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lipe.lima\Desktop\"/>
    </mc:Choice>
  </mc:AlternateContent>
  <xr:revisionPtr revIDLastSave="0" documentId="13_ncr:1_{BC6CF4AF-C79E-4BC2-A447-DF30AC81E60E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Banco de dados" sheetId="1" r:id="rId1"/>
    <sheet name="db_adops" sheetId="2" r:id="rId2"/>
    <sheet name="Report DCM" sheetId="3" r:id="rId3"/>
    <sheet name="Resumo" sheetId="4" r:id="rId4"/>
  </sheets>
  <definedNames>
    <definedName name="_xlnm._FilterDatabase" localSheetId="0" hidden="1">'Banco de dados'!$A$1:$J$1563</definedName>
    <definedName name="_xlnm._FilterDatabase" localSheetId="2" hidden="1">'Report DCM'!$A:$N</definedName>
    <definedName name="_xlnm._FilterDatabase" localSheetId="3" hidden="1">Resumo!$A$18:$O$1581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H4" i="4"/>
  <c r="G4" i="4"/>
  <c r="D5" i="4"/>
  <c r="E5" i="4" s="1"/>
  <c r="D4" i="4"/>
  <c r="E4" i="4" s="1"/>
  <c r="J11714" i="3"/>
  <c r="I11714" i="3"/>
  <c r="H11714" i="3"/>
  <c r="G11714" i="3"/>
  <c r="F11714" i="3"/>
  <c r="D11714" i="3"/>
  <c r="C11714" i="3"/>
  <c r="B11714" i="3"/>
  <c r="A11714" i="3"/>
  <c r="J11713" i="3"/>
  <c r="I11713" i="3"/>
  <c r="H11713" i="3"/>
  <c r="G11713" i="3"/>
  <c r="F11713" i="3"/>
  <c r="D11713" i="3"/>
  <c r="C11713" i="3"/>
  <c r="B11713" i="3"/>
  <c r="A11713" i="3"/>
  <c r="J11712" i="3"/>
  <c r="I11712" i="3"/>
  <c r="H11712" i="3"/>
  <c r="E11712" i="3" s="1"/>
  <c r="G11712" i="3"/>
  <c r="F11712" i="3"/>
  <c r="D11712" i="3"/>
  <c r="C11712" i="3"/>
  <c r="B11712" i="3"/>
  <c r="A11712" i="3"/>
  <c r="J11711" i="3"/>
  <c r="I11711" i="3"/>
  <c r="H11711" i="3"/>
  <c r="G11711" i="3"/>
  <c r="F11711" i="3"/>
  <c r="E11711" i="3"/>
  <c r="D11711" i="3"/>
  <c r="C11711" i="3"/>
  <c r="B11711" i="3"/>
  <c r="A11711" i="3"/>
  <c r="J11710" i="3"/>
  <c r="I11710" i="3"/>
  <c r="H11710" i="3"/>
  <c r="G11710" i="3"/>
  <c r="F11710" i="3"/>
  <c r="D11710" i="3"/>
  <c r="C11710" i="3"/>
  <c r="B11710" i="3"/>
  <c r="A11710" i="3"/>
  <c r="J11709" i="3"/>
  <c r="I11709" i="3"/>
  <c r="H11709" i="3"/>
  <c r="E11709" i="3" s="1"/>
  <c r="G11709" i="3"/>
  <c r="F11709" i="3"/>
  <c r="D11709" i="3"/>
  <c r="C11709" i="3"/>
  <c r="B11709" i="3"/>
  <c r="A11709" i="3"/>
  <c r="J11708" i="3"/>
  <c r="I11708" i="3"/>
  <c r="H11708" i="3"/>
  <c r="G11708" i="3"/>
  <c r="F11708" i="3"/>
  <c r="D11708" i="3"/>
  <c r="C11708" i="3"/>
  <c r="B11708" i="3"/>
  <c r="A11708" i="3"/>
  <c r="J11707" i="3"/>
  <c r="E11707" i="3" s="1"/>
  <c r="I11707" i="3"/>
  <c r="H11707" i="3"/>
  <c r="G11707" i="3"/>
  <c r="F11707" i="3"/>
  <c r="D11707" i="3"/>
  <c r="C11707" i="3"/>
  <c r="B11707" i="3"/>
  <c r="A11707" i="3"/>
  <c r="J11706" i="3"/>
  <c r="I11706" i="3"/>
  <c r="H11706" i="3"/>
  <c r="G11706" i="3"/>
  <c r="F11706" i="3"/>
  <c r="D11706" i="3"/>
  <c r="C11706" i="3"/>
  <c r="B11706" i="3"/>
  <c r="A11706" i="3"/>
  <c r="J11705" i="3"/>
  <c r="I11705" i="3"/>
  <c r="H11705" i="3"/>
  <c r="G11705" i="3"/>
  <c r="F11705" i="3"/>
  <c r="D11705" i="3"/>
  <c r="C11705" i="3"/>
  <c r="B11705" i="3"/>
  <c r="A11705" i="3"/>
  <c r="J11704" i="3"/>
  <c r="I11704" i="3"/>
  <c r="H11704" i="3"/>
  <c r="G11704" i="3"/>
  <c r="F11704" i="3"/>
  <c r="D11704" i="3"/>
  <c r="C11704" i="3"/>
  <c r="B11704" i="3"/>
  <c r="A11704" i="3"/>
  <c r="J11703" i="3"/>
  <c r="I11703" i="3"/>
  <c r="H11703" i="3"/>
  <c r="E11703" i="3" s="1"/>
  <c r="G11703" i="3"/>
  <c r="F11703" i="3"/>
  <c r="D11703" i="3"/>
  <c r="C11703" i="3"/>
  <c r="B11703" i="3"/>
  <c r="A11703" i="3"/>
  <c r="J11702" i="3"/>
  <c r="I11702" i="3"/>
  <c r="H11702" i="3"/>
  <c r="G11702" i="3"/>
  <c r="F11702" i="3"/>
  <c r="D11702" i="3"/>
  <c r="C11702" i="3"/>
  <c r="B11702" i="3"/>
  <c r="A11702" i="3"/>
  <c r="J11701" i="3"/>
  <c r="I11701" i="3"/>
  <c r="H11701" i="3"/>
  <c r="G11701" i="3"/>
  <c r="F11701" i="3"/>
  <c r="D11701" i="3"/>
  <c r="C11701" i="3"/>
  <c r="B11701" i="3"/>
  <c r="A11701" i="3"/>
  <c r="J11700" i="3"/>
  <c r="I11700" i="3"/>
  <c r="H11700" i="3"/>
  <c r="G11700" i="3"/>
  <c r="F11700" i="3"/>
  <c r="D11700" i="3"/>
  <c r="C11700" i="3"/>
  <c r="B11700" i="3"/>
  <c r="A11700" i="3"/>
  <c r="J11699" i="3"/>
  <c r="I11699" i="3"/>
  <c r="H11699" i="3"/>
  <c r="E11699" i="3" s="1"/>
  <c r="N11699" i="3" s="1"/>
  <c r="G11699" i="3"/>
  <c r="F11699" i="3"/>
  <c r="D11699" i="3"/>
  <c r="C11699" i="3"/>
  <c r="B11699" i="3"/>
  <c r="A11699" i="3"/>
  <c r="J11698" i="3"/>
  <c r="I11698" i="3"/>
  <c r="H11698" i="3"/>
  <c r="G11698" i="3"/>
  <c r="F11698" i="3"/>
  <c r="E11698" i="3"/>
  <c r="M11698" i="3" s="1"/>
  <c r="D11698" i="3"/>
  <c r="C11698" i="3"/>
  <c r="B11698" i="3"/>
  <c r="A11698" i="3"/>
  <c r="J11697" i="3"/>
  <c r="I11697" i="3"/>
  <c r="H11697" i="3"/>
  <c r="G11697" i="3"/>
  <c r="F11697" i="3"/>
  <c r="D11697" i="3"/>
  <c r="C11697" i="3"/>
  <c r="B11697" i="3"/>
  <c r="A11697" i="3"/>
  <c r="J11696" i="3"/>
  <c r="I11696" i="3"/>
  <c r="H11696" i="3"/>
  <c r="E11696" i="3" s="1"/>
  <c r="G11696" i="3"/>
  <c r="F11696" i="3"/>
  <c r="D11696" i="3"/>
  <c r="C11696" i="3"/>
  <c r="B11696" i="3"/>
  <c r="A11696" i="3"/>
  <c r="J11695" i="3"/>
  <c r="I11695" i="3"/>
  <c r="H11695" i="3"/>
  <c r="G11695" i="3"/>
  <c r="F11695" i="3"/>
  <c r="E11695" i="3"/>
  <c r="M11695" i="3" s="1"/>
  <c r="D11695" i="3"/>
  <c r="C11695" i="3"/>
  <c r="B11695" i="3"/>
  <c r="A11695" i="3"/>
  <c r="J11694" i="3"/>
  <c r="I11694" i="3"/>
  <c r="H11694" i="3"/>
  <c r="G11694" i="3"/>
  <c r="F11694" i="3"/>
  <c r="D11694" i="3"/>
  <c r="C11694" i="3"/>
  <c r="B11694" i="3"/>
  <c r="A11694" i="3"/>
  <c r="J11693" i="3"/>
  <c r="I11693" i="3"/>
  <c r="H11693" i="3"/>
  <c r="G11693" i="3"/>
  <c r="F11693" i="3"/>
  <c r="D11693" i="3"/>
  <c r="C11693" i="3"/>
  <c r="B11693" i="3"/>
  <c r="A11693" i="3"/>
  <c r="J11692" i="3"/>
  <c r="I11692" i="3"/>
  <c r="H11692" i="3"/>
  <c r="G11692" i="3"/>
  <c r="F11692" i="3"/>
  <c r="D11692" i="3"/>
  <c r="C11692" i="3"/>
  <c r="B11692" i="3"/>
  <c r="A11692" i="3"/>
  <c r="J11691" i="3"/>
  <c r="I11691" i="3"/>
  <c r="H11691" i="3"/>
  <c r="G11691" i="3"/>
  <c r="F11691" i="3"/>
  <c r="D11691" i="3"/>
  <c r="C11691" i="3"/>
  <c r="B11691" i="3"/>
  <c r="A11691" i="3"/>
  <c r="J11690" i="3"/>
  <c r="I11690" i="3"/>
  <c r="H11690" i="3"/>
  <c r="E11690" i="3" s="1"/>
  <c r="M11690" i="3" s="1"/>
  <c r="G11690" i="3"/>
  <c r="F11690" i="3"/>
  <c r="D11690" i="3"/>
  <c r="C11690" i="3"/>
  <c r="B11690" i="3"/>
  <c r="A11690" i="3"/>
  <c r="J11689" i="3"/>
  <c r="I11689" i="3"/>
  <c r="H11689" i="3"/>
  <c r="G11689" i="3"/>
  <c r="F11689" i="3"/>
  <c r="D11689" i="3"/>
  <c r="C11689" i="3"/>
  <c r="B11689" i="3"/>
  <c r="A11689" i="3"/>
  <c r="J11688" i="3"/>
  <c r="I11688" i="3"/>
  <c r="H11688" i="3"/>
  <c r="G11688" i="3"/>
  <c r="F11688" i="3"/>
  <c r="D11688" i="3"/>
  <c r="C11688" i="3"/>
  <c r="B11688" i="3"/>
  <c r="A11688" i="3"/>
  <c r="J11687" i="3"/>
  <c r="I11687" i="3"/>
  <c r="H11687" i="3"/>
  <c r="E11687" i="3" s="1"/>
  <c r="M11687" i="3" s="1"/>
  <c r="G11687" i="3"/>
  <c r="F11687" i="3"/>
  <c r="D11687" i="3"/>
  <c r="C11687" i="3"/>
  <c r="B11687" i="3"/>
  <c r="A11687" i="3"/>
  <c r="J11686" i="3"/>
  <c r="I11686" i="3"/>
  <c r="H11686" i="3"/>
  <c r="G11686" i="3"/>
  <c r="F11686" i="3"/>
  <c r="D11686" i="3"/>
  <c r="C11686" i="3"/>
  <c r="B11686" i="3"/>
  <c r="A11686" i="3"/>
  <c r="J11685" i="3"/>
  <c r="I11685" i="3"/>
  <c r="H11685" i="3"/>
  <c r="G11685" i="3"/>
  <c r="F11685" i="3"/>
  <c r="D11685" i="3"/>
  <c r="C11685" i="3"/>
  <c r="B11685" i="3"/>
  <c r="A11685" i="3"/>
  <c r="J11684" i="3"/>
  <c r="I11684" i="3"/>
  <c r="H11684" i="3"/>
  <c r="G11684" i="3"/>
  <c r="F11684" i="3"/>
  <c r="D11684" i="3"/>
  <c r="C11684" i="3"/>
  <c r="B11684" i="3"/>
  <c r="A11684" i="3"/>
  <c r="J11683" i="3"/>
  <c r="I11683" i="3"/>
  <c r="H11683" i="3"/>
  <c r="E11683" i="3" s="1"/>
  <c r="N11683" i="3" s="1"/>
  <c r="G11683" i="3"/>
  <c r="F11683" i="3"/>
  <c r="D11683" i="3"/>
  <c r="C11683" i="3"/>
  <c r="B11683" i="3"/>
  <c r="A11683" i="3"/>
  <c r="J11682" i="3"/>
  <c r="I11682" i="3"/>
  <c r="H11682" i="3"/>
  <c r="G11682" i="3"/>
  <c r="F11682" i="3"/>
  <c r="E11682" i="3"/>
  <c r="M11682" i="3" s="1"/>
  <c r="D11682" i="3"/>
  <c r="C11682" i="3"/>
  <c r="B11682" i="3"/>
  <c r="A11682" i="3"/>
  <c r="J11681" i="3"/>
  <c r="I11681" i="3"/>
  <c r="H11681" i="3"/>
  <c r="G11681" i="3"/>
  <c r="F11681" i="3"/>
  <c r="D11681" i="3"/>
  <c r="C11681" i="3"/>
  <c r="B11681" i="3"/>
  <c r="A11681" i="3"/>
  <c r="J11680" i="3"/>
  <c r="I11680" i="3"/>
  <c r="H11680" i="3"/>
  <c r="E11680" i="3" s="1"/>
  <c r="G11680" i="3"/>
  <c r="F11680" i="3"/>
  <c r="D11680" i="3"/>
  <c r="C11680" i="3"/>
  <c r="B11680" i="3"/>
  <c r="A11680" i="3"/>
  <c r="J11679" i="3"/>
  <c r="I11679" i="3"/>
  <c r="H11679" i="3"/>
  <c r="G11679" i="3"/>
  <c r="F11679" i="3"/>
  <c r="E11679" i="3"/>
  <c r="N11679" i="3" s="1"/>
  <c r="D11679" i="3"/>
  <c r="C11679" i="3"/>
  <c r="B11679" i="3"/>
  <c r="A11679" i="3"/>
  <c r="J11678" i="3"/>
  <c r="I11678" i="3"/>
  <c r="H11678" i="3"/>
  <c r="G11678" i="3"/>
  <c r="F11678" i="3"/>
  <c r="D11678" i="3"/>
  <c r="C11678" i="3"/>
  <c r="B11678" i="3"/>
  <c r="A11678" i="3"/>
  <c r="J11677" i="3"/>
  <c r="I11677" i="3"/>
  <c r="H11677" i="3"/>
  <c r="G11677" i="3"/>
  <c r="F11677" i="3"/>
  <c r="D11677" i="3"/>
  <c r="C11677" i="3"/>
  <c r="B11677" i="3"/>
  <c r="A11677" i="3"/>
  <c r="J11676" i="3"/>
  <c r="I11676" i="3"/>
  <c r="H11676" i="3"/>
  <c r="G11676" i="3"/>
  <c r="F11676" i="3"/>
  <c r="D11676" i="3"/>
  <c r="C11676" i="3"/>
  <c r="B11676" i="3"/>
  <c r="A11676" i="3"/>
  <c r="J11675" i="3"/>
  <c r="I11675" i="3"/>
  <c r="H11675" i="3"/>
  <c r="G11675" i="3"/>
  <c r="F11675" i="3"/>
  <c r="D11675" i="3"/>
  <c r="C11675" i="3"/>
  <c r="B11675" i="3"/>
  <c r="A11675" i="3"/>
  <c r="J11674" i="3"/>
  <c r="I11674" i="3"/>
  <c r="H11674" i="3"/>
  <c r="E11674" i="3" s="1"/>
  <c r="M11674" i="3" s="1"/>
  <c r="G11674" i="3"/>
  <c r="F11674" i="3"/>
  <c r="D11674" i="3"/>
  <c r="C11674" i="3"/>
  <c r="B11674" i="3"/>
  <c r="A11674" i="3"/>
  <c r="J11673" i="3"/>
  <c r="I11673" i="3"/>
  <c r="H11673" i="3"/>
  <c r="G11673" i="3"/>
  <c r="F11673" i="3"/>
  <c r="D11673" i="3"/>
  <c r="C11673" i="3"/>
  <c r="B11673" i="3"/>
  <c r="A11673" i="3"/>
  <c r="J11672" i="3"/>
  <c r="I11672" i="3"/>
  <c r="H11672" i="3"/>
  <c r="G11672" i="3"/>
  <c r="F11672" i="3"/>
  <c r="D11672" i="3"/>
  <c r="C11672" i="3"/>
  <c r="B11672" i="3"/>
  <c r="A11672" i="3"/>
  <c r="J11671" i="3"/>
  <c r="I11671" i="3"/>
  <c r="H11671" i="3"/>
  <c r="E11671" i="3" s="1"/>
  <c r="M11671" i="3" s="1"/>
  <c r="G11671" i="3"/>
  <c r="F11671" i="3"/>
  <c r="D11671" i="3"/>
  <c r="C11671" i="3"/>
  <c r="B11671" i="3"/>
  <c r="A11671" i="3"/>
  <c r="J11670" i="3"/>
  <c r="I11670" i="3"/>
  <c r="H11670" i="3"/>
  <c r="G11670" i="3"/>
  <c r="F11670" i="3"/>
  <c r="D11670" i="3"/>
  <c r="C11670" i="3"/>
  <c r="B11670" i="3"/>
  <c r="A11670" i="3"/>
  <c r="J11669" i="3"/>
  <c r="I11669" i="3"/>
  <c r="H11669" i="3"/>
  <c r="G11669" i="3"/>
  <c r="F11669" i="3"/>
  <c r="D11669" i="3"/>
  <c r="C11669" i="3"/>
  <c r="B11669" i="3"/>
  <c r="A11669" i="3"/>
  <c r="J11668" i="3"/>
  <c r="I11668" i="3"/>
  <c r="H11668" i="3"/>
  <c r="G11668" i="3"/>
  <c r="F11668" i="3"/>
  <c r="D11668" i="3"/>
  <c r="C11668" i="3"/>
  <c r="B11668" i="3"/>
  <c r="A11668" i="3"/>
  <c r="J11667" i="3"/>
  <c r="I11667" i="3"/>
  <c r="H11667" i="3"/>
  <c r="E11667" i="3" s="1"/>
  <c r="N11667" i="3" s="1"/>
  <c r="G11667" i="3"/>
  <c r="F11667" i="3"/>
  <c r="D11667" i="3"/>
  <c r="C11667" i="3"/>
  <c r="B11667" i="3"/>
  <c r="A11667" i="3"/>
  <c r="J11666" i="3"/>
  <c r="I11666" i="3"/>
  <c r="H11666" i="3"/>
  <c r="G11666" i="3"/>
  <c r="F11666" i="3"/>
  <c r="E11666" i="3"/>
  <c r="M11666" i="3" s="1"/>
  <c r="D11666" i="3"/>
  <c r="C11666" i="3"/>
  <c r="B11666" i="3"/>
  <c r="A11666" i="3"/>
  <c r="J11665" i="3"/>
  <c r="I11665" i="3"/>
  <c r="H11665" i="3"/>
  <c r="G11665" i="3"/>
  <c r="F11665" i="3"/>
  <c r="D11665" i="3"/>
  <c r="C11665" i="3"/>
  <c r="B11665" i="3"/>
  <c r="A11665" i="3"/>
  <c r="J11664" i="3"/>
  <c r="I11664" i="3"/>
  <c r="H11664" i="3"/>
  <c r="E11664" i="3" s="1"/>
  <c r="G11664" i="3"/>
  <c r="F11664" i="3"/>
  <c r="D11664" i="3"/>
  <c r="C11664" i="3"/>
  <c r="B11664" i="3"/>
  <c r="A11664" i="3"/>
  <c r="J11663" i="3"/>
  <c r="I11663" i="3"/>
  <c r="H11663" i="3"/>
  <c r="G11663" i="3"/>
  <c r="F11663" i="3"/>
  <c r="E11663" i="3"/>
  <c r="M11663" i="3" s="1"/>
  <c r="D11663" i="3"/>
  <c r="C11663" i="3"/>
  <c r="B11663" i="3"/>
  <c r="A11663" i="3"/>
  <c r="J11662" i="3"/>
  <c r="I11662" i="3"/>
  <c r="H11662" i="3"/>
  <c r="G11662" i="3"/>
  <c r="F11662" i="3"/>
  <c r="D11662" i="3"/>
  <c r="C11662" i="3"/>
  <c r="B11662" i="3"/>
  <c r="A11662" i="3"/>
  <c r="J11661" i="3"/>
  <c r="I11661" i="3"/>
  <c r="H11661" i="3"/>
  <c r="G11661" i="3"/>
  <c r="F11661" i="3"/>
  <c r="D11661" i="3"/>
  <c r="C11661" i="3"/>
  <c r="B11661" i="3"/>
  <c r="A11661" i="3"/>
  <c r="J11660" i="3"/>
  <c r="I11660" i="3"/>
  <c r="H11660" i="3"/>
  <c r="G11660" i="3"/>
  <c r="F11660" i="3"/>
  <c r="D11660" i="3"/>
  <c r="C11660" i="3"/>
  <c r="B11660" i="3"/>
  <c r="A11660" i="3"/>
  <c r="J11659" i="3"/>
  <c r="I11659" i="3"/>
  <c r="H11659" i="3"/>
  <c r="G11659" i="3"/>
  <c r="F11659" i="3"/>
  <c r="D11659" i="3"/>
  <c r="C11659" i="3"/>
  <c r="B11659" i="3"/>
  <c r="A11659" i="3"/>
  <c r="J11658" i="3"/>
  <c r="I11658" i="3"/>
  <c r="H11658" i="3"/>
  <c r="E11658" i="3" s="1"/>
  <c r="M11658" i="3" s="1"/>
  <c r="G11658" i="3"/>
  <c r="F11658" i="3"/>
  <c r="D11658" i="3"/>
  <c r="C11658" i="3"/>
  <c r="B11658" i="3"/>
  <c r="A11658" i="3"/>
  <c r="J11657" i="3"/>
  <c r="I11657" i="3"/>
  <c r="H11657" i="3"/>
  <c r="G11657" i="3"/>
  <c r="F11657" i="3"/>
  <c r="D11657" i="3"/>
  <c r="C11657" i="3"/>
  <c r="B11657" i="3"/>
  <c r="A11657" i="3"/>
  <c r="J11656" i="3"/>
  <c r="I11656" i="3"/>
  <c r="H11656" i="3"/>
  <c r="G11656" i="3"/>
  <c r="F11656" i="3"/>
  <c r="D11656" i="3"/>
  <c r="C11656" i="3"/>
  <c r="B11656" i="3"/>
  <c r="A11656" i="3"/>
  <c r="J11655" i="3"/>
  <c r="I11655" i="3"/>
  <c r="H11655" i="3"/>
  <c r="E11655" i="3" s="1"/>
  <c r="N11655" i="3" s="1"/>
  <c r="G11655" i="3"/>
  <c r="F11655" i="3"/>
  <c r="D11655" i="3"/>
  <c r="C11655" i="3"/>
  <c r="B11655" i="3"/>
  <c r="A11655" i="3"/>
  <c r="J11654" i="3"/>
  <c r="I11654" i="3"/>
  <c r="H11654" i="3"/>
  <c r="G11654" i="3"/>
  <c r="F11654" i="3"/>
  <c r="D11654" i="3"/>
  <c r="C11654" i="3"/>
  <c r="B11654" i="3"/>
  <c r="A11654" i="3"/>
  <c r="J11653" i="3"/>
  <c r="I11653" i="3"/>
  <c r="H11653" i="3"/>
  <c r="G11653" i="3"/>
  <c r="F11653" i="3"/>
  <c r="D11653" i="3"/>
  <c r="C11653" i="3"/>
  <c r="B11653" i="3"/>
  <c r="A11653" i="3"/>
  <c r="J11652" i="3"/>
  <c r="I11652" i="3"/>
  <c r="H11652" i="3"/>
  <c r="G11652" i="3"/>
  <c r="F11652" i="3"/>
  <c r="D11652" i="3"/>
  <c r="C11652" i="3"/>
  <c r="B11652" i="3"/>
  <c r="A11652" i="3"/>
  <c r="J11651" i="3"/>
  <c r="I11651" i="3"/>
  <c r="H11651" i="3"/>
  <c r="E11651" i="3" s="1"/>
  <c r="N11651" i="3" s="1"/>
  <c r="G11651" i="3"/>
  <c r="F11651" i="3"/>
  <c r="D11651" i="3"/>
  <c r="C11651" i="3"/>
  <c r="B11651" i="3"/>
  <c r="A11651" i="3"/>
  <c r="J11650" i="3"/>
  <c r="I11650" i="3"/>
  <c r="H11650" i="3"/>
  <c r="G11650" i="3"/>
  <c r="F11650" i="3"/>
  <c r="E11650" i="3"/>
  <c r="M11650" i="3" s="1"/>
  <c r="D11650" i="3"/>
  <c r="C11650" i="3"/>
  <c r="B11650" i="3"/>
  <c r="A11650" i="3"/>
  <c r="J11649" i="3"/>
  <c r="I11649" i="3"/>
  <c r="H11649" i="3"/>
  <c r="G11649" i="3"/>
  <c r="F11649" i="3"/>
  <c r="D11649" i="3"/>
  <c r="C11649" i="3"/>
  <c r="B11649" i="3"/>
  <c r="A11649" i="3"/>
  <c r="J11648" i="3"/>
  <c r="I11648" i="3"/>
  <c r="H11648" i="3"/>
  <c r="G11648" i="3"/>
  <c r="F11648" i="3"/>
  <c r="D11648" i="3"/>
  <c r="C11648" i="3"/>
  <c r="B11648" i="3"/>
  <c r="A11648" i="3"/>
  <c r="J11647" i="3"/>
  <c r="I11647" i="3"/>
  <c r="H11647" i="3"/>
  <c r="G11647" i="3"/>
  <c r="F11647" i="3"/>
  <c r="D11647" i="3"/>
  <c r="C11647" i="3"/>
  <c r="B11647" i="3"/>
  <c r="A11647" i="3"/>
  <c r="J11646" i="3"/>
  <c r="I11646" i="3"/>
  <c r="H11646" i="3"/>
  <c r="G11646" i="3"/>
  <c r="F11646" i="3"/>
  <c r="D11646" i="3"/>
  <c r="C11646" i="3"/>
  <c r="B11646" i="3"/>
  <c r="A11646" i="3"/>
  <c r="J11645" i="3"/>
  <c r="I11645" i="3"/>
  <c r="H11645" i="3"/>
  <c r="G11645" i="3"/>
  <c r="F11645" i="3"/>
  <c r="D11645" i="3"/>
  <c r="C11645" i="3"/>
  <c r="B11645" i="3"/>
  <c r="A11645" i="3"/>
  <c r="J11644" i="3"/>
  <c r="I11644" i="3"/>
  <c r="H11644" i="3"/>
  <c r="G11644" i="3"/>
  <c r="F11644" i="3"/>
  <c r="D11644" i="3"/>
  <c r="C11644" i="3"/>
  <c r="B11644" i="3"/>
  <c r="A11644" i="3"/>
  <c r="J11643" i="3"/>
  <c r="I11643" i="3"/>
  <c r="H11643" i="3"/>
  <c r="G11643" i="3"/>
  <c r="F11643" i="3"/>
  <c r="E11643" i="3"/>
  <c r="D11643" i="3"/>
  <c r="C11643" i="3"/>
  <c r="B11643" i="3"/>
  <c r="A11643" i="3"/>
  <c r="J11642" i="3"/>
  <c r="I11642" i="3"/>
  <c r="H11642" i="3"/>
  <c r="E11642" i="3" s="1"/>
  <c r="L11642" i="3" s="1"/>
  <c r="G11642" i="3"/>
  <c r="F11642" i="3"/>
  <c r="D11642" i="3"/>
  <c r="C11642" i="3"/>
  <c r="B11642" i="3"/>
  <c r="A11642" i="3"/>
  <c r="J11641" i="3"/>
  <c r="I11641" i="3"/>
  <c r="H11641" i="3"/>
  <c r="G11641" i="3"/>
  <c r="F11641" i="3"/>
  <c r="E11641" i="3"/>
  <c r="D11641" i="3"/>
  <c r="C11641" i="3"/>
  <c r="B11641" i="3"/>
  <c r="A11641" i="3"/>
  <c r="J11640" i="3"/>
  <c r="I11640" i="3"/>
  <c r="H11640" i="3"/>
  <c r="G11640" i="3"/>
  <c r="F11640" i="3"/>
  <c r="D11640" i="3"/>
  <c r="C11640" i="3"/>
  <c r="B11640" i="3"/>
  <c r="A11640" i="3"/>
  <c r="J11639" i="3"/>
  <c r="I11639" i="3"/>
  <c r="H11639" i="3"/>
  <c r="G11639" i="3"/>
  <c r="F11639" i="3"/>
  <c r="D11639" i="3"/>
  <c r="C11639" i="3"/>
  <c r="B11639" i="3"/>
  <c r="A11639" i="3"/>
  <c r="J11638" i="3"/>
  <c r="I11638" i="3"/>
  <c r="H11638" i="3"/>
  <c r="G11638" i="3"/>
  <c r="F11638" i="3"/>
  <c r="D11638" i="3"/>
  <c r="C11638" i="3"/>
  <c r="B11638" i="3"/>
  <c r="A11638" i="3"/>
  <c r="J11637" i="3"/>
  <c r="I11637" i="3"/>
  <c r="H11637" i="3"/>
  <c r="G11637" i="3"/>
  <c r="F11637" i="3"/>
  <c r="D11637" i="3"/>
  <c r="C11637" i="3"/>
  <c r="B11637" i="3"/>
  <c r="A11637" i="3"/>
  <c r="J11636" i="3"/>
  <c r="I11636" i="3"/>
  <c r="H11636" i="3"/>
  <c r="G11636" i="3"/>
  <c r="F11636" i="3"/>
  <c r="D11636" i="3"/>
  <c r="C11636" i="3"/>
  <c r="B11636" i="3"/>
  <c r="A11636" i="3"/>
  <c r="J11635" i="3"/>
  <c r="I11635" i="3"/>
  <c r="H11635" i="3"/>
  <c r="G11635" i="3"/>
  <c r="F11635" i="3"/>
  <c r="D11635" i="3"/>
  <c r="C11635" i="3"/>
  <c r="B11635" i="3"/>
  <c r="A11635" i="3"/>
  <c r="J11634" i="3"/>
  <c r="I11634" i="3"/>
  <c r="H11634" i="3"/>
  <c r="G11634" i="3"/>
  <c r="F11634" i="3"/>
  <c r="D11634" i="3"/>
  <c r="C11634" i="3"/>
  <c r="B11634" i="3"/>
  <c r="A11634" i="3"/>
  <c r="J11633" i="3"/>
  <c r="I11633" i="3"/>
  <c r="H11633" i="3"/>
  <c r="G11633" i="3"/>
  <c r="F11633" i="3"/>
  <c r="D11633" i="3"/>
  <c r="C11633" i="3"/>
  <c r="B11633" i="3"/>
  <c r="A11633" i="3"/>
  <c r="J11632" i="3"/>
  <c r="I11632" i="3"/>
  <c r="H11632" i="3"/>
  <c r="E11632" i="3" s="1"/>
  <c r="G11632" i="3"/>
  <c r="F11632" i="3"/>
  <c r="D11632" i="3"/>
  <c r="C11632" i="3"/>
  <c r="B11632" i="3"/>
  <c r="A11632" i="3"/>
  <c r="J11631" i="3"/>
  <c r="I11631" i="3"/>
  <c r="H11631" i="3"/>
  <c r="E11631" i="3" s="1"/>
  <c r="N11631" i="3" s="1"/>
  <c r="G11631" i="3"/>
  <c r="F11631" i="3"/>
  <c r="D11631" i="3"/>
  <c r="C11631" i="3"/>
  <c r="B11631" i="3"/>
  <c r="A11631" i="3"/>
  <c r="J11630" i="3"/>
  <c r="I11630" i="3"/>
  <c r="H11630" i="3"/>
  <c r="G11630" i="3"/>
  <c r="F11630" i="3"/>
  <c r="D11630" i="3"/>
  <c r="C11630" i="3"/>
  <c r="B11630" i="3"/>
  <c r="A11630" i="3"/>
  <c r="J11629" i="3"/>
  <c r="I11629" i="3"/>
  <c r="H11629" i="3"/>
  <c r="E11629" i="3" s="1"/>
  <c r="M11629" i="3" s="1"/>
  <c r="G11629" i="3"/>
  <c r="F11629" i="3"/>
  <c r="D11629" i="3"/>
  <c r="C11629" i="3"/>
  <c r="B11629" i="3"/>
  <c r="A11629" i="3"/>
  <c r="J11628" i="3"/>
  <c r="I11628" i="3"/>
  <c r="H11628" i="3"/>
  <c r="G11628" i="3"/>
  <c r="F11628" i="3"/>
  <c r="D11628" i="3"/>
  <c r="C11628" i="3"/>
  <c r="B11628" i="3"/>
  <c r="A11628" i="3"/>
  <c r="J11627" i="3"/>
  <c r="I11627" i="3"/>
  <c r="H11627" i="3"/>
  <c r="G11627" i="3"/>
  <c r="F11627" i="3"/>
  <c r="D11627" i="3"/>
  <c r="C11627" i="3"/>
  <c r="B11627" i="3"/>
  <c r="A11627" i="3"/>
  <c r="J11626" i="3"/>
  <c r="I11626" i="3"/>
  <c r="H11626" i="3"/>
  <c r="G11626" i="3"/>
  <c r="F11626" i="3"/>
  <c r="D11626" i="3"/>
  <c r="C11626" i="3"/>
  <c r="B11626" i="3"/>
  <c r="A11626" i="3"/>
  <c r="J11625" i="3"/>
  <c r="I11625" i="3"/>
  <c r="H11625" i="3"/>
  <c r="G11625" i="3"/>
  <c r="F11625" i="3"/>
  <c r="D11625" i="3"/>
  <c r="C11625" i="3"/>
  <c r="B11625" i="3"/>
  <c r="A11625" i="3"/>
  <c r="J11624" i="3"/>
  <c r="I11624" i="3"/>
  <c r="H11624" i="3"/>
  <c r="G11624" i="3"/>
  <c r="F11624" i="3"/>
  <c r="D11624" i="3"/>
  <c r="C11624" i="3"/>
  <c r="B11624" i="3"/>
  <c r="A11624" i="3"/>
  <c r="J11623" i="3"/>
  <c r="I11623" i="3"/>
  <c r="H11623" i="3"/>
  <c r="G11623" i="3"/>
  <c r="F11623" i="3"/>
  <c r="D11623" i="3"/>
  <c r="C11623" i="3"/>
  <c r="B11623" i="3"/>
  <c r="A11623" i="3"/>
  <c r="J11622" i="3"/>
  <c r="I11622" i="3"/>
  <c r="H11622" i="3"/>
  <c r="G11622" i="3"/>
  <c r="F11622" i="3"/>
  <c r="D11622" i="3"/>
  <c r="C11622" i="3"/>
  <c r="B11622" i="3"/>
  <c r="A11622" i="3"/>
  <c r="J11621" i="3"/>
  <c r="I11621" i="3"/>
  <c r="H11621" i="3"/>
  <c r="G11621" i="3"/>
  <c r="F11621" i="3"/>
  <c r="D11621" i="3"/>
  <c r="C11621" i="3"/>
  <c r="B11621" i="3"/>
  <c r="A11621" i="3"/>
  <c r="J11620" i="3"/>
  <c r="I11620" i="3"/>
  <c r="H11620" i="3"/>
  <c r="G11620" i="3"/>
  <c r="F11620" i="3"/>
  <c r="D11620" i="3"/>
  <c r="C11620" i="3"/>
  <c r="B11620" i="3"/>
  <c r="A11620" i="3"/>
  <c r="J11619" i="3"/>
  <c r="I11619" i="3"/>
  <c r="H11619" i="3"/>
  <c r="G11619" i="3"/>
  <c r="F11619" i="3"/>
  <c r="D11619" i="3"/>
  <c r="C11619" i="3"/>
  <c r="B11619" i="3"/>
  <c r="A11619" i="3"/>
  <c r="J11618" i="3"/>
  <c r="I11618" i="3"/>
  <c r="H11618" i="3"/>
  <c r="G11618" i="3"/>
  <c r="F11618" i="3"/>
  <c r="D11618" i="3"/>
  <c r="C11618" i="3"/>
  <c r="B11618" i="3"/>
  <c r="A11618" i="3"/>
  <c r="J11617" i="3"/>
  <c r="I11617" i="3"/>
  <c r="H11617" i="3"/>
  <c r="G11617" i="3"/>
  <c r="F11617" i="3"/>
  <c r="D11617" i="3"/>
  <c r="C11617" i="3"/>
  <c r="B11617" i="3"/>
  <c r="A11617" i="3"/>
  <c r="J11616" i="3"/>
  <c r="I11616" i="3"/>
  <c r="H11616" i="3"/>
  <c r="G11616" i="3"/>
  <c r="F11616" i="3"/>
  <c r="D11616" i="3"/>
  <c r="C11616" i="3"/>
  <c r="B11616" i="3"/>
  <c r="A11616" i="3"/>
  <c r="J11615" i="3"/>
  <c r="I11615" i="3"/>
  <c r="H11615" i="3"/>
  <c r="G11615" i="3"/>
  <c r="F11615" i="3"/>
  <c r="D11615" i="3"/>
  <c r="C11615" i="3"/>
  <c r="B11615" i="3"/>
  <c r="A11615" i="3"/>
  <c r="J11614" i="3"/>
  <c r="I11614" i="3"/>
  <c r="H11614" i="3"/>
  <c r="G11614" i="3"/>
  <c r="F11614" i="3"/>
  <c r="D11614" i="3"/>
  <c r="C11614" i="3"/>
  <c r="B11614" i="3"/>
  <c r="A11614" i="3"/>
  <c r="J11613" i="3"/>
  <c r="I11613" i="3"/>
  <c r="H11613" i="3"/>
  <c r="G11613" i="3"/>
  <c r="F11613" i="3"/>
  <c r="D11613" i="3"/>
  <c r="C11613" i="3"/>
  <c r="B11613" i="3"/>
  <c r="A11613" i="3"/>
  <c r="J11612" i="3"/>
  <c r="I11612" i="3"/>
  <c r="H11612" i="3"/>
  <c r="G11612" i="3"/>
  <c r="F11612" i="3"/>
  <c r="D11612" i="3"/>
  <c r="C11612" i="3"/>
  <c r="B11612" i="3"/>
  <c r="A11612" i="3"/>
  <c r="J11611" i="3"/>
  <c r="I11611" i="3"/>
  <c r="H11611" i="3"/>
  <c r="G11611" i="3"/>
  <c r="F11611" i="3"/>
  <c r="D11611" i="3"/>
  <c r="C11611" i="3"/>
  <c r="B11611" i="3"/>
  <c r="A11611" i="3"/>
  <c r="J11610" i="3"/>
  <c r="I11610" i="3"/>
  <c r="H11610" i="3"/>
  <c r="G11610" i="3"/>
  <c r="F11610" i="3"/>
  <c r="D11610" i="3"/>
  <c r="C11610" i="3"/>
  <c r="B11610" i="3"/>
  <c r="A11610" i="3"/>
  <c r="J11609" i="3"/>
  <c r="I11609" i="3"/>
  <c r="H11609" i="3"/>
  <c r="G11609" i="3"/>
  <c r="F11609" i="3"/>
  <c r="D11609" i="3"/>
  <c r="C11609" i="3"/>
  <c r="B11609" i="3"/>
  <c r="A11609" i="3"/>
  <c r="J11608" i="3"/>
  <c r="I11608" i="3"/>
  <c r="H11608" i="3"/>
  <c r="G11608" i="3"/>
  <c r="F11608" i="3"/>
  <c r="D11608" i="3"/>
  <c r="C11608" i="3"/>
  <c r="B11608" i="3"/>
  <c r="A11608" i="3"/>
  <c r="J11607" i="3"/>
  <c r="I11607" i="3"/>
  <c r="H11607" i="3"/>
  <c r="G11607" i="3"/>
  <c r="F11607" i="3"/>
  <c r="D11607" i="3"/>
  <c r="C11607" i="3"/>
  <c r="B11607" i="3"/>
  <c r="A11607" i="3"/>
  <c r="J11606" i="3"/>
  <c r="I11606" i="3"/>
  <c r="H11606" i="3"/>
  <c r="G11606" i="3"/>
  <c r="F11606" i="3"/>
  <c r="D11606" i="3"/>
  <c r="C11606" i="3"/>
  <c r="B11606" i="3"/>
  <c r="A11606" i="3"/>
  <c r="J11605" i="3"/>
  <c r="I11605" i="3"/>
  <c r="H11605" i="3"/>
  <c r="G11605" i="3"/>
  <c r="F11605" i="3"/>
  <c r="D11605" i="3"/>
  <c r="C11605" i="3"/>
  <c r="B11605" i="3"/>
  <c r="A11605" i="3"/>
  <c r="J11604" i="3"/>
  <c r="I11604" i="3"/>
  <c r="H11604" i="3"/>
  <c r="G11604" i="3"/>
  <c r="F11604" i="3"/>
  <c r="D11604" i="3"/>
  <c r="C11604" i="3"/>
  <c r="B11604" i="3"/>
  <c r="A11604" i="3"/>
  <c r="J11603" i="3"/>
  <c r="I11603" i="3"/>
  <c r="H11603" i="3"/>
  <c r="G11603" i="3"/>
  <c r="F11603" i="3"/>
  <c r="D11603" i="3"/>
  <c r="C11603" i="3"/>
  <c r="B11603" i="3"/>
  <c r="A11603" i="3"/>
  <c r="J11602" i="3"/>
  <c r="I11602" i="3"/>
  <c r="H11602" i="3"/>
  <c r="G11602" i="3"/>
  <c r="F11602" i="3"/>
  <c r="D11602" i="3"/>
  <c r="C11602" i="3"/>
  <c r="B11602" i="3"/>
  <c r="A11602" i="3"/>
  <c r="J11601" i="3"/>
  <c r="I11601" i="3"/>
  <c r="H11601" i="3"/>
  <c r="G11601" i="3"/>
  <c r="F11601" i="3"/>
  <c r="D11601" i="3"/>
  <c r="C11601" i="3"/>
  <c r="B11601" i="3"/>
  <c r="A11601" i="3"/>
  <c r="J11600" i="3"/>
  <c r="I11600" i="3"/>
  <c r="H11600" i="3"/>
  <c r="G11600" i="3"/>
  <c r="F11600" i="3"/>
  <c r="D11600" i="3"/>
  <c r="C11600" i="3"/>
  <c r="B11600" i="3"/>
  <c r="A11600" i="3"/>
  <c r="J11599" i="3"/>
  <c r="I11599" i="3"/>
  <c r="H11599" i="3"/>
  <c r="G11599" i="3"/>
  <c r="F11599" i="3"/>
  <c r="D11599" i="3"/>
  <c r="C11599" i="3"/>
  <c r="B11599" i="3"/>
  <c r="A11599" i="3"/>
  <c r="J11598" i="3"/>
  <c r="I11598" i="3"/>
  <c r="H11598" i="3"/>
  <c r="G11598" i="3"/>
  <c r="F11598" i="3"/>
  <c r="D11598" i="3"/>
  <c r="C11598" i="3"/>
  <c r="B11598" i="3"/>
  <c r="A11598" i="3"/>
  <c r="J11597" i="3"/>
  <c r="I11597" i="3"/>
  <c r="H11597" i="3"/>
  <c r="G11597" i="3"/>
  <c r="F11597" i="3"/>
  <c r="D11597" i="3"/>
  <c r="C11597" i="3"/>
  <c r="B11597" i="3"/>
  <c r="A11597" i="3"/>
  <c r="J11596" i="3"/>
  <c r="I11596" i="3"/>
  <c r="H11596" i="3"/>
  <c r="G11596" i="3"/>
  <c r="F11596" i="3"/>
  <c r="D11596" i="3"/>
  <c r="C11596" i="3"/>
  <c r="B11596" i="3"/>
  <c r="A11596" i="3"/>
  <c r="J11595" i="3"/>
  <c r="I11595" i="3"/>
  <c r="H11595" i="3"/>
  <c r="G11595" i="3"/>
  <c r="F11595" i="3"/>
  <c r="E11595" i="3"/>
  <c r="D11595" i="3"/>
  <c r="C11595" i="3"/>
  <c r="B11595" i="3"/>
  <c r="A11595" i="3"/>
  <c r="J11594" i="3"/>
  <c r="I11594" i="3"/>
  <c r="H11594" i="3"/>
  <c r="G11594" i="3"/>
  <c r="F11594" i="3"/>
  <c r="D11594" i="3"/>
  <c r="C11594" i="3"/>
  <c r="B11594" i="3"/>
  <c r="A11594" i="3"/>
  <c r="J11593" i="3"/>
  <c r="I11593" i="3"/>
  <c r="H11593" i="3"/>
  <c r="G11593" i="3"/>
  <c r="F11593" i="3"/>
  <c r="D11593" i="3"/>
  <c r="C11593" i="3"/>
  <c r="B11593" i="3"/>
  <c r="A11593" i="3"/>
  <c r="J11592" i="3"/>
  <c r="I11592" i="3"/>
  <c r="H11592" i="3"/>
  <c r="G11592" i="3"/>
  <c r="F11592" i="3"/>
  <c r="D11592" i="3"/>
  <c r="C11592" i="3"/>
  <c r="B11592" i="3"/>
  <c r="A11592" i="3"/>
  <c r="J11591" i="3"/>
  <c r="I11591" i="3"/>
  <c r="H11591" i="3"/>
  <c r="G11591" i="3"/>
  <c r="F11591" i="3"/>
  <c r="D11591" i="3"/>
  <c r="C11591" i="3"/>
  <c r="B11591" i="3"/>
  <c r="A11591" i="3"/>
  <c r="J11590" i="3"/>
  <c r="I11590" i="3"/>
  <c r="H11590" i="3"/>
  <c r="G11590" i="3"/>
  <c r="F11590" i="3"/>
  <c r="D11590" i="3"/>
  <c r="C11590" i="3"/>
  <c r="B11590" i="3"/>
  <c r="A11590" i="3"/>
  <c r="J11589" i="3"/>
  <c r="I11589" i="3"/>
  <c r="H11589" i="3"/>
  <c r="G11589" i="3"/>
  <c r="F11589" i="3"/>
  <c r="D11589" i="3"/>
  <c r="C11589" i="3"/>
  <c r="B11589" i="3"/>
  <c r="A11589" i="3"/>
  <c r="J11588" i="3"/>
  <c r="I11588" i="3"/>
  <c r="H11588" i="3"/>
  <c r="G11588" i="3"/>
  <c r="F11588" i="3"/>
  <c r="D11588" i="3"/>
  <c r="C11588" i="3"/>
  <c r="B11588" i="3"/>
  <c r="A11588" i="3"/>
  <c r="J11587" i="3"/>
  <c r="I11587" i="3"/>
  <c r="H11587" i="3"/>
  <c r="G11587" i="3"/>
  <c r="F11587" i="3"/>
  <c r="D11587" i="3"/>
  <c r="C11587" i="3"/>
  <c r="B11587" i="3"/>
  <c r="A11587" i="3"/>
  <c r="J11586" i="3"/>
  <c r="I11586" i="3"/>
  <c r="H11586" i="3"/>
  <c r="G11586" i="3"/>
  <c r="F11586" i="3"/>
  <c r="D11586" i="3"/>
  <c r="C11586" i="3"/>
  <c r="B11586" i="3"/>
  <c r="A11586" i="3"/>
  <c r="J11585" i="3"/>
  <c r="I11585" i="3"/>
  <c r="H11585" i="3"/>
  <c r="E11585" i="3" s="1"/>
  <c r="G11585" i="3"/>
  <c r="F11585" i="3"/>
  <c r="D11585" i="3"/>
  <c r="C11585" i="3"/>
  <c r="B11585" i="3"/>
  <c r="A11585" i="3"/>
  <c r="J11584" i="3"/>
  <c r="I11584" i="3"/>
  <c r="H11584" i="3"/>
  <c r="G11584" i="3"/>
  <c r="F11584" i="3"/>
  <c r="D11584" i="3"/>
  <c r="C11584" i="3"/>
  <c r="B11584" i="3"/>
  <c r="A11584" i="3"/>
  <c r="J11583" i="3"/>
  <c r="I11583" i="3"/>
  <c r="H11583" i="3"/>
  <c r="G11583" i="3"/>
  <c r="F11583" i="3"/>
  <c r="D11583" i="3"/>
  <c r="C11583" i="3"/>
  <c r="B11583" i="3"/>
  <c r="A11583" i="3"/>
  <c r="J11582" i="3"/>
  <c r="I11582" i="3"/>
  <c r="H11582" i="3"/>
  <c r="G11582" i="3"/>
  <c r="F11582" i="3"/>
  <c r="D11582" i="3"/>
  <c r="C11582" i="3"/>
  <c r="B11582" i="3"/>
  <c r="A11582" i="3"/>
  <c r="J11581" i="3"/>
  <c r="I11581" i="3"/>
  <c r="H11581" i="3"/>
  <c r="E11581" i="3" s="1"/>
  <c r="G11581" i="3"/>
  <c r="F11581" i="3"/>
  <c r="D11581" i="3"/>
  <c r="C11581" i="3"/>
  <c r="B11581" i="3"/>
  <c r="A11581" i="3"/>
  <c r="J11580" i="3"/>
  <c r="I11580" i="3"/>
  <c r="H11580" i="3"/>
  <c r="G11580" i="3"/>
  <c r="F11580" i="3"/>
  <c r="D11580" i="3"/>
  <c r="C11580" i="3"/>
  <c r="B11580" i="3"/>
  <c r="A11580" i="3"/>
  <c r="J11579" i="3"/>
  <c r="I11579" i="3"/>
  <c r="H11579" i="3"/>
  <c r="G11579" i="3"/>
  <c r="F11579" i="3"/>
  <c r="D11579" i="3"/>
  <c r="C11579" i="3"/>
  <c r="B11579" i="3"/>
  <c r="A11579" i="3"/>
  <c r="J11578" i="3"/>
  <c r="I11578" i="3"/>
  <c r="H11578" i="3"/>
  <c r="G11578" i="3"/>
  <c r="F11578" i="3"/>
  <c r="D11578" i="3"/>
  <c r="C11578" i="3"/>
  <c r="B11578" i="3"/>
  <c r="A11578" i="3"/>
  <c r="J11577" i="3"/>
  <c r="I11577" i="3"/>
  <c r="H11577" i="3"/>
  <c r="G11577" i="3"/>
  <c r="F11577" i="3"/>
  <c r="D11577" i="3"/>
  <c r="C11577" i="3"/>
  <c r="B11577" i="3"/>
  <c r="A11577" i="3"/>
  <c r="J11576" i="3"/>
  <c r="I11576" i="3"/>
  <c r="H11576" i="3"/>
  <c r="G11576" i="3"/>
  <c r="F11576" i="3"/>
  <c r="D11576" i="3"/>
  <c r="C11576" i="3"/>
  <c r="B11576" i="3"/>
  <c r="A11576" i="3"/>
  <c r="J11575" i="3"/>
  <c r="I11575" i="3"/>
  <c r="H11575" i="3"/>
  <c r="G11575" i="3"/>
  <c r="F11575" i="3"/>
  <c r="D11575" i="3"/>
  <c r="C11575" i="3"/>
  <c r="B11575" i="3"/>
  <c r="A11575" i="3"/>
  <c r="J11574" i="3"/>
  <c r="I11574" i="3"/>
  <c r="H11574" i="3"/>
  <c r="G11574" i="3"/>
  <c r="F11574" i="3"/>
  <c r="D11574" i="3"/>
  <c r="C11574" i="3"/>
  <c r="B11574" i="3"/>
  <c r="A11574" i="3"/>
  <c r="J11573" i="3"/>
  <c r="I11573" i="3"/>
  <c r="H11573" i="3"/>
  <c r="G11573" i="3"/>
  <c r="F11573" i="3"/>
  <c r="D11573" i="3"/>
  <c r="C11573" i="3"/>
  <c r="B11573" i="3"/>
  <c r="A11573" i="3"/>
  <c r="J11572" i="3"/>
  <c r="I11572" i="3"/>
  <c r="H11572" i="3"/>
  <c r="G11572" i="3"/>
  <c r="F11572" i="3"/>
  <c r="D11572" i="3"/>
  <c r="C11572" i="3"/>
  <c r="B11572" i="3"/>
  <c r="A11572" i="3"/>
  <c r="J11571" i="3"/>
  <c r="I11571" i="3"/>
  <c r="H11571" i="3"/>
  <c r="G11571" i="3"/>
  <c r="F11571" i="3"/>
  <c r="D11571" i="3"/>
  <c r="C11571" i="3"/>
  <c r="B11571" i="3"/>
  <c r="A11571" i="3"/>
  <c r="J11570" i="3"/>
  <c r="I11570" i="3"/>
  <c r="H11570" i="3"/>
  <c r="G11570" i="3"/>
  <c r="F11570" i="3"/>
  <c r="D11570" i="3"/>
  <c r="C11570" i="3"/>
  <c r="B11570" i="3"/>
  <c r="A11570" i="3"/>
  <c r="J11569" i="3"/>
  <c r="I11569" i="3"/>
  <c r="H11569" i="3"/>
  <c r="G11569" i="3"/>
  <c r="F11569" i="3"/>
  <c r="D11569" i="3"/>
  <c r="C11569" i="3"/>
  <c r="B11569" i="3"/>
  <c r="A11569" i="3"/>
  <c r="J11568" i="3"/>
  <c r="I11568" i="3"/>
  <c r="H11568" i="3"/>
  <c r="G11568" i="3"/>
  <c r="F11568" i="3"/>
  <c r="D11568" i="3"/>
  <c r="C11568" i="3"/>
  <c r="B11568" i="3"/>
  <c r="A11568" i="3"/>
  <c r="J11567" i="3"/>
  <c r="I11567" i="3"/>
  <c r="H11567" i="3"/>
  <c r="E11567" i="3" s="1"/>
  <c r="N11567" i="3" s="1"/>
  <c r="G11567" i="3"/>
  <c r="F11567" i="3"/>
  <c r="D11567" i="3"/>
  <c r="C11567" i="3"/>
  <c r="B11567" i="3"/>
  <c r="A11567" i="3"/>
  <c r="J11566" i="3"/>
  <c r="I11566" i="3"/>
  <c r="H11566" i="3"/>
  <c r="G11566" i="3"/>
  <c r="F11566" i="3"/>
  <c r="D11566" i="3"/>
  <c r="C11566" i="3"/>
  <c r="B11566" i="3"/>
  <c r="A11566" i="3"/>
  <c r="J11565" i="3"/>
  <c r="I11565" i="3"/>
  <c r="H11565" i="3"/>
  <c r="G11565" i="3"/>
  <c r="F11565" i="3"/>
  <c r="D11565" i="3"/>
  <c r="C11565" i="3"/>
  <c r="B11565" i="3"/>
  <c r="A11565" i="3"/>
  <c r="J11564" i="3"/>
  <c r="I11564" i="3"/>
  <c r="H11564" i="3"/>
  <c r="G11564" i="3"/>
  <c r="F11564" i="3"/>
  <c r="D11564" i="3"/>
  <c r="C11564" i="3"/>
  <c r="B11564" i="3"/>
  <c r="A11564" i="3"/>
  <c r="J11563" i="3"/>
  <c r="I11563" i="3"/>
  <c r="H11563" i="3"/>
  <c r="G11563" i="3"/>
  <c r="F11563" i="3"/>
  <c r="D11563" i="3"/>
  <c r="C11563" i="3"/>
  <c r="B11563" i="3"/>
  <c r="A11563" i="3"/>
  <c r="J11562" i="3"/>
  <c r="I11562" i="3"/>
  <c r="H11562" i="3"/>
  <c r="E11562" i="3" s="1"/>
  <c r="K11562" i="3" s="1"/>
  <c r="G11562" i="3"/>
  <c r="F11562" i="3"/>
  <c r="D11562" i="3"/>
  <c r="C11562" i="3"/>
  <c r="B11562" i="3"/>
  <c r="A11562" i="3"/>
  <c r="J11561" i="3"/>
  <c r="I11561" i="3"/>
  <c r="H11561" i="3"/>
  <c r="G11561" i="3"/>
  <c r="F11561" i="3"/>
  <c r="D11561" i="3"/>
  <c r="C11561" i="3"/>
  <c r="B11561" i="3"/>
  <c r="A11561" i="3"/>
  <c r="J11560" i="3"/>
  <c r="I11560" i="3"/>
  <c r="H11560" i="3"/>
  <c r="G11560" i="3"/>
  <c r="F11560" i="3"/>
  <c r="D11560" i="3"/>
  <c r="C11560" i="3"/>
  <c r="B11560" i="3"/>
  <c r="A11560" i="3"/>
  <c r="J11559" i="3"/>
  <c r="I11559" i="3"/>
  <c r="H11559" i="3"/>
  <c r="G11559" i="3"/>
  <c r="F11559" i="3"/>
  <c r="D11559" i="3"/>
  <c r="C11559" i="3"/>
  <c r="B11559" i="3"/>
  <c r="A11559" i="3"/>
  <c r="J11558" i="3"/>
  <c r="I11558" i="3"/>
  <c r="H11558" i="3"/>
  <c r="G11558" i="3"/>
  <c r="F11558" i="3"/>
  <c r="D11558" i="3"/>
  <c r="C11558" i="3"/>
  <c r="B11558" i="3"/>
  <c r="A11558" i="3"/>
  <c r="J11557" i="3"/>
  <c r="I11557" i="3"/>
  <c r="H11557" i="3"/>
  <c r="G11557" i="3"/>
  <c r="F11557" i="3"/>
  <c r="E11557" i="3"/>
  <c r="M11557" i="3" s="1"/>
  <c r="D11557" i="3"/>
  <c r="C11557" i="3"/>
  <c r="B11557" i="3"/>
  <c r="A11557" i="3"/>
  <c r="J11556" i="3"/>
  <c r="I11556" i="3"/>
  <c r="H11556" i="3"/>
  <c r="G11556" i="3"/>
  <c r="F11556" i="3"/>
  <c r="D11556" i="3"/>
  <c r="C11556" i="3"/>
  <c r="B11556" i="3"/>
  <c r="A11556" i="3"/>
  <c r="J11555" i="3"/>
  <c r="I11555" i="3"/>
  <c r="H11555" i="3"/>
  <c r="G11555" i="3"/>
  <c r="F11555" i="3"/>
  <c r="D11555" i="3"/>
  <c r="C11555" i="3"/>
  <c r="B11555" i="3"/>
  <c r="A11555" i="3"/>
  <c r="J11554" i="3"/>
  <c r="I11554" i="3"/>
  <c r="H11554" i="3"/>
  <c r="G11554" i="3"/>
  <c r="F11554" i="3"/>
  <c r="D11554" i="3"/>
  <c r="C11554" i="3"/>
  <c r="B11554" i="3"/>
  <c r="A11554" i="3"/>
  <c r="J11553" i="3"/>
  <c r="I11553" i="3"/>
  <c r="H11553" i="3"/>
  <c r="G11553" i="3"/>
  <c r="F11553" i="3"/>
  <c r="D11553" i="3"/>
  <c r="C11553" i="3"/>
  <c r="B11553" i="3"/>
  <c r="A11553" i="3"/>
  <c r="J11552" i="3"/>
  <c r="I11552" i="3"/>
  <c r="H11552" i="3"/>
  <c r="G11552" i="3"/>
  <c r="F11552" i="3"/>
  <c r="D11552" i="3"/>
  <c r="C11552" i="3"/>
  <c r="B11552" i="3"/>
  <c r="A11552" i="3"/>
  <c r="J11551" i="3"/>
  <c r="I11551" i="3"/>
  <c r="H11551" i="3"/>
  <c r="G11551" i="3"/>
  <c r="F11551" i="3"/>
  <c r="D11551" i="3"/>
  <c r="C11551" i="3"/>
  <c r="B11551" i="3"/>
  <c r="A11551" i="3"/>
  <c r="J11550" i="3"/>
  <c r="I11550" i="3"/>
  <c r="H11550" i="3"/>
  <c r="G11550" i="3"/>
  <c r="F11550" i="3"/>
  <c r="D11550" i="3"/>
  <c r="C11550" i="3"/>
  <c r="B11550" i="3"/>
  <c r="A11550" i="3"/>
  <c r="J11549" i="3"/>
  <c r="I11549" i="3"/>
  <c r="H11549" i="3"/>
  <c r="G11549" i="3"/>
  <c r="F11549" i="3"/>
  <c r="D11549" i="3"/>
  <c r="C11549" i="3"/>
  <c r="B11549" i="3"/>
  <c r="A11549" i="3"/>
  <c r="J11548" i="3"/>
  <c r="I11548" i="3"/>
  <c r="H11548" i="3"/>
  <c r="G11548" i="3"/>
  <c r="F11548" i="3"/>
  <c r="D11548" i="3"/>
  <c r="C11548" i="3"/>
  <c r="B11548" i="3"/>
  <c r="A11548" i="3"/>
  <c r="J11547" i="3"/>
  <c r="I11547" i="3"/>
  <c r="H11547" i="3"/>
  <c r="G11547" i="3"/>
  <c r="F11547" i="3"/>
  <c r="D11547" i="3"/>
  <c r="C11547" i="3"/>
  <c r="B11547" i="3"/>
  <c r="A11547" i="3"/>
  <c r="J11546" i="3"/>
  <c r="I11546" i="3"/>
  <c r="H11546" i="3"/>
  <c r="G11546" i="3"/>
  <c r="F11546" i="3"/>
  <c r="D11546" i="3"/>
  <c r="C11546" i="3"/>
  <c r="B11546" i="3"/>
  <c r="A11546" i="3"/>
  <c r="J11545" i="3"/>
  <c r="I11545" i="3"/>
  <c r="H11545" i="3"/>
  <c r="G11545" i="3"/>
  <c r="F11545" i="3"/>
  <c r="D11545" i="3"/>
  <c r="C11545" i="3"/>
  <c r="B11545" i="3"/>
  <c r="A11545" i="3"/>
  <c r="J11544" i="3"/>
  <c r="I11544" i="3"/>
  <c r="H11544" i="3"/>
  <c r="G11544" i="3"/>
  <c r="F11544" i="3"/>
  <c r="D11544" i="3"/>
  <c r="C11544" i="3"/>
  <c r="B11544" i="3"/>
  <c r="A11544" i="3"/>
  <c r="J11543" i="3"/>
  <c r="I11543" i="3"/>
  <c r="H11543" i="3"/>
  <c r="G11543" i="3"/>
  <c r="F11543" i="3"/>
  <c r="D11543" i="3"/>
  <c r="C11543" i="3"/>
  <c r="B11543" i="3"/>
  <c r="A11543" i="3"/>
  <c r="J11542" i="3"/>
  <c r="I11542" i="3"/>
  <c r="H11542" i="3"/>
  <c r="G11542" i="3"/>
  <c r="F11542" i="3"/>
  <c r="D11542" i="3"/>
  <c r="C11542" i="3"/>
  <c r="B11542" i="3"/>
  <c r="A11542" i="3"/>
  <c r="J11541" i="3"/>
  <c r="I11541" i="3"/>
  <c r="H11541" i="3"/>
  <c r="G11541" i="3"/>
  <c r="F11541" i="3"/>
  <c r="D11541" i="3"/>
  <c r="C11541" i="3"/>
  <c r="B11541" i="3"/>
  <c r="A11541" i="3"/>
  <c r="J11540" i="3"/>
  <c r="I11540" i="3"/>
  <c r="H11540" i="3"/>
  <c r="E11540" i="3" s="1"/>
  <c r="K11540" i="3" s="1"/>
  <c r="G11540" i="3"/>
  <c r="F11540" i="3"/>
  <c r="D11540" i="3"/>
  <c r="C11540" i="3"/>
  <c r="B11540" i="3"/>
  <c r="A11540" i="3"/>
  <c r="J11539" i="3"/>
  <c r="I11539" i="3"/>
  <c r="H11539" i="3"/>
  <c r="G11539" i="3"/>
  <c r="F11539" i="3"/>
  <c r="D11539" i="3"/>
  <c r="C11539" i="3"/>
  <c r="B11539" i="3"/>
  <c r="A11539" i="3"/>
  <c r="J11538" i="3"/>
  <c r="I11538" i="3"/>
  <c r="H11538" i="3"/>
  <c r="G11538" i="3"/>
  <c r="F11538" i="3"/>
  <c r="D11538" i="3"/>
  <c r="C11538" i="3"/>
  <c r="B11538" i="3"/>
  <c r="A11538" i="3"/>
  <c r="J11537" i="3"/>
  <c r="I11537" i="3"/>
  <c r="H11537" i="3"/>
  <c r="G11537" i="3"/>
  <c r="F11537" i="3"/>
  <c r="D11537" i="3"/>
  <c r="C11537" i="3"/>
  <c r="B11537" i="3"/>
  <c r="A11537" i="3"/>
  <c r="J11536" i="3"/>
  <c r="I11536" i="3"/>
  <c r="H11536" i="3"/>
  <c r="E11536" i="3" s="1"/>
  <c r="K11536" i="3" s="1"/>
  <c r="G11536" i="3"/>
  <c r="F11536" i="3"/>
  <c r="D11536" i="3"/>
  <c r="C11536" i="3"/>
  <c r="B11536" i="3"/>
  <c r="A11536" i="3"/>
  <c r="J11535" i="3"/>
  <c r="I11535" i="3"/>
  <c r="H11535" i="3"/>
  <c r="E11535" i="3" s="1"/>
  <c r="N11535" i="3" s="1"/>
  <c r="G11535" i="3"/>
  <c r="F11535" i="3"/>
  <c r="D11535" i="3"/>
  <c r="C11535" i="3"/>
  <c r="B11535" i="3"/>
  <c r="A11535" i="3"/>
  <c r="J11534" i="3"/>
  <c r="I11534" i="3"/>
  <c r="H11534" i="3"/>
  <c r="G11534" i="3"/>
  <c r="F11534" i="3"/>
  <c r="D11534" i="3"/>
  <c r="C11534" i="3"/>
  <c r="B11534" i="3"/>
  <c r="A11534" i="3"/>
  <c r="J11533" i="3"/>
  <c r="I11533" i="3"/>
  <c r="H11533" i="3"/>
  <c r="E11533" i="3" s="1"/>
  <c r="G11533" i="3"/>
  <c r="F11533" i="3"/>
  <c r="D11533" i="3"/>
  <c r="C11533" i="3"/>
  <c r="B11533" i="3"/>
  <c r="A11533" i="3"/>
  <c r="J11532" i="3"/>
  <c r="I11532" i="3"/>
  <c r="H11532" i="3"/>
  <c r="G11532" i="3"/>
  <c r="F11532" i="3"/>
  <c r="D11532" i="3"/>
  <c r="C11532" i="3"/>
  <c r="B11532" i="3"/>
  <c r="A11532" i="3"/>
  <c r="J11531" i="3"/>
  <c r="I11531" i="3"/>
  <c r="H11531" i="3"/>
  <c r="G11531" i="3"/>
  <c r="F11531" i="3"/>
  <c r="D11531" i="3"/>
  <c r="C11531" i="3"/>
  <c r="B11531" i="3"/>
  <c r="A11531" i="3"/>
  <c r="J11530" i="3"/>
  <c r="I11530" i="3"/>
  <c r="H11530" i="3"/>
  <c r="G11530" i="3"/>
  <c r="F11530" i="3"/>
  <c r="D11530" i="3"/>
  <c r="C11530" i="3"/>
  <c r="B11530" i="3"/>
  <c r="A11530" i="3"/>
  <c r="J11529" i="3"/>
  <c r="I11529" i="3"/>
  <c r="H11529" i="3"/>
  <c r="G11529" i="3"/>
  <c r="F11529" i="3"/>
  <c r="D11529" i="3"/>
  <c r="C11529" i="3"/>
  <c r="B11529" i="3"/>
  <c r="A11529" i="3"/>
  <c r="J11528" i="3"/>
  <c r="I11528" i="3"/>
  <c r="H11528" i="3"/>
  <c r="G11528" i="3"/>
  <c r="F11528" i="3"/>
  <c r="D11528" i="3"/>
  <c r="C11528" i="3"/>
  <c r="B11528" i="3"/>
  <c r="A11528" i="3"/>
  <c r="J11527" i="3"/>
  <c r="I11527" i="3"/>
  <c r="H11527" i="3"/>
  <c r="G11527" i="3"/>
  <c r="F11527" i="3"/>
  <c r="D11527" i="3"/>
  <c r="C11527" i="3"/>
  <c r="B11527" i="3"/>
  <c r="A11527" i="3"/>
  <c r="J11526" i="3"/>
  <c r="I11526" i="3"/>
  <c r="H11526" i="3"/>
  <c r="G11526" i="3"/>
  <c r="F11526" i="3"/>
  <c r="D11526" i="3"/>
  <c r="C11526" i="3"/>
  <c r="B11526" i="3"/>
  <c r="A11526" i="3"/>
  <c r="J11525" i="3"/>
  <c r="I11525" i="3"/>
  <c r="H11525" i="3"/>
  <c r="E11525" i="3" s="1"/>
  <c r="M11525" i="3" s="1"/>
  <c r="G11525" i="3"/>
  <c r="F11525" i="3"/>
  <c r="D11525" i="3"/>
  <c r="C11525" i="3"/>
  <c r="B11525" i="3"/>
  <c r="A11525" i="3"/>
  <c r="J11524" i="3"/>
  <c r="I11524" i="3"/>
  <c r="H11524" i="3"/>
  <c r="G11524" i="3"/>
  <c r="F11524" i="3"/>
  <c r="D11524" i="3"/>
  <c r="C11524" i="3"/>
  <c r="B11524" i="3"/>
  <c r="A11524" i="3"/>
  <c r="J11523" i="3"/>
  <c r="I11523" i="3"/>
  <c r="H11523" i="3"/>
  <c r="G11523" i="3"/>
  <c r="F11523" i="3"/>
  <c r="D11523" i="3"/>
  <c r="C11523" i="3"/>
  <c r="B11523" i="3"/>
  <c r="A11523" i="3"/>
  <c r="J11522" i="3"/>
  <c r="I11522" i="3"/>
  <c r="H11522" i="3"/>
  <c r="G11522" i="3"/>
  <c r="F11522" i="3"/>
  <c r="D11522" i="3"/>
  <c r="C11522" i="3"/>
  <c r="B11522" i="3"/>
  <c r="A11522" i="3"/>
  <c r="J11521" i="3"/>
  <c r="I11521" i="3"/>
  <c r="H11521" i="3"/>
  <c r="G11521" i="3"/>
  <c r="F11521" i="3"/>
  <c r="D11521" i="3"/>
  <c r="C11521" i="3"/>
  <c r="B11521" i="3"/>
  <c r="A11521" i="3"/>
  <c r="J11520" i="3"/>
  <c r="I11520" i="3"/>
  <c r="H11520" i="3"/>
  <c r="G11520" i="3"/>
  <c r="F11520" i="3"/>
  <c r="D11520" i="3"/>
  <c r="C11520" i="3"/>
  <c r="B11520" i="3"/>
  <c r="A11520" i="3"/>
  <c r="J11519" i="3"/>
  <c r="I11519" i="3"/>
  <c r="H11519" i="3"/>
  <c r="G11519" i="3"/>
  <c r="F11519" i="3"/>
  <c r="D11519" i="3"/>
  <c r="C11519" i="3"/>
  <c r="B11519" i="3"/>
  <c r="A11519" i="3"/>
  <c r="J11518" i="3"/>
  <c r="I11518" i="3"/>
  <c r="H11518" i="3"/>
  <c r="G11518" i="3"/>
  <c r="F11518" i="3"/>
  <c r="D11518" i="3"/>
  <c r="C11518" i="3"/>
  <c r="B11518" i="3"/>
  <c r="A11518" i="3"/>
  <c r="J11517" i="3"/>
  <c r="I11517" i="3"/>
  <c r="H11517" i="3"/>
  <c r="E11517" i="3" s="1"/>
  <c r="M11517" i="3" s="1"/>
  <c r="G11517" i="3"/>
  <c r="F11517" i="3"/>
  <c r="D11517" i="3"/>
  <c r="C11517" i="3"/>
  <c r="B11517" i="3"/>
  <c r="A11517" i="3"/>
  <c r="J11516" i="3"/>
  <c r="I11516" i="3"/>
  <c r="H11516" i="3"/>
  <c r="G11516" i="3"/>
  <c r="F11516" i="3"/>
  <c r="D11516" i="3"/>
  <c r="C11516" i="3"/>
  <c r="B11516" i="3"/>
  <c r="A11516" i="3"/>
  <c r="J11515" i="3"/>
  <c r="I11515" i="3"/>
  <c r="H11515" i="3"/>
  <c r="G11515" i="3"/>
  <c r="F11515" i="3"/>
  <c r="D11515" i="3"/>
  <c r="C11515" i="3"/>
  <c r="B11515" i="3"/>
  <c r="A11515" i="3"/>
  <c r="J11514" i="3"/>
  <c r="I11514" i="3"/>
  <c r="H11514" i="3"/>
  <c r="G11514" i="3"/>
  <c r="F11514" i="3"/>
  <c r="D11514" i="3"/>
  <c r="C11514" i="3"/>
  <c r="B11514" i="3"/>
  <c r="A11514" i="3"/>
  <c r="J11513" i="3"/>
  <c r="I11513" i="3"/>
  <c r="H11513" i="3"/>
  <c r="G11513" i="3"/>
  <c r="F11513" i="3"/>
  <c r="D11513" i="3"/>
  <c r="C11513" i="3"/>
  <c r="B11513" i="3"/>
  <c r="A11513" i="3"/>
  <c r="J11512" i="3"/>
  <c r="I11512" i="3"/>
  <c r="H11512" i="3"/>
  <c r="G11512" i="3"/>
  <c r="F11512" i="3"/>
  <c r="D11512" i="3"/>
  <c r="C11512" i="3"/>
  <c r="B11512" i="3"/>
  <c r="A11512" i="3"/>
  <c r="J11511" i="3"/>
  <c r="I11511" i="3"/>
  <c r="H11511" i="3"/>
  <c r="G11511" i="3"/>
  <c r="F11511" i="3"/>
  <c r="D11511" i="3"/>
  <c r="C11511" i="3"/>
  <c r="B11511" i="3"/>
  <c r="A11511" i="3"/>
  <c r="J11510" i="3"/>
  <c r="I11510" i="3"/>
  <c r="H11510" i="3"/>
  <c r="G11510" i="3"/>
  <c r="F11510" i="3"/>
  <c r="D11510" i="3"/>
  <c r="C11510" i="3"/>
  <c r="B11510" i="3"/>
  <c r="A11510" i="3"/>
  <c r="J11509" i="3"/>
  <c r="I11509" i="3"/>
  <c r="H11509" i="3"/>
  <c r="G11509" i="3"/>
  <c r="F11509" i="3"/>
  <c r="D11509" i="3"/>
  <c r="C11509" i="3"/>
  <c r="B11509" i="3"/>
  <c r="A11509" i="3"/>
  <c r="J11508" i="3"/>
  <c r="I11508" i="3"/>
  <c r="H11508" i="3"/>
  <c r="G11508" i="3"/>
  <c r="F11508" i="3"/>
  <c r="D11508" i="3"/>
  <c r="C11508" i="3"/>
  <c r="B11508" i="3"/>
  <c r="A11508" i="3"/>
  <c r="J11507" i="3"/>
  <c r="I11507" i="3"/>
  <c r="H11507" i="3"/>
  <c r="G11507" i="3"/>
  <c r="F11507" i="3"/>
  <c r="D11507" i="3"/>
  <c r="C11507" i="3"/>
  <c r="B11507" i="3"/>
  <c r="A11507" i="3"/>
  <c r="J11506" i="3"/>
  <c r="I11506" i="3"/>
  <c r="H11506" i="3"/>
  <c r="E11506" i="3" s="1"/>
  <c r="K11506" i="3" s="1"/>
  <c r="G11506" i="3"/>
  <c r="F11506" i="3"/>
  <c r="D11506" i="3"/>
  <c r="C11506" i="3"/>
  <c r="B11506" i="3"/>
  <c r="A11506" i="3"/>
  <c r="J11505" i="3"/>
  <c r="I11505" i="3"/>
  <c r="H11505" i="3"/>
  <c r="G11505" i="3"/>
  <c r="F11505" i="3"/>
  <c r="D11505" i="3"/>
  <c r="C11505" i="3"/>
  <c r="B11505" i="3"/>
  <c r="A11505" i="3"/>
  <c r="J11504" i="3"/>
  <c r="I11504" i="3"/>
  <c r="H11504" i="3"/>
  <c r="G11504" i="3"/>
  <c r="F11504" i="3"/>
  <c r="D11504" i="3"/>
  <c r="C11504" i="3"/>
  <c r="B11504" i="3"/>
  <c r="A11504" i="3"/>
  <c r="J11503" i="3"/>
  <c r="I11503" i="3"/>
  <c r="H11503" i="3"/>
  <c r="G11503" i="3"/>
  <c r="F11503" i="3"/>
  <c r="D11503" i="3"/>
  <c r="C11503" i="3"/>
  <c r="B11503" i="3"/>
  <c r="A11503" i="3"/>
  <c r="J11502" i="3"/>
  <c r="I11502" i="3"/>
  <c r="H11502" i="3"/>
  <c r="E11502" i="3" s="1"/>
  <c r="K11502" i="3" s="1"/>
  <c r="G11502" i="3"/>
  <c r="F11502" i="3"/>
  <c r="D11502" i="3"/>
  <c r="C11502" i="3"/>
  <c r="B11502" i="3"/>
  <c r="A11502" i="3"/>
  <c r="J11501" i="3"/>
  <c r="I11501" i="3"/>
  <c r="H11501" i="3"/>
  <c r="E11501" i="3" s="1"/>
  <c r="G11501" i="3"/>
  <c r="F11501" i="3"/>
  <c r="D11501" i="3"/>
  <c r="C11501" i="3"/>
  <c r="B11501" i="3"/>
  <c r="A11501" i="3"/>
  <c r="J11500" i="3"/>
  <c r="I11500" i="3"/>
  <c r="H11500" i="3"/>
  <c r="G11500" i="3"/>
  <c r="F11500" i="3"/>
  <c r="D11500" i="3"/>
  <c r="C11500" i="3"/>
  <c r="B11500" i="3"/>
  <c r="A11500" i="3"/>
  <c r="J11499" i="3"/>
  <c r="I11499" i="3"/>
  <c r="H11499" i="3"/>
  <c r="E11499" i="3" s="1"/>
  <c r="G11499" i="3"/>
  <c r="F11499" i="3"/>
  <c r="D11499" i="3"/>
  <c r="C11499" i="3"/>
  <c r="B11499" i="3"/>
  <c r="A11499" i="3"/>
  <c r="J11498" i="3"/>
  <c r="I11498" i="3"/>
  <c r="H11498" i="3"/>
  <c r="G11498" i="3"/>
  <c r="F11498" i="3"/>
  <c r="D11498" i="3"/>
  <c r="C11498" i="3"/>
  <c r="B11498" i="3"/>
  <c r="A11498" i="3"/>
  <c r="J11497" i="3"/>
  <c r="I11497" i="3"/>
  <c r="H11497" i="3"/>
  <c r="G11497" i="3"/>
  <c r="F11497" i="3"/>
  <c r="D11497" i="3"/>
  <c r="C11497" i="3"/>
  <c r="B11497" i="3"/>
  <c r="A11497" i="3"/>
  <c r="J11496" i="3"/>
  <c r="I11496" i="3"/>
  <c r="H11496" i="3"/>
  <c r="G11496" i="3"/>
  <c r="F11496" i="3"/>
  <c r="D11496" i="3"/>
  <c r="C11496" i="3"/>
  <c r="B11496" i="3"/>
  <c r="A11496" i="3"/>
  <c r="J11495" i="3"/>
  <c r="I11495" i="3"/>
  <c r="H11495" i="3"/>
  <c r="E11495" i="3" s="1"/>
  <c r="L11495" i="3" s="1"/>
  <c r="G11495" i="3"/>
  <c r="F11495" i="3"/>
  <c r="D11495" i="3"/>
  <c r="C11495" i="3"/>
  <c r="B11495" i="3"/>
  <c r="A11495" i="3"/>
  <c r="J11494" i="3"/>
  <c r="I11494" i="3"/>
  <c r="H11494" i="3"/>
  <c r="G11494" i="3"/>
  <c r="F11494" i="3"/>
  <c r="D11494" i="3"/>
  <c r="C11494" i="3"/>
  <c r="B11494" i="3"/>
  <c r="A11494" i="3"/>
  <c r="J11493" i="3"/>
  <c r="I11493" i="3"/>
  <c r="H11493" i="3"/>
  <c r="G11493" i="3"/>
  <c r="F11493" i="3"/>
  <c r="D11493" i="3"/>
  <c r="C11493" i="3"/>
  <c r="B11493" i="3"/>
  <c r="A11493" i="3"/>
  <c r="J11492" i="3"/>
  <c r="I11492" i="3"/>
  <c r="H11492" i="3"/>
  <c r="G11492" i="3"/>
  <c r="F11492" i="3"/>
  <c r="D11492" i="3"/>
  <c r="C11492" i="3"/>
  <c r="B11492" i="3"/>
  <c r="A11492" i="3"/>
  <c r="J11491" i="3"/>
  <c r="I11491" i="3"/>
  <c r="H11491" i="3"/>
  <c r="E11491" i="3" s="1"/>
  <c r="G11491" i="3"/>
  <c r="F11491" i="3"/>
  <c r="D11491" i="3"/>
  <c r="C11491" i="3"/>
  <c r="B11491" i="3"/>
  <c r="A11491" i="3"/>
  <c r="J11490" i="3"/>
  <c r="I11490" i="3"/>
  <c r="H11490" i="3"/>
  <c r="G11490" i="3"/>
  <c r="F11490" i="3"/>
  <c r="D11490" i="3"/>
  <c r="C11490" i="3"/>
  <c r="B11490" i="3"/>
  <c r="A11490" i="3"/>
  <c r="J11489" i="3"/>
  <c r="I11489" i="3"/>
  <c r="H11489" i="3"/>
  <c r="G11489" i="3"/>
  <c r="F11489" i="3"/>
  <c r="D11489" i="3"/>
  <c r="C11489" i="3"/>
  <c r="B11489" i="3"/>
  <c r="A11489" i="3"/>
  <c r="J11488" i="3"/>
  <c r="I11488" i="3"/>
  <c r="H11488" i="3"/>
  <c r="G11488" i="3"/>
  <c r="F11488" i="3"/>
  <c r="D11488" i="3"/>
  <c r="C11488" i="3"/>
  <c r="B11488" i="3"/>
  <c r="A11488" i="3"/>
  <c r="J11487" i="3"/>
  <c r="I11487" i="3"/>
  <c r="H11487" i="3"/>
  <c r="G11487" i="3"/>
  <c r="F11487" i="3"/>
  <c r="D11487" i="3"/>
  <c r="C11487" i="3"/>
  <c r="B11487" i="3"/>
  <c r="A11487" i="3"/>
  <c r="J11486" i="3"/>
  <c r="I11486" i="3"/>
  <c r="H11486" i="3"/>
  <c r="G11486" i="3"/>
  <c r="F11486" i="3"/>
  <c r="D11486" i="3"/>
  <c r="C11486" i="3"/>
  <c r="B11486" i="3"/>
  <c r="A11486" i="3"/>
  <c r="J11485" i="3"/>
  <c r="I11485" i="3"/>
  <c r="H11485" i="3"/>
  <c r="G11485" i="3"/>
  <c r="F11485" i="3"/>
  <c r="D11485" i="3"/>
  <c r="C11485" i="3"/>
  <c r="B11485" i="3"/>
  <c r="A11485" i="3"/>
  <c r="J11484" i="3"/>
  <c r="I11484" i="3"/>
  <c r="H11484" i="3"/>
  <c r="G11484" i="3"/>
  <c r="F11484" i="3"/>
  <c r="D11484" i="3"/>
  <c r="C11484" i="3"/>
  <c r="B11484" i="3"/>
  <c r="A11484" i="3"/>
  <c r="J11483" i="3"/>
  <c r="I11483" i="3"/>
  <c r="H11483" i="3"/>
  <c r="G11483" i="3"/>
  <c r="F11483" i="3"/>
  <c r="D11483" i="3"/>
  <c r="C11483" i="3"/>
  <c r="B11483" i="3"/>
  <c r="A11483" i="3"/>
  <c r="J11482" i="3"/>
  <c r="I11482" i="3"/>
  <c r="H11482" i="3"/>
  <c r="E11482" i="3" s="1"/>
  <c r="L11482" i="3" s="1"/>
  <c r="G11482" i="3"/>
  <c r="F11482" i="3"/>
  <c r="D11482" i="3"/>
  <c r="C11482" i="3"/>
  <c r="B11482" i="3"/>
  <c r="A11482" i="3"/>
  <c r="J11481" i="3"/>
  <c r="I11481" i="3"/>
  <c r="H11481" i="3"/>
  <c r="G11481" i="3"/>
  <c r="F11481" i="3"/>
  <c r="D11481" i="3"/>
  <c r="C11481" i="3"/>
  <c r="B11481" i="3"/>
  <c r="A11481" i="3"/>
  <c r="J11480" i="3"/>
  <c r="I11480" i="3"/>
  <c r="H11480" i="3"/>
  <c r="G11480" i="3"/>
  <c r="F11480" i="3"/>
  <c r="D11480" i="3"/>
  <c r="C11480" i="3"/>
  <c r="B11480" i="3"/>
  <c r="A11480" i="3"/>
  <c r="J11479" i="3"/>
  <c r="I11479" i="3"/>
  <c r="H11479" i="3"/>
  <c r="G11479" i="3"/>
  <c r="F11479" i="3"/>
  <c r="D11479" i="3"/>
  <c r="C11479" i="3"/>
  <c r="B11479" i="3"/>
  <c r="A11479" i="3"/>
  <c r="J11478" i="3"/>
  <c r="I11478" i="3"/>
  <c r="H11478" i="3"/>
  <c r="G11478" i="3"/>
  <c r="F11478" i="3"/>
  <c r="D11478" i="3"/>
  <c r="C11478" i="3"/>
  <c r="B11478" i="3"/>
  <c r="A11478" i="3"/>
  <c r="J11477" i="3"/>
  <c r="I11477" i="3"/>
  <c r="H11477" i="3"/>
  <c r="G11477" i="3"/>
  <c r="F11477" i="3"/>
  <c r="D11477" i="3"/>
  <c r="C11477" i="3"/>
  <c r="B11477" i="3"/>
  <c r="A11477" i="3"/>
  <c r="J11476" i="3"/>
  <c r="I11476" i="3"/>
  <c r="H11476" i="3"/>
  <c r="G11476" i="3"/>
  <c r="F11476" i="3"/>
  <c r="D11476" i="3"/>
  <c r="C11476" i="3"/>
  <c r="B11476" i="3"/>
  <c r="A11476" i="3"/>
  <c r="J11475" i="3"/>
  <c r="I11475" i="3"/>
  <c r="H11475" i="3"/>
  <c r="G11475" i="3"/>
  <c r="F11475" i="3"/>
  <c r="D11475" i="3"/>
  <c r="C11475" i="3"/>
  <c r="B11475" i="3"/>
  <c r="A11475" i="3"/>
  <c r="J11474" i="3"/>
  <c r="I11474" i="3"/>
  <c r="H11474" i="3"/>
  <c r="E11474" i="3" s="1"/>
  <c r="M11474" i="3" s="1"/>
  <c r="G11474" i="3"/>
  <c r="F11474" i="3"/>
  <c r="D11474" i="3"/>
  <c r="C11474" i="3"/>
  <c r="B11474" i="3"/>
  <c r="A11474" i="3"/>
  <c r="J11473" i="3"/>
  <c r="I11473" i="3"/>
  <c r="H11473" i="3"/>
  <c r="G11473" i="3"/>
  <c r="F11473" i="3"/>
  <c r="E11473" i="3"/>
  <c r="D11473" i="3"/>
  <c r="C11473" i="3"/>
  <c r="B11473" i="3"/>
  <c r="A11473" i="3"/>
  <c r="J11472" i="3"/>
  <c r="I11472" i="3"/>
  <c r="H11472" i="3"/>
  <c r="G11472" i="3"/>
  <c r="F11472" i="3"/>
  <c r="D11472" i="3"/>
  <c r="C11472" i="3"/>
  <c r="B11472" i="3"/>
  <c r="A11472" i="3"/>
  <c r="J11471" i="3"/>
  <c r="I11471" i="3"/>
  <c r="H11471" i="3"/>
  <c r="E11471" i="3" s="1"/>
  <c r="N11471" i="3" s="1"/>
  <c r="G11471" i="3"/>
  <c r="F11471" i="3"/>
  <c r="D11471" i="3"/>
  <c r="C11471" i="3"/>
  <c r="B11471" i="3"/>
  <c r="A11471" i="3"/>
  <c r="J11470" i="3"/>
  <c r="I11470" i="3"/>
  <c r="H11470" i="3"/>
  <c r="G11470" i="3"/>
  <c r="F11470" i="3"/>
  <c r="D11470" i="3"/>
  <c r="C11470" i="3"/>
  <c r="B11470" i="3"/>
  <c r="A11470" i="3"/>
  <c r="J11469" i="3"/>
  <c r="E11469" i="3" s="1"/>
  <c r="I11469" i="3"/>
  <c r="H11469" i="3"/>
  <c r="G11469" i="3"/>
  <c r="F11469" i="3"/>
  <c r="D11469" i="3"/>
  <c r="C11469" i="3"/>
  <c r="B11469" i="3"/>
  <c r="A11469" i="3"/>
  <c r="J11468" i="3"/>
  <c r="I11468" i="3"/>
  <c r="H11468" i="3"/>
  <c r="G11468" i="3"/>
  <c r="F11468" i="3"/>
  <c r="D11468" i="3"/>
  <c r="C11468" i="3"/>
  <c r="B11468" i="3"/>
  <c r="A11468" i="3"/>
  <c r="J11467" i="3"/>
  <c r="I11467" i="3"/>
  <c r="H11467" i="3"/>
  <c r="G11467" i="3"/>
  <c r="F11467" i="3"/>
  <c r="D11467" i="3"/>
  <c r="C11467" i="3"/>
  <c r="B11467" i="3"/>
  <c r="A11467" i="3"/>
  <c r="J11466" i="3"/>
  <c r="I11466" i="3"/>
  <c r="H11466" i="3"/>
  <c r="G11466" i="3"/>
  <c r="F11466" i="3"/>
  <c r="D11466" i="3"/>
  <c r="C11466" i="3"/>
  <c r="B11466" i="3"/>
  <c r="A11466" i="3"/>
  <c r="J11465" i="3"/>
  <c r="I11465" i="3"/>
  <c r="H11465" i="3"/>
  <c r="G11465" i="3"/>
  <c r="F11465" i="3"/>
  <c r="D11465" i="3"/>
  <c r="C11465" i="3"/>
  <c r="B11465" i="3"/>
  <c r="A11465" i="3"/>
  <c r="J11464" i="3"/>
  <c r="I11464" i="3"/>
  <c r="H11464" i="3"/>
  <c r="G11464" i="3"/>
  <c r="F11464" i="3"/>
  <c r="D11464" i="3"/>
  <c r="C11464" i="3"/>
  <c r="B11464" i="3"/>
  <c r="A11464" i="3"/>
  <c r="J11463" i="3"/>
  <c r="I11463" i="3"/>
  <c r="H11463" i="3"/>
  <c r="E11463" i="3" s="1"/>
  <c r="G11463" i="3"/>
  <c r="F11463" i="3"/>
  <c r="D11463" i="3"/>
  <c r="C11463" i="3"/>
  <c r="B11463" i="3"/>
  <c r="A11463" i="3"/>
  <c r="J11462" i="3"/>
  <c r="I11462" i="3"/>
  <c r="H11462" i="3"/>
  <c r="G11462" i="3"/>
  <c r="F11462" i="3"/>
  <c r="D11462" i="3"/>
  <c r="C11462" i="3"/>
  <c r="B11462" i="3"/>
  <c r="A11462" i="3"/>
  <c r="J11461" i="3"/>
  <c r="I11461" i="3"/>
  <c r="H11461" i="3"/>
  <c r="G11461" i="3"/>
  <c r="F11461" i="3"/>
  <c r="D11461" i="3"/>
  <c r="C11461" i="3"/>
  <c r="B11461" i="3"/>
  <c r="A11461" i="3"/>
  <c r="J11460" i="3"/>
  <c r="I11460" i="3"/>
  <c r="H11460" i="3"/>
  <c r="G11460" i="3"/>
  <c r="F11460" i="3"/>
  <c r="D11460" i="3"/>
  <c r="C11460" i="3"/>
  <c r="B11460" i="3"/>
  <c r="A11460" i="3"/>
  <c r="J11459" i="3"/>
  <c r="I11459" i="3"/>
  <c r="H11459" i="3"/>
  <c r="G11459" i="3"/>
  <c r="F11459" i="3"/>
  <c r="D11459" i="3"/>
  <c r="C11459" i="3"/>
  <c r="B11459" i="3"/>
  <c r="A11459" i="3"/>
  <c r="J11458" i="3"/>
  <c r="I11458" i="3"/>
  <c r="H11458" i="3"/>
  <c r="G11458" i="3"/>
  <c r="F11458" i="3"/>
  <c r="D11458" i="3"/>
  <c r="C11458" i="3"/>
  <c r="B11458" i="3"/>
  <c r="A11458" i="3"/>
  <c r="J11457" i="3"/>
  <c r="I11457" i="3"/>
  <c r="H11457" i="3"/>
  <c r="G11457" i="3"/>
  <c r="F11457" i="3"/>
  <c r="D11457" i="3"/>
  <c r="C11457" i="3"/>
  <c r="B11457" i="3"/>
  <c r="A11457" i="3"/>
  <c r="J11456" i="3"/>
  <c r="I11456" i="3"/>
  <c r="H11456" i="3"/>
  <c r="G11456" i="3"/>
  <c r="F11456" i="3"/>
  <c r="D11456" i="3"/>
  <c r="C11456" i="3"/>
  <c r="B11456" i="3"/>
  <c r="A11456" i="3"/>
  <c r="J11455" i="3"/>
  <c r="I11455" i="3"/>
  <c r="H11455" i="3"/>
  <c r="G11455" i="3"/>
  <c r="F11455" i="3"/>
  <c r="D11455" i="3"/>
  <c r="C11455" i="3"/>
  <c r="B11455" i="3"/>
  <c r="A11455" i="3"/>
  <c r="J11454" i="3"/>
  <c r="I11454" i="3"/>
  <c r="H11454" i="3"/>
  <c r="G11454" i="3"/>
  <c r="F11454" i="3"/>
  <c r="D11454" i="3"/>
  <c r="C11454" i="3"/>
  <c r="B11454" i="3"/>
  <c r="A11454" i="3"/>
  <c r="J11453" i="3"/>
  <c r="E11453" i="3" s="1"/>
  <c r="I11453" i="3"/>
  <c r="H11453" i="3"/>
  <c r="G11453" i="3"/>
  <c r="F11453" i="3"/>
  <c r="D11453" i="3"/>
  <c r="C11453" i="3"/>
  <c r="B11453" i="3"/>
  <c r="A11453" i="3"/>
  <c r="J11452" i="3"/>
  <c r="I11452" i="3"/>
  <c r="H11452" i="3"/>
  <c r="G11452" i="3"/>
  <c r="F11452" i="3"/>
  <c r="D11452" i="3"/>
  <c r="C11452" i="3"/>
  <c r="B11452" i="3"/>
  <c r="A11452" i="3"/>
  <c r="J11451" i="3"/>
  <c r="I11451" i="3"/>
  <c r="H11451" i="3"/>
  <c r="G11451" i="3"/>
  <c r="F11451" i="3"/>
  <c r="D11451" i="3"/>
  <c r="C11451" i="3"/>
  <c r="B11451" i="3"/>
  <c r="A11451" i="3"/>
  <c r="J11450" i="3"/>
  <c r="I11450" i="3"/>
  <c r="H11450" i="3"/>
  <c r="G11450" i="3"/>
  <c r="F11450" i="3"/>
  <c r="D11450" i="3"/>
  <c r="C11450" i="3"/>
  <c r="B11450" i="3"/>
  <c r="A11450" i="3"/>
  <c r="J11449" i="3"/>
  <c r="I11449" i="3"/>
  <c r="H11449" i="3"/>
  <c r="G11449" i="3"/>
  <c r="F11449" i="3"/>
  <c r="D11449" i="3"/>
  <c r="C11449" i="3"/>
  <c r="B11449" i="3"/>
  <c r="A11449" i="3"/>
  <c r="J11448" i="3"/>
  <c r="I11448" i="3"/>
  <c r="H11448" i="3"/>
  <c r="G11448" i="3"/>
  <c r="F11448" i="3"/>
  <c r="D11448" i="3"/>
  <c r="C11448" i="3"/>
  <c r="B11448" i="3"/>
  <c r="A11448" i="3"/>
  <c r="J11447" i="3"/>
  <c r="I11447" i="3"/>
  <c r="H11447" i="3"/>
  <c r="G11447" i="3"/>
  <c r="F11447" i="3"/>
  <c r="D11447" i="3"/>
  <c r="C11447" i="3"/>
  <c r="B11447" i="3"/>
  <c r="A11447" i="3"/>
  <c r="J11446" i="3"/>
  <c r="I11446" i="3"/>
  <c r="H11446" i="3"/>
  <c r="G11446" i="3"/>
  <c r="F11446" i="3"/>
  <c r="D11446" i="3"/>
  <c r="C11446" i="3"/>
  <c r="B11446" i="3"/>
  <c r="A11446" i="3"/>
  <c r="J11445" i="3"/>
  <c r="I11445" i="3"/>
  <c r="H11445" i="3"/>
  <c r="G11445" i="3"/>
  <c r="F11445" i="3"/>
  <c r="D11445" i="3"/>
  <c r="C11445" i="3"/>
  <c r="B11445" i="3"/>
  <c r="A11445" i="3"/>
  <c r="J11444" i="3"/>
  <c r="I11444" i="3"/>
  <c r="H11444" i="3"/>
  <c r="G11444" i="3"/>
  <c r="F11444" i="3"/>
  <c r="D11444" i="3"/>
  <c r="C11444" i="3"/>
  <c r="B11444" i="3"/>
  <c r="A11444" i="3"/>
  <c r="J11443" i="3"/>
  <c r="I11443" i="3"/>
  <c r="H11443" i="3"/>
  <c r="G11443" i="3"/>
  <c r="F11443" i="3"/>
  <c r="D11443" i="3"/>
  <c r="C11443" i="3"/>
  <c r="B11443" i="3"/>
  <c r="A11443" i="3"/>
  <c r="J11442" i="3"/>
  <c r="I11442" i="3"/>
  <c r="H11442" i="3"/>
  <c r="G11442" i="3"/>
  <c r="F11442" i="3"/>
  <c r="D11442" i="3"/>
  <c r="C11442" i="3"/>
  <c r="B11442" i="3"/>
  <c r="A11442" i="3"/>
  <c r="J11441" i="3"/>
  <c r="I11441" i="3"/>
  <c r="H11441" i="3"/>
  <c r="G11441" i="3"/>
  <c r="F11441" i="3"/>
  <c r="D11441" i="3"/>
  <c r="C11441" i="3"/>
  <c r="B11441" i="3"/>
  <c r="A11441" i="3"/>
  <c r="J11440" i="3"/>
  <c r="I11440" i="3"/>
  <c r="H11440" i="3"/>
  <c r="G11440" i="3"/>
  <c r="F11440" i="3"/>
  <c r="D11440" i="3"/>
  <c r="C11440" i="3"/>
  <c r="B11440" i="3"/>
  <c r="A11440" i="3"/>
  <c r="J11439" i="3"/>
  <c r="I11439" i="3"/>
  <c r="H11439" i="3"/>
  <c r="G11439" i="3"/>
  <c r="F11439" i="3"/>
  <c r="D11439" i="3"/>
  <c r="C11439" i="3"/>
  <c r="B11439" i="3"/>
  <c r="A11439" i="3"/>
  <c r="J11438" i="3"/>
  <c r="I11438" i="3"/>
  <c r="H11438" i="3"/>
  <c r="G11438" i="3"/>
  <c r="F11438" i="3"/>
  <c r="D11438" i="3"/>
  <c r="C11438" i="3"/>
  <c r="B11438" i="3"/>
  <c r="A11438" i="3"/>
  <c r="J11437" i="3"/>
  <c r="I11437" i="3"/>
  <c r="H11437" i="3"/>
  <c r="G11437" i="3"/>
  <c r="F11437" i="3"/>
  <c r="D11437" i="3"/>
  <c r="C11437" i="3"/>
  <c r="B11437" i="3"/>
  <c r="A11437" i="3"/>
  <c r="J11436" i="3"/>
  <c r="I11436" i="3"/>
  <c r="H11436" i="3"/>
  <c r="G11436" i="3"/>
  <c r="F11436" i="3"/>
  <c r="D11436" i="3"/>
  <c r="C11436" i="3"/>
  <c r="B11436" i="3"/>
  <c r="A11436" i="3"/>
  <c r="J11435" i="3"/>
  <c r="I11435" i="3"/>
  <c r="H11435" i="3"/>
  <c r="G11435" i="3"/>
  <c r="F11435" i="3"/>
  <c r="D11435" i="3"/>
  <c r="C11435" i="3"/>
  <c r="B11435" i="3"/>
  <c r="A11435" i="3"/>
  <c r="J11434" i="3"/>
  <c r="I11434" i="3"/>
  <c r="H11434" i="3"/>
  <c r="G11434" i="3"/>
  <c r="F11434" i="3"/>
  <c r="D11434" i="3"/>
  <c r="C11434" i="3"/>
  <c r="B11434" i="3"/>
  <c r="A11434" i="3"/>
  <c r="J11433" i="3"/>
  <c r="I11433" i="3"/>
  <c r="H11433" i="3"/>
  <c r="G11433" i="3"/>
  <c r="F11433" i="3"/>
  <c r="D11433" i="3"/>
  <c r="C11433" i="3"/>
  <c r="B11433" i="3"/>
  <c r="A11433" i="3"/>
  <c r="J11432" i="3"/>
  <c r="I11432" i="3"/>
  <c r="H11432" i="3"/>
  <c r="G11432" i="3"/>
  <c r="F11432" i="3"/>
  <c r="D11432" i="3"/>
  <c r="C11432" i="3"/>
  <c r="B11432" i="3"/>
  <c r="A11432" i="3"/>
  <c r="J11431" i="3"/>
  <c r="I11431" i="3"/>
  <c r="H11431" i="3"/>
  <c r="G11431" i="3"/>
  <c r="F11431" i="3"/>
  <c r="D11431" i="3"/>
  <c r="C11431" i="3"/>
  <c r="B11431" i="3"/>
  <c r="A11431" i="3"/>
  <c r="J11430" i="3"/>
  <c r="I11430" i="3"/>
  <c r="H11430" i="3"/>
  <c r="G11430" i="3"/>
  <c r="F11430" i="3"/>
  <c r="D11430" i="3"/>
  <c r="C11430" i="3"/>
  <c r="B11430" i="3"/>
  <c r="A11430" i="3"/>
  <c r="J11429" i="3"/>
  <c r="I11429" i="3"/>
  <c r="H11429" i="3"/>
  <c r="G11429" i="3"/>
  <c r="F11429" i="3"/>
  <c r="D11429" i="3"/>
  <c r="C11429" i="3"/>
  <c r="B11429" i="3"/>
  <c r="A11429" i="3"/>
  <c r="J11428" i="3"/>
  <c r="I11428" i="3"/>
  <c r="H11428" i="3"/>
  <c r="E11428" i="3" s="1"/>
  <c r="K11428" i="3" s="1"/>
  <c r="G11428" i="3"/>
  <c r="F11428" i="3"/>
  <c r="D11428" i="3"/>
  <c r="C11428" i="3"/>
  <c r="B11428" i="3"/>
  <c r="A11428" i="3"/>
  <c r="J11427" i="3"/>
  <c r="I11427" i="3"/>
  <c r="H11427" i="3"/>
  <c r="G11427" i="3"/>
  <c r="F11427" i="3"/>
  <c r="E11427" i="3"/>
  <c r="M11427" i="3" s="1"/>
  <c r="D11427" i="3"/>
  <c r="C11427" i="3"/>
  <c r="B11427" i="3"/>
  <c r="A11427" i="3"/>
  <c r="J11426" i="3"/>
  <c r="I11426" i="3"/>
  <c r="H11426" i="3"/>
  <c r="G11426" i="3"/>
  <c r="F11426" i="3"/>
  <c r="D11426" i="3"/>
  <c r="C11426" i="3"/>
  <c r="B11426" i="3"/>
  <c r="A11426" i="3"/>
  <c r="J11425" i="3"/>
  <c r="I11425" i="3"/>
  <c r="H11425" i="3"/>
  <c r="E11425" i="3" s="1"/>
  <c r="M11425" i="3" s="1"/>
  <c r="G11425" i="3"/>
  <c r="F11425" i="3"/>
  <c r="D11425" i="3"/>
  <c r="C11425" i="3"/>
  <c r="B11425" i="3"/>
  <c r="A11425" i="3"/>
  <c r="J11424" i="3"/>
  <c r="I11424" i="3"/>
  <c r="H11424" i="3"/>
  <c r="G11424" i="3"/>
  <c r="F11424" i="3"/>
  <c r="D11424" i="3"/>
  <c r="C11424" i="3"/>
  <c r="B11424" i="3"/>
  <c r="A11424" i="3"/>
  <c r="J11423" i="3"/>
  <c r="E11423" i="3" s="1"/>
  <c r="I11423" i="3"/>
  <c r="H11423" i="3"/>
  <c r="G11423" i="3"/>
  <c r="F11423" i="3"/>
  <c r="D11423" i="3"/>
  <c r="C11423" i="3"/>
  <c r="B11423" i="3"/>
  <c r="A11423" i="3"/>
  <c r="J11422" i="3"/>
  <c r="I11422" i="3"/>
  <c r="H11422" i="3"/>
  <c r="G11422" i="3"/>
  <c r="F11422" i="3"/>
  <c r="D11422" i="3"/>
  <c r="C11422" i="3"/>
  <c r="B11422" i="3"/>
  <c r="A11422" i="3"/>
  <c r="J11421" i="3"/>
  <c r="I11421" i="3"/>
  <c r="H11421" i="3"/>
  <c r="E11421" i="3" s="1"/>
  <c r="M11421" i="3" s="1"/>
  <c r="G11421" i="3"/>
  <c r="F11421" i="3"/>
  <c r="D11421" i="3"/>
  <c r="C11421" i="3"/>
  <c r="B11421" i="3"/>
  <c r="A11421" i="3"/>
  <c r="J11420" i="3"/>
  <c r="I11420" i="3"/>
  <c r="H11420" i="3"/>
  <c r="G11420" i="3"/>
  <c r="F11420" i="3"/>
  <c r="D11420" i="3"/>
  <c r="C11420" i="3"/>
  <c r="B11420" i="3"/>
  <c r="A11420" i="3"/>
  <c r="J11419" i="3"/>
  <c r="I11419" i="3"/>
  <c r="H11419" i="3"/>
  <c r="G11419" i="3"/>
  <c r="F11419" i="3"/>
  <c r="D11419" i="3"/>
  <c r="C11419" i="3"/>
  <c r="B11419" i="3"/>
  <c r="A11419" i="3"/>
  <c r="J11418" i="3"/>
  <c r="I11418" i="3"/>
  <c r="H11418" i="3"/>
  <c r="G11418" i="3"/>
  <c r="F11418" i="3"/>
  <c r="D11418" i="3"/>
  <c r="C11418" i="3"/>
  <c r="B11418" i="3"/>
  <c r="A11418" i="3"/>
  <c r="J11417" i="3"/>
  <c r="I11417" i="3"/>
  <c r="H11417" i="3"/>
  <c r="G11417" i="3"/>
  <c r="F11417" i="3"/>
  <c r="D11417" i="3"/>
  <c r="C11417" i="3"/>
  <c r="B11417" i="3"/>
  <c r="A11417" i="3"/>
  <c r="J11416" i="3"/>
  <c r="I11416" i="3"/>
  <c r="H11416" i="3"/>
  <c r="G11416" i="3"/>
  <c r="F11416" i="3"/>
  <c r="D11416" i="3"/>
  <c r="C11416" i="3"/>
  <c r="B11416" i="3"/>
  <c r="A11416" i="3"/>
  <c r="J11415" i="3"/>
  <c r="E11415" i="3" s="1"/>
  <c r="I11415" i="3"/>
  <c r="H11415" i="3"/>
  <c r="G11415" i="3"/>
  <c r="F11415" i="3"/>
  <c r="D11415" i="3"/>
  <c r="C11415" i="3"/>
  <c r="B11415" i="3"/>
  <c r="A11415" i="3"/>
  <c r="J11414" i="3"/>
  <c r="I11414" i="3"/>
  <c r="H11414" i="3"/>
  <c r="G11414" i="3"/>
  <c r="F11414" i="3"/>
  <c r="D11414" i="3"/>
  <c r="C11414" i="3"/>
  <c r="B11414" i="3"/>
  <c r="A11414" i="3"/>
  <c r="J11413" i="3"/>
  <c r="I11413" i="3"/>
  <c r="H11413" i="3"/>
  <c r="G11413" i="3"/>
  <c r="F11413" i="3"/>
  <c r="D11413" i="3"/>
  <c r="C11413" i="3"/>
  <c r="B11413" i="3"/>
  <c r="A11413" i="3"/>
  <c r="J11412" i="3"/>
  <c r="I11412" i="3"/>
  <c r="H11412" i="3"/>
  <c r="G11412" i="3"/>
  <c r="F11412" i="3"/>
  <c r="D11412" i="3"/>
  <c r="C11412" i="3"/>
  <c r="B11412" i="3"/>
  <c r="A11412" i="3"/>
  <c r="J11411" i="3"/>
  <c r="I11411" i="3"/>
  <c r="H11411" i="3"/>
  <c r="E11411" i="3" s="1"/>
  <c r="M11411" i="3" s="1"/>
  <c r="G11411" i="3"/>
  <c r="F11411" i="3"/>
  <c r="D11411" i="3"/>
  <c r="C11411" i="3"/>
  <c r="B11411" i="3"/>
  <c r="A11411" i="3"/>
  <c r="J11410" i="3"/>
  <c r="I11410" i="3"/>
  <c r="H11410" i="3"/>
  <c r="G11410" i="3"/>
  <c r="F11410" i="3"/>
  <c r="D11410" i="3"/>
  <c r="C11410" i="3"/>
  <c r="B11410" i="3"/>
  <c r="A11410" i="3"/>
  <c r="J11409" i="3"/>
  <c r="I11409" i="3"/>
  <c r="H11409" i="3"/>
  <c r="G11409" i="3"/>
  <c r="F11409" i="3"/>
  <c r="D11409" i="3"/>
  <c r="C11409" i="3"/>
  <c r="B11409" i="3"/>
  <c r="A11409" i="3"/>
  <c r="J11408" i="3"/>
  <c r="I11408" i="3"/>
  <c r="H11408" i="3"/>
  <c r="G11408" i="3"/>
  <c r="F11408" i="3"/>
  <c r="D11408" i="3"/>
  <c r="C11408" i="3"/>
  <c r="B11408" i="3"/>
  <c r="A11408" i="3"/>
  <c r="J11407" i="3"/>
  <c r="I11407" i="3"/>
  <c r="H11407" i="3"/>
  <c r="G11407" i="3"/>
  <c r="F11407" i="3"/>
  <c r="D11407" i="3"/>
  <c r="C11407" i="3"/>
  <c r="B11407" i="3"/>
  <c r="A11407" i="3"/>
  <c r="J11406" i="3"/>
  <c r="I11406" i="3"/>
  <c r="H11406" i="3"/>
  <c r="E11406" i="3" s="1"/>
  <c r="G11406" i="3"/>
  <c r="F11406" i="3"/>
  <c r="D11406" i="3"/>
  <c r="C11406" i="3"/>
  <c r="B11406" i="3"/>
  <c r="A11406" i="3"/>
  <c r="J11405" i="3"/>
  <c r="I11405" i="3"/>
  <c r="H11405" i="3"/>
  <c r="G11405" i="3"/>
  <c r="F11405" i="3"/>
  <c r="E11405" i="3"/>
  <c r="M11405" i="3" s="1"/>
  <c r="D11405" i="3"/>
  <c r="C11405" i="3"/>
  <c r="B11405" i="3"/>
  <c r="A11405" i="3"/>
  <c r="J11404" i="3"/>
  <c r="I11404" i="3"/>
  <c r="H11404" i="3"/>
  <c r="G11404" i="3"/>
  <c r="F11404" i="3"/>
  <c r="D11404" i="3"/>
  <c r="C11404" i="3"/>
  <c r="B11404" i="3"/>
  <c r="A11404" i="3"/>
  <c r="J11403" i="3"/>
  <c r="I11403" i="3"/>
  <c r="H11403" i="3"/>
  <c r="E11403" i="3" s="1"/>
  <c r="M11403" i="3" s="1"/>
  <c r="G11403" i="3"/>
  <c r="F11403" i="3"/>
  <c r="D11403" i="3"/>
  <c r="C11403" i="3"/>
  <c r="B11403" i="3"/>
  <c r="A11403" i="3"/>
  <c r="J11402" i="3"/>
  <c r="I11402" i="3"/>
  <c r="H11402" i="3"/>
  <c r="G11402" i="3"/>
  <c r="F11402" i="3"/>
  <c r="D11402" i="3"/>
  <c r="C11402" i="3"/>
  <c r="B11402" i="3"/>
  <c r="A11402" i="3"/>
  <c r="J11401" i="3"/>
  <c r="I11401" i="3"/>
  <c r="H11401" i="3"/>
  <c r="G11401" i="3"/>
  <c r="F11401" i="3"/>
  <c r="D11401" i="3"/>
  <c r="C11401" i="3"/>
  <c r="B11401" i="3"/>
  <c r="A11401" i="3"/>
  <c r="J11400" i="3"/>
  <c r="I11400" i="3"/>
  <c r="H11400" i="3"/>
  <c r="G11400" i="3"/>
  <c r="F11400" i="3"/>
  <c r="D11400" i="3"/>
  <c r="C11400" i="3"/>
  <c r="B11400" i="3"/>
  <c r="A11400" i="3"/>
  <c r="J11399" i="3"/>
  <c r="I11399" i="3"/>
  <c r="H11399" i="3"/>
  <c r="E11399" i="3" s="1"/>
  <c r="G11399" i="3"/>
  <c r="F11399" i="3"/>
  <c r="D11399" i="3"/>
  <c r="C11399" i="3"/>
  <c r="B11399" i="3"/>
  <c r="A11399" i="3"/>
  <c r="J11398" i="3"/>
  <c r="I11398" i="3"/>
  <c r="H11398" i="3"/>
  <c r="G11398" i="3"/>
  <c r="F11398" i="3"/>
  <c r="D11398" i="3"/>
  <c r="C11398" i="3"/>
  <c r="B11398" i="3"/>
  <c r="A11398" i="3"/>
  <c r="J11397" i="3"/>
  <c r="I11397" i="3"/>
  <c r="H11397" i="3"/>
  <c r="G11397" i="3"/>
  <c r="F11397" i="3"/>
  <c r="D11397" i="3"/>
  <c r="C11397" i="3"/>
  <c r="B11397" i="3"/>
  <c r="A11397" i="3"/>
  <c r="J11396" i="3"/>
  <c r="I11396" i="3"/>
  <c r="H11396" i="3"/>
  <c r="G11396" i="3"/>
  <c r="F11396" i="3"/>
  <c r="D11396" i="3"/>
  <c r="C11396" i="3"/>
  <c r="B11396" i="3"/>
  <c r="A11396" i="3"/>
  <c r="J11395" i="3"/>
  <c r="I11395" i="3"/>
  <c r="H11395" i="3"/>
  <c r="E11395" i="3" s="1"/>
  <c r="M11395" i="3" s="1"/>
  <c r="G11395" i="3"/>
  <c r="F11395" i="3"/>
  <c r="D11395" i="3"/>
  <c r="C11395" i="3"/>
  <c r="B11395" i="3"/>
  <c r="A11395" i="3"/>
  <c r="J11394" i="3"/>
  <c r="I11394" i="3"/>
  <c r="H11394" i="3"/>
  <c r="G11394" i="3"/>
  <c r="F11394" i="3"/>
  <c r="D11394" i="3"/>
  <c r="C11394" i="3"/>
  <c r="B11394" i="3"/>
  <c r="A11394" i="3"/>
  <c r="J11393" i="3"/>
  <c r="I11393" i="3"/>
  <c r="H11393" i="3"/>
  <c r="G11393" i="3"/>
  <c r="F11393" i="3"/>
  <c r="D11393" i="3"/>
  <c r="C11393" i="3"/>
  <c r="B11393" i="3"/>
  <c r="A11393" i="3"/>
  <c r="J11392" i="3"/>
  <c r="I11392" i="3"/>
  <c r="H11392" i="3"/>
  <c r="G11392" i="3"/>
  <c r="F11392" i="3"/>
  <c r="D11392" i="3"/>
  <c r="C11392" i="3"/>
  <c r="B11392" i="3"/>
  <c r="A11392" i="3"/>
  <c r="J11391" i="3"/>
  <c r="I11391" i="3"/>
  <c r="H11391" i="3"/>
  <c r="G11391" i="3"/>
  <c r="F11391" i="3"/>
  <c r="D11391" i="3"/>
  <c r="C11391" i="3"/>
  <c r="B11391" i="3"/>
  <c r="A11391" i="3"/>
  <c r="J11390" i="3"/>
  <c r="I11390" i="3"/>
  <c r="H11390" i="3"/>
  <c r="G11390" i="3"/>
  <c r="F11390" i="3"/>
  <c r="D11390" i="3"/>
  <c r="C11390" i="3"/>
  <c r="B11390" i="3"/>
  <c r="A11390" i="3"/>
  <c r="J11389" i="3"/>
  <c r="I11389" i="3"/>
  <c r="H11389" i="3"/>
  <c r="G11389" i="3"/>
  <c r="F11389" i="3"/>
  <c r="D11389" i="3"/>
  <c r="C11389" i="3"/>
  <c r="B11389" i="3"/>
  <c r="A11389" i="3"/>
  <c r="J11388" i="3"/>
  <c r="I11388" i="3"/>
  <c r="H11388" i="3"/>
  <c r="G11388" i="3"/>
  <c r="F11388" i="3"/>
  <c r="D11388" i="3"/>
  <c r="C11388" i="3"/>
  <c r="B11388" i="3"/>
  <c r="A11388" i="3"/>
  <c r="J11387" i="3"/>
  <c r="I11387" i="3"/>
  <c r="H11387" i="3"/>
  <c r="G11387" i="3"/>
  <c r="F11387" i="3"/>
  <c r="D11387" i="3"/>
  <c r="C11387" i="3"/>
  <c r="B11387" i="3"/>
  <c r="A11387" i="3"/>
  <c r="J11386" i="3"/>
  <c r="I11386" i="3"/>
  <c r="H11386" i="3"/>
  <c r="G11386" i="3"/>
  <c r="F11386" i="3"/>
  <c r="D11386" i="3"/>
  <c r="C11386" i="3"/>
  <c r="B11386" i="3"/>
  <c r="A11386" i="3"/>
  <c r="J11385" i="3"/>
  <c r="I11385" i="3"/>
  <c r="H11385" i="3"/>
  <c r="G11385" i="3"/>
  <c r="F11385" i="3"/>
  <c r="D11385" i="3"/>
  <c r="C11385" i="3"/>
  <c r="B11385" i="3"/>
  <c r="A11385" i="3"/>
  <c r="J11384" i="3"/>
  <c r="I11384" i="3"/>
  <c r="H11384" i="3"/>
  <c r="G11384" i="3"/>
  <c r="F11384" i="3"/>
  <c r="D11384" i="3"/>
  <c r="C11384" i="3"/>
  <c r="B11384" i="3"/>
  <c r="A11384" i="3"/>
  <c r="J11383" i="3"/>
  <c r="I11383" i="3"/>
  <c r="H11383" i="3"/>
  <c r="G11383" i="3"/>
  <c r="F11383" i="3"/>
  <c r="D11383" i="3"/>
  <c r="C11383" i="3"/>
  <c r="B11383" i="3"/>
  <c r="A11383" i="3"/>
  <c r="J11382" i="3"/>
  <c r="I11382" i="3"/>
  <c r="H11382" i="3"/>
  <c r="G11382" i="3"/>
  <c r="F11382" i="3"/>
  <c r="D11382" i="3"/>
  <c r="C11382" i="3"/>
  <c r="B11382" i="3"/>
  <c r="A11382" i="3"/>
  <c r="J11381" i="3"/>
  <c r="I11381" i="3"/>
  <c r="H11381" i="3"/>
  <c r="E11381" i="3" s="1"/>
  <c r="M11381" i="3" s="1"/>
  <c r="G11381" i="3"/>
  <c r="F11381" i="3"/>
  <c r="D11381" i="3"/>
  <c r="C11381" i="3"/>
  <c r="B11381" i="3"/>
  <c r="A11381" i="3"/>
  <c r="J11380" i="3"/>
  <c r="I11380" i="3"/>
  <c r="H11380" i="3"/>
  <c r="G11380" i="3"/>
  <c r="F11380" i="3"/>
  <c r="D11380" i="3"/>
  <c r="C11380" i="3"/>
  <c r="B11380" i="3"/>
  <c r="A11380" i="3"/>
  <c r="J11379" i="3"/>
  <c r="I11379" i="3"/>
  <c r="H11379" i="3"/>
  <c r="G11379" i="3"/>
  <c r="F11379" i="3"/>
  <c r="D11379" i="3"/>
  <c r="C11379" i="3"/>
  <c r="B11379" i="3"/>
  <c r="A11379" i="3"/>
  <c r="J11378" i="3"/>
  <c r="I11378" i="3"/>
  <c r="H11378" i="3"/>
  <c r="G11378" i="3"/>
  <c r="F11378" i="3"/>
  <c r="D11378" i="3"/>
  <c r="C11378" i="3"/>
  <c r="B11378" i="3"/>
  <c r="A11378" i="3"/>
  <c r="J11377" i="3"/>
  <c r="I11377" i="3"/>
  <c r="H11377" i="3"/>
  <c r="G11377" i="3"/>
  <c r="F11377" i="3"/>
  <c r="D11377" i="3"/>
  <c r="C11377" i="3"/>
  <c r="B11377" i="3"/>
  <c r="A11377" i="3"/>
  <c r="J11376" i="3"/>
  <c r="I11376" i="3"/>
  <c r="H11376" i="3"/>
  <c r="G11376" i="3"/>
  <c r="F11376" i="3"/>
  <c r="D11376" i="3"/>
  <c r="C11376" i="3"/>
  <c r="B11376" i="3"/>
  <c r="A11376" i="3"/>
  <c r="J11375" i="3"/>
  <c r="I11375" i="3"/>
  <c r="H11375" i="3"/>
  <c r="G11375" i="3"/>
  <c r="F11375" i="3"/>
  <c r="D11375" i="3"/>
  <c r="C11375" i="3"/>
  <c r="B11375" i="3"/>
  <c r="A11375" i="3"/>
  <c r="J11374" i="3"/>
  <c r="I11374" i="3"/>
  <c r="H11374" i="3"/>
  <c r="E11374" i="3" s="1"/>
  <c r="G11374" i="3"/>
  <c r="F11374" i="3"/>
  <c r="D11374" i="3"/>
  <c r="C11374" i="3"/>
  <c r="B11374" i="3"/>
  <c r="A11374" i="3"/>
  <c r="J11373" i="3"/>
  <c r="I11373" i="3"/>
  <c r="H11373" i="3"/>
  <c r="G11373" i="3"/>
  <c r="F11373" i="3"/>
  <c r="D11373" i="3"/>
  <c r="C11373" i="3"/>
  <c r="B11373" i="3"/>
  <c r="A11373" i="3"/>
  <c r="J11372" i="3"/>
  <c r="I11372" i="3"/>
  <c r="H11372" i="3"/>
  <c r="G11372" i="3"/>
  <c r="F11372" i="3"/>
  <c r="D11372" i="3"/>
  <c r="C11372" i="3"/>
  <c r="B11372" i="3"/>
  <c r="A11372" i="3"/>
  <c r="J11371" i="3"/>
  <c r="I11371" i="3"/>
  <c r="H11371" i="3"/>
  <c r="G11371" i="3"/>
  <c r="F11371" i="3"/>
  <c r="D11371" i="3"/>
  <c r="C11371" i="3"/>
  <c r="B11371" i="3"/>
  <c r="A11371" i="3"/>
  <c r="J11370" i="3"/>
  <c r="I11370" i="3"/>
  <c r="H11370" i="3"/>
  <c r="G11370" i="3"/>
  <c r="F11370" i="3"/>
  <c r="D11370" i="3"/>
  <c r="C11370" i="3"/>
  <c r="B11370" i="3"/>
  <c r="A11370" i="3"/>
  <c r="J11369" i="3"/>
  <c r="I11369" i="3"/>
  <c r="H11369" i="3"/>
  <c r="G11369" i="3"/>
  <c r="F11369" i="3"/>
  <c r="D11369" i="3"/>
  <c r="C11369" i="3"/>
  <c r="B11369" i="3"/>
  <c r="A11369" i="3"/>
  <c r="J11368" i="3"/>
  <c r="I11368" i="3"/>
  <c r="H11368" i="3"/>
  <c r="G11368" i="3"/>
  <c r="F11368" i="3"/>
  <c r="D11368" i="3"/>
  <c r="C11368" i="3"/>
  <c r="B11368" i="3"/>
  <c r="A11368" i="3"/>
  <c r="J11367" i="3"/>
  <c r="E11367" i="3" s="1"/>
  <c r="I11367" i="3"/>
  <c r="H11367" i="3"/>
  <c r="G11367" i="3"/>
  <c r="F11367" i="3"/>
  <c r="D11367" i="3"/>
  <c r="C11367" i="3"/>
  <c r="B11367" i="3"/>
  <c r="A11367" i="3"/>
  <c r="J11366" i="3"/>
  <c r="I11366" i="3"/>
  <c r="H11366" i="3"/>
  <c r="G11366" i="3"/>
  <c r="F11366" i="3"/>
  <c r="D11366" i="3"/>
  <c r="C11366" i="3"/>
  <c r="B11366" i="3"/>
  <c r="A11366" i="3"/>
  <c r="J11365" i="3"/>
  <c r="I11365" i="3"/>
  <c r="H11365" i="3"/>
  <c r="G11365" i="3"/>
  <c r="F11365" i="3"/>
  <c r="D11365" i="3"/>
  <c r="C11365" i="3"/>
  <c r="B11365" i="3"/>
  <c r="A11365" i="3"/>
  <c r="J11364" i="3"/>
  <c r="I11364" i="3"/>
  <c r="H11364" i="3"/>
  <c r="G11364" i="3"/>
  <c r="F11364" i="3"/>
  <c r="D11364" i="3"/>
  <c r="C11364" i="3"/>
  <c r="B11364" i="3"/>
  <c r="A11364" i="3"/>
  <c r="J11363" i="3"/>
  <c r="I11363" i="3"/>
  <c r="H11363" i="3"/>
  <c r="E11363" i="3" s="1"/>
  <c r="M11363" i="3" s="1"/>
  <c r="G11363" i="3"/>
  <c r="F11363" i="3"/>
  <c r="D11363" i="3"/>
  <c r="C11363" i="3"/>
  <c r="B11363" i="3"/>
  <c r="A11363" i="3"/>
  <c r="J11362" i="3"/>
  <c r="I11362" i="3"/>
  <c r="H11362" i="3"/>
  <c r="G11362" i="3"/>
  <c r="F11362" i="3"/>
  <c r="D11362" i="3"/>
  <c r="C11362" i="3"/>
  <c r="B11362" i="3"/>
  <c r="A11362" i="3"/>
  <c r="J11361" i="3"/>
  <c r="I11361" i="3"/>
  <c r="H11361" i="3"/>
  <c r="G11361" i="3"/>
  <c r="F11361" i="3"/>
  <c r="D11361" i="3"/>
  <c r="C11361" i="3"/>
  <c r="B11361" i="3"/>
  <c r="A11361" i="3"/>
  <c r="J11360" i="3"/>
  <c r="I11360" i="3"/>
  <c r="H11360" i="3"/>
  <c r="G11360" i="3"/>
  <c r="F11360" i="3"/>
  <c r="D11360" i="3"/>
  <c r="C11360" i="3"/>
  <c r="B11360" i="3"/>
  <c r="A11360" i="3"/>
  <c r="J11359" i="3"/>
  <c r="I11359" i="3"/>
  <c r="H11359" i="3"/>
  <c r="G11359" i="3"/>
  <c r="F11359" i="3"/>
  <c r="D11359" i="3"/>
  <c r="C11359" i="3"/>
  <c r="B11359" i="3"/>
  <c r="A11359" i="3"/>
  <c r="J11358" i="3"/>
  <c r="I11358" i="3"/>
  <c r="H11358" i="3"/>
  <c r="E11358" i="3" s="1"/>
  <c r="G11358" i="3"/>
  <c r="F11358" i="3"/>
  <c r="D11358" i="3"/>
  <c r="C11358" i="3"/>
  <c r="B11358" i="3"/>
  <c r="A11358" i="3"/>
  <c r="J11357" i="3"/>
  <c r="I11357" i="3"/>
  <c r="H11357" i="3"/>
  <c r="G11357" i="3"/>
  <c r="F11357" i="3"/>
  <c r="E11357" i="3"/>
  <c r="M11357" i="3" s="1"/>
  <c r="D11357" i="3"/>
  <c r="C11357" i="3"/>
  <c r="B11357" i="3"/>
  <c r="A11357" i="3"/>
  <c r="J11356" i="3"/>
  <c r="I11356" i="3"/>
  <c r="H11356" i="3"/>
  <c r="G11356" i="3"/>
  <c r="F11356" i="3"/>
  <c r="D11356" i="3"/>
  <c r="C11356" i="3"/>
  <c r="B11356" i="3"/>
  <c r="A11356" i="3"/>
  <c r="J11355" i="3"/>
  <c r="I11355" i="3"/>
  <c r="H11355" i="3"/>
  <c r="E11355" i="3" s="1"/>
  <c r="M11355" i="3" s="1"/>
  <c r="G11355" i="3"/>
  <c r="F11355" i="3"/>
  <c r="D11355" i="3"/>
  <c r="C11355" i="3"/>
  <c r="B11355" i="3"/>
  <c r="A11355" i="3"/>
  <c r="J11354" i="3"/>
  <c r="I11354" i="3"/>
  <c r="H11354" i="3"/>
  <c r="G11354" i="3"/>
  <c r="F11354" i="3"/>
  <c r="D11354" i="3"/>
  <c r="C11354" i="3"/>
  <c r="B11354" i="3"/>
  <c r="A11354" i="3"/>
  <c r="J11353" i="3"/>
  <c r="I11353" i="3"/>
  <c r="H11353" i="3"/>
  <c r="G11353" i="3"/>
  <c r="F11353" i="3"/>
  <c r="D11353" i="3"/>
  <c r="C11353" i="3"/>
  <c r="B11353" i="3"/>
  <c r="A11353" i="3"/>
  <c r="J11352" i="3"/>
  <c r="I11352" i="3"/>
  <c r="H11352" i="3"/>
  <c r="G11352" i="3"/>
  <c r="F11352" i="3"/>
  <c r="D11352" i="3"/>
  <c r="C11352" i="3"/>
  <c r="B11352" i="3"/>
  <c r="A11352" i="3"/>
  <c r="J11351" i="3"/>
  <c r="I11351" i="3"/>
  <c r="H11351" i="3"/>
  <c r="E11351" i="3" s="1"/>
  <c r="G11351" i="3"/>
  <c r="F11351" i="3"/>
  <c r="D11351" i="3"/>
  <c r="C11351" i="3"/>
  <c r="B11351" i="3"/>
  <c r="A11351" i="3"/>
  <c r="J11350" i="3"/>
  <c r="I11350" i="3"/>
  <c r="H11350" i="3"/>
  <c r="G11350" i="3"/>
  <c r="F11350" i="3"/>
  <c r="D11350" i="3"/>
  <c r="C11350" i="3"/>
  <c r="B11350" i="3"/>
  <c r="A11350" i="3"/>
  <c r="J11349" i="3"/>
  <c r="I11349" i="3"/>
  <c r="H11349" i="3"/>
  <c r="G11349" i="3"/>
  <c r="F11349" i="3"/>
  <c r="D11349" i="3"/>
  <c r="C11349" i="3"/>
  <c r="B11349" i="3"/>
  <c r="A11349" i="3"/>
  <c r="J11348" i="3"/>
  <c r="I11348" i="3"/>
  <c r="H11348" i="3"/>
  <c r="G11348" i="3"/>
  <c r="F11348" i="3"/>
  <c r="D11348" i="3"/>
  <c r="C11348" i="3"/>
  <c r="B11348" i="3"/>
  <c r="A11348" i="3"/>
  <c r="J11347" i="3"/>
  <c r="I11347" i="3"/>
  <c r="H11347" i="3"/>
  <c r="G11347" i="3"/>
  <c r="F11347" i="3"/>
  <c r="D11347" i="3"/>
  <c r="C11347" i="3"/>
  <c r="B11347" i="3"/>
  <c r="A11347" i="3"/>
  <c r="J11346" i="3"/>
  <c r="I11346" i="3"/>
  <c r="H11346" i="3"/>
  <c r="G11346" i="3"/>
  <c r="F11346" i="3"/>
  <c r="D11346" i="3"/>
  <c r="C11346" i="3"/>
  <c r="B11346" i="3"/>
  <c r="A11346" i="3"/>
  <c r="J11345" i="3"/>
  <c r="I11345" i="3"/>
  <c r="H11345" i="3"/>
  <c r="G11345" i="3"/>
  <c r="F11345" i="3"/>
  <c r="D11345" i="3"/>
  <c r="C11345" i="3"/>
  <c r="B11345" i="3"/>
  <c r="A11345" i="3"/>
  <c r="J11344" i="3"/>
  <c r="I11344" i="3"/>
  <c r="H11344" i="3"/>
  <c r="E11344" i="3" s="1"/>
  <c r="G11344" i="3"/>
  <c r="F11344" i="3"/>
  <c r="D11344" i="3"/>
  <c r="C11344" i="3"/>
  <c r="B11344" i="3"/>
  <c r="A11344" i="3"/>
  <c r="J11343" i="3"/>
  <c r="I11343" i="3"/>
  <c r="H11343" i="3"/>
  <c r="E11343" i="3" s="1"/>
  <c r="G11343" i="3"/>
  <c r="F11343" i="3"/>
  <c r="D11343" i="3"/>
  <c r="C11343" i="3"/>
  <c r="B11343" i="3"/>
  <c r="A11343" i="3"/>
  <c r="J11342" i="3"/>
  <c r="I11342" i="3"/>
  <c r="H11342" i="3"/>
  <c r="G11342" i="3"/>
  <c r="F11342" i="3"/>
  <c r="D11342" i="3"/>
  <c r="C11342" i="3"/>
  <c r="B11342" i="3"/>
  <c r="A11342" i="3"/>
  <c r="J11341" i="3"/>
  <c r="I11341" i="3"/>
  <c r="H11341" i="3"/>
  <c r="E11341" i="3" s="1"/>
  <c r="M11341" i="3" s="1"/>
  <c r="G11341" i="3"/>
  <c r="F11341" i="3"/>
  <c r="D11341" i="3"/>
  <c r="C11341" i="3"/>
  <c r="B11341" i="3"/>
  <c r="A11341" i="3"/>
  <c r="J11340" i="3"/>
  <c r="I11340" i="3"/>
  <c r="H11340" i="3"/>
  <c r="G11340" i="3"/>
  <c r="F11340" i="3"/>
  <c r="D11340" i="3"/>
  <c r="C11340" i="3"/>
  <c r="B11340" i="3"/>
  <c r="A11340" i="3"/>
  <c r="J11339" i="3"/>
  <c r="I11339" i="3"/>
  <c r="H11339" i="3"/>
  <c r="G11339" i="3"/>
  <c r="F11339" i="3"/>
  <c r="D11339" i="3"/>
  <c r="C11339" i="3"/>
  <c r="B11339" i="3"/>
  <c r="A11339" i="3"/>
  <c r="J11338" i="3"/>
  <c r="I11338" i="3"/>
  <c r="H11338" i="3"/>
  <c r="G11338" i="3"/>
  <c r="F11338" i="3"/>
  <c r="D11338" i="3"/>
  <c r="C11338" i="3"/>
  <c r="B11338" i="3"/>
  <c r="A11338" i="3"/>
  <c r="J11337" i="3"/>
  <c r="I11337" i="3"/>
  <c r="H11337" i="3"/>
  <c r="G11337" i="3"/>
  <c r="F11337" i="3"/>
  <c r="D11337" i="3"/>
  <c r="C11337" i="3"/>
  <c r="B11337" i="3"/>
  <c r="A11337" i="3"/>
  <c r="J11336" i="3"/>
  <c r="I11336" i="3"/>
  <c r="H11336" i="3"/>
  <c r="G11336" i="3"/>
  <c r="F11336" i="3"/>
  <c r="D11336" i="3"/>
  <c r="C11336" i="3"/>
  <c r="B11336" i="3"/>
  <c r="A11336" i="3"/>
  <c r="J11335" i="3"/>
  <c r="I11335" i="3"/>
  <c r="H11335" i="3"/>
  <c r="G11335" i="3"/>
  <c r="F11335" i="3"/>
  <c r="D11335" i="3"/>
  <c r="C11335" i="3"/>
  <c r="B11335" i="3"/>
  <c r="A11335" i="3"/>
  <c r="J11334" i="3"/>
  <c r="I11334" i="3"/>
  <c r="H11334" i="3"/>
  <c r="G11334" i="3"/>
  <c r="F11334" i="3"/>
  <c r="D11334" i="3"/>
  <c r="C11334" i="3"/>
  <c r="B11334" i="3"/>
  <c r="A11334" i="3"/>
  <c r="J11333" i="3"/>
  <c r="I11333" i="3"/>
  <c r="H11333" i="3"/>
  <c r="G11333" i="3"/>
  <c r="F11333" i="3"/>
  <c r="D11333" i="3"/>
  <c r="C11333" i="3"/>
  <c r="B11333" i="3"/>
  <c r="A11333" i="3"/>
  <c r="J11332" i="3"/>
  <c r="I11332" i="3"/>
  <c r="H11332" i="3"/>
  <c r="G11332" i="3"/>
  <c r="F11332" i="3"/>
  <c r="D11332" i="3"/>
  <c r="C11332" i="3"/>
  <c r="B11332" i="3"/>
  <c r="A11332" i="3"/>
  <c r="J11331" i="3"/>
  <c r="I11331" i="3"/>
  <c r="H11331" i="3"/>
  <c r="G11331" i="3"/>
  <c r="F11331" i="3"/>
  <c r="E11331" i="3"/>
  <c r="M11331" i="3" s="1"/>
  <c r="D11331" i="3"/>
  <c r="C11331" i="3"/>
  <c r="B11331" i="3"/>
  <c r="A11331" i="3"/>
  <c r="J11330" i="3"/>
  <c r="I11330" i="3"/>
  <c r="H11330" i="3"/>
  <c r="G11330" i="3"/>
  <c r="F11330" i="3"/>
  <c r="D11330" i="3"/>
  <c r="C11330" i="3"/>
  <c r="B11330" i="3"/>
  <c r="A11330" i="3"/>
  <c r="J11329" i="3"/>
  <c r="I11329" i="3"/>
  <c r="H11329" i="3"/>
  <c r="G11329" i="3"/>
  <c r="F11329" i="3"/>
  <c r="D11329" i="3"/>
  <c r="C11329" i="3"/>
  <c r="B11329" i="3"/>
  <c r="A11329" i="3"/>
  <c r="J11328" i="3"/>
  <c r="I11328" i="3"/>
  <c r="H11328" i="3"/>
  <c r="G11328" i="3"/>
  <c r="F11328" i="3"/>
  <c r="D11328" i="3"/>
  <c r="C11328" i="3"/>
  <c r="B11328" i="3"/>
  <c r="A11328" i="3"/>
  <c r="J11327" i="3"/>
  <c r="E11327" i="3" s="1"/>
  <c r="I11327" i="3"/>
  <c r="H11327" i="3"/>
  <c r="G11327" i="3"/>
  <c r="F11327" i="3"/>
  <c r="D11327" i="3"/>
  <c r="C11327" i="3"/>
  <c r="B11327" i="3"/>
  <c r="A11327" i="3"/>
  <c r="J11326" i="3"/>
  <c r="I11326" i="3"/>
  <c r="H11326" i="3"/>
  <c r="G11326" i="3"/>
  <c r="F11326" i="3"/>
  <c r="D11326" i="3"/>
  <c r="C11326" i="3"/>
  <c r="B11326" i="3"/>
  <c r="A11326" i="3"/>
  <c r="J11325" i="3"/>
  <c r="I11325" i="3"/>
  <c r="H11325" i="3"/>
  <c r="G11325" i="3"/>
  <c r="F11325" i="3"/>
  <c r="D11325" i="3"/>
  <c r="C11325" i="3"/>
  <c r="B11325" i="3"/>
  <c r="A11325" i="3"/>
  <c r="J11324" i="3"/>
  <c r="I11324" i="3"/>
  <c r="H11324" i="3"/>
  <c r="G11324" i="3"/>
  <c r="F11324" i="3"/>
  <c r="D11324" i="3"/>
  <c r="C11324" i="3"/>
  <c r="B11324" i="3"/>
  <c r="A11324" i="3"/>
  <c r="J11323" i="3"/>
  <c r="I11323" i="3"/>
  <c r="H11323" i="3"/>
  <c r="G11323" i="3"/>
  <c r="F11323" i="3"/>
  <c r="D11323" i="3"/>
  <c r="C11323" i="3"/>
  <c r="B11323" i="3"/>
  <c r="A11323" i="3"/>
  <c r="J11322" i="3"/>
  <c r="I11322" i="3"/>
  <c r="H11322" i="3"/>
  <c r="G11322" i="3"/>
  <c r="F11322" i="3"/>
  <c r="D11322" i="3"/>
  <c r="C11322" i="3"/>
  <c r="B11322" i="3"/>
  <c r="A11322" i="3"/>
  <c r="J11321" i="3"/>
  <c r="I11321" i="3"/>
  <c r="H11321" i="3"/>
  <c r="G11321" i="3"/>
  <c r="F11321" i="3"/>
  <c r="D11321" i="3"/>
  <c r="C11321" i="3"/>
  <c r="B11321" i="3"/>
  <c r="A11321" i="3"/>
  <c r="J11320" i="3"/>
  <c r="I11320" i="3"/>
  <c r="H11320" i="3"/>
  <c r="G11320" i="3"/>
  <c r="F11320" i="3"/>
  <c r="D11320" i="3"/>
  <c r="C11320" i="3"/>
  <c r="B11320" i="3"/>
  <c r="A11320" i="3"/>
  <c r="J11319" i="3"/>
  <c r="I11319" i="3"/>
  <c r="H11319" i="3"/>
  <c r="G11319" i="3"/>
  <c r="F11319" i="3"/>
  <c r="D11319" i="3"/>
  <c r="C11319" i="3"/>
  <c r="B11319" i="3"/>
  <c r="A11319" i="3"/>
  <c r="J11318" i="3"/>
  <c r="I11318" i="3"/>
  <c r="H11318" i="3"/>
  <c r="G11318" i="3"/>
  <c r="F11318" i="3"/>
  <c r="D11318" i="3"/>
  <c r="C11318" i="3"/>
  <c r="B11318" i="3"/>
  <c r="A11318" i="3"/>
  <c r="J11317" i="3"/>
  <c r="I11317" i="3"/>
  <c r="H11317" i="3"/>
  <c r="G11317" i="3"/>
  <c r="F11317" i="3"/>
  <c r="D11317" i="3"/>
  <c r="C11317" i="3"/>
  <c r="B11317" i="3"/>
  <c r="A11317" i="3"/>
  <c r="J11316" i="3"/>
  <c r="I11316" i="3"/>
  <c r="H11316" i="3"/>
  <c r="G11316" i="3"/>
  <c r="F11316" i="3"/>
  <c r="D11316" i="3"/>
  <c r="C11316" i="3"/>
  <c r="B11316" i="3"/>
  <c r="A11316" i="3"/>
  <c r="J11315" i="3"/>
  <c r="E11315" i="3" s="1"/>
  <c r="M11315" i="3" s="1"/>
  <c r="I11315" i="3"/>
  <c r="H11315" i="3"/>
  <c r="G11315" i="3"/>
  <c r="F11315" i="3"/>
  <c r="D11315" i="3"/>
  <c r="C11315" i="3"/>
  <c r="B11315" i="3"/>
  <c r="A11315" i="3"/>
  <c r="J11314" i="3"/>
  <c r="I11314" i="3"/>
  <c r="H11314" i="3"/>
  <c r="G11314" i="3"/>
  <c r="F11314" i="3"/>
  <c r="D11314" i="3"/>
  <c r="C11314" i="3"/>
  <c r="B11314" i="3"/>
  <c r="A11314" i="3"/>
  <c r="J11313" i="3"/>
  <c r="I11313" i="3"/>
  <c r="H11313" i="3"/>
  <c r="G11313" i="3"/>
  <c r="F11313" i="3"/>
  <c r="D11313" i="3"/>
  <c r="C11313" i="3"/>
  <c r="B11313" i="3"/>
  <c r="A11313" i="3"/>
  <c r="J11312" i="3"/>
  <c r="I11312" i="3"/>
  <c r="H11312" i="3"/>
  <c r="G11312" i="3"/>
  <c r="F11312" i="3"/>
  <c r="D11312" i="3"/>
  <c r="C11312" i="3"/>
  <c r="B11312" i="3"/>
  <c r="A11312" i="3"/>
  <c r="J11311" i="3"/>
  <c r="I11311" i="3"/>
  <c r="H11311" i="3"/>
  <c r="G11311" i="3"/>
  <c r="F11311" i="3"/>
  <c r="D11311" i="3"/>
  <c r="C11311" i="3"/>
  <c r="B11311" i="3"/>
  <c r="A11311" i="3"/>
  <c r="J11310" i="3"/>
  <c r="I11310" i="3"/>
  <c r="H11310" i="3"/>
  <c r="G11310" i="3"/>
  <c r="F11310" i="3"/>
  <c r="D11310" i="3"/>
  <c r="C11310" i="3"/>
  <c r="B11310" i="3"/>
  <c r="A11310" i="3"/>
  <c r="J11309" i="3"/>
  <c r="I11309" i="3"/>
  <c r="H11309" i="3"/>
  <c r="G11309" i="3"/>
  <c r="F11309" i="3"/>
  <c r="D11309" i="3"/>
  <c r="C11309" i="3"/>
  <c r="B11309" i="3"/>
  <c r="A11309" i="3"/>
  <c r="J11308" i="3"/>
  <c r="I11308" i="3"/>
  <c r="H11308" i="3"/>
  <c r="G11308" i="3"/>
  <c r="F11308" i="3"/>
  <c r="D11308" i="3"/>
  <c r="C11308" i="3"/>
  <c r="B11308" i="3"/>
  <c r="A11308" i="3"/>
  <c r="J11307" i="3"/>
  <c r="I11307" i="3"/>
  <c r="H11307" i="3"/>
  <c r="G11307" i="3"/>
  <c r="F11307" i="3"/>
  <c r="D11307" i="3"/>
  <c r="C11307" i="3"/>
  <c r="B11307" i="3"/>
  <c r="A11307" i="3"/>
  <c r="J11306" i="3"/>
  <c r="I11306" i="3"/>
  <c r="H11306" i="3"/>
  <c r="G11306" i="3"/>
  <c r="F11306" i="3"/>
  <c r="D11306" i="3"/>
  <c r="C11306" i="3"/>
  <c r="B11306" i="3"/>
  <c r="A11306" i="3"/>
  <c r="J11305" i="3"/>
  <c r="I11305" i="3"/>
  <c r="H11305" i="3"/>
  <c r="G11305" i="3"/>
  <c r="F11305" i="3"/>
  <c r="D11305" i="3"/>
  <c r="C11305" i="3"/>
  <c r="B11305" i="3"/>
  <c r="A11305" i="3"/>
  <c r="J11304" i="3"/>
  <c r="I11304" i="3"/>
  <c r="H11304" i="3"/>
  <c r="G11304" i="3"/>
  <c r="F11304" i="3"/>
  <c r="D11304" i="3"/>
  <c r="C11304" i="3"/>
  <c r="B11304" i="3"/>
  <c r="A11304" i="3"/>
  <c r="J11303" i="3"/>
  <c r="I11303" i="3"/>
  <c r="H11303" i="3"/>
  <c r="G11303" i="3"/>
  <c r="F11303" i="3"/>
  <c r="D11303" i="3"/>
  <c r="C11303" i="3"/>
  <c r="B11303" i="3"/>
  <c r="A11303" i="3"/>
  <c r="J11302" i="3"/>
  <c r="I11302" i="3"/>
  <c r="H11302" i="3"/>
  <c r="G11302" i="3"/>
  <c r="F11302" i="3"/>
  <c r="D11302" i="3"/>
  <c r="C11302" i="3"/>
  <c r="B11302" i="3"/>
  <c r="A11302" i="3"/>
  <c r="J11301" i="3"/>
  <c r="I11301" i="3"/>
  <c r="H11301" i="3"/>
  <c r="G11301" i="3"/>
  <c r="F11301" i="3"/>
  <c r="D11301" i="3"/>
  <c r="C11301" i="3"/>
  <c r="B11301" i="3"/>
  <c r="A11301" i="3"/>
  <c r="J11300" i="3"/>
  <c r="I11300" i="3"/>
  <c r="H11300" i="3"/>
  <c r="G11300" i="3"/>
  <c r="F11300" i="3"/>
  <c r="D11300" i="3"/>
  <c r="C11300" i="3"/>
  <c r="B11300" i="3"/>
  <c r="A11300" i="3"/>
  <c r="J11299" i="3"/>
  <c r="I11299" i="3"/>
  <c r="H11299" i="3"/>
  <c r="G11299" i="3"/>
  <c r="F11299" i="3"/>
  <c r="D11299" i="3"/>
  <c r="C11299" i="3"/>
  <c r="B11299" i="3"/>
  <c r="A11299" i="3"/>
  <c r="J11298" i="3"/>
  <c r="I11298" i="3"/>
  <c r="H11298" i="3"/>
  <c r="G11298" i="3"/>
  <c r="F11298" i="3"/>
  <c r="D11298" i="3"/>
  <c r="C11298" i="3"/>
  <c r="B11298" i="3"/>
  <c r="A11298" i="3"/>
  <c r="J11297" i="3"/>
  <c r="I11297" i="3"/>
  <c r="H11297" i="3"/>
  <c r="G11297" i="3"/>
  <c r="F11297" i="3"/>
  <c r="D11297" i="3"/>
  <c r="C11297" i="3"/>
  <c r="B11297" i="3"/>
  <c r="A11297" i="3"/>
  <c r="J11296" i="3"/>
  <c r="I11296" i="3"/>
  <c r="H11296" i="3"/>
  <c r="G11296" i="3"/>
  <c r="F11296" i="3"/>
  <c r="D11296" i="3"/>
  <c r="C11296" i="3"/>
  <c r="B11296" i="3"/>
  <c r="A11296" i="3"/>
  <c r="J11295" i="3"/>
  <c r="I11295" i="3"/>
  <c r="H11295" i="3"/>
  <c r="G11295" i="3"/>
  <c r="F11295" i="3"/>
  <c r="D11295" i="3"/>
  <c r="C11295" i="3"/>
  <c r="B11295" i="3"/>
  <c r="A11295" i="3"/>
  <c r="J11294" i="3"/>
  <c r="I11294" i="3"/>
  <c r="H11294" i="3"/>
  <c r="G11294" i="3"/>
  <c r="F11294" i="3"/>
  <c r="D11294" i="3"/>
  <c r="C11294" i="3"/>
  <c r="B11294" i="3"/>
  <c r="A11294" i="3"/>
  <c r="J11293" i="3"/>
  <c r="I11293" i="3"/>
  <c r="H11293" i="3"/>
  <c r="G11293" i="3"/>
  <c r="F11293" i="3"/>
  <c r="D11293" i="3"/>
  <c r="C11293" i="3"/>
  <c r="B11293" i="3"/>
  <c r="A11293" i="3"/>
  <c r="J11292" i="3"/>
  <c r="I11292" i="3"/>
  <c r="H11292" i="3"/>
  <c r="G11292" i="3"/>
  <c r="F11292" i="3"/>
  <c r="D11292" i="3"/>
  <c r="C11292" i="3"/>
  <c r="B11292" i="3"/>
  <c r="A11292" i="3"/>
  <c r="J11291" i="3"/>
  <c r="I11291" i="3"/>
  <c r="H11291" i="3"/>
  <c r="G11291" i="3"/>
  <c r="F11291" i="3"/>
  <c r="D11291" i="3"/>
  <c r="C11291" i="3"/>
  <c r="B11291" i="3"/>
  <c r="A11291" i="3"/>
  <c r="J11290" i="3"/>
  <c r="I11290" i="3"/>
  <c r="H11290" i="3"/>
  <c r="G11290" i="3"/>
  <c r="F11290" i="3"/>
  <c r="D11290" i="3"/>
  <c r="C11290" i="3"/>
  <c r="B11290" i="3"/>
  <c r="A11290" i="3"/>
  <c r="J11289" i="3"/>
  <c r="I11289" i="3"/>
  <c r="H11289" i="3"/>
  <c r="G11289" i="3"/>
  <c r="F11289" i="3"/>
  <c r="D11289" i="3"/>
  <c r="C11289" i="3"/>
  <c r="B11289" i="3"/>
  <c r="A11289" i="3"/>
  <c r="J11288" i="3"/>
  <c r="I11288" i="3"/>
  <c r="H11288" i="3"/>
  <c r="G11288" i="3"/>
  <c r="F11288" i="3"/>
  <c r="D11288" i="3"/>
  <c r="C11288" i="3"/>
  <c r="B11288" i="3"/>
  <c r="A11288" i="3"/>
  <c r="J11287" i="3"/>
  <c r="I11287" i="3"/>
  <c r="H11287" i="3"/>
  <c r="G11287" i="3"/>
  <c r="F11287" i="3"/>
  <c r="D11287" i="3"/>
  <c r="C11287" i="3"/>
  <c r="B11287" i="3"/>
  <c r="A11287" i="3"/>
  <c r="J11286" i="3"/>
  <c r="I11286" i="3"/>
  <c r="H11286" i="3"/>
  <c r="G11286" i="3"/>
  <c r="F11286" i="3"/>
  <c r="D11286" i="3"/>
  <c r="C11286" i="3"/>
  <c r="B11286" i="3"/>
  <c r="A11286" i="3"/>
  <c r="J11285" i="3"/>
  <c r="I11285" i="3"/>
  <c r="H11285" i="3"/>
  <c r="G11285" i="3"/>
  <c r="F11285" i="3"/>
  <c r="E11285" i="3"/>
  <c r="D11285" i="3"/>
  <c r="C11285" i="3"/>
  <c r="B11285" i="3"/>
  <c r="A11285" i="3"/>
  <c r="J11284" i="3"/>
  <c r="I11284" i="3"/>
  <c r="H11284" i="3"/>
  <c r="G11284" i="3"/>
  <c r="F11284" i="3"/>
  <c r="D11284" i="3"/>
  <c r="C11284" i="3"/>
  <c r="B11284" i="3"/>
  <c r="A11284" i="3"/>
  <c r="J11283" i="3"/>
  <c r="I11283" i="3"/>
  <c r="H11283" i="3"/>
  <c r="G11283" i="3"/>
  <c r="F11283" i="3"/>
  <c r="D11283" i="3"/>
  <c r="C11283" i="3"/>
  <c r="B11283" i="3"/>
  <c r="A11283" i="3"/>
  <c r="J11282" i="3"/>
  <c r="I11282" i="3"/>
  <c r="H11282" i="3"/>
  <c r="G11282" i="3"/>
  <c r="F11282" i="3"/>
  <c r="D11282" i="3"/>
  <c r="C11282" i="3"/>
  <c r="B11282" i="3"/>
  <c r="A11282" i="3"/>
  <c r="J11281" i="3"/>
  <c r="I11281" i="3"/>
  <c r="H11281" i="3"/>
  <c r="G11281" i="3"/>
  <c r="F11281" i="3"/>
  <c r="D11281" i="3"/>
  <c r="C11281" i="3"/>
  <c r="B11281" i="3"/>
  <c r="A11281" i="3"/>
  <c r="J11280" i="3"/>
  <c r="I11280" i="3"/>
  <c r="H11280" i="3"/>
  <c r="G11280" i="3"/>
  <c r="F11280" i="3"/>
  <c r="D11280" i="3"/>
  <c r="C11280" i="3"/>
  <c r="B11280" i="3"/>
  <c r="A11280" i="3"/>
  <c r="J11279" i="3"/>
  <c r="I11279" i="3"/>
  <c r="H11279" i="3"/>
  <c r="G11279" i="3"/>
  <c r="F11279" i="3"/>
  <c r="D11279" i="3"/>
  <c r="C11279" i="3"/>
  <c r="B11279" i="3"/>
  <c r="A11279" i="3"/>
  <c r="J11278" i="3"/>
  <c r="I11278" i="3"/>
  <c r="H11278" i="3"/>
  <c r="G11278" i="3"/>
  <c r="F11278" i="3"/>
  <c r="D11278" i="3"/>
  <c r="C11278" i="3"/>
  <c r="B11278" i="3"/>
  <c r="A11278" i="3"/>
  <c r="J11277" i="3"/>
  <c r="I11277" i="3"/>
  <c r="H11277" i="3"/>
  <c r="G11277" i="3"/>
  <c r="F11277" i="3"/>
  <c r="D11277" i="3"/>
  <c r="C11277" i="3"/>
  <c r="B11277" i="3"/>
  <c r="A11277" i="3"/>
  <c r="J11276" i="3"/>
  <c r="I11276" i="3"/>
  <c r="H11276" i="3"/>
  <c r="G11276" i="3"/>
  <c r="F11276" i="3"/>
  <c r="D11276" i="3"/>
  <c r="C11276" i="3"/>
  <c r="B11276" i="3"/>
  <c r="A11276" i="3"/>
  <c r="J11275" i="3"/>
  <c r="I11275" i="3"/>
  <c r="H11275" i="3"/>
  <c r="G11275" i="3"/>
  <c r="F11275" i="3"/>
  <c r="D11275" i="3"/>
  <c r="C11275" i="3"/>
  <c r="B11275" i="3"/>
  <c r="A11275" i="3"/>
  <c r="J11274" i="3"/>
  <c r="I11274" i="3"/>
  <c r="H11274" i="3"/>
  <c r="G11274" i="3"/>
  <c r="F11274" i="3"/>
  <c r="D11274" i="3"/>
  <c r="C11274" i="3"/>
  <c r="B11274" i="3"/>
  <c r="A11274" i="3"/>
  <c r="J11273" i="3"/>
  <c r="I11273" i="3"/>
  <c r="H11273" i="3"/>
  <c r="G11273" i="3"/>
  <c r="F11273" i="3"/>
  <c r="D11273" i="3"/>
  <c r="C11273" i="3"/>
  <c r="B11273" i="3"/>
  <c r="A11273" i="3"/>
  <c r="J11272" i="3"/>
  <c r="I11272" i="3"/>
  <c r="H11272" i="3"/>
  <c r="G11272" i="3"/>
  <c r="F11272" i="3"/>
  <c r="D11272" i="3"/>
  <c r="C11272" i="3"/>
  <c r="B11272" i="3"/>
  <c r="A11272" i="3"/>
  <c r="J11271" i="3"/>
  <c r="I11271" i="3"/>
  <c r="H11271" i="3"/>
  <c r="G11271" i="3"/>
  <c r="F11271" i="3"/>
  <c r="D11271" i="3"/>
  <c r="C11271" i="3"/>
  <c r="B11271" i="3"/>
  <c r="A11271" i="3"/>
  <c r="J11270" i="3"/>
  <c r="I11270" i="3"/>
  <c r="H11270" i="3"/>
  <c r="G11270" i="3"/>
  <c r="F11270" i="3"/>
  <c r="D11270" i="3"/>
  <c r="C11270" i="3"/>
  <c r="B11270" i="3"/>
  <c r="A11270" i="3"/>
  <c r="J11269" i="3"/>
  <c r="I11269" i="3"/>
  <c r="H11269" i="3"/>
  <c r="G11269" i="3"/>
  <c r="F11269" i="3"/>
  <c r="D11269" i="3"/>
  <c r="C11269" i="3"/>
  <c r="B11269" i="3"/>
  <c r="A11269" i="3"/>
  <c r="J11268" i="3"/>
  <c r="I11268" i="3"/>
  <c r="H11268" i="3"/>
  <c r="G11268" i="3"/>
  <c r="F11268" i="3"/>
  <c r="D11268" i="3"/>
  <c r="C11268" i="3"/>
  <c r="B11268" i="3"/>
  <c r="A11268" i="3"/>
  <c r="J11267" i="3"/>
  <c r="I11267" i="3"/>
  <c r="H11267" i="3"/>
  <c r="G11267" i="3"/>
  <c r="F11267" i="3"/>
  <c r="D11267" i="3"/>
  <c r="C11267" i="3"/>
  <c r="B11267" i="3"/>
  <c r="A11267" i="3"/>
  <c r="J11266" i="3"/>
  <c r="I11266" i="3"/>
  <c r="H11266" i="3"/>
  <c r="G11266" i="3"/>
  <c r="F11266" i="3"/>
  <c r="D11266" i="3"/>
  <c r="C11266" i="3"/>
  <c r="B11266" i="3"/>
  <c r="A11266" i="3"/>
  <c r="J11265" i="3"/>
  <c r="I11265" i="3"/>
  <c r="H11265" i="3"/>
  <c r="G11265" i="3"/>
  <c r="F11265" i="3"/>
  <c r="D11265" i="3"/>
  <c r="C11265" i="3"/>
  <c r="B11265" i="3"/>
  <c r="A11265" i="3"/>
  <c r="J11264" i="3"/>
  <c r="I11264" i="3"/>
  <c r="H11264" i="3"/>
  <c r="G11264" i="3"/>
  <c r="F11264" i="3"/>
  <c r="D11264" i="3"/>
  <c r="C11264" i="3"/>
  <c r="B11264" i="3"/>
  <c r="A11264" i="3"/>
  <c r="J11263" i="3"/>
  <c r="I11263" i="3"/>
  <c r="H11263" i="3"/>
  <c r="G11263" i="3"/>
  <c r="F11263" i="3"/>
  <c r="D11263" i="3"/>
  <c r="C11263" i="3"/>
  <c r="B11263" i="3"/>
  <c r="A11263" i="3"/>
  <c r="J11262" i="3"/>
  <c r="I11262" i="3"/>
  <c r="H11262" i="3"/>
  <c r="G11262" i="3"/>
  <c r="F11262" i="3"/>
  <c r="D11262" i="3"/>
  <c r="C11262" i="3"/>
  <c r="B11262" i="3"/>
  <c r="A11262" i="3"/>
  <c r="J11261" i="3"/>
  <c r="I11261" i="3"/>
  <c r="H11261" i="3"/>
  <c r="G11261" i="3"/>
  <c r="F11261" i="3"/>
  <c r="D11261" i="3"/>
  <c r="C11261" i="3"/>
  <c r="B11261" i="3"/>
  <c r="A11261" i="3"/>
  <c r="J11260" i="3"/>
  <c r="I11260" i="3"/>
  <c r="H11260" i="3"/>
  <c r="E11260" i="3" s="1"/>
  <c r="G11260" i="3"/>
  <c r="F11260" i="3"/>
  <c r="D11260" i="3"/>
  <c r="C11260" i="3"/>
  <c r="B11260" i="3"/>
  <c r="A11260" i="3"/>
  <c r="J11259" i="3"/>
  <c r="I11259" i="3"/>
  <c r="H11259" i="3"/>
  <c r="E11259" i="3" s="1"/>
  <c r="M11259" i="3" s="1"/>
  <c r="G11259" i="3"/>
  <c r="F11259" i="3"/>
  <c r="D11259" i="3"/>
  <c r="C11259" i="3"/>
  <c r="B11259" i="3"/>
  <c r="A11259" i="3"/>
  <c r="J11258" i="3"/>
  <c r="I11258" i="3"/>
  <c r="H11258" i="3"/>
  <c r="G11258" i="3"/>
  <c r="F11258" i="3"/>
  <c r="D11258" i="3"/>
  <c r="C11258" i="3"/>
  <c r="B11258" i="3"/>
  <c r="A11258" i="3"/>
  <c r="J11257" i="3"/>
  <c r="I11257" i="3"/>
  <c r="H11257" i="3"/>
  <c r="G11257" i="3"/>
  <c r="F11257" i="3"/>
  <c r="D11257" i="3"/>
  <c r="C11257" i="3"/>
  <c r="B11257" i="3"/>
  <c r="A11257" i="3"/>
  <c r="J11256" i="3"/>
  <c r="I11256" i="3"/>
  <c r="H11256" i="3"/>
  <c r="G11256" i="3"/>
  <c r="F11256" i="3"/>
  <c r="D11256" i="3"/>
  <c r="C11256" i="3"/>
  <c r="B11256" i="3"/>
  <c r="A11256" i="3"/>
  <c r="J11255" i="3"/>
  <c r="I11255" i="3"/>
  <c r="H11255" i="3"/>
  <c r="G11255" i="3"/>
  <c r="F11255" i="3"/>
  <c r="D11255" i="3"/>
  <c r="C11255" i="3"/>
  <c r="B11255" i="3"/>
  <c r="A11255" i="3"/>
  <c r="J11254" i="3"/>
  <c r="I11254" i="3"/>
  <c r="H11254" i="3"/>
  <c r="G11254" i="3"/>
  <c r="F11254" i="3"/>
  <c r="D11254" i="3"/>
  <c r="C11254" i="3"/>
  <c r="B11254" i="3"/>
  <c r="A11254" i="3"/>
  <c r="J11253" i="3"/>
  <c r="I11253" i="3"/>
  <c r="H11253" i="3"/>
  <c r="E11253" i="3" s="1"/>
  <c r="M11253" i="3" s="1"/>
  <c r="G11253" i="3"/>
  <c r="F11253" i="3"/>
  <c r="D11253" i="3"/>
  <c r="C11253" i="3"/>
  <c r="B11253" i="3"/>
  <c r="A11253" i="3"/>
  <c r="J11252" i="3"/>
  <c r="I11252" i="3"/>
  <c r="H11252" i="3"/>
  <c r="G11252" i="3"/>
  <c r="F11252" i="3"/>
  <c r="D11252" i="3"/>
  <c r="C11252" i="3"/>
  <c r="B11252" i="3"/>
  <c r="A11252" i="3"/>
  <c r="J11251" i="3"/>
  <c r="I11251" i="3"/>
  <c r="H11251" i="3"/>
  <c r="G11251" i="3"/>
  <c r="F11251" i="3"/>
  <c r="D11251" i="3"/>
  <c r="C11251" i="3"/>
  <c r="B11251" i="3"/>
  <c r="A11251" i="3"/>
  <c r="J11250" i="3"/>
  <c r="I11250" i="3"/>
  <c r="H11250" i="3"/>
  <c r="G11250" i="3"/>
  <c r="F11250" i="3"/>
  <c r="D11250" i="3"/>
  <c r="C11250" i="3"/>
  <c r="B11250" i="3"/>
  <c r="A11250" i="3"/>
  <c r="J11249" i="3"/>
  <c r="I11249" i="3"/>
  <c r="H11249" i="3"/>
  <c r="E11249" i="3" s="1"/>
  <c r="G11249" i="3"/>
  <c r="F11249" i="3"/>
  <c r="D11249" i="3"/>
  <c r="C11249" i="3"/>
  <c r="B11249" i="3"/>
  <c r="A11249" i="3"/>
  <c r="J11248" i="3"/>
  <c r="I11248" i="3"/>
  <c r="H11248" i="3"/>
  <c r="G11248" i="3"/>
  <c r="F11248" i="3"/>
  <c r="D11248" i="3"/>
  <c r="C11248" i="3"/>
  <c r="B11248" i="3"/>
  <c r="A11248" i="3"/>
  <c r="J11247" i="3"/>
  <c r="I11247" i="3"/>
  <c r="H11247" i="3"/>
  <c r="G11247" i="3"/>
  <c r="F11247" i="3"/>
  <c r="D11247" i="3"/>
  <c r="C11247" i="3"/>
  <c r="B11247" i="3"/>
  <c r="A11247" i="3"/>
  <c r="J11246" i="3"/>
  <c r="I11246" i="3"/>
  <c r="H11246" i="3"/>
  <c r="G11246" i="3"/>
  <c r="F11246" i="3"/>
  <c r="D11246" i="3"/>
  <c r="C11246" i="3"/>
  <c r="B11246" i="3"/>
  <c r="A11246" i="3"/>
  <c r="J11245" i="3"/>
  <c r="I11245" i="3"/>
  <c r="H11245" i="3"/>
  <c r="G11245" i="3"/>
  <c r="F11245" i="3"/>
  <c r="D11245" i="3"/>
  <c r="C11245" i="3"/>
  <c r="B11245" i="3"/>
  <c r="A11245" i="3"/>
  <c r="J11244" i="3"/>
  <c r="I11244" i="3"/>
  <c r="H11244" i="3"/>
  <c r="G11244" i="3"/>
  <c r="F11244" i="3"/>
  <c r="D11244" i="3"/>
  <c r="C11244" i="3"/>
  <c r="B11244" i="3"/>
  <c r="A11244" i="3"/>
  <c r="J11243" i="3"/>
  <c r="E11243" i="3" s="1"/>
  <c r="M11243" i="3" s="1"/>
  <c r="I11243" i="3"/>
  <c r="H11243" i="3"/>
  <c r="G11243" i="3"/>
  <c r="F11243" i="3"/>
  <c r="D11243" i="3"/>
  <c r="C11243" i="3"/>
  <c r="B11243" i="3"/>
  <c r="A11243" i="3"/>
  <c r="J11242" i="3"/>
  <c r="I11242" i="3"/>
  <c r="H11242" i="3"/>
  <c r="G11242" i="3"/>
  <c r="F11242" i="3"/>
  <c r="D11242" i="3"/>
  <c r="C11242" i="3"/>
  <c r="B11242" i="3"/>
  <c r="A11242" i="3"/>
  <c r="J11241" i="3"/>
  <c r="I11241" i="3"/>
  <c r="H11241" i="3"/>
  <c r="G11241" i="3"/>
  <c r="F11241" i="3"/>
  <c r="D11241" i="3"/>
  <c r="C11241" i="3"/>
  <c r="B11241" i="3"/>
  <c r="A11241" i="3"/>
  <c r="J11240" i="3"/>
  <c r="I11240" i="3"/>
  <c r="H11240" i="3"/>
  <c r="G11240" i="3"/>
  <c r="F11240" i="3"/>
  <c r="D11240" i="3"/>
  <c r="C11240" i="3"/>
  <c r="B11240" i="3"/>
  <c r="A11240" i="3"/>
  <c r="J11239" i="3"/>
  <c r="I11239" i="3"/>
  <c r="H11239" i="3"/>
  <c r="G11239" i="3"/>
  <c r="F11239" i="3"/>
  <c r="D11239" i="3"/>
  <c r="C11239" i="3"/>
  <c r="B11239" i="3"/>
  <c r="A11239" i="3"/>
  <c r="J11238" i="3"/>
  <c r="I11238" i="3"/>
  <c r="H11238" i="3"/>
  <c r="G11238" i="3"/>
  <c r="F11238" i="3"/>
  <c r="D11238" i="3"/>
  <c r="C11238" i="3"/>
  <c r="B11238" i="3"/>
  <c r="A11238" i="3"/>
  <c r="J11237" i="3"/>
  <c r="I11237" i="3"/>
  <c r="H11237" i="3"/>
  <c r="G11237" i="3"/>
  <c r="F11237" i="3"/>
  <c r="D11237" i="3"/>
  <c r="C11237" i="3"/>
  <c r="B11237" i="3"/>
  <c r="A11237" i="3"/>
  <c r="J11236" i="3"/>
  <c r="I11236" i="3"/>
  <c r="H11236" i="3"/>
  <c r="G11236" i="3"/>
  <c r="F11236" i="3"/>
  <c r="D11236" i="3"/>
  <c r="C11236" i="3"/>
  <c r="B11236" i="3"/>
  <c r="A11236" i="3"/>
  <c r="J11235" i="3"/>
  <c r="I11235" i="3"/>
  <c r="H11235" i="3"/>
  <c r="G11235" i="3"/>
  <c r="F11235" i="3"/>
  <c r="D11235" i="3"/>
  <c r="C11235" i="3"/>
  <c r="B11235" i="3"/>
  <c r="A11235" i="3"/>
  <c r="J11234" i="3"/>
  <c r="I11234" i="3"/>
  <c r="H11234" i="3"/>
  <c r="G11234" i="3"/>
  <c r="F11234" i="3"/>
  <c r="D11234" i="3"/>
  <c r="C11234" i="3"/>
  <c r="B11234" i="3"/>
  <c r="A11234" i="3"/>
  <c r="J11233" i="3"/>
  <c r="I11233" i="3"/>
  <c r="H11233" i="3"/>
  <c r="G11233" i="3"/>
  <c r="F11233" i="3"/>
  <c r="D11233" i="3"/>
  <c r="C11233" i="3"/>
  <c r="B11233" i="3"/>
  <c r="A11233" i="3"/>
  <c r="J11232" i="3"/>
  <c r="I11232" i="3"/>
  <c r="H11232" i="3"/>
  <c r="G11232" i="3"/>
  <c r="F11232" i="3"/>
  <c r="D11232" i="3"/>
  <c r="C11232" i="3"/>
  <c r="B11232" i="3"/>
  <c r="A11232" i="3"/>
  <c r="J11231" i="3"/>
  <c r="E11231" i="3" s="1"/>
  <c r="I11231" i="3"/>
  <c r="H11231" i="3"/>
  <c r="G11231" i="3"/>
  <c r="F11231" i="3"/>
  <c r="D11231" i="3"/>
  <c r="C11231" i="3"/>
  <c r="B11231" i="3"/>
  <c r="A11231" i="3"/>
  <c r="J11230" i="3"/>
  <c r="I11230" i="3"/>
  <c r="H11230" i="3"/>
  <c r="G11230" i="3"/>
  <c r="F11230" i="3"/>
  <c r="D11230" i="3"/>
  <c r="C11230" i="3"/>
  <c r="B11230" i="3"/>
  <c r="A11230" i="3"/>
  <c r="J11229" i="3"/>
  <c r="I11229" i="3"/>
  <c r="H11229" i="3"/>
  <c r="G11229" i="3"/>
  <c r="F11229" i="3"/>
  <c r="D11229" i="3"/>
  <c r="C11229" i="3"/>
  <c r="B11229" i="3"/>
  <c r="A11229" i="3"/>
  <c r="J11228" i="3"/>
  <c r="I11228" i="3"/>
  <c r="H11228" i="3"/>
  <c r="G11228" i="3"/>
  <c r="F11228" i="3"/>
  <c r="D11228" i="3"/>
  <c r="C11228" i="3"/>
  <c r="B11228" i="3"/>
  <c r="A11228" i="3"/>
  <c r="J11227" i="3"/>
  <c r="I11227" i="3"/>
  <c r="H11227" i="3"/>
  <c r="G11227" i="3"/>
  <c r="F11227" i="3"/>
  <c r="D11227" i="3"/>
  <c r="C11227" i="3"/>
  <c r="B11227" i="3"/>
  <c r="A11227" i="3"/>
  <c r="J11226" i="3"/>
  <c r="I11226" i="3"/>
  <c r="H11226" i="3"/>
  <c r="G11226" i="3"/>
  <c r="F11226" i="3"/>
  <c r="D11226" i="3"/>
  <c r="C11226" i="3"/>
  <c r="B11226" i="3"/>
  <c r="A11226" i="3"/>
  <c r="J11225" i="3"/>
  <c r="I11225" i="3"/>
  <c r="H11225" i="3"/>
  <c r="G11225" i="3"/>
  <c r="F11225" i="3"/>
  <c r="D11225" i="3"/>
  <c r="C11225" i="3"/>
  <c r="B11225" i="3"/>
  <c r="A11225" i="3"/>
  <c r="J11224" i="3"/>
  <c r="I11224" i="3"/>
  <c r="H11224" i="3"/>
  <c r="G11224" i="3"/>
  <c r="F11224" i="3"/>
  <c r="D11224" i="3"/>
  <c r="C11224" i="3"/>
  <c r="B11224" i="3"/>
  <c r="A11224" i="3"/>
  <c r="J11223" i="3"/>
  <c r="I11223" i="3"/>
  <c r="H11223" i="3"/>
  <c r="E11223" i="3" s="1"/>
  <c r="G11223" i="3"/>
  <c r="F11223" i="3"/>
  <c r="D11223" i="3"/>
  <c r="C11223" i="3"/>
  <c r="B11223" i="3"/>
  <c r="A11223" i="3"/>
  <c r="J11222" i="3"/>
  <c r="I11222" i="3"/>
  <c r="H11222" i="3"/>
  <c r="G11222" i="3"/>
  <c r="F11222" i="3"/>
  <c r="D11222" i="3"/>
  <c r="C11222" i="3"/>
  <c r="B11222" i="3"/>
  <c r="A11222" i="3"/>
  <c r="J11221" i="3"/>
  <c r="I11221" i="3"/>
  <c r="H11221" i="3"/>
  <c r="G11221" i="3"/>
  <c r="F11221" i="3"/>
  <c r="D11221" i="3"/>
  <c r="C11221" i="3"/>
  <c r="B11221" i="3"/>
  <c r="A11221" i="3"/>
  <c r="J11220" i="3"/>
  <c r="I11220" i="3"/>
  <c r="H11220" i="3"/>
  <c r="G11220" i="3"/>
  <c r="F11220" i="3"/>
  <c r="D11220" i="3"/>
  <c r="C11220" i="3"/>
  <c r="B11220" i="3"/>
  <c r="A11220" i="3"/>
  <c r="J11219" i="3"/>
  <c r="I11219" i="3"/>
  <c r="H11219" i="3"/>
  <c r="G11219" i="3"/>
  <c r="F11219" i="3"/>
  <c r="D11219" i="3"/>
  <c r="C11219" i="3"/>
  <c r="B11219" i="3"/>
  <c r="A11219" i="3"/>
  <c r="J11218" i="3"/>
  <c r="I11218" i="3"/>
  <c r="H11218" i="3"/>
  <c r="G11218" i="3"/>
  <c r="F11218" i="3"/>
  <c r="D11218" i="3"/>
  <c r="C11218" i="3"/>
  <c r="B11218" i="3"/>
  <c r="A11218" i="3"/>
  <c r="J11217" i="3"/>
  <c r="I11217" i="3"/>
  <c r="H11217" i="3"/>
  <c r="G11217" i="3"/>
  <c r="F11217" i="3"/>
  <c r="D11217" i="3"/>
  <c r="C11217" i="3"/>
  <c r="B11217" i="3"/>
  <c r="A11217" i="3"/>
  <c r="J11216" i="3"/>
  <c r="I11216" i="3"/>
  <c r="H11216" i="3"/>
  <c r="G11216" i="3"/>
  <c r="F11216" i="3"/>
  <c r="D11216" i="3"/>
  <c r="C11216" i="3"/>
  <c r="B11216" i="3"/>
  <c r="A11216" i="3"/>
  <c r="J11215" i="3"/>
  <c r="I11215" i="3"/>
  <c r="H11215" i="3"/>
  <c r="E11215" i="3" s="1"/>
  <c r="G11215" i="3"/>
  <c r="F11215" i="3"/>
  <c r="D11215" i="3"/>
  <c r="C11215" i="3"/>
  <c r="B11215" i="3"/>
  <c r="A11215" i="3"/>
  <c r="J11214" i="3"/>
  <c r="I11214" i="3"/>
  <c r="H11214" i="3"/>
  <c r="G11214" i="3"/>
  <c r="F11214" i="3"/>
  <c r="D11214" i="3"/>
  <c r="C11214" i="3"/>
  <c r="B11214" i="3"/>
  <c r="A11214" i="3"/>
  <c r="J11213" i="3"/>
  <c r="I11213" i="3"/>
  <c r="H11213" i="3"/>
  <c r="G11213" i="3"/>
  <c r="F11213" i="3"/>
  <c r="D11213" i="3"/>
  <c r="C11213" i="3"/>
  <c r="B11213" i="3"/>
  <c r="A11213" i="3"/>
  <c r="J11212" i="3"/>
  <c r="I11212" i="3"/>
  <c r="H11212" i="3"/>
  <c r="G11212" i="3"/>
  <c r="F11212" i="3"/>
  <c r="D11212" i="3"/>
  <c r="C11212" i="3"/>
  <c r="B11212" i="3"/>
  <c r="A11212" i="3"/>
  <c r="J11211" i="3"/>
  <c r="I11211" i="3"/>
  <c r="H11211" i="3"/>
  <c r="G11211" i="3"/>
  <c r="F11211" i="3"/>
  <c r="D11211" i="3"/>
  <c r="C11211" i="3"/>
  <c r="B11211" i="3"/>
  <c r="A11211" i="3"/>
  <c r="J11210" i="3"/>
  <c r="I11210" i="3"/>
  <c r="H11210" i="3"/>
  <c r="G11210" i="3"/>
  <c r="F11210" i="3"/>
  <c r="D11210" i="3"/>
  <c r="C11210" i="3"/>
  <c r="B11210" i="3"/>
  <c r="A11210" i="3"/>
  <c r="J11209" i="3"/>
  <c r="I11209" i="3"/>
  <c r="H11209" i="3"/>
  <c r="G11209" i="3"/>
  <c r="F11209" i="3"/>
  <c r="D11209" i="3"/>
  <c r="C11209" i="3"/>
  <c r="B11209" i="3"/>
  <c r="A11209" i="3"/>
  <c r="J11208" i="3"/>
  <c r="I11208" i="3"/>
  <c r="H11208" i="3"/>
  <c r="G11208" i="3"/>
  <c r="F11208" i="3"/>
  <c r="D11208" i="3"/>
  <c r="C11208" i="3"/>
  <c r="B11208" i="3"/>
  <c r="A11208" i="3"/>
  <c r="J11207" i="3"/>
  <c r="I11207" i="3"/>
  <c r="H11207" i="3"/>
  <c r="G11207" i="3"/>
  <c r="F11207" i="3"/>
  <c r="D11207" i="3"/>
  <c r="C11207" i="3"/>
  <c r="B11207" i="3"/>
  <c r="A11207" i="3"/>
  <c r="J11206" i="3"/>
  <c r="I11206" i="3"/>
  <c r="H11206" i="3"/>
  <c r="G11206" i="3"/>
  <c r="F11206" i="3"/>
  <c r="D11206" i="3"/>
  <c r="C11206" i="3"/>
  <c r="B11206" i="3"/>
  <c r="A11206" i="3"/>
  <c r="J11205" i="3"/>
  <c r="I11205" i="3"/>
  <c r="H11205" i="3"/>
  <c r="G11205" i="3"/>
  <c r="F11205" i="3"/>
  <c r="D11205" i="3"/>
  <c r="C11205" i="3"/>
  <c r="B11205" i="3"/>
  <c r="A11205" i="3"/>
  <c r="J11204" i="3"/>
  <c r="I11204" i="3"/>
  <c r="H11204" i="3"/>
  <c r="E11204" i="3" s="1"/>
  <c r="K11204" i="3" s="1"/>
  <c r="G11204" i="3"/>
  <c r="F11204" i="3"/>
  <c r="D11204" i="3"/>
  <c r="C11204" i="3"/>
  <c r="B11204" i="3"/>
  <c r="A11204" i="3"/>
  <c r="J11203" i="3"/>
  <c r="I11203" i="3"/>
  <c r="H11203" i="3"/>
  <c r="E11203" i="3" s="1"/>
  <c r="M11203" i="3" s="1"/>
  <c r="G11203" i="3"/>
  <c r="F11203" i="3"/>
  <c r="D11203" i="3"/>
  <c r="C11203" i="3"/>
  <c r="B11203" i="3"/>
  <c r="A11203" i="3"/>
  <c r="J11202" i="3"/>
  <c r="I11202" i="3"/>
  <c r="H11202" i="3"/>
  <c r="G11202" i="3"/>
  <c r="F11202" i="3"/>
  <c r="D11202" i="3"/>
  <c r="C11202" i="3"/>
  <c r="B11202" i="3"/>
  <c r="A11202" i="3"/>
  <c r="J11201" i="3"/>
  <c r="I11201" i="3"/>
  <c r="H11201" i="3"/>
  <c r="E11201" i="3" s="1"/>
  <c r="G11201" i="3"/>
  <c r="F11201" i="3"/>
  <c r="D11201" i="3"/>
  <c r="C11201" i="3"/>
  <c r="B11201" i="3"/>
  <c r="A11201" i="3"/>
  <c r="J11200" i="3"/>
  <c r="I11200" i="3"/>
  <c r="H11200" i="3"/>
  <c r="G11200" i="3"/>
  <c r="F11200" i="3"/>
  <c r="D11200" i="3"/>
  <c r="C11200" i="3"/>
  <c r="B11200" i="3"/>
  <c r="A11200" i="3"/>
  <c r="J11199" i="3"/>
  <c r="I11199" i="3"/>
  <c r="H11199" i="3"/>
  <c r="G11199" i="3"/>
  <c r="F11199" i="3"/>
  <c r="D11199" i="3"/>
  <c r="C11199" i="3"/>
  <c r="B11199" i="3"/>
  <c r="A11199" i="3"/>
  <c r="J11198" i="3"/>
  <c r="I11198" i="3"/>
  <c r="H11198" i="3"/>
  <c r="G11198" i="3"/>
  <c r="F11198" i="3"/>
  <c r="D11198" i="3"/>
  <c r="C11198" i="3"/>
  <c r="B11198" i="3"/>
  <c r="A11198" i="3"/>
  <c r="J11197" i="3"/>
  <c r="I11197" i="3"/>
  <c r="H11197" i="3"/>
  <c r="G11197" i="3"/>
  <c r="F11197" i="3"/>
  <c r="D11197" i="3"/>
  <c r="C11197" i="3"/>
  <c r="B11197" i="3"/>
  <c r="A11197" i="3"/>
  <c r="J11196" i="3"/>
  <c r="I11196" i="3"/>
  <c r="H11196" i="3"/>
  <c r="G11196" i="3"/>
  <c r="F11196" i="3"/>
  <c r="D11196" i="3"/>
  <c r="C11196" i="3"/>
  <c r="B11196" i="3"/>
  <c r="A11196" i="3"/>
  <c r="J11195" i="3"/>
  <c r="I11195" i="3"/>
  <c r="H11195" i="3"/>
  <c r="G11195" i="3"/>
  <c r="F11195" i="3"/>
  <c r="D11195" i="3"/>
  <c r="C11195" i="3"/>
  <c r="B11195" i="3"/>
  <c r="A11195" i="3"/>
  <c r="J11194" i="3"/>
  <c r="I11194" i="3"/>
  <c r="H11194" i="3"/>
  <c r="G11194" i="3"/>
  <c r="F11194" i="3"/>
  <c r="D11194" i="3"/>
  <c r="C11194" i="3"/>
  <c r="B11194" i="3"/>
  <c r="A11194" i="3"/>
  <c r="J11193" i="3"/>
  <c r="I11193" i="3"/>
  <c r="H11193" i="3"/>
  <c r="G11193" i="3"/>
  <c r="F11193" i="3"/>
  <c r="D11193" i="3"/>
  <c r="C11193" i="3"/>
  <c r="B11193" i="3"/>
  <c r="A11193" i="3"/>
  <c r="J11192" i="3"/>
  <c r="I11192" i="3"/>
  <c r="H11192" i="3"/>
  <c r="E11192" i="3" s="1"/>
  <c r="K11192" i="3" s="1"/>
  <c r="G11192" i="3"/>
  <c r="F11192" i="3"/>
  <c r="D11192" i="3"/>
  <c r="C11192" i="3"/>
  <c r="B11192" i="3"/>
  <c r="A11192" i="3"/>
  <c r="J11191" i="3"/>
  <c r="I11191" i="3"/>
  <c r="H11191" i="3"/>
  <c r="G11191" i="3"/>
  <c r="F11191" i="3"/>
  <c r="E11191" i="3"/>
  <c r="D11191" i="3"/>
  <c r="C11191" i="3"/>
  <c r="B11191" i="3"/>
  <c r="A11191" i="3"/>
  <c r="J11190" i="3"/>
  <c r="I11190" i="3"/>
  <c r="H11190" i="3"/>
  <c r="G11190" i="3"/>
  <c r="F11190" i="3"/>
  <c r="D11190" i="3"/>
  <c r="C11190" i="3"/>
  <c r="B11190" i="3"/>
  <c r="A11190" i="3"/>
  <c r="J11189" i="3"/>
  <c r="I11189" i="3"/>
  <c r="H11189" i="3"/>
  <c r="E11189" i="3" s="1"/>
  <c r="M11189" i="3" s="1"/>
  <c r="G11189" i="3"/>
  <c r="F11189" i="3"/>
  <c r="D11189" i="3"/>
  <c r="C11189" i="3"/>
  <c r="B11189" i="3"/>
  <c r="A11189" i="3"/>
  <c r="J11188" i="3"/>
  <c r="I11188" i="3"/>
  <c r="H11188" i="3"/>
  <c r="G11188" i="3"/>
  <c r="F11188" i="3"/>
  <c r="D11188" i="3"/>
  <c r="C11188" i="3"/>
  <c r="B11188" i="3"/>
  <c r="A11188" i="3"/>
  <c r="J11187" i="3"/>
  <c r="E11187" i="3" s="1"/>
  <c r="M11187" i="3" s="1"/>
  <c r="I11187" i="3"/>
  <c r="H11187" i="3"/>
  <c r="G11187" i="3"/>
  <c r="F11187" i="3"/>
  <c r="D11187" i="3"/>
  <c r="C11187" i="3"/>
  <c r="B11187" i="3"/>
  <c r="A11187" i="3"/>
  <c r="J11186" i="3"/>
  <c r="I11186" i="3"/>
  <c r="H11186" i="3"/>
  <c r="G11186" i="3"/>
  <c r="F11186" i="3"/>
  <c r="D11186" i="3"/>
  <c r="C11186" i="3"/>
  <c r="B11186" i="3"/>
  <c r="A11186" i="3"/>
  <c r="J11185" i="3"/>
  <c r="I11185" i="3"/>
  <c r="H11185" i="3"/>
  <c r="G11185" i="3"/>
  <c r="F11185" i="3"/>
  <c r="D11185" i="3"/>
  <c r="C11185" i="3"/>
  <c r="B11185" i="3"/>
  <c r="A11185" i="3"/>
  <c r="J11184" i="3"/>
  <c r="I11184" i="3"/>
  <c r="H11184" i="3"/>
  <c r="G11184" i="3"/>
  <c r="F11184" i="3"/>
  <c r="D11184" i="3"/>
  <c r="C11184" i="3"/>
  <c r="B11184" i="3"/>
  <c r="A11184" i="3"/>
  <c r="J11183" i="3"/>
  <c r="I11183" i="3"/>
  <c r="H11183" i="3"/>
  <c r="G11183" i="3"/>
  <c r="F11183" i="3"/>
  <c r="D11183" i="3"/>
  <c r="C11183" i="3"/>
  <c r="B11183" i="3"/>
  <c r="A11183" i="3"/>
  <c r="J11182" i="3"/>
  <c r="I11182" i="3"/>
  <c r="H11182" i="3"/>
  <c r="G11182" i="3"/>
  <c r="F11182" i="3"/>
  <c r="D11182" i="3"/>
  <c r="C11182" i="3"/>
  <c r="B11182" i="3"/>
  <c r="A11182" i="3"/>
  <c r="J11181" i="3"/>
  <c r="I11181" i="3"/>
  <c r="H11181" i="3"/>
  <c r="G11181" i="3"/>
  <c r="F11181" i="3"/>
  <c r="D11181" i="3"/>
  <c r="C11181" i="3"/>
  <c r="B11181" i="3"/>
  <c r="A11181" i="3"/>
  <c r="J11180" i="3"/>
  <c r="I11180" i="3"/>
  <c r="H11180" i="3"/>
  <c r="G11180" i="3"/>
  <c r="F11180" i="3"/>
  <c r="D11180" i="3"/>
  <c r="C11180" i="3"/>
  <c r="B11180" i="3"/>
  <c r="A11180" i="3"/>
  <c r="J11179" i="3"/>
  <c r="I11179" i="3"/>
  <c r="H11179" i="3"/>
  <c r="G11179" i="3"/>
  <c r="F11179" i="3"/>
  <c r="D11179" i="3"/>
  <c r="C11179" i="3"/>
  <c r="B11179" i="3"/>
  <c r="A11179" i="3"/>
  <c r="J11178" i="3"/>
  <c r="I11178" i="3"/>
  <c r="H11178" i="3"/>
  <c r="E11178" i="3" s="1"/>
  <c r="K11178" i="3" s="1"/>
  <c r="G11178" i="3"/>
  <c r="F11178" i="3"/>
  <c r="D11178" i="3"/>
  <c r="C11178" i="3"/>
  <c r="B11178" i="3"/>
  <c r="A11178" i="3"/>
  <c r="J11177" i="3"/>
  <c r="I11177" i="3"/>
  <c r="H11177" i="3"/>
  <c r="E11177" i="3" s="1"/>
  <c r="G11177" i="3"/>
  <c r="F11177" i="3"/>
  <c r="D11177" i="3"/>
  <c r="C11177" i="3"/>
  <c r="B11177" i="3"/>
  <c r="A11177" i="3"/>
  <c r="J11176" i="3"/>
  <c r="I11176" i="3"/>
  <c r="H11176" i="3"/>
  <c r="G11176" i="3"/>
  <c r="F11176" i="3"/>
  <c r="D11176" i="3"/>
  <c r="C11176" i="3"/>
  <c r="B11176" i="3"/>
  <c r="A11176" i="3"/>
  <c r="J11175" i="3"/>
  <c r="I11175" i="3"/>
  <c r="H11175" i="3"/>
  <c r="E11175" i="3" s="1"/>
  <c r="G11175" i="3"/>
  <c r="F11175" i="3"/>
  <c r="D11175" i="3"/>
  <c r="C11175" i="3"/>
  <c r="B11175" i="3"/>
  <c r="A11175" i="3"/>
  <c r="J11174" i="3"/>
  <c r="I11174" i="3"/>
  <c r="H11174" i="3"/>
  <c r="G11174" i="3"/>
  <c r="F11174" i="3"/>
  <c r="D11174" i="3"/>
  <c r="C11174" i="3"/>
  <c r="B11174" i="3"/>
  <c r="A11174" i="3"/>
  <c r="J11173" i="3"/>
  <c r="I11173" i="3"/>
  <c r="H11173" i="3"/>
  <c r="G11173" i="3"/>
  <c r="F11173" i="3"/>
  <c r="D11173" i="3"/>
  <c r="C11173" i="3"/>
  <c r="B11173" i="3"/>
  <c r="A11173" i="3"/>
  <c r="J11172" i="3"/>
  <c r="I11172" i="3"/>
  <c r="H11172" i="3"/>
  <c r="G11172" i="3"/>
  <c r="F11172" i="3"/>
  <c r="D11172" i="3"/>
  <c r="C11172" i="3"/>
  <c r="B11172" i="3"/>
  <c r="A11172" i="3"/>
  <c r="J11171" i="3"/>
  <c r="I11171" i="3"/>
  <c r="H11171" i="3"/>
  <c r="E11171" i="3" s="1"/>
  <c r="M11171" i="3" s="1"/>
  <c r="G11171" i="3"/>
  <c r="F11171" i="3"/>
  <c r="D11171" i="3"/>
  <c r="C11171" i="3"/>
  <c r="B11171" i="3"/>
  <c r="A11171" i="3"/>
  <c r="J11170" i="3"/>
  <c r="I11170" i="3"/>
  <c r="H11170" i="3"/>
  <c r="G11170" i="3"/>
  <c r="F11170" i="3"/>
  <c r="D11170" i="3"/>
  <c r="C11170" i="3"/>
  <c r="B11170" i="3"/>
  <c r="A11170" i="3"/>
  <c r="J11169" i="3"/>
  <c r="I11169" i="3"/>
  <c r="H11169" i="3"/>
  <c r="G11169" i="3"/>
  <c r="F11169" i="3"/>
  <c r="D11169" i="3"/>
  <c r="C11169" i="3"/>
  <c r="B11169" i="3"/>
  <c r="A11169" i="3"/>
  <c r="J11168" i="3"/>
  <c r="I11168" i="3"/>
  <c r="H11168" i="3"/>
  <c r="G11168" i="3"/>
  <c r="F11168" i="3"/>
  <c r="D11168" i="3"/>
  <c r="C11168" i="3"/>
  <c r="B11168" i="3"/>
  <c r="A11168" i="3"/>
  <c r="J11167" i="3"/>
  <c r="I11167" i="3"/>
  <c r="H11167" i="3"/>
  <c r="G11167" i="3"/>
  <c r="F11167" i="3"/>
  <c r="D11167" i="3"/>
  <c r="C11167" i="3"/>
  <c r="B11167" i="3"/>
  <c r="A11167" i="3"/>
  <c r="J11166" i="3"/>
  <c r="I11166" i="3"/>
  <c r="H11166" i="3"/>
  <c r="E11166" i="3" s="1"/>
  <c r="K11166" i="3" s="1"/>
  <c r="G11166" i="3"/>
  <c r="F11166" i="3"/>
  <c r="D11166" i="3"/>
  <c r="C11166" i="3"/>
  <c r="B11166" i="3"/>
  <c r="A11166" i="3"/>
  <c r="J11165" i="3"/>
  <c r="I11165" i="3"/>
  <c r="H11165" i="3"/>
  <c r="G11165" i="3"/>
  <c r="F11165" i="3"/>
  <c r="D11165" i="3"/>
  <c r="C11165" i="3"/>
  <c r="B11165" i="3"/>
  <c r="A11165" i="3"/>
  <c r="J11164" i="3"/>
  <c r="I11164" i="3"/>
  <c r="H11164" i="3"/>
  <c r="G11164" i="3"/>
  <c r="F11164" i="3"/>
  <c r="D11164" i="3"/>
  <c r="C11164" i="3"/>
  <c r="B11164" i="3"/>
  <c r="A11164" i="3"/>
  <c r="J11163" i="3"/>
  <c r="I11163" i="3"/>
  <c r="H11163" i="3"/>
  <c r="E11163" i="3" s="1"/>
  <c r="G11163" i="3"/>
  <c r="F11163" i="3"/>
  <c r="D11163" i="3"/>
  <c r="C11163" i="3"/>
  <c r="B11163" i="3"/>
  <c r="A11163" i="3"/>
  <c r="J11162" i="3"/>
  <c r="I11162" i="3"/>
  <c r="H11162" i="3"/>
  <c r="G11162" i="3"/>
  <c r="F11162" i="3"/>
  <c r="D11162" i="3"/>
  <c r="C11162" i="3"/>
  <c r="B11162" i="3"/>
  <c r="A11162" i="3"/>
  <c r="J11161" i="3"/>
  <c r="I11161" i="3"/>
  <c r="H11161" i="3"/>
  <c r="G11161" i="3"/>
  <c r="F11161" i="3"/>
  <c r="D11161" i="3"/>
  <c r="C11161" i="3"/>
  <c r="B11161" i="3"/>
  <c r="A11161" i="3"/>
  <c r="J11160" i="3"/>
  <c r="I11160" i="3"/>
  <c r="H11160" i="3"/>
  <c r="G11160" i="3"/>
  <c r="F11160" i="3"/>
  <c r="D11160" i="3"/>
  <c r="C11160" i="3"/>
  <c r="B11160" i="3"/>
  <c r="A11160" i="3"/>
  <c r="J11159" i="3"/>
  <c r="I11159" i="3"/>
  <c r="H11159" i="3"/>
  <c r="G11159" i="3"/>
  <c r="F11159" i="3"/>
  <c r="D11159" i="3"/>
  <c r="C11159" i="3"/>
  <c r="B11159" i="3"/>
  <c r="A11159" i="3"/>
  <c r="J11158" i="3"/>
  <c r="I11158" i="3"/>
  <c r="H11158" i="3"/>
  <c r="G11158" i="3"/>
  <c r="F11158" i="3"/>
  <c r="D11158" i="3"/>
  <c r="C11158" i="3"/>
  <c r="B11158" i="3"/>
  <c r="A11158" i="3"/>
  <c r="J11157" i="3"/>
  <c r="I11157" i="3"/>
  <c r="H11157" i="3"/>
  <c r="G11157" i="3"/>
  <c r="F11157" i="3"/>
  <c r="D11157" i="3"/>
  <c r="C11157" i="3"/>
  <c r="B11157" i="3"/>
  <c r="A11157" i="3"/>
  <c r="J11156" i="3"/>
  <c r="I11156" i="3"/>
  <c r="H11156" i="3"/>
  <c r="G11156" i="3"/>
  <c r="F11156" i="3"/>
  <c r="D11156" i="3"/>
  <c r="C11156" i="3"/>
  <c r="B11156" i="3"/>
  <c r="A11156" i="3"/>
  <c r="J11155" i="3"/>
  <c r="I11155" i="3"/>
  <c r="H11155" i="3"/>
  <c r="G11155" i="3"/>
  <c r="F11155" i="3"/>
  <c r="D11155" i="3"/>
  <c r="C11155" i="3"/>
  <c r="B11155" i="3"/>
  <c r="A11155" i="3"/>
  <c r="J11154" i="3"/>
  <c r="I11154" i="3"/>
  <c r="H11154" i="3"/>
  <c r="G11154" i="3"/>
  <c r="F11154" i="3"/>
  <c r="D11154" i="3"/>
  <c r="C11154" i="3"/>
  <c r="B11154" i="3"/>
  <c r="A11154" i="3"/>
  <c r="J11153" i="3"/>
  <c r="E11153" i="3" s="1"/>
  <c r="I11153" i="3"/>
  <c r="H11153" i="3"/>
  <c r="G11153" i="3"/>
  <c r="F11153" i="3"/>
  <c r="D11153" i="3"/>
  <c r="C11153" i="3"/>
  <c r="B11153" i="3"/>
  <c r="A11153" i="3"/>
  <c r="J11152" i="3"/>
  <c r="I11152" i="3"/>
  <c r="H11152" i="3"/>
  <c r="G11152" i="3"/>
  <c r="F11152" i="3"/>
  <c r="D11152" i="3"/>
  <c r="C11152" i="3"/>
  <c r="B11152" i="3"/>
  <c r="A11152" i="3"/>
  <c r="J11151" i="3"/>
  <c r="I11151" i="3"/>
  <c r="H11151" i="3"/>
  <c r="E11151" i="3" s="1"/>
  <c r="L11151" i="3" s="1"/>
  <c r="G11151" i="3"/>
  <c r="F11151" i="3"/>
  <c r="D11151" i="3"/>
  <c r="C11151" i="3"/>
  <c r="B11151" i="3"/>
  <c r="A11151" i="3"/>
  <c r="J11150" i="3"/>
  <c r="I11150" i="3"/>
  <c r="H11150" i="3"/>
  <c r="G11150" i="3"/>
  <c r="F11150" i="3"/>
  <c r="D11150" i="3"/>
  <c r="C11150" i="3"/>
  <c r="B11150" i="3"/>
  <c r="A11150" i="3"/>
  <c r="J11149" i="3"/>
  <c r="I11149" i="3"/>
  <c r="H11149" i="3"/>
  <c r="G11149" i="3"/>
  <c r="F11149" i="3"/>
  <c r="D11149" i="3"/>
  <c r="C11149" i="3"/>
  <c r="B11149" i="3"/>
  <c r="A11149" i="3"/>
  <c r="J11148" i="3"/>
  <c r="I11148" i="3"/>
  <c r="H11148" i="3"/>
  <c r="G11148" i="3"/>
  <c r="F11148" i="3"/>
  <c r="D11148" i="3"/>
  <c r="C11148" i="3"/>
  <c r="B11148" i="3"/>
  <c r="A11148" i="3"/>
  <c r="J11147" i="3"/>
  <c r="I11147" i="3"/>
  <c r="H11147" i="3"/>
  <c r="E11147" i="3" s="1"/>
  <c r="N11147" i="3" s="1"/>
  <c r="G11147" i="3"/>
  <c r="F11147" i="3"/>
  <c r="D11147" i="3"/>
  <c r="C11147" i="3"/>
  <c r="B11147" i="3"/>
  <c r="A11147" i="3"/>
  <c r="J11146" i="3"/>
  <c r="I11146" i="3"/>
  <c r="H11146" i="3"/>
  <c r="G11146" i="3"/>
  <c r="F11146" i="3"/>
  <c r="D11146" i="3"/>
  <c r="C11146" i="3"/>
  <c r="B11146" i="3"/>
  <c r="A11146" i="3"/>
  <c r="J11145" i="3"/>
  <c r="E11145" i="3" s="1"/>
  <c r="I11145" i="3"/>
  <c r="H11145" i="3"/>
  <c r="G11145" i="3"/>
  <c r="F11145" i="3"/>
  <c r="D11145" i="3"/>
  <c r="C11145" i="3"/>
  <c r="B11145" i="3"/>
  <c r="A11145" i="3"/>
  <c r="J11144" i="3"/>
  <c r="I11144" i="3"/>
  <c r="H11144" i="3"/>
  <c r="G11144" i="3"/>
  <c r="F11144" i="3"/>
  <c r="D11144" i="3"/>
  <c r="C11144" i="3"/>
  <c r="B11144" i="3"/>
  <c r="A11144" i="3"/>
  <c r="J11143" i="3"/>
  <c r="I11143" i="3"/>
  <c r="H11143" i="3"/>
  <c r="G11143" i="3"/>
  <c r="F11143" i="3"/>
  <c r="D11143" i="3"/>
  <c r="C11143" i="3"/>
  <c r="B11143" i="3"/>
  <c r="A11143" i="3"/>
  <c r="J11142" i="3"/>
  <c r="I11142" i="3"/>
  <c r="H11142" i="3"/>
  <c r="G11142" i="3"/>
  <c r="F11142" i="3"/>
  <c r="D11142" i="3"/>
  <c r="C11142" i="3"/>
  <c r="B11142" i="3"/>
  <c r="A11142" i="3"/>
  <c r="J11141" i="3"/>
  <c r="I11141" i="3"/>
  <c r="H11141" i="3"/>
  <c r="G11141" i="3"/>
  <c r="F11141" i="3"/>
  <c r="D11141" i="3"/>
  <c r="C11141" i="3"/>
  <c r="B11141" i="3"/>
  <c r="A11141" i="3"/>
  <c r="J11140" i="3"/>
  <c r="I11140" i="3"/>
  <c r="H11140" i="3"/>
  <c r="G11140" i="3"/>
  <c r="F11140" i="3"/>
  <c r="D11140" i="3"/>
  <c r="C11140" i="3"/>
  <c r="B11140" i="3"/>
  <c r="A11140" i="3"/>
  <c r="J11139" i="3"/>
  <c r="I11139" i="3"/>
  <c r="H11139" i="3"/>
  <c r="E11139" i="3" s="1"/>
  <c r="G11139" i="3"/>
  <c r="F11139" i="3"/>
  <c r="D11139" i="3"/>
  <c r="C11139" i="3"/>
  <c r="B11139" i="3"/>
  <c r="A11139" i="3"/>
  <c r="J11138" i="3"/>
  <c r="I11138" i="3"/>
  <c r="H11138" i="3"/>
  <c r="G11138" i="3"/>
  <c r="F11138" i="3"/>
  <c r="D11138" i="3"/>
  <c r="C11138" i="3"/>
  <c r="B11138" i="3"/>
  <c r="A11138" i="3"/>
  <c r="J11137" i="3"/>
  <c r="I11137" i="3"/>
  <c r="H11137" i="3"/>
  <c r="G11137" i="3"/>
  <c r="F11137" i="3"/>
  <c r="D11137" i="3"/>
  <c r="C11137" i="3"/>
  <c r="B11137" i="3"/>
  <c r="A11137" i="3"/>
  <c r="J11136" i="3"/>
  <c r="I11136" i="3"/>
  <c r="H11136" i="3"/>
  <c r="G11136" i="3"/>
  <c r="F11136" i="3"/>
  <c r="D11136" i="3"/>
  <c r="C11136" i="3"/>
  <c r="B11136" i="3"/>
  <c r="A11136" i="3"/>
  <c r="J11135" i="3"/>
  <c r="I11135" i="3"/>
  <c r="H11135" i="3"/>
  <c r="G11135" i="3"/>
  <c r="F11135" i="3"/>
  <c r="D11135" i="3"/>
  <c r="C11135" i="3"/>
  <c r="B11135" i="3"/>
  <c r="A11135" i="3"/>
  <c r="J11134" i="3"/>
  <c r="I11134" i="3"/>
  <c r="H11134" i="3"/>
  <c r="G11134" i="3"/>
  <c r="F11134" i="3"/>
  <c r="D11134" i="3"/>
  <c r="C11134" i="3"/>
  <c r="B11134" i="3"/>
  <c r="A11134" i="3"/>
  <c r="J11133" i="3"/>
  <c r="I11133" i="3"/>
  <c r="H11133" i="3"/>
  <c r="G11133" i="3"/>
  <c r="F11133" i="3"/>
  <c r="D11133" i="3"/>
  <c r="C11133" i="3"/>
  <c r="B11133" i="3"/>
  <c r="A11133" i="3"/>
  <c r="J11132" i="3"/>
  <c r="I11132" i="3"/>
  <c r="H11132" i="3"/>
  <c r="G11132" i="3"/>
  <c r="F11132" i="3"/>
  <c r="D11132" i="3"/>
  <c r="C11132" i="3"/>
  <c r="B11132" i="3"/>
  <c r="A11132" i="3"/>
  <c r="J11131" i="3"/>
  <c r="I11131" i="3"/>
  <c r="H11131" i="3"/>
  <c r="G11131" i="3"/>
  <c r="F11131" i="3"/>
  <c r="D11131" i="3"/>
  <c r="C11131" i="3"/>
  <c r="B11131" i="3"/>
  <c r="A11131" i="3"/>
  <c r="J11130" i="3"/>
  <c r="I11130" i="3"/>
  <c r="H11130" i="3"/>
  <c r="G11130" i="3"/>
  <c r="F11130" i="3"/>
  <c r="D11130" i="3"/>
  <c r="C11130" i="3"/>
  <c r="B11130" i="3"/>
  <c r="A11130" i="3"/>
  <c r="J11129" i="3"/>
  <c r="I11129" i="3"/>
  <c r="H11129" i="3"/>
  <c r="G11129" i="3"/>
  <c r="F11129" i="3"/>
  <c r="D11129" i="3"/>
  <c r="C11129" i="3"/>
  <c r="B11129" i="3"/>
  <c r="A11129" i="3"/>
  <c r="J11128" i="3"/>
  <c r="I11128" i="3"/>
  <c r="H11128" i="3"/>
  <c r="G11128" i="3"/>
  <c r="F11128" i="3"/>
  <c r="D11128" i="3"/>
  <c r="C11128" i="3"/>
  <c r="B11128" i="3"/>
  <c r="A11128" i="3"/>
  <c r="J11127" i="3"/>
  <c r="I11127" i="3"/>
  <c r="H11127" i="3"/>
  <c r="G11127" i="3"/>
  <c r="F11127" i="3"/>
  <c r="D11127" i="3"/>
  <c r="C11127" i="3"/>
  <c r="B11127" i="3"/>
  <c r="A11127" i="3"/>
  <c r="J11126" i="3"/>
  <c r="I11126" i="3"/>
  <c r="H11126" i="3"/>
  <c r="G11126" i="3"/>
  <c r="F11126" i="3"/>
  <c r="D11126" i="3"/>
  <c r="C11126" i="3"/>
  <c r="B11126" i="3"/>
  <c r="A11126" i="3"/>
  <c r="J11125" i="3"/>
  <c r="I11125" i="3"/>
  <c r="H11125" i="3"/>
  <c r="G11125" i="3"/>
  <c r="F11125" i="3"/>
  <c r="D11125" i="3"/>
  <c r="C11125" i="3"/>
  <c r="B11125" i="3"/>
  <c r="A11125" i="3"/>
  <c r="J11124" i="3"/>
  <c r="I11124" i="3"/>
  <c r="H11124" i="3"/>
  <c r="G11124" i="3"/>
  <c r="F11124" i="3"/>
  <c r="D11124" i="3"/>
  <c r="C11124" i="3"/>
  <c r="B11124" i="3"/>
  <c r="A11124" i="3"/>
  <c r="J11123" i="3"/>
  <c r="I11123" i="3"/>
  <c r="H11123" i="3"/>
  <c r="G11123" i="3"/>
  <c r="F11123" i="3"/>
  <c r="D11123" i="3"/>
  <c r="C11123" i="3"/>
  <c r="B11123" i="3"/>
  <c r="A11123" i="3"/>
  <c r="J11122" i="3"/>
  <c r="I11122" i="3"/>
  <c r="H11122" i="3"/>
  <c r="G11122" i="3"/>
  <c r="F11122" i="3"/>
  <c r="D11122" i="3"/>
  <c r="C11122" i="3"/>
  <c r="B11122" i="3"/>
  <c r="A11122" i="3"/>
  <c r="J11121" i="3"/>
  <c r="I11121" i="3"/>
  <c r="H11121" i="3"/>
  <c r="G11121" i="3"/>
  <c r="F11121" i="3"/>
  <c r="D11121" i="3"/>
  <c r="C11121" i="3"/>
  <c r="B11121" i="3"/>
  <c r="A11121" i="3"/>
  <c r="J11120" i="3"/>
  <c r="I11120" i="3"/>
  <c r="H11120" i="3"/>
  <c r="G11120" i="3"/>
  <c r="F11120" i="3"/>
  <c r="D11120" i="3"/>
  <c r="C11120" i="3"/>
  <c r="B11120" i="3"/>
  <c r="A11120" i="3"/>
  <c r="J11119" i="3"/>
  <c r="I11119" i="3"/>
  <c r="H11119" i="3"/>
  <c r="G11119" i="3"/>
  <c r="F11119" i="3"/>
  <c r="D11119" i="3"/>
  <c r="C11119" i="3"/>
  <c r="B11119" i="3"/>
  <c r="A11119" i="3"/>
  <c r="J11118" i="3"/>
  <c r="I11118" i="3"/>
  <c r="H11118" i="3"/>
  <c r="G11118" i="3"/>
  <c r="F11118" i="3"/>
  <c r="D11118" i="3"/>
  <c r="C11118" i="3"/>
  <c r="B11118" i="3"/>
  <c r="A11118" i="3"/>
  <c r="J11117" i="3"/>
  <c r="I11117" i="3"/>
  <c r="H11117" i="3"/>
  <c r="G11117" i="3"/>
  <c r="F11117" i="3"/>
  <c r="D11117" i="3"/>
  <c r="C11117" i="3"/>
  <c r="B11117" i="3"/>
  <c r="A11117" i="3"/>
  <c r="J11116" i="3"/>
  <c r="I11116" i="3"/>
  <c r="H11116" i="3"/>
  <c r="G11116" i="3"/>
  <c r="F11116" i="3"/>
  <c r="D11116" i="3"/>
  <c r="C11116" i="3"/>
  <c r="B11116" i="3"/>
  <c r="A11116" i="3"/>
  <c r="J11115" i="3"/>
  <c r="I11115" i="3"/>
  <c r="H11115" i="3"/>
  <c r="G11115" i="3"/>
  <c r="F11115" i="3"/>
  <c r="D11115" i="3"/>
  <c r="C11115" i="3"/>
  <c r="B11115" i="3"/>
  <c r="A11115" i="3"/>
  <c r="J11114" i="3"/>
  <c r="I11114" i="3"/>
  <c r="H11114" i="3"/>
  <c r="G11114" i="3"/>
  <c r="F11114" i="3"/>
  <c r="D11114" i="3"/>
  <c r="C11114" i="3"/>
  <c r="B11114" i="3"/>
  <c r="A11114" i="3"/>
  <c r="J11113" i="3"/>
  <c r="I11113" i="3"/>
  <c r="H11113" i="3"/>
  <c r="G11113" i="3"/>
  <c r="F11113" i="3"/>
  <c r="D11113" i="3"/>
  <c r="C11113" i="3"/>
  <c r="B11113" i="3"/>
  <c r="A11113" i="3"/>
  <c r="J11112" i="3"/>
  <c r="I11112" i="3"/>
  <c r="H11112" i="3"/>
  <c r="G11112" i="3"/>
  <c r="F11112" i="3"/>
  <c r="D11112" i="3"/>
  <c r="C11112" i="3"/>
  <c r="B11112" i="3"/>
  <c r="A11112" i="3"/>
  <c r="J11111" i="3"/>
  <c r="I11111" i="3"/>
  <c r="H11111" i="3"/>
  <c r="G11111" i="3"/>
  <c r="F11111" i="3"/>
  <c r="D11111" i="3"/>
  <c r="C11111" i="3"/>
  <c r="B11111" i="3"/>
  <c r="A11111" i="3"/>
  <c r="J11110" i="3"/>
  <c r="I11110" i="3"/>
  <c r="H11110" i="3"/>
  <c r="G11110" i="3"/>
  <c r="F11110" i="3"/>
  <c r="D11110" i="3"/>
  <c r="C11110" i="3"/>
  <c r="B11110" i="3"/>
  <c r="A11110" i="3"/>
  <c r="J11109" i="3"/>
  <c r="I11109" i="3"/>
  <c r="H11109" i="3"/>
  <c r="G11109" i="3"/>
  <c r="F11109" i="3"/>
  <c r="D11109" i="3"/>
  <c r="C11109" i="3"/>
  <c r="B11109" i="3"/>
  <c r="A11109" i="3"/>
  <c r="J11108" i="3"/>
  <c r="I11108" i="3"/>
  <c r="H11108" i="3"/>
  <c r="G11108" i="3"/>
  <c r="F11108" i="3"/>
  <c r="D11108" i="3"/>
  <c r="C11108" i="3"/>
  <c r="B11108" i="3"/>
  <c r="A11108" i="3"/>
  <c r="J11107" i="3"/>
  <c r="I11107" i="3"/>
  <c r="H11107" i="3"/>
  <c r="G11107" i="3"/>
  <c r="F11107" i="3"/>
  <c r="D11107" i="3"/>
  <c r="C11107" i="3"/>
  <c r="B11107" i="3"/>
  <c r="A11107" i="3"/>
  <c r="J11106" i="3"/>
  <c r="I11106" i="3"/>
  <c r="H11106" i="3"/>
  <c r="G11106" i="3"/>
  <c r="F11106" i="3"/>
  <c r="D11106" i="3"/>
  <c r="C11106" i="3"/>
  <c r="B11106" i="3"/>
  <c r="A11106" i="3"/>
  <c r="J11105" i="3"/>
  <c r="I11105" i="3"/>
  <c r="H11105" i="3"/>
  <c r="G11105" i="3"/>
  <c r="F11105" i="3"/>
  <c r="D11105" i="3"/>
  <c r="C11105" i="3"/>
  <c r="B11105" i="3"/>
  <c r="A11105" i="3"/>
  <c r="J11104" i="3"/>
  <c r="I11104" i="3"/>
  <c r="H11104" i="3"/>
  <c r="E11104" i="3" s="1"/>
  <c r="G11104" i="3"/>
  <c r="F11104" i="3"/>
  <c r="D11104" i="3"/>
  <c r="C11104" i="3"/>
  <c r="B11104" i="3"/>
  <c r="A11104" i="3"/>
  <c r="J11103" i="3"/>
  <c r="I11103" i="3"/>
  <c r="H11103" i="3"/>
  <c r="G11103" i="3"/>
  <c r="F11103" i="3"/>
  <c r="D11103" i="3"/>
  <c r="C11103" i="3"/>
  <c r="B11103" i="3"/>
  <c r="A11103" i="3"/>
  <c r="J11102" i="3"/>
  <c r="I11102" i="3"/>
  <c r="H11102" i="3"/>
  <c r="G11102" i="3"/>
  <c r="F11102" i="3"/>
  <c r="D11102" i="3"/>
  <c r="C11102" i="3"/>
  <c r="B11102" i="3"/>
  <c r="A11102" i="3"/>
  <c r="J11101" i="3"/>
  <c r="I11101" i="3"/>
  <c r="H11101" i="3"/>
  <c r="G11101" i="3"/>
  <c r="F11101" i="3"/>
  <c r="D11101" i="3"/>
  <c r="C11101" i="3"/>
  <c r="B11101" i="3"/>
  <c r="A11101" i="3"/>
  <c r="J11100" i="3"/>
  <c r="I11100" i="3"/>
  <c r="H11100" i="3"/>
  <c r="G11100" i="3"/>
  <c r="F11100" i="3"/>
  <c r="D11100" i="3"/>
  <c r="C11100" i="3"/>
  <c r="B11100" i="3"/>
  <c r="A11100" i="3"/>
  <c r="J11099" i="3"/>
  <c r="I11099" i="3"/>
  <c r="H11099" i="3"/>
  <c r="E11099" i="3" s="1"/>
  <c r="G11099" i="3"/>
  <c r="F11099" i="3"/>
  <c r="D11099" i="3"/>
  <c r="C11099" i="3"/>
  <c r="B11099" i="3"/>
  <c r="A11099" i="3"/>
  <c r="J11098" i="3"/>
  <c r="I11098" i="3"/>
  <c r="H11098" i="3"/>
  <c r="G11098" i="3"/>
  <c r="F11098" i="3"/>
  <c r="D11098" i="3"/>
  <c r="C11098" i="3"/>
  <c r="B11098" i="3"/>
  <c r="A11098" i="3"/>
  <c r="J11097" i="3"/>
  <c r="I11097" i="3"/>
  <c r="H11097" i="3"/>
  <c r="G11097" i="3"/>
  <c r="F11097" i="3"/>
  <c r="D11097" i="3"/>
  <c r="C11097" i="3"/>
  <c r="B11097" i="3"/>
  <c r="A11097" i="3"/>
  <c r="J11096" i="3"/>
  <c r="I11096" i="3"/>
  <c r="H11096" i="3"/>
  <c r="G11096" i="3"/>
  <c r="F11096" i="3"/>
  <c r="D11096" i="3"/>
  <c r="C11096" i="3"/>
  <c r="B11096" i="3"/>
  <c r="A11096" i="3"/>
  <c r="J11095" i="3"/>
  <c r="I11095" i="3"/>
  <c r="H11095" i="3"/>
  <c r="G11095" i="3"/>
  <c r="F11095" i="3"/>
  <c r="D11095" i="3"/>
  <c r="C11095" i="3"/>
  <c r="B11095" i="3"/>
  <c r="A11095" i="3"/>
  <c r="J11094" i="3"/>
  <c r="I11094" i="3"/>
  <c r="H11094" i="3"/>
  <c r="G11094" i="3"/>
  <c r="F11094" i="3"/>
  <c r="D11094" i="3"/>
  <c r="C11094" i="3"/>
  <c r="B11094" i="3"/>
  <c r="A11094" i="3"/>
  <c r="J11093" i="3"/>
  <c r="I11093" i="3"/>
  <c r="H11093" i="3"/>
  <c r="E11093" i="3" s="1"/>
  <c r="M11093" i="3" s="1"/>
  <c r="G11093" i="3"/>
  <c r="F11093" i="3"/>
  <c r="D11093" i="3"/>
  <c r="C11093" i="3"/>
  <c r="B11093" i="3"/>
  <c r="A11093" i="3"/>
  <c r="J11092" i="3"/>
  <c r="I11092" i="3"/>
  <c r="H11092" i="3"/>
  <c r="G11092" i="3"/>
  <c r="F11092" i="3"/>
  <c r="D11092" i="3"/>
  <c r="C11092" i="3"/>
  <c r="B11092" i="3"/>
  <c r="A11092" i="3"/>
  <c r="J11091" i="3"/>
  <c r="I11091" i="3"/>
  <c r="H11091" i="3"/>
  <c r="G11091" i="3"/>
  <c r="F11091" i="3"/>
  <c r="D11091" i="3"/>
  <c r="C11091" i="3"/>
  <c r="B11091" i="3"/>
  <c r="A11091" i="3"/>
  <c r="J11090" i="3"/>
  <c r="I11090" i="3"/>
  <c r="H11090" i="3"/>
  <c r="G11090" i="3"/>
  <c r="F11090" i="3"/>
  <c r="D11090" i="3"/>
  <c r="C11090" i="3"/>
  <c r="B11090" i="3"/>
  <c r="A11090" i="3"/>
  <c r="J11089" i="3"/>
  <c r="I11089" i="3"/>
  <c r="H11089" i="3"/>
  <c r="G11089" i="3"/>
  <c r="F11089" i="3"/>
  <c r="D11089" i="3"/>
  <c r="C11089" i="3"/>
  <c r="B11089" i="3"/>
  <c r="A11089" i="3"/>
  <c r="J11088" i="3"/>
  <c r="I11088" i="3"/>
  <c r="H11088" i="3"/>
  <c r="G11088" i="3"/>
  <c r="F11088" i="3"/>
  <c r="D11088" i="3"/>
  <c r="C11088" i="3"/>
  <c r="B11088" i="3"/>
  <c r="A11088" i="3"/>
  <c r="J11087" i="3"/>
  <c r="I11087" i="3"/>
  <c r="H11087" i="3"/>
  <c r="G11087" i="3"/>
  <c r="F11087" i="3"/>
  <c r="D11087" i="3"/>
  <c r="C11087" i="3"/>
  <c r="B11087" i="3"/>
  <c r="A11087" i="3"/>
  <c r="J11086" i="3"/>
  <c r="I11086" i="3"/>
  <c r="H11086" i="3"/>
  <c r="G11086" i="3"/>
  <c r="F11086" i="3"/>
  <c r="D11086" i="3"/>
  <c r="C11086" i="3"/>
  <c r="B11086" i="3"/>
  <c r="A11086" i="3"/>
  <c r="J11085" i="3"/>
  <c r="I11085" i="3"/>
  <c r="H11085" i="3"/>
  <c r="E11085" i="3" s="1"/>
  <c r="G11085" i="3"/>
  <c r="F11085" i="3"/>
  <c r="D11085" i="3"/>
  <c r="C11085" i="3"/>
  <c r="B11085" i="3"/>
  <c r="A11085" i="3"/>
  <c r="J11084" i="3"/>
  <c r="I11084" i="3"/>
  <c r="H11084" i="3"/>
  <c r="G11084" i="3"/>
  <c r="F11084" i="3"/>
  <c r="D11084" i="3"/>
  <c r="C11084" i="3"/>
  <c r="B11084" i="3"/>
  <c r="A11084" i="3"/>
  <c r="J11083" i="3"/>
  <c r="I11083" i="3"/>
  <c r="H11083" i="3"/>
  <c r="G11083" i="3"/>
  <c r="F11083" i="3"/>
  <c r="D11083" i="3"/>
  <c r="C11083" i="3"/>
  <c r="B11083" i="3"/>
  <c r="A11083" i="3"/>
  <c r="J11082" i="3"/>
  <c r="I11082" i="3"/>
  <c r="H11082" i="3"/>
  <c r="G11082" i="3"/>
  <c r="F11082" i="3"/>
  <c r="D11082" i="3"/>
  <c r="C11082" i="3"/>
  <c r="B11082" i="3"/>
  <c r="A11082" i="3"/>
  <c r="J11081" i="3"/>
  <c r="I11081" i="3"/>
  <c r="H11081" i="3"/>
  <c r="G11081" i="3"/>
  <c r="F11081" i="3"/>
  <c r="D11081" i="3"/>
  <c r="C11081" i="3"/>
  <c r="B11081" i="3"/>
  <c r="A11081" i="3"/>
  <c r="J11080" i="3"/>
  <c r="I11080" i="3"/>
  <c r="H11080" i="3"/>
  <c r="G11080" i="3"/>
  <c r="F11080" i="3"/>
  <c r="D11080" i="3"/>
  <c r="C11080" i="3"/>
  <c r="B11080" i="3"/>
  <c r="A11080" i="3"/>
  <c r="J11079" i="3"/>
  <c r="I11079" i="3"/>
  <c r="H11079" i="3"/>
  <c r="G11079" i="3"/>
  <c r="F11079" i="3"/>
  <c r="D11079" i="3"/>
  <c r="C11079" i="3"/>
  <c r="B11079" i="3"/>
  <c r="A11079" i="3"/>
  <c r="J11078" i="3"/>
  <c r="I11078" i="3"/>
  <c r="H11078" i="3"/>
  <c r="G11078" i="3"/>
  <c r="F11078" i="3"/>
  <c r="D11078" i="3"/>
  <c r="C11078" i="3"/>
  <c r="B11078" i="3"/>
  <c r="A11078" i="3"/>
  <c r="J11077" i="3"/>
  <c r="I11077" i="3"/>
  <c r="H11077" i="3"/>
  <c r="G11077" i="3"/>
  <c r="F11077" i="3"/>
  <c r="D11077" i="3"/>
  <c r="C11077" i="3"/>
  <c r="B11077" i="3"/>
  <c r="A11077" i="3"/>
  <c r="J11076" i="3"/>
  <c r="I11076" i="3"/>
  <c r="H11076" i="3"/>
  <c r="E11076" i="3" s="1"/>
  <c r="G11076" i="3"/>
  <c r="F11076" i="3"/>
  <c r="D11076" i="3"/>
  <c r="C11076" i="3"/>
  <c r="B11076" i="3"/>
  <c r="A11076" i="3"/>
  <c r="J11075" i="3"/>
  <c r="I11075" i="3"/>
  <c r="H11075" i="3"/>
  <c r="G11075" i="3"/>
  <c r="F11075" i="3"/>
  <c r="D11075" i="3"/>
  <c r="C11075" i="3"/>
  <c r="B11075" i="3"/>
  <c r="A11075" i="3"/>
  <c r="J11074" i="3"/>
  <c r="I11074" i="3"/>
  <c r="H11074" i="3"/>
  <c r="G11074" i="3"/>
  <c r="F11074" i="3"/>
  <c r="D11074" i="3"/>
  <c r="C11074" i="3"/>
  <c r="B11074" i="3"/>
  <c r="A11074" i="3"/>
  <c r="J11073" i="3"/>
  <c r="I11073" i="3"/>
  <c r="H11073" i="3"/>
  <c r="G11073" i="3"/>
  <c r="F11073" i="3"/>
  <c r="D11073" i="3"/>
  <c r="C11073" i="3"/>
  <c r="B11073" i="3"/>
  <c r="A11073" i="3"/>
  <c r="J11072" i="3"/>
  <c r="I11072" i="3"/>
  <c r="H11072" i="3"/>
  <c r="G11072" i="3"/>
  <c r="F11072" i="3"/>
  <c r="D11072" i="3"/>
  <c r="C11072" i="3"/>
  <c r="B11072" i="3"/>
  <c r="A11072" i="3"/>
  <c r="J11071" i="3"/>
  <c r="I11071" i="3"/>
  <c r="H11071" i="3"/>
  <c r="G11071" i="3"/>
  <c r="F11071" i="3"/>
  <c r="D11071" i="3"/>
  <c r="C11071" i="3"/>
  <c r="B11071" i="3"/>
  <c r="A11071" i="3"/>
  <c r="J11070" i="3"/>
  <c r="I11070" i="3"/>
  <c r="H11070" i="3"/>
  <c r="G11070" i="3"/>
  <c r="F11070" i="3"/>
  <c r="D11070" i="3"/>
  <c r="C11070" i="3"/>
  <c r="B11070" i="3"/>
  <c r="A11070" i="3"/>
  <c r="J11069" i="3"/>
  <c r="I11069" i="3"/>
  <c r="H11069" i="3"/>
  <c r="G11069" i="3"/>
  <c r="F11069" i="3"/>
  <c r="D11069" i="3"/>
  <c r="C11069" i="3"/>
  <c r="B11069" i="3"/>
  <c r="A11069" i="3"/>
  <c r="J11068" i="3"/>
  <c r="I11068" i="3"/>
  <c r="H11068" i="3"/>
  <c r="G11068" i="3"/>
  <c r="F11068" i="3"/>
  <c r="D11068" i="3"/>
  <c r="C11068" i="3"/>
  <c r="B11068" i="3"/>
  <c r="A11068" i="3"/>
  <c r="J11067" i="3"/>
  <c r="I11067" i="3"/>
  <c r="H11067" i="3"/>
  <c r="G11067" i="3"/>
  <c r="F11067" i="3"/>
  <c r="D11067" i="3"/>
  <c r="C11067" i="3"/>
  <c r="B11067" i="3"/>
  <c r="A11067" i="3"/>
  <c r="J11066" i="3"/>
  <c r="I11066" i="3"/>
  <c r="H11066" i="3"/>
  <c r="G11066" i="3"/>
  <c r="F11066" i="3"/>
  <c r="D11066" i="3"/>
  <c r="C11066" i="3"/>
  <c r="B11066" i="3"/>
  <c r="A11066" i="3"/>
  <c r="J11065" i="3"/>
  <c r="I11065" i="3"/>
  <c r="H11065" i="3"/>
  <c r="G11065" i="3"/>
  <c r="F11065" i="3"/>
  <c r="D11065" i="3"/>
  <c r="C11065" i="3"/>
  <c r="B11065" i="3"/>
  <c r="A11065" i="3"/>
  <c r="J11064" i="3"/>
  <c r="I11064" i="3"/>
  <c r="H11064" i="3"/>
  <c r="G11064" i="3"/>
  <c r="F11064" i="3"/>
  <c r="D11064" i="3"/>
  <c r="C11064" i="3"/>
  <c r="B11064" i="3"/>
  <c r="A11064" i="3"/>
  <c r="J11063" i="3"/>
  <c r="I11063" i="3"/>
  <c r="H11063" i="3"/>
  <c r="G11063" i="3"/>
  <c r="F11063" i="3"/>
  <c r="D11063" i="3"/>
  <c r="C11063" i="3"/>
  <c r="B11063" i="3"/>
  <c r="A11063" i="3"/>
  <c r="J11062" i="3"/>
  <c r="I11062" i="3"/>
  <c r="H11062" i="3"/>
  <c r="G11062" i="3"/>
  <c r="F11062" i="3"/>
  <c r="D11062" i="3"/>
  <c r="C11062" i="3"/>
  <c r="B11062" i="3"/>
  <c r="A11062" i="3"/>
  <c r="J11061" i="3"/>
  <c r="I11061" i="3"/>
  <c r="H11061" i="3"/>
  <c r="G11061" i="3"/>
  <c r="F11061" i="3"/>
  <c r="D11061" i="3"/>
  <c r="C11061" i="3"/>
  <c r="B11061" i="3"/>
  <c r="A11061" i="3"/>
  <c r="J11060" i="3"/>
  <c r="I11060" i="3"/>
  <c r="H11060" i="3"/>
  <c r="G11060" i="3"/>
  <c r="F11060" i="3"/>
  <c r="D11060" i="3"/>
  <c r="C11060" i="3"/>
  <c r="B11060" i="3"/>
  <c r="A11060" i="3"/>
  <c r="J11059" i="3"/>
  <c r="I11059" i="3"/>
  <c r="H11059" i="3"/>
  <c r="G11059" i="3"/>
  <c r="F11059" i="3"/>
  <c r="D11059" i="3"/>
  <c r="C11059" i="3"/>
  <c r="B11059" i="3"/>
  <c r="A11059" i="3"/>
  <c r="J11058" i="3"/>
  <c r="I11058" i="3"/>
  <c r="H11058" i="3"/>
  <c r="G11058" i="3"/>
  <c r="F11058" i="3"/>
  <c r="D11058" i="3"/>
  <c r="C11058" i="3"/>
  <c r="B11058" i="3"/>
  <c r="A11058" i="3"/>
  <c r="J11057" i="3"/>
  <c r="I11057" i="3"/>
  <c r="H11057" i="3"/>
  <c r="E11057" i="3" s="1"/>
  <c r="G11057" i="3"/>
  <c r="F11057" i="3"/>
  <c r="D11057" i="3"/>
  <c r="C11057" i="3"/>
  <c r="B11057" i="3"/>
  <c r="A11057" i="3"/>
  <c r="J11056" i="3"/>
  <c r="I11056" i="3"/>
  <c r="H11056" i="3"/>
  <c r="E11056" i="3" s="1"/>
  <c r="M11056" i="3" s="1"/>
  <c r="G11056" i="3"/>
  <c r="F11056" i="3"/>
  <c r="D11056" i="3"/>
  <c r="C11056" i="3"/>
  <c r="B11056" i="3"/>
  <c r="A11056" i="3"/>
  <c r="J11055" i="3"/>
  <c r="I11055" i="3"/>
  <c r="H11055" i="3"/>
  <c r="G11055" i="3"/>
  <c r="F11055" i="3"/>
  <c r="D11055" i="3"/>
  <c r="C11055" i="3"/>
  <c r="B11055" i="3"/>
  <c r="A11055" i="3"/>
  <c r="J11054" i="3"/>
  <c r="I11054" i="3"/>
  <c r="H11054" i="3"/>
  <c r="G11054" i="3"/>
  <c r="F11054" i="3"/>
  <c r="D11054" i="3"/>
  <c r="C11054" i="3"/>
  <c r="B11054" i="3"/>
  <c r="A11054" i="3"/>
  <c r="J11053" i="3"/>
  <c r="I11053" i="3"/>
  <c r="H11053" i="3"/>
  <c r="G11053" i="3"/>
  <c r="F11053" i="3"/>
  <c r="D11053" i="3"/>
  <c r="C11053" i="3"/>
  <c r="B11053" i="3"/>
  <c r="A11053" i="3"/>
  <c r="J11052" i="3"/>
  <c r="I11052" i="3"/>
  <c r="H11052" i="3"/>
  <c r="G11052" i="3"/>
  <c r="F11052" i="3"/>
  <c r="D11052" i="3"/>
  <c r="C11052" i="3"/>
  <c r="B11052" i="3"/>
  <c r="A11052" i="3"/>
  <c r="J11051" i="3"/>
  <c r="I11051" i="3"/>
  <c r="H11051" i="3"/>
  <c r="G11051" i="3"/>
  <c r="F11051" i="3"/>
  <c r="D11051" i="3"/>
  <c r="C11051" i="3"/>
  <c r="B11051" i="3"/>
  <c r="A11051" i="3"/>
  <c r="J11050" i="3"/>
  <c r="I11050" i="3"/>
  <c r="H11050" i="3"/>
  <c r="E11050" i="3" s="1"/>
  <c r="N11050" i="3" s="1"/>
  <c r="G11050" i="3"/>
  <c r="F11050" i="3"/>
  <c r="D11050" i="3"/>
  <c r="C11050" i="3"/>
  <c r="B11050" i="3"/>
  <c r="A11050" i="3"/>
  <c r="J11049" i="3"/>
  <c r="I11049" i="3"/>
  <c r="H11049" i="3"/>
  <c r="G11049" i="3"/>
  <c r="F11049" i="3"/>
  <c r="D11049" i="3"/>
  <c r="C11049" i="3"/>
  <c r="B11049" i="3"/>
  <c r="A11049" i="3"/>
  <c r="J11048" i="3"/>
  <c r="I11048" i="3"/>
  <c r="H11048" i="3"/>
  <c r="G11048" i="3"/>
  <c r="F11048" i="3"/>
  <c r="D11048" i="3"/>
  <c r="C11048" i="3"/>
  <c r="B11048" i="3"/>
  <c r="A11048" i="3"/>
  <c r="J11047" i="3"/>
  <c r="I11047" i="3"/>
  <c r="H11047" i="3"/>
  <c r="G11047" i="3"/>
  <c r="F11047" i="3"/>
  <c r="D11047" i="3"/>
  <c r="C11047" i="3"/>
  <c r="B11047" i="3"/>
  <c r="A11047" i="3"/>
  <c r="J11046" i="3"/>
  <c r="I11046" i="3"/>
  <c r="H11046" i="3"/>
  <c r="G11046" i="3"/>
  <c r="F11046" i="3"/>
  <c r="D11046" i="3"/>
  <c r="C11046" i="3"/>
  <c r="B11046" i="3"/>
  <c r="A11046" i="3"/>
  <c r="J11045" i="3"/>
  <c r="I11045" i="3"/>
  <c r="H11045" i="3"/>
  <c r="G11045" i="3"/>
  <c r="F11045" i="3"/>
  <c r="D11045" i="3"/>
  <c r="C11045" i="3"/>
  <c r="B11045" i="3"/>
  <c r="A11045" i="3"/>
  <c r="J11044" i="3"/>
  <c r="I11044" i="3"/>
  <c r="H11044" i="3"/>
  <c r="G11044" i="3"/>
  <c r="F11044" i="3"/>
  <c r="D11044" i="3"/>
  <c r="C11044" i="3"/>
  <c r="B11044" i="3"/>
  <c r="A11044" i="3"/>
  <c r="J11043" i="3"/>
  <c r="I11043" i="3"/>
  <c r="H11043" i="3"/>
  <c r="G11043" i="3"/>
  <c r="F11043" i="3"/>
  <c r="D11043" i="3"/>
  <c r="C11043" i="3"/>
  <c r="B11043" i="3"/>
  <c r="A11043" i="3"/>
  <c r="J11042" i="3"/>
  <c r="I11042" i="3"/>
  <c r="H11042" i="3"/>
  <c r="G11042" i="3"/>
  <c r="F11042" i="3"/>
  <c r="D11042" i="3"/>
  <c r="C11042" i="3"/>
  <c r="B11042" i="3"/>
  <c r="A11042" i="3"/>
  <c r="J11041" i="3"/>
  <c r="I11041" i="3"/>
  <c r="H11041" i="3"/>
  <c r="G11041" i="3"/>
  <c r="F11041" i="3"/>
  <c r="D11041" i="3"/>
  <c r="C11041" i="3"/>
  <c r="B11041" i="3"/>
  <c r="A11041" i="3"/>
  <c r="J11040" i="3"/>
  <c r="I11040" i="3"/>
  <c r="H11040" i="3"/>
  <c r="G11040" i="3"/>
  <c r="F11040" i="3"/>
  <c r="D11040" i="3"/>
  <c r="C11040" i="3"/>
  <c r="B11040" i="3"/>
  <c r="A11040" i="3"/>
  <c r="J11039" i="3"/>
  <c r="I11039" i="3"/>
  <c r="H11039" i="3"/>
  <c r="G11039" i="3"/>
  <c r="F11039" i="3"/>
  <c r="D11039" i="3"/>
  <c r="C11039" i="3"/>
  <c r="B11039" i="3"/>
  <c r="A11039" i="3"/>
  <c r="J11038" i="3"/>
  <c r="I11038" i="3"/>
  <c r="H11038" i="3"/>
  <c r="G11038" i="3"/>
  <c r="F11038" i="3"/>
  <c r="D11038" i="3"/>
  <c r="C11038" i="3"/>
  <c r="B11038" i="3"/>
  <c r="A11038" i="3"/>
  <c r="J11037" i="3"/>
  <c r="I11037" i="3"/>
  <c r="H11037" i="3"/>
  <c r="G11037" i="3"/>
  <c r="F11037" i="3"/>
  <c r="D11037" i="3"/>
  <c r="C11037" i="3"/>
  <c r="B11037" i="3"/>
  <c r="A11037" i="3"/>
  <c r="J11036" i="3"/>
  <c r="I11036" i="3"/>
  <c r="H11036" i="3"/>
  <c r="G11036" i="3"/>
  <c r="F11036" i="3"/>
  <c r="D11036" i="3"/>
  <c r="C11036" i="3"/>
  <c r="B11036" i="3"/>
  <c r="A11036" i="3"/>
  <c r="J11035" i="3"/>
  <c r="I11035" i="3"/>
  <c r="H11035" i="3"/>
  <c r="G11035" i="3"/>
  <c r="F11035" i="3"/>
  <c r="D11035" i="3"/>
  <c r="C11035" i="3"/>
  <c r="B11035" i="3"/>
  <c r="A11035" i="3"/>
  <c r="J11034" i="3"/>
  <c r="I11034" i="3"/>
  <c r="H11034" i="3"/>
  <c r="G11034" i="3"/>
  <c r="F11034" i="3"/>
  <c r="D11034" i="3"/>
  <c r="C11034" i="3"/>
  <c r="B11034" i="3"/>
  <c r="A11034" i="3"/>
  <c r="J11033" i="3"/>
  <c r="I11033" i="3"/>
  <c r="H11033" i="3"/>
  <c r="G11033" i="3"/>
  <c r="F11033" i="3"/>
  <c r="D11033" i="3"/>
  <c r="C11033" i="3"/>
  <c r="B11033" i="3"/>
  <c r="A11033" i="3"/>
  <c r="J11032" i="3"/>
  <c r="I11032" i="3"/>
  <c r="H11032" i="3"/>
  <c r="G11032" i="3"/>
  <c r="F11032" i="3"/>
  <c r="D11032" i="3"/>
  <c r="C11032" i="3"/>
  <c r="B11032" i="3"/>
  <c r="A11032" i="3"/>
  <c r="J11031" i="3"/>
  <c r="I11031" i="3"/>
  <c r="H11031" i="3"/>
  <c r="G11031" i="3"/>
  <c r="F11031" i="3"/>
  <c r="D11031" i="3"/>
  <c r="C11031" i="3"/>
  <c r="B11031" i="3"/>
  <c r="A11031" i="3"/>
  <c r="J11030" i="3"/>
  <c r="I11030" i="3"/>
  <c r="H11030" i="3"/>
  <c r="G11030" i="3"/>
  <c r="F11030" i="3"/>
  <c r="D11030" i="3"/>
  <c r="C11030" i="3"/>
  <c r="B11030" i="3"/>
  <c r="A11030" i="3"/>
  <c r="J11029" i="3"/>
  <c r="I11029" i="3"/>
  <c r="H11029" i="3"/>
  <c r="G11029" i="3"/>
  <c r="F11029" i="3"/>
  <c r="D11029" i="3"/>
  <c r="C11029" i="3"/>
  <c r="B11029" i="3"/>
  <c r="A11029" i="3"/>
  <c r="J11028" i="3"/>
  <c r="I11028" i="3"/>
  <c r="H11028" i="3"/>
  <c r="G11028" i="3"/>
  <c r="F11028" i="3"/>
  <c r="D11028" i="3"/>
  <c r="C11028" i="3"/>
  <c r="B11028" i="3"/>
  <c r="A11028" i="3"/>
  <c r="J11027" i="3"/>
  <c r="I11027" i="3"/>
  <c r="H11027" i="3"/>
  <c r="G11027" i="3"/>
  <c r="F11027" i="3"/>
  <c r="D11027" i="3"/>
  <c r="C11027" i="3"/>
  <c r="B11027" i="3"/>
  <c r="A11027" i="3"/>
  <c r="J11026" i="3"/>
  <c r="I11026" i="3"/>
  <c r="H11026" i="3"/>
  <c r="G11026" i="3"/>
  <c r="F11026" i="3"/>
  <c r="D11026" i="3"/>
  <c r="C11026" i="3"/>
  <c r="B11026" i="3"/>
  <c r="A11026" i="3"/>
  <c r="J11025" i="3"/>
  <c r="I11025" i="3"/>
  <c r="H11025" i="3"/>
  <c r="E11025" i="3" s="1"/>
  <c r="G11025" i="3"/>
  <c r="F11025" i="3"/>
  <c r="D11025" i="3"/>
  <c r="C11025" i="3"/>
  <c r="B11025" i="3"/>
  <c r="A11025" i="3"/>
  <c r="J11024" i="3"/>
  <c r="I11024" i="3"/>
  <c r="H11024" i="3"/>
  <c r="G11024" i="3"/>
  <c r="F11024" i="3"/>
  <c r="D11024" i="3"/>
  <c r="C11024" i="3"/>
  <c r="B11024" i="3"/>
  <c r="A11024" i="3"/>
  <c r="J11023" i="3"/>
  <c r="I11023" i="3"/>
  <c r="H11023" i="3"/>
  <c r="G11023" i="3"/>
  <c r="F11023" i="3"/>
  <c r="D11023" i="3"/>
  <c r="C11023" i="3"/>
  <c r="B11023" i="3"/>
  <c r="A11023" i="3"/>
  <c r="J11022" i="3"/>
  <c r="I11022" i="3"/>
  <c r="H11022" i="3"/>
  <c r="G11022" i="3"/>
  <c r="F11022" i="3"/>
  <c r="D11022" i="3"/>
  <c r="C11022" i="3"/>
  <c r="B11022" i="3"/>
  <c r="A11022" i="3"/>
  <c r="J11021" i="3"/>
  <c r="I11021" i="3"/>
  <c r="H11021" i="3"/>
  <c r="G11021" i="3"/>
  <c r="F11021" i="3"/>
  <c r="D11021" i="3"/>
  <c r="C11021" i="3"/>
  <c r="B11021" i="3"/>
  <c r="A11021" i="3"/>
  <c r="J11020" i="3"/>
  <c r="I11020" i="3"/>
  <c r="H11020" i="3"/>
  <c r="G11020" i="3"/>
  <c r="F11020" i="3"/>
  <c r="D11020" i="3"/>
  <c r="C11020" i="3"/>
  <c r="B11020" i="3"/>
  <c r="A11020" i="3"/>
  <c r="J11019" i="3"/>
  <c r="I11019" i="3"/>
  <c r="H11019" i="3"/>
  <c r="G11019" i="3"/>
  <c r="F11019" i="3"/>
  <c r="D11019" i="3"/>
  <c r="C11019" i="3"/>
  <c r="B11019" i="3"/>
  <c r="A11019" i="3"/>
  <c r="J11018" i="3"/>
  <c r="I11018" i="3"/>
  <c r="H11018" i="3"/>
  <c r="E11018" i="3" s="1"/>
  <c r="N11018" i="3" s="1"/>
  <c r="G11018" i="3"/>
  <c r="F11018" i="3"/>
  <c r="D11018" i="3"/>
  <c r="C11018" i="3"/>
  <c r="B11018" i="3"/>
  <c r="A11018" i="3"/>
  <c r="J11017" i="3"/>
  <c r="I11017" i="3"/>
  <c r="H11017" i="3"/>
  <c r="G11017" i="3"/>
  <c r="F11017" i="3"/>
  <c r="D11017" i="3"/>
  <c r="C11017" i="3"/>
  <c r="B11017" i="3"/>
  <c r="A11017" i="3"/>
  <c r="J11016" i="3"/>
  <c r="I11016" i="3"/>
  <c r="H11016" i="3"/>
  <c r="G11016" i="3"/>
  <c r="F11016" i="3"/>
  <c r="D11016" i="3"/>
  <c r="C11016" i="3"/>
  <c r="B11016" i="3"/>
  <c r="A11016" i="3"/>
  <c r="J11015" i="3"/>
  <c r="I11015" i="3"/>
  <c r="H11015" i="3"/>
  <c r="G11015" i="3"/>
  <c r="F11015" i="3"/>
  <c r="D11015" i="3"/>
  <c r="C11015" i="3"/>
  <c r="B11015" i="3"/>
  <c r="A11015" i="3"/>
  <c r="J11014" i="3"/>
  <c r="I11014" i="3"/>
  <c r="H11014" i="3"/>
  <c r="G11014" i="3"/>
  <c r="F11014" i="3"/>
  <c r="D11014" i="3"/>
  <c r="C11014" i="3"/>
  <c r="B11014" i="3"/>
  <c r="A11014" i="3"/>
  <c r="J11013" i="3"/>
  <c r="I11013" i="3"/>
  <c r="H11013" i="3"/>
  <c r="G11013" i="3"/>
  <c r="F11013" i="3"/>
  <c r="D11013" i="3"/>
  <c r="C11013" i="3"/>
  <c r="B11013" i="3"/>
  <c r="A11013" i="3"/>
  <c r="J11012" i="3"/>
  <c r="I11012" i="3"/>
  <c r="H11012" i="3"/>
  <c r="G11012" i="3"/>
  <c r="F11012" i="3"/>
  <c r="D11012" i="3"/>
  <c r="C11012" i="3"/>
  <c r="B11012" i="3"/>
  <c r="A11012" i="3"/>
  <c r="J11011" i="3"/>
  <c r="I11011" i="3"/>
  <c r="H11011" i="3"/>
  <c r="G11011" i="3"/>
  <c r="F11011" i="3"/>
  <c r="D11011" i="3"/>
  <c r="C11011" i="3"/>
  <c r="B11011" i="3"/>
  <c r="A11011" i="3"/>
  <c r="J11010" i="3"/>
  <c r="I11010" i="3"/>
  <c r="H11010" i="3"/>
  <c r="G11010" i="3"/>
  <c r="F11010" i="3"/>
  <c r="D11010" i="3"/>
  <c r="C11010" i="3"/>
  <c r="B11010" i="3"/>
  <c r="A11010" i="3"/>
  <c r="J11009" i="3"/>
  <c r="I11009" i="3"/>
  <c r="H11009" i="3"/>
  <c r="G11009" i="3"/>
  <c r="F11009" i="3"/>
  <c r="D11009" i="3"/>
  <c r="C11009" i="3"/>
  <c r="B11009" i="3"/>
  <c r="A11009" i="3"/>
  <c r="J11008" i="3"/>
  <c r="I11008" i="3"/>
  <c r="H11008" i="3"/>
  <c r="G11008" i="3"/>
  <c r="F11008" i="3"/>
  <c r="D11008" i="3"/>
  <c r="C11008" i="3"/>
  <c r="B11008" i="3"/>
  <c r="A11008" i="3"/>
  <c r="J11007" i="3"/>
  <c r="I11007" i="3"/>
  <c r="H11007" i="3"/>
  <c r="G11007" i="3"/>
  <c r="F11007" i="3"/>
  <c r="D11007" i="3"/>
  <c r="C11007" i="3"/>
  <c r="B11007" i="3"/>
  <c r="A11007" i="3"/>
  <c r="J11006" i="3"/>
  <c r="I11006" i="3"/>
  <c r="H11006" i="3"/>
  <c r="G11006" i="3"/>
  <c r="F11006" i="3"/>
  <c r="D11006" i="3"/>
  <c r="C11006" i="3"/>
  <c r="B11006" i="3"/>
  <c r="A11006" i="3"/>
  <c r="J11005" i="3"/>
  <c r="I11005" i="3"/>
  <c r="H11005" i="3"/>
  <c r="G11005" i="3"/>
  <c r="F11005" i="3"/>
  <c r="D11005" i="3"/>
  <c r="C11005" i="3"/>
  <c r="B11005" i="3"/>
  <c r="A11005" i="3"/>
  <c r="J11004" i="3"/>
  <c r="I11004" i="3"/>
  <c r="H11004" i="3"/>
  <c r="G11004" i="3"/>
  <c r="F11004" i="3"/>
  <c r="D11004" i="3"/>
  <c r="C11004" i="3"/>
  <c r="B11004" i="3"/>
  <c r="A11004" i="3"/>
  <c r="J11003" i="3"/>
  <c r="I11003" i="3"/>
  <c r="H11003" i="3"/>
  <c r="G11003" i="3"/>
  <c r="F11003" i="3"/>
  <c r="D11003" i="3"/>
  <c r="C11003" i="3"/>
  <c r="B11003" i="3"/>
  <c r="A11003" i="3"/>
  <c r="J11002" i="3"/>
  <c r="I11002" i="3"/>
  <c r="H11002" i="3"/>
  <c r="E11002" i="3" s="1"/>
  <c r="N11002" i="3" s="1"/>
  <c r="G11002" i="3"/>
  <c r="F11002" i="3"/>
  <c r="D11002" i="3"/>
  <c r="C11002" i="3"/>
  <c r="B11002" i="3"/>
  <c r="A11002" i="3"/>
  <c r="J11001" i="3"/>
  <c r="I11001" i="3"/>
  <c r="H11001" i="3"/>
  <c r="G11001" i="3"/>
  <c r="F11001" i="3"/>
  <c r="D11001" i="3"/>
  <c r="C11001" i="3"/>
  <c r="B11001" i="3"/>
  <c r="A11001" i="3"/>
  <c r="J11000" i="3"/>
  <c r="I11000" i="3"/>
  <c r="H11000" i="3"/>
  <c r="G11000" i="3"/>
  <c r="F11000" i="3"/>
  <c r="D11000" i="3"/>
  <c r="C11000" i="3"/>
  <c r="B11000" i="3"/>
  <c r="A11000" i="3"/>
  <c r="J10999" i="3"/>
  <c r="I10999" i="3"/>
  <c r="H10999" i="3"/>
  <c r="G10999" i="3"/>
  <c r="F10999" i="3"/>
  <c r="D10999" i="3"/>
  <c r="C10999" i="3"/>
  <c r="B10999" i="3"/>
  <c r="A10999" i="3"/>
  <c r="J10998" i="3"/>
  <c r="I10998" i="3"/>
  <c r="H10998" i="3"/>
  <c r="G10998" i="3"/>
  <c r="F10998" i="3"/>
  <c r="D10998" i="3"/>
  <c r="C10998" i="3"/>
  <c r="B10998" i="3"/>
  <c r="A10998" i="3"/>
  <c r="J10997" i="3"/>
  <c r="I10997" i="3"/>
  <c r="H10997" i="3"/>
  <c r="G10997" i="3"/>
  <c r="F10997" i="3"/>
  <c r="D10997" i="3"/>
  <c r="C10997" i="3"/>
  <c r="B10997" i="3"/>
  <c r="A10997" i="3"/>
  <c r="J10996" i="3"/>
  <c r="I10996" i="3"/>
  <c r="H10996" i="3"/>
  <c r="G10996" i="3"/>
  <c r="F10996" i="3"/>
  <c r="D10996" i="3"/>
  <c r="C10996" i="3"/>
  <c r="B10996" i="3"/>
  <c r="A10996" i="3"/>
  <c r="J10995" i="3"/>
  <c r="I10995" i="3"/>
  <c r="H10995" i="3"/>
  <c r="G10995" i="3"/>
  <c r="F10995" i="3"/>
  <c r="D10995" i="3"/>
  <c r="C10995" i="3"/>
  <c r="B10995" i="3"/>
  <c r="A10995" i="3"/>
  <c r="J10994" i="3"/>
  <c r="I10994" i="3"/>
  <c r="H10994" i="3"/>
  <c r="G10994" i="3"/>
  <c r="F10994" i="3"/>
  <c r="D10994" i="3"/>
  <c r="C10994" i="3"/>
  <c r="B10994" i="3"/>
  <c r="A10994" i="3"/>
  <c r="J10993" i="3"/>
  <c r="I10993" i="3"/>
  <c r="H10993" i="3"/>
  <c r="G10993" i="3"/>
  <c r="F10993" i="3"/>
  <c r="D10993" i="3"/>
  <c r="C10993" i="3"/>
  <c r="B10993" i="3"/>
  <c r="A10993" i="3"/>
  <c r="J10992" i="3"/>
  <c r="E10992" i="3" s="1"/>
  <c r="N10992" i="3" s="1"/>
  <c r="I10992" i="3"/>
  <c r="H10992" i="3"/>
  <c r="G10992" i="3"/>
  <c r="F10992" i="3"/>
  <c r="D10992" i="3"/>
  <c r="C10992" i="3"/>
  <c r="B10992" i="3"/>
  <c r="A10992" i="3"/>
  <c r="J10991" i="3"/>
  <c r="I10991" i="3"/>
  <c r="H10991" i="3"/>
  <c r="G10991" i="3"/>
  <c r="F10991" i="3"/>
  <c r="D10991" i="3"/>
  <c r="C10991" i="3"/>
  <c r="B10991" i="3"/>
  <c r="A10991" i="3"/>
  <c r="J10990" i="3"/>
  <c r="I10990" i="3"/>
  <c r="H10990" i="3"/>
  <c r="G10990" i="3"/>
  <c r="F10990" i="3"/>
  <c r="D10990" i="3"/>
  <c r="C10990" i="3"/>
  <c r="B10990" i="3"/>
  <c r="A10990" i="3"/>
  <c r="J10989" i="3"/>
  <c r="I10989" i="3"/>
  <c r="H10989" i="3"/>
  <c r="G10989" i="3"/>
  <c r="F10989" i="3"/>
  <c r="D10989" i="3"/>
  <c r="C10989" i="3"/>
  <c r="B10989" i="3"/>
  <c r="A10989" i="3"/>
  <c r="J10988" i="3"/>
  <c r="I10988" i="3"/>
  <c r="H10988" i="3"/>
  <c r="G10988" i="3"/>
  <c r="F10988" i="3"/>
  <c r="D10988" i="3"/>
  <c r="C10988" i="3"/>
  <c r="B10988" i="3"/>
  <c r="A10988" i="3"/>
  <c r="J10987" i="3"/>
  <c r="I10987" i="3"/>
  <c r="H10987" i="3"/>
  <c r="G10987" i="3"/>
  <c r="F10987" i="3"/>
  <c r="D10987" i="3"/>
  <c r="C10987" i="3"/>
  <c r="B10987" i="3"/>
  <c r="A10987" i="3"/>
  <c r="J10986" i="3"/>
  <c r="I10986" i="3"/>
  <c r="H10986" i="3"/>
  <c r="G10986" i="3"/>
  <c r="F10986" i="3"/>
  <c r="D10986" i="3"/>
  <c r="C10986" i="3"/>
  <c r="B10986" i="3"/>
  <c r="A10986" i="3"/>
  <c r="J10985" i="3"/>
  <c r="I10985" i="3"/>
  <c r="H10985" i="3"/>
  <c r="G10985" i="3"/>
  <c r="F10985" i="3"/>
  <c r="D10985" i="3"/>
  <c r="C10985" i="3"/>
  <c r="B10985" i="3"/>
  <c r="A10985" i="3"/>
  <c r="J10984" i="3"/>
  <c r="I10984" i="3"/>
  <c r="H10984" i="3"/>
  <c r="G10984" i="3"/>
  <c r="F10984" i="3"/>
  <c r="D10984" i="3"/>
  <c r="C10984" i="3"/>
  <c r="B10984" i="3"/>
  <c r="A10984" i="3"/>
  <c r="J10983" i="3"/>
  <c r="I10983" i="3"/>
  <c r="H10983" i="3"/>
  <c r="G10983" i="3"/>
  <c r="F10983" i="3"/>
  <c r="D10983" i="3"/>
  <c r="C10983" i="3"/>
  <c r="B10983" i="3"/>
  <c r="A10983" i="3"/>
  <c r="J10982" i="3"/>
  <c r="I10982" i="3"/>
  <c r="H10982" i="3"/>
  <c r="G10982" i="3"/>
  <c r="F10982" i="3"/>
  <c r="D10982" i="3"/>
  <c r="C10982" i="3"/>
  <c r="B10982" i="3"/>
  <c r="A10982" i="3"/>
  <c r="J10981" i="3"/>
  <c r="I10981" i="3"/>
  <c r="H10981" i="3"/>
  <c r="G10981" i="3"/>
  <c r="F10981" i="3"/>
  <c r="D10981" i="3"/>
  <c r="C10981" i="3"/>
  <c r="B10981" i="3"/>
  <c r="A10981" i="3"/>
  <c r="J10980" i="3"/>
  <c r="I10980" i="3"/>
  <c r="H10980" i="3"/>
  <c r="G10980" i="3"/>
  <c r="F10980" i="3"/>
  <c r="D10980" i="3"/>
  <c r="C10980" i="3"/>
  <c r="B10980" i="3"/>
  <c r="A10980" i="3"/>
  <c r="J10979" i="3"/>
  <c r="I10979" i="3"/>
  <c r="H10979" i="3"/>
  <c r="G10979" i="3"/>
  <c r="F10979" i="3"/>
  <c r="D10979" i="3"/>
  <c r="C10979" i="3"/>
  <c r="B10979" i="3"/>
  <c r="A10979" i="3"/>
  <c r="J10978" i="3"/>
  <c r="I10978" i="3"/>
  <c r="H10978" i="3"/>
  <c r="G10978" i="3"/>
  <c r="F10978" i="3"/>
  <c r="D10978" i="3"/>
  <c r="C10978" i="3"/>
  <c r="B10978" i="3"/>
  <c r="A10978" i="3"/>
  <c r="J10977" i="3"/>
  <c r="I10977" i="3"/>
  <c r="H10977" i="3"/>
  <c r="G10977" i="3"/>
  <c r="F10977" i="3"/>
  <c r="D10977" i="3"/>
  <c r="C10977" i="3"/>
  <c r="B10977" i="3"/>
  <c r="A10977" i="3"/>
  <c r="J10976" i="3"/>
  <c r="I10976" i="3"/>
  <c r="H10976" i="3"/>
  <c r="G10976" i="3"/>
  <c r="F10976" i="3"/>
  <c r="D10976" i="3"/>
  <c r="C10976" i="3"/>
  <c r="B10976" i="3"/>
  <c r="A10976" i="3"/>
  <c r="J10975" i="3"/>
  <c r="I10975" i="3"/>
  <c r="H10975" i="3"/>
  <c r="G10975" i="3"/>
  <c r="F10975" i="3"/>
  <c r="D10975" i="3"/>
  <c r="C10975" i="3"/>
  <c r="B10975" i="3"/>
  <c r="A10975" i="3"/>
  <c r="J10974" i="3"/>
  <c r="I10974" i="3"/>
  <c r="H10974" i="3"/>
  <c r="G10974" i="3"/>
  <c r="F10974" i="3"/>
  <c r="D10974" i="3"/>
  <c r="C10974" i="3"/>
  <c r="B10974" i="3"/>
  <c r="A10974" i="3"/>
  <c r="J10973" i="3"/>
  <c r="I10973" i="3"/>
  <c r="H10973" i="3"/>
  <c r="G10973" i="3"/>
  <c r="F10973" i="3"/>
  <c r="D10973" i="3"/>
  <c r="C10973" i="3"/>
  <c r="B10973" i="3"/>
  <c r="A10973" i="3"/>
  <c r="J10972" i="3"/>
  <c r="I10972" i="3"/>
  <c r="H10972" i="3"/>
  <c r="G10972" i="3"/>
  <c r="F10972" i="3"/>
  <c r="D10972" i="3"/>
  <c r="C10972" i="3"/>
  <c r="B10972" i="3"/>
  <c r="A10972" i="3"/>
  <c r="J10971" i="3"/>
  <c r="I10971" i="3"/>
  <c r="H10971" i="3"/>
  <c r="G10971" i="3"/>
  <c r="F10971" i="3"/>
  <c r="D10971" i="3"/>
  <c r="C10971" i="3"/>
  <c r="B10971" i="3"/>
  <c r="A10971" i="3"/>
  <c r="J10970" i="3"/>
  <c r="I10970" i="3"/>
  <c r="H10970" i="3"/>
  <c r="G10970" i="3"/>
  <c r="F10970" i="3"/>
  <c r="D10970" i="3"/>
  <c r="C10970" i="3"/>
  <c r="B10970" i="3"/>
  <c r="A10970" i="3"/>
  <c r="J10969" i="3"/>
  <c r="I10969" i="3"/>
  <c r="H10969" i="3"/>
  <c r="G10969" i="3"/>
  <c r="F10969" i="3"/>
  <c r="D10969" i="3"/>
  <c r="C10969" i="3"/>
  <c r="B10969" i="3"/>
  <c r="A10969" i="3"/>
  <c r="J10968" i="3"/>
  <c r="I10968" i="3"/>
  <c r="H10968" i="3"/>
  <c r="G10968" i="3"/>
  <c r="F10968" i="3"/>
  <c r="D10968" i="3"/>
  <c r="C10968" i="3"/>
  <c r="B10968" i="3"/>
  <c r="A10968" i="3"/>
  <c r="J10967" i="3"/>
  <c r="I10967" i="3"/>
  <c r="H10967" i="3"/>
  <c r="G10967" i="3"/>
  <c r="F10967" i="3"/>
  <c r="D10967" i="3"/>
  <c r="C10967" i="3"/>
  <c r="B10967" i="3"/>
  <c r="A10967" i="3"/>
  <c r="J10966" i="3"/>
  <c r="I10966" i="3"/>
  <c r="H10966" i="3"/>
  <c r="G10966" i="3"/>
  <c r="F10966" i="3"/>
  <c r="D10966" i="3"/>
  <c r="C10966" i="3"/>
  <c r="B10966" i="3"/>
  <c r="A10966" i="3"/>
  <c r="J10965" i="3"/>
  <c r="I10965" i="3"/>
  <c r="H10965" i="3"/>
  <c r="G10965" i="3"/>
  <c r="F10965" i="3"/>
  <c r="D10965" i="3"/>
  <c r="C10965" i="3"/>
  <c r="B10965" i="3"/>
  <c r="A10965" i="3"/>
  <c r="J10964" i="3"/>
  <c r="I10964" i="3"/>
  <c r="H10964" i="3"/>
  <c r="G10964" i="3"/>
  <c r="F10964" i="3"/>
  <c r="D10964" i="3"/>
  <c r="C10964" i="3"/>
  <c r="B10964" i="3"/>
  <c r="A10964" i="3"/>
  <c r="J10963" i="3"/>
  <c r="I10963" i="3"/>
  <c r="H10963" i="3"/>
  <c r="G10963" i="3"/>
  <c r="F10963" i="3"/>
  <c r="D10963" i="3"/>
  <c r="C10963" i="3"/>
  <c r="B10963" i="3"/>
  <c r="A10963" i="3"/>
  <c r="J10962" i="3"/>
  <c r="I10962" i="3"/>
  <c r="H10962" i="3"/>
  <c r="G10962" i="3"/>
  <c r="F10962" i="3"/>
  <c r="D10962" i="3"/>
  <c r="C10962" i="3"/>
  <c r="B10962" i="3"/>
  <c r="A10962" i="3"/>
  <c r="J10961" i="3"/>
  <c r="I10961" i="3"/>
  <c r="H10961" i="3"/>
  <c r="G10961" i="3"/>
  <c r="F10961" i="3"/>
  <c r="D10961" i="3"/>
  <c r="C10961" i="3"/>
  <c r="B10961" i="3"/>
  <c r="A10961" i="3"/>
  <c r="J10960" i="3"/>
  <c r="I10960" i="3"/>
  <c r="H10960" i="3"/>
  <c r="G10960" i="3"/>
  <c r="F10960" i="3"/>
  <c r="D10960" i="3"/>
  <c r="C10960" i="3"/>
  <c r="B10960" i="3"/>
  <c r="A10960" i="3"/>
  <c r="J10959" i="3"/>
  <c r="I10959" i="3"/>
  <c r="H10959" i="3"/>
  <c r="G10959" i="3"/>
  <c r="F10959" i="3"/>
  <c r="D10959" i="3"/>
  <c r="C10959" i="3"/>
  <c r="B10959" i="3"/>
  <c r="A10959" i="3"/>
  <c r="J10958" i="3"/>
  <c r="I10958" i="3"/>
  <c r="H10958" i="3"/>
  <c r="G10958" i="3"/>
  <c r="F10958" i="3"/>
  <c r="D10958" i="3"/>
  <c r="C10958" i="3"/>
  <c r="B10958" i="3"/>
  <c r="A10958" i="3"/>
  <c r="J10957" i="3"/>
  <c r="I10957" i="3"/>
  <c r="H10957" i="3"/>
  <c r="G10957" i="3"/>
  <c r="F10957" i="3"/>
  <c r="D10957" i="3"/>
  <c r="C10957" i="3"/>
  <c r="B10957" i="3"/>
  <c r="A10957" i="3"/>
  <c r="J10956" i="3"/>
  <c r="I10956" i="3"/>
  <c r="H10956" i="3"/>
  <c r="G10956" i="3"/>
  <c r="F10956" i="3"/>
  <c r="D10956" i="3"/>
  <c r="C10956" i="3"/>
  <c r="B10956" i="3"/>
  <c r="A10956" i="3"/>
  <c r="J10955" i="3"/>
  <c r="I10955" i="3"/>
  <c r="H10955" i="3"/>
  <c r="G10955" i="3"/>
  <c r="F10955" i="3"/>
  <c r="D10955" i="3"/>
  <c r="C10955" i="3"/>
  <c r="B10955" i="3"/>
  <c r="A10955" i="3"/>
  <c r="J10954" i="3"/>
  <c r="I10954" i="3"/>
  <c r="H10954" i="3"/>
  <c r="G10954" i="3"/>
  <c r="F10954" i="3"/>
  <c r="D10954" i="3"/>
  <c r="C10954" i="3"/>
  <c r="B10954" i="3"/>
  <c r="A10954" i="3"/>
  <c r="J10953" i="3"/>
  <c r="I10953" i="3"/>
  <c r="H10953" i="3"/>
  <c r="G10953" i="3"/>
  <c r="F10953" i="3"/>
  <c r="D10953" i="3"/>
  <c r="C10953" i="3"/>
  <c r="B10953" i="3"/>
  <c r="A10953" i="3"/>
  <c r="J10952" i="3"/>
  <c r="I10952" i="3"/>
  <c r="H10952" i="3"/>
  <c r="G10952" i="3"/>
  <c r="F10952" i="3"/>
  <c r="D10952" i="3"/>
  <c r="C10952" i="3"/>
  <c r="B10952" i="3"/>
  <c r="A10952" i="3"/>
  <c r="J10951" i="3"/>
  <c r="I10951" i="3"/>
  <c r="H10951" i="3"/>
  <c r="G10951" i="3"/>
  <c r="F10951" i="3"/>
  <c r="D10951" i="3"/>
  <c r="C10951" i="3"/>
  <c r="B10951" i="3"/>
  <c r="A10951" i="3"/>
  <c r="J10950" i="3"/>
  <c r="I10950" i="3"/>
  <c r="H10950" i="3"/>
  <c r="G10950" i="3"/>
  <c r="F10950" i="3"/>
  <c r="D10950" i="3"/>
  <c r="C10950" i="3"/>
  <c r="B10950" i="3"/>
  <c r="A10950" i="3"/>
  <c r="J10949" i="3"/>
  <c r="I10949" i="3"/>
  <c r="H10949" i="3"/>
  <c r="G10949" i="3"/>
  <c r="F10949" i="3"/>
  <c r="D10949" i="3"/>
  <c r="C10949" i="3"/>
  <c r="B10949" i="3"/>
  <c r="A10949" i="3"/>
  <c r="J10948" i="3"/>
  <c r="I10948" i="3"/>
  <c r="H10948" i="3"/>
  <c r="E10948" i="3" s="1"/>
  <c r="K10948" i="3" s="1"/>
  <c r="G10948" i="3"/>
  <c r="F10948" i="3"/>
  <c r="D10948" i="3"/>
  <c r="C10948" i="3"/>
  <c r="B10948" i="3"/>
  <c r="A10948" i="3"/>
  <c r="J10947" i="3"/>
  <c r="I10947" i="3"/>
  <c r="H10947" i="3"/>
  <c r="G10947" i="3"/>
  <c r="F10947" i="3"/>
  <c r="D10947" i="3"/>
  <c r="C10947" i="3"/>
  <c r="B10947" i="3"/>
  <c r="A10947" i="3"/>
  <c r="J10946" i="3"/>
  <c r="I10946" i="3"/>
  <c r="H10946" i="3"/>
  <c r="G10946" i="3"/>
  <c r="F10946" i="3"/>
  <c r="D10946" i="3"/>
  <c r="C10946" i="3"/>
  <c r="B10946" i="3"/>
  <c r="A10946" i="3"/>
  <c r="J10945" i="3"/>
  <c r="I10945" i="3"/>
  <c r="H10945" i="3"/>
  <c r="G10945" i="3"/>
  <c r="F10945" i="3"/>
  <c r="D10945" i="3"/>
  <c r="C10945" i="3"/>
  <c r="B10945" i="3"/>
  <c r="A10945" i="3"/>
  <c r="J10944" i="3"/>
  <c r="I10944" i="3"/>
  <c r="H10944" i="3"/>
  <c r="G10944" i="3"/>
  <c r="F10944" i="3"/>
  <c r="D10944" i="3"/>
  <c r="C10944" i="3"/>
  <c r="B10944" i="3"/>
  <c r="A10944" i="3"/>
  <c r="J10943" i="3"/>
  <c r="I10943" i="3"/>
  <c r="H10943" i="3"/>
  <c r="G10943" i="3"/>
  <c r="F10943" i="3"/>
  <c r="D10943" i="3"/>
  <c r="C10943" i="3"/>
  <c r="B10943" i="3"/>
  <c r="A10943" i="3"/>
  <c r="J10942" i="3"/>
  <c r="I10942" i="3"/>
  <c r="H10942" i="3"/>
  <c r="G10942" i="3"/>
  <c r="F10942" i="3"/>
  <c r="D10942" i="3"/>
  <c r="C10942" i="3"/>
  <c r="B10942" i="3"/>
  <c r="A10942" i="3"/>
  <c r="J10941" i="3"/>
  <c r="I10941" i="3"/>
  <c r="H10941" i="3"/>
  <c r="G10941" i="3"/>
  <c r="F10941" i="3"/>
  <c r="D10941" i="3"/>
  <c r="C10941" i="3"/>
  <c r="B10941" i="3"/>
  <c r="A10941" i="3"/>
  <c r="J10940" i="3"/>
  <c r="I10940" i="3"/>
  <c r="H10940" i="3"/>
  <c r="G10940" i="3"/>
  <c r="F10940" i="3"/>
  <c r="D10940" i="3"/>
  <c r="C10940" i="3"/>
  <c r="B10940" i="3"/>
  <c r="A10940" i="3"/>
  <c r="J10939" i="3"/>
  <c r="I10939" i="3"/>
  <c r="H10939" i="3"/>
  <c r="G10939" i="3"/>
  <c r="F10939" i="3"/>
  <c r="D10939" i="3"/>
  <c r="C10939" i="3"/>
  <c r="B10939" i="3"/>
  <c r="A10939" i="3"/>
  <c r="J10938" i="3"/>
  <c r="I10938" i="3"/>
  <c r="H10938" i="3"/>
  <c r="G10938" i="3"/>
  <c r="F10938" i="3"/>
  <c r="D10938" i="3"/>
  <c r="C10938" i="3"/>
  <c r="B10938" i="3"/>
  <c r="A10938" i="3"/>
  <c r="J10937" i="3"/>
  <c r="I10937" i="3"/>
  <c r="H10937" i="3"/>
  <c r="G10937" i="3"/>
  <c r="F10937" i="3"/>
  <c r="D10937" i="3"/>
  <c r="C10937" i="3"/>
  <c r="B10937" i="3"/>
  <c r="A10937" i="3"/>
  <c r="J10936" i="3"/>
  <c r="I10936" i="3"/>
  <c r="H10936" i="3"/>
  <c r="G10936" i="3"/>
  <c r="F10936" i="3"/>
  <c r="D10936" i="3"/>
  <c r="C10936" i="3"/>
  <c r="B10936" i="3"/>
  <c r="A10936" i="3"/>
  <c r="J10935" i="3"/>
  <c r="I10935" i="3"/>
  <c r="H10935" i="3"/>
  <c r="G10935" i="3"/>
  <c r="F10935" i="3"/>
  <c r="D10935" i="3"/>
  <c r="C10935" i="3"/>
  <c r="B10935" i="3"/>
  <c r="A10935" i="3"/>
  <c r="J10934" i="3"/>
  <c r="I10934" i="3"/>
  <c r="H10934" i="3"/>
  <c r="G10934" i="3"/>
  <c r="F10934" i="3"/>
  <c r="D10934" i="3"/>
  <c r="C10934" i="3"/>
  <c r="B10934" i="3"/>
  <c r="A10934" i="3"/>
  <c r="J10933" i="3"/>
  <c r="I10933" i="3"/>
  <c r="H10933" i="3"/>
  <c r="G10933" i="3"/>
  <c r="F10933" i="3"/>
  <c r="D10933" i="3"/>
  <c r="C10933" i="3"/>
  <c r="B10933" i="3"/>
  <c r="A10933" i="3"/>
  <c r="J10932" i="3"/>
  <c r="I10932" i="3"/>
  <c r="H10932" i="3"/>
  <c r="G10932" i="3"/>
  <c r="F10932" i="3"/>
  <c r="D10932" i="3"/>
  <c r="C10932" i="3"/>
  <c r="B10932" i="3"/>
  <c r="A10932" i="3"/>
  <c r="J10931" i="3"/>
  <c r="I10931" i="3"/>
  <c r="H10931" i="3"/>
  <c r="G10931" i="3"/>
  <c r="F10931" i="3"/>
  <c r="D10931" i="3"/>
  <c r="C10931" i="3"/>
  <c r="B10931" i="3"/>
  <c r="A10931" i="3"/>
  <c r="J10930" i="3"/>
  <c r="I10930" i="3"/>
  <c r="H10930" i="3"/>
  <c r="G10930" i="3"/>
  <c r="F10930" i="3"/>
  <c r="D10930" i="3"/>
  <c r="C10930" i="3"/>
  <c r="B10930" i="3"/>
  <c r="A10930" i="3"/>
  <c r="J10929" i="3"/>
  <c r="I10929" i="3"/>
  <c r="H10929" i="3"/>
  <c r="G10929" i="3"/>
  <c r="F10929" i="3"/>
  <c r="D10929" i="3"/>
  <c r="C10929" i="3"/>
  <c r="B10929" i="3"/>
  <c r="A10929" i="3"/>
  <c r="J10928" i="3"/>
  <c r="I10928" i="3"/>
  <c r="H10928" i="3"/>
  <c r="G10928" i="3"/>
  <c r="F10928" i="3"/>
  <c r="D10928" i="3"/>
  <c r="C10928" i="3"/>
  <c r="B10928" i="3"/>
  <c r="A10928" i="3"/>
  <c r="J10927" i="3"/>
  <c r="I10927" i="3"/>
  <c r="H10927" i="3"/>
  <c r="G10927" i="3"/>
  <c r="F10927" i="3"/>
  <c r="D10927" i="3"/>
  <c r="C10927" i="3"/>
  <c r="B10927" i="3"/>
  <c r="A10927" i="3"/>
  <c r="J10926" i="3"/>
  <c r="E10926" i="3" s="1"/>
  <c r="L10926" i="3" s="1"/>
  <c r="I10926" i="3"/>
  <c r="H10926" i="3"/>
  <c r="G10926" i="3"/>
  <c r="F10926" i="3"/>
  <c r="D10926" i="3"/>
  <c r="C10926" i="3"/>
  <c r="B10926" i="3"/>
  <c r="A10926" i="3"/>
  <c r="J10925" i="3"/>
  <c r="I10925" i="3"/>
  <c r="H10925" i="3"/>
  <c r="G10925" i="3"/>
  <c r="F10925" i="3"/>
  <c r="D10925" i="3"/>
  <c r="C10925" i="3"/>
  <c r="B10925" i="3"/>
  <c r="A10925" i="3"/>
  <c r="J10924" i="3"/>
  <c r="I10924" i="3"/>
  <c r="H10924" i="3"/>
  <c r="G10924" i="3"/>
  <c r="F10924" i="3"/>
  <c r="D10924" i="3"/>
  <c r="C10924" i="3"/>
  <c r="B10924" i="3"/>
  <c r="A10924" i="3"/>
  <c r="J10923" i="3"/>
  <c r="I10923" i="3"/>
  <c r="H10923" i="3"/>
  <c r="G10923" i="3"/>
  <c r="F10923" i="3"/>
  <c r="D10923" i="3"/>
  <c r="C10923" i="3"/>
  <c r="B10923" i="3"/>
  <c r="A10923" i="3"/>
  <c r="J10922" i="3"/>
  <c r="I10922" i="3"/>
  <c r="H10922" i="3"/>
  <c r="G10922" i="3"/>
  <c r="F10922" i="3"/>
  <c r="D10922" i="3"/>
  <c r="C10922" i="3"/>
  <c r="B10922" i="3"/>
  <c r="A10922" i="3"/>
  <c r="J10921" i="3"/>
  <c r="I10921" i="3"/>
  <c r="H10921" i="3"/>
  <c r="G10921" i="3"/>
  <c r="F10921" i="3"/>
  <c r="D10921" i="3"/>
  <c r="C10921" i="3"/>
  <c r="B10921" i="3"/>
  <c r="A10921" i="3"/>
  <c r="J10920" i="3"/>
  <c r="I10920" i="3"/>
  <c r="H10920" i="3"/>
  <c r="G10920" i="3"/>
  <c r="F10920" i="3"/>
  <c r="D10920" i="3"/>
  <c r="C10920" i="3"/>
  <c r="B10920" i="3"/>
  <c r="A10920" i="3"/>
  <c r="J10919" i="3"/>
  <c r="I10919" i="3"/>
  <c r="H10919" i="3"/>
  <c r="G10919" i="3"/>
  <c r="F10919" i="3"/>
  <c r="D10919" i="3"/>
  <c r="C10919" i="3"/>
  <c r="B10919" i="3"/>
  <c r="A10919" i="3"/>
  <c r="J10918" i="3"/>
  <c r="I10918" i="3"/>
  <c r="H10918" i="3"/>
  <c r="E10918" i="3" s="1"/>
  <c r="L10918" i="3" s="1"/>
  <c r="G10918" i="3"/>
  <c r="F10918" i="3"/>
  <c r="D10918" i="3"/>
  <c r="C10918" i="3"/>
  <c r="B10918" i="3"/>
  <c r="A10918" i="3"/>
  <c r="J10917" i="3"/>
  <c r="I10917" i="3"/>
  <c r="H10917" i="3"/>
  <c r="G10917" i="3"/>
  <c r="F10917" i="3"/>
  <c r="D10917" i="3"/>
  <c r="C10917" i="3"/>
  <c r="B10917" i="3"/>
  <c r="A10917" i="3"/>
  <c r="J10916" i="3"/>
  <c r="I10916" i="3"/>
  <c r="H10916" i="3"/>
  <c r="G10916" i="3"/>
  <c r="F10916" i="3"/>
  <c r="D10916" i="3"/>
  <c r="C10916" i="3"/>
  <c r="B10916" i="3"/>
  <c r="A10916" i="3"/>
  <c r="J10915" i="3"/>
  <c r="I10915" i="3"/>
  <c r="H10915" i="3"/>
  <c r="G10915" i="3"/>
  <c r="F10915" i="3"/>
  <c r="D10915" i="3"/>
  <c r="C10915" i="3"/>
  <c r="B10915" i="3"/>
  <c r="A10915" i="3"/>
  <c r="J10914" i="3"/>
  <c r="I10914" i="3"/>
  <c r="H10914" i="3"/>
  <c r="E10914" i="3" s="1"/>
  <c r="L10914" i="3" s="1"/>
  <c r="G10914" i="3"/>
  <c r="F10914" i="3"/>
  <c r="D10914" i="3"/>
  <c r="C10914" i="3"/>
  <c r="B10914" i="3"/>
  <c r="A10914" i="3"/>
  <c r="J10913" i="3"/>
  <c r="I10913" i="3"/>
  <c r="H10913" i="3"/>
  <c r="G10913" i="3"/>
  <c r="F10913" i="3"/>
  <c r="D10913" i="3"/>
  <c r="C10913" i="3"/>
  <c r="B10913" i="3"/>
  <c r="A10913" i="3"/>
  <c r="J10912" i="3"/>
  <c r="I10912" i="3"/>
  <c r="H10912" i="3"/>
  <c r="G10912" i="3"/>
  <c r="F10912" i="3"/>
  <c r="D10912" i="3"/>
  <c r="C10912" i="3"/>
  <c r="B10912" i="3"/>
  <c r="A10912" i="3"/>
  <c r="J10911" i="3"/>
  <c r="I10911" i="3"/>
  <c r="H10911" i="3"/>
  <c r="G10911" i="3"/>
  <c r="F10911" i="3"/>
  <c r="D10911" i="3"/>
  <c r="C10911" i="3"/>
  <c r="B10911" i="3"/>
  <c r="A10911" i="3"/>
  <c r="J10910" i="3"/>
  <c r="I10910" i="3"/>
  <c r="H10910" i="3"/>
  <c r="E10910" i="3" s="1"/>
  <c r="L10910" i="3" s="1"/>
  <c r="G10910" i="3"/>
  <c r="F10910" i="3"/>
  <c r="D10910" i="3"/>
  <c r="C10910" i="3"/>
  <c r="B10910" i="3"/>
  <c r="A10910" i="3"/>
  <c r="J10909" i="3"/>
  <c r="I10909" i="3"/>
  <c r="H10909" i="3"/>
  <c r="G10909" i="3"/>
  <c r="F10909" i="3"/>
  <c r="D10909" i="3"/>
  <c r="C10909" i="3"/>
  <c r="B10909" i="3"/>
  <c r="A10909" i="3"/>
  <c r="J10908" i="3"/>
  <c r="I10908" i="3"/>
  <c r="H10908" i="3"/>
  <c r="G10908" i="3"/>
  <c r="F10908" i="3"/>
  <c r="D10908" i="3"/>
  <c r="C10908" i="3"/>
  <c r="B10908" i="3"/>
  <c r="A10908" i="3"/>
  <c r="J10907" i="3"/>
  <c r="I10907" i="3"/>
  <c r="H10907" i="3"/>
  <c r="G10907" i="3"/>
  <c r="F10907" i="3"/>
  <c r="D10907" i="3"/>
  <c r="C10907" i="3"/>
  <c r="B10907" i="3"/>
  <c r="A10907" i="3"/>
  <c r="J10906" i="3"/>
  <c r="I10906" i="3"/>
  <c r="H10906" i="3"/>
  <c r="E10906" i="3" s="1"/>
  <c r="L10906" i="3" s="1"/>
  <c r="G10906" i="3"/>
  <c r="F10906" i="3"/>
  <c r="D10906" i="3"/>
  <c r="C10906" i="3"/>
  <c r="B10906" i="3"/>
  <c r="A10906" i="3"/>
  <c r="J10905" i="3"/>
  <c r="I10905" i="3"/>
  <c r="H10905" i="3"/>
  <c r="G10905" i="3"/>
  <c r="F10905" i="3"/>
  <c r="D10905" i="3"/>
  <c r="C10905" i="3"/>
  <c r="B10905" i="3"/>
  <c r="A10905" i="3"/>
  <c r="J10904" i="3"/>
  <c r="I10904" i="3"/>
  <c r="H10904" i="3"/>
  <c r="G10904" i="3"/>
  <c r="F10904" i="3"/>
  <c r="D10904" i="3"/>
  <c r="C10904" i="3"/>
  <c r="B10904" i="3"/>
  <c r="A10904" i="3"/>
  <c r="J10903" i="3"/>
  <c r="I10903" i="3"/>
  <c r="H10903" i="3"/>
  <c r="G10903" i="3"/>
  <c r="F10903" i="3"/>
  <c r="D10903" i="3"/>
  <c r="C10903" i="3"/>
  <c r="B10903" i="3"/>
  <c r="A10903" i="3"/>
  <c r="J10902" i="3"/>
  <c r="I10902" i="3"/>
  <c r="H10902" i="3"/>
  <c r="G10902" i="3"/>
  <c r="F10902" i="3"/>
  <c r="D10902" i="3"/>
  <c r="C10902" i="3"/>
  <c r="B10902" i="3"/>
  <c r="A10902" i="3"/>
  <c r="J10901" i="3"/>
  <c r="I10901" i="3"/>
  <c r="H10901" i="3"/>
  <c r="G10901" i="3"/>
  <c r="F10901" i="3"/>
  <c r="D10901" i="3"/>
  <c r="C10901" i="3"/>
  <c r="B10901" i="3"/>
  <c r="A10901" i="3"/>
  <c r="J10900" i="3"/>
  <c r="I10900" i="3"/>
  <c r="H10900" i="3"/>
  <c r="G10900" i="3"/>
  <c r="F10900" i="3"/>
  <c r="D10900" i="3"/>
  <c r="C10900" i="3"/>
  <c r="B10900" i="3"/>
  <c r="A10900" i="3"/>
  <c r="J10899" i="3"/>
  <c r="I10899" i="3"/>
  <c r="H10899" i="3"/>
  <c r="G10899" i="3"/>
  <c r="F10899" i="3"/>
  <c r="D10899" i="3"/>
  <c r="C10899" i="3"/>
  <c r="B10899" i="3"/>
  <c r="A10899" i="3"/>
  <c r="J10898" i="3"/>
  <c r="I10898" i="3"/>
  <c r="H10898" i="3"/>
  <c r="E10898" i="3" s="1"/>
  <c r="L10898" i="3" s="1"/>
  <c r="G10898" i="3"/>
  <c r="F10898" i="3"/>
  <c r="D10898" i="3"/>
  <c r="C10898" i="3"/>
  <c r="B10898" i="3"/>
  <c r="A10898" i="3"/>
  <c r="J10897" i="3"/>
  <c r="I10897" i="3"/>
  <c r="H10897" i="3"/>
  <c r="G10897" i="3"/>
  <c r="F10897" i="3"/>
  <c r="D10897" i="3"/>
  <c r="C10897" i="3"/>
  <c r="B10897" i="3"/>
  <c r="A10897" i="3"/>
  <c r="J10896" i="3"/>
  <c r="I10896" i="3"/>
  <c r="H10896" i="3"/>
  <c r="G10896" i="3"/>
  <c r="F10896" i="3"/>
  <c r="D10896" i="3"/>
  <c r="C10896" i="3"/>
  <c r="B10896" i="3"/>
  <c r="A10896" i="3"/>
  <c r="J10895" i="3"/>
  <c r="I10895" i="3"/>
  <c r="H10895" i="3"/>
  <c r="E10895" i="3" s="1"/>
  <c r="G10895" i="3"/>
  <c r="F10895" i="3"/>
  <c r="D10895" i="3"/>
  <c r="C10895" i="3"/>
  <c r="B10895" i="3"/>
  <c r="A10895" i="3"/>
  <c r="J10894" i="3"/>
  <c r="I10894" i="3"/>
  <c r="H10894" i="3"/>
  <c r="E10894" i="3" s="1"/>
  <c r="L10894" i="3" s="1"/>
  <c r="G10894" i="3"/>
  <c r="F10894" i="3"/>
  <c r="D10894" i="3"/>
  <c r="C10894" i="3"/>
  <c r="B10894" i="3"/>
  <c r="A10894" i="3"/>
  <c r="J10893" i="3"/>
  <c r="I10893" i="3"/>
  <c r="H10893" i="3"/>
  <c r="G10893" i="3"/>
  <c r="F10893" i="3"/>
  <c r="D10893" i="3"/>
  <c r="C10893" i="3"/>
  <c r="B10893" i="3"/>
  <c r="A10893" i="3"/>
  <c r="J10892" i="3"/>
  <c r="I10892" i="3"/>
  <c r="H10892" i="3"/>
  <c r="G10892" i="3"/>
  <c r="F10892" i="3"/>
  <c r="D10892" i="3"/>
  <c r="C10892" i="3"/>
  <c r="B10892" i="3"/>
  <c r="A10892" i="3"/>
  <c r="J10891" i="3"/>
  <c r="I10891" i="3"/>
  <c r="H10891" i="3"/>
  <c r="G10891" i="3"/>
  <c r="F10891" i="3"/>
  <c r="D10891" i="3"/>
  <c r="C10891" i="3"/>
  <c r="B10891" i="3"/>
  <c r="A10891" i="3"/>
  <c r="J10890" i="3"/>
  <c r="I10890" i="3"/>
  <c r="H10890" i="3"/>
  <c r="E10890" i="3" s="1"/>
  <c r="L10890" i="3" s="1"/>
  <c r="G10890" i="3"/>
  <c r="F10890" i="3"/>
  <c r="D10890" i="3"/>
  <c r="C10890" i="3"/>
  <c r="B10890" i="3"/>
  <c r="A10890" i="3"/>
  <c r="J10889" i="3"/>
  <c r="I10889" i="3"/>
  <c r="H10889" i="3"/>
  <c r="G10889" i="3"/>
  <c r="F10889" i="3"/>
  <c r="D10889" i="3"/>
  <c r="C10889" i="3"/>
  <c r="B10889" i="3"/>
  <c r="A10889" i="3"/>
  <c r="J10888" i="3"/>
  <c r="I10888" i="3"/>
  <c r="H10888" i="3"/>
  <c r="E10888" i="3" s="1"/>
  <c r="L10888" i="3" s="1"/>
  <c r="G10888" i="3"/>
  <c r="F10888" i="3"/>
  <c r="D10888" i="3"/>
  <c r="C10888" i="3"/>
  <c r="B10888" i="3"/>
  <c r="A10888" i="3"/>
  <c r="J10887" i="3"/>
  <c r="I10887" i="3"/>
  <c r="H10887" i="3"/>
  <c r="G10887" i="3"/>
  <c r="F10887" i="3"/>
  <c r="D10887" i="3"/>
  <c r="C10887" i="3"/>
  <c r="B10887" i="3"/>
  <c r="A10887" i="3"/>
  <c r="J10886" i="3"/>
  <c r="I10886" i="3"/>
  <c r="H10886" i="3"/>
  <c r="G10886" i="3"/>
  <c r="F10886" i="3"/>
  <c r="D10886" i="3"/>
  <c r="C10886" i="3"/>
  <c r="B10886" i="3"/>
  <c r="A10886" i="3"/>
  <c r="J10885" i="3"/>
  <c r="I10885" i="3"/>
  <c r="H10885" i="3"/>
  <c r="G10885" i="3"/>
  <c r="F10885" i="3"/>
  <c r="D10885" i="3"/>
  <c r="C10885" i="3"/>
  <c r="B10885" i="3"/>
  <c r="A10885" i="3"/>
  <c r="J10884" i="3"/>
  <c r="I10884" i="3"/>
  <c r="H10884" i="3"/>
  <c r="G10884" i="3"/>
  <c r="F10884" i="3"/>
  <c r="D10884" i="3"/>
  <c r="C10884" i="3"/>
  <c r="B10884" i="3"/>
  <c r="A10884" i="3"/>
  <c r="J10883" i="3"/>
  <c r="I10883" i="3"/>
  <c r="H10883" i="3"/>
  <c r="G10883" i="3"/>
  <c r="F10883" i="3"/>
  <c r="D10883" i="3"/>
  <c r="C10883" i="3"/>
  <c r="B10883" i="3"/>
  <c r="A10883" i="3"/>
  <c r="J10882" i="3"/>
  <c r="I10882" i="3"/>
  <c r="H10882" i="3"/>
  <c r="G10882" i="3"/>
  <c r="F10882" i="3"/>
  <c r="D10882" i="3"/>
  <c r="C10882" i="3"/>
  <c r="B10882" i="3"/>
  <c r="A10882" i="3"/>
  <c r="J10881" i="3"/>
  <c r="I10881" i="3"/>
  <c r="H10881" i="3"/>
  <c r="G10881" i="3"/>
  <c r="F10881" i="3"/>
  <c r="D10881" i="3"/>
  <c r="C10881" i="3"/>
  <c r="B10881" i="3"/>
  <c r="A10881" i="3"/>
  <c r="J10880" i="3"/>
  <c r="I10880" i="3"/>
  <c r="H10880" i="3"/>
  <c r="G10880" i="3"/>
  <c r="F10880" i="3"/>
  <c r="D10880" i="3"/>
  <c r="C10880" i="3"/>
  <c r="B10880" i="3"/>
  <c r="A10880" i="3"/>
  <c r="J10879" i="3"/>
  <c r="I10879" i="3"/>
  <c r="H10879" i="3"/>
  <c r="E10879" i="3" s="1"/>
  <c r="G10879" i="3"/>
  <c r="F10879" i="3"/>
  <c r="D10879" i="3"/>
  <c r="C10879" i="3"/>
  <c r="B10879" i="3"/>
  <c r="A10879" i="3"/>
  <c r="J10878" i="3"/>
  <c r="I10878" i="3"/>
  <c r="H10878" i="3"/>
  <c r="G10878" i="3"/>
  <c r="F10878" i="3"/>
  <c r="D10878" i="3"/>
  <c r="C10878" i="3"/>
  <c r="B10878" i="3"/>
  <c r="A10878" i="3"/>
  <c r="J10877" i="3"/>
  <c r="I10877" i="3"/>
  <c r="H10877" i="3"/>
  <c r="G10877" i="3"/>
  <c r="F10877" i="3"/>
  <c r="D10877" i="3"/>
  <c r="C10877" i="3"/>
  <c r="B10877" i="3"/>
  <c r="A10877" i="3"/>
  <c r="J10876" i="3"/>
  <c r="I10876" i="3"/>
  <c r="H10876" i="3"/>
  <c r="E10876" i="3" s="1"/>
  <c r="L10876" i="3" s="1"/>
  <c r="G10876" i="3"/>
  <c r="F10876" i="3"/>
  <c r="D10876" i="3"/>
  <c r="C10876" i="3"/>
  <c r="B10876" i="3"/>
  <c r="A10876" i="3"/>
  <c r="J10875" i="3"/>
  <c r="I10875" i="3"/>
  <c r="H10875" i="3"/>
  <c r="E10875" i="3" s="1"/>
  <c r="G10875" i="3"/>
  <c r="F10875" i="3"/>
  <c r="D10875" i="3"/>
  <c r="C10875" i="3"/>
  <c r="B10875" i="3"/>
  <c r="A10875" i="3"/>
  <c r="J10874" i="3"/>
  <c r="I10874" i="3"/>
  <c r="H10874" i="3"/>
  <c r="G10874" i="3"/>
  <c r="F10874" i="3"/>
  <c r="E10874" i="3"/>
  <c r="L10874" i="3" s="1"/>
  <c r="D10874" i="3"/>
  <c r="C10874" i="3"/>
  <c r="B10874" i="3"/>
  <c r="A10874" i="3"/>
  <c r="J10873" i="3"/>
  <c r="I10873" i="3"/>
  <c r="H10873" i="3"/>
  <c r="G10873" i="3"/>
  <c r="F10873" i="3"/>
  <c r="D10873" i="3"/>
  <c r="C10873" i="3"/>
  <c r="B10873" i="3"/>
  <c r="A10873" i="3"/>
  <c r="J10872" i="3"/>
  <c r="I10872" i="3"/>
  <c r="H10872" i="3"/>
  <c r="E10872" i="3" s="1"/>
  <c r="L10872" i="3" s="1"/>
  <c r="G10872" i="3"/>
  <c r="F10872" i="3"/>
  <c r="D10872" i="3"/>
  <c r="C10872" i="3"/>
  <c r="B10872" i="3"/>
  <c r="A10872" i="3"/>
  <c r="J10871" i="3"/>
  <c r="I10871" i="3"/>
  <c r="H10871" i="3"/>
  <c r="G10871" i="3"/>
  <c r="F10871" i="3"/>
  <c r="D10871" i="3"/>
  <c r="C10871" i="3"/>
  <c r="B10871" i="3"/>
  <c r="A10871" i="3"/>
  <c r="J10870" i="3"/>
  <c r="E10870" i="3" s="1"/>
  <c r="L10870" i="3" s="1"/>
  <c r="I10870" i="3"/>
  <c r="H10870" i="3"/>
  <c r="G10870" i="3"/>
  <c r="F10870" i="3"/>
  <c r="D10870" i="3"/>
  <c r="C10870" i="3"/>
  <c r="B10870" i="3"/>
  <c r="A10870" i="3"/>
  <c r="J10869" i="3"/>
  <c r="I10869" i="3"/>
  <c r="H10869" i="3"/>
  <c r="G10869" i="3"/>
  <c r="F10869" i="3"/>
  <c r="D10869" i="3"/>
  <c r="C10869" i="3"/>
  <c r="B10869" i="3"/>
  <c r="A10869" i="3"/>
  <c r="J10868" i="3"/>
  <c r="I10868" i="3"/>
  <c r="H10868" i="3"/>
  <c r="G10868" i="3"/>
  <c r="F10868" i="3"/>
  <c r="D10868" i="3"/>
  <c r="C10868" i="3"/>
  <c r="B10868" i="3"/>
  <c r="A10868" i="3"/>
  <c r="J10867" i="3"/>
  <c r="I10867" i="3"/>
  <c r="H10867" i="3"/>
  <c r="G10867" i="3"/>
  <c r="F10867" i="3"/>
  <c r="D10867" i="3"/>
  <c r="C10867" i="3"/>
  <c r="B10867" i="3"/>
  <c r="A10867" i="3"/>
  <c r="J10866" i="3"/>
  <c r="I10866" i="3"/>
  <c r="H10866" i="3"/>
  <c r="G10866" i="3"/>
  <c r="F10866" i="3"/>
  <c r="D10866" i="3"/>
  <c r="C10866" i="3"/>
  <c r="B10866" i="3"/>
  <c r="A10866" i="3"/>
  <c r="J10865" i="3"/>
  <c r="I10865" i="3"/>
  <c r="H10865" i="3"/>
  <c r="G10865" i="3"/>
  <c r="F10865" i="3"/>
  <c r="D10865" i="3"/>
  <c r="C10865" i="3"/>
  <c r="B10865" i="3"/>
  <c r="A10865" i="3"/>
  <c r="J10864" i="3"/>
  <c r="I10864" i="3"/>
  <c r="H10864" i="3"/>
  <c r="G10864" i="3"/>
  <c r="F10864" i="3"/>
  <c r="D10864" i="3"/>
  <c r="C10864" i="3"/>
  <c r="B10864" i="3"/>
  <c r="A10864" i="3"/>
  <c r="J10863" i="3"/>
  <c r="I10863" i="3"/>
  <c r="H10863" i="3"/>
  <c r="G10863" i="3"/>
  <c r="F10863" i="3"/>
  <c r="D10863" i="3"/>
  <c r="C10863" i="3"/>
  <c r="B10863" i="3"/>
  <c r="A10863" i="3"/>
  <c r="J10862" i="3"/>
  <c r="I10862" i="3"/>
  <c r="H10862" i="3"/>
  <c r="G10862" i="3"/>
  <c r="F10862" i="3"/>
  <c r="D10862" i="3"/>
  <c r="C10862" i="3"/>
  <c r="B10862" i="3"/>
  <c r="A10862" i="3"/>
  <c r="J10861" i="3"/>
  <c r="I10861" i="3"/>
  <c r="H10861" i="3"/>
  <c r="G10861" i="3"/>
  <c r="F10861" i="3"/>
  <c r="D10861" i="3"/>
  <c r="C10861" i="3"/>
  <c r="B10861" i="3"/>
  <c r="A10861" i="3"/>
  <c r="J10860" i="3"/>
  <c r="I10860" i="3"/>
  <c r="H10860" i="3"/>
  <c r="E10860" i="3" s="1"/>
  <c r="L10860" i="3" s="1"/>
  <c r="G10860" i="3"/>
  <c r="F10860" i="3"/>
  <c r="D10860" i="3"/>
  <c r="C10860" i="3"/>
  <c r="B10860" i="3"/>
  <c r="A10860" i="3"/>
  <c r="J10859" i="3"/>
  <c r="I10859" i="3"/>
  <c r="H10859" i="3"/>
  <c r="G10859" i="3"/>
  <c r="F10859" i="3"/>
  <c r="D10859" i="3"/>
  <c r="C10859" i="3"/>
  <c r="B10859" i="3"/>
  <c r="A10859" i="3"/>
  <c r="J10858" i="3"/>
  <c r="E10858" i="3" s="1"/>
  <c r="L10858" i="3" s="1"/>
  <c r="I10858" i="3"/>
  <c r="H10858" i="3"/>
  <c r="G10858" i="3"/>
  <c r="F10858" i="3"/>
  <c r="D10858" i="3"/>
  <c r="C10858" i="3"/>
  <c r="B10858" i="3"/>
  <c r="A10858" i="3"/>
  <c r="J10857" i="3"/>
  <c r="I10857" i="3"/>
  <c r="H10857" i="3"/>
  <c r="G10857" i="3"/>
  <c r="F10857" i="3"/>
  <c r="D10857" i="3"/>
  <c r="C10857" i="3"/>
  <c r="B10857" i="3"/>
  <c r="A10857" i="3"/>
  <c r="J10856" i="3"/>
  <c r="I10856" i="3"/>
  <c r="H10856" i="3"/>
  <c r="G10856" i="3"/>
  <c r="F10856" i="3"/>
  <c r="D10856" i="3"/>
  <c r="C10856" i="3"/>
  <c r="B10856" i="3"/>
  <c r="A10856" i="3"/>
  <c r="J10855" i="3"/>
  <c r="I10855" i="3"/>
  <c r="H10855" i="3"/>
  <c r="G10855" i="3"/>
  <c r="F10855" i="3"/>
  <c r="D10855" i="3"/>
  <c r="C10855" i="3"/>
  <c r="B10855" i="3"/>
  <c r="A10855" i="3"/>
  <c r="J10854" i="3"/>
  <c r="I10854" i="3"/>
  <c r="H10854" i="3"/>
  <c r="G10854" i="3"/>
  <c r="F10854" i="3"/>
  <c r="D10854" i="3"/>
  <c r="C10854" i="3"/>
  <c r="B10854" i="3"/>
  <c r="A10854" i="3"/>
  <c r="J10853" i="3"/>
  <c r="I10853" i="3"/>
  <c r="H10853" i="3"/>
  <c r="G10853" i="3"/>
  <c r="F10853" i="3"/>
  <c r="D10853" i="3"/>
  <c r="C10853" i="3"/>
  <c r="B10853" i="3"/>
  <c r="A10853" i="3"/>
  <c r="J10852" i="3"/>
  <c r="I10852" i="3"/>
  <c r="H10852" i="3"/>
  <c r="G10852" i="3"/>
  <c r="F10852" i="3"/>
  <c r="D10852" i="3"/>
  <c r="C10852" i="3"/>
  <c r="B10852" i="3"/>
  <c r="A10852" i="3"/>
  <c r="J10851" i="3"/>
  <c r="I10851" i="3"/>
  <c r="H10851" i="3"/>
  <c r="G10851" i="3"/>
  <c r="F10851" i="3"/>
  <c r="D10851" i="3"/>
  <c r="C10851" i="3"/>
  <c r="B10851" i="3"/>
  <c r="A10851" i="3"/>
  <c r="J10850" i="3"/>
  <c r="I10850" i="3"/>
  <c r="H10850" i="3"/>
  <c r="E10850" i="3" s="1"/>
  <c r="L10850" i="3" s="1"/>
  <c r="G10850" i="3"/>
  <c r="F10850" i="3"/>
  <c r="D10850" i="3"/>
  <c r="C10850" i="3"/>
  <c r="B10850" i="3"/>
  <c r="A10850" i="3"/>
  <c r="J10849" i="3"/>
  <c r="I10849" i="3"/>
  <c r="H10849" i="3"/>
  <c r="G10849" i="3"/>
  <c r="F10849" i="3"/>
  <c r="D10849" i="3"/>
  <c r="C10849" i="3"/>
  <c r="B10849" i="3"/>
  <c r="A10849" i="3"/>
  <c r="J10848" i="3"/>
  <c r="I10848" i="3"/>
  <c r="H10848" i="3"/>
  <c r="G10848" i="3"/>
  <c r="F10848" i="3"/>
  <c r="D10848" i="3"/>
  <c r="C10848" i="3"/>
  <c r="B10848" i="3"/>
  <c r="A10848" i="3"/>
  <c r="J10847" i="3"/>
  <c r="I10847" i="3"/>
  <c r="H10847" i="3"/>
  <c r="G10847" i="3"/>
  <c r="F10847" i="3"/>
  <c r="D10847" i="3"/>
  <c r="C10847" i="3"/>
  <c r="B10847" i="3"/>
  <c r="A10847" i="3"/>
  <c r="J10846" i="3"/>
  <c r="I10846" i="3"/>
  <c r="H10846" i="3"/>
  <c r="E10846" i="3" s="1"/>
  <c r="L10846" i="3" s="1"/>
  <c r="G10846" i="3"/>
  <c r="F10846" i="3"/>
  <c r="D10846" i="3"/>
  <c r="C10846" i="3"/>
  <c r="B10846" i="3"/>
  <c r="A10846" i="3"/>
  <c r="J10845" i="3"/>
  <c r="I10845" i="3"/>
  <c r="H10845" i="3"/>
  <c r="G10845" i="3"/>
  <c r="F10845" i="3"/>
  <c r="D10845" i="3"/>
  <c r="C10845" i="3"/>
  <c r="B10845" i="3"/>
  <c r="A10845" i="3"/>
  <c r="J10844" i="3"/>
  <c r="I10844" i="3"/>
  <c r="H10844" i="3"/>
  <c r="G10844" i="3"/>
  <c r="F10844" i="3"/>
  <c r="D10844" i="3"/>
  <c r="C10844" i="3"/>
  <c r="B10844" i="3"/>
  <c r="A10844" i="3"/>
  <c r="J10843" i="3"/>
  <c r="I10843" i="3"/>
  <c r="H10843" i="3"/>
  <c r="G10843" i="3"/>
  <c r="F10843" i="3"/>
  <c r="D10843" i="3"/>
  <c r="C10843" i="3"/>
  <c r="B10843" i="3"/>
  <c r="A10843" i="3"/>
  <c r="J10842" i="3"/>
  <c r="I10842" i="3"/>
  <c r="H10842" i="3"/>
  <c r="E10842" i="3" s="1"/>
  <c r="M10842" i="3" s="1"/>
  <c r="G10842" i="3"/>
  <c r="F10842" i="3"/>
  <c r="D10842" i="3"/>
  <c r="C10842" i="3"/>
  <c r="B10842" i="3"/>
  <c r="A10842" i="3"/>
  <c r="J10841" i="3"/>
  <c r="I10841" i="3"/>
  <c r="H10841" i="3"/>
  <c r="G10841" i="3"/>
  <c r="F10841" i="3"/>
  <c r="D10841" i="3"/>
  <c r="C10841" i="3"/>
  <c r="B10841" i="3"/>
  <c r="A10841" i="3"/>
  <c r="J10840" i="3"/>
  <c r="I10840" i="3"/>
  <c r="H10840" i="3"/>
  <c r="G10840" i="3"/>
  <c r="F10840" i="3"/>
  <c r="D10840" i="3"/>
  <c r="C10840" i="3"/>
  <c r="B10840" i="3"/>
  <c r="A10840" i="3"/>
  <c r="J10839" i="3"/>
  <c r="I10839" i="3"/>
  <c r="H10839" i="3"/>
  <c r="G10839" i="3"/>
  <c r="F10839" i="3"/>
  <c r="D10839" i="3"/>
  <c r="C10839" i="3"/>
  <c r="B10839" i="3"/>
  <c r="A10839" i="3"/>
  <c r="J10838" i="3"/>
  <c r="I10838" i="3"/>
  <c r="H10838" i="3"/>
  <c r="G10838" i="3"/>
  <c r="F10838" i="3"/>
  <c r="D10838" i="3"/>
  <c r="C10838" i="3"/>
  <c r="B10838" i="3"/>
  <c r="A10838" i="3"/>
  <c r="J10837" i="3"/>
  <c r="I10837" i="3"/>
  <c r="H10837" i="3"/>
  <c r="G10837" i="3"/>
  <c r="F10837" i="3"/>
  <c r="D10837" i="3"/>
  <c r="C10837" i="3"/>
  <c r="B10837" i="3"/>
  <c r="A10837" i="3"/>
  <c r="J10836" i="3"/>
  <c r="I10836" i="3"/>
  <c r="H10836" i="3"/>
  <c r="G10836" i="3"/>
  <c r="F10836" i="3"/>
  <c r="D10836" i="3"/>
  <c r="C10836" i="3"/>
  <c r="B10836" i="3"/>
  <c r="A10836" i="3"/>
  <c r="J10835" i="3"/>
  <c r="I10835" i="3"/>
  <c r="H10835" i="3"/>
  <c r="G10835" i="3"/>
  <c r="F10835" i="3"/>
  <c r="D10835" i="3"/>
  <c r="C10835" i="3"/>
  <c r="B10835" i="3"/>
  <c r="A10835" i="3"/>
  <c r="J10834" i="3"/>
  <c r="I10834" i="3"/>
  <c r="H10834" i="3"/>
  <c r="E10834" i="3" s="1"/>
  <c r="M10834" i="3" s="1"/>
  <c r="G10834" i="3"/>
  <c r="F10834" i="3"/>
  <c r="D10834" i="3"/>
  <c r="C10834" i="3"/>
  <c r="B10834" i="3"/>
  <c r="A10834" i="3"/>
  <c r="J10833" i="3"/>
  <c r="I10833" i="3"/>
  <c r="H10833" i="3"/>
  <c r="G10833" i="3"/>
  <c r="F10833" i="3"/>
  <c r="D10833" i="3"/>
  <c r="C10833" i="3"/>
  <c r="B10833" i="3"/>
  <c r="A10833" i="3"/>
  <c r="J10832" i="3"/>
  <c r="I10832" i="3"/>
  <c r="H10832" i="3"/>
  <c r="G10832" i="3"/>
  <c r="F10832" i="3"/>
  <c r="D10832" i="3"/>
  <c r="C10832" i="3"/>
  <c r="B10832" i="3"/>
  <c r="A10832" i="3"/>
  <c r="J10831" i="3"/>
  <c r="I10831" i="3"/>
  <c r="H10831" i="3"/>
  <c r="E10831" i="3" s="1"/>
  <c r="K10831" i="3" s="1"/>
  <c r="G10831" i="3"/>
  <c r="F10831" i="3"/>
  <c r="D10831" i="3"/>
  <c r="C10831" i="3"/>
  <c r="B10831" i="3"/>
  <c r="A10831" i="3"/>
  <c r="J10830" i="3"/>
  <c r="I10830" i="3"/>
  <c r="H10830" i="3"/>
  <c r="E10830" i="3" s="1"/>
  <c r="M10830" i="3" s="1"/>
  <c r="G10830" i="3"/>
  <c r="F10830" i="3"/>
  <c r="D10830" i="3"/>
  <c r="C10830" i="3"/>
  <c r="B10830" i="3"/>
  <c r="A10830" i="3"/>
  <c r="J10829" i="3"/>
  <c r="I10829" i="3"/>
  <c r="H10829" i="3"/>
  <c r="G10829" i="3"/>
  <c r="F10829" i="3"/>
  <c r="D10829" i="3"/>
  <c r="C10829" i="3"/>
  <c r="B10829" i="3"/>
  <c r="A10829" i="3"/>
  <c r="J10828" i="3"/>
  <c r="I10828" i="3"/>
  <c r="H10828" i="3"/>
  <c r="G10828" i="3"/>
  <c r="F10828" i="3"/>
  <c r="D10828" i="3"/>
  <c r="C10828" i="3"/>
  <c r="B10828" i="3"/>
  <c r="A10828" i="3"/>
  <c r="J10827" i="3"/>
  <c r="I10827" i="3"/>
  <c r="H10827" i="3"/>
  <c r="E10827" i="3" s="1"/>
  <c r="K10827" i="3" s="1"/>
  <c r="G10827" i="3"/>
  <c r="F10827" i="3"/>
  <c r="D10827" i="3"/>
  <c r="C10827" i="3"/>
  <c r="B10827" i="3"/>
  <c r="A10827" i="3"/>
  <c r="J10826" i="3"/>
  <c r="I10826" i="3"/>
  <c r="H10826" i="3"/>
  <c r="E10826" i="3" s="1"/>
  <c r="M10826" i="3" s="1"/>
  <c r="G10826" i="3"/>
  <c r="F10826" i="3"/>
  <c r="D10826" i="3"/>
  <c r="C10826" i="3"/>
  <c r="B10826" i="3"/>
  <c r="A10826" i="3"/>
  <c r="J10825" i="3"/>
  <c r="I10825" i="3"/>
  <c r="H10825" i="3"/>
  <c r="G10825" i="3"/>
  <c r="F10825" i="3"/>
  <c r="D10825" i="3"/>
  <c r="C10825" i="3"/>
  <c r="B10825" i="3"/>
  <c r="A10825" i="3"/>
  <c r="J10824" i="3"/>
  <c r="I10824" i="3"/>
  <c r="H10824" i="3"/>
  <c r="E10824" i="3" s="1"/>
  <c r="M10824" i="3" s="1"/>
  <c r="G10824" i="3"/>
  <c r="F10824" i="3"/>
  <c r="D10824" i="3"/>
  <c r="C10824" i="3"/>
  <c r="B10824" i="3"/>
  <c r="A10824" i="3"/>
  <c r="J10823" i="3"/>
  <c r="I10823" i="3"/>
  <c r="H10823" i="3"/>
  <c r="G10823" i="3"/>
  <c r="F10823" i="3"/>
  <c r="D10823" i="3"/>
  <c r="C10823" i="3"/>
  <c r="B10823" i="3"/>
  <c r="A10823" i="3"/>
  <c r="J10822" i="3"/>
  <c r="I10822" i="3"/>
  <c r="H10822" i="3"/>
  <c r="G10822" i="3"/>
  <c r="F10822" i="3"/>
  <c r="D10822" i="3"/>
  <c r="C10822" i="3"/>
  <c r="B10822" i="3"/>
  <c r="A10822" i="3"/>
  <c r="J10821" i="3"/>
  <c r="I10821" i="3"/>
  <c r="H10821" i="3"/>
  <c r="G10821" i="3"/>
  <c r="F10821" i="3"/>
  <c r="D10821" i="3"/>
  <c r="C10821" i="3"/>
  <c r="B10821" i="3"/>
  <c r="A10821" i="3"/>
  <c r="J10820" i="3"/>
  <c r="I10820" i="3"/>
  <c r="H10820" i="3"/>
  <c r="G10820" i="3"/>
  <c r="F10820" i="3"/>
  <c r="D10820" i="3"/>
  <c r="C10820" i="3"/>
  <c r="B10820" i="3"/>
  <c r="A10820" i="3"/>
  <c r="J10819" i="3"/>
  <c r="I10819" i="3"/>
  <c r="H10819" i="3"/>
  <c r="G10819" i="3"/>
  <c r="F10819" i="3"/>
  <c r="D10819" i="3"/>
  <c r="C10819" i="3"/>
  <c r="B10819" i="3"/>
  <c r="A10819" i="3"/>
  <c r="J10818" i="3"/>
  <c r="I10818" i="3"/>
  <c r="H10818" i="3"/>
  <c r="G10818" i="3"/>
  <c r="F10818" i="3"/>
  <c r="D10818" i="3"/>
  <c r="C10818" i="3"/>
  <c r="B10818" i="3"/>
  <c r="A10818" i="3"/>
  <c r="J10817" i="3"/>
  <c r="I10817" i="3"/>
  <c r="H10817" i="3"/>
  <c r="G10817" i="3"/>
  <c r="F10817" i="3"/>
  <c r="D10817" i="3"/>
  <c r="C10817" i="3"/>
  <c r="B10817" i="3"/>
  <c r="A10817" i="3"/>
  <c r="J10816" i="3"/>
  <c r="I10816" i="3"/>
  <c r="H10816" i="3"/>
  <c r="G10816" i="3"/>
  <c r="F10816" i="3"/>
  <c r="D10816" i="3"/>
  <c r="C10816" i="3"/>
  <c r="B10816" i="3"/>
  <c r="A10816" i="3"/>
  <c r="J10815" i="3"/>
  <c r="I10815" i="3"/>
  <c r="H10815" i="3"/>
  <c r="E10815" i="3" s="1"/>
  <c r="K10815" i="3" s="1"/>
  <c r="G10815" i="3"/>
  <c r="F10815" i="3"/>
  <c r="D10815" i="3"/>
  <c r="C10815" i="3"/>
  <c r="B10815" i="3"/>
  <c r="A10815" i="3"/>
  <c r="J10814" i="3"/>
  <c r="I10814" i="3"/>
  <c r="H10814" i="3"/>
  <c r="G10814" i="3"/>
  <c r="F10814" i="3"/>
  <c r="D10814" i="3"/>
  <c r="C10814" i="3"/>
  <c r="B10814" i="3"/>
  <c r="A10814" i="3"/>
  <c r="J10813" i="3"/>
  <c r="I10813" i="3"/>
  <c r="H10813" i="3"/>
  <c r="G10813" i="3"/>
  <c r="F10813" i="3"/>
  <c r="D10813" i="3"/>
  <c r="C10813" i="3"/>
  <c r="B10813" i="3"/>
  <c r="A10813" i="3"/>
  <c r="J10812" i="3"/>
  <c r="I10812" i="3"/>
  <c r="H10812" i="3"/>
  <c r="E10812" i="3" s="1"/>
  <c r="M10812" i="3" s="1"/>
  <c r="G10812" i="3"/>
  <c r="F10812" i="3"/>
  <c r="D10812" i="3"/>
  <c r="C10812" i="3"/>
  <c r="B10812" i="3"/>
  <c r="A10812" i="3"/>
  <c r="J10811" i="3"/>
  <c r="I10811" i="3"/>
  <c r="H10811" i="3"/>
  <c r="E10811" i="3" s="1"/>
  <c r="K10811" i="3" s="1"/>
  <c r="G10811" i="3"/>
  <c r="F10811" i="3"/>
  <c r="D10811" i="3"/>
  <c r="C10811" i="3"/>
  <c r="B10811" i="3"/>
  <c r="A10811" i="3"/>
  <c r="J10810" i="3"/>
  <c r="I10810" i="3"/>
  <c r="H10810" i="3"/>
  <c r="G10810" i="3"/>
  <c r="F10810" i="3"/>
  <c r="D10810" i="3"/>
  <c r="C10810" i="3"/>
  <c r="B10810" i="3"/>
  <c r="A10810" i="3"/>
  <c r="J10809" i="3"/>
  <c r="I10809" i="3"/>
  <c r="H10809" i="3"/>
  <c r="G10809" i="3"/>
  <c r="F10809" i="3"/>
  <c r="D10809" i="3"/>
  <c r="C10809" i="3"/>
  <c r="B10809" i="3"/>
  <c r="A10809" i="3"/>
  <c r="J10808" i="3"/>
  <c r="I10808" i="3"/>
  <c r="H10808" i="3"/>
  <c r="E10808" i="3" s="1"/>
  <c r="G10808" i="3"/>
  <c r="F10808" i="3"/>
  <c r="D10808" i="3"/>
  <c r="C10808" i="3"/>
  <c r="B10808" i="3"/>
  <c r="A10808" i="3"/>
  <c r="J10807" i="3"/>
  <c r="I10807" i="3"/>
  <c r="H10807" i="3"/>
  <c r="G10807" i="3"/>
  <c r="F10807" i="3"/>
  <c r="D10807" i="3"/>
  <c r="C10807" i="3"/>
  <c r="B10807" i="3"/>
  <c r="A10807" i="3"/>
  <c r="J10806" i="3"/>
  <c r="I10806" i="3"/>
  <c r="H10806" i="3"/>
  <c r="G10806" i="3"/>
  <c r="F10806" i="3"/>
  <c r="E10806" i="3"/>
  <c r="M10806" i="3" s="1"/>
  <c r="D10806" i="3"/>
  <c r="C10806" i="3"/>
  <c r="B10806" i="3"/>
  <c r="A10806" i="3"/>
  <c r="J10805" i="3"/>
  <c r="I10805" i="3"/>
  <c r="H10805" i="3"/>
  <c r="G10805" i="3"/>
  <c r="F10805" i="3"/>
  <c r="D10805" i="3"/>
  <c r="C10805" i="3"/>
  <c r="B10805" i="3"/>
  <c r="A10805" i="3"/>
  <c r="J10804" i="3"/>
  <c r="I10804" i="3"/>
  <c r="H10804" i="3"/>
  <c r="G10804" i="3"/>
  <c r="F10804" i="3"/>
  <c r="D10804" i="3"/>
  <c r="C10804" i="3"/>
  <c r="B10804" i="3"/>
  <c r="A10804" i="3"/>
  <c r="J10803" i="3"/>
  <c r="I10803" i="3"/>
  <c r="H10803" i="3"/>
  <c r="G10803" i="3"/>
  <c r="F10803" i="3"/>
  <c r="D10803" i="3"/>
  <c r="C10803" i="3"/>
  <c r="B10803" i="3"/>
  <c r="A10803" i="3"/>
  <c r="J10802" i="3"/>
  <c r="I10802" i="3"/>
  <c r="H10802" i="3"/>
  <c r="G10802" i="3"/>
  <c r="F10802" i="3"/>
  <c r="D10802" i="3"/>
  <c r="C10802" i="3"/>
  <c r="B10802" i="3"/>
  <c r="A10802" i="3"/>
  <c r="J10801" i="3"/>
  <c r="I10801" i="3"/>
  <c r="H10801" i="3"/>
  <c r="G10801" i="3"/>
  <c r="F10801" i="3"/>
  <c r="D10801" i="3"/>
  <c r="C10801" i="3"/>
  <c r="B10801" i="3"/>
  <c r="A10801" i="3"/>
  <c r="J10800" i="3"/>
  <c r="I10800" i="3"/>
  <c r="H10800" i="3"/>
  <c r="G10800" i="3"/>
  <c r="F10800" i="3"/>
  <c r="D10800" i="3"/>
  <c r="C10800" i="3"/>
  <c r="B10800" i="3"/>
  <c r="A10800" i="3"/>
  <c r="J10799" i="3"/>
  <c r="I10799" i="3"/>
  <c r="H10799" i="3"/>
  <c r="G10799" i="3"/>
  <c r="F10799" i="3"/>
  <c r="D10799" i="3"/>
  <c r="C10799" i="3"/>
  <c r="B10799" i="3"/>
  <c r="A10799" i="3"/>
  <c r="J10798" i="3"/>
  <c r="E10798" i="3" s="1"/>
  <c r="M10798" i="3" s="1"/>
  <c r="I10798" i="3"/>
  <c r="H10798" i="3"/>
  <c r="G10798" i="3"/>
  <c r="F10798" i="3"/>
  <c r="D10798" i="3"/>
  <c r="C10798" i="3"/>
  <c r="B10798" i="3"/>
  <c r="A10798" i="3"/>
  <c r="J10797" i="3"/>
  <c r="I10797" i="3"/>
  <c r="H10797" i="3"/>
  <c r="G10797" i="3"/>
  <c r="F10797" i="3"/>
  <c r="D10797" i="3"/>
  <c r="C10797" i="3"/>
  <c r="B10797" i="3"/>
  <c r="A10797" i="3"/>
  <c r="J10796" i="3"/>
  <c r="I10796" i="3"/>
  <c r="H10796" i="3"/>
  <c r="G10796" i="3"/>
  <c r="F10796" i="3"/>
  <c r="D10796" i="3"/>
  <c r="C10796" i="3"/>
  <c r="B10796" i="3"/>
  <c r="A10796" i="3"/>
  <c r="J10795" i="3"/>
  <c r="I10795" i="3"/>
  <c r="H10795" i="3"/>
  <c r="G10795" i="3"/>
  <c r="F10795" i="3"/>
  <c r="D10795" i="3"/>
  <c r="C10795" i="3"/>
  <c r="B10795" i="3"/>
  <c r="A10795" i="3"/>
  <c r="J10794" i="3"/>
  <c r="I10794" i="3"/>
  <c r="H10794" i="3"/>
  <c r="G10794" i="3"/>
  <c r="F10794" i="3"/>
  <c r="D10794" i="3"/>
  <c r="C10794" i="3"/>
  <c r="B10794" i="3"/>
  <c r="A10794" i="3"/>
  <c r="J10793" i="3"/>
  <c r="I10793" i="3"/>
  <c r="H10793" i="3"/>
  <c r="G10793" i="3"/>
  <c r="F10793" i="3"/>
  <c r="D10793" i="3"/>
  <c r="C10793" i="3"/>
  <c r="B10793" i="3"/>
  <c r="A10793" i="3"/>
  <c r="J10792" i="3"/>
  <c r="I10792" i="3"/>
  <c r="H10792" i="3"/>
  <c r="G10792" i="3"/>
  <c r="F10792" i="3"/>
  <c r="D10792" i="3"/>
  <c r="C10792" i="3"/>
  <c r="B10792" i="3"/>
  <c r="A10792" i="3"/>
  <c r="J10791" i="3"/>
  <c r="I10791" i="3"/>
  <c r="H10791" i="3"/>
  <c r="G10791" i="3"/>
  <c r="F10791" i="3"/>
  <c r="D10791" i="3"/>
  <c r="C10791" i="3"/>
  <c r="B10791" i="3"/>
  <c r="A10791" i="3"/>
  <c r="J10790" i="3"/>
  <c r="I10790" i="3"/>
  <c r="H10790" i="3"/>
  <c r="E10790" i="3" s="1"/>
  <c r="M10790" i="3" s="1"/>
  <c r="G10790" i="3"/>
  <c r="F10790" i="3"/>
  <c r="D10790" i="3"/>
  <c r="C10790" i="3"/>
  <c r="B10790" i="3"/>
  <c r="A10790" i="3"/>
  <c r="J10789" i="3"/>
  <c r="I10789" i="3"/>
  <c r="H10789" i="3"/>
  <c r="G10789" i="3"/>
  <c r="F10789" i="3"/>
  <c r="D10789" i="3"/>
  <c r="C10789" i="3"/>
  <c r="B10789" i="3"/>
  <c r="A10789" i="3"/>
  <c r="J10788" i="3"/>
  <c r="I10788" i="3"/>
  <c r="H10788" i="3"/>
  <c r="G10788" i="3"/>
  <c r="F10788" i="3"/>
  <c r="D10788" i="3"/>
  <c r="C10788" i="3"/>
  <c r="B10788" i="3"/>
  <c r="A10788" i="3"/>
  <c r="J10787" i="3"/>
  <c r="I10787" i="3"/>
  <c r="H10787" i="3"/>
  <c r="G10787" i="3"/>
  <c r="F10787" i="3"/>
  <c r="D10787" i="3"/>
  <c r="C10787" i="3"/>
  <c r="B10787" i="3"/>
  <c r="A10787" i="3"/>
  <c r="J10786" i="3"/>
  <c r="I10786" i="3"/>
  <c r="H10786" i="3"/>
  <c r="E10786" i="3" s="1"/>
  <c r="M10786" i="3" s="1"/>
  <c r="G10786" i="3"/>
  <c r="F10786" i="3"/>
  <c r="D10786" i="3"/>
  <c r="C10786" i="3"/>
  <c r="B10786" i="3"/>
  <c r="A10786" i="3"/>
  <c r="J10785" i="3"/>
  <c r="I10785" i="3"/>
  <c r="H10785" i="3"/>
  <c r="G10785" i="3"/>
  <c r="F10785" i="3"/>
  <c r="D10785" i="3"/>
  <c r="C10785" i="3"/>
  <c r="B10785" i="3"/>
  <c r="A10785" i="3"/>
  <c r="J10784" i="3"/>
  <c r="E10784" i="3" s="1"/>
  <c r="I10784" i="3"/>
  <c r="H10784" i="3"/>
  <c r="G10784" i="3"/>
  <c r="F10784" i="3"/>
  <c r="D10784" i="3"/>
  <c r="C10784" i="3"/>
  <c r="B10784" i="3"/>
  <c r="A10784" i="3"/>
  <c r="J10783" i="3"/>
  <c r="I10783" i="3"/>
  <c r="H10783" i="3"/>
  <c r="E10783" i="3" s="1"/>
  <c r="K10783" i="3" s="1"/>
  <c r="G10783" i="3"/>
  <c r="F10783" i="3"/>
  <c r="D10783" i="3"/>
  <c r="C10783" i="3"/>
  <c r="B10783" i="3"/>
  <c r="A10783" i="3"/>
  <c r="J10782" i="3"/>
  <c r="I10782" i="3"/>
  <c r="H10782" i="3"/>
  <c r="E10782" i="3" s="1"/>
  <c r="M10782" i="3" s="1"/>
  <c r="G10782" i="3"/>
  <c r="F10782" i="3"/>
  <c r="D10782" i="3"/>
  <c r="C10782" i="3"/>
  <c r="B10782" i="3"/>
  <c r="A10782" i="3"/>
  <c r="J10781" i="3"/>
  <c r="I10781" i="3"/>
  <c r="H10781" i="3"/>
  <c r="G10781" i="3"/>
  <c r="F10781" i="3"/>
  <c r="D10781" i="3"/>
  <c r="C10781" i="3"/>
  <c r="B10781" i="3"/>
  <c r="A10781" i="3"/>
  <c r="J10780" i="3"/>
  <c r="I10780" i="3"/>
  <c r="H10780" i="3"/>
  <c r="G10780" i="3"/>
  <c r="F10780" i="3"/>
  <c r="D10780" i="3"/>
  <c r="C10780" i="3"/>
  <c r="B10780" i="3"/>
  <c r="A10780" i="3"/>
  <c r="J10779" i="3"/>
  <c r="I10779" i="3"/>
  <c r="H10779" i="3"/>
  <c r="G10779" i="3"/>
  <c r="F10779" i="3"/>
  <c r="D10779" i="3"/>
  <c r="C10779" i="3"/>
  <c r="B10779" i="3"/>
  <c r="A10779" i="3"/>
  <c r="J10778" i="3"/>
  <c r="I10778" i="3"/>
  <c r="H10778" i="3"/>
  <c r="G10778" i="3"/>
  <c r="F10778" i="3"/>
  <c r="D10778" i="3"/>
  <c r="C10778" i="3"/>
  <c r="B10778" i="3"/>
  <c r="A10778" i="3"/>
  <c r="J10777" i="3"/>
  <c r="I10777" i="3"/>
  <c r="H10777" i="3"/>
  <c r="G10777" i="3"/>
  <c r="F10777" i="3"/>
  <c r="D10777" i="3"/>
  <c r="C10777" i="3"/>
  <c r="B10777" i="3"/>
  <c r="A10777" i="3"/>
  <c r="J10776" i="3"/>
  <c r="I10776" i="3"/>
  <c r="H10776" i="3"/>
  <c r="G10776" i="3"/>
  <c r="F10776" i="3"/>
  <c r="D10776" i="3"/>
  <c r="C10776" i="3"/>
  <c r="B10776" i="3"/>
  <c r="A10776" i="3"/>
  <c r="J10775" i="3"/>
  <c r="I10775" i="3"/>
  <c r="H10775" i="3"/>
  <c r="E10775" i="3" s="1"/>
  <c r="K10775" i="3" s="1"/>
  <c r="G10775" i="3"/>
  <c r="F10775" i="3"/>
  <c r="D10775" i="3"/>
  <c r="C10775" i="3"/>
  <c r="B10775" i="3"/>
  <c r="A10775" i="3"/>
  <c r="J10774" i="3"/>
  <c r="I10774" i="3"/>
  <c r="H10774" i="3"/>
  <c r="E10774" i="3" s="1"/>
  <c r="M10774" i="3" s="1"/>
  <c r="G10774" i="3"/>
  <c r="F10774" i="3"/>
  <c r="D10774" i="3"/>
  <c r="C10774" i="3"/>
  <c r="B10774" i="3"/>
  <c r="A10774" i="3"/>
  <c r="J10773" i="3"/>
  <c r="I10773" i="3"/>
  <c r="H10773" i="3"/>
  <c r="G10773" i="3"/>
  <c r="F10773" i="3"/>
  <c r="D10773" i="3"/>
  <c r="C10773" i="3"/>
  <c r="B10773" i="3"/>
  <c r="A10773" i="3"/>
  <c r="J10772" i="3"/>
  <c r="I10772" i="3"/>
  <c r="H10772" i="3"/>
  <c r="E10772" i="3" s="1"/>
  <c r="M10772" i="3" s="1"/>
  <c r="G10772" i="3"/>
  <c r="F10772" i="3"/>
  <c r="D10772" i="3"/>
  <c r="C10772" i="3"/>
  <c r="B10772" i="3"/>
  <c r="A10772" i="3"/>
  <c r="J10771" i="3"/>
  <c r="I10771" i="3"/>
  <c r="H10771" i="3"/>
  <c r="G10771" i="3"/>
  <c r="F10771" i="3"/>
  <c r="D10771" i="3"/>
  <c r="C10771" i="3"/>
  <c r="B10771" i="3"/>
  <c r="A10771" i="3"/>
  <c r="J10770" i="3"/>
  <c r="I10770" i="3"/>
  <c r="H10770" i="3"/>
  <c r="G10770" i="3"/>
  <c r="F10770" i="3"/>
  <c r="D10770" i="3"/>
  <c r="C10770" i="3"/>
  <c r="B10770" i="3"/>
  <c r="A10770" i="3"/>
  <c r="J10769" i="3"/>
  <c r="I10769" i="3"/>
  <c r="H10769" i="3"/>
  <c r="G10769" i="3"/>
  <c r="F10769" i="3"/>
  <c r="D10769" i="3"/>
  <c r="C10769" i="3"/>
  <c r="B10769" i="3"/>
  <c r="A10769" i="3"/>
  <c r="J10768" i="3"/>
  <c r="I10768" i="3"/>
  <c r="H10768" i="3"/>
  <c r="E10768" i="3" s="1"/>
  <c r="G10768" i="3"/>
  <c r="F10768" i="3"/>
  <c r="D10768" i="3"/>
  <c r="C10768" i="3"/>
  <c r="B10768" i="3"/>
  <c r="A10768" i="3"/>
  <c r="J10767" i="3"/>
  <c r="I10767" i="3"/>
  <c r="H10767" i="3"/>
  <c r="G10767" i="3"/>
  <c r="F10767" i="3"/>
  <c r="D10767" i="3"/>
  <c r="C10767" i="3"/>
  <c r="B10767" i="3"/>
  <c r="A10767" i="3"/>
  <c r="J10766" i="3"/>
  <c r="I10766" i="3"/>
  <c r="H10766" i="3"/>
  <c r="G10766" i="3"/>
  <c r="F10766" i="3"/>
  <c r="D10766" i="3"/>
  <c r="C10766" i="3"/>
  <c r="B10766" i="3"/>
  <c r="A10766" i="3"/>
  <c r="J10765" i="3"/>
  <c r="I10765" i="3"/>
  <c r="H10765" i="3"/>
  <c r="G10765" i="3"/>
  <c r="F10765" i="3"/>
  <c r="D10765" i="3"/>
  <c r="C10765" i="3"/>
  <c r="B10765" i="3"/>
  <c r="A10765" i="3"/>
  <c r="J10764" i="3"/>
  <c r="I10764" i="3"/>
  <c r="H10764" i="3"/>
  <c r="G10764" i="3"/>
  <c r="F10764" i="3"/>
  <c r="D10764" i="3"/>
  <c r="C10764" i="3"/>
  <c r="B10764" i="3"/>
  <c r="A10764" i="3"/>
  <c r="J10763" i="3"/>
  <c r="I10763" i="3"/>
  <c r="H10763" i="3"/>
  <c r="G10763" i="3"/>
  <c r="F10763" i="3"/>
  <c r="D10763" i="3"/>
  <c r="C10763" i="3"/>
  <c r="B10763" i="3"/>
  <c r="A10763" i="3"/>
  <c r="J10762" i="3"/>
  <c r="I10762" i="3"/>
  <c r="H10762" i="3"/>
  <c r="G10762" i="3"/>
  <c r="F10762" i="3"/>
  <c r="D10762" i="3"/>
  <c r="C10762" i="3"/>
  <c r="B10762" i="3"/>
  <c r="A10762" i="3"/>
  <c r="J10761" i="3"/>
  <c r="I10761" i="3"/>
  <c r="H10761" i="3"/>
  <c r="G10761" i="3"/>
  <c r="F10761" i="3"/>
  <c r="D10761" i="3"/>
  <c r="C10761" i="3"/>
  <c r="B10761" i="3"/>
  <c r="A10761" i="3"/>
  <c r="J10760" i="3"/>
  <c r="I10760" i="3"/>
  <c r="H10760" i="3"/>
  <c r="G10760" i="3"/>
  <c r="F10760" i="3"/>
  <c r="D10760" i="3"/>
  <c r="C10760" i="3"/>
  <c r="B10760" i="3"/>
  <c r="A10760" i="3"/>
  <c r="J10759" i="3"/>
  <c r="I10759" i="3"/>
  <c r="H10759" i="3"/>
  <c r="G10759" i="3"/>
  <c r="F10759" i="3"/>
  <c r="D10759" i="3"/>
  <c r="C10759" i="3"/>
  <c r="B10759" i="3"/>
  <c r="A10759" i="3"/>
  <c r="J10758" i="3"/>
  <c r="I10758" i="3"/>
  <c r="H10758" i="3"/>
  <c r="G10758" i="3"/>
  <c r="F10758" i="3"/>
  <c r="D10758" i="3"/>
  <c r="C10758" i="3"/>
  <c r="B10758" i="3"/>
  <c r="A10758" i="3"/>
  <c r="J10757" i="3"/>
  <c r="I10757" i="3"/>
  <c r="H10757" i="3"/>
  <c r="G10757" i="3"/>
  <c r="F10757" i="3"/>
  <c r="D10757" i="3"/>
  <c r="C10757" i="3"/>
  <c r="B10757" i="3"/>
  <c r="A10757" i="3"/>
  <c r="J10756" i="3"/>
  <c r="I10756" i="3"/>
  <c r="H10756" i="3"/>
  <c r="G10756" i="3"/>
  <c r="F10756" i="3"/>
  <c r="D10756" i="3"/>
  <c r="C10756" i="3"/>
  <c r="B10756" i="3"/>
  <c r="A10756" i="3"/>
  <c r="J10755" i="3"/>
  <c r="I10755" i="3"/>
  <c r="H10755" i="3"/>
  <c r="G10755" i="3"/>
  <c r="F10755" i="3"/>
  <c r="D10755" i="3"/>
  <c r="C10755" i="3"/>
  <c r="B10755" i="3"/>
  <c r="A10755" i="3"/>
  <c r="J10754" i="3"/>
  <c r="I10754" i="3"/>
  <c r="H10754" i="3"/>
  <c r="G10754" i="3"/>
  <c r="F10754" i="3"/>
  <c r="D10754" i="3"/>
  <c r="C10754" i="3"/>
  <c r="B10754" i="3"/>
  <c r="A10754" i="3"/>
  <c r="J10753" i="3"/>
  <c r="I10753" i="3"/>
  <c r="H10753" i="3"/>
  <c r="G10753" i="3"/>
  <c r="F10753" i="3"/>
  <c r="D10753" i="3"/>
  <c r="C10753" i="3"/>
  <c r="B10753" i="3"/>
  <c r="A10753" i="3"/>
  <c r="J10752" i="3"/>
  <c r="I10752" i="3"/>
  <c r="H10752" i="3"/>
  <c r="G10752" i="3"/>
  <c r="F10752" i="3"/>
  <c r="D10752" i="3"/>
  <c r="C10752" i="3"/>
  <c r="B10752" i="3"/>
  <c r="A10752" i="3"/>
  <c r="J10751" i="3"/>
  <c r="I10751" i="3"/>
  <c r="H10751" i="3"/>
  <c r="E10751" i="3" s="1"/>
  <c r="K10751" i="3" s="1"/>
  <c r="G10751" i="3"/>
  <c r="F10751" i="3"/>
  <c r="D10751" i="3"/>
  <c r="C10751" i="3"/>
  <c r="B10751" i="3"/>
  <c r="A10751" i="3"/>
  <c r="J10750" i="3"/>
  <c r="I10750" i="3"/>
  <c r="H10750" i="3"/>
  <c r="G10750" i="3"/>
  <c r="F10750" i="3"/>
  <c r="D10750" i="3"/>
  <c r="C10750" i="3"/>
  <c r="B10750" i="3"/>
  <c r="A10750" i="3"/>
  <c r="J10749" i="3"/>
  <c r="I10749" i="3"/>
  <c r="H10749" i="3"/>
  <c r="G10749" i="3"/>
  <c r="F10749" i="3"/>
  <c r="D10749" i="3"/>
  <c r="C10749" i="3"/>
  <c r="B10749" i="3"/>
  <c r="A10749" i="3"/>
  <c r="J10748" i="3"/>
  <c r="I10748" i="3"/>
  <c r="H10748" i="3"/>
  <c r="E10748" i="3" s="1"/>
  <c r="M10748" i="3" s="1"/>
  <c r="G10748" i="3"/>
  <c r="F10748" i="3"/>
  <c r="D10748" i="3"/>
  <c r="C10748" i="3"/>
  <c r="B10748" i="3"/>
  <c r="A10748" i="3"/>
  <c r="J10747" i="3"/>
  <c r="I10747" i="3"/>
  <c r="H10747" i="3"/>
  <c r="G10747" i="3"/>
  <c r="F10747" i="3"/>
  <c r="D10747" i="3"/>
  <c r="C10747" i="3"/>
  <c r="B10747" i="3"/>
  <c r="A10747" i="3"/>
  <c r="J10746" i="3"/>
  <c r="I10746" i="3"/>
  <c r="H10746" i="3"/>
  <c r="G10746" i="3"/>
  <c r="F10746" i="3"/>
  <c r="D10746" i="3"/>
  <c r="C10746" i="3"/>
  <c r="B10746" i="3"/>
  <c r="A10746" i="3"/>
  <c r="J10745" i="3"/>
  <c r="I10745" i="3"/>
  <c r="H10745" i="3"/>
  <c r="G10745" i="3"/>
  <c r="F10745" i="3"/>
  <c r="D10745" i="3"/>
  <c r="C10745" i="3"/>
  <c r="B10745" i="3"/>
  <c r="A10745" i="3"/>
  <c r="J10744" i="3"/>
  <c r="I10744" i="3"/>
  <c r="H10744" i="3"/>
  <c r="G10744" i="3"/>
  <c r="F10744" i="3"/>
  <c r="D10744" i="3"/>
  <c r="C10744" i="3"/>
  <c r="B10744" i="3"/>
  <c r="A10744" i="3"/>
  <c r="J10743" i="3"/>
  <c r="I10743" i="3"/>
  <c r="H10743" i="3"/>
  <c r="E10743" i="3" s="1"/>
  <c r="K10743" i="3" s="1"/>
  <c r="G10743" i="3"/>
  <c r="F10743" i="3"/>
  <c r="D10743" i="3"/>
  <c r="C10743" i="3"/>
  <c r="B10743" i="3"/>
  <c r="A10743" i="3"/>
  <c r="J10742" i="3"/>
  <c r="I10742" i="3"/>
  <c r="H10742" i="3"/>
  <c r="G10742" i="3"/>
  <c r="F10742" i="3"/>
  <c r="E10742" i="3"/>
  <c r="M10742" i="3" s="1"/>
  <c r="D10742" i="3"/>
  <c r="C10742" i="3"/>
  <c r="B10742" i="3"/>
  <c r="A10742" i="3"/>
  <c r="J10741" i="3"/>
  <c r="I10741" i="3"/>
  <c r="H10741" i="3"/>
  <c r="G10741" i="3"/>
  <c r="F10741" i="3"/>
  <c r="D10741" i="3"/>
  <c r="C10741" i="3"/>
  <c r="B10741" i="3"/>
  <c r="A10741" i="3"/>
  <c r="J10740" i="3"/>
  <c r="I10740" i="3"/>
  <c r="H10740" i="3"/>
  <c r="E10740" i="3" s="1"/>
  <c r="M10740" i="3" s="1"/>
  <c r="G10740" i="3"/>
  <c r="F10740" i="3"/>
  <c r="D10740" i="3"/>
  <c r="C10740" i="3"/>
  <c r="B10740" i="3"/>
  <c r="A10740" i="3"/>
  <c r="J10739" i="3"/>
  <c r="I10739" i="3"/>
  <c r="H10739" i="3"/>
  <c r="G10739" i="3"/>
  <c r="F10739" i="3"/>
  <c r="D10739" i="3"/>
  <c r="C10739" i="3"/>
  <c r="B10739" i="3"/>
  <c r="A10739" i="3"/>
  <c r="J10738" i="3"/>
  <c r="E10738" i="3" s="1"/>
  <c r="M10738" i="3" s="1"/>
  <c r="I10738" i="3"/>
  <c r="H10738" i="3"/>
  <c r="G10738" i="3"/>
  <c r="F10738" i="3"/>
  <c r="D10738" i="3"/>
  <c r="C10738" i="3"/>
  <c r="B10738" i="3"/>
  <c r="A10738" i="3"/>
  <c r="J10737" i="3"/>
  <c r="I10737" i="3"/>
  <c r="H10737" i="3"/>
  <c r="E10737" i="3" s="1"/>
  <c r="K10737" i="3" s="1"/>
  <c r="G10737" i="3"/>
  <c r="F10737" i="3"/>
  <c r="D10737" i="3"/>
  <c r="C10737" i="3"/>
  <c r="B10737" i="3"/>
  <c r="A10737" i="3"/>
  <c r="J10736" i="3"/>
  <c r="I10736" i="3"/>
  <c r="H10736" i="3"/>
  <c r="E10736" i="3" s="1"/>
  <c r="G10736" i="3"/>
  <c r="F10736" i="3"/>
  <c r="D10736" i="3"/>
  <c r="C10736" i="3"/>
  <c r="B10736" i="3"/>
  <c r="A10736" i="3"/>
  <c r="J10735" i="3"/>
  <c r="I10735" i="3"/>
  <c r="H10735" i="3"/>
  <c r="G10735" i="3"/>
  <c r="F10735" i="3"/>
  <c r="D10735" i="3"/>
  <c r="C10735" i="3"/>
  <c r="B10735" i="3"/>
  <c r="A10735" i="3"/>
  <c r="J10734" i="3"/>
  <c r="I10734" i="3"/>
  <c r="H10734" i="3"/>
  <c r="G10734" i="3"/>
  <c r="F10734" i="3"/>
  <c r="D10734" i="3"/>
  <c r="C10734" i="3"/>
  <c r="B10734" i="3"/>
  <c r="A10734" i="3"/>
  <c r="J10733" i="3"/>
  <c r="I10733" i="3"/>
  <c r="H10733" i="3"/>
  <c r="G10733" i="3"/>
  <c r="F10733" i="3"/>
  <c r="D10733" i="3"/>
  <c r="C10733" i="3"/>
  <c r="B10733" i="3"/>
  <c r="A10733" i="3"/>
  <c r="J10732" i="3"/>
  <c r="I10732" i="3"/>
  <c r="H10732" i="3"/>
  <c r="G10732" i="3"/>
  <c r="F10732" i="3"/>
  <c r="D10732" i="3"/>
  <c r="C10732" i="3"/>
  <c r="B10732" i="3"/>
  <c r="A10732" i="3"/>
  <c r="J10731" i="3"/>
  <c r="I10731" i="3"/>
  <c r="H10731" i="3"/>
  <c r="G10731" i="3"/>
  <c r="F10731" i="3"/>
  <c r="D10731" i="3"/>
  <c r="C10731" i="3"/>
  <c r="B10731" i="3"/>
  <c r="A10731" i="3"/>
  <c r="J10730" i="3"/>
  <c r="I10730" i="3"/>
  <c r="H10730" i="3"/>
  <c r="G10730" i="3"/>
  <c r="F10730" i="3"/>
  <c r="D10730" i="3"/>
  <c r="C10730" i="3"/>
  <c r="B10730" i="3"/>
  <c r="A10730" i="3"/>
  <c r="J10729" i="3"/>
  <c r="I10729" i="3"/>
  <c r="H10729" i="3"/>
  <c r="G10729" i="3"/>
  <c r="F10729" i="3"/>
  <c r="D10729" i="3"/>
  <c r="C10729" i="3"/>
  <c r="B10729" i="3"/>
  <c r="A10729" i="3"/>
  <c r="J10728" i="3"/>
  <c r="I10728" i="3"/>
  <c r="H10728" i="3"/>
  <c r="G10728" i="3"/>
  <c r="F10728" i="3"/>
  <c r="D10728" i="3"/>
  <c r="C10728" i="3"/>
  <c r="B10728" i="3"/>
  <c r="A10728" i="3"/>
  <c r="J10727" i="3"/>
  <c r="I10727" i="3"/>
  <c r="H10727" i="3"/>
  <c r="G10727" i="3"/>
  <c r="F10727" i="3"/>
  <c r="D10727" i="3"/>
  <c r="C10727" i="3"/>
  <c r="B10727" i="3"/>
  <c r="A10727" i="3"/>
  <c r="J10726" i="3"/>
  <c r="I10726" i="3"/>
  <c r="H10726" i="3"/>
  <c r="G10726" i="3"/>
  <c r="F10726" i="3"/>
  <c r="D10726" i="3"/>
  <c r="C10726" i="3"/>
  <c r="B10726" i="3"/>
  <c r="A10726" i="3"/>
  <c r="J10725" i="3"/>
  <c r="I10725" i="3"/>
  <c r="H10725" i="3"/>
  <c r="G10725" i="3"/>
  <c r="F10725" i="3"/>
  <c r="D10725" i="3"/>
  <c r="C10725" i="3"/>
  <c r="B10725" i="3"/>
  <c r="A10725" i="3"/>
  <c r="J10724" i="3"/>
  <c r="I10724" i="3"/>
  <c r="H10724" i="3"/>
  <c r="G10724" i="3"/>
  <c r="F10724" i="3"/>
  <c r="D10724" i="3"/>
  <c r="C10724" i="3"/>
  <c r="B10724" i="3"/>
  <c r="A10724" i="3"/>
  <c r="J10723" i="3"/>
  <c r="I10723" i="3"/>
  <c r="H10723" i="3"/>
  <c r="G10723" i="3"/>
  <c r="F10723" i="3"/>
  <c r="D10723" i="3"/>
  <c r="C10723" i="3"/>
  <c r="B10723" i="3"/>
  <c r="A10723" i="3"/>
  <c r="J10722" i="3"/>
  <c r="I10722" i="3"/>
  <c r="H10722" i="3"/>
  <c r="G10722" i="3"/>
  <c r="F10722" i="3"/>
  <c r="D10722" i="3"/>
  <c r="C10722" i="3"/>
  <c r="B10722" i="3"/>
  <c r="A10722" i="3"/>
  <c r="J10721" i="3"/>
  <c r="I10721" i="3"/>
  <c r="H10721" i="3"/>
  <c r="G10721" i="3"/>
  <c r="F10721" i="3"/>
  <c r="D10721" i="3"/>
  <c r="C10721" i="3"/>
  <c r="B10721" i="3"/>
  <c r="A10721" i="3"/>
  <c r="J10720" i="3"/>
  <c r="I10720" i="3"/>
  <c r="H10720" i="3"/>
  <c r="G10720" i="3"/>
  <c r="F10720" i="3"/>
  <c r="D10720" i="3"/>
  <c r="C10720" i="3"/>
  <c r="B10720" i="3"/>
  <c r="A10720" i="3"/>
  <c r="J10719" i="3"/>
  <c r="I10719" i="3"/>
  <c r="H10719" i="3"/>
  <c r="G10719" i="3"/>
  <c r="F10719" i="3"/>
  <c r="D10719" i="3"/>
  <c r="C10719" i="3"/>
  <c r="B10719" i="3"/>
  <c r="A10719" i="3"/>
  <c r="J10718" i="3"/>
  <c r="E10718" i="3" s="1"/>
  <c r="M10718" i="3" s="1"/>
  <c r="I10718" i="3"/>
  <c r="H10718" i="3"/>
  <c r="G10718" i="3"/>
  <c r="F10718" i="3"/>
  <c r="D10718" i="3"/>
  <c r="C10718" i="3"/>
  <c r="B10718" i="3"/>
  <c r="A10718" i="3"/>
  <c r="J10717" i="3"/>
  <c r="I10717" i="3"/>
  <c r="H10717" i="3"/>
  <c r="G10717" i="3"/>
  <c r="F10717" i="3"/>
  <c r="D10717" i="3"/>
  <c r="C10717" i="3"/>
  <c r="B10717" i="3"/>
  <c r="A10717" i="3"/>
  <c r="J10716" i="3"/>
  <c r="I10716" i="3"/>
  <c r="H10716" i="3"/>
  <c r="G10716" i="3"/>
  <c r="F10716" i="3"/>
  <c r="D10716" i="3"/>
  <c r="C10716" i="3"/>
  <c r="B10716" i="3"/>
  <c r="A10716" i="3"/>
  <c r="J10715" i="3"/>
  <c r="I10715" i="3"/>
  <c r="H10715" i="3"/>
  <c r="G10715" i="3"/>
  <c r="F10715" i="3"/>
  <c r="D10715" i="3"/>
  <c r="C10715" i="3"/>
  <c r="B10715" i="3"/>
  <c r="A10715" i="3"/>
  <c r="J10714" i="3"/>
  <c r="I10714" i="3"/>
  <c r="H10714" i="3"/>
  <c r="G10714" i="3"/>
  <c r="F10714" i="3"/>
  <c r="D10714" i="3"/>
  <c r="C10714" i="3"/>
  <c r="B10714" i="3"/>
  <c r="A10714" i="3"/>
  <c r="J10713" i="3"/>
  <c r="I10713" i="3"/>
  <c r="H10713" i="3"/>
  <c r="G10713" i="3"/>
  <c r="F10713" i="3"/>
  <c r="D10713" i="3"/>
  <c r="C10713" i="3"/>
  <c r="B10713" i="3"/>
  <c r="A10713" i="3"/>
  <c r="J10712" i="3"/>
  <c r="I10712" i="3"/>
  <c r="H10712" i="3"/>
  <c r="G10712" i="3"/>
  <c r="F10712" i="3"/>
  <c r="D10712" i="3"/>
  <c r="C10712" i="3"/>
  <c r="B10712" i="3"/>
  <c r="A10712" i="3"/>
  <c r="J10711" i="3"/>
  <c r="I10711" i="3"/>
  <c r="H10711" i="3"/>
  <c r="G10711" i="3"/>
  <c r="F10711" i="3"/>
  <c r="D10711" i="3"/>
  <c r="C10711" i="3"/>
  <c r="B10711" i="3"/>
  <c r="A10711" i="3"/>
  <c r="J10710" i="3"/>
  <c r="I10710" i="3"/>
  <c r="H10710" i="3"/>
  <c r="G10710" i="3"/>
  <c r="F10710" i="3"/>
  <c r="D10710" i="3"/>
  <c r="C10710" i="3"/>
  <c r="B10710" i="3"/>
  <c r="A10710" i="3"/>
  <c r="J10709" i="3"/>
  <c r="I10709" i="3"/>
  <c r="H10709" i="3"/>
  <c r="G10709" i="3"/>
  <c r="F10709" i="3"/>
  <c r="D10709" i="3"/>
  <c r="C10709" i="3"/>
  <c r="B10709" i="3"/>
  <c r="A10709" i="3"/>
  <c r="J10708" i="3"/>
  <c r="I10708" i="3"/>
  <c r="H10708" i="3"/>
  <c r="G10708" i="3"/>
  <c r="F10708" i="3"/>
  <c r="D10708" i="3"/>
  <c r="C10708" i="3"/>
  <c r="B10708" i="3"/>
  <c r="A10708" i="3"/>
  <c r="J10707" i="3"/>
  <c r="I10707" i="3"/>
  <c r="H10707" i="3"/>
  <c r="G10707" i="3"/>
  <c r="F10707" i="3"/>
  <c r="D10707" i="3"/>
  <c r="C10707" i="3"/>
  <c r="B10707" i="3"/>
  <c r="A10707" i="3"/>
  <c r="J10706" i="3"/>
  <c r="I10706" i="3"/>
  <c r="H10706" i="3"/>
  <c r="G10706" i="3"/>
  <c r="F10706" i="3"/>
  <c r="D10706" i="3"/>
  <c r="C10706" i="3"/>
  <c r="B10706" i="3"/>
  <c r="A10706" i="3"/>
  <c r="J10705" i="3"/>
  <c r="I10705" i="3"/>
  <c r="H10705" i="3"/>
  <c r="G10705" i="3"/>
  <c r="F10705" i="3"/>
  <c r="D10705" i="3"/>
  <c r="C10705" i="3"/>
  <c r="B10705" i="3"/>
  <c r="A10705" i="3"/>
  <c r="J10704" i="3"/>
  <c r="E10704" i="3" s="1"/>
  <c r="M10704" i="3" s="1"/>
  <c r="I10704" i="3"/>
  <c r="H10704" i="3"/>
  <c r="G10704" i="3"/>
  <c r="F10704" i="3"/>
  <c r="D10704" i="3"/>
  <c r="C10704" i="3"/>
  <c r="B10704" i="3"/>
  <c r="A10704" i="3"/>
  <c r="J10703" i="3"/>
  <c r="I10703" i="3"/>
  <c r="H10703" i="3"/>
  <c r="G10703" i="3"/>
  <c r="F10703" i="3"/>
  <c r="D10703" i="3"/>
  <c r="C10703" i="3"/>
  <c r="B10703" i="3"/>
  <c r="A10703" i="3"/>
  <c r="J10702" i="3"/>
  <c r="I10702" i="3"/>
  <c r="H10702" i="3"/>
  <c r="G10702" i="3"/>
  <c r="F10702" i="3"/>
  <c r="D10702" i="3"/>
  <c r="C10702" i="3"/>
  <c r="B10702" i="3"/>
  <c r="A10702" i="3"/>
  <c r="J10701" i="3"/>
  <c r="I10701" i="3"/>
  <c r="H10701" i="3"/>
  <c r="G10701" i="3"/>
  <c r="F10701" i="3"/>
  <c r="D10701" i="3"/>
  <c r="C10701" i="3"/>
  <c r="B10701" i="3"/>
  <c r="A10701" i="3"/>
  <c r="J10700" i="3"/>
  <c r="I10700" i="3"/>
  <c r="H10700" i="3"/>
  <c r="G10700" i="3"/>
  <c r="F10700" i="3"/>
  <c r="D10700" i="3"/>
  <c r="C10700" i="3"/>
  <c r="B10700" i="3"/>
  <c r="A10700" i="3"/>
  <c r="J10699" i="3"/>
  <c r="I10699" i="3"/>
  <c r="H10699" i="3"/>
  <c r="G10699" i="3"/>
  <c r="F10699" i="3"/>
  <c r="D10699" i="3"/>
  <c r="C10699" i="3"/>
  <c r="B10699" i="3"/>
  <c r="A10699" i="3"/>
  <c r="J10698" i="3"/>
  <c r="I10698" i="3"/>
  <c r="H10698" i="3"/>
  <c r="G10698" i="3"/>
  <c r="F10698" i="3"/>
  <c r="D10698" i="3"/>
  <c r="C10698" i="3"/>
  <c r="B10698" i="3"/>
  <c r="A10698" i="3"/>
  <c r="J10697" i="3"/>
  <c r="I10697" i="3"/>
  <c r="H10697" i="3"/>
  <c r="G10697" i="3"/>
  <c r="F10697" i="3"/>
  <c r="D10697" i="3"/>
  <c r="C10697" i="3"/>
  <c r="B10697" i="3"/>
  <c r="A10697" i="3"/>
  <c r="J10696" i="3"/>
  <c r="E10696" i="3" s="1"/>
  <c r="M10696" i="3" s="1"/>
  <c r="I10696" i="3"/>
  <c r="H10696" i="3"/>
  <c r="G10696" i="3"/>
  <c r="F10696" i="3"/>
  <c r="D10696" i="3"/>
  <c r="C10696" i="3"/>
  <c r="B10696" i="3"/>
  <c r="A10696" i="3"/>
  <c r="J10695" i="3"/>
  <c r="I10695" i="3"/>
  <c r="H10695" i="3"/>
  <c r="G10695" i="3"/>
  <c r="F10695" i="3"/>
  <c r="D10695" i="3"/>
  <c r="C10695" i="3"/>
  <c r="B10695" i="3"/>
  <c r="A10695" i="3"/>
  <c r="J10694" i="3"/>
  <c r="I10694" i="3"/>
  <c r="H10694" i="3"/>
  <c r="G10694" i="3"/>
  <c r="F10694" i="3"/>
  <c r="D10694" i="3"/>
  <c r="C10694" i="3"/>
  <c r="B10694" i="3"/>
  <c r="A10694" i="3"/>
  <c r="J10693" i="3"/>
  <c r="I10693" i="3"/>
  <c r="H10693" i="3"/>
  <c r="G10693" i="3"/>
  <c r="F10693" i="3"/>
  <c r="D10693" i="3"/>
  <c r="C10693" i="3"/>
  <c r="B10693" i="3"/>
  <c r="A10693" i="3"/>
  <c r="J10692" i="3"/>
  <c r="I10692" i="3"/>
  <c r="H10692" i="3"/>
  <c r="G10692" i="3"/>
  <c r="F10692" i="3"/>
  <c r="D10692" i="3"/>
  <c r="C10692" i="3"/>
  <c r="B10692" i="3"/>
  <c r="A10692" i="3"/>
  <c r="J10691" i="3"/>
  <c r="I10691" i="3"/>
  <c r="H10691" i="3"/>
  <c r="E10691" i="3" s="1"/>
  <c r="K10691" i="3" s="1"/>
  <c r="G10691" i="3"/>
  <c r="F10691" i="3"/>
  <c r="D10691" i="3"/>
  <c r="C10691" i="3"/>
  <c r="B10691" i="3"/>
  <c r="A10691" i="3"/>
  <c r="J10690" i="3"/>
  <c r="I10690" i="3"/>
  <c r="H10690" i="3"/>
  <c r="G10690" i="3"/>
  <c r="F10690" i="3"/>
  <c r="D10690" i="3"/>
  <c r="C10690" i="3"/>
  <c r="B10690" i="3"/>
  <c r="A10690" i="3"/>
  <c r="J10689" i="3"/>
  <c r="I10689" i="3"/>
  <c r="H10689" i="3"/>
  <c r="G10689" i="3"/>
  <c r="F10689" i="3"/>
  <c r="D10689" i="3"/>
  <c r="C10689" i="3"/>
  <c r="B10689" i="3"/>
  <c r="A10689" i="3"/>
  <c r="J10688" i="3"/>
  <c r="I10688" i="3"/>
  <c r="H10688" i="3"/>
  <c r="G10688" i="3"/>
  <c r="F10688" i="3"/>
  <c r="D10688" i="3"/>
  <c r="C10688" i="3"/>
  <c r="B10688" i="3"/>
  <c r="A10688" i="3"/>
  <c r="J10687" i="3"/>
  <c r="I10687" i="3"/>
  <c r="H10687" i="3"/>
  <c r="G10687" i="3"/>
  <c r="F10687" i="3"/>
  <c r="D10687" i="3"/>
  <c r="C10687" i="3"/>
  <c r="B10687" i="3"/>
  <c r="A10687" i="3"/>
  <c r="J10686" i="3"/>
  <c r="I10686" i="3"/>
  <c r="H10686" i="3"/>
  <c r="G10686" i="3"/>
  <c r="F10686" i="3"/>
  <c r="D10686" i="3"/>
  <c r="C10686" i="3"/>
  <c r="B10686" i="3"/>
  <c r="A10686" i="3"/>
  <c r="J10685" i="3"/>
  <c r="I10685" i="3"/>
  <c r="H10685" i="3"/>
  <c r="G10685" i="3"/>
  <c r="F10685" i="3"/>
  <c r="D10685" i="3"/>
  <c r="C10685" i="3"/>
  <c r="B10685" i="3"/>
  <c r="A10685" i="3"/>
  <c r="J10684" i="3"/>
  <c r="I10684" i="3"/>
  <c r="H10684" i="3"/>
  <c r="G10684" i="3"/>
  <c r="F10684" i="3"/>
  <c r="D10684" i="3"/>
  <c r="C10684" i="3"/>
  <c r="B10684" i="3"/>
  <c r="A10684" i="3"/>
  <c r="J10683" i="3"/>
  <c r="I10683" i="3"/>
  <c r="H10683" i="3"/>
  <c r="G10683" i="3"/>
  <c r="F10683" i="3"/>
  <c r="D10683" i="3"/>
  <c r="C10683" i="3"/>
  <c r="B10683" i="3"/>
  <c r="A10683" i="3"/>
  <c r="J10682" i="3"/>
  <c r="I10682" i="3"/>
  <c r="H10682" i="3"/>
  <c r="G10682" i="3"/>
  <c r="F10682" i="3"/>
  <c r="D10682" i="3"/>
  <c r="C10682" i="3"/>
  <c r="B10682" i="3"/>
  <c r="A10682" i="3"/>
  <c r="J10681" i="3"/>
  <c r="I10681" i="3"/>
  <c r="H10681" i="3"/>
  <c r="G10681" i="3"/>
  <c r="F10681" i="3"/>
  <c r="D10681" i="3"/>
  <c r="C10681" i="3"/>
  <c r="B10681" i="3"/>
  <c r="A10681" i="3"/>
  <c r="J10680" i="3"/>
  <c r="I10680" i="3"/>
  <c r="H10680" i="3"/>
  <c r="G10680" i="3"/>
  <c r="F10680" i="3"/>
  <c r="D10680" i="3"/>
  <c r="C10680" i="3"/>
  <c r="B10680" i="3"/>
  <c r="A10680" i="3"/>
  <c r="J10679" i="3"/>
  <c r="I10679" i="3"/>
  <c r="H10679" i="3"/>
  <c r="G10679" i="3"/>
  <c r="F10679" i="3"/>
  <c r="D10679" i="3"/>
  <c r="C10679" i="3"/>
  <c r="B10679" i="3"/>
  <c r="A10679" i="3"/>
  <c r="J10678" i="3"/>
  <c r="I10678" i="3"/>
  <c r="H10678" i="3"/>
  <c r="G10678" i="3"/>
  <c r="F10678" i="3"/>
  <c r="D10678" i="3"/>
  <c r="C10678" i="3"/>
  <c r="B10678" i="3"/>
  <c r="A10678" i="3"/>
  <c r="J10677" i="3"/>
  <c r="I10677" i="3"/>
  <c r="H10677" i="3"/>
  <c r="G10677" i="3"/>
  <c r="F10677" i="3"/>
  <c r="D10677" i="3"/>
  <c r="C10677" i="3"/>
  <c r="B10677" i="3"/>
  <c r="A10677" i="3"/>
  <c r="J10676" i="3"/>
  <c r="I10676" i="3"/>
  <c r="H10676" i="3"/>
  <c r="G10676" i="3"/>
  <c r="F10676" i="3"/>
  <c r="D10676" i="3"/>
  <c r="C10676" i="3"/>
  <c r="B10676" i="3"/>
  <c r="A10676" i="3"/>
  <c r="J10675" i="3"/>
  <c r="I10675" i="3"/>
  <c r="H10675" i="3"/>
  <c r="G10675" i="3"/>
  <c r="F10675" i="3"/>
  <c r="D10675" i="3"/>
  <c r="C10675" i="3"/>
  <c r="B10675" i="3"/>
  <c r="A10675" i="3"/>
  <c r="J10674" i="3"/>
  <c r="I10674" i="3"/>
  <c r="H10674" i="3"/>
  <c r="G10674" i="3"/>
  <c r="F10674" i="3"/>
  <c r="D10674" i="3"/>
  <c r="C10674" i="3"/>
  <c r="B10674" i="3"/>
  <c r="A10674" i="3"/>
  <c r="J10673" i="3"/>
  <c r="I10673" i="3"/>
  <c r="H10673" i="3"/>
  <c r="G10673" i="3"/>
  <c r="F10673" i="3"/>
  <c r="D10673" i="3"/>
  <c r="C10673" i="3"/>
  <c r="B10673" i="3"/>
  <c r="A10673" i="3"/>
  <c r="J10672" i="3"/>
  <c r="I10672" i="3"/>
  <c r="H10672" i="3"/>
  <c r="G10672" i="3"/>
  <c r="F10672" i="3"/>
  <c r="D10672" i="3"/>
  <c r="C10672" i="3"/>
  <c r="B10672" i="3"/>
  <c r="A10672" i="3"/>
  <c r="J10671" i="3"/>
  <c r="I10671" i="3"/>
  <c r="H10671" i="3"/>
  <c r="G10671" i="3"/>
  <c r="F10671" i="3"/>
  <c r="D10671" i="3"/>
  <c r="C10671" i="3"/>
  <c r="B10671" i="3"/>
  <c r="A10671" i="3"/>
  <c r="J10670" i="3"/>
  <c r="I10670" i="3"/>
  <c r="H10670" i="3"/>
  <c r="G10670" i="3"/>
  <c r="F10670" i="3"/>
  <c r="D10670" i="3"/>
  <c r="C10670" i="3"/>
  <c r="B10670" i="3"/>
  <c r="A10670" i="3"/>
  <c r="J10669" i="3"/>
  <c r="I10669" i="3"/>
  <c r="H10669" i="3"/>
  <c r="G10669" i="3"/>
  <c r="F10669" i="3"/>
  <c r="D10669" i="3"/>
  <c r="C10669" i="3"/>
  <c r="B10669" i="3"/>
  <c r="A10669" i="3"/>
  <c r="J10668" i="3"/>
  <c r="I10668" i="3"/>
  <c r="H10668" i="3"/>
  <c r="G10668" i="3"/>
  <c r="F10668" i="3"/>
  <c r="D10668" i="3"/>
  <c r="C10668" i="3"/>
  <c r="B10668" i="3"/>
  <c r="A10668" i="3"/>
  <c r="J10667" i="3"/>
  <c r="I10667" i="3"/>
  <c r="H10667" i="3"/>
  <c r="G10667" i="3"/>
  <c r="F10667" i="3"/>
  <c r="D10667" i="3"/>
  <c r="C10667" i="3"/>
  <c r="B10667" i="3"/>
  <c r="A10667" i="3"/>
  <c r="J10666" i="3"/>
  <c r="I10666" i="3"/>
  <c r="H10666" i="3"/>
  <c r="G10666" i="3"/>
  <c r="F10666" i="3"/>
  <c r="D10666" i="3"/>
  <c r="C10666" i="3"/>
  <c r="B10666" i="3"/>
  <c r="A10666" i="3"/>
  <c r="J10665" i="3"/>
  <c r="I10665" i="3"/>
  <c r="H10665" i="3"/>
  <c r="G10665" i="3"/>
  <c r="F10665" i="3"/>
  <c r="D10665" i="3"/>
  <c r="C10665" i="3"/>
  <c r="B10665" i="3"/>
  <c r="A10665" i="3"/>
  <c r="J10664" i="3"/>
  <c r="I10664" i="3"/>
  <c r="H10664" i="3"/>
  <c r="G10664" i="3"/>
  <c r="F10664" i="3"/>
  <c r="D10664" i="3"/>
  <c r="C10664" i="3"/>
  <c r="B10664" i="3"/>
  <c r="A10664" i="3"/>
  <c r="J10663" i="3"/>
  <c r="I10663" i="3"/>
  <c r="H10663" i="3"/>
  <c r="G10663" i="3"/>
  <c r="F10663" i="3"/>
  <c r="D10663" i="3"/>
  <c r="C10663" i="3"/>
  <c r="B10663" i="3"/>
  <c r="A10663" i="3"/>
  <c r="J10662" i="3"/>
  <c r="I10662" i="3"/>
  <c r="H10662" i="3"/>
  <c r="G10662" i="3"/>
  <c r="F10662" i="3"/>
  <c r="D10662" i="3"/>
  <c r="C10662" i="3"/>
  <c r="B10662" i="3"/>
  <c r="A10662" i="3"/>
  <c r="J10661" i="3"/>
  <c r="I10661" i="3"/>
  <c r="H10661" i="3"/>
  <c r="G10661" i="3"/>
  <c r="F10661" i="3"/>
  <c r="D10661" i="3"/>
  <c r="C10661" i="3"/>
  <c r="B10661" i="3"/>
  <c r="A10661" i="3"/>
  <c r="J10660" i="3"/>
  <c r="I10660" i="3"/>
  <c r="H10660" i="3"/>
  <c r="G10660" i="3"/>
  <c r="F10660" i="3"/>
  <c r="D10660" i="3"/>
  <c r="C10660" i="3"/>
  <c r="B10660" i="3"/>
  <c r="A10660" i="3"/>
  <c r="J10659" i="3"/>
  <c r="I10659" i="3"/>
  <c r="H10659" i="3"/>
  <c r="E10659" i="3" s="1"/>
  <c r="G10659" i="3"/>
  <c r="F10659" i="3"/>
  <c r="D10659" i="3"/>
  <c r="C10659" i="3"/>
  <c r="B10659" i="3"/>
  <c r="A10659" i="3"/>
  <c r="J10658" i="3"/>
  <c r="I10658" i="3"/>
  <c r="H10658" i="3"/>
  <c r="G10658" i="3"/>
  <c r="F10658" i="3"/>
  <c r="D10658" i="3"/>
  <c r="C10658" i="3"/>
  <c r="B10658" i="3"/>
  <c r="A10658" i="3"/>
  <c r="J10657" i="3"/>
  <c r="I10657" i="3"/>
  <c r="H10657" i="3"/>
  <c r="G10657" i="3"/>
  <c r="F10657" i="3"/>
  <c r="D10657" i="3"/>
  <c r="C10657" i="3"/>
  <c r="B10657" i="3"/>
  <c r="A10657" i="3"/>
  <c r="J10656" i="3"/>
  <c r="I10656" i="3"/>
  <c r="H10656" i="3"/>
  <c r="G10656" i="3"/>
  <c r="F10656" i="3"/>
  <c r="D10656" i="3"/>
  <c r="C10656" i="3"/>
  <c r="B10656" i="3"/>
  <c r="A10656" i="3"/>
  <c r="J10655" i="3"/>
  <c r="I10655" i="3"/>
  <c r="H10655" i="3"/>
  <c r="G10655" i="3"/>
  <c r="F10655" i="3"/>
  <c r="D10655" i="3"/>
  <c r="C10655" i="3"/>
  <c r="B10655" i="3"/>
  <c r="A10655" i="3"/>
  <c r="J10654" i="3"/>
  <c r="I10654" i="3"/>
  <c r="H10654" i="3"/>
  <c r="G10654" i="3"/>
  <c r="F10654" i="3"/>
  <c r="D10654" i="3"/>
  <c r="C10654" i="3"/>
  <c r="B10654" i="3"/>
  <c r="A10654" i="3"/>
  <c r="J10653" i="3"/>
  <c r="I10653" i="3"/>
  <c r="H10653" i="3"/>
  <c r="G10653" i="3"/>
  <c r="F10653" i="3"/>
  <c r="D10653" i="3"/>
  <c r="C10653" i="3"/>
  <c r="B10653" i="3"/>
  <c r="A10653" i="3"/>
  <c r="J10652" i="3"/>
  <c r="I10652" i="3"/>
  <c r="H10652" i="3"/>
  <c r="G10652" i="3"/>
  <c r="F10652" i="3"/>
  <c r="D10652" i="3"/>
  <c r="C10652" i="3"/>
  <c r="B10652" i="3"/>
  <c r="A10652" i="3"/>
  <c r="J10651" i="3"/>
  <c r="I10651" i="3"/>
  <c r="H10651" i="3"/>
  <c r="G10651" i="3"/>
  <c r="F10651" i="3"/>
  <c r="D10651" i="3"/>
  <c r="C10651" i="3"/>
  <c r="B10651" i="3"/>
  <c r="A10651" i="3"/>
  <c r="J10650" i="3"/>
  <c r="I10650" i="3"/>
  <c r="H10650" i="3"/>
  <c r="G10650" i="3"/>
  <c r="F10650" i="3"/>
  <c r="D10650" i="3"/>
  <c r="C10650" i="3"/>
  <c r="B10650" i="3"/>
  <c r="A10650" i="3"/>
  <c r="J10649" i="3"/>
  <c r="I10649" i="3"/>
  <c r="H10649" i="3"/>
  <c r="G10649" i="3"/>
  <c r="F10649" i="3"/>
  <c r="D10649" i="3"/>
  <c r="C10649" i="3"/>
  <c r="B10649" i="3"/>
  <c r="A10649" i="3"/>
  <c r="J10648" i="3"/>
  <c r="I10648" i="3"/>
  <c r="H10648" i="3"/>
  <c r="G10648" i="3"/>
  <c r="F10648" i="3"/>
  <c r="D10648" i="3"/>
  <c r="C10648" i="3"/>
  <c r="B10648" i="3"/>
  <c r="A10648" i="3"/>
  <c r="J10647" i="3"/>
  <c r="I10647" i="3"/>
  <c r="H10647" i="3"/>
  <c r="G10647" i="3"/>
  <c r="F10647" i="3"/>
  <c r="D10647" i="3"/>
  <c r="C10647" i="3"/>
  <c r="B10647" i="3"/>
  <c r="A10647" i="3"/>
  <c r="J10646" i="3"/>
  <c r="I10646" i="3"/>
  <c r="H10646" i="3"/>
  <c r="G10646" i="3"/>
  <c r="F10646" i="3"/>
  <c r="D10646" i="3"/>
  <c r="C10646" i="3"/>
  <c r="B10646" i="3"/>
  <c r="A10646" i="3"/>
  <c r="J10645" i="3"/>
  <c r="I10645" i="3"/>
  <c r="H10645" i="3"/>
  <c r="G10645" i="3"/>
  <c r="F10645" i="3"/>
  <c r="D10645" i="3"/>
  <c r="C10645" i="3"/>
  <c r="B10645" i="3"/>
  <c r="A10645" i="3"/>
  <c r="J10644" i="3"/>
  <c r="I10644" i="3"/>
  <c r="H10644" i="3"/>
  <c r="G10644" i="3"/>
  <c r="F10644" i="3"/>
  <c r="D10644" i="3"/>
  <c r="C10644" i="3"/>
  <c r="B10644" i="3"/>
  <c r="A10644" i="3"/>
  <c r="J10643" i="3"/>
  <c r="I10643" i="3"/>
  <c r="H10643" i="3"/>
  <c r="G10643" i="3"/>
  <c r="F10643" i="3"/>
  <c r="D10643" i="3"/>
  <c r="C10643" i="3"/>
  <c r="B10643" i="3"/>
  <c r="A10643" i="3"/>
  <c r="J10642" i="3"/>
  <c r="I10642" i="3"/>
  <c r="H10642" i="3"/>
  <c r="G10642" i="3"/>
  <c r="F10642" i="3"/>
  <c r="D10642" i="3"/>
  <c r="C10642" i="3"/>
  <c r="B10642" i="3"/>
  <c r="A10642" i="3"/>
  <c r="J10641" i="3"/>
  <c r="I10641" i="3"/>
  <c r="H10641" i="3"/>
  <c r="G10641" i="3"/>
  <c r="F10641" i="3"/>
  <c r="D10641" i="3"/>
  <c r="C10641" i="3"/>
  <c r="B10641" i="3"/>
  <c r="A10641" i="3"/>
  <c r="J10640" i="3"/>
  <c r="E10640" i="3" s="1"/>
  <c r="I10640" i="3"/>
  <c r="H10640" i="3"/>
  <c r="G10640" i="3"/>
  <c r="F10640" i="3"/>
  <c r="D10640" i="3"/>
  <c r="C10640" i="3"/>
  <c r="B10640" i="3"/>
  <c r="A10640" i="3"/>
  <c r="J10639" i="3"/>
  <c r="I10639" i="3"/>
  <c r="H10639" i="3"/>
  <c r="G10639" i="3"/>
  <c r="F10639" i="3"/>
  <c r="D10639" i="3"/>
  <c r="C10639" i="3"/>
  <c r="B10639" i="3"/>
  <c r="A10639" i="3"/>
  <c r="J10638" i="3"/>
  <c r="I10638" i="3"/>
  <c r="H10638" i="3"/>
  <c r="G10638" i="3"/>
  <c r="F10638" i="3"/>
  <c r="D10638" i="3"/>
  <c r="C10638" i="3"/>
  <c r="B10638" i="3"/>
  <c r="A10638" i="3"/>
  <c r="J10637" i="3"/>
  <c r="I10637" i="3"/>
  <c r="H10637" i="3"/>
  <c r="G10637" i="3"/>
  <c r="F10637" i="3"/>
  <c r="D10637" i="3"/>
  <c r="C10637" i="3"/>
  <c r="B10637" i="3"/>
  <c r="A10637" i="3"/>
  <c r="J10636" i="3"/>
  <c r="I10636" i="3"/>
  <c r="H10636" i="3"/>
  <c r="G10636" i="3"/>
  <c r="F10636" i="3"/>
  <c r="D10636" i="3"/>
  <c r="C10636" i="3"/>
  <c r="B10636" i="3"/>
  <c r="A10636" i="3"/>
  <c r="J10635" i="3"/>
  <c r="I10635" i="3"/>
  <c r="H10635" i="3"/>
  <c r="G10635" i="3"/>
  <c r="F10635" i="3"/>
  <c r="D10635" i="3"/>
  <c r="C10635" i="3"/>
  <c r="B10635" i="3"/>
  <c r="A10635" i="3"/>
  <c r="J10634" i="3"/>
  <c r="I10634" i="3"/>
  <c r="H10634" i="3"/>
  <c r="G10634" i="3"/>
  <c r="F10634" i="3"/>
  <c r="D10634" i="3"/>
  <c r="C10634" i="3"/>
  <c r="B10634" i="3"/>
  <c r="A10634" i="3"/>
  <c r="J10633" i="3"/>
  <c r="I10633" i="3"/>
  <c r="H10633" i="3"/>
  <c r="G10633" i="3"/>
  <c r="F10633" i="3"/>
  <c r="D10633" i="3"/>
  <c r="C10633" i="3"/>
  <c r="B10633" i="3"/>
  <c r="A10633" i="3"/>
  <c r="J10632" i="3"/>
  <c r="I10632" i="3"/>
  <c r="H10632" i="3"/>
  <c r="G10632" i="3"/>
  <c r="F10632" i="3"/>
  <c r="D10632" i="3"/>
  <c r="C10632" i="3"/>
  <c r="B10632" i="3"/>
  <c r="A10632" i="3"/>
  <c r="J10631" i="3"/>
  <c r="I10631" i="3"/>
  <c r="H10631" i="3"/>
  <c r="G10631" i="3"/>
  <c r="F10631" i="3"/>
  <c r="D10631" i="3"/>
  <c r="C10631" i="3"/>
  <c r="B10631" i="3"/>
  <c r="A10631" i="3"/>
  <c r="J10630" i="3"/>
  <c r="I10630" i="3"/>
  <c r="H10630" i="3"/>
  <c r="G10630" i="3"/>
  <c r="F10630" i="3"/>
  <c r="D10630" i="3"/>
  <c r="C10630" i="3"/>
  <c r="B10630" i="3"/>
  <c r="A10630" i="3"/>
  <c r="J10629" i="3"/>
  <c r="I10629" i="3"/>
  <c r="H10629" i="3"/>
  <c r="G10629" i="3"/>
  <c r="F10629" i="3"/>
  <c r="D10629" i="3"/>
  <c r="C10629" i="3"/>
  <c r="B10629" i="3"/>
  <c r="A10629" i="3"/>
  <c r="J10628" i="3"/>
  <c r="I10628" i="3"/>
  <c r="H10628" i="3"/>
  <c r="G10628" i="3"/>
  <c r="F10628" i="3"/>
  <c r="D10628" i="3"/>
  <c r="C10628" i="3"/>
  <c r="B10628" i="3"/>
  <c r="A10628" i="3"/>
  <c r="J10627" i="3"/>
  <c r="I10627" i="3"/>
  <c r="H10627" i="3"/>
  <c r="G10627" i="3"/>
  <c r="F10627" i="3"/>
  <c r="D10627" i="3"/>
  <c r="C10627" i="3"/>
  <c r="B10627" i="3"/>
  <c r="A10627" i="3"/>
  <c r="J10626" i="3"/>
  <c r="I10626" i="3"/>
  <c r="H10626" i="3"/>
  <c r="G10626" i="3"/>
  <c r="F10626" i="3"/>
  <c r="D10626" i="3"/>
  <c r="C10626" i="3"/>
  <c r="B10626" i="3"/>
  <c r="A10626" i="3"/>
  <c r="J10625" i="3"/>
  <c r="I10625" i="3"/>
  <c r="H10625" i="3"/>
  <c r="G10625" i="3"/>
  <c r="F10625" i="3"/>
  <c r="D10625" i="3"/>
  <c r="C10625" i="3"/>
  <c r="B10625" i="3"/>
  <c r="A10625" i="3"/>
  <c r="J10624" i="3"/>
  <c r="I10624" i="3"/>
  <c r="H10624" i="3"/>
  <c r="G10624" i="3"/>
  <c r="F10624" i="3"/>
  <c r="D10624" i="3"/>
  <c r="C10624" i="3"/>
  <c r="B10624" i="3"/>
  <c r="A10624" i="3"/>
  <c r="J10623" i="3"/>
  <c r="I10623" i="3"/>
  <c r="H10623" i="3"/>
  <c r="G10623" i="3"/>
  <c r="F10623" i="3"/>
  <c r="D10623" i="3"/>
  <c r="C10623" i="3"/>
  <c r="B10623" i="3"/>
  <c r="A10623" i="3"/>
  <c r="J10622" i="3"/>
  <c r="E10622" i="3" s="1"/>
  <c r="I10622" i="3"/>
  <c r="H10622" i="3"/>
  <c r="G10622" i="3"/>
  <c r="F10622" i="3"/>
  <c r="D10622" i="3"/>
  <c r="C10622" i="3"/>
  <c r="B10622" i="3"/>
  <c r="A10622" i="3"/>
  <c r="J10621" i="3"/>
  <c r="I10621" i="3"/>
  <c r="H10621" i="3"/>
  <c r="G10621" i="3"/>
  <c r="F10621" i="3"/>
  <c r="D10621" i="3"/>
  <c r="C10621" i="3"/>
  <c r="B10621" i="3"/>
  <c r="A10621" i="3"/>
  <c r="J10620" i="3"/>
  <c r="I10620" i="3"/>
  <c r="H10620" i="3"/>
  <c r="G10620" i="3"/>
  <c r="F10620" i="3"/>
  <c r="D10620" i="3"/>
  <c r="C10620" i="3"/>
  <c r="B10620" i="3"/>
  <c r="A10620" i="3"/>
  <c r="J10619" i="3"/>
  <c r="I10619" i="3"/>
  <c r="H10619" i="3"/>
  <c r="G10619" i="3"/>
  <c r="F10619" i="3"/>
  <c r="D10619" i="3"/>
  <c r="C10619" i="3"/>
  <c r="B10619" i="3"/>
  <c r="A10619" i="3"/>
  <c r="J10618" i="3"/>
  <c r="I10618" i="3"/>
  <c r="H10618" i="3"/>
  <c r="G10618" i="3"/>
  <c r="F10618" i="3"/>
  <c r="D10618" i="3"/>
  <c r="C10618" i="3"/>
  <c r="B10618" i="3"/>
  <c r="A10618" i="3"/>
  <c r="J10617" i="3"/>
  <c r="I10617" i="3"/>
  <c r="H10617" i="3"/>
  <c r="G10617" i="3"/>
  <c r="F10617" i="3"/>
  <c r="D10617" i="3"/>
  <c r="C10617" i="3"/>
  <c r="B10617" i="3"/>
  <c r="A10617" i="3"/>
  <c r="J10616" i="3"/>
  <c r="I10616" i="3"/>
  <c r="H10616" i="3"/>
  <c r="E10616" i="3" s="1"/>
  <c r="G10616" i="3"/>
  <c r="F10616" i="3"/>
  <c r="D10616" i="3"/>
  <c r="C10616" i="3"/>
  <c r="B10616" i="3"/>
  <c r="A10616" i="3"/>
  <c r="J10615" i="3"/>
  <c r="I10615" i="3"/>
  <c r="H10615" i="3"/>
  <c r="G10615" i="3"/>
  <c r="F10615" i="3"/>
  <c r="D10615" i="3"/>
  <c r="C10615" i="3"/>
  <c r="B10615" i="3"/>
  <c r="A10615" i="3"/>
  <c r="J10614" i="3"/>
  <c r="E10614" i="3" s="1"/>
  <c r="I10614" i="3"/>
  <c r="H10614" i="3"/>
  <c r="G10614" i="3"/>
  <c r="F10614" i="3"/>
  <c r="D10614" i="3"/>
  <c r="C10614" i="3"/>
  <c r="B10614" i="3"/>
  <c r="A10614" i="3"/>
  <c r="J10613" i="3"/>
  <c r="I10613" i="3"/>
  <c r="H10613" i="3"/>
  <c r="G10613" i="3"/>
  <c r="F10613" i="3"/>
  <c r="D10613" i="3"/>
  <c r="C10613" i="3"/>
  <c r="B10613" i="3"/>
  <c r="A10613" i="3"/>
  <c r="J10612" i="3"/>
  <c r="I10612" i="3"/>
  <c r="H10612" i="3"/>
  <c r="G10612" i="3"/>
  <c r="F10612" i="3"/>
  <c r="D10612" i="3"/>
  <c r="C10612" i="3"/>
  <c r="B10612" i="3"/>
  <c r="A10612" i="3"/>
  <c r="J10611" i="3"/>
  <c r="I10611" i="3"/>
  <c r="H10611" i="3"/>
  <c r="G10611" i="3"/>
  <c r="F10611" i="3"/>
  <c r="D10611" i="3"/>
  <c r="C10611" i="3"/>
  <c r="B10611" i="3"/>
  <c r="A10611" i="3"/>
  <c r="J10610" i="3"/>
  <c r="I10610" i="3"/>
  <c r="H10610" i="3"/>
  <c r="G10610" i="3"/>
  <c r="F10610" i="3"/>
  <c r="D10610" i="3"/>
  <c r="C10610" i="3"/>
  <c r="B10610" i="3"/>
  <c r="A10610" i="3"/>
  <c r="J10609" i="3"/>
  <c r="I10609" i="3"/>
  <c r="H10609" i="3"/>
  <c r="G10609" i="3"/>
  <c r="F10609" i="3"/>
  <c r="D10609" i="3"/>
  <c r="C10609" i="3"/>
  <c r="B10609" i="3"/>
  <c r="A10609" i="3"/>
  <c r="J10608" i="3"/>
  <c r="I10608" i="3"/>
  <c r="H10608" i="3"/>
  <c r="E10608" i="3" s="1"/>
  <c r="G10608" i="3"/>
  <c r="F10608" i="3"/>
  <c r="D10608" i="3"/>
  <c r="C10608" i="3"/>
  <c r="B10608" i="3"/>
  <c r="A10608" i="3"/>
  <c r="J10607" i="3"/>
  <c r="I10607" i="3"/>
  <c r="H10607" i="3"/>
  <c r="G10607" i="3"/>
  <c r="F10607" i="3"/>
  <c r="D10607" i="3"/>
  <c r="C10607" i="3"/>
  <c r="B10607" i="3"/>
  <c r="A10607" i="3"/>
  <c r="J10606" i="3"/>
  <c r="I10606" i="3"/>
  <c r="H10606" i="3"/>
  <c r="G10606" i="3"/>
  <c r="F10606" i="3"/>
  <c r="D10606" i="3"/>
  <c r="C10606" i="3"/>
  <c r="B10606" i="3"/>
  <c r="A10606" i="3"/>
  <c r="J10605" i="3"/>
  <c r="I10605" i="3"/>
  <c r="H10605" i="3"/>
  <c r="G10605" i="3"/>
  <c r="F10605" i="3"/>
  <c r="D10605" i="3"/>
  <c r="C10605" i="3"/>
  <c r="B10605" i="3"/>
  <c r="A10605" i="3"/>
  <c r="J10604" i="3"/>
  <c r="I10604" i="3"/>
  <c r="H10604" i="3"/>
  <c r="G10604" i="3"/>
  <c r="F10604" i="3"/>
  <c r="D10604" i="3"/>
  <c r="C10604" i="3"/>
  <c r="B10604" i="3"/>
  <c r="A10604" i="3"/>
  <c r="J10603" i="3"/>
  <c r="I10603" i="3"/>
  <c r="H10603" i="3"/>
  <c r="G10603" i="3"/>
  <c r="F10603" i="3"/>
  <c r="D10603" i="3"/>
  <c r="C10603" i="3"/>
  <c r="B10603" i="3"/>
  <c r="A10603" i="3"/>
  <c r="J10602" i="3"/>
  <c r="I10602" i="3"/>
  <c r="H10602" i="3"/>
  <c r="G10602" i="3"/>
  <c r="F10602" i="3"/>
  <c r="D10602" i="3"/>
  <c r="C10602" i="3"/>
  <c r="B10602" i="3"/>
  <c r="A10602" i="3"/>
  <c r="J10601" i="3"/>
  <c r="I10601" i="3"/>
  <c r="H10601" i="3"/>
  <c r="G10601" i="3"/>
  <c r="F10601" i="3"/>
  <c r="D10601" i="3"/>
  <c r="C10601" i="3"/>
  <c r="B10601" i="3"/>
  <c r="A10601" i="3"/>
  <c r="J10600" i="3"/>
  <c r="I10600" i="3"/>
  <c r="H10600" i="3"/>
  <c r="G10600" i="3"/>
  <c r="F10600" i="3"/>
  <c r="D10600" i="3"/>
  <c r="C10600" i="3"/>
  <c r="B10600" i="3"/>
  <c r="A10600" i="3"/>
  <c r="J10599" i="3"/>
  <c r="I10599" i="3"/>
  <c r="H10599" i="3"/>
  <c r="G10599" i="3"/>
  <c r="F10599" i="3"/>
  <c r="D10599" i="3"/>
  <c r="C10599" i="3"/>
  <c r="B10599" i="3"/>
  <c r="A10599" i="3"/>
  <c r="J10598" i="3"/>
  <c r="I10598" i="3"/>
  <c r="H10598" i="3"/>
  <c r="G10598" i="3"/>
  <c r="F10598" i="3"/>
  <c r="D10598" i="3"/>
  <c r="C10598" i="3"/>
  <c r="B10598" i="3"/>
  <c r="A10598" i="3"/>
  <c r="J10597" i="3"/>
  <c r="I10597" i="3"/>
  <c r="H10597" i="3"/>
  <c r="G10597" i="3"/>
  <c r="F10597" i="3"/>
  <c r="D10597" i="3"/>
  <c r="C10597" i="3"/>
  <c r="B10597" i="3"/>
  <c r="A10597" i="3"/>
  <c r="J10596" i="3"/>
  <c r="I10596" i="3"/>
  <c r="H10596" i="3"/>
  <c r="G10596" i="3"/>
  <c r="F10596" i="3"/>
  <c r="D10596" i="3"/>
  <c r="C10596" i="3"/>
  <c r="B10596" i="3"/>
  <c r="A10596" i="3"/>
  <c r="J10595" i="3"/>
  <c r="I10595" i="3"/>
  <c r="H10595" i="3"/>
  <c r="G10595" i="3"/>
  <c r="F10595" i="3"/>
  <c r="D10595" i="3"/>
  <c r="C10595" i="3"/>
  <c r="B10595" i="3"/>
  <c r="A10595" i="3"/>
  <c r="J10594" i="3"/>
  <c r="I10594" i="3"/>
  <c r="H10594" i="3"/>
  <c r="G10594" i="3"/>
  <c r="F10594" i="3"/>
  <c r="D10594" i="3"/>
  <c r="C10594" i="3"/>
  <c r="B10594" i="3"/>
  <c r="A10594" i="3"/>
  <c r="J10593" i="3"/>
  <c r="I10593" i="3"/>
  <c r="H10593" i="3"/>
  <c r="G10593" i="3"/>
  <c r="F10593" i="3"/>
  <c r="D10593" i="3"/>
  <c r="C10593" i="3"/>
  <c r="B10593" i="3"/>
  <c r="A10593" i="3"/>
  <c r="J10592" i="3"/>
  <c r="I10592" i="3"/>
  <c r="H10592" i="3"/>
  <c r="G10592" i="3"/>
  <c r="F10592" i="3"/>
  <c r="D10592" i="3"/>
  <c r="C10592" i="3"/>
  <c r="B10592" i="3"/>
  <c r="A10592" i="3"/>
  <c r="J10591" i="3"/>
  <c r="I10591" i="3"/>
  <c r="H10591" i="3"/>
  <c r="G10591" i="3"/>
  <c r="F10591" i="3"/>
  <c r="D10591" i="3"/>
  <c r="C10591" i="3"/>
  <c r="B10591" i="3"/>
  <c r="A10591" i="3"/>
  <c r="J10590" i="3"/>
  <c r="E10590" i="3" s="1"/>
  <c r="I10590" i="3"/>
  <c r="H10590" i="3"/>
  <c r="G10590" i="3"/>
  <c r="F10590" i="3"/>
  <c r="D10590" i="3"/>
  <c r="C10590" i="3"/>
  <c r="B10590" i="3"/>
  <c r="A10590" i="3"/>
  <c r="J10589" i="3"/>
  <c r="I10589" i="3"/>
  <c r="H10589" i="3"/>
  <c r="G10589" i="3"/>
  <c r="F10589" i="3"/>
  <c r="D10589" i="3"/>
  <c r="C10589" i="3"/>
  <c r="B10589" i="3"/>
  <c r="A10589" i="3"/>
  <c r="J10588" i="3"/>
  <c r="I10588" i="3"/>
  <c r="H10588" i="3"/>
  <c r="E10588" i="3" s="1"/>
  <c r="L10588" i="3" s="1"/>
  <c r="G10588" i="3"/>
  <c r="F10588" i="3"/>
  <c r="D10588" i="3"/>
  <c r="C10588" i="3"/>
  <c r="B10588" i="3"/>
  <c r="A10588" i="3"/>
  <c r="J10587" i="3"/>
  <c r="I10587" i="3"/>
  <c r="H10587" i="3"/>
  <c r="G10587" i="3"/>
  <c r="F10587" i="3"/>
  <c r="D10587" i="3"/>
  <c r="C10587" i="3"/>
  <c r="B10587" i="3"/>
  <c r="A10587" i="3"/>
  <c r="J10586" i="3"/>
  <c r="I10586" i="3"/>
  <c r="H10586" i="3"/>
  <c r="G10586" i="3"/>
  <c r="F10586" i="3"/>
  <c r="D10586" i="3"/>
  <c r="C10586" i="3"/>
  <c r="B10586" i="3"/>
  <c r="A10586" i="3"/>
  <c r="J10585" i="3"/>
  <c r="I10585" i="3"/>
  <c r="H10585" i="3"/>
  <c r="G10585" i="3"/>
  <c r="F10585" i="3"/>
  <c r="D10585" i="3"/>
  <c r="C10585" i="3"/>
  <c r="B10585" i="3"/>
  <c r="A10585" i="3"/>
  <c r="J10584" i="3"/>
  <c r="I10584" i="3"/>
  <c r="H10584" i="3"/>
  <c r="E10584" i="3" s="1"/>
  <c r="G10584" i="3"/>
  <c r="F10584" i="3"/>
  <c r="D10584" i="3"/>
  <c r="C10584" i="3"/>
  <c r="B10584" i="3"/>
  <c r="A10584" i="3"/>
  <c r="J10583" i="3"/>
  <c r="I10583" i="3"/>
  <c r="H10583" i="3"/>
  <c r="G10583" i="3"/>
  <c r="F10583" i="3"/>
  <c r="D10583" i="3"/>
  <c r="C10583" i="3"/>
  <c r="B10583" i="3"/>
  <c r="A10583" i="3"/>
  <c r="J10582" i="3"/>
  <c r="E10582" i="3" s="1"/>
  <c r="I10582" i="3"/>
  <c r="H10582" i="3"/>
  <c r="G10582" i="3"/>
  <c r="F10582" i="3"/>
  <c r="D10582" i="3"/>
  <c r="C10582" i="3"/>
  <c r="B10582" i="3"/>
  <c r="A10582" i="3"/>
  <c r="J10581" i="3"/>
  <c r="I10581" i="3"/>
  <c r="H10581" i="3"/>
  <c r="G10581" i="3"/>
  <c r="F10581" i="3"/>
  <c r="D10581" i="3"/>
  <c r="C10581" i="3"/>
  <c r="B10581" i="3"/>
  <c r="A10581" i="3"/>
  <c r="J10580" i="3"/>
  <c r="I10580" i="3"/>
  <c r="H10580" i="3"/>
  <c r="G10580" i="3"/>
  <c r="F10580" i="3"/>
  <c r="D10580" i="3"/>
  <c r="C10580" i="3"/>
  <c r="B10580" i="3"/>
  <c r="A10580" i="3"/>
  <c r="J10579" i="3"/>
  <c r="I10579" i="3"/>
  <c r="H10579" i="3"/>
  <c r="G10579" i="3"/>
  <c r="F10579" i="3"/>
  <c r="D10579" i="3"/>
  <c r="C10579" i="3"/>
  <c r="B10579" i="3"/>
  <c r="A10579" i="3"/>
  <c r="J10578" i="3"/>
  <c r="I10578" i="3"/>
  <c r="H10578" i="3"/>
  <c r="G10578" i="3"/>
  <c r="F10578" i="3"/>
  <c r="D10578" i="3"/>
  <c r="C10578" i="3"/>
  <c r="B10578" i="3"/>
  <c r="A10578" i="3"/>
  <c r="J10577" i="3"/>
  <c r="I10577" i="3"/>
  <c r="H10577" i="3"/>
  <c r="G10577" i="3"/>
  <c r="F10577" i="3"/>
  <c r="D10577" i="3"/>
  <c r="C10577" i="3"/>
  <c r="B10577" i="3"/>
  <c r="A10577" i="3"/>
  <c r="J10576" i="3"/>
  <c r="I10576" i="3"/>
  <c r="H10576" i="3"/>
  <c r="E10576" i="3" s="1"/>
  <c r="G10576" i="3"/>
  <c r="F10576" i="3"/>
  <c r="D10576" i="3"/>
  <c r="C10576" i="3"/>
  <c r="B10576" i="3"/>
  <c r="A10576" i="3"/>
  <c r="J10575" i="3"/>
  <c r="I10575" i="3"/>
  <c r="H10575" i="3"/>
  <c r="G10575" i="3"/>
  <c r="F10575" i="3"/>
  <c r="D10575" i="3"/>
  <c r="C10575" i="3"/>
  <c r="B10575" i="3"/>
  <c r="A10575" i="3"/>
  <c r="J10574" i="3"/>
  <c r="I10574" i="3"/>
  <c r="H10574" i="3"/>
  <c r="G10574" i="3"/>
  <c r="F10574" i="3"/>
  <c r="D10574" i="3"/>
  <c r="C10574" i="3"/>
  <c r="B10574" i="3"/>
  <c r="A10574" i="3"/>
  <c r="J10573" i="3"/>
  <c r="I10573" i="3"/>
  <c r="H10573" i="3"/>
  <c r="G10573" i="3"/>
  <c r="F10573" i="3"/>
  <c r="D10573" i="3"/>
  <c r="C10573" i="3"/>
  <c r="B10573" i="3"/>
  <c r="A10573" i="3"/>
  <c r="J10572" i="3"/>
  <c r="I10572" i="3"/>
  <c r="H10572" i="3"/>
  <c r="G10572" i="3"/>
  <c r="F10572" i="3"/>
  <c r="D10572" i="3"/>
  <c r="C10572" i="3"/>
  <c r="B10572" i="3"/>
  <c r="A10572" i="3"/>
  <c r="J10571" i="3"/>
  <c r="I10571" i="3"/>
  <c r="H10571" i="3"/>
  <c r="G10571" i="3"/>
  <c r="F10571" i="3"/>
  <c r="D10571" i="3"/>
  <c r="C10571" i="3"/>
  <c r="B10571" i="3"/>
  <c r="A10571" i="3"/>
  <c r="J10570" i="3"/>
  <c r="I10570" i="3"/>
  <c r="H10570" i="3"/>
  <c r="G10570" i="3"/>
  <c r="F10570" i="3"/>
  <c r="D10570" i="3"/>
  <c r="C10570" i="3"/>
  <c r="B10570" i="3"/>
  <c r="A10570" i="3"/>
  <c r="J10569" i="3"/>
  <c r="I10569" i="3"/>
  <c r="H10569" i="3"/>
  <c r="G10569" i="3"/>
  <c r="F10569" i="3"/>
  <c r="D10569" i="3"/>
  <c r="C10569" i="3"/>
  <c r="B10569" i="3"/>
  <c r="A10569" i="3"/>
  <c r="J10568" i="3"/>
  <c r="I10568" i="3"/>
  <c r="H10568" i="3"/>
  <c r="G10568" i="3"/>
  <c r="F10568" i="3"/>
  <c r="D10568" i="3"/>
  <c r="C10568" i="3"/>
  <c r="B10568" i="3"/>
  <c r="A10568" i="3"/>
  <c r="J10567" i="3"/>
  <c r="I10567" i="3"/>
  <c r="H10567" i="3"/>
  <c r="G10567" i="3"/>
  <c r="F10567" i="3"/>
  <c r="D10567" i="3"/>
  <c r="C10567" i="3"/>
  <c r="B10567" i="3"/>
  <c r="A10567" i="3"/>
  <c r="J10566" i="3"/>
  <c r="I10566" i="3"/>
  <c r="H10566" i="3"/>
  <c r="G10566" i="3"/>
  <c r="F10566" i="3"/>
  <c r="D10566" i="3"/>
  <c r="C10566" i="3"/>
  <c r="B10566" i="3"/>
  <c r="A10566" i="3"/>
  <c r="J10565" i="3"/>
  <c r="I10565" i="3"/>
  <c r="H10565" i="3"/>
  <c r="G10565" i="3"/>
  <c r="F10565" i="3"/>
  <c r="D10565" i="3"/>
  <c r="C10565" i="3"/>
  <c r="B10565" i="3"/>
  <c r="A10565" i="3"/>
  <c r="J10564" i="3"/>
  <c r="I10564" i="3"/>
  <c r="H10564" i="3"/>
  <c r="G10564" i="3"/>
  <c r="F10564" i="3"/>
  <c r="D10564" i="3"/>
  <c r="C10564" i="3"/>
  <c r="B10564" i="3"/>
  <c r="A10564" i="3"/>
  <c r="J10563" i="3"/>
  <c r="I10563" i="3"/>
  <c r="H10563" i="3"/>
  <c r="G10563" i="3"/>
  <c r="F10563" i="3"/>
  <c r="D10563" i="3"/>
  <c r="C10563" i="3"/>
  <c r="B10563" i="3"/>
  <c r="A10563" i="3"/>
  <c r="J10562" i="3"/>
  <c r="I10562" i="3"/>
  <c r="H10562" i="3"/>
  <c r="G10562" i="3"/>
  <c r="F10562" i="3"/>
  <c r="D10562" i="3"/>
  <c r="C10562" i="3"/>
  <c r="B10562" i="3"/>
  <c r="A10562" i="3"/>
  <c r="J10561" i="3"/>
  <c r="I10561" i="3"/>
  <c r="H10561" i="3"/>
  <c r="G10561" i="3"/>
  <c r="F10561" i="3"/>
  <c r="D10561" i="3"/>
  <c r="C10561" i="3"/>
  <c r="B10561" i="3"/>
  <c r="A10561" i="3"/>
  <c r="J10560" i="3"/>
  <c r="I10560" i="3"/>
  <c r="H10560" i="3"/>
  <c r="G10560" i="3"/>
  <c r="F10560" i="3"/>
  <c r="D10560" i="3"/>
  <c r="C10560" i="3"/>
  <c r="B10560" i="3"/>
  <c r="A10560" i="3"/>
  <c r="J10559" i="3"/>
  <c r="I10559" i="3"/>
  <c r="H10559" i="3"/>
  <c r="G10559" i="3"/>
  <c r="F10559" i="3"/>
  <c r="D10559" i="3"/>
  <c r="C10559" i="3"/>
  <c r="B10559" i="3"/>
  <c r="A10559" i="3"/>
  <c r="J10558" i="3"/>
  <c r="I10558" i="3"/>
  <c r="H10558" i="3"/>
  <c r="G10558" i="3"/>
  <c r="F10558" i="3"/>
  <c r="D10558" i="3"/>
  <c r="C10558" i="3"/>
  <c r="B10558" i="3"/>
  <c r="A10558" i="3"/>
  <c r="J10557" i="3"/>
  <c r="I10557" i="3"/>
  <c r="H10557" i="3"/>
  <c r="G10557" i="3"/>
  <c r="F10557" i="3"/>
  <c r="D10557" i="3"/>
  <c r="C10557" i="3"/>
  <c r="B10557" i="3"/>
  <c r="A10557" i="3"/>
  <c r="J10556" i="3"/>
  <c r="I10556" i="3"/>
  <c r="H10556" i="3"/>
  <c r="G10556" i="3"/>
  <c r="F10556" i="3"/>
  <c r="D10556" i="3"/>
  <c r="C10556" i="3"/>
  <c r="B10556" i="3"/>
  <c r="A10556" i="3"/>
  <c r="J10555" i="3"/>
  <c r="I10555" i="3"/>
  <c r="H10555" i="3"/>
  <c r="G10555" i="3"/>
  <c r="F10555" i="3"/>
  <c r="D10555" i="3"/>
  <c r="C10555" i="3"/>
  <c r="B10555" i="3"/>
  <c r="A10555" i="3"/>
  <c r="J10554" i="3"/>
  <c r="I10554" i="3"/>
  <c r="H10554" i="3"/>
  <c r="G10554" i="3"/>
  <c r="F10554" i="3"/>
  <c r="D10554" i="3"/>
  <c r="C10554" i="3"/>
  <c r="B10554" i="3"/>
  <c r="A10554" i="3"/>
  <c r="J10553" i="3"/>
  <c r="I10553" i="3"/>
  <c r="H10553" i="3"/>
  <c r="G10553" i="3"/>
  <c r="F10553" i="3"/>
  <c r="D10553" i="3"/>
  <c r="C10553" i="3"/>
  <c r="B10553" i="3"/>
  <c r="A10553" i="3"/>
  <c r="J10552" i="3"/>
  <c r="I10552" i="3"/>
  <c r="H10552" i="3"/>
  <c r="G10552" i="3"/>
  <c r="F10552" i="3"/>
  <c r="D10552" i="3"/>
  <c r="C10552" i="3"/>
  <c r="B10552" i="3"/>
  <c r="A10552" i="3"/>
  <c r="J10551" i="3"/>
  <c r="I10551" i="3"/>
  <c r="H10551" i="3"/>
  <c r="G10551" i="3"/>
  <c r="F10551" i="3"/>
  <c r="D10551" i="3"/>
  <c r="C10551" i="3"/>
  <c r="B10551" i="3"/>
  <c r="A10551" i="3"/>
  <c r="J10550" i="3"/>
  <c r="I10550" i="3"/>
  <c r="H10550" i="3"/>
  <c r="G10550" i="3"/>
  <c r="F10550" i="3"/>
  <c r="D10550" i="3"/>
  <c r="C10550" i="3"/>
  <c r="B10550" i="3"/>
  <c r="A10550" i="3"/>
  <c r="J10549" i="3"/>
  <c r="I10549" i="3"/>
  <c r="H10549" i="3"/>
  <c r="G10549" i="3"/>
  <c r="F10549" i="3"/>
  <c r="D10549" i="3"/>
  <c r="C10549" i="3"/>
  <c r="B10549" i="3"/>
  <c r="A10549" i="3"/>
  <c r="J10548" i="3"/>
  <c r="I10548" i="3"/>
  <c r="H10548" i="3"/>
  <c r="G10548" i="3"/>
  <c r="F10548" i="3"/>
  <c r="D10548" i="3"/>
  <c r="C10548" i="3"/>
  <c r="B10548" i="3"/>
  <c r="A10548" i="3"/>
  <c r="J10547" i="3"/>
  <c r="I10547" i="3"/>
  <c r="H10547" i="3"/>
  <c r="G10547" i="3"/>
  <c r="F10547" i="3"/>
  <c r="D10547" i="3"/>
  <c r="C10547" i="3"/>
  <c r="B10547" i="3"/>
  <c r="A10547" i="3"/>
  <c r="J10546" i="3"/>
  <c r="I10546" i="3"/>
  <c r="H10546" i="3"/>
  <c r="G10546" i="3"/>
  <c r="F10546" i="3"/>
  <c r="D10546" i="3"/>
  <c r="C10546" i="3"/>
  <c r="B10546" i="3"/>
  <c r="A10546" i="3"/>
  <c r="J10545" i="3"/>
  <c r="I10545" i="3"/>
  <c r="H10545" i="3"/>
  <c r="G10545" i="3"/>
  <c r="F10545" i="3"/>
  <c r="D10545" i="3"/>
  <c r="C10545" i="3"/>
  <c r="B10545" i="3"/>
  <c r="A10545" i="3"/>
  <c r="J10544" i="3"/>
  <c r="I10544" i="3"/>
  <c r="H10544" i="3"/>
  <c r="G10544" i="3"/>
  <c r="F10544" i="3"/>
  <c r="D10544" i="3"/>
  <c r="C10544" i="3"/>
  <c r="B10544" i="3"/>
  <c r="A10544" i="3"/>
  <c r="J10543" i="3"/>
  <c r="I10543" i="3"/>
  <c r="H10543" i="3"/>
  <c r="G10543" i="3"/>
  <c r="F10543" i="3"/>
  <c r="D10543" i="3"/>
  <c r="C10543" i="3"/>
  <c r="B10543" i="3"/>
  <c r="A10543" i="3"/>
  <c r="J10542" i="3"/>
  <c r="I10542" i="3"/>
  <c r="H10542" i="3"/>
  <c r="G10542" i="3"/>
  <c r="F10542" i="3"/>
  <c r="D10542" i="3"/>
  <c r="C10542" i="3"/>
  <c r="B10542" i="3"/>
  <c r="A10542" i="3"/>
  <c r="J10541" i="3"/>
  <c r="I10541" i="3"/>
  <c r="H10541" i="3"/>
  <c r="G10541" i="3"/>
  <c r="F10541" i="3"/>
  <c r="D10541" i="3"/>
  <c r="C10541" i="3"/>
  <c r="B10541" i="3"/>
  <c r="A10541" i="3"/>
  <c r="J10540" i="3"/>
  <c r="I10540" i="3"/>
  <c r="H10540" i="3"/>
  <c r="G10540" i="3"/>
  <c r="F10540" i="3"/>
  <c r="D10540" i="3"/>
  <c r="C10540" i="3"/>
  <c r="B10540" i="3"/>
  <c r="A10540" i="3"/>
  <c r="J10539" i="3"/>
  <c r="I10539" i="3"/>
  <c r="H10539" i="3"/>
  <c r="G10539" i="3"/>
  <c r="F10539" i="3"/>
  <c r="D10539" i="3"/>
  <c r="C10539" i="3"/>
  <c r="B10539" i="3"/>
  <c r="A10539" i="3"/>
  <c r="J10538" i="3"/>
  <c r="I10538" i="3"/>
  <c r="H10538" i="3"/>
  <c r="G10538" i="3"/>
  <c r="F10538" i="3"/>
  <c r="D10538" i="3"/>
  <c r="C10538" i="3"/>
  <c r="B10538" i="3"/>
  <c r="A10538" i="3"/>
  <c r="J10537" i="3"/>
  <c r="E10537" i="3" s="1"/>
  <c r="M10537" i="3" s="1"/>
  <c r="I10537" i="3"/>
  <c r="H10537" i="3"/>
  <c r="G10537" i="3"/>
  <c r="F10537" i="3"/>
  <c r="D10537" i="3"/>
  <c r="C10537" i="3"/>
  <c r="B10537" i="3"/>
  <c r="A10537" i="3"/>
  <c r="J10536" i="3"/>
  <c r="I10536" i="3"/>
  <c r="H10536" i="3"/>
  <c r="G10536" i="3"/>
  <c r="F10536" i="3"/>
  <c r="D10536" i="3"/>
  <c r="C10536" i="3"/>
  <c r="B10536" i="3"/>
  <c r="A10536" i="3"/>
  <c r="J10535" i="3"/>
  <c r="I10535" i="3"/>
  <c r="H10535" i="3"/>
  <c r="G10535" i="3"/>
  <c r="F10535" i="3"/>
  <c r="D10535" i="3"/>
  <c r="C10535" i="3"/>
  <c r="B10535" i="3"/>
  <c r="A10535" i="3"/>
  <c r="J10534" i="3"/>
  <c r="E10534" i="3" s="1"/>
  <c r="I10534" i="3"/>
  <c r="H10534" i="3"/>
  <c r="G10534" i="3"/>
  <c r="F10534" i="3"/>
  <c r="D10534" i="3"/>
  <c r="C10534" i="3"/>
  <c r="B10534" i="3"/>
  <c r="A10534" i="3"/>
  <c r="J10533" i="3"/>
  <c r="I10533" i="3"/>
  <c r="H10533" i="3"/>
  <c r="G10533" i="3"/>
  <c r="F10533" i="3"/>
  <c r="D10533" i="3"/>
  <c r="C10533" i="3"/>
  <c r="B10533" i="3"/>
  <c r="A10533" i="3"/>
  <c r="J10532" i="3"/>
  <c r="I10532" i="3"/>
  <c r="H10532" i="3"/>
  <c r="G10532" i="3"/>
  <c r="F10532" i="3"/>
  <c r="D10532" i="3"/>
  <c r="C10532" i="3"/>
  <c r="B10532" i="3"/>
  <c r="A10532" i="3"/>
  <c r="J10531" i="3"/>
  <c r="I10531" i="3"/>
  <c r="H10531" i="3"/>
  <c r="G10531" i="3"/>
  <c r="F10531" i="3"/>
  <c r="D10531" i="3"/>
  <c r="C10531" i="3"/>
  <c r="B10531" i="3"/>
  <c r="A10531" i="3"/>
  <c r="J10530" i="3"/>
  <c r="I10530" i="3"/>
  <c r="H10530" i="3"/>
  <c r="G10530" i="3"/>
  <c r="F10530" i="3"/>
  <c r="D10530" i="3"/>
  <c r="C10530" i="3"/>
  <c r="B10530" i="3"/>
  <c r="A10530" i="3"/>
  <c r="J10529" i="3"/>
  <c r="I10529" i="3"/>
  <c r="H10529" i="3"/>
  <c r="G10529" i="3"/>
  <c r="F10529" i="3"/>
  <c r="D10529" i="3"/>
  <c r="C10529" i="3"/>
  <c r="B10529" i="3"/>
  <c r="A10529" i="3"/>
  <c r="J10528" i="3"/>
  <c r="I10528" i="3"/>
  <c r="H10528" i="3"/>
  <c r="G10528" i="3"/>
  <c r="F10528" i="3"/>
  <c r="D10528" i="3"/>
  <c r="C10528" i="3"/>
  <c r="B10528" i="3"/>
  <c r="A10528" i="3"/>
  <c r="J10527" i="3"/>
  <c r="I10527" i="3"/>
  <c r="H10527" i="3"/>
  <c r="G10527" i="3"/>
  <c r="F10527" i="3"/>
  <c r="E10527" i="3"/>
  <c r="M10527" i="3" s="1"/>
  <c r="D10527" i="3"/>
  <c r="C10527" i="3"/>
  <c r="B10527" i="3"/>
  <c r="A10527" i="3"/>
  <c r="J10526" i="3"/>
  <c r="I10526" i="3"/>
  <c r="H10526" i="3"/>
  <c r="G10526" i="3"/>
  <c r="F10526" i="3"/>
  <c r="D10526" i="3"/>
  <c r="C10526" i="3"/>
  <c r="B10526" i="3"/>
  <c r="A10526" i="3"/>
  <c r="J10525" i="3"/>
  <c r="I10525" i="3"/>
  <c r="H10525" i="3"/>
  <c r="E10525" i="3" s="1"/>
  <c r="G10525" i="3"/>
  <c r="F10525" i="3"/>
  <c r="D10525" i="3"/>
  <c r="C10525" i="3"/>
  <c r="B10525" i="3"/>
  <c r="A10525" i="3"/>
  <c r="J10524" i="3"/>
  <c r="I10524" i="3"/>
  <c r="H10524" i="3"/>
  <c r="G10524" i="3"/>
  <c r="F10524" i="3"/>
  <c r="D10524" i="3"/>
  <c r="C10524" i="3"/>
  <c r="B10524" i="3"/>
  <c r="A10524" i="3"/>
  <c r="J10523" i="3"/>
  <c r="E10523" i="3" s="1"/>
  <c r="I10523" i="3"/>
  <c r="H10523" i="3"/>
  <c r="G10523" i="3"/>
  <c r="F10523" i="3"/>
  <c r="D10523" i="3"/>
  <c r="C10523" i="3"/>
  <c r="B10523" i="3"/>
  <c r="A10523" i="3"/>
  <c r="J10522" i="3"/>
  <c r="I10522" i="3"/>
  <c r="H10522" i="3"/>
  <c r="G10522" i="3"/>
  <c r="F10522" i="3"/>
  <c r="D10522" i="3"/>
  <c r="C10522" i="3"/>
  <c r="B10522" i="3"/>
  <c r="A10522" i="3"/>
  <c r="J10521" i="3"/>
  <c r="I10521" i="3"/>
  <c r="H10521" i="3"/>
  <c r="G10521" i="3"/>
  <c r="F10521" i="3"/>
  <c r="D10521" i="3"/>
  <c r="C10521" i="3"/>
  <c r="B10521" i="3"/>
  <c r="A10521" i="3"/>
  <c r="J10520" i="3"/>
  <c r="I10520" i="3"/>
  <c r="H10520" i="3"/>
  <c r="G10520" i="3"/>
  <c r="F10520" i="3"/>
  <c r="D10520" i="3"/>
  <c r="C10520" i="3"/>
  <c r="B10520" i="3"/>
  <c r="A10520" i="3"/>
  <c r="J10519" i="3"/>
  <c r="I10519" i="3"/>
  <c r="H10519" i="3"/>
  <c r="G10519" i="3"/>
  <c r="F10519" i="3"/>
  <c r="D10519" i="3"/>
  <c r="C10519" i="3"/>
  <c r="B10519" i="3"/>
  <c r="A10519" i="3"/>
  <c r="J10518" i="3"/>
  <c r="I10518" i="3"/>
  <c r="H10518" i="3"/>
  <c r="G10518" i="3"/>
  <c r="F10518" i="3"/>
  <c r="D10518" i="3"/>
  <c r="C10518" i="3"/>
  <c r="B10518" i="3"/>
  <c r="A10518" i="3"/>
  <c r="J10517" i="3"/>
  <c r="I10517" i="3"/>
  <c r="H10517" i="3"/>
  <c r="G10517" i="3"/>
  <c r="F10517" i="3"/>
  <c r="D10517" i="3"/>
  <c r="C10517" i="3"/>
  <c r="B10517" i="3"/>
  <c r="A10517" i="3"/>
  <c r="J10516" i="3"/>
  <c r="I10516" i="3"/>
  <c r="H10516" i="3"/>
  <c r="G10516" i="3"/>
  <c r="F10516" i="3"/>
  <c r="D10516" i="3"/>
  <c r="C10516" i="3"/>
  <c r="B10516" i="3"/>
  <c r="A10516" i="3"/>
  <c r="J10515" i="3"/>
  <c r="I10515" i="3"/>
  <c r="H10515" i="3"/>
  <c r="G10515" i="3"/>
  <c r="F10515" i="3"/>
  <c r="D10515" i="3"/>
  <c r="C10515" i="3"/>
  <c r="B10515" i="3"/>
  <c r="A10515" i="3"/>
  <c r="J10514" i="3"/>
  <c r="I10514" i="3"/>
  <c r="H10514" i="3"/>
  <c r="G10514" i="3"/>
  <c r="F10514" i="3"/>
  <c r="D10514" i="3"/>
  <c r="C10514" i="3"/>
  <c r="B10514" i="3"/>
  <c r="A10514" i="3"/>
  <c r="J10513" i="3"/>
  <c r="I10513" i="3"/>
  <c r="H10513" i="3"/>
  <c r="G10513" i="3"/>
  <c r="F10513" i="3"/>
  <c r="D10513" i="3"/>
  <c r="C10513" i="3"/>
  <c r="B10513" i="3"/>
  <c r="A10513" i="3"/>
  <c r="J10512" i="3"/>
  <c r="I10512" i="3"/>
  <c r="H10512" i="3"/>
  <c r="G10512" i="3"/>
  <c r="F10512" i="3"/>
  <c r="D10512" i="3"/>
  <c r="C10512" i="3"/>
  <c r="B10512" i="3"/>
  <c r="A10512" i="3"/>
  <c r="J10511" i="3"/>
  <c r="I10511" i="3"/>
  <c r="H10511" i="3"/>
  <c r="G10511" i="3"/>
  <c r="F10511" i="3"/>
  <c r="D10511" i="3"/>
  <c r="C10511" i="3"/>
  <c r="B10511" i="3"/>
  <c r="A10511" i="3"/>
  <c r="J10510" i="3"/>
  <c r="I10510" i="3"/>
  <c r="H10510" i="3"/>
  <c r="G10510" i="3"/>
  <c r="F10510" i="3"/>
  <c r="D10510" i="3"/>
  <c r="C10510" i="3"/>
  <c r="B10510" i="3"/>
  <c r="A10510" i="3"/>
  <c r="J10509" i="3"/>
  <c r="I10509" i="3"/>
  <c r="H10509" i="3"/>
  <c r="G10509" i="3"/>
  <c r="F10509" i="3"/>
  <c r="D10509" i="3"/>
  <c r="C10509" i="3"/>
  <c r="B10509" i="3"/>
  <c r="A10509" i="3"/>
  <c r="J10508" i="3"/>
  <c r="I10508" i="3"/>
  <c r="H10508" i="3"/>
  <c r="G10508" i="3"/>
  <c r="F10508" i="3"/>
  <c r="D10508" i="3"/>
  <c r="C10508" i="3"/>
  <c r="B10508" i="3"/>
  <c r="A10508" i="3"/>
  <c r="J10507" i="3"/>
  <c r="I10507" i="3"/>
  <c r="H10507" i="3"/>
  <c r="G10507" i="3"/>
  <c r="F10507" i="3"/>
  <c r="D10507" i="3"/>
  <c r="C10507" i="3"/>
  <c r="B10507" i="3"/>
  <c r="A10507" i="3"/>
  <c r="J10506" i="3"/>
  <c r="I10506" i="3"/>
  <c r="H10506" i="3"/>
  <c r="G10506" i="3"/>
  <c r="F10506" i="3"/>
  <c r="D10506" i="3"/>
  <c r="C10506" i="3"/>
  <c r="B10506" i="3"/>
  <c r="A10506" i="3"/>
  <c r="J10505" i="3"/>
  <c r="I10505" i="3"/>
  <c r="H10505" i="3"/>
  <c r="G10505" i="3"/>
  <c r="F10505" i="3"/>
  <c r="D10505" i="3"/>
  <c r="C10505" i="3"/>
  <c r="B10505" i="3"/>
  <c r="A10505" i="3"/>
  <c r="J10504" i="3"/>
  <c r="I10504" i="3"/>
  <c r="H10504" i="3"/>
  <c r="G10504" i="3"/>
  <c r="F10504" i="3"/>
  <c r="D10504" i="3"/>
  <c r="C10504" i="3"/>
  <c r="B10504" i="3"/>
  <c r="A10504" i="3"/>
  <c r="J10503" i="3"/>
  <c r="I10503" i="3"/>
  <c r="H10503" i="3"/>
  <c r="G10503" i="3"/>
  <c r="F10503" i="3"/>
  <c r="D10503" i="3"/>
  <c r="C10503" i="3"/>
  <c r="B10503" i="3"/>
  <c r="A10503" i="3"/>
  <c r="J10502" i="3"/>
  <c r="E10502" i="3" s="1"/>
  <c r="I10502" i="3"/>
  <c r="H10502" i="3"/>
  <c r="G10502" i="3"/>
  <c r="F10502" i="3"/>
  <c r="D10502" i="3"/>
  <c r="C10502" i="3"/>
  <c r="B10502" i="3"/>
  <c r="A10502" i="3"/>
  <c r="J10501" i="3"/>
  <c r="I10501" i="3"/>
  <c r="H10501" i="3"/>
  <c r="E10501" i="3" s="1"/>
  <c r="G10501" i="3"/>
  <c r="F10501" i="3"/>
  <c r="D10501" i="3"/>
  <c r="C10501" i="3"/>
  <c r="B10501" i="3"/>
  <c r="A10501" i="3"/>
  <c r="J10500" i="3"/>
  <c r="I10500" i="3"/>
  <c r="H10500" i="3"/>
  <c r="G10500" i="3"/>
  <c r="F10500" i="3"/>
  <c r="D10500" i="3"/>
  <c r="C10500" i="3"/>
  <c r="B10500" i="3"/>
  <c r="A10500" i="3"/>
  <c r="J10499" i="3"/>
  <c r="I10499" i="3"/>
  <c r="H10499" i="3"/>
  <c r="G10499" i="3"/>
  <c r="F10499" i="3"/>
  <c r="D10499" i="3"/>
  <c r="C10499" i="3"/>
  <c r="B10499" i="3"/>
  <c r="A10499" i="3"/>
  <c r="J10498" i="3"/>
  <c r="I10498" i="3"/>
  <c r="H10498" i="3"/>
  <c r="G10498" i="3"/>
  <c r="F10498" i="3"/>
  <c r="D10498" i="3"/>
  <c r="C10498" i="3"/>
  <c r="B10498" i="3"/>
  <c r="A10498" i="3"/>
  <c r="J10497" i="3"/>
  <c r="I10497" i="3"/>
  <c r="H10497" i="3"/>
  <c r="G10497" i="3"/>
  <c r="F10497" i="3"/>
  <c r="D10497" i="3"/>
  <c r="C10497" i="3"/>
  <c r="B10497" i="3"/>
  <c r="A10497" i="3"/>
  <c r="J10496" i="3"/>
  <c r="I10496" i="3"/>
  <c r="H10496" i="3"/>
  <c r="G10496" i="3"/>
  <c r="F10496" i="3"/>
  <c r="D10496" i="3"/>
  <c r="C10496" i="3"/>
  <c r="B10496" i="3"/>
  <c r="A10496" i="3"/>
  <c r="J10495" i="3"/>
  <c r="E10495" i="3" s="1"/>
  <c r="M10495" i="3" s="1"/>
  <c r="I10495" i="3"/>
  <c r="H10495" i="3"/>
  <c r="G10495" i="3"/>
  <c r="F10495" i="3"/>
  <c r="D10495" i="3"/>
  <c r="C10495" i="3"/>
  <c r="B10495" i="3"/>
  <c r="A10495" i="3"/>
  <c r="J10494" i="3"/>
  <c r="I10494" i="3"/>
  <c r="H10494" i="3"/>
  <c r="G10494" i="3"/>
  <c r="F10494" i="3"/>
  <c r="D10494" i="3"/>
  <c r="C10494" i="3"/>
  <c r="B10494" i="3"/>
  <c r="A10494" i="3"/>
  <c r="J10493" i="3"/>
  <c r="I10493" i="3"/>
  <c r="H10493" i="3"/>
  <c r="G10493" i="3"/>
  <c r="F10493" i="3"/>
  <c r="D10493" i="3"/>
  <c r="C10493" i="3"/>
  <c r="B10493" i="3"/>
  <c r="A10493" i="3"/>
  <c r="J10492" i="3"/>
  <c r="I10492" i="3"/>
  <c r="H10492" i="3"/>
  <c r="G10492" i="3"/>
  <c r="F10492" i="3"/>
  <c r="D10492" i="3"/>
  <c r="C10492" i="3"/>
  <c r="B10492" i="3"/>
  <c r="A10492" i="3"/>
  <c r="J10491" i="3"/>
  <c r="I10491" i="3"/>
  <c r="H10491" i="3"/>
  <c r="G10491" i="3"/>
  <c r="F10491" i="3"/>
  <c r="D10491" i="3"/>
  <c r="C10491" i="3"/>
  <c r="B10491" i="3"/>
  <c r="A10491" i="3"/>
  <c r="J10490" i="3"/>
  <c r="I10490" i="3"/>
  <c r="H10490" i="3"/>
  <c r="G10490" i="3"/>
  <c r="F10490" i="3"/>
  <c r="D10490" i="3"/>
  <c r="C10490" i="3"/>
  <c r="B10490" i="3"/>
  <c r="A10490" i="3"/>
  <c r="J10489" i="3"/>
  <c r="I10489" i="3"/>
  <c r="H10489" i="3"/>
  <c r="G10489" i="3"/>
  <c r="F10489" i="3"/>
  <c r="D10489" i="3"/>
  <c r="C10489" i="3"/>
  <c r="B10489" i="3"/>
  <c r="A10489" i="3"/>
  <c r="J10488" i="3"/>
  <c r="I10488" i="3"/>
  <c r="H10488" i="3"/>
  <c r="G10488" i="3"/>
  <c r="F10488" i="3"/>
  <c r="D10488" i="3"/>
  <c r="C10488" i="3"/>
  <c r="B10488" i="3"/>
  <c r="A10488" i="3"/>
  <c r="J10487" i="3"/>
  <c r="I10487" i="3"/>
  <c r="H10487" i="3"/>
  <c r="G10487" i="3"/>
  <c r="F10487" i="3"/>
  <c r="D10487" i="3"/>
  <c r="C10487" i="3"/>
  <c r="B10487" i="3"/>
  <c r="A10487" i="3"/>
  <c r="J10486" i="3"/>
  <c r="I10486" i="3"/>
  <c r="H10486" i="3"/>
  <c r="G10486" i="3"/>
  <c r="F10486" i="3"/>
  <c r="D10486" i="3"/>
  <c r="C10486" i="3"/>
  <c r="B10486" i="3"/>
  <c r="A10486" i="3"/>
  <c r="J10485" i="3"/>
  <c r="I10485" i="3"/>
  <c r="H10485" i="3"/>
  <c r="G10485" i="3"/>
  <c r="F10485" i="3"/>
  <c r="D10485" i="3"/>
  <c r="C10485" i="3"/>
  <c r="B10485" i="3"/>
  <c r="A10485" i="3"/>
  <c r="J10484" i="3"/>
  <c r="I10484" i="3"/>
  <c r="H10484" i="3"/>
  <c r="G10484" i="3"/>
  <c r="F10484" i="3"/>
  <c r="D10484" i="3"/>
  <c r="C10484" i="3"/>
  <c r="B10484" i="3"/>
  <c r="A10484" i="3"/>
  <c r="J10483" i="3"/>
  <c r="I10483" i="3"/>
  <c r="H10483" i="3"/>
  <c r="G10483" i="3"/>
  <c r="F10483" i="3"/>
  <c r="D10483" i="3"/>
  <c r="C10483" i="3"/>
  <c r="B10483" i="3"/>
  <c r="A10483" i="3"/>
  <c r="J10482" i="3"/>
  <c r="I10482" i="3"/>
  <c r="H10482" i="3"/>
  <c r="G10482" i="3"/>
  <c r="F10482" i="3"/>
  <c r="D10482" i="3"/>
  <c r="C10482" i="3"/>
  <c r="B10482" i="3"/>
  <c r="A10482" i="3"/>
  <c r="J10481" i="3"/>
  <c r="I10481" i="3"/>
  <c r="H10481" i="3"/>
  <c r="G10481" i="3"/>
  <c r="F10481" i="3"/>
  <c r="D10481" i="3"/>
  <c r="C10481" i="3"/>
  <c r="B10481" i="3"/>
  <c r="A10481" i="3"/>
  <c r="J10480" i="3"/>
  <c r="I10480" i="3"/>
  <c r="H10480" i="3"/>
  <c r="G10480" i="3"/>
  <c r="F10480" i="3"/>
  <c r="D10480" i="3"/>
  <c r="C10480" i="3"/>
  <c r="B10480" i="3"/>
  <c r="A10480" i="3"/>
  <c r="J10479" i="3"/>
  <c r="I10479" i="3"/>
  <c r="H10479" i="3"/>
  <c r="G10479" i="3"/>
  <c r="F10479" i="3"/>
  <c r="D10479" i="3"/>
  <c r="C10479" i="3"/>
  <c r="B10479" i="3"/>
  <c r="A10479" i="3"/>
  <c r="J10478" i="3"/>
  <c r="I10478" i="3"/>
  <c r="H10478" i="3"/>
  <c r="G10478" i="3"/>
  <c r="F10478" i="3"/>
  <c r="D10478" i="3"/>
  <c r="C10478" i="3"/>
  <c r="B10478" i="3"/>
  <c r="A10478" i="3"/>
  <c r="J10477" i="3"/>
  <c r="I10477" i="3"/>
  <c r="H10477" i="3"/>
  <c r="G10477" i="3"/>
  <c r="F10477" i="3"/>
  <c r="D10477" i="3"/>
  <c r="C10477" i="3"/>
  <c r="B10477" i="3"/>
  <c r="A10477" i="3"/>
  <c r="J10476" i="3"/>
  <c r="I10476" i="3"/>
  <c r="H10476" i="3"/>
  <c r="G10476" i="3"/>
  <c r="F10476" i="3"/>
  <c r="D10476" i="3"/>
  <c r="C10476" i="3"/>
  <c r="B10476" i="3"/>
  <c r="A10476" i="3"/>
  <c r="J10475" i="3"/>
  <c r="I10475" i="3"/>
  <c r="H10475" i="3"/>
  <c r="G10475" i="3"/>
  <c r="F10475" i="3"/>
  <c r="D10475" i="3"/>
  <c r="C10475" i="3"/>
  <c r="B10475" i="3"/>
  <c r="A10475" i="3"/>
  <c r="J10474" i="3"/>
  <c r="E10474" i="3" s="1"/>
  <c r="K10474" i="3" s="1"/>
  <c r="I10474" i="3"/>
  <c r="H10474" i="3"/>
  <c r="G10474" i="3"/>
  <c r="F10474" i="3"/>
  <c r="D10474" i="3"/>
  <c r="C10474" i="3"/>
  <c r="B10474" i="3"/>
  <c r="A10474" i="3"/>
  <c r="J10473" i="3"/>
  <c r="I10473" i="3"/>
  <c r="H10473" i="3"/>
  <c r="E10473" i="3" s="1"/>
  <c r="M10473" i="3" s="1"/>
  <c r="G10473" i="3"/>
  <c r="F10473" i="3"/>
  <c r="D10473" i="3"/>
  <c r="C10473" i="3"/>
  <c r="B10473" i="3"/>
  <c r="A10473" i="3"/>
  <c r="J10472" i="3"/>
  <c r="I10472" i="3"/>
  <c r="H10472" i="3"/>
  <c r="G10472" i="3"/>
  <c r="F10472" i="3"/>
  <c r="D10472" i="3"/>
  <c r="C10472" i="3"/>
  <c r="B10472" i="3"/>
  <c r="A10472" i="3"/>
  <c r="J10471" i="3"/>
  <c r="I10471" i="3"/>
  <c r="H10471" i="3"/>
  <c r="G10471" i="3"/>
  <c r="F10471" i="3"/>
  <c r="D10471" i="3"/>
  <c r="C10471" i="3"/>
  <c r="B10471" i="3"/>
  <c r="A10471" i="3"/>
  <c r="J10470" i="3"/>
  <c r="I10470" i="3"/>
  <c r="H10470" i="3"/>
  <c r="G10470" i="3"/>
  <c r="F10470" i="3"/>
  <c r="D10470" i="3"/>
  <c r="C10470" i="3"/>
  <c r="B10470" i="3"/>
  <c r="A10470" i="3"/>
  <c r="J10469" i="3"/>
  <c r="I10469" i="3"/>
  <c r="H10469" i="3"/>
  <c r="G10469" i="3"/>
  <c r="F10469" i="3"/>
  <c r="D10469" i="3"/>
  <c r="C10469" i="3"/>
  <c r="B10469" i="3"/>
  <c r="A10469" i="3"/>
  <c r="J10468" i="3"/>
  <c r="I10468" i="3"/>
  <c r="H10468" i="3"/>
  <c r="G10468" i="3"/>
  <c r="F10468" i="3"/>
  <c r="D10468" i="3"/>
  <c r="C10468" i="3"/>
  <c r="B10468" i="3"/>
  <c r="A10468" i="3"/>
  <c r="J10467" i="3"/>
  <c r="E10467" i="3" s="1"/>
  <c r="I10467" i="3"/>
  <c r="H10467" i="3"/>
  <c r="G10467" i="3"/>
  <c r="F10467" i="3"/>
  <c r="D10467" i="3"/>
  <c r="C10467" i="3"/>
  <c r="B10467" i="3"/>
  <c r="A10467" i="3"/>
  <c r="J10466" i="3"/>
  <c r="I10466" i="3"/>
  <c r="H10466" i="3"/>
  <c r="G10466" i="3"/>
  <c r="F10466" i="3"/>
  <c r="D10466" i="3"/>
  <c r="C10466" i="3"/>
  <c r="B10466" i="3"/>
  <c r="A10466" i="3"/>
  <c r="J10465" i="3"/>
  <c r="I10465" i="3"/>
  <c r="H10465" i="3"/>
  <c r="G10465" i="3"/>
  <c r="F10465" i="3"/>
  <c r="D10465" i="3"/>
  <c r="C10465" i="3"/>
  <c r="B10465" i="3"/>
  <c r="A10465" i="3"/>
  <c r="J10464" i="3"/>
  <c r="I10464" i="3"/>
  <c r="H10464" i="3"/>
  <c r="G10464" i="3"/>
  <c r="F10464" i="3"/>
  <c r="D10464" i="3"/>
  <c r="C10464" i="3"/>
  <c r="B10464" i="3"/>
  <c r="A10464" i="3"/>
  <c r="J10463" i="3"/>
  <c r="E10463" i="3" s="1"/>
  <c r="M10463" i="3" s="1"/>
  <c r="I10463" i="3"/>
  <c r="H10463" i="3"/>
  <c r="G10463" i="3"/>
  <c r="F10463" i="3"/>
  <c r="D10463" i="3"/>
  <c r="C10463" i="3"/>
  <c r="B10463" i="3"/>
  <c r="A10463" i="3"/>
  <c r="J10462" i="3"/>
  <c r="I10462" i="3"/>
  <c r="H10462" i="3"/>
  <c r="G10462" i="3"/>
  <c r="F10462" i="3"/>
  <c r="D10462" i="3"/>
  <c r="C10462" i="3"/>
  <c r="B10462" i="3"/>
  <c r="A10462" i="3"/>
  <c r="J10461" i="3"/>
  <c r="I10461" i="3"/>
  <c r="H10461" i="3"/>
  <c r="G10461" i="3"/>
  <c r="F10461" i="3"/>
  <c r="D10461" i="3"/>
  <c r="C10461" i="3"/>
  <c r="B10461" i="3"/>
  <c r="A10461" i="3"/>
  <c r="J10460" i="3"/>
  <c r="I10460" i="3"/>
  <c r="H10460" i="3"/>
  <c r="G10460" i="3"/>
  <c r="F10460" i="3"/>
  <c r="D10460" i="3"/>
  <c r="C10460" i="3"/>
  <c r="B10460" i="3"/>
  <c r="A10460" i="3"/>
  <c r="J10459" i="3"/>
  <c r="I10459" i="3"/>
  <c r="H10459" i="3"/>
  <c r="G10459" i="3"/>
  <c r="F10459" i="3"/>
  <c r="D10459" i="3"/>
  <c r="C10459" i="3"/>
  <c r="B10459" i="3"/>
  <c r="A10459" i="3"/>
  <c r="J10458" i="3"/>
  <c r="I10458" i="3"/>
  <c r="H10458" i="3"/>
  <c r="G10458" i="3"/>
  <c r="F10458" i="3"/>
  <c r="D10458" i="3"/>
  <c r="C10458" i="3"/>
  <c r="B10458" i="3"/>
  <c r="A10458" i="3"/>
  <c r="J10457" i="3"/>
  <c r="I10457" i="3"/>
  <c r="H10457" i="3"/>
  <c r="G10457" i="3"/>
  <c r="F10457" i="3"/>
  <c r="D10457" i="3"/>
  <c r="C10457" i="3"/>
  <c r="B10457" i="3"/>
  <c r="A10457" i="3"/>
  <c r="J10456" i="3"/>
  <c r="E10456" i="3" s="1"/>
  <c r="I10456" i="3"/>
  <c r="H10456" i="3"/>
  <c r="G10456" i="3"/>
  <c r="F10456" i="3"/>
  <c r="D10456" i="3"/>
  <c r="C10456" i="3"/>
  <c r="B10456" i="3"/>
  <c r="A10456" i="3"/>
  <c r="J10455" i="3"/>
  <c r="I10455" i="3"/>
  <c r="H10455" i="3"/>
  <c r="G10455" i="3"/>
  <c r="F10455" i="3"/>
  <c r="D10455" i="3"/>
  <c r="C10455" i="3"/>
  <c r="B10455" i="3"/>
  <c r="A10455" i="3"/>
  <c r="J10454" i="3"/>
  <c r="I10454" i="3"/>
  <c r="H10454" i="3"/>
  <c r="G10454" i="3"/>
  <c r="F10454" i="3"/>
  <c r="D10454" i="3"/>
  <c r="C10454" i="3"/>
  <c r="B10454" i="3"/>
  <c r="A10454" i="3"/>
  <c r="J10453" i="3"/>
  <c r="I10453" i="3"/>
  <c r="H10453" i="3"/>
  <c r="G10453" i="3"/>
  <c r="F10453" i="3"/>
  <c r="D10453" i="3"/>
  <c r="C10453" i="3"/>
  <c r="B10453" i="3"/>
  <c r="A10453" i="3"/>
  <c r="J10452" i="3"/>
  <c r="I10452" i="3"/>
  <c r="H10452" i="3"/>
  <c r="G10452" i="3"/>
  <c r="F10452" i="3"/>
  <c r="D10452" i="3"/>
  <c r="C10452" i="3"/>
  <c r="B10452" i="3"/>
  <c r="A10452" i="3"/>
  <c r="J10451" i="3"/>
  <c r="I10451" i="3"/>
  <c r="H10451" i="3"/>
  <c r="G10451" i="3"/>
  <c r="F10451" i="3"/>
  <c r="D10451" i="3"/>
  <c r="C10451" i="3"/>
  <c r="B10451" i="3"/>
  <c r="A10451" i="3"/>
  <c r="J10450" i="3"/>
  <c r="I10450" i="3"/>
  <c r="H10450" i="3"/>
  <c r="G10450" i="3"/>
  <c r="F10450" i="3"/>
  <c r="D10450" i="3"/>
  <c r="C10450" i="3"/>
  <c r="B10450" i="3"/>
  <c r="A10450" i="3"/>
  <c r="J10449" i="3"/>
  <c r="I10449" i="3"/>
  <c r="H10449" i="3"/>
  <c r="G10449" i="3"/>
  <c r="F10449" i="3"/>
  <c r="D10449" i="3"/>
  <c r="C10449" i="3"/>
  <c r="B10449" i="3"/>
  <c r="A10449" i="3"/>
  <c r="J10448" i="3"/>
  <c r="I10448" i="3"/>
  <c r="H10448" i="3"/>
  <c r="G10448" i="3"/>
  <c r="F10448" i="3"/>
  <c r="D10448" i="3"/>
  <c r="C10448" i="3"/>
  <c r="B10448" i="3"/>
  <c r="A10448" i="3"/>
  <c r="J10447" i="3"/>
  <c r="I10447" i="3"/>
  <c r="H10447" i="3"/>
  <c r="G10447" i="3"/>
  <c r="F10447" i="3"/>
  <c r="D10447" i="3"/>
  <c r="C10447" i="3"/>
  <c r="B10447" i="3"/>
  <c r="A10447" i="3"/>
  <c r="J10446" i="3"/>
  <c r="I10446" i="3"/>
  <c r="H10446" i="3"/>
  <c r="G10446" i="3"/>
  <c r="F10446" i="3"/>
  <c r="D10446" i="3"/>
  <c r="C10446" i="3"/>
  <c r="B10446" i="3"/>
  <c r="A10446" i="3"/>
  <c r="J10445" i="3"/>
  <c r="I10445" i="3"/>
  <c r="H10445" i="3"/>
  <c r="G10445" i="3"/>
  <c r="F10445" i="3"/>
  <c r="D10445" i="3"/>
  <c r="C10445" i="3"/>
  <c r="B10445" i="3"/>
  <c r="A10445" i="3"/>
  <c r="J10444" i="3"/>
  <c r="I10444" i="3"/>
  <c r="H10444" i="3"/>
  <c r="G10444" i="3"/>
  <c r="F10444" i="3"/>
  <c r="D10444" i="3"/>
  <c r="C10444" i="3"/>
  <c r="B10444" i="3"/>
  <c r="A10444" i="3"/>
  <c r="J10443" i="3"/>
  <c r="I10443" i="3"/>
  <c r="H10443" i="3"/>
  <c r="G10443" i="3"/>
  <c r="F10443" i="3"/>
  <c r="D10443" i="3"/>
  <c r="C10443" i="3"/>
  <c r="B10443" i="3"/>
  <c r="A10443" i="3"/>
  <c r="J10442" i="3"/>
  <c r="I10442" i="3"/>
  <c r="H10442" i="3"/>
  <c r="G10442" i="3"/>
  <c r="F10442" i="3"/>
  <c r="D10442" i="3"/>
  <c r="C10442" i="3"/>
  <c r="B10442" i="3"/>
  <c r="A10442" i="3"/>
  <c r="J10441" i="3"/>
  <c r="I10441" i="3"/>
  <c r="H10441" i="3"/>
  <c r="G10441" i="3"/>
  <c r="F10441" i="3"/>
  <c r="D10441" i="3"/>
  <c r="C10441" i="3"/>
  <c r="B10441" i="3"/>
  <c r="A10441" i="3"/>
  <c r="J10440" i="3"/>
  <c r="I10440" i="3"/>
  <c r="H10440" i="3"/>
  <c r="G10440" i="3"/>
  <c r="F10440" i="3"/>
  <c r="D10440" i="3"/>
  <c r="C10440" i="3"/>
  <c r="B10440" i="3"/>
  <c r="A10440" i="3"/>
  <c r="J10439" i="3"/>
  <c r="I10439" i="3"/>
  <c r="H10439" i="3"/>
  <c r="G10439" i="3"/>
  <c r="F10439" i="3"/>
  <c r="D10439" i="3"/>
  <c r="C10439" i="3"/>
  <c r="B10439" i="3"/>
  <c r="A10439" i="3"/>
  <c r="J10438" i="3"/>
  <c r="I10438" i="3"/>
  <c r="H10438" i="3"/>
  <c r="G10438" i="3"/>
  <c r="F10438" i="3"/>
  <c r="D10438" i="3"/>
  <c r="C10438" i="3"/>
  <c r="B10438" i="3"/>
  <c r="A10438" i="3"/>
  <c r="J10437" i="3"/>
  <c r="I10437" i="3"/>
  <c r="H10437" i="3"/>
  <c r="G10437" i="3"/>
  <c r="F10437" i="3"/>
  <c r="D10437" i="3"/>
  <c r="C10437" i="3"/>
  <c r="B10437" i="3"/>
  <c r="A10437" i="3"/>
  <c r="J10436" i="3"/>
  <c r="I10436" i="3"/>
  <c r="H10436" i="3"/>
  <c r="G10436" i="3"/>
  <c r="F10436" i="3"/>
  <c r="D10436" i="3"/>
  <c r="C10436" i="3"/>
  <c r="B10436" i="3"/>
  <c r="A10436" i="3"/>
  <c r="J10435" i="3"/>
  <c r="I10435" i="3"/>
  <c r="H10435" i="3"/>
  <c r="G10435" i="3"/>
  <c r="F10435" i="3"/>
  <c r="D10435" i="3"/>
  <c r="C10435" i="3"/>
  <c r="B10435" i="3"/>
  <c r="A10435" i="3"/>
  <c r="J10434" i="3"/>
  <c r="I10434" i="3"/>
  <c r="H10434" i="3"/>
  <c r="G10434" i="3"/>
  <c r="F10434" i="3"/>
  <c r="D10434" i="3"/>
  <c r="C10434" i="3"/>
  <c r="B10434" i="3"/>
  <c r="A10434" i="3"/>
  <c r="J10433" i="3"/>
  <c r="I10433" i="3"/>
  <c r="H10433" i="3"/>
  <c r="G10433" i="3"/>
  <c r="F10433" i="3"/>
  <c r="D10433" i="3"/>
  <c r="C10433" i="3"/>
  <c r="B10433" i="3"/>
  <c r="A10433" i="3"/>
  <c r="J10432" i="3"/>
  <c r="I10432" i="3"/>
  <c r="H10432" i="3"/>
  <c r="G10432" i="3"/>
  <c r="F10432" i="3"/>
  <c r="D10432" i="3"/>
  <c r="C10432" i="3"/>
  <c r="B10432" i="3"/>
  <c r="A10432" i="3"/>
  <c r="J10431" i="3"/>
  <c r="I10431" i="3"/>
  <c r="H10431" i="3"/>
  <c r="G10431" i="3"/>
  <c r="F10431" i="3"/>
  <c r="D10431" i="3"/>
  <c r="C10431" i="3"/>
  <c r="B10431" i="3"/>
  <c r="A10431" i="3"/>
  <c r="J10430" i="3"/>
  <c r="I10430" i="3"/>
  <c r="H10430" i="3"/>
  <c r="G10430" i="3"/>
  <c r="F10430" i="3"/>
  <c r="D10430" i="3"/>
  <c r="C10430" i="3"/>
  <c r="B10430" i="3"/>
  <c r="A10430" i="3"/>
  <c r="J10429" i="3"/>
  <c r="I10429" i="3"/>
  <c r="H10429" i="3"/>
  <c r="G10429" i="3"/>
  <c r="F10429" i="3"/>
  <c r="D10429" i="3"/>
  <c r="C10429" i="3"/>
  <c r="B10429" i="3"/>
  <c r="A10429" i="3"/>
  <c r="J10428" i="3"/>
  <c r="I10428" i="3"/>
  <c r="H10428" i="3"/>
  <c r="G10428" i="3"/>
  <c r="F10428" i="3"/>
  <c r="D10428" i="3"/>
  <c r="C10428" i="3"/>
  <c r="B10428" i="3"/>
  <c r="A10428" i="3"/>
  <c r="J10427" i="3"/>
  <c r="I10427" i="3"/>
  <c r="H10427" i="3"/>
  <c r="G10427" i="3"/>
  <c r="F10427" i="3"/>
  <c r="D10427" i="3"/>
  <c r="C10427" i="3"/>
  <c r="B10427" i="3"/>
  <c r="A10427" i="3"/>
  <c r="J10426" i="3"/>
  <c r="I10426" i="3"/>
  <c r="H10426" i="3"/>
  <c r="G10426" i="3"/>
  <c r="F10426" i="3"/>
  <c r="D10426" i="3"/>
  <c r="C10426" i="3"/>
  <c r="B10426" i="3"/>
  <c r="A10426" i="3"/>
  <c r="J10425" i="3"/>
  <c r="I10425" i="3"/>
  <c r="H10425" i="3"/>
  <c r="G10425" i="3"/>
  <c r="F10425" i="3"/>
  <c r="D10425" i="3"/>
  <c r="C10425" i="3"/>
  <c r="B10425" i="3"/>
  <c r="A10425" i="3"/>
  <c r="J10424" i="3"/>
  <c r="I10424" i="3"/>
  <c r="H10424" i="3"/>
  <c r="G10424" i="3"/>
  <c r="F10424" i="3"/>
  <c r="D10424" i="3"/>
  <c r="C10424" i="3"/>
  <c r="B10424" i="3"/>
  <c r="A10424" i="3"/>
  <c r="J10423" i="3"/>
  <c r="I10423" i="3"/>
  <c r="H10423" i="3"/>
  <c r="G10423" i="3"/>
  <c r="F10423" i="3"/>
  <c r="D10423" i="3"/>
  <c r="C10423" i="3"/>
  <c r="B10423" i="3"/>
  <c r="A10423" i="3"/>
  <c r="J10422" i="3"/>
  <c r="I10422" i="3"/>
  <c r="H10422" i="3"/>
  <c r="G10422" i="3"/>
  <c r="F10422" i="3"/>
  <c r="D10422" i="3"/>
  <c r="C10422" i="3"/>
  <c r="B10422" i="3"/>
  <c r="A10422" i="3"/>
  <c r="J10421" i="3"/>
  <c r="I10421" i="3"/>
  <c r="H10421" i="3"/>
  <c r="G10421" i="3"/>
  <c r="F10421" i="3"/>
  <c r="D10421" i="3"/>
  <c r="C10421" i="3"/>
  <c r="B10421" i="3"/>
  <c r="A10421" i="3"/>
  <c r="J10420" i="3"/>
  <c r="I10420" i="3"/>
  <c r="H10420" i="3"/>
  <c r="G10420" i="3"/>
  <c r="F10420" i="3"/>
  <c r="D10420" i="3"/>
  <c r="C10420" i="3"/>
  <c r="B10420" i="3"/>
  <c r="A10420" i="3"/>
  <c r="J10419" i="3"/>
  <c r="I10419" i="3"/>
  <c r="H10419" i="3"/>
  <c r="G10419" i="3"/>
  <c r="F10419" i="3"/>
  <c r="D10419" i="3"/>
  <c r="C10419" i="3"/>
  <c r="B10419" i="3"/>
  <c r="A10419" i="3"/>
  <c r="J10418" i="3"/>
  <c r="I10418" i="3"/>
  <c r="H10418" i="3"/>
  <c r="G10418" i="3"/>
  <c r="F10418" i="3"/>
  <c r="D10418" i="3"/>
  <c r="C10418" i="3"/>
  <c r="B10418" i="3"/>
  <c r="A10418" i="3"/>
  <c r="J10417" i="3"/>
  <c r="I10417" i="3"/>
  <c r="H10417" i="3"/>
  <c r="G10417" i="3"/>
  <c r="F10417" i="3"/>
  <c r="D10417" i="3"/>
  <c r="C10417" i="3"/>
  <c r="B10417" i="3"/>
  <c r="A10417" i="3"/>
  <c r="J10416" i="3"/>
  <c r="I10416" i="3"/>
  <c r="H10416" i="3"/>
  <c r="G10416" i="3"/>
  <c r="F10416" i="3"/>
  <c r="D10416" i="3"/>
  <c r="C10416" i="3"/>
  <c r="B10416" i="3"/>
  <c r="A10416" i="3"/>
  <c r="J10415" i="3"/>
  <c r="I10415" i="3"/>
  <c r="H10415" i="3"/>
  <c r="G10415" i="3"/>
  <c r="F10415" i="3"/>
  <c r="D10415" i="3"/>
  <c r="C10415" i="3"/>
  <c r="B10415" i="3"/>
  <c r="A10415" i="3"/>
  <c r="J10414" i="3"/>
  <c r="I10414" i="3"/>
  <c r="H10414" i="3"/>
  <c r="G10414" i="3"/>
  <c r="F10414" i="3"/>
  <c r="D10414" i="3"/>
  <c r="C10414" i="3"/>
  <c r="B10414" i="3"/>
  <c r="A10414" i="3"/>
  <c r="J10413" i="3"/>
  <c r="I10413" i="3"/>
  <c r="H10413" i="3"/>
  <c r="G10413" i="3"/>
  <c r="F10413" i="3"/>
  <c r="D10413" i="3"/>
  <c r="C10413" i="3"/>
  <c r="B10413" i="3"/>
  <c r="A10413" i="3"/>
  <c r="J10412" i="3"/>
  <c r="I10412" i="3"/>
  <c r="H10412" i="3"/>
  <c r="G10412" i="3"/>
  <c r="F10412" i="3"/>
  <c r="D10412" i="3"/>
  <c r="C10412" i="3"/>
  <c r="B10412" i="3"/>
  <c r="A10412" i="3"/>
  <c r="J10411" i="3"/>
  <c r="I10411" i="3"/>
  <c r="H10411" i="3"/>
  <c r="G10411" i="3"/>
  <c r="F10411" i="3"/>
  <c r="D10411" i="3"/>
  <c r="C10411" i="3"/>
  <c r="B10411" i="3"/>
  <c r="A10411" i="3"/>
  <c r="J10410" i="3"/>
  <c r="I10410" i="3"/>
  <c r="H10410" i="3"/>
  <c r="G10410" i="3"/>
  <c r="F10410" i="3"/>
  <c r="D10410" i="3"/>
  <c r="C10410" i="3"/>
  <c r="B10410" i="3"/>
  <c r="A10410" i="3"/>
  <c r="J10409" i="3"/>
  <c r="I10409" i="3"/>
  <c r="H10409" i="3"/>
  <c r="G10409" i="3"/>
  <c r="F10409" i="3"/>
  <c r="D10409" i="3"/>
  <c r="C10409" i="3"/>
  <c r="B10409" i="3"/>
  <c r="A10409" i="3"/>
  <c r="J10408" i="3"/>
  <c r="I10408" i="3"/>
  <c r="H10408" i="3"/>
  <c r="G10408" i="3"/>
  <c r="F10408" i="3"/>
  <c r="D10408" i="3"/>
  <c r="C10408" i="3"/>
  <c r="B10408" i="3"/>
  <c r="A10408" i="3"/>
  <c r="J10407" i="3"/>
  <c r="E10407" i="3" s="1"/>
  <c r="I10407" i="3"/>
  <c r="H10407" i="3"/>
  <c r="G10407" i="3"/>
  <c r="F10407" i="3"/>
  <c r="D10407" i="3"/>
  <c r="C10407" i="3"/>
  <c r="B10407" i="3"/>
  <c r="A10407" i="3"/>
  <c r="J10406" i="3"/>
  <c r="I10406" i="3"/>
  <c r="H10406" i="3"/>
  <c r="G10406" i="3"/>
  <c r="F10406" i="3"/>
  <c r="D10406" i="3"/>
  <c r="C10406" i="3"/>
  <c r="B10406" i="3"/>
  <c r="A10406" i="3"/>
  <c r="J10405" i="3"/>
  <c r="I10405" i="3"/>
  <c r="H10405" i="3"/>
  <c r="G10405" i="3"/>
  <c r="F10405" i="3"/>
  <c r="D10405" i="3"/>
  <c r="C10405" i="3"/>
  <c r="B10405" i="3"/>
  <c r="A10405" i="3"/>
  <c r="J10404" i="3"/>
  <c r="E10404" i="3" s="1"/>
  <c r="I10404" i="3"/>
  <c r="H10404" i="3"/>
  <c r="G10404" i="3"/>
  <c r="F10404" i="3"/>
  <c r="D10404" i="3"/>
  <c r="C10404" i="3"/>
  <c r="B10404" i="3"/>
  <c r="A10404" i="3"/>
  <c r="J10403" i="3"/>
  <c r="I10403" i="3"/>
  <c r="H10403" i="3"/>
  <c r="G10403" i="3"/>
  <c r="F10403" i="3"/>
  <c r="D10403" i="3"/>
  <c r="C10403" i="3"/>
  <c r="B10403" i="3"/>
  <c r="A10403" i="3"/>
  <c r="J10402" i="3"/>
  <c r="I10402" i="3"/>
  <c r="H10402" i="3"/>
  <c r="G10402" i="3"/>
  <c r="F10402" i="3"/>
  <c r="D10402" i="3"/>
  <c r="C10402" i="3"/>
  <c r="B10402" i="3"/>
  <c r="A10402" i="3"/>
  <c r="J10401" i="3"/>
  <c r="I10401" i="3"/>
  <c r="H10401" i="3"/>
  <c r="G10401" i="3"/>
  <c r="F10401" i="3"/>
  <c r="D10401" i="3"/>
  <c r="C10401" i="3"/>
  <c r="B10401" i="3"/>
  <c r="A10401" i="3"/>
  <c r="J10400" i="3"/>
  <c r="E10400" i="3" s="1"/>
  <c r="N10400" i="3" s="1"/>
  <c r="I10400" i="3"/>
  <c r="H10400" i="3"/>
  <c r="G10400" i="3"/>
  <c r="F10400" i="3"/>
  <c r="D10400" i="3"/>
  <c r="C10400" i="3"/>
  <c r="B10400" i="3"/>
  <c r="A10400" i="3"/>
  <c r="J10399" i="3"/>
  <c r="I10399" i="3"/>
  <c r="H10399" i="3"/>
  <c r="G10399" i="3"/>
  <c r="F10399" i="3"/>
  <c r="D10399" i="3"/>
  <c r="C10399" i="3"/>
  <c r="B10399" i="3"/>
  <c r="A10399" i="3"/>
  <c r="J10398" i="3"/>
  <c r="I10398" i="3"/>
  <c r="H10398" i="3"/>
  <c r="G10398" i="3"/>
  <c r="F10398" i="3"/>
  <c r="D10398" i="3"/>
  <c r="C10398" i="3"/>
  <c r="B10398" i="3"/>
  <c r="A10398" i="3"/>
  <c r="J10397" i="3"/>
  <c r="I10397" i="3"/>
  <c r="H10397" i="3"/>
  <c r="G10397" i="3"/>
  <c r="F10397" i="3"/>
  <c r="D10397" i="3"/>
  <c r="C10397" i="3"/>
  <c r="B10397" i="3"/>
  <c r="A10397" i="3"/>
  <c r="J10396" i="3"/>
  <c r="I10396" i="3"/>
  <c r="H10396" i="3"/>
  <c r="G10396" i="3"/>
  <c r="F10396" i="3"/>
  <c r="D10396" i="3"/>
  <c r="C10396" i="3"/>
  <c r="B10396" i="3"/>
  <c r="A10396" i="3"/>
  <c r="J10395" i="3"/>
  <c r="I10395" i="3"/>
  <c r="H10395" i="3"/>
  <c r="G10395" i="3"/>
  <c r="F10395" i="3"/>
  <c r="D10395" i="3"/>
  <c r="C10395" i="3"/>
  <c r="B10395" i="3"/>
  <c r="A10395" i="3"/>
  <c r="J10394" i="3"/>
  <c r="I10394" i="3"/>
  <c r="H10394" i="3"/>
  <c r="G10394" i="3"/>
  <c r="F10394" i="3"/>
  <c r="D10394" i="3"/>
  <c r="C10394" i="3"/>
  <c r="B10394" i="3"/>
  <c r="A10394" i="3"/>
  <c r="J10393" i="3"/>
  <c r="I10393" i="3"/>
  <c r="H10393" i="3"/>
  <c r="G10393" i="3"/>
  <c r="F10393" i="3"/>
  <c r="D10393" i="3"/>
  <c r="C10393" i="3"/>
  <c r="B10393" i="3"/>
  <c r="A10393" i="3"/>
  <c r="J10392" i="3"/>
  <c r="E10392" i="3" s="1"/>
  <c r="I10392" i="3"/>
  <c r="H10392" i="3"/>
  <c r="G10392" i="3"/>
  <c r="F10392" i="3"/>
  <c r="D10392" i="3"/>
  <c r="C10392" i="3"/>
  <c r="B10392" i="3"/>
  <c r="A10392" i="3"/>
  <c r="J10391" i="3"/>
  <c r="I10391" i="3"/>
  <c r="H10391" i="3"/>
  <c r="G10391" i="3"/>
  <c r="F10391" i="3"/>
  <c r="D10391" i="3"/>
  <c r="C10391" i="3"/>
  <c r="B10391" i="3"/>
  <c r="A10391" i="3"/>
  <c r="J10390" i="3"/>
  <c r="I10390" i="3"/>
  <c r="H10390" i="3"/>
  <c r="G10390" i="3"/>
  <c r="F10390" i="3"/>
  <c r="D10390" i="3"/>
  <c r="C10390" i="3"/>
  <c r="B10390" i="3"/>
  <c r="A10390" i="3"/>
  <c r="J10389" i="3"/>
  <c r="I10389" i="3"/>
  <c r="H10389" i="3"/>
  <c r="G10389" i="3"/>
  <c r="F10389" i="3"/>
  <c r="D10389" i="3"/>
  <c r="C10389" i="3"/>
  <c r="B10389" i="3"/>
  <c r="A10389" i="3"/>
  <c r="J10388" i="3"/>
  <c r="I10388" i="3"/>
  <c r="H10388" i="3"/>
  <c r="G10388" i="3"/>
  <c r="F10388" i="3"/>
  <c r="D10388" i="3"/>
  <c r="C10388" i="3"/>
  <c r="B10388" i="3"/>
  <c r="A10388" i="3"/>
  <c r="J10387" i="3"/>
  <c r="I10387" i="3"/>
  <c r="H10387" i="3"/>
  <c r="G10387" i="3"/>
  <c r="F10387" i="3"/>
  <c r="D10387" i="3"/>
  <c r="C10387" i="3"/>
  <c r="B10387" i="3"/>
  <c r="A10387" i="3"/>
  <c r="J10386" i="3"/>
  <c r="I10386" i="3"/>
  <c r="H10386" i="3"/>
  <c r="G10386" i="3"/>
  <c r="F10386" i="3"/>
  <c r="D10386" i="3"/>
  <c r="C10386" i="3"/>
  <c r="B10386" i="3"/>
  <c r="A10386" i="3"/>
  <c r="J10385" i="3"/>
  <c r="I10385" i="3"/>
  <c r="H10385" i="3"/>
  <c r="G10385" i="3"/>
  <c r="F10385" i="3"/>
  <c r="D10385" i="3"/>
  <c r="C10385" i="3"/>
  <c r="B10385" i="3"/>
  <c r="A10385" i="3"/>
  <c r="J10384" i="3"/>
  <c r="I10384" i="3"/>
  <c r="H10384" i="3"/>
  <c r="G10384" i="3"/>
  <c r="F10384" i="3"/>
  <c r="D10384" i="3"/>
  <c r="C10384" i="3"/>
  <c r="B10384" i="3"/>
  <c r="A10384" i="3"/>
  <c r="J10383" i="3"/>
  <c r="I10383" i="3"/>
  <c r="H10383" i="3"/>
  <c r="G10383" i="3"/>
  <c r="F10383" i="3"/>
  <c r="D10383" i="3"/>
  <c r="C10383" i="3"/>
  <c r="B10383" i="3"/>
  <c r="A10383" i="3"/>
  <c r="J10382" i="3"/>
  <c r="I10382" i="3"/>
  <c r="H10382" i="3"/>
  <c r="G10382" i="3"/>
  <c r="F10382" i="3"/>
  <c r="D10382" i="3"/>
  <c r="C10382" i="3"/>
  <c r="B10382" i="3"/>
  <c r="A10382" i="3"/>
  <c r="J10381" i="3"/>
  <c r="I10381" i="3"/>
  <c r="H10381" i="3"/>
  <c r="G10381" i="3"/>
  <c r="F10381" i="3"/>
  <c r="D10381" i="3"/>
  <c r="C10381" i="3"/>
  <c r="B10381" i="3"/>
  <c r="A10381" i="3"/>
  <c r="J10380" i="3"/>
  <c r="I10380" i="3"/>
  <c r="H10380" i="3"/>
  <c r="G10380" i="3"/>
  <c r="F10380" i="3"/>
  <c r="D10380" i="3"/>
  <c r="C10380" i="3"/>
  <c r="B10380" i="3"/>
  <c r="A10380" i="3"/>
  <c r="J10379" i="3"/>
  <c r="I10379" i="3"/>
  <c r="H10379" i="3"/>
  <c r="G10379" i="3"/>
  <c r="F10379" i="3"/>
  <c r="D10379" i="3"/>
  <c r="C10379" i="3"/>
  <c r="B10379" i="3"/>
  <c r="A10379" i="3"/>
  <c r="J10378" i="3"/>
  <c r="I10378" i="3"/>
  <c r="H10378" i="3"/>
  <c r="G10378" i="3"/>
  <c r="F10378" i="3"/>
  <c r="D10378" i="3"/>
  <c r="C10378" i="3"/>
  <c r="B10378" i="3"/>
  <c r="A10378" i="3"/>
  <c r="J10377" i="3"/>
  <c r="I10377" i="3"/>
  <c r="H10377" i="3"/>
  <c r="G10377" i="3"/>
  <c r="F10377" i="3"/>
  <c r="D10377" i="3"/>
  <c r="C10377" i="3"/>
  <c r="B10377" i="3"/>
  <c r="A10377" i="3"/>
  <c r="J10376" i="3"/>
  <c r="I10376" i="3"/>
  <c r="H10376" i="3"/>
  <c r="G10376" i="3"/>
  <c r="F10376" i="3"/>
  <c r="D10376" i="3"/>
  <c r="C10376" i="3"/>
  <c r="B10376" i="3"/>
  <c r="A10376" i="3"/>
  <c r="J10375" i="3"/>
  <c r="I10375" i="3"/>
  <c r="H10375" i="3"/>
  <c r="G10375" i="3"/>
  <c r="F10375" i="3"/>
  <c r="D10375" i="3"/>
  <c r="C10375" i="3"/>
  <c r="B10375" i="3"/>
  <c r="A10375" i="3"/>
  <c r="J10374" i="3"/>
  <c r="I10374" i="3"/>
  <c r="H10374" i="3"/>
  <c r="G10374" i="3"/>
  <c r="F10374" i="3"/>
  <c r="D10374" i="3"/>
  <c r="C10374" i="3"/>
  <c r="B10374" i="3"/>
  <c r="A10374" i="3"/>
  <c r="J10373" i="3"/>
  <c r="I10373" i="3"/>
  <c r="H10373" i="3"/>
  <c r="G10373" i="3"/>
  <c r="F10373" i="3"/>
  <c r="D10373" i="3"/>
  <c r="C10373" i="3"/>
  <c r="B10373" i="3"/>
  <c r="A10373" i="3"/>
  <c r="J10372" i="3"/>
  <c r="I10372" i="3"/>
  <c r="H10372" i="3"/>
  <c r="G10372" i="3"/>
  <c r="F10372" i="3"/>
  <c r="D10372" i="3"/>
  <c r="C10372" i="3"/>
  <c r="B10372" i="3"/>
  <c r="A10372" i="3"/>
  <c r="J10371" i="3"/>
  <c r="I10371" i="3"/>
  <c r="H10371" i="3"/>
  <c r="G10371" i="3"/>
  <c r="F10371" i="3"/>
  <c r="D10371" i="3"/>
  <c r="C10371" i="3"/>
  <c r="B10371" i="3"/>
  <c r="A10371" i="3"/>
  <c r="J10370" i="3"/>
  <c r="I10370" i="3"/>
  <c r="H10370" i="3"/>
  <c r="G10370" i="3"/>
  <c r="F10370" i="3"/>
  <c r="D10370" i="3"/>
  <c r="C10370" i="3"/>
  <c r="B10370" i="3"/>
  <c r="A10370" i="3"/>
  <c r="J10369" i="3"/>
  <c r="I10369" i="3"/>
  <c r="H10369" i="3"/>
  <c r="G10369" i="3"/>
  <c r="F10369" i="3"/>
  <c r="D10369" i="3"/>
  <c r="C10369" i="3"/>
  <c r="B10369" i="3"/>
  <c r="A10369" i="3"/>
  <c r="J10368" i="3"/>
  <c r="I10368" i="3"/>
  <c r="H10368" i="3"/>
  <c r="G10368" i="3"/>
  <c r="F10368" i="3"/>
  <c r="D10368" i="3"/>
  <c r="C10368" i="3"/>
  <c r="B10368" i="3"/>
  <c r="A10368" i="3"/>
  <c r="J10367" i="3"/>
  <c r="I10367" i="3"/>
  <c r="H10367" i="3"/>
  <c r="G10367" i="3"/>
  <c r="F10367" i="3"/>
  <c r="D10367" i="3"/>
  <c r="C10367" i="3"/>
  <c r="B10367" i="3"/>
  <c r="A10367" i="3"/>
  <c r="J10366" i="3"/>
  <c r="I10366" i="3"/>
  <c r="H10366" i="3"/>
  <c r="G10366" i="3"/>
  <c r="F10366" i="3"/>
  <c r="D10366" i="3"/>
  <c r="C10366" i="3"/>
  <c r="B10366" i="3"/>
  <c r="A10366" i="3"/>
  <c r="J10365" i="3"/>
  <c r="I10365" i="3"/>
  <c r="H10365" i="3"/>
  <c r="G10365" i="3"/>
  <c r="F10365" i="3"/>
  <c r="D10365" i="3"/>
  <c r="C10365" i="3"/>
  <c r="B10365" i="3"/>
  <c r="A10365" i="3"/>
  <c r="J10364" i="3"/>
  <c r="I10364" i="3"/>
  <c r="H10364" i="3"/>
  <c r="G10364" i="3"/>
  <c r="F10364" i="3"/>
  <c r="D10364" i="3"/>
  <c r="C10364" i="3"/>
  <c r="B10364" i="3"/>
  <c r="A10364" i="3"/>
  <c r="J10363" i="3"/>
  <c r="I10363" i="3"/>
  <c r="H10363" i="3"/>
  <c r="G10363" i="3"/>
  <c r="F10363" i="3"/>
  <c r="D10363" i="3"/>
  <c r="C10363" i="3"/>
  <c r="B10363" i="3"/>
  <c r="A10363" i="3"/>
  <c r="J10362" i="3"/>
  <c r="I10362" i="3"/>
  <c r="H10362" i="3"/>
  <c r="G10362" i="3"/>
  <c r="F10362" i="3"/>
  <c r="D10362" i="3"/>
  <c r="C10362" i="3"/>
  <c r="B10362" i="3"/>
  <c r="A10362" i="3"/>
  <c r="J10361" i="3"/>
  <c r="I10361" i="3"/>
  <c r="H10361" i="3"/>
  <c r="G10361" i="3"/>
  <c r="F10361" i="3"/>
  <c r="D10361" i="3"/>
  <c r="C10361" i="3"/>
  <c r="B10361" i="3"/>
  <c r="A10361" i="3"/>
  <c r="J10360" i="3"/>
  <c r="I10360" i="3"/>
  <c r="H10360" i="3"/>
  <c r="G10360" i="3"/>
  <c r="F10360" i="3"/>
  <c r="D10360" i="3"/>
  <c r="C10360" i="3"/>
  <c r="B10360" i="3"/>
  <c r="A10360" i="3"/>
  <c r="J10359" i="3"/>
  <c r="I10359" i="3"/>
  <c r="H10359" i="3"/>
  <c r="G10359" i="3"/>
  <c r="F10359" i="3"/>
  <c r="D10359" i="3"/>
  <c r="C10359" i="3"/>
  <c r="B10359" i="3"/>
  <c r="A10359" i="3"/>
  <c r="J10358" i="3"/>
  <c r="I10358" i="3"/>
  <c r="H10358" i="3"/>
  <c r="G10358" i="3"/>
  <c r="F10358" i="3"/>
  <c r="D10358" i="3"/>
  <c r="C10358" i="3"/>
  <c r="B10358" i="3"/>
  <c r="A10358" i="3"/>
  <c r="J10357" i="3"/>
  <c r="I10357" i="3"/>
  <c r="H10357" i="3"/>
  <c r="G10357" i="3"/>
  <c r="F10357" i="3"/>
  <c r="D10357" i="3"/>
  <c r="C10357" i="3"/>
  <c r="B10357" i="3"/>
  <c r="A10357" i="3"/>
  <c r="J10356" i="3"/>
  <c r="I10356" i="3"/>
  <c r="H10356" i="3"/>
  <c r="G10356" i="3"/>
  <c r="F10356" i="3"/>
  <c r="D10356" i="3"/>
  <c r="C10356" i="3"/>
  <c r="B10356" i="3"/>
  <c r="A10356" i="3"/>
  <c r="J10355" i="3"/>
  <c r="I10355" i="3"/>
  <c r="H10355" i="3"/>
  <c r="G10355" i="3"/>
  <c r="F10355" i="3"/>
  <c r="D10355" i="3"/>
  <c r="C10355" i="3"/>
  <c r="B10355" i="3"/>
  <c r="A10355" i="3"/>
  <c r="J10354" i="3"/>
  <c r="I10354" i="3"/>
  <c r="H10354" i="3"/>
  <c r="G10354" i="3"/>
  <c r="F10354" i="3"/>
  <c r="D10354" i="3"/>
  <c r="C10354" i="3"/>
  <c r="B10354" i="3"/>
  <c r="A10354" i="3"/>
  <c r="J10353" i="3"/>
  <c r="I10353" i="3"/>
  <c r="H10353" i="3"/>
  <c r="G10353" i="3"/>
  <c r="F10353" i="3"/>
  <c r="D10353" i="3"/>
  <c r="C10353" i="3"/>
  <c r="B10353" i="3"/>
  <c r="A10353" i="3"/>
  <c r="J10352" i="3"/>
  <c r="I10352" i="3"/>
  <c r="H10352" i="3"/>
  <c r="G10352" i="3"/>
  <c r="F10352" i="3"/>
  <c r="D10352" i="3"/>
  <c r="C10352" i="3"/>
  <c r="B10352" i="3"/>
  <c r="A10352" i="3"/>
  <c r="J10351" i="3"/>
  <c r="E10351" i="3" s="1"/>
  <c r="I10351" i="3"/>
  <c r="H10351" i="3"/>
  <c r="G10351" i="3"/>
  <c r="F10351" i="3"/>
  <c r="D10351" i="3"/>
  <c r="C10351" i="3"/>
  <c r="B10351" i="3"/>
  <c r="A10351" i="3"/>
  <c r="J10350" i="3"/>
  <c r="I10350" i="3"/>
  <c r="H10350" i="3"/>
  <c r="G10350" i="3"/>
  <c r="F10350" i="3"/>
  <c r="D10350" i="3"/>
  <c r="C10350" i="3"/>
  <c r="B10350" i="3"/>
  <c r="A10350" i="3"/>
  <c r="J10349" i="3"/>
  <c r="I10349" i="3"/>
  <c r="H10349" i="3"/>
  <c r="G10349" i="3"/>
  <c r="F10349" i="3"/>
  <c r="D10349" i="3"/>
  <c r="C10349" i="3"/>
  <c r="B10349" i="3"/>
  <c r="A10349" i="3"/>
  <c r="J10348" i="3"/>
  <c r="I10348" i="3"/>
  <c r="H10348" i="3"/>
  <c r="G10348" i="3"/>
  <c r="F10348" i="3"/>
  <c r="D10348" i="3"/>
  <c r="C10348" i="3"/>
  <c r="B10348" i="3"/>
  <c r="A10348" i="3"/>
  <c r="J10347" i="3"/>
  <c r="I10347" i="3"/>
  <c r="H10347" i="3"/>
  <c r="G10347" i="3"/>
  <c r="F10347" i="3"/>
  <c r="D10347" i="3"/>
  <c r="C10347" i="3"/>
  <c r="B10347" i="3"/>
  <c r="A10347" i="3"/>
  <c r="J10346" i="3"/>
  <c r="I10346" i="3"/>
  <c r="H10346" i="3"/>
  <c r="G10346" i="3"/>
  <c r="F10346" i="3"/>
  <c r="D10346" i="3"/>
  <c r="C10346" i="3"/>
  <c r="B10346" i="3"/>
  <c r="A10346" i="3"/>
  <c r="J10345" i="3"/>
  <c r="I10345" i="3"/>
  <c r="H10345" i="3"/>
  <c r="G10345" i="3"/>
  <c r="F10345" i="3"/>
  <c r="D10345" i="3"/>
  <c r="C10345" i="3"/>
  <c r="B10345" i="3"/>
  <c r="A10345" i="3"/>
  <c r="J10344" i="3"/>
  <c r="I10344" i="3"/>
  <c r="H10344" i="3"/>
  <c r="G10344" i="3"/>
  <c r="F10344" i="3"/>
  <c r="D10344" i="3"/>
  <c r="C10344" i="3"/>
  <c r="B10344" i="3"/>
  <c r="A10344" i="3"/>
  <c r="J10343" i="3"/>
  <c r="I10343" i="3"/>
  <c r="H10343" i="3"/>
  <c r="G10343" i="3"/>
  <c r="F10343" i="3"/>
  <c r="D10343" i="3"/>
  <c r="C10343" i="3"/>
  <c r="B10343" i="3"/>
  <c r="A10343" i="3"/>
  <c r="J10342" i="3"/>
  <c r="I10342" i="3"/>
  <c r="H10342" i="3"/>
  <c r="G10342" i="3"/>
  <c r="F10342" i="3"/>
  <c r="D10342" i="3"/>
  <c r="C10342" i="3"/>
  <c r="B10342" i="3"/>
  <c r="A10342" i="3"/>
  <c r="J10341" i="3"/>
  <c r="I10341" i="3"/>
  <c r="H10341" i="3"/>
  <c r="G10341" i="3"/>
  <c r="F10341" i="3"/>
  <c r="D10341" i="3"/>
  <c r="C10341" i="3"/>
  <c r="B10341" i="3"/>
  <c r="A10341" i="3"/>
  <c r="J10340" i="3"/>
  <c r="I10340" i="3"/>
  <c r="H10340" i="3"/>
  <c r="G10340" i="3"/>
  <c r="F10340" i="3"/>
  <c r="D10340" i="3"/>
  <c r="C10340" i="3"/>
  <c r="B10340" i="3"/>
  <c r="A10340" i="3"/>
  <c r="J10339" i="3"/>
  <c r="I10339" i="3"/>
  <c r="H10339" i="3"/>
  <c r="G10339" i="3"/>
  <c r="F10339" i="3"/>
  <c r="D10339" i="3"/>
  <c r="C10339" i="3"/>
  <c r="B10339" i="3"/>
  <c r="A10339" i="3"/>
  <c r="J10338" i="3"/>
  <c r="I10338" i="3"/>
  <c r="H10338" i="3"/>
  <c r="G10338" i="3"/>
  <c r="F10338" i="3"/>
  <c r="D10338" i="3"/>
  <c r="C10338" i="3"/>
  <c r="B10338" i="3"/>
  <c r="A10338" i="3"/>
  <c r="J10337" i="3"/>
  <c r="I10337" i="3"/>
  <c r="H10337" i="3"/>
  <c r="G10337" i="3"/>
  <c r="F10337" i="3"/>
  <c r="D10337" i="3"/>
  <c r="C10337" i="3"/>
  <c r="B10337" i="3"/>
  <c r="A10337" i="3"/>
  <c r="J10336" i="3"/>
  <c r="I10336" i="3"/>
  <c r="H10336" i="3"/>
  <c r="G10336" i="3"/>
  <c r="F10336" i="3"/>
  <c r="D10336" i="3"/>
  <c r="C10336" i="3"/>
  <c r="B10336" i="3"/>
  <c r="A10336" i="3"/>
  <c r="J10335" i="3"/>
  <c r="I10335" i="3"/>
  <c r="H10335" i="3"/>
  <c r="E10335" i="3" s="1"/>
  <c r="G10335" i="3"/>
  <c r="F10335" i="3"/>
  <c r="D10335" i="3"/>
  <c r="C10335" i="3"/>
  <c r="B10335" i="3"/>
  <c r="A10335" i="3"/>
  <c r="J10334" i="3"/>
  <c r="I10334" i="3"/>
  <c r="H10334" i="3"/>
  <c r="G10334" i="3"/>
  <c r="F10334" i="3"/>
  <c r="D10334" i="3"/>
  <c r="C10334" i="3"/>
  <c r="B10334" i="3"/>
  <c r="A10334" i="3"/>
  <c r="J10333" i="3"/>
  <c r="I10333" i="3"/>
  <c r="H10333" i="3"/>
  <c r="G10333" i="3"/>
  <c r="F10333" i="3"/>
  <c r="D10333" i="3"/>
  <c r="C10333" i="3"/>
  <c r="B10333" i="3"/>
  <c r="A10333" i="3"/>
  <c r="J10332" i="3"/>
  <c r="E10332" i="3" s="1"/>
  <c r="I10332" i="3"/>
  <c r="H10332" i="3"/>
  <c r="G10332" i="3"/>
  <c r="F10332" i="3"/>
  <c r="D10332" i="3"/>
  <c r="C10332" i="3"/>
  <c r="B10332" i="3"/>
  <c r="A10332" i="3"/>
  <c r="J10331" i="3"/>
  <c r="I10331" i="3"/>
  <c r="H10331" i="3"/>
  <c r="G10331" i="3"/>
  <c r="F10331" i="3"/>
  <c r="D10331" i="3"/>
  <c r="C10331" i="3"/>
  <c r="B10331" i="3"/>
  <c r="A10331" i="3"/>
  <c r="J10330" i="3"/>
  <c r="I10330" i="3"/>
  <c r="H10330" i="3"/>
  <c r="G10330" i="3"/>
  <c r="F10330" i="3"/>
  <c r="D10330" i="3"/>
  <c r="C10330" i="3"/>
  <c r="B10330" i="3"/>
  <c r="A10330" i="3"/>
  <c r="J10329" i="3"/>
  <c r="I10329" i="3"/>
  <c r="H10329" i="3"/>
  <c r="G10329" i="3"/>
  <c r="F10329" i="3"/>
  <c r="D10329" i="3"/>
  <c r="C10329" i="3"/>
  <c r="B10329" i="3"/>
  <c r="A10329" i="3"/>
  <c r="J10328" i="3"/>
  <c r="E10328" i="3" s="1"/>
  <c r="N10328" i="3" s="1"/>
  <c r="I10328" i="3"/>
  <c r="H10328" i="3"/>
  <c r="G10328" i="3"/>
  <c r="F10328" i="3"/>
  <c r="D10328" i="3"/>
  <c r="C10328" i="3"/>
  <c r="B10328" i="3"/>
  <c r="A10328" i="3"/>
  <c r="J10327" i="3"/>
  <c r="I10327" i="3"/>
  <c r="H10327" i="3"/>
  <c r="E10327" i="3" s="1"/>
  <c r="G10327" i="3"/>
  <c r="F10327" i="3"/>
  <c r="D10327" i="3"/>
  <c r="C10327" i="3"/>
  <c r="B10327" i="3"/>
  <c r="A10327" i="3"/>
  <c r="J10326" i="3"/>
  <c r="I10326" i="3"/>
  <c r="H10326" i="3"/>
  <c r="G10326" i="3"/>
  <c r="F10326" i="3"/>
  <c r="D10326" i="3"/>
  <c r="C10326" i="3"/>
  <c r="B10326" i="3"/>
  <c r="A10326" i="3"/>
  <c r="J10325" i="3"/>
  <c r="I10325" i="3"/>
  <c r="H10325" i="3"/>
  <c r="G10325" i="3"/>
  <c r="F10325" i="3"/>
  <c r="D10325" i="3"/>
  <c r="C10325" i="3"/>
  <c r="B10325" i="3"/>
  <c r="A10325" i="3"/>
  <c r="J10324" i="3"/>
  <c r="I10324" i="3"/>
  <c r="H10324" i="3"/>
  <c r="G10324" i="3"/>
  <c r="F10324" i="3"/>
  <c r="D10324" i="3"/>
  <c r="C10324" i="3"/>
  <c r="B10324" i="3"/>
  <c r="A10324" i="3"/>
  <c r="J10323" i="3"/>
  <c r="I10323" i="3"/>
  <c r="H10323" i="3"/>
  <c r="G10323" i="3"/>
  <c r="F10323" i="3"/>
  <c r="D10323" i="3"/>
  <c r="C10323" i="3"/>
  <c r="B10323" i="3"/>
  <c r="A10323" i="3"/>
  <c r="J10322" i="3"/>
  <c r="I10322" i="3"/>
  <c r="H10322" i="3"/>
  <c r="G10322" i="3"/>
  <c r="F10322" i="3"/>
  <c r="D10322" i="3"/>
  <c r="C10322" i="3"/>
  <c r="B10322" i="3"/>
  <c r="A10322" i="3"/>
  <c r="J10321" i="3"/>
  <c r="I10321" i="3"/>
  <c r="H10321" i="3"/>
  <c r="G10321" i="3"/>
  <c r="F10321" i="3"/>
  <c r="D10321" i="3"/>
  <c r="C10321" i="3"/>
  <c r="B10321" i="3"/>
  <c r="A10321" i="3"/>
  <c r="J10320" i="3"/>
  <c r="I10320" i="3"/>
  <c r="H10320" i="3"/>
  <c r="G10320" i="3"/>
  <c r="F10320" i="3"/>
  <c r="D10320" i="3"/>
  <c r="C10320" i="3"/>
  <c r="B10320" i="3"/>
  <c r="A10320" i="3"/>
  <c r="J10319" i="3"/>
  <c r="I10319" i="3"/>
  <c r="H10319" i="3"/>
  <c r="G10319" i="3"/>
  <c r="F10319" i="3"/>
  <c r="D10319" i="3"/>
  <c r="C10319" i="3"/>
  <c r="B10319" i="3"/>
  <c r="A10319" i="3"/>
  <c r="J10318" i="3"/>
  <c r="I10318" i="3"/>
  <c r="H10318" i="3"/>
  <c r="G10318" i="3"/>
  <c r="F10318" i="3"/>
  <c r="D10318" i="3"/>
  <c r="C10318" i="3"/>
  <c r="B10318" i="3"/>
  <c r="A10318" i="3"/>
  <c r="J10317" i="3"/>
  <c r="I10317" i="3"/>
  <c r="H10317" i="3"/>
  <c r="G10317" i="3"/>
  <c r="F10317" i="3"/>
  <c r="E10317" i="3"/>
  <c r="D10317" i="3"/>
  <c r="C10317" i="3"/>
  <c r="B10317" i="3"/>
  <c r="A10317" i="3"/>
  <c r="J10316" i="3"/>
  <c r="I10316" i="3"/>
  <c r="H10316" i="3"/>
  <c r="G10316" i="3"/>
  <c r="F10316" i="3"/>
  <c r="D10316" i="3"/>
  <c r="C10316" i="3"/>
  <c r="B10316" i="3"/>
  <c r="A10316" i="3"/>
  <c r="J10315" i="3"/>
  <c r="I10315" i="3"/>
  <c r="H10315" i="3"/>
  <c r="E10315" i="3" s="1"/>
  <c r="G10315" i="3"/>
  <c r="F10315" i="3"/>
  <c r="D10315" i="3"/>
  <c r="C10315" i="3"/>
  <c r="B10315" i="3"/>
  <c r="A10315" i="3"/>
  <c r="J10314" i="3"/>
  <c r="I10314" i="3"/>
  <c r="H10314" i="3"/>
  <c r="G10314" i="3"/>
  <c r="F10314" i="3"/>
  <c r="D10314" i="3"/>
  <c r="C10314" i="3"/>
  <c r="B10314" i="3"/>
  <c r="A10314" i="3"/>
  <c r="J10313" i="3"/>
  <c r="I10313" i="3"/>
  <c r="H10313" i="3"/>
  <c r="G10313" i="3"/>
  <c r="F10313" i="3"/>
  <c r="D10313" i="3"/>
  <c r="C10313" i="3"/>
  <c r="B10313" i="3"/>
  <c r="A10313" i="3"/>
  <c r="J10312" i="3"/>
  <c r="I10312" i="3"/>
  <c r="H10312" i="3"/>
  <c r="G10312" i="3"/>
  <c r="F10312" i="3"/>
  <c r="D10312" i="3"/>
  <c r="C10312" i="3"/>
  <c r="B10312" i="3"/>
  <c r="A10312" i="3"/>
  <c r="J10311" i="3"/>
  <c r="I10311" i="3"/>
  <c r="H10311" i="3"/>
  <c r="E10311" i="3" s="1"/>
  <c r="N10311" i="3" s="1"/>
  <c r="G10311" i="3"/>
  <c r="F10311" i="3"/>
  <c r="D10311" i="3"/>
  <c r="C10311" i="3"/>
  <c r="B10311" i="3"/>
  <c r="A10311" i="3"/>
  <c r="J10310" i="3"/>
  <c r="I10310" i="3"/>
  <c r="H10310" i="3"/>
  <c r="G10310" i="3"/>
  <c r="F10310" i="3"/>
  <c r="D10310" i="3"/>
  <c r="C10310" i="3"/>
  <c r="B10310" i="3"/>
  <c r="A10310" i="3"/>
  <c r="J10309" i="3"/>
  <c r="E10309" i="3" s="1"/>
  <c r="I10309" i="3"/>
  <c r="H10309" i="3"/>
  <c r="G10309" i="3"/>
  <c r="F10309" i="3"/>
  <c r="D10309" i="3"/>
  <c r="C10309" i="3"/>
  <c r="B10309" i="3"/>
  <c r="A10309" i="3"/>
  <c r="J10308" i="3"/>
  <c r="I10308" i="3"/>
  <c r="H10308" i="3"/>
  <c r="G10308" i="3"/>
  <c r="F10308" i="3"/>
  <c r="D10308" i="3"/>
  <c r="C10308" i="3"/>
  <c r="B10308" i="3"/>
  <c r="A10308" i="3"/>
  <c r="J10307" i="3"/>
  <c r="I10307" i="3"/>
  <c r="H10307" i="3"/>
  <c r="G10307" i="3"/>
  <c r="F10307" i="3"/>
  <c r="D10307" i="3"/>
  <c r="C10307" i="3"/>
  <c r="B10307" i="3"/>
  <c r="A10307" i="3"/>
  <c r="J10306" i="3"/>
  <c r="I10306" i="3"/>
  <c r="H10306" i="3"/>
  <c r="G10306" i="3"/>
  <c r="F10306" i="3"/>
  <c r="D10306" i="3"/>
  <c r="C10306" i="3"/>
  <c r="B10306" i="3"/>
  <c r="A10306" i="3"/>
  <c r="J10305" i="3"/>
  <c r="I10305" i="3"/>
  <c r="H10305" i="3"/>
  <c r="G10305" i="3"/>
  <c r="F10305" i="3"/>
  <c r="D10305" i="3"/>
  <c r="C10305" i="3"/>
  <c r="B10305" i="3"/>
  <c r="A10305" i="3"/>
  <c r="J10304" i="3"/>
  <c r="I10304" i="3"/>
  <c r="H10304" i="3"/>
  <c r="G10304" i="3"/>
  <c r="F10304" i="3"/>
  <c r="D10304" i="3"/>
  <c r="C10304" i="3"/>
  <c r="B10304" i="3"/>
  <c r="A10304" i="3"/>
  <c r="J10303" i="3"/>
  <c r="I10303" i="3"/>
  <c r="H10303" i="3"/>
  <c r="E10303" i="3" s="1"/>
  <c r="N10303" i="3" s="1"/>
  <c r="G10303" i="3"/>
  <c r="F10303" i="3"/>
  <c r="D10303" i="3"/>
  <c r="C10303" i="3"/>
  <c r="B10303" i="3"/>
  <c r="A10303" i="3"/>
  <c r="J10302" i="3"/>
  <c r="I10302" i="3"/>
  <c r="H10302" i="3"/>
  <c r="G10302" i="3"/>
  <c r="F10302" i="3"/>
  <c r="D10302" i="3"/>
  <c r="C10302" i="3"/>
  <c r="B10302" i="3"/>
  <c r="A10302" i="3"/>
  <c r="J10301" i="3"/>
  <c r="I10301" i="3"/>
  <c r="H10301" i="3"/>
  <c r="G10301" i="3"/>
  <c r="F10301" i="3"/>
  <c r="D10301" i="3"/>
  <c r="C10301" i="3"/>
  <c r="B10301" i="3"/>
  <c r="A10301" i="3"/>
  <c r="J10300" i="3"/>
  <c r="I10300" i="3"/>
  <c r="H10300" i="3"/>
  <c r="G10300" i="3"/>
  <c r="F10300" i="3"/>
  <c r="D10300" i="3"/>
  <c r="C10300" i="3"/>
  <c r="B10300" i="3"/>
  <c r="A10300" i="3"/>
  <c r="J10299" i="3"/>
  <c r="I10299" i="3"/>
  <c r="H10299" i="3"/>
  <c r="G10299" i="3"/>
  <c r="F10299" i="3"/>
  <c r="D10299" i="3"/>
  <c r="C10299" i="3"/>
  <c r="B10299" i="3"/>
  <c r="A10299" i="3"/>
  <c r="J10298" i="3"/>
  <c r="I10298" i="3"/>
  <c r="H10298" i="3"/>
  <c r="G10298" i="3"/>
  <c r="F10298" i="3"/>
  <c r="D10298" i="3"/>
  <c r="C10298" i="3"/>
  <c r="B10298" i="3"/>
  <c r="A10298" i="3"/>
  <c r="J10297" i="3"/>
  <c r="I10297" i="3"/>
  <c r="H10297" i="3"/>
  <c r="G10297" i="3"/>
  <c r="F10297" i="3"/>
  <c r="D10297" i="3"/>
  <c r="C10297" i="3"/>
  <c r="B10297" i="3"/>
  <c r="A10297" i="3"/>
  <c r="J10296" i="3"/>
  <c r="I10296" i="3"/>
  <c r="H10296" i="3"/>
  <c r="G10296" i="3"/>
  <c r="F10296" i="3"/>
  <c r="D10296" i="3"/>
  <c r="C10296" i="3"/>
  <c r="B10296" i="3"/>
  <c r="A10296" i="3"/>
  <c r="J10295" i="3"/>
  <c r="I10295" i="3"/>
  <c r="H10295" i="3"/>
  <c r="G10295" i="3"/>
  <c r="F10295" i="3"/>
  <c r="D10295" i="3"/>
  <c r="C10295" i="3"/>
  <c r="B10295" i="3"/>
  <c r="A10295" i="3"/>
  <c r="J10294" i="3"/>
  <c r="I10294" i="3"/>
  <c r="H10294" i="3"/>
  <c r="G10294" i="3"/>
  <c r="F10294" i="3"/>
  <c r="D10294" i="3"/>
  <c r="C10294" i="3"/>
  <c r="B10294" i="3"/>
  <c r="A10294" i="3"/>
  <c r="J10293" i="3"/>
  <c r="I10293" i="3"/>
  <c r="H10293" i="3"/>
  <c r="G10293" i="3"/>
  <c r="F10293" i="3"/>
  <c r="D10293" i="3"/>
  <c r="C10293" i="3"/>
  <c r="B10293" i="3"/>
  <c r="A10293" i="3"/>
  <c r="J10292" i="3"/>
  <c r="I10292" i="3"/>
  <c r="H10292" i="3"/>
  <c r="G10292" i="3"/>
  <c r="F10292" i="3"/>
  <c r="D10292" i="3"/>
  <c r="C10292" i="3"/>
  <c r="B10292" i="3"/>
  <c r="A10292" i="3"/>
  <c r="J10291" i="3"/>
  <c r="I10291" i="3"/>
  <c r="H10291" i="3"/>
  <c r="G10291" i="3"/>
  <c r="F10291" i="3"/>
  <c r="D10291" i="3"/>
  <c r="C10291" i="3"/>
  <c r="B10291" i="3"/>
  <c r="A10291" i="3"/>
  <c r="J10290" i="3"/>
  <c r="I10290" i="3"/>
  <c r="H10290" i="3"/>
  <c r="G10290" i="3"/>
  <c r="F10290" i="3"/>
  <c r="D10290" i="3"/>
  <c r="C10290" i="3"/>
  <c r="B10290" i="3"/>
  <c r="A10290" i="3"/>
  <c r="J10289" i="3"/>
  <c r="I10289" i="3"/>
  <c r="H10289" i="3"/>
  <c r="G10289" i="3"/>
  <c r="F10289" i="3"/>
  <c r="D10289" i="3"/>
  <c r="C10289" i="3"/>
  <c r="B10289" i="3"/>
  <c r="A10289" i="3"/>
  <c r="J10288" i="3"/>
  <c r="I10288" i="3"/>
  <c r="H10288" i="3"/>
  <c r="G10288" i="3"/>
  <c r="F10288" i="3"/>
  <c r="D10288" i="3"/>
  <c r="C10288" i="3"/>
  <c r="B10288" i="3"/>
  <c r="A10288" i="3"/>
  <c r="J10287" i="3"/>
  <c r="I10287" i="3"/>
  <c r="H10287" i="3"/>
  <c r="G10287" i="3"/>
  <c r="F10287" i="3"/>
  <c r="D10287" i="3"/>
  <c r="C10287" i="3"/>
  <c r="B10287" i="3"/>
  <c r="A10287" i="3"/>
  <c r="J10286" i="3"/>
  <c r="I10286" i="3"/>
  <c r="H10286" i="3"/>
  <c r="G10286" i="3"/>
  <c r="F10286" i="3"/>
  <c r="D10286" i="3"/>
  <c r="C10286" i="3"/>
  <c r="B10286" i="3"/>
  <c r="A10286" i="3"/>
  <c r="J10285" i="3"/>
  <c r="I10285" i="3"/>
  <c r="H10285" i="3"/>
  <c r="G10285" i="3"/>
  <c r="F10285" i="3"/>
  <c r="D10285" i="3"/>
  <c r="C10285" i="3"/>
  <c r="B10285" i="3"/>
  <c r="A10285" i="3"/>
  <c r="J10284" i="3"/>
  <c r="I10284" i="3"/>
  <c r="H10284" i="3"/>
  <c r="G10284" i="3"/>
  <c r="F10284" i="3"/>
  <c r="D10284" i="3"/>
  <c r="C10284" i="3"/>
  <c r="B10284" i="3"/>
  <c r="A10284" i="3"/>
  <c r="J10283" i="3"/>
  <c r="I10283" i="3"/>
  <c r="H10283" i="3"/>
  <c r="G10283" i="3"/>
  <c r="F10283" i="3"/>
  <c r="D10283" i="3"/>
  <c r="C10283" i="3"/>
  <c r="B10283" i="3"/>
  <c r="A10283" i="3"/>
  <c r="J10282" i="3"/>
  <c r="I10282" i="3"/>
  <c r="H10282" i="3"/>
  <c r="G10282" i="3"/>
  <c r="F10282" i="3"/>
  <c r="D10282" i="3"/>
  <c r="C10282" i="3"/>
  <c r="B10282" i="3"/>
  <c r="A10282" i="3"/>
  <c r="J10281" i="3"/>
  <c r="I10281" i="3"/>
  <c r="H10281" i="3"/>
  <c r="G10281" i="3"/>
  <c r="F10281" i="3"/>
  <c r="D10281" i="3"/>
  <c r="C10281" i="3"/>
  <c r="B10281" i="3"/>
  <c r="A10281" i="3"/>
  <c r="J10280" i="3"/>
  <c r="I10280" i="3"/>
  <c r="H10280" i="3"/>
  <c r="G10280" i="3"/>
  <c r="F10280" i="3"/>
  <c r="D10280" i="3"/>
  <c r="C10280" i="3"/>
  <c r="B10280" i="3"/>
  <c r="A10280" i="3"/>
  <c r="J10279" i="3"/>
  <c r="I10279" i="3"/>
  <c r="H10279" i="3"/>
  <c r="G10279" i="3"/>
  <c r="F10279" i="3"/>
  <c r="D10279" i="3"/>
  <c r="C10279" i="3"/>
  <c r="B10279" i="3"/>
  <c r="A10279" i="3"/>
  <c r="J10278" i="3"/>
  <c r="I10278" i="3"/>
  <c r="H10278" i="3"/>
  <c r="G10278" i="3"/>
  <c r="F10278" i="3"/>
  <c r="D10278" i="3"/>
  <c r="C10278" i="3"/>
  <c r="B10278" i="3"/>
  <c r="A10278" i="3"/>
  <c r="J10277" i="3"/>
  <c r="I10277" i="3"/>
  <c r="H10277" i="3"/>
  <c r="G10277" i="3"/>
  <c r="F10277" i="3"/>
  <c r="D10277" i="3"/>
  <c r="C10277" i="3"/>
  <c r="B10277" i="3"/>
  <c r="A10277" i="3"/>
  <c r="J10276" i="3"/>
  <c r="I10276" i="3"/>
  <c r="H10276" i="3"/>
  <c r="G10276" i="3"/>
  <c r="F10276" i="3"/>
  <c r="D10276" i="3"/>
  <c r="C10276" i="3"/>
  <c r="B10276" i="3"/>
  <c r="A10276" i="3"/>
  <c r="J10275" i="3"/>
  <c r="I10275" i="3"/>
  <c r="H10275" i="3"/>
  <c r="G10275" i="3"/>
  <c r="F10275" i="3"/>
  <c r="D10275" i="3"/>
  <c r="C10275" i="3"/>
  <c r="B10275" i="3"/>
  <c r="A10275" i="3"/>
  <c r="J10274" i="3"/>
  <c r="I10274" i="3"/>
  <c r="H10274" i="3"/>
  <c r="G10274" i="3"/>
  <c r="F10274" i="3"/>
  <c r="D10274" i="3"/>
  <c r="C10274" i="3"/>
  <c r="B10274" i="3"/>
  <c r="A10274" i="3"/>
  <c r="J10273" i="3"/>
  <c r="I10273" i="3"/>
  <c r="H10273" i="3"/>
  <c r="G10273" i="3"/>
  <c r="F10273" i="3"/>
  <c r="D10273" i="3"/>
  <c r="C10273" i="3"/>
  <c r="B10273" i="3"/>
  <c r="A10273" i="3"/>
  <c r="J10272" i="3"/>
  <c r="I10272" i="3"/>
  <c r="H10272" i="3"/>
  <c r="G10272" i="3"/>
  <c r="F10272" i="3"/>
  <c r="D10272" i="3"/>
  <c r="C10272" i="3"/>
  <c r="B10272" i="3"/>
  <c r="A10272" i="3"/>
  <c r="J10271" i="3"/>
  <c r="I10271" i="3"/>
  <c r="H10271" i="3"/>
  <c r="E10271" i="3" s="1"/>
  <c r="N10271" i="3" s="1"/>
  <c r="G10271" i="3"/>
  <c r="F10271" i="3"/>
  <c r="D10271" i="3"/>
  <c r="C10271" i="3"/>
  <c r="B10271" i="3"/>
  <c r="A10271" i="3"/>
  <c r="J10270" i="3"/>
  <c r="I10270" i="3"/>
  <c r="H10270" i="3"/>
  <c r="G10270" i="3"/>
  <c r="F10270" i="3"/>
  <c r="D10270" i="3"/>
  <c r="C10270" i="3"/>
  <c r="B10270" i="3"/>
  <c r="A10270" i="3"/>
  <c r="J10269" i="3"/>
  <c r="I10269" i="3"/>
  <c r="H10269" i="3"/>
  <c r="G10269" i="3"/>
  <c r="F10269" i="3"/>
  <c r="D10269" i="3"/>
  <c r="C10269" i="3"/>
  <c r="B10269" i="3"/>
  <c r="A10269" i="3"/>
  <c r="J10268" i="3"/>
  <c r="I10268" i="3"/>
  <c r="H10268" i="3"/>
  <c r="G10268" i="3"/>
  <c r="F10268" i="3"/>
  <c r="D10268" i="3"/>
  <c r="C10268" i="3"/>
  <c r="B10268" i="3"/>
  <c r="A10268" i="3"/>
  <c r="J10267" i="3"/>
  <c r="I10267" i="3"/>
  <c r="H10267" i="3"/>
  <c r="G10267" i="3"/>
  <c r="F10267" i="3"/>
  <c r="D10267" i="3"/>
  <c r="C10267" i="3"/>
  <c r="B10267" i="3"/>
  <c r="A10267" i="3"/>
  <c r="J10266" i="3"/>
  <c r="I10266" i="3"/>
  <c r="H10266" i="3"/>
  <c r="G10266" i="3"/>
  <c r="F10266" i="3"/>
  <c r="D10266" i="3"/>
  <c r="C10266" i="3"/>
  <c r="B10266" i="3"/>
  <c r="A10266" i="3"/>
  <c r="J10265" i="3"/>
  <c r="I10265" i="3"/>
  <c r="H10265" i="3"/>
  <c r="G10265" i="3"/>
  <c r="F10265" i="3"/>
  <c r="D10265" i="3"/>
  <c r="C10265" i="3"/>
  <c r="B10265" i="3"/>
  <c r="A10265" i="3"/>
  <c r="J10264" i="3"/>
  <c r="I10264" i="3"/>
  <c r="H10264" i="3"/>
  <c r="G10264" i="3"/>
  <c r="F10264" i="3"/>
  <c r="D10264" i="3"/>
  <c r="C10264" i="3"/>
  <c r="B10264" i="3"/>
  <c r="A10264" i="3"/>
  <c r="J10263" i="3"/>
  <c r="I10263" i="3"/>
  <c r="H10263" i="3"/>
  <c r="G10263" i="3"/>
  <c r="F10263" i="3"/>
  <c r="D10263" i="3"/>
  <c r="C10263" i="3"/>
  <c r="B10263" i="3"/>
  <c r="A10263" i="3"/>
  <c r="J10262" i="3"/>
  <c r="I10262" i="3"/>
  <c r="H10262" i="3"/>
  <c r="G10262" i="3"/>
  <c r="F10262" i="3"/>
  <c r="D10262" i="3"/>
  <c r="C10262" i="3"/>
  <c r="B10262" i="3"/>
  <c r="A10262" i="3"/>
  <c r="J10261" i="3"/>
  <c r="I10261" i="3"/>
  <c r="H10261" i="3"/>
  <c r="G10261" i="3"/>
  <c r="F10261" i="3"/>
  <c r="D10261" i="3"/>
  <c r="C10261" i="3"/>
  <c r="B10261" i="3"/>
  <c r="A10261" i="3"/>
  <c r="J10260" i="3"/>
  <c r="I10260" i="3"/>
  <c r="H10260" i="3"/>
  <c r="G10260" i="3"/>
  <c r="F10260" i="3"/>
  <c r="D10260" i="3"/>
  <c r="C10260" i="3"/>
  <c r="B10260" i="3"/>
  <c r="A10260" i="3"/>
  <c r="J10259" i="3"/>
  <c r="I10259" i="3"/>
  <c r="H10259" i="3"/>
  <c r="G10259" i="3"/>
  <c r="F10259" i="3"/>
  <c r="D10259" i="3"/>
  <c r="C10259" i="3"/>
  <c r="B10259" i="3"/>
  <c r="A10259" i="3"/>
  <c r="J10258" i="3"/>
  <c r="I10258" i="3"/>
  <c r="H10258" i="3"/>
  <c r="G10258" i="3"/>
  <c r="F10258" i="3"/>
  <c r="D10258" i="3"/>
  <c r="C10258" i="3"/>
  <c r="B10258" i="3"/>
  <c r="A10258" i="3"/>
  <c r="J10257" i="3"/>
  <c r="I10257" i="3"/>
  <c r="H10257" i="3"/>
  <c r="G10257" i="3"/>
  <c r="F10257" i="3"/>
  <c r="D10257" i="3"/>
  <c r="C10257" i="3"/>
  <c r="B10257" i="3"/>
  <c r="A10257" i="3"/>
  <c r="J10256" i="3"/>
  <c r="I10256" i="3"/>
  <c r="H10256" i="3"/>
  <c r="G10256" i="3"/>
  <c r="F10256" i="3"/>
  <c r="D10256" i="3"/>
  <c r="C10256" i="3"/>
  <c r="B10256" i="3"/>
  <c r="A10256" i="3"/>
  <c r="J10255" i="3"/>
  <c r="I10255" i="3"/>
  <c r="H10255" i="3"/>
  <c r="G10255" i="3"/>
  <c r="F10255" i="3"/>
  <c r="D10255" i="3"/>
  <c r="C10255" i="3"/>
  <c r="B10255" i="3"/>
  <c r="A10255" i="3"/>
  <c r="J10254" i="3"/>
  <c r="I10254" i="3"/>
  <c r="H10254" i="3"/>
  <c r="G10254" i="3"/>
  <c r="F10254" i="3"/>
  <c r="D10254" i="3"/>
  <c r="C10254" i="3"/>
  <c r="B10254" i="3"/>
  <c r="A10254" i="3"/>
  <c r="J10253" i="3"/>
  <c r="I10253" i="3"/>
  <c r="H10253" i="3"/>
  <c r="G10253" i="3"/>
  <c r="F10253" i="3"/>
  <c r="D10253" i="3"/>
  <c r="C10253" i="3"/>
  <c r="B10253" i="3"/>
  <c r="A10253" i="3"/>
  <c r="J10252" i="3"/>
  <c r="I10252" i="3"/>
  <c r="H10252" i="3"/>
  <c r="G10252" i="3"/>
  <c r="F10252" i="3"/>
  <c r="D10252" i="3"/>
  <c r="C10252" i="3"/>
  <c r="B10252" i="3"/>
  <c r="A10252" i="3"/>
  <c r="J10251" i="3"/>
  <c r="I10251" i="3"/>
  <c r="H10251" i="3"/>
  <c r="G10251" i="3"/>
  <c r="F10251" i="3"/>
  <c r="D10251" i="3"/>
  <c r="C10251" i="3"/>
  <c r="B10251" i="3"/>
  <c r="A10251" i="3"/>
  <c r="J10250" i="3"/>
  <c r="I10250" i="3"/>
  <c r="H10250" i="3"/>
  <c r="G10250" i="3"/>
  <c r="F10250" i="3"/>
  <c r="D10250" i="3"/>
  <c r="C10250" i="3"/>
  <c r="B10250" i="3"/>
  <c r="A10250" i="3"/>
  <c r="J10249" i="3"/>
  <c r="I10249" i="3"/>
  <c r="H10249" i="3"/>
  <c r="G10249" i="3"/>
  <c r="F10249" i="3"/>
  <c r="D10249" i="3"/>
  <c r="C10249" i="3"/>
  <c r="B10249" i="3"/>
  <c r="A10249" i="3"/>
  <c r="J10248" i="3"/>
  <c r="I10248" i="3"/>
  <c r="H10248" i="3"/>
  <c r="G10248" i="3"/>
  <c r="F10248" i="3"/>
  <c r="D10248" i="3"/>
  <c r="C10248" i="3"/>
  <c r="B10248" i="3"/>
  <c r="A10248" i="3"/>
  <c r="J10247" i="3"/>
  <c r="I10247" i="3"/>
  <c r="H10247" i="3"/>
  <c r="G10247" i="3"/>
  <c r="F10247" i="3"/>
  <c r="D10247" i="3"/>
  <c r="C10247" i="3"/>
  <c r="B10247" i="3"/>
  <c r="A10247" i="3"/>
  <c r="J10246" i="3"/>
  <c r="I10246" i="3"/>
  <c r="H10246" i="3"/>
  <c r="G10246" i="3"/>
  <c r="F10246" i="3"/>
  <c r="D10246" i="3"/>
  <c r="C10246" i="3"/>
  <c r="B10246" i="3"/>
  <c r="A10246" i="3"/>
  <c r="J10245" i="3"/>
  <c r="I10245" i="3"/>
  <c r="H10245" i="3"/>
  <c r="G10245" i="3"/>
  <c r="F10245" i="3"/>
  <c r="D10245" i="3"/>
  <c r="C10245" i="3"/>
  <c r="B10245" i="3"/>
  <c r="A10245" i="3"/>
  <c r="J10244" i="3"/>
  <c r="I10244" i="3"/>
  <c r="H10244" i="3"/>
  <c r="G10244" i="3"/>
  <c r="F10244" i="3"/>
  <c r="D10244" i="3"/>
  <c r="C10244" i="3"/>
  <c r="B10244" i="3"/>
  <c r="A10244" i="3"/>
  <c r="J10243" i="3"/>
  <c r="I10243" i="3"/>
  <c r="H10243" i="3"/>
  <c r="G10243" i="3"/>
  <c r="F10243" i="3"/>
  <c r="D10243" i="3"/>
  <c r="C10243" i="3"/>
  <c r="B10243" i="3"/>
  <c r="A10243" i="3"/>
  <c r="J10242" i="3"/>
  <c r="I10242" i="3"/>
  <c r="H10242" i="3"/>
  <c r="G10242" i="3"/>
  <c r="F10242" i="3"/>
  <c r="D10242" i="3"/>
  <c r="C10242" i="3"/>
  <c r="B10242" i="3"/>
  <c r="A10242" i="3"/>
  <c r="J10241" i="3"/>
  <c r="I10241" i="3"/>
  <c r="H10241" i="3"/>
  <c r="G10241" i="3"/>
  <c r="F10241" i="3"/>
  <c r="D10241" i="3"/>
  <c r="C10241" i="3"/>
  <c r="B10241" i="3"/>
  <c r="A10241" i="3"/>
  <c r="J10240" i="3"/>
  <c r="I10240" i="3"/>
  <c r="H10240" i="3"/>
  <c r="G10240" i="3"/>
  <c r="F10240" i="3"/>
  <c r="D10240" i="3"/>
  <c r="C10240" i="3"/>
  <c r="B10240" i="3"/>
  <c r="A10240" i="3"/>
  <c r="J10239" i="3"/>
  <c r="I10239" i="3"/>
  <c r="H10239" i="3"/>
  <c r="G10239" i="3"/>
  <c r="F10239" i="3"/>
  <c r="D10239" i="3"/>
  <c r="C10239" i="3"/>
  <c r="B10239" i="3"/>
  <c r="A10239" i="3"/>
  <c r="J10238" i="3"/>
  <c r="I10238" i="3"/>
  <c r="H10238" i="3"/>
  <c r="G10238" i="3"/>
  <c r="F10238" i="3"/>
  <c r="D10238" i="3"/>
  <c r="C10238" i="3"/>
  <c r="B10238" i="3"/>
  <c r="A10238" i="3"/>
  <c r="J10237" i="3"/>
  <c r="I10237" i="3"/>
  <c r="H10237" i="3"/>
  <c r="G10237" i="3"/>
  <c r="F10237" i="3"/>
  <c r="D10237" i="3"/>
  <c r="C10237" i="3"/>
  <c r="B10237" i="3"/>
  <c r="A10237" i="3"/>
  <c r="J10236" i="3"/>
  <c r="I10236" i="3"/>
  <c r="H10236" i="3"/>
  <c r="G10236" i="3"/>
  <c r="F10236" i="3"/>
  <c r="D10236" i="3"/>
  <c r="C10236" i="3"/>
  <c r="B10236" i="3"/>
  <c r="A10236" i="3"/>
  <c r="J10235" i="3"/>
  <c r="I10235" i="3"/>
  <c r="H10235" i="3"/>
  <c r="G10235" i="3"/>
  <c r="F10235" i="3"/>
  <c r="D10235" i="3"/>
  <c r="C10235" i="3"/>
  <c r="B10235" i="3"/>
  <c r="A10235" i="3"/>
  <c r="J10234" i="3"/>
  <c r="I10234" i="3"/>
  <c r="H10234" i="3"/>
  <c r="G10234" i="3"/>
  <c r="F10234" i="3"/>
  <c r="D10234" i="3"/>
  <c r="C10234" i="3"/>
  <c r="B10234" i="3"/>
  <c r="A10234" i="3"/>
  <c r="J10233" i="3"/>
  <c r="I10233" i="3"/>
  <c r="H10233" i="3"/>
  <c r="G10233" i="3"/>
  <c r="F10233" i="3"/>
  <c r="D10233" i="3"/>
  <c r="C10233" i="3"/>
  <c r="B10233" i="3"/>
  <c r="A10233" i="3"/>
  <c r="J10232" i="3"/>
  <c r="I10232" i="3"/>
  <c r="H10232" i="3"/>
  <c r="G10232" i="3"/>
  <c r="F10232" i="3"/>
  <c r="D10232" i="3"/>
  <c r="C10232" i="3"/>
  <c r="B10232" i="3"/>
  <c r="A10232" i="3"/>
  <c r="J10231" i="3"/>
  <c r="I10231" i="3"/>
  <c r="H10231" i="3"/>
  <c r="G10231" i="3"/>
  <c r="F10231" i="3"/>
  <c r="D10231" i="3"/>
  <c r="C10231" i="3"/>
  <c r="B10231" i="3"/>
  <c r="A10231" i="3"/>
  <c r="J10230" i="3"/>
  <c r="I10230" i="3"/>
  <c r="H10230" i="3"/>
  <c r="G10230" i="3"/>
  <c r="F10230" i="3"/>
  <c r="D10230" i="3"/>
  <c r="C10230" i="3"/>
  <c r="B10230" i="3"/>
  <c r="A10230" i="3"/>
  <c r="J10229" i="3"/>
  <c r="I10229" i="3"/>
  <c r="H10229" i="3"/>
  <c r="G10229" i="3"/>
  <c r="F10229" i="3"/>
  <c r="D10229" i="3"/>
  <c r="C10229" i="3"/>
  <c r="B10229" i="3"/>
  <c r="A10229" i="3"/>
  <c r="J10228" i="3"/>
  <c r="I10228" i="3"/>
  <c r="H10228" i="3"/>
  <c r="G10228" i="3"/>
  <c r="F10228" i="3"/>
  <c r="D10228" i="3"/>
  <c r="C10228" i="3"/>
  <c r="B10228" i="3"/>
  <c r="A10228" i="3"/>
  <c r="J10227" i="3"/>
  <c r="I10227" i="3"/>
  <c r="H10227" i="3"/>
  <c r="G10227" i="3"/>
  <c r="F10227" i="3"/>
  <c r="D10227" i="3"/>
  <c r="C10227" i="3"/>
  <c r="B10227" i="3"/>
  <c r="A10227" i="3"/>
  <c r="J10226" i="3"/>
  <c r="I10226" i="3"/>
  <c r="H10226" i="3"/>
  <c r="G10226" i="3"/>
  <c r="F10226" i="3"/>
  <c r="D10226" i="3"/>
  <c r="C10226" i="3"/>
  <c r="B10226" i="3"/>
  <c r="A10226" i="3"/>
  <c r="J10225" i="3"/>
  <c r="I10225" i="3"/>
  <c r="H10225" i="3"/>
  <c r="G10225" i="3"/>
  <c r="F10225" i="3"/>
  <c r="D10225" i="3"/>
  <c r="C10225" i="3"/>
  <c r="B10225" i="3"/>
  <c r="A10225" i="3"/>
  <c r="J10224" i="3"/>
  <c r="I10224" i="3"/>
  <c r="H10224" i="3"/>
  <c r="G10224" i="3"/>
  <c r="F10224" i="3"/>
  <c r="D10224" i="3"/>
  <c r="C10224" i="3"/>
  <c r="B10224" i="3"/>
  <c r="A10224" i="3"/>
  <c r="J10223" i="3"/>
  <c r="I10223" i="3"/>
  <c r="H10223" i="3"/>
  <c r="G10223" i="3"/>
  <c r="F10223" i="3"/>
  <c r="D10223" i="3"/>
  <c r="C10223" i="3"/>
  <c r="B10223" i="3"/>
  <c r="A10223" i="3"/>
  <c r="J10222" i="3"/>
  <c r="I10222" i="3"/>
  <c r="H10222" i="3"/>
  <c r="G10222" i="3"/>
  <c r="F10222" i="3"/>
  <c r="D10222" i="3"/>
  <c r="C10222" i="3"/>
  <c r="B10222" i="3"/>
  <c r="A10222" i="3"/>
  <c r="J10221" i="3"/>
  <c r="I10221" i="3"/>
  <c r="H10221" i="3"/>
  <c r="G10221" i="3"/>
  <c r="F10221" i="3"/>
  <c r="D10221" i="3"/>
  <c r="C10221" i="3"/>
  <c r="B10221" i="3"/>
  <c r="A10221" i="3"/>
  <c r="J10220" i="3"/>
  <c r="I10220" i="3"/>
  <c r="H10220" i="3"/>
  <c r="G10220" i="3"/>
  <c r="F10220" i="3"/>
  <c r="D10220" i="3"/>
  <c r="C10220" i="3"/>
  <c r="B10220" i="3"/>
  <c r="A10220" i="3"/>
  <c r="J10219" i="3"/>
  <c r="I10219" i="3"/>
  <c r="H10219" i="3"/>
  <c r="G10219" i="3"/>
  <c r="F10219" i="3"/>
  <c r="D10219" i="3"/>
  <c r="C10219" i="3"/>
  <c r="B10219" i="3"/>
  <c r="A10219" i="3"/>
  <c r="J10218" i="3"/>
  <c r="I10218" i="3"/>
  <c r="H10218" i="3"/>
  <c r="G10218" i="3"/>
  <c r="F10218" i="3"/>
  <c r="D10218" i="3"/>
  <c r="C10218" i="3"/>
  <c r="B10218" i="3"/>
  <c r="A10218" i="3"/>
  <c r="J10217" i="3"/>
  <c r="I10217" i="3"/>
  <c r="H10217" i="3"/>
  <c r="G10217" i="3"/>
  <c r="F10217" i="3"/>
  <c r="D10217" i="3"/>
  <c r="C10217" i="3"/>
  <c r="B10217" i="3"/>
  <c r="A10217" i="3"/>
  <c r="J10216" i="3"/>
  <c r="I10216" i="3"/>
  <c r="H10216" i="3"/>
  <c r="G10216" i="3"/>
  <c r="F10216" i="3"/>
  <c r="D10216" i="3"/>
  <c r="C10216" i="3"/>
  <c r="B10216" i="3"/>
  <c r="A10216" i="3"/>
  <c r="J10215" i="3"/>
  <c r="I10215" i="3"/>
  <c r="H10215" i="3"/>
  <c r="G10215" i="3"/>
  <c r="F10215" i="3"/>
  <c r="D10215" i="3"/>
  <c r="C10215" i="3"/>
  <c r="B10215" i="3"/>
  <c r="A10215" i="3"/>
  <c r="J10214" i="3"/>
  <c r="I10214" i="3"/>
  <c r="H10214" i="3"/>
  <c r="G10214" i="3"/>
  <c r="F10214" i="3"/>
  <c r="D10214" i="3"/>
  <c r="C10214" i="3"/>
  <c r="B10214" i="3"/>
  <c r="A10214" i="3"/>
  <c r="J10213" i="3"/>
  <c r="I10213" i="3"/>
  <c r="H10213" i="3"/>
  <c r="G10213" i="3"/>
  <c r="F10213" i="3"/>
  <c r="D10213" i="3"/>
  <c r="C10213" i="3"/>
  <c r="B10213" i="3"/>
  <c r="A10213" i="3"/>
  <c r="J10212" i="3"/>
  <c r="I10212" i="3"/>
  <c r="H10212" i="3"/>
  <c r="G10212" i="3"/>
  <c r="F10212" i="3"/>
  <c r="D10212" i="3"/>
  <c r="C10212" i="3"/>
  <c r="B10212" i="3"/>
  <c r="A10212" i="3"/>
  <c r="J10211" i="3"/>
  <c r="I10211" i="3"/>
  <c r="H10211" i="3"/>
  <c r="G10211" i="3"/>
  <c r="F10211" i="3"/>
  <c r="D10211" i="3"/>
  <c r="C10211" i="3"/>
  <c r="B10211" i="3"/>
  <c r="A10211" i="3"/>
  <c r="J10210" i="3"/>
  <c r="I10210" i="3"/>
  <c r="H10210" i="3"/>
  <c r="G10210" i="3"/>
  <c r="F10210" i="3"/>
  <c r="D10210" i="3"/>
  <c r="C10210" i="3"/>
  <c r="B10210" i="3"/>
  <c r="A10210" i="3"/>
  <c r="J10209" i="3"/>
  <c r="I10209" i="3"/>
  <c r="H10209" i="3"/>
  <c r="G10209" i="3"/>
  <c r="F10209" i="3"/>
  <c r="D10209" i="3"/>
  <c r="C10209" i="3"/>
  <c r="B10209" i="3"/>
  <c r="A10209" i="3"/>
  <c r="J10208" i="3"/>
  <c r="I10208" i="3"/>
  <c r="H10208" i="3"/>
  <c r="G10208" i="3"/>
  <c r="F10208" i="3"/>
  <c r="D10208" i="3"/>
  <c r="C10208" i="3"/>
  <c r="B10208" i="3"/>
  <c r="A10208" i="3"/>
  <c r="J10207" i="3"/>
  <c r="I10207" i="3"/>
  <c r="H10207" i="3"/>
  <c r="G10207" i="3"/>
  <c r="F10207" i="3"/>
  <c r="D10207" i="3"/>
  <c r="C10207" i="3"/>
  <c r="B10207" i="3"/>
  <c r="A10207" i="3"/>
  <c r="J10206" i="3"/>
  <c r="I10206" i="3"/>
  <c r="H10206" i="3"/>
  <c r="G10206" i="3"/>
  <c r="F10206" i="3"/>
  <c r="D10206" i="3"/>
  <c r="C10206" i="3"/>
  <c r="B10206" i="3"/>
  <c r="A10206" i="3"/>
  <c r="J10205" i="3"/>
  <c r="I10205" i="3"/>
  <c r="H10205" i="3"/>
  <c r="G10205" i="3"/>
  <c r="F10205" i="3"/>
  <c r="D10205" i="3"/>
  <c r="C10205" i="3"/>
  <c r="B10205" i="3"/>
  <c r="A10205" i="3"/>
  <c r="J10204" i="3"/>
  <c r="I10204" i="3"/>
  <c r="H10204" i="3"/>
  <c r="G10204" i="3"/>
  <c r="F10204" i="3"/>
  <c r="D10204" i="3"/>
  <c r="C10204" i="3"/>
  <c r="B10204" i="3"/>
  <c r="A10204" i="3"/>
  <c r="J10203" i="3"/>
  <c r="I10203" i="3"/>
  <c r="H10203" i="3"/>
  <c r="G10203" i="3"/>
  <c r="F10203" i="3"/>
  <c r="D10203" i="3"/>
  <c r="C10203" i="3"/>
  <c r="B10203" i="3"/>
  <c r="A10203" i="3"/>
  <c r="J10202" i="3"/>
  <c r="I10202" i="3"/>
  <c r="H10202" i="3"/>
  <c r="G10202" i="3"/>
  <c r="F10202" i="3"/>
  <c r="D10202" i="3"/>
  <c r="C10202" i="3"/>
  <c r="B10202" i="3"/>
  <c r="A10202" i="3"/>
  <c r="J10201" i="3"/>
  <c r="I10201" i="3"/>
  <c r="H10201" i="3"/>
  <c r="G10201" i="3"/>
  <c r="F10201" i="3"/>
  <c r="D10201" i="3"/>
  <c r="C10201" i="3"/>
  <c r="B10201" i="3"/>
  <c r="A10201" i="3"/>
  <c r="J10200" i="3"/>
  <c r="I10200" i="3"/>
  <c r="H10200" i="3"/>
  <c r="G10200" i="3"/>
  <c r="F10200" i="3"/>
  <c r="D10200" i="3"/>
  <c r="C10200" i="3"/>
  <c r="B10200" i="3"/>
  <c r="A10200" i="3"/>
  <c r="J10199" i="3"/>
  <c r="I10199" i="3"/>
  <c r="H10199" i="3"/>
  <c r="G10199" i="3"/>
  <c r="F10199" i="3"/>
  <c r="D10199" i="3"/>
  <c r="C10199" i="3"/>
  <c r="B10199" i="3"/>
  <c r="A10199" i="3"/>
  <c r="J10198" i="3"/>
  <c r="I10198" i="3"/>
  <c r="H10198" i="3"/>
  <c r="G10198" i="3"/>
  <c r="F10198" i="3"/>
  <c r="D10198" i="3"/>
  <c r="C10198" i="3"/>
  <c r="B10198" i="3"/>
  <c r="A10198" i="3"/>
  <c r="J10197" i="3"/>
  <c r="I10197" i="3"/>
  <c r="H10197" i="3"/>
  <c r="G10197" i="3"/>
  <c r="F10197" i="3"/>
  <c r="D10197" i="3"/>
  <c r="C10197" i="3"/>
  <c r="B10197" i="3"/>
  <c r="A10197" i="3"/>
  <c r="J10196" i="3"/>
  <c r="I10196" i="3"/>
  <c r="H10196" i="3"/>
  <c r="G10196" i="3"/>
  <c r="F10196" i="3"/>
  <c r="D10196" i="3"/>
  <c r="C10196" i="3"/>
  <c r="B10196" i="3"/>
  <c r="A10196" i="3"/>
  <c r="J10195" i="3"/>
  <c r="I10195" i="3"/>
  <c r="H10195" i="3"/>
  <c r="G10195" i="3"/>
  <c r="F10195" i="3"/>
  <c r="D10195" i="3"/>
  <c r="C10195" i="3"/>
  <c r="B10195" i="3"/>
  <c r="A10195" i="3"/>
  <c r="J10194" i="3"/>
  <c r="I10194" i="3"/>
  <c r="H10194" i="3"/>
  <c r="G10194" i="3"/>
  <c r="F10194" i="3"/>
  <c r="D10194" i="3"/>
  <c r="C10194" i="3"/>
  <c r="B10194" i="3"/>
  <c r="A10194" i="3"/>
  <c r="J10193" i="3"/>
  <c r="I10193" i="3"/>
  <c r="H10193" i="3"/>
  <c r="G10193" i="3"/>
  <c r="F10193" i="3"/>
  <c r="D10193" i="3"/>
  <c r="C10193" i="3"/>
  <c r="B10193" i="3"/>
  <c r="A10193" i="3"/>
  <c r="J10192" i="3"/>
  <c r="I10192" i="3"/>
  <c r="H10192" i="3"/>
  <c r="G10192" i="3"/>
  <c r="F10192" i="3"/>
  <c r="D10192" i="3"/>
  <c r="C10192" i="3"/>
  <c r="B10192" i="3"/>
  <c r="A10192" i="3"/>
  <c r="J10191" i="3"/>
  <c r="I10191" i="3"/>
  <c r="H10191" i="3"/>
  <c r="G10191" i="3"/>
  <c r="F10191" i="3"/>
  <c r="D10191" i="3"/>
  <c r="C10191" i="3"/>
  <c r="B10191" i="3"/>
  <c r="A10191" i="3"/>
  <c r="J10190" i="3"/>
  <c r="I10190" i="3"/>
  <c r="H10190" i="3"/>
  <c r="G10190" i="3"/>
  <c r="F10190" i="3"/>
  <c r="D10190" i="3"/>
  <c r="C10190" i="3"/>
  <c r="B10190" i="3"/>
  <c r="A10190" i="3"/>
  <c r="J10189" i="3"/>
  <c r="I10189" i="3"/>
  <c r="H10189" i="3"/>
  <c r="G10189" i="3"/>
  <c r="F10189" i="3"/>
  <c r="D10189" i="3"/>
  <c r="C10189" i="3"/>
  <c r="B10189" i="3"/>
  <c r="A10189" i="3"/>
  <c r="J10188" i="3"/>
  <c r="I10188" i="3"/>
  <c r="H10188" i="3"/>
  <c r="G10188" i="3"/>
  <c r="F10188" i="3"/>
  <c r="D10188" i="3"/>
  <c r="C10188" i="3"/>
  <c r="B10188" i="3"/>
  <c r="A10188" i="3"/>
  <c r="J10187" i="3"/>
  <c r="I10187" i="3"/>
  <c r="H10187" i="3"/>
  <c r="G10187" i="3"/>
  <c r="F10187" i="3"/>
  <c r="D10187" i="3"/>
  <c r="C10187" i="3"/>
  <c r="B10187" i="3"/>
  <c r="A10187" i="3"/>
  <c r="J10186" i="3"/>
  <c r="I10186" i="3"/>
  <c r="H10186" i="3"/>
  <c r="G10186" i="3"/>
  <c r="F10186" i="3"/>
  <c r="D10186" i="3"/>
  <c r="C10186" i="3"/>
  <c r="B10186" i="3"/>
  <c r="A10186" i="3"/>
  <c r="J10185" i="3"/>
  <c r="I10185" i="3"/>
  <c r="H10185" i="3"/>
  <c r="G10185" i="3"/>
  <c r="F10185" i="3"/>
  <c r="D10185" i="3"/>
  <c r="C10185" i="3"/>
  <c r="B10185" i="3"/>
  <c r="A10185" i="3"/>
  <c r="J10184" i="3"/>
  <c r="I10184" i="3"/>
  <c r="H10184" i="3"/>
  <c r="G10184" i="3"/>
  <c r="F10184" i="3"/>
  <c r="D10184" i="3"/>
  <c r="C10184" i="3"/>
  <c r="B10184" i="3"/>
  <c r="A10184" i="3"/>
  <c r="J10183" i="3"/>
  <c r="I10183" i="3"/>
  <c r="H10183" i="3"/>
  <c r="G10183" i="3"/>
  <c r="F10183" i="3"/>
  <c r="D10183" i="3"/>
  <c r="C10183" i="3"/>
  <c r="B10183" i="3"/>
  <c r="A10183" i="3"/>
  <c r="J10182" i="3"/>
  <c r="I10182" i="3"/>
  <c r="H10182" i="3"/>
  <c r="G10182" i="3"/>
  <c r="F10182" i="3"/>
  <c r="D10182" i="3"/>
  <c r="C10182" i="3"/>
  <c r="B10182" i="3"/>
  <c r="A10182" i="3"/>
  <c r="J10181" i="3"/>
  <c r="I10181" i="3"/>
  <c r="H10181" i="3"/>
  <c r="G10181" i="3"/>
  <c r="F10181" i="3"/>
  <c r="D10181" i="3"/>
  <c r="C10181" i="3"/>
  <c r="B10181" i="3"/>
  <c r="A10181" i="3"/>
  <c r="J10180" i="3"/>
  <c r="I10180" i="3"/>
  <c r="H10180" i="3"/>
  <c r="G10180" i="3"/>
  <c r="F10180" i="3"/>
  <c r="D10180" i="3"/>
  <c r="C10180" i="3"/>
  <c r="B10180" i="3"/>
  <c r="A10180" i="3"/>
  <c r="J10179" i="3"/>
  <c r="I10179" i="3"/>
  <c r="H10179" i="3"/>
  <c r="G10179" i="3"/>
  <c r="F10179" i="3"/>
  <c r="D10179" i="3"/>
  <c r="C10179" i="3"/>
  <c r="B10179" i="3"/>
  <c r="A10179" i="3"/>
  <c r="J10178" i="3"/>
  <c r="I10178" i="3"/>
  <c r="H10178" i="3"/>
  <c r="G10178" i="3"/>
  <c r="F10178" i="3"/>
  <c r="D10178" i="3"/>
  <c r="C10178" i="3"/>
  <c r="B10178" i="3"/>
  <c r="A10178" i="3"/>
  <c r="J10177" i="3"/>
  <c r="I10177" i="3"/>
  <c r="H10177" i="3"/>
  <c r="G10177" i="3"/>
  <c r="F10177" i="3"/>
  <c r="D10177" i="3"/>
  <c r="C10177" i="3"/>
  <c r="B10177" i="3"/>
  <c r="A10177" i="3"/>
  <c r="J10176" i="3"/>
  <c r="I10176" i="3"/>
  <c r="H10176" i="3"/>
  <c r="G10176" i="3"/>
  <c r="F10176" i="3"/>
  <c r="D10176" i="3"/>
  <c r="C10176" i="3"/>
  <c r="B10176" i="3"/>
  <c r="A10176" i="3"/>
  <c r="J10175" i="3"/>
  <c r="I10175" i="3"/>
  <c r="H10175" i="3"/>
  <c r="G10175" i="3"/>
  <c r="F10175" i="3"/>
  <c r="D10175" i="3"/>
  <c r="C10175" i="3"/>
  <c r="B10175" i="3"/>
  <c r="A10175" i="3"/>
  <c r="J10174" i="3"/>
  <c r="I10174" i="3"/>
  <c r="H10174" i="3"/>
  <c r="G10174" i="3"/>
  <c r="F10174" i="3"/>
  <c r="D10174" i="3"/>
  <c r="C10174" i="3"/>
  <c r="B10174" i="3"/>
  <c r="A10174" i="3"/>
  <c r="J10173" i="3"/>
  <c r="I10173" i="3"/>
  <c r="H10173" i="3"/>
  <c r="G10173" i="3"/>
  <c r="F10173" i="3"/>
  <c r="D10173" i="3"/>
  <c r="C10173" i="3"/>
  <c r="B10173" i="3"/>
  <c r="A10173" i="3"/>
  <c r="J10172" i="3"/>
  <c r="I10172" i="3"/>
  <c r="H10172" i="3"/>
  <c r="G10172" i="3"/>
  <c r="F10172" i="3"/>
  <c r="D10172" i="3"/>
  <c r="C10172" i="3"/>
  <c r="B10172" i="3"/>
  <c r="A10172" i="3"/>
  <c r="J10171" i="3"/>
  <c r="I10171" i="3"/>
  <c r="H10171" i="3"/>
  <c r="G10171" i="3"/>
  <c r="F10171" i="3"/>
  <c r="D10171" i="3"/>
  <c r="C10171" i="3"/>
  <c r="B10171" i="3"/>
  <c r="A10171" i="3"/>
  <c r="J10170" i="3"/>
  <c r="I10170" i="3"/>
  <c r="H10170" i="3"/>
  <c r="G10170" i="3"/>
  <c r="F10170" i="3"/>
  <c r="D10170" i="3"/>
  <c r="C10170" i="3"/>
  <c r="B10170" i="3"/>
  <c r="A10170" i="3"/>
  <c r="J10169" i="3"/>
  <c r="I10169" i="3"/>
  <c r="H10169" i="3"/>
  <c r="G10169" i="3"/>
  <c r="F10169" i="3"/>
  <c r="D10169" i="3"/>
  <c r="C10169" i="3"/>
  <c r="B10169" i="3"/>
  <c r="A10169" i="3"/>
  <c r="J10168" i="3"/>
  <c r="I10168" i="3"/>
  <c r="H10168" i="3"/>
  <c r="G10168" i="3"/>
  <c r="F10168" i="3"/>
  <c r="D10168" i="3"/>
  <c r="C10168" i="3"/>
  <c r="B10168" i="3"/>
  <c r="A10168" i="3"/>
  <c r="J10167" i="3"/>
  <c r="I10167" i="3"/>
  <c r="H10167" i="3"/>
  <c r="G10167" i="3"/>
  <c r="F10167" i="3"/>
  <c r="D10167" i="3"/>
  <c r="C10167" i="3"/>
  <c r="B10167" i="3"/>
  <c r="A10167" i="3"/>
  <c r="J10166" i="3"/>
  <c r="I10166" i="3"/>
  <c r="H10166" i="3"/>
  <c r="G10166" i="3"/>
  <c r="F10166" i="3"/>
  <c r="D10166" i="3"/>
  <c r="C10166" i="3"/>
  <c r="B10166" i="3"/>
  <c r="A10166" i="3"/>
  <c r="J10165" i="3"/>
  <c r="I10165" i="3"/>
  <c r="H10165" i="3"/>
  <c r="G10165" i="3"/>
  <c r="F10165" i="3"/>
  <c r="D10165" i="3"/>
  <c r="C10165" i="3"/>
  <c r="B10165" i="3"/>
  <c r="A10165" i="3"/>
  <c r="J10164" i="3"/>
  <c r="I10164" i="3"/>
  <c r="H10164" i="3"/>
  <c r="G10164" i="3"/>
  <c r="F10164" i="3"/>
  <c r="D10164" i="3"/>
  <c r="C10164" i="3"/>
  <c r="B10164" i="3"/>
  <c r="A10164" i="3"/>
  <c r="J10163" i="3"/>
  <c r="I10163" i="3"/>
  <c r="H10163" i="3"/>
  <c r="G10163" i="3"/>
  <c r="F10163" i="3"/>
  <c r="D10163" i="3"/>
  <c r="C10163" i="3"/>
  <c r="B10163" i="3"/>
  <c r="A10163" i="3"/>
  <c r="J10162" i="3"/>
  <c r="I10162" i="3"/>
  <c r="H10162" i="3"/>
  <c r="G10162" i="3"/>
  <c r="F10162" i="3"/>
  <c r="D10162" i="3"/>
  <c r="C10162" i="3"/>
  <c r="B10162" i="3"/>
  <c r="A10162" i="3"/>
  <c r="J10161" i="3"/>
  <c r="I10161" i="3"/>
  <c r="H10161" i="3"/>
  <c r="G10161" i="3"/>
  <c r="F10161" i="3"/>
  <c r="D10161" i="3"/>
  <c r="C10161" i="3"/>
  <c r="B10161" i="3"/>
  <c r="A10161" i="3"/>
  <c r="J10160" i="3"/>
  <c r="I10160" i="3"/>
  <c r="H10160" i="3"/>
  <c r="G10160" i="3"/>
  <c r="F10160" i="3"/>
  <c r="D10160" i="3"/>
  <c r="C10160" i="3"/>
  <c r="B10160" i="3"/>
  <c r="A10160" i="3"/>
  <c r="J10159" i="3"/>
  <c r="I10159" i="3"/>
  <c r="H10159" i="3"/>
  <c r="G10159" i="3"/>
  <c r="F10159" i="3"/>
  <c r="D10159" i="3"/>
  <c r="C10159" i="3"/>
  <c r="B10159" i="3"/>
  <c r="A10159" i="3"/>
  <c r="J10158" i="3"/>
  <c r="I10158" i="3"/>
  <c r="H10158" i="3"/>
  <c r="G10158" i="3"/>
  <c r="F10158" i="3"/>
  <c r="D10158" i="3"/>
  <c r="C10158" i="3"/>
  <c r="B10158" i="3"/>
  <c r="A10158" i="3"/>
  <c r="J10157" i="3"/>
  <c r="I10157" i="3"/>
  <c r="H10157" i="3"/>
  <c r="G10157" i="3"/>
  <c r="F10157" i="3"/>
  <c r="D10157" i="3"/>
  <c r="C10157" i="3"/>
  <c r="B10157" i="3"/>
  <c r="A10157" i="3"/>
  <c r="J10156" i="3"/>
  <c r="I10156" i="3"/>
  <c r="H10156" i="3"/>
  <c r="G10156" i="3"/>
  <c r="F10156" i="3"/>
  <c r="D10156" i="3"/>
  <c r="C10156" i="3"/>
  <c r="B10156" i="3"/>
  <c r="A10156" i="3"/>
  <c r="J10155" i="3"/>
  <c r="I10155" i="3"/>
  <c r="H10155" i="3"/>
  <c r="G10155" i="3"/>
  <c r="F10155" i="3"/>
  <c r="D10155" i="3"/>
  <c r="C10155" i="3"/>
  <c r="B10155" i="3"/>
  <c r="A10155" i="3"/>
  <c r="J10154" i="3"/>
  <c r="I10154" i="3"/>
  <c r="H10154" i="3"/>
  <c r="G10154" i="3"/>
  <c r="F10154" i="3"/>
  <c r="D10154" i="3"/>
  <c r="C10154" i="3"/>
  <c r="B10154" i="3"/>
  <c r="A10154" i="3"/>
  <c r="J10153" i="3"/>
  <c r="I10153" i="3"/>
  <c r="H10153" i="3"/>
  <c r="G10153" i="3"/>
  <c r="F10153" i="3"/>
  <c r="D10153" i="3"/>
  <c r="C10153" i="3"/>
  <c r="B10153" i="3"/>
  <c r="A10153" i="3"/>
  <c r="J10152" i="3"/>
  <c r="I10152" i="3"/>
  <c r="H10152" i="3"/>
  <c r="G10152" i="3"/>
  <c r="F10152" i="3"/>
  <c r="D10152" i="3"/>
  <c r="C10152" i="3"/>
  <c r="B10152" i="3"/>
  <c r="A10152" i="3"/>
  <c r="J10151" i="3"/>
  <c r="I10151" i="3"/>
  <c r="H10151" i="3"/>
  <c r="G10151" i="3"/>
  <c r="F10151" i="3"/>
  <c r="D10151" i="3"/>
  <c r="C10151" i="3"/>
  <c r="B10151" i="3"/>
  <c r="A10151" i="3"/>
  <c r="J10150" i="3"/>
  <c r="I10150" i="3"/>
  <c r="H10150" i="3"/>
  <c r="G10150" i="3"/>
  <c r="F10150" i="3"/>
  <c r="D10150" i="3"/>
  <c r="C10150" i="3"/>
  <c r="B10150" i="3"/>
  <c r="A10150" i="3"/>
  <c r="J10149" i="3"/>
  <c r="I10149" i="3"/>
  <c r="H10149" i="3"/>
  <c r="G10149" i="3"/>
  <c r="F10149" i="3"/>
  <c r="D10149" i="3"/>
  <c r="C10149" i="3"/>
  <c r="B10149" i="3"/>
  <c r="A10149" i="3"/>
  <c r="J10148" i="3"/>
  <c r="I10148" i="3"/>
  <c r="H10148" i="3"/>
  <c r="G10148" i="3"/>
  <c r="F10148" i="3"/>
  <c r="D10148" i="3"/>
  <c r="C10148" i="3"/>
  <c r="B10148" i="3"/>
  <c r="A10148" i="3"/>
  <c r="J10147" i="3"/>
  <c r="I10147" i="3"/>
  <c r="H10147" i="3"/>
  <c r="G10147" i="3"/>
  <c r="F10147" i="3"/>
  <c r="D10147" i="3"/>
  <c r="C10147" i="3"/>
  <c r="B10147" i="3"/>
  <c r="A10147" i="3"/>
  <c r="J10146" i="3"/>
  <c r="I10146" i="3"/>
  <c r="H10146" i="3"/>
  <c r="G10146" i="3"/>
  <c r="F10146" i="3"/>
  <c r="D10146" i="3"/>
  <c r="C10146" i="3"/>
  <c r="B10146" i="3"/>
  <c r="A10146" i="3"/>
  <c r="J10145" i="3"/>
  <c r="I10145" i="3"/>
  <c r="H10145" i="3"/>
  <c r="G10145" i="3"/>
  <c r="F10145" i="3"/>
  <c r="D10145" i="3"/>
  <c r="C10145" i="3"/>
  <c r="B10145" i="3"/>
  <c r="A10145" i="3"/>
  <c r="J10144" i="3"/>
  <c r="I10144" i="3"/>
  <c r="H10144" i="3"/>
  <c r="G10144" i="3"/>
  <c r="F10144" i="3"/>
  <c r="D10144" i="3"/>
  <c r="C10144" i="3"/>
  <c r="B10144" i="3"/>
  <c r="A10144" i="3"/>
  <c r="J10143" i="3"/>
  <c r="I10143" i="3"/>
  <c r="H10143" i="3"/>
  <c r="G10143" i="3"/>
  <c r="F10143" i="3"/>
  <c r="D10143" i="3"/>
  <c r="C10143" i="3"/>
  <c r="B10143" i="3"/>
  <c r="A10143" i="3"/>
  <c r="J10142" i="3"/>
  <c r="I10142" i="3"/>
  <c r="H10142" i="3"/>
  <c r="G10142" i="3"/>
  <c r="F10142" i="3"/>
  <c r="D10142" i="3"/>
  <c r="C10142" i="3"/>
  <c r="B10142" i="3"/>
  <c r="A10142" i="3"/>
  <c r="J10141" i="3"/>
  <c r="I10141" i="3"/>
  <c r="H10141" i="3"/>
  <c r="G10141" i="3"/>
  <c r="F10141" i="3"/>
  <c r="D10141" i="3"/>
  <c r="C10141" i="3"/>
  <c r="B10141" i="3"/>
  <c r="A10141" i="3"/>
  <c r="J10140" i="3"/>
  <c r="I10140" i="3"/>
  <c r="H10140" i="3"/>
  <c r="G10140" i="3"/>
  <c r="F10140" i="3"/>
  <c r="D10140" i="3"/>
  <c r="C10140" i="3"/>
  <c r="B10140" i="3"/>
  <c r="A10140" i="3"/>
  <c r="J10139" i="3"/>
  <c r="I10139" i="3"/>
  <c r="H10139" i="3"/>
  <c r="G10139" i="3"/>
  <c r="F10139" i="3"/>
  <c r="D10139" i="3"/>
  <c r="C10139" i="3"/>
  <c r="B10139" i="3"/>
  <c r="A10139" i="3"/>
  <c r="J10138" i="3"/>
  <c r="I10138" i="3"/>
  <c r="H10138" i="3"/>
  <c r="G10138" i="3"/>
  <c r="F10138" i="3"/>
  <c r="D10138" i="3"/>
  <c r="C10138" i="3"/>
  <c r="B10138" i="3"/>
  <c r="A10138" i="3"/>
  <c r="J10137" i="3"/>
  <c r="I10137" i="3"/>
  <c r="H10137" i="3"/>
  <c r="G10137" i="3"/>
  <c r="F10137" i="3"/>
  <c r="D10137" i="3"/>
  <c r="C10137" i="3"/>
  <c r="B10137" i="3"/>
  <c r="A10137" i="3"/>
  <c r="J10136" i="3"/>
  <c r="I10136" i="3"/>
  <c r="H10136" i="3"/>
  <c r="G10136" i="3"/>
  <c r="F10136" i="3"/>
  <c r="D10136" i="3"/>
  <c r="C10136" i="3"/>
  <c r="B10136" i="3"/>
  <c r="A10136" i="3"/>
  <c r="J10135" i="3"/>
  <c r="I10135" i="3"/>
  <c r="H10135" i="3"/>
  <c r="G10135" i="3"/>
  <c r="F10135" i="3"/>
  <c r="D10135" i="3"/>
  <c r="C10135" i="3"/>
  <c r="B10135" i="3"/>
  <c r="A10135" i="3"/>
  <c r="J10134" i="3"/>
  <c r="I10134" i="3"/>
  <c r="H10134" i="3"/>
  <c r="G10134" i="3"/>
  <c r="F10134" i="3"/>
  <c r="D10134" i="3"/>
  <c r="C10134" i="3"/>
  <c r="B10134" i="3"/>
  <c r="A10134" i="3"/>
  <c r="J10133" i="3"/>
  <c r="I10133" i="3"/>
  <c r="H10133" i="3"/>
  <c r="G10133" i="3"/>
  <c r="F10133" i="3"/>
  <c r="D10133" i="3"/>
  <c r="C10133" i="3"/>
  <c r="B10133" i="3"/>
  <c r="A10133" i="3"/>
  <c r="J10132" i="3"/>
  <c r="I10132" i="3"/>
  <c r="H10132" i="3"/>
  <c r="G10132" i="3"/>
  <c r="F10132" i="3"/>
  <c r="D10132" i="3"/>
  <c r="C10132" i="3"/>
  <c r="B10132" i="3"/>
  <c r="A10132" i="3"/>
  <c r="J10131" i="3"/>
  <c r="I10131" i="3"/>
  <c r="H10131" i="3"/>
  <c r="G10131" i="3"/>
  <c r="F10131" i="3"/>
  <c r="D10131" i="3"/>
  <c r="C10131" i="3"/>
  <c r="B10131" i="3"/>
  <c r="A10131" i="3"/>
  <c r="J10130" i="3"/>
  <c r="I10130" i="3"/>
  <c r="H10130" i="3"/>
  <c r="G10130" i="3"/>
  <c r="F10130" i="3"/>
  <c r="D10130" i="3"/>
  <c r="C10130" i="3"/>
  <c r="B10130" i="3"/>
  <c r="A10130" i="3"/>
  <c r="J10129" i="3"/>
  <c r="I10129" i="3"/>
  <c r="H10129" i="3"/>
  <c r="G10129" i="3"/>
  <c r="F10129" i="3"/>
  <c r="D10129" i="3"/>
  <c r="C10129" i="3"/>
  <c r="B10129" i="3"/>
  <c r="A10129" i="3"/>
  <c r="J10128" i="3"/>
  <c r="I10128" i="3"/>
  <c r="H10128" i="3"/>
  <c r="G10128" i="3"/>
  <c r="F10128" i="3"/>
  <c r="D10128" i="3"/>
  <c r="C10128" i="3"/>
  <c r="B10128" i="3"/>
  <c r="A10128" i="3"/>
  <c r="J10127" i="3"/>
  <c r="I10127" i="3"/>
  <c r="H10127" i="3"/>
  <c r="G10127" i="3"/>
  <c r="F10127" i="3"/>
  <c r="D10127" i="3"/>
  <c r="C10127" i="3"/>
  <c r="B10127" i="3"/>
  <c r="A10127" i="3"/>
  <c r="J10126" i="3"/>
  <c r="I10126" i="3"/>
  <c r="H10126" i="3"/>
  <c r="G10126" i="3"/>
  <c r="F10126" i="3"/>
  <c r="D10126" i="3"/>
  <c r="C10126" i="3"/>
  <c r="B10126" i="3"/>
  <c r="A10126" i="3"/>
  <c r="J10125" i="3"/>
  <c r="I10125" i="3"/>
  <c r="H10125" i="3"/>
  <c r="G10125" i="3"/>
  <c r="F10125" i="3"/>
  <c r="D10125" i="3"/>
  <c r="C10125" i="3"/>
  <c r="B10125" i="3"/>
  <c r="A10125" i="3"/>
  <c r="J10124" i="3"/>
  <c r="I10124" i="3"/>
  <c r="H10124" i="3"/>
  <c r="G10124" i="3"/>
  <c r="F10124" i="3"/>
  <c r="D10124" i="3"/>
  <c r="C10124" i="3"/>
  <c r="B10124" i="3"/>
  <c r="A10124" i="3"/>
  <c r="J10123" i="3"/>
  <c r="I10123" i="3"/>
  <c r="H10123" i="3"/>
  <c r="G10123" i="3"/>
  <c r="F10123" i="3"/>
  <c r="D10123" i="3"/>
  <c r="C10123" i="3"/>
  <c r="B10123" i="3"/>
  <c r="A10123" i="3"/>
  <c r="J10122" i="3"/>
  <c r="I10122" i="3"/>
  <c r="H10122" i="3"/>
  <c r="G10122" i="3"/>
  <c r="F10122" i="3"/>
  <c r="D10122" i="3"/>
  <c r="C10122" i="3"/>
  <c r="B10122" i="3"/>
  <c r="A10122" i="3"/>
  <c r="J10121" i="3"/>
  <c r="I10121" i="3"/>
  <c r="H10121" i="3"/>
  <c r="G10121" i="3"/>
  <c r="F10121" i="3"/>
  <c r="D10121" i="3"/>
  <c r="C10121" i="3"/>
  <c r="B10121" i="3"/>
  <c r="A10121" i="3"/>
  <c r="J10120" i="3"/>
  <c r="I10120" i="3"/>
  <c r="H10120" i="3"/>
  <c r="G10120" i="3"/>
  <c r="F10120" i="3"/>
  <c r="D10120" i="3"/>
  <c r="C10120" i="3"/>
  <c r="B10120" i="3"/>
  <c r="A10120" i="3"/>
  <c r="J10119" i="3"/>
  <c r="I10119" i="3"/>
  <c r="H10119" i="3"/>
  <c r="G10119" i="3"/>
  <c r="F10119" i="3"/>
  <c r="D10119" i="3"/>
  <c r="C10119" i="3"/>
  <c r="B10119" i="3"/>
  <c r="A10119" i="3"/>
  <c r="J10118" i="3"/>
  <c r="I10118" i="3"/>
  <c r="H10118" i="3"/>
  <c r="G10118" i="3"/>
  <c r="F10118" i="3"/>
  <c r="D10118" i="3"/>
  <c r="C10118" i="3"/>
  <c r="B10118" i="3"/>
  <c r="A10118" i="3"/>
  <c r="J10117" i="3"/>
  <c r="I10117" i="3"/>
  <c r="H10117" i="3"/>
  <c r="G10117" i="3"/>
  <c r="F10117" i="3"/>
  <c r="D10117" i="3"/>
  <c r="C10117" i="3"/>
  <c r="B10117" i="3"/>
  <c r="A10117" i="3"/>
  <c r="J10116" i="3"/>
  <c r="I10116" i="3"/>
  <c r="H10116" i="3"/>
  <c r="G10116" i="3"/>
  <c r="F10116" i="3"/>
  <c r="D10116" i="3"/>
  <c r="C10116" i="3"/>
  <c r="B10116" i="3"/>
  <c r="A10116" i="3"/>
  <c r="J10115" i="3"/>
  <c r="I10115" i="3"/>
  <c r="H10115" i="3"/>
  <c r="G10115" i="3"/>
  <c r="F10115" i="3"/>
  <c r="D10115" i="3"/>
  <c r="C10115" i="3"/>
  <c r="B10115" i="3"/>
  <c r="A10115" i="3"/>
  <c r="J10114" i="3"/>
  <c r="I10114" i="3"/>
  <c r="H10114" i="3"/>
  <c r="G10114" i="3"/>
  <c r="F10114" i="3"/>
  <c r="D10114" i="3"/>
  <c r="C10114" i="3"/>
  <c r="B10114" i="3"/>
  <c r="A10114" i="3"/>
  <c r="J10113" i="3"/>
  <c r="I10113" i="3"/>
  <c r="H10113" i="3"/>
  <c r="G10113" i="3"/>
  <c r="F10113" i="3"/>
  <c r="D10113" i="3"/>
  <c r="C10113" i="3"/>
  <c r="B10113" i="3"/>
  <c r="A10113" i="3"/>
  <c r="J10112" i="3"/>
  <c r="I10112" i="3"/>
  <c r="H10112" i="3"/>
  <c r="G10112" i="3"/>
  <c r="F10112" i="3"/>
  <c r="D10112" i="3"/>
  <c r="C10112" i="3"/>
  <c r="B10112" i="3"/>
  <c r="A10112" i="3"/>
  <c r="J10111" i="3"/>
  <c r="I10111" i="3"/>
  <c r="H10111" i="3"/>
  <c r="G10111" i="3"/>
  <c r="F10111" i="3"/>
  <c r="D10111" i="3"/>
  <c r="C10111" i="3"/>
  <c r="B10111" i="3"/>
  <c r="A10111" i="3"/>
  <c r="J10110" i="3"/>
  <c r="I10110" i="3"/>
  <c r="H10110" i="3"/>
  <c r="G10110" i="3"/>
  <c r="F10110" i="3"/>
  <c r="D10110" i="3"/>
  <c r="C10110" i="3"/>
  <c r="B10110" i="3"/>
  <c r="A10110" i="3"/>
  <c r="J10109" i="3"/>
  <c r="I10109" i="3"/>
  <c r="H10109" i="3"/>
  <c r="G10109" i="3"/>
  <c r="F10109" i="3"/>
  <c r="D10109" i="3"/>
  <c r="C10109" i="3"/>
  <c r="B10109" i="3"/>
  <c r="A10109" i="3"/>
  <c r="J10108" i="3"/>
  <c r="I10108" i="3"/>
  <c r="H10108" i="3"/>
  <c r="G10108" i="3"/>
  <c r="F10108" i="3"/>
  <c r="D10108" i="3"/>
  <c r="C10108" i="3"/>
  <c r="B10108" i="3"/>
  <c r="A10108" i="3"/>
  <c r="J10107" i="3"/>
  <c r="I10107" i="3"/>
  <c r="H10107" i="3"/>
  <c r="G10107" i="3"/>
  <c r="F10107" i="3"/>
  <c r="D10107" i="3"/>
  <c r="C10107" i="3"/>
  <c r="B10107" i="3"/>
  <c r="A10107" i="3"/>
  <c r="J10106" i="3"/>
  <c r="I10106" i="3"/>
  <c r="H10106" i="3"/>
  <c r="G10106" i="3"/>
  <c r="F10106" i="3"/>
  <c r="D10106" i="3"/>
  <c r="C10106" i="3"/>
  <c r="B10106" i="3"/>
  <c r="A10106" i="3"/>
  <c r="J10105" i="3"/>
  <c r="I10105" i="3"/>
  <c r="H10105" i="3"/>
  <c r="G10105" i="3"/>
  <c r="F10105" i="3"/>
  <c r="D10105" i="3"/>
  <c r="C10105" i="3"/>
  <c r="B10105" i="3"/>
  <c r="A10105" i="3"/>
  <c r="J10104" i="3"/>
  <c r="I10104" i="3"/>
  <c r="H10104" i="3"/>
  <c r="G10104" i="3"/>
  <c r="F10104" i="3"/>
  <c r="D10104" i="3"/>
  <c r="C10104" i="3"/>
  <c r="B10104" i="3"/>
  <c r="A10104" i="3"/>
  <c r="J10103" i="3"/>
  <c r="I10103" i="3"/>
  <c r="H10103" i="3"/>
  <c r="G10103" i="3"/>
  <c r="F10103" i="3"/>
  <c r="D10103" i="3"/>
  <c r="C10103" i="3"/>
  <c r="B10103" i="3"/>
  <c r="A10103" i="3"/>
  <c r="J10102" i="3"/>
  <c r="I10102" i="3"/>
  <c r="H10102" i="3"/>
  <c r="G10102" i="3"/>
  <c r="F10102" i="3"/>
  <c r="D10102" i="3"/>
  <c r="C10102" i="3"/>
  <c r="B10102" i="3"/>
  <c r="A10102" i="3"/>
  <c r="J10101" i="3"/>
  <c r="I10101" i="3"/>
  <c r="H10101" i="3"/>
  <c r="G10101" i="3"/>
  <c r="F10101" i="3"/>
  <c r="D10101" i="3"/>
  <c r="C10101" i="3"/>
  <c r="B10101" i="3"/>
  <c r="A10101" i="3"/>
  <c r="J10100" i="3"/>
  <c r="I10100" i="3"/>
  <c r="H10100" i="3"/>
  <c r="G10100" i="3"/>
  <c r="F10100" i="3"/>
  <c r="D10100" i="3"/>
  <c r="C10100" i="3"/>
  <c r="B10100" i="3"/>
  <c r="A10100" i="3"/>
  <c r="J10099" i="3"/>
  <c r="I10099" i="3"/>
  <c r="H10099" i="3"/>
  <c r="G10099" i="3"/>
  <c r="F10099" i="3"/>
  <c r="D10099" i="3"/>
  <c r="C10099" i="3"/>
  <c r="B10099" i="3"/>
  <c r="A10099" i="3"/>
  <c r="J10098" i="3"/>
  <c r="I10098" i="3"/>
  <c r="H10098" i="3"/>
  <c r="G10098" i="3"/>
  <c r="F10098" i="3"/>
  <c r="D10098" i="3"/>
  <c r="C10098" i="3"/>
  <c r="B10098" i="3"/>
  <c r="A10098" i="3"/>
  <c r="J10097" i="3"/>
  <c r="I10097" i="3"/>
  <c r="H10097" i="3"/>
  <c r="G10097" i="3"/>
  <c r="F10097" i="3"/>
  <c r="D10097" i="3"/>
  <c r="C10097" i="3"/>
  <c r="B10097" i="3"/>
  <c r="A10097" i="3"/>
  <c r="J10096" i="3"/>
  <c r="I10096" i="3"/>
  <c r="H10096" i="3"/>
  <c r="G10096" i="3"/>
  <c r="F10096" i="3"/>
  <c r="D10096" i="3"/>
  <c r="C10096" i="3"/>
  <c r="B10096" i="3"/>
  <c r="A10096" i="3"/>
  <c r="J10095" i="3"/>
  <c r="I10095" i="3"/>
  <c r="H10095" i="3"/>
  <c r="G10095" i="3"/>
  <c r="F10095" i="3"/>
  <c r="D10095" i="3"/>
  <c r="C10095" i="3"/>
  <c r="B10095" i="3"/>
  <c r="A10095" i="3"/>
  <c r="J10094" i="3"/>
  <c r="I10094" i="3"/>
  <c r="H10094" i="3"/>
  <c r="G10094" i="3"/>
  <c r="F10094" i="3"/>
  <c r="D10094" i="3"/>
  <c r="C10094" i="3"/>
  <c r="B10094" i="3"/>
  <c r="A10094" i="3"/>
  <c r="J10093" i="3"/>
  <c r="I10093" i="3"/>
  <c r="H10093" i="3"/>
  <c r="G10093" i="3"/>
  <c r="F10093" i="3"/>
  <c r="D10093" i="3"/>
  <c r="C10093" i="3"/>
  <c r="B10093" i="3"/>
  <c r="A10093" i="3"/>
  <c r="J10092" i="3"/>
  <c r="I10092" i="3"/>
  <c r="H10092" i="3"/>
  <c r="G10092" i="3"/>
  <c r="F10092" i="3"/>
  <c r="D10092" i="3"/>
  <c r="C10092" i="3"/>
  <c r="B10092" i="3"/>
  <c r="A10092" i="3"/>
  <c r="J10091" i="3"/>
  <c r="I10091" i="3"/>
  <c r="H10091" i="3"/>
  <c r="G10091" i="3"/>
  <c r="F10091" i="3"/>
  <c r="D10091" i="3"/>
  <c r="C10091" i="3"/>
  <c r="B10091" i="3"/>
  <c r="A10091" i="3"/>
  <c r="J10090" i="3"/>
  <c r="I10090" i="3"/>
  <c r="H10090" i="3"/>
  <c r="G10090" i="3"/>
  <c r="F10090" i="3"/>
  <c r="D10090" i="3"/>
  <c r="C10090" i="3"/>
  <c r="B10090" i="3"/>
  <c r="A10090" i="3"/>
  <c r="J10089" i="3"/>
  <c r="I10089" i="3"/>
  <c r="H10089" i="3"/>
  <c r="G10089" i="3"/>
  <c r="F10089" i="3"/>
  <c r="D10089" i="3"/>
  <c r="C10089" i="3"/>
  <c r="B10089" i="3"/>
  <c r="A10089" i="3"/>
  <c r="J10088" i="3"/>
  <c r="I10088" i="3"/>
  <c r="H10088" i="3"/>
  <c r="G10088" i="3"/>
  <c r="F10088" i="3"/>
  <c r="D10088" i="3"/>
  <c r="C10088" i="3"/>
  <c r="B10088" i="3"/>
  <c r="A10088" i="3"/>
  <c r="J10087" i="3"/>
  <c r="I10087" i="3"/>
  <c r="H10087" i="3"/>
  <c r="E10087" i="3" s="1"/>
  <c r="G10087" i="3"/>
  <c r="F10087" i="3"/>
  <c r="D10087" i="3"/>
  <c r="C10087" i="3"/>
  <c r="B10087" i="3"/>
  <c r="A10087" i="3"/>
  <c r="J10086" i="3"/>
  <c r="I10086" i="3"/>
  <c r="H10086" i="3"/>
  <c r="G10086" i="3"/>
  <c r="F10086" i="3"/>
  <c r="D10086" i="3"/>
  <c r="C10086" i="3"/>
  <c r="B10086" i="3"/>
  <c r="A10086" i="3"/>
  <c r="J10085" i="3"/>
  <c r="I10085" i="3"/>
  <c r="H10085" i="3"/>
  <c r="G10085" i="3"/>
  <c r="F10085" i="3"/>
  <c r="D10085" i="3"/>
  <c r="C10085" i="3"/>
  <c r="B10085" i="3"/>
  <c r="A10085" i="3"/>
  <c r="J10084" i="3"/>
  <c r="I10084" i="3"/>
  <c r="H10084" i="3"/>
  <c r="G10084" i="3"/>
  <c r="F10084" i="3"/>
  <c r="D10084" i="3"/>
  <c r="C10084" i="3"/>
  <c r="B10084" i="3"/>
  <c r="A10084" i="3"/>
  <c r="J10083" i="3"/>
  <c r="I10083" i="3"/>
  <c r="H10083" i="3"/>
  <c r="E10083" i="3" s="1"/>
  <c r="G10083" i="3"/>
  <c r="F10083" i="3"/>
  <c r="D10083" i="3"/>
  <c r="C10083" i="3"/>
  <c r="B10083" i="3"/>
  <c r="A10083" i="3"/>
  <c r="J10082" i="3"/>
  <c r="I10082" i="3"/>
  <c r="H10082" i="3"/>
  <c r="G10082" i="3"/>
  <c r="F10082" i="3"/>
  <c r="D10082" i="3"/>
  <c r="C10082" i="3"/>
  <c r="B10082" i="3"/>
  <c r="A10082" i="3"/>
  <c r="J10081" i="3"/>
  <c r="I10081" i="3"/>
  <c r="H10081" i="3"/>
  <c r="G10081" i="3"/>
  <c r="F10081" i="3"/>
  <c r="D10081" i="3"/>
  <c r="C10081" i="3"/>
  <c r="B10081" i="3"/>
  <c r="A10081" i="3"/>
  <c r="J10080" i="3"/>
  <c r="I10080" i="3"/>
  <c r="H10080" i="3"/>
  <c r="G10080" i="3"/>
  <c r="F10080" i="3"/>
  <c r="D10080" i="3"/>
  <c r="C10080" i="3"/>
  <c r="B10080" i="3"/>
  <c r="A10080" i="3"/>
  <c r="J10079" i="3"/>
  <c r="I10079" i="3"/>
  <c r="H10079" i="3"/>
  <c r="E10079" i="3" s="1"/>
  <c r="G10079" i="3"/>
  <c r="F10079" i="3"/>
  <c r="D10079" i="3"/>
  <c r="C10079" i="3"/>
  <c r="B10079" i="3"/>
  <c r="A10079" i="3"/>
  <c r="J10078" i="3"/>
  <c r="I10078" i="3"/>
  <c r="H10078" i="3"/>
  <c r="G10078" i="3"/>
  <c r="F10078" i="3"/>
  <c r="D10078" i="3"/>
  <c r="C10078" i="3"/>
  <c r="B10078" i="3"/>
  <c r="A10078" i="3"/>
  <c r="J10077" i="3"/>
  <c r="I10077" i="3"/>
  <c r="H10077" i="3"/>
  <c r="G10077" i="3"/>
  <c r="F10077" i="3"/>
  <c r="D10077" i="3"/>
  <c r="C10077" i="3"/>
  <c r="B10077" i="3"/>
  <c r="A10077" i="3"/>
  <c r="J10076" i="3"/>
  <c r="I10076" i="3"/>
  <c r="H10076" i="3"/>
  <c r="G10076" i="3"/>
  <c r="F10076" i="3"/>
  <c r="D10076" i="3"/>
  <c r="C10076" i="3"/>
  <c r="B10076" i="3"/>
  <c r="A10076" i="3"/>
  <c r="J10075" i="3"/>
  <c r="I10075" i="3"/>
  <c r="H10075" i="3"/>
  <c r="G10075" i="3"/>
  <c r="F10075" i="3"/>
  <c r="D10075" i="3"/>
  <c r="C10075" i="3"/>
  <c r="B10075" i="3"/>
  <c r="A10075" i="3"/>
  <c r="J10074" i="3"/>
  <c r="I10074" i="3"/>
  <c r="H10074" i="3"/>
  <c r="G10074" i="3"/>
  <c r="F10074" i="3"/>
  <c r="D10074" i="3"/>
  <c r="C10074" i="3"/>
  <c r="B10074" i="3"/>
  <c r="A10074" i="3"/>
  <c r="J10073" i="3"/>
  <c r="I10073" i="3"/>
  <c r="H10073" i="3"/>
  <c r="G10073" i="3"/>
  <c r="F10073" i="3"/>
  <c r="D10073" i="3"/>
  <c r="C10073" i="3"/>
  <c r="B10073" i="3"/>
  <c r="A10073" i="3"/>
  <c r="J10072" i="3"/>
  <c r="I10072" i="3"/>
  <c r="H10072" i="3"/>
  <c r="G10072" i="3"/>
  <c r="F10072" i="3"/>
  <c r="D10072" i="3"/>
  <c r="C10072" i="3"/>
  <c r="B10072" i="3"/>
  <c r="A10072" i="3"/>
  <c r="J10071" i="3"/>
  <c r="I10071" i="3"/>
  <c r="H10071" i="3"/>
  <c r="E10071" i="3" s="1"/>
  <c r="G10071" i="3"/>
  <c r="F10071" i="3"/>
  <c r="D10071" i="3"/>
  <c r="C10071" i="3"/>
  <c r="B10071" i="3"/>
  <c r="A10071" i="3"/>
  <c r="J10070" i="3"/>
  <c r="I10070" i="3"/>
  <c r="H10070" i="3"/>
  <c r="G10070" i="3"/>
  <c r="F10070" i="3"/>
  <c r="D10070" i="3"/>
  <c r="C10070" i="3"/>
  <c r="B10070" i="3"/>
  <c r="A10070" i="3"/>
  <c r="J10069" i="3"/>
  <c r="I10069" i="3"/>
  <c r="H10069" i="3"/>
  <c r="G10069" i="3"/>
  <c r="F10069" i="3"/>
  <c r="D10069" i="3"/>
  <c r="C10069" i="3"/>
  <c r="B10069" i="3"/>
  <c r="A10069" i="3"/>
  <c r="J10068" i="3"/>
  <c r="I10068" i="3"/>
  <c r="H10068" i="3"/>
  <c r="G10068" i="3"/>
  <c r="F10068" i="3"/>
  <c r="D10068" i="3"/>
  <c r="C10068" i="3"/>
  <c r="B10068" i="3"/>
  <c r="A10068" i="3"/>
  <c r="J10067" i="3"/>
  <c r="I10067" i="3"/>
  <c r="H10067" i="3"/>
  <c r="G10067" i="3"/>
  <c r="F10067" i="3"/>
  <c r="D10067" i="3"/>
  <c r="C10067" i="3"/>
  <c r="B10067" i="3"/>
  <c r="A10067" i="3"/>
  <c r="J10066" i="3"/>
  <c r="I10066" i="3"/>
  <c r="H10066" i="3"/>
  <c r="G10066" i="3"/>
  <c r="F10066" i="3"/>
  <c r="D10066" i="3"/>
  <c r="C10066" i="3"/>
  <c r="B10066" i="3"/>
  <c r="A10066" i="3"/>
  <c r="J10065" i="3"/>
  <c r="I10065" i="3"/>
  <c r="H10065" i="3"/>
  <c r="G10065" i="3"/>
  <c r="F10065" i="3"/>
  <c r="D10065" i="3"/>
  <c r="C10065" i="3"/>
  <c r="B10065" i="3"/>
  <c r="A10065" i="3"/>
  <c r="J10064" i="3"/>
  <c r="I10064" i="3"/>
  <c r="H10064" i="3"/>
  <c r="G10064" i="3"/>
  <c r="F10064" i="3"/>
  <c r="D10064" i="3"/>
  <c r="C10064" i="3"/>
  <c r="B10064" i="3"/>
  <c r="A10064" i="3"/>
  <c r="J10063" i="3"/>
  <c r="I10063" i="3"/>
  <c r="H10063" i="3"/>
  <c r="G10063" i="3"/>
  <c r="F10063" i="3"/>
  <c r="D10063" i="3"/>
  <c r="C10063" i="3"/>
  <c r="B10063" i="3"/>
  <c r="A10063" i="3"/>
  <c r="J10062" i="3"/>
  <c r="I10062" i="3"/>
  <c r="H10062" i="3"/>
  <c r="G10062" i="3"/>
  <c r="F10062" i="3"/>
  <c r="D10062" i="3"/>
  <c r="C10062" i="3"/>
  <c r="B10062" i="3"/>
  <c r="A10062" i="3"/>
  <c r="J10061" i="3"/>
  <c r="I10061" i="3"/>
  <c r="H10061" i="3"/>
  <c r="G10061" i="3"/>
  <c r="F10061" i="3"/>
  <c r="D10061" i="3"/>
  <c r="C10061" i="3"/>
  <c r="B10061" i="3"/>
  <c r="A10061" i="3"/>
  <c r="J10060" i="3"/>
  <c r="I10060" i="3"/>
  <c r="H10060" i="3"/>
  <c r="G10060" i="3"/>
  <c r="F10060" i="3"/>
  <c r="D10060" i="3"/>
  <c r="C10060" i="3"/>
  <c r="B10060" i="3"/>
  <c r="A10060" i="3"/>
  <c r="J10059" i="3"/>
  <c r="I10059" i="3"/>
  <c r="H10059" i="3"/>
  <c r="E10059" i="3" s="1"/>
  <c r="M10059" i="3" s="1"/>
  <c r="G10059" i="3"/>
  <c r="F10059" i="3"/>
  <c r="D10059" i="3"/>
  <c r="C10059" i="3"/>
  <c r="B10059" i="3"/>
  <c r="A10059" i="3"/>
  <c r="J10058" i="3"/>
  <c r="I10058" i="3"/>
  <c r="H10058" i="3"/>
  <c r="G10058" i="3"/>
  <c r="F10058" i="3"/>
  <c r="D10058" i="3"/>
  <c r="C10058" i="3"/>
  <c r="B10058" i="3"/>
  <c r="A10058" i="3"/>
  <c r="J10057" i="3"/>
  <c r="I10057" i="3"/>
  <c r="H10057" i="3"/>
  <c r="E10057" i="3" s="1"/>
  <c r="G10057" i="3"/>
  <c r="F10057" i="3"/>
  <c r="D10057" i="3"/>
  <c r="C10057" i="3"/>
  <c r="B10057" i="3"/>
  <c r="A10057" i="3"/>
  <c r="J10056" i="3"/>
  <c r="I10056" i="3"/>
  <c r="H10056" i="3"/>
  <c r="G10056" i="3"/>
  <c r="F10056" i="3"/>
  <c r="D10056" i="3"/>
  <c r="C10056" i="3"/>
  <c r="B10056" i="3"/>
  <c r="A10056" i="3"/>
  <c r="J10055" i="3"/>
  <c r="I10055" i="3"/>
  <c r="H10055" i="3"/>
  <c r="G10055" i="3"/>
  <c r="F10055" i="3"/>
  <c r="D10055" i="3"/>
  <c r="C10055" i="3"/>
  <c r="B10055" i="3"/>
  <c r="A10055" i="3"/>
  <c r="J10054" i="3"/>
  <c r="I10054" i="3"/>
  <c r="H10054" i="3"/>
  <c r="G10054" i="3"/>
  <c r="F10054" i="3"/>
  <c r="D10054" i="3"/>
  <c r="C10054" i="3"/>
  <c r="B10054" i="3"/>
  <c r="A10054" i="3"/>
  <c r="J10053" i="3"/>
  <c r="I10053" i="3"/>
  <c r="H10053" i="3"/>
  <c r="G10053" i="3"/>
  <c r="F10053" i="3"/>
  <c r="D10053" i="3"/>
  <c r="C10053" i="3"/>
  <c r="B10053" i="3"/>
  <c r="A10053" i="3"/>
  <c r="J10052" i="3"/>
  <c r="I10052" i="3"/>
  <c r="H10052" i="3"/>
  <c r="G10052" i="3"/>
  <c r="F10052" i="3"/>
  <c r="D10052" i="3"/>
  <c r="C10052" i="3"/>
  <c r="B10052" i="3"/>
  <c r="A10052" i="3"/>
  <c r="J10051" i="3"/>
  <c r="I10051" i="3"/>
  <c r="H10051" i="3"/>
  <c r="G10051" i="3"/>
  <c r="F10051" i="3"/>
  <c r="D10051" i="3"/>
  <c r="C10051" i="3"/>
  <c r="B10051" i="3"/>
  <c r="A10051" i="3"/>
  <c r="J10050" i="3"/>
  <c r="I10050" i="3"/>
  <c r="H10050" i="3"/>
  <c r="G10050" i="3"/>
  <c r="F10050" i="3"/>
  <c r="D10050" i="3"/>
  <c r="C10050" i="3"/>
  <c r="B10050" i="3"/>
  <c r="A10050" i="3"/>
  <c r="J10049" i="3"/>
  <c r="I10049" i="3"/>
  <c r="H10049" i="3"/>
  <c r="G10049" i="3"/>
  <c r="F10049" i="3"/>
  <c r="D10049" i="3"/>
  <c r="C10049" i="3"/>
  <c r="B10049" i="3"/>
  <c r="A10049" i="3"/>
  <c r="J10048" i="3"/>
  <c r="I10048" i="3"/>
  <c r="H10048" i="3"/>
  <c r="G10048" i="3"/>
  <c r="F10048" i="3"/>
  <c r="D10048" i="3"/>
  <c r="C10048" i="3"/>
  <c r="B10048" i="3"/>
  <c r="A10048" i="3"/>
  <c r="J10047" i="3"/>
  <c r="I10047" i="3"/>
  <c r="H10047" i="3"/>
  <c r="G10047" i="3"/>
  <c r="F10047" i="3"/>
  <c r="D10047" i="3"/>
  <c r="C10047" i="3"/>
  <c r="B10047" i="3"/>
  <c r="A10047" i="3"/>
  <c r="J10046" i="3"/>
  <c r="I10046" i="3"/>
  <c r="H10046" i="3"/>
  <c r="G10046" i="3"/>
  <c r="F10046" i="3"/>
  <c r="D10046" i="3"/>
  <c r="C10046" i="3"/>
  <c r="B10046" i="3"/>
  <c r="A10046" i="3"/>
  <c r="J10045" i="3"/>
  <c r="I10045" i="3"/>
  <c r="H10045" i="3"/>
  <c r="E10045" i="3" s="1"/>
  <c r="M10045" i="3" s="1"/>
  <c r="G10045" i="3"/>
  <c r="F10045" i="3"/>
  <c r="D10045" i="3"/>
  <c r="C10045" i="3"/>
  <c r="B10045" i="3"/>
  <c r="A10045" i="3"/>
  <c r="J10044" i="3"/>
  <c r="I10044" i="3"/>
  <c r="H10044" i="3"/>
  <c r="G10044" i="3"/>
  <c r="F10044" i="3"/>
  <c r="D10044" i="3"/>
  <c r="C10044" i="3"/>
  <c r="B10044" i="3"/>
  <c r="A10044" i="3"/>
  <c r="J10043" i="3"/>
  <c r="I10043" i="3"/>
  <c r="H10043" i="3"/>
  <c r="G10043" i="3"/>
  <c r="F10043" i="3"/>
  <c r="D10043" i="3"/>
  <c r="C10043" i="3"/>
  <c r="B10043" i="3"/>
  <c r="A10043" i="3"/>
  <c r="J10042" i="3"/>
  <c r="I10042" i="3"/>
  <c r="H10042" i="3"/>
  <c r="G10042" i="3"/>
  <c r="F10042" i="3"/>
  <c r="D10042" i="3"/>
  <c r="C10042" i="3"/>
  <c r="B10042" i="3"/>
  <c r="A10042" i="3"/>
  <c r="J10041" i="3"/>
  <c r="I10041" i="3"/>
  <c r="H10041" i="3"/>
  <c r="G10041" i="3"/>
  <c r="F10041" i="3"/>
  <c r="D10041" i="3"/>
  <c r="C10041" i="3"/>
  <c r="B10041" i="3"/>
  <c r="A10041" i="3"/>
  <c r="J10040" i="3"/>
  <c r="I10040" i="3"/>
  <c r="H10040" i="3"/>
  <c r="G10040" i="3"/>
  <c r="F10040" i="3"/>
  <c r="D10040" i="3"/>
  <c r="C10040" i="3"/>
  <c r="B10040" i="3"/>
  <c r="A10040" i="3"/>
  <c r="J10039" i="3"/>
  <c r="I10039" i="3"/>
  <c r="H10039" i="3"/>
  <c r="G10039" i="3"/>
  <c r="F10039" i="3"/>
  <c r="D10039" i="3"/>
  <c r="C10039" i="3"/>
  <c r="B10039" i="3"/>
  <c r="A10039" i="3"/>
  <c r="J10038" i="3"/>
  <c r="I10038" i="3"/>
  <c r="H10038" i="3"/>
  <c r="G10038" i="3"/>
  <c r="F10038" i="3"/>
  <c r="D10038" i="3"/>
  <c r="C10038" i="3"/>
  <c r="B10038" i="3"/>
  <c r="A10038" i="3"/>
  <c r="J10037" i="3"/>
  <c r="I10037" i="3"/>
  <c r="H10037" i="3"/>
  <c r="G10037" i="3"/>
  <c r="F10037" i="3"/>
  <c r="D10037" i="3"/>
  <c r="C10037" i="3"/>
  <c r="B10037" i="3"/>
  <c r="A10037" i="3"/>
  <c r="J10036" i="3"/>
  <c r="I10036" i="3"/>
  <c r="H10036" i="3"/>
  <c r="G10036" i="3"/>
  <c r="F10036" i="3"/>
  <c r="D10036" i="3"/>
  <c r="C10036" i="3"/>
  <c r="B10036" i="3"/>
  <c r="A10036" i="3"/>
  <c r="J10035" i="3"/>
  <c r="I10035" i="3"/>
  <c r="H10035" i="3"/>
  <c r="G10035" i="3"/>
  <c r="F10035" i="3"/>
  <c r="D10035" i="3"/>
  <c r="C10035" i="3"/>
  <c r="B10035" i="3"/>
  <c r="A10035" i="3"/>
  <c r="J10034" i="3"/>
  <c r="I10034" i="3"/>
  <c r="H10034" i="3"/>
  <c r="G10034" i="3"/>
  <c r="F10034" i="3"/>
  <c r="D10034" i="3"/>
  <c r="C10034" i="3"/>
  <c r="B10034" i="3"/>
  <c r="A10034" i="3"/>
  <c r="J10033" i="3"/>
  <c r="I10033" i="3"/>
  <c r="H10033" i="3"/>
  <c r="G10033" i="3"/>
  <c r="F10033" i="3"/>
  <c r="D10033" i="3"/>
  <c r="C10033" i="3"/>
  <c r="B10033" i="3"/>
  <c r="A10033" i="3"/>
  <c r="J10032" i="3"/>
  <c r="I10032" i="3"/>
  <c r="H10032" i="3"/>
  <c r="G10032" i="3"/>
  <c r="F10032" i="3"/>
  <c r="D10032" i="3"/>
  <c r="C10032" i="3"/>
  <c r="B10032" i="3"/>
  <c r="A10032" i="3"/>
  <c r="J10031" i="3"/>
  <c r="I10031" i="3"/>
  <c r="H10031" i="3"/>
  <c r="G10031" i="3"/>
  <c r="F10031" i="3"/>
  <c r="D10031" i="3"/>
  <c r="C10031" i="3"/>
  <c r="B10031" i="3"/>
  <c r="A10031" i="3"/>
  <c r="J10030" i="3"/>
  <c r="I10030" i="3"/>
  <c r="H10030" i="3"/>
  <c r="G10030" i="3"/>
  <c r="F10030" i="3"/>
  <c r="D10030" i="3"/>
  <c r="C10030" i="3"/>
  <c r="B10030" i="3"/>
  <c r="A10030" i="3"/>
  <c r="J10029" i="3"/>
  <c r="I10029" i="3"/>
  <c r="H10029" i="3"/>
  <c r="G10029" i="3"/>
  <c r="F10029" i="3"/>
  <c r="D10029" i="3"/>
  <c r="C10029" i="3"/>
  <c r="B10029" i="3"/>
  <c r="A10029" i="3"/>
  <c r="J10028" i="3"/>
  <c r="I10028" i="3"/>
  <c r="H10028" i="3"/>
  <c r="G10028" i="3"/>
  <c r="F10028" i="3"/>
  <c r="D10028" i="3"/>
  <c r="C10028" i="3"/>
  <c r="B10028" i="3"/>
  <c r="A10028" i="3"/>
  <c r="J10027" i="3"/>
  <c r="I10027" i="3"/>
  <c r="H10027" i="3"/>
  <c r="G10027" i="3"/>
  <c r="F10027" i="3"/>
  <c r="D10027" i="3"/>
  <c r="C10027" i="3"/>
  <c r="B10027" i="3"/>
  <c r="A10027" i="3"/>
  <c r="J10026" i="3"/>
  <c r="I10026" i="3"/>
  <c r="H10026" i="3"/>
  <c r="G10026" i="3"/>
  <c r="F10026" i="3"/>
  <c r="D10026" i="3"/>
  <c r="C10026" i="3"/>
  <c r="B10026" i="3"/>
  <c r="A10026" i="3"/>
  <c r="J10025" i="3"/>
  <c r="I10025" i="3"/>
  <c r="H10025" i="3"/>
  <c r="G10025" i="3"/>
  <c r="F10025" i="3"/>
  <c r="D10025" i="3"/>
  <c r="C10025" i="3"/>
  <c r="B10025" i="3"/>
  <c r="A10025" i="3"/>
  <c r="J10024" i="3"/>
  <c r="I10024" i="3"/>
  <c r="H10024" i="3"/>
  <c r="G10024" i="3"/>
  <c r="F10024" i="3"/>
  <c r="D10024" i="3"/>
  <c r="C10024" i="3"/>
  <c r="B10024" i="3"/>
  <c r="A10024" i="3"/>
  <c r="J10023" i="3"/>
  <c r="I10023" i="3"/>
  <c r="H10023" i="3"/>
  <c r="G10023" i="3"/>
  <c r="F10023" i="3"/>
  <c r="D10023" i="3"/>
  <c r="C10023" i="3"/>
  <c r="B10023" i="3"/>
  <c r="A10023" i="3"/>
  <c r="J10022" i="3"/>
  <c r="I10022" i="3"/>
  <c r="H10022" i="3"/>
  <c r="G10022" i="3"/>
  <c r="F10022" i="3"/>
  <c r="D10022" i="3"/>
  <c r="C10022" i="3"/>
  <c r="B10022" i="3"/>
  <c r="A10022" i="3"/>
  <c r="J10021" i="3"/>
  <c r="I10021" i="3"/>
  <c r="H10021" i="3"/>
  <c r="G10021" i="3"/>
  <c r="F10021" i="3"/>
  <c r="D10021" i="3"/>
  <c r="C10021" i="3"/>
  <c r="B10021" i="3"/>
  <c r="A10021" i="3"/>
  <c r="J10020" i="3"/>
  <c r="I10020" i="3"/>
  <c r="H10020" i="3"/>
  <c r="G10020" i="3"/>
  <c r="F10020" i="3"/>
  <c r="D10020" i="3"/>
  <c r="C10020" i="3"/>
  <c r="B10020" i="3"/>
  <c r="A10020" i="3"/>
  <c r="J10019" i="3"/>
  <c r="I10019" i="3"/>
  <c r="H10019" i="3"/>
  <c r="G10019" i="3"/>
  <c r="F10019" i="3"/>
  <c r="D10019" i="3"/>
  <c r="C10019" i="3"/>
  <c r="B10019" i="3"/>
  <c r="A10019" i="3"/>
  <c r="J10018" i="3"/>
  <c r="I10018" i="3"/>
  <c r="H10018" i="3"/>
  <c r="G10018" i="3"/>
  <c r="F10018" i="3"/>
  <c r="D10018" i="3"/>
  <c r="C10018" i="3"/>
  <c r="B10018" i="3"/>
  <c r="A10018" i="3"/>
  <c r="J10017" i="3"/>
  <c r="I10017" i="3"/>
  <c r="H10017" i="3"/>
  <c r="G10017" i="3"/>
  <c r="F10017" i="3"/>
  <c r="D10017" i="3"/>
  <c r="C10017" i="3"/>
  <c r="B10017" i="3"/>
  <c r="A10017" i="3"/>
  <c r="J10016" i="3"/>
  <c r="I10016" i="3"/>
  <c r="H10016" i="3"/>
  <c r="G10016" i="3"/>
  <c r="F10016" i="3"/>
  <c r="D10016" i="3"/>
  <c r="C10016" i="3"/>
  <c r="B10016" i="3"/>
  <c r="A10016" i="3"/>
  <c r="J10015" i="3"/>
  <c r="I10015" i="3"/>
  <c r="H10015" i="3"/>
  <c r="G10015" i="3"/>
  <c r="F10015" i="3"/>
  <c r="D10015" i="3"/>
  <c r="C10015" i="3"/>
  <c r="B10015" i="3"/>
  <c r="A10015" i="3"/>
  <c r="J10014" i="3"/>
  <c r="I10014" i="3"/>
  <c r="H10014" i="3"/>
  <c r="G10014" i="3"/>
  <c r="F10014" i="3"/>
  <c r="D10014" i="3"/>
  <c r="C10014" i="3"/>
  <c r="B10014" i="3"/>
  <c r="A10014" i="3"/>
  <c r="J10013" i="3"/>
  <c r="I10013" i="3"/>
  <c r="H10013" i="3"/>
  <c r="G10013" i="3"/>
  <c r="F10013" i="3"/>
  <c r="D10013" i="3"/>
  <c r="C10013" i="3"/>
  <c r="B10013" i="3"/>
  <c r="A10013" i="3"/>
  <c r="J10012" i="3"/>
  <c r="I10012" i="3"/>
  <c r="H10012" i="3"/>
  <c r="G10012" i="3"/>
  <c r="F10012" i="3"/>
  <c r="D10012" i="3"/>
  <c r="C10012" i="3"/>
  <c r="B10012" i="3"/>
  <c r="A10012" i="3"/>
  <c r="J10011" i="3"/>
  <c r="I10011" i="3"/>
  <c r="H10011" i="3"/>
  <c r="G10011" i="3"/>
  <c r="F10011" i="3"/>
  <c r="D10011" i="3"/>
  <c r="C10011" i="3"/>
  <c r="B10011" i="3"/>
  <c r="A10011" i="3"/>
  <c r="J10010" i="3"/>
  <c r="I10010" i="3"/>
  <c r="H10010" i="3"/>
  <c r="G10010" i="3"/>
  <c r="F10010" i="3"/>
  <c r="D10010" i="3"/>
  <c r="C10010" i="3"/>
  <c r="B10010" i="3"/>
  <c r="A10010" i="3"/>
  <c r="J10009" i="3"/>
  <c r="I10009" i="3"/>
  <c r="H10009" i="3"/>
  <c r="E10009" i="3" s="1"/>
  <c r="G10009" i="3"/>
  <c r="F10009" i="3"/>
  <c r="D10009" i="3"/>
  <c r="C10009" i="3"/>
  <c r="B10009" i="3"/>
  <c r="A10009" i="3"/>
  <c r="J10008" i="3"/>
  <c r="I10008" i="3"/>
  <c r="H10008" i="3"/>
  <c r="G10008" i="3"/>
  <c r="F10008" i="3"/>
  <c r="D10008" i="3"/>
  <c r="C10008" i="3"/>
  <c r="B10008" i="3"/>
  <c r="A10008" i="3"/>
  <c r="J10007" i="3"/>
  <c r="I10007" i="3"/>
  <c r="H10007" i="3"/>
  <c r="G10007" i="3"/>
  <c r="F10007" i="3"/>
  <c r="D10007" i="3"/>
  <c r="C10007" i="3"/>
  <c r="B10007" i="3"/>
  <c r="A10007" i="3"/>
  <c r="J10006" i="3"/>
  <c r="I10006" i="3"/>
  <c r="H10006" i="3"/>
  <c r="G10006" i="3"/>
  <c r="F10006" i="3"/>
  <c r="D10006" i="3"/>
  <c r="C10006" i="3"/>
  <c r="B10006" i="3"/>
  <c r="A10006" i="3"/>
  <c r="J10005" i="3"/>
  <c r="I10005" i="3"/>
  <c r="H10005" i="3"/>
  <c r="G10005" i="3"/>
  <c r="F10005" i="3"/>
  <c r="D10005" i="3"/>
  <c r="C10005" i="3"/>
  <c r="B10005" i="3"/>
  <c r="A10005" i="3"/>
  <c r="J10004" i="3"/>
  <c r="I10004" i="3"/>
  <c r="H10004" i="3"/>
  <c r="G10004" i="3"/>
  <c r="F10004" i="3"/>
  <c r="D10004" i="3"/>
  <c r="C10004" i="3"/>
  <c r="B10004" i="3"/>
  <c r="A10004" i="3"/>
  <c r="J10003" i="3"/>
  <c r="I10003" i="3"/>
  <c r="H10003" i="3"/>
  <c r="G10003" i="3"/>
  <c r="F10003" i="3"/>
  <c r="D10003" i="3"/>
  <c r="C10003" i="3"/>
  <c r="B10003" i="3"/>
  <c r="A10003" i="3"/>
  <c r="J10002" i="3"/>
  <c r="E10002" i="3" s="1"/>
  <c r="N10002" i="3" s="1"/>
  <c r="I10002" i="3"/>
  <c r="H10002" i="3"/>
  <c r="G10002" i="3"/>
  <c r="F10002" i="3"/>
  <c r="D10002" i="3"/>
  <c r="C10002" i="3"/>
  <c r="B10002" i="3"/>
  <c r="A10002" i="3"/>
  <c r="J10001" i="3"/>
  <c r="I10001" i="3"/>
  <c r="H10001" i="3"/>
  <c r="G10001" i="3"/>
  <c r="F10001" i="3"/>
  <c r="D10001" i="3"/>
  <c r="C10001" i="3"/>
  <c r="B10001" i="3"/>
  <c r="A10001" i="3"/>
  <c r="J10000" i="3"/>
  <c r="I10000" i="3"/>
  <c r="H10000" i="3"/>
  <c r="G10000" i="3"/>
  <c r="F10000" i="3"/>
  <c r="D10000" i="3"/>
  <c r="C10000" i="3"/>
  <c r="B10000" i="3"/>
  <c r="A10000" i="3"/>
  <c r="J9999" i="3"/>
  <c r="I9999" i="3"/>
  <c r="H9999" i="3"/>
  <c r="G9999" i="3"/>
  <c r="F9999" i="3"/>
  <c r="E9999" i="3"/>
  <c r="D9999" i="3"/>
  <c r="C9999" i="3"/>
  <c r="B9999" i="3"/>
  <c r="A9999" i="3"/>
  <c r="J9998" i="3"/>
  <c r="I9998" i="3"/>
  <c r="H9998" i="3"/>
  <c r="G9998" i="3"/>
  <c r="F9998" i="3"/>
  <c r="D9998" i="3"/>
  <c r="C9998" i="3"/>
  <c r="B9998" i="3"/>
  <c r="A9998" i="3"/>
  <c r="J9997" i="3"/>
  <c r="I9997" i="3"/>
  <c r="H9997" i="3"/>
  <c r="E9997" i="3" s="1"/>
  <c r="M9997" i="3" s="1"/>
  <c r="G9997" i="3"/>
  <c r="F9997" i="3"/>
  <c r="D9997" i="3"/>
  <c r="C9997" i="3"/>
  <c r="B9997" i="3"/>
  <c r="A9997" i="3"/>
  <c r="J9996" i="3"/>
  <c r="I9996" i="3"/>
  <c r="H9996" i="3"/>
  <c r="G9996" i="3"/>
  <c r="F9996" i="3"/>
  <c r="D9996" i="3"/>
  <c r="C9996" i="3"/>
  <c r="B9996" i="3"/>
  <c r="A9996" i="3"/>
  <c r="J9995" i="3"/>
  <c r="E9995" i="3" s="1"/>
  <c r="I9995" i="3"/>
  <c r="H9995" i="3"/>
  <c r="G9995" i="3"/>
  <c r="F9995" i="3"/>
  <c r="D9995" i="3"/>
  <c r="C9995" i="3"/>
  <c r="B9995" i="3"/>
  <c r="A9995" i="3"/>
  <c r="J9994" i="3"/>
  <c r="I9994" i="3"/>
  <c r="H9994" i="3"/>
  <c r="G9994" i="3"/>
  <c r="F9994" i="3"/>
  <c r="D9994" i="3"/>
  <c r="C9994" i="3"/>
  <c r="B9994" i="3"/>
  <c r="A9994" i="3"/>
  <c r="J9993" i="3"/>
  <c r="I9993" i="3"/>
  <c r="H9993" i="3"/>
  <c r="G9993" i="3"/>
  <c r="F9993" i="3"/>
  <c r="D9993" i="3"/>
  <c r="C9993" i="3"/>
  <c r="B9993" i="3"/>
  <c r="A9993" i="3"/>
  <c r="J9992" i="3"/>
  <c r="I9992" i="3"/>
  <c r="H9992" i="3"/>
  <c r="G9992" i="3"/>
  <c r="F9992" i="3"/>
  <c r="D9992" i="3"/>
  <c r="C9992" i="3"/>
  <c r="B9992" i="3"/>
  <c r="A9992" i="3"/>
  <c r="J9991" i="3"/>
  <c r="I9991" i="3"/>
  <c r="H9991" i="3"/>
  <c r="G9991" i="3"/>
  <c r="F9991" i="3"/>
  <c r="D9991" i="3"/>
  <c r="C9991" i="3"/>
  <c r="B9991" i="3"/>
  <c r="A9991" i="3"/>
  <c r="J9990" i="3"/>
  <c r="I9990" i="3"/>
  <c r="H9990" i="3"/>
  <c r="G9990" i="3"/>
  <c r="F9990" i="3"/>
  <c r="D9990" i="3"/>
  <c r="C9990" i="3"/>
  <c r="B9990" i="3"/>
  <c r="A9990" i="3"/>
  <c r="J9989" i="3"/>
  <c r="I9989" i="3"/>
  <c r="H9989" i="3"/>
  <c r="G9989" i="3"/>
  <c r="F9989" i="3"/>
  <c r="D9989" i="3"/>
  <c r="C9989" i="3"/>
  <c r="B9989" i="3"/>
  <c r="A9989" i="3"/>
  <c r="J9988" i="3"/>
  <c r="I9988" i="3"/>
  <c r="H9988" i="3"/>
  <c r="G9988" i="3"/>
  <c r="F9988" i="3"/>
  <c r="D9988" i="3"/>
  <c r="C9988" i="3"/>
  <c r="B9988" i="3"/>
  <c r="A9988" i="3"/>
  <c r="J9987" i="3"/>
  <c r="I9987" i="3"/>
  <c r="H9987" i="3"/>
  <c r="G9987" i="3"/>
  <c r="F9987" i="3"/>
  <c r="D9987" i="3"/>
  <c r="C9987" i="3"/>
  <c r="B9987" i="3"/>
  <c r="A9987" i="3"/>
  <c r="J9986" i="3"/>
  <c r="I9986" i="3"/>
  <c r="H9986" i="3"/>
  <c r="G9986" i="3"/>
  <c r="F9986" i="3"/>
  <c r="D9986" i="3"/>
  <c r="C9986" i="3"/>
  <c r="B9986" i="3"/>
  <c r="A9986" i="3"/>
  <c r="J9985" i="3"/>
  <c r="I9985" i="3"/>
  <c r="H9985" i="3"/>
  <c r="G9985" i="3"/>
  <c r="F9985" i="3"/>
  <c r="D9985" i="3"/>
  <c r="C9985" i="3"/>
  <c r="B9985" i="3"/>
  <c r="A9985" i="3"/>
  <c r="J9984" i="3"/>
  <c r="I9984" i="3"/>
  <c r="H9984" i="3"/>
  <c r="G9984" i="3"/>
  <c r="F9984" i="3"/>
  <c r="D9984" i="3"/>
  <c r="C9984" i="3"/>
  <c r="B9984" i="3"/>
  <c r="A9984" i="3"/>
  <c r="J9983" i="3"/>
  <c r="I9983" i="3"/>
  <c r="H9983" i="3"/>
  <c r="G9983" i="3"/>
  <c r="F9983" i="3"/>
  <c r="D9983" i="3"/>
  <c r="C9983" i="3"/>
  <c r="B9983" i="3"/>
  <c r="A9983" i="3"/>
  <c r="J9982" i="3"/>
  <c r="I9982" i="3"/>
  <c r="H9982" i="3"/>
  <c r="G9982" i="3"/>
  <c r="F9982" i="3"/>
  <c r="D9982" i="3"/>
  <c r="C9982" i="3"/>
  <c r="B9982" i="3"/>
  <c r="A9982" i="3"/>
  <c r="J9981" i="3"/>
  <c r="I9981" i="3"/>
  <c r="H9981" i="3"/>
  <c r="E9981" i="3" s="1"/>
  <c r="M9981" i="3" s="1"/>
  <c r="G9981" i="3"/>
  <c r="F9981" i="3"/>
  <c r="D9981" i="3"/>
  <c r="C9981" i="3"/>
  <c r="B9981" i="3"/>
  <c r="A9981" i="3"/>
  <c r="J9980" i="3"/>
  <c r="I9980" i="3"/>
  <c r="H9980" i="3"/>
  <c r="G9980" i="3"/>
  <c r="F9980" i="3"/>
  <c r="D9980" i="3"/>
  <c r="C9980" i="3"/>
  <c r="B9980" i="3"/>
  <c r="A9980" i="3"/>
  <c r="J9979" i="3"/>
  <c r="I9979" i="3"/>
  <c r="H9979" i="3"/>
  <c r="G9979" i="3"/>
  <c r="F9979" i="3"/>
  <c r="D9979" i="3"/>
  <c r="C9979" i="3"/>
  <c r="B9979" i="3"/>
  <c r="A9979" i="3"/>
  <c r="J9978" i="3"/>
  <c r="I9978" i="3"/>
  <c r="H9978" i="3"/>
  <c r="G9978" i="3"/>
  <c r="F9978" i="3"/>
  <c r="D9978" i="3"/>
  <c r="C9978" i="3"/>
  <c r="B9978" i="3"/>
  <c r="A9978" i="3"/>
  <c r="J9977" i="3"/>
  <c r="I9977" i="3"/>
  <c r="H9977" i="3"/>
  <c r="G9977" i="3"/>
  <c r="F9977" i="3"/>
  <c r="D9977" i="3"/>
  <c r="C9977" i="3"/>
  <c r="B9977" i="3"/>
  <c r="A9977" i="3"/>
  <c r="J9976" i="3"/>
  <c r="I9976" i="3"/>
  <c r="H9976" i="3"/>
  <c r="G9976" i="3"/>
  <c r="F9976" i="3"/>
  <c r="D9976" i="3"/>
  <c r="C9976" i="3"/>
  <c r="B9976" i="3"/>
  <c r="A9976" i="3"/>
  <c r="J9975" i="3"/>
  <c r="I9975" i="3"/>
  <c r="H9975" i="3"/>
  <c r="G9975" i="3"/>
  <c r="F9975" i="3"/>
  <c r="D9975" i="3"/>
  <c r="C9975" i="3"/>
  <c r="B9975" i="3"/>
  <c r="A9975" i="3"/>
  <c r="J9974" i="3"/>
  <c r="I9974" i="3"/>
  <c r="H9974" i="3"/>
  <c r="G9974" i="3"/>
  <c r="F9974" i="3"/>
  <c r="D9974" i="3"/>
  <c r="C9974" i="3"/>
  <c r="B9974" i="3"/>
  <c r="A9974" i="3"/>
  <c r="J9973" i="3"/>
  <c r="I9973" i="3"/>
  <c r="H9973" i="3"/>
  <c r="G9973" i="3"/>
  <c r="F9973" i="3"/>
  <c r="D9973" i="3"/>
  <c r="C9973" i="3"/>
  <c r="B9973" i="3"/>
  <c r="A9973" i="3"/>
  <c r="J9972" i="3"/>
  <c r="I9972" i="3"/>
  <c r="H9972" i="3"/>
  <c r="G9972" i="3"/>
  <c r="F9972" i="3"/>
  <c r="D9972" i="3"/>
  <c r="C9972" i="3"/>
  <c r="B9972" i="3"/>
  <c r="A9972" i="3"/>
  <c r="J9971" i="3"/>
  <c r="I9971" i="3"/>
  <c r="H9971" i="3"/>
  <c r="G9971" i="3"/>
  <c r="F9971" i="3"/>
  <c r="D9971" i="3"/>
  <c r="C9971" i="3"/>
  <c r="B9971" i="3"/>
  <c r="A9971" i="3"/>
  <c r="J9970" i="3"/>
  <c r="I9970" i="3"/>
  <c r="H9970" i="3"/>
  <c r="G9970" i="3"/>
  <c r="F9970" i="3"/>
  <c r="D9970" i="3"/>
  <c r="C9970" i="3"/>
  <c r="B9970" i="3"/>
  <c r="A9970" i="3"/>
  <c r="J9969" i="3"/>
  <c r="I9969" i="3"/>
  <c r="H9969" i="3"/>
  <c r="G9969" i="3"/>
  <c r="F9969" i="3"/>
  <c r="D9969" i="3"/>
  <c r="C9969" i="3"/>
  <c r="B9969" i="3"/>
  <c r="A9969" i="3"/>
  <c r="J9968" i="3"/>
  <c r="I9968" i="3"/>
  <c r="H9968" i="3"/>
  <c r="G9968" i="3"/>
  <c r="F9968" i="3"/>
  <c r="D9968" i="3"/>
  <c r="C9968" i="3"/>
  <c r="B9968" i="3"/>
  <c r="A9968" i="3"/>
  <c r="J9967" i="3"/>
  <c r="I9967" i="3"/>
  <c r="H9967" i="3"/>
  <c r="G9967" i="3"/>
  <c r="F9967" i="3"/>
  <c r="D9967" i="3"/>
  <c r="C9967" i="3"/>
  <c r="B9967" i="3"/>
  <c r="A9967" i="3"/>
  <c r="J9966" i="3"/>
  <c r="I9966" i="3"/>
  <c r="H9966" i="3"/>
  <c r="G9966" i="3"/>
  <c r="F9966" i="3"/>
  <c r="D9966" i="3"/>
  <c r="C9966" i="3"/>
  <c r="B9966" i="3"/>
  <c r="A9966" i="3"/>
  <c r="J9965" i="3"/>
  <c r="I9965" i="3"/>
  <c r="H9965" i="3"/>
  <c r="G9965" i="3"/>
  <c r="F9965" i="3"/>
  <c r="D9965" i="3"/>
  <c r="C9965" i="3"/>
  <c r="B9965" i="3"/>
  <c r="A9965" i="3"/>
  <c r="J9964" i="3"/>
  <c r="I9964" i="3"/>
  <c r="H9964" i="3"/>
  <c r="G9964" i="3"/>
  <c r="F9964" i="3"/>
  <c r="D9964" i="3"/>
  <c r="C9964" i="3"/>
  <c r="B9964" i="3"/>
  <c r="A9964" i="3"/>
  <c r="J9963" i="3"/>
  <c r="I9963" i="3"/>
  <c r="H9963" i="3"/>
  <c r="G9963" i="3"/>
  <c r="F9963" i="3"/>
  <c r="D9963" i="3"/>
  <c r="C9963" i="3"/>
  <c r="B9963" i="3"/>
  <c r="A9963" i="3"/>
  <c r="J9962" i="3"/>
  <c r="I9962" i="3"/>
  <c r="H9962" i="3"/>
  <c r="G9962" i="3"/>
  <c r="F9962" i="3"/>
  <c r="D9962" i="3"/>
  <c r="C9962" i="3"/>
  <c r="B9962" i="3"/>
  <c r="A9962" i="3"/>
  <c r="J9961" i="3"/>
  <c r="I9961" i="3"/>
  <c r="H9961" i="3"/>
  <c r="G9961" i="3"/>
  <c r="F9961" i="3"/>
  <c r="D9961" i="3"/>
  <c r="C9961" i="3"/>
  <c r="B9961" i="3"/>
  <c r="A9961" i="3"/>
  <c r="J9960" i="3"/>
  <c r="I9960" i="3"/>
  <c r="H9960" i="3"/>
  <c r="G9960" i="3"/>
  <c r="F9960" i="3"/>
  <c r="D9960" i="3"/>
  <c r="C9960" i="3"/>
  <c r="B9960" i="3"/>
  <c r="A9960" i="3"/>
  <c r="J9959" i="3"/>
  <c r="I9959" i="3"/>
  <c r="H9959" i="3"/>
  <c r="G9959" i="3"/>
  <c r="F9959" i="3"/>
  <c r="D9959" i="3"/>
  <c r="C9959" i="3"/>
  <c r="B9959" i="3"/>
  <c r="A9959" i="3"/>
  <c r="J9958" i="3"/>
  <c r="I9958" i="3"/>
  <c r="H9958" i="3"/>
  <c r="G9958" i="3"/>
  <c r="F9958" i="3"/>
  <c r="D9958" i="3"/>
  <c r="C9958" i="3"/>
  <c r="B9958" i="3"/>
  <c r="A9958" i="3"/>
  <c r="J9957" i="3"/>
  <c r="I9957" i="3"/>
  <c r="H9957" i="3"/>
  <c r="G9957" i="3"/>
  <c r="F9957" i="3"/>
  <c r="D9957" i="3"/>
  <c r="C9957" i="3"/>
  <c r="B9957" i="3"/>
  <c r="A9957" i="3"/>
  <c r="J9956" i="3"/>
  <c r="I9956" i="3"/>
  <c r="H9956" i="3"/>
  <c r="G9956" i="3"/>
  <c r="F9956" i="3"/>
  <c r="D9956" i="3"/>
  <c r="C9956" i="3"/>
  <c r="B9956" i="3"/>
  <c r="A9956" i="3"/>
  <c r="J9955" i="3"/>
  <c r="I9955" i="3"/>
  <c r="H9955" i="3"/>
  <c r="G9955" i="3"/>
  <c r="F9955" i="3"/>
  <c r="D9955" i="3"/>
  <c r="C9955" i="3"/>
  <c r="B9955" i="3"/>
  <c r="A9955" i="3"/>
  <c r="J9954" i="3"/>
  <c r="I9954" i="3"/>
  <c r="H9954" i="3"/>
  <c r="G9954" i="3"/>
  <c r="F9954" i="3"/>
  <c r="D9954" i="3"/>
  <c r="C9954" i="3"/>
  <c r="B9954" i="3"/>
  <c r="A9954" i="3"/>
  <c r="J9953" i="3"/>
  <c r="I9953" i="3"/>
  <c r="H9953" i="3"/>
  <c r="G9953" i="3"/>
  <c r="F9953" i="3"/>
  <c r="D9953" i="3"/>
  <c r="C9953" i="3"/>
  <c r="B9953" i="3"/>
  <c r="A9953" i="3"/>
  <c r="J9952" i="3"/>
  <c r="I9952" i="3"/>
  <c r="H9952" i="3"/>
  <c r="G9952" i="3"/>
  <c r="F9952" i="3"/>
  <c r="D9952" i="3"/>
  <c r="C9952" i="3"/>
  <c r="B9952" i="3"/>
  <c r="A9952" i="3"/>
  <c r="J9951" i="3"/>
  <c r="I9951" i="3"/>
  <c r="H9951" i="3"/>
  <c r="G9951" i="3"/>
  <c r="F9951" i="3"/>
  <c r="D9951" i="3"/>
  <c r="C9951" i="3"/>
  <c r="B9951" i="3"/>
  <c r="A9951" i="3"/>
  <c r="J9950" i="3"/>
  <c r="I9950" i="3"/>
  <c r="H9950" i="3"/>
  <c r="G9950" i="3"/>
  <c r="F9950" i="3"/>
  <c r="D9950" i="3"/>
  <c r="C9950" i="3"/>
  <c r="B9950" i="3"/>
  <c r="A9950" i="3"/>
  <c r="J9949" i="3"/>
  <c r="I9949" i="3"/>
  <c r="H9949" i="3"/>
  <c r="G9949" i="3"/>
  <c r="F9949" i="3"/>
  <c r="D9949" i="3"/>
  <c r="C9949" i="3"/>
  <c r="B9949" i="3"/>
  <c r="A9949" i="3"/>
  <c r="J9948" i="3"/>
  <c r="I9948" i="3"/>
  <c r="H9948" i="3"/>
  <c r="G9948" i="3"/>
  <c r="F9948" i="3"/>
  <c r="D9948" i="3"/>
  <c r="C9948" i="3"/>
  <c r="B9948" i="3"/>
  <c r="A9948" i="3"/>
  <c r="J9947" i="3"/>
  <c r="I9947" i="3"/>
  <c r="H9947" i="3"/>
  <c r="G9947" i="3"/>
  <c r="F9947" i="3"/>
  <c r="D9947" i="3"/>
  <c r="C9947" i="3"/>
  <c r="B9947" i="3"/>
  <c r="A9947" i="3"/>
  <c r="J9946" i="3"/>
  <c r="I9946" i="3"/>
  <c r="H9946" i="3"/>
  <c r="G9946" i="3"/>
  <c r="F9946" i="3"/>
  <c r="D9946" i="3"/>
  <c r="C9946" i="3"/>
  <c r="B9946" i="3"/>
  <c r="A9946" i="3"/>
  <c r="J9945" i="3"/>
  <c r="I9945" i="3"/>
  <c r="H9945" i="3"/>
  <c r="G9945" i="3"/>
  <c r="F9945" i="3"/>
  <c r="D9945" i="3"/>
  <c r="C9945" i="3"/>
  <c r="B9945" i="3"/>
  <c r="A9945" i="3"/>
  <c r="J9944" i="3"/>
  <c r="I9944" i="3"/>
  <c r="H9944" i="3"/>
  <c r="G9944" i="3"/>
  <c r="F9944" i="3"/>
  <c r="D9944" i="3"/>
  <c r="C9944" i="3"/>
  <c r="B9944" i="3"/>
  <c r="A9944" i="3"/>
  <c r="J9943" i="3"/>
  <c r="I9943" i="3"/>
  <c r="H9943" i="3"/>
  <c r="G9943" i="3"/>
  <c r="F9943" i="3"/>
  <c r="D9943" i="3"/>
  <c r="C9943" i="3"/>
  <c r="B9943" i="3"/>
  <c r="A9943" i="3"/>
  <c r="J9942" i="3"/>
  <c r="I9942" i="3"/>
  <c r="H9942" i="3"/>
  <c r="G9942" i="3"/>
  <c r="F9942" i="3"/>
  <c r="D9942" i="3"/>
  <c r="C9942" i="3"/>
  <c r="B9942" i="3"/>
  <c r="A9942" i="3"/>
  <c r="J9941" i="3"/>
  <c r="I9941" i="3"/>
  <c r="H9941" i="3"/>
  <c r="G9941" i="3"/>
  <c r="F9941" i="3"/>
  <c r="D9941" i="3"/>
  <c r="C9941" i="3"/>
  <c r="B9941" i="3"/>
  <c r="A9941" i="3"/>
  <c r="J9940" i="3"/>
  <c r="I9940" i="3"/>
  <c r="H9940" i="3"/>
  <c r="G9940" i="3"/>
  <c r="F9940" i="3"/>
  <c r="D9940" i="3"/>
  <c r="C9940" i="3"/>
  <c r="B9940" i="3"/>
  <c r="A9940" i="3"/>
  <c r="J9939" i="3"/>
  <c r="I9939" i="3"/>
  <c r="H9939" i="3"/>
  <c r="G9939" i="3"/>
  <c r="F9939" i="3"/>
  <c r="D9939" i="3"/>
  <c r="C9939" i="3"/>
  <c r="B9939" i="3"/>
  <c r="A9939" i="3"/>
  <c r="J9938" i="3"/>
  <c r="I9938" i="3"/>
  <c r="H9938" i="3"/>
  <c r="G9938" i="3"/>
  <c r="F9938" i="3"/>
  <c r="D9938" i="3"/>
  <c r="C9938" i="3"/>
  <c r="B9938" i="3"/>
  <c r="A9938" i="3"/>
  <c r="J9937" i="3"/>
  <c r="I9937" i="3"/>
  <c r="H9937" i="3"/>
  <c r="G9937" i="3"/>
  <c r="F9937" i="3"/>
  <c r="D9937" i="3"/>
  <c r="C9937" i="3"/>
  <c r="B9937" i="3"/>
  <c r="A9937" i="3"/>
  <c r="J9936" i="3"/>
  <c r="I9936" i="3"/>
  <c r="H9936" i="3"/>
  <c r="G9936" i="3"/>
  <c r="F9936" i="3"/>
  <c r="D9936" i="3"/>
  <c r="C9936" i="3"/>
  <c r="B9936" i="3"/>
  <c r="A9936" i="3"/>
  <c r="J9935" i="3"/>
  <c r="I9935" i="3"/>
  <c r="H9935" i="3"/>
  <c r="G9935" i="3"/>
  <c r="F9935" i="3"/>
  <c r="D9935" i="3"/>
  <c r="C9935" i="3"/>
  <c r="B9935" i="3"/>
  <c r="A9935" i="3"/>
  <c r="J9934" i="3"/>
  <c r="I9934" i="3"/>
  <c r="H9934" i="3"/>
  <c r="G9934" i="3"/>
  <c r="F9934" i="3"/>
  <c r="D9934" i="3"/>
  <c r="C9934" i="3"/>
  <c r="B9934" i="3"/>
  <c r="A9934" i="3"/>
  <c r="J9933" i="3"/>
  <c r="I9933" i="3"/>
  <c r="H9933" i="3"/>
  <c r="G9933" i="3"/>
  <c r="F9933" i="3"/>
  <c r="D9933" i="3"/>
  <c r="C9933" i="3"/>
  <c r="B9933" i="3"/>
  <c r="A9933" i="3"/>
  <c r="J9932" i="3"/>
  <c r="I9932" i="3"/>
  <c r="H9932" i="3"/>
  <c r="G9932" i="3"/>
  <c r="F9932" i="3"/>
  <c r="D9932" i="3"/>
  <c r="C9932" i="3"/>
  <c r="B9932" i="3"/>
  <c r="A9932" i="3"/>
  <c r="J9931" i="3"/>
  <c r="I9931" i="3"/>
  <c r="H9931" i="3"/>
  <c r="G9931" i="3"/>
  <c r="F9931" i="3"/>
  <c r="D9931" i="3"/>
  <c r="C9931" i="3"/>
  <c r="B9931" i="3"/>
  <c r="A9931" i="3"/>
  <c r="J9930" i="3"/>
  <c r="I9930" i="3"/>
  <c r="H9930" i="3"/>
  <c r="G9930" i="3"/>
  <c r="F9930" i="3"/>
  <c r="D9930" i="3"/>
  <c r="C9930" i="3"/>
  <c r="B9930" i="3"/>
  <c r="A9930" i="3"/>
  <c r="J9929" i="3"/>
  <c r="I9929" i="3"/>
  <c r="H9929" i="3"/>
  <c r="G9929" i="3"/>
  <c r="F9929" i="3"/>
  <c r="D9929" i="3"/>
  <c r="C9929" i="3"/>
  <c r="B9929" i="3"/>
  <c r="A9929" i="3"/>
  <c r="J9928" i="3"/>
  <c r="I9928" i="3"/>
  <c r="H9928" i="3"/>
  <c r="G9928" i="3"/>
  <c r="F9928" i="3"/>
  <c r="D9928" i="3"/>
  <c r="C9928" i="3"/>
  <c r="B9928" i="3"/>
  <c r="A9928" i="3"/>
  <c r="J9927" i="3"/>
  <c r="I9927" i="3"/>
  <c r="H9927" i="3"/>
  <c r="G9927" i="3"/>
  <c r="F9927" i="3"/>
  <c r="D9927" i="3"/>
  <c r="C9927" i="3"/>
  <c r="B9927" i="3"/>
  <c r="A9927" i="3"/>
  <c r="J9926" i="3"/>
  <c r="I9926" i="3"/>
  <c r="H9926" i="3"/>
  <c r="E9926" i="3" s="1"/>
  <c r="K9926" i="3" s="1"/>
  <c r="G9926" i="3"/>
  <c r="F9926" i="3"/>
  <c r="D9926" i="3"/>
  <c r="C9926" i="3"/>
  <c r="B9926" i="3"/>
  <c r="A9926" i="3"/>
  <c r="J9925" i="3"/>
  <c r="I9925" i="3"/>
  <c r="H9925" i="3"/>
  <c r="G9925" i="3"/>
  <c r="F9925" i="3"/>
  <c r="D9925" i="3"/>
  <c r="C9925" i="3"/>
  <c r="B9925" i="3"/>
  <c r="A9925" i="3"/>
  <c r="J9924" i="3"/>
  <c r="I9924" i="3"/>
  <c r="H9924" i="3"/>
  <c r="G9924" i="3"/>
  <c r="F9924" i="3"/>
  <c r="D9924" i="3"/>
  <c r="C9924" i="3"/>
  <c r="B9924" i="3"/>
  <c r="A9924" i="3"/>
  <c r="J9923" i="3"/>
  <c r="I9923" i="3"/>
  <c r="H9923" i="3"/>
  <c r="G9923" i="3"/>
  <c r="F9923" i="3"/>
  <c r="D9923" i="3"/>
  <c r="C9923" i="3"/>
  <c r="B9923" i="3"/>
  <c r="A9923" i="3"/>
  <c r="J9922" i="3"/>
  <c r="I9922" i="3"/>
  <c r="H9922" i="3"/>
  <c r="G9922" i="3"/>
  <c r="F9922" i="3"/>
  <c r="D9922" i="3"/>
  <c r="C9922" i="3"/>
  <c r="B9922" i="3"/>
  <c r="A9922" i="3"/>
  <c r="J9921" i="3"/>
  <c r="I9921" i="3"/>
  <c r="H9921" i="3"/>
  <c r="G9921" i="3"/>
  <c r="F9921" i="3"/>
  <c r="D9921" i="3"/>
  <c r="C9921" i="3"/>
  <c r="B9921" i="3"/>
  <c r="A9921" i="3"/>
  <c r="J9920" i="3"/>
  <c r="I9920" i="3"/>
  <c r="H9920" i="3"/>
  <c r="G9920" i="3"/>
  <c r="F9920" i="3"/>
  <c r="D9920" i="3"/>
  <c r="C9920" i="3"/>
  <c r="B9920" i="3"/>
  <c r="A9920" i="3"/>
  <c r="J9919" i="3"/>
  <c r="I9919" i="3"/>
  <c r="H9919" i="3"/>
  <c r="G9919" i="3"/>
  <c r="F9919" i="3"/>
  <c r="D9919" i="3"/>
  <c r="C9919" i="3"/>
  <c r="B9919" i="3"/>
  <c r="A9919" i="3"/>
  <c r="J9918" i="3"/>
  <c r="I9918" i="3"/>
  <c r="H9918" i="3"/>
  <c r="G9918" i="3"/>
  <c r="F9918" i="3"/>
  <c r="D9918" i="3"/>
  <c r="C9918" i="3"/>
  <c r="B9918" i="3"/>
  <c r="A9918" i="3"/>
  <c r="J9917" i="3"/>
  <c r="I9917" i="3"/>
  <c r="H9917" i="3"/>
  <c r="G9917" i="3"/>
  <c r="F9917" i="3"/>
  <c r="D9917" i="3"/>
  <c r="C9917" i="3"/>
  <c r="B9917" i="3"/>
  <c r="A9917" i="3"/>
  <c r="J9916" i="3"/>
  <c r="I9916" i="3"/>
  <c r="H9916" i="3"/>
  <c r="G9916" i="3"/>
  <c r="F9916" i="3"/>
  <c r="D9916" i="3"/>
  <c r="C9916" i="3"/>
  <c r="B9916" i="3"/>
  <c r="A9916" i="3"/>
  <c r="J9915" i="3"/>
  <c r="I9915" i="3"/>
  <c r="H9915" i="3"/>
  <c r="G9915" i="3"/>
  <c r="F9915" i="3"/>
  <c r="D9915" i="3"/>
  <c r="C9915" i="3"/>
  <c r="B9915" i="3"/>
  <c r="A9915" i="3"/>
  <c r="J9914" i="3"/>
  <c r="I9914" i="3"/>
  <c r="H9914" i="3"/>
  <c r="G9914" i="3"/>
  <c r="F9914" i="3"/>
  <c r="D9914" i="3"/>
  <c r="C9914" i="3"/>
  <c r="B9914" i="3"/>
  <c r="A9914" i="3"/>
  <c r="J9913" i="3"/>
  <c r="I9913" i="3"/>
  <c r="H9913" i="3"/>
  <c r="G9913" i="3"/>
  <c r="F9913" i="3"/>
  <c r="D9913" i="3"/>
  <c r="C9913" i="3"/>
  <c r="B9913" i="3"/>
  <c r="A9913" i="3"/>
  <c r="J9912" i="3"/>
  <c r="I9912" i="3"/>
  <c r="H9912" i="3"/>
  <c r="G9912" i="3"/>
  <c r="F9912" i="3"/>
  <c r="D9912" i="3"/>
  <c r="C9912" i="3"/>
  <c r="B9912" i="3"/>
  <c r="A9912" i="3"/>
  <c r="J9911" i="3"/>
  <c r="I9911" i="3"/>
  <c r="H9911" i="3"/>
  <c r="G9911" i="3"/>
  <c r="F9911" i="3"/>
  <c r="D9911" i="3"/>
  <c r="C9911" i="3"/>
  <c r="B9911" i="3"/>
  <c r="A9911" i="3"/>
  <c r="J9910" i="3"/>
  <c r="I9910" i="3"/>
  <c r="H9910" i="3"/>
  <c r="G9910" i="3"/>
  <c r="F9910" i="3"/>
  <c r="D9910" i="3"/>
  <c r="C9910" i="3"/>
  <c r="B9910" i="3"/>
  <c r="A9910" i="3"/>
  <c r="J9909" i="3"/>
  <c r="I9909" i="3"/>
  <c r="H9909" i="3"/>
  <c r="G9909" i="3"/>
  <c r="F9909" i="3"/>
  <c r="D9909" i="3"/>
  <c r="C9909" i="3"/>
  <c r="B9909" i="3"/>
  <c r="A9909" i="3"/>
  <c r="J9908" i="3"/>
  <c r="I9908" i="3"/>
  <c r="H9908" i="3"/>
  <c r="G9908" i="3"/>
  <c r="F9908" i="3"/>
  <c r="D9908" i="3"/>
  <c r="C9908" i="3"/>
  <c r="B9908" i="3"/>
  <c r="A9908" i="3"/>
  <c r="J9907" i="3"/>
  <c r="I9907" i="3"/>
  <c r="H9907" i="3"/>
  <c r="G9907" i="3"/>
  <c r="F9907" i="3"/>
  <c r="D9907" i="3"/>
  <c r="C9907" i="3"/>
  <c r="B9907" i="3"/>
  <c r="A9907" i="3"/>
  <c r="J9906" i="3"/>
  <c r="I9906" i="3"/>
  <c r="H9906" i="3"/>
  <c r="G9906" i="3"/>
  <c r="F9906" i="3"/>
  <c r="D9906" i="3"/>
  <c r="C9906" i="3"/>
  <c r="B9906" i="3"/>
  <c r="A9906" i="3"/>
  <c r="J9905" i="3"/>
  <c r="I9905" i="3"/>
  <c r="H9905" i="3"/>
  <c r="G9905" i="3"/>
  <c r="F9905" i="3"/>
  <c r="D9905" i="3"/>
  <c r="C9905" i="3"/>
  <c r="B9905" i="3"/>
  <c r="A9905" i="3"/>
  <c r="J9904" i="3"/>
  <c r="I9904" i="3"/>
  <c r="H9904" i="3"/>
  <c r="G9904" i="3"/>
  <c r="F9904" i="3"/>
  <c r="D9904" i="3"/>
  <c r="C9904" i="3"/>
  <c r="B9904" i="3"/>
  <c r="A9904" i="3"/>
  <c r="J9903" i="3"/>
  <c r="I9903" i="3"/>
  <c r="H9903" i="3"/>
  <c r="G9903" i="3"/>
  <c r="F9903" i="3"/>
  <c r="D9903" i="3"/>
  <c r="C9903" i="3"/>
  <c r="B9903" i="3"/>
  <c r="A9903" i="3"/>
  <c r="J9902" i="3"/>
  <c r="I9902" i="3"/>
  <c r="H9902" i="3"/>
  <c r="G9902" i="3"/>
  <c r="F9902" i="3"/>
  <c r="D9902" i="3"/>
  <c r="C9902" i="3"/>
  <c r="B9902" i="3"/>
  <c r="A9902" i="3"/>
  <c r="J9901" i="3"/>
  <c r="I9901" i="3"/>
  <c r="H9901" i="3"/>
  <c r="G9901" i="3"/>
  <c r="F9901" i="3"/>
  <c r="D9901" i="3"/>
  <c r="C9901" i="3"/>
  <c r="B9901" i="3"/>
  <c r="A9901" i="3"/>
  <c r="J9900" i="3"/>
  <c r="I9900" i="3"/>
  <c r="H9900" i="3"/>
  <c r="G9900" i="3"/>
  <c r="F9900" i="3"/>
  <c r="D9900" i="3"/>
  <c r="C9900" i="3"/>
  <c r="B9900" i="3"/>
  <c r="A9900" i="3"/>
  <c r="J9899" i="3"/>
  <c r="I9899" i="3"/>
  <c r="H9899" i="3"/>
  <c r="G9899" i="3"/>
  <c r="F9899" i="3"/>
  <c r="D9899" i="3"/>
  <c r="C9899" i="3"/>
  <c r="B9899" i="3"/>
  <c r="A9899" i="3"/>
  <c r="J9898" i="3"/>
  <c r="I9898" i="3"/>
  <c r="H9898" i="3"/>
  <c r="G9898" i="3"/>
  <c r="F9898" i="3"/>
  <c r="D9898" i="3"/>
  <c r="C9898" i="3"/>
  <c r="B9898" i="3"/>
  <c r="A9898" i="3"/>
  <c r="J9897" i="3"/>
  <c r="I9897" i="3"/>
  <c r="H9897" i="3"/>
  <c r="G9897" i="3"/>
  <c r="F9897" i="3"/>
  <c r="D9897" i="3"/>
  <c r="C9897" i="3"/>
  <c r="B9897" i="3"/>
  <c r="A9897" i="3"/>
  <c r="J9896" i="3"/>
  <c r="I9896" i="3"/>
  <c r="H9896" i="3"/>
  <c r="G9896" i="3"/>
  <c r="F9896" i="3"/>
  <c r="D9896" i="3"/>
  <c r="C9896" i="3"/>
  <c r="B9896" i="3"/>
  <c r="A9896" i="3"/>
  <c r="J9895" i="3"/>
  <c r="I9895" i="3"/>
  <c r="H9895" i="3"/>
  <c r="G9895" i="3"/>
  <c r="F9895" i="3"/>
  <c r="D9895" i="3"/>
  <c r="C9895" i="3"/>
  <c r="B9895" i="3"/>
  <c r="A9895" i="3"/>
  <c r="J9894" i="3"/>
  <c r="I9894" i="3"/>
  <c r="H9894" i="3"/>
  <c r="G9894" i="3"/>
  <c r="F9894" i="3"/>
  <c r="D9894" i="3"/>
  <c r="C9894" i="3"/>
  <c r="B9894" i="3"/>
  <c r="A9894" i="3"/>
  <c r="J9893" i="3"/>
  <c r="I9893" i="3"/>
  <c r="H9893" i="3"/>
  <c r="G9893" i="3"/>
  <c r="F9893" i="3"/>
  <c r="D9893" i="3"/>
  <c r="C9893" i="3"/>
  <c r="B9893" i="3"/>
  <c r="A9893" i="3"/>
  <c r="J9892" i="3"/>
  <c r="I9892" i="3"/>
  <c r="H9892" i="3"/>
  <c r="G9892" i="3"/>
  <c r="F9892" i="3"/>
  <c r="D9892" i="3"/>
  <c r="C9892" i="3"/>
  <c r="B9892" i="3"/>
  <c r="A9892" i="3"/>
  <c r="J9891" i="3"/>
  <c r="I9891" i="3"/>
  <c r="H9891" i="3"/>
  <c r="G9891" i="3"/>
  <c r="F9891" i="3"/>
  <c r="D9891" i="3"/>
  <c r="C9891" i="3"/>
  <c r="B9891" i="3"/>
  <c r="A9891" i="3"/>
  <c r="J9890" i="3"/>
  <c r="I9890" i="3"/>
  <c r="H9890" i="3"/>
  <c r="G9890" i="3"/>
  <c r="F9890" i="3"/>
  <c r="D9890" i="3"/>
  <c r="C9890" i="3"/>
  <c r="B9890" i="3"/>
  <c r="A9890" i="3"/>
  <c r="J9889" i="3"/>
  <c r="I9889" i="3"/>
  <c r="H9889" i="3"/>
  <c r="G9889" i="3"/>
  <c r="F9889" i="3"/>
  <c r="D9889" i="3"/>
  <c r="C9889" i="3"/>
  <c r="B9889" i="3"/>
  <c r="A9889" i="3"/>
  <c r="J9888" i="3"/>
  <c r="I9888" i="3"/>
  <c r="H9888" i="3"/>
  <c r="G9888" i="3"/>
  <c r="F9888" i="3"/>
  <c r="D9888" i="3"/>
  <c r="C9888" i="3"/>
  <c r="B9888" i="3"/>
  <c r="A9888" i="3"/>
  <c r="J9887" i="3"/>
  <c r="I9887" i="3"/>
  <c r="H9887" i="3"/>
  <c r="G9887" i="3"/>
  <c r="F9887" i="3"/>
  <c r="D9887" i="3"/>
  <c r="C9887" i="3"/>
  <c r="B9887" i="3"/>
  <c r="A9887" i="3"/>
  <c r="J9886" i="3"/>
  <c r="I9886" i="3"/>
  <c r="H9886" i="3"/>
  <c r="G9886" i="3"/>
  <c r="F9886" i="3"/>
  <c r="D9886" i="3"/>
  <c r="C9886" i="3"/>
  <c r="B9886" i="3"/>
  <c r="A9886" i="3"/>
  <c r="J9885" i="3"/>
  <c r="I9885" i="3"/>
  <c r="H9885" i="3"/>
  <c r="G9885" i="3"/>
  <c r="F9885" i="3"/>
  <c r="D9885" i="3"/>
  <c r="C9885" i="3"/>
  <c r="B9885" i="3"/>
  <c r="A9885" i="3"/>
  <c r="J9884" i="3"/>
  <c r="I9884" i="3"/>
  <c r="H9884" i="3"/>
  <c r="G9884" i="3"/>
  <c r="F9884" i="3"/>
  <c r="D9884" i="3"/>
  <c r="C9884" i="3"/>
  <c r="B9884" i="3"/>
  <c r="A9884" i="3"/>
  <c r="J9883" i="3"/>
  <c r="I9883" i="3"/>
  <c r="H9883" i="3"/>
  <c r="G9883" i="3"/>
  <c r="F9883" i="3"/>
  <c r="D9883" i="3"/>
  <c r="C9883" i="3"/>
  <c r="B9883" i="3"/>
  <c r="A9883" i="3"/>
  <c r="J9882" i="3"/>
  <c r="I9882" i="3"/>
  <c r="H9882" i="3"/>
  <c r="G9882" i="3"/>
  <c r="F9882" i="3"/>
  <c r="D9882" i="3"/>
  <c r="C9882" i="3"/>
  <c r="B9882" i="3"/>
  <c r="A9882" i="3"/>
  <c r="J9881" i="3"/>
  <c r="I9881" i="3"/>
  <c r="H9881" i="3"/>
  <c r="G9881" i="3"/>
  <c r="F9881" i="3"/>
  <c r="D9881" i="3"/>
  <c r="C9881" i="3"/>
  <c r="B9881" i="3"/>
  <c r="A9881" i="3"/>
  <c r="J9880" i="3"/>
  <c r="I9880" i="3"/>
  <c r="H9880" i="3"/>
  <c r="G9880" i="3"/>
  <c r="F9880" i="3"/>
  <c r="D9880" i="3"/>
  <c r="C9880" i="3"/>
  <c r="B9880" i="3"/>
  <c r="A9880" i="3"/>
  <c r="J9879" i="3"/>
  <c r="I9879" i="3"/>
  <c r="H9879" i="3"/>
  <c r="G9879" i="3"/>
  <c r="F9879" i="3"/>
  <c r="D9879" i="3"/>
  <c r="C9879" i="3"/>
  <c r="B9879" i="3"/>
  <c r="A9879" i="3"/>
  <c r="J9878" i="3"/>
  <c r="I9878" i="3"/>
  <c r="H9878" i="3"/>
  <c r="G9878" i="3"/>
  <c r="F9878" i="3"/>
  <c r="D9878" i="3"/>
  <c r="C9878" i="3"/>
  <c r="B9878" i="3"/>
  <c r="A9878" i="3"/>
  <c r="J9877" i="3"/>
  <c r="I9877" i="3"/>
  <c r="H9877" i="3"/>
  <c r="G9877" i="3"/>
  <c r="F9877" i="3"/>
  <c r="D9877" i="3"/>
  <c r="C9877" i="3"/>
  <c r="B9877" i="3"/>
  <c r="A9877" i="3"/>
  <c r="J9876" i="3"/>
  <c r="I9876" i="3"/>
  <c r="H9876" i="3"/>
  <c r="G9876" i="3"/>
  <c r="F9876" i="3"/>
  <c r="D9876" i="3"/>
  <c r="C9876" i="3"/>
  <c r="B9876" i="3"/>
  <c r="A9876" i="3"/>
  <c r="J9875" i="3"/>
  <c r="I9875" i="3"/>
  <c r="H9875" i="3"/>
  <c r="G9875" i="3"/>
  <c r="F9875" i="3"/>
  <c r="D9875" i="3"/>
  <c r="C9875" i="3"/>
  <c r="B9875" i="3"/>
  <c r="A9875" i="3"/>
  <c r="J9874" i="3"/>
  <c r="I9874" i="3"/>
  <c r="H9874" i="3"/>
  <c r="G9874" i="3"/>
  <c r="F9874" i="3"/>
  <c r="D9874" i="3"/>
  <c r="C9874" i="3"/>
  <c r="B9874" i="3"/>
  <c r="A9874" i="3"/>
  <c r="J9873" i="3"/>
  <c r="I9873" i="3"/>
  <c r="H9873" i="3"/>
  <c r="G9873" i="3"/>
  <c r="F9873" i="3"/>
  <c r="D9873" i="3"/>
  <c r="C9873" i="3"/>
  <c r="B9873" i="3"/>
  <c r="A9873" i="3"/>
  <c r="J9872" i="3"/>
  <c r="I9872" i="3"/>
  <c r="H9872" i="3"/>
  <c r="G9872" i="3"/>
  <c r="F9872" i="3"/>
  <c r="D9872" i="3"/>
  <c r="C9872" i="3"/>
  <c r="B9872" i="3"/>
  <c r="A9872" i="3"/>
  <c r="J9871" i="3"/>
  <c r="I9871" i="3"/>
  <c r="H9871" i="3"/>
  <c r="G9871" i="3"/>
  <c r="F9871" i="3"/>
  <c r="D9871" i="3"/>
  <c r="C9871" i="3"/>
  <c r="B9871" i="3"/>
  <c r="A9871" i="3"/>
  <c r="J9870" i="3"/>
  <c r="I9870" i="3"/>
  <c r="H9870" i="3"/>
  <c r="G9870" i="3"/>
  <c r="F9870" i="3"/>
  <c r="D9870" i="3"/>
  <c r="C9870" i="3"/>
  <c r="B9870" i="3"/>
  <c r="A9870" i="3"/>
  <c r="J9869" i="3"/>
  <c r="I9869" i="3"/>
  <c r="H9869" i="3"/>
  <c r="G9869" i="3"/>
  <c r="F9869" i="3"/>
  <c r="D9869" i="3"/>
  <c r="C9869" i="3"/>
  <c r="B9869" i="3"/>
  <c r="A9869" i="3"/>
  <c r="J9868" i="3"/>
  <c r="I9868" i="3"/>
  <c r="H9868" i="3"/>
  <c r="G9868" i="3"/>
  <c r="F9868" i="3"/>
  <c r="D9868" i="3"/>
  <c r="C9868" i="3"/>
  <c r="B9868" i="3"/>
  <c r="A9868" i="3"/>
  <c r="J9867" i="3"/>
  <c r="I9867" i="3"/>
  <c r="H9867" i="3"/>
  <c r="G9867" i="3"/>
  <c r="F9867" i="3"/>
  <c r="D9867" i="3"/>
  <c r="C9867" i="3"/>
  <c r="B9867" i="3"/>
  <c r="A9867" i="3"/>
  <c r="J9866" i="3"/>
  <c r="I9866" i="3"/>
  <c r="H9866" i="3"/>
  <c r="G9866" i="3"/>
  <c r="F9866" i="3"/>
  <c r="D9866" i="3"/>
  <c r="C9866" i="3"/>
  <c r="B9866" i="3"/>
  <c r="A9866" i="3"/>
  <c r="J9865" i="3"/>
  <c r="I9865" i="3"/>
  <c r="H9865" i="3"/>
  <c r="G9865" i="3"/>
  <c r="F9865" i="3"/>
  <c r="D9865" i="3"/>
  <c r="C9865" i="3"/>
  <c r="B9865" i="3"/>
  <c r="A9865" i="3"/>
  <c r="J9864" i="3"/>
  <c r="I9864" i="3"/>
  <c r="H9864" i="3"/>
  <c r="G9864" i="3"/>
  <c r="F9864" i="3"/>
  <c r="D9864" i="3"/>
  <c r="C9864" i="3"/>
  <c r="B9864" i="3"/>
  <c r="A9864" i="3"/>
  <c r="J9863" i="3"/>
  <c r="I9863" i="3"/>
  <c r="H9863" i="3"/>
  <c r="G9863" i="3"/>
  <c r="F9863" i="3"/>
  <c r="D9863" i="3"/>
  <c r="C9863" i="3"/>
  <c r="B9863" i="3"/>
  <c r="A9863" i="3"/>
  <c r="J9862" i="3"/>
  <c r="I9862" i="3"/>
  <c r="H9862" i="3"/>
  <c r="G9862" i="3"/>
  <c r="F9862" i="3"/>
  <c r="D9862" i="3"/>
  <c r="C9862" i="3"/>
  <c r="B9862" i="3"/>
  <c r="A9862" i="3"/>
  <c r="J9861" i="3"/>
  <c r="I9861" i="3"/>
  <c r="H9861" i="3"/>
  <c r="G9861" i="3"/>
  <c r="F9861" i="3"/>
  <c r="D9861" i="3"/>
  <c r="C9861" i="3"/>
  <c r="B9861" i="3"/>
  <c r="A9861" i="3"/>
  <c r="J9860" i="3"/>
  <c r="I9860" i="3"/>
  <c r="H9860" i="3"/>
  <c r="G9860" i="3"/>
  <c r="F9860" i="3"/>
  <c r="D9860" i="3"/>
  <c r="C9860" i="3"/>
  <c r="B9860" i="3"/>
  <c r="A9860" i="3"/>
  <c r="J9859" i="3"/>
  <c r="I9859" i="3"/>
  <c r="H9859" i="3"/>
  <c r="G9859" i="3"/>
  <c r="F9859" i="3"/>
  <c r="D9859" i="3"/>
  <c r="C9859" i="3"/>
  <c r="B9859" i="3"/>
  <c r="A9859" i="3"/>
  <c r="J9858" i="3"/>
  <c r="I9858" i="3"/>
  <c r="H9858" i="3"/>
  <c r="G9858" i="3"/>
  <c r="F9858" i="3"/>
  <c r="D9858" i="3"/>
  <c r="C9858" i="3"/>
  <c r="B9858" i="3"/>
  <c r="A9858" i="3"/>
  <c r="J9857" i="3"/>
  <c r="I9857" i="3"/>
  <c r="H9857" i="3"/>
  <c r="G9857" i="3"/>
  <c r="F9857" i="3"/>
  <c r="D9857" i="3"/>
  <c r="C9857" i="3"/>
  <c r="B9857" i="3"/>
  <c r="A9857" i="3"/>
  <c r="J9856" i="3"/>
  <c r="I9856" i="3"/>
  <c r="H9856" i="3"/>
  <c r="G9856" i="3"/>
  <c r="F9856" i="3"/>
  <c r="D9856" i="3"/>
  <c r="C9856" i="3"/>
  <c r="B9856" i="3"/>
  <c r="A9856" i="3"/>
  <c r="J9855" i="3"/>
  <c r="I9855" i="3"/>
  <c r="H9855" i="3"/>
  <c r="G9855" i="3"/>
  <c r="F9855" i="3"/>
  <c r="D9855" i="3"/>
  <c r="C9855" i="3"/>
  <c r="B9855" i="3"/>
  <c r="A9855" i="3"/>
  <c r="J9854" i="3"/>
  <c r="I9854" i="3"/>
  <c r="H9854" i="3"/>
  <c r="G9854" i="3"/>
  <c r="F9854" i="3"/>
  <c r="D9854" i="3"/>
  <c r="C9854" i="3"/>
  <c r="B9854" i="3"/>
  <c r="A9854" i="3"/>
  <c r="J9853" i="3"/>
  <c r="I9853" i="3"/>
  <c r="H9853" i="3"/>
  <c r="G9853" i="3"/>
  <c r="F9853" i="3"/>
  <c r="D9853" i="3"/>
  <c r="C9853" i="3"/>
  <c r="B9853" i="3"/>
  <c r="A9853" i="3"/>
  <c r="J9852" i="3"/>
  <c r="I9852" i="3"/>
  <c r="H9852" i="3"/>
  <c r="G9852" i="3"/>
  <c r="F9852" i="3"/>
  <c r="D9852" i="3"/>
  <c r="C9852" i="3"/>
  <c r="B9852" i="3"/>
  <c r="A9852" i="3"/>
  <c r="J9851" i="3"/>
  <c r="I9851" i="3"/>
  <c r="H9851" i="3"/>
  <c r="G9851" i="3"/>
  <c r="F9851" i="3"/>
  <c r="D9851" i="3"/>
  <c r="C9851" i="3"/>
  <c r="B9851" i="3"/>
  <c r="A9851" i="3"/>
  <c r="J9850" i="3"/>
  <c r="I9850" i="3"/>
  <c r="H9850" i="3"/>
  <c r="G9850" i="3"/>
  <c r="F9850" i="3"/>
  <c r="D9850" i="3"/>
  <c r="C9850" i="3"/>
  <c r="B9850" i="3"/>
  <c r="A9850" i="3"/>
  <c r="J9849" i="3"/>
  <c r="I9849" i="3"/>
  <c r="H9849" i="3"/>
  <c r="G9849" i="3"/>
  <c r="F9849" i="3"/>
  <c r="D9849" i="3"/>
  <c r="C9849" i="3"/>
  <c r="B9849" i="3"/>
  <c r="A9849" i="3"/>
  <c r="J9848" i="3"/>
  <c r="I9848" i="3"/>
  <c r="H9848" i="3"/>
  <c r="G9848" i="3"/>
  <c r="F9848" i="3"/>
  <c r="D9848" i="3"/>
  <c r="C9848" i="3"/>
  <c r="B9848" i="3"/>
  <c r="A9848" i="3"/>
  <c r="J9847" i="3"/>
  <c r="I9847" i="3"/>
  <c r="H9847" i="3"/>
  <c r="G9847" i="3"/>
  <c r="F9847" i="3"/>
  <c r="D9847" i="3"/>
  <c r="C9847" i="3"/>
  <c r="B9847" i="3"/>
  <c r="A9847" i="3"/>
  <c r="J9846" i="3"/>
  <c r="I9846" i="3"/>
  <c r="H9846" i="3"/>
  <c r="G9846" i="3"/>
  <c r="F9846" i="3"/>
  <c r="D9846" i="3"/>
  <c r="C9846" i="3"/>
  <c r="B9846" i="3"/>
  <c r="A9846" i="3"/>
  <c r="J9845" i="3"/>
  <c r="I9845" i="3"/>
  <c r="H9845" i="3"/>
  <c r="G9845" i="3"/>
  <c r="F9845" i="3"/>
  <c r="D9845" i="3"/>
  <c r="C9845" i="3"/>
  <c r="B9845" i="3"/>
  <c r="A9845" i="3"/>
  <c r="J9844" i="3"/>
  <c r="I9844" i="3"/>
  <c r="H9844" i="3"/>
  <c r="G9844" i="3"/>
  <c r="F9844" i="3"/>
  <c r="D9844" i="3"/>
  <c r="C9844" i="3"/>
  <c r="B9844" i="3"/>
  <c r="A9844" i="3"/>
  <c r="J9843" i="3"/>
  <c r="I9843" i="3"/>
  <c r="H9843" i="3"/>
  <c r="G9843" i="3"/>
  <c r="F9843" i="3"/>
  <c r="D9843" i="3"/>
  <c r="C9843" i="3"/>
  <c r="B9843" i="3"/>
  <c r="A9843" i="3"/>
  <c r="J9842" i="3"/>
  <c r="I9842" i="3"/>
  <c r="H9842" i="3"/>
  <c r="G9842" i="3"/>
  <c r="F9842" i="3"/>
  <c r="D9842" i="3"/>
  <c r="C9842" i="3"/>
  <c r="B9842" i="3"/>
  <c r="A9842" i="3"/>
  <c r="J9841" i="3"/>
  <c r="I9841" i="3"/>
  <c r="H9841" i="3"/>
  <c r="G9841" i="3"/>
  <c r="F9841" i="3"/>
  <c r="D9841" i="3"/>
  <c r="C9841" i="3"/>
  <c r="B9841" i="3"/>
  <c r="A9841" i="3"/>
  <c r="J9840" i="3"/>
  <c r="I9840" i="3"/>
  <c r="H9840" i="3"/>
  <c r="G9840" i="3"/>
  <c r="F9840" i="3"/>
  <c r="D9840" i="3"/>
  <c r="C9840" i="3"/>
  <c r="B9840" i="3"/>
  <c r="A9840" i="3"/>
  <c r="J9839" i="3"/>
  <c r="I9839" i="3"/>
  <c r="H9839" i="3"/>
  <c r="G9839" i="3"/>
  <c r="F9839" i="3"/>
  <c r="D9839" i="3"/>
  <c r="C9839" i="3"/>
  <c r="B9839" i="3"/>
  <c r="A9839" i="3"/>
  <c r="J9838" i="3"/>
  <c r="I9838" i="3"/>
  <c r="H9838" i="3"/>
  <c r="G9838" i="3"/>
  <c r="F9838" i="3"/>
  <c r="D9838" i="3"/>
  <c r="C9838" i="3"/>
  <c r="B9838" i="3"/>
  <c r="A9838" i="3"/>
  <c r="J9837" i="3"/>
  <c r="I9837" i="3"/>
  <c r="H9837" i="3"/>
  <c r="G9837" i="3"/>
  <c r="F9837" i="3"/>
  <c r="D9837" i="3"/>
  <c r="C9837" i="3"/>
  <c r="B9837" i="3"/>
  <c r="A9837" i="3"/>
  <c r="J9836" i="3"/>
  <c r="I9836" i="3"/>
  <c r="H9836" i="3"/>
  <c r="G9836" i="3"/>
  <c r="F9836" i="3"/>
  <c r="D9836" i="3"/>
  <c r="C9836" i="3"/>
  <c r="B9836" i="3"/>
  <c r="A9836" i="3"/>
  <c r="J9835" i="3"/>
  <c r="I9835" i="3"/>
  <c r="H9835" i="3"/>
  <c r="G9835" i="3"/>
  <c r="F9835" i="3"/>
  <c r="D9835" i="3"/>
  <c r="C9835" i="3"/>
  <c r="B9835" i="3"/>
  <c r="A9835" i="3"/>
  <c r="J9834" i="3"/>
  <c r="I9834" i="3"/>
  <c r="H9834" i="3"/>
  <c r="G9834" i="3"/>
  <c r="F9834" i="3"/>
  <c r="D9834" i="3"/>
  <c r="C9834" i="3"/>
  <c r="B9834" i="3"/>
  <c r="A9834" i="3"/>
  <c r="J9833" i="3"/>
  <c r="I9833" i="3"/>
  <c r="H9833" i="3"/>
  <c r="G9833" i="3"/>
  <c r="F9833" i="3"/>
  <c r="D9833" i="3"/>
  <c r="C9833" i="3"/>
  <c r="B9833" i="3"/>
  <c r="A9833" i="3"/>
  <c r="J9832" i="3"/>
  <c r="I9832" i="3"/>
  <c r="H9832" i="3"/>
  <c r="G9832" i="3"/>
  <c r="F9832" i="3"/>
  <c r="D9832" i="3"/>
  <c r="C9832" i="3"/>
  <c r="B9832" i="3"/>
  <c r="A9832" i="3"/>
  <c r="J9831" i="3"/>
  <c r="I9831" i="3"/>
  <c r="H9831" i="3"/>
  <c r="G9831" i="3"/>
  <c r="F9831" i="3"/>
  <c r="D9831" i="3"/>
  <c r="C9831" i="3"/>
  <c r="B9831" i="3"/>
  <c r="A9831" i="3"/>
  <c r="J9830" i="3"/>
  <c r="I9830" i="3"/>
  <c r="H9830" i="3"/>
  <c r="G9830" i="3"/>
  <c r="F9830" i="3"/>
  <c r="D9830" i="3"/>
  <c r="C9830" i="3"/>
  <c r="B9830" i="3"/>
  <c r="A9830" i="3"/>
  <c r="J9829" i="3"/>
  <c r="I9829" i="3"/>
  <c r="H9829" i="3"/>
  <c r="G9829" i="3"/>
  <c r="F9829" i="3"/>
  <c r="D9829" i="3"/>
  <c r="C9829" i="3"/>
  <c r="B9829" i="3"/>
  <c r="A9829" i="3"/>
  <c r="J9828" i="3"/>
  <c r="I9828" i="3"/>
  <c r="H9828" i="3"/>
  <c r="G9828" i="3"/>
  <c r="F9828" i="3"/>
  <c r="D9828" i="3"/>
  <c r="C9828" i="3"/>
  <c r="B9828" i="3"/>
  <c r="A9828" i="3"/>
  <c r="J9827" i="3"/>
  <c r="I9827" i="3"/>
  <c r="H9827" i="3"/>
  <c r="G9827" i="3"/>
  <c r="F9827" i="3"/>
  <c r="D9827" i="3"/>
  <c r="C9827" i="3"/>
  <c r="B9827" i="3"/>
  <c r="A9827" i="3"/>
  <c r="J9826" i="3"/>
  <c r="I9826" i="3"/>
  <c r="H9826" i="3"/>
  <c r="G9826" i="3"/>
  <c r="F9826" i="3"/>
  <c r="D9826" i="3"/>
  <c r="C9826" i="3"/>
  <c r="B9826" i="3"/>
  <c r="A9826" i="3"/>
  <c r="J9825" i="3"/>
  <c r="I9825" i="3"/>
  <c r="H9825" i="3"/>
  <c r="G9825" i="3"/>
  <c r="F9825" i="3"/>
  <c r="D9825" i="3"/>
  <c r="C9825" i="3"/>
  <c r="B9825" i="3"/>
  <c r="A9825" i="3"/>
  <c r="J9824" i="3"/>
  <c r="I9824" i="3"/>
  <c r="H9824" i="3"/>
  <c r="G9824" i="3"/>
  <c r="F9824" i="3"/>
  <c r="D9824" i="3"/>
  <c r="C9824" i="3"/>
  <c r="B9824" i="3"/>
  <c r="A9824" i="3"/>
  <c r="J9823" i="3"/>
  <c r="I9823" i="3"/>
  <c r="H9823" i="3"/>
  <c r="G9823" i="3"/>
  <c r="F9823" i="3"/>
  <c r="D9823" i="3"/>
  <c r="C9823" i="3"/>
  <c r="B9823" i="3"/>
  <c r="A9823" i="3"/>
  <c r="J9822" i="3"/>
  <c r="I9822" i="3"/>
  <c r="H9822" i="3"/>
  <c r="G9822" i="3"/>
  <c r="F9822" i="3"/>
  <c r="D9822" i="3"/>
  <c r="C9822" i="3"/>
  <c r="B9822" i="3"/>
  <c r="A9822" i="3"/>
  <c r="J9821" i="3"/>
  <c r="I9821" i="3"/>
  <c r="H9821" i="3"/>
  <c r="G9821" i="3"/>
  <c r="F9821" i="3"/>
  <c r="D9821" i="3"/>
  <c r="C9821" i="3"/>
  <c r="B9821" i="3"/>
  <c r="A9821" i="3"/>
  <c r="J9820" i="3"/>
  <c r="I9820" i="3"/>
  <c r="H9820" i="3"/>
  <c r="G9820" i="3"/>
  <c r="F9820" i="3"/>
  <c r="D9820" i="3"/>
  <c r="C9820" i="3"/>
  <c r="B9820" i="3"/>
  <c r="A9820" i="3"/>
  <c r="J9819" i="3"/>
  <c r="I9819" i="3"/>
  <c r="H9819" i="3"/>
  <c r="G9819" i="3"/>
  <c r="F9819" i="3"/>
  <c r="D9819" i="3"/>
  <c r="C9819" i="3"/>
  <c r="B9819" i="3"/>
  <c r="A9819" i="3"/>
  <c r="J9818" i="3"/>
  <c r="I9818" i="3"/>
  <c r="H9818" i="3"/>
  <c r="G9818" i="3"/>
  <c r="F9818" i="3"/>
  <c r="D9818" i="3"/>
  <c r="C9818" i="3"/>
  <c r="B9818" i="3"/>
  <c r="A9818" i="3"/>
  <c r="J9817" i="3"/>
  <c r="I9817" i="3"/>
  <c r="H9817" i="3"/>
  <c r="G9817" i="3"/>
  <c r="F9817" i="3"/>
  <c r="D9817" i="3"/>
  <c r="C9817" i="3"/>
  <c r="B9817" i="3"/>
  <c r="A9817" i="3"/>
  <c r="J9816" i="3"/>
  <c r="I9816" i="3"/>
  <c r="H9816" i="3"/>
  <c r="G9816" i="3"/>
  <c r="F9816" i="3"/>
  <c r="D9816" i="3"/>
  <c r="C9816" i="3"/>
  <c r="B9816" i="3"/>
  <c r="A9816" i="3"/>
  <c r="J9815" i="3"/>
  <c r="I9815" i="3"/>
  <c r="H9815" i="3"/>
  <c r="G9815" i="3"/>
  <c r="F9815" i="3"/>
  <c r="D9815" i="3"/>
  <c r="C9815" i="3"/>
  <c r="B9815" i="3"/>
  <c r="A9815" i="3"/>
  <c r="J9814" i="3"/>
  <c r="I9814" i="3"/>
  <c r="H9814" i="3"/>
  <c r="G9814" i="3"/>
  <c r="F9814" i="3"/>
  <c r="D9814" i="3"/>
  <c r="C9814" i="3"/>
  <c r="B9814" i="3"/>
  <c r="A9814" i="3"/>
  <c r="J9813" i="3"/>
  <c r="I9813" i="3"/>
  <c r="H9813" i="3"/>
  <c r="G9813" i="3"/>
  <c r="F9813" i="3"/>
  <c r="D9813" i="3"/>
  <c r="C9813" i="3"/>
  <c r="B9813" i="3"/>
  <c r="A9813" i="3"/>
  <c r="J9812" i="3"/>
  <c r="I9812" i="3"/>
  <c r="H9812" i="3"/>
  <c r="G9812" i="3"/>
  <c r="F9812" i="3"/>
  <c r="D9812" i="3"/>
  <c r="C9812" i="3"/>
  <c r="B9812" i="3"/>
  <c r="A9812" i="3"/>
  <c r="J9811" i="3"/>
  <c r="I9811" i="3"/>
  <c r="H9811" i="3"/>
  <c r="G9811" i="3"/>
  <c r="F9811" i="3"/>
  <c r="D9811" i="3"/>
  <c r="C9811" i="3"/>
  <c r="B9811" i="3"/>
  <c r="A9811" i="3"/>
  <c r="J9810" i="3"/>
  <c r="I9810" i="3"/>
  <c r="H9810" i="3"/>
  <c r="G9810" i="3"/>
  <c r="F9810" i="3"/>
  <c r="D9810" i="3"/>
  <c r="C9810" i="3"/>
  <c r="B9810" i="3"/>
  <c r="A9810" i="3"/>
  <c r="J9809" i="3"/>
  <c r="I9809" i="3"/>
  <c r="H9809" i="3"/>
  <c r="G9809" i="3"/>
  <c r="F9809" i="3"/>
  <c r="D9809" i="3"/>
  <c r="C9809" i="3"/>
  <c r="B9809" i="3"/>
  <c r="A9809" i="3"/>
  <c r="J9808" i="3"/>
  <c r="I9808" i="3"/>
  <c r="H9808" i="3"/>
  <c r="G9808" i="3"/>
  <c r="F9808" i="3"/>
  <c r="D9808" i="3"/>
  <c r="C9808" i="3"/>
  <c r="B9808" i="3"/>
  <c r="A9808" i="3"/>
  <c r="J9807" i="3"/>
  <c r="I9807" i="3"/>
  <c r="H9807" i="3"/>
  <c r="G9807" i="3"/>
  <c r="F9807" i="3"/>
  <c r="D9807" i="3"/>
  <c r="C9807" i="3"/>
  <c r="B9807" i="3"/>
  <c r="A9807" i="3"/>
  <c r="J9806" i="3"/>
  <c r="I9806" i="3"/>
  <c r="H9806" i="3"/>
  <c r="G9806" i="3"/>
  <c r="F9806" i="3"/>
  <c r="D9806" i="3"/>
  <c r="C9806" i="3"/>
  <c r="B9806" i="3"/>
  <c r="A9806" i="3"/>
  <c r="J9805" i="3"/>
  <c r="I9805" i="3"/>
  <c r="H9805" i="3"/>
  <c r="G9805" i="3"/>
  <c r="F9805" i="3"/>
  <c r="D9805" i="3"/>
  <c r="C9805" i="3"/>
  <c r="B9805" i="3"/>
  <c r="A9805" i="3"/>
  <c r="J9804" i="3"/>
  <c r="I9804" i="3"/>
  <c r="H9804" i="3"/>
  <c r="G9804" i="3"/>
  <c r="F9804" i="3"/>
  <c r="D9804" i="3"/>
  <c r="C9804" i="3"/>
  <c r="B9804" i="3"/>
  <c r="A9804" i="3"/>
  <c r="J9803" i="3"/>
  <c r="I9803" i="3"/>
  <c r="H9803" i="3"/>
  <c r="G9803" i="3"/>
  <c r="F9803" i="3"/>
  <c r="D9803" i="3"/>
  <c r="C9803" i="3"/>
  <c r="B9803" i="3"/>
  <c r="A9803" i="3"/>
  <c r="J9802" i="3"/>
  <c r="I9802" i="3"/>
  <c r="H9802" i="3"/>
  <c r="G9802" i="3"/>
  <c r="F9802" i="3"/>
  <c r="D9802" i="3"/>
  <c r="C9802" i="3"/>
  <c r="B9802" i="3"/>
  <c r="A9802" i="3"/>
  <c r="J9801" i="3"/>
  <c r="I9801" i="3"/>
  <c r="H9801" i="3"/>
  <c r="G9801" i="3"/>
  <c r="F9801" i="3"/>
  <c r="D9801" i="3"/>
  <c r="C9801" i="3"/>
  <c r="B9801" i="3"/>
  <c r="A9801" i="3"/>
  <c r="J9800" i="3"/>
  <c r="I9800" i="3"/>
  <c r="H9800" i="3"/>
  <c r="G9800" i="3"/>
  <c r="F9800" i="3"/>
  <c r="D9800" i="3"/>
  <c r="C9800" i="3"/>
  <c r="B9800" i="3"/>
  <c r="A9800" i="3"/>
  <c r="J9799" i="3"/>
  <c r="I9799" i="3"/>
  <c r="H9799" i="3"/>
  <c r="G9799" i="3"/>
  <c r="F9799" i="3"/>
  <c r="D9799" i="3"/>
  <c r="C9799" i="3"/>
  <c r="B9799" i="3"/>
  <c r="A9799" i="3"/>
  <c r="J9798" i="3"/>
  <c r="I9798" i="3"/>
  <c r="H9798" i="3"/>
  <c r="G9798" i="3"/>
  <c r="F9798" i="3"/>
  <c r="D9798" i="3"/>
  <c r="C9798" i="3"/>
  <c r="B9798" i="3"/>
  <c r="A9798" i="3"/>
  <c r="J9797" i="3"/>
  <c r="I9797" i="3"/>
  <c r="H9797" i="3"/>
  <c r="G9797" i="3"/>
  <c r="F9797" i="3"/>
  <c r="D9797" i="3"/>
  <c r="C9797" i="3"/>
  <c r="B9797" i="3"/>
  <c r="A9797" i="3"/>
  <c r="J9796" i="3"/>
  <c r="I9796" i="3"/>
  <c r="H9796" i="3"/>
  <c r="G9796" i="3"/>
  <c r="F9796" i="3"/>
  <c r="D9796" i="3"/>
  <c r="C9796" i="3"/>
  <c r="B9796" i="3"/>
  <c r="A9796" i="3"/>
  <c r="J9795" i="3"/>
  <c r="I9795" i="3"/>
  <c r="H9795" i="3"/>
  <c r="G9795" i="3"/>
  <c r="F9795" i="3"/>
  <c r="D9795" i="3"/>
  <c r="C9795" i="3"/>
  <c r="B9795" i="3"/>
  <c r="A9795" i="3"/>
  <c r="J9794" i="3"/>
  <c r="I9794" i="3"/>
  <c r="H9794" i="3"/>
  <c r="G9794" i="3"/>
  <c r="F9794" i="3"/>
  <c r="D9794" i="3"/>
  <c r="C9794" i="3"/>
  <c r="B9794" i="3"/>
  <c r="A9794" i="3"/>
  <c r="J9793" i="3"/>
  <c r="I9793" i="3"/>
  <c r="H9793" i="3"/>
  <c r="G9793" i="3"/>
  <c r="F9793" i="3"/>
  <c r="D9793" i="3"/>
  <c r="C9793" i="3"/>
  <c r="B9793" i="3"/>
  <c r="A9793" i="3"/>
  <c r="J9792" i="3"/>
  <c r="I9792" i="3"/>
  <c r="H9792" i="3"/>
  <c r="G9792" i="3"/>
  <c r="F9792" i="3"/>
  <c r="D9792" i="3"/>
  <c r="C9792" i="3"/>
  <c r="B9792" i="3"/>
  <c r="A9792" i="3"/>
  <c r="J9791" i="3"/>
  <c r="I9791" i="3"/>
  <c r="H9791" i="3"/>
  <c r="G9791" i="3"/>
  <c r="F9791" i="3"/>
  <c r="D9791" i="3"/>
  <c r="C9791" i="3"/>
  <c r="B9791" i="3"/>
  <c r="A9791" i="3"/>
  <c r="J9790" i="3"/>
  <c r="I9790" i="3"/>
  <c r="H9790" i="3"/>
  <c r="G9790" i="3"/>
  <c r="F9790" i="3"/>
  <c r="D9790" i="3"/>
  <c r="C9790" i="3"/>
  <c r="B9790" i="3"/>
  <c r="A9790" i="3"/>
  <c r="J9789" i="3"/>
  <c r="I9789" i="3"/>
  <c r="H9789" i="3"/>
  <c r="G9789" i="3"/>
  <c r="F9789" i="3"/>
  <c r="D9789" i="3"/>
  <c r="C9789" i="3"/>
  <c r="B9789" i="3"/>
  <c r="A9789" i="3"/>
  <c r="J9788" i="3"/>
  <c r="I9788" i="3"/>
  <c r="H9788" i="3"/>
  <c r="G9788" i="3"/>
  <c r="F9788" i="3"/>
  <c r="D9788" i="3"/>
  <c r="C9788" i="3"/>
  <c r="B9788" i="3"/>
  <c r="A9788" i="3"/>
  <c r="J9787" i="3"/>
  <c r="I9787" i="3"/>
  <c r="H9787" i="3"/>
  <c r="G9787" i="3"/>
  <c r="F9787" i="3"/>
  <c r="D9787" i="3"/>
  <c r="C9787" i="3"/>
  <c r="B9787" i="3"/>
  <c r="A9787" i="3"/>
  <c r="J9786" i="3"/>
  <c r="I9786" i="3"/>
  <c r="H9786" i="3"/>
  <c r="G9786" i="3"/>
  <c r="F9786" i="3"/>
  <c r="D9786" i="3"/>
  <c r="C9786" i="3"/>
  <c r="B9786" i="3"/>
  <c r="A9786" i="3"/>
  <c r="J9785" i="3"/>
  <c r="I9785" i="3"/>
  <c r="H9785" i="3"/>
  <c r="G9785" i="3"/>
  <c r="F9785" i="3"/>
  <c r="D9785" i="3"/>
  <c r="C9785" i="3"/>
  <c r="B9785" i="3"/>
  <c r="A9785" i="3"/>
  <c r="J9784" i="3"/>
  <c r="I9784" i="3"/>
  <c r="H9784" i="3"/>
  <c r="G9784" i="3"/>
  <c r="F9784" i="3"/>
  <c r="D9784" i="3"/>
  <c r="C9784" i="3"/>
  <c r="B9784" i="3"/>
  <c r="A9784" i="3"/>
  <c r="J9783" i="3"/>
  <c r="I9783" i="3"/>
  <c r="H9783" i="3"/>
  <c r="G9783" i="3"/>
  <c r="F9783" i="3"/>
  <c r="D9783" i="3"/>
  <c r="C9783" i="3"/>
  <c r="B9783" i="3"/>
  <c r="A9783" i="3"/>
  <c r="J9782" i="3"/>
  <c r="I9782" i="3"/>
  <c r="H9782" i="3"/>
  <c r="G9782" i="3"/>
  <c r="F9782" i="3"/>
  <c r="D9782" i="3"/>
  <c r="C9782" i="3"/>
  <c r="B9782" i="3"/>
  <c r="A9782" i="3"/>
  <c r="J9781" i="3"/>
  <c r="I9781" i="3"/>
  <c r="H9781" i="3"/>
  <c r="G9781" i="3"/>
  <c r="F9781" i="3"/>
  <c r="D9781" i="3"/>
  <c r="C9781" i="3"/>
  <c r="B9781" i="3"/>
  <c r="A9781" i="3"/>
  <c r="J9780" i="3"/>
  <c r="I9780" i="3"/>
  <c r="H9780" i="3"/>
  <c r="G9780" i="3"/>
  <c r="F9780" i="3"/>
  <c r="D9780" i="3"/>
  <c r="C9780" i="3"/>
  <c r="B9780" i="3"/>
  <c r="A9780" i="3"/>
  <c r="J9779" i="3"/>
  <c r="I9779" i="3"/>
  <c r="H9779" i="3"/>
  <c r="G9779" i="3"/>
  <c r="F9779" i="3"/>
  <c r="D9779" i="3"/>
  <c r="C9779" i="3"/>
  <c r="B9779" i="3"/>
  <c r="A9779" i="3"/>
  <c r="J9778" i="3"/>
  <c r="I9778" i="3"/>
  <c r="H9778" i="3"/>
  <c r="G9778" i="3"/>
  <c r="F9778" i="3"/>
  <c r="D9778" i="3"/>
  <c r="C9778" i="3"/>
  <c r="B9778" i="3"/>
  <c r="A9778" i="3"/>
  <c r="J9777" i="3"/>
  <c r="I9777" i="3"/>
  <c r="H9777" i="3"/>
  <c r="G9777" i="3"/>
  <c r="F9777" i="3"/>
  <c r="D9777" i="3"/>
  <c r="C9777" i="3"/>
  <c r="B9777" i="3"/>
  <c r="A9777" i="3"/>
  <c r="J9776" i="3"/>
  <c r="I9776" i="3"/>
  <c r="H9776" i="3"/>
  <c r="G9776" i="3"/>
  <c r="F9776" i="3"/>
  <c r="D9776" i="3"/>
  <c r="C9776" i="3"/>
  <c r="B9776" i="3"/>
  <c r="A9776" i="3"/>
  <c r="J9775" i="3"/>
  <c r="I9775" i="3"/>
  <c r="H9775" i="3"/>
  <c r="G9775" i="3"/>
  <c r="F9775" i="3"/>
  <c r="D9775" i="3"/>
  <c r="C9775" i="3"/>
  <c r="B9775" i="3"/>
  <c r="A9775" i="3"/>
  <c r="J9774" i="3"/>
  <c r="I9774" i="3"/>
  <c r="H9774" i="3"/>
  <c r="G9774" i="3"/>
  <c r="F9774" i="3"/>
  <c r="D9774" i="3"/>
  <c r="C9774" i="3"/>
  <c r="B9774" i="3"/>
  <c r="A9774" i="3"/>
  <c r="J9773" i="3"/>
  <c r="I9773" i="3"/>
  <c r="H9773" i="3"/>
  <c r="G9773" i="3"/>
  <c r="F9773" i="3"/>
  <c r="D9773" i="3"/>
  <c r="C9773" i="3"/>
  <c r="B9773" i="3"/>
  <c r="A9773" i="3"/>
  <c r="J9772" i="3"/>
  <c r="I9772" i="3"/>
  <c r="H9772" i="3"/>
  <c r="G9772" i="3"/>
  <c r="F9772" i="3"/>
  <c r="D9772" i="3"/>
  <c r="C9772" i="3"/>
  <c r="B9772" i="3"/>
  <c r="A9772" i="3"/>
  <c r="J9771" i="3"/>
  <c r="I9771" i="3"/>
  <c r="H9771" i="3"/>
  <c r="G9771" i="3"/>
  <c r="F9771" i="3"/>
  <c r="D9771" i="3"/>
  <c r="C9771" i="3"/>
  <c r="B9771" i="3"/>
  <c r="A9771" i="3"/>
  <c r="J9770" i="3"/>
  <c r="I9770" i="3"/>
  <c r="H9770" i="3"/>
  <c r="G9770" i="3"/>
  <c r="F9770" i="3"/>
  <c r="D9770" i="3"/>
  <c r="C9770" i="3"/>
  <c r="B9770" i="3"/>
  <c r="A9770" i="3"/>
  <c r="J9769" i="3"/>
  <c r="I9769" i="3"/>
  <c r="H9769" i="3"/>
  <c r="G9769" i="3"/>
  <c r="F9769" i="3"/>
  <c r="D9769" i="3"/>
  <c r="C9769" i="3"/>
  <c r="B9769" i="3"/>
  <c r="A9769" i="3"/>
  <c r="J9768" i="3"/>
  <c r="I9768" i="3"/>
  <c r="H9768" i="3"/>
  <c r="G9768" i="3"/>
  <c r="F9768" i="3"/>
  <c r="D9768" i="3"/>
  <c r="C9768" i="3"/>
  <c r="B9768" i="3"/>
  <c r="A9768" i="3"/>
  <c r="J9767" i="3"/>
  <c r="I9767" i="3"/>
  <c r="H9767" i="3"/>
  <c r="G9767" i="3"/>
  <c r="F9767" i="3"/>
  <c r="D9767" i="3"/>
  <c r="C9767" i="3"/>
  <c r="B9767" i="3"/>
  <c r="A9767" i="3"/>
  <c r="J9766" i="3"/>
  <c r="I9766" i="3"/>
  <c r="H9766" i="3"/>
  <c r="G9766" i="3"/>
  <c r="F9766" i="3"/>
  <c r="D9766" i="3"/>
  <c r="C9766" i="3"/>
  <c r="B9766" i="3"/>
  <c r="A9766" i="3"/>
  <c r="J9765" i="3"/>
  <c r="I9765" i="3"/>
  <c r="H9765" i="3"/>
  <c r="G9765" i="3"/>
  <c r="F9765" i="3"/>
  <c r="D9765" i="3"/>
  <c r="C9765" i="3"/>
  <c r="B9765" i="3"/>
  <c r="A9765" i="3"/>
  <c r="J9764" i="3"/>
  <c r="I9764" i="3"/>
  <c r="H9764" i="3"/>
  <c r="G9764" i="3"/>
  <c r="F9764" i="3"/>
  <c r="D9764" i="3"/>
  <c r="C9764" i="3"/>
  <c r="B9764" i="3"/>
  <c r="A9764" i="3"/>
  <c r="J9763" i="3"/>
  <c r="I9763" i="3"/>
  <c r="H9763" i="3"/>
  <c r="G9763" i="3"/>
  <c r="F9763" i="3"/>
  <c r="D9763" i="3"/>
  <c r="C9763" i="3"/>
  <c r="B9763" i="3"/>
  <c r="A9763" i="3"/>
  <c r="J9762" i="3"/>
  <c r="I9762" i="3"/>
  <c r="H9762" i="3"/>
  <c r="G9762" i="3"/>
  <c r="F9762" i="3"/>
  <c r="D9762" i="3"/>
  <c r="C9762" i="3"/>
  <c r="B9762" i="3"/>
  <c r="A9762" i="3"/>
  <c r="J9761" i="3"/>
  <c r="I9761" i="3"/>
  <c r="H9761" i="3"/>
  <c r="G9761" i="3"/>
  <c r="F9761" i="3"/>
  <c r="D9761" i="3"/>
  <c r="C9761" i="3"/>
  <c r="B9761" i="3"/>
  <c r="A9761" i="3"/>
  <c r="J9760" i="3"/>
  <c r="I9760" i="3"/>
  <c r="H9760" i="3"/>
  <c r="G9760" i="3"/>
  <c r="F9760" i="3"/>
  <c r="D9760" i="3"/>
  <c r="C9760" i="3"/>
  <c r="B9760" i="3"/>
  <c r="A9760" i="3"/>
  <c r="J9759" i="3"/>
  <c r="I9759" i="3"/>
  <c r="H9759" i="3"/>
  <c r="G9759" i="3"/>
  <c r="F9759" i="3"/>
  <c r="D9759" i="3"/>
  <c r="C9759" i="3"/>
  <c r="B9759" i="3"/>
  <c r="A9759" i="3"/>
  <c r="J9758" i="3"/>
  <c r="I9758" i="3"/>
  <c r="H9758" i="3"/>
  <c r="G9758" i="3"/>
  <c r="F9758" i="3"/>
  <c r="D9758" i="3"/>
  <c r="C9758" i="3"/>
  <c r="B9758" i="3"/>
  <c r="A9758" i="3"/>
  <c r="J9757" i="3"/>
  <c r="I9757" i="3"/>
  <c r="H9757" i="3"/>
  <c r="G9757" i="3"/>
  <c r="F9757" i="3"/>
  <c r="D9757" i="3"/>
  <c r="C9757" i="3"/>
  <c r="B9757" i="3"/>
  <c r="A9757" i="3"/>
  <c r="J9756" i="3"/>
  <c r="I9756" i="3"/>
  <c r="H9756" i="3"/>
  <c r="G9756" i="3"/>
  <c r="F9756" i="3"/>
  <c r="D9756" i="3"/>
  <c r="C9756" i="3"/>
  <c r="B9756" i="3"/>
  <c r="A9756" i="3"/>
  <c r="J9755" i="3"/>
  <c r="I9755" i="3"/>
  <c r="H9755" i="3"/>
  <c r="G9755" i="3"/>
  <c r="F9755" i="3"/>
  <c r="D9755" i="3"/>
  <c r="C9755" i="3"/>
  <c r="B9755" i="3"/>
  <c r="A9755" i="3"/>
  <c r="J9754" i="3"/>
  <c r="I9754" i="3"/>
  <c r="H9754" i="3"/>
  <c r="G9754" i="3"/>
  <c r="F9754" i="3"/>
  <c r="D9754" i="3"/>
  <c r="C9754" i="3"/>
  <c r="B9754" i="3"/>
  <c r="A9754" i="3"/>
  <c r="J9753" i="3"/>
  <c r="I9753" i="3"/>
  <c r="H9753" i="3"/>
  <c r="G9753" i="3"/>
  <c r="F9753" i="3"/>
  <c r="D9753" i="3"/>
  <c r="C9753" i="3"/>
  <c r="B9753" i="3"/>
  <c r="A9753" i="3"/>
  <c r="J9752" i="3"/>
  <c r="I9752" i="3"/>
  <c r="H9752" i="3"/>
  <c r="G9752" i="3"/>
  <c r="F9752" i="3"/>
  <c r="D9752" i="3"/>
  <c r="C9752" i="3"/>
  <c r="B9752" i="3"/>
  <c r="A9752" i="3"/>
  <c r="J9751" i="3"/>
  <c r="I9751" i="3"/>
  <c r="H9751" i="3"/>
  <c r="G9751" i="3"/>
  <c r="F9751" i="3"/>
  <c r="D9751" i="3"/>
  <c r="C9751" i="3"/>
  <c r="B9751" i="3"/>
  <c r="A9751" i="3"/>
  <c r="J9750" i="3"/>
  <c r="I9750" i="3"/>
  <c r="H9750" i="3"/>
  <c r="G9750" i="3"/>
  <c r="F9750" i="3"/>
  <c r="D9750" i="3"/>
  <c r="C9750" i="3"/>
  <c r="B9750" i="3"/>
  <c r="A9750" i="3"/>
  <c r="J9749" i="3"/>
  <c r="I9749" i="3"/>
  <c r="H9749" i="3"/>
  <c r="G9749" i="3"/>
  <c r="F9749" i="3"/>
  <c r="D9749" i="3"/>
  <c r="C9749" i="3"/>
  <c r="B9749" i="3"/>
  <c r="A9749" i="3"/>
  <c r="J9748" i="3"/>
  <c r="I9748" i="3"/>
  <c r="H9748" i="3"/>
  <c r="G9748" i="3"/>
  <c r="F9748" i="3"/>
  <c r="D9748" i="3"/>
  <c r="C9748" i="3"/>
  <c r="B9748" i="3"/>
  <c r="A9748" i="3"/>
  <c r="J9747" i="3"/>
  <c r="I9747" i="3"/>
  <c r="H9747" i="3"/>
  <c r="G9747" i="3"/>
  <c r="F9747" i="3"/>
  <c r="D9747" i="3"/>
  <c r="C9747" i="3"/>
  <c r="B9747" i="3"/>
  <c r="A9747" i="3"/>
  <c r="J9746" i="3"/>
  <c r="I9746" i="3"/>
  <c r="H9746" i="3"/>
  <c r="G9746" i="3"/>
  <c r="F9746" i="3"/>
  <c r="D9746" i="3"/>
  <c r="C9746" i="3"/>
  <c r="B9746" i="3"/>
  <c r="A9746" i="3"/>
  <c r="J9745" i="3"/>
  <c r="I9745" i="3"/>
  <c r="H9745" i="3"/>
  <c r="G9745" i="3"/>
  <c r="F9745" i="3"/>
  <c r="D9745" i="3"/>
  <c r="C9745" i="3"/>
  <c r="B9745" i="3"/>
  <c r="A9745" i="3"/>
  <c r="J9744" i="3"/>
  <c r="I9744" i="3"/>
  <c r="H9744" i="3"/>
  <c r="G9744" i="3"/>
  <c r="F9744" i="3"/>
  <c r="D9744" i="3"/>
  <c r="C9744" i="3"/>
  <c r="B9744" i="3"/>
  <c r="A9744" i="3"/>
  <c r="J9743" i="3"/>
  <c r="I9743" i="3"/>
  <c r="H9743" i="3"/>
  <c r="G9743" i="3"/>
  <c r="F9743" i="3"/>
  <c r="D9743" i="3"/>
  <c r="C9743" i="3"/>
  <c r="B9743" i="3"/>
  <c r="A9743" i="3"/>
  <c r="J9742" i="3"/>
  <c r="I9742" i="3"/>
  <c r="H9742" i="3"/>
  <c r="G9742" i="3"/>
  <c r="F9742" i="3"/>
  <c r="D9742" i="3"/>
  <c r="C9742" i="3"/>
  <c r="B9742" i="3"/>
  <c r="A9742" i="3"/>
  <c r="J9741" i="3"/>
  <c r="I9741" i="3"/>
  <c r="H9741" i="3"/>
  <c r="G9741" i="3"/>
  <c r="F9741" i="3"/>
  <c r="D9741" i="3"/>
  <c r="C9741" i="3"/>
  <c r="B9741" i="3"/>
  <c r="A9741" i="3"/>
  <c r="J9740" i="3"/>
  <c r="I9740" i="3"/>
  <c r="H9740" i="3"/>
  <c r="G9740" i="3"/>
  <c r="F9740" i="3"/>
  <c r="D9740" i="3"/>
  <c r="C9740" i="3"/>
  <c r="B9740" i="3"/>
  <c r="A9740" i="3"/>
  <c r="J9739" i="3"/>
  <c r="I9739" i="3"/>
  <c r="H9739" i="3"/>
  <c r="G9739" i="3"/>
  <c r="F9739" i="3"/>
  <c r="D9739" i="3"/>
  <c r="C9739" i="3"/>
  <c r="B9739" i="3"/>
  <c r="A9739" i="3"/>
  <c r="J9738" i="3"/>
  <c r="I9738" i="3"/>
  <c r="H9738" i="3"/>
  <c r="G9738" i="3"/>
  <c r="F9738" i="3"/>
  <c r="D9738" i="3"/>
  <c r="C9738" i="3"/>
  <c r="B9738" i="3"/>
  <c r="A9738" i="3"/>
  <c r="J9737" i="3"/>
  <c r="I9737" i="3"/>
  <c r="H9737" i="3"/>
  <c r="G9737" i="3"/>
  <c r="F9737" i="3"/>
  <c r="D9737" i="3"/>
  <c r="C9737" i="3"/>
  <c r="B9737" i="3"/>
  <c r="A9737" i="3"/>
  <c r="J9736" i="3"/>
  <c r="I9736" i="3"/>
  <c r="H9736" i="3"/>
  <c r="G9736" i="3"/>
  <c r="F9736" i="3"/>
  <c r="D9736" i="3"/>
  <c r="C9736" i="3"/>
  <c r="B9736" i="3"/>
  <c r="A9736" i="3"/>
  <c r="J9735" i="3"/>
  <c r="I9735" i="3"/>
  <c r="H9735" i="3"/>
  <c r="G9735" i="3"/>
  <c r="F9735" i="3"/>
  <c r="D9735" i="3"/>
  <c r="C9735" i="3"/>
  <c r="B9735" i="3"/>
  <c r="A9735" i="3"/>
  <c r="J9734" i="3"/>
  <c r="I9734" i="3"/>
  <c r="H9734" i="3"/>
  <c r="G9734" i="3"/>
  <c r="F9734" i="3"/>
  <c r="D9734" i="3"/>
  <c r="C9734" i="3"/>
  <c r="B9734" i="3"/>
  <c r="A9734" i="3"/>
  <c r="J9733" i="3"/>
  <c r="I9733" i="3"/>
  <c r="H9733" i="3"/>
  <c r="G9733" i="3"/>
  <c r="F9733" i="3"/>
  <c r="D9733" i="3"/>
  <c r="C9733" i="3"/>
  <c r="B9733" i="3"/>
  <c r="A9733" i="3"/>
  <c r="J9732" i="3"/>
  <c r="I9732" i="3"/>
  <c r="H9732" i="3"/>
  <c r="G9732" i="3"/>
  <c r="F9732" i="3"/>
  <c r="D9732" i="3"/>
  <c r="C9732" i="3"/>
  <c r="B9732" i="3"/>
  <c r="A9732" i="3"/>
  <c r="J9731" i="3"/>
  <c r="I9731" i="3"/>
  <c r="H9731" i="3"/>
  <c r="G9731" i="3"/>
  <c r="F9731" i="3"/>
  <c r="D9731" i="3"/>
  <c r="C9731" i="3"/>
  <c r="B9731" i="3"/>
  <c r="A9731" i="3"/>
  <c r="J9730" i="3"/>
  <c r="I9730" i="3"/>
  <c r="H9730" i="3"/>
  <c r="G9730" i="3"/>
  <c r="F9730" i="3"/>
  <c r="D9730" i="3"/>
  <c r="C9730" i="3"/>
  <c r="B9730" i="3"/>
  <c r="A9730" i="3"/>
  <c r="J9729" i="3"/>
  <c r="I9729" i="3"/>
  <c r="H9729" i="3"/>
  <c r="G9729" i="3"/>
  <c r="F9729" i="3"/>
  <c r="D9729" i="3"/>
  <c r="C9729" i="3"/>
  <c r="B9729" i="3"/>
  <c r="A9729" i="3"/>
  <c r="J9728" i="3"/>
  <c r="I9728" i="3"/>
  <c r="H9728" i="3"/>
  <c r="G9728" i="3"/>
  <c r="F9728" i="3"/>
  <c r="D9728" i="3"/>
  <c r="C9728" i="3"/>
  <c r="B9728" i="3"/>
  <c r="A9728" i="3"/>
  <c r="J9727" i="3"/>
  <c r="I9727" i="3"/>
  <c r="H9727" i="3"/>
  <c r="G9727" i="3"/>
  <c r="F9727" i="3"/>
  <c r="D9727" i="3"/>
  <c r="C9727" i="3"/>
  <c r="B9727" i="3"/>
  <c r="A9727" i="3"/>
  <c r="J9726" i="3"/>
  <c r="I9726" i="3"/>
  <c r="H9726" i="3"/>
  <c r="G9726" i="3"/>
  <c r="F9726" i="3"/>
  <c r="D9726" i="3"/>
  <c r="C9726" i="3"/>
  <c r="B9726" i="3"/>
  <c r="A9726" i="3"/>
  <c r="J9725" i="3"/>
  <c r="I9725" i="3"/>
  <c r="H9725" i="3"/>
  <c r="G9725" i="3"/>
  <c r="F9725" i="3"/>
  <c r="D9725" i="3"/>
  <c r="C9725" i="3"/>
  <c r="B9725" i="3"/>
  <c r="A9725" i="3"/>
  <c r="J9724" i="3"/>
  <c r="I9724" i="3"/>
  <c r="H9724" i="3"/>
  <c r="G9724" i="3"/>
  <c r="F9724" i="3"/>
  <c r="D9724" i="3"/>
  <c r="C9724" i="3"/>
  <c r="B9724" i="3"/>
  <c r="A9724" i="3"/>
  <c r="J9723" i="3"/>
  <c r="I9723" i="3"/>
  <c r="H9723" i="3"/>
  <c r="G9723" i="3"/>
  <c r="F9723" i="3"/>
  <c r="D9723" i="3"/>
  <c r="C9723" i="3"/>
  <c r="B9723" i="3"/>
  <c r="A9723" i="3"/>
  <c r="J9722" i="3"/>
  <c r="I9722" i="3"/>
  <c r="H9722" i="3"/>
  <c r="G9722" i="3"/>
  <c r="F9722" i="3"/>
  <c r="D9722" i="3"/>
  <c r="C9722" i="3"/>
  <c r="B9722" i="3"/>
  <c r="A9722" i="3"/>
  <c r="J9721" i="3"/>
  <c r="I9721" i="3"/>
  <c r="H9721" i="3"/>
  <c r="G9721" i="3"/>
  <c r="F9721" i="3"/>
  <c r="D9721" i="3"/>
  <c r="C9721" i="3"/>
  <c r="B9721" i="3"/>
  <c r="A9721" i="3"/>
  <c r="J9720" i="3"/>
  <c r="I9720" i="3"/>
  <c r="H9720" i="3"/>
  <c r="G9720" i="3"/>
  <c r="F9720" i="3"/>
  <c r="D9720" i="3"/>
  <c r="C9720" i="3"/>
  <c r="B9720" i="3"/>
  <c r="A9720" i="3"/>
  <c r="J9719" i="3"/>
  <c r="I9719" i="3"/>
  <c r="H9719" i="3"/>
  <c r="G9719" i="3"/>
  <c r="F9719" i="3"/>
  <c r="D9719" i="3"/>
  <c r="C9719" i="3"/>
  <c r="B9719" i="3"/>
  <c r="A9719" i="3"/>
  <c r="J9718" i="3"/>
  <c r="I9718" i="3"/>
  <c r="H9718" i="3"/>
  <c r="E9718" i="3" s="1"/>
  <c r="L9718" i="3" s="1"/>
  <c r="G9718" i="3"/>
  <c r="F9718" i="3"/>
  <c r="D9718" i="3"/>
  <c r="C9718" i="3"/>
  <c r="B9718" i="3"/>
  <c r="A9718" i="3"/>
  <c r="J9717" i="3"/>
  <c r="I9717" i="3"/>
  <c r="H9717" i="3"/>
  <c r="G9717" i="3"/>
  <c r="F9717" i="3"/>
  <c r="D9717" i="3"/>
  <c r="C9717" i="3"/>
  <c r="B9717" i="3"/>
  <c r="A9717" i="3"/>
  <c r="J9716" i="3"/>
  <c r="I9716" i="3"/>
  <c r="H9716" i="3"/>
  <c r="G9716" i="3"/>
  <c r="F9716" i="3"/>
  <c r="D9716" i="3"/>
  <c r="C9716" i="3"/>
  <c r="B9716" i="3"/>
  <c r="A9716" i="3"/>
  <c r="J9715" i="3"/>
  <c r="I9715" i="3"/>
  <c r="H9715" i="3"/>
  <c r="G9715" i="3"/>
  <c r="F9715" i="3"/>
  <c r="D9715" i="3"/>
  <c r="C9715" i="3"/>
  <c r="B9715" i="3"/>
  <c r="A9715" i="3"/>
  <c r="J9714" i="3"/>
  <c r="I9714" i="3"/>
  <c r="H9714" i="3"/>
  <c r="E9714" i="3" s="1"/>
  <c r="L9714" i="3" s="1"/>
  <c r="G9714" i="3"/>
  <c r="F9714" i="3"/>
  <c r="D9714" i="3"/>
  <c r="C9714" i="3"/>
  <c r="B9714" i="3"/>
  <c r="A9714" i="3"/>
  <c r="J9713" i="3"/>
  <c r="I9713" i="3"/>
  <c r="H9713" i="3"/>
  <c r="G9713" i="3"/>
  <c r="F9713" i="3"/>
  <c r="D9713" i="3"/>
  <c r="C9713" i="3"/>
  <c r="B9713" i="3"/>
  <c r="A9713" i="3"/>
  <c r="J9712" i="3"/>
  <c r="I9712" i="3"/>
  <c r="H9712" i="3"/>
  <c r="G9712" i="3"/>
  <c r="F9712" i="3"/>
  <c r="D9712" i="3"/>
  <c r="C9712" i="3"/>
  <c r="B9712" i="3"/>
  <c r="A9712" i="3"/>
  <c r="J9711" i="3"/>
  <c r="I9711" i="3"/>
  <c r="H9711" i="3"/>
  <c r="G9711" i="3"/>
  <c r="F9711" i="3"/>
  <c r="D9711" i="3"/>
  <c r="C9711" i="3"/>
  <c r="B9711" i="3"/>
  <c r="A9711" i="3"/>
  <c r="J9710" i="3"/>
  <c r="I9710" i="3"/>
  <c r="H9710" i="3"/>
  <c r="E9710" i="3" s="1"/>
  <c r="L9710" i="3" s="1"/>
  <c r="G9710" i="3"/>
  <c r="F9710" i="3"/>
  <c r="D9710" i="3"/>
  <c r="C9710" i="3"/>
  <c r="B9710" i="3"/>
  <c r="A9710" i="3"/>
  <c r="J9709" i="3"/>
  <c r="I9709" i="3"/>
  <c r="H9709" i="3"/>
  <c r="G9709" i="3"/>
  <c r="F9709" i="3"/>
  <c r="D9709" i="3"/>
  <c r="C9709" i="3"/>
  <c r="B9709" i="3"/>
  <c r="A9709" i="3"/>
  <c r="J9708" i="3"/>
  <c r="I9708" i="3"/>
  <c r="H9708" i="3"/>
  <c r="G9708" i="3"/>
  <c r="F9708" i="3"/>
  <c r="D9708" i="3"/>
  <c r="C9708" i="3"/>
  <c r="B9708" i="3"/>
  <c r="A9708" i="3"/>
  <c r="J9707" i="3"/>
  <c r="I9707" i="3"/>
  <c r="H9707" i="3"/>
  <c r="G9707" i="3"/>
  <c r="F9707" i="3"/>
  <c r="D9707" i="3"/>
  <c r="C9707" i="3"/>
  <c r="B9707" i="3"/>
  <c r="A9707" i="3"/>
  <c r="J9706" i="3"/>
  <c r="I9706" i="3"/>
  <c r="H9706" i="3"/>
  <c r="E9706" i="3" s="1"/>
  <c r="L9706" i="3" s="1"/>
  <c r="G9706" i="3"/>
  <c r="F9706" i="3"/>
  <c r="D9706" i="3"/>
  <c r="C9706" i="3"/>
  <c r="B9706" i="3"/>
  <c r="A9706" i="3"/>
  <c r="J9705" i="3"/>
  <c r="I9705" i="3"/>
  <c r="H9705" i="3"/>
  <c r="G9705" i="3"/>
  <c r="F9705" i="3"/>
  <c r="D9705" i="3"/>
  <c r="C9705" i="3"/>
  <c r="B9705" i="3"/>
  <c r="A9705" i="3"/>
  <c r="J9704" i="3"/>
  <c r="I9704" i="3"/>
  <c r="H9704" i="3"/>
  <c r="G9704" i="3"/>
  <c r="F9704" i="3"/>
  <c r="D9704" i="3"/>
  <c r="C9704" i="3"/>
  <c r="B9704" i="3"/>
  <c r="A9704" i="3"/>
  <c r="J9703" i="3"/>
  <c r="I9703" i="3"/>
  <c r="H9703" i="3"/>
  <c r="G9703" i="3"/>
  <c r="F9703" i="3"/>
  <c r="D9703" i="3"/>
  <c r="C9703" i="3"/>
  <c r="B9703" i="3"/>
  <c r="A9703" i="3"/>
  <c r="J9702" i="3"/>
  <c r="I9702" i="3"/>
  <c r="H9702" i="3"/>
  <c r="E9702" i="3" s="1"/>
  <c r="L9702" i="3" s="1"/>
  <c r="G9702" i="3"/>
  <c r="F9702" i="3"/>
  <c r="D9702" i="3"/>
  <c r="C9702" i="3"/>
  <c r="B9702" i="3"/>
  <c r="A9702" i="3"/>
  <c r="J9701" i="3"/>
  <c r="I9701" i="3"/>
  <c r="H9701" i="3"/>
  <c r="G9701" i="3"/>
  <c r="F9701" i="3"/>
  <c r="D9701" i="3"/>
  <c r="C9701" i="3"/>
  <c r="B9701" i="3"/>
  <c r="A9701" i="3"/>
  <c r="J9700" i="3"/>
  <c r="I9700" i="3"/>
  <c r="H9700" i="3"/>
  <c r="G9700" i="3"/>
  <c r="F9700" i="3"/>
  <c r="D9700" i="3"/>
  <c r="C9700" i="3"/>
  <c r="B9700" i="3"/>
  <c r="A9700" i="3"/>
  <c r="J9699" i="3"/>
  <c r="I9699" i="3"/>
  <c r="H9699" i="3"/>
  <c r="G9699" i="3"/>
  <c r="F9699" i="3"/>
  <c r="D9699" i="3"/>
  <c r="C9699" i="3"/>
  <c r="B9699" i="3"/>
  <c r="A9699" i="3"/>
  <c r="J9698" i="3"/>
  <c r="I9698" i="3"/>
  <c r="H9698" i="3"/>
  <c r="E9698" i="3" s="1"/>
  <c r="L9698" i="3" s="1"/>
  <c r="G9698" i="3"/>
  <c r="F9698" i="3"/>
  <c r="D9698" i="3"/>
  <c r="C9698" i="3"/>
  <c r="B9698" i="3"/>
  <c r="A9698" i="3"/>
  <c r="J9697" i="3"/>
  <c r="I9697" i="3"/>
  <c r="H9697" i="3"/>
  <c r="G9697" i="3"/>
  <c r="F9697" i="3"/>
  <c r="D9697" i="3"/>
  <c r="C9697" i="3"/>
  <c r="B9697" i="3"/>
  <c r="A9697" i="3"/>
  <c r="J9696" i="3"/>
  <c r="I9696" i="3"/>
  <c r="H9696" i="3"/>
  <c r="G9696" i="3"/>
  <c r="F9696" i="3"/>
  <c r="D9696" i="3"/>
  <c r="C9696" i="3"/>
  <c r="B9696" i="3"/>
  <c r="A9696" i="3"/>
  <c r="J9695" i="3"/>
  <c r="I9695" i="3"/>
  <c r="H9695" i="3"/>
  <c r="G9695" i="3"/>
  <c r="F9695" i="3"/>
  <c r="D9695" i="3"/>
  <c r="C9695" i="3"/>
  <c r="B9695" i="3"/>
  <c r="A9695" i="3"/>
  <c r="J9694" i="3"/>
  <c r="I9694" i="3"/>
  <c r="H9694" i="3"/>
  <c r="E9694" i="3" s="1"/>
  <c r="L9694" i="3" s="1"/>
  <c r="G9694" i="3"/>
  <c r="F9694" i="3"/>
  <c r="D9694" i="3"/>
  <c r="C9694" i="3"/>
  <c r="B9694" i="3"/>
  <c r="A9694" i="3"/>
  <c r="J9693" i="3"/>
  <c r="I9693" i="3"/>
  <c r="H9693" i="3"/>
  <c r="G9693" i="3"/>
  <c r="F9693" i="3"/>
  <c r="D9693" i="3"/>
  <c r="C9693" i="3"/>
  <c r="B9693" i="3"/>
  <c r="A9693" i="3"/>
  <c r="J9692" i="3"/>
  <c r="I9692" i="3"/>
  <c r="H9692" i="3"/>
  <c r="G9692" i="3"/>
  <c r="F9692" i="3"/>
  <c r="D9692" i="3"/>
  <c r="C9692" i="3"/>
  <c r="B9692" i="3"/>
  <c r="A9692" i="3"/>
  <c r="J9691" i="3"/>
  <c r="I9691" i="3"/>
  <c r="H9691" i="3"/>
  <c r="G9691" i="3"/>
  <c r="F9691" i="3"/>
  <c r="D9691" i="3"/>
  <c r="C9691" i="3"/>
  <c r="B9691" i="3"/>
  <c r="A9691" i="3"/>
  <c r="J9690" i="3"/>
  <c r="I9690" i="3"/>
  <c r="H9690" i="3"/>
  <c r="E9690" i="3" s="1"/>
  <c r="L9690" i="3" s="1"/>
  <c r="G9690" i="3"/>
  <c r="F9690" i="3"/>
  <c r="D9690" i="3"/>
  <c r="C9690" i="3"/>
  <c r="B9690" i="3"/>
  <c r="A9690" i="3"/>
  <c r="J9689" i="3"/>
  <c r="I9689" i="3"/>
  <c r="H9689" i="3"/>
  <c r="G9689" i="3"/>
  <c r="F9689" i="3"/>
  <c r="D9689" i="3"/>
  <c r="C9689" i="3"/>
  <c r="B9689" i="3"/>
  <c r="A9689" i="3"/>
  <c r="J9688" i="3"/>
  <c r="I9688" i="3"/>
  <c r="H9688" i="3"/>
  <c r="G9688" i="3"/>
  <c r="F9688" i="3"/>
  <c r="D9688" i="3"/>
  <c r="C9688" i="3"/>
  <c r="B9688" i="3"/>
  <c r="A9688" i="3"/>
  <c r="J9687" i="3"/>
  <c r="I9687" i="3"/>
  <c r="H9687" i="3"/>
  <c r="G9687" i="3"/>
  <c r="F9687" i="3"/>
  <c r="D9687" i="3"/>
  <c r="C9687" i="3"/>
  <c r="B9687" i="3"/>
  <c r="A9687" i="3"/>
  <c r="J9686" i="3"/>
  <c r="I9686" i="3"/>
  <c r="H9686" i="3"/>
  <c r="E9686" i="3" s="1"/>
  <c r="L9686" i="3" s="1"/>
  <c r="G9686" i="3"/>
  <c r="F9686" i="3"/>
  <c r="D9686" i="3"/>
  <c r="C9686" i="3"/>
  <c r="B9686" i="3"/>
  <c r="A9686" i="3"/>
  <c r="J9685" i="3"/>
  <c r="I9685" i="3"/>
  <c r="H9685" i="3"/>
  <c r="G9685" i="3"/>
  <c r="F9685" i="3"/>
  <c r="D9685" i="3"/>
  <c r="C9685" i="3"/>
  <c r="B9685" i="3"/>
  <c r="A9685" i="3"/>
  <c r="J9684" i="3"/>
  <c r="I9684" i="3"/>
  <c r="H9684" i="3"/>
  <c r="G9684" i="3"/>
  <c r="F9684" i="3"/>
  <c r="D9684" i="3"/>
  <c r="C9684" i="3"/>
  <c r="B9684" i="3"/>
  <c r="A9684" i="3"/>
  <c r="J9683" i="3"/>
  <c r="I9683" i="3"/>
  <c r="H9683" i="3"/>
  <c r="G9683" i="3"/>
  <c r="F9683" i="3"/>
  <c r="D9683" i="3"/>
  <c r="C9683" i="3"/>
  <c r="B9683" i="3"/>
  <c r="A9683" i="3"/>
  <c r="J9682" i="3"/>
  <c r="I9682" i="3"/>
  <c r="H9682" i="3"/>
  <c r="E9682" i="3" s="1"/>
  <c r="L9682" i="3" s="1"/>
  <c r="G9682" i="3"/>
  <c r="F9682" i="3"/>
  <c r="D9682" i="3"/>
  <c r="C9682" i="3"/>
  <c r="B9682" i="3"/>
  <c r="A9682" i="3"/>
  <c r="J9681" i="3"/>
  <c r="I9681" i="3"/>
  <c r="H9681" i="3"/>
  <c r="G9681" i="3"/>
  <c r="F9681" i="3"/>
  <c r="D9681" i="3"/>
  <c r="C9681" i="3"/>
  <c r="B9681" i="3"/>
  <c r="A9681" i="3"/>
  <c r="J9680" i="3"/>
  <c r="I9680" i="3"/>
  <c r="H9680" i="3"/>
  <c r="G9680" i="3"/>
  <c r="F9680" i="3"/>
  <c r="D9680" i="3"/>
  <c r="C9680" i="3"/>
  <c r="B9680" i="3"/>
  <c r="A9680" i="3"/>
  <c r="J9679" i="3"/>
  <c r="I9679" i="3"/>
  <c r="H9679" i="3"/>
  <c r="G9679" i="3"/>
  <c r="F9679" i="3"/>
  <c r="D9679" i="3"/>
  <c r="C9679" i="3"/>
  <c r="B9679" i="3"/>
  <c r="A9679" i="3"/>
  <c r="J9678" i="3"/>
  <c r="I9678" i="3"/>
  <c r="H9678" i="3"/>
  <c r="E9678" i="3" s="1"/>
  <c r="L9678" i="3" s="1"/>
  <c r="G9678" i="3"/>
  <c r="F9678" i="3"/>
  <c r="D9678" i="3"/>
  <c r="C9678" i="3"/>
  <c r="B9678" i="3"/>
  <c r="A9678" i="3"/>
  <c r="J9677" i="3"/>
  <c r="I9677" i="3"/>
  <c r="H9677" i="3"/>
  <c r="G9677" i="3"/>
  <c r="F9677" i="3"/>
  <c r="D9677" i="3"/>
  <c r="C9677" i="3"/>
  <c r="B9677" i="3"/>
  <c r="A9677" i="3"/>
  <c r="J9676" i="3"/>
  <c r="I9676" i="3"/>
  <c r="H9676" i="3"/>
  <c r="G9676" i="3"/>
  <c r="F9676" i="3"/>
  <c r="D9676" i="3"/>
  <c r="C9676" i="3"/>
  <c r="B9676" i="3"/>
  <c r="A9676" i="3"/>
  <c r="J9675" i="3"/>
  <c r="I9675" i="3"/>
  <c r="H9675" i="3"/>
  <c r="G9675" i="3"/>
  <c r="F9675" i="3"/>
  <c r="D9675" i="3"/>
  <c r="C9675" i="3"/>
  <c r="B9675" i="3"/>
  <c r="A9675" i="3"/>
  <c r="J9674" i="3"/>
  <c r="I9674" i="3"/>
  <c r="H9674" i="3"/>
  <c r="E9674" i="3" s="1"/>
  <c r="L9674" i="3" s="1"/>
  <c r="G9674" i="3"/>
  <c r="F9674" i="3"/>
  <c r="D9674" i="3"/>
  <c r="C9674" i="3"/>
  <c r="B9674" i="3"/>
  <c r="A9674" i="3"/>
  <c r="J9673" i="3"/>
  <c r="I9673" i="3"/>
  <c r="H9673" i="3"/>
  <c r="G9673" i="3"/>
  <c r="F9673" i="3"/>
  <c r="D9673" i="3"/>
  <c r="C9673" i="3"/>
  <c r="B9673" i="3"/>
  <c r="A9673" i="3"/>
  <c r="J9672" i="3"/>
  <c r="I9672" i="3"/>
  <c r="H9672" i="3"/>
  <c r="G9672" i="3"/>
  <c r="F9672" i="3"/>
  <c r="D9672" i="3"/>
  <c r="C9672" i="3"/>
  <c r="B9672" i="3"/>
  <c r="A9672" i="3"/>
  <c r="J9671" i="3"/>
  <c r="I9671" i="3"/>
  <c r="H9671" i="3"/>
  <c r="G9671" i="3"/>
  <c r="F9671" i="3"/>
  <c r="D9671" i="3"/>
  <c r="C9671" i="3"/>
  <c r="B9671" i="3"/>
  <c r="A9671" i="3"/>
  <c r="J9670" i="3"/>
  <c r="I9670" i="3"/>
  <c r="H9670" i="3"/>
  <c r="E9670" i="3" s="1"/>
  <c r="L9670" i="3" s="1"/>
  <c r="G9670" i="3"/>
  <c r="F9670" i="3"/>
  <c r="D9670" i="3"/>
  <c r="C9670" i="3"/>
  <c r="B9670" i="3"/>
  <c r="A9670" i="3"/>
  <c r="J9669" i="3"/>
  <c r="I9669" i="3"/>
  <c r="H9669" i="3"/>
  <c r="G9669" i="3"/>
  <c r="F9669" i="3"/>
  <c r="D9669" i="3"/>
  <c r="C9669" i="3"/>
  <c r="B9669" i="3"/>
  <c r="A9669" i="3"/>
  <c r="J9668" i="3"/>
  <c r="I9668" i="3"/>
  <c r="H9668" i="3"/>
  <c r="G9668" i="3"/>
  <c r="F9668" i="3"/>
  <c r="D9668" i="3"/>
  <c r="C9668" i="3"/>
  <c r="B9668" i="3"/>
  <c r="A9668" i="3"/>
  <c r="J9667" i="3"/>
  <c r="I9667" i="3"/>
  <c r="H9667" i="3"/>
  <c r="G9667" i="3"/>
  <c r="F9667" i="3"/>
  <c r="D9667" i="3"/>
  <c r="C9667" i="3"/>
  <c r="B9667" i="3"/>
  <c r="A9667" i="3"/>
  <c r="J9666" i="3"/>
  <c r="I9666" i="3"/>
  <c r="H9666" i="3"/>
  <c r="E9666" i="3" s="1"/>
  <c r="L9666" i="3" s="1"/>
  <c r="G9666" i="3"/>
  <c r="F9666" i="3"/>
  <c r="D9666" i="3"/>
  <c r="C9666" i="3"/>
  <c r="B9666" i="3"/>
  <c r="A9666" i="3"/>
  <c r="J9665" i="3"/>
  <c r="I9665" i="3"/>
  <c r="H9665" i="3"/>
  <c r="G9665" i="3"/>
  <c r="F9665" i="3"/>
  <c r="D9665" i="3"/>
  <c r="C9665" i="3"/>
  <c r="B9665" i="3"/>
  <c r="A9665" i="3"/>
  <c r="J9664" i="3"/>
  <c r="I9664" i="3"/>
  <c r="H9664" i="3"/>
  <c r="G9664" i="3"/>
  <c r="F9664" i="3"/>
  <c r="D9664" i="3"/>
  <c r="C9664" i="3"/>
  <c r="B9664" i="3"/>
  <c r="A9664" i="3"/>
  <c r="J9663" i="3"/>
  <c r="I9663" i="3"/>
  <c r="H9663" i="3"/>
  <c r="G9663" i="3"/>
  <c r="F9663" i="3"/>
  <c r="D9663" i="3"/>
  <c r="C9663" i="3"/>
  <c r="B9663" i="3"/>
  <c r="A9663" i="3"/>
  <c r="J9662" i="3"/>
  <c r="I9662" i="3"/>
  <c r="H9662" i="3"/>
  <c r="E9662" i="3" s="1"/>
  <c r="L9662" i="3" s="1"/>
  <c r="G9662" i="3"/>
  <c r="F9662" i="3"/>
  <c r="D9662" i="3"/>
  <c r="C9662" i="3"/>
  <c r="B9662" i="3"/>
  <c r="A9662" i="3"/>
  <c r="J9661" i="3"/>
  <c r="I9661" i="3"/>
  <c r="H9661" i="3"/>
  <c r="G9661" i="3"/>
  <c r="F9661" i="3"/>
  <c r="D9661" i="3"/>
  <c r="C9661" i="3"/>
  <c r="B9661" i="3"/>
  <c r="A9661" i="3"/>
  <c r="J9660" i="3"/>
  <c r="I9660" i="3"/>
  <c r="H9660" i="3"/>
  <c r="G9660" i="3"/>
  <c r="F9660" i="3"/>
  <c r="D9660" i="3"/>
  <c r="C9660" i="3"/>
  <c r="B9660" i="3"/>
  <c r="A9660" i="3"/>
  <c r="J9659" i="3"/>
  <c r="I9659" i="3"/>
  <c r="H9659" i="3"/>
  <c r="G9659" i="3"/>
  <c r="F9659" i="3"/>
  <c r="D9659" i="3"/>
  <c r="C9659" i="3"/>
  <c r="B9659" i="3"/>
  <c r="A9659" i="3"/>
  <c r="J9658" i="3"/>
  <c r="I9658" i="3"/>
  <c r="H9658" i="3"/>
  <c r="E9658" i="3" s="1"/>
  <c r="L9658" i="3" s="1"/>
  <c r="G9658" i="3"/>
  <c r="F9658" i="3"/>
  <c r="D9658" i="3"/>
  <c r="C9658" i="3"/>
  <c r="B9658" i="3"/>
  <c r="A9658" i="3"/>
  <c r="J9657" i="3"/>
  <c r="I9657" i="3"/>
  <c r="H9657" i="3"/>
  <c r="G9657" i="3"/>
  <c r="F9657" i="3"/>
  <c r="D9657" i="3"/>
  <c r="C9657" i="3"/>
  <c r="B9657" i="3"/>
  <c r="A9657" i="3"/>
  <c r="J9656" i="3"/>
  <c r="I9656" i="3"/>
  <c r="H9656" i="3"/>
  <c r="G9656" i="3"/>
  <c r="F9656" i="3"/>
  <c r="D9656" i="3"/>
  <c r="C9656" i="3"/>
  <c r="B9656" i="3"/>
  <c r="A9656" i="3"/>
  <c r="J9655" i="3"/>
  <c r="I9655" i="3"/>
  <c r="H9655" i="3"/>
  <c r="G9655" i="3"/>
  <c r="F9655" i="3"/>
  <c r="D9655" i="3"/>
  <c r="C9655" i="3"/>
  <c r="B9655" i="3"/>
  <c r="A9655" i="3"/>
  <c r="J9654" i="3"/>
  <c r="I9654" i="3"/>
  <c r="H9654" i="3"/>
  <c r="E9654" i="3" s="1"/>
  <c r="L9654" i="3" s="1"/>
  <c r="G9654" i="3"/>
  <c r="F9654" i="3"/>
  <c r="D9654" i="3"/>
  <c r="C9654" i="3"/>
  <c r="B9654" i="3"/>
  <c r="A9654" i="3"/>
  <c r="J9653" i="3"/>
  <c r="I9653" i="3"/>
  <c r="H9653" i="3"/>
  <c r="G9653" i="3"/>
  <c r="F9653" i="3"/>
  <c r="D9653" i="3"/>
  <c r="C9653" i="3"/>
  <c r="B9653" i="3"/>
  <c r="A9653" i="3"/>
  <c r="J9652" i="3"/>
  <c r="I9652" i="3"/>
  <c r="H9652" i="3"/>
  <c r="G9652" i="3"/>
  <c r="F9652" i="3"/>
  <c r="D9652" i="3"/>
  <c r="C9652" i="3"/>
  <c r="B9652" i="3"/>
  <c r="A9652" i="3"/>
  <c r="J9651" i="3"/>
  <c r="I9651" i="3"/>
  <c r="H9651" i="3"/>
  <c r="G9651" i="3"/>
  <c r="F9651" i="3"/>
  <c r="D9651" i="3"/>
  <c r="C9651" i="3"/>
  <c r="B9651" i="3"/>
  <c r="A9651" i="3"/>
  <c r="J9650" i="3"/>
  <c r="I9650" i="3"/>
  <c r="H9650" i="3"/>
  <c r="E9650" i="3" s="1"/>
  <c r="L9650" i="3" s="1"/>
  <c r="G9650" i="3"/>
  <c r="F9650" i="3"/>
  <c r="D9650" i="3"/>
  <c r="C9650" i="3"/>
  <c r="B9650" i="3"/>
  <c r="A9650" i="3"/>
  <c r="J9649" i="3"/>
  <c r="I9649" i="3"/>
  <c r="H9649" i="3"/>
  <c r="G9649" i="3"/>
  <c r="F9649" i="3"/>
  <c r="D9649" i="3"/>
  <c r="C9649" i="3"/>
  <c r="B9649" i="3"/>
  <c r="A9649" i="3"/>
  <c r="J9648" i="3"/>
  <c r="I9648" i="3"/>
  <c r="H9648" i="3"/>
  <c r="G9648" i="3"/>
  <c r="F9648" i="3"/>
  <c r="D9648" i="3"/>
  <c r="C9648" i="3"/>
  <c r="B9648" i="3"/>
  <c r="A9648" i="3"/>
  <c r="J9647" i="3"/>
  <c r="I9647" i="3"/>
  <c r="H9647" i="3"/>
  <c r="G9647" i="3"/>
  <c r="F9647" i="3"/>
  <c r="D9647" i="3"/>
  <c r="C9647" i="3"/>
  <c r="B9647" i="3"/>
  <c r="A9647" i="3"/>
  <c r="J9646" i="3"/>
  <c r="I9646" i="3"/>
  <c r="H9646" i="3"/>
  <c r="E9646" i="3" s="1"/>
  <c r="L9646" i="3" s="1"/>
  <c r="G9646" i="3"/>
  <c r="F9646" i="3"/>
  <c r="D9646" i="3"/>
  <c r="C9646" i="3"/>
  <c r="B9646" i="3"/>
  <c r="A9646" i="3"/>
  <c r="J9645" i="3"/>
  <c r="I9645" i="3"/>
  <c r="H9645" i="3"/>
  <c r="G9645" i="3"/>
  <c r="F9645" i="3"/>
  <c r="D9645" i="3"/>
  <c r="C9645" i="3"/>
  <c r="B9645" i="3"/>
  <c r="A9645" i="3"/>
  <c r="J9644" i="3"/>
  <c r="I9644" i="3"/>
  <c r="H9644" i="3"/>
  <c r="G9644" i="3"/>
  <c r="F9644" i="3"/>
  <c r="D9644" i="3"/>
  <c r="C9644" i="3"/>
  <c r="B9644" i="3"/>
  <c r="A9644" i="3"/>
  <c r="J9643" i="3"/>
  <c r="I9643" i="3"/>
  <c r="H9643" i="3"/>
  <c r="G9643" i="3"/>
  <c r="F9643" i="3"/>
  <c r="D9643" i="3"/>
  <c r="C9643" i="3"/>
  <c r="B9643" i="3"/>
  <c r="A9643" i="3"/>
  <c r="J9642" i="3"/>
  <c r="I9642" i="3"/>
  <c r="H9642" i="3"/>
  <c r="E9642" i="3" s="1"/>
  <c r="L9642" i="3" s="1"/>
  <c r="G9642" i="3"/>
  <c r="F9642" i="3"/>
  <c r="D9642" i="3"/>
  <c r="C9642" i="3"/>
  <c r="B9642" i="3"/>
  <c r="A9642" i="3"/>
  <c r="J9641" i="3"/>
  <c r="I9641" i="3"/>
  <c r="H9641" i="3"/>
  <c r="G9641" i="3"/>
  <c r="F9641" i="3"/>
  <c r="D9641" i="3"/>
  <c r="C9641" i="3"/>
  <c r="B9641" i="3"/>
  <c r="A9641" i="3"/>
  <c r="J9640" i="3"/>
  <c r="I9640" i="3"/>
  <c r="H9640" i="3"/>
  <c r="G9640" i="3"/>
  <c r="F9640" i="3"/>
  <c r="D9640" i="3"/>
  <c r="C9640" i="3"/>
  <c r="B9640" i="3"/>
  <c r="A9640" i="3"/>
  <c r="J9639" i="3"/>
  <c r="I9639" i="3"/>
  <c r="H9639" i="3"/>
  <c r="G9639" i="3"/>
  <c r="F9639" i="3"/>
  <c r="D9639" i="3"/>
  <c r="C9639" i="3"/>
  <c r="B9639" i="3"/>
  <c r="A9639" i="3"/>
  <c r="J9638" i="3"/>
  <c r="I9638" i="3"/>
  <c r="H9638" i="3"/>
  <c r="E9638" i="3" s="1"/>
  <c r="L9638" i="3" s="1"/>
  <c r="G9638" i="3"/>
  <c r="F9638" i="3"/>
  <c r="D9638" i="3"/>
  <c r="C9638" i="3"/>
  <c r="B9638" i="3"/>
  <c r="A9638" i="3"/>
  <c r="J9637" i="3"/>
  <c r="I9637" i="3"/>
  <c r="H9637" i="3"/>
  <c r="G9637" i="3"/>
  <c r="F9637" i="3"/>
  <c r="D9637" i="3"/>
  <c r="C9637" i="3"/>
  <c r="B9637" i="3"/>
  <c r="A9637" i="3"/>
  <c r="J9636" i="3"/>
  <c r="I9636" i="3"/>
  <c r="H9636" i="3"/>
  <c r="G9636" i="3"/>
  <c r="F9636" i="3"/>
  <c r="D9636" i="3"/>
  <c r="C9636" i="3"/>
  <c r="B9636" i="3"/>
  <c r="A9636" i="3"/>
  <c r="J9635" i="3"/>
  <c r="I9635" i="3"/>
  <c r="H9635" i="3"/>
  <c r="G9635" i="3"/>
  <c r="F9635" i="3"/>
  <c r="D9635" i="3"/>
  <c r="C9635" i="3"/>
  <c r="B9635" i="3"/>
  <c r="A9635" i="3"/>
  <c r="J9634" i="3"/>
  <c r="I9634" i="3"/>
  <c r="H9634" i="3"/>
  <c r="E9634" i="3" s="1"/>
  <c r="L9634" i="3" s="1"/>
  <c r="G9634" i="3"/>
  <c r="F9634" i="3"/>
  <c r="D9634" i="3"/>
  <c r="C9634" i="3"/>
  <c r="B9634" i="3"/>
  <c r="A9634" i="3"/>
  <c r="J9633" i="3"/>
  <c r="I9633" i="3"/>
  <c r="H9633" i="3"/>
  <c r="G9633" i="3"/>
  <c r="F9633" i="3"/>
  <c r="D9633" i="3"/>
  <c r="C9633" i="3"/>
  <c r="B9633" i="3"/>
  <c r="A9633" i="3"/>
  <c r="J9632" i="3"/>
  <c r="I9632" i="3"/>
  <c r="H9632" i="3"/>
  <c r="G9632" i="3"/>
  <c r="F9632" i="3"/>
  <c r="D9632" i="3"/>
  <c r="C9632" i="3"/>
  <c r="B9632" i="3"/>
  <c r="A9632" i="3"/>
  <c r="J9631" i="3"/>
  <c r="I9631" i="3"/>
  <c r="H9631" i="3"/>
  <c r="G9631" i="3"/>
  <c r="F9631" i="3"/>
  <c r="D9631" i="3"/>
  <c r="C9631" i="3"/>
  <c r="B9631" i="3"/>
  <c r="A9631" i="3"/>
  <c r="J9630" i="3"/>
  <c r="I9630" i="3"/>
  <c r="H9630" i="3"/>
  <c r="E9630" i="3" s="1"/>
  <c r="L9630" i="3" s="1"/>
  <c r="G9630" i="3"/>
  <c r="F9630" i="3"/>
  <c r="D9630" i="3"/>
  <c r="C9630" i="3"/>
  <c r="B9630" i="3"/>
  <c r="A9630" i="3"/>
  <c r="J9629" i="3"/>
  <c r="I9629" i="3"/>
  <c r="H9629" i="3"/>
  <c r="G9629" i="3"/>
  <c r="F9629" i="3"/>
  <c r="D9629" i="3"/>
  <c r="C9629" i="3"/>
  <c r="B9629" i="3"/>
  <c r="A9629" i="3"/>
  <c r="J9628" i="3"/>
  <c r="I9628" i="3"/>
  <c r="H9628" i="3"/>
  <c r="G9628" i="3"/>
  <c r="F9628" i="3"/>
  <c r="D9628" i="3"/>
  <c r="C9628" i="3"/>
  <c r="B9628" i="3"/>
  <c r="A9628" i="3"/>
  <c r="J9627" i="3"/>
  <c r="I9627" i="3"/>
  <c r="H9627" i="3"/>
  <c r="G9627" i="3"/>
  <c r="F9627" i="3"/>
  <c r="D9627" i="3"/>
  <c r="C9627" i="3"/>
  <c r="B9627" i="3"/>
  <c r="A9627" i="3"/>
  <c r="J9626" i="3"/>
  <c r="I9626" i="3"/>
  <c r="H9626" i="3"/>
  <c r="E9626" i="3" s="1"/>
  <c r="L9626" i="3" s="1"/>
  <c r="G9626" i="3"/>
  <c r="F9626" i="3"/>
  <c r="D9626" i="3"/>
  <c r="C9626" i="3"/>
  <c r="B9626" i="3"/>
  <c r="A9626" i="3"/>
  <c r="J9625" i="3"/>
  <c r="I9625" i="3"/>
  <c r="H9625" i="3"/>
  <c r="G9625" i="3"/>
  <c r="F9625" i="3"/>
  <c r="D9625" i="3"/>
  <c r="C9625" i="3"/>
  <c r="B9625" i="3"/>
  <c r="A9625" i="3"/>
  <c r="J9624" i="3"/>
  <c r="I9624" i="3"/>
  <c r="H9624" i="3"/>
  <c r="G9624" i="3"/>
  <c r="F9624" i="3"/>
  <c r="D9624" i="3"/>
  <c r="C9624" i="3"/>
  <c r="B9624" i="3"/>
  <c r="A9624" i="3"/>
  <c r="J9623" i="3"/>
  <c r="I9623" i="3"/>
  <c r="H9623" i="3"/>
  <c r="G9623" i="3"/>
  <c r="F9623" i="3"/>
  <c r="D9623" i="3"/>
  <c r="C9623" i="3"/>
  <c r="B9623" i="3"/>
  <c r="A9623" i="3"/>
  <c r="J9622" i="3"/>
  <c r="I9622" i="3"/>
  <c r="H9622" i="3"/>
  <c r="E9622" i="3" s="1"/>
  <c r="L9622" i="3" s="1"/>
  <c r="G9622" i="3"/>
  <c r="F9622" i="3"/>
  <c r="D9622" i="3"/>
  <c r="C9622" i="3"/>
  <c r="B9622" i="3"/>
  <c r="A9622" i="3"/>
  <c r="J9621" i="3"/>
  <c r="I9621" i="3"/>
  <c r="H9621" i="3"/>
  <c r="G9621" i="3"/>
  <c r="F9621" i="3"/>
  <c r="D9621" i="3"/>
  <c r="C9621" i="3"/>
  <c r="B9621" i="3"/>
  <c r="A9621" i="3"/>
  <c r="J9620" i="3"/>
  <c r="I9620" i="3"/>
  <c r="H9620" i="3"/>
  <c r="G9620" i="3"/>
  <c r="F9620" i="3"/>
  <c r="D9620" i="3"/>
  <c r="C9620" i="3"/>
  <c r="B9620" i="3"/>
  <c r="A9620" i="3"/>
  <c r="J9619" i="3"/>
  <c r="I9619" i="3"/>
  <c r="H9619" i="3"/>
  <c r="G9619" i="3"/>
  <c r="F9619" i="3"/>
  <c r="D9619" i="3"/>
  <c r="C9619" i="3"/>
  <c r="B9619" i="3"/>
  <c r="A9619" i="3"/>
  <c r="J9618" i="3"/>
  <c r="I9618" i="3"/>
  <c r="H9618" i="3"/>
  <c r="E9618" i="3" s="1"/>
  <c r="L9618" i="3" s="1"/>
  <c r="G9618" i="3"/>
  <c r="F9618" i="3"/>
  <c r="D9618" i="3"/>
  <c r="C9618" i="3"/>
  <c r="B9618" i="3"/>
  <c r="A9618" i="3"/>
  <c r="J9617" i="3"/>
  <c r="I9617" i="3"/>
  <c r="H9617" i="3"/>
  <c r="G9617" i="3"/>
  <c r="F9617" i="3"/>
  <c r="D9617" i="3"/>
  <c r="C9617" i="3"/>
  <c r="B9617" i="3"/>
  <c r="A9617" i="3"/>
  <c r="J9616" i="3"/>
  <c r="I9616" i="3"/>
  <c r="H9616" i="3"/>
  <c r="G9616" i="3"/>
  <c r="F9616" i="3"/>
  <c r="D9616" i="3"/>
  <c r="C9616" i="3"/>
  <c r="B9616" i="3"/>
  <c r="A9616" i="3"/>
  <c r="J9615" i="3"/>
  <c r="I9615" i="3"/>
  <c r="H9615" i="3"/>
  <c r="G9615" i="3"/>
  <c r="F9615" i="3"/>
  <c r="D9615" i="3"/>
  <c r="C9615" i="3"/>
  <c r="B9615" i="3"/>
  <c r="A9615" i="3"/>
  <c r="J9614" i="3"/>
  <c r="I9614" i="3"/>
  <c r="H9614" i="3"/>
  <c r="E9614" i="3" s="1"/>
  <c r="L9614" i="3" s="1"/>
  <c r="G9614" i="3"/>
  <c r="F9614" i="3"/>
  <c r="D9614" i="3"/>
  <c r="C9614" i="3"/>
  <c r="B9614" i="3"/>
  <c r="A9614" i="3"/>
  <c r="J9613" i="3"/>
  <c r="I9613" i="3"/>
  <c r="H9613" i="3"/>
  <c r="G9613" i="3"/>
  <c r="F9613" i="3"/>
  <c r="D9613" i="3"/>
  <c r="C9613" i="3"/>
  <c r="B9613" i="3"/>
  <c r="A9613" i="3"/>
  <c r="J9612" i="3"/>
  <c r="I9612" i="3"/>
  <c r="H9612" i="3"/>
  <c r="G9612" i="3"/>
  <c r="F9612" i="3"/>
  <c r="D9612" i="3"/>
  <c r="C9612" i="3"/>
  <c r="B9612" i="3"/>
  <c r="A9612" i="3"/>
  <c r="J9611" i="3"/>
  <c r="I9611" i="3"/>
  <c r="H9611" i="3"/>
  <c r="G9611" i="3"/>
  <c r="F9611" i="3"/>
  <c r="D9611" i="3"/>
  <c r="C9611" i="3"/>
  <c r="B9611" i="3"/>
  <c r="A9611" i="3"/>
  <c r="J9610" i="3"/>
  <c r="I9610" i="3"/>
  <c r="H9610" i="3"/>
  <c r="E9610" i="3" s="1"/>
  <c r="L9610" i="3" s="1"/>
  <c r="G9610" i="3"/>
  <c r="F9610" i="3"/>
  <c r="D9610" i="3"/>
  <c r="C9610" i="3"/>
  <c r="B9610" i="3"/>
  <c r="A9610" i="3"/>
  <c r="J9609" i="3"/>
  <c r="I9609" i="3"/>
  <c r="H9609" i="3"/>
  <c r="G9609" i="3"/>
  <c r="F9609" i="3"/>
  <c r="D9609" i="3"/>
  <c r="C9609" i="3"/>
  <c r="B9609" i="3"/>
  <c r="A9609" i="3"/>
  <c r="J9608" i="3"/>
  <c r="I9608" i="3"/>
  <c r="H9608" i="3"/>
  <c r="G9608" i="3"/>
  <c r="F9608" i="3"/>
  <c r="D9608" i="3"/>
  <c r="C9608" i="3"/>
  <c r="B9608" i="3"/>
  <c r="A9608" i="3"/>
  <c r="J9607" i="3"/>
  <c r="I9607" i="3"/>
  <c r="H9607" i="3"/>
  <c r="G9607" i="3"/>
  <c r="F9607" i="3"/>
  <c r="D9607" i="3"/>
  <c r="C9607" i="3"/>
  <c r="B9607" i="3"/>
  <c r="A9607" i="3"/>
  <c r="J9606" i="3"/>
  <c r="I9606" i="3"/>
  <c r="H9606" i="3"/>
  <c r="E9606" i="3" s="1"/>
  <c r="L9606" i="3" s="1"/>
  <c r="G9606" i="3"/>
  <c r="F9606" i="3"/>
  <c r="D9606" i="3"/>
  <c r="C9606" i="3"/>
  <c r="B9606" i="3"/>
  <c r="A9606" i="3"/>
  <c r="J9605" i="3"/>
  <c r="I9605" i="3"/>
  <c r="H9605" i="3"/>
  <c r="G9605" i="3"/>
  <c r="F9605" i="3"/>
  <c r="D9605" i="3"/>
  <c r="C9605" i="3"/>
  <c r="B9605" i="3"/>
  <c r="A9605" i="3"/>
  <c r="J9604" i="3"/>
  <c r="I9604" i="3"/>
  <c r="H9604" i="3"/>
  <c r="G9604" i="3"/>
  <c r="F9604" i="3"/>
  <c r="D9604" i="3"/>
  <c r="C9604" i="3"/>
  <c r="B9604" i="3"/>
  <c r="A9604" i="3"/>
  <c r="J9603" i="3"/>
  <c r="I9603" i="3"/>
  <c r="H9603" i="3"/>
  <c r="G9603" i="3"/>
  <c r="F9603" i="3"/>
  <c r="D9603" i="3"/>
  <c r="C9603" i="3"/>
  <c r="B9603" i="3"/>
  <c r="A9603" i="3"/>
  <c r="J9602" i="3"/>
  <c r="I9602" i="3"/>
  <c r="H9602" i="3"/>
  <c r="E9602" i="3" s="1"/>
  <c r="L9602" i="3" s="1"/>
  <c r="G9602" i="3"/>
  <c r="F9602" i="3"/>
  <c r="D9602" i="3"/>
  <c r="C9602" i="3"/>
  <c r="B9602" i="3"/>
  <c r="A9602" i="3"/>
  <c r="J9601" i="3"/>
  <c r="I9601" i="3"/>
  <c r="H9601" i="3"/>
  <c r="G9601" i="3"/>
  <c r="F9601" i="3"/>
  <c r="D9601" i="3"/>
  <c r="C9601" i="3"/>
  <c r="B9601" i="3"/>
  <c r="A9601" i="3"/>
  <c r="J9600" i="3"/>
  <c r="I9600" i="3"/>
  <c r="H9600" i="3"/>
  <c r="G9600" i="3"/>
  <c r="F9600" i="3"/>
  <c r="D9600" i="3"/>
  <c r="C9600" i="3"/>
  <c r="B9600" i="3"/>
  <c r="A9600" i="3"/>
  <c r="J9599" i="3"/>
  <c r="I9599" i="3"/>
  <c r="H9599" i="3"/>
  <c r="G9599" i="3"/>
  <c r="F9599" i="3"/>
  <c r="D9599" i="3"/>
  <c r="C9599" i="3"/>
  <c r="B9599" i="3"/>
  <c r="A9599" i="3"/>
  <c r="J9598" i="3"/>
  <c r="I9598" i="3"/>
  <c r="H9598" i="3"/>
  <c r="E9598" i="3" s="1"/>
  <c r="L9598" i="3" s="1"/>
  <c r="G9598" i="3"/>
  <c r="F9598" i="3"/>
  <c r="D9598" i="3"/>
  <c r="C9598" i="3"/>
  <c r="B9598" i="3"/>
  <c r="A9598" i="3"/>
  <c r="J9597" i="3"/>
  <c r="I9597" i="3"/>
  <c r="H9597" i="3"/>
  <c r="G9597" i="3"/>
  <c r="F9597" i="3"/>
  <c r="D9597" i="3"/>
  <c r="C9597" i="3"/>
  <c r="B9597" i="3"/>
  <c r="A9597" i="3"/>
  <c r="J9596" i="3"/>
  <c r="I9596" i="3"/>
  <c r="H9596" i="3"/>
  <c r="G9596" i="3"/>
  <c r="F9596" i="3"/>
  <c r="D9596" i="3"/>
  <c r="C9596" i="3"/>
  <c r="B9596" i="3"/>
  <c r="A9596" i="3"/>
  <c r="J9595" i="3"/>
  <c r="I9595" i="3"/>
  <c r="H9595" i="3"/>
  <c r="G9595" i="3"/>
  <c r="F9595" i="3"/>
  <c r="D9595" i="3"/>
  <c r="C9595" i="3"/>
  <c r="B9595" i="3"/>
  <c r="A9595" i="3"/>
  <c r="J9594" i="3"/>
  <c r="I9594" i="3"/>
  <c r="H9594" i="3"/>
  <c r="G9594" i="3"/>
  <c r="F9594" i="3"/>
  <c r="D9594" i="3"/>
  <c r="C9594" i="3"/>
  <c r="B9594" i="3"/>
  <c r="A9594" i="3"/>
  <c r="J9593" i="3"/>
  <c r="I9593" i="3"/>
  <c r="H9593" i="3"/>
  <c r="G9593" i="3"/>
  <c r="F9593" i="3"/>
  <c r="D9593" i="3"/>
  <c r="C9593" i="3"/>
  <c r="B9593" i="3"/>
  <c r="A9593" i="3"/>
  <c r="J9592" i="3"/>
  <c r="I9592" i="3"/>
  <c r="H9592" i="3"/>
  <c r="G9592" i="3"/>
  <c r="F9592" i="3"/>
  <c r="D9592" i="3"/>
  <c r="C9592" i="3"/>
  <c r="B9592" i="3"/>
  <c r="A9592" i="3"/>
  <c r="J9591" i="3"/>
  <c r="I9591" i="3"/>
  <c r="H9591" i="3"/>
  <c r="G9591" i="3"/>
  <c r="F9591" i="3"/>
  <c r="D9591" i="3"/>
  <c r="C9591" i="3"/>
  <c r="B9591" i="3"/>
  <c r="A9591" i="3"/>
  <c r="J9590" i="3"/>
  <c r="I9590" i="3"/>
  <c r="H9590" i="3"/>
  <c r="E9590" i="3" s="1"/>
  <c r="M9590" i="3" s="1"/>
  <c r="G9590" i="3"/>
  <c r="F9590" i="3"/>
  <c r="D9590" i="3"/>
  <c r="C9590" i="3"/>
  <c r="B9590" i="3"/>
  <c r="A9590" i="3"/>
  <c r="J9589" i="3"/>
  <c r="I9589" i="3"/>
  <c r="H9589" i="3"/>
  <c r="G9589" i="3"/>
  <c r="F9589" i="3"/>
  <c r="D9589" i="3"/>
  <c r="C9589" i="3"/>
  <c r="B9589" i="3"/>
  <c r="A9589" i="3"/>
  <c r="J9588" i="3"/>
  <c r="I9588" i="3"/>
  <c r="H9588" i="3"/>
  <c r="G9588" i="3"/>
  <c r="F9588" i="3"/>
  <c r="D9588" i="3"/>
  <c r="C9588" i="3"/>
  <c r="B9588" i="3"/>
  <c r="A9588" i="3"/>
  <c r="J9587" i="3"/>
  <c r="I9587" i="3"/>
  <c r="H9587" i="3"/>
  <c r="G9587" i="3"/>
  <c r="F9587" i="3"/>
  <c r="D9587" i="3"/>
  <c r="C9587" i="3"/>
  <c r="B9587" i="3"/>
  <c r="A9587" i="3"/>
  <c r="J9586" i="3"/>
  <c r="I9586" i="3"/>
  <c r="H9586" i="3"/>
  <c r="G9586" i="3"/>
  <c r="F9586" i="3"/>
  <c r="D9586" i="3"/>
  <c r="C9586" i="3"/>
  <c r="B9586" i="3"/>
  <c r="A9586" i="3"/>
  <c r="J9585" i="3"/>
  <c r="I9585" i="3"/>
  <c r="H9585" i="3"/>
  <c r="G9585" i="3"/>
  <c r="F9585" i="3"/>
  <c r="E9585" i="3"/>
  <c r="K9585" i="3" s="1"/>
  <c r="D9585" i="3"/>
  <c r="C9585" i="3"/>
  <c r="B9585" i="3"/>
  <c r="A9585" i="3"/>
  <c r="J9584" i="3"/>
  <c r="I9584" i="3"/>
  <c r="H9584" i="3"/>
  <c r="G9584" i="3"/>
  <c r="F9584" i="3"/>
  <c r="D9584" i="3"/>
  <c r="C9584" i="3"/>
  <c r="B9584" i="3"/>
  <c r="A9584" i="3"/>
  <c r="J9583" i="3"/>
  <c r="I9583" i="3"/>
  <c r="H9583" i="3"/>
  <c r="E9583" i="3" s="1"/>
  <c r="G9583" i="3"/>
  <c r="F9583" i="3"/>
  <c r="D9583" i="3"/>
  <c r="C9583" i="3"/>
  <c r="B9583" i="3"/>
  <c r="A9583" i="3"/>
  <c r="J9582" i="3"/>
  <c r="I9582" i="3"/>
  <c r="H9582" i="3"/>
  <c r="G9582" i="3"/>
  <c r="F9582" i="3"/>
  <c r="D9582" i="3"/>
  <c r="C9582" i="3"/>
  <c r="B9582" i="3"/>
  <c r="A9582" i="3"/>
  <c r="J9581" i="3"/>
  <c r="I9581" i="3"/>
  <c r="H9581" i="3"/>
  <c r="G9581" i="3"/>
  <c r="F9581" i="3"/>
  <c r="D9581" i="3"/>
  <c r="C9581" i="3"/>
  <c r="B9581" i="3"/>
  <c r="A9581" i="3"/>
  <c r="J9580" i="3"/>
  <c r="I9580" i="3"/>
  <c r="H9580" i="3"/>
  <c r="G9580" i="3"/>
  <c r="F9580" i="3"/>
  <c r="D9580" i="3"/>
  <c r="C9580" i="3"/>
  <c r="B9580" i="3"/>
  <c r="A9580" i="3"/>
  <c r="J9579" i="3"/>
  <c r="I9579" i="3"/>
  <c r="H9579" i="3"/>
  <c r="E9579" i="3" s="1"/>
  <c r="G9579" i="3"/>
  <c r="F9579" i="3"/>
  <c r="D9579" i="3"/>
  <c r="C9579" i="3"/>
  <c r="B9579" i="3"/>
  <c r="A9579" i="3"/>
  <c r="J9578" i="3"/>
  <c r="I9578" i="3"/>
  <c r="H9578" i="3"/>
  <c r="G9578" i="3"/>
  <c r="F9578" i="3"/>
  <c r="D9578" i="3"/>
  <c r="C9578" i="3"/>
  <c r="B9578" i="3"/>
  <c r="A9578" i="3"/>
  <c r="J9577" i="3"/>
  <c r="I9577" i="3"/>
  <c r="H9577" i="3"/>
  <c r="G9577" i="3"/>
  <c r="F9577" i="3"/>
  <c r="D9577" i="3"/>
  <c r="C9577" i="3"/>
  <c r="B9577" i="3"/>
  <c r="A9577" i="3"/>
  <c r="J9576" i="3"/>
  <c r="I9576" i="3"/>
  <c r="H9576" i="3"/>
  <c r="G9576" i="3"/>
  <c r="F9576" i="3"/>
  <c r="D9576" i="3"/>
  <c r="C9576" i="3"/>
  <c r="B9576" i="3"/>
  <c r="A9576" i="3"/>
  <c r="J9575" i="3"/>
  <c r="I9575" i="3"/>
  <c r="H9575" i="3"/>
  <c r="G9575" i="3"/>
  <c r="F9575" i="3"/>
  <c r="D9575" i="3"/>
  <c r="C9575" i="3"/>
  <c r="B9575" i="3"/>
  <c r="A9575" i="3"/>
  <c r="J9574" i="3"/>
  <c r="I9574" i="3"/>
  <c r="H9574" i="3"/>
  <c r="G9574" i="3"/>
  <c r="F9574" i="3"/>
  <c r="D9574" i="3"/>
  <c r="C9574" i="3"/>
  <c r="B9574" i="3"/>
  <c r="A9574" i="3"/>
  <c r="J9573" i="3"/>
  <c r="I9573" i="3"/>
  <c r="H9573" i="3"/>
  <c r="G9573" i="3"/>
  <c r="F9573" i="3"/>
  <c r="D9573" i="3"/>
  <c r="C9573" i="3"/>
  <c r="B9573" i="3"/>
  <c r="A9573" i="3"/>
  <c r="J9572" i="3"/>
  <c r="I9572" i="3"/>
  <c r="H9572" i="3"/>
  <c r="G9572" i="3"/>
  <c r="F9572" i="3"/>
  <c r="D9572" i="3"/>
  <c r="C9572" i="3"/>
  <c r="B9572" i="3"/>
  <c r="A9572" i="3"/>
  <c r="J9571" i="3"/>
  <c r="I9571" i="3"/>
  <c r="H9571" i="3"/>
  <c r="G9571" i="3"/>
  <c r="F9571" i="3"/>
  <c r="D9571" i="3"/>
  <c r="C9571" i="3"/>
  <c r="B9571" i="3"/>
  <c r="A9571" i="3"/>
  <c r="J9570" i="3"/>
  <c r="I9570" i="3"/>
  <c r="H9570" i="3"/>
  <c r="G9570" i="3"/>
  <c r="F9570" i="3"/>
  <c r="D9570" i="3"/>
  <c r="C9570" i="3"/>
  <c r="B9570" i="3"/>
  <c r="A9570" i="3"/>
  <c r="J9569" i="3"/>
  <c r="I9569" i="3"/>
  <c r="H9569" i="3"/>
  <c r="G9569" i="3"/>
  <c r="F9569" i="3"/>
  <c r="D9569" i="3"/>
  <c r="C9569" i="3"/>
  <c r="B9569" i="3"/>
  <c r="A9569" i="3"/>
  <c r="J9568" i="3"/>
  <c r="I9568" i="3"/>
  <c r="H9568" i="3"/>
  <c r="G9568" i="3"/>
  <c r="F9568" i="3"/>
  <c r="D9568" i="3"/>
  <c r="C9568" i="3"/>
  <c r="B9568" i="3"/>
  <c r="A9568" i="3"/>
  <c r="J9567" i="3"/>
  <c r="I9567" i="3"/>
  <c r="H9567" i="3"/>
  <c r="G9567" i="3"/>
  <c r="F9567" i="3"/>
  <c r="D9567" i="3"/>
  <c r="C9567" i="3"/>
  <c r="B9567" i="3"/>
  <c r="A9567" i="3"/>
  <c r="J9566" i="3"/>
  <c r="I9566" i="3"/>
  <c r="H9566" i="3"/>
  <c r="G9566" i="3"/>
  <c r="F9566" i="3"/>
  <c r="D9566" i="3"/>
  <c r="C9566" i="3"/>
  <c r="B9566" i="3"/>
  <c r="A9566" i="3"/>
  <c r="J9565" i="3"/>
  <c r="I9565" i="3"/>
  <c r="H9565" i="3"/>
  <c r="G9565" i="3"/>
  <c r="F9565" i="3"/>
  <c r="D9565" i="3"/>
  <c r="C9565" i="3"/>
  <c r="B9565" i="3"/>
  <c r="A9565" i="3"/>
  <c r="J9564" i="3"/>
  <c r="I9564" i="3"/>
  <c r="H9564" i="3"/>
  <c r="G9564" i="3"/>
  <c r="F9564" i="3"/>
  <c r="D9564" i="3"/>
  <c r="C9564" i="3"/>
  <c r="B9564" i="3"/>
  <c r="A9564" i="3"/>
  <c r="J9563" i="3"/>
  <c r="I9563" i="3"/>
  <c r="H9563" i="3"/>
  <c r="G9563" i="3"/>
  <c r="F9563" i="3"/>
  <c r="D9563" i="3"/>
  <c r="C9563" i="3"/>
  <c r="B9563" i="3"/>
  <c r="A9563" i="3"/>
  <c r="J9562" i="3"/>
  <c r="I9562" i="3"/>
  <c r="H9562" i="3"/>
  <c r="G9562" i="3"/>
  <c r="F9562" i="3"/>
  <c r="D9562" i="3"/>
  <c r="C9562" i="3"/>
  <c r="B9562" i="3"/>
  <c r="A9562" i="3"/>
  <c r="J9561" i="3"/>
  <c r="I9561" i="3"/>
  <c r="H9561" i="3"/>
  <c r="G9561" i="3"/>
  <c r="F9561" i="3"/>
  <c r="D9561" i="3"/>
  <c r="C9561" i="3"/>
  <c r="B9561" i="3"/>
  <c r="A9561" i="3"/>
  <c r="J9560" i="3"/>
  <c r="I9560" i="3"/>
  <c r="H9560" i="3"/>
  <c r="G9560" i="3"/>
  <c r="F9560" i="3"/>
  <c r="D9560" i="3"/>
  <c r="C9560" i="3"/>
  <c r="B9560" i="3"/>
  <c r="A9560" i="3"/>
  <c r="J9559" i="3"/>
  <c r="I9559" i="3"/>
  <c r="H9559" i="3"/>
  <c r="G9559" i="3"/>
  <c r="F9559" i="3"/>
  <c r="D9559" i="3"/>
  <c r="C9559" i="3"/>
  <c r="B9559" i="3"/>
  <c r="A9559" i="3"/>
  <c r="J9558" i="3"/>
  <c r="I9558" i="3"/>
  <c r="H9558" i="3"/>
  <c r="G9558" i="3"/>
  <c r="F9558" i="3"/>
  <c r="D9558" i="3"/>
  <c r="C9558" i="3"/>
  <c r="B9558" i="3"/>
  <c r="A9558" i="3"/>
  <c r="J9557" i="3"/>
  <c r="I9557" i="3"/>
  <c r="H9557" i="3"/>
  <c r="G9557" i="3"/>
  <c r="F9557" i="3"/>
  <c r="D9557" i="3"/>
  <c r="C9557" i="3"/>
  <c r="B9557" i="3"/>
  <c r="A9557" i="3"/>
  <c r="J9556" i="3"/>
  <c r="I9556" i="3"/>
  <c r="H9556" i="3"/>
  <c r="G9556" i="3"/>
  <c r="F9556" i="3"/>
  <c r="D9556" i="3"/>
  <c r="C9556" i="3"/>
  <c r="B9556" i="3"/>
  <c r="A9556" i="3"/>
  <c r="J9555" i="3"/>
  <c r="I9555" i="3"/>
  <c r="H9555" i="3"/>
  <c r="G9555" i="3"/>
  <c r="F9555" i="3"/>
  <c r="D9555" i="3"/>
  <c r="C9555" i="3"/>
  <c r="B9555" i="3"/>
  <c r="A9555" i="3"/>
  <c r="J9554" i="3"/>
  <c r="I9554" i="3"/>
  <c r="H9554" i="3"/>
  <c r="G9554" i="3"/>
  <c r="F9554" i="3"/>
  <c r="D9554" i="3"/>
  <c r="C9554" i="3"/>
  <c r="B9554" i="3"/>
  <c r="A9554" i="3"/>
  <c r="J9553" i="3"/>
  <c r="I9553" i="3"/>
  <c r="H9553" i="3"/>
  <c r="G9553" i="3"/>
  <c r="F9553" i="3"/>
  <c r="D9553" i="3"/>
  <c r="C9553" i="3"/>
  <c r="B9553" i="3"/>
  <c r="A9553" i="3"/>
  <c r="J9552" i="3"/>
  <c r="I9552" i="3"/>
  <c r="H9552" i="3"/>
  <c r="G9552" i="3"/>
  <c r="F9552" i="3"/>
  <c r="D9552" i="3"/>
  <c r="C9552" i="3"/>
  <c r="B9552" i="3"/>
  <c r="A9552" i="3"/>
  <c r="J9551" i="3"/>
  <c r="I9551" i="3"/>
  <c r="H9551" i="3"/>
  <c r="G9551" i="3"/>
  <c r="F9551" i="3"/>
  <c r="D9551" i="3"/>
  <c r="C9551" i="3"/>
  <c r="B9551" i="3"/>
  <c r="A9551" i="3"/>
  <c r="J9550" i="3"/>
  <c r="I9550" i="3"/>
  <c r="H9550" i="3"/>
  <c r="G9550" i="3"/>
  <c r="F9550" i="3"/>
  <c r="D9550" i="3"/>
  <c r="C9550" i="3"/>
  <c r="B9550" i="3"/>
  <c r="A9550" i="3"/>
  <c r="J9549" i="3"/>
  <c r="I9549" i="3"/>
  <c r="H9549" i="3"/>
  <c r="G9549" i="3"/>
  <c r="F9549" i="3"/>
  <c r="D9549" i="3"/>
  <c r="C9549" i="3"/>
  <c r="B9549" i="3"/>
  <c r="A9549" i="3"/>
  <c r="J9548" i="3"/>
  <c r="I9548" i="3"/>
  <c r="H9548" i="3"/>
  <c r="E9548" i="3" s="1"/>
  <c r="M9548" i="3" s="1"/>
  <c r="G9548" i="3"/>
  <c r="F9548" i="3"/>
  <c r="D9548" i="3"/>
  <c r="C9548" i="3"/>
  <c r="B9548" i="3"/>
  <c r="A9548" i="3"/>
  <c r="J9547" i="3"/>
  <c r="I9547" i="3"/>
  <c r="H9547" i="3"/>
  <c r="G9547" i="3"/>
  <c r="F9547" i="3"/>
  <c r="D9547" i="3"/>
  <c r="C9547" i="3"/>
  <c r="B9547" i="3"/>
  <c r="A9547" i="3"/>
  <c r="J9546" i="3"/>
  <c r="I9546" i="3"/>
  <c r="H9546" i="3"/>
  <c r="G9546" i="3"/>
  <c r="F9546" i="3"/>
  <c r="D9546" i="3"/>
  <c r="C9546" i="3"/>
  <c r="B9546" i="3"/>
  <c r="A9546" i="3"/>
  <c r="J9545" i="3"/>
  <c r="I9545" i="3"/>
  <c r="H9545" i="3"/>
  <c r="G9545" i="3"/>
  <c r="F9545" i="3"/>
  <c r="D9545" i="3"/>
  <c r="C9545" i="3"/>
  <c r="B9545" i="3"/>
  <c r="A9545" i="3"/>
  <c r="J9544" i="3"/>
  <c r="I9544" i="3"/>
  <c r="H9544" i="3"/>
  <c r="G9544" i="3"/>
  <c r="F9544" i="3"/>
  <c r="D9544" i="3"/>
  <c r="C9544" i="3"/>
  <c r="B9544" i="3"/>
  <c r="A9544" i="3"/>
  <c r="J9543" i="3"/>
  <c r="I9543" i="3"/>
  <c r="H9543" i="3"/>
  <c r="G9543" i="3"/>
  <c r="F9543" i="3"/>
  <c r="D9543" i="3"/>
  <c r="C9543" i="3"/>
  <c r="B9543" i="3"/>
  <c r="A9543" i="3"/>
  <c r="J9542" i="3"/>
  <c r="I9542" i="3"/>
  <c r="H9542" i="3"/>
  <c r="G9542" i="3"/>
  <c r="F9542" i="3"/>
  <c r="D9542" i="3"/>
  <c r="C9542" i="3"/>
  <c r="B9542" i="3"/>
  <c r="A9542" i="3"/>
  <c r="J9541" i="3"/>
  <c r="I9541" i="3"/>
  <c r="H9541" i="3"/>
  <c r="G9541" i="3"/>
  <c r="F9541" i="3"/>
  <c r="D9541" i="3"/>
  <c r="C9541" i="3"/>
  <c r="B9541" i="3"/>
  <c r="A9541" i="3"/>
  <c r="J9540" i="3"/>
  <c r="I9540" i="3"/>
  <c r="H9540" i="3"/>
  <c r="G9540" i="3"/>
  <c r="F9540" i="3"/>
  <c r="D9540" i="3"/>
  <c r="C9540" i="3"/>
  <c r="B9540" i="3"/>
  <c r="A9540" i="3"/>
  <c r="J9539" i="3"/>
  <c r="I9539" i="3"/>
  <c r="H9539" i="3"/>
  <c r="G9539" i="3"/>
  <c r="F9539" i="3"/>
  <c r="D9539" i="3"/>
  <c r="C9539" i="3"/>
  <c r="B9539" i="3"/>
  <c r="A9539" i="3"/>
  <c r="J9538" i="3"/>
  <c r="I9538" i="3"/>
  <c r="H9538" i="3"/>
  <c r="G9538" i="3"/>
  <c r="F9538" i="3"/>
  <c r="D9538" i="3"/>
  <c r="C9538" i="3"/>
  <c r="B9538" i="3"/>
  <c r="A9538" i="3"/>
  <c r="J9537" i="3"/>
  <c r="I9537" i="3"/>
  <c r="H9537" i="3"/>
  <c r="G9537" i="3"/>
  <c r="F9537" i="3"/>
  <c r="D9537" i="3"/>
  <c r="C9537" i="3"/>
  <c r="B9537" i="3"/>
  <c r="A9537" i="3"/>
  <c r="J9536" i="3"/>
  <c r="I9536" i="3"/>
  <c r="H9536" i="3"/>
  <c r="G9536" i="3"/>
  <c r="F9536" i="3"/>
  <c r="D9536" i="3"/>
  <c r="C9536" i="3"/>
  <c r="B9536" i="3"/>
  <c r="A9536" i="3"/>
  <c r="J9535" i="3"/>
  <c r="I9535" i="3"/>
  <c r="H9535" i="3"/>
  <c r="G9535" i="3"/>
  <c r="F9535" i="3"/>
  <c r="D9535" i="3"/>
  <c r="C9535" i="3"/>
  <c r="B9535" i="3"/>
  <c r="A9535" i="3"/>
  <c r="J9534" i="3"/>
  <c r="I9534" i="3"/>
  <c r="H9534" i="3"/>
  <c r="G9534" i="3"/>
  <c r="F9534" i="3"/>
  <c r="D9534" i="3"/>
  <c r="C9534" i="3"/>
  <c r="B9534" i="3"/>
  <c r="A9534" i="3"/>
  <c r="J9533" i="3"/>
  <c r="I9533" i="3"/>
  <c r="H9533" i="3"/>
  <c r="G9533" i="3"/>
  <c r="F9533" i="3"/>
  <c r="D9533" i="3"/>
  <c r="C9533" i="3"/>
  <c r="B9533" i="3"/>
  <c r="A9533" i="3"/>
  <c r="J9532" i="3"/>
  <c r="I9532" i="3"/>
  <c r="H9532" i="3"/>
  <c r="G9532" i="3"/>
  <c r="F9532" i="3"/>
  <c r="D9532" i="3"/>
  <c r="C9532" i="3"/>
  <c r="B9532" i="3"/>
  <c r="A9532" i="3"/>
  <c r="J9531" i="3"/>
  <c r="I9531" i="3"/>
  <c r="H9531" i="3"/>
  <c r="G9531" i="3"/>
  <c r="F9531" i="3"/>
  <c r="D9531" i="3"/>
  <c r="C9531" i="3"/>
  <c r="B9531" i="3"/>
  <c r="A9531" i="3"/>
  <c r="J9530" i="3"/>
  <c r="I9530" i="3"/>
  <c r="H9530" i="3"/>
  <c r="G9530" i="3"/>
  <c r="F9530" i="3"/>
  <c r="D9530" i="3"/>
  <c r="C9530" i="3"/>
  <c r="B9530" i="3"/>
  <c r="A9530" i="3"/>
  <c r="J9529" i="3"/>
  <c r="I9529" i="3"/>
  <c r="H9529" i="3"/>
  <c r="G9529" i="3"/>
  <c r="F9529" i="3"/>
  <c r="D9529" i="3"/>
  <c r="C9529" i="3"/>
  <c r="B9529" i="3"/>
  <c r="A9529" i="3"/>
  <c r="J9528" i="3"/>
  <c r="I9528" i="3"/>
  <c r="H9528" i="3"/>
  <c r="G9528" i="3"/>
  <c r="F9528" i="3"/>
  <c r="D9528" i="3"/>
  <c r="C9528" i="3"/>
  <c r="B9528" i="3"/>
  <c r="A9528" i="3"/>
  <c r="J9527" i="3"/>
  <c r="I9527" i="3"/>
  <c r="H9527" i="3"/>
  <c r="G9527" i="3"/>
  <c r="F9527" i="3"/>
  <c r="D9527" i="3"/>
  <c r="C9527" i="3"/>
  <c r="B9527" i="3"/>
  <c r="A9527" i="3"/>
  <c r="J9526" i="3"/>
  <c r="I9526" i="3"/>
  <c r="H9526" i="3"/>
  <c r="G9526" i="3"/>
  <c r="F9526" i="3"/>
  <c r="D9526" i="3"/>
  <c r="C9526" i="3"/>
  <c r="B9526" i="3"/>
  <c r="A9526" i="3"/>
  <c r="J9525" i="3"/>
  <c r="I9525" i="3"/>
  <c r="H9525" i="3"/>
  <c r="E9525" i="3" s="1"/>
  <c r="M9525" i="3" s="1"/>
  <c r="G9525" i="3"/>
  <c r="F9525" i="3"/>
  <c r="D9525" i="3"/>
  <c r="C9525" i="3"/>
  <c r="B9525" i="3"/>
  <c r="A9525" i="3"/>
  <c r="J9524" i="3"/>
  <c r="I9524" i="3"/>
  <c r="H9524" i="3"/>
  <c r="G9524" i="3"/>
  <c r="F9524" i="3"/>
  <c r="D9524" i="3"/>
  <c r="C9524" i="3"/>
  <c r="B9524" i="3"/>
  <c r="A9524" i="3"/>
  <c r="J9523" i="3"/>
  <c r="I9523" i="3"/>
  <c r="H9523" i="3"/>
  <c r="G9523" i="3"/>
  <c r="F9523" i="3"/>
  <c r="D9523" i="3"/>
  <c r="C9523" i="3"/>
  <c r="B9523" i="3"/>
  <c r="A9523" i="3"/>
  <c r="J9522" i="3"/>
  <c r="I9522" i="3"/>
  <c r="H9522" i="3"/>
  <c r="G9522" i="3"/>
  <c r="F9522" i="3"/>
  <c r="D9522" i="3"/>
  <c r="C9522" i="3"/>
  <c r="B9522" i="3"/>
  <c r="A9522" i="3"/>
  <c r="J9521" i="3"/>
  <c r="I9521" i="3"/>
  <c r="H9521" i="3"/>
  <c r="G9521" i="3"/>
  <c r="F9521" i="3"/>
  <c r="D9521" i="3"/>
  <c r="C9521" i="3"/>
  <c r="B9521" i="3"/>
  <c r="A9521" i="3"/>
  <c r="J9520" i="3"/>
  <c r="I9520" i="3"/>
  <c r="H9520" i="3"/>
  <c r="G9520" i="3"/>
  <c r="F9520" i="3"/>
  <c r="D9520" i="3"/>
  <c r="C9520" i="3"/>
  <c r="B9520" i="3"/>
  <c r="A9520" i="3"/>
  <c r="J9519" i="3"/>
  <c r="I9519" i="3"/>
  <c r="H9519" i="3"/>
  <c r="G9519" i="3"/>
  <c r="F9519" i="3"/>
  <c r="D9519" i="3"/>
  <c r="C9519" i="3"/>
  <c r="B9519" i="3"/>
  <c r="A9519" i="3"/>
  <c r="J9518" i="3"/>
  <c r="I9518" i="3"/>
  <c r="H9518" i="3"/>
  <c r="G9518" i="3"/>
  <c r="F9518" i="3"/>
  <c r="D9518" i="3"/>
  <c r="C9518" i="3"/>
  <c r="B9518" i="3"/>
  <c r="A9518" i="3"/>
  <c r="J9517" i="3"/>
  <c r="I9517" i="3"/>
  <c r="H9517" i="3"/>
  <c r="G9517" i="3"/>
  <c r="F9517" i="3"/>
  <c r="D9517" i="3"/>
  <c r="C9517" i="3"/>
  <c r="B9517" i="3"/>
  <c r="A9517" i="3"/>
  <c r="J9516" i="3"/>
  <c r="I9516" i="3"/>
  <c r="H9516" i="3"/>
  <c r="G9516" i="3"/>
  <c r="F9516" i="3"/>
  <c r="D9516" i="3"/>
  <c r="C9516" i="3"/>
  <c r="B9516" i="3"/>
  <c r="A9516" i="3"/>
  <c r="J9515" i="3"/>
  <c r="I9515" i="3"/>
  <c r="H9515" i="3"/>
  <c r="G9515" i="3"/>
  <c r="F9515" i="3"/>
  <c r="D9515" i="3"/>
  <c r="C9515" i="3"/>
  <c r="B9515" i="3"/>
  <c r="A9515" i="3"/>
  <c r="J9514" i="3"/>
  <c r="I9514" i="3"/>
  <c r="H9514" i="3"/>
  <c r="G9514" i="3"/>
  <c r="F9514" i="3"/>
  <c r="D9514" i="3"/>
  <c r="C9514" i="3"/>
  <c r="B9514" i="3"/>
  <c r="A9514" i="3"/>
  <c r="J9513" i="3"/>
  <c r="I9513" i="3"/>
  <c r="H9513" i="3"/>
  <c r="G9513" i="3"/>
  <c r="F9513" i="3"/>
  <c r="D9513" i="3"/>
  <c r="C9513" i="3"/>
  <c r="B9513" i="3"/>
  <c r="A9513" i="3"/>
  <c r="J9512" i="3"/>
  <c r="I9512" i="3"/>
  <c r="H9512" i="3"/>
  <c r="G9512" i="3"/>
  <c r="F9512" i="3"/>
  <c r="D9512" i="3"/>
  <c r="C9512" i="3"/>
  <c r="B9512" i="3"/>
  <c r="A9512" i="3"/>
  <c r="J9511" i="3"/>
  <c r="I9511" i="3"/>
  <c r="H9511" i="3"/>
  <c r="G9511" i="3"/>
  <c r="F9511" i="3"/>
  <c r="D9511" i="3"/>
  <c r="C9511" i="3"/>
  <c r="B9511" i="3"/>
  <c r="A9511" i="3"/>
  <c r="J9510" i="3"/>
  <c r="I9510" i="3"/>
  <c r="H9510" i="3"/>
  <c r="G9510" i="3"/>
  <c r="F9510" i="3"/>
  <c r="D9510" i="3"/>
  <c r="C9510" i="3"/>
  <c r="B9510" i="3"/>
  <c r="A9510" i="3"/>
  <c r="J9509" i="3"/>
  <c r="I9509" i="3"/>
  <c r="H9509" i="3"/>
  <c r="G9509" i="3"/>
  <c r="F9509" i="3"/>
  <c r="E9509" i="3"/>
  <c r="M9509" i="3" s="1"/>
  <c r="D9509" i="3"/>
  <c r="C9509" i="3"/>
  <c r="B9509" i="3"/>
  <c r="A9509" i="3"/>
  <c r="J9508" i="3"/>
  <c r="I9508" i="3"/>
  <c r="H9508" i="3"/>
  <c r="G9508" i="3"/>
  <c r="F9508" i="3"/>
  <c r="D9508" i="3"/>
  <c r="C9508" i="3"/>
  <c r="B9508" i="3"/>
  <c r="A9508" i="3"/>
  <c r="J9507" i="3"/>
  <c r="I9507" i="3"/>
  <c r="H9507" i="3"/>
  <c r="G9507" i="3"/>
  <c r="F9507" i="3"/>
  <c r="D9507" i="3"/>
  <c r="C9507" i="3"/>
  <c r="B9507" i="3"/>
  <c r="A9507" i="3"/>
  <c r="J9506" i="3"/>
  <c r="I9506" i="3"/>
  <c r="H9506" i="3"/>
  <c r="G9506" i="3"/>
  <c r="F9506" i="3"/>
  <c r="D9506" i="3"/>
  <c r="C9506" i="3"/>
  <c r="B9506" i="3"/>
  <c r="A9506" i="3"/>
  <c r="J9505" i="3"/>
  <c r="I9505" i="3"/>
  <c r="H9505" i="3"/>
  <c r="G9505" i="3"/>
  <c r="F9505" i="3"/>
  <c r="D9505" i="3"/>
  <c r="C9505" i="3"/>
  <c r="B9505" i="3"/>
  <c r="A9505" i="3"/>
  <c r="J9504" i="3"/>
  <c r="I9504" i="3"/>
  <c r="H9504" i="3"/>
  <c r="G9504" i="3"/>
  <c r="F9504" i="3"/>
  <c r="D9504" i="3"/>
  <c r="C9504" i="3"/>
  <c r="B9504" i="3"/>
  <c r="A9504" i="3"/>
  <c r="J9503" i="3"/>
  <c r="I9503" i="3"/>
  <c r="H9503" i="3"/>
  <c r="E9503" i="3" s="1"/>
  <c r="M9503" i="3" s="1"/>
  <c r="G9503" i="3"/>
  <c r="F9503" i="3"/>
  <c r="D9503" i="3"/>
  <c r="C9503" i="3"/>
  <c r="B9503" i="3"/>
  <c r="A9503" i="3"/>
  <c r="J9502" i="3"/>
  <c r="I9502" i="3"/>
  <c r="H9502" i="3"/>
  <c r="G9502" i="3"/>
  <c r="F9502" i="3"/>
  <c r="D9502" i="3"/>
  <c r="C9502" i="3"/>
  <c r="B9502" i="3"/>
  <c r="A9502" i="3"/>
  <c r="J9501" i="3"/>
  <c r="I9501" i="3"/>
  <c r="H9501" i="3"/>
  <c r="G9501" i="3"/>
  <c r="F9501" i="3"/>
  <c r="D9501" i="3"/>
  <c r="C9501" i="3"/>
  <c r="B9501" i="3"/>
  <c r="A9501" i="3"/>
  <c r="J9500" i="3"/>
  <c r="I9500" i="3"/>
  <c r="H9500" i="3"/>
  <c r="G9500" i="3"/>
  <c r="F9500" i="3"/>
  <c r="D9500" i="3"/>
  <c r="C9500" i="3"/>
  <c r="B9500" i="3"/>
  <c r="A9500" i="3"/>
  <c r="J9499" i="3"/>
  <c r="I9499" i="3"/>
  <c r="H9499" i="3"/>
  <c r="G9499" i="3"/>
  <c r="F9499" i="3"/>
  <c r="D9499" i="3"/>
  <c r="C9499" i="3"/>
  <c r="B9499" i="3"/>
  <c r="A9499" i="3"/>
  <c r="J9498" i="3"/>
  <c r="I9498" i="3"/>
  <c r="H9498" i="3"/>
  <c r="G9498" i="3"/>
  <c r="F9498" i="3"/>
  <c r="D9498" i="3"/>
  <c r="C9498" i="3"/>
  <c r="B9498" i="3"/>
  <c r="A9498" i="3"/>
  <c r="J9497" i="3"/>
  <c r="I9497" i="3"/>
  <c r="H9497" i="3"/>
  <c r="G9497" i="3"/>
  <c r="F9497" i="3"/>
  <c r="D9497" i="3"/>
  <c r="C9497" i="3"/>
  <c r="B9497" i="3"/>
  <c r="A9497" i="3"/>
  <c r="J9496" i="3"/>
  <c r="I9496" i="3"/>
  <c r="H9496" i="3"/>
  <c r="G9496" i="3"/>
  <c r="F9496" i="3"/>
  <c r="D9496" i="3"/>
  <c r="C9496" i="3"/>
  <c r="B9496" i="3"/>
  <c r="A9496" i="3"/>
  <c r="J9495" i="3"/>
  <c r="I9495" i="3"/>
  <c r="H9495" i="3"/>
  <c r="G9495" i="3"/>
  <c r="F9495" i="3"/>
  <c r="D9495" i="3"/>
  <c r="C9495" i="3"/>
  <c r="B9495" i="3"/>
  <c r="A9495" i="3"/>
  <c r="J9494" i="3"/>
  <c r="I9494" i="3"/>
  <c r="H9494" i="3"/>
  <c r="G9494" i="3"/>
  <c r="F9494" i="3"/>
  <c r="D9494" i="3"/>
  <c r="C9494" i="3"/>
  <c r="B9494" i="3"/>
  <c r="A9494" i="3"/>
  <c r="J9493" i="3"/>
  <c r="E9493" i="3" s="1"/>
  <c r="M9493" i="3" s="1"/>
  <c r="I9493" i="3"/>
  <c r="H9493" i="3"/>
  <c r="G9493" i="3"/>
  <c r="F9493" i="3"/>
  <c r="D9493" i="3"/>
  <c r="C9493" i="3"/>
  <c r="B9493" i="3"/>
  <c r="A9493" i="3"/>
  <c r="J9492" i="3"/>
  <c r="I9492" i="3"/>
  <c r="H9492" i="3"/>
  <c r="G9492" i="3"/>
  <c r="F9492" i="3"/>
  <c r="D9492" i="3"/>
  <c r="C9492" i="3"/>
  <c r="B9492" i="3"/>
  <c r="A9492" i="3"/>
  <c r="J9491" i="3"/>
  <c r="I9491" i="3"/>
  <c r="H9491" i="3"/>
  <c r="G9491" i="3"/>
  <c r="F9491" i="3"/>
  <c r="D9491" i="3"/>
  <c r="C9491" i="3"/>
  <c r="B9491" i="3"/>
  <c r="A9491" i="3"/>
  <c r="J9490" i="3"/>
  <c r="I9490" i="3"/>
  <c r="H9490" i="3"/>
  <c r="G9490" i="3"/>
  <c r="F9490" i="3"/>
  <c r="D9490" i="3"/>
  <c r="C9490" i="3"/>
  <c r="B9490" i="3"/>
  <c r="A9490" i="3"/>
  <c r="J9489" i="3"/>
  <c r="I9489" i="3"/>
  <c r="H9489" i="3"/>
  <c r="G9489" i="3"/>
  <c r="F9489" i="3"/>
  <c r="D9489" i="3"/>
  <c r="C9489" i="3"/>
  <c r="B9489" i="3"/>
  <c r="A9489" i="3"/>
  <c r="J9488" i="3"/>
  <c r="I9488" i="3"/>
  <c r="H9488" i="3"/>
  <c r="G9488" i="3"/>
  <c r="F9488" i="3"/>
  <c r="D9488" i="3"/>
  <c r="C9488" i="3"/>
  <c r="B9488" i="3"/>
  <c r="A9488" i="3"/>
  <c r="J9487" i="3"/>
  <c r="I9487" i="3"/>
  <c r="H9487" i="3"/>
  <c r="G9487" i="3"/>
  <c r="F9487" i="3"/>
  <c r="D9487" i="3"/>
  <c r="C9487" i="3"/>
  <c r="B9487" i="3"/>
  <c r="A9487" i="3"/>
  <c r="J9486" i="3"/>
  <c r="I9486" i="3"/>
  <c r="H9486" i="3"/>
  <c r="G9486" i="3"/>
  <c r="F9486" i="3"/>
  <c r="D9486" i="3"/>
  <c r="C9486" i="3"/>
  <c r="B9486" i="3"/>
  <c r="A9486" i="3"/>
  <c r="J9485" i="3"/>
  <c r="I9485" i="3"/>
  <c r="H9485" i="3"/>
  <c r="G9485" i="3"/>
  <c r="F9485" i="3"/>
  <c r="D9485" i="3"/>
  <c r="C9485" i="3"/>
  <c r="B9485" i="3"/>
  <c r="A9485" i="3"/>
  <c r="J9484" i="3"/>
  <c r="I9484" i="3"/>
  <c r="H9484" i="3"/>
  <c r="G9484" i="3"/>
  <c r="F9484" i="3"/>
  <c r="D9484" i="3"/>
  <c r="C9484" i="3"/>
  <c r="B9484" i="3"/>
  <c r="A9484" i="3"/>
  <c r="J9483" i="3"/>
  <c r="I9483" i="3"/>
  <c r="H9483" i="3"/>
  <c r="G9483" i="3"/>
  <c r="F9483" i="3"/>
  <c r="D9483" i="3"/>
  <c r="C9483" i="3"/>
  <c r="B9483" i="3"/>
  <c r="A9483" i="3"/>
  <c r="J9482" i="3"/>
  <c r="I9482" i="3"/>
  <c r="H9482" i="3"/>
  <c r="G9482" i="3"/>
  <c r="F9482" i="3"/>
  <c r="D9482" i="3"/>
  <c r="C9482" i="3"/>
  <c r="B9482" i="3"/>
  <c r="A9482" i="3"/>
  <c r="J9481" i="3"/>
  <c r="I9481" i="3"/>
  <c r="H9481" i="3"/>
  <c r="G9481" i="3"/>
  <c r="F9481" i="3"/>
  <c r="D9481" i="3"/>
  <c r="C9481" i="3"/>
  <c r="B9481" i="3"/>
  <c r="A9481" i="3"/>
  <c r="J9480" i="3"/>
  <c r="I9480" i="3"/>
  <c r="H9480" i="3"/>
  <c r="G9480" i="3"/>
  <c r="F9480" i="3"/>
  <c r="D9480" i="3"/>
  <c r="C9480" i="3"/>
  <c r="B9480" i="3"/>
  <c r="A9480" i="3"/>
  <c r="J9479" i="3"/>
  <c r="I9479" i="3"/>
  <c r="H9479" i="3"/>
  <c r="G9479" i="3"/>
  <c r="F9479" i="3"/>
  <c r="D9479" i="3"/>
  <c r="C9479" i="3"/>
  <c r="B9479" i="3"/>
  <c r="A9479" i="3"/>
  <c r="J9478" i="3"/>
  <c r="I9478" i="3"/>
  <c r="H9478" i="3"/>
  <c r="G9478" i="3"/>
  <c r="F9478" i="3"/>
  <c r="D9478" i="3"/>
  <c r="C9478" i="3"/>
  <c r="B9478" i="3"/>
  <c r="A9478" i="3"/>
  <c r="J9477" i="3"/>
  <c r="I9477" i="3"/>
  <c r="H9477" i="3"/>
  <c r="E9477" i="3" s="1"/>
  <c r="M9477" i="3" s="1"/>
  <c r="G9477" i="3"/>
  <c r="F9477" i="3"/>
  <c r="D9477" i="3"/>
  <c r="C9477" i="3"/>
  <c r="B9477" i="3"/>
  <c r="A9477" i="3"/>
  <c r="J9476" i="3"/>
  <c r="I9476" i="3"/>
  <c r="H9476" i="3"/>
  <c r="G9476" i="3"/>
  <c r="F9476" i="3"/>
  <c r="D9476" i="3"/>
  <c r="C9476" i="3"/>
  <c r="B9476" i="3"/>
  <c r="A9476" i="3"/>
  <c r="J9475" i="3"/>
  <c r="I9475" i="3"/>
  <c r="H9475" i="3"/>
  <c r="G9475" i="3"/>
  <c r="F9475" i="3"/>
  <c r="D9475" i="3"/>
  <c r="C9475" i="3"/>
  <c r="B9475" i="3"/>
  <c r="A9475" i="3"/>
  <c r="J9474" i="3"/>
  <c r="I9474" i="3"/>
  <c r="H9474" i="3"/>
  <c r="G9474" i="3"/>
  <c r="F9474" i="3"/>
  <c r="D9474" i="3"/>
  <c r="C9474" i="3"/>
  <c r="B9474" i="3"/>
  <c r="A9474" i="3"/>
  <c r="J9473" i="3"/>
  <c r="I9473" i="3"/>
  <c r="H9473" i="3"/>
  <c r="G9473" i="3"/>
  <c r="F9473" i="3"/>
  <c r="D9473" i="3"/>
  <c r="C9473" i="3"/>
  <c r="B9473" i="3"/>
  <c r="A9473" i="3"/>
  <c r="J9472" i="3"/>
  <c r="I9472" i="3"/>
  <c r="H9472" i="3"/>
  <c r="G9472" i="3"/>
  <c r="F9472" i="3"/>
  <c r="D9472" i="3"/>
  <c r="C9472" i="3"/>
  <c r="B9472" i="3"/>
  <c r="A9472" i="3"/>
  <c r="J9471" i="3"/>
  <c r="I9471" i="3"/>
  <c r="H9471" i="3"/>
  <c r="G9471" i="3"/>
  <c r="F9471" i="3"/>
  <c r="D9471" i="3"/>
  <c r="C9471" i="3"/>
  <c r="B9471" i="3"/>
  <c r="A9471" i="3"/>
  <c r="J9470" i="3"/>
  <c r="I9470" i="3"/>
  <c r="H9470" i="3"/>
  <c r="G9470" i="3"/>
  <c r="F9470" i="3"/>
  <c r="D9470" i="3"/>
  <c r="C9470" i="3"/>
  <c r="B9470" i="3"/>
  <c r="A9470" i="3"/>
  <c r="J9469" i="3"/>
  <c r="I9469" i="3"/>
  <c r="H9469" i="3"/>
  <c r="G9469" i="3"/>
  <c r="F9469" i="3"/>
  <c r="D9469" i="3"/>
  <c r="C9469" i="3"/>
  <c r="B9469" i="3"/>
  <c r="A9469" i="3"/>
  <c r="J9468" i="3"/>
  <c r="I9468" i="3"/>
  <c r="H9468" i="3"/>
  <c r="G9468" i="3"/>
  <c r="F9468" i="3"/>
  <c r="D9468" i="3"/>
  <c r="C9468" i="3"/>
  <c r="B9468" i="3"/>
  <c r="A9468" i="3"/>
  <c r="J9467" i="3"/>
  <c r="I9467" i="3"/>
  <c r="H9467" i="3"/>
  <c r="G9467" i="3"/>
  <c r="F9467" i="3"/>
  <c r="D9467" i="3"/>
  <c r="C9467" i="3"/>
  <c r="B9467" i="3"/>
  <c r="A9467" i="3"/>
  <c r="J9466" i="3"/>
  <c r="I9466" i="3"/>
  <c r="H9466" i="3"/>
  <c r="G9466" i="3"/>
  <c r="F9466" i="3"/>
  <c r="D9466" i="3"/>
  <c r="C9466" i="3"/>
  <c r="B9466" i="3"/>
  <c r="A9466" i="3"/>
  <c r="J9465" i="3"/>
  <c r="I9465" i="3"/>
  <c r="H9465" i="3"/>
  <c r="G9465" i="3"/>
  <c r="F9465" i="3"/>
  <c r="D9465" i="3"/>
  <c r="C9465" i="3"/>
  <c r="B9465" i="3"/>
  <c r="A9465" i="3"/>
  <c r="J9464" i="3"/>
  <c r="I9464" i="3"/>
  <c r="H9464" i="3"/>
  <c r="G9464" i="3"/>
  <c r="F9464" i="3"/>
  <c r="D9464" i="3"/>
  <c r="C9464" i="3"/>
  <c r="B9464" i="3"/>
  <c r="A9464" i="3"/>
  <c r="J9463" i="3"/>
  <c r="I9463" i="3"/>
  <c r="H9463" i="3"/>
  <c r="G9463" i="3"/>
  <c r="F9463" i="3"/>
  <c r="D9463" i="3"/>
  <c r="C9463" i="3"/>
  <c r="B9463" i="3"/>
  <c r="A9463" i="3"/>
  <c r="J9462" i="3"/>
  <c r="I9462" i="3"/>
  <c r="H9462" i="3"/>
  <c r="G9462" i="3"/>
  <c r="F9462" i="3"/>
  <c r="D9462" i="3"/>
  <c r="C9462" i="3"/>
  <c r="B9462" i="3"/>
  <c r="A9462" i="3"/>
  <c r="J9461" i="3"/>
  <c r="I9461" i="3"/>
  <c r="H9461" i="3"/>
  <c r="E9461" i="3" s="1"/>
  <c r="M9461" i="3" s="1"/>
  <c r="G9461" i="3"/>
  <c r="F9461" i="3"/>
  <c r="D9461" i="3"/>
  <c r="C9461" i="3"/>
  <c r="B9461" i="3"/>
  <c r="A9461" i="3"/>
  <c r="J9460" i="3"/>
  <c r="I9460" i="3"/>
  <c r="H9460" i="3"/>
  <c r="G9460" i="3"/>
  <c r="F9460" i="3"/>
  <c r="D9460" i="3"/>
  <c r="C9460" i="3"/>
  <c r="B9460" i="3"/>
  <c r="A9460" i="3"/>
  <c r="J9459" i="3"/>
  <c r="I9459" i="3"/>
  <c r="H9459" i="3"/>
  <c r="G9459" i="3"/>
  <c r="F9459" i="3"/>
  <c r="D9459" i="3"/>
  <c r="C9459" i="3"/>
  <c r="B9459" i="3"/>
  <c r="A9459" i="3"/>
  <c r="J9458" i="3"/>
  <c r="I9458" i="3"/>
  <c r="H9458" i="3"/>
  <c r="G9458" i="3"/>
  <c r="F9458" i="3"/>
  <c r="D9458" i="3"/>
  <c r="C9458" i="3"/>
  <c r="B9458" i="3"/>
  <c r="A9458" i="3"/>
  <c r="J9457" i="3"/>
  <c r="I9457" i="3"/>
  <c r="H9457" i="3"/>
  <c r="G9457" i="3"/>
  <c r="F9457" i="3"/>
  <c r="D9457" i="3"/>
  <c r="C9457" i="3"/>
  <c r="B9457" i="3"/>
  <c r="A9457" i="3"/>
  <c r="J9456" i="3"/>
  <c r="I9456" i="3"/>
  <c r="H9456" i="3"/>
  <c r="G9456" i="3"/>
  <c r="F9456" i="3"/>
  <c r="D9456" i="3"/>
  <c r="C9456" i="3"/>
  <c r="B9456" i="3"/>
  <c r="A9456" i="3"/>
  <c r="J9455" i="3"/>
  <c r="I9455" i="3"/>
  <c r="H9455" i="3"/>
  <c r="G9455" i="3"/>
  <c r="F9455" i="3"/>
  <c r="D9455" i="3"/>
  <c r="C9455" i="3"/>
  <c r="B9455" i="3"/>
  <c r="A9455" i="3"/>
  <c r="J9454" i="3"/>
  <c r="I9454" i="3"/>
  <c r="H9454" i="3"/>
  <c r="G9454" i="3"/>
  <c r="F9454" i="3"/>
  <c r="D9454" i="3"/>
  <c r="C9454" i="3"/>
  <c r="B9454" i="3"/>
  <c r="A9454" i="3"/>
  <c r="J9453" i="3"/>
  <c r="I9453" i="3"/>
  <c r="H9453" i="3"/>
  <c r="G9453" i="3"/>
  <c r="F9453" i="3"/>
  <c r="D9453" i="3"/>
  <c r="C9453" i="3"/>
  <c r="B9453" i="3"/>
  <c r="A9453" i="3"/>
  <c r="J9452" i="3"/>
  <c r="I9452" i="3"/>
  <c r="H9452" i="3"/>
  <c r="G9452" i="3"/>
  <c r="F9452" i="3"/>
  <c r="D9452" i="3"/>
  <c r="C9452" i="3"/>
  <c r="B9452" i="3"/>
  <c r="A9452" i="3"/>
  <c r="J9451" i="3"/>
  <c r="I9451" i="3"/>
  <c r="H9451" i="3"/>
  <c r="G9451" i="3"/>
  <c r="F9451" i="3"/>
  <c r="D9451" i="3"/>
  <c r="C9451" i="3"/>
  <c r="B9451" i="3"/>
  <c r="A9451" i="3"/>
  <c r="J9450" i="3"/>
  <c r="I9450" i="3"/>
  <c r="H9450" i="3"/>
  <c r="G9450" i="3"/>
  <c r="F9450" i="3"/>
  <c r="D9450" i="3"/>
  <c r="C9450" i="3"/>
  <c r="B9450" i="3"/>
  <c r="A9450" i="3"/>
  <c r="J9449" i="3"/>
  <c r="I9449" i="3"/>
  <c r="H9449" i="3"/>
  <c r="G9449" i="3"/>
  <c r="F9449" i="3"/>
  <c r="D9449" i="3"/>
  <c r="C9449" i="3"/>
  <c r="B9449" i="3"/>
  <c r="A9449" i="3"/>
  <c r="J9448" i="3"/>
  <c r="I9448" i="3"/>
  <c r="H9448" i="3"/>
  <c r="G9448" i="3"/>
  <c r="F9448" i="3"/>
  <c r="D9448" i="3"/>
  <c r="C9448" i="3"/>
  <c r="B9448" i="3"/>
  <c r="A9448" i="3"/>
  <c r="J9447" i="3"/>
  <c r="I9447" i="3"/>
  <c r="H9447" i="3"/>
  <c r="G9447" i="3"/>
  <c r="F9447" i="3"/>
  <c r="D9447" i="3"/>
  <c r="C9447" i="3"/>
  <c r="B9447" i="3"/>
  <c r="A9447" i="3"/>
  <c r="J9446" i="3"/>
  <c r="I9446" i="3"/>
  <c r="H9446" i="3"/>
  <c r="G9446" i="3"/>
  <c r="F9446" i="3"/>
  <c r="D9446" i="3"/>
  <c r="C9446" i="3"/>
  <c r="B9446" i="3"/>
  <c r="A9446" i="3"/>
  <c r="J9445" i="3"/>
  <c r="I9445" i="3"/>
  <c r="H9445" i="3"/>
  <c r="E9445" i="3" s="1"/>
  <c r="M9445" i="3" s="1"/>
  <c r="G9445" i="3"/>
  <c r="F9445" i="3"/>
  <c r="D9445" i="3"/>
  <c r="C9445" i="3"/>
  <c r="B9445" i="3"/>
  <c r="A9445" i="3"/>
  <c r="J9444" i="3"/>
  <c r="I9444" i="3"/>
  <c r="H9444" i="3"/>
  <c r="G9444" i="3"/>
  <c r="F9444" i="3"/>
  <c r="D9444" i="3"/>
  <c r="C9444" i="3"/>
  <c r="B9444" i="3"/>
  <c r="A9444" i="3"/>
  <c r="J9443" i="3"/>
  <c r="I9443" i="3"/>
  <c r="H9443" i="3"/>
  <c r="G9443" i="3"/>
  <c r="F9443" i="3"/>
  <c r="D9443" i="3"/>
  <c r="C9443" i="3"/>
  <c r="B9443" i="3"/>
  <c r="A9443" i="3"/>
  <c r="J9442" i="3"/>
  <c r="I9442" i="3"/>
  <c r="H9442" i="3"/>
  <c r="G9442" i="3"/>
  <c r="F9442" i="3"/>
  <c r="D9442" i="3"/>
  <c r="C9442" i="3"/>
  <c r="B9442" i="3"/>
  <c r="A9442" i="3"/>
  <c r="J9441" i="3"/>
  <c r="I9441" i="3"/>
  <c r="H9441" i="3"/>
  <c r="G9441" i="3"/>
  <c r="F9441" i="3"/>
  <c r="D9441" i="3"/>
  <c r="C9441" i="3"/>
  <c r="B9441" i="3"/>
  <c r="A9441" i="3"/>
  <c r="J9440" i="3"/>
  <c r="I9440" i="3"/>
  <c r="H9440" i="3"/>
  <c r="G9440" i="3"/>
  <c r="F9440" i="3"/>
  <c r="D9440" i="3"/>
  <c r="C9440" i="3"/>
  <c r="B9440" i="3"/>
  <c r="A9440" i="3"/>
  <c r="J9439" i="3"/>
  <c r="I9439" i="3"/>
  <c r="H9439" i="3"/>
  <c r="E9439" i="3" s="1"/>
  <c r="M9439" i="3" s="1"/>
  <c r="G9439" i="3"/>
  <c r="F9439" i="3"/>
  <c r="D9439" i="3"/>
  <c r="C9439" i="3"/>
  <c r="B9439" i="3"/>
  <c r="A9439" i="3"/>
  <c r="J9438" i="3"/>
  <c r="I9438" i="3"/>
  <c r="H9438" i="3"/>
  <c r="E9438" i="3" s="1"/>
  <c r="K9438" i="3" s="1"/>
  <c r="G9438" i="3"/>
  <c r="F9438" i="3"/>
  <c r="D9438" i="3"/>
  <c r="C9438" i="3"/>
  <c r="B9438" i="3"/>
  <c r="A9438" i="3"/>
  <c r="J9437" i="3"/>
  <c r="I9437" i="3"/>
  <c r="H9437" i="3"/>
  <c r="G9437" i="3"/>
  <c r="F9437" i="3"/>
  <c r="D9437" i="3"/>
  <c r="C9437" i="3"/>
  <c r="B9437" i="3"/>
  <c r="A9437" i="3"/>
  <c r="J9436" i="3"/>
  <c r="I9436" i="3"/>
  <c r="H9436" i="3"/>
  <c r="G9436" i="3"/>
  <c r="F9436" i="3"/>
  <c r="D9436" i="3"/>
  <c r="C9436" i="3"/>
  <c r="B9436" i="3"/>
  <c r="A9436" i="3"/>
  <c r="J9435" i="3"/>
  <c r="I9435" i="3"/>
  <c r="H9435" i="3"/>
  <c r="G9435" i="3"/>
  <c r="F9435" i="3"/>
  <c r="D9435" i="3"/>
  <c r="C9435" i="3"/>
  <c r="B9435" i="3"/>
  <c r="A9435" i="3"/>
  <c r="J9434" i="3"/>
  <c r="I9434" i="3"/>
  <c r="H9434" i="3"/>
  <c r="G9434" i="3"/>
  <c r="F9434" i="3"/>
  <c r="D9434" i="3"/>
  <c r="C9434" i="3"/>
  <c r="B9434" i="3"/>
  <c r="A9434" i="3"/>
  <c r="J9433" i="3"/>
  <c r="I9433" i="3"/>
  <c r="H9433" i="3"/>
  <c r="G9433" i="3"/>
  <c r="F9433" i="3"/>
  <c r="D9433" i="3"/>
  <c r="C9433" i="3"/>
  <c r="B9433" i="3"/>
  <c r="A9433" i="3"/>
  <c r="J9432" i="3"/>
  <c r="I9432" i="3"/>
  <c r="H9432" i="3"/>
  <c r="G9432" i="3"/>
  <c r="F9432" i="3"/>
  <c r="D9432" i="3"/>
  <c r="C9432" i="3"/>
  <c r="B9432" i="3"/>
  <c r="A9432" i="3"/>
  <c r="J9431" i="3"/>
  <c r="I9431" i="3"/>
  <c r="H9431" i="3"/>
  <c r="G9431" i="3"/>
  <c r="F9431" i="3"/>
  <c r="D9431" i="3"/>
  <c r="C9431" i="3"/>
  <c r="B9431" i="3"/>
  <c r="A9431" i="3"/>
  <c r="J9430" i="3"/>
  <c r="I9430" i="3"/>
  <c r="H9430" i="3"/>
  <c r="E9430" i="3" s="1"/>
  <c r="K9430" i="3" s="1"/>
  <c r="G9430" i="3"/>
  <c r="F9430" i="3"/>
  <c r="D9430" i="3"/>
  <c r="C9430" i="3"/>
  <c r="B9430" i="3"/>
  <c r="A9430" i="3"/>
  <c r="J9429" i="3"/>
  <c r="I9429" i="3"/>
  <c r="H9429" i="3"/>
  <c r="G9429" i="3"/>
  <c r="F9429" i="3"/>
  <c r="E9429" i="3"/>
  <c r="M9429" i="3" s="1"/>
  <c r="D9429" i="3"/>
  <c r="C9429" i="3"/>
  <c r="B9429" i="3"/>
  <c r="A9429" i="3"/>
  <c r="J9428" i="3"/>
  <c r="I9428" i="3"/>
  <c r="H9428" i="3"/>
  <c r="G9428" i="3"/>
  <c r="F9428" i="3"/>
  <c r="D9428" i="3"/>
  <c r="C9428" i="3"/>
  <c r="B9428" i="3"/>
  <c r="A9428" i="3"/>
  <c r="J9427" i="3"/>
  <c r="I9427" i="3"/>
  <c r="H9427" i="3"/>
  <c r="E9427" i="3" s="1"/>
  <c r="G9427" i="3"/>
  <c r="F9427" i="3"/>
  <c r="D9427" i="3"/>
  <c r="C9427" i="3"/>
  <c r="B9427" i="3"/>
  <c r="A9427" i="3"/>
  <c r="J9426" i="3"/>
  <c r="I9426" i="3"/>
  <c r="H9426" i="3"/>
  <c r="G9426" i="3"/>
  <c r="F9426" i="3"/>
  <c r="D9426" i="3"/>
  <c r="C9426" i="3"/>
  <c r="B9426" i="3"/>
  <c r="A9426" i="3"/>
  <c r="J9425" i="3"/>
  <c r="I9425" i="3"/>
  <c r="H9425" i="3"/>
  <c r="G9425" i="3"/>
  <c r="F9425" i="3"/>
  <c r="D9425" i="3"/>
  <c r="C9425" i="3"/>
  <c r="B9425" i="3"/>
  <c r="A9425" i="3"/>
  <c r="J9424" i="3"/>
  <c r="I9424" i="3"/>
  <c r="H9424" i="3"/>
  <c r="G9424" i="3"/>
  <c r="F9424" i="3"/>
  <c r="D9424" i="3"/>
  <c r="C9424" i="3"/>
  <c r="B9424" i="3"/>
  <c r="A9424" i="3"/>
  <c r="J9423" i="3"/>
  <c r="I9423" i="3"/>
  <c r="H9423" i="3"/>
  <c r="E9423" i="3" s="1"/>
  <c r="M9423" i="3" s="1"/>
  <c r="G9423" i="3"/>
  <c r="F9423" i="3"/>
  <c r="D9423" i="3"/>
  <c r="C9423" i="3"/>
  <c r="B9423" i="3"/>
  <c r="A9423" i="3"/>
  <c r="J9422" i="3"/>
  <c r="I9422" i="3"/>
  <c r="H9422" i="3"/>
  <c r="G9422" i="3"/>
  <c r="F9422" i="3"/>
  <c r="D9422" i="3"/>
  <c r="C9422" i="3"/>
  <c r="B9422" i="3"/>
  <c r="A9422" i="3"/>
  <c r="J9421" i="3"/>
  <c r="I9421" i="3"/>
  <c r="H9421" i="3"/>
  <c r="G9421" i="3"/>
  <c r="F9421" i="3"/>
  <c r="D9421" i="3"/>
  <c r="C9421" i="3"/>
  <c r="B9421" i="3"/>
  <c r="A9421" i="3"/>
  <c r="J9420" i="3"/>
  <c r="I9420" i="3"/>
  <c r="H9420" i="3"/>
  <c r="G9420" i="3"/>
  <c r="F9420" i="3"/>
  <c r="D9420" i="3"/>
  <c r="C9420" i="3"/>
  <c r="B9420" i="3"/>
  <c r="A9420" i="3"/>
  <c r="J9419" i="3"/>
  <c r="I9419" i="3"/>
  <c r="H9419" i="3"/>
  <c r="G9419" i="3"/>
  <c r="F9419" i="3"/>
  <c r="D9419" i="3"/>
  <c r="C9419" i="3"/>
  <c r="B9419" i="3"/>
  <c r="A9419" i="3"/>
  <c r="J9418" i="3"/>
  <c r="I9418" i="3"/>
  <c r="H9418" i="3"/>
  <c r="G9418" i="3"/>
  <c r="F9418" i="3"/>
  <c r="D9418" i="3"/>
  <c r="C9418" i="3"/>
  <c r="B9418" i="3"/>
  <c r="A9418" i="3"/>
  <c r="J9417" i="3"/>
  <c r="I9417" i="3"/>
  <c r="H9417" i="3"/>
  <c r="G9417" i="3"/>
  <c r="F9417" i="3"/>
  <c r="D9417" i="3"/>
  <c r="C9417" i="3"/>
  <c r="B9417" i="3"/>
  <c r="A9417" i="3"/>
  <c r="J9416" i="3"/>
  <c r="I9416" i="3"/>
  <c r="H9416" i="3"/>
  <c r="G9416" i="3"/>
  <c r="F9416" i="3"/>
  <c r="D9416" i="3"/>
  <c r="C9416" i="3"/>
  <c r="B9416" i="3"/>
  <c r="A9416" i="3"/>
  <c r="J9415" i="3"/>
  <c r="I9415" i="3"/>
  <c r="H9415" i="3"/>
  <c r="G9415" i="3"/>
  <c r="F9415" i="3"/>
  <c r="D9415" i="3"/>
  <c r="C9415" i="3"/>
  <c r="B9415" i="3"/>
  <c r="A9415" i="3"/>
  <c r="J9414" i="3"/>
  <c r="I9414" i="3"/>
  <c r="H9414" i="3"/>
  <c r="G9414" i="3"/>
  <c r="F9414" i="3"/>
  <c r="D9414" i="3"/>
  <c r="C9414" i="3"/>
  <c r="B9414" i="3"/>
  <c r="A9414" i="3"/>
  <c r="J9413" i="3"/>
  <c r="I9413" i="3"/>
  <c r="H9413" i="3"/>
  <c r="G9413" i="3"/>
  <c r="F9413" i="3"/>
  <c r="D9413" i="3"/>
  <c r="C9413" i="3"/>
  <c r="B9413" i="3"/>
  <c r="A9413" i="3"/>
  <c r="J9412" i="3"/>
  <c r="I9412" i="3"/>
  <c r="H9412" i="3"/>
  <c r="G9412" i="3"/>
  <c r="F9412" i="3"/>
  <c r="D9412" i="3"/>
  <c r="C9412" i="3"/>
  <c r="B9412" i="3"/>
  <c r="A9412" i="3"/>
  <c r="J9411" i="3"/>
  <c r="I9411" i="3"/>
  <c r="H9411" i="3"/>
  <c r="G9411" i="3"/>
  <c r="F9411" i="3"/>
  <c r="D9411" i="3"/>
  <c r="C9411" i="3"/>
  <c r="B9411" i="3"/>
  <c r="A9411" i="3"/>
  <c r="J9410" i="3"/>
  <c r="I9410" i="3"/>
  <c r="H9410" i="3"/>
  <c r="G9410" i="3"/>
  <c r="F9410" i="3"/>
  <c r="D9410" i="3"/>
  <c r="C9410" i="3"/>
  <c r="B9410" i="3"/>
  <c r="A9410" i="3"/>
  <c r="J9409" i="3"/>
  <c r="I9409" i="3"/>
  <c r="H9409" i="3"/>
  <c r="G9409" i="3"/>
  <c r="F9409" i="3"/>
  <c r="D9409" i="3"/>
  <c r="C9409" i="3"/>
  <c r="B9409" i="3"/>
  <c r="A9409" i="3"/>
  <c r="J9408" i="3"/>
  <c r="I9408" i="3"/>
  <c r="H9408" i="3"/>
  <c r="G9408" i="3"/>
  <c r="F9408" i="3"/>
  <c r="D9408" i="3"/>
  <c r="C9408" i="3"/>
  <c r="B9408" i="3"/>
  <c r="A9408" i="3"/>
  <c r="J9407" i="3"/>
  <c r="I9407" i="3"/>
  <c r="H9407" i="3"/>
  <c r="G9407" i="3"/>
  <c r="F9407" i="3"/>
  <c r="D9407" i="3"/>
  <c r="C9407" i="3"/>
  <c r="B9407" i="3"/>
  <c r="A9407" i="3"/>
  <c r="J9406" i="3"/>
  <c r="I9406" i="3"/>
  <c r="H9406" i="3"/>
  <c r="G9406" i="3"/>
  <c r="F9406" i="3"/>
  <c r="D9406" i="3"/>
  <c r="C9406" i="3"/>
  <c r="B9406" i="3"/>
  <c r="A9406" i="3"/>
  <c r="J9405" i="3"/>
  <c r="I9405" i="3"/>
  <c r="H9405" i="3"/>
  <c r="G9405" i="3"/>
  <c r="F9405" i="3"/>
  <c r="D9405" i="3"/>
  <c r="C9405" i="3"/>
  <c r="B9405" i="3"/>
  <c r="A9405" i="3"/>
  <c r="J9404" i="3"/>
  <c r="I9404" i="3"/>
  <c r="H9404" i="3"/>
  <c r="G9404" i="3"/>
  <c r="F9404" i="3"/>
  <c r="D9404" i="3"/>
  <c r="C9404" i="3"/>
  <c r="B9404" i="3"/>
  <c r="A9404" i="3"/>
  <c r="J9403" i="3"/>
  <c r="I9403" i="3"/>
  <c r="H9403" i="3"/>
  <c r="G9403" i="3"/>
  <c r="F9403" i="3"/>
  <c r="D9403" i="3"/>
  <c r="C9403" i="3"/>
  <c r="B9403" i="3"/>
  <c r="A9403" i="3"/>
  <c r="J9402" i="3"/>
  <c r="I9402" i="3"/>
  <c r="H9402" i="3"/>
  <c r="G9402" i="3"/>
  <c r="F9402" i="3"/>
  <c r="D9402" i="3"/>
  <c r="C9402" i="3"/>
  <c r="B9402" i="3"/>
  <c r="A9402" i="3"/>
  <c r="J9401" i="3"/>
  <c r="I9401" i="3"/>
  <c r="H9401" i="3"/>
  <c r="G9401" i="3"/>
  <c r="F9401" i="3"/>
  <c r="D9401" i="3"/>
  <c r="C9401" i="3"/>
  <c r="B9401" i="3"/>
  <c r="A9401" i="3"/>
  <c r="J9400" i="3"/>
  <c r="I9400" i="3"/>
  <c r="H9400" i="3"/>
  <c r="G9400" i="3"/>
  <c r="F9400" i="3"/>
  <c r="D9400" i="3"/>
  <c r="C9400" i="3"/>
  <c r="B9400" i="3"/>
  <c r="A9400" i="3"/>
  <c r="J9399" i="3"/>
  <c r="I9399" i="3"/>
  <c r="H9399" i="3"/>
  <c r="G9399" i="3"/>
  <c r="F9399" i="3"/>
  <c r="D9399" i="3"/>
  <c r="C9399" i="3"/>
  <c r="B9399" i="3"/>
  <c r="A9399" i="3"/>
  <c r="J9398" i="3"/>
  <c r="I9398" i="3"/>
  <c r="H9398" i="3"/>
  <c r="G9398" i="3"/>
  <c r="F9398" i="3"/>
  <c r="D9398" i="3"/>
  <c r="C9398" i="3"/>
  <c r="B9398" i="3"/>
  <c r="A9398" i="3"/>
  <c r="J9397" i="3"/>
  <c r="I9397" i="3"/>
  <c r="H9397" i="3"/>
  <c r="E9397" i="3" s="1"/>
  <c r="M9397" i="3" s="1"/>
  <c r="G9397" i="3"/>
  <c r="F9397" i="3"/>
  <c r="D9397" i="3"/>
  <c r="C9397" i="3"/>
  <c r="B9397" i="3"/>
  <c r="A9397" i="3"/>
  <c r="J9396" i="3"/>
  <c r="I9396" i="3"/>
  <c r="H9396" i="3"/>
  <c r="G9396" i="3"/>
  <c r="F9396" i="3"/>
  <c r="D9396" i="3"/>
  <c r="C9396" i="3"/>
  <c r="B9396" i="3"/>
  <c r="A9396" i="3"/>
  <c r="J9395" i="3"/>
  <c r="I9395" i="3"/>
  <c r="H9395" i="3"/>
  <c r="G9395" i="3"/>
  <c r="F9395" i="3"/>
  <c r="D9395" i="3"/>
  <c r="C9395" i="3"/>
  <c r="B9395" i="3"/>
  <c r="A9395" i="3"/>
  <c r="J9394" i="3"/>
  <c r="I9394" i="3"/>
  <c r="H9394" i="3"/>
  <c r="G9394" i="3"/>
  <c r="F9394" i="3"/>
  <c r="D9394" i="3"/>
  <c r="C9394" i="3"/>
  <c r="B9394" i="3"/>
  <c r="A9394" i="3"/>
  <c r="J9393" i="3"/>
  <c r="I9393" i="3"/>
  <c r="H9393" i="3"/>
  <c r="G9393" i="3"/>
  <c r="F9393" i="3"/>
  <c r="D9393" i="3"/>
  <c r="C9393" i="3"/>
  <c r="B9393" i="3"/>
  <c r="A9393" i="3"/>
  <c r="J9392" i="3"/>
  <c r="I9392" i="3"/>
  <c r="H9392" i="3"/>
  <c r="G9392" i="3"/>
  <c r="F9392" i="3"/>
  <c r="D9392" i="3"/>
  <c r="C9392" i="3"/>
  <c r="B9392" i="3"/>
  <c r="A9392" i="3"/>
  <c r="J9391" i="3"/>
  <c r="I9391" i="3"/>
  <c r="H9391" i="3"/>
  <c r="G9391" i="3"/>
  <c r="F9391" i="3"/>
  <c r="D9391" i="3"/>
  <c r="C9391" i="3"/>
  <c r="B9391" i="3"/>
  <c r="A9391" i="3"/>
  <c r="J9390" i="3"/>
  <c r="I9390" i="3"/>
  <c r="H9390" i="3"/>
  <c r="E9390" i="3" s="1"/>
  <c r="K9390" i="3" s="1"/>
  <c r="G9390" i="3"/>
  <c r="F9390" i="3"/>
  <c r="D9390" i="3"/>
  <c r="C9390" i="3"/>
  <c r="B9390" i="3"/>
  <c r="A9390" i="3"/>
  <c r="J9389" i="3"/>
  <c r="I9389" i="3"/>
  <c r="H9389" i="3"/>
  <c r="G9389" i="3"/>
  <c r="F9389" i="3"/>
  <c r="D9389" i="3"/>
  <c r="C9389" i="3"/>
  <c r="B9389" i="3"/>
  <c r="A9389" i="3"/>
  <c r="J9388" i="3"/>
  <c r="I9388" i="3"/>
  <c r="H9388" i="3"/>
  <c r="G9388" i="3"/>
  <c r="F9388" i="3"/>
  <c r="D9388" i="3"/>
  <c r="C9388" i="3"/>
  <c r="B9388" i="3"/>
  <c r="A9388" i="3"/>
  <c r="J9387" i="3"/>
  <c r="I9387" i="3"/>
  <c r="H9387" i="3"/>
  <c r="G9387" i="3"/>
  <c r="F9387" i="3"/>
  <c r="D9387" i="3"/>
  <c r="C9387" i="3"/>
  <c r="B9387" i="3"/>
  <c r="A9387" i="3"/>
  <c r="J9386" i="3"/>
  <c r="I9386" i="3"/>
  <c r="H9386" i="3"/>
  <c r="G9386" i="3"/>
  <c r="F9386" i="3"/>
  <c r="D9386" i="3"/>
  <c r="C9386" i="3"/>
  <c r="B9386" i="3"/>
  <c r="A9386" i="3"/>
  <c r="J9385" i="3"/>
  <c r="I9385" i="3"/>
  <c r="H9385" i="3"/>
  <c r="G9385" i="3"/>
  <c r="F9385" i="3"/>
  <c r="D9385" i="3"/>
  <c r="C9385" i="3"/>
  <c r="B9385" i="3"/>
  <c r="A9385" i="3"/>
  <c r="J9384" i="3"/>
  <c r="I9384" i="3"/>
  <c r="H9384" i="3"/>
  <c r="G9384" i="3"/>
  <c r="F9384" i="3"/>
  <c r="D9384" i="3"/>
  <c r="C9384" i="3"/>
  <c r="B9384" i="3"/>
  <c r="A9384" i="3"/>
  <c r="J9383" i="3"/>
  <c r="I9383" i="3"/>
  <c r="H9383" i="3"/>
  <c r="E9383" i="3" s="1"/>
  <c r="M9383" i="3" s="1"/>
  <c r="G9383" i="3"/>
  <c r="F9383" i="3"/>
  <c r="D9383" i="3"/>
  <c r="C9383" i="3"/>
  <c r="B9383" i="3"/>
  <c r="A9383" i="3"/>
  <c r="J9382" i="3"/>
  <c r="I9382" i="3"/>
  <c r="H9382" i="3"/>
  <c r="G9382" i="3"/>
  <c r="F9382" i="3"/>
  <c r="D9382" i="3"/>
  <c r="C9382" i="3"/>
  <c r="B9382" i="3"/>
  <c r="A9382" i="3"/>
  <c r="J9381" i="3"/>
  <c r="I9381" i="3"/>
  <c r="H9381" i="3"/>
  <c r="G9381" i="3"/>
  <c r="F9381" i="3"/>
  <c r="D9381" i="3"/>
  <c r="C9381" i="3"/>
  <c r="B9381" i="3"/>
  <c r="A9381" i="3"/>
  <c r="J9380" i="3"/>
  <c r="I9380" i="3"/>
  <c r="H9380" i="3"/>
  <c r="G9380" i="3"/>
  <c r="F9380" i="3"/>
  <c r="D9380" i="3"/>
  <c r="C9380" i="3"/>
  <c r="B9380" i="3"/>
  <c r="A9380" i="3"/>
  <c r="J9379" i="3"/>
  <c r="I9379" i="3"/>
  <c r="H9379" i="3"/>
  <c r="E9379" i="3" s="1"/>
  <c r="G9379" i="3"/>
  <c r="F9379" i="3"/>
  <c r="D9379" i="3"/>
  <c r="C9379" i="3"/>
  <c r="B9379" i="3"/>
  <c r="A9379" i="3"/>
  <c r="J9378" i="3"/>
  <c r="I9378" i="3"/>
  <c r="H9378" i="3"/>
  <c r="G9378" i="3"/>
  <c r="F9378" i="3"/>
  <c r="D9378" i="3"/>
  <c r="C9378" i="3"/>
  <c r="B9378" i="3"/>
  <c r="A9378" i="3"/>
  <c r="J9377" i="3"/>
  <c r="I9377" i="3"/>
  <c r="H9377" i="3"/>
  <c r="G9377" i="3"/>
  <c r="F9377" i="3"/>
  <c r="D9377" i="3"/>
  <c r="C9377" i="3"/>
  <c r="B9377" i="3"/>
  <c r="A9377" i="3"/>
  <c r="J9376" i="3"/>
  <c r="I9376" i="3"/>
  <c r="H9376" i="3"/>
  <c r="G9376" i="3"/>
  <c r="F9376" i="3"/>
  <c r="D9376" i="3"/>
  <c r="C9376" i="3"/>
  <c r="B9376" i="3"/>
  <c r="A9376" i="3"/>
  <c r="J9375" i="3"/>
  <c r="I9375" i="3"/>
  <c r="H9375" i="3"/>
  <c r="G9375" i="3"/>
  <c r="F9375" i="3"/>
  <c r="D9375" i="3"/>
  <c r="C9375" i="3"/>
  <c r="B9375" i="3"/>
  <c r="A9375" i="3"/>
  <c r="J9374" i="3"/>
  <c r="I9374" i="3"/>
  <c r="H9374" i="3"/>
  <c r="G9374" i="3"/>
  <c r="F9374" i="3"/>
  <c r="D9374" i="3"/>
  <c r="C9374" i="3"/>
  <c r="B9374" i="3"/>
  <c r="A9374" i="3"/>
  <c r="J9373" i="3"/>
  <c r="I9373" i="3"/>
  <c r="H9373" i="3"/>
  <c r="G9373" i="3"/>
  <c r="F9373" i="3"/>
  <c r="D9373" i="3"/>
  <c r="C9373" i="3"/>
  <c r="B9373" i="3"/>
  <c r="A9373" i="3"/>
  <c r="J9372" i="3"/>
  <c r="I9372" i="3"/>
  <c r="H9372" i="3"/>
  <c r="G9372" i="3"/>
  <c r="F9372" i="3"/>
  <c r="D9372" i="3"/>
  <c r="C9372" i="3"/>
  <c r="B9372" i="3"/>
  <c r="A9372" i="3"/>
  <c r="J9371" i="3"/>
  <c r="I9371" i="3"/>
  <c r="H9371" i="3"/>
  <c r="E9371" i="3" s="1"/>
  <c r="G9371" i="3"/>
  <c r="F9371" i="3"/>
  <c r="D9371" i="3"/>
  <c r="C9371" i="3"/>
  <c r="B9371" i="3"/>
  <c r="A9371" i="3"/>
  <c r="J9370" i="3"/>
  <c r="I9370" i="3"/>
  <c r="H9370" i="3"/>
  <c r="G9370" i="3"/>
  <c r="F9370" i="3"/>
  <c r="D9370" i="3"/>
  <c r="C9370" i="3"/>
  <c r="B9370" i="3"/>
  <c r="A9370" i="3"/>
  <c r="J9369" i="3"/>
  <c r="I9369" i="3"/>
  <c r="H9369" i="3"/>
  <c r="G9369" i="3"/>
  <c r="F9369" i="3"/>
  <c r="D9369" i="3"/>
  <c r="C9369" i="3"/>
  <c r="B9369" i="3"/>
  <c r="A9369" i="3"/>
  <c r="J9368" i="3"/>
  <c r="I9368" i="3"/>
  <c r="H9368" i="3"/>
  <c r="G9368" i="3"/>
  <c r="F9368" i="3"/>
  <c r="D9368" i="3"/>
  <c r="C9368" i="3"/>
  <c r="B9368" i="3"/>
  <c r="A9368" i="3"/>
  <c r="J9367" i="3"/>
  <c r="I9367" i="3"/>
  <c r="H9367" i="3"/>
  <c r="G9367" i="3"/>
  <c r="F9367" i="3"/>
  <c r="D9367" i="3"/>
  <c r="C9367" i="3"/>
  <c r="B9367" i="3"/>
  <c r="A9367" i="3"/>
  <c r="J9366" i="3"/>
  <c r="I9366" i="3"/>
  <c r="H9366" i="3"/>
  <c r="G9366" i="3"/>
  <c r="F9366" i="3"/>
  <c r="D9366" i="3"/>
  <c r="C9366" i="3"/>
  <c r="B9366" i="3"/>
  <c r="A9366" i="3"/>
  <c r="J9365" i="3"/>
  <c r="I9365" i="3"/>
  <c r="H9365" i="3"/>
  <c r="G9365" i="3"/>
  <c r="F9365" i="3"/>
  <c r="D9365" i="3"/>
  <c r="C9365" i="3"/>
  <c r="B9365" i="3"/>
  <c r="A9365" i="3"/>
  <c r="J9364" i="3"/>
  <c r="I9364" i="3"/>
  <c r="H9364" i="3"/>
  <c r="G9364" i="3"/>
  <c r="F9364" i="3"/>
  <c r="D9364" i="3"/>
  <c r="C9364" i="3"/>
  <c r="B9364" i="3"/>
  <c r="A9364" i="3"/>
  <c r="J9363" i="3"/>
  <c r="I9363" i="3"/>
  <c r="H9363" i="3"/>
  <c r="G9363" i="3"/>
  <c r="F9363" i="3"/>
  <c r="D9363" i="3"/>
  <c r="C9363" i="3"/>
  <c r="B9363" i="3"/>
  <c r="A9363" i="3"/>
  <c r="J9362" i="3"/>
  <c r="I9362" i="3"/>
  <c r="H9362" i="3"/>
  <c r="G9362" i="3"/>
  <c r="F9362" i="3"/>
  <c r="D9362" i="3"/>
  <c r="C9362" i="3"/>
  <c r="B9362" i="3"/>
  <c r="A9362" i="3"/>
  <c r="J9361" i="3"/>
  <c r="I9361" i="3"/>
  <c r="H9361" i="3"/>
  <c r="G9361" i="3"/>
  <c r="F9361" i="3"/>
  <c r="D9361" i="3"/>
  <c r="C9361" i="3"/>
  <c r="B9361" i="3"/>
  <c r="A9361" i="3"/>
  <c r="J9360" i="3"/>
  <c r="I9360" i="3"/>
  <c r="H9360" i="3"/>
  <c r="E9360" i="3" s="1"/>
  <c r="K9360" i="3" s="1"/>
  <c r="G9360" i="3"/>
  <c r="F9360" i="3"/>
  <c r="D9360" i="3"/>
  <c r="C9360" i="3"/>
  <c r="B9360" i="3"/>
  <c r="A9360" i="3"/>
  <c r="J9359" i="3"/>
  <c r="I9359" i="3"/>
  <c r="H9359" i="3"/>
  <c r="G9359" i="3"/>
  <c r="F9359" i="3"/>
  <c r="D9359" i="3"/>
  <c r="C9359" i="3"/>
  <c r="B9359" i="3"/>
  <c r="A9359" i="3"/>
  <c r="J9358" i="3"/>
  <c r="I9358" i="3"/>
  <c r="H9358" i="3"/>
  <c r="G9358" i="3"/>
  <c r="F9358" i="3"/>
  <c r="D9358" i="3"/>
  <c r="C9358" i="3"/>
  <c r="B9358" i="3"/>
  <c r="A9358" i="3"/>
  <c r="J9357" i="3"/>
  <c r="I9357" i="3"/>
  <c r="H9357" i="3"/>
  <c r="G9357" i="3"/>
  <c r="F9357" i="3"/>
  <c r="D9357" i="3"/>
  <c r="C9357" i="3"/>
  <c r="B9357" i="3"/>
  <c r="A9357" i="3"/>
  <c r="J9356" i="3"/>
  <c r="I9356" i="3"/>
  <c r="H9356" i="3"/>
  <c r="G9356" i="3"/>
  <c r="F9356" i="3"/>
  <c r="D9356" i="3"/>
  <c r="C9356" i="3"/>
  <c r="B9356" i="3"/>
  <c r="A9356" i="3"/>
  <c r="J9355" i="3"/>
  <c r="I9355" i="3"/>
  <c r="H9355" i="3"/>
  <c r="G9355" i="3"/>
  <c r="F9355" i="3"/>
  <c r="D9355" i="3"/>
  <c r="C9355" i="3"/>
  <c r="B9355" i="3"/>
  <c r="A9355" i="3"/>
  <c r="J9354" i="3"/>
  <c r="I9354" i="3"/>
  <c r="H9354" i="3"/>
  <c r="G9354" i="3"/>
  <c r="F9354" i="3"/>
  <c r="D9354" i="3"/>
  <c r="C9354" i="3"/>
  <c r="B9354" i="3"/>
  <c r="A9354" i="3"/>
  <c r="J9353" i="3"/>
  <c r="I9353" i="3"/>
  <c r="H9353" i="3"/>
  <c r="G9353" i="3"/>
  <c r="F9353" i="3"/>
  <c r="D9353" i="3"/>
  <c r="C9353" i="3"/>
  <c r="B9353" i="3"/>
  <c r="A9353" i="3"/>
  <c r="J9352" i="3"/>
  <c r="I9352" i="3"/>
  <c r="H9352" i="3"/>
  <c r="E9352" i="3" s="1"/>
  <c r="K9352" i="3" s="1"/>
  <c r="G9352" i="3"/>
  <c r="F9352" i="3"/>
  <c r="D9352" i="3"/>
  <c r="C9352" i="3"/>
  <c r="B9352" i="3"/>
  <c r="A9352" i="3"/>
  <c r="J9351" i="3"/>
  <c r="I9351" i="3"/>
  <c r="H9351" i="3"/>
  <c r="E9351" i="3" s="1"/>
  <c r="M9351" i="3" s="1"/>
  <c r="G9351" i="3"/>
  <c r="F9351" i="3"/>
  <c r="D9351" i="3"/>
  <c r="C9351" i="3"/>
  <c r="B9351" i="3"/>
  <c r="A9351" i="3"/>
  <c r="J9350" i="3"/>
  <c r="I9350" i="3"/>
  <c r="H9350" i="3"/>
  <c r="G9350" i="3"/>
  <c r="F9350" i="3"/>
  <c r="D9350" i="3"/>
  <c r="C9350" i="3"/>
  <c r="B9350" i="3"/>
  <c r="A9350" i="3"/>
  <c r="J9349" i="3"/>
  <c r="I9349" i="3"/>
  <c r="H9349" i="3"/>
  <c r="E9349" i="3" s="1"/>
  <c r="M9349" i="3" s="1"/>
  <c r="G9349" i="3"/>
  <c r="F9349" i="3"/>
  <c r="D9349" i="3"/>
  <c r="C9349" i="3"/>
  <c r="B9349" i="3"/>
  <c r="A9349" i="3"/>
  <c r="J9348" i="3"/>
  <c r="I9348" i="3"/>
  <c r="H9348" i="3"/>
  <c r="G9348" i="3"/>
  <c r="F9348" i="3"/>
  <c r="D9348" i="3"/>
  <c r="C9348" i="3"/>
  <c r="B9348" i="3"/>
  <c r="A9348" i="3"/>
  <c r="J9347" i="3"/>
  <c r="I9347" i="3"/>
  <c r="H9347" i="3"/>
  <c r="G9347" i="3"/>
  <c r="F9347" i="3"/>
  <c r="D9347" i="3"/>
  <c r="C9347" i="3"/>
  <c r="B9347" i="3"/>
  <c r="A9347" i="3"/>
  <c r="J9346" i="3"/>
  <c r="I9346" i="3"/>
  <c r="H9346" i="3"/>
  <c r="G9346" i="3"/>
  <c r="F9346" i="3"/>
  <c r="D9346" i="3"/>
  <c r="C9346" i="3"/>
  <c r="B9346" i="3"/>
  <c r="A9346" i="3"/>
  <c r="J9345" i="3"/>
  <c r="I9345" i="3"/>
  <c r="H9345" i="3"/>
  <c r="E9345" i="3" s="1"/>
  <c r="M9345" i="3" s="1"/>
  <c r="G9345" i="3"/>
  <c r="F9345" i="3"/>
  <c r="D9345" i="3"/>
  <c r="C9345" i="3"/>
  <c r="B9345" i="3"/>
  <c r="A9345" i="3"/>
  <c r="J9344" i="3"/>
  <c r="I9344" i="3"/>
  <c r="H9344" i="3"/>
  <c r="G9344" i="3"/>
  <c r="F9344" i="3"/>
  <c r="D9344" i="3"/>
  <c r="C9344" i="3"/>
  <c r="B9344" i="3"/>
  <c r="A9344" i="3"/>
  <c r="J9343" i="3"/>
  <c r="I9343" i="3"/>
  <c r="H9343" i="3"/>
  <c r="G9343" i="3"/>
  <c r="F9343" i="3"/>
  <c r="D9343" i="3"/>
  <c r="C9343" i="3"/>
  <c r="B9343" i="3"/>
  <c r="A9343" i="3"/>
  <c r="J9342" i="3"/>
  <c r="I9342" i="3"/>
  <c r="H9342" i="3"/>
  <c r="G9342" i="3"/>
  <c r="F9342" i="3"/>
  <c r="D9342" i="3"/>
  <c r="C9342" i="3"/>
  <c r="B9342" i="3"/>
  <c r="A9342" i="3"/>
  <c r="J9341" i="3"/>
  <c r="I9341" i="3"/>
  <c r="H9341" i="3"/>
  <c r="G9341" i="3"/>
  <c r="F9341" i="3"/>
  <c r="D9341" i="3"/>
  <c r="C9341" i="3"/>
  <c r="B9341" i="3"/>
  <c r="A9341" i="3"/>
  <c r="J9340" i="3"/>
  <c r="I9340" i="3"/>
  <c r="H9340" i="3"/>
  <c r="E9340" i="3" s="1"/>
  <c r="K9340" i="3" s="1"/>
  <c r="G9340" i="3"/>
  <c r="F9340" i="3"/>
  <c r="D9340" i="3"/>
  <c r="C9340" i="3"/>
  <c r="B9340" i="3"/>
  <c r="A9340" i="3"/>
  <c r="J9339" i="3"/>
  <c r="I9339" i="3"/>
  <c r="H9339" i="3"/>
  <c r="G9339" i="3"/>
  <c r="F9339" i="3"/>
  <c r="E9339" i="3"/>
  <c r="D9339" i="3"/>
  <c r="C9339" i="3"/>
  <c r="B9339" i="3"/>
  <c r="A9339" i="3"/>
  <c r="J9338" i="3"/>
  <c r="I9338" i="3"/>
  <c r="H9338" i="3"/>
  <c r="G9338" i="3"/>
  <c r="F9338" i="3"/>
  <c r="D9338" i="3"/>
  <c r="C9338" i="3"/>
  <c r="B9338" i="3"/>
  <c r="A9338" i="3"/>
  <c r="J9337" i="3"/>
  <c r="I9337" i="3"/>
  <c r="H9337" i="3"/>
  <c r="E9337" i="3" s="1"/>
  <c r="M9337" i="3" s="1"/>
  <c r="G9337" i="3"/>
  <c r="F9337" i="3"/>
  <c r="D9337" i="3"/>
  <c r="C9337" i="3"/>
  <c r="B9337" i="3"/>
  <c r="A9337" i="3"/>
  <c r="J9336" i="3"/>
  <c r="I9336" i="3"/>
  <c r="H9336" i="3"/>
  <c r="G9336" i="3"/>
  <c r="F9336" i="3"/>
  <c r="D9336" i="3"/>
  <c r="C9336" i="3"/>
  <c r="B9336" i="3"/>
  <c r="A9336" i="3"/>
  <c r="J9335" i="3"/>
  <c r="I9335" i="3"/>
  <c r="H9335" i="3"/>
  <c r="G9335" i="3"/>
  <c r="F9335" i="3"/>
  <c r="D9335" i="3"/>
  <c r="C9335" i="3"/>
  <c r="B9335" i="3"/>
  <c r="A9335" i="3"/>
  <c r="J9334" i="3"/>
  <c r="I9334" i="3"/>
  <c r="H9334" i="3"/>
  <c r="G9334" i="3"/>
  <c r="F9334" i="3"/>
  <c r="D9334" i="3"/>
  <c r="C9334" i="3"/>
  <c r="B9334" i="3"/>
  <c r="A9334" i="3"/>
  <c r="J9333" i="3"/>
  <c r="I9333" i="3"/>
  <c r="H9333" i="3"/>
  <c r="G9333" i="3"/>
  <c r="F9333" i="3"/>
  <c r="D9333" i="3"/>
  <c r="C9333" i="3"/>
  <c r="B9333" i="3"/>
  <c r="A9333" i="3"/>
  <c r="J9332" i="3"/>
  <c r="I9332" i="3"/>
  <c r="H9332" i="3"/>
  <c r="G9332" i="3"/>
  <c r="F9332" i="3"/>
  <c r="D9332" i="3"/>
  <c r="C9332" i="3"/>
  <c r="B9332" i="3"/>
  <c r="A9332" i="3"/>
  <c r="J9331" i="3"/>
  <c r="I9331" i="3"/>
  <c r="H9331" i="3"/>
  <c r="G9331" i="3"/>
  <c r="F9331" i="3"/>
  <c r="D9331" i="3"/>
  <c r="C9331" i="3"/>
  <c r="B9331" i="3"/>
  <c r="A9331" i="3"/>
  <c r="J9330" i="3"/>
  <c r="I9330" i="3"/>
  <c r="H9330" i="3"/>
  <c r="G9330" i="3"/>
  <c r="F9330" i="3"/>
  <c r="D9330" i="3"/>
  <c r="C9330" i="3"/>
  <c r="B9330" i="3"/>
  <c r="A9330" i="3"/>
  <c r="J9329" i="3"/>
  <c r="I9329" i="3"/>
  <c r="H9329" i="3"/>
  <c r="G9329" i="3"/>
  <c r="F9329" i="3"/>
  <c r="D9329" i="3"/>
  <c r="C9329" i="3"/>
  <c r="B9329" i="3"/>
  <c r="A9329" i="3"/>
  <c r="J9328" i="3"/>
  <c r="I9328" i="3"/>
  <c r="H9328" i="3"/>
  <c r="G9328" i="3"/>
  <c r="F9328" i="3"/>
  <c r="D9328" i="3"/>
  <c r="C9328" i="3"/>
  <c r="B9328" i="3"/>
  <c r="A9328" i="3"/>
  <c r="J9327" i="3"/>
  <c r="I9327" i="3"/>
  <c r="H9327" i="3"/>
  <c r="G9327" i="3"/>
  <c r="F9327" i="3"/>
  <c r="D9327" i="3"/>
  <c r="C9327" i="3"/>
  <c r="B9327" i="3"/>
  <c r="A9327" i="3"/>
  <c r="J9326" i="3"/>
  <c r="I9326" i="3"/>
  <c r="H9326" i="3"/>
  <c r="E9326" i="3" s="1"/>
  <c r="K9326" i="3" s="1"/>
  <c r="G9326" i="3"/>
  <c r="F9326" i="3"/>
  <c r="D9326" i="3"/>
  <c r="C9326" i="3"/>
  <c r="B9326" i="3"/>
  <c r="A9326" i="3"/>
  <c r="J9325" i="3"/>
  <c r="I9325" i="3"/>
  <c r="H9325" i="3"/>
  <c r="G9325" i="3"/>
  <c r="F9325" i="3"/>
  <c r="D9325" i="3"/>
  <c r="C9325" i="3"/>
  <c r="B9325" i="3"/>
  <c r="A9325" i="3"/>
  <c r="J9324" i="3"/>
  <c r="I9324" i="3"/>
  <c r="H9324" i="3"/>
  <c r="G9324" i="3"/>
  <c r="F9324" i="3"/>
  <c r="D9324" i="3"/>
  <c r="C9324" i="3"/>
  <c r="B9324" i="3"/>
  <c r="A9324" i="3"/>
  <c r="J9323" i="3"/>
  <c r="I9323" i="3"/>
  <c r="H9323" i="3"/>
  <c r="G9323" i="3"/>
  <c r="F9323" i="3"/>
  <c r="D9323" i="3"/>
  <c r="C9323" i="3"/>
  <c r="B9323" i="3"/>
  <c r="A9323" i="3"/>
  <c r="J9322" i="3"/>
  <c r="I9322" i="3"/>
  <c r="H9322" i="3"/>
  <c r="G9322" i="3"/>
  <c r="F9322" i="3"/>
  <c r="D9322" i="3"/>
  <c r="C9322" i="3"/>
  <c r="B9322" i="3"/>
  <c r="A9322" i="3"/>
  <c r="J9321" i="3"/>
  <c r="I9321" i="3"/>
  <c r="H9321" i="3"/>
  <c r="G9321" i="3"/>
  <c r="F9321" i="3"/>
  <c r="D9321" i="3"/>
  <c r="C9321" i="3"/>
  <c r="B9321" i="3"/>
  <c r="A9321" i="3"/>
  <c r="J9320" i="3"/>
  <c r="I9320" i="3"/>
  <c r="H9320" i="3"/>
  <c r="G9320" i="3"/>
  <c r="F9320" i="3"/>
  <c r="D9320" i="3"/>
  <c r="C9320" i="3"/>
  <c r="B9320" i="3"/>
  <c r="A9320" i="3"/>
  <c r="J9319" i="3"/>
  <c r="I9319" i="3"/>
  <c r="H9319" i="3"/>
  <c r="G9319" i="3"/>
  <c r="F9319" i="3"/>
  <c r="D9319" i="3"/>
  <c r="C9319" i="3"/>
  <c r="B9319" i="3"/>
  <c r="A9319" i="3"/>
  <c r="J9318" i="3"/>
  <c r="I9318" i="3"/>
  <c r="H9318" i="3"/>
  <c r="G9318" i="3"/>
  <c r="F9318" i="3"/>
  <c r="D9318" i="3"/>
  <c r="C9318" i="3"/>
  <c r="B9318" i="3"/>
  <c r="A9318" i="3"/>
  <c r="J9317" i="3"/>
  <c r="I9317" i="3"/>
  <c r="H9317" i="3"/>
  <c r="G9317" i="3"/>
  <c r="F9317" i="3"/>
  <c r="D9317" i="3"/>
  <c r="C9317" i="3"/>
  <c r="B9317" i="3"/>
  <c r="A9317" i="3"/>
  <c r="J9316" i="3"/>
  <c r="I9316" i="3"/>
  <c r="H9316" i="3"/>
  <c r="G9316" i="3"/>
  <c r="F9316" i="3"/>
  <c r="D9316" i="3"/>
  <c r="C9316" i="3"/>
  <c r="B9316" i="3"/>
  <c r="A9316" i="3"/>
  <c r="J9315" i="3"/>
  <c r="I9315" i="3"/>
  <c r="H9315" i="3"/>
  <c r="E9315" i="3" s="1"/>
  <c r="G9315" i="3"/>
  <c r="F9315" i="3"/>
  <c r="D9315" i="3"/>
  <c r="C9315" i="3"/>
  <c r="B9315" i="3"/>
  <c r="A9315" i="3"/>
  <c r="J9314" i="3"/>
  <c r="I9314" i="3"/>
  <c r="H9314" i="3"/>
  <c r="G9314" i="3"/>
  <c r="F9314" i="3"/>
  <c r="D9314" i="3"/>
  <c r="C9314" i="3"/>
  <c r="B9314" i="3"/>
  <c r="A9314" i="3"/>
  <c r="J9313" i="3"/>
  <c r="I9313" i="3"/>
  <c r="H9313" i="3"/>
  <c r="G9313" i="3"/>
  <c r="F9313" i="3"/>
  <c r="D9313" i="3"/>
  <c r="C9313" i="3"/>
  <c r="B9313" i="3"/>
  <c r="A9313" i="3"/>
  <c r="J9312" i="3"/>
  <c r="I9312" i="3"/>
  <c r="H9312" i="3"/>
  <c r="G9312" i="3"/>
  <c r="F9312" i="3"/>
  <c r="D9312" i="3"/>
  <c r="C9312" i="3"/>
  <c r="B9312" i="3"/>
  <c r="A9312" i="3"/>
  <c r="J9311" i="3"/>
  <c r="I9311" i="3"/>
  <c r="H9311" i="3"/>
  <c r="E9311" i="3" s="1"/>
  <c r="G9311" i="3"/>
  <c r="F9311" i="3"/>
  <c r="D9311" i="3"/>
  <c r="C9311" i="3"/>
  <c r="B9311" i="3"/>
  <c r="A9311" i="3"/>
  <c r="J9310" i="3"/>
  <c r="I9310" i="3"/>
  <c r="H9310" i="3"/>
  <c r="G9310" i="3"/>
  <c r="F9310" i="3"/>
  <c r="D9310" i="3"/>
  <c r="C9310" i="3"/>
  <c r="B9310" i="3"/>
  <c r="A9310" i="3"/>
  <c r="J9309" i="3"/>
  <c r="I9309" i="3"/>
  <c r="H9309" i="3"/>
  <c r="G9309" i="3"/>
  <c r="F9309" i="3"/>
  <c r="D9309" i="3"/>
  <c r="C9309" i="3"/>
  <c r="B9309" i="3"/>
  <c r="A9309" i="3"/>
  <c r="J9308" i="3"/>
  <c r="I9308" i="3"/>
  <c r="H9308" i="3"/>
  <c r="G9308" i="3"/>
  <c r="F9308" i="3"/>
  <c r="D9308" i="3"/>
  <c r="C9308" i="3"/>
  <c r="B9308" i="3"/>
  <c r="A9308" i="3"/>
  <c r="J9307" i="3"/>
  <c r="I9307" i="3"/>
  <c r="H9307" i="3"/>
  <c r="G9307" i="3"/>
  <c r="F9307" i="3"/>
  <c r="D9307" i="3"/>
  <c r="C9307" i="3"/>
  <c r="B9307" i="3"/>
  <c r="A9307" i="3"/>
  <c r="J9306" i="3"/>
  <c r="I9306" i="3"/>
  <c r="H9306" i="3"/>
  <c r="G9306" i="3"/>
  <c r="F9306" i="3"/>
  <c r="D9306" i="3"/>
  <c r="C9306" i="3"/>
  <c r="B9306" i="3"/>
  <c r="A9306" i="3"/>
  <c r="J9305" i="3"/>
  <c r="I9305" i="3"/>
  <c r="H9305" i="3"/>
  <c r="G9305" i="3"/>
  <c r="F9305" i="3"/>
  <c r="D9305" i="3"/>
  <c r="C9305" i="3"/>
  <c r="B9305" i="3"/>
  <c r="A9305" i="3"/>
  <c r="J9304" i="3"/>
  <c r="I9304" i="3"/>
  <c r="H9304" i="3"/>
  <c r="G9304" i="3"/>
  <c r="F9304" i="3"/>
  <c r="D9304" i="3"/>
  <c r="C9304" i="3"/>
  <c r="B9304" i="3"/>
  <c r="A9304" i="3"/>
  <c r="J9303" i="3"/>
  <c r="I9303" i="3"/>
  <c r="H9303" i="3"/>
  <c r="E9303" i="3" s="1"/>
  <c r="N9303" i="3" s="1"/>
  <c r="G9303" i="3"/>
  <c r="F9303" i="3"/>
  <c r="D9303" i="3"/>
  <c r="C9303" i="3"/>
  <c r="B9303" i="3"/>
  <c r="A9303" i="3"/>
  <c r="J9302" i="3"/>
  <c r="I9302" i="3"/>
  <c r="H9302" i="3"/>
  <c r="G9302" i="3"/>
  <c r="F9302" i="3"/>
  <c r="D9302" i="3"/>
  <c r="C9302" i="3"/>
  <c r="B9302" i="3"/>
  <c r="A9302" i="3"/>
  <c r="J9301" i="3"/>
  <c r="I9301" i="3"/>
  <c r="H9301" i="3"/>
  <c r="G9301" i="3"/>
  <c r="F9301" i="3"/>
  <c r="D9301" i="3"/>
  <c r="C9301" i="3"/>
  <c r="B9301" i="3"/>
  <c r="A9301" i="3"/>
  <c r="J9300" i="3"/>
  <c r="I9300" i="3"/>
  <c r="H9300" i="3"/>
  <c r="G9300" i="3"/>
  <c r="F9300" i="3"/>
  <c r="D9300" i="3"/>
  <c r="C9300" i="3"/>
  <c r="B9300" i="3"/>
  <c r="A9300" i="3"/>
  <c r="J9299" i="3"/>
  <c r="I9299" i="3"/>
  <c r="H9299" i="3"/>
  <c r="G9299" i="3"/>
  <c r="F9299" i="3"/>
  <c r="D9299" i="3"/>
  <c r="C9299" i="3"/>
  <c r="B9299" i="3"/>
  <c r="A9299" i="3"/>
  <c r="J9298" i="3"/>
  <c r="I9298" i="3"/>
  <c r="H9298" i="3"/>
  <c r="G9298" i="3"/>
  <c r="F9298" i="3"/>
  <c r="D9298" i="3"/>
  <c r="C9298" i="3"/>
  <c r="B9298" i="3"/>
  <c r="A9298" i="3"/>
  <c r="J9297" i="3"/>
  <c r="I9297" i="3"/>
  <c r="H9297" i="3"/>
  <c r="G9297" i="3"/>
  <c r="F9297" i="3"/>
  <c r="D9297" i="3"/>
  <c r="C9297" i="3"/>
  <c r="B9297" i="3"/>
  <c r="A9297" i="3"/>
  <c r="J9296" i="3"/>
  <c r="I9296" i="3"/>
  <c r="H9296" i="3"/>
  <c r="G9296" i="3"/>
  <c r="F9296" i="3"/>
  <c r="D9296" i="3"/>
  <c r="C9296" i="3"/>
  <c r="B9296" i="3"/>
  <c r="A9296" i="3"/>
  <c r="J9295" i="3"/>
  <c r="I9295" i="3"/>
  <c r="H9295" i="3"/>
  <c r="G9295" i="3"/>
  <c r="F9295" i="3"/>
  <c r="D9295" i="3"/>
  <c r="C9295" i="3"/>
  <c r="B9295" i="3"/>
  <c r="A9295" i="3"/>
  <c r="J9294" i="3"/>
  <c r="I9294" i="3"/>
  <c r="H9294" i="3"/>
  <c r="G9294" i="3"/>
  <c r="F9294" i="3"/>
  <c r="D9294" i="3"/>
  <c r="C9294" i="3"/>
  <c r="B9294" i="3"/>
  <c r="A9294" i="3"/>
  <c r="J9293" i="3"/>
  <c r="E9293" i="3" s="1"/>
  <c r="I9293" i="3"/>
  <c r="H9293" i="3"/>
  <c r="G9293" i="3"/>
  <c r="F9293" i="3"/>
  <c r="D9293" i="3"/>
  <c r="C9293" i="3"/>
  <c r="B9293" i="3"/>
  <c r="A9293" i="3"/>
  <c r="J9292" i="3"/>
  <c r="I9292" i="3"/>
  <c r="H9292" i="3"/>
  <c r="G9292" i="3"/>
  <c r="F9292" i="3"/>
  <c r="D9292" i="3"/>
  <c r="C9292" i="3"/>
  <c r="B9292" i="3"/>
  <c r="A9292" i="3"/>
  <c r="J9291" i="3"/>
  <c r="I9291" i="3"/>
  <c r="H9291" i="3"/>
  <c r="G9291" i="3"/>
  <c r="F9291" i="3"/>
  <c r="D9291" i="3"/>
  <c r="C9291" i="3"/>
  <c r="B9291" i="3"/>
  <c r="A9291" i="3"/>
  <c r="J9290" i="3"/>
  <c r="I9290" i="3"/>
  <c r="H9290" i="3"/>
  <c r="G9290" i="3"/>
  <c r="F9290" i="3"/>
  <c r="D9290" i="3"/>
  <c r="C9290" i="3"/>
  <c r="B9290" i="3"/>
  <c r="A9290" i="3"/>
  <c r="J9289" i="3"/>
  <c r="E9289" i="3" s="1"/>
  <c r="I9289" i="3"/>
  <c r="H9289" i="3"/>
  <c r="G9289" i="3"/>
  <c r="F9289" i="3"/>
  <c r="D9289" i="3"/>
  <c r="C9289" i="3"/>
  <c r="B9289" i="3"/>
  <c r="A9289" i="3"/>
  <c r="J9288" i="3"/>
  <c r="I9288" i="3"/>
  <c r="H9288" i="3"/>
  <c r="G9288" i="3"/>
  <c r="F9288" i="3"/>
  <c r="D9288" i="3"/>
  <c r="C9288" i="3"/>
  <c r="B9288" i="3"/>
  <c r="A9288" i="3"/>
  <c r="J9287" i="3"/>
  <c r="I9287" i="3"/>
  <c r="H9287" i="3"/>
  <c r="G9287" i="3"/>
  <c r="F9287" i="3"/>
  <c r="D9287" i="3"/>
  <c r="C9287" i="3"/>
  <c r="B9287" i="3"/>
  <c r="A9287" i="3"/>
  <c r="J9286" i="3"/>
  <c r="I9286" i="3"/>
  <c r="H9286" i="3"/>
  <c r="G9286" i="3"/>
  <c r="F9286" i="3"/>
  <c r="D9286" i="3"/>
  <c r="C9286" i="3"/>
  <c r="B9286" i="3"/>
  <c r="A9286" i="3"/>
  <c r="J9285" i="3"/>
  <c r="E9285" i="3" s="1"/>
  <c r="I9285" i="3"/>
  <c r="H9285" i="3"/>
  <c r="G9285" i="3"/>
  <c r="F9285" i="3"/>
  <c r="D9285" i="3"/>
  <c r="C9285" i="3"/>
  <c r="B9285" i="3"/>
  <c r="A9285" i="3"/>
  <c r="J9284" i="3"/>
  <c r="I9284" i="3"/>
  <c r="H9284" i="3"/>
  <c r="G9284" i="3"/>
  <c r="F9284" i="3"/>
  <c r="D9284" i="3"/>
  <c r="C9284" i="3"/>
  <c r="B9284" i="3"/>
  <c r="A9284" i="3"/>
  <c r="J9283" i="3"/>
  <c r="I9283" i="3"/>
  <c r="H9283" i="3"/>
  <c r="G9283" i="3"/>
  <c r="F9283" i="3"/>
  <c r="D9283" i="3"/>
  <c r="C9283" i="3"/>
  <c r="B9283" i="3"/>
  <c r="A9283" i="3"/>
  <c r="J9282" i="3"/>
  <c r="I9282" i="3"/>
  <c r="H9282" i="3"/>
  <c r="G9282" i="3"/>
  <c r="F9282" i="3"/>
  <c r="D9282" i="3"/>
  <c r="C9282" i="3"/>
  <c r="B9282" i="3"/>
  <c r="A9282" i="3"/>
  <c r="J9281" i="3"/>
  <c r="I9281" i="3"/>
  <c r="H9281" i="3"/>
  <c r="G9281" i="3"/>
  <c r="F9281" i="3"/>
  <c r="D9281" i="3"/>
  <c r="C9281" i="3"/>
  <c r="B9281" i="3"/>
  <c r="A9281" i="3"/>
  <c r="J9280" i="3"/>
  <c r="I9280" i="3"/>
  <c r="H9280" i="3"/>
  <c r="G9280" i="3"/>
  <c r="F9280" i="3"/>
  <c r="D9280" i="3"/>
  <c r="C9280" i="3"/>
  <c r="B9280" i="3"/>
  <c r="A9280" i="3"/>
  <c r="J9279" i="3"/>
  <c r="I9279" i="3"/>
  <c r="H9279" i="3"/>
  <c r="G9279" i="3"/>
  <c r="F9279" i="3"/>
  <c r="D9279" i="3"/>
  <c r="C9279" i="3"/>
  <c r="B9279" i="3"/>
  <c r="A9279" i="3"/>
  <c r="J9278" i="3"/>
  <c r="I9278" i="3"/>
  <c r="H9278" i="3"/>
  <c r="G9278" i="3"/>
  <c r="F9278" i="3"/>
  <c r="D9278" i="3"/>
  <c r="C9278" i="3"/>
  <c r="B9278" i="3"/>
  <c r="A9278" i="3"/>
  <c r="J9277" i="3"/>
  <c r="I9277" i="3"/>
  <c r="H9277" i="3"/>
  <c r="G9277" i="3"/>
  <c r="F9277" i="3"/>
  <c r="D9277" i="3"/>
  <c r="C9277" i="3"/>
  <c r="B9277" i="3"/>
  <c r="A9277" i="3"/>
  <c r="J9276" i="3"/>
  <c r="I9276" i="3"/>
  <c r="H9276" i="3"/>
  <c r="G9276" i="3"/>
  <c r="F9276" i="3"/>
  <c r="D9276" i="3"/>
  <c r="C9276" i="3"/>
  <c r="B9276" i="3"/>
  <c r="A9276" i="3"/>
  <c r="J9275" i="3"/>
  <c r="I9275" i="3"/>
  <c r="H9275" i="3"/>
  <c r="G9275" i="3"/>
  <c r="F9275" i="3"/>
  <c r="D9275" i="3"/>
  <c r="C9275" i="3"/>
  <c r="B9275" i="3"/>
  <c r="A9275" i="3"/>
  <c r="J9274" i="3"/>
  <c r="I9274" i="3"/>
  <c r="H9274" i="3"/>
  <c r="G9274" i="3"/>
  <c r="F9274" i="3"/>
  <c r="D9274" i="3"/>
  <c r="C9274" i="3"/>
  <c r="B9274" i="3"/>
  <c r="A9274" i="3"/>
  <c r="J9273" i="3"/>
  <c r="I9273" i="3"/>
  <c r="H9273" i="3"/>
  <c r="G9273" i="3"/>
  <c r="F9273" i="3"/>
  <c r="D9273" i="3"/>
  <c r="C9273" i="3"/>
  <c r="B9273" i="3"/>
  <c r="A9273" i="3"/>
  <c r="J9272" i="3"/>
  <c r="I9272" i="3"/>
  <c r="H9272" i="3"/>
  <c r="G9272" i="3"/>
  <c r="F9272" i="3"/>
  <c r="D9272" i="3"/>
  <c r="C9272" i="3"/>
  <c r="B9272" i="3"/>
  <c r="A9272" i="3"/>
  <c r="J9271" i="3"/>
  <c r="I9271" i="3"/>
  <c r="H9271" i="3"/>
  <c r="G9271" i="3"/>
  <c r="F9271" i="3"/>
  <c r="D9271" i="3"/>
  <c r="C9271" i="3"/>
  <c r="B9271" i="3"/>
  <c r="A9271" i="3"/>
  <c r="J9270" i="3"/>
  <c r="I9270" i="3"/>
  <c r="H9270" i="3"/>
  <c r="G9270" i="3"/>
  <c r="F9270" i="3"/>
  <c r="D9270" i="3"/>
  <c r="C9270" i="3"/>
  <c r="B9270" i="3"/>
  <c r="A9270" i="3"/>
  <c r="J9269" i="3"/>
  <c r="I9269" i="3"/>
  <c r="H9269" i="3"/>
  <c r="G9269" i="3"/>
  <c r="F9269" i="3"/>
  <c r="D9269" i="3"/>
  <c r="C9269" i="3"/>
  <c r="B9269" i="3"/>
  <c r="A9269" i="3"/>
  <c r="J9268" i="3"/>
  <c r="I9268" i="3"/>
  <c r="H9268" i="3"/>
  <c r="G9268" i="3"/>
  <c r="F9268" i="3"/>
  <c r="D9268" i="3"/>
  <c r="C9268" i="3"/>
  <c r="B9268" i="3"/>
  <c r="A9268" i="3"/>
  <c r="J9267" i="3"/>
  <c r="I9267" i="3"/>
  <c r="H9267" i="3"/>
  <c r="G9267" i="3"/>
  <c r="F9267" i="3"/>
  <c r="D9267" i="3"/>
  <c r="C9267" i="3"/>
  <c r="B9267" i="3"/>
  <c r="A9267" i="3"/>
  <c r="J9266" i="3"/>
  <c r="I9266" i="3"/>
  <c r="H9266" i="3"/>
  <c r="G9266" i="3"/>
  <c r="F9266" i="3"/>
  <c r="D9266" i="3"/>
  <c r="C9266" i="3"/>
  <c r="B9266" i="3"/>
  <c r="A9266" i="3"/>
  <c r="J9265" i="3"/>
  <c r="I9265" i="3"/>
  <c r="H9265" i="3"/>
  <c r="G9265" i="3"/>
  <c r="F9265" i="3"/>
  <c r="D9265" i="3"/>
  <c r="C9265" i="3"/>
  <c r="B9265" i="3"/>
  <c r="A9265" i="3"/>
  <c r="J9264" i="3"/>
  <c r="I9264" i="3"/>
  <c r="H9264" i="3"/>
  <c r="E9264" i="3" s="1"/>
  <c r="G9264" i="3"/>
  <c r="F9264" i="3"/>
  <c r="D9264" i="3"/>
  <c r="C9264" i="3"/>
  <c r="B9264" i="3"/>
  <c r="A9264" i="3"/>
  <c r="J9263" i="3"/>
  <c r="I9263" i="3"/>
  <c r="H9263" i="3"/>
  <c r="G9263" i="3"/>
  <c r="F9263" i="3"/>
  <c r="E9263" i="3"/>
  <c r="N9263" i="3" s="1"/>
  <c r="D9263" i="3"/>
  <c r="C9263" i="3"/>
  <c r="B9263" i="3"/>
  <c r="A9263" i="3"/>
  <c r="J9262" i="3"/>
  <c r="I9262" i="3"/>
  <c r="H9262" i="3"/>
  <c r="G9262" i="3"/>
  <c r="F9262" i="3"/>
  <c r="D9262" i="3"/>
  <c r="C9262" i="3"/>
  <c r="B9262" i="3"/>
  <c r="A9262" i="3"/>
  <c r="J9261" i="3"/>
  <c r="I9261" i="3"/>
  <c r="H9261" i="3"/>
  <c r="G9261" i="3"/>
  <c r="F9261" i="3"/>
  <c r="D9261" i="3"/>
  <c r="C9261" i="3"/>
  <c r="B9261" i="3"/>
  <c r="A9261" i="3"/>
  <c r="J9260" i="3"/>
  <c r="I9260" i="3"/>
  <c r="H9260" i="3"/>
  <c r="G9260" i="3"/>
  <c r="F9260" i="3"/>
  <c r="D9260" i="3"/>
  <c r="C9260" i="3"/>
  <c r="B9260" i="3"/>
  <c r="A9260" i="3"/>
  <c r="J9259" i="3"/>
  <c r="E9259" i="3" s="1"/>
  <c r="I9259" i="3"/>
  <c r="H9259" i="3"/>
  <c r="G9259" i="3"/>
  <c r="F9259" i="3"/>
  <c r="D9259" i="3"/>
  <c r="C9259" i="3"/>
  <c r="B9259" i="3"/>
  <c r="A9259" i="3"/>
  <c r="J9258" i="3"/>
  <c r="I9258" i="3"/>
  <c r="H9258" i="3"/>
  <c r="G9258" i="3"/>
  <c r="F9258" i="3"/>
  <c r="D9258" i="3"/>
  <c r="C9258" i="3"/>
  <c r="B9258" i="3"/>
  <c r="A9258" i="3"/>
  <c r="J9257" i="3"/>
  <c r="I9257" i="3"/>
  <c r="H9257" i="3"/>
  <c r="G9257" i="3"/>
  <c r="F9257" i="3"/>
  <c r="D9257" i="3"/>
  <c r="C9257" i="3"/>
  <c r="B9257" i="3"/>
  <c r="A9257" i="3"/>
  <c r="J9256" i="3"/>
  <c r="I9256" i="3"/>
  <c r="H9256" i="3"/>
  <c r="G9256" i="3"/>
  <c r="F9256" i="3"/>
  <c r="D9256" i="3"/>
  <c r="C9256" i="3"/>
  <c r="B9256" i="3"/>
  <c r="A9256" i="3"/>
  <c r="J9255" i="3"/>
  <c r="I9255" i="3"/>
  <c r="H9255" i="3"/>
  <c r="G9255" i="3"/>
  <c r="F9255" i="3"/>
  <c r="D9255" i="3"/>
  <c r="C9255" i="3"/>
  <c r="B9255" i="3"/>
  <c r="A9255" i="3"/>
  <c r="J9254" i="3"/>
  <c r="I9254" i="3"/>
  <c r="H9254" i="3"/>
  <c r="G9254" i="3"/>
  <c r="F9254" i="3"/>
  <c r="D9254" i="3"/>
  <c r="C9254" i="3"/>
  <c r="B9254" i="3"/>
  <c r="A9254" i="3"/>
  <c r="J9253" i="3"/>
  <c r="I9253" i="3"/>
  <c r="H9253" i="3"/>
  <c r="G9253" i="3"/>
  <c r="F9253" i="3"/>
  <c r="D9253" i="3"/>
  <c r="C9253" i="3"/>
  <c r="B9253" i="3"/>
  <c r="A9253" i="3"/>
  <c r="J9252" i="3"/>
  <c r="I9252" i="3"/>
  <c r="H9252" i="3"/>
  <c r="G9252" i="3"/>
  <c r="F9252" i="3"/>
  <c r="D9252" i="3"/>
  <c r="C9252" i="3"/>
  <c r="B9252" i="3"/>
  <c r="A9252" i="3"/>
  <c r="J9251" i="3"/>
  <c r="I9251" i="3"/>
  <c r="H9251" i="3"/>
  <c r="G9251" i="3"/>
  <c r="F9251" i="3"/>
  <c r="D9251" i="3"/>
  <c r="C9251" i="3"/>
  <c r="B9251" i="3"/>
  <c r="A9251" i="3"/>
  <c r="J9250" i="3"/>
  <c r="I9250" i="3"/>
  <c r="H9250" i="3"/>
  <c r="G9250" i="3"/>
  <c r="F9250" i="3"/>
  <c r="D9250" i="3"/>
  <c r="C9250" i="3"/>
  <c r="B9250" i="3"/>
  <c r="A9250" i="3"/>
  <c r="J9249" i="3"/>
  <c r="I9249" i="3"/>
  <c r="H9249" i="3"/>
  <c r="G9249" i="3"/>
  <c r="F9249" i="3"/>
  <c r="D9249" i="3"/>
  <c r="C9249" i="3"/>
  <c r="B9249" i="3"/>
  <c r="A9249" i="3"/>
  <c r="J9248" i="3"/>
  <c r="I9248" i="3"/>
  <c r="H9248" i="3"/>
  <c r="G9248" i="3"/>
  <c r="F9248" i="3"/>
  <c r="D9248" i="3"/>
  <c r="C9248" i="3"/>
  <c r="B9248" i="3"/>
  <c r="A9248" i="3"/>
  <c r="J9247" i="3"/>
  <c r="I9247" i="3"/>
  <c r="H9247" i="3"/>
  <c r="G9247" i="3"/>
  <c r="F9247" i="3"/>
  <c r="D9247" i="3"/>
  <c r="C9247" i="3"/>
  <c r="B9247" i="3"/>
  <c r="A9247" i="3"/>
  <c r="J9246" i="3"/>
  <c r="I9246" i="3"/>
  <c r="H9246" i="3"/>
  <c r="G9246" i="3"/>
  <c r="F9246" i="3"/>
  <c r="D9246" i="3"/>
  <c r="C9246" i="3"/>
  <c r="B9246" i="3"/>
  <c r="A9246" i="3"/>
  <c r="J9245" i="3"/>
  <c r="I9245" i="3"/>
  <c r="H9245" i="3"/>
  <c r="G9245" i="3"/>
  <c r="F9245" i="3"/>
  <c r="D9245" i="3"/>
  <c r="C9245" i="3"/>
  <c r="B9245" i="3"/>
  <c r="A9245" i="3"/>
  <c r="J9244" i="3"/>
  <c r="I9244" i="3"/>
  <c r="H9244" i="3"/>
  <c r="G9244" i="3"/>
  <c r="F9244" i="3"/>
  <c r="D9244" i="3"/>
  <c r="C9244" i="3"/>
  <c r="B9244" i="3"/>
  <c r="A9244" i="3"/>
  <c r="J9243" i="3"/>
  <c r="I9243" i="3"/>
  <c r="H9243" i="3"/>
  <c r="G9243" i="3"/>
  <c r="F9243" i="3"/>
  <c r="D9243" i="3"/>
  <c r="C9243" i="3"/>
  <c r="B9243" i="3"/>
  <c r="A9243" i="3"/>
  <c r="J9242" i="3"/>
  <c r="I9242" i="3"/>
  <c r="H9242" i="3"/>
  <c r="G9242" i="3"/>
  <c r="F9242" i="3"/>
  <c r="D9242" i="3"/>
  <c r="C9242" i="3"/>
  <c r="B9242" i="3"/>
  <c r="A9242" i="3"/>
  <c r="J9241" i="3"/>
  <c r="I9241" i="3"/>
  <c r="H9241" i="3"/>
  <c r="G9241" i="3"/>
  <c r="F9241" i="3"/>
  <c r="D9241" i="3"/>
  <c r="C9241" i="3"/>
  <c r="B9241" i="3"/>
  <c r="A9241" i="3"/>
  <c r="J9240" i="3"/>
  <c r="I9240" i="3"/>
  <c r="H9240" i="3"/>
  <c r="G9240" i="3"/>
  <c r="F9240" i="3"/>
  <c r="D9240" i="3"/>
  <c r="C9240" i="3"/>
  <c r="B9240" i="3"/>
  <c r="A9240" i="3"/>
  <c r="J9239" i="3"/>
  <c r="I9239" i="3"/>
  <c r="H9239" i="3"/>
  <c r="G9239" i="3"/>
  <c r="F9239" i="3"/>
  <c r="D9239" i="3"/>
  <c r="C9239" i="3"/>
  <c r="B9239" i="3"/>
  <c r="A9239" i="3"/>
  <c r="J9238" i="3"/>
  <c r="I9238" i="3"/>
  <c r="H9238" i="3"/>
  <c r="G9238" i="3"/>
  <c r="F9238" i="3"/>
  <c r="D9238" i="3"/>
  <c r="C9238" i="3"/>
  <c r="B9238" i="3"/>
  <c r="A9238" i="3"/>
  <c r="J9237" i="3"/>
  <c r="I9237" i="3"/>
  <c r="H9237" i="3"/>
  <c r="G9237" i="3"/>
  <c r="F9237" i="3"/>
  <c r="D9237" i="3"/>
  <c r="C9237" i="3"/>
  <c r="B9237" i="3"/>
  <c r="A9237" i="3"/>
  <c r="J9236" i="3"/>
  <c r="I9236" i="3"/>
  <c r="H9236" i="3"/>
  <c r="G9236" i="3"/>
  <c r="F9236" i="3"/>
  <c r="D9236" i="3"/>
  <c r="C9236" i="3"/>
  <c r="B9236" i="3"/>
  <c r="A9236" i="3"/>
  <c r="J9235" i="3"/>
  <c r="I9235" i="3"/>
  <c r="H9235" i="3"/>
  <c r="G9235" i="3"/>
  <c r="F9235" i="3"/>
  <c r="D9235" i="3"/>
  <c r="C9235" i="3"/>
  <c r="B9235" i="3"/>
  <c r="A9235" i="3"/>
  <c r="J9234" i="3"/>
  <c r="I9234" i="3"/>
  <c r="H9234" i="3"/>
  <c r="G9234" i="3"/>
  <c r="F9234" i="3"/>
  <c r="D9234" i="3"/>
  <c r="C9234" i="3"/>
  <c r="B9234" i="3"/>
  <c r="A9234" i="3"/>
  <c r="J9233" i="3"/>
  <c r="I9233" i="3"/>
  <c r="H9233" i="3"/>
  <c r="G9233" i="3"/>
  <c r="F9233" i="3"/>
  <c r="D9233" i="3"/>
  <c r="C9233" i="3"/>
  <c r="B9233" i="3"/>
  <c r="A9233" i="3"/>
  <c r="J9232" i="3"/>
  <c r="I9232" i="3"/>
  <c r="H9232" i="3"/>
  <c r="G9232" i="3"/>
  <c r="F9232" i="3"/>
  <c r="D9232" i="3"/>
  <c r="C9232" i="3"/>
  <c r="B9232" i="3"/>
  <c r="A9232" i="3"/>
  <c r="J9231" i="3"/>
  <c r="E9231" i="3" s="1"/>
  <c r="N9231" i="3" s="1"/>
  <c r="I9231" i="3"/>
  <c r="H9231" i="3"/>
  <c r="G9231" i="3"/>
  <c r="F9231" i="3"/>
  <c r="D9231" i="3"/>
  <c r="C9231" i="3"/>
  <c r="B9231" i="3"/>
  <c r="A9231" i="3"/>
  <c r="J9230" i="3"/>
  <c r="I9230" i="3"/>
  <c r="H9230" i="3"/>
  <c r="G9230" i="3"/>
  <c r="F9230" i="3"/>
  <c r="D9230" i="3"/>
  <c r="C9230" i="3"/>
  <c r="B9230" i="3"/>
  <c r="A9230" i="3"/>
  <c r="J9229" i="3"/>
  <c r="I9229" i="3"/>
  <c r="H9229" i="3"/>
  <c r="G9229" i="3"/>
  <c r="F9229" i="3"/>
  <c r="D9229" i="3"/>
  <c r="C9229" i="3"/>
  <c r="B9229" i="3"/>
  <c r="A9229" i="3"/>
  <c r="J9228" i="3"/>
  <c r="I9228" i="3"/>
  <c r="H9228" i="3"/>
  <c r="G9228" i="3"/>
  <c r="F9228" i="3"/>
  <c r="D9228" i="3"/>
  <c r="C9228" i="3"/>
  <c r="B9228" i="3"/>
  <c r="A9228" i="3"/>
  <c r="J9227" i="3"/>
  <c r="E9227" i="3" s="1"/>
  <c r="I9227" i="3"/>
  <c r="H9227" i="3"/>
  <c r="G9227" i="3"/>
  <c r="F9227" i="3"/>
  <c r="D9227" i="3"/>
  <c r="C9227" i="3"/>
  <c r="B9227" i="3"/>
  <c r="A9227" i="3"/>
  <c r="J9226" i="3"/>
  <c r="I9226" i="3"/>
  <c r="H9226" i="3"/>
  <c r="G9226" i="3"/>
  <c r="F9226" i="3"/>
  <c r="D9226" i="3"/>
  <c r="C9226" i="3"/>
  <c r="B9226" i="3"/>
  <c r="A9226" i="3"/>
  <c r="J9225" i="3"/>
  <c r="I9225" i="3"/>
  <c r="H9225" i="3"/>
  <c r="G9225" i="3"/>
  <c r="F9225" i="3"/>
  <c r="D9225" i="3"/>
  <c r="C9225" i="3"/>
  <c r="B9225" i="3"/>
  <c r="A9225" i="3"/>
  <c r="J9224" i="3"/>
  <c r="I9224" i="3"/>
  <c r="H9224" i="3"/>
  <c r="G9224" i="3"/>
  <c r="F9224" i="3"/>
  <c r="D9224" i="3"/>
  <c r="C9224" i="3"/>
  <c r="B9224" i="3"/>
  <c r="A9224" i="3"/>
  <c r="J9223" i="3"/>
  <c r="I9223" i="3"/>
  <c r="H9223" i="3"/>
  <c r="G9223" i="3"/>
  <c r="F9223" i="3"/>
  <c r="D9223" i="3"/>
  <c r="C9223" i="3"/>
  <c r="B9223" i="3"/>
  <c r="A9223" i="3"/>
  <c r="J9222" i="3"/>
  <c r="I9222" i="3"/>
  <c r="H9222" i="3"/>
  <c r="G9222" i="3"/>
  <c r="F9222" i="3"/>
  <c r="D9222" i="3"/>
  <c r="C9222" i="3"/>
  <c r="B9222" i="3"/>
  <c r="A9222" i="3"/>
  <c r="J9221" i="3"/>
  <c r="I9221" i="3"/>
  <c r="H9221" i="3"/>
  <c r="G9221" i="3"/>
  <c r="F9221" i="3"/>
  <c r="D9221" i="3"/>
  <c r="C9221" i="3"/>
  <c r="B9221" i="3"/>
  <c r="A9221" i="3"/>
  <c r="J9220" i="3"/>
  <c r="I9220" i="3"/>
  <c r="H9220" i="3"/>
  <c r="G9220" i="3"/>
  <c r="F9220" i="3"/>
  <c r="D9220" i="3"/>
  <c r="C9220" i="3"/>
  <c r="B9220" i="3"/>
  <c r="A9220" i="3"/>
  <c r="J9219" i="3"/>
  <c r="I9219" i="3"/>
  <c r="H9219" i="3"/>
  <c r="G9219" i="3"/>
  <c r="F9219" i="3"/>
  <c r="D9219" i="3"/>
  <c r="C9219" i="3"/>
  <c r="B9219" i="3"/>
  <c r="A9219" i="3"/>
  <c r="J9218" i="3"/>
  <c r="I9218" i="3"/>
  <c r="H9218" i="3"/>
  <c r="G9218" i="3"/>
  <c r="F9218" i="3"/>
  <c r="D9218" i="3"/>
  <c r="C9218" i="3"/>
  <c r="B9218" i="3"/>
  <c r="A9218" i="3"/>
  <c r="J9217" i="3"/>
  <c r="I9217" i="3"/>
  <c r="H9217" i="3"/>
  <c r="G9217" i="3"/>
  <c r="F9217" i="3"/>
  <c r="D9217" i="3"/>
  <c r="C9217" i="3"/>
  <c r="B9217" i="3"/>
  <c r="A9217" i="3"/>
  <c r="J9216" i="3"/>
  <c r="I9216" i="3"/>
  <c r="H9216" i="3"/>
  <c r="G9216" i="3"/>
  <c r="F9216" i="3"/>
  <c r="D9216" i="3"/>
  <c r="C9216" i="3"/>
  <c r="B9216" i="3"/>
  <c r="A9216" i="3"/>
  <c r="J9215" i="3"/>
  <c r="I9215" i="3"/>
  <c r="H9215" i="3"/>
  <c r="G9215" i="3"/>
  <c r="F9215" i="3"/>
  <c r="D9215" i="3"/>
  <c r="C9215" i="3"/>
  <c r="B9215" i="3"/>
  <c r="A9215" i="3"/>
  <c r="J9214" i="3"/>
  <c r="I9214" i="3"/>
  <c r="H9214" i="3"/>
  <c r="G9214" i="3"/>
  <c r="F9214" i="3"/>
  <c r="D9214" i="3"/>
  <c r="C9214" i="3"/>
  <c r="B9214" i="3"/>
  <c r="A9214" i="3"/>
  <c r="J9213" i="3"/>
  <c r="I9213" i="3"/>
  <c r="H9213" i="3"/>
  <c r="G9213" i="3"/>
  <c r="F9213" i="3"/>
  <c r="D9213" i="3"/>
  <c r="C9213" i="3"/>
  <c r="B9213" i="3"/>
  <c r="A9213" i="3"/>
  <c r="J9212" i="3"/>
  <c r="I9212" i="3"/>
  <c r="H9212" i="3"/>
  <c r="G9212" i="3"/>
  <c r="F9212" i="3"/>
  <c r="D9212" i="3"/>
  <c r="C9212" i="3"/>
  <c r="B9212" i="3"/>
  <c r="A9212" i="3"/>
  <c r="J9211" i="3"/>
  <c r="I9211" i="3"/>
  <c r="H9211" i="3"/>
  <c r="G9211" i="3"/>
  <c r="F9211" i="3"/>
  <c r="D9211" i="3"/>
  <c r="C9211" i="3"/>
  <c r="B9211" i="3"/>
  <c r="A9211" i="3"/>
  <c r="J9210" i="3"/>
  <c r="I9210" i="3"/>
  <c r="H9210" i="3"/>
  <c r="E9210" i="3" s="1"/>
  <c r="K9210" i="3" s="1"/>
  <c r="G9210" i="3"/>
  <c r="F9210" i="3"/>
  <c r="D9210" i="3"/>
  <c r="C9210" i="3"/>
  <c r="B9210" i="3"/>
  <c r="A9210" i="3"/>
  <c r="J9209" i="3"/>
  <c r="I9209" i="3"/>
  <c r="H9209" i="3"/>
  <c r="G9209" i="3"/>
  <c r="F9209" i="3"/>
  <c r="D9209" i="3"/>
  <c r="C9209" i="3"/>
  <c r="B9209" i="3"/>
  <c r="A9209" i="3"/>
  <c r="J9208" i="3"/>
  <c r="I9208" i="3"/>
  <c r="H9208" i="3"/>
  <c r="G9208" i="3"/>
  <c r="F9208" i="3"/>
  <c r="D9208" i="3"/>
  <c r="C9208" i="3"/>
  <c r="B9208" i="3"/>
  <c r="A9208" i="3"/>
  <c r="J9207" i="3"/>
  <c r="I9207" i="3"/>
  <c r="H9207" i="3"/>
  <c r="G9207" i="3"/>
  <c r="F9207" i="3"/>
  <c r="D9207" i="3"/>
  <c r="C9207" i="3"/>
  <c r="B9207" i="3"/>
  <c r="A9207" i="3"/>
  <c r="J9206" i="3"/>
  <c r="I9206" i="3"/>
  <c r="H9206" i="3"/>
  <c r="G9206" i="3"/>
  <c r="F9206" i="3"/>
  <c r="D9206" i="3"/>
  <c r="C9206" i="3"/>
  <c r="B9206" i="3"/>
  <c r="A9206" i="3"/>
  <c r="J9205" i="3"/>
  <c r="I9205" i="3"/>
  <c r="H9205" i="3"/>
  <c r="G9205" i="3"/>
  <c r="F9205" i="3"/>
  <c r="D9205" i="3"/>
  <c r="C9205" i="3"/>
  <c r="B9205" i="3"/>
  <c r="A9205" i="3"/>
  <c r="J9204" i="3"/>
  <c r="I9204" i="3"/>
  <c r="H9204" i="3"/>
  <c r="G9204" i="3"/>
  <c r="F9204" i="3"/>
  <c r="D9204" i="3"/>
  <c r="C9204" i="3"/>
  <c r="B9204" i="3"/>
  <c r="A9204" i="3"/>
  <c r="J9203" i="3"/>
  <c r="I9203" i="3"/>
  <c r="H9203" i="3"/>
  <c r="G9203" i="3"/>
  <c r="F9203" i="3"/>
  <c r="D9203" i="3"/>
  <c r="C9203" i="3"/>
  <c r="B9203" i="3"/>
  <c r="A9203" i="3"/>
  <c r="J9202" i="3"/>
  <c r="I9202" i="3"/>
  <c r="H9202" i="3"/>
  <c r="G9202" i="3"/>
  <c r="F9202" i="3"/>
  <c r="D9202" i="3"/>
  <c r="C9202" i="3"/>
  <c r="B9202" i="3"/>
  <c r="A9202" i="3"/>
  <c r="J9201" i="3"/>
  <c r="I9201" i="3"/>
  <c r="H9201" i="3"/>
  <c r="G9201" i="3"/>
  <c r="F9201" i="3"/>
  <c r="D9201" i="3"/>
  <c r="C9201" i="3"/>
  <c r="B9201" i="3"/>
  <c r="A9201" i="3"/>
  <c r="J9200" i="3"/>
  <c r="I9200" i="3"/>
  <c r="H9200" i="3"/>
  <c r="G9200" i="3"/>
  <c r="F9200" i="3"/>
  <c r="D9200" i="3"/>
  <c r="C9200" i="3"/>
  <c r="B9200" i="3"/>
  <c r="A9200" i="3"/>
  <c r="J9199" i="3"/>
  <c r="I9199" i="3"/>
  <c r="H9199" i="3"/>
  <c r="E9199" i="3" s="1"/>
  <c r="G9199" i="3"/>
  <c r="F9199" i="3"/>
  <c r="D9199" i="3"/>
  <c r="C9199" i="3"/>
  <c r="B9199" i="3"/>
  <c r="A9199" i="3"/>
  <c r="J9198" i="3"/>
  <c r="I9198" i="3"/>
  <c r="H9198" i="3"/>
  <c r="G9198" i="3"/>
  <c r="F9198" i="3"/>
  <c r="D9198" i="3"/>
  <c r="C9198" i="3"/>
  <c r="B9198" i="3"/>
  <c r="A9198" i="3"/>
  <c r="J9197" i="3"/>
  <c r="I9197" i="3"/>
  <c r="H9197" i="3"/>
  <c r="G9197" i="3"/>
  <c r="F9197" i="3"/>
  <c r="D9197" i="3"/>
  <c r="C9197" i="3"/>
  <c r="B9197" i="3"/>
  <c r="A9197" i="3"/>
  <c r="J9196" i="3"/>
  <c r="I9196" i="3"/>
  <c r="H9196" i="3"/>
  <c r="G9196" i="3"/>
  <c r="F9196" i="3"/>
  <c r="D9196" i="3"/>
  <c r="C9196" i="3"/>
  <c r="B9196" i="3"/>
  <c r="A9196" i="3"/>
  <c r="J9195" i="3"/>
  <c r="I9195" i="3"/>
  <c r="H9195" i="3"/>
  <c r="G9195" i="3"/>
  <c r="F9195" i="3"/>
  <c r="D9195" i="3"/>
  <c r="C9195" i="3"/>
  <c r="B9195" i="3"/>
  <c r="A9195" i="3"/>
  <c r="J9194" i="3"/>
  <c r="I9194" i="3"/>
  <c r="H9194" i="3"/>
  <c r="G9194" i="3"/>
  <c r="F9194" i="3"/>
  <c r="D9194" i="3"/>
  <c r="C9194" i="3"/>
  <c r="B9194" i="3"/>
  <c r="A9194" i="3"/>
  <c r="J9193" i="3"/>
  <c r="I9193" i="3"/>
  <c r="H9193" i="3"/>
  <c r="G9193" i="3"/>
  <c r="F9193" i="3"/>
  <c r="D9193" i="3"/>
  <c r="C9193" i="3"/>
  <c r="B9193" i="3"/>
  <c r="A9193" i="3"/>
  <c r="J9192" i="3"/>
  <c r="I9192" i="3"/>
  <c r="H9192" i="3"/>
  <c r="G9192" i="3"/>
  <c r="F9192" i="3"/>
  <c r="D9192" i="3"/>
  <c r="C9192" i="3"/>
  <c r="B9192" i="3"/>
  <c r="A9192" i="3"/>
  <c r="J9191" i="3"/>
  <c r="I9191" i="3"/>
  <c r="H9191" i="3"/>
  <c r="E9191" i="3" s="1"/>
  <c r="G9191" i="3"/>
  <c r="F9191" i="3"/>
  <c r="D9191" i="3"/>
  <c r="C9191" i="3"/>
  <c r="B9191" i="3"/>
  <c r="A9191" i="3"/>
  <c r="J9190" i="3"/>
  <c r="I9190" i="3"/>
  <c r="H9190" i="3"/>
  <c r="G9190" i="3"/>
  <c r="F9190" i="3"/>
  <c r="D9190" i="3"/>
  <c r="C9190" i="3"/>
  <c r="B9190" i="3"/>
  <c r="A9190" i="3"/>
  <c r="J9189" i="3"/>
  <c r="I9189" i="3"/>
  <c r="H9189" i="3"/>
  <c r="G9189" i="3"/>
  <c r="F9189" i="3"/>
  <c r="D9189" i="3"/>
  <c r="C9189" i="3"/>
  <c r="B9189" i="3"/>
  <c r="A9189" i="3"/>
  <c r="J9188" i="3"/>
  <c r="I9188" i="3"/>
  <c r="H9188" i="3"/>
  <c r="G9188" i="3"/>
  <c r="F9188" i="3"/>
  <c r="D9188" i="3"/>
  <c r="C9188" i="3"/>
  <c r="B9188" i="3"/>
  <c r="A9188" i="3"/>
  <c r="J9187" i="3"/>
  <c r="I9187" i="3"/>
  <c r="H9187" i="3"/>
  <c r="E9187" i="3" s="1"/>
  <c r="G9187" i="3"/>
  <c r="F9187" i="3"/>
  <c r="D9187" i="3"/>
  <c r="C9187" i="3"/>
  <c r="B9187" i="3"/>
  <c r="A9187" i="3"/>
  <c r="J9186" i="3"/>
  <c r="I9186" i="3"/>
  <c r="H9186" i="3"/>
  <c r="G9186" i="3"/>
  <c r="F9186" i="3"/>
  <c r="D9186" i="3"/>
  <c r="C9186" i="3"/>
  <c r="B9186" i="3"/>
  <c r="A9186" i="3"/>
  <c r="J9185" i="3"/>
  <c r="I9185" i="3"/>
  <c r="H9185" i="3"/>
  <c r="G9185" i="3"/>
  <c r="F9185" i="3"/>
  <c r="D9185" i="3"/>
  <c r="C9185" i="3"/>
  <c r="B9185" i="3"/>
  <c r="A9185" i="3"/>
  <c r="J9184" i="3"/>
  <c r="I9184" i="3"/>
  <c r="H9184" i="3"/>
  <c r="G9184" i="3"/>
  <c r="F9184" i="3"/>
  <c r="D9184" i="3"/>
  <c r="C9184" i="3"/>
  <c r="B9184" i="3"/>
  <c r="A9184" i="3"/>
  <c r="J9183" i="3"/>
  <c r="I9183" i="3"/>
  <c r="H9183" i="3"/>
  <c r="E9183" i="3" s="1"/>
  <c r="G9183" i="3"/>
  <c r="F9183" i="3"/>
  <c r="D9183" i="3"/>
  <c r="C9183" i="3"/>
  <c r="B9183" i="3"/>
  <c r="A9183" i="3"/>
  <c r="J9182" i="3"/>
  <c r="I9182" i="3"/>
  <c r="H9182" i="3"/>
  <c r="G9182" i="3"/>
  <c r="F9182" i="3"/>
  <c r="D9182" i="3"/>
  <c r="C9182" i="3"/>
  <c r="B9182" i="3"/>
  <c r="A9182" i="3"/>
  <c r="J9181" i="3"/>
  <c r="I9181" i="3"/>
  <c r="H9181" i="3"/>
  <c r="G9181" i="3"/>
  <c r="F9181" i="3"/>
  <c r="D9181" i="3"/>
  <c r="C9181" i="3"/>
  <c r="B9181" i="3"/>
  <c r="A9181" i="3"/>
  <c r="J9180" i="3"/>
  <c r="I9180" i="3"/>
  <c r="H9180" i="3"/>
  <c r="G9180" i="3"/>
  <c r="F9180" i="3"/>
  <c r="D9180" i="3"/>
  <c r="C9180" i="3"/>
  <c r="B9180" i="3"/>
  <c r="A9180" i="3"/>
  <c r="J9179" i="3"/>
  <c r="I9179" i="3"/>
  <c r="H9179" i="3"/>
  <c r="G9179" i="3"/>
  <c r="F9179" i="3"/>
  <c r="D9179" i="3"/>
  <c r="C9179" i="3"/>
  <c r="B9179" i="3"/>
  <c r="A9179" i="3"/>
  <c r="J9178" i="3"/>
  <c r="I9178" i="3"/>
  <c r="H9178" i="3"/>
  <c r="E9178" i="3" s="1"/>
  <c r="K9178" i="3" s="1"/>
  <c r="G9178" i="3"/>
  <c r="F9178" i="3"/>
  <c r="D9178" i="3"/>
  <c r="C9178" i="3"/>
  <c r="B9178" i="3"/>
  <c r="A9178" i="3"/>
  <c r="J9177" i="3"/>
  <c r="I9177" i="3"/>
  <c r="H9177" i="3"/>
  <c r="G9177" i="3"/>
  <c r="F9177" i="3"/>
  <c r="D9177" i="3"/>
  <c r="C9177" i="3"/>
  <c r="B9177" i="3"/>
  <c r="A9177" i="3"/>
  <c r="J9176" i="3"/>
  <c r="I9176" i="3"/>
  <c r="H9176" i="3"/>
  <c r="G9176" i="3"/>
  <c r="F9176" i="3"/>
  <c r="D9176" i="3"/>
  <c r="C9176" i="3"/>
  <c r="B9176" i="3"/>
  <c r="A9176" i="3"/>
  <c r="J9175" i="3"/>
  <c r="I9175" i="3"/>
  <c r="H9175" i="3"/>
  <c r="G9175" i="3"/>
  <c r="F9175" i="3"/>
  <c r="D9175" i="3"/>
  <c r="C9175" i="3"/>
  <c r="B9175" i="3"/>
  <c r="A9175" i="3"/>
  <c r="J9174" i="3"/>
  <c r="I9174" i="3"/>
  <c r="H9174" i="3"/>
  <c r="G9174" i="3"/>
  <c r="F9174" i="3"/>
  <c r="D9174" i="3"/>
  <c r="C9174" i="3"/>
  <c r="B9174" i="3"/>
  <c r="A9174" i="3"/>
  <c r="J9173" i="3"/>
  <c r="I9173" i="3"/>
  <c r="H9173" i="3"/>
  <c r="G9173" i="3"/>
  <c r="F9173" i="3"/>
  <c r="D9173" i="3"/>
  <c r="C9173" i="3"/>
  <c r="B9173" i="3"/>
  <c r="A9173" i="3"/>
  <c r="J9172" i="3"/>
  <c r="I9172" i="3"/>
  <c r="H9172" i="3"/>
  <c r="G9172" i="3"/>
  <c r="F9172" i="3"/>
  <c r="D9172" i="3"/>
  <c r="C9172" i="3"/>
  <c r="B9172" i="3"/>
  <c r="A9172" i="3"/>
  <c r="J9171" i="3"/>
  <c r="I9171" i="3"/>
  <c r="H9171" i="3"/>
  <c r="G9171" i="3"/>
  <c r="F9171" i="3"/>
  <c r="D9171" i="3"/>
  <c r="C9171" i="3"/>
  <c r="B9171" i="3"/>
  <c r="A9171" i="3"/>
  <c r="J9170" i="3"/>
  <c r="I9170" i="3"/>
  <c r="H9170" i="3"/>
  <c r="G9170" i="3"/>
  <c r="F9170" i="3"/>
  <c r="D9170" i="3"/>
  <c r="C9170" i="3"/>
  <c r="B9170" i="3"/>
  <c r="A9170" i="3"/>
  <c r="J9169" i="3"/>
  <c r="I9169" i="3"/>
  <c r="H9169" i="3"/>
  <c r="G9169" i="3"/>
  <c r="F9169" i="3"/>
  <c r="D9169" i="3"/>
  <c r="C9169" i="3"/>
  <c r="B9169" i="3"/>
  <c r="A9169" i="3"/>
  <c r="J9168" i="3"/>
  <c r="I9168" i="3"/>
  <c r="H9168" i="3"/>
  <c r="G9168" i="3"/>
  <c r="F9168" i="3"/>
  <c r="D9168" i="3"/>
  <c r="C9168" i="3"/>
  <c r="B9168" i="3"/>
  <c r="A9168" i="3"/>
  <c r="J9167" i="3"/>
  <c r="I9167" i="3"/>
  <c r="H9167" i="3"/>
  <c r="E9167" i="3" s="1"/>
  <c r="G9167" i="3"/>
  <c r="F9167" i="3"/>
  <c r="D9167" i="3"/>
  <c r="C9167" i="3"/>
  <c r="B9167" i="3"/>
  <c r="A9167" i="3"/>
  <c r="J9166" i="3"/>
  <c r="I9166" i="3"/>
  <c r="H9166" i="3"/>
  <c r="G9166" i="3"/>
  <c r="F9166" i="3"/>
  <c r="D9166" i="3"/>
  <c r="C9166" i="3"/>
  <c r="B9166" i="3"/>
  <c r="A9166" i="3"/>
  <c r="J9165" i="3"/>
  <c r="I9165" i="3"/>
  <c r="H9165" i="3"/>
  <c r="G9165" i="3"/>
  <c r="F9165" i="3"/>
  <c r="D9165" i="3"/>
  <c r="C9165" i="3"/>
  <c r="B9165" i="3"/>
  <c r="A9165" i="3"/>
  <c r="J9164" i="3"/>
  <c r="I9164" i="3"/>
  <c r="H9164" i="3"/>
  <c r="G9164" i="3"/>
  <c r="F9164" i="3"/>
  <c r="D9164" i="3"/>
  <c r="C9164" i="3"/>
  <c r="B9164" i="3"/>
  <c r="A9164" i="3"/>
  <c r="J9163" i="3"/>
  <c r="I9163" i="3"/>
  <c r="H9163" i="3"/>
  <c r="G9163" i="3"/>
  <c r="F9163" i="3"/>
  <c r="D9163" i="3"/>
  <c r="C9163" i="3"/>
  <c r="B9163" i="3"/>
  <c r="A9163" i="3"/>
  <c r="J9162" i="3"/>
  <c r="I9162" i="3"/>
  <c r="H9162" i="3"/>
  <c r="G9162" i="3"/>
  <c r="F9162" i="3"/>
  <c r="D9162" i="3"/>
  <c r="C9162" i="3"/>
  <c r="B9162" i="3"/>
  <c r="A9162" i="3"/>
  <c r="J9161" i="3"/>
  <c r="I9161" i="3"/>
  <c r="H9161" i="3"/>
  <c r="G9161" i="3"/>
  <c r="F9161" i="3"/>
  <c r="D9161" i="3"/>
  <c r="C9161" i="3"/>
  <c r="B9161" i="3"/>
  <c r="A9161" i="3"/>
  <c r="J9160" i="3"/>
  <c r="I9160" i="3"/>
  <c r="H9160" i="3"/>
  <c r="G9160" i="3"/>
  <c r="F9160" i="3"/>
  <c r="D9160" i="3"/>
  <c r="C9160" i="3"/>
  <c r="B9160" i="3"/>
  <c r="A9160" i="3"/>
  <c r="J9159" i="3"/>
  <c r="I9159" i="3"/>
  <c r="H9159" i="3"/>
  <c r="E9159" i="3" s="1"/>
  <c r="G9159" i="3"/>
  <c r="F9159" i="3"/>
  <c r="D9159" i="3"/>
  <c r="C9159" i="3"/>
  <c r="B9159" i="3"/>
  <c r="A9159" i="3"/>
  <c r="J9158" i="3"/>
  <c r="I9158" i="3"/>
  <c r="H9158" i="3"/>
  <c r="G9158" i="3"/>
  <c r="F9158" i="3"/>
  <c r="D9158" i="3"/>
  <c r="C9158" i="3"/>
  <c r="B9158" i="3"/>
  <c r="A9158" i="3"/>
  <c r="J9157" i="3"/>
  <c r="E9157" i="3" s="1"/>
  <c r="I9157" i="3"/>
  <c r="H9157" i="3"/>
  <c r="G9157" i="3"/>
  <c r="F9157" i="3"/>
  <c r="D9157" i="3"/>
  <c r="C9157" i="3"/>
  <c r="B9157" i="3"/>
  <c r="A9157" i="3"/>
  <c r="J9156" i="3"/>
  <c r="I9156" i="3"/>
  <c r="H9156" i="3"/>
  <c r="G9156" i="3"/>
  <c r="F9156" i="3"/>
  <c r="D9156" i="3"/>
  <c r="C9156" i="3"/>
  <c r="B9156" i="3"/>
  <c r="A9156" i="3"/>
  <c r="J9155" i="3"/>
  <c r="I9155" i="3"/>
  <c r="H9155" i="3"/>
  <c r="E9155" i="3" s="1"/>
  <c r="G9155" i="3"/>
  <c r="F9155" i="3"/>
  <c r="D9155" i="3"/>
  <c r="C9155" i="3"/>
  <c r="B9155" i="3"/>
  <c r="A9155" i="3"/>
  <c r="J9154" i="3"/>
  <c r="I9154" i="3"/>
  <c r="H9154" i="3"/>
  <c r="G9154" i="3"/>
  <c r="F9154" i="3"/>
  <c r="D9154" i="3"/>
  <c r="C9154" i="3"/>
  <c r="B9154" i="3"/>
  <c r="A9154" i="3"/>
  <c r="J9153" i="3"/>
  <c r="E9153" i="3" s="1"/>
  <c r="I9153" i="3"/>
  <c r="H9153" i="3"/>
  <c r="G9153" i="3"/>
  <c r="F9153" i="3"/>
  <c r="D9153" i="3"/>
  <c r="C9153" i="3"/>
  <c r="B9153" i="3"/>
  <c r="A9153" i="3"/>
  <c r="J9152" i="3"/>
  <c r="I9152" i="3"/>
  <c r="H9152" i="3"/>
  <c r="G9152" i="3"/>
  <c r="F9152" i="3"/>
  <c r="D9152" i="3"/>
  <c r="C9152" i="3"/>
  <c r="B9152" i="3"/>
  <c r="A9152" i="3"/>
  <c r="J9151" i="3"/>
  <c r="I9151" i="3"/>
  <c r="H9151" i="3"/>
  <c r="E9151" i="3" s="1"/>
  <c r="G9151" i="3"/>
  <c r="F9151" i="3"/>
  <c r="D9151" i="3"/>
  <c r="C9151" i="3"/>
  <c r="B9151" i="3"/>
  <c r="A9151" i="3"/>
  <c r="J9150" i="3"/>
  <c r="I9150" i="3"/>
  <c r="H9150" i="3"/>
  <c r="G9150" i="3"/>
  <c r="F9150" i="3"/>
  <c r="D9150" i="3"/>
  <c r="C9150" i="3"/>
  <c r="B9150" i="3"/>
  <c r="A9150" i="3"/>
  <c r="J9149" i="3"/>
  <c r="I9149" i="3"/>
  <c r="H9149" i="3"/>
  <c r="G9149" i="3"/>
  <c r="F9149" i="3"/>
  <c r="D9149" i="3"/>
  <c r="C9149" i="3"/>
  <c r="B9149" i="3"/>
  <c r="A9149" i="3"/>
  <c r="J9148" i="3"/>
  <c r="I9148" i="3"/>
  <c r="H9148" i="3"/>
  <c r="G9148" i="3"/>
  <c r="F9148" i="3"/>
  <c r="D9148" i="3"/>
  <c r="C9148" i="3"/>
  <c r="B9148" i="3"/>
  <c r="A9148" i="3"/>
  <c r="J9147" i="3"/>
  <c r="I9147" i="3"/>
  <c r="H9147" i="3"/>
  <c r="G9147" i="3"/>
  <c r="F9147" i="3"/>
  <c r="D9147" i="3"/>
  <c r="C9147" i="3"/>
  <c r="B9147" i="3"/>
  <c r="A9147" i="3"/>
  <c r="J9146" i="3"/>
  <c r="I9146" i="3"/>
  <c r="H9146" i="3"/>
  <c r="G9146" i="3"/>
  <c r="F9146" i="3"/>
  <c r="D9146" i="3"/>
  <c r="C9146" i="3"/>
  <c r="B9146" i="3"/>
  <c r="A9146" i="3"/>
  <c r="J9145" i="3"/>
  <c r="I9145" i="3"/>
  <c r="H9145" i="3"/>
  <c r="G9145" i="3"/>
  <c r="F9145" i="3"/>
  <c r="D9145" i="3"/>
  <c r="C9145" i="3"/>
  <c r="B9145" i="3"/>
  <c r="A9145" i="3"/>
  <c r="J9144" i="3"/>
  <c r="I9144" i="3"/>
  <c r="H9144" i="3"/>
  <c r="G9144" i="3"/>
  <c r="F9144" i="3"/>
  <c r="D9144" i="3"/>
  <c r="C9144" i="3"/>
  <c r="B9144" i="3"/>
  <c r="A9144" i="3"/>
  <c r="J9143" i="3"/>
  <c r="I9143" i="3"/>
  <c r="H9143" i="3"/>
  <c r="G9143" i="3"/>
  <c r="F9143" i="3"/>
  <c r="D9143" i="3"/>
  <c r="C9143" i="3"/>
  <c r="B9143" i="3"/>
  <c r="A9143" i="3"/>
  <c r="J9142" i="3"/>
  <c r="I9142" i="3"/>
  <c r="H9142" i="3"/>
  <c r="G9142" i="3"/>
  <c r="F9142" i="3"/>
  <c r="D9142" i="3"/>
  <c r="C9142" i="3"/>
  <c r="B9142" i="3"/>
  <c r="A9142" i="3"/>
  <c r="J9141" i="3"/>
  <c r="I9141" i="3"/>
  <c r="H9141" i="3"/>
  <c r="G9141" i="3"/>
  <c r="F9141" i="3"/>
  <c r="D9141" i="3"/>
  <c r="C9141" i="3"/>
  <c r="B9141" i="3"/>
  <c r="A9141" i="3"/>
  <c r="J9140" i="3"/>
  <c r="I9140" i="3"/>
  <c r="H9140" i="3"/>
  <c r="G9140" i="3"/>
  <c r="F9140" i="3"/>
  <c r="D9140" i="3"/>
  <c r="C9140" i="3"/>
  <c r="B9140" i="3"/>
  <c r="A9140" i="3"/>
  <c r="J9139" i="3"/>
  <c r="I9139" i="3"/>
  <c r="H9139" i="3"/>
  <c r="G9139" i="3"/>
  <c r="F9139" i="3"/>
  <c r="D9139" i="3"/>
  <c r="C9139" i="3"/>
  <c r="B9139" i="3"/>
  <c r="A9139" i="3"/>
  <c r="J9138" i="3"/>
  <c r="I9138" i="3"/>
  <c r="H9138" i="3"/>
  <c r="G9138" i="3"/>
  <c r="F9138" i="3"/>
  <c r="D9138" i="3"/>
  <c r="C9138" i="3"/>
  <c r="B9138" i="3"/>
  <c r="A9138" i="3"/>
  <c r="J9137" i="3"/>
  <c r="I9137" i="3"/>
  <c r="H9137" i="3"/>
  <c r="G9137" i="3"/>
  <c r="F9137" i="3"/>
  <c r="D9137" i="3"/>
  <c r="C9137" i="3"/>
  <c r="B9137" i="3"/>
  <c r="A9137" i="3"/>
  <c r="J9136" i="3"/>
  <c r="I9136" i="3"/>
  <c r="H9136" i="3"/>
  <c r="E9136" i="3" s="1"/>
  <c r="L9136" i="3" s="1"/>
  <c r="G9136" i="3"/>
  <c r="F9136" i="3"/>
  <c r="D9136" i="3"/>
  <c r="C9136" i="3"/>
  <c r="B9136" i="3"/>
  <c r="A9136" i="3"/>
  <c r="J9135" i="3"/>
  <c r="I9135" i="3"/>
  <c r="H9135" i="3"/>
  <c r="E9135" i="3" s="1"/>
  <c r="G9135" i="3"/>
  <c r="F9135" i="3"/>
  <c r="D9135" i="3"/>
  <c r="C9135" i="3"/>
  <c r="B9135" i="3"/>
  <c r="A9135" i="3"/>
  <c r="J9134" i="3"/>
  <c r="I9134" i="3"/>
  <c r="H9134" i="3"/>
  <c r="G9134" i="3"/>
  <c r="F9134" i="3"/>
  <c r="D9134" i="3"/>
  <c r="C9134" i="3"/>
  <c r="B9134" i="3"/>
  <c r="A9134" i="3"/>
  <c r="J9133" i="3"/>
  <c r="I9133" i="3"/>
  <c r="H9133" i="3"/>
  <c r="G9133" i="3"/>
  <c r="F9133" i="3"/>
  <c r="D9133" i="3"/>
  <c r="C9133" i="3"/>
  <c r="B9133" i="3"/>
  <c r="A9133" i="3"/>
  <c r="J9132" i="3"/>
  <c r="I9132" i="3"/>
  <c r="H9132" i="3"/>
  <c r="G9132" i="3"/>
  <c r="F9132" i="3"/>
  <c r="D9132" i="3"/>
  <c r="C9132" i="3"/>
  <c r="B9132" i="3"/>
  <c r="A9132" i="3"/>
  <c r="J9131" i="3"/>
  <c r="I9131" i="3"/>
  <c r="H9131" i="3"/>
  <c r="G9131" i="3"/>
  <c r="F9131" i="3"/>
  <c r="D9131" i="3"/>
  <c r="C9131" i="3"/>
  <c r="B9131" i="3"/>
  <c r="A9131" i="3"/>
  <c r="J9130" i="3"/>
  <c r="I9130" i="3"/>
  <c r="H9130" i="3"/>
  <c r="G9130" i="3"/>
  <c r="F9130" i="3"/>
  <c r="D9130" i="3"/>
  <c r="C9130" i="3"/>
  <c r="B9130" i="3"/>
  <c r="A9130" i="3"/>
  <c r="J9129" i="3"/>
  <c r="I9129" i="3"/>
  <c r="H9129" i="3"/>
  <c r="G9129" i="3"/>
  <c r="F9129" i="3"/>
  <c r="D9129" i="3"/>
  <c r="C9129" i="3"/>
  <c r="B9129" i="3"/>
  <c r="A9129" i="3"/>
  <c r="J9128" i="3"/>
  <c r="I9128" i="3"/>
  <c r="H9128" i="3"/>
  <c r="G9128" i="3"/>
  <c r="F9128" i="3"/>
  <c r="D9128" i="3"/>
  <c r="C9128" i="3"/>
  <c r="B9128" i="3"/>
  <c r="A9128" i="3"/>
  <c r="J9127" i="3"/>
  <c r="I9127" i="3"/>
  <c r="H9127" i="3"/>
  <c r="G9127" i="3"/>
  <c r="F9127" i="3"/>
  <c r="D9127" i="3"/>
  <c r="C9127" i="3"/>
  <c r="B9127" i="3"/>
  <c r="A9127" i="3"/>
  <c r="J9126" i="3"/>
  <c r="I9126" i="3"/>
  <c r="H9126" i="3"/>
  <c r="G9126" i="3"/>
  <c r="F9126" i="3"/>
  <c r="D9126" i="3"/>
  <c r="C9126" i="3"/>
  <c r="B9126" i="3"/>
  <c r="A9126" i="3"/>
  <c r="J9125" i="3"/>
  <c r="I9125" i="3"/>
  <c r="H9125" i="3"/>
  <c r="G9125" i="3"/>
  <c r="F9125" i="3"/>
  <c r="D9125" i="3"/>
  <c r="C9125" i="3"/>
  <c r="B9125" i="3"/>
  <c r="A9125" i="3"/>
  <c r="J9124" i="3"/>
  <c r="I9124" i="3"/>
  <c r="H9124" i="3"/>
  <c r="G9124" i="3"/>
  <c r="F9124" i="3"/>
  <c r="D9124" i="3"/>
  <c r="C9124" i="3"/>
  <c r="B9124" i="3"/>
  <c r="A9124" i="3"/>
  <c r="J9123" i="3"/>
  <c r="I9123" i="3"/>
  <c r="H9123" i="3"/>
  <c r="G9123" i="3"/>
  <c r="F9123" i="3"/>
  <c r="D9123" i="3"/>
  <c r="C9123" i="3"/>
  <c r="B9123" i="3"/>
  <c r="A9123" i="3"/>
  <c r="J9122" i="3"/>
  <c r="I9122" i="3"/>
  <c r="H9122" i="3"/>
  <c r="G9122" i="3"/>
  <c r="F9122" i="3"/>
  <c r="D9122" i="3"/>
  <c r="C9122" i="3"/>
  <c r="B9122" i="3"/>
  <c r="A9122" i="3"/>
  <c r="J9121" i="3"/>
  <c r="I9121" i="3"/>
  <c r="H9121" i="3"/>
  <c r="G9121" i="3"/>
  <c r="F9121" i="3"/>
  <c r="D9121" i="3"/>
  <c r="C9121" i="3"/>
  <c r="B9121" i="3"/>
  <c r="A9121" i="3"/>
  <c r="J9120" i="3"/>
  <c r="I9120" i="3"/>
  <c r="H9120" i="3"/>
  <c r="G9120" i="3"/>
  <c r="F9120" i="3"/>
  <c r="D9120" i="3"/>
  <c r="C9120" i="3"/>
  <c r="B9120" i="3"/>
  <c r="A9120" i="3"/>
  <c r="J9119" i="3"/>
  <c r="I9119" i="3"/>
  <c r="H9119" i="3"/>
  <c r="G9119" i="3"/>
  <c r="F9119" i="3"/>
  <c r="D9119" i="3"/>
  <c r="C9119" i="3"/>
  <c r="B9119" i="3"/>
  <c r="A9119" i="3"/>
  <c r="J9118" i="3"/>
  <c r="I9118" i="3"/>
  <c r="H9118" i="3"/>
  <c r="G9118" i="3"/>
  <c r="F9118" i="3"/>
  <c r="D9118" i="3"/>
  <c r="C9118" i="3"/>
  <c r="B9118" i="3"/>
  <c r="A9118" i="3"/>
  <c r="J9117" i="3"/>
  <c r="I9117" i="3"/>
  <c r="H9117" i="3"/>
  <c r="G9117" i="3"/>
  <c r="F9117" i="3"/>
  <c r="D9117" i="3"/>
  <c r="C9117" i="3"/>
  <c r="B9117" i="3"/>
  <c r="A9117" i="3"/>
  <c r="J9116" i="3"/>
  <c r="I9116" i="3"/>
  <c r="H9116" i="3"/>
  <c r="G9116" i="3"/>
  <c r="F9116" i="3"/>
  <c r="D9116" i="3"/>
  <c r="C9116" i="3"/>
  <c r="B9116" i="3"/>
  <c r="A9116" i="3"/>
  <c r="J9115" i="3"/>
  <c r="I9115" i="3"/>
  <c r="H9115" i="3"/>
  <c r="G9115" i="3"/>
  <c r="F9115" i="3"/>
  <c r="D9115" i="3"/>
  <c r="C9115" i="3"/>
  <c r="B9115" i="3"/>
  <c r="A9115" i="3"/>
  <c r="J9114" i="3"/>
  <c r="I9114" i="3"/>
  <c r="H9114" i="3"/>
  <c r="G9114" i="3"/>
  <c r="F9114" i="3"/>
  <c r="D9114" i="3"/>
  <c r="C9114" i="3"/>
  <c r="B9114" i="3"/>
  <c r="A9114" i="3"/>
  <c r="J9113" i="3"/>
  <c r="I9113" i="3"/>
  <c r="H9113" i="3"/>
  <c r="G9113" i="3"/>
  <c r="F9113" i="3"/>
  <c r="D9113" i="3"/>
  <c r="C9113" i="3"/>
  <c r="B9113" i="3"/>
  <c r="A9113" i="3"/>
  <c r="J9112" i="3"/>
  <c r="I9112" i="3"/>
  <c r="H9112" i="3"/>
  <c r="G9112" i="3"/>
  <c r="F9112" i="3"/>
  <c r="D9112" i="3"/>
  <c r="C9112" i="3"/>
  <c r="B9112" i="3"/>
  <c r="A9112" i="3"/>
  <c r="J9111" i="3"/>
  <c r="I9111" i="3"/>
  <c r="H9111" i="3"/>
  <c r="G9111" i="3"/>
  <c r="F9111" i="3"/>
  <c r="D9111" i="3"/>
  <c r="C9111" i="3"/>
  <c r="B9111" i="3"/>
  <c r="A9111" i="3"/>
  <c r="J9110" i="3"/>
  <c r="I9110" i="3"/>
  <c r="H9110" i="3"/>
  <c r="G9110" i="3"/>
  <c r="F9110" i="3"/>
  <c r="D9110" i="3"/>
  <c r="C9110" i="3"/>
  <c r="B9110" i="3"/>
  <c r="A9110" i="3"/>
  <c r="J9109" i="3"/>
  <c r="I9109" i="3"/>
  <c r="H9109" i="3"/>
  <c r="G9109" i="3"/>
  <c r="F9109" i="3"/>
  <c r="D9109" i="3"/>
  <c r="C9109" i="3"/>
  <c r="B9109" i="3"/>
  <c r="A9109" i="3"/>
  <c r="J9108" i="3"/>
  <c r="I9108" i="3"/>
  <c r="H9108" i="3"/>
  <c r="G9108" i="3"/>
  <c r="F9108" i="3"/>
  <c r="D9108" i="3"/>
  <c r="C9108" i="3"/>
  <c r="B9108" i="3"/>
  <c r="A9108" i="3"/>
  <c r="J9107" i="3"/>
  <c r="I9107" i="3"/>
  <c r="H9107" i="3"/>
  <c r="G9107" i="3"/>
  <c r="F9107" i="3"/>
  <c r="D9107" i="3"/>
  <c r="C9107" i="3"/>
  <c r="B9107" i="3"/>
  <c r="A9107" i="3"/>
  <c r="J9106" i="3"/>
  <c r="I9106" i="3"/>
  <c r="H9106" i="3"/>
  <c r="G9106" i="3"/>
  <c r="F9106" i="3"/>
  <c r="D9106" i="3"/>
  <c r="C9106" i="3"/>
  <c r="B9106" i="3"/>
  <c r="A9106" i="3"/>
  <c r="J9105" i="3"/>
  <c r="I9105" i="3"/>
  <c r="H9105" i="3"/>
  <c r="G9105" i="3"/>
  <c r="F9105" i="3"/>
  <c r="D9105" i="3"/>
  <c r="C9105" i="3"/>
  <c r="B9105" i="3"/>
  <c r="A9105" i="3"/>
  <c r="J9104" i="3"/>
  <c r="I9104" i="3"/>
  <c r="H9104" i="3"/>
  <c r="E9104" i="3" s="1"/>
  <c r="L9104" i="3" s="1"/>
  <c r="G9104" i="3"/>
  <c r="F9104" i="3"/>
  <c r="D9104" i="3"/>
  <c r="C9104" i="3"/>
  <c r="B9104" i="3"/>
  <c r="A9104" i="3"/>
  <c r="J9103" i="3"/>
  <c r="I9103" i="3"/>
  <c r="H9103" i="3"/>
  <c r="G9103" i="3"/>
  <c r="F9103" i="3"/>
  <c r="D9103" i="3"/>
  <c r="C9103" i="3"/>
  <c r="B9103" i="3"/>
  <c r="A9103" i="3"/>
  <c r="J9102" i="3"/>
  <c r="I9102" i="3"/>
  <c r="H9102" i="3"/>
  <c r="G9102" i="3"/>
  <c r="F9102" i="3"/>
  <c r="D9102" i="3"/>
  <c r="C9102" i="3"/>
  <c r="B9102" i="3"/>
  <c r="A9102" i="3"/>
  <c r="J9101" i="3"/>
  <c r="I9101" i="3"/>
  <c r="H9101" i="3"/>
  <c r="G9101" i="3"/>
  <c r="F9101" i="3"/>
  <c r="D9101" i="3"/>
  <c r="C9101" i="3"/>
  <c r="B9101" i="3"/>
  <c r="A9101" i="3"/>
  <c r="J9100" i="3"/>
  <c r="I9100" i="3"/>
  <c r="H9100" i="3"/>
  <c r="E9100" i="3" s="1"/>
  <c r="K9100" i="3" s="1"/>
  <c r="G9100" i="3"/>
  <c r="F9100" i="3"/>
  <c r="D9100" i="3"/>
  <c r="C9100" i="3"/>
  <c r="B9100" i="3"/>
  <c r="A9100" i="3"/>
  <c r="J9099" i="3"/>
  <c r="I9099" i="3"/>
  <c r="H9099" i="3"/>
  <c r="G9099" i="3"/>
  <c r="F9099" i="3"/>
  <c r="E9099" i="3"/>
  <c r="D9099" i="3"/>
  <c r="C9099" i="3"/>
  <c r="B9099" i="3"/>
  <c r="A9099" i="3"/>
  <c r="J9098" i="3"/>
  <c r="I9098" i="3"/>
  <c r="H9098" i="3"/>
  <c r="G9098" i="3"/>
  <c r="F9098" i="3"/>
  <c r="D9098" i="3"/>
  <c r="C9098" i="3"/>
  <c r="B9098" i="3"/>
  <c r="A9098" i="3"/>
  <c r="J9097" i="3"/>
  <c r="I9097" i="3"/>
  <c r="H9097" i="3"/>
  <c r="G9097" i="3"/>
  <c r="F9097" i="3"/>
  <c r="D9097" i="3"/>
  <c r="C9097" i="3"/>
  <c r="B9097" i="3"/>
  <c r="A9097" i="3"/>
  <c r="J9096" i="3"/>
  <c r="I9096" i="3"/>
  <c r="H9096" i="3"/>
  <c r="G9096" i="3"/>
  <c r="F9096" i="3"/>
  <c r="D9096" i="3"/>
  <c r="C9096" i="3"/>
  <c r="B9096" i="3"/>
  <c r="A9096" i="3"/>
  <c r="J9095" i="3"/>
  <c r="I9095" i="3"/>
  <c r="H9095" i="3"/>
  <c r="G9095" i="3"/>
  <c r="F9095" i="3"/>
  <c r="D9095" i="3"/>
  <c r="C9095" i="3"/>
  <c r="B9095" i="3"/>
  <c r="A9095" i="3"/>
  <c r="J9094" i="3"/>
  <c r="I9094" i="3"/>
  <c r="H9094" i="3"/>
  <c r="G9094" i="3"/>
  <c r="F9094" i="3"/>
  <c r="D9094" i="3"/>
  <c r="C9094" i="3"/>
  <c r="B9094" i="3"/>
  <c r="A9094" i="3"/>
  <c r="J9093" i="3"/>
  <c r="I9093" i="3"/>
  <c r="H9093" i="3"/>
  <c r="G9093" i="3"/>
  <c r="F9093" i="3"/>
  <c r="D9093" i="3"/>
  <c r="C9093" i="3"/>
  <c r="B9093" i="3"/>
  <c r="A9093" i="3"/>
  <c r="J9092" i="3"/>
  <c r="I9092" i="3"/>
  <c r="H9092" i="3"/>
  <c r="G9092" i="3"/>
  <c r="F9092" i="3"/>
  <c r="D9092" i="3"/>
  <c r="C9092" i="3"/>
  <c r="B9092" i="3"/>
  <c r="A9092" i="3"/>
  <c r="J9091" i="3"/>
  <c r="I9091" i="3"/>
  <c r="H9091" i="3"/>
  <c r="G9091" i="3"/>
  <c r="F9091" i="3"/>
  <c r="D9091" i="3"/>
  <c r="C9091" i="3"/>
  <c r="B9091" i="3"/>
  <c r="A9091" i="3"/>
  <c r="J9090" i="3"/>
  <c r="I9090" i="3"/>
  <c r="H9090" i="3"/>
  <c r="G9090" i="3"/>
  <c r="F9090" i="3"/>
  <c r="D9090" i="3"/>
  <c r="C9090" i="3"/>
  <c r="B9090" i="3"/>
  <c r="A9090" i="3"/>
  <c r="J9089" i="3"/>
  <c r="I9089" i="3"/>
  <c r="H9089" i="3"/>
  <c r="G9089" i="3"/>
  <c r="F9089" i="3"/>
  <c r="D9089" i="3"/>
  <c r="C9089" i="3"/>
  <c r="B9089" i="3"/>
  <c r="A9089" i="3"/>
  <c r="J9088" i="3"/>
  <c r="I9088" i="3"/>
  <c r="H9088" i="3"/>
  <c r="G9088" i="3"/>
  <c r="F9088" i="3"/>
  <c r="D9088" i="3"/>
  <c r="C9088" i="3"/>
  <c r="B9088" i="3"/>
  <c r="A9088" i="3"/>
  <c r="J9087" i="3"/>
  <c r="I9087" i="3"/>
  <c r="H9087" i="3"/>
  <c r="G9087" i="3"/>
  <c r="F9087" i="3"/>
  <c r="D9087" i="3"/>
  <c r="C9087" i="3"/>
  <c r="B9087" i="3"/>
  <c r="A9087" i="3"/>
  <c r="J9086" i="3"/>
  <c r="I9086" i="3"/>
  <c r="H9086" i="3"/>
  <c r="G9086" i="3"/>
  <c r="F9086" i="3"/>
  <c r="D9086" i="3"/>
  <c r="C9086" i="3"/>
  <c r="B9086" i="3"/>
  <c r="A9086" i="3"/>
  <c r="J9085" i="3"/>
  <c r="I9085" i="3"/>
  <c r="H9085" i="3"/>
  <c r="G9085" i="3"/>
  <c r="F9085" i="3"/>
  <c r="D9085" i="3"/>
  <c r="C9085" i="3"/>
  <c r="B9085" i="3"/>
  <c r="A9085" i="3"/>
  <c r="J9084" i="3"/>
  <c r="I9084" i="3"/>
  <c r="H9084" i="3"/>
  <c r="G9084" i="3"/>
  <c r="F9084" i="3"/>
  <c r="D9084" i="3"/>
  <c r="C9084" i="3"/>
  <c r="B9084" i="3"/>
  <c r="A9084" i="3"/>
  <c r="J9083" i="3"/>
  <c r="I9083" i="3"/>
  <c r="H9083" i="3"/>
  <c r="G9083" i="3"/>
  <c r="F9083" i="3"/>
  <c r="D9083" i="3"/>
  <c r="C9083" i="3"/>
  <c r="B9083" i="3"/>
  <c r="A9083" i="3"/>
  <c r="J9082" i="3"/>
  <c r="I9082" i="3"/>
  <c r="H9082" i="3"/>
  <c r="E9082" i="3" s="1"/>
  <c r="K9082" i="3" s="1"/>
  <c r="G9082" i="3"/>
  <c r="F9082" i="3"/>
  <c r="D9082" i="3"/>
  <c r="C9082" i="3"/>
  <c r="B9082" i="3"/>
  <c r="A9082" i="3"/>
  <c r="J9081" i="3"/>
  <c r="I9081" i="3"/>
  <c r="H9081" i="3"/>
  <c r="G9081" i="3"/>
  <c r="F9081" i="3"/>
  <c r="D9081" i="3"/>
  <c r="C9081" i="3"/>
  <c r="B9081" i="3"/>
  <c r="A9081" i="3"/>
  <c r="J9080" i="3"/>
  <c r="I9080" i="3"/>
  <c r="H9080" i="3"/>
  <c r="G9080" i="3"/>
  <c r="F9080" i="3"/>
  <c r="D9080" i="3"/>
  <c r="C9080" i="3"/>
  <c r="B9080" i="3"/>
  <c r="A9080" i="3"/>
  <c r="J9079" i="3"/>
  <c r="I9079" i="3"/>
  <c r="H9079" i="3"/>
  <c r="G9079" i="3"/>
  <c r="F9079" i="3"/>
  <c r="D9079" i="3"/>
  <c r="C9079" i="3"/>
  <c r="B9079" i="3"/>
  <c r="A9079" i="3"/>
  <c r="J9078" i="3"/>
  <c r="I9078" i="3"/>
  <c r="H9078" i="3"/>
  <c r="E9078" i="3" s="1"/>
  <c r="K9078" i="3" s="1"/>
  <c r="G9078" i="3"/>
  <c r="F9078" i="3"/>
  <c r="D9078" i="3"/>
  <c r="C9078" i="3"/>
  <c r="B9078" i="3"/>
  <c r="A9078" i="3"/>
  <c r="J9077" i="3"/>
  <c r="I9077" i="3"/>
  <c r="H9077" i="3"/>
  <c r="G9077" i="3"/>
  <c r="F9077" i="3"/>
  <c r="D9077" i="3"/>
  <c r="C9077" i="3"/>
  <c r="B9077" i="3"/>
  <c r="A9077" i="3"/>
  <c r="J9076" i="3"/>
  <c r="I9076" i="3"/>
  <c r="H9076" i="3"/>
  <c r="G9076" i="3"/>
  <c r="F9076" i="3"/>
  <c r="D9076" i="3"/>
  <c r="C9076" i="3"/>
  <c r="B9076" i="3"/>
  <c r="A9076" i="3"/>
  <c r="J9075" i="3"/>
  <c r="I9075" i="3"/>
  <c r="H9075" i="3"/>
  <c r="G9075" i="3"/>
  <c r="F9075" i="3"/>
  <c r="D9075" i="3"/>
  <c r="C9075" i="3"/>
  <c r="B9075" i="3"/>
  <c r="A9075" i="3"/>
  <c r="J9074" i="3"/>
  <c r="I9074" i="3"/>
  <c r="H9074" i="3"/>
  <c r="G9074" i="3"/>
  <c r="F9074" i="3"/>
  <c r="D9074" i="3"/>
  <c r="C9074" i="3"/>
  <c r="B9074" i="3"/>
  <c r="A9074" i="3"/>
  <c r="J9073" i="3"/>
  <c r="I9073" i="3"/>
  <c r="H9073" i="3"/>
  <c r="G9073" i="3"/>
  <c r="F9073" i="3"/>
  <c r="D9073" i="3"/>
  <c r="C9073" i="3"/>
  <c r="B9073" i="3"/>
  <c r="A9073" i="3"/>
  <c r="J9072" i="3"/>
  <c r="I9072" i="3"/>
  <c r="H9072" i="3"/>
  <c r="G9072" i="3"/>
  <c r="F9072" i="3"/>
  <c r="D9072" i="3"/>
  <c r="C9072" i="3"/>
  <c r="B9072" i="3"/>
  <c r="A9072" i="3"/>
  <c r="J9071" i="3"/>
  <c r="I9071" i="3"/>
  <c r="H9071" i="3"/>
  <c r="G9071" i="3"/>
  <c r="F9071" i="3"/>
  <c r="D9071" i="3"/>
  <c r="C9071" i="3"/>
  <c r="B9071" i="3"/>
  <c r="A9071" i="3"/>
  <c r="J9070" i="3"/>
  <c r="I9070" i="3"/>
  <c r="H9070" i="3"/>
  <c r="G9070" i="3"/>
  <c r="F9070" i="3"/>
  <c r="D9070" i="3"/>
  <c r="C9070" i="3"/>
  <c r="B9070" i="3"/>
  <c r="A9070" i="3"/>
  <c r="J9069" i="3"/>
  <c r="I9069" i="3"/>
  <c r="H9069" i="3"/>
  <c r="G9069" i="3"/>
  <c r="F9069" i="3"/>
  <c r="D9069" i="3"/>
  <c r="C9069" i="3"/>
  <c r="B9069" i="3"/>
  <c r="A9069" i="3"/>
  <c r="J9068" i="3"/>
  <c r="I9068" i="3"/>
  <c r="H9068" i="3"/>
  <c r="G9068" i="3"/>
  <c r="F9068" i="3"/>
  <c r="D9068" i="3"/>
  <c r="C9068" i="3"/>
  <c r="B9068" i="3"/>
  <c r="A9068" i="3"/>
  <c r="J9067" i="3"/>
  <c r="I9067" i="3"/>
  <c r="H9067" i="3"/>
  <c r="G9067" i="3"/>
  <c r="F9067" i="3"/>
  <c r="D9067" i="3"/>
  <c r="C9067" i="3"/>
  <c r="B9067" i="3"/>
  <c r="A9067" i="3"/>
  <c r="J9066" i="3"/>
  <c r="I9066" i="3"/>
  <c r="H9066" i="3"/>
  <c r="G9066" i="3"/>
  <c r="F9066" i="3"/>
  <c r="D9066" i="3"/>
  <c r="C9066" i="3"/>
  <c r="B9066" i="3"/>
  <c r="A9066" i="3"/>
  <c r="J9065" i="3"/>
  <c r="I9065" i="3"/>
  <c r="H9065" i="3"/>
  <c r="G9065" i="3"/>
  <c r="F9065" i="3"/>
  <c r="D9065" i="3"/>
  <c r="C9065" i="3"/>
  <c r="B9065" i="3"/>
  <c r="A9065" i="3"/>
  <c r="J9064" i="3"/>
  <c r="I9064" i="3"/>
  <c r="H9064" i="3"/>
  <c r="G9064" i="3"/>
  <c r="F9064" i="3"/>
  <c r="D9064" i="3"/>
  <c r="C9064" i="3"/>
  <c r="B9064" i="3"/>
  <c r="A9064" i="3"/>
  <c r="J9063" i="3"/>
  <c r="I9063" i="3"/>
  <c r="H9063" i="3"/>
  <c r="G9063" i="3"/>
  <c r="F9063" i="3"/>
  <c r="D9063" i="3"/>
  <c r="C9063" i="3"/>
  <c r="B9063" i="3"/>
  <c r="A9063" i="3"/>
  <c r="J9062" i="3"/>
  <c r="I9062" i="3"/>
  <c r="H9062" i="3"/>
  <c r="G9062" i="3"/>
  <c r="F9062" i="3"/>
  <c r="D9062" i="3"/>
  <c r="C9062" i="3"/>
  <c r="B9062" i="3"/>
  <c r="A9062" i="3"/>
  <c r="J9061" i="3"/>
  <c r="I9061" i="3"/>
  <c r="H9061" i="3"/>
  <c r="G9061" i="3"/>
  <c r="F9061" i="3"/>
  <c r="D9061" i="3"/>
  <c r="C9061" i="3"/>
  <c r="B9061" i="3"/>
  <c r="A9061" i="3"/>
  <c r="J9060" i="3"/>
  <c r="I9060" i="3"/>
  <c r="H9060" i="3"/>
  <c r="G9060" i="3"/>
  <c r="F9060" i="3"/>
  <c r="D9060" i="3"/>
  <c r="C9060" i="3"/>
  <c r="B9060" i="3"/>
  <c r="A9060" i="3"/>
  <c r="J9059" i="3"/>
  <c r="I9059" i="3"/>
  <c r="H9059" i="3"/>
  <c r="E9059" i="3" s="1"/>
  <c r="G9059" i="3"/>
  <c r="F9059" i="3"/>
  <c r="D9059" i="3"/>
  <c r="C9059" i="3"/>
  <c r="B9059" i="3"/>
  <c r="A9059" i="3"/>
  <c r="J9058" i="3"/>
  <c r="I9058" i="3"/>
  <c r="H9058" i="3"/>
  <c r="G9058" i="3"/>
  <c r="F9058" i="3"/>
  <c r="D9058" i="3"/>
  <c r="C9058" i="3"/>
  <c r="B9058" i="3"/>
  <c r="A9058" i="3"/>
  <c r="J9057" i="3"/>
  <c r="E9057" i="3" s="1"/>
  <c r="I9057" i="3"/>
  <c r="H9057" i="3"/>
  <c r="G9057" i="3"/>
  <c r="F9057" i="3"/>
  <c r="D9057" i="3"/>
  <c r="C9057" i="3"/>
  <c r="B9057" i="3"/>
  <c r="A9057" i="3"/>
  <c r="J9056" i="3"/>
  <c r="I9056" i="3"/>
  <c r="H9056" i="3"/>
  <c r="G9056" i="3"/>
  <c r="F9056" i="3"/>
  <c r="D9056" i="3"/>
  <c r="C9056" i="3"/>
  <c r="B9056" i="3"/>
  <c r="A9056" i="3"/>
  <c r="J9055" i="3"/>
  <c r="I9055" i="3"/>
  <c r="H9055" i="3"/>
  <c r="E9055" i="3" s="1"/>
  <c r="N9055" i="3" s="1"/>
  <c r="G9055" i="3"/>
  <c r="F9055" i="3"/>
  <c r="D9055" i="3"/>
  <c r="C9055" i="3"/>
  <c r="B9055" i="3"/>
  <c r="A9055" i="3"/>
  <c r="J9054" i="3"/>
  <c r="I9054" i="3"/>
  <c r="H9054" i="3"/>
  <c r="G9054" i="3"/>
  <c r="F9054" i="3"/>
  <c r="D9054" i="3"/>
  <c r="C9054" i="3"/>
  <c r="B9054" i="3"/>
  <c r="A9054" i="3"/>
  <c r="J9053" i="3"/>
  <c r="I9053" i="3"/>
  <c r="H9053" i="3"/>
  <c r="G9053" i="3"/>
  <c r="F9053" i="3"/>
  <c r="D9053" i="3"/>
  <c r="C9053" i="3"/>
  <c r="B9053" i="3"/>
  <c r="A9053" i="3"/>
  <c r="J9052" i="3"/>
  <c r="I9052" i="3"/>
  <c r="H9052" i="3"/>
  <c r="G9052" i="3"/>
  <c r="F9052" i="3"/>
  <c r="D9052" i="3"/>
  <c r="C9052" i="3"/>
  <c r="B9052" i="3"/>
  <c r="A9052" i="3"/>
  <c r="J9051" i="3"/>
  <c r="I9051" i="3"/>
  <c r="H9051" i="3"/>
  <c r="G9051" i="3"/>
  <c r="F9051" i="3"/>
  <c r="D9051" i="3"/>
  <c r="C9051" i="3"/>
  <c r="B9051" i="3"/>
  <c r="A9051" i="3"/>
  <c r="J9050" i="3"/>
  <c r="I9050" i="3"/>
  <c r="H9050" i="3"/>
  <c r="G9050" i="3"/>
  <c r="F9050" i="3"/>
  <c r="D9050" i="3"/>
  <c r="C9050" i="3"/>
  <c r="B9050" i="3"/>
  <c r="A9050" i="3"/>
  <c r="J9049" i="3"/>
  <c r="I9049" i="3"/>
  <c r="H9049" i="3"/>
  <c r="G9049" i="3"/>
  <c r="F9049" i="3"/>
  <c r="D9049" i="3"/>
  <c r="C9049" i="3"/>
  <c r="B9049" i="3"/>
  <c r="A9049" i="3"/>
  <c r="J9048" i="3"/>
  <c r="I9048" i="3"/>
  <c r="H9048" i="3"/>
  <c r="G9048" i="3"/>
  <c r="F9048" i="3"/>
  <c r="D9048" i="3"/>
  <c r="C9048" i="3"/>
  <c r="B9048" i="3"/>
  <c r="A9048" i="3"/>
  <c r="J9047" i="3"/>
  <c r="I9047" i="3"/>
  <c r="H9047" i="3"/>
  <c r="G9047" i="3"/>
  <c r="F9047" i="3"/>
  <c r="D9047" i="3"/>
  <c r="C9047" i="3"/>
  <c r="B9047" i="3"/>
  <c r="A9047" i="3"/>
  <c r="J9046" i="3"/>
  <c r="I9046" i="3"/>
  <c r="H9046" i="3"/>
  <c r="G9046" i="3"/>
  <c r="F9046" i="3"/>
  <c r="D9046" i="3"/>
  <c r="C9046" i="3"/>
  <c r="B9046" i="3"/>
  <c r="A9046" i="3"/>
  <c r="J9045" i="3"/>
  <c r="I9045" i="3"/>
  <c r="H9045" i="3"/>
  <c r="G9045" i="3"/>
  <c r="F9045" i="3"/>
  <c r="D9045" i="3"/>
  <c r="C9045" i="3"/>
  <c r="B9045" i="3"/>
  <c r="A9045" i="3"/>
  <c r="J9044" i="3"/>
  <c r="I9044" i="3"/>
  <c r="H9044" i="3"/>
  <c r="G9044" i="3"/>
  <c r="F9044" i="3"/>
  <c r="D9044" i="3"/>
  <c r="C9044" i="3"/>
  <c r="B9044" i="3"/>
  <c r="A9044" i="3"/>
  <c r="J9043" i="3"/>
  <c r="I9043" i="3"/>
  <c r="H9043" i="3"/>
  <c r="G9043" i="3"/>
  <c r="F9043" i="3"/>
  <c r="D9043" i="3"/>
  <c r="C9043" i="3"/>
  <c r="B9043" i="3"/>
  <c r="A9043" i="3"/>
  <c r="J9042" i="3"/>
  <c r="I9042" i="3"/>
  <c r="H9042" i="3"/>
  <c r="G9042" i="3"/>
  <c r="F9042" i="3"/>
  <c r="D9042" i="3"/>
  <c r="C9042" i="3"/>
  <c r="B9042" i="3"/>
  <c r="A9042" i="3"/>
  <c r="J9041" i="3"/>
  <c r="I9041" i="3"/>
  <c r="H9041" i="3"/>
  <c r="G9041" i="3"/>
  <c r="F9041" i="3"/>
  <c r="D9041" i="3"/>
  <c r="C9041" i="3"/>
  <c r="B9041" i="3"/>
  <c r="A9041" i="3"/>
  <c r="J9040" i="3"/>
  <c r="I9040" i="3"/>
  <c r="H9040" i="3"/>
  <c r="G9040" i="3"/>
  <c r="F9040" i="3"/>
  <c r="D9040" i="3"/>
  <c r="C9040" i="3"/>
  <c r="B9040" i="3"/>
  <c r="A9040" i="3"/>
  <c r="J9039" i="3"/>
  <c r="I9039" i="3"/>
  <c r="H9039" i="3"/>
  <c r="G9039" i="3"/>
  <c r="F9039" i="3"/>
  <c r="D9039" i="3"/>
  <c r="C9039" i="3"/>
  <c r="B9039" i="3"/>
  <c r="A9039" i="3"/>
  <c r="J9038" i="3"/>
  <c r="I9038" i="3"/>
  <c r="H9038" i="3"/>
  <c r="G9038" i="3"/>
  <c r="F9038" i="3"/>
  <c r="D9038" i="3"/>
  <c r="C9038" i="3"/>
  <c r="B9038" i="3"/>
  <c r="A9038" i="3"/>
  <c r="J9037" i="3"/>
  <c r="I9037" i="3"/>
  <c r="H9037" i="3"/>
  <c r="G9037" i="3"/>
  <c r="F9037" i="3"/>
  <c r="D9037" i="3"/>
  <c r="C9037" i="3"/>
  <c r="B9037" i="3"/>
  <c r="A9037" i="3"/>
  <c r="J9036" i="3"/>
  <c r="I9036" i="3"/>
  <c r="H9036" i="3"/>
  <c r="G9036" i="3"/>
  <c r="F9036" i="3"/>
  <c r="D9036" i="3"/>
  <c r="C9036" i="3"/>
  <c r="B9036" i="3"/>
  <c r="A9036" i="3"/>
  <c r="J9035" i="3"/>
  <c r="I9035" i="3"/>
  <c r="H9035" i="3"/>
  <c r="E9035" i="3" s="1"/>
  <c r="G9035" i="3"/>
  <c r="F9035" i="3"/>
  <c r="D9035" i="3"/>
  <c r="C9035" i="3"/>
  <c r="B9035" i="3"/>
  <c r="A9035" i="3"/>
  <c r="J9034" i="3"/>
  <c r="I9034" i="3"/>
  <c r="H9034" i="3"/>
  <c r="G9034" i="3"/>
  <c r="F9034" i="3"/>
  <c r="D9034" i="3"/>
  <c r="C9034" i="3"/>
  <c r="B9034" i="3"/>
  <c r="A9034" i="3"/>
  <c r="J9033" i="3"/>
  <c r="I9033" i="3"/>
  <c r="H9033" i="3"/>
  <c r="G9033" i="3"/>
  <c r="F9033" i="3"/>
  <c r="D9033" i="3"/>
  <c r="C9033" i="3"/>
  <c r="B9033" i="3"/>
  <c r="A9033" i="3"/>
  <c r="J9032" i="3"/>
  <c r="I9032" i="3"/>
  <c r="H9032" i="3"/>
  <c r="G9032" i="3"/>
  <c r="F9032" i="3"/>
  <c r="D9032" i="3"/>
  <c r="C9032" i="3"/>
  <c r="B9032" i="3"/>
  <c r="A9032" i="3"/>
  <c r="J9031" i="3"/>
  <c r="I9031" i="3"/>
  <c r="H9031" i="3"/>
  <c r="G9031" i="3"/>
  <c r="F9031" i="3"/>
  <c r="D9031" i="3"/>
  <c r="C9031" i="3"/>
  <c r="B9031" i="3"/>
  <c r="A9031" i="3"/>
  <c r="J9030" i="3"/>
  <c r="I9030" i="3"/>
  <c r="H9030" i="3"/>
  <c r="G9030" i="3"/>
  <c r="F9030" i="3"/>
  <c r="D9030" i="3"/>
  <c r="C9030" i="3"/>
  <c r="B9030" i="3"/>
  <c r="A9030" i="3"/>
  <c r="J9029" i="3"/>
  <c r="I9029" i="3"/>
  <c r="H9029" i="3"/>
  <c r="G9029" i="3"/>
  <c r="F9029" i="3"/>
  <c r="D9029" i="3"/>
  <c r="C9029" i="3"/>
  <c r="B9029" i="3"/>
  <c r="A9029" i="3"/>
  <c r="J9028" i="3"/>
  <c r="I9028" i="3"/>
  <c r="H9028" i="3"/>
  <c r="G9028" i="3"/>
  <c r="F9028" i="3"/>
  <c r="D9028" i="3"/>
  <c r="C9028" i="3"/>
  <c r="B9028" i="3"/>
  <c r="A9028" i="3"/>
  <c r="J9027" i="3"/>
  <c r="I9027" i="3"/>
  <c r="H9027" i="3"/>
  <c r="G9027" i="3"/>
  <c r="F9027" i="3"/>
  <c r="D9027" i="3"/>
  <c r="C9027" i="3"/>
  <c r="B9027" i="3"/>
  <c r="A9027" i="3"/>
  <c r="J9026" i="3"/>
  <c r="I9026" i="3"/>
  <c r="H9026" i="3"/>
  <c r="G9026" i="3"/>
  <c r="F9026" i="3"/>
  <c r="D9026" i="3"/>
  <c r="C9026" i="3"/>
  <c r="B9026" i="3"/>
  <c r="A9026" i="3"/>
  <c r="J9025" i="3"/>
  <c r="E9025" i="3" s="1"/>
  <c r="I9025" i="3"/>
  <c r="H9025" i="3"/>
  <c r="G9025" i="3"/>
  <c r="F9025" i="3"/>
  <c r="D9025" i="3"/>
  <c r="C9025" i="3"/>
  <c r="B9025" i="3"/>
  <c r="A9025" i="3"/>
  <c r="J9024" i="3"/>
  <c r="I9024" i="3"/>
  <c r="H9024" i="3"/>
  <c r="G9024" i="3"/>
  <c r="F9024" i="3"/>
  <c r="D9024" i="3"/>
  <c r="C9024" i="3"/>
  <c r="B9024" i="3"/>
  <c r="A9024" i="3"/>
  <c r="J9023" i="3"/>
  <c r="I9023" i="3"/>
  <c r="H9023" i="3"/>
  <c r="G9023" i="3"/>
  <c r="F9023" i="3"/>
  <c r="D9023" i="3"/>
  <c r="C9023" i="3"/>
  <c r="B9023" i="3"/>
  <c r="A9023" i="3"/>
  <c r="J9022" i="3"/>
  <c r="I9022" i="3"/>
  <c r="H9022" i="3"/>
  <c r="G9022" i="3"/>
  <c r="F9022" i="3"/>
  <c r="D9022" i="3"/>
  <c r="C9022" i="3"/>
  <c r="B9022" i="3"/>
  <c r="A9022" i="3"/>
  <c r="J9021" i="3"/>
  <c r="I9021" i="3"/>
  <c r="H9021" i="3"/>
  <c r="G9021" i="3"/>
  <c r="F9021" i="3"/>
  <c r="D9021" i="3"/>
  <c r="C9021" i="3"/>
  <c r="B9021" i="3"/>
  <c r="A9021" i="3"/>
  <c r="J9020" i="3"/>
  <c r="I9020" i="3"/>
  <c r="H9020" i="3"/>
  <c r="G9020" i="3"/>
  <c r="F9020" i="3"/>
  <c r="D9020" i="3"/>
  <c r="C9020" i="3"/>
  <c r="B9020" i="3"/>
  <c r="A9020" i="3"/>
  <c r="J9019" i="3"/>
  <c r="I9019" i="3"/>
  <c r="H9019" i="3"/>
  <c r="G9019" i="3"/>
  <c r="F9019" i="3"/>
  <c r="D9019" i="3"/>
  <c r="C9019" i="3"/>
  <c r="B9019" i="3"/>
  <c r="A9019" i="3"/>
  <c r="J9018" i="3"/>
  <c r="I9018" i="3"/>
  <c r="H9018" i="3"/>
  <c r="G9018" i="3"/>
  <c r="F9018" i="3"/>
  <c r="D9018" i="3"/>
  <c r="C9018" i="3"/>
  <c r="B9018" i="3"/>
  <c r="A9018" i="3"/>
  <c r="J9017" i="3"/>
  <c r="I9017" i="3"/>
  <c r="H9017" i="3"/>
  <c r="G9017" i="3"/>
  <c r="F9017" i="3"/>
  <c r="D9017" i="3"/>
  <c r="C9017" i="3"/>
  <c r="B9017" i="3"/>
  <c r="A9017" i="3"/>
  <c r="J9016" i="3"/>
  <c r="I9016" i="3"/>
  <c r="H9016" i="3"/>
  <c r="G9016" i="3"/>
  <c r="F9016" i="3"/>
  <c r="D9016" i="3"/>
  <c r="C9016" i="3"/>
  <c r="B9016" i="3"/>
  <c r="A9016" i="3"/>
  <c r="J9015" i="3"/>
  <c r="I9015" i="3"/>
  <c r="H9015" i="3"/>
  <c r="G9015" i="3"/>
  <c r="F9015" i="3"/>
  <c r="D9015" i="3"/>
  <c r="C9015" i="3"/>
  <c r="B9015" i="3"/>
  <c r="A9015" i="3"/>
  <c r="J9014" i="3"/>
  <c r="I9014" i="3"/>
  <c r="H9014" i="3"/>
  <c r="G9014" i="3"/>
  <c r="F9014" i="3"/>
  <c r="D9014" i="3"/>
  <c r="C9014" i="3"/>
  <c r="B9014" i="3"/>
  <c r="A9014" i="3"/>
  <c r="J9013" i="3"/>
  <c r="I9013" i="3"/>
  <c r="H9013" i="3"/>
  <c r="G9013" i="3"/>
  <c r="F9013" i="3"/>
  <c r="D9013" i="3"/>
  <c r="C9013" i="3"/>
  <c r="B9013" i="3"/>
  <c r="A9013" i="3"/>
  <c r="J9012" i="3"/>
  <c r="I9012" i="3"/>
  <c r="H9012" i="3"/>
  <c r="G9012" i="3"/>
  <c r="F9012" i="3"/>
  <c r="D9012" i="3"/>
  <c r="C9012" i="3"/>
  <c r="B9012" i="3"/>
  <c r="A9012" i="3"/>
  <c r="J9011" i="3"/>
  <c r="I9011" i="3"/>
  <c r="H9011" i="3"/>
  <c r="G9011" i="3"/>
  <c r="F9011" i="3"/>
  <c r="D9011" i="3"/>
  <c r="C9011" i="3"/>
  <c r="B9011" i="3"/>
  <c r="A9011" i="3"/>
  <c r="J9010" i="3"/>
  <c r="I9010" i="3"/>
  <c r="H9010" i="3"/>
  <c r="G9010" i="3"/>
  <c r="F9010" i="3"/>
  <c r="D9010" i="3"/>
  <c r="C9010" i="3"/>
  <c r="B9010" i="3"/>
  <c r="A9010" i="3"/>
  <c r="J9009" i="3"/>
  <c r="I9009" i="3"/>
  <c r="H9009" i="3"/>
  <c r="G9009" i="3"/>
  <c r="F9009" i="3"/>
  <c r="D9009" i="3"/>
  <c r="C9009" i="3"/>
  <c r="B9009" i="3"/>
  <c r="A9009" i="3"/>
  <c r="J9008" i="3"/>
  <c r="I9008" i="3"/>
  <c r="H9008" i="3"/>
  <c r="E9008" i="3" s="1"/>
  <c r="L9008" i="3" s="1"/>
  <c r="G9008" i="3"/>
  <c r="F9008" i="3"/>
  <c r="D9008" i="3"/>
  <c r="C9008" i="3"/>
  <c r="B9008" i="3"/>
  <c r="A9008" i="3"/>
  <c r="J9007" i="3"/>
  <c r="I9007" i="3"/>
  <c r="H9007" i="3"/>
  <c r="G9007" i="3"/>
  <c r="F9007" i="3"/>
  <c r="D9007" i="3"/>
  <c r="C9007" i="3"/>
  <c r="B9007" i="3"/>
  <c r="A9007" i="3"/>
  <c r="J9006" i="3"/>
  <c r="I9006" i="3"/>
  <c r="H9006" i="3"/>
  <c r="G9006" i="3"/>
  <c r="F9006" i="3"/>
  <c r="D9006" i="3"/>
  <c r="C9006" i="3"/>
  <c r="B9006" i="3"/>
  <c r="A9006" i="3"/>
  <c r="J9005" i="3"/>
  <c r="I9005" i="3"/>
  <c r="H9005" i="3"/>
  <c r="G9005" i="3"/>
  <c r="F9005" i="3"/>
  <c r="D9005" i="3"/>
  <c r="C9005" i="3"/>
  <c r="B9005" i="3"/>
  <c r="A9005" i="3"/>
  <c r="J9004" i="3"/>
  <c r="I9004" i="3"/>
  <c r="H9004" i="3"/>
  <c r="E9004" i="3" s="1"/>
  <c r="K9004" i="3" s="1"/>
  <c r="G9004" i="3"/>
  <c r="F9004" i="3"/>
  <c r="D9004" i="3"/>
  <c r="C9004" i="3"/>
  <c r="B9004" i="3"/>
  <c r="A9004" i="3"/>
  <c r="J9003" i="3"/>
  <c r="I9003" i="3"/>
  <c r="H9003" i="3"/>
  <c r="G9003" i="3"/>
  <c r="F9003" i="3"/>
  <c r="E9003" i="3"/>
  <c r="D9003" i="3"/>
  <c r="C9003" i="3"/>
  <c r="B9003" i="3"/>
  <c r="A9003" i="3"/>
  <c r="J9002" i="3"/>
  <c r="I9002" i="3"/>
  <c r="H9002" i="3"/>
  <c r="G9002" i="3"/>
  <c r="F9002" i="3"/>
  <c r="D9002" i="3"/>
  <c r="C9002" i="3"/>
  <c r="B9002" i="3"/>
  <c r="A9002" i="3"/>
  <c r="J9001" i="3"/>
  <c r="I9001" i="3"/>
  <c r="H9001" i="3"/>
  <c r="G9001" i="3"/>
  <c r="F9001" i="3"/>
  <c r="D9001" i="3"/>
  <c r="C9001" i="3"/>
  <c r="B9001" i="3"/>
  <c r="A9001" i="3"/>
  <c r="J9000" i="3"/>
  <c r="I9000" i="3"/>
  <c r="H9000" i="3"/>
  <c r="G9000" i="3"/>
  <c r="F9000" i="3"/>
  <c r="D9000" i="3"/>
  <c r="C9000" i="3"/>
  <c r="B9000" i="3"/>
  <c r="A9000" i="3"/>
  <c r="J8999" i="3"/>
  <c r="I8999" i="3"/>
  <c r="H8999" i="3"/>
  <c r="G8999" i="3"/>
  <c r="F8999" i="3"/>
  <c r="D8999" i="3"/>
  <c r="C8999" i="3"/>
  <c r="B8999" i="3"/>
  <c r="A8999" i="3"/>
  <c r="J8998" i="3"/>
  <c r="I8998" i="3"/>
  <c r="H8998" i="3"/>
  <c r="G8998" i="3"/>
  <c r="F8998" i="3"/>
  <c r="D8998" i="3"/>
  <c r="C8998" i="3"/>
  <c r="B8998" i="3"/>
  <c r="A8998" i="3"/>
  <c r="J8997" i="3"/>
  <c r="I8997" i="3"/>
  <c r="H8997" i="3"/>
  <c r="G8997" i="3"/>
  <c r="F8997" i="3"/>
  <c r="D8997" i="3"/>
  <c r="C8997" i="3"/>
  <c r="B8997" i="3"/>
  <c r="A8997" i="3"/>
  <c r="J8996" i="3"/>
  <c r="I8996" i="3"/>
  <c r="H8996" i="3"/>
  <c r="G8996" i="3"/>
  <c r="F8996" i="3"/>
  <c r="D8996" i="3"/>
  <c r="C8996" i="3"/>
  <c r="B8996" i="3"/>
  <c r="A8996" i="3"/>
  <c r="J8995" i="3"/>
  <c r="I8995" i="3"/>
  <c r="H8995" i="3"/>
  <c r="G8995" i="3"/>
  <c r="F8995" i="3"/>
  <c r="D8995" i="3"/>
  <c r="C8995" i="3"/>
  <c r="B8995" i="3"/>
  <c r="A8995" i="3"/>
  <c r="J8994" i="3"/>
  <c r="I8994" i="3"/>
  <c r="H8994" i="3"/>
  <c r="G8994" i="3"/>
  <c r="F8994" i="3"/>
  <c r="D8994" i="3"/>
  <c r="C8994" i="3"/>
  <c r="B8994" i="3"/>
  <c r="A8994" i="3"/>
  <c r="J8993" i="3"/>
  <c r="I8993" i="3"/>
  <c r="H8993" i="3"/>
  <c r="G8993" i="3"/>
  <c r="F8993" i="3"/>
  <c r="D8993" i="3"/>
  <c r="C8993" i="3"/>
  <c r="B8993" i="3"/>
  <c r="A8993" i="3"/>
  <c r="J8992" i="3"/>
  <c r="I8992" i="3"/>
  <c r="H8992" i="3"/>
  <c r="G8992" i="3"/>
  <c r="F8992" i="3"/>
  <c r="D8992" i="3"/>
  <c r="C8992" i="3"/>
  <c r="B8992" i="3"/>
  <c r="A8992" i="3"/>
  <c r="J8991" i="3"/>
  <c r="I8991" i="3"/>
  <c r="H8991" i="3"/>
  <c r="G8991" i="3"/>
  <c r="F8991" i="3"/>
  <c r="D8991" i="3"/>
  <c r="C8991" i="3"/>
  <c r="B8991" i="3"/>
  <c r="A8991" i="3"/>
  <c r="J8990" i="3"/>
  <c r="I8990" i="3"/>
  <c r="H8990" i="3"/>
  <c r="G8990" i="3"/>
  <c r="F8990" i="3"/>
  <c r="D8990" i="3"/>
  <c r="C8990" i="3"/>
  <c r="B8990" i="3"/>
  <c r="A8990" i="3"/>
  <c r="J8989" i="3"/>
  <c r="I8989" i="3"/>
  <c r="H8989" i="3"/>
  <c r="G8989" i="3"/>
  <c r="F8989" i="3"/>
  <c r="D8989" i="3"/>
  <c r="C8989" i="3"/>
  <c r="B8989" i="3"/>
  <c r="A8989" i="3"/>
  <c r="J8988" i="3"/>
  <c r="I8988" i="3"/>
  <c r="H8988" i="3"/>
  <c r="G8988" i="3"/>
  <c r="F8988" i="3"/>
  <c r="D8988" i="3"/>
  <c r="C8988" i="3"/>
  <c r="B8988" i="3"/>
  <c r="A8988" i="3"/>
  <c r="J8987" i="3"/>
  <c r="I8987" i="3"/>
  <c r="H8987" i="3"/>
  <c r="G8987" i="3"/>
  <c r="F8987" i="3"/>
  <c r="D8987" i="3"/>
  <c r="C8987" i="3"/>
  <c r="B8987" i="3"/>
  <c r="A8987" i="3"/>
  <c r="J8986" i="3"/>
  <c r="I8986" i="3"/>
  <c r="H8986" i="3"/>
  <c r="G8986" i="3"/>
  <c r="F8986" i="3"/>
  <c r="D8986" i="3"/>
  <c r="C8986" i="3"/>
  <c r="B8986" i="3"/>
  <c r="A8986" i="3"/>
  <c r="J8985" i="3"/>
  <c r="I8985" i="3"/>
  <c r="H8985" i="3"/>
  <c r="G8985" i="3"/>
  <c r="F8985" i="3"/>
  <c r="D8985" i="3"/>
  <c r="C8985" i="3"/>
  <c r="B8985" i="3"/>
  <c r="A8985" i="3"/>
  <c r="J8984" i="3"/>
  <c r="I8984" i="3"/>
  <c r="H8984" i="3"/>
  <c r="G8984" i="3"/>
  <c r="F8984" i="3"/>
  <c r="D8984" i="3"/>
  <c r="C8984" i="3"/>
  <c r="B8984" i="3"/>
  <c r="A8984" i="3"/>
  <c r="J8983" i="3"/>
  <c r="I8983" i="3"/>
  <c r="H8983" i="3"/>
  <c r="G8983" i="3"/>
  <c r="F8983" i="3"/>
  <c r="D8983" i="3"/>
  <c r="C8983" i="3"/>
  <c r="B8983" i="3"/>
  <c r="A8983" i="3"/>
  <c r="J8982" i="3"/>
  <c r="I8982" i="3"/>
  <c r="H8982" i="3"/>
  <c r="G8982" i="3"/>
  <c r="F8982" i="3"/>
  <c r="D8982" i="3"/>
  <c r="C8982" i="3"/>
  <c r="B8982" i="3"/>
  <c r="A8982" i="3"/>
  <c r="J8981" i="3"/>
  <c r="I8981" i="3"/>
  <c r="H8981" i="3"/>
  <c r="G8981" i="3"/>
  <c r="F8981" i="3"/>
  <c r="D8981" i="3"/>
  <c r="C8981" i="3"/>
  <c r="B8981" i="3"/>
  <c r="A8981" i="3"/>
  <c r="J8980" i="3"/>
  <c r="I8980" i="3"/>
  <c r="H8980" i="3"/>
  <c r="G8980" i="3"/>
  <c r="F8980" i="3"/>
  <c r="D8980" i="3"/>
  <c r="C8980" i="3"/>
  <c r="B8980" i="3"/>
  <c r="A8980" i="3"/>
  <c r="J8979" i="3"/>
  <c r="I8979" i="3"/>
  <c r="H8979" i="3"/>
  <c r="G8979" i="3"/>
  <c r="F8979" i="3"/>
  <c r="D8979" i="3"/>
  <c r="C8979" i="3"/>
  <c r="B8979" i="3"/>
  <c r="A8979" i="3"/>
  <c r="J8978" i="3"/>
  <c r="I8978" i="3"/>
  <c r="H8978" i="3"/>
  <c r="G8978" i="3"/>
  <c r="F8978" i="3"/>
  <c r="D8978" i="3"/>
  <c r="C8978" i="3"/>
  <c r="B8978" i="3"/>
  <c r="A8978" i="3"/>
  <c r="J8977" i="3"/>
  <c r="I8977" i="3"/>
  <c r="H8977" i="3"/>
  <c r="G8977" i="3"/>
  <c r="F8977" i="3"/>
  <c r="D8977" i="3"/>
  <c r="C8977" i="3"/>
  <c r="B8977" i="3"/>
  <c r="A8977" i="3"/>
  <c r="J8976" i="3"/>
  <c r="I8976" i="3"/>
  <c r="H8976" i="3"/>
  <c r="G8976" i="3"/>
  <c r="F8976" i="3"/>
  <c r="D8976" i="3"/>
  <c r="C8976" i="3"/>
  <c r="B8976" i="3"/>
  <c r="A8976" i="3"/>
  <c r="J8975" i="3"/>
  <c r="I8975" i="3"/>
  <c r="H8975" i="3"/>
  <c r="G8975" i="3"/>
  <c r="F8975" i="3"/>
  <c r="D8975" i="3"/>
  <c r="C8975" i="3"/>
  <c r="B8975" i="3"/>
  <c r="A8975" i="3"/>
  <c r="J8974" i="3"/>
  <c r="I8974" i="3"/>
  <c r="H8974" i="3"/>
  <c r="G8974" i="3"/>
  <c r="F8974" i="3"/>
  <c r="D8974" i="3"/>
  <c r="C8974" i="3"/>
  <c r="B8974" i="3"/>
  <c r="A8974" i="3"/>
  <c r="J8973" i="3"/>
  <c r="I8973" i="3"/>
  <c r="H8973" i="3"/>
  <c r="G8973" i="3"/>
  <c r="F8973" i="3"/>
  <c r="D8973" i="3"/>
  <c r="C8973" i="3"/>
  <c r="B8973" i="3"/>
  <c r="A8973" i="3"/>
  <c r="J8972" i="3"/>
  <c r="I8972" i="3"/>
  <c r="H8972" i="3"/>
  <c r="G8972" i="3"/>
  <c r="F8972" i="3"/>
  <c r="D8972" i="3"/>
  <c r="C8972" i="3"/>
  <c r="B8972" i="3"/>
  <c r="A8972" i="3"/>
  <c r="J8971" i="3"/>
  <c r="E8971" i="3" s="1"/>
  <c r="I8971" i="3"/>
  <c r="H8971" i="3"/>
  <c r="G8971" i="3"/>
  <c r="F8971" i="3"/>
  <c r="D8971" i="3"/>
  <c r="C8971" i="3"/>
  <c r="B8971" i="3"/>
  <c r="A8971" i="3"/>
  <c r="J8970" i="3"/>
  <c r="I8970" i="3"/>
  <c r="H8970" i="3"/>
  <c r="G8970" i="3"/>
  <c r="F8970" i="3"/>
  <c r="D8970" i="3"/>
  <c r="C8970" i="3"/>
  <c r="B8970" i="3"/>
  <c r="A8970" i="3"/>
  <c r="J8969" i="3"/>
  <c r="I8969" i="3"/>
  <c r="H8969" i="3"/>
  <c r="G8969" i="3"/>
  <c r="F8969" i="3"/>
  <c r="D8969" i="3"/>
  <c r="C8969" i="3"/>
  <c r="B8969" i="3"/>
  <c r="A8969" i="3"/>
  <c r="J8968" i="3"/>
  <c r="I8968" i="3"/>
  <c r="H8968" i="3"/>
  <c r="G8968" i="3"/>
  <c r="F8968" i="3"/>
  <c r="D8968" i="3"/>
  <c r="C8968" i="3"/>
  <c r="B8968" i="3"/>
  <c r="A8968" i="3"/>
  <c r="J8967" i="3"/>
  <c r="I8967" i="3"/>
  <c r="H8967" i="3"/>
  <c r="G8967" i="3"/>
  <c r="F8967" i="3"/>
  <c r="D8967" i="3"/>
  <c r="C8967" i="3"/>
  <c r="B8967" i="3"/>
  <c r="A8967" i="3"/>
  <c r="J8966" i="3"/>
  <c r="I8966" i="3"/>
  <c r="H8966" i="3"/>
  <c r="G8966" i="3"/>
  <c r="F8966" i="3"/>
  <c r="D8966" i="3"/>
  <c r="C8966" i="3"/>
  <c r="B8966" i="3"/>
  <c r="A8966" i="3"/>
  <c r="J8965" i="3"/>
  <c r="I8965" i="3"/>
  <c r="H8965" i="3"/>
  <c r="G8965" i="3"/>
  <c r="F8965" i="3"/>
  <c r="D8965" i="3"/>
  <c r="C8965" i="3"/>
  <c r="B8965" i="3"/>
  <c r="A8965" i="3"/>
  <c r="J8964" i="3"/>
  <c r="I8964" i="3"/>
  <c r="H8964" i="3"/>
  <c r="G8964" i="3"/>
  <c r="F8964" i="3"/>
  <c r="D8964" i="3"/>
  <c r="C8964" i="3"/>
  <c r="B8964" i="3"/>
  <c r="A8964" i="3"/>
  <c r="J8963" i="3"/>
  <c r="I8963" i="3"/>
  <c r="H8963" i="3"/>
  <c r="G8963" i="3"/>
  <c r="F8963" i="3"/>
  <c r="D8963" i="3"/>
  <c r="C8963" i="3"/>
  <c r="B8963" i="3"/>
  <c r="A8963" i="3"/>
  <c r="J8962" i="3"/>
  <c r="I8962" i="3"/>
  <c r="H8962" i="3"/>
  <c r="G8962" i="3"/>
  <c r="F8962" i="3"/>
  <c r="D8962" i="3"/>
  <c r="C8962" i="3"/>
  <c r="B8962" i="3"/>
  <c r="A8962" i="3"/>
  <c r="J8961" i="3"/>
  <c r="I8961" i="3"/>
  <c r="H8961" i="3"/>
  <c r="G8961" i="3"/>
  <c r="F8961" i="3"/>
  <c r="D8961" i="3"/>
  <c r="C8961" i="3"/>
  <c r="B8961" i="3"/>
  <c r="A8961" i="3"/>
  <c r="J8960" i="3"/>
  <c r="I8960" i="3"/>
  <c r="H8960" i="3"/>
  <c r="G8960" i="3"/>
  <c r="F8960" i="3"/>
  <c r="D8960" i="3"/>
  <c r="C8960" i="3"/>
  <c r="B8960" i="3"/>
  <c r="A8960" i="3"/>
  <c r="J8959" i="3"/>
  <c r="I8959" i="3"/>
  <c r="H8959" i="3"/>
  <c r="G8959" i="3"/>
  <c r="F8959" i="3"/>
  <c r="D8959" i="3"/>
  <c r="C8959" i="3"/>
  <c r="B8959" i="3"/>
  <c r="A8959" i="3"/>
  <c r="J8958" i="3"/>
  <c r="I8958" i="3"/>
  <c r="H8958" i="3"/>
  <c r="G8958" i="3"/>
  <c r="F8958" i="3"/>
  <c r="D8958" i="3"/>
  <c r="C8958" i="3"/>
  <c r="B8958" i="3"/>
  <c r="A8958" i="3"/>
  <c r="J8957" i="3"/>
  <c r="I8957" i="3"/>
  <c r="H8957" i="3"/>
  <c r="G8957" i="3"/>
  <c r="F8957" i="3"/>
  <c r="D8957" i="3"/>
  <c r="C8957" i="3"/>
  <c r="B8957" i="3"/>
  <c r="A8957" i="3"/>
  <c r="J8956" i="3"/>
  <c r="I8956" i="3"/>
  <c r="H8956" i="3"/>
  <c r="G8956" i="3"/>
  <c r="F8956" i="3"/>
  <c r="D8956" i="3"/>
  <c r="C8956" i="3"/>
  <c r="B8956" i="3"/>
  <c r="A8956" i="3"/>
  <c r="J8955" i="3"/>
  <c r="I8955" i="3"/>
  <c r="H8955" i="3"/>
  <c r="G8955" i="3"/>
  <c r="F8955" i="3"/>
  <c r="D8955" i="3"/>
  <c r="C8955" i="3"/>
  <c r="B8955" i="3"/>
  <c r="A8955" i="3"/>
  <c r="J8954" i="3"/>
  <c r="I8954" i="3"/>
  <c r="H8954" i="3"/>
  <c r="E8954" i="3" s="1"/>
  <c r="K8954" i="3" s="1"/>
  <c r="G8954" i="3"/>
  <c r="F8954" i="3"/>
  <c r="D8954" i="3"/>
  <c r="C8954" i="3"/>
  <c r="B8954" i="3"/>
  <c r="A8954" i="3"/>
  <c r="J8953" i="3"/>
  <c r="I8953" i="3"/>
  <c r="H8953" i="3"/>
  <c r="G8953" i="3"/>
  <c r="F8953" i="3"/>
  <c r="D8953" i="3"/>
  <c r="C8953" i="3"/>
  <c r="B8953" i="3"/>
  <c r="A8953" i="3"/>
  <c r="J8952" i="3"/>
  <c r="I8952" i="3"/>
  <c r="H8952" i="3"/>
  <c r="G8952" i="3"/>
  <c r="F8952" i="3"/>
  <c r="D8952" i="3"/>
  <c r="C8952" i="3"/>
  <c r="B8952" i="3"/>
  <c r="A8952" i="3"/>
  <c r="J8951" i="3"/>
  <c r="I8951" i="3"/>
  <c r="H8951" i="3"/>
  <c r="G8951" i="3"/>
  <c r="F8951" i="3"/>
  <c r="D8951" i="3"/>
  <c r="C8951" i="3"/>
  <c r="B8951" i="3"/>
  <c r="A8951" i="3"/>
  <c r="J8950" i="3"/>
  <c r="I8950" i="3"/>
  <c r="H8950" i="3"/>
  <c r="E8950" i="3" s="1"/>
  <c r="K8950" i="3" s="1"/>
  <c r="G8950" i="3"/>
  <c r="F8950" i="3"/>
  <c r="D8950" i="3"/>
  <c r="C8950" i="3"/>
  <c r="B8950" i="3"/>
  <c r="A8950" i="3"/>
  <c r="J8949" i="3"/>
  <c r="I8949" i="3"/>
  <c r="H8949" i="3"/>
  <c r="G8949" i="3"/>
  <c r="F8949" i="3"/>
  <c r="D8949" i="3"/>
  <c r="C8949" i="3"/>
  <c r="B8949" i="3"/>
  <c r="A8949" i="3"/>
  <c r="J8948" i="3"/>
  <c r="I8948" i="3"/>
  <c r="H8948" i="3"/>
  <c r="G8948" i="3"/>
  <c r="F8948" i="3"/>
  <c r="D8948" i="3"/>
  <c r="C8948" i="3"/>
  <c r="B8948" i="3"/>
  <c r="A8948" i="3"/>
  <c r="J8947" i="3"/>
  <c r="I8947" i="3"/>
  <c r="H8947" i="3"/>
  <c r="G8947" i="3"/>
  <c r="F8947" i="3"/>
  <c r="D8947" i="3"/>
  <c r="C8947" i="3"/>
  <c r="B8947" i="3"/>
  <c r="A8947" i="3"/>
  <c r="J8946" i="3"/>
  <c r="I8946" i="3"/>
  <c r="H8946" i="3"/>
  <c r="G8946" i="3"/>
  <c r="F8946" i="3"/>
  <c r="D8946" i="3"/>
  <c r="C8946" i="3"/>
  <c r="B8946" i="3"/>
  <c r="A8946" i="3"/>
  <c r="J8945" i="3"/>
  <c r="I8945" i="3"/>
  <c r="H8945" i="3"/>
  <c r="G8945" i="3"/>
  <c r="F8945" i="3"/>
  <c r="D8945" i="3"/>
  <c r="C8945" i="3"/>
  <c r="B8945" i="3"/>
  <c r="A8945" i="3"/>
  <c r="J8944" i="3"/>
  <c r="I8944" i="3"/>
  <c r="H8944" i="3"/>
  <c r="G8944" i="3"/>
  <c r="F8944" i="3"/>
  <c r="D8944" i="3"/>
  <c r="C8944" i="3"/>
  <c r="B8944" i="3"/>
  <c r="A8944" i="3"/>
  <c r="J8943" i="3"/>
  <c r="I8943" i="3"/>
  <c r="H8943" i="3"/>
  <c r="G8943" i="3"/>
  <c r="F8943" i="3"/>
  <c r="D8943" i="3"/>
  <c r="C8943" i="3"/>
  <c r="B8943" i="3"/>
  <c r="A8943" i="3"/>
  <c r="J8942" i="3"/>
  <c r="I8942" i="3"/>
  <c r="H8942" i="3"/>
  <c r="G8942" i="3"/>
  <c r="F8942" i="3"/>
  <c r="D8942" i="3"/>
  <c r="C8942" i="3"/>
  <c r="B8942" i="3"/>
  <c r="A8942" i="3"/>
  <c r="J8941" i="3"/>
  <c r="I8941" i="3"/>
  <c r="H8941" i="3"/>
  <c r="G8941" i="3"/>
  <c r="F8941" i="3"/>
  <c r="D8941" i="3"/>
  <c r="C8941" i="3"/>
  <c r="B8941" i="3"/>
  <c r="A8941" i="3"/>
  <c r="J8940" i="3"/>
  <c r="I8940" i="3"/>
  <c r="H8940" i="3"/>
  <c r="G8940" i="3"/>
  <c r="F8940" i="3"/>
  <c r="D8940" i="3"/>
  <c r="C8940" i="3"/>
  <c r="B8940" i="3"/>
  <c r="A8940" i="3"/>
  <c r="J8939" i="3"/>
  <c r="I8939" i="3"/>
  <c r="H8939" i="3"/>
  <c r="E8939" i="3" s="1"/>
  <c r="G8939" i="3"/>
  <c r="F8939" i="3"/>
  <c r="D8939" i="3"/>
  <c r="C8939" i="3"/>
  <c r="B8939" i="3"/>
  <c r="A8939" i="3"/>
  <c r="J8938" i="3"/>
  <c r="I8938" i="3"/>
  <c r="H8938" i="3"/>
  <c r="G8938" i="3"/>
  <c r="F8938" i="3"/>
  <c r="D8938" i="3"/>
  <c r="C8938" i="3"/>
  <c r="B8938" i="3"/>
  <c r="A8938" i="3"/>
  <c r="J8937" i="3"/>
  <c r="I8937" i="3"/>
  <c r="H8937" i="3"/>
  <c r="G8937" i="3"/>
  <c r="F8937" i="3"/>
  <c r="D8937" i="3"/>
  <c r="C8937" i="3"/>
  <c r="B8937" i="3"/>
  <c r="A8937" i="3"/>
  <c r="J8936" i="3"/>
  <c r="I8936" i="3"/>
  <c r="H8936" i="3"/>
  <c r="G8936" i="3"/>
  <c r="F8936" i="3"/>
  <c r="D8936" i="3"/>
  <c r="C8936" i="3"/>
  <c r="B8936" i="3"/>
  <c r="A8936" i="3"/>
  <c r="J8935" i="3"/>
  <c r="I8935" i="3"/>
  <c r="H8935" i="3"/>
  <c r="E8935" i="3" s="1"/>
  <c r="N8935" i="3" s="1"/>
  <c r="G8935" i="3"/>
  <c r="F8935" i="3"/>
  <c r="D8935" i="3"/>
  <c r="C8935" i="3"/>
  <c r="B8935" i="3"/>
  <c r="A8935" i="3"/>
  <c r="J8934" i="3"/>
  <c r="I8934" i="3"/>
  <c r="H8934" i="3"/>
  <c r="G8934" i="3"/>
  <c r="F8934" i="3"/>
  <c r="D8934" i="3"/>
  <c r="C8934" i="3"/>
  <c r="B8934" i="3"/>
  <c r="A8934" i="3"/>
  <c r="J8933" i="3"/>
  <c r="I8933" i="3"/>
  <c r="H8933" i="3"/>
  <c r="G8933" i="3"/>
  <c r="F8933" i="3"/>
  <c r="D8933" i="3"/>
  <c r="C8933" i="3"/>
  <c r="B8933" i="3"/>
  <c r="A8933" i="3"/>
  <c r="J8932" i="3"/>
  <c r="I8932" i="3"/>
  <c r="H8932" i="3"/>
  <c r="G8932" i="3"/>
  <c r="F8932" i="3"/>
  <c r="D8932" i="3"/>
  <c r="C8932" i="3"/>
  <c r="B8932" i="3"/>
  <c r="A8932" i="3"/>
  <c r="J8931" i="3"/>
  <c r="I8931" i="3"/>
  <c r="H8931" i="3"/>
  <c r="E8931" i="3" s="1"/>
  <c r="G8931" i="3"/>
  <c r="F8931" i="3"/>
  <c r="D8931" i="3"/>
  <c r="C8931" i="3"/>
  <c r="B8931" i="3"/>
  <c r="A8931" i="3"/>
  <c r="J8930" i="3"/>
  <c r="I8930" i="3"/>
  <c r="H8930" i="3"/>
  <c r="G8930" i="3"/>
  <c r="F8930" i="3"/>
  <c r="D8930" i="3"/>
  <c r="C8930" i="3"/>
  <c r="B8930" i="3"/>
  <c r="A8930" i="3"/>
  <c r="J8929" i="3"/>
  <c r="I8929" i="3"/>
  <c r="H8929" i="3"/>
  <c r="G8929" i="3"/>
  <c r="F8929" i="3"/>
  <c r="D8929" i="3"/>
  <c r="C8929" i="3"/>
  <c r="B8929" i="3"/>
  <c r="A8929" i="3"/>
  <c r="J8928" i="3"/>
  <c r="I8928" i="3"/>
  <c r="H8928" i="3"/>
  <c r="G8928" i="3"/>
  <c r="F8928" i="3"/>
  <c r="D8928" i="3"/>
  <c r="C8928" i="3"/>
  <c r="B8928" i="3"/>
  <c r="A8928" i="3"/>
  <c r="J8927" i="3"/>
  <c r="I8927" i="3"/>
  <c r="H8927" i="3"/>
  <c r="E8927" i="3" s="1"/>
  <c r="N8927" i="3" s="1"/>
  <c r="G8927" i="3"/>
  <c r="F8927" i="3"/>
  <c r="D8927" i="3"/>
  <c r="C8927" i="3"/>
  <c r="B8927" i="3"/>
  <c r="A8927" i="3"/>
  <c r="J8926" i="3"/>
  <c r="I8926" i="3"/>
  <c r="H8926" i="3"/>
  <c r="E8926" i="3" s="1"/>
  <c r="K8926" i="3" s="1"/>
  <c r="G8926" i="3"/>
  <c r="F8926" i="3"/>
  <c r="D8926" i="3"/>
  <c r="C8926" i="3"/>
  <c r="B8926" i="3"/>
  <c r="A8926" i="3"/>
  <c r="J8925" i="3"/>
  <c r="I8925" i="3"/>
  <c r="H8925" i="3"/>
  <c r="G8925" i="3"/>
  <c r="F8925" i="3"/>
  <c r="D8925" i="3"/>
  <c r="C8925" i="3"/>
  <c r="B8925" i="3"/>
  <c r="A8925" i="3"/>
  <c r="J8924" i="3"/>
  <c r="I8924" i="3"/>
  <c r="H8924" i="3"/>
  <c r="G8924" i="3"/>
  <c r="F8924" i="3"/>
  <c r="D8924" i="3"/>
  <c r="C8924" i="3"/>
  <c r="B8924" i="3"/>
  <c r="A8924" i="3"/>
  <c r="J8923" i="3"/>
  <c r="I8923" i="3"/>
  <c r="H8923" i="3"/>
  <c r="G8923" i="3"/>
  <c r="F8923" i="3"/>
  <c r="D8923" i="3"/>
  <c r="C8923" i="3"/>
  <c r="B8923" i="3"/>
  <c r="A8923" i="3"/>
  <c r="J8922" i="3"/>
  <c r="I8922" i="3"/>
  <c r="H8922" i="3"/>
  <c r="G8922" i="3"/>
  <c r="F8922" i="3"/>
  <c r="D8922" i="3"/>
  <c r="C8922" i="3"/>
  <c r="B8922" i="3"/>
  <c r="A8922" i="3"/>
  <c r="J8921" i="3"/>
  <c r="I8921" i="3"/>
  <c r="H8921" i="3"/>
  <c r="G8921" i="3"/>
  <c r="F8921" i="3"/>
  <c r="D8921" i="3"/>
  <c r="C8921" i="3"/>
  <c r="B8921" i="3"/>
  <c r="A8921" i="3"/>
  <c r="J8920" i="3"/>
  <c r="I8920" i="3"/>
  <c r="H8920" i="3"/>
  <c r="G8920" i="3"/>
  <c r="F8920" i="3"/>
  <c r="D8920" i="3"/>
  <c r="C8920" i="3"/>
  <c r="B8920" i="3"/>
  <c r="A8920" i="3"/>
  <c r="J8919" i="3"/>
  <c r="I8919" i="3"/>
  <c r="H8919" i="3"/>
  <c r="E8919" i="3" s="1"/>
  <c r="N8919" i="3" s="1"/>
  <c r="G8919" i="3"/>
  <c r="F8919" i="3"/>
  <c r="D8919" i="3"/>
  <c r="C8919" i="3"/>
  <c r="B8919" i="3"/>
  <c r="A8919" i="3"/>
  <c r="J8918" i="3"/>
  <c r="I8918" i="3"/>
  <c r="H8918" i="3"/>
  <c r="G8918" i="3"/>
  <c r="F8918" i="3"/>
  <c r="D8918" i="3"/>
  <c r="C8918" i="3"/>
  <c r="B8918" i="3"/>
  <c r="A8918" i="3"/>
  <c r="J8917" i="3"/>
  <c r="I8917" i="3"/>
  <c r="H8917" i="3"/>
  <c r="G8917" i="3"/>
  <c r="F8917" i="3"/>
  <c r="D8917" i="3"/>
  <c r="C8917" i="3"/>
  <c r="B8917" i="3"/>
  <c r="A8917" i="3"/>
  <c r="J8916" i="3"/>
  <c r="I8916" i="3"/>
  <c r="H8916" i="3"/>
  <c r="G8916" i="3"/>
  <c r="F8916" i="3"/>
  <c r="D8916" i="3"/>
  <c r="C8916" i="3"/>
  <c r="B8916" i="3"/>
  <c r="A8916" i="3"/>
  <c r="J8915" i="3"/>
  <c r="I8915" i="3"/>
  <c r="H8915" i="3"/>
  <c r="G8915" i="3"/>
  <c r="F8915" i="3"/>
  <c r="D8915" i="3"/>
  <c r="C8915" i="3"/>
  <c r="B8915" i="3"/>
  <c r="A8915" i="3"/>
  <c r="J8914" i="3"/>
  <c r="I8914" i="3"/>
  <c r="H8914" i="3"/>
  <c r="G8914" i="3"/>
  <c r="F8914" i="3"/>
  <c r="D8914" i="3"/>
  <c r="C8914" i="3"/>
  <c r="B8914" i="3"/>
  <c r="A8914" i="3"/>
  <c r="J8913" i="3"/>
  <c r="I8913" i="3"/>
  <c r="H8913" i="3"/>
  <c r="G8913" i="3"/>
  <c r="F8913" i="3"/>
  <c r="D8913" i="3"/>
  <c r="C8913" i="3"/>
  <c r="B8913" i="3"/>
  <c r="A8913" i="3"/>
  <c r="J8912" i="3"/>
  <c r="I8912" i="3"/>
  <c r="H8912" i="3"/>
  <c r="G8912" i="3"/>
  <c r="F8912" i="3"/>
  <c r="D8912" i="3"/>
  <c r="C8912" i="3"/>
  <c r="B8912" i="3"/>
  <c r="A8912" i="3"/>
  <c r="J8911" i="3"/>
  <c r="I8911" i="3"/>
  <c r="H8911" i="3"/>
  <c r="E8911" i="3" s="1"/>
  <c r="G8911" i="3"/>
  <c r="F8911" i="3"/>
  <c r="D8911" i="3"/>
  <c r="C8911" i="3"/>
  <c r="B8911" i="3"/>
  <c r="A8911" i="3"/>
  <c r="J8910" i="3"/>
  <c r="I8910" i="3"/>
  <c r="H8910" i="3"/>
  <c r="G8910" i="3"/>
  <c r="F8910" i="3"/>
  <c r="D8910" i="3"/>
  <c r="C8910" i="3"/>
  <c r="B8910" i="3"/>
  <c r="A8910" i="3"/>
  <c r="J8909" i="3"/>
  <c r="I8909" i="3"/>
  <c r="H8909" i="3"/>
  <c r="G8909" i="3"/>
  <c r="F8909" i="3"/>
  <c r="D8909" i="3"/>
  <c r="C8909" i="3"/>
  <c r="B8909" i="3"/>
  <c r="A8909" i="3"/>
  <c r="J8908" i="3"/>
  <c r="I8908" i="3"/>
  <c r="H8908" i="3"/>
  <c r="G8908" i="3"/>
  <c r="F8908" i="3"/>
  <c r="D8908" i="3"/>
  <c r="C8908" i="3"/>
  <c r="B8908" i="3"/>
  <c r="A8908" i="3"/>
  <c r="J8907" i="3"/>
  <c r="I8907" i="3"/>
  <c r="H8907" i="3"/>
  <c r="G8907" i="3"/>
  <c r="F8907" i="3"/>
  <c r="D8907" i="3"/>
  <c r="C8907" i="3"/>
  <c r="B8907" i="3"/>
  <c r="A8907" i="3"/>
  <c r="J8906" i="3"/>
  <c r="I8906" i="3"/>
  <c r="H8906" i="3"/>
  <c r="G8906" i="3"/>
  <c r="F8906" i="3"/>
  <c r="D8906" i="3"/>
  <c r="C8906" i="3"/>
  <c r="B8906" i="3"/>
  <c r="A8906" i="3"/>
  <c r="J8905" i="3"/>
  <c r="I8905" i="3"/>
  <c r="H8905" i="3"/>
  <c r="G8905" i="3"/>
  <c r="F8905" i="3"/>
  <c r="D8905" i="3"/>
  <c r="C8905" i="3"/>
  <c r="B8905" i="3"/>
  <c r="A8905" i="3"/>
  <c r="J8904" i="3"/>
  <c r="I8904" i="3"/>
  <c r="H8904" i="3"/>
  <c r="E8904" i="3" s="1"/>
  <c r="L8904" i="3" s="1"/>
  <c r="G8904" i="3"/>
  <c r="F8904" i="3"/>
  <c r="D8904" i="3"/>
  <c r="C8904" i="3"/>
  <c r="B8904" i="3"/>
  <c r="A8904" i="3"/>
  <c r="J8903" i="3"/>
  <c r="I8903" i="3"/>
  <c r="H8903" i="3"/>
  <c r="G8903" i="3"/>
  <c r="F8903" i="3"/>
  <c r="D8903" i="3"/>
  <c r="C8903" i="3"/>
  <c r="B8903" i="3"/>
  <c r="A8903" i="3"/>
  <c r="J8902" i="3"/>
  <c r="I8902" i="3"/>
  <c r="H8902" i="3"/>
  <c r="G8902" i="3"/>
  <c r="F8902" i="3"/>
  <c r="D8902" i="3"/>
  <c r="C8902" i="3"/>
  <c r="B8902" i="3"/>
  <c r="A8902" i="3"/>
  <c r="J8901" i="3"/>
  <c r="I8901" i="3"/>
  <c r="H8901" i="3"/>
  <c r="G8901" i="3"/>
  <c r="F8901" i="3"/>
  <c r="D8901" i="3"/>
  <c r="C8901" i="3"/>
  <c r="B8901" i="3"/>
  <c r="A8901" i="3"/>
  <c r="J8900" i="3"/>
  <c r="I8900" i="3"/>
  <c r="H8900" i="3"/>
  <c r="E8900" i="3" s="1"/>
  <c r="K8900" i="3" s="1"/>
  <c r="G8900" i="3"/>
  <c r="F8900" i="3"/>
  <c r="D8900" i="3"/>
  <c r="C8900" i="3"/>
  <c r="B8900" i="3"/>
  <c r="A8900" i="3"/>
  <c r="J8899" i="3"/>
  <c r="I8899" i="3"/>
  <c r="H8899" i="3"/>
  <c r="E8899" i="3" s="1"/>
  <c r="G8899" i="3"/>
  <c r="F8899" i="3"/>
  <c r="D8899" i="3"/>
  <c r="C8899" i="3"/>
  <c r="B8899" i="3"/>
  <c r="A8899" i="3"/>
  <c r="J8898" i="3"/>
  <c r="I8898" i="3"/>
  <c r="H8898" i="3"/>
  <c r="G8898" i="3"/>
  <c r="F8898" i="3"/>
  <c r="D8898" i="3"/>
  <c r="C8898" i="3"/>
  <c r="B8898" i="3"/>
  <c r="A8898" i="3"/>
  <c r="J8897" i="3"/>
  <c r="I8897" i="3"/>
  <c r="H8897" i="3"/>
  <c r="G8897" i="3"/>
  <c r="F8897" i="3"/>
  <c r="D8897" i="3"/>
  <c r="C8897" i="3"/>
  <c r="B8897" i="3"/>
  <c r="A8897" i="3"/>
  <c r="J8896" i="3"/>
  <c r="I8896" i="3"/>
  <c r="H8896" i="3"/>
  <c r="G8896" i="3"/>
  <c r="F8896" i="3"/>
  <c r="D8896" i="3"/>
  <c r="C8896" i="3"/>
  <c r="B8896" i="3"/>
  <c r="A8896" i="3"/>
  <c r="J8895" i="3"/>
  <c r="I8895" i="3"/>
  <c r="H8895" i="3"/>
  <c r="G8895" i="3"/>
  <c r="F8895" i="3"/>
  <c r="D8895" i="3"/>
  <c r="C8895" i="3"/>
  <c r="B8895" i="3"/>
  <c r="A8895" i="3"/>
  <c r="J8894" i="3"/>
  <c r="I8894" i="3"/>
  <c r="H8894" i="3"/>
  <c r="G8894" i="3"/>
  <c r="F8894" i="3"/>
  <c r="D8894" i="3"/>
  <c r="C8894" i="3"/>
  <c r="B8894" i="3"/>
  <c r="A8894" i="3"/>
  <c r="J8893" i="3"/>
  <c r="I8893" i="3"/>
  <c r="H8893" i="3"/>
  <c r="G8893" i="3"/>
  <c r="F8893" i="3"/>
  <c r="D8893" i="3"/>
  <c r="C8893" i="3"/>
  <c r="B8893" i="3"/>
  <c r="A8893" i="3"/>
  <c r="J8892" i="3"/>
  <c r="I8892" i="3"/>
  <c r="H8892" i="3"/>
  <c r="G8892" i="3"/>
  <c r="F8892" i="3"/>
  <c r="D8892" i="3"/>
  <c r="C8892" i="3"/>
  <c r="B8892" i="3"/>
  <c r="A8892" i="3"/>
  <c r="J8891" i="3"/>
  <c r="I8891" i="3"/>
  <c r="H8891" i="3"/>
  <c r="G8891" i="3"/>
  <c r="F8891" i="3"/>
  <c r="D8891" i="3"/>
  <c r="C8891" i="3"/>
  <c r="B8891" i="3"/>
  <c r="A8891" i="3"/>
  <c r="J8890" i="3"/>
  <c r="I8890" i="3"/>
  <c r="H8890" i="3"/>
  <c r="G8890" i="3"/>
  <c r="F8890" i="3"/>
  <c r="D8890" i="3"/>
  <c r="C8890" i="3"/>
  <c r="B8890" i="3"/>
  <c r="A8890" i="3"/>
  <c r="J8889" i="3"/>
  <c r="I8889" i="3"/>
  <c r="H8889" i="3"/>
  <c r="G8889" i="3"/>
  <c r="F8889" i="3"/>
  <c r="D8889" i="3"/>
  <c r="C8889" i="3"/>
  <c r="B8889" i="3"/>
  <c r="A8889" i="3"/>
  <c r="J8888" i="3"/>
  <c r="I8888" i="3"/>
  <c r="H8888" i="3"/>
  <c r="G8888" i="3"/>
  <c r="F8888" i="3"/>
  <c r="D8888" i="3"/>
  <c r="C8888" i="3"/>
  <c r="B8888" i="3"/>
  <c r="A8888" i="3"/>
  <c r="J8887" i="3"/>
  <c r="I8887" i="3"/>
  <c r="H8887" i="3"/>
  <c r="G8887" i="3"/>
  <c r="F8887" i="3"/>
  <c r="D8887" i="3"/>
  <c r="C8887" i="3"/>
  <c r="B8887" i="3"/>
  <c r="A8887" i="3"/>
  <c r="J8886" i="3"/>
  <c r="I8886" i="3"/>
  <c r="H8886" i="3"/>
  <c r="G8886" i="3"/>
  <c r="F8886" i="3"/>
  <c r="D8886" i="3"/>
  <c r="C8886" i="3"/>
  <c r="B8886" i="3"/>
  <c r="A8886" i="3"/>
  <c r="J8885" i="3"/>
  <c r="I8885" i="3"/>
  <c r="H8885" i="3"/>
  <c r="G8885" i="3"/>
  <c r="F8885" i="3"/>
  <c r="D8885" i="3"/>
  <c r="C8885" i="3"/>
  <c r="B8885" i="3"/>
  <c r="A8885" i="3"/>
  <c r="J8884" i="3"/>
  <c r="I8884" i="3"/>
  <c r="H8884" i="3"/>
  <c r="G8884" i="3"/>
  <c r="F8884" i="3"/>
  <c r="D8884" i="3"/>
  <c r="C8884" i="3"/>
  <c r="B8884" i="3"/>
  <c r="A8884" i="3"/>
  <c r="J8883" i="3"/>
  <c r="I8883" i="3"/>
  <c r="H8883" i="3"/>
  <c r="G8883" i="3"/>
  <c r="F8883" i="3"/>
  <c r="D8883" i="3"/>
  <c r="C8883" i="3"/>
  <c r="B8883" i="3"/>
  <c r="A8883" i="3"/>
  <c r="J8882" i="3"/>
  <c r="I8882" i="3"/>
  <c r="H8882" i="3"/>
  <c r="G8882" i="3"/>
  <c r="F8882" i="3"/>
  <c r="D8882" i="3"/>
  <c r="C8882" i="3"/>
  <c r="B8882" i="3"/>
  <c r="A8882" i="3"/>
  <c r="J8881" i="3"/>
  <c r="I8881" i="3"/>
  <c r="H8881" i="3"/>
  <c r="G8881" i="3"/>
  <c r="F8881" i="3"/>
  <c r="D8881" i="3"/>
  <c r="C8881" i="3"/>
  <c r="B8881" i="3"/>
  <c r="A8881" i="3"/>
  <c r="J8880" i="3"/>
  <c r="I8880" i="3"/>
  <c r="H8880" i="3"/>
  <c r="G8880" i="3"/>
  <c r="F8880" i="3"/>
  <c r="D8880" i="3"/>
  <c r="C8880" i="3"/>
  <c r="B8880" i="3"/>
  <c r="A8880" i="3"/>
  <c r="J8879" i="3"/>
  <c r="I8879" i="3"/>
  <c r="H8879" i="3"/>
  <c r="G8879" i="3"/>
  <c r="F8879" i="3"/>
  <c r="D8879" i="3"/>
  <c r="C8879" i="3"/>
  <c r="B8879" i="3"/>
  <c r="A8879" i="3"/>
  <c r="J8878" i="3"/>
  <c r="I8878" i="3"/>
  <c r="H8878" i="3"/>
  <c r="G8878" i="3"/>
  <c r="F8878" i="3"/>
  <c r="D8878" i="3"/>
  <c r="C8878" i="3"/>
  <c r="B8878" i="3"/>
  <c r="A8878" i="3"/>
  <c r="J8877" i="3"/>
  <c r="I8877" i="3"/>
  <c r="H8877" i="3"/>
  <c r="G8877" i="3"/>
  <c r="F8877" i="3"/>
  <c r="D8877" i="3"/>
  <c r="C8877" i="3"/>
  <c r="B8877" i="3"/>
  <c r="A8877" i="3"/>
  <c r="J8876" i="3"/>
  <c r="I8876" i="3"/>
  <c r="H8876" i="3"/>
  <c r="G8876" i="3"/>
  <c r="F8876" i="3"/>
  <c r="D8876" i="3"/>
  <c r="C8876" i="3"/>
  <c r="B8876" i="3"/>
  <c r="A8876" i="3"/>
  <c r="J8875" i="3"/>
  <c r="I8875" i="3"/>
  <c r="H8875" i="3"/>
  <c r="G8875" i="3"/>
  <c r="F8875" i="3"/>
  <c r="D8875" i="3"/>
  <c r="C8875" i="3"/>
  <c r="B8875" i="3"/>
  <c r="A8875" i="3"/>
  <c r="J8874" i="3"/>
  <c r="I8874" i="3"/>
  <c r="H8874" i="3"/>
  <c r="G8874" i="3"/>
  <c r="F8874" i="3"/>
  <c r="D8874" i="3"/>
  <c r="C8874" i="3"/>
  <c r="B8874" i="3"/>
  <c r="A8874" i="3"/>
  <c r="J8873" i="3"/>
  <c r="I8873" i="3"/>
  <c r="H8873" i="3"/>
  <c r="G8873" i="3"/>
  <c r="F8873" i="3"/>
  <c r="D8873" i="3"/>
  <c r="C8873" i="3"/>
  <c r="B8873" i="3"/>
  <c r="A8873" i="3"/>
  <c r="J8872" i="3"/>
  <c r="I8872" i="3"/>
  <c r="H8872" i="3"/>
  <c r="G8872" i="3"/>
  <c r="F8872" i="3"/>
  <c r="D8872" i="3"/>
  <c r="C8872" i="3"/>
  <c r="B8872" i="3"/>
  <c r="A8872" i="3"/>
  <c r="J8871" i="3"/>
  <c r="I8871" i="3"/>
  <c r="H8871" i="3"/>
  <c r="G8871" i="3"/>
  <c r="F8871" i="3"/>
  <c r="D8871" i="3"/>
  <c r="C8871" i="3"/>
  <c r="B8871" i="3"/>
  <c r="A8871" i="3"/>
  <c r="J8870" i="3"/>
  <c r="I8870" i="3"/>
  <c r="H8870" i="3"/>
  <c r="G8870" i="3"/>
  <c r="F8870" i="3"/>
  <c r="D8870" i="3"/>
  <c r="C8870" i="3"/>
  <c r="B8870" i="3"/>
  <c r="A8870" i="3"/>
  <c r="J8869" i="3"/>
  <c r="I8869" i="3"/>
  <c r="H8869" i="3"/>
  <c r="G8869" i="3"/>
  <c r="F8869" i="3"/>
  <c r="D8869" i="3"/>
  <c r="C8869" i="3"/>
  <c r="B8869" i="3"/>
  <c r="A8869" i="3"/>
  <c r="J8868" i="3"/>
  <c r="I8868" i="3"/>
  <c r="H8868" i="3"/>
  <c r="E8868" i="3" s="1"/>
  <c r="K8868" i="3" s="1"/>
  <c r="G8868" i="3"/>
  <c r="F8868" i="3"/>
  <c r="D8868" i="3"/>
  <c r="C8868" i="3"/>
  <c r="B8868" i="3"/>
  <c r="A8868" i="3"/>
  <c r="J8867" i="3"/>
  <c r="I8867" i="3"/>
  <c r="H8867" i="3"/>
  <c r="G8867" i="3"/>
  <c r="F8867" i="3"/>
  <c r="D8867" i="3"/>
  <c r="C8867" i="3"/>
  <c r="B8867" i="3"/>
  <c r="A8867" i="3"/>
  <c r="J8866" i="3"/>
  <c r="I8866" i="3"/>
  <c r="H8866" i="3"/>
  <c r="G8866" i="3"/>
  <c r="F8866" i="3"/>
  <c r="D8866" i="3"/>
  <c r="C8866" i="3"/>
  <c r="B8866" i="3"/>
  <c r="A8866" i="3"/>
  <c r="J8865" i="3"/>
  <c r="I8865" i="3"/>
  <c r="H8865" i="3"/>
  <c r="G8865" i="3"/>
  <c r="F8865" i="3"/>
  <c r="D8865" i="3"/>
  <c r="C8865" i="3"/>
  <c r="B8865" i="3"/>
  <c r="A8865" i="3"/>
  <c r="J8864" i="3"/>
  <c r="I8864" i="3"/>
  <c r="H8864" i="3"/>
  <c r="E8864" i="3" s="1"/>
  <c r="G8864" i="3"/>
  <c r="F8864" i="3"/>
  <c r="D8864" i="3"/>
  <c r="C8864" i="3"/>
  <c r="B8864" i="3"/>
  <c r="A8864" i="3"/>
  <c r="J8863" i="3"/>
  <c r="I8863" i="3"/>
  <c r="H8863" i="3"/>
  <c r="G8863" i="3"/>
  <c r="F8863" i="3"/>
  <c r="E8863" i="3"/>
  <c r="N8863" i="3" s="1"/>
  <c r="D8863" i="3"/>
  <c r="C8863" i="3"/>
  <c r="B8863" i="3"/>
  <c r="A8863" i="3"/>
  <c r="J8862" i="3"/>
  <c r="I8862" i="3"/>
  <c r="H8862" i="3"/>
  <c r="G8862" i="3"/>
  <c r="F8862" i="3"/>
  <c r="D8862" i="3"/>
  <c r="C8862" i="3"/>
  <c r="B8862" i="3"/>
  <c r="A8862" i="3"/>
  <c r="J8861" i="3"/>
  <c r="I8861" i="3"/>
  <c r="H8861" i="3"/>
  <c r="G8861" i="3"/>
  <c r="F8861" i="3"/>
  <c r="D8861" i="3"/>
  <c r="C8861" i="3"/>
  <c r="B8861" i="3"/>
  <c r="A8861" i="3"/>
  <c r="J8860" i="3"/>
  <c r="I8860" i="3"/>
  <c r="H8860" i="3"/>
  <c r="G8860" i="3"/>
  <c r="F8860" i="3"/>
  <c r="D8860" i="3"/>
  <c r="C8860" i="3"/>
  <c r="B8860" i="3"/>
  <c r="A8860" i="3"/>
  <c r="J8859" i="3"/>
  <c r="I8859" i="3"/>
  <c r="H8859" i="3"/>
  <c r="G8859" i="3"/>
  <c r="F8859" i="3"/>
  <c r="D8859" i="3"/>
  <c r="C8859" i="3"/>
  <c r="B8859" i="3"/>
  <c r="A8859" i="3"/>
  <c r="J8858" i="3"/>
  <c r="I8858" i="3"/>
  <c r="H8858" i="3"/>
  <c r="G8858" i="3"/>
  <c r="F8858" i="3"/>
  <c r="D8858" i="3"/>
  <c r="C8858" i="3"/>
  <c r="B8858" i="3"/>
  <c r="A8858" i="3"/>
  <c r="J8857" i="3"/>
  <c r="I8857" i="3"/>
  <c r="H8857" i="3"/>
  <c r="G8857" i="3"/>
  <c r="F8857" i="3"/>
  <c r="D8857" i="3"/>
  <c r="C8857" i="3"/>
  <c r="B8857" i="3"/>
  <c r="A8857" i="3"/>
  <c r="J8856" i="3"/>
  <c r="I8856" i="3"/>
  <c r="H8856" i="3"/>
  <c r="G8856" i="3"/>
  <c r="F8856" i="3"/>
  <c r="D8856" i="3"/>
  <c r="C8856" i="3"/>
  <c r="B8856" i="3"/>
  <c r="A8856" i="3"/>
  <c r="J8855" i="3"/>
  <c r="I8855" i="3"/>
  <c r="H8855" i="3"/>
  <c r="G8855" i="3"/>
  <c r="F8855" i="3"/>
  <c r="D8855" i="3"/>
  <c r="C8855" i="3"/>
  <c r="B8855" i="3"/>
  <c r="A8855" i="3"/>
  <c r="J8854" i="3"/>
  <c r="I8854" i="3"/>
  <c r="H8854" i="3"/>
  <c r="G8854" i="3"/>
  <c r="F8854" i="3"/>
  <c r="D8854" i="3"/>
  <c r="C8854" i="3"/>
  <c r="B8854" i="3"/>
  <c r="A8854" i="3"/>
  <c r="J8853" i="3"/>
  <c r="I8853" i="3"/>
  <c r="H8853" i="3"/>
  <c r="G8853" i="3"/>
  <c r="F8853" i="3"/>
  <c r="D8853" i="3"/>
  <c r="C8853" i="3"/>
  <c r="B8853" i="3"/>
  <c r="A8853" i="3"/>
  <c r="J8852" i="3"/>
  <c r="I8852" i="3"/>
  <c r="H8852" i="3"/>
  <c r="G8852" i="3"/>
  <c r="F8852" i="3"/>
  <c r="D8852" i="3"/>
  <c r="C8852" i="3"/>
  <c r="B8852" i="3"/>
  <c r="A8852" i="3"/>
  <c r="J8851" i="3"/>
  <c r="I8851" i="3"/>
  <c r="H8851" i="3"/>
  <c r="G8851" i="3"/>
  <c r="F8851" i="3"/>
  <c r="D8851" i="3"/>
  <c r="C8851" i="3"/>
  <c r="B8851" i="3"/>
  <c r="A8851" i="3"/>
  <c r="J8850" i="3"/>
  <c r="I8850" i="3"/>
  <c r="H8850" i="3"/>
  <c r="E8850" i="3" s="1"/>
  <c r="K8850" i="3" s="1"/>
  <c r="G8850" i="3"/>
  <c r="F8850" i="3"/>
  <c r="D8850" i="3"/>
  <c r="C8850" i="3"/>
  <c r="B8850" i="3"/>
  <c r="A8850" i="3"/>
  <c r="J8849" i="3"/>
  <c r="I8849" i="3"/>
  <c r="H8849" i="3"/>
  <c r="G8849" i="3"/>
  <c r="F8849" i="3"/>
  <c r="D8849" i="3"/>
  <c r="C8849" i="3"/>
  <c r="B8849" i="3"/>
  <c r="A8849" i="3"/>
  <c r="J8848" i="3"/>
  <c r="I8848" i="3"/>
  <c r="H8848" i="3"/>
  <c r="G8848" i="3"/>
  <c r="F8848" i="3"/>
  <c r="D8848" i="3"/>
  <c r="C8848" i="3"/>
  <c r="B8848" i="3"/>
  <c r="A8848" i="3"/>
  <c r="J8847" i="3"/>
  <c r="I8847" i="3"/>
  <c r="H8847" i="3"/>
  <c r="G8847" i="3"/>
  <c r="F8847" i="3"/>
  <c r="D8847" i="3"/>
  <c r="C8847" i="3"/>
  <c r="B8847" i="3"/>
  <c r="A8847" i="3"/>
  <c r="J8846" i="3"/>
  <c r="I8846" i="3"/>
  <c r="H8846" i="3"/>
  <c r="G8846" i="3"/>
  <c r="F8846" i="3"/>
  <c r="D8846" i="3"/>
  <c r="C8846" i="3"/>
  <c r="B8846" i="3"/>
  <c r="A8846" i="3"/>
  <c r="J8845" i="3"/>
  <c r="I8845" i="3"/>
  <c r="H8845" i="3"/>
  <c r="G8845" i="3"/>
  <c r="F8845" i="3"/>
  <c r="D8845" i="3"/>
  <c r="C8845" i="3"/>
  <c r="B8845" i="3"/>
  <c r="A8845" i="3"/>
  <c r="J8844" i="3"/>
  <c r="I8844" i="3"/>
  <c r="H8844" i="3"/>
  <c r="G8844" i="3"/>
  <c r="F8844" i="3"/>
  <c r="D8844" i="3"/>
  <c r="C8844" i="3"/>
  <c r="B8844" i="3"/>
  <c r="A8844" i="3"/>
  <c r="J8843" i="3"/>
  <c r="I8843" i="3"/>
  <c r="H8843" i="3"/>
  <c r="E8843" i="3" s="1"/>
  <c r="K8843" i="3" s="1"/>
  <c r="G8843" i="3"/>
  <c r="F8843" i="3"/>
  <c r="D8843" i="3"/>
  <c r="C8843" i="3"/>
  <c r="B8843" i="3"/>
  <c r="A8843" i="3"/>
  <c r="J8842" i="3"/>
  <c r="I8842" i="3"/>
  <c r="H8842" i="3"/>
  <c r="G8842" i="3"/>
  <c r="F8842" i="3"/>
  <c r="D8842" i="3"/>
  <c r="C8842" i="3"/>
  <c r="B8842" i="3"/>
  <c r="A8842" i="3"/>
  <c r="J8841" i="3"/>
  <c r="I8841" i="3"/>
  <c r="H8841" i="3"/>
  <c r="G8841" i="3"/>
  <c r="F8841" i="3"/>
  <c r="D8841" i="3"/>
  <c r="C8841" i="3"/>
  <c r="B8841" i="3"/>
  <c r="A8841" i="3"/>
  <c r="J8840" i="3"/>
  <c r="I8840" i="3"/>
  <c r="H8840" i="3"/>
  <c r="G8840" i="3"/>
  <c r="F8840" i="3"/>
  <c r="D8840" i="3"/>
  <c r="C8840" i="3"/>
  <c r="B8840" i="3"/>
  <c r="A8840" i="3"/>
  <c r="J8839" i="3"/>
  <c r="I8839" i="3"/>
  <c r="H8839" i="3"/>
  <c r="E8839" i="3" s="1"/>
  <c r="N8839" i="3" s="1"/>
  <c r="G8839" i="3"/>
  <c r="F8839" i="3"/>
  <c r="D8839" i="3"/>
  <c r="C8839" i="3"/>
  <c r="B8839" i="3"/>
  <c r="A8839" i="3"/>
  <c r="J8838" i="3"/>
  <c r="I8838" i="3"/>
  <c r="H8838" i="3"/>
  <c r="G8838" i="3"/>
  <c r="F8838" i="3"/>
  <c r="D8838" i="3"/>
  <c r="C8838" i="3"/>
  <c r="B8838" i="3"/>
  <c r="A8838" i="3"/>
  <c r="J8837" i="3"/>
  <c r="I8837" i="3"/>
  <c r="H8837" i="3"/>
  <c r="G8837" i="3"/>
  <c r="F8837" i="3"/>
  <c r="D8837" i="3"/>
  <c r="C8837" i="3"/>
  <c r="B8837" i="3"/>
  <c r="A8837" i="3"/>
  <c r="J8836" i="3"/>
  <c r="I8836" i="3"/>
  <c r="H8836" i="3"/>
  <c r="G8836" i="3"/>
  <c r="F8836" i="3"/>
  <c r="D8836" i="3"/>
  <c r="C8836" i="3"/>
  <c r="B8836" i="3"/>
  <c r="A8836" i="3"/>
  <c r="J8835" i="3"/>
  <c r="I8835" i="3"/>
  <c r="H8835" i="3"/>
  <c r="E8835" i="3" s="1"/>
  <c r="M8835" i="3" s="1"/>
  <c r="G8835" i="3"/>
  <c r="F8835" i="3"/>
  <c r="D8835" i="3"/>
  <c r="C8835" i="3"/>
  <c r="B8835" i="3"/>
  <c r="A8835" i="3"/>
  <c r="J8834" i="3"/>
  <c r="I8834" i="3"/>
  <c r="H8834" i="3"/>
  <c r="G8834" i="3"/>
  <c r="F8834" i="3"/>
  <c r="D8834" i="3"/>
  <c r="C8834" i="3"/>
  <c r="B8834" i="3"/>
  <c r="A8834" i="3"/>
  <c r="J8833" i="3"/>
  <c r="I8833" i="3"/>
  <c r="H8833" i="3"/>
  <c r="G8833" i="3"/>
  <c r="F8833" i="3"/>
  <c r="D8833" i="3"/>
  <c r="C8833" i="3"/>
  <c r="B8833" i="3"/>
  <c r="A8833" i="3"/>
  <c r="J8832" i="3"/>
  <c r="I8832" i="3"/>
  <c r="H8832" i="3"/>
  <c r="G8832" i="3"/>
  <c r="F8832" i="3"/>
  <c r="D8832" i="3"/>
  <c r="C8832" i="3"/>
  <c r="B8832" i="3"/>
  <c r="A8832" i="3"/>
  <c r="J8831" i="3"/>
  <c r="I8831" i="3"/>
  <c r="H8831" i="3"/>
  <c r="E8831" i="3" s="1"/>
  <c r="M8831" i="3" s="1"/>
  <c r="G8831" i="3"/>
  <c r="F8831" i="3"/>
  <c r="D8831" i="3"/>
  <c r="C8831" i="3"/>
  <c r="B8831" i="3"/>
  <c r="A8831" i="3"/>
  <c r="J8830" i="3"/>
  <c r="I8830" i="3"/>
  <c r="H8830" i="3"/>
  <c r="G8830" i="3"/>
  <c r="F8830" i="3"/>
  <c r="D8830" i="3"/>
  <c r="C8830" i="3"/>
  <c r="B8830" i="3"/>
  <c r="A8830" i="3"/>
  <c r="J8829" i="3"/>
  <c r="I8829" i="3"/>
  <c r="H8829" i="3"/>
  <c r="G8829" i="3"/>
  <c r="F8829" i="3"/>
  <c r="D8829" i="3"/>
  <c r="C8829" i="3"/>
  <c r="B8829" i="3"/>
  <c r="A8829" i="3"/>
  <c r="J8828" i="3"/>
  <c r="I8828" i="3"/>
  <c r="H8828" i="3"/>
  <c r="G8828" i="3"/>
  <c r="F8828" i="3"/>
  <c r="D8828" i="3"/>
  <c r="C8828" i="3"/>
  <c r="B8828" i="3"/>
  <c r="A8828" i="3"/>
  <c r="J8827" i="3"/>
  <c r="I8827" i="3"/>
  <c r="H8827" i="3"/>
  <c r="E8827" i="3" s="1"/>
  <c r="M8827" i="3" s="1"/>
  <c r="G8827" i="3"/>
  <c r="F8827" i="3"/>
  <c r="D8827" i="3"/>
  <c r="C8827" i="3"/>
  <c r="B8827" i="3"/>
  <c r="A8827" i="3"/>
  <c r="J8826" i="3"/>
  <c r="I8826" i="3"/>
  <c r="H8826" i="3"/>
  <c r="G8826" i="3"/>
  <c r="F8826" i="3"/>
  <c r="D8826" i="3"/>
  <c r="C8826" i="3"/>
  <c r="B8826" i="3"/>
  <c r="A8826" i="3"/>
  <c r="J8825" i="3"/>
  <c r="I8825" i="3"/>
  <c r="H8825" i="3"/>
  <c r="G8825" i="3"/>
  <c r="F8825" i="3"/>
  <c r="D8825" i="3"/>
  <c r="C8825" i="3"/>
  <c r="B8825" i="3"/>
  <c r="A8825" i="3"/>
  <c r="J8824" i="3"/>
  <c r="I8824" i="3"/>
  <c r="H8824" i="3"/>
  <c r="G8824" i="3"/>
  <c r="F8824" i="3"/>
  <c r="D8824" i="3"/>
  <c r="C8824" i="3"/>
  <c r="B8824" i="3"/>
  <c r="A8824" i="3"/>
  <c r="J8823" i="3"/>
  <c r="I8823" i="3"/>
  <c r="H8823" i="3"/>
  <c r="E8823" i="3" s="1"/>
  <c r="M8823" i="3" s="1"/>
  <c r="G8823" i="3"/>
  <c r="F8823" i="3"/>
  <c r="D8823" i="3"/>
  <c r="C8823" i="3"/>
  <c r="B8823" i="3"/>
  <c r="A8823" i="3"/>
  <c r="J8822" i="3"/>
  <c r="I8822" i="3"/>
  <c r="H8822" i="3"/>
  <c r="G8822" i="3"/>
  <c r="F8822" i="3"/>
  <c r="D8822" i="3"/>
  <c r="C8822" i="3"/>
  <c r="B8822" i="3"/>
  <c r="A8822" i="3"/>
  <c r="J8821" i="3"/>
  <c r="I8821" i="3"/>
  <c r="H8821" i="3"/>
  <c r="G8821" i="3"/>
  <c r="F8821" i="3"/>
  <c r="D8821" i="3"/>
  <c r="C8821" i="3"/>
  <c r="B8821" i="3"/>
  <c r="A8821" i="3"/>
  <c r="J8820" i="3"/>
  <c r="I8820" i="3"/>
  <c r="H8820" i="3"/>
  <c r="G8820" i="3"/>
  <c r="F8820" i="3"/>
  <c r="D8820" i="3"/>
  <c r="C8820" i="3"/>
  <c r="B8820" i="3"/>
  <c r="A8820" i="3"/>
  <c r="J8819" i="3"/>
  <c r="I8819" i="3"/>
  <c r="H8819" i="3"/>
  <c r="E8819" i="3" s="1"/>
  <c r="M8819" i="3" s="1"/>
  <c r="G8819" i="3"/>
  <c r="F8819" i="3"/>
  <c r="D8819" i="3"/>
  <c r="C8819" i="3"/>
  <c r="B8819" i="3"/>
  <c r="A8819" i="3"/>
  <c r="J8818" i="3"/>
  <c r="I8818" i="3"/>
  <c r="H8818" i="3"/>
  <c r="G8818" i="3"/>
  <c r="F8818" i="3"/>
  <c r="D8818" i="3"/>
  <c r="C8818" i="3"/>
  <c r="B8818" i="3"/>
  <c r="A8818" i="3"/>
  <c r="J8817" i="3"/>
  <c r="I8817" i="3"/>
  <c r="H8817" i="3"/>
  <c r="G8817" i="3"/>
  <c r="F8817" i="3"/>
  <c r="D8817" i="3"/>
  <c r="C8817" i="3"/>
  <c r="B8817" i="3"/>
  <c r="A8817" i="3"/>
  <c r="J8816" i="3"/>
  <c r="I8816" i="3"/>
  <c r="H8816" i="3"/>
  <c r="G8816" i="3"/>
  <c r="F8816" i="3"/>
  <c r="D8816" i="3"/>
  <c r="C8816" i="3"/>
  <c r="B8816" i="3"/>
  <c r="A8816" i="3"/>
  <c r="J8815" i="3"/>
  <c r="I8815" i="3"/>
  <c r="H8815" i="3"/>
  <c r="E8815" i="3" s="1"/>
  <c r="M8815" i="3" s="1"/>
  <c r="G8815" i="3"/>
  <c r="F8815" i="3"/>
  <c r="D8815" i="3"/>
  <c r="C8815" i="3"/>
  <c r="B8815" i="3"/>
  <c r="A8815" i="3"/>
  <c r="J8814" i="3"/>
  <c r="I8814" i="3"/>
  <c r="H8814" i="3"/>
  <c r="G8814" i="3"/>
  <c r="F8814" i="3"/>
  <c r="D8814" i="3"/>
  <c r="C8814" i="3"/>
  <c r="B8814" i="3"/>
  <c r="A8814" i="3"/>
  <c r="J8813" i="3"/>
  <c r="I8813" i="3"/>
  <c r="H8813" i="3"/>
  <c r="G8813" i="3"/>
  <c r="F8813" i="3"/>
  <c r="D8813" i="3"/>
  <c r="C8813" i="3"/>
  <c r="B8813" i="3"/>
  <c r="A8813" i="3"/>
  <c r="J8812" i="3"/>
  <c r="I8812" i="3"/>
  <c r="H8812" i="3"/>
  <c r="G8812" i="3"/>
  <c r="F8812" i="3"/>
  <c r="D8812" i="3"/>
  <c r="C8812" i="3"/>
  <c r="B8812" i="3"/>
  <c r="A8812" i="3"/>
  <c r="J8811" i="3"/>
  <c r="I8811" i="3"/>
  <c r="H8811" i="3"/>
  <c r="E8811" i="3" s="1"/>
  <c r="M8811" i="3" s="1"/>
  <c r="G8811" i="3"/>
  <c r="F8811" i="3"/>
  <c r="D8811" i="3"/>
  <c r="C8811" i="3"/>
  <c r="B8811" i="3"/>
  <c r="A8811" i="3"/>
  <c r="J8810" i="3"/>
  <c r="I8810" i="3"/>
  <c r="H8810" i="3"/>
  <c r="G8810" i="3"/>
  <c r="F8810" i="3"/>
  <c r="D8810" i="3"/>
  <c r="C8810" i="3"/>
  <c r="B8810" i="3"/>
  <c r="A8810" i="3"/>
  <c r="J8809" i="3"/>
  <c r="I8809" i="3"/>
  <c r="H8809" i="3"/>
  <c r="G8809" i="3"/>
  <c r="F8809" i="3"/>
  <c r="D8809" i="3"/>
  <c r="C8809" i="3"/>
  <c r="B8809" i="3"/>
  <c r="A8809" i="3"/>
  <c r="J8808" i="3"/>
  <c r="I8808" i="3"/>
  <c r="H8808" i="3"/>
  <c r="G8808" i="3"/>
  <c r="F8808" i="3"/>
  <c r="D8808" i="3"/>
  <c r="C8808" i="3"/>
  <c r="B8808" i="3"/>
  <c r="A8808" i="3"/>
  <c r="J8807" i="3"/>
  <c r="I8807" i="3"/>
  <c r="H8807" i="3"/>
  <c r="E8807" i="3" s="1"/>
  <c r="M8807" i="3" s="1"/>
  <c r="G8807" i="3"/>
  <c r="F8807" i="3"/>
  <c r="D8807" i="3"/>
  <c r="C8807" i="3"/>
  <c r="B8807" i="3"/>
  <c r="A8807" i="3"/>
  <c r="J8806" i="3"/>
  <c r="I8806" i="3"/>
  <c r="H8806" i="3"/>
  <c r="G8806" i="3"/>
  <c r="F8806" i="3"/>
  <c r="D8806" i="3"/>
  <c r="C8806" i="3"/>
  <c r="B8806" i="3"/>
  <c r="A8806" i="3"/>
  <c r="J8805" i="3"/>
  <c r="I8805" i="3"/>
  <c r="H8805" i="3"/>
  <c r="G8805" i="3"/>
  <c r="F8805" i="3"/>
  <c r="D8805" i="3"/>
  <c r="C8805" i="3"/>
  <c r="B8805" i="3"/>
  <c r="A8805" i="3"/>
  <c r="J8804" i="3"/>
  <c r="I8804" i="3"/>
  <c r="H8804" i="3"/>
  <c r="G8804" i="3"/>
  <c r="F8804" i="3"/>
  <c r="D8804" i="3"/>
  <c r="C8804" i="3"/>
  <c r="B8804" i="3"/>
  <c r="A8804" i="3"/>
  <c r="J8803" i="3"/>
  <c r="I8803" i="3"/>
  <c r="H8803" i="3"/>
  <c r="E8803" i="3" s="1"/>
  <c r="M8803" i="3" s="1"/>
  <c r="G8803" i="3"/>
  <c r="F8803" i="3"/>
  <c r="D8803" i="3"/>
  <c r="C8803" i="3"/>
  <c r="B8803" i="3"/>
  <c r="A8803" i="3"/>
  <c r="J8802" i="3"/>
  <c r="I8802" i="3"/>
  <c r="H8802" i="3"/>
  <c r="G8802" i="3"/>
  <c r="F8802" i="3"/>
  <c r="D8802" i="3"/>
  <c r="C8802" i="3"/>
  <c r="B8802" i="3"/>
  <c r="A8802" i="3"/>
  <c r="J8801" i="3"/>
  <c r="I8801" i="3"/>
  <c r="H8801" i="3"/>
  <c r="G8801" i="3"/>
  <c r="F8801" i="3"/>
  <c r="D8801" i="3"/>
  <c r="C8801" i="3"/>
  <c r="B8801" i="3"/>
  <c r="A8801" i="3"/>
  <c r="J8800" i="3"/>
  <c r="I8800" i="3"/>
  <c r="H8800" i="3"/>
  <c r="G8800" i="3"/>
  <c r="F8800" i="3"/>
  <c r="D8800" i="3"/>
  <c r="C8800" i="3"/>
  <c r="B8800" i="3"/>
  <c r="A8800" i="3"/>
  <c r="J8799" i="3"/>
  <c r="I8799" i="3"/>
  <c r="H8799" i="3"/>
  <c r="E8799" i="3" s="1"/>
  <c r="M8799" i="3" s="1"/>
  <c r="G8799" i="3"/>
  <c r="F8799" i="3"/>
  <c r="D8799" i="3"/>
  <c r="C8799" i="3"/>
  <c r="B8799" i="3"/>
  <c r="A8799" i="3"/>
  <c r="J8798" i="3"/>
  <c r="I8798" i="3"/>
  <c r="H8798" i="3"/>
  <c r="G8798" i="3"/>
  <c r="F8798" i="3"/>
  <c r="D8798" i="3"/>
  <c r="C8798" i="3"/>
  <c r="B8798" i="3"/>
  <c r="A8798" i="3"/>
  <c r="J8797" i="3"/>
  <c r="I8797" i="3"/>
  <c r="H8797" i="3"/>
  <c r="G8797" i="3"/>
  <c r="F8797" i="3"/>
  <c r="D8797" i="3"/>
  <c r="C8797" i="3"/>
  <c r="B8797" i="3"/>
  <c r="A8797" i="3"/>
  <c r="J8796" i="3"/>
  <c r="I8796" i="3"/>
  <c r="H8796" i="3"/>
  <c r="G8796" i="3"/>
  <c r="F8796" i="3"/>
  <c r="D8796" i="3"/>
  <c r="C8796" i="3"/>
  <c r="B8796" i="3"/>
  <c r="A8796" i="3"/>
  <c r="J8795" i="3"/>
  <c r="I8795" i="3"/>
  <c r="H8795" i="3"/>
  <c r="E8795" i="3" s="1"/>
  <c r="M8795" i="3" s="1"/>
  <c r="G8795" i="3"/>
  <c r="F8795" i="3"/>
  <c r="D8795" i="3"/>
  <c r="C8795" i="3"/>
  <c r="B8795" i="3"/>
  <c r="A8795" i="3"/>
  <c r="J8794" i="3"/>
  <c r="I8794" i="3"/>
  <c r="H8794" i="3"/>
  <c r="G8794" i="3"/>
  <c r="F8794" i="3"/>
  <c r="D8794" i="3"/>
  <c r="C8794" i="3"/>
  <c r="B8794" i="3"/>
  <c r="A8794" i="3"/>
  <c r="J8793" i="3"/>
  <c r="I8793" i="3"/>
  <c r="H8793" i="3"/>
  <c r="G8793" i="3"/>
  <c r="F8793" i="3"/>
  <c r="D8793" i="3"/>
  <c r="C8793" i="3"/>
  <c r="B8793" i="3"/>
  <c r="A8793" i="3"/>
  <c r="J8792" i="3"/>
  <c r="I8792" i="3"/>
  <c r="H8792" i="3"/>
  <c r="G8792" i="3"/>
  <c r="F8792" i="3"/>
  <c r="D8792" i="3"/>
  <c r="C8792" i="3"/>
  <c r="B8792" i="3"/>
  <c r="A8792" i="3"/>
  <c r="J8791" i="3"/>
  <c r="I8791" i="3"/>
  <c r="H8791" i="3"/>
  <c r="E8791" i="3" s="1"/>
  <c r="M8791" i="3" s="1"/>
  <c r="G8791" i="3"/>
  <c r="F8791" i="3"/>
  <c r="D8791" i="3"/>
  <c r="C8791" i="3"/>
  <c r="B8791" i="3"/>
  <c r="A8791" i="3"/>
  <c r="J8790" i="3"/>
  <c r="I8790" i="3"/>
  <c r="H8790" i="3"/>
  <c r="G8790" i="3"/>
  <c r="F8790" i="3"/>
  <c r="D8790" i="3"/>
  <c r="C8790" i="3"/>
  <c r="B8790" i="3"/>
  <c r="A8790" i="3"/>
  <c r="J8789" i="3"/>
  <c r="I8789" i="3"/>
  <c r="H8789" i="3"/>
  <c r="G8789" i="3"/>
  <c r="F8789" i="3"/>
  <c r="D8789" i="3"/>
  <c r="C8789" i="3"/>
  <c r="B8789" i="3"/>
  <c r="A8789" i="3"/>
  <c r="J8788" i="3"/>
  <c r="I8788" i="3"/>
  <c r="H8788" i="3"/>
  <c r="G8788" i="3"/>
  <c r="F8788" i="3"/>
  <c r="D8788" i="3"/>
  <c r="C8788" i="3"/>
  <c r="B8788" i="3"/>
  <c r="A8788" i="3"/>
  <c r="J8787" i="3"/>
  <c r="I8787" i="3"/>
  <c r="H8787" i="3"/>
  <c r="E8787" i="3" s="1"/>
  <c r="M8787" i="3" s="1"/>
  <c r="G8787" i="3"/>
  <c r="F8787" i="3"/>
  <c r="D8787" i="3"/>
  <c r="C8787" i="3"/>
  <c r="B8787" i="3"/>
  <c r="A8787" i="3"/>
  <c r="J8786" i="3"/>
  <c r="I8786" i="3"/>
  <c r="H8786" i="3"/>
  <c r="G8786" i="3"/>
  <c r="F8786" i="3"/>
  <c r="D8786" i="3"/>
  <c r="C8786" i="3"/>
  <c r="B8786" i="3"/>
  <c r="A8786" i="3"/>
  <c r="J8785" i="3"/>
  <c r="I8785" i="3"/>
  <c r="H8785" i="3"/>
  <c r="G8785" i="3"/>
  <c r="F8785" i="3"/>
  <c r="D8785" i="3"/>
  <c r="C8785" i="3"/>
  <c r="B8785" i="3"/>
  <c r="A8785" i="3"/>
  <c r="J8784" i="3"/>
  <c r="I8784" i="3"/>
  <c r="H8784" i="3"/>
  <c r="G8784" i="3"/>
  <c r="F8784" i="3"/>
  <c r="D8784" i="3"/>
  <c r="C8784" i="3"/>
  <c r="B8784" i="3"/>
  <c r="A8784" i="3"/>
  <c r="J8783" i="3"/>
  <c r="I8783" i="3"/>
  <c r="H8783" i="3"/>
  <c r="E8783" i="3" s="1"/>
  <c r="M8783" i="3" s="1"/>
  <c r="G8783" i="3"/>
  <c r="F8783" i="3"/>
  <c r="D8783" i="3"/>
  <c r="C8783" i="3"/>
  <c r="B8783" i="3"/>
  <c r="A8783" i="3"/>
  <c r="J8782" i="3"/>
  <c r="I8782" i="3"/>
  <c r="H8782" i="3"/>
  <c r="G8782" i="3"/>
  <c r="F8782" i="3"/>
  <c r="D8782" i="3"/>
  <c r="C8782" i="3"/>
  <c r="B8782" i="3"/>
  <c r="A8782" i="3"/>
  <c r="J8781" i="3"/>
  <c r="I8781" i="3"/>
  <c r="H8781" i="3"/>
  <c r="G8781" i="3"/>
  <c r="F8781" i="3"/>
  <c r="D8781" i="3"/>
  <c r="C8781" i="3"/>
  <c r="B8781" i="3"/>
  <c r="A8781" i="3"/>
  <c r="J8780" i="3"/>
  <c r="E8780" i="3" s="1"/>
  <c r="I8780" i="3"/>
  <c r="H8780" i="3"/>
  <c r="G8780" i="3"/>
  <c r="F8780" i="3"/>
  <c r="D8780" i="3"/>
  <c r="C8780" i="3"/>
  <c r="B8780" i="3"/>
  <c r="A8780" i="3"/>
  <c r="J8779" i="3"/>
  <c r="I8779" i="3"/>
  <c r="H8779" i="3"/>
  <c r="G8779" i="3"/>
  <c r="F8779" i="3"/>
  <c r="D8779" i="3"/>
  <c r="C8779" i="3"/>
  <c r="B8779" i="3"/>
  <c r="A8779" i="3"/>
  <c r="J8778" i="3"/>
  <c r="I8778" i="3"/>
  <c r="H8778" i="3"/>
  <c r="G8778" i="3"/>
  <c r="F8778" i="3"/>
  <c r="D8778" i="3"/>
  <c r="C8778" i="3"/>
  <c r="B8778" i="3"/>
  <c r="A8778" i="3"/>
  <c r="J8777" i="3"/>
  <c r="I8777" i="3"/>
  <c r="H8777" i="3"/>
  <c r="G8777" i="3"/>
  <c r="F8777" i="3"/>
  <c r="D8777" i="3"/>
  <c r="C8777" i="3"/>
  <c r="B8777" i="3"/>
  <c r="A8777" i="3"/>
  <c r="J8776" i="3"/>
  <c r="E8776" i="3" s="1"/>
  <c r="N8776" i="3" s="1"/>
  <c r="I8776" i="3"/>
  <c r="H8776" i="3"/>
  <c r="G8776" i="3"/>
  <c r="F8776" i="3"/>
  <c r="D8776" i="3"/>
  <c r="C8776" i="3"/>
  <c r="B8776" i="3"/>
  <c r="A8776" i="3"/>
  <c r="J8775" i="3"/>
  <c r="I8775" i="3"/>
  <c r="H8775" i="3"/>
  <c r="E8775" i="3" s="1"/>
  <c r="M8775" i="3" s="1"/>
  <c r="G8775" i="3"/>
  <c r="F8775" i="3"/>
  <c r="D8775" i="3"/>
  <c r="C8775" i="3"/>
  <c r="B8775" i="3"/>
  <c r="A8775" i="3"/>
  <c r="J8774" i="3"/>
  <c r="I8774" i="3"/>
  <c r="H8774" i="3"/>
  <c r="G8774" i="3"/>
  <c r="F8774" i="3"/>
  <c r="D8774" i="3"/>
  <c r="C8774" i="3"/>
  <c r="B8774" i="3"/>
  <c r="A8774" i="3"/>
  <c r="J8773" i="3"/>
  <c r="I8773" i="3"/>
  <c r="H8773" i="3"/>
  <c r="G8773" i="3"/>
  <c r="F8773" i="3"/>
  <c r="D8773" i="3"/>
  <c r="C8773" i="3"/>
  <c r="B8773" i="3"/>
  <c r="A8773" i="3"/>
  <c r="J8772" i="3"/>
  <c r="I8772" i="3"/>
  <c r="H8772" i="3"/>
  <c r="G8772" i="3"/>
  <c r="F8772" i="3"/>
  <c r="D8772" i="3"/>
  <c r="C8772" i="3"/>
  <c r="B8772" i="3"/>
  <c r="A8772" i="3"/>
  <c r="J8771" i="3"/>
  <c r="I8771" i="3"/>
  <c r="H8771" i="3"/>
  <c r="G8771" i="3"/>
  <c r="F8771" i="3"/>
  <c r="D8771" i="3"/>
  <c r="C8771" i="3"/>
  <c r="B8771" i="3"/>
  <c r="A8771" i="3"/>
  <c r="J8770" i="3"/>
  <c r="I8770" i="3"/>
  <c r="H8770" i="3"/>
  <c r="G8770" i="3"/>
  <c r="F8770" i="3"/>
  <c r="D8770" i="3"/>
  <c r="C8770" i="3"/>
  <c r="B8770" i="3"/>
  <c r="A8770" i="3"/>
  <c r="J8769" i="3"/>
  <c r="I8769" i="3"/>
  <c r="H8769" i="3"/>
  <c r="G8769" i="3"/>
  <c r="F8769" i="3"/>
  <c r="D8769" i="3"/>
  <c r="C8769" i="3"/>
  <c r="B8769" i="3"/>
  <c r="A8769" i="3"/>
  <c r="J8768" i="3"/>
  <c r="I8768" i="3"/>
  <c r="H8768" i="3"/>
  <c r="G8768" i="3"/>
  <c r="F8768" i="3"/>
  <c r="D8768" i="3"/>
  <c r="C8768" i="3"/>
  <c r="B8768" i="3"/>
  <c r="A8768" i="3"/>
  <c r="J8767" i="3"/>
  <c r="I8767" i="3"/>
  <c r="H8767" i="3"/>
  <c r="G8767" i="3"/>
  <c r="F8767" i="3"/>
  <c r="D8767" i="3"/>
  <c r="C8767" i="3"/>
  <c r="B8767" i="3"/>
  <c r="A8767" i="3"/>
  <c r="J8766" i="3"/>
  <c r="E8766" i="3" s="1"/>
  <c r="I8766" i="3"/>
  <c r="H8766" i="3"/>
  <c r="G8766" i="3"/>
  <c r="F8766" i="3"/>
  <c r="D8766" i="3"/>
  <c r="C8766" i="3"/>
  <c r="B8766" i="3"/>
  <c r="A8766" i="3"/>
  <c r="J8765" i="3"/>
  <c r="I8765" i="3"/>
  <c r="H8765" i="3"/>
  <c r="G8765" i="3"/>
  <c r="F8765" i="3"/>
  <c r="D8765" i="3"/>
  <c r="C8765" i="3"/>
  <c r="B8765" i="3"/>
  <c r="A8765" i="3"/>
  <c r="J8764" i="3"/>
  <c r="I8764" i="3"/>
  <c r="H8764" i="3"/>
  <c r="G8764" i="3"/>
  <c r="F8764" i="3"/>
  <c r="D8764" i="3"/>
  <c r="C8764" i="3"/>
  <c r="B8764" i="3"/>
  <c r="A8764" i="3"/>
  <c r="J8763" i="3"/>
  <c r="I8763" i="3"/>
  <c r="H8763" i="3"/>
  <c r="G8763" i="3"/>
  <c r="F8763" i="3"/>
  <c r="D8763" i="3"/>
  <c r="C8763" i="3"/>
  <c r="B8763" i="3"/>
  <c r="A8763" i="3"/>
  <c r="J8762" i="3"/>
  <c r="E8762" i="3" s="1"/>
  <c r="N8762" i="3" s="1"/>
  <c r="I8762" i="3"/>
  <c r="H8762" i="3"/>
  <c r="G8762" i="3"/>
  <c r="F8762" i="3"/>
  <c r="D8762" i="3"/>
  <c r="C8762" i="3"/>
  <c r="B8762" i="3"/>
  <c r="A8762" i="3"/>
  <c r="J8761" i="3"/>
  <c r="I8761" i="3"/>
  <c r="H8761" i="3"/>
  <c r="G8761" i="3"/>
  <c r="F8761" i="3"/>
  <c r="D8761" i="3"/>
  <c r="C8761" i="3"/>
  <c r="B8761" i="3"/>
  <c r="A8761" i="3"/>
  <c r="J8760" i="3"/>
  <c r="I8760" i="3"/>
  <c r="H8760" i="3"/>
  <c r="G8760" i="3"/>
  <c r="F8760" i="3"/>
  <c r="D8760" i="3"/>
  <c r="C8760" i="3"/>
  <c r="B8760" i="3"/>
  <c r="A8760" i="3"/>
  <c r="J8759" i="3"/>
  <c r="I8759" i="3"/>
  <c r="H8759" i="3"/>
  <c r="G8759" i="3"/>
  <c r="F8759" i="3"/>
  <c r="E8759" i="3"/>
  <c r="M8759" i="3" s="1"/>
  <c r="D8759" i="3"/>
  <c r="C8759" i="3"/>
  <c r="B8759" i="3"/>
  <c r="A8759" i="3"/>
  <c r="J8758" i="3"/>
  <c r="I8758" i="3"/>
  <c r="H8758" i="3"/>
  <c r="G8758" i="3"/>
  <c r="F8758" i="3"/>
  <c r="D8758" i="3"/>
  <c r="C8758" i="3"/>
  <c r="B8758" i="3"/>
  <c r="A8758" i="3"/>
  <c r="J8757" i="3"/>
  <c r="I8757" i="3"/>
  <c r="H8757" i="3"/>
  <c r="E8757" i="3" s="1"/>
  <c r="M8757" i="3" s="1"/>
  <c r="G8757" i="3"/>
  <c r="F8757" i="3"/>
  <c r="D8757" i="3"/>
  <c r="C8757" i="3"/>
  <c r="B8757" i="3"/>
  <c r="A8757" i="3"/>
  <c r="J8756" i="3"/>
  <c r="I8756" i="3"/>
  <c r="H8756" i="3"/>
  <c r="G8756" i="3"/>
  <c r="F8756" i="3"/>
  <c r="D8756" i="3"/>
  <c r="C8756" i="3"/>
  <c r="B8756" i="3"/>
  <c r="A8756" i="3"/>
  <c r="J8755" i="3"/>
  <c r="I8755" i="3"/>
  <c r="H8755" i="3"/>
  <c r="G8755" i="3"/>
  <c r="F8755" i="3"/>
  <c r="D8755" i="3"/>
  <c r="C8755" i="3"/>
  <c r="B8755" i="3"/>
  <c r="A8755" i="3"/>
  <c r="J8754" i="3"/>
  <c r="I8754" i="3"/>
  <c r="H8754" i="3"/>
  <c r="G8754" i="3"/>
  <c r="F8754" i="3"/>
  <c r="D8754" i="3"/>
  <c r="C8754" i="3"/>
  <c r="B8754" i="3"/>
  <c r="A8754" i="3"/>
  <c r="J8753" i="3"/>
  <c r="I8753" i="3"/>
  <c r="H8753" i="3"/>
  <c r="E8753" i="3" s="1"/>
  <c r="M8753" i="3" s="1"/>
  <c r="G8753" i="3"/>
  <c r="F8753" i="3"/>
  <c r="D8753" i="3"/>
  <c r="C8753" i="3"/>
  <c r="B8753" i="3"/>
  <c r="A8753" i="3"/>
  <c r="J8752" i="3"/>
  <c r="I8752" i="3"/>
  <c r="H8752" i="3"/>
  <c r="G8752" i="3"/>
  <c r="F8752" i="3"/>
  <c r="D8752" i="3"/>
  <c r="C8752" i="3"/>
  <c r="B8752" i="3"/>
  <c r="A8752" i="3"/>
  <c r="J8751" i="3"/>
  <c r="I8751" i="3"/>
  <c r="H8751" i="3"/>
  <c r="G8751" i="3"/>
  <c r="F8751" i="3"/>
  <c r="D8751" i="3"/>
  <c r="C8751" i="3"/>
  <c r="B8751" i="3"/>
  <c r="A8751" i="3"/>
  <c r="J8750" i="3"/>
  <c r="E8750" i="3" s="1"/>
  <c r="I8750" i="3"/>
  <c r="H8750" i="3"/>
  <c r="G8750" i="3"/>
  <c r="F8750" i="3"/>
  <c r="D8750" i="3"/>
  <c r="C8750" i="3"/>
  <c r="B8750" i="3"/>
  <c r="A8750" i="3"/>
  <c r="J8749" i="3"/>
  <c r="I8749" i="3"/>
  <c r="H8749" i="3"/>
  <c r="G8749" i="3"/>
  <c r="F8749" i="3"/>
  <c r="D8749" i="3"/>
  <c r="C8749" i="3"/>
  <c r="B8749" i="3"/>
  <c r="A8749" i="3"/>
  <c r="J8748" i="3"/>
  <c r="I8748" i="3"/>
  <c r="H8748" i="3"/>
  <c r="G8748" i="3"/>
  <c r="F8748" i="3"/>
  <c r="D8748" i="3"/>
  <c r="C8748" i="3"/>
  <c r="B8748" i="3"/>
  <c r="A8748" i="3"/>
  <c r="J8747" i="3"/>
  <c r="I8747" i="3"/>
  <c r="H8747" i="3"/>
  <c r="G8747" i="3"/>
  <c r="F8747" i="3"/>
  <c r="D8747" i="3"/>
  <c r="C8747" i="3"/>
  <c r="B8747" i="3"/>
  <c r="A8747" i="3"/>
  <c r="J8746" i="3"/>
  <c r="E8746" i="3" s="1"/>
  <c r="N8746" i="3" s="1"/>
  <c r="I8746" i="3"/>
  <c r="H8746" i="3"/>
  <c r="G8746" i="3"/>
  <c r="F8746" i="3"/>
  <c r="D8746" i="3"/>
  <c r="C8746" i="3"/>
  <c r="B8746" i="3"/>
  <c r="A8746" i="3"/>
  <c r="J8745" i="3"/>
  <c r="I8745" i="3"/>
  <c r="H8745" i="3"/>
  <c r="G8745" i="3"/>
  <c r="F8745" i="3"/>
  <c r="D8745" i="3"/>
  <c r="C8745" i="3"/>
  <c r="B8745" i="3"/>
  <c r="A8745" i="3"/>
  <c r="J8744" i="3"/>
  <c r="I8744" i="3"/>
  <c r="H8744" i="3"/>
  <c r="G8744" i="3"/>
  <c r="F8744" i="3"/>
  <c r="D8744" i="3"/>
  <c r="C8744" i="3"/>
  <c r="B8744" i="3"/>
  <c r="A8744" i="3"/>
  <c r="J8743" i="3"/>
  <c r="E8743" i="3" s="1"/>
  <c r="M8743" i="3" s="1"/>
  <c r="I8743" i="3"/>
  <c r="H8743" i="3"/>
  <c r="G8743" i="3"/>
  <c r="F8743" i="3"/>
  <c r="D8743" i="3"/>
  <c r="C8743" i="3"/>
  <c r="B8743" i="3"/>
  <c r="A8743" i="3"/>
  <c r="J8742" i="3"/>
  <c r="I8742" i="3"/>
  <c r="H8742" i="3"/>
  <c r="G8742" i="3"/>
  <c r="F8742" i="3"/>
  <c r="D8742" i="3"/>
  <c r="C8742" i="3"/>
  <c r="B8742" i="3"/>
  <c r="A8742" i="3"/>
  <c r="J8741" i="3"/>
  <c r="I8741" i="3"/>
  <c r="H8741" i="3"/>
  <c r="G8741" i="3"/>
  <c r="F8741" i="3"/>
  <c r="D8741" i="3"/>
  <c r="C8741" i="3"/>
  <c r="B8741" i="3"/>
  <c r="A8741" i="3"/>
  <c r="J8740" i="3"/>
  <c r="I8740" i="3"/>
  <c r="H8740" i="3"/>
  <c r="G8740" i="3"/>
  <c r="F8740" i="3"/>
  <c r="D8740" i="3"/>
  <c r="C8740" i="3"/>
  <c r="B8740" i="3"/>
  <c r="A8740" i="3"/>
  <c r="J8739" i="3"/>
  <c r="I8739" i="3"/>
  <c r="H8739" i="3"/>
  <c r="G8739" i="3"/>
  <c r="F8739" i="3"/>
  <c r="D8739" i="3"/>
  <c r="C8739" i="3"/>
  <c r="B8739" i="3"/>
  <c r="A8739" i="3"/>
  <c r="J8738" i="3"/>
  <c r="I8738" i="3"/>
  <c r="H8738" i="3"/>
  <c r="G8738" i="3"/>
  <c r="F8738" i="3"/>
  <c r="D8738" i="3"/>
  <c r="C8738" i="3"/>
  <c r="B8738" i="3"/>
  <c r="A8738" i="3"/>
  <c r="J8737" i="3"/>
  <c r="I8737" i="3"/>
  <c r="H8737" i="3"/>
  <c r="G8737" i="3"/>
  <c r="F8737" i="3"/>
  <c r="D8737" i="3"/>
  <c r="C8737" i="3"/>
  <c r="B8737" i="3"/>
  <c r="A8737" i="3"/>
  <c r="J8736" i="3"/>
  <c r="I8736" i="3"/>
  <c r="H8736" i="3"/>
  <c r="G8736" i="3"/>
  <c r="F8736" i="3"/>
  <c r="D8736" i="3"/>
  <c r="C8736" i="3"/>
  <c r="B8736" i="3"/>
  <c r="A8736" i="3"/>
  <c r="J8735" i="3"/>
  <c r="I8735" i="3"/>
  <c r="H8735" i="3"/>
  <c r="G8735" i="3"/>
  <c r="F8735" i="3"/>
  <c r="D8735" i="3"/>
  <c r="C8735" i="3"/>
  <c r="B8735" i="3"/>
  <c r="A8735" i="3"/>
  <c r="J8734" i="3"/>
  <c r="I8734" i="3"/>
  <c r="H8734" i="3"/>
  <c r="G8734" i="3"/>
  <c r="F8734" i="3"/>
  <c r="D8734" i="3"/>
  <c r="C8734" i="3"/>
  <c r="B8734" i="3"/>
  <c r="A8734" i="3"/>
  <c r="J8733" i="3"/>
  <c r="I8733" i="3"/>
  <c r="H8733" i="3"/>
  <c r="G8733" i="3"/>
  <c r="F8733" i="3"/>
  <c r="D8733" i="3"/>
  <c r="C8733" i="3"/>
  <c r="B8733" i="3"/>
  <c r="A8733" i="3"/>
  <c r="J8732" i="3"/>
  <c r="E8732" i="3" s="1"/>
  <c r="N8732" i="3" s="1"/>
  <c r="I8732" i="3"/>
  <c r="H8732" i="3"/>
  <c r="G8732" i="3"/>
  <c r="F8732" i="3"/>
  <c r="D8732" i="3"/>
  <c r="C8732" i="3"/>
  <c r="B8732" i="3"/>
  <c r="A8732" i="3"/>
  <c r="J8731" i="3"/>
  <c r="I8731" i="3"/>
  <c r="H8731" i="3"/>
  <c r="G8731" i="3"/>
  <c r="F8731" i="3"/>
  <c r="D8731" i="3"/>
  <c r="C8731" i="3"/>
  <c r="B8731" i="3"/>
  <c r="A8731" i="3"/>
  <c r="J8730" i="3"/>
  <c r="I8730" i="3"/>
  <c r="H8730" i="3"/>
  <c r="G8730" i="3"/>
  <c r="F8730" i="3"/>
  <c r="D8730" i="3"/>
  <c r="C8730" i="3"/>
  <c r="B8730" i="3"/>
  <c r="A8730" i="3"/>
  <c r="J8729" i="3"/>
  <c r="I8729" i="3"/>
  <c r="H8729" i="3"/>
  <c r="G8729" i="3"/>
  <c r="F8729" i="3"/>
  <c r="D8729" i="3"/>
  <c r="C8729" i="3"/>
  <c r="B8729" i="3"/>
  <c r="A8729" i="3"/>
  <c r="J8728" i="3"/>
  <c r="E8728" i="3" s="1"/>
  <c r="N8728" i="3" s="1"/>
  <c r="I8728" i="3"/>
  <c r="H8728" i="3"/>
  <c r="G8728" i="3"/>
  <c r="F8728" i="3"/>
  <c r="D8728" i="3"/>
  <c r="C8728" i="3"/>
  <c r="B8728" i="3"/>
  <c r="A8728" i="3"/>
  <c r="J8727" i="3"/>
  <c r="I8727" i="3"/>
  <c r="H8727" i="3"/>
  <c r="E8727" i="3" s="1"/>
  <c r="M8727" i="3" s="1"/>
  <c r="G8727" i="3"/>
  <c r="F8727" i="3"/>
  <c r="D8727" i="3"/>
  <c r="C8727" i="3"/>
  <c r="B8727" i="3"/>
  <c r="A8727" i="3"/>
  <c r="J8726" i="3"/>
  <c r="I8726" i="3"/>
  <c r="H8726" i="3"/>
  <c r="G8726" i="3"/>
  <c r="F8726" i="3"/>
  <c r="D8726" i="3"/>
  <c r="C8726" i="3"/>
  <c r="B8726" i="3"/>
  <c r="A8726" i="3"/>
  <c r="J8725" i="3"/>
  <c r="I8725" i="3"/>
  <c r="H8725" i="3"/>
  <c r="G8725" i="3"/>
  <c r="F8725" i="3"/>
  <c r="D8725" i="3"/>
  <c r="C8725" i="3"/>
  <c r="B8725" i="3"/>
  <c r="A8725" i="3"/>
  <c r="J8724" i="3"/>
  <c r="I8724" i="3"/>
  <c r="H8724" i="3"/>
  <c r="G8724" i="3"/>
  <c r="F8724" i="3"/>
  <c r="D8724" i="3"/>
  <c r="C8724" i="3"/>
  <c r="B8724" i="3"/>
  <c r="A8724" i="3"/>
  <c r="J8723" i="3"/>
  <c r="I8723" i="3"/>
  <c r="H8723" i="3"/>
  <c r="E8723" i="3" s="1"/>
  <c r="M8723" i="3" s="1"/>
  <c r="G8723" i="3"/>
  <c r="F8723" i="3"/>
  <c r="D8723" i="3"/>
  <c r="C8723" i="3"/>
  <c r="B8723" i="3"/>
  <c r="A8723" i="3"/>
  <c r="J8722" i="3"/>
  <c r="I8722" i="3"/>
  <c r="H8722" i="3"/>
  <c r="G8722" i="3"/>
  <c r="F8722" i="3"/>
  <c r="D8722" i="3"/>
  <c r="C8722" i="3"/>
  <c r="B8722" i="3"/>
  <c r="A8722" i="3"/>
  <c r="J8721" i="3"/>
  <c r="I8721" i="3"/>
  <c r="H8721" i="3"/>
  <c r="G8721" i="3"/>
  <c r="F8721" i="3"/>
  <c r="D8721" i="3"/>
  <c r="C8721" i="3"/>
  <c r="B8721" i="3"/>
  <c r="A8721" i="3"/>
  <c r="J8720" i="3"/>
  <c r="I8720" i="3"/>
  <c r="H8720" i="3"/>
  <c r="G8720" i="3"/>
  <c r="F8720" i="3"/>
  <c r="D8720" i="3"/>
  <c r="C8720" i="3"/>
  <c r="B8720" i="3"/>
  <c r="A8720" i="3"/>
  <c r="J8719" i="3"/>
  <c r="I8719" i="3"/>
  <c r="H8719" i="3"/>
  <c r="E8719" i="3" s="1"/>
  <c r="M8719" i="3" s="1"/>
  <c r="G8719" i="3"/>
  <c r="F8719" i="3"/>
  <c r="D8719" i="3"/>
  <c r="C8719" i="3"/>
  <c r="B8719" i="3"/>
  <c r="A8719" i="3"/>
  <c r="J8718" i="3"/>
  <c r="I8718" i="3"/>
  <c r="H8718" i="3"/>
  <c r="G8718" i="3"/>
  <c r="F8718" i="3"/>
  <c r="D8718" i="3"/>
  <c r="C8718" i="3"/>
  <c r="B8718" i="3"/>
  <c r="A8718" i="3"/>
  <c r="J8717" i="3"/>
  <c r="I8717" i="3"/>
  <c r="H8717" i="3"/>
  <c r="G8717" i="3"/>
  <c r="F8717" i="3"/>
  <c r="D8717" i="3"/>
  <c r="C8717" i="3"/>
  <c r="B8717" i="3"/>
  <c r="A8717" i="3"/>
  <c r="J8716" i="3"/>
  <c r="E8716" i="3" s="1"/>
  <c r="N8716" i="3" s="1"/>
  <c r="I8716" i="3"/>
  <c r="H8716" i="3"/>
  <c r="G8716" i="3"/>
  <c r="F8716" i="3"/>
  <c r="D8716" i="3"/>
  <c r="C8716" i="3"/>
  <c r="B8716" i="3"/>
  <c r="A8716" i="3"/>
  <c r="J8715" i="3"/>
  <c r="I8715" i="3"/>
  <c r="H8715" i="3"/>
  <c r="G8715" i="3"/>
  <c r="F8715" i="3"/>
  <c r="D8715" i="3"/>
  <c r="C8715" i="3"/>
  <c r="B8715" i="3"/>
  <c r="A8715" i="3"/>
  <c r="J8714" i="3"/>
  <c r="I8714" i="3"/>
  <c r="H8714" i="3"/>
  <c r="G8714" i="3"/>
  <c r="F8714" i="3"/>
  <c r="D8714" i="3"/>
  <c r="C8714" i="3"/>
  <c r="B8714" i="3"/>
  <c r="A8714" i="3"/>
  <c r="J8713" i="3"/>
  <c r="I8713" i="3"/>
  <c r="H8713" i="3"/>
  <c r="G8713" i="3"/>
  <c r="F8713" i="3"/>
  <c r="D8713" i="3"/>
  <c r="C8713" i="3"/>
  <c r="B8713" i="3"/>
  <c r="A8713" i="3"/>
  <c r="J8712" i="3"/>
  <c r="E8712" i="3" s="1"/>
  <c r="N8712" i="3" s="1"/>
  <c r="I8712" i="3"/>
  <c r="H8712" i="3"/>
  <c r="G8712" i="3"/>
  <c r="F8712" i="3"/>
  <c r="D8712" i="3"/>
  <c r="C8712" i="3"/>
  <c r="B8712" i="3"/>
  <c r="A8712" i="3"/>
  <c r="J8711" i="3"/>
  <c r="I8711" i="3"/>
  <c r="H8711" i="3"/>
  <c r="E8711" i="3" s="1"/>
  <c r="M8711" i="3" s="1"/>
  <c r="G8711" i="3"/>
  <c r="F8711" i="3"/>
  <c r="D8711" i="3"/>
  <c r="C8711" i="3"/>
  <c r="B8711" i="3"/>
  <c r="A8711" i="3"/>
  <c r="J8710" i="3"/>
  <c r="I8710" i="3"/>
  <c r="H8710" i="3"/>
  <c r="G8710" i="3"/>
  <c r="F8710" i="3"/>
  <c r="D8710" i="3"/>
  <c r="C8710" i="3"/>
  <c r="B8710" i="3"/>
  <c r="A8710" i="3"/>
  <c r="J8709" i="3"/>
  <c r="I8709" i="3"/>
  <c r="H8709" i="3"/>
  <c r="G8709" i="3"/>
  <c r="F8709" i="3"/>
  <c r="D8709" i="3"/>
  <c r="C8709" i="3"/>
  <c r="B8709" i="3"/>
  <c r="A8709" i="3"/>
  <c r="J8708" i="3"/>
  <c r="I8708" i="3"/>
  <c r="H8708" i="3"/>
  <c r="G8708" i="3"/>
  <c r="F8708" i="3"/>
  <c r="D8708" i="3"/>
  <c r="C8708" i="3"/>
  <c r="B8708" i="3"/>
  <c r="A8708" i="3"/>
  <c r="J8707" i="3"/>
  <c r="I8707" i="3"/>
  <c r="H8707" i="3"/>
  <c r="E8707" i="3" s="1"/>
  <c r="M8707" i="3" s="1"/>
  <c r="G8707" i="3"/>
  <c r="F8707" i="3"/>
  <c r="D8707" i="3"/>
  <c r="C8707" i="3"/>
  <c r="B8707" i="3"/>
  <c r="A8707" i="3"/>
  <c r="J8706" i="3"/>
  <c r="I8706" i="3"/>
  <c r="H8706" i="3"/>
  <c r="G8706" i="3"/>
  <c r="F8706" i="3"/>
  <c r="D8706" i="3"/>
  <c r="C8706" i="3"/>
  <c r="B8706" i="3"/>
  <c r="A8706" i="3"/>
  <c r="J8705" i="3"/>
  <c r="I8705" i="3"/>
  <c r="H8705" i="3"/>
  <c r="G8705" i="3"/>
  <c r="F8705" i="3"/>
  <c r="D8705" i="3"/>
  <c r="C8705" i="3"/>
  <c r="B8705" i="3"/>
  <c r="A8705" i="3"/>
  <c r="J8704" i="3"/>
  <c r="I8704" i="3"/>
  <c r="H8704" i="3"/>
  <c r="G8704" i="3"/>
  <c r="F8704" i="3"/>
  <c r="D8704" i="3"/>
  <c r="C8704" i="3"/>
  <c r="B8704" i="3"/>
  <c r="A8704" i="3"/>
  <c r="J8703" i="3"/>
  <c r="I8703" i="3"/>
  <c r="H8703" i="3"/>
  <c r="E8703" i="3" s="1"/>
  <c r="M8703" i="3" s="1"/>
  <c r="G8703" i="3"/>
  <c r="F8703" i="3"/>
  <c r="D8703" i="3"/>
  <c r="C8703" i="3"/>
  <c r="B8703" i="3"/>
  <c r="A8703" i="3"/>
  <c r="J8702" i="3"/>
  <c r="I8702" i="3"/>
  <c r="H8702" i="3"/>
  <c r="G8702" i="3"/>
  <c r="F8702" i="3"/>
  <c r="D8702" i="3"/>
  <c r="C8702" i="3"/>
  <c r="B8702" i="3"/>
  <c r="A8702" i="3"/>
  <c r="J8701" i="3"/>
  <c r="I8701" i="3"/>
  <c r="H8701" i="3"/>
  <c r="G8701" i="3"/>
  <c r="F8701" i="3"/>
  <c r="D8701" i="3"/>
  <c r="C8701" i="3"/>
  <c r="B8701" i="3"/>
  <c r="A8701" i="3"/>
  <c r="J8700" i="3"/>
  <c r="I8700" i="3"/>
  <c r="H8700" i="3"/>
  <c r="G8700" i="3"/>
  <c r="F8700" i="3"/>
  <c r="D8700" i="3"/>
  <c r="C8700" i="3"/>
  <c r="B8700" i="3"/>
  <c r="A8700" i="3"/>
  <c r="J8699" i="3"/>
  <c r="I8699" i="3"/>
  <c r="H8699" i="3"/>
  <c r="G8699" i="3"/>
  <c r="F8699" i="3"/>
  <c r="D8699" i="3"/>
  <c r="C8699" i="3"/>
  <c r="B8699" i="3"/>
  <c r="A8699" i="3"/>
  <c r="J8698" i="3"/>
  <c r="I8698" i="3"/>
  <c r="H8698" i="3"/>
  <c r="G8698" i="3"/>
  <c r="F8698" i="3"/>
  <c r="D8698" i="3"/>
  <c r="C8698" i="3"/>
  <c r="B8698" i="3"/>
  <c r="A8698" i="3"/>
  <c r="J8697" i="3"/>
  <c r="I8697" i="3"/>
  <c r="H8697" i="3"/>
  <c r="G8697" i="3"/>
  <c r="F8697" i="3"/>
  <c r="D8697" i="3"/>
  <c r="C8697" i="3"/>
  <c r="B8697" i="3"/>
  <c r="A8697" i="3"/>
  <c r="J8696" i="3"/>
  <c r="I8696" i="3"/>
  <c r="H8696" i="3"/>
  <c r="G8696" i="3"/>
  <c r="F8696" i="3"/>
  <c r="D8696" i="3"/>
  <c r="C8696" i="3"/>
  <c r="B8696" i="3"/>
  <c r="A8696" i="3"/>
  <c r="J8695" i="3"/>
  <c r="I8695" i="3"/>
  <c r="H8695" i="3"/>
  <c r="E8695" i="3" s="1"/>
  <c r="M8695" i="3" s="1"/>
  <c r="G8695" i="3"/>
  <c r="F8695" i="3"/>
  <c r="D8695" i="3"/>
  <c r="C8695" i="3"/>
  <c r="B8695" i="3"/>
  <c r="A8695" i="3"/>
  <c r="J8694" i="3"/>
  <c r="I8694" i="3"/>
  <c r="H8694" i="3"/>
  <c r="G8694" i="3"/>
  <c r="F8694" i="3"/>
  <c r="D8694" i="3"/>
  <c r="C8694" i="3"/>
  <c r="B8694" i="3"/>
  <c r="A8694" i="3"/>
  <c r="J8693" i="3"/>
  <c r="I8693" i="3"/>
  <c r="H8693" i="3"/>
  <c r="E8693" i="3" s="1"/>
  <c r="M8693" i="3" s="1"/>
  <c r="G8693" i="3"/>
  <c r="F8693" i="3"/>
  <c r="D8693" i="3"/>
  <c r="C8693" i="3"/>
  <c r="B8693" i="3"/>
  <c r="A8693" i="3"/>
  <c r="J8692" i="3"/>
  <c r="I8692" i="3"/>
  <c r="H8692" i="3"/>
  <c r="G8692" i="3"/>
  <c r="F8692" i="3"/>
  <c r="D8692" i="3"/>
  <c r="C8692" i="3"/>
  <c r="B8692" i="3"/>
  <c r="A8692" i="3"/>
  <c r="J8691" i="3"/>
  <c r="I8691" i="3"/>
  <c r="H8691" i="3"/>
  <c r="G8691" i="3"/>
  <c r="F8691" i="3"/>
  <c r="D8691" i="3"/>
  <c r="C8691" i="3"/>
  <c r="B8691" i="3"/>
  <c r="A8691" i="3"/>
  <c r="J8690" i="3"/>
  <c r="I8690" i="3"/>
  <c r="H8690" i="3"/>
  <c r="G8690" i="3"/>
  <c r="F8690" i="3"/>
  <c r="D8690" i="3"/>
  <c r="C8690" i="3"/>
  <c r="B8690" i="3"/>
  <c r="A8690" i="3"/>
  <c r="J8689" i="3"/>
  <c r="I8689" i="3"/>
  <c r="H8689" i="3"/>
  <c r="E8689" i="3" s="1"/>
  <c r="M8689" i="3" s="1"/>
  <c r="G8689" i="3"/>
  <c r="F8689" i="3"/>
  <c r="D8689" i="3"/>
  <c r="C8689" i="3"/>
  <c r="B8689" i="3"/>
  <c r="A8689" i="3"/>
  <c r="J8688" i="3"/>
  <c r="I8688" i="3"/>
  <c r="H8688" i="3"/>
  <c r="G8688" i="3"/>
  <c r="F8688" i="3"/>
  <c r="D8688" i="3"/>
  <c r="C8688" i="3"/>
  <c r="B8688" i="3"/>
  <c r="A8688" i="3"/>
  <c r="J8687" i="3"/>
  <c r="I8687" i="3"/>
  <c r="H8687" i="3"/>
  <c r="G8687" i="3"/>
  <c r="F8687" i="3"/>
  <c r="D8687" i="3"/>
  <c r="C8687" i="3"/>
  <c r="B8687" i="3"/>
  <c r="A8687" i="3"/>
  <c r="J8686" i="3"/>
  <c r="E8686" i="3" s="1"/>
  <c r="I8686" i="3"/>
  <c r="H8686" i="3"/>
  <c r="G8686" i="3"/>
  <c r="F8686" i="3"/>
  <c r="D8686" i="3"/>
  <c r="C8686" i="3"/>
  <c r="B8686" i="3"/>
  <c r="A8686" i="3"/>
  <c r="J8685" i="3"/>
  <c r="I8685" i="3"/>
  <c r="H8685" i="3"/>
  <c r="G8685" i="3"/>
  <c r="F8685" i="3"/>
  <c r="D8685" i="3"/>
  <c r="C8685" i="3"/>
  <c r="B8685" i="3"/>
  <c r="A8685" i="3"/>
  <c r="J8684" i="3"/>
  <c r="I8684" i="3"/>
  <c r="H8684" i="3"/>
  <c r="G8684" i="3"/>
  <c r="F8684" i="3"/>
  <c r="D8684" i="3"/>
  <c r="C8684" i="3"/>
  <c r="B8684" i="3"/>
  <c r="A8684" i="3"/>
  <c r="J8683" i="3"/>
  <c r="I8683" i="3"/>
  <c r="H8683" i="3"/>
  <c r="G8683" i="3"/>
  <c r="F8683" i="3"/>
  <c r="D8683" i="3"/>
  <c r="C8683" i="3"/>
  <c r="B8683" i="3"/>
  <c r="A8683" i="3"/>
  <c r="J8682" i="3"/>
  <c r="E8682" i="3" s="1"/>
  <c r="N8682" i="3" s="1"/>
  <c r="I8682" i="3"/>
  <c r="H8682" i="3"/>
  <c r="G8682" i="3"/>
  <c r="F8682" i="3"/>
  <c r="D8682" i="3"/>
  <c r="C8682" i="3"/>
  <c r="B8682" i="3"/>
  <c r="A8682" i="3"/>
  <c r="J8681" i="3"/>
  <c r="I8681" i="3"/>
  <c r="H8681" i="3"/>
  <c r="G8681" i="3"/>
  <c r="F8681" i="3"/>
  <c r="D8681" i="3"/>
  <c r="C8681" i="3"/>
  <c r="B8681" i="3"/>
  <c r="A8681" i="3"/>
  <c r="J8680" i="3"/>
  <c r="I8680" i="3"/>
  <c r="H8680" i="3"/>
  <c r="G8680" i="3"/>
  <c r="F8680" i="3"/>
  <c r="D8680" i="3"/>
  <c r="C8680" i="3"/>
  <c r="B8680" i="3"/>
  <c r="A8680" i="3"/>
  <c r="J8679" i="3"/>
  <c r="I8679" i="3"/>
  <c r="H8679" i="3"/>
  <c r="G8679" i="3"/>
  <c r="F8679" i="3"/>
  <c r="E8679" i="3"/>
  <c r="M8679" i="3" s="1"/>
  <c r="D8679" i="3"/>
  <c r="C8679" i="3"/>
  <c r="B8679" i="3"/>
  <c r="A8679" i="3"/>
  <c r="J8678" i="3"/>
  <c r="I8678" i="3"/>
  <c r="H8678" i="3"/>
  <c r="G8678" i="3"/>
  <c r="F8678" i="3"/>
  <c r="D8678" i="3"/>
  <c r="C8678" i="3"/>
  <c r="B8678" i="3"/>
  <c r="A8678" i="3"/>
  <c r="J8677" i="3"/>
  <c r="I8677" i="3"/>
  <c r="H8677" i="3"/>
  <c r="E8677" i="3" s="1"/>
  <c r="M8677" i="3" s="1"/>
  <c r="G8677" i="3"/>
  <c r="F8677" i="3"/>
  <c r="D8677" i="3"/>
  <c r="C8677" i="3"/>
  <c r="B8677" i="3"/>
  <c r="A8677" i="3"/>
  <c r="J8676" i="3"/>
  <c r="I8676" i="3"/>
  <c r="H8676" i="3"/>
  <c r="G8676" i="3"/>
  <c r="F8676" i="3"/>
  <c r="D8676" i="3"/>
  <c r="C8676" i="3"/>
  <c r="B8676" i="3"/>
  <c r="A8676" i="3"/>
  <c r="J8675" i="3"/>
  <c r="I8675" i="3"/>
  <c r="H8675" i="3"/>
  <c r="G8675" i="3"/>
  <c r="F8675" i="3"/>
  <c r="D8675" i="3"/>
  <c r="C8675" i="3"/>
  <c r="B8675" i="3"/>
  <c r="A8675" i="3"/>
  <c r="J8674" i="3"/>
  <c r="I8674" i="3"/>
  <c r="H8674" i="3"/>
  <c r="G8674" i="3"/>
  <c r="F8674" i="3"/>
  <c r="D8674" i="3"/>
  <c r="C8674" i="3"/>
  <c r="B8674" i="3"/>
  <c r="A8674" i="3"/>
  <c r="J8673" i="3"/>
  <c r="I8673" i="3"/>
  <c r="H8673" i="3"/>
  <c r="E8673" i="3" s="1"/>
  <c r="M8673" i="3" s="1"/>
  <c r="G8673" i="3"/>
  <c r="F8673" i="3"/>
  <c r="D8673" i="3"/>
  <c r="C8673" i="3"/>
  <c r="B8673" i="3"/>
  <c r="A8673" i="3"/>
  <c r="J8672" i="3"/>
  <c r="I8672" i="3"/>
  <c r="H8672" i="3"/>
  <c r="G8672" i="3"/>
  <c r="F8672" i="3"/>
  <c r="D8672" i="3"/>
  <c r="C8672" i="3"/>
  <c r="B8672" i="3"/>
  <c r="A8672" i="3"/>
  <c r="J8671" i="3"/>
  <c r="I8671" i="3"/>
  <c r="H8671" i="3"/>
  <c r="G8671" i="3"/>
  <c r="F8671" i="3"/>
  <c r="D8671" i="3"/>
  <c r="C8671" i="3"/>
  <c r="B8671" i="3"/>
  <c r="A8671" i="3"/>
  <c r="J8670" i="3"/>
  <c r="I8670" i="3"/>
  <c r="H8670" i="3"/>
  <c r="G8670" i="3"/>
  <c r="F8670" i="3"/>
  <c r="D8670" i="3"/>
  <c r="C8670" i="3"/>
  <c r="B8670" i="3"/>
  <c r="A8670" i="3"/>
  <c r="J8669" i="3"/>
  <c r="I8669" i="3"/>
  <c r="H8669" i="3"/>
  <c r="G8669" i="3"/>
  <c r="F8669" i="3"/>
  <c r="D8669" i="3"/>
  <c r="C8669" i="3"/>
  <c r="B8669" i="3"/>
  <c r="A8669" i="3"/>
  <c r="J8668" i="3"/>
  <c r="I8668" i="3"/>
  <c r="H8668" i="3"/>
  <c r="G8668" i="3"/>
  <c r="F8668" i="3"/>
  <c r="D8668" i="3"/>
  <c r="C8668" i="3"/>
  <c r="B8668" i="3"/>
  <c r="A8668" i="3"/>
  <c r="J8667" i="3"/>
  <c r="I8667" i="3"/>
  <c r="H8667" i="3"/>
  <c r="G8667" i="3"/>
  <c r="F8667" i="3"/>
  <c r="D8667" i="3"/>
  <c r="C8667" i="3"/>
  <c r="B8667" i="3"/>
  <c r="A8667" i="3"/>
  <c r="J8666" i="3"/>
  <c r="I8666" i="3"/>
  <c r="H8666" i="3"/>
  <c r="G8666" i="3"/>
  <c r="F8666" i="3"/>
  <c r="D8666" i="3"/>
  <c r="C8666" i="3"/>
  <c r="B8666" i="3"/>
  <c r="A8666" i="3"/>
  <c r="J8665" i="3"/>
  <c r="I8665" i="3"/>
  <c r="H8665" i="3"/>
  <c r="G8665" i="3"/>
  <c r="F8665" i="3"/>
  <c r="D8665" i="3"/>
  <c r="C8665" i="3"/>
  <c r="B8665" i="3"/>
  <c r="A8665" i="3"/>
  <c r="J8664" i="3"/>
  <c r="I8664" i="3"/>
  <c r="H8664" i="3"/>
  <c r="G8664" i="3"/>
  <c r="F8664" i="3"/>
  <c r="D8664" i="3"/>
  <c r="C8664" i="3"/>
  <c r="B8664" i="3"/>
  <c r="A8664" i="3"/>
  <c r="J8663" i="3"/>
  <c r="I8663" i="3"/>
  <c r="H8663" i="3"/>
  <c r="G8663" i="3"/>
  <c r="F8663" i="3"/>
  <c r="D8663" i="3"/>
  <c r="C8663" i="3"/>
  <c r="B8663" i="3"/>
  <c r="A8663" i="3"/>
  <c r="J8662" i="3"/>
  <c r="I8662" i="3"/>
  <c r="H8662" i="3"/>
  <c r="G8662" i="3"/>
  <c r="F8662" i="3"/>
  <c r="D8662" i="3"/>
  <c r="C8662" i="3"/>
  <c r="B8662" i="3"/>
  <c r="A8662" i="3"/>
  <c r="J8661" i="3"/>
  <c r="I8661" i="3"/>
  <c r="H8661" i="3"/>
  <c r="G8661" i="3"/>
  <c r="F8661" i="3"/>
  <c r="D8661" i="3"/>
  <c r="C8661" i="3"/>
  <c r="B8661" i="3"/>
  <c r="A8661" i="3"/>
  <c r="J8660" i="3"/>
  <c r="I8660" i="3"/>
  <c r="H8660" i="3"/>
  <c r="G8660" i="3"/>
  <c r="F8660" i="3"/>
  <c r="D8660" i="3"/>
  <c r="C8660" i="3"/>
  <c r="B8660" i="3"/>
  <c r="A8660" i="3"/>
  <c r="J8659" i="3"/>
  <c r="I8659" i="3"/>
  <c r="H8659" i="3"/>
  <c r="E8659" i="3" s="1"/>
  <c r="M8659" i="3" s="1"/>
  <c r="G8659" i="3"/>
  <c r="F8659" i="3"/>
  <c r="D8659" i="3"/>
  <c r="C8659" i="3"/>
  <c r="B8659" i="3"/>
  <c r="A8659" i="3"/>
  <c r="J8658" i="3"/>
  <c r="I8658" i="3"/>
  <c r="H8658" i="3"/>
  <c r="G8658" i="3"/>
  <c r="F8658" i="3"/>
  <c r="D8658" i="3"/>
  <c r="C8658" i="3"/>
  <c r="B8658" i="3"/>
  <c r="A8658" i="3"/>
  <c r="J8657" i="3"/>
  <c r="I8657" i="3"/>
  <c r="H8657" i="3"/>
  <c r="G8657" i="3"/>
  <c r="F8657" i="3"/>
  <c r="D8657" i="3"/>
  <c r="C8657" i="3"/>
  <c r="B8657" i="3"/>
  <c r="A8657" i="3"/>
  <c r="J8656" i="3"/>
  <c r="I8656" i="3"/>
  <c r="H8656" i="3"/>
  <c r="G8656" i="3"/>
  <c r="F8656" i="3"/>
  <c r="D8656" i="3"/>
  <c r="C8656" i="3"/>
  <c r="B8656" i="3"/>
  <c r="A8656" i="3"/>
  <c r="J8655" i="3"/>
  <c r="I8655" i="3"/>
  <c r="H8655" i="3"/>
  <c r="E8655" i="3" s="1"/>
  <c r="M8655" i="3" s="1"/>
  <c r="G8655" i="3"/>
  <c r="F8655" i="3"/>
  <c r="D8655" i="3"/>
  <c r="C8655" i="3"/>
  <c r="B8655" i="3"/>
  <c r="A8655" i="3"/>
  <c r="J8654" i="3"/>
  <c r="I8654" i="3"/>
  <c r="H8654" i="3"/>
  <c r="G8654" i="3"/>
  <c r="F8654" i="3"/>
  <c r="D8654" i="3"/>
  <c r="C8654" i="3"/>
  <c r="B8654" i="3"/>
  <c r="A8654" i="3"/>
  <c r="J8653" i="3"/>
  <c r="I8653" i="3"/>
  <c r="H8653" i="3"/>
  <c r="G8653" i="3"/>
  <c r="F8653" i="3"/>
  <c r="D8653" i="3"/>
  <c r="C8653" i="3"/>
  <c r="B8653" i="3"/>
  <c r="A8653" i="3"/>
  <c r="J8652" i="3"/>
  <c r="E8652" i="3" s="1"/>
  <c r="N8652" i="3" s="1"/>
  <c r="I8652" i="3"/>
  <c r="H8652" i="3"/>
  <c r="G8652" i="3"/>
  <c r="F8652" i="3"/>
  <c r="D8652" i="3"/>
  <c r="C8652" i="3"/>
  <c r="B8652" i="3"/>
  <c r="A8652" i="3"/>
  <c r="J8651" i="3"/>
  <c r="I8651" i="3"/>
  <c r="H8651" i="3"/>
  <c r="G8651" i="3"/>
  <c r="F8651" i="3"/>
  <c r="D8651" i="3"/>
  <c r="C8651" i="3"/>
  <c r="B8651" i="3"/>
  <c r="A8651" i="3"/>
  <c r="J8650" i="3"/>
  <c r="I8650" i="3"/>
  <c r="H8650" i="3"/>
  <c r="G8650" i="3"/>
  <c r="F8650" i="3"/>
  <c r="D8650" i="3"/>
  <c r="C8650" i="3"/>
  <c r="B8650" i="3"/>
  <c r="A8650" i="3"/>
  <c r="J8649" i="3"/>
  <c r="I8649" i="3"/>
  <c r="H8649" i="3"/>
  <c r="G8649" i="3"/>
  <c r="F8649" i="3"/>
  <c r="D8649" i="3"/>
  <c r="C8649" i="3"/>
  <c r="B8649" i="3"/>
  <c r="A8649" i="3"/>
  <c r="J8648" i="3"/>
  <c r="E8648" i="3" s="1"/>
  <c r="N8648" i="3" s="1"/>
  <c r="I8648" i="3"/>
  <c r="H8648" i="3"/>
  <c r="G8648" i="3"/>
  <c r="F8648" i="3"/>
  <c r="D8648" i="3"/>
  <c r="C8648" i="3"/>
  <c r="B8648" i="3"/>
  <c r="A8648" i="3"/>
  <c r="J8647" i="3"/>
  <c r="I8647" i="3"/>
  <c r="H8647" i="3"/>
  <c r="G8647" i="3"/>
  <c r="F8647" i="3"/>
  <c r="D8647" i="3"/>
  <c r="C8647" i="3"/>
  <c r="B8647" i="3"/>
  <c r="A8647" i="3"/>
  <c r="J8646" i="3"/>
  <c r="I8646" i="3"/>
  <c r="H8646" i="3"/>
  <c r="G8646" i="3"/>
  <c r="F8646" i="3"/>
  <c r="D8646" i="3"/>
  <c r="C8646" i="3"/>
  <c r="B8646" i="3"/>
  <c r="A8646" i="3"/>
  <c r="J8645" i="3"/>
  <c r="I8645" i="3"/>
  <c r="H8645" i="3"/>
  <c r="G8645" i="3"/>
  <c r="F8645" i="3"/>
  <c r="D8645" i="3"/>
  <c r="C8645" i="3"/>
  <c r="B8645" i="3"/>
  <c r="A8645" i="3"/>
  <c r="J8644" i="3"/>
  <c r="E8644" i="3" s="1"/>
  <c r="I8644" i="3"/>
  <c r="H8644" i="3"/>
  <c r="G8644" i="3"/>
  <c r="F8644" i="3"/>
  <c r="D8644" i="3"/>
  <c r="C8644" i="3"/>
  <c r="B8644" i="3"/>
  <c r="A8644" i="3"/>
  <c r="J8643" i="3"/>
  <c r="I8643" i="3"/>
  <c r="H8643" i="3"/>
  <c r="E8643" i="3" s="1"/>
  <c r="M8643" i="3" s="1"/>
  <c r="G8643" i="3"/>
  <c r="F8643" i="3"/>
  <c r="D8643" i="3"/>
  <c r="C8643" i="3"/>
  <c r="B8643" i="3"/>
  <c r="A8643" i="3"/>
  <c r="J8642" i="3"/>
  <c r="I8642" i="3"/>
  <c r="H8642" i="3"/>
  <c r="G8642" i="3"/>
  <c r="F8642" i="3"/>
  <c r="D8642" i="3"/>
  <c r="C8642" i="3"/>
  <c r="B8642" i="3"/>
  <c r="A8642" i="3"/>
  <c r="J8641" i="3"/>
  <c r="I8641" i="3"/>
  <c r="H8641" i="3"/>
  <c r="G8641" i="3"/>
  <c r="F8641" i="3"/>
  <c r="D8641" i="3"/>
  <c r="C8641" i="3"/>
  <c r="B8641" i="3"/>
  <c r="A8641" i="3"/>
  <c r="J8640" i="3"/>
  <c r="E8640" i="3" s="1"/>
  <c r="N8640" i="3" s="1"/>
  <c r="I8640" i="3"/>
  <c r="H8640" i="3"/>
  <c r="G8640" i="3"/>
  <c r="F8640" i="3"/>
  <c r="D8640" i="3"/>
  <c r="C8640" i="3"/>
  <c r="B8640" i="3"/>
  <c r="A8640" i="3"/>
  <c r="J8639" i="3"/>
  <c r="I8639" i="3"/>
  <c r="H8639" i="3"/>
  <c r="E8639" i="3" s="1"/>
  <c r="M8639" i="3" s="1"/>
  <c r="G8639" i="3"/>
  <c r="F8639" i="3"/>
  <c r="D8639" i="3"/>
  <c r="C8639" i="3"/>
  <c r="B8639" i="3"/>
  <c r="A8639" i="3"/>
  <c r="J8638" i="3"/>
  <c r="I8638" i="3"/>
  <c r="H8638" i="3"/>
  <c r="G8638" i="3"/>
  <c r="F8638" i="3"/>
  <c r="D8638" i="3"/>
  <c r="C8638" i="3"/>
  <c r="B8638" i="3"/>
  <c r="A8638" i="3"/>
  <c r="J8637" i="3"/>
  <c r="I8637" i="3"/>
  <c r="H8637" i="3"/>
  <c r="G8637" i="3"/>
  <c r="F8637" i="3"/>
  <c r="D8637" i="3"/>
  <c r="C8637" i="3"/>
  <c r="B8637" i="3"/>
  <c r="A8637" i="3"/>
  <c r="J8636" i="3"/>
  <c r="I8636" i="3"/>
  <c r="H8636" i="3"/>
  <c r="G8636" i="3"/>
  <c r="F8636" i="3"/>
  <c r="D8636" i="3"/>
  <c r="C8636" i="3"/>
  <c r="B8636" i="3"/>
  <c r="A8636" i="3"/>
  <c r="J8635" i="3"/>
  <c r="I8635" i="3"/>
  <c r="H8635" i="3"/>
  <c r="G8635" i="3"/>
  <c r="F8635" i="3"/>
  <c r="D8635" i="3"/>
  <c r="C8635" i="3"/>
  <c r="B8635" i="3"/>
  <c r="A8635" i="3"/>
  <c r="J8634" i="3"/>
  <c r="I8634" i="3"/>
  <c r="H8634" i="3"/>
  <c r="G8634" i="3"/>
  <c r="F8634" i="3"/>
  <c r="D8634" i="3"/>
  <c r="C8634" i="3"/>
  <c r="B8634" i="3"/>
  <c r="A8634" i="3"/>
  <c r="J8633" i="3"/>
  <c r="I8633" i="3"/>
  <c r="H8633" i="3"/>
  <c r="G8633" i="3"/>
  <c r="F8633" i="3"/>
  <c r="D8633" i="3"/>
  <c r="C8633" i="3"/>
  <c r="B8633" i="3"/>
  <c r="A8633" i="3"/>
  <c r="J8632" i="3"/>
  <c r="I8632" i="3"/>
  <c r="H8632" i="3"/>
  <c r="G8632" i="3"/>
  <c r="F8632" i="3"/>
  <c r="D8632" i="3"/>
  <c r="C8632" i="3"/>
  <c r="B8632" i="3"/>
  <c r="A8632" i="3"/>
  <c r="J8631" i="3"/>
  <c r="I8631" i="3"/>
  <c r="H8631" i="3"/>
  <c r="E8631" i="3" s="1"/>
  <c r="M8631" i="3" s="1"/>
  <c r="G8631" i="3"/>
  <c r="F8631" i="3"/>
  <c r="D8631" i="3"/>
  <c r="C8631" i="3"/>
  <c r="B8631" i="3"/>
  <c r="A8631" i="3"/>
  <c r="J8630" i="3"/>
  <c r="E8630" i="3" s="1"/>
  <c r="N8630" i="3" s="1"/>
  <c r="I8630" i="3"/>
  <c r="H8630" i="3"/>
  <c r="G8630" i="3"/>
  <c r="F8630" i="3"/>
  <c r="D8630" i="3"/>
  <c r="C8630" i="3"/>
  <c r="B8630" i="3"/>
  <c r="A8630" i="3"/>
  <c r="J8629" i="3"/>
  <c r="I8629" i="3"/>
  <c r="H8629" i="3"/>
  <c r="G8629" i="3"/>
  <c r="F8629" i="3"/>
  <c r="D8629" i="3"/>
  <c r="C8629" i="3"/>
  <c r="B8629" i="3"/>
  <c r="A8629" i="3"/>
  <c r="J8628" i="3"/>
  <c r="I8628" i="3"/>
  <c r="H8628" i="3"/>
  <c r="G8628" i="3"/>
  <c r="F8628" i="3"/>
  <c r="D8628" i="3"/>
  <c r="C8628" i="3"/>
  <c r="B8628" i="3"/>
  <c r="A8628" i="3"/>
  <c r="J8627" i="3"/>
  <c r="I8627" i="3"/>
  <c r="H8627" i="3"/>
  <c r="G8627" i="3"/>
  <c r="F8627" i="3"/>
  <c r="D8627" i="3"/>
  <c r="C8627" i="3"/>
  <c r="B8627" i="3"/>
  <c r="A8627" i="3"/>
  <c r="J8626" i="3"/>
  <c r="E8626" i="3" s="1"/>
  <c r="N8626" i="3" s="1"/>
  <c r="I8626" i="3"/>
  <c r="H8626" i="3"/>
  <c r="G8626" i="3"/>
  <c r="F8626" i="3"/>
  <c r="D8626" i="3"/>
  <c r="C8626" i="3"/>
  <c r="B8626" i="3"/>
  <c r="A8626" i="3"/>
  <c r="J8625" i="3"/>
  <c r="I8625" i="3"/>
  <c r="H8625" i="3"/>
  <c r="E8625" i="3" s="1"/>
  <c r="M8625" i="3" s="1"/>
  <c r="G8625" i="3"/>
  <c r="F8625" i="3"/>
  <c r="D8625" i="3"/>
  <c r="C8625" i="3"/>
  <c r="B8625" i="3"/>
  <c r="A8625" i="3"/>
  <c r="J8624" i="3"/>
  <c r="I8624" i="3"/>
  <c r="H8624" i="3"/>
  <c r="G8624" i="3"/>
  <c r="F8624" i="3"/>
  <c r="D8624" i="3"/>
  <c r="C8624" i="3"/>
  <c r="B8624" i="3"/>
  <c r="A8624" i="3"/>
  <c r="J8623" i="3"/>
  <c r="I8623" i="3"/>
  <c r="H8623" i="3"/>
  <c r="G8623" i="3"/>
  <c r="F8623" i="3"/>
  <c r="D8623" i="3"/>
  <c r="C8623" i="3"/>
  <c r="B8623" i="3"/>
  <c r="A8623" i="3"/>
  <c r="J8622" i="3"/>
  <c r="I8622" i="3"/>
  <c r="H8622" i="3"/>
  <c r="G8622" i="3"/>
  <c r="F8622" i="3"/>
  <c r="D8622" i="3"/>
  <c r="C8622" i="3"/>
  <c r="B8622" i="3"/>
  <c r="A8622" i="3"/>
  <c r="J8621" i="3"/>
  <c r="I8621" i="3"/>
  <c r="H8621" i="3"/>
  <c r="G8621" i="3"/>
  <c r="F8621" i="3"/>
  <c r="D8621" i="3"/>
  <c r="C8621" i="3"/>
  <c r="B8621" i="3"/>
  <c r="A8621" i="3"/>
  <c r="J8620" i="3"/>
  <c r="I8620" i="3"/>
  <c r="H8620" i="3"/>
  <c r="G8620" i="3"/>
  <c r="F8620" i="3"/>
  <c r="D8620" i="3"/>
  <c r="C8620" i="3"/>
  <c r="B8620" i="3"/>
  <c r="A8620" i="3"/>
  <c r="J8619" i="3"/>
  <c r="I8619" i="3"/>
  <c r="H8619" i="3"/>
  <c r="G8619" i="3"/>
  <c r="F8619" i="3"/>
  <c r="D8619" i="3"/>
  <c r="C8619" i="3"/>
  <c r="B8619" i="3"/>
  <c r="A8619" i="3"/>
  <c r="J8618" i="3"/>
  <c r="I8618" i="3"/>
  <c r="H8618" i="3"/>
  <c r="G8618" i="3"/>
  <c r="F8618" i="3"/>
  <c r="D8618" i="3"/>
  <c r="C8618" i="3"/>
  <c r="B8618" i="3"/>
  <c r="A8618" i="3"/>
  <c r="J8617" i="3"/>
  <c r="I8617" i="3"/>
  <c r="H8617" i="3"/>
  <c r="G8617" i="3"/>
  <c r="F8617" i="3"/>
  <c r="D8617" i="3"/>
  <c r="C8617" i="3"/>
  <c r="B8617" i="3"/>
  <c r="A8617" i="3"/>
  <c r="J8616" i="3"/>
  <c r="I8616" i="3"/>
  <c r="H8616" i="3"/>
  <c r="G8616" i="3"/>
  <c r="F8616" i="3"/>
  <c r="D8616" i="3"/>
  <c r="C8616" i="3"/>
  <c r="B8616" i="3"/>
  <c r="A8616" i="3"/>
  <c r="J8615" i="3"/>
  <c r="I8615" i="3"/>
  <c r="H8615" i="3"/>
  <c r="G8615" i="3"/>
  <c r="F8615" i="3"/>
  <c r="D8615" i="3"/>
  <c r="C8615" i="3"/>
  <c r="B8615" i="3"/>
  <c r="A8615" i="3"/>
  <c r="J8614" i="3"/>
  <c r="I8614" i="3"/>
  <c r="H8614" i="3"/>
  <c r="G8614" i="3"/>
  <c r="F8614" i="3"/>
  <c r="D8614" i="3"/>
  <c r="C8614" i="3"/>
  <c r="B8614" i="3"/>
  <c r="A8614" i="3"/>
  <c r="J8613" i="3"/>
  <c r="I8613" i="3"/>
  <c r="H8613" i="3"/>
  <c r="G8613" i="3"/>
  <c r="F8613" i="3"/>
  <c r="D8613" i="3"/>
  <c r="C8613" i="3"/>
  <c r="B8613" i="3"/>
  <c r="A8613" i="3"/>
  <c r="J8612" i="3"/>
  <c r="I8612" i="3"/>
  <c r="H8612" i="3"/>
  <c r="G8612" i="3"/>
  <c r="F8612" i="3"/>
  <c r="D8612" i="3"/>
  <c r="C8612" i="3"/>
  <c r="B8612" i="3"/>
  <c r="A8612" i="3"/>
  <c r="J8611" i="3"/>
  <c r="I8611" i="3"/>
  <c r="H8611" i="3"/>
  <c r="G8611" i="3"/>
  <c r="F8611" i="3"/>
  <c r="D8611" i="3"/>
  <c r="C8611" i="3"/>
  <c r="B8611" i="3"/>
  <c r="A8611" i="3"/>
  <c r="J8610" i="3"/>
  <c r="I8610" i="3"/>
  <c r="H8610" i="3"/>
  <c r="G8610" i="3"/>
  <c r="F8610" i="3"/>
  <c r="D8610" i="3"/>
  <c r="C8610" i="3"/>
  <c r="B8610" i="3"/>
  <c r="A8610" i="3"/>
  <c r="J8609" i="3"/>
  <c r="I8609" i="3"/>
  <c r="H8609" i="3"/>
  <c r="G8609" i="3"/>
  <c r="F8609" i="3"/>
  <c r="D8609" i="3"/>
  <c r="C8609" i="3"/>
  <c r="B8609" i="3"/>
  <c r="A8609" i="3"/>
  <c r="J8608" i="3"/>
  <c r="I8608" i="3"/>
  <c r="H8608" i="3"/>
  <c r="G8608" i="3"/>
  <c r="F8608" i="3"/>
  <c r="D8608" i="3"/>
  <c r="C8608" i="3"/>
  <c r="B8608" i="3"/>
  <c r="A8608" i="3"/>
  <c r="J8607" i="3"/>
  <c r="I8607" i="3"/>
  <c r="H8607" i="3"/>
  <c r="G8607" i="3"/>
  <c r="F8607" i="3"/>
  <c r="D8607" i="3"/>
  <c r="C8607" i="3"/>
  <c r="B8607" i="3"/>
  <c r="A8607" i="3"/>
  <c r="J8606" i="3"/>
  <c r="E8606" i="3" s="1"/>
  <c r="I8606" i="3"/>
  <c r="H8606" i="3"/>
  <c r="G8606" i="3"/>
  <c r="F8606" i="3"/>
  <c r="D8606" i="3"/>
  <c r="C8606" i="3"/>
  <c r="B8606" i="3"/>
  <c r="A8606" i="3"/>
  <c r="J8605" i="3"/>
  <c r="I8605" i="3"/>
  <c r="H8605" i="3"/>
  <c r="G8605" i="3"/>
  <c r="F8605" i="3"/>
  <c r="D8605" i="3"/>
  <c r="C8605" i="3"/>
  <c r="B8605" i="3"/>
  <c r="A8605" i="3"/>
  <c r="J8604" i="3"/>
  <c r="I8604" i="3"/>
  <c r="H8604" i="3"/>
  <c r="G8604" i="3"/>
  <c r="F8604" i="3"/>
  <c r="D8604" i="3"/>
  <c r="C8604" i="3"/>
  <c r="B8604" i="3"/>
  <c r="A8604" i="3"/>
  <c r="J8603" i="3"/>
  <c r="I8603" i="3"/>
  <c r="H8603" i="3"/>
  <c r="G8603" i="3"/>
  <c r="F8603" i="3"/>
  <c r="D8603" i="3"/>
  <c r="C8603" i="3"/>
  <c r="B8603" i="3"/>
  <c r="A8603" i="3"/>
  <c r="J8602" i="3"/>
  <c r="E8602" i="3" s="1"/>
  <c r="I8602" i="3"/>
  <c r="H8602" i="3"/>
  <c r="G8602" i="3"/>
  <c r="F8602" i="3"/>
  <c r="D8602" i="3"/>
  <c r="C8602" i="3"/>
  <c r="B8602" i="3"/>
  <c r="A8602" i="3"/>
  <c r="J8601" i="3"/>
  <c r="I8601" i="3"/>
  <c r="H8601" i="3"/>
  <c r="G8601" i="3"/>
  <c r="F8601" i="3"/>
  <c r="D8601" i="3"/>
  <c r="C8601" i="3"/>
  <c r="B8601" i="3"/>
  <c r="A8601" i="3"/>
  <c r="J8600" i="3"/>
  <c r="I8600" i="3"/>
  <c r="H8600" i="3"/>
  <c r="G8600" i="3"/>
  <c r="F8600" i="3"/>
  <c r="D8600" i="3"/>
  <c r="C8600" i="3"/>
  <c r="B8600" i="3"/>
  <c r="A8600" i="3"/>
  <c r="J8599" i="3"/>
  <c r="I8599" i="3"/>
  <c r="H8599" i="3"/>
  <c r="G8599" i="3"/>
  <c r="F8599" i="3"/>
  <c r="E8599" i="3"/>
  <c r="D8599" i="3"/>
  <c r="C8599" i="3"/>
  <c r="B8599" i="3"/>
  <c r="A8599" i="3"/>
  <c r="J8598" i="3"/>
  <c r="I8598" i="3"/>
  <c r="H8598" i="3"/>
  <c r="G8598" i="3"/>
  <c r="F8598" i="3"/>
  <c r="D8598" i="3"/>
  <c r="C8598" i="3"/>
  <c r="B8598" i="3"/>
  <c r="A8598" i="3"/>
  <c r="J8597" i="3"/>
  <c r="I8597" i="3"/>
  <c r="H8597" i="3"/>
  <c r="E8597" i="3" s="1"/>
  <c r="G8597" i="3"/>
  <c r="F8597" i="3"/>
  <c r="D8597" i="3"/>
  <c r="C8597" i="3"/>
  <c r="B8597" i="3"/>
  <c r="A8597" i="3"/>
  <c r="J8596" i="3"/>
  <c r="I8596" i="3"/>
  <c r="H8596" i="3"/>
  <c r="G8596" i="3"/>
  <c r="F8596" i="3"/>
  <c r="D8596" i="3"/>
  <c r="C8596" i="3"/>
  <c r="B8596" i="3"/>
  <c r="A8596" i="3"/>
  <c r="J8595" i="3"/>
  <c r="I8595" i="3"/>
  <c r="H8595" i="3"/>
  <c r="G8595" i="3"/>
  <c r="F8595" i="3"/>
  <c r="D8595" i="3"/>
  <c r="C8595" i="3"/>
  <c r="B8595" i="3"/>
  <c r="A8595" i="3"/>
  <c r="J8594" i="3"/>
  <c r="I8594" i="3"/>
  <c r="H8594" i="3"/>
  <c r="G8594" i="3"/>
  <c r="F8594" i="3"/>
  <c r="D8594" i="3"/>
  <c r="C8594" i="3"/>
  <c r="B8594" i="3"/>
  <c r="A8594" i="3"/>
  <c r="J8593" i="3"/>
  <c r="I8593" i="3"/>
  <c r="H8593" i="3"/>
  <c r="E8593" i="3" s="1"/>
  <c r="G8593" i="3"/>
  <c r="F8593" i="3"/>
  <c r="D8593" i="3"/>
  <c r="C8593" i="3"/>
  <c r="B8593" i="3"/>
  <c r="A8593" i="3"/>
  <c r="J8592" i="3"/>
  <c r="I8592" i="3"/>
  <c r="H8592" i="3"/>
  <c r="G8592" i="3"/>
  <c r="F8592" i="3"/>
  <c r="D8592" i="3"/>
  <c r="C8592" i="3"/>
  <c r="B8592" i="3"/>
  <c r="A8592" i="3"/>
  <c r="J8591" i="3"/>
  <c r="E8591" i="3" s="1"/>
  <c r="I8591" i="3"/>
  <c r="H8591" i="3"/>
  <c r="G8591" i="3"/>
  <c r="F8591" i="3"/>
  <c r="D8591" i="3"/>
  <c r="C8591" i="3"/>
  <c r="B8591" i="3"/>
  <c r="A8591" i="3"/>
  <c r="J8590" i="3"/>
  <c r="I8590" i="3"/>
  <c r="H8590" i="3"/>
  <c r="E8590" i="3" s="1"/>
  <c r="G8590" i="3"/>
  <c r="F8590" i="3"/>
  <c r="D8590" i="3"/>
  <c r="C8590" i="3"/>
  <c r="B8590" i="3"/>
  <c r="A8590" i="3"/>
  <c r="J8589" i="3"/>
  <c r="I8589" i="3"/>
  <c r="H8589" i="3"/>
  <c r="G8589" i="3"/>
  <c r="F8589" i="3"/>
  <c r="D8589" i="3"/>
  <c r="C8589" i="3"/>
  <c r="B8589" i="3"/>
  <c r="A8589" i="3"/>
  <c r="J8588" i="3"/>
  <c r="I8588" i="3"/>
  <c r="H8588" i="3"/>
  <c r="G8588" i="3"/>
  <c r="F8588" i="3"/>
  <c r="D8588" i="3"/>
  <c r="C8588" i="3"/>
  <c r="B8588" i="3"/>
  <c r="A8588" i="3"/>
  <c r="J8587" i="3"/>
  <c r="E8587" i="3" s="1"/>
  <c r="I8587" i="3"/>
  <c r="H8587" i="3"/>
  <c r="G8587" i="3"/>
  <c r="F8587" i="3"/>
  <c r="D8587" i="3"/>
  <c r="C8587" i="3"/>
  <c r="B8587" i="3"/>
  <c r="A8587" i="3"/>
  <c r="J8586" i="3"/>
  <c r="I8586" i="3"/>
  <c r="H8586" i="3"/>
  <c r="E8586" i="3" s="1"/>
  <c r="G8586" i="3"/>
  <c r="F8586" i="3"/>
  <c r="D8586" i="3"/>
  <c r="C8586" i="3"/>
  <c r="B8586" i="3"/>
  <c r="A8586" i="3"/>
  <c r="J8585" i="3"/>
  <c r="I8585" i="3"/>
  <c r="H8585" i="3"/>
  <c r="G8585" i="3"/>
  <c r="F8585" i="3"/>
  <c r="D8585" i="3"/>
  <c r="C8585" i="3"/>
  <c r="B8585" i="3"/>
  <c r="A8585" i="3"/>
  <c r="J8584" i="3"/>
  <c r="I8584" i="3"/>
  <c r="H8584" i="3"/>
  <c r="G8584" i="3"/>
  <c r="F8584" i="3"/>
  <c r="D8584" i="3"/>
  <c r="C8584" i="3"/>
  <c r="B8584" i="3"/>
  <c r="A8584" i="3"/>
  <c r="J8583" i="3"/>
  <c r="E8583" i="3" s="1"/>
  <c r="I8583" i="3"/>
  <c r="H8583" i="3"/>
  <c r="G8583" i="3"/>
  <c r="F8583" i="3"/>
  <c r="D8583" i="3"/>
  <c r="C8583" i="3"/>
  <c r="B8583" i="3"/>
  <c r="A8583" i="3"/>
  <c r="J8582" i="3"/>
  <c r="I8582" i="3"/>
  <c r="H8582" i="3"/>
  <c r="E8582" i="3" s="1"/>
  <c r="G8582" i="3"/>
  <c r="F8582" i="3"/>
  <c r="D8582" i="3"/>
  <c r="C8582" i="3"/>
  <c r="B8582" i="3"/>
  <c r="A8582" i="3"/>
  <c r="J8581" i="3"/>
  <c r="I8581" i="3"/>
  <c r="H8581" i="3"/>
  <c r="G8581" i="3"/>
  <c r="F8581" i="3"/>
  <c r="D8581" i="3"/>
  <c r="C8581" i="3"/>
  <c r="B8581" i="3"/>
  <c r="A8581" i="3"/>
  <c r="J8580" i="3"/>
  <c r="I8580" i="3"/>
  <c r="H8580" i="3"/>
  <c r="G8580" i="3"/>
  <c r="F8580" i="3"/>
  <c r="D8580" i="3"/>
  <c r="C8580" i="3"/>
  <c r="B8580" i="3"/>
  <c r="A8580" i="3"/>
  <c r="J8579" i="3"/>
  <c r="E8579" i="3" s="1"/>
  <c r="I8579" i="3"/>
  <c r="H8579" i="3"/>
  <c r="G8579" i="3"/>
  <c r="F8579" i="3"/>
  <c r="D8579" i="3"/>
  <c r="C8579" i="3"/>
  <c r="B8579" i="3"/>
  <c r="A8579" i="3"/>
  <c r="J8578" i="3"/>
  <c r="I8578" i="3"/>
  <c r="H8578" i="3"/>
  <c r="E8578" i="3" s="1"/>
  <c r="G8578" i="3"/>
  <c r="F8578" i="3"/>
  <c r="D8578" i="3"/>
  <c r="C8578" i="3"/>
  <c r="B8578" i="3"/>
  <c r="A8578" i="3"/>
  <c r="J8577" i="3"/>
  <c r="I8577" i="3"/>
  <c r="H8577" i="3"/>
  <c r="G8577" i="3"/>
  <c r="F8577" i="3"/>
  <c r="D8577" i="3"/>
  <c r="C8577" i="3"/>
  <c r="B8577" i="3"/>
  <c r="A8577" i="3"/>
  <c r="J8576" i="3"/>
  <c r="I8576" i="3"/>
  <c r="H8576" i="3"/>
  <c r="G8576" i="3"/>
  <c r="F8576" i="3"/>
  <c r="D8576" i="3"/>
  <c r="C8576" i="3"/>
  <c r="B8576" i="3"/>
  <c r="A8576" i="3"/>
  <c r="J8575" i="3"/>
  <c r="E8575" i="3" s="1"/>
  <c r="I8575" i="3"/>
  <c r="H8575" i="3"/>
  <c r="G8575" i="3"/>
  <c r="F8575" i="3"/>
  <c r="D8575" i="3"/>
  <c r="C8575" i="3"/>
  <c r="B8575" i="3"/>
  <c r="A8575" i="3"/>
  <c r="J8574" i="3"/>
  <c r="I8574" i="3"/>
  <c r="H8574" i="3"/>
  <c r="E8574" i="3" s="1"/>
  <c r="G8574" i="3"/>
  <c r="F8574" i="3"/>
  <c r="D8574" i="3"/>
  <c r="C8574" i="3"/>
  <c r="B8574" i="3"/>
  <c r="A8574" i="3"/>
  <c r="J8573" i="3"/>
  <c r="I8573" i="3"/>
  <c r="H8573" i="3"/>
  <c r="G8573" i="3"/>
  <c r="F8573" i="3"/>
  <c r="D8573" i="3"/>
  <c r="C8573" i="3"/>
  <c r="B8573" i="3"/>
  <c r="A8573" i="3"/>
  <c r="J8572" i="3"/>
  <c r="I8572" i="3"/>
  <c r="H8572" i="3"/>
  <c r="G8572" i="3"/>
  <c r="F8572" i="3"/>
  <c r="D8572" i="3"/>
  <c r="C8572" i="3"/>
  <c r="B8572" i="3"/>
  <c r="A8572" i="3"/>
  <c r="J8571" i="3"/>
  <c r="E8571" i="3" s="1"/>
  <c r="I8571" i="3"/>
  <c r="H8571" i="3"/>
  <c r="G8571" i="3"/>
  <c r="F8571" i="3"/>
  <c r="D8571" i="3"/>
  <c r="C8571" i="3"/>
  <c r="B8571" i="3"/>
  <c r="A8571" i="3"/>
  <c r="J8570" i="3"/>
  <c r="I8570" i="3"/>
  <c r="H8570" i="3"/>
  <c r="E8570" i="3" s="1"/>
  <c r="G8570" i="3"/>
  <c r="F8570" i="3"/>
  <c r="D8570" i="3"/>
  <c r="C8570" i="3"/>
  <c r="B8570" i="3"/>
  <c r="A8570" i="3"/>
  <c r="J8569" i="3"/>
  <c r="I8569" i="3"/>
  <c r="H8569" i="3"/>
  <c r="G8569" i="3"/>
  <c r="F8569" i="3"/>
  <c r="D8569" i="3"/>
  <c r="C8569" i="3"/>
  <c r="B8569" i="3"/>
  <c r="A8569" i="3"/>
  <c r="J8568" i="3"/>
  <c r="I8568" i="3"/>
  <c r="H8568" i="3"/>
  <c r="G8568" i="3"/>
  <c r="F8568" i="3"/>
  <c r="D8568" i="3"/>
  <c r="C8568" i="3"/>
  <c r="B8568" i="3"/>
  <c r="A8568" i="3"/>
  <c r="J8567" i="3"/>
  <c r="E8567" i="3" s="1"/>
  <c r="I8567" i="3"/>
  <c r="H8567" i="3"/>
  <c r="G8567" i="3"/>
  <c r="F8567" i="3"/>
  <c r="D8567" i="3"/>
  <c r="C8567" i="3"/>
  <c r="B8567" i="3"/>
  <c r="A8567" i="3"/>
  <c r="J8566" i="3"/>
  <c r="I8566" i="3"/>
  <c r="H8566" i="3"/>
  <c r="E8566" i="3" s="1"/>
  <c r="G8566" i="3"/>
  <c r="F8566" i="3"/>
  <c r="D8566" i="3"/>
  <c r="C8566" i="3"/>
  <c r="B8566" i="3"/>
  <c r="A8566" i="3"/>
  <c r="J8565" i="3"/>
  <c r="I8565" i="3"/>
  <c r="H8565" i="3"/>
  <c r="G8565" i="3"/>
  <c r="F8565" i="3"/>
  <c r="D8565" i="3"/>
  <c r="C8565" i="3"/>
  <c r="B8565" i="3"/>
  <c r="A8565" i="3"/>
  <c r="J8564" i="3"/>
  <c r="I8564" i="3"/>
  <c r="H8564" i="3"/>
  <c r="G8564" i="3"/>
  <c r="F8564" i="3"/>
  <c r="D8564" i="3"/>
  <c r="C8564" i="3"/>
  <c r="B8564" i="3"/>
  <c r="A8564" i="3"/>
  <c r="J8563" i="3"/>
  <c r="E8563" i="3" s="1"/>
  <c r="I8563" i="3"/>
  <c r="H8563" i="3"/>
  <c r="G8563" i="3"/>
  <c r="F8563" i="3"/>
  <c r="D8563" i="3"/>
  <c r="C8563" i="3"/>
  <c r="B8563" i="3"/>
  <c r="A8563" i="3"/>
  <c r="J8562" i="3"/>
  <c r="I8562" i="3"/>
  <c r="H8562" i="3"/>
  <c r="E8562" i="3" s="1"/>
  <c r="G8562" i="3"/>
  <c r="F8562" i="3"/>
  <c r="D8562" i="3"/>
  <c r="C8562" i="3"/>
  <c r="B8562" i="3"/>
  <c r="A8562" i="3"/>
  <c r="J8561" i="3"/>
  <c r="I8561" i="3"/>
  <c r="H8561" i="3"/>
  <c r="G8561" i="3"/>
  <c r="F8561" i="3"/>
  <c r="D8561" i="3"/>
  <c r="C8561" i="3"/>
  <c r="B8561" i="3"/>
  <c r="A8561" i="3"/>
  <c r="J8560" i="3"/>
  <c r="I8560" i="3"/>
  <c r="H8560" i="3"/>
  <c r="G8560" i="3"/>
  <c r="F8560" i="3"/>
  <c r="D8560" i="3"/>
  <c r="C8560" i="3"/>
  <c r="B8560" i="3"/>
  <c r="A8560" i="3"/>
  <c r="J8559" i="3"/>
  <c r="E8559" i="3" s="1"/>
  <c r="I8559" i="3"/>
  <c r="H8559" i="3"/>
  <c r="G8559" i="3"/>
  <c r="F8559" i="3"/>
  <c r="D8559" i="3"/>
  <c r="C8559" i="3"/>
  <c r="B8559" i="3"/>
  <c r="A8559" i="3"/>
  <c r="J8558" i="3"/>
  <c r="I8558" i="3"/>
  <c r="H8558" i="3"/>
  <c r="E8558" i="3" s="1"/>
  <c r="G8558" i="3"/>
  <c r="F8558" i="3"/>
  <c r="D8558" i="3"/>
  <c r="C8558" i="3"/>
  <c r="B8558" i="3"/>
  <c r="A8558" i="3"/>
  <c r="J8557" i="3"/>
  <c r="I8557" i="3"/>
  <c r="H8557" i="3"/>
  <c r="G8557" i="3"/>
  <c r="F8557" i="3"/>
  <c r="D8557" i="3"/>
  <c r="C8557" i="3"/>
  <c r="B8557" i="3"/>
  <c r="A8557" i="3"/>
  <c r="J8556" i="3"/>
  <c r="I8556" i="3"/>
  <c r="H8556" i="3"/>
  <c r="G8556" i="3"/>
  <c r="F8556" i="3"/>
  <c r="D8556" i="3"/>
  <c r="C8556" i="3"/>
  <c r="B8556" i="3"/>
  <c r="A8556" i="3"/>
  <c r="J8555" i="3"/>
  <c r="E8555" i="3" s="1"/>
  <c r="I8555" i="3"/>
  <c r="H8555" i="3"/>
  <c r="G8555" i="3"/>
  <c r="F8555" i="3"/>
  <c r="D8555" i="3"/>
  <c r="C8555" i="3"/>
  <c r="B8555" i="3"/>
  <c r="A8555" i="3"/>
  <c r="J8554" i="3"/>
  <c r="I8554" i="3"/>
  <c r="H8554" i="3"/>
  <c r="E8554" i="3" s="1"/>
  <c r="G8554" i="3"/>
  <c r="F8554" i="3"/>
  <c r="D8554" i="3"/>
  <c r="C8554" i="3"/>
  <c r="B8554" i="3"/>
  <c r="A8554" i="3"/>
  <c r="J8553" i="3"/>
  <c r="I8553" i="3"/>
  <c r="H8553" i="3"/>
  <c r="G8553" i="3"/>
  <c r="F8553" i="3"/>
  <c r="D8553" i="3"/>
  <c r="C8553" i="3"/>
  <c r="B8553" i="3"/>
  <c r="A8553" i="3"/>
  <c r="J8552" i="3"/>
  <c r="I8552" i="3"/>
  <c r="H8552" i="3"/>
  <c r="G8552" i="3"/>
  <c r="F8552" i="3"/>
  <c r="D8552" i="3"/>
  <c r="C8552" i="3"/>
  <c r="B8552" i="3"/>
  <c r="A8552" i="3"/>
  <c r="J8551" i="3"/>
  <c r="E8551" i="3" s="1"/>
  <c r="I8551" i="3"/>
  <c r="H8551" i="3"/>
  <c r="G8551" i="3"/>
  <c r="F8551" i="3"/>
  <c r="D8551" i="3"/>
  <c r="C8551" i="3"/>
  <c r="B8551" i="3"/>
  <c r="A8551" i="3"/>
  <c r="J8550" i="3"/>
  <c r="I8550" i="3"/>
  <c r="H8550" i="3"/>
  <c r="E8550" i="3" s="1"/>
  <c r="G8550" i="3"/>
  <c r="F8550" i="3"/>
  <c r="D8550" i="3"/>
  <c r="C8550" i="3"/>
  <c r="B8550" i="3"/>
  <c r="A8550" i="3"/>
  <c r="J8549" i="3"/>
  <c r="I8549" i="3"/>
  <c r="H8549" i="3"/>
  <c r="G8549" i="3"/>
  <c r="F8549" i="3"/>
  <c r="D8549" i="3"/>
  <c r="C8549" i="3"/>
  <c r="B8549" i="3"/>
  <c r="A8549" i="3"/>
  <c r="J8548" i="3"/>
  <c r="I8548" i="3"/>
  <c r="H8548" i="3"/>
  <c r="G8548" i="3"/>
  <c r="F8548" i="3"/>
  <c r="D8548" i="3"/>
  <c r="C8548" i="3"/>
  <c r="B8548" i="3"/>
  <c r="A8548" i="3"/>
  <c r="J8547" i="3"/>
  <c r="E8547" i="3" s="1"/>
  <c r="I8547" i="3"/>
  <c r="H8547" i="3"/>
  <c r="G8547" i="3"/>
  <c r="F8547" i="3"/>
  <c r="D8547" i="3"/>
  <c r="C8547" i="3"/>
  <c r="B8547" i="3"/>
  <c r="A8547" i="3"/>
  <c r="J8546" i="3"/>
  <c r="I8546" i="3"/>
  <c r="H8546" i="3"/>
  <c r="E8546" i="3" s="1"/>
  <c r="G8546" i="3"/>
  <c r="F8546" i="3"/>
  <c r="D8546" i="3"/>
  <c r="C8546" i="3"/>
  <c r="B8546" i="3"/>
  <c r="A8546" i="3"/>
  <c r="J8545" i="3"/>
  <c r="I8545" i="3"/>
  <c r="H8545" i="3"/>
  <c r="G8545" i="3"/>
  <c r="F8545" i="3"/>
  <c r="D8545" i="3"/>
  <c r="C8545" i="3"/>
  <c r="B8545" i="3"/>
  <c r="A8545" i="3"/>
  <c r="J8544" i="3"/>
  <c r="I8544" i="3"/>
  <c r="H8544" i="3"/>
  <c r="G8544" i="3"/>
  <c r="F8544" i="3"/>
  <c r="D8544" i="3"/>
  <c r="C8544" i="3"/>
  <c r="B8544" i="3"/>
  <c r="A8544" i="3"/>
  <c r="J8543" i="3"/>
  <c r="E8543" i="3" s="1"/>
  <c r="I8543" i="3"/>
  <c r="H8543" i="3"/>
  <c r="G8543" i="3"/>
  <c r="F8543" i="3"/>
  <c r="D8543" i="3"/>
  <c r="C8543" i="3"/>
  <c r="B8543" i="3"/>
  <c r="A8543" i="3"/>
  <c r="J8542" i="3"/>
  <c r="I8542" i="3"/>
  <c r="H8542" i="3"/>
  <c r="E8542" i="3" s="1"/>
  <c r="G8542" i="3"/>
  <c r="F8542" i="3"/>
  <c r="D8542" i="3"/>
  <c r="C8542" i="3"/>
  <c r="B8542" i="3"/>
  <c r="A8542" i="3"/>
  <c r="J8541" i="3"/>
  <c r="I8541" i="3"/>
  <c r="H8541" i="3"/>
  <c r="G8541" i="3"/>
  <c r="F8541" i="3"/>
  <c r="D8541" i="3"/>
  <c r="C8541" i="3"/>
  <c r="B8541" i="3"/>
  <c r="A8541" i="3"/>
  <c r="J8540" i="3"/>
  <c r="I8540" i="3"/>
  <c r="H8540" i="3"/>
  <c r="G8540" i="3"/>
  <c r="F8540" i="3"/>
  <c r="D8540" i="3"/>
  <c r="C8540" i="3"/>
  <c r="B8540" i="3"/>
  <c r="A8540" i="3"/>
  <c r="J8539" i="3"/>
  <c r="E8539" i="3" s="1"/>
  <c r="I8539" i="3"/>
  <c r="H8539" i="3"/>
  <c r="G8539" i="3"/>
  <c r="F8539" i="3"/>
  <c r="D8539" i="3"/>
  <c r="C8539" i="3"/>
  <c r="B8539" i="3"/>
  <c r="A8539" i="3"/>
  <c r="J8538" i="3"/>
  <c r="I8538" i="3"/>
  <c r="H8538" i="3"/>
  <c r="E8538" i="3" s="1"/>
  <c r="G8538" i="3"/>
  <c r="F8538" i="3"/>
  <c r="D8538" i="3"/>
  <c r="C8538" i="3"/>
  <c r="B8538" i="3"/>
  <c r="A8538" i="3"/>
  <c r="J8537" i="3"/>
  <c r="I8537" i="3"/>
  <c r="H8537" i="3"/>
  <c r="G8537" i="3"/>
  <c r="F8537" i="3"/>
  <c r="D8537" i="3"/>
  <c r="C8537" i="3"/>
  <c r="B8537" i="3"/>
  <c r="A8537" i="3"/>
  <c r="J8536" i="3"/>
  <c r="I8536" i="3"/>
  <c r="H8536" i="3"/>
  <c r="G8536" i="3"/>
  <c r="F8536" i="3"/>
  <c r="D8536" i="3"/>
  <c r="C8536" i="3"/>
  <c r="B8536" i="3"/>
  <c r="A8536" i="3"/>
  <c r="J8535" i="3"/>
  <c r="E8535" i="3" s="1"/>
  <c r="I8535" i="3"/>
  <c r="H8535" i="3"/>
  <c r="G8535" i="3"/>
  <c r="F8535" i="3"/>
  <c r="D8535" i="3"/>
  <c r="C8535" i="3"/>
  <c r="B8535" i="3"/>
  <c r="A8535" i="3"/>
  <c r="J8534" i="3"/>
  <c r="I8534" i="3"/>
  <c r="H8534" i="3"/>
  <c r="E8534" i="3" s="1"/>
  <c r="G8534" i="3"/>
  <c r="F8534" i="3"/>
  <c r="D8534" i="3"/>
  <c r="C8534" i="3"/>
  <c r="B8534" i="3"/>
  <c r="A8534" i="3"/>
  <c r="J8533" i="3"/>
  <c r="I8533" i="3"/>
  <c r="H8533" i="3"/>
  <c r="G8533" i="3"/>
  <c r="F8533" i="3"/>
  <c r="D8533" i="3"/>
  <c r="C8533" i="3"/>
  <c r="B8533" i="3"/>
  <c r="A8533" i="3"/>
  <c r="J8532" i="3"/>
  <c r="I8532" i="3"/>
  <c r="H8532" i="3"/>
  <c r="G8532" i="3"/>
  <c r="F8532" i="3"/>
  <c r="D8532" i="3"/>
  <c r="C8532" i="3"/>
  <c r="B8532" i="3"/>
  <c r="A8532" i="3"/>
  <c r="J8531" i="3"/>
  <c r="E8531" i="3" s="1"/>
  <c r="I8531" i="3"/>
  <c r="H8531" i="3"/>
  <c r="G8531" i="3"/>
  <c r="F8531" i="3"/>
  <c r="D8531" i="3"/>
  <c r="C8531" i="3"/>
  <c r="B8531" i="3"/>
  <c r="A8531" i="3"/>
  <c r="J8530" i="3"/>
  <c r="I8530" i="3"/>
  <c r="H8530" i="3"/>
  <c r="E8530" i="3" s="1"/>
  <c r="G8530" i="3"/>
  <c r="F8530" i="3"/>
  <c r="D8530" i="3"/>
  <c r="C8530" i="3"/>
  <c r="B8530" i="3"/>
  <c r="A8530" i="3"/>
  <c r="J8529" i="3"/>
  <c r="I8529" i="3"/>
  <c r="H8529" i="3"/>
  <c r="G8529" i="3"/>
  <c r="F8529" i="3"/>
  <c r="D8529" i="3"/>
  <c r="C8529" i="3"/>
  <c r="B8529" i="3"/>
  <c r="A8529" i="3"/>
  <c r="J8528" i="3"/>
  <c r="I8528" i="3"/>
  <c r="H8528" i="3"/>
  <c r="G8528" i="3"/>
  <c r="F8528" i="3"/>
  <c r="D8528" i="3"/>
  <c r="C8528" i="3"/>
  <c r="B8528" i="3"/>
  <c r="A8528" i="3"/>
  <c r="J8527" i="3"/>
  <c r="E8527" i="3" s="1"/>
  <c r="I8527" i="3"/>
  <c r="H8527" i="3"/>
  <c r="G8527" i="3"/>
  <c r="F8527" i="3"/>
  <c r="D8527" i="3"/>
  <c r="C8527" i="3"/>
  <c r="B8527" i="3"/>
  <c r="A8527" i="3"/>
  <c r="J8526" i="3"/>
  <c r="I8526" i="3"/>
  <c r="H8526" i="3"/>
  <c r="E8526" i="3" s="1"/>
  <c r="G8526" i="3"/>
  <c r="F8526" i="3"/>
  <c r="D8526" i="3"/>
  <c r="C8526" i="3"/>
  <c r="B8526" i="3"/>
  <c r="A8526" i="3"/>
  <c r="J8525" i="3"/>
  <c r="I8525" i="3"/>
  <c r="H8525" i="3"/>
  <c r="G8525" i="3"/>
  <c r="F8525" i="3"/>
  <c r="D8525" i="3"/>
  <c r="C8525" i="3"/>
  <c r="B8525" i="3"/>
  <c r="A8525" i="3"/>
  <c r="J8524" i="3"/>
  <c r="I8524" i="3"/>
  <c r="H8524" i="3"/>
  <c r="G8524" i="3"/>
  <c r="F8524" i="3"/>
  <c r="D8524" i="3"/>
  <c r="C8524" i="3"/>
  <c r="B8524" i="3"/>
  <c r="A8524" i="3"/>
  <c r="J8523" i="3"/>
  <c r="E8523" i="3" s="1"/>
  <c r="I8523" i="3"/>
  <c r="H8523" i="3"/>
  <c r="G8523" i="3"/>
  <c r="F8523" i="3"/>
  <c r="D8523" i="3"/>
  <c r="C8523" i="3"/>
  <c r="B8523" i="3"/>
  <c r="A8523" i="3"/>
  <c r="J8522" i="3"/>
  <c r="I8522" i="3"/>
  <c r="H8522" i="3"/>
  <c r="E8522" i="3" s="1"/>
  <c r="G8522" i="3"/>
  <c r="F8522" i="3"/>
  <c r="D8522" i="3"/>
  <c r="C8522" i="3"/>
  <c r="B8522" i="3"/>
  <c r="A8522" i="3"/>
  <c r="J8521" i="3"/>
  <c r="I8521" i="3"/>
  <c r="H8521" i="3"/>
  <c r="G8521" i="3"/>
  <c r="F8521" i="3"/>
  <c r="D8521" i="3"/>
  <c r="C8521" i="3"/>
  <c r="B8521" i="3"/>
  <c r="A8521" i="3"/>
  <c r="J8520" i="3"/>
  <c r="I8520" i="3"/>
  <c r="H8520" i="3"/>
  <c r="G8520" i="3"/>
  <c r="F8520" i="3"/>
  <c r="D8520" i="3"/>
  <c r="C8520" i="3"/>
  <c r="B8520" i="3"/>
  <c r="A8520" i="3"/>
  <c r="J8519" i="3"/>
  <c r="E8519" i="3" s="1"/>
  <c r="I8519" i="3"/>
  <c r="H8519" i="3"/>
  <c r="G8519" i="3"/>
  <c r="F8519" i="3"/>
  <c r="D8519" i="3"/>
  <c r="C8519" i="3"/>
  <c r="B8519" i="3"/>
  <c r="A8519" i="3"/>
  <c r="J8518" i="3"/>
  <c r="I8518" i="3"/>
  <c r="H8518" i="3"/>
  <c r="E8518" i="3" s="1"/>
  <c r="G8518" i="3"/>
  <c r="F8518" i="3"/>
  <c r="D8518" i="3"/>
  <c r="C8518" i="3"/>
  <c r="B8518" i="3"/>
  <c r="A8518" i="3"/>
  <c r="J8517" i="3"/>
  <c r="I8517" i="3"/>
  <c r="H8517" i="3"/>
  <c r="G8517" i="3"/>
  <c r="F8517" i="3"/>
  <c r="D8517" i="3"/>
  <c r="C8517" i="3"/>
  <c r="B8517" i="3"/>
  <c r="A8517" i="3"/>
  <c r="J8516" i="3"/>
  <c r="I8516" i="3"/>
  <c r="H8516" i="3"/>
  <c r="G8516" i="3"/>
  <c r="F8516" i="3"/>
  <c r="D8516" i="3"/>
  <c r="C8516" i="3"/>
  <c r="B8516" i="3"/>
  <c r="A8516" i="3"/>
  <c r="J8515" i="3"/>
  <c r="E8515" i="3" s="1"/>
  <c r="I8515" i="3"/>
  <c r="H8515" i="3"/>
  <c r="G8515" i="3"/>
  <c r="F8515" i="3"/>
  <c r="D8515" i="3"/>
  <c r="C8515" i="3"/>
  <c r="B8515" i="3"/>
  <c r="A8515" i="3"/>
  <c r="J8514" i="3"/>
  <c r="I8514" i="3"/>
  <c r="H8514" i="3"/>
  <c r="E8514" i="3" s="1"/>
  <c r="G8514" i="3"/>
  <c r="F8514" i="3"/>
  <c r="D8514" i="3"/>
  <c r="C8514" i="3"/>
  <c r="B8514" i="3"/>
  <c r="A8514" i="3"/>
  <c r="J8513" i="3"/>
  <c r="I8513" i="3"/>
  <c r="H8513" i="3"/>
  <c r="G8513" i="3"/>
  <c r="F8513" i="3"/>
  <c r="D8513" i="3"/>
  <c r="C8513" i="3"/>
  <c r="B8513" i="3"/>
  <c r="A8513" i="3"/>
  <c r="J8512" i="3"/>
  <c r="I8512" i="3"/>
  <c r="H8512" i="3"/>
  <c r="G8512" i="3"/>
  <c r="F8512" i="3"/>
  <c r="D8512" i="3"/>
  <c r="C8512" i="3"/>
  <c r="B8512" i="3"/>
  <c r="A8512" i="3"/>
  <c r="J8511" i="3"/>
  <c r="E8511" i="3" s="1"/>
  <c r="I8511" i="3"/>
  <c r="H8511" i="3"/>
  <c r="G8511" i="3"/>
  <c r="F8511" i="3"/>
  <c r="D8511" i="3"/>
  <c r="C8511" i="3"/>
  <c r="B8511" i="3"/>
  <c r="A8511" i="3"/>
  <c r="J8510" i="3"/>
  <c r="I8510" i="3"/>
  <c r="H8510" i="3"/>
  <c r="E8510" i="3" s="1"/>
  <c r="G8510" i="3"/>
  <c r="F8510" i="3"/>
  <c r="D8510" i="3"/>
  <c r="C8510" i="3"/>
  <c r="B8510" i="3"/>
  <c r="A8510" i="3"/>
  <c r="J8509" i="3"/>
  <c r="I8509" i="3"/>
  <c r="H8509" i="3"/>
  <c r="G8509" i="3"/>
  <c r="F8509" i="3"/>
  <c r="D8509" i="3"/>
  <c r="C8509" i="3"/>
  <c r="B8509" i="3"/>
  <c r="A8509" i="3"/>
  <c r="J8508" i="3"/>
  <c r="I8508" i="3"/>
  <c r="H8508" i="3"/>
  <c r="G8508" i="3"/>
  <c r="F8508" i="3"/>
  <c r="D8508" i="3"/>
  <c r="C8508" i="3"/>
  <c r="B8508" i="3"/>
  <c r="A8508" i="3"/>
  <c r="J8507" i="3"/>
  <c r="E8507" i="3" s="1"/>
  <c r="I8507" i="3"/>
  <c r="H8507" i="3"/>
  <c r="G8507" i="3"/>
  <c r="F8507" i="3"/>
  <c r="D8507" i="3"/>
  <c r="C8507" i="3"/>
  <c r="B8507" i="3"/>
  <c r="A8507" i="3"/>
  <c r="J8506" i="3"/>
  <c r="I8506" i="3"/>
  <c r="H8506" i="3"/>
  <c r="E8506" i="3" s="1"/>
  <c r="G8506" i="3"/>
  <c r="F8506" i="3"/>
  <c r="D8506" i="3"/>
  <c r="C8506" i="3"/>
  <c r="B8506" i="3"/>
  <c r="A8506" i="3"/>
  <c r="J8505" i="3"/>
  <c r="I8505" i="3"/>
  <c r="H8505" i="3"/>
  <c r="G8505" i="3"/>
  <c r="F8505" i="3"/>
  <c r="D8505" i="3"/>
  <c r="C8505" i="3"/>
  <c r="B8505" i="3"/>
  <c r="A8505" i="3"/>
  <c r="J8504" i="3"/>
  <c r="I8504" i="3"/>
  <c r="H8504" i="3"/>
  <c r="G8504" i="3"/>
  <c r="F8504" i="3"/>
  <c r="D8504" i="3"/>
  <c r="C8504" i="3"/>
  <c r="B8504" i="3"/>
  <c r="A8504" i="3"/>
  <c r="J8503" i="3"/>
  <c r="E8503" i="3" s="1"/>
  <c r="I8503" i="3"/>
  <c r="H8503" i="3"/>
  <c r="G8503" i="3"/>
  <c r="F8503" i="3"/>
  <c r="D8503" i="3"/>
  <c r="C8503" i="3"/>
  <c r="B8503" i="3"/>
  <c r="A8503" i="3"/>
  <c r="J8502" i="3"/>
  <c r="I8502" i="3"/>
  <c r="H8502" i="3"/>
  <c r="E8502" i="3" s="1"/>
  <c r="G8502" i="3"/>
  <c r="F8502" i="3"/>
  <c r="D8502" i="3"/>
  <c r="C8502" i="3"/>
  <c r="B8502" i="3"/>
  <c r="A8502" i="3"/>
  <c r="J8501" i="3"/>
  <c r="I8501" i="3"/>
  <c r="H8501" i="3"/>
  <c r="G8501" i="3"/>
  <c r="F8501" i="3"/>
  <c r="D8501" i="3"/>
  <c r="C8501" i="3"/>
  <c r="B8501" i="3"/>
  <c r="A8501" i="3"/>
  <c r="J8500" i="3"/>
  <c r="I8500" i="3"/>
  <c r="H8500" i="3"/>
  <c r="G8500" i="3"/>
  <c r="F8500" i="3"/>
  <c r="D8500" i="3"/>
  <c r="C8500" i="3"/>
  <c r="B8500" i="3"/>
  <c r="A8500" i="3"/>
  <c r="J8499" i="3"/>
  <c r="E8499" i="3" s="1"/>
  <c r="I8499" i="3"/>
  <c r="H8499" i="3"/>
  <c r="G8499" i="3"/>
  <c r="F8499" i="3"/>
  <c r="D8499" i="3"/>
  <c r="C8499" i="3"/>
  <c r="B8499" i="3"/>
  <c r="A8499" i="3"/>
  <c r="J8498" i="3"/>
  <c r="I8498" i="3"/>
  <c r="H8498" i="3"/>
  <c r="E8498" i="3" s="1"/>
  <c r="G8498" i="3"/>
  <c r="F8498" i="3"/>
  <c r="D8498" i="3"/>
  <c r="C8498" i="3"/>
  <c r="B8498" i="3"/>
  <c r="A8498" i="3"/>
  <c r="J8497" i="3"/>
  <c r="I8497" i="3"/>
  <c r="H8497" i="3"/>
  <c r="G8497" i="3"/>
  <c r="F8497" i="3"/>
  <c r="D8497" i="3"/>
  <c r="C8497" i="3"/>
  <c r="B8497" i="3"/>
  <c r="A8497" i="3"/>
  <c r="J8496" i="3"/>
  <c r="I8496" i="3"/>
  <c r="H8496" i="3"/>
  <c r="G8496" i="3"/>
  <c r="F8496" i="3"/>
  <c r="D8496" i="3"/>
  <c r="C8496" i="3"/>
  <c r="B8496" i="3"/>
  <c r="A8496" i="3"/>
  <c r="J8495" i="3"/>
  <c r="E8495" i="3" s="1"/>
  <c r="I8495" i="3"/>
  <c r="H8495" i="3"/>
  <c r="G8495" i="3"/>
  <c r="F8495" i="3"/>
  <c r="D8495" i="3"/>
  <c r="C8495" i="3"/>
  <c r="B8495" i="3"/>
  <c r="A8495" i="3"/>
  <c r="J8494" i="3"/>
  <c r="I8494" i="3"/>
  <c r="H8494" i="3"/>
  <c r="E8494" i="3" s="1"/>
  <c r="G8494" i="3"/>
  <c r="F8494" i="3"/>
  <c r="D8494" i="3"/>
  <c r="C8494" i="3"/>
  <c r="B8494" i="3"/>
  <c r="A8494" i="3"/>
  <c r="J8493" i="3"/>
  <c r="I8493" i="3"/>
  <c r="H8493" i="3"/>
  <c r="G8493" i="3"/>
  <c r="F8493" i="3"/>
  <c r="D8493" i="3"/>
  <c r="C8493" i="3"/>
  <c r="B8493" i="3"/>
  <c r="A8493" i="3"/>
  <c r="J8492" i="3"/>
  <c r="I8492" i="3"/>
  <c r="H8492" i="3"/>
  <c r="G8492" i="3"/>
  <c r="F8492" i="3"/>
  <c r="D8492" i="3"/>
  <c r="C8492" i="3"/>
  <c r="B8492" i="3"/>
  <c r="A8492" i="3"/>
  <c r="J8491" i="3"/>
  <c r="E8491" i="3" s="1"/>
  <c r="I8491" i="3"/>
  <c r="H8491" i="3"/>
  <c r="G8491" i="3"/>
  <c r="F8491" i="3"/>
  <c r="D8491" i="3"/>
  <c r="C8491" i="3"/>
  <c r="B8491" i="3"/>
  <c r="A8491" i="3"/>
  <c r="J8490" i="3"/>
  <c r="I8490" i="3"/>
  <c r="H8490" i="3"/>
  <c r="E8490" i="3" s="1"/>
  <c r="G8490" i="3"/>
  <c r="F8490" i="3"/>
  <c r="D8490" i="3"/>
  <c r="C8490" i="3"/>
  <c r="B8490" i="3"/>
  <c r="A8490" i="3"/>
  <c r="J8489" i="3"/>
  <c r="I8489" i="3"/>
  <c r="H8489" i="3"/>
  <c r="G8489" i="3"/>
  <c r="F8489" i="3"/>
  <c r="D8489" i="3"/>
  <c r="C8489" i="3"/>
  <c r="B8489" i="3"/>
  <c r="A8489" i="3"/>
  <c r="J8488" i="3"/>
  <c r="I8488" i="3"/>
  <c r="H8488" i="3"/>
  <c r="G8488" i="3"/>
  <c r="F8488" i="3"/>
  <c r="D8488" i="3"/>
  <c r="C8488" i="3"/>
  <c r="B8488" i="3"/>
  <c r="A8488" i="3"/>
  <c r="J8487" i="3"/>
  <c r="E8487" i="3" s="1"/>
  <c r="I8487" i="3"/>
  <c r="H8487" i="3"/>
  <c r="G8487" i="3"/>
  <c r="F8487" i="3"/>
  <c r="D8487" i="3"/>
  <c r="C8487" i="3"/>
  <c r="B8487" i="3"/>
  <c r="A8487" i="3"/>
  <c r="J8486" i="3"/>
  <c r="I8486" i="3"/>
  <c r="H8486" i="3"/>
  <c r="E8486" i="3" s="1"/>
  <c r="G8486" i="3"/>
  <c r="F8486" i="3"/>
  <c r="D8486" i="3"/>
  <c r="C8486" i="3"/>
  <c r="B8486" i="3"/>
  <c r="A8486" i="3"/>
  <c r="J8485" i="3"/>
  <c r="I8485" i="3"/>
  <c r="H8485" i="3"/>
  <c r="G8485" i="3"/>
  <c r="F8485" i="3"/>
  <c r="D8485" i="3"/>
  <c r="C8485" i="3"/>
  <c r="B8485" i="3"/>
  <c r="A8485" i="3"/>
  <c r="J8484" i="3"/>
  <c r="I8484" i="3"/>
  <c r="H8484" i="3"/>
  <c r="G8484" i="3"/>
  <c r="F8484" i="3"/>
  <c r="D8484" i="3"/>
  <c r="C8484" i="3"/>
  <c r="B8484" i="3"/>
  <c r="A8484" i="3"/>
  <c r="J8483" i="3"/>
  <c r="E8483" i="3" s="1"/>
  <c r="I8483" i="3"/>
  <c r="H8483" i="3"/>
  <c r="G8483" i="3"/>
  <c r="F8483" i="3"/>
  <c r="D8483" i="3"/>
  <c r="C8483" i="3"/>
  <c r="B8483" i="3"/>
  <c r="A8483" i="3"/>
  <c r="J8482" i="3"/>
  <c r="I8482" i="3"/>
  <c r="H8482" i="3"/>
  <c r="E8482" i="3" s="1"/>
  <c r="G8482" i="3"/>
  <c r="F8482" i="3"/>
  <c r="D8482" i="3"/>
  <c r="C8482" i="3"/>
  <c r="B8482" i="3"/>
  <c r="A8482" i="3"/>
  <c r="J8481" i="3"/>
  <c r="I8481" i="3"/>
  <c r="H8481" i="3"/>
  <c r="G8481" i="3"/>
  <c r="F8481" i="3"/>
  <c r="D8481" i="3"/>
  <c r="C8481" i="3"/>
  <c r="B8481" i="3"/>
  <c r="A8481" i="3"/>
  <c r="J8480" i="3"/>
  <c r="I8480" i="3"/>
  <c r="H8480" i="3"/>
  <c r="G8480" i="3"/>
  <c r="F8480" i="3"/>
  <c r="D8480" i="3"/>
  <c r="C8480" i="3"/>
  <c r="B8480" i="3"/>
  <c r="A8480" i="3"/>
  <c r="J8479" i="3"/>
  <c r="E8479" i="3" s="1"/>
  <c r="I8479" i="3"/>
  <c r="H8479" i="3"/>
  <c r="G8479" i="3"/>
  <c r="F8479" i="3"/>
  <c r="D8479" i="3"/>
  <c r="C8479" i="3"/>
  <c r="B8479" i="3"/>
  <c r="A8479" i="3"/>
  <c r="J8478" i="3"/>
  <c r="I8478" i="3"/>
  <c r="H8478" i="3"/>
  <c r="E8478" i="3" s="1"/>
  <c r="G8478" i="3"/>
  <c r="F8478" i="3"/>
  <c r="D8478" i="3"/>
  <c r="C8478" i="3"/>
  <c r="B8478" i="3"/>
  <c r="A8478" i="3"/>
  <c r="J8477" i="3"/>
  <c r="I8477" i="3"/>
  <c r="H8477" i="3"/>
  <c r="G8477" i="3"/>
  <c r="F8477" i="3"/>
  <c r="D8477" i="3"/>
  <c r="C8477" i="3"/>
  <c r="B8477" i="3"/>
  <c r="A8477" i="3"/>
  <c r="J8476" i="3"/>
  <c r="I8476" i="3"/>
  <c r="H8476" i="3"/>
  <c r="G8476" i="3"/>
  <c r="F8476" i="3"/>
  <c r="D8476" i="3"/>
  <c r="C8476" i="3"/>
  <c r="B8476" i="3"/>
  <c r="A8476" i="3"/>
  <c r="J8475" i="3"/>
  <c r="E8475" i="3" s="1"/>
  <c r="I8475" i="3"/>
  <c r="H8475" i="3"/>
  <c r="G8475" i="3"/>
  <c r="F8475" i="3"/>
  <c r="D8475" i="3"/>
  <c r="C8475" i="3"/>
  <c r="B8475" i="3"/>
  <c r="A8475" i="3"/>
  <c r="J8474" i="3"/>
  <c r="I8474" i="3"/>
  <c r="H8474" i="3"/>
  <c r="E8474" i="3" s="1"/>
  <c r="G8474" i="3"/>
  <c r="F8474" i="3"/>
  <c r="D8474" i="3"/>
  <c r="C8474" i="3"/>
  <c r="B8474" i="3"/>
  <c r="A8474" i="3"/>
  <c r="J8473" i="3"/>
  <c r="I8473" i="3"/>
  <c r="H8473" i="3"/>
  <c r="G8473" i="3"/>
  <c r="F8473" i="3"/>
  <c r="D8473" i="3"/>
  <c r="C8473" i="3"/>
  <c r="B8473" i="3"/>
  <c r="A8473" i="3"/>
  <c r="J8472" i="3"/>
  <c r="I8472" i="3"/>
  <c r="H8472" i="3"/>
  <c r="G8472" i="3"/>
  <c r="F8472" i="3"/>
  <c r="D8472" i="3"/>
  <c r="C8472" i="3"/>
  <c r="B8472" i="3"/>
  <c r="A8472" i="3"/>
  <c r="J8471" i="3"/>
  <c r="E8471" i="3" s="1"/>
  <c r="I8471" i="3"/>
  <c r="H8471" i="3"/>
  <c r="G8471" i="3"/>
  <c r="F8471" i="3"/>
  <c r="D8471" i="3"/>
  <c r="C8471" i="3"/>
  <c r="B8471" i="3"/>
  <c r="A8471" i="3"/>
  <c r="J8470" i="3"/>
  <c r="I8470" i="3"/>
  <c r="H8470" i="3"/>
  <c r="E8470" i="3" s="1"/>
  <c r="G8470" i="3"/>
  <c r="F8470" i="3"/>
  <c r="D8470" i="3"/>
  <c r="C8470" i="3"/>
  <c r="B8470" i="3"/>
  <c r="A8470" i="3"/>
  <c r="J8469" i="3"/>
  <c r="I8469" i="3"/>
  <c r="H8469" i="3"/>
  <c r="G8469" i="3"/>
  <c r="F8469" i="3"/>
  <c r="D8469" i="3"/>
  <c r="C8469" i="3"/>
  <c r="B8469" i="3"/>
  <c r="A8469" i="3"/>
  <c r="J8468" i="3"/>
  <c r="I8468" i="3"/>
  <c r="H8468" i="3"/>
  <c r="G8468" i="3"/>
  <c r="F8468" i="3"/>
  <c r="D8468" i="3"/>
  <c r="C8468" i="3"/>
  <c r="B8468" i="3"/>
  <c r="A8468" i="3"/>
  <c r="J8467" i="3"/>
  <c r="E8467" i="3" s="1"/>
  <c r="I8467" i="3"/>
  <c r="H8467" i="3"/>
  <c r="G8467" i="3"/>
  <c r="F8467" i="3"/>
  <c r="D8467" i="3"/>
  <c r="C8467" i="3"/>
  <c r="B8467" i="3"/>
  <c r="A8467" i="3"/>
  <c r="J8466" i="3"/>
  <c r="I8466" i="3"/>
  <c r="H8466" i="3"/>
  <c r="E8466" i="3" s="1"/>
  <c r="G8466" i="3"/>
  <c r="F8466" i="3"/>
  <c r="D8466" i="3"/>
  <c r="C8466" i="3"/>
  <c r="B8466" i="3"/>
  <c r="A8466" i="3"/>
  <c r="J8465" i="3"/>
  <c r="I8465" i="3"/>
  <c r="H8465" i="3"/>
  <c r="G8465" i="3"/>
  <c r="F8465" i="3"/>
  <c r="D8465" i="3"/>
  <c r="C8465" i="3"/>
  <c r="B8465" i="3"/>
  <c r="A8465" i="3"/>
  <c r="J8464" i="3"/>
  <c r="I8464" i="3"/>
  <c r="H8464" i="3"/>
  <c r="G8464" i="3"/>
  <c r="F8464" i="3"/>
  <c r="D8464" i="3"/>
  <c r="C8464" i="3"/>
  <c r="B8464" i="3"/>
  <c r="A8464" i="3"/>
  <c r="J8463" i="3"/>
  <c r="E8463" i="3" s="1"/>
  <c r="I8463" i="3"/>
  <c r="H8463" i="3"/>
  <c r="G8463" i="3"/>
  <c r="F8463" i="3"/>
  <c r="D8463" i="3"/>
  <c r="C8463" i="3"/>
  <c r="B8463" i="3"/>
  <c r="A8463" i="3"/>
  <c r="J8462" i="3"/>
  <c r="I8462" i="3"/>
  <c r="H8462" i="3"/>
  <c r="E8462" i="3" s="1"/>
  <c r="G8462" i="3"/>
  <c r="F8462" i="3"/>
  <c r="D8462" i="3"/>
  <c r="C8462" i="3"/>
  <c r="B8462" i="3"/>
  <c r="A8462" i="3"/>
  <c r="J8461" i="3"/>
  <c r="I8461" i="3"/>
  <c r="H8461" i="3"/>
  <c r="G8461" i="3"/>
  <c r="F8461" i="3"/>
  <c r="D8461" i="3"/>
  <c r="C8461" i="3"/>
  <c r="B8461" i="3"/>
  <c r="A8461" i="3"/>
  <c r="J8460" i="3"/>
  <c r="I8460" i="3"/>
  <c r="H8460" i="3"/>
  <c r="G8460" i="3"/>
  <c r="F8460" i="3"/>
  <c r="D8460" i="3"/>
  <c r="C8460" i="3"/>
  <c r="B8460" i="3"/>
  <c r="A8460" i="3"/>
  <c r="J8459" i="3"/>
  <c r="E8459" i="3" s="1"/>
  <c r="I8459" i="3"/>
  <c r="H8459" i="3"/>
  <c r="G8459" i="3"/>
  <c r="F8459" i="3"/>
  <c r="D8459" i="3"/>
  <c r="C8459" i="3"/>
  <c r="B8459" i="3"/>
  <c r="A8459" i="3"/>
  <c r="J8458" i="3"/>
  <c r="I8458" i="3"/>
  <c r="H8458" i="3"/>
  <c r="E8458" i="3" s="1"/>
  <c r="G8458" i="3"/>
  <c r="F8458" i="3"/>
  <c r="D8458" i="3"/>
  <c r="C8458" i="3"/>
  <c r="B8458" i="3"/>
  <c r="A8458" i="3"/>
  <c r="J8457" i="3"/>
  <c r="I8457" i="3"/>
  <c r="H8457" i="3"/>
  <c r="G8457" i="3"/>
  <c r="F8457" i="3"/>
  <c r="D8457" i="3"/>
  <c r="C8457" i="3"/>
  <c r="B8457" i="3"/>
  <c r="A8457" i="3"/>
  <c r="J8456" i="3"/>
  <c r="I8456" i="3"/>
  <c r="H8456" i="3"/>
  <c r="G8456" i="3"/>
  <c r="F8456" i="3"/>
  <c r="D8456" i="3"/>
  <c r="C8456" i="3"/>
  <c r="B8456" i="3"/>
  <c r="A8456" i="3"/>
  <c r="J8455" i="3"/>
  <c r="E8455" i="3" s="1"/>
  <c r="I8455" i="3"/>
  <c r="H8455" i="3"/>
  <c r="G8455" i="3"/>
  <c r="F8455" i="3"/>
  <c r="D8455" i="3"/>
  <c r="C8455" i="3"/>
  <c r="B8455" i="3"/>
  <c r="A8455" i="3"/>
  <c r="J8454" i="3"/>
  <c r="I8454" i="3"/>
  <c r="H8454" i="3"/>
  <c r="G8454" i="3"/>
  <c r="F8454" i="3"/>
  <c r="D8454" i="3"/>
  <c r="C8454" i="3"/>
  <c r="B8454" i="3"/>
  <c r="A8454" i="3"/>
  <c r="J8453" i="3"/>
  <c r="I8453" i="3"/>
  <c r="H8453" i="3"/>
  <c r="G8453" i="3"/>
  <c r="F8453" i="3"/>
  <c r="D8453" i="3"/>
  <c r="C8453" i="3"/>
  <c r="B8453" i="3"/>
  <c r="A8453" i="3"/>
  <c r="J8452" i="3"/>
  <c r="I8452" i="3"/>
  <c r="H8452" i="3"/>
  <c r="G8452" i="3"/>
  <c r="F8452" i="3"/>
  <c r="D8452" i="3"/>
  <c r="C8452" i="3"/>
  <c r="B8452" i="3"/>
  <c r="A8452" i="3"/>
  <c r="J8451" i="3"/>
  <c r="I8451" i="3"/>
  <c r="H8451" i="3"/>
  <c r="G8451" i="3"/>
  <c r="F8451" i="3"/>
  <c r="D8451" i="3"/>
  <c r="C8451" i="3"/>
  <c r="B8451" i="3"/>
  <c r="A8451" i="3"/>
  <c r="J8450" i="3"/>
  <c r="I8450" i="3"/>
  <c r="H8450" i="3"/>
  <c r="G8450" i="3"/>
  <c r="F8450" i="3"/>
  <c r="D8450" i="3"/>
  <c r="C8450" i="3"/>
  <c r="B8450" i="3"/>
  <c r="A8450" i="3"/>
  <c r="J8449" i="3"/>
  <c r="I8449" i="3"/>
  <c r="H8449" i="3"/>
  <c r="G8449" i="3"/>
  <c r="F8449" i="3"/>
  <c r="D8449" i="3"/>
  <c r="C8449" i="3"/>
  <c r="B8449" i="3"/>
  <c r="A8449" i="3"/>
  <c r="J8448" i="3"/>
  <c r="I8448" i="3"/>
  <c r="H8448" i="3"/>
  <c r="G8448" i="3"/>
  <c r="F8448" i="3"/>
  <c r="D8448" i="3"/>
  <c r="C8448" i="3"/>
  <c r="B8448" i="3"/>
  <c r="A8448" i="3"/>
  <c r="J8447" i="3"/>
  <c r="I8447" i="3"/>
  <c r="H8447" i="3"/>
  <c r="E8447" i="3" s="1"/>
  <c r="G8447" i="3"/>
  <c r="F8447" i="3"/>
  <c r="D8447" i="3"/>
  <c r="C8447" i="3"/>
  <c r="B8447" i="3"/>
  <c r="A8447" i="3"/>
  <c r="J8446" i="3"/>
  <c r="I8446" i="3"/>
  <c r="H8446" i="3"/>
  <c r="G8446" i="3"/>
  <c r="F8446" i="3"/>
  <c r="D8446" i="3"/>
  <c r="C8446" i="3"/>
  <c r="B8446" i="3"/>
  <c r="A8446" i="3"/>
  <c r="J8445" i="3"/>
  <c r="I8445" i="3"/>
  <c r="H8445" i="3"/>
  <c r="G8445" i="3"/>
  <c r="F8445" i="3"/>
  <c r="D8445" i="3"/>
  <c r="C8445" i="3"/>
  <c r="B8445" i="3"/>
  <c r="A8445" i="3"/>
  <c r="J8444" i="3"/>
  <c r="I8444" i="3"/>
  <c r="H8444" i="3"/>
  <c r="G8444" i="3"/>
  <c r="F8444" i="3"/>
  <c r="D8444" i="3"/>
  <c r="C8444" i="3"/>
  <c r="B8444" i="3"/>
  <c r="A8444" i="3"/>
  <c r="J8443" i="3"/>
  <c r="I8443" i="3"/>
  <c r="H8443" i="3"/>
  <c r="G8443" i="3"/>
  <c r="F8443" i="3"/>
  <c r="D8443" i="3"/>
  <c r="C8443" i="3"/>
  <c r="B8443" i="3"/>
  <c r="A8443" i="3"/>
  <c r="J8442" i="3"/>
  <c r="I8442" i="3"/>
  <c r="H8442" i="3"/>
  <c r="G8442" i="3"/>
  <c r="F8442" i="3"/>
  <c r="D8442" i="3"/>
  <c r="C8442" i="3"/>
  <c r="B8442" i="3"/>
  <c r="A8442" i="3"/>
  <c r="J8441" i="3"/>
  <c r="I8441" i="3"/>
  <c r="H8441" i="3"/>
  <c r="G8441" i="3"/>
  <c r="F8441" i="3"/>
  <c r="D8441" i="3"/>
  <c r="C8441" i="3"/>
  <c r="B8441" i="3"/>
  <c r="A8441" i="3"/>
  <c r="J8440" i="3"/>
  <c r="I8440" i="3"/>
  <c r="H8440" i="3"/>
  <c r="G8440" i="3"/>
  <c r="F8440" i="3"/>
  <c r="D8440" i="3"/>
  <c r="C8440" i="3"/>
  <c r="B8440" i="3"/>
  <c r="A8440" i="3"/>
  <c r="J8439" i="3"/>
  <c r="I8439" i="3"/>
  <c r="H8439" i="3"/>
  <c r="E8439" i="3" s="1"/>
  <c r="G8439" i="3"/>
  <c r="F8439" i="3"/>
  <c r="D8439" i="3"/>
  <c r="C8439" i="3"/>
  <c r="B8439" i="3"/>
  <c r="A8439" i="3"/>
  <c r="J8438" i="3"/>
  <c r="I8438" i="3"/>
  <c r="H8438" i="3"/>
  <c r="G8438" i="3"/>
  <c r="F8438" i="3"/>
  <c r="D8438" i="3"/>
  <c r="C8438" i="3"/>
  <c r="B8438" i="3"/>
  <c r="A8438" i="3"/>
  <c r="J8437" i="3"/>
  <c r="I8437" i="3"/>
  <c r="H8437" i="3"/>
  <c r="G8437" i="3"/>
  <c r="F8437" i="3"/>
  <c r="D8437" i="3"/>
  <c r="C8437" i="3"/>
  <c r="B8437" i="3"/>
  <c r="A8437" i="3"/>
  <c r="J8436" i="3"/>
  <c r="I8436" i="3"/>
  <c r="H8436" i="3"/>
  <c r="G8436" i="3"/>
  <c r="F8436" i="3"/>
  <c r="D8436" i="3"/>
  <c r="C8436" i="3"/>
  <c r="B8436" i="3"/>
  <c r="A8436" i="3"/>
  <c r="J8435" i="3"/>
  <c r="I8435" i="3"/>
  <c r="H8435" i="3"/>
  <c r="G8435" i="3"/>
  <c r="F8435" i="3"/>
  <c r="D8435" i="3"/>
  <c r="C8435" i="3"/>
  <c r="B8435" i="3"/>
  <c r="A8435" i="3"/>
  <c r="J8434" i="3"/>
  <c r="I8434" i="3"/>
  <c r="H8434" i="3"/>
  <c r="G8434" i="3"/>
  <c r="F8434" i="3"/>
  <c r="D8434" i="3"/>
  <c r="C8434" i="3"/>
  <c r="B8434" i="3"/>
  <c r="A8434" i="3"/>
  <c r="J8433" i="3"/>
  <c r="E8433" i="3" s="1"/>
  <c r="I8433" i="3"/>
  <c r="H8433" i="3"/>
  <c r="G8433" i="3"/>
  <c r="F8433" i="3"/>
  <c r="D8433" i="3"/>
  <c r="C8433" i="3"/>
  <c r="B8433" i="3"/>
  <c r="A8433" i="3"/>
  <c r="J8432" i="3"/>
  <c r="I8432" i="3"/>
  <c r="H8432" i="3"/>
  <c r="E8432" i="3" s="1"/>
  <c r="G8432" i="3"/>
  <c r="F8432" i="3"/>
  <c r="D8432" i="3"/>
  <c r="C8432" i="3"/>
  <c r="B8432" i="3"/>
  <c r="A8432" i="3"/>
  <c r="J8431" i="3"/>
  <c r="I8431" i="3"/>
  <c r="H8431" i="3"/>
  <c r="E8431" i="3" s="1"/>
  <c r="G8431" i="3"/>
  <c r="F8431" i="3"/>
  <c r="D8431" i="3"/>
  <c r="C8431" i="3"/>
  <c r="B8431" i="3"/>
  <c r="A8431" i="3"/>
  <c r="J8430" i="3"/>
  <c r="I8430" i="3"/>
  <c r="H8430" i="3"/>
  <c r="G8430" i="3"/>
  <c r="F8430" i="3"/>
  <c r="D8430" i="3"/>
  <c r="C8430" i="3"/>
  <c r="B8430" i="3"/>
  <c r="A8430" i="3"/>
  <c r="J8429" i="3"/>
  <c r="I8429" i="3"/>
  <c r="H8429" i="3"/>
  <c r="E8429" i="3" s="1"/>
  <c r="G8429" i="3"/>
  <c r="F8429" i="3"/>
  <c r="D8429" i="3"/>
  <c r="C8429" i="3"/>
  <c r="B8429" i="3"/>
  <c r="A8429" i="3"/>
  <c r="J8428" i="3"/>
  <c r="I8428" i="3"/>
  <c r="H8428" i="3"/>
  <c r="G8428" i="3"/>
  <c r="F8428" i="3"/>
  <c r="D8428" i="3"/>
  <c r="C8428" i="3"/>
  <c r="B8428" i="3"/>
  <c r="A8428" i="3"/>
  <c r="J8427" i="3"/>
  <c r="I8427" i="3"/>
  <c r="H8427" i="3"/>
  <c r="G8427" i="3"/>
  <c r="F8427" i="3"/>
  <c r="D8427" i="3"/>
  <c r="C8427" i="3"/>
  <c r="B8427" i="3"/>
  <c r="A8427" i="3"/>
  <c r="J8426" i="3"/>
  <c r="I8426" i="3"/>
  <c r="H8426" i="3"/>
  <c r="G8426" i="3"/>
  <c r="F8426" i="3"/>
  <c r="D8426" i="3"/>
  <c r="C8426" i="3"/>
  <c r="B8426" i="3"/>
  <c r="A8426" i="3"/>
  <c r="J8425" i="3"/>
  <c r="I8425" i="3"/>
  <c r="H8425" i="3"/>
  <c r="G8425" i="3"/>
  <c r="F8425" i="3"/>
  <c r="D8425" i="3"/>
  <c r="C8425" i="3"/>
  <c r="B8425" i="3"/>
  <c r="A8425" i="3"/>
  <c r="J8424" i="3"/>
  <c r="I8424" i="3"/>
  <c r="H8424" i="3"/>
  <c r="E8424" i="3" s="1"/>
  <c r="G8424" i="3"/>
  <c r="F8424" i="3"/>
  <c r="D8424" i="3"/>
  <c r="C8424" i="3"/>
  <c r="B8424" i="3"/>
  <c r="A8424" i="3"/>
  <c r="J8423" i="3"/>
  <c r="I8423" i="3"/>
  <c r="H8423" i="3"/>
  <c r="G8423" i="3"/>
  <c r="F8423" i="3"/>
  <c r="E8423" i="3"/>
  <c r="D8423" i="3"/>
  <c r="C8423" i="3"/>
  <c r="B8423" i="3"/>
  <c r="A8423" i="3"/>
  <c r="J8422" i="3"/>
  <c r="I8422" i="3"/>
  <c r="H8422" i="3"/>
  <c r="G8422" i="3"/>
  <c r="F8422" i="3"/>
  <c r="D8422" i="3"/>
  <c r="C8422" i="3"/>
  <c r="B8422" i="3"/>
  <c r="A8422" i="3"/>
  <c r="J8421" i="3"/>
  <c r="I8421" i="3"/>
  <c r="H8421" i="3"/>
  <c r="E8421" i="3" s="1"/>
  <c r="G8421" i="3"/>
  <c r="F8421" i="3"/>
  <c r="D8421" i="3"/>
  <c r="C8421" i="3"/>
  <c r="B8421" i="3"/>
  <c r="A8421" i="3"/>
  <c r="J8420" i="3"/>
  <c r="I8420" i="3"/>
  <c r="H8420" i="3"/>
  <c r="G8420" i="3"/>
  <c r="F8420" i="3"/>
  <c r="D8420" i="3"/>
  <c r="C8420" i="3"/>
  <c r="B8420" i="3"/>
  <c r="A8420" i="3"/>
  <c r="J8419" i="3"/>
  <c r="E8419" i="3" s="1"/>
  <c r="I8419" i="3"/>
  <c r="H8419" i="3"/>
  <c r="G8419" i="3"/>
  <c r="F8419" i="3"/>
  <c r="D8419" i="3"/>
  <c r="C8419" i="3"/>
  <c r="B8419" i="3"/>
  <c r="A8419" i="3"/>
  <c r="J8418" i="3"/>
  <c r="I8418" i="3"/>
  <c r="H8418" i="3"/>
  <c r="G8418" i="3"/>
  <c r="F8418" i="3"/>
  <c r="D8418" i="3"/>
  <c r="C8418" i="3"/>
  <c r="B8418" i="3"/>
  <c r="A8418" i="3"/>
  <c r="J8417" i="3"/>
  <c r="I8417" i="3"/>
  <c r="H8417" i="3"/>
  <c r="G8417" i="3"/>
  <c r="F8417" i="3"/>
  <c r="D8417" i="3"/>
  <c r="C8417" i="3"/>
  <c r="B8417" i="3"/>
  <c r="A8417" i="3"/>
  <c r="J8416" i="3"/>
  <c r="I8416" i="3"/>
  <c r="H8416" i="3"/>
  <c r="G8416" i="3"/>
  <c r="F8416" i="3"/>
  <c r="D8416" i="3"/>
  <c r="C8416" i="3"/>
  <c r="B8416" i="3"/>
  <c r="A8416" i="3"/>
  <c r="J8415" i="3"/>
  <c r="E8415" i="3" s="1"/>
  <c r="I8415" i="3"/>
  <c r="H8415" i="3"/>
  <c r="G8415" i="3"/>
  <c r="F8415" i="3"/>
  <c r="D8415" i="3"/>
  <c r="C8415" i="3"/>
  <c r="B8415" i="3"/>
  <c r="A8415" i="3"/>
  <c r="J8414" i="3"/>
  <c r="I8414" i="3"/>
  <c r="H8414" i="3"/>
  <c r="G8414" i="3"/>
  <c r="F8414" i="3"/>
  <c r="D8414" i="3"/>
  <c r="C8414" i="3"/>
  <c r="B8414" i="3"/>
  <c r="A8414" i="3"/>
  <c r="J8413" i="3"/>
  <c r="I8413" i="3"/>
  <c r="H8413" i="3"/>
  <c r="G8413" i="3"/>
  <c r="F8413" i="3"/>
  <c r="D8413" i="3"/>
  <c r="C8413" i="3"/>
  <c r="B8413" i="3"/>
  <c r="A8413" i="3"/>
  <c r="J8412" i="3"/>
  <c r="I8412" i="3"/>
  <c r="H8412" i="3"/>
  <c r="G8412" i="3"/>
  <c r="F8412" i="3"/>
  <c r="D8412" i="3"/>
  <c r="C8412" i="3"/>
  <c r="B8412" i="3"/>
  <c r="A8412" i="3"/>
  <c r="J8411" i="3"/>
  <c r="I8411" i="3"/>
  <c r="H8411" i="3"/>
  <c r="G8411" i="3"/>
  <c r="F8411" i="3"/>
  <c r="D8411" i="3"/>
  <c r="C8411" i="3"/>
  <c r="B8411" i="3"/>
  <c r="A8411" i="3"/>
  <c r="J8410" i="3"/>
  <c r="I8410" i="3"/>
  <c r="H8410" i="3"/>
  <c r="G8410" i="3"/>
  <c r="F8410" i="3"/>
  <c r="D8410" i="3"/>
  <c r="C8410" i="3"/>
  <c r="B8410" i="3"/>
  <c r="A8410" i="3"/>
  <c r="J8409" i="3"/>
  <c r="I8409" i="3"/>
  <c r="H8409" i="3"/>
  <c r="G8409" i="3"/>
  <c r="F8409" i="3"/>
  <c r="D8409" i="3"/>
  <c r="C8409" i="3"/>
  <c r="B8409" i="3"/>
  <c r="A8409" i="3"/>
  <c r="J8408" i="3"/>
  <c r="I8408" i="3"/>
  <c r="H8408" i="3"/>
  <c r="G8408" i="3"/>
  <c r="F8408" i="3"/>
  <c r="D8408" i="3"/>
  <c r="C8408" i="3"/>
  <c r="B8408" i="3"/>
  <c r="A8408" i="3"/>
  <c r="J8407" i="3"/>
  <c r="I8407" i="3"/>
  <c r="H8407" i="3"/>
  <c r="E8407" i="3" s="1"/>
  <c r="G8407" i="3"/>
  <c r="F8407" i="3"/>
  <c r="D8407" i="3"/>
  <c r="C8407" i="3"/>
  <c r="B8407" i="3"/>
  <c r="A8407" i="3"/>
  <c r="J8406" i="3"/>
  <c r="I8406" i="3"/>
  <c r="H8406" i="3"/>
  <c r="G8406" i="3"/>
  <c r="F8406" i="3"/>
  <c r="D8406" i="3"/>
  <c r="C8406" i="3"/>
  <c r="B8406" i="3"/>
  <c r="A8406" i="3"/>
  <c r="J8405" i="3"/>
  <c r="I8405" i="3"/>
  <c r="H8405" i="3"/>
  <c r="G8405" i="3"/>
  <c r="F8405" i="3"/>
  <c r="D8405" i="3"/>
  <c r="C8405" i="3"/>
  <c r="B8405" i="3"/>
  <c r="A8405" i="3"/>
  <c r="J8404" i="3"/>
  <c r="I8404" i="3"/>
  <c r="H8404" i="3"/>
  <c r="G8404" i="3"/>
  <c r="F8404" i="3"/>
  <c r="D8404" i="3"/>
  <c r="C8404" i="3"/>
  <c r="B8404" i="3"/>
  <c r="A8404" i="3"/>
  <c r="J8403" i="3"/>
  <c r="I8403" i="3"/>
  <c r="H8403" i="3"/>
  <c r="G8403" i="3"/>
  <c r="F8403" i="3"/>
  <c r="D8403" i="3"/>
  <c r="C8403" i="3"/>
  <c r="B8403" i="3"/>
  <c r="A8403" i="3"/>
  <c r="J8402" i="3"/>
  <c r="I8402" i="3"/>
  <c r="H8402" i="3"/>
  <c r="G8402" i="3"/>
  <c r="F8402" i="3"/>
  <c r="D8402" i="3"/>
  <c r="C8402" i="3"/>
  <c r="B8402" i="3"/>
  <c r="A8402" i="3"/>
  <c r="J8401" i="3"/>
  <c r="E8401" i="3" s="1"/>
  <c r="I8401" i="3"/>
  <c r="H8401" i="3"/>
  <c r="G8401" i="3"/>
  <c r="F8401" i="3"/>
  <c r="D8401" i="3"/>
  <c r="C8401" i="3"/>
  <c r="B8401" i="3"/>
  <c r="A8401" i="3"/>
  <c r="J8400" i="3"/>
  <c r="I8400" i="3"/>
  <c r="H8400" i="3"/>
  <c r="E8400" i="3" s="1"/>
  <c r="G8400" i="3"/>
  <c r="F8400" i="3"/>
  <c r="D8400" i="3"/>
  <c r="C8400" i="3"/>
  <c r="B8400" i="3"/>
  <c r="A8400" i="3"/>
  <c r="J8399" i="3"/>
  <c r="I8399" i="3"/>
  <c r="H8399" i="3"/>
  <c r="E8399" i="3" s="1"/>
  <c r="G8399" i="3"/>
  <c r="F8399" i="3"/>
  <c r="D8399" i="3"/>
  <c r="C8399" i="3"/>
  <c r="B8399" i="3"/>
  <c r="A8399" i="3"/>
  <c r="J8398" i="3"/>
  <c r="I8398" i="3"/>
  <c r="H8398" i="3"/>
  <c r="G8398" i="3"/>
  <c r="F8398" i="3"/>
  <c r="D8398" i="3"/>
  <c r="C8398" i="3"/>
  <c r="B8398" i="3"/>
  <c r="A8398" i="3"/>
  <c r="J8397" i="3"/>
  <c r="I8397" i="3"/>
  <c r="H8397" i="3"/>
  <c r="E8397" i="3" s="1"/>
  <c r="G8397" i="3"/>
  <c r="F8397" i="3"/>
  <c r="D8397" i="3"/>
  <c r="C8397" i="3"/>
  <c r="B8397" i="3"/>
  <c r="A8397" i="3"/>
  <c r="J8396" i="3"/>
  <c r="I8396" i="3"/>
  <c r="H8396" i="3"/>
  <c r="G8396" i="3"/>
  <c r="F8396" i="3"/>
  <c r="D8396" i="3"/>
  <c r="C8396" i="3"/>
  <c r="B8396" i="3"/>
  <c r="A8396" i="3"/>
  <c r="J8395" i="3"/>
  <c r="I8395" i="3"/>
  <c r="H8395" i="3"/>
  <c r="G8395" i="3"/>
  <c r="F8395" i="3"/>
  <c r="D8395" i="3"/>
  <c r="C8395" i="3"/>
  <c r="B8395" i="3"/>
  <c r="A8395" i="3"/>
  <c r="J8394" i="3"/>
  <c r="I8394" i="3"/>
  <c r="H8394" i="3"/>
  <c r="G8394" i="3"/>
  <c r="F8394" i="3"/>
  <c r="D8394" i="3"/>
  <c r="C8394" i="3"/>
  <c r="B8394" i="3"/>
  <c r="A8394" i="3"/>
  <c r="J8393" i="3"/>
  <c r="I8393" i="3"/>
  <c r="H8393" i="3"/>
  <c r="G8393" i="3"/>
  <c r="F8393" i="3"/>
  <c r="D8393" i="3"/>
  <c r="C8393" i="3"/>
  <c r="B8393" i="3"/>
  <c r="A8393" i="3"/>
  <c r="J8392" i="3"/>
  <c r="I8392" i="3"/>
  <c r="H8392" i="3"/>
  <c r="E8392" i="3" s="1"/>
  <c r="G8392" i="3"/>
  <c r="F8392" i="3"/>
  <c r="D8392" i="3"/>
  <c r="C8392" i="3"/>
  <c r="B8392" i="3"/>
  <c r="A8392" i="3"/>
  <c r="J8391" i="3"/>
  <c r="I8391" i="3"/>
  <c r="H8391" i="3"/>
  <c r="G8391" i="3"/>
  <c r="F8391" i="3"/>
  <c r="E8391" i="3"/>
  <c r="D8391" i="3"/>
  <c r="C8391" i="3"/>
  <c r="B8391" i="3"/>
  <c r="A8391" i="3"/>
  <c r="J8390" i="3"/>
  <c r="I8390" i="3"/>
  <c r="H8390" i="3"/>
  <c r="G8390" i="3"/>
  <c r="F8390" i="3"/>
  <c r="D8390" i="3"/>
  <c r="C8390" i="3"/>
  <c r="B8390" i="3"/>
  <c r="A8390" i="3"/>
  <c r="J8389" i="3"/>
  <c r="I8389" i="3"/>
  <c r="H8389" i="3"/>
  <c r="E8389" i="3" s="1"/>
  <c r="G8389" i="3"/>
  <c r="F8389" i="3"/>
  <c r="D8389" i="3"/>
  <c r="C8389" i="3"/>
  <c r="B8389" i="3"/>
  <c r="A8389" i="3"/>
  <c r="J8388" i="3"/>
  <c r="I8388" i="3"/>
  <c r="H8388" i="3"/>
  <c r="G8388" i="3"/>
  <c r="F8388" i="3"/>
  <c r="D8388" i="3"/>
  <c r="C8388" i="3"/>
  <c r="B8388" i="3"/>
  <c r="A8388" i="3"/>
  <c r="J8387" i="3"/>
  <c r="E8387" i="3" s="1"/>
  <c r="I8387" i="3"/>
  <c r="H8387" i="3"/>
  <c r="G8387" i="3"/>
  <c r="F8387" i="3"/>
  <c r="D8387" i="3"/>
  <c r="C8387" i="3"/>
  <c r="B8387" i="3"/>
  <c r="A8387" i="3"/>
  <c r="J8386" i="3"/>
  <c r="I8386" i="3"/>
  <c r="H8386" i="3"/>
  <c r="G8386" i="3"/>
  <c r="F8386" i="3"/>
  <c r="D8386" i="3"/>
  <c r="C8386" i="3"/>
  <c r="B8386" i="3"/>
  <c r="A8386" i="3"/>
  <c r="J8385" i="3"/>
  <c r="I8385" i="3"/>
  <c r="H8385" i="3"/>
  <c r="G8385" i="3"/>
  <c r="F8385" i="3"/>
  <c r="D8385" i="3"/>
  <c r="C8385" i="3"/>
  <c r="B8385" i="3"/>
  <c r="A8385" i="3"/>
  <c r="J8384" i="3"/>
  <c r="I8384" i="3"/>
  <c r="H8384" i="3"/>
  <c r="G8384" i="3"/>
  <c r="F8384" i="3"/>
  <c r="D8384" i="3"/>
  <c r="C8384" i="3"/>
  <c r="B8384" i="3"/>
  <c r="A8384" i="3"/>
  <c r="J8383" i="3"/>
  <c r="E8383" i="3" s="1"/>
  <c r="I8383" i="3"/>
  <c r="H8383" i="3"/>
  <c r="G8383" i="3"/>
  <c r="F8383" i="3"/>
  <c r="D8383" i="3"/>
  <c r="C8383" i="3"/>
  <c r="B8383" i="3"/>
  <c r="A8383" i="3"/>
  <c r="J8382" i="3"/>
  <c r="I8382" i="3"/>
  <c r="H8382" i="3"/>
  <c r="G8382" i="3"/>
  <c r="F8382" i="3"/>
  <c r="D8382" i="3"/>
  <c r="C8382" i="3"/>
  <c r="B8382" i="3"/>
  <c r="A8382" i="3"/>
  <c r="J8381" i="3"/>
  <c r="I8381" i="3"/>
  <c r="H8381" i="3"/>
  <c r="G8381" i="3"/>
  <c r="F8381" i="3"/>
  <c r="D8381" i="3"/>
  <c r="C8381" i="3"/>
  <c r="B8381" i="3"/>
  <c r="A8381" i="3"/>
  <c r="J8380" i="3"/>
  <c r="I8380" i="3"/>
  <c r="H8380" i="3"/>
  <c r="G8380" i="3"/>
  <c r="F8380" i="3"/>
  <c r="D8380" i="3"/>
  <c r="C8380" i="3"/>
  <c r="B8380" i="3"/>
  <c r="A8380" i="3"/>
  <c r="J8379" i="3"/>
  <c r="I8379" i="3"/>
  <c r="H8379" i="3"/>
  <c r="G8379" i="3"/>
  <c r="F8379" i="3"/>
  <c r="D8379" i="3"/>
  <c r="C8379" i="3"/>
  <c r="B8379" i="3"/>
  <c r="A8379" i="3"/>
  <c r="J8378" i="3"/>
  <c r="I8378" i="3"/>
  <c r="H8378" i="3"/>
  <c r="G8378" i="3"/>
  <c r="F8378" i="3"/>
  <c r="D8378" i="3"/>
  <c r="C8378" i="3"/>
  <c r="B8378" i="3"/>
  <c r="A8378" i="3"/>
  <c r="J8377" i="3"/>
  <c r="I8377" i="3"/>
  <c r="H8377" i="3"/>
  <c r="G8377" i="3"/>
  <c r="F8377" i="3"/>
  <c r="D8377" i="3"/>
  <c r="C8377" i="3"/>
  <c r="B8377" i="3"/>
  <c r="A8377" i="3"/>
  <c r="J8376" i="3"/>
  <c r="I8376" i="3"/>
  <c r="H8376" i="3"/>
  <c r="G8376" i="3"/>
  <c r="F8376" i="3"/>
  <c r="D8376" i="3"/>
  <c r="C8376" i="3"/>
  <c r="B8376" i="3"/>
  <c r="A8376" i="3"/>
  <c r="J8375" i="3"/>
  <c r="I8375" i="3"/>
  <c r="H8375" i="3"/>
  <c r="E8375" i="3" s="1"/>
  <c r="G8375" i="3"/>
  <c r="F8375" i="3"/>
  <c r="D8375" i="3"/>
  <c r="C8375" i="3"/>
  <c r="B8375" i="3"/>
  <c r="A8375" i="3"/>
  <c r="J8374" i="3"/>
  <c r="I8374" i="3"/>
  <c r="H8374" i="3"/>
  <c r="G8374" i="3"/>
  <c r="F8374" i="3"/>
  <c r="D8374" i="3"/>
  <c r="C8374" i="3"/>
  <c r="B8374" i="3"/>
  <c r="A8374" i="3"/>
  <c r="J8373" i="3"/>
  <c r="I8373" i="3"/>
  <c r="H8373" i="3"/>
  <c r="G8373" i="3"/>
  <c r="F8373" i="3"/>
  <c r="D8373" i="3"/>
  <c r="C8373" i="3"/>
  <c r="B8373" i="3"/>
  <c r="A8373" i="3"/>
  <c r="J8372" i="3"/>
  <c r="I8372" i="3"/>
  <c r="H8372" i="3"/>
  <c r="G8372" i="3"/>
  <c r="F8372" i="3"/>
  <c r="D8372" i="3"/>
  <c r="C8372" i="3"/>
  <c r="B8372" i="3"/>
  <c r="A8372" i="3"/>
  <c r="J8371" i="3"/>
  <c r="I8371" i="3"/>
  <c r="H8371" i="3"/>
  <c r="G8371" i="3"/>
  <c r="F8371" i="3"/>
  <c r="D8371" i="3"/>
  <c r="C8371" i="3"/>
  <c r="B8371" i="3"/>
  <c r="A8371" i="3"/>
  <c r="J8370" i="3"/>
  <c r="I8370" i="3"/>
  <c r="H8370" i="3"/>
  <c r="G8370" i="3"/>
  <c r="F8370" i="3"/>
  <c r="D8370" i="3"/>
  <c r="C8370" i="3"/>
  <c r="B8370" i="3"/>
  <c r="A8370" i="3"/>
  <c r="J8369" i="3"/>
  <c r="E8369" i="3" s="1"/>
  <c r="I8369" i="3"/>
  <c r="H8369" i="3"/>
  <c r="G8369" i="3"/>
  <c r="F8369" i="3"/>
  <c r="D8369" i="3"/>
  <c r="C8369" i="3"/>
  <c r="B8369" i="3"/>
  <c r="A8369" i="3"/>
  <c r="J8368" i="3"/>
  <c r="I8368" i="3"/>
  <c r="H8368" i="3"/>
  <c r="E8368" i="3" s="1"/>
  <c r="G8368" i="3"/>
  <c r="F8368" i="3"/>
  <c r="D8368" i="3"/>
  <c r="C8368" i="3"/>
  <c r="B8368" i="3"/>
  <c r="A8368" i="3"/>
  <c r="J8367" i="3"/>
  <c r="I8367" i="3"/>
  <c r="H8367" i="3"/>
  <c r="G8367" i="3"/>
  <c r="F8367" i="3"/>
  <c r="E8367" i="3"/>
  <c r="D8367" i="3"/>
  <c r="C8367" i="3"/>
  <c r="B8367" i="3"/>
  <c r="A8367" i="3"/>
  <c r="J8366" i="3"/>
  <c r="I8366" i="3"/>
  <c r="H8366" i="3"/>
  <c r="G8366" i="3"/>
  <c r="F8366" i="3"/>
  <c r="D8366" i="3"/>
  <c r="C8366" i="3"/>
  <c r="B8366" i="3"/>
  <c r="A8366" i="3"/>
  <c r="J8365" i="3"/>
  <c r="I8365" i="3"/>
  <c r="H8365" i="3"/>
  <c r="E8365" i="3" s="1"/>
  <c r="G8365" i="3"/>
  <c r="F8365" i="3"/>
  <c r="D8365" i="3"/>
  <c r="C8365" i="3"/>
  <c r="B8365" i="3"/>
  <c r="A8365" i="3"/>
  <c r="J8364" i="3"/>
  <c r="I8364" i="3"/>
  <c r="H8364" i="3"/>
  <c r="G8364" i="3"/>
  <c r="F8364" i="3"/>
  <c r="D8364" i="3"/>
  <c r="C8364" i="3"/>
  <c r="B8364" i="3"/>
  <c r="A8364" i="3"/>
  <c r="J8363" i="3"/>
  <c r="E8363" i="3" s="1"/>
  <c r="I8363" i="3"/>
  <c r="H8363" i="3"/>
  <c r="G8363" i="3"/>
  <c r="F8363" i="3"/>
  <c r="D8363" i="3"/>
  <c r="C8363" i="3"/>
  <c r="B8363" i="3"/>
  <c r="A8363" i="3"/>
  <c r="J8362" i="3"/>
  <c r="I8362" i="3"/>
  <c r="H8362" i="3"/>
  <c r="G8362" i="3"/>
  <c r="F8362" i="3"/>
  <c r="D8362" i="3"/>
  <c r="C8362" i="3"/>
  <c r="B8362" i="3"/>
  <c r="A8362" i="3"/>
  <c r="J8361" i="3"/>
  <c r="I8361" i="3"/>
  <c r="H8361" i="3"/>
  <c r="G8361" i="3"/>
  <c r="F8361" i="3"/>
  <c r="D8361" i="3"/>
  <c r="C8361" i="3"/>
  <c r="B8361" i="3"/>
  <c r="A8361" i="3"/>
  <c r="J8360" i="3"/>
  <c r="I8360" i="3"/>
  <c r="H8360" i="3"/>
  <c r="G8360" i="3"/>
  <c r="F8360" i="3"/>
  <c r="D8360" i="3"/>
  <c r="C8360" i="3"/>
  <c r="B8360" i="3"/>
  <c r="A8360" i="3"/>
  <c r="J8359" i="3"/>
  <c r="E8359" i="3" s="1"/>
  <c r="I8359" i="3"/>
  <c r="H8359" i="3"/>
  <c r="G8359" i="3"/>
  <c r="F8359" i="3"/>
  <c r="D8359" i="3"/>
  <c r="C8359" i="3"/>
  <c r="B8359" i="3"/>
  <c r="A8359" i="3"/>
  <c r="J8358" i="3"/>
  <c r="I8358" i="3"/>
  <c r="H8358" i="3"/>
  <c r="G8358" i="3"/>
  <c r="F8358" i="3"/>
  <c r="D8358" i="3"/>
  <c r="C8358" i="3"/>
  <c r="B8358" i="3"/>
  <c r="A8358" i="3"/>
  <c r="J8357" i="3"/>
  <c r="I8357" i="3"/>
  <c r="H8357" i="3"/>
  <c r="E8357" i="3" s="1"/>
  <c r="G8357" i="3"/>
  <c r="F8357" i="3"/>
  <c r="D8357" i="3"/>
  <c r="C8357" i="3"/>
  <c r="B8357" i="3"/>
  <c r="A8357" i="3"/>
  <c r="J8356" i="3"/>
  <c r="I8356" i="3"/>
  <c r="H8356" i="3"/>
  <c r="G8356" i="3"/>
  <c r="F8356" i="3"/>
  <c r="D8356" i="3"/>
  <c r="C8356" i="3"/>
  <c r="B8356" i="3"/>
  <c r="A8356" i="3"/>
  <c r="J8355" i="3"/>
  <c r="E8355" i="3" s="1"/>
  <c r="I8355" i="3"/>
  <c r="H8355" i="3"/>
  <c r="G8355" i="3"/>
  <c r="F8355" i="3"/>
  <c r="D8355" i="3"/>
  <c r="C8355" i="3"/>
  <c r="B8355" i="3"/>
  <c r="A8355" i="3"/>
  <c r="J8354" i="3"/>
  <c r="I8354" i="3"/>
  <c r="H8354" i="3"/>
  <c r="G8354" i="3"/>
  <c r="F8354" i="3"/>
  <c r="D8354" i="3"/>
  <c r="C8354" i="3"/>
  <c r="B8354" i="3"/>
  <c r="A8354" i="3"/>
  <c r="J8353" i="3"/>
  <c r="I8353" i="3"/>
  <c r="H8353" i="3"/>
  <c r="G8353" i="3"/>
  <c r="F8353" i="3"/>
  <c r="D8353" i="3"/>
  <c r="C8353" i="3"/>
  <c r="B8353" i="3"/>
  <c r="A8353" i="3"/>
  <c r="J8352" i="3"/>
  <c r="I8352" i="3"/>
  <c r="H8352" i="3"/>
  <c r="G8352" i="3"/>
  <c r="F8352" i="3"/>
  <c r="D8352" i="3"/>
  <c r="C8352" i="3"/>
  <c r="B8352" i="3"/>
  <c r="A8352" i="3"/>
  <c r="J8351" i="3"/>
  <c r="E8351" i="3" s="1"/>
  <c r="I8351" i="3"/>
  <c r="H8351" i="3"/>
  <c r="G8351" i="3"/>
  <c r="F8351" i="3"/>
  <c r="D8351" i="3"/>
  <c r="C8351" i="3"/>
  <c r="B8351" i="3"/>
  <c r="A8351" i="3"/>
  <c r="J8350" i="3"/>
  <c r="I8350" i="3"/>
  <c r="H8350" i="3"/>
  <c r="G8350" i="3"/>
  <c r="F8350" i="3"/>
  <c r="D8350" i="3"/>
  <c r="C8350" i="3"/>
  <c r="B8350" i="3"/>
  <c r="A8350" i="3"/>
  <c r="J8349" i="3"/>
  <c r="I8349" i="3"/>
  <c r="H8349" i="3"/>
  <c r="G8349" i="3"/>
  <c r="F8349" i="3"/>
  <c r="D8349" i="3"/>
  <c r="C8349" i="3"/>
  <c r="B8349" i="3"/>
  <c r="A8349" i="3"/>
  <c r="J8348" i="3"/>
  <c r="I8348" i="3"/>
  <c r="H8348" i="3"/>
  <c r="G8348" i="3"/>
  <c r="F8348" i="3"/>
  <c r="D8348" i="3"/>
  <c r="C8348" i="3"/>
  <c r="B8348" i="3"/>
  <c r="A8348" i="3"/>
  <c r="J8347" i="3"/>
  <c r="I8347" i="3"/>
  <c r="H8347" i="3"/>
  <c r="G8347" i="3"/>
  <c r="F8347" i="3"/>
  <c r="D8347" i="3"/>
  <c r="C8347" i="3"/>
  <c r="B8347" i="3"/>
  <c r="A8347" i="3"/>
  <c r="J8346" i="3"/>
  <c r="I8346" i="3"/>
  <c r="H8346" i="3"/>
  <c r="G8346" i="3"/>
  <c r="F8346" i="3"/>
  <c r="D8346" i="3"/>
  <c r="C8346" i="3"/>
  <c r="B8346" i="3"/>
  <c r="A8346" i="3"/>
  <c r="J8345" i="3"/>
  <c r="I8345" i="3"/>
  <c r="H8345" i="3"/>
  <c r="G8345" i="3"/>
  <c r="F8345" i="3"/>
  <c r="D8345" i="3"/>
  <c r="C8345" i="3"/>
  <c r="B8345" i="3"/>
  <c r="A8345" i="3"/>
  <c r="J8344" i="3"/>
  <c r="I8344" i="3"/>
  <c r="H8344" i="3"/>
  <c r="G8344" i="3"/>
  <c r="F8344" i="3"/>
  <c r="D8344" i="3"/>
  <c r="C8344" i="3"/>
  <c r="B8344" i="3"/>
  <c r="A8344" i="3"/>
  <c r="J8343" i="3"/>
  <c r="I8343" i="3"/>
  <c r="H8343" i="3"/>
  <c r="E8343" i="3" s="1"/>
  <c r="G8343" i="3"/>
  <c r="F8343" i="3"/>
  <c r="D8343" i="3"/>
  <c r="C8343" i="3"/>
  <c r="B8343" i="3"/>
  <c r="A8343" i="3"/>
  <c r="J8342" i="3"/>
  <c r="I8342" i="3"/>
  <c r="H8342" i="3"/>
  <c r="G8342" i="3"/>
  <c r="F8342" i="3"/>
  <c r="D8342" i="3"/>
  <c r="C8342" i="3"/>
  <c r="B8342" i="3"/>
  <c r="A8342" i="3"/>
  <c r="J8341" i="3"/>
  <c r="I8341" i="3"/>
  <c r="H8341" i="3"/>
  <c r="G8341" i="3"/>
  <c r="F8341" i="3"/>
  <c r="D8341" i="3"/>
  <c r="C8341" i="3"/>
  <c r="B8341" i="3"/>
  <c r="A8341" i="3"/>
  <c r="J8340" i="3"/>
  <c r="I8340" i="3"/>
  <c r="H8340" i="3"/>
  <c r="G8340" i="3"/>
  <c r="F8340" i="3"/>
  <c r="D8340" i="3"/>
  <c r="C8340" i="3"/>
  <c r="B8340" i="3"/>
  <c r="A8340" i="3"/>
  <c r="J8339" i="3"/>
  <c r="I8339" i="3"/>
  <c r="H8339" i="3"/>
  <c r="G8339" i="3"/>
  <c r="F8339" i="3"/>
  <c r="D8339" i="3"/>
  <c r="C8339" i="3"/>
  <c r="B8339" i="3"/>
  <c r="A8339" i="3"/>
  <c r="J8338" i="3"/>
  <c r="I8338" i="3"/>
  <c r="H8338" i="3"/>
  <c r="G8338" i="3"/>
  <c r="F8338" i="3"/>
  <c r="D8338" i="3"/>
  <c r="C8338" i="3"/>
  <c r="B8338" i="3"/>
  <c r="A8338" i="3"/>
  <c r="J8337" i="3"/>
  <c r="E8337" i="3" s="1"/>
  <c r="K8337" i="3" s="1"/>
  <c r="I8337" i="3"/>
  <c r="H8337" i="3"/>
  <c r="G8337" i="3"/>
  <c r="F8337" i="3"/>
  <c r="D8337" i="3"/>
  <c r="C8337" i="3"/>
  <c r="B8337" i="3"/>
  <c r="A8337" i="3"/>
  <c r="J8336" i="3"/>
  <c r="I8336" i="3"/>
  <c r="H8336" i="3"/>
  <c r="E8336" i="3" s="1"/>
  <c r="K8336" i="3" s="1"/>
  <c r="G8336" i="3"/>
  <c r="F8336" i="3"/>
  <c r="D8336" i="3"/>
  <c r="C8336" i="3"/>
  <c r="B8336" i="3"/>
  <c r="A8336" i="3"/>
  <c r="J8335" i="3"/>
  <c r="I8335" i="3"/>
  <c r="H8335" i="3"/>
  <c r="E8335" i="3" s="1"/>
  <c r="G8335" i="3"/>
  <c r="F8335" i="3"/>
  <c r="D8335" i="3"/>
  <c r="C8335" i="3"/>
  <c r="B8335" i="3"/>
  <c r="A8335" i="3"/>
  <c r="J8334" i="3"/>
  <c r="I8334" i="3"/>
  <c r="H8334" i="3"/>
  <c r="G8334" i="3"/>
  <c r="F8334" i="3"/>
  <c r="D8334" i="3"/>
  <c r="C8334" i="3"/>
  <c r="B8334" i="3"/>
  <c r="A8334" i="3"/>
  <c r="J8333" i="3"/>
  <c r="I8333" i="3"/>
  <c r="H8333" i="3"/>
  <c r="E8333" i="3" s="1"/>
  <c r="K8333" i="3" s="1"/>
  <c r="G8333" i="3"/>
  <c r="F8333" i="3"/>
  <c r="D8333" i="3"/>
  <c r="C8333" i="3"/>
  <c r="B8333" i="3"/>
  <c r="A8333" i="3"/>
  <c r="J8332" i="3"/>
  <c r="I8332" i="3"/>
  <c r="H8332" i="3"/>
  <c r="G8332" i="3"/>
  <c r="F8332" i="3"/>
  <c r="D8332" i="3"/>
  <c r="C8332" i="3"/>
  <c r="B8332" i="3"/>
  <c r="A8332" i="3"/>
  <c r="J8331" i="3"/>
  <c r="I8331" i="3"/>
  <c r="H8331" i="3"/>
  <c r="G8331" i="3"/>
  <c r="F8331" i="3"/>
  <c r="D8331" i="3"/>
  <c r="C8331" i="3"/>
  <c r="B8331" i="3"/>
  <c r="A8331" i="3"/>
  <c r="J8330" i="3"/>
  <c r="I8330" i="3"/>
  <c r="H8330" i="3"/>
  <c r="G8330" i="3"/>
  <c r="F8330" i="3"/>
  <c r="D8330" i="3"/>
  <c r="C8330" i="3"/>
  <c r="B8330" i="3"/>
  <c r="A8330" i="3"/>
  <c r="J8329" i="3"/>
  <c r="I8329" i="3"/>
  <c r="H8329" i="3"/>
  <c r="G8329" i="3"/>
  <c r="F8329" i="3"/>
  <c r="D8329" i="3"/>
  <c r="C8329" i="3"/>
  <c r="B8329" i="3"/>
  <c r="A8329" i="3"/>
  <c r="J8328" i="3"/>
  <c r="I8328" i="3"/>
  <c r="H8328" i="3"/>
  <c r="E8328" i="3" s="1"/>
  <c r="K8328" i="3" s="1"/>
  <c r="G8328" i="3"/>
  <c r="F8328" i="3"/>
  <c r="D8328" i="3"/>
  <c r="C8328" i="3"/>
  <c r="B8328" i="3"/>
  <c r="A8328" i="3"/>
  <c r="J8327" i="3"/>
  <c r="I8327" i="3"/>
  <c r="H8327" i="3"/>
  <c r="G8327" i="3"/>
  <c r="F8327" i="3"/>
  <c r="D8327" i="3"/>
  <c r="C8327" i="3"/>
  <c r="B8327" i="3"/>
  <c r="A8327" i="3"/>
  <c r="J8326" i="3"/>
  <c r="I8326" i="3"/>
  <c r="H8326" i="3"/>
  <c r="G8326" i="3"/>
  <c r="F8326" i="3"/>
  <c r="D8326" i="3"/>
  <c r="C8326" i="3"/>
  <c r="B8326" i="3"/>
  <c r="A8326" i="3"/>
  <c r="J8325" i="3"/>
  <c r="I8325" i="3"/>
  <c r="H8325" i="3"/>
  <c r="G8325" i="3"/>
  <c r="F8325" i="3"/>
  <c r="D8325" i="3"/>
  <c r="C8325" i="3"/>
  <c r="B8325" i="3"/>
  <c r="A8325" i="3"/>
  <c r="J8324" i="3"/>
  <c r="I8324" i="3"/>
  <c r="H8324" i="3"/>
  <c r="E8324" i="3" s="1"/>
  <c r="K8324" i="3" s="1"/>
  <c r="G8324" i="3"/>
  <c r="F8324" i="3"/>
  <c r="D8324" i="3"/>
  <c r="C8324" i="3"/>
  <c r="B8324" i="3"/>
  <c r="A8324" i="3"/>
  <c r="J8323" i="3"/>
  <c r="I8323" i="3"/>
  <c r="H8323" i="3"/>
  <c r="G8323" i="3"/>
  <c r="F8323" i="3"/>
  <c r="D8323" i="3"/>
  <c r="C8323" i="3"/>
  <c r="B8323" i="3"/>
  <c r="A8323" i="3"/>
  <c r="J8322" i="3"/>
  <c r="I8322" i="3"/>
  <c r="H8322" i="3"/>
  <c r="G8322" i="3"/>
  <c r="F8322" i="3"/>
  <c r="D8322" i="3"/>
  <c r="C8322" i="3"/>
  <c r="B8322" i="3"/>
  <c r="A8322" i="3"/>
  <c r="J8321" i="3"/>
  <c r="I8321" i="3"/>
  <c r="H8321" i="3"/>
  <c r="G8321" i="3"/>
  <c r="F8321" i="3"/>
  <c r="D8321" i="3"/>
  <c r="C8321" i="3"/>
  <c r="B8321" i="3"/>
  <c r="A8321" i="3"/>
  <c r="J8320" i="3"/>
  <c r="I8320" i="3"/>
  <c r="H8320" i="3"/>
  <c r="E8320" i="3" s="1"/>
  <c r="K8320" i="3" s="1"/>
  <c r="G8320" i="3"/>
  <c r="F8320" i="3"/>
  <c r="D8320" i="3"/>
  <c r="C8320" i="3"/>
  <c r="B8320" i="3"/>
  <c r="A8320" i="3"/>
  <c r="J8319" i="3"/>
  <c r="I8319" i="3"/>
  <c r="H8319" i="3"/>
  <c r="G8319" i="3"/>
  <c r="F8319" i="3"/>
  <c r="D8319" i="3"/>
  <c r="C8319" i="3"/>
  <c r="B8319" i="3"/>
  <c r="A8319" i="3"/>
  <c r="J8318" i="3"/>
  <c r="I8318" i="3"/>
  <c r="H8318" i="3"/>
  <c r="G8318" i="3"/>
  <c r="F8318" i="3"/>
  <c r="D8318" i="3"/>
  <c r="C8318" i="3"/>
  <c r="B8318" i="3"/>
  <c r="A8318" i="3"/>
  <c r="J8317" i="3"/>
  <c r="I8317" i="3"/>
  <c r="H8317" i="3"/>
  <c r="G8317" i="3"/>
  <c r="F8317" i="3"/>
  <c r="D8317" i="3"/>
  <c r="C8317" i="3"/>
  <c r="B8317" i="3"/>
  <c r="A8317" i="3"/>
  <c r="J8316" i="3"/>
  <c r="I8316" i="3"/>
  <c r="H8316" i="3"/>
  <c r="E8316" i="3" s="1"/>
  <c r="K8316" i="3" s="1"/>
  <c r="G8316" i="3"/>
  <c r="F8316" i="3"/>
  <c r="D8316" i="3"/>
  <c r="C8316" i="3"/>
  <c r="B8316" i="3"/>
  <c r="A8316" i="3"/>
  <c r="J8315" i="3"/>
  <c r="I8315" i="3"/>
  <c r="H8315" i="3"/>
  <c r="G8315" i="3"/>
  <c r="F8315" i="3"/>
  <c r="D8315" i="3"/>
  <c r="C8315" i="3"/>
  <c r="B8315" i="3"/>
  <c r="A8315" i="3"/>
  <c r="J8314" i="3"/>
  <c r="I8314" i="3"/>
  <c r="H8314" i="3"/>
  <c r="G8314" i="3"/>
  <c r="F8314" i="3"/>
  <c r="D8314" i="3"/>
  <c r="C8314" i="3"/>
  <c r="B8314" i="3"/>
  <c r="A8314" i="3"/>
  <c r="J8313" i="3"/>
  <c r="I8313" i="3"/>
  <c r="H8313" i="3"/>
  <c r="G8313" i="3"/>
  <c r="F8313" i="3"/>
  <c r="D8313" i="3"/>
  <c r="C8313" i="3"/>
  <c r="B8313" i="3"/>
  <c r="A8313" i="3"/>
  <c r="J8312" i="3"/>
  <c r="I8312" i="3"/>
  <c r="H8312" i="3"/>
  <c r="E8312" i="3" s="1"/>
  <c r="K8312" i="3" s="1"/>
  <c r="G8312" i="3"/>
  <c r="F8312" i="3"/>
  <c r="D8312" i="3"/>
  <c r="C8312" i="3"/>
  <c r="B8312" i="3"/>
  <c r="A8312" i="3"/>
  <c r="J8311" i="3"/>
  <c r="I8311" i="3"/>
  <c r="H8311" i="3"/>
  <c r="G8311" i="3"/>
  <c r="F8311" i="3"/>
  <c r="D8311" i="3"/>
  <c r="C8311" i="3"/>
  <c r="B8311" i="3"/>
  <c r="A8311" i="3"/>
  <c r="J8310" i="3"/>
  <c r="I8310" i="3"/>
  <c r="H8310" i="3"/>
  <c r="G8310" i="3"/>
  <c r="F8310" i="3"/>
  <c r="D8310" i="3"/>
  <c r="C8310" i="3"/>
  <c r="B8310" i="3"/>
  <c r="A8310" i="3"/>
  <c r="J8309" i="3"/>
  <c r="I8309" i="3"/>
  <c r="H8309" i="3"/>
  <c r="G8309" i="3"/>
  <c r="F8309" i="3"/>
  <c r="D8309" i="3"/>
  <c r="C8309" i="3"/>
  <c r="B8309" i="3"/>
  <c r="A8309" i="3"/>
  <c r="J8308" i="3"/>
  <c r="I8308" i="3"/>
  <c r="H8308" i="3"/>
  <c r="E8308" i="3" s="1"/>
  <c r="K8308" i="3" s="1"/>
  <c r="G8308" i="3"/>
  <c r="F8308" i="3"/>
  <c r="D8308" i="3"/>
  <c r="C8308" i="3"/>
  <c r="B8308" i="3"/>
  <c r="A8308" i="3"/>
  <c r="J8307" i="3"/>
  <c r="I8307" i="3"/>
  <c r="H8307" i="3"/>
  <c r="G8307" i="3"/>
  <c r="F8307" i="3"/>
  <c r="D8307" i="3"/>
  <c r="C8307" i="3"/>
  <c r="B8307" i="3"/>
  <c r="A8307" i="3"/>
  <c r="J8306" i="3"/>
  <c r="I8306" i="3"/>
  <c r="H8306" i="3"/>
  <c r="G8306" i="3"/>
  <c r="F8306" i="3"/>
  <c r="D8306" i="3"/>
  <c r="C8306" i="3"/>
  <c r="B8306" i="3"/>
  <c r="A8306" i="3"/>
  <c r="J8305" i="3"/>
  <c r="I8305" i="3"/>
  <c r="H8305" i="3"/>
  <c r="G8305" i="3"/>
  <c r="F8305" i="3"/>
  <c r="D8305" i="3"/>
  <c r="C8305" i="3"/>
  <c r="B8305" i="3"/>
  <c r="A8305" i="3"/>
  <c r="J8304" i="3"/>
  <c r="I8304" i="3"/>
  <c r="H8304" i="3"/>
  <c r="E8304" i="3" s="1"/>
  <c r="K8304" i="3" s="1"/>
  <c r="G8304" i="3"/>
  <c r="F8304" i="3"/>
  <c r="D8304" i="3"/>
  <c r="C8304" i="3"/>
  <c r="B8304" i="3"/>
  <c r="A8304" i="3"/>
  <c r="J8303" i="3"/>
  <c r="I8303" i="3"/>
  <c r="H8303" i="3"/>
  <c r="G8303" i="3"/>
  <c r="F8303" i="3"/>
  <c r="D8303" i="3"/>
  <c r="C8303" i="3"/>
  <c r="B8303" i="3"/>
  <c r="A8303" i="3"/>
  <c r="J8302" i="3"/>
  <c r="I8302" i="3"/>
  <c r="H8302" i="3"/>
  <c r="G8302" i="3"/>
  <c r="F8302" i="3"/>
  <c r="D8302" i="3"/>
  <c r="C8302" i="3"/>
  <c r="B8302" i="3"/>
  <c r="A8302" i="3"/>
  <c r="J8301" i="3"/>
  <c r="I8301" i="3"/>
  <c r="H8301" i="3"/>
  <c r="G8301" i="3"/>
  <c r="F8301" i="3"/>
  <c r="D8301" i="3"/>
  <c r="C8301" i="3"/>
  <c r="B8301" i="3"/>
  <c r="A8301" i="3"/>
  <c r="J8300" i="3"/>
  <c r="I8300" i="3"/>
  <c r="H8300" i="3"/>
  <c r="E8300" i="3" s="1"/>
  <c r="K8300" i="3" s="1"/>
  <c r="G8300" i="3"/>
  <c r="F8300" i="3"/>
  <c r="D8300" i="3"/>
  <c r="C8300" i="3"/>
  <c r="B8300" i="3"/>
  <c r="A8300" i="3"/>
  <c r="J8299" i="3"/>
  <c r="I8299" i="3"/>
  <c r="H8299" i="3"/>
  <c r="G8299" i="3"/>
  <c r="F8299" i="3"/>
  <c r="D8299" i="3"/>
  <c r="C8299" i="3"/>
  <c r="B8299" i="3"/>
  <c r="A8299" i="3"/>
  <c r="J8298" i="3"/>
  <c r="I8298" i="3"/>
  <c r="H8298" i="3"/>
  <c r="G8298" i="3"/>
  <c r="F8298" i="3"/>
  <c r="D8298" i="3"/>
  <c r="C8298" i="3"/>
  <c r="B8298" i="3"/>
  <c r="A8298" i="3"/>
  <c r="J8297" i="3"/>
  <c r="I8297" i="3"/>
  <c r="H8297" i="3"/>
  <c r="G8297" i="3"/>
  <c r="F8297" i="3"/>
  <c r="D8297" i="3"/>
  <c r="C8297" i="3"/>
  <c r="B8297" i="3"/>
  <c r="A8297" i="3"/>
  <c r="J8296" i="3"/>
  <c r="I8296" i="3"/>
  <c r="H8296" i="3"/>
  <c r="E8296" i="3" s="1"/>
  <c r="K8296" i="3" s="1"/>
  <c r="G8296" i="3"/>
  <c r="F8296" i="3"/>
  <c r="D8296" i="3"/>
  <c r="C8296" i="3"/>
  <c r="B8296" i="3"/>
  <c r="A8296" i="3"/>
  <c r="J8295" i="3"/>
  <c r="I8295" i="3"/>
  <c r="H8295" i="3"/>
  <c r="G8295" i="3"/>
  <c r="F8295" i="3"/>
  <c r="D8295" i="3"/>
  <c r="C8295" i="3"/>
  <c r="B8295" i="3"/>
  <c r="A8295" i="3"/>
  <c r="J8294" i="3"/>
  <c r="I8294" i="3"/>
  <c r="H8294" i="3"/>
  <c r="G8294" i="3"/>
  <c r="F8294" i="3"/>
  <c r="D8294" i="3"/>
  <c r="C8294" i="3"/>
  <c r="B8294" i="3"/>
  <c r="A8294" i="3"/>
  <c r="J8293" i="3"/>
  <c r="I8293" i="3"/>
  <c r="H8293" i="3"/>
  <c r="G8293" i="3"/>
  <c r="F8293" i="3"/>
  <c r="D8293" i="3"/>
  <c r="C8293" i="3"/>
  <c r="B8293" i="3"/>
  <c r="A8293" i="3"/>
  <c r="J8292" i="3"/>
  <c r="I8292" i="3"/>
  <c r="H8292" i="3"/>
  <c r="E8292" i="3" s="1"/>
  <c r="K8292" i="3" s="1"/>
  <c r="G8292" i="3"/>
  <c r="F8292" i="3"/>
  <c r="D8292" i="3"/>
  <c r="C8292" i="3"/>
  <c r="B8292" i="3"/>
  <c r="A8292" i="3"/>
  <c r="J8291" i="3"/>
  <c r="I8291" i="3"/>
  <c r="H8291" i="3"/>
  <c r="G8291" i="3"/>
  <c r="F8291" i="3"/>
  <c r="D8291" i="3"/>
  <c r="C8291" i="3"/>
  <c r="B8291" i="3"/>
  <c r="A8291" i="3"/>
  <c r="J8290" i="3"/>
  <c r="I8290" i="3"/>
  <c r="H8290" i="3"/>
  <c r="G8290" i="3"/>
  <c r="F8290" i="3"/>
  <c r="D8290" i="3"/>
  <c r="C8290" i="3"/>
  <c r="B8290" i="3"/>
  <c r="A8290" i="3"/>
  <c r="J8289" i="3"/>
  <c r="I8289" i="3"/>
  <c r="H8289" i="3"/>
  <c r="G8289" i="3"/>
  <c r="F8289" i="3"/>
  <c r="D8289" i="3"/>
  <c r="C8289" i="3"/>
  <c r="B8289" i="3"/>
  <c r="A8289" i="3"/>
  <c r="J8288" i="3"/>
  <c r="I8288" i="3"/>
  <c r="H8288" i="3"/>
  <c r="E8288" i="3" s="1"/>
  <c r="K8288" i="3" s="1"/>
  <c r="G8288" i="3"/>
  <c r="F8288" i="3"/>
  <c r="D8288" i="3"/>
  <c r="C8288" i="3"/>
  <c r="B8288" i="3"/>
  <c r="A8288" i="3"/>
  <c r="J8287" i="3"/>
  <c r="I8287" i="3"/>
  <c r="H8287" i="3"/>
  <c r="G8287" i="3"/>
  <c r="F8287" i="3"/>
  <c r="D8287" i="3"/>
  <c r="C8287" i="3"/>
  <c r="B8287" i="3"/>
  <c r="A8287" i="3"/>
  <c r="J8286" i="3"/>
  <c r="I8286" i="3"/>
  <c r="H8286" i="3"/>
  <c r="G8286" i="3"/>
  <c r="F8286" i="3"/>
  <c r="D8286" i="3"/>
  <c r="C8286" i="3"/>
  <c r="B8286" i="3"/>
  <c r="A8286" i="3"/>
  <c r="J8285" i="3"/>
  <c r="I8285" i="3"/>
  <c r="H8285" i="3"/>
  <c r="G8285" i="3"/>
  <c r="F8285" i="3"/>
  <c r="D8285" i="3"/>
  <c r="C8285" i="3"/>
  <c r="B8285" i="3"/>
  <c r="A8285" i="3"/>
  <c r="J8284" i="3"/>
  <c r="I8284" i="3"/>
  <c r="H8284" i="3"/>
  <c r="E8284" i="3" s="1"/>
  <c r="K8284" i="3" s="1"/>
  <c r="G8284" i="3"/>
  <c r="F8284" i="3"/>
  <c r="D8284" i="3"/>
  <c r="C8284" i="3"/>
  <c r="B8284" i="3"/>
  <c r="A8284" i="3"/>
  <c r="J8283" i="3"/>
  <c r="I8283" i="3"/>
  <c r="H8283" i="3"/>
  <c r="G8283" i="3"/>
  <c r="F8283" i="3"/>
  <c r="D8283" i="3"/>
  <c r="C8283" i="3"/>
  <c r="B8283" i="3"/>
  <c r="A8283" i="3"/>
  <c r="J8282" i="3"/>
  <c r="I8282" i="3"/>
  <c r="H8282" i="3"/>
  <c r="G8282" i="3"/>
  <c r="F8282" i="3"/>
  <c r="D8282" i="3"/>
  <c r="C8282" i="3"/>
  <c r="B8282" i="3"/>
  <c r="A8282" i="3"/>
  <c r="J8281" i="3"/>
  <c r="I8281" i="3"/>
  <c r="H8281" i="3"/>
  <c r="G8281" i="3"/>
  <c r="F8281" i="3"/>
  <c r="D8281" i="3"/>
  <c r="C8281" i="3"/>
  <c r="B8281" i="3"/>
  <c r="A8281" i="3"/>
  <c r="J8280" i="3"/>
  <c r="I8280" i="3"/>
  <c r="H8280" i="3"/>
  <c r="E8280" i="3" s="1"/>
  <c r="K8280" i="3" s="1"/>
  <c r="G8280" i="3"/>
  <c r="F8280" i="3"/>
  <c r="D8280" i="3"/>
  <c r="C8280" i="3"/>
  <c r="B8280" i="3"/>
  <c r="A8280" i="3"/>
  <c r="J8279" i="3"/>
  <c r="I8279" i="3"/>
  <c r="H8279" i="3"/>
  <c r="G8279" i="3"/>
  <c r="F8279" i="3"/>
  <c r="D8279" i="3"/>
  <c r="C8279" i="3"/>
  <c r="B8279" i="3"/>
  <c r="A8279" i="3"/>
  <c r="J8278" i="3"/>
  <c r="I8278" i="3"/>
  <c r="H8278" i="3"/>
  <c r="G8278" i="3"/>
  <c r="F8278" i="3"/>
  <c r="D8278" i="3"/>
  <c r="C8278" i="3"/>
  <c r="B8278" i="3"/>
  <c r="A8278" i="3"/>
  <c r="J8277" i="3"/>
  <c r="I8277" i="3"/>
  <c r="H8277" i="3"/>
  <c r="G8277" i="3"/>
  <c r="F8277" i="3"/>
  <c r="D8277" i="3"/>
  <c r="C8277" i="3"/>
  <c r="B8277" i="3"/>
  <c r="A8277" i="3"/>
  <c r="J8276" i="3"/>
  <c r="I8276" i="3"/>
  <c r="H8276" i="3"/>
  <c r="E8276" i="3" s="1"/>
  <c r="K8276" i="3" s="1"/>
  <c r="G8276" i="3"/>
  <c r="F8276" i="3"/>
  <c r="D8276" i="3"/>
  <c r="C8276" i="3"/>
  <c r="B8276" i="3"/>
  <c r="A8276" i="3"/>
  <c r="J8275" i="3"/>
  <c r="I8275" i="3"/>
  <c r="H8275" i="3"/>
  <c r="G8275" i="3"/>
  <c r="F8275" i="3"/>
  <c r="D8275" i="3"/>
  <c r="C8275" i="3"/>
  <c r="B8275" i="3"/>
  <c r="A8275" i="3"/>
  <c r="J8274" i="3"/>
  <c r="I8274" i="3"/>
  <c r="H8274" i="3"/>
  <c r="G8274" i="3"/>
  <c r="F8274" i="3"/>
  <c r="D8274" i="3"/>
  <c r="C8274" i="3"/>
  <c r="B8274" i="3"/>
  <c r="A8274" i="3"/>
  <c r="J8273" i="3"/>
  <c r="I8273" i="3"/>
  <c r="H8273" i="3"/>
  <c r="G8273" i="3"/>
  <c r="F8273" i="3"/>
  <c r="D8273" i="3"/>
  <c r="C8273" i="3"/>
  <c r="B8273" i="3"/>
  <c r="A8273" i="3"/>
  <c r="J8272" i="3"/>
  <c r="I8272" i="3"/>
  <c r="H8272" i="3"/>
  <c r="E8272" i="3" s="1"/>
  <c r="K8272" i="3" s="1"/>
  <c r="G8272" i="3"/>
  <c r="F8272" i="3"/>
  <c r="D8272" i="3"/>
  <c r="C8272" i="3"/>
  <c r="B8272" i="3"/>
  <c r="A8272" i="3"/>
  <c r="J8271" i="3"/>
  <c r="I8271" i="3"/>
  <c r="H8271" i="3"/>
  <c r="G8271" i="3"/>
  <c r="F8271" i="3"/>
  <c r="D8271" i="3"/>
  <c r="C8271" i="3"/>
  <c r="B8271" i="3"/>
  <c r="A8271" i="3"/>
  <c r="J8270" i="3"/>
  <c r="I8270" i="3"/>
  <c r="H8270" i="3"/>
  <c r="G8270" i="3"/>
  <c r="F8270" i="3"/>
  <c r="D8270" i="3"/>
  <c r="C8270" i="3"/>
  <c r="B8270" i="3"/>
  <c r="A8270" i="3"/>
  <c r="J8269" i="3"/>
  <c r="I8269" i="3"/>
  <c r="H8269" i="3"/>
  <c r="G8269" i="3"/>
  <c r="F8269" i="3"/>
  <c r="D8269" i="3"/>
  <c r="C8269" i="3"/>
  <c r="B8269" i="3"/>
  <c r="A8269" i="3"/>
  <c r="J8268" i="3"/>
  <c r="I8268" i="3"/>
  <c r="H8268" i="3"/>
  <c r="E8268" i="3" s="1"/>
  <c r="K8268" i="3" s="1"/>
  <c r="G8268" i="3"/>
  <c r="F8268" i="3"/>
  <c r="D8268" i="3"/>
  <c r="C8268" i="3"/>
  <c r="B8268" i="3"/>
  <c r="A8268" i="3"/>
  <c r="J8267" i="3"/>
  <c r="I8267" i="3"/>
  <c r="H8267" i="3"/>
  <c r="G8267" i="3"/>
  <c r="F8267" i="3"/>
  <c r="D8267" i="3"/>
  <c r="C8267" i="3"/>
  <c r="B8267" i="3"/>
  <c r="A8267" i="3"/>
  <c r="J8266" i="3"/>
  <c r="I8266" i="3"/>
  <c r="H8266" i="3"/>
  <c r="G8266" i="3"/>
  <c r="F8266" i="3"/>
  <c r="D8266" i="3"/>
  <c r="C8266" i="3"/>
  <c r="B8266" i="3"/>
  <c r="A8266" i="3"/>
  <c r="J8265" i="3"/>
  <c r="I8265" i="3"/>
  <c r="H8265" i="3"/>
  <c r="G8265" i="3"/>
  <c r="F8265" i="3"/>
  <c r="D8265" i="3"/>
  <c r="C8265" i="3"/>
  <c r="B8265" i="3"/>
  <c r="A8265" i="3"/>
  <c r="J8264" i="3"/>
  <c r="I8264" i="3"/>
  <c r="H8264" i="3"/>
  <c r="E8264" i="3" s="1"/>
  <c r="K8264" i="3" s="1"/>
  <c r="G8264" i="3"/>
  <c r="F8264" i="3"/>
  <c r="D8264" i="3"/>
  <c r="C8264" i="3"/>
  <c r="B8264" i="3"/>
  <c r="A8264" i="3"/>
  <c r="J8263" i="3"/>
  <c r="I8263" i="3"/>
  <c r="H8263" i="3"/>
  <c r="G8263" i="3"/>
  <c r="F8263" i="3"/>
  <c r="D8263" i="3"/>
  <c r="C8263" i="3"/>
  <c r="B8263" i="3"/>
  <c r="A8263" i="3"/>
  <c r="J8262" i="3"/>
  <c r="I8262" i="3"/>
  <c r="H8262" i="3"/>
  <c r="G8262" i="3"/>
  <c r="F8262" i="3"/>
  <c r="D8262" i="3"/>
  <c r="C8262" i="3"/>
  <c r="B8262" i="3"/>
  <c r="A8262" i="3"/>
  <c r="J8261" i="3"/>
  <c r="I8261" i="3"/>
  <c r="H8261" i="3"/>
  <c r="G8261" i="3"/>
  <c r="F8261" i="3"/>
  <c r="D8261" i="3"/>
  <c r="C8261" i="3"/>
  <c r="B8261" i="3"/>
  <c r="A8261" i="3"/>
  <c r="J8260" i="3"/>
  <c r="I8260" i="3"/>
  <c r="H8260" i="3"/>
  <c r="E8260" i="3" s="1"/>
  <c r="K8260" i="3" s="1"/>
  <c r="G8260" i="3"/>
  <c r="F8260" i="3"/>
  <c r="D8260" i="3"/>
  <c r="C8260" i="3"/>
  <c r="B8260" i="3"/>
  <c r="A8260" i="3"/>
  <c r="J8259" i="3"/>
  <c r="I8259" i="3"/>
  <c r="H8259" i="3"/>
  <c r="G8259" i="3"/>
  <c r="F8259" i="3"/>
  <c r="D8259" i="3"/>
  <c r="C8259" i="3"/>
  <c r="B8259" i="3"/>
  <c r="A8259" i="3"/>
  <c r="J8258" i="3"/>
  <c r="I8258" i="3"/>
  <c r="H8258" i="3"/>
  <c r="G8258" i="3"/>
  <c r="F8258" i="3"/>
  <c r="D8258" i="3"/>
  <c r="C8258" i="3"/>
  <c r="B8258" i="3"/>
  <c r="A8258" i="3"/>
  <c r="J8257" i="3"/>
  <c r="I8257" i="3"/>
  <c r="H8257" i="3"/>
  <c r="G8257" i="3"/>
  <c r="F8257" i="3"/>
  <c r="D8257" i="3"/>
  <c r="C8257" i="3"/>
  <c r="B8257" i="3"/>
  <c r="A8257" i="3"/>
  <c r="J8256" i="3"/>
  <c r="I8256" i="3"/>
  <c r="H8256" i="3"/>
  <c r="E8256" i="3" s="1"/>
  <c r="K8256" i="3" s="1"/>
  <c r="G8256" i="3"/>
  <c r="F8256" i="3"/>
  <c r="D8256" i="3"/>
  <c r="C8256" i="3"/>
  <c r="B8256" i="3"/>
  <c r="A8256" i="3"/>
  <c r="J8255" i="3"/>
  <c r="I8255" i="3"/>
  <c r="H8255" i="3"/>
  <c r="G8255" i="3"/>
  <c r="F8255" i="3"/>
  <c r="D8255" i="3"/>
  <c r="C8255" i="3"/>
  <c r="B8255" i="3"/>
  <c r="A8255" i="3"/>
  <c r="J8254" i="3"/>
  <c r="I8254" i="3"/>
  <c r="H8254" i="3"/>
  <c r="G8254" i="3"/>
  <c r="F8254" i="3"/>
  <c r="D8254" i="3"/>
  <c r="C8254" i="3"/>
  <c r="B8254" i="3"/>
  <c r="A8254" i="3"/>
  <c r="J8253" i="3"/>
  <c r="I8253" i="3"/>
  <c r="H8253" i="3"/>
  <c r="G8253" i="3"/>
  <c r="F8253" i="3"/>
  <c r="D8253" i="3"/>
  <c r="C8253" i="3"/>
  <c r="B8253" i="3"/>
  <c r="A8253" i="3"/>
  <c r="J8252" i="3"/>
  <c r="I8252" i="3"/>
  <c r="H8252" i="3"/>
  <c r="E8252" i="3" s="1"/>
  <c r="K8252" i="3" s="1"/>
  <c r="G8252" i="3"/>
  <c r="F8252" i="3"/>
  <c r="D8252" i="3"/>
  <c r="C8252" i="3"/>
  <c r="B8252" i="3"/>
  <c r="A8252" i="3"/>
  <c r="J8251" i="3"/>
  <c r="I8251" i="3"/>
  <c r="H8251" i="3"/>
  <c r="G8251" i="3"/>
  <c r="F8251" i="3"/>
  <c r="D8251" i="3"/>
  <c r="C8251" i="3"/>
  <c r="B8251" i="3"/>
  <c r="A8251" i="3"/>
  <c r="J8250" i="3"/>
  <c r="I8250" i="3"/>
  <c r="H8250" i="3"/>
  <c r="G8250" i="3"/>
  <c r="F8250" i="3"/>
  <c r="D8250" i="3"/>
  <c r="C8250" i="3"/>
  <c r="B8250" i="3"/>
  <c r="A8250" i="3"/>
  <c r="J8249" i="3"/>
  <c r="I8249" i="3"/>
  <c r="H8249" i="3"/>
  <c r="G8249" i="3"/>
  <c r="F8249" i="3"/>
  <c r="D8249" i="3"/>
  <c r="C8249" i="3"/>
  <c r="B8249" i="3"/>
  <c r="A8249" i="3"/>
  <c r="J8248" i="3"/>
  <c r="I8248" i="3"/>
  <c r="H8248" i="3"/>
  <c r="E8248" i="3" s="1"/>
  <c r="K8248" i="3" s="1"/>
  <c r="G8248" i="3"/>
  <c r="F8248" i="3"/>
  <c r="D8248" i="3"/>
  <c r="C8248" i="3"/>
  <c r="B8248" i="3"/>
  <c r="A8248" i="3"/>
  <c r="J8247" i="3"/>
  <c r="I8247" i="3"/>
  <c r="H8247" i="3"/>
  <c r="G8247" i="3"/>
  <c r="F8247" i="3"/>
  <c r="D8247" i="3"/>
  <c r="C8247" i="3"/>
  <c r="B8247" i="3"/>
  <c r="A8247" i="3"/>
  <c r="J8246" i="3"/>
  <c r="I8246" i="3"/>
  <c r="H8246" i="3"/>
  <c r="G8246" i="3"/>
  <c r="F8246" i="3"/>
  <c r="D8246" i="3"/>
  <c r="C8246" i="3"/>
  <c r="B8246" i="3"/>
  <c r="A8246" i="3"/>
  <c r="J8245" i="3"/>
  <c r="I8245" i="3"/>
  <c r="H8245" i="3"/>
  <c r="G8245" i="3"/>
  <c r="F8245" i="3"/>
  <c r="D8245" i="3"/>
  <c r="C8245" i="3"/>
  <c r="B8245" i="3"/>
  <c r="A8245" i="3"/>
  <c r="J8244" i="3"/>
  <c r="I8244" i="3"/>
  <c r="H8244" i="3"/>
  <c r="E8244" i="3" s="1"/>
  <c r="K8244" i="3" s="1"/>
  <c r="G8244" i="3"/>
  <c r="F8244" i="3"/>
  <c r="D8244" i="3"/>
  <c r="C8244" i="3"/>
  <c r="B8244" i="3"/>
  <c r="A8244" i="3"/>
  <c r="J8243" i="3"/>
  <c r="I8243" i="3"/>
  <c r="H8243" i="3"/>
  <c r="G8243" i="3"/>
  <c r="F8243" i="3"/>
  <c r="D8243" i="3"/>
  <c r="C8243" i="3"/>
  <c r="B8243" i="3"/>
  <c r="A8243" i="3"/>
  <c r="J8242" i="3"/>
  <c r="I8242" i="3"/>
  <c r="H8242" i="3"/>
  <c r="G8242" i="3"/>
  <c r="F8242" i="3"/>
  <c r="D8242" i="3"/>
  <c r="C8242" i="3"/>
  <c r="B8242" i="3"/>
  <c r="A8242" i="3"/>
  <c r="J8241" i="3"/>
  <c r="I8241" i="3"/>
  <c r="H8241" i="3"/>
  <c r="G8241" i="3"/>
  <c r="F8241" i="3"/>
  <c r="D8241" i="3"/>
  <c r="C8241" i="3"/>
  <c r="B8241" i="3"/>
  <c r="A8241" i="3"/>
  <c r="J8240" i="3"/>
  <c r="I8240" i="3"/>
  <c r="H8240" i="3"/>
  <c r="E8240" i="3" s="1"/>
  <c r="K8240" i="3" s="1"/>
  <c r="G8240" i="3"/>
  <c r="F8240" i="3"/>
  <c r="D8240" i="3"/>
  <c r="C8240" i="3"/>
  <c r="B8240" i="3"/>
  <c r="A8240" i="3"/>
  <c r="J8239" i="3"/>
  <c r="I8239" i="3"/>
  <c r="H8239" i="3"/>
  <c r="G8239" i="3"/>
  <c r="F8239" i="3"/>
  <c r="D8239" i="3"/>
  <c r="C8239" i="3"/>
  <c r="B8239" i="3"/>
  <c r="A8239" i="3"/>
  <c r="J8238" i="3"/>
  <c r="I8238" i="3"/>
  <c r="H8238" i="3"/>
  <c r="G8238" i="3"/>
  <c r="F8238" i="3"/>
  <c r="D8238" i="3"/>
  <c r="C8238" i="3"/>
  <c r="B8238" i="3"/>
  <c r="A8238" i="3"/>
  <c r="J8237" i="3"/>
  <c r="I8237" i="3"/>
  <c r="H8237" i="3"/>
  <c r="G8237" i="3"/>
  <c r="F8237" i="3"/>
  <c r="D8237" i="3"/>
  <c r="C8237" i="3"/>
  <c r="B8237" i="3"/>
  <c r="A8237" i="3"/>
  <c r="J8236" i="3"/>
  <c r="I8236" i="3"/>
  <c r="H8236" i="3"/>
  <c r="E8236" i="3" s="1"/>
  <c r="K8236" i="3" s="1"/>
  <c r="G8236" i="3"/>
  <c r="F8236" i="3"/>
  <c r="D8236" i="3"/>
  <c r="C8236" i="3"/>
  <c r="B8236" i="3"/>
  <c r="A8236" i="3"/>
  <c r="J8235" i="3"/>
  <c r="I8235" i="3"/>
  <c r="H8235" i="3"/>
  <c r="G8235" i="3"/>
  <c r="F8235" i="3"/>
  <c r="D8235" i="3"/>
  <c r="C8235" i="3"/>
  <c r="B8235" i="3"/>
  <c r="A8235" i="3"/>
  <c r="J8234" i="3"/>
  <c r="I8234" i="3"/>
  <c r="H8234" i="3"/>
  <c r="G8234" i="3"/>
  <c r="F8234" i="3"/>
  <c r="D8234" i="3"/>
  <c r="C8234" i="3"/>
  <c r="B8234" i="3"/>
  <c r="A8234" i="3"/>
  <c r="J8233" i="3"/>
  <c r="I8233" i="3"/>
  <c r="H8233" i="3"/>
  <c r="G8233" i="3"/>
  <c r="F8233" i="3"/>
  <c r="D8233" i="3"/>
  <c r="C8233" i="3"/>
  <c r="B8233" i="3"/>
  <c r="A8233" i="3"/>
  <c r="J8232" i="3"/>
  <c r="I8232" i="3"/>
  <c r="H8232" i="3"/>
  <c r="E8232" i="3" s="1"/>
  <c r="K8232" i="3" s="1"/>
  <c r="G8232" i="3"/>
  <c r="F8232" i="3"/>
  <c r="D8232" i="3"/>
  <c r="C8232" i="3"/>
  <c r="B8232" i="3"/>
  <c r="A8232" i="3"/>
  <c r="J8231" i="3"/>
  <c r="I8231" i="3"/>
  <c r="H8231" i="3"/>
  <c r="G8231" i="3"/>
  <c r="F8231" i="3"/>
  <c r="D8231" i="3"/>
  <c r="C8231" i="3"/>
  <c r="B8231" i="3"/>
  <c r="A8231" i="3"/>
  <c r="J8230" i="3"/>
  <c r="I8230" i="3"/>
  <c r="H8230" i="3"/>
  <c r="G8230" i="3"/>
  <c r="F8230" i="3"/>
  <c r="D8230" i="3"/>
  <c r="C8230" i="3"/>
  <c r="B8230" i="3"/>
  <c r="A8230" i="3"/>
  <c r="J8229" i="3"/>
  <c r="I8229" i="3"/>
  <c r="H8229" i="3"/>
  <c r="G8229" i="3"/>
  <c r="F8229" i="3"/>
  <c r="D8229" i="3"/>
  <c r="C8229" i="3"/>
  <c r="B8229" i="3"/>
  <c r="A8229" i="3"/>
  <c r="J8228" i="3"/>
  <c r="I8228" i="3"/>
  <c r="H8228" i="3"/>
  <c r="E8228" i="3" s="1"/>
  <c r="K8228" i="3" s="1"/>
  <c r="G8228" i="3"/>
  <c r="F8228" i="3"/>
  <c r="D8228" i="3"/>
  <c r="C8228" i="3"/>
  <c r="B8228" i="3"/>
  <c r="A8228" i="3"/>
  <c r="J8227" i="3"/>
  <c r="I8227" i="3"/>
  <c r="H8227" i="3"/>
  <c r="G8227" i="3"/>
  <c r="F8227" i="3"/>
  <c r="D8227" i="3"/>
  <c r="C8227" i="3"/>
  <c r="B8227" i="3"/>
  <c r="A8227" i="3"/>
  <c r="J8226" i="3"/>
  <c r="I8226" i="3"/>
  <c r="H8226" i="3"/>
  <c r="G8226" i="3"/>
  <c r="F8226" i="3"/>
  <c r="D8226" i="3"/>
  <c r="C8226" i="3"/>
  <c r="B8226" i="3"/>
  <c r="A8226" i="3"/>
  <c r="J8225" i="3"/>
  <c r="I8225" i="3"/>
  <c r="H8225" i="3"/>
  <c r="G8225" i="3"/>
  <c r="F8225" i="3"/>
  <c r="D8225" i="3"/>
  <c r="C8225" i="3"/>
  <c r="B8225" i="3"/>
  <c r="A8225" i="3"/>
  <c r="J8224" i="3"/>
  <c r="I8224" i="3"/>
  <c r="H8224" i="3"/>
  <c r="E8224" i="3" s="1"/>
  <c r="K8224" i="3" s="1"/>
  <c r="G8224" i="3"/>
  <c r="F8224" i="3"/>
  <c r="D8224" i="3"/>
  <c r="C8224" i="3"/>
  <c r="B8224" i="3"/>
  <c r="A8224" i="3"/>
  <c r="J8223" i="3"/>
  <c r="I8223" i="3"/>
  <c r="H8223" i="3"/>
  <c r="G8223" i="3"/>
  <c r="F8223" i="3"/>
  <c r="D8223" i="3"/>
  <c r="C8223" i="3"/>
  <c r="B8223" i="3"/>
  <c r="A8223" i="3"/>
  <c r="J8222" i="3"/>
  <c r="I8222" i="3"/>
  <c r="H8222" i="3"/>
  <c r="G8222" i="3"/>
  <c r="F8222" i="3"/>
  <c r="D8222" i="3"/>
  <c r="C8222" i="3"/>
  <c r="B8222" i="3"/>
  <c r="A8222" i="3"/>
  <c r="J8221" i="3"/>
  <c r="I8221" i="3"/>
  <c r="H8221" i="3"/>
  <c r="G8221" i="3"/>
  <c r="F8221" i="3"/>
  <c r="D8221" i="3"/>
  <c r="C8221" i="3"/>
  <c r="B8221" i="3"/>
  <c r="A8221" i="3"/>
  <c r="J8220" i="3"/>
  <c r="I8220" i="3"/>
  <c r="H8220" i="3"/>
  <c r="G8220" i="3"/>
  <c r="F8220" i="3"/>
  <c r="D8220" i="3"/>
  <c r="C8220" i="3"/>
  <c r="B8220" i="3"/>
  <c r="A8220" i="3"/>
  <c r="J8219" i="3"/>
  <c r="I8219" i="3"/>
  <c r="H8219" i="3"/>
  <c r="G8219" i="3"/>
  <c r="F8219" i="3"/>
  <c r="E8219" i="3"/>
  <c r="D8219" i="3"/>
  <c r="C8219" i="3"/>
  <c r="B8219" i="3"/>
  <c r="A8219" i="3"/>
  <c r="J8218" i="3"/>
  <c r="I8218" i="3"/>
  <c r="H8218" i="3"/>
  <c r="G8218" i="3"/>
  <c r="F8218" i="3"/>
  <c r="D8218" i="3"/>
  <c r="C8218" i="3"/>
  <c r="B8218" i="3"/>
  <c r="A8218" i="3"/>
  <c r="J8217" i="3"/>
  <c r="I8217" i="3"/>
  <c r="H8217" i="3"/>
  <c r="E8217" i="3" s="1"/>
  <c r="G8217" i="3"/>
  <c r="F8217" i="3"/>
  <c r="D8217" i="3"/>
  <c r="C8217" i="3"/>
  <c r="B8217" i="3"/>
  <c r="A8217" i="3"/>
  <c r="J8216" i="3"/>
  <c r="I8216" i="3"/>
  <c r="H8216" i="3"/>
  <c r="G8216" i="3"/>
  <c r="F8216" i="3"/>
  <c r="D8216" i="3"/>
  <c r="C8216" i="3"/>
  <c r="B8216" i="3"/>
  <c r="A8216" i="3"/>
  <c r="J8215" i="3"/>
  <c r="I8215" i="3"/>
  <c r="H8215" i="3"/>
  <c r="G8215" i="3"/>
  <c r="F8215" i="3"/>
  <c r="D8215" i="3"/>
  <c r="C8215" i="3"/>
  <c r="B8215" i="3"/>
  <c r="A8215" i="3"/>
  <c r="J8214" i="3"/>
  <c r="I8214" i="3"/>
  <c r="H8214" i="3"/>
  <c r="G8214" i="3"/>
  <c r="F8214" i="3"/>
  <c r="D8214" i="3"/>
  <c r="C8214" i="3"/>
  <c r="B8214" i="3"/>
  <c r="A8214" i="3"/>
  <c r="J8213" i="3"/>
  <c r="I8213" i="3"/>
  <c r="H8213" i="3"/>
  <c r="G8213" i="3"/>
  <c r="F8213" i="3"/>
  <c r="D8213" i="3"/>
  <c r="C8213" i="3"/>
  <c r="B8213" i="3"/>
  <c r="A8213" i="3"/>
  <c r="J8212" i="3"/>
  <c r="I8212" i="3"/>
  <c r="H8212" i="3"/>
  <c r="G8212" i="3"/>
  <c r="F8212" i="3"/>
  <c r="D8212" i="3"/>
  <c r="C8212" i="3"/>
  <c r="B8212" i="3"/>
  <c r="A8212" i="3"/>
  <c r="J8211" i="3"/>
  <c r="E8211" i="3" s="1"/>
  <c r="I8211" i="3"/>
  <c r="H8211" i="3"/>
  <c r="G8211" i="3"/>
  <c r="F8211" i="3"/>
  <c r="D8211" i="3"/>
  <c r="C8211" i="3"/>
  <c r="B8211" i="3"/>
  <c r="A8211" i="3"/>
  <c r="J8210" i="3"/>
  <c r="I8210" i="3"/>
  <c r="H8210" i="3"/>
  <c r="G8210" i="3"/>
  <c r="F8210" i="3"/>
  <c r="D8210" i="3"/>
  <c r="C8210" i="3"/>
  <c r="B8210" i="3"/>
  <c r="A8210" i="3"/>
  <c r="J8209" i="3"/>
  <c r="I8209" i="3"/>
  <c r="H8209" i="3"/>
  <c r="G8209" i="3"/>
  <c r="F8209" i="3"/>
  <c r="D8209" i="3"/>
  <c r="C8209" i="3"/>
  <c r="B8209" i="3"/>
  <c r="A8209" i="3"/>
  <c r="J8208" i="3"/>
  <c r="I8208" i="3"/>
  <c r="H8208" i="3"/>
  <c r="G8208" i="3"/>
  <c r="F8208" i="3"/>
  <c r="D8208" i="3"/>
  <c r="C8208" i="3"/>
  <c r="B8208" i="3"/>
  <c r="A8208" i="3"/>
  <c r="J8207" i="3"/>
  <c r="I8207" i="3"/>
  <c r="H8207" i="3"/>
  <c r="G8207" i="3"/>
  <c r="F8207" i="3"/>
  <c r="D8207" i="3"/>
  <c r="C8207" i="3"/>
  <c r="B8207" i="3"/>
  <c r="A8207" i="3"/>
  <c r="J8206" i="3"/>
  <c r="I8206" i="3"/>
  <c r="H8206" i="3"/>
  <c r="G8206" i="3"/>
  <c r="F8206" i="3"/>
  <c r="D8206" i="3"/>
  <c r="C8206" i="3"/>
  <c r="B8206" i="3"/>
  <c r="A8206" i="3"/>
  <c r="J8205" i="3"/>
  <c r="I8205" i="3"/>
  <c r="H8205" i="3"/>
  <c r="G8205" i="3"/>
  <c r="F8205" i="3"/>
  <c r="D8205" i="3"/>
  <c r="C8205" i="3"/>
  <c r="B8205" i="3"/>
  <c r="A8205" i="3"/>
  <c r="J8204" i="3"/>
  <c r="I8204" i="3"/>
  <c r="H8204" i="3"/>
  <c r="G8204" i="3"/>
  <c r="F8204" i="3"/>
  <c r="D8204" i="3"/>
  <c r="C8204" i="3"/>
  <c r="B8204" i="3"/>
  <c r="A8204" i="3"/>
  <c r="J8203" i="3"/>
  <c r="E8203" i="3" s="1"/>
  <c r="I8203" i="3"/>
  <c r="H8203" i="3"/>
  <c r="G8203" i="3"/>
  <c r="F8203" i="3"/>
  <c r="D8203" i="3"/>
  <c r="C8203" i="3"/>
  <c r="B8203" i="3"/>
  <c r="A8203" i="3"/>
  <c r="J8202" i="3"/>
  <c r="I8202" i="3"/>
  <c r="H8202" i="3"/>
  <c r="G8202" i="3"/>
  <c r="F8202" i="3"/>
  <c r="D8202" i="3"/>
  <c r="C8202" i="3"/>
  <c r="B8202" i="3"/>
  <c r="A8202" i="3"/>
  <c r="J8201" i="3"/>
  <c r="I8201" i="3"/>
  <c r="H8201" i="3"/>
  <c r="G8201" i="3"/>
  <c r="F8201" i="3"/>
  <c r="D8201" i="3"/>
  <c r="C8201" i="3"/>
  <c r="B8201" i="3"/>
  <c r="A8201" i="3"/>
  <c r="J8200" i="3"/>
  <c r="I8200" i="3"/>
  <c r="H8200" i="3"/>
  <c r="G8200" i="3"/>
  <c r="F8200" i="3"/>
  <c r="D8200" i="3"/>
  <c r="C8200" i="3"/>
  <c r="B8200" i="3"/>
  <c r="A8200" i="3"/>
  <c r="J8199" i="3"/>
  <c r="I8199" i="3"/>
  <c r="H8199" i="3"/>
  <c r="G8199" i="3"/>
  <c r="F8199" i="3"/>
  <c r="D8199" i="3"/>
  <c r="C8199" i="3"/>
  <c r="B8199" i="3"/>
  <c r="A8199" i="3"/>
  <c r="J8198" i="3"/>
  <c r="I8198" i="3"/>
  <c r="H8198" i="3"/>
  <c r="G8198" i="3"/>
  <c r="F8198" i="3"/>
  <c r="D8198" i="3"/>
  <c r="C8198" i="3"/>
  <c r="B8198" i="3"/>
  <c r="A8198" i="3"/>
  <c r="J8197" i="3"/>
  <c r="I8197" i="3"/>
  <c r="H8197" i="3"/>
  <c r="G8197" i="3"/>
  <c r="F8197" i="3"/>
  <c r="D8197" i="3"/>
  <c r="C8197" i="3"/>
  <c r="B8197" i="3"/>
  <c r="A8197" i="3"/>
  <c r="J8196" i="3"/>
  <c r="I8196" i="3"/>
  <c r="H8196" i="3"/>
  <c r="G8196" i="3"/>
  <c r="F8196" i="3"/>
  <c r="D8196" i="3"/>
  <c r="C8196" i="3"/>
  <c r="B8196" i="3"/>
  <c r="A8196" i="3"/>
  <c r="J8195" i="3"/>
  <c r="I8195" i="3"/>
  <c r="H8195" i="3"/>
  <c r="G8195" i="3"/>
  <c r="F8195" i="3"/>
  <c r="D8195" i="3"/>
  <c r="C8195" i="3"/>
  <c r="B8195" i="3"/>
  <c r="A8195" i="3"/>
  <c r="J8194" i="3"/>
  <c r="I8194" i="3"/>
  <c r="H8194" i="3"/>
  <c r="G8194" i="3"/>
  <c r="F8194" i="3"/>
  <c r="D8194" i="3"/>
  <c r="C8194" i="3"/>
  <c r="B8194" i="3"/>
  <c r="A8194" i="3"/>
  <c r="J8193" i="3"/>
  <c r="I8193" i="3"/>
  <c r="H8193" i="3"/>
  <c r="G8193" i="3"/>
  <c r="F8193" i="3"/>
  <c r="D8193" i="3"/>
  <c r="C8193" i="3"/>
  <c r="B8193" i="3"/>
  <c r="A8193" i="3"/>
  <c r="J8192" i="3"/>
  <c r="I8192" i="3"/>
  <c r="H8192" i="3"/>
  <c r="G8192" i="3"/>
  <c r="F8192" i="3"/>
  <c r="D8192" i="3"/>
  <c r="C8192" i="3"/>
  <c r="B8192" i="3"/>
  <c r="A8192" i="3"/>
  <c r="J8191" i="3"/>
  <c r="I8191" i="3"/>
  <c r="H8191" i="3"/>
  <c r="G8191" i="3"/>
  <c r="F8191" i="3"/>
  <c r="D8191" i="3"/>
  <c r="C8191" i="3"/>
  <c r="B8191" i="3"/>
  <c r="A8191" i="3"/>
  <c r="J8190" i="3"/>
  <c r="I8190" i="3"/>
  <c r="H8190" i="3"/>
  <c r="G8190" i="3"/>
  <c r="F8190" i="3"/>
  <c r="D8190" i="3"/>
  <c r="C8190" i="3"/>
  <c r="B8190" i="3"/>
  <c r="A8190" i="3"/>
  <c r="J8189" i="3"/>
  <c r="I8189" i="3"/>
  <c r="H8189" i="3"/>
  <c r="G8189" i="3"/>
  <c r="F8189" i="3"/>
  <c r="D8189" i="3"/>
  <c r="C8189" i="3"/>
  <c r="B8189" i="3"/>
  <c r="A8189" i="3"/>
  <c r="J8188" i="3"/>
  <c r="I8188" i="3"/>
  <c r="H8188" i="3"/>
  <c r="G8188" i="3"/>
  <c r="F8188" i="3"/>
  <c r="D8188" i="3"/>
  <c r="C8188" i="3"/>
  <c r="B8188" i="3"/>
  <c r="A8188" i="3"/>
  <c r="J8187" i="3"/>
  <c r="I8187" i="3"/>
  <c r="H8187" i="3"/>
  <c r="G8187" i="3"/>
  <c r="F8187" i="3"/>
  <c r="D8187" i="3"/>
  <c r="C8187" i="3"/>
  <c r="B8187" i="3"/>
  <c r="A8187" i="3"/>
  <c r="J8186" i="3"/>
  <c r="I8186" i="3"/>
  <c r="H8186" i="3"/>
  <c r="G8186" i="3"/>
  <c r="F8186" i="3"/>
  <c r="D8186" i="3"/>
  <c r="C8186" i="3"/>
  <c r="B8186" i="3"/>
  <c r="A8186" i="3"/>
  <c r="J8185" i="3"/>
  <c r="I8185" i="3"/>
  <c r="H8185" i="3"/>
  <c r="E8185" i="3" s="1"/>
  <c r="G8185" i="3"/>
  <c r="F8185" i="3"/>
  <c r="D8185" i="3"/>
  <c r="C8185" i="3"/>
  <c r="B8185" i="3"/>
  <c r="A8185" i="3"/>
  <c r="J8184" i="3"/>
  <c r="I8184" i="3"/>
  <c r="H8184" i="3"/>
  <c r="G8184" i="3"/>
  <c r="F8184" i="3"/>
  <c r="D8184" i="3"/>
  <c r="C8184" i="3"/>
  <c r="B8184" i="3"/>
  <c r="A8184" i="3"/>
  <c r="J8183" i="3"/>
  <c r="I8183" i="3"/>
  <c r="H8183" i="3"/>
  <c r="G8183" i="3"/>
  <c r="F8183" i="3"/>
  <c r="D8183" i="3"/>
  <c r="C8183" i="3"/>
  <c r="B8183" i="3"/>
  <c r="A8183" i="3"/>
  <c r="J8182" i="3"/>
  <c r="I8182" i="3"/>
  <c r="H8182" i="3"/>
  <c r="G8182" i="3"/>
  <c r="F8182" i="3"/>
  <c r="D8182" i="3"/>
  <c r="C8182" i="3"/>
  <c r="B8182" i="3"/>
  <c r="A8182" i="3"/>
  <c r="J8181" i="3"/>
  <c r="I8181" i="3"/>
  <c r="H8181" i="3"/>
  <c r="G8181" i="3"/>
  <c r="F8181" i="3"/>
  <c r="D8181" i="3"/>
  <c r="C8181" i="3"/>
  <c r="B8181" i="3"/>
  <c r="A8181" i="3"/>
  <c r="J8180" i="3"/>
  <c r="I8180" i="3"/>
  <c r="H8180" i="3"/>
  <c r="G8180" i="3"/>
  <c r="F8180" i="3"/>
  <c r="D8180" i="3"/>
  <c r="C8180" i="3"/>
  <c r="B8180" i="3"/>
  <c r="A8180" i="3"/>
  <c r="J8179" i="3"/>
  <c r="E8179" i="3" s="1"/>
  <c r="I8179" i="3"/>
  <c r="H8179" i="3"/>
  <c r="G8179" i="3"/>
  <c r="F8179" i="3"/>
  <c r="D8179" i="3"/>
  <c r="C8179" i="3"/>
  <c r="B8179" i="3"/>
  <c r="A8179" i="3"/>
  <c r="J8178" i="3"/>
  <c r="I8178" i="3"/>
  <c r="H8178" i="3"/>
  <c r="G8178" i="3"/>
  <c r="F8178" i="3"/>
  <c r="D8178" i="3"/>
  <c r="C8178" i="3"/>
  <c r="B8178" i="3"/>
  <c r="A8178" i="3"/>
  <c r="J8177" i="3"/>
  <c r="I8177" i="3"/>
  <c r="H8177" i="3"/>
  <c r="G8177" i="3"/>
  <c r="F8177" i="3"/>
  <c r="D8177" i="3"/>
  <c r="C8177" i="3"/>
  <c r="B8177" i="3"/>
  <c r="A8177" i="3"/>
  <c r="J8176" i="3"/>
  <c r="I8176" i="3"/>
  <c r="H8176" i="3"/>
  <c r="G8176" i="3"/>
  <c r="F8176" i="3"/>
  <c r="D8176" i="3"/>
  <c r="C8176" i="3"/>
  <c r="B8176" i="3"/>
  <c r="A8176" i="3"/>
  <c r="J8175" i="3"/>
  <c r="I8175" i="3"/>
  <c r="H8175" i="3"/>
  <c r="G8175" i="3"/>
  <c r="F8175" i="3"/>
  <c r="D8175" i="3"/>
  <c r="C8175" i="3"/>
  <c r="B8175" i="3"/>
  <c r="A8175" i="3"/>
  <c r="J8174" i="3"/>
  <c r="I8174" i="3"/>
  <c r="H8174" i="3"/>
  <c r="G8174" i="3"/>
  <c r="F8174" i="3"/>
  <c r="D8174" i="3"/>
  <c r="C8174" i="3"/>
  <c r="B8174" i="3"/>
  <c r="A8174" i="3"/>
  <c r="J8173" i="3"/>
  <c r="I8173" i="3"/>
  <c r="H8173" i="3"/>
  <c r="G8173" i="3"/>
  <c r="F8173" i="3"/>
  <c r="D8173" i="3"/>
  <c r="C8173" i="3"/>
  <c r="B8173" i="3"/>
  <c r="A8173" i="3"/>
  <c r="J8172" i="3"/>
  <c r="I8172" i="3"/>
  <c r="H8172" i="3"/>
  <c r="G8172" i="3"/>
  <c r="F8172" i="3"/>
  <c r="D8172" i="3"/>
  <c r="C8172" i="3"/>
  <c r="B8172" i="3"/>
  <c r="A8172" i="3"/>
  <c r="J8171" i="3"/>
  <c r="I8171" i="3"/>
  <c r="H8171" i="3"/>
  <c r="G8171" i="3"/>
  <c r="F8171" i="3"/>
  <c r="D8171" i="3"/>
  <c r="C8171" i="3"/>
  <c r="B8171" i="3"/>
  <c r="A8171" i="3"/>
  <c r="J8170" i="3"/>
  <c r="I8170" i="3"/>
  <c r="H8170" i="3"/>
  <c r="G8170" i="3"/>
  <c r="F8170" i="3"/>
  <c r="D8170" i="3"/>
  <c r="C8170" i="3"/>
  <c r="B8170" i="3"/>
  <c r="A8170" i="3"/>
  <c r="J8169" i="3"/>
  <c r="I8169" i="3"/>
  <c r="H8169" i="3"/>
  <c r="G8169" i="3"/>
  <c r="F8169" i="3"/>
  <c r="D8169" i="3"/>
  <c r="C8169" i="3"/>
  <c r="B8169" i="3"/>
  <c r="A8169" i="3"/>
  <c r="J8168" i="3"/>
  <c r="E8168" i="3" s="1"/>
  <c r="I8168" i="3"/>
  <c r="H8168" i="3"/>
  <c r="G8168" i="3"/>
  <c r="F8168" i="3"/>
  <c r="D8168" i="3"/>
  <c r="C8168" i="3"/>
  <c r="B8168" i="3"/>
  <c r="A8168" i="3"/>
  <c r="J8167" i="3"/>
  <c r="I8167" i="3"/>
  <c r="H8167" i="3"/>
  <c r="E8167" i="3" s="1"/>
  <c r="G8167" i="3"/>
  <c r="F8167" i="3"/>
  <c r="D8167" i="3"/>
  <c r="C8167" i="3"/>
  <c r="B8167" i="3"/>
  <c r="A8167" i="3"/>
  <c r="J8166" i="3"/>
  <c r="I8166" i="3"/>
  <c r="H8166" i="3"/>
  <c r="G8166" i="3"/>
  <c r="F8166" i="3"/>
  <c r="D8166" i="3"/>
  <c r="C8166" i="3"/>
  <c r="B8166" i="3"/>
  <c r="A8166" i="3"/>
  <c r="J8165" i="3"/>
  <c r="E8165" i="3" s="1"/>
  <c r="M8165" i="3" s="1"/>
  <c r="I8165" i="3"/>
  <c r="H8165" i="3"/>
  <c r="G8165" i="3"/>
  <c r="F8165" i="3"/>
  <c r="D8165" i="3"/>
  <c r="C8165" i="3"/>
  <c r="B8165" i="3"/>
  <c r="A8165" i="3"/>
  <c r="J8164" i="3"/>
  <c r="I8164" i="3"/>
  <c r="H8164" i="3"/>
  <c r="G8164" i="3"/>
  <c r="F8164" i="3"/>
  <c r="D8164" i="3"/>
  <c r="C8164" i="3"/>
  <c r="B8164" i="3"/>
  <c r="A8164" i="3"/>
  <c r="J8163" i="3"/>
  <c r="I8163" i="3"/>
  <c r="H8163" i="3"/>
  <c r="E8163" i="3" s="1"/>
  <c r="G8163" i="3"/>
  <c r="F8163" i="3"/>
  <c r="D8163" i="3"/>
  <c r="C8163" i="3"/>
  <c r="B8163" i="3"/>
  <c r="A8163" i="3"/>
  <c r="J8162" i="3"/>
  <c r="I8162" i="3"/>
  <c r="H8162" i="3"/>
  <c r="G8162" i="3"/>
  <c r="F8162" i="3"/>
  <c r="D8162" i="3"/>
  <c r="C8162" i="3"/>
  <c r="B8162" i="3"/>
  <c r="A8162" i="3"/>
  <c r="J8161" i="3"/>
  <c r="I8161" i="3"/>
  <c r="H8161" i="3"/>
  <c r="G8161" i="3"/>
  <c r="F8161" i="3"/>
  <c r="D8161" i="3"/>
  <c r="C8161" i="3"/>
  <c r="B8161" i="3"/>
  <c r="A8161" i="3"/>
  <c r="J8160" i="3"/>
  <c r="I8160" i="3"/>
  <c r="H8160" i="3"/>
  <c r="G8160" i="3"/>
  <c r="F8160" i="3"/>
  <c r="D8160" i="3"/>
  <c r="C8160" i="3"/>
  <c r="B8160" i="3"/>
  <c r="A8160" i="3"/>
  <c r="J8159" i="3"/>
  <c r="I8159" i="3"/>
  <c r="H8159" i="3"/>
  <c r="G8159" i="3"/>
  <c r="F8159" i="3"/>
  <c r="D8159" i="3"/>
  <c r="C8159" i="3"/>
  <c r="B8159" i="3"/>
  <c r="A8159" i="3"/>
  <c r="J8158" i="3"/>
  <c r="I8158" i="3"/>
  <c r="H8158" i="3"/>
  <c r="G8158" i="3"/>
  <c r="F8158" i="3"/>
  <c r="D8158" i="3"/>
  <c r="C8158" i="3"/>
  <c r="B8158" i="3"/>
  <c r="A8158" i="3"/>
  <c r="J8157" i="3"/>
  <c r="E8157" i="3" s="1"/>
  <c r="I8157" i="3"/>
  <c r="H8157" i="3"/>
  <c r="G8157" i="3"/>
  <c r="F8157" i="3"/>
  <c r="D8157" i="3"/>
  <c r="C8157" i="3"/>
  <c r="B8157" i="3"/>
  <c r="A8157" i="3"/>
  <c r="J8156" i="3"/>
  <c r="I8156" i="3"/>
  <c r="H8156" i="3"/>
  <c r="G8156" i="3"/>
  <c r="F8156" i="3"/>
  <c r="D8156" i="3"/>
  <c r="C8156" i="3"/>
  <c r="B8156" i="3"/>
  <c r="A8156" i="3"/>
  <c r="J8155" i="3"/>
  <c r="I8155" i="3"/>
  <c r="H8155" i="3"/>
  <c r="E8155" i="3" s="1"/>
  <c r="G8155" i="3"/>
  <c r="F8155" i="3"/>
  <c r="D8155" i="3"/>
  <c r="C8155" i="3"/>
  <c r="B8155" i="3"/>
  <c r="A8155" i="3"/>
  <c r="J8154" i="3"/>
  <c r="I8154" i="3"/>
  <c r="H8154" i="3"/>
  <c r="G8154" i="3"/>
  <c r="F8154" i="3"/>
  <c r="D8154" i="3"/>
  <c r="C8154" i="3"/>
  <c r="B8154" i="3"/>
  <c r="A8154" i="3"/>
  <c r="J8153" i="3"/>
  <c r="I8153" i="3"/>
  <c r="H8153" i="3"/>
  <c r="G8153" i="3"/>
  <c r="F8153" i="3"/>
  <c r="D8153" i="3"/>
  <c r="C8153" i="3"/>
  <c r="B8153" i="3"/>
  <c r="A8153" i="3"/>
  <c r="J8152" i="3"/>
  <c r="I8152" i="3"/>
  <c r="H8152" i="3"/>
  <c r="G8152" i="3"/>
  <c r="F8152" i="3"/>
  <c r="D8152" i="3"/>
  <c r="C8152" i="3"/>
  <c r="B8152" i="3"/>
  <c r="A8152" i="3"/>
  <c r="J8151" i="3"/>
  <c r="I8151" i="3"/>
  <c r="H8151" i="3"/>
  <c r="G8151" i="3"/>
  <c r="F8151" i="3"/>
  <c r="D8151" i="3"/>
  <c r="C8151" i="3"/>
  <c r="B8151" i="3"/>
  <c r="A8151" i="3"/>
  <c r="J8150" i="3"/>
  <c r="I8150" i="3"/>
  <c r="H8150" i="3"/>
  <c r="G8150" i="3"/>
  <c r="F8150" i="3"/>
  <c r="D8150" i="3"/>
  <c r="C8150" i="3"/>
  <c r="B8150" i="3"/>
  <c r="A8150" i="3"/>
  <c r="J8149" i="3"/>
  <c r="I8149" i="3"/>
  <c r="H8149" i="3"/>
  <c r="G8149" i="3"/>
  <c r="F8149" i="3"/>
  <c r="D8149" i="3"/>
  <c r="C8149" i="3"/>
  <c r="B8149" i="3"/>
  <c r="A8149" i="3"/>
  <c r="J8148" i="3"/>
  <c r="I8148" i="3"/>
  <c r="H8148" i="3"/>
  <c r="G8148" i="3"/>
  <c r="F8148" i="3"/>
  <c r="D8148" i="3"/>
  <c r="C8148" i="3"/>
  <c r="B8148" i="3"/>
  <c r="A8148" i="3"/>
  <c r="J8147" i="3"/>
  <c r="I8147" i="3"/>
  <c r="H8147" i="3"/>
  <c r="G8147" i="3"/>
  <c r="F8147" i="3"/>
  <c r="D8147" i="3"/>
  <c r="C8147" i="3"/>
  <c r="B8147" i="3"/>
  <c r="A8147" i="3"/>
  <c r="J8146" i="3"/>
  <c r="I8146" i="3"/>
  <c r="H8146" i="3"/>
  <c r="G8146" i="3"/>
  <c r="F8146" i="3"/>
  <c r="D8146" i="3"/>
  <c r="C8146" i="3"/>
  <c r="B8146" i="3"/>
  <c r="A8146" i="3"/>
  <c r="J8145" i="3"/>
  <c r="I8145" i="3"/>
  <c r="H8145" i="3"/>
  <c r="G8145" i="3"/>
  <c r="F8145" i="3"/>
  <c r="D8145" i="3"/>
  <c r="C8145" i="3"/>
  <c r="B8145" i="3"/>
  <c r="A8145" i="3"/>
  <c r="J8144" i="3"/>
  <c r="I8144" i="3"/>
  <c r="H8144" i="3"/>
  <c r="G8144" i="3"/>
  <c r="F8144" i="3"/>
  <c r="D8144" i="3"/>
  <c r="C8144" i="3"/>
  <c r="B8144" i="3"/>
  <c r="A8144" i="3"/>
  <c r="J8143" i="3"/>
  <c r="I8143" i="3"/>
  <c r="H8143" i="3"/>
  <c r="G8143" i="3"/>
  <c r="F8143" i="3"/>
  <c r="D8143" i="3"/>
  <c r="C8143" i="3"/>
  <c r="B8143" i="3"/>
  <c r="A8143" i="3"/>
  <c r="J8142" i="3"/>
  <c r="I8142" i="3"/>
  <c r="H8142" i="3"/>
  <c r="G8142" i="3"/>
  <c r="F8142" i="3"/>
  <c r="D8142" i="3"/>
  <c r="C8142" i="3"/>
  <c r="B8142" i="3"/>
  <c r="A8142" i="3"/>
  <c r="J8141" i="3"/>
  <c r="I8141" i="3"/>
  <c r="H8141" i="3"/>
  <c r="G8141" i="3"/>
  <c r="F8141" i="3"/>
  <c r="D8141" i="3"/>
  <c r="C8141" i="3"/>
  <c r="B8141" i="3"/>
  <c r="A8141" i="3"/>
  <c r="J8140" i="3"/>
  <c r="I8140" i="3"/>
  <c r="H8140" i="3"/>
  <c r="G8140" i="3"/>
  <c r="F8140" i="3"/>
  <c r="D8140" i="3"/>
  <c r="C8140" i="3"/>
  <c r="B8140" i="3"/>
  <c r="A8140" i="3"/>
  <c r="J8139" i="3"/>
  <c r="I8139" i="3"/>
  <c r="H8139" i="3"/>
  <c r="G8139" i="3"/>
  <c r="F8139" i="3"/>
  <c r="D8139" i="3"/>
  <c r="C8139" i="3"/>
  <c r="B8139" i="3"/>
  <c r="A8139" i="3"/>
  <c r="J8138" i="3"/>
  <c r="I8138" i="3"/>
  <c r="H8138" i="3"/>
  <c r="G8138" i="3"/>
  <c r="F8138" i="3"/>
  <c r="D8138" i="3"/>
  <c r="C8138" i="3"/>
  <c r="B8138" i="3"/>
  <c r="A8138" i="3"/>
  <c r="J8137" i="3"/>
  <c r="I8137" i="3"/>
  <c r="H8137" i="3"/>
  <c r="G8137" i="3"/>
  <c r="F8137" i="3"/>
  <c r="D8137" i="3"/>
  <c r="C8137" i="3"/>
  <c r="B8137" i="3"/>
  <c r="A8137" i="3"/>
  <c r="J8136" i="3"/>
  <c r="I8136" i="3"/>
  <c r="H8136" i="3"/>
  <c r="G8136" i="3"/>
  <c r="F8136" i="3"/>
  <c r="D8136" i="3"/>
  <c r="C8136" i="3"/>
  <c r="B8136" i="3"/>
  <c r="A8136" i="3"/>
  <c r="J8135" i="3"/>
  <c r="I8135" i="3"/>
  <c r="H8135" i="3"/>
  <c r="E8135" i="3" s="1"/>
  <c r="G8135" i="3"/>
  <c r="F8135" i="3"/>
  <c r="D8135" i="3"/>
  <c r="C8135" i="3"/>
  <c r="B8135" i="3"/>
  <c r="A8135" i="3"/>
  <c r="J8134" i="3"/>
  <c r="I8134" i="3"/>
  <c r="H8134" i="3"/>
  <c r="G8134" i="3"/>
  <c r="F8134" i="3"/>
  <c r="D8134" i="3"/>
  <c r="C8134" i="3"/>
  <c r="B8134" i="3"/>
  <c r="A8134" i="3"/>
  <c r="J8133" i="3"/>
  <c r="I8133" i="3"/>
  <c r="H8133" i="3"/>
  <c r="G8133" i="3"/>
  <c r="F8133" i="3"/>
  <c r="D8133" i="3"/>
  <c r="C8133" i="3"/>
  <c r="B8133" i="3"/>
  <c r="A8133" i="3"/>
  <c r="J8132" i="3"/>
  <c r="I8132" i="3"/>
  <c r="H8132" i="3"/>
  <c r="G8132" i="3"/>
  <c r="F8132" i="3"/>
  <c r="D8132" i="3"/>
  <c r="C8132" i="3"/>
  <c r="B8132" i="3"/>
  <c r="A8132" i="3"/>
  <c r="J8131" i="3"/>
  <c r="I8131" i="3"/>
  <c r="H8131" i="3"/>
  <c r="E8131" i="3" s="1"/>
  <c r="G8131" i="3"/>
  <c r="F8131" i="3"/>
  <c r="D8131" i="3"/>
  <c r="C8131" i="3"/>
  <c r="B8131" i="3"/>
  <c r="A8131" i="3"/>
  <c r="J8130" i="3"/>
  <c r="I8130" i="3"/>
  <c r="H8130" i="3"/>
  <c r="G8130" i="3"/>
  <c r="F8130" i="3"/>
  <c r="D8130" i="3"/>
  <c r="C8130" i="3"/>
  <c r="B8130" i="3"/>
  <c r="A8130" i="3"/>
  <c r="J8129" i="3"/>
  <c r="I8129" i="3"/>
  <c r="H8129" i="3"/>
  <c r="G8129" i="3"/>
  <c r="F8129" i="3"/>
  <c r="D8129" i="3"/>
  <c r="C8129" i="3"/>
  <c r="B8129" i="3"/>
  <c r="A8129" i="3"/>
  <c r="J8128" i="3"/>
  <c r="I8128" i="3"/>
  <c r="H8128" i="3"/>
  <c r="G8128" i="3"/>
  <c r="F8128" i="3"/>
  <c r="D8128" i="3"/>
  <c r="C8128" i="3"/>
  <c r="B8128" i="3"/>
  <c r="A8128" i="3"/>
  <c r="J8127" i="3"/>
  <c r="I8127" i="3"/>
  <c r="H8127" i="3"/>
  <c r="E8127" i="3" s="1"/>
  <c r="G8127" i="3"/>
  <c r="F8127" i="3"/>
  <c r="D8127" i="3"/>
  <c r="C8127" i="3"/>
  <c r="B8127" i="3"/>
  <c r="A8127" i="3"/>
  <c r="J8126" i="3"/>
  <c r="I8126" i="3"/>
  <c r="H8126" i="3"/>
  <c r="G8126" i="3"/>
  <c r="F8126" i="3"/>
  <c r="D8126" i="3"/>
  <c r="C8126" i="3"/>
  <c r="B8126" i="3"/>
  <c r="A8126" i="3"/>
  <c r="J8125" i="3"/>
  <c r="E8125" i="3" s="1"/>
  <c r="I8125" i="3"/>
  <c r="H8125" i="3"/>
  <c r="G8125" i="3"/>
  <c r="F8125" i="3"/>
  <c r="D8125" i="3"/>
  <c r="C8125" i="3"/>
  <c r="B8125" i="3"/>
  <c r="A8125" i="3"/>
  <c r="J8124" i="3"/>
  <c r="I8124" i="3"/>
  <c r="H8124" i="3"/>
  <c r="G8124" i="3"/>
  <c r="F8124" i="3"/>
  <c r="D8124" i="3"/>
  <c r="C8124" i="3"/>
  <c r="B8124" i="3"/>
  <c r="A8124" i="3"/>
  <c r="J8123" i="3"/>
  <c r="I8123" i="3"/>
  <c r="H8123" i="3"/>
  <c r="E8123" i="3" s="1"/>
  <c r="G8123" i="3"/>
  <c r="F8123" i="3"/>
  <c r="D8123" i="3"/>
  <c r="C8123" i="3"/>
  <c r="B8123" i="3"/>
  <c r="A8123" i="3"/>
  <c r="J8122" i="3"/>
  <c r="I8122" i="3"/>
  <c r="H8122" i="3"/>
  <c r="G8122" i="3"/>
  <c r="F8122" i="3"/>
  <c r="D8122" i="3"/>
  <c r="C8122" i="3"/>
  <c r="B8122" i="3"/>
  <c r="A8122" i="3"/>
  <c r="J8121" i="3"/>
  <c r="I8121" i="3"/>
  <c r="H8121" i="3"/>
  <c r="G8121" i="3"/>
  <c r="F8121" i="3"/>
  <c r="D8121" i="3"/>
  <c r="C8121" i="3"/>
  <c r="B8121" i="3"/>
  <c r="A8121" i="3"/>
  <c r="J8120" i="3"/>
  <c r="I8120" i="3"/>
  <c r="H8120" i="3"/>
  <c r="G8120" i="3"/>
  <c r="F8120" i="3"/>
  <c r="D8120" i="3"/>
  <c r="C8120" i="3"/>
  <c r="B8120" i="3"/>
  <c r="A8120" i="3"/>
  <c r="J8119" i="3"/>
  <c r="I8119" i="3"/>
  <c r="H8119" i="3"/>
  <c r="G8119" i="3"/>
  <c r="F8119" i="3"/>
  <c r="D8119" i="3"/>
  <c r="C8119" i="3"/>
  <c r="B8119" i="3"/>
  <c r="A8119" i="3"/>
  <c r="J8118" i="3"/>
  <c r="I8118" i="3"/>
  <c r="H8118" i="3"/>
  <c r="G8118" i="3"/>
  <c r="F8118" i="3"/>
  <c r="D8118" i="3"/>
  <c r="C8118" i="3"/>
  <c r="B8118" i="3"/>
  <c r="A8118" i="3"/>
  <c r="J8117" i="3"/>
  <c r="I8117" i="3"/>
  <c r="H8117" i="3"/>
  <c r="G8117" i="3"/>
  <c r="F8117" i="3"/>
  <c r="D8117" i="3"/>
  <c r="C8117" i="3"/>
  <c r="B8117" i="3"/>
  <c r="A8117" i="3"/>
  <c r="J8116" i="3"/>
  <c r="I8116" i="3"/>
  <c r="H8116" i="3"/>
  <c r="G8116" i="3"/>
  <c r="F8116" i="3"/>
  <c r="D8116" i="3"/>
  <c r="C8116" i="3"/>
  <c r="B8116" i="3"/>
  <c r="A8116" i="3"/>
  <c r="J8115" i="3"/>
  <c r="I8115" i="3"/>
  <c r="H8115" i="3"/>
  <c r="E8115" i="3" s="1"/>
  <c r="G8115" i="3"/>
  <c r="F8115" i="3"/>
  <c r="D8115" i="3"/>
  <c r="C8115" i="3"/>
  <c r="B8115" i="3"/>
  <c r="A8115" i="3"/>
  <c r="J8114" i="3"/>
  <c r="I8114" i="3"/>
  <c r="H8114" i="3"/>
  <c r="G8114" i="3"/>
  <c r="F8114" i="3"/>
  <c r="D8114" i="3"/>
  <c r="C8114" i="3"/>
  <c r="B8114" i="3"/>
  <c r="A8114" i="3"/>
  <c r="J8113" i="3"/>
  <c r="I8113" i="3"/>
  <c r="H8113" i="3"/>
  <c r="E8113" i="3" s="1"/>
  <c r="M8113" i="3" s="1"/>
  <c r="G8113" i="3"/>
  <c r="F8113" i="3"/>
  <c r="D8113" i="3"/>
  <c r="C8113" i="3"/>
  <c r="B8113" i="3"/>
  <c r="A8113" i="3"/>
  <c r="J8112" i="3"/>
  <c r="I8112" i="3"/>
  <c r="H8112" i="3"/>
  <c r="G8112" i="3"/>
  <c r="F8112" i="3"/>
  <c r="D8112" i="3"/>
  <c r="C8112" i="3"/>
  <c r="B8112" i="3"/>
  <c r="A8112" i="3"/>
  <c r="J8111" i="3"/>
  <c r="I8111" i="3"/>
  <c r="H8111" i="3"/>
  <c r="G8111" i="3"/>
  <c r="F8111" i="3"/>
  <c r="D8111" i="3"/>
  <c r="C8111" i="3"/>
  <c r="B8111" i="3"/>
  <c r="A8111" i="3"/>
  <c r="J8110" i="3"/>
  <c r="I8110" i="3"/>
  <c r="H8110" i="3"/>
  <c r="G8110" i="3"/>
  <c r="F8110" i="3"/>
  <c r="D8110" i="3"/>
  <c r="C8110" i="3"/>
  <c r="B8110" i="3"/>
  <c r="A8110" i="3"/>
  <c r="J8109" i="3"/>
  <c r="I8109" i="3"/>
  <c r="H8109" i="3"/>
  <c r="E8109" i="3" s="1"/>
  <c r="G8109" i="3"/>
  <c r="F8109" i="3"/>
  <c r="D8109" i="3"/>
  <c r="C8109" i="3"/>
  <c r="B8109" i="3"/>
  <c r="A8109" i="3"/>
  <c r="J8108" i="3"/>
  <c r="I8108" i="3"/>
  <c r="H8108" i="3"/>
  <c r="G8108" i="3"/>
  <c r="F8108" i="3"/>
  <c r="D8108" i="3"/>
  <c r="C8108" i="3"/>
  <c r="B8108" i="3"/>
  <c r="A8108" i="3"/>
  <c r="J8107" i="3"/>
  <c r="I8107" i="3"/>
  <c r="H8107" i="3"/>
  <c r="G8107" i="3"/>
  <c r="F8107" i="3"/>
  <c r="D8107" i="3"/>
  <c r="C8107" i="3"/>
  <c r="B8107" i="3"/>
  <c r="A8107" i="3"/>
  <c r="J8106" i="3"/>
  <c r="I8106" i="3"/>
  <c r="H8106" i="3"/>
  <c r="G8106" i="3"/>
  <c r="F8106" i="3"/>
  <c r="D8106" i="3"/>
  <c r="C8106" i="3"/>
  <c r="B8106" i="3"/>
  <c r="A8106" i="3"/>
  <c r="J8105" i="3"/>
  <c r="I8105" i="3"/>
  <c r="H8105" i="3"/>
  <c r="G8105" i="3"/>
  <c r="F8105" i="3"/>
  <c r="D8105" i="3"/>
  <c r="C8105" i="3"/>
  <c r="B8105" i="3"/>
  <c r="A8105" i="3"/>
  <c r="J8104" i="3"/>
  <c r="I8104" i="3"/>
  <c r="H8104" i="3"/>
  <c r="G8104" i="3"/>
  <c r="F8104" i="3"/>
  <c r="D8104" i="3"/>
  <c r="C8104" i="3"/>
  <c r="B8104" i="3"/>
  <c r="A8104" i="3"/>
  <c r="J8103" i="3"/>
  <c r="I8103" i="3"/>
  <c r="H8103" i="3"/>
  <c r="G8103" i="3"/>
  <c r="F8103" i="3"/>
  <c r="D8103" i="3"/>
  <c r="C8103" i="3"/>
  <c r="B8103" i="3"/>
  <c r="A8103" i="3"/>
  <c r="J8102" i="3"/>
  <c r="I8102" i="3"/>
  <c r="H8102" i="3"/>
  <c r="G8102" i="3"/>
  <c r="F8102" i="3"/>
  <c r="D8102" i="3"/>
  <c r="C8102" i="3"/>
  <c r="B8102" i="3"/>
  <c r="A8102" i="3"/>
  <c r="J8101" i="3"/>
  <c r="I8101" i="3"/>
  <c r="H8101" i="3"/>
  <c r="G8101" i="3"/>
  <c r="F8101" i="3"/>
  <c r="D8101" i="3"/>
  <c r="C8101" i="3"/>
  <c r="B8101" i="3"/>
  <c r="A8101" i="3"/>
  <c r="J8100" i="3"/>
  <c r="I8100" i="3"/>
  <c r="H8100" i="3"/>
  <c r="G8100" i="3"/>
  <c r="F8100" i="3"/>
  <c r="D8100" i="3"/>
  <c r="C8100" i="3"/>
  <c r="B8100" i="3"/>
  <c r="A8100" i="3"/>
  <c r="J8099" i="3"/>
  <c r="I8099" i="3"/>
  <c r="H8099" i="3"/>
  <c r="G8099" i="3"/>
  <c r="F8099" i="3"/>
  <c r="D8099" i="3"/>
  <c r="C8099" i="3"/>
  <c r="B8099" i="3"/>
  <c r="A8099" i="3"/>
  <c r="J8098" i="3"/>
  <c r="I8098" i="3"/>
  <c r="H8098" i="3"/>
  <c r="G8098" i="3"/>
  <c r="F8098" i="3"/>
  <c r="D8098" i="3"/>
  <c r="C8098" i="3"/>
  <c r="B8098" i="3"/>
  <c r="A8098" i="3"/>
  <c r="J8097" i="3"/>
  <c r="I8097" i="3"/>
  <c r="H8097" i="3"/>
  <c r="G8097" i="3"/>
  <c r="F8097" i="3"/>
  <c r="D8097" i="3"/>
  <c r="C8097" i="3"/>
  <c r="B8097" i="3"/>
  <c r="A8097" i="3"/>
  <c r="J8096" i="3"/>
  <c r="I8096" i="3"/>
  <c r="H8096" i="3"/>
  <c r="G8096" i="3"/>
  <c r="F8096" i="3"/>
  <c r="D8096" i="3"/>
  <c r="C8096" i="3"/>
  <c r="B8096" i="3"/>
  <c r="A8096" i="3"/>
  <c r="J8095" i="3"/>
  <c r="I8095" i="3"/>
  <c r="H8095" i="3"/>
  <c r="G8095" i="3"/>
  <c r="F8095" i="3"/>
  <c r="D8095" i="3"/>
  <c r="C8095" i="3"/>
  <c r="B8095" i="3"/>
  <c r="A8095" i="3"/>
  <c r="J8094" i="3"/>
  <c r="I8094" i="3"/>
  <c r="H8094" i="3"/>
  <c r="G8094" i="3"/>
  <c r="F8094" i="3"/>
  <c r="D8094" i="3"/>
  <c r="C8094" i="3"/>
  <c r="B8094" i="3"/>
  <c r="A8094" i="3"/>
  <c r="J8093" i="3"/>
  <c r="I8093" i="3"/>
  <c r="H8093" i="3"/>
  <c r="G8093" i="3"/>
  <c r="F8093" i="3"/>
  <c r="D8093" i="3"/>
  <c r="C8093" i="3"/>
  <c r="B8093" i="3"/>
  <c r="A8093" i="3"/>
  <c r="J8092" i="3"/>
  <c r="I8092" i="3"/>
  <c r="H8092" i="3"/>
  <c r="G8092" i="3"/>
  <c r="F8092" i="3"/>
  <c r="D8092" i="3"/>
  <c r="C8092" i="3"/>
  <c r="B8092" i="3"/>
  <c r="A8092" i="3"/>
  <c r="J8091" i="3"/>
  <c r="I8091" i="3"/>
  <c r="H8091" i="3"/>
  <c r="G8091" i="3"/>
  <c r="F8091" i="3"/>
  <c r="E8091" i="3"/>
  <c r="D8091" i="3"/>
  <c r="C8091" i="3"/>
  <c r="B8091" i="3"/>
  <c r="A8091" i="3"/>
  <c r="J8090" i="3"/>
  <c r="I8090" i="3"/>
  <c r="H8090" i="3"/>
  <c r="G8090" i="3"/>
  <c r="F8090" i="3"/>
  <c r="D8090" i="3"/>
  <c r="C8090" i="3"/>
  <c r="B8090" i="3"/>
  <c r="A8090" i="3"/>
  <c r="J8089" i="3"/>
  <c r="I8089" i="3"/>
  <c r="H8089" i="3"/>
  <c r="E8089" i="3" s="1"/>
  <c r="G8089" i="3"/>
  <c r="F8089" i="3"/>
  <c r="D8089" i="3"/>
  <c r="C8089" i="3"/>
  <c r="B8089" i="3"/>
  <c r="A8089" i="3"/>
  <c r="J8088" i="3"/>
  <c r="I8088" i="3"/>
  <c r="H8088" i="3"/>
  <c r="G8088" i="3"/>
  <c r="F8088" i="3"/>
  <c r="D8088" i="3"/>
  <c r="C8088" i="3"/>
  <c r="B8088" i="3"/>
  <c r="A8088" i="3"/>
  <c r="J8087" i="3"/>
  <c r="I8087" i="3"/>
  <c r="H8087" i="3"/>
  <c r="G8087" i="3"/>
  <c r="F8087" i="3"/>
  <c r="D8087" i="3"/>
  <c r="C8087" i="3"/>
  <c r="B8087" i="3"/>
  <c r="A8087" i="3"/>
  <c r="J8086" i="3"/>
  <c r="I8086" i="3"/>
  <c r="H8086" i="3"/>
  <c r="G8086" i="3"/>
  <c r="F8086" i="3"/>
  <c r="D8086" i="3"/>
  <c r="C8086" i="3"/>
  <c r="B8086" i="3"/>
  <c r="A8086" i="3"/>
  <c r="J8085" i="3"/>
  <c r="I8085" i="3"/>
  <c r="H8085" i="3"/>
  <c r="E8085" i="3" s="1"/>
  <c r="G8085" i="3"/>
  <c r="F8085" i="3"/>
  <c r="D8085" i="3"/>
  <c r="C8085" i="3"/>
  <c r="B8085" i="3"/>
  <c r="A8085" i="3"/>
  <c r="J8084" i="3"/>
  <c r="I8084" i="3"/>
  <c r="H8084" i="3"/>
  <c r="G8084" i="3"/>
  <c r="F8084" i="3"/>
  <c r="D8084" i="3"/>
  <c r="C8084" i="3"/>
  <c r="B8084" i="3"/>
  <c r="A8084" i="3"/>
  <c r="J8083" i="3"/>
  <c r="E8083" i="3" s="1"/>
  <c r="I8083" i="3"/>
  <c r="H8083" i="3"/>
  <c r="G8083" i="3"/>
  <c r="F8083" i="3"/>
  <c r="D8083" i="3"/>
  <c r="C8083" i="3"/>
  <c r="B8083" i="3"/>
  <c r="A8083" i="3"/>
  <c r="J8082" i="3"/>
  <c r="I8082" i="3"/>
  <c r="H8082" i="3"/>
  <c r="G8082" i="3"/>
  <c r="F8082" i="3"/>
  <c r="D8082" i="3"/>
  <c r="C8082" i="3"/>
  <c r="B8082" i="3"/>
  <c r="A8082" i="3"/>
  <c r="J8081" i="3"/>
  <c r="I8081" i="3"/>
  <c r="H8081" i="3"/>
  <c r="G8081" i="3"/>
  <c r="F8081" i="3"/>
  <c r="D8081" i="3"/>
  <c r="C8081" i="3"/>
  <c r="B8081" i="3"/>
  <c r="A8081" i="3"/>
  <c r="J8080" i="3"/>
  <c r="I8080" i="3"/>
  <c r="H8080" i="3"/>
  <c r="G8080" i="3"/>
  <c r="F8080" i="3"/>
  <c r="D8080" i="3"/>
  <c r="C8080" i="3"/>
  <c r="B8080" i="3"/>
  <c r="A8080" i="3"/>
  <c r="J8079" i="3"/>
  <c r="I8079" i="3"/>
  <c r="H8079" i="3"/>
  <c r="G8079" i="3"/>
  <c r="F8079" i="3"/>
  <c r="D8079" i="3"/>
  <c r="C8079" i="3"/>
  <c r="B8079" i="3"/>
  <c r="A8079" i="3"/>
  <c r="J8078" i="3"/>
  <c r="I8078" i="3"/>
  <c r="H8078" i="3"/>
  <c r="G8078" i="3"/>
  <c r="F8078" i="3"/>
  <c r="D8078" i="3"/>
  <c r="C8078" i="3"/>
  <c r="B8078" i="3"/>
  <c r="A8078" i="3"/>
  <c r="J8077" i="3"/>
  <c r="I8077" i="3"/>
  <c r="H8077" i="3"/>
  <c r="G8077" i="3"/>
  <c r="F8077" i="3"/>
  <c r="D8077" i="3"/>
  <c r="C8077" i="3"/>
  <c r="B8077" i="3"/>
  <c r="A8077" i="3"/>
  <c r="J8076" i="3"/>
  <c r="I8076" i="3"/>
  <c r="H8076" i="3"/>
  <c r="G8076" i="3"/>
  <c r="F8076" i="3"/>
  <c r="D8076" i="3"/>
  <c r="C8076" i="3"/>
  <c r="B8076" i="3"/>
  <c r="A8076" i="3"/>
  <c r="J8075" i="3"/>
  <c r="E8075" i="3" s="1"/>
  <c r="I8075" i="3"/>
  <c r="H8075" i="3"/>
  <c r="G8075" i="3"/>
  <c r="F8075" i="3"/>
  <c r="D8075" i="3"/>
  <c r="C8075" i="3"/>
  <c r="B8075" i="3"/>
  <c r="A8075" i="3"/>
  <c r="J8074" i="3"/>
  <c r="I8074" i="3"/>
  <c r="H8074" i="3"/>
  <c r="G8074" i="3"/>
  <c r="F8074" i="3"/>
  <c r="D8074" i="3"/>
  <c r="C8074" i="3"/>
  <c r="B8074" i="3"/>
  <c r="A8074" i="3"/>
  <c r="J8073" i="3"/>
  <c r="I8073" i="3"/>
  <c r="H8073" i="3"/>
  <c r="G8073" i="3"/>
  <c r="F8073" i="3"/>
  <c r="D8073" i="3"/>
  <c r="C8073" i="3"/>
  <c r="B8073" i="3"/>
  <c r="A8073" i="3"/>
  <c r="J8072" i="3"/>
  <c r="I8072" i="3"/>
  <c r="H8072" i="3"/>
  <c r="G8072" i="3"/>
  <c r="F8072" i="3"/>
  <c r="D8072" i="3"/>
  <c r="C8072" i="3"/>
  <c r="B8072" i="3"/>
  <c r="A8072" i="3"/>
  <c r="J8071" i="3"/>
  <c r="I8071" i="3"/>
  <c r="H8071" i="3"/>
  <c r="G8071" i="3"/>
  <c r="F8071" i="3"/>
  <c r="D8071" i="3"/>
  <c r="C8071" i="3"/>
  <c r="B8071" i="3"/>
  <c r="A8071" i="3"/>
  <c r="J8070" i="3"/>
  <c r="I8070" i="3"/>
  <c r="H8070" i="3"/>
  <c r="G8070" i="3"/>
  <c r="F8070" i="3"/>
  <c r="D8070" i="3"/>
  <c r="C8070" i="3"/>
  <c r="B8070" i="3"/>
  <c r="A8070" i="3"/>
  <c r="J8069" i="3"/>
  <c r="I8069" i="3"/>
  <c r="H8069" i="3"/>
  <c r="G8069" i="3"/>
  <c r="F8069" i="3"/>
  <c r="D8069" i="3"/>
  <c r="C8069" i="3"/>
  <c r="B8069" i="3"/>
  <c r="A8069" i="3"/>
  <c r="J8068" i="3"/>
  <c r="I8068" i="3"/>
  <c r="H8068" i="3"/>
  <c r="G8068" i="3"/>
  <c r="F8068" i="3"/>
  <c r="D8068" i="3"/>
  <c r="C8068" i="3"/>
  <c r="B8068" i="3"/>
  <c r="A8068" i="3"/>
  <c r="J8067" i="3"/>
  <c r="I8067" i="3"/>
  <c r="H8067" i="3"/>
  <c r="G8067" i="3"/>
  <c r="F8067" i="3"/>
  <c r="D8067" i="3"/>
  <c r="C8067" i="3"/>
  <c r="B8067" i="3"/>
  <c r="A8067" i="3"/>
  <c r="J8066" i="3"/>
  <c r="I8066" i="3"/>
  <c r="H8066" i="3"/>
  <c r="G8066" i="3"/>
  <c r="F8066" i="3"/>
  <c r="D8066" i="3"/>
  <c r="C8066" i="3"/>
  <c r="B8066" i="3"/>
  <c r="A8066" i="3"/>
  <c r="J8065" i="3"/>
  <c r="I8065" i="3"/>
  <c r="H8065" i="3"/>
  <c r="G8065" i="3"/>
  <c r="F8065" i="3"/>
  <c r="D8065" i="3"/>
  <c r="C8065" i="3"/>
  <c r="B8065" i="3"/>
  <c r="A8065" i="3"/>
  <c r="J8064" i="3"/>
  <c r="I8064" i="3"/>
  <c r="H8064" i="3"/>
  <c r="G8064" i="3"/>
  <c r="F8064" i="3"/>
  <c r="D8064" i="3"/>
  <c r="C8064" i="3"/>
  <c r="B8064" i="3"/>
  <c r="A8064" i="3"/>
  <c r="J8063" i="3"/>
  <c r="I8063" i="3"/>
  <c r="H8063" i="3"/>
  <c r="G8063" i="3"/>
  <c r="F8063" i="3"/>
  <c r="D8063" i="3"/>
  <c r="C8063" i="3"/>
  <c r="B8063" i="3"/>
  <c r="A8063" i="3"/>
  <c r="J8062" i="3"/>
  <c r="I8062" i="3"/>
  <c r="H8062" i="3"/>
  <c r="G8062" i="3"/>
  <c r="F8062" i="3"/>
  <c r="D8062" i="3"/>
  <c r="C8062" i="3"/>
  <c r="B8062" i="3"/>
  <c r="A8062" i="3"/>
  <c r="J8061" i="3"/>
  <c r="I8061" i="3"/>
  <c r="H8061" i="3"/>
  <c r="E8061" i="3" s="1"/>
  <c r="G8061" i="3"/>
  <c r="F8061" i="3"/>
  <c r="D8061" i="3"/>
  <c r="C8061" i="3"/>
  <c r="B8061" i="3"/>
  <c r="A8061" i="3"/>
  <c r="J8060" i="3"/>
  <c r="I8060" i="3"/>
  <c r="H8060" i="3"/>
  <c r="G8060" i="3"/>
  <c r="F8060" i="3"/>
  <c r="D8060" i="3"/>
  <c r="C8060" i="3"/>
  <c r="B8060" i="3"/>
  <c r="A8060" i="3"/>
  <c r="J8059" i="3"/>
  <c r="I8059" i="3"/>
  <c r="H8059" i="3"/>
  <c r="G8059" i="3"/>
  <c r="F8059" i="3"/>
  <c r="D8059" i="3"/>
  <c r="C8059" i="3"/>
  <c r="B8059" i="3"/>
  <c r="A8059" i="3"/>
  <c r="J8058" i="3"/>
  <c r="I8058" i="3"/>
  <c r="H8058" i="3"/>
  <c r="G8058" i="3"/>
  <c r="F8058" i="3"/>
  <c r="D8058" i="3"/>
  <c r="C8058" i="3"/>
  <c r="B8058" i="3"/>
  <c r="A8058" i="3"/>
  <c r="J8057" i="3"/>
  <c r="I8057" i="3"/>
  <c r="H8057" i="3"/>
  <c r="E8057" i="3" s="1"/>
  <c r="G8057" i="3"/>
  <c r="F8057" i="3"/>
  <c r="D8057" i="3"/>
  <c r="C8057" i="3"/>
  <c r="B8057" i="3"/>
  <c r="A8057" i="3"/>
  <c r="J8056" i="3"/>
  <c r="I8056" i="3"/>
  <c r="H8056" i="3"/>
  <c r="G8056" i="3"/>
  <c r="F8056" i="3"/>
  <c r="D8056" i="3"/>
  <c r="C8056" i="3"/>
  <c r="B8056" i="3"/>
  <c r="A8056" i="3"/>
  <c r="J8055" i="3"/>
  <c r="I8055" i="3"/>
  <c r="H8055" i="3"/>
  <c r="G8055" i="3"/>
  <c r="F8055" i="3"/>
  <c r="D8055" i="3"/>
  <c r="C8055" i="3"/>
  <c r="B8055" i="3"/>
  <c r="A8055" i="3"/>
  <c r="J8054" i="3"/>
  <c r="I8054" i="3"/>
  <c r="H8054" i="3"/>
  <c r="G8054" i="3"/>
  <c r="F8054" i="3"/>
  <c r="D8054" i="3"/>
  <c r="C8054" i="3"/>
  <c r="B8054" i="3"/>
  <c r="A8054" i="3"/>
  <c r="J8053" i="3"/>
  <c r="I8053" i="3"/>
  <c r="H8053" i="3"/>
  <c r="G8053" i="3"/>
  <c r="F8053" i="3"/>
  <c r="D8053" i="3"/>
  <c r="C8053" i="3"/>
  <c r="B8053" i="3"/>
  <c r="A8053" i="3"/>
  <c r="J8052" i="3"/>
  <c r="I8052" i="3"/>
  <c r="H8052" i="3"/>
  <c r="G8052" i="3"/>
  <c r="F8052" i="3"/>
  <c r="D8052" i="3"/>
  <c r="C8052" i="3"/>
  <c r="B8052" i="3"/>
  <c r="A8052" i="3"/>
  <c r="J8051" i="3"/>
  <c r="I8051" i="3"/>
  <c r="H8051" i="3"/>
  <c r="G8051" i="3"/>
  <c r="F8051" i="3"/>
  <c r="D8051" i="3"/>
  <c r="C8051" i="3"/>
  <c r="B8051" i="3"/>
  <c r="A8051" i="3"/>
  <c r="J8050" i="3"/>
  <c r="I8050" i="3"/>
  <c r="H8050" i="3"/>
  <c r="G8050" i="3"/>
  <c r="F8050" i="3"/>
  <c r="D8050" i="3"/>
  <c r="C8050" i="3"/>
  <c r="B8050" i="3"/>
  <c r="A8050" i="3"/>
  <c r="J8049" i="3"/>
  <c r="I8049" i="3"/>
  <c r="H8049" i="3"/>
  <c r="E8049" i="3" s="1"/>
  <c r="M8049" i="3" s="1"/>
  <c r="G8049" i="3"/>
  <c r="F8049" i="3"/>
  <c r="D8049" i="3"/>
  <c r="C8049" i="3"/>
  <c r="B8049" i="3"/>
  <c r="A8049" i="3"/>
  <c r="J8048" i="3"/>
  <c r="I8048" i="3"/>
  <c r="H8048" i="3"/>
  <c r="G8048" i="3"/>
  <c r="F8048" i="3"/>
  <c r="D8048" i="3"/>
  <c r="C8048" i="3"/>
  <c r="B8048" i="3"/>
  <c r="A8048" i="3"/>
  <c r="J8047" i="3"/>
  <c r="I8047" i="3"/>
  <c r="H8047" i="3"/>
  <c r="E8047" i="3" s="1"/>
  <c r="G8047" i="3"/>
  <c r="F8047" i="3"/>
  <c r="D8047" i="3"/>
  <c r="C8047" i="3"/>
  <c r="B8047" i="3"/>
  <c r="A8047" i="3"/>
  <c r="J8046" i="3"/>
  <c r="I8046" i="3"/>
  <c r="H8046" i="3"/>
  <c r="G8046" i="3"/>
  <c r="F8046" i="3"/>
  <c r="D8046" i="3"/>
  <c r="C8046" i="3"/>
  <c r="B8046" i="3"/>
  <c r="A8046" i="3"/>
  <c r="J8045" i="3"/>
  <c r="I8045" i="3"/>
  <c r="H8045" i="3"/>
  <c r="G8045" i="3"/>
  <c r="F8045" i="3"/>
  <c r="D8045" i="3"/>
  <c r="C8045" i="3"/>
  <c r="B8045" i="3"/>
  <c r="A8045" i="3"/>
  <c r="J8044" i="3"/>
  <c r="I8044" i="3"/>
  <c r="H8044" i="3"/>
  <c r="G8044" i="3"/>
  <c r="F8044" i="3"/>
  <c r="D8044" i="3"/>
  <c r="C8044" i="3"/>
  <c r="B8044" i="3"/>
  <c r="A8044" i="3"/>
  <c r="J8043" i="3"/>
  <c r="I8043" i="3"/>
  <c r="H8043" i="3"/>
  <c r="E8043" i="3" s="1"/>
  <c r="G8043" i="3"/>
  <c r="F8043" i="3"/>
  <c r="D8043" i="3"/>
  <c r="C8043" i="3"/>
  <c r="B8043" i="3"/>
  <c r="A8043" i="3"/>
  <c r="J8042" i="3"/>
  <c r="I8042" i="3"/>
  <c r="H8042" i="3"/>
  <c r="G8042" i="3"/>
  <c r="F8042" i="3"/>
  <c r="D8042" i="3"/>
  <c r="C8042" i="3"/>
  <c r="B8042" i="3"/>
  <c r="A8042" i="3"/>
  <c r="J8041" i="3"/>
  <c r="I8041" i="3"/>
  <c r="H8041" i="3"/>
  <c r="G8041" i="3"/>
  <c r="F8041" i="3"/>
  <c r="D8041" i="3"/>
  <c r="C8041" i="3"/>
  <c r="B8041" i="3"/>
  <c r="A8041" i="3"/>
  <c r="J8040" i="3"/>
  <c r="I8040" i="3"/>
  <c r="H8040" i="3"/>
  <c r="G8040" i="3"/>
  <c r="F8040" i="3"/>
  <c r="D8040" i="3"/>
  <c r="C8040" i="3"/>
  <c r="B8040" i="3"/>
  <c r="A8040" i="3"/>
  <c r="J8039" i="3"/>
  <c r="I8039" i="3"/>
  <c r="H8039" i="3"/>
  <c r="G8039" i="3"/>
  <c r="F8039" i="3"/>
  <c r="D8039" i="3"/>
  <c r="C8039" i="3"/>
  <c r="B8039" i="3"/>
  <c r="A8039" i="3"/>
  <c r="J8038" i="3"/>
  <c r="I8038" i="3"/>
  <c r="H8038" i="3"/>
  <c r="G8038" i="3"/>
  <c r="F8038" i="3"/>
  <c r="D8038" i="3"/>
  <c r="C8038" i="3"/>
  <c r="B8038" i="3"/>
  <c r="A8038" i="3"/>
  <c r="J8037" i="3"/>
  <c r="I8037" i="3"/>
  <c r="H8037" i="3"/>
  <c r="G8037" i="3"/>
  <c r="F8037" i="3"/>
  <c r="D8037" i="3"/>
  <c r="C8037" i="3"/>
  <c r="B8037" i="3"/>
  <c r="A8037" i="3"/>
  <c r="J8036" i="3"/>
  <c r="I8036" i="3"/>
  <c r="H8036" i="3"/>
  <c r="G8036" i="3"/>
  <c r="F8036" i="3"/>
  <c r="D8036" i="3"/>
  <c r="C8036" i="3"/>
  <c r="B8036" i="3"/>
  <c r="A8036" i="3"/>
  <c r="J8035" i="3"/>
  <c r="I8035" i="3"/>
  <c r="H8035" i="3"/>
  <c r="G8035" i="3"/>
  <c r="F8035" i="3"/>
  <c r="D8035" i="3"/>
  <c r="C8035" i="3"/>
  <c r="B8035" i="3"/>
  <c r="A8035" i="3"/>
  <c r="J8034" i="3"/>
  <c r="I8034" i="3"/>
  <c r="H8034" i="3"/>
  <c r="G8034" i="3"/>
  <c r="F8034" i="3"/>
  <c r="D8034" i="3"/>
  <c r="C8034" i="3"/>
  <c r="B8034" i="3"/>
  <c r="A8034" i="3"/>
  <c r="J8033" i="3"/>
  <c r="I8033" i="3"/>
  <c r="H8033" i="3"/>
  <c r="G8033" i="3"/>
  <c r="F8033" i="3"/>
  <c r="D8033" i="3"/>
  <c r="C8033" i="3"/>
  <c r="B8033" i="3"/>
  <c r="A8033" i="3"/>
  <c r="J8032" i="3"/>
  <c r="I8032" i="3"/>
  <c r="H8032" i="3"/>
  <c r="G8032" i="3"/>
  <c r="F8032" i="3"/>
  <c r="D8032" i="3"/>
  <c r="C8032" i="3"/>
  <c r="B8032" i="3"/>
  <c r="A8032" i="3"/>
  <c r="J8031" i="3"/>
  <c r="I8031" i="3"/>
  <c r="H8031" i="3"/>
  <c r="G8031" i="3"/>
  <c r="F8031" i="3"/>
  <c r="D8031" i="3"/>
  <c r="C8031" i="3"/>
  <c r="B8031" i="3"/>
  <c r="A8031" i="3"/>
  <c r="J8030" i="3"/>
  <c r="I8030" i="3"/>
  <c r="H8030" i="3"/>
  <c r="G8030" i="3"/>
  <c r="F8030" i="3"/>
  <c r="D8030" i="3"/>
  <c r="C8030" i="3"/>
  <c r="B8030" i="3"/>
  <c r="A8030" i="3"/>
  <c r="J8029" i="3"/>
  <c r="I8029" i="3"/>
  <c r="H8029" i="3"/>
  <c r="G8029" i="3"/>
  <c r="F8029" i="3"/>
  <c r="D8029" i="3"/>
  <c r="C8029" i="3"/>
  <c r="B8029" i="3"/>
  <c r="A8029" i="3"/>
  <c r="J8028" i="3"/>
  <c r="I8028" i="3"/>
  <c r="H8028" i="3"/>
  <c r="G8028" i="3"/>
  <c r="F8028" i="3"/>
  <c r="D8028" i="3"/>
  <c r="C8028" i="3"/>
  <c r="B8028" i="3"/>
  <c r="A8028" i="3"/>
  <c r="J8027" i="3"/>
  <c r="I8027" i="3"/>
  <c r="H8027" i="3"/>
  <c r="G8027" i="3"/>
  <c r="F8027" i="3"/>
  <c r="D8027" i="3"/>
  <c r="C8027" i="3"/>
  <c r="B8027" i="3"/>
  <c r="A8027" i="3"/>
  <c r="J8026" i="3"/>
  <c r="I8026" i="3"/>
  <c r="H8026" i="3"/>
  <c r="G8026" i="3"/>
  <c r="F8026" i="3"/>
  <c r="D8026" i="3"/>
  <c r="C8026" i="3"/>
  <c r="B8026" i="3"/>
  <c r="A8026" i="3"/>
  <c r="J8025" i="3"/>
  <c r="I8025" i="3"/>
  <c r="H8025" i="3"/>
  <c r="G8025" i="3"/>
  <c r="F8025" i="3"/>
  <c r="D8025" i="3"/>
  <c r="C8025" i="3"/>
  <c r="B8025" i="3"/>
  <c r="A8025" i="3"/>
  <c r="J8024" i="3"/>
  <c r="I8024" i="3"/>
  <c r="H8024" i="3"/>
  <c r="G8024" i="3"/>
  <c r="F8024" i="3"/>
  <c r="D8024" i="3"/>
  <c r="C8024" i="3"/>
  <c r="B8024" i="3"/>
  <c r="A8024" i="3"/>
  <c r="J8023" i="3"/>
  <c r="I8023" i="3"/>
  <c r="H8023" i="3"/>
  <c r="G8023" i="3"/>
  <c r="F8023" i="3"/>
  <c r="D8023" i="3"/>
  <c r="C8023" i="3"/>
  <c r="B8023" i="3"/>
  <c r="A8023" i="3"/>
  <c r="J8022" i="3"/>
  <c r="I8022" i="3"/>
  <c r="H8022" i="3"/>
  <c r="G8022" i="3"/>
  <c r="F8022" i="3"/>
  <c r="D8022" i="3"/>
  <c r="C8022" i="3"/>
  <c r="B8022" i="3"/>
  <c r="A8022" i="3"/>
  <c r="J8021" i="3"/>
  <c r="I8021" i="3"/>
  <c r="H8021" i="3"/>
  <c r="G8021" i="3"/>
  <c r="F8021" i="3"/>
  <c r="D8021" i="3"/>
  <c r="C8021" i="3"/>
  <c r="B8021" i="3"/>
  <c r="A8021" i="3"/>
  <c r="J8020" i="3"/>
  <c r="I8020" i="3"/>
  <c r="H8020" i="3"/>
  <c r="G8020" i="3"/>
  <c r="F8020" i="3"/>
  <c r="D8020" i="3"/>
  <c r="C8020" i="3"/>
  <c r="B8020" i="3"/>
  <c r="A8020" i="3"/>
  <c r="J8019" i="3"/>
  <c r="I8019" i="3"/>
  <c r="H8019" i="3"/>
  <c r="G8019" i="3"/>
  <c r="F8019" i="3"/>
  <c r="D8019" i="3"/>
  <c r="C8019" i="3"/>
  <c r="B8019" i="3"/>
  <c r="A8019" i="3"/>
  <c r="J8018" i="3"/>
  <c r="I8018" i="3"/>
  <c r="H8018" i="3"/>
  <c r="G8018" i="3"/>
  <c r="F8018" i="3"/>
  <c r="D8018" i="3"/>
  <c r="C8018" i="3"/>
  <c r="B8018" i="3"/>
  <c r="A8018" i="3"/>
  <c r="J8017" i="3"/>
  <c r="I8017" i="3"/>
  <c r="H8017" i="3"/>
  <c r="G8017" i="3"/>
  <c r="F8017" i="3"/>
  <c r="D8017" i="3"/>
  <c r="C8017" i="3"/>
  <c r="B8017" i="3"/>
  <c r="A8017" i="3"/>
  <c r="J8016" i="3"/>
  <c r="I8016" i="3"/>
  <c r="H8016" i="3"/>
  <c r="G8016" i="3"/>
  <c r="F8016" i="3"/>
  <c r="D8016" i="3"/>
  <c r="C8016" i="3"/>
  <c r="B8016" i="3"/>
  <c r="A8016" i="3"/>
  <c r="J8015" i="3"/>
  <c r="I8015" i="3"/>
  <c r="H8015" i="3"/>
  <c r="E8015" i="3" s="1"/>
  <c r="G8015" i="3"/>
  <c r="F8015" i="3"/>
  <c r="D8015" i="3"/>
  <c r="C8015" i="3"/>
  <c r="B8015" i="3"/>
  <c r="A8015" i="3"/>
  <c r="J8014" i="3"/>
  <c r="I8014" i="3"/>
  <c r="H8014" i="3"/>
  <c r="G8014" i="3"/>
  <c r="F8014" i="3"/>
  <c r="D8014" i="3"/>
  <c r="C8014" i="3"/>
  <c r="B8014" i="3"/>
  <c r="A8014" i="3"/>
  <c r="J8013" i="3"/>
  <c r="I8013" i="3"/>
  <c r="H8013" i="3"/>
  <c r="G8013" i="3"/>
  <c r="F8013" i="3"/>
  <c r="D8013" i="3"/>
  <c r="C8013" i="3"/>
  <c r="B8013" i="3"/>
  <c r="A8013" i="3"/>
  <c r="J8012" i="3"/>
  <c r="I8012" i="3"/>
  <c r="H8012" i="3"/>
  <c r="G8012" i="3"/>
  <c r="F8012" i="3"/>
  <c r="D8012" i="3"/>
  <c r="C8012" i="3"/>
  <c r="B8012" i="3"/>
  <c r="A8012" i="3"/>
  <c r="J8011" i="3"/>
  <c r="I8011" i="3"/>
  <c r="H8011" i="3"/>
  <c r="E8011" i="3" s="1"/>
  <c r="G8011" i="3"/>
  <c r="F8011" i="3"/>
  <c r="D8011" i="3"/>
  <c r="C8011" i="3"/>
  <c r="B8011" i="3"/>
  <c r="A8011" i="3"/>
  <c r="J8010" i="3"/>
  <c r="I8010" i="3"/>
  <c r="H8010" i="3"/>
  <c r="G8010" i="3"/>
  <c r="F8010" i="3"/>
  <c r="D8010" i="3"/>
  <c r="C8010" i="3"/>
  <c r="B8010" i="3"/>
  <c r="A8010" i="3"/>
  <c r="J8009" i="3"/>
  <c r="I8009" i="3"/>
  <c r="H8009" i="3"/>
  <c r="G8009" i="3"/>
  <c r="F8009" i="3"/>
  <c r="E8009" i="3"/>
  <c r="D8009" i="3"/>
  <c r="C8009" i="3"/>
  <c r="B8009" i="3"/>
  <c r="A8009" i="3"/>
  <c r="J8008" i="3"/>
  <c r="I8008" i="3"/>
  <c r="H8008" i="3"/>
  <c r="G8008" i="3"/>
  <c r="F8008" i="3"/>
  <c r="D8008" i="3"/>
  <c r="C8008" i="3"/>
  <c r="B8008" i="3"/>
  <c r="A8008" i="3"/>
  <c r="J8007" i="3"/>
  <c r="I8007" i="3"/>
  <c r="H8007" i="3"/>
  <c r="E8007" i="3" s="1"/>
  <c r="G8007" i="3"/>
  <c r="F8007" i="3"/>
  <c r="D8007" i="3"/>
  <c r="C8007" i="3"/>
  <c r="B8007" i="3"/>
  <c r="A8007" i="3"/>
  <c r="J8006" i="3"/>
  <c r="I8006" i="3"/>
  <c r="H8006" i="3"/>
  <c r="G8006" i="3"/>
  <c r="F8006" i="3"/>
  <c r="D8006" i="3"/>
  <c r="C8006" i="3"/>
  <c r="B8006" i="3"/>
  <c r="A8006" i="3"/>
  <c r="J8005" i="3"/>
  <c r="I8005" i="3"/>
  <c r="H8005" i="3"/>
  <c r="G8005" i="3"/>
  <c r="F8005" i="3"/>
  <c r="D8005" i="3"/>
  <c r="C8005" i="3"/>
  <c r="B8005" i="3"/>
  <c r="A8005" i="3"/>
  <c r="J8004" i="3"/>
  <c r="I8004" i="3"/>
  <c r="H8004" i="3"/>
  <c r="G8004" i="3"/>
  <c r="F8004" i="3"/>
  <c r="D8004" i="3"/>
  <c r="C8004" i="3"/>
  <c r="B8004" i="3"/>
  <c r="A8004" i="3"/>
  <c r="J8003" i="3"/>
  <c r="I8003" i="3"/>
  <c r="H8003" i="3"/>
  <c r="E8003" i="3" s="1"/>
  <c r="G8003" i="3"/>
  <c r="F8003" i="3"/>
  <c r="D8003" i="3"/>
  <c r="C8003" i="3"/>
  <c r="B8003" i="3"/>
  <c r="A8003" i="3"/>
  <c r="J8002" i="3"/>
  <c r="I8002" i="3"/>
  <c r="H8002" i="3"/>
  <c r="G8002" i="3"/>
  <c r="F8002" i="3"/>
  <c r="D8002" i="3"/>
  <c r="C8002" i="3"/>
  <c r="B8002" i="3"/>
  <c r="A8002" i="3"/>
  <c r="J8001" i="3"/>
  <c r="E8001" i="3" s="1"/>
  <c r="M8001" i="3" s="1"/>
  <c r="I8001" i="3"/>
  <c r="H8001" i="3"/>
  <c r="G8001" i="3"/>
  <c r="F8001" i="3"/>
  <c r="D8001" i="3"/>
  <c r="C8001" i="3"/>
  <c r="B8001" i="3"/>
  <c r="A8001" i="3"/>
  <c r="J8000" i="3"/>
  <c r="I8000" i="3"/>
  <c r="H8000" i="3"/>
  <c r="G8000" i="3"/>
  <c r="F8000" i="3"/>
  <c r="D8000" i="3"/>
  <c r="C8000" i="3"/>
  <c r="B8000" i="3"/>
  <c r="A8000" i="3"/>
  <c r="J7999" i="3"/>
  <c r="I7999" i="3"/>
  <c r="H7999" i="3"/>
  <c r="E7999" i="3" s="1"/>
  <c r="G7999" i="3"/>
  <c r="F7999" i="3"/>
  <c r="D7999" i="3"/>
  <c r="C7999" i="3"/>
  <c r="B7999" i="3"/>
  <c r="A7999" i="3"/>
  <c r="J7998" i="3"/>
  <c r="I7998" i="3"/>
  <c r="H7998" i="3"/>
  <c r="G7998" i="3"/>
  <c r="F7998" i="3"/>
  <c r="D7998" i="3"/>
  <c r="C7998" i="3"/>
  <c r="B7998" i="3"/>
  <c r="A7998" i="3"/>
  <c r="J7997" i="3"/>
  <c r="I7997" i="3"/>
  <c r="H7997" i="3"/>
  <c r="G7997" i="3"/>
  <c r="F7997" i="3"/>
  <c r="D7997" i="3"/>
  <c r="C7997" i="3"/>
  <c r="B7997" i="3"/>
  <c r="A7997" i="3"/>
  <c r="J7996" i="3"/>
  <c r="I7996" i="3"/>
  <c r="H7996" i="3"/>
  <c r="G7996" i="3"/>
  <c r="F7996" i="3"/>
  <c r="D7996" i="3"/>
  <c r="C7996" i="3"/>
  <c r="B7996" i="3"/>
  <c r="A7996" i="3"/>
  <c r="J7995" i="3"/>
  <c r="I7995" i="3"/>
  <c r="H7995" i="3"/>
  <c r="G7995" i="3"/>
  <c r="F7995" i="3"/>
  <c r="D7995" i="3"/>
  <c r="C7995" i="3"/>
  <c r="B7995" i="3"/>
  <c r="A7995" i="3"/>
  <c r="J7994" i="3"/>
  <c r="I7994" i="3"/>
  <c r="H7994" i="3"/>
  <c r="G7994" i="3"/>
  <c r="F7994" i="3"/>
  <c r="D7994" i="3"/>
  <c r="C7994" i="3"/>
  <c r="B7994" i="3"/>
  <c r="A7994" i="3"/>
  <c r="J7993" i="3"/>
  <c r="I7993" i="3"/>
  <c r="H7993" i="3"/>
  <c r="G7993" i="3"/>
  <c r="F7993" i="3"/>
  <c r="D7993" i="3"/>
  <c r="C7993" i="3"/>
  <c r="B7993" i="3"/>
  <c r="A7993" i="3"/>
  <c r="J7992" i="3"/>
  <c r="I7992" i="3"/>
  <c r="H7992" i="3"/>
  <c r="G7992" i="3"/>
  <c r="F7992" i="3"/>
  <c r="D7992" i="3"/>
  <c r="C7992" i="3"/>
  <c r="B7992" i="3"/>
  <c r="A7992" i="3"/>
  <c r="J7991" i="3"/>
  <c r="I7991" i="3"/>
  <c r="H7991" i="3"/>
  <c r="G7991" i="3"/>
  <c r="F7991" i="3"/>
  <c r="D7991" i="3"/>
  <c r="C7991" i="3"/>
  <c r="B7991" i="3"/>
  <c r="A7991" i="3"/>
  <c r="J7990" i="3"/>
  <c r="I7990" i="3"/>
  <c r="H7990" i="3"/>
  <c r="G7990" i="3"/>
  <c r="F7990" i="3"/>
  <c r="D7990" i="3"/>
  <c r="C7990" i="3"/>
  <c r="B7990" i="3"/>
  <c r="A7990" i="3"/>
  <c r="J7989" i="3"/>
  <c r="I7989" i="3"/>
  <c r="H7989" i="3"/>
  <c r="G7989" i="3"/>
  <c r="F7989" i="3"/>
  <c r="D7989" i="3"/>
  <c r="C7989" i="3"/>
  <c r="B7989" i="3"/>
  <c r="A7989" i="3"/>
  <c r="J7988" i="3"/>
  <c r="I7988" i="3"/>
  <c r="H7988" i="3"/>
  <c r="G7988" i="3"/>
  <c r="F7988" i="3"/>
  <c r="D7988" i="3"/>
  <c r="C7988" i="3"/>
  <c r="B7988" i="3"/>
  <c r="A7988" i="3"/>
  <c r="J7987" i="3"/>
  <c r="I7987" i="3"/>
  <c r="H7987" i="3"/>
  <c r="G7987" i="3"/>
  <c r="F7987" i="3"/>
  <c r="D7987" i="3"/>
  <c r="C7987" i="3"/>
  <c r="B7987" i="3"/>
  <c r="A7987" i="3"/>
  <c r="J7986" i="3"/>
  <c r="I7986" i="3"/>
  <c r="H7986" i="3"/>
  <c r="G7986" i="3"/>
  <c r="F7986" i="3"/>
  <c r="D7986" i="3"/>
  <c r="C7986" i="3"/>
  <c r="B7986" i="3"/>
  <c r="A7986" i="3"/>
  <c r="J7985" i="3"/>
  <c r="E7985" i="3" s="1"/>
  <c r="M7985" i="3" s="1"/>
  <c r="I7985" i="3"/>
  <c r="H7985" i="3"/>
  <c r="G7985" i="3"/>
  <c r="F7985" i="3"/>
  <c r="D7985" i="3"/>
  <c r="C7985" i="3"/>
  <c r="B7985" i="3"/>
  <c r="A7985" i="3"/>
  <c r="J7984" i="3"/>
  <c r="I7984" i="3"/>
  <c r="H7984" i="3"/>
  <c r="G7984" i="3"/>
  <c r="F7984" i="3"/>
  <c r="D7984" i="3"/>
  <c r="C7984" i="3"/>
  <c r="B7984" i="3"/>
  <c r="A7984" i="3"/>
  <c r="J7983" i="3"/>
  <c r="I7983" i="3"/>
  <c r="H7983" i="3"/>
  <c r="G7983" i="3"/>
  <c r="F7983" i="3"/>
  <c r="D7983" i="3"/>
  <c r="C7983" i="3"/>
  <c r="B7983" i="3"/>
  <c r="A7983" i="3"/>
  <c r="J7982" i="3"/>
  <c r="I7982" i="3"/>
  <c r="H7982" i="3"/>
  <c r="G7982" i="3"/>
  <c r="F7982" i="3"/>
  <c r="D7982" i="3"/>
  <c r="C7982" i="3"/>
  <c r="B7982" i="3"/>
  <c r="A7982" i="3"/>
  <c r="J7981" i="3"/>
  <c r="I7981" i="3"/>
  <c r="H7981" i="3"/>
  <c r="G7981" i="3"/>
  <c r="F7981" i="3"/>
  <c r="D7981" i="3"/>
  <c r="C7981" i="3"/>
  <c r="B7981" i="3"/>
  <c r="A7981" i="3"/>
  <c r="J7980" i="3"/>
  <c r="I7980" i="3"/>
  <c r="H7980" i="3"/>
  <c r="G7980" i="3"/>
  <c r="F7980" i="3"/>
  <c r="D7980" i="3"/>
  <c r="C7980" i="3"/>
  <c r="B7980" i="3"/>
  <c r="A7980" i="3"/>
  <c r="J7979" i="3"/>
  <c r="I7979" i="3"/>
  <c r="H7979" i="3"/>
  <c r="G7979" i="3"/>
  <c r="F7979" i="3"/>
  <c r="D7979" i="3"/>
  <c r="C7979" i="3"/>
  <c r="B7979" i="3"/>
  <c r="A7979" i="3"/>
  <c r="J7978" i="3"/>
  <c r="I7978" i="3"/>
  <c r="H7978" i="3"/>
  <c r="G7978" i="3"/>
  <c r="F7978" i="3"/>
  <c r="D7978" i="3"/>
  <c r="C7978" i="3"/>
  <c r="B7978" i="3"/>
  <c r="A7978" i="3"/>
  <c r="J7977" i="3"/>
  <c r="I7977" i="3"/>
  <c r="H7977" i="3"/>
  <c r="E7977" i="3" s="1"/>
  <c r="G7977" i="3"/>
  <c r="F7977" i="3"/>
  <c r="D7977" i="3"/>
  <c r="C7977" i="3"/>
  <c r="B7977" i="3"/>
  <c r="A7977" i="3"/>
  <c r="J7976" i="3"/>
  <c r="I7976" i="3"/>
  <c r="H7976" i="3"/>
  <c r="G7976" i="3"/>
  <c r="F7976" i="3"/>
  <c r="D7976" i="3"/>
  <c r="C7976" i="3"/>
  <c r="B7976" i="3"/>
  <c r="A7976" i="3"/>
  <c r="J7975" i="3"/>
  <c r="I7975" i="3"/>
  <c r="H7975" i="3"/>
  <c r="G7975" i="3"/>
  <c r="F7975" i="3"/>
  <c r="D7975" i="3"/>
  <c r="C7975" i="3"/>
  <c r="B7975" i="3"/>
  <c r="A7975" i="3"/>
  <c r="J7974" i="3"/>
  <c r="E7974" i="3" s="1"/>
  <c r="I7974" i="3"/>
  <c r="H7974" i="3"/>
  <c r="G7974" i="3"/>
  <c r="F7974" i="3"/>
  <c r="D7974" i="3"/>
  <c r="C7974" i="3"/>
  <c r="B7974" i="3"/>
  <c r="A7974" i="3"/>
  <c r="J7973" i="3"/>
  <c r="I7973" i="3"/>
  <c r="H7973" i="3"/>
  <c r="G7973" i="3"/>
  <c r="F7973" i="3"/>
  <c r="D7973" i="3"/>
  <c r="C7973" i="3"/>
  <c r="B7973" i="3"/>
  <c r="A7973" i="3"/>
  <c r="J7972" i="3"/>
  <c r="I7972" i="3"/>
  <c r="H7972" i="3"/>
  <c r="G7972" i="3"/>
  <c r="F7972" i="3"/>
  <c r="D7972" i="3"/>
  <c r="C7972" i="3"/>
  <c r="B7972" i="3"/>
  <c r="A7972" i="3"/>
  <c r="J7971" i="3"/>
  <c r="I7971" i="3"/>
  <c r="H7971" i="3"/>
  <c r="G7971" i="3"/>
  <c r="F7971" i="3"/>
  <c r="D7971" i="3"/>
  <c r="C7971" i="3"/>
  <c r="B7971" i="3"/>
  <c r="A7971" i="3"/>
  <c r="J7970" i="3"/>
  <c r="I7970" i="3"/>
  <c r="H7970" i="3"/>
  <c r="G7970" i="3"/>
  <c r="F7970" i="3"/>
  <c r="D7970" i="3"/>
  <c r="C7970" i="3"/>
  <c r="B7970" i="3"/>
  <c r="A7970" i="3"/>
  <c r="J7969" i="3"/>
  <c r="I7969" i="3"/>
  <c r="H7969" i="3"/>
  <c r="E7969" i="3" s="1"/>
  <c r="M7969" i="3" s="1"/>
  <c r="G7969" i="3"/>
  <c r="F7969" i="3"/>
  <c r="D7969" i="3"/>
  <c r="C7969" i="3"/>
  <c r="B7969" i="3"/>
  <c r="A7969" i="3"/>
  <c r="J7968" i="3"/>
  <c r="I7968" i="3"/>
  <c r="H7968" i="3"/>
  <c r="G7968" i="3"/>
  <c r="F7968" i="3"/>
  <c r="D7968" i="3"/>
  <c r="C7968" i="3"/>
  <c r="B7968" i="3"/>
  <c r="A7968" i="3"/>
  <c r="J7967" i="3"/>
  <c r="I7967" i="3"/>
  <c r="H7967" i="3"/>
  <c r="G7967" i="3"/>
  <c r="F7967" i="3"/>
  <c r="D7967" i="3"/>
  <c r="C7967" i="3"/>
  <c r="B7967" i="3"/>
  <c r="A7967" i="3"/>
  <c r="J7966" i="3"/>
  <c r="I7966" i="3"/>
  <c r="H7966" i="3"/>
  <c r="G7966" i="3"/>
  <c r="F7966" i="3"/>
  <c r="D7966" i="3"/>
  <c r="C7966" i="3"/>
  <c r="B7966" i="3"/>
  <c r="A7966" i="3"/>
  <c r="J7965" i="3"/>
  <c r="I7965" i="3"/>
  <c r="H7965" i="3"/>
  <c r="E7965" i="3" s="1"/>
  <c r="G7965" i="3"/>
  <c r="F7965" i="3"/>
  <c r="D7965" i="3"/>
  <c r="C7965" i="3"/>
  <c r="B7965" i="3"/>
  <c r="A7965" i="3"/>
  <c r="J7964" i="3"/>
  <c r="I7964" i="3"/>
  <c r="H7964" i="3"/>
  <c r="G7964" i="3"/>
  <c r="F7964" i="3"/>
  <c r="D7964" i="3"/>
  <c r="C7964" i="3"/>
  <c r="B7964" i="3"/>
  <c r="A7964" i="3"/>
  <c r="J7963" i="3"/>
  <c r="I7963" i="3"/>
  <c r="H7963" i="3"/>
  <c r="G7963" i="3"/>
  <c r="F7963" i="3"/>
  <c r="D7963" i="3"/>
  <c r="C7963" i="3"/>
  <c r="B7963" i="3"/>
  <c r="A7963" i="3"/>
  <c r="J7962" i="3"/>
  <c r="I7962" i="3"/>
  <c r="H7962" i="3"/>
  <c r="G7962" i="3"/>
  <c r="F7962" i="3"/>
  <c r="D7962" i="3"/>
  <c r="C7962" i="3"/>
  <c r="B7962" i="3"/>
  <c r="A7962" i="3"/>
  <c r="J7961" i="3"/>
  <c r="I7961" i="3"/>
  <c r="H7961" i="3"/>
  <c r="E7961" i="3" s="1"/>
  <c r="G7961" i="3"/>
  <c r="F7961" i="3"/>
  <c r="D7961" i="3"/>
  <c r="C7961" i="3"/>
  <c r="B7961" i="3"/>
  <c r="A7961" i="3"/>
  <c r="J7960" i="3"/>
  <c r="I7960" i="3"/>
  <c r="H7960" i="3"/>
  <c r="G7960" i="3"/>
  <c r="F7960" i="3"/>
  <c r="D7960" i="3"/>
  <c r="C7960" i="3"/>
  <c r="B7960" i="3"/>
  <c r="A7960" i="3"/>
  <c r="J7959" i="3"/>
  <c r="I7959" i="3"/>
  <c r="H7959" i="3"/>
  <c r="G7959" i="3"/>
  <c r="F7959" i="3"/>
  <c r="D7959" i="3"/>
  <c r="C7959" i="3"/>
  <c r="B7959" i="3"/>
  <c r="A7959" i="3"/>
  <c r="J7958" i="3"/>
  <c r="I7958" i="3"/>
  <c r="H7958" i="3"/>
  <c r="G7958" i="3"/>
  <c r="F7958" i="3"/>
  <c r="D7958" i="3"/>
  <c r="C7958" i="3"/>
  <c r="B7958" i="3"/>
  <c r="A7958" i="3"/>
  <c r="J7957" i="3"/>
  <c r="I7957" i="3"/>
  <c r="H7957" i="3"/>
  <c r="G7957" i="3"/>
  <c r="F7957" i="3"/>
  <c r="D7957" i="3"/>
  <c r="C7957" i="3"/>
  <c r="B7957" i="3"/>
  <c r="A7957" i="3"/>
  <c r="J7956" i="3"/>
  <c r="I7956" i="3"/>
  <c r="H7956" i="3"/>
  <c r="G7956" i="3"/>
  <c r="F7956" i="3"/>
  <c r="D7956" i="3"/>
  <c r="C7956" i="3"/>
  <c r="B7956" i="3"/>
  <c r="A7956" i="3"/>
  <c r="J7955" i="3"/>
  <c r="I7955" i="3"/>
  <c r="H7955" i="3"/>
  <c r="G7955" i="3"/>
  <c r="F7955" i="3"/>
  <c r="D7955" i="3"/>
  <c r="C7955" i="3"/>
  <c r="B7955" i="3"/>
  <c r="A7955" i="3"/>
  <c r="J7954" i="3"/>
  <c r="I7954" i="3"/>
  <c r="H7954" i="3"/>
  <c r="G7954" i="3"/>
  <c r="F7954" i="3"/>
  <c r="D7954" i="3"/>
  <c r="C7954" i="3"/>
  <c r="B7954" i="3"/>
  <c r="A7954" i="3"/>
  <c r="J7953" i="3"/>
  <c r="I7953" i="3"/>
  <c r="H7953" i="3"/>
  <c r="E7953" i="3" s="1"/>
  <c r="G7953" i="3"/>
  <c r="F7953" i="3"/>
  <c r="D7953" i="3"/>
  <c r="C7953" i="3"/>
  <c r="B7953" i="3"/>
  <c r="A7953" i="3"/>
  <c r="J7952" i="3"/>
  <c r="I7952" i="3"/>
  <c r="H7952" i="3"/>
  <c r="G7952" i="3"/>
  <c r="F7952" i="3"/>
  <c r="D7952" i="3"/>
  <c r="C7952" i="3"/>
  <c r="B7952" i="3"/>
  <c r="A7952" i="3"/>
  <c r="J7951" i="3"/>
  <c r="I7951" i="3"/>
  <c r="H7951" i="3"/>
  <c r="E7951" i="3" s="1"/>
  <c r="G7951" i="3"/>
  <c r="F7951" i="3"/>
  <c r="D7951" i="3"/>
  <c r="C7951" i="3"/>
  <c r="B7951" i="3"/>
  <c r="A7951" i="3"/>
  <c r="J7950" i="3"/>
  <c r="I7950" i="3"/>
  <c r="H7950" i="3"/>
  <c r="G7950" i="3"/>
  <c r="F7950" i="3"/>
  <c r="D7950" i="3"/>
  <c r="C7950" i="3"/>
  <c r="B7950" i="3"/>
  <c r="A7950" i="3"/>
  <c r="J7949" i="3"/>
  <c r="I7949" i="3"/>
  <c r="H7949" i="3"/>
  <c r="G7949" i="3"/>
  <c r="F7949" i="3"/>
  <c r="D7949" i="3"/>
  <c r="C7949" i="3"/>
  <c r="B7949" i="3"/>
  <c r="A7949" i="3"/>
  <c r="J7948" i="3"/>
  <c r="I7948" i="3"/>
  <c r="H7948" i="3"/>
  <c r="G7948" i="3"/>
  <c r="F7948" i="3"/>
  <c r="D7948" i="3"/>
  <c r="C7948" i="3"/>
  <c r="B7948" i="3"/>
  <c r="A7948" i="3"/>
  <c r="J7947" i="3"/>
  <c r="I7947" i="3"/>
  <c r="H7947" i="3"/>
  <c r="E7947" i="3" s="1"/>
  <c r="G7947" i="3"/>
  <c r="F7947" i="3"/>
  <c r="D7947" i="3"/>
  <c r="C7947" i="3"/>
  <c r="B7947" i="3"/>
  <c r="A7947" i="3"/>
  <c r="J7946" i="3"/>
  <c r="I7946" i="3"/>
  <c r="H7946" i="3"/>
  <c r="G7946" i="3"/>
  <c r="F7946" i="3"/>
  <c r="D7946" i="3"/>
  <c r="C7946" i="3"/>
  <c r="B7946" i="3"/>
  <c r="A7946" i="3"/>
  <c r="J7945" i="3"/>
  <c r="I7945" i="3"/>
  <c r="H7945" i="3"/>
  <c r="G7945" i="3"/>
  <c r="F7945" i="3"/>
  <c r="D7945" i="3"/>
  <c r="C7945" i="3"/>
  <c r="B7945" i="3"/>
  <c r="A7945" i="3"/>
  <c r="J7944" i="3"/>
  <c r="I7944" i="3"/>
  <c r="H7944" i="3"/>
  <c r="G7944" i="3"/>
  <c r="F7944" i="3"/>
  <c r="D7944" i="3"/>
  <c r="C7944" i="3"/>
  <c r="B7944" i="3"/>
  <c r="A7944" i="3"/>
  <c r="J7943" i="3"/>
  <c r="I7943" i="3"/>
  <c r="H7943" i="3"/>
  <c r="G7943" i="3"/>
  <c r="F7943" i="3"/>
  <c r="D7943" i="3"/>
  <c r="C7943" i="3"/>
  <c r="B7943" i="3"/>
  <c r="A7943" i="3"/>
  <c r="J7942" i="3"/>
  <c r="I7942" i="3"/>
  <c r="H7942" i="3"/>
  <c r="G7942" i="3"/>
  <c r="F7942" i="3"/>
  <c r="D7942" i="3"/>
  <c r="C7942" i="3"/>
  <c r="B7942" i="3"/>
  <c r="A7942" i="3"/>
  <c r="J7941" i="3"/>
  <c r="I7941" i="3"/>
  <c r="H7941" i="3"/>
  <c r="G7941" i="3"/>
  <c r="F7941" i="3"/>
  <c r="D7941" i="3"/>
  <c r="C7941" i="3"/>
  <c r="B7941" i="3"/>
  <c r="A7941" i="3"/>
  <c r="J7940" i="3"/>
  <c r="I7940" i="3"/>
  <c r="H7940" i="3"/>
  <c r="G7940" i="3"/>
  <c r="F7940" i="3"/>
  <c r="D7940" i="3"/>
  <c r="C7940" i="3"/>
  <c r="B7940" i="3"/>
  <c r="A7940" i="3"/>
  <c r="J7939" i="3"/>
  <c r="I7939" i="3"/>
  <c r="H7939" i="3"/>
  <c r="G7939" i="3"/>
  <c r="F7939" i="3"/>
  <c r="D7939" i="3"/>
  <c r="C7939" i="3"/>
  <c r="B7939" i="3"/>
  <c r="A7939" i="3"/>
  <c r="J7938" i="3"/>
  <c r="I7938" i="3"/>
  <c r="H7938" i="3"/>
  <c r="G7938" i="3"/>
  <c r="F7938" i="3"/>
  <c r="D7938" i="3"/>
  <c r="C7938" i="3"/>
  <c r="B7938" i="3"/>
  <c r="A7938" i="3"/>
  <c r="J7937" i="3"/>
  <c r="I7937" i="3"/>
  <c r="H7937" i="3"/>
  <c r="G7937" i="3"/>
  <c r="F7937" i="3"/>
  <c r="D7937" i="3"/>
  <c r="C7937" i="3"/>
  <c r="B7937" i="3"/>
  <c r="A7937" i="3"/>
  <c r="J7936" i="3"/>
  <c r="I7936" i="3"/>
  <c r="H7936" i="3"/>
  <c r="G7936" i="3"/>
  <c r="F7936" i="3"/>
  <c r="D7936" i="3"/>
  <c r="C7936" i="3"/>
  <c r="B7936" i="3"/>
  <c r="A7936" i="3"/>
  <c r="J7935" i="3"/>
  <c r="I7935" i="3"/>
  <c r="H7935" i="3"/>
  <c r="G7935" i="3"/>
  <c r="F7935" i="3"/>
  <c r="D7935" i="3"/>
  <c r="C7935" i="3"/>
  <c r="B7935" i="3"/>
  <c r="A7935" i="3"/>
  <c r="J7934" i="3"/>
  <c r="I7934" i="3"/>
  <c r="H7934" i="3"/>
  <c r="G7934" i="3"/>
  <c r="F7934" i="3"/>
  <c r="D7934" i="3"/>
  <c r="C7934" i="3"/>
  <c r="B7934" i="3"/>
  <c r="A7934" i="3"/>
  <c r="J7933" i="3"/>
  <c r="I7933" i="3"/>
  <c r="H7933" i="3"/>
  <c r="G7933" i="3"/>
  <c r="F7933" i="3"/>
  <c r="D7933" i="3"/>
  <c r="C7933" i="3"/>
  <c r="B7933" i="3"/>
  <c r="A7933" i="3"/>
  <c r="J7932" i="3"/>
  <c r="I7932" i="3"/>
  <c r="H7932" i="3"/>
  <c r="G7932" i="3"/>
  <c r="F7932" i="3"/>
  <c r="D7932" i="3"/>
  <c r="C7932" i="3"/>
  <c r="B7932" i="3"/>
  <c r="A7932" i="3"/>
  <c r="J7931" i="3"/>
  <c r="I7931" i="3"/>
  <c r="H7931" i="3"/>
  <c r="G7931" i="3"/>
  <c r="F7931" i="3"/>
  <c r="D7931" i="3"/>
  <c r="C7931" i="3"/>
  <c r="B7931" i="3"/>
  <c r="A7931" i="3"/>
  <c r="J7930" i="3"/>
  <c r="I7930" i="3"/>
  <c r="H7930" i="3"/>
  <c r="G7930" i="3"/>
  <c r="F7930" i="3"/>
  <c r="D7930" i="3"/>
  <c r="C7930" i="3"/>
  <c r="B7930" i="3"/>
  <c r="A7930" i="3"/>
  <c r="J7929" i="3"/>
  <c r="I7929" i="3"/>
  <c r="H7929" i="3"/>
  <c r="G7929" i="3"/>
  <c r="F7929" i="3"/>
  <c r="D7929" i="3"/>
  <c r="C7929" i="3"/>
  <c r="B7929" i="3"/>
  <c r="A7929" i="3"/>
  <c r="J7928" i="3"/>
  <c r="I7928" i="3"/>
  <c r="H7928" i="3"/>
  <c r="G7928" i="3"/>
  <c r="F7928" i="3"/>
  <c r="D7928" i="3"/>
  <c r="C7928" i="3"/>
  <c r="B7928" i="3"/>
  <c r="A7928" i="3"/>
  <c r="J7927" i="3"/>
  <c r="I7927" i="3"/>
  <c r="H7927" i="3"/>
  <c r="G7927" i="3"/>
  <c r="F7927" i="3"/>
  <c r="D7927" i="3"/>
  <c r="C7927" i="3"/>
  <c r="B7927" i="3"/>
  <c r="A7927" i="3"/>
  <c r="J7926" i="3"/>
  <c r="I7926" i="3"/>
  <c r="H7926" i="3"/>
  <c r="G7926" i="3"/>
  <c r="F7926" i="3"/>
  <c r="D7926" i="3"/>
  <c r="C7926" i="3"/>
  <c r="B7926" i="3"/>
  <c r="A7926" i="3"/>
  <c r="J7925" i="3"/>
  <c r="I7925" i="3"/>
  <c r="H7925" i="3"/>
  <c r="G7925" i="3"/>
  <c r="F7925" i="3"/>
  <c r="D7925" i="3"/>
  <c r="C7925" i="3"/>
  <c r="B7925" i="3"/>
  <c r="A7925" i="3"/>
  <c r="J7924" i="3"/>
  <c r="I7924" i="3"/>
  <c r="H7924" i="3"/>
  <c r="G7924" i="3"/>
  <c r="F7924" i="3"/>
  <c r="D7924" i="3"/>
  <c r="C7924" i="3"/>
  <c r="B7924" i="3"/>
  <c r="A7924" i="3"/>
  <c r="J7923" i="3"/>
  <c r="I7923" i="3"/>
  <c r="H7923" i="3"/>
  <c r="G7923" i="3"/>
  <c r="F7923" i="3"/>
  <c r="D7923" i="3"/>
  <c r="C7923" i="3"/>
  <c r="B7923" i="3"/>
  <c r="A7923" i="3"/>
  <c r="J7922" i="3"/>
  <c r="I7922" i="3"/>
  <c r="H7922" i="3"/>
  <c r="G7922" i="3"/>
  <c r="F7922" i="3"/>
  <c r="D7922" i="3"/>
  <c r="C7922" i="3"/>
  <c r="B7922" i="3"/>
  <c r="A7922" i="3"/>
  <c r="J7921" i="3"/>
  <c r="I7921" i="3"/>
  <c r="H7921" i="3"/>
  <c r="G7921" i="3"/>
  <c r="F7921" i="3"/>
  <c r="D7921" i="3"/>
  <c r="C7921" i="3"/>
  <c r="B7921" i="3"/>
  <c r="A7921" i="3"/>
  <c r="J7920" i="3"/>
  <c r="I7920" i="3"/>
  <c r="H7920" i="3"/>
  <c r="G7920" i="3"/>
  <c r="F7920" i="3"/>
  <c r="D7920" i="3"/>
  <c r="C7920" i="3"/>
  <c r="B7920" i="3"/>
  <c r="A7920" i="3"/>
  <c r="J7919" i="3"/>
  <c r="I7919" i="3"/>
  <c r="H7919" i="3"/>
  <c r="G7919" i="3"/>
  <c r="F7919" i="3"/>
  <c r="D7919" i="3"/>
  <c r="C7919" i="3"/>
  <c r="B7919" i="3"/>
  <c r="A7919" i="3"/>
  <c r="J7918" i="3"/>
  <c r="I7918" i="3"/>
  <c r="H7918" i="3"/>
  <c r="G7918" i="3"/>
  <c r="F7918" i="3"/>
  <c r="D7918" i="3"/>
  <c r="C7918" i="3"/>
  <c r="B7918" i="3"/>
  <c r="A7918" i="3"/>
  <c r="J7917" i="3"/>
  <c r="I7917" i="3"/>
  <c r="H7917" i="3"/>
  <c r="G7917" i="3"/>
  <c r="F7917" i="3"/>
  <c r="D7917" i="3"/>
  <c r="C7917" i="3"/>
  <c r="B7917" i="3"/>
  <c r="A7917" i="3"/>
  <c r="J7916" i="3"/>
  <c r="I7916" i="3"/>
  <c r="H7916" i="3"/>
  <c r="G7916" i="3"/>
  <c r="F7916" i="3"/>
  <c r="D7916" i="3"/>
  <c r="C7916" i="3"/>
  <c r="B7916" i="3"/>
  <c r="A7916" i="3"/>
  <c r="J7915" i="3"/>
  <c r="I7915" i="3"/>
  <c r="H7915" i="3"/>
  <c r="G7915" i="3"/>
  <c r="F7915" i="3"/>
  <c r="D7915" i="3"/>
  <c r="C7915" i="3"/>
  <c r="B7915" i="3"/>
  <c r="A7915" i="3"/>
  <c r="J7914" i="3"/>
  <c r="I7914" i="3"/>
  <c r="H7914" i="3"/>
  <c r="G7914" i="3"/>
  <c r="F7914" i="3"/>
  <c r="D7914" i="3"/>
  <c r="C7914" i="3"/>
  <c r="B7914" i="3"/>
  <c r="A7914" i="3"/>
  <c r="J7913" i="3"/>
  <c r="I7913" i="3"/>
  <c r="H7913" i="3"/>
  <c r="G7913" i="3"/>
  <c r="F7913" i="3"/>
  <c r="E7913" i="3"/>
  <c r="D7913" i="3"/>
  <c r="C7913" i="3"/>
  <c r="B7913" i="3"/>
  <c r="A7913" i="3"/>
  <c r="J7912" i="3"/>
  <c r="I7912" i="3"/>
  <c r="H7912" i="3"/>
  <c r="G7912" i="3"/>
  <c r="F7912" i="3"/>
  <c r="D7912" i="3"/>
  <c r="C7912" i="3"/>
  <c r="B7912" i="3"/>
  <c r="A7912" i="3"/>
  <c r="J7911" i="3"/>
  <c r="I7911" i="3"/>
  <c r="H7911" i="3"/>
  <c r="E7911" i="3" s="1"/>
  <c r="G7911" i="3"/>
  <c r="F7911" i="3"/>
  <c r="D7911" i="3"/>
  <c r="C7911" i="3"/>
  <c r="B7911" i="3"/>
  <c r="A7911" i="3"/>
  <c r="J7910" i="3"/>
  <c r="I7910" i="3"/>
  <c r="H7910" i="3"/>
  <c r="G7910" i="3"/>
  <c r="F7910" i="3"/>
  <c r="D7910" i="3"/>
  <c r="C7910" i="3"/>
  <c r="B7910" i="3"/>
  <c r="A7910" i="3"/>
  <c r="J7909" i="3"/>
  <c r="I7909" i="3"/>
  <c r="H7909" i="3"/>
  <c r="G7909" i="3"/>
  <c r="F7909" i="3"/>
  <c r="D7909" i="3"/>
  <c r="C7909" i="3"/>
  <c r="B7909" i="3"/>
  <c r="A7909" i="3"/>
  <c r="J7908" i="3"/>
  <c r="I7908" i="3"/>
  <c r="H7908" i="3"/>
  <c r="G7908" i="3"/>
  <c r="F7908" i="3"/>
  <c r="D7908" i="3"/>
  <c r="C7908" i="3"/>
  <c r="B7908" i="3"/>
  <c r="A7908" i="3"/>
  <c r="J7907" i="3"/>
  <c r="I7907" i="3"/>
  <c r="H7907" i="3"/>
  <c r="E7907" i="3" s="1"/>
  <c r="G7907" i="3"/>
  <c r="F7907" i="3"/>
  <c r="D7907" i="3"/>
  <c r="C7907" i="3"/>
  <c r="B7907" i="3"/>
  <c r="A7907" i="3"/>
  <c r="J7906" i="3"/>
  <c r="I7906" i="3"/>
  <c r="H7906" i="3"/>
  <c r="G7906" i="3"/>
  <c r="F7906" i="3"/>
  <c r="D7906" i="3"/>
  <c r="C7906" i="3"/>
  <c r="B7906" i="3"/>
  <c r="A7906" i="3"/>
  <c r="J7905" i="3"/>
  <c r="E7905" i="3" s="1"/>
  <c r="M7905" i="3" s="1"/>
  <c r="I7905" i="3"/>
  <c r="H7905" i="3"/>
  <c r="G7905" i="3"/>
  <c r="F7905" i="3"/>
  <c r="D7905" i="3"/>
  <c r="C7905" i="3"/>
  <c r="B7905" i="3"/>
  <c r="A7905" i="3"/>
  <c r="J7904" i="3"/>
  <c r="I7904" i="3"/>
  <c r="H7904" i="3"/>
  <c r="G7904" i="3"/>
  <c r="F7904" i="3"/>
  <c r="D7904" i="3"/>
  <c r="C7904" i="3"/>
  <c r="B7904" i="3"/>
  <c r="A7904" i="3"/>
  <c r="J7903" i="3"/>
  <c r="I7903" i="3"/>
  <c r="H7903" i="3"/>
  <c r="G7903" i="3"/>
  <c r="F7903" i="3"/>
  <c r="D7903" i="3"/>
  <c r="C7903" i="3"/>
  <c r="B7903" i="3"/>
  <c r="A7903" i="3"/>
  <c r="J7902" i="3"/>
  <c r="I7902" i="3"/>
  <c r="H7902" i="3"/>
  <c r="G7902" i="3"/>
  <c r="F7902" i="3"/>
  <c r="D7902" i="3"/>
  <c r="C7902" i="3"/>
  <c r="B7902" i="3"/>
  <c r="A7902" i="3"/>
  <c r="J7901" i="3"/>
  <c r="I7901" i="3"/>
  <c r="H7901" i="3"/>
  <c r="G7901" i="3"/>
  <c r="F7901" i="3"/>
  <c r="D7901" i="3"/>
  <c r="C7901" i="3"/>
  <c r="B7901" i="3"/>
  <c r="A7901" i="3"/>
  <c r="J7900" i="3"/>
  <c r="I7900" i="3"/>
  <c r="H7900" i="3"/>
  <c r="G7900" i="3"/>
  <c r="F7900" i="3"/>
  <c r="D7900" i="3"/>
  <c r="C7900" i="3"/>
  <c r="B7900" i="3"/>
  <c r="A7900" i="3"/>
  <c r="J7899" i="3"/>
  <c r="I7899" i="3"/>
  <c r="H7899" i="3"/>
  <c r="G7899" i="3"/>
  <c r="F7899" i="3"/>
  <c r="D7899" i="3"/>
  <c r="C7899" i="3"/>
  <c r="B7899" i="3"/>
  <c r="A7899" i="3"/>
  <c r="J7898" i="3"/>
  <c r="I7898" i="3"/>
  <c r="H7898" i="3"/>
  <c r="G7898" i="3"/>
  <c r="F7898" i="3"/>
  <c r="D7898" i="3"/>
  <c r="C7898" i="3"/>
  <c r="B7898" i="3"/>
  <c r="A7898" i="3"/>
  <c r="J7897" i="3"/>
  <c r="I7897" i="3"/>
  <c r="H7897" i="3"/>
  <c r="G7897" i="3"/>
  <c r="F7897" i="3"/>
  <c r="D7897" i="3"/>
  <c r="C7897" i="3"/>
  <c r="B7897" i="3"/>
  <c r="A7897" i="3"/>
  <c r="J7896" i="3"/>
  <c r="I7896" i="3"/>
  <c r="H7896" i="3"/>
  <c r="G7896" i="3"/>
  <c r="F7896" i="3"/>
  <c r="D7896" i="3"/>
  <c r="C7896" i="3"/>
  <c r="B7896" i="3"/>
  <c r="A7896" i="3"/>
  <c r="J7895" i="3"/>
  <c r="I7895" i="3"/>
  <c r="H7895" i="3"/>
  <c r="G7895" i="3"/>
  <c r="F7895" i="3"/>
  <c r="D7895" i="3"/>
  <c r="C7895" i="3"/>
  <c r="B7895" i="3"/>
  <c r="A7895" i="3"/>
  <c r="J7894" i="3"/>
  <c r="I7894" i="3"/>
  <c r="H7894" i="3"/>
  <c r="G7894" i="3"/>
  <c r="F7894" i="3"/>
  <c r="D7894" i="3"/>
  <c r="C7894" i="3"/>
  <c r="B7894" i="3"/>
  <c r="A7894" i="3"/>
  <c r="J7893" i="3"/>
  <c r="I7893" i="3"/>
  <c r="H7893" i="3"/>
  <c r="G7893" i="3"/>
  <c r="F7893" i="3"/>
  <c r="D7893" i="3"/>
  <c r="C7893" i="3"/>
  <c r="B7893" i="3"/>
  <c r="A7893" i="3"/>
  <c r="J7892" i="3"/>
  <c r="I7892" i="3"/>
  <c r="H7892" i="3"/>
  <c r="G7892" i="3"/>
  <c r="F7892" i="3"/>
  <c r="D7892" i="3"/>
  <c r="C7892" i="3"/>
  <c r="B7892" i="3"/>
  <c r="A7892" i="3"/>
  <c r="J7891" i="3"/>
  <c r="I7891" i="3"/>
  <c r="H7891" i="3"/>
  <c r="G7891" i="3"/>
  <c r="F7891" i="3"/>
  <c r="D7891" i="3"/>
  <c r="C7891" i="3"/>
  <c r="B7891" i="3"/>
  <c r="A7891" i="3"/>
  <c r="J7890" i="3"/>
  <c r="I7890" i="3"/>
  <c r="H7890" i="3"/>
  <c r="G7890" i="3"/>
  <c r="F7890" i="3"/>
  <c r="D7890" i="3"/>
  <c r="C7890" i="3"/>
  <c r="B7890" i="3"/>
  <c r="A7890" i="3"/>
  <c r="J7889" i="3"/>
  <c r="I7889" i="3"/>
  <c r="H7889" i="3"/>
  <c r="G7889" i="3"/>
  <c r="F7889" i="3"/>
  <c r="D7889" i="3"/>
  <c r="C7889" i="3"/>
  <c r="B7889" i="3"/>
  <c r="A7889" i="3"/>
  <c r="J7888" i="3"/>
  <c r="I7888" i="3"/>
  <c r="H7888" i="3"/>
  <c r="G7888" i="3"/>
  <c r="F7888" i="3"/>
  <c r="D7888" i="3"/>
  <c r="C7888" i="3"/>
  <c r="B7888" i="3"/>
  <c r="A7888" i="3"/>
  <c r="J7887" i="3"/>
  <c r="I7887" i="3"/>
  <c r="H7887" i="3"/>
  <c r="G7887" i="3"/>
  <c r="F7887" i="3"/>
  <c r="D7887" i="3"/>
  <c r="C7887" i="3"/>
  <c r="B7887" i="3"/>
  <c r="A7887" i="3"/>
  <c r="J7886" i="3"/>
  <c r="I7886" i="3"/>
  <c r="H7886" i="3"/>
  <c r="G7886" i="3"/>
  <c r="F7886" i="3"/>
  <c r="D7886" i="3"/>
  <c r="C7886" i="3"/>
  <c r="B7886" i="3"/>
  <c r="A7886" i="3"/>
  <c r="J7885" i="3"/>
  <c r="I7885" i="3"/>
  <c r="H7885" i="3"/>
  <c r="G7885" i="3"/>
  <c r="F7885" i="3"/>
  <c r="D7885" i="3"/>
  <c r="C7885" i="3"/>
  <c r="B7885" i="3"/>
  <c r="A7885" i="3"/>
  <c r="J7884" i="3"/>
  <c r="I7884" i="3"/>
  <c r="H7884" i="3"/>
  <c r="G7884" i="3"/>
  <c r="F7884" i="3"/>
  <c r="D7884" i="3"/>
  <c r="C7884" i="3"/>
  <c r="B7884" i="3"/>
  <c r="A7884" i="3"/>
  <c r="J7883" i="3"/>
  <c r="I7883" i="3"/>
  <c r="H7883" i="3"/>
  <c r="G7883" i="3"/>
  <c r="F7883" i="3"/>
  <c r="D7883" i="3"/>
  <c r="C7883" i="3"/>
  <c r="B7883" i="3"/>
  <c r="A7883" i="3"/>
  <c r="J7882" i="3"/>
  <c r="I7882" i="3"/>
  <c r="H7882" i="3"/>
  <c r="G7882" i="3"/>
  <c r="F7882" i="3"/>
  <c r="D7882" i="3"/>
  <c r="C7882" i="3"/>
  <c r="B7882" i="3"/>
  <c r="A7882" i="3"/>
  <c r="J7881" i="3"/>
  <c r="I7881" i="3"/>
  <c r="H7881" i="3"/>
  <c r="G7881" i="3"/>
  <c r="F7881" i="3"/>
  <c r="D7881" i="3"/>
  <c r="C7881" i="3"/>
  <c r="B7881" i="3"/>
  <c r="A7881" i="3"/>
  <c r="J7880" i="3"/>
  <c r="I7880" i="3"/>
  <c r="H7880" i="3"/>
  <c r="G7880" i="3"/>
  <c r="F7880" i="3"/>
  <c r="D7880" i="3"/>
  <c r="C7880" i="3"/>
  <c r="B7880" i="3"/>
  <c r="A7880" i="3"/>
  <c r="J7879" i="3"/>
  <c r="I7879" i="3"/>
  <c r="H7879" i="3"/>
  <c r="G7879" i="3"/>
  <c r="F7879" i="3"/>
  <c r="D7879" i="3"/>
  <c r="C7879" i="3"/>
  <c r="B7879" i="3"/>
  <c r="A7879" i="3"/>
  <c r="J7878" i="3"/>
  <c r="I7878" i="3"/>
  <c r="H7878" i="3"/>
  <c r="G7878" i="3"/>
  <c r="F7878" i="3"/>
  <c r="D7878" i="3"/>
  <c r="C7878" i="3"/>
  <c r="B7878" i="3"/>
  <c r="A7878" i="3"/>
  <c r="J7877" i="3"/>
  <c r="I7877" i="3"/>
  <c r="H7877" i="3"/>
  <c r="G7877" i="3"/>
  <c r="F7877" i="3"/>
  <c r="D7877" i="3"/>
  <c r="C7877" i="3"/>
  <c r="B7877" i="3"/>
  <c r="A7877" i="3"/>
  <c r="J7876" i="3"/>
  <c r="I7876" i="3"/>
  <c r="H7876" i="3"/>
  <c r="G7876" i="3"/>
  <c r="F7876" i="3"/>
  <c r="D7876" i="3"/>
  <c r="C7876" i="3"/>
  <c r="B7876" i="3"/>
  <c r="A7876" i="3"/>
  <c r="J7875" i="3"/>
  <c r="I7875" i="3"/>
  <c r="H7875" i="3"/>
  <c r="G7875" i="3"/>
  <c r="F7875" i="3"/>
  <c r="D7875" i="3"/>
  <c r="C7875" i="3"/>
  <c r="B7875" i="3"/>
  <c r="A7875" i="3"/>
  <c r="J7874" i="3"/>
  <c r="I7874" i="3"/>
  <c r="H7874" i="3"/>
  <c r="G7874" i="3"/>
  <c r="F7874" i="3"/>
  <c r="D7874" i="3"/>
  <c r="C7874" i="3"/>
  <c r="B7874" i="3"/>
  <c r="A7874" i="3"/>
  <c r="J7873" i="3"/>
  <c r="E7873" i="3" s="1"/>
  <c r="M7873" i="3" s="1"/>
  <c r="I7873" i="3"/>
  <c r="H7873" i="3"/>
  <c r="G7873" i="3"/>
  <c r="F7873" i="3"/>
  <c r="D7873" i="3"/>
  <c r="C7873" i="3"/>
  <c r="B7873" i="3"/>
  <c r="A7873" i="3"/>
  <c r="J7872" i="3"/>
  <c r="I7872" i="3"/>
  <c r="H7872" i="3"/>
  <c r="G7872" i="3"/>
  <c r="F7872" i="3"/>
  <c r="D7872" i="3"/>
  <c r="C7872" i="3"/>
  <c r="B7872" i="3"/>
  <c r="A7872" i="3"/>
  <c r="J7871" i="3"/>
  <c r="I7871" i="3"/>
  <c r="H7871" i="3"/>
  <c r="G7871" i="3"/>
  <c r="F7871" i="3"/>
  <c r="D7871" i="3"/>
  <c r="C7871" i="3"/>
  <c r="B7871" i="3"/>
  <c r="A7871" i="3"/>
  <c r="J7870" i="3"/>
  <c r="I7870" i="3"/>
  <c r="H7870" i="3"/>
  <c r="G7870" i="3"/>
  <c r="F7870" i="3"/>
  <c r="D7870" i="3"/>
  <c r="C7870" i="3"/>
  <c r="B7870" i="3"/>
  <c r="A7870" i="3"/>
  <c r="J7869" i="3"/>
  <c r="I7869" i="3"/>
  <c r="H7869" i="3"/>
  <c r="G7869" i="3"/>
  <c r="F7869" i="3"/>
  <c r="D7869" i="3"/>
  <c r="C7869" i="3"/>
  <c r="B7869" i="3"/>
  <c r="A7869" i="3"/>
  <c r="J7868" i="3"/>
  <c r="I7868" i="3"/>
  <c r="H7868" i="3"/>
  <c r="G7868" i="3"/>
  <c r="F7868" i="3"/>
  <c r="D7868" i="3"/>
  <c r="C7868" i="3"/>
  <c r="B7868" i="3"/>
  <c r="A7868" i="3"/>
  <c r="J7867" i="3"/>
  <c r="I7867" i="3"/>
  <c r="H7867" i="3"/>
  <c r="G7867" i="3"/>
  <c r="F7867" i="3"/>
  <c r="D7867" i="3"/>
  <c r="C7867" i="3"/>
  <c r="B7867" i="3"/>
  <c r="A7867" i="3"/>
  <c r="J7866" i="3"/>
  <c r="I7866" i="3"/>
  <c r="H7866" i="3"/>
  <c r="G7866" i="3"/>
  <c r="F7866" i="3"/>
  <c r="D7866" i="3"/>
  <c r="C7866" i="3"/>
  <c r="B7866" i="3"/>
  <c r="A7866" i="3"/>
  <c r="J7865" i="3"/>
  <c r="I7865" i="3"/>
  <c r="H7865" i="3"/>
  <c r="G7865" i="3"/>
  <c r="F7865" i="3"/>
  <c r="D7865" i="3"/>
  <c r="C7865" i="3"/>
  <c r="B7865" i="3"/>
  <c r="A7865" i="3"/>
  <c r="J7864" i="3"/>
  <c r="I7864" i="3"/>
  <c r="H7864" i="3"/>
  <c r="G7864" i="3"/>
  <c r="F7864" i="3"/>
  <c r="D7864" i="3"/>
  <c r="C7864" i="3"/>
  <c r="B7864" i="3"/>
  <c r="A7864" i="3"/>
  <c r="J7863" i="3"/>
  <c r="I7863" i="3"/>
  <c r="H7863" i="3"/>
  <c r="G7863" i="3"/>
  <c r="F7863" i="3"/>
  <c r="D7863" i="3"/>
  <c r="C7863" i="3"/>
  <c r="B7863" i="3"/>
  <c r="A7863" i="3"/>
  <c r="J7862" i="3"/>
  <c r="I7862" i="3"/>
  <c r="H7862" i="3"/>
  <c r="G7862" i="3"/>
  <c r="F7862" i="3"/>
  <c r="D7862" i="3"/>
  <c r="C7862" i="3"/>
  <c r="B7862" i="3"/>
  <c r="A7862" i="3"/>
  <c r="J7861" i="3"/>
  <c r="I7861" i="3"/>
  <c r="H7861" i="3"/>
  <c r="G7861" i="3"/>
  <c r="F7861" i="3"/>
  <c r="D7861" i="3"/>
  <c r="C7861" i="3"/>
  <c r="B7861" i="3"/>
  <c r="A7861" i="3"/>
  <c r="J7860" i="3"/>
  <c r="I7860" i="3"/>
  <c r="H7860" i="3"/>
  <c r="G7860" i="3"/>
  <c r="F7860" i="3"/>
  <c r="D7860" i="3"/>
  <c r="C7860" i="3"/>
  <c r="B7860" i="3"/>
  <c r="A7860" i="3"/>
  <c r="J7859" i="3"/>
  <c r="I7859" i="3"/>
  <c r="H7859" i="3"/>
  <c r="G7859" i="3"/>
  <c r="F7859" i="3"/>
  <c r="D7859" i="3"/>
  <c r="C7859" i="3"/>
  <c r="B7859" i="3"/>
  <c r="A7859" i="3"/>
  <c r="J7858" i="3"/>
  <c r="I7858" i="3"/>
  <c r="H7858" i="3"/>
  <c r="G7858" i="3"/>
  <c r="F7858" i="3"/>
  <c r="D7858" i="3"/>
  <c r="C7858" i="3"/>
  <c r="B7858" i="3"/>
  <c r="A7858" i="3"/>
  <c r="J7857" i="3"/>
  <c r="I7857" i="3"/>
  <c r="H7857" i="3"/>
  <c r="E7857" i="3" s="1"/>
  <c r="M7857" i="3" s="1"/>
  <c r="G7857" i="3"/>
  <c r="F7857" i="3"/>
  <c r="D7857" i="3"/>
  <c r="C7857" i="3"/>
  <c r="B7857" i="3"/>
  <c r="A7857" i="3"/>
  <c r="J7856" i="3"/>
  <c r="I7856" i="3"/>
  <c r="H7856" i="3"/>
  <c r="G7856" i="3"/>
  <c r="F7856" i="3"/>
  <c r="D7856" i="3"/>
  <c r="C7856" i="3"/>
  <c r="B7856" i="3"/>
  <c r="A7856" i="3"/>
  <c r="J7855" i="3"/>
  <c r="I7855" i="3"/>
  <c r="H7855" i="3"/>
  <c r="G7855" i="3"/>
  <c r="F7855" i="3"/>
  <c r="D7855" i="3"/>
  <c r="C7855" i="3"/>
  <c r="B7855" i="3"/>
  <c r="A7855" i="3"/>
  <c r="J7854" i="3"/>
  <c r="I7854" i="3"/>
  <c r="H7854" i="3"/>
  <c r="G7854" i="3"/>
  <c r="F7854" i="3"/>
  <c r="D7854" i="3"/>
  <c r="C7854" i="3"/>
  <c r="B7854" i="3"/>
  <c r="A7854" i="3"/>
  <c r="J7853" i="3"/>
  <c r="I7853" i="3"/>
  <c r="H7853" i="3"/>
  <c r="G7853" i="3"/>
  <c r="F7853" i="3"/>
  <c r="D7853" i="3"/>
  <c r="C7853" i="3"/>
  <c r="B7853" i="3"/>
  <c r="A7853" i="3"/>
  <c r="J7852" i="3"/>
  <c r="I7852" i="3"/>
  <c r="H7852" i="3"/>
  <c r="G7852" i="3"/>
  <c r="F7852" i="3"/>
  <c r="D7852" i="3"/>
  <c r="C7852" i="3"/>
  <c r="B7852" i="3"/>
  <c r="A7852" i="3"/>
  <c r="J7851" i="3"/>
  <c r="I7851" i="3"/>
  <c r="H7851" i="3"/>
  <c r="G7851" i="3"/>
  <c r="F7851" i="3"/>
  <c r="D7851" i="3"/>
  <c r="C7851" i="3"/>
  <c r="B7851" i="3"/>
  <c r="A7851" i="3"/>
  <c r="J7850" i="3"/>
  <c r="I7850" i="3"/>
  <c r="H7850" i="3"/>
  <c r="G7850" i="3"/>
  <c r="F7850" i="3"/>
  <c r="D7850" i="3"/>
  <c r="C7850" i="3"/>
  <c r="B7850" i="3"/>
  <c r="A7850" i="3"/>
  <c r="J7849" i="3"/>
  <c r="I7849" i="3"/>
  <c r="H7849" i="3"/>
  <c r="G7849" i="3"/>
  <c r="F7849" i="3"/>
  <c r="D7849" i="3"/>
  <c r="C7849" i="3"/>
  <c r="B7849" i="3"/>
  <c r="A7849" i="3"/>
  <c r="J7848" i="3"/>
  <c r="I7848" i="3"/>
  <c r="H7848" i="3"/>
  <c r="G7848" i="3"/>
  <c r="F7848" i="3"/>
  <c r="D7848" i="3"/>
  <c r="C7848" i="3"/>
  <c r="B7848" i="3"/>
  <c r="A7848" i="3"/>
  <c r="J7847" i="3"/>
  <c r="I7847" i="3"/>
  <c r="H7847" i="3"/>
  <c r="G7847" i="3"/>
  <c r="F7847" i="3"/>
  <c r="D7847" i="3"/>
  <c r="C7847" i="3"/>
  <c r="B7847" i="3"/>
  <c r="A7847" i="3"/>
  <c r="J7846" i="3"/>
  <c r="I7846" i="3"/>
  <c r="H7846" i="3"/>
  <c r="G7846" i="3"/>
  <c r="F7846" i="3"/>
  <c r="D7846" i="3"/>
  <c r="C7846" i="3"/>
  <c r="B7846" i="3"/>
  <c r="A7846" i="3"/>
  <c r="J7845" i="3"/>
  <c r="I7845" i="3"/>
  <c r="H7845" i="3"/>
  <c r="G7845" i="3"/>
  <c r="F7845" i="3"/>
  <c r="D7845" i="3"/>
  <c r="C7845" i="3"/>
  <c r="B7845" i="3"/>
  <c r="A7845" i="3"/>
  <c r="J7844" i="3"/>
  <c r="I7844" i="3"/>
  <c r="H7844" i="3"/>
  <c r="G7844" i="3"/>
  <c r="F7844" i="3"/>
  <c r="D7844" i="3"/>
  <c r="C7844" i="3"/>
  <c r="B7844" i="3"/>
  <c r="A7844" i="3"/>
  <c r="J7843" i="3"/>
  <c r="I7843" i="3"/>
  <c r="H7843" i="3"/>
  <c r="G7843" i="3"/>
  <c r="F7843" i="3"/>
  <c r="D7843" i="3"/>
  <c r="C7843" i="3"/>
  <c r="B7843" i="3"/>
  <c r="A7843" i="3"/>
  <c r="J7842" i="3"/>
  <c r="I7842" i="3"/>
  <c r="H7842" i="3"/>
  <c r="G7842" i="3"/>
  <c r="F7842" i="3"/>
  <c r="D7842" i="3"/>
  <c r="C7842" i="3"/>
  <c r="B7842" i="3"/>
  <c r="A7842" i="3"/>
  <c r="J7841" i="3"/>
  <c r="I7841" i="3"/>
  <c r="H7841" i="3"/>
  <c r="G7841" i="3"/>
  <c r="F7841" i="3"/>
  <c r="D7841" i="3"/>
  <c r="C7841" i="3"/>
  <c r="B7841" i="3"/>
  <c r="A7841" i="3"/>
  <c r="J7840" i="3"/>
  <c r="I7840" i="3"/>
  <c r="H7840" i="3"/>
  <c r="G7840" i="3"/>
  <c r="F7840" i="3"/>
  <c r="D7840" i="3"/>
  <c r="C7840" i="3"/>
  <c r="B7840" i="3"/>
  <c r="A7840" i="3"/>
  <c r="J7839" i="3"/>
  <c r="I7839" i="3"/>
  <c r="H7839" i="3"/>
  <c r="G7839" i="3"/>
  <c r="F7839" i="3"/>
  <c r="D7839" i="3"/>
  <c r="C7839" i="3"/>
  <c r="B7839" i="3"/>
  <c r="A7839" i="3"/>
  <c r="J7838" i="3"/>
  <c r="I7838" i="3"/>
  <c r="H7838" i="3"/>
  <c r="G7838" i="3"/>
  <c r="F7838" i="3"/>
  <c r="D7838" i="3"/>
  <c r="C7838" i="3"/>
  <c r="B7838" i="3"/>
  <c r="A7838" i="3"/>
  <c r="J7837" i="3"/>
  <c r="I7837" i="3"/>
  <c r="H7837" i="3"/>
  <c r="G7837" i="3"/>
  <c r="F7837" i="3"/>
  <c r="D7837" i="3"/>
  <c r="C7837" i="3"/>
  <c r="B7837" i="3"/>
  <c r="A7837" i="3"/>
  <c r="J7836" i="3"/>
  <c r="I7836" i="3"/>
  <c r="H7836" i="3"/>
  <c r="G7836" i="3"/>
  <c r="F7836" i="3"/>
  <c r="D7836" i="3"/>
  <c r="C7836" i="3"/>
  <c r="B7836" i="3"/>
  <c r="A7836" i="3"/>
  <c r="J7835" i="3"/>
  <c r="I7835" i="3"/>
  <c r="H7835" i="3"/>
  <c r="G7835" i="3"/>
  <c r="F7835" i="3"/>
  <c r="D7835" i="3"/>
  <c r="C7835" i="3"/>
  <c r="B7835" i="3"/>
  <c r="A7835" i="3"/>
  <c r="J7834" i="3"/>
  <c r="I7834" i="3"/>
  <c r="H7834" i="3"/>
  <c r="G7834" i="3"/>
  <c r="F7834" i="3"/>
  <c r="D7834" i="3"/>
  <c r="C7834" i="3"/>
  <c r="B7834" i="3"/>
  <c r="A7834" i="3"/>
  <c r="J7833" i="3"/>
  <c r="I7833" i="3"/>
  <c r="H7833" i="3"/>
  <c r="G7833" i="3"/>
  <c r="F7833" i="3"/>
  <c r="D7833" i="3"/>
  <c r="C7833" i="3"/>
  <c r="B7833" i="3"/>
  <c r="A7833" i="3"/>
  <c r="J7832" i="3"/>
  <c r="I7832" i="3"/>
  <c r="H7832" i="3"/>
  <c r="G7832" i="3"/>
  <c r="F7832" i="3"/>
  <c r="D7832" i="3"/>
  <c r="C7832" i="3"/>
  <c r="B7832" i="3"/>
  <c r="A7832" i="3"/>
  <c r="J7831" i="3"/>
  <c r="I7831" i="3"/>
  <c r="H7831" i="3"/>
  <c r="G7831" i="3"/>
  <c r="F7831" i="3"/>
  <c r="D7831" i="3"/>
  <c r="C7831" i="3"/>
  <c r="B7831" i="3"/>
  <c r="A7831" i="3"/>
  <c r="J7830" i="3"/>
  <c r="I7830" i="3"/>
  <c r="H7830" i="3"/>
  <c r="G7830" i="3"/>
  <c r="F7830" i="3"/>
  <c r="D7830" i="3"/>
  <c r="C7830" i="3"/>
  <c r="B7830" i="3"/>
  <c r="A7830" i="3"/>
  <c r="J7829" i="3"/>
  <c r="I7829" i="3"/>
  <c r="H7829" i="3"/>
  <c r="G7829" i="3"/>
  <c r="F7829" i="3"/>
  <c r="D7829" i="3"/>
  <c r="C7829" i="3"/>
  <c r="B7829" i="3"/>
  <c r="A7829" i="3"/>
  <c r="J7828" i="3"/>
  <c r="I7828" i="3"/>
  <c r="H7828" i="3"/>
  <c r="G7828" i="3"/>
  <c r="F7828" i="3"/>
  <c r="D7828" i="3"/>
  <c r="C7828" i="3"/>
  <c r="B7828" i="3"/>
  <c r="A7828" i="3"/>
  <c r="J7827" i="3"/>
  <c r="I7827" i="3"/>
  <c r="H7827" i="3"/>
  <c r="G7827" i="3"/>
  <c r="F7827" i="3"/>
  <c r="D7827" i="3"/>
  <c r="C7827" i="3"/>
  <c r="B7827" i="3"/>
  <c r="A7827" i="3"/>
  <c r="J7826" i="3"/>
  <c r="I7826" i="3"/>
  <c r="H7826" i="3"/>
  <c r="G7826" i="3"/>
  <c r="F7826" i="3"/>
  <c r="D7826" i="3"/>
  <c r="C7826" i="3"/>
  <c r="B7826" i="3"/>
  <c r="A7826" i="3"/>
  <c r="J7825" i="3"/>
  <c r="I7825" i="3"/>
  <c r="H7825" i="3"/>
  <c r="G7825" i="3"/>
  <c r="F7825" i="3"/>
  <c r="D7825" i="3"/>
  <c r="C7825" i="3"/>
  <c r="B7825" i="3"/>
  <c r="A7825" i="3"/>
  <c r="J7824" i="3"/>
  <c r="I7824" i="3"/>
  <c r="H7824" i="3"/>
  <c r="G7824" i="3"/>
  <c r="F7824" i="3"/>
  <c r="D7824" i="3"/>
  <c r="C7824" i="3"/>
  <c r="B7824" i="3"/>
  <c r="A7824" i="3"/>
  <c r="J7823" i="3"/>
  <c r="I7823" i="3"/>
  <c r="H7823" i="3"/>
  <c r="G7823" i="3"/>
  <c r="F7823" i="3"/>
  <c r="D7823" i="3"/>
  <c r="C7823" i="3"/>
  <c r="B7823" i="3"/>
  <c r="A7823" i="3"/>
  <c r="J7822" i="3"/>
  <c r="I7822" i="3"/>
  <c r="H7822" i="3"/>
  <c r="G7822" i="3"/>
  <c r="F7822" i="3"/>
  <c r="D7822" i="3"/>
  <c r="C7822" i="3"/>
  <c r="B7822" i="3"/>
  <c r="A7822" i="3"/>
  <c r="J7821" i="3"/>
  <c r="I7821" i="3"/>
  <c r="H7821" i="3"/>
  <c r="G7821" i="3"/>
  <c r="F7821" i="3"/>
  <c r="D7821" i="3"/>
  <c r="C7821" i="3"/>
  <c r="B7821" i="3"/>
  <c r="A7821" i="3"/>
  <c r="J7820" i="3"/>
  <c r="I7820" i="3"/>
  <c r="H7820" i="3"/>
  <c r="G7820" i="3"/>
  <c r="F7820" i="3"/>
  <c r="D7820" i="3"/>
  <c r="C7820" i="3"/>
  <c r="B7820" i="3"/>
  <c r="A7820" i="3"/>
  <c r="J7819" i="3"/>
  <c r="I7819" i="3"/>
  <c r="H7819" i="3"/>
  <c r="G7819" i="3"/>
  <c r="F7819" i="3"/>
  <c r="D7819" i="3"/>
  <c r="C7819" i="3"/>
  <c r="B7819" i="3"/>
  <c r="A7819" i="3"/>
  <c r="J7818" i="3"/>
  <c r="I7818" i="3"/>
  <c r="H7818" i="3"/>
  <c r="G7818" i="3"/>
  <c r="F7818" i="3"/>
  <c r="D7818" i="3"/>
  <c r="C7818" i="3"/>
  <c r="B7818" i="3"/>
  <c r="A7818" i="3"/>
  <c r="J7817" i="3"/>
  <c r="I7817" i="3"/>
  <c r="H7817" i="3"/>
  <c r="G7817" i="3"/>
  <c r="F7817" i="3"/>
  <c r="D7817" i="3"/>
  <c r="C7817" i="3"/>
  <c r="B7817" i="3"/>
  <c r="A7817" i="3"/>
  <c r="J7816" i="3"/>
  <c r="I7816" i="3"/>
  <c r="H7816" i="3"/>
  <c r="G7816" i="3"/>
  <c r="F7816" i="3"/>
  <c r="D7816" i="3"/>
  <c r="C7816" i="3"/>
  <c r="B7816" i="3"/>
  <c r="A7816" i="3"/>
  <c r="J7815" i="3"/>
  <c r="I7815" i="3"/>
  <c r="H7815" i="3"/>
  <c r="G7815" i="3"/>
  <c r="F7815" i="3"/>
  <c r="D7815" i="3"/>
  <c r="C7815" i="3"/>
  <c r="B7815" i="3"/>
  <c r="A7815" i="3"/>
  <c r="J7814" i="3"/>
  <c r="I7814" i="3"/>
  <c r="H7814" i="3"/>
  <c r="G7814" i="3"/>
  <c r="F7814" i="3"/>
  <c r="D7814" i="3"/>
  <c r="C7814" i="3"/>
  <c r="B7814" i="3"/>
  <c r="A7814" i="3"/>
  <c r="J7813" i="3"/>
  <c r="I7813" i="3"/>
  <c r="H7813" i="3"/>
  <c r="G7813" i="3"/>
  <c r="F7813" i="3"/>
  <c r="D7813" i="3"/>
  <c r="C7813" i="3"/>
  <c r="B7813" i="3"/>
  <c r="A7813" i="3"/>
  <c r="J7812" i="3"/>
  <c r="I7812" i="3"/>
  <c r="H7812" i="3"/>
  <c r="G7812" i="3"/>
  <c r="F7812" i="3"/>
  <c r="D7812" i="3"/>
  <c r="C7812" i="3"/>
  <c r="B7812" i="3"/>
  <c r="A7812" i="3"/>
  <c r="J7811" i="3"/>
  <c r="I7811" i="3"/>
  <c r="H7811" i="3"/>
  <c r="G7811" i="3"/>
  <c r="F7811" i="3"/>
  <c r="D7811" i="3"/>
  <c r="C7811" i="3"/>
  <c r="B7811" i="3"/>
  <c r="A7811" i="3"/>
  <c r="J7810" i="3"/>
  <c r="I7810" i="3"/>
  <c r="H7810" i="3"/>
  <c r="G7810" i="3"/>
  <c r="F7810" i="3"/>
  <c r="D7810" i="3"/>
  <c r="C7810" i="3"/>
  <c r="B7810" i="3"/>
  <c r="A7810" i="3"/>
  <c r="J7809" i="3"/>
  <c r="I7809" i="3"/>
  <c r="H7809" i="3"/>
  <c r="G7809" i="3"/>
  <c r="F7809" i="3"/>
  <c r="D7809" i="3"/>
  <c r="C7809" i="3"/>
  <c r="B7809" i="3"/>
  <c r="A7809" i="3"/>
  <c r="J7808" i="3"/>
  <c r="I7808" i="3"/>
  <c r="H7808" i="3"/>
  <c r="G7808" i="3"/>
  <c r="F7808" i="3"/>
  <c r="D7808" i="3"/>
  <c r="C7808" i="3"/>
  <c r="B7808" i="3"/>
  <c r="A7808" i="3"/>
  <c r="J7807" i="3"/>
  <c r="I7807" i="3"/>
  <c r="H7807" i="3"/>
  <c r="G7807" i="3"/>
  <c r="F7807" i="3"/>
  <c r="D7807" i="3"/>
  <c r="C7807" i="3"/>
  <c r="B7807" i="3"/>
  <c r="A7807" i="3"/>
  <c r="J7806" i="3"/>
  <c r="I7806" i="3"/>
  <c r="H7806" i="3"/>
  <c r="G7806" i="3"/>
  <c r="F7806" i="3"/>
  <c r="D7806" i="3"/>
  <c r="C7806" i="3"/>
  <c r="B7806" i="3"/>
  <c r="A7806" i="3"/>
  <c r="J7805" i="3"/>
  <c r="I7805" i="3"/>
  <c r="H7805" i="3"/>
  <c r="G7805" i="3"/>
  <c r="F7805" i="3"/>
  <c r="D7805" i="3"/>
  <c r="C7805" i="3"/>
  <c r="B7805" i="3"/>
  <c r="A7805" i="3"/>
  <c r="J7804" i="3"/>
  <c r="I7804" i="3"/>
  <c r="H7804" i="3"/>
  <c r="G7804" i="3"/>
  <c r="F7804" i="3"/>
  <c r="D7804" i="3"/>
  <c r="C7804" i="3"/>
  <c r="B7804" i="3"/>
  <c r="A7804" i="3"/>
  <c r="J7803" i="3"/>
  <c r="I7803" i="3"/>
  <c r="H7803" i="3"/>
  <c r="G7803" i="3"/>
  <c r="F7803" i="3"/>
  <c r="D7803" i="3"/>
  <c r="C7803" i="3"/>
  <c r="B7803" i="3"/>
  <c r="A7803" i="3"/>
  <c r="J7802" i="3"/>
  <c r="I7802" i="3"/>
  <c r="H7802" i="3"/>
  <c r="G7802" i="3"/>
  <c r="F7802" i="3"/>
  <c r="D7802" i="3"/>
  <c r="C7802" i="3"/>
  <c r="B7802" i="3"/>
  <c r="A7802" i="3"/>
  <c r="J7801" i="3"/>
  <c r="I7801" i="3"/>
  <c r="H7801" i="3"/>
  <c r="G7801" i="3"/>
  <c r="F7801" i="3"/>
  <c r="D7801" i="3"/>
  <c r="C7801" i="3"/>
  <c r="B7801" i="3"/>
  <c r="A7801" i="3"/>
  <c r="J7800" i="3"/>
  <c r="I7800" i="3"/>
  <c r="H7800" i="3"/>
  <c r="G7800" i="3"/>
  <c r="F7800" i="3"/>
  <c r="D7800" i="3"/>
  <c r="C7800" i="3"/>
  <c r="B7800" i="3"/>
  <c r="A7800" i="3"/>
  <c r="J7799" i="3"/>
  <c r="I7799" i="3"/>
  <c r="H7799" i="3"/>
  <c r="G7799" i="3"/>
  <c r="F7799" i="3"/>
  <c r="D7799" i="3"/>
  <c r="C7799" i="3"/>
  <c r="B7799" i="3"/>
  <c r="A7799" i="3"/>
  <c r="J7798" i="3"/>
  <c r="I7798" i="3"/>
  <c r="H7798" i="3"/>
  <c r="G7798" i="3"/>
  <c r="F7798" i="3"/>
  <c r="D7798" i="3"/>
  <c r="C7798" i="3"/>
  <c r="B7798" i="3"/>
  <c r="A7798" i="3"/>
  <c r="J7797" i="3"/>
  <c r="I7797" i="3"/>
  <c r="H7797" i="3"/>
  <c r="G7797" i="3"/>
  <c r="F7797" i="3"/>
  <c r="D7797" i="3"/>
  <c r="C7797" i="3"/>
  <c r="B7797" i="3"/>
  <c r="A7797" i="3"/>
  <c r="J7796" i="3"/>
  <c r="I7796" i="3"/>
  <c r="H7796" i="3"/>
  <c r="G7796" i="3"/>
  <c r="F7796" i="3"/>
  <c r="D7796" i="3"/>
  <c r="C7796" i="3"/>
  <c r="B7796" i="3"/>
  <c r="A7796" i="3"/>
  <c r="J7795" i="3"/>
  <c r="I7795" i="3"/>
  <c r="H7795" i="3"/>
  <c r="G7795" i="3"/>
  <c r="F7795" i="3"/>
  <c r="D7795" i="3"/>
  <c r="C7795" i="3"/>
  <c r="B7795" i="3"/>
  <c r="A7795" i="3"/>
  <c r="J7794" i="3"/>
  <c r="I7794" i="3"/>
  <c r="H7794" i="3"/>
  <c r="G7794" i="3"/>
  <c r="F7794" i="3"/>
  <c r="D7794" i="3"/>
  <c r="C7794" i="3"/>
  <c r="B7794" i="3"/>
  <c r="A7794" i="3"/>
  <c r="J7793" i="3"/>
  <c r="I7793" i="3"/>
  <c r="H7793" i="3"/>
  <c r="G7793" i="3"/>
  <c r="F7793" i="3"/>
  <c r="D7793" i="3"/>
  <c r="C7793" i="3"/>
  <c r="B7793" i="3"/>
  <c r="A7793" i="3"/>
  <c r="J7792" i="3"/>
  <c r="I7792" i="3"/>
  <c r="H7792" i="3"/>
  <c r="G7792" i="3"/>
  <c r="F7792" i="3"/>
  <c r="D7792" i="3"/>
  <c r="C7792" i="3"/>
  <c r="B7792" i="3"/>
  <c r="A7792" i="3"/>
  <c r="J7791" i="3"/>
  <c r="I7791" i="3"/>
  <c r="H7791" i="3"/>
  <c r="G7791" i="3"/>
  <c r="F7791" i="3"/>
  <c r="D7791" i="3"/>
  <c r="C7791" i="3"/>
  <c r="B7791" i="3"/>
  <c r="A7791" i="3"/>
  <c r="J7790" i="3"/>
  <c r="I7790" i="3"/>
  <c r="H7790" i="3"/>
  <c r="G7790" i="3"/>
  <c r="F7790" i="3"/>
  <c r="D7790" i="3"/>
  <c r="C7790" i="3"/>
  <c r="B7790" i="3"/>
  <c r="A7790" i="3"/>
  <c r="J7789" i="3"/>
  <c r="I7789" i="3"/>
  <c r="H7789" i="3"/>
  <c r="G7789" i="3"/>
  <c r="F7789" i="3"/>
  <c r="D7789" i="3"/>
  <c r="C7789" i="3"/>
  <c r="B7789" i="3"/>
  <c r="A7789" i="3"/>
  <c r="J7788" i="3"/>
  <c r="I7788" i="3"/>
  <c r="H7788" i="3"/>
  <c r="G7788" i="3"/>
  <c r="F7788" i="3"/>
  <c r="D7788" i="3"/>
  <c r="C7788" i="3"/>
  <c r="B7788" i="3"/>
  <c r="A7788" i="3"/>
  <c r="J7787" i="3"/>
  <c r="I7787" i="3"/>
  <c r="H7787" i="3"/>
  <c r="G7787" i="3"/>
  <c r="F7787" i="3"/>
  <c r="D7787" i="3"/>
  <c r="C7787" i="3"/>
  <c r="B7787" i="3"/>
  <c r="A7787" i="3"/>
  <c r="J7786" i="3"/>
  <c r="I7786" i="3"/>
  <c r="H7786" i="3"/>
  <c r="G7786" i="3"/>
  <c r="F7786" i="3"/>
  <c r="D7786" i="3"/>
  <c r="C7786" i="3"/>
  <c r="B7786" i="3"/>
  <c r="A7786" i="3"/>
  <c r="J7785" i="3"/>
  <c r="I7785" i="3"/>
  <c r="H7785" i="3"/>
  <c r="G7785" i="3"/>
  <c r="F7785" i="3"/>
  <c r="D7785" i="3"/>
  <c r="C7785" i="3"/>
  <c r="B7785" i="3"/>
  <c r="A7785" i="3"/>
  <c r="J7784" i="3"/>
  <c r="I7784" i="3"/>
  <c r="H7784" i="3"/>
  <c r="G7784" i="3"/>
  <c r="F7784" i="3"/>
  <c r="D7784" i="3"/>
  <c r="C7784" i="3"/>
  <c r="B7784" i="3"/>
  <c r="A7784" i="3"/>
  <c r="J7783" i="3"/>
  <c r="I7783" i="3"/>
  <c r="H7783" i="3"/>
  <c r="G7783" i="3"/>
  <c r="F7783" i="3"/>
  <c r="D7783" i="3"/>
  <c r="C7783" i="3"/>
  <c r="B7783" i="3"/>
  <c r="A7783" i="3"/>
  <c r="J7782" i="3"/>
  <c r="I7782" i="3"/>
  <c r="H7782" i="3"/>
  <c r="G7782" i="3"/>
  <c r="F7782" i="3"/>
  <c r="D7782" i="3"/>
  <c r="C7782" i="3"/>
  <c r="B7782" i="3"/>
  <c r="A7782" i="3"/>
  <c r="J7781" i="3"/>
  <c r="I7781" i="3"/>
  <c r="H7781" i="3"/>
  <c r="G7781" i="3"/>
  <c r="F7781" i="3"/>
  <c r="D7781" i="3"/>
  <c r="C7781" i="3"/>
  <c r="B7781" i="3"/>
  <c r="A7781" i="3"/>
  <c r="J7780" i="3"/>
  <c r="I7780" i="3"/>
  <c r="H7780" i="3"/>
  <c r="G7780" i="3"/>
  <c r="F7780" i="3"/>
  <c r="D7780" i="3"/>
  <c r="C7780" i="3"/>
  <c r="B7780" i="3"/>
  <c r="A7780" i="3"/>
  <c r="J7779" i="3"/>
  <c r="I7779" i="3"/>
  <c r="H7779" i="3"/>
  <c r="G7779" i="3"/>
  <c r="F7779" i="3"/>
  <c r="D7779" i="3"/>
  <c r="C7779" i="3"/>
  <c r="B7779" i="3"/>
  <c r="A7779" i="3"/>
  <c r="J7778" i="3"/>
  <c r="I7778" i="3"/>
  <c r="H7778" i="3"/>
  <c r="G7778" i="3"/>
  <c r="F7778" i="3"/>
  <c r="D7778" i="3"/>
  <c r="C7778" i="3"/>
  <c r="B7778" i="3"/>
  <c r="A7778" i="3"/>
  <c r="J7777" i="3"/>
  <c r="I7777" i="3"/>
  <c r="H7777" i="3"/>
  <c r="G7777" i="3"/>
  <c r="F7777" i="3"/>
  <c r="D7777" i="3"/>
  <c r="C7777" i="3"/>
  <c r="B7777" i="3"/>
  <c r="A7777" i="3"/>
  <c r="J7776" i="3"/>
  <c r="I7776" i="3"/>
  <c r="H7776" i="3"/>
  <c r="G7776" i="3"/>
  <c r="F7776" i="3"/>
  <c r="D7776" i="3"/>
  <c r="C7776" i="3"/>
  <c r="B7776" i="3"/>
  <c r="A7776" i="3"/>
  <c r="J7775" i="3"/>
  <c r="I7775" i="3"/>
  <c r="H7775" i="3"/>
  <c r="G7775" i="3"/>
  <c r="F7775" i="3"/>
  <c r="D7775" i="3"/>
  <c r="C7775" i="3"/>
  <c r="B7775" i="3"/>
  <c r="A7775" i="3"/>
  <c r="J7774" i="3"/>
  <c r="I7774" i="3"/>
  <c r="H7774" i="3"/>
  <c r="G7774" i="3"/>
  <c r="F7774" i="3"/>
  <c r="D7774" i="3"/>
  <c r="C7774" i="3"/>
  <c r="B7774" i="3"/>
  <c r="A7774" i="3"/>
  <c r="J7773" i="3"/>
  <c r="I7773" i="3"/>
  <c r="H7773" i="3"/>
  <c r="G7773" i="3"/>
  <c r="F7773" i="3"/>
  <c r="D7773" i="3"/>
  <c r="C7773" i="3"/>
  <c r="B7773" i="3"/>
  <c r="A7773" i="3"/>
  <c r="J7772" i="3"/>
  <c r="I7772" i="3"/>
  <c r="H7772" i="3"/>
  <c r="G7772" i="3"/>
  <c r="F7772" i="3"/>
  <c r="D7772" i="3"/>
  <c r="C7772" i="3"/>
  <c r="B7772" i="3"/>
  <c r="A7772" i="3"/>
  <c r="J7771" i="3"/>
  <c r="I7771" i="3"/>
  <c r="H7771" i="3"/>
  <c r="G7771" i="3"/>
  <c r="F7771" i="3"/>
  <c r="D7771" i="3"/>
  <c r="C7771" i="3"/>
  <c r="B7771" i="3"/>
  <c r="A7771" i="3"/>
  <c r="J7770" i="3"/>
  <c r="I7770" i="3"/>
  <c r="H7770" i="3"/>
  <c r="G7770" i="3"/>
  <c r="F7770" i="3"/>
  <c r="D7770" i="3"/>
  <c r="C7770" i="3"/>
  <c r="B7770" i="3"/>
  <c r="A7770" i="3"/>
  <c r="J7769" i="3"/>
  <c r="I7769" i="3"/>
  <c r="H7769" i="3"/>
  <c r="G7769" i="3"/>
  <c r="F7769" i="3"/>
  <c r="D7769" i="3"/>
  <c r="C7769" i="3"/>
  <c r="B7769" i="3"/>
  <c r="A7769" i="3"/>
  <c r="J7768" i="3"/>
  <c r="I7768" i="3"/>
  <c r="H7768" i="3"/>
  <c r="G7768" i="3"/>
  <c r="F7768" i="3"/>
  <c r="D7768" i="3"/>
  <c r="C7768" i="3"/>
  <c r="B7768" i="3"/>
  <c r="A7768" i="3"/>
  <c r="J7767" i="3"/>
  <c r="I7767" i="3"/>
  <c r="H7767" i="3"/>
  <c r="G7767" i="3"/>
  <c r="F7767" i="3"/>
  <c r="D7767" i="3"/>
  <c r="C7767" i="3"/>
  <c r="B7767" i="3"/>
  <c r="A7767" i="3"/>
  <c r="J7766" i="3"/>
  <c r="I7766" i="3"/>
  <c r="H7766" i="3"/>
  <c r="G7766" i="3"/>
  <c r="F7766" i="3"/>
  <c r="D7766" i="3"/>
  <c r="C7766" i="3"/>
  <c r="B7766" i="3"/>
  <c r="A7766" i="3"/>
  <c r="J7765" i="3"/>
  <c r="I7765" i="3"/>
  <c r="H7765" i="3"/>
  <c r="G7765" i="3"/>
  <c r="F7765" i="3"/>
  <c r="D7765" i="3"/>
  <c r="C7765" i="3"/>
  <c r="B7765" i="3"/>
  <c r="A7765" i="3"/>
  <c r="J7764" i="3"/>
  <c r="I7764" i="3"/>
  <c r="H7764" i="3"/>
  <c r="G7764" i="3"/>
  <c r="F7764" i="3"/>
  <c r="D7764" i="3"/>
  <c r="C7764" i="3"/>
  <c r="B7764" i="3"/>
  <c r="A7764" i="3"/>
  <c r="J7763" i="3"/>
  <c r="I7763" i="3"/>
  <c r="H7763" i="3"/>
  <c r="G7763" i="3"/>
  <c r="F7763" i="3"/>
  <c r="D7763" i="3"/>
  <c r="C7763" i="3"/>
  <c r="B7763" i="3"/>
  <c r="A7763" i="3"/>
  <c r="J7762" i="3"/>
  <c r="I7762" i="3"/>
  <c r="H7762" i="3"/>
  <c r="G7762" i="3"/>
  <c r="F7762" i="3"/>
  <c r="D7762" i="3"/>
  <c r="C7762" i="3"/>
  <c r="B7762" i="3"/>
  <c r="A7762" i="3"/>
  <c r="J7761" i="3"/>
  <c r="I7761" i="3"/>
  <c r="H7761" i="3"/>
  <c r="G7761" i="3"/>
  <c r="F7761" i="3"/>
  <c r="D7761" i="3"/>
  <c r="C7761" i="3"/>
  <c r="B7761" i="3"/>
  <c r="A7761" i="3"/>
  <c r="J7760" i="3"/>
  <c r="I7760" i="3"/>
  <c r="H7760" i="3"/>
  <c r="G7760" i="3"/>
  <c r="F7760" i="3"/>
  <c r="D7760" i="3"/>
  <c r="C7760" i="3"/>
  <c r="B7760" i="3"/>
  <c r="A7760" i="3"/>
  <c r="J7759" i="3"/>
  <c r="I7759" i="3"/>
  <c r="H7759" i="3"/>
  <c r="G7759" i="3"/>
  <c r="F7759" i="3"/>
  <c r="D7759" i="3"/>
  <c r="C7759" i="3"/>
  <c r="B7759" i="3"/>
  <c r="A7759" i="3"/>
  <c r="J7758" i="3"/>
  <c r="I7758" i="3"/>
  <c r="H7758" i="3"/>
  <c r="G7758" i="3"/>
  <c r="F7758" i="3"/>
  <c r="D7758" i="3"/>
  <c r="C7758" i="3"/>
  <c r="B7758" i="3"/>
  <c r="A7758" i="3"/>
  <c r="J7757" i="3"/>
  <c r="I7757" i="3"/>
  <c r="H7757" i="3"/>
  <c r="G7757" i="3"/>
  <c r="F7757" i="3"/>
  <c r="D7757" i="3"/>
  <c r="C7757" i="3"/>
  <c r="B7757" i="3"/>
  <c r="A7757" i="3"/>
  <c r="J7756" i="3"/>
  <c r="I7756" i="3"/>
  <c r="H7756" i="3"/>
  <c r="G7756" i="3"/>
  <c r="F7756" i="3"/>
  <c r="D7756" i="3"/>
  <c r="C7756" i="3"/>
  <c r="B7756" i="3"/>
  <c r="A7756" i="3"/>
  <c r="J7755" i="3"/>
  <c r="I7755" i="3"/>
  <c r="H7755" i="3"/>
  <c r="G7755" i="3"/>
  <c r="F7755" i="3"/>
  <c r="D7755" i="3"/>
  <c r="C7755" i="3"/>
  <c r="B7755" i="3"/>
  <c r="A7755" i="3"/>
  <c r="J7754" i="3"/>
  <c r="I7754" i="3"/>
  <c r="H7754" i="3"/>
  <c r="G7754" i="3"/>
  <c r="F7754" i="3"/>
  <c r="D7754" i="3"/>
  <c r="C7754" i="3"/>
  <c r="B7754" i="3"/>
  <c r="A7754" i="3"/>
  <c r="J7753" i="3"/>
  <c r="I7753" i="3"/>
  <c r="H7753" i="3"/>
  <c r="G7753" i="3"/>
  <c r="F7753" i="3"/>
  <c r="D7753" i="3"/>
  <c r="C7753" i="3"/>
  <c r="B7753" i="3"/>
  <c r="A7753" i="3"/>
  <c r="J7752" i="3"/>
  <c r="I7752" i="3"/>
  <c r="H7752" i="3"/>
  <c r="G7752" i="3"/>
  <c r="F7752" i="3"/>
  <c r="D7752" i="3"/>
  <c r="C7752" i="3"/>
  <c r="B7752" i="3"/>
  <c r="A7752" i="3"/>
  <c r="J7751" i="3"/>
  <c r="I7751" i="3"/>
  <c r="H7751" i="3"/>
  <c r="G7751" i="3"/>
  <c r="F7751" i="3"/>
  <c r="D7751" i="3"/>
  <c r="C7751" i="3"/>
  <c r="B7751" i="3"/>
  <c r="A7751" i="3"/>
  <c r="J7750" i="3"/>
  <c r="I7750" i="3"/>
  <c r="H7750" i="3"/>
  <c r="G7750" i="3"/>
  <c r="F7750" i="3"/>
  <c r="D7750" i="3"/>
  <c r="C7750" i="3"/>
  <c r="B7750" i="3"/>
  <c r="A7750" i="3"/>
  <c r="J7749" i="3"/>
  <c r="I7749" i="3"/>
  <c r="H7749" i="3"/>
  <c r="G7749" i="3"/>
  <c r="F7749" i="3"/>
  <c r="D7749" i="3"/>
  <c r="C7749" i="3"/>
  <c r="B7749" i="3"/>
  <c r="A7749" i="3"/>
  <c r="J7748" i="3"/>
  <c r="I7748" i="3"/>
  <c r="H7748" i="3"/>
  <c r="G7748" i="3"/>
  <c r="F7748" i="3"/>
  <c r="D7748" i="3"/>
  <c r="C7748" i="3"/>
  <c r="B7748" i="3"/>
  <c r="A7748" i="3"/>
  <c r="J7747" i="3"/>
  <c r="I7747" i="3"/>
  <c r="H7747" i="3"/>
  <c r="G7747" i="3"/>
  <c r="F7747" i="3"/>
  <c r="D7747" i="3"/>
  <c r="C7747" i="3"/>
  <c r="B7747" i="3"/>
  <c r="A7747" i="3"/>
  <c r="J7746" i="3"/>
  <c r="I7746" i="3"/>
  <c r="H7746" i="3"/>
  <c r="G7746" i="3"/>
  <c r="F7746" i="3"/>
  <c r="D7746" i="3"/>
  <c r="C7746" i="3"/>
  <c r="B7746" i="3"/>
  <c r="A7746" i="3"/>
  <c r="J7745" i="3"/>
  <c r="I7745" i="3"/>
  <c r="H7745" i="3"/>
  <c r="G7745" i="3"/>
  <c r="F7745" i="3"/>
  <c r="D7745" i="3"/>
  <c r="C7745" i="3"/>
  <c r="B7745" i="3"/>
  <c r="A7745" i="3"/>
  <c r="J7744" i="3"/>
  <c r="I7744" i="3"/>
  <c r="H7744" i="3"/>
  <c r="G7744" i="3"/>
  <c r="F7744" i="3"/>
  <c r="D7744" i="3"/>
  <c r="C7744" i="3"/>
  <c r="B7744" i="3"/>
  <c r="A7744" i="3"/>
  <c r="J7743" i="3"/>
  <c r="I7743" i="3"/>
  <c r="H7743" i="3"/>
  <c r="G7743" i="3"/>
  <c r="F7743" i="3"/>
  <c r="D7743" i="3"/>
  <c r="C7743" i="3"/>
  <c r="B7743" i="3"/>
  <c r="A7743" i="3"/>
  <c r="J7742" i="3"/>
  <c r="I7742" i="3"/>
  <c r="H7742" i="3"/>
  <c r="G7742" i="3"/>
  <c r="F7742" i="3"/>
  <c r="D7742" i="3"/>
  <c r="C7742" i="3"/>
  <c r="B7742" i="3"/>
  <c r="A7742" i="3"/>
  <c r="J7741" i="3"/>
  <c r="I7741" i="3"/>
  <c r="H7741" i="3"/>
  <c r="G7741" i="3"/>
  <c r="F7741" i="3"/>
  <c r="D7741" i="3"/>
  <c r="C7741" i="3"/>
  <c r="B7741" i="3"/>
  <c r="A7741" i="3"/>
  <c r="J7740" i="3"/>
  <c r="I7740" i="3"/>
  <c r="H7740" i="3"/>
  <c r="G7740" i="3"/>
  <c r="F7740" i="3"/>
  <c r="D7740" i="3"/>
  <c r="C7740" i="3"/>
  <c r="B7740" i="3"/>
  <c r="A7740" i="3"/>
  <c r="J7739" i="3"/>
  <c r="I7739" i="3"/>
  <c r="H7739" i="3"/>
  <c r="G7739" i="3"/>
  <c r="F7739" i="3"/>
  <c r="D7739" i="3"/>
  <c r="C7739" i="3"/>
  <c r="B7739" i="3"/>
  <c r="A7739" i="3"/>
  <c r="J7738" i="3"/>
  <c r="I7738" i="3"/>
  <c r="H7738" i="3"/>
  <c r="G7738" i="3"/>
  <c r="F7738" i="3"/>
  <c r="D7738" i="3"/>
  <c r="C7738" i="3"/>
  <c r="B7738" i="3"/>
  <c r="A7738" i="3"/>
  <c r="J7737" i="3"/>
  <c r="I7737" i="3"/>
  <c r="H7737" i="3"/>
  <c r="G7737" i="3"/>
  <c r="F7737" i="3"/>
  <c r="D7737" i="3"/>
  <c r="C7737" i="3"/>
  <c r="B7737" i="3"/>
  <c r="A7737" i="3"/>
  <c r="J7736" i="3"/>
  <c r="I7736" i="3"/>
  <c r="H7736" i="3"/>
  <c r="G7736" i="3"/>
  <c r="F7736" i="3"/>
  <c r="D7736" i="3"/>
  <c r="C7736" i="3"/>
  <c r="B7736" i="3"/>
  <c r="A7736" i="3"/>
  <c r="J7735" i="3"/>
  <c r="I7735" i="3"/>
  <c r="H7735" i="3"/>
  <c r="G7735" i="3"/>
  <c r="F7735" i="3"/>
  <c r="D7735" i="3"/>
  <c r="C7735" i="3"/>
  <c r="B7735" i="3"/>
  <c r="A7735" i="3"/>
  <c r="J7734" i="3"/>
  <c r="I7734" i="3"/>
  <c r="H7734" i="3"/>
  <c r="G7734" i="3"/>
  <c r="F7734" i="3"/>
  <c r="D7734" i="3"/>
  <c r="C7734" i="3"/>
  <c r="B7734" i="3"/>
  <c r="A7734" i="3"/>
  <c r="J7733" i="3"/>
  <c r="I7733" i="3"/>
  <c r="H7733" i="3"/>
  <c r="G7733" i="3"/>
  <c r="F7733" i="3"/>
  <c r="D7733" i="3"/>
  <c r="C7733" i="3"/>
  <c r="B7733" i="3"/>
  <c r="A7733" i="3"/>
  <c r="J7732" i="3"/>
  <c r="I7732" i="3"/>
  <c r="H7732" i="3"/>
  <c r="G7732" i="3"/>
  <c r="F7732" i="3"/>
  <c r="D7732" i="3"/>
  <c r="C7732" i="3"/>
  <c r="B7732" i="3"/>
  <c r="A7732" i="3"/>
  <c r="J7731" i="3"/>
  <c r="I7731" i="3"/>
  <c r="H7731" i="3"/>
  <c r="G7731" i="3"/>
  <c r="F7731" i="3"/>
  <c r="D7731" i="3"/>
  <c r="C7731" i="3"/>
  <c r="B7731" i="3"/>
  <c r="A7731" i="3"/>
  <c r="J7730" i="3"/>
  <c r="I7730" i="3"/>
  <c r="H7730" i="3"/>
  <c r="G7730" i="3"/>
  <c r="F7730" i="3"/>
  <c r="D7730" i="3"/>
  <c r="C7730" i="3"/>
  <c r="B7730" i="3"/>
  <c r="A7730" i="3"/>
  <c r="J7729" i="3"/>
  <c r="I7729" i="3"/>
  <c r="H7729" i="3"/>
  <c r="G7729" i="3"/>
  <c r="F7729" i="3"/>
  <c r="D7729" i="3"/>
  <c r="C7729" i="3"/>
  <c r="B7729" i="3"/>
  <c r="A7729" i="3"/>
  <c r="J7728" i="3"/>
  <c r="I7728" i="3"/>
  <c r="H7728" i="3"/>
  <c r="G7728" i="3"/>
  <c r="F7728" i="3"/>
  <c r="D7728" i="3"/>
  <c r="C7728" i="3"/>
  <c r="B7728" i="3"/>
  <c r="A7728" i="3"/>
  <c r="J7727" i="3"/>
  <c r="I7727" i="3"/>
  <c r="H7727" i="3"/>
  <c r="G7727" i="3"/>
  <c r="F7727" i="3"/>
  <c r="D7727" i="3"/>
  <c r="C7727" i="3"/>
  <c r="B7727" i="3"/>
  <c r="A7727" i="3"/>
  <c r="J7726" i="3"/>
  <c r="I7726" i="3"/>
  <c r="H7726" i="3"/>
  <c r="G7726" i="3"/>
  <c r="F7726" i="3"/>
  <c r="D7726" i="3"/>
  <c r="C7726" i="3"/>
  <c r="B7726" i="3"/>
  <c r="A7726" i="3"/>
  <c r="J7725" i="3"/>
  <c r="I7725" i="3"/>
  <c r="H7725" i="3"/>
  <c r="G7725" i="3"/>
  <c r="F7725" i="3"/>
  <c r="D7725" i="3"/>
  <c r="C7725" i="3"/>
  <c r="B7725" i="3"/>
  <c r="A7725" i="3"/>
  <c r="J7724" i="3"/>
  <c r="I7724" i="3"/>
  <c r="H7724" i="3"/>
  <c r="G7724" i="3"/>
  <c r="F7724" i="3"/>
  <c r="D7724" i="3"/>
  <c r="C7724" i="3"/>
  <c r="B7724" i="3"/>
  <c r="A7724" i="3"/>
  <c r="J7723" i="3"/>
  <c r="I7723" i="3"/>
  <c r="H7723" i="3"/>
  <c r="G7723" i="3"/>
  <c r="F7723" i="3"/>
  <c r="D7723" i="3"/>
  <c r="C7723" i="3"/>
  <c r="B7723" i="3"/>
  <c r="A7723" i="3"/>
  <c r="J7722" i="3"/>
  <c r="I7722" i="3"/>
  <c r="H7722" i="3"/>
  <c r="G7722" i="3"/>
  <c r="F7722" i="3"/>
  <c r="D7722" i="3"/>
  <c r="C7722" i="3"/>
  <c r="B7722" i="3"/>
  <c r="A7722" i="3"/>
  <c r="J7721" i="3"/>
  <c r="I7721" i="3"/>
  <c r="H7721" i="3"/>
  <c r="G7721" i="3"/>
  <c r="F7721" i="3"/>
  <c r="D7721" i="3"/>
  <c r="C7721" i="3"/>
  <c r="B7721" i="3"/>
  <c r="A7721" i="3"/>
  <c r="J7720" i="3"/>
  <c r="I7720" i="3"/>
  <c r="H7720" i="3"/>
  <c r="G7720" i="3"/>
  <c r="F7720" i="3"/>
  <c r="D7720" i="3"/>
  <c r="C7720" i="3"/>
  <c r="B7720" i="3"/>
  <c r="A7720" i="3"/>
  <c r="J7719" i="3"/>
  <c r="I7719" i="3"/>
  <c r="H7719" i="3"/>
  <c r="G7719" i="3"/>
  <c r="F7719" i="3"/>
  <c r="D7719" i="3"/>
  <c r="C7719" i="3"/>
  <c r="B7719" i="3"/>
  <c r="A7719" i="3"/>
  <c r="J7718" i="3"/>
  <c r="I7718" i="3"/>
  <c r="H7718" i="3"/>
  <c r="G7718" i="3"/>
  <c r="F7718" i="3"/>
  <c r="D7718" i="3"/>
  <c r="C7718" i="3"/>
  <c r="B7718" i="3"/>
  <c r="A7718" i="3"/>
  <c r="J7717" i="3"/>
  <c r="I7717" i="3"/>
  <c r="H7717" i="3"/>
  <c r="G7717" i="3"/>
  <c r="F7717" i="3"/>
  <c r="D7717" i="3"/>
  <c r="C7717" i="3"/>
  <c r="B7717" i="3"/>
  <c r="A7717" i="3"/>
  <c r="J7716" i="3"/>
  <c r="I7716" i="3"/>
  <c r="H7716" i="3"/>
  <c r="G7716" i="3"/>
  <c r="F7716" i="3"/>
  <c r="D7716" i="3"/>
  <c r="C7716" i="3"/>
  <c r="B7716" i="3"/>
  <c r="A7716" i="3"/>
  <c r="J7715" i="3"/>
  <c r="I7715" i="3"/>
  <c r="H7715" i="3"/>
  <c r="G7715" i="3"/>
  <c r="F7715" i="3"/>
  <c r="D7715" i="3"/>
  <c r="C7715" i="3"/>
  <c r="B7715" i="3"/>
  <c r="A7715" i="3"/>
  <c r="J7714" i="3"/>
  <c r="I7714" i="3"/>
  <c r="H7714" i="3"/>
  <c r="G7714" i="3"/>
  <c r="F7714" i="3"/>
  <c r="D7714" i="3"/>
  <c r="C7714" i="3"/>
  <c r="B7714" i="3"/>
  <c r="A7714" i="3"/>
  <c r="J7713" i="3"/>
  <c r="I7713" i="3"/>
  <c r="H7713" i="3"/>
  <c r="G7713" i="3"/>
  <c r="F7713" i="3"/>
  <c r="D7713" i="3"/>
  <c r="C7713" i="3"/>
  <c r="B7713" i="3"/>
  <c r="A7713" i="3"/>
  <c r="J7712" i="3"/>
  <c r="I7712" i="3"/>
  <c r="H7712" i="3"/>
  <c r="G7712" i="3"/>
  <c r="F7712" i="3"/>
  <c r="D7712" i="3"/>
  <c r="C7712" i="3"/>
  <c r="B7712" i="3"/>
  <c r="A7712" i="3"/>
  <c r="J7711" i="3"/>
  <c r="I7711" i="3"/>
  <c r="H7711" i="3"/>
  <c r="G7711" i="3"/>
  <c r="F7711" i="3"/>
  <c r="D7711" i="3"/>
  <c r="C7711" i="3"/>
  <c r="B7711" i="3"/>
  <c r="A7711" i="3"/>
  <c r="J7710" i="3"/>
  <c r="I7710" i="3"/>
  <c r="H7710" i="3"/>
  <c r="G7710" i="3"/>
  <c r="F7710" i="3"/>
  <c r="D7710" i="3"/>
  <c r="C7710" i="3"/>
  <c r="B7710" i="3"/>
  <c r="A7710" i="3"/>
  <c r="J7709" i="3"/>
  <c r="I7709" i="3"/>
  <c r="H7709" i="3"/>
  <c r="G7709" i="3"/>
  <c r="F7709" i="3"/>
  <c r="D7709" i="3"/>
  <c r="C7709" i="3"/>
  <c r="B7709" i="3"/>
  <c r="A7709" i="3"/>
  <c r="J7708" i="3"/>
  <c r="I7708" i="3"/>
  <c r="H7708" i="3"/>
  <c r="G7708" i="3"/>
  <c r="F7708" i="3"/>
  <c r="D7708" i="3"/>
  <c r="C7708" i="3"/>
  <c r="B7708" i="3"/>
  <c r="A7708" i="3"/>
  <c r="J7707" i="3"/>
  <c r="I7707" i="3"/>
  <c r="H7707" i="3"/>
  <c r="G7707" i="3"/>
  <c r="F7707" i="3"/>
  <c r="D7707" i="3"/>
  <c r="C7707" i="3"/>
  <c r="B7707" i="3"/>
  <c r="A7707" i="3"/>
  <c r="J7706" i="3"/>
  <c r="I7706" i="3"/>
  <c r="H7706" i="3"/>
  <c r="G7706" i="3"/>
  <c r="F7706" i="3"/>
  <c r="D7706" i="3"/>
  <c r="C7706" i="3"/>
  <c r="B7706" i="3"/>
  <c r="A7706" i="3"/>
  <c r="J7705" i="3"/>
  <c r="I7705" i="3"/>
  <c r="H7705" i="3"/>
  <c r="G7705" i="3"/>
  <c r="F7705" i="3"/>
  <c r="D7705" i="3"/>
  <c r="C7705" i="3"/>
  <c r="B7705" i="3"/>
  <c r="A7705" i="3"/>
  <c r="J7704" i="3"/>
  <c r="I7704" i="3"/>
  <c r="H7704" i="3"/>
  <c r="G7704" i="3"/>
  <c r="F7704" i="3"/>
  <c r="D7704" i="3"/>
  <c r="C7704" i="3"/>
  <c r="B7704" i="3"/>
  <c r="A7704" i="3"/>
  <c r="J7703" i="3"/>
  <c r="I7703" i="3"/>
  <c r="H7703" i="3"/>
  <c r="G7703" i="3"/>
  <c r="F7703" i="3"/>
  <c r="D7703" i="3"/>
  <c r="C7703" i="3"/>
  <c r="B7703" i="3"/>
  <c r="A7703" i="3"/>
  <c r="J7702" i="3"/>
  <c r="I7702" i="3"/>
  <c r="H7702" i="3"/>
  <c r="G7702" i="3"/>
  <c r="F7702" i="3"/>
  <c r="D7702" i="3"/>
  <c r="C7702" i="3"/>
  <c r="B7702" i="3"/>
  <c r="A7702" i="3"/>
  <c r="J7701" i="3"/>
  <c r="I7701" i="3"/>
  <c r="H7701" i="3"/>
  <c r="G7701" i="3"/>
  <c r="F7701" i="3"/>
  <c r="D7701" i="3"/>
  <c r="C7701" i="3"/>
  <c r="B7701" i="3"/>
  <c r="A7701" i="3"/>
  <c r="J7700" i="3"/>
  <c r="I7700" i="3"/>
  <c r="H7700" i="3"/>
  <c r="G7700" i="3"/>
  <c r="F7700" i="3"/>
  <c r="D7700" i="3"/>
  <c r="C7700" i="3"/>
  <c r="B7700" i="3"/>
  <c r="A7700" i="3"/>
  <c r="J7699" i="3"/>
  <c r="I7699" i="3"/>
  <c r="H7699" i="3"/>
  <c r="G7699" i="3"/>
  <c r="F7699" i="3"/>
  <c r="D7699" i="3"/>
  <c r="C7699" i="3"/>
  <c r="B7699" i="3"/>
  <c r="A7699" i="3"/>
  <c r="J7698" i="3"/>
  <c r="I7698" i="3"/>
  <c r="H7698" i="3"/>
  <c r="G7698" i="3"/>
  <c r="F7698" i="3"/>
  <c r="D7698" i="3"/>
  <c r="C7698" i="3"/>
  <c r="B7698" i="3"/>
  <c r="A7698" i="3"/>
  <c r="J7697" i="3"/>
  <c r="I7697" i="3"/>
  <c r="H7697" i="3"/>
  <c r="G7697" i="3"/>
  <c r="F7697" i="3"/>
  <c r="D7697" i="3"/>
  <c r="C7697" i="3"/>
  <c r="B7697" i="3"/>
  <c r="A7697" i="3"/>
  <c r="J7696" i="3"/>
  <c r="I7696" i="3"/>
  <c r="H7696" i="3"/>
  <c r="G7696" i="3"/>
  <c r="F7696" i="3"/>
  <c r="D7696" i="3"/>
  <c r="C7696" i="3"/>
  <c r="B7696" i="3"/>
  <c r="A7696" i="3"/>
  <c r="J7695" i="3"/>
  <c r="I7695" i="3"/>
  <c r="H7695" i="3"/>
  <c r="G7695" i="3"/>
  <c r="F7695" i="3"/>
  <c r="D7695" i="3"/>
  <c r="C7695" i="3"/>
  <c r="B7695" i="3"/>
  <c r="A7695" i="3"/>
  <c r="J7694" i="3"/>
  <c r="I7694" i="3"/>
  <c r="H7694" i="3"/>
  <c r="G7694" i="3"/>
  <c r="F7694" i="3"/>
  <c r="D7694" i="3"/>
  <c r="C7694" i="3"/>
  <c r="B7694" i="3"/>
  <c r="A7694" i="3"/>
  <c r="J7693" i="3"/>
  <c r="I7693" i="3"/>
  <c r="H7693" i="3"/>
  <c r="G7693" i="3"/>
  <c r="F7693" i="3"/>
  <c r="D7693" i="3"/>
  <c r="C7693" i="3"/>
  <c r="B7693" i="3"/>
  <c r="A7693" i="3"/>
  <c r="J7692" i="3"/>
  <c r="I7692" i="3"/>
  <c r="H7692" i="3"/>
  <c r="G7692" i="3"/>
  <c r="F7692" i="3"/>
  <c r="D7692" i="3"/>
  <c r="C7692" i="3"/>
  <c r="B7692" i="3"/>
  <c r="A7692" i="3"/>
  <c r="J7691" i="3"/>
  <c r="I7691" i="3"/>
  <c r="H7691" i="3"/>
  <c r="G7691" i="3"/>
  <c r="F7691" i="3"/>
  <c r="D7691" i="3"/>
  <c r="C7691" i="3"/>
  <c r="B7691" i="3"/>
  <c r="A7691" i="3"/>
  <c r="J7690" i="3"/>
  <c r="I7690" i="3"/>
  <c r="H7690" i="3"/>
  <c r="G7690" i="3"/>
  <c r="F7690" i="3"/>
  <c r="D7690" i="3"/>
  <c r="C7690" i="3"/>
  <c r="B7690" i="3"/>
  <c r="A7690" i="3"/>
  <c r="J7689" i="3"/>
  <c r="I7689" i="3"/>
  <c r="H7689" i="3"/>
  <c r="G7689" i="3"/>
  <c r="F7689" i="3"/>
  <c r="D7689" i="3"/>
  <c r="C7689" i="3"/>
  <c r="B7689" i="3"/>
  <c r="A7689" i="3"/>
  <c r="J7688" i="3"/>
  <c r="I7688" i="3"/>
  <c r="H7688" i="3"/>
  <c r="G7688" i="3"/>
  <c r="F7688" i="3"/>
  <c r="D7688" i="3"/>
  <c r="C7688" i="3"/>
  <c r="B7688" i="3"/>
  <c r="A7688" i="3"/>
  <c r="J7687" i="3"/>
  <c r="I7687" i="3"/>
  <c r="H7687" i="3"/>
  <c r="G7687" i="3"/>
  <c r="F7687" i="3"/>
  <c r="D7687" i="3"/>
  <c r="C7687" i="3"/>
  <c r="B7687" i="3"/>
  <c r="A7687" i="3"/>
  <c r="J7686" i="3"/>
  <c r="I7686" i="3"/>
  <c r="H7686" i="3"/>
  <c r="G7686" i="3"/>
  <c r="F7686" i="3"/>
  <c r="D7686" i="3"/>
  <c r="C7686" i="3"/>
  <c r="B7686" i="3"/>
  <c r="A7686" i="3"/>
  <c r="J7685" i="3"/>
  <c r="I7685" i="3"/>
  <c r="H7685" i="3"/>
  <c r="G7685" i="3"/>
  <c r="F7685" i="3"/>
  <c r="D7685" i="3"/>
  <c r="C7685" i="3"/>
  <c r="B7685" i="3"/>
  <c r="A7685" i="3"/>
  <c r="J7684" i="3"/>
  <c r="I7684" i="3"/>
  <c r="H7684" i="3"/>
  <c r="G7684" i="3"/>
  <c r="F7684" i="3"/>
  <c r="D7684" i="3"/>
  <c r="C7684" i="3"/>
  <c r="B7684" i="3"/>
  <c r="A7684" i="3"/>
  <c r="J7683" i="3"/>
  <c r="I7683" i="3"/>
  <c r="H7683" i="3"/>
  <c r="G7683" i="3"/>
  <c r="F7683" i="3"/>
  <c r="D7683" i="3"/>
  <c r="C7683" i="3"/>
  <c r="B7683" i="3"/>
  <c r="A7683" i="3"/>
  <c r="J7682" i="3"/>
  <c r="I7682" i="3"/>
  <c r="H7682" i="3"/>
  <c r="G7682" i="3"/>
  <c r="F7682" i="3"/>
  <c r="D7682" i="3"/>
  <c r="C7682" i="3"/>
  <c r="B7682" i="3"/>
  <c r="A7682" i="3"/>
  <c r="J7681" i="3"/>
  <c r="I7681" i="3"/>
  <c r="H7681" i="3"/>
  <c r="G7681" i="3"/>
  <c r="F7681" i="3"/>
  <c r="D7681" i="3"/>
  <c r="C7681" i="3"/>
  <c r="B7681" i="3"/>
  <c r="A7681" i="3"/>
  <c r="J7680" i="3"/>
  <c r="I7680" i="3"/>
  <c r="H7680" i="3"/>
  <c r="G7680" i="3"/>
  <c r="F7680" i="3"/>
  <c r="D7680" i="3"/>
  <c r="C7680" i="3"/>
  <c r="B7680" i="3"/>
  <c r="A7680" i="3"/>
  <c r="J7679" i="3"/>
  <c r="I7679" i="3"/>
  <c r="H7679" i="3"/>
  <c r="G7679" i="3"/>
  <c r="F7679" i="3"/>
  <c r="D7679" i="3"/>
  <c r="C7679" i="3"/>
  <c r="B7679" i="3"/>
  <c r="A7679" i="3"/>
  <c r="J7678" i="3"/>
  <c r="I7678" i="3"/>
  <c r="H7678" i="3"/>
  <c r="G7678" i="3"/>
  <c r="F7678" i="3"/>
  <c r="D7678" i="3"/>
  <c r="C7678" i="3"/>
  <c r="B7678" i="3"/>
  <c r="A7678" i="3"/>
  <c r="J7677" i="3"/>
  <c r="I7677" i="3"/>
  <c r="H7677" i="3"/>
  <c r="G7677" i="3"/>
  <c r="F7677" i="3"/>
  <c r="D7677" i="3"/>
  <c r="C7677" i="3"/>
  <c r="B7677" i="3"/>
  <c r="A7677" i="3"/>
  <c r="J7676" i="3"/>
  <c r="I7676" i="3"/>
  <c r="H7676" i="3"/>
  <c r="G7676" i="3"/>
  <c r="F7676" i="3"/>
  <c r="D7676" i="3"/>
  <c r="C7676" i="3"/>
  <c r="B7676" i="3"/>
  <c r="A7676" i="3"/>
  <c r="J7675" i="3"/>
  <c r="I7675" i="3"/>
  <c r="H7675" i="3"/>
  <c r="G7675" i="3"/>
  <c r="F7675" i="3"/>
  <c r="D7675" i="3"/>
  <c r="C7675" i="3"/>
  <c r="B7675" i="3"/>
  <c r="A7675" i="3"/>
  <c r="J7674" i="3"/>
  <c r="I7674" i="3"/>
  <c r="H7674" i="3"/>
  <c r="G7674" i="3"/>
  <c r="F7674" i="3"/>
  <c r="D7674" i="3"/>
  <c r="C7674" i="3"/>
  <c r="B7674" i="3"/>
  <c r="A7674" i="3"/>
  <c r="J7673" i="3"/>
  <c r="I7673" i="3"/>
  <c r="H7673" i="3"/>
  <c r="G7673" i="3"/>
  <c r="F7673" i="3"/>
  <c r="D7673" i="3"/>
  <c r="C7673" i="3"/>
  <c r="B7673" i="3"/>
  <c r="A7673" i="3"/>
  <c r="J7672" i="3"/>
  <c r="I7672" i="3"/>
  <c r="H7672" i="3"/>
  <c r="G7672" i="3"/>
  <c r="F7672" i="3"/>
  <c r="D7672" i="3"/>
  <c r="C7672" i="3"/>
  <c r="B7672" i="3"/>
  <c r="A7672" i="3"/>
  <c r="J7671" i="3"/>
  <c r="I7671" i="3"/>
  <c r="H7671" i="3"/>
  <c r="G7671" i="3"/>
  <c r="F7671" i="3"/>
  <c r="D7671" i="3"/>
  <c r="C7671" i="3"/>
  <c r="B7671" i="3"/>
  <c r="A7671" i="3"/>
  <c r="J7670" i="3"/>
  <c r="I7670" i="3"/>
  <c r="H7670" i="3"/>
  <c r="G7670" i="3"/>
  <c r="F7670" i="3"/>
  <c r="D7670" i="3"/>
  <c r="C7670" i="3"/>
  <c r="B7670" i="3"/>
  <c r="A7670" i="3"/>
  <c r="J7669" i="3"/>
  <c r="I7669" i="3"/>
  <c r="H7669" i="3"/>
  <c r="G7669" i="3"/>
  <c r="F7669" i="3"/>
  <c r="D7669" i="3"/>
  <c r="C7669" i="3"/>
  <c r="B7669" i="3"/>
  <c r="A7669" i="3"/>
  <c r="J7668" i="3"/>
  <c r="I7668" i="3"/>
  <c r="H7668" i="3"/>
  <c r="G7668" i="3"/>
  <c r="F7668" i="3"/>
  <c r="D7668" i="3"/>
  <c r="C7668" i="3"/>
  <c r="B7668" i="3"/>
  <c r="A7668" i="3"/>
  <c r="J7667" i="3"/>
  <c r="I7667" i="3"/>
  <c r="H7667" i="3"/>
  <c r="G7667" i="3"/>
  <c r="F7667" i="3"/>
  <c r="D7667" i="3"/>
  <c r="C7667" i="3"/>
  <c r="B7667" i="3"/>
  <c r="A7667" i="3"/>
  <c r="J7666" i="3"/>
  <c r="I7666" i="3"/>
  <c r="H7666" i="3"/>
  <c r="G7666" i="3"/>
  <c r="F7666" i="3"/>
  <c r="D7666" i="3"/>
  <c r="C7666" i="3"/>
  <c r="B7666" i="3"/>
  <c r="A7666" i="3"/>
  <c r="J7665" i="3"/>
  <c r="I7665" i="3"/>
  <c r="H7665" i="3"/>
  <c r="G7665" i="3"/>
  <c r="F7665" i="3"/>
  <c r="D7665" i="3"/>
  <c r="C7665" i="3"/>
  <c r="B7665" i="3"/>
  <c r="A7665" i="3"/>
  <c r="J7664" i="3"/>
  <c r="I7664" i="3"/>
  <c r="H7664" i="3"/>
  <c r="G7664" i="3"/>
  <c r="F7664" i="3"/>
  <c r="D7664" i="3"/>
  <c r="C7664" i="3"/>
  <c r="B7664" i="3"/>
  <c r="A7664" i="3"/>
  <c r="J7663" i="3"/>
  <c r="I7663" i="3"/>
  <c r="H7663" i="3"/>
  <c r="G7663" i="3"/>
  <c r="F7663" i="3"/>
  <c r="D7663" i="3"/>
  <c r="C7663" i="3"/>
  <c r="B7663" i="3"/>
  <c r="A7663" i="3"/>
  <c r="J7662" i="3"/>
  <c r="I7662" i="3"/>
  <c r="H7662" i="3"/>
  <c r="G7662" i="3"/>
  <c r="F7662" i="3"/>
  <c r="D7662" i="3"/>
  <c r="C7662" i="3"/>
  <c r="B7662" i="3"/>
  <c r="A7662" i="3"/>
  <c r="J7661" i="3"/>
  <c r="I7661" i="3"/>
  <c r="H7661" i="3"/>
  <c r="G7661" i="3"/>
  <c r="F7661" i="3"/>
  <c r="D7661" i="3"/>
  <c r="C7661" i="3"/>
  <c r="B7661" i="3"/>
  <c r="A7661" i="3"/>
  <c r="J7660" i="3"/>
  <c r="I7660" i="3"/>
  <c r="H7660" i="3"/>
  <c r="G7660" i="3"/>
  <c r="F7660" i="3"/>
  <c r="D7660" i="3"/>
  <c r="C7660" i="3"/>
  <c r="B7660" i="3"/>
  <c r="A7660" i="3"/>
  <c r="J7659" i="3"/>
  <c r="I7659" i="3"/>
  <c r="H7659" i="3"/>
  <c r="G7659" i="3"/>
  <c r="F7659" i="3"/>
  <c r="D7659" i="3"/>
  <c r="C7659" i="3"/>
  <c r="B7659" i="3"/>
  <c r="A7659" i="3"/>
  <c r="J7658" i="3"/>
  <c r="I7658" i="3"/>
  <c r="H7658" i="3"/>
  <c r="G7658" i="3"/>
  <c r="F7658" i="3"/>
  <c r="D7658" i="3"/>
  <c r="C7658" i="3"/>
  <c r="B7658" i="3"/>
  <c r="A7658" i="3"/>
  <c r="J7657" i="3"/>
  <c r="I7657" i="3"/>
  <c r="H7657" i="3"/>
  <c r="G7657" i="3"/>
  <c r="F7657" i="3"/>
  <c r="D7657" i="3"/>
  <c r="C7657" i="3"/>
  <c r="B7657" i="3"/>
  <c r="A7657" i="3"/>
  <c r="J7656" i="3"/>
  <c r="I7656" i="3"/>
  <c r="H7656" i="3"/>
  <c r="G7656" i="3"/>
  <c r="F7656" i="3"/>
  <c r="D7656" i="3"/>
  <c r="C7656" i="3"/>
  <c r="B7656" i="3"/>
  <c r="A7656" i="3"/>
  <c r="J7655" i="3"/>
  <c r="I7655" i="3"/>
  <c r="H7655" i="3"/>
  <c r="G7655" i="3"/>
  <c r="F7655" i="3"/>
  <c r="D7655" i="3"/>
  <c r="C7655" i="3"/>
  <c r="B7655" i="3"/>
  <c r="A7655" i="3"/>
  <c r="J7654" i="3"/>
  <c r="I7654" i="3"/>
  <c r="H7654" i="3"/>
  <c r="G7654" i="3"/>
  <c r="F7654" i="3"/>
  <c r="D7654" i="3"/>
  <c r="C7654" i="3"/>
  <c r="B7654" i="3"/>
  <c r="A7654" i="3"/>
  <c r="J7653" i="3"/>
  <c r="I7653" i="3"/>
  <c r="H7653" i="3"/>
  <c r="G7653" i="3"/>
  <c r="F7653" i="3"/>
  <c r="D7653" i="3"/>
  <c r="C7653" i="3"/>
  <c r="B7653" i="3"/>
  <c r="A7653" i="3"/>
  <c r="J7652" i="3"/>
  <c r="I7652" i="3"/>
  <c r="H7652" i="3"/>
  <c r="G7652" i="3"/>
  <c r="F7652" i="3"/>
  <c r="D7652" i="3"/>
  <c r="C7652" i="3"/>
  <c r="B7652" i="3"/>
  <c r="A7652" i="3"/>
  <c r="J7651" i="3"/>
  <c r="I7651" i="3"/>
  <c r="H7651" i="3"/>
  <c r="G7651" i="3"/>
  <c r="F7651" i="3"/>
  <c r="D7651" i="3"/>
  <c r="C7651" i="3"/>
  <c r="B7651" i="3"/>
  <c r="A7651" i="3"/>
  <c r="J7650" i="3"/>
  <c r="I7650" i="3"/>
  <c r="H7650" i="3"/>
  <c r="G7650" i="3"/>
  <c r="F7650" i="3"/>
  <c r="D7650" i="3"/>
  <c r="C7650" i="3"/>
  <c r="B7650" i="3"/>
  <c r="A7650" i="3"/>
  <c r="J7649" i="3"/>
  <c r="I7649" i="3"/>
  <c r="H7649" i="3"/>
  <c r="G7649" i="3"/>
  <c r="F7649" i="3"/>
  <c r="D7649" i="3"/>
  <c r="C7649" i="3"/>
  <c r="B7649" i="3"/>
  <c r="A7649" i="3"/>
  <c r="J7648" i="3"/>
  <c r="I7648" i="3"/>
  <c r="H7648" i="3"/>
  <c r="G7648" i="3"/>
  <c r="F7648" i="3"/>
  <c r="D7648" i="3"/>
  <c r="C7648" i="3"/>
  <c r="B7648" i="3"/>
  <c r="A7648" i="3"/>
  <c r="J7647" i="3"/>
  <c r="I7647" i="3"/>
  <c r="H7647" i="3"/>
  <c r="G7647" i="3"/>
  <c r="F7647" i="3"/>
  <c r="D7647" i="3"/>
  <c r="C7647" i="3"/>
  <c r="B7647" i="3"/>
  <c r="A7647" i="3"/>
  <c r="J7646" i="3"/>
  <c r="I7646" i="3"/>
  <c r="H7646" i="3"/>
  <c r="G7646" i="3"/>
  <c r="F7646" i="3"/>
  <c r="D7646" i="3"/>
  <c r="C7646" i="3"/>
  <c r="B7646" i="3"/>
  <c r="A7646" i="3"/>
  <c r="J7645" i="3"/>
  <c r="I7645" i="3"/>
  <c r="H7645" i="3"/>
  <c r="G7645" i="3"/>
  <c r="F7645" i="3"/>
  <c r="D7645" i="3"/>
  <c r="C7645" i="3"/>
  <c r="B7645" i="3"/>
  <c r="A7645" i="3"/>
  <c r="J7644" i="3"/>
  <c r="I7644" i="3"/>
  <c r="H7644" i="3"/>
  <c r="G7644" i="3"/>
  <c r="F7644" i="3"/>
  <c r="D7644" i="3"/>
  <c r="C7644" i="3"/>
  <c r="B7644" i="3"/>
  <c r="A7644" i="3"/>
  <c r="J7643" i="3"/>
  <c r="I7643" i="3"/>
  <c r="H7643" i="3"/>
  <c r="G7643" i="3"/>
  <c r="F7643" i="3"/>
  <c r="D7643" i="3"/>
  <c r="C7643" i="3"/>
  <c r="B7643" i="3"/>
  <c r="A7643" i="3"/>
  <c r="J7642" i="3"/>
  <c r="I7642" i="3"/>
  <c r="H7642" i="3"/>
  <c r="G7642" i="3"/>
  <c r="F7642" i="3"/>
  <c r="D7642" i="3"/>
  <c r="C7642" i="3"/>
  <c r="B7642" i="3"/>
  <c r="A7642" i="3"/>
  <c r="J7641" i="3"/>
  <c r="I7641" i="3"/>
  <c r="H7641" i="3"/>
  <c r="G7641" i="3"/>
  <c r="F7641" i="3"/>
  <c r="D7641" i="3"/>
  <c r="C7641" i="3"/>
  <c r="B7641" i="3"/>
  <c r="A7641" i="3"/>
  <c r="J7640" i="3"/>
  <c r="I7640" i="3"/>
  <c r="H7640" i="3"/>
  <c r="G7640" i="3"/>
  <c r="F7640" i="3"/>
  <c r="D7640" i="3"/>
  <c r="C7640" i="3"/>
  <c r="B7640" i="3"/>
  <c r="A7640" i="3"/>
  <c r="J7639" i="3"/>
  <c r="I7639" i="3"/>
  <c r="H7639" i="3"/>
  <c r="G7639" i="3"/>
  <c r="F7639" i="3"/>
  <c r="D7639" i="3"/>
  <c r="C7639" i="3"/>
  <c r="B7639" i="3"/>
  <c r="A7639" i="3"/>
  <c r="J7638" i="3"/>
  <c r="I7638" i="3"/>
  <c r="H7638" i="3"/>
  <c r="G7638" i="3"/>
  <c r="F7638" i="3"/>
  <c r="D7638" i="3"/>
  <c r="C7638" i="3"/>
  <c r="B7638" i="3"/>
  <c r="A7638" i="3"/>
  <c r="J7637" i="3"/>
  <c r="I7637" i="3"/>
  <c r="H7637" i="3"/>
  <c r="G7637" i="3"/>
  <c r="F7637" i="3"/>
  <c r="D7637" i="3"/>
  <c r="C7637" i="3"/>
  <c r="B7637" i="3"/>
  <c r="A7637" i="3"/>
  <c r="J7636" i="3"/>
  <c r="I7636" i="3"/>
  <c r="H7636" i="3"/>
  <c r="G7636" i="3"/>
  <c r="F7636" i="3"/>
  <c r="D7636" i="3"/>
  <c r="C7636" i="3"/>
  <c r="B7636" i="3"/>
  <c r="A7636" i="3"/>
  <c r="J7635" i="3"/>
  <c r="I7635" i="3"/>
  <c r="H7635" i="3"/>
  <c r="G7635" i="3"/>
  <c r="F7635" i="3"/>
  <c r="D7635" i="3"/>
  <c r="C7635" i="3"/>
  <c r="B7635" i="3"/>
  <c r="A7635" i="3"/>
  <c r="J7634" i="3"/>
  <c r="I7634" i="3"/>
  <c r="H7634" i="3"/>
  <c r="G7634" i="3"/>
  <c r="F7634" i="3"/>
  <c r="D7634" i="3"/>
  <c r="C7634" i="3"/>
  <c r="B7634" i="3"/>
  <c r="A7634" i="3"/>
  <c r="J7633" i="3"/>
  <c r="I7633" i="3"/>
  <c r="H7633" i="3"/>
  <c r="G7633" i="3"/>
  <c r="F7633" i="3"/>
  <c r="D7633" i="3"/>
  <c r="C7633" i="3"/>
  <c r="B7633" i="3"/>
  <c r="A7633" i="3"/>
  <c r="J7632" i="3"/>
  <c r="I7632" i="3"/>
  <c r="H7632" i="3"/>
  <c r="G7632" i="3"/>
  <c r="F7632" i="3"/>
  <c r="D7632" i="3"/>
  <c r="C7632" i="3"/>
  <c r="B7632" i="3"/>
  <c r="A7632" i="3"/>
  <c r="J7631" i="3"/>
  <c r="I7631" i="3"/>
  <c r="H7631" i="3"/>
  <c r="G7631" i="3"/>
  <c r="F7631" i="3"/>
  <c r="D7631" i="3"/>
  <c r="C7631" i="3"/>
  <c r="B7631" i="3"/>
  <c r="A7631" i="3"/>
  <c r="J7630" i="3"/>
  <c r="I7630" i="3"/>
  <c r="H7630" i="3"/>
  <c r="G7630" i="3"/>
  <c r="F7630" i="3"/>
  <c r="D7630" i="3"/>
  <c r="C7630" i="3"/>
  <c r="B7630" i="3"/>
  <c r="A7630" i="3"/>
  <c r="J7629" i="3"/>
  <c r="I7629" i="3"/>
  <c r="H7629" i="3"/>
  <c r="G7629" i="3"/>
  <c r="F7629" i="3"/>
  <c r="D7629" i="3"/>
  <c r="C7629" i="3"/>
  <c r="B7629" i="3"/>
  <c r="A7629" i="3"/>
  <c r="J7628" i="3"/>
  <c r="I7628" i="3"/>
  <c r="H7628" i="3"/>
  <c r="G7628" i="3"/>
  <c r="F7628" i="3"/>
  <c r="D7628" i="3"/>
  <c r="C7628" i="3"/>
  <c r="B7628" i="3"/>
  <c r="A7628" i="3"/>
  <c r="J7627" i="3"/>
  <c r="I7627" i="3"/>
  <c r="H7627" i="3"/>
  <c r="G7627" i="3"/>
  <c r="F7627" i="3"/>
  <c r="D7627" i="3"/>
  <c r="C7627" i="3"/>
  <c r="B7627" i="3"/>
  <c r="A7627" i="3"/>
  <c r="J7626" i="3"/>
  <c r="I7626" i="3"/>
  <c r="H7626" i="3"/>
  <c r="G7626" i="3"/>
  <c r="F7626" i="3"/>
  <c r="D7626" i="3"/>
  <c r="C7626" i="3"/>
  <c r="B7626" i="3"/>
  <c r="A7626" i="3"/>
  <c r="J7625" i="3"/>
  <c r="I7625" i="3"/>
  <c r="H7625" i="3"/>
  <c r="G7625" i="3"/>
  <c r="F7625" i="3"/>
  <c r="D7625" i="3"/>
  <c r="C7625" i="3"/>
  <c r="B7625" i="3"/>
  <c r="A7625" i="3"/>
  <c r="J7624" i="3"/>
  <c r="I7624" i="3"/>
  <c r="H7624" i="3"/>
  <c r="G7624" i="3"/>
  <c r="F7624" i="3"/>
  <c r="D7624" i="3"/>
  <c r="C7624" i="3"/>
  <c r="B7624" i="3"/>
  <c r="A7624" i="3"/>
  <c r="J7623" i="3"/>
  <c r="I7623" i="3"/>
  <c r="H7623" i="3"/>
  <c r="G7623" i="3"/>
  <c r="F7623" i="3"/>
  <c r="D7623" i="3"/>
  <c r="C7623" i="3"/>
  <c r="B7623" i="3"/>
  <c r="A7623" i="3"/>
  <c r="J7622" i="3"/>
  <c r="I7622" i="3"/>
  <c r="H7622" i="3"/>
  <c r="G7622" i="3"/>
  <c r="F7622" i="3"/>
  <c r="D7622" i="3"/>
  <c r="C7622" i="3"/>
  <c r="B7622" i="3"/>
  <c r="A7622" i="3"/>
  <c r="J7621" i="3"/>
  <c r="I7621" i="3"/>
  <c r="H7621" i="3"/>
  <c r="G7621" i="3"/>
  <c r="F7621" i="3"/>
  <c r="D7621" i="3"/>
  <c r="C7621" i="3"/>
  <c r="B7621" i="3"/>
  <c r="A7621" i="3"/>
  <c r="J7620" i="3"/>
  <c r="I7620" i="3"/>
  <c r="H7620" i="3"/>
  <c r="G7620" i="3"/>
  <c r="F7620" i="3"/>
  <c r="D7620" i="3"/>
  <c r="C7620" i="3"/>
  <c r="B7620" i="3"/>
  <c r="A7620" i="3"/>
  <c r="J7619" i="3"/>
  <c r="I7619" i="3"/>
  <c r="H7619" i="3"/>
  <c r="G7619" i="3"/>
  <c r="F7619" i="3"/>
  <c r="D7619" i="3"/>
  <c r="C7619" i="3"/>
  <c r="B7619" i="3"/>
  <c r="A7619" i="3"/>
  <c r="J7618" i="3"/>
  <c r="I7618" i="3"/>
  <c r="H7618" i="3"/>
  <c r="G7618" i="3"/>
  <c r="F7618" i="3"/>
  <c r="D7618" i="3"/>
  <c r="C7618" i="3"/>
  <c r="B7618" i="3"/>
  <c r="A7618" i="3"/>
  <c r="J7617" i="3"/>
  <c r="I7617" i="3"/>
  <c r="H7617" i="3"/>
  <c r="G7617" i="3"/>
  <c r="F7617" i="3"/>
  <c r="D7617" i="3"/>
  <c r="C7617" i="3"/>
  <c r="B7617" i="3"/>
  <c r="A7617" i="3"/>
  <c r="J7616" i="3"/>
  <c r="I7616" i="3"/>
  <c r="H7616" i="3"/>
  <c r="G7616" i="3"/>
  <c r="F7616" i="3"/>
  <c r="D7616" i="3"/>
  <c r="C7616" i="3"/>
  <c r="B7616" i="3"/>
  <c r="A7616" i="3"/>
  <c r="J7615" i="3"/>
  <c r="I7615" i="3"/>
  <c r="H7615" i="3"/>
  <c r="G7615" i="3"/>
  <c r="F7615" i="3"/>
  <c r="D7615" i="3"/>
  <c r="C7615" i="3"/>
  <c r="B7615" i="3"/>
  <c r="A7615" i="3"/>
  <c r="J7614" i="3"/>
  <c r="I7614" i="3"/>
  <c r="H7614" i="3"/>
  <c r="G7614" i="3"/>
  <c r="F7614" i="3"/>
  <c r="D7614" i="3"/>
  <c r="C7614" i="3"/>
  <c r="B7614" i="3"/>
  <c r="A7614" i="3"/>
  <c r="J7613" i="3"/>
  <c r="I7613" i="3"/>
  <c r="H7613" i="3"/>
  <c r="G7613" i="3"/>
  <c r="F7613" i="3"/>
  <c r="D7613" i="3"/>
  <c r="C7613" i="3"/>
  <c r="B7613" i="3"/>
  <c r="A7613" i="3"/>
  <c r="J7612" i="3"/>
  <c r="I7612" i="3"/>
  <c r="H7612" i="3"/>
  <c r="G7612" i="3"/>
  <c r="F7612" i="3"/>
  <c r="D7612" i="3"/>
  <c r="C7612" i="3"/>
  <c r="B7612" i="3"/>
  <c r="A7612" i="3"/>
  <c r="J7611" i="3"/>
  <c r="I7611" i="3"/>
  <c r="H7611" i="3"/>
  <c r="G7611" i="3"/>
  <c r="F7611" i="3"/>
  <c r="D7611" i="3"/>
  <c r="C7611" i="3"/>
  <c r="B7611" i="3"/>
  <c r="A7611" i="3"/>
  <c r="J7610" i="3"/>
  <c r="I7610" i="3"/>
  <c r="H7610" i="3"/>
  <c r="G7610" i="3"/>
  <c r="F7610" i="3"/>
  <c r="D7610" i="3"/>
  <c r="C7610" i="3"/>
  <c r="B7610" i="3"/>
  <c r="A7610" i="3"/>
  <c r="J7609" i="3"/>
  <c r="I7609" i="3"/>
  <c r="H7609" i="3"/>
  <c r="G7609" i="3"/>
  <c r="F7609" i="3"/>
  <c r="D7609" i="3"/>
  <c r="C7609" i="3"/>
  <c r="B7609" i="3"/>
  <c r="A7609" i="3"/>
  <c r="J7608" i="3"/>
  <c r="I7608" i="3"/>
  <c r="H7608" i="3"/>
  <c r="G7608" i="3"/>
  <c r="F7608" i="3"/>
  <c r="D7608" i="3"/>
  <c r="C7608" i="3"/>
  <c r="B7608" i="3"/>
  <c r="A7608" i="3"/>
  <c r="J7607" i="3"/>
  <c r="I7607" i="3"/>
  <c r="H7607" i="3"/>
  <c r="G7607" i="3"/>
  <c r="F7607" i="3"/>
  <c r="D7607" i="3"/>
  <c r="C7607" i="3"/>
  <c r="B7607" i="3"/>
  <c r="A7607" i="3"/>
  <c r="J7606" i="3"/>
  <c r="I7606" i="3"/>
  <c r="H7606" i="3"/>
  <c r="G7606" i="3"/>
  <c r="F7606" i="3"/>
  <c r="D7606" i="3"/>
  <c r="C7606" i="3"/>
  <c r="B7606" i="3"/>
  <c r="A7606" i="3"/>
  <c r="J7605" i="3"/>
  <c r="I7605" i="3"/>
  <c r="H7605" i="3"/>
  <c r="G7605" i="3"/>
  <c r="F7605" i="3"/>
  <c r="D7605" i="3"/>
  <c r="C7605" i="3"/>
  <c r="B7605" i="3"/>
  <c r="A7605" i="3"/>
  <c r="J7604" i="3"/>
  <c r="I7604" i="3"/>
  <c r="H7604" i="3"/>
  <c r="G7604" i="3"/>
  <c r="F7604" i="3"/>
  <c r="D7604" i="3"/>
  <c r="C7604" i="3"/>
  <c r="B7604" i="3"/>
  <c r="A7604" i="3"/>
  <c r="J7603" i="3"/>
  <c r="I7603" i="3"/>
  <c r="H7603" i="3"/>
  <c r="G7603" i="3"/>
  <c r="F7603" i="3"/>
  <c r="D7603" i="3"/>
  <c r="C7603" i="3"/>
  <c r="B7603" i="3"/>
  <c r="A7603" i="3"/>
  <c r="J7602" i="3"/>
  <c r="I7602" i="3"/>
  <c r="H7602" i="3"/>
  <c r="G7602" i="3"/>
  <c r="F7602" i="3"/>
  <c r="D7602" i="3"/>
  <c r="C7602" i="3"/>
  <c r="B7602" i="3"/>
  <c r="A7602" i="3"/>
  <c r="J7601" i="3"/>
  <c r="I7601" i="3"/>
  <c r="H7601" i="3"/>
  <c r="G7601" i="3"/>
  <c r="F7601" i="3"/>
  <c r="D7601" i="3"/>
  <c r="C7601" i="3"/>
  <c r="B7601" i="3"/>
  <c r="A7601" i="3"/>
  <c r="J7600" i="3"/>
  <c r="I7600" i="3"/>
  <c r="H7600" i="3"/>
  <c r="G7600" i="3"/>
  <c r="F7600" i="3"/>
  <c r="D7600" i="3"/>
  <c r="C7600" i="3"/>
  <c r="B7600" i="3"/>
  <c r="A7600" i="3"/>
  <c r="J7599" i="3"/>
  <c r="I7599" i="3"/>
  <c r="H7599" i="3"/>
  <c r="G7599" i="3"/>
  <c r="F7599" i="3"/>
  <c r="D7599" i="3"/>
  <c r="C7599" i="3"/>
  <c r="B7599" i="3"/>
  <c r="A7599" i="3"/>
  <c r="J7598" i="3"/>
  <c r="I7598" i="3"/>
  <c r="H7598" i="3"/>
  <c r="G7598" i="3"/>
  <c r="F7598" i="3"/>
  <c r="D7598" i="3"/>
  <c r="C7598" i="3"/>
  <c r="B7598" i="3"/>
  <c r="A7598" i="3"/>
  <c r="J7597" i="3"/>
  <c r="I7597" i="3"/>
  <c r="H7597" i="3"/>
  <c r="G7597" i="3"/>
  <c r="F7597" i="3"/>
  <c r="D7597" i="3"/>
  <c r="C7597" i="3"/>
  <c r="B7597" i="3"/>
  <c r="A7597" i="3"/>
  <c r="J7596" i="3"/>
  <c r="I7596" i="3"/>
  <c r="H7596" i="3"/>
  <c r="G7596" i="3"/>
  <c r="F7596" i="3"/>
  <c r="D7596" i="3"/>
  <c r="C7596" i="3"/>
  <c r="B7596" i="3"/>
  <c r="A7596" i="3"/>
  <c r="J7595" i="3"/>
  <c r="I7595" i="3"/>
  <c r="H7595" i="3"/>
  <c r="G7595" i="3"/>
  <c r="F7595" i="3"/>
  <c r="D7595" i="3"/>
  <c r="C7595" i="3"/>
  <c r="B7595" i="3"/>
  <c r="A7595" i="3"/>
  <c r="J7594" i="3"/>
  <c r="I7594" i="3"/>
  <c r="H7594" i="3"/>
  <c r="G7594" i="3"/>
  <c r="F7594" i="3"/>
  <c r="D7594" i="3"/>
  <c r="C7594" i="3"/>
  <c r="B7594" i="3"/>
  <c r="A7594" i="3"/>
  <c r="J7593" i="3"/>
  <c r="I7593" i="3"/>
  <c r="H7593" i="3"/>
  <c r="G7593" i="3"/>
  <c r="F7593" i="3"/>
  <c r="D7593" i="3"/>
  <c r="C7593" i="3"/>
  <c r="B7593" i="3"/>
  <c r="A7593" i="3"/>
  <c r="J7592" i="3"/>
  <c r="I7592" i="3"/>
  <c r="H7592" i="3"/>
  <c r="G7592" i="3"/>
  <c r="F7592" i="3"/>
  <c r="D7592" i="3"/>
  <c r="C7592" i="3"/>
  <c r="B7592" i="3"/>
  <c r="A7592" i="3"/>
  <c r="J7591" i="3"/>
  <c r="I7591" i="3"/>
  <c r="H7591" i="3"/>
  <c r="G7591" i="3"/>
  <c r="F7591" i="3"/>
  <c r="D7591" i="3"/>
  <c r="C7591" i="3"/>
  <c r="B7591" i="3"/>
  <c r="A7591" i="3"/>
  <c r="J7590" i="3"/>
  <c r="I7590" i="3"/>
  <c r="H7590" i="3"/>
  <c r="G7590" i="3"/>
  <c r="F7590" i="3"/>
  <c r="D7590" i="3"/>
  <c r="C7590" i="3"/>
  <c r="B7590" i="3"/>
  <c r="A7590" i="3"/>
  <c r="J7589" i="3"/>
  <c r="I7589" i="3"/>
  <c r="H7589" i="3"/>
  <c r="G7589" i="3"/>
  <c r="F7589" i="3"/>
  <c r="D7589" i="3"/>
  <c r="C7589" i="3"/>
  <c r="B7589" i="3"/>
  <c r="A7589" i="3"/>
  <c r="J7588" i="3"/>
  <c r="I7588" i="3"/>
  <c r="H7588" i="3"/>
  <c r="G7588" i="3"/>
  <c r="F7588" i="3"/>
  <c r="D7588" i="3"/>
  <c r="C7588" i="3"/>
  <c r="B7588" i="3"/>
  <c r="A7588" i="3"/>
  <c r="J7587" i="3"/>
  <c r="I7587" i="3"/>
  <c r="H7587" i="3"/>
  <c r="G7587" i="3"/>
  <c r="F7587" i="3"/>
  <c r="D7587" i="3"/>
  <c r="C7587" i="3"/>
  <c r="B7587" i="3"/>
  <c r="A7587" i="3"/>
  <c r="J7586" i="3"/>
  <c r="I7586" i="3"/>
  <c r="H7586" i="3"/>
  <c r="G7586" i="3"/>
  <c r="F7586" i="3"/>
  <c r="D7586" i="3"/>
  <c r="C7586" i="3"/>
  <c r="B7586" i="3"/>
  <c r="A7586" i="3"/>
  <c r="J7585" i="3"/>
  <c r="I7585" i="3"/>
  <c r="H7585" i="3"/>
  <c r="G7585" i="3"/>
  <c r="F7585" i="3"/>
  <c r="D7585" i="3"/>
  <c r="C7585" i="3"/>
  <c r="B7585" i="3"/>
  <c r="A7585" i="3"/>
  <c r="J7584" i="3"/>
  <c r="I7584" i="3"/>
  <c r="H7584" i="3"/>
  <c r="G7584" i="3"/>
  <c r="F7584" i="3"/>
  <c r="D7584" i="3"/>
  <c r="C7584" i="3"/>
  <c r="B7584" i="3"/>
  <c r="A7584" i="3"/>
  <c r="J7583" i="3"/>
  <c r="I7583" i="3"/>
  <c r="H7583" i="3"/>
  <c r="G7583" i="3"/>
  <c r="F7583" i="3"/>
  <c r="D7583" i="3"/>
  <c r="C7583" i="3"/>
  <c r="B7583" i="3"/>
  <c r="A7583" i="3"/>
  <c r="J7582" i="3"/>
  <c r="I7582" i="3"/>
  <c r="H7582" i="3"/>
  <c r="G7582" i="3"/>
  <c r="F7582" i="3"/>
  <c r="D7582" i="3"/>
  <c r="C7582" i="3"/>
  <c r="B7582" i="3"/>
  <c r="A7582" i="3"/>
  <c r="J7581" i="3"/>
  <c r="I7581" i="3"/>
  <c r="H7581" i="3"/>
  <c r="G7581" i="3"/>
  <c r="F7581" i="3"/>
  <c r="D7581" i="3"/>
  <c r="C7581" i="3"/>
  <c r="B7581" i="3"/>
  <c r="A7581" i="3"/>
  <c r="J7580" i="3"/>
  <c r="I7580" i="3"/>
  <c r="H7580" i="3"/>
  <c r="G7580" i="3"/>
  <c r="F7580" i="3"/>
  <c r="D7580" i="3"/>
  <c r="C7580" i="3"/>
  <c r="B7580" i="3"/>
  <c r="A7580" i="3"/>
  <c r="J7579" i="3"/>
  <c r="I7579" i="3"/>
  <c r="H7579" i="3"/>
  <c r="G7579" i="3"/>
  <c r="F7579" i="3"/>
  <c r="D7579" i="3"/>
  <c r="C7579" i="3"/>
  <c r="B7579" i="3"/>
  <c r="A7579" i="3"/>
  <c r="J7578" i="3"/>
  <c r="I7578" i="3"/>
  <c r="H7578" i="3"/>
  <c r="G7578" i="3"/>
  <c r="F7578" i="3"/>
  <c r="D7578" i="3"/>
  <c r="C7578" i="3"/>
  <c r="B7578" i="3"/>
  <c r="A7578" i="3"/>
  <c r="J7577" i="3"/>
  <c r="I7577" i="3"/>
  <c r="H7577" i="3"/>
  <c r="G7577" i="3"/>
  <c r="F7577" i="3"/>
  <c r="D7577" i="3"/>
  <c r="C7577" i="3"/>
  <c r="B7577" i="3"/>
  <c r="A7577" i="3"/>
  <c r="J7576" i="3"/>
  <c r="I7576" i="3"/>
  <c r="H7576" i="3"/>
  <c r="G7576" i="3"/>
  <c r="F7576" i="3"/>
  <c r="D7576" i="3"/>
  <c r="C7576" i="3"/>
  <c r="B7576" i="3"/>
  <c r="A7576" i="3"/>
  <c r="J7575" i="3"/>
  <c r="I7575" i="3"/>
  <c r="H7575" i="3"/>
  <c r="G7575" i="3"/>
  <c r="F7575" i="3"/>
  <c r="D7575" i="3"/>
  <c r="C7575" i="3"/>
  <c r="B7575" i="3"/>
  <c r="A7575" i="3"/>
  <c r="J7574" i="3"/>
  <c r="I7574" i="3"/>
  <c r="H7574" i="3"/>
  <c r="G7574" i="3"/>
  <c r="F7574" i="3"/>
  <c r="D7574" i="3"/>
  <c r="C7574" i="3"/>
  <c r="B7574" i="3"/>
  <c r="A7574" i="3"/>
  <c r="J7573" i="3"/>
  <c r="I7573" i="3"/>
  <c r="H7573" i="3"/>
  <c r="G7573" i="3"/>
  <c r="F7573" i="3"/>
  <c r="D7573" i="3"/>
  <c r="C7573" i="3"/>
  <c r="B7573" i="3"/>
  <c r="A7573" i="3"/>
  <c r="J7572" i="3"/>
  <c r="I7572" i="3"/>
  <c r="H7572" i="3"/>
  <c r="G7572" i="3"/>
  <c r="F7572" i="3"/>
  <c r="D7572" i="3"/>
  <c r="C7572" i="3"/>
  <c r="B7572" i="3"/>
  <c r="A7572" i="3"/>
  <c r="J7571" i="3"/>
  <c r="I7571" i="3"/>
  <c r="H7571" i="3"/>
  <c r="G7571" i="3"/>
  <c r="F7571" i="3"/>
  <c r="D7571" i="3"/>
  <c r="C7571" i="3"/>
  <c r="B7571" i="3"/>
  <c r="A7571" i="3"/>
  <c r="J7570" i="3"/>
  <c r="I7570" i="3"/>
  <c r="H7570" i="3"/>
  <c r="G7570" i="3"/>
  <c r="F7570" i="3"/>
  <c r="D7570" i="3"/>
  <c r="C7570" i="3"/>
  <c r="B7570" i="3"/>
  <c r="A7570" i="3"/>
  <c r="J7569" i="3"/>
  <c r="I7569" i="3"/>
  <c r="H7569" i="3"/>
  <c r="G7569" i="3"/>
  <c r="F7569" i="3"/>
  <c r="D7569" i="3"/>
  <c r="C7569" i="3"/>
  <c r="B7569" i="3"/>
  <c r="A7569" i="3"/>
  <c r="J7568" i="3"/>
  <c r="I7568" i="3"/>
  <c r="H7568" i="3"/>
  <c r="G7568" i="3"/>
  <c r="F7568" i="3"/>
  <c r="D7568" i="3"/>
  <c r="C7568" i="3"/>
  <c r="B7568" i="3"/>
  <c r="A7568" i="3"/>
  <c r="J7567" i="3"/>
  <c r="I7567" i="3"/>
  <c r="H7567" i="3"/>
  <c r="G7567" i="3"/>
  <c r="F7567" i="3"/>
  <c r="D7567" i="3"/>
  <c r="C7567" i="3"/>
  <c r="B7567" i="3"/>
  <c r="A7567" i="3"/>
  <c r="J7566" i="3"/>
  <c r="I7566" i="3"/>
  <c r="H7566" i="3"/>
  <c r="G7566" i="3"/>
  <c r="F7566" i="3"/>
  <c r="D7566" i="3"/>
  <c r="C7566" i="3"/>
  <c r="B7566" i="3"/>
  <c r="A7566" i="3"/>
  <c r="J7565" i="3"/>
  <c r="I7565" i="3"/>
  <c r="H7565" i="3"/>
  <c r="G7565" i="3"/>
  <c r="F7565" i="3"/>
  <c r="D7565" i="3"/>
  <c r="C7565" i="3"/>
  <c r="B7565" i="3"/>
  <c r="A7565" i="3"/>
  <c r="J7564" i="3"/>
  <c r="I7564" i="3"/>
  <c r="H7564" i="3"/>
  <c r="G7564" i="3"/>
  <c r="F7564" i="3"/>
  <c r="D7564" i="3"/>
  <c r="C7564" i="3"/>
  <c r="B7564" i="3"/>
  <c r="A7564" i="3"/>
  <c r="J7563" i="3"/>
  <c r="I7563" i="3"/>
  <c r="H7563" i="3"/>
  <c r="G7563" i="3"/>
  <c r="F7563" i="3"/>
  <c r="D7563" i="3"/>
  <c r="C7563" i="3"/>
  <c r="B7563" i="3"/>
  <c r="A7563" i="3"/>
  <c r="J7562" i="3"/>
  <c r="I7562" i="3"/>
  <c r="H7562" i="3"/>
  <c r="G7562" i="3"/>
  <c r="F7562" i="3"/>
  <c r="D7562" i="3"/>
  <c r="C7562" i="3"/>
  <c r="B7562" i="3"/>
  <c r="A7562" i="3"/>
  <c r="J7561" i="3"/>
  <c r="I7561" i="3"/>
  <c r="H7561" i="3"/>
  <c r="G7561" i="3"/>
  <c r="F7561" i="3"/>
  <c r="D7561" i="3"/>
  <c r="C7561" i="3"/>
  <c r="B7561" i="3"/>
  <c r="A7561" i="3"/>
  <c r="J7560" i="3"/>
  <c r="I7560" i="3"/>
  <c r="H7560" i="3"/>
  <c r="G7560" i="3"/>
  <c r="F7560" i="3"/>
  <c r="D7560" i="3"/>
  <c r="C7560" i="3"/>
  <c r="B7560" i="3"/>
  <c r="A7560" i="3"/>
  <c r="J7559" i="3"/>
  <c r="I7559" i="3"/>
  <c r="H7559" i="3"/>
  <c r="G7559" i="3"/>
  <c r="F7559" i="3"/>
  <c r="D7559" i="3"/>
  <c r="C7559" i="3"/>
  <c r="B7559" i="3"/>
  <c r="A7559" i="3"/>
  <c r="J7558" i="3"/>
  <c r="I7558" i="3"/>
  <c r="H7558" i="3"/>
  <c r="G7558" i="3"/>
  <c r="F7558" i="3"/>
  <c r="D7558" i="3"/>
  <c r="C7558" i="3"/>
  <c r="B7558" i="3"/>
  <c r="A7558" i="3"/>
  <c r="J7557" i="3"/>
  <c r="I7557" i="3"/>
  <c r="H7557" i="3"/>
  <c r="G7557" i="3"/>
  <c r="F7557" i="3"/>
  <c r="D7557" i="3"/>
  <c r="C7557" i="3"/>
  <c r="B7557" i="3"/>
  <c r="A7557" i="3"/>
  <c r="J7556" i="3"/>
  <c r="I7556" i="3"/>
  <c r="H7556" i="3"/>
  <c r="G7556" i="3"/>
  <c r="F7556" i="3"/>
  <c r="D7556" i="3"/>
  <c r="C7556" i="3"/>
  <c r="B7556" i="3"/>
  <c r="A7556" i="3"/>
  <c r="J7555" i="3"/>
  <c r="I7555" i="3"/>
  <c r="H7555" i="3"/>
  <c r="G7555" i="3"/>
  <c r="F7555" i="3"/>
  <c r="D7555" i="3"/>
  <c r="C7555" i="3"/>
  <c r="B7555" i="3"/>
  <c r="A7555" i="3"/>
  <c r="J7554" i="3"/>
  <c r="I7554" i="3"/>
  <c r="H7554" i="3"/>
  <c r="G7554" i="3"/>
  <c r="F7554" i="3"/>
  <c r="D7554" i="3"/>
  <c r="C7554" i="3"/>
  <c r="B7554" i="3"/>
  <c r="A7554" i="3"/>
  <c r="J7553" i="3"/>
  <c r="I7553" i="3"/>
  <c r="H7553" i="3"/>
  <c r="G7553" i="3"/>
  <c r="F7553" i="3"/>
  <c r="D7553" i="3"/>
  <c r="C7553" i="3"/>
  <c r="B7553" i="3"/>
  <c r="A7553" i="3"/>
  <c r="J7552" i="3"/>
  <c r="I7552" i="3"/>
  <c r="H7552" i="3"/>
  <c r="G7552" i="3"/>
  <c r="F7552" i="3"/>
  <c r="D7552" i="3"/>
  <c r="C7552" i="3"/>
  <c r="B7552" i="3"/>
  <c r="A7552" i="3"/>
  <c r="J7551" i="3"/>
  <c r="I7551" i="3"/>
  <c r="H7551" i="3"/>
  <c r="G7551" i="3"/>
  <c r="F7551" i="3"/>
  <c r="D7551" i="3"/>
  <c r="C7551" i="3"/>
  <c r="B7551" i="3"/>
  <c r="A7551" i="3"/>
  <c r="J7550" i="3"/>
  <c r="I7550" i="3"/>
  <c r="H7550" i="3"/>
  <c r="G7550" i="3"/>
  <c r="F7550" i="3"/>
  <c r="D7550" i="3"/>
  <c r="C7550" i="3"/>
  <c r="B7550" i="3"/>
  <c r="A7550" i="3"/>
  <c r="J7549" i="3"/>
  <c r="I7549" i="3"/>
  <c r="H7549" i="3"/>
  <c r="G7549" i="3"/>
  <c r="F7549" i="3"/>
  <c r="D7549" i="3"/>
  <c r="C7549" i="3"/>
  <c r="B7549" i="3"/>
  <c r="A7549" i="3"/>
  <c r="J7548" i="3"/>
  <c r="I7548" i="3"/>
  <c r="H7548" i="3"/>
  <c r="G7548" i="3"/>
  <c r="F7548" i="3"/>
  <c r="D7548" i="3"/>
  <c r="C7548" i="3"/>
  <c r="B7548" i="3"/>
  <c r="A7548" i="3"/>
  <c r="J7547" i="3"/>
  <c r="I7547" i="3"/>
  <c r="H7547" i="3"/>
  <c r="G7547" i="3"/>
  <c r="F7547" i="3"/>
  <c r="D7547" i="3"/>
  <c r="C7547" i="3"/>
  <c r="B7547" i="3"/>
  <c r="A7547" i="3"/>
  <c r="J7546" i="3"/>
  <c r="I7546" i="3"/>
  <c r="H7546" i="3"/>
  <c r="G7546" i="3"/>
  <c r="F7546" i="3"/>
  <c r="D7546" i="3"/>
  <c r="C7546" i="3"/>
  <c r="B7546" i="3"/>
  <c r="A7546" i="3"/>
  <c r="J7545" i="3"/>
  <c r="I7545" i="3"/>
  <c r="H7545" i="3"/>
  <c r="G7545" i="3"/>
  <c r="F7545" i="3"/>
  <c r="D7545" i="3"/>
  <c r="C7545" i="3"/>
  <c r="B7545" i="3"/>
  <c r="A7545" i="3"/>
  <c r="J7544" i="3"/>
  <c r="I7544" i="3"/>
  <c r="H7544" i="3"/>
  <c r="G7544" i="3"/>
  <c r="F7544" i="3"/>
  <c r="D7544" i="3"/>
  <c r="C7544" i="3"/>
  <c r="B7544" i="3"/>
  <c r="A7544" i="3"/>
  <c r="J7543" i="3"/>
  <c r="I7543" i="3"/>
  <c r="H7543" i="3"/>
  <c r="G7543" i="3"/>
  <c r="F7543" i="3"/>
  <c r="D7543" i="3"/>
  <c r="C7543" i="3"/>
  <c r="B7543" i="3"/>
  <c r="A7543" i="3"/>
  <c r="J7542" i="3"/>
  <c r="I7542" i="3"/>
  <c r="H7542" i="3"/>
  <c r="G7542" i="3"/>
  <c r="F7542" i="3"/>
  <c r="D7542" i="3"/>
  <c r="C7542" i="3"/>
  <c r="B7542" i="3"/>
  <c r="A7542" i="3"/>
  <c r="J7541" i="3"/>
  <c r="I7541" i="3"/>
  <c r="H7541" i="3"/>
  <c r="G7541" i="3"/>
  <c r="F7541" i="3"/>
  <c r="D7541" i="3"/>
  <c r="C7541" i="3"/>
  <c r="B7541" i="3"/>
  <c r="A7541" i="3"/>
  <c r="J7540" i="3"/>
  <c r="I7540" i="3"/>
  <c r="H7540" i="3"/>
  <c r="G7540" i="3"/>
  <c r="F7540" i="3"/>
  <c r="D7540" i="3"/>
  <c r="C7540" i="3"/>
  <c r="B7540" i="3"/>
  <c r="A7540" i="3"/>
  <c r="J7539" i="3"/>
  <c r="I7539" i="3"/>
  <c r="H7539" i="3"/>
  <c r="G7539" i="3"/>
  <c r="F7539" i="3"/>
  <c r="D7539" i="3"/>
  <c r="C7539" i="3"/>
  <c r="B7539" i="3"/>
  <c r="A7539" i="3"/>
  <c r="J7538" i="3"/>
  <c r="I7538" i="3"/>
  <c r="H7538" i="3"/>
  <c r="G7538" i="3"/>
  <c r="F7538" i="3"/>
  <c r="D7538" i="3"/>
  <c r="C7538" i="3"/>
  <c r="B7538" i="3"/>
  <c r="A7538" i="3"/>
  <c r="J7537" i="3"/>
  <c r="I7537" i="3"/>
  <c r="H7537" i="3"/>
  <c r="G7537" i="3"/>
  <c r="F7537" i="3"/>
  <c r="D7537" i="3"/>
  <c r="C7537" i="3"/>
  <c r="B7537" i="3"/>
  <c r="A7537" i="3"/>
  <c r="J7536" i="3"/>
  <c r="I7536" i="3"/>
  <c r="H7536" i="3"/>
  <c r="G7536" i="3"/>
  <c r="F7536" i="3"/>
  <c r="D7536" i="3"/>
  <c r="C7536" i="3"/>
  <c r="B7536" i="3"/>
  <c r="A7536" i="3"/>
  <c r="J7535" i="3"/>
  <c r="I7535" i="3"/>
  <c r="H7535" i="3"/>
  <c r="G7535" i="3"/>
  <c r="F7535" i="3"/>
  <c r="D7535" i="3"/>
  <c r="C7535" i="3"/>
  <c r="B7535" i="3"/>
  <c r="A7535" i="3"/>
  <c r="J7534" i="3"/>
  <c r="I7534" i="3"/>
  <c r="H7534" i="3"/>
  <c r="G7534" i="3"/>
  <c r="F7534" i="3"/>
  <c r="D7534" i="3"/>
  <c r="C7534" i="3"/>
  <c r="B7534" i="3"/>
  <c r="A7534" i="3"/>
  <c r="J7533" i="3"/>
  <c r="I7533" i="3"/>
  <c r="H7533" i="3"/>
  <c r="G7533" i="3"/>
  <c r="F7533" i="3"/>
  <c r="D7533" i="3"/>
  <c r="C7533" i="3"/>
  <c r="B7533" i="3"/>
  <c r="A7533" i="3"/>
  <c r="J7532" i="3"/>
  <c r="I7532" i="3"/>
  <c r="H7532" i="3"/>
  <c r="G7532" i="3"/>
  <c r="F7532" i="3"/>
  <c r="D7532" i="3"/>
  <c r="C7532" i="3"/>
  <c r="B7532" i="3"/>
  <c r="A7532" i="3"/>
  <c r="J7531" i="3"/>
  <c r="I7531" i="3"/>
  <c r="H7531" i="3"/>
  <c r="G7531" i="3"/>
  <c r="F7531" i="3"/>
  <c r="D7531" i="3"/>
  <c r="C7531" i="3"/>
  <c r="B7531" i="3"/>
  <c r="A7531" i="3"/>
  <c r="J7530" i="3"/>
  <c r="I7530" i="3"/>
  <c r="H7530" i="3"/>
  <c r="G7530" i="3"/>
  <c r="F7530" i="3"/>
  <c r="D7530" i="3"/>
  <c r="C7530" i="3"/>
  <c r="B7530" i="3"/>
  <c r="A7530" i="3"/>
  <c r="J7529" i="3"/>
  <c r="I7529" i="3"/>
  <c r="H7529" i="3"/>
  <c r="G7529" i="3"/>
  <c r="F7529" i="3"/>
  <c r="D7529" i="3"/>
  <c r="C7529" i="3"/>
  <c r="B7529" i="3"/>
  <c r="A7529" i="3"/>
  <c r="J7528" i="3"/>
  <c r="I7528" i="3"/>
  <c r="H7528" i="3"/>
  <c r="G7528" i="3"/>
  <c r="F7528" i="3"/>
  <c r="D7528" i="3"/>
  <c r="C7528" i="3"/>
  <c r="B7528" i="3"/>
  <c r="A7528" i="3"/>
  <c r="J7527" i="3"/>
  <c r="I7527" i="3"/>
  <c r="H7527" i="3"/>
  <c r="G7527" i="3"/>
  <c r="F7527" i="3"/>
  <c r="D7527" i="3"/>
  <c r="C7527" i="3"/>
  <c r="B7527" i="3"/>
  <c r="A7527" i="3"/>
  <c r="J7526" i="3"/>
  <c r="I7526" i="3"/>
  <c r="H7526" i="3"/>
  <c r="G7526" i="3"/>
  <c r="F7526" i="3"/>
  <c r="D7526" i="3"/>
  <c r="C7526" i="3"/>
  <c r="B7526" i="3"/>
  <c r="A7526" i="3"/>
  <c r="J7525" i="3"/>
  <c r="I7525" i="3"/>
  <c r="H7525" i="3"/>
  <c r="G7525" i="3"/>
  <c r="F7525" i="3"/>
  <c r="D7525" i="3"/>
  <c r="C7525" i="3"/>
  <c r="B7525" i="3"/>
  <c r="A7525" i="3"/>
  <c r="J7524" i="3"/>
  <c r="I7524" i="3"/>
  <c r="H7524" i="3"/>
  <c r="G7524" i="3"/>
  <c r="F7524" i="3"/>
  <c r="D7524" i="3"/>
  <c r="C7524" i="3"/>
  <c r="B7524" i="3"/>
  <c r="A7524" i="3"/>
  <c r="J7523" i="3"/>
  <c r="I7523" i="3"/>
  <c r="H7523" i="3"/>
  <c r="G7523" i="3"/>
  <c r="F7523" i="3"/>
  <c r="D7523" i="3"/>
  <c r="C7523" i="3"/>
  <c r="B7523" i="3"/>
  <c r="A7523" i="3"/>
  <c r="J7522" i="3"/>
  <c r="I7522" i="3"/>
  <c r="H7522" i="3"/>
  <c r="G7522" i="3"/>
  <c r="F7522" i="3"/>
  <c r="D7522" i="3"/>
  <c r="C7522" i="3"/>
  <c r="B7522" i="3"/>
  <c r="A7522" i="3"/>
  <c r="J7521" i="3"/>
  <c r="I7521" i="3"/>
  <c r="H7521" i="3"/>
  <c r="G7521" i="3"/>
  <c r="F7521" i="3"/>
  <c r="D7521" i="3"/>
  <c r="C7521" i="3"/>
  <c r="B7521" i="3"/>
  <c r="A7521" i="3"/>
  <c r="J7520" i="3"/>
  <c r="I7520" i="3"/>
  <c r="H7520" i="3"/>
  <c r="G7520" i="3"/>
  <c r="F7520" i="3"/>
  <c r="D7520" i="3"/>
  <c r="C7520" i="3"/>
  <c r="B7520" i="3"/>
  <c r="A7520" i="3"/>
  <c r="J7519" i="3"/>
  <c r="I7519" i="3"/>
  <c r="H7519" i="3"/>
  <c r="G7519" i="3"/>
  <c r="F7519" i="3"/>
  <c r="D7519" i="3"/>
  <c r="C7519" i="3"/>
  <c r="B7519" i="3"/>
  <c r="A7519" i="3"/>
  <c r="J7518" i="3"/>
  <c r="I7518" i="3"/>
  <c r="H7518" i="3"/>
  <c r="G7518" i="3"/>
  <c r="F7518" i="3"/>
  <c r="D7518" i="3"/>
  <c r="C7518" i="3"/>
  <c r="B7518" i="3"/>
  <c r="A7518" i="3"/>
  <c r="J7517" i="3"/>
  <c r="I7517" i="3"/>
  <c r="H7517" i="3"/>
  <c r="G7517" i="3"/>
  <c r="F7517" i="3"/>
  <c r="D7517" i="3"/>
  <c r="C7517" i="3"/>
  <c r="B7517" i="3"/>
  <c r="A7517" i="3"/>
  <c r="J7516" i="3"/>
  <c r="I7516" i="3"/>
  <c r="H7516" i="3"/>
  <c r="G7516" i="3"/>
  <c r="F7516" i="3"/>
  <c r="D7516" i="3"/>
  <c r="C7516" i="3"/>
  <c r="B7516" i="3"/>
  <c r="A7516" i="3"/>
  <c r="J7515" i="3"/>
  <c r="I7515" i="3"/>
  <c r="H7515" i="3"/>
  <c r="G7515" i="3"/>
  <c r="F7515" i="3"/>
  <c r="D7515" i="3"/>
  <c r="C7515" i="3"/>
  <c r="B7515" i="3"/>
  <c r="A7515" i="3"/>
  <c r="J7514" i="3"/>
  <c r="I7514" i="3"/>
  <c r="H7514" i="3"/>
  <c r="G7514" i="3"/>
  <c r="F7514" i="3"/>
  <c r="D7514" i="3"/>
  <c r="C7514" i="3"/>
  <c r="B7514" i="3"/>
  <c r="A7514" i="3"/>
  <c r="J7513" i="3"/>
  <c r="I7513" i="3"/>
  <c r="H7513" i="3"/>
  <c r="G7513" i="3"/>
  <c r="F7513" i="3"/>
  <c r="D7513" i="3"/>
  <c r="C7513" i="3"/>
  <c r="B7513" i="3"/>
  <c r="A7513" i="3"/>
  <c r="J7512" i="3"/>
  <c r="I7512" i="3"/>
  <c r="H7512" i="3"/>
  <c r="G7512" i="3"/>
  <c r="F7512" i="3"/>
  <c r="D7512" i="3"/>
  <c r="C7512" i="3"/>
  <c r="B7512" i="3"/>
  <c r="A7512" i="3"/>
  <c r="J7511" i="3"/>
  <c r="I7511" i="3"/>
  <c r="H7511" i="3"/>
  <c r="G7511" i="3"/>
  <c r="F7511" i="3"/>
  <c r="D7511" i="3"/>
  <c r="C7511" i="3"/>
  <c r="B7511" i="3"/>
  <c r="A7511" i="3"/>
  <c r="J7510" i="3"/>
  <c r="I7510" i="3"/>
  <c r="H7510" i="3"/>
  <c r="G7510" i="3"/>
  <c r="F7510" i="3"/>
  <c r="D7510" i="3"/>
  <c r="C7510" i="3"/>
  <c r="B7510" i="3"/>
  <c r="A7510" i="3"/>
  <c r="J7509" i="3"/>
  <c r="I7509" i="3"/>
  <c r="H7509" i="3"/>
  <c r="G7509" i="3"/>
  <c r="F7509" i="3"/>
  <c r="D7509" i="3"/>
  <c r="C7509" i="3"/>
  <c r="B7509" i="3"/>
  <c r="A7509" i="3"/>
  <c r="J7508" i="3"/>
  <c r="I7508" i="3"/>
  <c r="H7508" i="3"/>
  <c r="G7508" i="3"/>
  <c r="F7508" i="3"/>
  <c r="D7508" i="3"/>
  <c r="C7508" i="3"/>
  <c r="B7508" i="3"/>
  <c r="A7508" i="3"/>
  <c r="J7507" i="3"/>
  <c r="I7507" i="3"/>
  <c r="H7507" i="3"/>
  <c r="G7507" i="3"/>
  <c r="F7507" i="3"/>
  <c r="D7507" i="3"/>
  <c r="C7507" i="3"/>
  <c r="B7507" i="3"/>
  <c r="A7507" i="3"/>
  <c r="J7506" i="3"/>
  <c r="I7506" i="3"/>
  <c r="H7506" i="3"/>
  <c r="G7506" i="3"/>
  <c r="F7506" i="3"/>
  <c r="D7506" i="3"/>
  <c r="C7506" i="3"/>
  <c r="B7506" i="3"/>
  <c r="A7506" i="3"/>
  <c r="J7505" i="3"/>
  <c r="I7505" i="3"/>
  <c r="H7505" i="3"/>
  <c r="G7505" i="3"/>
  <c r="F7505" i="3"/>
  <c r="D7505" i="3"/>
  <c r="C7505" i="3"/>
  <c r="B7505" i="3"/>
  <c r="A7505" i="3"/>
  <c r="J7504" i="3"/>
  <c r="I7504" i="3"/>
  <c r="H7504" i="3"/>
  <c r="G7504" i="3"/>
  <c r="F7504" i="3"/>
  <c r="D7504" i="3"/>
  <c r="C7504" i="3"/>
  <c r="B7504" i="3"/>
  <c r="A7504" i="3"/>
  <c r="J7503" i="3"/>
  <c r="I7503" i="3"/>
  <c r="H7503" i="3"/>
  <c r="G7503" i="3"/>
  <c r="F7503" i="3"/>
  <c r="D7503" i="3"/>
  <c r="C7503" i="3"/>
  <c r="B7503" i="3"/>
  <c r="A7503" i="3"/>
  <c r="J7502" i="3"/>
  <c r="I7502" i="3"/>
  <c r="H7502" i="3"/>
  <c r="G7502" i="3"/>
  <c r="F7502" i="3"/>
  <c r="D7502" i="3"/>
  <c r="C7502" i="3"/>
  <c r="B7502" i="3"/>
  <c r="A7502" i="3"/>
  <c r="J7501" i="3"/>
  <c r="I7501" i="3"/>
  <c r="H7501" i="3"/>
  <c r="G7501" i="3"/>
  <c r="F7501" i="3"/>
  <c r="D7501" i="3"/>
  <c r="C7501" i="3"/>
  <c r="B7501" i="3"/>
  <c r="A7501" i="3"/>
  <c r="J7500" i="3"/>
  <c r="I7500" i="3"/>
  <c r="H7500" i="3"/>
  <c r="G7500" i="3"/>
  <c r="F7500" i="3"/>
  <c r="D7500" i="3"/>
  <c r="C7500" i="3"/>
  <c r="B7500" i="3"/>
  <c r="A7500" i="3"/>
  <c r="J7499" i="3"/>
  <c r="I7499" i="3"/>
  <c r="H7499" i="3"/>
  <c r="G7499" i="3"/>
  <c r="F7499" i="3"/>
  <c r="D7499" i="3"/>
  <c r="C7499" i="3"/>
  <c r="B7499" i="3"/>
  <c r="A7499" i="3"/>
  <c r="J7498" i="3"/>
  <c r="I7498" i="3"/>
  <c r="H7498" i="3"/>
  <c r="G7498" i="3"/>
  <c r="F7498" i="3"/>
  <c r="D7498" i="3"/>
  <c r="C7498" i="3"/>
  <c r="B7498" i="3"/>
  <c r="A7498" i="3"/>
  <c r="J7497" i="3"/>
  <c r="I7497" i="3"/>
  <c r="H7497" i="3"/>
  <c r="G7497" i="3"/>
  <c r="F7497" i="3"/>
  <c r="D7497" i="3"/>
  <c r="C7497" i="3"/>
  <c r="B7497" i="3"/>
  <c r="A7497" i="3"/>
  <c r="J7496" i="3"/>
  <c r="I7496" i="3"/>
  <c r="H7496" i="3"/>
  <c r="G7496" i="3"/>
  <c r="F7496" i="3"/>
  <c r="D7496" i="3"/>
  <c r="C7496" i="3"/>
  <c r="B7496" i="3"/>
  <c r="A7496" i="3"/>
  <c r="J7495" i="3"/>
  <c r="I7495" i="3"/>
  <c r="H7495" i="3"/>
  <c r="G7495" i="3"/>
  <c r="F7495" i="3"/>
  <c r="D7495" i="3"/>
  <c r="C7495" i="3"/>
  <c r="B7495" i="3"/>
  <c r="A7495" i="3"/>
  <c r="J7494" i="3"/>
  <c r="I7494" i="3"/>
  <c r="H7494" i="3"/>
  <c r="G7494" i="3"/>
  <c r="F7494" i="3"/>
  <c r="D7494" i="3"/>
  <c r="C7494" i="3"/>
  <c r="B7494" i="3"/>
  <c r="A7494" i="3"/>
  <c r="J7493" i="3"/>
  <c r="I7493" i="3"/>
  <c r="H7493" i="3"/>
  <c r="G7493" i="3"/>
  <c r="F7493" i="3"/>
  <c r="D7493" i="3"/>
  <c r="C7493" i="3"/>
  <c r="B7493" i="3"/>
  <c r="A7493" i="3"/>
  <c r="J7492" i="3"/>
  <c r="I7492" i="3"/>
  <c r="H7492" i="3"/>
  <c r="G7492" i="3"/>
  <c r="F7492" i="3"/>
  <c r="D7492" i="3"/>
  <c r="C7492" i="3"/>
  <c r="B7492" i="3"/>
  <c r="A7492" i="3"/>
  <c r="J7491" i="3"/>
  <c r="I7491" i="3"/>
  <c r="H7491" i="3"/>
  <c r="G7491" i="3"/>
  <c r="F7491" i="3"/>
  <c r="D7491" i="3"/>
  <c r="C7491" i="3"/>
  <c r="B7491" i="3"/>
  <c r="A7491" i="3"/>
  <c r="J7490" i="3"/>
  <c r="I7490" i="3"/>
  <c r="H7490" i="3"/>
  <c r="G7490" i="3"/>
  <c r="F7490" i="3"/>
  <c r="D7490" i="3"/>
  <c r="C7490" i="3"/>
  <c r="B7490" i="3"/>
  <c r="A7490" i="3"/>
  <c r="J7489" i="3"/>
  <c r="I7489" i="3"/>
  <c r="H7489" i="3"/>
  <c r="G7489" i="3"/>
  <c r="F7489" i="3"/>
  <c r="D7489" i="3"/>
  <c r="C7489" i="3"/>
  <c r="B7489" i="3"/>
  <c r="A7489" i="3"/>
  <c r="J7488" i="3"/>
  <c r="I7488" i="3"/>
  <c r="H7488" i="3"/>
  <c r="G7488" i="3"/>
  <c r="F7488" i="3"/>
  <c r="D7488" i="3"/>
  <c r="C7488" i="3"/>
  <c r="B7488" i="3"/>
  <c r="A7488" i="3"/>
  <c r="J7487" i="3"/>
  <c r="I7487" i="3"/>
  <c r="H7487" i="3"/>
  <c r="G7487" i="3"/>
  <c r="F7487" i="3"/>
  <c r="D7487" i="3"/>
  <c r="C7487" i="3"/>
  <c r="B7487" i="3"/>
  <c r="A7487" i="3"/>
  <c r="J7486" i="3"/>
  <c r="I7486" i="3"/>
  <c r="H7486" i="3"/>
  <c r="G7486" i="3"/>
  <c r="F7486" i="3"/>
  <c r="D7486" i="3"/>
  <c r="C7486" i="3"/>
  <c r="B7486" i="3"/>
  <c r="A7486" i="3"/>
  <c r="J7485" i="3"/>
  <c r="I7485" i="3"/>
  <c r="H7485" i="3"/>
  <c r="G7485" i="3"/>
  <c r="F7485" i="3"/>
  <c r="D7485" i="3"/>
  <c r="C7485" i="3"/>
  <c r="B7485" i="3"/>
  <c r="A7485" i="3"/>
  <c r="J7484" i="3"/>
  <c r="I7484" i="3"/>
  <c r="H7484" i="3"/>
  <c r="G7484" i="3"/>
  <c r="F7484" i="3"/>
  <c r="D7484" i="3"/>
  <c r="C7484" i="3"/>
  <c r="B7484" i="3"/>
  <c r="A7484" i="3"/>
  <c r="J7483" i="3"/>
  <c r="I7483" i="3"/>
  <c r="H7483" i="3"/>
  <c r="G7483" i="3"/>
  <c r="F7483" i="3"/>
  <c r="D7483" i="3"/>
  <c r="C7483" i="3"/>
  <c r="B7483" i="3"/>
  <c r="A7483" i="3"/>
  <c r="J7482" i="3"/>
  <c r="I7482" i="3"/>
  <c r="H7482" i="3"/>
  <c r="G7482" i="3"/>
  <c r="F7482" i="3"/>
  <c r="D7482" i="3"/>
  <c r="C7482" i="3"/>
  <c r="B7482" i="3"/>
  <c r="A7482" i="3"/>
  <c r="J7481" i="3"/>
  <c r="I7481" i="3"/>
  <c r="H7481" i="3"/>
  <c r="G7481" i="3"/>
  <c r="F7481" i="3"/>
  <c r="D7481" i="3"/>
  <c r="C7481" i="3"/>
  <c r="B7481" i="3"/>
  <c r="A7481" i="3"/>
  <c r="J7480" i="3"/>
  <c r="I7480" i="3"/>
  <c r="H7480" i="3"/>
  <c r="G7480" i="3"/>
  <c r="F7480" i="3"/>
  <c r="D7480" i="3"/>
  <c r="C7480" i="3"/>
  <c r="B7480" i="3"/>
  <c r="A7480" i="3"/>
  <c r="J7479" i="3"/>
  <c r="I7479" i="3"/>
  <c r="H7479" i="3"/>
  <c r="G7479" i="3"/>
  <c r="F7479" i="3"/>
  <c r="D7479" i="3"/>
  <c r="C7479" i="3"/>
  <c r="B7479" i="3"/>
  <c r="A7479" i="3"/>
  <c r="J7478" i="3"/>
  <c r="I7478" i="3"/>
  <c r="H7478" i="3"/>
  <c r="G7478" i="3"/>
  <c r="F7478" i="3"/>
  <c r="D7478" i="3"/>
  <c r="C7478" i="3"/>
  <c r="B7478" i="3"/>
  <c r="A7478" i="3"/>
  <c r="J7477" i="3"/>
  <c r="I7477" i="3"/>
  <c r="H7477" i="3"/>
  <c r="G7477" i="3"/>
  <c r="F7477" i="3"/>
  <c r="D7477" i="3"/>
  <c r="C7477" i="3"/>
  <c r="B7477" i="3"/>
  <c r="A7477" i="3"/>
  <c r="J7476" i="3"/>
  <c r="I7476" i="3"/>
  <c r="H7476" i="3"/>
  <c r="G7476" i="3"/>
  <c r="F7476" i="3"/>
  <c r="D7476" i="3"/>
  <c r="C7476" i="3"/>
  <c r="B7476" i="3"/>
  <c r="A7476" i="3"/>
  <c r="J7475" i="3"/>
  <c r="I7475" i="3"/>
  <c r="H7475" i="3"/>
  <c r="G7475" i="3"/>
  <c r="F7475" i="3"/>
  <c r="D7475" i="3"/>
  <c r="C7475" i="3"/>
  <c r="B7475" i="3"/>
  <c r="A7475" i="3"/>
  <c r="J7474" i="3"/>
  <c r="I7474" i="3"/>
  <c r="H7474" i="3"/>
  <c r="G7474" i="3"/>
  <c r="F7474" i="3"/>
  <c r="D7474" i="3"/>
  <c r="C7474" i="3"/>
  <c r="B7474" i="3"/>
  <c r="A7474" i="3"/>
  <c r="J7473" i="3"/>
  <c r="I7473" i="3"/>
  <c r="H7473" i="3"/>
  <c r="G7473" i="3"/>
  <c r="F7473" i="3"/>
  <c r="D7473" i="3"/>
  <c r="C7473" i="3"/>
  <c r="B7473" i="3"/>
  <c r="A7473" i="3"/>
  <c r="J7472" i="3"/>
  <c r="I7472" i="3"/>
  <c r="H7472" i="3"/>
  <c r="G7472" i="3"/>
  <c r="F7472" i="3"/>
  <c r="D7472" i="3"/>
  <c r="C7472" i="3"/>
  <c r="B7472" i="3"/>
  <c r="A7472" i="3"/>
  <c r="J7471" i="3"/>
  <c r="I7471" i="3"/>
  <c r="H7471" i="3"/>
  <c r="G7471" i="3"/>
  <c r="F7471" i="3"/>
  <c r="D7471" i="3"/>
  <c r="C7471" i="3"/>
  <c r="B7471" i="3"/>
  <c r="A7471" i="3"/>
  <c r="J7470" i="3"/>
  <c r="I7470" i="3"/>
  <c r="H7470" i="3"/>
  <c r="G7470" i="3"/>
  <c r="F7470" i="3"/>
  <c r="D7470" i="3"/>
  <c r="C7470" i="3"/>
  <c r="B7470" i="3"/>
  <c r="A7470" i="3"/>
  <c r="J7469" i="3"/>
  <c r="I7469" i="3"/>
  <c r="H7469" i="3"/>
  <c r="E7469" i="3" s="1"/>
  <c r="G7469" i="3"/>
  <c r="F7469" i="3"/>
  <c r="D7469" i="3"/>
  <c r="C7469" i="3"/>
  <c r="B7469" i="3"/>
  <c r="A7469" i="3"/>
  <c r="J7468" i="3"/>
  <c r="I7468" i="3"/>
  <c r="H7468" i="3"/>
  <c r="G7468" i="3"/>
  <c r="F7468" i="3"/>
  <c r="E7468" i="3"/>
  <c r="D7468" i="3"/>
  <c r="C7468" i="3"/>
  <c r="B7468" i="3"/>
  <c r="A7468" i="3"/>
  <c r="J7467" i="3"/>
  <c r="I7467" i="3"/>
  <c r="H7467" i="3"/>
  <c r="G7467" i="3"/>
  <c r="F7467" i="3"/>
  <c r="D7467" i="3"/>
  <c r="C7467" i="3"/>
  <c r="B7467" i="3"/>
  <c r="A7467" i="3"/>
  <c r="J7466" i="3"/>
  <c r="I7466" i="3"/>
  <c r="H7466" i="3"/>
  <c r="E7466" i="3" s="1"/>
  <c r="M7466" i="3" s="1"/>
  <c r="G7466" i="3"/>
  <c r="F7466" i="3"/>
  <c r="D7466" i="3"/>
  <c r="C7466" i="3"/>
  <c r="B7466" i="3"/>
  <c r="A7466" i="3"/>
  <c r="J7465" i="3"/>
  <c r="I7465" i="3"/>
  <c r="H7465" i="3"/>
  <c r="G7465" i="3"/>
  <c r="F7465" i="3"/>
  <c r="D7465" i="3"/>
  <c r="C7465" i="3"/>
  <c r="B7465" i="3"/>
  <c r="A7465" i="3"/>
  <c r="J7464" i="3"/>
  <c r="I7464" i="3"/>
  <c r="H7464" i="3"/>
  <c r="G7464" i="3"/>
  <c r="F7464" i="3"/>
  <c r="D7464" i="3"/>
  <c r="C7464" i="3"/>
  <c r="B7464" i="3"/>
  <c r="A7464" i="3"/>
  <c r="J7463" i="3"/>
  <c r="I7463" i="3"/>
  <c r="H7463" i="3"/>
  <c r="G7463" i="3"/>
  <c r="F7463" i="3"/>
  <c r="D7463" i="3"/>
  <c r="C7463" i="3"/>
  <c r="B7463" i="3"/>
  <c r="A7463" i="3"/>
  <c r="J7462" i="3"/>
  <c r="I7462" i="3"/>
  <c r="H7462" i="3"/>
  <c r="G7462" i="3"/>
  <c r="F7462" i="3"/>
  <c r="D7462" i="3"/>
  <c r="C7462" i="3"/>
  <c r="B7462" i="3"/>
  <c r="A7462" i="3"/>
  <c r="J7461" i="3"/>
  <c r="I7461" i="3"/>
  <c r="H7461" i="3"/>
  <c r="G7461" i="3"/>
  <c r="F7461" i="3"/>
  <c r="D7461" i="3"/>
  <c r="C7461" i="3"/>
  <c r="B7461" i="3"/>
  <c r="A7461" i="3"/>
  <c r="J7460" i="3"/>
  <c r="I7460" i="3"/>
  <c r="H7460" i="3"/>
  <c r="G7460" i="3"/>
  <c r="F7460" i="3"/>
  <c r="D7460" i="3"/>
  <c r="C7460" i="3"/>
  <c r="B7460" i="3"/>
  <c r="A7460" i="3"/>
  <c r="J7459" i="3"/>
  <c r="I7459" i="3"/>
  <c r="H7459" i="3"/>
  <c r="G7459" i="3"/>
  <c r="F7459" i="3"/>
  <c r="D7459" i="3"/>
  <c r="C7459" i="3"/>
  <c r="B7459" i="3"/>
  <c r="A7459" i="3"/>
  <c r="J7458" i="3"/>
  <c r="I7458" i="3"/>
  <c r="H7458" i="3"/>
  <c r="G7458" i="3"/>
  <c r="F7458" i="3"/>
  <c r="D7458" i="3"/>
  <c r="C7458" i="3"/>
  <c r="B7458" i="3"/>
  <c r="A7458" i="3"/>
  <c r="J7457" i="3"/>
  <c r="I7457" i="3"/>
  <c r="H7457" i="3"/>
  <c r="G7457" i="3"/>
  <c r="F7457" i="3"/>
  <c r="D7457" i="3"/>
  <c r="C7457" i="3"/>
  <c r="B7457" i="3"/>
  <c r="A7457" i="3"/>
  <c r="J7456" i="3"/>
  <c r="E7456" i="3" s="1"/>
  <c r="N7456" i="3" s="1"/>
  <c r="I7456" i="3"/>
  <c r="H7456" i="3"/>
  <c r="G7456" i="3"/>
  <c r="F7456" i="3"/>
  <c r="D7456" i="3"/>
  <c r="C7456" i="3"/>
  <c r="B7456" i="3"/>
  <c r="A7456" i="3"/>
  <c r="J7455" i="3"/>
  <c r="I7455" i="3"/>
  <c r="H7455" i="3"/>
  <c r="G7455" i="3"/>
  <c r="F7455" i="3"/>
  <c r="D7455" i="3"/>
  <c r="C7455" i="3"/>
  <c r="B7455" i="3"/>
  <c r="A7455" i="3"/>
  <c r="J7454" i="3"/>
  <c r="I7454" i="3"/>
  <c r="H7454" i="3"/>
  <c r="G7454" i="3"/>
  <c r="F7454" i="3"/>
  <c r="D7454" i="3"/>
  <c r="C7454" i="3"/>
  <c r="B7454" i="3"/>
  <c r="A7454" i="3"/>
  <c r="J7453" i="3"/>
  <c r="I7453" i="3"/>
  <c r="H7453" i="3"/>
  <c r="G7453" i="3"/>
  <c r="F7453" i="3"/>
  <c r="D7453" i="3"/>
  <c r="C7453" i="3"/>
  <c r="B7453" i="3"/>
  <c r="A7453" i="3"/>
  <c r="J7452" i="3"/>
  <c r="E7452" i="3" s="1"/>
  <c r="K7452" i="3" s="1"/>
  <c r="I7452" i="3"/>
  <c r="H7452" i="3"/>
  <c r="G7452" i="3"/>
  <c r="F7452" i="3"/>
  <c r="D7452" i="3"/>
  <c r="C7452" i="3"/>
  <c r="B7452" i="3"/>
  <c r="A7452" i="3"/>
  <c r="J7451" i="3"/>
  <c r="I7451" i="3"/>
  <c r="H7451" i="3"/>
  <c r="E7451" i="3" s="1"/>
  <c r="L7451" i="3" s="1"/>
  <c r="G7451" i="3"/>
  <c r="F7451" i="3"/>
  <c r="D7451" i="3"/>
  <c r="C7451" i="3"/>
  <c r="B7451" i="3"/>
  <c r="A7451" i="3"/>
  <c r="J7450" i="3"/>
  <c r="I7450" i="3"/>
  <c r="H7450" i="3"/>
  <c r="G7450" i="3"/>
  <c r="F7450" i="3"/>
  <c r="D7450" i="3"/>
  <c r="C7450" i="3"/>
  <c r="B7450" i="3"/>
  <c r="A7450" i="3"/>
  <c r="J7449" i="3"/>
  <c r="I7449" i="3"/>
  <c r="H7449" i="3"/>
  <c r="G7449" i="3"/>
  <c r="F7449" i="3"/>
  <c r="D7449" i="3"/>
  <c r="C7449" i="3"/>
  <c r="B7449" i="3"/>
  <c r="A7449" i="3"/>
  <c r="J7448" i="3"/>
  <c r="I7448" i="3"/>
  <c r="H7448" i="3"/>
  <c r="G7448" i="3"/>
  <c r="F7448" i="3"/>
  <c r="D7448" i="3"/>
  <c r="C7448" i="3"/>
  <c r="B7448" i="3"/>
  <c r="A7448" i="3"/>
  <c r="J7447" i="3"/>
  <c r="I7447" i="3"/>
  <c r="H7447" i="3"/>
  <c r="G7447" i="3"/>
  <c r="F7447" i="3"/>
  <c r="D7447" i="3"/>
  <c r="C7447" i="3"/>
  <c r="B7447" i="3"/>
  <c r="A7447" i="3"/>
  <c r="J7446" i="3"/>
  <c r="I7446" i="3"/>
  <c r="H7446" i="3"/>
  <c r="G7446" i="3"/>
  <c r="F7446" i="3"/>
  <c r="D7446" i="3"/>
  <c r="C7446" i="3"/>
  <c r="B7446" i="3"/>
  <c r="A7446" i="3"/>
  <c r="J7445" i="3"/>
  <c r="I7445" i="3"/>
  <c r="H7445" i="3"/>
  <c r="G7445" i="3"/>
  <c r="F7445" i="3"/>
  <c r="D7445" i="3"/>
  <c r="C7445" i="3"/>
  <c r="B7445" i="3"/>
  <c r="A7445" i="3"/>
  <c r="J7444" i="3"/>
  <c r="I7444" i="3"/>
  <c r="H7444" i="3"/>
  <c r="G7444" i="3"/>
  <c r="F7444" i="3"/>
  <c r="D7444" i="3"/>
  <c r="C7444" i="3"/>
  <c r="B7444" i="3"/>
  <c r="A7444" i="3"/>
  <c r="J7443" i="3"/>
  <c r="I7443" i="3"/>
  <c r="H7443" i="3"/>
  <c r="G7443" i="3"/>
  <c r="F7443" i="3"/>
  <c r="D7443" i="3"/>
  <c r="C7443" i="3"/>
  <c r="B7443" i="3"/>
  <c r="A7443" i="3"/>
  <c r="J7442" i="3"/>
  <c r="I7442" i="3"/>
  <c r="H7442" i="3"/>
  <c r="G7442" i="3"/>
  <c r="F7442" i="3"/>
  <c r="D7442" i="3"/>
  <c r="C7442" i="3"/>
  <c r="B7442" i="3"/>
  <c r="A7442" i="3"/>
  <c r="J7441" i="3"/>
  <c r="I7441" i="3"/>
  <c r="H7441" i="3"/>
  <c r="G7441" i="3"/>
  <c r="F7441" i="3"/>
  <c r="D7441" i="3"/>
  <c r="C7441" i="3"/>
  <c r="B7441" i="3"/>
  <c r="A7441" i="3"/>
  <c r="J7440" i="3"/>
  <c r="I7440" i="3"/>
  <c r="H7440" i="3"/>
  <c r="G7440" i="3"/>
  <c r="F7440" i="3"/>
  <c r="D7440" i="3"/>
  <c r="C7440" i="3"/>
  <c r="B7440" i="3"/>
  <c r="A7440" i="3"/>
  <c r="J7439" i="3"/>
  <c r="I7439" i="3"/>
  <c r="H7439" i="3"/>
  <c r="G7439" i="3"/>
  <c r="F7439" i="3"/>
  <c r="D7439" i="3"/>
  <c r="C7439" i="3"/>
  <c r="B7439" i="3"/>
  <c r="A7439" i="3"/>
  <c r="J7438" i="3"/>
  <c r="I7438" i="3"/>
  <c r="H7438" i="3"/>
  <c r="G7438" i="3"/>
  <c r="F7438" i="3"/>
  <c r="D7438" i="3"/>
  <c r="C7438" i="3"/>
  <c r="B7438" i="3"/>
  <c r="A7438" i="3"/>
  <c r="J7437" i="3"/>
  <c r="I7437" i="3"/>
  <c r="H7437" i="3"/>
  <c r="G7437" i="3"/>
  <c r="F7437" i="3"/>
  <c r="D7437" i="3"/>
  <c r="C7437" i="3"/>
  <c r="B7437" i="3"/>
  <c r="A7437" i="3"/>
  <c r="J7436" i="3"/>
  <c r="I7436" i="3"/>
  <c r="H7436" i="3"/>
  <c r="G7436" i="3"/>
  <c r="F7436" i="3"/>
  <c r="D7436" i="3"/>
  <c r="C7436" i="3"/>
  <c r="B7436" i="3"/>
  <c r="A7436" i="3"/>
  <c r="J7435" i="3"/>
  <c r="I7435" i="3"/>
  <c r="H7435" i="3"/>
  <c r="G7435" i="3"/>
  <c r="F7435" i="3"/>
  <c r="D7435" i="3"/>
  <c r="C7435" i="3"/>
  <c r="B7435" i="3"/>
  <c r="A7435" i="3"/>
  <c r="J7434" i="3"/>
  <c r="I7434" i="3"/>
  <c r="H7434" i="3"/>
  <c r="G7434" i="3"/>
  <c r="F7434" i="3"/>
  <c r="D7434" i="3"/>
  <c r="C7434" i="3"/>
  <c r="B7434" i="3"/>
  <c r="A7434" i="3"/>
  <c r="J7433" i="3"/>
  <c r="I7433" i="3"/>
  <c r="H7433" i="3"/>
  <c r="G7433" i="3"/>
  <c r="F7433" i="3"/>
  <c r="D7433" i="3"/>
  <c r="C7433" i="3"/>
  <c r="B7433" i="3"/>
  <c r="A7433" i="3"/>
  <c r="J7432" i="3"/>
  <c r="I7432" i="3"/>
  <c r="H7432" i="3"/>
  <c r="G7432" i="3"/>
  <c r="F7432" i="3"/>
  <c r="D7432" i="3"/>
  <c r="C7432" i="3"/>
  <c r="B7432" i="3"/>
  <c r="A7432" i="3"/>
  <c r="J7431" i="3"/>
  <c r="I7431" i="3"/>
  <c r="H7431" i="3"/>
  <c r="G7431" i="3"/>
  <c r="F7431" i="3"/>
  <c r="D7431" i="3"/>
  <c r="C7431" i="3"/>
  <c r="B7431" i="3"/>
  <c r="A7431" i="3"/>
  <c r="J7430" i="3"/>
  <c r="I7430" i="3"/>
  <c r="H7430" i="3"/>
  <c r="G7430" i="3"/>
  <c r="F7430" i="3"/>
  <c r="D7430" i="3"/>
  <c r="C7430" i="3"/>
  <c r="B7430" i="3"/>
  <c r="A7430" i="3"/>
  <c r="J7429" i="3"/>
  <c r="I7429" i="3"/>
  <c r="H7429" i="3"/>
  <c r="G7429" i="3"/>
  <c r="F7429" i="3"/>
  <c r="D7429" i="3"/>
  <c r="C7429" i="3"/>
  <c r="B7429" i="3"/>
  <c r="A7429" i="3"/>
  <c r="J7428" i="3"/>
  <c r="I7428" i="3"/>
  <c r="H7428" i="3"/>
  <c r="G7428" i="3"/>
  <c r="F7428" i="3"/>
  <c r="D7428" i="3"/>
  <c r="C7428" i="3"/>
  <c r="B7428" i="3"/>
  <c r="A7428" i="3"/>
  <c r="J7427" i="3"/>
  <c r="I7427" i="3"/>
  <c r="H7427" i="3"/>
  <c r="G7427" i="3"/>
  <c r="F7427" i="3"/>
  <c r="D7427" i="3"/>
  <c r="C7427" i="3"/>
  <c r="B7427" i="3"/>
  <c r="A7427" i="3"/>
  <c r="J7426" i="3"/>
  <c r="I7426" i="3"/>
  <c r="H7426" i="3"/>
  <c r="G7426" i="3"/>
  <c r="F7426" i="3"/>
  <c r="D7426" i="3"/>
  <c r="C7426" i="3"/>
  <c r="B7426" i="3"/>
  <c r="A7426" i="3"/>
  <c r="J7425" i="3"/>
  <c r="I7425" i="3"/>
  <c r="H7425" i="3"/>
  <c r="G7425" i="3"/>
  <c r="F7425" i="3"/>
  <c r="D7425" i="3"/>
  <c r="C7425" i="3"/>
  <c r="B7425" i="3"/>
  <c r="A7425" i="3"/>
  <c r="J7424" i="3"/>
  <c r="I7424" i="3"/>
  <c r="H7424" i="3"/>
  <c r="G7424" i="3"/>
  <c r="F7424" i="3"/>
  <c r="D7424" i="3"/>
  <c r="C7424" i="3"/>
  <c r="B7424" i="3"/>
  <c r="A7424" i="3"/>
  <c r="J7423" i="3"/>
  <c r="I7423" i="3"/>
  <c r="H7423" i="3"/>
  <c r="G7423" i="3"/>
  <c r="F7423" i="3"/>
  <c r="D7423" i="3"/>
  <c r="C7423" i="3"/>
  <c r="B7423" i="3"/>
  <c r="A7423" i="3"/>
  <c r="J7422" i="3"/>
  <c r="I7422" i="3"/>
  <c r="H7422" i="3"/>
  <c r="G7422" i="3"/>
  <c r="F7422" i="3"/>
  <c r="D7422" i="3"/>
  <c r="C7422" i="3"/>
  <c r="B7422" i="3"/>
  <c r="A7422" i="3"/>
  <c r="J7421" i="3"/>
  <c r="I7421" i="3"/>
  <c r="H7421" i="3"/>
  <c r="G7421" i="3"/>
  <c r="F7421" i="3"/>
  <c r="D7421" i="3"/>
  <c r="C7421" i="3"/>
  <c r="B7421" i="3"/>
  <c r="A7421" i="3"/>
  <c r="J7420" i="3"/>
  <c r="I7420" i="3"/>
  <c r="H7420" i="3"/>
  <c r="G7420" i="3"/>
  <c r="F7420" i="3"/>
  <c r="D7420" i="3"/>
  <c r="C7420" i="3"/>
  <c r="B7420" i="3"/>
  <c r="A7420" i="3"/>
  <c r="J7419" i="3"/>
  <c r="I7419" i="3"/>
  <c r="H7419" i="3"/>
  <c r="G7419" i="3"/>
  <c r="F7419" i="3"/>
  <c r="D7419" i="3"/>
  <c r="C7419" i="3"/>
  <c r="B7419" i="3"/>
  <c r="A7419" i="3"/>
  <c r="J7418" i="3"/>
  <c r="I7418" i="3"/>
  <c r="H7418" i="3"/>
  <c r="G7418" i="3"/>
  <c r="F7418" i="3"/>
  <c r="D7418" i="3"/>
  <c r="C7418" i="3"/>
  <c r="B7418" i="3"/>
  <c r="A7418" i="3"/>
  <c r="J7417" i="3"/>
  <c r="I7417" i="3"/>
  <c r="H7417" i="3"/>
  <c r="G7417" i="3"/>
  <c r="F7417" i="3"/>
  <c r="D7417" i="3"/>
  <c r="C7417" i="3"/>
  <c r="B7417" i="3"/>
  <c r="A7417" i="3"/>
  <c r="J7416" i="3"/>
  <c r="I7416" i="3"/>
  <c r="H7416" i="3"/>
  <c r="G7416" i="3"/>
  <c r="F7416" i="3"/>
  <c r="D7416" i="3"/>
  <c r="C7416" i="3"/>
  <c r="B7416" i="3"/>
  <c r="A7416" i="3"/>
  <c r="J7415" i="3"/>
  <c r="I7415" i="3"/>
  <c r="H7415" i="3"/>
  <c r="G7415" i="3"/>
  <c r="F7415" i="3"/>
  <c r="D7415" i="3"/>
  <c r="C7415" i="3"/>
  <c r="B7415" i="3"/>
  <c r="A7415" i="3"/>
  <c r="J7414" i="3"/>
  <c r="I7414" i="3"/>
  <c r="H7414" i="3"/>
  <c r="G7414" i="3"/>
  <c r="F7414" i="3"/>
  <c r="D7414" i="3"/>
  <c r="C7414" i="3"/>
  <c r="B7414" i="3"/>
  <c r="A7414" i="3"/>
  <c r="J7413" i="3"/>
  <c r="I7413" i="3"/>
  <c r="H7413" i="3"/>
  <c r="G7413" i="3"/>
  <c r="F7413" i="3"/>
  <c r="D7413" i="3"/>
  <c r="C7413" i="3"/>
  <c r="B7413" i="3"/>
  <c r="A7413" i="3"/>
  <c r="J7412" i="3"/>
  <c r="I7412" i="3"/>
  <c r="H7412" i="3"/>
  <c r="G7412" i="3"/>
  <c r="F7412" i="3"/>
  <c r="D7412" i="3"/>
  <c r="C7412" i="3"/>
  <c r="B7412" i="3"/>
  <c r="A7412" i="3"/>
  <c r="J7411" i="3"/>
  <c r="I7411" i="3"/>
  <c r="H7411" i="3"/>
  <c r="G7411" i="3"/>
  <c r="F7411" i="3"/>
  <c r="D7411" i="3"/>
  <c r="C7411" i="3"/>
  <c r="B7411" i="3"/>
  <c r="A7411" i="3"/>
  <c r="J7410" i="3"/>
  <c r="I7410" i="3"/>
  <c r="H7410" i="3"/>
  <c r="G7410" i="3"/>
  <c r="F7410" i="3"/>
  <c r="D7410" i="3"/>
  <c r="C7410" i="3"/>
  <c r="B7410" i="3"/>
  <c r="A7410" i="3"/>
  <c r="J7409" i="3"/>
  <c r="I7409" i="3"/>
  <c r="H7409" i="3"/>
  <c r="G7409" i="3"/>
  <c r="F7409" i="3"/>
  <c r="D7409" i="3"/>
  <c r="C7409" i="3"/>
  <c r="B7409" i="3"/>
  <c r="A7409" i="3"/>
  <c r="J7408" i="3"/>
  <c r="I7408" i="3"/>
  <c r="H7408" i="3"/>
  <c r="G7408" i="3"/>
  <c r="F7408" i="3"/>
  <c r="D7408" i="3"/>
  <c r="C7408" i="3"/>
  <c r="B7408" i="3"/>
  <c r="A7408" i="3"/>
  <c r="J7407" i="3"/>
  <c r="I7407" i="3"/>
  <c r="H7407" i="3"/>
  <c r="G7407" i="3"/>
  <c r="F7407" i="3"/>
  <c r="D7407" i="3"/>
  <c r="C7407" i="3"/>
  <c r="B7407" i="3"/>
  <c r="A7407" i="3"/>
  <c r="J7406" i="3"/>
  <c r="I7406" i="3"/>
  <c r="H7406" i="3"/>
  <c r="G7406" i="3"/>
  <c r="F7406" i="3"/>
  <c r="D7406" i="3"/>
  <c r="C7406" i="3"/>
  <c r="B7406" i="3"/>
  <c r="A7406" i="3"/>
  <c r="J7405" i="3"/>
  <c r="I7405" i="3"/>
  <c r="H7405" i="3"/>
  <c r="G7405" i="3"/>
  <c r="F7405" i="3"/>
  <c r="D7405" i="3"/>
  <c r="C7405" i="3"/>
  <c r="B7405" i="3"/>
  <c r="A7405" i="3"/>
  <c r="J7404" i="3"/>
  <c r="E7404" i="3" s="1"/>
  <c r="K7404" i="3" s="1"/>
  <c r="I7404" i="3"/>
  <c r="H7404" i="3"/>
  <c r="G7404" i="3"/>
  <c r="F7404" i="3"/>
  <c r="D7404" i="3"/>
  <c r="C7404" i="3"/>
  <c r="B7404" i="3"/>
  <c r="A7404" i="3"/>
  <c r="J7403" i="3"/>
  <c r="I7403" i="3"/>
  <c r="H7403" i="3"/>
  <c r="G7403" i="3"/>
  <c r="F7403" i="3"/>
  <c r="D7403" i="3"/>
  <c r="C7403" i="3"/>
  <c r="B7403" i="3"/>
  <c r="A7403" i="3"/>
  <c r="J7402" i="3"/>
  <c r="I7402" i="3"/>
  <c r="H7402" i="3"/>
  <c r="G7402" i="3"/>
  <c r="F7402" i="3"/>
  <c r="D7402" i="3"/>
  <c r="C7402" i="3"/>
  <c r="B7402" i="3"/>
  <c r="A7402" i="3"/>
  <c r="J7401" i="3"/>
  <c r="I7401" i="3"/>
  <c r="H7401" i="3"/>
  <c r="G7401" i="3"/>
  <c r="F7401" i="3"/>
  <c r="D7401" i="3"/>
  <c r="C7401" i="3"/>
  <c r="B7401" i="3"/>
  <c r="A7401" i="3"/>
  <c r="J7400" i="3"/>
  <c r="I7400" i="3"/>
  <c r="H7400" i="3"/>
  <c r="G7400" i="3"/>
  <c r="F7400" i="3"/>
  <c r="D7400" i="3"/>
  <c r="C7400" i="3"/>
  <c r="B7400" i="3"/>
  <c r="A7400" i="3"/>
  <c r="J7399" i="3"/>
  <c r="I7399" i="3"/>
  <c r="H7399" i="3"/>
  <c r="G7399" i="3"/>
  <c r="F7399" i="3"/>
  <c r="D7399" i="3"/>
  <c r="C7399" i="3"/>
  <c r="B7399" i="3"/>
  <c r="A7399" i="3"/>
  <c r="J7398" i="3"/>
  <c r="I7398" i="3"/>
  <c r="H7398" i="3"/>
  <c r="G7398" i="3"/>
  <c r="F7398" i="3"/>
  <c r="D7398" i="3"/>
  <c r="C7398" i="3"/>
  <c r="B7398" i="3"/>
  <c r="A7398" i="3"/>
  <c r="J7397" i="3"/>
  <c r="I7397" i="3"/>
  <c r="H7397" i="3"/>
  <c r="G7397" i="3"/>
  <c r="F7397" i="3"/>
  <c r="D7397" i="3"/>
  <c r="C7397" i="3"/>
  <c r="B7397" i="3"/>
  <c r="A7397" i="3"/>
  <c r="J7396" i="3"/>
  <c r="I7396" i="3"/>
  <c r="H7396" i="3"/>
  <c r="G7396" i="3"/>
  <c r="F7396" i="3"/>
  <c r="D7396" i="3"/>
  <c r="C7396" i="3"/>
  <c r="B7396" i="3"/>
  <c r="A7396" i="3"/>
  <c r="J7395" i="3"/>
  <c r="I7395" i="3"/>
  <c r="H7395" i="3"/>
  <c r="G7395" i="3"/>
  <c r="F7395" i="3"/>
  <c r="D7395" i="3"/>
  <c r="C7395" i="3"/>
  <c r="B7395" i="3"/>
  <c r="A7395" i="3"/>
  <c r="J7394" i="3"/>
  <c r="I7394" i="3"/>
  <c r="H7394" i="3"/>
  <c r="G7394" i="3"/>
  <c r="F7394" i="3"/>
  <c r="D7394" i="3"/>
  <c r="C7394" i="3"/>
  <c r="B7394" i="3"/>
  <c r="A7394" i="3"/>
  <c r="J7393" i="3"/>
  <c r="I7393" i="3"/>
  <c r="H7393" i="3"/>
  <c r="G7393" i="3"/>
  <c r="F7393" i="3"/>
  <c r="D7393" i="3"/>
  <c r="C7393" i="3"/>
  <c r="B7393" i="3"/>
  <c r="A7393" i="3"/>
  <c r="J7392" i="3"/>
  <c r="I7392" i="3"/>
  <c r="H7392" i="3"/>
  <c r="G7392" i="3"/>
  <c r="F7392" i="3"/>
  <c r="D7392" i="3"/>
  <c r="C7392" i="3"/>
  <c r="B7392" i="3"/>
  <c r="A7392" i="3"/>
  <c r="J7391" i="3"/>
  <c r="I7391" i="3"/>
  <c r="H7391" i="3"/>
  <c r="G7391" i="3"/>
  <c r="F7391" i="3"/>
  <c r="D7391" i="3"/>
  <c r="C7391" i="3"/>
  <c r="B7391" i="3"/>
  <c r="A7391" i="3"/>
  <c r="J7390" i="3"/>
  <c r="I7390" i="3"/>
  <c r="H7390" i="3"/>
  <c r="G7390" i="3"/>
  <c r="F7390" i="3"/>
  <c r="D7390" i="3"/>
  <c r="C7390" i="3"/>
  <c r="B7390" i="3"/>
  <c r="A7390" i="3"/>
  <c r="J7389" i="3"/>
  <c r="I7389" i="3"/>
  <c r="H7389" i="3"/>
  <c r="G7389" i="3"/>
  <c r="F7389" i="3"/>
  <c r="D7389" i="3"/>
  <c r="C7389" i="3"/>
  <c r="B7389" i="3"/>
  <c r="A7389" i="3"/>
  <c r="J7388" i="3"/>
  <c r="I7388" i="3"/>
  <c r="H7388" i="3"/>
  <c r="G7388" i="3"/>
  <c r="F7388" i="3"/>
  <c r="D7388" i="3"/>
  <c r="C7388" i="3"/>
  <c r="B7388" i="3"/>
  <c r="A7388" i="3"/>
  <c r="J7387" i="3"/>
  <c r="I7387" i="3"/>
  <c r="H7387" i="3"/>
  <c r="E7387" i="3" s="1"/>
  <c r="L7387" i="3" s="1"/>
  <c r="G7387" i="3"/>
  <c r="F7387" i="3"/>
  <c r="D7387" i="3"/>
  <c r="C7387" i="3"/>
  <c r="B7387" i="3"/>
  <c r="A7387" i="3"/>
  <c r="J7386" i="3"/>
  <c r="I7386" i="3"/>
  <c r="H7386" i="3"/>
  <c r="G7386" i="3"/>
  <c r="F7386" i="3"/>
  <c r="D7386" i="3"/>
  <c r="C7386" i="3"/>
  <c r="B7386" i="3"/>
  <c r="A7386" i="3"/>
  <c r="J7385" i="3"/>
  <c r="I7385" i="3"/>
  <c r="H7385" i="3"/>
  <c r="G7385" i="3"/>
  <c r="F7385" i="3"/>
  <c r="D7385" i="3"/>
  <c r="C7385" i="3"/>
  <c r="B7385" i="3"/>
  <c r="A7385" i="3"/>
  <c r="J7384" i="3"/>
  <c r="I7384" i="3"/>
  <c r="H7384" i="3"/>
  <c r="G7384" i="3"/>
  <c r="F7384" i="3"/>
  <c r="D7384" i="3"/>
  <c r="C7384" i="3"/>
  <c r="B7384" i="3"/>
  <c r="A7384" i="3"/>
  <c r="J7383" i="3"/>
  <c r="I7383" i="3"/>
  <c r="H7383" i="3"/>
  <c r="G7383" i="3"/>
  <c r="F7383" i="3"/>
  <c r="D7383" i="3"/>
  <c r="C7383" i="3"/>
  <c r="B7383" i="3"/>
  <c r="A7383" i="3"/>
  <c r="J7382" i="3"/>
  <c r="I7382" i="3"/>
  <c r="H7382" i="3"/>
  <c r="G7382" i="3"/>
  <c r="F7382" i="3"/>
  <c r="D7382" i="3"/>
  <c r="C7382" i="3"/>
  <c r="B7382" i="3"/>
  <c r="A7382" i="3"/>
  <c r="J7381" i="3"/>
  <c r="I7381" i="3"/>
  <c r="H7381" i="3"/>
  <c r="G7381" i="3"/>
  <c r="F7381" i="3"/>
  <c r="D7381" i="3"/>
  <c r="C7381" i="3"/>
  <c r="B7381" i="3"/>
  <c r="A7381" i="3"/>
  <c r="J7380" i="3"/>
  <c r="I7380" i="3"/>
  <c r="H7380" i="3"/>
  <c r="G7380" i="3"/>
  <c r="F7380" i="3"/>
  <c r="D7380" i="3"/>
  <c r="C7380" i="3"/>
  <c r="B7380" i="3"/>
  <c r="A7380" i="3"/>
  <c r="J7379" i="3"/>
  <c r="I7379" i="3"/>
  <c r="H7379" i="3"/>
  <c r="G7379" i="3"/>
  <c r="F7379" i="3"/>
  <c r="D7379" i="3"/>
  <c r="C7379" i="3"/>
  <c r="B7379" i="3"/>
  <c r="A7379" i="3"/>
  <c r="J7378" i="3"/>
  <c r="I7378" i="3"/>
  <c r="H7378" i="3"/>
  <c r="G7378" i="3"/>
  <c r="F7378" i="3"/>
  <c r="D7378" i="3"/>
  <c r="C7378" i="3"/>
  <c r="B7378" i="3"/>
  <c r="A7378" i="3"/>
  <c r="J7377" i="3"/>
  <c r="I7377" i="3"/>
  <c r="H7377" i="3"/>
  <c r="G7377" i="3"/>
  <c r="F7377" i="3"/>
  <c r="D7377" i="3"/>
  <c r="C7377" i="3"/>
  <c r="B7377" i="3"/>
  <c r="A7377" i="3"/>
  <c r="J7376" i="3"/>
  <c r="I7376" i="3"/>
  <c r="H7376" i="3"/>
  <c r="G7376" i="3"/>
  <c r="F7376" i="3"/>
  <c r="D7376" i="3"/>
  <c r="C7376" i="3"/>
  <c r="B7376" i="3"/>
  <c r="A7376" i="3"/>
  <c r="J7375" i="3"/>
  <c r="I7375" i="3"/>
  <c r="H7375" i="3"/>
  <c r="G7375" i="3"/>
  <c r="F7375" i="3"/>
  <c r="D7375" i="3"/>
  <c r="C7375" i="3"/>
  <c r="B7375" i="3"/>
  <c r="A7375" i="3"/>
  <c r="J7374" i="3"/>
  <c r="I7374" i="3"/>
  <c r="H7374" i="3"/>
  <c r="G7374" i="3"/>
  <c r="F7374" i="3"/>
  <c r="D7374" i="3"/>
  <c r="C7374" i="3"/>
  <c r="B7374" i="3"/>
  <c r="A7374" i="3"/>
  <c r="J7373" i="3"/>
  <c r="I7373" i="3"/>
  <c r="H7373" i="3"/>
  <c r="G7373" i="3"/>
  <c r="F7373" i="3"/>
  <c r="D7373" i="3"/>
  <c r="C7373" i="3"/>
  <c r="B7373" i="3"/>
  <c r="A7373" i="3"/>
  <c r="J7372" i="3"/>
  <c r="I7372" i="3"/>
  <c r="H7372" i="3"/>
  <c r="E7372" i="3" s="1"/>
  <c r="G7372" i="3"/>
  <c r="F7372" i="3"/>
  <c r="D7372" i="3"/>
  <c r="C7372" i="3"/>
  <c r="B7372" i="3"/>
  <c r="A7372" i="3"/>
  <c r="J7371" i="3"/>
  <c r="I7371" i="3"/>
  <c r="H7371" i="3"/>
  <c r="G7371" i="3"/>
  <c r="F7371" i="3"/>
  <c r="D7371" i="3"/>
  <c r="C7371" i="3"/>
  <c r="B7371" i="3"/>
  <c r="A7371" i="3"/>
  <c r="J7370" i="3"/>
  <c r="I7370" i="3"/>
  <c r="H7370" i="3"/>
  <c r="G7370" i="3"/>
  <c r="F7370" i="3"/>
  <c r="D7370" i="3"/>
  <c r="C7370" i="3"/>
  <c r="B7370" i="3"/>
  <c r="A7370" i="3"/>
  <c r="J7369" i="3"/>
  <c r="I7369" i="3"/>
  <c r="H7369" i="3"/>
  <c r="G7369" i="3"/>
  <c r="F7369" i="3"/>
  <c r="D7369" i="3"/>
  <c r="C7369" i="3"/>
  <c r="B7369" i="3"/>
  <c r="A7369" i="3"/>
  <c r="J7368" i="3"/>
  <c r="I7368" i="3"/>
  <c r="H7368" i="3"/>
  <c r="G7368" i="3"/>
  <c r="F7368" i="3"/>
  <c r="D7368" i="3"/>
  <c r="C7368" i="3"/>
  <c r="B7368" i="3"/>
  <c r="A7368" i="3"/>
  <c r="J7367" i="3"/>
  <c r="I7367" i="3"/>
  <c r="H7367" i="3"/>
  <c r="G7367" i="3"/>
  <c r="F7367" i="3"/>
  <c r="D7367" i="3"/>
  <c r="C7367" i="3"/>
  <c r="B7367" i="3"/>
  <c r="A7367" i="3"/>
  <c r="J7366" i="3"/>
  <c r="I7366" i="3"/>
  <c r="H7366" i="3"/>
  <c r="G7366" i="3"/>
  <c r="F7366" i="3"/>
  <c r="D7366" i="3"/>
  <c r="C7366" i="3"/>
  <c r="B7366" i="3"/>
  <c r="A7366" i="3"/>
  <c r="J7365" i="3"/>
  <c r="I7365" i="3"/>
  <c r="H7365" i="3"/>
  <c r="G7365" i="3"/>
  <c r="F7365" i="3"/>
  <c r="D7365" i="3"/>
  <c r="C7365" i="3"/>
  <c r="B7365" i="3"/>
  <c r="A7365" i="3"/>
  <c r="J7364" i="3"/>
  <c r="I7364" i="3"/>
  <c r="H7364" i="3"/>
  <c r="E7364" i="3" s="1"/>
  <c r="G7364" i="3"/>
  <c r="F7364" i="3"/>
  <c r="D7364" i="3"/>
  <c r="C7364" i="3"/>
  <c r="B7364" i="3"/>
  <c r="A7364" i="3"/>
  <c r="J7363" i="3"/>
  <c r="I7363" i="3"/>
  <c r="H7363" i="3"/>
  <c r="G7363" i="3"/>
  <c r="F7363" i="3"/>
  <c r="D7363" i="3"/>
  <c r="C7363" i="3"/>
  <c r="B7363" i="3"/>
  <c r="A7363" i="3"/>
  <c r="J7362" i="3"/>
  <c r="I7362" i="3"/>
  <c r="H7362" i="3"/>
  <c r="G7362" i="3"/>
  <c r="F7362" i="3"/>
  <c r="D7362" i="3"/>
  <c r="C7362" i="3"/>
  <c r="B7362" i="3"/>
  <c r="A7362" i="3"/>
  <c r="J7361" i="3"/>
  <c r="I7361" i="3"/>
  <c r="H7361" i="3"/>
  <c r="G7361" i="3"/>
  <c r="F7361" i="3"/>
  <c r="D7361" i="3"/>
  <c r="C7361" i="3"/>
  <c r="B7361" i="3"/>
  <c r="A7361" i="3"/>
  <c r="J7360" i="3"/>
  <c r="I7360" i="3"/>
  <c r="H7360" i="3"/>
  <c r="E7360" i="3" s="1"/>
  <c r="N7360" i="3" s="1"/>
  <c r="G7360" i="3"/>
  <c r="F7360" i="3"/>
  <c r="D7360" i="3"/>
  <c r="C7360" i="3"/>
  <c r="B7360" i="3"/>
  <c r="A7360" i="3"/>
  <c r="J7359" i="3"/>
  <c r="I7359" i="3"/>
  <c r="H7359" i="3"/>
  <c r="G7359" i="3"/>
  <c r="F7359" i="3"/>
  <c r="D7359" i="3"/>
  <c r="C7359" i="3"/>
  <c r="B7359" i="3"/>
  <c r="A7359" i="3"/>
  <c r="J7358" i="3"/>
  <c r="I7358" i="3"/>
  <c r="H7358" i="3"/>
  <c r="G7358" i="3"/>
  <c r="F7358" i="3"/>
  <c r="D7358" i="3"/>
  <c r="C7358" i="3"/>
  <c r="B7358" i="3"/>
  <c r="A7358" i="3"/>
  <c r="J7357" i="3"/>
  <c r="I7357" i="3"/>
  <c r="H7357" i="3"/>
  <c r="G7357" i="3"/>
  <c r="F7357" i="3"/>
  <c r="D7357" i="3"/>
  <c r="C7357" i="3"/>
  <c r="B7357" i="3"/>
  <c r="A7357" i="3"/>
  <c r="J7356" i="3"/>
  <c r="I7356" i="3"/>
  <c r="H7356" i="3"/>
  <c r="G7356" i="3"/>
  <c r="F7356" i="3"/>
  <c r="D7356" i="3"/>
  <c r="C7356" i="3"/>
  <c r="B7356" i="3"/>
  <c r="A7356" i="3"/>
  <c r="J7355" i="3"/>
  <c r="I7355" i="3"/>
  <c r="H7355" i="3"/>
  <c r="G7355" i="3"/>
  <c r="F7355" i="3"/>
  <c r="D7355" i="3"/>
  <c r="C7355" i="3"/>
  <c r="B7355" i="3"/>
  <c r="A7355" i="3"/>
  <c r="J7354" i="3"/>
  <c r="I7354" i="3"/>
  <c r="H7354" i="3"/>
  <c r="G7354" i="3"/>
  <c r="F7354" i="3"/>
  <c r="D7354" i="3"/>
  <c r="C7354" i="3"/>
  <c r="B7354" i="3"/>
  <c r="A7354" i="3"/>
  <c r="J7353" i="3"/>
  <c r="I7353" i="3"/>
  <c r="H7353" i="3"/>
  <c r="G7353" i="3"/>
  <c r="F7353" i="3"/>
  <c r="D7353" i="3"/>
  <c r="C7353" i="3"/>
  <c r="B7353" i="3"/>
  <c r="A7353" i="3"/>
  <c r="J7352" i="3"/>
  <c r="I7352" i="3"/>
  <c r="H7352" i="3"/>
  <c r="G7352" i="3"/>
  <c r="F7352" i="3"/>
  <c r="D7352" i="3"/>
  <c r="C7352" i="3"/>
  <c r="B7352" i="3"/>
  <c r="A7352" i="3"/>
  <c r="J7351" i="3"/>
  <c r="I7351" i="3"/>
  <c r="H7351" i="3"/>
  <c r="G7351" i="3"/>
  <c r="F7351" i="3"/>
  <c r="D7351" i="3"/>
  <c r="C7351" i="3"/>
  <c r="B7351" i="3"/>
  <c r="A7351" i="3"/>
  <c r="J7350" i="3"/>
  <c r="I7350" i="3"/>
  <c r="H7350" i="3"/>
  <c r="G7350" i="3"/>
  <c r="F7350" i="3"/>
  <c r="D7350" i="3"/>
  <c r="C7350" i="3"/>
  <c r="B7350" i="3"/>
  <c r="A7350" i="3"/>
  <c r="J7349" i="3"/>
  <c r="I7349" i="3"/>
  <c r="H7349" i="3"/>
  <c r="G7349" i="3"/>
  <c r="F7349" i="3"/>
  <c r="D7349" i="3"/>
  <c r="C7349" i="3"/>
  <c r="B7349" i="3"/>
  <c r="A7349" i="3"/>
  <c r="J7348" i="3"/>
  <c r="I7348" i="3"/>
  <c r="H7348" i="3"/>
  <c r="G7348" i="3"/>
  <c r="F7348" i="3"/>
  <c r="D7348" i="3"/>
  <c r="C7348" i="3"/>
  <c r="B7348" i="3"/>
  <c r="A7348" i="3"/>
  <c r="J7347" i="3"/>
  <c r="I7347" i="3"/>
  <c r="H7347" i="3"/>
  <c r="G7347" i="3"/>
  <c r="F7347" i="3"/>
  <c r="D7347" i="3"/>
  <c r="C7347" i="3"/>
  <c r="B7347" i="3"/>
  <c r="A7347" i="3"/>
  <c r="J7346" i="3"/>
  <c r="I7346" i="3"/>
  <c r="H7346" i="3"/>
  <c r="G7346" i="3"/>
  <c r="F7346" i="3"/>
  <c r="D7346" i="3"/>
  <c r="C7346" i="3"/>
  <c r="B7346" i="3"/>
  <c r="A7346" i="3"/>
  <c r="J7345" i="3"/>
  <c r="I7345" i="3"/>
  <c r="H7345" i="3"/>
  <c r="G7345" i="3"/>
  <c r="F7345" i="3"/>
  <c r="D7345" i="3"/>
  <c r="C7345" i="3"/>
  <c r="B7345" i="3"/>
  <c r="A7345" i="3"/>
  <c r="J7344" i="3"/>
  <c r="I7344" i="3"/>
  <c r="H7344" i="3"/>
  <c r="G7344" i="3"/>
  <c r="F7344" i="3"/>
  <c r="D7344" i="3"/>
  <c r="C7344" i="3"/>
  <c r="B7344" i="3"/>
  <c r="A7344" i="3"/>
  <c r="J7343" i="3"/>
  <c r="I7343" i="3"/>
  <c r="H7343" i="3"/>
  <c r="G7343" i="3"/>
  <c r="F7343" i="3"/>
  <c r="D7343" i="3"/>
  <c r="C7343" i="3"/>
  <c r="B7343" i="3"/>
  <c r="A7343" i="3"/>
  <c r="J7342" i="3"/>
  <c r="I7342" i="3"/>
  <c r="H7342" i="3"/>
  <c r="G7342" i="3"/>
  <c r="F7342" i="3"/>
  <c r="D7342" i="3"/>
  <c r="C7342" i="3"/>
  <c r="B7342" i="3"/>
  <c r="A7342" i="3"/>
  <c r="J7341" i="3"/>
  <c r="I7341" i="3"/>
  <c r="H7341" i="3"/>
  <c r="G7341" i="3"/>
  <c r="F7341" i="3"/>
  <c r="D7341" i="3"/>
  <c r="C7341" i="3"/>
  <c r="B7341" i="3"/>
  <c r="A7341" i="3"/>
  <c r="J7340" i="3"/>
  <c r="I7340" i="3"/>
  <c r="H7340" i="3"/>
  <c r="E7340" i="3" s="1"/>
  <c r="G7340" i="3"/>
  <c r="F7340" i="3"/>
  <c r="D7340" i="3"/>
  <c r="C7340" i="3"/>
  <c r="B7340" i="3"/>
  <c r="A7340" i="3"/>
  <c r="J7339" i="3"/>
  <c r="I7339" i="3"/>
  <c r="H7339" i="3"/>
  <c r="G7339" i="3"/>
  <c r="F7339" i="3"/>
  <c r="D7339" i="3"/>
  <c r="C7339" i="3"/>
  <c r="B7339" i="3"/>
  <c r="A7339" i="3"/>
  <c r="J7338" i="3"/>
  <c r="I7338" i="3"/>
  <c r="H7338" i="3"/>
  <c r="G7338" i="3"/>
  <c r="F7338" i="3"/>
  <c r="D7338" i="3"/>
  <c r="C7338" i="3"/>
  <c r="B7338" i="3"/>
  <c r="A7338" i="3"/>
  <c r="J7337" i="3"/>
  <c r="I7337" i="3"/>
  <c r="H7337" i="3"/>
  <c r="G7337" i="3"/>
  <c r="F7337" i="3"/>
  <c r="D7337" i="3"/>
  <c r="C7337" i="3"/>
  <c r="B7337" i="3"/>
  <c r="A7337" i="3"/>
  <c r="J7336" i="3"/>
  <c r="I7336" i="3"/>
  <c r="H7336" i="3"/>
  <c r="G7336" i="3"/>
  <c r="F7336" i="3"/>
  <c r="D7336" i="3"/>
  <c r="C7336" i="3"/>
  <c r="B7336" i="3"/>
  <c r="A7336" i="3"/>
  <c r="J7335" i="3"/>
  <c r="I7335" i="3"/>
  <c r="H7335" i="3"/>
  <c r="G7335" i="3"/>
  <c r="F7335" i="3"/>
  <c r="D7335" i="3"/>
  <c r="C7335" i="3"/>
  <c r="B7335" i="3"/>
  <c r="A7335" i="3"/>
  <c r="J7334" i="3"/>
  <c r="I7334" i="3"/>
  <c r="H7334" i="3"/>
  <c r="G7334" i="3"/>
  <c r="F7334" i="3"/>
  <c r="D7334" i="3"/>
  <c r="C7334" i="3"/>
  <c r="B7334" i="3"/>
  <c r="A7334" i="3"/>
  <c r="J7333" i="3"/>
  <c r="I7333" i="3"/>
  <c r="H7333" i="3"/>
  <c r="G7333" i="3"/>
  <c r="F7333" i="3"/>
  <c r="D7333" i="3"/>
  <c r="C7333" i="3"/>
  <c r="B7333" i="3"/>
  <c r="A7333" i="3"/>
  <c r="J7332" i="3"/>
  <c r="I7332" i="3"/>
  <c r="H7332" i="3"/>
  <c r="G7332" i="3"/>
  <c r="F7332" i="3"/>
  <c r="D7332" i="3"/>
  <c r="C7332" i="3"/>
  <c r="B7332" i="3"/>
  <c r="A7332" i="3"/>
  <c r="J7331" i="3"/>
  <c r="I7331" i="3"/>
  <c r="H7331" i="3"/>
  <c r="G7331" i="3"/>
  <c r="F7331" i="3"/>
  <c r="D7331" i="3"/>
  <c r="C7331" i="3"/>
  <c r="B7331" i="3"/>
  <c r="A7331" i="3"/>
  <c r="J7330" i="3"/>
  <c r="I7330" i="3"/>
  <c r="H7330" i="3"/>
  <c r="G7330" i="3"/>
  <c r="F7330" i="3"/>
  <c r="D7330" i="3"/>
  <c r="C7330" i="3"/>
  <c r="B7330" i="3"/>
  <c r="A7330" i="3"/>
  <c r="J7329" i="3"/>
  <c r="I7329" i="3"/>
  <c r="H7329" i="3"/>
  <c r="G7329" i="3"/>
  <c r="F7329" i="3"/>
  <c r="D7329" i="3"/>
  <c r="C7329" i="3"/>
  <c r="B7329" i="3"/>
  <c r="A7329" i="3"/>
  <c r="J7328" i="3"/>
  <c r="I7328" i="3"/>
  <c r="H7328" i="3"/>
  <c r="G7328" i="3"/>
  <c r="F7328" i="3"/>
  <c r="D7328" i="3"/>
  <c r="C7328" i="3"/>
  <c r="B7328" i="3"/>
  <c r="A7328" i="3"/>
  <c r="J7327" i="3"/>
  <c r="I7327" i="3"/>
  <c r="H7327" i="3"/>
  <c r="G7327" i="3"/>
  <c r="F7327" i="3"/>
  <c r="D7327" i="3"/>
  <c r="C7327" i="3"/>
  <c r="B7327" i="3"/>
  <c r="A7327" i="3"/>
  <c r="J7326" i="3"/>
  <c r="I7326" i="3"/>
  <c r="H7326" i="3"/>
  <c r="G7326" i="3"/>
  <c r="F7326" i="3"/>
  <c r="D7326" i="3"/>
  <c r="C7326" i="3"/>
  <c r="B7326" i="3"/>
  <c r="A7326" i="3"/>
  <c r="J7325" i="3"/>
  <c r="I7325" i="3"/>
  <c r="H7325" i="3"/>
  <c r="G7325" i="3"/>
  <c r="F7325" i="3"/>
  <c r="D7325" i="3"/>
  <c r="C7325" i="3"/>
  <c r="B7325" i="3"/>
  <c r="A7325" i="3"/>
  <c r="J7324" i="3"/>
  <c r="I7324" i="3"/>
  <c r="H7324" i="3"/>
  <c r="G7324" i="3"/>
  <c r="F7324" i="3"/>
  <c r="D7324" i="3"/>
  <c r="C7324" i="3"/>
  <c r="B7324" i="3"/>
  <c r="A7324" i="3"/>
  <c r="J7323" i="3"/>
  <c r="I7323" i="3"/>
  <c r="H7323" i="3"/>
  <c r="G7323" i="3"/>
  <c r="F7323" i="3"/>
  <c r="D7323" i="3"/>
  <c r="C7323" i="3"/>
  <c r="B7323" i="3"/>
  <c r="A7323" i="3"/>
  <c r="J7322" i="3"/>
  <c r="I7322" i="3"/>
  <c r="H7322" i="3"/>
  <c r="G7322" i="3"/>
  <c r="F7322" i="3"/>
  <c r="D7322" i="3"/>
  <c r="C7322" i="3"/>
  <c r="B7322" i="3"/>
  <c r="A7322" i="3"/>
  <c r="J7321" i="3"/>
  <c r="I7321" i="3"/>
  <c r="H7321" i="3"/>
  <c r="G7321" i="3"/>
  <c r="F7321" i="3"/>
  <c r="D7321" i="3"/>
  <c r="C7321" i="3"/>
  <c r="B7321" i="3"/>
  <c r="A7321" i="3"/>
  <c r="J7320" i="3"/>
  <c r="I7320" i="3"/>
  <c r="H7320" i="3"/>
  <c r="G7320" i="3"/>
  <c r="F7320" i="3"/>
  <c r="D7320" i="3"/>
  <c r="C7320" i="3"/>
  <c r="B7320" i="3"/>
  <c r="A7320" i="3"/>
  <c r="J7319" i="3"/>
  <c r="I7319" i="3"/>
  <c r="H7319" i="3"/>
  <c r="G7319" i="3"/>
  <c r="F7319" i="3"/>
  <c r="D7319" i="3"/>
  <c r="C7319" i="3"/>
  <c r="B7319" i="3"/>
  <c r="A7319" i="3"/>
  <c r="J7318" i="3"/>
  <c r="I7318" i="3"/>
  <c r="H7318" i="3"/>
  <c r="G7318" i="3"/>
  <c r="F7318" i="3"/>
  <c r="D7318" i="3"/>
  <c r="C7318" i="3"/>
  <c r="B7318" i="3"/>
  <c r="A7318" i="3"/>
  <c r="J7317" i="3"/>
  <c r="I7317" i="3"/>
  <c r="H7317" i="3"/>
  <c r="G7317" i="3"/>
  <c r="F7317" i="3"/>
  <c r="D7317" i="3"/>
  <c r="C7317" i="3"/>
  <c r="B7317" i="3"/>
  <c r="A7317" i="3"/>
  <c r="J7316" i="3"/>
  <c r="I7316" i="3"/>
  <c r="H7316" i="3"/>
  <c r="G7316" i="3"/>
  <c r="F7316" i="3"/>
  <c r="D7316" i="3"/>
  <c r="C7316" i="3"/>
  <c r="B7316" i="3"/>
  <c r="A7316" i="3"/>
  <c r="J7315" i="3"/>
  <c r="I7315" i="3"/>
  <c r="H7315" i="3"/>
  <c r="G7315" i="3"/>
  <c r="F7315" i="3"/>
  <c r="D7315" i="3"/>
  <c r="C7315" i="3"/>
  <c r="B7315" i="3"/>
  <c r="A7315" i="3"/>
  <c r="J7314" i="3"/>
  <c r="I7314" i="3"/>
  <c r="H7314" i="3"/>
  <c r="G7314" i="3"/>
  <c r="F7314" i="3"/>
  <c r="D7314" i="3"/>
  <c r="C7314" i="3"/>
  <c r="B7314" i="3"/>
  <c r="A7314" i="3"/>
  <c r="J7313" i="3"/>
  <c r="I7313" i="3"/>
  <c r="H7313" i="3"/>
  <c r="G7313" i="3"/>
  <c r="F7313" i="3"/>
  <c r="D7313" i="3"/>
  <c r="C7313" i="3"/>
  <c r="B7313" i="3"/>
  <c r="A7313" i="3"/>
  <c r="J7312" i="3"/>
  <c r="I7312" i="3"/>
  <c r="H7312" i="3"/>
  <c r="G7312" i="3"/>
  <c r="F7312" i="3"/>
  <c r="D7312" i="3"/>
  <c r="C7312" i="3"/>
  <c r="B7312" i="3"/>
  <c r="A7312" i="3"/>
  <c r="J7311" i="3"/>
  <c r="I7311" i="3"/>
  <c r="H7311" i="3"/>
  <c r="G7311" i="3"/>
  <c r="F7311" i="3"/>
  <c r="D7311" i="3"/>
  <c r="C7311" i="3"/>
  <c r="B7311" i="3"/>
  <c r="A7311" i="3"/>
  <c r="J7310" i="3"/>
  <c r="I7310" i="3"/>
  <c r="H7310" i="3"/>
  <c r="G7310" i="3"/>
  <c r="F7310" i="3"/>
  <c r="D7310" i="3"/>
  <c r="C7310" i="3"/>
  <c r="B7310" i="3"/>
  <c r="A7310" i="3"/>
  <c r="J7309" i="3"/>
  <c r="I7309" i="3"/>
  <c r="H7309" i="3"/>
  <c r="G7309" i="3"/>
  <c r="F7309" i="3"/>
  <c r="D7309" i="3"/>
  <c r="C7309" i="3"/>
  <c r="B7309" i="3"/>
  <c r="A7309" i="3"/>
  <c r="J7308" i="3"/>
  <c r="I7308" i="3"/>
  <c r="H7308" i="3"/>
  <c r="G7308" i="3"/>
  <c r="F7308" i="3"/>
  <c r="D7308" i="3"/>
  <c r="C7308" i="3"/>
  <c r="B7308" i="3"/>
  <c r="A7308" i="3"/>
  <c r="J7307" i="3"/>
  <c r="I7307" i="3"/>
  <c r="H7307" i="3"/>
  <c r="G7307" i="3"/>
  <c r="F7307" i="3"/>
  <c r="D7307" i="3"/>
  <c r="C7307" i="3"/>
  <c r="B7307" i="3"/>
  <c r="A7307" i="3"/>
  <c r="J7306" i="3"/>
  <c r="I7306" i="3"/>
  <c r="H7306" i="3"/>
  <c r="G7306" i="3"/>
  <c r="F7306" i="3"/>
  <c r="D7306" i="3"/>
  <c r="C7306" i="3"/>
  <c r="B7306" i="3"/>
  <c r="A7306" i="3"/>
  <c r="J7305" i="3"/>
  <c r="I7305" i="3"/>
  <c r="H7305" i="3"/>
  <c r="G7305" i="3"/>
  <c r="F7305" i="3"/>
  <c r="D7305" i="3"/>
  <c r="C7305" i="3"/>
  <c r="B7305" i="3"/>
  <c r="A7305" i="3"/>
  <c r="J7304" i="3"/>
  <c r="I7304" i="3"/>
  <c r="H7304" i="3"/>
  <c r="G7304" i="3"/>
  <c r="F7304" i="3"/>
  <c r="D7304" i="3"/>
  <c r="C7304" i="3"/>
  <c r="B7304" i="3"/>
  <c r="A7304" i="3"/>
  <c r="J7303" i="3"/>
  <c r="I7303" i="3"/>
  <c r="H7303" i="3"/>
  <c r="G7303" i="3"/>
  <c r="F7303" i="3"/>
  <c r="D7303" i="3"/>
  <c r="C7303" i="3"/>
  <c r="B7303" i="3"/>
  <c r="A7303" i="3"/>
  <c r="J7302" i="3"/>
  <c r="I7302" i="3"/>
  <c r="H7302" i="3"/>
  <c r="G7302" i="3"/>
  <c r="F7302" i="3"/>
  <c r="D7302" i="3"/>
  <c r="C7302" i="3"/>
  <c r="B7302" i="3"/>
  <c r="A7302" i="3"/>
  <c r="J7301" i="3"/>
  <c r="I7301" i="3"/>
  <c r="H7301" i="3"/>
  <c r="G7301" i="3"/>
  <c r="F7301" i="3"/>
  <c r="D7301" i="3"/>
  <c r="C7301" i="3"/>
  <c r="B7301" i="3"/>
  <c r="A7301" i="3"/>
  <c r="J7300" i="3"/>
  <c r="I7300" i="3"/>
  <c r="H7300" i="3"/>
  <c r="G7300" i="3"/>
  <c r="F7300" i="3"/>
  <c r="D7300" i="3"/>
  <c r="C7300" i="3"/>
  <c r="B7300" i="3"/>
  <c r="A7300" i="3"/>
  <c r="J7299" i="3"/>
  <c r="I7299" i="3"/>
  <c r="H7299" i="3"/>
  <c r="G7299" i="3"/>
  <c r="F7299" i="3"/>
  <c r="D7299" i="3"/>
  <c r="C7299" i="3"/>
  <c r="B7299" i="3"/>
  <c r="A7299" i="3"/>
  <c r="J7298" i="3"/>
  <c r="I7298" i="3"/>
  <c r="H7298" i="3"/>
  <c r="G7298" i="3"/>
  <c r="F7298" i="3"/>
  <c r="D7298" i="3"/>
  <c r="C7298" i="3"/>
  <c r="B7298" i="3"/>
  <c r="A7298" i="3"/>
  <c r="J7297" i="3"/>
  <c r="I7297" i="3"/>
  <c r="H7297" i="3"/>
  <c r="G7297" i="3"/>
  <c r="F7297" i="3"/>
  <c r="D7297" i="3"/>
  <c r="C7297" i="3"/>
  <c r="B7297" i="3"/>
  <c r="A7297" i="3"/>
  <c r="J7296" i="3"/>
  <c r="I7296" i="3"/>
  <c r="H7296" i="3"/>
  <c r="G7296" i="3"/>
  <c r="F7296" i="3"/>
  <c r="D7296" i="3"/>
  <c r="C7296" i="3"/>
  <c r="B7296" i="3"/>
  <c r="A7296" i="3"/>
  <c r="J7295" i="3"/>
  <c r="I7295" i="3"/>
  <c r="H7295" i="3"/>
  <c r="G7295" i="3"/>
  <c r="F7295" i="3"/>
  <c r="D7295" i="3"/>
  <c r="C7295" i="3"/>
  <c r="B7295" i="3"/>
  <c r="A7295" i="3"/>
  <c r="J7294" i="3"/>
  <c r="I7294" i="3"/>
  <c r="H7294" i="3"/>
  <c r="G7294" i="3"/>
  <c r="F7294" i="3"/>
  <c r="D7294" i="3"/>
  <c r="C7294" i="3"/>
  <c r="B7294" i="3"/>
  <c r="A7294" i="3"/>
  <c r="J7293" i="3"/>
  <c r="I7293" i="3"/>
  <c r="H7293" i="3"/>
  <c r="G7293" i="3"/>
  <c r="F7293" i="3"/>
  <c r="D7293" i="3"/>
  <c r="C7293" i="3"/>
  <c r="B7293" i="3"/>
  <c r="A7293" i="3"/>
  <c r="J7292" i="3"/>
  <c r="I7292" i="3"/>
  <c r="H7292" i="3"/>
  <c r="G7292" i="3"/>
  <c r="F7292" i="3"/>
  <c r="D7292" i="3"/>
  <c r="C7292" i="3"/>
  <c r="B7292" i="3"/>
  <c r="A7292" i="3"/>
  <c r="J7291" i="3"/>
  <c r="I7291" i="3"/>
  <c r="H7291" i="3"/>
  <c r="G7291" i="3"/>
  <c r="F7291" i="3"/>
  <c r="D7291" i="3"/>
  <c r="C7291" i="3"/>
  <c r="B7291" i="3"/>
  <c r="A7291" i="3"/>
  <c r="J7290" i="3"/>
  <c r="I7290" i="3"/>
  <c r="H7290" i="3"/>
  <c r="G7290" i="3"/>
  <c r="F7290" i="3"/>
  <c r="D7290" i="3"/>
  <c r="C7290" i="3"/>
  <c r="B7290" i="3"/>
  <c r="A7290" i="3"/>
  <c r="J7289" i="3"/>
  <c r="I7289" i="3"/>
  <c r="H7289" i="3"/>
  <c r="G7289" i="3"/>
  <c r="F7289" i="3"/>
  <c r="D7289" i="3"/>
  <c r="C7289" i="3"/>
  <c r="B7289" i="3"/>
  <c r="A7289" i="3"/>
  <c r="J7288" i="3"/>
  <c r="I7288" i="3"/>
  <c r="H7288" i="3"/>
  <c r="G7288" i="3"/>
  <c r="F7288" i="3"/>
  <c r="D7288" i="3"/>
  <c r="C7288" i="3"/>
  <c r="B7288" i="3"/>
  <c r="A7288" i="3"/>
  <c r="J7287" i="3"/>
  <c r="I7287" i="3"/>
  <c r="H7287" i="3"/>
  <c r="G7287" i="3"/>
  <c r="F7287" i="3"/>
  <c r="D7287" i="3"/>
  <c r="C7287" i="3"/>
  <c r="B7287" i="3"/>
  <c r="A7287" i="3"/>
  <c r="J7286" i="3"/>
  <c r="I7286" i="3"/>
  <c r="H7286" i="3"/>
  <c r="G7286" i="3"/>
  <c r="F7286" i="3"/>
  <c r="D7286" i="3"/>
  <c r="C7286" i="3"/>
  <c r="B7286" i="3"/>
  <c r="A7286" i="3"/>
  <c r="J7285" i="3"/>
  <c r="I7285" i="3"/>
  <c r="H7285" i="3"/>
  <c r="G7285" i="3"/>
  <c r="F7285" i="3"/>
  <c r="D7285" i="3"/>
  <c r="C7285" i="3"/>
  <c r="B7285" i="3"/>
  <c r="A7285" i="3"/>
  <c r="J7284" i="3"/>
  <c r="I7284" i="3"/>
  <c r="H7284" i="3"/>
  <c r="G7284" i="3"/>
  <c r="F7284" i="3"/>
  <c r="D7284" i="3"/>
  <c r="C7284" i="3"/>
  <c r="B7284" i="3"/>
  <c r="A7284" i="3"/>
  <c r="J7283" i="3"/>
  <c r="I7283" i="3"/>
  <c r="H7283" i="3"/>
  <c r="G7283" i="3"/>
  <c r="F7283" i="3"/>
  <c r="D7283" i="3"/>
  <c r="C7283" i="3"/>
  <c r="B7283" i="3"/>
  <c r="A7283" i="3"/>
  <c r="J7282" i="3"/>
  <c r="I7282" i="3"/>
  <c r="H7282" i="3"/>
  <c r="G7282" i="3"/>
  <c r="F7282" i="3"/>
  <c r="D7282" i="3"/>
  <c r="C7282" i="3"/>
  <c r="B7282" i="3"/>
  <c r="A7282" i="3"/>
  <c r="J7281" i="3"/>
  <c r="I7281" i="3"/>
  <c r="H7281" i="3"/>
  <c r="G7281" i="3"/>
  <c r="F7281" i="3"/>
  <c r="D7281" i="3"/>
  <c r="C7281" i="3"/>
  <c r="B7281" i="3"/>
  <c r="A7281" i="3"/>
  <c r="J7280" i="3"/>
  <c r="I7280" i="3"/>
  <c r="H7280" i="3"/>
  <c r="G7280" i="3"/>
  <c r="F7280" i="3"/>
  <c r="D7280" i="3"/>
  <c r="C7280" i="3"/>
  <c r="B7280" i="3"/>
  <c r="A7280" i="3"/>
  <c r="J7279" i="3"/>
  <c r="I7279" i="3"/>
  <c r="H7279" i="3"/>
  <c r="G7279" i="3"/>
  <c r="F7279" i="3"/>
  <c r="D7279" i="3"/>
  <c r="C7279" i="3"/>
  <c r="B7279" i="3"/>
  <c r="A7279" i="3"/>
  <c r="J7278" i="3"/>
  <c r="I7278" i="3"/>
  <c r="H7278" i="3"/>
  <c r="G7278" i="3"/>
  <c r="F7278" i="3"/>
  <c r="D7278" i="3"/>
  <c r="C7278" i="3"/>
  <c r="B7278" i="3"/>
  <c r="A7278" i="3"/>
  <c r="J7277" i="3"/>
  <c r="I7277" i="3"/>
  <c r="H7277" i="3"/>
  <c r="G7277" i="3"/>
  <c r="F7277" i="3"/>
  <c r="D7277" i="3"/>
  <c r="C7277" i="3"/>
  <c r="B7277" i="3"/>
  <c r="A7277" i="3"/>
  <c r="J7276" i="3"/>
  <c r="I7276" i="3"/>
  <c r="H7276" i="3"/>
  <c r="G7276" i="3"/>
  <c r="F7276" i="3"/>
  <c r="D7276" i="3"/>
  <c r="C7276" i="3"/>
  <c r="B7276" i="3"/>
  <c r="A7276" i="3"/>
  <c r="J7275" i="3"/>
  <c r="I7275" i="3"/>
  <c r="H7275" i="3"/>
  <c r="G7275" i="3"/>
  <c r="F7275" i="3"/>
  <c r="D7275" i="3"/>
  <c r="C7275" i="3"/>
  <c r="B7275" i="3"/>
  <c r="A7275" i="3"/>
  <c r="J7274" i="3"/>
  <c r="I7274" i="3"/>
  <c r="H7274" i="3"/>
  <c r="G7274" i="3"/>
  <c r="F7274" i="3"/>
  <c r="D7274" i="3"/>
  <c r="C7274" i="3"/>
  <c r="B7274" i="3"/>
  <c r="A7274" i="3"/>
  <c r="J7273" i="3"/>
  <c r="I7273" i="3"/>
  <c r="H7273" i="3"/>
  <c r="G7273" i="3"/>
  <c r="F7273" i="3"/>
  <c r="D7273" i="3"/>
  <c r="C7273" i="3"/>
  <c r="B7273" i="3"/>
  <c r="A7273" i="3"/>
  <c r="J7272" i="3"/>
  <c r="I7272" i="3"/>
  <c r="H7272" i="3"/>
  <c r="G7272" i="3"/>
  <c r="F7272" i="3"/>
  <c r="D7272" i="3"/>
  <c r="C7272" i="3"/>
  <c r="B7272" i="3"/>
  <c r="A7272" i="3"/>
  <c r="J7271" i="3"/>
  <c r="I7271" i="3"/>
  <c r="H7271" i="3"/>
  <c r="G7271" i="3"/>
  <c r="F7271" i="3"/>
  <c r="D7271" i="3"/>
  <c r="C7271" i="3"/>
  <c r="B7271" i="3"/>
  <c r="A7271" i="3"/>
  <c r="J7270" i="3"/>
  <c r="I7270" i="3"/>
  <c r="H7270" i="3"/>
  <c r="G7270" i="3"/>
  <c r="F7270" i="3"/>
  <c r="D7270" i="3"/>
  <c r="C7270" i="3"/>
  <c r="B7270" i="3"/>
  <c r="A7270" i="3"/>
  <c r="J7269" i="3"/>
  <c r="I7269" i="3"/>
  <c r="H7269" i="3"/>
  <c r="G7269" i="3"/>
  <c r="F7269" i="3"/>
  <c r="D7269" i="3"/>
  <c r="C7269" i="3"/>
  <c r="B7269" i="3"/>
  <c r="A7269" i="3"/>
  <c r="J7268" i="3"/>
  <c r="I7268" i="3"/>
  <c r="H7268" i="3"/>
  <c r="G7268" i="3"/>
  <c r="F7268" i="3"/>
  <c r="D7268" i="3"/>
  <c r="C7268" i="3"/>
  <c r="B7268" i="3"/>
  <c r="A7268" i="3"/>
  <c r="J7267" i="3"/>
  <c r="I7267" i="3"/>
  <c r="H7267" i="3"/>
  <c r="G7267" i="3"/>
  <c r="F7267" i="3"/>
  <c r="D7267" i="3"/>
  <c r="C7267" i="3"/>
  <c r="B7267" i="3"/>
  <c r="A7267" i="3"/>
  <c r="J7266" i="3"/>
  <c r="I7266" i="3"/>
  <c r="H7266" i="3"/>
  <c r="G7266" i="3"/>
  <c r="F7266" i="3"/>
  <c r="D7266" i="3"/>
  <c r="C7266" i="3"/>
  <c r="B7266" i="3"/>
  <c r="A7266" i="3"/>
  <c r="J7265" i="3"/>
  <c r="I7265" i="3"/>
  <c r="H7265" i="3"/>
  <c r="G7265" i="3"/>
  <c r="F7265" i="3"/>
  <c r="D7265" i="3"/>
  <c r="C7265" i="3"/>
  <c r="B7265" i="3"/>
  <c r="A7265" i="3"/>
  <c r="J7264" i="3"/>
  <c r="I7264" i="3"/>
  <c r="H7264" i="3"/>
  <c r="G7264" i="3"/>
  <c r="F7264" i="3"/>
  <c r="D7264" i="3"/>
  <c r="C7264" i="3"/>
  <c r="B7264" i="3"/>
  <c r="A7264" i="3"/>
  <c r="J7263" i="3"/>
  <c r="I7263" i="3"/>
  <c r="H7263" i="3"/>
  <c r="G7263" i="3"/>
  <c r="F7263" i="3"/>
  <c r="D7263" i="3"/>
  <c r="C7263" i="3"/>
  <c r="B7263" i="3"/>
  <c r="A7263" i="3"/>
  <c r="J7262" i="3"/>
  <c r="I7262" i="3"/>
  <c r="H7262" i="3"/>
  <c r="G7262" i="3"/>
  <c r="F7262" i="3"/>
  <c r="D7262" i="3"/>
  <c r="C7262" i="3"/>
  <c r="B7262" i="3"/>
  <c r="A7262" i="3"/>
  <c r="J7261" i="3"/>
  <c r="I7261" i="3"/>
  <c r="H7261" i="3"/>
  <c r="G7261" i="3"/>
  <c r="F7261" i="3"/>
  <c r="D7261" i="3"/>
  <c r="C7261" i="3"/>
  <c r="B7261" i="3"/>
  <c r="A7261" i="3"/>
  <c r="J7260" i="3"/>
  <c r="I7260" i="3"/>
  <c r="H7260" i="3"/>
  <c r="G7260" i="3"/>
  <c r="F7260" i="3"/>
  <c r="D7260" i="3"/>
  <c r="C7260" i="3"/>
  <c r="B7260" i="3"/>
  <c r="A7260" i="3"/>
  <c r="J7259" i="3"/>
  <c r="I7259" i="3"/>
  <c r="H7259" i="3"/>
  <c r="G7259" i="3"/>
  <c r="F7259" i="3"/>
  <c r="D7259" i="3"/>
  <c r="C7259" i="3"/>
  <c r="B7259" i="3"/>
  <c r="A7259" i="3"/>
  <c r="J7258" i="3"/>
  <c r="I7258" i="3"/>
  <c r="H7258" i="3"/>
  <c r="G7258" i="3"/>
  <c r="F7258" i="3"/>
  <c r="D7258" i="3"/>
  <c r="C7258" i="3"/>
  <c r="B7258" i="3"/>
  <c r="A7258" i="3"/>
  <c r="J7257" i="3"/>
  <c r="I7257" i="3"/>
  <c r="H7257" i="3"/>
  <c r="G7257" i="3"/>
  <c r="F7257" i="3"/>
  <c r="D7257" i="3"/>
  <c r="C7257" i="3"/>
  <c r="B7257" i="3"/>
  <c r="A7257" i="3"/>
  <c r="J7256" i="3"/>
  <c r="I7256" i="3"/>
  <c r="H7256" i="3"/>
  <c r="G7256" i="3"/>
  <c r="F7256" i="3"/>
  <c r="D7256" i="3"/>
  <c r="C7256" i="3"/>
  <c r="B7256" i="3"/>
  <c r="A7256" i="3"/>
  <c r="J7255" i="3"/>
  <c r="I7255" i="3"/>
  <c r="H7255" i="3"/>
  <c r="G7255" i="3"/>
  <c r="F7255" i="3"/>
  <c r="D7255" i="3"/>
  <c r="C7255" i="3"/>
  <c r="B7255" i="3"/>
  <c r="A7255" i="3"/>
  <c r="J7254" i="3"/>
  <c r="I7254" i="3"/>
  <c r="H7254" i="3"/>
  <c r="G7254" i="3"/>
  <c r="F7254" i="3"/>
  <c r="D7254" i="3"/>
  <c r="C7254" i="3"/>
  <c r="B7254" i="3"/>
  <c r="A7254" i="3"/>
  <c r="J7253" i="3"/>
  <c r="I7253" i="3"/>
  <c r="H7253" i="3"/>
  <c r="G7253" i="3"/>
  <c r="F7253" i="3"/>
  <c r="D7253" i="3"/>
  <c r="C7253" i="3"/>
  <c r="B7253" i="3"/>
  <c r="A7253" i="3"/>
  <c r="J7252" i="3"/>
  <c r="I7252" i="3"/>
  <c r="H7252" i="3"/>
  <c r="G7252" i="3"/>
  <c r="F7252" i="3"/>
  <c r="D7252" i="3"/>
  <c r="C7252" i="3"/>
  <c r="B7252" i="3"/>
  <c r="A7252" i="3"/>
  <c r="J7251" i="3"/>
  <c r="I7251" i="3"/>
  <c r="H7251" i="3"/>
  <c r="G7251" i="3"/>
  <c r="F7251" i="3"/>
  <c r="D7251" i="3"/>
  <c r="C7251" i="3"/>
  <c r="B7251" i="3"/>
  <c r="A7251" i="3"/>
  <c r="J7250" i="3"/>
  <c r="I7250" i="3"/>
  <c r="H7250" i="3"/>
  <c r="G7250" i="3"/>
  <c r="F7250" i="3"/>
  <c r="D7250" i="3"/>
  <c r="C7250" i="3"/>
  <c r="B7250" i="3"/>
  <c r="A7250" i="3"/>
  <c r="J7249" i="3"/>
  <c r="I7249" i="3"/>
  <c r="H7249" i="3"/>
  <c r="G7249" i="3"/>
  <c r="F7249" i="3"/>
  <c r="D7249" i="3"/>
  <c r="C7249" i="3"/>
  <c r="B7249" i="3"/>
  <c r="A7249" i="3"/>
  <c r="J7248" i="3"/>
  <c r="I7248" i="3"/>
  <c r="H7248" i="3"/>
  <c r="G7248" i="3"/>
  <c r="F7248" i="3"/>
  <c r="D7248" i="3"/>
  <c r="C7248" i="3"/>
  <c r="B7248" i="3"/>
  <c r="A7248" i="3"/>
  <c r="J7247" i="3"/>
  <c r="I7247" i="3"/>
  <c r="H7247" i="3"/>
  <c r="G7247" i="3"/>
  <c r="F7247" i="3"/>
  <c r="D7247" i="3"/>
  <c r="C7247" i="3"/>
  <c r="B7247" i="3"/>
  <c r="A7247" i="3"/>
  <c r="J7246" i="3"/>
  <c r="I7246" i="3"/>
  <c r="H7246" i="3"/>
  <c r="G7246" i="3"/>
  <c r="F7246" i="3"/>
  <c r="D7246" i="3"/>
  <c r="C7246" i="3"/>
  <c r="B7246" i="3"/>
  <c r="A7246" i="3"/>
  <c r="J7245" i="3"/>
  <c r="I7245" i="3"/>
  <c r="H7245" i="3"/>
  <c r="G7245" i="3"/>
  <c r="F7245" i="3"/>
  <c r="D7245" i="3"/>
  <c r="C7245" i="3"/>
  <c r="B7245" i="3"/>
  <c r="A7245" i="3"/>
  <c r="J7244" i="3"/>
  <c r="I7244" i="3"/>
  <c r="H7244" i="3"/>
  <c r="G7244" i="3"/>
  <c r="F7244" i="3"/>
  <c r="D7244" i="3"/>
  <c r="C7244" i="3"/>
  <c r="B7244" i="3"/>
  <c r="A7244" i="3"/>
  <c r="J7243" i="3"/>
  <c r="I7243" i="3"/>
  <c r="H7243" i="3"/>
  <c r="G7243" i="3"/>
  <c r="F7243" i="3"/>
  <c r="D7243" i="3"/>
  <c r="C7243" i="3"/>
  <c r="B7243" i="3"/>
  <c r="A7243" i="3"/>
  <c r="J7242" i="3"/>
  <c r="I7242" i="3"/>
  <c r="H7242" i="3"/>
  <c r="G7242" i="3"/>
  <c r="F7242" i="3"/>
  <c r="D7242" i="3"/>
  <c r="C7242" i="3"/>
  <c r="B7242" i="3"/>
  <c r="A7242" i="3"/>
  <c r="J7241" i="3"/>
  <c r="I7241" i="3"/>
  <c r="H7241" i="3"/>
  <c r="G7241" i="3"/>
  <c r="F7241" i="3"/>
  <c r="D7241" i="3"/>
  <c r="C7241" i="3"/>
  <c r="B7241" i="3"/>
  <c r="A7241" i="3"/>
  <c r="J7240" i="3"/>
  <c r="I7240" i="3"/>
  <c r="H7240" i="3"/>
  <c r="G7240" i="3"/>
  <c r="F7240" i="3"/>
  <c r="D7240" i="3"/>
  <c r="C7240" i="3"/>
  <c r="B7240" i="3"/>
  <c r="A7240" i="3"/>
  <c r="J7239" i="3"/>
  <c r="I7239" i="3"/>
  <c r="H7239" i="3"/>
  <c r="G7239" i="3"/>
  <c r="F7239" i="3"/>
  <c r="D7239" i="3"/>
  <c r="C7239" i="3"/>
  <c r="B7239" i="3"/>
  <c r="A7239" i="3"/>
  <c r="J7238" i="3"/>
  <c r="I7238" i="3"/>
  <c r="H7238" i="3"/>
  <c r="G7238" i="3"/>
  <c r="F7238" i="3"/>
  <c r="D7238" i="3"/>
  <c r="C7238" i="3"/>
  <c r="B7238" i="3"/>
  <c r="A7238" i="3"/>
  <c r="J7237" i="3"/>
  <c r="I7237" i="3"/>
  <c r="H7237" i="3"/>
  <c r="G7237" i="3"/>
  <c r="F7237" i="3"/>
  <c r="D7237" i="3"/>
  <c r="C7237" i="3"/>
  <c r="B7237" i="3"/>
  <c r="A7237" i="3"/>
  <c r="J7236" i="3"/>
  <c r="I7236" i="3"/>
  <c r="H7236" i="3"/>
  <c r="G7236" i="3"/>
  <c r="F7236" i="3"/>
  <c r="D7236" i="3"/>
  <c r="C7236" i="3"/>
  <c r="B7236" i="3"/>
  <c r="A7236" i="3"/>
  <c r="J7235" i="3"/>
  <c r="I7235" i="3"/>
  <c r="H7235" i="3"/>
  <c r="G7235" i="3"/>
  <c r="F7235" i="3"/>
  <c r="D7235" i="3"/>
  <c r="C7235" i="3"/>
  <c r="B7235" i="3"/>
  <c r="A7235" i="3"/>
  <c r="J7234" i="3"/>
  <c r="I7234" i="3"/>
  <c r="H7234" i="3"/>
  <c r="G7234" i="3"/>
  <c r="F7234" i="3"/>
  <c r="D7234" i="3"/>
  <c r="C7234" i="3"/>
  <c r="B7234" i="3"/>
  <c r="A7234" i="3"/>
  <c r="J7233" i="3"/>
  <c r="I7233" i="3"/>
  <c r="H7233" i="3"/>
  <c r="G7233" i="3"/>
  <c r="F7233" i="3"/>
  <c r="D7233" i="3"/>
  <c r="C7233" i="3"/>
  <c r="B7233" i="3"/>
  <c r="A7233" i="3"/>
  <c r="J7232" i="3"/>
  <c r="I7232" i="3"/>
  <c r="H7232" i="3"/>
  <c r="G7232" i="3"/>
  <c r="F7232" i="3"/>
  <c r="D7232" i="3"/>
  <c r="C7232" i="3"/>
  <c r="B7232" i="3"/>
  <c r="A7232" i="3"/>
  <c r="J7231" i="3"/>
  <c r="I7231" i="3"/>
  <c r="H7231" i="3"/>
  <c r="G7231" i="3"/>
  <c r="F7231" i="3"/>
  <c r="D7231" i="3"/>
  <c r="C7231" i="3"/>
  <c r="B7231" i="3"/>
  <c r="A7231" i="3"/>
  <c r="J7230" i="3"/>
  <c r="I7230" i="3"/>
  <c r="H7230" i="3"/>
  <c r="G7230" i="3"/>
  <c r="F7230" i="3"/>
  <c r="D7230" i="3"/>
  <c r="C7230" i="3"/>
  <c r="B7230" i="3"/>
  <c r="A7230" i="3"/>
  <c r="J7229" i="3"/>
  <c r="I7229" i="3"/>
  <c r="H7229" i="3"/>
  <c r="G7229" i="3"/>
  <c r="F7229" i="3"/>
  <c r="D7229" i="3"/>
  <c r="C7229" i="3"/>
  <c r="B7229" i="3"/>
  <c r="A7229" i="3"/>
  <c r="J7228" i="3"/>
  <c r="I7228" i="3"/>
  <c r="H7228" i="3"/>
  <c r="G7228" i="3"/>
  <c r="F7228" i="3"/>
  <c r="D7228" i="3"/>
  <c r="C7228" i="3"/>
  <c r="B7228" i="3"/>
  <c r="A7228" i="3"/>
  <c r="J7227" i="3"/>
  <c r="I7227" i="3"/>
  <c r="H7227" i="3"/>
  <c r="G7227" i="3"/>
  <c r="F7227" i="3"/>
  <c r="D7227" i="3"/>
  <c r="C7227" i="3"/>
  <c r="B7227" i="3"/>
  <c r="A7227" i="3"/>
  <c r="J7226" i="3"/>
  <c r="I7226" i="3"/>
  <c r="H7226" i="3"/>
  <c r="G7226" i="3"/>
  <c r="F7226" i="3"/>
  <c r="D7226" i="3"/>
  <c r="C7226" i="3"/>
  <c r="B7226" i="3"/>
  <c r="A7226" i="3"/>
  <c r="J7225" i="3"/>
  <c r="I7225" i="3"/>
  <c r="H7225" i="3"/>
  <c r="G7225" i="3"/>
  <c r="F7225" i="3"/>
  <c r="D7225" i="3"/>
  <c r="C7225" i="3"/>
  <c r="B7225" i="3"/>
  <c r="A7225" i="3"/>
  <c r="J7224" i="3"/>
  <c r="I7224" i="3"/>
  <c r="H7224" i="3"/>
  <c r="G7224" i="3"/>
  <c r="F7224" i="3"/>
  <c r="D7224" i="3"/>
  <c r="C7224" i="3"/>
  <c r="B7224" i="3"/>
  <c r="A7224" i="3"/>
  <c r="J7223" i="3"/>
  <c r="I7223" i="3"/>
  <c r="H7223" i="3"/>
  <c r="G7223" i="3"/>
  <c r="F7223" i="3"/>
  <c r="D7223" i="3"/>
  <c r="C7223" i="3"/>
  <c r="B7223" i="3"/>
  <c r="A7223" i="3"/>
  <c r="J7222" i="3"/>
  <c r="I7222" i="3"/>
  <c r="H7222" i="3"/>
  <c r="G7222" i="3"/>
  <c r="F7222" i="3"/>
  <c r="D7222" i="3"/>
  <c r="C7222" i="3"/>
  <c r="B7222" i="3"/>
  <c r="A7222" i="3"/>
  <c r="J7221" i="3"/>
  <c r="I7221" i="3"/>
  <c r="H7221" i="3"/>
  <c r="G7221" i="3"/>
  <c r="F7221" i="3"/>
  <c r="D7221" i="3"/>
  <c r="C7221" i="3"/>
  <c r="B7221" i="3"/>
  <c r="A7221" i="3"/>
  <c r="J7220" i="3"/>
  <c r="I7220" i="3"/>
  <c r="H7220" i="3"/>
  <c r="G7220" i="3"/>
  <c r="F7220" i="3"/>
  <c r="D7220" i="3"/>
  <c r="C7220" i="3"/>
  <c r="B7220" i="3"/>
  <c r="A7220" i="3"/>
  <c r="J7219" i="3"/>
  <c r="I7219" i="3"/>
  <c r="H7219" i="3"/>
  <c r="G7219" i="3"/>
  <c r="F7219" i="3"/>
  <c r="D7219" i="3"/>
  <c r="C7219" i="3"/>
  <c r="B7219" i="3"/>
  <c r="A7219" i="3"/>
  <c r="J7218" i="3"/>
  <c r="I7218" i="3"/>
  <c r="H7218" i="3"/>
  <c r="G7218" i="3"/>
  <c r="F7218" i="3"/>
  <c r="D7218" i="3"/>
  <c r="C7218" i="3"/>
  <c r="B7218" i="3"/>
  <c r="A7218" i="3"/>
  <c r="J7217" i="3"/>
  <c r="I7217" i="3"/>
  <c r="H7217" i="3"/>
  <c r="G7217" i="3"/>
  <c r="F7217" i="3"/>
  <c r="D7217" i="3"/>
  <c r="C7217" i="3"/>
  <c r="B7217" i="3"/>
  <c r="A7217" i="3"/>
  <c r="J7216" i="3"/>
  <c r="I7216" i="3"/>
  <c r="H7216" i="3"/>
  <c r="G7216" i="3"/>
  <c r="F7216" i="3"/>
  <c r="D7216" i="3"/>
  <c r="C7216" i="3"/>
  <c r="B7216" i="3"/>
  <c r="A7216" i="3"/>
  <c r="J7215" i="3"/>
  <c r="I7215" i="3"/>
  <c r="H7215" i="3"/>
  <c r="G7215" i="3"/>
  <c r="F7215" i="3"/>
  <c r="D7215" i="3"/>
  <c r="C7215" i="3"/>
  <c r="B7215" i="3"/>
  <c r="A7215" i="3"/>
  <c r="J7214" i="3"/>
  <c r="I7214" i="3"/>
  <c r="H7214" i="3"/>
  <c r="G7214" i="3"/>
  <c r="F7214" i="3"/>
  <c r="D7214" i="3"/>
  <c r="C7214" i="3"/>
  <c r="B7214" i="3"/>
  <c r="A7214" i="3"/>
  <c r="J7213" i="3"/>
  <c r="I7213" i="3"/>
  <c r="H7213" i="3"/>
  <c r="G7213" i="3"/>
  <c r="F7213" i="3"/>
  <c r="D7213" i="3"/>
  <c r="C7213" i="3"/>
  <c r="B7213" i="3"/>
  <c r="A7213" i="3"/>
  <c r="J7212" i="3"/>
  <c r="I7212" i="3"/>
  <c r="H7212" i="3"/>
  <c r="G7212" i="3"/>
  <c r="F7212" i="3"/>
  <c r="D7212" i="3"/>
  <c r="C7212" i="3"/>
  <c r="B7212" i="3"/>
  <c r="A7212" i="3"/>
  <c r="J7211" i="3"/>
  <c r="I7211" i="3"/>
  <c r="H7211" i="3"/>
  <c r="G7211" i="3"/>
  <c r="F7211" i="3"/>
  <c r="D7211" i="3"/>
  <c r="C7211" i="3"/>
  <c r="B7211" i="3"/>
  <c r="A7211" i="3"/>
  <c r="J7210" i="3"/>
  <c r="I7210" i="3"/>
  <c r="H7210" i="3"/>
  <c r="G7210" i="3"/>
  <c r="F7210" i="3"/>
  <c r="D7210" i="3"/>
  <c r="C7210" i="3"/>
  <c r="B7210" i="3"/>
  <c r="A7210" i="3"/>
  <c r="J7209" i="3"/>
  <c r="I7209" i="3"/>
  <c r="H7209" i="3"/>
  <c r="G7209" i="3"/>
  <c r="F7209" i="3"/>
  <c r="D7209" i="3"/>
  <c r="C7209" i="3"/>
  <c r="B7209" i="3"/>
  <c r="A7209" i="3"/>
  <c r="J7208" i="3"/>
  <c r="I7208" i="3"/>
  <c r="H7208" i="3"/>
  <c r="G7208" i="3"/>
  <c r="F7208" i="3"/>
  <c r="D7208" i="3"/>
  <c r="C7208" i="3"/>
  <c r="B7208" i="3"/>
  <c r="A7208" i="3"/>
  <c r="J7207" i="3"/>
  <c r="I7207" i="3"/>
  <c r="H7207" i="3"/>
  <c r="G7207" i="3"/>
  <c r="F7207" i="3"/>
  <c r="D7207" i="3"/>
  <c r="C7207" i="3"/>
  <c r="B7207" i="3"/>
  <c r="A7207" i="3"/>
  <c r="J7206" i="3"/>
  <c r="I7206" i="3"/>
  <c r="H7206" i="3"/>
  <c r="G7206" i="3"/>
  <c r="F7206" i="3"/>
  <c r="D7206" i="3"/>
  <c r="C7206" i="3"/>
  <c r="B7206" i="3"/>
  <c r="A7206" i="3"/>
  <c r="J7205" i="3"/>
  <c r="I7205" i="3"/>
  <c r="H7205" i="3"/>
  <c r="G7205" i="3"/>
  <c r="F7205" i="3"/>
  <c r="D7205" i="3"/>
  <c r="C7205" i="3"/>
  <c r="B7205" i="3"/>
  <c r="A7205" i="3"/>
  <c r="J7204" i="3"/>
  <c r="I7204" i="3"/>
  <c r="H7204" i="3"/>
  <c r="G7204" i="3"/>
  <c r="F7204" i="3"/>
  <c r="D7204" i="3"/>
  <c r="C7204" i="3"/>
  <c r="B7204" i="3"/>
  <c r="A7204" i="3"/>
  <c r="J7203" i="3"/>
  <c r="I7203" i="3"/>
  <c r="H7203" i="3"/>
  <c r="G7203" i="3"/>
  <c r="F7203" i="3"/>
  <c r="D7203" i="3"/>
  <c r="C7203" i="3"/>
  <c r="B7203" i="3"/>
  <c r="A7203" i="3"/>
  <c r="J7202" i="3"/>
  <c r="I7202" i="3"/>
  <c r="H7202" i="3"/>
  <c r="G7202" i="3"/>
  <c r="F7202" i="3"/>
  <c r="D7202" i="3"/>
  <c r="C7202" i="3"/>
  <c r="B7202" i="3"/>
  <c r="A7202" i="3"/>
  <c r="J7201" i="3"/>
  <c r="I7201" i="3"/>
  <c r="H7201" i="3"/>
  <c r="G7201" i="3"/>
  <c r="F7201" i="3"/>
  <c r="D7201" i="3"/>
  <c r="C7201" i="3"/>
  <c r="B7201" i="3"/>
  <c r="A7201" i="3"/>
  <c r="J7200" i="3"/>
  <c r="I7200" i="3"/>
  <c r="H7200" i="3"/>
  <c r="G7200" i="3"/>
  <c r="F7200" i="3"/>
  <c r="D7200" i="3"/>
  <c r="C7200" i="3"/>
  <c r="B7200" i="3"/>
  <c r="A7200" i="3"/>
  <c r="J7199" i="3"/>
  <c r="I7199" i="3"/>
  <c r="H7199" i="3"/>
  <c r="G7199" i="3"/>
  <c r="F7199" i="3"/>
  <c r="D7199" i="3"/>
  <c r="C7199" i="3"/>
  <c r="B7199" i="3"/>
  <c r="A7199" i="3"/>
  <c r="J7198" i="3"/>
  <c r="I7198" i="3"/>
  <c r="H7198" i="3"/>
  <c r="G7198" i="3"/>
  <c r="F7198" i="3"/>
  <c r="D7198" i="3"/>
  <c r="C7198" i="3"/>
  <c r="B7198" i="3"/>
  <c r="A7198" i="3"/>
  <c r="J7197" i="3"/>
  <c r="I7197" i="3"/>
  <c r="H7197" i="3"/>
  <c r="G7197" i="3"/>
  <c r="F7197" i="3"/>
  <c r="D7197" i="3"/>
  <c r="C7197" i="3"/>
  <c r="B7197" i="3"/>
  <c r="A7197" i="3"/>
  <c r="J7196" i="3"/>
  <c r="I7196" i="3"/>
  <c r="H7196" i="3"/>
  <c r="G7196" i="3"/>
  <c r="F7196" i="3"/>
  <c r="D7196" i="3"/>
  <c r="C7196" i="3"/>
  <c r="B7196" i="3"/>
  <c r="A7196" i="3"/>
  <c r="J7195" i="3"/>
  <c r="I7195" i="3"/>
  <c r="H7195" i="3"/>
  <c r="G7195" i="3"/>
  <c r="F7195" i="3"/>
  <c r="D7195" i="3"/>
  <c r="C7195" i="3"/>
  <c r="B7195" i="3"/>
  <c r="A7195" i="3"/>
  <c r="J7194" i="3"/>
  <c r="I7194" i="3"/>
  <c r="H7194" i="3"/>
  <c r="G7194" i="3"/>
  <c r="F7194" i="3"/>
  <c r="D7194" i="3"/>
  <c r="C7194" i="3"/>
  <c r="B7194" i="3"/>
  <c r="A7194" i="3"/>
  <c r="J7193" i="3"/>
  <c r="I7193" i="3"/>
  <c r="H7193" i="3"/>
  <c r="G7193" i="3"/>
  <c r="F7193" i="3"/>
  <c r="D7193" i="3"/>
  <c r="C7193" i="3"/>
  <c r="B7193" i="3"/>
  <c r="A7193" i="3"/>
  <c r="J7192" i="3"/>
  <c r="I7192" i="3"/>
  <c r="H7192" i="3"/>
  <c r="G7192" i="3"/>
  <c r="F7192" i="3"/>
  <c r="D7192" i="3"/>
  <c r="C7192" i="3"/>
  <c r="B7192" i="3"/>
  <c r="A7192" i="3"/>
  <c r="J7191" i="3"/>
  <c r="I7191" i="3"/>
  <c r="H7191" i="3"/>
  <c r="G7191" i="3"/>
  <c r="F7191" i="3"/>
  <c r="D7191" i="3"/>
  <c r="C7191" i="3"/>
  <c r="B7191" i="3"/>
  <c r="A7191" i="3"/>
  <c r="J7190" i="3"/>
  <c r="I7190" i="3"/>
  <c r="H7190" i="3"/>
  <c r="G7190" i="3"/>
  <c r="F7190" i="3"/>
  <c r="D7190" i="3"/>
  <c r="C7190" i="3"/>
  <c r="B7190" i="3"/>
  <c r="A7190" i="3"/>
  <c r="J7189" i="3"/>
  <c r="I7189" i="3"/>
  <c r="H7189" i="3"/>
  <c r="G7189" i="3"/>
  <c r="F7189" i="3"/>
  <c r="D7189" i="3"/>
  <c r="C7189" i="3"/>
  <c r="B7189" i="3"/>
  <c r="A7189" i="3"/>
  <c r="J7188" i="3"/>
  <c r="I7188" i="3"/>
  <c r="H7188" i="3"/>
  <c r="G7188" i="3"/>
  <c r="F7188" i="3"/>
  <c r="D7188" i="3"/>
  <c r="C7188" i="3"/>
  <c r="B7188" i="3"/>
  <c r="A7188" i="3"/>
  <c r="J7187" i="3"/>
  <c r="I7187" i="3"/>
  <c r="H7187" i="3"/>
  <c r="G7187" i="3"/>
  <c r="F7187" i="3"/>
  <c r="D7187" i="3"/>
  <c r="C7187" i="3"/>
  <c r="B7187" i="3"/>
  <c r="A7187" i="3"/>
  <c r="J7186" i="3"/>
  <c r="I7186" i="3"/>
  <c r="H7186" i="3"/>
  <c r="G7186" i="3"/>
  <c r="F7186" i="3"/>
  <c r="D7186" i="3"/>
  <c r="C7186" i="3"/>
  <c r="B7186" i="3"/>
  <c r="A7186" i="3"/>
  <c r="J7185" i="3"/>
  <c r="I7185" i="3"/>
  <c r="H7185" i="3"/>
  <c r="G7185" i="3"/>
  <c r="F7185" i="3"/>
  <c r="D7185" i="3"/>
  <c r="C7185" i="3"/>
  <c r="B7185" i="3"/>
  <c r="A7185" i="3"/>
  <c r="J7184" i="3"/>
  <c r="I7184" i="3"/>
  <c r="H7184" i="3"/>
  <c r="G7184" i="3"/>
  <c r="F7184" i="3"/>
  <c r="D7184" i="3"/>
  <c r="C7184" i="3"/>
  <c r="B7184" i="3"/>
  <c r="A7184" i="3"/>
  <c r="J7183" i="3"/>
  <c r="I7183" i="3"/>
  <c r="H7183" i="3"/>
  <c r="G7183" i="3"/>
  <c r="F7183" i="3"/>
  <c r="D7183" i="3"/>
  <c r="C7183" i="3"/>
  <c r="B7183" i="3"/>
  <c r="A7183" i="3"/>
  <c r="J7182" i="3"/>
  <c r="I7182" i="3"/>
  <c r="H7182" i="3"/>
  <c r="G7182" i="3"/>
  <c r="F7182" i="3"/>
  <c r="D7182" i="3"/>
  <c r="C7182" i="3"/>
  <c r="B7182" i="3"/>
  <c r="A7182" i="3"/>
  <c r="J7181" i="3"/>
  <c r="I7181" i="3"/>
  <c r="H7181" i="3"/>
  <c r="G7181" i="3"/>
  <c r="F7181" i="3"/>
  <c r="D7181" i="3"/>
  <c r="C7181" i="3"/>
  <c r="B7181" i="3"/>
  <c r="A7181" i="3"/>
  <c r="J7180" i="3"/>
  <c r="I7180" i="3"/>
  <c r="H7180" i="3"/>
  <c r="G7180" i="3"/>
  <c r="F7180" i="3"/>
  <c r="D7180" i="3"/>
  <c r="C7180" i="3"/>
  <c r="B7180" i="3"/>
  <c r="A7180" i="3"/>
  <c r="J7179" i="3"/>
  <c r="I7179" i="3"/>
  <c r="H7179" i="3"/>
  <c r="G7179" i="3"/>
  <c r="F7179" i="3"/>
  <c r="D7179" i="3"/>
  <c r="C7179" i="3"/>
  <c r="B7179" i="3"/>
  <c r="A7179" i="3"/>
  <c r="J7178" i="3"/>
  <c r="I7178" i="3"/>
  <c r="H7178" i="3"/>
  <c r="G7178" i="3"/>
  <c r="F7178" i="3"/>
  <c r="D7178" i="3"/>
  <c r="C7178" i="3"/>
  <c r="B7178" i="3"/>
  <c r="A7178" i="3"/>
  <c r="J7177" i="3"/>
  <c r="I7177" i="3"/>
  <c r="H7177" i="3"/>
  <c r="G7177" i="3"/>
  <c r="F7177" i="3"/>
  <c r="D7177" i="3"/>
  <c r="C7177" i="3"/>
  <c r="B7177" i="3"/>
  <c r="A7177" i="3"/>
  <c r="J7176" i="3"/>
  <c r="I7176" i="3"/>
  <c r="H7176" i="3"/>
  <c r="G7176" i="3"/>
  <c r="F7176" i="3"/>
  <c r="D7176" i="3"/>
  <c r="C7176" i="3"/>
  <c r="B7176" i="3"/>
  <c r="A7176" i="3"/>
  <c r="J7175" i="3"/>
  <c r="I7175" i="3"/>
  <c r="H7175" i="3"/>
  <c r="G7175" i="3"/>
  <c r="F7175" i="3"/>
  <c r="D7175" i="3"/>
  <c r="C7175" i="3"/>
  <c r="B7175" i="3"/>
  <c r="A7175" i="3"/>
  <c r="J7174" i="3"/>
  <c r="I7174" i="3"/>
  <c r="H7174" i="3"/>
  <c r="G7174" i="3"/>
  <c r="F7174" i="3"/>
  <c r="D7174" i="3"/>
  <c r="C7174" i="3"/>
  <c r="B7174" i="3"/>
  <c r="A7174" i="3"/>
  <c r="J7173" i="3"/>
  <c r="I7173" i="3"/>
  <c r="H7173" i="3"/>
  <c r="G7173" i="3"/>
  <c r="F7173" i="3"/>
  <c r="D7173" i="3"/>
  <c r="C7173" i="3"/>
  <c r="B7173" i="3"/>
  <c r="A7173" i="3"/>
  <c r="J7172" i="3"/>
  <c r="I7172" i="3"/>
  <c r="H7172" i="3"/>
  <c r="G7172" i="3"/>
  <c r="F7172" i="3"/>
  <c r="D7172" i="3"/>
  <c r="C7172" i="3"/>
  <c r="B7172" i="3"/>
  <c r="A7172" i="3"/>
  <c r="J7171" i="3"/>
  <c r="I7171" i="3"/>
  <c r="H7171" i="3"/>
  <c r="G7171" i="3"/>
  <c r="F7171" i="3"/>
  <c r="D7171" i="3"/>
  <c r="C7171" i="3"/>
  <c r="B7171" i="3"/>
  <c r="A7171" i="3"/>
  <c r="J7170" i="3"/>
  <c r="I7170" i="3"/>
  <c r="H7170" i="3"/>
  <c r="G7170" i="3"/>
  <c r="F7170" i="3"/>
  <c r="D7170" i="3"/>
  <c r="C7170" i="3"/>
  <c r="B7170" i="3"/>
  <c r="A7170" i="3"/>
  <c r="J7169" i="3"/>
  <c r="I7169" i="3"/>
  <c r="H7169" i="3"/>
  <c r="G7169" i="3"/>
  <c r="F7169" i="3"/>
  <c r="D7169" i="3"/>
  <c r="C7169" i="3"/>
  <c r="B7169" i="3"/>
  <c r="A7169" i="3"/>
  <c r="J7168" i="3"/>
  <c r="I7168" i="3"/>
  <c r="H7168" i="3"/>
  <c r="G7168" i="3"/>
  <c r="F7168" i="3"/>
  <c r="D7168" i="3"/>
  <c r="C7168" i="3"/>
  <c r="B7168" i="3"/>
  <c r="A7168" i="3"/>
  <c r="J7167" i="3"/>
  <c r="I7167" i="3"/>
  <c r="H7167" i="3"/>
  <c r="G7167" i="3"/>
  <c r="F7167" i="3"/>
  <c r="D7167" i="3"/>
  <c r="C7167" i="3"/>
  <c r="B7167" i="3"/>
  <c r="A7167" i="3"/>
  <c r="J7166" i="3"/>
  <c r="I7166" i="3"/>
  <c r="H7166" i="3"/>
  <c r="G7166" i="3"/>
  <c r="F7166" i="3"/>
  <c r="D7166" i="3"/>
  <c r="C7166" i="3"/>
  <c r="B7166" i="3"/>
  <c r="A7166" i="3"/>
  <c r="J7165" i="3"/>
  <c r="I7165" i="3"/>
  <c r="H7165" i="3"/>
  <c r="G7165" i="3"/>
  <c r="F7165" i="3"/>
  <c r="D7165" i="3"/>
  <c r="C7165" i="3"/>
  <c r="B7165" i="3"/>
  <c r="A7165" i="3"/>
  <c r="J7164" i="3"/>
  <c r="I7164" i="3"/>
  <c r="H7164" i="3"/>
  <c r="G7164" i="3"/>
  <c r="F7164" i="3"/>
  <c r="D7164" i="3"/>
  <c r="C7164" i="3"/>
  <c r="B7164" i="3"/>
  <c r="A7164" i="3"/>
  <c r="J7163" i="3"/>
  <c r="I7163" i="3"/>
  <c r="H7163" i="3"/>
  <c r="G7163" i="3"/>
  <c r="F7163" i="3"/>
  <c r="D7163" i="3"/>
  <c r="C7163" i="3"/>
  <c r="B7163" i="3"/>
  <c r="A7163" i="3"/>
  <c r="J7162" i="3"/>
  <c r="I7162" i="3"/>
  <c r="H7162" i="3"/>
  <c r="G7162" i="3"/>
  <c r="F7162" i="3"/>
  <c r="D7162" i="3"/>
  <c r="C7162" i="3"/>
  <c r="B7162" i="3"/>
  <c r="A7162" i="3"/>
  <c r="J7161" i="3"/>
  <c r="I7161" i="3"/>
  <c r="H7161" i="3"/>
  <c r="G7161" i="3"/>
  <c r="F7161" i="3"/>
  <c r="D7161" i="3"/>
  <c r="C7161" i="3"/>
  <c r="B7161" i="3"/>
  <c r="A7161" i="3"/>
  <c r="J7160" i="3"/>
  <c r="I7160" i="3"/>
  <c r="H7160" i="3"/>
  <c r="G7160" i="3"/>
  <c r="F7160" i="3"/>
  <c r="D7160" i="3"/>
  <c r="C7160" i="3"/>
  <c r="B7160" i="3"/>
  <c r="A7160" i="3"/>
  <c r="J7159" i="3"/>
  <c r="I7159" i="3"/>
  <c r="H7159" i="3"/>
  <c r="G7159" i="3"/>
  <c r="F7159" i="3"/>
  <c r="D7159" i="3"/>
  <c r="C7159" i="3"/>
  <c r="B7159" i="3"/>
  <c r="A7159" i="3"/>
  <c r="J7158" i="3"/>
  <c r="I7158" i="3"/>
  <c r="H7158" i="3"/>
  <c r="G7158" i="3"/>
  <c r="F7158" i="3"/>
  <c r="D7158" i="3"/>
  <c r="C7158" i="3"/>
  <c r="B7158" i="3"/>
  <c r="A7158" i="3"/>
  <c r="J7157" i="3"/>
  <c r="I7157" i="3"/>
  <c r="H7157" i="3"/>
  <c r="G7157" i="3"/>
  <c r="F7157" i="3"/>
  <c r="D7157" i="3"/>
  <c r="C7157" i="3"/>
  <c r="B7157" i="3"/>
  <c r="A7157" i="3"/>
  <c r="J7156" i="3"/>
  <c r="I7156" i="3"/>
  <c r="H7156" i="3"/>
  <c r="G7156" i="3"/>
  <c r="F7156" i="3"/>
  <c r="D7156" i="3"/>
  <c r="C7156" i="3"/>
  <c r="B7156" i="3"/>
  <c r="A7156" i="3"/>
  <c r="J7155" i="3"/>
  <c r="I7155" i="3"/>
  <c r="H7155" i="3"/>
  <c r="G7155" i="3"/>
  <c r="F7155" i="3"/>
  <c r="D7155" i="3"/>
  <c r="C7155" i="3"/>
  <c r="B7155" i="3"/>
  <c r="A7155" i="3"/>
  <c r="J7154" i="3"/>
  <c r="I7154" i="3"/>
  <c r="H7154" i="3"/>
  <c r="G7154" i="3"/>
  <c r="F7154" i="3"/>
  <c r="D7154" i="3"/>
  <c r="C7154" i="3"/>
  <c r="B7154" i="3"/>
  <c r="A7154" i="3"/>
  <c r="J7153" i="3"/>
  <c r="I7153" i="3"/>
  <c r="H7153" i="3"/>
  <c r="G7153" i="3"/>
  <c r="F7153" i="3"/>
  <c r="D7153" i="3"/>
  <c r="C7153" i="3"/>
  <c r="B7153" i="3"/>
  <c r="A7153" i="3"/>
  <c r="J7152" i="3"/>
  <c r="I7152" i="3"/>
  <c r="H7152" i="3"/>
  <c r="G7152" i="3"/>
  <c r="F7152" i="3"/>
  <c r="D7152" i="3"/>
  <c r="C7152" i="3"/>
  <c r="B7152" i="3"/>
  <c r="A7152" i="3"/>
  <c r="J7151" i="3"/>
  <c r="I7151" i="3"/>
  <c r="H7151" i="3"/>
  <c r="G7151" i="3"/>
  <c r="F7151" i="3"/>
  <c r="D7151" i="3"/>
  <c r="C7151" i="3"/>
  <c r="B7151" i="3"/>
  <c r="A7151" i="3"/>
  <c r="J7150" i="3"/>
  <c r="I7150" i="3"/>
  <c r="H7150" i="3"/>
  <c r="G7150" i="3"/>
  <c r="F7150" i="3"/>
  <c r="D7150" i="3"/>
  <c r="C7150" i="3"/>
  <c r="B7150" i="3"/>
  <c r="A7150" i="3"/>
  <c r="J7149" i="3"/>
  <c r="I7149" i="3"/>
  <c r="H7149" i="3"/>
  <c r="G7149" i="3"/>
  <c r="F7149" i="3"/>
  <c r="D7149" i="3"/>
  <c r="C7149" i="3"/>
  <c r="B7149" i="3"/>
  <c r="A7149" i="3"/>
  <c r="J7148" i="3"/>
  <c r="I7148" i="3"/>
  <c r="H7148" i="3"/>
  <c r="G7148" i="3"/>
  <c r="F7148" i="3"/>
  <c r="D7148" i="3"/>
  <c r="C7148" i="3"/>
  <c r="B7148" i="3"/>
  <c r="A7148" i="3"/>
  <c r="J7147" i="3"/>
  <c r="I7147" i="3"/>
  <c r="H7147" i="3"/>
  <c r="G7147" i="3"/>
  <c r="F7147" i="3"/>
  <c r="D7147" i="3"/>
  <c r="C7147" i="3"/>
  <c r="B7147" i="3"/>
  <c r="A7147" i="3"/>
  <c r="J7146" i="3"/>
  <c r="I7146" i="3"/>
  <c r="H7146" i="3"/>
  <c r="G7146" i="3"/>
  <c r="F7146" i="3"/>
  <c r="D7146" i="3"/>
  <c r="C7146" i="3"/>
  <c r="B7146" i="3"/>
  <c r="A7146" i="3"/>
  <c r="J7145" i="3"/>
  <c r="I7145" i="3"/>
  <c r="H7145" i="3"/>
  <c r="G7145" i="3"/>
  <c r="F7145" i="3"/>
  <c r="D7145" i="3"/>
  <c r="C7145" i="3"/>
  <c r="B7145" i="3"/>
  <c r="A7145" i="3"/>
  <c r="J7144" i="3"/>
  <c r="I7144" i="3"/>
  <c r="H7144" i="3"/>
  <c r="G7144" i="3"/>
  <c r="F7144" i="3"/>
  <c r="D7144" i="3"/>
  <c r="C7144" i="3"/>
  <c r="B7144" i="3"/>
  <c r="A7144" i="3"/>
  <c r="J7143" i="3"/>
  <c r="I7143" i="3"/>
  <c r="H7143" i="3"/>
  <c r="G7143" i="3"/>
  <c r="F7143" i="3"/>
  <c r="D7143" i="3"/>
  <c r="C7143" i="3"/>
  <c r="B7143" i="3"/>
  <c r="A7143" i="3"/>
  <c r="J7142" i="3"/>
  <c r="I7142" i="3"/>
  <c r="H7142" i="3"/>
  <c r="G7142" i="3"/>
  <c r="F7142" i="3"/>
  <c r="D7142" i="3"/>
  <c r="C7142" i="3"/>
  <c r="B7142" i="3"/>
  <c r="A7142" i="3"/>
  <c r="J7141" i="3"/>
  <c r="I7141" i="3"/>
  <c r="H7141" i="3"/>
  <c r="G7141" i="3"/>
  <c r="F7141" i="3"/>
  <c r="D7141" i="3"/>
  <c r="C7141" i="3"/>
  <c r="B7141" i="3"/>
  <c r="A7141" i="3"/>
  <c r="J7140" i="3"/>
  <c r="I7140" i="3"/>
  <c r="H7140" i="3"/>
  <c r="G7140" i="3"/>
  <c r="F7140" i="3"/>
  <c r="D7140" i="3"/>
  <c r="C7140" i="3"/>
  <c r="B7140" i="3"/>
  <c r="A7140" i="3"/>
  <c r="J7139" i="3"/>
  <c r="I7139" i="3"/>
  <c r="H7139" i="3"/>
  <c r="G7139" i="3"/>
  <c r="F7139" i="3"/>
  <c r="D7139" i="3"/>
  <c r="C7139" i="3"/>
  <c r="B7139" i="3"/>
  <c r="A7139" i="3"/>
  <c r="J7138" i="3"/>
  <c r="I7138" i="3"/>
  <c r="H7138" i="3"/>
  <c r="G7138" i="3"/>
  <c r="F7138" i="3"/>
  <c r="D7138" i="3"/>
  <c r="C7138" i="3"/>
  <c r="B7138" i="3"/>
  <c r="A7138" i="3"/>
  <c r="J7137" i="3"/>
  <c r="I7137" i="3"/>
  <c r="H7137" i="3"/>
  <c r="G7137" i="3"/>
  <c r="F7137" i="3"/>
  <c r="D7137" i="3"/>
  <c r="C7137" i="3"/>
  <c r="B7137" i="3"/>
  <c r="A7137" i="3"/>
  <c r="J7136" i="3"/>
  <c r="I7136" i="3"/>
  <c r="H7136" i="3"/>
  <c r="G7136" i="3"/>
  <c r="F7136" i="3"/>
  <c r="D7136" i="3"/>
  <c r="C7136" i="3"/>
  <c r="B7136" i="3"/>
  <c r="A7136" i="3"/>
  <c r="J7135" i="3"/>
  <c r="I7135" i="3"/>
  <c r="H7135" i="3"/>
  <c r="G7135" i="3"/>
  <c r="F7135" i="3"/>
  <c r="D7135" i="3"/>
  <c r="C7135" i="3"/>
  <c r="B7135" i="3"/>
  <c r="A7135" i="3"/>
  <c r="J7134" i="3"/>
  <c r="I7134" i="3"/>
  <c r="H7134" i="3"/>
  <c r="G7134" i="3"/>
  <c r="F7134" i="3"/>
  <c r="D7134" i="3"/>
  <c r="C7134" i="3"/>
  <c r="B7134" i="3"/>
  <c r="A7134" i="3"/>
  <c r="J7133" i="3"/>
  <c r="I7133" i="3"/>
  <c r="H7133" i="3"/>
  <c r="G7133" i="3"/>
  <c r="F7133" i="3"/>
  <c r="D7133" i="3"/>
  <c r="C7133" i="3"/>
  <c r="B7133" i="3"/>
  <c r="A7133" i="3"/>
  <c r="J7132" i="3"/>
  <c r="I7132" i="3"/>
  <c r="H7132" i="3"/>
  <c r="G7132" i="3"/>
  <c r="F7132" i="3"/>
  <c r="D7132" i="3"/>
  <c r="C7132" i="3"/>
  <c r="B7132" i="3"/>
  <c r="A7132" i="3"/>
  <c r="J7131" i="3"/>
  <c r="I7131" i="3"/>
  <c r="H7131" i="3"/>
  <c r="G7131" i="3"/>
  <c r="F7131" i="3"/>
  <c r="D7131" i="3"/>
  <c r="C7131" i="3"/>
  <c r="B7131" i="3"/>
  <c r="A7131" i="3"/>
  <c r="J7130" i="3"/>
  <c r="I7130" i="3"/>
  <c r="H7130" i="3"/>
  <c r="G7130" i="3"/>
  <c r="F7130" i="3"/>
  <c r="D7130" i="3"/>
  <c r="C7130" i="3"/>
  <c r="B7130" i="3"/>
  <c r="A7130" i="3"/>
  <c r="J7129" i="3"/>
  <c r="I7129" i="3"/>
  <c r="H7129" i="3"/>
  <c r="G7129" i="3"/>
  <c r="F7129" i="3"/>
  <c r="D7129" i="3"/>
  <c r="C7129" i="3"/>
  <c r="B7129" i="3"/>
  <c r="A7129" i="3"/>
  <c r="J7128" i="3"/>
  <c r="I7128" i="3"/>
  <c r="H7128" i="3"/>
  <c r="G7128" i="3"/>
  <c r="F7128" i="3"/>
  <c r="D7128" i="3"/>
  <c r="C7128" i="3"/>
  <c r="B7128" i="3"/>
  <c r="A7128" i="3"/>
  <c r="J7127" i="3"/>
  <c r="I7127" i="3"/>
  <c r="H7127" i="3"/>
  <c r="G7127" i="3"/>
  <c r="F7127" i="3"/>
  <c r="D7127" i="3"/>
  <c r="C7127" i="3"/>
  <c r="B7127" i="3"/>
  <c r="A7127" i="3"/>
  <c r="J7126" i="3"/>
  <c r="I7126" i="3"/>
  <c r="H7126" i="3"/>
  <c r="G7126" i="3"/>
  <c r="F7126" i="3"/>
  <c r="D7126" i="3"/>
  <c r="C7126" i="3"/>
  <c r="B7126" i="3"/>
  <c r="A7126" i="3"/>
  <c r="J7125" i="3"/>
  <c r="I7125" i="3"/>
  <c r="H7125" i="3"/>
  <c r="G7125" i="3"/>
  <c r="F7125" i="3"/>
  <c r="D7125" i="3"/>
  <c r="C7125" i="3"/>
  <c r="B7125" i="3"/>
  <c r="A7125" i="3"/>
  <c r="J7124" i="3"/>
  <c r="I7124" i="3"/>
  <c r="H7124" i="3"/>
  <c r="G7124" i="3"/>
  <c r="F7124" i="3"/>
  <c r="D7124" i="3"/>
  <c r="C7124" i="3"/>
  <c r="B7124" i="3"/>
  <c r="A7124" i="3"/>
  <c r="J7123" i="3"/>
  <c r="I7123" i="3"/>
  <c r="H7123" i="3"/>
  <c r="G7123" i="3"/>
  <c r="F7123" i="3"/>
  <c r="D7123" i="3"/>
  <c r="C7123" i="3"/>
  <c r="B7123" i="3"/>
  <c r="A7123" i="3"/>
  <c r="J7122" i="3"/>
  <c r="I7122" i="3"/>
  <c r="H7122" i="3"/>
  <c r="G7122" i="3"/>
  <c r="F7122" i="3"/>
  <c r="D7122" i="3"/>
  <c r="C7122" i="3"/>
  <c r="B7122" i="3"/>
  <c r="A7122" i="3"/>
  <c r="J7121" i="3"/>
  <c r="I7121" i="3"/>
  <c r="H7121" i="3"/>
  <c r="G7121" i="3"/>
  <c r="F7121" i="3"/>
  <c r="D7121" i="3"/>
  <c r="C7121" i="3"/>
  <c r="B7121" i="3"/>
  <c r="A7121" i="3"/>
  <c r="J7120" i="3"/>
  <c r="I7120" i="3"/>
  <c r="H7120" i="3"/>
  <c r="G7120" i="3"/>
  <c r="F7120" i="3"/>
  <c r="D7120" i="3"/>
  <c r="C7120" i="3"/>
  <c r="B7120" i="3"/>
  <c r="A7120" i="3"/>
  <c r="J7119" i="3"/>
  <c r="I7119" i="3"/>
  <c r="H7119" i="3"/>
  <c r="G7119" i="3"/>
  <c r="F7119" i="3"/>
  <c r="D7119" i="3"/>
  <c r="C7119" i="3"/>
  <c r="B7119" i="3"/>
  <c r="A7119" i="3"/>
  <c r="J7118" i="3"/>
  <c r="I7118" i="3"/>
  <c r="H7118" i="3"/>
  <c r="G7118" i="3"/>
  <c r="F7118" i="3"/>
  <c r="D7118" i="3"/>
  <c r="C7118" i="3"/>
  <c r="B7118" i="3"/>
  <c r="A7118" i="3"/>
  <c r="J7117" i="3"/>
  <c r="I7117" i="3"/>
  <c r="H7117" i="3"/>
  <c r="G7117" i="3"/>
  <c r="F7117" i="3"/>
  <c r="D7117" i="3"/>
  <c r="C7117" i="3"/>
  <c r="B7117" i="3"/>
  <c r="A7117" i="3"/>
  <c r="J7116" i="3"/>
  <c r="I7116" i="3"/>
  <c r="H7116" i="3"/>
  <c r="G7116" i="3"/>
  <c r="F7116" i="3"/>
  <c r="D7116" i="3"/>
  <c r="C7116" i="3"/>
  <c r="B7116" i="3"/>
  <c r="A7116" i="3"/>
  <c r="J7115" i="3"/>
  <c r="I7115" i="3"/>
  <c r="H7115" i="3"/>
  <c r="G7115" i="3"/>
  <c r="F7115" i="3"/>
  <c r="D7115" i="3"/>
  <c r="C7115" i="3"/>
  <c r="B7115" i="3"/>
  <c r="A7115" i="3"/>
  <c r="J7114" i="3"/>
  <c r="I7114" i="3"/>
  <c r="H7114" i="3"/>
  <c r="G7114" i="3"/>
  <c r="F7114" i="3"/>
  <c r="D7114" i="3"/>
  <c r="C7114" i="3"/>
  <c r="B7114" i="3"/>
  <c r="A7114" i="3"/>
  <c r="J7113" i="3"/>
  <c r="I7113" i="3"/>
  <c r="H7113" i="3"/>
  <c r="G7113" i="3"/>
  <c r="F7113" i="3"/>
  <c r="D7113" i="3"/>
  <c r="C7113" i="3"/>
  <c r="B7113" i="3"/>
  <c r="A7113" i="3"/>
  <c r="J7112" i="3"/>
  <c r="I7112" i="3"/>
  <c r="H7112" i="3"/>
  <c r="G7112" i="3"/>
  <c r="F7112" i="3"/>
  <c r="D7112" i="3"/>
  <c r="C7112" i="3"/>
  <c r="B7112" i="3"/>
  <c r="A7112" i="3"/>
  <c r="J7111" i="3"/>
  <c r="I7111" i="3"/>
  <c r="H7111" i="3"/>
  <c r="G7111" i="3"/>
  <c r="F7111" i="3"/>
  <c r="D7111" i="3"/>
  <c r="C7111" i="3"/>
  <c r="B7111" i="3"/>
  <c r="A7111" i="3"/>
  <c r="J7110" i="3"/>
  <c r="I7110" i="3"/>
  <c r="H7110" i="3"/>
  <c r="G7110" i="3"/>
  <c r="F7110" i="3"/>
  <c r="D7110" i="3"/>
  <c r="C7110" i="3"/>
  <c r="B7110" i="3"/>
  <c r="A7110" i="3"/>
  <c r="J7109" i="3"/>
  <c r="I7109" i="3"/>
  <c r="H7109" i="3"/>
  <c r="G7109" i="3"/>
  <c r="F7109" i="3"/>
  <c r="D7109" i="3"/>
  <c r="C7109" i="3"/>
  <c r="B7109" i="3"/>
  <c r="A7109" i="3"/>
  <c r="J7108" i="3"/>
  <c r="I7108" i="3"/>
  <c r="H7108" i="3"/>
  <c r="G7108" i="3"/>
  <c r="F7108" i="3"/>
  <c r="D7108" i="3"/>
  <c r="C7108" i="3"/>
  <c r="B7108" i="3"/>
  <c r="A7108" i="3"/>
  <c r="J7107" i="3"/>
  <c r="I7107" i="3"/>
  <c r="H7107" i="3"/>
  <c r="G7107" i="3"/>
  <c r="F7107" i="3"/>
  <c r="D7107" i="3"/>
  <c r="C7107" i="3"/>
  <c r="B7107" i="3"/>
  <c r="A7107" i="3"/>
  <c r="J7106" i="3"/>
  <c r="I7106" i="3"/>
  <c r="H7106" i="3"/>
  <c r="G7106" i="3"/>
  <c r="F7106" i="3"/>
  <c r="D7106" i="3"/>
  <c r="C7106" i="3"/>
  <c r="B7106" i="3"/>
  <c r="A7106" i="3"/>
  <c r="J7105" i="3"/>
  <c r="I7105" i="3"/>
  <c r="H7105" i="3"/>
  <c r="G7105" i="3"/>
  <c r="F7105" i="3"/>
  <c r="D7105" i="3"/>
  <c r="C7105" i="3"/>
  <c r="B7105" i="3"/>
  <c r="A7105" i="3"/>
  <c r="J7104" i="3"/>
  <c r="I7104" i="3"/>
  <c r="H7104" i="3"/>
  <c r="G7104" i="3"/>
  <c r="F7104" i="3"/>
  <c r="D7104" i="3"/>
  <c r="C7104" i="3"/>
  <c r="B7104" i="3"/>
  <c r="A7104" i="3"/>
  <c r="J7103" i="3"/>
  <c r="I7103" i="3"/>
  <c r="H7103" i="3"/>
  <c r="G7103" i="3"/>
  <c r="F7103" i="3"/>
  <c r="D7103" i="3"/>
  <c r="C7103" i="3"/>
  <c r="B7103" i="3"/>
  <c r="A7103" i="3"/>
  <c r="J7102" i="3"/>
  <c r="I7102" i="3"/>
  <c r="H7102" i="3"/>
  <c r="G7102" i="3"/>
  <c r="F7102" i="3"/>
  <c r="D7102" i="3"/>
  <c r="C7102" i="3"/>
  <c r="B7102" i="3"/>
  <c r="A7102" i="3"/>
  <c r="J7101" i="3"/>
  <c r="I7101" i="3"/>
  <c r="H7101" i="3"/>
  <c r="G7101" i="3"/>
  <c r="F7101" i="3"/>
  <c r="D7101" i="3"/>
  <c r="C7101" i="3"/>
  <c r="B7101" i="3"/>
  <c r="A7101" i="3"/>
  <c r="J7100" i="3"/>
  <c r="I7100" i="3"/>
  <c r="H7100" i="3"/>
  <c r="G7100" i="3"/>
  <c r="F7100" i="3"/>
  <c r="D7100" i="3"/>
  <c r="C7100" i="3"/>
  <c r="B7100" i="3"/>
  <c r="A7100" i="3"/>
  <c r="J7099" i="3"/>
  <c r="I7099" i="3"/>
  <c r="H7099" i="3"/>
  <c r="G7099" i="3"/>
  <c r="F7099" i="3"/>
  <c r="D7099" i="3"/>
  <c r="C7099" i="3"/>
  <c r="B7099" i="3"/>
  <c r="A7099" i="3"/>
  <c r="J7098" i="3"/>
  <c r="I7098" i="3"/>
  <c r="H7098" i="3"/>
  <c r="G7098" i="3"/>
  <c r="F7098" i="3"/>
  <c r="D7098" i="3"/>
  <c r="C7098" i="3"/>
  <c r="B7098" i="3"/>
  <c r="A7098" i="3"/>
  <c r="J7097" i="3"/>
  <c r="I7097" i="3"/>
  <c r="H7097" i="3"/>
  <c r="G7097" i="3"/>
  <c r="F7097" i="3"/>
  <c r="D7097" i="3"/>
  <c r="C7097" i="3"/>
  <c r="B7097" i="3"/>
  <c r="A7097" i="3"/>
  <c r="J7096" i="3"/>
  <c r="I7096" i="3"/>
  <c r="H7096" i="3"/>
  <c r="G7096" i="3"/>
  <c r="F7096" i="3"/>
  <c r="D7096" i="3"/>
  <c r="C7096" i="3"/>
  <c r="B7096" i="3"/>
  <c r="A7096" i="3"/>
  <c r="J7095" i="3"/>
  <c r="I7095" i="3"/>
  <c r="H7095" i="3"/>
  <c r="G7095" i="3"/>
  <c r="F7095" i="3"/>
  <c r="D7095" i="3"/>
  <c r="C7095" i="3"/>
  <c r="B7095" i="3"/>
  <c r="A7095" i="3"/>
  <c r="J7094" i="3"/>
  <c r="I7094" i="3"/>
  <c r="H7094" i="3"/>
  <c r="G7094" i="3"/>
  <c r="F7094" i="3"/>
  <c r="D7094" i="3"/>
  <c r="C7094" i="3"/>
  <c r="B7094" i="3"/>
  <c r="A7094" i="3"/>
  <c r="J7093" i="3"/>
  <c r="I7093" i="3"/>
  <c r="H7093" i="3"/>
  <c r="G7093" i="3"/>
  <c r="F7093" i="3"/>
  <c r="D7093" i="3"/>
  <c r="C7093" i="3"/>
  <c r="B7093" i="3"/>
  <c r="A7093" i="3"/>
  <c r="J7092" i="3"/>
  <c r="I7092" i="3"/>
  <c r="H7092" i="3"/>
  <c r="G7092" i="3"/>
  <c r="F7092" i="3"/>
  <c r="D7092" i="3"/>
  <c r="C7092" i="3"/>
  <c r="B7092" i="3"/>
  <c r="A7092" i="3"/>
  <c r="J7091" i="3"/>
  <c r="I7091" i="3"/>
  <c r="H7091" i="3"/>
  <c r="G7091" i="3"/>
  <c r="F7091" i="3"/>
  <c r="D7091" i="3"/>
  <c r="C7091" i="3"/>
  <c r="B7091" i="3"/>
  <c r="A7091" i="3"/>
  <c r="J7090" i="3"/>
  <c r="I7090" i="3"/>
  <c r="H7090" i="3"/>
  <c r="G7090" i="3"/>
  <c r="F7090" i="3"/>
  <c r="D7090" i="3"/>
  <c r="C7090" i="3"/>
  <c r="B7090" i="3"/>
  <c r="A7090" i="3"/>
  <c r="J7089" i="3"/>
  <c r="I7089" i="3"/>
  <c r="H7089" i="3"/>
  <c r="G7089" i="3"/>
  <c r="F7089" i="3"/>
  <c r="D7089" i="3"/>
  <c r="C7089" i="3"/>
  <c r="B7089" i="3"/>
  <c r="A7089" i="3"/>
  <c r="J7088" i="3"/>
  <c r="I7088" i="3"/>
  <c r="H7088" i="3"/>
  <c r="G7088" i="3"/>
  <c r="F7088" i="3"/>
  <c r="D7088" i="3"/>
  <c r="C7088" i="3"/>
  <c r="B7088" i="3"/>
  <c r="A7088" i="3"/>
  <c r="J7087" i="3"/>
  <c r="I7087" i="3"/>
  <c r="H7087" i="3"/>
  <c r="G7087" i="3"/>
  <c r="F7087" i="3"/>
  <c r="D7087" i="3"/>
  <c r="C7087" i="3"/>
  <c r="B7087" i="3"/>
  <c r="A7087" i="3"/>
  <c r="J7086" i="3"/>
  <c r="I7086" i="3"/>
  <c r="H7086" i="3"/>
  <c r="G7086" i="3"/>
  <c r="F7086" i="3"/>
  <c r="D7086" i="3"/>
  <c r="C7086" i="3"/>
  <c r="B7086" i="3"/>
  <c r="A7086" i="3"/>
  <c r="J7085" i="3"/>
  <c r="I7085" i="3"/>
  <c r="H7085" i="3"/>
  <c r="G7085" i="3"/>
  <c r="F7085" i="3"/>
  <c r="D7085" i="3"/>
  <c r="C7085" i="3"/>
  <c r="B7085" i="3"/>
  <c r="A7085" i="3"/>
  <c r="J7084" i="3"/>
  <c r="I7084" i="3"/>
  <c r="H7084" i="3"/>
  <c r="G7084" i="3"/>
  <c r="F7084" i="3"/>
  <c r="D7084" i="3"/>
  <c r="C7084" i="3"/>
  <c r="B7084" i="3"/>
  <c r="A7084" i="3"/>
  <c r="J7083" i="3"/>
  <c r="I7083" i="3"/>
  <c r="H7083" i="3"/>
  <c r="G7083" i="3"/>
  <c r="F7083" i="3"/>
  <c r="D7083" i="3"/>
  <c r="C7083" i="3"/>
  <c r="B7083" i="3"/>
  <c r="A7083" i="3"/>
  <c r="J7082" i="3"/>
  <c r="I7082" i="3"/>
  <c r="H7082" i="3"/>
  <c r="G7082" i="3"/>
  <c r="F7082" i="3"/>
  <c r="D7082" i="3"/>
  <c r="C7082" i="3"/>
  <c r="B7082" i="3"/>
  <c r="A7082" i="3"/>
  <c r="J7081" i="3"/>
  <c r="I7081" i="3"/>
  <c r="H7081" i="3"/>
  <c r="G7081" i="3"/>
  <c r="F7081" i="3"/>
  <c r="D7081" i="3"/>
  <c r="C7081" i="3"/>
  <c r="B7081" i="3"/>
  <c r="A7081" i="3"/>
  <c r="J7080" i="3"/>
  <c r="I7080" i="3"/>
  <c r="H7080" i="3"/>
  <c r="G7080" i="3"/>
  <c r="F7080" i="3"/>
  <c r="D7080" i="3"/>
  <c r="C7080" i="3"/>
  <c r="B7080" i="3"/>
  <c r="A7080" i="3"/>
  <c r="J7079" i="3"/>
  <c r="I7079" i="3"/>
  <c r="H7079" i="3"/>
  <c r="G7079" i="3"/>
  <c r="F7079" i="3"/>
  <c r="D7079" i="3"/>
  <c r="C7079" i="3"/>
  <c r="B7079" i="3"/>
  <c r="A7079" i="3"/>
  <c r="J7078" i="3"/>
  <c r="I7078" i="3"/>
  <c r="H7078" i="3"/>
  <c r="G7078" i="3"/>
  <c r="F7078" i="3"/>
  <c r="D7078" i="3"/>
  <c r="C7078" i="3"/>
  <c r="B7078" i="3"/>
  <c r="A7078" i="3"/>
  <c r="J7077" i="3"/>
  <c r="I7077" i="3"/>
  <c r="H7077" i="3"/>
  <c r="G7077" i="3"/>
  <c r="F7077" i="3"/>
  <c r="D7077" i="3"/>
  <c r="C7077" i="3"/>
  <c r="B7077" i="3"/>
  <c r="A7077" i="3"/>
  <c r="J7076" i="3"/>
  <c r="I7076" i="3"/>
  <c r="H7076" i="3"/>
  <c r="G7076" i="3"/>
  <c r="F7076" i="3"/>
  <c r="D7076" i="3"/>
  <c r="C7076" i="3"/>
  <c r="B7076" i="3"/>
  <c r="A7076" i="3"/>
  <c r="J7075" i="3"/>
  <c r="I7075" i="3"/>
  <c r="H7075" i="3"/>
  <c r="G7075" i="3"/>
  <c r="F7075" i="3"/>
  <c r="D7075" i="3"/>
  <c r="C7075" i="3"/>
  <c r="B7075" i="3"/>
  <c r="A7075" i="3"/>
  <c r="J7074" i="3"/>
  <c r="I7074" i="3"/>
  <c r="H7074" i="3"/>
  <c r="G7074" i="3"/>
  <c r="F7074" i="3"/>
  <c r="D7074" i="3"/>
  <c r="C7074" i="3"/>
  <c r="B7074" i="3"/>
  <c r="A7074" i="3"/>
  <c r="J7073" i="3"/>
  <c r="I7073" i="3"/>
  <c r="H7073" i="3"/>
  <c r="G7073" i="3"/>
  <c r="F7073" i="3"/>
  <c r="D7073" i="3"/>
  <c r="C7073" i="3"/>
  <c r="B7073" i="3"/>
  <c r="A7073" i="3"/>
  <c r="J7072" i="3"/>
  <c r="I7072" i="3"/>
  <c r="H7072" i="3"/>
  <c r="G7072" i="3"/>
  <c r="F7072" i="3"/>
  <c r="D7072" i="3"/>
  <c r="C7072" i="3"/>
  <c r="B7072" i="3"/>
  <c r="A7072" i="3"/>
  <c r="J7071" i="3"/>
  <c r="I7071" i="3"/>
  <c r="H7071" i="3"/>
  <c r="G7071" i="3"/>
  <c r="F7071" i="3"/>
  <c r="D7071" i="3"/>
  <c r="C7071" i="3"/>
  <c r="B7071" i="3"/>
  <c r="A7071" i="3"/>
  <c r="J7070" i="3"/>
  <c r="I7070" i="3"/>
  <c r="H7070" i="3"/>
  <c r="G7070" i="3"/>
  <c r="F7070" i="3"/>
  <c r="D7070" i="3"/>
  <c r="C7070" i="3"/>
  <c r="B7070" i="3"/>
  <c r="A7070" i="3"/>
  <c r="J7069" i="3"/>
  <c r="I7069" i="3"/>
  <c r="H7069" i="3"/>
  <c r="G7069" i="3"/>
  <c r="F7069" i="3"/>
  <c r="D7069" i="3"/>
  <c r="C7069" i="3"/>
  <c r="B7069" i="3"/>
  <c r="A7069" i="3"/>
  <c r="J7068" i="3"/>
  <c r="I7068" i="3"/>
  <c r="H7068" i="3"/>
  <c r="G7068" i="3"/>
  <c r="F7068" i="3"/>
  <c r="D7068" i="3"/>
  <c r="C7068" i="3"/>
  <c r="B7068" i="3"/>
  <c r="A7068" i="3"/>
  <c r="J7067" i="3"/>
  <c r="I7067" i="3"/>
  <c r="H7067" i="3"/>
  <c r="G7067" i="3"/>
  <c r="F7067" i="3"/>
  <c r="D7067" i="3"/>
  <c r="C7067" i="3"/>
  <c r="B7067" i="3"/>
  <c r="A7067" i="3"/>
  <c r="J7066" i="3"/>
  <c r="I7066" i="3"/>
  <c r="H7066" i="3"/>
  <c r="G7066" i="3"/>
  <c r="F7066" i="3"/>
  <c r="D7066" i="3"/>
  <c r="C7066" i="3"/>
  <c r="B7066" i="3"/>
  <c r="A7066" i="3"/>
  <c r="J7065" i="3"/>
  <c r="I7065" i="3"/>
  <c r="H7065" i="3"/>
  <c r="G7065" i="3"/>
  <c r="F7065" i="3"/>
  <c r="D7065" i="3"/>
  <c r="C7065" i="3"/>
  <c r="B7065" i="3"/>
  <c r="A7065" i="3"/>
  <c r="J7064" i="3"/>
  <c r="I7064" i="3"/>
  <c r="H7064" i="3"/>
  <c r="G7064" i="3"/>
  <c r="F7064" i="3"/>
  <c r="D7064" i="3"/>
  <c r="C7064" i="3"/>
  <c r="B7064" i="3"/>
  <c r="A7064" i="3"/>
  <c r="J7063" i="3"/>
  <c r="I7063" i="3"/>
  <c r="H7063" i="3"/>
  <c r="G7063" i="3"/>
  <c r="F7063" i="3"/>
  <c r="D7063" i="3"/>
  <c r="C7063" i="3"/>
  <c r="B7063" i="3"/>
  <c r="A7063" i="3"/>
  <c r="J7062" i="3"/>
  <c r="I7062" i="3"/>
  <c r="H7062" i="3"/>
  <c r="G7062" i="3"/>
  <c r="F7062" i="3"/>
  <c r="D7062" i="3"/>
  <c r="C7062" i="3"/>
  <c r="B7062" i="3"/>
  <c r="A7062" i="3"/>
  <c r="J7061" i="3"/>
  <c r="I7061" i="3"/>
  <c r="H7061" i="3"/>
  <c r="G7061" i="3"/>
  <c r="F7061" i="3"/>
  <c r="D7061" i="3"/>
  <c r="C7061" i="3"/>
  <c r="B7061" i="3"/>
  <c r="A7061" i="3"/>
  <c r="J7060" i="3"/>
  <c r="I7060" i="3"/>
  <c r="H7060" i="3"/>
  <c r="G7060" i="3"/>
  <c r="F7060" i="3"/>
  <c r="D7060" i="3"/>
  <c r="C7060" i="3"/>
  <c r="B7060" i="3"/>
  <c r="A7060" i="3"/>
  <c r="J7059" i="3"/>
  <c r="I7059" i="3"/>
  <c r="H7059" i="3"/>
  <c r="G7059" i="3"/>
  <c r="F7059" i="3"/>
  <c r="D7059" i="3"/>
  <c r="C7059" i="3"/>
  <c r="B7059" i="3"/>
  <c r="A7059" i="3"/>
  <c r="J7058" i="3"/>
  <c r="E7058" i="3" s="1"/>
  <c r="I7058" i="3"/>
  <c r="H7058" i="3"/>
  <c r="G7058" i="3"/>
  <c r="F7058" i="3"/>
  <c r="D7058" i="3"/>
  <c r="C7058" i="3"/>
  <c r="B7058" i="3"/>
  <c r="A7058" i="3"/>
  <c r="J7057" i="3"/>
  <c r="I7057" i="3"/>
  <c r="H7057" i="3"/>
  <c r="G7057" i="3"/>
  <c r="F7057" i="3"/>
  <c r="D7057" i="3"/>
  <c r="C7057" i="3"/>
  <c r="B7057" i="3"/>
  <c r="A7057" i="3"/>
  <c r="J7056" i="3"/>
  <c r="I7056" i="3"/>
  <c r="H7056" i="3"/>
  <c r="G7056" i="3"/>
  <c r="F7056" i="3"/>
  <c r="D7056" i="3"/>
  <c r="C7056" i="3"/>
  <c r="B7056" i="3"/>
  <c r="A7056" i="3"/>
  <c r="J7055" i="3"/>
  <c r="I7055" i="3"/>
  <c r="H7055" i="3"/>
  <c r="G7055" i="3"/>
  <c r="F7055" i="3"/>
  <c r="D7055" i="3"/>
  <c r="C7055" i="3"/>
  <c r="B7055" i="3"/>
  <c r="A7055" i="3"/>
  <c r="J7054" i="3"/>
  <c r="I7054" i="3"/>
  <c r="H7054" i="3"/>
  <c r="G7054" i="3"/>
  <c r="F7054" i="3"/>
  <c r="D7054" i="3"/>
  <c r="C7054" i="3"/>
  <c r="B7054" i="3"/>
  <c r="A7054" i="3"/>
  <c r="J7053" i="3"/>
  <c r="I7053" i="3"/>
  <c r="H7053" i="3"/>
  <c r="G7053" i="3"/>
  <c r="F7053" i="3"/>
  <c r="D7053" i="3"/>
  <c r="C7053" i="3"/>
  <c r="B7053" i="3"/>
  <c r="A7053" i="3"/>
  <c r="J7052" i="3"/>
  <c r="I7052" i="3"/>
  <c r="H7052" i="3"/>
  <c r="G7052" i="3"/>
  <c r="F7052" i="3"/>
  <c r="D7052" i="3"/>
  <c r="C7052" i="3"/>
  <c r="B7052" i="3"/>
  <c r="A7052" i="3"/>
  <c r="J7051" i="3"/>
  <c r="I7051" i="3"/>
  <c r="H7051" i="3"/>
  <c r="G7051" i="3"/>
  <c r="F7051" i="3"/>
  <c r="D7051" i="3"/>
  <c r="C7051" i="3"/>
  <c r="B7051" i="3"/>
  <c r="A7051" i="3"/>
  <c r="J7050" i="3"/>
  <c r="E7050" i="3" s="1"/>
  <c r="N7050" i="3" s="1"/>
  <c r="I7050" i="3"/>
  <c r="H7050" i="3"/>
  <c r="G7050" i="3"/>
  <c r="F7050" i="3"/>
  <c r="D7050" i="3"/>
  <c r="C7050" i="3"/>
  <c r="B7050" i="3"/>
  <c r="A7050" i="3"/>
  <c r="J7049" i="3"/>
  <c r="I7049" i="3"/>
  <c r="H7049" i="3"/>
  <c r="G7049" i="3"/>
  <c r="F7049" i="3"/>
  <c r="D7049" i="3"/>
  <c r="C7049" i="3"/>
  <c r="B7049" i="3"/>
  <c r="A7049" i="3"/>
  <c r="J7048" i="3"/>
  <c r="I7048" i="3"/>
  <c r="H7048" i="3"/>
  <c r="G7048" i="3"/>
  <c r="F7048" i="3"/>
  <c r="D7048" i="3"/>
  <c r="C7048" i="3"/>
  <c r="B7048" i="3"/>
  <c r="A7048" i="3"/>
  <c r="J7047" i="3"/>
  <c r="I7047" i="3"/>
  <c r="H7047" i="3"/>
  <c r="G7047" i="3"/>
  <c r="F7047" i="3"/>
  <c r="D7047" i="3"/>
  <c r="C7047" i="3"/>
  <c r="B7047" i="3"/>
  <c r="A7047" i="3"/>
  <c r="J7046" i="3"/>
  <c r="I7046" i="3"/>
  <c r="H7046" i="3"/>
  <c r="G7046" i="3"/>
  <c r="F7046" i="3"/>
  <c r="D7046" i="3"/>
  <c r="C7046" i="3"/>
  <c r="B7046" i="3"/>
  <c r="A7046" i="3"/>
  <c r="J7045" i="3"/>
  <c r="I7045" i="3"/>
  <c r="H7045" i="3"/>
  <c r="G7045" i="3"/>
  <c r="F7045" i="3"/>
  <c r="D7045" i="3"/>
  <c r="C7045" i="3"/>
  <c r="B7045" i="3"/>
  <c r="A7045" i="3"/>
  <c r="J7044" i="3"/>
  <c r="I7044" i="3"/>
  <c r="H7044" i="3"/>
  <c r="G7044" i="3"/>
  <c r="F7044" i="3"/>
  <c r="D7044" i="3"/>
  <c r="C7044" i="3"/>
  <c r="B7044" i="3"/>
  <c r="A7044" i="3"/>
  <c r="J7043" i="3"/>
  <c r="I7043" i="3"/>
  <c r="H7043" i="3"/>
  <c r="G7043" i="3"/>
  <c r="F7043" i="3"/>
  <c r="D7043" i="3"/>
  <c r="C7043" i="3"/>
  <c r="B7043" i="3"/>
  <c r="A7043" i="3"/>
  <c r="J7042" i="3"/>
  <c r="I7042" i="3"/>
  <c r="H7042" i="3"/>
  <c r="G7042" i="3"/>
  <c r="F7042" i="3"/>
  <c r="D7042" i="3"/>
  <c r="C7042" i="3"/>
  <c r="B7042" i="3"/>
  <c r="A7042" i="3"/>
  <c r="J7041" i="3"/>
  <c r="I7041" i="3"/>
  <c r="H7041" i="3"/>
  <c r="G7041" i="3"/>
  <c r="F7041" i="3"/>
  <c r="D7041" i="3"/>
  <c r="C7041" i="3"/>
  <c r="B7041" i="3"/>
  <c r="A7041" i="3"/>
  <c r="J7040" i="3"/>
  <c r="I7040" i="3"/>
  <c r="H7040" i="3"/>
  <c r="G7040" i="3"/>
  <c r="F7040" i="3"/>
  <c r="D7040" i="3"/>
  <c r="C7040" i="3"/>
  <c r="B7040" i="3"/>
  <c r="A7040" i="3"/>
  <c r="J7039" i="3"/>
  <c r="I7039" i="3"/>
  <c r="H7039" i="3"/>
  <c r="G7039" i="3"/>
  <c r="F7039" i="3"/>
  <c r="D7039" i="3"/>
  <c r="C7039" i="3"/>
  <c r="B7039" i="3"/>
  <c r="A7039" i="3"/>
  <c r="J7038" i="3"/>
  <c r="I7038" i="3"/>
  <c r="H7038" i="3"/>
  <c r="G7038" i="3"/>
  <c r="F7038" i="3"/>
  <c r="D7038" i="3"/>
  <c r="C7038" i="3"/>
  <c r="B7038" i="3"/>
  <c r="A7038" i="3"/>
  <c r="J7037" i="3"/>
  <c r="I7037" i="3"/>
  <c r="H7037" i="3"/>
  <c r="G7037" i="3"/>
  <c r="F7037" i="3"/>
  <c r="D7037" i="3"/>
  <c r="C7037" i="3"/>
  <c r="B7037" i="3"/>
  <c r="A7037" i="3"/>
  <c r="J7036" i="3"/>
  <c r="I7036" i="3"/>
  <c r="H7036" i="3"/>
  <c r="G7036" i="3"/>
  <c r="F7036" i="3"/>
  <c r="D7036" i="3"/>
  <c r="C7036" i="3"/>
  <c r="B7036" i="3"/>
  <c r="A7036" i="3"/>
  <c r="J7035" i="3"/>
  <c r="I7035" i="3"/>
  <c r="H7035" i="3"/>
  <c r="G7035" i="3"/>
  <c r="F7035" i="3"/>
  <c r="D7035" i="3"/>
  <c r="C7035" i="3"/>
  <c r="B7035" i="3"/>
  <c r="A7035" i="3"/>
  <c r="J7034" i="3"/>
  <c r="I7034" i="3"/>
  <c r="H7034" i="3"/>
  <c r="G7034" i="3"/>
  <c r="F7034" i="3"/>
  <c r="D7034" i="3"/>
  <c r="C7034" i="3"/>
  <c r="B7034" i="3"/>
  <c r="A7034" i="3"/>
  <c r="J7033" i="3"/>
  <c r="I7033" i="3"/>
  <c r="H7033" i="3"/>
  <c r="G7033" i="3"/>
  <c r="F7033" i="3"/>
  <c r="D7033" i="3"/>
  <c r="C7033" i="3"/>
  <c r="B7033" i="3"/>
  <c r="A7033" i="3"/>
  <c r="J7032" i="3"/>
  <c r="I7032" i="3"/>
  <c r="H7032" i="3"/>
  <c r="G7032" i="3"/>
  <c r="F7032" i="3"/>
  <c r="D7032" i="3"/>
  <c r="C7032" i="3"/>
  <c r="B7032" i="3"/>
  <c r="A7032" i="3"/>
  <c r="J7031" i="3"/>
  <c r="I7031" i="3"/>
  <c r="H7031" i="3"/>
  <c r="G7031" i="3"/>
  <c r="F7031" i="3"/>
  <c r="D7031" i="3"/>
  <c r="C7031" i="3"/>
  <c r="B7031" i="3"/>
  <c r="A7031" i="3"/>
  <c r="J7030" i="3"/>
  <c r="I7030" i="3"/>
  <c r="H7030" i="3"/>
  <c r="G7030" i="3"/>
  <c r="F7030" i="3"/>
  <c r="D7030" i="3"/>
  <c r="C7030" i="3"/>
  <c r="B7030" i="3"/>
  <c r="A7030" i="3"/>
  <c r="J7029" i="3"/>
  <c r="I7029" i="3"/>
  <c r="H7029" i="3"/>
  <c r="G7029" i="3"/>
  <c r="F7029" i="3"/>
  <c r="D7029" i="3"/>
  <c r="C7029" i="3"/>
  <c r="B7029" i="3"/>
  <c r="A7029" i="3"/>
  <c r="J7028" i="3"/>
  <c r="I7028" i="3"/>
  <c r="H7028" i="3"/>
  <c r="G7028" i="3"/>
  <c r="F7028" i="3"/>
  <c r="D7028" i="3"/>
  <c r="C7028" i="3"/>
  <c r="B7028" i="3"/>
  <c r="A7028" i="3"/>
  <c r="J7027" i="3"/>
  <c r="I7027" i="3"/>
  <c r="H7027" i="3"/>
  <c r="G7027" i="3"/>
  <c r="F7027" i="3"/>
  <c r="D7027" i="3"/>
  <c r="C7027" i="3"/>
  <c r="B7027" i="3"/>
  <c r="A7027" i="3"/>
  <c r="J7026" i="3"/>
  <c r="E7026" i="3" s="1"/>
  <c r="I7026" i="3"/>
  <c r="H7026" i="3"/>
  <c r="G7026" i="3"/>
  <c r="F7026" i="3"/>
  <c r="D7026" i="3"/>
  <c r="C7026" i="3"/>
  <c r="B7026" i="3"/>
  <c r="A7026" i="3"/>
  <c r="J7025" i="3"/>
  <c r="I7025" i="3"/>
  <c r="H7025" i="3"/>
  <c r="G7025" i="3"/>
  <c r="F7025" i="3"/>
  <c r="D7025" i="3"/>
  <c r="C7025" i="3"/>
  <c r="B7025" i="3"/>
  <c r="A7025" i="3"/>
  <c r="J7024" i="3"/>
  <c r="I7024" i="3"/>
  <c r="H7024" i="3"/>
  <c r="G7024" i="3"/>
  <c r="F7024" i="3"/>
  <c r="D7024" i="3"/>
  <c r="C7024" i="3"/>
  <c r="B7024" i="3"/>
  <c r="A7024" i="3"/>
  <c r="J7023" i="3"/>
  <c r="I7023" i="3"/>
  <c r="H7023" i="3"/>
  <c r="G7023" i="3"/>
  <c r="F7023" i="3"/>
  <c r="D7023" i="3"/>
  <c r="C7023" i="3"/>
  <c r="B7023" i="3"/>
  <c r="A7023" i="3"/>
  <c r="J7022" i="3"/>
  <c r="I7022" i="3"/>
  <c r="H7022" i="3"/>
  <c r="G7022" i="3"/>
  <c r="F7022" i="3"/>
  <c r="D7022" i="3"/>
  <c r="C7022" i="3"/>
  <c r="B7022" i="3"/>
  <c r="A7022" i="3"/>
  <c r="J7021" i="3"/>
  <c r="I7021" i="3"/>
  <c r="H7021" i="3"/>
  <c r="E7021" i="3" s="1"/>
  <c r="L7021" i="3" s="1"/>
  <c r="G7021" i="3"/>
  <c r="F7021" i="3"/>
  <c r="D7021" i="3"/>
  <c r="C7021" i="3"/>
  <c r="B7021" i="3"/>
  <c r="A7021" i="3"/>
  <c r="J7020" i="3"/>
  <c r="I7020" i="3"/>
  <c r="H7020" i="3"/>
  <c r="G7020" i="3"/>
  <c r="F7020" i="3"/>
  <c r="D7020" i="3"/>
  <c r="C7020" i="3"/>
  <c r="B7020" i="3"/>
  <c r="A7020" i="3"/>
  <c r="J7019" i="3"/>
  <c r="I7019" i="3"/>
  <c r="H7019" i="3"/>
  <c r="G7019" i="3"/>
  <c r="F7019" i="3"/>
  <c r="D7019" i="3"/>
  <c r="C7019" i="3"/>
  <c r="B7019" i="3"/>
  <c r="A7019" i="3"/>
  <c r="J7018" i="3"/>
  <c r="E7018" i="3" s="1"/>
  <c r="N7018" i="3" s="1"/>
  <c r="I7018" i="3"/>
  <c r="H7018" i="3"/>
  <c r="G7018" i="3"/>
  <c r="F7018" i="3"/>
  <c r="D7018" i="3"/>
  <c r="C7018" i="3"/>
  <c r="B7018" i="3"/>
  <c r="A7018" i="3"/>
  <c r="J7017" i="3"/>
  <c r="I7017" i="3"/>
  <c r="H7017" i="3"/>
  <c r="G7017" i="3"/>
  <c r="F7017" i="3"/>
  <c r="D7017" i="3"/>
  <c r="C7017" i="3"/>
  <c r="B7017" i="3"/>
  <c r="A7017" i="3"/>
  <c r="J7016" i="3"/>
  <c r="I7016" i="3"/>
  <c r="H7016" i="3"/>
  <c r="G7016" i="3"/>
  <c r="F7016" i="3"/>
  <c r="D7016" i="3"/>
  <c r="C7016" i="3"/>
  <c r="B7016" i="3"/>
  <c r="A7016" i="3"/>
  <c r="J7015" i="3"/>
  <c r="I7015" i="3"/>
  <c r="H7015" i="3"/>
  <c r="G7015" i="3"/>
  <c r="F7015" i="3"/>
  <c r="D7015" i="3"/>
  <c r="C7015" i="3"/>
  <c r="B7015" i="3"/>
  <c r="A7015" i="3"/>
  <c r="J7014" i="3"/>
  <c r="I7014" i="3"/>
  <c r="H7014" i="3"/>
  <c r="G7014" i="3"/>
  <c r="F7014" i="3"/>
  <c r="D7014" i="3"/>
  <c r="C7014" i="3"/>
  <c r="B7014" i="3"/>
  <c r="A7014" i="3"/>
  <c r="J7013" i="3"/>
  <c r="I7013" i="3"/>
  <c r="H7013" i="3"/>
  <c r="E7013" i="3" s="1"/>
  <c r="L7013" i="3" s="1"/>
  <c r="G7013" i="3"/>
  <c r="F7013" i="3"/>
  <c r="D7013" i="3"/>
  <c r="C7013" i="3"/>
  <c r="B7013" i="3"/>
  <c r="A7013" i="3"/>
  <c r="J7012" i="3"/>
  <c r="I7012" i="3"/>
  <c r="H7012" i="3"/>
  <c r="G7012" i="3"/>
  <c r="F7012" i="3"/>
  <c r="E7012" i="3"/>
  <c r="N7012" i="3" s="1"/>
  <c r="D7012" i="3"/>
  <c r="C7012" i="3"/>
  <c r="B7012" i="3"/>
  <c r="A7012" i="3"/>
  <c r="J7011" i="3"/>
  <c r="I7011" i="3"/>
  <c r="H7011" i="3"/>
  <c r="G7011" i="3"/>
  <c r="F7011" i="3"/>
  <c r="D7011" i="3"/>
  <c r="C7011" i="3"/>
  <c r="B7011" i="3"/>
  <c r="A7011" i="3"/>
  <c r="J7010" i="3"/>
  <c r="I7010" i="3"/>
  <c r="H7010" i="3"/>
  <c r="G7010" i="3"/>
  <c r="F7010" i="3"/>
  <c r="D7010" i="3"/>
  <c r="C7010" i="3"/>
  <c r="B7010" i="3"/>
  <c r="A7010" i="3"/>
  <c r="J7009" i="3"/>
  <c r="I7009" i="3"/>
  <c r="H7009" i="3"/>
  <c r="G7009" i="3"/>
  <c r="F7009" i="3"/>
  <c r="D7009" i="3"/>
  <c r="C7009" i="3"/>
  <c r="B7009" i="3"/>
  <c r="A7009" i="3"/>
  <c r="J7008" i="3"/>
  <c r="E7008" i="3" s="1"/>
  <c r="L7008" i="3" s="1"/>
  <c r="I7008" i="3"/>
  <c r="H7008" i="3"/>
  <c r="G7008" i="3"/>
  <c r="F7008" i="3"/>
  <c r="D7008" i="3"/>
  <c r="C7008" i="3"/>
  <c r="B7008" i="3"/>
  <c r="A7008" i="3"/>
  <c r="J7007" i="3"/>
  <c r="I7007" i="3"/>
  <c r="H7007" i="3"/>
  <c r="G7007" i="3"/>
  <c r="F7007" i="3"/>
  <c r="D7007" i="3"/>
  <c r="C7007" i="3"/>
  <c r="B7007" i="3"/>
  <c r="A7007" i="3"/>
  <c r="J7006" i="3"/>
  <c r="I7006" i="3"/>
  <c r="H7006" i="3"/>
  <c r="E7006" i="3" s="1"/>
  <c r="G7006" i="3"/>
  <c r="F7006" i="3"/>
  <c r="D7006" i="3"/>
  <c r="C7006" i="3"/>
  <c r="B7006" i="3"/>
  <c r="A7006" i="3"/>
  <c r="J7005" i="3"/>
  <c r="I7005" i="3"/>
  <c r="H7005" i="3"/>
  <c r="G7005" i="3"/>
  <c r="F7005" i="3"/>
  <c r="D7005" i="3"/>
  <c r="C7005" i="3"/>
  <c r="B7005" i="3"/>
  <c r="A7005" i="3"/>
  <c r="J7004" i="3"/>
  <c r="I7004" i="3"/>
  <c r="H7004" i="3"/>
  <c r="G7004" i="3"/>
  <c r="F7004" i="3"/>
  <c r="D7004" i="3"/>
  <c r="C7004" i="3"/>
  <c r="B7004" i="3"/>
  <c r="A7004" i="3"/>
  <c r="J7003" i="3"/>
  <c r="I7003" i="3"/>
  <c r="H7003" i="3"/>
  <c r="G7003" i="3"/>
  <c r="F7003" i="3"/>
  <c r="D7003" i="3"/>
  <c r="C7003" i="3"/>
  <c r="B7003" i="3"/>
  <c r="A7003" i="3"/>
  <c r="J7002" i="3"/>
  <c r="I7002" i="3"/>
  <c r="H7002" i="3"/>
  <c r="E7002" i="3" s="1"/>
  <c r="N7002" i="3" s="1"/>
  <c r="G7002" i="3"/>
  <c r="F7002" i="3"/>
  <c r="D7002" i="3"/>
  <c r="C7002" i="3"/>
  <c r="B7002" i="3"/>
  <c r="A7002" i="3"/>
  <c r="J7001" i="3"/>
  <c r="I7001" i="3"/>
  <c r="H7001" i="3"/>
  <c r="G7001" i="3"/>
  <c r="F7001" i="3"/>
  <c r="D7001" i="3"/>
  <c r="C7001" i="3"/>
  <c r="B7001" i="3"/>
  <c r="A7001" i="3"/>
  <c r="J7000" i="3"/>
  <c r="I7000" i="3"/>
  <c r="H7000" i="3"/>
  <c r="G7000" i="3"/>
  <c r="F7000" i="3"/>
  <c r="D7000" i="3"/>
  <c r="C7000" i="3"/>
  <c r="B7000" i="3"/>
  <c r="A7000" i="3"/>
  <c r="J6999" i="3"/>
  <c r="I6999" i="3"/>
  <c r="H6999" i="3"/>
  <c r="G6999" i="3"/>
  <c r="F6999" i="3"/>
  <c r="D6999" i="3"/>
  <c r="C6999" i="3"/>
  <c r="B6999" i="3"/>
  <c r="A6999" i="3"/>
  <c r="J6998" i="3"/>
  <c r="I6998" i="3"/>
  <c r="H6998" i="3"/>
  <c r="G6998" i="3"/>
  <c r="F6998" i="3"/>
  <c r="D6998" i="3"/>
  <c r="C6998" i="3"/>
  <c r="B6998" i="3"/>
  <c r="A6998" i="3"/>
  <c r="J6997" i="3"/>
  <c r="I6997" i="3"/>
  <c r="H6997" i="3"/>
  <c r="G6997" i="3"/>
  <c r="F6997" i="3"/>
  <c r="D6997" i="3"/>
  <c r="C6997" i="3"/>
  <c r="B6997" i="3"/>
  <c r="A6997" i="3"/>
  <c r="J6996" i="3"/>
  <c r="I6996" i="3"/>
  <c r="H6996" i="3"/>
  <c r="G6996" i="3"/>
  <c r="F6996" i="3"/>
  <c r="D6996" i="3"/>
  <c r="C6996" i="3"/>
  <c r="B6996" i="3"/>
  <c r="A6996" i="3"/>
  <c r="J6995" i="3"/>
  <c r="I6995" i="3"/>
  <c r="H6995" i="3"/>
  <c r="G6995" i="3"/>
  <c r="F6995" i="3"/>
  <c r="D6995" i="3"/>
  <c r="C6995" i="3"/>
  <c r="B6995" i="3"/>
  <c r="A6995" i="3"/>
  <c r="J6994" i="3"/>
  <c r="I6994" i="3"/>
  <c r="H6994" i="3"/>
  <c r="G6994" i="3"/>
  <c r="F6994" i="3"/>
  <c r="D6994" i="3"/>
  <c r="C6994" i="3"/>
  <c r="B6994" i="3"/>
  <c r="A6994" i="3"/>
  <c r="J6993" i="3"/>
  <c r="I6993" i="3"/>
  <c r="H6993" i="3"/>
  <c r="G6993" i="3"/>
  <c r="F6993" i="3"/>
  <c r="D6993" i="3"/>
  <c r="C6993" i="3"/>
  <c r="B6993" i="3"/>
  <c r="A6993" i="3"/>
  <c r="J6992" i="3"/>
  <c r="I6992" i="3"/>
  <c r="H6992" i="3"/>
  <c r="G6992" i="3"/>
  <c r="F6992" i="3"/>
  <c r="D6992" i="3"/>
  <c r="C6992" i="3"/>
  <c r="B6992" i="3"/>
  <c r="A6992" i="3"/>
  <c r="J6991" i="3"/>
  <c r="I6991" i="3"/>
  <c r="H6991" i="3"/>
  <c r="G6991" i="3"/>
  <c r="F6991" i="3"/>
  <c r="D6991" i="3"/>
  <c r="C6991" i="3"/>
  <c r="B6991" i="3"/>
  <c r="A6991" i="3"/>
  <c r="J6990" i="3"/>
  <c r="I6990" i="3"/>
  <c r="H6990" i="3"/>
  <c r="G6990" i="3"/>
  <c r="F6990" i="3"/>
  <c r="D6990" i="3"/>
  <c r="C6990" i="3"/>
  <c r="B6990" i="3"/>
  <c r="A6990" i="3"/>
  <c r="J6989" i="3"/>
  <c r="I6989" i="3"/>
  <c r="H6989" i="3"/>
  <c r="G6989" i="3"/>
  <c r="F6989" i="3"/>
  <c r="D6989" i="3"/>
  <c r="C6989" i="3"/>
  <c r="B6989" i="3"/>
  <c r="A6989" i="3"/>
  <c r="J6988" i="3"/>
  <c r="I6988" i="3"/>
  <c r="H6988" i="3"/>
  <c r="G6988" i="3"/>
  <c r="F6988" i="3"/>
  <c r="D6988" i="3"/>
  <c r="C6988" i="3"/>
  <c r="B6988" i="3"/>
  <c r="A6988" i="3"/>
  <c r="J6987" i="3"/>
  <c r="I6987" i="3"/>
  <c r="H6987" i="3"/>
  <c r="G6987" i="3"/>
  <c r="F6987" i="3"/>
  <c r="D6987" i="3"/>
  <c r="C6987" i="3"/>
  <c r="B6987" i="3"/>
  <c r="A6987" i="3"/>
  <c r="J6986" i="3"/>
  <c r="I6986" i="3"/>
  <c r="H6986" i="3"/>
  <c r="G6986" i="3"/>
  <c r="F6986" i="3"/>
  <c r="D6986" i="3"/>
  <c r="C6986" i="3"/>
  <c r="B6986" i="3"/>
  <c r="A6986" i="3"/>
  <c r="J6985" i="3"/>
  <c r="I6985" i="3"/>
  <c r="H6985" i="3"/>
  <c r="G6985" i="3"/>
  <c r="F6985" i="3"/>
  <c r="D6985" i="3"/>
  <c r="C6985" i="3"/>
  <c r="B6985" i="3"/>
  <c r="A6985" i="3"/>
  <c r="J6984" i="3"/>
  <c r="I6984" i="3"/>
  <c r="H6984" i="3"/>
  <c r="G6984" i="3"/>
  <c r="F6984" i="3"/>
  <c r="D6984" i="3"/>
  <c r="C6984" i="3"/>
  <c r="B6984" i="3"/>
  <c r="A6984" i="3"/>
  <c r="J6983" i="3"/>
  <c r="I6983" i="3"/>
  <c r="H6983" i="3"/>
  <c r="G6983" i="3"/>
  <c r="F6983" i="3"/>
  <c r="D6983" i="3"/>
  <c r="C6983" i="3"/>
  <c r="B6983" i="3"/>
  <c r="A6983" i="3"/>
  <c r="J6982" i="3"/>
  <c r="I6982" i="3"/>
  <c r="H6982" i="3"/>
  <c r="E6982" i="3" s="1"/>
  <c r="L6982" i="3" s="1"/>
  <c r="G6982" i="3"/>
  <c r="F6982" i="3"/>
  <c r="D6982" i="3"/>
  <c r="C6982" i="3"/>
  <c r="B6982" i="3"/>
  <c r="A6982" i="3"/>
  <c r="J6981" i="3"/>
  <c r="I6981" i="3"/>
  <c r="H6981" i="3"/>
  <c r="G6981" i="3"/>
  <c r="F6981" i="3"/>
  <c r="D6981" i="3"/>
  <c r="C6981" i="3"/>
  <c r="B6981" i="3"/>
  <c r="A6981" i="3"/>
  <c r="J6980" i="3"/>
  <c r="E6980" i="3" s="1"/>
  <c r="N6980" i="3" s="1"/>
  <c r="I6980" i="3"/>
  <c r="H6980" i="3"/>
  <c r="G6980" i="3"/>
  <c r="F6980" i="3"/>
  <c r="D6980" i="3"/>
  <c r="C6980" i="3"/>
  <c r="B6980" i="3"/>
  <c r="A6980" i="3"/>
  <c r="J6979" i="3"/>
  <c r="I6979" i="3"/>
  <c r="H6979" i="3"/>
  <c r="G6979" i="3"/>
  <c r="F6979" i="3"/>
  <c r="D6979" i="3"/>
  <c r="C6979" i="3"/>
  <c r="B6979" i="3"/>
  <c r="A6979" i="3"/>
  <c r="J6978" i="3"/>
  <c r="I6978" i="3"/>
  <c r="H6978" i="3"/>
  <c r="G6978" i="3"/>
  <c r="F6978" i="3"/>
  <c r="D6978" i="3"/>
  <c r="C6978" i="3"/>
  <c r="B6978" i="3"/>
  <c r="A6978" i="3"/>
  <c r="J6977" i="3"/>
  <c r="I6977" i="3"/>
  <c r="H6977" i="3"/>
  <c r="G6977" i="3"/>
  <c r="F6977" i="3"/>
  <c r="D6977" i="3"/>
  <c r="C6977" i="3"/>
  <c r="B6977" i="3"/>
  <c r="A6977" i="3"/>
  <c r="J6976" i="3"/>
  <c r="E6976" i="3" s="1"/>
  <c r="L6976" i="3" s="1"/>
  <c r="I6976" i="3"/>
  <c r="H6976" i="3"/>
  <c r="G6976" i="3"/>
  <c r="F6976" i="3"/>
  <c r="D6976" i="3"/>
  <c r="C6976" i="3"/>
  <c r="B6976" i="3"/>
  <c r="A6976" i="3"/>
  <c r="J6975" i="3"/>
  <c r="I6975" i="3"/>
  <c r="H6975" i="3"/>
  <c r="G6975" i="3"/>
  <c r="F6975" i="3"/>
  <c r="D6975" i="3"/>
  <c r="C6975" i="3"/>
  <c r="B6975" i="3"/>
  <c r="A6975" i="3"/>
  <c r="J6974" i="3"/>
  <c r="I6974" i="3"/>
  <c r="H6974" i="3"/>
  <c r="G6974" i="3"/>
  <c r="F6974" i="3"/>
  <c r="D6974" i="3"/>
  <c r="C6974" i="3"/>
  <c r="B6974" i="3"/>
  <c r="A6974" i="3"/>
  <c r="J6973" i="3"/>
  <c r="I6973" i="3"/>
  <c r="H6973" i="3"/>
  <c r="G6973" i="3"/>
  <c r="F6973" i="3"/>
  <c r="D6973" i="3"/>
  <c r="C6973" i="3"/>
  <c r="B6973" i="3"/>
  <c r="A6973" i="3"/>
  <c r="J6972" i="3"/>
  <c r="I6972" i="3"/>
  <c r="H6972" i="3"/>
  <c r="G6972" i="3"/>
  <c r="F6972" i="3"/>
  <c r="D6972" i="3"/>
  <c r="C6972" i="3"/>
  <c r="B6972" i="3"/>
  <c r="A6972" i="3"/>
  <c r="J6971" i="3"/>
  <c r="I6971" i="3"/>
  <c r="H6971" i="3"/>
  <c r="G6971" i="3"/>
  <c r="F6971" i="3"/>
  <c r="D6971" i="3"/>
  <c r="C6971" i="3"/>
  <c r="B6971" i="3"/>
  <c r="A6971" i="3"/>
  <c r="J6970" i="3"/>
  <c r="I6970" i="3"/>
  <c r="H6970" i="3"/>
  <c r="G6970" i="3"/>
  <c r="F6970" i="3"/>
  <c r="D6970" i="3"/>
  <c r="C6970" i="3"/>
  <c r="B6970" i="3"/>
  <c r="A6970" i="3"/>
  <c r="J6969" i="3"/>
  <c r="I6969" i="3"/>
  <c r="H6969" i="3"/>
  <c r="G6969" i="3"/>
  <c r="F6969" i="3"/>
  <c r="D6969" i="3"/>
  <c r="C6969" i="3"/>
  <c r="B6969" i="3"/>
  <c r="A6969" i="3"/>
  <c r="J6968" i="3"/>
  <c r="I6968" i="3"/>
  <c r="H6968" i="3"/>
  <c r="G6968" i="3"/>
  <c r="F6968" i="3"/>
  <c r="D6968" i="3"/>
  <c r="C6968" i="3"/>
  <c r="B6968" i="3"/>
  <c r="A6968" i="3"/>
  <c r="J6967" i="3"/>
  <c r="I6967" i="3"/>
  <c r="H6967" i="3"/>
  <c r="G6967" i="3"/>
  <c r="F6967" i="3"/>
  <c r="D6967" i="3"/>
  <c r="C6967" i="3"/>
  <c r="B6967" i="3"/>
  <c r="A6967" i="3"/>
  <c r="J6966" i="3"/>
  <c r="I6966" i="3"/>
  <c r="H6966" i="3"/>
  <c r="G6966" i="3"/>
  <c r="F6966" i="3"/>
  <c r="D6966" i="3"/>
  <c r="C6966" i="3"/>
  <c r="B6966" i="3"/>
  <c r="A6966" i="3"/>
  <c r="J6965" i="3"/>
  <c r="I6965" i="3"/>
  <c r="H6965" i="3"/>
  <c r="G6965" i="3"/>
  <c r="F6965" i="3"/>
  <c r="D6965" i="3"/>
  <c r="C6965" i="3"/>
  <c r="B6965" i="3"/>
  <c r="A6965" i="3"/>
  <c r="J6964" i="3"/>
  <c r="I6964" i="3"/>
  <c r="H6964" i="3"/>
  <c r="G6964" i="3"/>
  <c r="F6964" i="3"/>
  <c r="D6964" i="3"/>
  <c r="C6964" i="3"/>
  <c r="B6964" i="3"/>
  <c r="A6964" i="3"/>
  <c r="J6963" i="3"/>
  <c r="I6963" i="3"/>
  <c r="H6963" i="3"/>
  <c r="G6963" i="3"/>
  <c r="F6963" i="3"/>
  <c r="D6963" i="3"/>
  <c r="C6963" i="3"/>
  <c r="B6963" i="3"/>
  <c r="A6963" i="3"/>
  <c r="J6962" i="3"/>
  <c r="I6962" i="3"/>
  <c r="H6962" i="3"/>
  <c r="G6962" i="3"/>
  <c r="F6962" i="3"/>
  <c r="D6962" i="3"/>
  <c r="C6962" i="3"/>
  <c r="B6962" i="3"/>
  <c r="A6962" i="3"/>
  <c r="J6961" i="3"/>
  <c r="I6961" i="3"/>
  <c r="H6961" i="3"/>
  <c r="G6961" i="3"/>
  <c r="F6961" i="3"/>
  <c r="D6961" i="3"/>
  <c r="C6961" i="3"/>
  <c r="B6961" i="3"/>
  <c r="A6961" i="3"/>
  <c r="J6960" i="3"/>
  <c r="I6960" i="3"/>
  <c r="H6960" i="3"/>
  <c r="G6960" i="3"/>
  <c r="F6960" i="3"/>
  <c r="D6960" i="3"/>
  <c r="C6960" i="3"/>
  <c r="B6960" i="3"/>
  <c r="A6960" i="3"/>
  <c r="J6959" i="3"/>
  <c r="I6959" i="3"/>
  <c r="H6959" i="3"/>
  <c r="G6959" i="3"/>
  <c r="F6959" i="3"/>
  <c r="D6959" i="3"/>
  <c r="C6959" i="3"/>
  <c r="B6959" i="3"/>
  <c r="A6959" i="3"/>
  <c r="J6958" i="3"/>
  <c r="I6958" i="3"/>
  <c r="H6958" i="3"/>
  <c r="G6958" i="3"/>
  <c r="F6958" i="3"/>
  <c r="D6958" i="3"/>
  <c r="C6958" i="3"/>
  <c r="B6958" i="3"/>
  <c r="A6958" i="3"/>
  <c r="J6957" i="3"/>
  <c r="I6957" i="3"/>
  <c r="H6957" i="3"/>
  <c r="G6957" i="3"/>
  <c r="F6957" i="3"/>
  <c r="D6957" i="3"/>
  <c r="C6957" i="3"/>
  <c r="B6957" i="3"/>
  <c r="A6957" i="3"/>
  <c r="J6956" i="3"/>
  <c r="I6956" i="3"/>
  <c r="H6956" i="3"/>
  <c r="G6956" i="3"/>
  <c r="F6956" i="3"/>
  <c r="D6956" i="3"/>
  <c r="C6956" i="3"/>
  <c r="B6956" i="3"/>
  <c r="A6956" i="3"/>
  <c r="J6955" i="3"/>
  <c r="I6955" i="3"/>
  <c r="H6955" i="3"/>
  <c r="G6955" i="3"/>
  <c r="F6955" i="3"/>
  <c r="D6955" i="3"/>
  <c r="C6955" i="3"/>
  <c r="B6955" i="3"/>
  <c r="A6955" i="3"/>
  <c r="J6954" i="3"/>
  <c r="I6954" i="3"/>
  <c r="H6954" i="3"/>
  <c r="G6954" i="3"/>
  <c r="F6954" i="3"/>
  <c r="D6954" i="3"/>
  <c r="C6954" i="3"/>
  <c r="B6954" i="3"/>
  <c r="A6954" i="3"/>
  <c r="J6953" i="3"/>
  <c r="I6953" i="3"/>
  <c r="H6953" i="3"/>
  <c r="G6953" i="3"/>
  <c r="F6953" i="3"/>
  <c r="D6953" i="3"/>
  <c r="C6953" i="3"/>
  <c r="B6953" i="3"/>
  <c r="A6953" i="3"/>
  <c r="J6952" i="3"/>
  <c r="I6952" i="3"/>
  <c r="H6952" i="3"/>
  <c r="G6952" i="3"/>
  <c r="F6952" i="3"/>
  <c r="D6952" i="3"/>
  <c r="C6952" i="3"/>
  <c r="B6952" i="3"/>
  <c r="A6952" i="3"/>
  <c r="J6951" i="3"/>
  <c r="I6951" i="3"/>
  <c r="H6951" i="3"/>
  <c r="G6951" i="3"/>
  <c r="F6951" i="3"/>
  <c r="D6951" i="3"/>
  <c r="C6951" i="3"/>
  <c r="B6951" i="3"/>
  <c r="A6951" i="3"/>
  <c r="J6950" i="3"/>
  <c r="I6950" i="3"/>
  <c r="H6950" i="3"/>
  <c r="G6950" i="3"/>
  <c r="F6950" i="3"/>
  <c r="D6950" i="3"/>
  <c r="C6950" i="3"/>
  <c r="B6950" i="3"/>
  <c r="A6950" i="3"/>
  <c r="J6949" i="3"/>
  <c r="I6949" i="3"/>
  <c r="H6949" i="3"/>
  <c r="G6949" i="3"/>
  <c r="F6949" i="3"/>
  <c r="D6949" i="3"/>
  <c r="C6949" i="3"/>
  <c r="B6949" i="3"/>
  <c r="A6949" i="3"/>
  <c r="J6948" i="3"/>
  <c r="E6948" i="3" s="1"/>
  <c r="N6948" i="3" s="1"/>
  <c r="I6948" i="3"/>
  <c r="H6948" i="3"/>
  <c r="G6948" i="3"/>
  <c r="F6948" i="3"/>
  <c r="D6948" i="3"/>
  <c r="C6948" i="3"/>
  <c r="B6948" i="3"/>
  <c r="A6948" i="3"/>
  <c r="J6947" i="3"/>
  <c r="I6947" i="3"/>
  <c r="H6947" i="3"/>
  <c r="G6947" i="3"/>
  <c r="F6947" i="3"/>
  <c r="D6947" i="3"/>
  <c r="C6947" i="3"/>
  <c r="B6947" i="3"/>
  <c r="A6947" i="3"/>
  <c r="J6946" i="3"/>
  <c r="I6946" i="3"/>
  <c r="H6946" i="3"/>
  <c r="G6946" i="3"/>
  <c r="F6946" i="3"/>
  <c r="D6946" i="3"/>
  <c r="C6946" i="3"/>
  <c r="B6946" i="3"/>
  <c r="A6946" i="3"/>
  <c r="J6945" i="3"/>
  <c r="I6945" i="3"/>
  <c r="H6945" i="3"/>
  <c r="G6945" i="3"/>
  <c r="F6945" i="3"/>
  <c r="D6945" i="3"/>
  <c r="C6945" i="3"/>
  <c r="B6945" i="3"/>
  <c r="A6945" i="3"/>
  <c r="J6944" i="3"/>
  <c r="I6944" i="3"/>
  <c r="H6944" i="3"/>
  <c r="G6944" i="3"/>
  <c r="F6944" i="3"/>
  <c r="D6944" i="3"/>
  <c r="C6944" i="3"/>
  <c r="B6944" i="3"/>
  <c r="A6944" i="3"/>
  <c r="J6943" i="3"/>
  <c r="I6943" i="3"/>
  <c r="H6943" i="3"/>
  <c r="G6943" i="3"/>
  <c r="F6943" i="3"/>
  <c r="D6943" i="3"/>
  <c r="C6943" i="3"/>
  <c r="B6943" i="3"/>
  <c r="A6943" i="3"/>
  <c r="J6942" i="3"/>
  <c r="I6942" i="3"/>
  <c r="H6942" i="3"/>
  <c r="G6942" i="3"/>
  <c r="F6942" i="3"/>
  <c r="D6942" i="3"/>
  <c r="C6942" i="3"/>
  <c r="B6942" i="3"/>
  <c r="A6942" i="3"/>
  <c r="J6941" i="3"/>
  <c r="I6941" i="3"/>
  <c r="H6941" i="3"/>
  <c r="G6941" i="3"/>
  <c r="F6941" i="3"/>
  <c r="D6941" i="3"/>
  <c r="C6941" i="3"/>
  <c r="B6941" i="3"/>
  <c r="A6941" i="3"/>
  <c r="J6940" i="3"/>
  <c r="I6940" i="3"/>
  <c r="H6940" i="3"/>
  <c r="G6940" i="3"/>
  <c r="F6940" i="3"/>
  <c r="D6940" i="3"/>
  <c r="C6940" i="3"/>
  <c r="B6940" i="3"/>
  <c r="A6940" i="3"/>
  <c r="J6939" i="3"/>
  <c r="I6939" i="3"/>
  <c r="H6939" i="3"/>
  <c r="G6939" i="3"/>
  <c r="F6939" i="3"/>
  <c r="D6939" i="3"/>
  <c r="C6939" i="3"/>
  <c r="B6939" i="3"/>
  <c r="A6939" i="3"/>
  <c r="J6938" i="3"/>
  <c r="I6938" i="3"/>
  <c r="H6938" i="3"/>
  <c r="G6938" i="3"/>
  <c r="F6938" i="3"/>
  <c r="D6938" i="3"/>
  <c r="C6938" i="3"/>
  <c r="B6938" i="3"/>
  <c r="A6938" i="3"/>
  <c r="J6937" i="3"/>
  <c r="I6937" i="3"/>
  <c r="H6937" i="3"/>
  <c r="G6937" i="3"/>
  <c r="F6937" i="3"/>
  <c r="D6937" i="3"/>
  <c r="C6937" i="3"/>
  <c r="B6937" i="3"/>
  <c r="A6937" i="3"/>
  <c r="J6936" i="3"/>
  <c r="I6936" i="3"/>
  <c r="H6936" i="3"/>
  <c r="G6936" i="3"/>
  <c r="F6936" i="3"/>
  <c r="D6936" i="3"/>
  <c r="C6936" i="3"/>
  <c r="B6936" i="3"/>
  <c r="A6936" i="3"/>
  <c r="J6935" i="3"/>
  <c r="I6935" i="3"/>
  <c r="H6935" i="3"/>
  <c r="G6935" i="3"/>
  <c r="F6935" i="3"/>
  <c r="D6935" i="3"/>
  <c r="C6935" i="3"/>
  <c r="B6935" i="3"/>
  <c r="A6935" i="3"/>
  <c r="J6934" i="3"/>
  <c r="I6934" i="3"/>
  <c r="H6934" i="3"/>
  <c r="G6934" i="3"/>
  <c r="F6934" i="3"/>
  <c r="D6934" i="3"/>
  <c r="C6934" i="3"/>
  <c r="B6934" i="3"/>
  <c r="A6934" i="3"/>
  <c r="J6933" i="3"/>
  <c r="I6933" i="3"/>
  <c r="H6933" i="3"/>
  <c r="G6933" i="3"/>
  <c r="F6933" i="3"/>
  <c r="D6933" i="3"/>
  <c r="C6933" i="3"/>
  <c r="B6933" i="3"/>
  <c r="A6933" i="3"/>
  <c r="J6932" i="3"/>
  <c r="I6932" i="3"/>
  <c r="H6932" i="3"/>
  <c r="G6932" i="3"/>
  <c r="F6932" i="3"/>
  <c r="D6932" i="3"/>
  <c r="C6932" i="3"/>
  <c r="B6932" i="3"/>
  <c r="A6932" i="3"/>
  <c r="J6931" i="3"/>
  <c r="I6931" i="3"/>
  <c r="H6931" i="3"/>
  <c r="G6931" i="3"/>
  <c r="F6931" i="3"/>
  <c r="D6931" i="3"/>
  <c r="C6931" i="3"/>
  <c r="B6931" i="3"/>
  <c r="A6931" i="3"/>
  <c r="J6930" i="3"/>
  <c r="I6930" i="3"/>
  <c r="H6930" i="3"/>
  <c r="G6930" i="3"/>
  <c r="F6930" i="3"/>
  <c r="D6930" i="3"/>
  <c r="C6930" i="3"/>
  <c r="B6930" i="3"/>
  <c r="A6930" i="3"/>
  <c r="J6929" i="3"/>
  <c r="I6929" i="3"/>
  <c r="H6929" i="3"/>
  <c r="G6929" i="3"/>
  <c r="F6929" i="3"/>
  <c r="D6929" i="3"/>
  <c r="C6929" i="3"/>
  <c r="B6929" i="3"/>
  <c r="A6929" i="3"/>
  <c r="J6928" i="3"/>
  <c r="I6928" i="3"/>
  <c r="H6928" i="3"/>
  <c r="G6928" i="3"/>
  <c r="F6928" i="3"/>
  <c r="D6928" i="3"/>
  <c r="C6928" i="3"/>
  <c r="B6928" i="3"/>
  <c r="A6928" i="3"/>
  <c r="J6927" i="3"/>
  <c r="I6927" i="3"/>
  <c r="H6927" i="3"/>
  <c r="G6927" i="3"/>
  <c r="F6927" i="3"/>
  <c r="D6927" i="3"/>
  <c r="C6927" i="3"/>
  <c r="B6927" i="3"/>
  <c r="A6927" i="3"/>
  <c r="J6926" i="3"/>
  <c r="I6926" i="3"/>
  <c r="H6926" i="3"/>
  <c r="G6926" i="3"/>
  <c r="F6926" i="3"/>
  <c r="D6926" i="3"/>
  <c r="C6926" i="3"/>
  <c r="B6926" i="3"/>
  <c r="A6926" i="3"/>
  <c r="J6925" i="3"/>
  <c r="I6925" i="3"/>
  <c r="H6925" i="3"/>
  <c r="G6925" i="3"/>
  <c r="F6925" i="3"/>
  <c r="D6925" i="3"/>
  <c r="C6925" i="3"/>
  <c r="B6925" i="3"/>
  <c r="A6925" i="3"/>
  <c r="J6924" i="3"/>
  <c r="I6924" i="3"/>
  <c r="H6924" i="3"/>
  <c r="G6924" i="3"/>
  <c r="F6924" i="3"/>
  <c r="D6924" i="3"/>
  <c r="C6924" i="3"/>
  <c r="B6924" i="3"/>
  <c r="A6924" i="3"/>
  <c r="J6923" i="3"/>
  <c r="I6923" i="3"/>
  <c r="H6923" i="3"/>
  <c r="G6923" i="3"/>
  <c r="F6923" i="3"/>
  <c r="D6923" i="3"/>
  <c r="C6923" i="3"/>
  <c r="B6923" i="3"/>
  <c r="A6923" i="3"/>
  <c r="J6922" i="3"/>
  <c r="I6922" i="3"/>
  <c r="H6922" i="3"/>
  <c r="G6922" i="3"/>
  <c r="F6922" i="3"/>
  <c r="D6922" i="3"/>
  <c r="C6922" i="3"/>
  <c r="B6922" i="3"/>
  <c r="A6922" i="3"/>
  <c r="J6921" i="3"/>
  <c r="I6921" i="3"/>
  <c r="H6921" i="3"/>
  <c r="G6921" i="3"/>
  <c r="F6921" i="3"/>
  <c r="D6921" i="3"/>
  <c r="C6921" i="3"/>
  <c r="B6921" i="3"/>
  <c r="A6921" i="3"/>
  <c r="J6920" i="3"/>
  <c r="I6920" i="3"/>
  <c r="H6920" i="3"/>
  <c r="G6920" i="3"/>
  <c r="F6920" i="3"/>
  <c r="D6920" i="3"/>
  <c r="C6920" i="3"/>
  <c r="B6920" i="3"/>
  <c r="A6920" i="3"/>
  <c r="J6919" i="3"/>
  <c r="I6919" i="3"/>
  <c r="H6919" i="3"/>
  <c r="G6919" i="3"/>
  <c r="F6919" i="3"/>
  <c r="D6919" i="3"/>
  <c r="C6919" i="3"/>
  <c r="B6919" i="3"/>
  <c r="A6919" i="3"/>
  <c r="J6918" i="3"/>
  <c r="I6918" i="3"/>
  <c r="H6918" i="3"/>
  <c r="G6918" i="3"/>
  <c r="F6918" i="3"/>
  <c r="D6918" i="3"/>
  <c r="C6918" i="3"/>
  <c r="B6918" i="3"/>
  <c r="A6918" i="3"/>
  <c r="J6917" i="3"/>
  <c r="I6917" i="3"/>
  <c r="H6917" i="3"/>
  <c r="G6917" i="3"/>
  <c r="F6917" i="3"/>
  <c r="D6917" i="3"/>
  <c r="C6917" i="3"/>
  <c r="B6917" i="3"/>
  <c r="A6917" i="3"/>
  <c r="J6916" i="3"/>
  <c r="I6916" i="3"/>
  <c r="H6916" i="3"/>
  <c r="G6916" i="3"/>
  <c r="F6916" i="3"/>
  <c r="D6916" i="3"/>
  <c r="C6916" i="3"/>
  <c r="B6916" i="3"/>
  <c r="A6916" i="3"/>
  <c r="J6915" i="3"/>
  <c r="I6915" i="3"/>
  <c r="H6915" i="3"/>
  <c r="G6915" i="3"/>
  <c r="F6915" i="3"/>
  <c r="D6915" i="3"/>
  <c r="C6915" i="3"/>
  <c r="B6915" i="3"/>
  <c r="A6915" i="3"/>
  <c r="J6914" i="3"/>
  <c r="I6914" i="3"/>
  <c r="H6914" i="3"/>
  <c r="G6914" i="3"/>
  <c r="F6914" i="3"/>
  <c r="D6914" i="3"/>
  <c r="C6914" i="3"/>
  <c r="B6914" i="3"/>
  <c r="A6914" i="3"/>
  <c r="J6913" i="3"/>
  <c r="I6913" i="3"/>
  <c r="H6913" i="3"/>
  <c r="G6913" i="3"/>
  <c r="F6913" i="3"/>
  <c r="D6913" i="3"/>
  <c r="C6913" i="3"/>
  <c r="B6913" i="3"/>
  <c r="A6913" i="3"/>
  <c r="J6912" i="3"/>
  <c r="I6912" i="3"/>
  <c r="H6912" i="3"/>
  <c r="G6912" i="3"/>
  <c r="F6912" i="3"/>
  <c r="D6912" i="3"/>
  <c r="C6912" i="3"/>
  <c r="B6912" i="3"/>
  <c r="A6912" i="3"/>
  <c r="J6911" i="3"/>
  <c r="I6911" i="3"/>
  <c r="H6911" i="3"/>
  <c r="G6911" i="3"/>
  <c r="F6911" i="3"/>
  <c r="D6911" i="3"/>
  <c r="C6911" i="3"/>
  <c r="B6911" i="3"/>
  <c r="A6911" i="3"/>
  <c r="J6910" i="3"/>
  <c r="I6910" i="3"/>
  <c r="H6910" i="3"/>
  <c r="G6910" i="3"/>
  <c r="F6910" i="3"/>
  <c r="D6910" i="3"/>
  <c r="C6910" i="3"/>
  <c r="B6910" i="3"/>
  <c r="A6910" i="3"/>
  <c r="J6909" i="3"/>
  <c r="I6909" i="3"/>
  <c r="H6909" i="3"/>
  <c r="G6909" i="3"/>
  <c r="F6909" i="3"/>
  <c r="D6909" i="3"/>
  <c r="C6909" i="3"/>
  <c r="B6909" i="3"/>
  <c r="A6909" i="3"/>
  <c r="J6908" i="3"/>
  <c r="I6908" i="3"/>
  <c r="H6908" i="3"/>
  <c r="G6908" i="3"/>
  <c r="F6908" i="3"/>
  <c r="D6908" i="3"/>
  <c r="C6908" i="3"/>
  <c r="B6908" i="3"/>
  <c r="A6908" i="3"/>
  <c r="J6907" i="3"/>
  <c r="I6907" i="3"/>
  <c r="H6907" i="3"/>
  <c r="G6907" i="3"/>
  <c r="F6907" i="3"/>
  <c r="D6907" i="3"/>
  <c r="C6907" i="3"/>
  <c r="B6907" i="3"/>
  <c r="A6907" i="3"/>
  <c r="J6906" i="3"/>
  <c r="I6906" i="3"/>
  <c r="H6906" i="3"/>
  <c r="G6906" i="3"/>
  <c r="F6906" i="3"/>
  <c r="D6906" i="3"/>
  <c r="C6906" i="3"/>
  <c r="B6906" i="3"/>
  <c r="A6906" i="3"/>
  <c r="J6905" i="3"/>
  <c r="I6905" i="3"/>
  <c r="H6905" i="3"/>
  <c r="G6905" i="3"/>
  <c r="F6905" i="3"/>
  <c r="D6905" i="3"/>
  <c r="C6905" i="3"/>
  <c r="B6905" i="3"/>
  <c r="A6905" i="3"/>
  <c r="J6904" i="3"/>
  <c r="I6904" i="3"/>
  <c r="H6904" i="3"/>
  <c r="G6904" i="3"/>
  <c r="F6904" i="3"/>
  <c r="D6904" i="3"/>
  <c r="C6904" i="3"/>
  <c r="B6904" i="3"/>
  <c r="A6904" i="3"/>
  <c r="J6903" i="3"/>
  <c r="I6903" i="3"/>
  <c r="H6903" i="3"/>
  <c r="G6903" i="3"/>
  <c r="F6903" i="3"/>
  <c r="D6903" i="3"/>
  <c r="C6903" i="3"/>
  <c r="B6903" i="3"/>
  <c r="A6903" i="3"/>
  <c r="J6902" i="3"/>
  <c r="I6902" i="3"/>
  <c r="H6902" i="3"/>
  <c r="G6902" i="3"/>
  <c r="F6902" i="3"/>
  <c r="D6902" i="3"/>
  <c r="C6902" i="3"/>
  <c r="B6902" i="3"/>
  <c r="A6902" i="3"/>
  <c r="J6901" i="3"/>
  <c r="I6901" i="3"/>
  <c r="H6901" i="3"/>
  <c r="G6901" i="3"/>
  <c r="F6901" i="3"/>
  <c r="D6901" i="3"/>
  <c r="C6901" i="3"/>
  <c r="B6901" i="3"/>
  <c r="A6901" i="3"/>
  <c r="J6900" i="3"/>
  <c r="I6900" i="3"/>
  <c r="H6900" i="3"/>
  <c r="G6900" i="3"/>
  <c r="F6900" i="3"/>
  <c r="D6900" i="3"/>
  <c r="C6900" i="3"/>
  <c r="B6900" i="3"/>
  <c r="A6900" i="3"/>
  <c r="J6899" i="3"/>
  <c r="I6899" i="3"/>
  <c r="H6899" i="3"/>
  <c r="G6899" i="3"/>
  <c r="F6899" i="3"/>
  <c r="D6899" i="3"/>
  <c r="C6899" i="3"/>
  <c r="B6899" i="3"/>
  <c r="A6899" i="3"/>
  <c r="J6898" i="3"/>
  <c r="I6898" i="3"/>
  <c r="H6898" i="3"/>
  <c r="G6898" i="3"/>
  <c r="F6898" i="3"/>
  <c r="D6898" i="3"/>
  <c r="C6898" i="3"/>
  <c r="B6898" i="3"/>
  <c r="A6898" i="3"/>
  <c r="J6897" i="3"/>
  <c r="I6897" i="3"/>
  <c r="H6897" i="3"/>
  <c r="G6897" i="3"/>
  <c r="F6897" i="3"/>
  <c r="D6897" i="3"/>
  <c r="C6897" i="3"/>
  <c r="B6897" i="3"/>
  <c r="A6897" i="3"/>
  <c r="J6896" i="3"/>
  <c r="I6896" i="3"/>
  <c r="H6896" i="3"/>
  <c r="G6896" i="3"/>
  <c r="F6896" i="3"/>
  <c r="D6896" i="3"/>
  <c r="C6896" i="3"/>
  <c r="B6896" i="3"/>
  <c r="A6896" i="3"/>
  <c r="J6895" i="3"/>
  <c r="I6895" i="3"/>
  <c r="H6895" i="3"/>
  <c r="G6895" i="3"/>
  <c r="F6895" i="3"/>
  <c r="D6895" i="3"/>
  <c r="C6895" i="3"/>
  <c r="B6895" i="3"/>
  <c r="A6895" i="3"/>
  <c r="J6894" i="3"/>
  <c r="I6894" i="3"/>
  <c r="H6894" i="3"/>
  <c r="G6894" i="3"/>
  <c r="F6894" i="3"/>
  <c r="D6894" i="3"/>
  <c r="C6894" i="3"/>
  <c r="B6894" i="3"/>
  <c r="A6894" i="3"/>
  <c r="J6893" i="3"/>
  <c r="I6893" i="3"/>
  <c r="H6893" i="3"/>
  <c r="G6893" i="3"/>
  <c r="F6893" i="3"/>
  <c r="D6893" i="3"/>
  <c r="C6893" i="3"/>
  <c r="B6893" i="3"/>
  <c r="A6893" i="3"/>
  <c r="J6892" i="3"/>
  <c r="I6892" i="3"/>
  <c r="H6892" i="3"/>
  <c r="G6892" i="3"/>
  <c r="F6892" i="3"/>
  <c r="D6892" i="3"/>
  <c r="C6892" i="3"/>
  <c r="B6892" i="3"/>
  <c r="A6892" i="3"/>
  <c r="J6891" i="3"/>
  <c r="I6891" i="3"/>
  <c r="H6891" i="3"/>
  <c r="G6891" i="3"/>
  <c r="F6891" i="3"/>
  <c r="D6891" i="3"/>
  <c r="C6891" i="3"/>
  <c r="B6891" i="3"/>
  <c r="A6891" i="3"/>
  <c r="J6890" i="3"/>
  <c r="I6890" i="3"/>
  <c r="H6890" i="3"/>
  <c r="G6890" i="3"/>
  <c r="F6890" i="3"/>
  <c r="D6890" i="3"/>
  <c r="C6890" i="3"/>
  <c r="B6890" i="3"/>
  <c r="A6890" i="3"/>
  <c r="J6889" i="3"/>
  <c r="I6889" i="3"/>
  <c r="H6889" i="3"/>
  <c r="G6889" i="3"/>
  <c r="F6889" i="3"/>
  <c r="D6889" i="3"/>
  <c r="C6889" i="3"/>
  <c r="B6889" i="3"/>
  <c r="A6889" i="3"/>
  <c r="J6888" i="3"/>
  <c r="I6888" i="3"/>
  <c r="H6888" i="3"/>
  <c r="G6888" i="3"/>
  <c r="F6888" i="3"/>
  <c r="D6888" i="3"/>
  <c r="C6888" i="3"/>
  <c r="B6888" i="3"/>
  <c r="A6888" i="3"/>
  <c r="J6887" i="3"/>
  <c r="I6887" i="3"/>
  <c r="H6887" i="3"/>
  <c r="G6887" i="3"/>
  <c r="F6887" i="3"/>
  <c r="D6887" i="3"/>
  <c r="C6887" i="3"/>
  <c r="B6887" i="3"/>
  <c r="A6887" i="3"/>
  <c r="J6886" i="3"/>
  <c r="I6886" i="3"/>
  <c r="H6886" i="3"/>
  <c r="G6886" i="3"/>
  <c r="F6886" i="3"/>
  <c r="D6886" i="3"/>
  <c r="C6886" i="3"/>
  <c r="B6886" i="3"/>
  <c r="A6886" i="3"/>
  <c r="J6885" i="3"/>
  <c r="I6885" i="3"/>
  <c r="H6885" i="3"/>
  <c r="G6885" i="3"/>
  <c r="F6885" i="3"/>
  <c r="D6885" i="3"/>
  <c r="C6885" i="3"/>
  <c r="B6885" i="3"/>
  <c r="A6885" i="3"/>
  <c r="J6884" i="3"/>
  <c r="E6884" i="3" s="1"/>
  <c r="N6884" i="3" s="1"/>
  <c r="I6884" i="3"/>
  <c r="H6884" i="3"/>
  <c r="G6884" i="3"/>
  <c r="F6884" i="3"/>
  <c r="D6884" i="3"/>
  <c r="C6884" i="3"/>
  <c r="B6884" i="3"/>
  <c r="A6884" i="3"/>
  <c r="J6883" i="3"/>
  <c r="I6883" i="3"/>
  <c r="H6883" i="3"/>
  <c r="G6883" i="3"/>
  <c r="F6883" i="3"/>
  <c r="D6883" i="3"/>
  <c r="C6883" i="3"/>
  <c r="B6883" i="3"/>
  <c r="A6883" i="3"/>
  <c r="J6882" i="3"/>
  <c r="I6882" i="3"/>
  <c r="H6882" i="3"/>
  <c r="G6882" i="3"/>
  <c r="F6882" i="3"/>
  <c r="D6882" i="3"/>
  <c r="C6882" i="3"/>
  <c r="B6882" i="3"/>
  <c r="A6882" i="3"/>
  <c r="J6881" i="3"/>
  <c r="I6881" i="3"/>
  <c r="H6881" i="3"/>
  <c r="G6881" i="3"/>
  <c r="F6881" i="3"/>
  <c r="D6881" i="3"/>
  <c r="C6881" i="3"/>
  <c r="B6881" i="3"/>
  <c r="A6881" i="3"/>
  <c r="J6880" i="3"/>
  <c r="E6880" i="3" s="1"/>
  <c r="L6880" i="3" s="1"/>
  <c r="I6880" i="3"/>
  <c r="H6880" i="3"/>
  <c r="G6880" i="3"/>
  <c r="F6880" i="3"/>
  <c r="D6880" i="3"/>
  <c r="C6880" i="3"/>
  <c r="B6880" i="3"/>
  <c r="A6880" i="3"/>
  <c r="J6879" i="3"/>
  <c r="I6879" i="3"/>
  <c r="H6879" i="3"/>
  <c r="G6879" i="3"/>
  <c r="F6879" i="3"/>
  <c r="D6879" i="3"/>
  <c r="C6879" i="3"/>
  <c r="B6879" i="3"/>
  <c r="A6879" i="3"/>
  <c r="J6878" i="3"/>
  <c r="I6878" i="3"/>
  <c r="H6878" i="3"/>
  <c r="G6878" i="3"/>
  <c r="F6878" i="3"/>
  <c r="D6878" i="3"/>
  <c r="C6878" i="3"/>
  <c r="B6878" i="3"/>
  <c r="A6878" i="3"/>
  <c r="J6877" i="3"/>
  <c r="I6877" i="3"/>
  <c r="H6877" i="3"/>
  <c r="G6877" i="3"/>
  <c r="F6877" i="3"/>
  <c r="D6877" i="3"/>
  <c r="C6877" i="3"/>
  <c r="B6877" i="3"/>
  <c r="A6877" i="3"/>
  <c r="J6876" i="3"/>
  <c r="I6876" i="3"/>
  <c r="H6876" i="3"/>
  <c r="G6876" i="3"/>
  <c r="F6876" i="3"/>
  <c r="D6876" i="3"/>
  <c r="C6876" i="3"/>
  <c r="B6876" i="3"/>
  <c r="A6876" i="3"/>
  <c r="J6875" i="3"/>
  <c r="I6875" i="3"/>
  <c r="H6875" i="3"/>
  <c r="G6875" i="3"/>
  <c r="F6875" i="3"/>
  <c r="D6875" i="3"/>
  <c r="C6875" i="3"/>
  <c r="B6875" i="3"/>
  <c r="A6875" i="3"/>
  <c r="J6874" i="3"/>
  <c r="I6874" i="3"/>
  <c r="H6874" i="3"/>
  <c r="G6874" i="3"/>
  <c r="F6874" i="3"/>
  <c r="D6874" i="3"/>
  <c r="C6874" i="3"/>
  <c r="B6874" i="3"/>
  <c r="A6874" i="3"/>
  <c r="J6873" i="3"/>
  <c r="I6873" i="3"/>
  <c r="H6873" i="3"/>
  <c r="G6873" i="3"/>
  <c r="F6873" i="3"/>
  <c r="D6873" i="3"/>
  <c r="C6873" i="3"/>
  <c r="B6873" i="3"/>
  <c r="A6873" i="3"/>
  <c r="J6872" i="3"/>
  <c r="I6872" i="3"/>
  <c r="H6872" i="3"/>
  <c r="G6872" i="3"/>
  <c r="F6872" i="3"/>
  <c r="D6872" i="3"/>
  <c r="C6872" i="3"/>
  <c r="B6872" i="3"/>
  <c r="A6872" i="3"/>
  <c r="J6871" i="3"/>
  <c r="I6871" i="3"/>
  <c r="H6871" i="3"/>
  <c r="G6871" i="3"/>
  <c r="F6871" i="3"/>
  <c r="D6871" i="3"/>
  <c r="C6871" i="3"/>
  <c r="B6871" i="3"/>
  <c r="A6871" i="3"/>
  <c r="J6870" i="3"/>
  <c r="I6870" i="3"/>
  <c r="H6870" i="3"/>
  <c r="G6870" i="3"/>
  <c r="F6870" i="3"/>
  <c r="D6870" i="3"/>
  <c r="C6870" i="3"/>
  <c r="B6870" i="3"/>
  <c r="A6870" i="3"/>
  <c r="J6869" i="3"/>
  <c r="I6869" i="3"/>
  <c r="H6869" i="3"/>
  <c r="G6869" i="3"/>
  <c r="F6869" i="3"/>
  <c r="D6869" i="3"/>
  <c r="C6869" i="3"/>
  <c r="B6869" i="3"/>
  <c r="A6869" i="3"/>
  <c r="J6868" i="3"/>
  <c r="I6868" i="3"/>
  <c r="H6868" i="3"/>
  <c r="G6868" i="3"/>
  <c r="F6868" i="3"/>
  <c r="D6868" i="3"/>
  <c r="C6868" i="3"/>
  <c r="B6868" i="3"/>
  <c r="A6868" i="3"/>
  <c r="J6867" i="3"/>
  <c r="I6867" i="3"/>
  <c r="H6867" i="3"/>
  <c r="G6867" i="3"/>
  <c r="F6867" i="3"/>
  <c r="D6867" i="3"/>
  <c r="C6867" i="3"/>
  <c r="B6867" i="3"/>
  <c r="A6867" i="3"/>
  <c r="J6866" i="3"/>
  <c r="I6866" i="3"/>
  <c r="H6866" i="3"/>
  <c r="G6866" i="3"/>
  <c r="F6866" i="3"/>
  <c r="D6866" i="3"/>
  <c r="C6866" i="3"/>
  <c r="B6866" i="3"/>
  <c r="A6866" i="3"/>
  <c r="J6865" i="3"/>
  <c r="I6865" i="3"/>
  <c r="H6865" i="3"/>
  <c r="G6865" i="3"/>
  <c r="F6865" i="3"/>
  <c r="D6865" i="3"/>
  <c r="C6865" i="3"/>
  <c r="B6865" i="3"/>
  <c r="A6865" i="3"/>
  <c r="J6864" i="3"/>
  <c r="I6864" i="3"/>
  <c r="H6864" i="3"/>
  <c r="G6864" i="3"/>
  <c r="F6864" i="3"/>
  <c r="D6864" i="3"/>
  <c r="C6864" i="3"/>
  <c r="B6864" i="3"/>
  <c r="A6864" i="3"/>
  <c r="J6863" i="3"/>
  <c r="I6863" i="3"/>
  <c r="H6863" i="3"/>
  <c r="G6863" i="3"/>
  <c r="F6863" i="3"/>
  <c r="D6863" i="3"/>
  <c r="C6863" i="3"/>
  <c r="B6863" i="3"/>
  <c r="A6863" i="3"/>
  <c r="J6862" i="3"/>
  <c r="I6862" i="3"/>
  <c r="H6862" i="3"/>
  <c r="G6862" i="3"/>
  <c r="F6862" i="3"/>
  <c r="D6862" i="3"/>
  <c r="C6862" i="3"/>
  <c r="B6862" i="3"/>
  <c r="A6862" i="3"/>
  <c r="J6861" i="3"/>
  <c r="I6861" i="3"/>
  <c r="H6861" i="3"/>
  <c r="G6861" i="3"/>
  <c r="F6861" i="3"/>
  <c r="D6861" i="3"/>
  <c r="C6861" i="3"/>
  <c r="B6861" i="3"/>
  <c r="A6861" i="3"/>
  <c r="J6860" i="3"/>
  <c r="I6860" i="3"/>
  <c r="H6860" i="3"/>
  <c r="G6860" i="3"/>
  <c r="F6860" i="3"/>
  <c r="D6860" i="3"/>
  <c r="C6860" i="3"/>
  <c r="B6860" i="3"/>
  <c r="A6860" i="3"/>
  <c r="J6859" i="3"/>
  <c r="I6859" i="3"/>
  <c r="H6859" i="3"/>
  <c r="G6859" i="3"/>
  <c r="F6859" i="3"/>
  <c r="D6859" i="3"/>
  <c r="C6859" i="3"/>
  <c r="B6859" i="3"/>
  <c r="A6859" i="3"/>
  <c r="J6858" i="3"/>
  <c r="I6858" i="3"/>
  <c r="H6858" i="3"/>
  <c r="G6858" i="3"/>
  <c r="F6858" i="3"/>
  <c r="D6858" i="3"/>
  <c r="C6858" i="3"/>
  <c r="B6858" i="3"/>
  <c r="A6858" i="3"/>
  <c r="J6857" i="3"/>
  <c r="I6857" i="3"/>
  <c r="H6857" i="3"/>
  <c r="G6857" i="3"/>
  <c r="F6857" i="3"/>
  <c r="D6857" i="3"/>
  <c r="C6857" i="3"/>
  <c r="B6857" i="3"/>
  <c r="A6857" i="3"/>
  <c r="J6856" i="3"/>
  <c r="I6856" i="3"/>
  <c r="H6856" i="3"/>
  <c r="G6856" i="3"/>
  <c r="F6856" i="3"/>
  <c r="D6856" i="3"/>
  <c r="C6856" i="3"/>
  <c r="B6856" i="3"/>
  <c r="A6856" i="3"/>
  <c r="J6855" i="3"/>
  <c r="I6855" i="3"/>
  <c r="H6855" i="3"/>
  <c r="G6855" i="3"/>
  <c r="F6855" i="3"/>
  <c r="D6855" i="3"/>
  <c r="C6855" i="3"/>
  <c r="B6855" i="3"/>
  <c r="A6855" i="3"/>
  <c r="J6854" i="3"/>
  <c r="I6854" i="3"/>
  <c r="H6854" i="3"/>
  <c r="G6854" i="3"/>
  <c r="F6854" i="3"/>
  <c r="D6854" i="3"/>
  <c r="C6854" i="3"/>
  <c r="B6854" i="3"/>
  <c r="A6854" i="3"/>
  <c r="J6853" i="3"/>
  <c r="I6853" i="3"/>
  <c r="H6853" i="3"/>
  <c r="G6853" i="3"/>
  <c r="F6853" i="3"/>
  <c r="D6853" i="3"/>
  <c r="C6853" i="3"/>
  <c r="B6853" i="3"/>
  <c r="A6853" i="3"/>
  <c r="J6852" i="3"/>
  <c r="E6852" i="3" s="1"/>
  <c r="N6852" i="3" s="1"/>
  <c r="I6852" i="3"/>
  <c r="H6852" i="3"/>
  <c r="G6852" i="3"/>
  <c r="F6852" i="3"/>
  <c r="D6852" i="3"/>
  <c r="C6852" i="3"/>
  <c r="B6852" i="3"/>
  <c r="A6852" i="3"/>
  <c r="J6851" i="3"/>
  <c r="I6851" i="3"/>
  <c r="H6851" i="3"/>
  <c r="G6851" i="3"/>
  <c r="F6851" i="3"/>
  <c r="D6851" i="3"/>
  <c r="C6851" i="3"/>
  <c r="B6851" i="3"/>
  <c r="A6851" i="3"/>
  <c r="J6850" i="3"/>
  <c r="I6850" i="3"/>
  <c r="H6850" i="3"/>
  <c r="G6850" i="3"/>
  <c r="F6850" i="3"/>
  <c r="D6850" i="3"/>
  <c r="C6850" i="3"/>
  <c r="B6850" i="3"/>
  <c r="A6850" i="3"/>
  <c r="J6849" i="3"/>
  <c r="I6849" i="3"/>
  <c r="H6849" i="3"/>
  <c r="G6849" i="3"/>
  <c r="F6849" i="3"/>
  <c r="D6849" i="3"/>
  <c r="C6849" i="3"/>
  <c r="B6849" i="3"/>
  <c r="A6849" i="3"/>
  <c r="J6848" i="3"/>
  <c r="E6848" i="3" s="1"/>
  <c r="L6848" i="3" s="1"/>
  <c r="I6848" i="3"/>
  <c r="H6848" i="3"/>
  <c r="G6848" i="3"/>
  <c r="F6848" i="3"/>
  <c r="D6848" i="3"/>
  <c r="C6848" i="3"/>
  <c r="B6848" i="3"/>
  <c r="A6848" i="3"/>
  <c r="J6847" i="3"/>
  <c r="I6847" i="3"/>
  <c r="H6847" i="3"/>
  <c r="E6847" i="3" s="1"/>
  <c r="K6847" i="3" s="1"/>
  <c r="G6847" i="3"/>
  <c r="F6847" i="3"/>
  <c r="D6847" i="3"/>
  <c r="C6847" i="3"/>
  <c r="B6847" i="3"/>
  <c r="A6847" i="3"/>
  <c r="J6846" i="3"/>
  <c r="I6846" i="3"/>
  <c r="H6846" i="3"/>
  <c r="G6846" i="3"/>
  <c r="F6846" i="3"/>
  <c r="D6846" i="3"/>
  <c r="C6846" i="3"/>
  <c r="B6846" i="3"/>
  <c r="A6846" i="3"/>
  <c r="J6845" i="3"/>
  <c r="I6845" i="3"/>
  <c r="H6845" i="3"/>
  <c r="G6845" i="3"/>
  <c r="F6845" i="3"/>
  <c r="D6845" i="3"/>
  <c r="C6845" i="3"/>
  <c r="B6845" i="3"/>
  <c r="A6845" i="3"/>
  <c r="J6844" i="3"/>
  <c r="I6844" i="3"/>
  <c r="H6844" i="3"/>
  <c r="G6844" i="3"/>
  <c r="F6844" i="3"/>
  <c r="D6844" i="3"/>
  <c r="C6844" i="3"/>
  <c r="B6844" i="3"/>
  <c r="A6844" i="3"/>
  <c r="J6843" i="3"/>
  <c r="I6843" i="3"/>
  <c r="H6843" i="3"/>
  <c r="G6843" i="3"/>
  <c r="F6843" i="3"/>
  <c r="D6843" i="3"/>
  <c r="C6843" i="3"/>
  <c r="B6843" i="3"/>
  <c r="A6843" i="3"/>
  <c r="J6842" i="3"/>
  <c r="I6842" i="3"/>
  <c r="H6842" i="3"/>
  <c r="G6842" i="3"/>
  <c r="F6842" i="3"/>
  <c r="D6842" i="3"/>
  <c r="C6842" i="3"/>
  <c r="B6842" i="3"/>
  <c r="A6842" i="3"/>
  <c r="J6841" i="3"/>
  <c r="I6841" i="3"/>
  <c r="H6841" i="3"/>
  <c r="G6841" i="3"/>
  <c r="F6841" i="3"/>
  <c r="D6841" i="3"/>
  <c r="C6841" i="3"/>
  <c r="B6841" i="3"/>
  <c r="A6841" i="3"/>
  <c r="J6840" i="3"/>
  <c r="I6840" i="3"/>
  <c r="H6840" i="3"/>
  <c r="G6840" i="3"/>
  <c r="F6840" i="3"/>
  <c r="D6840" i="3"/>
  <c r="C6840" i="3"/>
  <c r="B6840" i="3"/>
  <c r="A6840" i="3"/>
  <c r="J6839" i="3"/>
  <c r="I6839" i="3"/>
  <c r="H6839" i="3"/>
  <c r="E6839" i="3" s="1"/>
  <c r="K6839" i="3" s="1"/>
  <c r="G6839" i="3"/>
  <c r="F6839" i="3"/>
  <c r="D6839" i="3"/>
  <c r="C6839" i="3"/>
  <c r="B6839" i="3"/>
  <c r="A6839" i="3"/>
  <c r="J6838" i="3"/>
  <c r="I6838" i="3"/>
  <c r="H6838" i="3"/>
  <c r="G6838" i="3"/>
  <c r="F6838" i="3"/>
  <c r="D6838" i="3"/>
  <c r="C6838" i="3"/>
  <c r="B6838" i="3"/>
  <c r="A6838" i="3"/>
  <c r="J6837" i="3"/>
  <c r="I6837" i="3"/>
  <c r="H6837" i="3"/>
  <c r="G6837" i="3"/>
  <c r="F6837" i="3"/>
  <c r="D6837" i="3"/>
  <c r="C6837" i="3"/>
  <c r="B6837" i="3"/>
  <c r="A6837" i="3"/>
  <c r="J6836" i="3"/>
  <c r="I6836" i="3"/>
  <c r="H6836" i="3"/>
  <c r="G6836" i="3"/>
  <c r="F6836" i="3"/>
  <c r="D6836" i="3"/>
  <c r="C6836" i="3"/>
  <c r="B6836" i="3"/>
  <c r="A6836" i="3"/>
  <c r="J6835" i="3"/>
  <c r="I6835" i="3"/>
  <c r="H6835" i="3"/>
  <c r="G6835" i="3"/>
  <c r="F6835" i="3"/>
  <c r="D6835" i="3"/>
  <c r="C6835" i="3"/>
  <c r="B6835" i="3"/>
  <c r="A6835" i="3"/>
  <c r="J6834" i="3"/>
  <c r="I6834" i="3"/>
  <c r="H6834" i="3"/>
  <c r="G6834" i="3"/>
  <c r="F6834" i="3"/>
  <c r="D6834" i="3"/>
  <c r="C6834" i="3"/>
  <c r="B6834" i="3"/>
  <c r="A6834" i="3"/>
  <c r="J6833" i="3"/>
  <c r="I6833" i="3"/>
  <c r="H6833" i="3"/>
  <c r="G6833" i="3"/>
  <c r="F6833" i="3"/>
  <c r="D6833" i="3"/>
  <c r="C6833" i="3"/>
  <c r="B6833" i="3"/>
  <c r="A6833" i="3"/>
  <c r="J6832" i="3"/>
  <c r="I6832" i="3"/>
  <c r="H6832" i="3"/>
  <c r="G6832" i="3"/>
  <c r="F6832" i="3"/>
  <c r="D6832" i="3"/>
  <c r="C6832" i="3"/>
  <c r="B6832" i="3"/>
  <c r="A6832" i="3"/>
  <c r="J6831" i="3"/>
  <c r="I6831" i="3"/>
  <c r="H6831" i="3"/>
  <c r="G6831" i="3"/>
  <c r="F6831" i="3"/>
  <c r="D6831" i="3"/>
  <c r="C6831" i="3"/>
  <c r="B6831" i="3"/>
  <c r="A6831" i="3"/>
  <c r="J6830" i="3"/>
  <c r="I6830" i="3"/>
  <c r="H6830" i="3"/>
  <c r="G6830" i="3"/>
  <c r="F6830" i="3"/>
  <c r="D6830" i="3"/>
  <c r="C6830" i="3"/>
  <c r="B6830" i="3"/>
  <c r="A6830" i="3"/>
  <c r="J6829" i="3"/>
  <c r="I6829" i="3"/>
  <c r="H6829" i="3"/>
  <c r="G6829" i="3"/>
  <c r="F6829" i="3"/>
  <c r="D6829" i="3"/>
  <c r="C6829" i="3"/>
  <c r="B6829" i="3"/>
  <c r="A6829" i="3"/>
  <c r="J6828" i="3"/>
  <c r="I6828" i="3"/>
  <c r="H6828" i="3"/>
  <c r="G6828" i="3"/>
  <c r="F6828" i="3"/>
  <c r="D6828" i="3"/>
  <c r="C6828" i="3"/>
  <c r="B6828" i="3"/>
  <c r="A6828" i="3"/>
  <c r="J6827" i="3"/>
  <c r="I6827" i="3"/>
  <c r="H6827" i="3"/>
  <c r="G6827" i="3"/>
  <c r="F6827" i="3"/>
  <c r="D6827" i="3"/>
  <c r="C6827" i="3"/>
  <c r="B6827" i="3"/>
  <c r="A6827" i="3"/>
  <c r="J6826" i="3"/>
  <c r="I6826" i="3"/>
  <c r="H6826" i="3"/>
  <c r="G6826" i="3"/>
  <c r="F6826" i="3"/>
  <c r="D6826" i="3"/>
  <c r="C6826" i="3"/>
  <c r="B6826" i="3"/>
  <c r="A6826" i="3"/>
  <c r="J6825" i="3"/>
  <c r="I6825" i="3"/>
  <c r="H6825" i="3"/>
  <c r="G6825" i="3"/>
  <c r="F6825" i="3"/>
  <c r="D6825" i="3"/>
  <c r="C6825" i="3"/>
  <c r="B6825" i="3"/>
  <c r="A6825" i="3"/>
  <c r="J6824" i="3"/>
  <c r="I6824" i="3"/>
  <c r="H6824" i="3"/>
  <c r="G6824" i="3"/>
  <c r="F6824" i="3"/>
  <c r="D6824" i="3"/>
  <c r="C6824" i="3"/>
  <c r="B6824" i="3"/>
  <c r="A6824" i="3"/>
  <c r="J6823" i="3"/>
  <c r="I6823" i="3"/>
  <c r="H6823" i="3"/>
  <c r="G6823" i="3"/>
  <c r="F6823" i="3"/>
  <c r="D6823" i="3"/>
  <c r="C6823" i="3"/>
  <c r="B6823" i="3"/>
  <c r="A6823" i="3"/>
  <c r="J6822" i="3"/>
  <c r="I6822" i="3"/>
  <c r="H6822" i="3"/>
  <c r="G6822" i="3"/>
  <c r="F6822" i="3"/>
  <c r="D6822" i="3"/>
  <c r="C6822" i="3"/>
  <c r="B6822" i="3"/>
  <c r="A6822" i="3"/>
  <c r="J6821" i="3"/>
  <c r="I6821" i="3"/>
  <c r="H6821" i="3"/>
  <c r="G6821" i="3"/>
  <c r="F6821" i="3"/>
  <c r="D6821" i="3"/>
  <c r="C6821" i="3"/>
  <c r="B6821" i="3"/>
  <c r="A6821" i="3"/>
  <c r="J6820" i="3"/>
  <c r="E6820" i="3" s="1"/>
  <c r="N6820" i="3" s="1"/>
  <c r="I6820" i="3"/>
  <c r="H6820" i="3"/>
  <c r="G6820" i="3"/>
  <c r="F6820" i="3"/>
  <c r="D6820" i="3"/>
  <c r="C6820" i="3"/>
  <c r="B6820" i="3"/>
  <c r="A6820" i="3"/>
  <c r="J6819" i="3"/>
  <c r="I6819" i="3"/>
  <c r="H6819" i="3"/>
  <c r="G6819" i="3"/>
  <c r="F6819" i="3"/>
  <c r="D6819" i="3"/>
  <c r="C6819" i="3"/>
  <c r="B6819" i="3"/>
  <c r="A6819" i="3"/>
  <c r="J6818" i="3"/>
  <c r="I6818" i="3"/>
  <c r="H6818" i="3"/>
  <c r="G6818" i="3"/>
  <c r="F6818" i="3"/>
  <c r="D6818" i="3"/>
  <c r="C6818" i="3"/>
  <c r="B6818" i="3"/>
  <c r="A6818" i="3"/>
  <c r="J6817" i="3"/>
  <c r="I6817" i="3"/>
  <c r="H6817" i="3"/>
  <c r="G6817" i="3"/>
  <c r="F6817" i="3"/>
  <c r="D6817" i="3"/>
  <c r="C6817" i="3"/>
  <c r="B6817" i="3"/>
  <c r="A6817" i="3"/>
  <c r="J6816" i="3"/>
  <c r="I6816" i="3"/>
  <c r="H6816" i="3"/>
  <c r="G6816" i="3"/>
  <c r="F6816" i="3"/>
  <c r="D6816" i="3"/>
  <c r="C6816" i="3"/>
  <c r="B6816" i="3"/>
  <c r="A6816" i="3"/>
  <c r="J6815" i="3"/>
  <c r="I6815" i="3"/>
  <c r="H6815" i="3"/>
  <c r="E6815" i="3" s="1"/>
  <c r="K6815" i="3" s="1"/>
  <c r="G6815" i="3"/>
  <c r="F6815" i="3"/>
  <c r="D6815" i="3"/>
  <c r="C6815" i="3"/>
  <c r="B6815" i="3"/>
  <c r="A6815" i="3"/>
  <c r="J6814" i="3"/>
  <c r="I6814" i="3"/>
  <c r="H6814" i="3"/>
  <c r="G6814" i="3"/>
  <c r="F6814" i="3"/>
  <c r="D6814" i="3"/>
  <c r="C6814" i="3"/>
  <c r="B6814" i="3"/>
  <c r="A6814" i="3"/>
  <c r="J6813" i="3"/>
  <c r="I6813" i="3"/>
  <c r="H6813" i="3"/>
  <c r="G6813" i="3"/>
  <c r="F6813" i="3"/>
  <c r="D6813" i="3"/>
  <c r="C6813" i="3"/>
  <c r="B6813" i="3"/>
  <c r="A6813" i="3"/>
  <c r="J6812" i="3"/>
  <c r="I6812" i="3"/>
  <c r="H6812" i="3"/>
  <c r="G6812" i="3"/>
  <c r="F6812" i="3"/>
  <c r="D6812" i="3"/>
  <c r="C6812" i="3"/>
  <c r="B6812" i="3"/>
  <c r="A6812" i="3"/>
  <c r="J6811" i="3"/>
  <c r="I6811" i="3"/>
  <c r="H6811" i="3"/>
  <c r="G6811" i="3"/>
  <c r="F6811" i="3"/>
  <c r="D6811" i="3"/>
  <c r="C6811" i="3"/>
  <c r="B6811" i="3"/>
  <c r="A6811" i="3"/>
  <c r="J6810" i="3"/>
  <c r="I6810" i="3"/>
  <c r="H6810" i="3"/>
  <c r="G6810" i="3"/>
  <c r="F6810" i="3"/>
  <c r="D6810" i="3"/>
  <c r="C6810" i="3"/>
  <c r="B6810" i="3"/>
  <c r="A6810" i="3"/>
  <c r="J6809" i="3"/>
  <c r="I6809" i="3"/>
  <c r="H6809" i="3"/>
  <c r="G6809" i="3"/>
  <c r="F6809" i="3"/>
  <c r="D6809" i="3"/>
  <c r="C6809" i="3"/>
  <c r="B6809" i="3"/>
  <c r="A6809" i="3"/>
  <c r="J6808" i="3"/>
  <c r="I6808" i="3"/>
  <c r="H6808" i="3"/>
  <c r="G6808" i="3"/>
  <c r="F6808" i="3"/>
  <c r="D6808" i="3"/>
  <c r="C6808" i="3"/>
  <c r="B6808" i="3"/>
  <c r="A6808" i="3"/>
  <c r="J6807" i="3"/>
  <c r="I6807" i="3"/>
  <c r="H6807" i="3"/>
  <c r="E6807" i="3" s="1"/>
  <c r="K6807" i="3" s="1"/>
  <c r="G6807" i="3"/>
  <c r="F6807" i="3"/>
  <c r="D6807" i="3"/>
  <c r="C6807" i="3"/>
  <c r="B6807" i="3"/>
  <c r="A6807" i="3"/>
  <c r="J6806" i="3"/>
  <c r="I6806" i="3"/>
  <c r="H6806" i="3"/>
  <c r="G6806" i="3"/>
  <c r="F6806" i="3"/>
  <c r="D6806" i="3"/>
  <c r="C6806" i="3"/>
  <c r="B6806" i="3"/>
  <c r="A6806" i="3"/>
  <c r="J6805" i="3"/>
  <c r="I6805" i="3"/>
  <c r="H6805" i="3"/>
  <c r="G6805" i="3"/>
  <c r="F6805" i="3"/>
  <c r="D6805" i="3"/>
  <c r="C6805" i="3"/>
  <c r="B6805" i="3"/>
  <c r="A6805" i="3"/>
  <c r="J6804" i="3"/>
  <c r="I6804" i="3"/>
  <c r="H6804" i="3"/>
  <c r="G6804" i="3"/>
  <c r="F6804" i="3"/>
  <c r="D6804" i="3"/>
  <c r="C6804" i="3"/>
  <c r="B6804" i="3"/>
  <c r="A6804" i="3"/>
  <c r="J6803" i="3"/>
  <c r="I6803" i="3"/>
  <c r="H6803" i="3"/>
  <c r="G6803" i="3"/>
  <c r="F6803" i="3"/>
  <c r="D6803" i="3"/>
  <c r="C6803" i="3"/>
  <c r="B6803" i="3"/>
  <c r="A6803" i="3"/>
  <c r="J6802" i="3"/>
  <c r="I6802" i="3"/>
  <c r="H6802" i="3"/>
  <c r="G6802" i="3"/>
  <c r="F6802" i="3"/>
  <c r="D6802" i="3"/>
  <c r="C6802" i="3"/>
  <c r="B6802" i="3"/>
  <c r="A6802" i="3"/>
  <c r="J6801" i="3"/>
  <c r="I6801" i="3"/>
  <c r="H6801" i="3"/>
  <c r="G6801" i="3"/>
  <c r="F6801" i="3"/>
  <c r="D6801" i="3"/>
  <c r="C6801" i="3"/>
  <c r="B6801" i="3"/>
  <c r="A6801" i="3"/>
  <c r="J6800" i="3"/>
  <c r="I6800" i="3"/>
  <c r="H6800" i="3"/>
  <c r="G6800" i="3"/>
  <c r="F6800" i="3"/>
  <c r="D6800" i="3"/>
  <c r="C6800" i="3"/>
  <c r="B6800" i="3"/>
  <c r="A6800" i="3"/>
  <c r="J6799" i="3"/>
  <c r="I6799" i="3"/>
  <c r="H6799" i="3"/>
  <c r="G6799" i="3"/>
  <c r="F6799" i="3"/>
  <c r="D6799" i="3"/>
  <c r="C6799" i="3"/>
  <c r="B6799" i="3"/>
  <c r="A6799" i="3"/>
  <c r="J6798" i="3"/>
  <c r="I6798" i="3"/>
  <c r="H6798" i="3"/>
  <c r="G6798" i="3"/>
  <c r="F6798" i="3"/>
  <c r="D6798" i="3"/>
  <c r="C6798" i="3"/>
  <c r="B6798" i="3"/>
  <c r="A6798" i="3"/>
  <c r="J6797" i="3"/>
  <c r="I6797" i="3"/>
  <c r="H6797" i="3"/>
  <c r="G6797" i="3"/>
  <c r="F6797" i="3"/>
  <c r="D6797" i="3"/>
  <c r="C6797" i="3"/>
  <c r="B6797" i="3"/>
  <c r="A6797" i="3"/>
  <c r="J6796" i="3"/>
  <c r="I6796" i="3"/>
  <c r="H6796" i="3"/>
  <c r="G6796" i="3"/>
  <c r="F6796" i="3"/>
  <c r="D6796" i="3"/>
  <c r="C6796" i="3"/>
  <c r="B6796" i="3"/>
  <c r="A6796" i="3"/>
  <c r="J6795" i="3"/>
  <c r="I6795" i="3"/>
  <c r="H6795" i="3"/>
  <c r="G6795" i="3"/>
  <c r="F6795" i="3"/>
  <c r="D6795" i="3"/>
  <c r="C6795" i="3"/>
  <c r="B6795" i="3"/>
  <c r="A6795" i="3"/>
  <c r="J6794" i="3"/>
  <c r="I6794" i="3"/>
  <c r="H6794" i="3"/>
  <c r="G6794" i="3"/>
  <c r="F6794" i="3"/>
  <c r="D6794" i="3"/>
  <c r="C6794" i="3"/>
  <c r="B6794" i="3"/>
  <c r="A6794" i="3"/>
  <c r="J6793" i="3"/>
  <c r="I6793" i="3"/>
  <c r="H6793" i="3"/>
  <c r="G6793" i="3"/>
  <c r="F6793" i="3"/>
  <c r="D6793" i="3"/>
  <c r="C6793" i="3"/>
  <c r="B6793" i="3"/>
  <c r="A6793" i="3"/>
  <c r="J6792" i="3"/>
  <c r="I6792" i="3"/>
  <c r="H6792" i="3"/>
  <c r="G6792" i="3"/>
  <c r="F6792" i="3"/>
  <c r="D6792" i="3"/>
  <c r="C6792" i="3"/>
  <c r="B6792" i="3"/>
  <c r="A6792" i="3"/>
  <c r="J6791" i="3"/>
  <c r="I6791" i="3"/>
  <c r="H6791" i="3"/>
  <c r="G6791" i="3"/>
  <c r="F6791" i="3"/>
  <c r="D6791" i="3"/>
  <c r="C6791" i="3"/>
  <c r="B6791" i="3"/>
  <c r="A6791" i="3"/>
  <c r="J6790" i="3"/>
  <c r="I6790" i="3"/>
  <c r="H6790" i="3"/>
  <c r="G6790" i="3"/>
  <c r="F6790" i="3"/>
  <c r="D6790" i="3"/>
  <c r="C6790" i="3"/>
  <c r="B6790" i="3"/>
  <c r="A6790" i="3"/>
  <c r="J6789" i="3"/>
  <c r="I6789" i="3"/>
  <c r="H6789" i="3"/>
  <c r="G6789" i="3"/>
  <c r="F6789" i="3"/>
  <c r="D6789" i="3"/>
  <c r="C6789" i="3"/>
  <c r="B6789" i="3"/>
  <c r="A6789" i="3"/>
  <c r="J6788" i="3"/>
  <c r="I6788" i="3"/>
  <c r="H6788" i="3"/>
  <c r="G6788" i="3"/>
  <c r="F6788" i="3"/>
  <c r="D6788" i="3"/>
  <c r="C6788" i="3"/>
  <c r="B6788" i="3"/>
  <c r="A6788" i="3"/>
  <c r="J6787" i="3"/>
  <c r="I6787" i="3"/>
  <c r="H6787" i="3"/>
  <c r="G6787" i="3"/>
  <c r="F6787" i="3"/>
  <c r="D6787" i="3"/>
  <c r="C6787" i="3"/>
  <c r="B6787" i="3"/>
  <c r="A6787" i="3"/>
  <c r="J6786" i="3"/>
  <c r="I6786" i="3"/>
  <c r="H6786" i="3"/>
  <c r="G6786" i="3"/>
  <c r="F6786" i="3"/>
  <c r="D6786" i="3"/>
  <c r="C6786" i="3"/>
  <c r="B6786" i="3"/>
  <c r="A6786" i="3"/>
  <c r="J6785" i="3"/>
  <c r="I6785" i="3"/>
  <c r="H6785" i="3"/>
  <c r="G6785" i="3"/>
  <c r="F6785" i="3"/>
  <c r="D6785" i="3"/>
  <c r="C6785" i="3"/>
  <c r="B6785" i="3"/>
  <c r="A6785" i="3"/>
  <c r="J6784" i="3"/>
  <c r="I6784" i="3"/>
  <c r="H6784" i="3"/>
  <c r="G6784" i="3"/>
  <c r="F6784" i="3"/>
  <c r="D6784" i="3"/>
  <c r="C6784" i="3"/>
  <c r="B6784" i="3"/>
  <c r="A6784" i="3"/>
  <c r="J6783" i="3"/>
  <c r="I6783" i="3"/>
  <c r="H6783" i="3"/>
  <c r="G6783" i="3"/>
  <c r="F6783" i="3"/>
  <c r="D6783" i="3"/>
  <c r="C6783" i="3"/>
  <c r="B6783" i="3"/>
  <c r="A6783" i="3"/>
  <c r="J6782" i="3"/>
  <c r="I6782" i="3"/>
  <c r="H6782" i="3"/>
  <c r="G6782" i="3"/>
  <c r="F6782" i="3"/>
  <c r="D6782" i="3"/>
  <c r="C6782" i="3"/>
  <c r="B6782" i="3"/>
  <c r="A6782" i="3"/>
  <c r="J6781" i="3"/>
  <c r="I6781" i="3"/>
  <c r="H6781" i="3"/>
  <c r="G6781" i="3"/>
  <c r="F6781" i="3"/>
  <c r="D6781" i="3"/>
  <c r="C6781" i="3"/>
  <c r="B6781" i="3"/>
  <c r="A6781" i="3"/>
  <c r="J6780" i="3"/>
  <c r="I6780" i="3"/>
  <c r="H6780" i="3"/>
  <c r="G6780" i="3"/>
  <c r="F6780" i="3"/>
  <c r="D6780" i="3"/>
  <c r="C6780" i="3"/>
  <c r="B6780" i="3"/>
  <c r="A6780" i="3"/>
  <c r="J6779" i="3"/>
  <c r="I6779" i="3"/>
  <c r="H6779" i="3"/>
  <c r="G6779" i="3"/>
  <c r="F6779" i="3"/>
  <c r="D6779" i="3"/>
  <c r="C6779" i="3"/>
  <c r="B6779" i="3"/>
  <c r="A6779" i="3"/>
  <c r="J6778" i="3"/>
  <c r="I6778" i="3"/>
  <c r="H6778" i="3"/>
  <c r="G6778" i="3"/>
  <c r="F6778" i="3"/>
  <c r="D6778" i="3"/>
  <c r="C6778" i="3"/>
  <c r="B6778" i="3"/>
  <c r="A6778" i="3"/>
  <c r="J6777" i="3"/>
  <c r="I6777" i="3"/>
  <c r="H6777" i="3"/>
  <c r="G6777" i="3"/>
  <c r="F6777" i="3"/>
  <c r="D6777" i="3"/>
  <c r="C6777" i="3"/>
  <c r="B6777" i="3"/>
  <c r="A6777" i="3"/>
  <c r="J6776" i="3"/>
  <c r="I6776" i="3"/>
  <c r="H6776" i="3"/>
  <c r="G6776" i="3"/>
  <c r="F6776" i="3"/>
  <c r="D6776" i="3"/>
  <c r="C6776" i="3"/>
  <c r="B6776" i="3"/>
  <c r="A6776" i="3"/>
  <c r="J6775" i="3"/>
  <c r="I6775" i="3"/>
  <c r="H6775" i="3"/>
  <c r="G6775" i="3"/>
  <c r="F6775" i="3"/>
  <c r="D6775" i="3"/>
  <c r="C6775" i="3"/>
  <c r="B6775" i="3"/>
  <c r="A6775" i="3"/>
  <c r="J6774" i="3"/>
  <c r="I6774" i="3"/>
  <c r="H6774" i="3"/>
  <c r="G6774" i="3"/>
  <c r="F6774" i="3"/>
  <c r="D6774" i="3"/>
  <c r="C6774" i="3"/>
  <c r="B6774" i="3"/>
  <c r="A6774" i="3"/>
  <c r="J6773" i="3"/>
  <c r="I6773" i="3"/>
  <c r="H6773" i="3"/>
  <c r="G6773" i="3"/>
  <c r="F6773" i="3"/>
  <c r="D6773" i="3"/>
  <c r="C6773" i="3"/>
  <c r="B6773" i="3"/>
  <c r="A6773" i="3"/>
  <c r="J6772" i="3"/>
  <c r="I6772" i="3"/>
  <c r="H6772" i="3"/>
  <c r="G6772" i="3"/>
  <c r="F6772" i="3"/>
  <c r="D6772" i="3"/>
  <c r="C6772" i="3"/>
  <c r="B6772" i="3"/>
  <c r="A6772" i="3"/>
  <c r="J6771" i="3"/>
  <c r="I6771" i="3"/>
  <c r="H6771" i="3"/>
  <c r="G6771" i="3"/>
  <c r="F6771" i="3"/>
  <c r="D6771" i="3"/>
  <c r="C6771" i="3"/>
  <c r="B6771" i="3"/>
  <c r="A6771" i="3"/>
  <c r="J6770" i="3"/>
  <c r="I6770" i="3"/>
  <c r="H6770" i="3"/>
  <c r="G6770" i="3"/>
  <c r="F6770" i="3"/>
  <c r="D6770" i="3"/>
  <c r="C6770" i="3"/>
  <c r="B6770" i="3"/>
  <c r="A6770" i="3"/>
  <c r="J6769" i="3"/>
  <c r="I6769" i="3"/>
  <c r="H6769" i="3"/>
  <c r="G6769" i="3"/>
  <c r="F6769" i="3"/>
  <c r="D6769" i="3"/>
  <c r="C6769" i="3"/>
  <c r="B6769" i="3"/>
  <c r="A6769" i="3"/>
  <c r="J6768" i="3"/>
  <c r="I6768" i="3"/>
  <c r="H6768" i="3"/>
  <c r="G6768" i="3"/>
  <c r="F6768" i="3"/>
  <c r="D6768" i="3"/>
  <c r="C6768" i="3"/>
  <c r="B6768" i="3"/>
  <c r="A6768" i="3"/>
  <c r="J6767" i="3"/>
  <c r="I6767" i="3"/>
  <c r="H6767" i="3"/>
  <c r="G6767" i="3"/>
  <c r="F6767" i="3"/>
  <c r="D6767" i="3"/>
  <c r="C6767" i="3"/>
  <c r="B6767" i="3"/>
  <c r="A6767" i="3"/>
  <c r="J6766" i="3"/>
  <c r="I6766" i="3"/>
  <c r="H6766" i="3"/>
  <c r="G6766" i="3"/>
  <c r="F6766" i="3"/>
  <c r="D6766" i="3"/>
  <c r="C6766" i="3"/>
  <c r="B6766" i="3"/>
  <c r="A6766" i="3"/>
  <c r="J6765" i="3"/>
  <c r="I6765" i="3"/>
  <c r="H6765" i="3"/>
  <c r="G6765" i="3"/>
  <c r="F6765" i="3"/>
  <c r="D6765" i="3"/>
  <c r="C6765" i="3"/>
  <c r="B6765" i="3"/>
  <c r="A6765" i="3"/>
  <c r="J6764" i="3"/>
  <c r="I6764" i="3"/>
  <c r="H6764" i="3"/>
  <c r="G6764" i="3"/>
  <c r="F6764" i="3"/>
  <c r="D6764" i="3"/>
  <c r="C6764" i="3"/>
  <c r="B6764" i="3"/>
  <c r="A6764" i="3"/>
  <c r="J6763" i="3"/>
  <c r="I6763" i="3"/>
  <c r="H6763" i="3"/>
  <c r="G6763" i="3"/>
  <c r="F6763" i="3"/>
  <c r="D6763" i="3"/>
  <c r="C6763" i="3"/>
  <c r="B6763" i="3"/>
  <c r="A6763" i="3"/>
  <c r="J6762" i="3"/>
  <c r="I6762" i="3"/>
  <c r="H6762" i="3"/>
  <c r="G6762" i="3"/>
  <c r="F6762" i="3"/>
  <c r="D6762" i="3"/>
  <c r="C6762" i="3"/>
  <c r="B6762" i="3"/>
  <c r="A6762" i="3"/>
  <c r="J6761" i="3"/>
  <c r="I6761" i="3"/>
  <c r="H6761" i="3"/>
  <c r="G6761" i="3"/>
  <c r="F6761" i="3"/>
  <c r="D6761" i="3"/>
  <c r="C6761" i="3"/>
  <c r="B6761" i="3"/>
  <c r="A6761" i="3"/>
  <c r="J6760" i="3"/>
  <c r="I6760" i="3"/>
  <c r="H6760" i="3"/>
  <c r="G6760" i="3"/>
  <c r="F6760" i="3"/>
  <c r="D6760" i="3"/>
  <c r="C6760" i="3"/>
  <c r="B6760" i="3"/>
  <c r="A6760" i="3"/>
  <c r="J6759" i="3"/>
  <c r="I6759" i="3"/>
  <c r="H6759" i="3"/>
  <c r="G6759" i="3"/>
  <c r="F6759" i="3"/>
  <c r="D6759" i="3"/>
  <c r="C6759" i="3"/>
  <c r="B6759" i="3"/>
  <c r="A6759" i="3"/>
  <c r="J6758" i="3"/>
  <c r="I6758" i="3"/>
  <c r="H6758" i="3"/>
  <c r="G6758" i="3"/>
  <c r="F6758" i="3"/>
  <c r="D6758" i="3"/>
  <c r="C6758" i="3"/>
  <c r="B6758" i="3"/>
  <c r="A6758" i="3"/>
  <c r="J6757" i="3"/>
  <c r="I6757" i="3"/>
  <c r="H6757" i="3"/>
  <c r="G6757" i="3"/>
  <c r="F6757" i="3"/>
  <c r="D6757" i="3"/>
  <c r="C6757" i="3"/>
  <c r="B6757" i="3"/>
  <c r="A6757" i="3"/>
  <c r="J6756" i="3"/>
  <c r="I6756" i="3"/>
  <c r="H6756" i="3"/>
  <c r="G6756" i="3"/>
  <c r="F6756" i="3"/>
  <c r="D6756" i="3"/>
  <c r="C6756" i="3"/>
  <c r="B6756" i="3"/>
  <c r="A6756" i="3"/>
  <c r="J6755" i="3"/>
  <c r="I6755" i="3"/>
  <c r="H6755" i="3"/>
  <c r="G6755" i="3"/>
  <c r="F6755" i="3"/>
  <c r="D6755" i="3"/>
  <c r="C6755" i="3"/>
  <c r="B6755" i="3"/>
  <c r="A6755" i="3"/>
  <c r="J6754" i="3"/>
  <c r="I6754" i="3"/>
  <c r="H6754" i="3"/>
  <c r="G6754" i="3"/>
  <c r="F6754" i="3"/>
  <c r="D6754" i="3"/>
  <c r="C6754" i="3"/>
  <c r="B6754" i="3"/>
  <c r="A6754" i="3"/>
  <c r="J6753" i="3"/>
  <c r="I6753" i="3"/>
  <c r="H6753" i="3"/>
  <c r="G6753" i="3"/>
  <c r="F6753" i="3"/>
  <c r="D6753" i="3"/>
  <c r="C6753" i="3"/>
  <c r="B6753" i="3"/>
  <c r="A6753" i="3"/>
  <c r="J6752" i="3"/>
  <c r="I6752" i="3"/>
  <c r="H6752" i="3"/>
  <c r="G6752" i="3"/>
  <c r="F6752" i="3"/>
  <c r="D6752" i="3"/>
  <c r="C6752" i="3"/>
  <c r="B6752" i="3"/>
  <c r="A6752" i="3"/>
  <c r="J6751" i="3"/>
  <c r="I6751" i="3"/>
  <c r="H6751" i="3"/>
  <c r="G6751" i="3"/>
  <c r="F6751" i="3"/>
  <c r="D6751" i="3"/>
  <c r="C6751" i="3"/>
  <c r="B6751" i="3"/>
  <c r="A6751" i="3"/>
  <c r="J6750" i="3"/>
  <c r="I6750" i="3"/>
  <c r="H6750" i="3"/>
  <c r="G6750" i="3"/>
  <c r="F6750" i="3"/>
  <c r="D6750" i="3"/>
  <c r="C6750" i="3"/>
  <c r="B6750" i="3"/>
  <c r="A6750" i="3"/>
  <c r="J6749" i="3"/>
  <c r="I6749" i="3"/>
  <c r="H6749" i="3"/>
  <c r="G6749" i="3"/>
  <c r="F6749" i="3"/>
  <c r="D6749" i="3"/>
  <c r="C6749" i="3"/>
  <c r="B6749" i="3"/>
  <c r="A6749" i="3"/>
  <c r="J6748" i="3"/>
  <c r="I6748" i="3"/>
  <c r="H6748" i="3"/>
  <c r="G6748" i="3"/>
  <c r="F6748" i="3"/>
  <c r="D6748" i="3"/>
  <c r="C6748" i="3"/>
  <c r="B6748" i="3"/>
  <c r="A6748" i="3"/>
  <c r="J6747" i="3"/>
  <c r="I6747" i="3"/>
  <c r="H6747" i="3"/>
  <c r="G6747" i="3"/>
  <c r="F6747" i="3"/>
  <c r="D6747" i="3"/>
  <c r="C6747" i="3"/>
  <c r="B6747" i="3"/>
  <c r="A6747" i="3"/>
  <c r="J6746" i="3"/>
  <c r="I6746" i="3"/>
  <c r="H6746" i="3"/>
  <c r="G6746" i="3"/>
  <c r="F6746" i="3"/>
  <c r="D6746" i="3"/>
  <c r="C6746" i="3"/>
  <c r="B6746" i="3"/>
  <c r="A6746" i="3"/>
  <c r="J6745" i="3"/>
  <c r="I6745" i="3"/>
  <c r="H6745" i="3"/>
  <c r="G6745" i="3"/>
  <c r="F6745" i="3"/>
  <c r="D6745" i="3"/>
  <c r="C6745" i="3"/>
  <c r="B6745" i="3"/>
  <c r="A6745" i="3"/>
  <c r="J6744" i="3"/>
  <c r="I6744" i="3"/>
  <c r="H6744" i="3"/>
  <c r="G6744" i="3"/>
  <c r="F6744" i="3"/>
  <c r="D6744" i="3"/>
  <c r="C6744" i="3"/>
  <c r="B6744" i="3"/>
  <c r="A6744" i="3"/>
  <c r="J6743" i="3"/>
  <c r="I6743" i="3"/>
  <c r="H6743" i="3"/>
  <c r="G6743" i="3"/>
  <c r="F6743" i="3"/>
  <c r="D6743" i="3"/>
  <c r="C6743" i="3"/>
  <c r="B6743" i="3"/>
  <c r="A6743" i="3"/>
  <c r="J6742" i="3"/>
  <c r="I6742" i="3"/>
  <c r="H6742" i="3"/>
  <c r="G6742" i="3"/>
  <c r="F6742" i="3"/>
  <c r="D6742" i="3"/>
  <c r="C6742" i="3"/>
  <c r="B6742" i="3"/>
  <c r="A6742" i="3"/>
  <c r="J6741" i="3"/>
  <c r="I6741" i="3"/>
  <c r="H6741" i="3"/>
  <c r="G6741" i="3"/>
  <c r="F6741" i="3"/>
  <c r="D6741" i="3"/>
  <c r="C6741" i="3"/>
  <c r="B6741" i="3"/>
  <c r="A6741" i="3"/>
  <c r="J6740" i="3"/>
  <c r="I6740" i="3"/>
  <c r="H6740" i="3"/>
  <c r="G6740" i="3"/>
  <c r="F6740" i="3"/>
  <c r="D6740" i="3"/>
  <c r="C6740" i="3"/>
  <c r="B6740" i="3"/>
  <c r="A6740" i="3"/>
  <c r="J6739" i="3"/>
  <c r="I6739" i="3"/>
  <c r="H6739" i="3"/>
  <c r="G6739" i="3"/>
  <c r="F6739" i="3"/>
  <c r="D6739" i="3"/>
  <c r="C6739" i="3"/>
  <c r="B6739" i="3"/>
  <c r="A6739" i="3"/>
  <c r="J6738" i="3"/>
  <c r="I6738" i="3"/>
  <c r="H6738" i="3"/>
  <c r="G6738" i="3"/>
  <c r="F6738" i="3"/>
  <c r="D6738" i="3"/>
  <c r="C6738" i="3"/>
  <c r="B6738" i="3"/>
  <c r="A6738" i="3"/>
  <c r="J6737" i="3"/>
  <c r="I6737" i="3"/>
  <c r="H6737" i="3"/>
  <c r="G6737" i="3"/>
  <c r="F6737" i="3"/>
  <c r="D6737" i="3"/>
  <c r="C6737" i="3"/>
  <c r="B6737" i="3"/>
  <c r="A6737" i="3"/>
  <c r="J6736" i="3"/>
  <c r="I6736" i="3"/>
  <c r="H6736" i="3"/>
  <c r="G6736" i="3"/>
  <c r="F6736" i="3"/>
  <c r="D6736" i="3"/>
  <c r="C6736" i="3"/>
  <c r="B6736" i="3"/>
  <c r="A6736" i="3"/>
  <c r="J6735" i="3"/>
  <c r="I6735" i="3"/>
  <c r="H6735" i="3"/>
  <c r="G6735" i="3"/>
  <c r="F6735" i="3"/>
  <c r="D6735" i="3"/>
  <c r="C6735" i="3"/>
  <c r="B6735" i="3"/>
  <c r="A6735" i="3"/>
  <c r="J6734" i="3"/>
  <c r="I6734" i="3"/>
  <c r="H6734" i="3"/>
  <c r="G6734" i="3"/>
  <c r="F6734" i="3"/>
  <c r="D6734" i="3"/>
  <c r="C6734" i="3"/>
  <c r="B6734" i="3"/>
  <c r="A6734" i="3"/>
  <c r="J6733" i="3"/>
  <c r="I6733" i="3"/>
  <c r="H6733" i="3"/>
  <c r="G6733" i="3"/>
  <c r="F6733" i="3"/>
  <c r="D6733" i="3"/>
  <c r="C6733" i="3"/>
  <c r="B6733" i="3"/>
  <c r="A6733" i="3"/>
  <c r="J6732" i="3"/>
  <c r="I6732" i="3"/>
  <c r="H6732" i="3"/>
  <c r="G6732" i="3"/>
  <c r="F6732" i="3"/>
  <c r="D6732" i="3"/>
  <c r="C6732" i="3"/>
  <c r="B6732" i="3"/>
  <c r="A6732" i="3"/>
  <c r="J6731" i="3"/>
  <c r="I6731" i="3"/>
  <c r="H6731" i="3"/>
  <c r="G6731" i="3"/>
  <c r="F6731" i="3"/>
  <c r="D6731" i="3"/>
  <c r="C6731" i="3"/>
  <c r="B6731" i="3"/>
  <c r="A6731" i="3"/>
  <c r="J6730" i="3"/>
  <c r="I6730" i="3"/>
  <c r="H6730" i="3"/>
  <c r="G6730" i="3"/>
  <c r="F6730" i="3"/>
  <c r="D6730" i="3"/>
  <c r="C6730" i="3"/>
  <c r="B6730" i="3"/>
  <c r="A6730" i="3"/>
  <c r="J6729" i="3"/>
  <c r="I6729" i="3"/>
  <c r="H6729" i="3"/>
  <c r="G6729" i="3"/>
  <c r="F6729" i="3"/>
  <c r="D6729" i="3"/>
  <c r="C6729" i="3"/>
  <c r="B6729" i="3"/>
  <c r="A6729" i="3"/>
  <c r="J6728" i="3"/>
  <c r="E6728" i="3" s="1"/>
  <c r="I6728" i="3"/>
  <c r="H6728" i="3"/>
  <c r="G6728" i="3"/>
  <c r="F6728" i="3"/>
  <c r="D6728" i="3"/>
  <c r="C6728" i="3"/>
  <c r="B6728" i="3"/>
  <c r="A6728" i="3"/>
  <c r="J6727" i="3"/>
  <c r="I6727" i="3"/>
  <c r="H6727" i="3"/>
  <c r="G6727" i="3"/>
  <c r="F6727" i="3"/>
  <c r="D6727" i="3"/>
  <c r="C6727" i="3"/>
  <c r="B6727" i="3"/>
  <c r="A6727" i="3"/>
  <c r="J6726" i="3"/>
  <c r="I6726" i="3"/>
  <c r="H6726" i="3"/>
  <c r="G6726" i="3"/>
  <c r="F6726" i="3"/>
  <c r="D6726" i="3"/>
  <c r="C6726" i="3"/>
  <c r="B6726" i="3"/>
  <c r="A6726" i="3"/>
  <c r="J6725" i="3"/>
  <c r="I6725" i="3"/>
  <c r="H6725" i="3"/>
  <c r="G6725" i="3"/>
  <c r="F6725" i="3"/>
  <c r="D6725" i="3"/>
  <c r="C6725" i="3"/>
  <c r="B6725" i="3"/>
  <c r="A6725" i="3"/>
  <c r="J6724" i="3"/>
  <c r="I6724" i="3"/>
  <c r="H6724" i="3"/>
  <c r="G6724" i="3"/>
  <c r="F6724" i="3"/>
  <c r="D6724" i="3"/>
  <c r="C6724" i="3"/>
  <c r="B6724" i="3"/>
  <c r="A6724" i="3"/>
  <c r="J6723" i="3"/>
  <c r="I6723" i="3"/>
  <c r="H6723" i="3"/>
  <c r="G6723" i="3"/>
  <c r="F6723" i="3"/>
  <c r="D6723" i="3"/>
  <c r="C6723" i="3"/>
  <c r="B6723" i="3"/>
  <c r="A6723" i="3"/>
  <c r="J6722" i="3"/>
  <c r="I6722" i="3"/>
  <c r="H6722" i="3"/>
  <c r="G6722" i="3"/>
  <c r="F6722" i="3"/>
  <c r="D6722" i="3"/>
  <c r="C6722" i="3"/>
  <c r="B6722" i="3"/>
  <c r="A6722" i="3"/>
  <c r="J6721" i="3"/>
  <c r="I6721" i="3"/>
  <c r="H6721" i="3"/>
  <c r="G6721" i="3"/>
  <c r="F6721" i="3"/>
  <c r="D6721" i="3"/>
  <c r="C6721" i="3"/>
  <c r="B6721" i="3"/>
  <c r="A6721" i="3"/>
  <c r="J6720" i="3"/>
  <c r="I6720" i="3"/>
  <c r="H6720" i="3"/>
  <c r="G6720" i="3"/>
  <c r="F6720" i="3"/>
  <c r="D6720" i="3"/>
  <c r="C6720" i="3"/>
  <c r="B6720" i="3"/>
  <c r="A6720" i="3"/>
  <c r="J6719" i="3"/>
  <c r="I6719" i="3"/>
  <c r="H6719" i="3"/>
  <c r="G6719" i="3"/>
  <c r="F6719" i="3"/>
  <c r="D6719" i="3"/>
  <c r="C6719" i="3"/>
  <c r="B6719" i="3"/>
  <c r="A6719" i="3"/>
  <c r="J6718" i="3"/>
  <c r="I6718" i="3"/>
  <c r="H6718" i="3"/>
  <c r="G6718" i="3"/>
  <c r="F6718" i="3"/>
  <c r="D6718" i="3"/>
  <c r="C6718" i="3"/>
  <c r="B6718" i="3"/>
  <c r="A6718" i="3"/>
  <c r="J6717" i="3"/>
  <c r="I6717" i="3"/>
  <c r="H6717" i="3"/>
  <c r="G6717" i="3"/>
  <c r="F6717" i="3"/>
  <c r="D6717" i="3"/>
  <c r="C6717" i="3"/>
  <c r="B6717" i="3"/>
  <c r="A6717" i="3"/>
  <c r="J6716" i="3"/>
  <c r="I6716" i="3"/>
  <c r="H6716" i="3"/>
  <c r="G6716" i="3"/>
  <c r="F6716" i="3"/>
  <c r="D6716" i="3"/>
  <c r="C6716" i="3"/>
  <c r="B6716" i="3"/>
  <c r="A6716" i="3"/>
  <c r="J6715" i="3"/>
  <c r="I6715" i="3"/>
  <c r="H6715" i="3"/>
  <c r="G6715" i="3"/>
  <c r="F6715" i="3"/>
  <c r="D6715" i="3"/>
  <c r="C6715" i="3"/>
  <c r="B6715" i="3"/>
  <c r="A6715" i="3"/>
  <c r="J6714" i="3"/>
  <c r="I6714" i="3"/>
  <c r="H6714" i="3"/>
  <c r="G6714" i="3"/>
  <c r="F6714" i="3"/>
  <c r="D6714" i="3"/>
  <c r="C6714" i="3"/>
  <c r="B6714" i="3"/>
  <c r="A6714" i="3"/>
  <c r="J6713" i="3"/>
  <c r="I6713" i="3"/>
  <c r="H6713" i="3"/>
  <c r="G6713" i="3"/>
  <c r="F6713" i="3"/>
  <c r="D6713" i="3"/>
  <c r="C6713" i="3"/>
  <c r="B6713" i="3"/>
  <c r="A6713" i="3"/>
  <c r="J6712" i="3"/>
  <c r="I6712" i="3"/>
  <c r="H6712" i="3"/>
  <c r="G6712" i="3"/>
  <c r="F6712" i="3"/>
  <c r="D6712" i="3"/>
  <c r="C6712" i="3"/>
  <c r="B6712" i="3"/>
  <c r="A6712" i="3"/>
  <c r="J6711" i="3"/>
  <c r="I6711" i="3"/>
  <c r="H6711" i="3"/>
  <c r="G6711" i="3"/>
  <c r="F6711" i="3"/>
  <c r="D6711" i="3"/>
  <c r="C6711" i="3"/>
  <c r="B6711" i="3"/>
  <c r="A6711" i="3"/>
  <c r="J6710" i="3"/>
  <c r="I6710" i="3"/>
  <c r="H6710" i="3"/>
  <c r="G6710" i="3"/>
  <c r="F6710" i="3"/>
  <c r="D6710" i="3"/>
  <c r="C6710" i="3"/>
  <c r="B6710" i="3"/>
  <c r="A6710" i="3"/>
  <c r="J6709" i="3"/>
  <c r="I6709" i="3"/>
  <c r="H6709" i="3"/>
  <c r="G6709" i="3"/>
  <c r="F6709" i="3"/>
  <c r="D6709" i="3"/>
  <c r="C6709" i="3"/>
  <c r="B6709" i="3"/>
  <c r="A6709" i="3"/>
  <c r="J6708" i="3"/>
  <c r="I6708" i="3"/>
  <c r="H6708" i="3"/>
  <c r="G6708" i="3"/>
  <c r="F6708" i="3"/>
  <c r="D6708" i="3"/>
  <c r="C6708" i="3"/>
  <c r="B6708" i="3"/>
  <c r="A6708" i="3"/>
  <c r="J6707" i="3"/>
  <c r="I6707" i="3"/>
  <c r="H6707" i="3"/>
  <c r="G6707" i="3"/>
  <c r="F6707" i="3"/>
  <c r="D6707" i="3"/>
  <c r="C6707" i="3"/>
  <c r="B6707" i="3"/>
  <c r="A6707" i="3"/>
  <c r="J6706" i="3"/>
  <c r="I6706" i="3"/>
  <c r="H6706" i="3"/>
  <c r="G6706" i="3"/>
  <c r="F6706" i="3"/>
  <c r="D6706" i="3"/>
  <c r="C6706" i="3"/>
  <c r="B6706" i="3"/>
  <c r="A6706" i="3"/>
  <c r="J6705" i="3"/>
  <c r="I6705" i="3"/>
  <c r="H6705" i="3"/>
  <c r="G6705" i="3"/>
  <c r="F6705" i="3"/>
  <c r="D6705" i="3"/>
  <c r="C6705" i="3"/>
  <c r="B6705" i="3"/>
  <c r="A6705" i="3"/>
  <c r="J6704" i="3"/>
  <c r="I6704" i="3"/>
  <c r="H6704" i="3"/>
  <c r="G6704" i="3"/>
  <c r="F6704" i="3"/>
  <c r="D6704" i="3"/>
  <c r="C6704" i="3"/>
  <c r="B6704" i="3"/>
  <c r="A6704" i="3"/>
  <c r="J6703" i="3"/>
  <c r="I6703" i="3"/>
  <c r="H6703" i="3"/>
  <c r="G6703" i="3"/>
  <c r="F6703" i="3"/>
  <c r="D6703" i="3"/>
  <c r="C6703" i="3"/>
  <c r="B6703" i="3"/>
  <c r="A6703" i="3"/>
  <c r="J6702" i="3"/>
  <c r="I6702" i="3"/>
  <c r="H6702" i="3"/>
  <c r="G6702" i="3"/>
  <c r="F6702" i="3"/>
  <c r="D6702" i="3"/>
  <c r="C6702" i="3"/>
  <c r="B6702" i="3"/>
  <c r="A6702" i="3"/>
  <c r="J6701" i="3"/>
  <c r="I6701" i="3"/>
  <c r="H6701" i="3"/>
  <c r="G6701" i="3"/>
  <c r="F6701" i="3"/>
  <c r="D6701" i="3"/>
  <c r="C6701" i="3"/>
  <c r="B6701" i="3"/>
  <c r="A6701" i="3"/>
  <c r="J6700" i="3"/>
  <c r="I6700" i="3"/>
  <c r="H6700" i="3"/>
  <c r="G6700" i="3"/>
  <c r="F6700" i="3"/>
  <c r="D6700" i="3"/>
  <c r="C6700" i="3"/>
  <c r="B6700" i="3"/>
  <c r="A6700" i="3"/>
  <c r="J6699" i="3"/>
  <c r="I6699" i="3"/>
  <c r="H6699" i="3"/>
  <c r="G6699" i="3"/>
  <c r="F6699" i="3"/>
  <c r="D6699" i="3"/>
  <c r="C6699" i="3"/>
  <c r="B6699" i="3"/>
  <c r="A6699" i="3"/>
  <c r="J6698" i="3"/>
  <c r="I6698" i="3"/>
  <c r="H6698" i="3"/>
  <c r="G6698" i="3"/>
  <c r="F6698" i="3"/>
  <c r="D6698" i="3"/>
  <c r="C6698" i="3"/>
  <c r="B6698" i="3"/>
  <c r="A6698" i="3"/>
  <c r="J6697" i="3"/>
  <c r="I6697" i="3"/>
  <c r="H6697" i="3"/>
  <c r="G6697" i="3"/>
  <c r="F6697" i="3"/>
  <c r="D6697" i="3"/>
  <c r="C6697" i="3"/>
  <c r="B6697" i="3"/>
  <c r="A6697" i="3"/>
  <c r="J6696" i="3"/>
  <c r="E6696" i="3" s="1"/>
  <c r="I6696" i="3"/>
  <c r="H6696" i="3"/>
  <c r="G6696" i="3"/>
  <c r="F6696" i="3"/>
  <c r="D6696" i="3"/>
  <c r="C6696" i="3"/>
  <c r="B6696" i="3"/>
  <c r="A6696" i="3"/>
  <c r="J6695" i="3"/>
  <c r="I6695" i="3"/>
  <c r="H6695" i="3"/>
  <c r="E6695" i="3" s="1"/>
  <c r="K6695" i="3" s="1"/>
  <c r="G6695" i="3"/>
  <c r="F6695" i="3"/>
  <c r="D6695" i="3"/>
  <c r="C6695" i="3"/>
  <c r="B6695" i="3"/>
  <c r="A6695" i="3"/>
  <c r="J6694" i="3"/>
  <c r="I6694" i="3"/>
  <c r="H6694" i="3"/>
  <c r="G6694" i="3"/>
  <c r="F6694" i="3"/>
  <c r="D6694" i="3"/>
  <c r="C6694" i="3"/>
  <c r="B6694" i="3"/>
  <c r="A6694" i="3"/>
  <c r="J6693" i="3"/>
  <c r="I6693" i="3"/>
  <c r="H6693" i="3"/>
  <c r="G6693" i="3"/>
  <c r="F6693" i="3"/>
  <c r="D6693" i="3"/>
  <c r="C6693" i="3"/>
  <c r="B6693" i="3"/>
  <c r="A6693" i="3"/>
  <c r="J6692" i="3"/>
  <c r="I6692" i="3"/>
  <c r="H6692" i="3"/>
  <c r="G6692" i="3"/>
  <c r="F6692" i="3"/>
  <c r="D6692" i="3"/>
  <c r="C6692" i="3"/>
  <c r="B6692" i="3"/>
  <c r="A6692" i="3"/>
  <c r="J6691" i="3"/>
  <c r="I6691" i="3"/>
  <c r="H6691" i="3"/>
  <c r="G6691" i="3"/>
  <c r="F6691" i="3"/>
  <c r="D6691" i="3"/>
  <c r="C6691" i="3"/>
  <c r="B6691" i="3"/>
  <c r="A6691" i="3"/>
  <c r="J6690" i="3"/>
  <c r="I6690" i="3"/>
  <c r="H6690" i="3"/>
  <c r="G6690" i="3"/>
  <c r="F6690" i="3"/>
  <c r="D6690" i="3"/>
  <c r="C6690" i="3"/>
  <c r="B6690" i="3"/>
  <c r="A6690" i="3"/>
  <c r="J6689" i="3"/>
  <c r="I6689" i="3"/>
  <c r="H6689" i="3"/>
  <c r="G6689" i="3"/>
  <c r="F6689" i="3"/>
  <c r="D6689" i="3"/>
  <c r="C6689" i="3"/>
  <c r="B6689" i="3"/>
  <c r="A6689" i="3"/>
  <c r="J6688" i="3"/>
  <c r="I6688" i="3"/>
  <c r="H6688" i="3"/>
  <c r="G6688" i="3"/>
  <c r="F6688" i="3"/>
  <c r="D6688" i="3"/>
  <c r="C6688" i="3"/>
  <c r="B6688" i="3"/>
  <c r="A6688" i="3"/>
  <c r="J6687" i="3"/>
  <c r="I6687" i="3"/>
  <c r="H6687" i="3"/>
  <c r="E6687" i="3" s="1"/>
  <c r="K6687" i="3" s="1"/>
  <c r="G6687" i="3"/>
  <c r="F6687" i="3"/>
  <c r="D6687" i="3"/>
  <c r="C6687" i="3"/>
  <c r="B6687" i="3"/>
  <c r="A6687" i="3"/>
  <c r="J6686" i="3"/>
  <c r="I6686" i="3"/>
  <c r="H6686" i="3"/>
  <c r="G6686" i="3"/>
  <c r="F6686" i="3"/>
  <c r="D6686" i="3"/>
  <c r="C6686" i="3"/>
  <c r="B6686" i="3"/>
  <c r="A6686" i="3"/>
  <c r="J6685" i="3"/>
  <c r="I6685" i="3"/>
  <c r="H6685" i="3"/>
  <c r="G6685" i="3"/>
  <c r="F6685" i="3"/>
  <c r="D6685" i="3"/>
  <c r="C6685" i="3"/>
  <c r="B6685" i="3"/>
  <c r="A6685" i="3"/>
  <c r="J6684" i="3"/>
  <c r="I6684" i="3"/>
  <c r="H6684" i="3"/>
  <c r="G6684" i="3"/>
  <c r="F6684" i="3"/>
  <c r="D6684" i="3"/>
  <c r="C6684" i="3"/>
  <c r="B6684" i="3"/>
  <c r="A6684" i="3"/>
  <c r="J6683" i="3"/>
  <c r="I6683" i="3"/>
  <c r="H6683" i="3"/>
  <c r="G6683" i="3"/>
  <c r="F6683" i="3"/>
  <c r="D6683" i="3"/>
  <c r="C6683" i="3"/>
  <c r="B6683" i="3"/>
  <c r="A6683" i="3"/>
  <c r="J6682" i="3"/>
  <c r="I6682" i="3"/>
  <c r="H6682" i="3"/>
  <c r="G6682" i="3"/>
  <c r="F6682" i="3"/>
  <c r="E6682" i="3"/>
  <c r="N6682" i="3" s="1"/>
  <c r="D6682" i="3"/>
  <c r="C6682" i="3"/>
  <c r="B6682" i="3"/>
  <c r="A6682" i="3"/>
  <c r="J6681" i="3"/>
  <c r="I6681" i="3"/>
  <c r="H6681" i="3"/>
  <c r="G6681" i="3"/>
  <c r="F6681" i="3"/>
  <c r="D6681" i="3"/>
  <c r="C6681" i="3"/>
  <c r="B6681" i="3"/>
  <c r="A6681" i="3"/>
  <c r="J6680" i="3"/>
  <c r="I6680" i="3"/>
  <c r="H6680" i="3"/>
  <c r="G6680" i="3"/>
  <c r="F6680" i="3"/>
  <c r="D6680" i="3"/>
  <c r="C6680" i="3"/>
  <c r="B6680" i="3"/>
  <c r="A6680" i="3"/>
  <c r="J6679" i="3"/>
  <c r="I6679" i="3"/>
  <c r="H6679" i="3"/>
  <c r="G6679" i="3"/>
  <c r="F6679" i="3"/>
  <c r="D6679" i="3"/>
  <c r="C6679" i="3"/>
  <c r="B6679" i="3"/>
  <c r="A6679" i="3"/>
  <c r="J6678" i="3"/>
  <c r="I6678" i="3"/>
  <c r="H6678" i="3"/>
  <c r="G6678" i="3"/>
  <c r="F6678" i="3"/>
  <c r="D6678" i="3"/>
  <c r="C6678" i="3"/>
  <c r="B6678" i="3"/>
  <c r="A6678" i="3"/>
  <c r="J6677" i="3"/>
  <c r="I6677" i="3"/>
  <c r="H6677" i="3"/>
  <c r="G6677" i="3"/>
  <c r="F6677" i="3"/>
  <c r="D6677" i="3"/>
  <c r="C6677" i="3"/>
  <c r="B6677" i="3"/>
  <c r="A6677" i="3"/>
  <c r="J6676" i="3"/>
  <c r="I6676" i="3"/>
  <c r="H6676" i="3"/>
  <c r="E6676" i="3" s="1"/>
  <c r="N6676" i="3" s="1"/>
  <c r="G6676" i="3"/>
  <c r="F6676" i="3"/>
  <c r="D6676" i="3"/>
  <c r="C6676" i="3"/>
  <c r="B6676" i="3"/>
  <c r="A6676" i="3"/>
  <c r="J6675" i="3"/>
  <c r="I6675" i="3"/>
  <c r="H6675" i="3"/>
  <c r="G6675" i="3"/>
  <c r="F6675" i="3"/>
  <c r="D6675" i="3"/>
  <c r="C6675" i="3"/>
  <c r="B6675" i="3"/>
  <c r="A6675" i="3"/>
  <c r="J6674" i="3"/>
  <c r="I6674" i="3"/>
  <c r="H6674" i="3"/>
  <c r="G6674" i="3"/>
  <c r="F6674" i="3"/>
  <c r="D6674" i="3"/>
  <c r="C6674" i="3"/>
  <c r="B6674" i="3"/>
  <c r="A6674" i="3"/>
  <c r="J6673" i="3"/>
  <c r="I6673" i="3"/>
  <c r="H6673" i="3"/>
  <c r="G6673" i="3"/>
  <c r="F6673" i="3"/>
  <c r="D6673" i="3"/>
  <c r="C6673" i="3"/>
  <c r="B6673" i="3"/>
  <c r="A6673" i="3"/>
  <c r="J6672" i="3"/>
  <c r="I6672" i="3"/>
  <c r="H6672" i="3"/>
  <c r="G6672" i="3"/>
  <c r="F6672" i="3"/>
  <c r="D6672" i="3"/>
  <c r="C6672" i="3"/>
  <c r="B6672" i="3"/>
  <c r="A6672" i="3"/>
  <c r="J6671" i="3"/>
  <c r="I6671" i="3"/>
  <c r="H6671" i="3"/>
  <c r="G6671" i="3"/>
  <c r="F6671" i="3"/>
  <c r="D6671" i="3"/>
  <c r="C6671" i="3"/>
  <c r="B6671" i="3"/>
  <c r="A6671" i="3"/>
  <c r="J6670" i="3"/>
  <c r="I6670" i="3"/>
  <c r="H6670" i="3"/>
  <c r="G6670" i="3"/>
  <c r="F6670" i="3"/>
  <c r="D6670" i="3"/>
  <c r="C6670" i="3"/>
  <c r="B6670" i="3"/>
  <c r="A6670" i="3"/>
  <c r="J6669" i="3"/>
  <c r="I6669" i="3"/>
  <c r="H6669" i="3"/>
  <c r="G6669" i="3"/>
  <c r="F6669" i="3"/>
  <c r="D6669" i="3"/>
  <c r="C6669" i="3"/>
  <c r="B6669" i="3"/>
  <c r="A6669" i="3"/>
  <c r="J6668" i="3"/>
  <c r="I6668" i="3"/>
  <c r="H6668" i="3"/>
  <c r="G6668" i="3"/>
  <c r="F6668" i="3"/>
  <c r="D6668" i="3"/>
  <c r="C6668" i="3"/>
  <c r="B6668" i="3"/>
  <c r="A6668" i="3"/>
  <c r="J6667" i="3"/>
  <c r="I6667" i="3"/>
  <c r="H6667" i="3"/>
  <c r="G6667" i="3"/>
  <c r="F6667" i="3"/>
  <c r="D6667" i="3"/>
  <c r="C6667" i="3"/>
  <c r="B6667" i="3"/>
  <c r="A6667" i="3"/>
  <c r="J6666" i="3"/>
  <c r="I6666" i="3"/>
  <c r="H6666" i="3"/>
  <c r="G6666" i="3"/>
  <c r="F6666" i="3"/>
  <c r="D6666" i="3"/>
  <c r="C6666" i="3"/>
  <c r="B6666" i="3"/>
  <c r="A6666" i="3"/>
  <c r="J6665" i="3"/>
  <c r="I6665" i="3"/>
  <c r="H6665" i="3"/>
  <c r="G6665" i="3"/>
  <c r="F6665" i="3"/>
  <c r="D6665" i="3"/>
  <c r="C6665" i="3"/>
  <c r="B6665" i="3"/>
  <c r="A6665" i="3"/>
  <c r="J6664" i="3"/>
  <c r="I6664" i="3"/>
  <c r="H6664" i="3"/>
  <c r="G6664" i="3"/>
  <c r="F6664" i="3"/>
  <c r="D6664" i="3"/>
  <c r="C6664" i="3"/>
  <c r="B6664" i="3"/>
  <c r="A6664" i="3"/>
  <c r="J6663" i="3"/>
  <c r="I6663" i="3"/>
  <c r="H6663" i="3"/>
  <c r="G6663" i="3"/>
  <c r="F6663" i="3"/>
  <c r="D6663" i="3"/>
  <c r="C6663" i="3"/>
  <c r="B6663" i="3"/>
  <c r="A6663" i="3"/>
  <c r="J6662" i="3"/>
  <c r="I6662" i="3"/>
  <c r="H6662" i="3"/>
  <c r="G6662" i="3"/>
  <c r="F6662" i="3"/>
  <c r="D6662" i="3"/>
  <c r="C6662" i="3"/>
  <c r="B6662" i="3"/>
  <c r="A6662" i="3"/>
  <c r="J6661" i="3"/>
  <c r="I6661" i="3"/>
  <c r="H6661" i="3"/>
  <c r="G6661" i="3"/>
  <c r="F6661" i="3"/>
  <c r="D6661" i="3"/>
  <c r="C6661" i="3"/>
  <c r="B6661" i="3"/>
  <c r="A6661" i="3"/>
  <c r="J6660" i="3"/>
  <c r="I6660" i="3"/>
  <c r="H6660" i="3"/>
  <c r="G6660" i="3"/>
  <c r="F6660" i="3"/>
  <c r="D6660" i="3"/>
  <c r="C6660" i="3"/>
  <c r="B6660" i="3"/>
  <c r="A6660" i="3"/>
  <c r="J6659" i="3"/>
  <c r="I6659" i="3"/>
  <c r="H6659" i="3"/>
  <c r="G6659" i="3"/>
  <c r="F6659" i="3"/>
  <c r="D6659" i="3"/>
  <c r="C6659" i="3"/>
  <c r="B6659" i="3"/>
  <c r="A6659" i="3"/>
  <c r="J6658" i="3"/>
  <c r="I6658" i="3"/>
  <c r="H6658" i="3"/>
  <c r="G6658" i="3"/>
  <c r="F6658" i="3"/>
  <c r="D6658" i="3"/>
  <c r="C6658" i="3"/>
  <c r="B6658" i="3"/>
  <c r="A6658" i="3"/>
  <c r="J6657" i="3"/>
  <c r="I6657" i="3"/>
  <c r="H6657" i="3"/>
  <c r="G6657" i="3"/>
  <c r="F6657" i="3"/>
  <c r="D6657" i="3"/>
  <c r="C6657" i="3"/>
  <c r="B6657" i="3"/>
  <c r="A6657" i="3"/>
  <c r="J6656" i="3"/>
  <c r="I6656" i="3"/>
  <c r="H6656" i="3"/>
  <c r="G6656" i="3"/>
  <c r="F6656" i="3"/>
  <c r="D6656" i="3"/>
  <c r="C6656" i="3"/>
  <c r="B6656" i="3"/>
  <c r="A6656" i="3"/>
  <c r="J6655" i="3"/>
  <c r="I6655" i="3"/>
  <c r="H6655" i="3"/>
  <c r="G6655" i="3"/>
  <c r="F6655" i="3"/>
  <c r="D6655" i="3"/>
  <c r="C6655" i="3"/>
  <c r="B6655" i="3"/>
  <c r="A6655" i="3"/>
  <c r="J6654" i="3"/>
  <c r="I6654" i="3"/>
  <c r="H6654" i="3"/>
  <c r="G6654" i="3"/>
  <c r="F6654" i="3"/>
  <c r="D6654" i="3"/>
  <c r="C6654" i="3"/>
  <c r="B6654" i="3"/>
  <c r="A6654" i="3"/>
  <c r="J6653" i="3"/>
  <c r="I6653" i="3"/>
  <c r="H6653" i="3"/>
  <c r="G6653" i="3"/>
  <c r="F6653" i="3"/>
  <c r="D6653" i="3"/>
  <c r="C6653" i="3"/>
  <c r="B6653" i="3"/>
  <c r="A6653" i="3"/>
  <c r="J6652" i="3"/>
  <c r="I6652" i="3"/>
  <c r="H6652" i="3"/>
  <c r="E6652" i="3" s="1"/>
  <c r="G6652" i="3"/>
  <c r="F6652" i="3"/>
  <c r="D6652" i="3"/>
  <c r="C6652" i="3"/>
  <c r="B6652" i="3"/>
  <c r="A6652" i="3"/>
  <c r="J6651" i="3"/>
  <c r="I6651" i="3"/>
  <c r="H6651" i="3"/>
  <c r="G6651" i="3"/>
  <c r="F6651" i="3"/>
  <c r="D6651" i="3"/>
  <c r="C6651" i="3"/>
  <c r="B6651" i="3"/>
  <c r="A6651" i="3"/>
  <c r="J6650" i="3"/>
  <c r="E6650" i="3" s="1"/>
  <c r="N6650" i="3" s="1"/>
  <c r="I6650" i="3"/>
  <c r="H6650" i="3"/>
  <c r="G6650" i="3"/>
  <c r="F6650" i="3"/>
  <c r="D6650" i="3"/>
  <c r="C6650" i="3"/>
  <c r="B6650" i="3"/>
  <c r="A6650" i="3"/>
  <c r="J6649" i="3"/>
  <c r="I6649" i="3"/>
  <c r="H6649" i="3"/>
  <c r="G6649" i="3"/>
  <c r="F6649" i="3"/>
  <c r="D6649" i="3"/>
  <c r="C6649" i="3"/>
  <c r="B6649" i="3"/>
  <c r="A6649" i="3"/>
  <c r="J6648" i="3"/>
  <c r="I6648" i="3"/>
  <c r="H6648" i="3"/>
  <c r="G6648" i="3"/>
  <c r="F6648" i="3"/>
  <c r="D6648" i="3"/>
  <c r="C6648" i="3"/>
  <c r="B6648" i="3"/>
  <c r="A6648" i="3"/>
  <c r="J6647" i="3"/>
  <c r="I6647" i="3"/>
  <c r="H6647" i="3"/>
  <c r="G6647" i="3"/>
  <c r="F6647" i="3"/>
  <c r="D6647" i="3"/>
  <c r="C6647" i="3"/>
  <c r="B6647" i="3"/>
  <c r="A6647" i="3"/>
  <c r="J6646" i="3"/>
  <c r="I6646" i="3"/>
  <c r="H6646" i="3"/>
  <c r="G6646" i="3"/>
  <c r="F6646" i="3"/>
  <c r="D6646" i="3"/>
  <c r="C6646" i="3"/>
  <c r="B6646" i="3"/>
  <c r="A6646" i="3"/>
  <c r="J6645" i="3"/>
  <c r="I6645" i="3"/>
  <c r="H6645" i="3"/>
  <c r="G6645" i="3"/>
  <c r="F6645" i="3"/>
  <c r="D6645" i="3"/>
  <c r="C6645" i="3"/>
  <c r="B6645" i="3"/>
  <c r="A6645" i="3"/>
  <c r="J6644" i="3"/>
  <c r="I6644" i="3"/>
  <c r="H6644" i="3"/>
  <c r="G6644" i="3"/>
  <c r="F6644" i="3"/>
  <c r="D6644" i="3"/>
  <c r="C6644" i="3"/>
  <c r="B6644" i="3"/>
  <c r="A6644" i="3"/>
  <c r="J6643" i="3"/>
  <c r="I6643" i="3"/>
  <c r="H6643" i="3"/>
  <c r="G6643" i="3"/>
  <c r="F6643" i="3"/>
  <c r="D6643" i="3"/>
  <c r="C6643" i="3"/>
  <c r="B6643" i="3"/>
  <c r="A6643" i="3"/>
  <c r="J6642" i="3"/>
  <c r="I6642" i="3"/>
  <c r="H6642" i="3"/>
  <c r="G6642" i="3"/>
  <c r="F6642" i="3"/>
  <c r="D6642" i="3"/>
  <c r="C6642" i="3"/>
  <c r="B6642" i="3"/>
  <c r="A6642" i="3"/>
  <c r="J6641" i="3"/>
  <c r="I6641" i="3"/>
  <c r="H6641" i="3"/>
  <c r="G6641" i="3"/>
  <c r="F6641" i="3"/>
  <c r="D6641" i="3"/>
  <c r="C6641" i="3"/>
  <c r="B6641" i="3"/>
  <c r="A6641" i="3"/>
  <c r="J6640" i="3"/>
  <c r="I6640" i="3"/>
  <c r="H6640" i="3"/>
  <c r="G6640" i="3"/>
  <c r="F6640" i="3"/>
  <c r="D6640" i="3"/>
  <c r="C6640" i="3"/>
  <c r="B6640" i="3"/>
  <c r="A6640" i="3"/>
  <c r="J6639" i="3"/>
  <c r="I6639" i="3"/>
  <c r="H6639" i="3"/>
  <c r="G6639" i="3"/>
  <c r="F6639" i="3"/>
  <c r="D6639" i="3"/>
  <c r="C6639" i="3"/>
  <c r="B6639" i="3"/>
  <c r="A6639" i="3"/>
  <c r="J6638" i="3"/>
  <c r="I6638" i="3"/>
  <c r="H6638" i="3"/>
  <c r="G6638" i="3"/>
  <c r="F6638" i="3"/>
  <c r="D6638" i="3"/>
  <c r="C6638" i="3"/>
  <c r="B6638" i="3"/>
  <c r="A6638" i="3"/>
  <c r="J6637" i="3"/>
  <c r="I6637" i="3"/>
  <c r="H6637" i="3"/>
  <c r="G6637" i="3"/>
  <c r="F6637" i="3"/>
  <c r="D6637" i="3"/>
  <c r="C6637" i="3"/>
  <c r="B6637" i="3"/>
  <c r="A6637" i="3"/>
  <c r="J6636" i="3"/>
  <c r="I6636" i="3"/>
  <c r="H6636" i="3"/>
  <c r="G6636" i="3"/>
  <c r="F6636" i="3"/>
  <c r="D6636" i="3"/>
  <c r="C6636" i="3"/>
  <c r="B6636" i="3"/>
  <c r="A6636" i="3"/>
  <c r="J6635" i="3"/>
  <c r="I6635" i="3"/>
  <c r="H6635" i="3"/>
  <c r="G6635" i="3"/>
  <c r="F6635" i="3"/>
  <c r="D6635" i="3"/>
  <c r="C6635" i="3"/>
  <c r="B6635" i="3"/>
  <c r="A6635" i="3"/>
  <c r="J6634" i="3"/>
  <c r="I6634" i="3"/>
  <c r="H6634" i="3"/>
  <c r="G6634" i="3"/>
  <c r="F6634" i="3"/>
  <c r="D6634" i="3"/>
  <c r="C6634" i="3"/>
  <c r="B6634" i="3"/>
  <c r="A6634" i="3"/>
  <c r="J6633" i="3"/>
  <c r="I6633" i="3"/>
  <c r="H6633" i="3"/>
  <c r="G6633" i="3"/>
  <c r="F6633" i="3"/>
  <c r="D6633" i="3"/>
  <c r="C6633" i="3"/>
  <c r="B6633" i="3"/>
  <c r="A6633" i="3"/>
  <c r="J6632" i="3"/>
  <c r="I6632" i="3"/>
  <c r="H6632" i="3"/>
  <c r="G6632" i="3"/>
  <c r="F6632" i="3"/>
  <c r="D6632" i="3"/>
  <c r="C6632" i="3"/>
  <c r="B6632" i="3"/>
  <c r="A6632" i="3"/>
  <c r="J6631" i="3"/>
  <c r="I6631" i="3"/>
  <c r="H6631" i="3"/>
  <c r="G6631" i="3"/>
  <c r="F6631" i="3"/>
  <c r="D6631" i="3"/>
  <c r="C6631" i="3"/>
  <c r="B6631" i="3"/>
  <c r="A6631" i="3"/>
  <c r="J6630" i="3"/>
  <c r="I6630" i="3"/>
  <c r="H6630" i="3"/>
  <c r="G6630" i="3"/>
  <c r="F6630" i="3"/>
  <c r="D6630" i="3"/>
  <c r="C6630" i="3"/>
  <c r="B6630" i="3"/>
  <c r="A6630" i="3"/>
  <c r="J6629" i="3"/>
  <c r="I6629" i="3"/>
  <c r="H6629" i="3"/>
  <c r="G6629" i="3"/>
  <c r="F6629" i="3"/>
  <c r="D6629" i="3"/>
  <c r="C6629" i="3"/>
  <c r="B6629" i="3"/>
  <c r="A6629" i="3"/>
  <c r="J6628" i="3"/>
  <c r="I6628" i="3"/>
  <c r="H6628" i="3"/>
  <c r="G6628" i="3"/>
  <c r="F6628" i="3"/>
  <c r="D6628" i="3"/>
  <c r="C6628" i="3"/>
  <c r="B6628" i="3"/>
  <c r="A6628" i="3"/>
  <c r="J6627" i="3"/>
  <c r="I6627" i="3"/>
  <c r="H6627" i="3"/>
  <c r="G6627" i="3"/>
  <c r="F6627" i="3"/>
  <c r="D6627" i="3"/>
  <c r="C6627" i="3"/>
  <c r="B6627" i="3"/>
  <c r="A6627" i="3"/>
  <c r="J6626" i="3"/>
  <c r="I6626" i="3"/>
  <c r="H6626" i="3"/>
  <c r="G6626" i="3"/>
  <c r="F6626" i="3"/>
  <c r="D6626" i="3"/>
  <c r="C6626" i="3"/>
  <c r="B6626" i="3"/>
  <c r="A6626" i="3"/>
  <c r="J6625" i="3"/>
  <c r="I6625" i="3"/>
  <c r="H6625" i="3"/>
  <c r="G6625" i="3"/>
  <c r="F6625" i="3"/>
  <c r="D6625" i="3"/>
  <c r="C6625" i="3"/>
  <c r="B6625" i="3"/>
  <c r="A6625" i="3"/>
  <c r="J6624" i="3"/>
  <c r="I6624" i="3"/>
  <c r="H6624" i="3"/>
  <c r="G6624" i="3"/>
  <c r="F6624" i="3"/>
  <c r="D6624" i="3"/>
  <c r="C6624" i="3"/>
  <c r="B6624" i="3"/>
  <c r="A6624" i="3"/>
  <c r="J6623" i="3"/>
  <c r="I6623" i="3"/>
  <c r="H6623" i="3"/>
  <c r="G6623" i="3"/>
  <c r="F6623" i="3"/>
  <c r="D6623" i="3"/>
  <c r="C6623" i="3"/>
  <c r="B6623" i="3"/>
  <c r="A6623" i="3"/>
  <c r="J6622" i="3"/>
  <c r="I6622" i="3"/>
  <c r="H6622" i="3"/>
  <c r="G6622" i="3"/>
  <c r="F6622" i="3"/>
  <c r="D6622" i="3"/>
  <c r="C6622" i="3"/>
  <c r="B6622" i="3"/>
  <c r="A6622" i="3"/>
  <c r="J6621" i="3"/>
  <c r="I6621" i="3"/>
  <c r="H6621" i="3"/>
  <c r="G6621" i="3"/>
  <c r="F6621" i="3"/>
  <c r="D6621" i="3"/>
  <c r="C6621" i="3"/>
  <c r="B6621" i="3"/>
  <c r="A6621" i="3"/>
  <c r="J6620" i="3"/>
  <c r="I6620" i="3"/>
  <c r="H6620" i="3"/>
  <c r="G6620" i="3"/>
  <c r="F6620" i="3"/>
  <c r="D6620" i="3"/>
  <c r="C6620" i="3"/>
  <c r="B6620" i="3"/>
  <c r="A6620" i="3"/>
  <c r="J6619" i="3"/>
  <c r="I6619" i="3"/>
  <c r="H6619" i="3"/>
  <c r="G6619" i="3"/>
  <c r="F6619" i="3"/>
  <c r="D6619" i="3"/>
  <c r="C6619" i="3"/>
  <c r="B6619" i="3"/>
  <c r="A6619" i="3"/>
  <c r="J6618" i="3"/>
  <c r="I6618" i="3"/>
  <c r="H6618" i="3"/>
  <c r="G6618" i="3"/>
  <c r="F6618" i="3"/>
  <c r="D6618" i="3"/>
  <c r="C6618" i="3"/>
  <c r="B6618" i="3"/>
  <c r="A6618" i="3"/>
  <c r="J6617" i="3"/>
  <c r="I6617" i="3"/>
  <c r="H6617" i="3"/>
  <c r="G6617" i="3"/>
  <c r="F6617" i="3"/>
  <c r="D6617" i="3"/>
  <c r="C6617" i="3"/>
  <c r="B6617" i="3"/>
  <c r="A6617" i="3"/>
  <c r="J6616" i="3"/>
  <c r="I6616" i="3"/>
  <c r="H6616" i="3"/>
  <c r="G6616" i="3"/>
  <c r="F6616" i="3"/>
  <c r="D6616" i="3"/>
  <c r="C6616" i="3"/>
  <c r="B6616" i="3"/>
  <c r="A6616" i="3"/>
  <c r="J6615" i="3"/>
  <c r="I6615" i="3"/>
  <c r="H6615" i="3"/>
  <c r="G6615" i="3"/>
  <c r="F6615" i="3"/>
  <c r="D6615" i="3"/>
  <c r="C6615" i="3"/>
  <c r="B6615" i="3"/>
  <c r="A6615" i="3"/>
  <c r="J6614" i="3"/>
  <c r="I6614" i="3"/>
  <c r="H6614" i="3"/>
  <c r="G6614" i="3"/>
  <c r="F6614" i="3"/>
  <c r="D6614" i="3"/>
  <c r="C6614" i="3"/>
  <c r="B6614" i="3"/>
  <c r="A6614" i="3"/>
  <c r="J6613" i="3"/>
  <c r="I6613" i="3"/>
  <c r="H6613" i="3"/>
  <c r="G6613" i="3"/>
  <c r="F6613" i="3"/>
  <c r="D6613" i="3"/>
  <c r="C6613" i="3"/>
  <c r="B6613" i="3"/>
  <c r="A6613" i="3"/>
  <c r="J6612" i="3"/>
  <c r="I6612" i="3"/>
  <c r="H6612" i="3"/>
  <c r="G6612" i="3"/>
  <c r="F6612" i="3"/>
  <c r="D6612" i="3"/>
  <c r="C6612" i="3"/>
  <c r="B6612" i="3"/>
  <c r="A6612" i="3"/>
  <c r="J6611" i="3"/>
  <c r="I6611" i="3"/>
  <c r="H6611" i="3"/>
  <c r="G6611" i="3"/>
  <c r="F6611" i="3"/>
  <c r="D6611" i="3"/>
  <c r="C6611" i="3"/>
  <c r="B6611" i="3"/>
  <c r="A6611" i="3"/>
  <c r="J6610" i="3"/>
  <c r="I6610" i="3"/>
  <c r="H6610" i="3"/>
  <c r="G6610" i="3"/>
  <c r="F6610" i="3"/>
  <c r="D6610" i="3"/>
  <c r="C6610" i="3"/>
  <c r="B6610" i="3"/>
  <c r="A6610" i="3"/>
  <c r="J6609" i="3"/>
  <c r="I6609" i="3"/>
  <c r="H6609" i="3"/>
  <c r="G6609" i="3"/>
  <c r="F6609" i="3"/>
  <c r="D6609" i="3"/>
  <c r="C6609" i="3"/>
  <c r="B6609" i="3"/>
  <c r="A6609" i="3"/>
  <c r="J6608" i="3"/>
  <c r="I6608" i="3"/>
  <c r="H6608" i="3"/>
  <c r="G6608" i="3"/>
  <c r="F6608" i="3"/>
  <c r="D6608" i="3"/>
  <c r="C6608" i="3"/>
  <c r="B6608" i="3"/>
  <c r="A6608" i="3"/>
  <c r="J6607" i="3"/>
  <c r="I6607" i="3"/>
  <c r="H6607" i="3"/>
  <c r="G6607" i="3"/>
  <c r="F6607" i="3"/>
  <c r="D6607" i="3"/>
  <c r="C6607" i="3"/>
  <c r="B6607" i="3"/>
  <c r="A6607" i="3"/>
  <c r="J6606" i="3"/>
  <c r="I6606" i="3"/>
  <c r="H6606" i="3"/>
  <c r="G6606" i="3"/>
  <c r="F6606" i="3"/>
  <c r="D6606" i="3"/>
  <c r="C6606" i="3"/>
  <c r="B6606" i="3"/>
  <c r="A6606" i="3"/>
  <c r="J6605" i="3"/>
  <c r="I6605" i="3"/>
  <c r="H6605" i="3"/>
  <c r="G6605" i="3"/>
  <c r="F6605" i="3"/>
  <c r="D6605" i="3"/>
  <c r="C6605" i="3"/>
  <c r="B6605" i="3"/>
  <c r="A6605" i="3"/>
  <c r="J6604" i="3"/>
  <c r="I6604" i="3"/>
  <c r="H6604" i="3"/>
  <c r="G6604" i="3"/>
  <c r="F6604" i="3"/>
  <c r="D6604" i="3"/>
  <c r="C6604" i="3"/>
  <c r="B6604" i="3"/>
  <c r="A6604" i="3"/>
  <c r="J6603" i="3"/>
  <c r="I6603" i="3"/>
  <c r="H6603" i="3"/>
  <c r="G6603" i="3"/>
  <c r="F6603" i="3"/>
  <c r="D6603" i="3"/>
  <c r="C6603" i="3"/>
  <c r="B6603" i="3"/>
  <c r="A6603" i="3"/>
  <c r="J6602" i="3"/>
  <c r="I6602" i="3"/>
  <c r="H6602" i="3"/>
  <c r="G6602" i="3"/>
  <c r="F6602" i="3"/>
  <c r="D6602" i="3"/>
  <c r="C6602" i="3"/>
  <c r="B6602" i="3"/>
  <c r="A6602" i="3"/>
  <c r="J6601" i="3"/>
  <c r="I6601" i="3"/>
  <c r="H6601" i="3"/>
  <c r="G6601" i="3"/>
  <c r="F6601" i="3"/>
  <c r="D6601" i="3"/>
  <c r="C6601" i="3"/>
  <c r="B6601" i="3"/>
  <c r="A6601" i="3"/>
  <c r="J6600" i="3"/>
  <c r="I6600" i="3"/>
  <c r="H6600" i="3"/>
  <c r="G6600" i="3"/>
  <c r="F6600" i="3"/>
  <c r="D6600" i="3"/>
  <c r="C6600" i="3"/>
  <c r="B6600" i="3"/>
  <c r="A6600" i="3"/>
  <c r="J6599" i="3"/>
  <c r="I6599" i="3"/>
  <c r="H6599" i="3"/>
  <c r="G6599" i="3"/>
  <c r="F6599" i="3"/>
  <c r="D6599" i="3"/>
  <c r="C6599" i="3"/>
  <c r="B6599" i="3"/>
  <c r="A6599" i="3"/>
  <c r="J6598" i="3"/>
  <c r="I6598" i="3"/>
  <c r="H6598" i="3"/>
  <c r="G6598" i="3"/>
  <c r="F6598" i="3"/>
  <c r="D6598" i="3"/>
  <c r="C6598" i="3"/>
  <c r="B6598" i="3"/>
  <c r="A6598" i="3"/>
  <c r="J6597" i="3"/>
  <c r="I6597" i="3"/>
  <c r="H6597" i="3"/>
  <c r="G6597" i="3"/>
  <c r="F6597" i="3"/>
  <c r="D6597" i="3"/>
  <c r="C6597" i="3"/>
  <c r="B6597" i="3"/>
  <c r="A6597" i="3"/>
  <c r="J6596" i="3"/>
  <c r="I6596" i="3"/>
  <c r="H6596" i="3"/>
  <c r="G6596" i="3"/>
  <c r="F6596" i="3"/>
  <c r="D6596" i="3"/>
  <c r="C6596" i="3"/>
  <c r="B6596" i="3"/>
  <c r="A6596" i="3"/>
  <c r="J6595" i="3"/>
  <c r="I6595" i="3"/>
  <c r="H6595" i="3"/>
  <c r="G6595" i="3"/>
  <c r="F6595" i="3"/>
  <c r="D6595" i="3"/>
  <c r="C6595" i="3"/>
  <c r="B6595" i="3"/>
  <c r="A6595" i="3"/>
  <c r="J6594" i="3"/>
  <c r="I6594" i="3"/>
  <c r="H6594" i="3"/>
  <c r="G6594" i="3"/>
  <c r="F6594" i="3"/>
  <c r="D6594" i="3"/>
  <c r="C6594" i="3"/>
  <c r="B6594" i="3"/>
  <c r="A6594" i="3"/>
  <c r="J6593" i="3"/>
  <c r="I6593" i="3"/>
  <c r="H6593" i="3"/>
  <c r="G6593" i="3"/>
  <c r="F6593" i="3"/>
  <c r="D6593" i="3"/>
  <c r="C6593" i="3"/>
  <c r="B6593" i="3"/>
  <c r="A6593" i="3"/>
  <c r="J6592" i="3"/>
  <c r="I6592" i="3"/>
  <c r="H6592" i="3"/>
  <c r="G6592" i="3"/>
  <c r="F6592" i="3"/>
  <c r="D6592" i="3"/>
  <c r="C6592" i="3"/>
  <c r="B6592" i="3"/>
  <c r="A6592" i="3"/>
  <c r="J6591" i="3"/>
  <c r="I6591" i="3"/>
  <c r="H6591" i="3"/>
  <c r="G6591" i="3"/>
  <c r="F6591" i="3"/>
  <c r="D6591" i="3"/>
  <c r="C6591" i="3"/>
  <c r="B6591" i="3"/>
  <c r="A6591" i="3"/>
  <c r="J6590" i="3"/>
  <c r="I6590" i="3"/>
  <c r="H6590" i="3"/>
  <c r="G6590" i="3"/>
  <c r="F6590" i="3"/>
  <c r="D6590" i="3"/>
  <c r="C6590" i="3"/>
  <c r="B6590" i="3"/>
  <c r="A6590" i="3"/>
  <c r="J6589" i="3"/>
  <c r="I6589" i="3"/>
  <c r="H6589" i="3"/>
  <c r="G6589" i="3"/>
  <c r="F6589" i="3"/>
  <c r="D6589" i="3"/>
  <c r="C6589" i="3"/>
  <c r="B6589" i="3"/>
  <c r="A6589" i="3"/>
  <c r="J6588" i="3"/>
  <c r="I6588" i="3"/>
  <c r="H6588" i="3"/>
  <c r="G6588" i="3"/>
  <c r="F6588" i="3"/>
  <c r="D6588" i="3"/>
  <c r="C6588" i="3"/>
  <c r="B6588" i="3"/>
  <c r="A6588" i="3"/>
  <c r="J6587" i="3"/>
  <c r="I6587" i="3"/>
  <c r="H6587" i="3"/>
  <c r="G6587" i="3"/>
  <c r="F6587" i="3"/>
  <c r="D6587" i="3"/>
  <c r="C6587" i="3"/>
  <c r="B6587" i="3"/>
  <c r="A6587" i="3"/>
  <c r="J6586" i="3"/>
  <c r="I6586" i="3"/>
  <c r="H6586" i="3"/>
  <c r="G6586" i="3"/>
  <c r="F6586" i="3"/>
  <c r="D6586" i="3"/>
  <c r="C6586" i="3"/>
  <c r="B6586" i="3"/>
  <c r="A6586" i="3"/>
  <c r="J6585" i="3"/>
  <c r="I6585" i="3"/>
  <c r="H6585" i="3"/>
  <c r="G6585" i="3"/>
  <c r="F6585" i="3"/>
  <c r="D6585" i="3"/>
  <c r="C6585" i="3"/>
  <c r="B6585" i="3"/>
  <c r="A6585" i="3"/>
  <c r="J6584" i="3"/>
  <c r="I6584" i="3"/>
  <c r="H6584" i="3"/>
  <c r="G6584" i="3"/>
  <c r="F6584" i="3"/>
  <c r="D6584" i="3"/>
  <c r="C6584" i="3"/>
  <c r="B6584" i="3"/>
  <c r="A6584" i="3"/>
  <c r="J6583" i="3"/>
  <c r="I6583" i="3"/>
  <c r="H6583" i="3"/>
  <c r="G6583" i="3"/>
  <c r="F6583" i="3"/>
  <c r="D6583" i="3"/>
  <c r="C6583" i="3"/>
  <c r="B6583" i="3"/>
  <c r="A6583" i="3"/>
  <c r="J6582" i="3"/>
  <c r="I6582" i="3"/>
  <c r="H6582" i="3"/>
  <c r="G6582" i="3"/>
  <c r="F6582" i="3"/>
  <c r="D6582" i="3"/>
  <c r="C6582" i="3"/>
  <c r="B6582" i="3"/>
  <c r="A6582" i="3"/>
  <c r="J6581" i="3"/>
  <c r="I6581" i="3"/>
  <c r="H6581" i="3"/>
  <c r="G6581" i="3"/>
  <c r="F6581" i="3"/>
  <c r="D6581" i="3"/>
  <c r="C6581" i="3"/>
  <c r="B6581" i="3"/>
  <c r="A6581" i="3"/>
  <c r="J6580" i="3"/>
  <c r="I6580" i="3"/>
  <c r="H6580" i="3"/>
  <c r="G6580" i="3"/>
  <c r="F6580" i="3"/>
  <c r="D6580" i="3"/>
  <c r="C6580" i="3"/>
  <c r="B6580" i="3"/>
  <c r="A6580" i="3"/>
  <c r="J6579" i="3"/>
  <c r="I6579" i="3"/>
  <c r="H6579" i="3"/>
  <c r="G6579" i="3"/>
  <c r="F6579" i="3"/>
  <c r="D6579" i="3"/>
  <c r="C6579" i="3"/>
  <c r="B6579" i="3"/>
  <c r="A6579" i="3"/>
  <c r="J6578" i="3"/>
  <c r="I6578" i="3"/>
  <c r="H6578" i="3"/>
  <c r="G6578" i="3"/>
  <c r="F6578" i="3"/>
  <c r="D6578" i="3"/>
  <c r="C6578" i="3"/>
  <c r="B6578" i="3"/>
  <c r="A6578" i="3"/>
  <c r="J6577" i="3"/>
  <c r="I6577" i="3"/>
  <c r="H6577" i="3"/>
  <c r="G6577" i="3"/>
  <c r="F6577" i="3"/>
  <c r="D6577" i="3"/>
  <c r="C6577" i="3"/>
  <c r="B6577" i="3"/>
  <c r="A6577" i="3"/>
  <c r="J6576" i="3"/>
  <c r="I6576" i="3"/>
  <c r="H6576" i="3"/>
  <c r="G6576" i="3"/>
  <c r="F6576" i="3"/>
  <c r="D6576" i="3"/>
  <c r="C6576" i="3"/>
  <c r="B6576" i="3"/>
  <c r="A6576" i="3"/>
  <c r="J6575" i="3"/>
  <c r="I6575" i="3"/>
  <c r="H6575" i="3"/>
  <c r="G6575" i="3"/>
  <c r="F6575" i="3"/>
  <c r="D6575" i="3"/>
  <c r="C6575" i="3"/>
  <c r="B6575" i="3"/>
  <c r="A6575" i="3"/>
  <c r="J6574" i="3"/>
  <c r="I6574" i="3"/>
  <c r="H6574" i="3"/>
  <c r="G6574" i="3"/>
  <c r="F6574" i="3"/>
  <c r="D6574" i="3"/>
  <c r="C6574" i="3"/>
  <c r="B6574" i="3"/>
  <c r="A6574" i="3"/>
  <c r="J6573" i="3"/>
  <c r="I6573" i="3"/>
  <c r="H6573" i="3"/>
  <c r="G6573" i="3"/>
  <c r="F6573" i="3"/>
  <c r="D6573" i="3"/>
  <c r="C6573" i="3"/>
  <c r="B6573" i="3"/>
  <c r="A6573" i="3"/>
  <c r="J6572" i="3"/>
  <c r="I6572" i="3"/>
  <c r="H6572" i="3"/>
  <c r="G6572" i="3"/>
  <c r="F6572" i="3"/>
  <c r="D6572" i="3"/>
  <c r="C6572" i="3"/>
  <c r="B6572" i="3"/>
  <c r="A6572" i="3"/>
  <c r="J6571" i="3"/>
  <c r="I6571" i="3"/>
  <c r="H6571" i="3"/>
  <c r="G6571" i="3"/>
  <c r="F6571" i="3"/>
  <c r="D6571" i="3"/>
  <c r="C6571" i="3"/>
  <c r="B6571" i="3"/>
  <c r="A6571" i="3"/>
  <c r="J6570" i="3"/>
  <c r="E6570" i="3" s="1"/>
  <c r="N6570" i="3" s="1"/>
  <c r="I6570" i="3"/>
  <c r="H6570" i="3"/>
  <c r="G6570" i="3"/>
  <c r="F6570" i="3"/>
  <c r="D6570" i="3"/>
  <c r="C6570" i="3"/>
  <c r="B6570" i="3"/>
  <c r="A6570" i="3"/>
  <c r="J6569" i="3"/>
  <c r="I6569" i="3"/>
  <c r="H6569" i="3"/>
  <c r="G6569" i="3"/>
  <c r="F6569" i="3"/>
  <c r="D6569" i="3"/>
  <c r="C6569" i="3"/>
  <c r="B6569" i="3"/>
  <c r="A6569" i="3"/>
  <c r="J6568" i="3"/>
  <c r="I6568" i="3"/>
  <c r="H6568" i="3"/>
  <c r="G6568" i="3"/>
  <c r="F6568" i="3"/>
  <c r="D6568" i="3"/>
  <c r="C6568" i="3"/>
  <c r="B6568" i="3"/>
  <c r="A6568" i="3"/>
  <c r="J6567" i="3"/>
  <c r="I6567" i="3"/>
  <c r="H6567" i="3"/>
  <c r="G6567" i="3"/>
  <c r="F6567" i="3"/>
  <c r="D6567" i="3"/>
  <c r="C6567" i="3"/>
  <c r="B6567" i="3"/>
  <c r="A6567" i="3"/>
  <c r="J6566" i="3"/>
  <c r="I6566" i="3"/>
  <c r="H6566" i="3"/>
  <c r="G6566" i="3"/>
  <c r="F6566" i="3"/>
  <c r="D6566" i="3"/>
  <c r="C6566" i="3"/>
  <c r="B6566" i="3"/>
  <c r="A6566" i="3"/>
  <c r="J6565" i="3"/>
  <c r="I6565" i="3"/>
  <c r="H6565" i="3"/>
  <c r="G6565" i="3"/>
  <c r="F6565" i="3"/>
  <c r="D6565" i="3"/>
  <c r="C6565" i="3"/>
  <c r="B6565" i="3"/>
  <c r="A6565" i="3"/>
  <c r="J6564" i="3"/>
  <c r="I6564" i="3"/>
  <c r="H6564" i="3"/>
  <c r="G6564" i="3"/>
  <c r="F6564" i="3"/>
  <c r="D6564" i="3"/>
  <c r="C6564" i="3"/>
  <c r="B6564" i="3"/>
  <c r="A6564" i="3"/>
  <c r="J6563" i="3"/>
  <c r="I6563" i="3"/>
  <c r="H6563" i="3"/>
  <c r="G6563" i="3"/>
  <c r="F6563" i="3"/>
  <c r="D6563" i="3"/>
  <c r="C6563" i="3"/>
  <c r="B6563" i="3"/>
  <c r="A6563" i="3"/>
  <c r="J6562" i="3"/>
  <c r="E6562" i="3" s="1"/>
  <c r="I6562" i="3"/>
  <c r="H6562" i="3"/>
  <c r="G6562" i="3"/>
  <c r="F6562" i="3"/>
  <c r="D6562" i="3"/>
  <c r="C6562" i="3"/>
  <c r="B6562" i="3"/>
  <c r="A6562" i="3"/>
  <c r="J6561" i="3"/>
  <c r="I6561" i="3"/>
  <c r="H6561" i="3"/>
  <c r="G6561" i="3"/>
  <c r="F6561" i="3"/>
  <c r="D6561" i="3"/>
  <c r="C6561" i="3"/>
  <c r="B6561" i="3"/>
  <c r="A6561" i="3"/>
  <c r="J6560" i="3"/>
  <c r="I6560" i="3"/>
  <c r="H6560" i="3"/>
  <c r="G6560" i="3"/>
  <c r="F6560" i="3"/>
  <c r="D6560" i="3"/>
  <c r="C6560" i="3"/>
  <c r="B6560" i="3"/>
  <c r="A6560" i="3"/>
  <c r="J6559" i="3"/>
  <c r="I6559" i="3"/>
  <c r="H6559" i="3"/>
  <c r="G6559" i="3"/>
  <c r="F6559" i="3"/>
  <c r="D6559" i="3"/>
  <c r="C6559" i="3"/>
  <c r="B6559" i="3"/>
  <c r="A6559" i="3"/>
  <c r="J6558" i="3"/>
  <c r="I6558" i="3"/>
  <c r="H6558" i="3"/>
  <c r="G6558" i="3"/>
  <c r="F6558" i="3"/>
  <c r="D6558" i="3"/>
  <c r="C6558" i="3"/>
  <c r="B6558" i="3"/>
  <c r="A6558" i="3"/>
  <c r="J6557" i="3"/>
  <c r="I6557" i="3"/>
  <c r="H6557" i="3"/>
  <c r="G6557" i="3"/>
  <c r="F6557" i="3"/>
  <c r="D6557" i="3"/>
  <c r="C6557" i="3"/>
  <c r="B6557" i="3"/>
  <c r="A6557" i="3"/>
  <c r="J6556" i="3"/>
  <c r="I6556" i="3"/>
  <c r="H6556" i="3"/>
  <c r="G6556" i="3"/>
  <c r="F6556" i="3"/>
  <c r="D6556" i="3"/>
  <c r="C6556" i="3"/>
  <c r="B6556" i="3"/>
  <c r="A6556" i="3"/>
  <c r="J6555" i="3"/>
  <c r="I6555" i="3"/>
  <c r="H6555" i="3"/>
  <c r="G6555" i="3"/>
  <c r="F6555" i="3"/>
  <c r="D6555" i="3"/>
  <c r="C6555" i="3"/>
  <c r="B6555" i="3"/>
  <c r="A6555" i="3"/>
  <c r="J6554" i="3"/>
  <c r="E6554" i="3" s="1"/>
  <c r="N6554" i="3" s="1"/>
  <c r="I6554" i="3"/>
  <c r="H6554" i="3"/>
  <c r="G6554" i="3"/>
  <c r="F6554" i="3"/>
  <c r="D6554" i="3"/>
  <c r="C6554" i="3"/>
  <c r="B6554" i="3"/>
  <c r="A6554" i="3"/>
  <c r="J6553" i="3"/>
  <c r="I6553" i="3"/>
  <c r="H6553" i="3"/>
  <c r="G6553" i="3"/>
  <c r="F6553" i="3"/>
  <c r="D6553" i="3"/>
  <c r="C6553" i="3"/>
  <c r="B6553" i="3"/>
  <c r="A6553" i="3"/>
  <c r="J6552" i="3"/>
  <c r="I6552" i="3"/>
  <c r="H6552" i="3"/>
  <c r="G6552" i="3"/>
  <c r="F6552" i="3"/>
  <c r="D6552" i="3"/>
  <c r="C6552" i="3"/>
  <c r="B6552" i="3"/>
  <c r="A6552" i="3"/>
  <c r="J6551" i="3"/>
  <c r="I6551" i="3"/>
  <c r="H6551" i="3"/>
  <c r="G6551" i="3"/>
  <c r="F6551" i="3"/>
  <c r="D6551" i="3"/>
  <c r="C6551" i="3"/>
  <c r="B6551" i="3"/>
  <c r="A6551" i="3"/>
  <c r="J6550" i="3"/>
  <c r="I6550" i="3"/>
  <c r="H6550" i="3"/>
  <c r="G6550" i="3"/>
  <c r="F6550" i="3"/>
  <c r="D6550" i="3"/>
  <c r="C6550" i="3"/>
  <c r="B6550" i="3"/>
  <c r="A6550" i="3"/>
  <c r="J6549" i="3"/>
  <c r="I6549" i="3"/>
  <c r="H6549" i="3"/>
  <c r="G6549" i="3"/>
  <c r="F6549" i="3"/>
  <c r="D6549" i="3"/>
  <c r="C6549" i="3"/>
  <c r="B6549" i="3"/>
  <c r="A6549" i="3"/>
  <c r="J6548" i="3"/>
  <c r="I6548" i="3"/>
  <c r="H6548" i="3"/>
  <c r="G6548" i="3"/>
  <c r="F6548" i="3"/>
  <c r="D6548" i="3"/>
  <c r="C6548" i="3"/>
  <c r="B6548" i="3"/>
  <c r="A6548" i="3"/>
  <c r="J6547" i="3"/>
  <c r="I6547" i="3"/>
  <c r="H6547" i="3"/>
  <c r="G6547" i="3"/>
  <c r="F6547" i="3"/>
  <c r="D6547" i="3"/>
  <c r="C6547" i="3"/>
  <c r="B6547" i="3"/>
  <c r="A6547" i="3"/>
  <c r="J6546" i="3"/>
  <c r="I6546" i="3"/>
  <c r="H6546" i="3"/>
  <c r="G6546" i="3"/>
  <c r="F6546" i="3"/>
  <c r="D6546" i="3"/>
  <c r="C6546" i="3"/>
  <c r="B6546" i="3"/>
  <c r="A6546" i="3"/>
  <c r="J6545" i="3"/>
  <c r="I6545" i="3"/>
  <c r="H6545" i="3"/>
  <c r="G6545" i="3"/>
  <c r="F6545" i="3"/>
  <c r="D6545" i="3"/>
  <c r="C6545" i="3"/>
  <c r="B6545" i="3"/>
  <c r="A6545" i="3"/>
  <c r="J6544" i="3"/>
  <c r="I6544" i="3"/>
  <c r="H6544" i="3"/>
  <c r="G6544" i="3"/>
  <c r="F6544" i="3"/>
  <c r="D6544" i="3"/>
  <c r="C6544" i="3"/>
  <c r="B6544" i="3"/>
  <c r="A6544" i="3"/>
  <c r="J6543" i="3"/>
  <c r="I6543" i="3"/>
  <c r="H6543" i="3"/>
  <c r="G6543" i="3"/>
  <c r="F6543" i="3"/>
  <c r="D6543" i="3"/>
  <c r="C6543" i="3"/>
  <c r="B6543" i="3"/>
  <c r="A6543" i="3"/>
  <c r="J6542" i="3"/>
  <c r="I6542" i="3"/>
  <c r="H6542" i="3"/>
  <c r="G6542" i="3"/>
  <c r="F6542" i="3"/>
  <c r="D6542" i="3"/>
  <c r="C6542" i="3"/>
  <c r="B6542" i="3"/>
  <c r="A6542" i="3"/>
  <c r="J6541" i="3"/>
  <c r="I6541" i="3"/>
  <c r="H6541" i="3"/>
  <c r="G6541" i="3"/>
  <c r="F6541" i="3"/>
  <c r="D6541" i="3"/>
  <c r="C6541" i="3"/>
  <c r="B6541" i="3"/>
  <c r="A6541" i="3"/>
  <c r="J6540" i="3"/>
  <c r="I6540" i="3"/>
  <c r="H6540" i="3"/>
  <c r="G6540" i="3"/>
  <c r="F6540" i="3"/>
  <c r="D6540" i="3"/>
  <c r="C6540" i="3"/>
  <c r="B6540" i="3"/>
  <c r="A6540" i="3"/>
  <c r="J6539" i="3"/>
  <c r="I6539" i="3"/>
  <c r="H6539" i="3"/>
  <c r="G6539" i="3"/>
  <c r="F6539" i="3"/>
  <c r="D6539" i="3"/>
  <c r="C6539" i="3"/>
  <c r="B6539" i="3"/>
  <c r="A6539" i="3"/>
  <c r="J6538" i="3"/>
  <c r="I6538" i="3"/>
  <c r="H6538" i="3"/>
  <c r="G6538" i="3"/>
  <c r="F6538" i="3"/>
  <c r="D6538" i="3"/>
  <c r="C6538" i="3"/>
  <c r="B6538" i="3"/>
  <c r="A6538" i="3"/>
  <c r="J6537" i="3"/>
  <c r="I6537" i="3"/>
  <c r="H6537" i="3"/>
  <c r="G6537" i="3"/>
  <c r="F6537" i="3"/>
  <c r="D6537" i="3"/>
  <c r="C6537" i="3"/>
  <c r="B6537" i="3"/>
  <c r="A6537" i="3"/>
  <c r="J6536" i="3"/>
  <c r="I6536" i="3"/>
  <c r="H6536" i="3"/>
  <c r="G6536" i="3"/>
  <c r="F6536" i="3"/>
  <c r="D6536" i="3"/>
  <c r="C6536" i="3"/>
  <c r="B6536" i="3"/>
  <c r="A6536" i="3"/>
  <c r="J6535" i="3"/>
  <c r="I6535" i="3"/>
  <c r="H6535" i="3"/>
  <c r="G6535" i="3"/>
  <c r="F6535" i="3"/>
  <c r="D6535" i="3"/>
  <c r="C6535" i="3"/>
  <c r="B6535" i="3"/>
  <c r="A6535" i="3"/>
  <c r="J6534" i="3"/>
  <c r="I6534" i="3"/>
  <c r="H6534" i="3"/>
  <c r="G6534" i="3"/>
  <c r="F6534" i="3"/>
  <c r="D6534" i="3"/>
  <c r="C6534" i="3"/>
  <c r="B6534" i="3"/>
  <c r="A6534" i="3"/>
  <c r="J6533" i="3"/>
  <c r="I6533" i="3"/>
  <c r="H6533" i="3"/>
  <c r="G6533" i="3"/>
  <c r="F6533" i="3"/>
  <c r="D6533" i="3"/>
  <c r="C6533" i="3"/>
  <c r="B6533" i="3"/>
  <c r="A6533" i="3"/>
  <c r="J6532" i="3"/>
  <c r="I6532" i="3"/>
  <c r="H6532" i="3"/>
  <c r="G6532" i="3"/>
  <c r="F6532" i="3"/>
  <c r="D6532" i="3"/>
  <c r="C6532" i="3"/>
  <c r="B6532" i="3"/>
  <c r="A6532" i="3"/>
  <c r="J6531" i="3"/>
  <c r="I6531" i="3"/>
  <c r="H6531" i="3"/>
  <c r="G6531" i="3"/>
  <c r="F6531" i="3"/>
  <c r="D6531" i="3"/>
  <c r="C6531" i="3"/>
  <c r="B6531" i="3"/>
  <c r="A6531" i="3"/>
  <c r="J6530" i="3"/>
  <c r="I6530" i="3"/>
  <c r="H6530" i="3"/>
  <c r="G6530" i="3"/>
  <c r="F6530" i="3"/>
  <c r="D6530" i="3"/>
  <c r="C6530" i="3"/>
  <c r="B6530" i="3"/>
  <c r="A6530" i="3"/>
  <c r="J6529" i="3"/>
  <c r="I6529" i="3"/>
  <c r="H6529" i="3"/>
  <c r="G6529" i="3"/>
  <c r="F6529" i="3"/>
  <c r="D6529" i="3"/>
  <c r="C6529" i="3"/>
  <c r="B6529" i="3"/>
  <c r="A6529" i="3"/>
  <c r="J6528" i="3"/>
  <c r="I6528" i="3"/>
  <c r="H6528" i="3"/>
  <c r="G6528" i="3"/>
  <c r="F6528" i="3"/>
  <c r="D6528" i="3"/>
  <c r="C6528" i="3"/>
  <c r="B6528" i="3"/>
  <c r="A6528" i="3"/>
  <c r="J6527" i="3"/>
  <c r="I6527" i="3"/>
  <c r="H6527" i="3"/>
  <c r="G6527" i="3"/>
  <c r="F6527" i="3"/>
  <c r="D6527" i="3"/>
  <c r="C6527" i="3"/>
  <c r="B6527" i="3"/>
  <c r="A6527" i="3"/>
  <c r="J6526" i="3"/>
  <c r="I6526" i="3"/>
  <c r="H6526" i="3"/>
  <c r="G6526" i="3"/>
  <c r="F6526" i="3"/>
  <c r="D6526" i="3"/>
  <c r="C6526" i="3"/>
  <c r="B6526" i="3"/>
  <c r="A6526" i="3"/>
  <c r="J6525" i="3"/>
  <c r="I6525" i="3"/>
  <c r="H6525" i="3"/>
  <c r="G6525" i="3"/>
  <c r="F6525" i="3"/>
  <c r="D6525" i="3"/>
  <c r="C6525" i="3"/>
  <c r="B6525" i="3"/>
  <c r="A6525" i="3"/>
  <c r="J6524" i="3"/>
  <c r="I6524" i="3"/>
  <c r="H6524" i="3"/>
  <c r="G6524" i="3"/>
  <c r="F6524" i="3"/>
  <c r="D6524" i="3"/>
  <c r="C6524" i="3"/>
  <c r="B6524" i="3"/>
  <c r="A6524" i="3"/>
  <c r="J6523" i="3"/>
  <c r="I6523" i="3"/>
  <c r="H6523" i="3"/>
  <c r="G6523" i="3"/>
  <c r="F6523" i="3"/>
  <c r="D6523" i="3"/>
  <c r="C6523" i="3"/>
  <c r="B6523" i="3"/>
  <c r="A6523" i="3"/>
  <c r="J6522" i="3"/>
  <c r="I6522" i="3"/>
  <c r="H6522" i="3"/>
  <c r="G6522" i="3"/>
  <c r="F6522" i="3"/>
  <c r="D6522" i="3"/>
  <c r="C6522" i="3"/>
  <c r="B6522" i="3"/>
  <c r="A6522" i="3"/>
  <c r="J6521" i="3"/>
  <c r="I6521" i="3"/>
  <c r="H6521" i="3"/>
  <c r="G6521" i="3"/>
  <c r="F6521" i="3"/>
  <c r="D6521" i="3"/>
  <c r="C6521" i="3"/>
  <c r="B6521" i="3"/>
  <c r="A6521" i="3"/>
  <c r="J6520" i="3"/>
  <c r="I6520" i="3"/>
  <c r="H6520" i="3"/>
  <c r="G6520" i="3"/>
  <c r="F6520" i="3"/>
  <c r="D6520" i="3"/>
  <c r="C6520" i="3"/>
  <c r="B6520" i="3"/>
  <c r="A6520" i="3"/>
  <c r="J6519" i="3"/>
  <c r="I6519" i="3"/>
  <c r="H6519" i="3"/>
  <c r="G6519" i="3"/>
  <c r="F6519" i="3"/>
  <c r="D6519" i="3"/>
  <c r="C6519" i="3"/>
  <c r="B6519" i="3"/>
  <c r="A6519" i="3"/>
  <c r="J6518" i="3"/>
  <c r="I6518" i="3"/>
  <c r="H6518" i="3"/>
  <c r="G6518" i="3"/>
  <c r="F6518" i="3"/>
  <c r="D6518" i="3"/>
  <c r="C6518" i="3"/>
  <c r="B6518" i="3"/>
  <c r="A6518" i="3"/>
  <c r="J6517" i="3"/>
  <c r="I6517" i="3"/>
  <c r="H6517" i="3"/>
  <c r="G6517" i="3"/>
  <c r="F6517" i="3"/>
  <c r="D6517" i="3"/>
  <c r="C6517" i="3"/>
  <c r="B6517" i="3"/>
  <c r="A6517" i="3"/>
  <c r="J6516" i="3"/>
  <c r="I6516" i="3"/>
  <c r="H6516" i="3"/>
  <c r="G6516" i="3"/>
  <c r="F6516" i="3"/>
  <c r="D6516" i="3"/>
  <c r="C6516" i="3"/>
  <c r="B6516" i="3"/>
  <c r="A6516" i="3"/>
  <c r="J6515" i="3"/>
  <c r="I6515" i="3"/>
  <c r="H6515" i="3"/>
  <c r="G6515" i="3"/>
  <c r="F6515" i="3"/>
  <c r="D6515" i="3"/>
  <c r="C6515" i="3"/>
  <c r="B6515" i="3"/>
  <c r="A6515" i="3"/>
  <c r="J6514" i="3"/>
  <c r="I6514" i="3"/>
  <c r="H6514" i="3"/>
  <c r="G6514" i="3"/>
  <c r="F6514" i="3"/>
  <c r="D6514" i="3"/>
  <c r="C6514" i="3"/>
  <c r="B6514" i="3"/>
  <c r="A6514" i="3"/>
  <c r="J6513" i="3"/>
  <c r="I6513" i="3"/>
  <c r="H6513" i="3"/>
  <c r="G6513" i="3"/>
  <c r="F6513" i="3"/>
  <c r="D6513" i="3"/>
  <c r="C6513" i="3"/>
  <c r="B6513" i="3"/>
  <c r="A6513" i="3"/>
  <c r="J6512" i="3"/>
  <c r="I6512" i="3"/>
  <c r="H6512" i="3"/>
  <c r="G6512" i="3"/>
  <c r="F6512" i="3"/>
  <c r="D6512" i="3"/>
  <c r="C6512" i="3"/>
  <c r="B6512" i="3"/>
  <c r="A6512" i="3"/>
  <c r="J6511" i="3"/>
  <c r="I6511" i="3"/>
  <c r="H6511" i="3"/>
  <c r="G6511" i="3"/>
  <c r="F6511" i="3"/>
  <c r="D6511" i="3"/>
  <c r="C6511" i="3"/>
  <c r="B6511" i="3"/>
  <c r="A6511" i="3"/>
  <c r="J6510" i="3"/>
  <c r="I6510" i="3"/>
  <c r="H6510" i="3"/>
  <c r="G6510" i="3"/>
  <c r="F6510" i="3"/>
  <c r="D6510" i="3"/>
  <c r="C6510" i="3"/>
  <c r="B6510" i="3"/>
  <c r="A6510" i="3"/>
  <c r="J6509" i="3"/>
  <c r="I6509" i="3"/>
  <c r="H6509" i="3"/>
  <c r="G6509" i="3"/>
  <c r="F6509" i="3"/>
  <c r="D6509" i="3"/>
  <c r="C6509" i="3"/>
  <c r="B6509" i="3"/>
  <c r="A6509" i="3"/>
  <c r="J6508" i="3"/>
  <c r="I6508" i="3"/>
  <c r="H6508" i="3"/>
  <c r="G6508" i="3"/>
  <c r="F6508" i="3"/>
  <c r="D6508" i="3"/>
  <c r="C6508" i="3"/>
  <c r="B6508" i="3"/>
  <c r="A6508" i="3"/>
  <c r="J6507" i="3"/>
  <c r="I6507" i="3"/>
  <c r="H6507" i="3"/>
  <c r="G6507" i="3"/>
  <c r="F6507" i="3"/>
  <c r="D6507" i="3"/>
  <c r="C6507" i="3"/>
  <c r="B6507" i="3"/>
  <c r="A6507" i="3"/>
  <c r="J6506" i="3"/>
  <c r="I6506" i="3"/>
  <c r="H6506" i="3"/>
  <c r="G6506" i="3"/>
  <c r="F6506" i="3"/>
  <c r="D6506" i="3"/>
  <c r="C6506" i="3"/>
  <c r="B6506" i="3"/>
  <c r="A6506" i="3"/>
  <c r="J6505" i="3"/>
  <c r="I6505" i="3"/>
  <c r="H6505" i="3"/>
  <c r="G6505" i="3"/>
  <c r="F6505" i="3"/>
  <c r="D6505" i="3"/>
  <c r="C6505" i="3"/>
  <c r="B6505" i="3"/>
  <c r="A6505" i="3"/>
  <c r="J6504" i="3"/>
  <c r="I6504" i="3"/>
  <c r="H6504" i="3"/>
  <c r="G6504" i="3"/>
  <c r="F6504" i="3"/>
  <c r="D6504" i="3"/>
  <c r="C6504" i="3"/>
  <c r="B6504" i="3"/>
  <c r="A6504" i="3"/>
  <c r="J6503" i="3"/>
  <c r="I6503" i="3"/>
  <c r="H6503" i="3"/>
  <c r="G6503" i="3"/>
  <c r="F6503" i="3"/>
  <c r="D6503" i="3"/>
  <c r="C6503" i="3"/>
  <c r="B6503" i="3"/>
  <c r="A6503" i="3"/>
  <c r="J6502" i="3"/>
  <c r="I6502" i="3"/>
  <c r="H6502" i="3"/>
  <c r="G6502" i="3"/>
  <c r="F6502" i="3"/>
  <c r="D6502" i="3"/>
  <c r="C6502" i="3"/>
  <c r="B6502" i="3"/>
  <c r="A6502" i="3"/>
  <c r="J6501" i="3"/>
  <c r="I6501" i="3"/>
  <c r="H6501" i="3"/>
  <c r="G6501" i="3"/>
  <c r="F6501" i="3"/>
  <c r="D6501" i="3"/>
  <c r="C6501" i="3"/>
  <c r="B6501" i="3"/>
  <c r="A6501" i="3"/>
  <c r="J6500" i="3"/>
  <c r="I6500" i="3"/>
  <c r="H6500" i="3"/>
  <c r="G6500" i="3"/>
  <c r="F6500" i="3"/>
  <c r="D6500" i="3"/>
  <c r="C6500" i="3"/>
  <c r="B6500" i="3"/>
  <c r="A6500" i="3"/>
  <c r="J6499" i="3"/>
  <c r="I6499" i="3"/>
  <c r="H6499" i="3"/>
  <c r="G6499" i="3"/>
  <c r="F6499" i="3"/>
  <c r="D6499" i="3"/>
  <c r="C6499" i="3"/>
  <c r="B6499" i="3"/>
  <c r="A6499" i="3"/>
  <c r="J6498" i="3"/>
  <c r="I6498" i="3"/>
  <c r="H6498" i="3"/>
  <c r="G6498" i="3"/>
  <c r="F6498" i="3"/>
  <c r="D6498" i="3"/>
  <c r="C6498" i="3"/>
  <c r="B6498" i="3"/>
  <c r="A6498" i="3"/>
  <c r="J6497" i="3"/>
  <c r="I6497" i="3"/>
  <c r="H6497" i="3"/>
  <c r="G6497" i="3"/>
  <c r="F6497" i="3"/>
  <c r="D6497" i="3"/>
  <c r="C6497" i="3"/>
  <c r="B6497" i="3"/>
  <c r="A6497" i="3"/>
  <c r="J6496" i="3"/>
  <c r="I6496" i="3"/>
  <c r="H6496" i="3"/>
  <c r="G6496" i="3"/>
  <c r="F6496" i="3"/>
  <c r="D6496" i="3"/>
  <c r="C6496" i="3"/>
  <c r="B6496" i="3"/>
  <c r="A6496" i="3"/>
  <c r="J6495" i="3"/>
  <c r="I6495" i="3"/>
  <c r="H6495" i="3"/>
  <c r="G6495" i="3"/>
  <c r="F6495" i="3"/>
  <c r="D6495" i="3"/>
  <c r="C6495" i="3"/>
  <c r="B6495" i="3"/>
  <c r="A6495" i="3"/>
  <c r="J6494" i="3"/>
  <c r="I6494" i="3"/>
  <c r="H6494" i="3"/>
  <c r="G6494" i="3"/>
  <c r="F6494" i="3"/>
  <c r="D6494" i="3"/>
  <c r="C6494" i="3"/>
  <c r="B6494" i="3"/>
  <c r="A6494" i="3"/>
  <c r="J6493" i="3"/>
  <c r="I6493" i="3"/>
  <c r="H6493" i="3"/>
  <c r="G6493" i="3"/>
  <c r="F6493" i="3"/>
  <c r="D6493" i="3"/>
  <c r="C6493" i="3"/>
  <c r="B6493" i="3"/>
  <c r="A6493" i="3"/>
  <c r="J6492" i="3"/>
  <c r="I6492" i="3"/>
  <c r="H6492" i="3"/>
  <c r="G6492" i="3"/>
  <c r="F6492" i="3"/>
  <c r="D6492" i="3"/>
  <c r="C6492" i="3"/>
  <c r="B6492" i="3"/>
  <c r="A6492" i="3"/>
  <c r="J6491" i="3"/>
  <c r="I6491" i="3"/>
  <c r="H6491" i="3"/>
  <c r="G6491" i="3"/>
  <c r="F6491" i="3"/>
  <c r="D6491" i="3"/>
  <c r="C6491" i="3"/>
  <c r="B6491" i="3"/>
  <c r="A6491" i="3"/>
  <c r="J6490" i="3"/>
  <c r="I6490" i="3"/>
  <c r="H6490" i="3"/>
  <c r="G6490" i="3"/>
  <c r="F6490" i="3"/>
  <c r="D6490" i="3"/>
  <c r="C6490" i="3"/>
  <c r="B6490" i="3"/>
  <c r="A6490" i="3"/>
  <c r="J6489" i="3"/>
  <c r="I6489" i="3"/>
  <c r="H6489" i="3"/>
  <c r="G6489" i="3"/>
  <c r="F6489" i="3"/>
  <c r="D6489" i="3"/>
  <c r="C6489" i="3"/>
  <c r="B6489" i="3"/>
  <c r="A6489" i="3"/>
  <c r="J6488" i="3"/>
  <c r="I6488" i="3"/>
  <c r="H6488" i="3"/>
  <c r="G6488" i="3"/>
  <c r="F6488" i="3"/>
  <c r="D6488" i="3"/>
  <c r="C6488" i="3"/>
  <c r="B6488" i="3"/>
  <c r="A6488" i="3"/>
  <c r="J6487" i="3"/>
  <c r="I6487" i="3"/>
  <c r="H6487" i="3"/>
  <c r="G6487" i="3"/>
  <c r="F6487" i="3"/>
  <c r="D6487" i="3"/>
  <c r="C6487" i="3"/>
  <c r="B6487" i="3"/>
  <c r="A6487" i="3"/>
  <c r="J6486" i="3"/>
  <c r="I6486" i="3"/>
  <c r="H6486" i="3"/>
  <c r="G6486" i="3"/>
  <c r="F6486" i="3"/>
  <c r="D6486" i="3"/>
  <c r="C6486" i="3"/>
  <c r="B6486" i="3"/>
  <c r="A6486" i="3"/>
  <c r="J6485" i="3"/>
  <c r="I6485" i="3"/>
  <c r="H6485" i="3"/>
  <c r="G6485" i="3"/>
  <c r="F6485" i="3"/>
  <c r="D6485" i="3"/>
  <c r="C6485" i="3"/>
  <c r="B6485" i="3"/>
  <c r="A6485" i="3"/>
  <c r="J6484" i="3"/>
  <c r="I6484" i="3"/>
  <c r="H6484" i="3"/>
  <c r="G6484" i="3"/>
  <c r="F6484" i="3"/>
  <c r="D6484" i="3"/>
  <c r="C6484" i="3"/>
  <c r="B6484" i="3"/>
  <c r="A6484" i="3"/>
  <c r="J6483" i="3"/>
  <c r="I6483" i="3"/>
  <c r="H6483" i="3"/>
  <c r="G6483" i="3"/>
  <c r="F6483" i="3"/>
  <c r="D6483" i="3"/>
  <c r="C6483" i="3"/>
  <c r="B6483" i="3"/>
  <c r="A6483" i="3"/>
  <c r="J6482" i="3"/>
  <c r="I6482" i="3"/>
  <c r="H6482" i="3"/>
  <c r="G6482" i="3"/>
  <c r="F6482" i="3"/>
  <c r="D6482" i="3"/>
  <c r="C6482" i="3"/>
  <c r="B6482" i="3"/>
  <c r="A6482" i="3"/>
  <c r="J6481" i="3"/>
  <c r="I6481" i="3"/>
  <c r="H6481" i="3"/>
  <c r="G6481" i="3"/>
  <c r="F6481" i="3"/>
  <c r="D6481" i="3"/>
  <c r="C6481" i="3"/>
  <c r="B6481" i="3"/>
  <c r="A6481" i="3"/>
  <c r="J6480" i="3"/>
  <c r="I6480" i="3"/>
  <c r="H6480" i="3"/>
  <c r="G6480" i="3"/>
  <c r="F6480" i="3"/>
  <c r="D6480" i="3"/>
  <c r="C6480" i="3"/>
  <c r="B6480" i="3"/>
  <c r="A6480" i="3"/>
  <c r="J6479" i="3"/>
  <c r="I6479" i="3"/>
  <c r="H6479" i="3"/>
  <c r="G6479" i="3"/>
  <c r="F6479" i="3"/>
  <c r="D6479" i="3"/>
  <c r="C6479" i="3"/>
  <c r="B6479" i="3"/>
  <c r="A6479" i="3"/>
  <c r="J6478" i="3"/>
  <c r="I6478" i="3"/>
  <c r="H6478" i="3"/>
  <c r="G6478" i="3"/>
  <c r="F6478" i="3"/>
  <c r="D6478" i="3"/>
  <c r="C6478" i="3"/>
  <c r="B6478" i="3"/>
  <c r="A6478" i="3"/>
  <c r="J6477" i="3"/>
  <c r="I6477" i="3"/>
  <c r="H6477" i="3"/>
  <c r="G6477" i="3"/>
  <c r="F6477" i="3"/>
  <c r="D6477" i="3"/>
  <c r="C6477" i="3"/>
  <c r="B6477" i="3"/>
  <c r="A6477" i="3"/>
  <c r="J6476" i="3"/>
  <c r="I6476" i="3"/>
  <c r="H6476" i="3"/>
  <c r="G6476" i="3"/>
  <c r="F6476" i="3"/>
  <c r="D6476" i="3"/>
  <c r="C6476" i="3"/>
  <c r="B6476" i="3"/>
  <c r="A6476" i="3"/>
  <c r="J6475" i="3"/>
  <c r="I6475" i="3"/>
  <c r="H6475" i="3"/>
  <c r="G6475" i="3"/>
  <c r="F6475" i="3"/>
  <c r="D6475" i="3"/>
  <c r="C6475" i="3"/>
  <c r="B6475" i="3"/>
  <c r="A6475" i="3"/>
  <c r="J6474" i="3"/>
  <c r="I6474" i="3"/>
  <c r="H6474" i="3"/>
  <c r="G6474" i="3"/>
  <c r="F6474" i="3"/>
  <c r="D6474" i="3"/>
  <c r="C6474" i="3"/>
  <c r="B6474" i="3"/>
  <c r="A6474" i="3"/>
  <c r="J6473" i="3"/>
  <c r="I6473" i="3"/>
  <c r="H6473" i="3"/>
  <c r="G6473" i="3"/>
  <c r="F6473" i="3"/>
  <c r="D6473" i="3"/>
  <c r="C6473" i="3"/>
  <c r="B6473" i="3"/>
  <c r="A6473" i="3"/>
  <c r="J6472" i="3"/>
  <c r="I6472" i="3"/>
  <c r="H6472" i="3"/>
  <c r="G6472" i="3"/>
  <c r="F6472" i="3"/>
  <c r="D6472" i="3"/>
  <c r="C6472" i="3"/>
  <c r="B6472" i="3"/>
  <c r="A6472" i="3"/>
  <c r="J6471" i="3"/>
  <c r="I6471" i="3"/>
  <c r="H6471" i="3"/>
  <c r="G6471" i="3"/>
  <c r="F6471" i="3"/>
  <c r="D6471" i="3"/>
  <c r="C6471" i="3"/>
  <c r="B6471" i="3"/>
  <c r="A6471" i="3"/>
  <c r="J6470" i="3"/>
  <c r="I6470" i="3"/>
  <c r="H6470" i="3"/>
  <c r="G6470" i="3"/>
  <c r="F6470" i="3"/>
  <c r="D6470" i="3"/>
  <c r="C6470" i="3"/>
  <c r="B6470" i="3"/>
  <c r="A6470" i="3"/>
  <c r="J6469" i="3"/>
  <c r="I6469" i="3"/>
  <c r="H6469" i="3"/>
  <c r="G6469" i="3"/>
  <c r="F6469" i="3"/>
  <c r="D6469" i="3"/>
  <c r="C6469" i="3"/>
  <c r="B6469" i="3"/>
  <c r="A6469" i="3"/>
  <c r="J6468" i="3"/>
  <c r="I6468" i="3"/>
  <c r="H6468" i="3"/>
  <c r="G6468" i="3"/>
  <c r="F6468" i="3"/>
  <c r="D6468" i="3"/>
  <c r="C6468" i="3"/>
  <c r="B6468" i="3"/>
  <c r="A6468" i="3"/>
  <c r="J6467" i="3"/>
  <c r="I6467" i="3"/>
  <c r="H6467" i="3"/>
  <c r="G6467" i="3"/>
  <c r="F6467" i="3"/>
  <c r="D6467" i="3"/>
  <c r="C6467" i="3"/>
  <c r="B6467" i="3"/>
  <c r="A6467" i="3"/>
  <c r="J6466" i="3"/>
  <c r="I6466" i="3"/>
  <c r="H6466" i="3"/>
  <c r="G6466" i="3"/>
  <c r="F6466" i="3"/>
  <c r="D6466" i="3"/>
  <c r="C6466" i="3"/>
  <c r="B6466" i="3"/>
  <c r="A6466" i="3"/>
  <c r="J6465" i="3"/>
  <c r="I6465" i="3"/>
  <c r="H6465" i="3"/>
  <c r="G6465" i="3"/>
  <c r="F6465" i="3"/>
  <c r="D6465" i="3"/>
  <c r="C6465" i="3"/>
  <c r="B6465" i="3"/>
  <c r="A6465" i="3"/>
  <c r="J6464" i="3"/>
  <c r="I6464" i="3"/>
  <c r="H6464" i="3"/>
  <c r="G6464" i="3"/>
  <c r="F6464" i="3"/>
  <c r="D6464" i="3"/>
  <c r="C6464" i="3"/>
  <c r="B6464" i="3"/>
  <c r="A6464" i="3"/>
  <c r="J6463" i="3"/>
  <c r="I6463" i="3"/>
  <c r="H6463" i="3"/>
  <c r="G6463" i="3"/>
  <c r="F6463" i="3"/>
  <c r="D6463" i="3"/>
  <c r="C6463" i="3"/>
  <c r="B6463" i="3"/>
  <c r="A6463" i="3"/>
  <c r="J6462" i="3"/>
  <c r="I6462" i="3"/>
  <c r="H6462" i="3"/>
  <c r="G6462" i="3"/>
  <c r="F6462" i="3"/>
  <c r="D6462" i="3"/>
  <c r="C6462" i="3"/>
  <c r="B6462" i="3"/>
  <c r="A6462" i="3"/>
  <c r="J6461" i="3"/>
  <c r="I6461" i="3"/>
  <c r="H6461" i="3"/>
  <c r="G6461" i="3"/>
  <c r="F6461" i="3"/>
  <c r="D6461" i="3"/>
  <c r="C6461" i="3"/>
  <c r="B6461" i="3"/>
  <c r="A6461" i="3"/>
  <c r="J6460" i="3"/>
  <c r="I6460" i="3"/>
  <c r="H6460" i="3"/>
  <c r="G6460" i="3"/>
  <c r="F6460" i="3"/>
  <c r="D6460" i="3"/>
  <c r="C6460" i="3"/>
  <c r="B6460" i="3"/>
  <c r="A6460" i="3"/>
  <c r="J6459" i="3"/>
  <c r="I6459" i="3"/>
  <c r="H6459" i="3"/>
  <c r="G6459" i="3"/>
  <c r="F6459" i="3"/>
  <c r="D6459" i="3"/>
  <c r="C6459" i="3"/>
  <c r="B6459" i="3"/>
  <c r="A6459" i="3"/>
  <c r="J6458" i="3"/>
  <c r="E6458" i="3" s="1"/>
  <c r="N6458" i="3" s="1"/>
  <c r="I6458" i="3"/>
  <c r="H6458" i="3"/>
  <c r="G6458" i="3"/>
  <c r="F6458" i="3"/>
  <c r="D6458" i="3"/>
  <c r="C6458" i="3"/>
  <c r="B6458" i="3"/>
  <c r="A6458" i="3"/>
  <c r="J6457" i="3"/>
  <c r="I6457" i="3"/>
  <c r="H6457" i="3"/>
  <c r="G6457" i="3"/>
  <c r="F6457" i="3"/>
  <c r="D6457" i="3"/>
  <c r="C6457" i="3"/>
  <c r="B6457" i="3"/>
  <c r="A6457" i="3"/>
  <c r="J6456" i="3"/>
  <c r="I6456" i="3"/>
  <c r="H6456" i="3"/>
  <c r="G6456" i="3"/>
  <c r="F6456" i="3"/>
  <c r="D6456" i="3"/>
  <c r="C6456" i="3"/>
  <c r="B6456" i="3"/>
  <c r="A6456" i="3"/>
  <c r="J6455" i="3"/>
  <c r="I6455" i="3"/>
  <c r="H6455" i="3"/>
  <c r="G6455" i="3"/>
  <c r="F6455" i="3"/>
  <c r="D6455" i="3"/>
  <c r="C6455" i="3"/>
  <c r="B6455" i="3"/>
  <c r="A6455" i="3"/>
  <c r="J6454" i="3"/>
  <c r="I6454" i="3"/>
  <c r="H6454" i="3"/>
  <c r="G6454" i="3"/>
  <c r="F6454" i="3"/>
  <c r="D6454" i="3"/>
  <c r="C6454" i="3"/>
  <c r="B6454" i="3"/>
  <c r="A6454" i="3"/>
  <c r="J6453" i="3"/>
  <c r="I6453" i="3"/>
  <c r="H6453" i="3"/>
  <c r="G6453" i="3"/>
  <c r="F6453" i="3"/>
  <c r="D6453" i="3"/>
  <c r="C6453" i="3"/>
  <c r="B6453" i="3"/>
  <c r="A6453" i="3"/>
  <c r="J6452" i="3"/>
  <c r="I6452" i="3"/>
  <c r="H6452" i="3"/>
  <c r="G6452" i="3"/>
  <c r="F6452" i="3"/>
  <c r="D6452" i="3"/>
  <c r="C6452" i="3"/>
  <c r="B6452" i="3"/>
  <c r="A6452" i="3"/>
  <c r="J6451" i="3"/>
  <c r="I6451" i="3"/>
  <c r="H6451" i="3"/>
  <c r="G6451" i="3"/>
  <c r="F6451" i="3"/>
  <c r="D6451" i="3"/>
  <c r="C6451" i="3"/>
  <c r="B6451" i="3"/>
  <c r="A6451" i="3"/>
  <c r="J6450" i="3"/>
  <c r="I6450" i="3"/>
  <c r="H6450" i="3"/>
  <c r="G6450" i="3"/>
  <c r="F6450" i="3"/>
  <c r="D6450" i="3"/>
  <c r="C6450" i="3"/>
  <c r="B6450" i="3"/>
  <c r="A6450" i="3"/>
  <c r="J6449" i="3"/>
  <c r="I6449" i="3"/>
  <c r="H6449" i="3"/>
  <c r="G6449" i="3"/>
  <c r="F6449" i="3"/>
  <c r="D6449" i="3"/>
  <c r="C6449" i="3"/>
  <c r="B6449" i="3"/>
  <c r="A6449" i="3"/>
  <c r="J6448" i="3"/>
  <c r="I6448" i="3"/>
  <c r="H6448" i="3"/>
  <c r="G6448" i="3"/>
  <c r="F6448" i="3"/>
  <c r="D6448" i="3"/>
  <c r="C6448" i="3"/>
  <c r="B6448" i="3"/>
  <c r="A6448" i="3"/>
  <c r="J6447" i="3"/>
  <c r="I6447" i="3"/>
  <c r="H6447" i="3"/>
  <c r="G6447" i="3"/>
  <c r="F6447" i="3"/>
  <c r="D6447" i="3"/>
  <c r="C6447" i="3"/>
  <c r="B6447" i="3"/>
  <c r="A6447" i="3"/>
  <c r="J6446" i="3"/>
  <c r="I6446" i="3"/>
  <c r="H6446" i="3"/>
  <c r="G6446" i="3"/>
  <c r="F6446" i="3"/>
  <c r="D6446" i="3"/>
  <c r="C6446" i="3"/>
  <c r="B6446" i="3"/>
  <c r="A6446" i="3"/>
  <c r="J6445" i="3"/>
  <c r="I6445" i="3"/>
  <c r="H6445" i="3"/>
  <c r="G6445" i="3"/>
  <c r="F6445" i="3"/>
  <c r="D6445" i="3"/>
  <c r="C6445" i="3"/>
  <c r="B6445" i="3"/>
  <c r="A6445" i="3"/>
  <c r="J6444" i="3"/>
  <c r="I6444" i="3"/>
  <c r="H6444" i="3"/>
  <c r="G6444" i="3"/>
  <c r="F6444" i="3"/>
  <c r="D6444" i="3"/>
  <c r="C6444" i="3"/>
  <c r="B6444" i="3"/>
  <c r="A6444" i="3"/>
  <c r="J6443" i="3"/>
  <c r="I6443" i="3"/>
  <c r="H6443" i="3"/>
  <c r="G6443" i="3"/>
  <c r="F6443" i="3"/>
  <c r="D6443" i="3"/>
  <c r="C6443" i="3"/>
  <c r="B6443" i="3"/>
  <c r="A6443" i="3"/>
  <c r="J6442" i="3"/>
  <c r="I6442" i="3"/>
  <c r="H6442" i="3"/>
  <c r="G6442" i="3"/>
  <c r="F6442" i="3"/>
  <c r="D6442" i="3"/>
  <c r="C6442" i="3"/>
  <c r="B6442" i="3"/>
  <c r="A6442" i="3"/>
  <c r="J6441" i="3"/>
  <c r="I6441" i="3"/>
  <c r="H6441" i="3"/>
  <c r="G6441" i="3"/>
  <c r="F6441" i="3"/>
  <c r="D6441" i="3"/>
  <c r="C6441" i="3"/>
  <c r="B6441" i="3"/>
  <c r="A6441" i="3"/>
  <c r="J6440" i="3"/>
  <c r="I6440" i="3"/>
  <c r="H6440" i="3"/>
  <c r="G6440" i="3"/>
  <c r="F6440" i="3"/>
  <c r="D6440" i="3"/>
  <c r="C6440" i="3"/>
  <c r="B6440" i="3"/>
  <c r="A6440" i="3"/>
  <c r="J6439" i="3"/>
  <c r="I6439" i="3"/>
  <c r="H6439" i="3"/>
  <c r="G6439" i="3"/>
  <c r="F6439" i="3"/>
  <c r="D6439" i="3"/>
  <c r="C6439" i="3"/>
  <c r="B6439" i="3"/>
  <c r="A6439" i="3"/>
  <c r="J6438" i="3"/>
  <c r="I6438" i="3"/>
  <c r="H6438" i="3"/>
  <c r="G6438" i="3"/>
  <c r="F6438" i="3"/>
  <c r="D6438" i="3"/>
  <c r="C6438" i="3"/>
  <c r="B6438" i="3"/>
  <c r="A6438" i="3"/>
  <c r="J6437" i="3"/>
  <c r="I6437" i="3"/>
  <c r="H6437" i="3"/>
  <c r="G6437" i="3"/>
  <c r="F6437" i="3"/>
  <c r="D6437" i="3"/>
  <c r="C6437" i="3"/>
  <c r="B6437" i="3"/>
  <c r="A6437" i="3"/>
  <c r="J6436" i="3"/>
  <c r="I6436" i="3"/>
  <c r="H6436" i="3"/>
  <c r="G6436" i="3"/>
  <c r="F6436" i="3"/>
  <c r="D6436" i="3"/>
  <c r="C6436" i="3"/>
  <c r="B6436" i="3"/>
  <c r="A6436" i="3"/>
  <c r="J6435" i="3"/>
  <c r="I6435" i="3"/>
  <c r="H6435" i="3"/>
  <c r="G6435" i="3"/>
  <c r="F6435" i="3"/>
  <c r="D6435" i="3"/>
  <c r="C6435" i="3"/>
  <c r="B6435" i="3"/>
  <c r="A6435" i="3"/>
  <c r="J6434" i="3"/>
  <c r="I6434" i="3"/>
  <c r="H6434" i="3"/>
  <c r="G6434" i="3"/>
  <c r="F6434" i="3"/>
  <c r="D6434" i="3"/>
  <c r="C6434" i="3"/>
  <c r="B6434" i="3"/>
  <c r="A6434" i="3"/>
  <c r="J6433" i="3"/>
  <c r="I6433" i="3"/>
  <c r="H6433" i="3"/>
  <c r="G6433" i="3"/>
  <c r="F6433" i="3"/>
  <c r="D6433" i="3"/>
  <c r="C6433" i="3"/>
  <c r="B6433" i="3"/>
  <c r="A6433" i="3"/>
  <c r="J6432" i="3"/>
  <c r="I6432" i="3"/>
  <c r="H6432" i="3"/>
  <c r="G6432" i="3"/>
  <c r="F6432" i="3"/>
  <c r="D6432" i="3"/>
  <c r="C6432" i="3"/>
  <c r="B6432" i="3"/>
  <c r="A6432" i="3"/>
  <c r="J6431" i="3"/>
  <c r="I6431" i="3"/>
  <c r="H6431" i="3"/>
  <c r="G6431" i="3"/>
  <c r="F6431" i="3"/>
  <c r="D6431" i="3"/>
  <c r="C6431" i="3"/>
  <c r="B6431" i="3"/>
  <c r="A6431" i="3"/>
  <c r="J6430" i="3"/>
  <c r="I6430" i="3"/>
  <c r="H6430" i="3"/>
  <c r="G6430" i="3"/>
  <c r="F6430" i="3"/>
  <c r="D6430" i="3"/>
  <c r="C6430" i="3"/>
  <c r="B6430" i="3"/>
  <c r="A6430" i="3"/>
  <c r="J6429" i="3"/>
  <c r="I6429" i="3"/>
  <c r="H6429" i="3"/>
  <c r="E6429" i="3" s="1"/>
  <c r="L6429" i="3" s="1"/>
  <c r="G6429" i="3"/>
  <c r="F6429" i="3"/>
  <c r="D6429" i="3"/>
  <c r="C6429" i="3"/>
  <c r="B6429" i="3"/>
  <c r="A6429" i="3"/>
  <c r="J6428" i="3"/>
  <c r="I6428" i="3"/>
  <c r="H6428" i="3"/>
  <c r="G6428" i="3"/>
  <c r="F6428" i="3"/>
  <c r="D6428" i="3"/>
  <c r="C6428" i="3"/>
  <c r="B6428" i="3"/>
  <c r="A6428" i="3"/>
  <c r="J6427" i="3"/>
  <c r="I6427" i="3"/>
  <c r="H6427" i="3"/>
  <c r="G6427" i="3"/>
  <c r="F6427" i="3"/>
  <c r="D6427" i="3"/>
  <c r="C6427" i="3"/>
  <c r="B6427" i="3"/>
  <c r="A6427" i="3"/>
  <c r="J6426" i="3"/>
  <c r="I6426" i="3"/>
  <c r="H6426" i="3"/>
  <c r="G6426" i="3"/>
  <c r="F6426" i="3"/>
  <c r="D6426" i="3"/>
  <c r="C6426" i="3"/>
  <c r="B6426" i="3"/>
  <c r="A6426" i="3"/>
  <c r="J6425" i="3"/>
  <c r="I6425" i="3"/>
  <c r="H6425" i="3"/>
  <c r="G6425" i="3"/>
  <c r="F6425" i="3"/>
  <c r="D6425" i="3"/>
  <c r="C6425" i="3"/>
  <c r="B6425" i="3"/>
  <c r="A6425" i="3"/>
  <c r="J6424" i="3"/>
  <c r="I6424" i="3"/>
  <c r="H6424" i="3"/>
  <c r="G6424" i="3"/>
  <c r="F6424" i="3"/>
  <c r="D6424" i="3"/>
  <c r="C6424" i="3"/>
  <c r="B6424" i="3"/>
  <c r="A6424" i="3"/>
  <c r="J6423" i="3"/>
  <c r="I6423" i="3"/>
  <c r="H6423" i="3"/>
  <c r="G6423" i="3"/>
  <c r="F6423" i="3"/>
  <c r="D6423" i="3"/>
  <c r="C6423" i="3"/>
  <c r="B6423" i="3"/>
  <c r="A6423" i="3"/>
  <c r="J6422" i="3"/>
  <c r="I6422" i="3"/>
  <c r="H6422" i="3"/>
  <c r="G6422" i="3"/>
  <c r="F6422" i="3"/>
  <c r="D6422" i="3"/>
  <c r="C6422" i="3"/>
  <c r="B6422" i="3"/>
  <c r="A6422" i="3"/>
  <c r="J6421" i="3"/>
  <c r="I6421" i="3"/>
  <c r="H6421" i="3"/>
  <c r="E6421" i="3" s="1"/>
  <c r="L6421" i="3" s="1"/>
  <c r="G6421" i="3"/>
  <c r="F6421" i="3"/>
  <c r="D6421" i="3"/>
  <c r="C6421" i="3"/>
  <c r="B6421" i="3"/>
  <c r="A6421" i="3"/>
  <c r="J6420" i="3"/>
  <c r="I6420" i="3"/>
  <c r="H6420" i="3"/>
  <c r="G6420" i="3"/>
  <c r="F6420" i="3"/>
  <c r="E6420" i="3"/>
  <c r="N6420" i="3" s="1"/>
  <c r="D6420" i="3"/>
  <c r="C6420" i="3"/>
  <c r="B6420" i="3"/>
  <c r="A6420" i="3"/>
  <c r="J6419" i="3"/>
  <c r="I6419" i="3"/>
  <c r="H6419" i="3"/>
  <c r="G6419" i="3"/>
  <c r="F6419" i="3"/>
  <c r="D6419" i="3"/>
  <c r="C6419" i="3"/>
  <c r="B6419" i="3"/>
  <c r="A6419" i="3"/>
  <c r="J6418" i="3"/>
  <c r="I6418" i="3"/>
  <c r="H6418" i="3"/>
  <c r="G6418" i="3"/>
  <c r="F6418" i="3"/>
  <c r="D6418" i="3"/>
  <c r="C6418" i="3"/>
  <c r="B6418" i="3"/>
  <c r="A6418" i="3"/>
  <c r="J6417" i="3"/>
  <c r="I6417" i="3"/>
  <c r="H6417" i="3"/>
  <c r="G6417" i="3"/>
  <c r="F6417" i="3"/>
  <c r="D6417" i="3"/>
  <c r="C6417" i="3"/>
  <c r="B6417" i="3"/>
  <c r="A6417" i="3"/>
  <c r="J6416" i="3"/>
  <c r="E6416" i="3" s="1"/>
  <c r="L6416" i="3" s="1"/>
  <c r="I6416" i="3"/>
  <c r="H6416" i="3"/>
  <c r="G6416" i="3"/>
  <c r="F6416" i="3"/>
  <c r="D6416" i="3"/>
  <c r="C6416" i="3"/>
  <c r="B6416" i="3"/>
  <c r="A6416" i="3"/>
  <c r="J6415" i="3"/>
  <c r="I6415" i="3"/>
  <c r="H6415" i="3"/>
  <c r="G6415" i="3"/>
  <c r="F6415" i="3"/>
  <c r="D6415" i="3"/>
  <c r="C6415" i="3"/>
  <c r="B6415" i="3"/>
  <c r="A6415" i="3"/>
  <c r="J6414" i="3"/>
  <c r="I6414" i="3"/>
  <c r="H6414" i="3"/>
  <c r="E6414" i="3" s="1"/>
  <c r="G6414" i="3"/>
  <c r="F6414" i="3"/>
  <c r="D6414" i="3"/>
  <c r="C6414" i="3"/>
  <c r="B6414" i="3"/>
  <c r="A6414" i="3"/>
  <c r="J6413" i="3"/>
  <c r="I6413" i="3"/>
  <c r="H6413" i="3"/>
  <c r="G6413" i="3"/>
  <c r="F6413" i="3"/>
  <c r="D6413" i="3"/>
  <c r="C6413" i="3"/>
  <c r="B6413" i="3"/>
  <c r="A6413" i="3"/>
  <c r="J6412" i="3"/>
  <c r="I6412" i="3"/>
  <c r="H6412" i="3"/>
  <c r="G6412" i="3"/>
  <c r="F6412" i="3"/>
  <c r="D6412" i="3"/>
  <c r="C6412" i="3"/>
  <c r="B6412" i="3"/>
  <c r="A6412" i="3"/>
  <c r="J6411" i="3"/>
  <c r="I6411" i="3"/>
  <c r="H6411" i="3"/>
  <c r="G6411" i="3"/>
  <c r="F6411" i="3"/>
  <c r="D6411" i="3"/>
  <c r="C6411" i="3"/>
  <c r="B6411" i="3"/>
  <c r="A6411" i="3"/>
  <c r="J6410" i="3"/>
  <c r="I6410" i="3"/>
  <c r="H6410" i="3"/>
  <c r="E6410" i="3" s="1"/>
  <c r="N6410" i="3" s="1"/>
  <c r="G6410" i="3"/>
  <c r="F6410" i="3"/>
  <c r="D6410" i="3"/>
  <c r="C6410" i="3"/>
  <c r="B6410" i="3"/>
  <c r="A6410" i="3"/>
  <c r="J6409" i="3"/>
  <c r="I6409" i="3"/>
  <c r="H6409" i="3"/>
  <c r="G6409" i="3"/>
  <c r="F6409" i="3"/>
  <c r="D6409" i="3"/>
  <c r="C6409" i="3"/>
  <c r="B6409" i="3"/>
  <c r="A6409" i="3"/>
  <c r="J6408" i="3"/>
  <c r="I6408" i="3"/>
  <c r="H6408" i="3"/>
  <c r="G6408" i="3"/>
  <c r="F6408" i="3"/>
  <c r="D6408" i="3"/>
  <c r="C6408" i="3"/>
  <c r="B6408" i="3"/>
  <c r="A6408" i="3"/>
  <c r="J6407" i="3"/>
  <c r="I6407" i="3"/>
  <c r="H6407" i="3"/>
  <c r="G6407" i="3"/>
  <c r="F6407" i="3"/>
  <c r="D6407" i="3"/>
  <c r="C6407" i="3"/>
  <c r="B6407" i="3"/>
  <c r="A6407" i="3"/>
  <c r="J6406" i="3"/>
  <c r="I6406" i="3"/>
  <c r="H6406" i="3"/>
  <c r="G6406" i="3"/>
  <c r="F6406" i="3"/>
  <c r="D6406" i="3"/>
  <c r="C6406" i="3"/>
  <c r="B6406" i="3"/>
  <c r="A6406" i="3"/>
  <c r="J6405" i="3"/>
  <c r="I6405" i="3"/>
  <c r="H6405" i="3"/>
  <c r="G6405" i="3"/>
  <c r="F6405" i="3"/>
  <c r="D6405" i="3"/>
  <c r="C6405" i="3"/>
  <c r="B6405" i="3"/>
  <c r="A6405" i="3"/>
  <c r="J6404" i="3"/>
  <c r="I6404" i="3"/>
  <c r="H6404" i="3"/>
  <c r="G6404" i="3"/>
  <c r="F6404" i="3"/>
  <c r="D6404" i="3"/>
  <c r="C6404" i="3"/>
  <c r="B6404" i="3"/>
  <c r="A6404" i="3"/>
  <c r="J6403" i="3"/>
  <c r="I6403" i="3"/>
  <c r="H6403" i="3"/>
  <c r="G6403" i="3"/>
  <c r="F6403" i="3"/>
  <c r="D6403" i="3"/>
  <c r="C6403" i="3"/>
  <c r="B6403" i="3"/>
  <c r="A6403" i="3"/>
  <c r="J6402" i="3"/>
  <c r="I6402" i="3"/>
  <c r="H6402" i="3"/>
  <c r="G6402" i="3"/>
  <c r="F6402" i="3"/>
  <c r="D6402" i="3"/>
  <c r="C6402" i="3"/>
  <c r="B6402" i="3"/>
  <c r="A6402" i="3"/>
  <c r="J6401" i="3"/>
  <c r="I6401" i="3"/>
  <c r="H6401" i="3"/>
  <c r="G6401" i="3"/>
  <c r="F6401" i="3"/>
  <c r="D6401" i="3"/>
  <c r="C6401" i="3"/>
  <c r="B6401" i="3"/>
  <c r="A6401" i="3"/>
  <c r="J6400" i="3"/>
  <c r="I6400" i="3"/>
  <c r="H6400" i="3"/>
  <c r="G6400" i="3"/>
  <c r="F6400" i="3"/>
  <c r="D6400" i="3"/>
  <c r="C6400" i="3"/>
  <c r="B6400" i="3"/>
  <c r="A6400" i="3"/>
  <c r="J6399" i="3"/>
  <c r="I6399" i="3"/>
  <c r="H6399" i="3"/>
  <c r="G6399" i="3"/>
  <c r="F6399" i="3"/>
  <c r="D6399" i="3"/>
  <c r="C6399" i="3"/>
  <c r="B6399" i="3"/>
  <c r="A6399" i="3"/>
  <c r="J6398" i="3"/>
  <c r="I6398" i="3"/>
  <c r="H6398" i="3"/>
  <c r="G6398" i="3"/>
  <c r="F6398" i="3"/>
  <c r="D6398" i="3"/>
  <c r="C6398" i="3"/>
  <c r="B6398" i="3"/>
  <c r="A6398" i="3"/>
  <c r="J6397" i="3"/>
  <c r="I6397" i="3"/>
  <c r="H6397" i="3"/>
  <c r="G6397" i="3"/>
  <c r="F6397" i="3"/>
  <c r="D6397" i="3"/>
  <c r="C6397" i="3"/>
  <c r="B6397" i="3"/>
  <c r="A6397" i="3"/>
  <c r="J6396" i="3"/>
  <c r="I6396" i="3"/>
  <c r="H6396" i="3"/>
  <c r="G6396" i="3"/>
  <c r="F6396" i="3"/>
  <c r="D6396" i="3"/>
  <c r="C6396" i="3"/>
  <c r="B6396" i="3"/>
  <c r="A6396" i="3"/>
  <c r="J6395" i="3"/>
  <c r="I6395" i="3"/>
  <c r="H6395" i="3"/>
  <c r="G6395" i="3"/>
  <c r="F6395" i="3"/>
  <c r="D6395" i="3"/>
  <c r="C6395" i="3"/>
  <c r="B6395" i="3"/>
  <c r="A6395" i="3"/>
  <c r="J6394" i="3"/>
  <c r="I6394" i="3"/>
  <c r="H6394" i="3"/>
  <c r="E6394" i="3" s="1"/>
  <c r="N6394" i="3" s="1"/>
  <c r="G6394" i="3"/>
  <c r="F6394" i="3"/>
  <c r="D6394" i="3"/>
  <c r="C6394" i="3"/>
  <c r="B6394" i="3"/>
  <c r="A6394" i="3"/>
  <c r="J6393" i="3"/>
  <c r="I6393" i="3"/>
  <c r="H6393" i="3"/>
  <c r="G6393" i="3"/>
  <c r="F6393" i="3"/>
  <c r="D6393" i="3"/>
  <c r="C6393" i="3"/>
  <c r="B6393" i="3"/>
  <c r="A6393" i="3"/>
  <c r="J6392" i="3"/>
  <c r="I6392" i="3"/>
  <c r="H6392" i="3"/>
  <c r="G6392" i="3"/>
  <c r="F6392" i="3"/>
  <c r="D6392" i="3"/>
  <c r="C6392" i="3"/>
  <c r="B6392" i="3"/>
  <c r="A6392" i="3"/>
  <c r="J6391" i="3"/>
  <c r="I6391" i="3"/>
  <c r="H6391" i="3"/>
  <c r="G6391" i="3"/>
  <c r="F6391" i="3"/>
  <c r="D6391" i="3"/>
  <c r="C6391" i="3"/>
  <c r="B6391" i="3"/>
  <c r="A6391" i="3"/>
  <c r="J6390" i="3"/>
  <c r="I6390" i="3"/>
  <c r="H6390" i="3"/>
  <c r="G6390" i="3"/>
  <c r="F6390" i="3"/>
  <c r="D6390" i="3"/>
  <c r="C6390" i="3"/>
  <c r="B6390" i="3"/>
  <c r="A6390" i="3"/>
  <c r="J6389" i="3"/>
  <c r="I6389" i="3"/>
  <c r="H6389" i="3"/>
  <c r="G6389" i="3"/>
  <c r="F6389" i="3"/>
  <c r="D6389" i="3"/>
  <c r="C6389" i="3"/>
  <c r="B6389" i="3"/>
  <c r="A6389" i="3"/>
  <c r="J6388" i="3"/>
  <c r="I6388" i="3"/>
  <c r="H6388" i="3"/>
  <c r="G6388" i="3"/>
  <c r="F6388" i="3"/>
  <c r="D6388" i="3"/>
  <c r="C6388" i="3"/>
  <c r="B6388" i="3"/>
  <c r="A6388" i="3"/>
  <c r="J6387" i="3"/>
  <c r="I6387" i="3"/>
  <c r="H6387" i="3"/>
  <c r="G6387" i="3"/>
  <c r="F6387" i="3"/>
  <c r="D6387" i="3"/>
  <c r="C6387" i="3"/>
  <c r="B6387" i="3"/>
  <c r="A6387" i="3"/>
  <c r="J6386" i="3"/>
  <c r="I6386" i="3"/>
  <c r="H6386" i="3"/>
  <c r="G6386" i="3"/>
  <c r="F6386" i="3"/>
  <c r="D6386" i="3"/>
  <c r="C6386" i="3"/>
  <c r="B6386" i="3"/>
  <c r="A6386" i="3"/>
  <c r="J6385" i="3"/>
  <c r="I6385" i="3"/>
  <c r="H6385" i="3"/>
  <c r="G6385" i="3"/>
  <c r="F6385" i="3"/>
  <c r="D6385" i="3"/>
  <c r="C6385" i="3"/>
  <c r="B6385" i="3"/>
  <c r="A6385" i="3"/>
  <c r="J6384" i="3"/>
  <c r="I6384" i="3"/>
  <c r="H6384" i="3"/>
  <c r="G6384" i="3"/>
  <c r="F6384" i="3"/>
  <c r="D6384" i="3"/>
  <c r="C6384" i="3"/>
  <c r="B6384" i="3"/>
  <c r="A6384" i="3"/>
  <c r="J6383" i="3"/>
  <c r="I6383" i="3"/>
  <c r="H6383" i="3"/>
  <c r="G6383" i="3"/>
  <c r="F6383" i="3"/>
  <c r="D6383" i="3"/>
  <c r="C6383" i="3"/>
  <c r="B6383" i="3"/>
  <c r="A6383" i="3"/>
  <c r="J6382" i="3"/>
  <c r="I6382" i="3"/>
  <c r="H6382" i="3"/>
  <c r="G6382" i="3"/>
  <c r="F6382" i="3"/>
  <c r="D6382" i="3"/>
  <c r="C6382" i="3"/>
  <c r="B6382" i="3"/>
  <c r="A6382" i="3"/>
  <c r="J6381" i="3"/>
  <c r="I6381" i="3"/>
  <c r="H6381" i="3"/>
  <c r="G6381" i="3"/>
  <c r="F6381" i="3"/>
  <c r="D6381" i="3"/>
  <c r="C6381" i="3"/>
  <c r="B6381" i="3"/>
  <c r="A6381" i="3"/>
  <c r="J6380" i="3"/>
  <c r="I6380" i="3"/>
  <c r="H6380" i="3"/>
  <c r="G6380" i="3"/>
  <c r="F6380" i="3"/>
  <c r="D6380" i="3"/>
  <c r="C6380" i="3"/>
  <c r="B6380" i="3"/>
  <c r="A6380" i="3"/>
  <c r="J6379" i="3"/>
  <c r="I6379" i="3"/>
  <c r="H6379" i="3"/>
  <c r="G6379" i="3"/>
  <c r="F6379" i="3"/>
  <c r="D6379" i="3"/>
  <c r="C6379" i="3"/>
  <c r="B6379" i="3"/>
  <c r="A6379" i="3"/>
  <c r="J6378" i="3"/>
  <c r="I6378" i="3"/>
  <c r="H6378" i="3"/>
  <c r="G6378" i="3"/>
  <c r="F6378" i="3"/>
  <c r="D6378" i="3"/>
  <c r="C6378" i="3"/>
  <c r="B6378" i="3"/>
  <c r="A6378" i="3"/>
  <c r="J6377" i="3"/>
  <c r="I6377" i="3"/>
  <c r="H6377" i="3"/>
  <c r="G6377" i="3"/>
  <c r="F6377" i="3"/>
  <c r="D6377" i="3"/>
  <c r="C6377" i="3"/>
  <c r="B6377" i="3"/>
  <c r="A6377" i="3"/>
  <c r="J6376" i="3"/>
  <c r="E6376" i="3" s="1"/>
  <c r="I6376" i="3"/>
  <c r="H6376" i="3"/>
  <c r="G6376" i="3"/>
  <c r="F6376" i="3"/>
  <c r="D6376" i="3"/>
  <c r="C6376" i="3"/>
  <c r="B6376" i="3"/>
  <c r="A6376" i="3"/>
  <c r="J6375" i="3"/>
  <c r="I6375" i="3"/>
  <c r="H6375" i="3"/>
  <c r="E6375" i="3" s="1"/>
  <c r="K6375" i="3" s="1"/>
  <c r="G6375" i="3"/>
  <c r="F6375" i="3"/>
  <c r="D6375" i="3"/>
  <c r="C6375" i="3"/>
  <c r="B6375" i="3"/>
  <c r="A6375" i="3"/>
  <c r="J6374" i="3"/>
  <c r="I6374" i="3"/>
  <c r="H6374" i="3"/>
  <c r="G6374" i="3"/>
  <c r="F6374" i="3"/>
  <c r="D6374" i="3"/>
  <c r="C6374" i="3"/>
  <c r="B6374" i="3"/>
  <c r="A6374" i="3"/>
  <c r="J6373" i="3"/>
  <c r="I6373" i="3"/>
  <c r="H6373" i="3"/>
  <c r="G6373" i="3"/>
  <c r="F6373" i="3"/>
  <c r="D6373" i="3"/>
  <c r="C6373" i="3"/>
  <c r="B6373" i="3"/>
  <c r="A6373" i="3"/>
  <c r="J6372" i="3"/>
  <c r="I6372" i="3"/>
  <c r="H6372" i="3"/>
  <c r="G6372" i="3"/>
  <c r="F6372" i="3"/>
  <c r="D6372" i="3"/>
  <c r="C6372" i="3"/>
  <c r="B6372" i="3"/>
  <c r="A6372" i="3"/>
  <c r="J6371" i="3"/>
  <c r="I6371" i="3"/>
  <c r="H6371" i="3"/>
  <c r="G6371" i="3"/>
  <c r="F6371" i="3"/>
  <c r="D6371" i="3"/>
  <c r="C6371" i="3"/>
  <c r="B6371" i="3"/>
  <c r="A6371" i="3"/>
  <c r="J6370" i="3"/>
  <c r="I6370" i="3"/>
  <c r="H6370" i="3"/>
  <c r="G6370" i="3"/>
  <c r="F6370" i="3"/>
  <c r="D6370" i="3"/>
  <c r="C6370" i="3"/>
  <c r="B6370" i="3"/>
  <c r="A6370" i="3"/>
  <c r="J6369" i="3"/>
  <c r="I6369" i="3"/>
  <c r="H6369" i="3"/>
  <c r="G6369" i="3"/>
  <c r="F6369" i="3"/>
  <c r="D6369" i="3"/>
  <c r="C6369" i="3"/>
  <c r="B6369" i="3"/>
  <c r="A6369" i="3"/>
  <c r="J6368" i="3"/>
  <c r="I6368" i="3"/>
  <c r="H6368" i="3"/>
  <c r="G6368" i="3"/>
  <c r="F6368" i="3"/>
  <c r="D6368" i="3"/>
  <c r="C6368" i="3"/>
  <c r="B6368" i="3"/>
  <c r="A6368" i="3"/>
  <c r="J6367" i="3"/>
  <c r="I6367" i="3"/>
  <c r="H6367" i="3"/>
  <c r="E6367" i="3" s="1"/>
  <c r="K6367" i="3" s="1"/>
  <c r="G6367" i="3"/>
  <c r="F6367" i="3"/>
  <c r="D6367" i="3"/>
  <c r="C6367" i="3"/>
  <c r="B6367" i="3"/>
  <c r="A6367" i="3"/>
  <c r="J6366" i="3"/>
  <c r="I6366" i="3"/>
  <c r="H6366" i="3"/>
  <c r="G6366" i="3"/>
  <c r="F6366" i="3"/>
  <c r="D6366" i="3"/>
  <c r="C6366" i="3"/>
  <c r="B6366" i="3"/>
  <c r="A6366" i="3"/>
  <c r="J6365" i="3"/>
  <c r="I6365" i="3"/>
  <c r="H6365" i="3"/>
  <c r="G6365" i="3"/>
  <c r="F6365" i="3"/>
  <c r="D6365" i="3"/>
  <c r="C6365" i="3"/>
  <c r="B6365" i="3"/>
  <c r="A6365" i="3"/>
  <c r="J6364" i="3"/>
  <c r="I6364" i="3"/>
  <c r="H6364" i="3"/>
  <c r="G6364" i="3"/>
  <c r="F6364" i="3"/>
  <c r="D6364" i="3"/>
  <c r="C6364" i="3"/>
  <c r="B6364" i="3"/>
  <c r="A6364" i="3"/>
  <c r="J6363" i="3"/>
  <c r="I6363" i="3"/>
  <c r="H6363" i="3"/>
  <c r="G6363" i="3"/>
  <c r="F6363" i="3"/>
  <c r="D6363" i="3"/>
  <c r="C6363" i="3"/>
  <c r="B6363" i="3"/>
  <c r="A6363" i="3"/>
  <c r="J6362" i="3"/>
  <c r="I6362" i="3"/>
  <c r="H6362" i="3"/>
  <c r="E6362" i="3" s="1"/>
  <c r="N6362" i="3" s="1"/>
  <c r="G6362" i="3"/>
  <c r="F6362" i="3"/>
  <c r="D6362" i="3"/>
  <c r="C6362" i="3"/>
  <c r="B6362" i="3"/>
  <c r="A6362" i="3"/>
  <c r="J6361" i="3"/>
  <c r="I6361" i="3"/>
  <c r="H6361" i="3"/>
  <c r="G6361" i="3"/>
  <c r="F6361" i="3"/>
  <c r="D6361" i="3"/>
  <c r="C6361" i="3"/>
  <c r="B6361" i="3"/>
  <c r="A6361" i="3"/>
  <c r="J6360" i="3"/>
  <c r="I6360" i="3"/>
  <c r="H6360" i="3"/>
  <c r="G6360" i="3"/>
  <c r="F6360" i="3"/>
  <c r="D6360" i="3"/>
  <c r="C6360" i="3"/>
  <c r="B6360" i="3"/>
  <c r="A6360" i="3"/>
  <c r="J6359" i="3"/>
  <c r="I6359" i="3"/>
  <c r="H6359" i="3"/>
  <c r="G6359" i="3"/>
  <c r="F6359" i="3"/>
  <c r="D6359" i="3"/>
  <c r="C6359" i="3"/>
  <c r="B6359" i="3"/>
  <c r="A6359" i="3"/>
  <c r="J6358" i="3"/>
  <c r="I6358" i="3"/>
  <c r="H6358" i="3"/>
  <c r="G6358" i="3"/>
  <c r="F6358" i="3"/>
  <c r="D6358" i="3"/>
  <c r="C6358" i="3"/>
  <c r="B6358" i="3"/>
  <c r="A6358" i="3"/>
  <c r="J6357" i="3"/>
  <c r="I6357" i="3"/>
  <c r="H6357" i="3"/>
  <c r="G6357" i="3"/>
  <c r="F6357" i="3"/>
  <c r="D6357" i="3"/>
  <c r="C6357" i="3"/>
  <c r="B6357" i="3"/>
  <c r="A6357" i="3"/>
  <c r="J6356" i="3"/>
  <c r="I6356" i="3"/>
  <c r="H6356" i="3"/>
  <c r="E6356" i="3" s="1"/>
  <c r="N6356" i="3" s="1"/>
  <c r="G6356" i="3"/>
  <c r="F6356" i="3"/>
  <c r="D6356" i="3"/>
  <c r="C6356" i="3"/>
  <c r="B6356" i="3"/>
  <c r="A6356" i="3"/>
  <c r="J6355" i="3"/>
  <c r="I6355" i="3"/>
  <c r="H6355" i="3"/>
  <c r="G6355" i="3"/>
  <c r="F6355" i="3"/>
  <c r="D6355" i="3"/>
  <c r="C6355" i="3"/>
  <c r="B6355" i="3"/>
  <c r="A6355" i="3"/>
  <c r="J6354" i="3"/>
  <c r="I6354" i="3"/>
  <c r="H6354" i="3"/>
  <c r="G6354" i="3"/>
  <c r="F6354" i="3"/>
  <c r="D6354" i="3"/>
  <c r="C6354" i="3"/>
  <c r="B6354" i="3"/>
  <c r="A6354" i="3"/>
  <c r="J6353" i="3"/>
  <c r="I6353" i="3"/>
  <c r="H6353" i="3"/>
  <c r="G6353" i="3"/>
  <c r="F6353" i="3"/>
  <c r="D6353" i="3"/>
  <c r="C6353" i="3"/>
  <c r="B6353" i="3"/>
  <c r="A6353" i="3"/>
  <c r="J6352" i="3"/>
  <c r="I6352" i="3"/>
  <c r="H6352" i="3"/>
  <c r="G6352" i="3"/>
  <c r="F6352" i="3"/>
  <c r="D6352" i="3"/>
  <c r="C6352" i="3"/>
  <c r="B6352" i="3"/>
  <c r="A6352" i="3"/>
  <c r="J6351" i="3"/>
  <c r="I6351" i="3"/>
  <c r="H6351" i="3"/>
  <c r="G6351" i="3"/>
  <c r="F6351" i="3"/>
  <c r="D6351" i="3"/>
  <c r="C6351" i="3"/>
  <c r="B6351" i="3"/>
  <c r="A6351" i="3"/>
  <c r="J6350" i="3"/>
  <c r="I6350" i="3"/>
  <c r="H6350" i="3"/>
  <c r="G6350" i="3"/>
  <c r="F6350" i="3"/>
  <c r="D6350" i="3"/>
  <c r="C6350" i="3"/>
  <c r="B6350" i="3"/>
  <c r="A6350" i="3"/>
  <c r="J6349" i="3"/>
  <c r="I6349" i="3"/>
  <c r="H6349" i="3"/>
  <c r="G6349" i="3"/>
  <c r="F6349" i="3"/>
  <c r="D6349" i="3"/>
  <c r="C6349" i="3"/>
  <c r="B6349" i="3"/>
  <c r="A6349" i="3"/>
  <c r="J6348" i="3"/>
  <c r="I6348" i="3"/>
  <c r="H6348" i="3"/>
  <c r="G6348" i="3"/>
  <c r="F6348" i="3"/>
  <c r="D6348" i="3"/>
  <c r="C6348" i="3"/>
  <c r="B6348" i="3"/>
  <c r="A6348" i="3"/>
  <c r="J6347" i="3"/>
  <c r="I6347" i="3"/>
  <c r="H6347" i="3"/>
  <c r="G6347" i="3"/>
  <c r="F6347" i="3"/>
  <c r="D6347" i="3"/>
  <c r="C6347" i="3"/>
  <c r="B6347" i="3"/>
  <c r="A6347" i="3"/>
  <c r="J6346" i="3"/>
  <c r="I6346" i="3"/>
  <c r="H6346" i="3"/>
  <c r="G6346" i="3"/>
  <c r="F6346" i="3"/>
  <c r="D6346" i="3"/>
  <c r="C6346" i="3"/>
  <c r="B6346" i="3"/>
  <c r="A6346" i="3"/>
  <c r="J6345" i="3"/>
  <c r="I6345" i="3"/>
  <c r="H6345" i="3"/>
  <c r="G6345" i="3"/>
  <c r="F6345" i="3"/>
  <c r="D6345" i="3"/>
  <c r="C6345" i="3"/>
  <c r="B6345" i="3"/>
  <c r="A6345" i="3"/>
  <c r="J6344" i="3"/>
  <c r="I6344" i="3"/>
  <c r="H6344" i="3"/>
  <c r="G6344" i="3"/>
  <c r="F6344" i="3"/>
  <c r="D6344" i="3"/>
  <c r="C6344" i="3"/>
  <c r="B6344" i="3"/>
  <c r="A6344" i="3"/>
  <c r="J6343" i="3"/>
  <c r="I6343" i="3"/>
  <c r="H6343" i="3"/>
  <c r="G6343" i="3"/>
  <c r="F6343" i="3"/>
  <c r="D6343" i="3"/>
  <c r="C6343" i="3"/>
  <c r="B6343" i="3"/>
  <c r="A6343" i="3"/>
  <c r="J6342" i="3"/>
  <c r="I6342" i="3"/>
  <c r="H6342" i="3"/>
  <c r="G6342" i="3"/>
  <c r="F6342" i="3"/>
  <c r="D6342" i="3"/>
  <c r="C6342" i="3"/>
  <c r="B6342" i="3"/>
  <c r="A6342" i="3"/>
  <c r="J6341" i="3"/>
  <c r="I6341" i="3"/>
  <c r="H6341" i="3"/>
  <c r="G6341" i="3"/>
  <c r="F6341" i="3"/>
  <c r="D6341" i="3"/>
  <c r="C6341" i="3"/>
  <c r="B6341" i="3"/>
  <c r="A6341" i="3"/>
  <c r="J6340" i="3"/>
  <c r="I6340" i="3"/>
  <c r="H6340" i="3"/>
  <c r="G6340" i="3"/>
  <c r="F6340" i="3"/>
  <c r="D6340" i="3"/>
  <c r="C6340" i="3"/>
  <c r="B6340" i="3"/>
  <c r="A6340" i="3"/>
  <c r="J6339" i="3"/>
  <c r="I6339" i="3"/>
  <c r="H6339" i="3"/>
  <c r="G6339" i="3"/>
  <c r="F6339" i="3"/>
  <c r="D6339" i="3"/>
  <c r="C6339" i="3"/>
  <c r="B6339" i="3"/>
  <c r="A6339" i="3"/>
  <c r="J6338" i="3"/>
  <c r="I6338" i="3"/>
  <c r="H6338" i="3"/>
  <c r="G6338" i="3"/>
  <c r="F6338" i="3"/>
  <c r="D6338" i="3"/>
  <c r="C6338" i="3"/>
  <c r="B6338" i="3"/>
  <c r="A6338" i="3"/>
  <c r="J6337" i="3"/>
  <c r="I6337" i="3"/>
  <c r="H6337" i="3"/>
  <c r="G6337" i="3"/>
  <c r="F6337" i="3"/>
  <c r="D6337" i="3"/>
  <c r="C6337" i="3"/>
  <c r="B6337" i="3"/>
  <c r="A6337" i="3"/>
  <c r="J6336" i="3"/>
  <c r="I6336" i="3"/>
  <c r="H6336" i="3"/>
  <c r="G6336" i="3"/>
  <c r="F6336" i="3"/>
  <c r="D6336" i="3"/>
  <c r="C6336" i="3"/>
  <c r="B6336" i="3"/>
  <c r="A6336" i="3"/>
  <c r="J6335" i="3"/>
  <c r="I6335" i="3"/>
  <c r="H6335" i="3"/>
  <c r="G6335" i="3"/>
  <c r="F6335" i="3"/>
  <c r="D6335" i="3"/>
  <c r="C6335" i="3"/>
  <c r="B6335" i="3"/>
  <c r="A6335" i="3"/>
  <c r="J6334" i="3"/>
  <c r="I6334" i="3"/>
  <c r="H6334" i="3"/>
  <c r="G6334" i="3"/>
  <c r="F6334" i="3"/>
  <c r="D6334" i="3"/>
  <c r="C6334" i="3"/>
  <c r="B6334" i="3"/>
  <c r="A6334" i="3"/>
  <c r="J6333" i="3"/>
  <c r="I6333" i="3"/>
  <c r="H6333" i="3"/>
  <c r="G6333" i="3"/>
  <c r="F6333" i="3"/>
  <c r="D6333" i="3"/>
  <c r="C6333" i="3"/>
  <c r="B6333" i="3"/>
  <c r="A6333" i="3"/>
  <c r="J6332" i="3"/>
  <c r="I6332" i="3"/>
  <c r="H6332" i="3"/>
  <c r="G6332" i="3"/>
  <c r="F6332" i="3"/>
  <c r="D6332" i="3"/>
  <c r="C6332" i="3"/>
  <c r="B6332" i="3"/>
  <c r="A6332" i="3"/>
  <c r="J6331" i="3"/>
  <c r="I6331" i="3"/>
  <c r="H6331" i="3"/>
  <c r="G6331" i="3"/>
  <c r="F6331" i="3"/>
  <c r="D6331" i="3"/>
  <c r="C6331" i="3"/>
  <c r="B6331" i="3"/>
  <c r="A6331" i="3"/>
  <c r="J6330" i="3"/>
  <c r="I6330" i="3"/>
  <c r="H6330" i="3"/>
  <c r="G6330" i="3"/>
  <c r="F6330" i="3"/>
  <c r="D6330" i="3"/>
  <c r="C6330" i="3"/>
  <c r="B6330" i="3"/>
  <c r="A6330" i="3"/>
  <c r="J6329" i="3"/>
  <c r="I6329" i="3"/>
  <c r="H6329" i="3"/>
  <c r="G6329" i="3"/>
  <c r="F6329" i="3"/>
  <c r="D6329" i="3"/>
  <c r="C6329" i="3"/>
  <c r="B6329" i="3"/>
  <c r="A6329" i="3"/>
  <c r="J6328" i="3"/>
  <c r="I6328" i="3"/>
  <c r="H6328" i="3"/>
  <c r="G6328" i="3"/>
  <c r="F6328" i="3"/>
  <c r="D6328" i="3"/>
  <c r="C6328" i="3"/>
  <c r="B6328" i="3"/>
  <c r="A6328" i="3"/>
  <c r="J6327" i="3"/>
  <c r="I6327" i="3"/>
  <c r="H6327" i="3"/>
  <c r="G6327" i="3"/>
  <c r="F6327" i="3"/>
  <c r="D6327" i="3"/>
  <c r="C6327" i="3"/>
  <c r="B6327" i="3"/>
  <c r="A6327" i="3"/>
  <c r="J6326" i="3"/>
  <c r="I6326" i="3"/>
  <c r="H6326" i="3"/>
  <c r="G6326" i="3"/>
  <c r="F6326" i="3"/>
  <c r="D6326" i="3"/>
  <c r="C6326" i="3"/>
  <c r="B6326" i="3"/>
  <c r="A6326" i="3"/>
  <c r="J6325" i="3"/>
  <c r="I6325" i="3"/>
  <c r="H6325" i="3"/>
  <c r="G6325" i="3"/>
  <c r="F6325" i="3"/>
  <c r="D6325" i="3"/>
  <c r="C6325" i="3"/>
  <c r="B6325" i="3"/>
  <c r="A6325" i="3"/>
  <c r="J6324" i="3"/>
  <c r="I6324" i="3"/>
  <c r="H6324" i="3"/>
  <c r="G6324" i="3"/>
  <c r="F6324" i="3"/>
  <c r="D6324" i="3"/>
  <c r="C6324" i="3"/>
  <c r="B6324" i="3"/>
  <c r="A6324" i="3"/>
  <c r="J6323" i="3"/>
  <c r="I6323" i="3"/>
  <c r="H6323" i="3"/>
  <c r="G6323" i="3"/>
  <c r="F6323" i="3"/>
  <c r="D6323" i="3"/>
  <c r="C6323" i="3"/>
  <c r="B6323" i="3"/>
  <c r="A6323" i="3"/>
  <c r="J6322" i="3"/>
  <c r="I6322" i="3"/>
  <c r="H6322" i="3"/>
  <c r="G6322" i="3"/>
  <c r="F6322" i="3"/>
  <c r="D6322" i="3"/>
  <c r="C6322" i="3"/>
  <c r="B6322" i="3"/>
  <c r="A6322" i="3"/>
  <c r="J6321" i="3"/>
  <c r="I6321" i="3"/>
  <c r="H6321" i="3"/>
  <c r="G6321" i="3"/>
  <c r="F6321" i="3"/>
  <c r="D6321" i="3"/>
  <c r="C6321" i="3"/>
  <c r="B6321" i="3"/>
  <c r="A6321" i="3"/>
  <c r="J6320" i="3"/>
  <c r="I6320" i="3"/>
  <c r="H6320" i="3"/>
  <c r="G6320" i="3"/>
  <c r="F6320" i="3"/>
  <c r="D6320" i="3"/>
  <c r="C6320" i="3"/>
  <c r="B6320" i="3"/>
  <c r="A6320" i="3"/>
  <c r="J6319" i="3"/>
  <c r="I6319" i="3"/>
  <c r="H6319" i="3"/>
  <c r="G6319" i="3"/>
  <c r="F6319" i="3"/>
  <c r="D6319" i="3"/>
  <c r="C6319" i="3"/>
  <c r="B6319" i="3"/>
  <c r="A6319" i="3"/>
  <c r="J6318" i="3"/>
  <c r="I6318" i="3"/>
  <c r="H6318" i="3"/>
  <c r="G6318" i="3"/>
  <c r="F6318" i="3"/>
  <c r="D6318" i="3"/>
  <c r="C6318" i="3"/>
  <c r="B6318" i="3"/>
  <c r="A6318" i="3"/>
  <c r="J6317" i="3"/>
  <c r="I6317" i="3"/>
  <c r="H6317" i="3"/>
  <c r="G6317" i="3"/>
  <c r="F6317" i="3"/>
  <c r="D6317" i="3"/>
  <c r="C6317" i="3"/>
  <c r="B6317" i="3"/>
  <c r="A6317" i="3"/>
  <c r="J6316" i="3"/>
  <c r="I6316" i="3"/>
  <c r="H6316" i="3"/>
  <c r="G6316" i="3"/>
  <c r="F6316" i="3"/>
  <c r="D6316" i="3"/>
  <c r="C6316" i="3"/>
  <c r="B6316" i="3"/>
  <c r="A6316" i="3"/>
  <c r="J6315" i="3"/>
  <c r="I6315" i="3"/>
  <c r="H6315" i="3"/>
  <c r="G6315" i="3"/>
  <c r="F6315" i="3"/>
  <c r="D6315" i="3"/>
  <c r="C6315" i="3"/>
  <c r="B6315" i="3"/>
  <c r="A6315" i="3"/>
  <c r="J6314" i="3"/>
  <c r="I6314" i="3"/>
  <c r="H6314" i="3"/>
  <c r="G6314" i="3"/>
  <c r="F6314" i="3"/>
  <c r="D6314" i="3"/>
  <c r="C6314" i="3"/>
  <c r="B6314" i="3"/>
  <c r="A6314" i="3"/>
  <c r="J6313" i="3"/>
  <c r="I6313" i="3"/>
  <c r="H6313" i="3"/>
  <c r="G6313" i="3"/>
  <c r="F6313" i="3"/>
  <c r="D6313" i="3"/>
  <c r="C6313" i="3"/>
  <c r="B6313" i="3"/>
  <c r="A6313" i="3"/>
  <c r="J6312" i="3"/>
  <c r="I6312" i="3"/>
  <c r="H6312" i="3"/>
  <c r="G6312" i="3"/>
  <c r="F6312" i="3"/>
  <c r="D6312" i="3"/>
  <c r="C6312" i="3"/>
  <c r="B6312" i="3"/>
  <c r="A6312" i="3"/>
  <c r="J6311" i="3"/>
  <c r="I6311" i="3"/>
  <c r="H6311" i="3"/>
  <c r="G6311" i="3"/>
  <c r="F6311" i="3"/>
  <c r="D6311" i="3"/>
  <c r="C6311" i="3"/>
  <c r="B6311" i="3"/>
  <c r="A6311" i="3"/>
  <c r="J6310" i="3"/>
  <c r="I6310" i="3"/>
  <c r="H6310" i="3"/>
  <c r="G6310" i="3"/>
  <c r="F6310" i="3"/>
  <c r="D6310" i="3"/>
  <c r="C6310" i="3"/>
  <c r="B6310" i="3"/>
  <c r="A6310" i="3"/>
  <c r="J6309" i="3"/>
  <c r="I6309" i="3"/>
  <c r="H6309" i="3"/>
  <c r="G6309" i="3"/>
  <c r="F6309" i="3"/>
  <c r="D6309" i="3"/>
  <c r="C6309" i="3"/>
  <c r="B6309" i="3"/>
  <c r="A6309" i="3"/>
  <c r="J6308" i="3"/>
  <c r="I6308" i="3"/>
  <c r="H6308" i="3"/>
  <c r="G6308" i="3"/>
  <c r="F6308" i="3"/>
  <c r="D6308" i="3"/>
  <c r="C6308" i="3"/>
  <c r="B6308" i="3"/>
  <c r="A6308" i="3"/>
  <c r="J6307" i="3"/>
  <c r="I6307" i="3"/>
  <c r="H6307" i="3"/>
  <c r="G6307" i="3"/>
  <c r="F6307" i="3"/>
  <c r="D6307" i="3"/>
  <c r="C6307" i="3"/>
  <c r="B6307" i="3"/>
  <c r="A6307" i="3"/>
  <c r="J6306" i="3"/>
  <c r="I6306" i="3"/>
  <c r="H6306" i="3"/>
  <c r="G6306" i="3"/>
  <c r="F6306" i="3"/>
  <c r="D6306" i="3"/>
  <c r="C6306" i="3"/>
  <c r="B6306" i="3"/>
  <c r="A6306" i="3"/>
  <c r="J6305" i="3"/>
  <c r="I6305" i="3"/>
  <c r="H6305" i="3"/>
  <c r="G6305" i="3"/>
  <c r="F6305" i="3"/>
  <c r="D6305" i="3"/>
  <c r="C6305" i="3"/>
  <c r="B6305" i="3"/>
  <c r="A6305" i="3"/>
  <c r="J6304" i="3"/>
  <c r="I6304" i="3"/>
  <c r="H6304" i="3"/>
  <c r="G6304" i="3"/>
  <c r="F6304" i="3"/>
  <c r="D6304" i="3"/>
  <c r="C6304" i="3"/>
  <c r="B6304" i="3"/>
  <c r="A6304" i="3"/>
  <c r="J6303" i="3"/>
  <c r="I6303" i="3"/>
  <c r="H6303" i="3"/>
  <c r="G6303" i="3"/>
  <c r="F6303" i="3"/>
  <c r="D6303" i="3"/>
  <c r="C6303" i="3"/>
  <c r="B6303" i="3"/>
  <c r="A6303" i="3"/>
  <c r="J6302" i="3"/>
  <c r="I6302" i="3"/>
  <c r="H6302" i="3"/>
  <c r="G6302" i="3"/>
  <c r="F6302" i="3"/>
  <c r="D6302" i="3"/>
  <c r="C6302" i="3"/>
  <c r="B6302" i="3"/>
  <c r="A6302" i="3"/>
  <c r="J6301" i="3"/>
  <c r="I6301" i="3"/>
  <c r="H6301" i="3"/>
  <c r="G6301" i="3"/>
  <c r="F6301" i="3"/>
  <c r="D6301" i="3"/>
  <c r="C6301" i="3"/>
  <c r="B6301" i="3"/>
  <c r="A6301" i="3"/>
  <c r="J6300" i="3"/>
  <c r="I6300" i="3"/>
  <c r="H6300" i="3"/>
  <c r="G6300" i="3"/>
  <c r="F6300" i="3"/>
  <c r="D6300" i="3"/>
  <c r="C6300" i="3"/>
  <c r="B6300" i="3"/>
  <c r="A6300" i="3"/>
  <c r="J6299" i="3"/>
  <c r="I6299" i="3"/>
  <c r="H6299" i="3"/>
  <c r="G6299" i="3"/>
  <c r="F6299" i="3"/>
  <c r="D6299" i="3"/>
  <c r="C6299" i="3"/>
  <c r="B6299" i="3"/>
  <c r="A6299" i="3"/>
  <c r="J6298" i="3"/>
  <c r="I6298" i="3"/>
  <c r="H6298" i="3"/>
  <c r="G6298" i="3"/>
  <c r="F6298" i="3"/>
  <c r="D6298" i="3"/>
  <c r="C6298" i="3"/>
  <c r="B6298" i="3"/>
  <c r="A6298" i="3"/>
  <c r="J6297" i="3"/>
  <c r="I6297" i="3"/>
  <c r="H6297" i="3"/>
  <c r="G6297" i="3"/>
  <c r="F6297" i="3"/>
  <c r="D6297" i="3"/>
  <c r="C6297" i="3"/>
  <c r="B6297" i="3"/>
  <c r="A6297" i="3"/>
  <c r="J6296" i="3"/>
  <c r="I6296" i="3"/>
  <c r="H6296" i="3"/>
  <c r="G6296" i="3"/>
  <c r="F6296" i="3"/>
  <c r="D6296" i="3"/>
  <c r="C6296" i="3"/>
  <c r="B6296" i="3"/>
  <c r="A6296" i="3"/>
  <c r="J6295" i="3"/>
  <c r="I6295" i="3"/>
  <c r="H6295" i="3"/>
  <c r="G6295" i="3"/>
  <c r="F6295" i="3"/>
  <c r="D6295" i="3"/>
  <c r="C6295" i="3"/>
  <c r="B6295" i="3"/>
  <c r="A6295" i="3"/>
  <c r="J6294" i="3"/>
  <c r="I6294" i="3"/>
  <c r="H6294" i="3"/>
  <c r="G6294" i="3"/>
  <c r="F6294" i="3"/>
  <c r="D6294" i="3"/>
  <c r="C6294" i="3"/>
  <c r="B6294" i="3"/>
  <c r="A6294" i="3"/>
  <c r="J6293" i="3"/>
  <c r="I6293" i="3"/>
  <c r="H6293" i="3"/>
  <c r="G6293" i="3"/>
  <c r="F6293" i="3"/>
  <c r="D6293" i="3"/>
  <c r="C6293" i="3"/>
  <c r="B6293" i="3"/>
  <c r="A6293" i="3"/>
  <c r="J6292" i="3"/>
  <c r="I6292" i="3"/>
  <c r="H6292" i="3"/>
  <c r="G6292" i="3"/>
  <c r="F6292" i="3"/>
  <c r="D6292" i="3"/>
  <c r="C6292" i="3"/>
  <c r="B6292" i="3"/>
  <c r="A6292" i="3"/>
  <c r="J6291" i="3"/>
  <c r="I6291" i="3"/>
  <c r="H6291" i="3"/>
  <c r="G6291" i="3"/>
  <c r="F6291" i="3"/>
  <c r="D6291" i="3"/>
  <c r="C6291" i="3"/>
  <c r="B6291" i="3"/>
  <c r="A6291" i="3"/>
  <c r="J6290" i="3"/>
  <c r="I6290" i="3"/>
  <c r="H6290" i="3"/>
  <c r="G6290" i="3"/>
  <c r="F6290" i="3"/>
  <c r="D6290" i="3"/>
  <c r="C6290" i="3"/>
  <c r="B6290" i="3"/>
  <c r="A6290" i="3"/>
  <c r="J6289" i="3"/>
  <c r="I6289" i="3"/>
  <c r="H6289" i="3"/>
  <c r="G6289" i="3"/>
  <c r="F6289" i="3"/>
  <c r="D6289" i="3"/>
  <c r="C6289" i="3"/>
  <c r="B6289" i="3"/>
  <c r="A6289" i="3"/>
  <c r="J6288" i="3"/>
  <c r="I6288" i="3"/>
  <c r="H6288" i="3"/>
  <c r="G6288" i="3"/>
  <c r="F6288" i="3"/>
  <c r="D6288" i="3"/>
  <c r="C6288" i="3"/>
  <c r="B6288" i="3"/>
  <c r="A6288" i="3"/>
  <c r="J6287" i="3"/>
  <c r="I6287" i="3"/>
  <c r="H6287" i="3"/>
  <c r="E6287" i="3" s="1"/>
  <c r="K6287" i="3" s="1"/>
  <c r="G6287" i="3"/>
  <c r="F6287" i="3"/>
  <c r="D6287" i="3"/>
  <c r="C6287" i="3"/>
  <c r="B6287" i="3"/>
  <c r="A6287" i="3"/>
  <c r="J6286" i="3"/>
  <c r="I6286" i="3"/>
  <c r="H6286" i="3"/>
  <c r="G6286" i="3"/>
  <c r="F6286" i="3"/>
  <c r="D6286" i="3"/>
  <c r="C6286" i="3"/>
  <c r="B6286" i="3"/>
  <c r="A6286" i="3"/>
  <c r="J6285" i="3"/>
  <c r="I6285" i="3"/>
  <c r="H6285" i="3"/>
  <c r="G6285" i="3"/>
  <c r="F6285" i="3"/>
  <c r="D6285" i="3"/>
  <c r="C6285" i="3"/>
  <c r="B6285" i="3"/>
  <c r="A6285" i="3"/>
  <c r="J6284" i="3"/>
  <c r="I6284" i="3"/>
  <c r="H6284" i="3"/>
  <c r="G6284" i="3"/>
  <c r="F6284" i="3"/>
  <c r="D6284" i="3"/>
  <c r="C6284" i="3"/>
  <c r="B6284" i="3"/>
  <c r="A6284" i="3"/>
  <c r="J6283" i="3"/>
  <c r="I6283" i="3"/>
  <c r="H6283" i="3"/>
  <c r="G6283" i="3"/>
  <c r="F6283" i="3"/>
  <c r="D6283" i="3"/>
  <c r="C6283" i="3"/>
  <c r="B6283" i="3"/>
  <c r="A6283" i="3"/>
  <c r="J6282" i="3"/>
  <c r="I6282" i="3"/>
  <c r="H6282" i="3"/>
  <c r="G6282" i="3"/>
  <c r="F6282" i="3"/>
  <c r="D6282" i="3"/>
  <c r="C6282" i="3"/>
  <c r="B6282" i="3"/>
  <c r="A6282" i="3"/>
  <c r="J6281" i="3"/>
  <c r="I6281" i="3"/>
  <c r="H6281" i="3"/>
  <c r="G6281" i="3"/>
  <c r="F6281" i="3"/>
  <c r="D6281" i="3"/>
  <c r="C6281" i="3"/>
  <c r="B6281" i="3"/>
  <c r="A6281" i="3"/>
  <c r="J6280" i="3"/>
  <c r="I6280" i="3"/>
  <c r="H6280" i="3"/>
  <c r="G6280" i="3"/>
  <c r="F6280" i="3"/>
  <c r="D6280" i="3"/>
  <c r="C6280" i="3"/>
  <c r="B6280" i="3"/>
  <c r="A6280" i="3"/>
  <c r="J6279" i="3"/>
  <c r="I6279" i="3"/>
  <c r="H6279" i="3"/>
  <c r="E6279" i="3" s="1"/>
  <c r="K6279" i="3" s="1"/>
  <c r="G6279" i="3"/>
  <c r="F6279" i="3"/>
  <c r="D6279" i="3"/>
  <c r="C6279" i="3"/>
  <c r="B6279" i="3"/>
  <c r="A6279" i="3"/>
  <c r="J6278" i="3"/>
  <c r="I6278" i="3"/>
  <c r="H6278" i="3"/>
  <c r="G6278" i="3"/>
  <c r="F6278" i="3"/>
  <c r="D6278" i="3"/>
  <c r="C6278" i="3"/>
  <c r="B6278" i="3"/>
  <c r="A6278" i="3"/>
  <c r="J6277" i="3"/>
  <c r="I6277" i="3"/>
  <c r="H6277" i="3"/>
  <c r="G6277" i="3"/>
  <c r="F6277" i="3"/>
  <c r="D6277" i="3"/>
  <c r="C6277" i="3"/>
  <c r="B6277" i="3"/>
  <c r="A6277" i="3"/>
  <c r="J6276" i="3"/>
  <c r="I6276" i="3"/>
  <c r="H6276" i="3"/>
  <c r="G6276" i="3"/>
  <c r="F6276" i="3"/>
  <c r="D6276" i="3"/>
  <c r="C6276" i="3"/>
  <c r="B6276" i="3"/>
  <c r="A6276" i="3"/>
  <c r="J6275" i="3"/>
  <c r="I6275" i="3"/>
  <c r="H6275" i="3"/>
  <c r="G6275" i="3"/>
  <c r="F6275" i="3"/>
  <c r="D6275" i="3"/>
  <c r="C6275" i="3"/>
  <c r="B6275" i="3"/>
  <c r="A6275" i="3"/>
  <c r="J6274" i="3"/>
  <c r="I6274" i="3"/>
  <c r="H6274" i="3"/>
  <c r="G6274" i="3"/>
  <c r="F6274" i="3"/>
  <c r="D6274" i="3"/>
  <c r="C6274" i="3"/>
  <c r="B6274" i="3"/>
  <c r="A6274" i="3"/>
  <c r="J6273" i="3"/>
  <c r="I6273" i="3"/>
  <c r="H6273" i="3"/>
  <c r="G6273" i="3"/>
  <c r="F6273" i="3"/>
  <c r="D6273" i="3"/>
  <c r="C6273" i="3"/>
  <c r="B6273" i="3"/>
  <c r="A6273" i="3"/>
  <c r="J6272" i="3"/>
  <c r="I6272" i="3"/>
  <c r="H6272" i="3"/>
  <c r="G6272" i="3"/>
  <c r="F6272" i="3"/>
  <c r="D6272" i="3"/>
  <c r="C6272" i="3"/>
  <c r="B6272" i="3"/>
  <c r="A6272" i="3"/>
  <c r="J6271" i="3"/>
  <c r="I6271" i="3"/>
  <c r="H6271" i="3"/>
  <c r="E6271" i="3" s="1"/>
  <c r="K6271" i="3" s="1"/>
  <c r="G6271" i="3"/>
  <c r="F6271" i="3"/>
  <c r="D6271" i="3"/>
  <c r="C6271" i="3"/>
  <c r="B6271" i="3"/>
  <c r="A6271" i="3"/>
  <c r="J6270" i="3"/>
  <c r="I6270" i="3"/>
  <c r="H6270" i="3"/>
  <c r="G6270" i="3"/>
  <c r="F6270" i="3"/>
  <c r="D6270" i="3"/>
  <c r="C6270" i="3"/>
  <c r="B6270" i="3"/>
  <c r="A6270" i="3"/>
  <c r="J6269" i="3"/>
  <c r="I6269" i="3"/>
  <c r="H6269" i="3"/>
  <c r="G6269" i="3"/>
  <c r="F6269" i="3"/>
  <c r="D6269" i="3"/>
  <c r="C6269" i="3"/>
  <c r="B6269" i="3"/>
  <c r="A6269" i="3"/>
  <c r="J6268" i="3"/>
  <c r="I6268" i="3"/>
  <c r="H6268" i="3"/>
  <c r="G6268" i="3"/>
  <c r="F6268" i="3"/>
  <c r="D6268" i="3"/>
  <c r="C6268" i="3"/>
  <c r="B6268" i="3"/>
  <c r="A6268" i="3"/>
  <c r="J6267" i="3"/>
  <c r="I6267" i="3"/>
  <c r="H6267" i="3"/>
  <c r="G6267" i="3"/>
  <c r="F6267" i="3"/>
  <c r="D6267" i="3"/>
  <c r="C6267" i="3"/>
  <c r="B6267" i="3"/>
  <c r="A6267" i="3"/>
  <c r="J6266" i="3"/>
  <c r="I6266" i="3"/>
  <c r="H6266" i="3"/>
  <c r="G6266" i="3"/>
  <c r="F6266" i="3"/>
  <c r="E6266" i="3"/>
  <c r="N6266" i="3" s="1"/>
  <c r="D6266" i="3"/>
  <c r="C6266" i="3"/>
  <c r="B6266" i="3"/>
  <c r="A6266" i="3"/>
  <c r="J6265" i="3"/>
  <c r="I6265" i="3"/>
  <c r="H6265" i="3"/>
  <c r="G6265" i="3"/>
  <c r="F6265" i="3"/>
  <c r="D6265" i="3"/>
  <c r="C6265" i="3"/>
  <c r="B6265" i="3"/>
  <c r="A6265" i="3"/>
  <c r="J6264" i="3"/>
  <c r="I6264" i="3"/>
  <c r="H6264" i="3"/>
  <c r="G6264" i="3"/>
  <c r="F6264" i="3"/>
  <c r="D6264" i="3"/>
  <c r="C6264" i="3"/>
  <c r="B6264" i="3"/>
  <c r="A6264" i="3"/>
  <c r="J6263" i="3"/>
  <c r="I6263" i="3"/>
  <c r="H6263" i="3"/>
  <c r="G6263" i="3"/>
  <c r="F6263" i="3"/>
  <c r="D6263" i="3"/>
  <c r="C6263" i="3"/>
  <c r="B6263" i="3"/>
  <c r="A6263" i="3"/>
  <c r="J6262" i="3"/>
  <c r="I6262" i="3"/>
  <c r="H6262" i="3"/>
  <c r="G6262" i="3"/>
  <c r="F6262" i="3"/>
  <c r="D6262" i="3"/>
  <c r="C6262" i="3"/>
  <c r="B6262" i="3"/>
  <c r="A6262" i="3"/>
  <c r="J6261" i="3"/>
  <c r="I6261" i="3"/>
  <c r="H6261" i="3"/>
  <c r="G6261" i="3"/>
  <c r="F6261" i="3"/>
  <c r="D6261" i="3"/>
  <c r="C6261" i="3"/>
  <c r="B6261" i="3"/>
  <c r="A6261" i="3"/>
  <c r="J6260" i="3"/>
  <c r="I6260" i="3"/>
  <c r="H6260" i="3"/>
  <c r="E6260" i="3" s="1"/>
  <c r="N6260" i="3" s="1"/>
  <c r="G6260" i="3"/>
  <c r="F6260" i="3"/>
  <c r="D6260" i="3"/>
  <c r="C6260" i="3"/>
  <c r="B6260" i="3"/>
  <c r="A6260" i="3"/>
  <c r="J6259" i="3"/>
  <c r="I6259" i="3"/>
  <c r="H6259" i="3"/>
  <c r="G6259" i="3"/>
  <c r="F6259" i="3"/>
  <c r="D6259" i="3"/>
  <c r="C6259" i="3"/>
  <c r="B6259" i="3"/>
  <c r="A6259" i="3"/>
  <c r="J6258" i="3"/>
  <c r="I6258" i="3"/>
  <c r="H6258" i="3"/>
  <c r="G6258" i="3"/>
  <c r="F6258" i="3"/>
  <c r="D6258" i="3"/>
  <c r="C6258" i="3"/>
  <c r="B6258" i="3"/>
  <c r="A6258" i="3"/>
  <c r="J6257" i="3"/>
  <c r="I6257" i="3"/>
  <c r="H6257" i="3"/>
  <c r="G6257" i="3"/>
  <c r="F6257" i="3"/>
  <c r="D6257" i="3"/>
  <c r="C6257" i="3"/>
  <c r="B6257" i="3"/>
  <c r="A6257" i="3"/>
  <c r="J6256" i="3"/>
  <c r="I6256" i="3"/>
  <c r="H6256" i="3"/>
  <c r="G6256" i="3"/>
  <c r="F6256" i="3"/>
  <c r="D6256" i="3"/>
  <c r="C6256" i="3"/>
  <c r="B6256" i="3"/>
  <c r="A6256" i="3"/>
  <c r="J6255" i="3"/>
  <c r="I6255" i="3"/>
  <c r="H6255" i="3"/>
  <c r="G6255" i="3"/>
  <c r="F6255" i="3"/>
  <c r="D6255" i="3"/>
  <c r="C6255" i="3"/>
  <c r="B6255" i="3"/>
  <c r="A6255" i="3"/>
  <c r="J6254" i="3"/>
  <c r="I6254" i="3"/>
  <c r="H6254" i="3"/>
  <c r="G6254" i="3"/>
  <c r="F6254" i="3"/>
  <c r="D6254" i="3"/>
  <c r="C6254" i="3"/>
  <c r="B6254" i="3"/>
  <c r="A6254" i="3"/>
  <c r="J6253" i="3"/>
  <c r="I6253" i="3"/>
  <c r="H6253" i="3"/>
  <c r="G6253" i="3"/>
  <c r="F6253" i="3"/>
  <c r="D6253" i="3"/>
  <c r="C6253" i="3"/>
  <c r="B6253" i="3"/>
  <c r="A6253" i="3"/>
  <c r="J6252" i="3"/>
  <c r="I6252" i="3"/>
  <c r="H6252" i="3"/>
  <c r="G6252" i="3"/>
  <c r="F6252" i="3"/>
  <c r="D6252" i="3"/>
  <c r="C6252" i="3"/>
  <c r="B6252" i="3"/>
  <c r="A6252" i="3"/>
  <c r="J6251" i="3"/>
  <c r="I6251" i="3"/>
  <c r="H6251" i="3"/>
  <c r="G6251" i="3"/>
  <c r="F6251" i="3"/>
  <c r="D6251" i="3"/>
  <c r="C6251" i="3"/>
  <c r="B6251" i="3"/>
  <c r="A6251" i="3"/>
  <c r="J6250" i="3"/>
  <c r="I6250" i="3"/>
  <c r="H6250" i="3"/>
  <c r="G6250" i="3"/>
  <c r="F6250" i="3"/>
  <c r="D6250" i="3"/>
  <c r="C6250" i="3"/>
  <c r="B6250" i="3"/>
  <c r="A6250" i="3"/>
  <c r="J6249" i="3"/>
  <c r="I6249" i="3"/>
  <c r="H6249" i="3"/>
  <c r="G6249" i="3"/>
  <c r="F6249" i="3"/>
  <c r="D6249" i="3"/>
  <c r="C6249" i="3"/>
  <c r="B6249" i="3"/>
  <c r="A6249" i="3"/>
  <c r="J6248" i="3"/>
  <c r="I6248" i="3"/>
  <c r="H6248" i="3"/>
  <c r="G6248" i="3"/>
  <c r="F6248" i="3"/>
  <c r="D6248" i="3"/>
  <c r="C6248" i="3"/>
  <c r="B6248" i="3"/>
  <c r="A6248" i="3"/>
  <c r="J6247" i="3"/>
  <c r="I6247" i="3"/>
  <c r="H6247" i="3"/>
  <c r="G6247" i="3"/>
  <c r="F6247" i="3"/>
  <c r="D6247" i="3"/>
  <c r="C6247" i="3"/>
  <c r="B6247" i="3"/>
  <c r="A6247" i="3"/>
  <c r="J6246" i="3"/>
  <c r="I6246" i="3"/>
  <c r="H6246" i="3"/>
  <c r="G6246" i="3"/>
  <c r="F6246" i="3"/>
  <c r="D6246" i="3"/>
  <c r="C6246" i="3"/>
  <c r="B6246" i="3"/>
  <c r="A6246" i="3"/>
  <c r="J6245" i="3"/>
  <c r="I6245" i="3"/>
  <c r="H6245" i="3"/>
  <c r="G6245" i="3"/>
  <c r="F6245" i="3"/>
  <c r="D6245" i="3"/>
  <c r="C6245" i="3"/>
  <c r="B6245" i="3"/>
  <c r="A6245" i="3"/>
  <c r="J6244" i="3"/>
  <c r="I6244" i="3"/>
  <c r="H6244" i="3"/>
  <c r="G6244" i="3"/>
  <c r="F6244" i="3"/>
  <c r="D6244" i="3"/>
  <c r="C6244" i="3"/>
  <c r="B6244" i="3"/>
  <c r="A6244" i="3"/>
  <c r="J6243" i="3"/>
  <c r="I6243" i="3"/>
  <c r="H6243" i="3"/>
  <c r="G6243" i="3"/>
  <c r="F6243" i="3"/>
  <c r="D6243" i="3"/>
  <c r="C6243" i="3"/>
  <c r="B6243" i="3"/>
  <c r="A6243" i="3"/>
  <c r="J6242" i="3"/>
  <c r="I6242" i="3"/>
  <c r="H6242" i="3"/>
  <c r="G6242" i="3"/>
  <c r="F6242" i="3"/>
  <c r="D6242" i="3"/>
  <c r="C6242" i="3"/>
  <c r="B6242" i="3"/>
  <c r="A6242" i="3"/>
  <c r="J6241" i="3"/>
  <c r="I6241" i="3"/>
  <c r="H6241" i="3"/>
  <c r="G6241" i="3"/>
  <c r="F6241" i="3"/>
  <c r="D6241" i="3"/>
  <c r="C6241" i="3"/>
  <c r="B6241" i="3"/>
  <c r="A6241" i="3"/>
  <c r="J6240" i="3"/>
  <c r="I6240" i="3"/>
  <c r="H6240" i="3"/>
  <c r="G6240" i="3"/>
  <c r="F6240" i="3"/>
  <c r="D6240" i="3"/>
  <c r="C6240" i="3"/>
  <c r="B6240" i="3"/>
  <c r="A6240" i="3"/>
  <c r="J6239" i="3"/>
  <c r="I6239" i="3"/>
  <c r="H6239" i="3"/>
  <c r="G6239" i="3"/>
  <c r="F6239" i="3"/>
  <c r="D6239" i="3"/>
  <c r="C6239" i="3"/>
  <c r="B6239" i="3"/>
  <c r="A6239" i="3"/>
  <c r="J6238" i="3"/>
  <c r="I6238" i="3"/>
  <c r="H6238" i="3"/>
  <c r="G6238" i="3"/>
  <c r="F6238" i="3"/>
  <c r="D6238" i="3"/>
  <c r="C6238" i="3"/>
  <c r="B6238" i="3"/>
  <c r="A6238" i="3"/>
  <c r="J6237" i="3"/>
  <c r="I6237" i="3"/>
  <c r="H6237" i="3"/>
  <c r="G6237" i="3"/>
  <c r="F6237" i="3"/>
  <c r="D6237" i="3"/>
  <c r="C6237" i="3"/>
  <c r="B6237" i="3"/>
  <c r="A6237" i="3"/>
  <c r="J6236" i="3"/>
  <c r="I6236" i="3"/>
  <c r="H6236" i="3"/>
  <c r="E6236" i="3" s="1"/>
  <c r="G6236" i="3"/>
  <c r="F6236" i="3"/>
  <c r="D6236" i="3"/>
  <c r="C6236" i="3"/>
  <c r="B6236" i="3"/>
  <c r="A6236" i="3"/>
  <c r="J6235" i="3"/>
  <c r="I6235" i="3"/>
  <c r="H6235" i="3"/>
  <c r="G6235" i="3"/>
  <c r="F6235" i="3"/>
  <c r="D6235" i="3"/>
  <c r="C6235" i="3"/>
  <c r="B6235" i="3"/>
  <c r="A6235" i="3"/>
  <c r="J6234" i="3"/>
  <c r="E6234" i="3" s="1"/>
  <c r="N6234" i="3" s="1"/>
  <c r="I6234" i="3"/>
  <c r="H6234" i="3"/>
  <c r="G6234" i="3"/>
  <c r="F6234" i="3"/>
  <c r="D6234" i="3"/>
  <c r="C6234" i="3"/>
  <c r="B6234" i="3"/>
  <c r="A6234" i="3"/>
  <c r="J6233" i="3"/>
  <c r="I6233" i="3"/>
  <c r="H6233" i="3"/>
  <c r="G6233" i="3"/>
  <c r="F6233" i="3"/>
  <c r="D6233" i="3"/>
  <c r="C6233" i="3"/>
  <c r="B6233" i="3"/>
  <c r="A6233" i="3"/>
  <c r="J6232" i="3"/>
  <c r="I6232" i="3"/>
  <c r="H6232" i="3"/>
  <c r="G6232" i="3"/>
  <c r="F6232" i="3"/>
  <c r="D6232" i="3"/>
  <c r="C6232" i="3"/>
  <c r="B6232" i="3"/>
  <c r="A6232" i="3"/>
  <c r="J6231" i="3"/>
  <c r="I6231" i="3"/>
  <c r="H6231" i="3"/>
  <c r="G6231" i="3"/>
  <c r="F6231" i="3"/>
  <c r="D6231" i="3"/>
  <c r="C6231" i="3"/>
  <c r="B6231" i="3"/>
  <c r="A6231" i="3"/>
  <c r="J6230" i="3"/>
  <c r="I6230" i="3"/>
  <c r="H6230" i="3"/>
  <c r="G6230" i="3"/>
  <c r="F6230" i="3"/>
  <c r="D6230" i="3"/>
  <c r="C6230" i="3"/>
  <c r="B6230" i="3"/>
  <c r="A6230" i="3"/>
  <c r="J6229" i="3"/>
  <c r="I6229" i="3"/>
  <c r="H6229" i="3"/>
  <c r="E6229" i="3" s="1"/>
  <c r="L6229" i="3" s="1"/>
  <c r="G6229" i="3"/>
  <c r="F6229" i="3"/>
  <c r="D6229" i="3"/>
  <c r="C6229" i="3"/>
  <c r="B6229" i="3"/>
  <c r="A6229" i="3"/>
  <c r="J6228" i="3"/>
  <c r="I6228" i="3"/>
  <c r="H6228" i="3"/>
  <c r="G6228" i="3"/>
  <c r="F6228" i="3"/>
  <c r="D6228" i="3"/>
  <c r="C6228" i="3"/>
  <c r="B6228" i="3"/>
  <c r="A6228" i="3"/>
  <c r="J6227" i="3"/>
  <c r="I6227" i="3"/>
  <c r="H6227" i="3"/>
  <c r="G6227" i="3"/>
  <c r="F6227" i="3"/>
  <c r="D6227" i="3"/>
  <c r="C6227" i="3"/>
  <c r="B6227" i="3"/>
  <c r="A6227" i="3"/>
  <c r="J6226" i="3"/>
  <c r="I6226" i="3"/>
  <c r="H6226" i="3"/>
  <c r="G6226" i="3"/>
  <c r="F6226" i="3"/>
  <c r="D6226" i="3"/>
  <c r="C6226" i="3"/>
  <c r="B6226" i="3"/>
  <c r="A6226" i="3"/>
  <c r="J6225" i="3"/>
  <c r="I6225" i="3"/>
  <c r="H6225" i="3"/>
  <c r="G6225" i="3"/>
  <c r="F6225" i="3"/>
  <c r="D6225" i="3"/>
  <c r="C6225" i="3"/>
  <c r="B6225" i="3"/>
  <c r="A6225" i="3"/>
  <c r="J6224" i="3"/>
  <c r="I6224" i="3"/>
  <c r="H6224" i="3"/>
  <c r="G6224" i="3"/>
  <c r="F6224" i="3"/>
  <c r="D6224" i="3"/>
  <c r="C6224" i="3"/>
  <c r="B6224" i="3"/>
  <c r="A6224" i="3"/>
  <c r="J6223" i="3"/>
  <c r="I6223" i="3"/>
  <c r="H6223" i="3"/>
  <c r="G6223" i="3"/>
  <c r="F6223" i="3"/>
  <c r="D6223" i="3"/>
  <c r="C6223" i="3"/>
  <c r="B6223" i="3"/>
  <c r="A6223" i="3"/>
  <c r="J6222" i="3"/>
  <c r="I6222" i="3"/>
  <c r="H6222" i="3"/>
  <c r="G6222" i="3"/>
  <c r="F6222" i="3"/>
  <c r="D6222" i="3"/>
  <c r="C6222" i="3"/>
  <c r="B6222" i="3"/>
  <c r="A6222" i="3"/>
  <c r="J6221" i="3"/>
  <c r="I6221" i="3"/>
  <c r="H6221" i="3"/>
  <c r="E6221" i="3" s="1"/>
  <c r="L6221" i="3" s="1"/>
  <c r="G6221" i="3"/>
  <c r="F6221" i="3"/>
  <c r="D6221" i="3"/>
  <c r="C6221" i="3"/>
  <c r="B6221" i="3"/>
  <c r="A6221" i="3"/>
  <c r="J6220" i="3"/>
  <c r="I6220" i="3"/>
  <c r="H6220" i="3"/>
  <c r="G6220" i="3"/>
  <c r="F6220" i="3"/>
  <c r="D6220" i="3"/>
  <c r="C6220" i="3"/>
  <c r="B6220" i="3"/>
  <c r="A6220" i="3"/>
  <c r="J6219" i="3"/>
  <c r="I6219" i="3"/>
  <c r="H6219" i="3"/>
  <c r="G6219" i="3"/>
  <c r="F6219" i="3"/>
  <c r="D6219" i="3"/>
  <c r="C6219" i="3"/>
  <c r="B6219" i="3"/>
  <c r="A6219" i="3"/>
  <c r="J6218" i="3"/>
  <c r="I6218" i="3"/>
  <c r="H6218" i="3"/>
  <c r="G6218" i="3"/>
  <c r="F6218" i="3"/>
  <c r="D6218" i="3"/>
  <c r="C6218" i="3"/>
  <c r="B6218" i="3"/>
  <c r="A6218" i="3"/>
  <c r="J6217" i="3"/>
  <c r="I6217" i="3"/>
  <c r="H6217" i="3"/>
  <c r="G6217" i="3"/>
  <c r="F6217" i="3"/>
  <c r="D6217" i="3"/>
  <c r="C6217" i="3"/>
  <c r="B6217" i="3"/>
  <c r="A6217" i="3"/>
  <c r="J6216" i="3"/>
  <c r="I6216" i="3"/>
  <c r="H6216" i="3"/>
  <c r="G6216" i="3"/>
  <c r="F6216" i="3"/>
  <c r="D6216" i="3"/>
  <c r="C6216" i="3"/>
  <c r="B6216" i="3"/>
  <c r="A6216" i="3"/>
  <c r="J6215" i="3"/>
  <c r="I6215" i="3"/>
  <c r="H6215" i="3"/>
  <c r="G6215" i="3"/>
  <c r="F6215" i="3"/>
  <c r="D6215" i="3"/>
  <c r="C6215" i="3"/>
  <c r="B6215" i="3"/>
  <c r="A6215" i="3"/>
  <c r="J6214" i="3"/>
  <c r="I6214" i="3"/>
  <c r="H6214" i="3"/>
  <c r="G6214" i="3"/>
  <c r="F6214" i="3"/>
  <c r="D6214" i="3"/>
  <c r="C6214" i="3"/>
  <c r="B6214" i="3"/>
  <c r="A6214" i="3"/>
  <c r="J6213" i="3"/>
  <c r="I6213" i="3"/>
  <c r="H6213" i="3"/>
  <c r="G6213" i="3"/>
  <c r="F6213" i="3"/>
  <c r="D6213" i="3"/>
  <c r="C6213" i="3"/>
  <c r="B6213" i="3"/>
  <c r="A6213" i="3"/>
  <c r="J6212" i="3"/>
  <c r="I6212" i="3"/>
  <c r="H6212" i="3"/>
  <c r="G6212" i="3"/>
  <c r="F6212" i="3"/>
  <c r="D6212" i="3"/>
  <c r="C6212" i="3"/>
  <c r="B6212" i="3"/>
  <c r="A6212" i="3"/>
  <c r="J6211" i="3"/>
  <c r="I6211" i="3"/>
  <c r="H6211" i="3"/>
  <c r="G6211" i="3"/>
  <c r="F6211" i="3"/>
  <c r="D6211" i="3"/>
  <c r="C6211" i="3"/>
  <c r="B6211" i="3"/>
  <c r="A6211" i="3"/>
  <c r="J6210" i="3"/>
  <c r="I6210" i="3"/>
  <c r="H6210" i="3"/>
  <c r="G6210" i="3"/>
  <c r="F6210" i="3"/>
  <c r="D6210" i="3"/>
  <c r="C6210" i="3"/>
  <c r="B6210" i="3"/>
  <c r="A6210" i="3"/>
  <c r="J6209" i="3"/>
  <c r="I6209" i="3"/>
  <c r="H6209" i="3"/>
  <c r="G6209" i="3"/>
  <c r="F6209" i="3"/>
  <c r="D6209" i="3"/>
  <c r="C6209" i="3"/>
  <c r="B6209" i="3"/>
  <c r="A6209" i="3"/>
  <c r="J6208" i="3"/>
  <c r="I6208" i="3"/>
  <c r="H6208" i="3"/>
  <c r="G6208" i="3"/>
  <c r="F6208" i="3"/>
  <c r="D6208" i="3"/>
  <c r="C6208" i="3"/>
  <c r="B6208" i="3"/>
  <c r="A6208" i="3"/>
  <c r="J6207" i="3"/>
  <c r="I6207" i="3"/>
  <c r="H6207" i="3"/>
  <c r="G6207" i="3"/>
  <c r="F6207" i="3"/>
  <c r="D6207" i="3"/>
  <c r="C6207" i="3"/>
  <c r="B6207" i="3"/>
  <c r="A6207" i="3"/>
  <c r="J6206" i="3"/>
  <c r="I6206" i="3"/>
  <c r="H6206" i="3"/>
  <c r="G6206" i="3"/>
  <c r="F6206" i="3"/>
  <c r="D6206" i="3"/>
  <c r="C6206" i="3"/>
  <c r="B6206" i="3"/>
  <c r="A6206" i="3"/>
  <c r="J6205" i="3"/>
  <c r="I6205" i="3"/>
  <c r="H6205" i="3"/>
  <c r="E6205" i="3" s="1"/>
  <c r="L6205" i="3" s="1"/>
  <c r="G6205" i="3"/>
  <c r="F6205" i="3"/>
  <c r="D6205" i="3"/>
  <c r="C6205" i="3"/>
  <c r="B6205" i="3"/>
  <c r="A6205" i="3"/>
  <c r="J6204" i="3"/>
  <c r="I6204" i="3"/>
  <c r="H6204" i="3"/>
  <c r="G6204" i="3"/>
  <c r="F6204" i="3"/>
  <c r="D6204" i="3"/>
  <c r="C6204" i="3"/>
  <c r="B6204" i="3"/>
  <c r="A6204" i="3"/>
  <c r="J6203" i="3"/>
  <c r="I6203" i="3"/>
  <c r="H6203" i="3"/>
  <c r="G6203" i="3"/>
  <c r="F6203" i="3"/>
  <c r="D6203" i="3"/>
  <c r="C6203" i="3"/>
  <c r="B6203" i="3"/>
  <c r="A6203" i="3"/>
  <c r="J6202" i="3"/>
  <c r="I6202" i="3"/>
  <c r="H6202" i="3"/>
  <c r="G6202" i="3"/>
  <c r="F6202" i="3"/>
  <c r="D6202" i="3"/>
  <c r="C6202" i="3"/>
  <c r="B6202" i="3"/>
  <c r="A6202" i="3"/>
  <c r="J6201" i="3"/>
  <c r="I6201" i="3"/>
  <c r="H6201" i="3"/>
  <c r="G6201" i="3"/>
  <c r="F6201" i="3"/>
  <c r="D6201" i="3"/>
  <c r="C6201" i="3"/>
  <c r="B6201" i="3"/>
  <c r="A6201" i="3"/>
  <c r="J6200" i="3"/>
  <c r="I6200" i="3"/>
  <c r="H6200" i="3"/>
  <c r="G6200" i="3"/>
  <c r="F6200" i="3"/>
  <c r="D6200" i="3"/>
  <c r="C6200" i="3"/>
  <c r="B6200" i="3"/>
  <c r="A6200" i="3"/>
  <c r="J6199" i="3"/>
  <c r="I6199" i="3"/>
  <c r="H6199" i="3"/>
  <c r="G6199" i="3"/>
  <c r="F6199" i="3"/>
  <c r="D6199" i="3"/>
  <c r="C6199" i="3"/>
  <c r="B6199" i="3"/>
  <c r="A6199" i="3"/>
  <c r="J6198" i="3"/>
  <c r="I6198" i="3"/>
  <c r="H6198" i="3"/>
  <c r="G6198" i="3"/>
  <c r="F6198" i="3"/>
  <c r="D6198" i="3"/>
  <c r="C6198" i="3"/>
  <c r="B6198" i="3"/>
  <c r="A6198" i="3"/>
  <c r="J6197" i="3"/>
  <c r="I6197" i="3"/>
  <c r="H6197" i="3"/>
  <c r="G6197" i="3"/>
  <c r="F6197" i="3"/>
  <c r="D6197" i="3"/>
  <c r="C6197" i="3"/>
  <c r="B6197" i="3"/>
  <c r="A6197" i="3"/>
  <c r="J6196" i="3"/>
  <c r="I6196" i="3"/>
  <c r="H6196" i="3"/>
  <c r="G6196" i="3"/>
  <c r="F6196" i="3"/>
  <c r="D6196" i="3"/>
  <c r="C6196" i="3"/>
  <c r="B6196" i="3"/>
  <c r="A6196" i="3"/>
  <c r="J6195" i="3"/>
  <c r="I6195" i="3"/>
  <c r="H6195" i="3"/>
  <c r="G6195" i="3"/>
  <c r="F6195" i="3"/>
  <c r="D6195" i="3"/>
  <c r="C6195" i="3"/>
  <c r="B6195" i="3"/>
  <c r="A6195" i="3"/>
  <c r="J6194" i="3"/>
  <c r="I6194" i="3"/>
  <c r="H6194" i="3"/>
  <c r="G6194" i="3"/>
  <c r="F6194" i="3"/>
  <c r="D6194" i="3"/>
  <c r="C6194" i="3"/>
  <c r="B6194" i="3"/>
  <c r="A6194" i="3"/>
  <c r="J6193" i="3"/>
  <c r="I6193" i="3"/>
  <c r="H6193" i="3"/>
  <c r="G6193" i="3"/>
  <c r="F6193" i="3"/>
  <c r="D6193" i="3"/>
  <c r="C6193" i="3"/>
  <c r="B6193" i="3"/>
  <c r="A6193" i="3"/>
  <c r="J6192" i="3"/>
  <c r="I6192" i="3"/>
  <c r="H6192" i="3"/>
  <c r="G6192" i="3"/>
  <c r="F6192" i="3"/>
  <c r="D6192" i="3"/>
  <c r="C6192" i="3"/>
  <c r="B6192" i="3"/>
  <c r="A6192" i="3"/>
  <c r="J6191" i="3"/>
  <c r="I6191" i="3"/>
  <c r="H6191" i="3"/>
  <c r="G6191" i="3"/>
  <c r="F6191" i="3"/>
  <c r="D6191" i="3"/>
  <c r="C6191" i="3"/>
  <c r="B6191" i="3"/>
  <c r="A6191" i="3"/>
  <c r="J6190" i="3"/>
  <c r="I6190" i="3"/>
  <c r="H6190" i="3"/>
  <c r="G6190" i="3"/>
  <c r="F6190" i="3"/>
  <c r="D6190" i="3"/>
  <c r="C6190" i="3"/>
  <c r="B6190" i="3"/>
  <c r="A6190" i="3"/>
  <c r="J6189" i="3"/>
  <c r="I6189" i="3"/>
  <c r="H6189" i="3"/>
  <c r="G6189" i="3"/>
  <c r="F6189" i="3"/>
  <c r="D6189" i="3"/>
  <c r="C6189" i="3"/>
  <c r="B6189" i="3"/>
  <c r="A6189" i="3"/>
  <c r="J6188" i="3"/>
  <c r="I6188" i="3"/>
  <c r="H6188" i="3"/>
  <c r="G6188" i="3"/>
  <c r="F6188" i="3"/>
  <c r="D6188" i="3"/>
  <c r="C6188" i="3"/>
  <c r="B6188" i="3"/>
  <c r="A6188" i="3"/>
  <c r="J6187" i="3"/>
  <c r="I6187" i="3"/>
  <c r="H6187" i="3"/>
  <c r="G6187" i="3"/>
  <c r="F6187" i="3"/>
  <c r="D6187" i="3"/>
  <c r="C6187" i="3"/>
  <c r="B6187" i="3"/>
  <c r="A6187" i="3"/>
  <c r="J6186" i="3"/>
  <c r="I6186" i="3"/>
  <c r="H6186" i="3"/>
  <c r="G6186" i="3"/>
  <c r="F6186" i="3"/>
  <c r="D6186" i="3"/>
  <c r="C6186" i="3"/>
  <c r="B6186" i="3"/>
  <c r="A6186" i="3"/>
  <c r="J6185" i="3"/>
  <c r="I6185" i="3"/>
  <c r="H6185" i="3"/>
  <c r="G6185" i="3"/>
  <c r="F6185" i="3"/>
  <c r="D6185" i="3"/>
  <c r="C6185" i="3"/>
  <c r="B6185" i="3"/>
  <c r="A6185" i="3"/>
  <c r="J6184" i="3"/>
  <c r="I6184" i="3"/>
  <c r="H6184" i="3"/>
  <c r="G6184" i="3"/>
  <c r="F6184" i="3"/>
  <c r="D6184" i="3"/>
  <c r="C6184" i="3"/>
  <c r="B6184" i="3"/>
  <c r="A6184" i="3"/>
  <c r="J6183" i="3"/>
  <c r="I6183" i="3"/>
  <c r="H6183" i="3"/>
  <c r="G6183" i="3"/>
  <c r="F6183" i="3"/>
  <c r="D6183" i="3"/>
  <c r="C6183" i="3"/>
  <c r="B6183" i="3"/>
  <c r="A6183" i="3"/>
  <c r="J6182" i="3"/>
  <c r="I6182" i="3"/>
  <c r="H6182" i="3"/>
  <c r="G6182" i="3"/>
  <c r="F6182" i="3"/>
  <c r="D6182" i="3"/>
  <c r="C6182" i="3"/>
  <c r="B6182" i="3"/>
  <c r="A6182" i="3"/>
  <c r="J6181" i="3"/>
  <c r="I6181" i="3"/>
  <c r="H6181" i="3"/>
  <c r="G6181" i="3"/>
  <c r="F6181" i="3"/>
  <c r="D6181" i="3"/>
  <c r="C6181" i="3"/>
  <c r="B6181" i="3"/>
  <c r="A6181" i="3"/>
  <c r="J6180" i="3"/>
  <c r="I6180" i="3"/>
  <c r="H6180" i="3"/>
  <c r="G6180" i="3"/>
  <c r="F6180" i="3"/>
  <c r="D6180" i="3"/>
  <c r="C6180" i="3"/>
  <c r="B6180" i="3"/>
  <c r="A6180" i="3"/>
  <c r="J6179" i="3"/>
  <c r="I6179" i="3"/>
  <c r="H6179" i="3"/>
  <c r="G6179" i="3"/>
  <c r="F6179" i="3"/>
  <c r="D6179" i="3"/>
  <c r="C6179" i="3"/>
  <c r="B6179" i="3"/>
  <c r="A6179" i="3"/>
  <c r="J6178" i="3"/>
  <c r="I6178" i="3"/>
  <c r="H6178" i="3"/>
  <c r="G6178" i="3"/>
  <c r="F6178" i="3"/>
  <c r="D6178" i="3"/>
  <c r="C6178" i="3"/>
  <c r="B6178" i="3"/>
  <c r="A6178" i="3"/>
  <c r="J6177" i="3"/>
  <c r="I6177" i="3"/>
  <c r="H6177" i="3"/>
  <c r="G6177" i="3"/>
  <c r="F6177" i="3"/>
  <c r="D6177" i="3"/>
  <c r="C6177" i="3"/>
  <c r="B6177" i="3"/>
  <c r="A6177" i="3"/>
  <c r="J6176" i="3"/>
  <c r="I6176" i="3"/>
  <c r="H6176" i="3"/>
  <c r="G6176" i="3"/>
  <c r="F6176" i="3"/>
  <c r="D6176" i="3"/>
  <c r="C6176" i="3"/>
  <c r="B6176" i="3"/>
  <c r="A6176" i="3"/>
  <c r="J6175" i="3"/>
  <c r="I6175" i="3"/>
  <c r="H6175" i="3"/>
  <c r="G6175" i="3"/>
  <c r="F6175" i="3"/>
  <c r="D6175" i="3"/>
  <c r="C6175" i="3"/>
  <c r="B6175" i="3"/>
  <c r="A6175" i="3"/>
  <c r="J6174" i="3"/>
  <c r="I6174" i="3"/>
  <c r="H6174" i="3"/>
  <c r="G6174" i="3"/>
  <c r="F6174" i="3"/>
  <c r="D6174" i="3"/>
  <c r="C6174" i="3"/>
  <c r="B6174" i="3"/>
  <c r="A6174" i="3"/>
  <c r="J6173" i="3"/>
  <c r="I6173" i="3"/>
  <c r="H6173" i="3"/>
  <c r="G6173" i="3"/>
  <c r="F6173" i="3"/>
  <c r="D6173" i="3"/>
  <c r="C6173" i="3"/>
  <c r="B6173" i="3"/>
  <c r="A6173" i="3"/>
  <c r="J6172" i="3"/>
  <c r="I6172" i="3"/>
  <c r="H6172" i="3"/>
  <c r="G6172" i="3"/>
  <c r="F6172" i="3"/>
  <c r="D6172" i="3"/>
  <c r="C6172" i="3"/>
  <c r="B6172" i="3"/>
  <c r="A6172" i="3"/>
  <c r="J6171" i="3"/>
  <c r="I6171" i="3"/>
  <c r="H6171" i="3"/>
  <c r="G6171" i="3"/>
  <c r="F6171" i="3"/>
  <c r="D6171" i="3"/>
  <c r="C6171" i="3"/>
  <c r="B6171" i="3"/>
  <c r="A6171" i="3"/>
  <c r="J6170" i="3"/>
  <c r="I6170" i="3"/>
  <c r="H6170" i="3"/>
  <c r="G6170" i="3"/>
  <c r="F6170" i="3"/>
  <c r="D6170" i="3"/>
  <c r="C6170" i="3"/>
  <c r="B6170" i="3"/>
  <c r="A6170" i="3"/>
  <c r="J6169" i="3"/>
  <c r="I6169" i="3"/>
  <c r="H6169" i="3"/>
  <c r="G6169" i="3"/>
  <c r="F6169" i="3"/>
  <c r="D6169" i="3"/>
  <c r="C6169" i="3"/>
  <c r="B6169" i="3"/>
  <c r="A6169" i="3"/>
  <c r="J6168" i="3"/>
  <c r="I6168" i="3"/>
  <c r="H6168" i="3"/>
  <c r="G6168" i="3"/>
  <c r="F6168" i="3"/>
  <c r="D6168" i="3"/>
  <c r="C6168" i="3"/>
  <c r="B6168" i="3"/>
  <c r="A6168" i="3"/>
  <c r="J6167" i="3"/>
  <c r="I6167" i="3"/>
  <c r="H6167" i="3"/>
  <c r="G6167" i="3"/>
  <c r="F6167" i="3"/>
  <c r="D6167" i="3"/>
  <c r="C6167" i="3"/>
  <c r="B6167" i="3"/>
  <c r="A6167" i="3"/>
  <c r="J6166" i="3"/>
  <c r="I6166" i="3"/>
  <c r="H6166" i="3"/>
  <c r="G6166" i="3"/>
  <c r="F6166" i="3"/>
  <c r="D6166" i="3"/>
  <c r="C6166" i="3"/>
  <c r="B6166" i="3"/>
  <c r="A6166" i="3"/>
  <c r="J6165" i="3"/>
  <c r="I6165" i="3"/>
  <c r="H6165" i="3"/>
  <c r="G6165" i="3"/>
  <c r="F6165" i="3"/>
  <c r="D6165" i="3"/>
  <c r="C6165" i="3"/>
  <c r="B6165" i="3"/>
  <c r="A6165" i="3"/>
  <c r="J6164" i="3"/>
  <c r="I6164" i="3"/>
  <c r="H6164" i="3"/>
  <c r="E6164" i="3" s="1"/>
  <c r="N6164" i="3" s="1"/>
  <c r="G6164" i="3"/>
  <c r="F6164" i="3"/>
  <c r="D6164" i="3"/>
  <c r="C6164" i="3"/>
  <c r="B6164" i="3"/>
  <c r="A6164" i="3"/>
  <c r="J6163" i="3"/>
  <c r="I6163" i="3"/>
  <c r="H6163" i="3"/>
  <c r="G6163" i="3"/>
  <c r="F6163" i="3"/>
  <c r="D6163" i="3"/>
  <c r="C6163" i="3"/>
  <c r="B6163" i="3"/>
  <c r="A6163" i="3"/>
  <c r="J6162" i="3"/>
  <c r="I6162" i="3"/>
  <c r="H6162" i="3"/>
  <c r="G6162" i="3"/>
  <c r="F6162" i="3"/>
  <c r="D6162" i="3"/>
  <c r="C6162" i="3"/>
  <c r="B6162" i="3"/>
  <c r="A6162" i="3"/>
  <c r="J6161" i="3"/>
  <c r="I6161" i="3"/>
  <c r="H6161" i="3"/>
  <c r="G6161" i="3"/>
  <c r="F6161" i="3"/>
  <c r="D6161" i="3"/>
  <c r="C6161" i="3"/>
  <c r="B6161" i="3"/>
  <c r="A6161" i="3"/>
  <c r="J6160" i="3"/>
  <c r="I6160" i="3"/>
  <c r="H6160" i="3"/>
  <c r="G6160" i="3"/>
  <c r="F6160" i="3"/>
  <c r="D6160" i="3"/>
  <c r="C6160" i="3"/>
  <c r="B6160" i="3"/>
  <c r="A6160" i="3"/>
  <c r="J6159" i="3"/>
  <c r="I6159" i="3"/>
  <c r="H6159" i="3"/>
  <c r="G6159" i="3"/>
  <c r="F6159" i="3"/>
  <c r="D6159" i="3"/>
  <c r="C6159" i="3"/>
  <c r="B6159" i="3"/>
  <c r="A6159" i="3"/>
  <c r="J6158" i="3"/>
  <c r="I6158" i="3"/>
  <c r="H6158" i="3"/>
  <c r="G6158" i="3"/>
  <c r="F6158" i="3"/>
  <c r="D6158" i="3"/>
  <c r="C6158" i="3"/>
  <c r="B6158" i="3"/>
  <c r="A6158" i="3"/>
  <c r="J6157" i="3"/>
  <c r="I6157" i="3"/>
  <c r="H6157" i="3"/>
  <c r="G6157" i="3"/>
  <c r="F6157" i="3"/>
  <c r="D6157" i="3"/>
  <c r="C6157" i="3"/>
  <c r="B6157" i="3"/>
  <c r="A6157" i="3"/>
  <c r="J6156" i="3"/>
  <c r="I6156" i="3"/>
  <c r="H6156" i="3"/>
  <c r="G6156" i="3"/>
  <c r="F6156" i="3"/>
  <c r="D6156" i="3"/>
  <c r="C6156" i="3"/>
  <c r="B6156" i="3"/>
  <c r="A6156" i="3"/>
  <c r="J6155" i="3"/>
  <c r="I6155" i="3"/>
  <c r="H6155" i="3"/>
  <c r="G6155" i="3"/>
  <c r="F6155" i="3"/>
  <c r="D6155" i="3"/>
  <c r="C6155" i="3"/>
  <c r="B6155" i="3"/>
  <c r="A6155" i="3"/>
  <c r="J6154" i="3"/>
  <c r="I6154" i="3"/>
  <c r="H6154" i="3"/>
  <c r="G6154" i="3"/>
  <c r="F6154" i="3"/>
  <c r="D6154" i="3"/>
  <c r="C6154" i="3"/>
  <c r="B6154" i="3"/>
  <c r="A6154" i="3"/>
  <c r="J6153" i="3"/>
  <c r="I6153" i="3"/>
  <c r="H6153" i="3"/>
  <c r="G6153" i="3"/>
  <c r="F6153" i="3"/>
  <c r="D6153" i="3"/>
  <c r="C6153" i="3"/>
  <c r="B6153" i="3"/>
  <c r="A6153" i="3"/>
  <c r="J6152" i="3"/>
  <c r="I6152" i="3"/>
  <c r="H6152" i="3"/>
  <c r="G6152" i="3"/>
  <c r="F6152" i="3"/>
  <c r="D6152" i="3"/>
  <c r="C6152" i="3"/>
  <c r="B6152" i="3"/>
  <c r="A6152" i="3"/>
  <c r="J6151" i="3"/>
  <c r="I6151" i="3"/>
  <c r="H6151" i="3"/>
  <c r="G6151" i="3"/>
  <c r="F6151" i="3"/>
  <c r="D6151" i="3"/>
  <c r="C6151" i="3"/>
  <c r="B6151" i="3"/>
  <c r="A6151" i="3"/>
  <c r="J6150" i="3"/>
  <c r="I6150" i="3"/>
  <c r="H6150" i="3"/>
  <c r="G6150" i="3"/>
  <c r="F6150" i="3"/>
  <c r="D6150" i="3"/>
  <c r="C6150" i="3"/>
  <c r="B6150" i="3"/>
  <c r="A6150" i="3"/>
  <c r="J6149" i="3"/>
  <c r="I6149" i="3"/>
  <c r="H6149" i="3"/>
  <c r="G6149" i="3"/>
  <c r="F6149" i="3"/>
  <c r="D6149" i="3"/>
  <c r="C6149" i="3"/>
  <c r="B6149" i="3"/>
  <c r="A6149" i="3"/>
  <c r="J6148" i="3"/>
  <c r="I6148" i="3"/>
  <c r="H6148" i="3"/>
  <c r="E6148" i="3" s="1"/>
  <c r="N6148" i="3" s="1"/>
  <c r="G6148" i="3"/>
  <c r="F6148" i="3"/>
  <c r="D6148" i="3"/>
  <c r="C6148" i="3"/>
  <c r="B6148" i="3"/>
  <c r="A6148" i="3"/>
  <c r="J6147" i="3"/>
  <c r="I6147" i="3"/>
  <c r="H6147" i="3"/>
  <c r="G6147" i="3"/>
  <c r="F6147" i="3"/>
  <c r="D6147" i="3"/>
  <c r="C6147" i="3"/>
  <c r="B6147" i="3"/>
  <c r="A6147" i="3"/>
  <c r="J6146" i="3"/>
  <c r="I6146" i="3"/>
  <c r="H6146" i="3"/>
  <c r="G6146" i="3"/>
  <c r="F6146" i="3"/>
  <c r="D6146" i="3"/>
  <c r="C6146" i="3"/>
  <c r="B6146" i="3"/>
  <c r="A6146" i="3"/>
  <c r="J6145" i="3"/>
  <c r="I6145" i="3"/>
  <c r="H6145" i="3"/>
  <c r="G6145" i="3"/>
  <c r="F6145" i="3"/>
  <c r="D6145" i="3"/>
  <c r="C6145" i="3"/>
  <c r="B6145" i="3"/>
  <c r="A6145" i="3"/>
  <c r="J6144" i="3"/>
  <c r="I6144" i="3"/>
  <c r="H6144" i="3"/>
  <c r="G6144" i="3"/>
  <c r="F6144" i="3"/>
  <c r="D6144" i="3"/>
  <c r="C6144" i="3"/>
  <c r="B6144" i="3"/>
  <c r="A6144" i="3"/>
  <c r="J6143" i="3"/>
  <c r="I6143" i="3"/>
  <c r="H6143" i="3"/>
  <c r="G6143" i="3"/>
  <c r="F6143" i="3"/>
  <c r="D6143" i="3"/>
  <c r="C6143" i="3"/>
  <c r="B6143" i="3"/>
  <c r="A6143" i="3"/>
  <c r="J6142" i="3"/>
  <c r="I6142" i="3"/>
  <c r="H6142" i="3"/>
  <c r="G6142" i="3"/>
  <c r="F6142" i="3"/>
  <c r="D6142" i="3"/>
  <c r="C6142" i="3"/>
  <c r="B6142" i="3"/>
  <c r="A6142" i="3"/>
  <c r="J6141" i="3"/>
  <c r="I6141" i="3"/>
  <c r="H6141" i="3"/>
  <c r="G6141" i="3"/>
  <c r="F6141" i="3"/>
  <c r="D6141" i="3"/>
  <c r="C6141" i="3"/>
  <c r="B6141" i="3"/>
  <c r="A6141" i="3"/>
  <c r="J6140" i="3"/>
  <c r="I6140" i="3"/>
  <c r="H6140" i="3"/>
  <c r="E6140" i="3" s="1"/>
  <c r="G6140" i="3"/>
  <c r="F6140" i="3"/>
  <c r="D6140" i="3"/>
  <c r="C6140" i="3"/>
  <c r="B6140" i="3"/>
  <c r="A6140" i="3"/>
  <c r="J6139" i="3"/>
  <c r="I6139" i="3"/>
  <c r="H6139" i="3"/>
  <c r="G6139" i="3"/>
  <c r="F6139" i="3"/>
  <c r="D6139" i="3"/>
  <c r="C6139" i="3"/>
  <c r="B6139" i="3"/>
  <c r="A6139" i="3"/>
  <c r="J6138" i="3"/>
  <c r="E6138" i="3" s="1"/>
  <c r="N6138" i="3" s="1"/>
  <c r="I6138" i="3"/>
  <c r="H6138" i="3"/>
  <c r="G6138" i="3"/>
  <c r="F6138" i="3"/>
  <c r="D6138" i="3"/>
  <c r="C6138" i="3"/>
  <c r="B6138" i="3"/>
  <c r="A6138" i="3"/>
  <c r="J6137" i="3"/>
  <c r="I6137" i="3"/>
  <c r="H6137" i="3"/>
  <c r="G6137" i="3"/>
  <c r="F6137" i="3"/>
  <c r="D6137" i="3"/>
  <c r="C6137" i="3"/>
  <c r="B6137" i="3"/>
  <c r="A6137" i="3"/>
  <c r="J6136" i="3"/>
  <c r="I6136" i="3"/>
  <c r="H6136" i="3"/>
  <c r="G6136" i="3"/>
  <c r="F6136" i="3"/>
  <c r="D6136" i="3"/>
  <c r="C6136" i="3"/>
  <c r="B6136" i="3"/>
  <c r="A6136" i="3"/>
  <c r="J6135" i="3"/>
  <c r="I6135" i="3"/>
  <c r="H6135" i="3"/>
  <c r="G6135" i="3"/>
  <c r="F6135" i="3"/>
  <c r="D6135" i="3"/>
  <c r="C6135" i="3"/>
  <c r="B6135" i="3"/>
  <c r="A6135" i="3"/>
  <c r="J6134" i="3"/>
  <c r="I6134" i="3"/>
  <c r="H6134" i="3"/>
  <c r="G6134" i="3"/>
  <c r="F6134" i="3"/>
  <c r="D6134" i="3"/>
  <c r="C6134" i="3"/>
  <c r="B6134" i="3"/>
  <c r="A6134" i="3"/>
  <c r="J6133" i="3"/>
  <c r="I6133" i="3"/>
  <c r="H6133" i="3"/>
  <c r="E6133" i="3" s="1"/>
  <c r="L6133" i="3" s="1"/>
  <c r="G6133" i="3"/>
  <c r="F6133" i="3"/>
  <c r="D6133" i="3"/>
  <c r="C6133" i="3"/>
  <c r="B6133" i="3"/>
  <c r="A6133" i="3"/>
  <c r="J6132" i="3"/>
  <c r="I6132" i="3"/>
  <c r="H6132" i="3"/>
  <c r="G6132" i="3"/>
  <c r="F6132" i="3"/>
  <c r="D6132" i="3"/>
  <c r="C6132" i="3"/>
  <c r="B6132" i="3"/>
  <c r="A6132" i="3"/>
  <c r="J6131" i="3"/>
  <c r="I6131" i="3"/>
  <c r="H6131" i="3"/>
  <c r="G6131" i="3"/>
  <c r="F6131" i="3"/>
  <c r="D6131" i="3"/>
  <c r="C6131" i="3"/>
  <c r="B6131" i="3"/>
  <c r="A6131" i="3"/>
  <c r="J6130" i="3"/>
  <c r="I6130" i="3"/>
  <c r="H6130" i="3"/>
  <c r="G6130" i="3"/>
  <c r="F6130" i="3"/>
  <c r="D6130" i="3"/>
  <c r="C6130" i="3"/>
  <c r="B6130" i="3"/>
  <c r="A6130" i="3"/>
  <c r="J6129" i="3"/>
  <c r="I6129" i="3"/>
  <c r="H6129" i="3"/>
  <c r="G6129" i="3"/>
  <c r="F6129" i="3"/>
  <c r="D6129" i="3"/>
  <c r="C6129" i="3"/>
  <c r="B6129" i="3"/>
  <c r="A6129" i="3"/>
  <c r="J6128" i="3"/>
  <c r="I6128" i="3"/>
  <c r="H6128" i="3"/>
  <c r="G6128" i="3"/>
  <c r="F6128" i="3"/>
  <c r="D6128" i="3"/>
  <c r="C6128" i="3"/>
  <c r="B6128" i="3"/>
  <c r="A6128" i="3"/>
  <c r="J6127" i="3"/>
  <c r="I6127" i="3"/>
  <c r="H6127" i="3"/>
  <c r="G6127" i="3"/>
  <c r="F6127" i="3"/>
  <c r="D6127" i="3"/>
  <c r="C6127" i="3"/>
  <c r="B6127" i="3"/>
  <c r="A6127" i="3"/>
  <c r="J6126" i="3"/>
  <c r="I6126" i="3"/>
  <c r="H6126" i="3"/>
  <c r="G6126" i="3"/>
  <c r="F6126" i="3"/>
  <c r="D6126" i="3"/>
  <c r="C6126" i="3"/>
  <c r="B6126" i="3"/>
  <c r="A6126" i="3"/>
  <c r="J6125" i="3"/>
  <c r="I6125" i="3"/>
  <c r="H6125" i="3"/>
  <c r="E6125" i="3" s="1"/>
  <c r="N6125" i="3" s="1"/>
  <c r="G6125" i="3"/>
  <c r="F6125" i="3"/>
  <c r="D6125" i="3"/>
  <c r="C6125" i="3"/>
  <c r="B6125" i="3"/>
  <c r="A6125" i="3"/>
  <c r="J6124" i="3"/>
  <c r="I6124" i="3"/>
  <c r="H6124" i="3"/>
  <c r="G6124" i="3"/>
  <c r="F6124" i="3"/>
  <c r="D6124" i="3"/>
  <c r="C6124" i="3"/>
  <c r="B6124" i="3"/>
  <c r="A6124" i="3"/>
  <c r="J6123" i="3"/>
  <c r="I6123" i="3"/>
  <c r="H6123" i="3"/>
  <c r="G6123" i="3"/>
  <c r="F6123" i="3"/>
  <c r="D6123" i="3"/>
  <c r="C6123" i="3"/>
  <c r="B6123" i="3"/>
  <c r="A6123" i="3"/>
  <c r="J6122" i="3"/>
  <c r="I6122" i="3"/>
  <c r="H6122" i="3"/>
  <c r="G6122" i="3"/>
  <c r="F6122" i="3"/>
  <c r="D6122" i="3"/>
  <c r="C6122" i="3"/>
  <c r="B6122" i="3"/>
  <c r="A6122" i="3"/>
  <c r="J6121" i="3"/>
  <c r="I6121" i="3"/>
  <c r="H6121" i="3"/>
  <c r="G6121" i="3"/>
  <c r="F6121" i="3"/>
  <c r="D6121" i="3"/>
  <c r="C6121" i="3"/>
  <c r="B6121" i="3"/>
  <c r="A6121" i="3"/>
  <c r="J6120" i="3"/>
  <c r="I6120" i="3"/>
  <c r="H6120" i="3"/>
  <c r="G6120" i="3"/>
  <c r="F6120" i="3"/>
  <c r="D6120" i="3"/>
  <c r="C6120" i="3"/>
  <c r="B6120" i="3"/>
  <c r="A6120" i="3"/>
  <c r="J6119" i="3"/>
  <c r="I6119" i="3"/>
  <c r="H6119" i="3"/>
  <c r="G6119" i="3"/>
  <c r="F6119" i="3"/>
  <c r="D6119" i="3"/>
  <c r="C6119" i="3"/>
  <c r="B6119" i="3"/>
  <c r="A6119" i="3"/>
  <c r="J6118" i="3"/>
  <c r="I6118" i="3"/>
  <c r="H6118" i="3"/>
  <c r="G6118" i="3"/>
  <c r="F6118" i="3"/>
  <c r="D6118" i="3"/>
  <c r="C6118" i="3"/>
  <c r="B6118" i="3"/>
  <c r="A6118" i="3"/>
  <c r="J6117" i="3"/>
  <c r="I6117" i="3"/>
  <c r="H6117" i="3"/>
  <c r="G6117" i="3"/>
  <c r="F6117" i="3"/>
  <c r="D6117" i="3"/>
  <c r="C6117" i="3"/>
  <c r="B6117" i="3"/>
  <c r="A6117" i="3"/>
  <c r="J6116" i="3"/>
  <c r="I6116" i="3"/>
  <c r="H6116" i="3"/>
  <c r="G6116" i="3"/>
  <c r="F6116" i="3"/>
  <c r="D6116" i="3"/>
  <c r="C6116" i="3"/>
  <c r="B6116" i="3"/>
  <c r="A6116" i="3"/>
  <c r="J6115" i="3"/>
  <c r="I6115" i="3"/>
  <c r="H6115" i="3"/>
  <c r="G6115" i="3"/>
  <c r="F6115" i="3"/>
  <c r="D6115" i="3"/>
  <c r="C6115" i="3"/>
  <c r="B6115" i="3"/>
  <c r="A6115" i="3"/>
  <c r="J6114" i="3"/>
  <c r="I6114" i="3"/>
  <c r="H6114" i="3"/>
  <c r="G6114" i="3"/>
  <c r="F6114" i="3"/>
  <c r="D6114" i="3"/>
  <c r="C6114" i="3"/>
  <c r="B6114" i="3"/>
  <c r="A6114" i="3"/>
  <c r="J6113" i="3"/>
  <c r="I6113" i="3"/>
  <c r="H6113" i="3"/>
  <c r="G6113" i="3"/>
  <c r="F6113" i="3"/>
  <c r="D6113" i="3"/>
  <c r="C6113" i="3"/>
  <c r="B6113" i="3"/>
  <c r="A6113" i="3"/>
  <c r="J6112" i="3"/>
  <c r="I6112" i="3"/>
  <c r="H6112" i="3"/>
  <c r="G6112" i="3"/>
  <c r="F6112" i="3"/>
  <c r="D6112" i="3"/>
  <c r="C6112" i="3"/>
  <c r="B6112" i="3"/>
  <c r="A6112" i="3"/>
  <c r="J6111" i="3"/>
  <c r="I6111" i="3"/>
  <c r="H6111" i="3"/>
  <c r="G6111" i="3"/>
  <c r="F6111" i="3"/>
  <c r="D6111" i="3"/>
  <c r="C6111" i="3"/>
  <c r="B6111" i="3"/>
  <c r="A6111" i="3"/>
  <c r="J6110" i="3"/>
  <c r="I6110" i="3"/>
  <c r="H6110" i="3"/>
  <c r="G6110" i="3"/>
  <c r="F6110" i="3"/>
  <c r="D6110" i="3"/>
  <c r="C6110" i="3"/>
  <c r="B6110" i="3"/>
  <c r="A6110" i="3"/>
  <c r="J6109" i="3"/>
  <c r="I6109" i="3"/>
  <c r="H6109" i="3"/>
  <c r="G6109" i="3"/>
  <c r="F6109" i="3"/>
  <c r="D6109" i="3"/>
  <c r="C6109" i="3"/>
  <c r="B6109" i="3"/>
  <c r="A6109" i="3"/>
  <c r="J6108" i="3"/>
  <c r="I6108" i="3"/>
  <c r="H6108" i="3"/>
  <c r="G6108" i="3"/>
  <c r="F6108" i="3"/>
  <c r="D6108" i="3"/>
  <c r="C6108" i="3"/>
  <c r="B6108" i="3"/>
  <c r="A6108" i="3"/>
  <c r="J6107" i="3"/>
  <c r="I6107" i="3"/>
  <c r="H6107" i="3"/>
  <c r="G6107" i="3"/>
  <c r="F6107" i="3"/>
  <c r="D6107" i="3"/>
  <c r="C6107" i="3"/>
  <c r="B6107" i="3"/>
  <c r="A6107" i="3"/>
  <c r="J6106" i="3"/>
  <c r="I6106" i="3"/>
  <c r="H6106" i="3"/>
  <c r="G6106" i="3"/>
  <c r="F6106" i="3"/>
  <c r="D6106" i="3"/>
  <c r="C6106" i="3"/>
  <c r="B6106" i="3"/>
  <c r="A6106" i="3"/>
  <c r="J6105" i="3"/>
  <c r="I6105" i="3"/>
  <c r="H6105" i="3"/>
  <c r="G6105" i="3"/>
  <c r="F6105" i="3"/>
  <c r="D6105" i="3"/>
  <c r="C6105" i="3"/>
  <c r="B6105" i="3"/>
  <c r="A6105" i="3"/>
  <c r="J6104" i="3"/>
  <c r="I6104" i="3"/>
  <c r="H6104" i="3"/>
  <c r="G6104" i="3"/>
  <c r="F6104" i="3"/>
  <c r="D6104" i="3"/>
  <c r="C6104" i="3"/>
  <c r="B6104" i="3"/>
  <c r="A6104" i="3"/>
  <c r="J6103" i="3"/>
  <c r="I6103" i="3"/>
  <c r="H6103" i="3"/>
  <c r="G6103" i="3"/>
  <c r="F6103" i="3"/>
  <c r="D6103" i="3"/>
  <c r="C6103" i="3"/>
  <c r="B6103" i="3"/>
  <c r="A6103" i="3"/>
  <c r="J6102" i="3"/>
  <c r="I6102" i="3"/>
  <c r="H6102" i="3"/>
  <c r="G6102" i="3"/>
  <c r="F6102" i="3"/>
  <c r="D6102" i="3"/>
  <c r="C6102" i="3"/>
  <c r="B6102" i="3"/>
  <c r="A6102" i="3"/>
  <c r="J6101" i="3"/>
  <c r="I6101" i="3"/>
  <c r="H6101" i="3"/>
  <c r="G6101" i="3"/>
  <c r="F6101" i="3"/>
  <c r="D6101" i="3"/>
  <c r="C6101" i="3"/>
  <c r="B6101" i="3"/>
  <c r="A6101" i="3"/>
  <c r="J6100" i="3"/>
  <c r="I6100" i="3"/>
  <c r="H6100" i="3"/>
  <c r="G6100" i="3"/>
  <c r="F6100" i="3"/>
  <c r="D6100" i="3"/>
  <c r="C6100" i="3"/>
  <c r="B6100" i="3"/>
  <c r="A6100" i="3"/>
  <c r="J6099" i="3"/>
  <c r="I6099" i="3"/>
  <c r="H6099" i="3"/>
  <c r="G6099" i="3"/>
  <c r="F6099" i="3"/>
  <c r="D6099" i="3"/>
  <c r="C6099" i="3"/>
  <c r="B6099" i="3"/>
  <c r="A6099" i="3"/>
  <c r="J6098" i="3"/>
  <c r="I6098" i="3"/>
  <c r="H6098" i="3"/>
  <c r="G6098" i="3"/>
  <c r="F6098" i="3"/>
  <c r="D6098" i="3"/>
  <c r="C6098" i="3"/>
  <c r="B6098" i="3"/>
  <c r="A6098" i="3"/>
  <c r="J6097" i="3"/>
  <c r="I6097" i="3"/>
  <c r="H6097" i="3"/>
  <c r="G6097" i="3"/>
  <c r="F6097" i="3"/>
  <c r="D6097" i="3"/>
  <c r="C6097" i="3"/>
  <c r="B6097" i="3"/>
  <c r="A6097" i="3"/>
  <c r="J6096" i="3"/>
  <c r="I6096" i="3"/>
  <c r="H6096" i="3"/>
  <c r="G6096" i="3"/>
  <c r="F6096" i="3"/>
  <c r="D6096" i="3"/>
  <c r="C6096" i="3"/>
  <c r="B6096" i="3"/>
  <c r="A6096" i="3"/>
  <c r="J6095" i="3"/>
  <c r="I6095" i="3"/>
  <c r="H6095" i="3"/>
  <c r="G6095" i="3"/>
  <c r="F6095" i="3"/>
  <c r="D6095" i="3"/>
  <c r="C6095" i="3"/>
  <c r="B6095" i="3"/>
  <c r="A6095" i="3"/>
  <c r="J6094" i="3"/>
  <c r="I6094" i="3"/>
  <c r="H6094" i="3"/>
  <c r="G6094" i="3"/>
  <c r="F6094" i="3"/>
  <c r="D6094" i="3"/>
  <c r="C6094" i="3"/>
  <c r="B6094" i="3"/>
  <c r="A6094" i="3"/>
  <c r="J6093" i="3"/>
  <c r="I6093" i="3"/>
  <c r="H6093" i="3"/>
  <c r="G6093" i="3"/>
  <c r="F6093" i="3"/>
  <c r="D6093" i="3"/>
  <c r="C6093" i="3"/>
  <c r="B6093" i="3"/>
  <c r="A6093" i="3"/>
  <c r="J6092" i="3"/>
  <c r="I6092" i="3"/>
  <c r="H6092" i="3"/>
  <c r="G6092" i="3"/>
  <c r="F6092" i="3"/>
  <c r="D6092" i="3"/>
  <c r="C6092" i="3"/>
  <c r="B6092" i="3"/>
  <c r="A6092" i="3"/>
  <c r="J6091" i="3"/>
  <c r="I6091" i="3"/>
  <c r="H6091" i="3"/>
  <c r="G6091" i="3"/>
  <c r="F6091" i="3"/>
  <c r="D6091" i="3"/>
  <c r="C6091" i="3"/>
  <c r="B6091" i="3"/>
  <c r="A6091" i="3"/>
  <c r="J6090" i="3"/>
  <c r="I6090" i="3"/>
  <c r="H6090" i="3"/>
  <c r="G6090" i="3"/>
  <c r="F6090" i="3"/>
  <c r="D6090" i="3"/>
  <c r="C6090" i="3"/>
  <c r="B6090" i="3"/>
  <c r="A6090" i="3"/>
  <c r="J6089" i="3"/>
  <c r="I6089" i="3"/>
  <c r="H6089" i="3"/>
  <c r="G6089" i="3"/>
  <c r="F6089" i="3"/>
  <c r="D6089" i="3"/>
  <c r="C6089" i="3"/>
  <c r="B6089" i="3"/>
  <c r="A6089" i="3"/>
  <c r="J6088" i="3"/>
  <c r="I6088" i="3"/>
  <c r="H6088" i="3"/>
  <c r="G6088" i="3"/>
  <c r="F6088" i="3"/>
  <c r="D6088" i="3"/>
  <c r="C6088" i="3"/>
  <c r="B6088" i="3"/>
  <c r="A6088" i="3"/>
  <c r="J6087" i="3"/>
  <c r="I6087" i="3"/>
  <c r="H6087" i="3"/>
  <c r="G6087" i="3"/>
  <c r="F6087" i="3"/>
  <c r="D6087" i="3"/>
  <c r="C6087" i="3"/>
  <c r="B6087" i="3"/>
  <c r="A6087" i="3"/>
  <c r="J6086" i="3"/>
  <c r="I6086" i="3"/>
  <c r="H6086" i="3"/>
  <c r="G6086" i="3"/>
  <c r="F6086" i="3"/>
  <c r="D6086" i="3"/>
  <c r="C6086" i="3"/>
  <c r="B6086" i="3"/>
  <c r="A6086" i="3"/>
  <c r="J6085" i="3"/>
  <c r="I6085" i="3"/>
  <c r="H6085" i="3"/>
  <c r="G6085" i="3"/>
  <c r="F6085" i="3"/>
  <c r="D6085" i="3"/>
  <c r="C6085" i="3"/>
  <c r="B6085" i="3"/>
  <c r="A6085" i="3"/>
  <c r="J6084" i="3"/>
  <c r="I6084" i="3"/>
  <c r="H6084" i="3"/>
  <c r="G6084" i="3"/>
  <c r="F6084" i="3"/>
  <c r="D6084" i="3"/>
  <c r="C6084" i="3"/>
  <c r="B6084" i="3"/>
  <c r="A6084" i="3"/>
  <c r="J6083" i="3"/>
  <c r="I6083" i="3"/>
  <c r="H6083" i="3"/>
  <c r="G6083" i="3"/>
  <c r="F6083" i="3"/>
  <c r="D6083" i="3"/>
  <c r="C6083" i="3"/>
  <c r="B6083" i="3"/>
  <c r="A6083" i="3"/>
  <c r="J6082" i="3"/>
  <c r="I6082" i="3"/>
  <c r="H6082" i="3"/>
  <c r="G6082" i="3"/>
  <c r="F6082" i="3"/>
  <c r="D6082" i="3"/>
  <c r="C6082" i="3"/>
  <c r="B6082" i="3"/>
  <c r="A6082" i="3"/>
  <c r="J6081" i="3"/>
  <c r="I6081" i="3"/>
  <c r="H6081" i="3"/>
  <c r="G6081" i="3"/>
  <c r="F6081" i="3"/>
  <c r="D6081" i="3"/>
  <c r="C6081" i="3"/>
  <c r="B6081" i="3"/>
  <c r="A6081" i="3"/>
  <c r="J6080" i="3"/>
  <c r="I6080" i="3"/>
  <c r="H6080" i="3"/>
  <c r="G6080" i="3"/>
  <c r="F6080" i="3"/>
  <c r="D6080" i="3"/>
  <c r="C6080" i="3"/>
  <c r="B6080" i="3"/>
  <c r="A6080" i="3"/>
  <c r="J6079" i="3"/>
  <c r="I6079" i="3"/>
  <c r="H6079" i="3"/>
  <c r="G6079" i="3"/>
  <c r="F6079" i="3"/>
  <c r="D6079" i="3"/>
  <c r="C6079" i="3"/>
  <c r="B6079" i="3"/>
  <c r="A6079" i="3"/>
  <c r="J6078" i="3"/>
  <c r="I6078" i="3"/>
  <c r="H6078" i="3"/>
  <c r="G6078" i="3"/>
  <c r="F6078" i="3"/>
  <c r="D6078" i="3"/>
  <c r="C6078" i="3"/>
  <c r="B6078" i="3"/>
  <c r="A6078" i="3"/>
  <c r="J6077" i="3"/>
  <c r="I6077" i="3"/>
  <c r="H6077" i="3"/>
  <c r="G6077" i="3"/>
  <c r="F6077" i="3"/>
  <c r="D6077" i="3"/>
  <c r="C6077" i="3"/>
  <c r="B6077" i="3"/>
  <c r="A6077" i="3"/>
  <c r="J6076" i="3"/>
  <c r="I6076" i="3"/>
  <c r="H6076" i="3"/>
  <c r="E6076" i="3" s="1"/>
  <c r="N6076" i="3" s="1"/>
  <c r="G6076" i="3"/>
  <c r="F6076" i="3"/>
  <c r="D6076" i="3"/>
  <c r="C6076" i="3"/>
  <c r="B6076" i="3"/>
  <c r="A6076" i="3"/>
  <c r="J6075" i="3"/>
  <c r="I6075" i="3"/>
  <c r="H6075" i="3"/>
  <c r="G6075" i="3"/>
  <c r="F6075" i="3"/>
  <c r="D6075" i="3"/>
  <c r="C6075" i="3"/>
  <c r="B6075" i="3"/>
  <c r="A6075" i="3"/>
  <c r="J6074" i="3"/>
  <c r="I6074" i="3"/>
  <c r="H6074" i="3"/>
  <c r="G6074" i="3"/>
  <c r="F6074" i="3"/>
  <c r="D6074" i="3"/>
  <c r="C6074" i="3"/>
  <c r="B6074" i="3"/>
  <c r="A6074" i="3"/>
  <c r="J6073" i="3"/>
  <c r="I6073" i="3"/>
  <c r="H6073" i="3"/>
  <c r="G6073" i="3"/>
  <c r="F6073" i="3"/>
  <c r="D6073" i="3"/>
  <c r="C6073" i="3"/>
  <c r="B6073" i="3"/>
  <c r="A6073" i="3"/>
  <c r="J6072" i="3"/>
  <c r="I6072" i="3"/>
  <c r="H6072" i="3"/>
  <c r="G6072" i="3"/>
  <c r="F6072" i="3"/>
  <c r="D6072" i="3"/>
  <c r="C6072" i="3"/>
  <c r="B6072" i="3"/>
  <c r="A6072" i="3"/>
  <c r="J6071" i="3"/>
  <c r="I6071" i="3"/>
  <c r="H6071" i="3"/>
  <c r="G6071" i="3"/>
  <c r="F6071" i="3"/>
  <c r="D6071" i="3"/>
  <c r="C6071" i="3"/>
  <c r="B6071" i="3"/>
  <c r="A6071" i="3"/>
  <c r="J6070" i="3"/>
  <c r="I6070" i="3"/>
  <c r="H6070" i="3"/>
  <c r="G6070" i="3"/>
  <c r="F6070" i="3"/>
  <c r="D6070" i="3"/>
  <c r="C6070" i="3"/>
  <c r="B6070" i="3"/>
  <c r="A6070" i="3"/>
  <c r="J6069" i="3"/>
  <c r="I6069" i="3"/>
  <c r="H6069" i="3"/>
  <c r="G6069" i="3"/>
  <c r="F6069" i="3"/>
  <c r="D6069" i="3"/>
  <c r="C6069" i="3"/>
  <c r="B6069" i="3"/>
  <c r="A6069" i="3"/>
  <c r="J6068" i="3"/>
  <c r="I6068" i="3"/>
  <c r="H6068" i="3"/>
  <c r="E6068" i="3" s="1"/>
  <c r="G6068" i="3"/>
  <c r="F6068" i="3"/>
  <c r="D6068" i="3"/>
  <c r="C6068" i="3"/>
  <c r="B6068" i="3"/>
  <c r="A6068" i="3"/>
  <c r="J6067" i="3"/>
  <c r="I6067" i="3"/>
  <c r="H6067" i="3"/>
  <c r="G6067" i="3"/>
  <c r="F6067" i="3"/>
  <c r="D6067" i="3"/>
  <c r="C6067" i="3"/>
  <c r="B6067" i="3"/>
  <c r="A6067" i="3"/>
  <c r="J6066" i="3"/>
  <c r="I6066" i="3"/>
  <c r="H6066" i="3"/>
  <c r="G6066" i="3"/>
  <c r="F6066" i="3"/>
  <c r="D6066" i="3"/>
  <c r="C6066" i="3"/>
  <c r="B6066" i="3"/>
  <c r="A6066" i="3"/>
  <c r="J6065" i="3"/>
  <c r="I6065" i="3"/>
  <c r="H6065" i="3"/>
  <c r="G6065" i="3"/>
  <c r="F6065" i="3"/>
  <c r="D6065" i="3"/>
  <c r="C6065" i="3"/>
  <c r="B6065" i="3"/>
  <c r="A6065" i="3"/>
  <c r="J6064" i="3"/>
  <c r="I6064" i="3"/>
  <c r="H6064" i="3"/>
  <c r="G6064" i="3"/>
  <c r="F6064" i="3"/>
  <c r="D6064" i="3"/>
  <c r="C6064" i="3"/>
  <c r="B6064" i="3"/>
  <c r="A6064" i="3"/>
  <c r="J6063" i="3"/>
  <c r="I6063" i="3"/>
  <c r="H6063" i="3"/>
  <c r="G6063" i="3"/>
  <c r="F6063" i="3"/>
  <c r="D6063" i="3"/>
  <c r="C6063" i="3"/>
  <c r="B6063" i="3"/>
  <c r="A6063" i="3"/>
  <c r="J6062" i="3"/>
  <c r="I6062" i="3"/>
  <c r="H6062" i="3"/>
  <c r="G6062" i="3"/>
  <c r="F6062" i="3"/>
  <c r="D6062" i="3"/>
  <c r="C6062" i="3"/>
  <c r="B6062" i="3"/>
  <c r="A6062" i="3"/>
  <c r="J6061" i="3"/>
  <c r="I6061" i="3"/>
  <c r="H6061" i="3"/>
  <c r="G6061" i="3"/>
  <c r="F6061" i="3"/>
  <c r="D6061" i="3"/>
  <c r="C6061" i="3"/>
  <c r="B6061" i="3"/>
  <c r="A6061" i="3"/>
  <c r="J6060" i="3"/>
  <c r="I6060" i="3"/>
  <c r="H6060" i="3"/>
  <c r="E6060" i="3" s="1"/>
  <c r="N6060" i="3" s="1"/>
  <c r="G6060" i="3"/>
  <c r="F6060" i="3"/>
  <c r="D6060" i="3"/>
  <c r="C6060" i="3"/>
  <c r="B6060" i="3"/>
  <c r="A6060" i="3"/>
  <c r="J6059" i="3"/>
  <c r="I6059" i="3"/>
  <c r="H6059" i="3"/>
  <c r="G6059" i="3"/>
  <c r="F6059" i="3"/>
  <c r="D6059" i="3"/>
  <c r="C6059" i="3"/>
  <c r="B6059" i="3"/>
  <c r="A6059" i="3"/>
  <c r="J6058" i="3"/>
  <c r="E6058" i="3" s="1"/>
  <c r="I6058" i="3"/>
  <c r="H6058" i="3"/>
  <c r="G6058" i="3"/>
  <c r="F6058" i="3"/>
  <c r="D6058" i="3"/>
  <c r="C6058" i="3"/>
  <c r="B6058" i="3"/>
  <c r="A6058" i="3"/>
  <c r="J6057" i="3"/>
  <c r="I6057" i="3"/>
  <c r="H6057" i="3"/>
  <c r="G6057" i="3"/>
  <c r="F6057" i="3"/>
  <c r="D6057" i="3"/>
  <c r="C6057" i="3"/>
  <c r="B6057" i="3"/>
  <c r="A6057" i="3"/>
  <c r="J6056" i="3"/>
  <c r="I6056" i="3"/>
  <c r="H6056" i="3"/>
  <c r="G6056" i="3"/>
  <c r="F6056" i="3"/>
  <c r="D6056" i="3"/>
  <c r="C6056" i="3"/>
  <c r="B6056" i="3"/>
  <c r="A6056" i="3"/>
  <c r="J6055" i="3"/>
  <c r="I6055" i="3"/>
  <c r="H6055" i="3"/>
  <c r="G6055" i="3"/>
  <c r="F6055" i="3"/>
  <c r="D6055" i="3"/>
  <c r="C6055" i="3"/>
  <c r="B6055" i="3"/>
  <c r="A6055" i="3"/>
  <c r="J6054" i="3"/>
  <c r="I6054" i="3"/>
  <c r="H6054" i="3"/>
  <c r="G6054" i="3"/>
  <c r="F6054" i="3"/>
  <c r="D6054" i="3"/>
  <c r="C6054" i="3"/>
  <c r="B6054" i="3"/>
  <c r="A6054" i="3"/>
  <c r="J6053" i="3"/>
  <c r="I6053" i="3"/>
  <c r="H6053" i="3"/>
  <c r="G6053" i="3"/>
  <c r="F6053" i="3"/>
  <c r="D6053" i="3"/>
  <c r="C6053" i="3"/>
  <c r="B6053" i="3"/>
  <c r="A6053" i="3"/>
  <c r="J6052" i="3"/>
  <c r="I6052" i="3"/>
  <c r="H6052" i="3"/>
  <c r="G6052" i="3"/>
  <c r="F6052" i="3"/>
  <c r="D6052" i="3"/>
  <c r="C6052" i="3"/>
  <c r="B6052" i="3"/>
  <c r="A6052" i="3"/>
  <c r="J6051" i="3"/>
  <c r="I6051" i="3"/>
  <c r="H6051" i="3"/>
  <c r="G6051" i="3"/>
  <c r="F6051" i="3"/>
  <c r="D6051" i="3"/>
  <c r="C6051" i="3"/>
  <c r="B6051" i="3"/>
  <c r="A6051" i="3"/>
  <c r="J6050" i="3"/>
  <c r="E6050" i="3" s="1"/>
  <c r="I6050" i="3"/>
  <c r="H6050" i="3"/>
  <c r="G6050" i="3"/>
  <c r="F6050" i="3"/>
  <c r="D6050" i="3"/>
  <c r="C6050" i="3"/>
  <c r="B6050" i="3"/>
  <c r="A6050" i="3"/>
  <c r="J6049" i="3"/>
  <c r="I6049" i="3"/>
  <c r="H6049" i="3"/>
  <c r="G6049" i="3"/>
  <c r="F6049" i="3"/>
  <c r="D6049" i="3"/>
  <c r="C6049" i="3"/>
  <c r="B6049" i="3"/>
  <c r="A6049" i="3"/>
  <c r="J6048" i="3"/>
  <c r="I6048" i="3"/>
  <c r="H6048" i="3"/>
  <c r="G6048" i="3"/>
  <c r="F6048" i="3"/>
  <c r="D6048" i="3"/>
  <c r="C6048" i="3"/>
  <c r="B6048" i="3"/>
  <c r="A6048" i="3"/>
  <c r="J6047" i="3"/>
  <c r="I6047" i="3"/>
  <c r="H6047" i="3"/>
  <c r="G6047" i="3"/>
  <c r="F6047" i="3"/>
  <c r="D6047" i="3"/>
  <c r="C6047" i="3"/>
  <c r="B6047" i="3"/>
  <c r="A6047" i="3"/>
  <c r="J6046" i="3"/>
  <c r="I6046" i="3"/>
  <c r="H6046" i="3"/>
  <c r="G6046" i="3"/>
  <c r="F6046" i="3"/>
  <c r="D6046" i="3"/>
  <c r="C6046" i="3"/>
  <c r="B6046" i="3"/>
  <c r="A6046" i="3"/>
  <c r="J6045" i="3"/>
  <c r="I6045" i="3"/>
  <c r="H6045" i="3"/>
  <c r="E6045" i="3" s="1"/>
  <c r="N6045" i="3" s="1"/>
  <c r="G6045" i="3"/>
  <c r="F6045" i="3"/>
  <c r="D6045" i="3"/>
  <c r="C6045" i="3"/>
  <c r="B6045" i="3"/>
  <c r="A6045" i="3"/>
  <c r="J6044" i="3"/>
  <c r="I6044" i="3"/>
  <c r="H6044" i="3"/>
  <c r="G6044" i="3"/>
  <c r="F6044" i="3"/>
  <c r="D6044" i="3"/>
  <c r="C6044" i="3"/>
  <c r="B6044" i="3"/>
  <c r="A6044" i="3"/>
  <c r="J6043" i="3"/>
  <c r="I6043" i="3"/>
  <c r="H6043" i="3"/>
  <c r="G6043" i="3"/>
  <c r="F6043" i="3"/>
  <c r="D6043" i="3"/>
  <c r="C6043" i="3"/>
  <c r="B6043" i="3"/>
  <c r="A6043" i="3"/>
  <c r="J6042" i="3"/>
  <c r="I6042" i="3"/>
  <c r="H6042" i="3"/>
  <c r="G6042" i="3"/>
  <c r="F6042" i="3"/>
  <c r="D6042" i="3"/>
  <c r="C6042" i="3"/>
  <c r="B6042" i="3"/>
  <c r="A6042" i="3"/>
  <c r="J6041" i="3"/>
  <c r="I6041" i="3"/>
  <c r="H6041" i="3"/>
  <c r="G6041" i="3"/>
  <c r="F6041" i="3"/>
  <c r="D6041" i="3"/>
  <c r="C6041" i="3"/>
  <c r="B6041" i="3"/>
  <c r="A6041" i="3"/>
  <c r="J6040" i="3"/>
  <c r="I6040" i="3"/>
  <c r="H6040" i="3"/>
  <c r="G6040" i="3"/>
  <c r="F6040" i="3"/>
  <c r="D6040" i="3"/>
  <c r="C6040" i="3"/>
  <c r="B6040" i="3"/>
  <c r="A6040" i="3"/>
  <c r="J6039" i="3"/>
  <c r="I6039" i="3"/>
  <c r="H6039" i="3"/>
  <c r="G6039" i="3"/>
  <c r="F6039" i="3"/>
  <c r="D6039" i="3"/>
  <c r="C6039" i="3"/>
  <c r="B6039" i="3"/>
  <c r="A6039" i="3"/>
  <c r="J6038" i="3"/>
  <c r="I6038" i="3"/>
  <c r="H6038" i="3"/>
  <c r="G6038" i="3"/>
  <c r="F6038" i="3"/>
  <c r="D6038" i="3"/>
  <c r="C6038" i="3"/>
  <c r="B6038" i="3"/>
  <c r="A6038" i="3"/>
  <c r="J6037" i="3"/>
  <c r="I6037" i="3"/>
  <c r="H6037" i="3"/>
  <c r="E6037" i="3" s="1"/>
  <c r="L6037" i="3" s="1"/>
  <c r="G6037" i="3"/>
  <c r="F6037" i="3"/>
  <c r="D6037" i="3"/>
  <c r="C6037" i="3"/>
  <c r="B6037" i="3"/>
  <c r="A6037" i="3"/>
  <c r="J6036" i="3"/>
  <c r="I6036" i="3"/>
  <c r="H6036" i="3"/>
  <c r="E6036" i="3" s="1"/>
  <c r="G6036" i="3"/>
  <c r="F6036" i="3"/>
  <c r="D6036" i="3"/>
  <c r="C6036" i="3"/>
  <c r="B6036" i="3"/>
  <c r="A6036" i="3"/>
  <c r="J6035" i="3"/>
  <c r="I6035" i="3"/>
  <c r="H6035" i="3"/>
  <c r="G6035" i="3"/>
  <c r="F6035" i="3"/>
  <c r="D6035" i="3"/>
  <c r="C6035" i="3"/>
  <c r="B6035" i="3"/>
  <c r="A6035" i="3"/>
  <c r="J6034" i="3"/>
  <c r="I6034" i="3"/>
  <c r="H6034" i="3"/>
  <c r="G6034" i="3"/>
  <c r="F6034" i="3"/>
  <c r="D6034" i="3"/>
  <c r="C6034" i="3"/>
  <c r="B6034" i="3"/>
  <c r="A6034" i="3"/>
  <c r="J6033" i="3"/>
  <c r="I6033" i="3"/>
  <c r="H6033" i="3"/>
  <c r="G6033" i="3"/>
  <c r="F6033" i="3"/>
  <c r="D6033" i="3"/>
  <c r="C6033" i="3"/>
  <c r="B6033" i="3"/>
  <c r="A6033" i="3"/>
  <c r="J6032" i="3"/>
  <c r="I6032" i="3"/>
  <c r="H6032" i="3"/>
  <c r="G6032" i="3"/>
  <c r="F6032" i="3"/>
  <c r="D6032" i="3"/>
  <c r="C6032" i="3"/>
  <c r="B6032" i="3"/>
  <c r="A6032" i="3"/>
  <c r="J6031" i="3"/>
  <c r="I6031" i="3"/>
  <c r="H6031" i="3"/>
  <c r="G6031" i="3"/>
  <c r="F6031" i="3"/>
  <c r="D6031" i="3"/>
  <c r="C6031" i="3"/>
  <c r="B6031" i="3"/>
  <c r="A6031" i="3"/>
  <c r="J6030" i="3"/>
  <c r="I6030" i="3"/>
  <c r="H6030" i="3"/>
  <c r="E6030" i="3" s="1"/>
  <c r="L6030" i="3" s="1"/>
  <c r="G6030" i="3"/>
  <c r="F6030" i="3"/>
  <c r="D6030" i="3"/>
  <c r="C6030" i="3"/>
  <c r="B6030" i="3"/>
  <c r="A6030" i="3"/>
  <c r="J6029" i="3"/>
  <c r="I6029" i="3"/>
  <c r="H6029" i="3"/>
  <c r="G6029" i="3"/>
  <c r="F6029" i="3"/>
  <c r="D6029" i="3"/>
  <c r="C6029" i="3"/>
  <c r="B6029" i="3"/>
  <c r="A6029" i="3"/>
  <c r="J6028" i="3"/>
  <c r="I6028" i="3"/>
  <c r="H6028" i="3"/>
  <c r="G6028" i="3"/>
  <c r="F6028" i="3"/>
  <c r="D6028" i="3"/>
  <c r="C6028" i="3"/>
  <c r="B6028" i="3"/>
  <c r="A6028" i="3"/>
  <c r="J6027" i="3"/>
  <c r="I6027" i="3"/>
  <c r="H6027" i="3"/>
  <c r="G6027" i="3"/>
  <c r="F6027" i="3"/>
  <c r="D6027" i="3"/>
  <c r="C6027" i="3"/>
  <c r="B6027" i="3"/>
  <c r="A6027" i="3"/>
  <c r="J6026" i="3"/>
  <c r="I6026" i="3"/>
  <c r="H6026" i="3"/>
  <c r="G6026" i="3"/>
  <c r="F6026" i="3"/>
  <c r="D6026" i="3"/>
  <c r="C6026" i="3"/>
  <c r="B6026" i="3"/>
  <c r="A6026" i="3"/>
  <c r="J6025" i="3"/>
  <c r="I6025" i="3"/>
  <c r="H6025" i="3"/>
  <c r="G6025" i="3"/>
  <c r="F6025" i="3"/>
  <c r="D6025" i="3"/>
  <c r="C6025" i="3"/>
  <c r="B6025" i="3"/>
  <c r="A6025" i="3"/>
  <c r="J6024" i="3"/>
  <c r="I6024" i="3"/>
  <c r="H6024" i="3"/>
  <c r="G6024" i="3"/>
  <c r="F6024" i="3"/>
  <c r="D6024" i="3"/>
  <c r="C6024" i="3"/>
  <c r="B6024" i="3"/>
  <c r="A6024" i="3"/>
  <c r="J6023" i="3"/>
  <c r="I6023" i="3"/>
  <c r="H6023" i="3"/>
  <c r="G6023" i="3"/>
  <c r="F6023" i="3"/>
  <c r="D6023" i="3"/>
  <c r="C6023" i="3"/>
  <c r="B6023" i="3"/>
  <c r="A6023" i="3"/>
  <c r="J6022" i="3"/>
  <c r="I6022" i="3"/>
  <c r="H6022" i="3"/>
  <c r="G6022" i="3"/>
  <c r="F6022" i="3"/>
  <c r="D6022" i="3"/>
  <c r="C6022" i="3"/>
  <c r="B6022" i="3"/>
  <c r="A6022" i="3"/>
  <c r="J6021" i="3"/>
  <c r="I6021" i="3"/>
  <c r="H6021" i="3"/>
  <c r="G6021" i="3"/>
  <c r="F6021" i="3"/>
  <c r="D6021" i="3"/>
  <c r="C6021" i="3"/>
  <c r="B6021" i="3"/>
  <c r="A6021" i="3"/>
  <c r="J6020" i="3"/>
  <c r="I6020" i="3"/>
  <c r="H6020" i="3"/>
  <c r="G6020" i="3"/>
  <c r="F6020" i="3"/>
  <c r="D6020" i="3"/>
  <c r="C6020" i="3"/>
  <c r="B6020" i="3"/>
  <c r="A6020" i="3"/>
  <c r="J6019" i="3"/>
  <c r="I6019" i="3"/>
  <c r="H6019" i="3"/>
  <c r="G6019" i="3"/>
  <c r="F6019" i="3"/>
  <c r="D6019" i="3"/>
  <c r="C6019" i="3"/>
  <c r="B6019" i="3"/>
  <c r="A6019" i="3"/>
  <c r="J6018" i="3"/>
  <c r="I6018" i="3"/>
  <c r="H6018" i="3"/>
  <c r="G6018" i="3"/>
  <c r="F6018" i="3"/>
  <c r="D6018" i="3"/>
  <c r="C6018" i="3"/>
  <c r="B6018" i="3"/>
  <c r="A6018" i="3"/>
  <c r="J6017" i="3"/>
  <c r="I6017" i="3"/>
  <c r="H6017" i="3"/>
  <c r="G6017" i="3"/>
  <c r="F6017" i="3"/>
  <c r="D6017" i="3"/>
  <c r="C6017" i="3"/>
  <c r="B6017" i="3"/>
  <c r="A6017" i="3"/>
  <c r="J6016" i="3"/>
  <c r="I6016" i="3"/>
  <c r="H6016" i="3"/>
  <c r="G6016" i="3"/>
  <c r="F6016" i="3"/>
  <c r="D6016" i="3"/>
  <c r="C6016" i="3"/>
  <c r="B6016" i="3"/>
  <c r="A6016" i="3"/>
  <c r="J6015" i="3"/>
  <c r="I6015" i="3"/>
  <c r="H6015" i="3"/>
  <c r="G6015" i="3"/>
  <c r="F6015" i="3"/>
  <c r="D6015" i="3"/>
  <c r="C6015" i="3"/>
  <c r="B6015" i="3"/>
  <c r="A6015" i="3"/>
  <c r="J6014" i="3"/>
  <c r="I6014" i="3"/>
  <c r="H6014" i="3"/>
  <c r="G6014" i="3"/>
  <c r="F6014" i="3"/>
  <c r="D6014" i="3"/>
  <c r="C6014" i="3"/>
  <c r="B6014" i="3"/>
  <c r="A6014" i="3"/>
  <c r="J6013" i="3"/>
  <c r="I6013" i="3"/>
  <c r="H6013" i="3"/>
  <c r="G6013" i="3"/>
  <c r="F6013" i="3"/>
  <c r="D6013" i="3"/>
  <c r="C6013" i="3"/>
  <c r="B6013" i="3"/>
  <c r="A6013" i="3"/>
  <c r="J6012" i="3"/>
  <c r="I6012" i="3"/>
  <c r="H6012" i="3"/>
  <c r="G6012" i="3"/>
  <c r="F6012" i="3"/>
  <c r="D6012" i="3"/>
  <c r="C6012" i="3"/>
  <c r="B6012" i="3"/>
  <c r="A6012" i="3"/>
  <c r="J6011" i="3"/>
  <c r="I6011" i="3"/>
  <c r="H6011" i="3"/>
  <c r="G6011" i="3"/>
  <c r="F6011" i="3"/>
  <c r="D6011" i="3"/>
  <c r="C6011" i="3"/>
  <c r="B6011" i="3"/>
  <c r="A6011" i="3"/>
  <c r="J6010" i="3"/>
  <c r="I6010" i="3"/>
  <c r="H6010" i="3"/>
  <c r="G6010" i="3"/>
  <c r="F6010" i="3"/>
  <c r="D6010" i="3"/>
  <c r="C6010" i="3"/>
  <c r="B6010" i="3"/>
  <c r="A6010" i="3"/>
  <c r="J6009" i="3"/>
  <c r="I6009" i="3"/>
  <c r="H6009" i="3"/>
  <c r="G6009" i="3"/>
  <c r="F6009" i="3"/>
  <c r="D6009" i="3"/>
  <c r="C6009" i="3"/>
  <c r="B6009" i="3"/>
  <c r="A6009" i="3"/>
  <c r="J6008" i="3"/>
  <c r="I6008" i="3"/>
  <c r="H6008" i="3"/>
  <c r="G6008" i="3"/>
  <c r="F6008" i="3"/>
  <c r="D6008" i="3"/>
  <c r="C6008" i="3"/>
  <c r="B6008" i="3"/>
  <c r="A6008" i="3"/>
  <c r="J6007" i="3"/>
  <c r="I6007" i="3"/>
  <c r="H6007" i="3"/>
  <c r="G6007" i="3"/>
  <c r="F6007" i="3"/>
  <c r="D6007" i="3"/>
  <c r="C6007" i="3"/>
  <c r="B6007" i="3"/>
  <c r="A6007" i="3"/>
  <c r="J6006" i="3"/>
  <c r="I6006" i="3"/>
  <c r="H6006" i="3"/>
  <c r="G6006" i="3"/>
  <c r="F6006" i="3"/>
  <c r="D6006" i="3"/>
  <c r="C6006" i="3"/>
  <c r="B6006" i="3"/>
  <c r="A6006" i="3"/>
  <c r="J6005" i="3"/>
  <c r="I6005" i="3"/>
  <c r="H6005" i="3"/>
  <c r="G6005" i="3"/>
  <c r="F6005" i="3"/>
  <c r="D6005" i="3"/>
  <c r="C6005" i="3"/>
  <c r="B6005" i="3"/>
  <c r="A6005" i="3"/>
  <c r="J6004" i="3"/>
  <c r="I6004" i="3"/>
  <c r="H6004" i="3"/>
  <c r="G6004" i="3"/>
  <c r="F6004" i="3"/>
  <c r="D6004" i="3"/>
  <c r="C6004" i="3"/>
  <c r="B6004" i="3"/>
  <c r="A6004" i="3"/>
  <c r="J6003" i="3"/>
  <c r="I6003" i="3"/>
  <c r="H6003" i="3"/>
  <c r="G6003" i="3"/>
  <c r="F6003" i="3"/>
  <c r="D6003" i="3"/>
  <c r="C6003" i="3"/>
  <c r="B6003" i="3"/>
  <c r="A6003" i="3"/>
  <c r="J6002" i="3"/>
  <c r="I6002" i="3"/>
  <c r="H6002" i="3"/>
  <c r="G6002" i="3"/>
  <c r="F6002" i="3"/>
  <c r="D6002" i="3"/>
  <c r="C6002" i="3"/>
  <c r="B6002" i="3"/>
  <c r="A6002" i="3"/>
  <c r="J6001" i="3"/>
  <c r="I6001" i="3"/>
  <c r="H6001" i="3"/>
  <c r="G6001" i="3"/>
  <c r="F6001" i="3"/>
  <c r="D6001" i="3"/>
  <c r="C6001" i="3"/>
  <c r="B6001" i="3"/>
  <c r="A6001" i="3"/>
  <c r="J6000" i="3"/>
  <c r="I6000" i="3"/>
  <c r="H6000" i="3"/>
  <c r="G6000" i="3"/>
  <c r="F6000" i="3"/>
  <c r="D6000" i="3"/>
  <c r="C6000" i="3"/>
  <c r="B6000" i="3"/>
  <c r="A6000" i="3"/>
  <c r="J5999" i="3"/>
  <c r="I5999" i="3"/>
  <c r="H5999" i="3"/>
  <c r="G5999" i="3"/>
  <c r="F5999" i="3"/>
  <c r="D5999" i="3"/>
  <c r="C5999" i="3"/>
  <c r="B5999" i="3"/>
  <c r="A5999" i="3"/>
  <c r="J5998" i="3"/>
  <c r="I5998" i="3"/>
  <c r="H5998" i="3"/>
  <c r="E5998" i="3" s="1"/>
  <c r="L5998" i="3" s="1"/>
  <c r="G5998" i="3"/>
  <c r="F5998" i="3"/>
  <c r="D5998" i="3"/>
  <c r="C5998" i="3"/>
  <c r="B5998" i="3"/>
  <c r="A5998" i="3"/>
  <c r="J5997" i="3"/>
  <c r="I5997" i="3"/>
  <c r="H5997" i="3"/>
  <c r="G5997" i="3"/>
  <c r="F5997" i="3"/>
  <c r="D5997" i="3"/>
  <c r="C5997" i="3"/>
  <c r="B5997" i="3"/>
  <c r="A5997" i="3"/>
  <c r="J5996" i="3"/>
  <c r="I5996" i="3"/>
  <c r="H5996" i="3"/>
  <c r="G5996" i="3"/>
  <c r="F5996" i="3"/>
  <c r="D5996" i="3"/>
  <c r="C5996" i="3"/>
  <c r="B5996" i="3"/>
  <c r="A5996" i="3"/>
  <c r="J5995" i="3"/>
  <c r="I5995" i="3"/>
  <c r="H5995" i="3"/>
  <c r="G5995" i="3"/>
  <c r="F5995" i="3"/>
  <c r="D5995" i="3"/>
  <c r="C5995" i="3"/>
  <c r="B5995" i="3"/>
  <c r="A5995" i="3"/>
  <c r="J5994" i="3"/>
  <c r="I5994" i="3"/>
  <c r="H5994" i="3"/>
  <c r="G5994" i="3"/>
  <c r="F5994" i="3"/>
  <c r="D5994" i="3"/>
  <c r="C5994" i="3"/>
  <c r="B5994" i="3"/>
  <c r="A5994" i="3"/>
  <c r="J5993" i="3"/>
  <c r="I5993" i="3"/>
  <c r="H5993" i="3"/>
  <c r="G5993" i="3"/>
  <c r="F5993" i="3"/>
  <c r="D5993" i="3"/>
  <c r="C5993" i="3"/>
  <c r="B5993" i="3"/>
  <c r="A5993" i="3"/>
  <c r="J5992" i="3"/>
  <c r="I5992" i="3"/>
  <c r="H5992" i="3"/>
  <c r="G5992" i="3"/>
  <c r="F5992" i="3"/>
  <c r="D5992" i="3"/>
  <c r="C5992" i="3"/>
  <c r="B5992" i="3"/>
  <c r="A5992" i="3"/>
  <c r="J5991" i="3"/>
  <c r="I5991" i="3"/>
  <c r="H5991" i="3"/>
  <c r="G5991" i="3"/>
  <c r="F5991" i="3"/>
  <c r="D5991" i="3"/>
  <c r="C5991" i="3"/>
  <c r="B5991" i="3"/>
  <c r="A5991" i="3"/>
  <c r="J5990" i="3"/>
  <c r="I5990" i="3"/>
  <c r="H5990" i="3"/>
  <c r="G5990" i="3"/>
  <c r="F5990" i="3"/>
  <c r="D5990" i="3"/>
  <c r="C5990" i="3"/>
  <c r="B5990" i="3"/>
  <c r="A5990" i="3"/>
  <c r="J5989" i="3"/>
  <c r="I5989" i="3"/>
  <c r="H5989" i="3"/>
  <c r="G5989" i="3"/>
  <c r="F5989" i="3"/>
  <c r="D5989" i="3"/>
  <c r="C5989" i="3"/>
  <c r="B5989" i="3"/>
  <c r="A5989" i="3"/>
  <c r="J5988" i="3"/>
  <c r="I5988" i="3"/>
  <c r="H5988" i="3"/>
  <c r="G5988" i="3"/>
  <c r="F5988" i="3"/>
  <c r="D5988" i="3"/>
  <c r="C5988" i="3"/>
  <c r="B5988" i="3"/>
  <c r="A5988" i="3"/>
  <c r="J5987" i="3"/>
  <c r="I5987" i="3"/>
  <c r="H5987" i="3"/>
  <c r="G5987" i="3"/>
  <c r="F5987" i="3"/>
  <c r="D5987" i="3"/>
  <c r="C5987" i="3"/>
  <c r="B5987" i="3"/>
  <c r="A5987" i="3"/>
  <c r="J5986" i="3"/>
  <c r="I5986" i="3"/>
  <c r="H5986" i="3"/>
  <c r="G5986" i="3"/>
  <c r="F5986" i="3"/>
  <c r="D5986" i="3"/>
  <c r="C5986" i="3"/>
  <c r="B5986" i="3"/>
  <c r="A5986" i="3"/>
  <c r="J5985" i="3"/>
  <c r="I5985" i="3"/>
  <c r="H5985" i="3"/>
  <c r="G5985" i="3"/>
  <c r="F5985" i="3"/>
  <c r="D5985" i="3"/>
  <c r="C5985" i="3"/>
  <c r="B5985" i="3"/>
  <c r="A5985" i="3"/>
  <c r="J5984" i="3"/>
  <c r="I5984" i="3"/>
  <c r="H5984" i="3"/>
  <c r="G5984" i="3"/>
  <c r="F5984" i="3"/>
  <c r="D5984" i="3"/>
  <c r="C5984" i="3"/>
  <c r="B5984" i="3"/>
  <c r="A5984" i="3"/>
  <c r="J5983" i="3"/>
  <c r="I5983" i="3"/>
  <c r="H5983" i="3"/>
  <c r="G5983" i="3"/>
  <c r="F5983" i="3"/>
  <c r="D5983" i="3"/>
  <c r="C5983" i="3"/>
  <c r="B5983" i="3"/>
  <c r="A5983" i="3"/>
  <c r="J5982" i="3"/>
  <c r="I5982" i="3"/>
  <c r="H5982" i="3"/>
  <c r="G5982" i="3"/>
  <c r="F5982" i="3"/>
  <c r="D5982" i="3"/>
  <c r="C5982" i="3"/>
  <c r="B5982" i="3"/>
  <c r="A5982" i="3"/>
  <c r="J5981" i="3"/>
  <c r="I5981" i="3"/>
  <c r="H5981" i="3"/>
  <c r="G5981" i="3"/>
  <c r="F5981" i="3"/>
  <c r="D5981" i="3"/>
  <c r="C5981" i="3"/>
  <c r="B5981" i="3"/>
  <c r="A5981" i="3"/>
  <c r="J5980" i="3"/>
  <c r="I5980" i="3"/>
  <c r="H5980" i="3"/>
  <c r="G5980" i="3"/>
  <c r="F5980" i="3"/>
  <c r="D5980" i="3"/>
  <c r="C5980" i="3"/>
  <c r="B5980" i="3"/>
  <c r="A5980" i="3"/>
  <c r="J5979" i="3"/>
  <c r="I5979" i="3"/>
  <c r="H5979" i="3"/>
  <c r="G5979" i="3"/>
  <c r="F5979" i="3"/>
  <c r="D5979" i="3"/>
  <c r="C5979" i="3"/>
  <c r="B5979" i="3"/>
  <c r="A5979" i="3"/>
  <c r="J5978" i="3"/>
  <c r="I5978" i="3"/>
  <c r="H5978" i="3"/>
  <c r="G5978" i="3"/>
  <c r="F5978" i="3"/>
  <c r="D5978" i="3"/>
  <c r="C5978" i="3"/>
  <c r="B5978" i="3"/>
  <c r="A5978" i="3"/>
  <c r="J5977" i="3"/>
  <c r="I5977" i="3"/>
  <c r="H5977" i="3"/>
  <c r="G5977" i="3"/>
  <c r="F5977" i="3"/>
  <c r="D5977" i="3"/>
  <c r="C5977" i="3"/>
  <c r="B5977" i="3"/>
  <c r="A5977" i="3"/>
  <c r="J5976" i="3"/>
  <c r="I5976" i="3"/>
  <c r="H5976" i="3"/>
  <c r="G5976" i="3"/>
  <c r="F5976" i="3"/>
  <c r="D5976" i="3"/>
  <c r="C5976" i="3"/>
  <c r="B5976" i="3"/>
  <c r="A5976" i="3"/>
  <c r="J5975" i="3"/>
  <c r="I5975" i="3"/>
  <c r="H5975" i="3"/>
  <c r="G5975" i="3"/>
  <c r="F5975" i="3"/>
  <c r="D5975" i="3"/>
  <c r="C5975" i="3"/>
  <c r="B5975" i="3"/>
  <c r="A5975" i="3"/>
  <c r="J5974" i="3"/>
  <c r="I5974" i="3"/>
  <c r="H5974" i="3"/>
  <c r="G5974" i="3"/>
  <c r="F5974" i="3"/>
  <c r="D5974" i="3"/>
  <c r="C5974" i="3"/>
  <c r="B5974" i="3"/>
  <c r="A5974" i="3"/>
  <c r="J5973" i="3"/>
  <c r="I5973" i="3"/>
  <c r="H5973" i="3"/>
  <c r="G5973" i="3"/>
  <c r="F5973" i="3"/>
  <c r="D5973" i="3"/>
  <c r="C5973" i="3"/>
  <c r="B5973" i="3"/>
  <c r="A5973" i="3"/>
  <c r="J5972" i="3"/>
  <c r="I5972" i="3"/>
  <c r="H5972" i="3"/>
  <c r="G5972" i="3"/>
  <c r="F5972" i="3"/>
  <c r="D5972" i="3"/>
  <c r="C5972" i="3"/>
  <c r="B5972" i="3"/>
  <c r="A5972" i="3"/>
  <c r="J5971" i="3"/>
  <c r="I5971" i="3"/>
  <c r="H5971" i="3"/>
  <c r="G5971" i="3"/>
  <c r="F5971" i="3"/>
  <c r="D5971" i="3"/>
  <c r="C5971" i="3"/>
  <c r="B5971" i="3"/>
  <c r="A5971" i="3"/>
  <c r="J5970" i="3"/>
  <c r="I5970" i="3"/>
  <c r="H5970" i="3"/>
  <c r="G5970" i="3"/>
  <c r="F5970" i="3"/>
  <c r="D5970" i="3"/>
  <c r="C5970" i="3"/>
  <c r="B5970" i="3"/>
  <c r="A5970" i="3"/>
  <c r="J5969" i="3"/>
  <c r="I5969" i="3"/>
  <c r="H5969" i="3"/>
  <c r="G5969" i="3"/>
  <c r="F5969" i="3"/>
  <c r="D5969" i="3"/>
  <c r="C5969" i="3"/>
  <c r="B5969" i="3"/>
  <c r="A5969" i="3"/>
  <c r="J5968" i="3"/>
  <c r="I5968" i="3"/>
  <c r="H5968" i="3"/>
  <c r="G5968" i="3"/>
  <c r="F5968" i="3"/>
  <c r="D5968" i="3"/>
  <c r="C5968" i="3"/>
  <c r="B5968" i="3"/>
  <c r="A5968" i="3"/>
  <c r="J5967" i="3"/>
  <c r="I5967" i="3"/>
  <c r="H5967" i="3"/>
  <c r="G5967" i="3"/>
  <c r="F5967" i="3"/>
  <c r="D5967" i="3"/>
  <c r="C5967" i="3"/>
  <c r="B5967" i="3"/>
  <c r="A5967" i="3"/>
  <c r="J5966" i="3"/>
  <c r="I5966" i="3"/>
  <c r="H5966" i="3"/>
  <c r="G5966" i="3"/>
  <c r="F5966" i="3"/>
  <c r="D5966" i="3"/>
  <c r="C5966" i="3"/>
  <c r="B5966" i="3"/>
  <c r="A5966" i="3"/>
  <c r="J5965" i="3"/>
  <c r="I5965" i="3"/>
  <c r="H5965" i="3"/>
  <c r="G5965" i="3"/>
  <c r="F5965" i="3"/>
  <c r="D5965" i="3"/>
  <c r="C5965" i="3"/>
  <c r="B5965" i="3"/>
  <c r="A5965" i="3"/>
  <c r="J5964" i="3"/>
  <c r="I5964" i="3"/>
  <c r="H5964" i="3"/>
  <c r="G5964" i="3"/>
  <c r="F5964" i="3"/>
  <c r="D5964" i="3"/>
  <c r="C5964" i="3"/>
  <c r="B5964" i="3"/>
  <c r="A5964" i="3"/>
  <c r="J5963" i="3"/>
  <c r="I5963" i="3"/>
  <c r="H5963" i="3"/>
  <c r="G5963" i="3"/>
  <c r="F5963" i="3"/>
  <c r="D5963" i="3"/>
  <c r="C5963" i="3"/>
  <c r="B5963" i="3"/>
  <c r="A5963" i="3"/>
  <c r="J5962" i="3"/>
  <c r="I5962" i="3"/>
  <c r="H5962" i="3"/>
  <c r="G5962" i="3"/>
  <c r="F5962" i="3"/>
  <c r="D5962" i="3"/>
  <c r="C5962" i="3"/>
  <c r="B5962" i="3"/>
  <c r="A5962" i="3"/>
  <c r="J5961" i="3"/>
  <c r="I5961" i="3"/>
  <c r="H5961" i="3"/>
  <c r="G5961" i="3"/>
  <c r="F5961" i="3"/>
  <c r="D5961" i="3"/>
  <c r="C5961" i="3"/>
  <c r="B5961" i="3"/>
  <c r="A5961" i="3"/>
  <c r="J5960" i="3"/>
  <c r="I5960" i="3"/>
  <c r="H5960" i="3"/>
  <c r="G5960" i="3"/>
  <c r="F5960" i="3"/>
  <c r="D5960" i="3"/>
  <c r="C5960" i="3"/>
  <c r="B5960" i="3"/>
  <c r="A5960" i="3"/>
  <c r="J5959" i="3"/>
  <c r="I5959" i="3"/>
  <c r="H5959" i="3"/>
  <c r="G5959" i="3"/>
  <c r="F5959" i="3"/>
  <c r="D5959" i="3"/>
  <c r="C5959" i="3"/>
  <c r="B5959" i="3"/>
  <c r="A5959" i="3"/>
  <c r="J5958" i="3"/>
  <c r="I5958" i="3"/>
  <c r="H5958" i="3"/>
  <c r="G5958" i="3"/>
  <c r="F5958" i="3"/>
  <c r="D5958" i="3"/>
  <c r="C5958" i="3"/>
  <c r="B5958" i="3"/>
  <c r="A5958" i="3"/>
  <c r="J5957" i="3"/>
  <c r="I5957" i="3"/>
  <c r="H5957" i="3"/>
  <c r="G5957" i="3"/>
  <c r="F5957" i="3"/>
  <c r="D5957" i="3"/>
  <c r="C5957" i="3"/>
  <c r="B5957" i="3"/>
  <c r="A5957" i="3"/>
  <c r="J5956" i="3"/>
  <c r="I5956" i="3"/>
  <c r="H5956" i="3"/>
  <c r="G5956" i="3"/>
  <c r="F5956" i="3"/>
  <c r="D5956" i="3"/>
  <c r="C5956" i="3"/>
  <c r="B5956" i="3"/>
  <c r="A5956" i="3"/>
  <c r="J5955" i="3"/>
  <c r="I5955" i="3"/>
  <c r="H5955" i="3"/>
  <c r="G5955" i="3"/>
  <c r="F5955" i="3"/>
  <c r="D5955" i="3"/>
  <c r="C5955" i="3"/>
  <c r="B5955" i="3"/>
  <c r="A5955" i="3"/>
  <c r="J5954" i="3"/>
  <c r="I5954" i="3"/>
  <c r="H5954" i="3"/>
  <c r="G5954" i="3"/>
  <c r="F5954" i="3"/>
  <c r="D5954" i="3"/>
  <c r="C5954" i="3"/>
  <c r="B5954" i="3"/>
  <c r="A5954" i="3"/>
  <c r="J5953" i="3"/>
  <c r="I5953" i="3"/>
  <c r="H5953" i="3"/>
  <c r="G5953" i="3"/>
  <c r="F5953" i="3"/>
  <c r="D5953" i="3"/>
  <c r="C5953" i="3"/>
  <c r="B5953" i="3"/>
  <c r="A5953" i="3"/>
  <c r="J5952" i="3"/>
  <c r="I5952" i="3"/>
  <c r="H5952" i="3"/>
  <c r="G5952" i="3"/>
  <c r="F5952" i="3"/>
  <c r="D5952" i="3"/>
  <c r="C5952" i="3"/>
  <c r="B5952" i="3"/>
  <c r="A5952" i="3"/>
  <c r="J5951" i="3"/>
  <c r="I5951" i="3"/>
  <c r="H5951" i="3"/>
  <c r="G5951" i="3"/>
  <c r="F5951" i="3"/>
  <c r="D5951" i="3"/>
  <c r="C5951" i="3"/>
  <c r="B5951" i="3"/>
  <c r="A5951" i="3"/>
  <c r="J5950" i="3"/>
  <c r="I5950" i="3"/>
  <c r="H5950" i="3"/>
  <c r="G5950" i="3"/>
  <c r="F5950" i="3"/>
  <c r="D5950" i="3"/>
  <c r="C5950" i="3"/>
  <c r="B5950" i="3"/>
  <c r="A5950" i="3"/>
  <c r="J5949" i="3"/>
  <c r="I5949" i="3"/>
  <c r="H5949" i="3"/>
  <c r="G5949" i="3"/>
  <c r="F5949" i="3"/>
  <c r="D5949" i="3"/>
  <c r="C5949" i="3"/>
  <c r="B5949" i="3"/>
  <c r="A5949" i="3"/>
  <c r="J5948" i="3"/>
  <c r="I5948" i="3"/>
  <c r="H5948" i="3"/>
  <c r="G5948" i="3"/>
  <c r="F5948" i="3"/>
  <c r="D5948" i="3"/>
  <c r="C5948" i="3"/>
  <c r="B5948" i="3"/>
  <c r="A5948" i="3"/>
  <c r="J5947" i="3"/>
  <c r="I5947" i="3"/>
  <c r="H5947" i="3"/>
  <c r="G5947" i="3"/>
  <c r="F5947" i="3"/>
  <c r="D5947" i="3"/>
  <c r="C5947" i="3"/>
  <c r="B5947" i="3"/>
  <c r="A5947" i="3"/>
  <c r="J5946" i="3"/>
  <c r="I5946" i="3"/>
  <c r="H5946" i="3"/>
  <c r="G5946" i="3"/>
  <c r="F5946" i="3"/>
  <c r="D5946" i="3"/>
  <c r="C5946" i="3"/>
  <c r="B5946" i="3"/>
  <c r="A5946" i="3"/>
  <c r="J5945" i="3"/>
  <c r="I5945" i="3"/>
  <c r="H5945" i="3"/>
  <c r="G5945" i="3"/>
  <c r="F5945" i="3"/>
  <c r="D5945" i="3"/>
  <c r="C5945" i="3"/>
  <c r="B5945" i="3"/>
  <c r="A5945" i="3"/>
  <c r="J5944" i="3"/>
  <c r="I5944" i="3"/>
  <c r="H5944" i="3"/>
  <c r="G5944" i="3"/>
  <c r="F5944" i="3"/>
  <c r="D5944" i="3"/>
  <c r="C5944" i="3"/>
  <c r="B5944" i="3"/>
  <c r="A5944" i="3"/>
  <c r="J5943" i="3"/>
  <c r="I5943" i="3"/>
  <c r="H5943" i="3"/>
  <c r="G5943" i="3"/>
  <c r="F5943" i="3"/>
  <c r="D5943" i="3"/>
  <c r="C5943" i="3"/>
  <c r="B5943" i="3"/>
  <c r="A5943" i="3"/>
  <c r="J5942" i="3"/>
  <c r="I5942" i="3"/>
  <c r="H5942" i="3"/>
  <c r="G5942" i="3"/>
  <c r="F5942" i="3"/>
  <c r="D5942" i="3"/>
  <c r="C5942" i="3"/>
  <c r="B5942" i="3"/>
  <c r="A5942" i="3"/>
  <c r="J5941" i="3"/>
  <c r="I5941" i="3"/>
  <c r="H5941" i="3"/>
  <c r="G5941" i="3"/>
  <c r="F5941" i="3"/>
  <c r="D5941" i="3"/>
  <c r="C5941" i="3"/>
  <c r="B5941" i="3"/>
  <c r="A5941" i="3"/>
  <c r="J5940" i="3"/>
  <c r="I5940" i="3"/>
  <c r="H5940" i="3"/>
  <c r="G5940" i="3"/>
  <c r="F5940" i="3"/>
  <c r="D5940" i="3"/>
  <c r="C5940" i="3"/>
  <c r="B5940" i="3"/>
  <c r="A5940" i="3"/>
  <c r="J5939" i="3"/>
  <c r="I5939" i="3"/>
  <c r="H5939" i="3"/>
  <c r="G5939" i="3"/>
  <c r="F5939" i="3"/>
  <c r="D5939" i="3"/>
  <c r="C5939" i="3"/>
  <c r="B5939" i="3"/>
  <c r="A5939" i="3"/>
  <c r="J5938" i="3"/>
  <c r="I5938" i="3"/>
  <c r="H5938" i="3"/>
  <c r="G5938" i="3"/>
  <c r="F5938" i="3"/>
  <c r="D5938" i="3"/>
  <c r="C5938" i="3"/>
  <c r="B5938" i="3"/>
  <c r="A5938" i="3"/>
  <c r="J5937" i="3"/>
  <c r="I5937" i="3"/>
  <c r="H5937" i="3"/>
  <c r="G5937" i="3"/>
  <c r="F5937" i="3"/>
  <c r="D5937" i="3"/>
  <c r="C5937" i="3"/>
  <c r="B5937" i="3"/>
  <c r="A5937" i="3"/>
  <c r="J5936" i="3"/>
  <c r="I5936" i="3"/>
  <c r="H5936" i="3"/>
  <c r="G5936" i="3"/>
  <c r="F5936" i="3"/>
  <c r="D5936" i="3"/>
  <c r="C5936" i="3"/>
  <c r="B5936" i="3"/>
  <c r="A5936" i="3"/>
  <c r="J5935" i="3"/>
  <c r="I5935" i="3"/>
  <c r="H5935" i="3"/>
  <c r="G5935" i="3"/>
  <c r="F5935" i="3"/>
  <c r="D5935" i="3"/>
  <c r="C5935" i="3"/>
  <c r="B5935" i="3"/>
  <c r="A5935" i="3"/>
  <c r="J5934" i="3"/>
  <c r="I5934" i="3"/>
  <c r="H5934" i="3"/>
  <c r="E5934" i="3" s="1"/>
  <c r="N5934" i="3" s="1"/>
  <c r="G5934" i="3"/>
  <c r="F5934" i="3"/>
  <c r="D5934" i="3"/>
  <c r="C5934" i="3"/>
  <c r="B5934" i="3"/>
  <c r="A5934" i="3"/>
  <c r="J5933" i="3"/>
  <c r="I5933" i="3"/>
  <c r="H5933" i="3"/>
  <c r="G5933" i="3"/>
  <c r="F5933" i="3"/>
  <c r="D5933" i="3"/>
  <c r="C5933" i="3"/>
  <c r="B5933" i="3"/>
  <c r="A5933" i="3"/>
  <c r="J5932" i="3"/>
  <c r="I5932" i="3"/>
  <c r="H5932" i="3"/>
  <c r="G5932" i="3"/>
  <c r="F5932" i="3"/>
  <c r="D5932" i="3"/>
  <c r="C5932" i="3"/>
  <c r="B5932" i="3"/>
  <c r="A5932" i="3"/>
  <c r="J5931" i="3"/>
  <c r="I5931" i="3"/>
  <c r="H5931" i="3"/>
  <c r="G5931" i="3"/>
  <c r="F5931" i="3"/>
  <c r="D5931" i="3"/>
  <c r="C5931" i="3"/>
  <c r="B5931" i="3"/>
  <c r="A5931" i="3"/>
  <c r="J5930" i="3"/>
  <c r="I5930" i="3"/>
  <c r="H5930" i="3"/>
  <c r="G5930" i="3"/>
  <c r="F5930" i="3"/>
  <c r="D5930" i="3"/>
  <c r="C5930" i="3"/>
  <c r="B5930" i="3"/>
  <c r="A5930" i="3"/>
  <c r="J5929" i="3"/>
  <c r="I5929" i="3"/>
  <c r="H5929" i="3"/>
  <c r="G5929" i="3"/>
  <c r="F5929" i="3"/>
  <c r="D5929" i="3"/>
  <c r="C5929" i="3"/>
  <c r="B5929" i="3"/>
  <c r="A5929" i="3"/>
  <c r="J5928" i="3"/>
  <c r="I5928" i="3"/>
  <c r="H5928" i="3"/>
  <c r="G5928" i="3"/>
  <c r="F5928" i="3"/>
  <c r="D5928" i="3"/>
  <c r="C5928" i="3"/>
  <c r="B5928" i="3"/>
  <c r="A5928" i="3"/>
  <c r="J5927" i="3"/>
  <c r="I5927" i="3"/>
  <c r="H5927" i="3"/>
  <c r="G5927" i="3"/>
  <c r="F5927" i="3"/>
  <c r="D5927" i="3"/>
  <c r="C5927" i="3"/>
  <c r="B5927" i="3"/>
  <c r="A5927" i="3"/>
  <c r="J5926" i="3"/>
  <c r="I5926" i="3"/>
  <c r="H5926" i="3"/>
  <c r="E5926" i="3" s="1"/>
  <c r="N5926" i="3" s="1"/>
  <c r="G5926" i="3"/>
  <c r="F5926" i="3"/>
  <c r="D5926" i="3"/>
  <c r="C5926" i="3"/>
  <c r="B5926" i="3"/>
  <c r="A5926" i="3"/>
  <c r="J5925" i="3"/>
  <c r="I5925" i="3"/>
  <c r="H5925" i="3"/>
  <c r="G5925" i="3"/>
  <c r="F5925" i="3"/>
  <c r="D5925" i="3"/>
  <c r="C5925" i="3"/>
  <c r="B5925" i="3"/>
  <c r="A5925" i="3"/>
  <c r="J5924" i="3"/>
  <c r="I5924" i="3"/>
  <c r="H5924" i="3"/>
  <c r="G5924" i="3"/>
  <c r="F5924" i="3"/>
  <c r="D5924" i="3"/>
  <c r="C5924" i="3"/>
  <c r="B5924" i="3"/>
  <c r="A5924" i="3"/>
  <c r="J5923" i="3"/>
  <c r="I5923" i="3"/>
  <c r="H5923" i="3"/>
  <c r="G5923" i="3"/>
  <c r="F5923" i="3"/>
  <c r="D5923" i="3"/>
  <c r="C5923" i="3"/>
  <c r="B5923" i="3"/>
  <c r="A5923" i="3"/>
  <c r="J5922" i="3"/>
  <c r="I5922" i="3"/>
  <c r="H5922" i="3"/>
  <c r="E5922" i="3" s="1"/>
  <c r="N5922" i="3" s="1"/>
  <c r="G5922" i="3"/>
  <c r="F5922" i="3"/>
  <c r="D5922" i="3"/>
  <c r="C5922" i="3"/>
  <c r="B5922" i="3"/>
  <c r="A5922" i="3"/>
  <c r="J5921" i="3"/>
  <c r="I5921" i="3"/>
  <c r="H5921" i="3"/>
  <c r="G5921" i="3"/>
  <c r="F5921" i="3"/>
  <c r="D5921" i="3"/>
  <c r="C5921" i="3"/>
  <c r="B5921" i="3"/>
  <c r="A5921" i="3"/>
  <c r="J5920" i="3"/>
  <c r="I5920" i="3"/>
  <c r="H5920" i="3"/>
  <c r="G5920" i="3"/>
  <c r="F5920" i="3"/>
  <c r="D5920" i="3"/>
  <c r="C5920" i="3"/>
  <c r="B5920" i="3"/>
  <c r="A5920" i="3"/>
  <c r="J5919" i="3"/>
  <c r="I5919" i="3"/>
  <c r="H5919" i="3"/>
  <c r="G5919" i="3"/>
  <c r="F5919" i="3"/>
  <c r="D5919" i="3"/>
  <c r="C5919" i="3"/>
  <c r="B5919" i="3"/>
  <c r="A5919" i="3"/>
  <c r="J5918" i="3"/>
  <c r="I5918" i="3"/>
  <c r="H5918" i="3"/>
  <c r="E5918" i="3" s="1"/>
  <c r="L5918" i="3" s="1"/>
  <c r="G5918" i="3"/>
  <c r="F5918" i="3"/>
  <c r="D5918" i="3"/>
  <c r="C5918" i="3"/>
  <c r="B5918" i="3"/>
  <c r="A5918" i="3"/>
  <c r="J5917" i="3"/>
  <c r="I5917" i="3"/>
  <c r="H5917" i="3"/>
  <c r="G5917" i="3"/>
  <c r="F5917" i="3"/>
  <c r="D5917" i="3"/>
  <c r="C5917" i="3"/>
  <c r="B5917" i="3"/>
  <c r="A5917" i="3"/>
  <c r="J5916" i="3"/>
  <c r="I5916" i="3"/>
  <c r="H5916" i="3"/>
  <c r="G5916" i="3"/>
  <c r="F5916" i="3"/>
  <c r="D5916" i="3"/>
  <c r="C5916" i="3"/>
  <c r="B5916" i="3"/>
  <c r="A5916" i="3"/>
  <c r="J5915" i="3"/>
  <c r="I5915" i="3"/>
  <c r="H5915" i="3"/>
  <c r="G5915" i="3"/>
  <c r="F5915" i="3"/>
  <c r="D5915" i="3"/>
  <c r="C5915" i="3"/>
  <c r="B5915" i="3"/>
  <c r="A5915" i="3"/>
  <c r="J5914" i="3"/>
  <c r="I5914" i="3"/>
  <c r="H5914" i="3"/>
  <c r="E5914" i="3" s="1"/>
  <c r="L5914" i="3" s="1"/>
  <c r="G5914" i="3"/>
  <c r="F5914" i="3"/>
  <c r="D5914" i="3"/>
  <c r="C5914" i="3"/>
  <c r="B5914" i="3"/>
  <c r="A5914" i="3"/>
  <c r="J5913" i="3"/>
  <c r="I5913" i="3"/>
  <c r="H5913" i="3"/>
  <c r="G5913" i="3"/>
  <c r="F5913" i="3"/>
  <c r="D5913" i="3"/>
  <c r="C5913" i="3"/>
  <c r="B5913" i="3"/>
  <c r="A5913" i="3"/>
  <c r="J5912" i="3"/>
  <c r="I5912" i="3"/>
  <c r="H5912" i="3"/>
  <c r="G5912" i="3"/>
  <c r="F5912" i="3"/>
  <c r="D5912" i="3"/>
  <c r="C5912" i="3"/>
  <c r="B5912" i="3"/>
  <c r="A5912" i="3"/>
  <c r="J5911" i="3"/>
  <c r="I5911" i="3"/>
  <c r="H5911" i="3"/>
  <c r="G5911" i="3"/>
  <c r="F5911" i="3"/>
  <c r="D5911" i="3"/>
  <c r="C5911" i="3"/>
  <c r="B5911" i="3"/>
  <c r="A5911" i="3"/>
  <c r="J5910" i="3"/>
  <c r="I5910" i="3"/>
  <c r="H5910" i="3"/>
  <c r="E5910" i="3" s="1"/>
  <c r="L5910" i="3" s="1"/>
  <c r="G5910" i="3"/>
  <c r="F5910" i="3"/>
  <c r="D5910" i="3"/>
  <c r="C5910" i="3"/>
  <c r="B5910" i="3"/>
  <c r="A5910" i="3"/>
  <c r="J5909" i="3"/>
  <c r="I5909" i="3"/>
  <c r="H5909" i="3"/>
  <c r="G5909" i="3"/>
  <c r="F5909" i="3"/>
  <c r="D5909" i="3"/>
  <c r="C5909" i="3"/>
  <c r="B5909" i="3"/>
  <c r="A5909" i="3"/>
  <c r="J5908" i="3"/>
  <c r="I5908" i="3"/>
  <c r="H5908" i="3"/>
  <c r="G5908" i="3"/>
  <c r="F5908" i="3"/>
  <c r="D5908" i="3"/>
  <c r="C5908" i="3"/>
  <c r="B5908" i="3"/>
  <c r="A5908" i="3"/>
  <c r="J5907" i="3"/>
  <c r="I5907" i="3"/>
  <c r="H5907" i="3"/>
  <c r="G5907" i="3"/>
  <c r="F5907" i="3"/>
  <c r="D5907" i="3"/>
  <c r="C5907" i="3"/>
  <c r="B5907" i="3"/>
  <c r="A5907" i="3"/>
  <c r="J5906" i="3"/>
  <c r="I5906" i="3"/>
  <c r="H5906" i="3"/>
  <c r="E5906" i="3" s="1"/>
  <c r="L5906" i="3" s="1"/>
  <c r="G5906" i="3"/>
  <c r="F5906" i="3"/>
  <c r="D5906" i="3"/>
  <c r="C5906" i="3"/>
  <c r="B5906" i="3"/>
  <c r="A5906" i="3"/>
  <c r="J5905" i="3"/>
  <c r="I5905" i="3"/>
  <c r="H5905" i="3"/>
  <c r="G5905" i="3"/>
  <c r="F5905" i="3"/>
  <c r="D5905" i="3"/>
  <c r="C5905" i="3"/>
  <c r="B5905" i="3"/>
  <c r="A5905" i="3"/>
  <c r="J5904" i="3"/>
  <c r="I5904" i="3"/>
  <c r="H5904" i="3"/>
  <c r="G5904" i="3"/>
  <c r="F5904" i="3"/>
  <c r="D5904" i="3"/>
  <c r="C5904" i="3"/>
  <c r="B5904" i="3"/>
  <c r="A5904" i="3"/>
  <c r="J5903" i="3"/>
  <c r="I5903" i="3"/>
  <c r="H5903" i="3"/>
  <c r="G5903" i="3"/>
  <c r="F5903" i="3"/>
  <c r="D5903" i="3"/>
  <c r="C5903" i="3"/>
  <c r="B5903" i="3"/>
  <c r="A5903" i="3"/>
  <c r="J5902" i="3"/>
  <c r="I5902" i="3"/>
  <c r="H5902" i="3"/>
  <c r="E5902" i="3" s="1"/>
  <c r="L5902" i="3" s="1"/>
  <c r="G5902" i="3"/>
  <c r="F5902" i="3"/>
  <c r="D5902" i="3"/>
  <c r="C5902" i="3"/>
  <c r="B5902" i="3"/>
  <c r="A5902" i="3"/>
  <c r="J5901" i="3"/>
  <c r="I5901" i="3"/>
  <c r="H5901" i="3"/>
  <c r="G5901" i="3"/>
  <c r="F5901" i="3"/>
  <c r="D5901" i="3"/>
  <c r="C5901" i="3"/>
  <c r="B5901" i="3"/>
  <c r="A5901" i="3"/>
  <c r="J5900" i="3"/>
  <c r="I5900" i="3"/>
  <c r="H5900" i="3"/>
  <c r="G5900" i="3"/>
  <c r="F5900" i="3"/>
  <c r="D5900" i="3"/>
  <c r="C5900" i="3"/>
  <c r="B5900" i="3"/>
  <c r="A5900" i="3"/>
  <c r="J5899" i="3"/>
  <c r="I5899" i="3"/>
  <c r="H5899" i="3"/>
  <c r="G5899" i="3"/>
  <c r="F5899" i="3"/>
  <c r="D5899" i="3"/>
  <c r="C5899" i="3"/>
  <c r="B5899" i="3"/>
  <c r="A5899" i="3"/>
  <c r="J5898" i="3"/>
  <c r="I5898" i="3"/>
  <c r="H5898" i="3"/>
  <c r="E5898" i="3" s="1"/>
  <c r="L5898" i="3" s="1"/>
  <c r="G5898" i="3"/>
  <c r="F5898" i="3"/>
  <c r="D5898" i="3"/>
  <c r="C5898" i="3"/>
  <c r="B5898" i="3"/>
  <c r="A5898" i="3"/>
  <c r="J5897" i="3"/>
  <c r="I5897" i="3"/>
  <c r="H5897" i="3"/>
  <c r="G5897" i="3"/>
  <c r="F5897" i="3"/>
  <c r="D5897" i="3"/>
  <c r="C5897" i="3"/>
  <c r="B5897" i="3"/>
  <c r="A5897" i="3"/>
  <c r="J5896" i="3"/>
  <c r="I5896" i="3"/>
  <c r="H5896" i="3"/>
  <c r="G5896" i="3"/>
  <c r="F5896" i="3"/>
  <c r="D5896" i="3"/>
  <c r="C5896" i="3"/>
  <c r="B5896" i="3"/>
  <c r="A5896" i="3"/>
  <c r="J5895" i="3"/>
  <c r="I5895" i="3"/>
  <c r="H5895" i="3"/>
  <c r="G5895" i="3"/>
  <c r="F5895" i="3"/>
  <c r="D5895" i="3"/>
  <c r="C5895" i="3"/>
  <c r="B5895" i="3"/>
  <c r="A5895" i="3"/>
  <c r="J5894" i="3"/>
  <c r="I5894" i="3"/>
  <c r="H5894" i="3"/>
  <c r="E5894" i="3" s="1"/>
  <c r="L5894" i="3" s="1"/>
  <c r="G5894" i="3"/>
  <c r="F5894" i="3"/>
  <c r="D5894" i="3"/>
  <c r="C5894" i="3"/>
  <c r="B5894" i="3"/>
  <c r="A5894" i="3"/>
  <c r="J5893" i="3"/>
  <c r="I5893" i="3"/>
  <c r="H5893" i="3"/>
  <c r="G5893" i="3"/>
  <c r="F5893" i="3"/>
  <c r="D5893" i="3"/>
  <c r="C5893" i="3"/>
  <c r="B5893" i="3"/>
  <c r="A5893" i="3"/>
  <c r="J5892" i="3"/>
  <c r="I5892" i="3"/>
  <c r="H5892" i="3"/>
  <c r="G5892" i="3"/>
  <c r="F5892" i="3"/>
  <c r="D5892" i="3"/>
  <c r="C5892" i="3"/>
  <c r="B5892" i="3"/>
  <c r="A5892" i="3"/>
  <c r="J5891" i="3"/>
  <c r="I5891" i="3"/>
  <c r="H5891" i="3"/>
  <c r="G5891" i="3"/>
  <c r="F5891" i="3"/>
  <c r="D5891" i="3"/>
  <c r="C5891" i="3"/>
  <c r="B5891" i="3"/>
  <c r="A5891" i="3"/>
  <c r="J5890" i="3"/>
  <c r="I5890" i="3"/>
  <c r="H5890" i="3"/>
  <c r="G5890" i="3"/>
  <c r="F5890" i="3"/>
  <c r="D5890" i="3"/>
  <c r="C5890" i="3"/>
  <c r="B5890" i="3"/>
  <c r="A5890" i="3"/>
  <c r="J5889" i="3"/>
  <c r="I5889" i="3"/>
  <c r="H5889" i="3"/>
  <c r="G5889" i="3"/>
  <c r="F5889" i="3"/>
  <c r="D5889" i="3"/>
  <c r="C5889" i="3"/>
  <c r="B5889" i="3"/>
  <c r="A5889" i="3"/>
  <c r="J5888" i="3"/>
  <c r="I5888" i="3"/>
  <c r="H5888" i="3"/>
  <c r="G5888" i="3"/>
  <c r="F5888" i="3"/>
  <c r="D5888" i="3"/>
  <c r="C5888" i="3"/>
  <c r="B5888" i="3"/>
  <c r="A5888" i="3"/>
  <c r="J5887" i="3"/>
  <c r="I5887" i="3"/>
  <c r="H5887" i="3"/>
  <c r="G5887" i="3"/>
  <c r="F5887" i="3"/>
  <c r="D5887" i="3"/>
  <c r="C5887" i="3"/>
  <c r="B5887" i="3"/>
  <c r="A5887" i="3"/>
  <c r="J5886" i="3"/>
  <c r="I5886" i="3"/>
  <c r="H5886" i="3"/>
  <c r="G5886" i="3"/>
  <c r="F5886" i="3"/>
  <c r="D5886" i="3"/>
  <c r="C5886" i="3"/>
  <c r="B5886" i="3"/>
  <c r="A5886" i="3"/>
  <c r="J5885" i="3"/>
  <c r="I5885" i="3"/>
  <c r="H5885" i="3"/>
  <c r="G5885" i="3"/>
  <c r="F5885" i="3"/>
  <c r="D5885" i="3"/>
  <c r="C5885" i="3"/>
  <c r="B5885" i="3"/>
  <c r="A5885" i="3"/>
  <c r="J5884" i="3"/>
  <c r="I5884" i="3"/>
  <c r="H5884" i="3"/>
  <c r="G5884" i="3"/>
  <c r="F5884" i="3"/>
  <c r="D5884" i="3"/>
  <c r="C5884" i="3"/>
  <c r="B5884" i="3"/>
  <c r="A5884" i="3"/>
  <c r="J5883" i="3"/>
  <c r="I5883" i="3"/>
  <c r="H5883" i="3"/>
  <c r="G5883" i="3"/>
  <c r="F5883" i="3"/>
  <c r="D5883" i="3"/>
  <c r="C5883" i="3"/>
  <c r="B5883" i="3"/>
  <c r="A5883" i="3"/>
  <c r="J5882" i="3"/>
  <c r="I5882" i="3"/>
  <c r="H5882" i="3"/>
  <c r="E5882" i="3" s="1"/>
  <c r="G5882" i="3"/>
  <c r="F5882" i="3"/>
  <c r="D5882" i="3"/>
  <c r="C5882" i="3"/>
  <c r="B5882" i="3"/>
  <c r="A5882" i="3"/>
  <c r="J5881" i="3"/>
  <c r="I5881" i="3"/>
  <c r="H5881" i="3"/>
  <c r="G5881" i="3"/>
  <c r="F5881" i="3"/>
  <c r="D5881" i="3"/>
  <c r="C5881" i="3"/>
  <c r="B5881" i="3"/>
  <c r="A5881" i="3"/>
  <c r="J5880" i="3"/>
  <c r="E5880" i="3" s="1"/>
  <c r="K5880" i="3" s="1"/>
  <c r="I5880" i="3"/>
  <c r="H5880" i="3"/>
  <c r="G5880" i="3"/>
  <c r="F5880" i="3"/>
  <c r="D5880" i="3"/>
  <c r="C5880" i="3"/>
  <c r="B5880" i="3"/>
  <c r="A5880" i="3"/>
  <c r="J5879" i="3"/>
  <c r="I5879" i="3"/>
  <c r="H5879" i="3"/>
  <c r="G5879" i="3"/>
  <c r="F5879" i="3"/>
  <c r="D5879" i="3"/>
  <c r="C5879" i="3"/>
  <c r="B5879" i="3"/>
  <c r="A5879" i="3"/>
  <c r="J5878" i="3"/>
  <c r="I5878" i="3"/>
  <c r="H5878" i="3"/>
  <c r="G5878" i="3"/>
  <c r="F5878" i="3"/>
  <c r="D5878" i="3"/>
  <c r="C5878" i="3"/>
  <c r="B5878" i="3"/>
  <c r="A5878" i="3"/>
  <c r="J5877" i="3"/>
  <c r="I5877" i="3"/>
  <c r="H5877" i="3"/>
  <c r="G5877" i="3"/>
  <c r="F5877" i="3"/>
  <c r="D5877" i="3"/>
  <c r="C5877" i="3"/>
  <c r="B5877" i="3"/>
  <c r="A5877" i="3"/>
  <c r="J5876" i="3"/>
  <c r="I5876" i="3"/>
  <c r="H5876" i="3"/>
  <c r="G5876" i="3"/>
  <c r="F5876" i="3"/>
  <c r="D5876" i="3"/>
  <c r="C5876" i="3"/>
  <c r="B5876" i="3"/>
  <c r="A5876" i="3"/>
  <c r="J5875" i="3"/>
  <c r="I5875" i="3"/>
  <c r="H5875" i="3"/>
  <c r="G5875" i="3"/>
  <c r="F5875" i="3"/>
  <c r="D5875" i="3"/>
  <c r="C5875" i="3"/>
  <c r="B5875" i="3"/>
  <c r="A5875" i="3"/>
  <c r="J5874" i="3"/>
  <c r="I5874" i="3"/>
  <c r="H5874" i="3"/>
  <c r="G5874" i="3"/>
  <c r="F5874" i="3"/>
  <c r="D5874" i="3"/>
  <c r="C5874" i="3"/>
  <c r="B5874" i="3"/>
  <c r="A5874" i="3"/>
  <c r="J5873" i="3"/>
  <c r="I5873" i="3"/>
  <c r="H5873" i="3"/>
  <c r="G5873" i="3"/>
  <c r="F5873" i="3"/>
  <c r="D5873" i="3"/>
  <c r="C5873" i="3"/>
  <c r="B5873" i="3"/>
  <c r="A5873" i="3"/>
  <c r="J5872" i="3"/>
  <c r="I5872" i="3"/>
  <c r="H5872" i="3"/>
  <c r="G5872" i="3"/>
  <c r="F5872" i="3"/>
  <c r="D5872" i="3"/>
  <c r="C5872" i="3"/>
  <c r="B5872" i="3"/>
  <c r="A5872" i="3"/>
  <c r="J5871" i="3"/>
  <c r="I5871" i="3"/>
  <c r="H5871" i="3"/>
  <c r="G5871" i="3"/>
  <c r="F5871" i="3"/>
  <c r="D5871" i="3"/>
  <c r="C5871" i="3"/>
  <c r="B5871" i="3"/>
  <c r="A5871" i="3"/>
  <c r="J5870" i="3"/>
  <c r="I5870" i="3"/>
  <c r="H5870" i="3"/>
  <c r="G5870" i="3"/>
  <c r="F5870" i="3"/>
  <c r="D5870" i="3"/>
  <c r="C5870" i="3"/>
  <c r="B5870" i="3"/>
  <c r="A5870" i="3"/>
  <c r="J5869" i="3"/>
  <c r="I5869" i="3"/>
  <c r="H5869" i="3"/>
  <c r="G5869" i="3"/>
  <c r="F5869" i="3"/>
  <c r="D5869" i="3"/>
  <c r="C5869" i="3"/>
  <c r="B5869" i="3"/>
  <c r="A5869" i="3"/>
  <c r="J5868" i="3"/>
  <c r="I5868" i="3"/>
  <c r="H5868" i="3"/>
  <c r="G5868" i="3"/>
  <c r="F5868" i="3"/>
  <c r="D5868" i="3"/>
  <c r="C5868" i="3"/>
  <c r="B5868" i="3"/>
  <c r="A5868" i="3"/>
  <c r="J5867" i="3"/>
  <c r="I5867" i="3"/>
  <c r="H5867" i="3"/>
  <c r="G5867" i="3"/>
  <c r="F5867" i="3"/>
  <c r="D5867" i="3"/>
  <c r="C5867" i="3"/>
  <c r="B5867" i="3"/>
  <c r="A5867" i="3"/>
  <c r="J5866" i="3"/>
  <c r="I5866" i="3"/>
  <c r="H5866" i="3"/>
  <c r="G5866" i="3"/>
  <c r="F5866" i="3"/>
  <c r="D5866" i="3"/>
  <c r="C5866" i="3"/>
  <c r="B5866" i="3"/>
  <c r="A5866" i="3"/>
  <c r="J5865" i="3"/>
  <c r="I5865" i="3"/>
  <c r="H5865" i="3"/>
  <c r="G5865" i="3"/>
  <c r="F5865" i="3"/>
  <c r="D5865" i="3"/>
  <c r="C5865" i="3"/>
  <c r="B5865" i="3"/>
  <c r="A5865" i="3"/>
  <c r="J5864" i="3"/>
  <c r="I5864" i="3"/>
  <c r="H5864" i="3"/>
  <c r="G5864" i="3"/>
  <c r="F5864" i="3"/>
  <c r="D5864" i="3"/>
  <c r="C5864" i="3"/>
  <c r="B5864" i="3"/>
  <c r="A5864" i="3"/>
  <c r="J5863" i="3"/>
  <c r="I5863" i="3"/>
  <c r="H5863" i="3"/>
  <c r="G5863" i="3"/>
  <c r="F5863" i="3"/>
  <c r="D5863" i="3"/>
  <c r="C5863" i="3"/>
  <c r="B5863" i="3"/>
  <c r="A5863" i="3"/>
  <c r="J5862" i="3"/>
  <c r="I5862" i="3"/>
  <c r="H5862" i="3"/>
  <c r="G5862" i="3"/>
  <c r="F5862" i="3"/>
  <c r="D5862" i="3"/>
  <c r="C5862" i="3"/>
  <c r="B5862" i="3"/>
  <c r="A5862" i="3"/>
  <c r="J5861" i="3"/>
  <c r="I5861" i="3"/>
  <c r="H5861" i="3"/>
  <c r="G5861" i="3"/>
  <c r="F5861" i="3"/>
  <c r="D5861" i="3"/>
  <c r="C5861" i="3"/>
  <c r="B5861" i="3"/>
  <c r="A5861" i="3"/>
  <c r="J5860" i="3"/>
  <c r="I5860" i="3"/>
  <c r="H5860" i="3"/>
  <c r="G5860" i="3"/>
  <c r="F5860" i="3"/>
  <c r="D5860" i="3"/>
  <c r="C5860" i="3"/>
  <c r="B5860" i="3"/>
  <c r="A5860" i="3"/>
  <c r="J5859" i="3"/>
  <c r="I5859" i="3"/>
  <c r="H5859" i="3"/>
  <c r="G5859" i="3"/>
  <c r="F5859" i="3"/>
  <c r="D5859" i="3"/>
  <c r="C5859" i="3"/>
  <c r="B5859" i="3"/>
  <c r="A5859" i="3"/>
  <c r="J5858" i="3"/>
  <c r="I5858" i="3"/>
  <c r="H5858" i="3"/>
  <c r="G5858" i="3"/>
  <c r="F5858" i="3"/>
  <c r="D5858" i="3"/>
  <c r="C5858" i="3"/>
  <c r="B5858" i="3"/>
  <c r="A5858" i="3"/>
  <c r="J5857" i="3"/>
  <c r="I5857" i="3"/>
  <c r="H5857" i="3"/>
  <c r="G5857" i="3"/>
  <c r="F5857" i="3"/>
  <c r="D5857" i="3"/>
  <c r="C5857" i="3"/>
  <c r="B5857" i="3"/>
  <c r="A5857" i="3"/>
  <c r="J5856" i="3"/>
  <c r="I5856" i="3"/>
  <c r="H5856" i="3"/>
  <c r="G5856" i="3"/>
  <c r="F5856" i="3"/>
  <c r="D5856" i="3"/>
  <c r="C5856" i="3"/>
  <c r="B5856" i="3"/>
  <c r="A5856" i="3"/>
  <c r="J5855" i="3"/>
  <c r="I5855" i="3"/>
  <c r="H5855" i="3"/>
  <c r="G5855" i="3"/>
  <c r="F5855" i="3"/>
  <c r="D5855" i="3"/>
  <c r="C5855" i="3"/>
  <c r="B5855" i="3"/>
  <c r="A5855" i="3"/>
  <c r="J5854" i="3"/>
  <c r="I5854" i="3"/>
  <c r="H5854" i="3"/>
  <c r="G5854" i="3"/>
  <c r="F5854" i="3"/>
  <c r="D5854" i="3"/>
  <c r="C5854" i="3"/>
  <c r="B5854" i="3"/>
  <c r="A5854" i="3"/>
  <c r="J5853" i="3"/>
  <c r="I5853" i="3"/>
  <c r="H5853" i="3"/>
  <c r="G5853" i="3"/>
  <c r="F5853" i="3"/>
  <c r="D5853" i="3"/>
  <c r="C5853" i="3"/>
  <c r="B5853" i="3"/>
  <c r="A5853" i="3"/>
  <c r="J5852" i="3"/>
  <c r="I5852" i="3"/>
  <c r="H5852" i="3"/>
  <c r="G5852" i="3"/>
  <c r="F5852" i="3"/>
  <c r="D5852" i="3"/>
  <c r="C5852" i="3"/>
  <c r="B5852" i="3"/>
  <c r="A5852" i="3"/>
  <c r="J5851" i="3"/>
  <c r="I5851" i="3"/>
  <c r="H5851" i="3"/>
  <c r="G5851" i="3"/>
  <c r="F5851" i="3"/>
  <c r="D5851" i="3"/>
  <c r="C5851" i="3"/>
  <c r="B5851" i="3"/>
  <c r="A5851" i="3"/>
  <c r="J5850" i="3"/>
  <c r="I5850" i="3"/>
  <c r="H5850" i="3"/>
  <c r="G5850" i="3"/>
  <c r="F5850" i="3"/>
  <c r="D5850" i="3"/>
  <c r="C5850" i="3"/>
  <c r="B5850" i="3"/>
  <c r="A5850" i="3"/>
  <c r="J5849" i="3"/>
  <c r="I5849" i="3"/>
  <c r="H5849" i="3"/>
  <c r="E5849" i="3" s="1"/>
  <c r="N5849" i="3" s="1"/>
  <c r="G5849" i="3"/>
  <c r="F5849" i="3"/>
  <c r="D5849" i="3"/>
  <c r="C5849" i="3"/>
  <c r="B5849" i="3"/>
  <c r="A5849" i="3"/>
  <c r="J5848" i="3"/>
  <c r="I5848" i="3"/>
  <c r="H5848" i="3"/>
  <c r="G5848" i="3"/>
  <c r="F5848" i="3"/>
  <c r="D5848" i="3"/>
  <c r="C5848" i="3"/>
  <c r="B5848" i="3"/>
  <c r="A5848" i="3"/>
  <c r="J5847" i="3"/>
  <c r="I5847" i="3"/>
  <c r="H5847" i="3"/>
  <c r="G5847" i="3"/>
  <c r="F5847" i="3"/>
  <c r="D5847" i="3"/>
  <c r="C5847" i="3"/>
  <c r="B5847" i="3"/>
  <c r="A5847" i="3"/>
  <c r="J5846" i="3"/>
  <c r="I5846" i="3"/>
  <c r="H5846" i="3"/>
  <c r="G5846" i="3"/>
  <c r="F5846" i="3"/>
  <c r="D5846" i="3"/>
  <c r="C5846" i="3"/>
  <c r="B5846" i="3"/>
  <c r="A5846" i="3"/>
  <c r="J5845" i="3"/>
  <c r="I5845" i="3"/>
  <c r="H5845" i="3"/>
  <c r="E5845" i="3" s="1"/>
  <c r="N5845" i="3" s="1"/>
  <c r="G5845" i="3"/>
  <c r="F5845" i="3"/>
  <c r="D5845" i="3"/>
  <c r="C5845" i="3"/>
  <c r="B5845" i="3"/>
  <c r="A5845" i="3"/>
  <c r="J5844" i="3"/>
  <c r="I5844" i="3"/>
  <c r="H5844" i="3"/>
  <c r="G5844" i="3"/>
  <c r="F5844" i="3"/>
  <c r="D5844" i="3"/>
  <c r="C5844" i="3"/>
  <c r="B5844" i="3"/>
  <c r="A5844" i="3"/>
  <c r="J5843" i="3"/>
  <c r="I5843" i="3"/>
  <c r="H5843" i="3"/>
  <c r="G5843" i="3"/>
  <c r="F5843" i="3"/>
  <c r="D5843" i="3"/>
  <c r="C5843" i="3"/>
  <c r="B5843" i="3"/>
  <c r="A5843" i="3"/>
  <c r="J5842" i="3"/>
  <c r="I5842" i="3"/>
  <c r="H5842" i="3"/>
  <c r="G5842" i="3"/>
  <c r="F5842" i="3"/>
  <c r="D5842" i="3"/>
  <c r="C5842" i="3"/>
  <c r="B5842" i="3"/>
  <c r="A5842" i="3"/>
  <c r="J5841" i="3"/>
  <c r="I5841" i="3"/>
  <c r="H5841" i="3"/>
  <c r="E5841" i="3" s="1"/>
  <c r="N5841" i="3" s="1"/>
  <c r="G5841" i="3"/>
  <c r="F5841" i="3"/>
  <c r="D5841" i="3"/>
  <c r="C5841" i="3"/>
  <c r="B5841" i="3"/>
  <c r="A5841" i="3"/>
  <c r="J5840" i="3"/>
  <c r="I5840" i="3"/>
  <c r="H5840" i="3"/>
  <c r="G5840" i="3"/>
  <c r="F5840" i="3"/>
  <c r="D5840" i="3"/>
  <c r="C5840" i="3"/>
  <c r="B5840" i="3"/>
  <c r="A5840" i="3"/>
  <c r="J5839" i="3"/>
  <c r="I5839" i="3"/>
  <c r="H5839" i="3"/>
  <c r="G5839" i="3"/>
  <c r="F5839" i="3"/>
  <c r="D5839" i="3"/>
  <c r="C5839" i="3"/>
  <c r="B5839" i="3"/>
  <c r="A5839" i="3"/>
  <c r="J5838" i="3"/>
  <c r="I5838" i="3"/>
  <c r="H5838" i="3"/>
  <c r="G5838" i="3"/>
  <c r="F5838" i="3"/>
  <c r="D5838" i="3"/>
  <c r="C5838" i="3"/>
  <c r="B5838" i="3"/>
  <c r="A5838" i="3"/>
  <c r="J5837" i="3"/>
  <c r="I5837" i="3"/>
  <c r="H5837" i="3"/>
  <c r="E5837" i="3" s="1"/>
  <c r="N5837" i="3" s="1"/>
  <c r="G5837" i="3"/>
  <c r="F5837" i="3"/>
  <c r="D5837" i="3"/>
  <c r="C5837" i="3"/>
  <c r="B5837" i="3"/>
  <c r="A5837" i="3"/>
  <c r="J5836" i="3"/>
  <c r="I5836" i="3"/>
  <c r="H5836" i="3"/>
  <c r="G5836" i="3"/>
  <c r="F5836" i="3"/>
  <c r="D5836" i="3"/>
  <c r="C5836" i="3"/>
  <c r="B5836" i="3"/>
  <c r="A5836" i="3"/>
  <c r="J5835" i="3"/>
  <c r="I5835" i="3"/>
  <c r="H5835" i="3"/>
  <c r="G5835" i="3"/>
  <c r="F5835" i="3"/>
  <c r="D5835" i="3"/>
  <c r="C5835" i="3"/>
  <c r="B5835" i="3"/>
  <c r="A5835" i="3"/>
  <c r="J5834" i="3"/>
  <c r="I5834" i="3"/>
  <c r="H5834" i="3"/>
  <c r="G5834" i="3"/>
  <c r="F5834" i="3"/>
  <c r="D5834" i="3"/>
  <c r="C5834" i="3"/>
  <c r="B5834" i="3"/>
  <c r="A5834" i="3"/>
  <c r="J5833" i="3"/>
  <c r="I5833" i="3"/>
  <c r="H5833" i="3"/>
  <c r="E5833" i="3" s="1"/>
  <c r="N5833" i="3" s="1"/>
  <c r="G5833" i="3"/>
  <c r="F5833" i="3"/>
  <c r="D5833" i="3"/>
  <c r="C5833" i="3"/>
  <c r="B5833" i="3"/>
  <c r="A5833" i="3"/>
  <c r="J5832" i="3"/>
  <c r="I5832" i="3"/>
  <c r="H5832" i="3"/>
  <c r="G5832" i="3"/>
  <c r="F5832" i="3"/>
  <c r="D5832" i="3"/>
  <c r="C5832" i="3"/>
  <c r="B5832" i="3"/>
  <c r="A5832" i="3"/>
  <c r="J5831" i="3"/>
  <c r="I5831" i="3"/>
  <c r="H5831" i="3"/>
  <c r="G5831" i="3"/>
  <c r="F5831" i="3"/>
  <c r="D5831" i="3"/>
  <c r="C5831" i="3"/>
  <c r="B5831" i="3"/>
  <c r="A5831" i="3"/>
  <c r="J5830" i="3"/>
  <c r="I5830" i="3"/>
  <c r="H5830" i="3"/>
  <c r="G5830" i="3"/>
  <c r="F5830" i="3"/>
  <c r="D5830" i="3"/>
  <c r="C5830" i="3"/>
  <c r="B5830" i="3"/>
  <c r="A5830" i="3"/>
  <c r="J5829" i="3"/>
  <c r="I5829" i="3"/>
  <c r="H5829" i="3"/>
  <c r="E5829" i="3" s="1"/>
  <c r="N5829" i="3" s="1"/>
  <c r="G5829" i="3"/>
  <c r="F5829" i="3"/>
  <c r="D5829" i="3"/>
  <c r="C5829" i="3"/>
  <c r="B5829" i="3"/>
  <c r="A5829" i="3"/>
  <c r="J5828" i="3"/>
  <c r="I5828" i="3"/>
  <c r="H5828" i="3"/>
  <c r="G5828" i="3"/>
  <c r="F5828" i="3"/>
  <c r="D5828" i="3"/>
  <c r="C5828" i="3"/>
  <c r="B5828" i="3"/>
  <c r="A5828" i="3"/>
  <c r="J5827" i="3"/>
  <c r="I5827" i="3"/>
  <c r="H5827" i="3"/>
  <c r="G5827" i="3"/>
  <c r="F5827" i="3"/>
  <c r="D5827" i="3"/>
  <c r="C5827" i="3"/>
  <c r="B5827" i="3"/>
  <c r="A5827" i="3"/>
  <c r="J5826" i="3"/>
  <c r="I5826" i="3"/>
  <c r="H5826" i="3"/>
  <c r="G5826" i="3"/>
  <c r="F5826" i="3"/>
  <c r="D5826" i="3"/>
  <c r="C5826" i="3"/>
  <c r="B5826" i="3"/>
  <c r="A5826" i="3"/>
  <c r="J5825" i="3"/>
  <c r="I5825" i="3"/>
  <c r="H5825" i="3"/>
  <c r="E5825" i="3" s="1"/>
  <c r="N5825" i="3" s="1"/>
  <c r="G5825" i="3"/>
  <c r="F5825" i="3"/>
  <c r="D5825" i="3"/>
  <c r="C5825" i="3"/>
  <c r="B5825" i="3"/>
  <c r="A5825" i="3"/>
  <c r="J5824" i="3"/>
  <c r="I5824" i="3"/>
  <c r="H5824" i="3"/>
  <c r="G5824" i="3"/>
  <c r="F5824" i="3"/>
  <c r="D5824" i="3"/>
  <c r="C5824" i="3"/>
  <c r="B5824" i="3"/>
  <c r="A5824" i="3"/>
  <c r="J5823" i="3"/>
  <c r="I5823" i="3"/>
  <c r="H5823" i="3"/>
  <c r="G5823" i="3"/>
  <c r="F5823" i="3"/>
  <c r="D5823" i="3"/>
  <c r="C5823" i="3"/>
  <c r="B5823" i="3"/>
  <c r="A5823" i="3"/>
  <c r="J5822" i="3"/>
  <c r="I5822" i="3"/>
  <c r="H5822" i="3"/>
  <c r="G5822" i="3"/>
  <c r="F5822" i="3"/>
  <c r="D5822" i="3"/>
  <c r="C5822" i="3"/>
  <c r="B5822" i="3"/>
  <c r="A5822" i="3"/>
  <c r="J5821" i="3"/>
  <c r="I5821" i="3"/>
  <c r="H5821" i="3"/>
  <c r="E5821" i="3" s="1"/>
  <c r="N5821" i="3" s="1"/>
  <c r="G5821" i="3"/>
  <c r="F5821" i="3"/>
  <c r="D5821" i="3"/>
  <c r="C5821" i="3"/>
  <c r="B5821" i="3"/>
  <c r="A5821" i="3"/>
  <c r="J5820" i="3"/>
  <c r="I5820" i="3"/>
  <c r="H5820" i="3"/>
  <c r="G5820" i="3"/>
  <c r="F5820" i="3"/>
  <c r="D5820" i="3"/>
  <c r="C5820" i="3"/>
  <c r="B5820" i="3"/>
  <c r="A5820" i="3"/>
  <c r="J5819" i="3"/>
  <c r="I5819" i="3"/>
  <c r="H5819" i="3"/>
  <c r="G5819" i="3"/>
  <c r="F5819" i="3"/>
  <c r="D5819" i="3"/>
  <c r="C5819" i="3"/>
  <c r="B5819" i="3"/>
  <c r="A5819" i="3"/>
  <c r="J5818" i="3"/>
  <c r="I5818" i="3"/>
  <c r="H5818" i="3"/>
  <c r="G5818" i="3"/>
  <c r="F5818" i="3"/>
  <c r="D5818" i="3"/>
  <c r="C5818" i="3"/>
  <c r="B5818" i="3"/>
  <c r="A5818" i="3"/>
  <c r="J5817" i="3"/>
  <c r="I5817" i="3"/>
  <c r="H5817" i="3"/>
  <c r="E5817" i="3" s="1"/>
  <c r="N5817" i="3" s="1"/>
  <c r="G5817" i="3"/>
  <c r="F5817" i="3"/>
  <c r="D5817" i="3"/>
  <c r="C5817" i="3"/>
  <c r="B5817" i="3"/>
  <c r="A5817" i="3"/>
  <c r="J5816" i="3"/>
  <c r="I5816" i="3"/>
  <c r="H5816" i="3"/>
  <c r="G5816" i="3"/>
  <c r="F5816" i="3"/>
  <c r="D5816" i="3"/>
  <c r="C5816" i="3"/>
  <c r="B5816" i="3"/>
  <c r="A5816" i="3"/>
  <c r="J5815" i="3"/>
  <c r="I5815" i="3"/>
  <c r="H5815" i="3"/>
  <c r="G5815" i="3"/>
  <c r="F5815" i="3"/>
  <c r="D5815" i="3"/>
  <c r="C5815" i="3"/>
  <c r="B5815" i="3"/>
  <c r="A5815" i="3"/>
  <c r="J5814" i="3"/>
  <c r="I5814" i="3"/>
  <c r="H5814" i="3"/>
  <c r="G5814" i="3"/>
  <c r="F5814" i="3"/>
  <c r="D5814" i="3"/>
  <c r="C5814" i="3"/>
  <c r="B5814" i="3"/>
  <c r="A5814" i="3"/>
  <c r="J5813" i="3"/>
  <c r="I5813" i="3"/>
  <c r="H5813" i="3"/>
  <c r="E5813" i="3" s="1"/>
  <c r="N5813" i="3" s="1"/>
  <c r="G5813" i="3"/>
  <c r="F5813" i="3"/>
  <c r="D5813" i="3"/>
  <c r="C5813" i="3"/>
  <c r="B5813" i="3"/>
  <c r="A5813" i="3"/>
  <c r="J5812" i="3"/>
  <c r="I5812" i="3"/>
  <c r="H5812" i="3"/>
  <c r="G5812" i="3"/>
  <c r="F5812" i="3"/>
  <c r="D5812" i="3"/>
  <c r="C5812" i="3"/>
  <c r="B5812" i="3"/>
  <c r="A5812" i="3"/>
  <c r="J5811" i="3"/>
  <c r="I5811" i="3"/>
  <c r="H5811" i="3"/>
  <c r="G5811" i="3"/>
  <c r="F5811" i="3"/>
  <c r="D5811" i="3"/>
  <c r="C5811" i="3"/>
  <c r="B5811" i="3"/>
  <c r="A5811" i="3"/>
  <c r="J5810" i="3"/>
  <c r="I5810" i="3"/>
  <c r="H5810" i="3"/>
  <c r="G5810" i="3"/>
  <c r="F5810" i="3"/>
  <c r="D5810" i="3"/>
  <c r="C5810" i="3"/>
  <c r="B5810" i="3"/>
  <c r="A5810" i="3"/>
  <c r="J5809" i="3"/>
  <c r="I5809" i="3"/>
  <c r="H5809" i="3"/>
  <c r="E5809" i="3" s="1"/>
  <c r="N5809" i="3" s="1"/>
  <c r="G5809" i="3"/>
  <c r="F5809" i="3"/>
  <c r="D5809" i="3"/>
  <c r="C5809" i="3"/>
  <c r="B5809" i="3"/>
  <c r="A5809" i="3"/>
  <c r="J5808" i="3"/>
  <c r="I5808" i="3"/>
  <c r="H5808" i="3"/>
  <c r="G5808" i="3"/>
  <c r="F5808" i="3"/>
  <c r="D5808" i="3"/>
  <c r="C5808" i="3"/>
  <c r="B5808" i="3"/>
  <c r="A5808" i="3"/>
  <c r="J5807" i="3"/>
  <c r="I5807" i="3"/>
  <c r="H5807" i="3"/>
  <c r="G5807" i="3"/>
  <c r="F5807" i="3"/>
  <c r="D5807" i="3"/>
  <c r="C5807" i="3"/>
  <c r="B5807" i="3"/>
  <c r="A5807" i="3"/>
  <c r="J5806" i="3"/>
  <c r="I5806" i="3"/>
  <c r="H5806" i="3"/>
  <c r="G5806" i="3"/>
  <c r="F5806" i="3"/>
  <c r="D5806" i="3"/>
  <c r="C5806" i="3"/>
  <c r="B5806" i="3"/>
  <c r="A5806" i="3"/>
  <c r="J5805" i="3"/>
  <c r="I5805" i="3"/>
  <c r="H5805" i="3"/>
  <c r="G5805" i="3"/>
  <c r="F5805" i="3"/>
  <c r="D5805" i="3"/>
  <c r="C5805" i="3"/>
  <c r="B5805" i="3"/>
  <c r="A5805" i="3"/>
  <c r="J5804" i="3"/>
  <c r="I5804" i="3"/>
  <c r="H5804" i="3"/>
  <c r="G5804" i="3"/>
  <c r="F5804" i="3"/>
  <c r="D5804" i="3"/>
  <c r="C5804" i="3"/>
  <c r="B5804" i="3"/>
  <c r="A5804" i="3"/>
  <c r="J5803" i="3"/>
  <c r="I5803" i="3"/>
  <c r="H5803" i="3"/>
  <c r="G5803" i="3"/>
  <c r="F5803" i="3"/>
  <c r="D5803" i="3"/>
  <c r="C5803" i="3"/>
  <c r="B5803" i="3"/>
  <c r="A5803" i="3"/>
  <c r="J5802" i="3"/>
  <c r="I5802" i="3"/>
  <c r="H5802" i="3"/>
  <c r="E5802" i="3" s="1"/>
  <c r="M5802" i="3" s="1"/>
  <c r="G5802" i="3"/>
  <c r="F5802" i="3"/>
  <c r="D5802" i="3"/>
  <c r="C5802" i="3"/>
  <c r="B5802" i="3"/>
  <c r="A5802" i="3"/>
  <c r="J5801" i="3"/>
  <c r="I5801" i="3"/>
  <c r="H5801" i="3"/>
  <c r="E5801" i="3" s="1"/>
  <c r="N5801" i="3" s="1"/>
  <c r="G5801" i="3"/>
  <c r="F5801" i="3"/>
  <c r="D5801" i="3"/>
  <c r="C5801" i="3"/>
  <c r="B5801" i="3"/>
  <c r="A5801" i="3"/>
  <c r="J5800" i="3"/>
  <c r="I5800" i="3"/>
  <c r="H5800" i="3"/>
  <c r="G5800" i="3"/>
  <c r="F5800" i="3"/>
  <c r="D5800" i="3"/>
  <c r="C5800" i="3"/>
  <c r="B5800" i="3"/>
  <c r="A5800" i="3"/>
  <c r="J5799" i="3"/>
  <c r="I5799" i="3"/>
  <c r="H5799" i="3"/>
  <c r="E5799" i="3" s="1"/>
  <c r="N5799" i="3" s="1"/>
  <c r="G5799" i="3"/>
  <c r="F5799" i="3"/>
  <c r="D5799" i="3"/>
  <c r="C5799" i="3"/>
  <c r="B5799" i="3"/>
  <c r="A5799" i="3"/>
  <c r="J5798" i="3"/>
  <c r="I5798" i="3"/>
  <c r="H5798" i="3"/>
  <c r="G5798" i="3"/>
  <c r="F5798" i="3"/>
  <c r="D5798" i="3"/>
  <c r="C5798" i="3"/>
  <c r="B5798" i="3"/>
  <c r="A5798" i="3"/>
  <c r="J5797" i="3"/>
  <c r="I5797" i="3"/>
  <c r="H5797" i="3"/>
  <c r="G5797" i="3"/>
  <c r="F5797" i="3"/>
  <c r="D5797" i="3"/>
  <c r="C5797" i="3"/>
  <c r="B5797" i="3"/>
  <c r="A5797" i="3"/>
  <c r="J5796" i="3"/>
  <c r="I5796" i="3"/>
  <c r="H5796" i="3"/>
  <c r="G5796" i="3"/>
  <c r="F5796" i="3"/>
  <c r="D5796" i="3"/>
  <c r="C5796" i="3"/>
  <c r="B5796" i="3"/>
  <c r="A5796" i="3"/>
  <c r="J5795" i="3"/>
  <c r="I5795" i="3"/>
  <c r="H5795" i="3"/>
  <c r="E5795" i="3" s="1"/>
  <c r="N5795" i="3" s="1"/>
  <c r="G5795" i="3"/>
  <c r="F5795" i="3"/>
  <c r="D5795" i="3"/>
  <c r="C5795" i="3"/>
  <c r="B5795" i="3"/>
  <c r="A5795" i="3"/>
  <c r="J5794" i="3"/>
  <c r="I5794" i="3"/>
  <c r="H5794" i="3"/>
  <c r="G5794" i="3"/>
  <c r="F5794" i="3"/>
  <c r="D5794" i="3"/>
  <c r="C5794" i="3"/>
  <c r="B5794" i="3"/>
  <c r="A5794" i="3"/>
  <c r="J5793" i="3"/>
  <c r="I5793" i="3"/>
  <c r="H5793" i="3"/>
  <c r="G5793" i="3"/>
  <c r="F5793" i="3"/>
  <c r="D5793" i="3"/>
  <c r="C5793" i="3"/>
  <c r="B5793" i="3"/>
  <c r="A5793" i="3"/>
  <c r="J5792" i="3"/>
  <c r="I5792" i="3"/>
  <c r="H5792" i="3"/>
  <c r="G5792" i="3"/>
  <c r="F5792" i="3"/>
  <c r="D5792" i="3"/>
  <c r="C5792" i="3"/>
  <c r="B5792" i="3"/>
  <c r="A5792" i="3"/>
  <c r="J5791" i="3"/>
  <c r="I5791" i="3"/>
  <c r="H5791" i="3"/>
  <c r="G5791" i="3"/>
  <c r="F5791" i="3"/>
  <c r="D5791" i="3"/>
  <c r="C5791" i="3"/>
  <c r="B5791" i="3"/>
  <c r="A5791" i="3"/>
  <c r="J5790" i="3"/>
  <c r="I5790" i="3"/>
  <c r="H5790" i="3"/>
  <c r="G5790" i="3"/>
  <c r="F5790" i="3"/>
  <c r="D5790" i="3"/>
  <c r="C5790" i="3"/>
  <c r="B5790" i="3"/>
  <c r="A5790" i="3"/>
  <c r="J5789" i="3"/>
  <c r="I5789" i="3"/>
  <c r="H5789" i="3"/>
  <c r="G5789" i="3"/>
  <c r="F5789" i="3"/>
  <c r="D5789" i="3"/>
  <c r="C5789" i="3"/>
  <c r="B5789" i="3"/>
  <c r="A5789" i="3"/>
  <c r="J5788" i="3"/>
  <c r="I5788" i="3"/>
  <c r="H5788" i="3"/>
  <c r="G5788" i="3"/>
  <c r="F5788" i="3"/>
  <c r="D5788" i="3"/>
  <c r="C5788" i="3"/>
  <c r="B5788" i="3"/>
  <c r="A5788" i="3"/>
  <c r="J5787" i="3"/>
  <c r="I5787" i="3"/>
  <c r="H5787" i="3"/>
  <c r="G5787" i="3"/>
  <c r="F5787" i="3"/>
  <c r="D5787" i="3"/>
  <c r="C5787" i="3"/>
  <c r="B5787" i="3"/>
  <c r="A5787" i="3"/>
  <c r="J5786" i="3"/>
  <c r="I5786" i="3"/>
  <c r="H5786" i="3"/>
  <c r="G5786" i="3"/>
  <c r="F5786" i="3"/>
  <c r="D5786" i="3"/>
  <c r="C5786" i="3"/>
  <c r="B5786" i="3"/>
  <c r="A5786" i="3"/>
  <c r="J5785" i="3"/>
  <c r="I5785" i="3"/>
  <c r="H5785" i="3"/>
  <c r="G5785" i="3"/>
  <c r="F5785" i="3"/>
  <c r="D5785" i="3"/>
  <c r="C5785" i="3"/>
  <c r="B5785" i="3"/>
  <c r="A5785" i="3"/>
  <c r="J5784" i="3"/>
  <c r="I5784" i="3"/>
  <c r="H5784" i="3"/>
  <c r="G5784" i="3"/>
  <c r="F5784" i="3"/>
  <c r="D5784" i="3"/>
  <c r="C5784" i="3"/>
  <c r="B5784" i="3"/>
  <c r="A5784" i="3"/>
  <c r="J5783" i="3"/>
  <c r="I5783" i="3"/>
  <c r="H5783" i="3"/>
  <c r="G5783" i="3"/>
  <c r="F5783" i="3"/>
  <c r="D5783" i="3"/>
  <c r="C5783" i="3"/>
  <c r="B5783" i="3"/>
  <c r="A5783" i="3"/>
  <c r="J5782" i="3"/>
  <c r="I5782" i="3"/>
  <c r="H5782" i="3"/>
  <c r="G5782" i="3"/>
  <c r="F5782" i="3"/>
  <c r="D5782" i="3"/>
  <c r="C5782" i="3"/>
  <c r="B5782" i="3"/>
  <c r="A5782" i="3"/>
  <c r="J5781" i="3"/>
  <c r="I5781" i="3"/>
  <c r="H5781" i="3"/>
  <c r="G5781" i="3"/>
  <c r="F5781" i="3"/>
  <c r="D5781" i="3"/>
  <c r="C5781" i="3"/>
  <c r="B5781" i="3"/>
  <c r="A5781" i="3"/>
  <c r="J5780" i="3"/>
  <c r="I5780" i="3"/>
  <c r="H5780" i="3"/>
  <c r="G5780" i="3"/>
  <c r="F5780" i="3"/>
  <c r="D5780" i="3"/>
  <c r="C5780" i="3"/>
  <c r="B5780" i="3"/>
  <c r="A5780" i="3"/>
  <c r="J5779" i="3"/>
  <c r="I5779" i="3"/>
  <c r="H5779" i="3"/>
  <c r="G5779" i="3"/>
  <c r="F5779" i="3"/>
  <c r="D5779" i="3"/>
  <c r="C5779" i="3"/>
  <c r="B5779" i="3"/>
  <c r="A5779" i="3"/>
  <c r="J5778" i="3"/>
  <c r="I5778" i="3"/>
  <c r="H5778" i="3"/>
  <c r="G5778" i="3"/>
  <c r="F5778" i="3"/>
  <c r="D5778" i="3"/>
  <c r="C5778" i="3"/>
  <c r="B5778" i="3"/>
  <c r="A5778" i="3"/>
  <c r="J5777" i="3"/>
  <c r="I5777" i="3"/>
  <c r="H5777" i="3"/>
  <c r="G5777" i="3"/>
  <c r="F5777" i="3"/>
  <c r="D5777" i="3"/>
  <c r="C5777" i="3"/>
  <c r="B5777" i="3"/>
  <c r="A5777" i="3"/>
  <c r="J5776" i="3"/>
  <c r="I5776" i="3"/>
  <c r="H5776" i="3"/>
  <c r="G5776" i="3"/>
  <c r="F5776" i="3"/>
  <c r="D5776" i="3"/>
  <c r="C5776" i="3"/>
  <c r="B5776" i="3"/>
  <c r="A5776" i="3"/>
  <c r="J5775" i="3"/>
  <c r="I5775" i="3"/>
  <c r="H5775" i="3"/>
  <c r="G5775" i="3"/>
  <c r="F5775" i="3"/>
  <c r="D5775" i="3"/>
  <c r="C5775" i="3"/>
  <c r="B5775" i="3"/>
  <c r="A5775" i="3"/>
  <c r="J5774" i="3"/>
  <c r="I5774" i="3"/>
  <c r="H5774" i="3"/>
  <c r="G5774" i="3"/>
  <c r="F5774" i="3"/>
  <c r="D5774" i="3"/>
  <c r="C5774" i="3"/>
  <c r="B5774" i="3"/>
  <c r="A5774" i="3"/>
  <c r="J5773" i="3"/>
  <c r="I5773" i="3"/>
  <c r="H5773" i="3"/>
  <c r="G5773" i="3"/>
  <c r="F5773" i="3"/>
  <c r="D5773" i="3"/>
  <c r="C5773" i="3"/>
  <c r="B5773" i="3"/>
  <c r="A5773" i="3"/>
  <c r="J5772" i="3"/>
  <c r="I5772" i="3"/>
  <c r="H5772" i="3"/>
  <c r="G5772" i="3"/>
  <c r="F5772" i="3"/>
  <c r="D5772" i="3"/>
  <c r="C5772" i="3"/>
  <c r="B5772" i="3"/>
  <c r="A5772" i="3"/>
  <c r="J5771" i="3"/>
  <c r="I5771" i="3"/>
  <c r="H5771" i="3"/>
  <c r="G5771" i="3"/>
  <c r="F5771" i="3"/>
  <c r="D5771" i="3"/>
  <c r="C5771" i="3"/>
  <c r="B5771" i="3"/>
  <c r="A5771" i="3"/>
  <c r="J5770" i="3"/>
  <c r="I5770" i="3"/>
  <c r="H5770" i="3"/>
  <c r="E5770" i="3" s="1"/>
  <c r="M5770" i="3" s="1"/>
  <c r="G5770" i="3"/>
  <c r="F5770" i="3"/>
  <c r="D5770" i="3"/>
  <c r="C5770" i="3"/>
  <c r="B5770" i="3"/>
  <c r="A5770" i="3"/>
  <c r="J5769" i="3"/>
  <c r="I5769" i="3"/>
  <c r="H5769" i="3"/>
  <c r="G5769" i="3"/>
  <c r="F5769" i="3"/>
  <c r="E5769" i="3"/>
  <c r="N5769" i="3" s="1"/>
  <c r="D5769" i="3"/>
  <c r="C5769" i="3"/>
  <c r="B5769" i="3"/>
  <c r="A5769" i="3"/>
  <c r="J5768" i="3"/>
  <c r="I5768" i="3"/>
  <c r="H5768" i="3"/>
  <c r="G5768" i="3"/>
  <c r="F5768" i="3"/>
  <c r="D5768" i="3"/>
  <c r="C5768" i="3"/>
  <c r="B5768" i="3"/>
  <c r="A5768" i="3"/>
  <c r="J5767" i="3"/>
  <c r="I5767" i="3"/>
  <c r="H5767" i="3"/>
  <c r="E5767" i="3" s="1"/>
  <c r="N5767" i="3" s="1"/>
  <c r="G5767" i="3"/>
  <c r="F5767" i="3"/>
  <c r="D5767" i="3"/>
  <c r="C5767" i="3"/>
  <c r="B5767" i="3"/>
  <c r="A5767" i="3"/>
  <c r="J5766" i="3"/>
  <c r="I5766" i="3"/>
  <c r="H5766" i="3"/>
  <c r="G5766" i="3"/>
  <c r="F5766" i="3"/>
  <c r="D5766" i="3"/>
  <c r="C5766" i="3"/>
  <c r="B5766" i="3"/>
  <c r="A5766" i="3"/>
  <c r="J5765" i="3"/>
  <c r="I5765" i="3"/>
  <c r="H5765" i="3"/>
  <c r="G5765" i="3"/>
  <c r="F5765" i="3"/>
  <c r="D5765" i="3"/>
  <c r="C5765" i="3"/>
  <c r="B5765" i="3"/>
  <c r="A5765" i="3"/>
  <c r="J5764" i="3"/>
  <c r="I5764" i="3"/>
  <c r="H5764" i="3"/>
  <c r="G5764" i="3"/>
  <c r="F5764" i="3"/>
  <c r="D5764" i="3"/>
  <c r="C5764" i="3"/>
  <c r="B5764" i="3"/>
  <c r="A5764" i="3"/>
  <c r="J5763" i="3"/>
  <c r="I5763" i="3"/>
  <c r="H5763" i="3"/>
  <c r="E5763" i="3" s="1"/>
  <c r="N5763" i="3" s="1"/>
  <c r="G5763" i="3"/>
  <c r="F5763" i="3"/>
  <c r="D5763" i="3"/>
  <c r="C5763" i="3"/>
  <c r="B5763" i="3"/>
  <c r="A5763" i="3"/>
  <c r="J5762" i="3"/>
  <c r="I5762" i="3"/>
  <c r="H5762" i="3"/>
  <c r="G5762" i="3"/>
  <c r="F5762" i="3"/>
  <c r="D5762" i="3"/>
  <c r="C5762" i="3"/>
  <c r="B5762" i="3"/>
  <c r="A5762" i="3"/>
  <c r="J5761" i="3"/>
  <c r="E5761" i="3" s="1"/>
  <c r="N5761" i="3" s="1"/>
  <c r="I5761" i="3"/>
  <c r="H5761" i="3"/>
  <c r="G5761" i="3"/>
  <c r="F5761" i="3"/>
  <c r="D5761" i="3"/>
  <c r="C5761" i="3"/>
  <c r="B5761" i="3"/>
  <c r="A5761" i="3"/>
  <c r="J5760" i="3"/>
  <c r="I5760" i="3"/>
  <c r="H5760" i="3"/>
  <c r="E5760" i="3" s="1"/>
  <c r="M5760" i="3" s="1"/>
  <c r="G5760" i="3"/>
  <c r="F5760" i="3"/>
  <c r="D5760" i="3"/>
  <c r="C5760" i="3"/>
  <c r="B5760" i="3"/>
  <c r="A5760" i="3"/>
  <c r="J5759" i="3"/>
  <c r="I5759" i="3"/>
  <c r="H5759" i="3"/>
  <c r="G5759" i="3"/>
  <c r="F5759" i="3"/>
  <c r="D5759" i="3"/>
  <c r="C5759" i="3"/>
  <c r="B5759" i="3"/>
  <c r="A5759" i="3"/>
  <c r="J5758" i="3"/>
  <c r="I5758" i="3"/>
  <c r="H5758" i="3"/>
  <c r="G5758" i="3"/>
  <c r="F5758" i="3"/>
  <c r="D5758" i="3"/>
  <c r="C5758" i="3"/>
  <c r="B5758" i="3"/>
  <c r="A5758" i="3"/>
  <c r="J5757" i="3"/>
  <c r="I5757" i="3"/>
  <c r="H5757" i="3"/>
  <c r="G5757" i="3"/>
  <c r="F5757" i="3"/>
  <c r="D5757" i="3"/>
  <c r="C5757" i="3"/>
  <c r="B5757" i="3"/>
  <c r="A5757" i="3"/>
  <c r="J5756" i="3"/>
  <c r="I5756" i="3"/>
  <c r="H5756" i="3"/>
  <c r="G5756" i="3"/>
  <c r="F5756" i="3"/>
  <c r="D5756" i="3"/>
  <c r="C5756" i="3"/>
  <c r="B5756" i="3"/>
  <c r="A5756" i="3"/>
  <c r="J5755" i="3"/>
  <c r="I5755" i="3"/>
  <c r="H5755" i="3"/>
  <c r="G5755" i="3"/>
  <c r="F5755" i="3"/>
  <c r="D5755" i="3"/>
  <c r="C5755" i="3"/>
  <c r="B5755" i="3"/>
  <c r="A5755" i="3"/>
  <c r="J5754" i="3"/>
  <c r="I5754" i="3"/>
  <c r="H5754" i="3"/>
  <c r="G5754" i="3"/>
  <c r="F5754" i="3"/>
  <c r="D5754" i="3"/>
  <c r="C5754" i="3"/>
  <c r="B5754" i="3"/>
  <c r="A5754" i="3"/>
  <c r="J5753" i="3"/>
  <c r="I5753" i="3"/>
  <c r="H5753" i="3"/>
  <c r="G5753" i="3"/>
  <c r="F5753" i="3"/>
  <c r="D5753" i="3"/>
  <c r="C5753" i="3"/>
  <c r="B5753" i="3"/>
  <c r="A5753" i="3"/>
  <c r="J5752" i="3"/>
  <c r="I5752" i="3"/>
  <c r="H5752" i="3"/>
  <c r="G5752" i="3"/>
  <c r="F5752" i="3"/>
  <c r="D5752" i="3"/>
  <c r="C5752" i="3"/>
  <c r="B5752" i="3"/>
  <c r="A5752" i="3"/>
  <c r="J5751" i="3"/>
  <c r="I5751" i="3"/>
  <c r="H5751" i="3"/>
  <c r="G5751" i="3"/>
  <c r="F5751" i="3"/>
  <c r="D5751" i="3"/>
  <c r="C5751" i="3"/>
  <c r="B5751" i="3"/>
  <c r="A5751" i="3"/>
  <c r="J5750" i="3"/>
  <c r="I5750" i="3"/>
  <c r="H5750" i="3"/>
  <c r="G5750" i="3"/>
  <c r="F5750" i="3"/>
  <c r="D5750" i="3"/>
  <c r="C5750" i="3"/>
  <c r="B5750" i="3"/>
  <c r="A5750" i="3"/>
  <c r="J5749" i="3"/>
  <c r="I5749" i="3"/>
  <c r="H5749" i="3"/>
  <c r="G5749" i="3"/>
  <c r="F5749" i="3"/>
  <c r="D5749" i="3"/>
  <c r="C5749" i="3"/>
  <c r="B5749" i="3"/>
  <c r="A5749" i="3"/>
  <c r="J5748" i="3"/>
  <c r="I5748" i="3"/>
  <c r="H5748" i="3"/>
  <c r="G5748" i="3"/>
  <c r="F5748" i="3"/>
  <c r="D5748" i="3"/>
  <c r="C5748" i="3"/>
  <c r="B5748" i="3"/>
  <c r="A5748" i="3"/>
  <c r="J5747" i="3"/>
  <c r="I5747" i="3"/>
  <c r="H5747" i="3"/>
  <c r="G5747" i="3"/>
  <c r="F5747" i="3"/>
  <c r="D5747" i="3"/>
  <c r="C5747" i="3"/>
  <c r="B5747" i="3"/>
  <c r="A5747" i="3"/>
  <c r="J5746" i="3"/>
  <c r="I5746" i="3"/>
  <c r="H5746" i="3"/>
  <c r="G5746" i="3"/>
  <c r="F5746" i="3"/>
  <c r="D5746" i="3"/>
  <c r="C5746" i="3"/>
  <c r="B5746" i="3"/>
  <c r="A5746" i="3"/>
  <c r="J5745" i="3"/>
  <c r="I5745" i="3"/>
  <c r="H5745" i="3"/>
  <c r="G5745" i="3"/>
  <c r="F5745" i="3"/>
  <c r="D5745" i="3"/>
  <c r="C5745" i="3"/>
  <c r="B5745" i="3"/>
  <c r="A5745" i="3"/>
  <c r="J5744" i="3"/>
  <c r="I5744" i="3"/>
  <c r="H5744" i="3"/>
  <c r="G5744" i="3"/>
  <c r="F5744" i="3"/>
  <c r="D5744" i="3"/>
  <c r="C5744" i="3"/>
  <c r="B5744" i="3"/>
  <c r="A5744" i="3"/>
  <c r="J5743" i="3"/>
  <c r="I5743" i="3"/>
  <c r="H5743" i="3"/>
  <c r="G5743" i="3"/>
  <c r="F5743" i="3"/>
  <c r="D5743" i="3"/>
  <c r="C5743" i="3"/>
  <c r="B5743" i="3"/>
  <c r="A5743" i="3"/>
  <c r="J5742" i="3"/>
  <c r="I5742" i="3"/>
  <c r="H5742" i="3"/>
  <c r="G5742" i="3"/>
  <c r="F5742" i="3"/>
  <c r="D5742" i="3"/>
  <c r="C5742" i="3"/>
  <c r="B5742" i="3"/>
  <c r="A5742" i="3"/>
  <c r="J5741" i="3"/>
  <c r="I5741" i="3"/>
  <c r="H5741" i="3"/>
  <c r="G5741" i="3"/>
  <c r="F5741" i="3"/>
  <c r="D5741" i="3"/>
  <c r="C5741" i="3"/>
  <c r="B5741" i="3"/>
  <c r="A5741" i="3"/>
  <c r="J5740" i="3"/>
  <c r="I5740" i="3"/>
  <c r="H5740" i="3"/>
  <c r="G5740" i="3"/>
  <c r="F5740" i="3"/>
  <c r="D5740" i="3"/>
  <c r="C5740" i="3"/>
  <c r="B5740" i="3"/>
  <c r="A5740" i="3"/>
  <c r="J5739" i="3"/>
  <c r="I5739" i="3"/>
  <c r="H5739" i="3"/>
  <c r="G5739" i="3"/>
  <c r="F5739" i="3"/>
  <c r="D5739" i="3"/>
  <c r="C5739" i="3"/>
  <c r="B5739" i="3"/>
  <c r="A5739" i="3"/>
  <c r="J5738" i="3"/>
  <c r="I5738" i="3"/>
  <c r="H5738" i="3"/>
  <c r="G5738" i="3"/>
  <c r="F5738" i="3"/>
  <c r="D5738" i="3"/>
  <c r="C5738" i="3"/>
  <c r="B5738" i="3"/>
  <c r="A5738" i="3"/>
  <c r="J5737" i="3"/>
  <c r="E5737" i="3" s="1"/>
  <c r="N5737" i="3" s="1"/>
  <c r="I5737" i="3"/>
  <c r="H5737" i="3"/>
  <c r="G5737" i="3"/>
  <c r="F5737" i="3"/>
  <c r="D5737" i="3"/>
  <c r="C5737" i="3"/>
  <c r="B5737" i="3"/>
  <c r="A5737" i="3"/>
  <c r="J5736" i="3"/>
  <c r="I5736" i="3"/>
  <c r="H5736" i="3"/>
  <c r="G5736" i="3"/>
  <c r="F5736" i="3"/>
  <c r="D5736" i="3"/>
  <c r="C5736" i="3"/>
  <c r="B5736" i="3"/>
  <c r="A5736" i="3"/>
  <c r="J5735" i="3"/>
  <c r="I5735" i="3"/>
  <c r="H5735" i="3"/>
  <c r="G5735" i="3"/>
  <c r="F5735" i="3"/>
  <c r="D5735" i="3"/>
  <c r="C5735" i="3"/>
  <c r="B5735" i="3"/>
  <c r="A5735" i="3"/>
  <c r="J5734" i="3"/>
  <c r="I5734" i="3"/>
  <c r="H5734" i="3"/>
  <c r="G5734" i="3"/>
  <c r="F5734" i="3"/>
  <c r="D5734" i="3"/>
  <c r="C5734" i="3"/>
  <c r="B5734" i="3"/>
  <c r="A5734" i="3"/>
  <c r="J5733" i="3"/>
  <c r="I5733" i="3"/>
  <c r="H5733" i="3"/>
  <c r="G5733" i="3"/>
  <c r="F5733" i="3"/>
  <c r="D5733" i="3"/>
  <c r="C5733" i="3"/>
  <c r="B5733" i="3"/>
  <c r="A5733" i="3"/>
  <c r="J5732" i="3"/>
  <c r="I5732" i="3"/>
  <c r="H5732" i="3"/>
  <c r="G5732" i="3"/>
  <c r="F5732" i="3"/>
  <c r="D5732" i="3"/>
  <c r="C5732" i="3"/>
  <c r="B5732" i="3"/>
  <c r="A5732" i="3"/>
  <c r="J5731" i="3"/>
  <c r="I5731" i="3"/>
  <c r="H5731" i="3"/>
  <c r="G5731" i="3"/>
  <c r="F5731" i="3"/>
  <c r="D5731" i="3"/>
  <c r="C5731" i="3"/>
  <c r="B5731" i="3"/>
  <c r="A5731" i="3"/>
  <c r="J5730" i="3"/>
  <c r="I5730" i="3"/>
  <c r="H5730" i="3"/>
  <c r="G5730" i="3"/>
  <c r="F5730" i="3"/>
  <c r="D5730" i="3"/>
  <c r="C5730" i="3"/>
  <c r="B5730" i="3"/>
  <c r="A5730" i="3"/>
  <c r="J5729" i="3"/>
  <c r="I5729" i="3"/>
  <c r="H5729" i="3"/>
  <c r="G5729" i="3"/>
  <c r="F5729" i="3"/>
  <c r="D5729" i="3"/>
  <c r="C5729" i="3"/>
  <c r="B5729" i="3"/>
  <c r="A5729" i="3"/>
  <c r="J5728" i="3"/>
  <c r="I5728" i="3"/>
  <c r="H5728" i="3"/>
  <c r="E5728" i="3" s="1"/>
  <c r="M5728" i="3" s="1"/>
  <c r="G5728" i="3"/>
  <c r="F5728" i="3"/>
  <c r="D5728" i="3"/>
  <c r="C5728" i="3"/>
  <c r="B5728" i="3"/>
  <c r="A5728" i="3"/>
  <c r="J5727" i="3"/>
  <c r="I5727" i="3"/>
  <c r="H5727" i="3"/>
  <c r="G5727" i="3"/>
  <c r="F5727" i="3"/>
  <c r="D5727" i="3"/>
  <c r="C5727" i="3"/>
  <c r="B5727" i="3"/>
  <c r="A5727" i="3"/>
  <c r="J5726" i="3"/>
  <c r="I5726" i="3"/>
  <c r="H5726" i="3"/>
  <c r="G5726" i="3"/>
  <c r="F5726" i="3"/>
  <c r="D5726" i="3"/>
  <c r="C5726" i="3"/>
  <c r="B5726" i="3"/>
  <c r="A5726" i="3"/>
  <c r="J5725" i="3"/>
  <c r="I5725" i="3"/>
  <c r="H5725" i="3"/>
  <c r="G5725" i="3"/>
  <c r="F5725" i="3"/>
  <c r="D5725" i="3"/>
  <c r="C5725" i="3"/>
  <c r="B5725" i="3"/>
  <c r="A5725" i="3"/>
  <c r="J5724" i="3"/>
  <c r="I5724" i="3"/>
  <c r="H5724" i="3"/>
  <c r="G5724" i="3"/>
  <c r="F5724" i="3"/>
  <c r="D5724" i="3"/>
  <c r="C5724" i="3"/>
  <c r="B5724" i="3"/>
  <c r="A5724" i="3"/>
  <c r="J5723" i="3"/>
  <c r="I5723" i="3"/>
  <c r="H5723" i="3"/>
  <c r="G5723" i="3"/>
  <c r="F5723" i="3"/>
  <c r="D5723" i="3"/>
  <c r="C5723" i="3"/>
  <c r="B5723" i="3"/>
  <c r="A5723" i="3"/>
  <c r="J5722" i="3"/>
  <c r="I5722" i="3"/>
  <c r="H5722" i="3"/>
  <c r="G5722" i="3"/>
  <c r="F5722" i="3"/>
  <c r="D5722" i="3"/>
  <c r="C5722" i="3"/>
  <c r="B5722" i="3"/>
  <c r="A5722" i="3"/>
  <c r="J5721" i="3"/>
  <c r="I5721" i="3"/>
  <c r="H5721" i="3"/>
  <c r="E5721" i="3" s="1"/>
  <c r="N5721" i="3" s="1"/>
  <c r="G5721" i="3"/>
  <c r="F5721" i="3"/>
  <c r="D5721" i="3"/>
  <c r="C5721" i="3"/>
  <c r="B5721" i="3"/>
  <c r="A5721" i="3"/>
  <c r="J5720" i="3"/>
  <c r="I5720" i="3"/>
  <c r="H5720" i="3"/>
  <c r="G5720" i="3"/>
  <c r="F5720" i="3"/>
  <c r="D5720" i="3"/>
  <c r="C5720" i="3"/>
  <c r="B5720" i="3"/>
  <c r="A5720" i="3"/>
  <c r="J5719" i="3"/>
  <c r="I5719" i="3"/>
  <c r="H5719" i="3"/>
  <c r="G5719" i="3"/>
  <c r="F5719" i="3"/>
  <c r="D5719" i="3"/>
  <c r="C5719" i="3"/>
  <c r="B5719" i="3"/>
  <c r="A5719" i="3"/>
  <c r="J5718" i="3"/>
  <c r="I5718" i="3"/>
  <c r="H5718" i="3"/>
  <c r="G5718" i="3"/>
  <c r="F5718" i="3"/>
  <c r="D5718" i="3"/>
  <c r="C5718" i="3"/>
  <c r="B5718" i="3"/>
  <c r="A5718" i="3"/>
  <c r="J5717" i="3"/>
  <c r="I5717" i="3"/>
  <c r="H5717" i="3"/>
  <c r="E5717" i="3" s="1"/>
  <c r="N5717" i="3" s="1"/>
  <c r="G5717" i="3"/>
  <c r="F5717" i="3"/>
  <c r="D5717" i="3"/>
  <c r="C5717" i="3"/>
  <c r="B5717" i="3"/>
  <c r="A5717" i="3"/>
  <c r="J5716" i="3"/>
  <c r="I5716" i="3"/>
  <c r="H5716" i="3"/>
  <c r="G5716" i="3"/>
  <c r="F5716" i="3"/>
  <c r="D5716" i="3"/>
  <c r="C5716" i="3"/>
  <c r="B5716" i="3"/>
  <c r="A5716" i="3"/>
  <c r="J5715" i="3"/>
  <c r="I5715" i="3"/>
  <c r="H5715" i="3"/>
  <c r="G5715" i="3"/>
  <c r="F5715" i="3"/>
  <c r="D5715" i="3"/>
  <c r="C5715" i="3"/>
  <c r="B5715" i="3"/>
  <c r="A5715" i="3"/>
  <c r="J5714" i="3"/>
  <c r="I5714" i="3"/>
  <c r="H5714" i="3"/>
  <c r="G5714" i="3"/>
  <c r="F5714" i="3"/>
  <c r="D5714" i="3"/>
  <c r="C5714" i="3"/>
  <c r="B5714" i="3"/>
  <c r="A5714" i="3"/>
  <c r="J5713" i="3"/>
  <c r="I5713" i="3"/>
  <c r="H5713" i="3"/>
  <c r="E5713" i="3" s="1"/>
  <c r="N5713" i="3" s="1"/>
  <c r="G5713" i="3"/>
  <c r="F5713" i="3"/>
  <c r="D5713" i="3"/>
  <c r="C5713" i="3"/>
  <c r="B5713" i="3"/>
  <c r="A5713" i="3"/>
  <c r="J5712" i="3"/>
  <c r="I5712" i="3"/>
  <c r="H5712" i="3"/>
  <c r="G5712" i="3"/>
  <c r="F5712" i="3"/>
  <c r="D5712" i="3"/>
  <c r="C5712" i="3"/>
  <c r="B5712" i="3"/>
  <c r="A5712" i="3"/>
  <c r="J5711" i="3"/>
  <c r="I5711" i="3"/>
  <c r="H5711" i="3"/>
  <c r="G5711" i="3"/>
  <c r="F5711" i="3"/>
  <c r="D5711" i="3"/>
  <c r="C5711" i="3"/>
  <c r="B5711" i="3"/>
  <c r="A5711" i="3"/>
  <c r="J5710" i="3"/>
  <c r="I5710" i="3"/>
  <c r="H5710" i="3"/>
  <c r="G5710" i="3"/>
  <c r="F5710" i="3"/>
  <c r="D5710" i="3"/>
  <c r="C5710" i="3"/>
  <c r="B5710" i="3"/>
  <c r="A5710" i="3"/>
  <c r="J5709" i="3"/>
  <c r="I5709" i="3"/>
  <c r="H5709" i="3"/>
  <c r="G5709" i="3"/>
  <c r="F5709" i="3"/>
  <c r="D5709" i="3"/>
  <c r="C5709" i="3"/>
  <c r="B5709" i="3"/>
  <c r="A5709" i="3"/>
  <c r="J5708" i="3"/>
  <c r="I5708" i="3"/>
  <c r="H5708" i="3"/>
  <c r="G5708" i="3"/>
  <c r="F5708" i="3"/>
  <c r="D5708" i="3"/>
  <c r="C5708" i="3"/>
  <c r="B5708" i="3"/>
  <c r="A5708" i="3"/>
  <c r="J5707" i="3"/>
  <c r="I5707" i="3"/>
  <c r="H5707" i="3"/>
  <c r="G5707" i="3"/>
  <c r="F5707" i="3"/>
  <c r="D5707" i="3"/>
  <c r="C5707" i="3"/>
  <c r="B5707" i="3"/>
  <c r="A5707" i="3"/>
  <c r="J5706" i="3"/>
  <c r="I5706" i="3"/>
  <c r="H5706" i="3"/>
  <c r="G5706" i="3"/>
  <c r="F5706" i="3"/>
  <c r="D5706" i="3"/>
  <c r="C5706" i="3"/>
  <c r="B5706" i="3"/>
  <c r="A5706" i="3"/>
  <c r="J5705" i="3"/>
  <c r="I5705" i="3"/>
  <c r="H5705" i="3"/>
  <c r="E5705" i="3" s="1"/>
  <c r="N5705" i="3" s="1"/>
  <c r="G5705" i="3"/>
  <c r="F5705" i="3"/>
  <c r="D5705" i="3"/>
  <c r="C5705" i="3"/>
  <c r="B5705" i="3"/>
  <c r="A5705" i="3"/>
  <c r="J5704" i="3"/>
  <c r="I5704" i="3"/>
  <c r="H5704" i="3"/>
  <c r="G5704" i="3"/>
  <c r="F5704" i="3"/>
  <c r="D5704" i="3"/>
  <c r="C5704" i="3"/>
  <c r="B5704" i="3"/>
  <c r="A5704" i="3"/>
  <c r="J5703" i="3"/>
  <c r="I5703" i="3"/>
  <c r="H5703" i="3"/>
  <c r="G5703" i="3"/>
  <c r="F5703" i="3"/>
  <c r="D5703" i="3"/>
  <c r="C5703" i="3"/>
  <c r="B5703" i="3"/>
  <c r="A5703" i="3"/>
  <c r="J5702" i="3"/>
  <c r="I5702" i="3"/>
  <c r="H5702" i="3"/>
  <c r="G5702" i="3"/>
  <c r="F5702" i="3"/>
  <c r="D5702" i="3"/>
  <c r="C5702" i="3"/>
  <c r="B5702" i="3"/>
  <c r="A5702" i="3"/>
  <c r="J5701" i="3"/>
  <c r="I5701" i="3"/>
  <c r="H5701" i="3"/>
  <c r="G5701" i="3"/>
  <c r="F5701" i="3"/>
  <c r="D5701" i="3"/>
  <c r="C5701" i="3"/>
  <c r="B5701" i="3"/>
  <c r="A5701" i="3"/>
  <c r="J5700" i="3"/>
  <c r="I5700" i="3"/>
  <c r="H5700" i="3"/>
  <c r="G5700" i="3"/>
  <c r="F5700" i="3"/>
  <c r="D5700" i="3"/>
  <c r="C5700" i="3"/>
  <c r="B5700" i="3"/>
  <c r="A5700" i="3"/>
  <c r="J5699" i="3"/>
  <c r="I5699" i="3"/>
  <c r="H5699" i="3"/>
  <c r="G5699" i="3"/>
  <c r="F5699" i="3"/>
  <c r="D5699" i="3"/>
  <c r="C5699" i="3"/>
  <c r="B5699" i="3"/>
  <c r="A5699" i="3"/>
  <c r="J5698" i="3"/>
  <c r="I5698" i="3"/>
  <c r="H5698" i="3"/>
  <c r="G5698" i="3"/>
  <c r="F5698" i="3"/>
  <c r="D5698" i="3"/>
  <c r="C5698" i="3"/>
  <c r="B5698" i="3"/>
  <c r="A5698" i="3"/>
  <c r="J5697" i="3"/>
  <c r="I5697" i="3"/>
  <c r="H5697" i="3"/>
  <c r="G5697" i="3"/>
  <c r="F5697" i="3"/>
  <c r="D5697" i="3"/>
  <c r="C5697" i="3"/>
  <c r="B5697" i="3"/>
  <c r="A5697" i="3"/>
  <c r="J5696" i="3"/>
  <c r="I5696" i="3"/>
  <c r="H5696" i="3"/>
  <c r="G5696" i="3"/>
  <c r="F5696" i="3"/>
  <c r="D5696" i="3"/>
  <c r="C5696" i="3"/>
  <c r="B5696" i="3"/>
  <c r="A5696" i="3"/>
  <c r="J5695" i="3"/>
  <c r="I5695" i="3"/>
  <c r="H5695" i="3"/>
  <c r="G5695" i="3"/>
  <c r="F5695" i="3"/>
  <c r="D5695" i="3"/>
  <c r="C5695" i="3"/>
  <c r="B5695" i="3"/>
  <c r="A5695" i="3"/>
  <c r="J5694" i="3"/>
  <c r="I5694" i="3"/>
  <c r="H5694" i="3"/>
  <c r="G5694" i="3"/>
  <c r="F5694" i="3"/>
  <c r="D5694" i="3"/>
  <c r="C5694" i="3"/>
  <c r="B5694" i="3"/>
  <c r="A5694" i="3"/>
  <c r="J5693" i="3"/>
  <c r="I5693" i="3"/>
  <c r="H5693" i="3"/>
  <c r="G5693" i="3"/>
  <c r="F5693" i="3"/>
  <c r="D5693" i="3"/>
  <c r="C5693" i="3"/>
  <c r="B5693" i="3"/>
  <c r="A5693" i="3"/>
  <c r="J5692" i="3"/>
  <c r="I5692" i="3"/>
  <c r="H5692" i="3"/>
  <c r="G5692" i="3"/>
  <c r="F5692" i="3"/>
  <c r="D5692" i="3"/>
  <c r="C5692" i="3"/>
  <c r="B5692" i="3"/>
  <c r="A5692" i="3"/>
  <c r="J5691" i="3"/>
  <c r="I5691" i="3"/>
  <c r="H5691" i="3"/>
  <c r="G5691" i="3"/>
  <c r="F5691" i="3"/>
  <c r="D5691" i="3"/>
  <c r="C5691" i="3"/>
  <c r="B5691" i="3"/>
  <c r="A5691" i="3"/>
  <c r="J5690" i="3"/>
  <c r="I5690" i="3"/>
  <c r="H5690" i="3"/>
  <c r="G5690" i="3"/>
  <c r="F5690" i="3"/>
  <c r="D5690" i="3"/>
  <c r="C5690" i="3"/>
  <c r="B5690" i="3"/>
  <c r="A5690" i="3"/>
  <c r="J5689" i="3"/>
  <c r="I5689" i="3"/>
  <c r="H5689" i="3"/>
  <c r="G5689" i="3"/>
  <c r="F5689" i="3"/>
  <c r="D5689" i="3"/>
  <c r="C5689" i="3"/>
  <c r="B5689" i="3"/>
  <c r="A5689" i="3"/>
  <c r="J5688" i="3"/>
  <c r="I5688" i="3"/>
  <c r="H5688" i="3"/>
  <c r="G5688" i="3"/>
  <c r="F5688" i="3"/>
  <c r="D5688" i="3"/>
  <c r="C5688" i="3"/>
  <c r="B5688" i="3"/>
  <c r="A5688" i="3"/>
  <c r="J5687" i="3"/>
  <c r="I5687" i="3"/>
  <c r="H5687" i="3"/>
  <c r="G5687" i="3"/>
  <c r="F5687" i="3"/>
  <c r="D5687" i="3"/>
  <c r="C5687" i="3"/>
  <c r="B5687" i="3"/>
  <c r="A5687" i="3"/>
  <c r="J5686" i="3"/>
  <c r="I5686" i="3"/>
  <c r="H5686" i="3"/>
  <c r="G5686" i="3"/>
  <c r="F5686" i="3"/>
  <c r="D5686" i="3"/>
  <c r="C5686" i="3"/>
  <c r="B5686" i="3"/>
  <c r="A5686" i="3"/>
  <c r="J5685" i="3"/>
  <c r="I5685" i="3"/>
  <c r="H5685" i="3"/>
  <c r="G5685" i="3"/>
  <c r="F5685" i="3"/>
  <c r="D5685" i="3"/>
  <c r="C5685" i="3"/>
  <c r="B5685" i="3"/>
  <c r="A5685" i="3"/>
  <c r="J5684" i="3"/>
  <c r="I5684" i="3"/>
  <c r="H5684" i="3"/>
  <c r="G5684" i="3"/>
  <c r="F5684" i="3"/>
  <c r="D5684" i="3"/>
  <c r="C5684" i="3"/>
  <c r="B5684" i="3"/>
  <c r="A5684" i="3"/>
  <c r="J5683" i="3"/>
  <c r="I5683" i="3"/>
  <c r="H5683" i="3"/>
  <c r="G5683" i="3"/>
  <c r="F5683" i="3"/>
  <c r="D5683" i="3"/>
  <c r="C5683" i="3"/>
  <c r="B5683" i="3"/>
  <c r="A5683" i="3"/>
  <c r="J5682" i="3"/>
  <c r="I5682" i="3"/>
  <c r="H5682" i="3"/>
  <c r="G5682" i="3"/>
  <c r="F5682" i="3"/>
  <c r="D5682" i="3"/>
  <c r="C5682" i="3"/>
  <c r="B5682" i="3"/>
  <c r="A5682" i="3"/>
  <c r="J5681" i="3"/>
  <c r="I5681" i="3"/>
  <c r="H5681" i="3"/>
  <c r="G5681" i="3"/>
  <c r="F5681" i="3"/>
  <c r="D5681" i="3"/>
  <c r="C5681" i="3"/>
  <c r="B5681" i="3"/>
  <c r="A5681" i="3"/>
  <c r="J5680" i="3"/>
  <c r="I5680" i="3"/>
  <c r="H5680" i="3"/>
  <c r="G5680" i="3"/>
  <c r="F5680" i="3"/>
  <c r="D5680" i="3"/>
  <c r="C5680" i="3"/>
  <c r="B5680" i="3"/>
  <c r="A5680" i="3"/>
  <c r="J5679" i="3"/>
  <c r="I5679" i="3"/>
  <c r="H5679" i="3"/>
  <c r="G5679" i="3"/>
  <c r="F5679" i="3"/>
  <c r="D5679" i="3"/>
  <c r="C5679" i="3"/>
  <c r="B5679" i="3"/>
  <c r="A5679" i="3"/>
  <c r="J5678" i="3"/>
  <c r="I5678" i="3"/>
  <c r="H5678" i="3"/>
  <c r="G5678" i="3"/>
  <c r="F5678" i="3"/>
  <c r="D5678" i="3"/>
  <c r="C5678" i="3"/>
  <c r="B5678" i="3"/>
  <c r="A5678" i="3"/>
  <c r="J5677" i="3"/>
  <c r="I5677" i="3"/>
  <c r="H5677" i="3"/>
  <c r="G5677" i="3"/>
  <c r="F5677" i="3"/>
  <c r="D5677" i="3"/>
  <c r="C5677" i="3"/>
  <c r="B5677" i="3"/>
  <c r="A5677" i="3"/>
  <c r="J5676" i="3"/>
  <c r="I5676" i="3"/>
  <c r="H5676" i="3"/>
  <c r="G5676" i="3"/>
  <c r="F5676" i="3"/>
  <c r="D5676" i="3"/>
  <c r="C5676" i="3"/>
  <c r="B5676" i="3"/>
  <c r="A5676" i="3"/>
  <c r="J5675" i="3"/>
  <c r="I5675" i="3"/>
  <c r="H5675" i="3"/>
  <c r="G5675" i="3"/>
  <c r="F5675" i="3"/>
  <c r="D5675" i="3"/>
  <c r="C5675" i="3"/>
  <c r="B5675" i="3"/>
  <c r="A5675" i="3"/>
  <c r="J5674" i="3"/>
  <c r="I5674" i="3"/>
  <c r="H5674" i="3"/>
  <c r="E5674" i="3" s="1"/>
  <c r="M5674" i="3" s="1"/>
  <c r="G5674" i="3"/>
  <c r="F5674" i="3"/>
  <c r="D5674" i="3"/>
  <c r="C5674" i="3"/>
  <c r="B5674" i="3"/>
  <c r="A5674" i="3"/>
  <c r="J5673" i="3"/>
  <c r="I5673" i="3"/>
  <c r="H5673" i="3"/>
  <c r="G5673" i="3"/>
  <c r="F5673" i="3"/>
  <c r="E5673" i="3"/>
  <c r="N5673" i="3" s="1"/>
  <c r="D5673" i="3"/>
  <c r="C5673" i="3"/>
  <c r="B5673" i="3"/>
  <c r="A5673" i="3"/>
  <c r="J5672" i="3"/>
  <c r="I5672" i="3"/>
  <c r="H5672" i="3"/>
  <c r="G5672" i="3"/>
  <c r="F5672" i="3"/>
  <c r="D5672" i="3"/>
  <c r="C5672" i="3"/>
  <c r="B5672" i="3"/>
  <c r="A5672" i="3"/>
  <c r="J5671" i="3"/>
  <c r="I5671" i="3"/>
  <c r="H5671" i="3"/>
  <c r="E5671" i="3" s="1"/>
  <c r="N5671" i="3" s="1"/>
  <c r="G5671" i="3"/>
  <c r="F5671" i="3"/>
  <c r="D5671" i="3"/>
  <c r="C5671" i="3"/>
  <c r="B5671" i="3"/>
  <c r="A5671" i="3"/>
  <c r="J5670" i="3"/>
  <c r="I5670" i="3"/>
  <c r="H5670" i="3"/>
  <c r="G5670" i="3"/>
  <c r="F5670" i="3"/>
  <c r="D5670" i="3"/>
  <c r="C5670" i="3"/>
  <c r="B5670" i="3"/>
  <c r="A5670" i="3"/>
  <c r="J5669" i="3"/>
  <c r="I5669" i="3"/>
  <c r="H5669" i="3"/>
  <c r="G5669" i="3"/>
  <c r="F5669" i="3"/>
  <c r="D5669" i="3"/>
  <c r="C5669" i="3"/>
  <c r="B5669" i="3"/>
  <c r="A5669" i="3"/>
  <c r="J5668" i="3"/>
  <c r="I5668" i="3"/>
  <c r="H5668" i="3"/>
  <c r="G5668" i="3"/>
  <c r="F5668" i="3"/>
  <c r="D5668" i="3"/>
  <c r="C5668" i="3"/>
  <c r="B5668" i="3"/>
  <c r="A5668" i="3"/>
  <c r="J5667" i="3"/>
  <c r="I5667" i="3"/>
  <c r="H5667" i="3"/>
  <c r="E5667" i="3" s="1"/>
  <c r="N5667" i="3" s="1"/>
  <c r="G5667" i="3"/>
  <c r="F5667" i="3"/>
  <c r="D5667" i="3"/>
  <c r="C5667" i="3"/>
  <c r="B5667" i="3"/>
  <c r="A5667" i="3"/>
  <c r="J5666" i="3"/>
  <c r="I5666" i="3"/>
  <c r="H5666" i="3"/>
  <c r="G5666" i="3"/>
  <c r="F5666" i="3"/>
  <c r="D5666" i="3"/>
  <c r="C5666" i="3"/>
  <c r="B5666" i="3"/>
  <c r="A5666" i="3"/>
  <c r="J5665" i="3"/>
  <c r="E5665" i="3" s="1"/>
  <c r="N5665" i="3" s="1"/>
  <c r="I5665" i="3"/>
  <c r="H5665" i="3"/>
  <c r="G5665" i="3"/>
  <c r="F5665" i="3"/>
  <c r="D5665" i="3"/>
  <c r="C5665" i="3"/>
  <c r="B5665" i="3"/>
  <c r="A5665" i="3"/>
  <c r="J5664" i="3"/>
  <c r="I5664" i="3"/>
  <c r="H5664" i="3"/>
  <c r="G5664" i="3"/>
  <c r="F5664" i="3"/>
  <c r="D5664" i="3"/>
  <c r="C5664" i="3"/>
  <c r="B5664" i="3"/>
  <c r="A5664" i="3"/>
  <c r="J5663" i="3"/>
  <c r="I5663" i="3"/>
  <c r="H5663" i="3"/>
  <c r="G5663" i="3"/>
  <c r="F5663" i="3"/>
  <c r="D5663" i="3"/>
  <c r="C5663" i="3"/>
  <c r="B5663" i="3"/>
  <c r="A5663" i="3"/>
  <c r="J5662" i="3"/>
  <c r="I5662" i="3"/>
  <c r="H5662" i="3"/>
  <c r="G5662" i="3"/>
  <c r="F5662" i="3"/>
  <c r="D5662" i="3"/>
  <c r="C5662" i="3"/>
  <c r="B5662" i="3"/>
  <c r="A5662" i="3"/>
  <c r="J5661" i="3"/>
  <c r="I5661" i="3"/>
  <c r="H5661" i="3"/>
  <c r="G5661" i="3"/>
  <c r="F5661" i="3"/>
  <c r="D5661" i="3"/>
  <c r="C5661" i="3"/>
  <c r="B5661" i="3"/>
  <c r="A5661" i="3"/>
  <c r="J5660" i="3"/>
  <c r="I5660" i="3"/>
  <c r="H5660" i="3"/>
  <c r="G5660" i="3"/>
  <c r="F5660" i="3"/>
  <c r="D5660" i="3"/>
  <c r="C5660" i="3"/>
  <c r="B5660" i="3"/>
  <c r="A5660" i="3"/>
  <c r="J5659" i="3"/>
  <c r="I5659" i="3"/>
  <c r="H5659" i="3"/>
  <c r="G5659" i="3"/>
  <c r="F5659" i="3"/>
  <c r="D5659" i="3"/>
  <c r="C5659" i="3"/>
  <c r="B5659" i="3"/>
  <c r="A5659" i="3"/>
  <c r="J5658" i="3"/>
  <c r="I5658" i="3"/>
  <c r="H5658" i="3"/>
  <c r="G5658" i="3"/>
  <c r="F5658" i="3"/>
  <c r="D5658" i="3"/>
  <c r="C5658" i="3"/>
  <c r="B5658" i="3"/>
  <c r="A5658" i="3"/>
  <c r="J5657" i="3"/>
  <c r="I5657" i="3"/>
  <c r="H5657" i="3"/>
  <c r="G5657" i="3"/>
  <c r="F5657" i="3"/>
  <c r="D5657" i="3"/>
  <c r="C5657" i="3"/>
  <c r="B5657" i="3"/>
  <c r="A5657" i="3"/>
  <c r="J5656" i="3"/>
  <c r="I5656" i="3"/>
  <c r="H5656" i="3"/>
  <c r="G5656" i="3"/>
  <c r="F5656" i="3"/>
  <c r="D5656" i="3"/>
  <c r="C5656" i="3"/>
  <c r="B5656" i="3"/>
  <c r="A5656" i="3"/>
  <c r="J5655" i="3"/>
  <c r="I5655" i="3"/>
  <c r="H5655" i="3"/>
  <c r="G5655" i="3"/>
  <c r="F5655" i="3"/>
  <c r="D5655" i="3"/>
  <c r="C5655" i="3"/>
  <c r="B5655" i="3"/>
  <c r="A5655" i="3"/>
  <c r="J5654" i="3"/>
  <c r="I5654" i="3"/>
  <c r="H5654" i="3"/>
  <c r="G5654" i="3"/>
  <c r="F5654" i="3"/>
  <c r="D5654" i="3"/>
  <c r="C5654" i="3"/>
  <c r="B5654" i="3"/>
  <c r="A5654" i="3"/>
  <c r="J5653" i="3"/>
  <c r="I5653" i="3"/>
  <c r="H5653" i="3"/>
  <c r="G5653" i="3"/>
  <c r="F5653" i="3"/>
  <c r="D5653" i="3"/>
  <c r="C5653" i="3"/>
  <c r="B5653" i="3"/>
  <c r="A5653" i="3"/>
  <c r="J5652" i="3"/>
  <c r="I5652" i="3"/>
  <c r="H5652" i="3"/>
  <c r="G5652" i="3"/>
  <c r="F5652" i="3"/>
  <c r="D5652" i="3"/>
  <c r="C5652" i="3"/>
  <c r="B5652" i="3"/>
  <c r="A5652" i="3"/>
  <c r="J5651" i="3"/>
  <c r="I5651" i="3"/>
  <c r="H5651" i="3"/>
  <c r="G5651" i="3"/>
  <c r="F5651" i="3"/>
  <c r="D5651" i="3"/>
  <c r="C5651" i="3"/>
  <c r="B5651" i="3"/>
  <c r="A5651" i="3"/>
  <c r="J5650" i="3"/>
  <c r="I5650" i="3"/>
  <c r="H5650" i="3"/>
  <c r="G5650" i="3"/>
  <c r="F5650" i="3"/>
  <c r="D5650" i="3"/>
  <c r="C5650" i="3"/>
  <c r="B5650" i="3"/>
  <c r="A5650" i="3"/>
  <c r="J5649" i="3"/>
  <c r="I5649" i="3"/>
  <c r="H5649" i="3"/>
  <c r="G5649" i="3"/>
  <c r="F5649" i="3"/>
  <c r="D5649" i="3"/>
  <c r="C5649" i="3"/>
  <c r="B5649" i="3"/>
  <c r="A5649" i="3"/>
  <c r="J5648" i="3"/>
  <c r="I5648" i="3"/>
  <c r="H5648" i="3"/>
  <c r="G5648" i="3"/>
  <c r="F5648" i="3"/>
  <c r="D5648" i="3"/>
  <c r="C5648" i="3"/>
  <c r="B5648" i="3"/>
  <c r="A5648" i="3"/>
  <c r="J5647" i="3"/>
  <c r="I5647" i="3"/>
  <c r="H5647" i="3"/>
  <c r="G5647" i="3"/>
  <c r="F5647" i="3"/>
  <c r="D5647" i="3"/>
  <c r="C5647" i="3"/>
  <c r="B5647" i="3"/>
  <c r="A5647" i="3"/>
  <c r="J5646" i="3"/>
  <c r="I5646" i="3"/>
  <c r="H5646" i="3"/>
  <c r="G5646" i="3"/>
  <c r="F5646" i="3"/>
  <c r="D5646" i="3"/>
  <c r="C5646" i="3"/>
  <c r="B5646" i="3"/>
  <c r="A5646" i="3"/>
  <c r="J5645" i="3"/>
  <c r="I5645" i="3"/>
  <c r="H5645" i="3"/>
  <c r="G5645" i="3"/>
  <c r="F5645" i="3"/>
  <c r="D5645" i="3"/>
  <c r="C5645" i="3"/>
  <c r="B5645" i="3"/>
  <c r="A5645" i="3"/>
  <c r="J5644" i="3"/>
  <c r="I5644" i="3"/>
  <c r="H5644" i="3"/>
  <c r="G5644" i="3"/>
  <c r="F5644" i="3"/>
  <c r="D5644" i="3"/>
  <c r="C5644" i="3"/>
  <c r="B5644" i="3"/>
  <c r="A5644" i="3"/>
  <c r="J5643" i="3"/>
  <c r="I5643" i="3"/>
  <c r="H5643" i="3"/>
  <c r="G5643" i="3"/>
  <c r="F5643" i="3"/>
  <c r="D5643" i="3"/>
  <c r="C5643" i="3"/>
  <c r="B5643" i="3"/>
  <c r="A5643" i="3"/>
  <c r="J5642" i="3"/>
  <c r="I5642" i="3"/>
  <c r="H5642" i="3"/>
  <c r="G5642" i="3"/>
  <c r="F5642" i="3"/>
  <c r="D5642" i="3"/>
  <c r="C5642" i="3"/>
  <c r="B5642" i="3"/>
  <c r="A5642" i="3"/>
  <c r="J5641" i="3"/>
  <c r="E5641" i="3" s="1"/>
  <c r="N5641" i="3" s="1"/>
  <c r="I5641" i="3"/>
  <c r="H5641" i="3"/>
  <c r="G5641" i="3"/>
  <c r="F5641" i="3"/>
  <c r="D5641" i="3"/>
  <c r="C5641" i="3"/>
  <c r="B5641" i="3"/>
  <c r="A5641" i="3"/>
  <c r="J5640" i="3"/>
  <c r="I5640" i="3"/>
  <c r="H5640" i="3"/>
  <c r="G5640" i="3"/>
  <c r="F5640" i="3"/>
  <c r="D5640" i="3"/>
  <c r="C5640" i="3"/>
  <c r="B5640" i="3"/>
  <c r="A5640" i="3"/>
  <c r="J5639" i="3"/>
  <c r="I5639" i="3"/>
  <c r="H5639" i="3"/>
  <c r="G5639" i="3"/>
  <c r="F5639" i="3"/>
  <c r="D5639" i="3"/>
  <c r="C5639" i="3"/>
  <c r="B5639" i="3"/>
  <c r="A5639" i="3"/>
  <c r="J5638" i="3"/>
  <c r="I5638" i="3"/>
  <c r="H5638" i="3"/>
  <c r="G5638" i="3"/>
  <c r="F5638" i="3"/>
  <c r="D5638" i="3"/>
  <c r="C5638" i="3"/>
  <c r="B5638" i="3"/>
  <c r="A5638" i="3"/>
  <c r="J5637" i="3"/>
  <c r="I5637" i="3"/>
  <c r="H5637" i="3"/>
  <c r="G5637" i="3"/>
  <c r="F5637" i="3"/>
  <c r="D5637" i="3"/>
  <c r="C5637" i="3"/>
  <c r="B5637" i="3"/>
  <c r="A5637" i="3"/>
  <c r="J5636" i="3"/>
  <c r="I5636" i="3"/>
  <c r="H5636" i="3"/>
  <c r="G5636" i="3"/>
  <c r="F5636" i="3"/>
  <c r="D5636" i="3"/>
  <c r="C5636" i="3"/>
  <c r="B5636" i="3"/>
  <c r="A5636" i="3"/>
  <c r="J5635" i="3"/>
  <c r="I5635" i="3"/>
  <c r="H5635" i="3"/>
  <c r="G5635" i="3"/>
  <c r="F5635" i="3"/>
  <c r="D5635" i="3"/>
  <c r="C5635" i="3"/>
  <c r="B5635" i="3"/>
  <c r="A5635" i="3"/>
  <c r="J5634" i="3"/>
  <c r="I5634" i="3"/>
  <c r="H5634" i="3"/>
  <c r="G5634" i="3"/>
  <c r="F5634" i="3"/>
  <c r="D5634" i="3"/>
  <c r="C5634" i="3"/>
  <c r="B5634" i="3"/>
  <c r="A5634" i="3"/>
  <c r="J5633" i="3"/>
  <c r="E5633" i="3" s="1"/>
  <c r="N5633" i="3" s="1"/>
  <c r="I5633" i="3"/>
  <c r="H5633" i="3"/>
  <c r="G5633" i="3"/>
  <c r="F5633" i="3"/>
  <c r="D5633" i="3"/>
  <c r="C5633" i="3"/>
  <c r="B5633" i="3"/>
  <c r="A5633" i="3"/>
  <c r="J5632" i="3"/>
  <c r="I5632" i="3"/>
  <c r="H5632" i="3"/>
  <c r="E5632" i="3" s="1"/>
  <c r="M5632" i="3" s="1"/>
  <c r="G5632" i="3"/>
  <c r="F5632" i="3"/>
  <c r="D5632" i="3"/>
  <c r="C5632" i="3"/>
  <c r="B5632" i="3"/>
  <c r="A5632" i="3"/>
  <c r="J5631" i="3"/>
  <c r="I5631" i="3"/>
  <c r="H5631" i="3"/>
  <c r="G5631" i="3"/>
  <c r="F5631" i="3"/>
  <c r="D5631" i="3"/>
  <c r="C5631" i="3"/>
  <c r="B5631" i="3"/>
  <c r="A5631" i="3"/>
  <c r="J5630" i="3"/>
  <c r="I5630" i="3"/>
  <c r="H5630" i="3"/>
  <c r="G5630" i="3"/>
  <c r="F5630" i="3"/>
  <c r="D5630" i="3"/>
  <c r="C5630" i="3"/>
  <c r="B5630" i="3"/>
  <c r="A5630" i="3"/>
  <c r="J5629" i="3"/>
  <c r="I5629" i="3"/>
  <c r="H5629" i="3"/>
  <c r="G5629" i="3"/>
  <c r="F5629" i="3"/>
  <c r="D5629" i="3"/>
  <c r="C5629" i="3"/>
  <c r="B5629" i="3"/>
  <c r="A5629" i="3"/>
  <c r="J5628" i="3"/>
  <c r="I5628" i="3"/>
  <c r="H5628" i="3"/>
  <c r="G5628" i="3"/>
  <c r="F5628" i="3"/>
  <c r="D5628" i="3"/>
  <c r="C5628" i="3"/>
  <c r="B5628" i="3"/>
  <c r="A5628" i="3"/>
  <c r="J5627" i="3"/>
  <c r="I5627" i="3"/>
  <c r="H5627" i="3"/>
  <c r="G5627" i="3"/>
  <c r="F5627" i="3"/>
  <c r="D5627" i="3"/>
  <c r="C5627" i="3"/>
  <c r="B5627" i="3"/>
  <c r="A5627" i="3"/>
  <c r="J5626" i="3"/>
  <c r="I5626" i="3"/>
  <c r="H5626" i="3"/>
  <c r="G5626" i="3"/>
  <c r="F5626" i="3"/>
  <c r="D5626" i="3"/>
  <c r="C5626" i="3"/>
  <c r="B5626" i="3"/>
  <c r="A5626" i="3"/>
  <c r="J5625" i="3"/>
  <c r="I5625" i="3"/>
  <c r="H5625" i="3"/>
  <c r="G5625" i="3"/>
  <c r="F5625" i="3"/>
  <c r="D5625" i="3"/>
  <c r="C5625" i="3"/>
  <c r="B5625" i="3"/>
  <c r="A5625" i="3"/>
  <c r="J5624" i="3"/>
  <c r="I5624" i="3"/>
  <c r="H5624" i="3"/>
  <c r="E5624" i="3" s="1"/>
  <c r="M5624" i="3" s="1"/>
  <c r="G5624" i="3"/>
  <c r="F5624" i="3"/>
  <c r="D5624" i="3"/>
  <c r="C5624" i="3"/>
  <c r="B5624" i="3"/>
  <c r="A5624" i="3"/>
  <c r="J5623" i="3"/>
  <c r="I5623" i="3"/>
  <c r="H5623" i="3"/>
  <c r="G5623" i="3"/>
  <c r="F5623" i="3"/>
  <c r="D5623" i="3"/>
  <c r="C5623" i="3"/>
  <c r="B5623" i="3"/>
  <c r="A5623" i="3"/>
  <c r="J5622" i="3"/>
  <c r="I5622" i="3"/>
  <c r="H5622" i="3"/>
  <c r="G5622" i="3"/>
  <c r="F5622" i="3"/>
  <c r="D5622" i="3"/>
  <c r="C5622" i="3"/>
  <c r="B5622" i="3"/>
  <c r="A5622" i="3"/>
  <c r="J5621" i="3"/>
  <c r="I5621" i="3"/>
  <c r="H5621" i="3"/>
  <c r="G5621" i="3"/>
  <c r="F5621" i="3"/>
  <c r="D5621" i="3"/>
  <c r="C5621" i="3"/>
  <c r="B5621" i="3"/>
  <c r="A5621" i="3"/>
  <c r="J5620" i="3"/>
  <c r="I5620" i="3"/>
  <c r="H5620" i="3"/>
  <c r="E5620" i="3" s="1"/>
  <c r="M5620" i="3" s="1"/>
  <c r="G5620" i="3"/>
  <c r="F5620" i="3"/>
  <c r="D5620" i="3"/>
  <c r="C5620" i="3"/>
  <c r="B5620" i="3"/>
  <c r="A5620" i="3"/>
  <c r="J5619" i="3"/>
  <c r="I5619" i="3"/>
  <c r="H5619" i="3"/>
  <c r="G5619" i="3"/>
  <c r="F5619" i="3"/>
  <c r="D5619" i="3"/>
  <c r="C5619" i="3"/>
  <c r="B5619" i="3"/>
  <c r="A5619" i="3"/>
  <c r="J5618" i="3"/>
  <c r="I5618" i="3"/>
  <c r="H5618" i="3"/>
  <c r="G5618" i="3"/>
  <c r="F5618" i="3"/>
  <c r="D5618" i="3"/>
  <c r="C5618" i="3"/>
  <c r="B5618" i="3"/>
  <c r="A5618" i="3"/>
  <c r="J5617" i="3"/>
  <c r="I5617" i="3"/>
  <c r="H5617" i="3"/>
  <c r="G5617" i="3"/>
  <c r="F5617" i="3"/>
  <c r="D5617" i="3"/>
  <c r="C5617" i="3"/>
  <c r="B5617" i="3"/>
  <c r="A5617" i="3"/>
  <c r="J5616" i="3"/>
  <c r="I5616" i="3"/>
  <c r="H5616" i="3"/>
  <c r="E5616" i="3" s="1"/>
  <c r="M5616" i="3" s="1"/>
  <c r="G5616" i="3"/>
  <c r="F5616" i="3"/>
  <c r="D5616" i="3"/>
  <c r="C5616" i="3"/>
  <c r="B5616" i="3"/>
  <c r="A5616" i="3"/>
  <c r="J5615" i="3"/>
  <c r="I5615" i="3"/>
  <c r="H5615" i="3"/>
  <c r="G5615" i="3"/>
  <c r="F5615" i="3"/>
  <c r="D5615" i="3"/>
  <c r="C5615" i="3"/>
  <c r="B5615" i="3"/>
  <c r="A5615" i="3"/>
  <c r="J5614" i="3"/>
  <c r="I5614" i="3"/>
  <c r="H5614" i="3"/>
  <c r="G5614" i="3"/>
  <c r="F5614" i="3"/>
  <c r="D5614" i="3"/>
  <c r="C5614" i="3"/>
  <c r="B5614" i="3"/>
  <c r="A5614" i="3"/>
  <c r="J5613" i="3"/>
  <c r="I5613" i="3"/>
  <c r="H5613" i="3"/>
  <c r="G5613" i="3"/>
  <c r="F5613" i="3"/>
  <c r="D5613" i="3"/>
  <c r="C5613" i="3"/>
  <c r="B5613" i="3"/>
  <c r="A5613" i="3"/>
  <c r="J5612" i="3"/>
  <c r="I5612" i="3"/>
  <c r="H5612" i="3"/>
  <c r="E5612" i="3" s="1"/>
  <c r="M5612" i="3" s="1"/>
  <c r="G5612" i="3"/>
  <c r="F5612" i="3"/>
  <c r="D5612" i="3"/>
  <c r="C5612" i="3"/>
  <c r="B5612" i="3"/>
  <c r="A5612" i="3"/>
  <c r="J5611" i="3"/>
  <c r="I5611" i="3"/>
  <c r="H5611" i="3"/>
  <c r="G5611" i="3"/>
  <c r="F5611" i="3"/>
  <c r="D5611" i="3"/>
  <c r="C5611" i="3"/>
  <c r="B5611" i="3"/>
  <c r="A5611" i="3"/>
  <c r="J5610" i="3"/>
  <c r="I5610" i="3"/>
  <c r="H5610" i="3"/>
  <c r="G5610" i="3"/>
  <c r="F5610" i="3"/>
  <c r="D5610" i="3"/>
  <c r="C5610" i="3"/>
  <c r="B5610" i="3"/>
  <c r="A5610" i="3"/>
  <c r="J5609" i="3"/>
  <c r="I5609" i="3"/>
  <c r="H5609" i="3"/>
  <c r="G5609" i="3"/>
  <c r="F5609" i="3"/>
  <c r="D5609" i="3"/>
  <c r="C5609" i="3"/>
  <c r="B5609" i="3"/>
  <c r="A5609" i="3"/>
  <c r="J5608" i="3"/>
  <c r="I5608" i="3"/>
  <c r="H5608" i="3"/>
  <c r="E5608" i="3" s="1"/>
  <c r="M5608" i="3" s="1"/>
  <c r="G5608" i="3"/>
  <c r="F5608" i="3"/>
  <c r="D5608" i="3"/>
  <c r="C5608" i="3"/>
  <c r="B5608" i="3"/>
  <c r="A5608" i="3"/>
  <c r="J5607" i="3"/>
  <c r="I5607" i="3"/>
  <c r="H5607" i="3"/>
  <c r="G5607" i="3"/>
  <c r="F5607" i="3"/>
  <c r="D5607" i="3"/>
  <c r="C5607" i="3"/>
  <c r="B5607" i="3"/>
  <c r="A5607" i="3"/>
  <c r="J5606" i="3"/>
  <c r="I5606" i="3"/>
  <c r="H5606" i="3"/>
  <c r="G5606" i="3"/>
  <c r="F5606" i="3"/>
  <c r="D5606" i="3"/>
  <c r="C5606" i="3"/>
  <c r="B5606" i="3"/>
  <c r="A5606" i="3"/>
  <c r="J5605" i="3"/>
  <c r="I5605" i="3"/>
  <c r="H5605" i="3"/>
  <c r="G5605" i="3"/>
  <c r="F5605" i="3"/>
  <c r="D5605" i="3"/>
  <c r="C5605" i="3"/>
  <c r="B5605" i="3"/>
  <c r="A5605" i="3"/>
  <c r="J5604" i="3"/>
  <c r="I5604" i="3"/>
  <c r="H5604" i="3"/>
  <c r="E5604" i="3" s="1"/>
  <c r="M5604" i="3" s="1"/>
  <c r="G5604" i="3"/>
  <c r="F5604" i="3"/>
  <c r="D5604" i="3"/>
  <c r="C5604" i="3"/>
  <c r="B5604" i="3"/>
  <c r="A5604" i="3"/>
  <c r="J5603" i="3"/>
  <c r="I5603" i="3"/>
  <c r="H5603" i="3"/>
  <c r="G5603" i="3"/>
  <c r="F5603" i="3"/>
  <c r="D5603" i="3"/>
  <c r="C5603" i="3"/>
  <c r="B5603" i="3"/>
  <c r="A5603" i="3"/>
  <c r="J5602" i="3"/>
  <c r="I5602" i="3"/>
  <c r="H5602" i="3"/>
  <c r="G5602" i="3"/>
  <c r="F5602" i="3"/>
  <c r="D5602" i="3"/>
  <c r="C5602" i="3"/>
  <c r="B5602" i="3"/>
  <c r="A5602" i="3"/>
  <c r="J5601" i="3"/>
  <c r="I5601" i="3"/>
  <c r="H5601" i="3"/>
  <c r="G5601" i="3"/>
  <c r="F5601" i="3"/>
  <c r="D5601" i="3"/>
  <c r="C5601" i="3"/>
  <c r="B5601" i="3"/>
  <c r="A5601" i="3"/>
  <c r="J5600" i="3"/>
  <c r="I5600" i="3"/>
  <c r="H5600" i="3"/>
  <c r="E5600" i="3" s="1"/>
  <c r="M5600" i="3" s="1"/>
  <c r="G5600" i="3"/>
  <c r="F5600" i="3"/>
  <c r="D5600" i="3"/>
  <c r="C5600" i="3"/>
  <c r="B5600" i="3"/>
  <c r="A5600" i="3"/>
  <c r="J5599" i="3"/>
  <c r="I5599" i="3"/>
  <c r="H5599" i="3"/>
  <c r="G5599" i="3"/>
  <c r="F5599" i="3"/>
  <c r="D5599" i="3"/>
  <c r="C5599" i="3"/>
  <c r="B5599" i="3"/>
  <c r="A5599" i="3"/>
  <c r="J5598" i="3"/>
  <c r="I5598" i="3"/>
  <c r="H5598" i="3"/>
  <c r="G5598" i="3"/>
  <c r="F5598" i="3"/>
  <c r="D5598" i="3"/>
  <c r="C5598" i="3"/>
  <c r="B5598" i="3"/>
  <c r="A5598" i="3"/>
  <c r="J5597" i="3"/>
  <c r="I5597" i="3"/>
  <c r="H5597" i="3"/>
  <c r="G5597" i="3"/>
  <c r="F5597" i="3"/>
  <c r="D5597" i="3"/>
  <c r="C5597" i="3"/>
  <c r="B5597" i="3"/>
  <c r="A5597" i="3"/>
  <c r="J5596" i="3"/>
  <c r="I5596" i="3"/>
  <c r="H5596" i="3"/>
  <c r="E5596" i="3" s="1"/>
  <c r="M5596" i="3" s="1"/>
  <c r="G5596" i="3"/>
  <c r="F5596" i="3"/>
  <c r="D5596" i="3"/>
  <c r="C5596" i="3"/>
  <c r="B5596" i="3"/>
  <c r="A5596" i="3"/>
  <c r="J5595" i="3"/>
  <c r="I5595" i="3"/>
  <c r="H5595" i="3"/>
  <c r="G5595" i="3"/>
  <c r="F5595" i="3"/>
  <c r="D5595" i="3"/>
  <c r="C5595" i="3"/>
  <c r="B5595" i="3"/>
  <c r="A5595" i="3"/>
  <c r="J5594" i="3"/>
  <c r="I5594" i="3"/>
  <c r="H5594" i="3"/>
  <c r="G5594" i="3"/>
  <c r="F5594" i="3"/>
  <c r="D5594" i="3"/>
  <c r="C5594" i="3"/>
  <c r="B5594" i="3"/>
  <c r="A5594" i="3"/>
  <c r="J5593" i="3"/>
  <c r="I5593" i="3"/>
  <c r="H5593" i="3"/>
  <c r="G5593" i="3"/>
  <c r="F5593" i="3"/>
  <c r="D5593" i="3"/>
  <c r="C5593" i="3"/>
  <c r="B5593" i="3"/>
  <c r="A5593" i="3"/>
  <c r="J5592" i="3"/>
  <c r="I5592" i="3"/>
  <c r="H5592" i="3"/>
  <c r="E5592" i="3" s="1"/>
  <c r="M5592" i="3" s="1"/>
  <c r="G5592" i="3"/>
  <c r="F5592" i="3"/>
  <c r="D5592" i="3"/>
  <c r="C5592" i="3"/>
  <c r="B5592" i="3"/>
  <c r="A5592" i="3"/>
  <c r="J5591" i="3"/>
  <c r="I5591" i="3"/>
  <c r="H5591" i="3"/>
  <c r="G5591" i="3"/>
  <c r="F5591" i="3"/>
  <c r="D5591" i="3"/>
  <c r="C5591" i="3"/>
  <c r="B5591" i="3"/>
  <c r="A5591" i="3"/>
  <c r="J5590" i="3"/>
  <c r="I5590" i="3"/>
  <c r="H5590" i="3"/>
  <c r="G5590" i="3"/>
  <c r="F5590" i="3"/>
  <c r="D5590" i="3"/>
  <c r="C5590" i="3"/>
  <c r="B5590" i="3"/>
  <c r="A5590" i="3"/>
  <c r="J5589" i="3"/>
  <c r="I5589" i="3"/>
  <c r="H5589" i="3"/>
  <c r="G5589" i="3"/>
  <c r="F5589" i="3"/>
  <c r="D5589" i="3"/>
  <c r="C5589" i="3"/>
  <c r="B5589" i="3"/>
  <c r="A5589" i="3"/>
  <c r="J5588" i="3"/>
  <c r="I5588" i="3"/>
  <c r="H5588" i="3"/>
  <c r="E5588" i="3" s="1"/>
  <c r="M5588" i="3" s="1"/>
  <c r="G5588" i="3"/>
  <c r="F5588" i="3"/>
  <c r="D5588" i="3"/>
  <c r="C5588" i="3"/>
  <c r="B5588" i="3"/>
  <c r="A5588" i="3"/>
  <c r="J5587" i="3"/>
  <c r="I5587" i="3"/>
  <c r="H5587" i="3"/>
  <c r="G5587" i="3"/>
  <c r="F5587" i="3"/>
  <c r="D5587" i="3"/>
  <c r="C5587" i="3"/>
  <c r="B5587" i="3"/>
  <c r="A5587" i="3"/>
  <c r="J5586" i="3"/>
  <c r="I5586" i="3"/>
  <c r="H5586" i="3"/>
  <c r="G5586" i="3"/>
  <c r="F5586" i="3"/>
  <c r="D5586" i="3"/>
  <c r="C5586" i="3"/>
  <c r="B5586" i="3"/>
  <c r="A5586" i="3"/>
  <c r="J5585" i="3"/>
  <c r="I5585" i="3"/>
  <c r="H5585" i="3"/>
  <c r="G5585" i="3"/>
  <c r="F5585" i="3"/>
  <c r="D5585" i="3"/>
  <c r="C5585" i="3"/>
  <c r="B5585" i="3"/>
  <c r="A5585" i="3"/>
  <c r="J5584" i="3"/>
  <c r="I5584" i="3"/>
  <c r="H5584" i="3"/>
  <c r="E5584" i="3" s="1"/>
  <c r="M5584" i="3" s="1"/>
  <c r="G5584" i="3"/>
  <c r="F5584" i="3"/>
  <c r="D5584" i="3"/>
  <c r="C5584" i="3"/>
  <c r="B5584" i="3"/>
  <c r="A5584" i="3"/>
  <c r="J5583" i="3"/>
  <c r="I5583" i="3"/>
  <c r="H5583" i="3"/>
  <c r="G5583" i="3"/>
  <c r="F5583" i="3"/>
  <c r="D5583" i="3"/>
  <c r="C5583" i="3"/>
  <c r="B5583" i="3"/>
  <c r="A5583" i="3"/>
  <c r="J5582" i="3"/>
  <c r="I5582" i="3"/>
  <c r="H5582" i="3"/>
  <c r="G5582" i="3"/>
  <c r="F5582" i="3"/>
  <c r="D5582" i="3"/>
  <c r="C5582" i="3"/>
  <c r="B5582" i="3"/>
  <c r="A5582" i="3"/>
  <c r="J5581" i="3"/>
  <c r="I5581" i="3"/>
  <c r="H5581" i="3"/>
  <c r="G5581" i="3"/>
  <c r="F5581" i="3"/>
  <c r="D5581" i="3"/>
  <c r="C5581" i="3"/>
  <c r="B5581" i="3"/>
  <c r="A5581" i="3"/>
  <c r="J5580" i="3"/>
  <c r="I5580" i="3"/>
  <c r="H5580" i="3"/>
  <c r="E5580" i="3" s="1"/>
  <c r="M5580" i="3" s="1"/>
  <c r="G5580" i="3"/>
  <c r="F5580" i="3"/>
  <c r="D5580" i="3"/>
  <c r="C5580" i="3"/>
  <c r="B5580" i="3"/>
  <c r="A5580" i="3"/>
  <c r="J5579" i="3"/>
  <c r="I5579" i="3"/>
  <c r="H5579" i="3"/>
  <c r="G5579" i="3"/>
  <c r="F5579" i="3"/>
  <c r="D5579" i="3"/>
  <c r="C5579" i="3"/>
  <c r="B5579" i="3"/>
  <c r="A5579" i="3"/>
  <c r="J5578" i="3"/>
  <c r="I5578" i="3"/>
  <c r="H5578" i="3"/>
  <c r="G5578" i="3"/>
  <c r="F5578" i="3"/>
  <c r="D5578" i="3"/>
  <c r="C5578" i="3"/>
  <c r="B5578" i="3"/>
  <c r="A5578" i="3"/>
  <c r="J5577" i="3"/>
  <c r="I5577" i="3"/>
  <c r="H5577" i="3"/>
  <c r="G5577" i="3"/>
  <c r="F5577" i="3"/>
  <c r="D5577" i="3"/>
  <c r="C5577" i="3"/>
  <c r="B5577" i="3"/>
  <c r="A5577" i="3"/>
  <c r="J5576" i="3"/>
  <c r="I5576" i="3"/>
  <c r="H5576" i="3"/>
  <c r="E5576" i="3" s="1"/>
  <c r="M5576" i="3" s="1"/>
  <c r="G5576" i="3"/>
  <c r="F5576" i="3"/>
  <c r="D5576" i="3"/>
  <c r="C5576" i="3"/>
  <c r="B5576" i="3"/>
  <c r="A5576" i="3"/>
  <c r="J5575" i="3"/>
  <c r="I5575" i="3"/>
  <c r="H5575" i="3"/>
  <c r="G5575" i="3"/>
  <c r="F5575" i="3"/>
  <c r="D5575" i="3"/>
  <c r="C5575" i="3"/>
  <c r="B5575" i="3"/>
  <c r="A5575" i="3"/>
  <c r="J5574" i="3"/>
  <c r="I5574" i="3"/>
  <c r="H5574" i="3"/>
  <c r="G5574" i="3"/>
  <c r="F5574" i="3"/>
  <c r="D5574" i="3"/>
  <c r="C5574" i="3"/>
  <c r="B5574" i="3"/>
  <c r="A5574" i="3"/>
  <c r="J5573" i="3"/>
  <c r="I5573" i="3"/>
  <c r="H5573" i="3"/>
  <c r="G5573" i="3"/>
  <c r="F5573" i="3"/>
  <c r="D5573" i="3"/>
  <c r="C5573" i="3"/>
  <c r="B5573" i="3"/>
  <c r="A5573" i="3"/>
  <c r="J5572" i="3"/>
  <c r="I5572" i="3"/>
  <c r="H5572" i="3"/>
  <c r="E5572" i="3" s="1"/>
  <c r="M5572" i="3" s="1"/>
  <c r="G5572" i="3"/>
  <c r="F5572" i="3"/>
  <c r="D5572" i="3"/>
  <c r="C5572" i="3"/>
  <c r="B5572" i="3"/>
  <c r="A5572" i="3"/>
  <c r="J5571" i="3"/>
  <c r="I5571" i="3"/>
  <c r="H5571" i="3"/>
  <c r="G5571" i="3"/>
  <c r="F5571" i="3"/>
  <c r="D5571" i="3"/>
  <c r="C5571" i="3"/>
  <c r="B5571" i="3"/>
  <c r="A5571" i="3"/>
  <c r="J5570" i="3"/>
  <c r="I5570" i="3"/>
  <c r="H5570" i="3"/>
  <c r="G5570" i="3"/>
  <c r="F5570" i="3"/>
  <c r="D5570" i="3"/>
  <c r="C5570" i="3"/>
  <c r="B5570" i="3"/>
  <c r="A5570" i="3"/>
  <c r="J5569" i="3"/>
  <c r="I5569" i="3"/>
  <c r="H5569" i="3"/>
  <c r="G5569" i="3"/>
  <c r="F5569" i="3"/>
  <c r="D5569" i="3"/>
  <c r="C5569" i="3"/>
  <c r="B5569" i="3"/>
  <c r="A5569" i="3"/>
  <c r="J5568" i="3"/>
  <c r="I5568" i="3"/>
  <c r="H5568" i="3"/>
  <c r="E5568" i="3" s="1"/>
  <c r="M5568" i="3" s="1"/>
  <c r="G5568" i="3"/>
  <c r="F5568" i="3"/>
  <c r="D5568" i="3"/>
  <c r="C5568" i="3"/>
  <c r="B5568" i="3"/>
  <c r="A5568" i="3"/>
  <c r="J5567" i="3"/>
  <c r="I5567" i="3"/>
  <c r="H5567" i="3"/>
  <c r="G5567" i="3"/>
  <c r="F5567" i="3"/>
  <c r="D5567" i="3"/>
  <c r="C5567" i="3"/>
  <c r="B5567" i="3"/>
  <c r="A5567" i="3"/>
  <c r="J5566" i="3"/>
  <c r="I5566" i="3"/>
  <c r="H5566" i="3"/>
  <c r="G5566" i="3"/>
  <c r="F5566" i="3"/>
  <c r="D5566" i="3"/>
  <c r="C5566" i="3"/>
  <c r="B5566" i="3"/>
  <c r="A5566" i="3"/>
  <c r="J5565" i="3"/>
  <c r="I5565" i="3"/>
  <c r="H5565" i="3"/>
  <c r="G5565" i="3"/>
  <c r="F5565" i="3"/>
  <c r="D5565" i="3"/>
  <c r="C5565" i="3"/>
  <c r="B5565" i="3"/>
  <c r="A5565" i="3"/>
  <c r="J5564" i="3"/>
  <c r="I5564" i="3"/>
  <c r="H5564" i="3"/>
  <c r="E5564" i="3" s="1"/>
  <c r="M5564" i="3" s="1"/>
  <c r="G5564" i="3"/>
  <c r="F5564" i="3"/>
  <c r="D5564" i="3"/>
  <c r="C5564" i="3"/>
  <c r="B5564" i="3"/>
  <c r="A5564" i="3"/>
  <c r="J5563" i="3"/>
  <c r="I5563" i="3"/>
  <c r="H5563" i="3"/>
  <c r="G5563" i="3"/>
  <c r="F5563" i="3"/>
  <c r="D5563" i="3"/>
  <c r="C5563" i="3"/>
  <c r="B5563" i="3"/>
  <c r="A5563" i="3"/>
  <c r="J5562" i="3"/>
  <c r="I5562" i="3"/>
  <c r="H5562" i="3"/>
  <c r="G5562" i="3"/>
  <c r="F5562" i="3"/>
  <c r="D5562" i="3"/>
  <c r="C5562" i="3"/>
  <c r="B5562" i="3"/>
  <c r="A5562" i="3"/>
  <c r="J5561" i="3"/>
  <c r="I5561" i="3"/>
  <c r="H5561" i="3"/>
  <c r="G5561" i="3"/>
  <c r="F5561" i="3"/>
  <c r="D5561" i="3"/>
  <c r="C5561" i="3"/>
  <c r="B5561" i="3"/>
  <c r="A5561" i="3"/>
  <c r="J5560" i="3"/>
  <c r="I5560" i="3"/>
  <c r="H5560" i="3"/>
  <c r="E5560" i="3" s="1"/>
  <c r="M5560" i="3" s="1"/>
  <c r="G5560" i="3"/>
  <c r="F5560" i="3"/>
  <c r="D5560" i="3"/>
  <c r="C5560" i="3"/>
  <c r="B5560" i="3"/>
  <c r="A5560" i="3"/>
  <c r="J5559" i="3"/>
  <c r="I5559" i="3"/>
  <c r="H5559" i="3"/>
  <c r="G5559" i="3"/>
  <c r="F5559" i="3"/>
  <c r="D5559" i="3"/>
  <c r="C5559" i="3"/>
  <c r="B5559" i="3"/>
  <c r="A5559" i="3"/>
  <c r="J5558" i="3"/>
  <c r="I5558" i="3"/>
  <c r="H5558" i="3"/>
  <c r="G5558" i="3"/>
  <c r="F5558" i="3"/>
  <c r="D5558" i="3"/>
  <c r="C5558" i="3"/>
  <c r="B5558" i="3"/>
  <c r="A5558" i="3"/>
  <c r="J5557" i="3"/>
  <c r="I5557" i="3"/>
  <c r="H5557" i="3"/>
  <c r="G5557" i="3"/>
  <c r="F5557" i="3"/>
  <c r="D5557" i="3"/>
  <c r="C5557" i="3"/>
  <c r="B5557" i="3"/>
  <c r="A5557" i="3"/>
  <c r="J5556" i="3"/>
  <c r="I5556" i="3"/>
  <c r="H5556" i="3"/>
  <c r="E5556" i="3" s="1"/>
  <c r="M5556" i="3" s="1"/>
  <c r="G5556" i="3"/>
  <c r="F5556" i="3"/>
  <c r="D5556" i="3"/>
  <c r="C5556" i="3"/>
  <c r="B5556" i="3"/>
  <c r="A5556" i="3"/>
  <c r="J5555" i="3"/>
  <c r="I5555" i="3"/>
  <c r="H5555" i="3"/>
  <c r="G5555" i="3"/>
  <c r="F5555" i="3"/>
  <c r="D5555" i="3"/>
  <c r="C5555" i="3"/>
  <c r="B5555" i="3"/>
  <c r="A5555" i="3"/>
  <c r="J5554" i="3"/>
  <c r="I5554" i="3"/>
  <c r="H5554" i="3"/>
  <c r="G5554" i="3"/>
  <c r="F5554" i="3"/>
  <c r="D5554" i="3"/>
  <c r="C5554" i="3"/>
  <c r="B5554" i="3"/>
  <c r="A5554" i="3"/>
  <c r="J5553" i="3"/>
  <c r="I5553" i="3"/>
  <c r="H5553" i="3"/>
  <c r="G5553" i="3"/>
  <c r="F5553" i="3"/>
  <c r="D5553" i="3"/>
  <c r="C5553" i="3"/>
  <c r="B5553" i="3"/>
  <c r="A5553" i="3"/>
  <c r="J5552" i="3"/>
  <c r="I5552" i="3"/>
  <c r="H5552" i="3"/>
  <c r="E5552" i="3" s="1"/>
  <c r="M5552" i="3" s="1"/>
  <c r="G5552" i="3"/>
  <c r="F5552" i="3"/>
  <c r="D5552" i="3"/>
  <c r="C5552" i="3"/>
  <c r="B5552" i="3"/>
  <c r="A5552" i="3"/>
  <c r="J5551" i="3"/>
  <c r="I5551" i="3"/>
  <c r="H5551" i="3"/>
  <c r="G5551" i="3"/>
  <c r="F5551" i="3"/>
  <c r="D5551" i="3"/>
  <c r="C5551" i="3"/>
  <c r="B5551" i="3"/>
  <c r="A5551" i="3"/>
  <c r="J5550" i="3"/>
  <c r="I5550" i="3"/>
  <c r="H5550" i="3"/>
  <c r="G5550" i="3"/>
  <c r="F5550" i="3"/>
  <c r="D5550" i="3"/>
  <c r="C5550" i="3"/>
  <c r="B5550" i="3"/>
  <c r="A5550" i="3"/>
  <c r="J5549" i="3"/>
  <c r="I5549" i="3"/>
  <c r="H5549" i="3"/>
  <c r="G5549" i="3"/>
  <c r="F5549" i="3"/>
  <c r="D5549" i="3"/>
  <c r="C5549" i="3"/>
  <c r="B5549" i="3"/>
  <c r="A5549" i="3"/>
  <c r="J5548" i="3"/>
  <c r="I5548" i="3"/>
  <c r="H5548" i="3"/>
  <c r="E5548" i="3" s="1"/>
  <c r="M5548" i="3" s="1"/>
  <c r="G5548" i="3"/>
  <c r="F5548" i="3"/>
  <c r="D5548" i="3"/>
  <c r="C5548" i="3"/>
  <c r="B5548" i="3"/>
  <c r="A5548" i="3"/>
  <c r="J5547" i="3"/>
  <c r="I5547" i="3"/>
  <c r="H5547" i="3"/>
  <c r="G5547" i="3"/>
  <c r="F5547" i="3"/>
  <c r="D5547" i="3"/>
  <c r="C5547" i="3"/>
  <c r="B5547" i="3"/>
  <c r="A5547" i="3"/>
  <c r="J5546" i="3"/>
  <c r="I5546" i="3"/>
  <c r="H5546" i="3"/>
  <c r="G5546" i="3"/>
  <c r="F5546" i="3"/>
  <c r="D5546" i="3"/>
  <c r="C5546" i="3"/>
  <c r="B5546" i="3"/>
  <c r="A5546" i="3"/>
  <c r="J5545" i="3"/>
  <c r="I5545" i="3"/>
  <c r="H5545" i="3"/>
  <c r="G5545" i="3"/>
  <c r="F5545" i="3"/>
  <c r="D5545" i="3"/>
  <c r="C5545" i="3"/>
  <c r="B5545" i="3"/>
  <c r="A5545" i="3"/>
  <c r="J5544" i="3"/>
  <c r="I5544" i="3"/>
  <c r="H5544" i="3"/>
  <c r="E5544" i="3" s="1"/>
  <c r="M5544" i="3" s="1"/>
  <c r="G5544" i="3"/>
  <c r="F5544" i="3"/>
  <c r="D5544" i="3"/>
  <c r="C5544" i="3"/>
  <c r="B5544" i="3"/>
  <c r="A5544" i="3"/>
  <c r="J5543" i="3"/>
  <c r="I5543" i="3"/>
  <c r="H5543" i="3"/>
  <c r="G5543" i="3"/>
  <c r="F5543" i="3"/>
  <c r="D5543" i="3"/>
  <c r="C5543" i="3"/>
  <c r="B5543" i="3"/>
  <c r="A5543" i="3"/>
  <c r="J5542" i="3"/>
  <c r="I5542" i="3"/>
  <c r="H5542" i="3"/>
  <c r="G5542" i="3"/>
  <c r="F5542" i="3"/>
  <c r="D5542" i="3"/>
  <c r="C5542" i="3"/>
  <c r="B5542" i="3"/>
  <c r="A5542" i="3"/>
  <c r="J5541" i="3"/>
  <c r="I5541" i="3"/>
  <c r="H5541" i="3"/>
  <c r="G5541" i="3"/>
  <c r="F5541" i="3"/>
  <c r="D5541" i="3"/>
  <c r="C5541" i="3"/>
  <c r="B5541" i="3"/>
  <c r="A5541" i="3"/>
  <c r="J5540" i="3"/>
  <c r="I5540" i="3"/>
  <c r="H5540" i="3"/>
  <c r="E5540" i="3" s="1"/>
  <c r="M5540" i="3" s="1"/>
  <c r="G5540" i="3"/>
  <c r="F5540" i="3"/>
  <c r="D5540" i="3"/>
  <c r="C5540" i="3"/>
  <c r="B5540" i="3"/>
  <c r="A5540" i="3"/>
  <c r="J5539" i="3"/>
  <c r="I5539" i="3"/>
  <c r="H5539" i="3"/>
  <c r="G5539" i="3"/>
  <c r="F5539" i="3"/>
  <c r="D5539" i="3"/>
  <c r="C5539" i="3"/>
  <c r="B5539" i="3"/>
  <c r="A5539" i="3"/>
  <c r="J5538" i="3"/>
  <c r="I5538" i="3"/>
  <c r="H5538" i="3"/>
  <c r="G5538" i="3"/>
  <c r="F5538" i="3"/>
  <c r="D5538" i="3"/>
  <c r="C5538" i="3"/>
  <c r="B5538" i="3"/>
  <c r="A5538" i="3"/>
  <c r="J5537" i="3"/>
  <c r="I5537" i="3"/>
  <c r="H5537" i="3"/>
  <c r="G5537" i="3"/>
  <c r="F5537" i="3"/>
  <c r="D5537" i="3"/>
  <c r="C5537" i="3"/>
  <c r="B5537" i="3"/>
  <c r="A5537" i="3"/>
  <c r="J5536" i="3"/>
  <c r="I5536" i="3"/>
  <c r="H5536" i="3"/>
  <c r="E5536" i="3" s="1"/>
  <c r="M5536" i="3" s="1"/>
  <c r="G5536" i="3"/>
  <c r="F5536" i="3"/>
  <c r="D5536" i="3"/>
  <c r="C5536" i="3"/>
  <c r="B5536" i="3"/>
  <c r="A5536" i="3"/>
  <c r="J5535" i="3"/>
  <c r="I5535" i="3"/>
  <c r="H5535" i="3"/>
  <c r="G5535" i="3"/>
  <c r="F5535" i="3"/>
  <c r="D5535" i="3"/>
  <c r="C5535" i="3"/>
  <c r="B5535" i="3"/>
  <c r="A5535" i="3"/>
  <c r="J5534" i="3"/>
  <c r="I5534" i="3"/>
  <c r="H5534" i="3"/>
  <c r="G5534" i="3"/>
  <c r="F5534" i="3"/>
  <c r="D5534" i="3"/>
  <c r="C5534" i="3"/>
  <c r="B5534" i="3"/>
  <c r="A5534" i="3"/>
  <c r="J5533" i="3"/>
  <c r="I5533" i="3"/>
  <c r="H5533" i="3"/>
  <c r="G5533" i="3"/>
  <c r="F5533" i="3"/>
  <c r="D5533" i="3"/>
  <c r="C5533" i="3"/>
  <c r="B5533" i="3"/>
  <c r="A5533" i="3"/>
  <c r="J5532" i="3"/>
  <c r="I5532" i="3"/>
  <c r="H5532" i="3"/>
  <c r="E5532" i="3" s="1"/>
  <c r="M5532" i="3" s="1"/>
  <c r="G5532" i="3"/>
  <c r="F5532" i="3"/>
  <c r="D5532" i="3"/>
  <c r="C5532" i="3"/>
  <c r="B5532" i="3"/>
  <c r="A5532" i="3"/>
  <c r="J5531" i="3"/>
  <c r="I5531" i="3"/>
  <c r="H5531" i="3"/>
  <c r="G5531" i="3"/>
  <c r="F5531" i="3"/>
  <c r="D5531" i="3"/>
  <c r="C5531" i="3"/>
  <c r="B5531" i="3"/>
  <c r="A5531" i="3"/>
  <c r="J5530" i="3"/>
  <c r="I5530" i="3"/>
  <c r="H5530" i="3"/>
  <c r="G5530" i="3"/>
  <c r="F5530" i="3"/>
  <c r="D5530" i="3"/>
  <c r="C5530" i="3"/>
  <c r="B5530" i="3"/>
  <c r="A5530" i="3"/>
  <c r="J5529" i="3"/>
  <c r="I5529" i="3"/>
  <c r="H5529" i="3"/>
  <c r="G5529" i="3"/>
  <c r="F5529" i="3"/>
  <c r="D5529" i="3"/>
  <c r="C5529" i="3"/>
  <c r="B5529" i="3"/>
  <c r="A5529" i="3"/>
  <c r="J5528" i="3"/>
  <c r="I5528" i="3"/>
  <c r="H5528" i="3"/>
  <c r="E5528" i="3" s="1"/>
  <c r="M5528" i="3" s="1"/>
  <c r="G5528" i="3"/>
  <c r="F5528" i="3"/>
  <c r="D5528" i="3"/>
  <c r="C5528" i="3"/>
  <c r="B5528" i="3"/>
  <c r="A5528" i="3"/>
  <c r="J5527" i="3"/>
  <c r="I5527" i="3"/>
  <c r="H5527" i="3"/>
  <c r="G5527" i="3"/>
  <c r="F5527" i="3"/>
  <c r="D5527" i="3"/>
  <c r="C5527" i="3"/>
  <c r="B5527" i="3"/>
  <c r="A5527" i="3"/>
  <c r="J5526" i="3"/>
  <c r="I5526" i="3"/>
  <c r="H5526" i="3"/>
  <c r="G5526" i="3"/>
  <c r="F5526" i="3"/>
  <c r="D5526" i="3"/>
  <c r="C5526" i="3"/>
  <c r="B5526" i="3"/>
  <c r="A5526" i="3"/>
  <c r="J5525" i="3"/>
  <c r="I5525" i="3"/>
  <c r="H5525" i="3"/>
  <c r="G5525" i="3"/>
  <c r="F5525" i="3"/>
  <c r="D5525" i="3"/>
  <c r="C5525" i="3"/>
  <c r="B5525" i="3"/>
  <c r="A5525" i="3"/>
  <c r="J5524" i="3"/>
  <c r="I5524" i="3"/>
  <c r="H5524" i="3"/>
  <c r="E5524" i="3" s="1"/>
  <c r="M5524" i="3" s="1"/>
  <c r="G5524" i="3"/>
  <c r="F5524" i="3"/>
  <c r="D5524" i="3"/>
  <c r="C5524" i="3"/>
  <c r="B5524" i="3"/>
  <c r="A5524" i="3"/>
  <c r="J5523" i="3"/>
  <c r="I5523" i="3"/>
  <c r="H5523" i="3"/>
  <c r="G5523" i="3"/>
  <c r="F5523" i="3"/>
  <c r="D5523" i="3"/>
  <c r="C5523" i="3"/>
  <c r="B5523" i="3"/>
  <c r="A5523" i="3"/>
  <c r="J5522" i="3"/>
  <c r="I5522" i="3"/>
  <c r="H5522" i="3"/>
  <c r="G5522" i="3"/>
  <c r="F5522" i="3"/>
  <c r="D5522" i="3"/>
  <c r="C5522" i="3"/>
  <c r="B5522" i="3"/>
  <c r="A5522" i="3"/>
  <c r="J5521" i="3"/>
  <c r="I5521" i="3"/>
  <c r="H5521" i="3"/>
  <c r="G5521" i="3"/>
  <c r="F5521" i="3"/>
  <c r="D5521" i="3"/>
  <c r="C5521" i="3"/>
  <c r="B5521" i="3"/>
  <c r="A5521" i="3"/>
  <c r="J5520" i="3"/>
  <c r="I5520" i="3"/>
  <c r="H5520" i="3"/>
  <c r="E5520" i="3" s="1"/>
  <c r="M5520" i="3" s="1"/>
  <c r="G5520" i="3"/>
  <c r="F5520" i="3"/>
  <c r="D5520" i="3"/>
  <c r="C5520" i="3"/>
  <c r="B5520" i="3"/>
  <c r="A5520" i="3"/>
  <c r="J5519" i="3"/>
  <c r="I5519" i="3"/>
  <c r="H5519" i="3"/>
  <c r="G5519" i="3"/>
  <c r="F5519" i="3"/>
  <c r="D5519" i="3"/>
  <c r="C5519" i="3"/>
  <c r="B5519" i="3"/>
  <c r="A5519" i="3"/>
  <c r="J5518" i="3"/>
  <c r="I5518" i="3"/>
  <c r="H5518" i="3"/>
  <c r="G5518" i="3"/>
  <c r="F5518" i="3"/>
  <c r="D5518" i="3"/>
  <c r="C5518" i="3"/>
  <c r="B5518" i="3"/>
  <c r="A5518" i="3"/>
  <c r="J5517" i="3"/>
  <c r="I5517" i="3"/>
  <c r="H5517" i="3"/>
  <c r="G5517" i="3"/>
  <c r="F5517" i="3"/>
  <c r="D5517" i="3"/>
  <c r="C5517" i="3"/>
  <c r="B5517" i="3"/>
  <c r="A5517" i="3"/>
  <c r="J5516" i="3"/>
  <c r="I5516" i="3"/>
  <c r="H5516" i="3"/>
  <c r="E5516" i="3" s="1"/>
  <c r="M5516" i="3" s="1"/>
  <c r="G5516" i="3"/>
  <c r="F5516" i="3"/>
  <c r="D5516" i="3"/>
  <c r="C5516" i="3"/>
  <c r="B5516" i="3"/>
  <c r="A5516" i="3"/>
  <c r="J5515" i="3"/>
  <c r="I5515" i="3"/>
  <c r="H5515" i="3"/>
  <c r="G5515" i="3"/>
  <c r="F5515" i="3"/>
  <c r="D5515" i="3"/>
  <c r="C5515" i="3"/>
  <c r="B5515" i="3"/>
  <c r="A5515" i="3"/>
  <c r="J5514" i="3"/>
  <c r="I5514" i="3"/>
  <c r="H5514" i="3"/>
  <c r="G5514" i="3"/>
  <c r="F5514" i="3"/>
  <c r="D5514" i="3"/>
  <c r="C5514" i="3"/>
  <c r="B5514" i="3"/>
  <c r="A5514" i="3"/>
  <c r="J5513" i="3"/>
  <c r="I5513" i="3"/>
  <c r="H5513" i="3"/>
  <c r="G5513" i="3"/>
  <c r="F5513" i="3"/>
  <c r="D5513" i="3"/>
  <c r="C5513" i="3"/>
  <c r="B5513" i="3"/>
  <c r="A5513" i="3"/>
  <c r="J5512" i="3"/>
  <c r="I5512" i="3"/>
  <c r="H5512" i="3"/>
  <c r="E5512" i="3" s="1"/>
  <c r="M5512" i="3" s="1"/>
  <c r="G5512" i="3"/>
  <c r="F5512" i="3"/>
  <c r="D5512" i="3"/>
  <c r="C5512" i="3"/>
  <c r="B5512" i="3"/>
  <c r="A5512" i="3"/>
  <c r="J5511" i="3"/>
  <c r="I5511" i="3"/>
  <c r="H5511" i="3"/>
  <c r="G5511" i="3"/>
  <c r="F5511" i="3"/>
  <c r="D5511" i="3"/>
  <c r="C5511" i="3"/>
  <c r="B5511" i="3"/>
  <c r="A5511" i="3"/>
  <c r="J5510" i="3"/>
  <c r="I5510" i="3"/>
  <c r="H5510" i="3"/>
  <c r="G5510" i="3"/>
  <c r="F5510" i="3"/>
  <c r="D5510" i="3"/>
  <c r="C5510" i="3"/>
  <c r="B5510" i="3"/>
  <c r="A5510" i="3"/>
  <c r="J5509" i="3"/>
  <c r="I5509" i="3"/>
  <c r="H5509" i="3"/>
  <c r="G5509" i="3"/>
  <c r="F5509" i="3"/>
  <c r="D5509" i="3"/>
  <c r="C5509" i="3"/>
  <c r="B5509" i="3"/>
  <c r="A5509" i="3"/>
  <c r="J5508" i="3"/>
  <c r="I5508" i="3"/>
  <c r="H5508" i="3"/>
  <c r="E5508" i="3" s="1"/>
  <c r="M5508" i="3" s="1"/>
  <c r="G5508" i="3"/>
  <c r="F5508" i="3"/>
  <c r="D5508" i="3"/>
  <c r="C5508" i="3"/>
  <c r="B5508" i="3"/>
  <c r="A5508" i="3"/>
  <c r="J5507" i="3"/>
  <c r="I5507" i="3"/>
  <c r="H5507" i="3"/>
  <c r="G5507" i="3"/>
  <c r="F5507" i="3"/>
  <c r="D5507" i="3"/>
  <c r="C5507" i="3"/>
  <c r="B5507" i="3"/>
  <c r="A5507" i="3"/>
  <c r="J5506" i="3"/>
  <c r="I5506" i="3"/>
  <c r="H5506" i="3"/>
  <c r="G5506" i="3"/>
  <c r="F5506" i="3"/>
  <c r="D5506" i="3"/>
  <c r="C5506" i="3"/>
  <c r="B5506" i="3"/>
  <c r="A5506" i="3"/>
  <c r="J5505" i="3"/>
  <c r="I5505" i="3"/>
  <c r="H5505" i="3"/>
  <c r="G5505" i="3"/>
  <c r="F5505" i="3"/>
  <c r="D5505" i="3"/>
  <c r="C5505" i="3"/>
  <c r="B5505" i="3"/>
  <c r="A5505" i="3"/>
  <c r="J5504" i="3"/>
  <c r="I5504" i="3"/>
  <c r="H5504" i="3"/>
  <c r="E5504" i="3" s="1"/>
  <c r="M5504" i="3" s="1"/>
  <c r="G5504" i="3"/>
  <c r="F5504" i="3"/>
  <c r="D5504" i="3"/>
  <c r="C5504" i="3"/>
  <c r="B5504" i="3"/>
  <c r="A5504" i="3"/>
  <c r="J5503" i="3"/>
  <c r="I5503" i="3"/>
  <c r="H5503" i="3"/>
  <c r="G5503" i="3"/>
  <c r="F5503" i="3"/>
  <c r="D5503" i="3"/>
  <c r="C5503" i="3"/>
  <c r="B5503" i="3"/>
  <c r="A5503" i="3"/>
  <c r="J5502" i="3"/>
  <c r="I5502" i="3"/>
  <c r="H5502" i="3"/>
  <c r="G5502" i="3"/>
  <c r="F5502" i="3"/>
  <c r="D5502" i="3"/>
  <c r="C5502" i="3"/>
  <c r="B5502" i="3"/>
  <c r="A5502" i="3"/>
  <c r="J5501" i="3"/>
  <c r="I5501" i="3"/>
  <c r="H5501" i="3"/>
  <c r="G5501" i="3"/>
  <c r="F5501" i="3"/>
  <c r="D5501" i="3"/>
  <c r="C5501" i="3"/>
  <c r="B5501" i="3"/>
  <c r="A5501" i="3"/>
  <c r="J5500" i="3"/>
  <c r="I5500" i="3"/>
  <c r="H5500" i="3"/>
  <c r="E5500" i="3" s="1"/>
  <c r="M5500" i="3" s="1"/>
  <c r="G5500" i="3"/>
  <c r="F5500" i="3"/>
  <c r="D5500" i="3"/>
  <c r="C5500" i="3"/>
  <c r="B5500" i="3"/>
  <c r="A5500" i="3"/>
  <c r="J5499" i="3"/>
  <c r="I5499" i="3"/>
  <c r="H5499" i="3"/>
  <c r="G5499" i="3"/>
  <c r="F5499" i="3"/>
  <c r="D5499" i="3"/>
  <c r="C5499" i="3"/>
  <c r="B5499" i="3"/>
  <c r="A5499" i="3"/>
  <c r="J5498" i="3"/>
  <c r="I5498" i="3"/>
  <c r="H5498" i="3"/>
  <c r="G5498" i="3"/>
  <c r="F5498" i="3"/>
  <c r="D5498" i="3"/>
  <c r="C5498" i="3"/>
  <c r="B5498" i="3"/>
  <c r="A5498" i="3"/>
  <c r="J5497" i="3"/>
  <c r="I5497" i="3"/>
  <c r="H5497" i="3"/>
  <c r="G5497" i="3"/>
  <c r="F5497" i="3"/>
  <c r="D5497" i="3"/>
  <c r="C5497" i="3"/>
  <c r="B5497" i="3"/>
  <c r="A5497" i="3"/>
  <c r="J5496" i="3"/>
  <c r="I5496" i="3"/>
  <c r="H5496" i="3"/>
  <c r="E5496" i="3" s="1"/>
  <c r="G5496" i="3"/>
  <c r="F5496" i="3"/>
  <c r="D5496" i="3"/>
  <c r="C5496" i="3"/>
  <c r="B5496" i="3"/>
  <c r="A5496" i="3"/>
  <c r="J5495" i="3"/>
  <c r="I5495" i="3"/>
  <c r="H5495" i="3"/>
  <c r="G5495" i="3"/>
  <c r="F5495" i="3"/>
  <c r="D5495" i="3"/>
  <c r="C5495" i="3"/>
  <c r="B5495" i="3"/>
  <c r="A5495" i="3"/>
  <c r="J5494" i="3"/>
  <c r="I5494" i="3"/>
  <c r="H5494" i="3"/>
  <c r="G5494" i="3"/>
  <c r="F5494" i="3"/>
  <c r="D5494" i="3"/>
  <c r="C5494" i="3"/>
  <c r="B5494" i="3"/>
  <c r="A5494" i="3"/>
  <c r="J5493" i="3"/>
  <c r="I5493" i="3"/>
  <c r="H5493" i="3"/>
  <c r="G5493" i="3"/>
  <c r="F5493" i="3"/>
  <c r="D5493" i="3"/>
  <c r="C5493" i="3"/>
  <c r="B5493" i="3"/>
  <c r="A5493" i="3"/>
  <c r="J5492" i="3"/>
  <c r="I5492" i="3"/>
  <c r="H5492" i="3"/>
  <c r="E5492" i="3" s="1"/>
  <c r="G5492" i="3"/>
  <c r="F5492" i="3"/>
  <c r="D5492" i="3"/>
  <c r="C5492" i="3"/>
  <c r="B5492" i="3"/>
  <c r="A5492" i="3"/>
  <c r="J5491" i="3"/>
  <c r="I5491" i="3"/>
  <c r="H5491" i="3"/>
  <c r="G5491" i="3"/>
  <c r="F5491" i="3"/>
  <c r="D5491" i="3"/>
  <c r="C5491" i="3"/>
  <c r="B5491" i="3"/>
  <c r="A5491" i="3"/>
  <c r="J5490" i="3"/>
  <c r="I5490" i="3"/>
  <c r="H5490" i="3"/>
  <c r="G5490" i="3"/>
  <c r="F5490" i="3"/>
  <c r="D5490" i="3"/>
  <c r="C5490" i="3"/>
  <c r="B5490" i="3"/>
  <c r="A5490" i="3"/>
  <c r="J5489" i="3"/>
  <c r="I5489" i="3"/>
  <c r="H5489" i="3"/>
  <c r="G5489" i="3"/>
  <c r="F5489" i="3"/>
  <c r="D5489" i="3"/>
  <c r="C5489" i="3"/>
  <c r="B5489" i="3"/>
  <c r="A5489" i="3"/>
  <c r="J5488" i="3"/>
  <c r="I5488" i="3"/>
  <c r="H5488" i="3"/>
  <c r="E5488" i="3" s="1"/>
  <c r="G5488" i="3"/>
  <c r="F5488" i="3"/>
  <c r="D5488" i="3"/>
  <c r="C5488" i="3"/>
  <c r="B5488" i="3"/>
  <c r="A5488" i="3"/>
  <c r="J5487" i="3"/>
  <c r="I5487" i="3"/>
  <c r="H5487" i="3"/>
  <c r="G5487" i="3"/>
  <c r="F5487" i="3"/>
  <c r="D5487" i="3"/>
  <c r="C5487" i="3"/>
  <c r="B5487" i="3"/>
  <c r="A5487" i="3"/>
  <c r="J5486" i="3"/>
  <c r="I5486" i="3"/>
  <c r="H5486" i="3"/>
  <c r="G5486" i="3"/>
  <c r="F5486" i="3"/>
  <c r="D5486" i="3"/>
  <c r="C5486" i="3"/>
  <c r="B5486" i="3"/>
  <c r="A5486" i="3"/>
  <c r="J5485" i="3"/>
  <c r="I5485" i="3"/>
  <c r="H5485" i="3"/>
  <c r="G5485" i="3"/>
  <c r="F5485" i="3"/>
  <c r="D5485" i="3"/>
  <c r="C5485" i="3"/>
  <c r="B5485" i="3"/>
  <c r="A5485" i="3"/>
  <c r="J5484" i="3"/>
  <c r="I5484" i="3"/>
  <c r="H5484" i="3"/>
  <c r="E5484" i="3" s="1"/>
  <c r="G5484" i="3"/>
  <c r="F5484" i="3"/>
  <c r="D5484" i="3"/>
  <c r="C5484" i="3"/>
  <c r="B5484" i="3"/>
  <c r="A5484" i="3"/>
  <c r="J5483" i="3"/>
  <c r="I5483" i="3"/>
  <c r="H5483" i="3"/>
  <c r="G5483" i="3"/>
  <c r="F5483" i="3"/>
  <c r="D5483" i="3"/>
  <c r="C5483" i="3"/>
  <c r="B5483" i="3"/>
  <c r="A5483" i="3"/>
  <c r="J5482" i="3"/>
  <c r="I5482" i="3"/>
  <c r="H5482" i="3"/>
  <c r="G5482" i="3"/>
  <c r="F5482" i="3"/>
  <c r="D5482" i="3"/>
  <c r="C5482" i="3"/>
  <c r="B5482" i="3"/>
  <c r="A5482" i="3"/>
  <c r="J5481" i="3"/>
  <c r="I5481" i="3"/>
  <c r="H5481" i="3"/>
  <c r="G5481" i="3"/>
  <c r="F5481" i="3"/>
  <c r="D5481" i="3"/>
  <c r="C5481" i="3"/>
  <c r="B5481" i="3"/>
  <c r="A5481" i="3"/>
  <c r="J5480" i="3"/>
  <c r="I5480" i="3"/>
  <c r="H5480" i="3"/>
  <c r="E5480" i="3" s="1"/>
  <c r="G5480" i="3"/>
  <c r="F5480" i="3"/>
  <c r="D5480" i="3"/>
  <c r="C5480" i="3"/>
  <c r="B5480" i="3"/>
  <c r="A5480" i="3"/>
  <c r="J5479" i="3"/>
  <c r="I5479" i="3"/>
  <c r="H5479" i="3"/>
  <c r="G5479" i="3"/>
  <c r="F5479" i="3"/>
  <c r="D5479" i="3"/>
  <c r="C5479" i="3"/>
  <c r="B5479" i="3"/>
  <c r="A5479" i="3"/>
  <c r="J5478" i="3"/>
  <c r="I5478" i="3"/>
  <c r="H5478" i="3"/>
  <c r="G5478" i="3"/>
  <c r="F5478" i="3"/>
  <c r="D5478" i="3"/>
  <c r="C5478" i="3"/>
  <c r="B5478" i="3"/>
  <c r="A5478" i="3"/>
  <c r="J5477" i="3"/>
  <c r="I5477" i="3"/>
  <c r="H5477" i="3"/>
  <c r="G5477" i="3"/>
  <c r="F5477" i="3"/>
  <c r="D5477" i="3"/>
  <c r="C5477" i="3"/>
  <c r="B5477" i="3"/>
  <c r="A5477" i="3"/>
  <c r="J5476" i="3"/>
  <c r="I5476" i="3"/>
  <c r="H5476" i="3"/>
  <c r="E5476" i="3" s="1"/>
  <c r="G5476" i="3"/>
  <c r="F5476" i="3"/>
  <c r="D5476" i="3"/>
  <c r="C5476" i="3"/>
  <c r="B5476" i="3"/>
  <c r="A5476" i="3"/>
  <c r="J5475" i="3"/>
  <c r="I5475" i="3"/>
  <c r="H5475" i="3"/>
  <c r="G5475" i="3"/>
  <c r="F5475" i="3"/>
  <c r="D5475" i="3"/>
  <c r="C5475" i="3"/>
  <c r="B5475" i="3"/>
  <c r="A5475" i="3"/>
  <c r="J5474" i="3"/>
  <c r="I5474" i="3"/>
  <c r="H5474" i="3"/>
  <c r="G5474" i="3"/>
  <c r="F5474" i="3"/>
  <c r="D5474" i="3"/>
  <c r="C5474" i="3"/>
  <c r="B5474" i="3"/>
  <c r="A5474" i="3"/>
  <c r="J5473" i="3"/>
  <c r="I5473" i="3"/>
  <c r="H5473" i="3"/>
  <c r="G5473" i="3"/>
  <c r="F5473" i="3"/>
  <c r="D5473" i="3"/>
  <c r="C5473" i="3"/>
  <c r="B5473" i="3"/>
  <c r="A5473" i="3"/>
  <c r="J5472" i="3"/>
  <c r="I5472" i="3"/>
  <c r="H5472" i="3"/>
  <c r="E5472" i="3" s="1"/>
  <c r="G5472" i="3"/>
  <c r="F5472" i="3"/>
  <c r="D5472" i="3"/>
  <c r="C5472" i="3"/>
  <c r="B5472" i="3"/>
  <c r="A5472" i="3"/>
  <c r="J5471" i="3"/>
  <c r="I5471" i="3"/>
  <c r="H5471" i="3"/>
  <c r="G5471" i="3"/>
  <c r="F5471" i="3"/>
  <c r="D5471" i="3"/>
  <c r="C5471" i="3"/>
  <c r="B5471" i="3"/>
  <c r="A5471" i="3"/>
  <c r="J5470" i="3"/>
  <c r="I5470" i="3"/>
  <c r="H5470" i="3"/>
  <c r="G5470" i="3"/>
  <c r="F5470" i="3"/>
  <c r="D5470" i="3"/>
  <c r="C5470" i="3"/>
  <c r="B5470" i="3"/>
  <c r="A5470" i="3"/>
  <c r="J5469" i="3"/>
  <c r="I5469" i="3"/>
  <c r="H5469" i="3"/>
  <c r="G5469" i="3"/>
  <c r="F5469" i="3"/>
  <c r="D5469" i="3"/>
  <c r="C5469" i="3"/>
  <c r="B5469" i="3"/>
  <c r="A5469" i="3"/>
  <c r="J5468" i="3"/>
  <c r="I5468" i="3"/>
  <c r="H5468" i="3"/>
  <c r="E5468" i="3" s="1"/>
  <c r="G5468" i="3"/>
  <c r="F5468" i="3"/>
  <c r="D5468" i="3"/>
  <c r="C5468" i="3"/>
  <c r="B5468" i="3"/>
  <c r="A5468" i="3"/>
  <c r="J5467" i="3"/>
  <c r="I5467" i="3"/>
  <c r="H5467" i="3"/>
  <c r="G5467" i="3"/>
  <c r="F5467" i="3"/>
  <c r="D5467" i="3"/>
  <c r="C5467" i="3"/>
  <c r="B5467" i="3"/>
  <c r="A5467" i="3"/>
  <c r="J5466" i="3"/>
  <c r="I5466" i="3"/>
  <c r="H5466" i="3"/>
  <c r="G5466" i="3"/>
  <c r="F5466" i="3"/>
  <c r="D5466" i="3"/>
  <c r="C5466" i="3"/>
  <c r="B5466" i="3"/>
  <c r="A5466" i="3"/>
  <c r="J5465" i="3"/>
  <c r="I5465" i="3"/>
  <c r="H5465" i="3"/>
  <c r="G5465" i="3"/>
  <c r="F5465" i="3"/>
  <c r="D5465" i="3"/>
  <c r="C5465" i="3"/>
  <c r="B5465" i="3"/>
  <c r="A5465" i="3"/>
  <c r="J5464" i="3"/>
  <c r="I5464" i="3"/>
  <c r="H5464" i="3"/>
  <c r="E5464" i="3" s="1"/>
  <c r="G5464" i="3"/>
  <c r="F5464" i="3"/>
  <c r="D5464" i="3"/>
  <c r="C5464" i="3"/>
  <c r="B5464" i="3"/>
  <c r="A5464" i="3"/>
  <c r="J5463" i="3"/>
  <c r="I5463" i="3"/>
  <c r="H5463" i="3"/>
  <c r="G5463" i="3"/>
  <c r="F5463" i="3"/>
  <c r="D5463" i="3"/>
  <c r="C5463" i="3"/>
  <c r="B5463" i="3"/>
  <c r="A5463" i="3"/>
  <c r="J5462" i="3"/>
  <c r="I5462" i="3"/>
  <c r="H5462" i="3"/>
  <c r="G5462" i="3"/>
  <c r="F5462" i="3"/>
  <c r="D5462" i="3"/>
  <c r="C5462" i="3"/>
  <c r="B5462" i="3"/>
  <c r="A5462" i="3"/>
  <c r="J5461" i="3"/>
  <c r="I5461" i="3"/>
  <c r="H5461" i="3"/>
  <c r="G5461" i="3"/>
  <c r="F5461" i="3"/>
  <c r="D5461" i="3"/>
  <c r="C5461" i="3"/>
  <c r="B5461" i="3"/>
  <c r="A5461" i="3"/>
  <c r="J5460" i="3"/>
  <c r="I5460" i="3"/>
  <c r="H5460" i="3"/>
  <c r="E5460" i="3" s="1"/>
  <c r="G5460" i="3"/>
  <c r="F5460" i="3"/>
  <c r="D5460" i="3"/>
  <c r="C5460" i="3"/>
  <c r="B5460" i="3"/>
  <c r="A5460" i="3"/>
  <c r="J5459" i="3"/>
  <c r="I5459" i="3"/>
  <c r="H5459" i="3"/>
  <c r="G5459" i="3"/>
  <c r="F5459" i="3"/>
  <c r="D5459" i="3"/>
  <c r="C5459" i="3"/>
  <c r="B5459" i="3"/>
  <c r="A5459" i="3"/>
  <c r="J5458" i="3"/>
  <c r="I5458" i="3"/>
  <c r="H5458" i="3"/>
  <c r="G5458" i="3"/>
  <c r="F5458" i="3"/>
  <c r="D5458" i="3"/>
  <c r="C5458" i="3"/>
  <c r="B5458" i="3"/>
  <c r="A5458" i="3"/>
  <c r="J5457" i="3"/>
  <c r="I5457" i="3"/>
  <c r="H5457" i="3"/>
  <c r="G5457" i="3"/>
  <c r="F5457" i="3"/>
  <c r="D5457" i="3"/>
  <c r="C5457" i="3"/>
  <c r="B5457" i="3"/>
  <c r="A5457" i="3"/>
  <c r="J5456" i="3"/>
  <c r="I5456" i="3"/>
  <c r="H5456" i="3"/>
  <c r="E5456" i="3" s="1"/>
  <c r="G5456" i="3"/>
  <c r="F5456" i="3"/>
  <c r="D5456" i="3"/>
  <c r="C5456" i="3"/>
  <c r="B5456" i="3"/>
  <c r="A5456" i="3"/>
  <c r="J5455" i="3"/>
  <c r="I5455" i="3"/>
  <c r="H5455" i="3"/>
  <c r="G5455" i="3"/>
  <c r="F5455" i="3"/>
  <c r="D5455" i="3"/>
  <c r="C5455" i="3"/>
  <c r="B5455" i="3"/>
  <c r="A5455" i="3"/>
  <c r="J5454" i="3"/>
  <c r="I5454" i="3"/>
  <c r="H5454" i="3"/>
  <c r="G5454" i="3"/>
  <c r="F5454" i="3"/>
  <c r="D5454" i="3"/>
  <c r="C5454" i="3"/>
  <c r="B5454" i="3"/>
  <c r="A5454" i="3"/>
  <c r="J5453" i="3"/>
  <c r="I5453" i="3"/>
  <c r="H5453" i="3"/>
  <c r="G5453" i="3"/>
  <c r="F5453" i="3"/>
  <c r="D5453" i="3"/>
  <c r="C5453" i="3"/>
  <c r="B5453" i="3"/>
  <c r="A5453" i="3"/>
  <c r="J5452" i="3"/>
  <c r="I5452" i="3"/>
  <c r="H5452" i="3"/>
  <c r="E5452" i="3" s="1"/>
  <c r="G5452" i="3"/>
  <c r="F5452" i="3"/>
  <c r="D5452" i="3"/>
  <c r="C5452" i="3"/>
  <c r="B5452" i="3"/>
  <c r="A5452" i="3"/>
  <c r="J5451" i="3"/>
  <c r="I5451" i="3"/>
  <c r="H5451" i="3"/>
  <c r="G5451" i="3"/>
  <c r="F5451" i="3"/>
  <c r="D5451" i="3"/>
  <c r="C5451" i="3"/>
  <c r="B5451" i="3"/>
  <c r="A5451" i="3"/>
  <c r="J5450" i="3"/>
  <c r="I5450" i="3"/>
  <c r="H5450" i="3"/>
  <c r="G5450" i="3"/>
  <c r="F5450" i="3"/>
  <c r="D5450" i="3"/>
  <c r="C5450" i="3"/>
  <c r="B5450" i="3"/>
  <c r="A5450" i="3"/>
  <c r="J5449" i="3"/>
  <c r="I5449" i="3"/>
  <c r="H5449" i="3"/>
  <c r="G5449" i="3"/>
  <c r="F5449" i="3"/>
  <c r="D5449" i="3"/>
  <c r="C5449" i="3"/>
  <c r="B5449" i="3"/>
  <c r="A5449" i="3"/>
  <c r="J5448" i="3"/>
  <c r="I5448" i="3"/>
  <c r="H5448" i="3"/>
  <c r="E5448" i="3" s="1"/>
  <c r="G5448" i="3"/>
  <c r="F5448" i="3"/>
  <c r="D5448" i="3"/>
  <c r="C5448" i="3"/>
  <c r="B5448" i="3"/>
  <c r="A5448" i="3"/>
  <c r="J5447" i="3"/>
  <c r="I5447" i="3"/>
  <c r="H5447" i="3"/>
  <c r="G5447" i="3"/>
  <c r="F5447" i="3"/>
  <c r="D5447" i="3"/>
  <c r="C5447" i="3"/>
  <c r="B5447" i="3"/>
  <c r="A5447" i="3"/>
  <c r="J5446" i="3"/>
  <c r="I5446" i="3"/>
  <c r="H5446" i="3"/>
  <c r="G5446" i="3"/>
  <c r="F5446" i="3"/>
  <c r="D5446" i="3"/>
  <c r="C5446" i="3"/>
  <c r="B5446" i="3"/>
  <c r="A5446" i="3"/>
  <c r="J5445" i="3"/>
  <c r="I5445" i="3"/>
  <c r="H5445" i="3"/>
  <c r="G5445" i="3"/>
  <c r="F5445" i="3"/>
  <c r="D5445" i="3"/>
  <c r="C5445" i="3"/>
  <c r="B5445" i="3"/>
  <c r="A5445" i="3"/>
  <c r="J5444" i="3"/>
  <c r="I5444" i="3"/>
  <c r="H5444" i="3"/>
  <c r="E5444" i="3" s="1"/>
  <c r="G5444" i="3"/>
  <c r="F5444" i="3"/>
  <c r="D5444" i="3"/>
  <c r="C5444" i="3"/>
  <c r="B5444" i="3"/>
  <c r="A5444" i="3"/>
  <c r="J5443" i="3"/>
  <c r="I5443" i="3"/>
  <c r="H5443" i="3"/>
  <c r="G5443" i="3"/>
  <c r="F5443" i="3"/>
  <c r="D5443" i="3"/>
  <c r="C5443" i="3"/>
  <c r="B5443" i="3"/>
  <c r="A5443" i="3"/>
  <c r="J5442" i="3"/>
  <c r="I5442" i="3"/>
  <c r="H5442" i="3"/>
  <c r="G5442" i="3"/>
  <c r="F5442" i="3"/>
  <c r="D5442" i="3"/>
  <c r="C5442" i="3"/>
  <c r="B5442" i="3"/>
  <c r="A5442" i="3"/>
  <c r="J5441" i="3"/>
  <c r="I5441" i="3"/>
  <c r="H5441" i="3"/>
  <c r="G5441" i="3"/>
  <c r="F5441" i="3"/>
  <c r="D5441" i="3"/>
  <c r="C5441" i="3"/>
  <c r="B5441" i="3"/>
  <c r="A5441" i="3"/>
  <c r="J5440" i="3"/>
  <c r="I5440" i="3"/>
  <c r="H5440" i="3"/>
  <c r="E5440" i="3" s="1"/>
  <c r="G5440" i="3"/>
  <c r="F5440" i="3"/>
  <c r="D5440" i="3"/>
  <c r="C5440" i="3"/>
  <c r="B5440" i="3"/>
  <c r="A5440" i="3"/>
  <c r="J5439" i="3"/>
  <c r="I5439" i="3"/>
  <c r="H5439" i="3"/>
  <c r="G5439" i="3"/>
  <c r="F5439" i="3"/>
  <c r="D5439" i="3"/>
  <c r="C5439" i="3"/>
  <c r="B5439" i="3"/>
  <c r="A5439" i="3"/>
  <c r="J5438" i="3"/>
  <c r="I5438" i="3"/>
  <c r="H5438" i="3"/>
  <c r="G5438" i="3"/>
  <c r="F5438" i="3"/>
  <c r="D5438" i="3"/>
  <c r="C5438" i="3"/>
  <c r="B5438" i="3"/>
  <c r="A5438" i="3"/>
  <c r="J5437" i="3"/>
  <c r="I5437" i="3"/>
  <c r="H5437" i="3"/>
  <c r="G5437" i="3"/>
  <c r="F5437" i="3"/>
  <c r="D5437" i="3"/>
  <c r="C5437" i="3"/>
  <c r="B5437" i="3"/>
  <c r="A5437" i="3"/>
  <c r="J5436" i="3"/>
  <c r="I5436" i="3"/>
  <c r="H5436" i="3"/>
  <c r="E5436" i="3" s="1"/>
  <c r="G5436" i="3"/>
  <c r="F5436" i="3"/>
  <c r="D5436" i="3"/>
  <c r="C5436" i="3"/>
  <c r="B5436" i="3"/>
  <c r="A5436" i="3"/>
  <c r="J5435" i="3"/>
  <c r="I5435" i="3"/>
  <c r="H5435" i="3"/>
  <c r="G5435" i="3"/>
  <c r="F5435" i="3"/>
  <c r="D5435" i="3"/>
  <c r="C5435" i="3"/>
  <c r="B5435" i="3"/>
  <c r="A5435" i="3"/>
  <c r="J5434" i="3"/>
  <c r="I5434" i="3"/>
  <c r="H5434" i="3"/>
  <c r="G5434" i="3"/>
  <c r="F5434" i="3"/>
  <c r="D5434" i="3"/>
  <c r="C5434" i="3"/>
  <c r="B5434" i="3"/>
  <c r="A5434" i="3"/>
  <c r="J5433" i="3"/>
  <c r="I5433" i="3"/>
  <c r="H5433" i="3"/>
  <c r="G5433" i="3"/>
  <c r="F5433" i="3"/>
  <c r="D5433" i="3"/>
  <c r="C5433" i="3"/>
  <c r="B5433" i="3"/>
  <c r="A5433" i="3"/>
  <c r="J5432" i="3"/>
  <c r="I5432" i="3"/>
  <c r="H5432" i="3"/>
  <c r="E5432" i="3" s="1"/>
  <c r="G5432" i="3"/>
  <c r="F5432" i="3"/>
  <c r="D5432" i="3"/>
  <c r="C5432" i="3"/>
  <c r="B5432" i="3"/>
  <c r="A5432" i="3"/>
  <c r="J5431" i="3"/>
  <c r="I5431" i="3"/>
  <c r="H5431" i="3"/>
  <c r="G5431" i="3"/>
  <c r="F5431" i="3"/>
  <c r="D5431" i="3"/>
  <c r="C5431" i="3"/>
  <c r="B5431" i="3"/>
  <c r="A5431" i="3"/>
  <c r="J5430" i="3"/>
  <c r="I5430" i="3"/>
  <c r="H5430" i="3"/>
  <c r="G5430" i="3"/>
  <c r="F5430" i="3"/>
  <c r="D5430" i="3"/>
  <c r="C5430" i="3"/>
  <c r="B5430" i="3"/>
  <c r="A5430" i="3"/>
  <c r="J5429" i="3"/>
  <c r="I5429" i="3"/>
  <c r="H5429" i="3"/>
  <c r="G5429" i="3"/>
  <c r="F5429" i="3"/>
  <c r="D5429" i="3"/>
  <c r="C5429" i="3"/>
  <c r="B5429" i="3"/>
  <c r="A5429" i="3"/>
  <c r="J5428" i="3"/>
  <c r="I5428" i="3"/>
  <c r="H5428" i="3"/>
  <c r="E5428" i="3" s="1"/>
  <c r="G5428" i="3"/>
  <c r="F5428" i="3"/>
  <c r="D5428" i="3"/>
  <c r="C5428" i="3"/>
  <c r="B5428" i="3"/>
  <c r="A5428" i="3"/>
  <c r="J5427" i="3"/>
  <c r="I5427" i="3"/>
  <c r="H5427" i="3"/>
  <c r="G5427" i="3"/>
  <c r="F5427" i="3"/>
  <c r="D5427" i="3"/>
  <c r="C5427" i="3"/>
  <c r="B5427" i="3"/>
  <c r="A5427" i="3"/>
  <c r="J5426" i="3"/>
  <c r="I5426" i="3"/>
  <c r="H5426" i="3"/>
  <c r="G5426" i="3"/>
  <c r="F5426" i="3"/>
  <c r="D5426" i="3"/>
  <c r="C5426" i="3"/>
  <c r="B5426" i="3"/>
  <c r="A5426" i="3"/>
  <c r="J5425" i="3"/>
  <c r="I5425" i="3"/>
  <c r="H5425" i="3"/>
  <c r="G5425" i="3"/>
  <c r="F5425" i="3"/>
  <c r="D5425" i="3"/>
  <c r="C5425" i="3"/>
  <c r="B5425" i="3"/>
  <c r="A5425" i="3"/>
  <c r="J5424" i="3"/>
  <c r="I5424" i="3"/>
  <c r="H5424" i="3"/>
  <c r="E5424" i="3" s="1"/>
  <c r="G5424" i="3"/>
  <c r="F5424" i="3"/>
  <c r="D5424" i="3"/>
  <c r="C5424" i="3"/>
  <c r="B5424" i="3"/>
  <c r="A5424" i="3"/>
  <c r="J5423" i="3"/>
  <c r="I5423" i="3"/>
  <c r="H5423" i="3"/>
  <c r="G5423" i="3"/>
  <c r="F5423" i="3"/>
  <c r="D5423" i="3"/>
  <c r="C5423" i="3"/>
  <c r="B5423" i="3"/>
  <c r="A5423" i="3"/>
  <c r="J5422" i="3"/>
  <c r="I5422" i="3"/>
  <c r="H5422" i="3"/>
  <c r="G5422" i="3"/>
  <c r="F5422" i="3"/>
  <c r="D5422" i="3"/>
  <c r="C5422" i="3"/>
  <c r="B5422" i="3"/>
  <c r="A5422" i="3"/>
  <c r="J5421" i="3"/>
  <c r="I5421" i="3"/>
  <c r="H5421" i="3"/>
  <c r="G5421" i="3"/>
  <c r="F5421" i="3"/>
  <c r="D5421" i="3"/>
  <c r="C5421" i="3"/>
  <c r="B5421" i="3"/>
  <c r="A5421" i="3"/>
  <c r="J5420" i="3"/>
  <c r="I5420" i="3"/>
  <c r="H5420" i="3"/>
  <c r="E5420" i="3" s="1"/>
  <c r="G5420" i="3"/>
  <c r="F5420" i="3"/>
  <c r="D5420" i="3"/>
  <c r="C5420" i="3"/>
  <c r="B5420" i="3"/>
  <c r="A5420" i="3"/>
  <c r="J5419" i="3"/>
  <c r="I5419" i="3"/>
  <c r="H5419" i="3"/>
  <c r="G5419" i="3"/>
  <c r="F5419" i="3"/>
  <c r="D5419" i="3"/>
  <c r="C5419" i="3"/>
  <c r="B5419" i="3"/>
  <c r="A5419" i="3"/>
  <c r="J5418" i="3"/>
  <c r="I5418" i="3"/>
  <c r="H5418" i="3"/>
  <c r="G5418" i="3"/>
  <c r="F5418" i="3"/>
  <c r="D5418" i="3"/>
  <c r="C5418" i="3"/>
  <c r="B5418" i="3"/>
  <c r="A5418" i="3"/>
  <c r="J5417" i="3"/>
  <c r="I5417" i="3"/>
  <c r="H5417" i="3"/>
  <c r="G5417" i="3"/>
  <c r="F5417" i="3"/>
  <c r="D5417" i="3"/>
  <c r="C5417" i="3"/>
  <c r="B5417" i="3"/>
  <c r="A5417" i="3"/>
  <c r="J5416" i="3"/>
  <c r="I5416" i="3"/>
  <c r="H5416" i="3"/>
  <c r="E5416" i="3" s="1"/>
  <c r="G5416" i="3"/>
  <c r="F5416" i="3"/>
  <c r="D5416" i="3"/>
  <c r="C5416" i="3"/>
  <c r="B5416" i="3"/>
  <c r="A5416" i="3"/>
  <c r="J5415" i="3"/>
  <c r="I5415" i="3"/>
  <c r="H5415" i="3"/>
  <c r="G5415" i="3"/>
  <c r="F5415" i="3"/>
  <c r="D5415" i="3"/>
  <c r="C5415" i="3"/>
  <c r="B5415" i="3"/>
  <c r="A5415" i="3"/>
  <c r="J5414" i="3"/>
  <c r="I5414" i="3"/>
  <c r="H5414" i="3"/>
  <c r="G5414" i="3"/>
  <c r="F5414" i="3"/>
  <c r="D5414" i="3"/>
  <c r="C5414" i="3"/>
  <c r="B5414" i="3"/>
  <c r="A5414" i="3"/>
  <c r="J5413" i="3"/>
  <c r="I5413" i="3"/>
  <c r="H5413" i="3"/>
  <c r="G5413" i="3"/>
  <c r="F5413" i="3"/>
  <c r="D5413" i="3"/>
  <c r="C5413" i="3"/>
  <c r="B5413" i="3"/>
  <c r="A5413" i="3"/>
  <c r="J5412" i="3"/>
  <c r="I5412" i="3"/>
  <c r="H5412" i="3"/>
  <c r="E5412" i="3" s="1"/>
  <c r="G5412" i="3"/>
  <c r="F5412" i="3"/>
  <c r="D5412" i="3"/>
  <c r="C5412" i="3"/>
  <c r="B5412" i="3"/>
  <c r="A5412" i="3"/>
  <c r="J5411" i="3"/>
  <c r="I5411" i="3"/>
  <c r="H5411" i="3"/>
  <c r="G5411" i="3"/>
  <c r="F5411" i="3"/>
  <c r="D5411" i="3"/>
  <c r="C5411" i="3"/>
  <c r="B5411" i="3"/>
  <c r="A5411" i="3"/>
  <c r="J5410" i="3"/>
  <c r="I5410" i="3"/>
  <c r="H5410" i="3"/>
  <c r="G5410" i="3"/>
  <c r="F5410" i="3"/>
  <c r="D5410" i="3"/>
  <c r="C5410" i="3"/>
  <c r="B5410" i="3"/>
  <c r="A5410" i="3"/>
  <c r="J5409" i="3"/>
  <c r="I5409" i="3"/>
  <c r="H5409" i="3"/>
  <c r="G5409" i="3"/>
  <c r="F5409" i="3"/>
  <c r="D5409" i="3"/>
  <c r="C5409" i="3"/>
  <c r="B5409" i="3"/>
  <c r="A5409" i="3"/>
  <c r="J5408" i="3"/>
  <c r="I5408" i="3"/>
  <c r="H5408" i="3"/>
  <c r="E5408" i="3" s="1"/>
  <c r="G5408" i="3"/>
  <c r="F5408" i="3"/>
  <c r="D5408" i="3"/>
  <c r="C5408" i="3"/>
  <c r="B5408" i="3"/>
  <c r="A5408" i="3"/>
  <c r="J5407" i="3"/>
  <c r="I5407" i="3"/>
  <c r="H5407" i="3"/>
  <c r="G5407" i="3"/>
  <c r="F5407" i="3"/>
  <c r="D5407" i="3"/>
  <c r="C5407" i="3"/>
  <c r="B5407" i="3"/>
  <c r="A5407" i="3"/>
  <c r="J5406" i="3"/>
  <c r="I5406" i="3"/>
  <c r="H5406" i="3"/>
  <c r="G5406" i="3"/>
  <c r="F5406" i="3"/>
  <c r="D5406" i="3"/>
  <c r="C5406" i="3"/>
  <c r="B5406" i="3"/>
  <c r="A5406" i="3"/>
  <c r="J5405" i="3"/>
  <c r="I5405" i="3"/>
  <c r="H5405" i="3"/>
  <c r="G5405" i="3"/>
  <c r="F5405" i="3"/>
  <c r="D5405" i="3"/>
  <c r="C5405" i="3"/>
  <c r="B5405" i="3"/>
  <c r="A5405" i="3"/>
  <c r="J5404" i="3"/>
  <c r="I5404" i="3"/>
  <c r="H5404" i="3"/>
  <c r="E5404" i="3" s="1"/>
  <c r="G5404" i="3"/>
  <c r="F5404" i="3"/>
  <c r="D5404" i="3"/>
  <c r="C5404" i="3"/>
  <c r="B5404" i="3"/>
  <c r="A5404" i="3"/>
  <c r="J5403" i="3"/>
  <c r="I5403" i="3"/>
  <c r="H5403" i="3"/>
  <c r="G5403" i="3"/>
  <c r="F5403" i="3"/>
  <c r="D5403" i="3"/>
  <c r="C5403" i="3"/>
  <c r="B5403" i="3"/>
  <c r="A5403" i="3"/>
  <c r="J5402" i="3"/>
  <c r="I5402" i="3"/>
  <c r="H5402" i="3"/>
  <c r="G5402" i="3"/>
  <c r="F5402" i="3"/>
  <c r="D5402" i="3"/>
  <c r="C5402" i="3"/>
  <c r="B5402" i="3"/>
  <c r="A5402" i="3"/>
  <c r="J5401" i="3"/>
  <c r="I5401" i="3"/>
  <c r="H5401" i="3"/>
  <c r="G5401" i="3"/>
  <c r="F5401" i="3"/>
  <c r="D5401" i="3"/>
  <c r="C5401" i="3"/>
  <c r="B5401" i="3"/>
  <c r="A5401" i="3"/>
  <c r="J5400" i="3"/>
  <c r="I5400" i="3"/>
  <c r="H5400" i="3"/>
  <c r="E5400" i="3" s="1"/>
  <c r="G5400" i="3"/>
  <c r="F5400" i="3"/>
  <c r="D5400" i="3"/>
  <c r="C5400" i="3"/>
  <c r="B5400" i="3"/>
  <c r="A5400" i="3"/>
  <c r="J5399" i="3"/>
  <c r="I5399" i="3"/>
  <c r="H5399" i="3"/>
  <c r="G5399" i="3"/>
  <c r="F5399" i="3"/>
  <c r="D5399" i="3"/>
  <c r="C5399" i="3"/>
  <c r="B5399" i="3"/>
  <c r="A5399" i="3"/>
  <c r="J5398" i="3"/>
  <c r="I5398" i="3"/>
  <c r="H5398" i="3"/>
  <c r="G5398" i="3"/>
  <c r="F5398" i="3"/>
  <c r="D5398" i="3"/>
  <c r="C5398" i="3"/>
  <c r="B5398" i="3"/>
  <c r="A5398" i="3"/>
  <c r="J5397" i="3"/>
  <c r="I5397" i="3"/>
  <c r="H5397" i="3"/>
  <c r="G5397" i="3"/>
  <c r="F5397" i="3"/>
  <c r="D5397" i="3"/>
  <c r="C5397" i="3"/>
  <c r="B5397" i="3"/>
  <c r="A5397" i="3"/>
  <c r="J5396" i="3"/>
  <c r="I5396" i="3"/>
  <c r="H5396" i="3"/>
  <c r="E5396" i="3" s="1"/>
  <c r="G5396" i="3"/>
  <c r="F5396" i="3"/>
  <c r="D5396" i="3"/>
  <c r="C5396" i="3"/>
  <c r="B5396" i="3"/>
  <c r="A5396" i="3"/>
  <c r="J5395" i="3"/>
  <c r="I5395" i="3"/>
  <c r="H5395" i="3"/>
  <c r="G5395" i="3"/>
  <c r="F5395" i="3"/>
  <c r="D5395" i="3"/>
  <c r="C5395" i="3"/>
  <c r="B5395" i="3"/>
  <c r="A5395" i="3"/>
  <c r="J5394" i="3"/>
  <c r="E5394" i="3" s="1"/>
  <c r="M5394" i="3" s="1"/>
  <c r="I5394" i="3"/>
  <c r="H5394" i="3"/>
  <c r="G5394" i="3"/>
  <c r="F5394" i="3"/>
  <c r="D5394" i="3"/>
  <c r="C5394" i="3"/>
  <c r="B5394" i="3"/>
  <c r="A5394" i="3"/>
  <c r="J5393" i="3"/>
  <c r="I5393" i="3"/>
  <c r="H5393" i="3"/>
  <c r="G5393" i="3"/>
  <c r="F5393" i="3"/>
  <c r="D5393" i="3"/>
  <c r="C5393" i="3"/>
  <c r="B5393" i="3"/>
  <c r="A5393" i="3"/>
  <c r="J5392" i="3"/>
  <c r="I5392" i="3"/>
  <c r="H5392" i="3"/>
  <c r="E5392" i="3" s="1"/>
  <c r="G5392" i="3"/>
  <c r="F5392" i="3"/>
  <c r="D5392" i="3"/>
  <c r="C5392" i="3"/>
  <c r="B5392" i="3"/>
  <c r="A5392" i="3"/>
  <c r="J5391" i="3"/>
  <c r="I5391" i="3"/>
  <c r="H5391" i="3"/>
  <c r="G5391" i="3"/>
  <c r="F5391" i="3"/>
  <c r="D5391" i="3"/>
  <c r="C5391" i="3"/>
  <c r="B5391" i="3"/>
  <c r="A5391" i="3"/>
  <c r="J5390" i="3"/>
  <c r="I5390" i="3"/>
  <c r="H5390" i="3"/>
  <c r="G5390" i="3"/>
  <c r="F5390" i="3"/>
  <c r="D5390" i="3"/>
  <c r="C5390" i="3"/>
  <c r="B5390" i="3"/>
  <c r="A5390" i="3"/>
  <c r="J5389" i="3"/>
  <c r="I5389" i="3"/>
  <c r="H5389" i="3"/>
  <c r="G5389" i="3"/>
  <c r="F5389" i="3"/>
  <c r="D5389" i="3"/>
  <c r="C5389" i="3"/>
  <c r="B5389" i="3"/>
  <c r="A5389" i="3"/>
  <c r="J5388" i="3"/>
  <c r="I5388" i="3"/>
  <c r="H5388" i="3"/>
  <c r="G5388" i="3"/>
  <c r="F5388" i="3"/>
  <c r="D5388" i="3"/>
  <c r="C5388" i="3"/>
  <c r="B5388" i="3"/>
  <c r="A5388" i="3"/>
  <c r="J5387" i="3"/>
  <c r="I5387" i="3"/>
  <c r="H5387" i="3"/>
  <c r="G5387" i="3"/>
  <c r="F5387" i="3"/>
  <c r="D5387" i="3"/>
  <c r="C5387" i="3"/>
  <c r="B5387" i="3"/>
  <c r="A5387" i="3"/>
  <c r="J5386" i="3"/>
  <c r="E5386" i="3" s="1"/>
  <c r="M5386" i="3" s="1"/>
  <c r="I5386" i="3"/>
  <c r="H5386" i="3"/>
  <c r="G5386" i="3"/>
  <c r="F5386" i="3"/>
  <c r="D5386" i="3"/>
  <c r="C5386" i="3"/>
  <c r="B5386" i="3"/>
  <c r="A5386" i="3"/>
  <c r="J5385" i="3"/>
  <c r="I5385" i="3"/>
  <c r="H5385" i="3"/>
  <c r="E5385" i="3" s="1"/>
  <c r="G5385" i="3"/>
  <c r="F5385" i="3"/>
  <c r="D5385" i="3"/>
  <c r="C5385" i="3"/>
  <c r="B5385" i="3"/>
  <c r="A5385" i="3"/>
  <c r="J5384" i="3"/>
  <c r="I5384" i="3"/>
  <c r="H5384" i="3"/>
  <c r="E5384" i="3" s="1"/>
  <c r="G5384" i="3"/>
  <c r="F5384" i="3"/>
  <c r="D5384" i="3"/>
  <c r="C5384" i="3"/>
  <c r="B5384" i="3"/>
  <c r="A5384" i="3"/>
  <c r="J5383" i="3"/>
  <c r="I5383" i="3"/>
  <c r="H5383" i="3"/>
  <c r="G5383" i="3"/>
  <c r="F5383" i="3"/>
  <c r="D5383" i="3"/>
  <c r="C5383" i="3"/>
  <c r="B5383" i="3"/>
  <c r="A5383" i="3"/>
  <c r="J5382" i="3"/>
  <c r="I5382" i="3"/>
  <c r="H5382" i="3"/>
  <c r="E5382" i="3" s="1"/>
  <c r="M5382" i="3" s="1"/>
  <c r="G5382" i="3"/>
  <c r="F5382" i="3"/>
  <c r="D5382" i="3"/>
  <c r="C5382" i="3"/>
  <c r="B5382" i="3"/>
  <c r="A5382" i="3"/>
  <c r="J5381" i="3"/>
  <c r="I5381" i="3"/>
  <c r="H5381" i="3"/>
  <c r="G5381" i="3"/>
  <c r="F5381" i="3"/>
  <c r="D5381" i="3"/>
  <c r="C5381" i="3"/>
  <c r="B5381" i="3"/>
  <c r="A5381" i="3"/>
  <c r="J5380" i="3"/>
  <c r="I5380" i="3"/>
  <c r="H5380" i="3"/>
  <c r="G5380" i="3"/>
  <c r="F5380" i="3"/>
  <c r="D5380" i="3"/>
  <c r="C5380" i="3"/>
  <c r="B5380" i="3"/>
  <c r="A5380" i="3"/>
  <c r="J5379" i="3"/>
  <c r="I5379" i="3"/>
  <c r="H5379" i="3"/>
  <c r="G5379" i="3"/>
  <c r="F5379" i="3"/>
  <c r="D5379" i="3"/>
  <c r="C5379" i="3"/>
  <c r="B5379" i="3"/>
  <c r="A5379" i="3"/>
  <c r="J5378" i="3"/>
  <c r="I5378" i="3"/>
  <c r="H5378" i="3"/>
  <c r="G5378" i="3"/>
  <c r="F5378" i="3"/>
  <c r="D5378" i="3"/>
  <c r="C5378" i="3"/>
  <c r="B5378" i="3"/>
  <c r="A5378" i="3"/>
  <c r="J5377" i="3"/>
  <c r="I5377" i="3"/>
  <c r="H5377" i="3"/>
  <c r="E5377" i="3" s="1"/>
  <c r="N5377" i="3" s="1"/>
  <c r="G5377" i="3"/>
  <c r="F5377" i="3"/>
  <c r="D5377" i="3"/>
  <c r="C5377" i="3"/>
  <c r="B5377" i="3"/>
  <c r="A5377" i="3"/>
  <c r="J5376" i="3"/>
  <c r="I5376" i="3"/>
  <c r="H5376" i="3"/>
  <c r="G5376" i="3"/>
  <c r="F5376" i="3"/>
  <c r="E5376" i="3"/>
  <c r="D5376" i="3"/>
  <c r="C5376" i="3"/>
  <c r="B5376" i="3"/>
  <c r="A5376" i="3"/>
  <c r="J5375" i="3"/>
  <c r="I5375" i="3"/>
  <c r="H5375" i="3"/>
  <c r="G5375" i="3"/>
  <c r="F5375" i="3"/>
  <c r="D5375" i="3"/>
  <c r="C5375" i="3"/>
  <c r="B5375" i="3"/>
  <c r="A5375" i="3"/>
  <c r="J5374" i="3"/>
  <c r="I5374" i="3"/>
  <c r="H5374" i="3"/>
  <c r="E5374" i="3" s="1"/>
  <c r="M5374" i="3" s="1"/>
  <c r="G5374" i="3"/>
  <c r="F5374" i="3"/>
  <c r="D5374" i="3"/>
  <c r="C5374" i="3"/>
  <c r="B5374" i="3"/>
  <c r="A5374" i="3"/>
  <c r="J5373" i="3"/>
  <c r="I5373" i="3"/>
  <c r="H5373" i="3"/>
  <c r="G5373" i="3"/>
  <c r="F5373" i="3"/>
  <c r="D5373" i="3"/>
  <c r="C5373" i="3"/>
  <c r="B5373" i="3"/>
  <c r="A5373" i="3"/>
  <c r="J5372" i="3"/>
  <c r="E5372" i="3" s="1"/>
  <c r="I5372" i="3"/>
  <c r="H5372" i="3"/>
  <c r="G5372" i="3"/>
  <c r="F5372" i="3"/>
  <c r="D5372" i="3"/>
  <c r="C5372" i="3"/>
  <c r="B5372" i="3"/>
  <c r="A5372" i="3"/>
  <c r="J5371" i="3"/>
  <c r="I5371" i="3"/>
  <c r="H5371" i="3"/>
  <c r="G5371" i="3"/>
  <c r="F5371" i="3"/>
  <c r="D5371" i="3"/>
  <c r="C5371" i="3"/>
  <c r="B5371" i="3"/>
  <c r="A5371" i="3"/>
  <c r="J5370" i="3"/>
  <c r="I5370" i="3"/>
  <c r="H5370" i="3"/>
  <c r="G5370" i="3"/>
  <c r="F5370" i="3"/>
  <c r="D5370" i="3"/>
  <c r="C5370" i="3"/>
  <c r="B5370" i="3"/>
  <c r="A5370" i="3"/>
  <c r="J5369" i="3"/>
  <c r="I5369" i="3"/>
  <c r="H5369" i="3"/>
  <c r="G5369" i="3"/>
  <c r="F5369" i="3"/>
  <c r="D5369" i="3"/>
  <c r="C5369" i="3"/>
  <c r="B5369" i="3"/>
  <c r="A5369" i="3"/>
  <c r="J5368" i="3"/>
  <c r="E5368" i="3" s="1"/>
  <c r="I5368" i="3"/>
  <c r="H5368" i="3"/>
  <c r="G5368" i="3"/>
  <c r="F5368" i="3"/>
  <c r="D5368" i="3"/>
  <c r="C5368" i="3"/>
  <c r="B5368" i="3"/>
  <c r="A5368" i="3"/>
  <c r="J5367" i="3"/>
  <c r="I5367" i="3"/>
  <c r="H5367" i="3"/>
  <c r="G5367" i="3"/>
  <c r="F5367" i="3"/>
  <c r="D5367" i="3"/>
  <c r="C5367" i="3"/>
  <c r="B5367" i="3"/>
  <c r="A5367" i="3"/>
  <c r="J5366" i="3"/>
  <c r="I5366" i="3"/>
  <c r="H5366" i="3"/>
  <c r="E5366" i="3" s="1"/>
  <c r="M5366" i="3" s="1"/>
  <c r="G5366" i="3"/>
  <c r="F5366" i="3"/>
  <c r="D5366" i="3"/>
  <c r="C5366" i="3"/>
  <c r="B5366" i="3"/>
  <c r="A5366" i="3"/>
  <c r="J5365" i="3"/>
  <c r="I5365" i="3"/>
  <c r="H5365" i="3"/>
  <c r="G5365" i="3"/>
  <c r="F5365" i="3"/>
  <c r="D5365" i="3"/>
  <c r="C5365" i="3"/>
  <c r="B5365" i="3"/>
  <c r="A5365" i="3"/>
  <c r="J5364" i="3"/>
  <c r="E5364" i="3" s="1"/>
  <c r="I5364" i="3"/>
  <c r="H5364" i="3"/>
  <c r="G5364" i="3"/>
  <c r="F5364" i="3"/>
  <c r="D5364" i="3"/>
  <c r="C5364" i="3"/>
  <c r="B5364" i="3"/>
  <c r="A5364" i="3"/>
  <c r="J5363" i="3"/>
  <c r="I5363" i="3"/>
  <c r="H5363" i="3"/>
  <c r="G5363" i="3"/>
  <c r="F5363" i="3"/>
  <c r="D5363" i="3"/>
  <c r="C5363" i="3"/>
  <c r="B5363" i="3"/>
  <c r="A5363" i="3"/>
  <c r="J5362" i="3"/>
  <c r="I5362" i="3"/>
  <c r="H5362" i="3"/>
  <c r="G5362" i="3"/>
  <c r="F5362" i="3"/>
  <c r="D5362" i="3"/>
  <c r="C5362" i="3"/>
  <c r="B5362" i="3"/>
  <c r="A5362" i="3"/>
  <c r="J5361" i="3"/>
  <c r="I5361" i="3"/>
  <c r="H5361" i="3"/>
  <c r="G5361" i="3"/>
  <c r="F5361" i="3"/>
  <c r="D5361" i="3"/>
  <c r="C5361" i="3"/>
  <c r="B5361" i="3"/>
  <c r="A5361" i="3"/>
  <c r="J5360" i="3"/>
  <c r="I5360" i="3"/>
  <c r="H5360" i="3"/>
  <c r="G5360" i="3"/>
  <c r="F5360" i="3"/>
  <c r="D5360" i="3"/>
  <c r="C5360" i="3"/>
  <c r="B5360" i="3"/>
  <c r="A5360" i="3"/>
  <c r="J5359" i="3"/>
  <c r="I5359" i="3"/>
  <c r="H5359" i="3"/>
  <c r="G5359" i="3"/>
  <c r="F5359" i="3"/>
  <c r="D5359" i="3"/>
  <c r="C5359" i="3"/>
  <c r="B5359" i="3"/>
  <c r="A5359" i="3"/>
  <c r="J5358" i="3"/>
  <c r="I5358" i="3"/>
  <c r="H5358" i="3"/>
  <c r="G5358" i="3"/>
  <c r="F5358" i="3"/>
  <c r="D5358" i="3"/>
  <c r="C5358" i="3"/>
  <c r="B5358" i="3"/>
  <c r="A5358" i="3"/>
  <c r="J5357" i="3"/>
  <c r="I5357" i="3"/>
  <c r="H5357" i="3"/>
  <c r="G5357" i="3"/>
  <c r="F5357" i="3"/>
  <c r="D5357" i="3"/>
  <c r="C5357" i="3"/>
  <c r="B5357" i="3"/>
  <c r="A5357" i="3"/>
  <c r="J5356" i="3"/>
  <c r="I5356" i="3"/>
  <c r="H5356" i="3"/>
  <c r="G5356" i="3"/>
  <c r="F5356" i="3"/>
  <c r="D5356" i="3"/>
  <c r="C5356" i="3"/>
  <c r="B5356" i="3"/>
  <c r="A5356" i="3"/>
  <c r="J5355" i="3"/>
  <c r="I5355" i="3"/>
  <c r="H5355" i="3"/>
  <c r="G5355" i="3"/>
  <c r="F5355" i="3"/>
  <c r="D5355" i="3"/>
  <c r="C5355" i="3"/>
  <c r="B5355" i="3"/>
  <c r="A5355" i="3"/>
  <c r="J5354" i="3"/>
  <c r="I5354" i="3"/>
  <c r="H5354" i="3"/>
  <c r="G5354" i="3"/>
  <c r="F5354" i="3"/>
  <c r="D5354" i="3"/>
  <c r="C5354" i="3"/>
  <c r="B5354" i="3"/>
  <c r="A5354" i="3"/>
  <c r="J5353" i="3"/>
  <c r="I5353" i="3"/>
  <c r="H5353" i="3"/>
  <c r="G5353" i="3"/>
  <c r="F5353" i="3"/>
  <c r="D5353" i="3"/>
  <c r="C5353" i="3"/>
  <c r="B5353" i="3"/>
  <c r="A5353" i="3"/>
  <c r="J5352" i="3"/>
  <c r="I5352" i="3"/>
  <c r="H5352" i="3"/>
  <c r="E5352" i="3" s="1"/>
  <c r="G5352" i="3"/>
  <c r="F5352" i="3"/>
  <c r="D5352" i="3"/>
  <c r="C5352" i="3"/>
  <c r="B5352" i="3"/>
  <c r="A5352" i="3"/>
  <c r="J5351" i="3"/>
  <c r="I5351" i="3"/>
  <c r="H5351" i="3"/>
  <c r="G5351" i="3"/>
  <c r="F5351" i="3"/>
  <c r="D5351" i="3"/>
  <c r="C5351" i="3"/>
  <c r="B5351" i="3"/>
  <c r="A5351" i="3"/>
  <c r="J5350" i="3"/>
  <c r="I5350" i="3"/>
  <c r="H5350" i="3"/>
  <c r="G5350" i="3"/>
  <c r="F5350" i="3"/>
  <c r="D5350" i="3"/>
  <c r="C5350" i="3"/>
  <c r="B5350" i="3"/>
  <c r="A5350" i="3"/>
  <c r="J5349" i="3"/>
  <c r="I5349" i="3"/>
  <c r="H5349" i="3"/>
  <c r="G5349" i="3"/>
  <c r="F5349" i="3"/>
  <c r="D5349" i="3"/>
  <c r="C5349" i="3"/>
  <c r="B5349" i="3"/>
  <c r="A5349" i="3"/>
  <c r="J5348" i="3"/>
  <c r="I5348" i="3"/>
  <c r="H5348" i="3"/>
  <c r="G5348" i="3"/>
  <c r="F5348" i="3"/>
  <c r="D5348" i="3"/>
  <c r="C5348" i="3"/>
  <c r="B5348" i="3"/>
  <c r="A5348" i="3"/>
  <c r="J5347" i="3"/>
  <c r="I5347" i="3"/>
  <c r="H5347" i="3"/>
  <c r="G5347" i="3"/>
  <c r="F5347" i="3"/>
  <c r="D5347" i="3"/>
  <c r="C5347" i="3"/>
  <c r="B5347" i="3"/>
  <c r="A5347" i="3"/>
  <c r="J5346" i="3"/>
  <c r="E5346" i="3" s="1"/>
  <c r="M5346" i="3" s="1"/>
  <c r="I5346" i="3"/>
  <c r="H5346" i="3"/>
  <c r="G5346" i="3"/>
  <c r="F5346" i="3"/>
  <c r="D5346" i="3"/>
  <c r="C5346" i="3"/>
  <c r="B5346" i="3"/>
  <c r="A5346" i="3"/>
  <c r="J5345" i="3"/>
  <c r="I5345" i="3"/>
  <c r="H5345" i="3"/>
  <c r="E5345" i="3" s="1"/>
  <c r="N5345" i="3" s="1"/>
  <c r="G5345" i="3"/>
  <c r="F5345" i="3"/>
  <c r="D5345" i="3"/>
  <c r="C5345" i="3"/>
  <c r="B5345" i="3"/>
  <c r="A5345" i="3"/>
  <c r="J5344" i="3"/>
  <c r="I5344" i="3"/>
  <c r="H5344" i="3"/>
  <c r="E5344" i="3" s="1"/>
  <c r="G5344" i="3"/>
  <c r="F5344" i="3"/>
  <c r="D5344" i="3"/>
  <c r="C5344" i="3"/>
  <c r="B5344" i="3"/>
  <c r="A5344" i="3"/>
  <c r="J5343" i="3"/>
  <c r="I5343" i="3"/>
  <c r="H5343" i="3"/>
  <c r="G5343" i="3"/>
  <c r="F5343" i="3"/>
  <c r="D5343" i="3"/>
  <c r="C5343" i="3"/>
  <c r="B5343" i="3"/>
  <c r="A5343" i="3"/>
  <c r="J5342" i="3"/>
  <c r="I5342" i="3"/>
  <c r="H5342" i="3"/>
  <c r="E5342" i="3" s="1"/>
  <c r="M5342" i="3" s="1"/>
  <c r="G5342" i="3"/>
  <c r="F5342" i="3"/>
  <c r="D5342" i="3"/>
  <c r="C5342" i="3"/>
  <c r="B5342" i="3"/>
  <c r="A5342" i="3"/>
  <c r="J5341" i="3"/>
  <c r="I5341" i="3"/>
  <c r="H5341" i="3"/>
  <c r="G5341" i="3"/>
  <c r="F5341" i="3"/>
  <c r="D5341" i="3"/>
  <c r="C5341" i="3"/>
  <c r="B5341" i="3"/>
  <c r="A5341" i="3"/>
  <c r="J5340" i="3"/>
  <c r="I5340" i="3"/>
  <c r="H5340" i="3"/>
  <c r="G5340" i="3"/>
  <c r="F5340" i="3"/>
  <c r="D5340" i="3"/>
  <c r="C5340" i="3"/>
  <c r="B5340" i="3"/>
  <c r="A5340" i="3"/>
  <c r="J5339" i="3"/>
  <c r="I5339" i="3"/>
  <c r="H5339" i="3"/>
  <c r="G5339" i="3"/>
  <c r="F5339" i="3"/>
  <c r="D5339" i="3"/>
  <c r="C5339" i="3"/>
  <c r="B5339" i="3"/>
  <c r="A5339" i="3"/>
  <c r="J5338" i="3"/>
  <c r="I5338" i="3"/>
  <c r="H5338" i="3"/>
  <c r="G5338" i="3"/>
  <c r="F5338" i="3"/>
  <c r="D5338" i="3"/>
  <c r="C5338" i="3"/>
  <c r="B5338" i="3"/>
  <c r="A5338" i="3"/>
  <c r="J5337" i="3"/>
  <c r="I5337" i="3"/>
  <c r="H5337" i="3"/>
  <c r="E5337" i="3" s="1"/>
  <c r="G5337" i="3"/>
  <c r="F5337" i="3"/>
  <c r="D5337" i="3"/>
  <c r="C5337" i="3"/>
  <c r="B5337" i="3"/>
  <c r="A5337" i="3"/>
  <c r="J5336" i="3"/>
  <c r="I5336" i="3"/>
  <c r="H5336" i="3"/>
  <c r="G5336" i="3"/>
  <c r="F5336" i="3"/>
  <c r="E5336" i="3"/>
  <c r="D5336" i="3"/>
  <c r="C5336" i="3"/>
  <c r="B5336" i="3"/>
  <c r="A5336" i="3"/>
  <c r="J5335" i="3"/>
  <c r="I5335" i="3"/>
  <c r="H5335" i="3"/>
  <c r="G5335" i="3"/>
  <c r="F5335" i="3"/>
  <c r="D5335" i="3"/>
  <c r="C5335" i="3"/>
  <c r="B5335" i="3"/>
  <c r="A5335" i="3"/>
  <c r="J5334" i="3"/>
  <c r="I5334" i="3"/>
  <c r="H5334" i="3"/>
  <c r="E5334" i="3" s="1"/>
  <c r="M5334" i="3" s="1"/>
  <c r="G5334" i="3"/>
  <c r="F5334" i="3"/>
  <c r="D5334" i="3"/>
  <c r="C5334" i="3"/>
  <c r="B5334" i="3"/>
  <c r="A5334" i="3"/>
  <c r="J5333" i="3"/>
  <c r="I5333" i="3"/>
  <c r="H5333" i="3"/>
  <c r="G5333" i="3"/>
  <c r="F5333" i="3"/>
  <c r="D5333" i="3"/>
  <c r="C5333" i="3"/>
  <c r="B5333" i="3"/>
  <c r="A5333" i="3"/>
  <c r="J5332" i="3"/>
  <c r="E5332" i="3" s="1"/>
  <c r="I5332" i="3"/>
  <c r="H5332" i="3"/>
  <c r="G5332" i="3"/>
  <c r="F5332" i="3"/>
  <c r="D5332" i="3"/>
  <c r="C5332" i="3"/>
  <c r="B5332" i="3"/>
  <c r="A5332" i="3"/>
  <c r="J5331" i="3"/>
  <c r="I5331" i="3"/>
  <c r="H5331" i="3"/>
  <c r="G5331" i="3"/>
  <c r="F5331" i="3"/>
  <c r="D5331" i="3"/>
  <c r="C5331" i="3"/>
  <c r="B5331" i="3"/>
  <c r="A5331" i="3"/>
  <c r="J5330" i="3"/>
  <c r="I5330" i="3"/>
  <c r="H5330" i="3"/>
  <c r="G5330" i="3"/>
  <c r="F5330" i="3"/>
  <c r="D5330" i="3"/>
  <c r="C5330" i="3"/>
  <c r="B5330" i="3"/>
  <c r="A5330" i="3"/>
  <c r="J5329" i="3"/>
  <c r="I5329" i="3"/>
  <c r="H5329" i="3"/>
  <c r="G5329" i="3"/>
  <c r="F5329" i="3"/>
  <c r="D5329" i="3"/>
  <c r="C5329" i="3"/>
  <c r="B5329" i="3"/>
  <c r="A5329" i="3"/>
  <c r="J5328" i="3"/>
  <c r="I5328" i="3"/>
  <c r="H5328" i="3"/>
  <c r="G5328" i="3"/>
  <c r="F5328" i="3"/>
  <c r="D5328" i="3"/>
  <c r="C5328" i="3"/>
  <c r="B5328" i="3"/>
  <c r="A5328" i="3"/>
  <c r="J5327" i="3"/>
  <c r="I5327" i="3"/>
  <c r="H5327" i="3"/>
  <c r="G5327" i="3"/>
  <c r="F5327" i="3"/>
  <c r="D5327" i="3"/>
  <c r="C5327" i="3"/>
  <c r="B5327" i="3"/>
  <c r="A5327" i="3"/>
  <c r="J5326" i="3"/>
  <c r="I5326" i="3"/>
  <c r="H5326" i="3"/>
  <c r="G5326" i="3"/>
  <c r="F5326" i="3"/>
  <c r="D5326" i="3"/>
  <c r="C5326" i="3"/>
  <c r="B5326" i="3"/>
  <c r="A5326" i="3"/>
  <c r="J5325" i="3"/>
  <c r="I5325" i="3"/>
  <c r="H5325" i="3"/>
  <c r="G5325" i="3"/>
  <c r="F5325" i="3"/>
  <c r="D5325" i="3"/>
  <c r="C5325" i="3"/>
  <c r="B5325" i="3"/>
  <c r="A5325" i="3"/>
  <c r="J5324" i="3"/>
  <c r="I5324" i="3"/>
  <c r="H5324" i="3"/>
  <c r="G5324" i="3"/>
  <c r="F5324" i="3"/>
  <c r="D5324" i="3"/>
  <c r="C5324" i="3"/>
  <c r="B5324" i="3"/>
  <c r="A5324" i="3"/>
  <c r="J5323" i="3"/>
  <c r="I5323" i="3"/>
  <c r="H5323" i="3"/>
  <c r="G5323" i="3"/>
  <c r="F5323" i="3"/>
  <c r="D5323" i="3"/>
  <c r="C5323" i="3"/>
  <c r="B5323" i="3"/>
  <c r="A5323" i="3"/>
  <c r="J5322" i="3"/>
  <c r="I5322" i="3"/>
  <c r="H5322" i="3"/>
  <c r="G5322" i="3"/>
  <c r="F5322" i="3"/>
  <c r="D5322" i="3"/>
  <c r="C5322" i="3"/>
  <c r="B5322" i="3"/>
  <c r="A5322" i="3"/>
  <c r="J5321" i="3"/>
  <c r="I5321" i="3"/>
  <c r="H5321" i="3"/>
  <c r="E5321" i="3" s="1"/>
  <c r="N5321" i="3" s="1"/>
  <c r="G5321" i="3"/>
  <c r="F5321" i="3"/>
  <c r="D5321" i="3"/>
  <c r="C5321" i="3"/>
  <c r="B5321" i="3"/>
  <c r="A5321" i="3"/>
  <c r="J5320" i="3"/>
  <c r="I5320" i="3"/>
  <c r="H5320" i="3"/>
  <c r="G5320" i="3"/>
  <c r="F5320" i="3"/>
  <c r="E5320" i="3"/>
  <c r="D5320" i="3"/>
  <c r="C5320" i="3"/>
  <c r="B5320" i="3"/>
  <c r="A5320" i="3"/>
  <c r="J5319" i="3"/>
  <c r="I5319" i="3"/>
  <c r="H5319" i="3"/>
  <c r="G5319" i="3"/>
  <c r="F5319" i="3"/>
  <c r="D5319" i="3"/>
  <c r="C5319" i="3"/>
  <c r="B5319" i="3"/>
  <c r="A5319" i="3"/>
  <c r="J5318" i="3"/>
  <c r="I5318" i="3"/>
  <c r="H5318" i="3"/>
  <c r="E5318" i="3" s="1"/>
  <c r="M5318" i="3" s="1"/>
  <c r="G5318" i="3"/>
  <c r="F5318" i="3"/>
  <c r="D5318" i="3"/>
  <c r="C5318" i="3"/>
  <c r="B5318" i="3"/>
  <c r="A5318" i="3"/>
  <c r="J5317" i="3"/>
  <c r="I5317" i="3"/>
  <c r="H5317" i="3"/>
  <c r="G5317" i="3"/>
  <c r="F5317" i="3"/>
  <c r="D5317" i="3"/>
  <c r="C5317" i="3"/>
  <c r="B5317" i="3"/>
  <c r="A5317" i="3"/>
  <c r="J5316" i="3"/>
  <c r="I5316" i="3"/>
  <c r="H5316" i="3"/>
  <c r="G5316" i="3"/>
  <c r="F5316" i="3"/>
  <c r="D5316" i="3"/>
  <c r="C5316" i="3"/>
  <c r="B5316" i="3"/>
  <c r="A5316" i="3"/>
  <c r="J5315" i="3"/>
  <c r="I5315" i="3"/>
  <c r="H5315" i="3"/>
  <c r="G5315" i="3"/>
  <c r="F5315" i="3"/>
  <c r="D5315" i="3"/>
  <c r="C5315" i="3"/>
  <c r="B5315" i="3"/>
  <c r="A5315" i="3"/>
  <c r="J5314" i="3"/>
  <c r="I5314" i="3"/>
  <c r="H5314" i="3"/>
  <c r="G5314" i="3"/>
  <c r="F5314" i="3"/>
  <c r="D5314" i="3"/>
  <c r="C5314" i="3"/>
  <c r="B5314" i="3"/>
  <c r="A5314" i="3"/>
  <c r="J5313" i="3"/>
  <c r="I5313" i="3"/>
  <c r="H5313" i="3"/>
  <c r="G5313" i="3"/>
  <c r="F5313" i="3"/>
  <c r="D5313" i="3"/>
  <c r="C5313" i="3"/>
  <c r="B5313" i="3"/>
  <c r="A5313" i="3"/>
  <c r="J5312" i="3"/>
  <c r="I5312" i="3"/>
  <c r="H5312" i="3"/>
  <c r="G5312" i="3"/>
  <c r="F5312" i="3"/>
  <c r="D5312" i="3"/>
  <c r="C5312" i="3"/>
  <c r="B5312" i="3"/>
  <c r="A5312" i="3"/>
  <c r="J5311" i="3"/>
  <c r="I5311" i="3"/>
  <c r="H5311" i="3"/>
  <c r="G5311" i="3"/>
  <c r="F5311" i="3"/>
  <c r="D5311" i="3"/>
  <c r="C5311" i="3"/>
  <c r="B5311" i="3"/>
  <c r="A5311" i="3"/>
  <c r="J5310" i="3"/>
  <c r="I5310" i="3"/>
  <c r="H5310" i="3"/>
  <c r="G5310" i="3"/>
  <c r="F5310" i="3"/>
  <c r="D5310" i="3"/>
  <c r="C5310" i="3"/>
  <c r="B5310" i="3"/>
  <c r="A5310" i="3"/>
  <c r="J5309" i="3"/>
  <c r="I5309" i="3"/>
  <c r="H5309" i="3"/>
  <c r="G5309" i="3"/>
  <c r="F5309" i="3"/>
  <c r="D5309" i="3"/>
  <c r="C5309" i="3"/>
  <c r="B5309" i="3"/>
  <c r="A5309" i="3"/>
  <c r="J5308" i="3"/>
  <c r="I5308" i="3"/>
  <c r="H5308" i="3"/>
  <c r="G5308" i="3"/>
  <c r="F5308" i="3"/>
  <c r="D5308" i="3"/>
  <c r="C5308" i="3"/>
  <c r="B5308" i="3"/>
  <c r="A5308" i="3"/>
  <c r="J5307" i="3"/>
  <c r="I5307" i="3"/>
  <c r="H5307" i="3"/>
  <c r="G5307" i="3"/>
  <c r="F5307" i="3"/>
  <c r="D5307" i="3"/>
  <c r="C5307" i="3"/>
  <c r="B5307" i="3"/>
  <c r="A5307" i="3"/>
  <c r="J5306" i="3"/>
  <c r="I5306" i="3"/>
  <c r="H5306" i="3"/>
  <c r="G5306" i="3"/>
  <c r="F5306" i="3"/>
  <c r="D5306" i="3"/>
  <c r="C5306" i="3"/>
  <c r="B5306" i="3"/>
  <c r="A5306" i="3"/>
  <c r="J5305" i="3"/>
  <c r="I5305" i="3"/>
  <c r="H5305" i="3"/>
  <c r="G5305" i="3"/>
  <c r="F5305" i="3"/>
  <c r="D5305" i="3"/>
  <c r="C5305" i="3"/>
  <c r="B5305" i="3"/>
  <c r="A5305" i="3"/>
  <c r="J5304" i="3"/>
  <c r="I5304" i="3"/>
  <c r="H5304" i="3"/>
  <c r="G5304" i="3"/>
  <c r="F5304" i="3"/>
  <c r="E5304" i="3"/>
  <c r="D5304" i="3"/>
  <c r="C5304" i="3"/>
  <c r="B5304" i="3"/>
  <c r="A5304" i="3"/>
  <c r="J5303" i="3"/>
  <c r="I5303" i="3"/>
  <c r="H5303" i="3"/>
  <c r="G5303" i="3"/>
  <c r="F5303" i="3"/>
  <c r="D5303" i="3"/>
  <c r="C5303" i="3"/>
  <c r="B5303" i="3"/>
  <c r="A5303" i="3"/>
  <c r="J5302" i="3"/>
  <c r="I5302" i="3"/>
  <c r="H5302" i="3"/>
  <c r="G5302" i="3"/>
  <c r="F5302" i="3"/>
  <c r="D5302" i="3"/>
  <c r="C5302" i="3"/>
  <c r="B5302" i="3"/>
  <c r="A5302" i="3"/>
  <c r="J5301" i="3"/>
  <c r="I5301" i="3"/>
  <c r="H5301" i="3"/>
  <c r="G5301" i="3"/>
  <c r="F5301" i="3"/>
  <c r="D5301" i="3"/>
  <c r="C5301" i="3"/>
  <c r="B5301" i="3"/>
  <c r="A5301" i="3"/>
  <c r="J5300" i="3"/>
  <c r="I5300" i="3"/>
  <c r="H5300" i="3"/>
  <c r="E5300" i="3" s="1"/>
  <c r="G5300" i="3"/>
  <c r="F5300" i="3"/>
  <c r="D5300" i="3"/>
  <c r="C5300" i="3"/>
  <c r="B5300" i="3"/>
  <c r="A5300" i="3"/>
  <c r="J5299" i="3"/>
  <c r="I5299" i="3"/>
  <c r="H5299" i="3"/>
  <c r="G5299" i="3"/>
  <c r="F5299" i="3"/>
  <c r="D5299" i="3"/>
  <c r="C5299" i="3"/>
  <c r="B5299" i="3"/>
  <c r="A5299" i="3"/>
  <c r="J5298" i="3"/>
  <c r="E5298" i="3" s="1"/>
  <c r="M5298" i="3" s="1"/>
  <c r="I5298" i="3"/>
  <c r="H5298" i="3"/>
  <c r="G5298" i="3"/>
  <c r="F5298" i="3"/>
  <c r="D5298" i="3"/>
  <c r="C5298" i="3"/>
  <c r="B5298" i="3"/>
  <c r="A5298" i="3"/>
  <c r="J5297" i="3"/>
  <c r="I5297" i="3"/>
  <c r="H5297" i="3"/>
  <c r="G5297" i="3"/>
  <c r="F5297" i="3"/>
  <c r="D5297" i="3"/>
  <c r="C5297" i="3"/>
  <c r="B5297" i="3"/>
  <c r="A5297" i="3"/>
  <c r="J5296" i="3"/>
  <c r="I5296" i="3"/>
  <c r="H5296" i="3"/>
  <c r="E5296" i="3" s="1"/>
  <c r="G5296" i="3"/>
  <c r="F5296" i="3"/>
  <c r="D5296" i="3"/>
  <c r="C5296" i="3"/>
  <c r="B5296" i="3"/>
  <c r="A5296" i="3"/>
  <c r="J5295" i="3"/>
  <c r="I5295" i="3"/>
  <c r="H5295" i="3"/>
  <c r="G5295" i="3"/>
  <c r="F5295" i="3"/>
  <c r="D5295" i="3"/>
  <c r="C5295" i="3"/>
  <c r="B5295" i="3"/>
  <c r="A5295" i="3"/>
  <c r="J5294" i="3"/>
  <c r="I5294" i="3"/>
  <c r="H5294" i="3"/>
  <c r="G5294" i="3"/>
  <c r="F5294" i="3"/>
  <c r="D5294" i="3"/>
  <c r="C5294" i="3"/>
  <c r="B5294" i="3"/>
  <c r="A5294" i="3"/>
  <c r="J5293" i="3"/>
  <c r="I5293" i="3"/>
  <c r="H5293" i="3"/>
  <c r="G5293" i="3"/>
  <c r="F5293" i="3"/>
  <c r="D5293" i="3"/>
  <c r="C5293" i="3"/>
  <c r="B5293" i="3"/>
  <c r="A5293" i="3"/>
  <c r="J5292" i="3"/>
  <c r="I5292" i="3"/>
  <c r="H5292" i="3"/>
  <c r="E5292" i="3" s="1"/>
  <c r="G5292" i="3"/>
  <c r="F5292" i="3"/>
  <c r="D5292" i="3"/>
  <c r="C5292" i="3"/>
  <c r="B5292" i="3"/>
  <c r="A5292" i="3"/>
  <c r="J5291" i="3"/>
  <c r="I5291" i="3"/>
  <c r="H5291" i="3"/>
  <c r="G5291" i="3"/>
  <c r="F5291" i="3"/>
  <c r="D5291" i="3"/>
  <c r="C5291" i="3"/>
  <c r="B5291" i="3"/>
  <c r="A5291" i="3"/>
  <c r="J5290" i="3"/>
  <c r="E5290" i="3" s="1"/>
  <c r="M5290" i="3" s="1"/>
  <c r="I5290" i="3"/>
  <c r="H5290" i="3"/>
  <c r="G5290" i="3"/>
  <c r="F5290" i="3"/>
  <c r="D5290" i="3"/>
  <c r="C5290" i="3"/>
  <c r="B5290" i="3"/>
  <c r="A5290" i="3"/>
  <c r="J5289" i="3"/>
  <c r="I5289" i="3"/>
  <c r="H5289" i="3"/>
  <c r="E5289" i="3" s="1"/>
  <c r="N5289" i="3" s="1"/>
  <c r="G5289" i="3"/>
  <c r="F5289" i="3"/>
  <c r="D5289" i="3"/>
  <c r="C5289" i="3"/>
  <c r="B5289" i="3"/>
  <c r="A5289" i="3"/>
  <c r="J5288" i="3"/>
  <c r="I5288" i="3"/>
  <c r="H5288" i="3"/>
  <c r="E5288" i="3" s="1"/>
  <c r="G5288" i="3"/>
  <c r="F5288" i="3"/>
  <c r="D5288" i="3"/>
  <c r="C5288" i="3"/>
  <c r="B5288" i="3"/>
  <c r="A5288" i="3"/>
  <c r="J5287" i="3"/>
  <c r="I5287" i="3"/>
  <c r="H5287" i="3"/>
  <c r="G5287" i="3"/>
  <c r="F5287" i="3"/>
  <c r="D5287" i="3"/>
  <c r="C5287" i="3"/>
  <c r="B5287" i="3"/>
  <c r="A5287" i="3"/>
  <c r="J5286" i="3"/>
  <c r="I5286" i="3"/>
  <c r="H5286" i="3"/>
  <c r="E5286" i="3" s="1"/>
  <c r="M5286" i="3" s="1"/>
  <c r="G5286" i="3"/>
  <c r="F5286" i="3"/>
  <c r="D5286" i="3"/>
  <c r="C5286" i="3"/>
  <c r="B5286" i="3"/>
  <c r="A5286" i="3"/>
  <c r="J5285" i="3"/>
  <c r="I5285" i="3"/>
  <c r="H5285" i="3"/>
  <c r="G5285" i="3"/>
  <c r="F5285" i="3"/>
  <c r="D5285" i="3"/>
  <c r="C5285" i="3"/>
  <c r="B5285" i="3"/>
  <c r="A5285" i="3"/>
  <c r="J5284" i="3"/>
  <c r="I5284" i="3"/>
  <c r="H5284" i="3"/>
  <c r="G5284" i="3"/>
  <c r="F5284" i="3"/>
  <c r="D5284" i="3"/>
  <c r="C5284" i="3"/>
  <c r="B5284" i="3"/>
  <c r="A5284" i="3"/>
  <c r="J5283" i="3"/>
  <c r="I5283" i="3"/>
  <c r="H5283" i="3"/>
  <c r="G5283" i="3"/>
  <c r="F5283" i="3"/>
  <c r="D5283" i="3"/>
  <c r="C5283" i="3"/>
  <c r="B5283" i="3"/>
  <c r="A5283" i="3"/>
  <c r="J5282" i="3"/>
  <c r="I5282" i="3"/>
  <c r="H5282" i="3"/>
  <c r="G5282" i="3"/>
  <c r="F5282" i="3"/>
  <c r="D5282" i="3"/>
  <c r="C5282" i="3"/>
  <c r="B5282" i="3"/>
  <c r="A5282" i="3"/>
  <c r="J5281" i="3"/>
  <c r="I5281" i="3"/>
  <c r="H5281" i="3"/>
  <c r="E5281" i="3" s="1"/>
  <c r="N5281" i="3" s="1"/>
  <c r="G5281" i="3"/>
  <c r="F5281" i="3"/>
  <c r="D5281" i="3"/>
  <c r="C5281" i="3"/>
  <c r="B5281" i="3"/>
  <c r="A5281" i="3"/>
  <c r="J5280" i="3"/>
  <c r="I5280" i="3"/>
  <c r="H5280" i="3"/>
  <c r="G5280" i="3"/>
  <c r="F5280" i="3"/>
  <c r="E5280" i="3"/>
  <c r="D5280" i="3"/>
  <c r="C5280" i="3"/>
  <c r="B5280" i="3"/>
  <c r="A5280" i="3"/>
  <c r="J5279" i="3"/>
  <c r="I5279" i="3"/>
  <c r="H5279" i="3"/>
  <c r="G5279" i="3"/>
  <c r="F5279" i="3"/>
  <c r="D5279" i="3"/>
  <c r="C5279" i="3"/>
  <c r="B5279" i="3"/>
  <c r="A5279" i="3"/>
  <c r="J5278" i="3"/>
  <c r="I5278" i="3"/>
  <c r="H5278" i="3"/>
  <c r="E5278" i="3" s="1"/>
  <c r="M5278" i="3" s="1"/>
  <c r="G5278" i="3"/>
  <c r="F5278" i="3"/>
  <c r="D5278" i="3"/>
  <c r="C5278" i="3"/>
  <c r="B5278" i="3"/>
  <c r="A5278" i="3"/>
  <c r="J5277" i="3"/>
  <c r="I5277" i="3"/>
  <c r="H5277" i="3"/>
  <c r="G5277" i="3"/>
  <c r="F5277" i="3"/>
  <c r="D5277" i="3"/>
  <c r="C5277" i="3"/>
  <c r="B5277" i="3"/>
  <c r="A5277" i="3"/>
  <c r="J5276" i="3"/>
  <c r="I5276" i="3"/>
  <c r="H5276" i="3"/>
  <c r="G5276" i="3"/>
  <c r="F5276" i="3"/>
  <c r="D5276" i="3"/>
  <c r="C5276" i="3"/>
  <c r="B5276" i="3"/>
  <c r="A5276" i="3"/>
  <c r="J5275" i="3"/>
  <c r="I5275" i="3"/>
  <c r="H5275" i="3"/>
  <c r="G5275" i="3"/>
  <c r="F5275" i="3"/>
  <c r="D5275" i="3"/>
  <c r="C5275" i="3"/>
  <c r="B5275" i="3"/>
  <c r="A5275" i="3"/>
  <c r="J5274" i="3"/>
  <c r="I5274" i="3"/>
  <c r="H5274" i="3"/>
  <c r="G5274" i="3"/>
  <c r="F5274" i="3"/>
  <c r="D5274" i="3"/>
  <c r="C5274" i="3"/>
  <c r="B5274" i="3"/>
  <c r="A5274" i="3"/>
  <c r="J5273" i="3"/>
  <c r="I5273" i="3"/>
  <c r="H5273" i="3"/>
  <c r="G5273" i="3"/>
  <c r="F5273" i="3"/>
  <c r="D5273" i="3"/>
  <c r="C5273" i="3"/>
  <c r="B5273" i="3"/>
  <c r="A5273" i="3"/>
  <c r="J5272" i="3"/>
  <c r="E5272" i="3" s="1"/>
  <c r="I5272" i="3"/>
  <c r="H5272" i="3"/>
  <c r="G5272" i="3"/>
  <c r="F5272" i="3"/>
  <c r="D5272" i="3"/>
  <c r="C5272" i="3"/>
  <c r="B5272" i="3"/>
  <c r="A5272" i="3"/>
  <c r="J5271" i="3"/>
  <c r="I5271" i="3"/>
  <c r="H5271" i="3"/>
  <c r="G5271" i="3"/>
  <c r="F5271" i="3"/>
  <c r="D5271" i="3"/>
  <c r="C5271" i="3"/>
  <c r="B5271" i="3"/>
  <c r="A5271" i="3"/>
  <c r="J5270" i="3"/>
  <c r="I5270" i="3"/>
  <c r="H5270" i="3"/>
  <c r="G5270" i="3"/>
  <c r="F5270" i="3"/>
  <c r="D5270" i="3"/>
  <c r="C5270" i="3"/>
  <c r="B5270" i="3"/>
  <c r="A5270" i="3"/>
  <c r="J5269" i="3"/>
  <c r="I5269" i="3"/>
  <c r="H5269" i="3"/>
  <c r="G5269" i="3"/>
  <c r="F5269" i="3"/>
  <c r="D5269" i="3"/>
  <c r="C5269" i="3"/>
  <c r="B5269" i="3"/>
  <c r="A5269" i="3"/>
  <c r="J5268" i="3"/>
  <c r="I5268" i="3"/>
  <c r="H5268" i="3"/>
  <c r="E5268" i="3" s="1"/>
  <c r="G5268" i="3"/>
  <c r="F5268" i="3"/>
  <c r="D5268" i="3"/>
  <c r="C5268" i="3"/>
  <c r="B5268" i="3"/>
  <c r="A5268" i="3"/>
  <c r="J5267" i="3"/>
  <c r="I5267" i="3"/>
  <c r="H5267" i="3"/>
  <c r="G5267" i="3"/>
  <c r="F5267" i="3"/>
  <c r="D5267" i="3"/>
  <c r="C5267" i="3"/>
  <c r="B5267" i="3"/>
  <c r="A5267" i="3"/>
  <c r="J5266" i="3"/>
  <c r="I5266" i="3"/>
  <c r="H5266" i="3"/>
  <c r="G5266" i="3"/>
  <c r="F5266" i="3"/>
  <c r="D5266" i="3"/>
  <c r="C5266" i="3"/>
  <c r="B5266" i="3"/>
  <c r="A5266" i="3"/>
  <c r="J5265" i="3"/>
  <c r="I5265" i="3"/>
  <c r="H5265" i="3"/>
  <c r="G5265" i="3"/>
  <c r="F5265" i="3"/>
  <c r="D5265" i="3"/>
  <c r="C5265" i="3"/>
  <c r="B5265" i="3"/>
  <c r="A5265" i="3"/>
  <c r="J5264" i="3"/>
  <c r="I5264" i="3"/>
  <c r="H5264" i="3"/>
  <c r="E5264" i="3" s="1"/>
  <c r="G5264" i="3"/>
  <c r="F5264" i="3"/>
  <c r="D5264" i="3"/>
  <c r="C5264" i="3"/>
  <c r="B5264" i="3"/>
  <c r="A5264" i="3"/>
  <c r="J5263" i="3"/>
  <c r="I5263" i="3"/>
  <c r="H5263" i="3"/>
  <c r="G5263" i="3"/>
  <c r="F5263" i="3"/>
  <c r="D5263" i="3"/>
  <c r="C5263" i="3"/>
  <c r="B5263" i="3"/>
  <c r="A5263" i="3"/>
  <c r="J5262" i="3"/>
  <c r="I5262" i="3"/>
  <c r="H5262" i="3"/>
  <c r="G5262" i="3"/>
  <c r="F5262" i="3"/>
  <c r="D5262" i="3"/>
  <c r="C5262" i="3"/>
  <c r="B5262" i="3"/>
  <c r="A5262" i="3"/>
  <c r="J5261" i="3"/>
  <c r="I5261" i="3"/>
  <c r="H5261" i="3"/>
  <c r="G5261" i="3"/>
  <c r="F5261" i="3"/>
  <c r="D5261" i="3"/>
  <c r="C5261" i="3"/>
  <c r="B5261" i="3"/>
  <c r="A5261" i="3"/>
  <c r="J5260" i="3"/>
  <c r="I5260" i="3"/>
  <c r="H5260" i="3"/>
  <c r="E5260" i="3" s="1"/>
  <c r="G5260" i="3"/>
  <c r="F5260" i="3"/>
  <c r="D5260" i="3"/>
  <c r="C5260" i="3"/>
  <c r="B5260" i="3"/>
  <c r="A5260" i="3"/>
  <c r="J5259" i="3"/>
  <c r="I5259" i="3"/>
  <c r="H5259" i="3"/>
  <c r="G5259" i="3"/>
  <c r="F5259" i="3"/>
  <c r="D5259" i="3"/>
  <c r="C5259" i="3"/>
  <c r="B5259" i="3"/>
  <c r="A5259" i="3"/>
  <c r="J5258" i="3"/>
  <c r="I5258" i="3"/>
  <c r="H5258" i="3"/>
  <c r="G5258" i="3"/>
  <c r="F5258" i="3"/>
  <c r="D5258" i="3"/>
  <c r="C5258" i="3"/>
  <c r="B5258" i="3"/>
  <c r="A5258" i="3"/>
  <c r="J5257" i="3"/>
  <c r="I5257" i="3"/>
  <c r="H5257" i="3"/>
  <c r="G5257" i="3"/>
  <c r="F5257" i="3"/>
  <c r="D5257" i="3"/>
  <c r="C5257" i="3"/>
  <c r="B5257" i="3"/>
  <c r="A5257" i="3"/>
  <c r="J5256" i="3"/>
  <c r="I5256" i="3"/>
  <c r="H5256" i="3"/>
  <c r="E5256" i="3" s="1"/>
  <c r="G5256" i="3"/>
  <c r="F5256" i="3"/>
  <c r="D5256" i="3"/>
  <c r="C5256" i="3"/>
  <c r="B5256" i="3"/>
  <c r="A5256" i="3"/>
  <c r="J5255" i="3"/>
  <c r="I5255" i="3"/>
  <c r="H5255" i="3"/>
  <c r="G5255" i="3"/>
  <c r="F5255" i="3"/>
  <c r="D5255" i="3"/>
  <c r="C5255" i="3"/>
  <c r="B5255" i="3"/>
  <c r="A5255" i="3"/>
  <c r="J5254" i="3"/>
  <c r="I5254" i="3"/>
  <c r="H5254" i="3"/>
  <c r="G5254" i="3"/>
  <c r="F5254" i="3"/>
  <c r="D5254" i="3"/>
  <c r="C5254" i="3"/>
  <c r="B5254" i="3"/>
  <c r="A5254" i="3"/>
  <c r="J5253" i="3"/>
  <c r="I5253" i="3"/>
  <c r="H5253" i="3"/>
  <c r="G5253" i="3"/>
  <c r="F5253" i="3"/>
  <c r="D5253" i="3"/>
  <c r="C5253" i="3"/>
  <c r="B5253" i="3"/>
  <c r="A5253" i="3"/>
  <c r="J5252" i="3"/>
  <c r="I5252" i="3"/>
  <c r="H5252" i="3"/>
  <c r="E5252" i="3" s="1"/>
  <c r="G5252" i="3"/>
  <c r="F5252" i="3"/>
  <c r="D5252" i="3"/>
  <c r="C5252" i="3"/>
  <c r="B5252" i="3"/>
  <c r="A5252" i="3"/>
  <c r="J5251" i="3"/>
  <c r="I5251" i="3"/>
  <c r="H5251" i="3"/>
  <c r="G5251" i="3"/>
  <c r="F5251" i="3"/>
  <c r="D5251" i="3"/>
  <c r="C5251" i="3"/>
  <c r="B5251" i="3"/>
  <c r="A5251" i="3"/>
  <c r="J5250" i="3"/>
  <c r="E5250" i="3" s="1"/>
  <c r="M5250" i="3" s="1"/>
  <c r="I5250" i="3"/>
  <c r="H5250" i="3"/>
  <c r="G5250" i="3"/>
  <c r="F5250" i="3"/>
  <c r="D5250" i="3"/>
  <c r="C5250" i="3"/>
  <c r="B5250" i="3"/>
  <c r="A5250" i="3"/>
  <c r="J5249" i="3"/>
  <c r="I5249" i="3"/>
  <c r="H5249" i="3"/>
  <c r="E5249" i="3" s="1"/>
  <c r="N5249" i="3" s="1"/>
  <c r="G5249" i="3"/>
  <c r="F5249" i="3"/>
  <c r="D5249" i="3"/>
  <c r="C5249" i="3"/>
  <c r="B5249" i="3"/>
  <c r="A5249" i="3"/>
  <c r="J5248" i="3"/>
  <c r="I5248" i="3"/>
  <c r="H5248" i="3"/>
  <c r="E5248" i="3" s="1"/>
  <c r="G5248" i="3"/>
  <c r="F5248" i="3"/>
  <c r="D5248" i="3"/>
  <c r="C5248" i="3"/>
  <c r="B5248" i="3"/>
  <c r="A5248" i="3"/>
  <c r="J5247" i="3"/>
  <c r="I5247" i="3"/>
  <c r="H5247" i="3"/>
  <c r="G5247" i="3"/>
  <c r="F5247" i="3"/>
  <c r="D5247" i="3"/>
  <c r="C5247" i="3"/>
  <c r="B5247" i="3"/>
  <c r="A5247" i="3"/>
  <c r="J5246" i="3"/>
  <c r="I5246" i="3"/>
  <c r="H5246" i="3"/>
  <c r="E5246" i="3" s="1"/>
  <c r="M5246" i="3" s="1"/>
  <c r="G5246" i="3"/>
  <c r="F5246" i="3"/>
  <c r="D5246" i="3"/>
  <c r="C5246" i="3"/>
  <c r="B5246" i="3"/>
  <c r="A5246" i="3"/>
  <c r="J5245" i="3"/>
  <c r="I5245" i="3"/>
  <c r="H5245" i="3"/>
  <c r="G5245" i="3"/>
  <c r="F5245" i="3"/>
  <c r="D5245" i="3"/>
  <c r="C5245" i="3"/>
  <c r="B5245" i="3"/>
  <c r="A5245" i="3"/>
  <c r="J5244" i="3"/>
  <c r="I5244" i="3"/>
  <c r="H5244" i="3"/>
  <c r="G5244" i="3"/>
  <c r="F5244" i="3"/>
  <c r="D5244" i="3"/>
  <c r="C5244" i="3"/>
  <c r="B5244" i="3"/>
  <c r="A5244" i="3"/>
  <c r="J5243" i="3"/>
  <c r="I5243" i="3"/>
  <c r="H5243" i="3"/>
  <c r="G5243" i="3"/>
  <c r="F5243" i="3"/>
  <c r="D5243" i="3"/>
  <c r="C5243" i="3"/>
  <c r="B5243" i="3"/>
  <c r="A5243" i="3"/>
  <c r="J5242" i="3"/>
  <c r="I5242" i="3"/>
  <c r="H5242" i="3"/>
  <c r="G5242" i="3"/>
  <c r="F5242" i="3"/>
  <c r="D5242" i="3"/>
  <c r="C5242" i="3"/>
  <c r="B5242" i="3"/>
  <c r="A5242" i="3"/>
  <c r="J5241" i="3"/>
  <c r="I5241" i="3"/>
  <c r="H5241" i="3"/>
  <c r="E5241" i="3" s="1"/>
  <c r="G5241" i="3"/>
  <c r="F5241" i="3"/>
  <c r="D5241" i="3"/>
  <c r="C5241" i="3"/>
  <c r="B5241" i="3"/>
  <c r="A5241" i="3"/>
  <c r="J5240" i="3"/>
  <c r="I5240" i="3"/>
  <c r="H5240" i="3"/>
  <c r="G5240" i="3"/>
  <c r="F5240" i="3"/>
  <c r="E5240" i="3"/>
  <c r="D5240" i="3"/>
  <c r="C5240" i="3"/>
  <c r="B5240" i="3"/>
  <c r="A5240" i="3"/>
  <c r="J5239" i="3"/>
  <c r="I5239" i="3"/>
  <c r="H5239" i="3"/>
  <c r="G5239" i="3"/>
  <c r="F5239" i="3"/>
  <c r="D5239" i="3"/>
  <c r="C5239" i="3"/>
  <c r="B5239" i="3"/>
  <c r="A5239" i="3"/>
  <c r="J5238" i="3"/>
  <c r="I5238" i="3"/>
  <c r="H5238" i="3"/>
  <c r="E5238" i="3" s="1"/>
  <c r="M5238" i="3" s="1"/>
  <c r="G5238" i="3"/>
  <c r="F5238" i="3"/>
  <c r="D5238" i="3"/>
  <c r="C5238" i="3"/>
  <c r="B5238" i="3"/>
  <c r="A5238" i="3"/>
  <c r="J5237" i="3"/>
  <c r="I5237" i="3"/>
  <c r="H5237" i="3"/>
  <c r="G5237" i="3"/>
  <c r="F5237" i="3"/>
  <c r="D5237" i="3"/>
  <c r="C5237" i="3"/>
  <c r="B5237" i="3"/>
  <c r="A5237" i="3"/>
  <c r="J5236" i="3"/>
  <c r="I5236" i="3"/>
  <c r="H5236" i="3"/>
  <c r="G5236" i="3"/>
  <c r="F5236" i="3"/>
  <c r="D5236" i="3"/>
  <c r="C5236" i="3"/>
  <c r="B5236" i="3"/>
  <c r="A5236" i="3"/>
  <c r="J5235" i="3"/>
  <c r="I5235" i="3"/>
  <c r="H5235" i="3"/>
  <c r="G5235" i="3"/>
  <c r="F5235" i="3"/>
  <c r="D5235" i="3"/>
  <c r="C5235" i="3"/>
  <c r="B5235" i="3"/>
  <c r="A5235" i="3"/>
  <c r="J5234" i="3"/>
  <c r="I5234" i="3"/>
  <c r="H5234" i="3"/>
  <c r="G5234" i="3"/>
  <c r="F5234" i="3"/>
  <c r="D5234" i="3"/>
  <c r="C5234" i="3"/>
  <c r="B5234" i="3"/>
  <c r="A5234" i="3"/>
  <c r="J5233" i="3"/>
  <c r="I5233" i="3"/>
  <c r="H5233" i="3"/>
  <c r="G5233" i="3"/>
  <c r="F5233" i="3"/>
  <c r="D5233" i="3"/>
  <c r="C5233" i="3"/>
  <c r="B5233" i="3"/>
  <c r="A5233" i="3"/>
  <c r="J5232" i="3"/>
  <c r="I5232" i="3"/>
  <c r="H5232" i="3"/>
  <c r="G5232" i="3"/>
  <c r="F5232" i="3"/>
  <c r="D5232" i="3"/>
  <c r="C5232" i="3"/>
  <c r="B5232" i="3"/>
  <c r="A5232" i="3"/>
  <c r="J5231" i="3"/>
  <c r="I5231" i="3"/>
  <c r="H5231" i="3"/>
  <c r="G5231" i="3"/>
  <c r="F5231" i="3"/>
  <c r="D5231" i="3"/>
  <c r="C5231" i="3"/>
  <c r="B5231" i="3"/>
  <c r="A5231" i="3"/>
  <c r="J5230" i="3"/>
  <c r="I5230" i="3"/>
  <c r="H5230" i="3"/>
  <c r="G5230" i="3"/>
  <c r="F5230" i="3"/>
  <c r="D5230" i="3"/>
  <c r="C5230" i="3"/>
  <c r="B5230" i="3"/>
  <c r="A5230" i="3"/>
  <c r="J5229" i="3"/>
  <c r="I5229" i="3"/>
  <c r="H5229" i="3"/>
  <c r="G5229" i="3"/>
  <c r="F5229" i="3"/>
  <c r="D5229" i="3"/>
  <c r="C5229" i="3"/>
  <c r="B5229" i="3"/>
  <c r="A5229" i="3"/>
  <c r="J5228" i="3"/>
  <c r="I5228" i="3"/>
  <c r="H5228" i="3"/>
  <c r="E5228" i="3" s="1"/>
  <c r="G5228" i="3"/>
  <c r="F5228" i="3"/>
  <c r="D5228" i="3"/>
  <c r="C5228" i="3"/>
  <c r="B5228" i="3"/>
  <c r="A5228" i="3"/>
  <c r="J5227" i="3"/>
  <c r="I5227" i="3"/>
  <c r="H5227" i="3"/>
  <c r="G5227" i="3"/>
  <c r="F5227" i="3"/>
  <c r="D5227" i="3"/>
  <c r="C5227" i="3"/>
  <c r="B5227" i="3"/>
  <c r="A5227" i="3"/>
  <c r="J5226" i="3"/>
  <c r="I5226" i="3"/>
  <c r="H5226" i="3"/>
  <c r="G5226" i="3"/>
  <c r="F5226" i="3"/>
  <c r="D5226" i="3"/>
  <c r="C5226" i="3"/>
  <c r="B5226" i="3"/>
  <c r="A5226" i="3"/>
  <c r="J5225" i="3"/>
  <c r="I5225" i="3"/>
  <c r="H5225" i="3"/>
  <c r="G5225" i="3"/>
  <c r="F5225" i="3"/>
  <c r="D5225" i="3"/>
  <c r="C5225" i="3"/>
  <c r="B5225" i="3"/>
  <c r="A5225" i="3"/>
  <c r="J5224" i="3"/>
  <c r="I5224" i="3"/>
  <c r="H5224" i="3"/>
  <c r="E5224" i="3" s="1"/>
  <c r="G5224" i="3"/>
  <c r="F5224" i="3"/>
  <c r="D5224" i="3"/>
  <c r="C5224" i="3"/>
  <c r="B5224" i="3"/>
  <c r="A5224" i="3"/>
  <c r="J5223" i="3"/>
  <c r="I5223" i="3"/>
  <c r="H5223" i="3"/>
  <c r="G5223" i="3"/>
  <c r="F5223" i="3"/>
  <c r="D5223" i="3"/>
  <c r="C5223" i="3"/>
  <c r="B5223" i="3"/>
  <c r="A5223" i="3"/>
  <c r="J5222" i="3"/>
  <c r="I5222" i="3"/>
  <c r="H5222" i="3"/>
  <c r="G5222" i="3"/>
  <c r="F5222" i="3"/>
  <c r="D5222" i="3"/>
  <c r="C5222" i="3"/>
  <c r="B5222" i="3"/>
  <c r="A5222" i="3"/>
  <c r="J5221" i="3"/>
  <c r="I5221" i="3"/>
  <c r="H5221" i="3"/>
  <c r="G5221" i="3"/>
  <c r="F5221" i="3"/>
  <c r="D5221" i="3"/>
  <c r="C5221" i="3"/>
  <c r="B5221" i="3"/>
  <c r="A5221" i="3"/>
  <c r="J5220" i="3"/>
  <c r="I5220" i="3"/>
  <c r="H5220" i="3"/>
  <c r="E5220" i="3" s="1"/>
  <c r="G5220" i="3"/>
  <c r="F5220" i="3"/>
  <c r="D5220" i="3"/>
  <c r="C5220" i="3"/>
  <c r="B5220" i="3"/>
  <c r="A5220" i="3"/>
  <c r="J5219" i="3"/>
  <c r="I5219" i="3"/>
  <c r="H5219" i="3"/>
  <c r="G5219" i="3"/>
  <c r="F5219" i="3"/>
  <c r="D5219" i="3"/>
  <c r="C5219" i="3"/>
  <c r="B5219" i="3"/>
  <c r="A5219" i="3"/>
  <c r="J5218" i="3"/>
  <c r="E5218" i="3" s="1"/>
  <c r="M5218" i="3" s="1"/>
  <c r="I5218" i="3"/>
  <c r="H5218" i="3"/>
  <c r="G5218" i="3"/>
  <c r="F5218" i="3"/>
  <c r="D5218" i="3"/>
  <c r="C5218" i="3"/>
  <c r="B5218" i="3"/>
  <c r="A5218" i="3"/>
  <c r="J5217" i="3"/>
  <c r="I5217" i="3"/>
  <c r="H5217" i="3"/>
  <c r="E5217" i="3" s="1"/>
  <c r="N5217" i="3" s="1"/>
  <c r="G5217" i="3"/>
  <c r="F5217" i="3"/>
  <c r="D5217" i="3"/>
  <c r="C5217" i="3"/>
  <c r="B5217" i="3"/>
  <c r="A5217" i="3"/>
  <c r="J5216" i="3"/>
  <c r="I5216" i="3"/>
  <c r="H5216" i="3"/>
  <c r="E5216" i="3" s="1"/>
  <c r="G5216" i="3"/>
  <c r="F5216" i="3"/>
  <c r="D5216" i="3"/>
  <c r="C5216" i="3"/>
  <c r="B5216" i="3"/>
  <c r="A5216" i="3"/>
  <c r="J5215" i="3"/>
  <c r="I5215" i="3"/>
  <c r="H5215" i="3"/>
  <c r="G5215" i="3"/>
  <c r="F5215" i="3"/>
  <c r="D5215" i="3"/>
  <c r="C5215" i="3"/>
  <c r="B5215" i="3"/>
  <c r="A5215" i="3"/>
  <c r="J5214" i="3"/>
  <c r="I5214" i="3"/>
  <c r="H5214" i="3"/>
  <c r="E5214" i="3" s="1"/>
  <c r="M5214" i="3" s="1"/>
  <c r="G5214" i="3"/>
  <c r="F5214" i="3"/>
  <c r="D5214" i="3"/>
  <c r="C5214" i="3"/>
  <c r="B5214" i="3"/>
  <c r="A5214" i="3"/>
  <c r="J5213" i="3"/>
  <c r="I5213" i="3"/>
  <c r="H5213" i="3"/>
  <c r="G5213" i="3"/>
  <c r="F5213" i="3"/>
  <c r="D5213" i="3"/>
  <c r="C5213" i="3"/>
  <c r="B5213" i="3"/>
  <c r="A5213" i="3"/>
  <c r="J5212" i="3"/>
  <c r="I5212" i="3"/>
  <c r="H5212" i="3"/>
  <c r="G5212" i="3"/>
  <c r="F5212" i="3"/>
  <c r="D5212" i="3"/>
  <c r="C5212" i="3"/>
  <c r="B5212" i="3"/>
  <c r="A5212" i="3"/>
  <c r="J5211" i="3"/>
  <c r="I5211" i="3"/>
  <c r="H5211" i="3"/>
  <c r="G5211" i="3"/>
  <c r="F5211" i="3"/>
  <c r="D5211" i="3"/>
  <c r="C5211" i="3"/>
  <c r="B5211" i="3"/>
  <c r="A5211" i="3"/>
  <c r="J5210" i="3"/>
  <c r="I5210" i="3"/>
  <c r="H5210" i="3"/>
  <c r="G5210" i="3"/>
  <c r="F5210" i="3"/>
  <c r="D5210" i="3"/>
  <c r="C5210" i="3"/>
  <c r="B5210" i="3"/>
  <c r="A5210" i="3"/>
  <c r="J5209" i="3"/>
  <c r="I5209" i="3"/>
  <c r="H5209" i="3"/>
  <c r="E5209" i="3" s="1"/>
  <c r="N5209" i="3" s="1"/>
  <c r="G5209" i="3"/>
  <c r="F5209" i="3"/>
  <c r="D5209" i="3"/>
  <c r="C5209" i="3"/>
  <c r="B5209" i="3"/>
  <c r="A5209" i="3"/>
  <c r="J5208" i="3"/>
  <c r="I5208" i="3"/>
  <c r="H5208" i="3"/>
  <c r="G5208" i="3"/>
  <c r="F5208" i="3"/>
  <c r="E5208" i="3"/>
  <c r="D5208" i="3"/>
  <c r="C5208" i="3"/>
  <c r="B5208" i="3"/>
  <c r="A5208" i="3"/>
  <c r="J5207" i="3"/>
  <c r="I5207" i="3"/>
  <c r="H5207" i="3"/>
  <c r="G5207" i="3"/>
  <c r="F5207" i="3"/>
  <c r="D5207" i="3"/>
  <c r="C5207" i="3"/>
  <c r="B5207" i="3"/>
  <c r="A5207" i="3"/>
  <c r="J5206" i="3"/>
  <c r="I5206" i="3"/>
  <c r="H5206" i="3"/>
  <c r="E5206" i="3" s="1"/>
  <c r="M5206" i="3" s="1"/>
  <c r="G5206" i="3"/>
  <c r="F5206" i="3"/>
  <c r="D5206" i="3"/>
  <c r="C5206" i="3"/>
  <c r="B5206" i="3"/>
  <c r="A5206" i="3"/>
  <c r="J5205" i="3"/>
  <c r="I5205" i="3"/>
  <c r="H5205" i="3"/>
  <c r="G5205" i="3"/>
  <c r="F5205" i="3"/>
  <c r="D5205" i="3"/>
  <c r="C5205" i="3"/>
  <c r="B5205" i="3"/>
  <c r="A5205" i="3"/>
  <c r="J5204" i="3"/>
  <c r="I5204" i="3"/>
  <c r="H5204" i="3"/>
  <c r="G5204" i="3"/>
  <c r="F5204" i="3"/>
  <c r="D5204" i="3"/>
  <c r="C5204" i="3"/>
  <c r="B5204" i="3"/>
  <c r="A5204" i="3"/>
  <c r="J5203" i="3"/>
  <c r="I5203" i="3"/>
  <c r="H5203" i="3"/>
  <c r="G5203" i="3"/>
  <c r="F5203" i="3"/>
  <c r="D5203" i="3"/>
  <c r="C5203" i="3"/>
  <c r="B5203" i="3"/>
  <c r="A5203" i="3"/>
  <c r="J5202" i="3"/>
  <c r="I5202" i="3"/>
  <c r="H5202" i="3"/>
  <c r="G5202" i="3"/>
  <c r="F5202" i="3"/>
  <c r="D5202" i="3"/>
  <c r="C5202" i="3"/>
  <c r="B5202" i="3"/>
  <c r="A5202" i="3"/>
  <c r="J5201" i="3"/>
  <c r="I5201" i="3"/>
  <c r="H5201" i="3"/>
  <c r="G5201" i="3"/>
  <c r="F5201" i="3"/>
  <c r="D5201" i="3"/>
  <c r="C5201" i="3"/>
  <c r="B5201" i="3"/>
  <c r="A5201" i="3"/>
  <c r="J5200" i="3"/>
  <c r="I5200" i="3"/>
  <c r="H5200" i="3"/>
  <c r="G5200" i="3"/>
  <c r="F5200" i="3"/>
  <c r="D5200" i="3"/>
  <c r="C5200" i="3"/>
  <c r="B5200" i="3"/>
  <c r="A5200" i="3"/>
  <c r="J5199" i="3"/>
  <c r="I5199" i="3"/>
  <c r="H5199" i="3"/>
  <c r="G5199" i="3"/>
  <c r="F5199" i="3"/>
  <c r="D5199" i="3"/>
  <c r="C5199" i="3"/>
  <c r="B5199" i="3"/>
  <c r="A5199" i="3"/>
  <c r="J5198" i="3"/>
  <c r="I5198" i="3"/>
  <c r="H5198" i="3"/>
  <c r="G5198" i="3"/>
  <c r="F5198" i="3"/>
  <c r="D5198" i="3"/>
  <c r="C5198" i="3"/>
  <c r="B5198" i="3"/>
  <c r="A5198" i="3"/>
  <c r="J5197" i="3"/>
  <c r="I5197" i="3"/>
  <c r="H5197" i="3"/>
  <c r="G5197" i="3"/>
  <c r="F5197" i="3"/>
  <c r="D5197" i="3"/>
  <c r="C5197" i="3"/>
  <c r="B5197" i="3"/>
  <c r="A5197" i="3"/>
  <c r="J5196" i="3"/>
  <c r="I5196" i="3"/>
  <c r="H5196" i="3"/>
  <c r="G5196" i="3"/>
  <c r="F5196" i="3"/>
  <c r="D5196" i="3"/>
  <c r="C5196" i="3"/>
  <c r="B5196" i="3"/>
  <c r="A5196" i="3"/>
  <c r="J5195" i="3"/>
  <c r="I5195" i="3"/>
  <c r="H5195" i="3"/>
  <c r="G5195" i="3"/>
  <c r="F5195" i="3"/>
  <c r="D5195" i="3"/>
  <c r="C5195" i="3"/>
  <c r="B5195" i="3"/>
  <c r="A5195" i="3"/>
  <c r="J5194" i="3"/>
  <c r="I5194" i="3"/>
  <c r="H5194" i="3"/>
  <c r="G5194" i="3"/>
  <c r="F5194" i="3"/>
  <c r="D5194" i="3"/>
  <c r="C5194" i="3"/>
  <c r="B5194" i="3"/>
  <c r="A5194" i="3"/>
  <c r="J5193" i="3"/>
  <c r="I5193" i="3"/>
  <c r="H5193" i="3"/>
  <c r="E5193" i="3" s="1"/>
  <c r="N5193" i="3" s="1"/>
  <c r="G5193" i="3"/>
  <c r="F5193" i="3"/>
  <c r="D5193" i="3"/>
  <c r="C5193" i="3"/>
  <c r="B5193" i="3"/>
  <c r="A5193" i="3"/>
  <c r="J5192" i="3"/>
  <c r="I5192" i="3"/>
  <c r="H5192" i="3"/>
  <c r="G5192" i="3"/>
  <c r="F5192" i="3"/>
  <c r="E5192" i="3"/>
  <c r="D5192" i="3"/>
  <c r="C5192" i="3"/>
  <c r="B5192" i="3"/>
  <c r="A5192" i="3"/>
  <c r="J5191" i="3"/>
  <c r="I5191" i="3"/>
  <c r="H5191" i="3"/>
  <c r="G5191" i="3"/>
  <c r="F5191" i="3"/>
  <c r="D5191" i="3"/>
  <c r="C5191" i="3"/>
  <c r="B5191" i="3"/>
  <c r="A5191" i="3"/>
  <c r="J5190" i="3"/>
  <c r="I5190" i="3"/>
  <c r="H5190" i="3"/>
  <c r="E5190" i="3" s="1"/>
  <c r="M5190" i="3" s="1"/>
  <c r="G5190" i="3"/>
  <c r="F5190" i="3"/>
  <c r="D5190" i="3"/>
  <c r="C5190" i="3"/>
  <c r="B5190" i="3"/>
  <c r="A5190" i="3"/>
  <c r="J5189" i="3"/>
  <c r="I5189" i="3"/>
  <c r="H5189" i="3"/>
  <c r="G5189" i="3"/>
  <c r="F5189" i="3"/>
  <c r="D5189" i="3"/>
  <c r="C5189" i="3"/>
  <c r="B5189" i="3"/>
  <c r="A5189" i="3"/>
  <c r="J5188" i="3"/>
  <c r="I5188" i="3"/>
  <c r="H5188" i="3"/>
  <c r="G5188" i="3"/>
  <c r="F5188" i="3"/>
  <c r="D5188" i="3"/>
  <c r="C5188" i="3"/>
  <c r="B5188" i="3"/>
  <c r="A5188" i="3"/>
  <c r="J5187" i="3"/>
  <c r="I5187" i="3"/>
  <c r="H5187" i="3"/>
  <c r="G5187" i="3"/>
  <c r="F5187" i="3"/>
  <c r="D5187" i="3"/>
  <c r="C5187" i="3"/>
  <c r="B5187" i="3"/>
  <c r="A5187" i="3"/>
  <c r="J5186" i="3"/>
  <c r="I5186" i="3"/>
  <c r="H5186" i="3"/>
  <c r="G5186" i="3"/>
  <c r="F5186" i="3"/>
  <c r="D5186" i="3"/>
  <c r="C5186" i="3"/>
  <c r="B5186" i="3"/>
  <c r="A5186" i="3"/>
  <c r="J5185" i="3"/>
  <c r="I5185" i="3"/>
  <c r="H5185" i="3"/>
  <c r="G5185" i="3"/>
  <c r="F5185" i="3"/>
  <c r="D5185" i="3"/>
  <c r="C5185" i="3"/>
  <c r="B5185" i="3"/>
  <c r="A5185" i="3"/>
  <c r="J5184" i="3"/>
  <c r="E5184" i="3" s="1"/>
  <c r="I5184" i="3"/>
  <c r="H5184" i="3"/>
  <c r="G5184" i="3"/>
  <c r="F5184" i="3"/>
  <c r="D5184" i="3"/>
  <c r="C5184" i="3"/>
  <c r="B5184" i="3"/>
  <c r="A5184" i="3"/>
  <c r="J5183" i="3"/>
  <c r="I5183" i="3"/>
  <c r="H5183" i="3"/>
  <c r="G5183" i="3"/>
  <c r="F5183" i="3"/>
  <c r="D5183" i="3"/>
  <c r="C5183" i="3"/>
  <c r="B5183" i="3"/>
  <c r="A5183" i="3"/>
  <c r="J5182" i="3"/>
  <c r="I5182" i="3"/>
  <c r="H5182" i="3"/>
  <c r="G5182" i="3"/>
  <c r="F5182" i="3"/>
  <c r="D5182" i="3"/>
  <c r="C5182" i="3"/>
  <c r="B5182" i="3"/>
  <c r="A5182" i="3"/>
  <c r="J5181" i="3"/>
  <c r="I5181" i="3"/>
  <c r="H5181" i="3"/>
  <c r="G5181" i="3"/>
  <c r="F5181" i="3"/>
  <c r="D5181" i="3"/>
  <c r="C5181" i="3"/>
  <c r="B5181" i="3"/>
  <c r="A5181" i="3"/>
  <c r="J5180" i="3"/>
  <c r="I5180" i="3"/>
  <c r="H5180" i="3"/>
  <c r="G5180" i="3"/>
  <c r="F5180" i="3"/>
  <c r="D5180" i="3"/>
  <c r="C5180" i="3"/>
  <c r="B5180" i="3"/>
  <c r="A5180" i="3"/>
  <c r="J5179" i="3"/>
  <c r="I5179" i="3"/>
  <c r="H5179" i="3"/>
  <c r="G5179" i="3"/>
  <c r="F5179" i="3"/>
  <c r="D5179" i="3"/>
  <c r="C5179" i="3"/>
  <c r="B5179" i="3"/>
  <c r="A5179" i="3"/>
  <c r="J5178" i="3"/>
  <c r="I5178" i="3"/>
  <c r="H5178" i="3"/>
  <c r="G5178" i="3"/>
  <c r="F5178" i="3"/>
  <c r="D5178" i="3"/>
  <c r="C5178" i="3"/>
  <c r="B5178" i="3"/>
  <c r="A5178" i="3"/>
  <c r="J5177" i="3"/>
  <c r="I5177" i="3"/>
  <c r="H5177" i="3"/>
  <c r="G5177" i="3"/>
  <c r="F5177" i="3"/>
  <c r="D5177" i="3"/>
  <c r="C5177" i="3"/>
  <c r="B5177" i="3"/>
  <c r="A5177" i="3"/>
  <c r="J5176" i="3"/>
  <c r="I5176" i="3"/>
  <c r="H5176" i="3"/>
  <c r="G5176" i="3"/>
  <c r="F5176" i="3"/>
  <c r="E5176" i="3"/>
  <c r="D5176" i="3"/>
  <c r="C5176" i="3"/>
  <c r="B5176" i="3"/>
  <c r="A5176" i="3"/>
  <c r="J5175" i="3"/>
  <c r="I5175" i="3"/>
  <c r="H5175" i="3"/>
  <c r="G5175" i="3"/>
  <c r="F5175" i="3"/>
  <c r="D5175" i="3"/>
  <c r="C5175" i="3"/>
  <c r="B5175" i="3"/>
  <c r="A5175" i="3"/>
  <c r="J5174" i="3"/>
  <c r="I5174" i="3"/>
  <c r="H5174" i="3"/>
  <c r="G5174" i="3"/>
  <c r="F5174" i="3"/>
  <c r="D5174" i="3"/>
  <c r="C5174" i="3"/>
  <c r="B5174" i="3"/>
  <c r="A5174" i="3"/>
  <c r="J5173" i="3"/>
  <c r="I5173" i="3"/>
  <c r="H5173" i="3"/>
  <c r="G5173" i="3"/>
  <c r="F5173" i="3"/>
  <c r="D5173" i="3"/>
  <c r="C5173" i="3"/>
  <c r="B5173" i="3"/>
  <c r="A5173" i="3"/>
  <c r="J5172" i="3"/>
  <c r="I5172" i="3"/>
  <c r="H5172" i="3"/>
  <c r="E5172" i="3" s="1"/>
  <c r="M5172" i="3" s="1"/>
  <c r="G5172" i="3"/>
  <c r="F5172" i="3"/>
  <c r="D5172" i="3"/>
  <c r="C5172" i="3"/>
  <c r="B5172" i="3"/>
  <c r="A5172" i="3"/>
  <c r="J5171" i="3"/>
  <c r="I5171" i="3"/>
  <c r="H5171" i="3"/>
  <c r="G5171" i="3"/>
  <c r="F5171" i="3"/>
  <c r="D5171" i="3"/>
  <c r="C5171" i="3"/>
  <c r="B5171" i="3"/>
  <c r="A5171" i="3"/>
  <c r="J5170" i="3"/>
  <c r="E5170" i="3" s="1"/>
  <c r="M5170" i="3" s="1"/>
  <c r="I5170" i="3"/>
  <c r="H5170" i="3"/>
  <c r="G5170" i="3"/>
  <c r="F5170" i="3"/>
  <c r="D5170" i="3"/>
  <c r="C5170" i="3"/>
  <c r="B5170" i="3"/>
  <c r="A5170" i="3"/>
  <c r="J5169" i="3"/>
  <c r="I5169" i="3"/>
  <c r="H5169" i="3"/>
  <c r="G5169" i="3"/>
  <c r="F5169" i="3"/>
  <c r="D5169" i="3"/>
  <c r="C5169" i="3"/>
  <c r="B5169" i="3"/>
  <c r="A5169" i="3"/>
  <c r="J5168" i="3"/>
  <c r="I5168" i="3"/>
  <c r="H5168" i="3"/>
  <c r="E5168" i="3" s="1"/>
  <c r="M5168" i="3" s="1"/>
  <c r="G5168" i="3"/>
  <c r="F5168" i="3"/>
  <c r="D5168" i="3"/>
  <c r="C5168" i="3"/>
  <c r="B5168" i="3"/>
  <c r="A5168" i="3"/>
  <c r="J5167" i="3"/>
  <c r="I5167" i="3"/>
  <c r="H5167" i="3"/>
  <c r="G5167" i="3"/>
  <c r="F5167" i="3"/>
  <c r="D5167" i="3"/>
  <c r="C5167" i="3"/>
  <c r="B5167" i="3"/>
  <c r="A5167" i="3"/>
  <c r="J5166" i="3"/>
  <c r="I5166" i="3"/>
  <c r="H5166" i="3"/>
  <c r="G5166" i="3"/>
  <c r="F5166" i="3"/>
  <c r="D5166" i="3"/>
  <c r="C5166" i="3"/>
  <c r="B5166" i="3"/>
  <c r="A5166" i="3"/>
  <c r="J5165" i="3"/>
  <c r="I5165" i="3"/>
  <c r="H5165" i="3"/>
  <c r="G5165" i="3"/>
  <c r="F5165" i="3"/>
  <c r="D5165" i="3"/>
  <c r="C5165" i="3"/>
  <c r="B5165" i="3"/>
  <c r="A5165" i="3"/>
  <c r="J5164" i="3"/>
  <c r="I5164" i="3"/>
  <c r="H5164" i="3"/>
  <c r="E5164" i="3" s="1"/>
  <c r="M5164" i="3" s="1"/>
  <c r="G5164" i="3"/>
  <c r="F5164" i="3"/>
  <c r="D5164" i="3"/>
  <c r="C5164" i="3"/>
  <c r="B5164" i="3"/>
  <c r="A5164" i="3"/>
  <c r="J5163" i="3"/>
  <c r="I5163" i="3"/>
  <c r="H5163" i="3"/>
  <c r="G5163" i="3"/>
  <c r="F5163" i="3"/>
  <c r="D5163" i="3"/>
  <c r="C5163" i="3"/>
  <c r="B5163" i="3"/>
  <c r="A5163" i="3"/>
  <c r="J5162" i="3"/>
  <c r="E5162" i="3" s="1"/>
  <c r="M5162" i="3" s="1"/>
  <c r="I5162" i="3"/>
  <c r="H5162" i="3"/>
  <c r="G5162" i="3"/>
  <c r="F5162" i="3"/>
  <c r="D5162" i="3"/>
  <c r="C5162" i="3"/>
  <c r="B5162" i="3"/>
  <c r="A5162" i="3"/>
  <c r="J5161" i="3"/>
  <c r="I5161" i="3"/>
  <c r="H5161" i="3"/>
  <c r="E5161" i="3" s="1"/>
  <c r="M5161" i="3" s="1"/>
  <c r="G5161" i="3"/>
  <c r="F5161" i="3"/>
  <c r="D5161" i="3"/>
  <c r="C5161" i="3"/>
  <c r="B5161" i="3"/>
  <c r="A5161" i="3"/>
  <c r="J5160" i="3"/>
  <c r="I5160" i="3"/>
  <c r="H5160" i="3"/>
  <c r="E5160" i="3" s="1"/>
  <c r="M5160" i="3" s="1"/>
  <c r="G5160" i="3"/>
  <c r="F5160" i="3"/>
  <c r="D5160" i="3"/>
  <c r="C5160" i="3"/>
  <c r="B5160" i="3"/>
  <c r="A5160" i="3"/>
  <c r="J5159" i="3"/>
  <c r="I5159" i="3"/>
  <c r="H5159" i="3"/>
  <c r="G5159" i="3"/>
  <c r="F5159" i="3"/>
  <c r="D5159" i="3"/>
  <c r="C5159" i="3"/>
  <c r="B5159" i="3"/>
  <c r="A5159" i="3"/>
  <c r="J5158" i="3"/>
  <c r="I5158" i="3"/>
  <c r="H5158" i="3"/>
  <c r="E5158" i="3" s="1"/>
  <c r="M5158" i="3" s="1"/>
  <c r="G5158" i="3"/>
  <c r="F5158" i="3"/>
  <c r="D5158" i="3"/>
  <c r="C5158" i="3"/>
  <c r="B5158" i="3"/>
  <c r="A5158" i="3"/>
  <c r="J5157" i="3"/>
  <c r="I5157" i="3"/>
  <c r="H5157" i="3"/>
  <c r="G5157" i="3"/>
  <c r="F5157" i="3"/>
  <c r="D5157" i="3"/>
  <c r="C5157" i="3"/>
  <c r="B5157" i="3"/>
  <c r="A5157" i="3"/>
  <c r="J5156" i="3"/>
  <c r="I5156" i="3"/>
  <c r="H5156" i="3"/>
  <c r="G5156" i="3"/>
  <c r="F5156" i="3"/>
  <c r="D5156" i="3"/>
  <c r="C5156" i="3"/>
  <c r="B5156" i="3"/>
  <c r="A5156" i="3"/>
  <c r="J5155" i="3"/>
  <c r="I5155" i="3"/>
  <c r="H5155" i="3"/>
  <c r="G5155" i="3"/>
  <c r="F5155" i="3"/>
  <c r="D5155" i="3"/>
  <c r="C5155" i="3"/>
  <c r="B5155" i="3"/>
  <c r="A5155" i="3"/>
  <c r="J5154" i="3"/>
  <c r="I5154" i="3"/>
  <c r="H5154" i="3"/>
  <c r="G5154" i="3"/>
  <c r="F5154" i="3"/>
  <c r="D5154" i="3"/>
  <c r="C5154" i="3"/>
  <c r="B5154" i="3"/>
  <c r="A5154" i="3"/>
  <c r="J5153" i="3"/>
  <c r="I5153" i="3"/>
  <c r="H5153" i="3"/>
  <c r="E5153" i="3" s="1"/>
  <c r="M5153" i="3" s="1"/>
  <c r="G5153" i="3"/>
  <c r="F5153" i="3"/>
  <c r="D5153" i="3"/>
  <c r="C5153" i="3"/>
  <c r="B5153" i="3"/>
  <c r="A5153" i="3"/>
  <c r="J5152" i="3"/>
  <c r="I5152" i="3"/>
  <c r="H5152" i="3"/>
  <c r="G5152" i="3"/>
  <c r="F5152" i="3"/>
  <c r="E5152" i="3"/>
  <c r="M5152" i="3" s="1"/>
  <c r="D5152" i="3"/>
  <c r="C5152" i="3"/>
  <c r="B5152" i="3"/>
  <c r="A5152" i="3"/>
  <c r="J5151" i="3"/>
  <c r="I5151" i="3"/>
  <c r="H5151" i="3"/>
  <c r="G5151" i="3"/>
  <c r="F5151" i="3"/>
  <c r="D5151" i="3"/>
  <c r="C5151" i="3"/>
  <c r="B5151" i="3"/>
  <c r="A5151" i="3"/>
  <c r="J5150" i="3"/>
  <c r="I5150" i="3"/>
  <c r="H5150" i="3"/>
  <c r="E5150" i="3" s="1"/>
  <c r="M5150" i="3" s="1"/>
  <c r="G5150" i="3"/>
  <c r="F5150" i="3"/>
  <c r="D5150" i="3"/>
  <c r="C5150" i="3"/>
  <c r="B5150" i="3"/>
  <c r="A5150" i="3"/>
  <c r="J5149" i="3"/>
  <c r="I5149" i="3"/>
  <c r="H5149" i="3"/>
  <c r="G5149" i="3"/>
  <c r="F5149" i="3"/>
  <c r="D5149" i="3"/>
  <c r="C5149" i="3"/>
  <c r="B5149" i="3"/>
  <c r="A5149" i="3"/>
  <c r="J5148" i="3"/>
  <c r="I5148" i="3"/>
  <c r="H5148" i="3"/>
  <c r="G5148" i="3"/>
  <c r="F5148" i="3"/>
  <c r="D5148" i="3"/>
  <c r="C5148" i="3"/>
  <c r="B5148" i="3"/>
  <c r="A5148" i="3"/>
  <c r="J5147" i="3"/>
  <c r="I5147" i="3"/>
  <c r="H5147" i="3"/>
  <c r="G5147" i="3"/>
  <c r="F5147" i="3"/>
  <c r="D5147" i="3"/>
  <c r="C5147" i="3"/>
  <c r="B5147" i="3"/>
  <c r="A5147" i="3"/>
  <c r="J5146" i="3"/>
  <c r="I5146" i="3"/>
  <c r="H5146" i="3"/>
  <c r="G5146" i="3"/>
  <c r="F5146" i="3"/>
  <c r="D5146" i="3"/>
  <c r="C5146" i="3"/>
  <c r="B5146" i="3"/>
  <c r="A5146" i="3"/>
  <c r="J5145" i="3"/>
  <c r="I5145" i="3"/>
  <c r="H5145" i="3"/>
  <c r="G5145" i="3"/>
  <c r="F5145" i="3"/>
  <c r="D5145" i="3"/>
  <c r="C5145" i="3"/>
  <c r="B5145" i="3"/>
  <c r="A5145" i="3"/>
  <c r="J5144" i="3"/>
  <c r="E5144" i="3" s="1"/>
  <c r="M5144" i="3" s="1"/>
  <c r="I5144" i="3"/>
  <c r="H5144" i="3"/>
  <c r="G5144" i="3"/>
  <c r="F5144" i="3"/>
  <c r="D5144" i="3"/>
  <c r="C5144" i="3"/>
  <c r="B5144" i="3"/>
  <c r="A5144" i="3"/>
  <c r="J5143" i="3"/>
  <c r="I5143" i="3"/>
  <c r="H5143" i="3"/>
  <c r="G5143" i="3"/>
  <c r="F5143" i="3"/>
  <c r="D5143" i="3"/>
  <c r="C5143" i="3"/>
  <c r="B5143" i="3"/>
  <c r="A5143" i="3"/>
  <c r="J5142" i="3"/>
  <c r="I5142" i="3"/>
  <c r="H5142" i="3"/>
  <c r="G5142" i="3"/>
  <c r="F5142" i="3"/>
  <c r="D5142" i="3"/>
  <c r="C5142" i="3"/>
  <c r="B5142" i="3"/>
  <c r="A5142" i="3"/>
  <c r="J5141" i="3"/>
  <c r="I5141" i="3"/>
  <c r="H5141" i="3"/>
  <c r="G5141" i="3"/>
  <c r="F5141" i="3"/>
  <c r="D5141" i="3"/>
  <c r="C5141" i="3"/>
  <c r="B5141" i="3"/>
  <c r="A5141" i="3"/>
  <c r="J5140" i="3"/>
  <c r="I5140" i="3"/>
  <c r="H5140" i="3"/>
  <c r="E5140" i="3" s="1"/>
  <c r="M5140" i="3" s="1"/>
  <c r="G5140" i="3"/>
  <c r="F5140" i="3"/>
  <c r="D5140" i="3"/>
  <c r="C5140" i="3"/>
  <c r="B5140" i="3"/>
  <c r="A5140" i="3"/>
  <c r="J5139" i="3"/>
  <c r="I5139" i="3"/>
  <c r="H5139" i="3"/>
  <c r="G5139" i="3"/>
  <c r="F5139" i="3"/>
  <c r="D5139" i="3"/>
  <c r="C5139" i="3"/>
  <c r="B5139" i="3"/>
  <c r="A5139" i="3"/>
  <c r="J5138" i="3"/>
  <c r="I5138" i="3"/>
  <c r="H5138" i="3"/>
  <c r="G5138" i="3"/>
  <c r="F5138" i="3"/>
  <c r="D5138" i="3"/>
  <c r="C5138" i="3"/>
  <c r="B5138" i="3"/>
  <c r="A5138" i="3"/>
  <c r="J5137" i="3"/>
  <c r="I5137" i="3"/>
  <c r="H5137" i="3"/>
  <c r="G5137" i="3"/>
  <c r="F5137" i="3"/>
  <c r="D5137" i="3"/>
  <c r="C5137" i="3"/>
  <c r="B5137" i="3"/>
  <c r="A5137" i="3"/>
  <c r="J5136" i="3"/>
  <c r="I5136" i="3"/>
  <c r="H5136" i="3"/>
  <c r="E5136" i="3" s="1"/>
  <c r="M5136" i="3" s="1"/>
  <c r="G5136" i="3"/>
  <c r="F5136" i="3"/>
  <c r="D5136" i="3"/>
  <c r="C5136" i="3"/>
  <c r="B5136" i="3"/>
  <c r="A5136" i="3"/>
  <c r="J5135" i="3"/>
  <c r="I5135" i="3"/>
  <c r="H5135" i="3"/>
  <c r="G5135" i="3"/>
  <c r="F5135" i="3"/>
  <c r="D5135" i="3"/>
  <c r="C5135" i="3"/>
  <c r="B5135" i="3"/>
  <c r="A5135" i="3"/>
  <c r="J5134" i="3"/>
  <c r="I5134" i="3"/>
  <c r="H5134" i="3"/>
  <c r="G5134" i="3"/>
  <c r="F5134" i="3"/>
  <c r="D5134" i="3"/>
  <c r="C5134" i="3"/>
  <c r="B5134" i="3"/>
  <c r="A5134" i="3"/>
  <c r="J5133" i="3"/>
  <c r="I5133" i="3"/>
  <c r="H5133" i="3"/>
  <c r="G5133" i="3"/>
  <c r="F5133" i="3"/>
  <c r="D5133" i="3"/>
  <c r="C5133" i="3"/>
  <c r="B5133" i="3"/>
  <c r="A5133" i="3"/>
  <c r="J5132" i="3"/>
  <c r="I5132" i="3"/>
  <c r="H5132" i="3"/>
  <c r="E5132" i="3" s="1"/>
  <c r="G5132" i="3"/>
  <c r="F5132" i="3"/>
  <c r="D5132" i="3"/>
  <c r="C5132" i="3"/>
  <c r="B5132" i="3"/>
  <c r="A5132" i="3"/>
  <c r="J5131" i="3"/>
  <c r="I5131" i="3"/>
  <c r="H5131" i="3"/>
  <c r="G5131" i="3"/>
  <c r="F5131" i="3"/>
  <c r="D5131" i="3"/>
  <c r="C5131" i="3"/>
  <c r="B5131" i="3"/>
  <c r="A5131" i="3"/>
  <c r="J5130" i="3"/>
  <c r="I5130" i="3"/>
  <c r="H5130" i="3"/>
  <c r="G5130" i="3"/>
  <c r="F5130" i="3"/>
  <c r="D5130" i="3"/>
  <c r="C5130" i="3"/>
  <c r="B5130" i="3"/>
  <c r="A5130" i="3"/>
  <c r="J5129" i="3"/>
  <c r="I5129" i="3"/>
  <c r="H5129" i="3"/>
  <c r="G5129" i="3"/>
  <c r="F5129" i="3"/>
  <c r="D5129" i="3"/>
  <c r="C5129" i="3"/>
  <c r="B5129" i="3"/>
  <c r="A5129" i="3"/>
  <c r="J5128" i="3"/>
  <c r="I5128" i="3"/>
  <c r="H5128" i="3"/>
  <c r="E5128" i="3" s="1"/>
  <c r="G5128" i="3"/>
  <c r="F5128" i="3"/>
  <c r="D5128" i="3"/>
  <c r="C5128" i="3"/>
  <c r="B5128" i="3"/>
  <c r="A5128" i="3"/>
  <c r="J5127" i="3"/>
  <c r="I5127" i="3"/>
  <c r="H5127" i="3"/>
  <c r="G5127" i="3"/>
  <c r="F5127" i="3"/>
  <c r="D5127" i="3"/>
  <c r="C5127" i="3"/>
  <c r="B5127" i="3"/>
  <c r="A5127" i="3"/>
  <c r="J5126" i="3"/>
  <c r="I5126" i="3"/>
  <c r="H5126" i="3"/>
  <c r="G5126" i="3"/>
  <c r="F5126" i="3"/>
  <c r="D5126" i="3"/>
  <c r="C5126" i="3"/>
  <c r="B5126" i="3"/>
  <c r="A5126" i="3"/>
  <c r="J5125" i="3"/>
  <c r="I5125" i="3"/>
  <c r="H5125" i="3"/>
  <c r="G5125" i="3"/>
  <c r="F5125" i="3"/>
  <c r="D5125" i="3"/>
  <c r="C5125" i="3"/>
  <c r="B5125" i="3"/>
  <c r="A5125" i="3"/>
  <c r="J5124" i="3"/>
  <c r="I5124" i="3"/>
  <c r="H5124" i="3"/>
  <c r="E5124" i="3" s="1"/>
  <c r="G5124" i="3"/>
  <c r="F5124" i="3"/>
  <c r="D5124" i="3"/>
  <c r="C5124" i="3"/>
  <c r="B5124" i="3"/>
  <c r="A5124" i="3"/>
  <c r="J5123" i="3"/>
  <c r="I5123" i="3"/>
  <c r="H5123" i="3"/>
  <c r="G5123" i="3"/>
  <c r="F5123" i="3"/>
  <c r="D5123" i="3"/>
  <c r="C5123" i="3"/>
  <c r="B5123" i="3"/>
  <c r="A5123" i="3"/>
  <c r="J5122" i="3"/>
  <c r="E5122" i="3" s="1"/>
  <c r="I5122" i="3"/>
  <c r="H5122" i="3"/>
  <c r="G5122" i="3"/>
  <c r="F5122" i="3"/>
  <c r="D5122" i="3"/>
  <c r="C5122" i="3"/>
  <c r="B5122" i="3"/>
  <c r="A5122" i="3"/>
  <c r="J5121" i="3"/>
  <c r="I5121" i="3"/>
  <c r="H5121" i="3"/>
  <c r="E5121" i="3" s="1"/>
  <c r="G5121" i="3"/>
  <c r="F5121" i="3"/>
  <c r="D5121" i="3"/>
  <c r="C5121" i="3"/>
  <c r="B5121" i="3"/>
  <c r="A5121" i="3"/>
  <c r="J5120" i="3"/>
  <c r="I5120" i="3"/>
  <c r="H5120" i="3"/>
  <c r="E5120" i="3" s="1"/>
  <c r="G5120" i="3"/>
  <c r="F5120" i="3"/>
  <c r="D5120" i="3"/>
  <c r="C5120" i="3"/>
  <c r="B5120" i="3"/>
  <c r="A5120" i="3"/>
  <c r="J5119" i="3"/>
  <c r="I5119" i="3"/>
  <c r="H5119" i="3"/>
  <c r="G5119" i="3"/>
  <c r="F5119" i="3"/>
  <c r="D5119" i="3"/>
  <c r="C5119" i="3"/>
  <c r="B5119" i="3"/>
  <c r="A5119" i="3"/>
  <c r="J5118" i="3"/>
  <c r="I5118" i="3"/>
  <c r="H5118" i="3"/>
  <c r="E5118" i="3" s="1"/>
  <c r="G5118" i="3"/>
  <c r="F5118" i="3"/>
  <c r="D5118" i="3"/>
  <c r="C5118" i="3"/>
  <c r="B5118" i="3"/>
  <c r="A5118" i="3"/>
  <c r="J5117" i="3"/>
  <c r="I5117" i="3"/>
  <c r="H5117" i="3"/>
  <c r="G5117" i="3"/>
  <c r="F5117" i="3"/>
  <c r="D5117" i="3"/>
  <c r="C5117" i="3"/>
  <c r="B5117" i="3"/>
  <c r="A5117" i="3"/>
  <c r="J5116" i="3"/>
  <c r="I5116" i="3"/>
  <c r="H5116" i="3"/>
  <c r="G5116" i="3"/>
  <c r="F5116" i="3"/>
  <c r="D5116" i="3"/>
  <c r="C5116" i="3"/>
  <c r="B5116" i="3"/>
  <c r="A5116" i="3"/>
  <c r="J5115" i="3"/>
  <c r="I5115" i="3"/>
  <c r="H5115" i="3"/>
  <c r="G5115" i="3"/>
  <c r="F5115" i="3"/>
  <c r="D5115" i="3"/>
  <c r="C5115" i="3"/>
  <c r="B5115" i="3"/>
  <c r="A5115" i="3"/>
  <c r="J5114" i="3"/>
  <c r="I5114" i="3"/>
  <c r="H5114" i="3"/>
  <c r="G5114" i="3"/>
  <c r="F5114" i="3"/>
  <c r="D5114" i="3"/>
  <c r="C5114" i="3"/>
  <c r="B5114" i="3"/>
  <c r="A5114" i="3"/>
  <c r="J5113" i="3"/>
  <c r="I5113" i="3"/>
  <c r="H5113" i="3"/>
  <c r="E5113" i="3" s="1"/>
  <c r="G5113" i="3"/>
  <c r="F5113" i="3"/>
  <c r="D5113" i="3"/>
  <c r="C5113" i="3"/>
  <c r="B5113" i="3"/>
  <c r="A5113" i="3"/>
  <c r="J5112" i="3"/>
  <c r="I5112" i="3"/>
  <c r="H5112" i="3"/>
  <c r="G5112" i="3"/>
  <c r="F5112" i="3"/>
  <c r="E5112" i="3"/>
  <c r="D5112" i="3"/>
  <c r="C5112" i="3"/>
  <c r="B5112" i="3"/>
  <c r="A5112" i="3"/>
  <c r="J5111" i="3"/>
  <c r="I5111" i="3"/>
  <c r="H5111" i="3"/>
  <c r="G5111" i="3"/>
  <c r="F5111" i="3"/>
  <c r="D5111" i="3"/>
  <c r="C5111" i="3"/>
  <c r="B5111" i="3"/>
  <c r="A5111" i="3"/>
  <c r="J5110" i="3"/>
  <c r="I5110" i="3"/>
  <c r="H5110" i="3"/>
  <c r="E5110" i="3" s="1"/>
  <c r="G5110" i="3"/>
  <c r="F5110" i="3"/>
  <c r="D5110" i="3"/>
  <c r="C5110" i="3"/>
  <c r="B5110" i="3"/>
  <c r="A5110" i="3"/>
  <c r="J5109" i="3"/>
  <c r="I5109" i="3"/>
  <c r="H5109" i="3"/>
  <c r="G5109" i="3"/>
  <c r="F5109" i="3"/>
  <c r="D5109" i="3"/>
  <c r="C5109" i="3"/>
  <c r="B5109" i="3"/>
  <c r="A5109" i="3"/>
  <c r="J5108" i="3"/>
  <c r="I5108" i="3"/>
  <c r="H5108" i="3"/>
  <c r="G5108" i="3"/>
  <c r="F5108" i="3"/>
  <c r="D5108" i="3"/>
  <c r="C5108" i="3"/>
  <c r="B5108" i="3"/>
  <c r="A5108" i="3"/>
  <c r="J5107" i="3"/>
  <c r="I5107" i="3"/>
  <c r="H5107" i="3"/>
  <c r="G5107" i="3"/>
  <c r="F5107" i="3"/>
  <c r="D5107" i="3"/>
  <c r="C5107" i="3"/>
  <c r="B5107" i="3"/>
  <c r="A5107" i="3"/>
  <c r="J5106" i="3"/>
  <c r="I5106" i="3"/>
  <c r="H5106" i="3"/>
  <c r="G5106" i="3"/>
  <c r="F5106" i="3"/>
  <c r="D5106" i="3"/>
  <c r="C5106" i="3"/>
  <c r="B5106" i="3"/>
  <c r="A5106" i="3"/>
  <c r="J5105" i="3"/>
  <c r="I5105" i="3"/>
  <c r="H5105" i="3"/>
  <c r="G5105" i="3"/>
  <c r="F5105" i="3"/>
  <c r="D5105" i="3"/>
  <c r="C5105" i="3"/>
  <c r="B5105" i="3"/>
  <c r="A5105" i="3"/>
  <c r="J5104" i="3"/>
  <c r="I5104" i="3"/>
  <c r="H5104" i="3"/>
  <c r="G5104" i="3"/>
  <c r="F5104" i="3"/>
  <c r="D5104" i="3"/>
  <c r="C5104" i="3"/>
  <c r="B5104" i="3"/>
  <c r="A5104" i="3"/>
  <c r="J5103" i="3"/>
  <c r="I5103" i="3"/>
  <c r="H5103" i="3"/>
  <c r="G5103" i="3"/>
  <c r="F5103" i="3"/>
  <c r="D5103" i="3"/>
  <c r="C5103" i="3"/>
  <c r="B5103" i="3"/>
  <c r="A5103" i="3"/>
  <c r="J5102" i="3"/>
  <c r="I5102" i="3"/>
  <c r="H5102" i="3"/>
  <c r="E5102" i="3" s="1"/>
  <c r="G5102" i="3"/>
  <c r="F5102" i="3"/>
  <c r="D5102" i="3"/>
  <c r="C5102" i="3"/>
  <c r="B5102" i="3"/>
  <c r="A5102" i="3"/>
  <c r="J5101" i="3"/>
  <c r="I5101" i="3"/>
  <c r="H5101" i="3"/>
  <c r="G5101" i="3"/>
  <c r="F5101" i="3"/>
  <c r="D5101" i="3"/>
  <c r="C5101" i="3"/>
  <c r="B5101" i="3"/>
  <c r="A5101" i="3"/>
  <c r="J5100" i="3"/>
  <c r="I5100" i="3"/>
  <c r="H5100" i="3"/>
  <c r="G5100" i="3"/>
  <c r="F5100" i="3"/>
  <c r="D5100" i="3"/>
  <c r="C5100" i="3"/>
  <c r="B5100" i="3"/>
  <c r="A5100" i="3"/>
  <c r="J5099" i="3"/>
  <c r="I5099" i="3"/>
  <c r="H5099" i="3"/>
  <c r="G5099" i="3"/>
  <c r="F5099" i="3"/>
  <c r="D5099" i="3"/>
  <c r="C5099" i="3"/>
  <c r="B5099" i="3"/>
  <c r="A5099" i="3"/>
  <c r="J5098" i="3"/>
  <c r="I5098" i="3"/>
  <c r="H5098" i="3"/>
  <c r="G5098" i="3"/>
  <c r="F5098" i="3"/>
  <c r="D5098" i="3"/>
  <c r="C5098" i="3"/>
  <c r="B5098" i="3"/>
  <c r="A5098" i="3"/>
  <c r="J5097" i="3"/>
  <c r="I5097" i="3"/>
  <c r="H5097" i="3"/>
  <c r="G5097" i="3"/>
  <c r="F5097" i="3"/>
  <c r="D5097" i="3"/>
  <c r="C5097" i="3"/>
  <c r="B5097" i="3"/>
  <c r="A5097" i="3"/>
  <c r="J5096" i="3"/>
  <c r="I5096" i="3"/>
  <c r="H5096" i="3"/>
  <c r="G5096" i="3"/>
  <c r="F5096" i="3"/>
  <c r="D5096" i="3"/>
  <c r="C5096" i="3"/>
  <c r="B5096" i="3"/>
  <c r="A5096" i="3"/>
  <c r="J5095" i="3"/>
  <c r="I5095" i="3"/>
  <c r="H5095" i="3"/>
  <c r="G5095" i="3"/>
  <c r="F5095" i="3"/>
  <c r="D5095" i="3"/>
  <c r="C5095" i="3"/>
  <c r="B5095" i="3"/>
  <c r="A5095" i="3"/>
  <c r="J5094" i="3"/>
  <c r="I5094" i="3"/>
  <c r="H5094" i="3"/>
  <c r="G5094" i="3"/>
  <c r="F5094" i="3"/>
  <c r="D5094" i="3"/>
  <c r="C5094" i="3"/>
  <c r="B5094" i="3"/>
  <c r="A5094" i="3"/>
  <c r="J5093" i="3"/>
  <c r="I5093" i="3"/>
  <c r="H5093" i="3"/>
  <c r="G5093" i="3"/>
  <c r="F5093" i="3"/>
  <c r="D5093" i="3"/>
  <c r="C5093" i="3"/>
  <c r="B5093" i="3"/>
  <c r="A5093" i="3"/>
  <c r="J5092" i="3"/>
  <c r="I5092" i="3"/>
  <c r="H5092" i="3"/>
  <c r="G5092" i="3"/>
  <c r="F5092" i="3"/>
  <c r="D5092" i="3"/>
  <c r="C5092" i="3"/>
  <c r="B5092" i="3"/>
  <c r="A5092" i="3"/>
  <c r="J5091" i="3"/>
  <c r="I5091" i="3"/>
  <c r="H5091" i="3"/>
  <c r="G5091" i="3"/>
  <c r="F5091" i="3"/>
  <c r="D5091" i="3"/>
  <c r="C5091" i="3"/>
  <c r="B5091" i="3"/>
  <c r="A5091" i="3"/>
  <c r="J5090" i="3"/>
  <c r="I5090" i="3"/>
  <c r="H5090" i="3"/>
  <c r="G5090" i="3"/>
  <c r="F5090" i="3"/>
  <c r="D5090" i="3"/>
  <c r="C5090" i="3"/>
  <c r="B5090" i="3"/>
  <c r="A5090" i="3"/>
  <c r="J5089" i="3"/>
  <c r="I5089" i="3"/>
  <c r="H5089" i="3"/>
  <c r="G5089" i="3"/>
  <c r="F5089" i="3"/>
  <c r="D5089" i="3"/>
  <c r="C5089" i="3"/>
  <c r="B5089" i="3"/>
  <c r="A5089" i="3"/>
  <c r="J5088" i="3"/>
  <c r="I5088" i="3"/>
  <c r="H5088" i="3"/>
  <c r="G5088" i="3"/>
  <c r="F5088" i="3"/>
  <c r="E5088" i="3"/>
  <c r="D5088" i="3"/>
  <c r="C5088" i="3"/>
  <c r="B5088" i="3"/>
  <c r="A5088" i="3"/>
  <c r="J5087" i="3"/>
  <c r="I5087" i="3"/>
  <c r="H5087" i="3"/>
  <c r="G5087" i="3"/>
  <c r="F5087" i="3"/>
  <c r="D5087" i="3"/>
  <c r="C5087" i="3"/>
  <c r="B5087" i="3"/>
  <c r="A5087" i="3"/>
  <c r="J5086" i="3"/>
  <c r="I5086" i="3"/>
  <c r="H5086" i="3"/>
  <c r="G5086" i="3"/>
  <c r="F5086" i="3"/>
  <c r="D5086" i="3"/>
  <c r="C5086" i="3"/>
  <c r="B5086" i="3"/>
  <c r="A5086" i="3"/>
  <c r="J5085" i="3"/>
  <c r="I5085" i="3"/>
  <c r="H5085" i="3"/>
  <c r="G5085" i="3"/>
  <c r="F5085" i="3"/>
  <c r="D5085" i="3"/>
  <c r="C5085" i="3"/>
  <c r="B5085" i="3"/>
  <c r="A5085" i="3"/>
  <c r="J5084" i="3"/>
  <c r="I5084" i="3"/>
  <c r="H5084" i="3"/>
  <c r="E5084" i="3" s="1"/>
  <c r="G5084" i="3"/>
  <c r="F5084" i="3"/>
  <c r="D5084" i="3"/>
  <c r="C5084" i="3"/>
  <c r="B5084" i="3"/>
  <c r="A5084" i="3"/>
  <c r="J5083" i="3"/>
  <c r="I5083" i="3"/>
  <c r="H5083" i="3"/>
  <c r="G5083" i="3"/>
  <c r="F5083" i="3"/>
  <c r="D5083" i="3"/>
  <c r="C5083" i="3"/>
  <c r="B5083" i="3"/>
  <c r="A5083" i="3"/>
  <c r="J5082" i="3"/>
  <c r="E5082" i="3" s="1"/>
  <c r="I5082" i="3"/>
  <c r="H5082" i="3"/>
  <c r="G5082" i="3"/>
  <c r="F5082" i="3"/>
  <c r="D5082" i="3"/>
  <c r="C5082" i="3"/>
  <c r="B5082" i="3"/>
  <c r="A5082" i="3"/>
  <c r="J5081" i="3"/>
  <c r="I5081" i="3"/>
  <c r="H5081" i="3"/>
  <c r="G5081" i="3"/>
  <c r="F5081" i="3"/>
  <c r="D5081" i="3"/>
  <c r="C5081" i="3"/>
  <c r="B5081" i="3"/>
  <c r="A5081" i="3"/>
  <c r="J5080" i="3"/>
  <c r="I5080" i="3"/>
  <c r="H5080" i="3"/>
  <c r="E5080" i="3" s="1"/>
  <c r="G5080" i="3"/>
  <c r="F5080" i="3"/>
  <c r="D5080" i="3"/>
  <c r="C5080" i="3"/>
  <c r="B5080" i="3"/>
  <c r="A5080" i="3"/>
  <c r="J5079" i="3"/>
  <c r="I5079" i="3"/>
  <c r="H5079" i="3"/>
  <c r="G5079" i="3"/>
  <c r="F5079" i="3"/>
  <c r="D5079" i="3"/>
  <c r="C5079" i="3"/>
  <c r="B5079" i="3"/>
  <c r="A5079" i="3"/>
  <c r="J5078" i="3"/>
  <c r="I5078" i="3"/>
  <c r="H5078" i="3"/>
  <c r="G5078" i="3"/>
  <c r="F5078" i="3"/>
  <c r="D5078" i="3"/>
  <c r="C5078" i="3"/>
  <c r="B5078" i="3"/>
  <c r="A5078" i="3"/>
  <c r="J5077" i="3"/>
  <c r="I5077" i="3"/>
  <c r="H5077" i="3"/>
  <c r="G5077" i="3"/>
  <c r="F5077" i="3"/>
  <c r="D5077" i="3"/>
  <c r="C5077" i="3"/>
  <c r="B5077" i="3"/>
  <c r="A5077" i="3"/>
  <c r="J5076" i="3"/>
  <c r="I5076" i="3"/>
  <c r="H5076" i="3"/>
  <c r="G5076" i="3"/>
  <c r="F5076" i="3"/>
  <c r="D5076" i="3"/>
  <c r="C5076" i="3"/>
  <c r="B5076" i="3"/>
  <c r="A5076" i="3"/>
  <c r="J5075" i="3"/>
  <c r="I5075" i="3"/>
  <c r="H5075" i="3"/>
  <c r="G5075" i="3"/>
  <c r="F5075" i="3"/>
  <c r="D5075" i="3"/>
  <c r="C5075" i="3"/>
  <c r="B5075" i="3"/>
  <c r="A5075" i="3"/>
  <c r="J5074" i="3"/>
  <c r="I5074" i="3"/>
  <c r="H5074" i="3"/>
  <c r="G5074" i="3"/>
  <c r="F5074" i="3"/>
  <c r="D5074" i="3"/>
  <c r="C5074" i="3"/>
  <c r="B5074" i="3"/>
  <c r="A5074" i="3"/>
  <c r="J5073" i="3"/>
  <c r="I5073" i="3"/>
  <c r="H5073" i="3"/>
  <c r="E5073" i="3" s="1"/>
  <c r="G5073" i="3"/>
  <c r="F5073" i="3"/>
  <c r="D5073" i="3"/>
  <c r="C5073" i="3"/>
  <c r="B5073" i="3"/>
  <c r="A5073" i="3"/>
  <c r="J5072" i="3"/>
  <c r="I5072" i="3"/>
  <c r="H5072" i="3"/>
  <c r="G5072" i="3"/>
  <c r="F5072" i="3"/>
  <c r="E5072" i="3"/>
  <c r="D5072" i="3"/>
  <c r="C5072" i="3"/>
  <c r="B5072" i="3"/>
  <c r="A5072" i="3"/>
  <c r="J5071" i="3"/>
  <c r="I5071" i="3"/>
  <c r="H5071" i="3"/>
  <c r="G5071" i="3"/>
  <c r="F5071" i="3"/>
  <c r="D5071" i="3"/>
  <c r="C5071" i="3"/>
  <c r="B5071" i="3"/>
  <c r="A5071" i="3"/>
  <c r="J5070" i="3"/>
  <c r="I5070" i="3"/>
  <c r="H5070" i="3"/>
  <c r="E5070" i="3" s="1"/>
  <c r="G5070" i="3"/>
  <c r="F5070" i="3"/>
  <c r="D5070" i="3"/>
  <c r="C5070" i="3"/>
  <c r="B5070" i="3"/>
  <c r="A5070" i="3"/>
  <c r="J5069" i="3"/>
  <c r="I5069" i="3"/>
  <c r="H5069" i="3"/>
  <c r="G5069" i="3"/>
  <c r="F5069" i="3"/>
  <c r="D5069" i="3"/>
  <c r="C5069" i="3"/>
  <c r="B5069" i="3"/>
  <c r="A5069" i="3"/>
  <c r="J5068" i="3"/>
  <c r="I5068" i="3"/>
  <c r="H5068" i="3"/>
  <c r="G5068" i="3"/>
  <c r="F5068" i="3"/>
  <c r="D5068" i="3"/>
  <c r="C5068" i="3"/>
  <c r="B5068" i="3"/>
  <c r="A5068" i="3"/>
  <c r="J5067" i="3"/>
  <c r="I5067" i="3"/>
  <c r="H5067" i="3"/>
  <c r="G5067" i="3"/>
  <c r="F5067" i="3"/>
  <c r="D5067" i="3"/>
  <c r="C5067" i="3"/>
  <c r="B5067" i="3"/>
  <c r="A5067" i="3"/>
  <c r="J5066" i="3"/>
  <c r="I5066" i="3"/>
  <c r="H5066" i="3"/>
  <c r="G5066" i="3"/>
  <c r="F5066" i="3"/>
  <c r="D5066" i="3"/>
  <c r="C5066" i="3"/>
  <c r="B5066" i="3"/>
  <c r="A5066" i="3"/>
  <c r="J5065" i="3"/>
  <c r="I5065" i="3"/>
  <c r="H5065" i="3"/>
  <c r="G5065" i="3"/>
  <c r="F5065" i="3"/>
  <c r="D5065" i="3"/>
  <c r="C5065" i="3"/>
  <c r="B5065" i="3"/>
  <c r="A5065" i="3"/>
  <c r="J5064" i="3"/>
  <c r="I5064" i="3"/>
  <c r="H5064" i="3"/>
  <c r="E5064" i="3" s="1"/>
  <c r="G5064" i="3"/>
  <c r="F5064" i="3"/>
  <c r="D5064" i="3"/>
  <c r="C5064" i="3"/>
  <c r="B5064" i="3"/>
  <c r="A5064" i="3"/>
  <c r="J5063" i="3"/>
  <c r="I5063" i="3"/>
  <c r="H5063" i="3"/>
  <c r="G5063" i="3"/>
  <c r="F5063" i="3"/>
  <c r="D5063" i="3"/>
  <c r="C5063" i="3"/>
  <c r="B5063" i="3"/>
  <c r="A5063" i="3"/>
  <c r="J5062" i="3"/>
  <c r="I5062" i="3"/>
  <c r="H5062" i="3"/>
  <c r="G5062" i="3"/>
  <c r="F5062" i="3"/>
  <c r="D5062" i="3"/>
  <c r="C5062" i="3"/>
  <c r="B5062" i="3"/>
  <c r="A5062" i="3"/>
  <c r="J5061" i="3"/>
  <c r="I5061" i="3"/>
  <c r="H5061" i="3"/>
  <c r="G5061" i="3"/>
  <c r="F5061" i="3"/>
  <c r="D5061" i="3"/>
  <c r="C5061" i="3"/>
  <c r="B5061" i="3"/>
  <c r="A5061" i="3"/>
  <c r="J5060" i="3"/>
  <c r="I5060" i="3"/>
  <c r="H5060" i="3"/>
  <c r="G5060" i="3"/>
  <c r="F5060" i="3"/>
  <c r="D5060" i="3"/>
  <c r="C5060" i="3"/>
  <c r="B5060" i="3"/>
  <c r="A5060" i="3"/>
  <c r="J5059" i="3"/>
  <c r="I5059" i="3"/>
  <c r="H5059" i="3"/>
  <c r="G5059" i="3"/>
  <c r="F5059" i="3"/>
  <c r="D5059" i="3"/>
  <c r="C5059" i="3"/>
  <c r="B5059" i="3"/>
  <c r="A5059" i="3"/>
  <c r="J5058" i="3"/>
  <c r="I5058" i="3"/>
  <c r="H5058" i="3"/>
  <c r="G5058" i="3"/>
  <c r="F5058" i="3"/>
  <c r="D5058" i="3"/>
  <c r="C5058" i="3"/>
  <c r="B5058" i="3"/>
  <c r="A5058" i="3"/>
  <c r="J5057" i="3"/>
  <c r="I5057" i="3"/>
  <c r="H5057" i="3"/>
  <c r="G5057" i="3"/>
  <c r="F5057" i="3"/>
  <c r="D5057" i="3"/>
  <c r="C5057" i="3"/>
  <c r="B5057" i="3"/>
  <c r="A5057" i="3"/>
  <c r="J5056" i="3"/>
  <c r="I5056" i="3"/>
  <c r="H5056" i="3"/>
  <c r="G5056" i="3"/>
  <c r="F5056" i="3"/>
  <c r="E5056" i="3"/>
  <c r="D5056" i="3"/>
  <c r="C5056" i="3"/>
  <c r="B5056" i="3"/>
  <c r="A5056" i="3"/>
  <c r="J5055" i="3"/>
  <c r="I5055" i="3"/>
  <c r="H5055" i="3"/>
  <c r="G5055" i="3"/>
  <c r="F5055" i="3"/>
  <c r="D5055" i="3"/>
  <c r="C5055" i="3"/>
  <c r="B5055" i="3"/>
  <c r="A5055" i="3"/>
  <c r="J5054" i="3"/>
  <c r="I5054" i="3"/>
  <c r="H5054" i="3"/>
  <c r="G5054" i="3"/>
  <c r="F5054" i="3"/>
  <c r="D5054" i="3"/>
  <c r="C5054" i="3"/>
  <c r="B5054" i="3"/>
  <c r="A5054" i="3"/>
  <c r="J5053" i="3"/>
  <c r="I5053" i="3"/>
  <c r="H5053" i="3"/>
  <c r="G5053" i="3"/>
  <c r="F5053" i="3"/>
  <c r="D5053" i="3"/>
  <c r="C5053" i="3"/>
  <c r="B5053" i="3"/>
  <c r="A5053" i="3"/>
  <c r="J5052" i="3"/>
  <c r="I5052" i="3"/>
  <c r="H5052" i="3"/>
  <c r="E5052" i="3" s="1"/>
  <c r="G5052" i="3"/>
  <c r="F5052" i="3"/>
  <c r="D5052" i="3"/>
  <c r="C5052" i="3"/>
  <c r="B5052" i="3"/>
  <c r="A5052" i="3"/>
  <c r="J5051" i="3"/>
  <c r="I5051" i="3"/>
  <c r="H5051" i="3"/>
  <c r="G5051" i="3"/>
  <c r="F5051" i="3"/>
  <c r="D5051" i="3"/>
  <c r="C5051" i="3"/>
  <c r="B5051" i="3"/>
  <c r="A5051" i="3"/>
  <c r="J5050" i="3"/>
  <c r="E5050" i="3" s="1"/>
  <c r="I5050" i="3"/>
  <c r="H5050" i="3"/>
  <c r="G5050" i="3"/>
  <c r="F5050" i="3"/>
  <c r="D5050" i="3"/>
  <c r="C5050" i="3"/>
  <c r="B5050" i="3"/>
  <c r="A5050" i="3"/>
  <c r="J5049" i="3"/>
  <c r="I5049" i="3"/>
  <c r="H5049" i="3"/>
  <c r="G5049" i="3"/>
  <c r="F5049" i="3"/>
  <c r="D5049" i="3"/>
  <c r="C5049" i="3"/>
  <c r="B5049" i="3"/>
  <c r="A5049" i="3"/>
  <c r="J5048" i="3"/>
  <c r="I5048" i="3"/>
  <c r="H5048" i="3"/>
  <c r="E5048" i="3" s="1"/>
  <c r="G5048" i="3"/>
  <c r="F5048" i="3"/>
  <c r="D5048" i="3"/>
  <c r="C5048" i="3"/>
  <c r="B5048" i="3"/>
  <c r="A5048" i="3"/>
  <c r="J5047" i="3"/>
  <c r="I5047" i="3"/>
  <c r="H5047" i="3"/>
  <c r="G5047" i="3"/>
  <c r="F5047" i="3"/>
  <c r="D5047" i="3"/>
  <c r="C5047" i="3"/>
  <c r="B5047" i="3"/>
  <c r="A5047" i="3"/>
  <c r="J5046" i="3"/>
  <c r="I5046" i="3"/>
  <c r="H5046" i="3"/>
  <c r="G5046" i="3"/>
  <c r="F5046" i="3"/>
  <c r="D5046" i="3"/>
  <c r="C5046" i="3"/>
  <c r="B5046" i="3"/>
  <c r="A5046" i="3"/>
  <c r="J5045" i="3"/>
  <c r="I5045" i="3"/>
  <c r="H5045" i="3"/>
  <c r="G5045" i="3"/>
  <c r="F5045" i="3"/>
  <c r="D5045" i="3"/>
  <c r="C5045" i="3"/>
  <c r="B5045" i="3"/>
  <c r="A5045" i="3"/>
  <c r="J5044" i="3"/>
  <c r="I5044" i="3"/>
  <c r="H5044" i="3"/>
  <c r="G5044" i="3"/>
  <c r="F5044" i="3"/>
  <c r="D5044" i="3"/>
  <c r="C5044" i="3"/>
  <c r="B5044" i="3"/>
  <c r="A5044" i="3"/>
  <c r="J5043" i="3"/>
  <c r="I5043" i="3"/>
  <c r="H5043" i="3"/>
  <c r="G5043" i="3"/>
  <c r="F5043" i="3"/>
  <c r="D5043" i="3"/>
  <c r="C5043" i="3"/>
  <c r="B5043" i="3"/>
  <c r="A5043" i="3"/>
  <c r="J5042" i="3"/>
  <c r="I5042" i="3"/>
  <c r="H5042" i="3"/>
  <c r="G5042" i="3"/>
  <c r="F5042" i="3"/>
  <c r="D5042" i="3"/>
  <c r="C5042" i="3"/>
  <c r="B5042" i="3"/>
  <c r="A5042" i="3"/>
  <c r="J5041" i="3"/>
  <c r="I5041" i="3"/>
  <c r="H5041" i="3"/>
  <c r="E5041" i="3" s="1"/>
  <c r="G5041" i="3"/>
  <c r="F5041" i="3"/>
  <c r="D5041" i="3"/>
  <c r="C5041" i="3"/>
  <c r="B5041" i="3"/>
  <c r="A5041" i="3"/>
  <c r="J5040" i="3"/>
  <c r="I5040" i="3"/>
  <c r="H5040" i="3"/>
  <c r="G5040" i="3"/>
  <c r="F5040" i="3"/>
  <c r="E5040" i="3"/>
  <c r="D5040" i="3"/>
  <c r="C5040" i="3"/>
  <c r="B5040" i="3"/>
  <c r="A5040" i="3"/>
  <c r="J5039" i="3"/>
  <c r="I5039" i="3"/>
  <c r="H5039" i="3"/>
  <c r="G5039" i="3"/>
  <c r="F5039" i="3"/>
  <c r="D5039" i="3"/>
  <c r="C5039" i="3"/>
  <c r="B5039" i="3"/>
  <c r="A5039" i="3"/>
  <c r="J5038" i="3"/>
  <c r="I5038" i="3"/>
  <c r="H5038" i="3"/>
  <c r="E5038" i="3" s="1"/>
  <c r="G5038" i="3"/>
  <c r="F5038" i="3"/>
  <c r="D5038" i="3"/>
  <c r="C5038" i="3"/>
  <c r="B5038" i="3"/>
  <c r="A5038" i="3"/>
  <c r="J5037" i="3"/>
  <c r="I5037" i="3"/>
  <c r="H5037" i="3"/>
  <c r="G5037" i="3"/>
  <c r="F5037" i="3"/>
  <c r="D5037" i="3"/>
  <c r="C5037" i="3"/>
  <c r="B5037" i="3"/>
  <c r="A5037" i="3"/>
  <c r="J5036" i="3"/>
  <c r="I5036" i="3"/>
  <c r="H5036" i="3"/>
  <c r="G5036" i="3"/>
  <c r="F5036" i="3"/>
  <c r="D5036" i="3"/>
  <c r="C5036" i="3"/>
  <c r="B5036" i="3"/>
  <c r="A5036" i="3"/>
  <c r="J5035" i="3"/>
  <c r="I5035" i="3"/>
  <c r="H5035" i="3"/>
  <c r="G5035" i="3"/>
  <c r="F5035" i="3"/>
  <c r="D5035" i="3"/>
  <c r="C5035" i="3"/>
  <c r="B5035" i="3"/>
  <c r="A5035" i="3"/>
  <c r="J5034" i="3"/>
  <c r="I5034" i="3"/>
  <c r="H5034" i="3"/>
  <c r="G5034" i="3"/>
  <c r="F5034" i="3"/>
  <c r="D5034" i="3"/>
  <c r="C5034" i="3"/>
  <c r="B5034" i="3"/>
  <c r="A5034" i="3"/>
  <c r="J5033" i="3"/>
  <c r="I5033" i="3"/>
  <c r="H5033" i="3"/>
  <c r="G5033" i="3"/>
  <c r="F5033" i="3"/>
  <c r="D5033" i="3"/>
  <c r="C5033" i="3"/>
  <c r="B5033" i="3"/>
  <c r="A5033" i="3"/>
  <c r="J5032" i="3"/>
  <c r="I5032" i="3"/>
  <c r="H5032" i="3"/>
  <c r="G5032" i="3"/>
  <c r="F5032" i="3"/>
  <c r="D5032" i="3"/>
  <c r="C5032" i="3"/>
  <c r="B5032" i="3"/>
  <c r="A5032" i="3"/>
  <c r="J5031" i="3"/>
  <c r="I5031" i="3"/>
  <c r="H5031" i="3"/>
  <c r="G5031" i="3"/>
  <c r="F5031" i="3"/>
  <c r="D5031" i="3"/>
  <c r="C5031" i="3"/>
  <c r="B5031" i="3"/>
  <c r="A5031" i="3"/>
  <c r="J5030" i="3"/>
  <c r="I5030" i="3"/>
  <c r="H5030" i="3"/>
  <c r="G5030" i="3"/>
  <c r="F5030" i="3"/>
  <c r="D5030" i="3"/>
  <c r="C5030" i="3"/>
  <c r="B5030" i="3"/>
  <c r="A5030" i="3"/>
  <c r="J5029" i="3"/>
  <c r="I5029" i="3"/>
  <c r="H5029" i="3"/>
  <c r="G5029" i="3"/>
  <c r="F5029" i="3"/>
  <c r="D5029" i="3"/>
  <c r="C5029" i="3"/>
  <c r="B5029" i="3"/>
  <c r="A5029" i="3"/>
  <c r="J5028" i="3"/>
  <c r="I5028" i="3"/>
  <c r="H5028" i="3"/>
  <c r="G5028" i="3"/>
  <c r="F5028" i="3"/>
  <c r="D5028" i="3"/>
  <c r="C5028" i="3"/>
  <c r="B5028" i="3"/>
  <c r="A5028" i="3"/>
  <c r="J5027" i="3"/>
  <c r="I5027" i="3"/>
  <c r="H5027" i="3"/>
  <c r="E5027" i="3" s="1"/>
  <c r="G5027" i="3"/>
  <c r="F5027" i="3"/>
  <c r="D5027" i="3"/>
  <c r="C5027" i="3"/>
  <c r="B5027" i="3"/>
  <c r="A5027" i="3"/>
  <c r="J5026" i="3"/>
  <c r="I5026" i="3"/>
  <c r="H5026" i="3"/>
  <c r="G5026" i="3"/>
  <c r="F5026" i="3"/>
  <c r="D5026" i="3"/>
  <c r="C5026" i="3"/>
  <c r="B5026" i="3"/>
  <c r="A5026" i="3"/>
  <c r="J5025" i="3"/>
  <c r="I5025" i="3"/>
  <c r="H5025" i="3"/>
  <c r="G5025" i="3"/>
  <c r="F5025" i="3"/>
  <c r="E5025" i="3"/>
  <c r="D5025" i="3"/>
  <c r="C5025" i="3"/>
  <c r="B5025" i="3"/>
  <c r="A5025" i="3"/>
  <c r="J5024" i="3"/>
  <c r="I5024" i="3"/>
  <c r="H5024" i="3"/>
  <c r="G5024" i="3"/>
  <c r="F5024" i="3"/>
  <c r="D5024" i="3"/>
  <c r="C5024" i="3"/>
  <c r="B5024" i="3"/>
  <c r="A5024" i="3"/>
  <c r="J5023" i="3"/>
  <c r="I5023" i="3"/>
  <c r="H5023" i="3"/>
  <c r="E5023" i="3" s="1"/>
  <c r="G5023" i="3"/>
  <c r="F5023" i="3"/>
  <c r="D5023" i="3"/>
  <c r="C5023" i="3"/>
  <c r="B5023" i="3"/>
  <c r="A5023" i="3"/>
  <c r="J5022" i="3"/>
  <c r="I5022" i="3"/>
  <c r="H5022" i="3"/>
  <c r="E5022" i="3" s="1"/>
  <c r="G5022" i="3"/>
  <c r="F5022" i="3"/>
  <c r="D5022" i="3"/>
  <c r="C5022" i="3"/>
  <c r="B5022" i="3"/>
  <c r="A5022" i="3"/>
  <c r="J5021" i="3"/>
  <c r="I5021" i="3"/>
  <c r="H5021" i="3"/>
  <c r="G5021" i="3"/>
  <c r="F5021" i="3"/>
  <c r="E5021" i="3"/>
  <c r="D5021" i="3"/>
  <c r="C5021" i="3"/>
  <c r="B5021" i="3"/>
  <c r="A5021" i="3"/>
  <c r="J5020" i="3"/>
  <c r="I5020" i="3"/>
  <c r="H5020" i="3"/>
  <c r="G5020" i="3"/>
  <c r="F5020" i="3"/>
  <c r="D5020" i="3"/>
  <c r="C5020" i="3"/>
  <c r="B5020" i="3"/>
  <c r="A5020" i="3"/>
  <c r="J5019" i="3"/>
  <c r="I5019" i="3"/>
  <c r="H5019" i="3"/>
  <c r="E5019" i="3" s="1"/>
  <c r="G5019" i="3"/>
  <c r="F5019" i="3"/>
  <c r="D5019" i="3"/>
  <c r="C5019" i="3"/>
  <c r="B5019" i="3"/>
  <c r="A5019" i="3"/>
  <c r="J5018" i="3"/>
  <c r="I5018" i="3"/>
  <c r="H5018" i="3"/>
  <c r="G5018" i="3"/>
  <c r="F5018" i="3"/>
  <c r="D5018" i="3"/>
  <c r="C5018" i="3"/>
  <c r="B5018" i="3"/>
  <c r="A5018" i="3"/>
  <c r="J5017" i="3"/>
  <c r="I5017" i="3"/>
  <c r="H5017" i="3"/>
  <c r="G5017" i="3"/>
  <c r="F5017" i="3"/>
  <c r="E5017" i="3"/>
  <c r="D5017" i="3"/>
  <c r="C5017" i="3"/>
  <c r="B5017" i="3"/>
  <c r="A5017" i="3"/>
  <c r="J5016" i="3"/>
  <c r="I5016" i="3"/>
  <c r="H5016" i="3"/>
  <c r="G5016" i="3"/>
  <c r="F5016" i="3"/>
  <c r="D5016" i="3"/>
  <c r="C5016" i="3"/>
  <c r="B5016" i="3"/>
  <c r="A5016" i="3"/>
  <c r="J5015" i="3"/>
  <c r="I5015" i="3"/>
  <c r="H5015" i="3"/>
  <c r="G5015" i="3"/>
  <c r="F5015" i="3"/>
  <c r="D5015" i="3"/>
  <c r="C5015" i="3"/>
  <c r="B5015" i="3"/>
  <c r="A5015" i="3"/>
  <c r="J5014" i="3"/>
  <c r="I5014" i="3"/>
  <c r="H5014" i="3"/>
  <c r="E5014" i="3" s="1"/>
  <c r="G5014" i="3"/>
  <c r="F5014" i="3"/>
  <c r="D5014" i="3"/>
  <c r="C5014" i="3"/>
  <c r="B5014" i="3"/>
  <c r="A5014" i="3"/>
  <c r="J5013" i="3"/>
  <c r="I5013" i="3"/>
  <c r="H5013" i="3"/>
  <c r="G5013" i="3"/>
  <c r="F5013" i="3"/>
  <c r="E5013" i="3"/>
  <c r="D5013" i="3"/>
  <c r="C5013" i="3"/>
  <c r="B5013" i="3"/>
  <c r="A5013" i="3"/>
  <c r="J5012" i="3"/>
  <c r="I5012" i="3"/>
  <c r="H5012" i="3"/>
  <c r="G5012" i="3"/>
  <c r="F5012" i="3"/>
  <c r="D5012" i="3"/>
  <c r="C5012" i="3"/>
  <c r="B5012" i="3"/>
  <c r="A5012" i="3"/>
  <c r="J5011" i="3"/>
  <c r="I5011" i="3"/>
  <c r="H5011" i="3"/>
  <c r="E5011" i="3" s="1"/>
  <c r="G5011" i="3"/>
  <c r="F5011" i="3"/>
  <c r="D5011" i="3"/>
  <c r="C5011" i="3"/>
  <c r="B5011" i="3"/>
  <c r="A5011" i="3"/>
  <c r="J5010" i="3"/>
  <c r="I5010" i="3"/>
  <c r="H5010" i="3"/>
  <c r="G5010" i="3"/>
  <c r="F5010" i="3"/>
  <c r="D5010" i="3"/>
  <c r="C5010" i="3"/>
  <c r="B5010" i="3"/>
  <c r="A5010" i="3"/>
  <c r="J5009" i="3"/>
  <c r="I5009" i="3"/>
  <c r="H5009" i="3"/>
  <c r="G5009" i="3"/>
  <c r="F5009" i="3"/>
  <c r="E5009" i="3"/>
  <c r="D5009" i="3"/>
  <c r="C5009" i="3"/>
  <c r="B5009" i="3"/>
  <c r="A5009" i="3"/>
  <c r="J5008" i="3"/>
  <c r="I5008" i="3"/>
  <c r="H5008" i="3"/>
  <c r="G5008" i="3"/>
  <c r="F5008" i="3"/>
  <c r="D5008" i="3"/>
  <c r="C5008" i="3"/>
  <c r="B5008" i="3"/>
  <c r="A5008" i="3"/>
  <c r="J5007" i="3"/>
  <c r="I5007" i="3"/>
  <c r="H5007" i="3"/>
  <c r="E5007" i="3" s="1"/>
  <c r="G5007" i="3"/>
  <c r="F5007" i="3"/>
  <c r="D5007" i="3"/>
  <c r="C5007" i="3"/>
  <c r="B5007" i="3"/>
  <c r="A5007" i="3"/>
  <c r="J5006" i="3"/>
  <c r="I5006" i="3"/>
  <c r="H5006" i="3"/>
  <c r="E5006" i="3" s="1"/>
  <c r="G5006" i="3"/>
  <c r="F5006" i="3"/>
  <c r="D5006" i="3"/>
  <c r="C5006" i="3"/>
  <c r="B5006" i="3"/>
  <c r="A5006" i="3"/>
  <c r="J5005" i="3"/>
  <c r="I5005" i="3"/>
  <c r="H5005" i="3"/>
  <c r="G5005" i="3"/>
  <c r="F5005" i="3"/>
  <c r="E5005" i="3"/>
  <c r="D5005" i="3"/>
  <c r="C5005" i="3"/>
  <c r="B5005" i="3"/>
  <c r="A5005" i="3"/>
  <c r="J5004" i="3"/>
  <c r="I5004" i="3"/>
  <c r="H5004" i="3"/>
  <c r="G5004" i="3"/>
  <c r="F5004" i="3"/>
  <c r="D5004" i="3"/>
  <c r="C5004" i="3"/>
  <c r="B5004" i="3"/>
  <c r="A5004" i="3"/>
  <c r="J5003" i="3"/>
  <c r="I5003" i="3"/>
  <c r="H5003" i="3"/>
  <c r="E5003" i="3" s="1"/>
  <c r="G5003" i="3"/>
  <c r="F5003" i="3"/>
  <c r="D5003" i="3"/>
  <c r="C5003" i="3"/>
  <c r="B5003" i="3"/>
  <c r="A5003" i="3"/>
  <c r="J5002" i="3"/>
  <c r="I5002" i="3"/>
  <c r="H5002" i="3"/>
  <c r="G5002" i="3"/>
  <c r="F5002" i="3"/>
  <c r="D5002" i="3"/>
  <c r="C5002" i="3"/>
  <c r="B5002" i="3"/>
  <c r="A5002" i="3"/>
  <c r="J5001" i="3"/>
  <c r="I5001" i="3"/>
  <c r="H5001" i="3"/>
  <c r="G5001" i="3"/>
  <c r="F5001" i="3"/>
  <c r="E5001" i="3"/>
  <c r="D5001" i="3"/>
  <c r="C5001" i="3"/>
  <c r="B5001" i="3"/>
  <c r="A5001" i="3"/>
  <c r="J5000" i="3"/>
  <c r="I5000" i="3"/>
  <c r="H5000" i="3"/>
  <c r="G5000" i="3"/>
  <c r="F5000" i="3"/>
  <c r="D5000" i="3"/>
  <c r="C5000" i="3"/>
  <c r="B5000" i="3"/>
  <c r="A5000" i="3"/>
  <c r="J4999" i="3"/>
  <c r="I4999" i="3"/>
  <c r="H4999" i="3"/>
  <c r="G4999" i="3"/>
  <c r="F4999" i="3"/>
  <c r="D4999" i="3"/>
  <c r="C4999" i="3"/>
  <c r="B4999" i="3"/>
  <c r="A4999" i="3"/>
  <c r="J4998" i="3"/>
  <c r="I4998" i="3"/>
  <c r="H4998" i="3"/>
  <c r="E4998" i="3" s="1"/>
  <c r="G4998" i="3"/>
  <c r="F4998" i="3"/>
  <c r="D4998" i="3"/>
  <c r="C4998" i="3"/>
  <c r="B4998" i="3"/>
  <c r="A4998" i="3"/>
  <c r="J4997" i="3"/>
  <c r="I4997" i="3"/>
  <c r="H4997" i="3"/>
  <c r="G4997" i="3"/>
  <c r="F4997" i="3"/>
  <c r="E4997" i="3"/>
  <c r="D4997" i="3"/>
  <c r="C4997" i="3"/>
  <c r="B4997" i="3"/>
  <c r="A4997" i="3"/>
  <c r="J4996" i="3"/>
  <c r="I4996" i="3"/>
  <c r="H4996" i="3"/>
  <c r="G4996" i="3"/>
  <c r="F4996" i="3"/>
  <c r="D4996" i="3"/>
  <c r="C4996" i="3"/>
  <c r="B4996" i="3"/>
  <c r="A4996" i="3"/>
  <c r="J4995" i="3"/>
  <c r="I4995" i="3"/>
  <c r="H4995" i="3"/>
  <c r="E4995" i="3" s="1"/>
  <c r="G4995" i="3"/>
  <c r="F4995" i="3"/>
  <c r="D4995" i="3"/>
  <c r="C4995" i="3"/>
  <c r="B4995" i="3"/>
  <c r="A4995" i="3"/>
  <c r="J4994" i="3"/>
  <c r="I4994" i="3"/>
  <c r="H4994" i="3"/>
  <c r="E4994" i="3" s="1"/>
  <c r="G4994" i="3"/>
  <c r="F4994" i="3"/>
  <c r="D4994" i="3"/>
  <c r="C4994" i="3"/>
  <c r="B4994" i="3"/>
  <c r="A4994" i="3"/>
  <c r="J4993" i="3"/>
  <c r="I4993" i="3"/>
  <c r="H4993" i="3"/>
  <c r="G4993" i="3"/>
  <c r="F4993" i="3"/>
  <c r="E4993" i="3"/>
  <c r="D4993" i="3"/>
  <c r="C4993" i="3"/>
  <c r="B4993" i="3"/>
  <c r="A4993" i="3"/>
  <c r="J4992" i="3"/>
  <c r="I4992" i="3"/>
  <c r="H4992" i="3"/>
  <c r="G4992" i="3"/>
  <c r="F4992" i="3"/>
  <c r="D4992" i="3"/>
  <c r="C4992" i="3"/>
  <c r="B4992" i="3"/>
  <c r="A4992" i="3"/>
  <c r="J4991" i="3"/>
  <c r="I4991" i="3"/>
  <c r="H4991" i="3"/>
  <c r="E4991" i="3" s="1"/>
  <c r="G4991" i="3"/>
  <c r="F4991" i="3"/>
  <c r="D4991" i="3"/>
  <c r="C4991" i="3"/>
  <c r="B4991" i="3"/>
  <c r="A4991" i="3"/>
  <c r="J4990" i="3"/>
  <c r="I4990" i="3"/>
  <c r="H4990" i="3"/>
  <c r="G4990" i="3"/>
  <c r="F4990" i="3"/>
  <c r="D4990" i="3"/>
  <c r="C4990" i="3"/>
  <c r="B4990" i="3"/>
  <c r="A4990" i="3"/>
  <c r="J4989" i="3"/>
  <c r="I4989" i="3"/>
  <c r="H4989" i="3"/>
  <c r="G4989" i="3"/>
  <c r="F4989" i="3"/>
  <c r="E4989" i="3"/>
  <c r="D4989" i="3"/>
  <c r="C4989" i="3"/>
  <c r="B4989" i="3"/>
  <c r="A4989" i="3"/>
  <c r="J4988" i="3"/>
  <c r="I4988" i="3"/>
  <c r="H4988" i="3"/>
  <c r="G4988" i="3"/>
  <c r="F4988" i="3"/>
  <c r="D4988" i="3"/>
  <c r="C4988" i="3"/>
  <c r="B4988" i="3"/>
  <c r="A4988" i="3"/>
  <c r="J4987" i="3"/>
  <c r="I4987" i="3"/>
  <c r="H4987" i="3"/>
  <c r="G4987" i="3"/>
  <c r="F4987" i="3"/>
  <c r="D4987" i="3"/>
  <c r="C4987" i="3"/>
  <c r="B4987" i="3"/>
  <c r="A4987" i="3"/>
  <c r="J4986" i="3"/>
  <c r="I4986" i="3"/>
  <c r="H4986" i="3"/>
  <c r="G4986" i="3"/>
  <c r="F4986" i="3"/>
  <c r="D4986" i="3"/>
  <c r="C4986" i="3"/>
  <c r="B4986" i="3"/>
  <c r="A4986" i="3"/>
  <c r="J4985" i="3"/>
  <c r="I4985" i="3"/>
  <c r="H4985" i="3"/>
  <c r="G4985" i="3"/>
  <c r="F4985" i="3"/>
  <c r="E4985" i="3"/>
  <c r="D4985" i="3"/>
  <c r="C4985" i="3"/>
  <c r="B4985" i="3"/>
  <c r="A4985" i="3"/>
  <c r="J4984" i="3"/>
  <c r="I4984" i="3"/>
  <c r="H4984" i="3"/>
  <c r="G4984" i="3"/>
  <c r="F4984" i="3"/>
  <c r="D4984" i="3"/>
  <c r="C4984" i="3"/>
  <c r="B4984" i="3"/>
  <c r="A4984" i="3"/>
  <c r="J4983" i="3"/>
  <c r="I4983" i="3"/>
  <c r="H4983" i="3"/>
  <c r="G4983" i="3"/>
  <c r="F4983" i="3"/>
  <c r="D4983" i="3"/>
  <c r="C4983" i="3"/>
  <c r="B4983" i="3"/>
  <c r="A4983" i="3"/>
  <c r="J4982" i="3"/>
  <c r="I4982" i="3"/>
  <c r="H4982" i="3"/>
  <c r="E4982" i="3" s="1"/>
  <c r="G4982" i="3"/>
  <c r="F4982" i="3"/>
  <c r="D4982" i="3"/>
  <c r="C4982" i="3"/>
  <c r="B4982" i="3"/>
  <c r="A4982" i="3"/>
  <c r="J4981" i="3"/>
  <c r="I4981" i="3"/>
  <c r="H4981" i="3"/>
  <c r="G4981" i="3"/>
  <c r="F4981" i="3"/>
  <c r="E4981" i="3"/>
  <c r="D4981" i="3"/>
  <c r="C4981" i="3"/>
  <c r="B4981" i="3"/>
  <c r="A4981" i="3"/>
  <c r="J4980" i="3"/>
  <c r="I4980" i="3"/>
  <c r="H4980" i="3"/>
  <c r="G4980" i="3"/>
  <c r="F4980" i="3"/>
  <c r="D4980" i="3"/>
  <c r="C4980" i="3"/>
  <c r="B4980" i="3"/>
  <c r="A4980" i="3"/>
  <c r="J4979" i="3"/>
  <c r="I4979" i="3"/>
  <c r="H4979" i="3"/>
  <c r="E4979" i="3" s="1"/>
  <c r="G4979" i="3"/>
  <c r="F4979" i="3"/>
  <c r="D4979" i="3"/>
  <c r="C4979" i="3"/>
  <c r="B4979" i="3"/>
  <c r="A4979" i="3"/>
  <c r="J4978" i="3"/>
  <c r="I4978" i="3"/>
  <c r="H4978" i="3"/>
  <c r="E4978" i="3" s="1"/>
  <c r="G4978" i="3"/>
  <c r="F4978" i="3"/>
  <c r="D4978" i="3"/>
  <c r="C4978" i="3"/>
  <c r="B4978" i="3"/>
  <c r="A4978" i="3"/>
  <c r="J4977" i="3"/>
  <c r="I4977" i="3"/>
  <c r="H4977" i="3"/>
  <c r="G4977" i="3"/>
  <c r="F4977" i="3"/>
  <c r="E4977" i="3"/>
  <c r="D4977" i="3"/>
  <c r="C4977" i="3"/>
  <c r="B4977" i="3"/>
  <c r="A4977" i="3"/>
  <c r="J4976" i="3"/>
  <c r="I4976" i="3"/>
  <c r="H4976" i="3"/>
  <c r="G4976" i="3"/>
  <c r="F4976" i="3"/>
  <c r="D4976" i="3"/>
  <c r="C4976" i="3"/>
  <c r="B4976" i="3"/>
  <c r="A4976" i="3"/>
  <c r="J4975" i="3"/>
  <c r="I4975" i="3"/>
  <c r="H4975" i="3"/>
  <c r="E4975" i="3" s="1"/>
  <c r="G4975" i="3"/>
  <c r="F4975" i="3"/>
  <c r="D4975" i="3"/>
  <c r="C4975" i="3"/>
  <c r="B4975" i="3"/>
  <c r="A4975" i="3"/>
  <c r="J4974" i="3"/>
  <c r="I4974" i="3"/>
  <c r="H4974" i="3"/>
  <c r="G4974" i="3"/>
  <c r="F4974" i="3"/>
  <c r="D4974" i="3"/>
  <c r="C4974" i="3"/>
  <c r="B4974" i="3"/>
  <c r="A4974" i="3"/>
  <c r="J4973" i="3"/>
  <c r="I4973" i="3"/>
  <c r="H4973" i="3"/>
  <c r="G4973" i="3"/>
  <c r="F4973" i="3"/>
  <c r="E4973" i="3"/>
  <c r="D4973" i="3"/>
  <c r="C4973" i="3"/>
  <c r="B4973" i="3"/>
  <c r="A4973" i="3"/>
  <c r="J4972" i="3"/>
  <c r="I4972" i="3"/>
  <c r="H4972" i="3"/>
  <c r="G4972" i="3"/>
  <c r="F4972" i="3"/>
  <c r="D4972" i="3"/>
  <c r="C4972" i="3"/>
  <c r="B4972" i="3"/>
  <c r="A4972" i="3"/>
  <c r="J4971" i="3"/>
  <c r="I4971" i="3"/>
  <c r="H4971" i="3"/>
  <c r="G4971" i="3"/>
  <c r="F4971" i="3"/>
  <c r="D4971" i="3"/>
  <c r="C4971" i="3"/>
  <c r="B4971" i="3"/>
  <c r="A4971" i="3"/>
  <c r="J4970" i="3"/>
  <c r="I4970" i="3"/>
  <c r="H4970" i="3"/>
  <c r="G4970" i="3"/>
  <c r="F4970" i="3"/>
  <c r="D4970" i="3"/>
  <c r="C4970" i="3"/>
  <c r="B4970" i="3"/>
  <c r="A4970" i="3"/>
  <c r="J4969" i="3"/>
  <c r="I4969" i="3"/>
  <c r="H4969" i="3"/>
  <c r="G4969" i="3"/>
  <c r="F4969" i="3"/>
  <c r="E4969" i="3"/>
  <c r="D4969" i="3"/>
  <c r="C4969" i="3"/>
  <c r="B4969" i="3"/>
  <c r="A4969" i="3"/>
  <c r="J4968" i="3"/>
  <c r="I4968" i="3"/>
  <c r="H4968" i="3"/>
  <c r="G4968" i="3"/>
  <c r="F4968" i="3"/>
  <c r="D4968" i="3"/>
  <c r="C4968" i="3"/>
  <c r="B4968" i="3"/>
  <c r="A4968" i="3"/>
  <c r="J4967" i="3"/>
  <c r="I4967" i="3"/>
  <c r="H4967" i="3"/>
  <c r="G4967" i="3"/>
  <c r="F4967" i="3"/>
  <c r="D4967" i="3"/>
  <c r="C4967" i="3"/>
  <c r="B4967" i="3"/>
  <c r="A4967" i="3"/>
  <c r="J4966" i="3"/>
  <c r="I4966" i="3"/>
  <c r="H4966" i="3"/>
  <c r="E4966" i="3" s="1"/>
  <c r="G4966" i="3"/>
  <c r="F4966" i="3"/>
  <c r="D4966" i="3"/>
  <c r="C4966" i="3"/>
  <c r="B4966" i="3"/>
  <c r="A4966" i="3"/>
  <c r="J4965" i="3"/>
  <c r="I4965" i="3"/>
  <c r="H4965" i="3"/>
  <c r="G4965" i="3"/>
  <c r="F4965" i="3"/>
  <c r="E4965" i="3"/>
  <c r="D4965" i="3"/>
  <c r="C4965" i="3"/>
  <c r="B4965" i="3"/>
  <c r="A4965" i="3"/>
  <c r="J4964" i="3"/>
  <c r="I4964" i="3"/>
  <c r="H4964" i="3"/>
  <c r="G4964" i="3"/>
  <c r="F4964" i="3"/>
  <c r="D4964" i="3"/>
  <c r="C4964" i="3"/>
  <c r="B4964" i="3"/>
  <c r="A4964" i="3"/>
  <c r="J4963" i="3"/>
  <c r="I4963" i="3"/>
  <c r="H4963" i="3"/>
  <c r="E4963" i="3" s="1"/>
  <c r="G4963" i="3"/>
  <c r="F4963" i="3"/>
  <c r="D4963" i="3"/>
  <c r="C4963" i="3"/>
  <c r="B4963" i="3"/>
  <c r="A4963" i="3"/>
  <c r="J4962" i="3"/>
  <c r="I4962" i="3"/>
  <c r="H4962" i="3"/>
  <c r="E4962" i="3" s="1"/>
  <c r="G4962" i="3"/>
  <c r="F4962" i="3"/>
  <c r="D4962" i="3"/>
  <c r="C4962" i="3"/>
  <c r="B4962" i="3"/>
  <c r="A4962" i="3"/>
  <c r="J4961" i="3"/>
  <c r="I4961" i="3"/>
  <c r="H4961" i="3"/>
  <c r="G4961" i="3"/>
  <c r="F4961" i="3"/>
  <c r="E4961" i="3"/>
  <c r="D4961" i="3"/>
  <c r="C4961" i="3"/>
  <c r="B4961" i="3"/>
  <c r="A4961" i="3"/>
  <c r="J4960" i="3"/>
  <c r="I4960" i="3"/>
  <c r="H4960" i="3"/>
  <c r="G4960" i="3"/>
  <c r="F4960" i="3"/>
  <c r="D4960" i="3"/>
  <c r="C4960" i="3"/>
  <c r="B4960" i="3"/>
  <c r="A4960" i="3"/>
  <c r="J4959" i="3"/>
  <c r="I4959" i="3"/>
  <c r="H4959" i="3"/>
  <c r="E4959" i="3" s="1"/>
  <c r="G4959" i="3"/>
  <c r="F4959" i="3"/>
  <c r="D4959" i="3"/>
  <c r="C4959" i="3"/>
  <c r="B4959" i="3"/>
  <c r="A4959" i="3"/>
  <c r="J4958" i="3"/>
  <c r="I4958" i="3"/>
  <c r="H4958" i="3"/>
  <c r="G4958" i="3"/>
  <c r="F4958" i="3"/>
  <c r="D4958" i="3"/>
  <c r="C4958" i="3"/>
  <c r="B4958" i="3"/>
  <c r="A4958" i="3"/>
  <c r="J4957" i="3"/>
  <c r="I4957" i="3"/>
  <c r="H4957" i="3"/>
  <c r="G4957" i="3"/>
  <c r="F4957" i="3"/>
  <c r="E4957" i="3"/>
  <c r="D4957" i="3"/>
  <c r="C4957" i="3"/>
  <c r="B4957" i="3"/>
  <c r="A4957" i="3"/>
  <c r="J4956" i="3"/>
  <c r="I4956" i="3"/>
  <c r="H4956" i="3"/>
  <c r="G4956" i="3"/>
  <c r="F4956" i="3"/>
  <c r="D4956" i="3"/>
  <c r="C4956" i="3"/>
  <c r="B4956" i="3"/>
  <c r="A4956" i="3"/>
  <c r="J4955" i="3"/>
  <c r="I4955" i="3"/>
  <c r="H4955" i="3"/>
  <c r="G4955" i="3"/>
  <c r="F4955" i="3"/>
  <c r="D4955" i="3"/>
  <c r="C4955" i="3"/>
  <c r="B4955" i="3"/>
  <c r="A4955" i="3"/>
  <c r="J4954" i="3"/>
  <c r="I4954" i="3"/>
  <c r="H4954" i="3"/>
  <c r="G4954" i="3"/>
  <c r="F4954" i="3"/>
  <c r="D4954" i="3"/>
  <c r="C4954" i="3"/>
  <c r="B4954" i="3"/>
  <c r="A4954" i="3"/>
  <c r="J4953" i="3"/>
  <c r="I4953" i="3"/>
  <c r="H4953" i="3"/>
  <c r="G4953" i="3"/>
  <c r="F4953" i="3"/>
  <c r="E4953" i="3"/>
  <c r="D4953" i="3"/>
  <c r="C4953" i="3"/>
  <c r="B4953" i="3"/>
  <c r="A4953" i="3"/>
  <c r="J4952" i="3"/>
  <c r="I4952" i="3"/>
  <c r="H4952" i="3"/>
  <c r="G4952" i="3"/>
  <c r="F4952" i="3"/>
  <c r="D4952" i="3"/>
  <c r="C4952" i="3"/>
  <c r="B4952" i="3"/>
  <c r="A4952" i="3"/>
  <c r="J4951" i="3"/>
  <c r="I4951" i="3"/>
  <c r="H4951" i="3"/>
  <c r="G4951" i="3"/>
  <c r="F4951" i="3"/>
  <c r="D4951" i="3"/>
  <c r="C4951" i="3"/>
  <c r="B4951" i="3"/>
  <c r="A4951" i="3"/>
  <c r="J4950" i="3"/>
  <c r="I4950" i="3"/>
  <c r="H4950" i="3"/>
  <c r="E4950" i="3" s="1"/>
  <c r="G4950" i="3"/>
  <c r="F4950" i="3"/>
  <c r="D4950" i="3"/>
  <c r="C4950" i="3"/>
  <c r="B4950" i="3"/>
  <c r="A4950" i="3"/>
  <c r="J4949" i="3"/>
  <c r="I4949" i="3"/>
  <c r="H4949" i="3"/>
  <c r="G4949" i="3"/>
  <c r="F4949" i="3"/>
  <c r="E4949" i="3"/>
  <c r="D4949" i="3"/>
  <c r="C4949" i="3"/>
  <c r="B4949" i="3"/>
  <c r="A4949" i="3"/>
  <c r="J4948" i="3"/>
  <c r="I4948" i="3"/>
  <c r="H4948" i="3"/>
  <c r="G4948" i="3"/>
  <c r="F4948" i="3"/>
  <c r="D4948" i="3"/>
  <c r="C4948" i="3"/>
  <c r="B4948" i="3"/>
  <c r="A4948" i="3"/>
  <c r="J4947" i="3"/>
  <c r="I4947" i="3"/>
  <c r="H4947" i="3"/>
  <c r="E4947" i="3" s="1"/>
  <c r="G4947" i="3"/>
  <c r="F4947" i="3"/>
  <c r="D4947" i="3"/>
  <c r="C4947" i="3"/>
  <c r="B4947" i="3"/>
  <c r="A4947" i="3"/>
  <c r="J4946" i="3"/>
  <c r="I4946" i="3"/>
  <c r="H4946" i="3"/>
  <c r="E4946" i="3" s="1"/>
  <c r="G4946" i="3"/>
  <c r="F4946" i="3"/>
  <c r="D4946" i="3"/>
  <c r="C4946" i="3"/>
  <c r="B4946" i="3"/>
  <c r="A4946" i="3"/>
  <c r="J4945" i="3"/>
  <c r="I4945" i="3"/>
  <c r="H4945" i="3"/>
  <c r="G4945" i="3"/>
  <c r="F4945" i="3"/>
  <c r="E4945" i="3"/>
  <c r="D4945" i="3"/>
  <c r="C4945" i="3"/>
  <c r="B4945" i="3"/>
  <c r="A4945" i="3"/>
  <c r="J4944" i="3"/>
  <c r="I4944" i="3"/>
  <c r="H4944" i="3"/>
  <c r="G4944" i="3"/>
  <c r="F4944" i="3"/>
  <c r="D4944" i="3"/>
  <c r="C4944" i="3"/>
  <c r="B4944" i="3"/>
  <c r="A4944" i="3"/>
  <c r="J4943" i="3"/>
  <c r="I4943" i="3"/>
  <c r="H4943" i="3"/>
  <c r="E4943" i="3" s="1"/>
  <c r="G4943" i="3"/>
  <c r="F4943" i="3"/>
  <c r="D4943" i="3"/>
  <c r="C4943" i="3"/>
  <c r="B4943" i="3"/>
  <c r="A4943" i="3"/>
  <c r="J4942" i="3"/>
  <c r="I4942" i="3"/>
  <c r="H4942" i="3"/>
  <c r="G4942" i="3"/>
  <c r="F4942" i="3"/>
  <c r="D4942" i="3"/>
  <c r="C4942" i="3"/>
  <c r="B4942" i="3"/>
  <c r="A4942" i="3"/>
  <c r="J4941" i="3"/>
  <c r="I4941" i="3"/>
  <c r="H4941" i="3"/>
  <c r="G4941" i="3"/>
  <c r="F4941" i="3"/>
  <c r="E4941" i="3"/>
  <c r="D4941" i="3"/>
  <c r="C4941" i="3"/>
  <c r="B4941" i="3"/>
  <c r="A4941" i="3"/>
  <c r="J4940" i="3"/>
  <c r="I4940" i="3"/>
  <c r="H4940" i="3"/>
  <c r="G4940" i="3"/>
  <c r="F4940" i="3"/>
  <c r="D4940" i="3"/>
  <c r="C4940" i="3"/>
  <c r="B4940" i="3"/>
  <c r="A4940" i="3"/>
  <c r="J4939" i="3"/>
  <c r="I4939" i="3"/>
  <c r="H4939" i="3"/>
  <c r="G4939" i="3"/>
  <c r="F4939" i="3"/>
  <c r="D4939" i="3"/>
  <c r="C4939" i="3"/>
  <c r="B4939" i="3"/>
  <c r="A4939" i="3"/>
  <c r="J4938" i="3"/>
  <c r="I4938" i="3"/>
  <c r="H4938" i="3"/>
  <c r="G4938" i="3"/>
  <c r="F4938" i="3"/>
  <c r="D4938" i="3"/>
  <c r="C4938" i="3"/>
  <c r="B4938" i="3"/>
  <c r="A4938" i="3"/>
  <c r="J4937" i="3"/>
  <c r="I4937" i="3"/>
  <c r="H4937" i="3"/>
  <c r="G4937" i="3"/>
  <c r="F4937" i="3"/>
  <c r="E4937" i="3"/>
  <c r="D4937" i="3"/>
  <c r="C4937" i="3"/>
  <c r="B4937" i="3"/>
  <c r="A4937" i="3"/>
  <c r="J4936" i="3"/>
  <c r="I4936" i="3"/>
  <c r="H4936" i="3"/>
  <c r="G4936" i="3"/>
  <c r="F4936" i="3"/>
  <c r="D4936" i="3"/>
  <c r="C4936" i="3"/>
  <c r="B4936" i="3"/>
  <c r="A4936" i="3"/>
  <c r="J4935" i="3"/>
  <c r="I4935" i="3"/>
  <c r="H4935" i="3"/>
  <c r="G4935" i="3"/>
  <c r="F4935" i="3"/>
  <c r="D4935" i="3"/>
  <c r="C4935" i="3"/>
  <c r="B4935" i="3"/>
  <c r="A4935" i="3"/>
  <c r="J4934" i="3"/>
  <c r="I4934" i="3"/>
  <c r="H4934" i="3"/>
  <c r="E4934" i="3" s="1"/>
  <c r="G4934" i="3"/>
  <c r="F4934" i="3"/>
  <c r="D4934" i="3"/>
  <c r="C4934" i="3"/>
  <c r="B4934" i="3"/>
  <c r="A4934" i="3"/>
  <c r="J4933" i="3"/>
  <c r="I4933" i="3"/>
  <c r="H4933" i="3"/>
  <c r="G4933" i="3"/>
  <c r="F4933" i="3"/>
  <c r="E4933" i="3"/>
  <c r="D4933" i="3"/>
  <c r="C4933" i="3"/>
  <c r="B4933" i="3"/>
  <c r="A4933" i="3"/>
  <c r="J4932" i="3"/>
  <c r="I4932" i="3"/>
  <c r="H4932" i="3"/>
  <c r="G4932" i="3"/>
  <c r="F4932" i="3"/>
  <c r="D4932" i="3"/>
  <c r="C4932" i="3"/>
  <c r="B4932" i="3"/>
  <c r="A4932" i="3"/>
  <c r="J4931" i="3"/>
  <c r="I4931" i="3"/>
  <c r="H4931" i="3"/>
  <c r="E4931" i="3" s="1"/>
  <c r="G4931" i="3"/>
  <c r="F4931" i="3"/>
  <c r="D4931" i="3"/>
  <c r="C4931" i="3"/>
  <c r="B4931" i="3"/>
  <c r="A4931" i="3"/>
  <c r="J4930" i="3"/>
  <c r="I4930" i="3"/>
  <c r="H4930" i="3"/>
  <c r="E4930" i="3" s="1"/>
  <c r="G4930" i="3"/>
  <c r="F4930" i="3"/>
  <c r="D4930" i="3"/>
  <c r="C4930" i="3"/>
  <c r="B4930" i="3"/>
  <c r="A4930" i="3"/>
  <c r="J4929" i="3"/>
  <c r="I4929" i="3"/>
  <c r="H4929" i="3"/>
  <c r="G4929" i="3"/>
  <c r="F4929" i="3"/>
  <c r="E4929" i="3"/>
  <c r="D4929" i="3"/>
  <c r="C4929" i="3"/>
  <c r="B4929" i="3"/>
  <c r="A4929" i="3"/>
  <c r="J4928" i="3"/>
  <c r="I4928" i="3"/>
  <c r="H4928" i="3"/>
  <c r="G4928" i="3"/>
  <c r="F4928" i="3"/>
  <c r="D4928" i="3"/>
  <c r="C4928" i="3"/>
  <c r="B4928" i="3"/>
  <c r="A4928" i="3"/>
  <c r="J4927" i="3"/>
  <c r="I4927" i="3"/>
  <c r="H4927" i="3"/>
  <c r="E4927" i="3" s="1"/>
  <c r="G4927" i="3"/>
  <c r="F4927" i="3"/>
  <c r="D4927" i="3"/>
  <c r="C4927" i="3"/>
  <c r="B4927" i="3"/>
  <c r="A4927" i="3"/>
  <c r="J4926" i="3"/>
  <c r="I4926" i="3"/>
  <c r="H4926" i="3"/>
  <c r="G4926" i="3"/>
  <c r="F4926" i="3"/>
  <c r="D4926" i="3"/>
  <c r="C4926" i="3"/>
  <c r="B4926" i="3"/>
  <c r="A4926" i="3"/>
  <c r="J4925" i="3"/>
  <c r="I4925" i="3"/>
  <c r="H4925" i="3"/>
  <c r="G4925" i="3"/>
  <c r="F4925" i="3"/>
  <c r="E4925" i="3"/>
  <c r="D4925" i="3"/>
  <c r="C4925" i="3"/>
  <c r="B4925" i="3"/>
  <c r="A4925" i="3"/>
  <c r="J4924" i="3"/>
  <c r="I4924" i="3"/>
  <c r="H4924" i="3"/>
  <c r="G4924" i="3"/>
  <c r="F4924" i="3"/>
  <c r="D4924" i="3"/>
  <c r="C4924" i="3"/>
  <c r="B4924" i="3"/>
  <c r="A4924" i="3"/>
  <c r="J4923" i="3"/>
  <c r="I4923" i="3"/>
  <c r="H4923" i="3"/>
  <c r="E4923" i="3" s="1"/>
  <c r="G4923" i="3"/>
  <c r="F4923" i="3"/>
  <c r="D4923" i="3"/>
  <c r="C4923" i="3"/>
  <c r="B4923" i="3"/>
  <c r="A4923" i="3"/>
  <c r="J4922" i="3"/>
  <c r="I4922" i="3"/>
  <c r="H4922" i="3"/>
  <c r="E4922" i="3" s="1"/>
  <c r="G4922" i="3"/>
  <c r="F4922" i="3"/>
  <c r="D4922" i="3"/>
  <c r="C4922" i="3"/>
  <c r="B4922" i="3"/>
  <c r="A4922" i="3"/>
  <c r="J4921" i="3"/>
  <c r="I4921" i="3"/>
  <c r="H4921" i="3"/>
  <c r="G4921" i="3"/>
  <c r="F4921" i="3"/>
  <c r="E4921" i="3"/>
  <c r="D4921" i="3"/>
  <c r="C4921" i="3"/>
  <c r="B4921" i="3"/>
  <c r="A4921" i="3"/>
  <c r="J4920" i="3"/>
  <c r="I4920" i="3"/>
  <c r="H4920" i="3"/>
  <c r="G4920" i="3"/>
  <c r="F4920" i="3"/>
  <c r="D4920" i="3"/>
  <c r="C4920" i="3"/>
  <c r="B4920" i="3"/>
  <c r="A4920" i="3"/>
  <c r="J4919" i="3"/>
  <c r="I4919" i="3"/>
  <c r="H4919" i="3"/>
  <c r="E4919" i="3" s="1"/>
  <c r="G4919" i="3"/>
  <c r="F4919" i="3"/>
  <c r="D4919" i="3"/>
  <c r="C4919" i="3"/>
  <c r="B4919" i="3"/>
  <c r="A4919" i="3"/>
  <c r="J4918" i="3"/>
  <c r="I4918" i="3"/>
  <c r="H4918" i="3"/>
  <c r="G4918" i="3"/>
  <c r="F4918" i="3"/>
  <c r="D4918" i="3"/>
  <c r="C4918" i="3"/>
  <c r="B4918" i="3"/>
  <c r="A4918" i="3"/>
  <c r="J4917" i="3"/>
  <c r="E4917" i="3" s="1"/>
  <c r="I4917" i="3"/>
  <c r="H4917" i="3"/>
  <c r="G4917" i="3"/>
  <c r="F4917" i="3"/>
  <c r="D4917" i="3"/>
  <c r="C4917" i="3"/>
  <c r="B4917" i="3"/>
  <c r="A4917" i="3"/>
  <c r="J4916" i="3"/>
  <c r="I4916" i="3"/>
  <c r="H4916" i="3"/>
  <c r="E4916" i="3" s="1"/>
  <c r="G4916" i="3"/>
  <c r="F4916" i="3"/>
  <c r="D4916" i="3"/>
  <c r="C4916" i="3"/>
  <c r="B4916" i="3"/>
  <c r="A4916" i="3"/>
  <c r="J4915" i="3"/>
  <c r="I4915" i="3"/>
  <c r="H4915" i="3"/>
  <c r="G4915" i="3"/>
  <c r="F4915" i="3"/>
  <c r="E4915" i="3"/>
  <c r="D4915" i="3"/>
  <c r="C4915" i="3"/>
  <c r="B4915" i="3"/>
  <c r="A4915" i="3"/>
  <c r="J4914" i="3"/>
  <c r="I4914" i="3"/>
  <c r="H4914" i="3"/>
  <c r="G4914" i="3"/>
  <c r="F4914" i="3"/>
  <c r="D4914" i="3"/>
  <c r="C4914" i="3"/>
  <c r="B4914" i="3"/>
  <c r="A4914" i="3"/>
  <c r="J4913" i="3"/>
  <c r="I4913" i="3"/>
  <c r="H4913" i="3"/>
  <c r="E4913" i="3" s="1"/>
  <c r="G4913" i="3"/>
  <c r="F4913" i="3"/>
  <c r="D4913" i="3"/>
  <c r="C4913" i="3"/>
  <c r="B4913" i="3"/>
  <c r="A4913" i="3"/>
  <c r="J4912" i="3"/>
  <c r="I4912" i="3"/>
  <c r="H4912" i="3"/>
  <c r="G4912" i="3"/>
  <c r="F4912" i="3"/>
  <c r="D4912" i="3"/>
  <c r="C4912" i="3"/>
  <c r="B4912" i="3"/>
  <c r="A4912" i="3"/>
  <c r="J4911" i="3"/>
  <c r="I4911" i="3"/>
  <c r="H4911" i="3"/>
  <c r="G4911" i="3"/>
  <c r="F4911" i="3"/>
  <c r="D4911" i="3"/>
  <c r="C4911" i="3"/>
  <c r="B4911" i="3"/>
  <c r="A4911" i="3"/>
  <c r="J4910" i="3"/>
  <c r="I4910" i="3"/>
  <c r="H4910" i="3"/>
  <c r="E4910" i="3" s="1"/>
  <c r="G4910" i="3"/>
  <c r="F4910" i="3"/>
  <c r="D4910" i="3"/>
  <c r="C4910" i="3"/>
  <c r="B4910" i="3"/>
  <c r="A4910" i="3"/>
  <c r="J4909" i="3"/>
  <c r="I4909" i="3"/>
  <c r="H4909" i="3"/>
  <c r="G4909" i="3"/>
  <c r="F4909" i="3"/>
  <c r="E4909" i="3"/>
  <c r="D4909" i="3"/>
  <c r="C4909" i="3"/>
  <c r="B4909" i="3"/>
  <c r="A4909" i="3"/>
  <c r="J4908" i="3"/>
  <c r="I4908" i="3"/>
  <c r="H4908" i="3"/>
  <c r="G4908" i="3"/>
  <c r="F4908" i="3"/>
  <c r="D4908" i="3"/>
  <c r="C4908" i="3"/>
  <c r="B4908" i="3"/>
  <c r="A4908" i="3"/>
  <c r="J4907" i="3"/>
  <c r="I4907" i="3"/>
  <c r="H4907" i="3"/>
  <c r="E4907" i="3" s="1"/>
  <c r="G4907" i="3"/>
  <c r="F4907" i="3"/>
  <c r="D4907" i="3"/>
  <c r="C4907" i="3"/>
  <c r="B4907" i="3"/>
  <c r="A4907" i="3"/>
  <c r="J4906" i="3"/>
  <c r="I4906" i="3"/>
  <c r="H4906" i="3"/>
  <c r="G4906" i="3"/>
  <c r="F4906" i="3"/>
  <c r="D4906" i="3"/>
  <c r="C4906" i="3"/>
  <c r="B4906" i="3"/>
  <c r="A4906" i="3"/>
  <c r="J4905" i="3"/>
  <c r="I4905" i="3"/>
  <c r="H4905" i="3"/>
  <c r="G4905" i="3"/>
  <c r="F4905" i="3"/>
  <c r="E4905" i="3"/>
  <c r="D4905" i="3"/>
  <c r="C4905" i="3"/>
  <c r="B4905" i="3"/>
  <c r="A4905" i="3"/>
  <c r="J4904" i="3"/>
  <c r="I4904" i="3"/>
  <c r="H4904" i="3"/>
  <c r="G4904" i="3"/>
  <c r="F4904" i="3"/>
  <c r="D4904" i="3"/>
  <c r="C4904" i="3"/>
  <c r="B4904" i="3"/>
  <c r="A4904" i="3"/>
  <c r="J4903" i="3"/>
  <c r="I4903" i="3"/>
  <c r="H4903" i="3"/>
  <c r="G4903" i="3"/>
  <c r="F4903" i="3"/>
  <c r="D4903" i="3"/>
  <c r="C4903" i="3"/>
  <c r="B4903" i="3"/>
  <c r="A4903" i="3"/>
  <c r="J4902" i="3"/>
  <c r="I4902" i="3"/>
  <c r="H4902" i="3"/>
  <c r="G4902" i="3"/>
  <c r="F4902" i="3"/>
  <c r="D4902" i="3"/>
  <c r="C4902" i="3"/>
  <c r="B4902" i="3"/>
  <c r="A4902" i="3"/>
  <c r="J4901" i="3"/>
  <c r="E4901" i="3" s="1"/>
  <c r="I4901" i="3"/>
  <c r="H4901" i="3"/>
  <c r="G4901" i="3"/>
  <c r="F4901" i="3"/>
  <c r="D4901" i="3"/>
  <c r="C4901" i="3"/>
  <c r="B4901" i="3"/>
  <c r="A4901" i="3"/>
  <c r="J4900" i="3"/>
  <c r="I4900" i="3"/>
  <c r="H4900" i="3"/>
  <c r="E4900" i="3" s="1"/>
  <c r="G4900" i="3"/>
  <c r="F4900" i="3"/>
  <c r="D4900" i="3"/>
  <c r="C4900" i="3"/>
  <c r="B4900" i="3"/>
  <c r="A4900" i="3"/>
  <c r="J4899" i="3"/>
  <c r="I4899" i="3"/>
  <c r="H4899" i="3"/>
  <c r="G4899" i="3"/>
  <c r="F4899" i="3"/>
  <c r="E4899" i="3"/>
  <c r="D4899" i="3"/>
  <c r="C4899" i="3"/>
  <c r="B4899" i="3"/>
  <c r="A4899" i="3"/>
  <c r="J4898" i="3"/>
  <c r="I4898" i="3"/>
  <c r="H4898" i="3"/>
  <c r="E4898" i="3" s="1"/>
  <c r="G4898" i="3"/>
  <c r="F4898" i="3"/>
  <c r="D4898" i="3"/>
  <c r="C4898" i="3"/>
  <c r="B4898" i="3"/>
  <c r="A4898" i="3"/>
  <c r="J4897" i="3"/>
  <c r="I4897" i="3"/>
  <c r="H4897" i="3"/>
  <c r="E4897" i="3" s="1"/>
  <c r="G4897" i="3"/>
  <c r="F4897" i="3"/>
  <c r="D4897" i="3"/>
  <c r="C4897" i="3"/>
  <c r="B4897" i="3"/>
  <c r="A4897" i="3"/>
  <c r="J4896" i="3"/>
  <c r="I4896" i="3"/>
  <c r="H4896" i="3"/>
  <c r="G4896" i="3"/>
  <c r="F4896" i="3"/>
  <c r="D4896" i="3"/>
  <c r="C4896" i="3"/>
  <c r="B4896" i="3"/>
  <c r="A4896" i="3"/>
  <c r="J4895" i="3"/>
  <c r="I4895" i="3"/>
  <c r="H4895" i="3"/>
  <c r="E4895" i="3" s="1"/>
  <c r="G4895" i="3"/>
  <c r="F4895" i="3"/>
  <c r="D4895" i="3"/>
  <c r="C4895" i="3"/>
  <c r="B4895" i="3"/>
  <c r="A4895" i="3"/>
  <c r="J4894" i="3"/>
  <c r="I4894" i="3"/>
  <c r="H4894" i="3"/>
  <c r="G4894" i="3"/>
  <c r="F4894" i="3"/>
  <c r="D4894" i="3"/>
  <c r="C4894" i="3"/>
  <c r="B4894" i="3"/>
  <c r="A4894" i="3"/>
  <c r="J4893" i="3"/>
  <c r="I4893" i="3"/>
  <c r="H4893" i="3"/>
  <c r="G4893" i="3"/>
  <c r="F4893" i="3"/>
  <c r="E4893" i="3"/>
  <c r="D4893" i="3"/>
  <c r="C4893" i="3"/>
  <c r="B4893" i="3"/>
  <c r="A4893" i="3"/>
  <c r="J4892" i="3"/>
  <c r="I4892" i="3"/>
  <c r="H4892" i="3"/>
  <c r="G4892" i="3"/>
  <c r="F4892" i="3"/>
  <c r="D4892" i="3"/>
  <c r="C4892" i="3"/>
  <c r="B4892" i="3"/>
  <c r="A4892" i="3"/>
  <c r="J4891" i="3"/>
  <c r="I4891" i="3"/>
  <c r="H4891" i="3"/>
  <c r="E4891" i="3" s="1"/>
  <c r="G4891" i="3"/>
  <c r="F4891" i="3"/>
  <c r="D4891" i="3"/>
  <c r="C4891" i="3"/>
  <c r="B4891" i="3"/>
  <c r="A4891" i="3"/>
  <c r="J4890" i="3"/>
  <c r="I4890" i="3"/>
  <c r="H4890" i="3"/>
  <c r="E4890" i="3" s="1"/>
  <c r="G4890" i="3"/>
  <c r="F4890" i="3"/>
  <c r="D4890" i="3"/>
  <c r="C4890" i="3"/>
  <c r="B4890" i="3"/>
  <c r="A4890" i="3"/>
  <c r="J4889" i="3"/>
  <c r="I4889" i="3"/>
  <c r="H4889" i="3"/>
  <c r="G4889" i="3"/>
  <c r="F4889" i="3"/>
  <c r="E4889" i="3"/>
  <c r="D4889" i="3"/>
  <c r="C4889" i="3"/>
  <c r="B4889" i="3"/>
  <c r="A4889" i="3"/>
  <c r="J4888" i="3"/>
  <c r="I4888" i="3"/>
  <c r="H4888" i="3"/>
  <c r="G4888" i="3"/>
  <c r="F4888" i="3"/>
  <c r="D4888" i="3"/>
  <c r="C4888" i="3"/>
  <c r="B4888" i="3"/>
  <c r="A4888" i="3"/>
  <c r="J4887" i="3"/>
  <c r="I4887" i="3"/>
  <c r="H4887" i="3"/>
  <c r="E4887" i="3" s="1"/>
  <c r="G4887" i="3"/>
  <c r="F4887" i="3"/>
  <c r="D4887" i="3"/>
  <c r="C4887" i="3"/>
  <c r="B4887" i="3"/>
  <c r="A4887" i="3"/>
  <c r="J4886" i="3"/>
  <c r="I4886" i="3"/>
  <c r="H4886" i="3"/>
  <c r="G4886" i="3"/>
  <c r="F4886" i="3"/>
  <c r="D4886" i="3"/>
  <c r="C4886" i="3"/>
  <c r="B4886" i="3"/>
  <c r="A4886" i="3"/>
  <c r="J4885" i="3"/>
  <c r="I4885" i="3"/>
  <c r="H4885" i="3"/>
  <c r="G4885" i="3"/>
  <c r="F4885" i="3"/>
  <c r="E4885" i="3"/>
  <c r="D4885" i="3"/>
  <c r="C4885" i="3"/>
  <c r="B4885" i="3"/>
  <c r="A4885" i="3"/>
  <c r="J4884" i="3"/>
  <c r="I4884" i="3"/>
  <c r="H4884" i="3"/>
  <c r="G4884" i="3"/>
  <c r="F4884" i="3"/>
  <c r="D4884" i="3"/>
  <c r="C4884" i="3"/>
  <c r="B4884" i="3"/>
  <c r="A4884" i="3"/>
  <c r="J4883" i="3"/>
  <c r="I4883" i="3"/>
  <c r="H4883" i="3"/>
  <c r="E4883" i="3" s="1"/>
  <c r="G4883" i="3"/>
  <c r="F4883" i="3"/>
  <c r="D4883" i="3"/>
  <c r="C4883" i="3"/>
  <c r="B4883" i="3"/>
  <c r="A4883" i="3"/>
  <c r="J4882" i="3"/>
  <c r="I4882" i="3"/>
  <c r="H4882" i="3"/>
  <c r="E4882" i="3" s="1"/>
  <c r="G4882" i="3"/>
  <c r="F4882" i="3"/>
  <c r="D4882" i="3"/>
  <c r="C4882" i="3"/>
  <c r="B4882" i="3"/>
  <c r="A4882" i="3"/>
  <c r="J4881" i="3"/>
  <c r="I4881" i="3"/>
  <c r="H4881" i="3"/>
  <c r="G4881" i="3"/>
  <c r="F4881" i="3"/>
  <c r="E4881" i="3"/>
  <c r="D4881" i="3"/>
  <c r="C4881" i="3"/>
  <c r="B4881" i="3"/>
  <c r="A4881" i="3"/>
  <c r="J4880" i="3"/>
  <c r="I4880" i="3"/>
  <c r="H4880" i="3"/>
  <c r="G4880" i="3"/>
  <c r="F4880" i="3"/>
  <c r="D4880" i="3"/>
  <c r="C4880" i="3"/>
  <c r="B4880" i="3"/>
  <c r="A4880" i="3"/>
  <c r="J4879" i="3"/>
  <c r="I4879" i="3"/>
  <c r="H4879" i="3"/>
  <c r="E4879" i="3" s="1"/>
  <c r="G4879" i="3"/>
  <c r="F4879" i="3"/>
  <c r="D4879" i="3"/>
  <c r="C4879" i="3"/>
  <c r="B4879" i="3"/>
  <c r="A4879" i="3"/>
  <c r="J4878" i="3"/>
  <c r="I4878" i="3"/>
  <c r="H4878" i="3"/>
  <c r="G4878" i="3"/>
  <c r="F4878" i="3"/>
  <c r="D4878" i="3"/>
  <c r="C4878" i="3"/>
  <c r="B4878" i="3"/>
  <c r="A4878" i="3"/>
  <c r="J4877" i="3"/>
  <c r="I4877" i="3"/>
  <c r="H4877" i="3"/>
  <c r="G4877" i="3"/>
  <c r="F4877" i="3"/>
  <c r="E4877" i="3"/>
  <c r="D4877" i="3"/>
  <c r="C4877" i="3"/>
  <c r="B4877" i="3"/>
  <c r="A4877" i="3"/>
  <c r="J4876" i="3"/>
  <c r="I4876" i="3"/>
  <c r="H4876" i="3"/>
  <c r="G4876" i="3"/>
  <c r="F4876" i="3"/>
  <c r="D4876" i="3"/>
  <c r="C4876" i="3"/>
  <c r="B4876" i="3"/>
  <c r="A4876" i="3"/>
  <c r="J4875" i="3"/>
  <c r="I4875" i="3"/>
  <c r="H4875" i="3"/>
  <c r="E4875" i="3" s="1"/>
  <c r="G4875" i="3"/>
  <c r="F4875" i="3"/>
  <c r="D4875" i="3"/>
  <c r="C4875" i="3"/>
  <c r="B4875" i="3"/>
  <c r="A4875" i="3"/>
  <c r="J4874" i="3"/>
  <c r="I4874" i="3"/>
  <c r="H4874" i="3"/>
  <c r="E4874" i="3" s="1"/>
  <c r="G4874" i="3"/>
  <c r="F4874" i="3"/>
  <c r="D4874" i="3"/>
  <c r="C4874" i="3"/>
  <c r="B4874" i="3"/>
  <c r="A4874" i="3"/>
  <c r="J4873" i="3"/>
  <c r="I4873" i="3"/>
  <c r="H4873" i="3"/>
  <c r="G4873" i="3"/>
  <c r="F4873" i="3"/>
  <c r="E4873" i="3"/>
  <c r="D4873" i="3"/>
  <c r="C4873" i="3"/>
  <c r="B4873" i="3"/>
  <c r="A4873" i="3"/>
  <c r="J4872" i="3"/>
  <c r="I4872" i="3"/>
  <c r="H4872" i="3"/>
  <c r="G4872" i="3"/>
  <c r="F4872" i="3"/>
  <c r="D4872" i="3"/>
  <c r="C4872" i="3"/>
  <c r="B4872" i="3"/>
  <c r="A4872" i="3"/>
  <c r="J4871" i="3"/>
  <c r="I4871" i="3"/>
  <c r="H4871" i="3"/>
  <c r="E4871" i="3" s="1"/>
  <c r="G4871" i="3"/>
  <c r="F4871" i="3"/>
  <c r="D4871" i="3"/>
  <c r="C4871" i="3"/>
  <c r="B4871" i="3"/>
  <c r="A4871" i="3"/>
  <c r="J4870" i="3"/>
  <c r="I4870" i="3"/>
  <c r="H4870" i="3"/>
  <c r="G4870" i="3"/>
  <c r="F4870" i="3"/>
  <c r="D4870" i="3"/>
  <c r="C4870" i="3"/>
  <c r="B4870" i="3"/>
  <c r="A4870" i="3"/>
  <c r="J4869" i="3"/>
  <c r="I4869" i="3"/>
  <c r="H4869" i="3"/>
  <c r="G4869" i="3"/>
  <c r="F4869" i="3"/>
  <c r="E4869" i="3"/>
  <c r="D4869" i="3"/>
  <c r="C4869" i="3"/>
  <c r="B4869" i="3"/>
  <c r="A4869" i="3"/>
  <c r="J4868" i="3"/>
  <c r="I4868" i="3"/>
  <c r="H4868" i="3"/>
  <c r="G4868" i="3"/>
  <c r="F4868" i="3"/>
  <c r="D4868" i="3"/>
  <c r="C4868" i="3"/>
  <c r="B4868" i="3"/>
  <c r="A4868" i="3"/>
  <c r="J4867" i="3"/>
  <c r="I4867" i="3"/>
  <c r="H4867" i="3"/>
  <c r="E4867" i="3" s="1"/>
  <c r="G4867" i="3"/>
  <c r="F4867" i="3"/>
  <c r="D4867" i="3"/>
  <c r="C4867" i="3"/>
  <c r="B4867" i="3"/>
  <c r="A4867" i="3"/>
  <c r="J4866" i="3"/>
  <c r="I4866" i="3"/>
  <c r="H4866" i="3"/>
  <c r="E4866" i="3" s="1"/>
  <c r="G4866" i="3"/>
  <c r="F4866" i="3"/>
  <c r="D4866" i="3"/>
  <c r="C4866" i="3"/>
  <c r="B4866" i="3"/>
  <c r="A4866" i="3"/>
  <c r="J4865" i="3"/>
  <c r="I4865" i="3"/>
  <c r="H4865" i="3"/>
  <c r="G4865" i="3"/>
  <c r="F4865" i="3"/>
  <c r="E4865" i="3"/>
  <c r="D4865" i="3"/>
  <c r="C4865" i="3"/>
  <c r="B4865" i="3"/>
  <c r="A4865" i="3"/>
  <c r="J4864" i="3"/>
  <c r="I4864" i="3"/>
  <c r="H4864" i="3"/>
  <c r="G4864" i="3"/>
  <c r="F4864" i="3"/>
  <c r="D4864" i="3"/>
  <c r="C4864" i="3"/>
  <c r="B4864" i="3"/>
  <c r="A4864" i="3"/>
  <c r="J4863" i="3"/>
  <c r="I4863" i="3"/>
  <c r="H4863" i="3"/>
  <c r="E4863" i="3" s="1"/>
  <c r="G4863" i="3"/>
  <c r="F4863" i="3"/>
  <c r="D4863" i="3"/>
  <c r="C4863" i="3"/>
  <c r="B4863" i="3"/>
  <c r="A4863" i="3"/>
  <c r="J4862" i="3"/>
  <c r="I4862" i="3"/>
  <c r="H4862" i="3"/>
  <c r="G4862" i="3"/>
  <c r="F4862" i="3"/>
  <c r="D4862" i="3"/>
  <c r="C4862" i="3"/>
  <c r="B4862" i="3"/>
  <c r="A4862" i="3"/>
  <c r="J4861" i="3"/>
  <c r="I4861" i="3"/>
  <c r="H4861" i="3"/>
  <c r="G4861" i="3"/>
  <c r="F4861" i="3"/>
  <c r="E4861" i="3"/>
  <c r="D4861" i="3"/>
  <c r="C4861" i="3"/>
  <c r="B4861" i="3"/>
  <c r="A4861" i="3"/>
  <c r="J4860" i="3"/>
  <c r="I4860" i="3"/>
  <c r="H4860" i="3"/>
  <c r="G4860" i="3"/>
  <c r="F4860" i="3"/>
  <c r="D4860" i="3"/>
  <c r="C4860" i="3"/>
  <c r="B4860" i="3"/>
  <c r="A4860" i="3"/>
  <c r="J4859" i="3"/>
  <c r="I4859" i="3"/>
  <c r="H4859" i="3"/>
  <c r="E4859" i="3" s="1"/>
  <c r="G4859" i="3"/>
  <c r="F4859" i="3"/>
  <c r="D4859" i="3"/>
  <c r="C4859" i="3"/>
  <c r="B4859" i="3"/>
  <c r="A4859" i="3"/>
  <c r="J4858" i="3"/>
  <c r="I4858" i="3"/>
  <c r="H4858" i="3"/>
  <c r="E4858" i="3" s="1"/>
  <c r="G4858" i="3"/>
  <c r="F4858" i="3"/>
  <c r="D4858" i="3"/>
  <c r="C4858" i="3"/>
  <c r="B4858" i="3"/>
  <c r="A4858" i="3"/>
  <c r="J4857" i="3"/>
  <c r="I4857" i="3"/>
  <c r="H4857" i="3"/>
  <c r="G4857" i="3"/>
  <c r="F4857" i="3"/>
  <c r="E4857" i="3"/>
  <c r="D4857" i="3"/>
  <c r="C4857" i="3"/>
  <c r="B4857" i="3"/>
  <c r="A4857" i="3"/>
  <c r="J4856" i="3"/>
  <c r="I4856" i="3"/>
  <c r="H4856" i="3"/>
  <c r="G4856" i="3"/>
  <c r="F4856" i="3"/>
  <c r="D4856" i="3"/>
  <c r="C4856" i="3"/>
  <c r="B4856" i="3"/>
  <c r="A4856" i="3"/>
  <c r="J4855" i="3"/>
  <c r="I4855" i="3"/>
  <c r="H4855" i="3"/>
  <c r="E4855" i="3" s="1"/>
  <c r="G4855" i="3"/>
  <c r="F4855" i="3"/>
  <c r="D4855" i="3"/>
  <c r="C4855" i="3"/>
  <c r="B4855" i="3"/>
  <c r="A4855" i="3"/>
  <c r="J4854" i="3"/>
  <c r="I4854" i="3"/>
  <c r="H4854" i="3"/>
  <c r="G4854" i="3"/>
  <c r="F4854" i="3"/>
  <c r="D4854" i="3"/>
  <c r="C4854" i="3"/>
  <c r="B4854" i="3"/>
  <c r="A4854" i="3"/>
  <c r="J4853" i="3"/>
  <c r="I4853" i="3"/>
  <c r="H4853" i="3"/>
  <c r="G4853" i="3"/>
  <c r="F4853" i="3"/>
  <c r="E4853" i="3"/>
  <c r="D4853" i="3"/>
  <c r="C4853" i="3"/>
  <c r="B4853" i="3"/>
  <c r="A4853" i="3"/>
  <c r="J4852" i="3"/>
  <c r="I4852" i="3"/>
  <c r="H4852" i="3"/>
  <c r="G4852" i="3"/>
  <c r="F4852" i="3"/>
  <c r="D4852" i="3"/>
  <c r="C4852" i="3"/>
  <c r="B4852" i="3"/>
  <c r="A4852" i="3"/>
  <c r="J4851" i="3"/>
  <c r="I4851" i="3"/>
  <c r="H4851" i="3"/>
  <c r="E4851" i="3" s="1"/>
  <c r="G4851" i="3"/>
  <c r="F4851" i="3"/>
  <c r="D4851" i="3"/>
  <c r="C4851" i="3"/>
  <c r="B4851" i="3"/>
  <c r="A4851" i="3"/>
  <c r="J4850" i="3"/>
  <c r="I4850" i="3"/>
  <c r="H4850" i="3"/>
  <c r="E4850" i="3" s="1"/>
  <c r="G4850" i="3"/>
  <c r="F4850" i="3"/>
  <c r="D4850" i="3"/>
  <c r="C4850" i="3"/>
  <c r="B4850" i="3"/>
  <c r="A4850" i="3"/>
  <c r="J4849" i="3"/>
  <c r="I4849" i="3"/>
  <c r="H4849" i="3"/>
  <c r="G4849" i="3"/>
  <c r="F4849" i="3"/>
  <c r="E4849" i="3"/>
  <c r="D4849" i="3"/>
  <c r="C4849" i="3"/>
  <c r="B4849" i="3"/>
  <c r="A4849" i="3"/>
  <c r="J4848" i="3"/>
  <c r="I4848" i="3"/>
  <c r="H4848" i="3"/>
  <c r="G4848" i="3"/>
  <c r="F4848" i="3"/>
  <c r="D4848" i="3"/>
  <c r="C4848" i="3"/>
  <c r="B4848" i="3"/>
  <c r="A4848" i="3"/>
  <c r="J4847" i="3"/>
  <c r="I4847" i="3"/>
  <c r="H4847" i="3"/>
  <c r="E4847" i="3" s="1"/>
  <c r="G4847" i="3"/>
  <c r="F4847" i="3"/>
  <c r="D4847" i="3"/>
  <c r="C4847" i="3"/>
  <c r="B4847" i="3"/>
  <c r="A4847" i="3"/>
  <c r="J4846" i="3"/>
  <c r="I4846" i="3"/>
  <c r="H4846" i="3"/>
  <c r="G4846" i="3"/>
  <c r="F4846" i="3"/>
  <c r="D4846" i="3"/>
  <c r="C4846" i="3"/>
  <c r="B4846" i="3"/>
  <c r="A4846" i="3"/>
  <c r="J4845" i="3"/>
  <c r="I4845" i="3"/>
  <c r="H4845" i="3"/>
  <c r="G4845" i="3"/>
  <c r="F4845" i="3"/>
  <c r="E4845" i="3"/>
  <c r="D4845" i="3"/>
  <c r="C4845" i="3"/>
  <c r="B4845" i="3"/>
  <c r="A4845" i="3"/>
  <c r="J4844" i="3"/>
  <c r="I4844" i="3"/>
  <c r="H4844" i="3"/>
  <c r="G4844" i="3"/>
  <c r="F4844" i="3"/>
  <c r="D4844" i="3"/>
  <c r="C4844" i="3"/>
  <c r="B4844" i="3"/>
  <c r="A4844" i="3"/>
  <c r="J4843" i="3"/>
  <c r="I4843" i="3"/>
  <c r="H4843" i="3"/>
  <c r="E4843" i="3" s="1"/>
  <c r="G4843" i="3"/>
  <c r="F4843" i="3"/>
  <c r="D4843" i="3"/>
  <c r="C4843" i="3"/>
  <c r="B4843" i="3"/>
  <c r="A4843" i="3"/>
  <c r="J4842" i="3"/>
  <c r="I4842" i="3"/>
  <c r="H4842" i="3"/>
  <c r="E4842" i="3" s="1"/>
  <c r="G4842" i="3"/>
  <c r="F4842" i="3"/>
  <c r="D4842" i="3"/>
  <c r="C4842" i="3"/>
  <c r="B4842" i="3"/>
  <c r="A4842" i="3"/>
  <c r="J4841" i="3"/>
  <c r="I4841" i="3"/>
  <c r="H4841" i="3"/>
  <c r="G4841" i="3"/>
  <c r="F4841" i="3"/>
  <c r="E4841" i="3"/>
  <c r="D4841" i="3"/>
  <c r="C4841" i="3"/>
  <c r="B4841" i="3"/>
  <c r="A4841" i="3"/>
  <c r="J4840" i="3"/>
  <c r="I4840" i="3"/>
  <c r="H4840" i="3"/>
  <c r="G4840" i="3"/>
  <c r="F4840" i="3"/>
  <c r="D4840" i="3"/>
  <c r="C4840" i="3"/>
  <c r="B4840" i="3"/>
  <c r="A4840" i="3"/>
  <c r="J4839" i="3"/>
  <c r="I4839" i="3"/>
  <c r="H4839" i="3"/>
  <c r="E4839" i="3" s="1"/>
  <c r="G4839" i="3"/>
  <c r="F4839" i="3"/>
  <c r="D4839" i="3"/>
  <c r="C4839" i="3"/>
  <c r="B4839" i="3"/>
  <c r="A4839" i="3"/>
  <c r="J4838" i="3"/>
  <c r="I4838" i="3"/>
  <c r="H4838" i="3"/>
  <c r="G4838" i="3"/>
  <c r="F4838" i="3"/>
  <c r="D4838" i="3"/>
  <c r="C4838" i="3"/>
  <c r="B4838" i="3"/>
  <c r="A4838" i="3"/>
  <c r="J4837" i="3"/>
  <c r="I4837" i="3"/>
  <c r="H4837" i="3"/>
  <c r="G4837" i="3"/>
  <c r="F4837" i="3"/>
  <c r="E4837" i="3"/>
  <c r="D4837" i="3"/>
  <c r="C4837" i="3"/>
  <c r="B4837" i="3"/>
  <c r="A4837" i="3"/>
  <c r="J4836" i="3"/>
  <c r="I4836" i="3"/>
  <c r="H4836" i="3"/>
  <c r="G4836" i="3"/>
  <c r="F4836" i="3"/>
  <c r="D4836" i="3"/>
  <c r="C4836" i="3"/>
  <c r="B4836" i="3"/>
  <c r="A4836" i="3"/>
  <c r="J4835" i="3"/>
  <c r="I4835" i="3"/>
  <c r="H4835" i="3"/>
  <c r="E4835" i="3" s="1"/>
  <c r="G4835" i="3"/>
  <c r="F4835" i="3"/>
  <c r="D4835" i="3"/>
  <c r="C4835" i="3"/>
  <c r="B4835" i="3"/>
  <c r="A4835" i="3"/>
  <c r="J4834" i="3"/>
  <c r="I4834" i="3"/>
  <c r="H4834" i="3"/>
  <c r="E4834" i="3" s="1"/>
  <c r="G4834" i="3"/>
  <c r="F4834" i="3"/>
  <c r="D4834" i="3"/>
  <c r="C4834" i="3"/>
  <c r="B4834" i="3"/>
  <c r="A4834" i="3"/>
  <c r="J4833" i="3"/>
  <c r="I4833" i="3"/>
  <c r="H4833" i="3"/>
  <c r="G4833" i="3"/>
  <c r="F4833" i="3"/>
  <c r="E4833" i="3"/>
  <c r="D4833" i="3"/>
  <c r="C4833" i="3"/>
  <c r="B4833" i="3"/>
  <c r="A4833" i="3"/>
  <c r="J4832" i="3"/>
  <c r="I4832" i="3"/>
  <c r="H4832" i="3"/>
  <c r="G4832" i="3"/>
  <c r="F4832" i="3"/>
  <c r="D4832" i="3"/>
  <c r="C4832" i="3"/>
  <c r="B4832" i="3"/>
  <c r="A4832" i="3"/>
  <c r="J4831" i="3"/>
  <c r="I4831" i="3"/>
  <c r="H4831" i="3"/>
  <c r="E4831" i="3" s="1"/>
  <c r="G4831" i="3"/>
  <c r="F4831" i="3"/>
  <c r="D4831" i="3"/>
  <c r="C4831" i="3"/>
  <c r="B4831" i="3"/>
  <c r="A4831" i="3"/>
  <c r="J4830" i="3"/>
  <c r="I4830" i="3"/>
  <c r="H4830" i="3"/>
  <c r="G4830" i="3"/>
  <c r="F4830" i="3"/>
  <c r="D4830" i="3"/>
  <c r="C4830" i="3"/>
  <c r="B4830" i="3"/>
  <c r="A4830" i="3"/>
  <c r="J4829" i="3"/>
  <c r="I4829" i="3"/>
  <c r="H4829" i="3"/>
  <c r="G4829" i="3"/>
  <c r="F4829" i="3"/>
  <c r="E4829" i="3"/>
  <c r="D4829" i="3"/>
  <c r="C4829" i="3"/>
  <c r="B4829" i="3"/>
  <c r="A4829" i="3"/>
  <c r="J4828" i="3"/>
  <c r="I4828" i="3"/>
  <c r="H4828" i="3"/>
  <c r="G4828" i="3"/>
  <c r="F4828" i="3"/>
  <c r="D4828" i="3"/>
  <c r="C4828" i="3"/>
  <c r="B4828" i="3"/>
  <c r="A4828" i="3"/>
  <c r="J4827" i="3"/>
  <c r="I4827" i="3"/>
  <c r="H4827" i="3"/>
  <c r="E4827" i="3" s="1"/>
  <c r="G4827" i="3"/>
  <c r="F4827" i="3"/>
  <c r="D4827" i="3"/>
  <c r="C4827" i="3"/>
  <c r="B4827" i="3"/>
  <c r="A4827" i="3"/>
  <c r="J4826" i="3"/>
  <c r="I4826" i="3"/>
  <c r="H4826" i="3"/>
  <c r="E4826" i="3" s="1"/>
  <c r="G4826" i="3"/>
  <c r="F4826" i="3"/>
  <c r="D4826" i="3"/>
  <c r="C4826" i="3"/>
  <c r="B4826" i="3"/>
  <c r="A4826" i="3"/>
  <c r="J4825" i="3"/>
  <c r="I4825" i="3"/>
  <c r="H4825" i="3"/>
  <c r="G4825" i="3"/>
  <c r="F4825" i="3"/>
  <c r="E4825" i="3"/>
  <c r="D4825" i="3"/>
  <c r="C4825" i="3"/>
  <c r="B4825" i="3"/>
  <c r="A4825" i="3"/>
  <c r="J4824" i="3"/>
  <c r="I4824" i="3"/>
  <c r="H4824" i="3"/>
  <c r="G4824" i="3"/>
  <c r="F4824" i="3"/>
  <c r="D4824" i="3"/>
  <c r="C4824" i="3"/>
  <c r="B4824" i="3"/>
  <c r="A4824" i="3"/>
  <c r="J4823" i="3"/>
  <c r="I4823" i="3"/>
  <c r="H4823" i="3"/>
  <c r="E4823" i="3" s="1"/>
  <c r="G4823" i="3"/>
  <c r="F4823" i="3"/>
  <c r="D4823" i="3"/>
  <c r="C4823" i="3"/>
  <c r="B4823" i="3"/>
  <c r="A4823" i="3"/>
  <c r="J4822" i="3"/>
  <c r="I4822" i="3"/>
  <c r="H4822" i="3"/>
  <c r="G4822" i="3"/>
  <c r="F4822" i="3"/>
  <c r="D4822" i="3"/>
  <c r="C4822" i="3"/>
  <c r="B4822" i="3"/>
  <c r="A4822" i="3"/>
  <c r="J4821" i="3"/>
  <c r="I4821" i="3"/>
  <c r="H4821" i="3"/>
  <c r="G4821" i="3"/>
  <c r="F4821" i="3"/>
  <c r="E4821" i="3"/>
  <c r="D4821" i="3"/>
  <c r="C4821" i="3"/>
  <c r="B4821" i="3"/>
  <c r="A4821" i="3"/>
  <c r="J4820" i="3"/>
  <c r="I4820" i="3"/>
  <c r="H4820" i="3"/>
  <c r="G4820" i="3"/>
  <c r="F4820" i="3"/>
  <c r="D4820" i="3"/>
  <c r="C4820" i="3"/>
  <c r="B4820" i="3"/>
  <c r="A4820" i="3"/>
  <c r="J4819" i="3"/>
  <c r="I4819" i="3"/>
  <c r="H4819" i="3"/>
  <c r="E4819" i="3" s="1"/>
  <c r="G4819" i="3"/>
  <c r="F4819" i="3"/>
  <c r="D4819" i="3"/>
  <c r="C4819" i="3"/>
  <c r="B4819" i="3"/>
  <c r="A4819" i="3"/>
  <c r="J4818" i="3"/>
  <c r="I4818" i="3"/>
  <c r="H4818" i="3"/>
  <c r="E4818" i="3" s="1"/>
  <c r="G4818" i="3"/>
  <c r="F4818" i="3"/>
  <c r="D4818" i="3"/>
  <c r="C4818" i="3"/>
  <c r="B4818" i="3"/>
  <c r="A4818" i="3"/>
  <c r="J4817" i="3"/>
  <c r="I4817" i="3"/>
  <c r="H4817" i="3"/>
  <c r="G4817" i="3"/>
  <c r="F4817" i="3"/>
  <c r="E4817" i="3"/>
  <c r="D4817" i="3"/>
  <c r="C4817" i="3"/>
  <c r="B4817" i="3"/>
  <c r="A4817" i="3"/>
  <c r="J4816" i="3"/>
  <c r="I4816" i="3"/>
  <c r="H4816" i="3"/>
  <c r="G4816" i="3"/>
  <c r="F4816" i="3"/>
  <c r="D4816" i="3"/>
  <c r="C4816" i="3"/>
  <c r="B4816" i="3"/>
  <c r="A4816" i="3"/>
  <c r="J4815" i="3"/>
  <c r="I4815" i="3"/>
  <c r="H4815" i="3"/>
  <c r="E4815" i="3" s="1"/>
  <c r="G4815" i="3"/>
  <c r="F4815" i="3"/>
  <c r="D4815" i="3"/>
  <c r="C4815" i="3"/>
  <c r="B4815" i="3"/>
  <c r="A4815" i="3"/>
  <c r="J4814" i="3"/>
  <c r="I4814" i="3"/>
  <c r="H4814" i="3"/>
  <c r="G4814" i="3"/>
  <c r="F4814" i="3"/>
  <c r="D4814" i="3"/>
  <c r="C4814" i="3"/>
  <c r="B4814" i="3"/>
  <c r="A4814" i="3"/>
  <c r="J4813" i="3"/>
  <c r="I4813" i="3"/>
  <c r="H4813" i="3"/>
  <c r="G4813" i="3"/>
  <c r="F4813" i="3"/>
  <c r="E4813" i="3"/>
  <c r="D4813" i="3"/>
  <c r="C4813" i="3"/>
  <c r="B4813" i="3"/>
  <c r="A4813" i="3"/>
  <c r="J4812" i="3"/>
  <c r="I4812" i="3"/>
  <c r="H4812" i="3"/>
  <c r="G4812" i="3"/>
  <c r="F4812" i="3"/>
  <c r="D4812" i="3"/>
  <c r="C4812" i="3"/>
  <c r="B4812" i="3"/>
  <c r="A4812" i="3"/>
  <c r="J4811" i="3"/>
  <c r="I4811" i="3"/>
  <c r="H4811" i="3"/>
  <c r="E4811" i="3" s="1"/>
  <c r="G4811" i="3"/>
  <c r="F4811" i="3"/>
  <c r="D4811" i="3"/>
  <c r="C4811" i="3"/>
  <c r="B4811" i="3"/>
  <c r="A4811" i="3"/>
  <c r="J4810" i="3"/>
  <c r="I4810" i="3"/>
  <c r="H4810" i="3"/>
  <c r="E4810" i="3" s="1"/>
  <c r="G4810" i="3"/>
  <c r="F4810" i="3"/>
  <c r="D4810" i="3"/>
  <c r="C4810" i="3"/>
  <c r="B4810" i="3"/>
  <c r="A4810" i="3"/>
  <c r="J4809" i="3"/>
  <c r="I4809" i="3"/>
  <c r="H4809" i="3"/>
  <c r="G4809" i="3"/>
  <c r="F4809" i="3"/>
  <c r="E4809" i="3"/>
  <c r="D4809" i="3"/>
  <c r="C4809" i="3"/>
  <c r="B4809" i="3"/>
  <c r="A4809" i="3"/>
  <c r="J4808" i="3"/>
  <c r="I4808" i="3"/>
  <c r="H4808" i="3"/>
  <c r="G4808" i="3"/>
  <c r="F4808" i="3"/>
  <c r="D4808" i="3"/>
  <c r="C4808" i="3"/>
  <c r="B4808" i="3"/>
  <c r="A4808" i="3"/>
  <c r="J4807" i="3"/>
  <c r="I4807" i="3"/>
  <c r="H4807" i="3"/>
  <c r="E4807" i="3" s="1"/>
  <c r="G4807" i="3"/>
  <c r="F4807" i="3"/>
  <c r="D4807" i="3"/>
  <c r="C4807" i="3"/>
  <c r="B4807" i="3"/>
  <c r="A4807" i="3"/>
  <c r="J4806" i="3"/>
  <c r="I4806" i="3"/>
  <c r="H4806" i="3"/>
  <c r="G4806" i="3"/>
  <c r="F4806" i="3"/>
  <c r="D4806" i="3"/>
  <c r="C4806" i="3"/>
  <c r="B4806" i="3"/>
  <c r="A4806" i="3"/>
  <c r="J4805" i="3"/>
  <c r="I4805" i="3"/>
  <c r="H4805" i="3"/>
  <c r="G4805" i="3"/>
  <c r="F4805" i="3"/>
  <c r="E4805" i="3"/>
  <c r="D4805" i="3"/>
  <c r="C4805" i="3"/>
  <c r="B4805" i="3"/>
  <c r="A4805" i="3"/>
  <c r="J4804" i="3"/>
  <c r="I4804" i="3"/>
  <c r="H4804" i="3"/>
  <c r="G4804" i="3"/>
  <c r="F4804" i="3"/>
  <c r="D4804" i="3"/>
  <c r="C4804" i="3"/>
  <c r="B4804" i="3"/>
  <c r="A4804" i="3"/>
  <c r="J4803" i="3"/>
  <c r="I4803" i="3"/>
  <c r="H4803" i="3"/>
  <c r="E4803" i="3" s="1"/>
  <c r="G4803" i="3"/>
  <c r="F4803" i="3"/>
  <c r="D4803" i="3"/>
  <c r="C4803" i="3"/>
  <c r="B4803" i="3"/>
  <c r="A4803" i="3"/>
  <c r="J4802" i="3"/>
  <c r="I4802" i="3"/>
  <c r="H4802" i="3"/>
  <c r="E4802" i="3" s="1"/>
  <c r="G4802" i="3"/>
  <c r="F4802" i="3"/>
  <c r="D4802" i="3"/>
  <c r="C4802" i="3"/>
  <c r="B4802" i="3"/>
  <c r="A4802" i="3"/>
  <c r="J4801" i="3"/>
  <c r="I4801" i="3"/>
  <c r="H4801" i="3"/>
  <c r="G4801" i="3"/>
  <c r="F4801" i="3"/>
  <c r="E4801" i="3"/>
  <c r="D4801" i="3"/>
  <c r="C4801" i="3"/>
  <c r="B4801" i="3"/>
  <c r="A4801" i="3"/>
  <c r="J4800" i="3"/>
  <c r="I4800" i="3"/>
  <c r="H4800" i="3"/>
  <c r="G4800" i="3"/>
  <c r="F4800" i="3"/>
  <c r="D4800" i="3"/>
  <c r="C4800" i="3"/>
  <c r="B4800" i="3"/>
  <c r="A4800" i="3"/>
  <c r="J4799" i="3"/>
  <c r="I4799" i="3"/>
  <c r="H4799" i="3"/>
  <c r="E4799" i="3" s="1"/>
  <c r="G4799" i="3"/>
  <c r="F4799" i="3"/>
  <c r="D4799" i="3"/>
  <c r="C4799" i="3"/>
  <c r="B4799" i="3"/>
  <c r="A4799" i="3"/>
  <c r="J4798" i="3"/>
  <c r="I4798" i="3"/>
  <c r="H4798" i="3"/>
  <c r="G4798" i="3"/>
  <c r="F4798" i="3"/>
  <c r="D4798" i="3"/>
  <c r="C4798" i="3"/>
  <c r="B4798" i="3"/>
  <c r="A4798" i="3"/>
  <c r="J4797" i="3"/>
  <c r="I4797" i="3"/>
  <c r="H4797" i="3"/>
  <c r="G4797" i="3"/>
  <c r="F4797" i="3"/>
  <c r="E4797" i="3"/>
  <c r="D4797" i="3"/>
  <c r="C4797" i="3"/>
  <c r="B4797" i="3"/>
  <c r="A4797" i="3"/>
  <c r="J4796" i="3"/>
  <c r="I4796" i="3"/>
  <c r="H4796" i="3"/>
  <c r="G4796" i="3"/>
  <c r="F4796" i="3"/>
  <c r="D4796" i="3"/>
  <c r="C4796" i="3"/>
  <c r="B4796" i="3"/>
  <c r="A4796" i="3"/>
  <c r="J4795" i="3"/>
  <c r="I4795" i="3"/>
  <c r="H4795" i="3"/>
  <c r="E4795" i="3" s="1"/>
  <c r="G4795" i="3"/>
  <c r="F4795" i="3"/>
  <c r="D4795" i="3"/>
  <c r="C4795" i="3"/>
  <c r="B4795" i="3"/>
  <c r="A4795" i="3"/>
  <c r="J4794" i="3"/>
  <c r="I4794" i="3"/>
  <c r="H4794" i="3"/>
  <c r="E4794" i="3" s="1"/>
  <c r="G4794" i="3"/>
  <c r="F4794" i="3"/>
  <c r="D4794" i="3"/>
  <c r="C4794" i="3"/>
  <c r="B4794" i="3"/>
  <c r="A4794" i="3"/>
  <c r="J4793" i="3"/>
  <c r="I4793" i="3"/>
  <c r="H4793" i="3"/>
  <c r="G4793" i="3"/>
  <c r="F4793" i="3"/>
  <c r="E4793" i="3"/>
  <c r="D4793" i="3"/>
  <c r="C4793" i="3"/>
  <c r="B4793" i="3"/>
  <c r="A4793" i="3"/>
  <c r="J4792" i="3"/>
  <c r="I4792" i="3"/>
  <c r="H4792" i="3"/>
  <c r="G4792" i="3"/>
  <c r="F4792" i="3"/>
  <c r="D4792" i="3"/>
  <c r="C4792" i="3"/>
  <c r="B4792" i="3"/>
  <c r="A4792" i="3"/>
  <c r="J4791" i="3"/>
  <c r="I4791" i="3"/>
  <c r="H4791" i="3"/>
  <c r="E4791" i="3" s="1"/>
  <c r="G4791" i="3"/>
  <c r="F4791" i="3"/>
  <c r="D4791" i="3"/>
  <c r="C4791" i="3"/>
  <c r="B4791" i="3"/>
  <c r="A4791" i="3"/>
  <c r="J4790" i="3"/>
  <c r="I4790" i="3"/>
  <c r="H4790" i="3"/>
  <c r="G4790" i="3"/>
  <c r="F4790" i="3"/>
  <c r="D4790" i="3"/>
  <c r="C4790" i="3"/>
  <c r="B4790" i="3"/>
  <c r="A4790" i="3"/>
  <c r="J4789" i="3"/>
  <c r="I4789" i="3"/>
  <c r="H4789" i="3"/>
  <c r="G4789" i="3"/>
  <c r="F4789" i="3"/>
  <c r="E4789" i="3"/>
  <c r="D4789" i="3"/>
  <c r="C4789" i="3"/>
  <c r="B4789" i="3"/>
  <c r="A4789" i="3"/>
  <c r="J4788" i="3"/>
  <c r="I4788" i="3"/>
  <c r="H4788" i="3"/>
  <c r="G4788" i="3"/>
  <c r="F4788" i="3"/>
  <c r="D4788" i="3"/>
  <c r="C4788" i="3"/>
  <c r="B4788" i="3"/>
  <c r="A4788" i="3"/>
  <c r="J4787" i="3"/>
  <c r="I4787" i="3"/>
  <c r="H4787" i="3"/>
  <c r="E4787" i="3" s="1"/>
  <c r="G4787" i="3"/>
  <c r="F4787" i="3"/>
  <c r="D4787" i="3"/>
  <c r="C4787" i="3"/>
  <c r="B4787" i="3"/>
  <c r="A4787" i="3"/>
  <c r="J4786" i="3"/>
  <c r="I4786" i="3"/>
  <c r="H4786" i="3"/>
  <c r="E4786" i="3" s="1"/>
  <c r="G4786" i="3"/>
  <c r="F4786" i="3"/>
  <c r="D4786" i="3"/>
  <c r="C4786" i="3"/>
  <c r="B4786" i="3"/>
  <c r="A4786" i="3"/>
  <c r="J4785" i="3"/>
  <c r="I4785" i="3"/>
  <c r="H4785" i="3"/>
  <c r="G4785" i="3"/>
  <c r="F4785" i="3"/>
  <c r="E4785" i="3"/>
  <c r="D4785" i="3"/>
  <c r="C4785" i="3"/>
  <c r="B4785" i="3"/>
  <c r="A4785" i="3"/>
  <c r="J4784" i="3"/>
  <c r="I4784" i="3"/>
  <c r="H4784" i="3"/>
  <c r="G4784" i="3"/>
  <c r="F4784" i="3"/>
  <c r="D4784" i="3"/>
  <c r="C4784" i="3"/>
  <c r="B4784" i="3"/>
  <c r="A4784" i="3"/>
  <c r="J4783" i="3"/>
  <c r="I4783" i="3"/>
  <c r="H4783" i="3"/>
  <c r="E4783" i="3" s="1"/>
  <c r="G4783" i="3"/>
  <c r="F4783" i="3"/>
  <c r="D4783" i="3"/>
  <c r="C4783" i="3"/>
  <c r="B4783" i="3"/>
  <c r="A4783" i="3"/>
  <c r="J4782" i="3"/>
  <c r="I4782" i="3"/>
  <c r="H4782" i="3"/>
  <c r="G4782" i="3"/>
  <c r="F4782" i="3"/>
  <c r="D4782" i="3"/>
  <c r="C4782" i="3"/>
  <c r="B4782" i="3"/>
  <c r="A4782" i="3"/>
  <c r="J4781" i="3"/>
  <c r="I4781" i="3"/>
  <c r="H4781" i="3"/>
  <c r="G4781" i="3"/>
  <c r="F4781" i="3"/>
  <c r="E4781" i="3"/>
  <c r="D4781" i="3"/>
  <c r="C4781" i="3"/>
  <c r="B4781" i="3"/>
  <c r="A4781" i="3"/>
  <c r="J4780" i="3"/>
  <c r="I4780" i="3"/>
  <c r="H4780" i="3"/>
  <c r="G4780" i="3"/>
  <c r="F4780" i="3"/>
  <c r="D4780" i="3"/>
  <c r="C4780" i="3"/>
  <c r="B4780" i="3"/>
  <c r="A4780" i="3"/>
  <c r="J4779" i="3"/>
  <c r="I4779" i="3"/>
  <c r="H4779" i="3"/>
  <c r="E4779" i="3" s="1"/>
  <c r="G4779" i="3"/>
  <c r="F4779" i="3"/>
  <c r="D4779" i="3"/>
  <c r="C4779" i="3"/>
  <c r="B4779" i="3"/>
  <c r="A4779" i="3"/>
  <c r="J4778" i="3"/>
  <c r="I4778" i="3"/>
  <c r="H4778" i="3"/>
  <c r="E4778" i="3" s="1"/>
  <c r="G4778" i="3"/>
  <c r="F4778" i="3"/>
  <c r="D4778" i="3"/>
  <c r="C4778" i="3"/>
  <c r="B4778" i="3"/>
  <c r="A4778" i="3"/>
  <c r="J4777" i="3"/>
  <c r="I4777" i="3"/>
  <c r="H4777" i="3"/>
  <c r="G4777" i="3"/>
  <c r="F4777" i="3"/>
  <c r="E4777" i="3"/>
  <c r="D4777" i="3"/>
  <c r="C4777" i="3"/>
  <c r="B4777" i="3"/>
  <c r="A4777" i="3"/>
  <c r="J4776" i="3"/>
  <c r="I4776" i="3"/>
  <c r="H4776" i="3"/>
  <c r="G4776" i="3"/>
  <c r="F4776" i="3"/>
  <c r="D4776" i="3"/>
  <c r="C4776" i="3"/>
  <c r="B4776" i="3"/>
  <c r="A4776" i="3"/>
  <c r="J4775" i="3"/>
  <c r="I4775" i="3"/>
  <c r="H4775" i="3"/>
  <c r="E4775" i="3" s="1"/>
  <c r="G4775" i="3"/>
  <c r="F4775" i="3"/>
  <c r="D4775" i="3"/>
  <c r="C4775" i="3"/>
  <c r="B4775" i="3"/>
  <c r="A4775" i="3"/>
  <c r="J4774" i="3"/>
  <c r="I4774" i="3"/>
  <c r="H4774" i="3"/>
  <c r="G4774" i="3"/>
  <c r="F4774" i="3"/>
  <c r="D4774" i="3"/>
  <c r="C4774" i="3"/>
  <c r="B4774" i="3"/>
  <c r="A4774" i="3"/>
  <c r="J4773" i="3"/>
  <c r="I4773" i="3"/>
  <c r="H4773" i="3"/>
  <c r="G4773" i="3"/>
  <c r="F4773" i="3"/>
  <c r="E4773" i="3"/>
  <c r="D4773" i="3"/>
  <c r="C4773" i="3"/>
  <c r="B4773" i="3"/>
  <c r="A4773" i="3"/>
  <c r="J4772" i="3"/>
  <c r="I4772" i="3"/>
  <c r="H4772" i="3"/>
  <c r="G4772" i="3"/>
  <c r="F4772" i="3"/>
  <c r="D4772" i="3"/>
  <c r="C4772" i="3"/>
  <c r="B4772" i="3"/>
  <c r="A4772" i="3"/>
  <c r="J4771" i="3"/>
  <c r="I4771" i="3"/>
  <c r="H4771" i="3"/>
  <c r="E4771" i="3" s="1"/>
  <c r="G4771" i="3"/>
  <c r="F4771" i="3"/>
  <c r="D4771" i="3"/>
  <c r="C4771" i="3"/>
  <c r="B4771" i="3"/>
  <c r="A4771" i="3"/>
  <c r="J4770" i="3"/>
  <c r="I4770" i="3"/>
  <c r="H4770" i="3"/>
  <c r="E4770" i="3" s="1"/>
  <c r="G4770" i="3"/>
  <c r="F4770" i="3"/>
  <c r="D4770" i="3"/>
  <c r="C4770" i="3"/>
  <c r="B4770" i="3"/>
  <c r="A4770" i="3"/>
  <c r="J4769" i="3"/>
  <c r="I4769" i="3"/>
  <c r="H4769" i="3"/>
  <c r="G4769" i="3"/>
  <c r="F4769" i="3"/>
  <c r="E4769" i="3"/>
  <c r="D4769" i="3"/>
  <c r="C4769" i="3"/>
  <c r="B4769" i="3"/>
  <c r="A4769" i="3"/>
  <c r="J4768" i="3"/>
  <c r="I4768" i="3"/>
  <c r="H4768" i="3"/>
  <c r="G4768" i="3"/>
  <c r="F4768" i="3"/>
  <c r="D4768" i="3"/>
  <c r="C4768" i="3"/>
  <c r="B4768" i="3"/>
  <c r="A4768" i="3"/>
  <c r="J4767" i="3"/>
  <c r="I4767" i="3"/>
  <c r="H4767" i="3"/>
  <c r="E4767" i="3" s="1"/>
  <c r="G4767" i="3"/>
  <c r="F4767" i="3"/>
  <c r="D4767" i="3"/>
  <c r="C4767" i="3"/>
  <c r="B4767" i="3"/>
  <c r="A4767" i="3"/>
  <c r="J4766" i="3"/>
  <c r="I4766" i="3"/>
  <c r="H4766" i="3"/>
  <c r="G4766" i="3"/>
  <c r="F4766" i="3"/>
  <c r="D4766" i="3"/>
  <c r="C4766" i="3"/>
  <c r="B4766" i="3"/>
  <c r="A4766" i="3"/>
  <c r="J4765" i="3"/>
  <c r="I4765" i="3"/>
  <c r="H4765" i="3"/>
  <c r="G4765" i="3"/>
  <c r="F4765" i="3"/>
  <c r="E4765" i="3"/>
  <c r="D4765" i="3"/>
  <c r="C4765" i="3"/>
  <c r="B4765" i="3"/>
  <c r="A4765" i="3"/>
  <c r="J4764" i="3"/>
  <c r="I4764" i="3"/>
  <c r="H4764" i="3"/>
  <c r="G4764" i="3"/>
  <c r="F4764" i="3"/>
  <c r="D4764" i="3"/>
  <c r="C4764" i="3"/>
  <c r="B4764" i="3"/>
  <c r="A4764" i="3"/>
  <c r="J4763" i="3"/>
  <c r="I4763" i="3"/>
  <c r="H4763" i="3"/>
  <c r="E4763" i="3" s="1"/>
  <c r="G4763" i="3"/>
  <c r="F4763" i="3"/>
  <c r="D4763" i="3"/>
  <c r="C4763" i="3"/>
  <c r="B4763" i="3"/>
  <c r="A4763" i="3"/>
  <c r="J4762" i="3"/>
  <c r="I4762" i="3"/>
  <c r="H4762" i="3"/>
  <c r="E4762" i="3" s="1"/>
  <c r="G4762" i="3"/>
  <c r="F4762" i="3"/>
  <c r="D4762" i="3"/>
  <c r="C4762" i="3"/>
  <c r="B4762" i="3"/>
  <c r="A4762" i="3"/>
  <c r="J4761" i="3"/>
  <c r="I4761" i="3"/>
  <c r="H4761" i="3"/>
  <c r="G4761" i="3"/>
  <c r="F4761" i="3"/>
  <c r="E4761" i="3"/>
  <c r="D4761" i="3"/>
  <c r="C4761" i="3"/>
  <c r="B4761" i="3"/>
  <c r="A4761" i="3"/>
  <c r="J4760" i="3"/>
  <c r="I4760" i="3"/>
  <c r="H4760" i="3"/>
  <c r="G4760" i="3"/>
  <c r="F4760" i="3"/>
  <c r="D4760" i="3"/>
  <c r="C4760" i="3"/>
  <c r="B4760" i="3"/>
  <c r="A4760" i="3"/>
  <c r="J4759" i="3"/>
  <c r="I4759" i="3"/>
  <c r="H4759" i="3"/>
  <c r="E4759" i="3" s="1"/>
  <c r="G4759" i="3"/>
  <c r="F4759" i="3"/>
  <c r="D4759" i="3"/>
  <c r="C4759" i="3"/>
  <c r="B4759" i="3"/>
  <c r="A4759" i="3"/>
  <c r="J4758" i="3"/>
  <c r="I4758" i="3"/>
  <c r="H4758" i="3"/>
  <c r="G4758" i="3"/>
  <c r="F4758" i="3"/>
  <c r="D4758" i="3"/>
  <c r="C4758" i="3"/>
  <c r="B4758" i="3"/>
  <c r="A4758" i="3"/>
  <c r="J4757" i="3"/>
  <c r="I4757" i="3"/>
  <c r="H4757" i="3"/>
  <c r="G4757" i="3"/>
  <c r="F4757" i="3"/>
  <c r="E4757" i="3"/>
  <c r="D4757" i="3"/>
  <c r="C4757" i="3"/>
  <c r="B4757" i="3"/>
  <c r="A4757" i="3"/>
  <c r="J4756" i="3"/>
  <c r="I4756" i="3"/>
  <c r="H4756" i="3"/>
  <c r="G4756" i="3"/>
  <c r="F4756" i="3"/>
  <c r="D4756" i="3"/>
  <c r="C4756" i="3"/>
  <c r="B4756" i="3"/>
  <c r="A4756" i="3"/>
  <c r="J4755" i="3"/>
  <c r="I4755" i="3"/>
  <c r="H4755" i="3"/>
  <c r="E4755" i="3" s="1"/>
  <c r="G4755" i="3"/>
  <c r="F4755" i="3"/>
  <c r="D4755" i="3"/>
  <c r="C4755" i="3"/>
  <c r="B4755" i="3"/>
  <c r="A4755" i="3"/>
  <c r="J4754" i="3"/>
  <c r="I4754" i="3"/>
  <c r="H4754" i="3"/>
  <c r="E4754" i="3" s="1"/>
  <c r="G4754" i="3"/>
  <c r="F4754" i="3"/>
  <c r="D4754" i="3"/>
  <c r="C4754" i="3"/>
  <c r="B4754" i="3"/>
  <c r="A4754" i="3"/>
  <c r="J4753" i="3"/>
  <c r="I4753" i="3"/>
  <c r="H4753" i="3"/>
  <c r="G4753" i="3"/>
  <c r="F4753" i="3"/>
  <c r="E4753" i="3"/>
  <c r="D4753" i="3"/>
  <c r="C4753" i="3"/>
  <c r="B4753" i="3"/>
  <c r="A4753" i="3"/>
  <c r="J4752" i="3"/>
  <c r="I4752" i="3"/>
  <c r="H4752" i="3"/>
  <c r="G4752" i="3"/>
  <c r="F4752" i="3"/>
  <c r="D4752" i="3"/>
  <c r="C4752" i="3"/>
  <c r="B4752" i="3"/>
  <c r="A4752" i="3"/>
  <c r="J4751" i="3"/>
  <c r="I4751" i="3"/>
  <c r="H4751" i="3"/>
  <c r="E4751" i="3" s="1"/>
  <c r="G4751" i="3"/>
  <c r="F4751" i="3"/>
  <c r="D4751" i="3"/>
  <c r="C4751" i="3"/>
  <c r="B4751" i="3"/>
  <c r="A4751" i="3"/>
  <c r="J4750" i="3"/>
  <c r="I4750" i="3"/>
  <c r="H4750" i="3"/>
  <c r="G4750" i="3"/>
  <c r="F4750" i="3"/>
  <c r="D4750" i="3"/>
  <c r="C4750" i="3"/>
  <c r="B4750" i="3"/>
  <c r="A4750" i="3"/>
  <c r="J4749" i="3"/>
  <c r="I4749" i="3"/>
  <c r="H4749" i="3"/>
  <c r="G4749" i="3"/>
  <c r="F4749" i="3"/>
  <c r="E4749" i="3"/>
  <c r="D4749" i="3"/>
  <c r="C4749" i="3"/>
  <c r="B4749" i="3"/>
  <c r="A4749" i="3"/>
  <c r="J4748" i="3"/>
  <c r="I4748" i="3"/>
  <c r="H4748" i="3"/>
  <c r="G4748" i="3"/>
  <c r="F4748" i="3"/>
  <c r="D4748" i="3"/>
  <c r="C4748" i="3"/>
  <c r="B4748" i="3"/>
  <c r="A4748" i="3"/>
  <c r="J4747" i="3"/>
  <c r="I4747" i="3"/>
  <c r="H4747" i="3"/>
  <c r="E4747" i="3" s="1"/>
  <c r="G4747" i="3"/>
  <c r="F4747" i="3"/>
  <c r="D4747" i="3"/>
  <c r="C4747" i="3"/>
  <c r="B4747" i="3"/>
  <c r="A4747" i="3"/>
  <c r="J4746" i="3"/>
  <c r="I4746" i="3"/>
  <c r="H4746" i="3"/>
  <c r="E4746" i="3" s="1"/>
  <c r="G4746" i="3"/>
  <c r="F4746" i="3"/>
  <c r="D4746" i="3"/>
  <c r="C4746" i="3"/>
  <c r="B4746" i="3"/>
  <c r="A4746" i="3"/>
  <c r="J4745" i="3"/>
  <c r="I4745" i="3"/>
  <c r="H4745" i="3"/>
  <c r="G4745" i="3"/>
  <c r="F4745" i="3"/>
  <c r="E4745" i="3"/>
  <c r="D4745" i="3"/>
  <c r="C4745" i="3"/>
  <c r="B4745" i="3"/>
  <c r="A4745" i="3"/>
  <c r="J4744" i="3"/>
  <c r="I4744" i="3"/>
  <c r="H4744" i="3"/>
  <c r="G4744" i="3"/>
  <c r="F4744" i="3"/>
  <c r="D4744" i="3"/>
  <c r="C4744" i="3"/>
  <c r="B4744" i="3"/>
  <c r="A4744" i="3"/>
  <c r="J4743" i="3"/>
  <c r="I4743" i="3"/>
  <c r="H4743" i="3"/>
  <c r="E4743" i="3" s="1"/>
  <c r="G4743" i="3"/>
  <c r="F4743" i="3"/>
  <c r="D4743" i="3"/>
  <c r="C4743" i="3"/>
  <c r="B4743" i="3"/>
  <c r="A4743" i="3"/>
  <c r="J4742" i="3"/>
  <c r="I4742" i="3"/>
  <c r="H4742" i="3"/>
  <c r="G4742" i="3"/>
  <c r="F4742" i="3"/>
  <c r="D4742" i="3"/>
  <c r="C4742" i="3"/>
  <c r="B4742" i="3"/>
  <c r="A4742" i="3"/>
  <c r="J4741" i="3"/>
  <c r="I4741" i="3"/>
  <c r="H4741" i="3"/>
  <c r="G4741" i="3"/>
  <c r="F4741" i="3"/>
  <c r="E4741" i="3"/>
  <c r="D4741" i="3"/>
  <c r="C4741" i="3"/>
  <c r="B4741" i="3"/>
  <c r="A4741" i="3"/>
  <c r="J4740" i="3"/>
  <c r="I4740" i="3"/>
  <c r="H4740" i="3"/>
  <c r="G4740" i="3"/>
  <c r="F4740" i="3"/>
  <c r="D4740" i="3"/>
  <c r="C4740" i="3"/>
  <c r="B4740" i="3"/>
  <c r="A4740" i="3"/>
  <c r="J4739" i="3"/>
  <c r="I4739" i="3"/>
  <c r="H4739" i="3"/>
  <c r="E4739" i="3" s="1"/>
  <c r="G4739" i="3"/>
  <c r="F4739" i="3"/>
  <c r="D4739" i="3"/>
  <c r="C4739" i="3"/>
  <c r="B4739" i="3"/>
  <c r="A4739" i="3"/>
  <c r="J4738" i="3"/>
  <c r="I4738" i="3"/>
  <c r="H4738" i="3"/>
  <c r="E4738" i="3" s="1"/>
  <c r="G4738" i="3"/>
  <c r="F4738" i="3"/>
  <c r="D4738" i="3"/>
  <c r="C4738" i="3"/>
  <c r="B4738" i="3"/>
  <c r="A4738" i="3"/>
  <c r="J4737" i="3"/>
  <c r="I4737" i="3"/>
  <c r="H4737" i="3"/>
  <c r="G4737" i="3"/>
  <c r="F4737" i="3"/>
  <c r="E4737" i="3"/>
  <c r="D4737" i="3"/>
  <c r="C4737" i="3"/>
  <c r="B4737" i="3"/>
  <c r="A4737" i="3"/>
  <c r="J4736" i="3"/>
  <c r="I4736" i="3"/>
  <c r="H4736" i="3"/>
  <c r="G4736" i="3"/>
  <c r="F4736" i="3"/>
  <c r="D4736" i="3"/>
  <c r="C4736" i="3"/>
  <c r="B4736" i="3"/>
  <c r="A4736" i="3"/>
  <c r="J4735" i="3"/>
  <c r="I4735" i="3"/>
  <c r="H4735" i="3"/>
  <c r="E4735" i="3" s="1"/>
  <c r="G4735" i="3"/>
  <c r="F4735" i="3"/>
  <c r="D4735" i="3"/>
  <c r="C4735" i="3"/>
  <c r="B4735" i="3"/>
  <c r="A4735" i="3"/>
  <c r="J4734" i="3"/>
  <c r="I4734" i="3"/>
  <c r="H4734" i="3"/>
  <c r="G4734" i="3"/>
  <c r="F4734" i="3"/>
  <c r="D4734" i="3"/>
  <c r="C4734" i="3"/>
  <c r="B4734" i="3"/>
  <c r="A4734" i="3"/>
  <c r="J4733" i="3"/>
  <c r="I4733" i="3"/>
  <c r="H4733" i="3"/>
  <c r="G4733" i="3"/>
  <c r="F4733" i="3"/>
  <c r="E4733" i="3"/>
  <c r="D4733" i="3"/>
  <c r="C4733" i="3"/>
  <c r="B4733" i="3"/>
  <c r="A4733" i="3"/>
  <c r="J4732" i="3"/>
  <c r="I4732" i="3"/>
  <c r="H4732" i="3"/>
  <c r="G4732" i="3"/>
  <c r="F4732" i="3"/>
  <c r="D4732" i="3"/>
  <c r="C4732" i="3"/>
  <c r="B4732" i="3"/>
  <c r="A4732" i="3"/>
  <c r="J4731" i="3"/>
  <c r="I4731" i="3"/>
  <c r="H4731" i="3"/>
  <c r="E4731" i="3" s="1"/>
  <c r="G4731" i="3"/>
  <c r="F4731" i="3"/>
  <c r="D4731" i="3"/>
  <c r="C4731" i="3"/>
  <c r="B4731" i="3"/>
  <c r="A4731" i="3"/>
  <c r="J4730" i="3"/>
  <c r="I4730" i="3"/>
  <c r="H4730" i="3"/>
  <c r="E4730" i="3" s="1"/>
  <c r="G4730" i="3"/>
  <c r="F4730" i="3"/>
  <c r="D4730" i="3"/>
  <c r="C4730" i="3"/>
  <c r="B4730" i="3"/>
  <c r="A4730" i="3"/>
  <c r="J4729" i="3"/>
  <c r="I4729" i="3"/>
  <c r="H4729" i="3"/>
  <c r="G4729" i="3"/>
  <c r="F4729" i="3"/>
  <c r="E4729" i="3"/>
  <c r="D4729" i="3"/>
  <c r="C4729" i="3"/>
  <c r="B4729" i="3"/>
  <c r="A4729" i="3"/>
  <c r="J4728" i="3"/>
  <c r="I4728" i="3"/>
  <c r="H4728" i="3"/>
  <c r="G4728" i="3"/>
  <c r="F4728" i="3"/>
  <c r="D4728" i="3"/>
  <c r="C4728" i="3"/>
  <c r="B4728" i="3"/>
  <c r="A4728" i="3"/>
  <c r="J4727" i="3"/>
  <c r="I4727" i="3"/>
  <c r="H4727" i="3"/>
  <c r="E4727" i="3" s="1"/>
  <c r="G4727" i="3"/>
  <c r="F4727" i="3"/>
  <c r="D4727" i="3"/>
  <c r="C4727" i="3"/>
  <c r="B4727" i="3"/>
  <c r="A4727" i="3"/>
  <c r="J4726" i="3"/>
  <c r="I4726" i="3"/>
  <c r="H4726" i="3"/>
  <c r="G4726" i="3"/>
  <c r="F4726" i="3"/>
  <c r="D4726" i="3"/>
  <c r="C4726" i="3"/>
  <c r="B4726" i="3"/>
  <c r="A4726" i="3"/>
  <c r="J4725" i="3"/>
  <c r="I4725" i="3"/>
  <c r="H4725" i="3"/>
  <c r="G4725" i="3"/>
  <c r="F4725" i="3"/>
  <c r="E4725" i="3"/>
  <c r="D4725" i="3"/>
  <c r="C4725" i="3"/>
  <c r="B4725" i="3"/>
  <c r="A4725" i="3"/>
  <c r="J4724" i="3"/>
  <c r="I4724" i="3"/>
  <c r="H4724" i="3"/>
  <c r="G4724" i="3"/>
  <c r="F4724" i="3"/>
  <c r="D4724" i="3"/>
  <c r="C4724" i="3"/>
  <c r="B4724" i="3"/>
  <c r="A4724" i="3"/>
  <c r="J4723" i="3"/>
  <c r="I4723" i="3"/>
  <c r="H4723" i="3"/>
  <c r="E4723" i="3" s="1"/>
  <c r="G4723" i="3"/>
  <c r="F4723" i="3"/>
  <c r="D4723" i="3"/>
  <c r="C4723" i="3"/>
  <c r="B4723" i="3"/>
  <c r="A4723" i="3"/>
  <c r="J4722" i="3"/>
  <c r="I4722" i="3"/>
  <c r="H4722" i="3"/>
  <c r="E4722" i="3" s="1"/>
  <c r="G4722" i="3"/>
  <c r="F4722" i="3"/>
  <c r="D4722" i="3"/>
  <c r="C4722" i="3"/>
  <c r="B4722" i="3"/>
  <c r="A4722" i="3"/>
  <c r="J4721" i="3"/>
  <c r="I4721" i="3"/>
  <c r="H4721" i="3"/>
  <c r="G4721" i="3"/>
  <c r="F4721" i="3"/>
  <c r="E4721" i="3"/>
  <c r="D4721" i="3"/>
  <c r="C4721" i="3"/>
  <c r="B4721" i="3"/>
  <c r="A4721" i="3"/>
  <c r="J4720" i="3"/>
  <c r="I4720" i="3"/>
  <c r="H4720" i="3"/>
  <c r="G4720" i="3"/>
  <c r="F4720" i="3"/>
  <c r="D4720" i="3"/>
  <c r="C4720" i="3"/>
  <c r="B4720" i="3"/>
  <c r="A4720" i="3"/>
  <c r="J4719" i="3"/>
  <c r="I4719" i="3"/>
  <c r="H4719" i="3"/>
  <c r="E4719" i="3" s="1"/>
  <c r="G4719" i="3"/>
  <c r="F4719" i="3"/>
  <c r="D4719" i="3"/>
  <c r="C4719" i="3"/>
  <c r="B4719" i="3"/>
  <c r="A4719" i="3"/>
  <c r="J4718" i="3"/>
  <c r="I4718" i="3"/>
  <c r="H4718" i="3"/>
  <c r="G4718" i="3"/>
  <c r="F4718" i="3"/>
  <c r="D4718" i="3"/>
  <c r="C4718" i="3"/>
  <c r="B4718" i="3"/>
  <c r="A4718" i="3"/>
  <c r="J4717" i="3"/>
  <c r="I4717" i="3"/>
  <c r="H4717" i="3"/>
  <c r="G4717" i="3"/>
  <c r="F4717" i="3"/>
  <c r="E4717" i="3"/>
  <c r="D4717" i="3"/>
  <c r="C4717" i="3"/>
  <c r="B4717" i="3"/>
  <c r="A4717" i="3"/>
  <c r="J4716" i="3"/>
  <c r="I4716" i="3"/>
  <c r="H4716" i="3"/>
  <c r="G4716" i="3"/>
  <c r="F4716" i="3"/>
  <c r="D4716" i="3"/>
  <c r="C4716" i="3"/>
  <c r="B4716" i="3"/>
  <c r="A4716" i="3"/>
  <c r="J4715" i="3"/>
  <c r="I4715" i="3"/>
  <c r="H4715" i="3"/>
  <c r="G4715" i="3"/>
  <c r="F4715" i="3"/>
  <c r="D4715" i="3"/>
  <c r="C4715" i="3"/>
  <c r="B4715" i="3"/>
  <c r="A4715" i="3"/>
  <c r="J4714" i="3"/>
  <c r="I4714" i="3"/>
  <c r="H4714" i="3"/>
  <c r="G4714" i="3"/>
  <c r="F4714" i="3"/>
  <c r="D4714" i="3"/>
  <c r="C4714" i="3"/>
  <c r="B4714" i="3"/>
  <c r="A4714" i="3"/>
  <c r="J4713" i="3"/>
  <c r="I4713" i="3"/>
  <c r="H4713" i="3"/>
  <c r="E4713" i="3" s="1"/>
  <c r="G4713" i="3"/>
  <c r="F4713" i="3"/>
  <c r="D4713" i="3"/>
  <c r="C4713" i="3"/>
  <c r="B4713" i="3"/>
  <c r="A4713" i="3"/>
  <c r="J4712" i="3"/>
  <c r="I4712" i="3"/>
  <c r="H4712" i="3"/>
  <c r="G4712" i="3"/>
  <c r="F4712" i="3"/>
  <c r="D4712" i="3"/>
  <c r="C4712" i="3"/>
  <c r="B4712" i="3"/>
  <c r="A4712" i="3"/>
  <c r="J4711" i="3"/>
  <c r="I4711" i="3"/>
  <c r="H4711" i="3"/>
  <c r="G4711" i="3"/>
  <c r="F4711" i="3"/>
  <c r="D4711" i="3"/>
  <c r="C4711" i="3"/>
  <c r="B4711" i="3"/>
  <c r="A4711" i="3"/>
  <c r="J4710" i="3"/>
  <c r="I4710" i="3"/>
  <c r="H4710" i="3"/>
  <c r="G4710" i="3"/>
  <c r="F4710" i="3"/>
  <c r="D4710" i="3"/>
  <c r="C4710" i="3"/>
  <c r="B4710" i="3"/>
  <c r="A4710" i="3"/>
  <c r="J4709" i="3"/>
  <c r="I4709" i="3"/>
  <c r="H4709" i="3"/>
  <c r="G4709" i="3"/>
  <c r="F4709" i="3"/>
  <c r="E4709" i="3"/>
  <c r="D4709" i="3"/>
  <c r="C4709" i="3"/>
  <c r="B4709" i="3"/>
  <c r="A4709" i="3"/>
  <c r="J4708" i="3"/>
  <c r="I4708" i="3"/>
  <c r="H4708" i="3"/>
  <c r="G4708" i="3"/>
  <c r="F4708" i="3"/>
  <c r="D4708" i="3"/>
  <c r="C4708" i="3"/>
  <c r="B4708" i="3"/>
  <c r="A4708" i="3"/>
  <c r="J4707" i="3"/>
  <c r="I4707" i="3"/>
  <c r="H4707" i="3"/>
  <c r="E4707" i="3" s="1"/>
  <c r="G4707" i="3"/>
  <c r="F4707" i="3"/>
  <c r="D4707" i="3"/>
  <c r="C4707" i="3"/>
  <c r="B4707" i="3"/>
  <c r="A4707" i="3"/>
  <c r="J4706" i="3"/>
  <c r="I4706" i="3"/>
  <c r="H4706" i="3"/>
  <c r="G4706" i="3"/>
  <c r="F4706" i="3"/>
  <c r="D4706" i="3"/>
  <c r="C4706" i="3"/>
  <c r="B4706" i="3"/>
  <c r="A4706" i="3"/>
  <c r="J4705" i="3"/>
  <c r="I4705" i="3"/>
  <c r="H4705" i="3"/>
  <c r="E4705" i="3" s="1"/>
  <c r="G4705" i="3"/>
  <c r="F4705" i="3"/>
  <c r="D4705" i="3"/>
  <c r="C4705" i="3"/>
  <c r="B4705" i="3"/>
  <c r="A4705" i="3"/>
  <c r="J4704" i="3"/>
  <c r="I4704" i="3"/>
  <c r="H4704" i="3"/>
  <c r="E4704" i="3" s="1"/>
  <c r="G4704" i="3"/>
  <c r="F4704" i="3"/>
  <c r="D4704" i="3"/>
  <c r="C4704" i="3"/>
  <c r="B4704" i="3"/>
  <c r="A4704" i="3"/>
  <c r="J4703" i="3"/>
  <c r="I4703" i="3"/>
  <c r="H4703" i="3"/>
  <c r="G4703" i="3"/>
  <c r="F4703" i="3"/>
  <c r="D4703" i="3"/>
  <c r="C4703" i="3"/>
  <c r="B4703" i="3"/>
  <c r="A4703" i="3"/>
  <c r="J4702" i="3"/>
  <c r="I4702" i="3"/>
  <c r="H4702" i="3"/>
  <c r="G4702" i="3"/>
  <c r="F4702" i="3"/>
  <c r="D4702" i="3"/>
  <c r="C4702" i="3"/>
  <c r="B4702" i="3"/>
  <c r="A4702" i="3"/>
  <c r="J4701" i="3"/>
  <c r="I4701" i="3"/>
  <c r="H4701" i="3"/>
  <c r="G4701" i="3"/>
  <c r="F4701" i="3"/>
  <c r="E4701" i="3"/>
  <c r="D4701" i="3"/>
  <c r="C4701" i="3"/>
  <c r="B4701" i="3"/>
  <c r="A4701" i="3"/>
  <c r="J4700" i="3"/>
  <c r="I4700" i="3"/>
  <c r="H4700" i="3"/>
  <c r="G4700" i="3"/>
  <c r="F4700" i="3"/>
  <c r="D4700" i="3"/>
  <c r="C4700" i="3"/>
  <c r="B4700" i="3"/>
  <c r="A4700" i="3"/>
  <c r="J4699" i="3"/>
  <c r="I4699" i="3"/>
  <c r="H4699" i="3"/>
  <c r="G4699" i="3"/>
  <c r="F4699" i="3"/>
  <c r="D4699" i="3"/>
  <c r="C4699" i="3"/>
  <c r="B4699" i="3"/>
  <c r="A4699" i="3"/>
  <c r="J4698" i="3"/>
  <c r="I4698" i="3"/>
  <c r="H4698" i="3"/>
  <c r="G4698" i="3"/>
  <c r="F4698" i="3"/>
  <c r="D4698" i="3"/>
  <c r="C4698" i="3"/>
  <c r="B4698" i="3"/>
  <c r="A4698" i="3"/>
  <c r="J4697" i="3"/>
  <c r="I4697" i="3"/>
  <c r="H4697" i="3"/>
  <c r="E4697" i="3" s="1"/>
  <c r="G4697" i="3"/>
  <c r="F4697" i="3"/>
  <c r="D4697" i="3"/>
  <c r="C4697" i="3"/>
  <c r="B4697" i="3"/>
  <c r="A4697" i="3"/>
  <c r="J4696" i="3"/>
  <c r="I4696" i="3"/>
  <c r="H4696" i="3"/>
  <c r="G4696" i="3"/>
  <c r="F4696" i="3"/>
  <c r="D4696" i="3"/>
  <c r="C4696" i="3"/>
  <c r="B4696" i="3"/>
  <c r="A4696" i="3"/>
  <c r="J4695" i="3"/>
  <c r="I4695" i="3"/>
  <c r="H4695" i="3"/>
  <c r="G4695" i="3"/>
  <c r="F4695" i="3"/>
  <c r="D4695" i="3"/>
  <c r="C4695" i="3"/>
  <c r="B4695" i="3"/>
  <c r="A4695" i="3"/>
  <c r="J4694" i="3"/>
  <c r="I4694" i="3"/>
  <c r="H4694" i="3"/>
  <c r="G4694" i="3"/>
  <c r="F4694" i="3"/>
  <c r="D4694" i="3"/>
  <c r="C4694" i="3"/>
  <c r="B4694" i="3"/>
  <c r="A4694" i="3"/>
  <c r="J4693" i="3"/>
  <c r="I4693" i="3"/>
  <c r="H4693" i="3"/>
  <c r="G4693" i="3"/>
  <c r="F4693" i="3"/>
  <c r="E4693" i="3"/>
  <c r="D4693" i="3"/>
  <c r="C4693" i="3"/>
  <c r="B4693" i="3"/>
  <c r="A4693" i="3"/>
  <c r="J4692" i="3"/>
  <c r="I4692" i="3"/>
  <c r="H4692" i="3"/>
  <c r="G4692" i="3"/>
  <c r="F4692" i="3"/>
  <c r="D4692" i="3"/>
  <c r="C4692" i="3"/>
  <c r="B4692" i="3"/>
  <c r="A4692" i="3"/>
  <c r="J4691" i="3"/>
  <c r="I4691" i="3"/>
  <c r="H4691" i="3"/>
  <c r="E4691" i="3" s="1"/>
  <c r="G4691" i="3"/>
  <c r="F4691" i="3"/>
  <c r="D4691" i="3"/>
  <c r="C4691" i="3"/>
  <c r="B4691" i="3"/>
  <c r="A4691" i="3"/>
  <c r="J4690" i="3"/>
  <c r="I4690" i="3"/>
  <c r="H4690" i="3"/>
  <c r="G4690" i="3"/>
  <c r="F4690" i="3"/>
  <c r="D4690" i="3"/>
  <c r="C4690" i="3"/>
  <c r="B4690" i="3"/>
  <c r="A4690" i="3"/>
  <c r="J4689" i="3"/>
  <c r="I4689" i="3"/>
  <c r="H4689" i="3"/>
  <c r="E4689" i="3" s="1"/>
  <c r="G4689" i="3"/>
  <c r="F4689" i="3"/>
  <c r="D4689" i="3"/>
  <c r="C4689" i="3"/>
  <c r="B4689" i="3"/>
  <c r="A4689" i="3"/>
  <c r="J4688" i="3"/>
  <c r="I4688" i="3"/>
  <c r="H4688" i="3"/>
  <c r="E4688" i="3" s="1"/>
  <c r="G4688" i="3"/>
  <c r="F4688" i="3"/>
  <c r="D4688" i="3"/>
  <c r="C4688" i="3"/>
  <c r="B4688" i="3"/>
  <c r="A4688" i="3"/>
  <c r="J4687" i="3"/>
  <c r="I4687" i="3"/>
  <c r="H4687" i="3"/>
  <c r="G4687" i="3"/>
  <c r="F4687" i="3"/>
  <c r="D4687" i="3"/>
  <c r="C4687" i="3"/>
  <c r="B4687" i="3"/>
  <c r="A4687" i="3"/>
  <c r="J4686" i="3"/>
  <c r="I4686" i="3"/>
  <c r="H4686" i="3"/>
  <c r="G4686" i="3"/>
  <c r="F4686" i="3"/>
  <c r="D4686" i="3"/>
  <c r="C4686" i="3"/>
  <c r="B4686" i="3"/>
  <c r="A4686" i="3"/>
  <c r="J4685" i="3"/>
  <c r="I4685" i="3"/>
  <c r="H4685" i="3"/>
  <c r="G4685" i="3"/>
  <c r="F4685" i="3"/>
  <c r="E4685" i="3"/>
  <c r="D4685" i="3"/>
  <c r="C4685" i="3"/>
  <c r="B4685" i="3"/>
  <c r="A4685" i="3"/>
  <c r="J4684" i="3"/>
  <c r="I4684" i="3"/>
  <c r="H4684" i="3"/>
  <c r="G4684" i="3"/>
  <c r="F4684" i="3"/>
  <c r="D4684" i="3"/>
  <c r="C4684" i="3"/>
  <c r="B4684" i="3"/>
  <c r="A4684" i="3"/>
  <c r="J4683" i="3"/>
  <c r="I4683" i="3"/>
  <c r="H4683" i="3"/>
  <c r="G4683" i="3"/>
  <c r="F4683" i="3"/>
  <c r="D4683" i="3"/>
  <c r="C4683" i="3"/>
  <c r="B4683" i="3"/>
  <c r="A4683" i="3"/>
  <c r="J4682" i="3"/>
  <c r="I4682" i="3"/>
  <c r="H4682" i="3"/>
  <c r="G4682" i="3"/>
  <c r="F4682" i="3"/>
  <c r="D4682" i="3"/>
  <c r="C4682" i="3"/>
  <c r="B4682" i="3"/>
  <c r="A4682" i="3"/>
  <c r="J4681" i="3"/>
  <c r="I4681" i="3"/>
  <c r="H4681" i="3"/>
  <c r="E4681" i="3" s="1"/>
  <c r="G4681" i="3"/>
  <c r="F4681" i="3"/>
  <c r="D4681" i="3"/>
  <c r="C4681" i="3"/>
  <c r="B4681" i="3"/>
  <c r="A4681" i="3"/>
  <c r="J4680" i="3"/>
  <c r="I4680" i="3"/>
  <c r="H4680" i="3"/>
  <c r="G4680" i="3"/>
  <c r="F4680" i="3"/>
  <c r="D4680" i="3"/>
  <c r="C4680" i="3"/>
  <c r="B4680" i="3"/>
  <c r="A4680" i="3"/>
  <c r="J4679" i="3"/>
  <c r="I4679" i="3"/>
  <c r="H4679" i="3"/>
  <c r="G4679" i="3"/>
  <c r="F4679" i="3"/>
  <c r="D4679" i="3"/>
  <c r="C4679" i="3"/>
  <c r="B4679" i="3"/>
  <c r="A4679" i="3"/>
  <c r="J4678" i="3"/>
  <c r="I4678" i="3"/>
  <c r="H4678" i="3"/>
  <c r="G4678" i="3"/>
  <c r="F4678" i="3"/>
  <c r="D4678" i="3"/>
  <c r="C4678" i="3"/>
  <c r="B4678" i="3"/>
  <c r="A4678" i="3"/>
  <c r="J4677" i="3"/>
  <c r="I4677" i="3"/>
  <c r="H4677" i="3"/>
  <c r="G4677" i="3"/>
  <c r="F4677" i="3"/>
  <c r="E4677" i="3"/>
  <c r="D4677" i="3"/>
  <c r="C4677" i="3"/>
  <c r="B4677" i="3"/>
  <c r="A4677" i="3"/>
  <c r="J4676" i="3"/>
  <c r="I4676" i="3"/>
  <c r="H4676" i="3"/>
  <c r="G4676" i="3"/>
  <c r="F4676" i="3"/>
  <c r="D4676" i="3"/>
  <c r="C4676" i="3"/>
  <c r="B4676" i="3"/>
  <c r="A4676" i="3"/>
  <c r="J4675" i="3"/>
  <c r="I4675" i="3"/>
  <c r="H4675" i="3"/>
  <c r="E4675" i="3" s="1"/>
  <c r="G4675" i="3"/>
  <c r="F4675" i="3"/>
  <c r="D4675" i="3"/>
  <c r="C4675" i="3"/>
  <c r="B4675" i="3"/>
  <c r="A4675" i="3"/>
  <c r="J4674" i="3"/>
  <c r="I4674" i="3"/>
  <c r="H4674" i="3"/>
  <c r="G4674" i="3"/>
  <c r="F4674" i="3"/>
  <c r="D4674" i="3"/>
  <c r="C4674" i="3"/>
  <c r="B4674" i="3"/>
  <c r="A4674" i="3"/>
  <c r="J4673" i="3"/>
  <c r="I4673" i="3"/>
  <c r="H4673" i="3"/>
  <c r="E4673" i="3" s="1"/>
  <c r="G4673" i="3"/>
  <c r="F4673" i="3"/>
  <c r="D4673" i="3"/>
  <c r="C4673" i="3"/>
  <c r="B4673" i="3"/>
  <c r="A4673" i="3"/>
  <c r="J4672" i="3"/>
  <c r="I4672" i="3"/>
  <c r="H4672" i="3"/>
  <c r="E4672" i="3" s="1"/>
  <c r="G4672" i="3"/>
  <c r="F4672" i="3"/>
  <c r="D4672" i="3"/>
  <c r="C4672" i="3"/>
  <c r="B4672" i="3"/>
  <c r="A4672" i="3"/>
  <c r="J4671" i="3"/>
  <c r="I4671" i="3"/>
  <c r="H4671" i="3"/>
  <c r="G4671" i="3"/>
  <c r="F4671" i="3"/>
  <c r="D4671" i="3"/>
  <c r="C4671" i="3"/>
  <c r="B4671" i="3"/>
  <c r="A4671" i="3"/>
  <c r="J4670" i="3"/>
  <c r="I4670" i="3"/>
  <c r="H4670" i="3"/>
  <c r="G4670" i="3"/>
  <c r="F4670" i="3"/>
  <c r="D4670" i="3"/>
  <c r="C4670" i="3"/>
  <c r="B4670" i="3"/>
  <c r="A4670" i="3"/>
  <c r="J4669" i="3"/>
  <c r="I4669" i="3"/>
  <c r="H4669" i="3"/>
  <c r="G4669" i="3"/>
  <c r="F4669" i="3"/>
  <c r="E4669" i="3"/>
  <c r="D4669" i="3"/>
  <c r="C4669" i="3"/>
  <c r="B4669" i="3"/>
  <c r="A4669" i="3"/>
  <c r="J4668" i="3"/>
  <c r="I4668" i="3"/>
  <c r="H4668" i="3"/>
  <c r="G4668" i="3"/>
  <c r="F4668" i="3"/>
  <c r="D4668" i="3"/>
  <c r="C4668" i="3"/>
  <c r="B4668" i="3"/>
  <c r="A4668" i="3"/>
  <c r="J4667" i="3"/>
  <c r="I4667" i="3"/>
  <c r="H4667" i="3"/>
  <c r="G4667" i="3"/>
  <c r="F4667" i="3"/>
  <c r="D4667" i="3"/>
  <c r="C4667" i="3"/>
  <c r="B4667" i="3"/>
  <c r="A4667" i="3"/>
  <c r="J4666" i="3"/>
  <c r="I4666" i="3"/>
  <c r="H4666" i="3"/>
  <c r="G4666" i="3"/>
  <c r="F4666" i="3"/>
  <c r="D4666" i="3"/>
  <c r="C4666" i="3"/>
  <c r="B4666" i="3"/>
  <c r="A4666" i="3"/>
  <c r="J4665" i="3"/>
  <c r="I4665" i="3"/>
  <c r="H4665" i="3"/>
  <c r="E4665" i="3" s="1"/>
  <c r="G4665" i="3"/>
  <c r="F4665" i="3"/>
  <c r="D4665" i="3"/>
  <c r="C4665" i="3"/>
  <c r="B4665" i="3"/>
  <c r="A4665" i="3"/>
  <c r="J4664" i="3"/>
  <c r="I4664" i="3"/>
  <c r="H4664" i="3"/>
  <c r="G4664" i="3"/>
  <c r="F4664" i="3"/>
  <c r="D4664" i="3"/>
  <c r="C4664" i="3"/>
  <c r="B4664" i="3"/>
  <c r="A4664" i="3"/>
  <c r="J4663" i="3"/>
  <c r="I4663" i="3"/>
  <c r="H4663" i="3"/>
  <c r="G4663" i="3"/>
  <c r="F4663" i="3"/>
  <c r="D4663" i="3"/>
  <c r="C4663" i="3"/>
  <c r="B4663" i="3"/>
  <c r="A4663" i="3"/>
  <c r="J4662" i="3"/>
  <c r="I4662" i="3"/>
  <c r="H4662" i="3"/>
  <c r="G4662" i="3"/>
  <c r="F4662" i="3"/>
  <c r="D4662" i="3"/>
  <c r="C4662" i="3"/>
  <c r="B4662" i="3"/>
  <c r="A4662" i="3"/>
  <c r="J4661" i="3"/>
  <c r="I4661" i="3"/>
  <c r="H4661" i="3"/>
  <c r="G4661" i="3"/>
  <c r="F4661" i="3"/>
  <c r="E4661" i="3"/>
  <c r="D4661" i="3"/>
  <c r="C4661" i="3"/>
  <c r="B4661" i="3"/>
  <c r="A4661" i="3"/>
  <c r="J4660" i="3"/>
  <c r="I4660" i="3"/>
  <c r="H4660" i="3"/>
  <c r="G4660" i="3"/>
  <c r="F4660" i="3"/>
  <c r="D4660" i="3"/>
  <c r="C4660" i="3"/>
  <c r="B4660" i="3"/>
  <c r="A4660" i="3"/>
  <c r="J4659" i="3"/>
  <c r="I4659" i="3"/>
  <c r="H4659" i="3"/>
  <c r="E4659" i="3" s="1"/>
  <c r="G4659" i="3"/>
  <c r="F4659" i="3"/>
  <c r="D4659" i="3"/>
  <c r="C4659" i="3"/>
  <c r="B4659" i="3"/>
  <c r="A4659" i="3"/>
  <c r="J4658" i="3"/>
  <c r="I4658" i="3"/>
  <c r="H4658" i="3"/>
  <c r="G4658" i="3"/>
  <c r="F4658" i="3"/>
  <c r="D4658" i="3"/>
  <c r="C4658" i="3"/>
  <c r="B4658" i="3"/>
  <c r="A4658" i="3"/>
  <c r="J4657" i="3"/>
  <c r="I4657" i="3"/>
  <c r="H4657" i="3"/>
  <c r="E4657" i="3" s="1"/>
  <c r="G4657" i="3"/>
  <c r="F4657" i="3"/>
  <c r="D4657" i="3"/>
  <c r="C4657" i="3"/>
  <c r="B4657" i="3"/>
  <c r="A4657" i="3"/>
  <c r="J4656" i="3"/>
  <c r="I4656" i="3"/>
  <c r="H4656" i="3"/>
  <c r="E4656" i="3" s="1"/>
  <c r="G4656" i="3"/>
  <c r="F4656" i="3"/>
  <c r="D4656" i="3"/>
  <c r="C4656" i="3"/>
  <c r="B4656" i="3"/>
  <c r="A4656" i="3"/>
  <c r="J4655" i="3"/>
  <c r="I4655" i="3"/>
  <c r="H4655" i="3"/>
  <c r="G4655" i="3"/>
  <c r="F4655" i="3"/>
  <c r="D4655" i="3"/>
  <c r="C4655" i="3"/>
  <c r="B4655" i="3"/>
  <c r="A4655" i="3"/>
  <c r="J4654" i="3"/>
  <c r="I4654" i="3"/>
  <c r="H4654" i="3"/>
  <c r="G4654" i="3"/>
  <c r="F4654" i="3"/>
  <c r="D4654" i="3"/>
  <c r="C4654" i="3"/>
  <c r="B4654" i="3"/>
  <c r="A4654" i="3"/>
  <c r="J4653" i="3"/>
  <c r="I4653" i="3"/>
  <c r="H4653" i="3"/>
  <c r="G4653" i="3"/>
  <c r="F4653" i="3"/>
  <c r="E4653" i="3"/>
  <c r="D4653" i="3"/>
  <c r="C4653" i="3"/>
  <c r="B4653" i="3"/>
  <c r="A4653" i="3"/>
  <c r="J4652" i="3"/>
  <c r="I4652" i="3"/>
  <c r="H4652" i="3"/>
  <c r="G4652" i="3"/>
  <c r="F4652" i="3"/>
  <c r="D4652" i="3"/>
  <c r="C4652" i="3"/>
  <c r="B4652" i="3"/>
  <c r="A4652" i="3"/>
  <c r="J4651" i="3"/>
  <c r="I4651" i="3"/>
  <c r="H4651" i="3"/>
  <c r="G4651" i="3"/>
  <c r="F4651" i="3"/>
  <c r="D4651" i="3"/>
  <c r="C4651" i="3"/>
  <c r="B4651" i="3"/>
  <c r="A4651" i="3"/>
  <c r="J4650" i="3"/>
  <c r="I4650" i="3"/>
  <c r="H4650" i="3"/>
  <c r="G4650" i="3"/>
  <c r="F4650" i="3"/>
  <c r="D4650" i="3"/>
  <c r="C4650" i="3"/>
  <c r="B4650" i="3"/>
  <c r="A4650" i="3"/>
  <c r="J4649" i="3"/>
  <c r="I4649" i="3"/>
  <c r="H4649" i="3"/>
  <c r="E4649" i="3" s="1"/>
  <c r="G4649" i="3"/>
  <c r="F4649" i="3"/>
  <c r="D4649" i="3"/>
  <c r="C4649" i="3"/>
  <c r="B4649" i="3"/>
  <c r="A4649" i="3"/>
  <c r="J4648" i="3"/>
  <c r="I4648" i="3"/>
  <c r="H4648" i="3"/>
  <c r="G4648" i="3"/>
  <c r="F4648" i="3"/>
  <c r="D4648" i="3"/>
  <c r="C4648" i="3"/>
  <c r="B4648" i="3"/>
  <c r="A4648" i="3"/>
  <c r="J4647" i="3"/>
  <c r="I4647" i="3"/>
  <c r="H4647" i="3"/>
  <c r="G4647" i="3"/>
  <c r="F4647" i="3"/>
  <c r="D4647" i="3"/>
  <c r="C4647" i="3"/>
  <c r="B4647" i="3"/>
  <c r="A4647" i="3"/>
  <c r="J4646" i="3"/>
  <c r="I4646" i="3"/>
  <c r="H4646" i="3"/>
  <c r="G4646" i="3"/>
  <c r="F4646" i="3"/>
  <c r="D4646" i="3"/>
  <c r="C4646" i="3"/>
  <c r="B4646" i="3"/>
  <c r="A4646" i="3"/>
  <c r="J4645" i="3"/>
  <c r="I4645" i="3"/>
  <c r="H4645" i="3"/>
  <c r="G4645" i="3"/>
  <c r="F4645" i="3"/>
  <c r="E4645" i="3"/>
  <c r="D4645" i="3"/>
  <c r="C4645" i="3"/>
  <c r="B4645" i="3"/>
  <c r="A4645" i="3"/>
  <c r="J4644" i="3"/>
  <c r="I4644" i="3"/>
  <c r="H4644" i="3"/>
  <c r="G4644" i="3"/>
  <c r="F4644" i="3"/>
  <c r="D4644" i="3"/>
  <c r="C4644" i="3"/>
  <c r="B4644" i="3"/>
  <c r="A4644" i="3"/>
  <c r="J4643" i="3"/>
  <c r="I4643" i="3"/>
  <c r="H4643" i="3"/>
  <c r="E4643" i="3" s="1"/>
  <c r="G4643" i="3"/>
  <c r="F4643" i="3"/>
  <c r="D4643" i="3"/>
  <c r="C4643" i="3"/>
  <c r="B4643" i="3"/>
  <c r="A4643" i="3"/>
  <c r="J4642" i="3"/>
  <c r="I4642" i="3"/>
  <c r="H4642" i="3"/>
  <c r="G4642" i="3"/>
  <c r="F4642" i="3"/>
  <c r="D4642" i="3"/>
  <c r="C4642" i="3"/>
  <c r="B4642" i="3"/>
  <c r="A4642" i="3"/>
  <c r="J4641" i="3"/>
  <c r="I4641" i="3"/>
  <c r="H4641" i="3"/>
  <c r="E4641" i="3" s="1"/>
  <c r="G4641" i="3"/>
  <c r="F4641" i="3"/>
  <c r="D4641" i="3"/>
  <c r="C4641" i="3"/>
  <c r="B4641" i="3"/>
  <c r="A4641" i="3"/>
  <c r="J4640" i="3"/>
  <c r="I4640" i="3"/>
  <c r="H4640" i="3"/>
  <c r="E4640" i="3" s="1"/>
  <c r="G4640" i="3"/>
  <c r="F4640" i="3"/>
  <c r="D4640" i="3"/>
  <c r="C4640" i="3"/>
  <c r="B4640" i="3"/>
  <c r="A4640" i="3"/>
  <c r="J4639" i="3"/>
  <c r="I4639" i="3"/>
  <c r="H4639" i="3"/>
  <c r="G4639" i="3"/>
  <c r="F4639" i="3"/>
  <c r="D4639" i="3"/>
  <c r="C4639" i="3"/>
  <c r="B4639" i="3"/>
  <c r="A4639" i="3"/>
  <c r="J4638" i="3"/>
  <c r="I4638" i="3"/>
  <c r="H4638" i="3"/>
  <c r="G4638" i="3"/>
  <c r="F4638" i="3"/>
  <c r="D4638" i="3"/>
  <c r="C4638" i="3"/>
  <c r="B4638" i="3"/>
  <c r="A4638" i="3"/>
  <c r="J4637" i="3"/>
  <c r="I4637" i="3"/>
  <c r="H4637" i="3"/>
  <c r="G4637" i="3"/>
  <c r="F4637" i="3"/>
  <c r="E4637" i="3"/>
  <c r="D4637" i="3"/>
  <c r="C4637" i="3"/>
  <c r="B4637" i="3"/>
  <c r="A4637" i="3"/>
  <c r="J4636" i="3"/>
  <c r="I4636" i="3"/>
  <c r="H4636" i="3"/>
  <c r="G4636" i="3"/>
  <c r="F4636" i="3"/>
  <c r="D4636" i="3"/>
  <c r="C4636" i="3"/>
  <c r="B4636" i="3"/>
  <c r="A4636" i="3"/>
  <c r="J4635" i="3"/>
  <c r="I4635" i="3"/>
  <c r="H4635" i="3"/>
  <c r="G4635" i="3"/>
  <c r="F4635" i="3"/>
  <c r="D4635" i="3"/>
  <c r="C4635" i="3"/>
  <c r="B4635" i="3"/>
  <c r="A4635" i="3"/>
  <c r="J4634" i="3"/>
  <c r="I4634" i="3"/>
  <c r="H4634" i="3"/>
  <c r="G4634" i="3"/>
  <c r="F4634" i="3"/>
  <c r="D4634" i="3"/>
  <c r="C4634" i="3"/>
  <c r="B4634" i="3"/>
  <c r="A4634" i="3"/>
  <c r="J4633" i="3"/>
  <c r="I4633" i="3"/>
  <c r="H4633" i="3"/>
  <c r="E4633" i="3" s="1"/>
  <c r="G4633" i="3"/>
  <c r="F4633" i="3"/>
  <c r="D4633" i="3"/>
  <c r="C4633" i="3"/>
  <c r="B4633" i="3"/>
  <c r="A4633" i="3"/>
  <c r="J4632" i="3"/>
  <c r="I4632" i="3"/>
  <c r="H4632" i="3"/>
  <c r="G4632" i="3"/>
  <c r="F4632" i="3"/>
  <c r="D4632" i="3"/>
  <c r="C4632" i="3"/>
  <c r="B4632" i="3"/>
  <c r="A4632" i="3"/>
  <c r="J4631" i="3"/>
  <c r="I4631" i="3"/>
  <c r="H4631" i="3"/>
  <c r="G4631" i="3"/>
  <c r="F4631" i="3"/>
  <c r="D4631" i="3"/>
  <c r="C4631" i="3"/>
  <c r="B4631" i="3"/>
  <c r="A4631" i="3"/>
  <c r="J4630" i="3"/>
  <c r="I4630" i="3"/>
  <c r="H4630" i="3"/>
  <c r="G4630" i="3"/>
  <c r="F4630" i="3"/>
  <c r="D4630" i="3"/>
  <c r="C4630" i="3"/>
  <c r="B4630" i="3"/>
  <c r="A4630" i="3"/>
  <c r="J4629" i="3"/>
  <c r="I4629" i="3"/>
  <c r="H4629" i="3"/>
  <c r="G4629" i="3"/>
  <c r="F4629" i="3"/>
  <c r="E4629" i="3"/>
  <c r="D4629" i="3"/>
  <c r="C4629" i="3"/>
  <c r="B4629" i="3"/>
  <c r="A4629" i="3"/>
  <c r="J4628" i="3"/>
  <c r="I4628" i="3"/>
  <c r="H4628" i="3"/>
  <c r="G4628" i="3"/>
  <c r="F4628" i="3"/>
  <c r="D4628" i="3"/>
  <c r="C4628" i="3"/>
  <c r="B4628" i="3"/>
  <c r="A4628" i="3"/>
  <c r="J4627" i="3"/>
  <c r="I4627" i="3"/>
  <c r="H4627" i="3"/>
  <c r="E4627" i="3" s="1"/>
  <c r="G4627" i="3"/>
  <c r="F4627" i="3"/>
  <c r="D4627" i="3"/>
  <c r="C4627" i="3"/>
  <c r="B4627" i="3"/>
  <c r="A4627" i="3"/>
  <c r="J4626" i="3"/>
  <c r="I4626" i="3"/>
  <c r="H4626" i="3"/>
  <c r="G4626" i="3"/>
  <c r="F4626" i="3"/>
  <c r="D4626" i="3"/>
  <c r="C4626" i="3"/>
  <c r="B4626" i="3"/>
  <c r="A4626" i="3"/>
  <c r="J4625" i="3"/>
  <c r="I4625" i="3"/>
  <c r="H4625" i="3"/>
  <c r="E4625" i="3" s="1"/>
  <c r="G4625" i="3"/>
  <c r="F4625" i="3"/>
  <c r="D4625" i="3"/>
  <c r="C4625" i="3"/>
  <c r="B4625" i="3"/>
  <c r="A4625" i="3"/>
  <c r="J4624" i="3"/>
  <c r="I4624" i="3"/>
  <c r="H4624" i="3"/>
  <c r="E4624" i="3" s="1"/>
  <c r="G4624" i="3"/>
  <c r="F4624" i="3"/>
  <c r="D4624" i="3"/>
  <c r="C4624" i="3"/>
  <c r="B4624" i="3"/>
  <c r="A4624" i="3"/>
  <c r="J4623" i="3"/>
  <c r="I4623" i="3"/>
  <c r="H4623" i="3"/>
  <c r="G4623" i="3"/>
  <c r="F4623" i="3"/>
  <c r="D4623" i="3"/>
  <c r="C4623" i="3"/>
  <c r="B4623" i="3"/>
  <c r="A4623" i="3"/>
  <c r="J4622" i="3"/>
  <c r="I4622" i="3"/>
  <c r="H4622" i="3"/>
  <c r="G4622" i="3"/>
  <c r="F4622" i="3"/>
  <c r="D4622" i="3"/>
  <c r="C4622" i="3"/>
  <c r="B4622" i="3"/>
  <c r="A4622" i="3"/>
  <c r="J4621" i="3"/>
  <c r="I4621" i="3"/>
  <c r="H4621" i="3"/>
  <c r="G4621" i="3"/>
  <c r="F4621" i="3"/>
  <c r="E4621" i="3"/>
  <c r="D4621" i="3"/>
  <c r="C4621" i="3"/>
  <c r="B4621" i="3"/>
  <c r="A4621" i="3"/>
  <c r="J4620" i="3"/>
  <c r="I4620" i="3"/>
  <c r="H4620" i="3"/>
  <c r="G4620" i="3"/>
  <c r="F4620" i="3"/>
  <c r="D4620" i="3"/>
  <c r="C4620" i="3"/>
  <c r="B4620" i="3"/>
  <c r="A4620" i="3"/>
  <c r="J4619" i="3"/>
  <c r="I4619" i="3"/>
  <c r="H4619" i="3"/>
  <c r="G4619" i="3"/>
  <c r="F4619" i="3"/>
  <c r="D4619" i="3"/>
  <c r="C4619" i="3"/>
  <c r="B4619" i="3"/>
  <c r="A4619" i="3"/>
  <c r="J4618" i="3"/>
  <c r="I4618" i="3"/>
  <c r="H4618" i="3"/>
  <c r="G4618" i="3"/>
  <c r="F4618" i="3"/>
  <c r="D4618" i="3"/>
  <c r="C4618" i="3"/>
  <c r="B4618" i="3"/>
  <c r="A4618" i="3"/>
  <c r="J4617" i="3"/>
  <c r="I4617" i="3"/>
  <c r="H4617" i="3"/>
  <c r="E4617" i="3" s="1"/>
  <c r="G4617" i="3"/>
  <c r="F4617" i="3"/>
  <c r="D4617" i="3"/>
  <c r="C4617" i="3"/>
  <c r="B4617" i="3"/>
  <c r="A4617" i="3"/>
  <c r="J4616" i="3"/>
  <c r="I4616" i="3"/>
  <c r="H4616" i="3"/>
  <c r="G4616" i="3"/>
  <c r="F4616" i="3"/>
  <c r="D4616" i="3"/>
  <c r="C4616" i="3"/>
  <c r="B4616" i="3"/>
  <c r="A4616" i="3"/>
  <c r="J4615" i="3"/>
  <c r="I4615" i="3"/>
  <c r="H4615" i="3"/>
  <c r="G4615" i="3"/>
  <c r="F4615" i="3"/>
  <c r="D4615" i="3"/>
  <c r="C4615" i="3"/>
  <c r="B4615" i="3"/>
  <c r="A4615" i="3"/>
  <c r="J4614" i="3"/>
  <c r="I4614" i="3"/>
  <c r="H4614" i="3"/>
  <c r="G4614" i="3"/>
  <c r="F4614" i="3"/>
  <c r="D4614" i="3"/>
  <c r="C4614" i="3"/>
  <c r="B4614" i="3"/>
  <c r="A4614" i="3"/>
  <c r="J4613" i="3"/>
  <c r="I4613" i="3"/>
  <c r="H4613" i="3"/>
  <c r="G4613" i="3"/>
  <c r="F4613" i="3"/>
  <c r="E4613" i="3"/>
  <c r="D4613" i="3"/>
  <c r="C4613" i="3"/>
  <c r="B4613" i="3"/>
  <c r="A4613" i="3"/>
  <c r="J4612" i="3"/>
  <c r="I4612" i="3"/>
  <c r="H4612" i="3"/>
  <c r="G4612" i="3"/>
  <c r="F4612" i="3"/>
  <c r="D4612" i="3"/>
  <c r="C4612" i="3"/>
  <c r="B4612" i="3"/>
  <c r="A4612" i="3"/>
  <c r="J4611" i="3"/>
  <c r="I4611" i="3"/>
  <c r="H4611" i="3"/>
  <c r="E4611" i="3" s="1"/>
  <c r="G4611" i="3"/>
  <c r="F4611" i="3"/>
  <c r="D4611" i="3"/>
  <c r="C4611" i="3"/>
  <c r="B4611" i="3"/>
  <c r="A4611" i="3"/>
  <c r="J4610" i="3"/>
  <c r="I4610" i="3"/>
  <c r="H4610" i="3"/>
  <c r="G4610" i="3"/>
  <c r="F4610" i="3"/>
  <c r="D4610" i="3"/>
  <c r="C4610" i="3"/>
  <c r="B4610" i="3"/>
  <c r="A4610" i="3"/>
  <c r="J4609" i="3"/>
  <c r="I4609" i="3"/>
  <c r="H4609" i="3"/>
  <c r="E4609" i="3" s="1"/>
  <c r="G4609" i="3"/>
  <c r="F4609" i="3"/>
  <c r="D4609" i="3"/>
  <c r="C4609" i="3"/>
  <c r="B4609" i="3"/>
  <c r="A4609" i="3"/>
  <c r="J4608" i="3"/>
  <c r="I4608" i="3"/>
  <c r="H4608" i="3"/>
  <c r="E4608" i="3" s="1"/>
  <c r="G4608" i="3"/>
  <c r="F4608" i="3"/>
  <c r="D4608" i="3"/>
  <c r="C4608" i="3"/>
  <c r="B4608" i="3"/>
  <c r="A4608" i="3"/>
  <c r="J4607" i="3"/>
  <c r="I4607" i="3"/>
  <c r="H4607" i="3"/>
  <c r="G4607" i="3"/>
  <c r="F4607" i="3"/>
  <c r="D4607" i="3"/>
  <c r="C4607" i="3"/>
  <c r="B4607" i="3"/>
  <c r="A4607" i="3"/>
  <c r="J4606" i="3"/>
  <c r="I4606" i="3"/>
  <c r="H4606" i="3"/>
  <c r="G4606" i="3"/>
  <c r="F4606" i="3"/>
  <c r="D4606" i="3"/>
  <c r="C4606" i="3"/>
  <c r="B4606" i="3"/>
  <c r="A4606" i="3"/>
  <c r="J4605" i="3"/>
  <c r="I4605" i="3"/>
  <c r="H4605" i="3"/>
  <c r="G4605" i="3"/>
  <c r="F4605" i="3"/>
  <c r="E4605" i="3"/>
  <c r="D4605" i="3"/>
  <c r="C4605" i="3"/>
  <c r="B4605" i="3"/>
  <c r="A4605" i="3"/>
  <c r="J4604" i="3"/>
  <c r="I4604" i="3"/>
  <c r="H4604" i="3"/>
  <c r="G4604" i="3"/>
  <c r="F4604" i="3"/>
  <c r="D4604" i="3"/>
  <c r="C4604" i="3"/>
  <c r="B4604" i="3"/>
  <c r="A4604" i="3"/>
  <c r="J4603" i="3"/>
  <c r="I4603" i="3"/>
  <c r="H4603" i="3"/>
  <c r="G4603" i="3"/>
  <c r="F4603" i="3"/>
  <c r="D4603" i="3"/>
  <c r="C4603" i="3"/>
  <c r="B4603" i="3"/>
  <c r="A4603" i="3"/>
  <c r="J4602" i="3"/>
  <c r="I4602" i="3"/>
  <c r="H4602" i="3"/>
  <c r="G4602" i="3"/>
  <c r="F4602" i="3"/>
  <c r="D4602" i="3"/>
  <c r="C4602" i="3"/>
  <c r="B4602" i="3"/>
  <c r="A4602" i="3"/>
  <c r="J4601" i="3"/>
  <c r="I4601" i="3"/>
  <c r="H4601" i="3"/>
  <c r="E4601" i="3" s="1"/>
  <c r="G4601" i="3"/>
  <c r="F4601" i="3"/>
  <c r="D4601" i="3"/>
  <c r="C4601" i="3"/>
  <c r="B4601" i="3"/>
  <c r="A4601" i="3"/>
  <c r="J4600" i="3"/>
  <c r="I4600" i="3"/>
  <c r="H4600" i="3"/>
  <c r="G4600" i="3"/>
  <c r="F4600" i="3"/>
  <c r="D4600" i="3"/>
  <c r="C4600" i="3"/>
  <c r="B4600" i="3"/>
  <c r="A4600" i="3"/>
  <c r="J4599" i="3"/>
  <c r="I4599" i="3"/>
  <c r="H4599" i="3"/>
  <c r="G4599" i="3"/>
  <c r="F4599" i="3"/>
  <c r="D4599" i="3"/>
  <c r="C4599" i="3"/>
  <c r="B4599" i="3"/>
  <c r="A4599" i="3"/>
  <c r="J4598" i="3"/>
  <c r="I4598" i="3"/>
  <c r="H4598" i="3"/>
  <c r="G4598" i="3"/>
  <c r="F4598" i="3"/>
  <c r="D4598" i="3"/>
  <c r="C4598" i="3"/>
  <c r="B4598" i="3"/>
  <c r="A4598" i="3"/>
  <c r="J4597" i="3"/>
  <c r="I4597" i="3"/>
  <c r="H4597" i="3"/>
  <c r="G4597" i="3"/>
  <c r="F4597" i="3"/>
  <c r="E4597" i="3"/>
  <c r="D4597" i="3"/>
  <c r="C4597" i="3"/>
  <c r="B4597" i="3"/>
  <c r="A4597" i="3"/>
  <c r="J4596" i="3"/>
  <c r="I4596" i="3"/>
  <c r="H4596" i="3"/>
  <c r="G4596" i="3"/>
  <c r="F4596" i="3"/>
  <c r="D4596" i="3"/>
  <c r="C4596" i="3"/>
  <c r="B4596" i="3"/>
  <c r="A4596" i="3"/>
  <c r="J4595" i="3"/>
  <c r="I4595" i="3"/>
  <c r="H4595" i="3"/>
  <c r="E4595" i="3" s="1"/>
  <c r="G4595" i="3"/>
  <c r="F4595" i="3"/>
  <c r="D4595" i="3"/>
  <c r="C4595" i="3"/>
  <c r="B4595" i="3"/>
  <c r="A4595" i="3"/>
  <c r="J4594" i="3"/>
  <c r="I4594" i="3"/>
  <c r="H4594" i="3"/>
  <c r="G4594" i="3"/>
  <c r="F4594" i="3"/>
  <c r="D4594" i="3"/>
  <c r="C4594" i="3"/>
  <c r="B4594" i="3"/>
  <c r="A4594" i="3"/>
  <c r="J4593" i="3"/>
  <c r="I4593" i="3"/>
  <c r="H4593" i="3"/>
  <c r="E4593" i="3" s="1"/>
  <c r="G4593" i="3"/>
  <c r="F4593" i="3"/>
  <c r="D4593" i="3"/>
  <c r="C4593" i="3"/>
  <c r="B4593" i="3"/>
  <c r="A4593" i="3"/>
  <c r="J4592" i="3"/>
  <c r="I4592" i="3"/>
  <c r="H4592" i="3"/>
  <c r="E4592" i="3" s="1"/>
  <c r="G4592" i="3"/>
  <c r="F4592" i="3"/>
  <c r="D4592" i="3"/>
  <c r="C4592" i="3"/>
  <c r="B4592" i="3"/>
  <c r="A4592" i="3"/>
  <c r="J4591" i="3"/>
  <c r="I4591" i="3"/>
  <c r="H4591" i="3"/>
  <c r="G4591" i="3"/>
  <c r="F4591" i="3"/>
  <c r="D4591" i="3"/>
  <c r="C4591" i="3"/>
  <c r="B4591" i="3"/>
  <c r="A4591" i="3"/>
  <c r="J4590" i="3"/>
  <c r="I4590" i="3"/>
  <c r="H4590" i="3"/>
  <c r="G4590" i="3"/>
  <c r="F4590" i="3"/>
  <c r="D4590" i="3"/>
  <c r="C4590" i="3"/>
  <c r="B4590" i="3"/>
  <c r="A4590" i="3"/>
  <c r="J4589" i="3"/>
  <c r="I4589" i="3"/>
  <c r="H4589" i="3"/>
  <c r="G4589" i="3"/>
  <c r="F4589" i="3"/>
  <c r="E4589" i="3"/>
  <c r="D4589" i="3"/>
  <c r="C4589" i="3"/>
  <c r="B4589" i="3"/>
  <c r="A4589" i="3"/>
  <c r="J4588" i="3"/>
  <c r="I4588" i="3"/>
  <c r="H4588" i="3"/>
  <c r="G4588" i="3"/>
  <c r="F4588" i="3"/>
  <c r="D4588" i="3"/>
  <c r="C4588" i="3"/>
  <c r="B4588" i="3"/>
  <c r="A4588" i="3"/>
  <c r="J4587" i="3"/>
  <c r="I4587" i="3"/>
  <c r="H4587" i="3"/>
  <c r="G4587" i="3"/>
  <c r="F4587" i="3"/>
  <c r="D4587" i="3"/>
  <c r="C4587" i="3"/>
  <c r="B4587" i="3"/>
  <c r="A4587" i="3"/>
  <c r="J4586" i="3"/>
  <c r="I4586" i="3"/>
  <c r="H4586" i="3"/>
  <c r="G4586" i="3"/>
  <c r="F4586" i="3"/>
  <c r="D4586" i="3"/>
  <c r="C4586" i="3"/>
  <c r="B4586" i="3"/>
  <c r="A4586" i="3"/>
  <c r="J4585" i="3"/>
  <c r="I4585" i="3"/>
  <c r="H4585" i="3"/>
  <c r="E4585" i="3" s="1"/>
  <c r="G4585" i="3"/>
  <c r="F4585" i="3"/>
  <c r="D4585" i="3"/>
  <c r="C4585" i="3"/>
  <c r="B4585" i="3"/>
  <c r="A4585" i="3"/>
  <c r="J4584" i="3"/>
  <c r="I4584" i="3"/>
  <c r="H4584" i="3"/>
  <c r="G4584" i="3"/>
  <c r="F4584" i="3"/>
  <c r="D4584" i="3"/>
  <c r="C4584" i="3"/>
  <c r="B4584" i="3"/>
  <c r="A4584" i="3"/>
  <c r="J4583" i="3"/>
  <c r="I4583" i="3"/>
  <c r="H4583" i="3"/>
  <c r="G4583" i="3"/>
  <c r="F4583" i="3"/>
  <c r="D4583" i="3"/>
  <c r="C4583" i="3"/>
  <c r="B4583" i="3"/>
  <c r="A4583" i="3"/>
  <c r="J4582" i="3"/>
  <c r="I4582" i="3"/>
  <c r="H4582" i="3"/>
  <c r="G4582" i="3"/>
  <c r="F4582" i="3"/>
  <c r="D4582" i="3"/>
  <c r="C4582" i="3"/>
  <c r="B4582" i="3"/>
  <c r="A4582" i="3"/>
  <c r="J4581" i="3"/>
  <c r="I4581" i="3"/>
  <c r="H4581" i="3"/>
  <c r="G4581" i="3"/>
  <c r="F4581" i="3"/>
  <c r="E4581" i="3"/>
  <c r="D4581" i="3"/>
  <c r="C4581" i="3"/>
  <c r="B4581" i="3"/>
  <c r="A4581" i="3"/>
  <c r="J4580" i="3"/>
  <c r="I4580" i="3"/>
  <c r="H4580" i="3"/>
  <c r="G4580" i="3"/>
  <c r="F4580" i="3"/>
  <c r="D4580" i="3"/>
  <c r="C4580" i="3"/>
  <c r="B4580" i="3"/>
  <c r="A4580" i="3"/>
  <c r="J4579" i="3"/>
  <c r="I4579" i="3"/>
  <c r="H4579" i="3"/>
  <c r="E4579" i="3" s="1"/>
  <c r="G4579" i="3"/>
  <c r="F4579" i="3"/>
  <c r="D4579" i="3"/>
  <c r="C4579" i="3"/>
  <c r="B4579" i="3"/>
  <c r="A4579" i="3"/>
  <c r="J4578" i="3"/>
  <c r="I4578" i="3"/>
  <c r="H4578" i="3"/>
  <c r="G4578" i="3"/>
  <c r="F4578" i="3"/>
  <c r="D4578" i="3"/>
  <c r="C4578" i="3"/>
  <c r="B4578" i="3"/>
  <c r="A4578" i="3"/>
  <c r="J4577" i="3"/>
  <c r="I4577" i="3"/>
  <c r="H4577" i="3"/>
  <c r="E4577" i="3" s="1"/>
  <c r="G4577" i="3"/>
  <c r="F4577" i="3"/>
  <c r="D4577" i="3"/>
  <c r="C4577" i="3"/>
  <c r="B4577" i="3"/>
  <c r="A4577" i="3"/>
  <c r="J4576" i="3"/>
  <c r="I4576" i="3"/>
  <c r="H4576" i="3"/>
  <c r="E4576" i="3" s="1"/>
  <c r="G4576" i="3"/>
  <c r="F4576" i="3"/>
  <c r="D4576" i="3"/>
  <c r="C4576" i="3"/>
  <c r="B4576" i="3"/>
  <c r="A4576" i="3"/>
  <c r="J4575" i="3"/>
  <c r="I4575" i="3"/>
  <c r="H4575" i="3"/>
  <c r="G4575" i="3"/>
  <c r="F4575" i="3"/>
  <c r="D4575" i="3"/>
  <c r="C4575" i="3"/>
  <c r="B4575" i="3"/>
  <c r="A4575" i="3"/>
  <c r="J4574" i="3"/>
  <c r="I4574" i="3"/>
  <c r="H4574" i="3"/>
  <c r="G4574" i="3"/>
  <c r="F4574" i="3"/>
  <c r="D4574" i="3"/>
  <c r="C4574" i="3"/>
  <c r="B4574" i="3"/>
  <c r="A4574" i="3"/>
  <c r="J4573" i="3"/>
  <c r="I4573" i="3"/>
  <c r="H4573" i="3"/>
  <c r="G4573" i="3"/>
  <c r="F4573" i="3"/>
  <c r="D4573" i="3"/>
  <c r="C4573" i="3"/>
  <c r="B4573" i="3"/>
  <c r="A4573" i="3"/>
  <c r="J4572" i="3"/>
  <c r="I4572" i="3"/>
  <c r="H4572" i="3"/>
  <c r="E4572" i="3" s="1"/>
  <c r="G4572" i="3"/>
  <c r="F4572" i="3"/>
  <c r="D4572" i="3"/>
  <c r="C4572" i="3"/>
  <c r="B4572" i="3"/>
  <c r="A4572" i="3"/>
  <c r="J4571" i="3"/>
  <c r="I4571" i="3"/>
  <c r="H4571" i="3"/>
  <c r="G4571" i="3"/>
  <c r="F4571" i="3"/>
  <c r="D4571" i="3"/>
  <c r="C4571" i="3"/>
  <c r="B4571" i="3"/>
  <c r="A4571" i="3"/>
  <c r="J4570" i="3"/>
  <c r="I4570" i="3"/>
  <c r="H4570" i="3"/>
  <c r="G4570" i="3"/>
  <c r="F4570" i="3"/>
  <c r="D4570" i="3"/>
  <c r="C4570" i="3"/>
  <c r="B4570" i="3"/>
  <c r="A4570" i="3"/>
  <c r="J4569" i="3"/>
  <c r="I4569" i="3"/>
  <c r="H4569" i="3"/>
  <c r="G4569" i="3"/>
  <c r="F4569" i="3"/>
  <c r="D4569" i="3"/>
  <c r="C4569" i="3"/>
  <c r="B4569" i="3"/>
  <c r="A4569" i="3"/>
  <c r="J4568" i="3"/>
  <c r="I4568" i="3"/>
  <c r="H4568" i="3"/>
  <c r="E4568" i="3" s="1"/>
  <c r="G4568" i="3"/>
  <c r="F4568" i="3"/>
  <c r="D4568" i="3"/>
  <c r="C4568" i="3"/>
  <c r="B4568" i="3"/>
  <c r="A4568" i="3"/>
  <c r="J4567" i="3"/>
  <c r="I4567" i="3"/>
  <c r="H4567" i="3"/>
  <c r="G4567" i="3"/>
  <c r="F4567" i="3"/>
  <c r="D4567" i="3"/>
  <c r="C4567" i="3"/>
  <c r="B4567" i="3"/>
  <c r="A4567" i="3"/>
  <c r="J4566" i="3"/>
  <c r="I4566" i="3"/>
  <c r="H4566" i="3"/>
  <c r="G4566" i="3"/>
  <c r="F4566" i="3"/>
  <c r="D4566" i="3"/>
  <c r="C4566" i="3"/>
  <c r="B4566" i="3"/>
  <c r="A4566" i="3"/>
  <c r="J4565" i="3"/>
  <c r="I4565" i="3"/>
  <c r="H4565" i="3"/>
  <c r="G4565" i="3"/>
  <c r="F4565" i="3"/>
  <c r="D4565" i="3"/>
  <c r="C4565" i="3"/>
  <c r="B4565" i="3"/>
  <c r="A4565" i="3"/>
  <c r="J4564" i="3"/>
  <c r="I4564" i="3"/>
  <c r="H4564" i="3"/>
  <c r="G4564" i="3"/>
  <c r="F4564" i="3"/>
  <c r="D4564" i="3"/>
  <c r="C4564" i="3"/>
  <c r="B4564" i="3"/>
  <c r="A4564" i="3"/>
  <c r="J4563" i="3"/>
  <c r="I4563" i="3"/>
  <c r="H4563" i="3"/>
  <c r="G4563" i="3"/>
  <c r="F4563" i="3"/>
  <c r="D4563" i="3"/>
  <c r="C4563" i="3"/>
  <c r="B4563" i="3"/>
  <c r="A4563" i="3"/>
  <c r="J4562" i="3"/>
  <c r="I4562" i="3"/>
  <c r="H4562" i="3"/>
  <c r="G4562" i="3"/>
  <c r="F4562" i="3"/>
  <c r="D4562" i="3"/>
  <c r="C4562" i="3"/>
  <c r="B4562" i="3"/>
  <c r="A4562" i="3"/>
  <c r="J4561" i="3"/>
  <c r="I4561" i="3"/>
  <c r="H4561" i="3"/>
  <c r="G4561" i="3"/>
  <c r="F4561" i="3"/>
  <c r="D4561" i="3"/>
  <c r="C4561" i="3"/>
  <c r="B4561" i="3"/>
  <c r="A4561" i="3"/>
  <c r="J4560" i="3"/>
  <c r="I4560" i="3"/>
  <c r="H4560" i="3"/>
  <c r="G4560" i="3"/>
  <c r="F4560" i="3"/>
  <c r="D4560" i="3"/>
  <c r="C4560" i="3"/>
  <c r="B4560" i="3"/>
  <c r="A4560" i="3"/>
  <c r="J4559" i="3"/>
  <c r="I4559" i="3"/>
  <c r="H4559" i="3"/>
  <c r="G4559" i="3"/>
  <c r="F4559" i="3"/>
  <c r="D4559" i="3"/>
  <c r="C4559" i="3"/>
  <c r="B4559" i="3"/>
  <c r="A4559" i="3"/>
  <c r="J4558" i="3"/>
  <c r="I4558" i="3"/>
  <c r="H4558" i="3"/>
  <c r="G4558" i="3"/>
  <c r="F4558" i="3"/>
  <c r="D4558" i="3"/>
  <c r="C4558" i="3"/>
  <c r="B4558" i="3"/>
  <c r="A4558" i="3"/>
  <c r="J4557" i="3"/>
  <c r="I4557" i="3"/>
  <c r="H4557" i="3"/>
  <c r="G4557" i="3"/>
  <c r="F4557" i="3"/>
  <c r="D4557" i="3"/>
  <c r="C4557" i="3"/>
  <c r="B4557" i="3"/>
  <c r="A4557" i="3"/>
  <c r="J4556" i="3"/>
  <c r="I4556" i="3"/>
  <c r="H4556" i="3"/>
  <c r="G4556" i="3"/>
  <c r="F4556" i="3"/>
  <c r="E4556" i="3"/>
  <c r="D4556" i="3"/>
  <c r="C4556" i="3"/>
  <c r="B4556" i="3"/>
  <c r="A4556" i="3"/>
  <c r="J4555" i="3"/>
  <c r="I4555" i="3"/>
  <c r="H4555" i="3"/>
  <c r="G4555" i="3"/>
  <c r="F4555" i="3"/>
  <c r="D4555" i="3"/>
  <c r="C4555" i="3"/>
  <c r="B4555" i="3"/>
  <c r="A4555" i="3"/>
  <c r="J4554" i="3"/>
  <c r="I4554" i="3"/>
  <c r="H4554" i="3"/>
  <c r="G4554" i="3"/>
  <c r="F4554" i="3"/>
  <c r="D4554" i="3"/>
  <c r="C4554" i="3"/>
  <c r="B4554" i="3"/>
  <c r="A4554" i="3"/>
  <c r="J4553" i="3"/>
  <c r="I4553" i="3"/>
  <c r="H4553" i="3"/>
  <c r="G4553" i="3"/>
  <c r="F4553" i="3"/>
  <c r="D4553" i="3"/>
  <c r="C4553" i="3"/>
  <c r="B4553" i="3"/>
  <c r="A4553" i="3"/>
  <c r="J4552" i="3"/>
  <c r="I4552" i="3"/>
  <c r="H4552" i="3"/>
  <c r="G4552" i="3"/>
  <c r="F4552" i="3"/>
  <c r="D4552" i="3"/>
  <c r="C4552" i="3"/>
  <c r="B4552" i="3"/>
  <c r="A4552" i="3"/>
  <c r="J4551" i="3"/>
  <c r="I4551" i="3"/>
  <c r="H4551" i="3"/>
  <c r="G4551" i="3"/>
  <c r="F4551" i="3"/>
  <c r="D4551" i="3"/>
  <c r="C4551" i="3"/>
  <c r="B4551" i="3"/>
  <c r="A4551" i="3"/>
  <c r="J4550" i="3"/>
  <c r="I4550" i="3"/>
  <c r="H4550" i="3"/>
  <c r="G4550" i="3"/>
  <c r="F4550" i="3"/>
  <c r="D4550" i="3"/>
  <c r="C4550" i="3"/>
  <c r="B4550" i="3"/>
  <c r="A4550" i="3"/>
  <c r="J4549" i="3"/>
  <c r="I4549" i="3"/>
  <c r="H4549" i="3"/>
  <c r="G4549" i="3"/>
  <c r="F4549" i="3"/>
  <c r="D4549" i="3"/>
  <c r="C4549" i="3"/>
  <c r="B4549" i="3"/>
  <c r="A4549" i="3"/>
  <c r="J4548" i="3"/>
  <c r="I4548" i="3"/>
  <c r="H4548" i="3"/>
  <c r="E4548" i="3" s="1"/>
  <c r="N4548" i="3" s="1"/>
  <c r="G4548" i="3"/>
  <c r="F4548" i="3"/>
  <c r="D4548" i="3"/>
  <c r="C4548" i="3"/>
  <c r="B4548" i="3"/>
  <c r="A4548" i="3"/>
  <c r="J4547" i="3"/>
  <c r="I4547" i="3"/>
  <c r="H4547" i="3"/>
  <c r="G4547" i="3"/>
  <c r="F4547" i="3"/>
  <c r="D4547" i="3"/>
  <c r="C4547" i="3"/>
  <c r="B4547" i="3"/>
  <c r="A4547" i="3"/>
  <c r="J4546" i="3"/>
  <c r="I4546" i="3"/>
  <c r="H4546" i="3"/>
  <c r="G4546" i="3"/>
  <c r="F4546" i="3"/>
  <c r="D4546" i="3"/>
  <c r="C4546" i="3"/>
  <c r="B4546" i="3"/>
  <c r="A4546" i="3"/>
  <c r="J4545" i="3"/>
  <c r="I4545" i="3"/>
  <c r="H4545" i="3"/>
  <c r="G4545" i="3"/>
  <c r="F4545" i="3"/>
  <c r="D4545" i="3"/>
  <c r="C4545" i="3"/>
  <c r="B4545" i="3"/>
  <c r="A4545" i="3"/>
  <c r="J4544" i="3"/>
  <c r="I4544" i="3"/>
  <c r="H4544" i="3"/>
  <c r="G4544" i="3"/>
  <c r="F4544" i="3"/>
  <c r="D4544" i="3"/>
  <c r="C4544" i="3"/>
  <c r="B4544" i="3"/>
  <c r="A4544" i="3"/>
  <c r="J4543" i="3"/>
  <c r="I4543" i="3"/>
  <c r="H4543" i="3"/>
  <c r="G4543" i="3"/>
  <c r="F4543" i="3"/>
  <c r="D4543" i="3"/>
  <c r="C4543" i="3"/>
  <c r="B4543" i="3"/>
  <c r="A4543" i="3"/>
  <c r="J4542" i="3"/>
  <c r="I4542" i="3"/>
  <c r="H4542" i="3"/>
  <c r="G4542" i="3"/>
  <c r="F4542" i="3"/>
  <c r="D4542" i="3"/>
  <c r="C4542" i="3"/>
  <c r="B4542" i="3"/>
  <c r="A4542" i="3"/>
  <c r="J4541" i="3"/>
  <c r="I4541" i="3"/>
  <c r="H4541" i="3"/>
  <c r="G4541" i="3"/>
  <c r="F4541" i="3"/>
  <c r="D4541" i="3"/>
  <c r="C4541" i="3"/>
  <c r="B4541" i="3"/>
  <c r="A4541" i="3"/>
  <c r="J4540" i="3"/>
  <c r="I4540" i="3"/>
  <c r="H4540" i="3"/>
  <c r="G4540" i="3"/>
  <c r="F4540" i="3"/>
  <c r="D4540" i="3"/>
  <c r="C4540" i="3"/>
  <c r="B4540" i="3"/>
  <c r="A4540" i="3"/>
  <c r="J4539" i="3"/>
  <c r="I4539" i="3"/>
  <c r="H4539" i="3"/>
  <c r="G4539" i="3"/>
  <c r="F4539" i="3"/>
  <c r="D4539" i="3"/>
  <c r="C4539" i="3"/>
  <c r="B4539" i="3"/>
  <c r="A4539" i="3"/>
  <c r="J4538" i="3"/>
  <c r="I4538" i="3"/>
  <c r="H4538" i="3"/>
  <c r="G4538" i="3"/>
  <c r="F4538" i="3"/>
  <c r="D4538" i="3"/>
  <c r="C4538" i="3"/>
  <c r="B4538" i="3"/>
  <c r="A4538" i="3"/>
  <c r="J4537" i="3"/>
  <c r="I4537" i="3"/>
  <c r="H4537" i="3"/>
  <c r="G4537" i="3"/>
  <c r="F4537" i="3"/>
  <c r="D4537" i="3"/>
  <c r="C4537" i="3"/>
  <c r="B4537" i="3"/>
  <c r="A4537" i="3"/>
  <c r="J4536" i="3"/>
  <c r="I4536" i="3"/>
  <c r="H4536" i="3"/>
  <c r="G4536" i="3"/>
  <c r="F4536" i="3"/>
  <c r="E4536" i="3"/>
  <c r="D4536" i="3"/>
  <c r="C4536" i="3"/>
  <c r="B4536" i="3"/>
  <c r="A4536" i="3"/>
  <c r="J4535" i="3"/>
  <c r="I4535" i="3"/>
  <c r="H4535" i="3"/>
  <c r="G4535" i="3"/>
  <c r="F4535" i="3"/>
  <c r="D4535" i="3"/>
  <c r="C4535" i="3"/>
  <c r="B4535" i="3"/>
  <c r="A4535" i="3"/>
  <c r="J4534" i="3"/>
  <c r="I4534" i="3"/>
  <c r="H4534" i="3"/>
  <c r="G4534" i="3"/>
  <c r="F4534" i="3"/>
  <c r="D4534" i="3"/>
  <c r="C4534" i="3"/>
  <c r="B4534" i="3"/>
  <c r="A4534" i="3"/>
  <c r="J4533" i="3"/>
  <c r="I4533" i="3"/>
  <c r="H4533" i="3"/>
  <c r="G4533" i="3"/>
  <c r="F4533" i="3"/>
  <c r="D4533" i="3"/>
  <c r="C4533" i="3"/>
  <c r="B4533" i="3"/>
  <c r="A4533" i="3"/>
  <c r="J4532" i="3"/>
  <c r="I4532" i="3"/>
  <c r="H4532" i="3"/>
  <c r="G4532" i="3"/>
  <c r="F4532" i="3"/>
  <c r="D4532" i="3"/>
  <c r="C4532" i="3"/>
  <c r="B4532" i="3"/>
  <c r="A4532" i="3"/>
  <c r="J4531" i="3"/>
  <c r="I4531" i="3"/>
  <c r="H4531" i="3"/>
  <c r="G4531" i="3"/>
  <c r="F4531" i="3"/>
  <c r="D4531" i="3"/>
  <c r="C4531" i="3"/>
  <c r="B4531" i="3"/>
  <c r="A4531" i="3"/>
  <c r="J4530" i="3"/>
  <c r="I4530" i="3"/>
  <c r="H4530" i="3"/>
  <c r="G4530" i="3"/>
  <c r="F4530" i="3"/>
  <c r="D4530" i="3"/>
  <c r="C4530" i="3"/>
  <c r="B4530" i="3"/>
  <c r="A4530" i="3"/>
  <c r="J4529" i="3"/>
  <c r="I4529" i="3"/>
  <c r="H4529" i="3"/>
  <c r="G4529" i="3"/>
  <c r="F4529" i="3"/>
  <c r="D4529" i="3"/>
  <c r="C4529" i="3"/>
  <c r="B4529" i="3"/>
  <c r="A4529" i="3"/>
  <c r="J4528" i="3"/>
  <c r="I4528" i="3"/>
  <c r="H4528" i="3"/>
  <c r="E4528" i="3" s="1"/>
  <c r="N4528" i="3" s="1"/>
  <c r="G4528" i="3"/>
  <c r="F4528" i="3"/>
  <c r="D4528" i="3"/>
  <c r="C4528" i="3"/>
  <c r="B4528" i="3"/>
  <c r="A4528" i="3"/>
  <c r="J4527" i="3"/>
  <c r="I4527" i="3"/>
  <c r="H4527" i="3"/>
  <c r="G4527" i="3"/>
  <c r="F4527" i="3"/>
  <c r="D4527" i="3"/>
  <c r="C4527" i="3"/>
  <c r="B4527" i="3"/>
  <c r="A4527" i="3"/>
  <c r="J4526" i="3"/>
  <c r="I4526" i="3"/>
  <c r="H4526" i="3"/>
  <c r="G4526" i="3"/>
  <c r="F4526" i="3"/>
  <c r="D4526" i="3"/>
  <c r="C4526" i="3"/>
  <c r="B4526" i="3"/>
  <c r="A4526" i="3"/>
  <c r="J4525" i="3"/>
  <c r="I4525" i="3"/>
  <c r="H4525" i="3"/>
  <c r="G4525" i="3"/>
  <c r="F4525" i="3"/>
  <c r="D4525" i="3"/>
  <c r="C4525" i="3"/>
  <c r="B4525" i="3"/>
  <c r="A4525" i="3"/>
  <c r="J4524" i="3"/>
  <c r="I4524" i="3"/>
  <c r="H4524" i="3"/>
  <c r="E4524" i="3" s="1"/>
  <c r="G4524" i="3"/>
  <c r="F4524" i="3"/>
  <c r="D4524" i="3"/>
  <c r="C4524" i="3"/>
  <c r="B4524" i="3"/>
  <c r="A4524" i="3"/>
  <c r="J4523" i="3"/>
  <c r="I4523" i="3"/>
  <c r="H4523" i="3"/>
  <c r="G4523" i="3"/>
  <c r="F4523" i="3"/>
  <c r="D4523" i="3"/>
  <c r="C4523" i="3"/>
  <c r="B4523" i="3"/>
  <c r="A4523" i="3"/>
  <c r="J4522" i="3"/>
  <c r="I4522" i="3"/>
  <c r="H4522" i="3"/>
  <c r="G4522" i="3"/>
  <c r="F4522" i="3"/>
  <c r="D4522" i="3"/>
  <c r="C4522" i="3"/>
  <c r="B4522" i="3"/>
  <c r="A4522" i="3"/>
  <c r="J4521" i="3"/>
  <c r="I4521" i="3"/>
  <c r="H4521" i="3"/>
  <c r="G4521" i="3"/>
  <c r="F4521" i="3"/>
  <c r="D4521" i="3"/>
  <c r="C4521" i="3"/>
  <c r="B4521" i="3"/>
  <c r="A4521" i="3"/>
  <c r="J4520" i="3"/>
  <c r="I4520" i="3"/>
  <c r="H4520" i="3"/>
  <c r="G4520" i="3"/>
  <c r="F4520" i="3"/>
  <c r="D4520" i="3"/>
  <c r="C4520" i="3"/>
  <c r="B4520" i="3"/>
  <c r="A4520" i="3"/>
  <c r="J4519" i="3"/>
  <c r="I4519" i="3"/>
  <c r="H4519" i="3"/>
  <c r="G4519" i="3"/>
  <c r="F4519" i="3"/>
  <c r="D4519" i="3"/>
  <c r="C4519" i="3"/>
  <c r="B4519" i="3"/>
  <c r="A4519" i="3"/>
  <c r="J4518" i="3"/>
  <c r="I4518" i="3"/>
  <c r="H4518" i="3"/>
  <c r="G4518" i="3"/>
  <c r="F4518" i="3"/>
  <c r="D4518" i="3"/>
  <c r="C4518" i="3"/>
  <c r="B4518" i="3"/>
  <c r="A4518" i="3"/>
  <c r="J4517" i="3"/>
  <c r="I4517" i="3"/>
  <c r="H4517" i="3"/>
  <c r="E4517" i="3" s="1"/>
  <c r="G4517" i="3"/>
  <c r="F4517" i="3"/>
  <c r="D4517" i="3"/>
  <c r="C4517" i="3"/>
  <c r="B4517" i="3"/>
  <c r="A4517" i="3"/>
  <c r="J4516" i="3"/>
  <c r="I4516" i="3"/>
  <c r="H4516" i="3"/>
  <c r="G4516" i="3"/>
  <c r="F4516" i="3"/>
  <c r="E4516" i="3"/>
  <c r="N4516" i="3" s="1"/>
  <c r="D4516" i="3"/>
  <c r="C4516" i="3"/>
  <c r="B4516" i="3"/>
  <c r="A4516" i="3"/>
  <c r="J4515" i="3"/>
  <c r="I4515" i="3"/>
  <c r="H4515" i="3"/>
  <c r="G4515" i="3"/>
  <c r="F4515" i="3"/>
  <c r="D4515" i="3"/>
  <c r="C4515" i="3"/>
  <c r="B4515" i="3"/>
  <c r="A4515" i="3"/>
  <c r="J4514" i="3"/>
  <c r="I4514" i="3"/>
  <c r="H4514" i="3"/>
  <c r="E4514" i="3" s="1"/>
  <c r="L4514" i="3" s="1"/>
  <c r="G4514" i="3"/>
  <c r="F4514" i="3"/>
  <c r="D4514" i="3"/>
  <c r="C4514" i="3"/>
  <c r="B4514" i="3"/>
  <c r="A4514" i="3"/>
  <c r="J4513" i="3"/>
  <c r="I4513" i="3"/>
  <c r="H4513" i="3"/>
  <c r="G4513" i="3"/>
  <c r="F4513" i="3"/>
  <c r="D4513" i="3"/>
  <c r="C4513" i="3"/>
  <c r="B4513" i="3"/>
  <c r="A4513" i="3"/>
  <c r="J4512" i="3"/>
  <c r="I4512" i="3"/>
  <c r="H4512" i="3"/>
  <c r="G4512" i="3"/>
  <c r="F4512" i="3"/>
  <c r="D4512" i="3"/>
  <c r="C4512" i="3"/>
  <c r="B4512" i="3"/>
  <c r="A4512" i="3"/>
  <c r="J4511" i="3"/>
  <c r="I4511" i="3"/>
  <c r="H4511" i="3"/>
  <c r="G4511" i="3"/>
  <c r="F4511" i="3"/>
  <c r="D4511" i="3"/>
  <c r="C4511" i="3"/>
  <c r="B4511" i="3"/>
  <c r="A4511" i="3"/>
  <c r="J4510" i="3"/>
  <c r="I4510" i="3"/>
  <c r="H4510" i="3"/>
  <c r="E4510" i="3" s="1"/>
  <c r="L4510" i="3" s="1"/>
  <c r="G4510" i="3"/>
  <c r="F4510" i="3"/>
  <c r="D4510" i="3"/>
  <c r="C4510" i="3"/>
  <c r="B4510" i="3"/>
  <c r="A4510" i="3"/>
  <c r="J4509" i="3"/>
  <c r="I4509" i="3"/>
  <c r="H4509" i="3"/>
  <c r="G4509" i="3"/>
  <c r="F4509" i="3"/>
  <c r="D4509" i="3"/>
  <c r="C4509" i="3"/>
  <c r="B4509" i="3"/>
  <c r="A4509" i="3"/>
  <c r="J4508" i="3"/>
  <c r="I4508" i="3"/>
  <c r="H4508" i="3"/>
  <c r="G4508" i="3"/>
  <c r="F4508" i="3"/>
  <c r="D4508" i="3"/>
  <c r="C4508" i="3"/>
  <c r="B4508" i="3"/>
  <c r="A4508" i="3"/>
  <c r="J4507" i="3"/>
  <c r="I4507" i="3"/>
  <c r="H4507" i="3"/>
  <c r="G4507" i="3"/>
  <c r="F4507" i="3"/>
  <c r="D4507" i="3"/>
  <c r="C4507" i="3"/>
  <c r="B4507" i="3"/>
  <c r="A4507" i="3"/>
  <c r="J4506" i="3"/>
  <c r="I4506" i="3"/>
  <c r="H4506" i="3"/>
  <c r="E4506" i="3" s="1"/>
  <c r="L4506" i="3" s="1"/>
  <c r="G4506" i="3"/>
  <c r="F4506" i="3"/>
  <c r="D4506" i="3"/>
  <c r="C4506" i="3"/>
  <c r="B4506" i="3"/>
  <c r="A4506" i="3"/>
  <c r="J4505" i="3"/>
  <c r="I4505" i="3"/>
  <c r="H4505" i="3"/>
  <c r="G4505" i="3"/>
  <c r="F4505" i="3"/>
  <c r="D4505" i="3"/>
  <c r="C4505" i="3"/>
  <c r="B4505" i="3"/>
  <c r="A4505" i="3"/>
  <c r="J4504" i="3"/>
  <c r="I4504" i="3"/>
  <c r="H4504" i="3"/>
  <c r="G4504" i="3"/>
  <c r="F4504" i="3"/>
  <c r="D4504" i="3"/>
  <c r="C4504" i="3"/>
  <c r="B4504" i="3"/>
  <c r="A4504" i="3"/>
  <c r="J4503" i="3"/>
  <c r="I4503" i="3"/>
  <c r="H4503" i="3"/>
  <c r="G4503" i="3"/>
  <c r="F4503" i="3"/>
  <c r="D4503" i="3"/>
  <c r="C4503" i="3"/>
  <c r="B4503" i="3"/>
  <c r="A4503" i="3"/>
  <c r="J4502" i="3"/>
  <c r="I4502" i="3"/>
  <c r="H4502" i="3"/>
  <c r="G4502" i="3"/>
  <c r="F4502" i="3"/>
  <c r="D4502" i="3"/>
  <c r="C4502" i="3"/>
  <c r="B4502" i="3"/>
  <c r="A4502" i="3"/>
  <c r="J4501" i="3"/>
  <c r="I4501" i="3"/>
  <c r="H4501" i="3"/>
  <c r="G4501" i="3"/>
  <c r="F4501" i="3"/>
  <c r="D4501" i="3"/>
  <c r="C4501" i="3"/>
  <c r="B4501" i="3"/>
  <c r="A4501" i="3"/>
  <c r="J4500" i="3"/>
  <c r="I4500" i="3"/>
  <c r="H4500" i="3"/>
  <c r="G4500" i="3"/>
  <c r="F4500" i="3"/>
  <c r="D4500" i="3"/>
  <c r="C4500" i="3"/>
  <c r="B4500" i="3"/>
  <c r="A4500" i="3"/>
  <c r="J4499" i="3"/>
  <c r="I4499" i="3"/>
  <c r="H4499" i="3"/>
  <c r="G4499" i="3"/>
  <c r="F4499" i="3"/>
  <c r="D4499" i="3"/>
  <c r="C4499" i="3"/>
  <c r="B4499" i="3"/>
  <c r="A4499" i="3"/>
  <c r="J4498" i="3"/>
  <c r="I4498" i="3"/>
  <c r="H4498" i="3"/>
  <c r="G4498" i="3"/>
  <c r="F4498" i="3"/>
  <c r="D4498" i="3"/>
  <c r="C4498" i="3"/>
  <c r="B4498" i="3"/>
  <c r="A4498" i="3"/>
  <c r="J4497" i="3"/>
  <c r="I4497" i="3"/>
  <c r="H4497" i="3"/>
  <c r="G4497" i="3"/>
  <c r="F4497" i="3"/>
  <c r="D4497" i="3"/>
  <c r="C4497" i="3"/>
  <c r="B4497" i="3"/>
  <c r="A4497" i="3"/>
  <c r="J4496" i="3"/>
  <c r="I4496" i="3"/>
  <c r="H4496" i="3"/>
  <c r="G4496" i="3"/>
  <c r="F4496" i="3"/>
  <c r="D4496" i="3"/>
  <c r="C4496" i="3"/>
  <c r="B4496" i="3"/>
  <c r="A4496" i="3"/>
  <c r="J4495" i="3"/>
  <c r="I4495" i="3"/>
  <c r="H4495" i="3"/>
  <c r="E4495" i="3" s="1"/>
  <c r="G4495" i="3"/>
  <c r="F4495" i="3"/>
  <c r="D4495" i="3"/>
  <c r="C4495" i="3"/>
  <c r="B4495" i="3"/>
  <c r="A4495" i="3"/>
  <c r="J4494" i="3"/>
  <c r="I4494" i="3"/>
  <c r="H4494" i="3"/>
  <c r="G4494" i="3"/>
  <c r="F4494" i="3"/>
  <c r="E4494" i="3"/>
  <c r="L4494" i="3" s="1"/>
  <c r="D4494" i="3"/>
  <c r="C4494" i="3"/>
  <c r="B4494" i="3"/>
  <c r="A4494" i="3"/>
  <c r="J4493" i="3"/>
  <c r="I4493" i="3"/>
  <c r="H4493" i="3"/>
  <c r="G4493" i="3"/>
  <c r="F4493" i="3"/>
  <c r="D4493" i="3"/>
  <c r="C4493" i="3"/>
  <c r="B4493" i="3"/>
  <c r="A4493" i="3"/>
  <c r="J4492" i="3"/>
  <c r="I4492" i="3"/>
  <c r="H4492" i="3"/>
  <c r="E4492" i="3" s="1"/>
  <c r="G4492" i="3"/>
  <c r="F4492" i="3"/>
  <c r="D4492" i="3"/>
  <c r="C4492" i="3"/>
  <c r="B4492" i="3"/>
  <c r="A4492" i="3"/>
  <c r="J4491" i="3"/>
  <c r="I4491" i="3"/>
  <c r="H4491" i="3"/>
  <c r="G4491" i="3"/>
  <c r="F4491" i="3"/>
  <c r="D4491" i="3"/>
  <c r="C4491" i="3"/>
  <c r="B4491" i="3"/>
  <c r="A4491" i="3"/>
  <c r="J4490" i="3"/>
  <c r="E4490" i="3" s="1"/>
  <c r="L4490" i="3" s="1"/>
  <c r="I4490" i="3"/>
  <c r="H4490" i="3"/>
  <c r="G4490" i="3"/>
  <c r="F4490" i="3"/>
  <c r="D4490" i="3"/>
  <c r="C4490" i="3"/>
  <c r="B4490" i="3"/>
  <c r="A4490" i="3"/>
  <c r="J4489" i="3"/>
  <c r="I4489" i="3"/>
  <c r="H4489" i="3"/>
  <c r="G4489" i="3"/>
  <c r="F4489" i="3"/>
  <c r="D4489" i="3"/>
  <c r="C4489" i="3"/>
  <c r="B4489" i="3"/>
  <c r="A4489" i="3"/>
  <c r="J4488" i="3"/>
  <c r="I4488" i="3"/>
  <c r="H4488" i="3"/>
  <c r="G4488" i="3"/>
  <c r="F4488" i="3"/>
  <c r="D4488" i="3"/>
  <c r="C4488" i="3"/>
  <c r="B4488" i="3"/>
  <c r="A4488" i="3"/>
  <c r="J4487" i="3"/>
  <c r="I4487" i="3"/>
  <c r="H4487" i="3"/>
  <c r="G4487" i="3"/>
  <c r="F4487" i="3"/>
  <c r="D4487" i="3"/>
  <c r="C4487" i="3"/>
  <c r="B4487" i="3"/>
  <c r="A4487" i="3"/>
  <c r="J4486" i="3"/>
  <c r="I4486" i="3"/>
  <c r="H4486" i="3"/>
  <c r="G4486" i="3"/>
  <c r="F4486" i="3"/>
  <c r="D4486" i="3"/>
  <c r="C4486" i="3"/>
  <c r="B4486" i="3"/>
  <c r="A4486" i="3"/>
  <c r="J4485" i="3"/>
  <c r="I4485" i="3"/>
  <c r="H4485" i="3"/>
  <c r="G4485" i="3"/>
  <c r="F4485" i="3"/>
  <c r="D4485" i="3"/>
  <c r="C4485" i="3"/>
  <c r="B4485" i="3"/>
  <c r="A4485" i="3"/>
  <c r="J4484" i="3"/>
  <c r="I4484" i="3"/>
  <c r="H4484" i="3"/>
  <c r="G4484" i="3"/>
  <c r="F4484" i="3"/>
  <c r="D4484" i="3"/>
  <c r="C4484" i="3"/>
  <c r="B4484" i="3"/>
  <c r="A4484" i="3"/>
  <c r="J4483" i="3"/>
  <c r="I4483" i="3"/>
  <c r="H4483" i="3"/>
  <c r="G4483" i="3"/>
  <c r="F4483" i="3"/>
  <c r="D4483" i="3"/>
  <c r="C4483" i="3"/>
  <c r="B4483" i="3"/>
  <c r="A4483" i="3"/>
  <c r="J4482" i="3"/>
  <c r="I4482" i="3"/>
  <c r="H4482" i="3"/>
  <c r="E4482" i="3" s="1"/>
  <c r="L4482" i="3" s="1"/>
  <c r="G4482" i="3"/>
  <c r="F4482" i="3"/>
  <c r="D4482" i="3"/>
  <c r="C4482" i="3"/>
  <c r="B4482" i="3"/>
  <c r="A4482" i="3"/>
  <c r="J4481" i="3"/>
  <c r="I4481" i="3"/>
  <c r="H4481" i="3"/>
  <c r="G4481" i="3"/>
  <c r="F4481" i="3"/>
  <c r="D4481" i="3"/>
  <c r="C4481" i="3"/>
  <c r="B4481" i="3"/>
  <c r="A4481" i="3"/>
  <c r="J4480" i="3"/>
  <c r="I4480" i="3"/>
  <c r="H4480" i="3"/>
  <c r="G4480" i="3"/>
  <c r="F4480" i="3"/>
  <c r="D4480" i="3"/>
  <c r="C4480" i="3"/>
  <c r="B4480" i="3"/>
  <c r="A4480" i="3"/>
  <c r="J4479" i="3"/>
  <c r="I4479" i="3"/>
  <c r="H4479" i="3"/>
  <c r="G4479" i="3"/>
  <c r="F4479" i="3"/>
  <c r="D4479" i="3"/>
  <c r="C4479" i="3"/>
  <c r="B4479" i="3"/>
  <c r="A4479" i="3"/>
  <c r="J4478" i="3"/>
  <c r="I4478" i="3"/>
  <c r="H4478" i="3"/>
  <c r="G4478" i="3"/>
  <c r="F4478" i="3"/>
  <c r="D4478" i="3"/>
  <c r="C4478" i="3"/>
  <c r="B4478" i="3"/>
  <c r="A4478" i="3"/>
  <c r="J4477" i="3"/>
  <c r="I4477" i="3"/>
  <c r="H4477" i="3"/>
  <c r="G4477" i="3"/>
  <c r="F4477" i="3"/>
  <c r="D4477" i="3"/>
  <c r="C4477" i="3"/>
  <c r="B4477" i="3"/>
  <c r="A4477" i="3"/>
  <c r="J4476" i="3"/>
  <c r="I4476" i="3"/>
  <c r="H4476" i="3"/>
  <c r="G4476" i="3"/>
  <c r="F4476" i="3"/>
  <c r="D4476" i="3"/>
  <c r="C4476" i="3"/>
  <c r="B4476" i="3"/>
  <c r="A4476" i="3"/>
  <c r="J4475" i="3"/>
  <c r="I4475" i="3"/>
  <c r="H4475" i="3"/>
  <c r="G4475" i="3"/>
  <c r="F4475" i="3"/>
  <c r="D4475" i="3"/>
  <c r="C4475" i="3"/>
  <c r="B4475" i="3"/>
  <c r="A4475" i="3"/>
  <c r="J4474" i="3"/>
  <c r="I4474" i="3"/>
  <c r="H4474" i="3"/>
  <c r="G4474" i="3"/>
  <c r="F4474" i="3"/>
  <c r="E4474" i="3"/>
  <c r="L4474" i="3" s="1"/>
  <c r="D4474" i="3"/>
  <c r="C4474" i="3"/>
  <c r="B4474" i="3"/>
  <c r="A4474" i="3"/>
  <c r="J4473" i="3"/>
  <c r="I4473" i="3"/>
  <c r="H4473" i="3"/>
  <c r="G4473" i="3"/>
  <c r="F4473" i="3"/>
  <c r="D4473" i="3"/>
  <c r="C4473" i="3"/>
  <c r="B4473" i="3"/>
  <c r="A4473" i="3"/>
  <c r="J4472" i="3"/>
  <c r="I4472" i="3"/>
  <c r="H4472" i="3"/>
  <c r="G4472" i="3"/>
  <c r="F4472" i="3"/>
  <c r="D4472" i="3"/>
  <c r="C4472" i="3"/>
  <c r="B4472" i="3"/>
  <c r="A4472" i="3"/>
  <c r="J4471" i="3"/>
  <c r="I4471" i="3"/>
  <c r="H4471" i="3"/>
  <c r="G4471" i="3"/>
  <c r="F4471" i="3"/>
  <c r="D4471" i="3"/>
  <c r="C4471" i="3"/>
  <c r="B4471" i="3"/>
  <c r="A4471" i="3"/>
  <c r="J4470" i="3"/>
  <c r="I4470" i="3"/>
  <c r="H4470" i="3"/>
  <c r="E4470" i="3" s="1"/>
  <c r="L4470" i="3" s="1"/>
  <c r="G4470" i="3"/>
  <c r="F4470" i="3"/>
  <c r="D4470" i="3"/>
  <c r="C4470" i="3"/>
  <c r="B4470" i="3"/>
  <c r="A4470" i="3"/>
  <c r="J4469" i="3"/>
  <c r="I4469" i="3"/>
  <c r="H4469" i="3"/>
  <c r="G4469" i="3"/>
  <c r="F4469" i="3"/>
  <c r="D4469" i="3"/>
  <c r="C4469" i="3"/>
  <c r="B4469" i="3"/>
  <c r="A4469" i="3"/>
  <c r="J4468" i="3"/>
  <c r="I4468" i="3"/>
  <c r="H4468" i="3"/>
  <c r="G4468" i="3"/>
  <c r="F4468" i="3"/>
  <c r="D4468" i="3"/>
  <c r="C4468" i="3"/>
  <c r="B4468" i="3"/>
  <c r="A4468" i="3"/>
  <c r="J4467" i="3"/>
  <c r="I4467" i="3"/>
  <c r="H4467" i="3"/>
  <c r="G4467" i="3"/>
  <c r="F4467" i="3"/>
  <c r="D4467" i="3"/>
  <c r="C4467" i="3"/>
  <c r="B4467" i="3"/>
  <c r="A4467" i="3"/>
  <c r="J4466" i="3"/>
  <c r="I4466" i="3"/>
  <c r="H4466" i="3"/>
  <c r="E4466" i="3" s="1"/>
  <c r="L4466" i="3" s="1"/>
  <c r="G4466" i="3"/>
  <c r="F4466" i="3"/>
  <c r="D4466" i="3"/>
  <c r="C4466" i="3"/>
  <c r="B4466" i="3"/>
  <c r="A4466" i="3"/>
  <c r="J4465" i="3"/>
  <c r="I4465" i="3"/>
  <c r="H4465" i="3"/>
  <c r="G4465" i="3"/>
  <c r="F4465" i="3"/>
  <c r="D4465" i="3"/>
  <c r="C4465" i="3"/>
  <c r="B4465" i="3"/>
  <c r="A4465" i="3"/>
  <c r="J4464" i="3"/>
  <c r="I4464" i="3"/>
  <c r="H4464" i="3"/>
  <c r="G4464" i="3"/>
  <c r="F4464" i="3"/>
  <c r="D4464" i="3"/>
  <c r="C4464" i="3"/>
  <c r="B4464" i="3"/>
  <c r="A4464" i="3"/>
  <c r="J4463" i="3"/>
  <c r="I4463" i="3"/>
  <c r="H4463" i="3"/>
  <c r="G4463" i="3"/>
  <c r="F4463" i="3"/>
  <c r="D4463" i="3"/>
  <c r="C4463" i="3"/>
  <c r="B4463" i="3"/>
  <c r="A4463" i="3"/>
  <c r="J4462" i="3"/>
  <c r="I4462" i="3"/>
  <c r="H4462" i="3"/>
  <c r="E4462" i="3" s="1"/>
  <c r="L4462" i="3" s="1"/>
  <c r="G4462" i="3"/>
  <c r="F4462" i="3"/>
  <c r="D4462" i="3"/>
  <c r="C4462" i="3"/>
  <c r="B4462" i="3"/>
  <c r="A4462" i="3"/>
  <c r="J4461" i="3"/>
  <c r="I4461" i="3"/>
  <c r="H4461" i="3"/>
  <c r="G4461" i="3"/>
  <c r="F4461" i="3"/>
  <c r="D4461" i="3"/>
  <c r="C4461" i="3"/>
  <c r="B4461" i="3"/>
  <c r="A4461" i="3"/>
  <c r="J4460" i="3"/>
  <c r="I4460" i="3"/>
  <c r="H4460" i="3"/>
  <c r="G4460" i="3"/>
  <c r="F4460" i="3"/>
  <c r="D4460" i="3"/>
  <c r="C4460" i="3"/>
  <c r="B4460" i="3"/>
  <c r="A4460" i="3"/>
  <c r="J4459" i="3"/>
  <c r="I4459" i="3"/>
  <c r="H4459" i="3"/>
  <c r="G4459" i="3"/>
  <c r="F4459" i="3"/>
  <c r="D4459" i="3"/>
  <c r="C4459" i="3"/>
  <c r="B4459" i="3"/>
  <c r="A4459" i="3"/>
  <c r="J4458" i="3"/>
  <c r="I4458" i="3"/>
  <c r="H4458" i="3"/>
  <c r="G4458" i="3"/>
  <c r="F4458" i="3"/>
  <c r="D4458" i="3"/>
  <c r="C4458" i="3"/>
  <c r="B4458" i="3"/>
  <c r="A4458" i="3"/>
  <c r="J4457" i="3"/>
  <c r="I4457" i="3"/>
  <c r="H4457" i="3"/>
  <c r="G4457" i="3"/>
  <c r="F4457" i="3"/>
  <c r="D4457" i="3"/>
  <c r="C4457" i="3"/>
  <c r="B4457" i="3"/>
  <c r="A4457" i="3"/>
  <c r="J4456" i="3"/>
  <c r="I4456" i="3"/>
  <c r="H4456" i="3"/>
  <c r="G4456" i="3"/>
  <c r="F4456" i="3"/>
  <c r="D4456" i="3"/>
  <c r="C4456" i="3"/>
  <c r="B4456" i="3"/>
  <c r="A4456" i="3"/>
  <c r="J4455" i="3"/>
  <c r="I4455" i="3"/>
  <c r="H4455" i="3"/>
  <c r="G4455" i="3"/>
  <c r="F4455" i="3"/>
  <c r="D4455" i="3"/>
  <c r="C4455" i="3"/>
  <c r="B4455" i="3"/>
  <c r="A4455" i="3"/>
  <c r="J4454" i="3"/>
  <c r="I4454" i="3"/>
  <c r="H4454" i="3"/>
  <c r="G4454" i="3"/>
  <c r="F4454" i="3"/>
  <c r="E4454" i="3"/>
  <c r="L4454" i="3" s="1"/>
  <c r="D4454" i="3"/>
  <c r="C4454" i="3"/>
  <c r="B4454" i="3"/>
  <c r="A4454" i="3"/>
  <c r="J4453" i="3"/>
  <c r="I4453" i="3"/>
  <c r="H4453" i="3"/>
  <c r="G4453" i="3"/>
  <c r="F4453" i="3"/>
  <c r="D4453" i="3"/>
  <c r="C4453" i="3"/>
  <c r="B4453" i="3"/>
  <c r="A4453" i="3"/>
  <c r="J4452" i="3"/>
  <c r="I4452" i="3"/>
  <c r="H4452" i="3"/>
  <c r="G4452" i="3"/>
  <c r="F4452" i="3"/>
  <c r="D4452" i="3"/>
  <c r="C4452" i="3"/>
  <c r="B4452" i="3"/>
  <c r="A4452" i="3"/>
  <c r="J4451" i="3"/>
  <c r="I4451" i="3"/>
  <c r="H4451" i="3"/>
  <c r="G4451" i="3"/>
  <c r="F4451" i="3"/>
  <c r="D4451" i="3"/>
  <c r="C4451" i="3"/>
  <c r="B4451" i="3"/>
  <c r="A4451" i="3"/>
  <c r="J4450" i="3"/>
  <c r="I4450" i="3"/>
  <c r="H4450" i="3"/>
  <c r="G4450" i="3"/>
  <c r="F4450" i="3"/>
  <c r="D4450" i="3"/>
  <c r="C4450" i="3"/>
  <c r="B4450" i="3"/>
  <c r="A4450" i="3"/>
  <c r="J4449" i="3"/>
  <c r="I4449" i="3"/>
  <c r="H4449" i="3"/>
  <c r="G4449" i="3"/>
  <c r="F4449" i="3"/>
  <c r="D4449" i="3"/>
  <c r="C4449" i="3"/>
  <c r="B4449" i="3"/>
  <c r="A4449" i="3"/>
  <c r="J4448" i="3"/>
  <c r="I4448" i="3"/>
  <c r="H4448" i="3"/>
  <c r="G4448" i="3"/>
  <c r="F4448" i="3"/>
  <c r="D4448" i="3"/>
  <c r="C4448" i="3"/>
  <c r="B4448" i="3"/>
  <c r="A4448" i="3"/>
  <c r="J4447" i="3"/>
  <c r="I4447" i="3"/>
  <c r="H4447" i="3"/>
  <c r="G4447" i="3"/>
  <c r="F4447" i="3"/>
  <c r="D4447" i="3"/>
  <c r="C4447" i="3"/>
  <c r="B4447" i="3"/>
  <c r="A4447" i="3"/>
  <c r="J4446" i="3"/>
  <c r="I4446" i="3"/>
  <c r="H4446" i="3"/>
  <c r="G4446" i="3"/>
  <c r="F4446" i="3"/>
  <c r="D4446" i="3"/>
  <c r="C4446" i="3"/>
  <c r="B4446" i="3"/>
  <c r="A4446" i="3"/>
  <c r="J4445" i="3"/>
  <c r="I4445" i="3"/>
  <c r="H4445" i="3"/>
  <c r="G4445" i="3"/>
  <c r="F4445" i="3"/>
  <c r="D4445" i="3"/>
  <c r="C4445" i="3"/>
  <c r="B4445" i="3"/>
  <c r="A4445" i="3"/>
  <c r="J4444" i="3"/>
  <c r="I4444" i="3"/>
  <c r="H4444" i="3"/>
  <c r="G4444" i="3"/>
  <c r="F4444" i="3"/>
  <c r="D4444" i="3"/>
  <c r="C4444" i="3"/>
  <c r="B4444" i="3"/>
  <c r="A4444" i="3"/>
  <c r="J4443" i="3"/>
  <c r="I4443" i="3"/>
  <c r="H4443" i="3"/>
  <c r="G4443" i="3"/>
  <c r="F4443" i="3"/>
  <c r="D4443" i="3"/>
  <c r="C4443" i="3"/>
  <c r="B4443" i="3"/>
  <c r="A4443" i="3"/>
  <c r="J4442" i="3"/>
  <c r="I4442" i="3"/>
  <c r="H4442" i="3"/>
  <c r="G4442" i="3"/>
  <c r="F4442" i="3"/>
  <c r="D4442" i="3"/>
  <c r="C4442" i="3"/>
  <c r="B4442" i="3"/>
  <c r="A4442" i="3"/>
  <c r="J4441" i="3"/>
  <c r="I4441" i="3"/>
  <c r="H4441" i="3"/>
  <c r="G4441" i="3"/>
  <c r="F4441" i="3"/>
  <c r="D4441" i="3"/>
  <c r="C4441" i="3"/>
  <c r="B4441" i="3"/>
  <c r="A4441" i="3"/>
  <c r="J4440" i="3"/>
  <c r="I4440" i="3"/>
  <c r="H4440" i="3"/>
  <c r="G4440" i="3"/>
  <c r="F4440" i="3"/>
  <c r="D4440" i="3"/>
  <c r="C4440" i="3"/>
  <c r="B4440" i="3"/>
  <c r="A4440" i="3"/>
  <c r="J4439" i="3"/>
  <c r="I4439" i="3"/>
  <c r="H4439" i="3"/>
  <c r="G4439" i="3"/>
  <c r="F4439" i="3"/>
  <c r="D4439" i="3"/>
  <c r="C4439" i="3"/>
  <c r="B4439" i="3"/>
  <c r="A4439" i="3"/>
  <c r="J4438" i="3"/>
  <c r="I4438" i="3"/>
  <c r="H4438" i="3"/>
  <c r="G4438" i="3"/>
  <c r="F4438" i="3"/>
  <c r="D4438" i="3"/>
  <c r="C4438" i="3"/>
  <c r="B4438" i="3"/>
  <c r="A4438" i="3"/>
  <c r="J4437" i="3"/>
  <c r="I4437" i="3"/>
  <c r="H4437" i="3"/>
  <c r="G4437" i="3"/>
  <c r="F4437" i="3"/>
  <c r="D4437" i="3"/>
  <c r="C4437" i="3"/>
  <c r="B4437" i="3"/>
  <c r="A4437" i="3"/>
  <c r="J4436" i="3"/>
  <c r="I4436" i="3"/>
  <c r="H4436" i="3"/>
  <c r="G4436" i="3"/>
  <c r="F4436" i="3"/>
  <c r="D4436" i="3"/>
  <c r="C4436" i="3"/>
  <c r="B4436" i="3"/>
  <c r="A4436" i="3"/>
  <c r="J4435" i="3"/>
  <c r="I4435" i="3"/>
  <c r="H4435" i="3"/>
  <c r="G4435" i="3"/>
  <c r="F4435" i="3"/>
  <c r="D4435" i="3"/>
  <c r="C4435" i="3"/>
  <c r="B4435" i="3"/>
  <c r="A4435" i="3"/>
  <c r="J4434" i="3"/>
  <c r="I4434" i="3"/>
  <c r="H4434" i="3"/>
  <c r="G4434" i="3"/>
  <c r="F4434" i="3"/>
  <c r="D4434" i="3"/>
  <c r="C4434" i="3"/>
  <c r="B4434" i="3"/>
  <c r="A4434" i="3"/>
  <c r="J4433" i="3"/>
  <c r="I4433" i="3"/>
  <c r="H4433" i="3"/>
  <c r="G4433" i="3"/>
  <c r="F4433" i="3"/>
  <c r="D4433" i="3"/>
  <c r="C4433" i="3"/>
  <c r="B4433" i="3"/>
  <c r="A4433" i="3"/>
  <c r="J4432" i="3"/>
  <c r="I4432" i="3"/>
  <c r="H4432" i="3"/>
  <c r="G4432" i="3"/>
  <c r="F4432" i="3"/>
  <c r="D4432" i="3"/>
  <c r="C4432" i="3"/>
  <c r="B4432" i="3"/>
  <c r="A4432" i="3"/>
  <c r="J4431" i="3"/>
  <c r="I4431" i="3"/>
  <c r="H4431" i="3"/>
  <c r="G4431" i="3"/>
  <c r="F4431" i="3"/>
  <c r="D4431" i="3"/>
  <c r="C4431" i="3"/>
  <c r="B4431" i="3"/>
  <c r="A4431" i="3"/>
  <c r="J4430" i="3"/>
  <c r="I4430" i="3"/>
  <c r="H4430" i="3"/>
  <c r="G4430" i="3"/>
  <c r="F4430" i="3"/>
  <c r="D4430" i="3"/>
  <c r="C4430" i="3"/>
  <c r="B4430" i="3"/>
  <c r="A4430" i="3"/>
  <c r="J4429" i="3"/>
  <c r="I4429" i="3"/>
  <c r="H4429" i="3"/>
  <c r="G4429" i="3"/>
  <c r="F4429" i="3"/>
  <c r="D4429" i="3"/>
  <c r="C4429" i="3"/>
  <c r="B4429" i="3"/>
  <c r="A4429" i="3"/>
  <c r="J4428" i="3"/>
  <c r="I4428" i="3"/>
  <c r="H4428" i="3"/>
  <c r="G4428" i="3"/>
  <c r="F4428" i="3"/>
  <c r="D4428" i="3"/>
  <c r="C4428" i="3"/>
  <c r="B4428" i="3"/>
  <c r="A4428" i="3"/>
  <c r="J4427" i="3"/>
  <c r="I4427" i="3"/>
  <c r="H4427" i="3"/>
  <c r="G4427" i="3"/>
  <c r="F4427" i="3"/>
  <c r="D4427" i="3"/>
  <c r="C4427" i="3"/>
  <c r="B4427" i="3"/>
  <c r="A4427" i="3"/>
  <c r="J4426" i="3"/>
  <c r="I4426" i="3"/>
  <c r="H4426" i="3"/>
  <c r="G4426" i="3"/>
  <c r="F4426" i="3"/>
  <c r="D4426" i="3"/>
  <c r="C4426" i="3"/>
  <c r="B4426" i="3"/>
  <c r="A4426" i="3"/>
  <c r="J4425" i="3"/>
  <c r="I4425" i="3"/>
  <c r="H4425" i="3"/>
  <c r="G4425" i="3"/>
  <c r="F4425" i="3"/>
  <c r="D4425" i="3"/>
  <c r="C4425" i="3"/>
  <c r="B4425" i="3"/>
  <c r="A4425" i="3"/>
  <c r="J4424" i="3"/>
  <c r="I4424" i="3"/>
  <c r="H4424" i="3"/>
  <c r="G4424" i="3"/>
  <c r="F4424" i="3"/>
  <c r="D4424" i="3"/>
  <c r="C4424" i="3"/>
  <c r="B4424" i="3"/>
  <c r="A4424" i="3"/>
  <c r="J4423" i="3"/>
  <c r="I4423" i="3"/>
  <c r="H4423" i="3"/>
  <c r="G4423" i="3"/>
  <c r="F4423" i="3"/>
  <c r="D4423" i="3"/>
  <c r="C4423" i="3"/>
  <c r="B4423" i="3"/>
  <c r="A4423" i="3"/>
  <c r="J4422" i="3"/>
  <c r="I4422" i="3"/>
  <c r="H4422" i="3"/>
  <c r="G4422" i="3"/>
  <c r="F4422" i="3"/>
  <c r="D4422" i="3"/>
  <c r="C4422" i="3"/>
  <c r="B4422" i="3"/>
  <c r="A4422" i="3"/>
  <c r="J4421" i="3"/>
  <c r="I4421" i="3"/>
  <c r="H4421" i="3"/>
  <c r="G4421" i="3"/>
  <c r="F4421" i="3"/>
  <c r="D4421" i="3"/>
  <c r="C4421" i="3"/>
  <c r="B4421" i="3"/>
  <c r="A4421" i="3"/>
  <c r="J4420" i="3"/>
  <c r="I4420" i="3"/>
  <c r="H4420" i="3"/>
  <c r="G4420" i="3"/>
  <c r="F4420" i="3"/>
  <c r="D4420" i="3"/>
  <c r="C4420" i="3"/>
  <c r="B4420" i="3"/>
  <c r="A4420" i="3"/>
  <c r="J4419" i="3"/>
  <c r="I4419" i="3"/>
  <c r="H4419" i="3"/>
  <c r="G4419" i="3"/>
  <c r="F4419" i="3"/>
  <c r="D4419" i="3"/>
  <c r="C4419" i="3"/>
  <c r="B4419" i="3"/>
  <c r="A4419" i="3"/>
  <c r="J4418" i="3"/>
  <c r="I4418" i="3"/>
  <c r="H4418" i="3"/>
  <c r="G4418" i="3"/>
  <c r="F4418" i="3"/>
  <c r="D4418" i="3"/>
  <c r="C4418" i="3"/>
  <c r="B4418" i="3"/>
  <c r="A4418" i="3"/>
  <c r="J4417" i="3"/>
  <c r="I4417" i="3"/>
  <c r="H4417" i="3"/>
  <c r="G4417" i="3"/>
  <c r="F4417" i="3"/>
  <c r="D4417" i="3"/>
  <c r="C4417" i="3"/>
  <c r="B4417" i="3"/>
  <c r="A4417" i="3"/>
  <c r="J4416" i="3"/>
  <c r="I4416" i="3"/>
  <c r="H4416" i="3"/>
  <c r="G4416" i="3"/>
  <c r="F4416" i="3"/>
  <c r="D4416" i="3"/>
  <c r="C4416" i="3"/>
  <c r="B4416" i="3"/>
  <c r="A4416" i="3"/>
  <c r="J4415" i="3"/>
  <c r="I4415" i="3"/>
  <c r="H4415" i="3"/>
  <c r="G4415" i="3"/>
  <c r="F4415" i="3"/>
  <c r="D4415" i="3"/>
  <c r="C4415" i="3"/>
  <c r="B4415" i="3"/>
  <c r="A4415" i="3"/>
  <c r="J4414" i="3"/>
  <c r="I4414" i="3"/>
  <c r="H4414" i="3"/>
  <c r="G4414" i="3"/>
  <c r="F4414" i="3"/>
  <c r="D4414" i="3"/>
  <c r="C4414" i="3"/>
  <c r="B4414" i="3"/>
  <c r="A4414" i="3"/>
  <c r="J4413" i="3"/>
  <c r="I4413" i="3"/>
  <c r="H4413" i="3"/>
  <c r="G4413" i="3"/>
  <c r="F4413" i="3"/>
  <c r="D4413" i="3"/>
  <c r="C4413" i="3"/>
  <c r="B4413" i="3"/>
  <c r="A4413" i="3"/>
  <c r="J4412" i="3"/>
  <c r="I4412" i="3"/>
  <c r="H4412" i="3"/>
  <c r="G4412" i="3"/>
  <c r="F4412" i="3"/>
  <c r="D4412" i="3"/>
  <c r="C4412" i="3"/>
  <c r="B4412" i="3"/>
  <c r="A4412" i="3"/>
  <c r="J4411" i="3"/>
  <c r="I4411" i="3"/>
  <c r="H4411" i="3"/>
  <c r="G4411" i="3"/>
  <c r="F4411" i="3"/>
  <c r="D4411" i="3"/>
  <c r="C4411" i="3"/>
  <c r="B4411" i="3"/>
  <c r="A4411" i="3"/>
  <c r="J4410" i="3"/>
  <c r="I4410" i="3"/>
  <c r="H4410" i="3"/>
  <c r="G4410" i="3"/>
  <c r="F4410" i="3"/>
  <c r="D4410" i="3"/>
  <c r="C4410" i="3"/>
  <c r="B4410" i="3"/>
  <c r="A4410" i="3"/>
  <c r="J4409" i="3"/>
  <c r="I4409" i="3"/>
  <c r="H4409" i="3"/>
  <c r="G4409" i="3"/>
  <c r="F4409" i="3"/>
  <c r="D4409" i="3"/>
  <c r="C4409" i="3"/>
  <c r="B4409" i="3"/>
  <c r="A4409" i="3"/>
  <c r="J4408" i="3"/>
  <c r="I4408" i="3"/>
  <c r="H4408" i="3"/>
  <c r="G4408" i="3"/>
  <c r="F4408" i="3"/>
  <c r="D4408" i="3"/>
  <c r="C4408" i="3"/>
  <c r="B4408" i="3"/>
  <c r="A4408" i="3"/>
  <c r="J4407" i="3"/>
  <c r="I4407" i="3"/>
  <c r="H4407" i="3"/>
  <c r="G4407" i="3"/>
  <c r="F4407" i="3"/>
  <c r="D4407" i="3"/>
  <c r="C4407" i="3"/>
  <c r="B4407" i="3"/>
  <c r="A4407" i="3"/>
  <c r="J4406" i="3"/>
  <c r="I4406" i="3"/>
  <c r="H4406" i="3"/>
  <c r="G4406" i="3"/>
  <c r="F4406" i="3"/>
  <c r="D4406" i="3"/>
  <c r="C4406" i="3"/>
  <c r="B4406" i="3"/>
  <c r="A4406" i="3"/>
  <c r="J4405" i="3"/>
  <c r="I4405" i="3"/>
  <c r="H4405" i="3"/>
  <c r="G4405" i="3"/>
  <c r="F4405" i="3"/>
  <c r="D4405" i="3"/>
  <c r="C4405" i="3"/>
  <c r="B4405" i="3"/>
  <c r="A4405" i="3"/>
  <c r="J4404" i="3"/>
  <c r="I4404" i="3"/>
  <c r="H4404" i="3"/>
  <c r="G4404" i="3"/>
  <c r="F4404" i="3"/>
  <c r="D4404" i="3"/>
  <c r="C4404" i="3"/>
  <c r="B4404" i="3"/>
  <c r="A4404" i="3"/>
  <c r="J4403" i="3"/>
  <c r="I4403" i="3"/>
  <c r="H4403" i="3"/>
  <c r="G4403" i="3"/>
  <c r="F4403" i="3"/>
  <c r="D4403" i="3"/>
  <c r="C4403" i="3"/>
  <c r="B4403" i="3"/>
  <c r="A4403" i="3"/>
  <c r="J4402" i="3"/>
  <c r="I4402" i="3"/>
  <c r="H4402" i="3"/>
  <c r="G4402" i="3"/>
  <c r="F4402" i="3"/>
  <c r="D4402" i="3"/>
  <c r="C4402" i="3"/>
  <c r="B4402" i="3"/>
  <c r="A4402" i="3"/>
  <c r="J4401" i="3"/>
  <c r="I4401" i="3"/>
  <c r="H4401" i="3"/>
  <c r="G4401" i="3"/>
  <c r="F4401" i="3"/>
  <c r="D4401" i="3"/>
  <c r="C4401" i="3"/>
  <c r="B4401" i="3"/>
  <c r="A4401" i="3"/>
  <c r="J4400" i="3"/>
  <c r="I4400" i="3"/>
  <c r="H4400" i="3"/>
  <c r="G4400" i="3"/>
  <c r="F4400" i="3"/>
  <c r="D4400" i="3"/>
  <c r="C4400" i="3"/>
  <c r="B4400" i="3"/>
  <c r="A4400" i="3"/>
  <c r="J4399" i="3"/>
  <c r="I4399" i="3"/>
  <c r="H4399" i="3"/>
  <c r="G4399" i="3"/>
  <c r="F4399" i="3"/>
  <c r="D4399" i="3"/>
  <c r="C4399" i="3"/>
  <c r="B4399" i="3"/>
  <c r="A4399" i="3"/>
  <c r="J4398" i="3"/>
  <c r="I4398" i="3"/>
  <c r="H4398" i="3"/>
  <c r="G4398" i="3"/>
  <c r="F4398" i="3"/>
  <c r="D4398" i="3"/>
  <c r="C4398" i="3"/>
  <c r="B4398" i="3"/>
  <c r="A4398" i="3"/>
  <c r="J4397" i="3"/>
  <c r="I4397" i="3"/>
  <c r="H4397" i="3"/>
  <c r="G4397" i="3"/>
  <c r="F4397" i="3"/>
  <c r="D4397" i="3"/>
  <c r="C4397" i="3"/>
  <c r="B4397" i="3"/>
  <c r="A4397" i="3"/>
  <c r="J4396" i="3"/>
  <c r="I4396" i="3"/>
  <c r="H4396" i="3"/>
  <c r="G4396" i="3"/>
  <c r="F4396" i="3"/>
  <c r="D4396" i="3"/>
  <c r="C4396" i="3"/>
  <c r="B4396" i="3"/>
  <c r="A4396" i="3"/>
  <c r="J4395" i="3"/>
  <c r="I4395" i="3"/>
  <c r="H4395" i="3"/>
  <c r="G4395" i="3"/>
  <c r="F4395" i="3"/>
  <c r="D4395" i="3"/>
  <c r="C4395" i="3"/>
  <c r="B4395" i="3"/>
  <c r="A4395" i="3"/>
  <c r="J4394" i="3"/>
  <c r="I4394" i="3"/>
  <c r="H4394" i="3"/>
  <c r="E4394" i="3" s="1"/>
  <c r="M4394" i="3" s="1"/>
  <c r="G4394" i="3"/>
  <c r="F4394" i="3"/>
  <c r="D4394" i="3"/>
  <c r="C4394" i="3"/>
  <c r="B4394" i="3"/>
  <c r="A4394" i="3"/>
  <c r="J4393" i="3"/>
  <c r="I4393" i="3"/>
  <c r="H4393" i="3"/>
  <c r="G4393" i="3"/>
  <c r="F4393" i="3"/>
  <c r="D4393" i="3"/>
  <c r="C4393" i="3"/>
  <c r="B4393" i="3"/>
  <c r="A4393" i="3"/>
  <c r="J4392" i="3"/>
  <c r="I4392" i="3"/>
  <c r="H4392" i="3"/>
  <c r="G4392" i="3"/>
  <c r="F4392" i="3"/>
  <c r="D4392" i="3"/>
  <c r="C4392" i="3"/>
  <c r="B4392" i="3"/>
  <c r="A4392" i="3"/>
  <c r="J4391" i="3"/>
  <c r="I4391" i="3"/>
  <c r="H4391" i="3"/>
  <c r="G4391" i="3"/>
  <c r="F4391" i="3"/>
  <c r="D4391" i="3"/>
  <c r="C4391" i="3"/>
  <c r="B4391" i="3"/>
  <c r="A4391" i="3"/>
  <c r="J4390" i="3"/>
  <c r="I4390" i="3"/>
  <c r="H4390" i="3"/>
  <c r="G4390" i="3"/>
  <c r="F4390" i="3"/>
  <c r="D4390" i="3"/>
  <c r="C4390" i="3"/>
  <c r="B4390" i="3"/>
  <c r="A4390" i="3"/>
  <c r="J4389" i="3"/>
  <c r="I4389" i="3"/>
  <c r="H4389" i="3"/>
  <c r="G4389" i="3"/>
  <c r="F4389" i="3"/>
  <c r="D4389" i="3"/>
  <c r="C4389" i="3"/>
  <c r="B4389" i="3"/>
  <c r="A4389" i="3"/>
  <c r="J4388" i="3"/>
  <c r="I4388" i="3"/>
  <c r="H4388" i="3"/>
  <c r="G4388" i="3"/>
  <c r="F4388" i="3"/>
  <c r="E4388" i="3"/>
  <c r="D4388" i="3"/>
  <c r="C4388" i="3"/>
  <c r="B4388" i="3"/>
  <c r="A4388" i="3"/>
  <c r="J4387" i="3"/>
  <c r="I4387" i="3"/>
  <c r="H4387" i="3"/>
  <c r="G4387" i="3"/>
  <c r="F4387" i="3"/>
  <c r="D4387" i="3"/>
  <c r="C4387" i="3"/>
  <c r="B4387" i="3"/>
  <c r="A4387" i="3"/>
  <c r="J4386" i="3"/>
  <c r="I4386" i="3"/>
  <c r="H4386" i="3"/>
  <c r="E4386" i="3" s="1"/>
  <c r="M4386" i="3" s="1"/>
  <c r="G4386" i="3"/>
  <c r="F4386" i="3"/>
  <c r="D4386" i="3"/>
  <c r="C4386" i="3"/>
  <c r="B4386" i="3"/>
  <c r="A4386" i="3"/>
  <c r="J4385" i="3"/>
  <c r="I4385" i="3"/>
  <c r="H4385" i="3"/>
  <c r="G4385" i="3"/>
  <c r="F4385" i="3"/>
  <c r="D4385" i="3"/>
  <c r="C4385" i="3"/>
  <c r="B4385" i="3"/>
  <c r="A4385" i="3"/>
  <c r="J4384" i="3"/>
  <c r="I4384" i="3"/>
  <c r="H4384" i="3"/>
  <c r="G4384" i="3"/>
  <c r="F4384" i="3"/>
  <c r="D4384" i="3"/>
  <c r="C4384" i="3"/>
  <c r="B4384" i="3"/>
  <c r="A4384" i="3"/>
  <c r="J4383" i="3"/>
  <c r="I4383" i="3"/>
  <c r="H4383" i="3"/>
  <c r="G4383" i="3"/>
  <c r="F4383" i="3"/>
  <c r="D4383" i="3"/>
  <c r="C4383" i="3"/>
  <c r="B4383" i="3"/>
  <c r="A4383" i="3"/>
  <c r="J4382" i="3"/>
  <c r="I4382" i="3"/>
  <c r="H4382" i="3"/>
  <c r="G4382" i="3"/>
  <c r="F4382" i="3"/>
  <c r="D4382" i="3"/>
  <c r="C4382" i="3"/>
  <c r="B4382" i="3"/>
  <c r="A4382" i="3"/>
  <c r="J4381" i="3"/>
  <c r="I4381" i="3"/>
  <c r="H4381" i="3"/>
  <c r="G4381" i="3"/>
  <c r="F4381" i="3"/>
  <c r="D4381" i="3"/>
  <c r="C4381" i="3"/>
  <c r="B4381" i="3"/>
  <c r="A4381" i="3"/>
  <c r="J4380" i="3"/>
  <c r="I4380" i="3"/>
  <c r="H4380" i="3"/>
  <c r="E4380" i="3" s="1"/>
  <c r="G4380" i="3"/>
  <c r="F4380" i="3"/>
  <c r="D4380" i="3"/>
  <c r="C4380" i="3"/>
  <c r="B4380" i="3"/>
  <c r="A4380" i="3"/>
  <c r="J4379" i="3"/>
  <c r="I4379" i="3"/>
  <c r="H4379" i="3"/>
  <c r="G4379" i="3"/>
  <c r="F4379" i="3"/>
  <c r="D4379" i="3"/>
  <c r="C4379" i="3"/>
  <c r="B4379" i="3"/>
  <c r="A4379" i="3"/>
  <c r="J4378" i="3"/>
  <c r="I4378" i="3"/>
  <c r="H4378" i="3"/>
  <c r="G4378" i="3"/>
  <c r="F4378" i="3"/>
  <c r="D4378" i="3"/>
  <c r="C4378" i="3"/>
  <c r="B4378" i="3"/>
  <c r="A4378" i="3"/>
  <c r="J4377" i="3"/>
  <c r="I4377" i="3"/>
  <c r="H4377" i="3"/>
  <c r="G4377" i="3"/>
  <c r="F4377" i="3"/>
  <c r="D4377" i="3"/>
  <c r="C4377" i="3"/>
  <c r="B4377" i="3"/>
  <c r="A4377" i="3"/>
  <c r="J4376" i="3"/>
  <c r="I4376" i="3"/>
  <c r="H4376" i="3"/>
  <c r="G4376" i="3"/>
  <c r="F4376" i="3"/>
  <c r="D4376" i="3"/>
  <c r="C4376" i="3"/>
  <c r="B4376" i="3"/>
  <c r="A4376" i="3"/>
  <c r="J4375" i="3"/>
  <c r="I4375" i="3"/>
  <c r="H4375" i="3"/>
  <c r="G4375" i="3"/>
  <c r="F4375" i="3"/>
  <c r="D4375" i="3"/>
  <c r="C4375" i="3"/>
  <c r="B4375" i="3"/>
  <c r="A4375" i="3"/>
  <c r="J4374" i="3"/>
  <c r="I4374" i="3"/>
  <c r="H4374" i="3"/>
  <c r="G4374" i="3"/>
  <c r="F4374" i="3"/>
  <c r="D4374" i="3"/>
  <c r="C4374" i="3"/>
  <c r="B4374" i="3"/>
  <c r="A4374" i="3"/>
  <c r="J4373" i="3"/>
  <c r="I4373" i="3"/>
  <c r="H4373" i="3"/>
  <c r="G4373" i="3"/>
  <c r="F4373" i="3"/>
  <c r="D4373" i="3"/>
  <c r="C4373" i="3"/>
  <c r="B4373" i="3"/>
  <c r="A4373" i="3"/>
  <c r="J4372" i="3"/>
  <c r="I4372" i="3"/>
  <c r="H4372" i="3"/>
  <c r="G4372" i="3"/>
  <c r="F4372" i="3"/>
  <c r="E4372" i="3"/>
  <c r="D4372" i="3"/>
  <c r="C4372" i="3"/>
  <c r="B4372" i="3"/>
  <c r="A4372" i="3"/>
  <c r="J4371" i="3"/>
  <c r="I4371" i="3"/>
  <c r="H4371" i="3"/>
  <c r="G4371" i="3"/>
  <c r="F4371" i="3"/>
  <c r="D4371" i="3"/>
  <c r="C4371" i="3"/>
  <c r="B4371" i="3"/>
  <c r="A4371" i="3"/>
  <c r="J4370" i="3"/>
  <c r="I4370" i="3"/>
  <c r="H4370" i="3"/>
  <c r="G4370" i="3"/>
  <c r="F4370" i="3"/>
  <c r="D4370" i="3"/>
  <c r="C4370" i="3"/>
  <c r="B4370" i="3"/>
  <c r="A4370" i="3"/>
  <c r="J4369" i="3"/>
  <c r="I4369" i="3"/>
  <c r="H4369" i="3"/>
  <c r="G4369" i="3"/>
  <c r="F4369" i="3"/>
  <c r="D4369" i="3"/>
  <c r="C4369" i="3"/>
  <c r="B4369" i="3"/>
  <c r="A4369" i="3"/>
  <c r="J4368" i="3"/>
  <c r="I4368" i="3"/>
  <c r="H4368" i="3"/>
  <c r="E4368" i="3" s="1"/>
  <c r="M4368" i="3" s="1"/>
  <c r="G4368" i="3"/>
  <c r="F4368" i="3"/>
  <c r="D4368" i="3"/>
  <c r="C4368" i="3"/>
  <c r="B4368" i="3"/>
  <c r="A4368" i="3"/>
  <c r="J4367" i="3"/>
  <c r="I4367" i="3"/>
  <c r="H4367" i="3"/>
  <c r="G4367" i="3"/>
  <c r="F4367" i="3"/>
  <c r="D4367" i="3"/>
  <c r="C4367" i="3"/>
  <c r="B4367" i="3"/>
  <c r="A4367" i="3"/>
  <c r="J4366" i="3"/>
  <c r="I4366" i="3"/>
  <c r="H4366" i="3"/>
  <c r="G4366" i="3"/>
  <c r="F4366" i="3"/>
  <c r="D4366" i="3"/>
  <c r="C4366" i="3"/>
  <c r="B4366" i="3"/>
  <c r="A4366" i="3"/>
  <c r="J4365" i="3"/>
  <c r="I4365" i="3"/>
  <c r="H4365" i="3"/>
  <c r="G4365" i="3"/>
  <c r="F4365" i="3"/>
  <c r="D4365" i="3"/>
  <c r="C4365" i="3"/>
  <c r="B4365" i="3"/>
  <c r="A4365" i="3"/>
  <c r="J4364" i="3"/>
  <c r="I4364" i="3"/>
  <c r="H4364" i="3"/>
  <c r="E4364" i="3" s="1"/>
  <c r="G4364" i="3"/>
  <c r="F4364" i="3"/>
  <c r="D4364" i="3"/>
  <c r="C4364" i="3"/>
  <c r="B4364" i="3"/>
  <c r="A4364" i="3"/>
  <c r="J4363" i="3"/>
  <c r="I4363" i="3"/>
  <c r="H4363" i="3"/>
  <c r="G4363" i="3"/>
  <c r="F4363" i="3"/>
  <c r="D4363" i="3"/>
  <c r="C4363" i="3"/>
  <c r="B4363" i="3"/>
  <c r="A4363" i="3"/>
  <c r="J4362" i="3"/>
  <c r="I4362" i="3"/>
  <c r="H4362" i="3"/>
  <c r="G4362" i="3"/>
  <c r="F4362" i="3"/>
  <c r="D4362" i="3"/>
  <c r="C4362" i="3"/>
  <c r="B4362" i="3"/>
  <c r="A4362" i="3"/>
  <c r="J4361" i="3"/>
  <c r="I4361" i="3"/>
  <c r="H4361" i="3"/>
  <c r="G4361" i="3"/>
  <c r="F4361" i="3"/>
  <c r="D4361" i="3"/>
  <c r="C4361" i="3"/>
  <c r="B4361" i="3"/>
  <c r="A4361" i="3"/>
  <c r="J4360" i="3"/>
  <c r="I4360" i="3"/>
  <c r="H4360" i="3"/>
  <c r="G4360" i="3"/>
  <c r="F4360" i="3"/>
  <c r="D4360" i="3"/>
  <c r="C4360" i="3"/>
  <c r="B4360" i="3"/>
  <c r="A4360" i="3"/>
  <c r="J4359" i="3"/>
  <c r="I4359" i="3"/>
  <c r="H4359" i="3"/>
  <c r="G4359" i="3"/>
  <c r="F4359" i="3"/>
  <c r="D4359" i="3"/>
  <c r="C4359" i="3"/>
  <c r="B4359" i="3"/>
  <c r="A4359" i="3"/>
  <c r="J4358" i="3"/>
  <c r="I4358" i="3"/>
  <c r="H4358" i="3"/>
  <c r="G4358" i="3"/>
  <c r="F4358" i="3"/>
  <c r="D4358" i="3"/>
  <c r="C4358" i="3"/>
  <c r="B4358" i="3"/>
  <c r="A4358" i="3"/>
  <c r="J4357" i="3"/>
  <c r="I4357" i="3"/>
  <c r="H4357" i="3"/>
  <c r="G4357" i="3"/>
  <c r="F4357" i="3"/>
  <c r="D4357" i="3"/>
  <c r="C4357" i="3"/>
  <c r="B4357" i="3"/>
  <c r="A4357" i="3"/>
  <c r="J4356" i="3"/>
  <c r="I4356" i="3"/>
  <c r="H4356" i="3"/>
  <c r="G4356" i="3"/>
  <c r="F4356" i="3"/>
  <c r="E4356" i="3"/>
  <c r="D4356" i="3"/>
  <c r="C4356" i="3"/>
  <c r="B4356" i="3"/>
  <c r="A4356" i="3"/>
  <c r="J4355" i="3"/>
  <c r="I4355" i="3"/>
  <c r="H4355" i="3"/>
  <c r="G4355" i="3"/>
  <c r="F4355" i="3"/>
  <c r="D4355" i="3"/>
  <c r="C4355" i="3"/>
  <c r="B4355" i="3"/>
  <c r="A4355" i="3"/>
  <c r="J4354" i="3"/>
  <c r="I4354" i="3"/>
  <c r="H4354" i="3"/>
  <c r="E4354" i="3" s="1"/>
  <c r="M4354" i="3" s="1"/>
  <c r="G4354" i="3"/>
  <c r="F4354" i="3"/>
  <c r="D4354" i="3"/>
  <c r="C4354" i="3"/>
  <c r="B4354" i="3"/>
  <c r="A4354" i="3"/>
  <c r="J4353" i="3"/>
  <c r="I4353" i="3"/>
  <c r="H4353" i="3"/>
  <c r="G4353" i="3"/>
  <c r="F4353" i="3"/>
  <c r="D4353" i="3"/>
  <c r="C4353" i="3"/>
  <c r="B4353" i="3"/>
  <c r="A4353" i="3"/>
  <c r="J4352" i="3"/>
  <c r="I4352" i="3"/>
  <c r="H4352" i="3"/>
  <c r="G4352" i="3"/>
  <c r="F4352" i="3"/>
  <c r="D4352" i="3"/>
  <c r="C4352" i="3"/>
  <c r="B4352" i="3"/>
  <c r="A4352" i="3"/>
  <c r="J4351" i="3"/>
  <c r="I4351" i="3"/>
  <c r="H4351" i="3"/>
  <c r="G4351" i="3"/>
  <c r="F4351" i="3"/>
  <c r="D4351" i="3"/>
  <c r="C4351" i="3"/>
  <c r="B4351" i="3"/>
  <c r="A4351" i="3"/>
  <c r="J4350" i="3"/>
  <c r="I4350" i="3"/>
  <c r="H4350" i="3"/>
  <c r="G4350" i="3"/>
  <c r="F4350" i="3"/>
  <c r="D4350" i="3"/>
  <c r="C4350" i="3"/>
  <c r="B4350" i="3"/>
  <c r="A4350" i="3"/>
  <c r="J4349" i="3"/>
  <c r="I4349" i="3"/>
  <c r="H4349" i="3"/>
  <c r="G4349" i="3"/>
  <c r="F4349" i="3"/>
  <c r="D4349" i="3"/>
  <c r="C4349" i="3"/>
  <c r="B4349" i="3"/>
  <c r="A4349" i="3"/>
  <c r="J4348" i="3"/>
  <c r="I4348" i="3"/>
  <c r="H4348" i="3"/>
  <c r="E4348" i="3" s="1"/>
  <c r="G4348" i="3"/>
  <c r="F4348" i="3"/>
  <c r="D4348" i="3"/>
  <c r="C4348" i="3"/>
  <c r="B4348" i="3"/>
  <c r="A4348" i="3"/>
  <c r="J4347" i="3"/>
  <c r="I4347" i="3"/>
  <c r="H4347" i="3"/>
  <c r="G4347" i="3"/>
  <c r="F4347" i="3"/>
  <c r="D4347" i="3"/>
  <c r="C4347" i="3"/>
  <c r="B4347" i="3"/>
  <c r="A4347" i="3"/>
  <c r="J4346" i="3"/>
  <c r="I4346" i="3"/>
  <c r="H4346" i="3"/>
  <c r="G4346" i="3"/>
  <c r="F4346" i="3"/>
  <c r="D4346" i="3"/>
  <c r="C4346" i="3"/>
  <c r="B4346" i="3"/>
  <c r="A4346" i="3"/>
  <c r="J4345" i="3"/>
  <c r="I4345" i="3"/>
  <c r="H4345" i="3"/>
  <c r="G4345" i="3"/>
  <c r="F4345" i="3"/>
  <c r="D4345" i="3"/>
  <c r="C4345" i="3"/>
  <c r="B4345" i="3"/>
  <c r="A4345" i="3"/>
  <c r="J4344" i="3"/>
  <c r="I4344" i="3"/>
  <c r="H4344" i="3"/>
  <c r="G4344" i="3"/>
  <c r="F4344" i="3"/>
  <c r="D4344" i="3"/>
  <c r="C4344" i="3"/>
  <c r="B4344" i="3"/>
  <c r="A4344" i="3"/>
  <c r="J4343" i="3"/>
  <c r="I4343" i="3"/>
  <c r="H4343" i="3"/>
  <c r="G4343" i="3"/>
  <c r="F4343" i="3"/>
  <c r="D4343" i="3"/>
  <c r="C4343" i="3"/>
  <c r="B4343" i="3"/>
  <c r="A4343" i="3"/>
  <c r="J4342" i="3"/>
  <c r="I4342" i="3"/>
  <c r="H4342" i="3"/>
  <c r="G4342" i="3"/>
  <c r="F4342" i="3"/>
  <c r="D4342" i="3"/>
  <c r="C4342" i="3"/>
  <c r="B4342" i="3"/>
  <c r="A4342" i="3"/>
  <c r="J4341" i="3"/>
  <c r="I4341" i="3"/>
  <c r="H4341" i="3"/>
  <c r="G4341" i="3"/>
  <c r="F4341" i="3"/>
  <c r="D4341" i="3"/>
  <c r="C4341" i="3"/>
  <c r="B4341" i="3"/>
  <c r="A4341" i="3"/>
  <c r="J4340" i="3"/>
  <c r="I4340" i="3"/>
  <c r="H4340" i="3"/>
  <c r="G4340" i="3"/>
  <c r="F4340" i="3"/>
  <c r="E4340" i="3"/>
  <c r="D4340" i="3"/>
  <c r="C4340" i="3"/>
  <c r="B4340" i="3"/>
  <c r="A4340" i="3"/>
  <c r="J4339" i="3"/>
  <c r="I4339" i="3"/>
  <c r="H4339" i="3"/>
  <c r="G4339" i="3"/>
  <c r="F4339" i="3"/>
  <c r="D4339" i="3"/>
  <c r="C4339" i="3"/>
  <c r="B4339" i="3"/>
  <c r="A4339" i="3"/>
  <c r="J4338" i="3"/>
  <c r="I4338" i="3"/>
  <c r="H4338" i="3"/>
  <c r="G4338" i="3"/>
  <c r="F4338" i="3"/>
  <c r="D4338" i="3"/>
  <c r="C4338" i="3"/>
  <c r="B4338" i="3"/>
  <c r="A4338" i="3"/>
  <c r="J4337" i="3"/>
  <c r="I4337" i="3"/>
  <c r="H4337" i="3"/>
  <c r="G4337" i="3"/>
  <c r="F4337" i="3"/>
  <c r="D4337" i="3"/>
  <c r="C4337" i="3"/>
  <c r="B4337" i="3"/>
  <c r="A4337" i="3"/>
  <c r="J4336" i="3"/>
  <c r="I4336" i="3"/>
  <c r="H4336" i="3"/>
  <c r="E4336" i="3" s="1"/>
  <c r="M4336" i="3" s="1"/>
  <c r="G4336" i="3"/>
  <c r="F4336" i="3"/>
  <c r="D4336" i="3"/>
  <c r="C4336" i="3"/>
  <c r="B4336" i="3"/>
  <c r="A4336" i="3"/>
  <c r="J4335" i="3"/>
  <c r="I4335" i="3"/>
  <c r="H4335" i="3"/>
  <c r="G4335" i="3"/>
  <c r="F4335" i="3"/>
  <c r="D4335" i="3"/>
  <c r="C4335" i="3"/>
  <c r="B4335" i="3"/>
  <c r="A4335" i="3"/>
  <c r="J4334" i="3"/>
  <c r="I4334" i="3"/>
  <c r="H4334" i="3"/>
  <c r="G4334" i="3"/>
  <c r="F4334" i="3"/>
  <c r="D4334" i="3"/>
  <c r="C4334" i="3"/>
  <c r="B4334" i="3"/>
  <c r="A4334" i="3"/>
  <c r="J4333" i="3"/>
  <c r="I4333" i="3"/>
  <c r="H4333" i="3"/>
  <c r="G4333" i="3"/>
  <c r="F4333" i="3"/>
  <c r="D4333" i="3"/>
  <c r="C4333" i="3"/>
  <c r="B4333" i="3"/>
  <c r="A4333" i="3"/>
  <c r="J4332" i="3"/>
  <c r="I4332" i="3"/>
  <c r="H4332" i="3"/>
  <c r="E4332" i="3" s="1"/>
  <c r="G4332" i="3"/>
  <c r="F4332" i="3"/>
  <c r="D4332" i="3"/>
  <c r="C4332" i="3"/>
  <c r="B4332" i="3"/>
  <c r="A4332" i="3"/>
  <c r="J4331" i="3"/>
  <c r="I4331" i="3"/>
  <c r="H4331" i="3"/>
  <c r="G4331" i="3"/>
  <c r="F4331" i="3"/>
  <c r="D4331" i="3"/>
  <c r="C4331" i="3"/>
  <c r="B4331" i="3"/>
  <c r="A4331" i="3"/>
  <c r="J4330" i="3"/>
  <c r="I4330" i="3"/>
  <c r="H4330" i="3"/>
  <c r="G4330" i="3"/>
  <c r="F4330" i="3"/>
  <c r="D4330" i="3"/>
  <c r="C4330" i="3"/>
  <c r="B4330" i="3"/>
  <c r="A4330" i="3"/>
  <c r="J4329" i="3"/>
  <c r="I4329" i="3"/>
  <c r="H4329" i="3"/>
  <c r="G4329" i="3"/>
  <c r="F4329" i="3"/>
  <c r="D4329" i="3"/>
  <c r="C4329" i="3"/>
  <c r="B4329" i="3"/>
  <c r="A4329" i="3"/>
  <c r="J4328" i="3"/>
  <c r="I4328" i="3"/>
  <c r="H4328" i="3"/>
  <c r="G4328" i="3"/>
  <c r="F4328" i="3"/>
  <c r="D4328" i="3"/>
  <c r="C4328" i="3"/>
  <c r="B4328" i="3"/>
  <c r="A4328" i="3"/>
  <c r="J4327" i="3"/>
  <c r="I4327" i="3"/>
  <c r="H4327" i="3"/>
  <c r="G4327" i="3"/>
  <c r="F4327" i="3"/>
  <c r="D4327" i="3"/>
  <c r="C4327" i="3"/>
  <c r="B4327" i="3"/>
  <c r="A4327" i="3"/>
  <c r="J4326" i="3"/>
  <c r="I4326" i="3"/>
  <c r="H4326" i="3"/>
  <c r="G4326" i="3"/>
  <c r="F4326" i="3"/>
  <c r="D4326" i="3"/>
  <c r="C4326" i="3"/>
  <c r="B4326" i="3"/>
  <c r="A4326" i="3"/>
  <c r="J4325" i="3"/>
  <c r="I4325" i="3"/>
  <c r="H4325" i="3"/>
  <c r="G4325" i="3"/>
  <c r="F4325" i="3"/>
  <c r="D4325" i="3"/>
  <c r="C4325" i="3"/>
  <c r="B4325" i="3"/>
  <c r="A4325" i="3"/>
  <c r="J4324" i="3"/>
  <c r="I4324" i="3"/>
  <c r="H4324" i="3"/>
  <c r="G4324" i="3"/>
  <c r="F4324" i="3"/>
  <c r="E4324" i="3"/>
  <c r="D4324" i="3"/>
  <c r="C4324" i="3"/>
  <c r="B4324" i="3"/>
  <c r="A4324" i="3"/>
  <c r="J4323" i="3"/>
  <c r="I4323" i="3"/>
  <c r="H4323" i="3"/>
  <c r="G4323" i="3"/>
  <c r="F4323" i="3"/>
  <c r="D4323" i="3"/>
  <c r="C4323" i="3"/>
  <c r="B4323" i="3"/>
  <c r="A4323" i="3"/>
  <c r="J4322" i="3"/>
  <c r="I4322" i="3"/>
  <c r="H4322" i="3"/>
  <c r="E4322" i="3" s="1"/>
  <c r="M4322" i="3" s="1"/>
  <c r="G4322" i="3"/>
  <c r="F4322" i="3"/>
  <c r="D4322" i="3"/>
  <c r="C4322" i="3"/>
  <c r="B4322" i="3"/>
  <c r="A4322" i="3"/>
  <c r="J4321" i="3"/>
  <c r="I4321" i="3"/>
  <c r="H4321" i="3"/>
  <c r="G4321" i="3"/>
  <c r="F4321" i="3"/>
  <c r="D4321" i="3"/>
  <c r="C4321" i="3"/>
  <c r="B4321" i="3"/>
  <c r="A4321" i="3"/>
  <c r="J4320" i="3"/>
  <c r="I4320" i="3"/>
  <c r="H4320" i="3"/>
  <c r="G4320" i="3"/>
  <c r="F4320" i="3"/>
  <c r="D4320" i="3"/>
  <c r="C4320" i="3"/>
  <c r="B4320" i="3"/>
  <c r="A4320" i="3"/>
  <c r="J4319" i="3"/>
  <c r="I4319" i="3"/>
  <c r="H4319" i="3"/>
  <c r="G4319" i="3"/>
  <c r="F4319" i="3"/>
  <c r="D4319" i="3"/>
  <c r="C4319" i="3"/>
  <c r="B4319" i="3"/>
  <c r="A4319" i="3"/>
  <c r="J4318" i="3"/>
  <c r="I4318" i="3"/>
  <c r="H4318" i="3"/>
  <c r="G4318" i="3"/>
  <c r="F4318" i="3"/>
  <c r="D4318" i="3"/>
  <c r="C4318" i="3"/>
  <c r="B4318" i="3"/>
  <c r="A4318" i="3"/>
  <c r="J4317" i="3"/>
  <c r="I4317" i="3"/>
  <c r="H4317" i="3"/>
  <c r="G4317" i="3"/>
  <c r="F4317" i="3"/>
  <c r="D4317" i="3"/>
  <c r="C4317" i="3"/>
  <c r="B4317" i="3"/>
  <c r="A4317" i="3"/>
  <c r="J4316" i="3"/>
  <c r="I4316" i="3"/>
  <c r="H4316" i="3"/>
  <c r="E4316" i="3" s="1"/>
  <c r="G4316" i="3"/>
  <c r="F4316" i="3"/>
  <c r="D4316" i="3"/>
  <c r="C4316" i="3"/>
  <c r="B4316" i="3"/>
  <c r="A4316" i="3"/>
  <c r="J4315" i="3"/>
  <c r="I4315" i="3"/>
  <c r="H4315" i="3"/>
  <c r="G4315" i="3"/>
  <c r="F4315" i="3"/>
  <c r="D4315" i="3"/>
  <c r="C4315" i="3"/>
  <c r="B4315" i="3"/>
  <c r="A4315" i="3"/>
  <c r="J4314" i="3"/>
  <c r="I4314" i="3"/>
  <c r="H4314" i="3"/>
  <c r="G4314" i="3"/>
  <c r="F4314" i="3"/>
  <c r="D4314" i="3"/>
  <c r="C4314" i="3"/>
  <c r="B4314" i="3"/>
  <c r="A4314" i="3"/>
  <c r="J4313" i="3"/>
  <c r="I4313" i="3"/>
  <c r="H4313" i="3"/>
  <c r="G4313" i="3"/>
  <c r="F4313" i="3"/>
  <c r="D4313" i="3"/>
  <c r="C4313" i="3"/>
  <c r="B4313" i="3"/>
  <c r="A4313" i="3"/>
  <c r="J4312" i="3"/>
  <c r="I4312" i="3"/>
  <c r="H4312" i="3"/>
  <c r="G4312" i="3"/>
  <c r="F4312" i="3"/>
  <c r="D4312" i="3"/>
  <c r="C4312" i="3"/>
  <c r="B4312" i="3"/>
  <c r="A4312" i="3"/>
  <c r="J4311" i="3"/>
  <c r="I4311" i="3"/>
  <c r="H4311" i="3"/>
  <c r="G4311" i="3"/>
  <c r="F4311" i="3"/>
  <c r="D4311" i="3"/>
  <c r="C4311" i="3"/>
  <c r="B4311" i="3"/>
  <c r="A4311" i="3"/>
  <c r="J4310" i="3"/>
  <c r="I4310" i="3"/>
  <c r="H4310" i="3"/>
  <c r="G4310" i="3"/>
  <c r="F4310" i="3"/>
  <c r="D4310" i="3"/>
  <c r="C4310" i="3"/>
  <c r="B4310" i="3"/>
  <c r="A4310" i="3"/>
  <c r="J4309" i="3"/>
  <c r="I4309" i="3"/>
  <c r="H4309" i="3"/>
  <c r="G4309" i="3"/>
  <c r="F4309" i="3"/>
  <c r="D4309" i="3"/>
  <c r="C4309" i="3"/>
  <c r="B4309" i="3"/>
  <c r="A4309" i="3"/>
  <c r="J4308" i="3"/>
  <c r="I4308" i="3"/>
  <c r="H4308" i="3"/>
  <c r="G4308" i="3"/>
  <c r="F4308" i="3"/>
  <c r="E4308" i="3"/>
  <c r="D4308" i="3"/>
  <c r="C4308" i="3"/>
  <c r="B4308" i="3"/>
  <c r="A4308" i="3"/>
  <c r="J4307" i="3"/>
  <c r="I4307" i="3"/>
  <c r="H4307" i="3"/>
  <c r="G4307" i="3"/>
  <c r="F4307" i="3"/>
  <c r="D4307" i="3"/>
  <c r="C4307" i="3"/>
  <c r="B4307" i="3"/>
  <c r="A4307" i="3"/>
  <c r="J4306" i="3"/>
  <c r="I4306" i="3"/>
  <c r="H4306" i="3"/>
  <c r="G4306" i="3"/>
  <c r="F4306" i="3"/>
  <c r="D4306" i="3"/>
  <c r="C4306" i="3"/>
  <c r="B4306" i="3"/>
  <c r="A4306" i="3"/>
  <c r="J4305" i="3"/>
  <c r="I4305" i="3"/>
  <c r="H4305" i="3"/>
  <c r="G4305" i="3"/>
  <c r="F4305" i="3"/>
  <c r="D4305" i="3"/>
  <c r="C4305" i="3"/>
  <c r="B4305" i="3"/>
  <c r="A4305" i="3"/>
  <c r="J4304" i="3"/>
  <c r="I4304" i="3"/>
  <c r="H4304" i="3"/>
  <c r="E4304" i="3" s="1"/>
  <c r="M4304" i="3" s="1"/>
  <c r="G4304" i="3"/>
  <c r="F4304" i="3"/>
  <c r="D4304" i="3"/>
  <c r="C4304" i="3"/>
  <c r="B4304" i="3"/>
  <c r="A4304" i="3"/>
  <c r="J4303" i="3"/>
  <c r="I4303" i="3"/>
  <c r="H4303" i="3"/>
  <c r="G4303" i="3"/>
  <c r="F4303" i="3"/>
  <c r="D4303" i="3"/>
  <c r="C4303" i="3"/>
  <c r="B4303" i="3"/>
  <c r="A4303" i="3"/>
  <c r="J4302" i="3"/>
  <c r="I4302" i="3"/>
  <c r="H4302" i="3"/>
  <c r="G4302" i="3"/>
  <c r="F4302" i="3"/>
  <c r="D4302" i="3"/>
  <c r="C4302" i="3"/>
  <c r="B4302" i="3"/>
  <c r="A4302" i="3"/>
  <c r="J4301" i="3"/>
  <c r="I4301" i="3"/>
  <c r="H4301" i="3"/>
  <c r="G4301" i="3"/>
  <c r="F4301" i="3"/>
  <c r="D4301" i="3"/>
  <c r="C4301" i="3"/>
  <c r="B4301" i="3"/>
  <c r="A4301" i="3"/>
  <c r="J4300" i="3"/>
  <c r="I4300" i="3"/>
  <c r="H4300" i="3"/>
  <c r="G4300" i="3"/>
  <c r="F4300" i="3"/>
  <c r="D4300" i="3"/>
  <c r="C4300" i="3"/>
  <c r="B4300" i="3"/>
  <c r="A4300" i="3"/>
  <c r="J4299" i="3"/>
  <c r="I4299" i="3"/>
  <c r="H4299" i="3"/>
  <c r="G4299" i="3"/>
  <c r="F4299" i="3"/>
  <c r="D4299" i="3"/>
  <c r="C4299" i="3"/>
  <c r="B4299" i="3"/>
  <c r="A4299" i="3"/>
  <c r="J4298" i="3"/>
  <c r="I4298" i="3"/>
  <c r="H4298" i="3"/>
  <c r="E4298" i="3" s="1"/>
  <c r="M4298" i="3" s="1"/>
  <c r="G4298" i="3"/>
  <c r="F4298" i="3"/>
  <c r="D4298" i="3"/>
  <c r="C4298" i="3"/>
  <c r="B4298" i="3"/>
  <c r="A4298" i="3"/>
  <c r="J4297" i="3"/>
  <c r="I4297" i="3"/>
  <c r="H4297" i="3"/>
  <c r="G4297" i="3"/>
  <c r="F4297" i="3"/>
  <c r="D4297" i="3"/>
  <c r="C4297" i="3"/>
  <c r="B4297" i="3"/>
  <c r="A4297" i="3"/>
  <c r="J4296" i="3"/>
  <c r="I4296" i="3"/>
  <c r="H4296" i="3"/>
  <c r="G4296" i="3"/>
  <c r="F4296" i="3"/>
  <c r="D4296" i="3"/>
  <c r="C4296" i="3"/>
  <c r="B4296" i="3"/>
  <c r="A4296" i="3"/>
  <c r="J4295" i="3"/>
  <c r="I4295" i="3"/>
  <c r="H4295" i="3"/>
  <c r="G4295" i="3"/>
  <c r="F4295" i="3"/>
  <c r="D4295" i="3"/>
  <c r="C4295" i="3"/>
  <c r="B4295" i="3"/>
  <c r="A4295" i="3"/>
  <c r="J4294" i="3"/>
  <c r="I4294" i="3"/>
  <c r="H4294" i="3"/>
  <c r="G4294" i="3"/>
  <c r="F4294" i="3"/>
  <c r="D4294" i="3"/>
  <c r="C4294" i="3"/>
  <c r="B4294" i="3"/>
  <c r="A4294" i="3"/>
  <c r="J4293" i="3"/>
  <c r="I4293" i="3"/>
  <c r="H4293" i="3"/>
  <c r="G4293" i="3"/>
  <c r="F4293" i="3"/>
  <c r="D4293" i="3"/>
  <c r="C4293" i="3"/>
  <c r="B4293" i="3"/>
  <c r="A4293" i="3"/>
  <c r="J4292" i="3"/>
  <c r="I4292" i="3"/>
  <c r="H4292" i="3"/>
  <c r="G4292" i="3"/>
  <c r="F4292" i="3"/>
  <c r="D4292" i="3"/>
  <c r="C4292" i="3"/>
  <c r="B4292" i="3"/>
  <c r="A4292" i="3"/>
  <c r="J4291" i="3"/>
  <c r="I4291" i="3"/>
  <c r="H4291" i="3"/>
  <c r="G4291" i="3"/>
  <c r="F4291" i="3"/>
  <c r="D4291" i="3"/>
  <c r="C4291" i="3"/>
  <c r="B4291" i="3"/>
  <c r="A4291" i="3"/>
  <c r="J4290" i="3"/>
  <c r="I4290" i="3"/>
  <c r="H4290" i="3"/>
  <c r="G4290" i="3"/>
  <c r="F4290" i="3"/>
  <c r="E4290" i="3"/>
  <c r="M4290" i="3" s="1"/>
  <c r="D4290" i="3"/>
  <c r="C4290" i="3"/>
  <c r="B4290" i="3"/>
  <c r="A4290" i="3"/>
  <c r="J4289" i="3"/>
  <c r="I4289" i="3"/>
  <c r="H4289" i="3"/>
  <c r="G4289" i="3"/>
  <c r="F4289" i="3"/>
  <c r="D4289" i="3"/>
  <c r="C4289" i="3"/>
  <c r="B4289" i="3"/>
  <c r="A4289" i="3"/>
  <c r="J4288" i="3"/>
  <c r="I4288" i="3"/>
  <c r="H4288" i="3"/>
  <c r="G4288" i="3"/>
  <c r="F4288" i="3"/>
  <c r="D4288" i="3"/>
  <c r="C4288" i="3"/>
  <c r="B4288" i="3"/>
  <c r="A4288" i="3"/>
  <c r="J4287" i="3"/>
  <c r="I4287" i="3"/>
  <c r="H4287" i="3"/>
  <c r="G4287" i="3"/>
  <c r="F4287" i="3"/>
  <c r="D4287" i="3"/>
  <c r="C4287" i="3"/>
  <c r="B4287" i="3"/>
  <c r="A4287" i="3"/>
  <c r="J4286" i="3"/>
  <c r="I4286" i="3"/>
  <c r="H4286" i="3"/>
  <c r="E4286" i="3" s="1"/>
  <c r="G4286" i="3"/>
  <c r="F4286" i="3"/>
  <c r="D4286" i="3"/>
  <c r="C4286" i="3"/>
  <c r="B4286" i="3"/>
  <c r="A4286" i="3"/>
  <c r="J4285" i="3"/>
  <c r="I4285" i="3"/>
  <c r="H4285" i="3"/>
  <c r="G4285" i="3"/>
  <c r="F4285" i="3"/>
  <c r="D4285" i="3"/>
  <c r="C4285" i="3"/>
  <c r="B4285" i="3"/>
  <c r="A4285" i="3"/>
  <c r="J4284" i="3"/>
  <c r="I4284" i="3"/>
  <c r="H4284" i="3"/>
  <c r="G4284" i="3"/>
  <c r="F4284" i="3"/>
  <c r="D4284" i="3"/>
  <c r="C4284" i="3"/>
  <c r="B4284" i="3"/>
  <c r="A4284" i="3"/>
  <c r="J4283" i="3"/>
  <c r="I4283" i="3"/>
  <c r="H4283" i="3"/>
  <c r="G4283" i="3"/>
  <c r="F4283" i="3"/>
  <c r="D4283" i="3"/>
  <c r="C4283" i="3"/>
  <c r="B4283" i="3"/>
  <c r="A4283" i="3"/>
  <c r="J4282" i="3"/>
  <c r="I4282" i="3"/>
  <c r="H4282" i="3"/>
  <c r="E4282" i="3" s="1"/>
  <c r="M4282" i="3" s="1"/>
  <c r="G4282" i="3"/>
  <c r="F4282" i="3"/>
  <c r="D4282" i="3"/>
  <c r="C4282" i="3"/>
  <c r="B4282" i="3"/>
  <c r="A4282" i="3"/>
  <c r="J4281" i="3"/>
  <c r="I4281" i="3"/>
  <c r="H4281" i="3"/>
  <c r="G4281" i="3"/>
  <c r="F4281" i="3"/>
  <c r="D4281" i="3"/>
  <c r="C4281" i="3"/>
  <c r="B4281" i="3"/>
  <c r="A4281" i="3"/>
  <c r="J4280" i="3"/>
  <c r="I4280" i="3"/>
  <c r="H4280" i="3"/>
  <c r="G4280" i="3"/>
  <c r="F4280" i="3"/>
  <c r="D4280" i="3"/>
  <c r="C4280" i="3"/>
  <c r="B4280" i="3"/>
  <c r="A4280" i="3"/>
  <c r="J4279" i="3"/>
  <c r="I4279" i="3"/>
  <c r="H4279" i="3"/>
  <c r="G4279" i="3"/>
  <c r="F4279" i="3"/>
  <c r="D4279" i="3"/>
  <c r="C4279" i="3"/>
  <c r="B4279" i="3"/>
  <c r="A4279" i="3"/>
  <c r="J4278" i="3"/>
  <c r="I4278" i="3"/>
  <c r="H4278" i="3"/>
  <c r="G4278" i="3"/>
  <c r="F4278" i="3"/>
  <c r="D4278" i="3"/>
  <c r="C4278" i="3"/>
  <c r="B4278" i="3"/>
  <c r="A4278" i="3"/>
  <c r="J4277" i="3"/>
  <c r="I4277" i="3"/>
  <c r="H4277" i="3"/>
  <c r="G4277" i="3"/>
  <c r="F4277" i="3"/>
  <c r="D4277" i="3"/>
  <c r="C4277" i="3"/>
  <c r="B4277" i="3"/>
  <c r="A4277" i="3"/>
  <c r="J4276" i="3"/>
  <c r="I4276" i="3"/>
  <c r="H4276" i="3"/>
  <c r="G4276" i="3"/>
  <c r="F4276" i="3"/>
  <c r="D4276" i="3"/>
  <c r="C4276" i="3"/>
  <c r="B4276" i="3"/>
  <c r="A4276" i="3"/>
  <c r="J4275" i="3"/>
  <c r="I4275" i="3"/>
  <c r="H4275" i="3"/>
  <c r="G4275" i="3"/>
  <c r="F4275" i="3"/>
  <c r="D4275" i="3"/>
  <c r="C4275" i="3"/>
  <c r="B4275" i="3"/>
  <c r="A4275" i="3"/>
  <c r="J4274" i="3"/>
  <c r="I4274" i="3"/>
  <c r="H4274" i="3"/>
  <c r="G4274" i="3"/>
  <c r="F4274" i="3"/>
  <c r="E4274" i="3"/>
  <c r="M4274" i="3" s="1"/>
  <c r="D4274" i="3"/>
  <c r="C4274" i="3"/>
  <c r="B4274" i="3"/>
  <c r="A4274" i="3"/>
  <c r="J4273" i="3"/>
  <c r="I4273" i="3"/>
  <c r="H4273" i="3"/>
  <c r="G4273" i="3"/>
  <c r="F4273" i="3"/>
  <c r="D4273" i="3"/>
  <c r="C4273" i="3"/>
  <c r="B4273" i="3"/>
  <c r="A4273" i="3"/>
  <c r="J4272" i="3"/>
  <c r="I4272" i="3"/>
  <c r="H4272" i="3"/>
  <c r="G4272" i="3"/>
  <c r="F4272" i="3"/>
  <c r="D4272" i="3"/>
  <c r="C4272" i="3"/>
  <c r="B4272" i="3"/>
  <c r="A4272" i="3"/>
  <c r="J4271" i="3"/>
  <c r="I4271" i="3"/>
  <c r="H4271" i="3"/>
  <c r="G4271" i="3"/>
  <c r="F4271" i="3"/>
  <c r="D4271" i="3"/>
  <c r="C4271" i="3"/>
  <c r="B4271" i="3"/>
  <c r="A4271" i="3"/>
  <c r="J4270" i="3"/>
  <c r="I4270" i="3"/>
  <c r="H4270" i="3"/>
  <c r="G4270" i="3"/>
  <c r="F4270" i="3"/>
  <c r="D4270" i="3"/>
  <c r="C4270" i="3"/>
  <c r="B4270" i="3"/>
  <c r="A4270" i="3"/>
  <c r="J4269" i="3"/>
  <c r="I4269" i="3"/>
  <c r="H4269" i="3"/>
  <c r="G4269" i="3"/>
  <c r="F4269" i="3"/>
  <c r="D4269" i="3"/>
  <c r="C4269" i="3"/>
  <c r="B4269" i="3"/>
  <c r="A4269" i="3"/>
  <c r="J4268" i="3"/>
  <c r="I4268" i="3"/>
  <c r="H4268" i="3"/>
  <c r="G4268" i="3"/>
  <c r="F4268" i="3"/>
  <c r="D4268" i="3"/>
  <c r="C4268" i="3"/>
  <c r="B4268" i="3"/>
  <c r="A4268" i="3"/>
  <c r="J4267" i="3"/>
  <c r="I4267" i="3"/>
  <c r="H4267" i="3"/>
  <c r="G4267" i="3"/>
  <c r="F4267" i="3"/>
  <c r="D4267" i="3"/>
  <c r="C4267" i="3"/>
  <c r="B4267" i="3"/>
  <c r="A4267" i="3"/>
  <c r="J4266" i="3"/>
  <c r="I4266" i="3"/>
  <c r="H4266" i="3"/>
  <c r="E4266" i="3" s="1"/>
  <c r="M4266" i="3" s="1"/>
  <c r="G4266" i="3"/>
  <c r="F4266" i="3"/>
  <c r="D4266" i="3"/>
  <c r="C4266" i="3"/>
  <c r="B4266" i="3"/>
  <c r="A4266" i="3"/>
  <c r="J4265" i="3"/>
  <c r="I4265" i="3"/>
  <c r="H4265" i="3"/>
  <c r="G4265" i="3"/>
  <c r="F4265" i="3"/>
  <c r="D4265" i="3"/>
  <c r="C4265" i="3"/>
  <c r="B4265" i="3"/>
  <c r="A4265" i="3"/>
  <c r="J4264" i="3"/>
  <c r="I4264" i="3"/>
  <c r="H4264" i="3"/>
  <c r="G4264" i="3"/>
  <c r="F4264" i="3"/>
  <c r="D4264" i="3"/>
  <c r="C4264" i="3"/>
  <c r="B4264" i="3"/>
  <c r="A4264" i="3"/>
  <c r="J4263" i="3"/>
  <c r="I4263" i="3"/>
  <c r="H4263" i="3"/>
  <c r="G4263" i="3"/>
  <c r="F4263" i="3"/>
  <c r="D4263" i="3"/>
  <c r="C4263" i="3"/>
  <c r="B4263" i="3"/>
  <c r="A4263" i="3"/>
  <c r="J4262" i="3"/>
  <c r="I4262" i="3"/>
  <c r="H4262" i="3"/>
  <c r="G4262" i="3"/>
  <c r="F4262" i="3"/>
  <c r="D4262" i="3"/>
  <c r="C4262" i="3"/>
  <c r="B4262" i="3"/>
  <c r="A4262" i="3"/>
  <c r="J4261" i="3"/>
  <c r="I4261" i="3"/>
  <c r="H4261" i="3"/>
  <c r="G4261" i="3"/>
  <c r="F4261" i="3"/>
  <c r="D4261" i="3"/>
  <c r="C4261" i="3"/>
  <c r="B4261" i="3"/>
  <c r="A4261" i="3"/>
  <c r="J4260" i="3"/>
  <c r="I4260" i="3"/>
  <c r="H4260" i="3"/>
  <c r="G4260" i="3"/>
  <c r="F4260" i="3"/>
  <c r="D4260" i="3"/>
  <c r="C4260" i="3"/>
  <c r="B4260" i="3"/>
  <c r="A4260" i="3"/>
  <c r="J4259" i="3"/>
  <c r="I4259" i="3"/>
  <c r="H4259" i="3"/>
  <c r="G4259" i="3"/>
  <c r="F4259" i="3"/>
  <c r="D4259" i="3"/>
  <c r="C4259" i="3"/>
  <c r="B4259" i="3"/>
  <c r="A4259" i="3"/>
  <c r="J4258" i="3"/>
  <c r="I4258" i="3"/>
  <c r="H4258" i="3"/>
  <c r="G4258" i="3"/>
  <c r="F4258" i="3"/>
  <c r="E4258" i="3"/>
  <c r="M4258" i="3" s="1"/>
  <c r="D4258" i="3"/>
  <c r="C4258" i="3"/>
  <c r="B4258" i="3"/>
  <c r="A4258" i="3"/>
  <c r="J4257" i="3"/>
  <c r="I4257" i="3"/>
  <c r="H4257" i="3"/>
  <c r="G4257" i="3"/>
  <c r="F4257" i="3"/>
  <c r="D4257" i="3"/>
  <c r="C4257" i="3"/>
  <c r="B4257" i="3"/>
  <c r="A4257" i="3"/>
  <c r="J4256" i="3"/>
  <c r="I4256" i="3"/>
  <c r="H4256" i="3"/>
  <c r="G4256" i="3"/>
  <c r="F4256" i="3"/>
  <c r="D4256" i="3"/>
  <c r="C4256" i="3"/>
  <c r="B4256" i="3"/>
  <c r="A4256" i="3"/>
  <c r="J4255" i="3"/>
  <c r="I4255" i="3"/>
  <c r="H4255" i="3"/>
  <c r="G4255" i="3"/>
  <c r="F4255" i="3"/>
  <c r="D4255" i="3"/>
  <c r="C4255" i="3"/>
  <c r="B4255" i="3"/>
  <c r="A4255" i="3"/>
  <c r="J4254" i="3"/>
  <c r="I4254" i="3"/>
  <c r="H4254" i="3"/>
  <c r="E4254" i="3" s="1"/>
  <c r="G4254" i="3"/>
  <c r="F4254" i="3"/>
  <c r="D4254" i="3"/>
  <c r="C4254" i="3"/>
  <c r="B4254" i="3"/>
  <c r="A4254" i="3"/>
  <c r="J4253" i="3"/>
  <c r="I4253" i="3"/>
  <c r="H4253" i="3"/>
  <c r="G4253" i="3"/>
  <c r="F4253" i="3"/>
  <c r="D4253" i="3"/>
  <c r="C4253" i="3"/>
  <c r="B4253" i="3"/>
  <c r="A4253" i="3"/>
  <c r="J4252" i="3"/>
  <c r="I4252" i="3"/>
  <c r="H4252" i="3"/>
  <c r="G4252" i="3"/>
  <c r="F4252" i="3"/>
  <c r="D4252" i="3"/>
  <c r="C4252" i="3"/>
  <c r="B4252" i="3"/>
  <c r="A4252" i="3"/>
  <c r="J4251" i="3"/>
  <c r="I4251" i="3"/>
  <c r="H4251" i="3"/>
  <c r="G4251" i="3"/>
  <c r="F4251" i="3"/>
  <c r="D4251" i="3"/>
  <c r="C4251" i="3"/>
  <c r="B4251" i="3"/>
  <c r="A4251" i="3"/>
  <c r="J4250" i="3"/>
  <c r="I4250" i="3"/>
  <c r="H4250" i="3"/>
  <c r="E4250" i="3" s="1"/>
  <c r="M4250" i="3" s="1"/>
  <c r="G4250" i="3"/>
  <c r="F4250" i="3"/>
  <c r="D4250" i="3"/>
  <c r="C4250" i="3"/>
  <c r="B4250" i="3"/>
  <c r="A4250" i="3"/>
  <c r="J4249" i="3"/>
  <c r="I4249" i="3"/>
  <c r="H4249" i="3"/>
  <c r="G4249" i="3"/>
  <c r="F4249" i="3"/>
  <c r="D4249" i="3"/>
  <c r="C4249" i="3"/>
  <c r="B4249" i="3"/>
  <c r="A4249" i="3"/>
  <c r="J4248" i="3"/>
  <c r="I4248" i="3"/>
  <c r="H4248" i="3"/>
  <c r="G4248" i="3"/>
  <c r="F4248" i="3"/>
  <c r="D4248" i="3"/>
  <c r="C4248" i="3"/>
  <c r="B4248" i="3"/>
  <c r="A4248" i="3"/>
  <c r="J4247" i="3"/>
  <c r="I4247" i="3"/>
  <c r="H4247" i="3"/>
  <c r="G4247" i="3"/>
  <c r="F4247" i="3"/>
  <c r="D4247" i="3"/>
  <c r="C4247" i="3"/>
  <c r="B4247" i="3"/>
  <c r="A4247" i="3"/>
  <c r="J4246" i="3"/>
  <c r="I4246" i="3"/>
  <c r="H4246" i="3"/>
  <c r="G4246" i="3"/>
  <c r="F4246" i="3"/>
  <c r="D4246" i="3"/>
  <c r="C4246" i="3"/>
  <c r="B4246" i="3"/>
  <c r="A4246" i="3"/>
  <c r="J4245" i="3"/>
  <c r="I4245" i="3"/>
  <c r="H4245" i="3"/>
  <c r="G4245" i="3"/>
  <c r="F4245" i="3"/>
  <c r="D4245" i="3"/>
  <c r="C4245" i="3"/>
  <c r="B4245" i="3"/>
  <c r="A4245" i="3"/>
  <c r="J4244" i="3"/>
  <c r="I4244" i="3"/>
  <c r="H4244" i="3"/>
  <c r="G4244" i="3"/>
  <c r="F4244" i="3"/>
  <c r="D4244" i="3"/>
  <c r="C4244" i="3"/>
  <c r="B4244" i="3"/>
  <c r="A4244" i="3"/>
  <c r="J4243" i="3"/>
  <c r="I4243" i="3"/>
  <c r="H4243" i="3"/>
  <c r="G4243" i="3"/>
  <c r="F4243" i="3"/>
  <c r="D4243" i="3"/>
  <c r="C4243" i="3"/>
  <c r="B4243" i="3"/>
  <c r="A4243" i="3"/>
  <c r="J4242" i="3"/>
  <c r="I4242" i="3"/>
  <c r="H4242" i="3"/>
  <c r="G4242" i="3"/>
  <c r="F4242" i="3"/>
  <c r="E4242" i="3"/>
  <c r="M4242" i="3" s="1"/>
  <c r="D4242" i="3"/>
  <c r="C4242" i="3"/>
  <c r="B4242" i="3"/>
  <c r="A4242" i="3"/>
  <c r="J4241" i="3"/>
  <c r="I4241" i="3"/>
  <c r="H4241" i="3"/>
  <c r="G4241" i="3"/>
  <c r="F4241" i="3"/>
  <c r="D4241" i="3"/>
  <c r="C4241" i="3"/>
  <c r="B4241" i="3"/>
  <c r="A4241" i="3"/>
  <c r="J4240" i="3"/>
  <c r="I4240" i="3"/>
  <c r="H4240" i="3"/>
  <c r="G4240" i="3"/>
  <c r="F4240" i="3"/>
  <c r="D4240" i="3"/>
  <c r="C4240" i="3"/>
  <c r="B4240" i="3"/>
  <c r="A4240" i="3"/>
  <c r="J4239" i="3"/>
  <c r="I4239" i="3"/>
  <c r="H4239" i="3"/>
  <c r="G4239" i="3"/>
  <c r="F4239" i="3"/>
  <c r="D4239" i="3"/>
  <c r="C4239" i="3"/>
  <c r="B4239" i="3"/>
  <c r="A4239" i="3"/>
  <c r="J4238" i="3"/>
  <c r="I4238" i="3"/>
  <c r="H4238" i="3"/>
  <c r="G4238" i="3"/>
  <c r="F4238" i="3"/>
  <c r="D4238" i="3"/>
  <c r="C4238" i="3"/>
  <c r="B4238" i="3"/>
  <c r="A4238" i="3"/>
  <c r="J4237" i="3"/>
  <c r="I4237" i="3"/>
  <c r="H4237" i="3"/>
  <c r="G4237" i="3"/>
  <c r="F4237" i="3"/>
  <c r="D4237" i="3"/>
  <c r="C4237" i="3"/>
  <c r="B4237" i="3"/>
  <c r="A4237" i="3"/>
  <c r="J4236" i="3"/>
  <c r="I4236" i="3"/>
  <c r="H4236" i="3"/>
  <c r="G4236" i="3"/>
  <c r="F4236" i="3"/>
  <c r="D4236" i="3"/>
  <c r="C4236" i="3"/>
  <c r="B4236" i="3"/>
  <c r="A4236" i="3"/>
  <c r="J4235" i="3"/>
  <c r="I4235" i="3"/>
  <c r="H4235" i="3"/>
  <c r="G4235" i="3"/>
  <c r="F4235" i="3"/>
  <c r="D4235" i="3"/>
  <c r="C4235" i="3"/>
  <c r="B4235" i="3"/>
  <c r="A4235" i="3"/>
  <c r="J4234" i="3"/>
  <c r="I4234" i="3"/>
  <c r="H4234" i="3"/>
  <c r="E4234" i="3" s="1"/>
  <c r="M4234" i="3" s="1"/>
  <c r="G4234" i="3"/>
  <c r="F4234" i="3"/>
  <c r="D4234" i="3"/>
  <c r="C4234" i="3"/>
  <c r="B4234" i="3"/>
  <c r="A4234" i="3"/>
  <c r="J4233" i="3"/>
  <c r="I4233" i="3"/>
  <c r="H4233" i="3"/>
  <c r="G4233" i="3"/>
  <c r="F4233" i="3"/>
  <c r="D4233" i="3"/>
  <c r="C4233" i="3"/>
  <c r="B4233" i="3"/>
  <c r="A4233" i="3"/>
  <c r="J4232" i="3"/>
  <c r="I4232" i="3"/>
  <c r="H4232" i="3"/>
  <c r="G4232" i="3"/>
  <c r="F4232" i="3"/>
  <c r="D4232" i="3"/>
  <c r="C4232" i="3"/>
  <c r="B4232" i="3"/>
  <c r="A4232" i="3"/>
  <c r="J4231" i="3"/>
  <c r="I4231" i="3"/>
  <c r="H4231" i="3"/>
  <c r="G4231" i="3"/>
  <c r="F4231" i="3"/>
  <c r="D4231" i="3"/>
  <c r="C4231" i="3"/>
  <c r="B4231" i="3"/>
  <c r="A4231" i="3"/>
  <c r="J4230" i="3"/>
  <c r="I4230" i="3"/>
  <c r="H4230" i="3"/>
  <c r="G4230" i="3"/>
  <c r="F4230" i="3"/>
  <c r="D4230" i="3"/>
  <c r="C4230" i="3"/>
  <c r="B4230" i="3"/>
  <c r="A4230" i="3"/>
  <c r="J4229" i="3"/>
  <c r="I4229" i="3"/>
  <c r="H4229" i="3"/>
  <c r="G4229" i="3"/>
  <c r="F4229" i="3"/>
  <c r="D4229" i="3"/>
  <c r="C4229" i="3"/>
  <c r="B4229" i="3"/>
  <c r="A4229" i="3"/>
  <c r="J4228" i="3"/>
  <c r="I4228" i="3"/>
  <c r="H4228" i="3"/>
  <c r="G4228" i="3"/>
  <c r="F4228" i="3"/>
  <c r="D4228" i="3"/>
  <c r="C4228" i="3"/>
  <c r="B4228" i="3"/>
  <c r="A4228" i="3"/>
  <c r="J4227" i="3"/>
  <c r="I4227" i="3"/>
  <c r="H4227" i="3"/>
  <c r="G4227" i="3"/>
  <c r="F4227" i="3"/>
  <c r="D4227" i="3"/>
  <c r="C4227" i="3"/>
  <c r="B4227" i="3"/>
  <c r="A4227" i="3"/>
  <c r="J4226" i="3"/>
  <c r="I4226" i="3"/>
  <c r="H4226" i="3"/>
  <c r="G4226" i="3"/>
  <c r="F4226" i="3"/>
  <c r="E4226" i="3"/>
  <c r="M4226" i="3" s="1"/>
  <c r="D4226" i="3"/>
  <c r="C4226" i="3"/>
  <c r="B4226" i="3"/>
  <c r="A4226" i="3"/>
  <c r="J4225" i="3"/>
  <c r="I4225" i="3"/>
  <c r="H4225" i="3"/>
  <c r="G4225" i="3"/>
  <c r="F4225" i="3"/>
  <c r="D4225" i="3"/>
  <c r="C4225" i="3"/>
  <c r="B4225" i="3"/>
  <c r="A4225" i="3"/>
  <c r="J4224" i="3"/>
  <c r="I4224" i="3"/>
  <c r="H4224" i="3"/>
  <c r="G4224" i="3"/>
  <c r="F4224" i="3"/>
  <c r="D4224" i="3"/>
  <c r="C4224" i="3"/>
  <c r="B4224" i="3"/>
  <c r="A4224" i="3"/>
  <c r="J4223" i="3"/>
  <c r="I4223" i="3"/>
  <c r="H4223" i="3"/>
  <c r="G4223" i="3"/>
  <c r="F4223" i="3"/>
  <c r="D4223" i="3"/>
  <c r="C4223" i="3"/>
  <c r="B4223" i="3"/>
  <c r="A4223" i="3"/>
  <c r="J4222" i="3"/>
  <c r="I4222" i="3"/>
  <c r="H4222" i="3"/>
  <c r="E4222" i="3" s="1"/>
  <c r="G4222" i="3"/>
  <c r="F4222" i="3"/>
  <c r="D4222" i="3"/>
  <c r="C4222" i="3"/>
  <c r="B4222" i="3"/>
  <c r="A4222" i="3"/>
  <c r="J4221" i="3"/>
  <c r="I4221" i="3"/>
  <c r="H4221" i="3"/>
  <c r="G4221" i="3"/>
  <c r="F4221" i="3"/>
  <c r="D4221" i="3"/>
  <c r="C4221" i="3"/>
  <c r="B4221" i="3"/>
  <c r="A4221" i="3"/>
  <c r="J4220" i="3"/>
  <c r="I4220" i="3"/>
  <c r="H4220" i="3"/>
  <c r="G4220" i="3"/>
  <c r="F4220" i="3"/>
  <c r="D4220" i="3"/>
  <c r="C4220" i="3"/>
  <c r="B4220" i="3"/>
  <c r="A4220" i="3"/>
  <c r="J4219" i="3"/>
  <c r="I4219" i="3"/>
  <c r="H4219" i="3"/>
  <c r="G4219" i="3"/>
  <c r="F4219" i="3"/>
  <c r="D4219" i="3"/>
  <c r="C4219" i="3"/>
  <c r="B4219" i="3"/>
  <c r="A4219" i="3"/>
  <c r="J4218" i="3"/>
  <c r="I4218" i="3"/>
  <c r="H4218" i="3"/>
  <c r="E4218" i="3" s="1"/>
  <c r="M4218" i="3" s="1"/>
  <c r="G4218" i="3"/>
  <c r="F4218" i="3"/>
  <c r="D4218" i="3"/>
  <c r="C4218" i="3"/>
  <c r="B4218" i="3"/>
  <c r="A4218" i="3"/>
  <c r="J4217" i="3"/>
  <c r="I4217" i="3"/>
  <c r="H4217" i="3"/>
  <c r="G4217" i="3"/>
  <c r="F4217" i="3"/>
  <c r="D4217" i="3"/>
  <c r="C4217" i="3"/>
  <c r="B4217" i="3"/>
  <c r="A4217" i="3"/>
  <c r="J4216" i="3"/>
  <c r="I4216" i="3"/>
  <c r="H4216" i="3"/>
  <c r="G4216" i="3"/>
  <c r="F4216" i="3"/>
  <c r="D4216" i="3"/>
  <c r="C4216" i="3"/>
  <c r="B4216" i="3"/>
  <c r="A4216" i="3"/>
  <c r="J4215" i="3"/>
  <c r="I4215" i="3"/>
  <c r="H4215" i="3"/>
  <c r="G4215" i="3"/>
  <c r="F4215" i="3"/>
  <c r="D4215" i="3"/>
  <c r="C4215" i="3"/>
  <c r="B4215" i="3"/>
  <c r="A4215" i="3"/>
  <c r="J4214" i="3"/>
  <c r="I4214" i="3"/>
  <c r="H4214" i="3"/>
  <c r="G4214" i="3"/>
  <c r="F4214" i="3"/>
  <c r="D4214" i="3"/>
  <c r="C4214" i="3"/>
  <c r="B4214" i="3"/>
  <c r="A4214" i="3"/>
  <c r="J4213" i="3"/>
  <c r="I4213" i="3"/>
  <c r="H4213" i="3"/>
  <c r="G4213" i="3"/>
  <c r="F4213" i="3"/>
  <c r="D4213" i="3"/>
  <c r="C4213" i="3"/>
  <c r="B4213" i="3"/>
  <c r="A4213" i="3"/>
  <c r="J4212" i="3"/>
  <c r="I4212" i="3"/>
  <c r="H4212" i="3"/>
  <c r="G4212" i="3"/>
  <c r="F4212" i="3"/>
  <c r="D4212" i="3"/>
  <c r="C4212" i="3"/>
  <c r="B4212" i="3"/>
  <c r="A4212" i="3"/>
  <c r="J4211" i="3"/>
  <c r="I4211" i="3"/>
  <c r="H4211" i="3"/>
  <c r="G4211" i="3"/>
  <c r="F4211" i="3"/>
  <c r="D4211" i="3"/>
  <c r="C4211" i="3"/>
  <c r="B4211" i="3"/>
  <c r="A4211" i="3"/>
  <c r="J4210" i="3"/>
  <c r="I4210" i="3"/>
  <c r="H4210" i="3"/>
  <c r="G4210" i="3"/>
  <c r="F4210" i="3"/>
  <c r="E4210" i="3"/>
  <c r="M4210" i="3" s="1"/>
  <c r="D4210" i="3"/>
  <c r="C4210" i="3"/>
  <c r="B4210" i="3"/>
  <c r="A4210" i="3"/>
  <c r="J4209" i="3"/>
  <c r="I4209" i="3"/>
  <c r="H4209" i="3"/>
  <c r="G4209" i="3"/>
  <c r="F4209" i="3"/>
  <c r="D4209" i="3"/>
  <c r="C4209" i="3"/>
  <c r="B4209" i="3"/>
  <c r="A4209" i="3"/>
  <c r="J4208" i="3"/>
  <c r="I4208" i="3"/>
  <c r="H4208" i="3"/>
  <c r="G4208" i="3"/>
  <c r="F4208" i="3"/>
  <c r="D4208" i="3"/>
  <c r="C4208" i="3"/>
  <c r="B4208" i="3"/>
  <c r="A4208" i="3"/>
  <c r="J4207" i="3"/>
  <c r="I4207" i="3"/>
  <c r="H4207" i="3"/>
  <c r="G4207" i="3"/>
  <c r="F4207" i="3"/>
  <c r="D4207" i="3"/>
  <c r="C4207" i="3"/>
  <c r="B4207" i="3"/>
  <c r="A4207" i="3"/>
  <c r="J4206" i="3"/>
  <c r="I4206" i="3"/>
  <c r="H4206" i="3"/>
  <c r="G4206" i="3"/>
  <c r="F4206" i="3"/>
  <c r="D4206" i="3"/>
  <c r="C4206" i="3"/>
  <c r="B4206" i="3"/>
  <c r="A4206" i="3"/>
  <c r="J4205" i="3"/>
  <c r="I4205" i="3"/>
  <c r="H4205" i="3"/>
  <c r="G4205" i="3"/>
  <c r="F4205" i="3"/>
  <c r="D4205" i="3"/>
  <c r="C4205" i="3"/>
  <c r="B4205" i="3"/>
  <c r="A4205" i="3"/>
  <c r="J4204" i="3"/>
  <c r="I4204" i="3"/>
  <c r="H4204" i="3"/>
  <c r="G4204" i="3"/>
  <c r="F4204" i="3"/>
  <c r="D4204" i="3"/>
  <c r="C4204" i="3"/>
  <c r="B4204" i="3"/>
  <c r="A4204" i="3"/>
  <c r="J4203" i="3"/>
  <c r="I4203" i="3"/>
  <c r="H4203" i="3"/>
  <c r="G4203" i="3"/>
  <c r="F4203" i="3"/>
  <c r="D4203" i="3"/>
  <c r="C4203" i="3"/>
  <c r="B4203" i="3"/>
  <c r="A4203" i="3"/>
  <c r="J4202" i="3"/>
  <c r="I4202" i="3"/>
  <c r="H4202" i="3"/>
  <c r="E4202" i="3" s="1"/>
  <c r="M4202" i="3" s="1"/>
  <c r="G4202" i="3"/>
  <c r="F4202" i="3"/>
  <c r="D4202" i="3"/>
  <c r="C4202" i="3"/>
  <c r="B4202" i="3"/>
  <c r="A4202" i="3"/>
  <c r="J4201" i="3"/>
  <c r="I4201" i="3"/>
  <c r="H4201" i="3"/>
  <c r="G4201" i="3"/>
  <c r="F4201" i="3"/>
  <c r="D4201" i="3"/>
  <c r="C4201" i="3"/>
  <c r="B4201" i="3"/>
  <c r="A4201" i="3"/>
  <c r="J4200" i="3"/>
  <c r="I4200" i="3"/>
  <c r="H4200" i="3"/>
  <c r="G4200" i="3"/>
  <c r="F4200" i="3"/>
  <c r="D4200" i="3"/>
  <c r="C4200" i="3"/>
  <c r="B4200" i="3"/>
  <c r="A4200" i="3"/>
  <c r="J4199" i="3"/>
  <c r="I4199" i="3"/>
  <c r="H4199" i="3"/>
  <c r="G4199" i="3"/>
  <c r="F4199" i="3"/>
  <c r="D4199" i="3"/>
  <c r="C4199" i="3"/>
  <c r="B4199" i="3"/>
  <c r="A4199" i="3"/>
  <c r="J4198" i="3"/>
  <c r="I4198" i="3"/>
  <c r="H4198" i="3"/>
  <c r="G4198" i="3"/>
  <c r="F4198" i="3"/>
  <c r="D4198" i="3"/>
  <c r="C4198" i="3"/>
  <c r="B4198" i="3"/>
  <c r="A4198" i="3"/>
  <c r="J4197" i="3"/>
  <c r="I4197" i="3"/>
  <c r="H4197" i="3"/>
  <c r="G4197" i="3"/>
  <c r="F4197" i="3"/>
  <c r="D4197" i="3"/>
  <c r="C4197" i="3"/>
  <c r="B4197" i="3"/>
  <c r="A4197" i="3"/>
  <c r="J4196" i="3"/>
  <c r="I4196" i="3"/>
  <c r="H4196" i="3"/>
  <c r="G4196" i="3"/>
  <c r="F4196" i="3"/>
  <c r="E4196" i="3"/>
  <c r="D4196" i="3"/>
  <c r="C4196" i="3"/>
  <c r="B4196" i="3"/>
  <c r="A4196" i="3"/>
  <c r="J4195" i="3"/>
  <c r="I4195" i="3"/>
  <c r="H4195" i="3"/>
  <c r="G4195" i="3"/>
  <c r="F4195" i="3"/>
  <c r="D4195" i="3"/>
  <c r="C4195" i="3"/>
  <c r="B4195" i="3"/>
  <c r="A4195" i="3"/>
  <c r="J4194" i="3"/>
  <c r="I4194" i="3"/>
  <c r="H4194" i="3"/>
  <c r="G4194" i="3"/>
  <c r="F4194" i="3"/>
  <c r="D4194" i="3"/>
  <c r="C4194" i="3"/>
  <c r="B4194" i="3"/>
  <c r="A4194" i="3"/>
  <c r="J4193" i="3"/>
  <c r="I4193" i="3"/>
  <c r="H4193" i="3"/>
  <c r="G4193" i="3"/>
  <c r="F4193" i="3"/>
  <c r="D4193" i="3"/>
  <c r="C4193" i="3"/>
  <c r="B4193" i="3"/>
  <c r="A4193" i="3"/>
  <c r="J4192" i="3"/>
  <c r="I4192" i="3"/>
  <c r="H4192" i="3"/>
  <c r="G4192" i="3"/>
  <c r="F4192" i="3"/>
  <c r="D4192" i="3"/>
  <c r="C4192" i="3"/>
  <c r="B4192" i="3"/>
  <c r="A4192" i="3"/>
  <c r="J4191" i="3"/>
  <c r="I4191" i="3"/>
  <c r="H4191" i="3"/>
  <c r="G4191" i="3"/>
  <c r="F4191" i="3"/>
  <c r="D4191" i="3"/>
  <c r="C4191" i="3"/>
  <c r="B4191" i="3"/>
  <c r="A4191" i="3"/>
  <c r="J4190" i="3"/>
  <c r="I4190" i="3"/>
  <c r="H4190" i="3"/>
  <c r="G4190" i="3"/>
  <c r="F4190" i="3"/>
  <c r="D4190" i="3"/>
  <c r="C4190" i="3"/>
  <c r="B4190" i="3"/>
  <c r="A4190" i="3"/>
  <c r="J4189" i="3"/>
  <c r="I4189" i="3"/>
  <c r="H4189" i="3"/>
  <c r="G4189" i="3"/>
  <c r="F4189" i="3"/>
  <c r="D4189" i="3"/>
  <c r="C4189" i="3"/>
  <c r="B4189" i="3"/>
  <c r="A4189" i="3"/>
  <c r="J4188" i="3"/>
  <c r="I4188" i="3"/>
  <c r="H4188" i="3"/>
  <c r="E4188" i="3" s="1"/>
  <c r="G4188" i="3"/>
  <c r="F4188" i="3"/>
  <c r="D4188" i="3"/>
  <c r="C4188" i="3"/>
  <c r="B4188" i="3"/>
  <c r="A4188" i="3"/>
  <c r="J4187" i="3"/>
  <c r="I4187" i="3"/>
  <c r="H4187" i="3"/>
  <c r="G4187" i="3"/>
  <c r="F4187" i="3"/>
  <c r="D4187" i="3"/>
  <c r="C4187" i="3"/>
  <c r="B4187" i="3"/>
  <c r="A4187" i="3"/>
  <c r="J4186" i="3"/>
  <c r="I4186" i="3"/>
  <c r="H4186" i="3"/>
  <c r="G4186" i="3"/>
  <c r="F4186" i="3"/>
  <c r="D4186" i="3"/>
  <c r="C4186" i="3"/>
  <c r="B4186" i="3"/>
  <c r="A4186" i="3"/>
  <c r="J4185" i="3"/>
  <c r="I4185" i="3"/>
  <c r="H4185" i="3"/>
  <c r="G4185" i="3"/>
  <c r="F4185" i="3"/>
  <c r="D4185" i="3"/>
  <c r="C4185" i="3"/>
  <c r="B4185" i="3"/>
  <c r="A4185" i="3"/>
  <c r="J4184" i="3"/>
  <c r="I4184" i="3"/>
  <c r="H4184" i="3"/>
  <c r="G4184" i="3"/>
  <c r="F4184" i="3"/>
  <c r="D4184" i="3"/>
  <c r="C4184" i="3"/>
  <c r="B4184" i="3"/>
  <c r="A4184" i="3"/>
  <c r="J4183" i="3"/>
  <c r="I4183" i="3"/>
  <c r="H4183" i="3"/>
  <c r="G4183" i="3"/>
  <c r="F4183" i="3"/>
  <c r="D4183" i="3"/>
  <c r="C4183" i="3"/>
  <c r="B4183" i="3"/>
  <c r="A4183" i="3"/>
  <c r="J4182" i="3"/>
  <c r="I4182" i="3"/>
  <c r="H4182" i="3"/>
  <c r="G4182" i="3"/>
  <c r="F4182" i="3"/>
  <c r="D4182" i="3"/>
  <c r="C4182" i="3"/>
  <c r="B4182" i="3"/>
  <c r="A4182" i="3"/>
  <c r="J4181" i="3"/>
  <c r="I4181" i="3"/>
  <c r="H4181" i="3"/>
  <c r="G4181" i="3"/>
  <c r="F4181" i="3"/>
  <c r="D4181" i="3"/>
  <c r="C4181" i="3"/>
  <c r="B4181" i="3"/>
  <c r="A4181" i="3"/>
  <c r="J4180" i="3"/>
  <c r="I4180" i="3"/>
  <c r="H4180" i="3"/>
  <c r="G4180" i="3"/>
  <c r="F4180" i="3"/>
  <c r="E4180" i="3"/>
  <c r="D4180" i="3"/>
  <c r="C4180" i="3"/>
  <c r="B4180" i="3"/>
  <c r="A4180" i="3"/>
  <c r="J4179" i="3"/>
  <c r="I4179" i="3"/>
  <c r="H4179" i="3"/>
  <c r="G4179" i="3"/>
  <c r="F4179" i="3"/>
  <c r="D4179" i="3"/>
  <c r="C4179" i="3"/>
  <c r="B4179" i="3"/>
  <c r="A4179" i="3"/>
  <c r="J4178" i="3"/>
  <c r="I4178" i="3"/>
  <c r="H4178" i="3"/>
  <c r="G4178" i="3"/>
  <c r="F4178" i="3"/>
  <c r="D4178" i="3"/>
  <c r="C4178" i="3"/>
  <c r="B4178" i="3"/>
  <c r="A4178" i="3"/>
  <c r="J4177" i="3"/>
  <c r="I4177" i="3"/>
  <c r="H4177" i="3"/>
  <c r="G4177" i="3"/>
  <c r="F4177" i="3"/>
  <c r="D4177" i="3"/>
  <c r="C4177" i="3"/>
  <c r="B4177" i="3"/>
  <c r="A4177" i="3"/>
  <c r="J4176" i="3"/>
  <c r="I4176" i="3"/>
  <c r="H4176" i="3"/>
  <c r="E4176" i="3" s="1"/>
  <c r="M4176" i="3" s="1"/>
  <c r="G4176" i="3"/>
  <c r="F4176" i="3"/>
  <c r="D4176" i="3"/>
  <c r="C4176" i="3"/>
  <c r="B4176" i="3"/>
  <c r="A4176" i="3"/>
  <c r="J4175" i="3"/>
  <c r="I4175" i="3"/>
  <c r="H4175" i="3"/>
  <c r="G4175" i="3"/>
  <c r="F4175" i="3"/>
  <c r="D4175" i="3"/>
  <c r="C4175" i="3"/>
  <c r="B4175" i="3"/>
  <c r="A4175" i="3"/>
  <c r="J4174" i="3"/>
  <c r="I4174" i="3"/>
  <c r="H4174" i="3"/>
  <c r="G4174" i="3"/>
  <c r="F4174" i="3"/>
  <c r="D4174" i="3"/>
  <c r="C4174" i="3"/>
  <c r="B4174" i="3"/>
  <c r="A4174" i="3"/>
  <c r="J4173" i="3"/>
  <c r="I4173" i="3"/>
  <c r="H4173" i="3"/>
  <c r="G4173" i="3"/>
  <c r="F4173" i="3"/>
  <c r="D4173" i="3"/>
  <c r="C4173" i="3"/>
  <c r="B4173" i="3"/>
  <c r="A4173" i="3"/>
  <c r="J4172" i="3"/>
  <c r="I4172" i="3"/>
  <c r="H4172" i="3"/>
  <c r="E4172" i="3" s="1"/>
  <c r="G4172" i="3"/>
  <c r="F4172" i="3"/>
  <c r="D4172" i="3"/>
  <c r="C4172" i="3"/>
  <c r="B4172" i="3"/>
  <c r="A4172" i="3"/>
  <c r="J4171" i="3"/>
  <c r="I4171" i="3"/>
  <c r="H4171" i="3"/>
  <c r="G4171" i="3"/>
  <c r="F4171" i="3"/>
  <c r="D4171" i="3"/>
  <c r="C4171" i="3"/>
  <c r="B4171" i="3"/>
  <c r="A4171" i="3"/>
  <c r="J4170" i="3"/>
  <c r="I4170" i="3"/>
  <c r="H4170" i="3"/>
  <c r="G4170" i="3"/>
  <c r="F4170" i="3"/>
  <c r="D4170" i="3"/>
  <c r="C4170" i="3"/>
  <c r="B4170" i="3"/>
  <c r="A4170" i="3"/>
  <c r="J4169" i="3"/>
  <c r="I4169" i="3"/>
  <c r="H4169" i="3"/>
  <c r="G4169" i="3"/>
  <c r="F4169" i="3"/>
  <c r="D4169" i="3"/>
  <c r="C4169" i="3"/>
  <c r="B4169" i="3"/>
  <c r="A4169" i="3"/>
  <c r="J4168" i="3"/>
  <c r="I4168" i="3"/>
  <c r="H4168" i="3"/>
  <c r="G4168" i="3"/>
  <c r="F4168" i="3"/>
  <c r="D4168" i="3"/>
  <c r="C4168" i="3"/>
  <c r="B4168" i="3"/>
  <c r="A4168" i="3"/>
  <c r="J4167" i="3"/>
  <c r="I4167" i="3"/>
  <c r="H4167" i="3"/>
  <c r="G4167" i="3"/>
  <c r="F4167" i="3"/>
  <c r="D4167" i="3"/>
  <c r="C4167" i="3"/>
  <c r="B4167" i="3"/>
  <c r="A4167" i="3"/>
  <c r="J4166" i="3"/>
  <c r="I4166" i="3"/>
  <c r="H4166" i="3"/>
  <c r="G4166" i="3"/>
  <c r="F4166" i="3"/>
  <c r="D4166" i="3"/>
  <c r="C4166" i="3"/>
  <c r="B4166" i="3"/>
  <c r="A4166" i="3"/>
  <c r="J4165" i="3"/>
  <c r="I4165" i="3"/>
  <c r="H4165" i="3"/>
  <c r="G4165" i="3"/>
  <c r="F4165" i="3"/>
  <c r="D4165" i="3"/>
  <c r="C4165" i="3"/>
  <c r="B4165" i="3"/>
  <c r="A4165" i="3"/>
  <c r="J4164" i="3"/>
  <c r="I4164" i="3"/>
  <c r="H4164" i="3"/>
  <c r="G4164" i="3"/>
  <c r="F4164" i="3"/>
  <c r="E4164" i="3"/>
  <c r="D4164" i="3"/>
  <c r="C4164" i="3"/>
  <c r="B4164" i="3"/>
  <c r="A4164" i="3"/>
  <c r="J4163" i="3"/>
  <c r="I4163" i="3"/>
  <c r="H4163" i="3"/>
  <c r="G4163" i="3"/>
  <c r="F4163" i="3"/>
  <c r="D4163" i="3"/>
  <c r="C4163" i="3"/>
  <c r="B4163" i="3"/>
  <c r="A4163" i="3"/>
  <c r="J4162" i="3"/>
  <c r="I4162" i="3"/>
  <c r="H4162" i="3"/>
  <c r="G4162" i="3"/>
  <c r="F4162" i="3"/>
  <c r="D4162" i="3"/>
  <c r="C4162" i="3"/>
  <c r="B4162" i="3"/>
  <c r="A4162" i="3"/>
  <c r="J4161" i="3"/>
  <c r="I4161" i="3"/>
  <c r="H4161" i="3"/>
  <c r="G4161" i="3"/>
  <c r="F4161" i="3"/>
  <c r="D4161" i="3"/>
  <c r="C4161" i="3"/>
  <c r="B4161" i="3"/>
  <c r="A4161" i="3"/>
  <c r="J4160" i="3"/>
  <c r="I4160" i="3"/>
  <c r="H4160" i="3"/>
  <c r="G4160" i="3"/>
  <c r="F4160" i="3"/>
  <c r="D4160" i="3"/>
  <c r="C4160" i="3"/>
  <c r="B4160" i="3"/>
  <c r="A4160" i="3"/>
  <c r="J4159" i="3"/>
  <c r="I4159" i="3"/>
  <c r="H4159" i="3"/>
  <c r="G4159" i="3"/>
  <c r="F4159" i="3"/>
  <c r="D4159" i="3"/>
  <c r="C4159" i="3"/>
  <c r="B4159" i="3"/>
  <c r="A4159" i="3"/>
  <c r="J4158" i="3"/>
  <c r="I4158" i="3"/>
  <c r="H4158" i="3"/>
  <c r="G4158" i="3"/>
  <c r="F4158" i="3"/>
  <c r="D4158" i="3"/>
  <c r="C4158" i="3"/>
  <c r="B4158" i="3"/>
  <c r="A4158" i="3"/>
  <c r="J4157" i="3"/>
  <c r="I4157" i="3"/>
  <c r="H4157" i="3"/>
  <c r="G4157" i="3"/>
  <c r="F4157" i="3"/>
  <c r="D4157" i="3"/>
  <c r="C4157" i="3"/>
  <c r="B4157" i="3"/>
  <c r="A4157" i="3"/>
  <c r="J4156" i="3"/>
  <c r="I4156" i="3"/>
  <c r="H4156" i="3"/>
  <c r="E4156" i="3" s="1"/>
  <c r="G4156" i="3"/>
  <c r="F4156" i="3"/>
  <c r="D4156" i="3"/>
  <c r="C4156" i="3"/>
  <c r="B4156" i="3"/>
  <c r="A4156" i="3"/>
  <c r="J4155" i="3"/>
  <c r="I4155" i="3"/>
  <c r="H4155" i="3"/>
  <c r="G4155" i="3"/>
  <c r="F4155" i="3"/>
  <c r="D4155" i="3"/>
  <c r="C4155" i="3"/>
  <c r="B4155" i="3"/>
  <c r="A4155" i="3"/>
  <c r="J4154" i="3"/>
  <c r="I4154" i="3"/>
  <c r="H4154" i="3"/>
  <c r="G4154" i="3"/>
  <c r="F4154" i="3"/>
  <c r="D4154" i="3"/>
  <c r="C4154" i="3"/>
  <c r="B4154" i="3"/>
  <c r="A4154" i="3"/>
  <c r="J4153" i="3"/>
  <c r="I4153" i="3"/>
  <c r="H4153" i="3"/>
  <c r="G4153" i="3"/>
  <c r="F4153" i="3"/>
  <c r="D4153" i="3"/>
  <c r="C4153" i="3"/>
  <c r="B4153" i="3"/>
  <c r="A4153" i="3"/>
  <c r="J4152" i="3"/>
  <c r="I4152" i="3"/>
  <c r="H4152" i="3"/>
  <c r="G4152" i="3"/>
  <c r="F4152" i="3"/>
  <c r="D4152" i="3"/>
  <c r="C4152" i="3"/>
  <c r="B4152" i="3"/>
  <c r="A4152" i="3"/>
  <c r="J4151" i="3"/>
  <c r="I4151" i="3"/>
  <c r="H4151" i="3"/>
  <c r="G4151" i="3"/>
  <c r="F4151" i="3"/>
  <c r="D4151" i="3"/>
  <c r="C4151" i="3"/>
  <c r="B4151" i="3"/>
  <c r="A4151" i="3"/>
  <c r="J4150" i="3"/>
  <c r="I4150" i="3"/>
  <c r="H4150" i="3"/>
  <c r="G4150" i="3"/>
  <c r="F4150" i="3"/>
  <c r="D4150" i="3"/>
  <c r="C4150" i="3"/>
  <c r="B4150" i="3"/>
  <c r="A4150" i="3"/>
  <c r="J4149" i="3"/>
  <c r="I4149" i="3"/>
  <c r="H4149" i="3"/>
  <c r="G4149" i="3"/>
  <c r="F4149" i="3"/>
  <c r="D4149" i="3"/>
  <c r="C4149" i="3"/>
  <c r="B4149" i="3"/>
  <c r="A4149" i="3"/>
  <c r="J4148" i="3"/>
  <c r="I4148" i="3"/>
  <c r="H4148" i="3"/>
  <c r="G4148" i="3"/>
  <c r="F4148" i="3"/>
  <c r="E4148" i="3"/>
  <c r="D4148" i="3"/>
  <c r="C4148" i="3"/>
  <c r="B4148" i="3"/>
  <c r="A4148" i="3"/>
  <c r="J4147" i="3"/>
  <c r="I4147" i="3"/>
  <c r="H4147" i="3"/>
  <c r="G4147" i="3"/>
  <c r="F4147" i="3"/>
  <c r="D4147" i="3"/>
  <c r="C4147" i="3"/>
  <c r="B4147" i="3"/>
  <c r="A4147" i="3"/>
  <c r="J4146" i="3"/>
  <c r="I4146" i="3"/>
  <c r="H4146" i="3"/>
  <c r="G4146" i="3"/>
  <c r="F4146" i="3"/>
  <c r="D4146" i="3"/>
  <c r="C4146" i="3"/>
  <c r="B4146" i="3"/>
  <c r="A4146" i="3"/>
  <c r="J4145" i="3"/>
  <c r="I4145" i="3"/>
  <c r="H4145" i="3"/>
  <c r="G4145" i="3"/>
  <c r="F4145" i="3"/>
  <c r="D4145" i="3"/>
  <c r="C4145" i="3"/>
  <c r="B4145" i="3"/>
  <c r="A4145" i="3"/>
  <c r="J4144" i="3"/>
  <c r="I4144" i="3"/>
  <c r="H4144" i="3"/>
  <c r="E4144" i="3" s="1"/>
  <c r="M4144" i="3" s="1"/>
  <c r="G4144" i="3"/>
  <c r="F4144" i="3"/>
  <c r="D4144" i="3"/>
  <c r="C4144" i="3"/>
  <c r="B4144" i="3"/>
  <c r="A4144" i="3"/>
  <c r="J4143" i="3"/>
  <c r="I4143" i="3"/>
  <c r="H4143" i="3"/>
  <c r="G4143" i="3"/>
  <c r="F4143" i="3"/>
  <c r="D4143" i="3"/>
  <c r="C4143" i="3"/>
  <c r="B4143" i="3"/>
  <c r="A4143" i="3"/>
  <c r="J4142" i="3"/>
  <c r="I4142" i="3"/>
  <c r="H4142" i="3"/>
  <c r="G4142" i="3"/>
  <c r="F4142" i="3"/>
  <c r="D4142" i="3"/>
  <c r="C4142" i="3"/>
  <c r="B4142" i="3"/>
  <c r="A4142" i="3"/>
  <c r="J4141" i="3"/>
  <c r="I4141" i="3"/>
  <c r="H4141" i="3"/>
  <c r="G4141" i="3"/>
  <c r="F4141" i="3"/>
  <c r="D4141" i="3"/>
  <c r="C4141" i="3"/>
  <c r="B4141" i="3"/>
  <c r="A4141" i="3"/>
  <c r="J4140" i="3"/>
  <c r="I4140" i="3"/>
  <c r="H4140" i="3"/>
  <c r="E4140" i="3" s="1"/>
  <c r="G4140" i="3"/>
  <c r="F4140" i="3"/>
  <c r="D4140" i="3"/>
  <c r="C4140" i="3"/>
  <c r="B4140" i="3"/>
  <c r="A4140" i="3"/>
  <c r="J4139" i="3"/>
  <c r="I4139" i="3"/>
  <c r="H4139" i="3"/>
  <c r="G4139" i="3"/>
  <c r="F4139" i="3"/>
  <c r="D4139" i="3"/>
  <c r="C4139" i="3"/>
  <c r="B4139" i="3"/>
  <c r="A4139" i="3"/>
  <c r="J4138" i="3"/>
  <c r="I4138" i="3"/>
  <c r="H4138" i="3"/>
  <c r="G4138" i="3"/>
  <c r="F4138" i="3"/>
  <c r="D4138" i="3"/>
  <c r="C4138" i="3"/>
  <c r="B4138" i="3"/>
  <c r="A4138" i="3"/>
  <c r="J4137" i="3"/>
  <c r="I4137" i="3"/>
  <c r="H4137" i="3"/>
  <c r="G4137" i="3"/>
  <c r="F4137" i="3"/>
  <c r="D4137" i="3"/>
  <c r="C4137" i="3"/>
  <c r="B4137" i="3"/>
  <c r="A4137" i="3"/>
  <c r="J4136" i="3"/>
  <c r="I4136" i="3"/>
  <c r="H4136" i="3"/>
  <c r="G4136" i="3"/>
  <c r="F4136" i="3"/>
  <c r="D4136" i="3"/>
  <c r="C4136" i="3"/>
  <c r="B4136" i="3"/>
  <c r="A4136" i="3"/>
  <c r="J4135" i="3"/>
  <c r="I4135" i="3"/>
  <c r="H4135" i="3"/>
  <c r="G4135" i="3"/>
  <c r="F4135" i="3"/>
  <c r="D4135" i="3"/>
  <c r="C4135" i="3"/>
  <c r="B4135" i="3"/>
  <c r="A4135" i="3"/>
  <c r="J4134" i="3"/>
  <c r="I4134" i="3"/>
  <c r="H4134" i="3"/>
  <c r="G4134" i="3"/>
  <c r="F4134" i="3"/>
  <c r="D4134" i="3"/>
  <c r="C4134" i="3"/>
  <c r="B4134" i="3"/>
  <c r="A4134" i="3"/>
  <c r="J4133" i="3"/>
  <c r="I4133" i="3"/>
  <c r="H4133" i="3"/>
  <c r="G4133" i="3"/>
  <c r="F4133" i="3"/>
  <c r="D4133" i="3"/>
  <c r="C4133" i="3"/>
  <c r="B4133" i="3"/>
  <c r="A4133" i="3"/>
  <c r="J4132" i="3"/>
  <c r="I4132" i="3"/>
  <c r="H4132" i="3"/>
  <c r="G4132" i="3"/>
  <c r="F4132" i="3"/>
  <c r="D4132" i="3"/>
  <c r="C4132" i="3"/>
  <c r="B4132" i="3"/>
  <c r="A4132" i="3"/>
  <c r="J4131" i="3"/>
  <c r="I4131" i="3"/>
  <c r="H4131" i="3"/>
  <c r="G4131" i="3"/>
  <c r="F4131" i="3"/>
  <c r="D4131" i="3"/>
  <c r="C4131" i="3"/>
  <c r="B4131" i="3"/>
  <c r="A4131" i="3"/>
  <c r="J4130" i="3"/>
  <c r="I4130" i="3"/>
  <c r="H4130" i="3"/>
  <c r="G4130" i="3"/>
  <c r="F4130" i="3"/>
  <c r="D4130" i="3"/>
  <c r="C4130" i="3"/>
  <c r="B4130" i="3"/>
  <c r="A4130" i="3"/>
  <c r="J4129" i="3"/>
  <c r="I4129" i="3"/>
  <c r="H4129" i="3"/>
  <c r="G4129" i="3"/>
  <c r="F4129" i="3"/>
  <c r="D4129" i="3"/>
  <c r="C4129" i="3"/>
  <c r="B4129" i="3"/>
  <c r="A4129" i="3"/>
  <c r="J4128" i="3"/>
  <c r="I4128" i="3"/>
  <c r="H4128" i="3"/>
  <c r="G4128" i="3"/>
  <c r="F4128" i="3"/>
  <c r="E4128" i="3"/>
  <c r="M4128" i="3" s="1"/>
  <c r="D4128" i="3"/>
  <c r="C4128" i="3"/>
  <c r="B4128" i="3"/>
  <c r="A4128" i="3"/>
  <c r="J4127" i="3"/>
  <c r="I4127" i="3"/>
  <c r="H4127" i="3"/>
  <c r="G4127" i="3"/>
  <c r="F4127" i="3"/>
  <c r="D4127" i="3"/>
  <c r="C4127" i="3"/>
  <c r="B4127" i="3"/>
  <c r="A4127" i="3"/>
  <c r="J4126" i="3"/>
  <c r="I4126" i="3"/>
  <c r="H4126" i="3"/>
  <c r="G4126" i="3"/>
  <c r="F4126" i="3"/>
  <c r="D4126" i="3"/>
  <c r="C4126" i="3"/>
  <c r="B4126" i="3"/>
  <c r="A4126" i="3"/>
  <c r="J4125" i="3"/>
  <c r="I4125" i="3"/>
  <c r="H4125" i="3"/>
  <c r="G4125" i="3"/>
  <c r="F4125" i="3"/>
  <c r="D4125" i="3"/>
  <c r="C4125" i="3"/>
  <c r="B4125" i="3"/>
  <c r="A4125" i="3"/>
  <c r="J4124" i="3"/>
  <c r="I4124" i="3"/>
  <c r="H4124" i="3"/>
  <c r="G4124" i="3"/>
  <c r="F4124" i="3"/>
  <c r="D4124" i="3"/>
  <c r="C4124" i="3"/>
  <c r="B4124" i="3"/>
  <c r="A4124" i="3"/>
  <c r="J4123" i="3"/>
  <c r="I4123" i="3"/>
  <c r="H4123" i="3"/>
  <c r="G4123" i="3"/>
  <c r="F4123" i="3"/>
  <c r="D4123" i="3"/>
  <c r="C4123" i="3"/>
  <c r="B4123" i="3"/>
  <c r="A4123" i="3"/>
  <c r="J4122" i="3"/>
  <c r="I4122" i="3"/>
  <c r="H4122" i="3"/>
  <c r="G4122" i="3"/>
  <c r="F4122" i="3"/>
  <c r="D4122" i="3"/>
  <c r="C4122" i="3"/>
  <c r="B4122" i="3"/>
  <c r="A4122" i="3"/>
  <c r="J4121" i="3"/>
  <c r="I4121" i="3"/>
  <c r="H4121" i="3"/>
  <c r="G4121" i="3"/>
  <c r="F4121" i="3"/>
  <c r="D4121" i="3"/>
  <c r="C4121" i="3"/>
  <c r="B4121" i="3"/>
  <c r="A4121" i="3"/>
  <c r="J4120" i="3"/>
  <c r="I4120" i="3"/>
  <c r="H4120" i="3"/>
  <c r="E4120" i="3" s="1"/>
  <c r="M4120" i="3" s="1"/>
  <c r="G4120" i="3"/>
  <c r="F4120" i="3"/>
  <c r="D4120" i="3"/>
  <c r="C4120" i="3"/>
  <c r="B4120" i="3"/>
  <c r="A4120" i="3"/>
  <c r="J4119" i="3"/>
  <c r="I4119" i="3"/>
  <c r="H4119" i="3"/>
  <c r="G4119" i="3"/>
  <c r="F4119" i="3"/>
  <c r="D4119" i="3"/>
  <c r="C4119" i="3"/>
  <c r="B4119" i="3"/>
  <c r="A4119" i="3"/>
  <c r="J4118" i="3"/>
  <c r="I4118" i="3"/>
  <c r="H4118" i="3"/>
  <c r="G4118" i="3"/>
  <c r="F4118" i="3"/>
  <c r="D4118" i="3"/>
  <c r="C4118" i="3"/>
  <c r="B4118" i="3"/>
  <c r="A4118" i="3"/>
  <c r="J4117" i="3"/>
  <c r="I4117" i="3"/>
  <c r="H4117" i="3"/>
  <c r="G4117" i="3"/>
  <c r="F4117" i="3"/>
  <c r="D4117" i="3"/>
  <c r="C4117" i="3"/>
  <c r="B4117" i="3"/>
  <c r="A4117" i="3"/>
  <c r="J4116" i="3"/>
  <c r="I4116" i="3"/>
  <c r="H4116" i="3"/>
  <c r="G4116" i="3"/>
  <c r="F4116" i="3"/>
  <c r="D4116" i="3"/>
  <c r="C4116" i="3"/>
  <c r="B4116" i="3"/>
  <c r="A4116" i="3"/>
  <c r="J4115" i="3"/>
  <c r="I4115" i="3"/>
  <c r="H4115" i="3"/>
  <c r="G4115" i="3"/>
  <c r="F4115" i="3"/>
  <c r="D4115" i="3"/>
  <c r="C4115" i="3"/>
  <c r="B4115" i="3"/>
  <c r="A4115" i="3"/>
  <c r="J4114" i="3"/>
  <c r="I4114" i="3"/>
  <c r="H4114" i="3"/>
  <c r="G4114" i="3"/>
  <c r="F4114" i="3"/>
  <c r="D4114" i="3"/>
  <c r="C4114" i="3"/>
  <c r="B4114" i="3"/>
  <c r="A4114" i="3"/>
  <c r="J4113" i="3"/>
  <c r="I4113" i="3"/>
  <c r="H4113" i="3"/>
  <c r="G4113" i="3"/>
  <c r="F4113" i="3"/>
  <c r="D4113" i="3"/>
  <c r="C4113" i="3"/>
  <c r="B4113" i="3"/>
  <c r="A4113" i="3"/>
  <c r="J4112" i="3"/>
  <c r="I4112" i="3"/>
  <c r="H4112" i="3"/>
  <c r="G4112" i="3"/>
  <c r="F4112" i="3"/>
  <c r="E4112" i="3"/>
  <c r="M4112" i="3" s="1"/>
  <c r="D4112" i="3"/>
  <c r="C4112" i="3"/>
  <c r="B4112" i="3"/>
  <c r="A4112" i="3"/>
  <c r="J4111" i="3"/>
  <c r="I4111" i="3"/>
  <c r="H4111" i="3"/>
  <c r="G4111" i="3"/>
  <c r="F4111" i="3"/>
  <c r="D4111" i="3"/>
  <c r="C4111" i="3"/>
  <c r="B4111" i="3"/>
  <c r="A4111" i="3"/>
  <c r="J4110" i="3"/>
  <c r="I4110" i="3"/>
  <c r="H4110" i="3"/>
  <c r="G4110" i="3"/>
  <c r="F4110" i="3"/>
  <c r="D4110" i="3"/>
  <c r="C4110" i="3"/>
  <c r="B4110" i="3"/>
  <c r="A4110" i="3"/>
  <c r="J4109" i="3"/>
  <c r="I4109" i="3"/>
  <c r="H4109" i="3"/>
  <c r="G4109" i="3"/>
  <c r="F4109" i="3"/>
  <c r="D4109" i="3"/>
  <c r="C4109" i="3"/>
  <c r="B4109" i="3"/>
  <c r="A4109" i="3"/>
  <c r="J4108" i="3"/>
  <c r="I4108" i="3"/>
  <c r="H4108" i="3"/>
  <c r="E4108" i="3" s="1"/>
  <c r="G4108" i="3"/>
  <c r="F4108" i="3"/>
  <c r="D4108" i="3"/>
  <c r="C4108" i="3"/>
  <c r="B4108" i="3"/>
  <c r="A4108" i="3"/>
  <c r="J4107" i="3"/>
  <c r="I4107" i="3"/>
  <c r="H4107" i="3"/>
  <c r="G4107" i="3"/>
  <c r="F4107" i="3"/>
  <c r="D4107" i="3"/>
  <c r="C4107" i="3"/>
  <c r="B4107" i="3"/>
  <c r="A4107" i="3"/>
  <c r="J4106" i="3"/>
  <c r="I4106" i="3"/>
  <c r="H4106" i="3"/>
  <c r="G4106" i="3"/>
  <c r="F4106" i="3"/>
  <c r="D4106" i="3"/>
  <c r="C4106" i="3"/>
  <c r="B4106" i="3"/>
  <c r="A4106" i="3"/>
  <c r="J4105" i="3"/>
  <c r="I4105" i="3"/>
  <c r="H4105" i="3"/>
  <c r="G4105" i="3"/>
  <c r="F4105" i="3"/>
  <c r="D4105" i="3"/>
  <c r="C4105" i="3"/>
  <c r="B4105" i="3"/>
  <c r="A4105" i="3"/>
  <c r="J4104" i="3"/>
  <c r="I4104" i="3"/>
  <c r="H4104" i="3"/>
  <c r="E4104" i="3" s="1"/>
  <c r="M4104" i="3" s="1"/>
  <c r="G4104" i="3"/>
  <c r="F4104" i="3"/>
  <c r="D4104" i="3"/>
  <c r="C4104" i="3"/>
  <c r="B4104" i="3"/>
  <c r="A4104" i="3"/>
  <c r="J4103" i="3"/>
  <c r="I4103" i="3"/>
  <c r="H4103" i="3"/>
  <c r="G4103" i="3"/>
  <c r="F4103" i="3"/>
  <c r="D4103" i="3"/>
  <c r="C4103" i="3"/>
  <c r="B4103" i="3"/>
  <c r="A4103" i="3"/>
  <c r="J4102" i="3"/>
  <c r="I4102" i="3"/>
  <c r="H4102" i="3"/>
  <c r="G4102" i="3"/>
  <c r="F4102" i="3"/>
  <c r="D4102" i="3"/>
  <c r="C4102" i="3"/>
  <c r="B4102" i="3"/>
  <c r="A4102" i="3"/>
  <c r="J4101" i="3"/>
  <c r="I4101" i="3"/>
  <c r="H4101" i="3"/>
  <c r="G4101" i="3"/>
  <c r="F4101" i="3"/>
  <c r="D4101" i="3"/>
  <c r="C4101" i="3"/>
  <c r="B4101" i="3"/>
  <c r="A4101" i="3"/>
  <c r="J4100" i="3"/>
  <c r="I4100" i="3"/>
  <c r="H4100" i="3"/>
  <c r="G4100" i="3"/>
  <c r="F4100" i="3"/>
  <c r="D4100" i="3"/>
  <c r="C4100" i="3"/>
  <c r="B4100" i="3"/>
  <c r="A4100" i="3"/>
  <c r="J4099" i="3"/>
  <c r="I4099" i="3"/>
  <c r="H4099" i="3"/>
  <c r="G4099" i="3"/>
  <c r="F4099" i="3"/>
  <c r="D4099" i="3"/>
  <c r="C4099" i="3"/>
  <c r="B4099" i="3"/>
  <c r="A4099" i="3"/>
  <c r="J4098" i="3"/>
  <c r="I4098" i="3"/>
  <c r="H4098" i="3"/>
  <c r="G4098" i="3"/>
  <c r="F4098" i="3"/>
  <c r="D4098" i="3"/>
  <c r="C4098" i="3"/>
  <c r="B4098" i="3"/>
  <c r="A4098" i="3"/>
  <c r="J4097" i="3"/>
  <c r="I4097" i="3"/>
  <c r="H4097" i="3"/>
  <c r="G4097" i="3"/>
  <c r="F4097" i="3"/>
  <c r="D4097" i="3"/>
  <c r="C4097" i="3"/>
  <c r="B4097" i="3"/>
  <c r="A4097" i="3"/>
  <c r="J4096" i="3"/>
  <c r="I4096" i="3"/>
  <c r="H4096" i="3"/>
  <c r="G4096" i="3"/>
  <c r="F4096" i="3"/>
  <c r="E4096" i="3"/>
  <c r="M4096" i="3" s="1"/>
  <c r="D4096" i="3"/>
  <c r="C4096" i="3"/>
  <c r="B4096" i="3"/>
  <c r="A4096" i="3"/>
  <c r="J4095" i="3"/>
  <c r="I4095" i="3"/>
  <c r="H4095" i="3"/>
  <c r="G4095" i="3"/>
  <c r="F4095" i="3"/>
  <c r="D4095" i="3"/>
  <c r="C4095" i="3"/>
  <c r="B4095" i="3"/>
  <c r="A4095" i="3"/>
  <c r="J4094" i="3"/>
  <c r="I4094" i="3"/>
  <c r="H4094" i="3"/>
  <c r="G4094" i="3"/>
  <c r="F4094" i="3"/>
  <c r="D4094" i="3"/>
  <c r="C4094" i="3"/>
  <c r="B4094" i="3"/>
  <c r="A4094" i="3"/>
  <c r="J4093" i="3"/>
  <c r="I4093" i="3"/>
  <c r="H4093" i="3"/>
  <c r="G4093" i="3"/>
  <c r="F4093" i="3"/>
  <c r="D4093" i="3"/>
  <c r="C4093" i="3"/>
  <c r="B4093" i="3"/>
  <c r="A4093" i="3"/>
  <c r="J4092" i="3"/>
  <c r="I4092" i="3"/>
  <c r="H4092" i="3"/>
  <c r="G4092" i="3"/>
  <c r="F4092" i="3"/>
  <c r="D4092" i="3"/>
  <c r="C4092" i="3"/>
  <c r="B4092" i="3"/>
  <c r="A4092" i="3"/>
  <c r="J4091" i="3"/>
  <c r="I4091" i="3"/>
  <c r="H4091" i="3"/>
  <c r="G4091" i="3"/>
  <c r="F4091" i="3"/>
  <c r="D4091" i="3"/>
  <c r="C4091" i="3"/>
  <c r="B4091" i="3"/>
  <c r="A4091" i="3"/>
  <c r="J4090" i="3"/>
  <c r="I4090" i="3"/>
  <c r="H4090" i="3"/>
  <c r="G4090" i="3"/>
  <c r="F4090" i="3"/>
  <c r="D4090" i="3"/>
  <c r="C4090" i="3"/>
  <c r="B4090" i="3"/>
  <c r="A4090" i="3"/>
  <c r="J4089" i="3"/>
  <c r="I4089" i="3"/>
  <c r="H4089" i="3"/>
  <c r="G4089" i="3"/>
  <c r="F4089" i="3"/>
  <c r="D4089" i="3"/>
  <c r="C4089" i="3"/>
  <c r="B4089" i="3"/>
  <c r="A4089" i="3"/>
  <c r="J4088" i="3"/>
  <c r="I4088" i="3"/>
  <c r="H4088" i="3"/>
  <c r="G4088" i="3"/>
  <c r="F4088" i="3"/>
  <c r="D4088" i="3"/>
  <c r="C4088" i="3"/>
  <c r="B4088" i="3"/>
  <c r="A4088" i="3"/>
  <c r="J4087" i="3"/>
  <c r="I4087" i="3"/>
  <c r="H4087" i="3"/>
  <c r="G4087" i="3"/>
  <c r="F4087" i="3"/>
  <c r="D4087" i="3"/>
  <c r="C4087" i="3"/>
  <c r="B4087" i="3"/>
  <c r="A4087" i="3"/>
  <c r="J4086" i="3"/>
  <c r="I4086" i="3"/>
  <c r="H4086" i="3"/>
  <c r="G4086" i="3"/>
  <c r="F4086" i="3"/>
  <c r="D4086" i="3"/>
  <c r="C4086" i="3"/>
  <c r="B4086" i="3"/>
  <c r="A4086" i="3"/>
  <c r="J4085" i="3"/>
  <c r="I4085" i="3"/>
  <c r="H4085" i="3"/>
  <c r="G4085" i="3"/>
  <c r="F4085" i="3"/>
  <c r="D4085" i="3"/>
  <c r="C4085" i="3"/>
  <c r="B4085" i="3"/>
  <c r="A4085" i="3"/>
  <c r="J4084" i="3"/>
  <c r="I4084" i="3"/>
  <c r="H4084" i="3"/>
  <c r="E4084" i="3" s="1"/>
  <c r="G4084" i="3"/>
  <c r="F4084" i="3"/>
  <c r="D4084" i="3"/>
  <c r="C4084" i="3"/>
  <c r="B4084" i="3"/>
  <c r="A4084" i="3"/>
  <c r="J4083" i="3"/>
  <c r="I4083" i="3"/>
  <c r="H4083" i="3"/>
  <c r="G4083" i="3"/>
  <c r="F4083" i="3"/>
  <c r="D4083" i="3"/>
  <c r="C4083" i="3"/>
  <c r="B4083" i="3"/>
  <c r="A4083" i="3"/>
  <c r="J4082" i="3"/>
  <c r="I4082" i="3"/>
  <c r="H4082" i="3"/>
  <c r="G4082" i="3"/>
  <c r="F4082" i="3"/>
  <c r="D4082" i="3"/>
  <c r="C4082" i="3"/>
  <c r="B4082" i="3"/>
  <c r="A4082" i="3"/>
  <c r="J4081" i="3"/>
  <c r="I4081" i="3"/>
  <c r="H4081" i="3"/>
  <c r="G4081" i="3"/>
  <c r="F4081" i="3"/>
  <c r="D4081" i="3"/>
  <c r="C4081" i="3"/>
  <c r="B4081" i="3"/>
  <c r="A4081" i="3"/>
  <c r="J4080" i="3"/>
  <c r="I4080" i="3"/>
  <c r="H4080" i="3"/>
  <c r="G4080" i="3"/>
  <c r="F4080" i="3"/>
  <c r="D4080" i="3"/>
  <c r="C4080" i="3"/>
  <c r="B4080" i="3"/>
  <c r="A4080" i="3"/>
  <c r="J4079" i="3"/>
  <c r="I4079" i="3"/>
  <c r="H4079" i="3"/>
  <c r="G4079" i="3"/>
  <c r="F4079" i="3"/>
  <c r="D4079" i="3"/>
  <c r="C4079" i="3"/>
  <c r="B4079" i="3"/>
  <c r="A4079" i="3"/>
  <c r="J4078" i="3"/>
  <c r="I4078" i="3"/>
  <c r="H4078" i="3"/>
  <c r="G4078" i="3"/>
  <c r="F4078" i="3"/>
  <c r="D4078" i="3"/>
  <c r="C4078" i="3"/>
  <c r="B4078" i="3"/>
  <c r="A4078" i="3"/>
  <c r="J4077" i="3"/>
  <c r="I4077" i="3"/>
  <c r="H4077" i="3"/>
  <c r="G4077" i="3"/>
  <c r="F4077" i="3"/>
  <c r="D4077" i="3"/>
  <c r="C4077" i="3"/>
  <c r="B4077" i="3"/>
  <c r="A4077" i="3"/>
  <c r="J4076" i="3"/>
  <c r="I4076" i="3"/>
  <c r="H4076" i="3"/>
  <c r="G4076" i="3"/>
  <c r="F4076" i="3"/>
  <c r="E4076" i="3"/>
  <c r="D4076" i="3"/>
  <c r="C4076" i="3"/>
  <c r="B4076" i="3"/>
  <c r="A4076" i="3"/>
  <c r="J4075" i="3"/>
  <c r="I4075" i="3"/>
  <c r="H4075" i="3"/>
  <c r="G4075" i="3"/>
  <c r="F4075" i="3"/>
  <c r="D4075" i="3"/>
  <c r="C4075" i="3"/>
  <c r="B4075" i="3"/>
  <c r="A4075" i="3"/>
  <c r="J4074" i="3"/>
  <c r="I4074" i="3"/>
  <c r="H4074" i="3"/>
  <c r="G4074" i="3"/>
  <c r="F4074" i="3"/>
  <c r="D4074" i="3"/>
  <c r="C4074" i="3"/>
  <c r="B4074" i="3"/>
  <c r="A4074" i="3"/>
  <c r="J4073" i="3"/>
  <c r="I4073" i="3"/>
  <c r="H4073" i="3"/>
  <c r="G4073" i="3"/>
  <c r="F4073" i="3"/>
  <c r="D4073" i="3"/>
  <c r="C4073" i="3"/>
  <c r="B4073" i="3"/>
  <c r="A4073" i="3"/>
  <c r="J4072" i="3"/>
  <c r="I4072" i="3"/>
  <c r="H4072" i="3"/>
  <c r="E4072" i="3" s="1"/>
  <c r="M4072" i="3" s="1"/>
  <c r="G4072" i="3"/>
  <c r="F4072" i="3"/>
  <c r="D4072" i="3"/>
  <c r="C4072" i="3"/>
  <c r="B4072" i="3"/>
  <c r="A4072" i="3"/>
  <c r="J4071" i="3"/>
  <c r="I4071" i="3"/>
  <c r="H4071" i="3"/>
  <c r="G4071" i="3"/>
  <c r="F4071" i="3"/>
  <c r="D4071" i="3"/>
  <c r="C4071" i="3"/>
  <c r="B4071" i="3"/>
  <c r="A4071" i="3"/>
  <c r="J4070" i="3"/>
  <c r="I4070" i="3"/>
  <c r="H4070" i="3"/>
  <c r="G4070" i="3"/>
  <c r="F4070" i="3"/>
  <c r="D4070" i="3"/>
  <c r="C4070" i="3"/>
  <c r="B4070" i="3"/>
  <c r="A4070" i="3"/>
  <c r="J4069" i="3"/>
  <c r="I4069" i="3"/>
  <c r="H4069" i="3"/>
  <c r="G4069" i="3"/>
  <c r="F4069" i="3"/>
  <c r="D4069" i="3"/>
  <c r="C4069" i="3"/>
  <c r="B4069" i="3"/>
  <c r="A4069" i="3"/>
  <c r="J4068" i="3"/>
  <c r="I4068" i="3"/>
  <c r="H4068" i="3"/>
  <c r="E4068" i="3" s="1"/>
  <c r="G4068" i="3"/>
  <c r="F4068" i="3"/>
  <c r="D4068" i="3"/>
  <c r="C4068" i="3"/>
  <c r="B4068" i="3"/>
  <c r="A4068" i="3"/>
  <c r="J4067" i="3"/>
  <c r="I4067" i="3"/>
  <c r="H4067" i="3"/>
  <c r="G4067" i="3"/>
  <c r="F4067" i="3"/>
  <c r="D4067" i="3"/>
  <c r="C4067" i="3"/>
  <c r="B4067" i="3"/>
  <c r="A4067" i="3"/>
  <c r="J4066" i="3"/>
  <c r="I4066" i="3"/>
  <c r="H4066" i="3"/>
  <c r="G4066" i="3"/>
  <c r="F4066" i="3"/>
  <c r="D4066" i="3"/>
  <c r="C4066" i="3"/>
  <c r="B4066" i="3"/>
  <c r="A4066" i="3"/>
  <c r="J4065" i="3"/>
  <c r="I4065" i="3"/>
  <c r="H4065" i="3"/>
  <c r="G4065" i="3"/>
  <c r="F4065" i="3"/>
  <c r="D4065" i="3"/>
  <c r="C4065" i="3"/>
  <c r="B4065" i="3"/>
  <c r="A4065" i="3"/>
  <c r="J4064" i="3"/>
  <c r="I4064" i="3"/>
  <c r="H4064" i="3"/>
  <c r="G4064" i="3"/>
  <c r="F4064" i="3"/>
  <c r="D4064" i="3"/>
  <c r="C4064" i="3"/>
  <c r="B4064" i="3"/>
  <c r="A4064" i="3"/>
  <c r="J4063" i="3"/>
  <c r="I4063" i="3"/>
  <c r="H4063" i="3"/>
  <c r="G4063" i="3"/>
  <c r="F4063" i="3"/>
  <c r="D4063" i="3"/>
  <c r="C4063" i="3"/>
  <c r="B4063" i="3"/>
  <c r="A4063" i="3"/>
  <c r="J4062" i="3"/>
  <c r="I4062" i="3"/>
  <c r="H4062" i="3"/>
  <c r="G4062" i="3"/>
  <c r="F4062" i="3"/>
  <c r="D4062" i="3"/>
  <c r="C4062" i="3"/>
  <c r="B4062" i="3"/>
  <c r="A4062" i="3"/>
  <c r="J4061" i="3"/>
  <c r="I4061" i="3"/>
  <c r="H4061" i="3"/>
  <c r="G4061" i="3"/>
  <c r="F4061" i="3"/>
  <c r="D4061" i="3"/>
  <c r="C4061" i="3"/>
  <c r="B4061" i="3"/>
  <c r="A4061" i="3"/>
  <c r="J4060" i="3"/>
  <c r="I4060" i="3"/>
  <c r="H4060" i="3"/>
  <c r="G4060" i="3"/>
  <c r="F4060" i="3"/>
  <c r="E4060" i="3"/>
  <c r="D4060" i="3"/>
  <c r="C4060" i="3"/>
  <c r="B4060" i="3"/>
  <c r="A4060" i="3"/>
  <c r="J4059" i="3"/>
  <c r="I4059" i="3"/>
  <c r="H4059" i="3"/>
  <c r="G4059" i="3"/>
  <c r="F4059" i="3"/>
  <c r="D4059" i="3"/>
  <c r="C4059" i="3"/>
  <c r="B4059" i="3"/>
  <c r="A4059" i="3"/>
  <c r="J4058" i="3"/>
  <c r="I4058" i="3"/>
  <c r="H4058" i="3"/>
  <c r="E4058" i="3" s="1"/>
  <c r="M4058" i="3" s="1"/>
  <c r="G4058" i="3"/>
  <c r="F4058" i="3"/>
  <c r="D4058" i="3"/>
  <c r="C4058" i="3"/>
  <c r="B4058" i="3"/>
  <c r="A4058" i="3"/>
  <c r="J4057" i="3"/>
  <c r="I4057" i="3"/>
  <c r="H4057" i="3"/>
  <c r="G4057" i="3"/>
  <c r="F4057" i="3"/>
  <c r="D4057" i="3"/>
  <c r="C4057" i="3"/>
  <c r="B4057" i="3"/>
  <c r="A4057" i="3"/>
  <c r="J4056" i="3"/>
  <c r="I4056" i="3"/>
  <c r="H4056" i="3"/>
  <c r="G4056" i="3"/>
  <c r="F4056" i="3"/>
  <c r="D4056" i="3"/>
  <c r="C4056" i="3"/>
  <c r="B4056" i="3"/>
  <c r="A4056" i="3"/>
  <c r="J4055" i="3"/>
  <c r="I4055" i="3"/>
  <c r="H4055" i="3"/>
  <c r="G4055" i="3"/>
  <c r="F4055" i="3"/>
  <c r="D4055" i="3"/>
  <c r="C4055" i="3"/>
  <c r="B4055" i="3"/>
  <c r="A4055" i="3"/>
  <c r="J4054" i="3"/>
  <c r="I4054" i="3"/>
  <c r="H4054" i="3"/>
  <c r="G4054" i="3"/>
  <c r="F4054" i="3"/>
  <c r="D4054" i="3"/>
  <c r="C4054" i="3"/>
  <c r="B4054" i="3"/>
  <c r="A4054" i="3"/>
  <c r="J4053" i="3"/>
  <c r="I4053" i="3"/>
  <c r="H4053" i="3"/>
  <c r="G4053" i="3"/>
  <c r="F4053" i="3"/>
  <c r="D4053" i="3"/>
  <c r="C4053" i="3"/>
  <c r="B4053" i="3"/>
  <c r="A4053" i="3"/>
  <c r="J4052" i="3"/>
  <c r="I4052" i="3"/>
  <c r="H4052" i="3"/>
  <c r="E4052" i="3" s="1"/>
  <c r="G4052" i="3"/>
  <c r="F4052" i="3"/>
  <c r="D4052" i="3"/>
  <c r="C4052" i="3"/>
  <c r="B4052" i="3"/>
  <c r="A4052" i="3"/>
  <c r="J4051" i="3"/>
  <c r="I4051" i="3"/>
  <c r="H4051" i="3"/>
  <c r="G4051" i="3"/>
  <c r="F4051" i="3"/>
  <c r="D4051" i="3"/>
  <c r="C4051" i="3"/>
  <c r="B4051" i="3"/>
  <c r="A4051" i="3"/>
  <c r="J4050" i="3"/>
  <c r="I4050" i="3"/>
  <c r="H4050" i="3"/>
  <c r="G4050" i="3"/>
  <c r="F4050" i="3"/>
  <c r="D4050" i="3"/>
  <c r="C4050" i="3"/>
  <c r="B4050" i="3"/>
  <c r="A4050" i="3"/>
  <c r="J4049" i="3"/>
  <c r="I4049" i="3"/>
  <c r="H4049" i="3"/>
  <c r="G4049" i="3"/>
  <c r="F4049" i="3"/>
  <c r="D4049" i="3"/>
  <c r="C4049" i="3"/>
  <c r="B4049" i="3"/>
  <c r="A4049" i="3"/>
  <c r="J4048" i="3"/>
  <c r="I4048" i="3"/>
  <c r="H4048" i="3"/>
  <c r="G4048" i="3"/>
  <c r="F4048" i="3"/>
  <c r="D4048" i="3"/>
  <c r="C4048" i="3"/>
  <c r="B4048" i="3"/>
  <c r="A4048" i="3"/>
  <c r="J4047" i="3"/>
  <c r="I4047" i="3"/>
  <c r="H4047" i="3"/>
  <c r="G4047" i="3"/>
  <c r="F4047" i="3"/>
  <c r="D4047" i="3"/>
  <c r="C4047" i="3"/>
  <c r="B4047" i="3"/>
  <c r="A4047" i="3"/>
  <c r="J4046" i="3"/>
  <c r="I4046" i="3"/>
  <c r="H4046" i="3"/>
  <c r="G4046" i="3"/>
  <c r="F4046" i="3"/>
  <c r="D4046" i="3"/>
  <c r="C4046" i="3"/>
  <c r="B4046" i="3"/>
  <c r="A4046" i="3"/>
  <c r="J4045" i="3"/>
  <c r="I4045" i="3"/>
  <c r="H4045" i="3"/>
  <c r="G4045" i="3"/>
  <c r="F4045" i="3"/>
  <c r="D4045" i="3"/>
  <c r="C4045" i="3"/>
  <c r="B4045" i="3"/>
  <c r="A4045" i="3"/>
  <c r="J4044" i="3"/>
  <c r="I4044" i="3"/>
  <c r="H4044" i="3"/>
  <c r="G4044" i="3"/>
  <c r="F4044" i="3"/>
  <c r="E4044" i="3"/>
  <c r="D4044" i="3"/>
  <c r="C4044" i="3"/>
  <c r="B4044" i="3"/>
  <c r="A4044" i="3"/>
  <c r="J4043" i="3"/>
  <c r="I4043" i="3"/>
  <c r="H4043" i="3"/>
  <c r="G4043" i="3"/>
  <c r="F4043" i="3"/>
  <c r="D4043" i="3"/>
  <c r="C4043" i="3"/>
  <c r="B4043" i="3"/>
  <c r="A4043" i="3"/>
  <c r="J4042" i="3"/>
  <c r="I4042" i="3"/>
  <c r="H4042" i="3"/>
  <c r="G4042" i="3"/>
  <c r="F4042" i="3"/>
  <c r="D4042" i="3"/>
  <c r="C4042" i="3"/>
  <c r="B4042" i="3"/>
  <c r="A4042" i="3"/>
  <c r="J4041" i="3"/>
  <c r="I4041" i="3"/>
  <c r="H4041" i="3"/>
  <c r="G4041" i="3"/>
  <c r="F4041" i="3"/>
  <c r="D4041" i="3"/>
  <c r="C4041" i="3"/>
  <c r="B4041" i="3"/>
  <c r="A4041" i="3"/>
  <c r="J4040" i="3"/>
  <c r="I4040" i="3"/>
  <c r="H4040" i="3"/>
  <c r="E4040" i="3" s="1"/>
  <c r="M4040" i="3" s="1"/>
  <c r="G4040" i="3"/>
  <c r="F4040" i="3"/>
  <c r="D4040" i="3"/>
  <c r="C4040" i="3"/>
  <c r="B4040" i="3"/>
  <c r="A4040" i="3"/>
  <c r="J4039" i="3"/>
  <c r="I4039" i="3"/>
  <c r="H4039" i="3"/>
  <c r="G4039" i="3"/>
  <c r="F4039" i="3"/>
  <c r="D4039" i="3"/>
  <c r="C4039" i="3"/>
  <c r="B4039" i="3"/>
  <c r="A4039" i="3"/>
  <c r="J4038" i="3"/>
  <c r="I4038" i="3"/>
  <c r="H4038" i="3"/>
  <c r="G4038" i="3"/>
  <c r="F4038" i="3"/>
  <c r="D4038" i="3"/>
  <c r="C4038" i="3"/>
  <c r="B4038" i="3"/>
  <c r="A4038" i="3"/>
  <c r="J4037" i="3"/>
  <c r="I4037" i="3"/>
  <c r="H4037" i="3"/>
  <c r="G4037" i="3"/>
  <c r="F4037" i="3"/>
  <c r="D4037" i="3"/>
  <c r="C4037" i="3"/>
  <c r="B4037" i="3"/>
  <c r="A4037" i="3"/>
  <c r="J4036" i="3"/>
  <c r="I4036" i="3"/>
  <c r="H4036" i="3"/>
  <c r="E4036" i="3" s="1"/>
  <c r="G4036" i="3"/>
  <c r="F4036" i="3"/>
  <c r="D4036" i="3"/>
  <c r="C4036" i="3"/>
  <c r="B4036" i="3"/>
  <c r="A4036" i="3"/>
  <c r="J4035" i="3"/>
  <c r="I4035" i="3"/>
  <c r="H4035" i="3"/>
  <c r="G4035" i="3"/>
  <c r="F4035" i="3"/>
  <c r="D4035" i="3"/>
  <c r="C4035" i="3"/>
  <c r="B4035" i="3"/>
  <c r="A4035" i="3"/>
  <c r="J4034" i="3"/>
  <c r="I4034" i="3"/>
  <c r="H4034" i="3"/>
  <c r="G4034" i="3"/>
  <c r="F4034" i="3"/>
  <c r="D4034" i="3"/>
  <c r="C4034" i="3"/>
  <c r="B4034" i="3"/>
  <c r="A4034" i="3"/>
  <c r="J4033" i="3"/>
  <c r="I4033" i="3"/>
  <c r="H4033" i="3"/>
  <c r="G4033" i="3"/>
  <c r="F4033" i="3"/>
  <c r="D4033" i="3"/>
  <c r="C4033" i="3"/>
  <c r="B4033" i="3"/>
  <c r="A4033" i="3"/>
  <c r="J4032" i="3"/>
  <c r="I4032" i="3"/>
  <c r="H4032" i="3"/>
  <c r="G4032" i="3"/>
  <c r="F4032" i="3"/>
  <c r="D4032" i="3"/>
  <c r="C4032" i="3"/>
  <c r="B4032" i="3"/>
  <c r="A4032" i="3"/>
  <c r="J4031" i="3"/>
  <c r="I4031" i="3"/>
  <c r="H4031" i="3"/>
  <c r="G4031" i="3"/>
  <c r="F4031" i="3"/>
  <c r="D4031" i="3"/>
  <c r="C4031" i="3"/>
  <c r="B4031" i="3"/>
  <c r="A4031" i="3"/>
  <c r="J4030" i="3"/>
  <c r="I4030" i="3"/>
  <c r="H4030" i="3"/>
  <c r="G4030" i="3"/>
  <c r="F4030" i="3"/>
  <c r="D4030" i="3"/>
  <c r="C4030" i="3"/>
  <c r="B4030" i="3"/>
  <c r="A4030" i="3"/>
  <c r="J4029" i="3"/>
  <c r="I4029" i="3"/>
  <c r="H4029" i="3"/>
  <c r="G4029" i="3"/>
  <c r="F4029" i="3"/>
  <c r="D4029" i="3"/>
  <c r="C4029" i="3"/>
  <c r="B4029" i="3"/>
  <c r="A4029" i="3"/>
  <c r="J4028" i="3"/>
  <c r="I4028" i="3"/>
  <c r="H4028" i="3"/>
  <c r="G4028" i="3"/>
  <c r="F4028" i="3"/>
  <c r="D4028" i="3"/>
  <c r="C4028" i="3"/>
  <c r="B4028" i="3"/>
  <c r="A4028" i="3"/>
  <c r="J4027" i="3"/>
  <c r="E4027" i="3" s="1"/>
  <c r="I4027" i="3"/>
  <c r="H4027" i="3"/>
  <c r="G4027" i="3"/>
  <c r="F4027" i="3"/>
  <c r="D4027" i="3"/>
  <c r="C4027" i="3"/>
  <c r="B4027" i="3"/>
  <c r="A4027" i="3"/>
  <c r="J4026" i="3"/>
  <c r="I4026" i="3"/>
  <c r="H4026" i="3"/>
  <c r="G4026" i="3"/>
  <c r="F4026" i="3"/>
  <c r="D4026" i="3"/>
  <c r="C4026" i="3"/>
  <c r="B4026" i="3"/>
  <c r="A4026" i="3"/>
  <c r="J4025" i="3"/>
  <c r="I4025" i="3"/>
  <c r="H4025" i="3"/>
  <c r="G4025" i="3"/>
  <c r="F4025" i="3"/>
  <c r="D4025" i="3"/>
  <c r="C4025" i="3"/>
  <c r="B4025" i="3"/>
  <c r="A4025" i="3"/>
  <c r="J4024" i="3"/>
  <c r="I4024" i="3"/>
  <c r="H4024" i="3"/>
  <c r="G4024" i="3"/>
  <c r="F4024" i="3"/>
  <c r="E4024" i="3"/>
  <c r="M4024" i="3" s="1"/>
  <c r="D4024" i="3"/>
  <c r="C4024" i="3"/>
  <c r="B4024" i="3"/>
  <c r="A4024" i="3"/>
  <c r="J4023" i="3"/>
  <c r="I4023" i="3"/>
  <c r="H4023" i="3"/>
  <c r="G4023" i="3"/>
  <c r="F4023" i="3"/>
  <c r="D4023" i="3"/>
  <c r="C4023" i="3"/>
  <c r="B4023" i="3"/>
  <c r="A4023" i="3"/>
  <c r="J4022" i="3"/>
  <c r="I4022" i="3"/>
  <c r="H4022" i="3"/>
  <c r="E4022" i="3" s="1"/>
  <c r="G4022" i="3"/>
  <c r="F4022" i="3"/>
  <c r="D4022" i="3"/>
  <c r="C4022" i="3"/>
  <c r="B4022" i="3"/>
  <c r="A4022" i="3"/>
  <c r="J4021" i="3"/>
  <c r="I4021" i="3"/>
  <c r="H4021" i="3"/>
  <c r="G4021" i="3"/>
  <c r="F4021" i="3"/>
  <c r="D4021" i="3"/>
  <c r="C4021" i="3"/>
  <c r="B4021" i="3"/>
  <c r="A4021" i="3"/>
  <c r="J4020" i="3"/>
  <c r="I4020" i="3"/>
  <c r="H4020" i="3"/>
  <c r="G4020" i="3"/>
  <c r="F4020" i="3"/>
  <c r="D4020" i="3"/>
  <c r="C4020" i="3"/>
  <c r="B4020" i="3"/>
  <c r="A4020" i="3"/>
  <c r="J4019" i="3"/>
  <c r="I4019" i="3"/>
  <c r="H4019" i="3"/>
  <c r="G4019" i="3"/>
  <c r="F4019" i="3"/>
  <c r="D4019" i="3"/>
  <c r="C4019" i="3"/>
  <c r="B4019" i="3"/>
  <c r="A4019" i="3"/>
  <c r="J4018" i="3"/>
  <c r="I4018" i="3"/>
  <c r="H4018" i="3"/>
  <c r="G4018" i="3"/>
  <c r="F4018" i="3"/>
  <c r="D4018" i="3"/>
  <c r="C4018" i="3"/>
  <c r="B4018" i="3"/>
  <c r="A4018" i="3"/>
  <c r="J4017" i="3"/>
  <c r="I4017" i="3"/>
  <c r="H4017" i="3"/>
  <c r="G4017" i="3"/>
  <c r="F4017" i="3"/>
  <c r="D4017" i="3"/>
  <c r="C4017" i="3"/>
  <c r="B4017" i="3"/>
  <c r="A4017" i="3"/>
  <c r="J4016" i="3"/>
  <c r="I4016" i="3"/>
  <c r="H4016" i="3"/>
  <c r="G4016" i="3"/>
  <c r="F4016" i="3"/>
  <c r="D4016" i="3"/>
  <c r="C4016" i="3"/>
  <c r="B4016" i="3"/>
  <c r="A4016" i="3"/>
  <c r="J4015" i="3"/>
  <c r="I4015" i="3"/>
  <c r="H4015" i="3"/>
  <c r="G4015" i="3"/>
  <c r="F4015" i="3"/>
  <c r="D4015" i="3"/>
  <c r="C4015" i="3"/>
  <c r="B4015" i="3"/>
  <c r="A4015" i="3"/>
  <c r="J4014" i="3"/>
  <c r="I4014" i="3"/>
  <c r="H4014" i="3"/>
  <c r="G4014" i="3"/>
  <c r="F4014" i="3"/>
  <c r="D4014" i="3"/>
  <c r="C4014" i="3"/>
  <c r="B4014" i="3"/>
  <c r="A4014" i="3"/>
  <c r="J4013" i="3"/>
  <c r="I4013" i="3"/>
  <c r="H4013" i="3"/>
  <c r="G4013" i="3"/>
  <c r="F4013" i="3"/>
  <c r="D4013" i="3"/>
  <c r="C4013" i="3"/>
  <c r="B4013" i="3"/>
  <c r="A4013" i="3"/>
  <c r="J4012" i="3"/>
  <c r="I4012" i="3"/>
  <c r="H4012" i="3"/>
  <c r="E4012" i="3" s="1"/>
  <c r="G4012" i="3"/>
  <c r="F4012" i="3"/>
  <c r="D4012" i="3"/>
  <c r="C4012" i="3"/>
  <c r="B4012" i="3"/>
  <c r="A4012" i="3"/>
  <c r="J4011" i="3"/>
  <c r="I4011" i="3"/>
  <c r="H4011" i="3"/>
  <c r="G4011" i="3"/>
  <c r="F4011" i="3"/>
  <c r="D4011" i="3"/>
  <c r="C4011" i="3"/>
  <c r="B4011" i="3"/>
  <c r="A4011" i="3"/>
  <c r="J4010" i="3"/>
  <c r="I4010" i="3"/>
  <c r="H4010" i="3"/>
  <c r="G4010" i="3"/>
  <c r="F4010" i="3"/>
  <c r="D4010" i="3"/>
  <c r="C4010" i="3"/>
  <c r="B4010" i="3"/>
  <c r="A4010" i="3"/>
  <c r="J4009" i="3"/>
  <c r="I4009" i="3"/>
  <c r="H4009" i="3"/>
  <c r="G4009" i="3"/>
  <c r="F4009" i="3"/>
  <c r="D4009" i="3"/>
  <c r="C4009" i="3"/>
  <c r="B4009" i="3"/>
  <c r="A4009" i="3"/>
  <c r="J4008" i="3"/>
  <c r="I4008" i="3"/>
  <c r="H4008" i="3"/>
  <c r="G4008" i="3"/>
  <c r="F4008" i="3"/>
  <c r="D4008" i="3"/>
  <c r="C4008" i="3"/>
  <c r="B4008" i="3"/>
  <c r="A4008" i="3"/>
  <c r="J4007" i="3"/>
  <c r="I4007" i="3"/>
  <c r="H4007" i="3"/>
  <c r="G4007" i="3"/>
  <c r="F4007" i="3"/>
  <c r="D4007" i="3"/>
  <c r="C4007" i="3"/>
  <c r="B4007" i="3"/>
  <c r="A4007" i="3"/>
  <c r="J4006" i="3"/>
  <c r="I4006" i="3"/>
  <c r="H4006" i="3"/>
  <c r="G4006" i="3"/>
  <c r="F4006" i="3"/>
  <c r="D4006" i="3"/>
  <c r="C4006" i="3"/>
  <c r="B4006" i="3"/>
  <c r="A4006" i="3"/>
  <c r="J4005" i="3"/>
  <c r="I4005" i="3"/>
  <c r="H4005" i="3"/>
  <c r="G4005" i="3"/>
  <c r="F4005" i="3"/>
  <c r="D4005" i="3"/>
  <c r="C4005" i="3"/>
  <c r="B4005" i="3"/>
  <c r="A4005" i="3"/>
  <c r="J4004" i="3"/>
  <c r="I4004" i="3"/>
  <c r="H4004" i="3"/>
  <c r="G4004" i="3"/>
  <c r="F4004" i="3"/>
  <c r="D4004" i="3"/>
  <c r="C4004" i="3"/>
  <c r="B4004" i="3"/>
  <c r="A4004" i="3"/>
  <c r="J4003" i="3"/>
  <c r="I4003" i="3"/>
  <c r="H4003" i="3"/>
  <c r="G4003" i="3"/>
  <c r="F4003" i="3"/>
  <c r="D4003" i="3"/>
  <c r="C4003" i="3"/>
  <c r="B4003" i="3"/>
  <c r="A4003" i="3"/>
  <c r="J4002" i="3"/>
  <c r="I4002" i="3"/>
  <c r="H4002" i="3"/>
  <c r="G4002" i="3"/>
  <c r="F4002" i="3"/>
  <c r="D4002" i="3"/>
  <c r="C4002" i="3"/>
  <c r="B4002" i="3"/>
  <c r="A4002" i="3"/>
  <c r="J4001" i="3"/>
  <c r="I4001" i="3"/>
  <c r="H4001" i="3"/>
  <c r="G4001" i="3"/>
  <c r="F4001" i="3"/>
  <c r="D4001" i="3"/>
  <c r="C4001" i="3"/>
  <c r="B4001" i="3"/>
  <c r="A4001" i="3"/>
  <c r="J4000" i="3"/>
  <c r="I4000" i="3"/>
  <c r="H4000" i="3"/>
  <c r="G4000" i="3"/>
  <c r="F4000" i="3"/>
  <c r="D4000" i="3"/>
  <c r="C4000" i="3"/>
  <c r="B4000" i="3"/>
  <c r="A4000" i="3"/>
  <c r="J3999" i="3"/>
  <c r="I3999" i="3"/>
  <c r="H3999" i="3"/>
  <c r="G3999" i="3"/>
  <c r="F3999" i="3"/>
  <c r="D3999" i="3"/>
  <c r="C3999" i="3"/>
  <c r="B3999" i="3"/>
  <c r="A3999" i="3"/>
  <c r="J3998" i="3"/>
  <c r="I3998" i="3"/>
  <c r="H3998" i="3"/>
  <c r="G3998" i="3"/>
  <c r="F3998" i="3"/>
  <c r="E3998" i="3"/>
  <c r="D3998" i="3"/>
  <c r="C3998" i="3"/>
  <c r="B3998" i="3"/>
  <c r="A3998" i="3"/>
  <c r="J3997" i="3"/>
  <c r="I3997" i="3"/>
  <c r="H3997" i="3"/>
  <c r="G3997" i="3"/>
  <c r="F3997" i="3"/>
  <c r="D3997" i="3"/>
  <c r="C3997" i="3"/>
  <c r="B3997" i="3"/>
  <c r="A3997" i="3"/>
  <c r="J3996" i="3"/>
  <c r="I3996" i="3"/>
  <c r="H3996" i="3"/>
  <c r="G3996" i="3"/>
  <c r="F3996" i="3"/>
  <c r="D3996" i="3"/>
  <c r="C3996" i="3"/>
  <c r="B3996" i="3"/>
  <c r="A3996" i="3"/>
  <c r="J3995" i="3"/>
  <c r="I3995" i="3"/>
  <c r="H3995" i="3"/>
  <c r="G3995" i="3"/>
  <c r="F3995" i="3"/>
  <c r="D3995" i="3"/>
  <c r="C3995" i="3"/>
  <c r="B3995" i="3"/>
  <c r="A3995" i="3"/>
  <c r="J3994" i="3"/>
  <c r="I3994" i="3"/>
  <c r="H3994" i="3"/>
  <c r="G3994" i="3"/>
  <c r="F3994" i="3"/>
  <c r="D3994" i="3"/>
  <c r="C3994" i="3"/>
  <c r="B3994" i="3"/>
  <c r="A3994" i="3"/>
  <c r="J3993" i="3"/>
  <c r="I3993" i="3"/>
  <c r="H3993" i="3"/>
  <c r="G3993" i="3"/>
  <c r="F3993" i="3"/>
  <c r="D3993" i="3"/>
  <c r="C3993" i="3"/>
  <c r="B3993" i="3"/>
  <c r="A3993" i="3"/>
  <c r="J3992" i="3"/>
  <c r="I3992" i="3"/>
  <c r="H3992" i="3"/>
  <c r="E3992" i="3" s="1"/>
  <c r="M3992" i="3" s="1"/>
  <c r="G3992" i="3"/>
  <c r="F3992" i="3"/>
  <c r="D3992" i="3"/>
  <c r="C3992" i="3"/>
  <c r="B3992" i="3"/>
  <c r="A3992" i="3"/>
  <c r="J3991" i="3"/>
  <c r="I3991" i="3"/>
  <c r="H3991" i="3"/>
  <c r="G3991" i="3"/>
  <c r="F3991" i="3"/>
  <c r="D3991" i="3"/>
  <c r="C3991" i="3"/>
  <c r="B3991" i="3"/>
  <c r="A3991" i="3"/>
  <c r="J3990" i="3"/>
  <c r="I3990" i="3"/>
  <c r="H3990" i="3"/>
  <c r="G3990" i="3"/>
  <c r="F3990" i="3"/>
  <c r="D3990" i="3"/>
  <c r="C3990" i="3"/>
  <c r="B3990" i="3"/>
  <c r="A3990" i="3"/>
  <c r="J3989" i="3"/>
  <c r="I3989" i="3"/>
  <c r="H3989" i="3"/>
  <c r="G3989" i="3"/>
  <c r="F3989" i="3"/>
  <c r="D3989" i="3"/>
  <c r="C3989" i="3"/>
  <c r="B3989" i="3"/>
  <c r="A3989" i="3"/>
  <c r="J3988" i="3"/>
  <c r="I3988" i="3"/>
  <c r="H3988" i="3"/>
  <c r="G3988" i="3"/>
  <c r="F3988" i="3"/>
  <c r="D3988" i="3"/>
  <c r="C3988" i="3"/>
  <c r="B3988" i="3"/>
  <c r="A3988" i="3"/>
  <c r="J3987" i="3"/>
  <c r="I3987" i="3"/>
  <c r="H3987" i="3"/>
  <c r="G3987" i="3"/>
  <c r="F3987" i="3"/>
  <c r="D3987" i="3"/>
  <c r="C3987" i="3"/>
  <c r="B3987" i="3"/>
  <c r="A3987" i="3"/>
  <c r="J3986" i="3"/>
  <c r="I3986" i="3"/>
  <c r="H3986" i="3"/>
  <c r="G3986" i="3"/>
  <c r="F3986" i="3"/>
  <c r="D3986" i="3"/>
  <c r="C3986" i="3"/>
  <c r="B3986" i="3"/>
  <c r="A3986" i="3"/>
  <c r="J3985" i="3"/>
  <c r="I3985" i="3"/>
  <c r="H3985" i="3"/>
  <c r="G3985" i="3"/>
  <c r="F3985" i="3"/>
  <c r="D3985" i="3"/>
  <c r="C3985" i="3"/>
  <c r="B3985" i="3"/>
  <c r="A3985" i="3"/>
  <c r="J3984" i="3"/>
  <c r="I3984" i="3"/>
  <c r="H3984" i="3"/>
  <c r="E3984" i="3" s="1"/>
  <c r="M3984" i="3" s="1"/>
  <c r="G3984" i="3"/>
  <c r="F3984" i="3"/>
  <c r="D3984" i="3"/>
  <c r="C3984" i="3"/>
  <c r="B3984" i="3"/>
  <c r="A3984" i="3"/>
  <c r="J3983" i="3"/>
  <c r="I3983" i="3"/>
  <c r="H3983" i="3"/>
  <c r="G3983" i="3"/>
  <c r="F3983" i="3"/>
  <c r="D3983" i="3"/>
  <c r="C3983" i="3"/>
  <c r="B3983" i="3"/>
  <c r="A3983" i="3"/>
  <c r="J3982" i="3"/>
  <c r="I3982" i="3"/>
  <c r="H3982" i="3"/>
  <c r="G3982" i="3"/>
  <c r="F3982" i="3"/>
  <c r="D3982" i="3"/>
  <c r="C3982" i="3"/>
  <c r="B3982" i="3"/>
  <c r="A3982" i="3"/>
  <c r="J3981" i="3"/>
  <c r="I3981" i="3"/>
  <c r="H3981" i="3"/>
  <c r="G3981" i="3"/>
  <c r="F3981" i="3"/>
  <c r="D3981" i="3"/>
  <c r="C3981" i="3"/>
  <c r="B3981" i="3"/>
  <c r="A3981" i="3"/>
  <c r="J3980" i="3"/>
  <c r="I3980" i="3"/>
  <c r="H3980" i="3"/>
  <c r="G3980" i="3"/>
  <c r="F3980" i="3"/>
  <c r="D3980" i="3"/>
  <c r="C3980" i="3"/>
  <c r="B3980" i="3"/>
  <c r="A3980" i="3"/>
  <c r="J3979" i="3"/>
  <c r="I3979" i="3"/>
  <c r="H3979" i="3"/>
  <c r="G3979" i="3"/>
  <c r="F3979" i="3"/>
  <c r="D3979" i="3"/>
  <c r="C3979" i="3"/>
  <c r="B3979" i="3"/>
  <c r="A3979" i="3"/>
  <c r="J3978" i="3"/>
  <c r="I3978" i="3"/>
  <c r="H3978" i="3"/>
  <c r="G3978" i="3"/>
  <c r="F3978" i="3"/>
  <c r="D3978" i="3"/>
  <c r="C3978" i="3"/>
  <c r="B3978" i="3"/>
  <c r="A3978" i="3"/>
  <c r="J3977" i="3"/>
  <c r="I3977" i="3"/>
  <c r="H3977" i="3"/>
  <c r="G3977" i="3"/>
  <c r="F3977" i="3"/>
  <c r="D3977" i="3"/>
  <c r="C3977" i="3"/>
  <c r="B3977" i="3"/>
  <c r="A3977" i="3"/>
  <c r="J3976" i="3"/>
  <c r="I3976" i="3"/>
  <c r="H3976" i="3"/>
  <c r="G3976" i="3"/>
  <c r="F3976" i="3"/>
  <c r="D3976" i="3"/>
  <c r="C3976" i="3"/>
  <c r="B3976" i="3"/>
  <c r="A3976" i="3"/>
  <c r="J3975" i="3"/>
  <c r="I3975" i="3"/>
  <c r="H3975" i="3"/>
  <c r="G3975" i="3"/>
  <c r="F3975" i="3"/>
  <c r="D3975" i="3"/>
  <c r="C3975" i="3"/>
  <c r="B3975" i="3"/>
  <c r="A3975" i="3"/>
  <c r="J3974" i="3"/>
  <c r="I3974" i="3"/>
  <c r="H3974" i="3"/>
  <c r="G3974" i="3"/>
  <c r="F3974" i="3"/>
  <c r="D3974" i="3"/>
  <c r="C3974" i="3"/>
  <c r="B3974" i="3"/>
  <c r="A3974" i="3"/>
  <c r="J3973" i="3"/>
  <c r="I3973" i="3"/>
  <c r="H3973" i="3"/>
  <c r="G3973" i="3"/>
  <c r="F3973" i="3"/>
  <c r="D3973" i="3"/>
  <c r="C3973" i="3"/>
  <c r="B3973" i="3"/>
  <c r="A3973" i="3"/>
  <c r="J3972" i="3"/>
  <c r="I3972" i="3"/>
  <c r="H3972" i="3"/>
  <c r="G3972" i="3"/>
  <c r="F3972" i="3"/>
  <c r="E3972" i="3"/>
  <c r="D3972" i="3"/>
  <c r="C3972" i="3"/>
  <c r="B3972" i="3"/>
  <c r="A3972" i="3"/>
  <c r="J3971" i="3"/>
  <c r="I3971" i="3"/>
  <c r="H3971" i="3"/>
  <c r="G3971" i="3"/>
  <c r="F3971" i="3"/>
  <c r="D3971" i="3"/>
  <c r="C3971" i="3"/>
  <c r="B3971" i="3"/>
  <c r="A3971" i="3"/>
  <c r="J3970" i="3"/>
  <c r="I3970" i="3"/>
  <c r="H3970" i="3"/>
  <c r="E3970" i="3" s="1"/>
  <c r="M3970" i="3" s="1"/>
  <c r="G3970" i="3"/>
  <c r="F3970" i="3"/>
  <c r="D3970" i="3"/>
  <c r="C3970" i="3"/>
  <c r="B3970" i="3"/>
  <c r="A3970" i="3"/>
  <c r="J3969" i="3"/>
  <c r="I3969" i="3"/>
  <c r="H3969" i="3"/>
  <c r="G3969" i="3"/>
  <c r="F3969" i="3"/>
  <c r="D3969" i="3"/>
  <c r="C3969" i="3"/>
  <c r="B3969" i="3"/>
  <c r="A3969" i="3"/>
  <c r="J3968" i="3"/>
  <c r="E3968" i="3" s="1"/>
  <c r="M3968" i="3" s="1"/>
  <c r="I3968" i="3"/>
  <c r="H3968" i="3"/>
  <c r="G3968" i="3"/>
  <c r="F3968" i="3"/>
  <c r="D3968" i="3"/>
  <c r="C3968" i="3"/>
  <c r="B3968" i="3"/>
  <c r="A3968" i="3"/>
  <c r="J3967" i="3"/>
  <c r="I3967" i="3"/>
  <c r="H3967" i="3"/>
  <c r="G3967" i="3"/>
  <c r="F3967" i="3"/>
  <c r="D3967" i="3"/>
  <c r="C3967" i="3"/>
  <c r="B3967" i="3"/>
  <c r="A3967" i="3"/>
  <c r="J3966" i="3"/>
  <c r="I3966" i="3"/>
  <c r="H3966" i="3"/>
  <c r="E3966" i="3" s="1"/>
  <c r="G3966" i="3"/>
  <c r="F3966" i="3"/>
  <c r="D3966" i="3"/>
  <c r="C3966" i="3"/>
  <c r="B3966" i="3"/>
  <c r="A3966" i="3"/>
  <c r="J3965" i="3"/>
  <c r="I3965" i="3"/>
  <c r="H3965" i="3"/>
  <c r="G3965" i="3"/>
  <c r="F3965" i="3"/>
  <c r="D3965" i="3"/>
  <c r="C3965" i="3"/>
  <c r="B3965" i="3"/>
  <c r="A3965" i="3"/>
  <c r="J3964" i="3"/>
  <c r="I3964" i="3"/>
  <c r="H3964" i="3"/>
  <c r="G3964" i="3"/>
  <c r="F3964" i="3"/>
  <c r="D3964" i="3"/>
  <c r="C3964" i="3"/>
  <c r="B3964" i="3"/>
  <c r="A3964" i="3"/>
  <c r="J3963" i="3"/>
  <c r="I3963" i="3"/>
  <c r="H3963" i="3"/>
  <c r="G3963" i="3"/>
  <c r="F3963" i="3"/>
  <c r="D3963" i="3"/>
  <c r="C3963" i="3"/>
  <c r="B3963" i="3"/>
  <c r="A3963" i="3"/>
  <c r="J3962" i="3"/>
  <c r="I3962" i="3"/>
  <c r="H3962" i="3"/>
  <c r="G3962" i="3"/>
  <c r="F3962" i="3"/>
  <c r="D3962" i="3"/>
  <c r="C3962" i="3"/>
  <c r="B3962" i="3"/>
  <c r="A3962" i="3"/>
  <c r="J3961" i="3"/>
  <c r="I3961" i="3"/>
  <c r="H3961" i="3"/>
  <c r="G3961" i="3"/>
  <c r="F3961" i="3"/>
  <c r="D3961" i="3"/>
  <c r="C3961" i="3"/>
  <c r="B3961" i="3"/>
  <c r="A3961" i="3"/>
  <c r="J3960" i="3"/>
  <c r="I3960" i="3"/>
  <c r="H3960" i="3"/>
  <c r="G3960" i="3"/>
  <c r="F3960" i="3"/>
  <c r="D3960" i="3"/>
  <c r="C3960" i="3"/>
  <c r="B3960" i="3"/>
  <c r="A3960" i="3"/>
  <c r="J3959" i="3"/>
  <c r="I3959" i="3"/>
  <c r="H3959" i="3"/>
  <c r="G3959" i="3"/>
  <c r="F3959" i="3"/>
  <c r="D3959" i="3"/>
  <c r="C3959" i="3"/>
  <c r="B3959" i="3"/>
  <c r="A3959" i="3"/>
  <c r="J3958" i="3"/>
  <c r="I3958" i="3"/>
  <c r="H3958" i="3"/>
  <c r="G3958" i="3"/>
  <c r="F3958" i="3"/>
  <c r="D3958" i="3"/>
  <c r="C3958" i="3"/>
  <c r="B3958" i="3"/>
  <c r="A3958" i="3"/>
  <c r="J3957" i="3"/>
  <c r="I3957" i="3"/>
  <c r="H3957" i="3"/>
  <c r="G3957" i="3"/>
  <c r="F3957" i="3"/>
  <c r="D3957" i="3"/>
  <c r="C3957" i="3"/>
  <c r="B3957" i="3"/>
  <c r="A3957" i="3"/>
  <c r="J3956" i="3"/>
  <c r="I3956" i="3"/>
  <c r="H3956" i="3"/>
  <c r="G3956" i="3"/>
  <c r="F3956" i="3"/>
  <c r="D3956" i="3"/>
  <c r="C3956" i="3"/>
  <c r="B3956" i="3"/>
  <c r="A3956" i="3"/>
  <c r="J3955" i="3"/>
  <c r="I3955" i="3"/>
  <c r="H3955" i="3"/>
  <c r="G3955" i="3"/>
  <c r="F3955" i="3"/>
  <c r="D3955" i="3"/>
  <c r="C3955" i="3"/>
  <c r="B3955" i="3"/>
  <c r="A3955" i="3"/>
  <c r="J3954" i="3"/>
  <c r="I3954" i="3"/>
  <c r="H3954" i="3"/>
  <c r="G3954" i="3"/>
  <c r="F3954" i="3"/>
  <c r="D3954" i="3"/>
  <c r="C3954" i="3"/>
  <c r="B3954" i="3"/>
  <c r="A3954" i="3"/>
  <c r="J3953" i="3"/>
  <c r="I3953" i="3"/>
  <c r="H3953" i="3"/>
  <c r="G3953" i="3"/>
  <c r="F3953" i="3"/>
  <c r="D3953" i="3"/>
  <c r="C3953" i="3"/>
  <c r="B3953" i="3"/>
  <c r="A3953" i="3"/>
  <c r="J3952" i="3"/>
  <c r="I3952" i="3"/>
  <c r="H3952" i="3"/>
  <c r="G3952" i="3"/>
  <c r="F3952" i="3"/>
  <c r="D3952" i="3"/>
  <c r="C3952" i="3"/>
  <c r="B3952" i="3"/>
  <c r="A3952" i="3"/>
  <c r="J3951" i="3"/>
  <c r="I3951" i="3"/>
  <c r="H3951" i="3"/>
  <c r="G3951" i="3"/>
  <c r="F3951" i="3"/>
  <c r="D3951" i="3"/>
  <c r="C3951" i="3"/>
  <c r="B3951" i="3"/>
  <c r="A3951" i="3"/>
  <c r="J3950" i="3"/>
  <c r="I3950" i="3"/>
  <c r="H3950" i="3"/>
  <c r="G3950" i="3"/>
  <c r="F3950" i="3"/>
  <c r="D3950" i="3"/>
  <c r="C3950" i="3"/>
  <c r="B3950" i="3"/>
  <c r="A3950" i="3"/>
  <c r="J3949" i="3"/>
  <c r="I3949" i="3"/>
  <c r="H3949" i="3"/>
  <c r="G3949" i="3"/>
  <c r="F3949" i="3"/>
  <c r="D3949" i="3"/>
  <c r="C3949" i="3"/>
  <c r="B3949" i="3"/>
  <c r="A3949" i="3"/>
  <c r="J3948" i="3"/>
  <c r="I3948" i="3"/>
  <c r="H3948" i="3"/>
  <c r="G3948" i="3"/>
  <c r="F3948" i="3"/>
  <c r="D3948" i="3"/>
  <c r="C3948" i="3"/>
  <c r="B3948" i="3"/>
  <c r="A3948" i="3"/>
  <c r="J3947" i="3"/>
  <c r="I3947" i="3"/>
  <c r="H3947" i="3"/>
  <c r="G3947" i="3"/>
  <c r="F3947" i="3"/>
  <c r="D3947" i="3"/>
  <c r="C3947" i="3"/>
  <c r="B3947" i="3"/>
  <c r="A3947" i="3"/>
  <c r="J3946" i="3"/>
  <c r="I3946" i="3"/>
  <c r="H3946" i="3"/>
  <c r="G3946" i="3"/>
  <c r="F3946" i="3"/>
  <c r="E3946" i="3"/>
  <c r="M3946" i="3" s="1"/>
  <c r="D3946" i="3"/>
  <c r="C3946" i="3"/>
  <c r="B3946" i="3"/>
  <c r="A3946" i="3"/>
  <c r="J3945" i="3"/>
  <c r="I3945" i="3"/>
  <c r="H3945" i="3"/>
  <c r="G3945" i="3"/>
  <c r="F3945" i="3"/>
  <c r="D3945" i="3"/>
  <c r="C3945" i="3"/>
  <c r="B3945" i="3"/>
  <c r="A3945" i="3"/>
  <c r="J3944" i="3"/>
  <c r="I3944" i="3"/>
  <c r="H3944" i="3"/>
  <c r="G3944" i="3"/>
  <c r="F3944" i="3"/>
  <c r="D3944" i="3"/>
  <c r="C3944" i="3"/>
  <c r="B3944" i="3"/>
  <c r="A3944" i="3"/>
  <c r="J3943" i="3"/>
  <c r="I3943" i="3"/>
  <c r="H3943" i="3"/>
  <c r="G3943" i="3"/>
  <c r="F3943" i="3"/>
  <c r="D3943" i="3"/>
  <c r="C3943" i="3"/>
  <c r="B3943" i="3"/>
  <c r="A3943" i="3"/>
  <c r="J3942" i="3"/>
  <c r="I3942" i="3"/>
  <c r="H3942" i="3"/>
  <c r="G3942" i="3"/>
  <c r="F3942" i="3"/>
  <c r="D3942" i="3"/>
  <c r="C3942" i="3"/>
  <c r="B3942" i="3"/>
  <c r="A3942" i="3"/>
  <c r="J3941" i="3"/>
  <c r="I3941" i="3"/>
  <c r="H3941" i="3"/>
  <c r="G3941" i="3"/>
  <c r="F3941" i="3"/>
  <c r="D3941" i="3"/>
  <c r="C3941" i="3"/>
  <c r="B3941" i="3"/>
  <c r="A3941" i="3"/>
  <c r="J3940" i="3"/>
  <c r="I3940" i="3"/>
  <c r="H3940" i="3"/>
  <c r="G3940" i="3"/>
  <c r="F3940" i="3"/>
  <c r="D3940" i="3"/>
  <c r="C3940" i="3"/>
  <c r="B3940" i="3"/>
  <c r="A3940" i="3"/>
  <c r="J3939" i="3"/>
  <c r="I3939" i="3"/>
  <c r="H3939" i="3"/>
  <c r="G3939" i="3"/>
  <c r="F3939" i="3"/>
  <c r="D3939" i="3"/>
  <c r="C3939" i="3"/>
  <c r="B3939" i="3"/>
  <c r="A3939" i="3"/>
  <c r="J3938" i="3"/>
  <c r="I3938" i="3"/>
  <c r="H3938" i="3"/>
  <c r="G3938" i="3"/>
  <c r="F3938" i="3"/>
  <c r="D3938" i="3"/>
  <c r="C3938" i="3"/>
  <c r="B3938" i="3"/>
  <c r="A3938" i="3"/>
  <c r="J3937" i="3"/>
  <c r="I3937" i="3"/>
  <c r="H3937" i="3"/>
  <c r="G3937" i="3"/>
  <c r="F3937" i="3"/>
  <c r="D3937" i="3"/>
  <c r="C3937" i="3"/>
  <c r="B3937" i="3"/>
  <c r="A3937" i="3"/>
  <c r="J3936" i="3"/>
  <c r="I3936" i="3"/>
  <c r="H3936" i="3"/>
  <c r="G3936" i="3"/>
  <c r="F3936" i="3"/>
  <c r="D3936" i="3"/>
  <c r="C3936" i="3"/>
  <c r="B3936" i="3"/>
  <c r="A3936" i="3"/>
  <c r="J3935" i="3"/>
  <c r="I3935" i="3"/>
  <c r="H3935" i="3"/>
  <c r="G3935" i="3"/>
  <c r="F3935" i="3"/>
  <c r="D3935" i="3"/>
  <c r="C3935" i="3"/>
  <c r="B3935" i="3"/>
  <c r="A3935" i="3"/>
  <c r="J3934" i="3"/>
  <c r="I3934" i="3"/>
  <c r="H3934" i="3"/>
  <c r="G3934" i="3"/>
  <c r="F3934" i="3"/>
  <c r="D3934" i="3"/>
  <c r="C3934" i="3"/>
  <c r="B3934" i="3"/>
  <c r="A3934" i="3"/>
  <c r="J3933" i="3"/>
  <c r="I3933" i="3"/>
  <c r="H3933" i="3"/>
  <c r="G3933" i="3"/>
  <c r="F3933" i="3"/>
  <c r="D3933" i="3"/>
  <c r="C3933" i="3"/>
  <c r="B3933" i="3"/>
  <c r="A3933" i="3"/>
  <c r="J3932" i="3"/>
  <c r="I3932" i="3"/>
  <c r="H3932" i="3"/>
  <c r="E3932" i="3" s="1"/>
  <c r="G3932" i="3"/>
  <c r="F3932" i="3"/>
  <c r="D3932" i="3"/>
  <c r="C3932" i="3"/>
  <c r="B3932" i="3"/>
  <c r="A3932" i="3"/>
  <c r="J3931" i="3"/>
  <c r="I3931" i="3"/>
  <c r="H3931" i="3"/>
  <c r="G3931" i="3"/>
  <c r="F3931" i="3"/>
  <c r="D3931" i="3"/>
  <c r="C3931" i="3"/>
  <c r="B3931" i="3"/>
  <c r="A3931" i="3"/>
  <c r="J3930" i="3"/>
  <c r="I3930" i="3"/>
  <c r="H3930" i="3"/>
  <c r="G3930" i="3"/>
  <c r="F3930" i="3"/>
  <c r="D3930" i="3"/>
  <c r="C3930" i="3"/>
  <c r="B3930" i="3"/>
  <c r="A3930" i="3"/>
  <c r="J3929" i="3"/>
  <c r="I3929" i="3"/>
  <c r="H3929" i="3"/>
  <c r="G3929" i="3"/>
  <c r="F3929" i="3"/>
  <c r="D3929" i="3"/>
  <c r="C3929" i="3"/>
  <c r="B3929" i="3"/>
  <c r="A3929" i="3"/>
  <c r="J3928" i="3"/>
  <c r="I3928" i="3"/>
  <c r="H3928" i="3"/>
  <c r="G3928" i="3"/>
  <c r="F3928" i="3"/>
  <c r="D3928" i="3"/>
  <c r="C3928" i="3"/>
  <c r="B3928" i="3"/>
  <c r="A3928" i="3"/>
  <c r="J3927" i="3"/>
  <c r="I3927" i="3"/>
  <c r="H3927" i="3"/>
  <c r="G3927" i="3"/>
  <c r="F3927" i="3"/>
  <c r="D3927" i="3"/>
  <c r="C3927" i="3"/>
  <c r="B3927" i="3"/>
  <c r="A3927" i="3"/>
  <c r="J3926" i="3"/>
  <c r="I3926" i="3"/>
  <c r="H3926" i="3"/>
  <c r="G3926" i="3"/>
  <c r="F3926" i="3"/>
  <c r="D3926" i="3"/>
  <c r="C3926" i="3"/>
  <c r="B3926" i="3"/>
  <c r="A3926" i="3"/>
  <c r="J3925" i="3"/>
  <c r="I3925" i="3"/>
  <c r="H3925" i="3"/>
  <c r="G3925" i="3"/>
  <c r="F3925" i="3"/>
  <c r="D3925" i="3"/>
  <c r="C3925" i="3"/>
  <c r="B3925" i="3"/>
  <c r="A3925" i="3"/>
  <c r="J3924" i="3"/>
  <c r="I3924" i="3"/>
  <c r="H3924" i="3"/>
  <c r="G3924" i="3"/>
  <c r="F3924" i="3"/>
  <c r="D3924" i="3"/>
  <c r="C3924" i="3"/>
  <c r="B3924" i="3"/>
  <c r="A3924" i="3"/>
  <c r="J3923" i="3"/>
  <c r="E3923" i="3" s="1"/>
  <c r="I3923" i="3"/>
  <c r="H3923" i="3"/>
  <c r="G3923" i="3"/>
  <c r="F3923" i="3"/>
  <c r="D3923" i="3"/>
  <c r="C3923" i="3"/>
  <c r="B3923" i="3"/>
  <c r="A3923" i="3"/>
  <c r="J3922" i="3"/>
  <c r="I3922" i="3"/>
  <c r="H3922" i="3"/>
  <c r="G3922" i="3"/>
  <c r="F3922" i="3"/>
  <c r="D3922" i="3"/>
  <c r="C3922" i="3"/>
  <c r="B3922" i="3"/>
  <c r="A3922" i="3"/>
  <c r="J3921" i="3"/>
  <c r="I3921" i="3"/>
  <c r="H3921" i="3"/>
  <c r="G3921" i="3"/>
  <c r="F3921" i="3"/>
  <c r="D3921" i="3"/>
  <c r="C3921" i="3"/>
  <c r="B3921" i="3"/>
  <c r="A3921" i="3"/>
  <c r="J3920" i="3"/>
  <c r="I3920" i="3"/>
  <c r="H3920" i="3"/>
  <c r="G3920" i="3"/>
  <c r="F3920" i="3"/>
  <c r="D3920" i="3"/>
  <c r="C3920" i="3"/>
  <c r="B3920" i="3"/>
  <c r="A3920" i="3"/>
  <c r="J3919" i="3"/>
  <c r="I3919" i="3"/>
  <c r="H3919" i="3"/>
  <c r="G3919" i="3"/>
  <c r="F3919" i="3"/>
  <c r="D3919" i="3"/>
  <c r="C3919" i="3"/>
  <c r="B3919" i="3"/>
  <c r="A3919" i="3"/>
  <c r="J3918" i="3"/>
  <c r="I3918" i="3"/>
  <c r="H3918" i="3"/>
  <c r="G3918" i="3"/>
  <c r="F3918" i="3"/>
  <c r="E3918" i="3"/>
  <c r="D3918" i="3"/>
  <c r="C3918" i="3"/>
  <c r="B3918" i="3"/>
  <c r="A3918" i="3"/>
  <c r="J3917" i="3"/>
  <c r="I3917" i="3"/>
  <c r="H3917" i="3"/>
  <c r="G3917" i="3"/>
  <c r="F3917" i="3"/>
  <c r="D3917" i="3"/>
  <c r="C3917" i="3"/>
  <c r="B3917" i="3"/>
  <c r="A3917" i="3"/>
  <c r="J3916" i="3"/>
  <c r="I3916" i="3"/>
  <c r="H3916" i="3"/>
  <c r="G3916" i="3"/>
  <c r="F3916" i="3"/>
  <c r="D3916" i="3"/>
  <c r="C3916" i="3"/>
  <c r="B3916" i="3"/>
  <c r="A3916" i="3"/>
  <c r="J3915" i="3"/>
  <c r="I3915" i="3"/>
  <c r="H3915" i="3"/>
  <c r="G3915" i="3"/>
  <c r="F3915" i="3"/>
  <c r="D3915" i="3"/>
  <c r="C3915" i="3"/>
  <c r="B3915" i="3"/>
  <c r="A3915" i="3"/>
  <c r="J3914" i="3"/>
  <c r="I3914" i="3"/>
  <c r="H3914" i="3"/>
  <c r="E3914" i="3" s="1"/>
  <c r="M3914" i="3" s="1"/>
  <c r="G3914" i="3"/>
  <c r="F3914" i="3"/>
  <c r="D3914" i="3"/>
  <c r="C3914" i="3"/>
  <c r="B3914" i="3"/>
  <c r="A3914" i="3"/>
  <c r="J3913" i="3"/>
  <c r="I3913" i="3"/>
  <c r="H3913" i="3"/>
  <c r="G3913" i="3"/>
  <c r="F3913" i="3"/>
  <c r="D3913" i="3"/>
  <c r="C3913" i="3"/>
  <c r="B3913" i="3"/>
  <c r="A3913" i="3"/>
  <c r="J3912" i="3"/>
  <c r="I3912" i="3"/>
  <c r="H3912" i="3"/>
  <c r="G3912" i="3"/>
  <c r="F3912" i="3"/>
  <c r="D3912" i="3"/>
  <c r="C3912" i="3"/>
  <c r="B3912" i="3"/>
  <c r="A3912" i="3"/>
  <c r="J3911" i="3"/>
  <c r="I3911" i="3"/>
  <c r="H3911" i="3"/>
  <c r="G3911" i="3"/>
  <c r="F3911" i="3"/>
  <c r="D3911" i="3"/>
  <c r="C3911" i="3"/>
  <c r="B3911" i="3"/>
  <c r="A3911" i="3"/>
  <c r="J3910" i="3"/>
  <c r="I3910" i="3"/>
  <c r="H3910" i="3"/>
  <c r="G3910" i="3"/>
  <c r="F3910" i="3"/>
  <c r="D3910" i="3"/>
  <c r="C3910" i="3"/>
  <c r="B3910" i="3"/>
  <c r="A3910" i="3"/>
  <c r="J3909" i="3"/>
  <c r="I3909" i="3"/>
  <c r="H3909" i="3"/>
  <c r="G3909" i="3"/>
  <c r="F3909" i="3"/>
  <c r="D3909" i="3"/>
  <c r="C3909" i="3"/>
  <c r="B3909" i="3"/>
  <c r="A3909" i="3"/>
  <c r="J3908" i="3"/>
  <c r="I3908" i="3"/>
  <c r="H3908" i="3"/>
  <c r="G3908" i="3"/>
  <c r="F3908" i="3"/>
  <c r="D3908" i="3"/>
  <c r="C3908" i="3"/>
  <c r="B3908" i="3"/>
  <c r="A3908" i="3"/>
  <c r="J3907" i="3"/>
  <c r="I3907" i="3"/>
  <c r="H3907" i="3"/>
  <c r="G3907" i="3"/>
  <c r="F3907" i="3"/>
  <c r="D3907" i="3"/>
  <c r="C3907" i="3"/>
  <c r="B3907" i="3"/>
  <c r="A3907" i="3"/>
  <c r="J3906" i="3"/>
  <c r="I3906" i="3"/>
  <c r="H3906" i="3"/>
  <c r="E3906" i="3" s="1"/>
  <c r="M3906" i="3" s="1"/>
  <c r="G3906" i="3"/>
  <c r="F3906" i="3"/>
  <c r="D3906" i="3"/>
  <c r="C3906" i="3"/>
  <c r="B3906" i="3"/>
  <c r="A3906" i="3"/>
  <c r="J3905" i="3"/>
  <c r="I3905" i="3"/>
  <c r="H3905" i="3"/>
  <c r="G3905" i="3"/>
  <c r="F3905" i="3"/>
  <c r="D3905" i="3"/>
  <c r="C3905" i="3"/>
  <c r="B3905" i="3"/>
  <c r="A3905" i="3"/>
  <c r="J3904" i="3"/>
  <c r="I3904" i="3"/>
  <c r="H3904" i="3"/>
  <c r="G3904" i="3"/>
  <c r="F3904" i="3"/>
  <c r="D3904" i="3"/>
  <c r="C3904" i="3"/>
  <c r="B3904" i="3"/>
  <c r="A3904" i="3"/>
  <c r="J3903" i="3"/>
  <c r="I3903" i="3"/>
  <c r="H3903" i="3"/>
  <c r="G3903" i="3"/>
  <c r="F3903" i="3"/>
  <c r="D3903" i="3"/>
  <c r="C3903" i="3"/>
  <c r="B3903" i="3"/>
  <c r="A3903" i="3"/>
  <c r="J3902" i="3"/>
  <c r="I3902" i="3"/>
  <c r="H3902" i="3"/>
  <c r="G3902" i="3"/>
  <c r="F3902" i="3"/>
  <c r="D3902" i="3"/>
  <c r="C3902" i="3"/>
  <c r="B3902" i="3"/>
  <c r="A3902" i="3"/>
  <c r="J3901" i="3"/>
  <c r="I3901" i="3"/>
  <c r="H3901" i="3"/>
  <c r="G3901" i="3"/>
  <c r="F3901" i="3"/>
  <c r="D3901" i="3"/>
  <c r="C3901" i="3"/>
  <c r="B3901" i="3"/>
  <c r="A3901" i="3"/>
  <c r="J3900" i="3"/>
  <c r="I3900" i="3"/>
  <c r="H3900" i="3"/>
  <c r="G3900" i="3"/>
  <c r="F3900" i="3"/>
  <c r="D3900" i="3"/>
  <c r="C3900" i="3"/>
  <c r="B3900" i="3"/>
  <c r="A3900" i="3"/>
  <c r="J3899" i="3"/>
  <c r="I3899" i="3"/>
  <c r="H3899" i="3"/>
  <c r="G3899" i="3"/>
  <c r="F3899" i="3"/>
  <c r="D3899" i="3"/>
  <c r="C3899" i="3"/>
  <c r="B3899" i="3"/>
  <c r="A3899" i="3"/>
  <c r="J3898" i="3"/>
  <c r="I3898" i="3"/>
  <c r="H3898" i="3"/>
  <c r="G3898" i="3"/>
  <c r="F3898" i="3"/>
  <c r="D3898" i="3"/>
  <c r="C3898" i="3"/>
  <c r="B3898" i="3"/>
  <c r="A3898" i="3"/>
  <c r="J3897" i="3"/>
  <c r="I3897" i="3"/>
  <c r="H3897" i="3"/>
  <c r="G3897" i="3"/>
  <c r="F3897" i="3"/>
  <c r="D3897" i="3"/>
  <c r="C3897" i="3"/>
  <c r="B3897" i="3"/>
  <c r="A3897" i="3"/>
  <c r="J3896" i="3"/>
  <c r="I3896" i="3"/>
  <c r="H3896" i="3"/>
  <c r="G3896" i="3"/>
  <c r="F3896" i="3"/>
  <c r="D3896" i="3"/>
  <c r="C3896" i="3"/>
  <c r="B3896" i="3"/>
  <c r="A3896" i="3"/>
  <c r="J3895" i="3"/>
  <c r="I3895" i="3"/>
  <c r="H3895" i="3"/>
  <c r="G3895" i="3"/>
  <c r="F3895" i="3"/>
  <c r="D3895" i="3"/>
  <c r="C3895" i="3"/>
  <c r="B3895" i="3"/>
  <c r="A3895" i="3"/>
  <c r="J3894" i="3"/>
  <c r="I3894" i="3"/>
  <c r="H3894" i="3"/>
  <c r="G3894" i="3"/>
  <c r="F3894" i="3"/>
  <c r="E3894" i="3"/>
  <c r="D3894" i="3"/>
  <c r="C3894" i="3"/>
  <c r="B3894" i="3"/>
  <c r="A3894" i="3"/>
  <c r="J3893" i="3"/>
  <c r="I3893" i="3"/>
  <c r="H3893" i="3"/>
  <c r="G3893" i="3"/>
  <c r="F3893" i="3"/>
  <c r="D3893" i="3"/>
  <c r="C3893" i="3"/>
  <c r="B3893" i="3"/>
  <c r="A3893" i="3"/>
  <c r="J3892" i="3"/>
  <c r="I3892" i="3"/>
  <c r="H3892" i="3"/>
  <c r="G3892" i="3"/>
  <c r="F3892" i="3"/>
  <c r="D3892" i="3"/>
  <c r="C3892" i="3"/>
  <c r="B3892" i="3"/>
  <c r="A3892" i="3"/>
  <c r="J3891" i="3"/>
  <c r="I3891" i="3"/>
  <c r="H3891" i="3"/>
  <c r="G3891" i="3"/>
  <c r="F3891" i="3"/>
  <c r="D3891" i="3"/>
  <c r="C3891" i="3"/>
  <c r="B3891" i="3"/>
  <c r="A3891" i="3"/>
  <c r="J3890" i="3"/>
  <c r="I3890" i="3"/>
  <c r="H3890" i="3"/>
  <c r="G3890" i="3"/>
  <c r="F3890" i="3"/>
  <c r="D3890" i="3"/>
  <c r="C3890" i="3"/>
  <c r="B3890" i="3"/>
  <c r="A3890" i="3"/>
  <c r="J3889" i="3"/>
  <c r="I3889" i="3"/>
  <c r="H3889" i="3"/>
  <c r="G3889" i="3"/>
  <c r="F3889" i="3"/>
  <c r="D3889" i="3"/>
  <c r="C3889" i="3"/>
  <c r="B3889" i="3"/>
  <c r="A3889" i="3"/>
  <c r="J3888" i="3"/>
  <c r="I3888" i="3"/>
  <c r="H3888" i="3"/>
  <c r="G3888" i="3"/>
  <c r="F3888" i="3"/>
  <c r="D3888" i="3"/>
  <c r="C3888" i="3"/>
  <c r="B3888" i="3"/>
  <c r="A3888" i="3"/>
  <c r="J3887" i="3"/>
  <c r="I3887" i="3"/>
  <c r="H3887" i="3"/>
  <c r="G3887" i="3"/>
  <c r="F3887" i="3"/>
  <c r="D3887" i="3"/>
  <c r="C3887" i="3"/>
  <c r="B3887" i="3"/>
  <c r="A3887" i="3"/>
  <c r="J3886" i="3"/>
  <c r="I3886" i="3"/>
  <c r="H3886" i="3"/>
  <c r="G3886" i="3"/>
  <c r="F3886" i="3"/>
  <c r="D3886" i="3"/>
  <c r="C3886" i="3"/>
  <c r="B3886" i="3"/>
  <c r="A3886" i="3"/>
  <c r="J3885" i="3"/>
  <c r="I3885" i="3"/>
  <c r="H3885" i="3"/>
  <c r="G3885" i="3"/>
  <c r="F3885" i="3"/>
  <c r="D3885" i="3"/>
  <c r="C3885" i="3"/>
  <c r="B3885" i="3"/>
  <c r="A3885" i="3"/>
  <c r="J3884" i="3"/>
  <c r="I3884" i="3"/>
  <c r="H3884" i="3"/>
  <c r="G3884" i="3"/>
  <c r="F3884" i="3"/>
  <c r="D3884" i="3"/>
  <c r="C3884" i="3"/>
  <c r="B3884" i="3"/>
  <c r="A3884" i="3"/>
  <c r="J3883" i="3"/>
  <c r="I3883" i="3"/>
  <c r="H3883" i="3"/>
  <c r="G3883" i="3"/>
  <c r="F3883" i="3"/>
  <c r="D3883" i="3"/>
  <c r="C3883" i="3"/>
  <c r="B3883" i="3"/>
  <c r="A3883" i="3"/>
  <c r="J3882" i="3"/>
  <c r="I3882" i="3"/>
  <c r="H3882" i="3"/>
  <c r="G3882" i="3"/>
  <c r="F3882" i="3"/>
  <c r="D3882" i="3"/>
  <c r="C3882" i="3"/>
  <c r="B3882" i="3"/>
  <c r="A3882" i="3"/>
  <c r="J3881" i="3"/>
  <c r="I3881" i="3"/>
  <c r="H3881" i="3"/>
  <c r="G3881" i="3"/>
  <c r="F3881" i="3"/>
  <c r="D3881" i="3"/>
  <c r="C3881" i="3"/>
  <c r="B3881" i="3"/>
  <c r="A3881" i="3"/>
  <c r="J3880" i="3"/>
  <c r="I3880" i="3"/>
  <c r="H3880" i="3"/>
  <c r="G3880" i="3"/>
  <c r="F3880" i="3"/>
  <c r="D3880" i="3"/>
  <c r="C3880" i="3"/>
  <c r="B3880" i="3"/>
  <c r="A3880" i="3"/>
  <c r="J3879" i="3"/>
  <c r="I3879" i="3"/>
  <c r="H3879" i="3"/>
  <c r="G3879" i="3"/>
  <c r="F3879" i="3"/>
  <c r="D3879" i="3"/>
  <c r="C3879" i="3"/>
  <c r="B3879" i="3"/>
  <c r="A3879" i="3"/>
  <c r="J3878" i="3"/>
  <c r="I3878" i="3"/>
  <c r="H3878" i="3"/>
  <c r="G3878" i="3"/>
  <c r="F3878" i="3"/>
  <c r="D3878" i="3"/>
  <c r="C3878" i="3"/>
  <c r="B3878" i="3"/>
  <c r="A3878" i="3"/>
  <c r="J3877" i="3"/>
  <c r="I3877" i="3"/>
  <c r="H3877" i="3"/>
  <c r="G3877" i="3"/>
  <c r="F3877" i="3"/>
  <c r="D3877" i="3"/>
  <c r="C3877" i="3"/>
  <c r="B3877" i="3"/>
  <c r="A3877" i="3"/>
  <c r="J3876" i="3"/>
  <c r="I3876" i="3"/>
  <c r="H3876" i="3"/>
  <c r="G3876" i="3"/>
  <c r="F3876" i="3"/>
  <c r="D3876" i="3"/>
  <c r="C3876" i="3"/>
  <c r="B3876" i="3"/>
  <c r="A3876" i="3"/>
  <c r="J3875" i="3"/>
  <c r="I3875" i="3"/>
  <c r="H3875" i="3"/>
  <c r="G3875" i="3"/>
  <c r="F3875" i="3"/>
  <c r="D3875" i="3"/>
  <c r="C3875" i="3"/>
  <c r="B3875" i="3"/>
  <c r="A3875" i="3"/>
  <c r="J3874" i="3"/>
  <c r="I3874" i="3"/>
  <c r="H3874" i="3"/>
  <c r="G3874" i="3"/>
  <c r="F3874" i="3"/>
  <c r="D3874" i="3"/>
  <c r="C3874" i="3"/>
  <c r="B3874" i="3"/>
  <c r="A3874" i="3"/>
  <c r="J3873" i="3"/>
  <c r="I3873" i="3"/>
  <c r="H3873" i="3"/>
  <c r="G3873" i="3"/>
  <c r="F3873" i="3"/>
  <c r="D3873" i="3"/>
  <c r="C3873" i="3"/>
  <c r="B3873" i="3"/>
  <c r="A3873" i="3"/>
  <c r="J3872" i="3"/>
  <c r="I3872" i="3"/>
  <c r="H3872" i="3"/>
  <c r="G3872" i="3"/>
  <c r="F3872" i="3"/>
  <c r="D3872" i="3"/>
  <c r="C3872" i="3"/>
  <c r="B3872" i="3"/>
  <c r="A3872" i="3"/>
  <c r="J3871" i="3"/>
  <c r="I3871" i="3"/>
  <c r="H3871" i="3"/>
  <c r="G3871" i="3"/>
  <c r="F3871" i="3"/>
  <c r="D3871" i="3"/>
  <c r="C3871" i="3"/>
  <c r="B3871" i="3"/>
  <c r="A3871" i="3"/>
  <c r="J3870" i="3"/>
  <c r="I3870" i="3"/>
  <c r="H3870" i="3"/>
  <c r="G3870" i="3"/>
  <c r="F3870" i="3"/>
  <c r="D3870" i="3"/>
  <c r="C3870" i="3"/>
  <c r="B3870" i="3"/>
  <c r="A3870" i="3"/>
  <c r="J3869" i="3"/>
  <c r="I3869" i="3"/>
  <c r="H3869" i="3"/>
  <c r="G3869" i="3"/>
  <c r="F3869" i="3"/>
  <c r="D3869" i="3"/>
  <c r="C3869" i="3"/>
  <c r="B3869" i="3"/>
  <c r="A3869" i="3"/>
  <c r="J3868" i="3"/>
  <c r="I3868" i="3"/>
  <c r="H3868" i="3"/>
  <c r="G3868" i="3"/>
  <c r="F3868" i="3"/>
  <c r="E3868" i="3"/>
  <c r="D3868" i="3"/>
  <c r="C3868" i="3"/>
  <c r="B3868" i="3"/>
  <c r="A3868" i="3"/>
  <c r="J3867" i="3"/>
  <c r="I3867" i="3"/>
  <c r="H3867" i="3"/>
  <c r="G3867" i="3"/>
  <c r="F3867" i="3"/>
  <c r="D3867" i="3"/>
  <c r="C3867" i="3"/>
  <c r="B3867" i="3"/>
  <c r="A3867" i="3"/>
  <c r="J3866" i="3"/>
  <c r="I3866" i="3"/>
  <c r="H3866" i="3"/>
  <c r="E3866" i="3" s="1"/>
  <c r="M3866" i="3" s="1"/>
  <c r="G3866" i="3"/>
  <c r="F3866" i="3"/>
  <c r="D3866" i="3"/>
  <c r="C3866" i="3"/>
  <c r="B3866" i="3"/>
  <c r="A3866" i="3"/>
  <c r="J3865" i="3"/>
  <c r="I3865" i="3"/>
  <c r="H3865" i="3"/>
  <c r="G3865" i="3"/>
  <c r="F3865" i="3"/>
  <c r="D3865" i="3"/>
  <c r="C3865" i="3"/>
  <c r="B3865" i="3"/>
  <c r="A3865" i="3"/>
  <c r="J3864" i="3"/>
  <c r="I3864" i="3"/>
  <c r="H3864" i="3"/>
  <c r="G3864" i="3"/>
  <c r="F3864" i="3"/>
  <c r="D3864" i="3"/>
  <c r="C3864" i="3"/>
  <c r="B3864" i="3"/>
  <c r="A3864" i="3"/>
  <c r="J3863" i="3"/>
  <c r="I3863" i="3"/>
  <c r="H3863" i="3"/>
  <c r="G3863" i="3"/>
  <c r="F3863" i="3"/>
  <c r="D3863" i="3"/>
  <c r="C3863" i="3"/>
  <c r="B3863" i="3"/>
  <c r="A3863" i="3"/>
  <c r="J3862" i="3"/>
  <c r="I3862" i="3"/>
  <c r="H3862" i="3"/>
  <c r="E3862" i="3" s="1"/>
  <c r="G3862" i="3"/>
  <c r="F3862" i="3"/>
  <c r="D3862" i="3"/>
  <c r="C3862" i="3"/>
  <c r="B3862" i="3"/>
  <c r="A3862" i="3"/>
  <c r="J3861" i="3"/>
  <c r="I3861" i="3"/>
  <c r="H3861" i="3"/>
  <c r="G3861" i="3"/>
  <c r="F3861" i="3"/>
  <c r="D3861" i="3"/>
  <c r="C3861" i="3"/>
  <c r="B3861" i="3"/>
  <c r="A3861" i="3"/>
  <c r="J3860" i="3"/>
  <c r="I3860" i="3"/>
  <c r="H3860" i="3"/>
  <c r="G3860" i="3"/>
  <c r="F3860" i="3"/>
  <c r="D3860" i="3"/>
  <c r="C3860" i="3"/>
  <c r="B3860" i="3"/>
  <c r="A3860" i="3"/>
  <c r="J3859" i="3"/>
  <c r="I3859" i="3"/>
  <c r="H3859" i="3"/>
  <c r="G3859" i="3"/>
  <c r="F3859" i="3"/>
  <c r="D3859" i="3"/>
  <c r="C3859" i="3"/>
  <c r="B3859" i="3"/>
  <c r="A3859" i="3"/>
  <c r="J3858" i="3"/>
  <c r="I3858" i="3"/>
  <c r="H3858" i="3"/>
  <c r="G3858" i="3"/>
  <c r="F3858" i="3"/>
  <c r="D3858" i="3"/>
  <c r="C3858" i="3"/>
  <c r="B3858" i="3"/>
  <c r="A3858" i="3"/>
  <c r="J3857" i="3"/>
  <c r="I3857" i="3"/>
  <c r="H3857" i="3"/>
  <c r="G3857" i="3"/>
  <c r="F3857" i="3"/>
  <c r="D3857" i="3"/>
  <c r="C3857" i="3"/>
  <c r="B3857" i="3"/>
  <c r="A3857" i="3"/>
  <c r="J3856" i="3"/>
  <c r="I3856" i="3"/>
  <c r="H3856" i="3"/>
  <c r="G3856" i="3"/>
  <c r="F3856" i="3"/>
  <c r="D3856" i="3"/>
  <c r="C3856" i="3"/>
  <c r="B3856" i="3"/>
  <c r="A3856" i="3"/>
  <c r="J3855" i="3"/>
  <c r="I3855" i="3"/>
  <c r="H3855" i="3"/>
  <c r="G3855" i="3"/>
  <c r="F3855" i="3"/>
  <c r="D3855" i="3"/>
  <c r="C3855" i="3"/>
  <c r="B3855" i="3"/>
  <c r="A3855" i="3"/>
  <c r="J3854" i="3"/>
  <c r="I3854" i="3"/>
  <c r="H3854" i="3"/>
  <c r="E3854" i="3" s="1"/>
  <c r="G3854" i="3"/>
  <c r="F3854" i="3"/>
  <c r="D3854" i="3"/>
  <c r="C3854" i="3"/>
  <c r="B3854" i="3"/>
  <c r="A3854" i="3"/>
  <c r="J3853" i="3"/>
  <c r="I3853" i="3"/>
  <c r="H3853" i="3"/>
  <c r="G3853" i="3"/>
  <c r="F3853" i="3"/>
  <c r="D3853" i="3"/>
  <c r="C3853" i="3"/>
  <c r="B3853" i="3"/>
  <c r="A3853" i="3"/>
  <c r="J3852" i="3"/>
  <c r="I3852" i="3"/>
  <c r="H3852" i="3"/>
  <c r="G3852" i="3"/>
  <c r="F3852" i="3"/>
  <c r="D3852" i="3"/>
  <c r="C3852" i="3"/>
  <c r="B3852" i="3"/>
  <c r="A3852" i="3"/>
  <c r="J3851" i="3"/>
  <c r="I3851" i="3"/>
  <c r="H3851" i="3"/>
  <c r="G3851" i="3"/>
  <c r="F3851" i="3"/>
  <c r="D3851" i="3"/>
  <c r="C3851" i="3"/>
  <c r="B3851" i="3"/>
  <c r="A3851" i="3"/>
  <c r="J3850" i="3"/>
  <c r="I3850" i="3"/>
  <c r="H3850" i="3"/>
  <c r="G3850" i="3"/>
  <c r="F3850" i="3"/>
  <c r="D3850" i="3"/>
  <c r="C3850" i="3"/>
  <c r="B3850" i="3"/>
  <c r="A3850" i="3"/>
  <c r="J3849" i="3"/>
  <c r="I3849" i="3"/>
  <c r="H3849" i="3"/>
  <c r="G3849" i="3"/>
  <c r="F3849" i="3"/>
  <c r="D3849" i="3"/>
  <c r="C3849" i="3"/>
  <c r="B3849" i="3"/>
  <c r="A3849" i="3"/>
  <c r="J3848" i="3"/>
  <c r="I3848" i="3"/>
  <c r="H3848" i="3"/>
  <c r="G3848" i="3"/>
  <c r="F3848" i="3"/>
  <c r="D3848" i="3"/>
  <c r="C3848" i="3"/>
  <c r="B3848" i="3"/>
  <c r="A3848" i="3"/>
  <c r="J3847" i="3"/>
  <c r="I3847" i="3"/>
  <c r="H3847" i="3"/>
  <c r="G3847" i="3"/>
  <c r="F3847" i="3"/>
  <c r="D3847" i="3"/>
  <c r="C3847" i="3"/>
  <c r="B3847" i="3"/>
  <c r="A3847" i="3"/>
  <c r="J3846" i="3"/>
  <c r="I3846" i="3"/>
  <c r="H3846" i="3"/>
  <c r="G3846" i="3"/>
  <c r="F3846" i="3"/>
  <c r="D3846" i="3"/>
  <c r="C3846" i="3"/>
  <c r="B3846" i="3"/>
  <c r="A3846" i="3"/>
  <c r="J3845" i="3"/>
  <c r="I3845" i="3"/>
  <c r="H3845" i="3"/>
  <c r="G3845" i="3"/>
  <c r="F3845" i="3"/>
  <c r="D3845" i="3"/>
  <c r="C3845" i="3"/>
  <c r="B3845" i="3"/>
  <c r="A3845" i="3"/>
  <c r="J3844" i="3"/>
  <c r="I3844" i="3"/>
  <c r="H3844" i="3"/>
  <c r="G3844" i="3"/>
  <c r="F3844" i="3"/>
  <c r="D3844" i="3"/>
  <c r="C3844" i="3"/>
  <c r="B3844" i="3"/>
  <c r="A3844" i="3"/>
  <c r="J3843" i="3"/>
  <c r="I3843" i="3"/>
  <c r="H3843" i="3"/>
  <c r="G3843" i="3"/>
  <c r="F3843" i="3"/>
  <c r="D3843" i="3"/>
  <c r="C3843" i="3"/>
  <c r="B3843" i="3"/>
  <c r="A3843" i="3"/>
  <c r="J3842" i="3"/>
  <c r="I3842" i="3"/>
  <c r="H3842" i="3"/>
  <c r="G3842" i="3"/>
  <c r="F3842" i="3"/>
  <c r="E3842" i="3"/>
  <c r="M3842" i="3" s="1"/>
  <c r="D3842" i="3"/>
  <c r="C3842" i="3"/>
  <c r="B3842" i="3"/>
  <c r="A3842" i="3"/>
  <c r="J3841" i="3"/>
  <c r="I3841" i="3"/>
  <c r="H3841" i="3"/>
  <c r="G3841" i="3"/>
  <c r="F3841" i="3"/>
  <c r="D3841" i="3"/>
  <c r="C3841" i="3"/>
  <c r="B3841" i="3"/>
  <c r="A3841" i="3"/>
  <c r="J3840" i="3"/>
  <c r="I3840" i="3"/>
  <c r="H3840" i="3"/>
  <c r="G3840" i="3"/>
  <c r="F3840" i="3"/>
  <c r="D3840" i="3"/>
  <c r="C3840" i="3"/>
  <c r="B3840" i="3"/>
  <c r="A3840" i="3"/>
  <c r="J3839" i="3"/>
  <c r="I3839" i="3"/>
  <c r="H3839" i="3"/>
  <c r="G3839" i="3"/>
  <c r="F3839" i="3"/>
  <c r="D3839" i="3"/>
  <c r="C3839" i="3"/>
  <c r="B3839" i="3"/>
  <c r="A3839" i="3"/>
  <c r="J3838" i="3"/>
  <c r="I3838" i="3"/>
  <c r="H3838" i="3"/>
  <c r="G3838" i="3"/>
  <c r="F3838" i="3"/>
  <c r="D3838" i="3"/>
  <c r="C3838" i="3"/>
  <c r="B3838" i="3"/>
  <c r="A3838" i="3"/>
  <c r="J3837" i="3"/>
  <c r="I3837" i="3"/>
  <c r="H3837" i="3"/>
  <c r="G3837" i="3"/>
  <c r="F3837" i="3"/>
  <c r="D3837" i="3"/>
  <c r="C3837" i="3"/>
  <c r="B3837" i="3"/>
  <c r="A3837" i="3"/>
  <c r="J3836" i="3"/>
  <c r="I3836" i="3"/>
  <c r="H3836" i="3"/>
  <c r="G3836" i="3"/>
  <c r="F3836" i="3"/>
  <c r="D3836" i="3"/>
  <c r="C3836" i="3"/>
  <c r="B3836" i="3"/>
  <c r="A3836" i="3"/>
  <c r="J3835" i="3"/>
  <c r="I3835" i="3"/>
  <c r="H3835" i="3"/>
  <c r="G3835" i="3"/>
  <c r="F3835" i="3"/>
  <c r="D3835" i="3"/>
  <c r="C3835" i="3"/>
  <c r="B3835" i="3"/>
  <c r="A3835" i="3"/>
  <c r="J3834" i="3"/>
  <c r="I3834" i="3"/>
  <c r="H3834" i="3"/>
  <c r="G3834" i="3"/>
  <c r="F3834" i="3"/>
  <c r="D3834" i="3"/>
  <c r="C3834" i="3"/>
  <c r="B3834" i="3"/>
  <c r="A3834" i="3"/>
  <c r="J3833" i="3"/>
  <c r="I3833" i="3"/>
  <c r="H3833" i="3"/>
  <c r="G3833" i="3"/>
  <c r="F3833" i="3"/>
  <c r="D3833" i="3"/>
  <c r="C3833" i="3"/>
  <c r="B3833" i="3"/>
  <c r="A3833" i="3"/>
  <c r="J3832" i="3"/>
  <c r="I3832" i="3"/>
  <c r="H3832" i="3"/>
  <c r="G3832" i="3"/>
  <c r="F3832" i="3"/>
  <c r="D3832" i="3"/>
  <c r="C3832" i="3"/>
  <c r="B3832" i="3"/>
  <c r="A3832" i="3"/>
  <c r="J3831" i="3"/>
  <c r="I3831" i="3"/>
  <c r="H3831" i="3"/>
  <c r="G3831" i="3"/>
  <c r="F3831" i="3"/>
  <c r="D3831" i="3"/>
  <c r="C3831" i="3"/>
  <c r="B3831" i="3"/>
  <c r="A3831" i="3"/>
  <c r="J3830" i="3"/>
  <c r="I3830" i="3"/>
  <c r="H3830" i="3"/>
  <c r="G3830" i="3"/>
  <c r="F3830" i="3"/>
  <c r="D3830" i="3"/>
  <c r="C3830" i="3"/>
  <c r="B3830" i="3"/>
  <c r="A3830" i="3"/>
  <c r="J3829" i="3"/>
  <c r="I3829" i="3"/>
  <c r="H3829" i="3"/>
  <c r="G3829" i="3"/>
  <c r="F3829" i="3"/>
  <c r="D3829" i="3"/>
  <c r="C3829" i="3"/>
  <c r="B3829" i="3"/>
  <c r="A3829" i="3"/>
  <c r="J3828" i="3"/>
  <c r="I3828" i="3"/>
  <c r="H3828" i="3"/>
  <c r="G3828" i="3"/>
  <c r="F3828" i="3"/>
  <c r="D3828" i="3"/>
  <c r="C3828" i="3"/>
  <c r="B3828" i="3"/>
  <c r="A3828" i="3"/>
  <c r="J3827" i="3"/>
  <c r="I3827" i="3"/>
  <c r="H3827" i="3"/>
  <c r="G3827" i="3"/>
  <c r="F3827" i="3"/>
  <c r="D3827" i="3"/>
  <c r="C3827" i="3"/>
  <c r="B3827" i="3"/>
  <c r="A3827" i="3"/>
  <c r="J3826" i="3"/>
  <c r="I3826" i="3"/>
  <c r="H3826" i="3"/>
  <c r="G3826" i="3"/>
  <c r="F3826" i="3"/>
  <c r="D3826" i="3"/>
  <c r="C3826" i="3"/>
  <c r="B3826" i="3"/>
  <c r="A3826" i="3"/>
  <c r="J3825" i="3"/>
  <c r="I3825" i="3"/>
  <c r="H3825" i="3"/>
  <c r="G3825" i="3"/>
  <c r="F3825" i="3"/>
  <c r="D3825" i="3"/>
  <c r="C3825" i="3"/>
  <c r="B3825" i="3"/>
  <c r="A3825" i="3"/>
  <c r="J3824" i="3"/>
  <c r="I3824" i="3"/>
  <c r="H3824" i="3"/>
  <c r="G3824" i="3"/>
  <c r="F3824" i="3"/>
  <c r="D3824" i="3"/>
  <c r="C3824" i="3"/>
  <c r="B3824" i="3"/>
  <c r="A3824" i="3"/>
  <c r="J3823" i="3"/>
  <c r="I3823" i="3"/>
  <c r="H3823" i="3"/>
  <c r="G3823" i="3"/>
  <c r="F3823" i="3"/>
  <c r="D3823" i="3"/>
  <c r="C3823" i="3"/>
  <c r="B3823" i="3"/>
  <c r="A3823" i="3"/>
  <c r="J3822" i="3"/>
  <c r="I3822" i="3"/>
  <c r="H3822" i="3"/>
  <c r="G3822" i="3"/>
  <c r="F3822" i="3"/>
  <c r="D3822" i="3"/>
  <c r="C3822" i="3"/>
  <c r="B3822" i="3"/>
  <c r="A3822" i="3"/>
  <c r="J3821" i="3"/>
  <c r="I3821" i="3"/>
  <c r="H3821" i="3"/>
  <c r="G3821" i="3"/>
  <c r="F3821" i="3"/>
  <c r="D3821" i="3"/>
  <c r="C3821" i="3"/>
  <c r="B3821" i="3"/>
  <c r="A3821" i="3"/>
  <c r="J3820" i="3"/>
  <c r="I3820" i="3"/>
  <c r="H3820" i="3"/>
  <c r="G3820" i="3"/>
  <c r="F3820" i="3"/>
  <c r="D3820" i="3"/>
  <c r="C3820" i="3"/>
  <c r="B3820" i="3"/>
  <c r="A3820" i="3"/>
  <c r="J3819" i="3"/>
  <c r="I3819" i="3"/>
  <c r="H3819" i="3"/>
  <c r="G3819" i="3"/>
  <c r="F3819" i="3"/>
  <c r="D3819" i="3"/>
  <c r="C3819" i="3"/>
  <c r="B3819" i="3"/>
  <c r="A3819" i="3"/>
  <c r="J3818" i="3"/>
  <c r="I3818" i="3"/>
  <c r="H3818" i="3"/>
  <c r="G3818" i="3"/>
  <c r="F3818" i="3"/>
  <c r="D3818" i="3"/>
  <c r="C3818" i="3"/>
  <c r="B3818" i="3"/>
  <c r="A3818" i="3"/>
  <c r="J3817" i="3"/>
  <c r="I3817" i="3"/>
  <c r="H3817" i="3"/>
  <c r="G3817" i="3"/>
  <c r="F3817" i="3"/>
  <c r="D3817" i="3"/>
  <c r="C3817" i="3"/>
  <c r="B3817" i="3"/>
  <c r="A3817" i="3"/>
  <c r="J3816" i="3"/>
  <c r="I3816" i="3"/>
  <c r="H3816" i="3"/>
  <c r="G3816" i="3"/>
  <c r="F3816" i="3"/>
  <c r="D3816" i="3"/>
  <c r="C3816" i="3"/>
  <c r="B3816" i="3"/>
  <c r="A3816" i="3"/>
  <c r="J3815" i="3"/>
  <c r="E3815" i="3" s="1"/>
  <c r="I3815" i="3"/>
  <c r="H3815" i="3"/>
  <c r="G3815" i="3"/>
  <c r="F3815" i="3"/>
  <c r="D3815" i="3"/>
  <c r="C3815" i="3"/>
  <c r="B3815" i="3"/>
  <c r="A3815" i="3"/>
  <c r="J3814" i="3"/>
  <c r="I3814" i="3"/>
  <c r="H3814" i="3"/>
  <c r="G3814" i="3"/>
  <c r="F3814" i="3"/>
  <c r="D3814" i="3"/>
  <c r="C3814" i="3"/>
  <c r="B3814" i="3"/>
  <c r="A3814" i="3"/>
  <c r="J3813" i="3"/>
  <c r="I3813" i="3"/>
  <c r="H3813" i="3"/>
  <c r="G3813" i="3"/>
  <c r="F3813" i="3"/>
  <c r="D3813" i="3"/>
  <c r="C3813" i="3"/>
  <c r="B3813" i="3"/>
  <c r="A3813" i="3"/>
  <c r="J3812" i="3"/>
  <c r="I3812" i="3"/>
  <c r="H3812" i="3"/>
  <c r="G3812" i="3"/>
  <c r="F3812" i="3"/>
  <c r="D3812" i="3"/>
  <c r="C3812" i="3"/>
  <c r="B3812" i="3"/>
  <c r="A3812" i="3"/>
  <c r="J3811" i="3"/>
  <c r="I3811" i="3"/>
  <c r="H3811" i="3"/>
  <c r="G3811" i="3"/>
  <c r="F3811" i="3"/>
  <c r="D3811" i="3"/>
  <c r="C3811" i="3"/>
  <c r="B3811" i="3"/>
  <c r="A3811" i="3"/>
  <c r="J3810" i="3"/>
  <c r="I3810" i="3"/>
  <c r="H3810" i="3"/>
  <c r="G3810" i="3"/>
  <c r="F3810" i="3"/>
  <c r="E3810" i="3"/>
  <c r="M3810" i="3" s="1"/>
  <c r="D3810" i="3"/>
  <c r="C3810" i="3"/>
  <c r="B3810" i="3"/>
  <c r="A3810" i="3"/>
  <c r="J3809" i="3"/>
  <c r="I3809" i="3"/>
  <c r="H3809" i="3"/>
  <c r="G3809" i="3"/>
  <c r="F3809" i="3"/>
  <c r="D3809" i="3"/>
  <c r="C3809" i="3"/>
  <c r="B3809" i="3"/>
  <c r="A3809" i="3"/>
  <c r="J3808" i="3"/>
  <c r="I3808" i="3"/>
  <c r="H3808" i="3"/>
  <c r="G3808" i="3"/>
  <c r="F3808" i="3"/>
  <c r="D3808" i="3"/>
  <c r="C3808" i="3"/>
  <c r="B3808" i="3"/>
  <c r="A3808" i="3"/>
  <c r="J3807" i="3"/>
  <c r="I3807" i="3"/>
  <c r="H3807" i="3"/>
  <c r="G3807" i="3"/>
  <c r="F3807" i="3"/>
  <c r="D3807" i="3"/>
  <c r="C3807" i="3"/>
  <c r="B3807" i="3"/>
  <c r="A3807" i="3"/>
  <c r="J3806" i="3"/>
  <c r="I3806" i="3"/>
  <c r="H3806" i="3"/>
  <c r="E3806" i="3" s="1"/>
  <c r="G3806" i="3"/>
  <c r="F3806" i="3"/>
  <c r="D3806" i="3"/>
  <c r="C3806" i="3"/>
  <c r="B3806" i="3"/>
  <c r="A3806" i="3"/>
  <c r="J3805" i="3"/>
  <c r="I3805" i="3"/>
  <c r="H3805" i="3"/>
  <c r="G3805" i="3"/>
  <c r="F3805" i="3"/>
  <c r="D3805" i="3"/>
  <c r="C3805" i="3"/>
  <c r="B3805" i="3"/>
  <c r="A3805" i="3"/>
  <c r="J3804" i="3"/>
  <c r="E3804" i="3" s="1"/>
  <c r="I3804" i="3"/>
  <c r="H3804" i="3"/>
  <c r="G3804" i="3"/>
  <c r="F3804" i="3"/>
  <c r="D3804" i="3"/>
  <c r="C3804" i="3"/>
  <c r="B3804" i="3"/>
  <c r="A3804" i="3"/>
  <c r="J3803" i="3"/>
  <c r="I3803" i="3"/>
  <c r="H3803" i="3"/>
  <c r="G3803" i="3"/>
  <c r="F3803" i="3"/>
  <c r="D3803" i="3"/>
  <c r="C3803" i="3"/>
  <c r="B3803" i="3"/>
  <c r="A3803" i="3"/>
  <c r="J3802" i="3"/>
  <c r="I3802" i="3"/>
  <c r="H3802" i="3"/>
  <c r="E3802" i="3" s="1"/>
  <c r="M3802" i="3" s="1"/>
  <c r="G3802" i="3"/>
  <c r="F3802" i="3"/>
  <c r="D3802" i="3"/>
  <c r="C3802" i="3"/>
  <c r="B3802" i="3"/>
  <c r="A3802" i="3"/>
  <c r="J3801" i="3"/>
  <c r="I3801" i="3"/>
  <c r="H3801" i="3"/>
  <c r="G3801" i="3"/>
  <c r="F3801" i="3"/>
  <c r="D3801" i="3"/>
  <c r="C3801" i="3"/>
  <c r="B3801" i="3"/>
  <c r="A3801" i="3"/>
  <c r="J3800" i="3"/>
  <c r="I3800" i="3"/>
  <c r="H3800" i="3"/>
  <c r="G3800" i="3"/>
  <c r="F3800" i="3"/>
  <c r="D3800" i="3"/>
  <c r="C3800" i="3"/>
  <c r="B3800" i="3"/>
  <c r="A3800" i="3"/>
  <c r="J3799" i="3"/>
  <c r="I3799" i="3"/>
  <c r="H3799" i="3"/>
  <c r="G3799" i="3"/>
  <c r="F3799" i="3"/>
  <c r="D3799" i="3"/>
  <c r="C3799" i="3"/>
  <c r="B3799" i="3"/>
  <c r="A3799" i="3"/>
  <c r="J3798" i="3"/>
  <c r="I3798" i="3"/>
  <c r="H3798" i="3"/>
  <c r="G3798" i="3"/>
  <c r="F3798" i="3"/>
  <c r="D3798" i="3"/>
  <c r="C3798" i="3"/>
  <c r="B3798" i="3"/>
  <c r="A3798" i="3"/>
  <c r="J3797" i="3"/>
  <c r="I3797" i="3"/>
  <c r="H3797" i="3"/>
  <c r="G3797" i="3"/>
  <c r="F3797" i="3"/>
  <c r="D3797" i="3"/>
  <c r="C3797" i="3"/>
  <c r="B3797" i="3"/>
  <c r="A3797" i="3"/>
  <c r="J3796" i="3"/>
  <c r="I3796" i="3"/>
  <c r="H3796" i="3"/>
  <c r="G3796" i="3"/>
  <c r="F3796" i="3"/>
  <c r="D3796" i="3"/>
  <c r="C3796" i="3"/>
  <c r="B3796" i="3"/>
  <c r="A3796" i="3"/>
  <c r="J3795" i="3"/>
  <c r="I3795" i="3"/>
  <c r="H3795" i="3"/>
  <c r="G3795" i="3"/>
  <c r="F3795" i="3"/>
  <c r="D3795" i="3"/>
  <c r="C3795" i="3"/>
  <c r="B3795" i="3"/>
  <c r="A3795" i="3"/>
  <c r="J3794" i="3"/>
  <c r="I3794" i="3"/>
  <c r="H3794" i="3"/>
  <c r="E3794" i="3" s="1"/>
  <c r="M3794" i="3" s="1"/>
  <c r="G3794" i="3"/>
  <c r="F3794" i="3"/>
  <c r="D3794" i="3"/>
  <c r="C3794" i="3"/>
  <c r="B3794" i="3"/>
  <c r="A3794" i="3"/>
  <c r="J3793" i="3"/>
  <c r="I3793" i="3"/>
  <c r="H3793" i="3"/>
  <c r="G3793" i="3"/>
  <c r="F3793" i="3"/>
  <c r="D3793" i="3"/>
  <c r="C3793" i="3"/>
  <c r="B3793" i="3"/>
  <c r="A3793" i="3"/>
  <c r="J3792" i="3"/>
  <c r="I3792" i="3"/>
  <c r="H3792" i="3"/>
  <c r="G3792" i="3"/>
  <c r="F3792" i="3"/>
  <c r="D3792" i="3"/>
  <c r="C3792" i="3"/>
  <c r="B3792" i="3"/>
  <c r="A3792" i="3"/>
  <c r="J3791" i="3"/>
  <c r="I3791" i="3"/>
  <c r="H3791" i="3"/>
  <c r="G3791" i="3"/>
  <c r="F3791" i="3"/>
  <c r="D3791" i="3"/>
  <c r="C3791" i="3"/>
  <c r="B3791" i="3"/>
  <c r="A3791" i="3"/>
  <c r="J3790" i="3"/>
  <c r="I3790" i="3"/>
  <c r="H3790" i="3"/>
  <c r="G3790" i="3"/>
  <c r="F3790" i="3"/>
  <c r="D3790" i="3"/>
  <c r="C3790" i="3"/>
  <c r="B3790" i="3"/>
  <c r="A3790" i="3"/>
  <c r="J3789" i="3"/>
  <c r="I3789" i="3"/>
  <c r="H3789" i="3"/>
  <c r="G3789" i="3"/>
  <c r="F3789" i="3"/>
  <c r="D3789" i="3"/>
  <c r="C3789" i="3"/>
  <c r="B3789" i="3"/>
  <c r="A3789" i="3"/>
  <c r="J3788" i="3"/>
  <c r="I3788" i="3"/>
  <c r="H3788" i="3"/>
  <c r="G3788" i="3"/>
  <c r="F3788" i="3"/>
  <c r="D3788" i="3"/>
  <c r="C3788" i="3"/>
  <c r="B3788" i="3"/>
  <c r="A3788" i="3"/>
  <c r="J3787" i="3"/>
  <c r="I3787" i="3"/>
  <c r="H3787" i="3"/>
  <c r="G3787" i="3"/>
  <c r="F3787" i="3"/>
  <c r="D3787" i="3"/>
  <c r="C3787" i="3"/>
  <c r="B3787" i="3"/>
  <c r="A3787" i="3"/>
  <c r="J3786" i="3"/>
  <c r="I3786" i="3"/>
  <c r="H3786" i="3"/>
  <c r="G3786" i="3"/>
  <c r="F3786" i="3"/>
  <c r="D3786" i="3"/>
  <c r="C3786" i="3"/>
  <c r="B3786" i="3"/>
  <c r="A3786" i="3"/>
  <c r="J3785" i="3"/>
  <c r="I3785" i="3"/>
  <c r="H3785" i="3"/>
  <c r="G3785" i="3"/>
  <c r="F3785" i="3"/>
  <c r="D3785" i="3"/>
  <c r="C3785" i="3"/>
  <c r="B3785" i="3"/>
  <c r="A3785" i="3"/>
  <c r="J3784" i="3"/>
  <c r="I3784" i="3"/>
  <c r="H3784" i="3"/>
  <c r="G3784" i="3"/>
  <c r="F3784" i="3"/>
  <c r="D3784" i="3"/>
  <c r="C3784" i="3"/>
  <c r="B3784" i="3"/>
  <c r="A3784" i="3"/>
  <c r="J3783" i="3"/>
  <c r="I3783" i="3"/>
  <c r="H3783" i="3"/>
  <c r="G3783" i="3"/>
  <c r="F3783" i="3"/>
  <c r="D3783" i="3"/>
  <c r="C3783" i="3"/>
  <c r="B3783" i="3"/>
  <c r="A3783" i="3"/>
  <c r="J3782" i="3"/>
  <c r="I3782" i="3"/>
  <c r="H3782" i="3"/>
  <c r="G3782" i="3"/>
  <c r="F3782" i="3"/>
  <c r="D3782" i="3"/>
  <c r="C3782" i="3"/>
  <c r="B3782" i="3"/>
  <c r="A3782" i="3"/>
  <c r="J3781" i="3"/>
  <c r="I3781" i="3"/>
  <c r="H3781" i="3"/>
  <c r="G3781" i="3"/>
  <c r="F3781" i="3"/>
  <c r="D3781" i="3"/>
  <c r="C3781" i="3"/>
  <c r="B3781" i="3"/>
  <c r="A3781" i="3"/>
  <c r="J3780" i="3"/>
  <c r="I3780" i="3"/>
  <c r="H3780" i="3"/>
  <c r="G3780" i="3"/>
  <c r="F3780" i="3"/>
  <c r="D3780" i="3"/>
  <c r="C3780" i="3"/>
  <c r="B3780" i="3"/>
  <c r="A3780" i="3"/>
  <c r="J3779" i="3"/>
  <c r="I3779" i="3"/>
  <c r="H3779" i="3"/>
  <c r="G3779" i="3"/>
  <c r="F3779" i="3"/>
  <c r="D3779" i="3"/>
  <c r="C3779" i="3"/>
  <c r="B3779" i="3"/>
  <c r="A3779" i="3"/>
  <c r="J3778" i="3"/>
  <c r="I3778" i="3"/>
  <c r="H3778" i="3"/>
  <c r="G3778" i="3"/>
  <c r="F3778" i="3"/>
  <c r="E3778" i="3"/>
  <c r="M3778" i="3" s="1"/>
  <c r="D3778" i="3"/>
  <c r="C3778" i="3"/>
  <c r="B3778" i="3"/>
  <c r="A3778" i="3"/>
  <c r="J3777" i="3"/>
  <c r="I3777" i="3"/>
  <c r="H3777" i="3"/>
  <c r="G3777" i="3"/>
  <c r="F3777" i="3"/>
  <c r="D3777" i="3"/>
  <c r="C3777" i="3"/>
  <c r="B3777" i="3"/>
  <c r="A3777" i="3"/>
  <c r="J3776" i="3"/>
  <c r="I3776" i="3"/>
  <c r="H3776" i="3"/>
  <c r="G3776" i="3"/>
  <c r="F3776" i="3"/>
  <c r="D3776" i="3"/>
  <c r="C3776" i="3"/>
  <c r="B3776" i="3"/>
  <c r="A3776" i="3"/>
  <c r="J3775" i="3"/>
  <c r="I3775" i="3"/>
  <c r="H3775" i="3"/>
  <c r="G3775" i="3"/>
  <c r="F3775" i="3"/>
  <c r="D3775" i="3"/>
  <c r="C3775" i="3"/>
  <c r="B3775" i="3"/>
  <c r="A3775" i="3"/>
  <c r="J3774" i="3"/>
  <c r="I3774" i="3"/>
  <c r="H3774" i="3"/>
  <c r="G3774" i="3"/>
  <c r="F3774" i="3"/>
  <c r="D3774" i="3"/>
  <c r="C3774" i="3"/>
  <c r="B3774" i="3"/>
  <c r="A3774" i="3"/>
  <c r="J3773" i="3"/>
  <c r="I3773" i="3"/>
  <c r="H3773" i="3"/>
  <c r="G3773" i="3"/>
  <c r="F3773" i="3"/>
  <c r="D3773" i="3"/>
  <c r="C3773" i="3"/>
  <c r="B3773" i="3"/>
  <c r="A3773" i="3"/>
  <c r="J3772" i="3"/>
  <c r="I3772" i="3"/>
  <c r="H3772" i="3"/>
  <c r="G3772" i="3"/>
  <c r="F3772" i="3"/>
  <c r="D3772" i="3"/>
  <c r="C3772" i="3"/>
  <c r="B3772" i="3"/>
  <c r="A3772" i="3"/>
  <c r="J3771" i="3"/>
  <c r="I3771" i="3"/>
  <c r="H3771" i="3"/>
  <c r="G3771" i="3"/>
  <c r="F3771" i="3"/>
  <c r="D3771" i="3"/>
  <c r="C3771" i="3"/>
  <c r="B3771" i="3"/>
  <c r="A3771" i="3"/>
  <c r="J3770" i="3"/>
  <c r="I3770" i="3"/>
  <c r="H3770" i="3"/>
  <c r="G3770" i="3"/>
  <c r="F3770" i="3"/>
  <c r="D3770" i="3"/>
  <c r="C3770" i="3"/>
  <c r="B3770" i="3"/>
  <c r="A3770" i="3"/>
  <c r="J3769" i="3"/>
  <c r="I3769" i="3"/>
  <c r="H3769" i="3"/>
  <c r="G3769" i="3"/>
  <c r="F3769" i="3"/>
  <c r="D3769" i="3"/>
  <c r="C3769" i="3"/>
  <c r="B3769" i="3"/>
  <c r="A3769" i="3"/>
  <c r="J3768" i="3"/>
  <c r="I3768" i="3"/>
  <c r="H3768" i="3"/>
  <c r="G3768" i="3"/>
  <c r="F3768" i="3"/>
  <c r="D3768" i="3"/>
  <c r="C3768" i="3"/>
  <c r="B3768" i="3"/>
  <c r="A3768" i="3"/>
  <c r="J3767" i="3"/>
  <c r="I3767" i="3"/>
  <c r="H3767" i="3"/>
  <c r="G3767" i="3"/>
  <c r="F3767" i="3"/>
  <c r="D3767" i="3"/>
  <c r="C3767" i="3"/>
  <c r="B3767" i="3"/>
  <c r="A3767" i="3"/>
  <c r="J3766" i="3"/>
  <c r="I3766" i="3"/>
  <c r="H3766" i="3"/>
  <c r="G3766" i="3"/>
  <c r="F3766" i="3"/>
  <c r="D3766" i="3"/>
  <c r="C3766" i="3"/>
  <c r="B3766" i="3"/>
  <c r="A3766" i="3"/>
  <c r="J3765" i="3"/>
  <c r="I3765" i="3"/>
  <c r="H3765" i="3"/>
  <c r="G3765" i="3"/>
  <c r="F3765" i="3"/>
  <c r="D3765" i="3"/>
  <c r="C3765" i="3"/>
  <c r="B3765" i="3"/>
  <c r="A3765" i="3"/>
  <c r="J3764" i="3"/>
  <c r="I3764" i="3"/>
  <c r="H3764" i="3"/>
  <c r="G3764" i="3"/>
  <c r="F3764" i="3"/>
  <c r="D3764" i="3"/>
  <c r="C3764" i="3"/>
  <c r="B3764" i="3"/>
  <c r="A3764" i="3"/>
  <c r="J3763" i="3"/>
  <c r="I3763" i="3"/>
  <c r="H3763" i="3"/>
  <c r="G3763" i="3"/>
  <c r="F3763" i="3"/>
  <c r="D3763" i="3"/>
  <c r="C3763" i="3"/>
  <c r="B3763" i="3"/>
  <c r="A3763" i="3"/>
  <c r="J3762" i="3"/>
  <c r="I3762" i="3"/>
  <c r="H3762" i="3"/>
  <c r="G3762" i="3"/>
  <c r="F3762" i="3"/>
  <c r="D3762" i="3"/>
  <c r="C3762" i="3"/>
  <c r="B3762" i="3"/>
  <c r="A3762" i="3"/>
  <c r="J3761" i="3"/>
  <c r="I3761" i="3"/>
  <c r="H3761" i="3"/>
  <c r="G3761" i="3"/>
  <c r="F3761" i="3"/>
  <c r="D3761" i="3"/>
  <c r="C3761" i="3"/>
  <c r="B3761" i="3"/>
  <c r="A3761" i="3"/>
  <c r="J3760" i="3"/>
  <c r="I3760" i="3"/>
  <c r="H3760" i="3"/>
  <c r="G3760" i="3"/>
  <c r="F3760" i="3"/>
  <c r="D3760" i="3"/>
  <c r="C3760" i="3"/>
  <c r="B3760" i="3"/>
  <c r="A3760" i="3"/>
  <c r="J3759" i="3"/>
  <c r="I3759" i="3"/>
  <c r="H3759" i="3"/>
  <c r="G3759" i="3"/>
  <c r="F3759" i="3"/>
  <c r="D3759" i="3"/>
  <c r="C3759" i="3"/>
  <c r="B3759" i="3"/>
  <c r="A3759" i="3"/>
  <c r="J3758" i="3"/>
  <c r="I3758" i="3"/>
  <c r="H3758" i="3"/>
  <c r="G3758" i="3"/>
  <c r="F3758" i="3"/>
  <c r="D3758" i="3"/>
  <c r="C3758" i="3"/>
  <c r="B3758" i="3"/>
  <c r="A3758" i="3"/>
  <c r="J3757" i="3"/>
  <c r="I3757" i="3"/>
  <c r="H3757" i="3"/>
  <c r="G3757" i="3"/>
  <c r="F3757" i="3"/>
  <c r="D3757" i="3"/>
  <c r="C3757" i="3"/>
  <c r="B3757" i="3"/>
  <c r="A3757" i="3"/>
  <c r="J3756" i="3"/>
  <c r="I3756" i="3"/>
  <c r="H3756" i="3"/>
  <c r="G3756" i="3"/>
  <c r="F3756" i="3"/>
  <c r="D3756" i="3"/>
  <c r="C3756" i="3"/>
  <c r="B3756" i="3"/>
  <c r="A3756" i="3"/>
  <c r="J3755" i="3"/>
  <c r="I3755" i="3"/>
  <c r="H3755" i="3"/>
  <c r="G3755" i="3"/>
  <c r="F3755" i="3"/>
  <c r="D3755" i="3"/>
  <c r="C3755" i="3"/>
  <c r="B3755" i="3"/>
  <c r="A3755" i="3"/>
  <c r="J3754" i="3"/>
  <c r="I3754" i="3"/>
  <c r="H3754" i="3"/>
  <c r="G3754" i="3"/>
  <c r="F3754" i="3"/>
  <c r="D3754" i="3"/>
  <c r="C3754" i="3"/>
  <c r="B3754" i="3"/>
  <c r="A3754" i="3"/>
  <c r="J3753" i="3"/>
  <c r="I3753" i="3"/>
  <c r="H3753" i="3"/>
  <c r="G3753" i="3"/>
  <c r="F3753" i="3"/>
  <c r="D3753" i="3"/>
  <c r="C3753" i="3"/>
  <c r="B3753" i="3"/>
  <c r="A3753" i="3"/>
  <c r="J3752" i="3"/>
  <c r="I3752" i="3"/>
  <c r="H3752" i="3"/>
  <c r="G3752" i="3"/>
  <c r="F3752" i="3"/>
  <c r="D3752" i="3"/>
  <c r="C3752" i="3"/>
  <c r="B3752" i="3"/>
  <c r="A3752" i="3"/>
  <c r="J3751" i="3"/>
  <c r="I3751" i="3"/>
  <c r="H3751" i="3"/>
  <c r="G3751" i="3"/>
  <c r="F3751" i="3"/>
  <c r="D3751" i="3"/>
  <c r="C3751" i="3"/>
  <c r="B3751" i="3"/>
  <c r="A3751" i="3"/>
  <c r="J3750" i="3"/>
  <c r="I3750" i="3"/>
  <c r="H3750" i="3"/>
  <c r="G3750" i="3"/>
  <c r="F3750" i="3"/>
  <c r="D3750" i="3"/>
  <c r="C3750" i="3"/>
  <c r="B3750" i="3"/>
  <c r="A3750" i="3"/>
  <c r="J3749" i="3"/>
  <c r="I3749" i="3"/>
  <c r="H3749" i="3"/>
  <c r="G3749" i="3"/>
  <c r="F3749" i="3"/>
  <c r="D3749" i="3"/>
  <c r="C3749" i="3"/>
  <c r="B3749" i="3"/>
  <c r="A3749" i="3"/>
  <c r="J3748" i="3"/>
  <c r="I3748" i="3"/>
  <c r="H3748" i="3"/>
  <c r="G3748" i="3"/>
  <c r="F3748" i="3"/>
  <c r="D3748" i="3"/>
  <c r="C3748" i="3"/>
  <c r="B3748" i="3"/>
  <c r="A3748" i="3"/>
  <c r="J3747" i="3"/>
  <c r="I3747" i="3"/>
  <c r="H3747" i="3"/>
  <c r="G3747" i="3"/>
  <c r="F3747" i="3"/>
  <c r="D3747" i="3"/>
  <c r="C3747" i="3"/>
  <c r="B3747" i="3"/>
  <c r="A3747" i="3"/>
  <c r="J3746" i="3"/>
  <c r="I3746" i="3"/>
  <c r="H3746" i="3"/>
  <c r="G3746" i="3"/>
  <c r="F3746" i="3"/>
  <c r="D3746" i="3"/>
  <c r="C3746" i="3"/>
  <c r="B3746" i="3"/>
  <c r="A3746" i="3"/>
  <c r="J3745" i="3"/>
  <c r="I3745" i="3"/>
  <c r="H3745" i="3"/>
  <c r="G3745" i="3"/>
  <c r="F3745" i="3"/>
  <c r="D3745" i="3"/>
  <c r="C3745" i="3"/>
  <c r="B3745" i="3"/>
  <c r="A3745" i="3"/>
  <c r="J3744" i="3"/>
  <c r="I3744" i="3"/>
  <c r="H3744" i="3"/>
  <c r="G3744" i="3"/>
  <c r="F3744" i="3"/>
  <c r="D3744" i="3"/>
  <c r="C3744" i="3"/>
  <c r="B3744" i="3"/>
  <c r="A3744" i="3"/>
  <c r="J3743" i="3"/>
  <c r="E3743" i="3" s="1"/>
  <c r="I3743" i="3"/>
  <c r="H3743" i="3"/>
  <c r="G3743" i="3"/>
  <c r="F3743" i="3"/>
  <c r="D3743" i="3"/>
  <c r="C3743" i="3"/>
  <c r="B3743" i="3"/>
  <c r="A3743" i="3"/>
  <c r="J3742" i="3"/>
  <c r="I3742" i="3"/>
  <c r="H3742" i="3"/>
  <c r="G3742" i="3"/>
  <c r="F3742" i="3"/>
  <c r="D3742" i="3"/>
  <c r="C3742" i="3"/>
  <c r="B3742" i="3"/>
  <c r="A3742" i="3"/>
  <c r="J3741" i="3"/>
  <c r="I3741" i="3"/>
  <c r="H3741" i="3"/>
  <c r="G3741" i="3"/>
  <c r="F3741" i="3"/>
  <c r="D3741" i="3"/>
  <c r="C3741" i="3"/>
  <c r="B3741" i="3"/>
  <c r="A3741" i="3"/>
  <c r="J3740" i="3"/>
  <c r="I3740" i="3"/>
  <c r="H3740" i="3"/>
  <c r="G3740" i="3"/>
  <c r="F3740" i="3"/>
  <c r="D3740" i="3"/>
  <c r="C3740" i="3"/>
  <c r="B3740" i="3"/>
  <c r="A3740" i="3"/>
  <c r="J3739" i="3"/>
  <c r="I3739" i="3"/>
  <c r="H3739" i="3"/>
  <c r="G3739" i="3"/>
  <c r="F3739" i="3"/>
  <c r="D3739" i="3"/>
  <c r="C3739" i="3"/>
  <c r="B3739" i="3"/>
  <c r="A3739" i="3"/>
  <c r="J3738" i="3"/>
  <c r="I3738" i="3"/>
  <c r="H3738" i="3"/>
  <c r="G3738" i="3"/>
  <c r="F3738" i="3"/>
  <c r="E3738" i="3"/>
  <c r="M3738" i="3" s="1"/>
  <c r="D3738" i="3"/>
  <c r="C3738" i="3"/>
  <c r="B3738" i="3"/>
  <c r="A3738" i="3"/>
  <c r="J3737" i="3"/>
  <c r="I3737" i="3"/>
  <c r="H3737" i="3"/>
  <c r="G3737" i="3"/>
  <c r="F3737" i="3"/>
  <c r="D3737" i="3"/>
  <c r="C3737" i="3"/>
  <c r="B3737" i="3"/>
  <c r="A3737" i="3"/>
  <c r="J3736" i="3"/>
  <c r="I3736" i="3"/>
  <c r="H3736" i="3"/>
  <c r="G3736" i="3"/>
  <c r="F3736" i="3"/>
  <c r="D3736" i="3"/>
  <c r="C3736" i="3"/>
  <c r="B3736" i="3"/>
  <c r="A3736" i="3"/>
  <c r="J3735" i="3"/>
  <c r="I3735" i="3"/>
  <c r="H3735" i="3"/>
  <c r="G3735" i="3"/>
  <c r="F3735" i="3"/>
  <c r="D3735" i="3"/>
  <c r="C3735" i="3"/>
  <c r="B3735" i="3"/>
  <c r="A3735" i="3"/>
  <c r="J3734" i="3"/>
  <c r="I3734" i="3"/>
  <c r="H3734" i="3"/>
  <c r="E3734" i="3" s="1"/>
  <c r="G3734" i="3"/>
  <c r="F3734" i="3"/>
  <c r="D3734" i="3"/>
  <c r="C3734" i="3"/>
  <c r="B3734" i="3"/>
  <c r="A3734" i="3"/>
  <c r="J3733" i="3"/>
  <c r="I3733" i="3"/>
  <c r="H3733" i="3"/>
  <c r="G3733" i="3"/>
  <c r="F3733" i="3"/>
  <c r="D3733" i="3"/>
  <c r="C3733" i="3"/>
  <c r="B3733" i="3"/>
  <c r="A3733" i="3"/>
  <c r="J3732" i="3"/>
  <c r="E3732" i="3" s="1"/>
  <c r="I3732" i="3"/>
  <c r="H3732" i="3"/>
  <c r="G3732" i="3"/>
  <c r="F3732" i="3"/>
  <c r="D3732" i="3"/>
  <c r="C3732" i="3"/>
  <c r="B3732" i="3"/>
  <c r="A3732" i="3"/>
  <c r="J3731" i="3"/>
  <c r="I3731" i="3"/>
  <c r="H3731" i="3"/>
  <c r="G3731" i="3"/>
  <c r="F3731" i="3"/>
  <c r="D3731" i="3"/>
  <c r="C3731" i="3"/>
  <c r="B3731" i="3"/>
  <c r="A3731" i="3"/>
  <c r="J3730" i="3"/>
  <c r="I3730" i="3"/>
  <c r="H3730" i="3"/>
  <c r="E3730" i="3" s="1"/>
  <c r="M3730" i="3" s="1"/>
  <c r="G3730" i="3"/>
  <c r="F3730" i="3"/>
  <c r="D3730" i="3"/>
  <c r="C3730" i="3"/>
  <c r="B3730" i="3"/>
  <c r="A3730" i="3"/>
  <c r="J3729" i="3"/>
  <c r="I3729" i="3"/>
  <c r="H3729" i="3"/>
  <c r="G3729" i="3"/>
  <c r="F3729" i="3"/>
  <c r="D3729" i="3"/>
  <c r="C3729" i="3"/>
  <c r="B3729" i="3"/>
  <c r="A3729" i="3"/>
  <c r="J3728" i="3"/>
  <c r="I3728" i="3"/>
  <c r="H3728" i="3"/>
  <c r="G3728" i="3"/>
  <c r="F3728" i="3"/>
  <c r="D3728" i="3"/>
  <c r="C3728" i="3"/>
  <c r="B3728" i="3"/>
  <c r="A3728" i="3"/>
  <c r="J3727" i="3"/>
  <c r="I3727" i="3"/>
  <c r="H3727" i="3"/>
  <c r="G3727" i="3"/>
  <c r="F3727" i="3"/>
  <c r="D3727" i="3"/>
  <c r="C3727" i="3"/>
  <c r="B3727" i="3"/>
  <c r="A3727" i="3"/>
  <c r="J3726" i="3"/>
  <c r="I3726" i="3"/>
  <c r="H3726" i="3"/>
  <c r="G3726" i="3"/>
  <c r="F3726" i="3"/>
  <c r="D3726" i="3"/>
  <c r="C3726" i="3"/>
  <c r="B3726" i="3"/>
  <c r="A3726" i="3"/>
  <c r="J3725" i="3"/>
  <c r="I3725" i="3"/>
  <c r="H3725" i="3"/>
  <c r="G3725" i="3"/>
  <c r="F3725" i="3"/>
  <c r="D3725" i="3"/>
  <c r="C3725" i="3"/>
  <c r="B3725" i="3"/>
  <c r="A3725" i="3"/>
  <c r="J3724" i="3"/>
  <c r="I3724" i="3"/>
  <c r="H3724" i="3"/>
  <c r="G3724" i="3"/>
  <c r="F3724" i="3"/>
  <c r="D3724" i="3"/>
  <c r="C3724" i="3"/>
  <c r="B3724" i="3"/>
  <c r="A3724" i="3"/>
  <c r="J3723" i="3"/>
  <c r="I3723" i="3"/>
  <c r="H3723" i="3"/>
  <c r="G3723" i="3"/>
  <c r="F3723" i="3"/>
  <c r="D3723" i="3"/>
  <c r="C3723" i="3"/>
  <c r="B3723" i="3"/>
  <c r="A3723" i="3"/>
  <c r="J3722" i="3"/>
  <c r="I3722" i="3"/>
  <c r="H3722" i="3"/>
  <c r="E3722" i="3" s="1"/>
  <c r="M3722" i="3" s="1"/>
  <c r="G3722" i="3"/>
  <c r="F3722" i="3"/>
  <c r="D3722" i="3"/>
  <c r="C3722" i="3"/>
  <c r="B3722" i="3"/>
  <c r="A3722" i="3"/>
  <c r="J3721" i="3"/>
  <c r="I3721" i="3"/>
  <c r="H3721" i="3"/>
  <c r="G3721" i="3"/>
  <c r="F3721" i="3"/>
  <c r="D3721" i="3"/>
  <c r="C3721" i="3"/>
  <c r="B3721" i="3"/>
  <c r="A3721" i="3"/>
  <c r="J3720" i="3"/>
  <c r="I3720" i="3"/>
  <c r="H3720" i="3"/>
  <c r="G3720" i="3"/>
  <c r="F3720" i="3"/>
  <c r="D3720" i="3"/>
  <c r="C3720" i="3"/>
  <c r="B3720" i="3"/>
  <c r="A3720" i="3"/>
  <c r="J3719" i="3"/>
  <c r="I3719" i="3"/>
  <c r="H3719" i="3"/>
  <c r="G3719" i="3"/>
  <c r="F3719" i="3"/>
  <c r="D3719" i="3"/>
  <c r="C3719" i="3"/>
  <c r="B3719" i="3"/>
  <c r="A3719" i="3"/>
  <c r="J3718" i="3"/>
  <c r="I3718" i="3"/>
  <c r="H3718" i="3"/>
  <c r="G3718" i="3"/>
  <c r="F3718" i="3"/>
  <c r="D3718" i="3"/>
  <c r="C3718" i="3"/>
  <c r="B3718" i="3"/>
  <c r="A3718" i="3"/>
  <c r="J3717" i="3"/>
  <c r="I3717" i="3"/>
  <c r="H3717" i="3"/>
  <c r="G3717" i="3"/>
  <c r="F3717" i="3"/>
  <c r="D3717" i="3"/>
  <c r="C3717" i="3"/>
  <c r="B3717" i="3"/>
  <c r="A3717" i="3"/>
  <c r="J3716" i="3"/>
  <c r="I3716" i="3"/>
  <c r="H3716" i="3"/>
  <c r="G3716" i="3"/>
  <c r="F3716" i="3"/>
  <c r="D3716" i="3"/>
  <c r="C3716" i="3"/>
  <c r="B3716" i="3"/>
  <c r="A3716" i="3"/>
  <c r="J3715" i="3"/>
  <c r="I3715" i="3"/>
  <c r="H3715" i="3"/>
  <c r="G3715" i="3"/>
  <c r="F3715" i="3"/>
  <c r="D3715" i="3"/>
  <c r="C3715" i="3"/>
  <c r="B3715" i="3"/>
  <c r="A3715" i="3"/>
  <c r="J3714" i="3"/>
  <c r="I3714" i="3"/>
  <c r="H3714" i="3"/>
  <c r="G3714" i="3"/>
  <c r="F3714" i="3"/>
  <c r="D3714" i="3"/>
  <c r="C3714" i="3"/>
  <c r="B3714" i="3"/>
  <c r="A3714" i="3"/>
  <c r="J3713" i="3"/>
  <c r="I3713" i="3"/>
  <c r="H3713" i="3"/>
  <c r="G3713" i="3"/>
  <c r="F3713" i="3"/>
  <c r="D3713" i="3"/>
  <c r="C3713" i="3"/>
  <c r="B3713" i="3"/>
  <c r="A3713" i="3"/>
  <c r="J3712" i="3"/>
  <c r="I3712" i="3"/>
  <c r="H3712" i="3"/>
  <c r="G3712" i="3"/>
  <c r="F3712" i="3"/>
  <c r="D3712" i="3"/>
  <c r="C3712" i="3"/>
  <c r="B3712" i="3"/>
  <c r="A3712" i="3"/>
  <c r="J3711" i="3"/>
  <c r="I3711" i="3"/>
  <c r="H3711" i="3"/>
  <c r="G3711" i="3"/>
  <c r="F3711" i="3"/>
  <c r="D3711" i="3"/>
  <c r="C3711" i="3"/>
  <c r="B3711" i="3"/>
  <c r="A3711" i="3"/>
  <c r="J3710" i="3"/>
  <c r="I3710" i="3"/>
  <c r="H3710" i="3"/>
  <c r="G3710" i="3"/>
  <c r="F3710" i="3"/>
  <c r="D3710" i="3"/>
  <c r="C3710" i="3"/>
  <c r="B3710" i="3"/>
  <c r="A3710" i="3"/>
  <c r="J3709" i="3"/>
  <c r="I3709" i="3"/>
  <c r="H3709" i="3"/>
  <c r="G3709" i="3"/>
  <c r="F3709" i="3"/>
  <c r="D3709" i="3"/>
  <c r="C3709" i="3"/>
  <c r="B3709" i="3"/>
  <c r="A3709" i="3"/>
  <c r="J3708" i="3"/>
  <c r="I3708" i="3"/>
  <c r="H3708" i="3"/>
  <c r="G3708" i="3"/>
  <c r="F3708" i="3"/>
  <c r="D3708" i="3"/>
  <c r="C3708" i="3"/>
  <c r="B3708" i="3"/>
  <c r="A3708" i="3"/>
  <c r="J3707" i="3"/>
  <c r="I3707" i="3"/>
  <c r="H3707" i="3"/>
  <c r="G3707" i="3"/>
  <c r="F3707" i="3"/>
  <c r="D3707" i="3"/>
  <c r="C3707" i="3"/>
  <c r="B3707" i="3"/>
  <c r="A3707" i="3"/>
  <c r="J3706" i="3"/>
  <c r="I3706" i="3"/>
  <c r="H3706" i="3"/>
  <c r="G3706" i="3"/>
  <c r="F3706" i="3"/>
  <c r="E3706" i="3"/>
  <c r="M3706" i="3" s="1"/>
  <c r="D3706" i="3"/>
  <c r="C3706" i="3"/>
  <c r="B3706" i="3"/>
  <c r="A3706" i="3"/>
  <c r="J3705" i="3"/>
  <c r="I3705" i="3"/>
  <c r="H3705" i="3"/>
  <c r="G3705" i="3"/>
  <c r="F3705" i="3"/>
  <c r="D3705" i="3"/>
  <c r="C3705" i="3"/>
  <c r="B3705" i="3"/>
  <c r="A3705" i="3"/>
  <c r="J3704" i="3"/>
  <c r="I3704" i="3"/>
  <c r="H3704" i="3"/>
  <c r="G3704" i="3"/>
  <c r="F3704" i="3"/>
  <c r="D3704" i="3"/>
  <c r="C3704" i="3"/>
  <c r="B3704" i="3"/>
  <c r="A3704" i="3"/>
  <c r="J3703" i="3"/>
  <c r="I3703" i="3"/>
  <c r="H3703" i="3"/>
  <c r="G3703" i="3"/>
  <c r="F3703" i="3"/>
  <c r="D3703" i="3"/>
  <c r="C3703" i="3"/>
  <c r="B3703" i="3"/>
  <c r="A3703" i="3"/>
  <c r="J3702" i="3"/>
  <c r="I3702" i="3"/>
  <c r="H3702" i="3"/>
  <c r="G3702" i="3"/>
  <c r="F3702" i="3"/>
  <c r="D3702" i="3"/>
  <c r="C3702" i="3"/>
  <c r="B3702" i="3"/>
  <c r="A3702" i="3"/>
  <c r="J3701" i="3"/>
  <c r="I3701" i="3"/>
  <c r="H3701" i="3"/>
  <c r="G3701" i="3"/>
  <c r="F3701" i="3"/>
  <c r="D3701" i="3"/>
  <c r="C3701" i="3"/>
  <c r="B3701" i="3"/>
  <c r="A3701" i="3"/>
  <c r="J3700" i="3"/>
  <c r="I3700" i="3"/>
  <c r="H3700" i="3"/>
  <c r="G3700" i="3"/>
  <c r="F3700" i="3"/>
  <c r="D3700" i="3"/>
  <c r="C3700" i="3"/>
  <c r="B3700" i="3"/>
  <c r="A3700" i="3"/>
  <c r="J3699" i="3"/>
  <c r="I3699" i="3"/>
  <c r="H3699" i="3"/>
  <c r="G3699" i="3"/>
  <c r="F3699" i="3"/>
  <c r="D3699" i="3"/>
  <c r="C3699" i="3"/>
  <c r="B3699" i="3"/>
  <c r="A3699" i="3"/>
  <c r="J3698" i="3"/>
  <c r="I3698" i="3"/>
  <c r="H3698" i="3"/>
  <c r="G3698" i="3"/>
  <c r="F3698" i="3"/>
  <c r="D3698" i="3"/>
  <c r="C3698" i="3"/>
  <c r="B3698" i="3"/>
  <c r="A3698" i="3"/>
  <c r="J3697" i="3"/>
  <c r="I3697" i="3"/>
  <c r="H3697" i="3"/>
  <c r="G3697" i="3"/>
  <c r="F3697" i="3"/>
  <c r="D3697" i="3"/>
  <c r="C3697" i="3"/>
  <c r="B3697" i="3"/>
  <c r="A3697" i="3"/>
  <c r="J3696" i="3"/>
  <c r="I3696" i="3"/>
  <c r="H3696" i="3"/>
  <c r="G3696" i="3"/>
  <c r="F3696" i="3"/>
  <c r="D3696" i="3"/>
  <c r="C3696" i="3"/>
  <c r="B3696" i="3"/>
  <c r="A3696" i="3"/>
  <c r="J3695" i="3"/>
  <c r="I3695" i="3"/>
  <c r="H3695" i="3"/>
  <c r="G3695" i="3"/>
  <c r="F3695" i="3"/>
  <c r="D3695" i="3"/>
  <c r="C3695" i="3"/>
  <c r="B3695" i="3"/>
  <c r="A3695" i="3"/>
  <c r="J3694" i="3"/>
  <c r="I3694" i="3"/>
  <c r="H3694" i="3"/>
  <c r="G3694" i="3"/>
  <c r="F3694" i="3"/>
  <c r="D3694" i="3"/>
  <c r="C3694" i="3"/>
  <c r="B3694" i="3"/>
  <c r="A3694" i="3"/>
  <c r="J3693" i="3"/>
  <c r="I3693" i="3"/>
  <c r="H3693" i="3"/>
  <c r="G3693" i="3"/>
  <c r="F3693" i="3"/>
  <c r="D3693" i="3"/>
  <c r="C3693" i="3"/>
  <c r="B3693" i="3"/>
  <c r="A3693" i="3"/>
  <c r="J3692" i="3"/>
  <c r="I3692" i="3"/>
  <c r="H3692" i="3"/>
  <c r="G3692" i="3"/>
  <c r="F3692" i="3"/>
  <c r="D3692" i="3"/>
  <c r="C3692" i="3"/>
  <c r="B3692" i="3"/>
  <c r="A3692" i="3"/>
  <c r="J3691" i="3"/>
  <c r="I3691" i="3"/>
  <c r="H3691" i="3"/>
  <c r="G3691" i="3"/>
  <c r="F3691" i="3"/>
  <c r="D3691" i="3"/>
  <c r="C3691" i="3"/>
  <c r="B3691" i="3"/>
  <c r="A3691" i="3"/>
  <c r="J3690" i="3"/>
  <c r="I3690" i="3"/>
  <c r="H3690" i="3"/>
  <c r="G3690" i="3"/>
  <c r="F3690" i="3"/>
  <c r="D3690" i="3"/>
  <c r="C3690" i="3"/>
  <c r="B3690" i="3"/>
  <c r="A3690" i="3"/>
  <c r="J3689" i="3"/>
  <c r="I3689" i="3"/>
  <c r="H3689" i="3"/>
  <c r="G3689" i="3"/>
  <c r="F3689" i="3"/>
  <c r="D3689" i="3"/>
  <c r="C3689" i="3"/>
  <c r="B3689" i="3"/>
  <c r="A3689" i="3"/>
  <c r="J3688" i="3"/>
  <c r="I3688" i="3"/>
  <c r="H3688" i="3"/>
  <c r="G3688" i="3"/>
  <c r="F3688" i="3"/>
  <c r="D3688" i="3"/>
  <c r="C3688" i="3"/>
  <c r="B3688" i="3"/>
  <c r="A3688" i="3"/>
  <c r="J3687" i="3"/>
  <c r="I3687" i="3"/>
  <c r="H3687" i="3"/>
  <c r="G3687" i="3"/>
  <c r="F3687" i="3"/>
  <c r="D3687" i="3"/>
  <c r="C3687" i="3"/>
  <c r="B3687" i="3"/>
  <c r="A3687" i="3"/>
  <c r="J3686" i="3"/>
  <c r="I3686" i="3"/>
  <c r="H3686" i="3"/>
  <c r="G3686" i="3"/>
  <c r="F3686" i="3"/>
  <c r="D3686" i="3"/>
  <c r="C3686" i="3"/>
  <c r="B3686" i="3"/>
  <c r="A3686" i="3"/>
  <c r="J3685" i="3"/>
  <c r="I3685" i="3"/>
  <c r="H3685" i="3"/>
  <c r="G3685" i="3"/>
  <c r="F3685" i="3"/>
  <c r="D3685" i="3"/>
  <c r="C3685" i="3"/>
  <c r="B3685" i="3"/>
  <c r="A3685" i="3"/>
  <c r="J3684" i="3"/>
  <c r="I3684" i="3"/>
  <c r="H3684" i="3"/>
  <c r="G3684" i="3"/>
  <c r="F3684" i="3"/>
  <c r="D3684" i="3"/>
  <c r="C3684" i="3"/>
  <c r="B3684" i="3"/>
  <c r="A3684" i="3"/>
  <c r="J3683" i="3"/>
  <c r="I3683" i="3"/>
  <c r="H3683" i="3"/>
  <c r="G3683" i="3"/>
  <c r="F3683" i="3"/>
  <c r="D3683" i="3"/>
  <c r="C3683" i="3"/>
  <c r="B3683" i="3"/>
  <c r="A3683" i="3"/>
  <c r="J3682" i="3"/>
  <c r="I3682" i="3"/>
  <c r="H3682" i="3"/>
  <c r="G3682" i="3"/>
  <c r="F3682" i="3"/>
  <c r="D3682" i="3"/>
  <c r="C3682" i="3"/>
  <c r="B3682" i="3"/>
  <c r="A3682" i="3"/>
  <c r="J3681" i="3"/>
  <c r="I3681" i="3"/>
  <c r="H3681" i="3"/>
  <c r="G3681" i="3"/>
  <c r="F3681" i="3"/>
  <c r="D3681" i="3"/>
  <c r="C3681" i="3"/>
  <c r="B3681" i="3"/>
  <c r="A3681" i="3"/>
  <c r="J3680" i="3"/>
  <c r="I3680" i="3"/>
  <c r="H3680" i="3"/>
  <c r="G3680" i="3"/>
  <c r="F3680" i="3"/>
  <c r="D3680" i="3"/>
  <c r="C3680" i="3"/>
  <c r="B3680" i="3"/>
  <c r="A3680" i="3"/>
  <c r="J3679" i="3"/>
  <c r="E3679" i="3" s="1"/>
  <c r="I3679" i="3"/>
  <c r="H3679" i="3"/>
  <c r="G3679" i="3"/>
  <c r="F3679" i="3"/>
  <c r="D3679" i="3"/>
  <c r="C3679" i="3"/>
  <c r="B3679" i="3"/>
  <c r="A3679" i="3"/>
  <c r="J3678" i="3"/>
  <c r="I3678" i="3"/>
  <c r="H3678" i="3"/>
  <c r="G3678" i="3"/>
  <c r="F3678" i="3"/>
  <c r="D3678" i="3"/>
  <c r="C3678" i="3"/>
  <c r="B3678" i="3"/>
  <c r="A3678" i="3"/>
  <c r="J3677" i="3"/>
  <c r="I3677" i="3"/>
  <c r="H3677" i="3"/>
  <c r="G3677" i="3"/>
  <c r="F3677" i="3"/>
  <c r="D3677" i="3"/>
  <c r="C3677" i="3"/>
  <c r="B3677" i="3"/>
  <c r="A3677" i="3"/>
  <c r="J3676" i="3"/>
  <c r="I3676" i="3"/>
  <c r="H3676" i="3"/>
  <c r="G3676" i="3"/>
  <c r="F3676" i="3"/>
  <c r="D3676" i="3"/>
  <c r="C3676" i="3"/>
  <c r="B3676" i="3"/>
  <c r="A3676" i="3"/>
  <c r="J3675" i="3"/>
  <c r="I3675" i="3"/>
  <c r="H3675" i="3"/>
  <c r="G3675" i="3"/>
  <c r="F3675" i="3"/>
  <c r="D3675" i="3"/>
  <c r="C3675" i="3"/>
  <c r="B3675" i="3"/>
  <c r="A3675" i="3"/>
  <c r="J3674" i="3"/>
  <c r="I3674" i="3"/>
  <c r="H3674" i="3"/>
  <c r="G3674" i="3"/>
  <c r="F3674" i="3"/>
  <c r="E3674" i="3"/>
  <c r="M3674" i="3" s="1"/>
  <c r="D3674" i="3"/>
  <c r="C3674" i="3"/>
  <c r="B3674" i="3"/>
  <c r="A3674" i="3"/>
  <c r="J3673" i="3"/>
  <c r="I3673" i="3"/>
  <c r="H3673" i="3"/>
  <c r="G3673" i="3"/>
  <c r="F3673" i="3"/>
  <c r="D3673" i="3"/>
  <c r="C3673" i="3"/>
  <c r="B3673" i="3"/>
  <c r="A3673" i="3"/>
  <c r="J3672" i="3"/>
  <c r="I3672" i="3"/>
  <c r="H3672" i="3"/>
  <c r="G3672" i="3"/>
  <c r="F3672" i="3"/>
  <c r="D3672" i="3"/>
  <c r="C3672" i="3"/>
  <c r="B3672" i="3"/>
  <c r="A3672" i="3"/>
  <c r="J3671" i="3"/>
  <c r="I3671" i="3"/>
  <c r="H3671" i="3"/>
  <c r="G3671" i="3"/>
  <c r="F3671" i="3"/>
  <c r="D3671" i="3"/>
  <c r="C3671" i="3"/>
  <c r="B3671" i="3"/>
  <c r="A3671" i="3"/>
  <c r="J3670" i="3"/>
  <c r="I3670" i="3"/>
  <c r="H3670" i="3"/>
  <c r="E3670" i="3" s="1"/>
  <c r="G3670" i="3"/>
  <c r="F3670" i="3"/>
  <c r="D3670" i="3"/>
  <c r="C3670" i="3"/>
  <c r="B3670" i="3"/>
  <c r="A3670" i="3"/>
  <c r="J3669" i="3"/>
  <c r="I3669" i="3"/>
  <c r="H3669" i="3"/>
  <c r="G3669" i="3"/>
  <c r="F3669" i="3"/>
  <c r="D3669" i="3"/>
  <c r="C3669" i="3"/>
  <c r="B3669" i="3"/>
  <c r="A3669" i="3"/>
  <c r="J3668" i="3"/>
  <c r="E3668" i="3" s="1"/>
  <c r="I3668" i="3"/>
  <c r="H3668" i="3"/>
  <c r="G3668" i="3"/>
  <c r="F3668" i="3"/>
  <c r="D3668" i="3"/>
  <c r="C3668" i="3"/>
  <c r="B3668" i="3"/>
  <c r="A3668" i="3"/>
  <c r="J3667" i="3"/>
  <c r="I3667" i="3"/>
  <c r="H3667" i="3"/>
  <c r="G3667" i="3"/>
  <c r="F3667" i="3"/>
  <c r="D3667" i="3"/>
  <c r="C3667" i="3"/>
  <c r="B3667" i="3"/>
  <c r="A3667" i="3"/>
  <c r="J3666" i="3"/>
  <c r="I3666" i="3"/>
  <c r="H3666" i="3"/>
  <c r="E3666" i="3" s="1"/>
  <c r="M3666" i="3" s="1"/>
  <c r="G3666" i="3"/>
  <c r="F3666" i="3"/>
  <c r="D3666" i="3"/>
  <c r="C3666" i="3"/>
  <c r="B3666" i="3"/>
  <c r="A3666" i="3"/>
  <c r="J3665" i="3"/>
  <c r="I3665" i="3"/>
  <c r="H3665" i="3"/>
  <c r="G3665" i="3"/>
  <c r="F3665" i="3"/>
  <c r="D3665" i="3"/>
  <c r="C3665" i="3"/>
  <c r="B3665" i="3"/>
  <c r="A3665" i="3"/>
  <c r="J3664" i="3"/>
  <c r="I3664" i="3"/>
  <c r="H3664" i="3"/>
  <c r="G3664" i="3"/>
  <c r="F3664" i="3"/>
  <c r="D3664" i="3"/>
  <c r="C3664" i="3"/>
  <c r="B3664" i="3"/>
  <c r="A3664" i="3"/>
  <c r="J3663" i="3"/>
  <c r="I3663" i="3"/>
  <c r="H3663" i="3"/>
  <c r="G3663" i="3"/>
  <c r="F3663" i="3"/>
  <c r="D3663" i="3"/>
  <c r="C3663" i="3"/>
  <c r="B3663" i="3"/>
  <c r="A3663" i="3"/>
  <c r="J3662" i="3"/>
  <c r="I3662" i="3"/>
  <c r="H3662" i="3"/>
  <c r="G3662" i="3"/>
  <c r="F3662" i="3"/>
  <c r="D3662" i="3"/>
  <c r="C3662" i="3"/>
  <c r="B3662" i="3"/>
  <c r="A3662" i="3"/>
  <c r="J3661" i="3"/>
  <c r="I3661" i="3"/>
  <c r="H3661" i="3"/>
  <c r="G3661" i="3"/>
  <c r="F3661" i="3"/>
  <c r="D3661" i="3"/>
  <c r="C3661" i="3"/>
  <c r="B3661" i="3"/>
  <c r="A3661" i="3"/>
  <c r="J3660" i="3"/>
  <c r="I3660" i="3"/>
  <c r="H3660" i="3"/>
  <c r="G3660" i="3"/>
  <c r="F3660" i="3"/>
  <c r="D3660" i="3"/>
  <c r="C3660" i="3"/>
  <c r="B3660" i="3"/>
  <c r="A3660" i="3"/>
  <c r="J3659" i="3"/>
  <c r="I3659" i="3"/>
  <c r="H3659" i="3"/>
  <c r="G3659" i="3"/>
  <c r="F3659" i="3"/>
  <c r="D3659" i="3"/>
  <c r="C3659" i="3"/>
  <c r="B3659" i="3"/>
  <c r="A3659" i="3"/>
  <c r="J3658" i="3"/>
  <c r="I3658" i="3"/>
  <c r="H3658" i="3"/>
  <c r="E3658" i="3" s="1"/>
  <c r="M3658" i="3" s="1"/>
  <c r="G3658" i="3"/>
  <c r="F3658" i="3"/>
  <c r="D3658" i="3"/>
  <c r="C3658" i="3"/>
  <c r="B3658" i="3"/>
  <c r="A3658" i="3"/>
  <c r="J3657" i="3"/>
  <c r="I3657" i="3"/>
  <c r="H3657" i="3"/>
  <c r="G3657" i="3"/>
  <c r="F3657" i="3"/>
  <c r="D3657" i="3"/>
  <c r="C3657" i="3"/>
  <c r="B3657" i="3"/>
  <c r="A3657" i="3"/>
  <c r="J3656" i="3"/>
  <c r="I3656" i="3"/>
  <c r="H3656" i="3"/>
  <c r="G3656" i="3"/>
  <c r="F3656" i="3"/>
  <c r="D3656" i="3"/>
  <c r="C3656" i="3"/>
  <c r="B3656" i="3"/>
  <c r="A3656" i="3"/>
  <c r="J3655" i="3"/>
  <c r="I3655" i="3"/>
  <c r="H3655" i="3"/>
  <c r="G3655" i="3"/>
  <c r="F3655" i="3"/>
  <c r="D3655" i="3"/>
  <c r="C3655" i="3"/>
  <c r="B3655" i="3"/>
  <c r="A3655" i="3"/>
  <c r="J3654" i="3"/>
  <c r="I3654" i="3"/>
  <c r="H3654" i="3"/>
  <c r="G3654" i="3"/>
  <c r="F3654" i="3"/>
  <c r="D3654" i="3"/>
  <c r="C3654" i="3"/>
  <c r="B3654" i="3"/>
  <c r="A3654" i="3"/>
  <c r="J3653" i="3"/>
  <c r="I3653" i="3"/>
  <c r="H3653" i="3"/>
  <c r="G3653" i="3"/>
  <c r="F3653" i="3"/>
  <c r="D3653" i="3"/>
  <c r="C3653" i="3"/>
  <c r="B3653" i="3"/>
  <c r="A3653" i="3"/>
  <c r="J3652" i="3"/>
  <c r="I3652" i="3"/>
  <c r="H3652" i="3"/>
  <c r="G3652" i="3"/>
  <c r="F3652" i="3"/>
  <c r="D3652" i="3"/>
  <c r="C3652" i="3"/>
  <c r="B3652" i="3"/>
  <c r="A3652" i="3"/>
  <c r="J3651" i="3"/>
  <c r="I3651" i="3"/>
  <c r="H3651" i="3"/>
  <c r="G3651" i="3"/>
  <c r="F3651" i="3"/>
  <c r="D3651" i="3"/>
  <c r="C3651" i="3"/>
  <c r="B3651" i="3"/>
  <c r="A3651" i="3"/>
  <c r="J3650" i="3"/>
  <c r="I3650" i="3"/>
  <c r="H3650" i="3"/>
  <c r="G3650" i="3"/>
  <c r="F3650" i="3"/>
  <c r="D3650" i="3"/>
  <c r="C3650" i="3"/>
  <c r="B3650" i="3"/>
  <c r="A3650" i="3"/>
  <c r="J3649" i="3"/>
  <c r="I3649" i="3"/>
  <c r="H3649" i="3"/>
  <c r="G3649" i="3"/>
  <c r="F3649" i="3"/>
  <c r="D3649" i="3"/>
  <c r="C3649" i="3"/>
  <c r="B3649" i="3"/>
  <c r="A3649" i="3"/>
  <c r="J3648" i="3"/>
  <c r="I3648" i="3"/>
  <c r="H3648" i="3"/>
  <c r="G3648" i="3"/>
  <c r="F3648" i="3"/>
  <c r="D3648" i="3"/>
  <c r="C3648" i="3"/>
  <c r="B3648" i="3"/>
  <c r="A3648" i="3"/>
  <c r="J3647" i="3"/>
  <c r="I3647" i="3"/>
  <c r="H3647" i="3"/>
  <c r="G3647" i="3"/>
  <c r="F3647" i="3"/>
  <c r="D3647" i="3"/>
  <c r="C3647" i="3"/>
  <c r="B3647" i="3"/>
  <c r="A3647" i="3"/>
  <c r="J3646" i="3"/>
  <c r="I3646" i="3"/>
  <c r="H3646" i="3"/>
  <c r="G3646" i="3"/>
  <c r="F3646" i="3"/>
  <c r="D3646" i="3"/>
  <c r="C3646" i="3"/>
  <c r="B3646" i="3"/>
  <c r="A3646" i="3"/>
  <c r="J3645" i="3"/>
  <c r="I3645" i="3"/>
  <c r="H3645" i="3"/>
  <c r="G3645" i="3"/>
  <c r="F3645" i="3"/>
  <c r="D3645" i="3"/>
  <c r="C3645" i="3"/>
  <c r="B3645" i="3"/>
  <c r="A3645" i="3"/>
  <c r="J3644" i="3"/>
  <c r="I3644" i="3"/>
  <c r="H3644" i="3"/>
  <c r="G3644" i="3"/>
  <c r="F3644" i="3"/>
  <c r="D3644" i="3"/>
  <c r="C3644" i="3"/>
  <c r="B3644" i="3"/>
  <c r="A3644" i="3"/>
  <c r="J3643" i="3"/>
  <c r="I3643" i="3"/>
  <c r="H3643" i="3"/>
  <c r="G3643" i="3"/>
  <c r="F3643" i="3"/>
  <c r="D3643" i="3"/>
  <c r="C3643" i="3"/>
  <c r="B3643" i="3"/>
  <c r="A3643" i="3"/>
  <c r="J3642" i="3"/>
  <c r="I3642" i="3"/>
  <c r="H3642" i="3"/>
  <c r="G3642" i="3"/>
  <c r="F3642" i="3"/>
  <c r="E3642" i="3"/>
  <c r="M3642" i="3" s="1"/>
  <c r="D3642" i="3"/>
  <c r="C3642" i="3"/>
  <c r="B3642" i="3"/>
  <c r="A3642" i="3"/>
  <c r="J3641" i="3"/>
  <c r="I3641" i="3"/>
  <c r="H3641" i="3"/>
  <c r="G3641" i="3"/>
  <c r="F3641" i="3"/>
  <c r="D3641" i="3"/>
  <c r="C3641" i="3"/>
  <c r="B3641" i="3"/>
  <c r="A3641" i="3"/>
  <c r="J3640" i="3"/>
  <c r="I3640" i="3"/>
  <c r="H3640" i="3"/>
  <c r="G3640" i="3"/>
  <c r="F3640" i="3"/>
  <c r="D3640" i="3"/>
  <c r="C3640" i="3"/>
  <c r="B3640" i="3"/>
  <c r="A3640" i="3"/>
  <c r="J3639" i="3"/>
  <c r="I3639" i="3"/>
  <c r="H3639" i="3"/>
  <c r="G3639" i="3"/>
  <c r="F3639" i="3"/>
  <c r="D3639" i="3"/>
  <c r="C3639" i="3"/>
  <c r="B3639" i="3"/>
  <c r="A3639" i="3"/>
  <c r="J3638" i="3"/>
  <c r="I3638" i="3"/>
  <c r="H3638" i="3"/>
  <c r="G3638" i="3"/>
  <c r="F3638" i="3"/>
  <c r="D3638" i="3"/>
  <c r="C3638" i="3"/>
  <c r="B3638" i="3"/>
  <c r="A3638" i="3"/>
  <c r="J3637" i="3"/>
  <c r="I3637" i="3"/>
  <c r="H3637" i="3"/>
  <c r="G3637" i="3"/>
  <c r="F3637" i="3"/>
  <c r="D3637" i="3"/>
  <c r="C3637" i="3"/>
  <c r="B3637" i="3"/>
  <c r="A3637" i="3"/>
  <c r="J3636" i="3"/>
  <c r="I3636" i="3"/>
  <c r="H3636" i="3"/>
  <c r="G3636" i="3"/>
  <c r="F3636" i="3"/>
  <c r="D3636" i="3"/>
  <c r="C3636" i="3"/>
  <c r="B3636" i="3"/>
  <c r="A3636" i="3"/>
  <c r="J3635" i="3"/>
  <c r="I3635" i="3"/>
  <c r="H3635" i="3"/>
  <c r="G3635" i="3"/>
  <c r="F3635" i="3"/>
  <c r="D3635" i="3"/>
  <c r="C3635" i="3"/>
  <c r="B3635" i="3"/>
  <c r="A3635" i="3"/>
  <c r="J3634" i="3"/>
  <c r="I3634" i="3"/>
  <c r="H3634" i="3"/>
  <c r="G3634" i="3"/>
  <c r="F3634" i="3"/>
  <c r="D3634" i="3"/>
  <c r="C3634" i="3"/>
  <c r="B3634" i="3"/>
  <c r="A3634" i="3"/>
  <c r="J3633" i="3"/>
  <c r="I3633" i="3"/>
  <c r="H3633" i="3"/>
  <c r="G3633" i="3"/>
  <c r="F3633" i="3"/>
  <c r="D3633" i="3"/>
  <c r="C3633" i="3"/>
  <c r="B3633" i="3"/>
  <c r="A3633" i="3"/>
  <c r="J3632" i="3"/>
  <c r="I3632" i="3"/>
  <c r="H3632" i="3"/>
  <c r="G3632" i="3"/>
  <c r="F3632" i="3"/>
  <c r="D3632" i="3"/>
  <c r="C3632" i="3"/>
  <c r="B3632" i="3"/>
  <c r="A3632" i="3"/>
  <c r="J3631" i="3"/>
  <c r="I3631" i="3"/>
  <c r="H3631" i="3"/>
  <c r="G3631" i="3"/>
  <c r="F3631" i="3"/>
  <c r="D3631" i="3"/>
  <c r="C3631" i="3"/>
  <c r="B3631" i="3"/>
  <c r="A3631" i="3"/>
  <c r="J3630" i="3"/>
  <c r="I3630" i="3"/>
  <c r="H3630" i="3"/>
  <c r="G3630" i="3"/>
  <c r="F3630" i="3"/>
  <c r="D3630" i="3"/>
  <c r="C3630" i="3"/>
  <c r="B3630" i="3"/>
  <c r="A3630" i="3"/>
  <c r="J3629" i="3"/>
  <c r="I3629" i="3"/>
  <c r="H3629" i="3"/>
  <c r="G3629" i="3"/>
  <c r="F3629" i="3"/>
  <c r="D3629" i="3"/>
  <c r="C3629" i="3"/>
  <c r="B3629" i="3"/>
  <c r="A3629" i="3"/>
  <c r="J3628" i="3"/>
  <c r="I3628" i="3"/>
  <c r="H3628" i="3"/>
  <c r="G3628" i="3"/>
  <c r="F3628" i="3"/>
  <c r="D3628" i="3"/>
  <c r="C3628" i="3"/>
  <c r="B3628" i="3"/>
  <c r="A3628" i="3"/>
  <c r="J3627" i="3"/>
  <c r="I3627" i="3"/>
  <c r="H3627" i="3"/>
  <c r="G3627" i="3"/>
  <c r="F3627" i="3"/>
  <c r="D3627" i="3"/>
  <c r="C3627" i="3"/>
  <c r="B3627" i="3"/>
  <c r="A3627" i="3"/>
  <c r="J3626" i="3"/>
  <c r="I3626" i="3"/>
  <c r="H3626" i="3"/>
  <c r="G3626" i="3"/>
  <c r="F3626" i="3"/>
  <c r="D3626" i="3"/>
  <c r="C3626" i="3"/>
  <c r="B3626" i="3"/>
  <c r="A3626" i="3"/>
  <c r="J3625" i="3"/>
  <c r="I3625" i="3"/>
  <c r="H3625" i="3"/>
  <c r="G3625" i="3"/>
  <c r="F3625" i="3"/>
  <c r="D3625" i="3"/>
  <c r="C3625" i="3"/>
  <c r="B3625" i="3"/>
  <c r="A3625" i="3"/>
  <c r="J3624" i="3"/>
  <c r="I3624" i="3"/>
  <c r="H3624" i="3"/>
  <c r="G3624" i="3"/>
  <c r="F3624" i="3"/>
  <c r="D3624" i="3"/>
  <c r="C3624" i="3"/>
  <c r="B3624" i="3"/>
  <c r="A3624" i="3"/>
  <c r="J3623" i="3"/>
  <c r="I3623" i="3"/>
  <c r="H3623" i="3"/>
  <c r="G3623" i="3"/>
  <c r="F3623" i="3"/>
  <c r="D3623" i="3"/>
  <c r="C3623" i="3"/>
  <c r="B3623" i="3"/>
  <c r="A3623" i="3"/>
  <c r="J3622" i="3"/>
  <c r="I3622" i="3"/>
  <c r="H3622" i="3"/>
  <c r="G3622" i="3"/>
  <c r="F3622" i="3"/>
  <c r="D3622" i="3"/>
  <c r="C3622" i="3"/>
  <c r="B3622" i="3"/>
  <c r="A3622" i="3"/>
  <c r="J3621" i="3"/>
  <c r="I3621" i="3"/>
  <c r="H3621" i="3"/>
  <c r="G3621" i="3"/>
  <c r="F3621" i="3"/>
  <c r="D3621" i="3"/>
  <c r="C3621" i="3"/>
  <c r="B3621" i="3"/>
  <c r="A3621" i="3"/>
  <c r="J3620" i="3"/>
  <c r="I3620" i="3"/>
  <c r="H3620" i="3"/>
  <c r="G3620" i="3"/>
  <c r="F3620" i="3"/>
  <c r="D3620" i="3"/>
  <c r="C3620" i="3"/>
  <c r="B3620" i="3"/>
  <c r="A3620" i="3"/>
  <c r="J3619" i="3"/>
  <c r="I3619" i="3"/>
  <c r="H3619" i="3"/>
  <c r="G3619" i="3"/>
  <c r="F3619" i="3"/>
  <c r="D3619" i="3"/>
  <c r="C3619" i="3"/>
  <c r="B3619" i="3"/>
  <c r="A3619" i="3"/>
  <c r="J3618" i="3"/>
  <c r="I3618" i="3"/>
  <c r="H3618" i="3"/>
  <c r="G3618" i="3"/>
  <c r="F3618" i="3"/>
  <c r="D3618" i="3"/>
  <c r="C3618" i="3"/>
  <c r="B3618" i="3"/>
  <c r="A3618" i="3"/>
  <c r="J3617" i="3"/>
  <c r="I3617" i="3"/>
  <c r="H3617" i="3"/>
  <c r="G3617" i="3"/>
  <c r="F3617" i="3"/>
  <c r="D3617" i="3"/>
  <c r="C3617" i="3"/>
  <c r="B3617" i="3"/>
  <c r="A3617" i="3"/>
  <c r="J3616" i="3"/>
  <c r="I3616" i="3"/>
  <c r="H3616" i="3"/>
  <c r="G3616" i="3"/>
  <c r="F3616" i="3"/>
  <c r="D3616" i="3"/>
  <c r="C3616" i="3"/>
  <c r="B3616" i="3"/>
  <c r="A3616" i="3"/>
  <c r="J3615" i="3"/>
  <c r="E3615" i="3" s="1"/>
  <c r="I3615" i="3"/>
  <c r="H3615" i="3"/>
  <c r="G3615" i="3"/>
  <c r="F3615" i="3"/>
  <c r="D3615" i="3"/>
  <c r="C3615" i="3"/>
  <c r="B3615" i="3"/>
  <c r="A3615" i="3"/>
  <c r="J3614" i="3"/>
  <c r="I3614" i="3"/>
  <c r="H3614" i="3"/>
  <c r="G3614" i="3"/>
  <c r="F3614" i="3"/>
  <c r="D3614" i="3"/>
  <c r="C3614" i="3"/>
  <c r="B3614" i="3"/>
  <c r="A3614" i="3"/>
  <c r="J3613" i="3"/>
  <c r="I3613" i="3"/>
  <c r="H3613" i="3"/>
  <c r="G3613" i="3"/>
  <c r="F3613" i="3"/>
  <c r="D3613" i="3"/>
  <c r="C3613" i="3"/>
  <c r="B3613" i="3"/>
  <c r="A3613" i="3"/>
  <c r="J3612" i="3"/>
  <c r="I3612" i="3"/>
  <c r="H3612" i="3"/>
  <c r="G3612" i="3"/>
  <c r="F3612" i="3"/>
  <c r="D3612" i="3"/>
  <c r="C3612" i="3"/>
  <c r="B3612" i="3"/>
  <c r="A3612" i="3"/>
  <c r="J3611" i="3"/>
  <c r="I3611" i="3"/>
  <c r="H3611" i="3"/>
  <c r="G3611" i="3"/>
  <c r="F3611" i="3"/>
  <c r="D3611" i="3"/>
  <c r="C3611" i="3"/>
  <c r="B3611" i="3"/>
  <c r="A3611" i="3"/>
  <c r="J3610" i="3"/>
  <c r="I3610" i="3"/>
  <c r="H3610" i="3"/>
  <c r="G3610" i="3"/>
  <c r="F3610" i="3"/>
  <c r="E3610" i="3"/>
  <c r="M3610" i="3" s="1"/>
  <c r="D3610" i="3"/>
  <c r="C3610" i="3"/>
  <c r="B3610" i="3"/>
  <c r="A3610" i="3"/>
  <c r="J3609" i="3"/>
  <c r="I3609" i="3"/>
  <c r="H3609" i="3"/>
  <c r="G3609" i="3"/>
  <c r="F3609" i="3"/>
  <c r="D3609" i="3"/>
  <c r="C3609" i="3"/>
  <c r="B3609" i="3"/>
  <c r="A3609" i="3"/>
  <c r="J3608" i="3"/>
  <c r="I3608" i="3"/>
  <c r="H3608" i="3"/>
  <c r="G3608" i="3"/>
  <c r="F3608" i="3"/>
  <c r="D3608" i="3"/>
  <c r="C3608" i="3"/>
  <c r="B3608" i="3"/>
  <c r="A3608" i="3"/>
  <c r="J3607" i="3"/>
  <c r="I3607" i="3"/>
  <c r="H3607" i="3"/>
  <c r="G3607" i="3"/>
  <c r="F3607" i="3"/>
  <c r="D3607" i="3"/>
  <c r="C3607" i="3"/>
  <c r="B3607" i="3"/>
  <c r="A3607" i="3"/>
  <c r="J3606" i="3"/>
  <c r="I3606" i="3"/>
  <c r="H3606" i="3"/>
  <c r="E3606" i="3" s="1"/>
  <c r="G3606" i="3"/>
  <c r="F3606" i="3"/>
  <c r="D3606" i="3"/>
  <c r="C3606" i="3"/>
  <c r="B3606" i="3"/>
  <c r="A3606" i="3"/>
  <c r="J3605" i="3"/>
  <c r="I3605" i="3"/>
  <c r="H3605" i="3"/>
  <c r="G3605" i="3"/>
  <c r="F3605" i="3"/>
  <c r="D3605" i="3"/>
  <c r="C3605" i="3"/>
  <c r="B3605" i="3"/>
  <c r="A3605" i="3"/>
  <c r="J3604" i="3"/>
  <c r="E3604" i="3" s="1"/>
  <c r="I3604" i="3"/>
  <c r="H3604" i="3"/>
  <c r="G3604" i="3"/>
  <c r="F3604" i="3"/>
  <c r="D3604" i="3"/>
  <c r="C3604" i="3"/>
  <c r="B3604" i="3"/>
  <c r="A3604" i="3"/>
  <c r="J3603" i="3"/>
  <c r="I3603" i="3"/>
  <c r="H3603" i="3"/>
  <c r="G3603" i="3"/>
  <c r="F3603" i="3"/>
  <c r="D3603" i="3"/>
  <c r="C3603" i="3"/>
  <c r="B3603" i="3"/>
  <c r="A3603" i="3"/>
  <c r="J3602" i="3"/>
  <c r="I3602" i="3"/>
  <c r="H3602" i="3"/>
  <c r="E3602" i="3" s="1"/>
  <c r="M3602" i="3" s="1"/>
  <c r="G3602" i="3"/>
  <c r="F3602" i="3"/>
  <c r="D3602" i="3"/>
  <c r="C3602" i="3"/>
  <c r="B3602" i="3"/>
  <c r="A3602" i="3"/>
  <c r="J3601" i="3"/>
  <c r="I3601" i="3"/>
  <c r="H3601" i="3"/>
  <c r="G3601" i="3"/>
  <c r="F3601" i="3"/>
  <c r="D3601" i="3"/>
  <c r="C3601" i="3"/>
  <c r="B3601" i="3"/>
  <c r="A3601" i="3"/>
  <c r="J3600" i="3"/>
  <c r="I3600" i="3"/>
  <c r="H3600" i="3"/>
  <c r="G3600" i="3"/>
  <c r="F3600" i="3"/>
  <c r="D3600" i="3"/>
  <c r="C3600" i="3"/>
  <c r="B3600" i="3"/>
  <c r="A3600" i="3"/>
  <c r="J3599" i="3"/>
  <c r="I3599" i="3"/>
  <c r="H3599" i="3"/>
  <c r="G3599" i="3"/>
  <c r="F3599" i="3"/>
  <c r="D3599" i="3"/>
  <c r="C3599" i="3"/>
  <c r="B3599" i="3"/>
  <c r="A3599" i="3"/>
  <c r="J3598" i="3"/>
  <c r="I3598" i="3"/>
  <c r="H3598" i="3"/>
  <c r="G3598" i="3"/>
  <c r="F3598" i="3"/>
  <c r="D3598" i="3"/>
  <c r="C3598" i="3"/>
  <c r="B3598" i="3"/>
  <c r="A3598" i="3"/>
  <c r="J3597" i="3"/>
  <c r="I3597" i="3"/>
  <c r="H3597" i="3"/>
  <c r="G3597" i="3"/>
  <c r="F3597" i="3"/>
  <c r="D3597" i="3"/>
  <c r="C3597" i="3"/>
  <c r="B3597" i="3"/>
  <c r="A3597" i="3"/>
  <c r="J3596" i="3"/>
  <c r="I3596" i="3"/>
  <c r="H3596" i="3"/>
  <c r="G3596" i="3"/>
  <c r="F3596" i="3"/>
  <c r="D3596" i="3"/>
  <c r="C3596" i="3"/>
  <c r="B3596" i="3"/>
  <c r="A3596" i="3"/>
  <c r="J3595" i="3"/>
  <c r="I3595" i="3"/>
  <c r="H3595" i="3"/>
  <c r="G3595" i="3"/>
  <c r="F3595" i="3"/>
  <c r="D3595" i="3"/>
  <c r="C3595" i="3"/>
  <c r="B3595" i="3"/>
  <c r="A3595" i="3"/>
  <c r="J3594" i="3"/>
  <c r="I3594" i="3"/>
  <c r="H3594" i="3"/>
  <c r="G3594" i="3"/>
  <c r="F3594" i="3"/>
  <c r="D3594" i="3"/>
  <c r="C3594" i="3"/>
  <c r="B3594" i="3"/>
  <c r="A3594" i="3"/>
  <c r="J3593" i="3"/>
  <c r="I3593" i="3"/>
  <c r="H3593" i="3"/>
  <c r="G3593" i="3"/>
  <c r="F3593" i="3"/>
  <c r="D3593" i="3"/>
  <c r="C3593" i="3"/>
  <c r="B3593" i="3"/>
  <c r="A3593" i="3"/>
  <c r="J3592" i="3"/>
  <c r="I3592" i="3"/>
  <c r="H3592" i="3"/>
  <c r="G3592" i="3"/>
  <c r="F3592" i="3"/>
  <c r="D3592" i="3"/>
  <c r="C3592" i="3"/>
  <c r="B3592" i="3"/>
  <c r="A3592" i="3"/>
  <c r="J3591" i="3"/>
  <c r="I3591" i="3"/>
  <c r="H3591" i="3"/>
  <c r="G3591" i="3"/>
  <c r="F3591" i="3"/>
  <c r="D3591" i="3"/>
  <c r="C3591" i="3"/>
  <c r="B3591" i="3"/>
  <c r="A3591" i="3"/>
  <c r="J3590" i="3"/>
  <c r="I3590" i="3"/>
  <c r="H3590" i="3"/>
  <c r="G3590" i="3"/>
  <c r="F3590" i="3"/>
  <c r="D3590" i="3"/>
  <c r="C3590" i="3"/>
  <c r="B3590" i="3"/>
  <c r="A3590" i="3"/>
  <c r="J3589" i="3"/>
  <c r="I3589" i="3"/>
  <c r="H3589" i="3"/>
  <c r="G3589" i="3"/>
  <c r="F3589" i="3"/>
  <c r="D3589" i="3"/>
  <c r="C3589" i="3"/>
  <c r="B3589" i="3"/>
  <c r="A3589" i="3"/>
  <c r="J3588" i="3"/>
  <c r="I3588" i="3"/>
  <c r="H3588" i="3"/>
  <c r="G3588" i="3"/>
  <c r="F3588" i="3"/>
  <c r="D3588" i="3"/>
  <c r="C3588" i="3"/>
  <c r="B3588" i="3"/>
  <c r="A3588" i="3"/>
  <c r="J3587" i="3"/>
  <c r="I3587" i="3"/>
  <c r="H3587" i="3"/>
  <c r="G3587" i="3"/>
  <c r="F3587" i="3"/>
  <c r="D3587" i="3"/>
  <c r="C3587" i="3"/>
  <c r="B3587" i="3"/>
  <c r="A3587" i="3"/>
  <c r="J3586" i="3"/>
  <c r="I3586" i="3"/>
  <c r="H3586" i="3"/>
  <c r="E3586" i="3" s="1"/>
  <c r="M3586" i="3" s="1"/>
  <c r="G3586" i="3"/>
  <c r="F3586" i="3"/>
  <c r="D3586" i="3"/>
  <c r="C3586" i="3"/>
  <c r="B3586" i="3"/>
  <c r="A3586" i="3"/>
  <c r="J3585" i="3"/>
  <c r="I3585" i="3"/>
  <c r="H3585" i="3"/>
  <c r="G3585" i="3"/>
  <c r="F3585" i="3"/>
  <c r="D3585" i="3"/>
  <c r="C3585" i="3"/>
  <c r="B3585" i="3"/>
  <c r="A3585" i="3"/>
  <c r="J3584" i="3"/>
  <c r="I3584" i="3"/>
  <c r="H3584" i="3"/>
  <c r="G3584" i="3"/>
  <c r="F3584" i="3"/>
  <c r="D3584" i="3"/>
  <c r="C3584" i="3"/>
  <c r="B3584" i="3"/>
  <c r="A3584" i="3"/>
  <c r="J3583" i="3"/>
  <c r="I3583" i="3"/>
  <c r="H3583" i="3"/>
  <c r="G3583" i="3"/>
  <c r="F3583" i="3"/>
  <c r="D3583" i="3"/>
  <c r="C3583" i="3"/>
  <c r="B3583" i="3"/>
  <c r="A3583" i="3"/>
  <c r="J3582" i="3"/>
  <c r="I3582" i="3"/>
  <c r="H3582" i="3"/>
  <c r="G3582" i="3"/>
  <c r="F3582" i="3"/>
  <c r="D3582" i="3"/>
  <c r="C3582" i="3"/>
  <c r="B3582" i="3"/>
  <c r="A3582" i="3"/>
  <c r="J3581" i="3"/>
  <c r="I3581" i="3"/>
  <c r="H3581" i="3"/>
  <c r="G3581" i="3"/>
  <c r="F3581" i="3"/>
  <c r="D3581" i="3"/>
  <c r="C3581" i="3"/>
  <c r="B3581" i="3"/>
  <c r="A3581" i="3"/>
  <c r="J3580" i="3"/>
  <c r="I3580" i="3"/>
  <c r="H3580" i="3"/>
  <c r="G3580" i="3"/>
  <c r="F3580" i="3"/>
  <c r="D3580" i="3"/>
  <c r="C3580" i="3"/>
  <c r="B3580" i="3"/>
  <c r="A3580" i="3"/>
  <c r="J3579" i="3"/>
  <c r="I3579" i="3"/>
  <c r="H3579" i="3"/>
  <c r="G3579" i="3"/>
  <c r="F3579" i="3"/>
  <c r="D3579" i="3"/>
  <c r="C3579" i="3"/>
  <c r="B3579" i="3"/>
  <c r="A3579" i="3"/>
  <c r="J3578" i="3"/>
  <c r="I3578" i="3"/>
  <c r="H3578" i="3"/>
  <c r="G3578" i="3"/>
  <c r="F3578" i="3"/>
  <c r="D3578" i="3"/>
  <c r="C3578" i="3"/>
  <c r="B3578" i="3"/>
  <c r="A3578" i="3"/>
  <c r="J3577" i="3"/>
  <c r="I3577" i="3"/>
  <c r="H3577" i="3"/>
  <c r="G3577" i="3"/>
  <c r="F3577" i="3"/>
  <c r="D3577" i="3"/>
  <c r="C3577" i="3"/>
  <c r="B3577" i="3"/>
  <c r="A3577" i="3"/>
  <c r="J3576" i="3"/>
  <c r="I3576" i="3"/>
  <c r="H3576" i="3"/>
  <c r="G3576" i="3"/>
  <c r="F3576" i="3"/>
  <c r="D3576" i="3"/>
  <c r="C3576" i="3"/>
  <c r="B3576" i="3"/>
  <c r="A3576" i="3"/>
  <c r="J3575" i="3"/>
  <c r="I3575" i="3"/>
  <c r="H3575" i="3"/>
  <c r="G3575" i="3"/>
  <c r="F3575" i="3"/>
  <c r="D3575" i="3"/>
  <c r="C3575" i="3"/>
  <c r="B3575" i="3"/>
  <c r="A3575" i="3"/>
  <c r="J3574" i="3"/>
  <c r="I3574" i="3"/>
  <c r="H3574" i="3"/>
  <c r="G3574" i="3"/>
  <c r="F3574" i="3"/>
  <c r="D3574" i="3"/>
  <c r="C3574" i="3"/>
  <c r="B3574" i="3"/>
  <c r="A3574" i="3"/>
  <c r="J3573" i="3"/>
  <c r="I3573" i="3"/>
  <c r="H3573" i="3"/>
  <c r="G3573" i="3"/>
  <c r="F3573" i="3"/>
  <c r="D3573" i="3"/>
  <c r="C3573" i="3"/>
  <c r="B3573" i="3"/>
  <c r="A3573" i="3"/>
  <c r="J3572" i="3"/>
  <c r="I3572" i="3"/>
  <c r="H3572" i="3"/>
  <c r="G3572" i="3"/>
  <c r="F3572" i="3"/>
  <c r="D3572" i="3"/>
  <c r="C3572" i="3"/>
  <c r="B3572" i="3"/>
  <c r="A3572" i="3"/>
  <c r="J3571" i="3"/>
  <c r="I3571" i="3"/>
  <c r="H3571" i="3"/>
  <c r="G3571" i="3"/>
  <c r="F3571" i="3"/>
  <c r="D3571" i="3"/>
  <c r="C3571" i="3"/>
  <c r="B3571" i="3"/>
  <c r="A3571" i="3"/>
  <c r="J3570" i="3"/>
  <c r="I3570" i="3"/>
  <c r="H3570" i="3"/>
  <c r="G3570" i="3"/>
  <c r="F3570" i="3"/>
  <c r="E3570" i="3"/>
  <c r="M3570" i="3" s="1"/>
  <c r="D3570" i="3"/>
  <c r="C3570" i="3"/>
  <c r="B3570" i="3"/>
  <c r="A3570" i="3"/>
  <c r="J3569" i="3"/>
  <c r="I3569" i="3"/>
  <c r="H3569" i="3"/>
  <c r="G3569" i="3"/>
  <c r="F3569" i="3"/>
  <c r="D3569" i="3"/>
  <c r="C3569" i="3"/>
  <c r="B3569" i="3"/>
  <c r="A3569" i="3"/>
  <c r="J3568" i="3"/>
  <c r="I3568" i="3"/>
  <c r="H3568" i="3"/>
  <c r="G3568" i="3"/>
  <c r="F3568" i="3"/>
  <c r="D3568" i="3"/>
  <c r="C3568" i="3"/>
  <c r="B3568" i="3"/>
  <c r="A3568" i="3"/>
  <c r="J3567" i="3"/>
  <c r="I3567" i="3"/>
  <c r="H3567" i="3"/>
  <c r="G3567" i="3"/>
  <c r="F3567" i="3"/>
  <c r="D3567" i="3"/>
  <c r="C3567" i="3"/>
  <c r="B3567" i="3"/>
  <c r="A3567" i="3"/>
  <c r="J3566" i="3"/>
  <c r="I3566" i="3"/>
  <c r="H3566" i="3"/>
  <c r="G3566" i="3"/>
  <c r="F3566" i="3"/>
  <c r="D3566" i="3"/>
  <c r="C3566" i="3"/>
  <c r="B3566" i="3"/>
  <c r="A3566" i="3"/>
  <c r="J3565" i="3"/>
  <c r="I3565" i="3"/>
  <c r="H3565" i="3"/>
  <c r="G3565" i="3"/>
  <c r="F3565" i="3"/>
  <c r="D3565" i="3"/>
  <c r="C3565" i="3"/>
  <c r="B3565" i="3"/>
  <c r="A3565" i="3"/>
  <c r="J3564" i="3"/>
  <c r="I3564" i="3"/>
  <c r="H3564" i="3"/>
  <c r="G3564" i="3"/>
  <c r="F3564" i="3"/>
  <c r="D3564" i="3"/>
  <c r="C3564" i="3"/>
  <c r="B3564" i="3"/>
  <c r="A3564" i="3"/>
  <c r="J3563" i="3"/>
  <c r="I3563" i="3"/>
  <c r="H3563" i="3"/>
  <c r="G3563" i="3"/>
  <c r="F3563" i="3"/>
  <c r="D3563" i="3"/>
  <c r="C3563" i="3"/>
  <c r="B3563" i="3"/>
  <c r="A3563" i="3"/>
  <c r="J3562" i="3"/>
  <c r="I3562" i="3"/>
  <c r="H3562" i="3"/>
  <c r="G3562" i="3"/>
  <c r="F3562" i="3"/>
  <c r="D3562" i="3"/>
  <c r="C3562" i="3"/>
  <c r="B3562" i="3"/>
  <c r="A3562" i="3"/>
  <c r="J3561" i="3"/>
  <c r="I3561" i="3"/>
  <c r="H3561" i="3"/>
  <c r="G3561" i="3"/>
  <c r="F3561" i="3"/>
  <c r="D3561" i="3"/>
  <c r="C3561" i="3"/>
  <c r="B3561" i="3"/>
  <c r="A3561" i="3"/>
  <c r="J3560" i="3"/>
  <c r="I3560" i="3"/>
  <c r="H3560" i="3"/>
  <c r="G3560" i="3"/>
  <c r="F3560" i="3"/>
  <c r="D3560" i="3"/>
  <c r="C3560" i="3"/>
  <c r="B3560" i="3"/>
  <c r="A3560" i="3"/>
  <c r="J3559" i="3"/>
  <c r="I3559" i="3"/>
  <c r="H3559" i="3"/>
  <c r="G3559" i="3"/>
  <c r="F3559" i="3"/>
  <c r="D3559" i="3"/>
  <c r="C3559" i="3"/>
  <c r="B3559" i="3"/>
  <c r="A3559" i="3"/>
  <c r="J3558" i="3"/>
  <c r="I3558" i="3"/>
  <c r="H3558" i="3"/>
  <c r="G3558" i="3"/>
  <c r="F3558" i="3"/>
  <c r="D3558" i="3"/>
  <c r="C3558" i="3"/>
  <c r="B3558" i="3"/>
  <c r="A3558" i="3"/>
  <c r="J3557" i="3"/>
  <c r="I3557" i="3"/>
  <c r="H3557" i="3"/>
  <c r="G3557" i="3"/>
  <c r="F3557" i="3"/>
  <c r="D3557" i="3"/>
  <c r="C3557" i="3"/>
  <c r="B3557" i="3"/>
  <c r="A3557" i="3"/>
  <c r="J3556" i="3"/>
  <c r="I3556" i="3"/>
  <c r="H3556" i="3"/>
  <c r="G3556" i="3"/>
  <c r="F3556" i="3"/>
  <c r="D3556" i="3"/>
  <c r="C3556" i="3"/>
  <c r="B3556" i="3"/>
  <c r="A3556" i="3"/>
  <c r="J3555" i="3"/>
  <c r="I3555" i="3"/>
  <c r="H3555" i="3"/>
  <c r="G3555" i="3"/>
  <c r="F3555" i="3"/>
  <c r="D3555" i="3"/>
  <c r="C3555" i="3"/>
  <c r="B3555" i="3"/>
  <c r="A3555" i="3"/>
  <c r="J3554" i="3"/>
  <c r="I3554" i="3"/>
  <c r="H3554" i="3"/>
  <c r="G3554" i="3"/>
  <c r="F3554" i="3"/>
  <c r="D3554" i="3"/>
  <c r="C3554" i="3"/>
  <c r="B3554" i="3"/>
  <c r="A3554" i="3"/>
  <c r="J3553" i="3"/>
  <c r="I3553" i="3"/>
  <c r="H3553" i="3"/>
  <c r="G3553" i="3"/>
  <c r="F3553" i="3"/>
  <c r="D3553" i="3"/>
  <c r="C3553" i="3"/>
  <c r="B3553" i="3"/>
  <c r="A3553" i="3"/>
  <c r="J3552" i="3"/>
  <c r="I3552" i="3"/>
  <c r="H3552" i="3"/>
  <c r="G3552" i="3"/>
  <c r="F3552" i="3"/>
  <c r="D3552" i="3"/>
  <c r="C3552" i="3"/>
  <c r="B3552" i="3"/>
  <c r="A3552" i="3"/>
  <c r="J3551" i="3"/>
  <c r="I3551" i="3"/>
  <c r="H3551" i="3"/>
  <c r="G3551" i="3"/>
  <c r="F3551" i="3"/>
  <c r="D3551" i="3"/>
  <c r="C3551" i="3"/>
  <c r="B3551" i="3"/>
  <c r="A3551" i="3"/>
  <c r="J3550" i="3"/>
  <c r="I3550" i="3"/>
  <c r="H3550" i="3"/>
  <c r="G3550" i="3"/>
  <c r="F3550" i="3"/>
  <c r="D3550" i="3"/>
  <c r="C3550" i="3"/>
  <c r="B3550" i="3"/>
  <c r="A3550" i="3"/>
  <c r="J3549" i="3"/>
  <c r="I3549" i="3"/>
  <c r="H3549" i="3"/>
  <c r="G3549" i="3"/>
  <c r="F3549" i="3"/>
  <c r="D3549" i="3"/>
  <c r="C3549" i="3"/>
  <c r="B3549" i="3"/>
  <c r="A3549" i="3"/>
  <c r="J3548" i="3"/>
  <c r="I3548" i="3"/>
  <c r="H3548" i="3"/>
  <c r="G3548" i="3"/>
  <c r="F3548" i="3"/>
  <c r="D3548" i="3"/>
  <c r="C3548" i="3"/>
  <c r="B3548" i="3"/>
  <c r="A3548" i="3"/>
  <c r="J3547" i="3"/>
  <c r="I3547" i="3"/>
  <c r="H3547" i="3"/>
  <c r="G3547" i="3"/>
  <c r="F3547" i="3"/>
  <c r="D3547" i="3"/>
  <c r="C3547" i="3"/>
  <c r="B3547" i="3"/>
  <c r="A3547" i="3"/>
  <c r="J3546" i="3"/>
  <c r="I3546" i="3"/>
  <c r="H3546" i="3"/>
  <c r="G3546" i="3"/>
  <c r="F3546" i="3"/>
  <c r="D3546" i="3"/>
  <c r="C3546" i="3"/>
  <c r="B3546" i="3"/>
  <c r="A3546" i="3"/>
  <c r="J3545" i="3"/>
  <c r="I3545" i="3"/>
  <c r="H3545" i="3"/>
  <c r="G3545" i="3"/>
  <c r="F3545" i="3"/>
  <c r="D3545" i="3"/>
  <c r="C3545" i="3"/>
  <c r="B3545" i="3"/>
  <c r="A3545" i="3"/>
  <c r="J3544" i="3"/>
  <c r="I3544" i="3"/>
  <c r="H3544" i="3"/>
  <c r="G3544" i="3"/>
  <c r="F3544" i="3"/>
  <c r="D3544" i="3"/>
  <c r="C3544" i="3"/>
  <c r="B3544" i="3"/>
  <c r="A3544" i="3"/>
  <c r="J3543" i="3"/>
  <c r="I3543" i="3"/>
  <c r="H3543" i="3"/>
  <c r="G3543" i="3"/>
  <c r="F3543" i="3"/>
  <c r="D3543" i="3"/>
  <c r="C3543" i="3"/>
  <c r="B3543" i="3"/>
  <c r="A3543" i="3"/>
  <c r="J3542" i="3"/>
  <c r="I3542" i="3"/>
  <c r="H3542" i="3"/>
  <c r="G3542" i="3"/>
  <c r="F3542" i="3"/>
  <c r="D3542" i="3"/>
  <c r="C3542" i="3"/>
  <c r="B3542" i="3"/>
  <c r="A3542" i="3"/>
  <c r="J3541" i="3"/>
  <c r="I3541" i="3"/>
  <c r="H3541" i="3"/>
  <c r="G3541" i="3"/>
  <c r="F3541" i="3"/>
  <c r="D3541" i="3"/>
  <c r="C3541" i="3"/>
  <c r="B3541" i="3"/>
  <c r="A3541" i="3"/>
  <c r="J3540" i="3"/>
  <c r="I3540" i="3"/>
  <c r="H3540" i="3"/>
  <c r="G3540" i="3"/>
  <c r="F3540" i="3"/>
  <c r="D3540" i="3"/>
  <c r="C3540" i="3"/>
  <c r="B3540" i="3"/>
  <c r="A3540" i="3"/>
  <c r="J3539" i="3"/>
  <c r="I3539" i="3"/>
  <c r="H3539" i="3"/>
  <c r="G3539" i="3"/>
  <c r="F3539" i="3"/>
  <c r="D3539" i="3"/>
  <c r="C3539" i="3"/>
  <c r="B3539" i="3"/>
  <c r="A3539" i="3"/>
  <c r="J3538" i="3"/>
  <c r="I3538" i="3"/>
  <c r="H3538" i="3"/>
  <c r="G3538" i="3"/>
  <c r="F3538" i="3"/>
  <c r="E3538" i="3"/>
  <c r="M3538" i="3" s="1"/>
  <c r="D3538" i="3"/>
  <c r="C3538" i="3"/>
  <c r="B3538" i="3"/>
  <c r="A3538" i="3"/>
  <c r="J3537" i="3"/>
  <c r="I3537" i="3"/>
  <c r="H3537" i="3"/>
  <c r="G3537" i="3"/>
  <c r="F3537" i="3"/>
  <c r="D3537" i="3"/>
  <c r="C3537" i="3"/>
  <c r="B3537" i="3"/>
  <c r="A3537" i="3"/>
  <c r="J3536" i="3"/>
  <c r="I3536" i="3"/>
  <c r="H3536" i="3"/>
  <c r="G3536" i="3"/>
  <c r="F3536" i="3"/>
  <c r="D3536" i="3"/>
  <c r="C3536" i="3"/>
  <c r="B3536" i="3"/>
  <c r="A3536" i="3"/>
  <c r="J3535" i="3"/>
  <c r="I3535" i="3"/>
  <c r="H3535" i="3"/>
  <c r="G3535" i="3"/>
  <c r="F3535" i="3"/>
  <c r="D3535" i="3"/>
  <c r="C3535" i="3"/>
  <c r="B3535" i="3"/>
  <c r="A3535" i="3"/>
  <c r="J3534" i="3"/>
  <c r="I3534" i="3"/>
  <c r="H3534" i="3"/>
  <c r="G3534" i="3"/>
  <c r="F3534" i="3"/>
  <c r="D3534" i="3"/>
  <c r="C3534" i="3"/>
  <c r="B3534" i="3"/>
  <c r="A3534" i="3"/>
  <c r="J3533" i="3"/>
  <c r="I3533" i="3"/>
  <c r="H3533" i="3"/>
  <c r="G3533" i="3"/>
  <c r="F3533" i="3"/>
  <c r="D3533" i="3"/>
  <c r="C3533" i="3"/>
  <c r="B3533" i="3"/>
  <c r="A3533" i="3"/>
  <c r="J3532" i="3"/>
  <c r="I3532" i="3"/>
  <c r="H3532" i="3"/>
  <c r="G3532" i="3"/>
  <c r="F3532" i="3"/>
  <c r="D3532" i="3"/>
  <c r="C3532" i="3"/>
  <c r="B3532" i="3"/>
  <c r="A3532" i="3"/>
  <c r="J3531" i="3"/>
  <c r="I3531" i="3"/>
  <c r="H3531" i="3"/>
  <c r="G3531" i="3"/>
  <c r="F3531" i="3"/>
  <c r="D3531" i="3"/>
  <c r="C3531" i="3"/>
  <c r="B3531" i="3"/>
  <c r="A3531" i="3"/>
  <c r="J3530" i="3"/>
  <c r="I3530" i="3"/>
  <c r="H3530" i="3"/>
  <c r="G3530" i="3"/>
  <c r="F3530" i="3"/>
  <c r="D3530" i="3"/>
  <c r="C3530" i="3"/>
  <c r="B3530" i="3"/>
  <c r="A3530" i="3"/>
  <c r="J3529" i="3"/>
  <c r="I3529" i="3"/>
  <c r="H3529" i="3"/>
  <c r="G3529" i="3"/>
  <c r="F3529" i="3"/>
  <c r="D3529" i="3"/>
  <c r="C3529" i="3"/>
  <c r="B3529" i="3"/>
  <c r="A3529" i="3"/>
  <c r="J3528" i="3"/>
  <c r="I3528" i="3"/>
  <c r="H3528" i="3"/>
  <c r="G3528" i="3"/>
  <c r="F3528" i="3"/>
  <c r="D3528" i="3"/>
  <c r="C3528" i="3"/>
  <c r="B3528" i="3"/>
  <c r="A3528" i="3"/>
  <c r="J3527" i="3"/>
  <c r="I3527" i="3"/>
  <c r="H3527" i="3"/>
  <c r="G3527" i="3"/>
  <c r="F3527" i="3"/>
  <c r="D3527" i="3"/>
  <c r="C3527" i="3"/>
  <c r="B3527" i="3"/>
  <c r="A3527" i="3"/>
  <c r="J3526" i="3"/>
  <c r="I3526" i="3"/>
  <c r="H3526" i="3"/>
  <c r="G3526" i="3"/>
  <c r="F3526" i="3"/>
  <c r="D3526" i="3"/>
  <c r="C3526" i="3"/>
  <c r="B3526" i="3"/>
  <c r="A3526" i="3"/>
  <c r="J3525" i="3"/>
  <c r="I3525" i="3"/>
  <c r="H3525" i="3"/>
  <c r="G3525" i="3"/>
  <c r="F3525" i="3"/>
  <c r="D3525" i="3"/>
  <c r="C3525" i="3"/>
  <c r="B3525" i="3"/>
  <c r="A3525" i="3"/>
  <c r="J3524" i="3"/>
  <c r="I3524" i="3"/>
  <c r="H3524" i="3"/>
  <c r="G3524" i="3"/>
  <c r="F3524" i="3"/>
  <c r="D3524" i="3"/>
  <c r="C3524" i="3"/>
  <c r="B3524" i="3"/>
  <c r="A3524" i="3"/>
  <c r="J3523" i="3"/>
  <c r="I3523" i="3"/>
  <c r="H3523" i="3"/>
  <c r="G3523" i="3"/>
  <c r="F3523" i="3"/>
  <c r="D3523" i="3"/>
  <c r="C3523" i="3"/>
  <c r="B3523" i="3"/>
  <c r="A3523" i="3"/>
  <c r="J3522" i="3"/>
  <c r="I3522" i="3"/>
  <c r="H3522" i="3"/>
  <c r="G3522" i="3"/>
  <c r="F3522" i="3"/>
  <c r="D3522" i="3"/>
  <c r="C3522" i="3"/>
  <c r="B3522" i="3"/>
  <c r="A3522" i="3"/>
  <c r="J3521" i="3"/>
  <c r="I3521" i="3"/>
  <c r="H3521" i="3"/>
  <c r="G3521" i="3"/>
  <c r="F3521" i="3"/>
  <c r="D3521" i="3"/>
  <c r="C3521" i="3"/>
  <c r="B3521" i="3"/>
  <c r="A3521" i="3"/>
  <c r="J3520" i="3"/>
  <c r="I3520" i="3"/>
  <c r="H3520" i="3"/>
  <c r="G3520" i="3"/>
  <c r="F3520" i="3"/>
  <c r="D3520" i="3"/>
  <c r="C3520" i="3"/>
  <c r="B3520" i="3"/>
  <c r="A3520" i="3"/>
  <c r="J3519" i="3"/>
  <c r="I3519" i="3"/>
  <c r="H3519" i="3"/>
  <c r="G3519" i="3"/>
  <c r="F3519" i="3"/>
  <c r="D3519" i="3"/>
  <c r="C3519" i="3"/>
  <c r="B3519" i="3"/>
  <c r="A3519" i="3"/>
  <c r="J3518" i="3"/>
  <c r="I3518" i="3"/>
  <c r="H3518" i="3"/>
  <c r="G3518" i="3"/>
  <c r="F3518" i="3"/>
  <c r="D3518" i="3"/>
  <c r="C3518" i="3"/>
  <c r="B3518" i="3"/>
  <c r="A3518" i="3"/>
  <c r="J3517" i="3"/>
  <c r="I3517" i="3"/>
  <c r="H3517" i="3"/>
  <c r="G3517" i="3"/>
  <c r="F3517" i="3"/>
  <c r="D3517" i="3"/>
  <c r="C3517" i="3"/>
  <c r="B3517" i="3"/>
  <c r="A3517" i="3"/>
  <c r="J3516" i="3"/>
  <c r="I3516" i="3"/>
  <c r="H3516" i="3"/>
  <c r="G3516" i="3"/>
  <c r="F3516" i="3"/>
  <c r="D3516" i="3"/>
  <c r="C3516" i="3"/>
  <c r="B3516" i="3"/>
  <c r="A3516" i="3"/>
  <c r="J3515" i="3"/>
  <c r="I3515" i="3"/>
  <c r="H3515" i="3"/>
  <c r="G3515" i="3"/>
  <c r="F3515" i="3"/>
  <c r="D3515" i="3"/>
  <c r="C3515" i="3"/>
  <c r="B3515" i="3"/>
  <c r="A3515" i="3"/>
  <c r="J3514" i="3"/>
  <c r="I3514" i="3"/>
  <c r="H3514" i="3"/>
  <c r="G3514" i="3"/>
  <c r="F3514" i="3"/>
  <c r="D3514" i="3"/>
  <c r="C3514" i="3"/>
  <c r="B3514" i="3"/>
  <c r="A3514" i="3"/>
  <c r="J3513" i="3"/>
  <c r="I3513" i="3"/>
  <c r="H3513" i="3"/>
  <c r="G3513" i="3"/>
  <c r="F3513" i="3"/>
  <c r="D3513" i="3"/>
  <c r="C3513" i="3"/>
  <c r="B3513" i="3"/>
  <c r="A3513" i="3"/>
  <c r="J3512" i="3"/>
  <c r="I3512" i="3"/>
  <c r="H3512" i="3"/>
  <c r="G3512" i="3"/>
  <c r="F3512" i="3"/>
  <c r="D3512" i="3"/>
  <c r="C3512" i="3"/>
  <c r="B3512" i="3"/>
  <c r="A3512" i="3"/>
  <c r="J3511" i="3"/>
  <c r="E3511" i="3" s="1"/>
  <c r="I3511" i="3"/>
  <c r="H3511" i="3"/>
  <c r="G3511" i="3"/>
  <c r="F3511" i="3"/>
  <c r="D3511" i="3"/>
  <c r="C3511" i="3"/>
  <c r="B3511" i="3"/>
  <c r="A3511" i="3"/>
  <c r="J3510" i="3"/>
  <c r="I3510" i="3"/>
  <c r="H3510" i="3"/>
  <c r="G3510" i="3"/>
  <c r="F3510" i="3"/>
  <c r="D3510" i="3"/>
  <c r="C3510" i="3"/>
  <c r="B3510" i="3"/>
  <c r="A3510" i="3"/>
  <c r="J3509" i="3"/>
  <c r="I3509" i="3"/>
  <c r="H3509" i="3"/>
  <c r="G3509" i="3"/>
  <c r="F3509" i="3"/>
  <c r="D3509" i="3"/>
  <c r="C3509" i="3"/>
  <c r="B3509" i="3"/>
  <c r="A3509" i="3"/>
  <c r="J3508" i="3"/>
  <c r="I3508" i="3"/>
  <c r="H3508" i="3"/>
  <c r="G3508" i="3"/>
  <c r="F3508" i="3"/>
  <c r="D3508" i="3"/>
  <c r="C3508" i="3"/>
  <c r="B3508" i="3"/>
  <c r="A3508" i="3"/>
  <c r="J3507" i="3"/>
  <c r="I3507" i="3"/>
  <c r="H3507" i="3"/>
  <c r="G3507" i="3"/>
  <c r="F3507" i="3"/>
  <c r="D3507" i="3"/>
  <c r="C3507" i="3"/>
  <c r="B3507" i="3"/>
  <c r="A3507" i="3"/>
  <c r="J3506" i="3"/>
  <c r="I3506" i="3"/>
  <c r="H3506" i="3"/>
  <c r="G3506" i="3"/>
  <c r="F3506" i="3"/>
  <c r="E3506" i="3"/>
  <c r="M3506" i="3" s="1"/>
  <c r="D3506" i="3"/>
  <c r="C3506" i="3"/>
  <c r="B3506" i="3"/>
  <c r="A3506" i="3"/>
  <c r="J3505" i="3"/>
  <c r="I3505" i="3"/>
  <c r="H3505" i="3"/>
  <c r="G3505" i="3"/>
  <c r="F3505" i="3"/>
  <c r="D3505" i="3"/>
  <c r="C3505" i="3"/>
  <c r="B3505" i="3"/>
  <c r="A3505" i="3"/>
  <c r="J3504" i="3"/>
  <c r="I3504" i="3"/>
  <c r="H3504" i="3"/>
  <c r="G3504" i="3"/>
  <c r="F3504" i="3"/>
  <c r="D3504" i="3"/>
  <c r="C3504" i="3"/>
  <c r="B3504" i="3"/>
  <c r="A3504" i="3"/>
  <c r="J3503" i="3"/>
  <c r="I3503" i="3"/>
  <c r="H3503" i="3"/>
  <c r="G3503" i="3"/>
  <c r="F3503" i="3"/>
  <c r="D3503" i="3"/>
  <c r="C3503" i="3"/>
  <c r="B3503" i="3"/>
  <c r="A3503" i="3"/>
  <c r="J3502" i="3"/>
  <c r="I3502" i="3"/>
  <c r="H3502" i="3"/>
  <c r="E3502" i="3" s="1"/>
  <c r="G3502" i="3"/>
  <c r="F3502" i="3"/>
  <c r="D3502" i="3"/>
  <c r="C3502" i="3"/>
  <c r="B3502" i="3"/>
  <c r="A3502" i="3"/>
  <c r="J3501" i="3"/>
  <c r="I3501" i="3"/>
  <c r="H3501" i="3"/>
  <c r="G3501" i="3"/>
  <c r="F3501" i="3"/>
  <c r="D3501" i="3"/>
  <c r="C3501" i="3"/>
  <c r="B3501" i="3"/>
  <c r="A3501" i="3"/>
  <c r="J3500" i="3"/>
  <c r="E3500" i="3" s="1"/>
  <c r="I3500" i="3"/>
  <c r="H3500" i="3"/>
  <c r="G3500" i="3"/>
  <c r="F3500" i="3"/>
  <c r="D3500" i="3"/>
  <c r="C3500" i="3"/>
  <c r="B3500" i="3"/>
  <c r="A3500" i="3"/>
  <c r="J3499" i="3"/>
  <c r="I3499" i="3"/>
  <c r="H3499" i="3"/>
  <c r="G3499" i="3"/>
  <c r="F3499" i="3"/>
  <c r="D3499" i="3"/>
  <c r="C3499" i="3"/>
  <c r="B3499" i="3"/>
  <c r="A3499" i="3"/>
  <c r="J3498" i="3"/>
  <c r="I3498" i="3"/>
  <c r="H3498" i="3"/>
  <c r="E3498" i="3" s="1"/>
  <c r="M3498" i="3" s="1"/>
  <c r="G3498" i="3"/>
  <c r="F3498" i="3"/>
  <c r="D3498" i="3"/>
  <c r="C3498" i="3"/>
  <c r="B3498" i="3"/>
  <c r="A3498" i="3"/>
  <c r="J3497" i="3"/>
  <c r="I3497" i="3"/>
  <c r="H3497" i="3"/>
  <c r="G3497" i="3"/>
  <c r="F3497" i="3"/>
  <c r="D3497" i="3"/>
  <c r="C3497" i="3"/>
  <c r="B3497" i="3"/>
  <c r="A3497" i="3"/>
  <c r="J3496" i="3"/>
  <c r="I3496" i="3"/>
  <c r="H3496" i="3"/>
  <c r="G3496" i="3"/>
  <c r="F3496" i="3"/>
  <c r="D3496" i="3"/>
  <c r="C3496" i="3"/>
  <c r="B3496" i="3"/>
  <c r="A3496" i="3"/>
  <c r="J3495" i="3"/>
  <c r="I3495" i="3"/>
  <c r="H3495" i="3"/>
  <c r="G3495" i="3"/>
  <c r="F3495" i="3"/>
  <c r="D3495" i="3"/>
  <c r="C3495" i="3"/>
  <c r="B3495" i="3"/>
  <c r="A3495" i="3"/>
  <c r="J3494" i="3"/>
  <c r="I3494" i="3"/>
  <c r="H3494" i="3"/>
  <c r="G3494" i="3"/>
  <c r="F3494" i="3"/>
  <c r="D3494" i="3"/>
  <c r="C3494" i="3"/>
  <c r="B3494" i="3"/>
  <c r="A3494" i="3"/>
  <c r="J3493" i="3"/>
  <c r="I3493" i="3"/>
  <c r="H3493" i="3"/>
  <c r="G3493" i="3"/>
  <c r="F3493" i="3"/>
  <c r="D3493" i="3"/>
  <c r="C3493" i="3"/>
  <c r="B3493" i="3"/>
  <c r="A3493" i="3"/>
  <c r="J3492" i="3"/>
  <c r="I3492" i="3"/>
  <c r="H3492" i="3"/>
  <c r="G3492" i="3"/>
  <c r="F3492" i="3"/>
  <c r="D3492" i="3"/>
  <c r="C3492" i="3"/>
  <c r="B3492" i="3"/>
  <c r="A3492" i="3"/>
  <c r="J3491" i="3"/>
  <c r="I3491" i="3"/>
  <c r="H3491" i="3"/>
  <c r="G3491" i="3"/>
  <c r="F3491" i="3"/>
  <c r="D3491" i="3"/>
  <c r="C3491" i="3"/>
  <c r="B3491" i="3"/>
  <c r="A3491" i="3"/>
  <c r="J3490" i="3"/>
  <c r="I3490" i="3"/>
  <c r="H3490" i="3"/>
  <c r="E3490" i="3" s="1"/>
  <c r="M3490" i="3" s="1"/>
  <c r="G3490" i="3"/>
  <c r="F3490" i="3"/>
  <c r="D3490" i="3"/>
  <c r="C3490" i="3"/>
  <c r="B3490" i="3"/>
  <c r="A3490" i="3"/>
  <c r="J3489" i="3"/>
  <c r="I3489" i="3"/>
  <c r="H3489" i="3"/>
  <c r="G3489" i="3"/>
  <c r="F3489" i="3"/>
  <c r="D3489" i="3"/>
  <c r="C3489" i="3"/>
  <c r="B3489" i="3"/>
  <c r="A3489" i="3"/>
  <c r="J3488" i="3"/>
  <c r="I3488" i="3"/>
  <c r="H3488" i="3"/>
  <c r="G3488" i="3"/>
  <c r="F3488" i="3"/>
  <c r="D3488" i="3"/>
  <c r="C3488" i="3"/>
  <c r="B3488" i="3"/>
  <c r="A3488" i="3"/>
  <c r="J3487" i="3"/>
  <c r="I3487" i="3"/>
  <c r="H3487" i="3"/>
  <c r="G3487" i="3"/>
  <c r="F3487" i="3"/>
  <c r="D3487" i="3"/>
  <c r="C3487" i="3"/>
  <c r="B3487" i="3"/>
  <c r="A3487" i="3"/>
  <c r="J3486" i="3"/>
  <c r="I3486" i="3"/>
  <c r="H3486" i="3"/>
  <c r="G3486" i="3"/>
  <c r="F3486" i="3"/>
  <c r="D3486" i="3"/>
  <c r="C3486" i="3"/>
  <c r="B3486" i="3"/>
  <c r="A3486" i="3"/>
  <c r="J3485" i="3"/>
  <c r="I3485" i="3"/>
  <c r="H3485" i="3"/>
  <c r="G3485" i="3"/>
  <c r="F3485" i="3"/>
  <c r="D3485" i="3"/>
  <c r="C3485" i="3"/>
  <c r="B3485" i="3"/>
  <c r="A3485" i="3"/>
  <c r="J3484" i="3"/>
  <c r="I3484" i="3"/>
  <c r="H3484" i="3"/>
  <c r="G3484" i="3"/>
  <c r="F3484" i="3"/>
  <c r="D3484" i="3"/>
  <c r="C3484" i="3"/>
  <c r="B3484" i="3"/>
  <c r="A3484" i="3"/>
  <c r="J3483" i="3"/>
  <c r="I3483" i="3"/>
  <c r="H3483" i="3"/>
  <c r="G3483" i="3"/>
  <c r="F3483" i="3"/>
  <c r="D3483" i="3"/>
  <c r="C3483" i="3"/>
  <c r="B3483" i="3"/>
  <c r="A3483" i="3"/>
  <c r="J3482" i="3"/>
  <c r="I3482" i="3"/>
  <c r="H3482" i="3"/>
  <c r="G3482" i="3"/>
  <c r="F3482" i="3"/>
  <c r="D3482" i="3"/>
  <c r="C3482" i="3"/>
  <c r="B3482" i="3"/>
  <c r="A3482" i="3"/>
  <c r="J3481" i="3"/>
  <c r="I3481" i="3"/>
  <c r="H3481" i="3"/>
  <c r="G3481" i="3"/>
  <c r="F3481" i="3"/>
  <c r="D3481" i="3"/>
  <c r="C3481" i="3"/>
  <c r="B3481" i="3"/>
  <c r="A3481" i="3"/>
  <c r="J3480" i="3"/>
  <c r="I3480" i="3"/>
  <c r="H3480" i="3"/>
  <c r="G3480" i="3"/>
  <c r="F3480" i="3"/>
  <c r="D3480" i="3"/>
  <c r="C3480" i="3"/>
  <c r="B3480" i="3"/>
  <c r="A3480" i="3"/>
  <c r="J3479" i="3"/>
  <c r="E3479" i="3" s="1"/>
  <c r="I3479" i="3"/>
  <c r="H3479" i="3"/>
  <c r="G3479" i="3"/>
  <c r="F3479" i="3"/>
  <c r="D3479" i="3"/>
  <c r="C3479" i="3"/>
  <c r="B3479" i="3"/>
  <c r="A3479" i="3"/>
  <c r="J3478" i="3"/>
  <c r="I3478" i="3"/>
  <c r="H3478" i="3"/>
  <c r="G3478" i="3"/>
  <c r="F3478" i="3"/>
  <c r="D3478" i="3"/>
  <c r="C3478" i="3"/>
  <c r="B3478" i="3"/>
  <c r="A3478" i="3"/>
  <c r="J3477" i="3"/>
  <c r="I3477" i="3"/>
  <c r="H3477" i="3"/>
  <c r="G3477" i="3"/>
  <c r="F3477" i="3"/>
  <c r="D3477" i="3"/>
  <c r="C3477" i="3"/>
  <c r="B3477" i="3"/>
  <c r="A3477" i="3"/>
  <c r="J3476" i="3"/>
  <c r="I3476" i="3"/>
  <c r="H3476" i="3"/>
  <c r="G3476" i="3"/>
  <c r="F3476" i="3"/>
  <c r="D3476" i="3"/>
  <c r="C3476" i="3"/>
  <c r="B3476" i="3"/>
  <c r="A3476" i="3"/>
  <c r="J3475" i="3"/>
  <c r="I3475" i="3"/>
  <c r="H3475" i="3"/>
  <c r="G3475" i="3"/>
  <c r="F3475" i="3"/>
  <c r="D3475" i="3"/>
  <c r="C3475" i="3"/>
  <c r="B3475" i="3"/>
  <c r="A3475" i="3"/>
  <c r="J3474" i="3"/>
  <c r="I3474" i="3"/>
  <c r="H3474" i="3"/>
  <c r="G3474" i="3"/>
  <c r="F3474" i="3"/>
  <c r="E3474" i="3"/>
  <c r="M3474" i="3" s="1"/>
  <c r="D3474" i="3"/>
  <c r="C3474" i="3"/>
  <c r="B3474" i="3"/>
  <c r="A3474" i="3"/>
  <c r="J3473" i="3"/>
  <c r="I3473" i="3"/>
  <c r="H3473" i="3"/>
  <c r="G3473" i="3"/>
  <c r="F3473" i="3"/>
  <c r="D3473" i="3"/>
  <c r="C3473" i="3"/>
  <c r="B3473" i="3"/>
  <c r="A3473" i="3"/>
  <c r="J3472" i="3"/>
  <c r="I3472" i="3"/>
  <c r="H3472" i="3"/>
  <c r="G3472" i="3"/>
  <c r="F3472" i="3"/>
  <c r="D3472" i="3"/>
  <c r="C3472" i="3"/>
  <c r="B3472" i="3"/>
  <c r="A3472" i="3"/>
  <c r="J3471" i="3"/>
  <c r="I3471" i="3"/>
  <c r="H3471" i="3"/>
  <c r="G3471" i="3"/>
  <c r="F3471" i="3"/>
  <c r="D3471" i="3"/>
  <c r="C3471" i="3"/>
  <c r="B3471" i="3"/>
  <c r="A3471" i="3"/>
  <c r="J3470" i="3"/>
  <c r="I3470" i="3"/>
  <c r="H3470" i="3"/>
  <c r="E3470" i="3" s="1"/>
  <c r="G3470" i="3"/>
  <c r="F3470" i="3"/>
  <c r="D3470" i="3"/>
  <c r="C3470" i="3"/>
  <c r="B3470" i="3"/>
  <c r="A3470" i="3"/>
  <c r="J3469" i="3"/>
  <c r="I3469" i="3"/>
  <c r="H3469" i="3"/>
  <c r="G3469" i="3"/>
  <c r="F3469" i="3"/>
  <c r="D3469" i="3"/>
  <c r="C3469" i="3"/>
  <c r="B3469" i="3"/>
  <c r="A3469" i="3"/>
  <c r="J3468" i="3"/>
  <c r="E3468" i="3" s="1"/>
  <c r="I3468" i="3"/>
  <c r="H3468" i="3"/>
  <c r="G3468" i="3"/>
  <c r="F3468" i="3"/>
  <c r="D3468" i="3"/>
  <c r="C3468" i="3"/>
  <c r="B3468" i="3"/>
  <c r="A3468" i="3"/>
  <c r="J3467" i="3"/>
  <c r="I3467" i="3"/>
  <c r="H3467" i="3"/>
  <c r="G3467" i="3"/>
  <c r="F3467" i="3"/>
  <c r="D3467" i="3"/>
  <c r="C3467" i="3"/>
  <c r="B3467" i="3"/>
  <c r="A3467" i="3"/>
  <c r="J3466" i="3"/>
  <c r="I3466" i="3"/>
  <c r="H3466" i="3"/>
  <c r="E3466" i="3" s="1"/>
  <c r="M3466" i="3" s="1"/>
  <c r="G3466" i="3"/>
  <c r="F3466" i="3"/>
  <c r="D3466" i="3"/>
  <c r="C3466" i="3"/>
  <c r="B3466" i="3"/>
  <c r="A3466" i="3"/>
  <c r="J3465" i="3"/>
  <c r="I3465" i="3"/>
  <c r="H3465" i="3"/>
  <c r="G3465" i="3"/>
  <c r="F3465" i="3"/>
  <c r="D3465" i="3"/>
  <c r="C3465" i="3"/>
  <c r="B3465" i="3"/>
  <c r="A3465" i="3"/>
  <c r="J3464" i="3"/>
  <c r="I3464" i="3"/>
  <c r="H3464" i="3"/>
  <c r="G3464" i="3"/>
  <c r="F3464" i="3"/>
  <c r="D3464" i="3"/>
  <c r="C3464" i="3"/>
  <c r="B3464" i="3"/>
  <c r="A3464" i="3"/>
  <c r="J3463" i="3"/>
  <c r="I3463" i="3"/>
  <c r="H3463" i="3"/>
  <c r="G3463" i="3"/>
  <c r="F3463" i="3"/>
  <c r="D3463" i="3"/>
  <c r="C3463" i="3"/>
  <c r="B3463" i="3"/>
  <c r="A3463" i="3"/>
  <c r="J3462" i="3"/>
  <c r="I3462" i="3"/>
  <c r="H3462" i="3"/>
  <c r="G3462" i="3"/>
  <c r="F3462" i="3"/>
  <c r="D3462" i="3"/>
  <c r="C3462" i="3"/>
  <c r="B3462" i="3"/>
  <c r="A3462" i="3"/>
  <c r="J3461" i="3"/>
  <c r="I3461" i="3"/>
  <c r="H3461" i="3"/>
  <c r="G3461" i="3"/>
  <c r="F3461" i="3"/>
  <c r="D3461" i="3"/>
  <c r="C3461" i="3"/>
  <c r="B3461" i="3"/>
  <c r="A3461" i="3"/>
  <c r="J3460" i="3"/>
  <c r="I3460" i="3"/>
  <c r="H3460" i="3"/>
  <c r="G3460" i="3"/>
  <c r="F3460" i="3"/>
  <c r="D3460" i="3"/>
  <c r="C3460" i="3"/>
  <c r="B3460" i="3"/>
  <c r="A3460" i="3"/>
  <c r="J3459" i="3"/>
  <c r="I3459" i="3"/>
  <c r="H3459" i="3"/>
  <c r="G3459" i="3"/>
  <c r="F3459" i="3"/>
  <c r="D3459" i="3"/>
  <c r="C3459" i="3"/>
  <c r="B3459" i="3"/>
  <c r="A3459" i="3"/>
  <c r="J3458" i="3"/>
  <c r="I3458" i="3"/>
  <c r="H3458" i="3"/>
  <c r="E3458" i="3" s="1"/>
  <c r="M3458" i="3" s="1"/>
  <c r="G3458" i="3"/>
  <c r="F3458" i="3"/>
  <c r="D3458" i="3"/>
  <c r="C3458" i="3"/>
  <c r="B3458" i="3"/>
  <c r="A3458" i="3"/>
  <c r="J3457" i="3"/>
  <c r="I3457" i="3"/>
  <c r="H3457" i="3"/>
  <c r="G3457" i="3"/>
  <c r="F3457" i="3"/>
  <c r="D3457" i="3"/>
  <c r="C3457" i="3"/>
  <c r="B3457" i="3"/>
  <c r="A3457" i="3"/>
  <c r="J3456" i="3"/>
  <c r="I3456" i="3"/>
  <c r="H3456" i="3"/>
  <c r="G3456" i="3"/>
  <c r="F3456" i="3"/>
  <c r="D3456" i="3"/>
  <c r="C3456" i="3"/>
  <c r="B3456" i="3"/>
  <c r="A3456" i="3"/>
  <c r="J3455" i="3"/>
  <c r="I3455" i="3"/>
  <c r="H3455" i="3"/>
  <c r="G3455" i="3"/>
  <c r="F3455" i="3"/>
  <c r="D3455" i="3"/>
  <c r="C3455" i="3"/>
  <c r="B3455" i="3"/>
  <c r="A3455" i="3"/>
  <c r="J3454" i="3"/>
  <c r="I3454" i="3"/>
  <c r="H3454" i="3"/>
  <c r="G3454" i="3"/>
  <c r="F3454" i="3"/>
  <c r="D3454" i="3"/>
  <c r="C3454" i="3"/>
  <c r="B3454" i="3"/>
  <c r="A3454" i="3"/>
  <c r="J3453" i="3"/>
  <c r="I3453" i="3"/>
  <c r="H3453" i="3"/>
  <c r="G3453" i="3"/>
  <c r="F3453" i="3"/>
  <c r="D3453" i="3"/>
  <c r="C3453" i="3"/>
  <c r="B3453" i="3"/>
  <c r="A3453" i="3"/>
  <c r="J3452" i="3"/>
  <c r="I3452" i="3"/>
  <c r="H3452" i="3"/>
  <c r="G3452" i="3"/>
  <c r="F3452" i="3"/>
  <c r="D3452" i="3"/>
  <c r="C3452" i="3"/>
  <c r="B3452" i="3"/>
  <c r="A3452" i="3"/>
  <c r="J3451" i="3"/>
  <c r="I3451" i="3"/>
  <c r="H3451" i="3"/>
  <c r="G3451" i="3"/>
  <c r="F3451" i="3"/>
  <c r="D3451" i="3"/>
  <c r="C3451" i="3"/>
  <c r="B3451" i="3"/>
  <c r="A3451" i="3"/>
  <c r="J3450" i="3"/>
  <c r="I3450" i="3"/>
  <c r="H3450" i="3"/>
  <c r="G3450" i="3"/>
  <c r="F3450" i="3"/>
  <c r="D3450" i="3"/>
  <c r="C3450" i="3"/>
  <c r="B3450" i="3"/>
  <c r="A3450" i="3"/>
  <c r="J3449" i="3"/>
  <c r="I3449" i="3"/>
  <c r="H3449" i="3"/>
  <c r="G3449" i="3"/>
  <c r="F3449" i="3"/>
  <c r="D3449" i="3"/>
  <c r="C3449" i="3"/>
  <c r="B3449" i="3"/>
  <c r="A3449" i="3"/>
  <c r="J3448" i="3"/>
  <c r="I3448" i="3"/>
  <c r="H3448" i="3"/>
  <c r="G3448" i="3"/>
  <c r="F3448" i="3"/>
  <c r="D3448" i="3"/>
  <c r="C3448" i="3"/>
  <c r="B3448" i="3"/>
  <c r="A3448" i="3"/>
  <c r="J3447" i="3"/>
  <c r="I3447" i="3"/>
  <c r="H3447" i="3"/>
  <c r="G3447" i="3"/>
  <c r="F3447" i="3"/>
  <c r="D3447" i="3"/>
  <c r="C3447" i="3"/>
  <c r="B3447" i="3"/>
  <c r="A3447" i="3"/>
  <c r="J3446" i="3"/>
  <c r="I3446" i="3"/>
  <c r="H3446" i="3"/>
  <c r="G3446" i="3"/>
  <c r="F3446" i="3"/>
  <c r="D3446" i="3"/>
  <c r="C3446" i="3"/>
  <c r="B3446" i="3"/>
  <c r="A3446" i="3"/>
  <c r="J3445" i="3"/>
  <c r="I3445" i="3"/>
  <c r="H3445" i="3"/>
  <c r="G3445" i="3"/>
  <c r="F3445" i="3"/>
  <c r="D3445" i="3"/>
  <c r="C3445" i="3"/>
  <c r="B3445" i="3"/>
  <c r="A3445" i="3"/>
  <c r="J3444" i="3"/>
  <c r="I3444" i="3"/>
  <c r="H3444" i="3"/>
  <c r="G3444" i="3"/>
  <c r="F3444" i="3"/>
  <c r="D3444" i="3"/>
  <c r="C3444" i="3"/>
  <c r="B3444" i="3"/>
  <c r="A3444" i="3"/>
  <c r="J3443" i="3"/>
  <c r="I3443" i="3"/>
  <c r="H3443" i="3"/>
  <c r="G3443" i="3"/>
  <c r="F3443" i="3"/>
  <c r="D3443" i="3"/>
  <c r="C3443" i="3"/>
  <c r="B3443" i="3"/>
  <c r="A3443" i="3"/>
  <c r="J3442" i="3"/>
  <c r="I3442" i="3"/>
  <c r="H3442" i="3"/>
  <c r="G3442" i="3"/>
  <c r="F3442" i="3"/>
  <c r="D3442" i="3"/>
  <c r="C3442" i="3"/>
  <c r="B3442" i="3"/>
  <c r="A3442" i="3"/>
  <c r="J3441" i="3"/>
  <c r="I3441" i="3"/>
  <c r="H3441" i="3"/>
  <c r="G3441" i="3"/>
  <c r="F3441" i="3"/>
  <c r="D3441" i="3"/>
  <c r="C3441" i="3"/>
  <c r="B3441" i="3"/>
  <c r="A3441" i="3"/>
  <c r="J3440" i="3"/>
  <c r="I3440" i="3"/>
  <c r="H3440" i="3"/>
  <c r="G3440" i="3"/>
  <c r="F3440" i="3"/>
  <c r="D3440" i="3"/>
  <c r="C3440" i="3"/>
  <c r="B3440" i="3"/>
  <c r="A3440" i="3"/>
  <c r="J3439" i="3"/>
  <c r="I3439" i="3"/>
  <c r="H3439" i="3"/>
  <c r="G3439" i="3"/>
  <c r="F3439" i="3"/>
  <c r="D3439" i="3"/>
  <c r="C3439" i="3"/>
  <c r="B3439" i="3"/>
  <c r="A3439" i="3"/>
  <c r="J3438" i="3"/>
  <c r="I3438" i="3"/>
  <c r="H3438" i="3"/>
  <c r="G3438" i="3"/>
  <c r="F3438" i="3"/>
  <c r="E3438" i="3"/>
  <c r="D3438" i="3"/>
  <c r="C3438" i="3"/>
  <c r="B3438" i="3"/>
  <c r="A3438" i="3"/>
  <c r="J3437" i="3"/>
  <c r="I3437" i="3"/>
  <c r="H3437" i="3"/>
  <c r="G3437" i="3"/>
  <c r="F3437" i="3"/>
  <c r="D3437" i="3"/>
  <c r="C3437" i="3"/>
  <c r="B3437" i="3"/>
  <c r="A3437" i="3"/>
  <c r="J3436" i="3"/>
  <c r="I3436" i="3"/>
  <c r="H3436" i="3"/>
  <c r="G3436" i="3"/>
  <c r="F3436" i="3"/>
  <c r="D3436" i="3"/>
  <c r="C3436" i="3"/>
  <c r="B3436" i="3"/>
  <c r="A3436" i="3"/>
  <c r="J3435" i="3"/>
  <c r="I3435" i="3"/>
  <c r="H3435" i="3"/>
  <c r="G3435" i="3"/>
  <c r="F3435" i="3"/>
  <c r="D3435" i="3"/>
  <c r="C3435" i="3"/>
  <c r="B3435" i="3"/>
  <c r="A3435" i="3"/>
  <c r="J3434" i="3"/>
  <c r="I3434" i="3"/>
  <c r="H3434" i="3"/>
  <c r="G3434" i="3"/>
  <c r="F3434" i="3"/>
  <c r="D3434" i="3"/>
  <c r="C3434" i="3"/>
  <c r="B3434" i="3"/>
  <c r="A3434" i="3"/>
  <c r="J3433" i="3"/>
  <c r="I3433" i="3"/>
  <c r="H3433" i="3"/>
  <c r="G3433" i="3"/>
  <c r="F3433" i="3"/>
  <c r="D3433" i="3"/>
  <c r="C3433" i="3"/>
  <c r="B3433" i="3"/>
  <c r="A3433" i="3"/>
  <c r="J3432" i="3"/>
  <c r="I3432" i="3"/>
  <c r="H3432" i="3"/>
  <c r="G3432" i="3"/>
  <c r="F3432" i="3"/>
  <c r="D3432" i="3"/>
  <c r="C3432" i="3"/>
  <c r="B3432" i="3"/>
  <c r="A3432" i="3"/>
  <c r="J3431" i="3"/>
  <c r="I3431" i="3"/>
  <c r="H3431" i="3"/>
  <c r="G3431" i="3"/>
  <c r="F3431" i="3"/>
  <c r="D3431" i="3"/>
  <c r="C3431" i="3"/>
  <c r="B3431" i="3"/>
  <c r="A3431" i="3"/>
  <c r="J3430" i="3"/>
  <c r="I3430" i="3"/>
  <c r="H3430" i="3"/>
  <c r="G3430" i="3"/>
  <c r="F3430" i="3"/>
  <c r="D3430" i="3"/>
  <c r="C3430" i="3"/>
  <c r="B3430" i="3"/>
  <c r="A3430" i="3"/>
  <c r="J3429" i="3"/>
  <c r="I3429" i="3"/>
  <c r="H3429" i="3"/>
  <c r="G3429" i="3"/>
  <c r="F3429" i="3"/>
  <c r="D3429" i="3"/>
  <c r="C3429" i="3"/>
  <c r="B3429" i="3"/>
  <c r="A3429" i="3"/>
  <c r="J3428" i="3"/>
  <c r="I3428" i="3"/>
  <c r="H3428" i="3"/>
  <c r="G3428" i="3"/>
  <c r="F3428" i="3"/>
  <c r="D3428" i="3"/>
  <c r="C3428" i="3"/>
  <c r="B3428" i="3"/>
  <c r="A3428" i="3"/>
  <c r="J3427" i="3"/>
  <c r="I3427" i="3"/>
  <c r="H3427" i="3"/>
  <c r="G3427" i="3"/>
  <c r="F3427" i="3"/>
  <c r="D3427" i="3"/>
  <c r="C3427" i="3"/>
  <c r="B3427" i="3"/>
  <c r="A3427" i="3"/>
  <c r="J3426" i="3"/>
  <c r="I3426" i="3"/>
  <c r="H3426" i="3"/>
  <c r="G3426" i="3"/>
  <c r="F3426" i="3"/>
  <c r="D3426" i="3"/>
  <c r="C3426" i="3"/>
  <c r="B3426" i="3"/>
  <c r="A3426" i="3"/>
  <c r="J3425" i="3"/>
  <c r="I3425" i="3"/>
  <c r="H3425" i="3"/>
  <c r="G3425" i="3"/>
  <c r="F3425" i="3"/>
  <c r="D3425" i="3"/>
  <c r="C3425" i="3"/>
  <c r="B3425" i="3"/>
  <c r="A3425" i="3"/>
  <c r="J3424" i="3"/>
  <c r="I3424" i="3"/>
  <c r="H3424" i="3"/>
  <c r="G3424" i="3"/>
  <c r="F3424" i="3"/>
  <c r="D3424" i="3"/>
  <c r="C3424" i="3"/>
  <c r="B3424" i="3"/>
  <c r="A3424" i="3"/>
  <c r="J3423" i="3"/>
  <c r="I3423" i="3"/>
  <c r="H3423" i="3"/>
  <c r="G3423" i="3"/>
  <c r="F3423" i="3"/>
  <c r="D3423" i="3"/>
  <c r="C3423" i="3"/>
  <c r="B3423" i="3"/>
  <c r="A3423" i="3"/>
  <c r="J3422" i="3"/>
  <c r="I3422" i="3"/>
  <c r="H3422" i="3"/>
  <c r="G3422" i="3"/>
  <c r="F3422" i="3"/>
  <c r="D3422" i="3"/>
  <c r="C3422" i="3"/>
  <c r="B3422" i="3"/>
  <c r="A3422" i="3"/>
  <c r="J3421" i="3"/>
  <c r="I3421" i="3"/>
  <c r="H3421" i="3"/>
  <c r="G3421" i="3"/>
  <c r="F3421" i="3"/>
  <c r="D3421" i="3"/>
  <c r="C3421" i="3"/>
  <c r="B3421" i="3"/>
  <c r="A3421" i="3"/>
  <c r="J3420" i="3"/>
  <c r="I3420" i="3"/>
  <c r="H3420" i="3"/>
  <c r="G3420" i="3"/>
  <c r="F3420" i="3"/>
  <c r="D3420" i="3"/>
  <c r="C3420" i="3"/>
  <c r="B3420" i="3"/>
  <c r="A3420" i="3"/>
  <c r="J3419" i="3"/>
  <c r="I3419" i="3"/>
  <c r="H3419" i="3"/>
  <c r="G3419" i="3"/>
  <c r="F3419" i="3"/>
  <c r="D3419" i="3"/>
  <c r="C3419" i="3"/>
  <c r="B3419" i="3"/>
  <c r="A3419" i="3"/>
  <c r="J3418" i="3"/>
  <c r="I3418" i="3"/>
  <c r="H3418" i="3"/>
  <c r="G3418" i="3"/>
  <c r="F3418" i="3"/>
  <c r="D3418" i="3"/>
  <c r="C3418" i="3"/>
  <c r="B3418" i="3"/>
  <c r="A3418" i="3"/>
  <c r="J3417" i="3"/>
  <c r="I3417" i="3"/>
  <c r="H3417" i="3"/>
  <c r="G3417" i="3"/>
  <c r="F3417" i="3"/>
  <c r="D3417" i="3"/>
  <c r="C3417" i="3"/>
  <c r="B3417" i="3"/>
  <c r="A3417" i="3"/>
  <c r="J3416" i="3"/>
  <c r="I3416" i="3"/>
  <c r="H3416" i="3"/>
  <c r="G3416" i="3"/>
  <c r="F3416" i="3"/>
  <c r="D3416" i="3"/>
  <c r="C3416" i="3"/>
  <c r="B3416" i="3"/>
  <c r="A3416" i="3"/>
  <c r="J3415" i="3"/>
  <c r="I3415" i="3"/>
  <c r="H3415" i="3"/>
  <c r="G3415" i="3"/>
  <c r="F3415" i="3"/>
  <c r="D3415" i="3"/>
  <c r="C3415" i="3"/>
  <c r="B3415" i="3"/>
  <c r="A3415" i="3"/>
  <c r="J3414" i="3"/>
  <c r="I3414" i="3"/>
  <c r="H3414" i="3"/>
  <c r="G3414" i="3"/>
  <c r="F3414" i="3"/>
  <c r="D3414" i="3"/>
  <c r="C3414" i="3"/>
  <c r="B3414" i="3"/>
  <c r="A3414" i="3"/>
  <c r="J3413" i="3"/>
  <c r="I3413" i="3"/>
  <c r="H3413" i="3"/>
  <c r="G3413" i="3"/>
  <c r="F3413" i="3"/>
  <c r="D3413" i="3"/>
  <c r="C3413" i="3"/>
  <c r="B3413" i="3"/>
  <c r="A3413" i="3"/>
  <c r="J3412" i="3"/>
  <c r="I3412" i="3"/>
  <c r="H3412" i="3"/>
  <c r="G3412" i="3"/>
  <c r="F3412" i="3"/>
  <c r="D3412" i="3"/>
  <c r="C3412" i="3"/>
  <c r="B3412" i="3"/>
  <c r="A3412" i="3"/>
  <c r="J3411" i="3"/>
  <c r="I3411" i="3"/>
  <c r="H3411" i="3"/>
  <c r="G3411" i="3"/>
  <c r="F3411" i="3"/>
  <c r="D3411" i="3"/>
  <c r="C3411" i="3"/>
  <c r="B3411" i="3"/>
  <c r="A3411" i="3"/>
  <c r="J3410" i="3"/>
  <c r="I3410" i="3"/>
  <c r="H3410" i="3"/>
  <c r="G3410" i="3"/>
  <c r="F3410" i="3"/>
  <c r="D3410" i="3"/>
  <c r="C3410" i="3"/>
  <c r="B3410" i="3"/>
  <c r="A3410" i="3"/>
  <c r="J3409" i="3"/>
  <c r="I3409" i="3"/>
  <c r="H3409" i="3"/>
  <c r="G3409" i="3"/>
  <c r="F3409" i="3"/>
  <c r="D3409" i="3"/>
  <c r="C3409" i="3"/>
  <c r="B3409" i="3"/>
  <c r="A3409" i="3"/>
  <c r="J3408" i="3"/>
  <c r="I3408" i="3"/>
  <c r="H3408" i="3"/>
  <c r="G3408" i="3"/>
  <c r="F3408" i="3"/>
  <c r="D3408" i="3"/>
  <c r="C3408" i="3"/>
  <c r="B3408" i="3"/>
  <c r="A3408" i="3"/>
  <c r="J3407" i="3"/>
  <c r="I3407" i="3"/>
  <c r="H3407" i="3"/>
  <c r="G3407" i="3"/>
  <c r="F3407" i="3"/>
  <c r="D3407" i="3"/>
  <c r="C3407" i="3"/>
  <c r="B3407" i="3"/>
  <c r="A3407" i="3"/>
  <c r="J3406" i="3"/>
  <c r="I3406" i="3"/>
  <c r="H3406" i="3"/>
  <c r="G3406" i="3"/>
  <c r="F3406" i="3"/>
  <c r="D3406" i="3"/>
  <c r="C3406" i="3"/>
  <c r="B3406" i="3"/>
  <c r="A3406" i="3"/>
  <c r="J3405" i="3"/>
  <c r="I3405" i="3"/>
  <c r="H3405" i="3"/>
  <c r="G3405" i="3"/>
  <c r="F3405" i="3"/>
  <c r="D3405" i="3"/>
  <c r="C3405" i="3"/>
  <c r="B3405" i="3"/>
  <c r="A3405" i="3"/>
  <c r="J3404" i="3"/>
  <c r="I3404" i="3"/>
  <c r="H3404" i="3"/>
  <c r="G3404" i="3"/>
  <c r="F3404" i="3"/>
  <c r="D3404" i="3"/>
  <c r="C3404" i="3"/>
  <c r="B3404" i="3"/>
  <c r="A3404" i="3"/>
  <c r="J3403" i="3"/>
  <c r="I3403" i="3"/>
  <c r="H3403" i="3"/>
  <c r="G3403" i="3"/>
  <c r="F3403" i="3"/>
  <c r="D3403" i="3"/>
  <c r="C3403" i="3"/>
  <c r="B3403" i="3"/>
  <c r="A3403" i="3"/>
  <c r="J3402" i="3"/>
  <c r="I3402" i="3"/>
  <c r="H3402" i="3"/>
  <c r="G3402" i="3"/>
  <c r="F3402" i="3"/>
  <c r="D3402" i="3"/>
  <c r="C3402" i="3"/>
  <c r="B3402" i="3"/>
  <c r="A3402" i="3"/>
  <c r="J3401" i="3"/>
  <c r="I3401" i="3"/>
  <c r="H3401" i="3"/>
  <c r="G3401" i="3"/>
  <c r="F3401" i="3"/>
  <c r="D3401" i="3"/>
  <c r="C3401" i="3"/>
  <c r="B3401" i="3"/>
  <c r="A3401" i="3"/>
  <c r="J3400" i="3"/>
  <c r="I3400" i="3"/>
  <c r="H3400" i="3"/>
  <c r="G3400" i="3"/>
  <c r="F3400" i="3"/>
  <c r="D3400" i="3"/>
  <c r="C3400" i="3"/>
  <c r="B3400" i="3"/>
  <c r="A3400" i="3"/>
  <c r="J3399" i="3"/>
  <c r="I3399" i="3"/>
  <c r="H3399" i="3"/>
  <c r="G3399" i="3"/>
  <c r="F3399" i="3"/>
  <c r="D3399" i="3"/>
  <c r="C3399" i="3"/>
  <c r="B3399" i="3"/>
  <c r="A3399" i="3"/>
  <c r="J3398" i="3"/>
  <c r="I3398" i="3"/>
  <c r="H3398" i="3"/>
  <c r="G3398" i="3"/>
  <c r="F3398" i="3"/>
  <c r="E3398" i="3"/>
  <c r="D3398" i="3"/>
  <c r="C3398" i="3"/>
  <c r="B3398" i="3"/>
  <c r="A3398" i="3"/>
  <c r="J3397" i="3"/>
  <c r="I3397" i="3"/>
  <c r="H3397" i="3"/>
  <c r="G3397" i="3"/>
  <c r="F3397" i="3"/>
  <c r="D3397" i="3"/>
  <c r="C3397" i="3"/>
  <c r="B3397" i="3"/>
  <c r="A3397" i="3"/>
  <c r="J3396" i="3"/>
  <c r="I3396" i="3"/>
  <c r="H3396" i="3"/>
  <c r="G3396" i="3"/>
  <c r="F3396" i="3"/>
  <c r="D3396" i="3"/>
  <c r="C3396" i="3"/>
  <c r="B3396" i="3"/>
  <c r="A3396" i="3"/>
  <c r="J3395" i="3"/>
  <c r="I3395" i="3"/>
  <c r="H3395" i="3"/>
  <c r="G3395" i="3"/>
  <c r="F3395" i="3"/>
  <c r="D3395" i="3"/>
  <c r="C3395" i="3"/>
  <c r="B3395" i="3"/>
  <c r="A3395" i="3"/>
  <c r="J3394" i="3"/>
  <c r="I3394" i="3"/>
  <c r="H3394" i="3"/>
  <c r="G3394" i="3"/>
  <c r="F3394" i="3"/>
  <c r="D3394" i="3"/>
  <c r="C3394" i="3"/>
  <c r="B3394" i="3"/>
  <c r="A3394" i="3"/>
  <c r="J3393" i="3"/>
  <c r="I3393" i="3"/>
  <c r="H3393" i="3"/>
  <c r="G3393" i="3"/>
  <c r="F3393" i="3"/>
  <c r="D3393" i="3"/>
  <c r="C3393" i="3"/>
  <c r="B3393" i="3"/>
  <c r="A3393" i="3"/>
  <c r="J3392" i="3"/>
  <c r="I3392" i="3"/>
  <c r="H3392" i="3"/>
  <c r="G3392" i="3"/>
  <c r="F3392" i="3"/>
  <c r="D3392" i="3"/>
  <c r="C3392" i="3"/>
  <c r="B3392" i="3"/>
  <c r="A3392" i="3"/>
  <c r="J3391" i="3"/>
  <c r="I3391" i="3"/>
  <c r="H3391" i="3"/>
  <c r="G3391" i="3"/>
  <c r="F3391" i="3"/>
  <c r="D3391" i="3"/>
  <c r="C3391" i="3"/>
  <c r="B3391" i="3"/>
  <c r="A3391" i="3"/>
  <c r="J3390" i="3"/>
  <c r="I3390" i="3"/>
  <c r="H3390" i="3"/>
  <c r="G3390" i="3"/>
  <c r="F3390" i="3"/>
  <c r="D3390" i="3"/>
  <c r="C3390" i="3"/>
  <c r="B3390" i="3"/>
  <c r="A3390" i="3"/>
  <c r="J3389" i="3"/>
  <c r="I3389" i="3"/>
  <c r="H3389" i="3"/>
  <c r="G3389" i="3"/>
  <c r="F3389" i="3"/>
  <c r="D3389" i="3"/>
  <c r="C3389" i="3"/>
  <c r="B3389" i="3"/>
  <c r="A3389" i="3"/>
  <c r="J3388" i="3"/>
  <c r="I3388" i="3"/>
  <c r="H3388" i="3"/>
  <c r="G3388" i="3"/>
  <c r="F3388" i="3"/>
  <c r="D3388" i="3"/>
  <c r="C3388" i="3"/>
  <c r="B3388" i="3"/>
  <c r="A3388" i="3"/>
  <c r="J3387" i="3"/>
  <c r="I3387" i="3"/>
  <c r="H3387" i="3"/>
  <c r="G3387" i="3"/>
  <c r="F3387" i="3"/>
  <c r="D3387" i="3"/>
  <c r="C3387" i="3"/>
  <c r="B3387" i="3"/>
  <c r="A3387" i="3"/>
  <c r="J3386" i="3"/>
  <c r="I3386" i="3"/>
  <c r="H3386" i="3"/>
  <c r="G3386" i="3"/>
  <c r="F3386" i="3"/>
  <c r="D3386" i="3"/>
  <c r="C3386" i="3"/>
  <c r="B3386" i="3"/>
  <c r="A3386" i="3"/>
  <c r="J3385" i="3"/>
  <c r="I3385" i="3"/>
  <c r="H3385" i="3"/>
  <c r="G3385" i="3"/>
  <c r="F3385" i="3"/>
  <c r="D3385" i="3"/>
  <c r="C3385" i="3"/>
  <c r="B3385" i="3"/>
  <c r="A3385" i="3"/>
  <c r="J3384" i="3"/>
  <c r="I3384" i="3"/>
  <c r="H3384" i="3"/>
  <c r="G3384" i="3"/>
  <c r="F3384" i="3"/>
  <c r="D3384" i="3"/>
  <c r="C3384" i="3"/>
  <c r="B3384" i="3"/>
  <c r="A3384" i="3"/>
  <c r="J3383" i="3"/>
  <c r="I3383" i="3"/>
  <c r="H3383" i="3"/>
  <c r="G3383" i="3"/>
  <c r="F3383" i="3"/>
  <c r="D3383" i="3"/>
  <c r="C3383" i="3"/>
  <c r="B3383" i="3"/>
  <c r="A3383" i="3"/>
  <c r="J3382" i="3"/>
  <c r="I3382" i="3"/>
  <c r="H3382" i="3"/>
  <c r="G3382" i="3"/>
  <c r="F3382" i="3"/>
  <c r="D3382" i="3"/>
  <c r="C3382" i="3"/>
  <c r="B3382" i="3"/>
  <c r="A3382" i="3"/>
  <c r="J3381" i="3"/>
  <c r="I3381" i="3"/>
  <c r="H3381" i="3"/>
  <c r="G3381" i="3"/>
  <c r="F3381" i="3"/>
  <c r="D3381" i="3"/>
  <c r="C3381" i="3"/>
  <c r="B3381" i="3"/>
  <c r="A3381" i="3"/>
  <c r="J3380" i="3"/>
  <c r="I3380" i="3"/>
  <c r="H3380" i="3"/>
  <c r="G3380" i="3"/>
  <c r="F3380" i="3"/>
  <c r="D3380" i="3"/>
  <c r="C3380" i="3"/>
  <c r="B3380" i="3"/>
  <c r="A3380" i="3"/>
  <c r="J3379" i="3"/>
  <c r="I3379" i="3"/>
  <c r="H3379" i="3"/>
  <c r="G3379" i="3"/>
  <c r="F3379" i="3"/>
  <c r="D3379" i="3"/>
  <c r="C3379" i="3"/>
  <c r="B3379" i="3"/>
  <c r="A3379" i="3"/>
  <c r="J3378" i="3"/>
  <c r="I3378" i="3"/>
  <c r="H3378" i="3"/>
  <c r="G3378" i="3"/>
  <c r="F3378" i="3"/>
  <c r="D3378" i="3"/>
  <c r="C3378" i="3"/>
  <c r="B3378" i="3"/>
  <c r="A3378" i="3"/>
  <c r="J3377" i="3"/>
  <c r="I3377" i="3"/>
  <c r="H3377" i="3"/>
  <c r="G3377" i="3"/>
  <c r="F3377" i="3"/>
  <c r="D3377" i="3"/>
  <c r="C3377" i="3"/>
  <c r="B3377" i="3"/>
  <c r="A3377" i="3"/>
  <c r="J3376" i="3"/>
  <c r="I3376" i="3"/>
  <c r="H3376" i="3"/>
  <c r="G3376" i="3"/>
  <c r="F3376" i="3"/>
  <c r="D3376" i="3"/>
  <c r="C3376" i="3"/>
  <c r="B3376" i="3"/>
  <c r="A3376" i="3"/>
  <c r="J3375" i="3"/>
  <c r="I3375" i="3"/>
  <c r="H3375" i="3"/>
  <c r="G3375" i="3"/>
  <c r="F3375" i="3"/>
  <c r="D3375" i="3"/>
  <c r="C3375" i="3"/>
  <c r="B3375" i="3"/>
  <c r="A3375" i="3"/>
  <c r="J3374" i="3"/>
  <c r="I3374" i="3"/>
  <c r="H3374" i="3"/>
  <c r="G3374" i="3"/>
  <c r="F3374" i="3"/>
  <c r="D3374" i="3"/>
  <c r="C3374" i="3"/>
  <c r="B3374" i="3"/>
  <c r="A3374" i="3"/>
  <c r="J3373" i="3"/>
  <c r="I3373" i="3"/>
  <c r="H3373" i="3"/>
  <c r="G3373" i="3"/>
  <c r="F3373" i="3"/>
  <c r="D3373" i="3"/>
  <c r="C3373" i="3"/>
  <c r="B3373" i="3"/>
  <c r="A3373" i="3"/>
  <c r="J3372" i="3"/>
  <c r="I3372" i="3"/>
  <c r="H3372" i="3"/>
  <c r="G3372" i="3"/>
  <c r="F3372" i="3"/>
  <c r="D3372" i="3"/>
  <c r="C3372" i="3"/>
  <c r="B3372" i="3"/>
  <c r="A3372" i="3"/>
  <c r="J3371" i="3"/>
  <c r="E3371" i="3" s="1"/>
  <c r="I3371" i="3"/>
  <c r="H3371" i="3"/>
  <c r="G3371" i="3"/>
  <c r="F3371" i="3"/>
  <c r="D3371" i="3"/>
  <c r="C3371" i="3"/>
  <c r="B3371" i="3"/>
  <c r="A3371" i="3"/>
  <c r="J3370" i="3"/>
  <c r="I3370" i="3"/>
  <c r="H3370" i="3"/>
  <c r="G3370" i="3"/>
  <c r="F3370" i="3"/>
  <c r="D3370" i="3"/>
  <c r="C3370" i="3"/>
  <c r="B3370" i="3"/>
  <c r="A3370" i="3"/>
  <c r="J3369" i="3"/>
  <c r="I3369" i="3"/>
  <c r="H3369" i="3"/>
  <c r="G3369" i="3"/>
  <c r="F3369" i="3"/>
  <c r="D3369" i="3"/>
  <c r="C3369" i="3"/>
  <c r="B3369" i="3"/>
  <c r="A3369" i="3"/>
  <c r="J3368" i="3"/>
  <c r="I3368" i="3"/>
  <c r="H3368" i="3"/>
  <c r="G3368" i="3"/>
  <c r="F3368" i="3"/>
  <c r="D3368" i="3"/>
  <c r="C3368" i="3"/>
  <c r="B3368" i="3"/>
  <c r="A3368" i="3"/>
  <c r="J3367" i="3"/>
  <c r="I3367" i="3"/>
  <c r="H3367" i="3"/>
  <c r="G3367" i="3"/>
  <c r="F3367" i="3"/>
  <c r="D3367" i="3"/>
  <c r="C3367" i="3"/>
  <c r="B3367" i="3"/>
  <c r="A3367" i="3"/>
  <c r="J3366" i="3"/>
  <c r="I3366" i="3"/>
  <c r="H3366" i="3"/>
  <c r="G3366" i="3"/>
  <c r="F3366" i="3"/>
  <c r="E3366" i="3"/>
  <c r="D3366" i="3"/>
  <c r="C3366" i="3"/>
  <c r="B3366" i="3"/>
  <c r="A3366" i="3"/>
  <c r="J3365" i="3"/>
  <c r="I3365" i="3"/>
  <c r="H3365" i="3"/>
  <c r="G3365" i="3"/>
  <c r="F3365" i="3"/>
  <c r="D3365" i="3"/>
  <c r="C3365" i="3"/>
  <c r="B3365" i="3"/>
  <c r="A3365" i="3"/>
  <c r="J3364" i="3"/>
  <c r="I3364" i="3"/>
  <c r="H3364" i="3"/>
  <c r="G3364" i="3"/>
  <c r="F3364" i="3"/>
  <c r="D3364" i="3"/>
  <c r="C3364" i="3"/>
  <c r="B3364" i="3"/>
  <c r="A3364" i="3"/>
  <c r="J3363" i="3"/>
  <c r="I3363" i="3"/>
  <c r="H3363" i="3"/>
  <c r="G3363" i="3"/>
  <c r="F3363" i="3"/>
  <c r="D3363" i="3"/>
  <c r="C3363" i="3"/>
  <c r="B3363" i="3"/>
  <c r="A3363" i="3"/>
  <c r="J3362" i="3"/>
  <c r="I3362" i="3"/>
  <c r="H3362" i="3"/>
  <c r="E3362" i="3" s="1"/>
  <c r="M3362" i="3" s="1"/>
  <c r="G3362" i="3"/>
  <c r="F3362" i="3"/>
  <c r="D3362" i="3"/>
  <c r="C3362" i="3"/>
  <c r="B3362" i="3"/>
  <c r="A3362" i="3"/>
  <c r="J3361" i="3"/>
  <c r="I3361" i="3"/>
  <c r="H3361" i="3"/>
  <c r="G3361" i="3"/>
  <c r="F3361" i="3"/>
  <c r="D3361" i="3"/>
  <c r="C3361" i="3"/>
  <c r="B3361" i="3"/>
  <c r="A3361" i="3"/>
  <c r="J3360" i="3"/>
  <c r="E3360" i="3" s="1"/>
  <c r="M3360" i="3" s="1"/>
  <c r="I3360" i="3"/>
  <c r="H3360" i="3"/>
  <c r="G3360" i="3"/>
  <c r="F3360" i="3"/>
  <c r="D3360" i="3"/>
  <c r="C3360" i="3"/>
  <c r="B3360" i="3"/>
  <c r="A3360" i="3"/>
  <c r="J3359" i="3"/>
  <c r="I3359" i="3"/>
  <c r="H3359" i="3"/>
  <c r="G3359" i="3"/>
  <c r="F3359" i="3"/>
  <c r="D3359" i="3"/>
  <c r="C3359" i="3"/>
  <c r="B3359" i="3"/>
  <c r="A3359" i="3"/>
  <c r="J3358" i="3"/>
  <c r="I3358" i="3"/>
  <c r="H3358" i="3"/>
  <c r="E3358" i="3" s="1"/>
  <c r="G3358" i="3"/>
  <c r="F3358" i="3"/>
  <c r="D3358" i="3"/>
  <c r="C3358" i="3"/>
  <c r="B3358" i="3"/>
  <c r="A3358" i="3"/>
  <c r="J3357" i="3"/>
  <c r="I3357" i="3"/>
  <c r="H3357" i="3"/>
  <c r="G3357" i="3"/>
  <c r="F3357" i="3"/>
  <c r="D3357" i="3"/>
  <c r="C3357" i="3"/>
  <c r="B3357" i="3"/>
  <c r="A3357" i="3"/>
  <c r="J3356" i="3"/>
  <c r="I3356" i="3"/>
  <c r="H3356" i="3"/>
  <c r="G3356" i="3"/>
  <c r="F3356" i="3"/>
  <c r="D3356" i="3"/>
  <c r="C3356" i="3"/>
  <c r="B3356" i="3"/>
  <c r="A3356" i="3"/>
  <c r="J3355" i="3"/>
  <c r="I3355" i="3"/>
  <c r="H3355" i="3"/>
  <c r="G3355" i="3"/>
  <c r="F3355" i="3"/>
  <c r="D3355" i="3"/>
  <c r="C3355" i="3"/>
  <c r="B3355" i="3"/>
  <c r="A3355" i="3"/>
  <c r="J3354" i="3"/>
  <c r="I3354" i="3"/>
  <c r="H3354" i="3"/>
  <c r="G3354" i="3"/>
  <c r="F3354" i="3"/>
  <c r="D3354" i="3"/>
  <c r="C3354" i="3"/>
  <c r="B3354" i="3"/>
  <c r="A3354" i="3"/>
  <c r="J3353" i="3"/>
  <c r="I3353" i="3"/>
  <c r="H3353" i="3"/>
  <c r="G3353" i="3"/>
  <c r="F3353" i="3"/>
  <c r="D3353" i="3"/>
  <c r="C3353" i="3"/>
  <c r="B3353" i="3"/>
  <c r="A3353" i="3"/>
  <c r="J3352" i="3"/>
  <c r="I3352" i="3"/>
  <c r="H3352" i="3"/>
  <c r="G3352" i="3"/>
  <c r="F3352" i="3"/>
  <c r="D3352" i="3"/>
  <c r="C3352" i="3"/>
  <c r="B3352" i="3"/>
  <c r="A3352" i="3"/>
  <c r="J3351" i="3"/>
  <c r="I3351" i="3"/>
  <c r="H3351" i="3"/>
  <c r="G3351" i="3"/>
  <c r="F3351" i="3"/>
  <c r="D3351" i="3"/>
  <c r="C3351" i="3"/>
  <c r="B3351" i="3"/>
  <c r="A3351" i="3"/>
  <c r="J3350" i="3"/>
  <c r="I3350" i="3"/>
  <c r="H3350" i="3"/>
  <c r="E3350" i="3" s="1"/>
  <c r="G3350" i="3"/>
  <c r="F3350" i="3"/>
  <c r="D3350" i="3"/>
  <c r="C3350" i="3"/>
  <c r="B3350" i="3"/>
  <c r="A3350" i="3"/>
  <c r="J3349" i="3"/>
  <c r="I3349" i="3"/>
  <c r="H3349" i="3"/>
  <c r="G3349" i="3"/>
  <c r="F3349" i="3"/>
  <c r="D3349" i="3"/>
  <c r="C3349" i="3"/>
  <c r="B3349" i="3"/>
  <c r="A3349" i="3"/>
  <c r="J3348" i="3"/>
  <c r="I3348" i="3"/>
  <c r="H3348" i="3"/>
  <c r="G3348" i="3"/>
  <c r="F3348" i="3"/>
  <c r="D3348" i="3"/>
  <c r="C3348" i="3"/>
  <c r="B3348" i="3"/>
  <c r="A3348" i="3"/>
  <c r="J3347" i="3"/>
  <c r="I3347" i="3"/>
  <c r="H3347" i="3"/>
  <c r="G3347" i="3"/>
  <c r="F3347" i="3"/>
  <c r="D3347" i="3"/>
  <c r="C3347" i="3"/>
  <c r="B3347" i="3"/>
  <c r="A3347" i="3"/>
  <c r="J3346" i="3"/>
  <c r="I3346" i="3"/>
  <c r="H3346" i="3"/>
  <c r="G3346" i="3"/>
  <c r="F3346" i="3"/>
  <c r="D3346" i="3"/>
  <c r="C3346" i="3"/>
  <c r="B3346" i="3"/>
  <c r="A3346" i="3"/>
  <c r="J3345" i="3"/>
  <c r="I3345" i="3"/>
  <c r="H3345" i="3"/>
  <c r="G3345" i="3"/>
  <c r="F3345" i="3"/>
  <c r="D3345" i="3"/>
  <c r="C3345" i="3"/>
  <c r="B3345" i="3"/>
  <c r="A3345" i="3"/>
  <c r="J3344" i="3"/>
  <c r="I3344" i="3"/>
  <c r="H3344" i="3"/>
  <c r="G3344" i="3"/>
  <c r="F3344" i="3"/>
  <c r="D3344" i="3"/>
  <c r="C3344" i="3"/>
  <c r="B3344" i="3"/>
  <c r="A3344" i="3"/>
  <c r="J3343" i="3"/>
  <c r="I3343" i="3"/>
  <c r="H3343" i="3"/>
  <c r="G3343" i="3"/>
  <c r="F3343" i="3"/>
  <c r="D3343" i="3"/>
  <c r="C3343" i="3"/>
  <c r="B3343" i="3"/>
  <c r="A3343" i="3"/>
  <c r="J3342" i="3"/>
  <c r="I3342" i="3"/>
  <c r="H3342" i="3"/>
  <c r="G3342" i="3"/>
  <c r="F3342" i="3"/>
  <c r="D3342" i="3"/>
  <c r="C3342" i="3"/>
  <c r="B3342" i="3"/>
  <c r="A3342" i="3"/>
  <c r="J3341" i="3"/>
  <c r="I3341" i="3"/>
  <c r="H3341" i="3"/>
  <c r="G3341" i="3"/>
  <c r="F3341" i="3"/>
  <c r="D3341" i="3"/>
  <c r="C3341" i="3"/>
  <c r="B3341" i="3"/>
  <c r="A3341" i="3"/>
  <c r="J3340" i="3"/>
  <c r="I3340" i="3"/>
  <c r="H3340" i="3"/>
  <c r="G3340" i="3"/>
  <c r="F3340" i="3"/>
  <c r="D3340" i="3"/>
  <c r="C3340" i="3"/>
  <c r="B3340" i="3"/>
  <c r="A3340" i="3"/>
  <c r="J3339" i="3"/>
  <c r="E3339" i="3" s="1"/>
  <c r="I3339" i="3"/>
  <c r="H3339" i="3"/>
  <c r="G3339" i="3"/>
  <c r="F3339" i="3"/>
  <c r="D3339" i="3"/>
  <c r="C3339" i="3"/>
  <c r="B3339" i="3"/>
  <c r="A3339" i="3"/>
  <c r="J3338" i="3"/>
  <c r="I3338" i="3"/>
  <c r="H3338" i="3"/>
  <c r="G3338" i="3"/>
  <c r="F3338" i="3"/>
  <c r="D3338" i="3"/>
  <c r="C3338" i="3"/>
  <c r="B3338" i="3"/>
  <c r="A3338" i="3"/>
  <c r="J3337" i="3"/>
  <c r="I3337" i="3"/>
  <c r="H3337" i="3"/>
  <c r="G3337" i="3"/>
  <c r="F3337" i="3"/>
  <c r="D3337" i="3"/>
  <c r="C3337" i="3"/>
  <c r="B3337" i="3"/>
  <c r="A3337" i="3"/>
  <c r="J3336" i="3"/>
  <c r="I3336" i="3"/>
  <c r="H3336" i="3"/>
  <c r="G3336" i="3"/>
  <c r="F3336" i="3"/>
  <c r="D3336" i="3"/>
  <c r="C3336" i="3"/>
  <c r="B3336" i="3"/>
  <c r="A3336" i="3"/>
  <c r="J3335" i="3"/>
  <c r="I3335" i="3"/>
  <c r="H3335" i="3"/>
  <c r="G3335" i="3"/>
  <c r="F3335" i="3"/>
  <c r="D3335" i="3"/>
  <c r="C3335" i="3"/>
  <c r="B3335" i="3"/>
  <c r="A3335" i="3"/>
  <c r="J3334" i="3"/>
  <c r="I3334" i="3"/>
  <c r="H3334" i="3"/>
  <c r="G3334" i="3"/>
  <c r="F3334" i="3"/>
  <c r="E3334" i="3"/>
  <c r="D3334" i="3"/>
  <c r="C3334" i="3"/>
  <c r="B3334" i="3"/>
  <c r="A3334" i="3"/>
  <c r="J3333" i="3"/>
  <c r="I3333" i="3"/>
  <c r="H3333" i="3"/>
  <c r="G3333" i="3"/>
  <c r="F3333" i="3"/>
  <c r="D3333" i="3"/>
  <c r="C3333" i="3"/>
  <c r="B3333" i="3"/>
  <c r="A3333" i="3"/>
  <c r="J3332" i="3"/>
  <c r="I3332" i="3"/>
  <c r="H3332" i="3"/>
  <c r="G3332" i="3"/>
  <c r="F3332" i="3"/>
  <c r="D3332" i="3"/>
  <c r="C3332" i="3"/>
  <c r="B3332" i="3"/>
  <c r="A3332" i="3"/>
  <c r="J3331" i="3"/>
  <c r="I3331" i="3"/>
  <c r="H3331" i="3"/>
  <c r="G3331" i="3"/>
  <c r="F3331" i="3"/>
  <c r="D3331" i="3"/>
  <c r="C3331" i="3"/>
  <c r="B3331" i="3"/>
  <c r="A3331" i="3"/>
  <c r="J3330" i="3"/>
  <c r="I3330" i="3"/>
  <c r="H3330" i="3"/>
  <c r="E3330" i="3" s="1"/>
  <c r="M3330" i="3" s="1"/>
  <c r="G3330" i="3"/>
  <c r="F3330" i="3"/>
  <c r="D3330" i="3"/>
  <c r="C3330" i="3"/>
  <c r="B3330" i="3"/>
  <c r="A3330" i="3"/>
  <c r="J3329" i="3"/>
  <c r="I3329" i="3"/>
  <c r="H3329" i="3"/>
  <c r="G3329" i="3"/>
  <c r="F3329" i="3"/>
  <c r="D3329" i="3"/>
  <c r="C3329" i="3"/>
  <c r="B3329" i="3"/>
  <c r="A3329" i="3"/>
  <c r="J3328" i="3"/>
  <c r="E3328" i="3" s="1"/>
  <c r="M3328" i="3" s="1"/>
  <c r="I3328" i="3"/>
  <c r="H3328" i="3"/>
  <c r="G3328" i="3"/>
  <c r="F3328" i="3"/>
  <c r="D3328" i="3"/>
  <c r="C3328" i="3"/>
  <c r="B3328" i="3"/>
  <c r="A3328" i="3"/>
  <c r="J3327" i="3"/>
  <c r="I3327" i="3"/>
  <c r="H3327" i="3"/>
  <c r="G3327" i="3"/>
  <c r="F3327" i="3"/>
  <c r="D3327" i="3"/>
  <c r="C3327" i="3"/>
  <c r="B3327" i="3"/>
  <c r="A3327" i="3"/>
  <c r="J3326" i="3"/>
  <c r="I3326" i="3"/>
  <c r="H3326" i="3"/>
  <c r="E3326" i="3" s="1"/>
  <c r="G3326" i="3"/>
  <c r="F3326" i="3"/>
  <c r="D3326" i="3"/>
  <c r="C3326" i="3"/>
  <c r="B3326" i="3"/>
  <c r="A3326" i="3"/>
  <c r="J3325" i="3"/>
  <c r="I3325" i="3"/>
  <c r="H3325" i="3"/>
  <c r="G3325" i="3"/>
  <c r="F3325" i="3"/>
  <c r="D3325" i="3"/>
  <c r="C3325" i="3"/>
  <c r="B3325" i="3"/>
  <c r="A3325" i="3"/>
  <c r="J3324" i="3"/>
  <c r="I3324" i="3"/>
  <c r="H3324" i="3"/>
  <c r="E3324" i="3" s="1"/>
  <c r="G3324" i="3"/>
  <c r="F3324" i="3"/>
  <c r="D3324" i="3"/>
  <c r="C3324" i="3"/>
  <c r="B3324" i="3"/>
  <c r="A3324" i="3"/>
  <c r="J3323" i="3"/>
  <c r="I3323" i="3"/>
  <c r="H3323" i="3"/>
  <c r="G3323" i="3"/>
  <c r="F3323" i="3"/>
  <c r="D3323" i="3"/>
  <c r="C3323" i="3"/>
  <c r="B3323" i="3"/>
  <c r="A3323" i="3"/>
  <c r="J3322" i="3"/>
  <c r="I3322" i="3"/>
  <c r="H3322" i="3"/>
  <c r="G3322" i="3"/>
  <c r="F3322" i="3"/>
  <c r="D3322" i="3"/>
  <c r="C3322" i="3"/>
  <c r="B3322" i="3"/>
  <c r="A3322" i="3"/>
  <c r="J3321" i="3"/>
  <c r="I3321" i="3"/>
  <c r="H3321" i="3"/>
  <c r="G3321" i="3"/>
  <c r="F3321" i="3"/>
  <c r="D3321" i="3"/>
  <c r="C3321" i="3"/>
  <c r="B3321" i="3"/>
  <c r="A3321" i="3"/>
  <c r="J3320" i="3"/>
  <c r="I3320" i="3"/>
  <c r="H3320" i="3"/>
  <c r="G3320" i="3"/>
  <c r="F3320" i="3"/>
  <c r="D3320" i="3"/>
  <c r="C3320" i="3"/>
  <c r="B3320" i="3"/>
  <c r="A3320" i="3"/>
  <c r="J3319" i="3"/>
  <c r="I3319" i="3"/>
  <c r="H3319" i="3"/>
  <c r="G3319" i="3"/>
  <c r="F3319" i="3"/>
  <c r="D3319" i="3"/>
  <c r="C3319" i="3"/>
  <c r="B3319" i="3"/>
  <c r="A3319" i="3"/>
  <c r="J3318" i="3"/>
  <c r="I3318" i="3"/>
  <c r="H3318" i="3"/>
  <c r="G3318" i="3"/>
  <c r="F3318" i="3"/>
  <c r="D3318" i="3"/>
  <c r="C3318" i="3"/>
  <c r="B3318" i="3"/>
  <c r="A3318" i="3"/>
  <c r="J3317" i="3"/>
  <c r="I3317" i="3"/>
  <c r="H3317" i="3"/>
  <c r="G3317" i="3"/>
  <c r="F3317" i="3"/>
  <c r="D3317" i="3"/>
  <c r="C3317" i="3"/>
  <c r="B3317" i="3"/>
  <c r="A3317" i="3"/>
  <c r="J3316" i="3"/>
  <c r="I3316" i="3"/>
  <c r="H3316" i="3"/>
  <c r="G3316" i="3"/>
  <c r="F3316" i="3"/>
  <c r="D3316" i="3"/>
  <c r="C3316" i="3"/>
  <c r="B3316" i="3"/>
  <c r="A3316" i="3"/>
  <c r="J3315" i="3"/>
  <c r="I3315" i="3"/>
  <c r="H3315" i="3"/>
  <c r="G3315" i="3"/>
  <c r="F3315" i="3"/>
  <c r="D3315" i="3"/>
  <c r="C3315" i="3"/>
  <c r="B3315" i="3"/>
  <c r="A3315" i="3"/>
  <c r="J3314" i="3"/>
  <c r="I3314" i="3"/>
  <c r="H3314" i="3"/>
  <c r="G3314" i="3"/>
  <c r="F3314" i="3"/>
  <c r="D3314" i="3"/>
  <c r="C3314" i="3"/>
  <c r="B3314" i="3"/>
  <c r="A3314" i="3"/>
  <c r="J3313" i="3"/>
  <c r="I3313" i="3"/>
  <c r="H3313" i="3"/>
  <c r="G3313" i="3"/>
  <c r="F3313" i="3"/>
  <c r="D3313" i="3"/>
  <c r="C3313" i="3"/>
  <c r="B3313" i="3"/>
  <c r="A3313" i="3"/>
  <c r="J3312" i="3"/>
  <c r="I3312" i="3"/>
  <c r="H3312" i="3"/>
  <c r="G3312" i="3"/>
  <c r="F3312" i="3"/>
  <c r="D3312" i="3"/>
  <c r="C3312" i="3"/>
  <c r="B3312" i="3"/>
  <c r="A3312" i="3"/>
  <c r="J3311" i="3"/>
  <c r="I3311" i="3"/>
  <c r="H3311" i="3"/>
  <c r="G3311" i="3"/>
  <c r="F3311" i="3"/>
  <c r="D3311" i="3"/>
  <c r="C3311" i="3"/>
  <c r="B3311" i="3"/>
  <c r="A3311" i="3"/>
  <c r="J3310" i="3"/>
  <c r="I3310" i="3"/>
  <c r="H3310" i="3"/>
  <c r="G3310" i="3"/>
  <c r="F3310" i="3"/>
  <c r="D3310" i="3"/>
  <c r="C3310" i="3"/>
  <c r="B3310" i="3"/>
  <c r="A3310" i="3"/>
  <c r="J3309" i="3"/>
  <c r="I3309" i="3"/>
  <c r="H3309" i="3"/>
  <c r="G3309" i="3"/>
  <c r="F3309" i="3"/>
  <c r="D3309" i="3"/>
  <c r="C3309" i="3"/>
  <c r="B3309" i="3"/>
  <c r="A3309" i="3"/>
  <c r="J3308" i="3"/>
  <c r="I3308" i="3"/>
  <c r="H3308" i="3"/>
  <c r="G3308" i="3"/>
  <c r="F3308" i="3"/>
  <c r="E3308" i="3"/>
  <c r="D3308" i="3"/>
  <c r="C3308" i="3"/>
  <c r="B3308" i="3"/>
  <c r="A3308" i="3"/>
  <c r="J3307" i="3"/>
  <c r="I3307" i="3"/>
  <c r="H3307" i="3"/>
  <c r="G3307" i="3"/>
  <c r="F3307" i="3"/>
  <c r="D3307" i="3"/>
  <c r="C3307" i="3"/>
  <c r="B3307" i="3"/>
  <c r="A3307" i="3"/>
  <c r="J3306" i="3"/>
  <c r="I3306" i="3"/>
  <c r="H3306" i="3"/>
  <c r="G3306" i="3"/>
  <c r="F3306" i="3"/>
  <c r="D3306" i="3"/>
  <c r="C3306" i="3"/>
  <c r="B3306" i="3"/>
  <c r="A3306" i="3"/>
  <c r="J3305" i="3"/>
  <c r="I3305" i="3"/>
  <c r="H3305" i="3"/>
  <c r="G3305" i="3"/>
  <c r="F3305" i="3"/>
  <c r="D3305" i="3"/>
  <c r="C3305" i="3"/>
  <c r="B3305" i="3"/>
  <c r="A3305" i="3"/>
  <c r="J3304" i="3"/>
  <c r="I3304" i="3"/>
  <c r="H3304" i="3"/>
  <c r="G3304" i="3"/>
  <c r="F3304" i="3"/>
  <c r="D3304" i="3"/>
  <c r="C3304" i="3"/>
  <c r="B3304" i="3"/>
  <c r="A3304" i="3"/>
  <c r="J3303" i="3"/>
  <c r="I3303" i="3"/>
  <c r="H3303" i="3"/>
  <c r="G3303" i="3"/>
  <c r="F3303" i="3"/>
  <c r="D3303" i="3"/>
  <c r="C3303" i="3"/>
  <c r="B3303" i="3"/>
  <c r="A3303" i="3"/>
  <c r="J3302" i="3"/>
  <c r="I3302" i="3"/>
  <c r="H3302" i="3"/>
  <c r="G3302" i="3"/>
  <c r="F3302" i="3"/>
  <c r="D3302" i="3"/>
  <c r="C3302" i="3"/>
  <c r="B3302" i="3"/>
  <c r="A3302" i="3"/>
  <c r="J3301" i="3"/>
  <c r="I3301" i="3"/>
  <c r="H3301" i="3"/>
  <c r="G3301" i="3"/>
  <c r="F3301" i="3"/>
  <c r="D3301" i="3"/>
  <c r="C3301" i="3"/>
  <c r="B3301" i="3"/>
  <c r="A3301" i="3"/>
  <c r="J3300" i="3"/>
  <c r="I3300" i="3"/>
  <c r="H3300" i="3"/>
  <c r="E3300" i="3" s="1"/>
  <c r="G3300" i="3"/>
  <c r="F3300" i="3"/>
  <c r="D3300" i="3"/>
  <c r="C3300" i="3"/>
  <c r="B3300" i="3"/>
  <c r="A3300" i="3"/>
  <c r="J3299" i="3"/>
  <c r="I3299" i="3"/>
  <c r="H3299" i="3"/>
  <c r="G3299" i="3"/>
  <c r="F3299" i="3"/>
  <c r="D3299" i="3"/>
  <c r="C3299" i="3"/>
  <c r="B3299" i="3"/>
  <c r="A3299" i="3"/>
  <c r="J3298" i="3"/>
  <c r="I3298" i="3"/>
  <c r="H3298" i="3"/>
  <c r="G3298" i="3"/>
  <c r="F3298" i="3"/>
  <c r="D3298" i="3"/>
  <c r="C3298" i="3"/>
  <c r="B3298" i="3"/>
  <c r="A3298" i="3"/>
  <c r="J3297" i="3"/>
  <c r="I3297" i="3"/>
  <c r="H3297" i="3"/>
  <c r="G3297" i="3"/>
  <c r="F3297" i="3"/>
  <c r="D3297" i="3"/>
  <c r="C3297" i="3"/>
  <c r="B3297" i="3"/>
  <c r="A3297" i="3"/>
  <c r="J3296" i="3"/>
  <c r="I3296" i="3"/>
  <c r="H3296" i="3"/>
  <c r="G3296" i="3"/>
  <c r="F3296" i="3"/>
  <c r="D3296" i="3"/>
  <c r="C3296" i="3"/>
  <c r="B3296" i="3"/>
  <c r="A3296" i="3"/>
  <c r="J3295" i="3"/>
  <c r="I3295" i="3"/>
  <c r="H3295" i="3"/>
  <c r="G3295" i="3"/>
  <c r="F3295" i="3"/>
  <c r="D3295" i="3"/>
  <c r="C3295" i="3"/>
  <c r="B3295" i="3"/>
  <c r="A3295" i="3"/>
  <c r="J3294" i="3"/>
  <c r="I3294" i="3"/>
  <c r="H3294" i="3"/>
  <c r="G3294" i="3"/>
  <c r="F3294" i="3"/>
  <c r="D3294" i="3"/>
  <c r="C3294" i="3"/>
  <c r="B3294" i="3"/>
  <c r="A3294" i="3"/>
  <c r="J3293" i="3"/>
  <c r="I3293" i="3"/>
  <c r="H3293" i="3"/>
  <c r="G3293" i="3"/>
  <c r="F3293" i="3"/>
  <c r="D3293" i="3"/>
  <c r="C3293" i="3"/>
  <c r="B3293" i="3"/>
  <c r="A3293" i="3"/>
  <c r="J3292" i="3"/>
  <c r="I3292" i="3"/>
  <c r="H3292" i="3"/>
  <c r="E3292" i="3" s="1"/>
  <c r="G3292" i="3"/>
  <c r="F3292" i="3"/>
  <c r="D3292" i="3"/>
  <c r="C3292" i="3"/>
  <c r="B3292" i="3"/>
  <c r="A3292" i="3"/>
  <c r="J3291" i="3"/>
  <c r="I3291" i="3"/>
  <c r="H3291" i="3"/>
  <c r="G3291" i="3"/>
  <c r="F3291" i="3"/>
  <c r="D3291" i="3"/>
  <c r="C3291" i="3"/>
  <c r="B3291" i="3"/>
  <c r="A3291" i="3"/>
  <c r="J3290" i="3"/>
  <c r="I3290" i="3"/>
  <c r="H3290" i="3"/>
  <c r="G3290" i="3"/>
  <c r="F3290" i="3"/>
  <c r="D3290" i="3"/>
  <c r="C3290" i="3"/>
  <c r="B3290" i="3"/>
  <c r="A3290" i="3"/>
  <c r="J3289" i="3"/>
  <c r="I3289" i="3"/>
  <c r="H3289" i="3"/>
  <c r="G3289" i="3"/>
  <c r="F3289" i="3"/>
  <c r="D3289" i="3"/>
  <c r="C3289" i="3"/>
  <c r="B3289" i="3"/>
  <c r="A3289" i="3"/>
  <c r="J3288" i="3"/>
  <c r="I3288" i="3"/>
  <c r="H3288" i="3"/>
  <c r="G3288" i="3"/>
  <c r="F3288" i="3"/>
  <c r="D3288" i="3"/>
  <c r="C3288" i="3"/>
  <c r="B3288" i="3"/>
  <c r="A3288" i="3"/>
  <c r="J3287" i="3"/>
  <c r="I3287" i="3"/>
  <c r="H3287" i="3"/>
  <c r="G3287" i="3"/>
  <c r="F3287" i="3"/>
  <c r="D3287" i="3"/>
  <c r="C3287" i="3"/>
  <c r="B3287" i="3"/>
  <c r="A3287" i="3"/>
  <c r="J3286" i="3"/>
  <c r="I3286" i="3"/>
  <c r="H3286" i="3"/>
  <c r="G3286" i="3"/>
  <c r="F3286" i="3"/>
  <c r="D3286" i="3"/>
  <c r="C3286" i="3"/>
  <c r="B3286" i="3"/>
  <c r="A3286" i="3"/>
  <c r="J3285" i="3"/>
  <c r="I3285" i="3"/>
  <c r="H3285" i="3"/>
  <c r="G3285" i="3"/>
  <c r="F3285" i="3"/>
  <c r="D3285" i="3"/>
  <c r="C3285" i="3"/>
  <c r="B3285" i="3"/>
  <c r="A3285" i="3"/>
  <c r="J3284" i="3"/>
  <c r="I3284" i="3"/>
  <c r="H3284" i="3"/>
  <c r="G3284" i="3"/>
  <c r="F3284" i="3"/>
  <c r="D3284" i="3"/>
  <c r="C3284" i="3"/>
  <c r="B3284" i="3"/>
  <c r="A3284" i="3"/>
  <c r="J3283" i="3"/>
  <c r="E3283" i="3" s="1"/>
  <c r="I3283" i="3"/>
  <c r="H3283" i="3"/>
  <c r="G3283" i="3"/>
  <c r="F3283" i="3"/>
  <c r="D3283" i="3"/>
  <c r="C3283" i="3"/>
  <c r="B3283" i="3"/>
  <c r="A3283" i="3"/>
  <c r="J3282" i="3"/>
  <c r="I3282" i="3"/>
  <c r="H3282" i="3"/>
  <c r="G3282" i="3"/>
  <c r="F3282" i="3"/>
  <c r="D3282" i="3"/>
  <c r="C3282" i="3"/>
  <c r="B3282" i="3"/>
  <c r="A3282" i="3"/>
  <c r="J3281" i="3"/>
  <c r="I3281" i="3"/>
  <c r="H3281" i="3"/>
  <c r="G3281" i="3"/>
  <c r="F3281" i="3"/>
  <c r="D3281" i="3"/>
  <c r="C3281" i="3"/>
  <c r="B3281" i="3"/>
  <c r="A3281" i="3"/>
  <c r="J3280" i="3"/>
  <c r="I3280" i="3"/>
  <c r="H3280" i="3"/>
  <c r="G3280" i="3"/>
  <c r="F3280" i="3"/>
  <c r="D3280" i="3"/>
  <c r="C3280" i="3"/>
  <c r="B3280" i="3"/>
  <c r="A3280" i="3"/>
  <c r="J3279" i="3"/>
  <c r="I3279" i="3"/>
  <c r="H3279" i="3"/>
  <c r="G3279" i="3"/>
  <c r="F3279" i="3"/>
  <c r="D3279" i="3"/>
  <c r="C3279" i="3"/>
  <c r="B3279" i="3"/>
  <c r="A3279" i="3"/>
  <c r="J3278" i="3"/>
  <c r="I3278" i="3"/>
  <c r="H3278" i="3"/>
  <c r="G3278" i="3"/>
  <c r="F3278" i="3"/>
  <c r="D3278" i="3"/>
  <c r="C3278" i="3"/>
  <c r="B3278" i="3"/>
  <c r="A3278" i="3"/>
  <c r="J3277" i="3"/>
  <c r="I3277" i="3"/>
  <c r="H3277" i="3"/>
  <c r="G3277" i="3"/>
  <c r="F3277" i="3"/>
  <c r="D3277" i="3"/>
  <c r="C3277" i="3"/>
  <c r="B3277" i="3"/>
  <c r="A3277" i="3"/>
  <c r="J3276" i="3"/>
  <c r="I3276" i="3"/>
  <c r="H3276" i="3"/>
  <c r="G3276" i="3"/>
  <c r="F3276" i="3"/>
  <c r="E3276" i="3"/>
  <c r="D3276" i="3"/>
  <c r="C3276" i="3"/>
  <c r="B3276" i="3"/>
  <c r="A3276" i="3"/>
  <c r="J3275" i="3"/>
  <c r="I3275" i="3"/>
  <c r="H3275" i="3"/>
  <c r="G3275" i="3"/>
  <c r="F3275" i="3"/>
  <c r="D3275" i="3"/>
  <c r="C3275" i="3"/>
  <c r="B3275" i="3"/>
  <c r="A3275" i="3"/>
  <c r="J3274" i="3"/>
  <c r="I3274" i="3"/>
  <c r="H3274" i="3"/>
  <c r="E3274" i="3" s="1"/>
  <c r="M3274" i="3" s="1"/>
  <c r="G3274" i="3"/>
  <c r="F3274" i="3"/>
  <c r="D3274" i="3"/>
  <c r="C3274" i="3"/>
  <c r="B3274" i="3"/>
  <c r="A3274" i="3"/>
  <c r="J3273" i="3"/>
  <c r="I3273" i="3"/>
  <c r="H3273" i="3"/>
  <c r="G3273" i="3"/>
  <c r="F3273" i="3"/>
  <c r="D3273" i="3"/>
  <c r="C3273" i="3"/>
  <c r="B3273" i="3"/>
  <c r="A3273" i="3"/>
  <c r="J3272" i="3"/>
  <c r="E3272" i="3" s="1"/>
  <c r="M3272" i="3" s="1"/>
  <c r="I3272" i="3"/>
  <c r="H3272" i="3"/>
  <c r="G3272" i="3"/>
  <c r="F3272" i="3"/>
  <c r="D3272" i="3"/>
  <c r="C3272" i="3"/>
  <c r="B3272" i="3"/>
  <c r="A3272" i="3"/>
  <c r="J3271" i="3"/>
  <c r="I3271" i="3"/>
  <c r="H3271" i="3"/>
  <c r="G3271" i="3"/>
  <c r="F3271" i="3"/>
  <c r="D3271" i="3"/>
  <c r="C3271" i="3"/>
  <c r="B3271" i="3"/>
  <c r="A3271" i="3"/>
  <c r="J3270" i="3"/>
  <c r="I3270" i="3"/>
  <c r="H3270" i="3"/>
  <c r="G3270" i="3"/>
  <c r="F3270" i="3"/>
  <c r="D3270" i="3"/>
  <c r="C3270" i="3"/>
  <c r="B3270" i="3"/>
  <c r="A3270" i="3"/>
  <c r="J3269" i="3"/>
  <c r="I3269" i="3"/>
  <c r="H3269" i="3"/>
  <c r="G3269" i="3"/>
  <c r="F3269" i="3"/>
  <c r="D3269" i="3"/>
  <c r="C3269" i="3"/>
  <c r="B3269" i="3"/>
  <c r="A3269" i="3"/>
  <c r="J3268" i="3"/>
  <c r="I3268" i="3"/>
  <c r="H3268" i="3"/>
  <c r="G3268" i="3"/>
  <c r="F3268" i="3"/>
  <c r="D3268" i="3"/>
  <c r="C3268" i="3"/>
  <c r="B3268" i="3"/>
  <c r="A3268" i="3"/>
  <c r="J3267" i="3"/>
  <c r="I3267" i="3"/>
  <c r="H3267" i="3"/>
  <c r="G3267" i="3"/>
  <c r="F3267" i="3"/>
  <c r="D3267" i="3"/>
  <c r="C3267" i="3"/>
  <c r="B3267" i="3"/>
  <c r="A3267" i="3"/>
  <c r="J3266" i="3"/>
  <c r="I3266" i="3"/>
  <c r="H3266" i="3"/>
  <c r="G3266" i="3"/>
  <c r="F3266" i="3"/>
  <c r="D3266" i="3"/>
  <c r="C3266" i="3"/>
  <c r="B3266" i="3"/>
  <c r="A3266" i="3"/>
  <c r="J3265" i="3"/>
  <c r="I3265" i="3"/>
  <c r="H3265" i="3"/>
  <c r="G3265" i="3"/>
  <c r="F3265" i="3"/>
  <c r="D3265" i="3"/>
  <c r="C3265" i="3"/>
  <c r="B3265" i="3"/>
  <c r="A3265" i="3"/>
  <c r="J3264" i="3"/>
  <c r="I3264" i="3"/>
  <c r="H3264" i="3"/>
  <c r="G3264" i="3"/>
  <c r="F3264" i="3"/>
  <c r="D3264" i="3"/>
  <c r="C3264" i="3"/>
  <c r="B3264" i="3"/>
  <c r="A3264" i="3"/>
  <c r="J3263" i="3"/>
  <c r="I3263" i="3"/>
  <c r="H3263" i="3"/>
  <c r="G3263" i="3"/>
  <c r="F3263" i="3"/>
  <c r="D3263" i="3"/>
  <c r="C3263" i="3"/>
  <c r="B3263" i="3"/>
  <c r="A3263" i="3"/>
  <c r="J3262" i="3"/>
  <c r="I3262" i="3"/>
  <c r="H3262" i="3"/>
  <c r="G3262" i="3"/>
  <c r="F3262" i="3"/>
  <c r="D3262" i="3"/>
  <c r="C3262" i="3"/>
  <c r="B3262" i="3"/>
  <c r="A3262" i="3"/>
  <c r="J3261" i="3"/>
  <c r="I3261" i="3"/>
  <c r="H3261" i="3"/>
  <c r="G3261" i="3"/>
  <c r="F3261" i="3"/>
  <c r="D3261" i="3"/>
  <c r="C3261" i="3"/>
  <c r="B3261" i="3"/>
  <c r="A3261" i="3"/>
  <c r="J3260" i="3"/>
  <c r="I3260" i="3"/>
  <c r="H3260" i="3"/>
  <c r="E3260" i="3" s="1"/>
  <c r="G3260" i="3"/>
  <c r="F3260" i="3"/>
  <c r="D3260" i="3"/>
  <c r="C3260" i="3"/>
  <c r="B3260" i="3"/>
  <c r="A3260" i="3"/>
  <c r="J3259" i="3"/>
  <c r="I3259" i="3"/>
  <c r="H3259" i="3"/>
  <c r="G3259" i="3"/>
  <c r="F3259" i="3"/>
  <c r="D3259" i="3"/>
  <c r="C3259" i="3"/>
  <c r="B3259" i="3"/>
  <c r="A3259" i="3"/>
  <c r="J3258" i="3"/>
  <c r="I3258" i="3"/>
  <c r="H3258" i="3"/>
  <c r="G3258" i="3"/>
  <c r="F3258" i="3"/>
  <c r="D3258" i="3"/>
  <c r="C3258" i="3"/>
  <c r="B3258" i="3"/>
  <c r="A3258" i="3"/>
  <c r="J3257" i="3"/>
  <c r="I3257" i="3"/>
  <c r="H3257" i="3"/>
  <c r="G3257" i="3"/>
  <c r="F3257" i="3"/>
  <c r="D3257" i="3"/>
  <c r="C3257" i="3"/>
  <c r="B3257" i="3"/>
  <c r="A3257" i="3"/>
  <c r="J3256" i="3"/>
  <c r="I3256" i="3"/>
  <c r="H3256" i="3"/>
  <c r="G3256" i="3"/>
  <c r="F3256" i="3"/>
  <c r="D3256" i="3"/>
  <c r="C3256" i="3"/>
  <c r="B3256" i="3"/>
  <c r="A3256" i="3"/>
  <c r="J3255" i="3"/>
  <c r="I3255" i="3"/>
  <c r="H3255" i="3"/>
  <c r="G3255" i="3"/>
  <c r="F3255" i="3"/>
  <c r="D3255" i="3"/>
  <c r="C3255" i="3"/>
  <c r="B3255" i="3"/>
  <c r="A3255" i="3"/>
  <c r="J3254" i="3"/>
  <c r="I3254" i="3"/>
  <c r="H3254" i="3"/>
  <c r="G3254" i="3"/>
  <c r="F3254" i="3"/>
  <c r="D3254" i="3"/>
  <c r="C3254" i="3"/>
  <c r="B3254" i="3"/>
  <c r="A3254" i="3"/>
  <c r="J3253" i="3"/>
  <c r="I3253" i="3"/>
  <c r="H3253" i="3"/>
  <c r="G3253" i="3"/>
  <c r="F3253" i="3"/>
  <c r="D3253" i="3"/>
  <c r="C3253" i="3"/>
  <c r="B3253" i="3"/>
  <c r="A3253" i="3"/>
  <c r="J3252" i="3"/>
  <c r="I3252" i="3"/>
  <c r="H3252" i="3"/>
  <c r="G3252" i="3"/>
  <c r="F3252" i="3"/>
  <c r="D3252" i="3"/>
  <c r="C3252" i="3"/>
  <c r="B3252" i="3"/>
  <c r="A3252" i="3"/>
  <c r="J3251" i="3"/>
  <c r="I3251" i="3"/>
  <c r="H3251" i="3"/>
  <c r="G3251" i="3"/>
  <c r="F3251" i="3"/>
  <c r="D3251" i="3"/>
  <c r="C3251" i="3"/>
  <c r="B3251" i="3"/>
  <c r="A3251" i="3"/>
  <c r="J3250" i="3"/>
  <c r="I3250" i="3"/>
  <c r="H3250" i="3"/>
  <c r="G3250" i="3"/>
  <c r="F3250" i="3"/>
  <c r="D3250" i="3"/>
  <c r="C3250" i="3"/>
  <c r="B3250" i="3"/>
  <c r="A3250" i="3"/>
  <c r="J3249" i="3"/>
  <c r="I3249" i="3"/>
  <c r="H3249" i="3"/>
  <c r="G3249" i="3"/>
  <c r="F3249" i="3"/>
  <c r="D3249" i="3"/>
  <c r="C3249" i="3"/>
  <c r="B3249" i="3"/>
  <c r="A3249" i="3"/>
  <c r="J3248" i="3"/>
  <c r="I3248" i="3"/>
  <c r="H3248" i="3"/>
  <c r="G3248" i="3"/>
  <c r="F3248" i="3"/>
  <c r="E3248" i="3"/>
  <c r="D3248" i="3"/>
  <c r="C3248" i="3"/>
  <c r="B3248" i="3"/>
  <c r="A3248" i="3"/>
  <c r="J3247" i="3"/>
  <c r="I3247" i="3"/>
  <c r="H3247" i="3"/>
  <c r="G3247" i="3"/>
  <c r="F3247" i="3"/>
  <c r="D3247" i="3"/>
  <c r="C3247" i="3"/>
  <c r="B3247" i="3"/>
  <c r="A3247" i="3"/>
  <c r="J3246" i="3"/>
  <c r="I3246" i="3"/>
  <c r="H3246" i="3"/>
  <c r="G3246" i="3"/>
  <c r="F3246" i="3"/>
  <c r="D3246" i="3"/>
  <c r="C3246" i="3"/>
  <c r="B3246" i="3"/>
  <c r="A3246" i="3"/>
  <c r="J3245" i="3"/>
  <c r="I3245" i="3"/>
  <c r="H3245" i="3"/>
  <c r="G3245" i="3"/>
  <c r="F3245" i="3"/>
  <c r="D3245" i="3"/>
  <c r="C3245" i="3"/>
  <c r="B3245" i="3"/>
  <c r="A3245" i="3"/>
  <c r="J3244" i="3"/>
  <c r="I3244" i="3"/>
  <c r="H3244" i="3"/>
  <c r="E3244" i="3" s="1"/>
  <c r="G3244" i="3"/>
  <c r="F3244" i="3"/>
  <c r="D3244" i="3"/>
  <c r="C3244" i="3"/>
  <c r="B3244" i="3"/>
  <c r="A3244" i="3"/>
  <c r="J3243" i="3"/>
  <c r="I3243" i="3"/>
  <c r="H3243" i="3"/>
  <c r="G3243" i="3"/>
  <c r="F3243" i="3"/>
  <c r="D3243" i="3"/>
  <c r="C3243" i="3"/>
  <c r="B3243" i="3"/>
  <c r="A3243" i="3"/>
  <c r="J3242" i="3"/>
  <c r="I3242" i="3"/>
  <c r="H3242" i="3"/>
  <c r="G3242" i="3"/>
  <c r="F3242" i="3"/>
  <c r="D3242" i="3"/>
  <c r="C3242" i="3"/>
  <c r="B3242" i="3"/>
  <c r="A3242" i="3"/>
  <c r="J3241" i="3"/>
  <c r="I3241" i="3"/>
  <c r="H3241" i="3"/>
  <c r="G3241" i="3"/>
  <c r="F3241" i="3"/>
  <c r="D3241" i="3"/>
  <c r="C3241" i="3"/>
  <c r="B3241" i="3"/>
  <c r="A3241" i="3"/>
  <c r="J3240" i="3"/>
  <c r="I3240" i="3"/>
  <c r="H3240" i="3"/>
  <c r="E3240" i="3" s="1"/>
  <c r="G3240" i="3"/>
  <c r="F3240" i="3"/>
  <c r="D3240" i="3"/>
  <c r="C3240" i="3"/>
  <c r="B3240" i="3"/>
  <c r="A3240" i="3"/>
  <c r="J3239" i="3"/>
  <c r="I3239" i="3"/>
  <c r="H3239" i="3"/>
  <c r="G3239" i="3"/>
  <c r="F3239" i="3"/>
  <c r="D3239" i="3"/>
  <c r="C3239" i="3"/>
  <c r="B3239" i="3"/>
  <c r="A3239" i="3"/>
  <c r="J3238" i="3"/>
  <c r="I3238" i="3"/>
  <c r="H3238" i="3"/>
  <c r="G3238" i="3"/>
  <c r="F3238" i="3"/>
  <c r="D3238" i="3"/>
  <c r="C3238" i="3"/>
  <c r="B3238" i="3"/>
  <c r="A3238" i="3"/>
  <c r="J3237" i="3"/>
  <c r="I3237" i="3"/>
  <c r="H3237" i="3"/>
  <c r="G3237" i="3"/>
  <c r="F3237" i="3"/>
  <c r="D3237" i="3"/>
  <c r="C3237" i="3"/>
  <c r="B3237" i="3"/>
  <c r="A3237" i="3"/>
  <c r="J3236" i="3"/>
  <c r="I3236" i="3"/>
  <c r="H3236" i="3"/>
  <c r="G3236" i="3"/>
  <c r="F3236" i="3"/>
  <c r="D3236" i="3"/>
  <c r="C3236" i="3"/>
  <c r="B3236" i="3"/>
  <c r="A3236" i="3"/>
  <c r="J3235" i="3"/>
  <c r="E3235" i="3" s="1"/>
  <c r="N3235" i="3" s="1"/>
  <c r="I3235" i="3"/>
  <c r="H3235" i="3"/>
  <c r="G3235" i="3"/>
  <c r="F3235" i="3"/>
  <c r="D3235" i="3"/>
  <c r="C3235" i="3"/>
  <c r="B3235" i="3"/>
  <c r="A3235" i="3"/>
  <c r="J3234" i="3"/>
  <c r="I3234" i="3"/>
  <c r="H3234" i="3"/>
  <c r="G3234" i="3"/>
  <c r="F3234" i="3"/>
  <c r="D3234" i="3"/>
  <c r="C3234" i="3"/>
  <c r="B3234" i="3"/>
  <c r="A3234" i="3"/>
  <c r="J3233" i="3"/>
  <c r="I3233" i="3"/>
  <c r="H3233" i="3"/>
  <c r="G3233" i="3"/>
  <c r="F3233" i="3"/>
  <c r="D3233" i="3"/>
  <c r="C3233" i="3"/>
  <c r="B3233" i="3"/>
  <c r="A3233" i="3"/>
  <c r="J3232" i="3"/>
  <c r="I3232" i="3"/>
  <c r="H3232" i="3"/>
  <c r="G3232" i="3"/>
  <c r="F3232" i="3"/>
  <c r="E3232" i="3"/>
  <c r="D3232" i="3"/>
  <c r="C3232" i="3"/>
  <c r="B3232" i="3"/>
  <c r="A3232" i="3"/>
  <c r="J3231" i="3"/>
  <c r="I3231" i="3"/>
  <c r="H3231" i="3"/>
  <c r="G3231" i="3"/>
  <c r="F3231" i="3"/>
  <c r="D3231" i="3"/>
  <c r="C3231" i="3"/>
  <c r="B3231" i="3"/>
  <c r="A3231" i="3"/>
  <c r="J3230" i="3"/>
  <c r="I3230" i="3"/>
  <c r="H3230" i="3"/>
  <c r="E3230" i="3" s="1"/>
  <c r="M3230" i="3" s="1"/>
  <c r="G3230" i="3"/>
  <c r="F3230" i="3"/>
  <c r="D3230" i="3"/>
  <c r="C3230" i="3"/>
  <c r="B3230" i="3"/>
  <c r="A3230" i="3"/>
  <c r="J3229" i="3"/>
  <c r="I3229" i="3"/>
  <c r="H3229" i="3"/>
  <c r="G3229" i="3"/>
  <c r="F3229" i="3"/>
  <c r="D3229" i="3"/>
  <c r="C3229" i="3"/>
  <c r="B3229" i="3"/>
  <c r="A3229" i="3"/>
  <c r="J3228" i="3"/>
  <c r="I3228" i="3"/>
  <c r="H3228" i="3"/>
  <c r="G3228" i="3"/>
  <c r="F3228" i="3"/>
  <c r="D3228" i="3"/>
  <c r="C3228" i="3"/>
  <c r="B3228" i="3"/>
  <c r="A3228" i="3"/>
  <c r="J3227" i="3"/>
  <c r="I3227" i="3"/>
  <c r="H3227" i="3"/>
  <c r="G3227" i="3"/>
  <c r="F3227" i="3"/>
  <c r="D3227" i="3"/>
  <c r="C3227" i="3"/>
  <c r="B3227" i="3"/>
  <c r="A3227" i="3"/>
  <c r="J3226" i="3"/>
  <c r="I3226" i="3"/>
  <c r="H3226" i="3"/>
  <c r="G3226" i="3"/>
  <c r="F3226" i="3"/>
  <c r="D3226" i="3"/>
  <c r="C3226" i="3"/>
  <c r="B3226" i="3"/>
  <c r="A3226" i="3"/>
  <c r="J3225" i="3"/>
  <c r="I3225" i="3"/>
  <c r="H3225" i="3"/>
  <c r="G3225" i="3"/>
  <c r="F3225" i="3"/>
  <c r="D3225" i="3"/>
  <c r="C3225" i="3"/>
  <c r="B3225" i="3"/>
  <c r="A3225" i="3"/>
  <c r="J3224" i="3"/>
  <c r="I3224" i="3"/>
  <c r="H3224" i="3"/>
  <c r="E3224" i="3" s="1"/>
  <c r="G3224" i="3"/>
  <c r="F3224" i="3"/>
  <c r="D3224" i="3"/>
  <c r="C3224" i="3"/>
  <c r="B3224" i="3"/>
  <c r="A3224" i="3"/>
  <c r="J3223" i="3"/>
  <c r="I3223" i="3"/>
  <c r="H3223" i="3"/>
  <c r="G3223" i="3"/>
  <c r="F3223" i="3"/>
  <c r="D3223" i="3"/>
  <c r="C3223" i="3"/>
  <c r="B3223" i="3"/>
  <c r="A3223" i="3"/>
  <c r="J3222" i="3"/>
  <c r="I3222" i="3"/>
  <c r="H3222" i="3"/>
  <c r="G3222" i="3"/>
  <c r="F3222" i="3"/>
  <c r="D3222" i="3"/>
  <c r="C3222" i="3"/>
  <c r="B3222" i="3"/>
  <c r="A3222" i="3"/>
  <c r="J3221" i="3"/>
  <c r="I3221" i="3"/>
  <c r="H3221" i="3"/>
  <c r="G3221" i="3"/>
  <c r="F3221" i="3"/>
  <c r="D3221" i="3"/>
  <c r="C3221" i="3"/>
  <c r="B3221" i="3"/>
  <c r="A3221" i="3"/>
  <c r="J3220" i="3"/>
  <c r="I3220" i="3"/>
  <c r="H3220" i="3"/>
  <c r="G3220" i="3"/>
  <c r="F3220" i="3"/>
  <c r="D3220" i="3"/>
  <c r="C3220" i="3"/>
  <c r="B3220" i="3"/>
  <c r="A3220" i="3"/>
  <c r="J3219" i="3"/>
  <c r="I3219" i="3"/>
  <c r="H3219" i="3"/>
  <c r="G3219" i="3"/>
  <c r="F3219" i="3"/>
  <c r="D3219" i="3"/>
  <c r="C3219" i="3"/>
  <c r="B3219" i="3"/>
  <c r="A3219" i="3"/>
  <c r="J3218" i="3"/>
  <c r="I3218" i="3"/>
  <c r="H3218" i="3"/>
  <c r="G3218" i="3"/>
  <c r="F3218" i="3"/>
  <c r="D3218" i="3"/>
  <c r="C3218" i="3"/>
  <c r="B3218" i="3"/>
  <c r="A3218" i="3"/>
  <c r="J3217" i="3"/>
  <c r="I3217" i="3"/>
  <c r="H3217" i="3"/>
  <c r="G3217" i="3"/>
  <c r="F3217" i="3"/>
  <c r="D3217" i="3"/>
  <c r="C3217" i="3"/>
  <c r="B3217" i="3"/>
  <c r="A3217" i="3"/>
  <c r="J3216" i="3"/>
  <c r="I3216" i="3"/>
  <c r="E3216" i="3" s="1"/>
  <c r="H3216" i="3"/>
  <c r="G3216" i="3"/>
  <c r="F3216" i="3"/>
  <c r="D3216" i="3"/>
  <c r="C3216" i="3"/>
  <c r="B3216" i="3"/>
  <c r="A3216" i="3"/>
  <c r="J3215" i="3"/>
  <c r="I3215" i="3"/>
  <c r="H3215" i="3"/>
  <c r="G3215" i="3"/>
  <c r="F3215" i="3"/>
  <c r="D3215" i="3"/>
  <c r="C3215" i="3"/>
  <c r="B3215" i="3"/>
  <c r="A3215" i="3"/>
  <c r="J3214" i="3"/>
  <c r="I3214" i="3"/>
  <c r="H3214" i="3"/>
  <c r="G3214" i="3"/>
  <c r="F3214" i="3"/>
  <c r="D3214" i="3"/>
  <c r="C3214" i="3"/>
  <c r="B3214" i="3"/>
  <c r="A3214" i="3"/>
  <c r="J3213" i="3"/>
  <c r="I3213" i="3"/>
  <c r="H3213" i="3"/>
  <c r="G3213" i="3"/>
  <c r="F3213" i="3"/>
  <c r="D3213" i="3"/>
  <c r="C3213" i="3"/>
  <c r="B3213" i="3"/>
  <c r="A3213" i="3"/>
  <c r="J3212" i="3"/>
  <c r="I3212" i="3"/>
  <c r="H3212" i="3"/>
  <c r="G3212" i="3"/>
  <c r="F3212" i="3"/>
  <c r="E3212" i="3"/>
  <c r="D3212" i="3"/>
  <c r="C3212" i="3"/>
  <c r="B3212" i="3"/>
  <c r="A3212" i="3"/>
  <c r="J3211" i="3"/>
  <c r="I3211" i="3"/>
  <c r="H3211" i="3"/>
  <c r="G3211" i="3"/>
  <c r="F3211" i="3"/>
  <c r="D3211" i="3"/>
  <c r="C3211" i="3"/>
  <c r="B3211" i="3"/>
  <c r="A3211" i="3"/>
  <c r="J3210" i="3"/>
  <c r="I3210" i="3"/>
  <c r="H3210" i="3"/>
  <c r="G3210" i="3"/>
  <c r="F3210" i="3"/>
  <c r="D3210" i="3"/>
  <c r="C3210" i="3"/>
  <c r="B3210" i="3"/>
  <c r="A3210" i="3"/>
  <c r="J3209" i="3"/>
  <c r="I3209" i="3"/>
  <c r="H3209" i="3"/>
  <c r="G3209" i="3"/>
  <c r="F3209" i="3"/>
  <c r="D3209" i="3"/>
  <c r="C3209" i="3"/>
  <c r="B3209" i="3"/>
  <c r="A3209" i="3"/>
  <c r="J3208" i="3"/>
  <c r="I3208" i="3"/>
  <c r="H3208" i="3"/>
  <c r="E3208" i="3" s="1"/>
  <c r="G3208" i="3"/>
  <c r="F3208" i="3"/>
  <c r="D3208" i="3"/>
  <c r="C3208" i="3"/>
  <c r="B3208" i="3"/>
  <c r="A3208" i="3"/>
  <c r="J3207" i="3"/>
  <c r="I3207" i="3"/>
  <c r="H3207" i="3"/>
  <c r="G3207" i="3"/>
  <c r="F3207" i="3"/>
  <c r="D3207" i="3"/>
  <c r="C3207" i="3"/>
  <c r="B3207" i="3"/>
  <c r="A3207" i="3"/>
  <c r="J3206" i="3"/>
  <c r="I3206" i="3"/>
  <c r="H3206" i="3"/>
  <c r="G3206" i="3"/>
  <c r="F3206" i="3"/>
  <c r="D3206" i="3"/>
  <c r="C3206" i="3"/>
  <c r="B3206" i="3"/>
  <c r="A3206" i="3"/>
  <c r="J3205" i="3"/>
  <c r="I3205" i="3"/>
  <c r="H3205" i="3"/>
  <c r="G3205" i="3"/>
  <c r="F3205" i="3"/>
  <c r="D3205" i="3"/>
  <c r="C3205" i="3"/>
  <c r="B3205" i="3"/>
  <c r="A3205" i="3"/>
  <c r="J3204" i="3"/>
  <c r="I3204" i="3"/>
  <c r="H3204" i="3"/>
  <c r="E3204" i="3" s="1"/>
  <c r="G3204" i="3"/>
  <c r="F3204" i="3"/>
  <c r="D3204" i="3"/>
  <c r="C3204" i="3"/>
  <c r="B3204" i="3"/>
  <c r="A3204" i="3"/>
  <c r="J3203" i="3"/>
  <c r="I3203" i="3"/>
  <c r="H3203" i="3"/>
  <c r="G3203" i="3"/>
  <c r="F3203" i="3"/>
  <c r="D3203" i="3"/>
  <c r="C3203" i="3"/>
  <c r="B3203" i="3"/>
  <c r="A3203" i="3"/>
  <c r="J3202" i="3"/>
  <c r="I3202" i="3"/>
  <c r="H3202" i="3"/>
  <c r="G3202" i="3"/>
  <c r="F3202" i="3"/>
  <c r="D3202" i="3"/>
  <c r="C3202" i="3"/>
  <c r="B3202" i="3"/>
  <c r="A3202" i="3"/>
  <c r="J3201" i="3"/>
  <c r="I3201" i="3"/>
  <c r="H3201" i="3"/>
  <c r="G3201" i="3"/>
  <c r="F3201" i="3"/>
  <c r="D3201" i="3"/>
  <c r="C3201" i="3"/>
  <c r="B3201" i="3"/>
  <c r="A3201" i="3"/>
  <c r="J3200" i="3"/>
  <c r="I3200" i="3"/>
  <c r="H3200" i="3"/>
  <c r="G3200" i="3"/>
  <c r="F3200" i="3"/>
  <c r="D3200" i="3"/>
  <c r="C3200" i="3"/>
  <c r="B3200" i="3"/>
  <c r="A3200" i="3"/>
  <c r="J3199" i="3"/>
  <c r="E3199" i="3" s="1"/>
  <c r="N3199" i="3" s="1"/>
  <c r="I3199" i="3"/>
  <c r="H3199" i="3"/>
  <c r="G3199" i="3"/>
  <c r="F3199" i="3"/>
  <c r="D3199" i="3"/>
  <c r="C3199" i="3"/>
  <c r="B3199" i="3"/>
  <c r="A3199" i="3"/>
  <c r="J3198" i="3"/>
  <c r="I3198" i="3"/>
  <c r="H3198" i="3"/>
  <c r="G3198" i="3"/>
  <c r="F3198" i="3"/>
  <c r="D3198" i="3"/>
  <c r="C3198" i="3"/>
  <c r="B3198" i="3"/>
  <c r="A3198" i="3"/>
  <c r="J3197" i="3"/>
  <c r="I3197" i="3"/>
  <c r="H3197" i="3"/>
  <c r="G3197" i="3"/>
  <c r="F3197" i="3"/>
  <c r="D3197" i="3"/>
  <c r="C3197" i="3"/>
  <c r="B3197" i="3"/>
  <c r="A3197" i="3"/>
  <c r="J3196" i="3"/>
  <c r="I3196" i="3"/>
  <c r="H3196" i="3"/>
  <c r="G3196" i="3"/>
  <c r="F3196" i="3"/>
  <c r="E3196" i="3"/>
  <c r="D3196" i="3"/>
  <c r="C3196" i="3"/>
  <c r="B3196" i="3"/>
  <c r="A3196" i="3"/>
  <c r="J3195" i="3"/>
  <c r="I3195" i="3"/>
  <c r="H3195" i="3"/>
  <c r="G3195" i="3"/>
  <c r="F3195" i="3"/>
  <c r="D3195" i="3"/>
  <c r="C3195" i="3"/>
  <c r="B3195" i="3"/>
  <c r="A3195" i="3"/>
  <c r="J3194" i="3"/>
  <c r="I3194" i="3"/>
  <c r="H3194" i="3"/>
  <c r="E3194" i="3" s="1"/>
  <c r="M3194" i="3" s="1"/>
  <c r="G3194" i="3"/>
  <c r="F3194" i="3"/>
  <c r="D3194" i="3"/>
  <c r="C3194" i="3"/>
  <c r="B3194" i="3"/>
  <c r="A3194" i="3"/>
  <c r="J3193" i="3"/>
  <c r="I3193" i="3"/>
  <c r="H3193" i="3"/>
  <c r="G3193" i="3"/>
  <c r="F3193" i="3"/>
  <c r="D3193" i="3"/>
  <c r="C3193" i="3"/>
  <c r="B3193" i="3"/>
  <c r="A3193" i="3"/>
  <c r="J3192" i="3"/>
  <c r="I3192" i="3"/>
  <c r="H3192" i="3"/>
  <c r="G3192" i="3"/>
  <c r="F3192" i="3"/>
  <c r="D3192" i="3"/>
  <c r="C3192" i="3"/>
  <c r="B3192" i="3"/>
  <c r="A3192" i="3"/>
  <c r="J3191" i="3"/>
  <c r="I3191" i="3"/>
  <c r="H3191" i="3"/>
  <c r="G3191" i="3"/>
  <c r="F3191" i="3"/>
  <c r="D3191" i="3"/>
  <c r="C3191" i="3"/>
  <c r="B3191" i="3"/>
  <c r="A3191" i="3"/>
  <c r="J3190" i="3"/>
  <c r="I3190" i="3"/>
  <c r="H3190" i="3"/>
  <c r="G3190" i="3"/>
  <c r="F3190" i="3"/>
  <c r="D3190" i="3"/>
  <c r="C3190" i="3"/>
  <c r="B3190" i="3"/>
  <c r="A3190" i="3"/>
  <c r="J3189" i="3"/>
  <c r="I3189" i="3"/>
  <c r="H3189" i="3"/>
  <c r="G3189" i="3"/>
  <c r="F3189" i="3"/>
  <c r="D3189" i="3"/>
  <c r="C3189" i="3"/>
  <c r="B3189" i="3"/>
  <c r="A3189" i="3"/>
  <c r="J3188" i="3"/>
  <c r="I3188" i="3"/>
  <c r="H3188" i="3"/>
  <c r="E3188" i="3" s="1"/>
  <c r="G3188" i="3"/>
  <c r="F3188" i="3"/>
  <c r="D3188" i="3"/>
  <c r="C3188" i="3"/>
  <c r="B3188" i="3"/>
  <c r="A3188" i="3"/>
  <c r="J3187" i="3"/>
  <c r="I3187" i="3"/>
  <c r="H3187" i="3"/>
  <c r="G3187" i="3"/>
  <c r="F3187" i="3"/>
  <c r="D3187" i="3"/>
  <c r="C3187" i="3"/>
  <c r="B3187" i="3"/>
  <c r="A3187" i="3"/>
  <c r="J3186" i="3"/>
  <c r="I3186" i="3"/>
  <c r="H3186" i="3"/>
  <c r="G3186" i="3"/>
  <c r="F3186" i="3"/>
  <c r="D3186" i="3"/>
  <c r="C3186" i="3"/>
  <c r="B3186" i="3"/>
  <c r="A3186" i="3"/>
  <c r="J3185" i="3"/>
  <c r="I3185" i="3"/>
  <c r="H3185" i="3"/>
  <c r="G3185" i="3"/>
  <c r="F3185" i="3"/>
  <c r="D3185" i="3"/>
  <c r="C3185" i="3"/>
  <c r="B3185" i="3"/>
  <c r="A3185" i="3"/>
  <c r="J3184" i="3"/>
  <c r="I3184" i="3"/>
  <c r="H3184" i="3"/>
  <c r="G3184" i="3"/>
  <c r="F3184" i="3"/>
  <c r="D3184" i="3"/>
  <c r="C3184" i="3"/>
  <c r="B3184" i="3"/>
  <c r="A3184" i="3"/>
  <c r="J3183" i="3"/>
  <c r="I3183" i="3"/>
  <c r="H3183" i="3"/>
  <c r="G3183" i="3"/>
  <c r="F3183" i="3"/>
  <c r="D3183" i="3"/>
  <c r="C3183" i="3"/>
  <c r="B3183" i="3"/>
  <c r="A3183" i="3"/>
  <c r="J3182" i="3"/>
  <c r="I3182" i="3"/>
  <c r="H3182" i="3"/>
  <c r="G3182" i="3"/>
  <c r="F3182" i="3"/>
  <c r="D3182" i="3"/>
  <c r="C3182" i="3"/>
  <c r="B3182" i="3"/>
  <c r="A3182" i="3"/>
  <c r="J3181" i="3"/>
  <c r="I3181" i="3"/>
  <c r="H3181" i="3"/>
  <c r="G3181" i="3"/>
  <c r="F3181" i="3"/>
  <c r="D3181" i="3"/>
  <c r="C3181" i="3"/>
  <c r="B3181" i="3"/>
  <c r="A3181" i="3"/>
  <c r="J3180" i="3"/>
  <c r="I3180" i="3"/>
  <c r="H3180" i="3"/>
  <c r="G3180" i="3"/>
  <c r="F3180" i="3"/>
  <c r="E3180" i="3"/>
  <c r="D3180" i="3"/>
  <c r="C3180" i="3"/>
  <c r="B3180" i="3"/>
  <c r="A3180" i="3"/>
  <c r="J3179" i="3"/>
  <c r="I3179" i="3"/>
  <c r="H3179" i="3"/>
  <c r="G3179" i="3"/>
  <c r="F3179" i="3"/>
  <c r="D3179" i="3"/>
  <c r="C3179" i="3"/>
  <c r="B3179" i="3"/>
  <c r="A3179" i="3"/>
  <c r="J3178" i="3"/>
  <c r="I3178" i="3"/>
  <c r="H3178" i="3"/>
  <c r="G3178" i="3"/>
  <c r="F3178" i="3"/>
  <c r="D3178" i="3"/>
  <c r="C3178" i="3"/>
  <c r="B3178" i="3"/>
  <c r="A3178" i="3"/>
  <c r="J3177" i="3"/>
  <c r="I3177" i="3"/>
  <c r="H3177" i="3"/>
  <c r="G3177" i="3"/>
  <c r="F3177" i="3"/>
  <c r="D3177" i="3"/>
  <c r="C3177" i="3"/>
  <c r="B3177" i="3"/>
  <c r="A3177" i="3"/>
  <c r="J3176" i="3"/>
  <c r="I3176" i="3"/>
  <c r="H3176" i="3"/>
  <c r="E3176" i="3" s="1"/>
  <c r="G3176" i="3"/>
  <c r="F3176" i="3"/>
  <c r="D3176" i="3"/>
  <c r="C3176" i="3"/>
  <c r="B3176" i="3"/>
  <c r="A3176" i="3"/>
  <c r="J3175" i="3"/>
  <c r="I3175" i="3"/>
  <c r="H3175" i="3"/>
  <c r="G3175" i="3"/>
  <c r="F3175" i="3"/>
  <c r="D3175" i="3"/>
  <c r="C3175" i="3"/>
  <c r="B3175" i="3"/>
  <c r="A3175" i="3"/>
  <c r="J3174" i="3"/>
  <c r="I3174" i="3"/>
  <c r="H3174" i="3"/>
  <c r="G3174" i="3"/>
  <c r="F3174" i="3"/>
  <c r="D3174" i="3"/>
  <c r="C3174" i="3"/>
  <c r="B3174" i="3"/>
  <c r="A3174" i="3"/>
  <c r="J3173" i="3"/>
  <c r="I3173" i="3"/>
  <c r="H3173" i="3"/>
  <c r="G3173" i="3"/>
  <c r="F3173" i="3"/>
  <c r="D3173" i="3"/>
  <c r="C3173" i="3"/>
  <c r="B3173" i="3"/>
  <c r="A3173" i="3"/>
  <c r="J3172" i="3"/>
  <c r="I3172" i="3"/>
  <c r="H3172" i="3"/>
  <c r="E3172" i="3" s="1"/>
  <c r="G3172" i="3"/>
  <c r="F3172" i="3"/>
  <c r="D3172" i="3"/>
  <c r="C3172" i="3"/>
  <c r="B3172" i="3"/>
  <c r="A3172" i="3"/>
  <c r="J3171" i="3"/>
  <c r="I3171" i="3"/>
  <c r="H3171" i="3"/>
  <c r="G3171" i="3"/>
  <c r="F3171" i="3"/>
  <c r="D3171" i="3"/>
  <c r="C3171" i="3"/>
  <c r="B3171" i="3"/>
  <c r="A3171" i="3"/>
  <c r="J3170" i="3"/>
  <c r="I3170" i="3"/>
  <c r="H3170" i="3"/>
  <c r="G3170" i="3"/>
  <c r="F3170" i="3"/>
  <c r="D3170" i="3"/>
  <c r="C3170" i="3"/>
  <c r="B3170" i="3"/>
  <c r="A3170" i="3"/>
  <c r="J3169" i="3"/>
  <c r="I3169" i="3"/>
  <c r="H3169" i="3"/>
  <c r="G3169" i="3"/>
  <c r="F3169" i="3"/>
  <c r="D3169" i="3"/>
  <c r="C3169" i="3"/>
  <c r="B3169" i="3"/>
  <c r="A3169" i="3"/>
  <c r="J3168" i="3"/>
  <c r="I3168" i="3"/>
  <c r="H3168" i="3"/>
  <c r="G3168" i="3"/>
  <c r="F3168" i="3"/>
  <c r="D3168" i="3"/>
  <c r="C3168" i="3"/>
  <c r="B3168" i="3"/>
  <c r="A3168" i="3"/>
  <c r="J3167" i="3"/>
  <c r="E3167" i="3" s="1"/>
  <c r="N3167" i="3" s="1"/>
  <c r="I3167" i="3"/>
  <c r="H3167" i="3"/>
  <c r="G3167" i="3"/>
  <c r="F3167" i="3"/>
  <c r="D3167" i="3"/>
  <c r="C3167" i="3"/>
  <c r="B3167" i="3"/>
  <c r="A3167" i="3"/>
  <c r="J3166" i="3"/>
  <c r="I3166" i="3"/>
  <c r="H3166" i="3"/>
  <c r="G3166" i="3"/>
  <c r="F3166" i="3"/>
  <c r="D3166" i="3"/>
  <c r="C3166" i="3"/>
  <c r="B3166" i="3"/>
  <c r="A3166" i="3"/>
  <c r="J3165" i="3"/>
  <c r="I3165" i="3"/>
  <c r="H3165" i="3"/>
  <c r="G3165" i="3"/>
  <c r="F3165" i="3"/>
  <c r="D3165" i="3"/>
  <c r="C3165" i="3"/>
  <c r="B3165" i="3"/>
  <c r="A3165" i="3"/>
  <c r="J3164" i="3"/>
  <c r="I3164" i="3"/>
  <c r="H3164" i="3"/>
  <c r="G3164" i="3"/>
  <c r="F3164" i="3"/>
  <c r="E3164" i="3"/>
  <c r="D3164" i="3"/>
  <c r="C3164" i="3"/>
  <c r="B3164" i="3"/>
  <c r="A3164" i="3"/>
  <c r="J3163" i="3"/>
  <c r="I3163" i="3"/>
  <c r="H3163" i="3"/>
  <c r="G3163" i="3"/>
  <c r="F3163" i="3"/>
  <c r="D3163" i="3"/>
  <c r="C3163" i="3"/>
  <c r="B3163" i="3"/>
  <c r="A3163" i="3"/>
  <c r="J3162" i="3"/>
  <c r="I3162" i="3"/>
  <c r="H3162" i="3"/>
  <c r="E3162" i="3" s="1"/>
  <c r="M3162" i="3" s="1"/>
  <c r="G3162" i="3"/>
  <c r="F3162" i="3"/>
  <c r="D3162" i="3"/>
  <c r="C3162" i="3"/>
  <c r="B3162" i="3"/>
  <c r="A3162" i="3"/>
  <c r="J3161" i="3"/>
  <c r="I3161" i="3"/>
  <c r="H3161" i="3"/>
  <c r="G3161" i="3"/>
  <c r="F3161" i="3"/>
  <c r="D3161" i="3"/>
  <c r="C3161" i="3"/>
  <c r="B3161" i="3"/>
  <c r="A3161" i="3"/>
  <c r="J3160" i="3"/>
  <c r="I3160" i="3"/>
  <c r="H3160" i="3"/>
  <c r="G3160" i="3"/>
  <c r="F3160" i="3"/>
  <c r="D3160" i="3"/>
  <c r="C3160" i="3"/>
  <c r="B3160" i="3"/>
  <c r="A3160" i="3"/>
  <c r="J3159" i="3"/>
  <c r="I3159" i="3"/>
  <c r="H3159" i="3"/>
  <c r="G3159" i="3"/>
  <c r="F3159" i="3"/>
  <c r="D3159" i="3"/>
  <c r="C3159" i="3"/>
  <c r="B3159" i="3"/>
  <c r="A3159" i="3"/>
  <c r="J3158" i="3"/>
  <c r="I3158" i="3"/>
  <c r="H3158" i="3"/>
  <c r="G3158" i="3"/>
  <c r="F3158" i="3"/>
  <c r="D3158" i="3"/>
  <c r="C3158" i="3"/>
  <c r="B3158" i="3"/>
  <c r="A3158" i="3"/>
  <c r="J3157" i="3"/>
  <c r="I3157" i="3"/>
  <c r="H3157" i="3"/>
  <c r="G3157" i="3"/>
  <c r="F3157" i="3"/>
  <c r="D3157" i="3"/>
  <c r="C3157" i="3"/>
  <c r="B3157" i="3"/>
  <c r="A3157" i="3"/>
  <c r="J3156" i="3"/>
  <c r="I3156" i="3"/>
  <c r="H3156" i="3"/>
  <c r="E3156" i="3" s="1"/>
  <c r="G3156" i="3"/>
  <c r="F3156" i="3"/>
  <c r="D3156" i="3"/>
  <c r="C3156" i="3"/>
  <c r="B3156" i="3"/>
  <c r="A3156" i="3"/>
  <c r="J3155" i="3"/>
  <c r="I3155" i="3"/>
  <c r="H3155" i="3"/>
  <c r="G3155" i="3"/>
  <c r="F3155" i="3"/>
  <c r="D3155" i="3"/>
  <c r="C3155" i="3"/>
  <c r="B3155" i="3"/>
  <c r="A3155" i="3"/>
  <c r="J3154" i="3"/>
  <c r="I3154" i="3"/>
  <c r="H3154" i="3"/>
  <c r="G3154" i="3"/>
  <c r="F3154" i="3"/>
  <c r="D3154" i="3"/>
  <c r="C3154" i="3"/>
  <c r="B3154" i="3"/>
  <c r="A3154" i="3"/>
  <c r="J3153" i="3"/>
  <c r="I3153" i="3"/>
  <c r="H3153" i="3"/>
  <c r="G3153" i="3"/>
  <c r="F3153" i="3"/>
  <c r="D3153" i="3"/>
  <c r="C3153" i="3"/>
  <c r="B3153" i="3"/>
  <c r="A3153" i="3"/>
  <c r="J3152" i="3"/>
  <c r="I3152" i="3"/>
  <c r="H3152" i="3"/>
  <c r="G3152" i="3"/>
  <c r="F3152" i="3"/>
  <c r="D3152" i="3"/>
  <c r="C3152" i="3"/>
  <c r="B3152" i="3"/>
  <c r="A3152" i="3"/>
  <c r="J3151" i="3"/>
  <c r="I3151" i="3"/>
  <c r="H3151" i="3"/>
  <c r="G3151" i="3"/>
  <c r="F3151" i="3"/>
  <c r="D3151" i="3"/>
  <c r="C3151" i="3"/>
  <c r="B3151" i="3"/>
  <c r="A3151" i="3"/>
  <c r="J3150" i="3"/>
  <c r="I3150" i="3"/>
  <c r="H3150" i="3"/>
  <c r="G3150" i="3"/>
  <c r="F3150" i="3"/>
  <c r="D3150" i="3"/>
  <c r="C3150" i="3"/>
  <c r="B3150" i="3"/>
  <c r="A3150" i="3"/>
  <c r="J3149" i="3"/>
  <c r="I3149" i="3"/>
  <c r="H3149" i="3"/>
  <c r="G3149" i="3"/>
  <c r="F3149" i="3"/>
  <c r="D3149" i="3"/>
  <c r="C3149" i="3"/>
  <c r="B3149" i="3"/>
  <c r="A3149" i="3"/>
  <c r="J3148" i="3"/>
  <c r="I3148" i="3"/>
  <c r="H3148" i="3"/>
  <c r="G3148" i="3"/>
  <c r="F3148" i="3"/>
  <c r="E3148" i="3"/>
  <c r="D3148" i="3"/>
  <c r="C3148" i="3"/>
  <c r="B3148" i="3"/>
  <c r="A3148" i="3"/>
  <c r="J3147" i="3"/>
  <c r="I3147" i="3"/>
  <c r="H3147" i="3"/>
  <c r="G3147" i="3"/>
  <c r="F3147" i="3"/>
  <c r="D3147" i="3"/>
  <c r="C3147" i="3"/>
  <c r="B3147" i="3"/>
  <c r="A3147" i="3"/>
  <c r="J3146" i="3"/>
  <c r="I3146" i="3"/>
  <c r="H3146" i="3"/>
  <c r="G3146" i="3"/>
  <c r="F3146" i="3"/>
  <c r="D3146" i="3"/>
  <c r="C3146" i="3"/>
  <c r="B3146" i="3"/>
  <c r="A3146" i="3"/>
  <c r="J3145" i="3"/>
  <c r="I3145" i="3"/>
  <c r="H3145" i="3"/>
  <c r="G3145" i="3"/>
  <c r="F3145" i="3"/>
  <c r="D3145" i="3"/>
  <c r="C3145" i="3"/>
  <c r="B3145" i="3"/>
  <c r="A3145" i="3"/>
  <c r="J3144" i="3"/>
  <c r="I3144" i="3"/>
  <c r="H3144" i="3"/>
  <c r="E3144" i="3" s="1"/>
  <c r="G3144" i="3"/>
  <c r="F3144" i="3"/>
  <c r="D3144" i="3"/>
  <c r="C3144" i="3"/>
  <c r="B3144" i="3"/>
  <c r="A3144" i="3"/>
  <c r="J3143" i="3"/>
  <c r="I3143" i="3"/>
  <c r="H3143" i="3"/>
  <c r="G3143" i="3"/>
  <c r="F3143" i="3"/>
  <c r="D3143" i="3"/>
  <c r="C3143" i="3"/>
  <c r="B3143" i="3"/>
  <c r="A3143" i="3"/>
  <c r="J3142" i="3"/>
  <c r="I3142" i="3"/>
  <c r="H3142" i="3"/>
  <c r="G3142" i="3"/>
  <c r="F3142" i="3"/>
  <c r="D3142" i="3"/>
  <c r="C3142" i="3"/>
  <c r="B3142" i="3"/>
  <c r="A3142" i="3"/>
  <c r="J3141" i="3"/>
  <c r="I3141" i="3"/>
  <c r="H3141" i="3"/>
  <c r="G3141" i="3"/>
  <c r="F3141" i="3"/>
  <c r="D3141" i="3"/>
  <c r="C3141" i="3"/>
  <c r="B3141" i="3"/>
  <c r="A3141" i="3"/>
  <c r="J3140" i="3"/>
  <c r="I3140" i="3"/>
  <c r="H3140" i="3"/>
  <c r="E3140" i="3" s="1"/>
  <c r="G3140" i="3"/>
  <c r="F3140" i="3"/>
  <c r="D3140" i="3"/>
  <c r="C3140" i="3"/>
  <c r="B3140" i="3"/>
  <c r="A3140" i="3"/>
  <c r="J3139" i="3"/>
  <c r="I3139" i="3"/>
  <c r="H3139" i="3"/>
  <c r="G3139" i="3"/>
  <c r="F3139" i="3"/>
  <c r="D3139" i="3"/>
  <c r="C3139" i="3"/>
  <c r="B3139" i="3"/>
  <c r="A3139" i="3"/>
  <c r="J3138" i="3"/>
  <c r="I3138" i="3"/>
  <c r="H3138" i="3"/>
  <c r="G3138" i="3"/>
  <c r="F3138" i="3"/>
  <c r="D3138" i="3"/>
  <c r="C3138" i="3"/>
  <c r="B3138" i="3"/>
  <c r="A3138" i="3"/>
  <c r="J3137" i="3"/>
  <c r="I3137" i="3"/>
  <c r="H3137" i="3"/>
  <c r="G3137" i="3"/>
  <c r="F3137" i="3"/>
  <c r="D3137" i="3"/>
  <c r="C3137" i="3"/>
  <c r="B3137" i="3"/>
  <c r="A3137" i="3"/>
  <c r="J3136" i="3"/>
  <c r="I3136" i="3"/>
  <c r="H3136" i="3"/>
  <c r="G3136" i="3"/>
  <c r="F3136" i="3"/>
  <c r="D3136" i="3"/>
  <c r="C3136" i="3"/>
  <c r="B3136" i="3"/>
  <c r="A3136" i="3"/>
  <c r="J3135" i="3"/>
  <c r="I3135" i="3"/>
  <c r="H3135" i="3"/>
  <c r="G3135" i="3"/>
  <c r="F3135" i="3"/>
  <c r="D3135" i="3"/>
  <c r="C3135" i="3"/>
  <c r="B3135" i="3"/>
  <c r="A3135" i="3"/>
  <c r="J3134" i="3"/>
  <c r="I3134" i="3"/>
  <c r="H3134" i="3"/>
  <c r="G3134" i="3"/>
  <c r="F3134" i="3"/>
  <c r="D3134" i="3"/>
  <c r="C3134" i="3"/>
  <c r="B3134" i="3"/>
  <c r="A3134" i="3"/>
  <c r="J3133" i="3"/>
  <c r="I3133" i="3"/>
  <c r="H3133" i="3"/>
  <c r="G3133" i="3"/>
  <c r="F3133" i="3"/>
  <c r="D3133" i="3"/>
  <c r="C3133" i="3"/>
  <c r="B3133" i="3"/>
  <c r="A3133" i="3"/>
  <c r="J3132" i="3"/>
  <c r="I3132" i="3"/>
  <c r="H3132" i="3"/>
  <c r="G3132" i="3"/>
  <c r="F3132" i="3"/>
  <c r="D3132" i="3"/>
  <c r="C3132" i="3"/>
  <c r="B3132" i="3"/>
  <c r="A3132" i="3"/>
  <c r="J3131" i="3"/>
  <c r="I3131" i="3"/>
  <c r="H3131" i="3"/>
  <c r="G3131" i="3"/>
  <c r="F3131" i="3"/>
  <c r="D3131" i="3"/>
  <c r="C3131" i="3"/>
  <c r="B3131" i="3"/>
  <c r="A3131" i="3"/>
  <c r="J3130" i="3"/>
  <c r="I3130" i="3"/>
  <c r="H3130" i="3"/>
  <c r="G3130" i="3"/>
  <c r="F3130" i="3"/>
  <c r="D3130" i="3"/>
  <c r="C3130" i="3"/>
  <c r="B3130" i="3"/>
  <c r="A3130" i="3"/>
  <c r="J3129" i="3"/>
  <c r="I3129" i="3"/>
  <c r="H3129" i="3"/>
  <c r="G3129" i="3"/>
  <c r="F3129" i="3"/>
  <c r="D3129" i="3"/>
  <c r="C3129" i="3"/>
  <c r="B3129" i="3"/>
  <c r="A3129" i="3"/>
  <c r="J3128" i="3"/>
  <c r="I3128" i="3"/>
  <c r="H3128" i="3"/>
  <c r="G3128" i="3"/>
  <c r="F3128" i="3"/>
  <c r="D3128" i="3"/>
  <c r="C3128" i="3"/>
  <c r="B3128" i="3"/>
  <c r="A3128" i="3"/>
  <c r="J3127" i="3"/>
  <c r="I3127" i="3"/>
  <c r="H3127" i="3"/>
  <c r="G3127" i="3"/>
  <c r="F3127" i="3"/>
  <c r="D3127" i="3"/>
  <c r="C3127" i="3"/>
  <c r="B3127" i="3"/>
  <c r="A3127" i="3"/>
  <c r="J3126" i="3"/>
  <c r="I3126" i="3"/>
  <c r="H3126" i="3"/>
  <c r="G3126" i="3"/>
  <c r="F3126" i="3"/>
  <c r="D3126" i="3"/>
  <c r="C3126" i="3"/>
  <c r="B3126" i="3"/>
  <c r="A3126" i="3"/>
  <c r="J3125" i="3"/>
  <c r="I3125" i="3"/>
  <c r="H3125" i="3"/>
  <c r="G3125" i="3"/>
  <c r="F3125" i="3"/>
  <c r="D3125" i="3"/>
  <c r="C3125" i="3"/>
  <c r="B3125" i="3"/>
  <c r="A3125" i="3"/>
  <c r="J3124" i="3"/>
  <c r="I3124" i="3"/>
  <c r="H3124" i="3"/>
  <c r="G3124" i="3"/>
  <c r="F3124" i="3"/>
  <c r="D3124" i="3"/>
  <c r="C3124" i="3"/>
  <c r="B3124" i="3"/>
  <c r="A3124" i="3"/>
  <c r="J3123" i="3"/>
  <c r="I3123" i="3"/>
  <c r="H3123" i="3"/>
  <c r="G3123" i="3"/>
  <c r="F3123" i="3"/>
  <c r="D3123" i="3"/>
  <c r="C3123" i="3"/>
  <c r="B3123" i="3"/>
  <c r="A3123" i="3"/>
  <c r="J3122" i="3"/>
  <c r="I3122" i="3"/>
  <c r="H3122" i="3"/>
  <c r="G3122" i="3"/>
  <c r="F3122" i="3"/>
  <c r="D3122" i="3"/>
  <c r="C3122" i="3"/>
  <c r="B3122" i="3"/>
  <c r="A3122" i="3"/>
  <c r="J3121" i="3"/>
  <c r="I3121" i="3"/>
  <c r="H3121" i="3"/>
  <c r="E3121" i="3" s="1"/>
  <c r="G3121" i="3"/>
  <c r="F3121" i="3"/>
  <c r="D3121" i="3"/>
  <c r="C3121" i="3"/>
  <c r="B3121" i="3"/>
  <c r="A3121" i="3"/>
  <c r="J3120" i="3"/>
  <c r="I3120" i="3"/>
  <c r="H3120" i="3"/>
  <c r="G3120" i="3"/>
  <c r="F3120" i="3"/>
  <c r="D3120" i="3"/>
  <c r="C3120" i="3"/>
  <c r="B3120" i="3"/>
  <c r="A3120" i="3"/>
  <c r="J3119" i="3"/>
  <c r="I3119" i="3"/>
  <c r="H3119" i="3"/>
  <c r="G3119" i="3"/>
  <c r="F3119" i="3"/>
  <c r="D3119" i="3"/>
  <c r="C3119" i="3"/>
  <c r="B3119" i="3"/>
  <c r="A3119" i="3"/>
  <c r="J3118" i="3"/>
  <c r="I3118" i="3"/>
  <c r="H3118" i="3"/>
  <c r="E3118" i="3" s="1"/>
  <c r="G3118" i="3"/>
  <c r="F3118" i="3"/>
  <c r="D3118" i="3"/>
  <c r="C3118" i="3"/>
  <c r="B3118" i="3"/>
  <c r="A3118" i="3"/>
  <c r="J3117" i="3"/>
  <c r="I3117" i="3"/>
  <c r="H3117" i="3"/>
  <c r="G3117" i="3"/>
  <c r="F3117" i="3"/>
  <c r="D3117" i="3"/>
  <c r="C3117" i="3"/>
  <c r="B3117" i="3"/>
  <c r="A3117" i="3"/>
  <c r="J3116" i="3"/>
  <c r="I3116" i="3"/>
  <c r="H3116" i="3"/>
  <c r="G3116" i="3"/>
  <c r="F3116" i="3"/>
  <c r="D3116" i="3"/>
  <c r="C3116" i="3"/>
  <c r="B3116" i="3"/>
  <c r="A3116" i="3"/>
  <c r="J3115" i="3"/>
  <c r="I3115" i="3"/>
  <c r="H3115" i="3"/>
  <c r="E3115" i="3" s="1"/>
  <c r="G3115" i="3"/>
  <c r="F3115" i="3"/>
  <c r="D3115" i="3"/>
  <c r="C3115" i="3"/>
  <c r="B3115" i="3"/>
  <c r="A3115" i="3"/>
  <c r="J3114" i="3"/>
  <c r="I3114" i="3"/>
  <c r="H3114" i="3"/>
  <c r="G3114" i="3"/>
  <c r="F3114" i="3"/>
  <c r="D3114" i="3"/>
  <c r="C3114" i="3"/>
  <c r="B3114" i="3"/>
  <c r="A3114" i="3"/>
  <c r="J3113" i="3"/>
  <c r="I3113" i="3"/>
  <c r="H3113" i="3"/>
  <c r="G3113" i="3"/>
  <c r="F3113" i="3"/>
  <c r="D3113" i="3"/>
  <c r="C3113" i="3"/>
  <c r="B3113" i="3"/>
  <c r="A3113" i="3"/>
  <c r="J3112" i="3"/>
  <c r="I3112" i="3"/>
  <c r="H3112" i="3"/>
  <c r="E3112" i="3" s="1"/>
  <c r="G3112" i="3"/>
  <c r="F3112" i="3"/>
  <c r="D3112" i="3"/>
  <c r="C3112" i="3"/>
  <c r="B3112" i="3"/>
  <c r="A3112" i="3"/>
  <c r="J3111" i="3"/>
  <c r="I3111" i="3"/>
  <c r="H3111" i="3"/>
  <c r="G3111" i="3"/>
  <c r="F3111" i="3"/>
  <c r="D3111" i="3"/>
  <c r="C3111" i="3"/>
  <c r="B3111" i="3"/>
  <c r="A3111" i="3"/>
  <c r="J3110" i="3"/>
  <c r="I3110" i="3"/>
  <c r="H3110" i="3"/>
  <c r="G3110" i="3"/>
  <c r="F3110" i="3"/>
  <c r="D3110" i="3"/>
  <c r="C3110" i="3"/>
  <c r="B3110" i="3"/>
  <c r="A3110" i="3"/>
  <c r="J3109" i="3"/>
  <c r="I3109" i="3"/>
  <c r="H3109" i="3"/>
  <c r="G3109" i="3"/>
  <c r="F3109" i="3"/>
  <c r="D3109" i="3"/>
  <c r="C3109" i="3"/>
  <c r="B3109" i="3"/>
  <c r="A3109" i="3"/>
  <c r="J3108" i="3"/>
  <c r="I3108" i="3"/>
  <c r="H3108" i="3"/>
  <c r="G3108" i="3"/>
  <c r="F3108" i="3"/>
  <c r="D3108" i="3"/>
  <c r="C3108" i="3"/>
  <c r="B3108" i="3"/>
  <c r="A3108" i="3"/>
  <c r="J3107" i="3"/>
  <c r="I3107" i="3"/>
  <c r="H3107" i="3"/>
  <c r="G3107" i="3"/>
  <c r="F3107" i="3"/>
  <c r="D3107" i="3"/>
  <c r="C3107" i="3"/>
  <c r="B3107" i="3"/>
  <c r="A3107" i="3"/>
  <c r="J3106" i="3"/>
  <c r="I3106" i="3"/>
  <c r="H3106" i="3"/>
  <c r="G3106" i="3"/>
  <c r="F3106" i="3"/>
  <c r="D3106" i="3"/>
  <c r="C3106" i="3"/>
  <c r="B3106" i="3"/>
  <c r="A3106" i="3"/>
  <c r="J3105" i="3"/>
  <c r="I3105" i="3"/>
  <c r="H3105" i="3"/>
  <c r="E3105" i="3" s="1"/>
  <c r="G3105" i="3"/>
  <c r="F3105" i="3"/>
  <c r="D3105" i="3"/>
  <c r="C3105" i="3"/>
  <c r="B3105" i="3"/>
  <c r="A3105" i="3"/>
  <c r="J3104" i="3"/>
  <c r="I3104" i="3"/>
  <c r="H3104" i="3"/>
  <c r="G3104" i="3"/>
  <c r="F3104" i="3"/>
  <c r="D3104" i="3"/>
  <c r="C3104" i="3"/>
  <c r="B3104" i="3"/>
  <c r="A3104" i="3"/>
  <c r="J3103" i="3"/>
  <c r="I3103" i="3"/>
  <c r="H3103" i="3"/>
  <c r="G3103" i="3"/>
  <c r="F3103" i="3"/>
  <c r="D3103" i="3"/>
  <c r="C3103" i="3"/>
  <c r="B3103" i="3"/>
  <c r="A3103" i="3"/>
  <c r="J3102" i="3"/>
  <c r="I3102" i="3"/>
  <c r="H3102" i="3"/>
  <c r="E3102" i="3" s="1"/>
  <c r="G3102" i="3"/>
  <c r="F3102" i="3"/>
  <c r="D3102" i="3"/>
  <c r="C3102" i="3"/>
  <c r="B3102" i="3"/>
  <c r="A3102" i="3"/>
  <c r="J3101" i="3"/>
  <c r="I3101" i="3"/>
  <c r="H3101" i="3"/>
  <c r="G3101" i="3"/>
  <c r="F3101" i="3"/>
  <c r="D3101" i="3"/>
  <c r="C3101" i="3"/>
  <c r="B3101" i="3"/>
  <c r="A3101" i="3"/>
  <c r="J3100" i="3"/>
  <c r="I3100" i="3"/>
  <c r="H3100" i="3"/>
  <c r="G3100" i="3"/>
  <c r="F3100" i="3"/>
  <c r="D3100" i="3"/>
  <c r="C3100" i="3"/>
  <c r="B3100" i="3"/>
  <c r="A3100" i="3"/>
  <c r="J3099" i="3"/>
  <c r="I3099" i="3"/>
  <c r="H3099" i="3"/>
  <c r="E3099" i="3" s="1"/>
  <c r="G3099" i="3"/>
  <c r="F3099" i="3"/>
  <c r="D3099" i="3"/>
  <c r="C3099" i="3"/>
  <c r="B3099" i="3"/>
  <c r="A3099" i="3"/>
  <c r="J3098" i="3"/>
  <c r="I3098" i="3"/>
  <c r="H3098" i="3"/>
  <c r="G3098" i="3"/>
  <c r="F3098" i="3"/>
  <c r="D3098" i="3"/>
  <c r="C3098" i="3"/>
  <c r="B3098" i="3"/>
  <c r="A3098" i="3"/>
  <c r="J3097" i="3"/>
  <c r="I3097" i="3"/>
  <c r="H3097" i="3"/>
  <c r="G3097" i="3"/>
  <c r="F3097" i="3"/>
  <c r="D3097" i="3"/>
  <c r="C3097" i="3"/>
  <c r="B3097" i="3"/>
  <c r="A3097" i="3"/>
  <c r="J3096" i="3"/>
  <c r="I3096" i="3"/>
  <c r="H3096" i="3"/>
  <c r="G3096" i="3"/>
  <c r="F3096" i="3"/>
  <c r="D3096" i="3"/>
  <c r="C3096" i="3"/>
  <c r="B3096" i="3"/>
  <c r="A3096" i="3"/>
  <c r="J3095" i="3"/>
  <c r="I3095" i="3"/>
  <c r="H3095" i="3"/>
  <c r="G3095" i="3"/>
  <c r="F3095" i="3"/>
  <c r="D3095" i="3"/>
  <c r="C3095" i="3"/>
  <c r="B3095" i="3"/>
  <c r="A3095" i="3"/>
  <c r="J3094" i="3"/>
  <c r="I3094" i="3"/>
  <c r="H3094" i="3"/>
  <c r="G3094" i="3"/>
  <c r="F3094" i="3"/>
  <c r="D3094" i="3"/>
  <c r="C3094" i="3"/>
  <c r="B3094" i="3"/>
  <c r="A3094" i="3"/>
  <c r="J3093" i="3"/>
  <c r="I3093" i="3"/>
  <c r="H3093" i="3"/>
  <c r="G3093" i="3"/>
  <c r="F3093" i="3"/>
  <c r="D3093" i="3"/>
  <c r="C3093" i="3"/>
  <c r="B3093" i="3"/>
  <c r="A3093" i="3"/>
  <c r="J3092" i="3"/>
  <c r="I3092" i="3"/>
  <c r="H3092" i="3"/>
  <c r="G3092" i="3"/>
  <c r="F3092" i="3"/>
  <c r="D3092" i="3"/>
  <c r="C3092" i="3"/>
  <c r="B3092" i="3"/>
  <c r="A3092" i="3"/>
  <c r="J3091" i="3"/>
  <c r="I3091" i="3"/>
  <c r="H3091" i="3"/>
  <c r="G3091" i="3"/>
  <c r="F3091" i="3"/>
  <c r="D3091" i="3"/>
  <c r="C3091" i="3"/>
  <c r="B3091" i="3"/>
  <c r="A3091" i="3"/>
  <c r="J3090" i="3"/>
  <c r="I3090" i="3"/>
  <c r="H3090" i="3"/>
  <c r="G3090" i="3"/>
  <c r="F3090" i="3"/>
  <c r="D3090" i="3"/>
  <c r="C3090" i="3"/>
  <c r="B3090" i="3"/>
  <c r="A3090" i="3"/>
  <c r="J3089" i="3"/>
  <c r="I3089" i="3"/>
  <c r="H3089" i="3"/>
  <c r="G3089" i="3"/>
  <c r="F3089" i="3"/>
  <c r="D3089" i="3"/>
  <c r="C3089" i="3"/>
  <c r="B3089" i="3"/>
  <c r="A3089" i="3"/>
  <c r="J3088" i="3"/>
  <c r="I3088" i="3"/>
  <c r="H3088" i="3"/>
  <c r="G3088" i="3"/>
  <c r="F3088" i="3"/>
  <c r="D3088" i="3"/>
  <c r="C3088" i="3"/>
  <c r="B3088" i="3"/>
  <c r="A3088" i="3"/>
  <c r="J3087" i="3"/>
  <c r="I3087" i="3"/>
  <c r="H3087" i="3"/>
  <c r="G3087" i="3"/>
  <c r="F3087" i="3"/>
  <c r="D3087" i="3"/>
  <c r="C3087" i="3"/>
  <c r="B3087" i="3"/>
  <c r="A3087" i="3"/>
  <c r="J3086" i="3"/>
  <c r="I3086" i="3"/>
  <c r="H3086" i="3"/>
  <c r="G3086" i="3"/>
  <c r="F3086" i="3"/>
  <c r="D3086" i="3"/>
  <c r="C3086" i="3"/>
  <c r="B3086" i="3"/>
  <c r="A3086" i="3"/>
  <c r="J3085" i="3"/>
  <c r="I3085" i="3"/>
  <c r="H3085" i="3"/>
  <c r="G3085" i="3"/>
  <c r="F3085" i="3"/>
  <c r="D3085" i="3"/>
  <c r="C3085" i="3"/>
  <c r="B3085" i="3"/>
  <c r="A3085" i="3"/>
  <c r="J3084" i="3"/>
  <c r="I3084" i="3"/>
  <c r="H3084" i="3"/>
  <c r="G3084" i="3"/>
  <c r="F3084" i="3"/>
  <c r="D3084" i="3"/>
  <c r="C3084" i="3"/>
  <c r="B3084" i="3"/>
  <c r="A3084" i="3"/>
  <c r="J3083" i="3"/>
  <c r="I3083" i="3"/>
  <c r="H3083" i="3"/>
  <c r="G3083" i="3"/>
  <c r="F3083" i="3"/>
  <c r="D3083" i="3"/>
  <c r="C3083" i="3"/>
  <c r="B3083" i="3"/>
  <c r="A3083" i="3"/>
  <c r="J3082" i="3"/>
  <c r="I3082" i="3"/>
  <c r="H3082" i="3"/>
  <c r="G3082" i="3"/>
  <c r="F3082" i="3"/>
  <c r="D3082" i="3"/>
  <c r="C3082" i="3"/>
  <c r="B3082" i="3"/>
  <c r="A3082" i="3"/>
  <c r="J3081" i="3"/>
  <c r="I3081" i="3"/>
  <c r="H3081" i="3"/>
  <c r="G3081" i="3"/>
  <c r="F3081" i="3"/>
  <c r="D3081" i="3"/>
  <c r="C3081" i="3"/>
  <c r="B3081" i="3"/>
  <c r="A3081" i="3"/>
  <c r="J3080" i="3"/>
  <c r="I3080" i="3"/>
  <c r="H3080" i="3"/>
  <c r="G3080" i="3"/>
  <c r="F3080" i="3"/>
  <c r="D3080" i="3"/>
  <c r="C3080" i="3"/>
  <c r="B3080" i="3"/>
  <c r="A3080" i="3"/>
  <c r="J3079" i="3"/>
  <c r="I3079" i="3"/>
  <c r="H3079" i="3"/>
  <c r="G3079" i="3"/>
  <c r="F3079" i="3"/>
  <c r="D3079" i="3"/>
  <c r="C3079" i="3"/>
  <c r="B3079" i="3"/>
  <c r="A3079" i="3"/>
  <c r="J3078" i="3"/>
  <c r="I3078" i="3"/>
  <c r="H3078" i="3"/>
  <c r="G3078" i="3"/>
  <c r="F3078" i="3"/>
  <c r="D3078" i="3"/>
  <c r="C3078" i="3"/>
  <c r="B3078" i="3"/>
  <c r="A3078" i="3"/>
  <c r="J3077" i="3"/>
  <c r="I3077" i="3"/>
  <c r="H3077" i="3"/>
  <c r="G3077" i="3"/>
  <c r="F3077" i="3"/>
  <c r="D3077" i="3"/>
  <c r="C3077" i="3"/>
  <c r="B3077" i="3"/>
  <c r="A3077" i="3"/>
  <c r="J3076" i="3"/>
  <c r="I3076" i="3"/>
  <c r="H3076" i="3"/>
  <c r="G3076" i="3"/>
  <c r="F3076" i="3"/>
  <c r="D3076" i="3"/>
  <c r="C3076" i="3"/>
  <c r="B3076" i="3"/>
  <c r="A3076" i="3"/>
  <c r="J3075" i="3"/>
  <c r="I3075" i="3"/>
  <c r="H3075" i="3"/>
  <c r="G3075" i="3"/>
  <c r="F3075" i="3"/>
  <c r="D3075" i="3"/>
  <c r="C3075" i="3"/>
  <c r="B3075" i="3"/>
  <c r="A3075" i="3"/>
  <c r="J3074" i="3"/>
  <c r="I3074" i="3"/>
  <c r="H3074" i="3"/>
  <c r="G3074" i="3"/>
  <c r="F3074" i="3"/>
  <c r="D3074" i="3"/>
  <c r="C3074" i="3"/>
  <c r="B3074" i="3"/>
  <c r="A3074" i="3"/>
  <c r="J3073" i="3"/>
  <c r="I3073" i="3"/>
  <c r="H3073" i="3"/>
  <c r="G3073" i="3"/>
  <c r="F3073" i="3"/>
  <c r="D3073" i="3"/>
  <c r="C3073" i="3"/>
  <c r="B3073" i="3"/>
  <c r="A3073" i="3"/>
  <c r="J3072" i="3"/>
  <c r="I3072" i="3"/>
  <c r="H3072" i="3"/>
  <c r="G3072" i="3"/>
  <c r="F3072" i="3"/>
  <c r="D3072" i="3"/>
  <c r="C3072" i="3"/>
  <c r="B3072" i="3"/>
  <c r="A3072" i="3"/>
  <c r="J3071" i="3"/>
  <c r="I3071" i="3"/>
  <c r="H3071" i="3"/>
  <c r="G3071" i="3"/>
  <c r="F3071" i="3"/>
  <c r="D3071" i="3"/>
  <c r="C3071" i="3"/>
  <c r="B3071" i="3"/>
  <c r="A3071" i="3"/>
  <c r="J3070" i="3"/>
  <c r="I3070" i="3"/>
  <c r="H3070" i="3"/>
  <c r="G3070" i="3"/>
  <c r="F3070" i="3"/>
  <c r="D3070" i="3"/>
  <c r="C3070" i="3"/>
  <c r="B3070" i="3"/>
  <c r="A3070" i="3"/>
  <c r="J3069" i="3"/>
  <c r="I3069" i="3"/>
  <c r="H3069" i="3"/>
  <c r="G3069" i="3"/>
  <c r="F3069" i="3"/>
  <c r="D3069" i="3"/>
  <c r="C3069" i="3"/>
  <c r="B3069" i="3"/>
  <c r="A3069" i="3"/>
  <c r="J3068" i="3"/>
  <c r="I3068" i="3"/>
  <c r="H3068" i="3"/>
  <c r="G3068" i="3"/>
  <c r="F3068" i="3"/>
  <c r="D3068" i="3"/>
  <c r="C3068" i="3"/>
  <c r="B3068" i="3"/>
  <c r="A3068" i="3"/>
  <c r="J3067" i="3"/>
  <c r="I3067" i="3"/>
  <c r="H3067" i="3"/>
  <c r="G3067" i="3"/>
  <c r="F3067" i="3"/>
  <c r="D3067" i="3"/>
  <c r="C3067" i="3"/>
  <c r="B3067" i="3"/>
  <c r="A3067" i="3"/>
  <c r="J3066" i="3"/>
  <c r="I3066" i="3"/>
  <c r="H3066" i="3"/>
  <c r="G3066" i="3"/>
  <c r="F3066" i="3"/>
  <c r="D3066" i="3"/>
  <c r="C3066" i="3"/>
  <c r="B3066" i="3"/>
  <c r="A3066" i="3"/>
  <c r="J3065" i="3"/>
  <c r="I3065" i="3"/>
  <c r="H3065" i="3"/>
  <c r="G3065" i="3"/>
  <c r="F3065" i="3"/>
  <c r="D3065" i="3"/>
  <c r="C3065" i="3"/>
  <c r="B3065" i="3"/>
  <c r="A3065" i="3"/>
  <c r="J3064" i="3"/>
  <c r="I3064" i="3"/>
  <c r="H3064" i="3"/>
  <c r="G3064" i="3"/>
  <c r="F3064" i="3"/>
  <c r="D3064" i="3"/>
  <c r="C3064" i="3"/>
  <c r="B3064" i="3"/>
  <c r="A3064" i="3"/>
  <c r="J3063" i="3"/>
  <c r="I3063" i="3"/>
  <c r="H3063" i="3"/>
  <c r="G3063" i="3"/>
  <c r="F3063" i="3"/>
  <c r="D3063" i="3"/>
  <c r="C3063" i="3"/>
  <c r="B3063" i="3"/>
  <c r="A3063" i="3"/>
  <c r="J3062" i="3"/>
  <c r="I3062" i="3"/>
  <c r="H3062" i="3"/>
  <c r="G3062" i="3"/>
  <c r="F3062" i="3"/>
  <c r="D3062" i="3"/>
  <c r="C3062" i="3"/>
  <c r="B3062" i="3"/>
  <c r="A3062" i="3"/>
  <c r="J3061" i="3"/>
  <c r="I3061" i="3"/>
  <c r="H3061" i="3"/>
  <c r="G3061" i="3"/>
  <c r="F3061" i="3"/>
  <c r="D3061" i="3"/>
  <c r="C3061" i="3"/>
  <c r="B3061" i="3"/>
  <c r="A3061" i="3"/>
  <c r="J3060" i="3"/>
  <c r="I3060" i="3"/>
  <c r="H3060" i="3"/>
  <c r="G3060" i="3"/>
  <c r="F3060" i="3"/>
  <c r="D3060" i="3"/>
  <c r="C3060" i="3"/>
  <c r="B3060" i="3"/>
  <c r="A3060" i="3"/>
  <c r="J3059" i="3"/>
  <c r="I3059" i="3"/>
  <c r="H3059" i="3"/>
  <c r="G3059" i="3"/>
  <c r="F3059" i="3"/>
  <c r="D3059" i="3"/>
  <c r="C3059" i="3"/>
  <c r="B3059" i="3"/>
  <c r="A3059" i="3"/>
  <c r="J3058" i="3"/>
  <c r="I3058" i="3"/>
  <c r="H3058" i="3"/>
  <c r="G3058" i="3"/>
  <c r="F3058" i="3"/>
  <c r="D3058" i="3"/>
  <c r="C3058" i="3"/>
  <c r="B3058" i="3"/>
  <c r="A3058" i="3"/>
  <c r="J3057" i="3"/>
  <c r="I3057" i="3"/>
  <c r="H3057" i="3"/>
  <c r="G3057" i="3"/>
  <c r="F3057" i="3"/>
  <c r="D3057" i="3"/>
  <c r="C3057" i="3"/>
  <c r="B3057" i="3"/>
  <c r="A3057" i="3"/>
  <c r="J3056" i="3"/>
  <c r="I3056" i="3"/>
  <c r="H3056" i="3"/>
  <c r="G3056" i="3"/>
  <c r="F3056" i="3"/>
  <c r="D3056" i="3"/>
  <c r="C3056" i="3"/>
  <c r="B3056" i="3"/>
  <c r="A3056" i="3"/>
  <c r="J3055" i="3"/>
  <c r="I3055" i="3"/>
  <c r="H3055" i="3"/>
  <c r="G3055" i="3"/>
  <c r="F3055" i="3"/>
  <c r="D3055" i="3"/>
  <c r="C3055" i="3"/>
  <c r="B3055" i="3"/>
  <c r="A3055" i="3"/>
  <c r="J3054" i="3"/>
  <c r="I3054" i="3"/>
  <c r="H3054" i="3"/>
  <c r="G3054" i="3"/>
  <c r="F3054" i="3"/>
  <c r="D3054" i="3"/>
  <c r="C3054" i="3"/>
  <c r="B3054" i="3"/>
  <c r="A3054" i="3"/>
  <c r="J3053" i="3"/>
  <c r="I3053" i="3"/>
  <c r="H3053" i="3"/>
  <c r="G3053" i="3"/>
  <c r="F3053" i="3"/>
  <c r="D3053" i="3"/>
  <c r="C3053" i="3"/>
  <c r="B3053" i="3"/>
  <c r="A3053" i="3"/>
  <c r="J3052" i="3"/>
  <c r="I3052" i="3"/>
  <c r="H3052" i="3"/>
  <c r="G3052" i="3"/>
  <c r="F3052" i="3"/>
  <c r="D3052" i="3"/>
  <c r="C3052" i="3"/>
  <c r="B3052" i="3"/>
  <c r="A3052" i="3"/>
  <c r="J3051" i="3"/>
  <c r="I3051" i="3"/>
  <c r="H3051" i="3"/>
  <c r="G3051" i="3"/>
  <c r="F3051" i="3"/>
  <c r="D3051" i="3"/>
  <c r="C3051" i="3"/>
  <c r="B3051" i="3"/>
  <c r="A3051" i="3"/>
  <c r="J3050" i="3"/>
  <c r="I3050" i="3"/>
  <c r="H3050" i="3"/>
  <c r="G3050" i="3"/>
  <c r="F3050" i="3"/>
  <c r="D3050" i="3"/>
  <c r="C3050" i="3"/>
  <c r="B3050" i="3"/>
  <c r="A3050" i="3"/>
  <c r="J3049" i="3"/>
  <c r="I3049" i="3"/>
  <c r="H3049" i="3"/>
  <c r="G3049" i="3"/>
  <c r="F3049" i="3"/>
  <c r="D3049" i="3"/>
  <c r="C3049" i="3"/>
  <c r="B3049" i="3"/>
  <c r="A3049" i="3"/>
  <c r="J3048" i="3"/>
  <c r="I3048" i="3"/>
  <c r="H3048" i="3"/>
  <c r="G3048" i="3"/>
  <c r="F3048" i="3"/>
  <c r="D3048" i="3"/>
  <c r="C3048" i="3"/>
  <c r="B3048" i="3"/>
  <c r="A3048" i="3"/>
  <c r="J3047" i="3"/>
  <c r="I3047" i="3"/>
  <c r="H3047" i="3"/>
  <c r="G3047" i="3"/>
  <c r="F3047" i="3"/>
  <c r="D3047" i="3"/>
  <c r="C3047" i="3"/>
  <c r="B3047" i="3"/>
  <c r="A3047" i="3"/>
  <c r="J3046" i="3"/>
  <c r="I3046" i="3"/>
  <c r="H3046" i="3"/>
  <c r="G3046" i="3"/>
  <c r="F3046" i="3"/>
  <c r="D3046" i="3"/>
  <c r="C3046" i="3"/>
  <c r="B3046" i="3"/>
  <c r="A3046" i="3"/>
  <c r="J3045" i="3"/>
  <c r="I3045" i="3"/>
  <c r="H3045" i="3"/>
  <c r="G3045" i="3"/>
  <c r="F3045" i="3"/>
  <c r="D3045" i="3"/>
  <c r="C3045" i="3"/>
  <c r="B3045" i="3"/>
  <c r="A3045" i="3"/>
  <c r="J3044" i="3"/>
  <c r="I3044" i="3"/>
  <c r="H3044" i="3"/>
  <c r="G3044" i="3"/>
  <c r="F3044" i="3"/>
  <c r="D3044" i="3"/>
  <c r="C3044" i="3"/>
  <c r="B3044" i="3"/>
  <c r="A3044" i="3"/>
  <c r="J3043" i="3"/>
  <c r="I3043" i="3"/>
  <c r="H3043" i="3"/>
  <c r="G3043" i="3"/>
  <c r="F3043" i="3"/>
  <c r="D3043" i="3"/>
  <c r="C3043" i="3"/>
  <c r="B3043" i="3"/>
  <c r="A3043" i="3"/>
  <c r="J3042" i="3"/>
  <c r="I3042" i="3"/>
  <c r="H3042" i="3"/>
  <c r="G3042" i="3"/>
  <c r="F3042" i="3"/>
  <c r="D3042" i="3"/>
  <c r="C3042" i="3"/>
  <c r="B3042" i="3"/>
  <c r="A3042" i="3"/>
  <c r="J3041" i="3"/>
  <c r="I3041" i="3"/>
  <c r="H3041" i="3"/>
  <c r="G3041" i="3"/>
  <c r="F3041" i="3"/>
  <c r="D3041" i="3"/>
  <c r="C3041" i="3"/>
  <c r="B3041" i="3"/>
  <c r="A3041" i="3"/>
  <c r="J3040" i="3"/>
  <c r="I3040" i="3"/>
  <c r="H3040" i="3"/>
  <c r="G3040" i="3"/>
  <c r="F3040" i="3"/>
  <c r="D3040" i="3"/>
  <c r="C3040" i="3"/>
  <c r="B3040" i="3"/>
  <c r="A3040" i="3"/>
  <c r="J3039" i="3"/>
  <c r="I3039" i="3"/>
  <c r="H3039" i="3"/>
  <c r="G3039" i="3"/>
  <c r="F3039" i="3"/>
  <c r="D3039" i="3"/>
  <c r="C3039" i="3"/>
  <c r="B3039" i="3"/>
  <c r="A3039" i="3"/>
  <c r="J3038" i="3"/>
  <c r="I3038" i="3"/>
  <c r="H3038" i="3"/>
  <c r="G3038" i="3"/>
  <c r="F3038" i="3"/>
  <c r="D3038" i="3"/>
  <c r="C3038" i="3"/>
  <c r="B3038" i="3"/>
  <c r="A3038" i="3"/>
  <c r="J3037" i="3"/>
  <c r="I3037" i="3"/>
  <c r="H3037" i="3"/>
  <c r="G3037" i="3"/>
  <c r="F3037" i="3"/>
  <c r="D3037" i="3"/>
  <c r="C3037" i="3"/>
  <c r="B3037" i="3"/>
  <c r="A3037" i="3"/>
  <c r="J3036" i="3"/>
  <c r="I3036" i="3"/>
  <c r="H3036" i="3"/>
  <c r="G3036" i="3"/>
  <c r="F3036" i="3"/>
  <c r="D3036" i="3"/>
  <c r="C3036" i="3"/>
  <c r="B3036" i="3"/>
  <c r="A3036" i="3"/>
  <c r="J3035" i="3"/>
  <c r="I3035" i="3"/>
  <c r="H3035" i="3"/>
  <c r="G3035" i="3"/>
  <c r="F3035" i="3"/>
  <c r="D3035" i="3"/>
  <c r="C3035" i="3"/>
  <c r="B3035" i="3"/>
  <c r="A3035" i="3"/>
  <c r="J3034" i="3"/>
  <c r="I3034" i="3"/>
  <c r="H3034" i="3"/>
  <c r="G3034" i="3"/>
  <c r="F3034" i="3"/>
  <c r="D3034" i="3"/>
  <c r="C3034" i="3"/>
  <c r="B3034" i="3"/>
  <c r="A3034" i="3"/>
  <c r="J3033" i="3"/>
  <c r="I3033" i="3"/>
  <c r="H3033" i="3"/>
  <c r="G3033" i="3"/>
  <c r="F3033" i="3"/>
  <c r="D3033" i="3"/>
  <c r="C3033" i="3"/>
  <c r="B3033" i="3"/>
  <c r="A3033" i="3"/>
  <c r="J3032" i="3"/>
  <c r="I3032" i="3"/>
  <c r="H3032" i="3"/>
  <c r="G3032" i="3"/>
  <c r="F3032" i="3"/>
  <c r="D3032" i="3"/>
  <c r="C3032" i="3"/>
  <c r="B3032" i="3"/>
  <c r="A3032" i="3"/>
  <c r="J3031" i="3"/>
  <c r="I3031" i="3"/>
  <c r="H3031" i="3"/>
  <c r="G3031" i="3"/>
  <c r="F3031" i="3"/>
  <c r="D3031" i="3"/>
  <c r="C3031" i="3"/>
  <c r="B3031" i="3"/>
  <c r="A3031" i="3"/>
  <c r="J3030" i="3"/>
  <c r="I3030" i="3"/>
  <c r="H3030" i="3"/>
  <c r="G3030" i="3"/>
  <c r="F3030" i="3"/>
  <c r="D3030" i="3"/>
  <c r="C3030" i="3"/>
  <c r="B3030" i="3"/>
  <c r="A3030" i="3"/>
  <c r="J3029" i="3"/>
  <c r="I3029" i="3"/>
  <c r="H3029" i="3"/>
  <c r="G3029" i="3"/>
  <c r="F3029" i="3"/>
  <c r="D3029" i="3"/>
  <c r="C3029" i="3"/>
  <c r="B3029" i="3"/>
  <c r="A3029" i="3"/>
  <c r="J3028" i="3"/>
  <c r="I3028" i="3"/>
  <c r="H3028" i="3"/>
  <c r="G3028" i="3"/>
  <c r="F3028" i="3"/>
  <c r="D3028" i="3"/>
  <c r="C3028" i="3"/>
  <c r="B3028" i="3"/>
  <c r="A3028" i="3"/>
  <c r="J3027" i="3"/>
  <c r="I3027" i="3"/>
  <c r="H3027" i="3"/>
  <c r="G3027" i="3"/>
  <c r="F3027" i="3"/>
  <c r="D3027" i="3"/>
  <c r="C3027" i="3"/>
  <c r="B3027" i="3"/>
  <c r="A3027" i="3"/>
  <c r="J3026" i="3"/>
  <c r="I3026" i="3"/>
  <c r="H3026" i="3"/>
  <c r="G3026" i="3"/>
  <c r="F3026" i="3"/>
  <c r="D3026" i="3"/>
  <c r="C3026" i="3"/>
  <c r="B3026" i="3"/>
  <c r="A3026" i="3"/>
  <c r="J3025" i="3"/>
  <c r="I3025" i="3"/>
  <c r="H3025" i="3"/>
  <c r="G3025" i="3"/>
  <c r="F3025" i="3"/>
  <c r="D3025" i="3"/>
  <c r="C3025" i="3"/>
  <c r="B3025" i="3"/>
  <c r="A3025" i="3"/>
  <c r="J3024" i="3"/>
  <c r="I3024" i="3"/>
  <c r="H3024" i="3"/>
  <c r="G3024" i="3"/>
  <c r="F3024" i="3"/>
  <c r="D3024" i="3"/>
  <c r="C3024" i="3"/>
  <c r="B3024" i="3"/>
  <c r="A3024" i="3"/>
  <c r="J3023" i="3"/>
  <c r="I3023" i="3"/>
  <c r="H3023" i="3"/>
  <c r="G3023" i="3"/>
  <c r="F3023" i="3"/>
  <c r="D3023" i="3"/>
  <c r="C3023" i="3"/>
  <c r="B3023" i="3"/>
  <c r="A3023" i="3"/>
  <c r="J3022" i="3"/>
  <c r="I3022" i="3"/>
  <c r="H3022" i="3"/>
  <c r="G3022" i="3"/>
  <c r="F3022" i="3"/>
  <c r="D3022" i="3"/>
  <c r="C3022" i="3"/>
  <c r="B3022" i="3"/>
  <c r="A3022" i="3"/>
  <c r="J3021" i="3"/>
  <c r="I3021" i="3"/>
  <c r="H3021" i="3"/>
  <c r="G3021" i="3"/>
  <c r="F3021" i="3"/>
  <c r="D3021" i="3"/>
  <c r="C3021" i="3"/>
  <c r="B3021" i="3"/>
  <c r="A3021" i="3"/>
  <c r="J3020" i="3"/>
  <c r="I3020" i="3"/>
  <c r="H3020" i="3"/>
  <c r="G3020" i="3"/>
  <c r="F3020" i="3"/>
  <c r="D3020" i="3"/>
  <c r="C3020" i="3"/>
  <c r="B3020" i="3"/>
  <c r="A3020" i="3"/>
  <c r="J3019" i="3"/>
  <c r="I3019" i="3"/>
  <c r="H3019" i="3"/>
  <c r="G3019" i="3"/>
  <c r="F3019" i="3"/>
  <c r="D3019" i="3"/>
  <c r="C3019" i="3"/>
  <c r="B3019" i="3"/>
  <c r="A3019" i="3"/>
  <c r="J3018" i="3"/>
  <c r="I3018" i="3"/>
  <c r="H3018" i="3"/>
  <c r="G3018" i="3"/>
  <c r="F3018" i="3"/>
  <c r="D3018" i="3"/>
  <c r="C3018" i="3"/>
  <c r="B3018" i="3"/>
  <c r="A3018" i="3"/>
  <c r="J3017" i="3"/>
  <c r="I3017" i="3"/>
  <c r="H3017" i="3"/>
  <c r="G3017" i="3"/>
  <c r="F3017" i="3"/>
  <c r="D3017" i="3"/>
  <c r="C3017" i="3"/>
  <c r="B3017" i="3"/>
  <c r="A3017" i="3"/>
  <c r="J3016" i="3"/>
  <c r="I3016" i="3"/>
  <c r="H3016" i="3"/>
  <c r="G3016" i="3"/>
  <c r="F3016" i="3"/>
  <c r="D3016" i="3"/>
  <c r="C3016" i="3"/>
  <c r="B3016" i="3"/>
  <c r="A3016" i="3"/>
  <c r="J3015" i="3"/>
  <c r="I3015" i="3"/>
  <c r="H3015" i="3"/>
  <c r="G3015" i="3"/>
  <c r="F3015" i="3"/>
  <c r="D3015" i="3"/>
  <c r="C3015" i="3"/>
  <c r="B3015" i="3"/>
  <c r="A3015" i="3"/>
  <c r="J3014" i="3"/>
  <c r="I3014" i="3"/>
  <c r="H3014" i="3"/>
  <c r="G3014" i="3"/>
  <c r="F3014" i="3"/>
  <c r="D3014" i="3"/>
  <c r="C3014" i="3"/>
  <c r="B3014" i="3"/>
  <c r="A3014" i="3"/>
  <c r="J3013" i="3"/>
  <c r="I3013" i="3"/>
  <c r="H3013" i="3"/>
  <c r="G3013" i="3"/>
  <c r="F3013" i="3"/>
  <c r="D3013" i="3"/>
  <c r="C3013" i="3"/>
  <c r="B3013" i="3"/>
  <c r="A3013" i="3"/>
  <c r="J3012" i="3"/>
  <c r="I3012" i="3"/>
  <c r="H3012" i="3"/>
  <c r="G3012" i="3"/>
  <c r="F3012" i="3"/>
  <c r="D3012" i="3"/>
  <c r="C3012" i="3"/>
  <c r="B3012" i="3"/>
  <c r="A3012" i="3"/>
  <c r="J3011" i="3"/>
  <c r="I3011" i="3"/>
  <c r="H3011" i="3"/>
  <c r="G3011" i="3"/>
  <c r="F3011" i="3"/>
  <c r="D3011" i="3"/>
  <c r="C3011" i="3"/>
  <c r="B3011" i="3"/>
  <c r="A3011" i="3"/>
  <c r="J3010" i="3"/>
  <c r="I3010" i="3"/>
  <c r="H3010" i="3"/>
  <c r="G3010" i="3"/>
  <c r="F3010" i="3"/>
  <c r="D3010" i="3"/>
  <c r="C3010" i="3"/>
  <c r="B3010" i="3"/>
  <c r="A3010" i="3"/>
  <c r="J3009" i="3"/>
  <c r="I3009" i="3"/>
  <c r="H3009" i="3"/>
  <c r="G3009" i="3"/>
  <c r="F3009" i="3"/>
  <c r="D3009" i="3"/>
  <c r="C3009" i="3"/>
  <c r="B3009" i="3"/>
  <c r="A3009" i="3"/>
  <c r="J3008" i="3"/>
  <c r="I3008" i="3"/>
  <c r="H3008" i="3"/>
  <c r="G3008" i="3"/>
  <c r="F3008" i="3"/>
  <c r="D3008" i="3"/>
  <c r="C3008" i="3"/>
  <c r="B3008" i="3"/>
  <c r="A3008" i="3"/>
  <c r="J3007" i="3"/>
  <c r="I3007" i="3"/>
  <c r="H3007" i="3"/>
  <c r="G3007" i="3"/>
  <c r="F3007" i="3"/>
  <c r="D3007" i="3"/>
  <c r="C3007" i="3"/>
  <c r="B3007" i="3"/>
  <c r="A3007" i="3"/>
  <c r="J3006" i="3"/>
  <c r="I3006" i="3"/>
  <c r="H3006" i="3"/>
  <c r="G3006" i="3"/>
  <c r="F3006" i="3"/>
  <c r="D3006" i="3"/>
  <c r="C3006" i="3"/>
  <c r="B3006" i="3"/>
  <c r="A3006" i="3"/>
  <c r="J3005" i="3"/>
  <c r="I3005" i="3"/>
  <c r="H3005" i="3"/>
  <c r="G3005" i="3"/>
  <c r="F3005" i="3"/>
  <c r="D3005" i="3"/>
  <c r="C3005" i="3"/>
  <c r="B3005" i="3"/>
  <c r="A3005" i="3"/>
  <c r="J3004" i="3"/>
  <c r="I3004" i="3"/>
  <c r="H3004" i="3"/>
  <c r="G3004" i="3"/>
  <c r="F3004" i="3"/>
  <c r="D3004" i="3"/>
  <c r="C3004" i="3"/>
  <c r="B3004" i="3"/>
  <c r="A3004" i="3"/>
  <c r="J3003" i="3"/>
  <c r="I3003" i="3"/>
  <c r="H3003" i="3"/>
  <c r="G3003" i="3"/>
  <c r="F3003" i="3"/>
  <c r="D3003" i="3"/>
  <c r="C3003" i="3"/>
  <c r="B3003" i="3"/>
  <c r="A3003" i="3"/>
  <c r="J3002" i="3"/>
  <c r="I3002" i="3"/>
  <c r="H3002" i="3"/>
  <c r="G3002" i="3"/>
  <c r="F3002" i="3"/>
  <c r="D3002" i="3"/>
  <c r="C3002" i="3"/>
  <c r="B3002" i="3"/>
  <c r="A3002" i="3"/>
  <c r="J3001" i="3"/>
  <c r="I3001" i="3"/>
  <c r="H3001" i="3"/>
  <c r="G3001" i="3"/>
  <c r="F3001" i="3"/>
  <c r="D3001" i="3"/>
  <c r="C3001" i="3"/>
  <c r="B3001" i="3"/>
  <c r="A3001" i="3"/>
  <c r="J3000" i="3"/>
  <c r="I3000" i="3"/>
  <c r="H3000" i="3"/>
  <c r="G3000" i="3"/>
  <c r="F3000" i="3"/>
  <c r="D3000" i="3"/>
  <c r="C3000" i="3"/>
  <c r="B3000" i="3"/>
  <c r="A3000" i="3"/>
  <c r="J2999" i="3"/>
  <c r="I2999" i="3"/>
  <c r="H2999" i="3"/>
  <c r="G2999" i="3"/>
  <c r="F2999" i="3"/>
  <c r="D2999" i="3"/>
  <c r="C2999" i="3"/>
  <c r="B2999" i="3"/>
  <c r="A2999" i="3"/>
  <c r="J2998" i="3"/>
  <c r="I2998" i="3"/>
  <c r="H2998" i="3"/>
  <c r="G2998" i="3"/>
  <c r="F2998" i="3"/>
  <c r="D2998" i="3"/>
  <c r="C2998" i="3"/>
  <c r="B2998" i="3"/>
  <c r="A2998" i="3"/>
  <c r="J2997" i="3"/>
  <c r="I2997" i="3"/>
  <c r="H2997" i="3"/>
  <c r="G2997" i="3"/>
  <c r="F2997" i="3"/>
  <c r="D2997" i="3"/>
  <c r="C2997" i="3"/>
  <c r="B2997" i="3"/>
  <c r="A2997" i="3"/>
  <c r="J2996" i="3"/>
  <c r="I2996" i="3"/>
  <c r="H2996" i="3"/>
  <c r="G2996" i="3"/>
  <c r="F2996" i="3"/>
  <c r="D2996" i="3"/>
  <c r="C2996" i="3"/>
  <c r="B2996" i="3"/>
  <c r="A2996" i="3"/>
  <c r="J2995" i="3"/>
  <c r="I2995" i="3"/>
  <c r="H2995" i="3"/>
  <c r="G2995" i="3"/>
  <c r="F2995" i="3"/>
  <c r="D2995" i="3"/>
  <c r="C2995" i="3"/>
  <c r="B2995" i="3"/>
  <c r="A2995" i="3"/>
  <c r="J2994" i="3"/>
  <c r="I2994" i="3"/>
  <c r="H2994" i="3"/>
  <c r="G2994" i="3"/>
  <c r="F2994" i="3"/>
  <c r="D2994" i="3"/>
  <c r="C2994" i="3"/>
  <c r="B2994" i="3"/>
  <c r="A2994" i="3"/>
  <c r="J2993" i="3"/>
  <c r="I2993" i="3"/>
  <c r="H2993" i="3"/>
  <c r="G2993" i="3"/>
  <c r="F2993" i="3"/>
  <c r="D2993" i="3"/>
  <c r="C2993" i="3"/>
  <c r="B2993" i="3"/>
  <c r="A2993" i="3"/>
  <c r="J2992" i="3"/>
  <c r="I2992" i="3"/>
  <c r="H2992" i="3"/>
  <c r="G2992" i="3"/>
  <c r="F2992" i="3"/>
  <c r="D2992" i="3"/>
  <c r="C2992" i="3"/>
  <c r="B2992" i="3"/>
  <c r="A2992" i="3"/>
  <c r="J2991" i="3"/>
  <c r="I2991" i="3"/>
  <c r="H2991" i="3"/>
  <c r="G2991" i="3"/>
  <c r="F2991" i="3"/>
  <c r="D2991" i="3"/>
  <c r="C2991" i="3"/>
  <c r="B2991" i="3"/>
  <c r="A2991" i="3"/>
  <c r="J2990" i="3"/>
  <c r="I2990" i="3"/>
  <c r="H2990" i="3"/>
  <c r="G2990" i="3"/>
  <c r="F2990" i="3"/>
  <c r="D2990" i="3"/>
  <c r="C2990" i="3"/>
  <c r="B2990" i="3"/>
  <c r="A2990" i="3"/>
  <c r="J2989" i="3"/>
  <c r="I2989" i="3"/>
  <c r="H2989" i="3"/>
  <c r="G2989" i="3"/>
  <c r="F2989" i="3"/>
  <c r="D2989" i="3"/>
  <c r="C2989" i="3"/>
  <c r="B2989" i="3"/>
  <c r="A2989" i="3"/>
  <c r="J2988" i="3"/>
  <c r="I2988" i="3"/>
  <c r="H2988" i="3"/>
  <c r="G2988" i="3"/>
  <c r="F2988" i="3"/>
  <c r="D2988" i="3"/>
  <c r="C2988" i="3"/>
  <c r="B2988" i="3"/>
  <c r="A2988" i="3"/>
  <c r="J2987" i="3"/>
  <c r="I2987" i="3"/>
  <c r="H2987" i="3"/>
  <c r="G2987" i="3"/>
  <c r="F2987" i="3"/>
  <c r="D2987" i="3"/>
  <c r="C2987" i="3"/>
  <c r="B2987" i="3"/>
  <c r="A2987" i="3"/>
  <c r="J2986" i="3"/>
  <c r="I2986" i="3"/>
  <c r="H2986" i="3"/>
  <c r="G2986" i="3"/>
  <c r="F2986" i="3"/>
  <c r="D2986" i="3"/>
  <c r="C2986" i="3"/>
  <c r="B2986" i="3"/>
  <c r="A2986" i="3"/>
  <c r="J2985" i="3"/>
  <c r="I2985" i="3"/>
  <c r="H2985" i="3"/>
  <c r="G2985" i="3"/>
  <c r="F2985" i="3"/>
  <c r="D2985" i="3"/>
  <c r="C2985" i="3"/>
  <c r="B2985" i="3"/>
  <c r="A2985" i="3"/>
  <c r="J2984" i="3"/>
  <c r="I2984" i="3"/>
  <c r="H2984" i="3"/>
  <c r="G2984" i="3"/>
  <c r="F2984" i="3"/>
  <c r="D2984" i="3"/>
  <c r="C2984" i="3"/>
  <c r="B2984" i="3"/>
  <c r="A2984" i="3"/>
  <c r="J2983" i="3"/>
  <c r="I2983" i="3"/>
  <c r="H2983" i="3"/>
  <c r="G2983" i="3"/>
  <c r="F2983" i="3"/>
  <c r="D2983" i="3"/>
  <c r="C2983" i="3"/>
  <c r="B2983" i="3"/>
  <c r="A2983" i="3"/>
  <c r="J2982" i="3"/>
  <c r="I2982" i="3"/>
  <c r="H2982" i="3"/>
  <c r="G2982" i="3"/>
  <c r="F2982" i="3"/>
  <c r="D2982" i="3"/>
  <c r="C2982" i="3"/>
  <c r="B2982" i="3"/>
  <c r="A2982" i="3"/>
  <c r="J2981" i="3"/>
  <c r="I2981" i="3"/>
  <c r="H2981" i="3"/>
  <c r="G2981" i="3"/>
  <c r="F2981" i="3"/>
  <c r="D2981" i="3"/>
  <c r="C2981" i="3"/>
  <c r="B2981" i="3"/>
  <c r="A2981" i="3"/>
  <c r="J2980" i="3"/>
  <c r="I2980" i="3"/>
  <c r="H2980" i="3"/>
  <c r="G2980" i="3"/>
  <c r="F2980" i="3"/>
  <c r="D2980" i="3"/>
  <c r="C2980" i="3"/>
  <c r="B2980" i="3"/>
  <c r="A2980" i="3"/>
  <c r="J2979" i="3"/>
  <c r="I2979" i="3"/>
  <c r="H2979" i="3"/>
  <c r="G2979" i="3"/>
  <c r="F2979" i="3"/>
  <c r="D2979" i="3"/>
  <c r="C2979" i="3"/>
  <c r="B2979" i="3"/>
  <c r="A2979" i="3"/>
  <c r="J2978" i="3"/>
  <c r="I2978" i="3"/>
  <c r="H2978" i="3"/>
  <c r="G2978" i="3"/>
  <c r="F2978" i="3"/>
  <c r="D2978" i="3"/>
  <c r="C2978" i="3"/>
  <c r="B2978" i="3"/>
  <c r="A2978" i="3"/>
  <c r="J2977" i="3"/>
  <c r="I2977" i="3"/>
  <c r="H2977" i="3"/>
  <c r="G2977" i="3"/>
  <c r="F2977" i="3"/>
  <c r="D2977" i="3"/>
  <c r="C2977" i="3"/>
  <c r="B2977" i="3"/>
  <c r="A2977" i="3"/>
  <c r="J2976" i="3"/>
  <c r="I2976" i="3"/>
  <c r="H2976" i="3"/>
  <c r="G2976" i="3"/>
  <c r="F2976" i="3"/>
  <c r="D2976" i="3"/>
  <c r="C2976" i="3"/>
  <c r="B2976" i="3"/>
  <c r="A2976" i="3"/>
  <c r="J2975" i="3"/>
  <c r="I2975" i="3"/>
  <c r="H2975" i="3"/>
  <c r="G2975" i="3"/>
  <c r="F2975" i="3"/>
  <c r="D2975" i="3"/>
  <c r="C2975" i="3"/>
  <c r="B2975" i="3"/>
  <c r="A2975" i="3"/>
  <c r="J2974" i="3"/>
  <c r="I2974" i="3"/>
  <c r="H2974" i="3"/>
  <c r="G2974" i="3"/>
  <c r="F2974" i="3"/>
  <c r="D2974" i="3"/>
  <c r="C2974" i="3"/>
  <c r="B2974" i="3"/>
  <c r="A2974" i="3"/>
  <c r="J2973" i="3"/>
  <c r="I2973" i="3"/>
  <c r="H2973" i="3"/>
  <c r="G2973" i="3"/>
  <c r="F2973" i="3"/>
  <c r="D2973" i="3"/>
  <c r="C2973" i="3"/>
  <c r="B2973" i="3"/>
  <c r="A2973" i="3"/>
  <c r="J2972" i="3"/>
  <c r="I2972" i="3"/>
  <c r="H2972" i="3"/>
  <c r="G2972" i="3"/>
  <c r="F2972" i="3"/>
  <c r="D2972" i="3"/>
  <c r="C2972" i="3"/>
  <c r="B2972" i="3"/>
  <c r="A2972" i="3"/>
  <c r="J2971" i="3"/>
  <c r="I2971" i="3"/>
  <c r="H2971" i="3"/>
  <c r="G2971" i="3"/>
  <c r="F2971" i="3"/>
  <c r="D2971" i="3"/>
  <c r="C2971" i="3"/>
  <c r="B2971" i="3"/>
  <c r="A2971" i="3"/>
  <c r="J2970" i="3"/>
  <c r="I2970" i="3"/>
  <c r="H2970" i="3"/>
  <c r="G2970" i="3"/>
  <c r="F2970" i="3"/>
  <c r="D2970" i="3"/>
  <c r="C2970" i="3"/>
  <c r="B2970" i="3"/>
  <c r="A2970" i="3"/>
  <c r="J2969" i="3"/>
  <c r="I2969" i="3"/>
  <c r="H2969" i="3"/>
  <c r="G2969" i="3"/>
  <c r="F2969" i="3"/>
  <c r="D2969" i="3"/>
  <c r="C2969" i="3"/>
  <c r="B2969" i="3"/>
  <c r="A2969" i="3"/>
  <c r="J2968" i="3"/>
  <c r="I2968" i="3"/>
  <c r="H2968" i="3"/>
  <c r="G2968" i="3"/>
  <c r="F2968" i="3"/>
  <c r="D2968" i="3"/>
  <c r="C2968" i="3"/>
  <c r="B2968" i="3"/>
  <c r="A2968" i="3"/>
  <c r="J2967" i="3"/>
  <c r="I2967" i="3"/>
  <c r="H2967" i="3"/>
  <c r="G2967" i="3"/>
  <c r="F2967" i="3"/>
  <c r="D2967" i="3"/>
  <c r="C2967" i="3"/>
  <c r="B2967" i="3"/>
  <c r="A2967" i="3"/>
  <c r="J2966" i="3"/>
  <c r="I2966" i="3"/>
  <c r="H2966" i="3"/>
  <c r="G2966" i="3"/>
  <c r="F2966" i="3"/>
  <c r="D2966" i="3"/>
  <c r="C2966" i="3"/>
  <c r="B2966" i="3"/>
  <c r="A2966" i="3"/>
  <c r="J2965" i="3"/>
  <c r="I2965" i="3"/>
  <c r="H2965" i="3"/>
  <c r="G2965" i="3"/>
  <c r="F2965" i="3"/>
  <c r="D2965" i="3"/>
  <c r="C2965" i="3"/>
  <c r="B2965" i="3"/>
  <c r="A2965" i="3"/>
  <c r="J2964" i="3"/>
  <c r="I2964" i="3"/>
  <c r="H2964" i="3"/>
  <c r="G2964" i="3"/>
  <c r="F2964" i="3"/>
  <c r="D2964" i="3"/>
  <c r="C2964" i="3"/>
  <c r="B2964" i="3"/>
  <c r="A2964" i="3"/>
  <c r="J2963" i="3"/>
  <c r="I2963" i="3"/>
  <c r="H2963" i="3"/>
  <c r="G2963" i="3"/>
  <c r="F2963" i="3"/>
  <c r="D2963" i="3"/>
  <c r="C2963" i="3"/>
  <c r="B2963" i="3"/>
  <c r="A2963" i="3"/>
  <c r="J2962" i="3"/>
  <c r="I2962" i="3"/>
  <c r="H2962" i="3"/>
  <c r="G2962" i="3"/>
  <c r="F2962" i="3"/>
  <c r="D2962" i="3"/>
  <c r="C2962" i="3"/>
  <c r="B2962" i="3"/>
  <c r="A2962" i="3"/>
  <c r="J2961" i="3"/>
  <c r="I2961" i="3"/>
  <c r="H2961" i="3"/>
  <c r="G2961" i="3"/>
  <c r="F2961" i="3"/>
  <c r="D2961" i="3"/>
  <c r="C2961" i="3"/>
  <c r="B2961" i="3"/>
  <c r="A2961" i="3"/>
  <c r="J2960" i="3"/>
  <c r="I2960" i="3"/>
  <c r="H2960" i="3"/>
  <c r="G2960" i="3"/>
  <c r="F2960" i="3"/>
  <c r="D2960" i="3"/>
  <c r="C2960" i="3"/>
  <c r="B2960" i="3"/>
  <c r="A2960" i="3"/>
  <c r="J2959" i="3"/>
  <c r="I2959" i="3"/>
  <c r="H2959" i="3"/>
  <c r="G2959" i="3"/>
  <c r="F2959" i="3"/>
  <c r="D2959" i="3"/>
  <c r="C2959" i="3"/>
  <c r="B2959" i="3"/>
  <c r="A2959" i="3"/>
  <c r="J2958" i="3"/>
  <c r="I2958" i="3"/>
  <c r="H2958" i="3"/>
  <c r="G2958" i="3"/>
  <c r="F2958" i="3"/>
  <c r="D2958" i="3"/>
  <c r="C2958" i="3"/>
  <c r="B2958" i="3"/>
  <c r="A2958" i="3"/>
  <c r="J2957" i="3"/>
  <c r="I2957" i="3"/>
  <c r="H2957" i="3"/>
  <c r="G2957" i="3"/>
  <c r="F2957" i="3"/>
  <c r="D2957" i="3"/>
  <c r="C2957" i="3"/>
  <c r="B2957" i="3"/>
  <c r="A2957" i="3"/>
  <c r="J2956" i="3"/>
  <c r="I2956" i="3"/>
  <c r="H2956" i="3"/>
  <c r="G2956" i="3"/>
  <c r="F2956" i="3"/>
  <c r="D2956" i="3"/>
  <c r="C2956" i="3"/>
  <c r="B2956" i="3"/>
  <c r="A2956" i="3"/>
  <c r="J2955" i="3"/>
  <c r="I2955" i="3"/>
  <c r="H2955" i="3"/>
  <c r="G2955" i="3"/>
  <c r="F2955" i="3"/>
  <c r="D2955" i="3"/>
  <c r="C2955" i="3"/>
  <c r="B2955" i="3"/>
  <c r="A2955" i="3"/>
  <c r="J2954" i="3"/>
  <c r="I2954" i="3"/>
  <c r="H2954" i="3"/>
  <c r="G2954" i="3"/>
  <c r="F2954" i="3"/>
  <c r="D2954" i="3"/>
  <c r="C2954" i="3"/>
  <c r="B2954" i="3"/>
  <c r="A2954" i="3"/>
  <c r="J2953" i="3"/>
  <c r="I2953" i="3"/>
  <c r="H2953" i="3"/>
  <c r="G2953" i="3"/>
  <c r="F2953" i="3"/>
  <c r="D2953" i="3"/>
  <c r="C2953" i="3"/>
  <c r="B2953" i="3"/>
  <c r="A2953" i="3"/>
  <c r="J2952" i="3"/>
  <c r="I2952" i="3"/>
  <c r="H2952" i="3"/>
  <c r="G2952" i="3"/>
  <c r="F2952" i="3"/>
  <c r="D2952" i="3"/>
  <c r="C2952" i="3"/>
  <c r="B2952" i="3"/>
  <c r="A2952" i="3"/>
  <c r="J2951" i="3"/>
  <c r="I2951" i="3"/>
  <c r="H2951" i="3"/>
  <c r="G2951" i="3"/>
  <c r="F2951" i="3"/>
  <c r="D2951" i="3"/>
  <c r="C2951" i="3"/>
  <c r="B2951" i="3"/>
  <c r="A2951" i="3"/>
  <c r="J2950" i="3"/>
  <c r="I2950" i="3"/>
  <c r="H2950" i="3"/>
  <c r="G2950" i="3"/>
  <c r="F2950" i="3"/>
  <c r="D2950" i="3"/>
  <c r="C2950" i="3"/>
  <c r="B2950" i="3"/>
  <c r="A2950" i="3"/>
  <c r="J2949" i="3"/>
  <c r="I2949" i="3"/>
  <c r="H2949" i="3"/>
  <c r="G2949" i="3"/>
  <c r="F2949" i="3"/>
  <c r="D2949" i="3"/>
  <c r="C2949" i="3"/>
  <c r="B2949" i="3"/>
  <c r="A2949" i="3"/>
  <c r="J2948" i="3"/>
  <c r="I2948" i="3"/>
  <c r="H2948" i="3"/>
  <c r="G2948" i="3"/>
  <c r="F2948" i="3"/>
  <c r="D2948" i="3"/>
  <c r="C2948" i="3"/>
  <c r="B2948" i="3"/>
  <c r="A2948" i="3"/>
  <c r="J2947" i="3"/>
  <c r="I2947" i="3"/>
  <c r="H2947" i="3"/>
  <c r="G2947" i="3"/>
  <c r="F2947" i="3"/>
  <c r="D2947" i="3"/>
  <c r="C2947" i="3"/>
  <c r="B2947" i="3"/>
  <c r="A2947" i="3"/>
  <c r="J2946" i="3"/>
  <c r="I2946" i="3"/>
  <c r="H2946" i="3"/>
  <c r="G2946" i="3"/>
  <c r="F2946" i="3"/>
  <c r="D2946" i="3"/>
  <c r="C2946" i="3"/>
  <c r="B2946" i="3"/>
  <c r="A2946" i="3"/>
  <c r="J2945" i="3"/>
  <c r="I2945" i="3"/>
  <c r="H2945" i="3"/>
  <c r="G2945" i="3"/>
  <c r="F2945" i="3"/>
  <c r="D2945" i="3"/>
  <c r="C2945" i="3"/>
  <c r="B2945" i="3"/>
  <c r="A2945" i="3"/>
  <c r="J2944" i="3"/>
  <c r="I2944" i="3"/>
  <c r="H2944" i="3"/>
  <c r="G2944" i="3"/>
  <c r="F2944" i="3"/>
  <c r="D2944" i="3"/>
  <c r="C2944" i="3"/>
  <c r="B2944" i="3"/>
  <c r="A2944" i="3"/>
  <c r="J2943" i="3"/>
  <c r="I2943" i="3"/>
  <c r="H2943" i="3"/>
  <c r="G2943" i="3"/>
  <c r="F2943" i="3"/>
  <c r="D2943" i="3"/>
  <c r="C2943" i="3"/>
  <c r="B2943" i="3"/>
  <c r="A2943" i="3"/>
  <c r="J2942" i="3"/>
  <c r="I2942" i="3"/>
  <c r="H2942" i="3"/>
  <c r="G2942" i="3"/>
  <c r="F2942" i="3"/>
  <c r="D2942" i="3"/>
  <c r="C2942" i="3"/>
  <c r="B2942" i="3"/>
  <c r="A2942" i="3"/>
  <c r="J2941" i="3"/>
  <c r="I2941" i="3"/>
  <c r="H2941" i="3"/>
  <c r="G2941" i="3"/>
  <c r="F2941" i="3"/>
  <c r="D2941" i="3"/>
  <c r="C2941" i="3"/>
  <c r="B2941" i="3"/>
  <c r="A2941" i="3"/>
  <c r="J2940" i="3"/>
  <c r="I2940" i="3"/>
  <c r="H2940" i="3"/>
  <c r="G2940" i="3"/>
  <c r="F2940" i="3"/>
  <c r="D2940" i="3"/>
  <c r="C2940" i="3"/>
  <c r="B2940" i="3"/>
  <c r="A2940" i="3"/>
  <c r="J2939" i="3"/>
  <c r="I2939" i="3"/>
  <c r="H2939" i="3"/>
  <c r="G2939" i="3"/>
  <c r="F2939" i="3"/>
  <c r="D2939" i="3"/>
  <c r="C2939" i="3"/>
  <c r="B2939" i="3"/>
  <c r="A2939" i="3"/>
  <c r="J2938" i="3"/>
  <c r="I2938" i="3"/>
  <c r="H2938" i="3"/>
  <c r="G2938" i="3"/>
  <c r="F2938" i="3"/>
  <c r="D2938" i="3"/>
  <c r="C2938" i="3"/>
  <c r="B2938" i="3"/>
  <c r="A2938" i="3"/>
  <c r="J2937" i="3"/>
  <c r="I2937" i="3"/>
  <c r="H2937" i="3"/>
  <c r="G2937" i="3"/>
  <c r="F2937" i="3"/>
  <c r="D2937" i="3"/>
  <c r="C2937" i="3"/>
  <c r="B2937" i="3"/>
  <c r="A2937" i="3"/>
  <c r="J2936" i="3"/>
  <c r="I2936" i="3"/>
  <c r="H2936" i="3"/>
  <c r="G2936" i="3"/>
  <c r="F2936" i="3"/>
  <c r="D2936" i="3"/>
  <c r="C2936" i="3"/>
  <c r="B2936" i="3"/>
  <c r="A2936" i="3"/>
  <c r="J2935" i="3"/>
  <c r="I2935" i="3"/>
  <c r="H2935" i="3"/>
  <c r="G2935" i="3"/>
  <c r="F2935" i="3"/>
  <c r="D2935" i="3"/>
  <c r="C2935" i="3"/>
  <c r="B2935" i="3"/>
  <c r="A2935" i="3"/>
  <c r="J2934" i="3"/>
  <c r="I2934" i="3"/>
  <c r="H2934" i="3"/>
  <c r="G2934" i="3"/>
  <c r="F2934" i="3"/>
  <c r="D2934" i="3"/>
  <c r="C2934" i="3"/>
  <c r="B2934" i="3"/>
  <c r="A2934" i="3"/>
  <c r="J2933" i="3"/>
  <c r="I2933" i="3"/>
  <c r="H2933" i="3"/>
  <c r="G2933" i="3"/>
  <c r="F2933" i="3"/>
  <c r="D2933" i="3"/>
  <c r="C2933" i="3"/>
  <c r="B2933" i="3"/>
  <c r="A2933" i="3"/>
  <c r="J2932" i="3"/>
  <c r="I2932" i="3"/>
  <c r="H2932" i="3"/>
  <c r="G2932" i="3"/>
  <c r="F2932" i="3"/>
  <c r="D2932" i="3"/>
  <c r="C2932" i="3"/>
  <c r="B2932" i="3"/>
  <c r="A2932" i="3"/>
  <c r="J2931" i="3"/>
  <c r="I2931" i="3"/>
  <c r="H2931" i="3"/>
  <c r="G2931" i="3"/>
  <c r="F2931" i="3"/>
  <c r="D2931" i="3"/>
  <c r="C2931" i="3"/>
  <c r="B2931" i="3"/>
  <c r="A2931" i="3"/>
  <c r="J2930" i="3"/>
  <c r="I2930" i="3"/>
  <c r="H2930" i="3"/>
  <c r="G2930" i="3"/>
  <c r="F2930" i="3"/>
  <c r="D2930" i="3"/>
  <c r="C2930" i="3"/>
  <c r="B2930" i="3"/>
  <c r="A2930" i="3"/>
  <c r="J2929" i="3"/>
  <c r="I2929" i="3"/>
  <c r="H2929" i="3"/>
  <c r="G2929" i="3"/>
  <c r="F2929" i="3"/>
  <c r="D2929" i="3"/>
  <c r="C2929" i="3"/>
  <c r="B2929" i="3"/>
  <c r="A2929" i="3"/>
  <c r="J2928" i="3"/>
  <c r="I2928" i="3"/>
  <c r="H2928" i="3"/>
  <c r="G2928" i="3"/>
  <c r="F2928" i="3"/>
  <c r="D2928" i="3"/>
  <c r="C2928" i="3"/>
  <c r="B2928" i="3"/>
  <c r="A2928" i="3"/>
  <c r="J2927" i="3"/>
  <c r="I2927" i="3"/>
  <c r="H2927" i="3"/>
  <c r="G2927" i="3"/>
  <c r="F2927" i="3"/>
  <c r="D2927" i="3"/>
  <c r="C2927" i="3"/>
  <c r="B2927" i="3"/>
  <c r="A2927" i="3"/>
  <c r="J2926" i="3"/>
  <c r="I2926" i="3"/>
  <c r="H2926" i="3"/>
  <c r="G2926" i="3"/>
  <c r="F2926" i="3"/>
  <c r="D2926" i="3"/>
  <c r="C2926" i="3"/>
  <c r="B2926" i="3"/>
  <c r="A2926" i="3"/>
  <c r="J2925" i="3"/>
  <c r="I2925" i="3"/>
  <c r="H2925" i="3"/>
  <c r="G2925" i="3"/>
  <c r="F2925" i="3"/>
  <c r="E2925" i="3"/>
  <c r="D2925" i="3"/>
  <c r="C2925" i="3"/>
  <c r="B2925" i="3"/>
  <c r="A2925" i="3"/>
  <c r="J2924" i="3"/>
  <c r="I2924" i="3"/>
  <c r="H2924" i="3"/>
  <c r="G2924" i="3"/>
  <c r="F2924" i="3"/>
  <c r="D2924" i="3"/>
  <c r="C2924" i="3"/>
  <c r="B2924" i="3"/>
  <c r="A2924" i="3"/>
  <c r="J2923" i="3"/>
  <c r="I2923" i="3"/>
  <c r="H2923" i="3"/>
  <c r="G2923" i="3"/>
  <c r="F2923" i="3"/>
  <c r="D2923" i="3"/>
  <c r="C2923" i="3"/>
  <c r="B2923" i="3"/>
  <c r="A2923" i="3"/>
  <c r="J2922" i="3"/>
  <c r="I2922" i="3"/>
  <c r="H2922" i="3"/>
  <c r="G2922" i="3"/>
  <c r="F2922" i="3"/>
  <c r="D2922" i="3"/>
  <c r="C2922" i="3"/>
  <c r="B2922" i="3"/>
  <c r="A2922" i="3"/>
  <c r="J2921" i="3"/>
  <c r="I2921" i="3"/>
  <c r="H2921" i="3"/>
  <c r="G2921" i="3"/>
  <c r="F2921" i="3"/>
  <c r="D2921" i="3"/>
  <c r="C2921" i="3"/>
  <c r="B2921" i="3"/>
  <c r="A2921" i="3"/>
  <c r="J2920" i="3"/>
  <c r="I2920" i="3"/>
  <c r="H2920" i="3"/>
  <c r="G2920" i="3"/>
  <c r="F2920" i="3"/>
  <c r="D2920" i="3"/>
  <c r="C2920" i="3"/>
  <c r="B2920" i="3"/>
  <c r="A2920" i="3"/>
  <c r="J2919" i="3"/>
  <c r="I2919" i="3"/>
  <c r="H2919" i="3"/>
  <c r="G2919" i="3"/>
  <c r="F2919" i="3"/>
  <c r="D2919" i="3"/>
  <c r="C2919" i="3"/>
  <c r="B2919" i="3"/>
  <c r="A2919" i="3"/>
  <c r="J2918" i="3"/>
  <c r="I2918" i="3"/>
  <c r="H2918" i="3"/>
  <c r="G2918" i="3"/>
  <c r="F2918" i="3"/>
  <c r="D2918" i="3"/>
  <c r="C2918" i="3"/>
  <c r="B2918" i="3"/>
  <c r="A2918" i="3"/>
  <c r="J2917" i="3"/>
  <c r="I2917" i="3"/>
  <c r="H2917" i="3"/>
  <c r="E2917" i="3" s="1"/>
  <c r="G2917" i="3"/>
  <c r="F2917" i="3"/>
  <c r="D2917" i="3"/>
  <c r="C2917" i="3"/>
  <c r="B2917" i="3"/>
  <c r="A2917" i="3"/>
  <c r="J2916" i="3"/>
  <c r="I2916" i="3"/>
  <c r="H2916" i="3"/>
  <c r="G2916" i="3"/>
  <c r="F2916" i="3"/>
  <c r="D2916" i="3"/>
  <c r="C2916" i="3"/>
  <c r="B2916" i="3"/>
  <c r="A2916" i="3"/>
  <c r="J2915" i="3"/>
  <c r="I2915" i="3"/>
  <c r="H2915" i="3"/>
  <c r="G2915" i="3"/>
  <c r="F2915" i="3"/>
  <c r="D2915" i="3"/>
  <c r="C2915" i="3"/>
  <c r="B2915" i="3"/>
  <c r="A2915" i="3"/>
  <c r="J2914" i="3"/>
  <c r="I2914" i="3"/>
  <c r="H2914" i="3"/>
  <c r="G2914" i="3"/>
  <c r="F2914" i="3"/>
  <c r="D2914" i="3"/>
  <c r="C2914" i="3"/>
  <c r="B2914" i="3"/>
  <c r="A2914" i="3"/>
  <c r="J2913" i="3"/>
  <c r="I2913" i="3"/>
  <c r="H2913" i="3"/>
  <c r="G2913" i="3"/>
  <c r="F2913" i="3"/>
  <c r="D2913" i="3"/>
  <c r="C2913" i="3"/>
  <c r="B2913" i="3"/>
  <c r="A2913" i="3"/>
  <c r="J2912" i="3"/>
  <c r="I2912" i="3"/>
  <c r="H2912" i="3"/>
  <c r="G2912" i="3"/>
  <c r="F2912" i="3"/>
  <c r="D2912" i="3"/>
  <c r="C2912" i="3"/>
  <c r="B2912" i="3"/>
  <c r="A2912" i="3"/>
  <c r="J2911" i="3"/>
  <c r="I2911" i="3"/>
  <c r="H2911" i="3"/>
  <c r="G2911" i="3"/>
  <c r="F2911" i="3"/>
  <c r="D2911" i="3"/>
  <c r="C2911" i="3"/>
  <c r="B2911" i="3"/>
  <c r="A2911" i="3"/>
  <c r="J2910" i="3"/>
  <c r="I2910" i="3"/>
  <c r="H2910" i="3"/>
  <c r="G2910" i="3"/>
  <c r="F2910" i="3"/>
  <c r="D2910" i="3"/>
  <c r="C2910" i="3"/>
  <c r="B2910" i="3"/>
  <c r="A2910" i="3"/>
  <c r="J2909" i="3"/>
  <c r="I2909" i="3"/>
  <c r="H2909" i="3"/>
  <c r="G2909" i="3"/>
  <c r="F2909" i="3"/>
  <c r="D2909" i="3"/>
  <c r="C2909" i="3"/>
  <c r="B2909" i="3"/>
  <c r="A2909" i="3"/>
  <c r="J2908" i="3"/>
  <c r="I2908" i="3"/>
  <c r="H2908" i="3"/>
  <c r="G2908" i="3"/>
  <c r="F2908" i="3"/>
  <c r="D2908" i="3"/>
  <c r="C2908" i="3"/>
  <c r="B2908" i="3"/>
  <c r="A2908" i="3"/>
  <c r="J2907" i="3"/>
  <c r="I2907" i="3"/>
  <c r="H2907" i="3"/>
  <c r="G2907" i="3"/>
  <c r="F2907" i="3"/>
  <c r="D2907" i="3"/>
  <c r="C2907" i="3"/>
  <c r="B2907" i="3"/>
  <c r="A2907" i="3"/>
  <c r="J2906" i="3"/>
  <c r="I2906" i="3"/>
  <c r="H2906" i="3"/>
  <c r="G2906" i="3"/>
  <c r="F2906" i="3"/>
  <c r="D2906" i="3"/>
  <c r="C2906" i="3"/>
  <c r="B2906" i="3"/>
  <c r="A2906" i="3"/>
  <c r="J2905" i="3"/>
  <c r="I2905" i="3"/>
  <c r="H2905" i="3"/>
  <c r="G2905" i="3"/>
  <c r="F2905" i="3"/>
  <c r="D2905" i="3"/>
  <c r="C2905" i="3"/>
  <c r="B2905" i="3"/>
  <c r="A2905" i="3"/>
  <c r="J2904" i="3"/>
  <c r="I2904" i="3"/>
  <c r="H2904" i="3"/>
  <c r="G2904" i="3"/>
  <c r="F2904" i="3"/>
  <c r="D2904" i="3"/>
  <c r="C2904" i="3"/>
  <c r="B2904" i="3"/>
  <c r="A2904" i="3"/>
  <c r="J2903" i="3"/>
  <c r="I2903" i="3"/>
  <c r="H2903" i="3"/>
  <c r="G2903" i="3"/>
  <c r="F2903" i="3"/>
  <c r="D2903" i="3"/>
  <c r="C2903" i="3"/>
  <c r="B2903" i="3"/>
  <c r="A2903" i="3"/>
  <c r="J2902" i="3"/>
  <c r="I2902" i="3"/>
  <c r="H2902" i="3"/>
  <c r="G2902" i="3"/>
  <c r="F2902" i="3"/>
  <c r="D2902" i="3"/>
  <c r="C2902" i="3"/>
  <c r="B2902" i="3"/>
  <c r="A2902" i="3"/>
  <c r="J2901" i="3"/>
  <c r="I2901" i="3"/>
  <c r="H2901" i="3"/>
  <c r="G2901" i="3"/>
  <c r="F2901" i="3"/>
  <c r="D2901" i="3"/>
  <c r="C2901" i="3"/>
  <c r="B2901" i="3"/>
  <c r="A2901" i="3"/>
  <c r="J2900" i="3"/>
  <c r="I2900" i="3"/>
  <c r="H2900" i="3"/>
  <c r="G2900" i="3"/>
  <c r="F2900" i="3"/>
  <c r="D2900" i="3"/>
  <c r="C2900" i="3"/>
  <c r="B2900" i="3"/>
  <c r="A2900" i="3"/>
  <c r="J2899" i="3"/>
  <c r="I2899" i="3"/>
  <c r="H2899" i="3"/>
  <c r="G2899" i="3"/>
  <c r="F2899" i="3"/>
  <c r="D2899" i="3"/>
  <c r="C2899" i="3"/>
  <c r="B2899" i="3"/>
  <c r="A2899" i="3"/>
  <c r="J2898" i="3"/>
  <c r="I2898" i="3"/>
  <c r="H2898" i="3"/>
  <c r="G2898" i="3"/>
  <c r="F2898" i="3"/>
  <c r="D2898" i="3"/>
  <c r="C2898" i="3"/>
  <c r="B2898" i="3"/>
  <c r="A2898" i="3"/>
  <c r="J2897" i="3"/>
  <c r="I2897" i="3"/>
  <c r="H2897" i="3"/>
  <c r="G2897" i="3"/>
  <c r="F2897" i="3"/>
  <c r="D2897" i="3"/>
  <c r="C2897" i="3"/>
  <c r="B2897" i="3"/>
  <c r="A2897" i="3"/>
  <c r="J2896" i="3"/>
  <c r="I2896" i="3"/>
  <c r="H2896" i="3"/>
  <c r="G2896" i="3"/>
  <c r="F2896" i="3"/>
  <c r="D2896" i="3"/>
  <c r="C2896" i="3"/>
  <c r="B2896" i="3"/>
  <c r="A2896" i="3"/>
  <c r="J2895" i="3"/>
  <c r="I2895" i="3"/>
  <c r="H2895" i="3"/>
  <c r="G2895" i="3"/>
  <c r="F2895" i="3"/>
  <c r="D2895" i="3"/>
  <c r="C2895" i="3"/>
  <c r="B2895" i="3"/>
  <c r="A2895" i="3"/>
  <c r="J2894" i="3"/>
  <c r="I2894" i="3"/>
  <c r="H2894" i="3"/>
  <c r="G2894" i="3"/>
  <c r="F2894" i="3"/>
  <c r="D2894" i="3"/>
  <c r="C2894" i="3"/>
  <c r="B2894" i="3"/>
  <c r="A2894" i="3"/>
  <c r="J2893" i="3"/>
  <c r="I2893" i="3"/>
  <c r="H2893" i="3"/>
  <c r="G2893" i="3"/>
  <c r="F2893" i="3"/>
  <c r="D2893" i="3"/>
  <c r="C2893" i="3"/>
  <c r="B2893" i="3"/>
  <c r="A2893" i="3"/>
  <c r="J2892" i="3"/>
  <c r="I2892" i="3"/>
  <c r="H2892" i="3"/>
  <c r="G2892" i="3"/>
  <c r="F2892" i="3"/>
  <c r="D2892" i="3"/>
  <c r="C2892" i="3"/>
  <c r="B2892" i="3"/>
  <c r="A2892" i="3"/>
  <c r="J2891" i="3"/>
  <c r="I2891" i="3"/>
  <c r="H2891" i="3"/>
  <c r="G2891" i="3"/>
  <c r="F2891" i="3"/>
  <c r="D2891" i="3"/>
  <c r="C2891" i="3"/>
  <c r="B2891" i="3"/>
  <c r="A2891" i="3"/>
  <c r="J2890" i="3"/>
  <c r="I2890" i="3"/>
  <c r="H2890" i="3"/>
  <c r="G2890" i="3"/>
  <c r="F2890" i="3"/>
  <c r="D2890" i="3"/>
  <c r="C2890" i="3"/>
  <c r="B2890" i="3"/>
  <c r="A2890" i="3"/>
  <c r="J2889" i="3"/>
  <c r="I2889" i="3"/>
  <c r="H2889" i="3"/>
  <c r="G2889" i="3"/>
  <c r="F2889" i="3"/>
  <c r="D2889" i="3"/>
  <c r="C2889" i="3"/>
  <c r="B2889" i="3"/>
  <c r="A2889" i="3"/>
  <c r="J2888" i="3"/>
  <c r="I2888" i="3"/>
  <c r="H2888" i="3"/>
  <c r="G2888" i="3"/>
  <c r="F2888" i="3"/>
  <c r="D2888" i="3"/>
  <c r="C2888" i="3"/>
  <c r="B2888" i="3"/>
  <c r="A2888" i="3"/>
  <c r="J2887" i="3"/>
  <c r="I2887" i="3"/>
  <c r="H2887" i="3"/>
  <c r="G2887" i="3"/>
  <c r="F2887" i="3"/>
  <c r="D2887" i="3"/>
  <c r="C2887" i="3"/>
  <c r="B2887" i="3"/>
  <c r="A2887" i="3"/>
  <c r="J2886" i="3"/>
  <c r="I2886" i="3"/>
  <c r="H2886" i="3"/>
  <c r="G2886" i="3"/>
  <c r="F2886" i="3"/>
  <c r="D2886" i="3"/>
  <c r="C2886" i="3"/>
  <c r="B2886" i="3"/>
  <c r="A2886" i="3"/>
  <c r="J2885" i="3"/>
  <c r="I2885" i="3"/>
  <c r="H2885" i="3"/>
  <c r="G2885" i="3"/>
  <c r="F2885" i="3"/>
  <c r="D2885" i="3"/>
  <c r="C2885" i="3"/>
  <c r="B2885" i="3"/>
  <c r="A2885" i="3"/>
  <c r="J2884" i="3"/>
  <c r="I2884" i="3"/>
  <c r="H2884" i="3"/>
  <c r="G2884" i="3"/>
  <c r="F2884" i="3"/>
  <c r="D2884" i="3"/>
  <c r="C2884" i="3"/>
  <c r="B2884" i="3"/>
  <c r="A2884" i="3"/>
  <c r="J2883" i="3"/>
  <c r="I2883" i="3"/>
  <c r="H2883" i="3"/>
  <c r="G2883" i="3"/>
  <c r="F2883" i="3"/>
  <c r="D2883" i="3"/>
  <c r="C2883" i="3"/>
  <c r="B2883" i="3"/>
  <c r="A2883" i="3"/>
  <c r="J2882" i="3"/>
  <c r="I2882" i="3"/>
  <c r="H2882" i="3"/>
  <c r="G2882" i="3"/>
  <c r="F2882" i="3"/>
  <c r="D2882" i="3"/>
  <c r="C2882" i="3"/>
  <c r="B2882" i="3"/>
  <c r="A2882" i="3"/>
  <c r="J2881" i="3"/>
  <c r="I2881" i="3"/>
  <c r="H2881" i="3"/>
  <c r="G2881" i="3"/>
  <c r="F2881" i="3"/>
  <c r="D2881" i="3"/>
  <c r="C2881" i="3"/>
  <c r="B2881" i="3"/>
  <c r="A2881" i="3"/>
  <c r="J2880" i="3"/>
  <c r="I2880" i="3"/>
  <c r="H2880" i="3"/>
  <c r="G2880" i="3"/>
  <c r="F2880" i="3"/>
  <c r="D2880" i="3"/>
  <c r="C2880" i="3"/>
  <c r="B2880" i="3"/>
  <c r="A2880" i="3"/>
  <c r="J2879" i="3"/>
  <c r="I2879" i="3"/>
  <c r="H2879" i="3"/>
  <c r="G2879" i="3"/>
  <c r="F2879" i="3"/>
  <c r="D2879" i="3"/>
  <c r="C2879" i="3"/>
  <c r="B2879" i="3"/>
  <c r="A2879" i="3"/>
  <c r="J2878" i="3"/>
  <c r="I2878" i="3"/>
  <c r="H2878" i="3"/>
  <c r="G2878" i="3"/>
  <c r="F2878" i="3"/>
  <c r="D2878" i="3"/>
  <c r="C2878" i="3"/>
  <c r="B2878" i="3"/>
  <c r="A2878" i="3"/>
  <c r="J2877" i="3"/>
  <c r="I2877" i="3"/>
  <c r="H2877" i="3"/>
  <c r="G2877" i="3"/>
  <c r="F2877" i="3"/>
  <c r="D2877" i="3"/>
  <c r="C2877" i="3"/>
  <c r="B2877" i="3"/>
  <c r="A2877" i="3"/>
  <c r="J2876" i="3"/>
  <c r="I2876" i="3"/>
  <c r="H2876" i="3"/>
  <c r="G2876" i="3"/>
  <c r="F2876" i="3"/>
  <c r="D2876" i="3"/>
  <c r="C2876" i="3"/>
  <c r="B2876" i="3"/>
  <c r="A2876" i="3"/>
  <c r="J2875" i="3"/>
  <c r="I2875" i="3"/>
  <c r="H2875" i="3"/>
  <c r="G2875" i="3"/>
  <c r="F2875" i="3"/>
  <c r="D2875" i="3"/>
  <c r="C2875" i="3"/>
  <c r="B2875" i="3"/>
  <c r="A2875" i="3"/>
  <c r="J2874" i="3"/>
  <c r="I2874" i="3"/>
  <c r="H2874" i="3"/>
  <c r="G2874" i="3"/>
  <c r="F2874" i="3"/>
  <c r="D2874" i="3"/>
  <c r="C2874" i="3"/>
  <c r="B2874" i="3"/>
  <c r="A2874" i="3"/>
  <c r="J2873" i="3"/>
  <c r="I2873" i="3"/>
  <c r="H2873" i="3"/>
  <c r="G2873" i="3"/>
  <c r="F2873" i="3"/>
  <c r="D2873" i="3"/>
  <c r="C2873" i="3"/>
  <c r="B2873" i="3"/>
  <c r="A2873" i="3"/>
  <c r="J2872" i="3"/>
  <c r="I2872" i="3"/>
  <c r="H2872" i="3"/>
  <c r="G2872" i="3"/>
  <c r="F2872" i="3"/>
  <c r="D2872" i="3"/>
  <c r="C2872" i="3"/>
  <c r="B2872" i="3"/>
  <c r="A2872" i="3"/>
  <c r="J2871" i="3"/>
  <c r="I2871" i="3"/>
  <c r="H2871" i="3"/>
  <c r="G2871" i="3"/>
  <c r="F2871" i="3"/>
  <c r="D2871" i="3"/>
  <c r="C2871" i="3"/>
  <c r="B2871" i="3"/>
  <c r="A2871" i="3"/>
  <c r="J2870" i="3"/>
  <c r="I2870" i="3"/>
  <c r="H2870" i="3"/>
  <c r="G2870" i="3"/>
  <c r="F2870" i="3"/>
  <c r="D2870" i="3"/>
  <c r="C2870" i="3"/>
  <c r="B2870" i="3"/>
  <c r="A2870" i="3"/>
  <c r="J2869" i="3"/>
  <c r="I2869" i="3"/>
  <c r="H2869" i="3"/>
  <c r="G2869" i="3"/>
  <c r="F2869" i="3"/>
  <c r="D2869" i="3"/>
  <c r="C2869" i="3"/>
  <c r="B2869" i="3"/>
  <c r="A2869" i="3"/>
  <c r="J2868" i="3"/>
  <c r="I2868" i="3"/>
  <c r="H2868" i="3"/>
  <c r="G2868" i="3"/>
  <c r="F2868" i="3"/>
  <c r="D2868" i="3"/>
  <c r="C2868" i="3"/>
  <c r="B2868" i="3"/>
  <c r="A2868" i="3"/>
  <c r="J2867" i="3"/>
  <c r="I2867" i="3"/>
  <c r="H2867" i="3"/>
  <c r="G2867" i="3"/>
  <c r="F2867" i="3"/>
  <c r="D2867" i="3"/>
  <c r="C2867" i="3"/>
  <c r="B2867" i="3"/>
  <c r="A2867" i="3"/>
  <c r="J2866" i="3"/>
  <c r="I2866" i="3"/>
  <c r="H2866" i="3"/>
  <c r="G2866" i="3"/>
  <c r="F2866" i="3"/>
  <c r="D2866" i="3"/>
  <c r="C2866" i="3"/>
  <c r="B2866" i="3"/>
  <c r="A2866" i="3"/>
  <c r="J2865" i="3"/>
  <c r="I2865" i="3"/>
  <c r="H2865" i="3"/>
  <c r="G2865" i="3"/>
  <c r="F2865" i="3"/>
  <c r="D2865" i="3"/>
  <c r="C2865" i="3"/>
  <c r="B2865" i="3"/>
  <c r="A2865" i="3"/>
  <c r="J2864" i="3"/>
  <c r="I2864" i="3"/>
  <c r="H2864" i="3"/>
  <c r="G2864" i="3"/>
  <c r="F2864" i="3"/>
  <c r="D2864" i="3"/>
  <c r="C2864" i="3"/>
  <c r="B2864" i="3"/>
  <c r="A2864" i="3"/>
  <c r="J2863" i="3"/>
  <c r="I2863" i="3"/>
  <c r="H2863" i="3"/>
  <c r="G2863" i="3"/>
  <c r="F2863" i="3"/>
  <c r="D2863" i="3"/>
  <c r="C2863" i="3"/>
  <c r="B2863" i="3"/>
  <c r="A2863" i="3"/>
  <c r="J2862" i="3"/>
  <c r="I2862" i="3"/>
  <c r="H2862" i="3"/>
  <c r="G2862" i="3"/>
  <c r="F2862" i="3"/>
  <c r="D2862" i="3"/>
  <c r="C2862" i="3"/>
  <c r="B2862" i="3"/>
  <c r="A2862" i="3"/>
  <c r="J2861" i="3"/>
  <c r="I2861" i="3"/>
  <c r="H2861" i="3"/>
  <c r="G2861" i="3"/>
  <c r="F2861" i="3"/>
  <c r="D2861" i="3"/>
  <c r="C2861" i="3"/>
  <c r="B2861" i="3"/>
  <c r="A2861" i="3"/>
  <c r="J2860" i="3"/>
  <c r="I2860" i="3"/>
  <c r="H2860" i="3"/>
  <c r="G2860" i="3"/>
  <c r="F2860" i="3"/>
  <c r="D2860" i="3"/>
  <c r="C2860" i="3"/>
  <c r="B2860" i="3"/>
  <c r="A2860" i="3"/>
  <c r="J2859" i="3"/>
  <c r="I2859" i="3"/>
  <c r="H2859" i="3"/>
  <c r="G2859" i="3"/>
  <c r="F2859" i="3"/>
  <c r="D2859" i="3"/>
  <c r="C2859" i="3"/>
  <c r="B2859" i="3"/>
  <c r="A2859" i="3"/>
  <c r="J2858" i="3"/>
  <c r="I2858" i="3"/>
  <c r="H2858" i="3"/>
  <c r="G2858" i="3"/>
  <c r="F2858" i="3"/>
  <c r="D2858" i="3"/>
  <c r="C2858" i="3"/>
  <c r="B2858" i="3"/>
  <c r="A2858" i="3"/>
  <c r="J2857" i="3"/>
  <c r="I2857" i="3"/>
  <c r="H2857" i="3"/>
  <c r="G2857" i="3"/>
  <c r="F2857" i="3"/>
  <c r="D2857" i="3"/>
  <c r="C2857" i="3"/>
  <c r="B2857" i="3"/>
  <c r="A2857" i="3"/>
  <c r="J2856" i="3"/>
  <c r="I2856" i="3"/>
  <c r="H2856" i="3"/>
  <c r="G2856" i="3"/>
  <c r="F2856" i="3"/>
  <c r="D2856" i="3"/>
  <c r="C2856" i="3"/>
  <c r="B2856" i="3"/>
  <c r="A2856" i="3"/>
  <c r="J2855" i="3"/>
  <c r="I2855" i="3"/>
  <c r="H2855" i="3"/>
  <c r="G2855" i="3"/>
  <c r="F2855" i="3"/>
  <c r="D2855" i="3"/>
  <c r="C2855" i="3"/>
  <c r="B2855" i="3"/>
  <c r="A2855" i="3"/>
  <c r="J2854" i="3"/>
  <c r="I2854" i="3"/>
  <c r="H2854" i="3"/>
  <c r="G2854" i="3"/>
  <c r="F2854" i="3"/>
  <c r="D2854" i="3"/>
  <c r="C2854" i="3"/>
  <c r="B2854" i="3"/>
  <c r="A2854" i="3"/>
  <c r="J2853" i="3"/>
  <c r="I2853" i="3"/>
  <c r="H2853" i="3"/>
  <c r="G2853" i="3"/>
  <c r="F2853" i="3"/>
  <c r="D2853" i="3"/>
  <c r="C2853" i="3"/>
  <c r="B2853" i="3"/>
  <c r="A2853" i="3"/>
  <c r="J2852" i="3"/>
  <c r="I2852" i="3"/>
  <c r="H2852" i="3"/>
  <c r="G2852" i="3"/>
  <c r="F2852" i="3"/>
  <c r="D2852" i="3"/>
  <c r="C2852" i="3"/>
  <c r="B2852" i="3"/>
  <c r="A2852" i="3"/>
  <c r="J2851" i="3"/>
  <c r="I2851" i="3"/>
  <c r="H2851" i="3"/>
  <c r="G2851" i="3"/>
  <c r="F2851" i="3"/>
  <c r="D2851" i="3"/>
  <c r="C2851" i="3"/>
  <c r="B2851" i="3"/>
  <c r="A2851" i="3"/>
  <c r="J2850" i="3"/>
  <c r="I2850" i="3"/>
  <c r="H2850" i="3"/>
  <c r="G2850" i="3"/>
  <c r="F2850" i="3"/>
  <c r="D2850" i="3"/>
  <c r="C2850" i="3"/>
  <c r="B2850" i="3"/>
  <c r="A2850" i="3"/>
  <c r="J2849" i="3"/>
  <c r="I2849" i="3"/>
  <c r="H2849" i="3"/>
  <c r="G2849" i="3"/>
  <c r="F2849" i="3"/>
  <c r="D2849" i="3"/>
  <c r="C2849" i="3"/>
  <c r="B2849" i="3"/>
  <c r="A2849" i="3"/>
  <c r="J2848" i="3"/>
  <c r="I2848" i="3"/>
  <c r="H2848" i="3"/>
  <c r="G2848" i="3"/>
  <c r="F2848" i="3"/>
  <c r="D2848" i="3"/>
  <c r="C2848" i="3"/>
  <c r="B2848" i="3"/>
  <c r="A2848" i="3"/>
  <c r="J2847" i="3"/>
  <c r="I2847" i="3"/>
  <c r="H2847" i="3"/>
  <c r="G2847" i="3"/>
  <c r="F2847" i="3"/>
  <c r="D2847" i="3"/>
  <c r="C2847" i="3"/>
  <c r="B2847" i="3"/>
  <c r="A2847" i="3"/>
  <c r="J2846" i="3"/>
  <c r="I2846" i="3"/>
  <c r="H2846" i="3"/>
  <c r="G2846" i="3"/>
  <c r="F2846" i="3"/>
  <c r="D2846" i="3"/>
  <c r="C2846" i="3"/>
  <c r="B2846" i="3"/>
  <c r="A2846" i="3"/>
  <c r="J2845" i="3"/>
  <c r="I2845" i="3"/>
  <c r="H2845" i="3"/>
  <c r="G2845" i="3"/>
  <c r="F2845" i="3"/>
  <c r="D2845" i="3"/>
  <c r="C2845" i="3"/>
  <c r="B2845" i="3"/>
  <c r="A2845" i="3"/>
  <c r="J2844" i="3"/>
  <c r="I2844" i="3"/>
  <c r="H2844" i="3"/>
  <c r="G2844" i="3"/>
  <c r="F2844" i="3"/>
  <c r="D2844" i="3"/>
  <c r="C2844" i="3"/>
  <c r="B2844" i="3"/>
  <c r="A2844" i="3"/>
  <c r="J2843" i="3"/>
  <c r="I2843" i="3"/>
  <c r="H2843" i="3"/>
  <c r="G2843" i="3"/>
  <c r="F2843" i="3"/>
  <c r="D2843" i="3"/>
  <c r="C2843" i="3"/>
  <c r="B2843" i="3"/>
  <c r="A2843" i="3"/>
  <c r="J2842" i="3"/>
  <c r="I2842" i="3"/>
  <c r="H2842" i="3"/>
  <c r="G2842" i="3"/>
  <c r="F2842" i="3"/>
  <c r="D2842" i="3"/>
  <c r="C2842" i="3"/>
  <c r="B2842" i="3"/>
  <c r="A2842" i="3"/>
  <c r="J2841" i="3"/>
  <c r="I2841" i="3"/>
  <c r="H2841" i="3"/>
  <c r="E2841" i="3" s="1"/>
  <c r="G2841" i="3"/>
  <c r="F2841" i="3"/>
  <c r="D2841" i="3"/>
  <c r="C2841" i="3"/>
  <c r="B2841" i="3"/>
  <c r="A2841" i="3"/>
  <c r="J2840" i="3"/>
  <c r="I2840" i="3"/>
  <c r="H2840" i="3"/>
  <c r="G2840" i="3"/>
  <c r="F2840" i="3"/>
  <c r="D2840" i="3"/>
  <c r="C2840" i="3"/>
  <c r="B2840" i="3"/>
  <c r="A2840" i="3"/>
  <c r="J2839" i="3"/>
  <c r="I2839" i="3"/>
  <c r="H2839" i="3"/>
  <c r="G2839" i="3"/>
  <c r="F2839" i="3"/>
  <c r="D2839" i="3"/>
  <c r="C2839" i="3"/>
  <c r="B2839" i="3"/>
  <c r="A2839" i="3"/>
  <c r="J2838" i="3"/>
  <c r="I2838" i="3"/>
  <c r="H2838" i="3"/>
  <c r="G2838" i="3"/>
  <c r="F2838" i="3"/>
  <c r="D2838" i="3"/>
  <c r="C2838" i="3"/>
  <c r="B2838" i="3"/>
  <c r="A2838" i="3"/>
  <c r="J2837" i="3"/>
  <c r="I2837" i="3"/>
  <c r="H2837" i="3"/>
  <c r="G2837" i="3"/>
  <c r="F2837" i="3"/>
  <c r="D2837" i="3"/>
  <c r="C2837" i="3"/>
  <c r="B2837" i="3"/>
  <c r="A2837" i="3"/>
  <c r="J2836" i="3"/>
  <c r="I2836" i="3"/>
  <c r="H2836" i="3"/>
  <c r="G2836" i="3"/>
  <c r="F2836" i="3"/>
  <c r="D2836" i="3"/>
  <c r="C2836" i="3"/>
  <c r="B2836" i="3"/>
  <c r="A2836" i="3"/>
  <c r="J2835" i="3"/>
  <c r="I2835" i="3"/>
  <c r="H2835" i="3"/>
  <c r="G2835" i="3"/>
  <c r="F2835" i="3"/>
  <c r="D2835" i="3"/>
  <c r="C2835" i="3"/>
  <c r="B2835" i="3"/>
  <c r="A2835" i="3"/>
  <c r="J2834" i="3"/>
  <c r="I2834" i="3"/>
  <c r="H2834" i="3"/>
  <c r="G2834" i="3"/>
  <c r="F2834" i="3"/>
  <c r="D2834" i="3"/>
  <c r="C2834" i="3"/>
  <c r="B2834" i="3"/>
  <c r="A2834" i="3"/>
  <c r="J2833" i="3"/>
  <c r="I2833" i="3"/>
  <c r="H2833" i="3"/>
  <c r="G2833" i="3"/>
  <c r="F2833" i="3"/>
  <c r="D2833" i="3"/>
  <c r="C2833" i="3"/>
  <c r="B2833" i="3"/>
  <c r="A2833" i="3"/>
  <c r="J2832" i="3"/>
  <c r="I2832" i="3"/>
  <c r="H2832" i="3"/>
  <c r="G2832" i="3"/>
  <c r="F2832" i="3"/>
  <c r="D2832" i="3"/>
  <c r="C2832" i="3"/>
  <c r="B2832" i="3"/>
  <c r="A2832" i="3"/>
  <c r="J2831" i="3"/>
  <c r="I2831" i="3"/>
  <c r="H2831" i="3"/>
  <c r="G2831" i="3"/>
  <c r="F2831" i="3"/>
  <c r="D2831" i="3"/>
  <c r="C2831" i="3"/>
  <c r="B2831" i="3"/>
  <c r="A2831" i="3"/>
  <c r="J2830" i="3"/>
  <c r="I2830" i="3"/>
  <c r="H2830" i="3"/>
  <c r="G2830" i="3"/>
  <c r="F2830" i="3"/>
  <c r="D2830" i="3"/>
  <c r="C2830" i="3"/>
  <c r="B2830" i="3"/>
  <c r="A2830" i="3"/>
  <c r="J2829" i="3"/>
  <c r="I2829" i="3"/>
  <c r="H2829" i="3"/>
  <c r="E2829" i="3" s="1"/>
  <c r="M2829" i="3" s="1"/>
  <c r="G2829" i="3"/>
  <c r="F2829" i="3"/>
  <c r="D2829" i="3"/>
  <c r="C2829" i="3"/>
  <c r="B2829" i="3"/>
  <c r="A2829" i="3"/>
  <c r="J2828" i="3"/>
  <c r="I2828" i="3"/>
  <c r="H2828" i="3"/>
  <c r="G2828" i="3"/>
  <c r="F2828" i="3"/>
  <c r="D2828" i="3"/>
  <c r="C2828" i="3"/>
  <c r="B2828" i="3"/>
  <c r="A2828" i="3"/>
  <c r="J2827" i="3"/>
  <c r="I2827" i="3"/>
  <c r="H2827" i="3"/>
  <c r="G2827" i="3"/>
  <c r="F2827" i="3"/>
  <c r="D2827" i="3"/>
  <c r="C2827" i="3"/>
  <c r="B2827" i="3"/>
  <c r="A2827" i="3"/>
  <c r="J2826" i="3"/>
  <c r="I2826" i="3"/>
  <c r="H2826" i="3"/>
  <c r="G2826" i="3"/>
  <c r="F2826" i="3"/>
  <c r="D2826" i="3"/>
  <c r="C2826" i="3"/>
  <c r="B2826" i="3"/>
  <c r="A2826" i="3"/>
  <c r="J2825" i="3"/>
  <c r="I2825" i="3"/>
  <c r="H2825" i="3"/>
  <c r="E2825" i="3" s="1"/>
  <c r="G2825" i="3"/>
  <c r="F2825" i="3"/>
  <c r="D2825" i="3"/>
  <c r="C2825" i="3"/>
  <c r="B2825" i="3"/>
  <c r="A2825" i="3"/>
  <c r="J2824" i="3"/>
  <c r="I2824" i="3"/>
  <c r="H2824" i="3"/>
  <c r="G2824" i="3"/>
  <c r="F2824" i="3"/>
  <c r="D2824" i="3"/>
  <c r="C2824" i="3"/>
  <c r="B2824" i="3"/>
  <c r="A2824" i="3"/>
  <c r="J2823" i="3"/>
  <c r="I2823" i="3"/>
  <c r="H2823" i="3"/>
  <c r="G2823" i="3"/>
  <c r="F2823" i="3"/>
  <c r="D2823" i="3"/>
  <c r="C2823" i="3"/>
  <c r="B2823" i="3"/>
  <c r="A2823" i="3"/>
  <c r="J2822" i="3"/>
  <c r="I2822" i="3"/>
  <c r="H2822" i="3"/>
  <c r="G2822" i="3"/>
  <c r="F2822" i="3"/>
  <c r="D2822" i="3"/>
  <c r="C2822" i="3"/>
  <c r="B2822" i="3"/>
  <c r="A2822" i="3"/>
  <c r="J2821" i="3"/>
  <c r="I2821" i="3"/>
  <c r="H2821" i="3"/>
  <c r="G2821" i="3"/>
  <c r="F2821" i="3"/>
  <c r="D2821" i="3"/>
  <c r="C2821" i="3"/>
  <c r="B2821" i="3"/>
  <c r="A2821" i="3"/>
  <c r="J2820" i="3"/>
  <c r="I2820" i="3"/>
  <c r="H2820" i="3"/>
  <c r="G2820" i="3"/>
  <c r="F2820" i="3"/>
  <c r="D2820" i="3"/>
  <c r="C2820" i="3"/>
  <c r="B2820" i="3"/>
  <c r="A2820" i="3"/>
  <c r="J2819" i="3"/>
  <c r="I2819" i="3"/>
  <c r="H2819" i="3"/>
  <c r="G2819" i="3"/>
  <c r="F2819" i="3"/>
  <c r="D2819" i="3"/>
  <c r="C2819" i="3"/>
  <c r="B2819" i="3"/>
  <c r="A2819" i="3"/>
  <c r="J2818" i="3"/>
  <c r="I2818" i="3"/>
  <c r="H2818" i="3"/>
  <c r="G2818" i="3"/>
  <c r="F2818" i="3"/>
  <c r="D2818" i="3"/>
  <c r="C2818" i="3"/>
  <c r="B2818" i="3"/>
  <c r="A2818" i="3"/>
  <c r="J2817" i="3"/>
  <c r="I2817" i="3"/>
  <c r="H2817" i="3"/>
  <c r="G2817" i="3"/>
  <c r="F2817" i="3"/>
  <c r="D2817" i="3"/>
  <c r="C2817" i="3"/>
  <c r="B2817" i="3"/>
  <c r="A2817" i="3"/>
  <c r="J2816" i="3"/>
  <c r="I2816" i="3"/>
  <c r="H2816" i="3"/>
  <c r="G2816" i="3"/>
  <c r="F2816" i="3"/>
  <c r="D2816" i="3"/>
  <c r="C2816" i="3"/>
  <c r="B2816" i="3"/>
  <c r="A2816" i="3"/>
  <c r="J2815" i="3"/>
  <c r="I2815" i="3"/>
  <c r="H2815" i="3"/>
  <c r="G2815" i="3"/>
  <c r="F2815" i="3"/>
  <c r="D2815" i="3"/>
  <c r="C2815" i="3"/>
  <c r="B2815" i="3"/>
  <c r="A2815" i="3"/>
  <c r="J2814" i="3"/>
  <c r="I2814" i="3"/>
  <c r="E2814" i="3" s="1"/>
  <c r="K2814" i="3" s="1"/>
  <c r="H2814" i="3"/>
  <c r="G2814" i="3"/>
  <c r="F2814" i="3"/>
  <c r="D2814" i="3"/>
  <c r="C2814" i="3"/>
  <c r="B2814" i="3"/>
  <c r="A2814" i="3"/>
  <c r="J2813" i="3"/>
  <c r="I2813" i="3"/>
  <c r="H2813" i="3"/>
  <c r="G2813" i="3"/>
  <c r="F2813" i="3"/>
  <c r="D2813" i="3"/>
  <c r="C2813" i="3"/>
  <c r="B2813" i="3"/>
  <c r="A2813" i="3"/>
  <c r="J2812" i="3"/>
  <c r="I2812" i="3"/>
  <c r="H2812" i="3"/>
  <c r="G2812" i="3"/>
  <c r="F2812" i="3"/>
  <c r="D2812" i="3"/>
  <c r="C2812" i="3"/>
  <c r="B2812" i="3"/>
  <c r="A2812" i="3"/>
  <c r="J2811" i="3"/>
  <c r="I2811" i="3"/>
  <c r="H2811" i="3"/>
  <c r="G2811" i="3"/>
  <c r="F2811" i="3"/>
  <c r="D2811" i="3"/>
  <c r="C2811" i="3"/>
  <c r="B2811" i="3"/>
  <c r="A2811" i="3"/>
  <c r="J2810" i="3"/>
  <c r="I2810" i="3"/>
  <c r="H2810" i="3"/>
  <c r="G2810" i="3"/>
  <c r="F2810" i="3"/>
  <c r="D2810" i="3"/>
  <c r="C2810" i="3"/>
  <c r="B2810" i="3"/>
  <c r="A2810" i="3"/>
  <c r="J2809" i="3"/>
  <c r="I2809" i="3"/>
  <c r="H2809" i="3"/>
  <c r="G2809" i="3"/>
  <c r="F2809" i="3"/>
  <c r="D2809" i="3"/>
  <c r="C2809" i="3"/>
  <c r="B2809" i="3"/>
  <c r="A2809" i="3"/>
  <c r="J2808" i="3"/>
  <c r="I2808" i="3"/>
  <c r="H2808" i="3"/>
  <c r="G2808" i="3"/>
  <c r="F2808" i="3"/>
  <c r="D2808" i="3"/>
  <c r="C2808" i="3"/>
  <c r="B2808" i="3"/>
  <c r="A2808" i="3"/>
  <c r="J2807" i="3"/>
  <c r="I2807" i="3"/>
  <c r="H2807" i="3"/>
  <c r="G2807" i="3"/>
  <c r="F2807" i="3"/>
  <c r="D2807" i="3"/>
  <c r="C2807" i="3"/>
  <c r="B2807" i="3"/>
  <c r="A2807" i="3"/>
  <c r="J2806" i="3"/>
  <c r="I2806" i="3"/>
  <c r="H2806" i="3"/>
  <c r="G2806" i="3"/>
  <c r="F2806" i="3"/>
  <c r="D2806" i="3"/>
  <c r="C2806" i="3"/>
  <c r="B2806" i="3"/>
  <c r="A2806" i="3"/>
  <c r="J2805" i="3"/>
  <c r="I2805" i="3"/>
  <c r="H2805" i="3"/>
  <c r="G2805" i="3"/>
  <c r="F2805" i="3"/>
  <c r="D2805" i="3"/>
  <c r="C2805" i="3"/>
  <c r="B2805" i="3"/>
  <c r="A2805" i="3"/>
  <c r="J2804" i="3"/>
  <c r="I2804" i="3"/>
  <c r="H2804" i="3"/>
  <c r="G2804" i="3"/>
  <c r="F2804" i="3"/>
  <c r="D2804" i="3"/>
  <c r="C2804" i="3"/>
  <c r="B2804" i="3"/>
  <c r="A2804" i="3"/>
  <c r="J2803" i="3"/>
  <c r="I2803" i="3"/>
  <c r="H2803" i="3"/>
  <c r="G2803" i="3"/>
  <c r="F2803" i="3"/>
  <c r="D2803" i="3"/>
  <c r="C2803" i="3"/>
  <c r="B2803" i="3"/>
  <c r="A2803" i="3"/>
  <c r="J2802" i="3"/>
  <c r="I2802" i="3"/>
  <c r="H2802" i="3"/>
  <c r="G2802" i="3"/>
  <c r="F2802" i="3"/>
  <c r="D2802" i="3"/>
  <c r="C2802" i="3"/>
  <c r="B2802" i="3"/>
  <c r="A2802" i="3"/>
  <c r="J2801" i="3"/>
  <c r="I2801" i="3"/>
  <c r="H2801" i="3"/>
  <c r="G2801" i="3"/>
  <c r="F2801" i="3"/>
  <c r="D2801" i="3"/>
  <c r="C2801" i="3"/>
  <c r="B2801" i="3"/>
  <c r="A2801" i="3"/>
  <c r="J2800" i="3"/>
  <c r="I2800" i="3"/>
  <c r="H2800" i="3"/>
  <c r="G2800" i="3"/>
  <c r="F2800" i="3"/>
  <c r="D2800" i="3"/>
  <c r="C2800" i="3"/>
  <c r="B2800" i="3"/>
  <c r="A2800" i="3"/>
  <c r="J2799" i="3"/>
  <c r="I2799" i="3"/>
  <c r="H2799" i="3"/>
  <c r="G2799" i="3"/>
  <c r="F2799" i="3"/>
  <c r="D2799" i="3"/>
  <c r="C2799" i="3"/>
  <c r="B2799" i="3"/>
  <c r="A2799" i="3"/>
  <c r="J2798" i="3"/>
  <c r="I2798" i="3"/>
  <c r="H2798" i="3"/>
  <c r="G2798" i="3"/>
  <c r="F2798" i="3"/>
  <c r="E2798" i="3"/>
  <c r="K2798" i="3" s="1"/>
  <c r="D2798" i="3"/>
  <c r="C2798" i="3"/>
  <c r="B2798" i="3"/>
  <c r="A2798" i="3"/>
  <c r="J2797" i="3"/>
  <c r="I2797" i="3"/>
  <c r="H2797" i="3"/>
  <c r="G2797" i="3"/>
  <c r="F2797" i="3"/>
  <c r="D2797" i="3"/>
  <c r="C2797" i="3"/>
  <c r="B2797" i="3"/>
  <c r="A2797" i="3"/>
  <c r="J2796" i="3"/>
  <c r="I2796" i="3"/>
  <c r="H2796" i="3"/>
  <c r="G2796" i="3"/>
  <c r="F2796" i="3"/>
  <c r="D2796" i="3"/>
  <c r="C2796" i="3"/>
  <c r="B2796" i="3"/>
  <c r="A2796" i="3"/>
  <c r="J2795" i="3"/>
  <c r="I2795" i="3"/>
  <c r="H2795" i="3"/>
  <c r="G2795" i="3"/>
  <c r="F2795" i="3"/>
  <c r="D2795" i="3"/>
  <c r="C2795" i="3"/>
  <c r="B2795" i="3"/>
  <c r="A2795" i="3"/>
  <c r="J2794" i="3"/>
  <c r="I2794" i="3"/>
  <c r="H2794" i="3"/>
  <c r="G2794" i="3"/>
  <c r="F2794" i="3"/>
  <c r="D2794" i="3"/>
  <c r="C2794" i="3"/>
  <c r="B2794" i="3"/>
  <c r="A2794" i="3"/>
  <c r="J2793" i="3"/>
  <c r="I2793" i="3"/>
  <c r="H2793" i="3"/>
  <c r="G2793" i="3"/>
  <c r="F2793" i="3"/>
  <c r="D2793" i="3"/>
  <c r="C2793" i="3"/>
  <c r="B2793" i="3"/>
  <c r="A2793" i="3"/>
  <c r="J2792" i="3"/>
  <c r="I2792" i="3"/>
  <c r="H2792" i="3"/>
  <c r="G2792" i="3"/>
  <c r="F2792" i="3"/>
  <c r="D2792" i="3"/>
  <c r="C2792" i="3"/>
  <c r="B2792" i="3"/>
  <c r="A2792" i="3"/>
  <c r="J2791" i="3"/>
  <c r="I2791" i="3"/>
  <c r="H2791" i="3"/>
  <c r="G2791" i="3"/>
  <c r="F2791" i="3"/>
  <c r="D2791" i="3"/>
  <c r="C2791" i="3"/>
  <c r="B2791" i="3"/>
  <c r="A2791" i="3"/>
  <c r="J2790" i="3"/>
  <c r="I2790" i="3"/>
  <c r="H2790" i="3"/>
  <c r="E2790" i="3" s="1"/>
  <c r="K2790" i="3" s="1"/>
  <c r="G2790" i="3"/>
  <c r="F2790" i="3"/>
  <c r="D2790" i="3"/>
  <c r="C2790" i="3"/>
  <c r="B2790" i="3"/>
  <c r="A2790" i="3"/>
  <c r="J2789" i="3"/>
  <c r="I2789" i="3"/>
  <c r="H2789" i="3"/>
  <c r="G2789" i="3"/>
  <c r="F2789" i="3"/>
  <c r="D2789" i="3"/>
  <c r="C2789" i="3"/>
  <c r="B2789" i="3"/>
  <c r="A2789" i="3"/>
  <c r="J2788" i="3"/>
  <c r="I2788" i="3"/>
  <c r="H2788" i="3"/>
  <c r="G2788" i="3"/>
  <c r="F2788" i="3"/>
  <c r="D2788" i="3"/>
  <c r="C2788" i="3"/>
  <c r="B2788" i="3"/>
  <c r="A2788" i="3"/>
  <c r="J2787" i="3"/>
  <c r="I2787" i="3"/>
  <c r="H2787" i="3"/>
  <c r="G2787" i="3"/>
  <c r="F2787" i="3"/>
  <c r="D2787" i="3"/>
  <c r="C2787" i="3"/>
  <c r="B2787" i="3"/>
  <c r="A2787" i="3"/>
  <c r="J2786" i="3"/>
  <c r="I2786" i="3"/>
  <c r="H2786" i="3"/>
  <c r="G2786" i="3"/>
  <c r="F2786" i="3"/>
  <c r="D2786" i="3"/>
  <c r="C2786" i="3"/>
  <c r="B2786" i="3"/>
  <c r="A2786" i="3"/>
  <c r="J2785" i="3"/>
  <c r="I2785" i="3"/>
  <c r="H2785" i="3"/>
  <c r="G2785" i="3"/>
  <c r="F2785" i="3"/>
  <c r="D2785" i="3"/>
  <c r="C2785" i="3"/>
  <c r="B2785" i="3"/>
  <c r="A2785" i="3"/>
  <c r="J2784" i="3"/>
  <c r="E2784" i="3" s="1"/>
  <c r="K2784" i="3" s="1"/>
  <c r="I2784" i="3"/>
  <c r="H2784" i="3"/>
  <c r="G2784" i="3"/>
  <c r="F2784" i="3"/>
  <c r="D2784" i="3"/>
  <c r="C2784" i="3"/>
  <c r="B2784" i="3"/>
  <c r="A2784" i="3"/>
  <c r="J2783" i="3"/>
  <c r="I2783" i="3"/>
  <c r="H2783" i="3"/>
  <c r="G2783" i="3"/>
  <c r="F2783" i="3"/>
  <c r="D2783" i="3"/>
  <c r="C2783" i="3"/>
  <c r="B2783" i="3"/>
  <c r="A2783" i="3"/>
  <c r="J2782" i="3"/>
  <c r="I2782" i="3"/>
  <c r="H2782" i="3"/>
  <c r="E2782" i="3" s="1"/>
  <c r="K2782" i="3" s="1"/>
  <c r="G2782" i="3"/>
  <c r="F2782" i="3"/>
  <c r="D2782" i="3"/>
  <c r="C2782" i="3"/>
  <c r="B2782" i="3"/>
  <c r="A2782" i="3"/>
  <c r="J2781" i="3"/>
  <c r="I2781" i="3"/>
  <c r="H2781" i="3"/>
  <c r="G2781" i="3"/>
  <c r="F2781" i="3"/>
  <c r="D2781" i="3"/>
  <c r="C2781" i="3"/>
  <c r="B2781" i="3"/>
  <c r="A2781" i="3"/>
  <c r="J2780" i="3"/>
  <c r="I2780" i="3"/>
  <c r="H2780" i="3"/>
  <c r="G2780" i="3"/>
  <c r="F2780" i="3"/>
  <c r="D2780" i="3"/>
  <c r="C2780" i="3"/>
  <c r="B2780" i="3"/>
  <c r="A2780" i="3"/>
  <c r="J2779" i="3"/>
  <c r="I2779" i="3"/>
  <c r="H2779" i="3"/>
  <c r="G2779" i="3"/>
  <c r="F2779" i="3"/>
  <c r="D2779" i="3"/>
  <c r="C2779" i="3"/>
  <c r="B2779" i="3"/>
  <c r="A2779" i="3"/>
  <c r="J2778" i="3"/>
  <c r="I2778" i="3"/>
  <c r="H2778" i="3"/>
  <c r="G2778" i="3"/>
  <c r="F2778" i="3"/>
  <c r="D2778" i="3"/>
  <c r="C2778" i="3"/>
  <c r="B2778" i="3"/>
  <c r="A2778" i="3"/>
  <c r="J2777" i="3"/>
  <c r="I2777" i="3"/>
  <c r="H2777" i="3"/>
  <c r="G2777" i="3"/>
  <c r="F2777" i="3"/>
  <c r="D2777" i="3"/>
  <c r="C2777" i="3"/>
  <c r="B2777" i="3"/>
  <c r="A2777" i="3"/>
  <c r="J2776" i="3"/>
  <c r="I2776" i="3"/>
  <c r="H2776" i="3"/>
  <c r="G2776" i="3"/>
  <c r="F2776" i="3"/>
  <c r="D2776" i="3"/>
  <c r="C2776" i="3"/>
  <c r="B2776" i="3"/>
  <c r="A2776" i="3"/>
  <c r="J2775" i="3"/>
  <c r="I2775" i="3"/>
  <c r="H2775" i="3"/>
  <c r="G2775" i="3"/>
  <c r="F2775" i="3"/>
  <c r="D2775" i="3"/>
  <c r="C2775" i="3"/>
  <c r="B2775" i="3"/>
  <c r="A2775" i="3"/>
  <c r="J2774" i="3"/>
  <c r="I2774" i="3"/>
  <c r="H2774" i="3"/>
  <c r="G2774" i="3"/>
  <c r="F2774" i="3"/>
  <c r="D2774" i="3"/>
  <c r="C2774" i="3"/>
  <c r="B2774" i="3"/>
  <c r="A2774" i="3"/>
  <c r="J2773" i="3"/>
  <c r="I2773" i="3"/>
  <c r="H2773" i="3"/>
  <c r="G2773" i="3"/>
  <c r="F2773" i="3"/>
  <c r="D2773" i="3"/>
  <c r="C2773" i="3"/>
  <c r="B2773" i="3"/>
  <c r="A2773" i="3"/>
  <c r="J2772" i="3"/>
  <c r="I2772" i="3"/>
  <c r="H2772" i="3"/>
  <c r="G2772" i="3"/>
  <c r="F2772" i="3"/>
  <c r="D2772" i="3"/>
  <c r="C2772" i="3"/>
  <c r="B2772" i="3"/>
  <c r="A2772" i="3"/>
  <c r="J2771" i="3"/>
  <c r="I2771" i="3"/>
  <c r="H2771" i="3"/>
  <c r="G2771" i="3"/>
  <c r="F2771" i="3"/>
  <c r="D2771" i="3"/>
  <c r="C2771" i="3"/>
  <c r="B2771" i="3"/>
  <c r="A2771" i="3"/>
  <c r="J2770" i="3"/>
  <c r="I2770" i="3"/>
  <c r="H2770" i="3"/>
  <c r="G2770" i="3"/>
  <c r="F2770" i="3"/>
  <c r="D2770" i="3"/>
  <c r="C2770" i="3"/>
  <c r="B2770" i="3"/>
  <c r="A2770" i="3"/>
  <c r="J2769" i="3"/>
  <c r="I2769" i="3"/>
  <c r="H2769" i="3"/>
  <c r="G2769" i="3"/>
  <c r="F2769" i="3"/>
  <c r="D2769" i="3"/>
  <c r="C2769" i="3"/>
  <c r="B2769" i="3"/>
  <c r="A2769" i="3"/>
  <c r="J2768" i="3"/>
  <c r="I2768" i="3"/>
  <c r="H2768" i="3"/>
  <c r="G2768" i="3"/>
  <c r="F2768" i="3"/>
  <c r="D2768" i="3"/>
  <c r="C2768" i="3"/>
  <c r="B2768" i="3"/>
  <c r="A2768" i="3"/>
  <c r="J2767" i="3"/>
  <c r="I2767" i="3"/>
  <c r="H2767" i="3"/>
  <c r="G2767" i="3"/>
  <c r="F2767" i="3"/>
  <c r="D2767" i="3"/>
  <c r="C2767" i="3"/>
  <c r="B2767" i="3"/>
  <c r="A2767" i="3"/>
  <c r="J2766" i="3"/>
  <c r="I2766" i="3"/>
  <c r="H2766" i="3"/>
  <c r="E2766" i="3" s="1"/>
  <c r="K2766" i="3" s="1"/>
  <c r="G2766" i="3"/>
  <c r="F2766" i="3"/>
  <c r="D2766" i="3"/>
  <c r="C2766" i="3"/>
  <c r="B2766" i="3"/>
  <c r="A2766" i="3"/>
  <c r="J2765" i="3"/>
  <c r="I2765" i="3"/>
  <c r="H2765" i="3"/>
  <c r="G2765" i="3"/>
  <c r="F2765" i="3"/>
  <c r="D2765" i="3"/>
  <c r="C2765" i="3"/>
  <c r="B2765" i="3"/>
  <c r="A2765" i="3"/>
  <c r="J2764" i="3"/>
  <c r="I2764" i="3"/>
  <c r="H2764" i="3"/>
  <c r="G2764" i="3"/>
  <c r="F2764" i="3"/>
  <c r="D2764" i="3"/>
  <c r="C2764" i="3"/>
  <c r="B2764" i="3"/>
  <c r="A2764" i="3"/>
  <c r="J2763" i="3"/>
  <c r="I2763" i="3"/>
  <c r="H2763" i="3"/>
  <c r="G2763" i="3"/>
  <c r="F2763" i="3"/>
  <c r="D2763" i="3"/>
  <c r="C2763" i="3"/>
  <c r="B2763" i="3"/>
  <c r="A2763" i="3"/>
  <c r="J2762" i="3"/>
  <c r="I2762" i="3"/>
  <c r="H2762" i="3"/>
  <c r="G2762" i="3"/>
  <c r="F2762" i="3"/>
  <c r="D2762" i="3"/>
  <c r="C2762" i="3"/>
  <c r="B2762" i="3"/>
  <c r="A2762" i="3"/>
  <c r="J2761" i="3"/>
  <c r="I2761" i="3"/>
  <c r="H2761" i="3"/>
  <c r="G2761" i="3"/>
  <c r="F2761" i="3"/>
  <c r="D2761" i="3"/>
  <c r="C2761" i="3"/>
  <c r="B2761" i="3"/>
  <c r="A2761" i="3"/>
  <c r="J2760" i="3"/>
  <c r="I2760" i="3"/>
  <c r="H2760" i="3"/>
  <c r="G2760" i="3"/>
  <c r="F2760" i="3"/>
  <c r="D2760" i="3"/>
  <c r="C2760" i="3"/>
  <c r="B2760" i="3"/>
  <c r="A2760" i="3"/>
  <c r="J2759" i="3"/>
  <c r="I2759" i="3"/>
  <c r="H2759" i="3"/>
  <c r="G2759" i="3"/>
  <c r="F2759" i="3"/>
  <c r="D2759" i="3"/>
  <c r="C2759" i="3"/>
  <c r="B2759" i="3"/>
  <c r="A2759" i="3"/>
  <c r="J2758" i="3"/>
  <c r="I2758" i="3"/>
  <c r="H2758" i="3"/>
  <c r="G2758" i="3"/>
  <c r="F2758" i="3"/>
  <c r="D2758" i="3"/>
  <c r="C2758" i="3"/>
  <c r="B2758" i="3"/>
  <c r="A2758" i="3"/>
  <c r="J2757" i="3"/>
  <c r="I2757" i="3"/>
  <c r="H2757" i="3"/>
  <c r="G2757" i="3"/>
  <c r="F2757" i="3"/>
  <c r="D2757" i="3"/>
  <c r="C2757" i="3"/>
  <c r="B2757" i="3"/>
  <c r="A2757" i="3"/>
  <c r="J2756" i="3"/>
  <c r="I2756" i="3"/>
  <c r="H2756" i="3"/>
  <c r="G2756" i="3"/>
  <c r="F2756" i="3"/>
  <c r="D2756" i="3"/>
  <c r="C2756" i="3"/>
  <c r="B2756" i="3"/>
  <c r="A2756" i="3"/>
  <c r="J2755" i="3"/>
  <c r="I2755" i="3"/>
  <c r="H2755" i="3"/>
  <c r="G2755" i="3"/>
  <c r="F2755" i="3"/>
  <c r="D2755" i="3"/>
  <c r="C2755" i="3"/>
  <c r="B2755" i="3"/>
  <c r="A2755" i="3"/>
  <c r="J2754" i="3"/>
  <c r="I2754" i="3"/>
  <c r="H2754" i="3"/>
  <c r="G2754" i="3"/>
  <c r="F2754" i="3"/>
  <c r="D2754" i="3"/>
  <c r="C2754" i="3"/>
  <c r="B2754" i="3"/>
  <c r="A2754" i="3"/>
  <c r="J2753" i="3"/>
  <c r="I2753" i="3"/>
  <c r="H2753" i="3"/>
  <c r="G2753" i="3"/>
  <c r="F2753" i="3"/>
  <c r="D2753" i="3"/>
  <c r="C2753" i="3"/>
  <c r="B2753" i="3"/>
  <c r="A2753" i="3"/>
  <c r="J2752" i="3"/>
  <c r="I2752" i="3"/>
  <c r="H2752" i="3"/>
  <c r="G2752" i="3"/>
  <c r="F2752" i="3"/>
  <c r="D2752" i="3"/>
  <c r="C2752" i="3"/>
  <c r="B2752" i="3"/>
  <c r="A2752" i="3"/>
  <c r="J2751" i="3"/>
  <c r="I2751" i="3"/>
  <c r="H2751" i="3"/>
  <c r="G2751" i="3"/>
  <c r="F2751" i="3"/>
  <c r="D2751" i="3"/>
  <c r="C2751" i="3"/>
  <c r="B2751" i="3"/>
  <c r="A2751" i="3"/>
  <c r="J2750" i="3"/>
  <c r="I2750" i="3"/>
  <c r="H2750" i="3"/>
  <c r="G2750" i="3"/>
  <c r="F2750" i="3"/>
  <c r="D2750" i="3"/>
  <c r="C2750" i="3"/>
  <c r="B2750" i="3"/>
  <c r="A2750" i="3"/>
  <c r="J2749" i="3"/>
  <c r="I2749" i="3"/>
  <c r="H2749" i="3"/>
  <c r="G2749" i="3"/>
  <c r="F2749" i="3"/>
  <c r="D2749" i="3"/>
  <c r="C2749" i="3"/>
  <c r="B2749" i="3"/>
  <c r="A2749" i="3"/>
  <c r="J2748" i="3"/>
  <c r="I2748" i="3"/>
  <c r="H2748" i="3"/>
  <c r="G2748" i="3"/>
  <c r="F2748" i="3"/>
  <c r="D2748" i="3"/>
  <c r="C2748" i="3"/>
  <c r="B2748" i="3"/>
  <c r="A2748" i="3"/>
  <c r="J2747" i="3"/>
  <c r="I2747" i="3"/>
  <c r="H2747" i="3"/>
  <c r="G2747" i="3"/>
  <c r="F2747" i="3"/>
  <c r="D2747" i="3"/>
  <c r="C2747" i="3"/>
  <c r="B2747" i="3"/>
  <c r="A2747" i="3"/>
  <c r="J2746" i="3"/>
  <c r="I2746" i="3"/>
  <c r="H2746" i="3"/>
  <c r="G2746" i="3"/>
  <c r="F2746" i="3"/>
  <c r="D2746" i="3"/>
  <c r="C2746" i="3"/>
  <c r="B2746" i="3"/>
  <c r="A2746" i="3"/>
  <c r="J2745" i="3"/>
  <c r="I2745" i="3"/>
  <c r="H2745" i="3"/>
  <c r="G2745" i="3"/>
  <c r="F2745" i="3"/>
  <c r="D2745" i="3"/>
  <c r="C2745" i="3"/>
  <c r="B2745" i="3"/>
  <c r="A2745" i="3"/>
  <c r="J2744" i="3"/>
  <c r="I2744" i="3"/>
  <c r="H2744" i="3"/>
  <c r="G2744" i="3"/>
  <c r="F2744" i="3"/>
  <c r="D2744" i="3"/>
  <c r="C2744" i="3"/>
  <c r="B2744" i="3"/>
  <c r="A2744" i="3"/>
  <c r="J2743" i="3"/>
  <c r="I2743" i="3"/>
  <c r="H2743" i="3"/>
  <c r="G2743" i="3"/>
  <c r="F2743" i="3"/>
  <c r="D2743" i="3"/>
  <c r="C2743" i="3"/>
  <c r="B2743" i="3"/>
  <c r="A2743" i="3"/>
  <c r="J2742" i="3"/>
  <c r="I2742" i="3"/>
  <c r="H2742" i="3"/>
  <c r="G2742" i="3"/>
  <c r="F2742" i="3"/>
  <c r="D2742" i="3"/>
  <c r="C2742" i="3"/>
  <c r="B2742" i="3"/>
  <c r="A2742" i="3"/>
  <c r="J2741" i="3"/>
  <c r="I2741" i="3"/>
  <c r="H2741" i="3"/>
  <c r="G2741" i="3"/>
  <c r="F2741" i="3"/>
  <c r="D2741" i="3"/>
  <c r="C2741" i="3"/>
  <c r="B2741" i="3"/>
  <c r="A2741" i="3"/>
  <c r="J2740" i="3"/>
  <c r="I2740" i="3"/>
  <c r="H2740" i="3"/>
  <c r="G2740" i="3"/>
  <c r="F2740" i="3"/>
  <c r="D2740" i="3"/>
  <c r="C2740" i="3"/>
  <c r="B2740" i="3"/>
  <c r="A2740" i="3"/>
  <c r="J2739" i="3"/>
  <c r="I2739" i="3"/>
  <c r="H2739" i="3"/>
  <c r="G2739" i="3"/>
  <c r="F2739" i="3"/>
  <c r="D2739" i="3"/>
  <c r="C2739" i="3"/>
  <c r="B2739" i="3"/>
  <c r="A2739" i="3"/>
  <c r="J2738" i="3"/>
  <c r="I2738" i="3"/>
  <c r="H2738" i="3"/>
  <c r="G2738" i="3"/>
  <c r="F2738" i="3"/>
  <c r="D2738" i="3"/>
  <c r="C2738" i="3"/>
  <c r="B2738" i="3"/>
  <c r="A2738" i="3"/>
  <c r="J2737" i="3"/>
  <c r="I2737" i="3"/>
  <c r="H2737" i="3"/>
  <c r="G2737" i="3"/>
  <c r="F2737" i="3"/>
  <c r="D2737" i="3"/>
  <c r="C2737" i="3"/>
  <c r="B2737" i="3"/>
  <c r="A2737" i="3"/>
  <c r="J2736" i="3"/>
  <c r="I2736" i="3"/>
  <c r="H2736" i="3"/>
  <c r="G2736" i="3"/>
  <c r="F2736" i="3"/>
  <c r="D2736" i="3"/>
  <c r="C2736" i="3"/>
  <c r="B2736" i="3"/>
  <c r="A2736" i="3"/>
  <c r="J2735" i="3"/>
  <c r="I2735" i="3"/>
  <c r="H2735" i="3"/>
  <c r="G2735" i="3"/>
  <c r="F2735" i="3"/>
  <c r="D2735" i="3"/>
  <c r="C2735" i="3"/>
  <c r="B2735" i="3"/>
  <c r="A2735" i="3"/>
  <c r="J2734" i="3"/>
  <c r="I2734" i="3"/>
  <c r="H2734" i="3"/>
  <c r="G2734" i="3"/>
  <c r="F2734" i="3"/>
  <c r="D2734" i="3"/>
  <c r="C2734" i="3"/>
  <c r="B2734" i="3"/>
  <c r="A2734" i="3"/>
  <c r="J2733" i="3"/>
  <c r="I2733" i="3"/>
  <c r="H2733" i="3"/>
  <c r="G2733" i="3"/>
  <c r="F2733" i="3"/>
  <c r="D2733" i="3"/>
  <c r="C2733" i="3"/>
  <c r="B2733" i="3"/>
  <c r="A2733" i="3"/>
  <c r="J2732" i="3"/>
  <c r="I2732" i="3"/>
  <c r="H2732" i="3"/>
  <c r="G2732" i="3"/>
  <c r="F2732" i="3"/>
  <c r="D2732" i="3"/>
  <c r="C2732" i="3"/>
  <c r="B2732" i="3"/>
  <c r="A2732" i="3"/>
  <c r="J2731" i="3"/>
  <c r="I2731" i="3"/>
  <c r="H2731" i="3"/>
  <c r="G2731" i="3"/>
  <c r="F2731" i="3"/>
  <c r="D2731" i="3"/>
  <c r="C2731" i="3"/>
  <c r="B2731" i="3"/>
  <c r="A2731" i="3"/>
  <c r="J2730" i="3"/>
  <c r="I2730" i="3"/>
  <c r="H2730" i="3"/>
  <c r="G2730" i="3"/>
  <c r="F2730" i="3"/>
  <c r="D2730" i="3"/>
  <c r="C2730" i="3"/>
  <c r="B2730" i="3"/>
  <c r="A2730" i="3"/>
  <c r="J2729" i="3"/>
  <c r="I2729" i="3"/>
  <c r="H2729" i="3"/>
  <c r="G2729" i="3"/>
  <c r="F2729" i="3"/>
  <c r="D2729" i="3"/>
  <c r="C2729" i="3"/>
  <c r="B2729" i="3"/>
  <c r="A2729" i="3"/>
  <c r="J2728" i="3"/>
  <c r="I2728" i="3"/>
  <c r="H2728" i="3"/>
  <c r="G2728" i="3"/>
  <c r="F2728" i="3"/>
  <c r="D2728" i="3"/>
  <c r="C2728" i="3"/>
  <c r="B2728" i="3"/>
  <c r="A2728" i="3"/>
  <c r="J2727" i="3"/>
  <c r="I2727" i="3"/>
  <c r="H2727" i="3"/>
  <c r="G2727" i="3"/>
  <c r="F2727" i="3"/>
  <c r="D2727" i="3"/>
  <c r="C2727" i="3"/>
  <c r="B2727" i="3"/>
  <c r="A2727" i="3"/>
  <c r="J2726" i="3"/>
  <c r="I2726" i="3"/>
  <c r="H2726" i="3"/>
  <c r="G2726" i="3"/>
  <c r="F2726" i="3"/>
  <c r="D2726" i="3"/>
  <c r="C2726" i="3"/>
  <c r="B2726" i="3"/>
  <c r="A2726" i="3"/>
  <c r="J2725" i="3"/>
  <c r="I2725" i="3"/>
  <c r="H2725" i="3"/>
  <c r="G2725" i="3"/>
  <c r="F2725" i="3"/>
  <c r="D2725" i="3"/>
  <c r="C2725" i="3"/>
  <c r="B2725" i="3"/>
  <c r="A2725" i="3"/>
  <c r="J2724" i="3"/>
  <c r="I2724" i="3"/>
  <c r="H2724" i="3"/>
  <c r="G2724" i="3"/>
  <c r="F2724" i="3"/>
  <c r="D2724" i="3"/>
  <c r="C2724" i="3"/>
  <c r="B2724" i="3"/>
  <c r="A2724" i="3"/>
  <c r="J2723" i="3"/>
  <c r="I2723" i="3"/>
  <c r="H2723" i="3"/>
  <c r="G2723" i="3"/>
  <c r="F2723" i="3"/>
  <c r="D2723" i="3"/>
  <c r="C2723" i="3"/>
  <c r="B2723" i="3"/>
  <c r="A2723" i="3"/>
  <c r="J2722" i="3"/>
  <c r="I2722" i="3"/>
  <c r="H2722" i="3"/>
  <c r="G2722" i="3"/>
  <c r="F2722" i="3"/>
  <c r="D2722" i="3"/>
  <c r="C2722" i="3"/>
  <c r="B2722" i="3"/>
  <c r="A2722" i="3"/>
  <c r="J2721" i="3"/>
  <c r="I2721" i="3"/>
  <c r="H2721" i="3"/>
  <c r="G2721" i="3"/>
  <c r="F2721" i="3"/>
  <c r="D2721" i="3"/>
  <c r="C2721" i="3"/>
  <c r="B2721" i="3"/>
  <c r="A2721" i="3"/>
  <c r="J2720" i="3"/>
  <c r="I2720" i="3"/>
  <c r="H2720" i="3"/>
  <c r="G2720" i="3"/>
  <c r="F2720" i="3"/>
  <c r="D2720" i="3"/>
  <c r="C2720" i="3"/>
  <c r="B2720" i="3"/>
  <c r="A2720" i="3"/>
  <c r="J2719" i="3"/>
  <c r="I2719" i="3"/>
  <c r="H2719" i="3"/>
  <c r="G2719" i="3"/>
  <c r="F2719" i="3"/>
  <c r="D2719" i="3"/>
  <c r="C2719" i="3"/>
  <c r="B2719" i="3"/>
  <c r="A2719" i="3"/>
  <c r="J2718" i="3"/>
  <c r="I2718" i="3"/>
  <c r="H2718" i="3"/>
  <c r="G2718" i="3"/>
  <c r="F2718" i="3"/>
  <c r="D2718" i="3"/>
  <c r="C2718" i="3"/>
  <c r="B2718" i="3"/>
  <c r="A2718" i="3"/>
  <c r="J2717" i="3"/>
  <c r="I2717" i="3"/>
  <c r="H2717" i="3"/>
  <c r="G2717" i="3"/>
  <c r="F2717" i="3"/>
  <c r="D2717" i="3"/>
  <c r="C2717" i="3"/>
  <c r="B2717" i="3"/>
  <c r="A2717" i="3"/>
  <c r="J2716" i="3"/>
  <c r="I2716" i="3"/>
  <c r="H2716" i="3"/>
  <c r="G2716" i="3"/>
  <c r="F2716" i="3"/>
  <c r="D2716" i="3"/>
  <c r="C2716" i="3"/>
  <c r="B2716" i="3"/>
  <c r="A2716" i="3"/>
  <c r="J2715" i="3"/>
  <c r="I2715" i="3"/>
  <c r="H2715" i="3"/>
  <c r="G2715" i="3"/>
  <c r="F2715" i="3"/>
  <c r="D2715" i="3"/>
  <c r="C2715" i="3"/>
  <c r="B2715" i="3"/>
  <c r="A2715" i="3"/>
  <c r="J2714" i="3"/>
  <c r="I2714" i="3"/>
  <c r="H2714" i="3"/>
  <c r="G2714" i="3"/>
  <c r="F2714" i="3"/>
  <c r="D2714" i="3"/>
  <c r="C2714" i="3"/>
  <c r="B2714" i="3"/>
  <c r="A2714" i="3"/>
  <c r="J2713" i="3"/>
  <c r="I2713" i="3"/>
  <c r="H2713" i="3"/>
  <c r="G2713" i="3"/>
  <c r="F2713" i="3"/>
  <c r="D2713" i="3"/>
  <c r="C2713" i="3"/>
  <c r="B2713" i="3"/>
  <c r="A2713" i="3"/>
  <c r="J2712" i="3"/>
  <c r="I2712" i="3"/>
  <c r="H2712" i="3"/>
  <c r="G2712" i="3"/>
  <c r="F2712" i="3"/>
  <c r="D2712" i="3"/>
  <c r="C2712" i="3"/>
  <c r="B2712" i="3"/>
  <c r="A2712" i="3"/>
  <c r="J2711" i="3"/>
  <c r="I2711" i="3"/>
  <c r="H2711" i="3"/>
  <c r="G2711" i="3"/>
  <c r="F2711" i="3"/>
  <c r="D2711" i="3"/>
  <c r="C2711" i="3"/>
  <c r="B2711" i="3"/>
  <c r="A2711" i="3"/>
  <c r="J2710" i="3"/>
  <c r="I2710" i="3"/>
  <c r="H2710" i="3"/>
  <c r="G2710" i="3"/>
  <c r="F2710" i="3"/>
  <c r="D2710" i="3"/>
  <c r="C2710" i="3"/>
  <c r="B2710" i="3"/>
  <c r="A2710" i="3"/>
  <c r="J2709" i="3"/>
  <c r="I2709" i="3"/>
  <c r="H2709" i="3"/>
  <c r="G2709" i="3"/>
  <c r="F2709" i="3"/>
  <c r="D2709" i="3"/>
  <c r="C2709" i="3"/>
  <c r="B2709" i="3"/>
  <c r="A2709" i="3"/>
  <c r="J2708" i="3"/>
  <c r="I2708" i="3"/>
  <c r="H2708" i="3"/>
  <c r="G2708" i="3"/>
  <c r="F2708" i="3"/>
  <c r="D2708" i="3"/>
  <c r="C2708" i="3"/>
  <c r="B2708" i="3"/>
  <c r="A2708" i="3"/>
  <c r="J2707" i="3"/>
  <c r="I2707" i="3"/>
  <c r="H2707" i="3"/>
  <c r="G2707" i="3"/>
  <c r="F2707" i="3"/>
  <c r="D2707" i="3"/>
  <c r="C2707" i="3"/>
  <c r="B2707" i="3"/>
  <c r="A2707" i="3"/>
  <c r="J2706" i="3"/>
  <c r="I2706" i="3"/>
  <c r="H2706" i="3"/>
  <c r="G2706" i="3"/>
  <c r="F2706" i="3"/>
  <c r="D2706" i="3"/>
  <c r="C2706" i="3"/>
  <c r="B2706" i="3"/>
  <c r="A2706" i="3"/>
  <c r="J2705" i="3"/>
  <c r="I2705" i="3"/>
  <c r="H2705" i="3"/>
  <c r="G2705" i="3"/>
  <c r="F2705" i="3"/>
  <c r="D2705" i="3"/>
  <c r="C2705" i="3"/>
  <c r="B2705" i="3"/>
  <c r="A2705" i="3"/>
  <c r="J2704" i="3"/>
  <c r="I2704" i="3"/>
  <c r="H2704" i="3"/>
  <c r="G2704" i="3"/>
  <c r="F2704" i="3"/>
  <c r="D2704" i="3"/>
  <c r="C2704" i="3"/>
  <c r="B2704" i="3"/>
  <c r="A2704" i="3"/>
  <c r="J2703" i="3"/>
  <c r="I2703" i="3"/>
  <c r="H2703" i="3"/>
  <c r="G2703" i="3"/>
  <c r="F2703" i="3"/>
  <c r="D2703" i="3"/>
  <c r="C2703" i="3"/>
  <c r="B2703" i="3"/>
  <c r="A2703" i="3"/>
  <c r="J2702" i="3"/>
  <c r="I2702" i="3"/>
  <c r="H2702" i="3"/>
  <c r="G2702" i="3"/>
  <c r="F2702" i="3"/>
  <c r="D2702" i="3"/>
  <c r="C2702" i="3"/>
  <c r="B2702" i="3"/>
  <c r="A2702" i="3"/>
  <c r="J2701" i="3"/>
  <c r="I2701" i="3"/>
  <c r="H2701" i="3"/>
  <c r="G2701" i="3"/>
  <c r="F2701" i="3"/>
  <c r="D2701" i="3"/>
  <c r="C2701" i="3"/>
  <c r="B2701" i="3"/>
  <c r="A2701" i="3"/>
  <c r="J2700" i="3"/>
  <c r="I2700" i="3"/>
  <c r="H2700" i="3"/>
  <c r="G2700" i="3"/>
  <c r="F2700" i="3"/>
  <c r="D2700" i="3"/>
  <c r="C2700" i="3"/>
  <c r="B2700" i="3"/>
  <c r="A2700" i="3"/>
  <c r="J2699" i="3"/>
  <c r="I2699" i="3"/>
  <c r="H2699" i="3"/>
  <c r="G2699" i="3"/>
  <c r="F2699" i="3"/>
  <c r="D2699" i="3"/>
  <c r="C2699" i="3"/>
  <c r="B2699" i="3"/>
  <c r="A2699" i="3"/>
  <c r="J2698" i="3"/>
  <c r="I2698" i="3"/>
  <c r="H2698" i="3"/>
  <c r="G2698" i="3"/>
  <c r="F2698" i="3"/>
  <c r="D2698" i="3"/>
  <c r="C2698" i="3"/>
  <c r="B2698" i="3"/>
  <c r="A2698" i="3"/>
  <c r="J2697" i="3"/>
  <c r="I2697" i="3"/>
  <c r="H2697" i="3"/>
  <c r="G2697" i="3"/>
  <c r="F2697" i="3"/>
  <c r="D2697" i="3"/>
  <c r="C2697" i="3"/>
  <c r="B2697" i="3"/>
  <c r="A2697" i="3"/>
  <c r="J2696" i="3"/>
  <c r="I2696" i="3"/>
  <c r="H2696" i="3"/>
  <c r="G2696" i="3"/>
  <c r="F2696" i="3"/>
  <c r="D2696" i="3"/>
  <c r="C2696" i="3"/>
  <c r="B2696" i="3"/>
  <c r="A2696" i="3"/>
  <c r="J2695" i="3"/>
  <c r="I2695" i="3"/>
  <c r="H2695" i="3"/>
  <c r="G2695" i="3"/>
  <c r="F2695" i="3"/>
  <c r="D2695" i="3"/>
  <c r="C2695" i="3"/>
  <c r="B2695" i="3"/>
  <c r="A2695" i="3"/>
  <c r="J2694" i="3"/>
  <c r="I2694" i="3"/>
  <c r="H2694" i="3"/>
  <c r="G2694" i="3"/>
  <c r="F2694" i="3"/>
  <c r="D2694" i="3"/>
  <c r="C2694" i="3"/>
  <c r="B2694" i="3"/>
  <c r="A2694" i="3"/>
  <c r="J2693" i="3"/>
  <c r="I2693" i="3"/>
  <c r="H2693" i="3"/>
  <c r="G2693" i="3"/>
  <c r="F2693" i="3"/>
  <c r="D2693" i="3"/>
  <c r="C2693" i="3"/>
  <c r="B2693" i="3"/>
  <c r="A2693" i="3"/>
  <c r="J2692" i="3"/>
  <c r="I2692" i="3"/>
  <c r="H2692" i="3"/>
  <c r="G2692" i="3"/>
  <c r="F2692" i="3"/>
  <c r="D2692" i="3"/>
  <c r="C2692" i="3"/>
  <c r="B2692" i="3"/>
  <c r="A2692" i="3"/>
  <c r="J2691" i="3"/>
  <c r="I2691" i="3"/>
  <c r="H2691" i="3"/>
  <c r="G2691" i="3"/>
  <c r="F2691" i="3"/>
  <c r="D2691" i="3"/>
  <c r="C2691" i="3"/>
  <c r="B2691" i="3"/>
  <c r="A2691" i="3"/>
  <c r="J2690" i="3"/>
  <c r="I2690" i="3"/>
  <c r="H2690" i="3"/>
  <c r="G2690" i="3"/>
  <c r="F2690" i="3"/>
  <c r="D2690" i="3"/>
  <c r="C2690" i="3"/>
  <c r="B2690" i="3"/>
  <c r="A2690" i="3"/>
  <c r="J2689" i="3"/>
  <c r="I2689" i="3"/>
  <c r="H2689" i="3"/>
  <c r="G2689" i="3"/>
  <c r="F2689" i="3"/>
  <c r="D2689" i="3"/>
  <c r="C2689" i="3"/>
  <c r="B2689" i="3"/>
  <c r="A2689" i="3"/>
  <c r="J2688" i="3"/>
  <c r="I2688" i="3"/>
  <c r="H2688" i="3"/>
  <c r="G2688" i="3"/>
  <c r="F2688" i="3"/>
  <c r="D2688" i="3"/>
  <c r="C2688" i="3"/>
  <c r="B2688" i="3"/>
  <c r="A2688" i="3"/>
  <c r="J2687" i="3"/>
  <c r="I2687" i="3"/>
  <c r="H2687" i="3"/>
  <c r="G2687" i="3"/>
  <c r="F2687" i="3"/>
  <c r="D2687" i="3"/>
  <c r="C2687" i="3"/>
  <c r="B2687" i="3"/>
  <c r="A2687" i="3"/>
  <c r="J2686" i="3"/>
  <c r="I2686" i="3"/>
  <c r="H2686" i="3"/>
  <c r="G2686" i="3"/>
  <c r="F2686" i="3"/>
  <c r="D2686" i="3"/>
  <c r="C2686" i="3"/>
  <c r="B2686" i="3"/>
  <c r="A2686" i="3"/>
  <c r="J2685" i="3"/>
  <c r="I2685" i="3"/>
  <c r="H2685" i="3"/>
  <c r="G2685" i="3"/>
  <c r="F2685" i="3"/>
  <c r="D2685" i="3"/>
  <c r="C2685" i="3"/>
  <c r="B2685" i="3"/>
  <c r="A2685" i="3"/>
  <c r="J2684" i="3"/>
  <c r="I2684" i="3"/>
  <c r="H2684" i="3"/>
  <c r="G2684" i="3"/>
  <c r="F2684" i="3"/>
  <c r="D2684" i="3"/>
  <c r="C2684" i="3"/>
  <c r="B2684" i="3"/>
  <c r="A2684" i="3"/>
  <c r="J2683" i="3"/>
  <c r="I2683" i="3"/>
  <c r="H2683" i="3"/>
  <c r="G2683" i="3"/>
  <c r="F2683" i="3"/>
  <c r="D2683" i="3"/>
  <c r="C2683" i="3"/>
  <c r="B2683" i="3"/>
  <c r="A2683" i="3"/>
  <c r="J2682" i="3"/>
  <c r="I2682" i="3"/>
  <c r="H2682" i="3"/>
  <c r="G2682" i="3"/>
  <c r="F2682" i="3"/>
  <c r="D2682" i="3"/>
  <c r="C2682" i="3"/>
  <c r="B2682" i="3"/>
  <c r="A2682" i="3"/>
  <c r="J2681" i="3"/>
  <c r="I2681" i="3"/>
  <c r="H2681" i="3"/>
  <c r="G2681" i="3"/>
  <c r="F2681" i="3"/>
  <c r="D2681" i="3"/>
  <c r="C2681" i="3"/>
  <c r="B2681" i="3"/>
  <c r="A2681" i="3"/>
  <c r="J2680" i="3"/>
  <c r="I2680" i="3"/>
  <c r="H2680" i="3"/>
  <c r="G2680" i="3"/>
  <c r="F2680" i="3"/>
  <c r="D2680" i="3"/>
  <c r="C2680" i="3"/>
  <c r="B2680" i="3"/>
  <c r="A2680" i="3"/>
  <c r="J2679" i="3"/>
  <c r="I2679" i="3"/>
  <c r="H2679" i="3"/>
  <c r="G2679" i="3"/>
  <c r="F2679" i="3"/>
  <c r="D2679" i="3"/>
  <c r="C2679" i="3"/>
  <c r="B2679" i="3"/>
  <c r="A2679" i="3"/>
  <c r="J2678" i="3"/>
  <c r="I2678" i="3"/>
  <c r="H2678" i="3"/>
  <c r="G2678" i="3"/>
  <c r="F2678" i="3"/>
  <c r="D2678" i="3"/>
  <c r="C2678" i="3"/>
  <c r="B2678" i="3"/>
  <c r="A2678" i="3"/>
  <c r="J2677" i="3"/>
  <c r="I2677" i="3"/>
  <c r="H2677" i="3"/>
  <c r="G2677" i="3"/>
  <c r="F2677" i="3"/>
  <c r="D2677" i="3"/>
  <c r="C2677" i="3"/>
  <c r="B2677" i="3"/>
  <c r="A2677" i="3"/>
  <c r="J2676" i="3"/>
  <c r="I2676" i="3"/>
  <c r="H2676" i="3"/>
  <c r="G2676" i="3"/>
  <c r="F2676" i="3"/>
  <c r="D2676" i="3"/>
  <c r="C2676" i="3"/>
  <c r="B2676" i="3"/>
  <c r="A2676" i="3"/>
  <c r="J2675" i="3"/>
  <c r="I2675" i="3"/>
  <c r="H2675" i="3"/>
  <c r="G2675" i="3"/>
  <c r="F2675" i="3"/>
  <c r="D2675" i="3"/>
  <c r="C2675" i="3"/>
  <c r="B2675" i="3"/>
  <c r="A2675" i="3"/>
  <c r="J2674" i="3"/>
  <c r="I2674" i="3"/>
  <c r="H2674" i="3"/>
  <c r="G2674" i="3"/>
  <c r="F2674" i="3"/>
  <c r="D2674" i="3"/>
  <c r="C2674" i="3"/>
  <c r="B2674" i="3"/>
  <c r="A2674" i="3"/>
  <c r="J2673" i="3"/>
  <c r="I2673" i="3"/>
  <c r="H2673" i="3"/>
  <c r="G2673" i="3"/>
  <c r="F2673" i="3"/>
  <c r="D2673" i="3"/>
  <c r="C2673" i="3"/>
  <c r="B2673" i="3"/>
  <c r="A2673" i="3"/>
  <c r="J2672" i="3"/>
  <c r="I2672" i="3"/>
  <c r="H2672" i="3"/>
  <c r="G2672" i="3"/>
  <c r="F2672" i="3"/>
  <c r="D2672" i="3"/>
  <c r="C2672" i="3"/>
  <c r="B2672" i="3"/>
  <c r="A2672" i="3"/>
  <c r="J2671" i="3"/>
  <c r="I2671" i="3"/>
  <c r="H2671" i="3"/>
  <c r="G2671" i="3"/>
  <c r="F2671" i="3"/>
  <c r="D2671" i="3"/>
  <c r="C2671" i="3"/>
  <c r="B2671" i="3"/>
  <c r="A2671" i="3"/>
  <c r="J2670" i="3"/>
  <c r="I2670" i="3"/>
  <c r="H2670" i="3"/>
  <c r="G2670" i="3"/>
  <c r="F2670" i="3"/>
  <c r="D2670" i="3"/>
  <c r="C2670" i="3"/>
  <c r="B2670" i="3"/>
  <c r="A2670" i="3"/>
  <c r="J2669" i="3"/>
  <c r="I2669" i="3"/>
  <c r="H2669" i="3"/>
  <c r="G2669" i="3"/>
  <c r="F2669" i="3"/>
  <c r="D2669" i="3"/>
  <c r="C2669" i="3"/>
  <c r="B2669" i="3"/>
  <c r="A2669" i="3"/>
  <c r="J2668" i="3"/>
  <c r="I2668" i="3"/>
  <c r="H2668" i="3"/>
  <c r="G2668" i="3"/>
  <c r="F2668" i="3"/>
  <c r="D2668" i="3"/>
  <c r="C2668" i="3"/>
  <c r="B2668" i="3"/>
  <c r="A2668" i="3"/>
  <c r="J2667" i="3"/>
  <c r="I2667" i="3"/>
  <c r="H2667" i="3"/>
  <c r="G2667" i="3"/>
  <c r="F2667" i="3"/>
  <c r="D2667" i="3"/>
  <c r="C2667" i="3"/>
  <c r="B2667" i="3"/>
  <c r="A2667" i="3"/>
  <c r="J2666" i="3"/>
  <c r="I2666" i="3"/>
  <c r="H2666" i="3"/>
  <c r="G2666" i="3"/>
  <c r="F2666" i="3"/>
  <c r="D2666" i="3"/>
  <c r="C2666" i="3"/>
  <c r="B2666" i="3"/>
  <c r="A2666" i="3"/>
  <c r="J2665" i="3"/>
  <c r="I2665" i="3"/>
  <c r="H2665" i="3"/>
  <c r="G2665" i="3"/>
  <c r="F2665" i="3"/>
  <c r="D2665" i="3"/>
  <c r="C2665" i="3"/>
  <c r="B2665" i="3"/>
  <c r="A2665" i="3"/>
  <c r="J2664" i="3"/>
  <c r="I2664" i="3"/>
  <c r="H2664" i="3"/>
  <c r="G2664" i="3"/>
  <c r="F2664" i="3"/>
  <c r="D2664" i="3"/>
  <c r="C2664" i="3"/>
  <c r="B2664" i="3"/>
  <c r="A2664" i="3"/>
  <c r="J2663" i="3"/>
  <c r="I2663" i="3"/>
  <c r="H2663" i="3"/>
  <c r="G2663" i="3"/>
  <c r="F2663" i="3"/>
  <c r="D2663" i="3"/>
  <c r="C2663" i="3"/>
  <c r="B2663" i="3"/>
  <c r="A2663" i="3"/>
  <c r="J2662" i="3"/>
  <c r="I2662" i="3"/>
  <c r="H2662" i="3"/>
  <c r="G2662" i="3"/>
  <c r="F2662" i="3"/>
  <c r="D2662" i="3"/>
  <c r="C2662" i="3"/>
  <c r="B2662" i="3"/>
  <c r="A2662" i="3"/>
  <c r="J2661" i="3"/>
  <c r="I2661" i="3"/>
  <c r="H2661" i="3"/>
  <c r="G2661" i="3"/>
  <c r="F2661" i="3"/>
  <c r="D2661" i="3"/>
  <c r="C2661" i="3"/>
  <c r="B2661" i="3"/>
  <c r="A2661" i="3"/>
  <c r="J2660" i="3"/>
  <c r="I2660" i="3"/>
  <c r="H2660" i="3"/>
  <c r="G2660" i="3"/>
  <c r="F2660" i="3"/>
  <c r="D2660" i="3"/>
  <c r="C2660" i="3"/>
  <c r="B2660" i="3"/>
  <c r="A2660" i="3"/>
  <c r="J2659" i="3"/>
  <c r="I2659" i="3"/>
  <c r="H2659" i="3"/>
  <c r="G2659" i="3"/>
  <c r="F2659" i="3"/>
  <c r="D2659" i="3"/>
  <c r="C2659" i="3"/>
  <c r="B2659" i="3"/>
  <c r="A2659" i="3"/>
  <c r="J2658" i="3"/>
  <c r="I2658" i="3"/>
  <c r="H2658" i="3"/>
  <c r="G2658" i="3"/>
  <c r="F2658" i="3"/>
  <c r="D2658" i="3"/>
  <c r="C2658" i="3"/>
  <c r="B2658" i="3"/>
  <c r="A2658" i="3"/>
  <c r="J2657" i="3"/>
  <c r="I2657" i="3"/>
  <c r="H2657" i="3"/>
  <c r="G2657" i="3"/>
  <c r="F2657" i="3"/>
  <c r="D2657" i="3"/>
  <c r="C2657" i="3"/>
  <c r="B2657" i="3"/>
  <c r="A2657" i="3"/>
  <c r="J2656" i="3"/>
  <c r="I2656" i="3"/>
  <c r="H2656" i="3"/>
  <c r="G2656" i="3"/>
  <c r="F2656" i="3"/>
  <c r="D2656" i="3"/>
  <c r="C2656" i="3"/>
  <c r="B2656" i="3"/>
  <c r="A2656" i="3"/>
  <c r="J2655" i="3"/>
  <c r="I2655" i="3"/>
  <c r="H2655" i="3"/>
  <c r="G2655" i="3"/>
  <c r="F2655" i="3"/>
  <c r="D2655" i="3"/>
  <c r="C2655" i="3"/>
  <c r="B2655" i="3"/>
  <c r="A2655" i="3"/>
  <c r="J2654" i="3"/>
  <c r="I2654" i="3"/>
  <c r="H2654" i="3"/>
  <c r="G2654" i="3"/>
  <c r="F2654" i="3"/>
  <c r="D2654" i="3"/>
  <c r="C2654" i="3"/>
  <c r="B2654" i="3"/>
  <c r="A2654" i="3"/>
  <c r="J2653" i="3"/>
  <c r="I2653" i="3"/>
  <c r="H2653" i="3"/>
  <c r="G2653" i="3"/>
  <c r="F2653" i="3"/>
  <c r="D2653" i="3"/>
  <c r="C2653" i="3"/>
  <c r="B2653" i="3"/>
  <c r="A2653" i="3"/>
  <c r="J2652" i="3"/>
  <c r="I2652" i="3"/>
  <c r="H2652" i="3"/>
  <c r="G2652" i="3"/>
  <c r="F2652" i="3"/>
  <c r="D2652" i="3"/>
  <c r="C2652" i="3"/>
  <c r="B2652" i="3"/>
  <c r="A2652" i="3"/>
  <c r="J2651" i="3"/>
  <c r="I2651" i="3"/>
  <c r="H2651" i="3"/>
  <c r="G2651" i="3"/>
  <c r="F2651" i="3"/>
  <c r="D2651" i="3"/>
  <c r="C2651" i="3"/>
  <c r="B2651" i="3"/>
  <c r="A2651" i="3"/>
  <c r="J2650" i="3"/>
  <c r="I2650" i="3"/>
  <c r="H2650" i="3"/>
  <c r="G2650" i="3"/>
  <c r="F2650" i="3"/>
  <c r="D2650" i="3"/>
  <c r="C2650" i="3"/>
  <c r="B2650" i="3"/>
  <c r="A2650" i="3"/>
  <c r="J2649" i="3"/>
  <c r="I2649" i="3"/>
  <c r="H2649" i="3"/>
  <c r="G2649" i="3"/>
  <c r="F2649" i="3"/>
  <c r="D2649" i="3"/>
  <c r="C2649" i="3"/>
  <c r="B2649" i="3"/>
  <c r="A2649" i="3"/>
  <c r="J2648" i="3"/>
  <c r="I2648" i="3"/>
  <c r="H2648" i="3"/>
  <c r="G2648" i="3"/>
  <c r="F2648" i="3"/>
  <c r="D2648" i="3"/>
  <c r="C2648" i="3"/>
  <c r="B2648" i="3"/>
  <c r="A2648" i="3"/>
  <c r="J2647" i="3"/>
  <c r="I2647" i="3"/>
  <c r="H2647" i="3"/>
  <c r="G2647" i="3"/>
  <c r="F2647" i="3"/>
  <c r="D2647" i="3"/>
  <c r="C2647" i="3"/>
  <c r="B2647" i="3"/>
  <c r="A2647" i="3"/>
  <c r="J2646" i="3"/>
  <c r="I2646" i="3"/>
  <c r="H2646" i="3"/>
  <c r="G2646" i="3"/>
  <c r="F2646" i="3"/>
  <c r="D2646" i="3"/>
  <c r="C2646" i="3"/>
  <c r="B2646" i="3"/>
  <c r="A2646" i="3"/>
  <c r="J2645" i="3"/>
  <c r="I2645" i="3"/>
  <c r="H2645" i="3"/>
  <c r="G2645" i="3"/>
  <c r="F2645" i="3"/>
  <c r="D2645" i="3"/>
  <c r="C2645" i="3"/>
  <c r="B2645" i="3"/>
  <c r="A2645" i="3"/>
  <c r="J2644" i="3"/>
  <c r="I2644" i="3"/>
  <c r="H2644" i="3"/>
  <c r="G2644" i="3"/>
  <c r="F2644" i="3"/>
  <c r="D2644" i="3"/>
  <c r="C2644" i="3"/>
  <c r="B2644" i="3"/>
  <c r="A2644" i="3"/>
  <c r="J2643" i="3"/>
  <c r="I2643" i="3"/>
  <c r="H2643" i="3"/>
  <c r="G2643" i="3"/>
  <c r="F2643" i="3"/>
  <c r="D2643" i="3"/>
  <c r="C2643" i="3"/>
  <c r="B2643" i="3"/>
  <c r="A2643" i="3"/>
  <c r="J2642" i="3"/>
  <c r="I2642" i="3"/>
  <c r="H2642" i="3"/>
  <c r="G2642" i="3"/>
  <c r="F2642" i="3"/>
  <c r="D2642" i="3"/>
  <c r="C2642" i="3"/>
  <c r="B2642" i="3"/>
  <c r="A2642" i="3"/>
  <c r="J2641" i="3"/>
  <c r="I2641" i="3"/>
  <c r="H2641" i="3"/>
  <c r="G2641" i="3"/>
  <c r="F2641" i="3"/>
  <c r="D2641" i="3"/>
  <c r="C2641" i="3"/>
  <c r="B2641" i="3"/>
  <c r="A2641" i="3"/>
  <c r="J2640" i="3"/>
  <c r="I2640" i="3"/>
  <c r="H2640" i="3"/>
  <c r="G2640" i="3"/>
  <c r="F2640" i="3"/>
  <c r="D2640" i="3"/>
  <c r="C2640" i="3"/>
  <c r="B2640" i="3"/>
  <c r="A2640" i="3"/>
  <c r="J2639" i="3"/>
  <c r="I2639" i="3"/>
  <c r="H2639" i="3"/>
  <c r="G2639" i="3"/>
  <c r="F2639" i="3"/>
  <c r="D2639" i="3"/>
  <c r="C2639" i="3"/>
  <c r="B2639" i="3"/>
  <c r="A2639" i="3"/>
  <c r="J2638" i="3"/>
  <c r="I2638" i="3"/>
  <c r="H2638" i="3"/>
  <c r="G2638" i="3"/>
  <c r="F2638" i="3"/>
  <c r="D2638" i="3"/>
  <c r="C2638" i="3"/>
  <c r="B2638" i="3"/>
  <c r="A2638" i="3"/>
  <c r="J2637" i="3"/>
  <c r="I2637" i="3"/>
  <c r="H2637" i="3"/>
  <c r="G2637" i="3"/>
  <c r="F2637" i="3"/>
  <c r="D2637" i="3"/>
  <c r="C2637" i="3"/>
  <c r="B2637" i="3"/>
  <c r="A2637" i="3"/>
  <c r="J2636" i="3"/>
  <c r="I2636" i="3"/>
  <c r="H2636" i="3"/>
  <c r="G2636" i="3"/>
  <c r="F2636" i="3"/>
  <c r="D2636" i="3"/>
  <c r="C2636" i="3"/>
  <c r="B2636" i="3"/>
  <c r="A2636" i="3"/>
  <c r="J2635" i="3"/>
  <c r="I2635" i="3"/>
  <c r="H2635" i="3"/>
  <c r="G2635" i="3"/>
  <c r="F2635" i="3"/>
  <c r="D2635" i="3"/>
  <c r="C2635" i="3"/>
  <c r="B2635" i="3"/>
  <c r="A2635" i="3"/>
  <c r="J2634" i="3"/>
  <c r="I2634" i="3"/>
  <c r="H2634" i="3"/>
  <c r="G2634" i="3"/>
  <c r="F2634" i="3"/>
  <c r="D2634" i="3"/>
  <c r="C2634" i="3"/>
  <c r="B2634" i="3"/>
  <c r="A2634" i="3"/>
  <c r="J2633" i="3"/>
  <c r="I2633" i="3"/>
  <c r="H2633" i="3"/>
  <c r="G2633" i="3"/>
  <c r="F2633" i="3"/>
  <c r="D2633" i="3"/>
  <c r="C2633" i="3"/>
  <c r="B2633" i="3"/>
  <c r="A2633" i="3"/>
  <c r="J2632" i="3"/>
  <c r="I2632" i="3"/>
  <c r="H2632" i="3"/>
  <c r="G2632" i="3"/>
  <c r="F2632" i="3"/>
  <c r="D2632" i="3"/>
  <c r="C2632" i="3"/>
  <c r="B2632" i="3"/>
  <c r="A2632" i="3"/>
  <c r="J2631" i="3"/>
  <c r="I2631" i="3"/>
  <c r="H2631" i="3"/>
  <c r="G2631" i="3"/>
  <c r="F2631" i="3"/>
  <c r="D2631" i="3"/>
  <c r="C2631" i="3"/>
  <c r="B2631" i="3"/>
  <c r="A2631" i="3"/>
  <c r="J2630" i="3"/>
  <c r="I2630" i="3"/>
  <c r="H2630" i="3"/>
  <c r="G2630" i="3"/>
  <c r="F2630" i="3"/>
  <c r="D2630" i="3"/>
  <c r="C2630" i="3"/>
  <c r="B2630" i="3"/>
  <c r="A2630" i="3"/>
  <c r="J2629" i="3"/>
  <c r="I2629" i="3"/>
  <c r="H2629" i="3"/>
  <c r="G2629" i="3"/>
  <c r="F2629" i="3"/>
  <c r="D2629" i="3"/>
  <c r="C2629" i="3"/>
  <c r="B2629" i="3"/>
  <c r="A2629" i="3"/>
  <c r="J2628" i="3"/>
  <c r="I2628" i="3"/>
  <c r="H2628" i="3"/>
  <c r="G2628" i="3"/>
  <c r="F2628" i="3"/>
  <c r="D2628" i="3"/>
  <c r="C2628" i="3"/>
  <c r="B2628" i="3"/>
  <c r="A2628" i="3"/>
  <c r="J2627" i="3"/>
  <c r="I2627" i="3"/>
  <c r="H2627" i="3"/>
  <c r="G2627" i="3"/>
  <c r="F2627" i="3"/>
  <c r="D2627" i="3"/>
  <c r="C2627" i="3"/>
  <c r="B2627" i="3"/>
  <c r="A2627" i="3"/>
  <c r="J2626" i="3"/>
  <c r="I2626" i="3"/>
  <c r="H2626" i="3"/>
  <c r="G2626" i="3"/>
  <c r="F2626" i="3"/>
  <c r="D2626" i="3"/>
  <c r="C2626" i="3"/>
  <c r="B2626" i="3"/>
  <c r="A2626" i="3"/>
  <c r="J2625" i="3"/>
  <c r="I2625" i="3"/>
  <c r="H2625" i="3"/>
  <c r="G2625" i="3"/>
  <c r="F2625" i="3"/>
  <c r="D2625" i="3"/>
  <c r="C2625" i="3"/>
  <c r="B2625" i="3"/>
  <c r="A2625" i="3"/>
  <c r="J2624" i="3"/>
  <c r="I2624" i="3"/>
  <c r="H2624" i="3"/>
  <c r="G2624" i="3"/>
  <c r="F2624" i="3"/>
  <c r="D2624" i="3"/>
  <c r="C2624" i="3"/>
  <c r="B2624" i="3"/>
  <c r="A2624" i="3"/>
  <c r="J2623" i="3"/>
  <c r="I2623" i="3"/>
  <c r="H2623" i="3"/>
  <c r="G2623" i="3"/>
  <c r="F2623" i="3"/>
  <c r="D2623" i="3"/>
  <c r="C2623" i="3"/>
  <c r="B2623" i="3"/>
  <c r="A2623" i="3"/>
  <c r="J2622" i="3"/>
  <c r="I2622" i="3"/>
  <c r="H2622" i="3"/>
  <c r="G2622" i="3"/>
  <c r="F2622" i="3"/>
  <c r="D2622" i="3"/>
  <c r="C2622" i="3"/>
  <c r="B2622" i="3"/>
  <c r="A2622" i="3"/>
  <c r="J2621" i="3"/>
  <c r="I2621" i="3"/>
  <c r="H2621" i="3"/>
  <c r="G2621" i="3"/>
  <c r="F2621" i="3"/>
  <c r="D2621" i="3"/>
  <c r="C2621" i="3"/>
  <c r="B2621" i="3"/>
  <c r="A2621" i="3"/>
  <c r="J2620" i="3"/>
  <c r="I2620" i="3"/>
  <c r="H2620" i="3"/>
  <c r="G2620" i="3"/>
  <c r="F2620" i="3"/>
  <c r="D2620" i="3"/>
  <c r="C2620" i="3"/>
  <c r="B2620" i="3"/>
  <c r="A2620" i="3"/>
  <c r="J2619" i="3"/>
  <c r="I2619" i="3"/>
  <c r="H2619" i="3"/>
  <c r="G2619" i="3"/>
  <c r="F2619" i="3"/>
  <c r="D2619" i="3"/>
  <c r="C2619" i="3"/>
  <c r="B2619" i="3"/>
  <c r="A2619" i="3"/>
  <c r="J2618" i="3"/>
  <c r="I2618" i="3"/>
  <c r="H2618" i="3"/>
  <c r="G2618" i="3"/>
  <c r="F2618" i="3"/>
  <c r="D2618" i="3"/>
  <c r="C2618" i="3"/>
  <c r="B2618" i="3"/>
  <c r="A2618" i="3"/>
  <c r="J2617" i="3"/>
  <c r="I2617" i="3"/>
  <c r="H2617" i="3"/>
  <c r="G2617" i="3"/>
  <c r="F2617" i="3"/>
  <c r="D2617" i="3"/>
  <c r="C2617" i="3"/>
  <c r="B2617" i="3"/>
  <c r="A2617" i="3"/>
  <c r="J2616" i="3"/>
  <c r="I2616" i="3"/>
  <c r="H2616" i="3"/>
  <c r="G2616" i="3"/>
  <c r="F2616" i="3"/>
  <c r="D2616" i="3"/>
  <c r="C2616" i="3"/>
  <c r="B2616" i="3"/>
  <c r="A2616" i="3"/>
  <c r="J2615" i="3"/>
  <c r="I2615" i="3"/>
  <c r="H2615" i="3"/>
  <c r="G2615" i="3"/>
  <c r="F2615" i="3"/>
  <c r="D2615" i="3"/>
  <c r="C2615" i="3"/>
  <c r="B2615" i="3"/>
  <c r="A2615" i="3"/>
  <c r="J2614" i="3"/>
  <c r="I2614" i="3"/>
  <c r="H2614" i="3"/>
  <c r="G2614" i="3"/>
  <c r="F2614" i="3"/>
  <c r="D2614" i="3"/>
  <c r="C2614" i="3"/>
  <c r="B2614" i="3"/>
  <c r="A2614" i="3"/>
  <c r="J2613" i="3"/>
  <c r="I2613" i="3"/>
  <c r="H2613" i="3"/>
  <c r="G2613" i="3"/>
  <c r="F2613" i="3"/>
  <c r="D2613" i="3"/>
  <c r="C2613" i="3"/>
  <c r="B2613" i="3"/>
  <c r="A2613" i="3"/>
  <c r="J2612" i="3"/>
  <c r="I2612" i="3"/>
  <c r="H2612" i="3"/>
  <c r="G2612" i="3"/>
  <c r="F2612" i="3"/>
  <c r="D2612" i="3"/>
  <c r="C2612" i="3"/>
  <c r="B2612" i="3"/>
  <c r="A2612" i="3"/>
  <c r="J2611" i="3"/>
  <c r="I2611" i="3"/>
  <c r="H2611" i="3"/>
  <c r="G2611" i="3"/>
  <c r="F2611" i="3"/>
  <c r="D2611" i="3"/>
  <c r="C2611" i="3"/>
  <c r="B2611" i="3"/>
  <c r="A2611" i="3"/>
  <c r="J2610" i="3"/>
  <c r="I2610" i="3"/>
  <c r="H2610" i="3"/>
  <c r="G2610" i="3"/>
  <c r="F2610" i="3"/>
  <c r="D2610" i="3"/>
  <c r="C2610" i="3"/>
  <c r="B2610" i="3"/>
  <c r="A2610" i="3"/>
  <c r="J2609" i="3"/>
  <c r="I2609" i="3"/>
  <c r="H2609" i="3"/>
  <c r="G2609" i="3"/>
  <c r="F2609" i="3"/>
  <c r="D2609" i="3"/>
  <c r="C2609" i="3"/>
  <c r="B2609" i="3"/>
  <c r="A2609" i="3"/>
  <c r="J2608" i="3"/>
  <c r="I2608" i="3"/>
  <c r="H2608" i="3"/>
  <c r="G2608" i="3"/>
  <c r="F2608" i="3"/>
  <c r="D2608" i="3"/>
  <c r="C2608" i="3"/>
  <c r="B2608" i="3"/>
  <c r="A2608" i="3"/>
  <c r="J2607" i="3"/>
  <c r="I2607" i="3"/>
  <c r="H2607" i="3"/>
  <c r="G2607" i="3"/>
  <c r="F2607" i="3"/>
  <c r="D2607" i="3"/>
  <c r="C2607" i="3"/>
  <c r="B2607" i="3"/>
  <c r="A2607" i="3"/>
  <c r="J2606" i="3"/>
  <c r="I2606" i="3"/>
  <c r="H2606" i="3"/>
  <c r="G2606" i="3"/>
  <c r="F2606" i="3"/>
  <c r="D2606" i="3"/>
  <c r="C2606" i="3"/>
  <c r="B2606" i="3"/>
  <c r="A2606" i="3"/>
  <c r="J2605" i="3"/>
  <c r="I2605" i="3"/>
  <c r="H2605" i="3"/>
  <c r="G2605" i="3"/>
  <c r="F2605" i="3"/>
  <c r="D2605" i="3"/>
  <c r="C2605" i="3"/>
  <c r="B2605" i="3"/>
  <c r="A2605" i="3"/>
  <c r="J2604" i="3"/>
  <c r="I2604" i="3"/>
  <c r="H2604" i="3"/>
  <c r="G2604" i="3"/>
  <c r="F2604" i="3"/>
  <c r="D2604" i="3"/>
  <c r="C2604" i="3"/>
  <c r="B2604" i="3"/>
  <c r="A2604" i="3"/>
  <c r="J2603" i="3"/>
  <c r="I2603" i="3"/>
  <c r="H2603" i="3"/>
  <c r="G2603" i="3"/>
  <c r="F2603" i="3"/>
  <c r="D2603" i="3"/>
  <c r="C2603" i="3"/>
  <c r="B2603" i="3"/>
  <c r="A2603" i="3"/>
  <c r="J2602" i="3"/>
  <c r="I2602" i="3"/>
  <c r="H2602" i="3"/>
  <c r="G2602" i="3"/>
  <c r="F2602" i="3"/>
  <c r="D2602" i="3"/>
  <c r="C2602" i="3"/>
  <c r="B2602" i="3"/>
  <c r="A2602" i="3"/>
  <c r="J2601" i="3"/>
  <c r="I2601" i="3"/>
  <c r="H2601" i="3"/>
  <c r="G2601" i="3"/>
  <c r="F2601" i="3"/>
  <c r="D2601" i="3"/>
  <c r="C2601" i="3"/>
  <c r="B2601" i="3"/>
  <c r="A2601" i="3"/>
  <c r="J2600" i="3"/>
  <c r="I2600" i="3"/>
  <c r="H2600" i="3"/>
  <c r="G2600" i="3"/>
  <c r="F2600" i="3"/>
  <c r="D2600" i="3"/>
  <c r="C2600" i="3"/>
  <c r="B2600" i="3"/>
  <c r="A2600" i="3"/>
  <c r="J2599" i="3"/>
  <c r="I2599" i="3"/>
  <c r="H2599" i="3"/>
  <c r="G2599" i="3"/>
  <c r="F2599" i="3"/>
  <c r="D2599" i="3"/>
  <c r="C2599" i="3"/>
  <c r="B2599" i="3"/>
  <c r="A2599" i="3"/>
  <c r="J2598" i="3"/>
  <c r="I2598" i="3"/>
  <c r="H2598" i="3"/>
  <c r="G2598" i="3"/>
  <c r="F2598" i="3"/>
  <c r="D2598" i="3"/>
  <c r="C2598" i="3"/>
  <c r="B2598" i="3"/>
  <c r="A2598" i="3"/>
  <c r="J2597" i="3"/>
  <c r="I2597" i="3"/>
  <c r="H2597" i="3"/>
  <c r="G2597" i="3"/>
  <c r="F2597" i="3"/>
  <c r="D2597" i="3"/>
  <c r="C2597" i="3"/>
  <c r="B2597" i="3"/>
  <c r="A2597" i="3"/>
  <c r="J2596" i="3"/>
  <c r="I2596" i="3"/>
  <c r="H2596" i="3"/>
  <c r="G2596" i="3"/>
  <c r="F2596" i="3"/>
  <c r="D2596" i="3"/>
  <c r="C2596" i="3"/>
  <c r="B2596" i="3"/>
  <c r="A2596" i="3"/>
  <c r="J2595" i="3"/>
  <c r="I2595" i="3"/>
  <c r="H2595" i="3"/>
  <c r="G2595" i="3"/>
  <c r="F2595" i="3"/>
  <c r="D2595" i="3"/>
  <c r="C2595" i="3"/>
  <c r="B2595" i="3"/>
  <c r="A2595" i="3"/>
  <c r="J2594" i="3"/>
  <c r="I2594" i="3"/>
  <c r="H2594" i="3"/>
  <c r="G2594" i="3"/>
  <c r="F2594" i="3"/>
  <c r="D2594" i="3"/>
  <c r="C2594" i="3"/>
  <c r="B2594" i="3"/>
  <c r="A2594" i="3"/>
  <c r="J2593" i="3"/>
  <c r="I2593" i="3"/>
  <c r="H2593" i="3"/>
  <c r="G2593" i="3"/>
  <c r="F2593" i="3"/>
  <c r="D2593" i="3"/>
  <c r="C2593" i="3"/>
  <c r="B2593" i="3"/>
  <c r="A2593" i="3"/>
  <c r="J2592" i="3"/>
  <c r="I2592" i="3"/>
  <c r="H2592" i="3"/>
  <c r="G2592" i="3"/>
  <c r="F2592" i="3"/>
  <c r="D2592" i="3"/>
  <c r="C2592" i="3"/>
  <c r="B2592" i="3"/>
  <c r="A2592" i="3"/>
  <c r="J2591" i="3"/>
  <c r="I2591" i="3"/>
  <c r="H2591" i="3"/>
  <c r="G2591" i="3"/>
  <c r="F2591" i="3"/>
  <c r="D2591" i="3"/>
  <c r="C2591" i="3"/>
  <c r="B2591" i="3"/>
  <c r="A2591" i="3"/>
  <c r="J2590" i="3"/>
  <c r="I2590" i="3"/>
  <c r="H2590" i="3"/>
  <c r="G2590" i="3"/>
  <c r="F2590" i="3"/>
  <c r="D2590" i="3"/>
  <c r="C2590" i="3"/>
  <c r="B2590" i="3"/>
  <c r="A2590" i="3"/>
  <c r="J2589" i="3"/>
  <c r="I2589" i="3"/>
  <c r="H2589" i="3"/>
  <c r="G2589" i="3"/>
  <c r="F2589" i="3"/>
  <c r="D2589" i="3"/>
  <c r="C2589" i="3"/>
  <c r="B2589" i="3"/>
  <c r="A2589" i="3"/>
  <c r="J2588" i="3"/>
  <c r="I2588" i="3"/>
  <c r="H2588" i="3"/>
  <c r="G2588" i="3"/>
  <c r="F2588" i="3"/>
  <c r="D2588" i="3"/>
  <c r="C2588" i="3"/>
  <c r="B2588" i="3"/>
  <c r="A2588" i="3"/>
  <c r="J2587" i="3"/>
  <c r="I2587" i="3"/>
  <c r="H2587" i="3"/>
  <c r="G2587" i="3"/>
  <c r="F2587" i="3"/>
  <c r="D2587" i="3"/>
  <c r="C2587" i="3"/>
  <c r="B2587" i="3"/>
  <c r="A2587" i="3"/>
  <c r="J2586" i="3"/>
  <c r="I2586" i="3"/>
  <c r="H2586" i="3"/>
  <c r="G2586" i="3"/>
  <c r="F2586" i="3"/>
  <c r="D2586" i="3"/>
  <c r="C2586" i="3"/>
  <c r="B2586" i="3"/>
  <c r="A2586" i="3"/>
  <c r="J2585" i="3"/>
  <c r="I2585" i="3"/>
  <c r="H2585" i="3"/>
  <c r="G2585" i="3"/>
  <c r="F2585" i="3"/>
  <c r="D2585" i="3"/>
  <c r="C2585" i="3"/>
  <c r="B2585" i="3"/>
  <c r="A2585" i="3"/>
  <c r="J2584" i="3"/>
  <c r="I2584" i="3"/>
  <c r="H2584" i="3"/>
  <c r="G2584" i="3"/>
  <c r="F2584" i="3"/>
  <c r="D2584" i="3"/>
  <c r="C2584" i="3"/>
  <c r="B2584" i="3"/>
  <c r="A2584" i="3"/>
  <c r="J2583" i="3"/>
  <c r="I2583" i="3"/>
  <c r="H2583" i="3"/>
  <c r="G2583" i="3"/>
  <c r="F2583" i="3"/>
  <c r="D2583" i="3"/>
  <c r="C2583" i="3"/>
  <c r="B2583" i="3"/>
  <c r="A2583" i="3"/>
  <c r="J2582" i="3"/>
  <c r="I2582" i="3"/>
  <c r="H2582" i="3"/>
  <c r="G2582" i="3"/>
  <c r="F2582" i="3"/>
  <c r="D2582" i="3"/>
  <c r="C2582" i="3"/>
  <c r="B2582" i="3"/>
  <c r="A2582" i="3"/>
  <c r="J2581" i="3"/>
  <c r="I2581" i="3"/>
  <c r="H2581" i="3"/>
  <c r="G2581" i="3"/>
  <c r="F2581" i="3"/>
  <c r="D2581" i="3"/>
  <c r="C2581" i="3"/>
  <c r="B2581" i="3"/>
  <c r="A2581" i="3"/>
  <c r="J2580" i="3"/>
  <c r="I2580" i="3"/>
  <c r="H2580" i="3"/>
  <c r="G2580" i="3"/>
  <c r="F2580" i="3"/>
  <c r="D2580" i="3"/>
  <c r="C2580" i="3"/>
  <c r="B2580" i="3"/>
  <c r="A2580" i="3"/>
  <c r="J2579" i="3"/>
  <c r="I2579" i="3"/>
  <c r="H2579" i="3"/>
  <c r="G2579" i="3"/>
  <c r="F2579" i="3"/>
  <c r="D2579" i="3"/>
  <c r="C2579" i="3"/>
  <c r="B2579" i="3"/>
  <c r="A2579" i="3"/>
  <c r="J2578" i="3"/>
  <c r="I2578" i="3"/>
  <c r="H2578" i="3"/>
  <c r="G2578" i="3"/>
  <c r="F2578" i="3"/>
  <c r="D2578" i="3"/>
  <c r="C2578" i="3"/>
  <c r="B2578" i="3"/>
  <c r="A2578" i="3"/>
  <c r="J2577" i="3"/>
  <c r="I2577" i="3"/>
  <c r="H2577" i="3"/>
  <c r="G2577" i="3"/>
  <c r="F2577" i="3"/>
  <c r="D2577" i="3"/>
  <c r="C2577" i="3"/>
  <c r="B2577" i="3"/>
  <c r="A2577" i="3"/>
  <c r="J2576" i="3"/>
  <c r="I2576" i="3"/>
  <c r="H2576" i="3"/>
  <c r="G2576" i="3"/>
  <c r="F2576" i="3"/>
  <c r="D2576" i="3"/>
  <c r="C2576" i="3"/>
  <c r="B2576" i="3"/>
  <c r="A2576" i="3"/>
  <c r="J2575" i="3"/>
  <c r="I2575" i="3"/>
  <c r="H2575" i="3"/>
  <c r="G2575" i="3"/>
  <c r="F2575" i="3"/>
  <c r="D2575" i="3"/>
  <c r="C2575" i="3"/>
  <c r="B2575" i="3"/>
  <c r="A2575" i="3"/>
  <c r="J2574" i="3"/>
  <c r="I2574" i="3"/>
  <c r="H2574" i="3"/>
  <c r="G2574" i="3"/>
  <c r="F2574" i="3"/>
  <c r="D2574" i="3"/>
  <c r="C2574" i="3"/>
  <c r="B2574" i="3"/>
  <c r="A2574" i="3"/>
  <c r="J2573" i="3"/>
  <c r="I2573" i="3"/>
  <c r="H2573" i="3"/>
  <c r="G2573" i="3"/>
  <c r="F2573" i="3"/>
  <c r="D2573" i="3"/>
  <c r="C2573" i="3"/>
  <c r="B2573" i="3"/>
  <c r="A2573" i="3"/>
  <c r="J2572" i="3"/>
  <c r="I2572" i="3"/>
  <c r="H2572" i="3"/>
  <c r="G2572" i="3"/>
  <c r="F2572" i="3"/>
  <c r="D2572" i="3"/>
  <c r="C2572" i="3"/>
  <c r="B2572" i="3"/>
  <c r="A2572" i="3"/>
  <c r="J2571" i="3"/>
  <c r="I2571" i="3"/>
  <c r="H2571" i="3"/>
  <c r="G2571" i="3"/>
  <c r="F2571" i="3"/>
  <c r="D2571" i="3"/>
  <c r="C2571" i="3"/>
  <c r="B2571" i="3"/>
  <c r="A2571" i="3"/>
  <c r="J2570" i="3"/>
  <c r="I2570" i="3"/>
  <c r="H2570" i="3"/>
  <c r="G2570" i="3"/>
  <c r="F2570" i="3"/>
  <c r="D2570" i="3"/>
  <c r="C2570" i="3"/>
  <c r="B2570" i="3"/>
  <c r="A2570" i="3"/>
  <c r="J2569" i="3"/>
  <c r="I2569" i="3"/>
  <c r="H2569" i="3"/>
  <c r="G2569" i="3"/>
  <c r="F2569" i="3"/>
  <c r="D2569" i="3"/>
  <c r="C2569" i="3"/>
  <c r="B2569" i="3"/>
  <c r="A2569" i="3"/>
  <c r="J2568" i="3"/>
  <c r="I2568" i="3"/>
  <c r="H2568" i="3"/>
  <c r="G2568" i="3"/>
  <c r="F2568" i="3"/>
  <c r="D2568" i="3"/>
  <c r="C2568" i="3"/>
  <c r="B2568" i="3"/>
  <c r="A2568" i="3"/>
  <c r="J2567" i="3"/>
  <c r="I2567" i="3"/>
  <c r="H2567" i="3"/>
  <c r="G2567" i="3"/>
  <c r="F2567" i="3"/>
  <c r="D2567" i="3"/>
  <c r="C2567" i="3"/>
  <c r="B2567" i="3"/>
  <c r="A2567" i="3"/>
  <c r="J2566" i="3"/>
  <c r="I2566" i="3"/>
  <c r="H2566" i="3"/>
  <c r="G2566" i="3"/>
  <c r="F2566" i="3"/>
  <c r="D2566" i="3"/>
  <c r="C2566" i="3"/>
  <c r="B2566" i="3"/>
  <c r="A2566" i="3"/>
  <c r="J2565" i="3"/>
  <c r="I2565" i="3"/>
  <c r="H2565" i="3"/>
  <c r="G2565" i="3"/>
  <c r="F2565" i="3"/>
  <c r="D2565" i="3"/>
  <c r="C2565" i="3"/>
  <c r="B2565" i="3"/>
  <c r="A2565" i="3"/>
  <c r="J2564" i="3"/>
  <c r="I2564" i="3"/>
  <c r="H2564" i="3"/>
  <c r="G2564" i="3"/>
  <c r="F2564" i="3"/>
  <c r="D2564" i="3"/>
  <c r="C2564" i="3"/>
  <c r="B2564" i="3"/>
  <c r="A2564" i="3"/>
  <c r="J2563" i="3"/>
  <c r="I2563" i="3"/>
  <c r="H2563" i="3"/>
  <c r="G2563" i="3"/>
  <c r="F2563" i="3"/>
  <c r="D2563" i="3"/>
  <c r="C2563" i="3"/>
  <c r="B2563" i="3"/>
  <c r="A2563" i="3"/>
  <c r="J2562" i="3"/>
  <c r="I2562" i="3"/>
  <c r="H2562" i="3"/>
  <c r="G2562" i="3"/>
  <c r="F2562" i="3"/>
  <c r="D2562" i="3"/>
  <c r="C2562" i="3"/>
  <c r="B2562" i="3"/>
  <c r="A2562" i="3"/>
  <c r="J2561" i="3"/>
  <c r="I2561" i="3"/>
  <c r="H2561" i="3"/>
  <c r="G2561" i="3"/>
  <c r="F2561" i="3"/>
  <c r="D2561" i="3"/>
  <c r="C2561" i="3"/>
  <c r="B2561" i="3"/>
  <c r="A2561" i="3"/>
  <c r="J2560" i="3"/>
  <c r="I2560" i="3"/>
  <c r="H2560" i="3"/>
  <c r="G2560" i="3"/>
  <c r="F2560" i="3"/>
  <c r="D2560" i="3"/>
  <c r="C2560" i="3"/>
  <c r="B2560" i="3"/>
  <c r="A2560" i="3"/>
  <c r="J2559" i="3"/>
  <c r="I2559" i="3"/>
  <c r="H2559" i="3"/>
  <c r="G2559" i="3"/>
  <c r="F2559" i="3"/>
  <c r="D2559" i="3"/>
  <c r="C2559" i="3"/>
  <c r="B2559" i="3"/>
  <c r="A2559" i="3"/>
  <c r="J2558" i="3"/>
  <c r="I2558" i="3"/>
  <c r="H2558" i="3"/>
  <c r="G2558" i="3"/>
  <c r="F2558" i="3"/>
  <c r="D2558" i="3"/>
  <c r="C2558" i="3"/>
  <c r="B2558" i="3"/>
  <c r="A2558" i="3"/>
  <c r="J2557" i="3"/>
  <c r="I2557" i="3"/>
  <c r="H2557" i="3"/>
  <c r="G2557" i="3"/>
  <c r="F2557" i="3"/>
  <c r="D2557" i="3"/>
  <c r="C2557" i="3"/>
  <c r="B2557" i="3"/>
  <c r="A2557" i="3"/>
  <c r="J2556" i="3"/>
  <c r="I2556" i="3"/>
  <c r="H2556" i="3"/>
  <c r="G2556" i="3"/>
  <c r="F2556" i="3"/>
  <c r="D2556" i="3"/>
  <c r="C2556" i="3"/>
  <c r="B2556" i="3"/>
  <c r="A2556" i="3"/>
  <c r="J2555" i="3"/>
  <c r="I2555" i="3"/>
  <c r="H2555" i="3"/>
  <c r="G2555" i="3"/>
  <c r="F2555" i="3"/>
  <c r="D2555" i="3"/>
  <c r="C2555" i="3"/>
  <c r="B2555" i="3"/>
  <c r="A2555" i="3"/>
  <c r="J2554" i="3"/>
  <c r="I2554" i="3"/>
  <c r="H2554" i="3"/>
  <c r="G2554" i="3"/>
  <c r="F2554" i="3"/>
  <c r="D2554" i="3"/>
  <c r="C2554" i="3"/>
  <c r="B2554" i="3"/>
  <c r="A2554" i="3"/>
  <c r="J2553" i="3"/>
  <c r="I2553" i="3"/>
  <c r="H2553" i="3"/>
  <c r="G2553" i="3"/>
  <c r="F2553" i="3"/>
  <c r="D2553" i="3"/>
  <c r="C2553" i="3"/>
  <c r="B2553" i="3"/>
  <c r="A2553" i="3"/>
  <c r="J2552" i="3"/>
  <c r="I2552" i="3"/>
  <c r="H2552" i="3"/>
  <c r="G2552" i="3"/>
  <c r="F2552" i="3"/>
  <c r="D2552" i="3"/>
  <c r="C2552" i="3"/>
  <c r="B2552" i="3"/>
  <c r="A2552" i="3"/>
  <c r="J2551" i="3"/>
  <c r="I2551" i="3"/>
  <c r="H2551" i="3"/>
  <c r="G2551" i="3"/>
  <c r="F2551" i="3"/>
  <c r="D2551" i="3"/>
  <c r="C2551" i="3"/>
  <c r="B2551" i="3"/>
  <c r="A2551" i="3"/>
  <c r="J2550" i="3"/>
  <c r="I2550" i="3"/>
  <c r="H2550" i="3"/>
  <c r="G2550" i="3"/>
  <c r="F2550" i="3"/>
  <c r="D2550" i="3"/>
  <c r="C2550" i="3"/>
  <c r="B2550" i="3"/>
  <c r="A2550" i="3"/>
  <c r="J2549" i="3"/>
  <c r="I2549" i="3"/>
  <c r="H2549" i="3"/>
  <c r="G2549" i="3"/>
  <c r="F2549" i="3"/>
  <c r="D2549" i="3"/>
  <c r="C2549" i="3"/>
  <c r="B2549" i="3"/>
  <c r="A2549" i="3"/>
  <c r="J2548" i="3"/>
  <c r="I2548" i="3"/>
  <c r="H2548" i="3"/>
  <c r="G2548" i="3"/>
  <c r="F2548" i="3"/>
  <c r="D2548" i="3"/>
  <c r="C2548" i="3"/>
  <c r="B2548" i="3"/>
  <c r="A2548" i="3"/>
  <c r="J2547" i="3"/>
  <c r="I2547" i="3"/>
  <c r="H2547" i="3"/>
  <c r="G2547" i="3"/>
  <c r="F2547" i="3"/>
  <c r="D2547" i="3"/>
  <c r="C2547" i="3"/>
  <c r="B2547" i="3"/>
  <c r="A2547" i="3"/>
  <c r="J2546" i="3"/>
  <c r="I2546" i="3"/>
  <c r="H2546" i="3"/>
  <c r="G2546" i="3"/>
  <c r="F2546" i="3"/>
  <c r="D2546" i="3"/>
  <c r="C2546" i="3"/>
  <c r="B2546" i="3"/>
  <c r="A2546" i="3"/>
  <c r="J2545" i="3"/>
  <c r="I2545" i="3"/>
  <c r="H2545" i="3"/>
  <c r="G2545" i="3"/>
  <c r="F2545" i="3"/>
  <c r="D2545" i="3"/>
  <c r="C2545" i="3"/>
  <c r="B2545" i="3"/>
  <c r="A2545" i="3"/>
  <c r="J2544" i="3"/>
  <c r="I2544" i="3"/>
  <c r="H2544" i="3"/>
  <c r="G2544" i="3"/>
  <c r="F2544" i="3"/>
  <c r="D2544" i="3"/>
  <c r="C2544" i="3"/>
  <c r="B2544" i="3"/>
  <c r="A2544" i="3"/>
  <c r="J2543" i="3"/>
  <c r="I2543" i="3"/>
  <c r="H2543" i="3"/>
  <c r="G2543" i="3"/>
  <c r="F2543" i="3"/>
  <c r="D2543" i="3"/>
  <c r="C2543" i="3"/>
  <c r="B2543" i="3"/>
  <c r="A2543" i="3"/>
  <c r="J2542" i="3"/>
  <c r="I2542" i="3"/>
  <c r="H2542" i="3"/>
  <c r="G2542" i="3"/>
  <c r="F2542" i="3"/>
  <c r="D2542" i="3"/>
  <c r="C2542" i="3"/>
  <c r="B2542" i="3"/>
  <c r="A2542" i="3"/>
  <c r="J2541" i="3"/>
  <c r="I2541" i="3"/>
  <c r="H2541" i="3"/>
  <c r="G2541" i="3"/>
  <c r="F2541" i="3"/>
  <c r="D2541" i="3"/>
  <c r="C2541" i="3"/>
  <c r="B2541" i="3"/>
  <c r="A2541" i="3"/>
  <c r="J2540" i="3"/>
  <c r="I2540" i="3"/>
  <c r="H2540" i="3"/>
  <c r="G2540" i="3"/>
  <c r="F2540" i="3"/>
  <c r="D2540" i="3"/>
  <c r="C2540" i="3"/>
  <c r="B2540" i="3"/>
  <c r="A2540" i="3"/>
  <c r="J2539" i="3"/>
  <c r="I2539" i="3"/>
  <c r="H2539" i="3"/>
  <c r="G2539" i="3"/>
  <c r="F2539" i="3"/>
  <c r="D2539" i="3"/>
  <c r="C2539" i="3"/>
  <c r="B2539" i="3"/>
  <c r="A2539" i="3"/>
  <c r="J2538" i="3"/>
  <c r="I2538" i="3"/>
  <c r="H2538" i="3"/>
  <c r="G2538" i="3"/>
  <c r="F2538" i="3"/>
  <c r="D2538" i="3"/>
  <c r="C2538" i="3"/>
  <c r="B2538" i="3"/>
  <c r="A2538" i="3"/>
  <c r="J2537" i="3"/>
  <c r="I2537" i="3"/>
  <c r="H2537" i="3"/>
  <c r="G2537" i="3"/>
  <c r="F2537" i="3"/>
  <c r="D2537" i="3"/>
  <c r="C2537" i="3"/>
  <c r="B2537" i="3"/>
  <c r="A2537" i="3"/>
  <c r="J2536" i="3"/>
  <c r="I2536" i="3"/>
  <c r="H2536" i="3"/>
  <c r="G2536" i="3"/>
  <c r="F2536" i="3"/>
  <c r="D2536" i="3"/>
  <c r="C2536" i="3"/>
  <c r="B2536" i="3"/>
  <c r="A2536" i="3"/>
  <c r="J2535" i="3"/>
  <c r="I2535" i="3"/>
  <c r="H2535" i="3"/>
  <c r="G2535" i="3"/>
  <c r="F2535" i="3"/>
  <c r="D2535" i="3"/>
  <c r="C2535" i="3"/>
  <c r="B2535" i="3"/>
  <c r="A2535" i="3"/>
  <c r="J2534" i="3"/>
  <c r="I2534" i="3"/>
  <c r="H2534" i="3"/>
  <c r="G2534" i="3"/>
  <c r="F2534" i="3"/>
  <c r="D2534" i="3"/>
  <c r="C2534" i="3"/>
  <c r="B2534" i="3"/>
  <c r="A2534" i="3"/>
  <c r="J2533" i="3"/>
  <c r="I2533" i="3"/>
  <c r="H2533" i="3"/>
  <c r="G2533" i="3"/>
  <c r="F2533" i="3"/>
  <c r="D2533" i="3"/>
  <c r="C2533" i="3"/>
  <c r="B2533" i="3"/>
  <c r="A2533" i="3"/>
  <c r="J2532" i="3"/>
  <c r="I2532" i="3"/>
  <c r="H2532" i="3"/>
  <c r="G2532" i="3"/>
  <c r="F2532" i="3"/>
  <c r="D2532" i="3"/>
  <c r="C2532" i="3"/>
  <c r="B2532" i="3"/>
  <c r="A2532" i="3"/>
  <c r="J2531" i="3"/>
  <c r="I2531" i="3"/>
  <c r="H2531" i="3"/>
  <c r="G2531" i="3"/>
  <c r="F2531" i="3"/>
  <c r="D2531" i="3"/>
  <c r="C2531" i="3"/>
  <c r="B2531" i="3"/>
  <c r="A2531" i="3"/>
  <c r="J2530" i="3"/>
  <c r="I2530" i="3"/>
  <c r="H2530" i="3"/>
  <c r="G2530" i="3"/>
  <c r="F2530" i="3"/>
  <c r="D2530" i="3"/>
  <c r="C2530" i="3"/>
  <c r="B2530" i="3"/>
  <c r="A2530" i="3"/>
  <c r="J2529" i="3"/>
  <c r="I2529" i="3"/>
  <c r="H2529" i="3"/>
  <c r="G2529" i="3"/>
  <c r="F2529" i="3"/>
  <c r="D2529" i="3"/>
  <c r="C2529" i="3"/>
  <c r="B2529" i="3"/>
  <c r="A2529" i="3"/>
  <c r="J2528" i="3"/>
  <c r="I2528" i="3"/>
  <c r="H2528" i="3"/>
  <c r="G2528" i="3"/>
  <c r="F2528" i="3"/>
  <c r="D2528" i="3"/>
  <c r="C2528" i="3"/>
  <c r="B2528" i="3"/>
  <c r="A2528" i="3"/>
  <c r="J2527" i="3"/>
  <c r="I2527" i="3"/>
  <c r="H2527" i="3"/>
  <c r="G2527" i="3"/>
  <c r="F2527" i="3"/>
  <c r="D2527" i="3"/>
  <c r="C2527" i="3"/>
  <c r="B2527" i="3"/>
  <c r="A2527" i="3"/>
  <c r="J2526" i="3"/>
  <c r="I2526" i="3"/>
  <c r="H2526" i="3"/>
  <c r="G2526" i="3"/>
  <c r="F2526" i="3"/>
  <c r="D2526" i="3"/>
  <c r="C2526" i="3"/>
  <c r="B2526" i="3"/>
  <c r="A2526" i="3"/>
  <c r="J2525" i="3"/>
  <c r="I2525" i="3"/>
  <c r="H2525" i="3"/>
  <c r="G2525" i="3"/>
  <c r="F2525" i="3"/>
  <c r="D2525" i="3"/>
  <c r="C2525" i="3"/>
  <c r="B2525" i="3"/>
  <c r="A2525" i="3"/>
  <c r="J2524" i="3"/>
  <c r="I2524" i="3"/>
  <c r="H2524" i="3"/>
  <c r="G2524" i="3"/>
  <c r="F2524" i="3"/>
  <c r="D2524" i="3"/>
  <c r="C2524" i="3"/>
  <c r="B2524" i="3"/>
  <c r="A2524" i="3"/>
  <c r="J2523" i="3"/>
  <c r="I2523" i="3"/>
  <c r="H2523" i="3"/>
  <c r="G2523" i="3"/>
  <c r="F2523" i="3"/>
  <c r="D2523" i="3"/>
  <c r="C2523" i="3"/>
  <c r="B2523" i="3"/>
  <c r="A2523" i="3"/>
  <c r="J2522" i="3"/>
  <c r="I2522" i="3"/>
  <c r="H2522" i="3"/>
  <c r="G2522" i="3"/>
  <c r="F2522" i="3"/>
  <c r="D2522" i="3"/>
  <c r="C2522" i="3"/>
  <c r="B2522" i="3"/>
  <c r="A2522" i="3"/>
  <c r="J2521" i="3"/>
  <c r="I2521" i="3"/>
  <c r="H2521" i="3"/>
  <c r="G2521" i="3"/>
  <c r="F2521" i="3"/>
  <c r="D2521" i="3"/>
  <c r="C2521" i="3"/>
  <c r="B2521" i="3"/>
  <c r="A2521" i="3"/>
  <c r="J2520" i="3"/>
  <c r="I2520" i="3"/>
  <c r="H2520" i="3"/>
  <c r="G2520" i="3"/>
  <c r="F2520" i="3"/>
  <c r="D2520" i="3"/>
  <c r="C2520" i="3"/>
  <c r="B2520" i="3"/>
  <c r="A2520" i="3"/>
  <c r="J2519" i="3"/>
  <c r="I2519" i="3"/>
  <c r="H2519" i="3"/>
  <c r="G2519" i="3"/>
  <c r="F2519" i="3"/>
  <c r="D2519" i="3"/>
  <c r="C2519" i="3"/>
  <c r="B2519" i="3"/>
  <c r="A2519" i="3"/>
  <c r="J2518" i="3"/>
  <c r="I2518" i="3"/>
  <c r="H2518" i="3"/>
  <c r="G2518" i="3"/>
  <c r="F2518" i="3"/>
  <c r="D2518" i="3"/>
  <c r="C2518" i="3"/>
  <c r="B2518" i="3"/>
  <c r="A2518" i="3"/>
  <c r="J2517" i="3"/>
  <c r="I2517" i="3"/>
  <c r="H2517" i="3"/>
  <c r="G2517" i="3"/>
  <c r="F2517" i="3"/>
  <c r="D2517" i="3"/>
  <c r="C2517" i="3"/>
  <c r="B2517" i="3"/>
  <c r="A2517" i="3"/>
  <c r="J2516" i="3"/>
  <c r="I2516" i="3"/>
  <c r="H2516" i="3"/>
  <c r="G2516" i="3"/>
  <c r="F2516" i="3"/>
  <c r="D2516" i="3"/>
  <c r="C2516" i="3"/>
  <c r="B2516" i="3"/>
  <c r="A2516" i="3"/>
  <c r="J2515" i="3"/>
  <c r="I2515" i="3"/>
  <c r="H2515" i="3"/>
  <c r="G2515" i="3"/>
  <c r="F2515" i="3"/>
  <c r="D2515" i="3"/>
  <c r="C2515" i="3"/>
  <c r="B2515" i="3"/>
  <c r="A2515" i="3"/>
  <c r="J2514" i="3"/>
  <c r="I2514" i="3"/>
  <c r="H2514" i="3"/>
  <c r="G2514" i="3"/>
  <c r="F2514" i="3"/>
  <c r="D2514" i="3"/>
  <c r="C2514" i="3"/>
  <c r="B2514" i="3"/>
  <c r="A2514" i="3"/>
  <c r="J2513" i="3"/>
  <c r="I2513" i="3"/>
  <c r="H2513" i="3"/>
  <c r="G2513" i="3"/>
  <c r="F2513" i="3"/>
  <c r="D2513" i="3"/>
  <c r="C2513" i="3"/>
  <c r="B2513" i="3"/>
  <c r="A2513" i="3"/>
  <c r="J2512" i="3"/>
  <c r="I2512" i="3"/>
  <c r="H2512" i="3"/>
  <c r="G2512" i="3"/>
  <c r="F2512" i="3"/>
  <c r="D2512" i="3"/>
  <c r="C2512" i="3"/>
  <c r="B2512" i="3"/>
  <c r="A2512" i="3"/>
  <c r="J2511" i="3"/>
  <c r="I2511" i="3"/>
  <c r="H2511" i="3"/>
  <c r="G2511" i="3"/>
  <c r="F2511" i="3"/>
  <c r="D2511" i="3"/>
  <c r="C2511" i="3"/>
  <c r="B2511" i="3"/>
  <c r="A2511" i="3"/>
  <c r="J2510" i="3"/>
  <c r="I2510" i="3"/>
  <c r="H2510" i="3"/>
  <c r="G2510" i="3"/>
  <c r="F2510" i="3"/>
  <c r="D2510" i="3"/>
  <c r="C2510" i="3"/>
  <c r="B2510" i="3"/>
  <c r="A2510" i="3"/>
  <c r="J2509" i="3"/>
  <c r="I2509" i="3"/>
  <c r="H2509" i="3"/>
  <c r="G2509" i="3"/>
  <c r="F2509" i="3"/>
  <c r="D2509" i="3"/>
  <c r="C2509" i="3"/>
  <c r="B2509" i="3"/>
  <c r="A2509" i="3"/>
  <c r="J2508" i="3"/>
  <c r="I2508" i="3"/>
  <c r="H2508" i="3"/>
  <c r="G2508" i="3"/>
  <c r="F2508" i="3"/>
  <c r="D2508" i="3"/>
  <c r="C2508" i="3"/>
  <c r="B2508" i="3"/>
  <c r="A2508" i="3"/>
  <c r="J2507" i="3"/>
  <c r="I2507" i="3"/>
  <c r="H2507" i="3"/>
  <c r="G2507" i="3"/>
  <c r="F2507" i="3"/>
  <c r="D2507" i="3"/>
  <c r="C2507" i="3"/>
  <c r="B2507" i="3"/>
  <c r="A2507" i="3"/>
  <c r="J2506" i="3"/>
  <c r="I2506" i="3"/>
  <c r="H2506" i="3"/>
  <c r="G2506" i="3"/>
  <c r="F2506" i="3"/>
  <c r="D2506" i="3"/>
  <c r="C2506" i="3"/>
  <c r="B2506" i="3"/>
  <c r="A2506" i="3"/>
  <c r="J2505" i="3"/>
  <c r="I2505" i="3"/>
  <c r="H2505" i="3"/>
  <c r="G2505" i="3"/>
  <c r="F2505" i="3"/>
  <c r="D2505" i="3"/>
  <c r="C2505" i="3"/>
  <c r="B2505" i="3"/>
  <c r="A2505" i="3"/>
  <c r="J2504" i="3"/>
  <c r="I2504" i="3"/>
  <c r="H2504" i="3"/>
  <c r="G2504" i="3"/>
  <c r="F2504" i="3"/>
  <c r="D2504" i="3"/>
  <c r="C2504" i="3"/>
  <c r="B2504" i="3"/>
  <c r="A2504" i="3"/>
  <c r="J2503" i="3"/>
  <c r="I2503" i="3"/>
  <c r="H2503" i="3"/>
  <c r="G2503" i="3"/>
  <c r="F2503" i="3"/>
  <c r="D2503" i="3"/>
  <c r="C2503" i="3"/>
  <c r="B2503" i="3"/>
  <c r="A2503" i="3"/>
  <c r="J2502" i="3"/>
  <c r="I2502" i="3"/>
  <c r="H2502" i="3"/>
  <c r="G2502" i="3"/>
  <c r="F2502" i="3"/>
  <c r="D2502" i="3"/>
  <c r="C2502" i="3"/>
  <c r="B2502" i="3"/>
  <c r="A2502" i="3"/>
  <c r="J2501" i="3"/>
  <c r="I2501" i="3"/>
  <c r="H2501" i="3"/>
  <c r="G2501" i="3"/>
  <c r="F2501" i="3"/>
  <c r="D2501" i="3"/>
  <c r="C2501" i="3"/>
  <c r="B2501" i="3"/>
  <c r="A2501" i="3"/>
  <c r="J2500" i="3"/>
  <c r="I2500" i="3"/>
  <c r="H2500" i="3"/>
  <c r="G2500" i="3"/>
  <c r="F2500" i="3"/>
  <c r="D2500" i="3"/>
  <c r="C2500" i="3"/>
  <c r="B2500" i="3"/>
  <c r="A2500" i="3"/>
  <c r="J2499" i="3"/>
  <c r="I2499" i="3"/>
  <c r="H2499" i="3"/>
  <c r="G2499" i="3"/>
  <c r="F2499" i="3"/>
  <c r="D2499" i="3"/>
  <c r="C2499" i="3"/>
  <c r="B2499" i="3"/>
  <c r="A2499" i="3"/>
  <c r="J2498" i="3"/>
  <c r="I2498" i="3"/>
  <c r="H2498" i="3"/>
  <c r="G2498" i="3"/>
  <c r="F2498" i="3"/>
  <c r="D2498" i="3"/>
  <c r="C2498" i="3"/>
  <c r="B2498" i="3"/>
  <c r="A2498" i="3"/>
  <c r="J2497" i="3"/>
  <c r="I2497" i="3"/>
  <c r="H2497" i="3"/>
  <c r="G2497" i="3"/>
  <c r="F2497" i="3"/>
  <c r="D2497" i="3"/>
  <c r="C2497" i="3"/>
  <c r="B2497" i="3"/>
  <c r="A2497" i="3"/>
  <c r="J2496" i="3"/>
  <c r="I2496" i="3"/>
  <c r="H2496" i="3"/>
  <c r="G2496" i="3"/>
  <c r="F2496" i="3"/>
  <c r="D2496" i="3"/>
  <c r="C2496" i="3"/>
  <c r="B2496" i="3"/>
  <c r="A2496" i="3"/>
  <c r="J2495" i="3"/>
  <c r="I2495" i="3"/>
  <c r="H2495" i="3"/>
  <c r="G2495" i="3"/>
  <c r="F2495" i="3"/>
  <c r="D2495" i="3"/>
  <c r="C2495" i="3"/>
  <c r="B2495" i="3"/>
  <c r="A2495" i="3"/>
  <c r="J2494" i="3"/>
  <c r="I2494" i="3"/>
  <c r="H2494" i="3"/>
  <c r="G2494" i="3"/>
  <c r="F2494" i="3"/>
  <c r="D2494" i="3"/>
  <c r="C2494" i="3"/>
  <c r="B2494" i="3"/>
  <c r="A2494" i="3"/>
  <c r="J2493" i="3"/>
  <c r="I2493" i="3"/>
  <c r="H2493" i="3"/>
  <c r="G2493" i="3"/>
  <c r="F2493" i="3"/>
  <c r="D2493" i="3"/>
  <c r="C2493" i="3"/>
  <c r="B2493" i="3"/>
  <c r="A2493" i="3"/>
  <c r="J2492" i="3"/>
  <c r="I2492" i="3"/>
  <c r="H2492" i="3"/>
  <c r="G2492" i="3"/>
  <c r="F2492" i="3"/>
  <c r="D2492" i="3"/>
  <c r="C2492" i="3"/>
  <c r="B2492" i="3"/>
  <c r="A2492" i="3"/>
  <c r="J2491" i="3"/>
  <c r="I2491" i="3"/>
  <c r="H2491" i="3"/>
  <c r="G2491" i="3"/>
  <c r="F2491" i="3"/>
  <c r="D2491" i="3"/>
  <c r="C2491" i="3"/>
  <c r="B2491" i="3"/>
  <c r="A2491" i="3"/>
  <c r="J2490" i="3"/>
  <c r="I2490" i="3"/>
  <c r="H2490" i="3"/>
  <c r="G2490" i="3"/>
  <c r="F2490" i="3"/>
  <c r="D2490" i="3"/>
  <c r="C2490" i="3"/>
  <c r="B2490" i="3"/>
  <c r="A2490" i="3"/>
  <c r="J2489" i="3"/>
  <c r="I2489" i="3"/>
  <c r="H2489" i="3"/>
  <c r="G2489" i="3"/>
  <c r="F2489" i="3"/>
  <c r="D2489" i="3"/>
  <c r="C2489" i="3"/>
  <c r="B2489" i="3"/>
  <c r="A2489" i="3"/>
  <c r="J2488" i="3"/>
  <c r="I2488" i="3"/>
  <c r="H2488" i="3"/>
  <c r="G2488" i="3"/>
  <c r="F2488" i="3"/>
  <c r="D2488" i="3"/>
  <c r="C2488" i="3"/>
  <c r="B2488" i="3"/>
  <c r="A2488" i="3"/>
  <c r="J2487" i="3"/>
  <c r="I2487" i="3"/>
  <c r="H2487" i="3"/>
  <c r="G2487" i="3"/>
  <c r="F2487" i="3"/>
  <c r="D2487" i="3"/>
  <c r="C2487" i="3"/>
  <c r="B2487" i="3"/>
  <c r="A2487" i="3"/>
  <c r="J2486" i="3"/>
  <c r="I2486" i="3"/>
  <c r="H2486" i="3"/>
  <c r="G2486" i="3"/>
  <c r="F2486" i="3"/>
  <c r="D2486" i="3"/>
  <c r="C2486" i="3"/>
  <c r="B2486" i="3"/>
  <c r="A2486" i="3"/>
  <c r="J2485" i="3"/>
  <c r="I2485" i="3"/>
  <c r="H2485" i="3"/>
  <c r="G2485" i="3"/>
  <c r="F2485" i="3"/>
  <c r="D2485" i="3"/>
  <c r="C2485" i="3"/>
  <c r="B2485" i="3"/>
  <c r="A2485" i="3"/>
  <c r="J2484" i="3"/>
  <c r="I2484" i="3"/>
  <c r="H2484" i="3"/>
  <c r="G2484" i="3"/>
  <c r="F2484" i="3"/>
  <c r="D2484" i="3"/>
  <c r="C2484" i="3"/>
  <c r="B2484" i="3"/>
  <c r="A2484" i="3"/>
  <c r="J2483" i="3"/>
  <c r="I2483" i="3"/>
  <c r="H2483" i="3"/>
  <c r="G2483" i="3"/>
  <c r="F2483" i="3"/>
  <c r="D2483" i="3"/>
  <c r="C2483" i="3"/>
  <c r="B2483" i="3"/>
  <c r="A2483" i="3"/>
  <c r="J2482" i="3"/>
  <c r="I2482" i="3"/>
  <c r="H2482" i="3"/>
  <c r="G2482" i="3"/>
  <c r="F2482" i="3"/>
  <c r="D2482" i="3"/>
  <c r="C2482" i="3"/>
  <c r="B2482" i="3"/>
  <c r="A2482" i="3"/>
  <c r="J2481" i="3"/>
  <c r="I2481" i="3"/>
  <c r="H2481" i="3"/>
  <c r="G2481" i="3"/>
  <c r="F2481" i="3"/>
  <c r="D2481" i="3"/>
  <c r="C2481" i="3"/>
  <c r="B2481" i="3"/>
  <c r="A2481" i="3"/>
  <c r="J2480" i="3"/>
  <c r="I2480" i="3"/>
  <c r="H2480" i="3"/>
  <c r="G2480" i="3"/>
  <c r="F2480" i="3"/>
  <c r="D2480" i="3"/>
  <c r="C2480" i="3"/>
  <c r="B2480" i="3"/>
  <c r="A2480" i="3"/>
  <c r="J2479" i="3"/>
  <c r="I2479" i="3"/>
  <c r="H2479" i="3"/>
  <c r="G2479" i="3"/>
  <c r="F2479" i="3"/>
  <c r="D2479" i="3"/>
  <c r="C2479" i="3"/>
  <c r="B2479" i="3"/>
  <c r="A2479" i="3"/>
  <c r="J2478" i="3"/>
  <c r="I2478" i="3"/>
  <c r="H2478" i="3"/>
  <c r="G2478" i="3"/>
  <c r="F2478" i="3"/>
  <c r="D2478" i="3"/>
  <c r="C2478" i="3"/>
  <c r="B2478" i="3"/>
  <c r="A2478" i="3"/>
  <c r="J2477" i="3"/>
  <c r="I2477" i="3"/>
  <c r="H2477" i="3"/>
  <c r="G2477" i="3"/>
  <c r="F2477" i="3"/>
  <c r="D2477" i="3"/>
  <c r="C2477" i="3"/>
  <c r="B2477" i="3"/>
  <c r="A2477" i="3"/>
  <c r="J2476" i="3"/>
  <c r="I2476" i="3"/>
  <c r="H2476" i="3"/>
  <c r="G2476" i="3"/>
  <c r="F2476" i="3"/>
  <c r="D2476" i="3"/>
  <c r="C2476" i="3"/>
  <c r="B2476" i="3"/>
  <c r="A2476" i="3"/>
  <c r="J2475" i="3"/>
  <c r="I2475" i="3"/>
  <c r="H2475" i="3"/>
  <c r="G2475" i="3"/>
  <c r="F2475" i="3"/>
  <c r="D2475" i="3"/>
  <c r="C2475" i="3"/>
  <c r="B2475" i="3"/>
  <c r="A2475" i="3"/>
  <c r="J2474" i="3"/>
  <c r="I2474" i="3"/>
  <c r="H2474" i="3"/>
  <c r="G2474" i="3"/>
  <c r="F2474" i="3"/>
  <c r="D2474" i="3"/>
  <c r="C2474" i="3"/>
  <c r="B2474" i="3"/>
  <c r="A2474" i="3"/>
  <c r="J2473" i="3"/>
  <c r="I2473" i="3"/>
  <c r="H2473" i="3"/>
  <c r="G2473" i="3"/>
  <c r="F2473" i="3"/>
  <c r="D2473" i="3"/>
  <c r="C2473" i="3"/>
  <c r="B2473" i="3"/>
  <c r="A2473" i="3"/>
  <c r="J2472" i="3"/>
  <c r="I2472" i="3"/>
  <c r="H2472" i="3"/>
  <c r="G2472" i="3"/>
  <c r="F2472" i="3"/>
  <c r="D2472" i="3"/>
  <c r="C2472" i="3"/>
  <c r="B2472" i="3"/>
  <c r="A2472" i="3"/>
  <c r="J2471" i="3"/>
  <c r="I2471" i="3"/>
  <c r="H2471" i="3"/>
  <c r="G2471" i="3"/>
  <c r="F2471" i="3"/>
  <c r="D2471" i="3"/>
  <c r="C2471" i="3"/>
  <c r="B2471" i="3"/>
  <c r="A2471" i="3"/>
  <c r="J2470" i="3"/>
  <c r="I2470" i="3"/>
  <c r="H2470" i="3"/>
  <c r="G2470" i="3"/>
  <c r="F2470" i="3"/>
  <c r="D2470" i="3"/>
  <c r="C2470" i="3"/>
  <c r="B2470" i="3"/>
  <c r="A2470" i="3"/>
  <c r="J2469" i="3"/>
  <c r="I2469" i="3"/>
  <c r="H2469" i="3"/>
  <c r="G2469" i="3"/>
  <c r="F2469" i="3"/>
  <c r="D2469" i="3"/>
  <c r="C2469" i="3"/>
  <c r="B2469" i="3"/>
  <c r="A2469" i="3"/>
  <c r="J2468" i="3"/>
  <c r="I2468" i="3"/>
  <c r="H2468" i="3"/>
  <c r="G2468" i="3"/>
  <c r="F2468" i="3"/>
  <c r="D2468" i="3"/>
  <c r="C2468" i="3"/>
  <c r="B2468" i="3"/>
  <c r="A2468" i="3"/>
  <c r="J2467" i="3"/>
  <c r="I2467" i="3"/>
  <c r="H2467" i="3"/>
  <c r="G2467" i="3"/>
  <c r="F2467" i="3"/>
  <c r="D2467" i="3"/>
  <c r="C2467" i="3"/>
  <c r="B2467" i="3"/>
  <c r="A2467" i="3"/>
  <c r="J2466" i="3"/>
  <c r="I2466" i="3"/>
  <c r="H2466" i="3"/>
  <c r="G2466" i="3"/>
  <c r="F2466" i="3"/>
  <c r="D2466" i="3"/>
  <c r="C2466" i="3"/>
  <c r="B2466" i="3"/>
  <c r="A2466" i="3"/>
  <c r="J2465" i="3"/>
  <c r="I2465" i="3"/>
  <c r="H2465" i="3"/>
  <c r="G2465" i="3"/>
  <c r="F2465" i="3"/>
  <c r="D2465" i="3"/>
  <c r="C2465" i="3"/>
  <c r="B2465" i="3"/>
  <c r="A2465" i="3"/>
  <c r="J2464" i="3"/>
  <c r="I2464" i="3"/>
  <c r="H2464" i="3"/>
  <c r="G2464" i="3"/>
  <c r="F2464" i="3"/>
  <c r="D2464" i="3"/>
  <c r="C2464" i="3"/>
  <c r="B2464" i="3"/>
  <c r="A2464" i="3"/>
  <c r="J2463" i="3"/>
  <c r="I2463" i="3"/>
  <c r="H2463" i="3"/>
  <c r="G2463" i="3"/>
  <c r="F2463" i="3"/>
  <c r="D2463" i="3"/>
  <c r="C2463" i="3"/>
  <c r="B2463" i="3"/>
  <c r="A2463" i="3"/>
  <c r="J2462" i="3"/>
  <c r="I2462" i="3"/>
  <c r="H2462" i="3"/>
  <c r="G2462" i="3"/>
  <c r="F2462" i="3"/>
  <c r="D2462" i="3"/>
  <c r="C2462" i="3"/>
  <c r="B2462" i="3"/>
  <c r="A2462" i="3"/>
  <c r="J2461" i="3"/>
  <c r="I2461" i="3"/>
  <c r="H2461" i="3"/>
  <c r="G2461" i="3"/>
  <c r="F2461" i="3"/>
  <c r="D2461" i="3"/>
  <c r="C2461" i="3"/>
  <c r="B2461" i="3"/>
  <c r="A2461" i="3"/>
  <c r="J2460" i="3"/>
  <c r="I2460" i="3"/>
  <c r="H2460" i="3"/>
  <c r="G2460" i="3"/>
  <c r="F2460" i="3"/>
  <c r="D2460" i="3"/>
  <c r="C2460" i="3"/>
  <c r="B2460" i="3"/>
  <c r="A2460" i="3"/>
  <c r="J2459" i="3"/>
  <c r="I2459" i="3"/>
  <c r="H2459" i="3"/>
  <c r="G2459" i="3"/>
  <c r="F2459" i="3"/>
  <c r="D2459" i="3"/>
  <c r="C2459" i="3"/>
  <c r="B2459" i="3"/>
  <c r="A2459" i="3"/>
  <c r="J2458" i="3"/>
  <c r="I2458" i="3"/>
  <c r="H2458" i="3"/>
  <c r="G2458" i="3"/>
  <c r="F2458" i="3"/>
  <c r="D2458" i="3"/>
  <c r="C2458" i="3"/>
  <c r="B2458" i="3"/>
  <c r="A2458" i="3"/>
  <c r="J2457" i="3"/>
  <c r="I2457" i="3"/>
  <c r="H2457" i="3"/>
  <c r="G2457" i="3"/>
  <c r="F2457" i="3"/>
  <c r="D2457" i="3"/>
  <c r="C2457" i="3"/>
  <c r="B2457" i="3"/>
  <c r="A2457" i="3"/>
  <c r="J2456" i="3"/>
  <c r="I2456" i="3"/>
  <c r="H2456" i="3"/>
  <c r="G2456" i="3"/>
  <c r="F2456" i="3"/>
  <c r="D2456" i="3"/>
  <c r="C2456" i="3"/>
  <c r="B2456" i="3"/>
  <c r="A2456" i="3"/>
  <c r="J2455" i="3"/>
  <c r="I2455" i="3"/>
  <c r="H2455" i="3"/>
  <c r="G2455" i="3"/>
  <c r="F2455" i="3"/>
  <c r="D2455" i="3"/>
  <c r="C2455" i="3"/>
  <c r="B2455" i="3"/>
  <c r="A2455" i="3"/>
  <c r="J2454" i="3"/>
  <c r="I2454" i="3"/>
  <c r="H2454" i="3"/>
  <c r="G2454" i="3"/>
  <c r="F2454" i="3"/>
  <c r="D2454" i="3"/>
  <c r="C2454" i="3"/>
  <c r="B2454" i="3"/>
  <c r="A2454" i="3"/>
  <c r="J2453" i="3"/>
  <c r="I2453" i="3"/>
  <c r="H2453" i="3"/>
  <c r="G2453" i="3"/>
  <c r="F2453" i="3"/>
  <c r="D2453" i="3"/>
  <c r="C2453" i="3"/>
  <c r="B2453" i="3"/>
  <c r="A2453" i="3"/>
  <c r="J2452" i="3"/>
  <c r="I2452" i="3"/>
  <c r="H2452" i="3"/>
  <c r="G2452" i="3"/>
  <c r="F2452" i="3"/>
  <c r="D2452" i="3"/>
  <c r="C2452" i="3"/>
  <c r="B2452" i="3"/>
  <c r="A2452" i="3"/>
  <c r="J2451" i="3"/>
  <c r="I2451" i="3"/>
  <c r="H2451" i="3"/>
  <c r="G2451" i="3"/>
  <c r="F2451" i="3"/>
  <c r="D2451" i="3"/>
  <c r="C2451" i="3"/>
  <c r="B2451" i="3"/>
  <c r="A2451" i="3"/>
  <c r="J2450" i="3"/>
  <c r="I2450" i="3"/>
  <c r="H2450" i="3"/>
  <c r="G2450" i="3"/>
  <c r="F2450" i="3"/>
  <c r="D2450" i="3"/>
  <c r="C2450" i="3"/>
  <c r="B2450" i="3"/>
  <c r="A2450" i="3"/>
  <c r="J2449" i="3"/>
  <c r="I2449" i="3"/>
  <c r="H2449" i="3"/>
  <c r="G2449" i="3"/>
  <c r="F2449" i="3"/>
  <c r="D2449" i="3"/>
  <c r="C2449" i="3"/>
  <c r="B2449" i="3"/>
  <c r="A2449" i="3"/>
  <c r="J2448" i="3"/>
  <c r="I2448" i="3"/>
  <c r="H2448" i="3"/>
  <c r="G2448" i="3"/>
  <c r="F2448" i="3"/>
  <c r="D2448" i="3"/>
  <c r="C2448" i="3"/>
  <c r="B2448" i="3"/>
  <c r="A2448" i="3"/>
  <c r="J2447" i="3"/>
  <c r="I2447" i="3"/>
  <c r="H2447" i="3"/>
  <c r="G2447" i="3"/>
  <c r="F2447" i="3"/>
  <c r="D2447" i="3"/>
  <c r="C2447" i="3"/>
  <c r="B2447" i="3"/>
  <c r="A2447" i="3"/>
  <c r="J2446" i="3"/>
  <c r="I2446" i="3"/>
  <c r="H2446" i="3"/>
  <c r="G2446" i="3"/>
  <c r="F2446" i="3"/>
  <c r="D2446" i="3"/>
  <c r="C2446" i="3"/>
  <c r="B2446" i="3"/>
  <c r="A2446" i="3"/>
  <c r="J2445" i="3"/>
  <c r="I2445" i="3"/>
  <c r="H2445" i="3"/>
  <c r="G2445" i="3"/>
  <c r="F2445" i="3"/>
  <c r="D2445" i="3"/>
  <c r="C2445" i="3"/>
  <c r="B2445" i="3"/>
  <c r="A2445" i="3"/>
  <c r="J2444" i="3"/>
  <c r="I2444" i="3"/>
  <c r="H2444" i="3"/>
  <c r="G2444" i="3"/>
  <c r="F2444" i="3"/>
  <c r="D2444" i="3"/>
  <c r="C2444" i="3"/>
  <c r="B2444" i="3"/>
  <c r="A2444" i="3"/>
  <c r="J2443" i="3"/>
  <c r="I2443" i="3"/>
  <c r="H2443" i="3"/>
  <c r="G2443" i="3"/>
  <c r="F2443" i="3"/>
  <c r="D2443" i="3"/>
  <c r="C2443" i="3"/>
  <c r="B2443" i="3"/>
  <c r="A2443" i="3"/>
  <c r="J2442" i="3"/>
  <c r="I2442" i="3"/>
  <c r="H2442" i="3"/>
  <c r="G2442" i="3"/>
  <c r="F2442" i="3"/>
  <c r="D2442" i="3"/>
  <c r="C2442" i="3"/>
  <c r="B2442" i="3"/>
  <c r="A2442" i="3"/>
  <c r="J2441" i="3"/>
  <c r="I2441" i="3"/>
  <c r="H2441" i="3"/>
  <c r="G2441" i="3"/>
  <c r="F2441" i="3"/>
  <c r="D2441" i="3"/>
  <c r="C2441" i="3"/>
  <c r="B2441" i="3"/>
  <c r="A2441" i="3"/>
  <c r="J2440" i="3"/>
  <c r="I2440" i="3"/>
  <c r="H2440" i="3"/>
  <c r="G2440" i="3"/>
  <c r="F2440" i="3"/>
  <c r="D2440" i="3"/>
  <c r="C2440" i="3"/>
  <c r="B2440" i="3"/>
  <c r="A2440" i="3"/>
  <c r="J2439" i="3"/>
  <c r="I2439" i="3"/>
  <c r="H2439" i="3"/>
  <c r="G2439" i="3"/>
  <c r="F2439" i="3"/>
  <c r="D2439" i="3"/>
  <c r="C2439" i="3"/>
  <c r="B2439" i="3"/>
  <c r="A2439" i="3"/>
  <c r="J2438" i="3"/>
  <c r="I2438" i="3"/>
  <c r="H2438" i="3"/>
  <c r="G2438" i="3"/>
  <c r="F2438" i="3"/>
  <c r="D2438" i="3"/>
  <c r="C2438" i="3"/>
  <c r="B2438" i="3"/>
  <c r="A2438" i="3"/>
  <c r="J2437" i="3"/>
  <c r="I2437" i="3"/>
  <c r="H2437" i="3"/>
  <c r="G2437" i="3"/>
  <c r="F2437" i="3"/>
  <c r="D2437" i="3"/>
  <c r="C2437" i="3"/>
  <c r="B2437" i="3"/>
  <c r="A2437" i="3"/>
  <c r="J2436" i="3"/>
  <c r="I2436" i="3"/>
  <c r="H2436" i="3"/>
  <c r="G2436" i="3"/>
  <c r="F2436" i="3"/>
  <c r="D2436" i="3"/>
  <c r="C2436" i="3"/>
  <c r="B2436" i="3"/>
  <c r="A2436" i="3"/>
  <c r="J2435" i="3"/>
  <c r="I2435" i="3"/>
  <c r="H2435" i="3"/>
  <c r="G2435" i="3"/>
  <c r="F2435" i="3"/>
  <c r="D2435" i="3"/>
  <c r="C2435" i="3"/>
  <c r="B2435" i="3"/>
  <c r="A2435" i="3"/>
  <c r="J2434" i="3"/>
  <c r="I2434" i="3"/>
  <c r="H2434" i="3"/>
  <c r="G2434" i="3"/>
  <c r="F2434" i="3"/>
  <c r="D2434" i="3"/>
  <c r="C2434" i="3"/>
  <c r="B2434" i="3"/>
  <c r="A2434" i="3"/>
  <c r="J2433" i="3"/>
  <c r="I2433" i="3"/>
  <c r="H2433" i="3"/>
  <c r="G2433" i="3"/>
  <c r="F2433" i="3"/>
  <c r="D2433" i="3"/>
  <c r="C2433" i="3"/>
  <c r="B2433" i="3"/>
  <c r="A2433" i="3"/>
  <c r="J2432" i="3"/>
  <c r="I2432" i="3"/>
  <c r="H2432" i="3"/>
  <c r="G2432" i="3"/>
  <c r="F2432" i="3"/>
  <c r="D2432" i="3"/>
  <c r="C2432" i="3"/>
  <c r="B2432" i="3"/>
  <c r="A2432" i="3"/>
  <c r="J2431" i="3"/>
  <c r="I2431" i="3"/>
  <c r="H2431" i="3"/>
  <c r="G2431" i="3"/>
  <c r="F2431" i="3"/>
  <c r="D2431" i="3"/>
  <c r="C2431" i="3"/>
  <c r="B2431" i="3"/>
  <c r="A2431" i="3"/>
  <c r="J2430" i="3"/>
  <c r="I2430" i="3"/>
  <c r="H2430" i="3"/>
  <c r="G2430" i="3"/>
  <c r="F2430" i="3"/>
  <c r="D2430" i="3"/>
  <c r="C2430" i="3"/>
  <c r="B2430" i="3"/>
  <c r="A2430" i="3"/>
  <c r="J2429" i="3"/>
  <c r="I2429" i="3"/>
  <c r="H2429" i="3"/>
  <c r="G2429" i="3"/>
  <c r="F2429" i="3"/>
  <c r="D2429" i="3"/>
  <c r="C2429" i="3"/>
  <c r="B2429" i="3"/>
  <c r="A2429" i="3"/>
  <c r="J2428" i="3"/>
  <c r="I2428" i="3"/>
  <c r="H2428" i="3"/>
  <c r="G2428" i="3"/>
  <c r="F2428" i="3"/>
  <c r="D2428" i="3"/>
  <c r="C2428" i="3"/>
  <c r="B2428" i="3"/>
  <c r="A2428" i="3"/>
  <c r="J2427" i="3"/>
  <c r="I2427" i="3"/>
  <c r="H2427" i="3"/>
  <c r="G2427" i="3"/>
  <c r="F2427" i="3"/>
  <c r="D2427" i="3"/>
  <c r="C2427" i="3"/>
  <c r="B2427" i="3"/>
  <c r="A2427" i="3"/>
  <c r="J2426" i="3"/>
  <c r="I2426" i="3"/>
  <c r="H2426" i="3"/>
  <c r="G2426" i="3"/>
  <c r="F2426" i="3"/>
  <c r="D2426" i="3"/>
  <c r="C2426" i="3"/>
  <c r="B2426" i="3"/>
  <c r="A2426" i="3"/>
  <c r="J2425" i="3"/>
  <c r="I2425" i="3"/>
  <c r="H2425" i="3"/>
  <c r="G2425" i="3"/>
  <c r="F2425" i="3"/>
  <c r="D2425" i="3"/>
  <c r="C2425" i="3"/>
  <c r="B2425" i="3"/>
  <c r="A2425" i="3"/>
  <c r="J2424" i="3"/>
  <c r="I2424" i="3"/>
  <c r="H2424" i="3"/>
  <c r="G2424" i="3"/>
  <c r="F2424" i="3"/>
  <c r="D2424" i="3"/>
  <c r="C2424" i="3"/>
  <c r="B2424" i="3"/>
  <c r="A2424" i="3"/>
  <c r="J2423" i="3"/>
  <c r="I2423" i="3"/>
  <c r="H2423" i="3"/>
  <c r="G2423" i="3"/>
  <c r="F2423" i="3"/>
  <c r="D2423" i="3"/>
  <c r="C2423" i="3"/>
  <c r="B2423" i="3"/>
  <c r="A2423" i="3"/>
  <c r="J2422" i="3"/>
  <c r="I2422" i="3"/>
  <c r="H2422" i="3"/>
  <c r="G2422" i="3"/>
  <c r="F2422" i="3"/>
  <c r="D2422" i="3"/>
  <c r="C2422" i="3"/>
  <c r="B2422" i="3"/>
  <c r="A2422" i="3"/>
  <c r="J2421" i="3"/>
  <c r="I2421" i="3"/>
  <c r="H2421" i="3"/>
  <c r="G2421" i="3"/>
  <c r="F2421" i="3"/>
  <c r="D2421" i="3"/>
  <c r="C2421" i="3"/>
  <c r="B2421" i="3"/>
  <c r="A2421" i="3"/>
  <c r="J2420" i="3"/>
  <c r="I2420" i="3"/>
  <c r="H2420" i="3"/>
  <c r="G2420" i="3"/>
  <c r="F2420" i="3"/>
  <c r="D2420" i="3"/>
  <c r="C2420" i="3"/>
  <c r="B2420" i="3"/>
  <c r="A2420" i="3"/>
  <c r="J2419" i="3"/>
  <c r="I2419" i="3"/>
  <c r="H2419" i="3"/>
  <c r="G2419" i="3"/>
  <c r="F2419" i="3"/>
  <c r="D2419" i="3"/>
  <c r="C2419" i="3"/>
  <c r="B2419" i="3"/>
  <c r="A2419" i="3"/>
  <c r="J2418" i="3"/>
  <c r="I2418" i="3"/>
  <c r="H2418" i="3"/>
  <c r="G2418" i="3"/>
  <c r="F2418" i="3"/>
  <c r="D2418" i="3"/>
  <c r="C2418" i="3"/>
  <c r="B2418" i="3"/>
  <c r="A2418" i="3"/>
  <c r="J2417" i="3"/>
  <c r="I2417" i="3"/>
  <c r="H2417" i="3"/>
  <c r="G2417" i="3"/>
  <c r="F2417" i="3"/>
  <c r="D2417" i="3"/>
  <c r="C2417" i="3"/>
  <c r="B2417" i="3"/>
  <c r="A2417" i="3"/>
  <c r="J2416" i="3"/>
  <c r="I2416" i="3"/>
  <c r="H2416" i="3"/>
  <c r="G2416" i="3"/>
  <c r="F2416" i="3"/>
  <c r="D2416" i="3"/>
  <c r="C2416" i="3"/>
  <c r="B2416" i="3"/>
  <c r="A2416" i="3"/>
  <c r="J2415" i="3"/>
  <c r="I2415" i="3"/>
  <c r="H2415" i="3"/>
  <c r="G2415" i="3"/>
  <c r="F2415" i="3"/>
  <c r="D2415" i="3"/>
  <c r="C2415" i="3"/>
  <c r="B2415" i="3"/>
  <c r="A2415" i="3"/>
  <c r="J2414" i="3"/>
  <c r="I2414" i="3"/>
  <c r="H2414" i="3"/>
  <c r="G2414" i="3"/>
  <c r="F2414" i="3"/>
  <c r="D2414" i="3"/>
  <c r="C2414" i="3"/>
  <c r="B2414" i="3"/>
  <c r="A2414" i="3"/>
  <c r="J2413" i="3"/>
  <c r="I2413" i="3"/>
  <c r="H2413" i="3"/>
  <c r="G2413" i="3"/>
  <c r="F2413" i="3"/>
  <c r="D2413" i="3"/>
  <c r="C2413" i="3"/>
  <c r="B2413" i="3"/>
  <c r="A2413" i="3"/>
  <c r="J2412" i="3"/>
  <c r="I2412" i="3"/>
  <c r="H2412" i="3"/>
  <c r="G2412" i="3"/>
  <c r="F2412" i="3"/>
  <c r="D2412" i="3"/>
  <c r="C2412" i="3"/>
  <c r="B2412" i="3"/>
  <c r="A2412" i="3"/>
  <c r="J2411" i="3"/>
  <c r="I2411" i="3"/>
  <c r="H2411" i="3"/>
  <c r="G2411" i="3"/>
  <c r="F2411" i="3"/>
  <c r="D2411" i="3"/>
  <c r="C2411" i="3"/>
  <c r="B2411" i="3"/>
  <c r="A2411" i="3"/>
  <c r="J2410" i="3"/>
  <c r="I2410" i="3"/>
  <c r="H2410" i="3"/>
  <c r="G2410" i="3"/>
  <c r="F2410" i="3"/>
  <c r="D2410" i="3"/>
  <c r="C2410" i="3"/>
  <c r="B2410" i="3"/>
  <c r="A2410" i="3"/>
  <c r="J2409" i="3"/>
  <c r="I2409" i="3"/>
  <c r="H2409" i="3"/>
  <c r="G2409" i="3"/>
  <c r="F2409" i="3"/>
  <c r="D2409" i="3"/>
  <c r="C2409" i="3"/>
  <c r="B2409" i="3"/>
  <c r="A2409" i="3"/>
  <c r="J2408" i="3"/>
  <c r="I2408" i="3"/>
  <c r="H2408" i="3"/>
  <c r="G2408" i="3"/>
  <c r="F2408" i="3"/>
  <c r="D2408" i="3"/>
  <c r="C2408" i="3"/>
  <c r="B2408" i="3"/>
  <c r="A2408" i="3"/>
  <c r="J2407" i="3"/>
  <c r="I2407" i="3"/>
  <c r="H2407" i="3"/>
  <c r="G2407" i="3"/>
  <c r="F2407" i="3"/>
  <c r="D2407" i="3"/>
  <c r="C2407" i="3"/>
  <c r="B2407" i="3"/>
  <c r="A2407" i="3"/>
  <c r="J2406" i="3"/>
  <c r="I2406" i="3"/>
  <c r="H2406" i="3"/>
  <c r="G2406" i="3"/>
  <c r="F2406" i="3"/>
  <c r="D2406" i="3"/>
  <c r="C2406" i="3"/>
  <c r="B2406" i="3"/>
  <c r="A2406" i="3"/>
  <c r="J2405" i="3"/>
  <c r="I2405" i="3"/>
  <c r="H2405" i="3"/>
  <c r="G2405" i="3"/>
  <c r="F2405" i="3"/>
  <c r="D2405" i="3"/>
  <c r="C2405" i="3"/>
  <c r="B2405" i="3"/>
  <c r="A2405" i="3"/>
  <c r="J2404" i="3"/>
  <c r="I2404" i="3"/>
  <c r="H2404" i="3"/>
  <c r="G2404" i="3"/>
  <c r="F2404" i="3"/>
  <c r="D2404" i="3"/>
  <c r="C2404" i="3"/>
  <c r="B2404" i="3"/>
  <c r="A2404" i="3"/>
  <c r="J2403" i="3"/>
  <c r="I2403" i="3"/>
  <c r="H2403" i="3"/>
  <c r="G2403" i="3"/>
  <c r="F2403" i="3"/>
  <c r="D2403" i="3"/>
  <c r="C2403" i="3"/>
  <c r="B2403" i="3"/>
  <c r="A2403" i="3"/>
  <c r="J2402" i="3"/>
  <c r="I2402" i="3"/>
  <c r="H2402" i="3"/>
  <c r="G2402" i="3"/>
  <c r="F2402" i="3"/>
  <c r="D2402" i="3"/>
  <c r="C2402" i="3"/>
  <c r="B2402" i="3"/>
  <c r="A2402" i="3"/>
  <c r="J2401" i="3"/>
  <c r="I2401" i="3"/>
  <c r="H2401" i="3"/>
  <c r="G2401" i="3"/>
  <c r="F2401" i="3"/>
  <c r="D2401" i="3"/>
  <c r="C2401" i="3"/>
  <c r="B2401" i="3"/>
  <c r="A2401" i="3"/>
  <c r="J2400" i="3"/>
  <c r="I2400" i="3"/>
  <c r="H2400" i="3"/>
  <c r="G2400" i="3"/>
  <c r="F2400" i="3"/>
  <c r="D2400" i="3"/>
  <c r="C2400" i="3"/>
  <c r="B2400" i="3"/>
  <c r="A2400" i="3"/>
  <c r="J2399" i="3"/>
  <c r="I2399" i="3"/>
  <c r="H2399" i="3"/>
  <c r="G2399" i="3"/>
  <c r="F2399" i="3"/>
  <c r="D2399" i="3"/>
  <c r="C2399" i="3"/>
  <c r="B2399" i="3"/>
  <c r="A2399" i="3"/>
  <c r="J2398" i="3"/>
  <c r="I2398" i="3"/>
  <c r="H2398" i="3"/>
  <c r="G2398" i="3"/>
  <c r="F2398" i="3"/>
  <c r="D2398" i="3"/>
  <c r="C2398" i="3"/>
  <c r="B2398" i="3"/>
  <c r="A2398" i="3"/>
  <c r="J2397" i="3"/>
  <c r="I2397" i="3"/>
  <c r="H2397" i="3"/>
  <c r="G2397" i="3"/>
  <c r="F2397" i="3"/>
  <c r="D2397" i="3"/>
  <c r="C2397" i="3"/>
  <c r="B2397" i="3"/>
  <c r="A2397" i="3"/>
  <c r="J2396" i="3"/>
  <c r="I2396" i="3"/>
  <c r="H2396" i="3"/>
  <c r="G2396" i="3"/>
  <c r="F2396" i="3"/>
  <c r="D2396" i="3"/>
  <c r="C2396" i="3"/>
  <c r="B2396" i="3"/>
  <c r="A2396" i="3"/>
  <c r="J2395" i="3"/>
  <c r="I2395" i="3"/>
  <c r="H2395" i="3"/>
  <c r="G2395" i="3"/>
  <c r="F2395" i="3"/>
  <c r="D2395" i="3"/>
  <c r="C2395" i="3"/>
  <c r="B2395" i="3"/>
  <c r="A2395" i="3"/>
  <c r="J2394" i="3"/>
  <c r="I2394" i="3"/>
  <c r="H2394" i="3"/>
  <c r="G2394" i="3"/>
  <c r="F2394" i="3"/>
  <c r="D2394" i="3"/>
  <c r="C2394" i="3"/>
  <c r="B2394" i="3"/>
  <c r="A2394" i="3"/>
  <c r="J2393" i="3"/>
  <c r="I2393" i="3"/>
  <c r="H2393" i="3"/>
  <c r="G2393" i="3"/>
  <c r="F2393" i="3"/>
  <c r="D2393" i="3"/>
  <c r="C2393" i="3"/>
  <c r="B2393" i="3"/>
  <c r="A2393" i="3"/>
  <c r="J2392" i="3"/>
  <c r="I2392" i="3"/>
  <c r="H2392" i="3"/>
  <c r="G2392" i="3"/>
  <c r="F2392" i="3"/>
  <c r="D2392" i="3"/>
  <c r="C2392" i="3"/>
  <c r="B2392" i="3"/>
  <c r="A2392" i="3"/>
  <c r="J2391" i="3"/>
  <c r="I2391" i="3"/>
  <c r="H2391" i="3"/>
  <c r="G2391" i="3"/>
  <c r="F2391" i="3"/>
  <c r="D2391" i="3"/>
  <c r="C2391" i="3"/>
  <c r="B2391" i="3"/>
  <c r="A2391" i="3"/>
  <c r="J2390" i="3"/>
  <c r="I2390" i="3"/>
  <c r="H2390" i="3"/>
  <c r="G2390" i="3"/>
  <c r="F2390" i="3"/>
  <c r="D2390" i="3"/>
  <c r="C2390" i="3"/>
  <c r="B2390" i="3"/>
  <c r="A2390" i="3"/>
  <c r="J2389" i="3"/>
  <c r="I2389" i="3"/>
  <c r="H2389" i="3"/>
  <c r="G2389" i="3"/>
  <c r="F2389" i="3"/>
  <c r="D2389" i="3"/>
  <c r="C2389" i="3"/>
  <c r="B2389" i="3"/>
  <c r="A2389" i="3"/>
  <c r="J2388" i="3"/>
  <c r="I2388" i="3"/>
  <c r="H2388" i="3"/>
  <c r="G2388" i="3"/>
  <c r="F2388" i="3"/>
  <c r="D2388" i="3"/>
  <c r="C2388" i="3"/>
  <c r="B2388" i="3"/>
  <c r="A2388" i="3"/>
  <c r="J2387" i="3"/>
  <c r="I2387" i="3"/>
  <c r="H2387" i="3"/>
  <c r="G2387" i="3"/>
  <c r="F2387" i="3"/>
  <c r="D2387" i="3"/>
  <c r="C2387" i="3"/>
  <c r="B2387" i="3"/>
  <c r="A2387" i="3"/>
  <c r="J2386" i="3"/>
  <c r="I2386" i="3"/>
  <c r="H2386" i="3"/>
  <c r="G2386" i="3"/>
  <c r="F2386" i="3"/>
  <c r="D2386" i="3"/>
  <c r="C2386" i="3"/>
  <c r="B2386" i="3"/>
  <c r="A2386" i="3"/>
  <c r="J2385" i="3"/>
  <c r="I2385" i="3"/>
  <c r="H2385" i="3"/>
  <c r="G2385" i="3"/>
  <c r="F2385" i="3"/>
  <c r="D2385" i="3"/>
  <c r="C2385" i="3"/>
  <c r="B2385" i="3"/>
  <c r="A2385" i="3"/>
  <c r="J2384" i="3"/>
  <c r="I2384" i="3"/>
  <c r="H2384" i="3"/>
  <c r="G2384" i="3"/>
  <c r="F2384" i="3"/>
  <c r="D2384" i="3"/>
  <c r="C2384" i="3"/>
  <c r="B2384" i="3"/>
  <c r="A2384" i="3"/>
  <c r="J2383" i="3"/>
  <c r="I2383" i="3"/>
  <c r="H2383" i="3"/>
  <c r="G2383" i="3"/>
  <c r="F2383" i="3"/>
  <c r="D2383" i="3"/>
  <c r="C2383" i="3"/>
  <c r="B2383" i="3"/>
  <c r="A2383" i="3"/>
  <c r="J2382" i="3"/>
  <c r="I2382" i="3"/>
  <c r="H2382" i="3"/>
  <c r="G2382" i="3"/>
  <c r="F2382" i="3"/>
  <c r="D2382" i="3"/>
  <c r="C2382" i="3"/>
  <c r="B2382" i="3"/>
  <c r="A2382" i="3"/>
  <c r="J2381" i="3"/>
  <c r="I2381" i="3"/>
  <c r="H2381" i="3"/>
  <c r="G2381" i="3"/>
  <c r="F2381" i="3"/>
  <c r="D2381" i="3"/>
  <c r="C2381" i="3"/>
  <c r="B2381" i="3"/>
  <c r="A2381" i="3"/>
  <c r="J2380" i="3"/>
  <c r="I2380" i="3"/>
  <c r="H2380" i="3"/>
  <c r="G2380" i="3"/>
  <c r="F2380" i="3"/>
  <c r="D2380" i="3"/>
  <c r="C2380" i="3"/>
  <c r="B2380" i="3"/>
  <c r="A2380" i="3"/>
  <c r="J2379" i="3"/>
  <c r="I2379" i="3"/>
  <c r="H2379" i="3"/>
  <c r="G2379" i="3"/>
  <c r="F2379" i="3"/>
  <c r="D2379" i="3"/>
  <c r="C2379" i="3"/>
  <c r="B2379" i="3"/>
  <c r="A2379" i="3"/>
  <c r="J2378" i="3"/>
  <c r="I2378" i="3"/>
  <c r="H2378" i="3"/>
  <c r="G2378" i="3"/>
  <c r="F2378" i="3"/>
  <c r="D2378" i="3"/>
  <c r="C2378" i="3"/>
  <c r="B2378" i="3"/>
  <c r="A2378" i="3"/>
  <c r="J2377" i="3"/>
  <c r="I2377" i="3"/>
  <c r="H2377" i="3"/>
  <c r="G2377" i="3"/>
  <c r="F2377" i="3"/>
  <c r="D2377" i="3"/>
  <c r="C2377" i="3"/>
  <c r="B2377" i="3"/>
  <c r="A2377" i="3"/>
  <c r="J2376" i="3"/>
  <c r="I2376" i="3"/>
  <c r="H2376" i="3"/>
  <c r="G2376" i="3"/>
  <c r="F2376" i="3"/>
  <c r="D2376" i="3"/>
  <c r="C2376" i="3"/>
  <c r="B2376" i="3"/>
  <c r="A2376" i="3"/>
  <c r="J2375" i="3"/>
  <c r="I2375" i="3"/>
  <c r="H2375" i="3"/>
  <c r="G2375" i="3"/>
  <c r="F2375" i="3"/>
  <c r="D2375" i="3"/>
  <c r="C2375" i="3"/>
  <c r="B2375" i="3"/>
  <c r="A2375" i="3"/>
  <c r="J2374" i="3"/>
  <c r="I2374" i="3"/>
  <c r="H2374" i="3"/>
  <c r="G2374" i="3"/>
  <c r="F2374" i="3"/>
  <c r="D2374" i="3"/>
  <c r="C2374" i="3"/>
  <c r="B2374" i="3"/>
  <c r="A2374" i="3"/>
  <c r="J2373" i="3"/>
  <c r="I2373" i="3"/>
  <c r="H2373" i="3"/>
  <c r="G2373" i="3"/>
  <c r="F2373" i="3"/>
  <c r="D2373" i="3"/>
  <c r="C2373" i="3"/>
  <c r="B2373" i="3"/>
  <c r="A2373" i="3"/>
  <c r="J2372" i="3"/>
  <c r="I2372" i="3"/>
  <c r="H2372" i="3"/>
  <c r="G2372" i="3"/>
  <c r="F2372" i="3"/>
  <c r="D2372" i="3"/>
  <c r="C2372" i="3"/>
  <c r="B2372" i="3"/>
  <c r="A2372" i="3"/>
  <c r="J2371" i="3"/>
  <c r="I2371" i="3"/>
  <c r="H2371" i="3"/>
  <c r="G2371" i="3"/>
  <c r="F2371" i="3"/>
  <c r="D2371" i="3"/>
  <c r="C2371" i="3"/>
  <c r="B2371" i="3"/>
  <c r="A2371" i="3"/>
  <c r="J2370" i="3"/>
  <c r="I2370" i="3"/>
  <c r="H2370" i="3"/>
  <c r="G2370" i="3"/>
  <c r="F2370" i="3"/>
  <c r="D2370" i="3"/>
  <c r="C2370" i="3"/>
  <c r="B2370" i="3"/>
  <c r="A2370" i="3"/>
  <c r="J2369" i="3"/>
  <c r="I2369" i="3"/>
  <c r="H2369" i="3"/>
  <c r="G2369" i="3"/>
  <c r="F2369" i="3"/>
  <c r="D2369" i="3"/>
  <c r="C2369" i="3"/>
  <c r="B2369" i="3"/>
  <c r="A2369" i="3"/>
  <c r="J2368" i="3"/>
  <c r="I2368" i="3"/>
  <c r="H2368" i="3"/>
  <c r="G2368" i="3"/>
  <c r="F2368" i="3"/>
  <c r="D2368" i="3"/>
  <c r="C2368" i="3"/>
  <c r="B2368" i="3"/>
  <c r="A2368" i="3"/>
  <c r="J2367" i="3"/>
  <c r="I2367" i="3"/>
  <c r="H2367" i="3"/>
  <c r="G2367" i="3"/>
  <c r="F2367" i="3"/>
  <c r="D2367" i="3"/>
  <c r="C2367" i="3"/>
  <c r="B2367" i="3"/>
  <c r="A2367" i="3"/>
  <c r="J2366" i="3"/>
  <c r="I2366" i="3"/>
  <c r="H2366" i="3"/>
  <c r="G2366" i="3"/>
  <c r="F2366" i="3"/>
  <c r="D2366" i="3"/>
  <c r="C2366" i="3"/>
  <c r="B2366" i="3"/>
  <c r="A2366" i="3"/>
  <c r="J2365" i="3"/>
  <c r="I2365" i="3"/>
  <c r="H2365" i="3"/>
  <c r="G2365" i="3"/>
  <c r="F2365" i="3"/>
  <c r="D2365" i="3"/>
  <c r="C2365" i="3"/>
  <c r="B2365" i="3"/>
  <c r="A2365" i="3"/>
  <c r="J2364" i="3"/>
  <c r="I2364" i="3"/>
  <c r="H2364" i="3"/>
  <c r="G2364" i="3"/>
  <c r="F2364" i="3"/>
  <c r="D2364" i="3"/>
  <c r="C2364" i="3"/>
  <c r="B2364" i="3"/>
  <c r="A2364" i="3"/>
  <c r="J2363" i="3"/>
  <c r="I2363" i="3"/>
  <c r="H2363" i="3"/>
  <c r="G2363" i="3"/>
  <c r="F2363" i="3"/>
  <c r="D2363" i="3"/>
  <c r="C2363" i="3"/>
  <c r="B2363" i="3"/>
  <c r="A2363" i="3"/>
  <c r="J2362" i="3"/>
  <c r="I2362" i="3"/>
  <c r="H2362" i="3"/>
  <c r="G2362" i="3"/>
  <c r="F2362" i="3"/>
  <c r="D2362" i="3"/>
  <c r="C2362" i="3"/>
  <c r="B2362" i="3"/>
  <c r="A2362" i="3"/>
  <c r="J2361" i="3"/>
  <c r="I2361" i="3"/>
  <c r="H2361" i="3"/>
  <c r="G2361" i="3"/>
  <c r="F2361" i="3"/>
  <c r="D2361" i="3"/>
  <c r="C2361" i="3"/>
  <c r="B2361" i="3"/>
  <c r="A2361" i="3"/>
  <c r="J2360" i="3"/>
  <c r="I2360" i="3"/>
  <c r="H2360" i="3"/>
  <c r="G2360" i="3"/>
  <c r="F2360" i="3"/>
  <c r="D2360" i="3"/>
  <c r="C2360" i="3"/>
  <c r="B2360" i="3"/>
  <c r="A2360" i="3"/>
  <c r="J2359" i="3"/>
  <c r="I2359" i="3"/>
  <c r="H2359" i="3"/>
  <c r="G2359" i="3"/>
  <c r="F2359" i="3"/>
  <c r="D2359" i="3"/>
  <c r="C2359" i="3"/>
  <c r="B2359" i="3"/>
  <c r="A2359" i="3"/>
  <c r="J2358" i="3"/>
  <c r="I2358" i="3"/>
  <c r="H2358" i="3"/>
  <c r="G2358" i="3"/>
  <c r="F2358" i="3"/>
  <c r="D2358" i="3"/>
  <c r="C2358" i="3"/>
  <c r="B2358" i="3"/>
  <c r="A2358" i="3"/>
  <c r="J2357" i="3"/>
  <c r="I2357" i="3"/>
  <c r="H2357" i="3"/>
  <c r="G2357" i="3"/>
  <c r="F2357" i="3"/>
  <c r="D2357" i="3"/>
  <c r="C2357" i="3"/>
  <c r="B2357" i="3"/>
  <c r="A2357" i="3"/>
  <c r="J2356" i="3"/>
  <c r="I2356" i="3"/>
  <c r="H2356" i="3"/>
  <c r="G2356" i="3"/>
  <c r="F2356" i="3"/>
  <c r="D2356" i="3"/>
  <c r="C2356" i="3"/>
  <c r="B2356" i="3"/>
  <c r="A2356" i="3"/>
  <c r="J2355" i="3"/>
  <c r="I2355" i="3"/>
  <c r="H2355" i="3"/>
  <c r="G2355" i="3"/>
  <c r="F2355" i="3"/>
  <c r="D2355" i="3"/>
  <c r="C2355" i="3"/>
  <c r="B2355" i="3"/>
  <c r="A2355" i="3"/>
  <c r="J2354" i="3"/>
  <c r="I2354" i="3"/>
  <c r="H2354" i="3"/>
  <c r="G2354" i="3"/>
  <c r="F2354" i="3"/>
  <c r="D2354" i="3"/>
  <c r="C2354" i="3"/>
  <c r="B2354" i="3"/>
  <c r="A2354" i="3"/>
  <c r="J2353" i="3"/>
  <c r="I2353" i="3"/>
  <c r="H2353" i="3"/>
  <c r="G2353" i="3"/>
  <c r="F2353" i="3"/>
  <c r="D2353" i="3"/>
  <c r="C2353" i="3"/>
  <c r="B2353" i="3"/>
  <c r="A2353" i="3"/>
  <c r="J2352" i="3"/>
  <c r="I2352" i="3"/>
  <c r="H2352" i="3"/>
  <c r="G2352" i="3"/>
  <c r="F2352" i="3"/>
  <c r="D2352" i="3"/>
  <c r="C2352" i="3"/>
  <c r="B2352" i="3"/>
  <c r="A2352" i="3"/>
  <c r="J2351" i="3"/>
  <c r="I2351" i="3"/>
  <c r="H2351" i="3"/>
  <c r="G2351" i="3"/>
  <c r="F2351" i="3"/>
  <c r="D2351" i="3"/>
  <c r="C2351" i="3"/>
  <c r="B2351" i="3"/>
  <c r="A2351" i="3"/>
  <c r="J2350" i="3"/>
  <c r="I2350" i="3"/>
  <c r="H2350" i="3"/>
  <c r="G2350" i="3"/>
  <c r="F2350" i="3"/>
  <c r="D2350" i="3"/>
  <c r="C2350" i="3"/>
  <c r="B2350" i="3"/>
  <c r="A2350" i="3"/>
  <c r="J2349" i="3"/>
  <c r="I2349" i="3"/>
  <c r="H2349" i="3"/>
  <c r="G2349" i="3"/>
  <c r="F2349" i="3"/>
  <c r="D2349" i="3"/>
  <c r="C2349" i="3"/>
  <c r="B2349" i="3"/>
  <c r="A2349" i="3"/>
  <c r="J2348" i="3"/>
  <c r="I2348" i="3"/>
  <c r="H2348" i="3"/>
  <c r="G2348" i="3"/>
  <c r="F2348" i="3"/>
  <c r="D2348" i="3"/>
  <c r="C2348" i="3"/>
  <c r="B2348" i="3"/>
  <c r="A2348" i="3"/>
  <c r="J2347" i="3"/>
  <c r="I2347" i="3"/>
  <c r="H2347" i="3"/>
  <c r="G2347" i="3"/>
  <c r="F2347" i="3"/>
  <c r="D2347" i="3"/>
  <c r="C2347" i="3"/>
  <c r="B2347" i="3"/>
  <c r="A2347" i="3"/>
  <c r="J2346" i="3"/>
  <c r="I2346" i="3"/>
  <c r="H2346" i="3"/>
  <c r="G2346" i="3"/>
  <c r="F2346" i="3"/>
  <c r="D2346" i="3"/>
  <c r="C2346" i="3"/>
  <c r="B2346" i="3"/>
  <c r="A2346" i="3"/>
  <c r="J2345" i="3"/>
  <c r="I2345" i="3"/>
  <c r="H2345" i="3"/>
  <c r="G2345" i="3"/>
  <c r="F2345" i="3"/>
  <c r="D2345" i="3"/>
  <c r="C2345" i="3"/>
  <c r="B2345" i="3"/>
  <c r="A2345" i="3"/>
  <c r="J2344" i="3"/>
  <c r="I2344" i="3"/>
  <c r="H2344" i="3"/>
  <c r="G2344" i="3"/>
  <c r="F2344" i="3"/>
  <c r="D2344" i="3"/>
  <c r="C2344" i="3"/>
  <c r="B2344" i="3"/>
  <c r="A2344" i="3"/>
  <c r="J2343" i="3"/>
  <c r="I2343" i="3"/>
  <c r="H2343" i="3"/>
  <c r="G2343" i="3"/>
  <c r="F2343" i="3"/>
  <c r="D2343" i="3"/>
  <c r="C2343" i="3"/>
  <c r="B2343" i="3"/>
  <c r="A2343" i="3"/>
  <c r="J2342" i="3"/>
  <c r="I2342" i="3"/>
  <c r="H2342" i="3"/>
  <c r="G2342" i="3"/>
  <c r="F2342" i="3"/>
  <c r="D2342" i="3"/>
  <c r="C2342" i="3"/>
  <c r="B2342" i="3"/>
  <c r="A2342" i="3"/>
  <c r="J2341" i="3"/>
  <c r="I2341" i="3"/>
  <c r="H2341" i="3"/>
  <c r="G2341" i="3"/>
  <c r="F2341" i="3"/>
  <c r="D2341" i="3"/>
  <c r="C2341" i="3"/>
  <c r="B2341" i="3"/>
  <c r="A2341" i="3"/>
  <c r="J2340" i="3"/>
  <c r="I2340" i="3"/>
  <c r="H2340" i="3"/>
  <c r="G2340" i="3"/>
  <c r="F2340" i="3"/>
  <c r="D2340" i="3"/>
  <c r="C2340" i="3"/>
  <c r="B2340" i="3"/>
  <c r="A2340" i="3"/>
  <c r="J2339" i="3"/>
  <c r="I2339" i="3"/>
  <c r="H2339" i="3"/>
  <c r="G2339" i="3"/>
  <c r="F2339" i="3"/>
  <c r="D2339" i="3"/>
  <c r="C2339" i="3"/>
  <c r="B2339" i="3"/>
  <c r="A2339" i="3"/>
  <c r="J2338" i="3"/>
  <c r="I2338" i="3"/>
  <c r="H2338" i="3"/>
  <c r="G2338" i="3"/>
  <c r="F2338" i="3"/>
  <c r="D2338" i="3"/>
  <c r="C2338" i="3"/>
  <c r="B2338" i="3"/>
  <c r="A2338" i="3"/>
  <c r="J2337" i="3"/>
  <c r="I2337" i="3"/>
  <c r="H2337" i="3"/>
  <c r="G2337" i="3"/>
  <c r="F2337" i="3"/>
  <c r="D2337" i="3"/>
  <c r="C2337" i="3"/>
  <c r="B2337" i="3"/>
  <c r="A2337" i="3"/>
  <c r="J2336" i="3"/>
  <c r="I2336" i="3"/>
  <c r="H2336" i="3"/>
  <c r="G2336" i="3"/>
  <c r="F2336" i="3"/>
  <c r="D2336" i="3"/>
  <c r="C2336" i="3"/>
  <c r="B2336" i="3"/>
  <c r="A2336" i="3"/>
  <c r="J2335" i="3"/>
  <c r="I2335" i="3"/>
  <c r="H2335" i="3"/>
  <c r="G2335" i="3"/>
  <c r="F2335" i="3"/>
  <c r="D2335" i="3"/>
  <c r="C2335" i="3"/>
  <c r="B2335" i="3"/>
  <c r="A2335" i="3"/>
  <c r="J2334" i="3"/>
  <c r="I2334" i="3"/>
  <c r="H2334" i="3"/>
  <c r="G2334" i="3"/>
  <c r="F2334" i="3"/>
  <c r="D2334" i="3"/>
  <c r="C2334" i="3"/>
  <c r="B2334" i="3"/>
  <c r="A2334" i="3"/>
  <c r="J2333" i="3"/>
  <c r="I2333" i="3"/>
  <c r="H2333" i="3"/>
  <c r="G2333" i="3"/>
  <c r="F2333" i="3"/>
  <c r="D2333" i="3"/>
  <c r="C2333" i="3"/>
  <c r="B2333" i="3"/>
  <c r="A2333" i="3"/>
  <c r="J2332" i="3"/>
  <c r="I2332" i="3"/>
  <c r="H2332" i="3"/>
  <c r="G2332" i="3"/>
  <c r="F2332" i="3"/>
  <c r="D2332" i="3"/>
  <c r="C2332" i="3"/>
  <c r="B2332" i="3"/>
  <c r="A2332" i="3"/>
  <c r="J2331" i="3"/>
  <c r="I2331" i="3"/>
  <c r="H2331" i="3"/>
  <c r="G2331" i="3"/>
  <c r="F2331" i="3"/>
  <c r="D2331" i="3"/>
  <c r="C2331" i="3"/>
  <c r="B2331" i="3"/>
  <c r="A2331" i="3"/>
  <c r="J2330" i="3"/>
  <c r="I2330" i="3"/>
  <c r="H2330" i="3"/>
  <c r="G2330" i="3"/>
  <c r="F2330" i="3"/>
  <c r="D2330" i="3"/>
  <c r="C2330" i="3"/>
  <c r="B2330" i="3"/>
  <c r="A2330" i="3"/>
  <c r="J2329" i="3"/>
  <c r="I2329" i="3"/>
  <c r="H2329" i="3"/>
  <c r="G2329" i="3"/>
  <c r="F2329" i="3"/>
  <c r="D2329" i="3"/>
  <c r="C2329" i="3"/>
  <c r="B2329" i="3"/>
  <c r="A2329" i="3"/>
  <c r="J2328" i="3"/>
  <c r="I2328" i="3"/>
  <c r="H2328" i="3"/>
  <c r="G2328" i="3"/>
  <c r="F2328" i="3"/>
  <c r="D2328" i="3"/>
  <c r="C2328" i="3"/>
  <c r="B2328" i="3"/>
  <c r="A2328" i="3"/>
  <c r="J2327" i="3"/>
  <c r="I2327" i="3"/>
  <c r="H2327" i="3"/>
  <c r="G2327" i="3"/>
  <c r="F2327" i="3"/>
  <c r="D2327" i="3"/>
  <c r="C2327" i="3"/>
  <c r="B2327" i="3"/>
  <c r="A2327" i="3"/>
  <c r="J2326" i="3"/>
  <c r="I2326" i="3"/>
  <c r="H2326" i="3"/>
  <c r="G2326" i="3"/>
  <c r="F2326" i="3"/>
  <c r="D2326" i="3"/>
  <c r="C2326" i="3"/>
  <c r="B2326" i="3"/>
  <c r="A2326" i="3"/>
  <c r="J2325" i="3"/>
  <c r="I2325" i="3"/>
  <c r="H2325" i="3"/>
  <c r="G2325" i="3"/>
  <c r="F2325" i="3"/>
  <c r="D2325" i="3"/>
  <c r="C2325" i="3"/>
  <c r="B2325" i="3"/>
  <c r="A2325" i="3"/>
  <c r="J2324" i="3"/>
  <c r="I2324" i="3"/>
  <c r="H2324" i="3"/>
  <c r="G2324" i="3"/>
  <c r="F2324" i="3"/>
  <c r="D2324" i="3"/>
  <c r="C2324" i="3"/>
  <c r="B2324" i="3"/>
  <c r="A2324" i="3"/>
  <c r="J2323" i="3"/>
  <c r="I2323" i="3"/>
  <c r="H2323" i="3"/>
  <c r="G2323" i="3"/>
  <c r="F2323" i="3"/>
  <c r="D2323" i="3"/>
  <c r="C2323" i="3"/>
  <c r="B2323" i="3"/>
  <c r="A2323" i="3"/>
  <c r="J2322" i="3"/>
  <c r="I2322" i="3"/>
  <c r="H2322" i="3"/>
  <c r="G2322" i="3"/>
  <c r="F2322" i="3"/>
  <c r="D2322" i="3"/>
  <c r="C2322" i="3"/>
  <c r="B2322" i="3"/>
  <c r="A2322" i="3"/>
  <c r="J2321" i="3"/>
  <c r="I2321" i="3"/>
  <c r="H2321" i="3"/>
  <c r="G2321" i="3"/>
  <c r="F2321" i="3"/>
  <c r="D2321" i="3"/>
  <c r="C2321" i="3"/>
  <c r="B2321" i="3"/>
  <c r="A2321" i="3"/>
  <c r="J2320" i="3"/>
  <c r="I2320" i="3"/>
  <c r="H2320" i="3"/>
  <c r="G2320" i="3"/>
  <c r="F2320" i="3"/>
  <c r="D2320" i="3"/>
  <c r="C2320" i="3"/>
  <c r="B2320" i="3"/>
  <c r="A2320" i="3"/>
  <c r="J2319" i="3"/>
  <c r="I2319" i="3"/>
  <c r="H2319" i="3"/>
  <c r="G2319" i="3"/>
  <c r="F2319" i="3"/>
  <c r="D2319" i="3"/>
  <c r="C2319" i="3"/>
  <c r="B2319" i="3"/>
  <c r="A2319" i="3"/>
  <c r="J2318" i="3"/>
  <c r="I2318" i="3"/>
  <c r="H2318" i="3"/>
  <c r="G2318" i="3"/>
  <c r="F2318" i="3"/>
  <c r="D2318" i="3"/>
  <c r="C2318" i="3"/>
  <c r="B2318" i="3"/>
  <c r="A2318" i="3"/>
  <c r="J2317" i="3"/>
  <c r="I2317" i="3"/>
  <c r="H2317" i="3"/>
  <c r="G2317" i="3"/>
  <c r="F2317" i="3"/>
  <c r="D2317" i="3"/>
  <c r="C2317" i="3"/>
  <c r="B2317" i="3"/>
  <c r="A2317" i="3"/>
  <c r="J2316" i="3"/>
  <c r="I2316" i="3"/>
  <c r="H2316" i="3"/>
  <c r="G2316" i="3"/>
  <c r="F2316" i="3"/>
  <c r="D2316" i="3"/>
  <c r="C2316" i="3"/>
  <c r="B2316" i="3"/>
  <c r="A2316" i="3"/>
  <c r="J2315" i="3"/>
  <c r="I2315" i="3"/>
  <c r="H2315" i="3"/>
  <c r="G2315" i="3"/>
  <c r="F2315" i="3"/>
  <c r="D2315" i="3"/>
  <c r="C2315" i="3"/>
  <c r="B2315" i="3"/>
  <c r="A2315" i="3"/>
  <c r="J2314" i="3"/>
  <c r="I2314" i="3"/>
  <c r="H2314" i="3"/>
  <c r="G2314" i="3"/>
  <c r="F2314" i="3"/>
  <c r="D2314" i="3"/>
  <c r="C2314" i="3"/>
  <c r="B2314" i="3"/>
  <c r="A2314" i="3"/>
  <c r="J2313" i="3"/>
  <c r="I2313" i="3"/>
  <c r="H2313" i="3"/>
  <c r="G2313" i="3"/>
  <c r="F2313" i="3"/>
  <c r="D2313" i="3"/>
  <c r="C2313" i="3"/>
  <c r="B2313" i="3"/>
  <c r="A2313" i="3"/>
  <c r="J2312" i="3"/>
  <c r="I2312" i="3"/>
  <c r="H2312" i="3"/>
  <c r="G2312" i="3"/>
  <c r="F2312" i="3"/>
  <c r="D2312" i="3"/>
  <c r="C2312" i="3"/>
  <c r="B2312" i="3"/>
  <c r="A2312" i="3"/>
  <c r="J2311" i="3"/>
  <c r="I2311" i="3"/>
  <c r="H2311" i="3"/>
  <c r="G2311" i="3"/>
  <c r="F2311" i="3"/>
  <c r="D2311" i="3"/>
  <c r="C2311" i="3"/>
  <c r="B2311" i="3"/>
  <c r="A2311" i="3"/>
  <c r="J2310" i="3"/>
  <c r="I2310" i="3"/>
  <c r="H2310" i="3"/>
  <c r="G2310" i="3"/>
  <c r="F2310" i="3"/>
  <c r="D2310" i="3"/>
  <c r="C2310" i="3"/>
  <c r="B2310" i="3"/>
  <c r="A2310" i="3"/>
  <c r="J2309" i="3"/>
  <c r="I2309" i="3"/>
  <c r="H2309" i="3"/>
  <c r="G2309" i="3"/>
  <c r="F2309" i="3"/>
  <c r="D2309" i="3"/>
  <c r="C2309" i="3"/>
  <c r="B2309" i="3"/>
  <c r="A2309" i="3"/>
  <c r="J2308" i="3"/>
  <c r="I2308" i="3"/>
  <c r="H2308" i="3"/>
  <c r="G2308" i="3"/>
  <c r="F2308" i="3"/>
  <c r="D2308" i="3"/>
  <c r="C2308" i="3"/>
  <c r="B2308" i="3"/>
  <c r="A2308" i="3"/>
  <c r="J2307" i="3"/>
  <c r="I2307" i="3"/>
  <c r="H2307" i="3"/>
  <c r="G2307" i="3"/>
  <c r="F2307" i="3"/>
  <c r="D2307" i="3"/>
  <c r="C2307" i="3"/>
  <c r="B2307" i="3"/>
  <c r="A2307" i="3"/>
  <c r="J2306" i="3"/>
  <c r="I2306" i="3"/>
  <c r="H2306" i="3"/>
  <c r="G2306" i="3"/>
  <c r="F2306" i="3"/>
  <c r="D2306" i="3"/>
  <c r="C2306" i="3"/>
  <c r="B2306" i="3"/>
  <c r="A2306" i="3"/>
  <c r="J2305" i="3"/>
  <c r="I2305" i="3"/>
  <c r="H2305" i="3"/>
  <c r="G2305" i="3"/>
  <c r="F2305" i="3"/>
  <c r="D2305" i="3"/>
  <c r="C2305" i="3"/>
  <c r="B2305" i="3"/>
  <c r="A2305" i="3"/>
  <c r="J2304" i="3"/>
  <c r="I2304" i="3"/>
  <c r="H2304" i="3"/>
  <c r="G2304" i="3"/>
  <c r="F2304" i="3"/>
  <c r="D2304" i="3"/>
  <c r="C2304" i="3"/>
  <c r="B2304" i="3"/>
  <c r="A2304" i="3"/>
  <c r="J2303" i="3"/>
  <c r="I2303" i="3"/>
  <c r="H2303" i="3"/>
  <c r="G2303" i="3"/>
  <c r="F2303" i="3"/>
  <c r="D2303" i="3"/>
  <c r="C2303" i="3"/>
  <c r="B2303" i="3"/>
  <c r="A2303" i="3"/>
  <c r="J2302" i="3"/>
  <c r="I2302" i="3"/>
  <c r="H2302" i="3"/>
  <c r="G2302" i="3"/>
  <c r="F2302" i="3"/>
  <c r="D2302" i="3"/>
  <c r="C2302" i="3"/>
  <c r="B2302" i="3"/>
  <c r="A2302" i="3"/>
  <c r="J2301" i="3"/>
  <c r="I2301" i="3"/>
  <c r="H2301" i="3"/>
  <c r="G2301" i="3"/>
  <c r="F2301" i="3"/>
  <c r="D2301" i="3"/>
  <c r="C2301" i="3"/>
  <c r="B2301" i="3"/>
  <c r="A2301" i="3"/>
  <c r="J2300" i="3"/>
  <c r="I2300" i="3"/>
  <c r="H2300" i="3"/>
  <c r="G2300" i="3"/>
  <c r="F2300" i="3"/>
  <c r="D2300" i="3"/>
  <c r="C2300" i="3"/>
  <c r="B2300" i="3"/>
  <c r="A2300" i="3"/>
  <c r="J2299" i="3"/>
  <c r="I2299" i="3"/>
  <c r="H2299" i="3"/>
  <c r="G2299" i="3"/>
  <c r="F2299" i="3"/>
  <c r="D2299" i="3"/>
  <c r="C2299" i="3"/>
  <c r="B2299" i="3"/>
  <c r="A2299" i="3"/>
  <c r="J2298" i="3"/>
  <c r="I2298" i="3"/>
  <c r="H2298" i="3"/>
  <c r="G2298" i="3"/>
  <c r="F2298" i="3"/>
  <c r="D2298" i="3"/>
  <c r="C2298" i="3"/>
  <c r="B2298" i="3"/>
  <c r="A2298" i="3"/>
  <c r="J2297" i="3"/>
  <c r="I2297" i="3"/>
  <c r="H2297" i="3"/>
  <c r="G2297" i="3"/>
  <c r="F2297" i="3"/>
  <c r="D2297" i="3"/>
  <c r="C2297" i="3"/>
  <c r="B2297" i="3"/>
  <c r="A2297" i="3"/>
  <c r="J2296" i="3"/>
  <c r="I2296" i="3"/>
  <c r="H2296" i="3"/>
  <c r="G2296" i="3"/>
  <c r="F2296" i="3"/>
  <c r="D2296" i="3"/>
  <c r="C2296" i="3"/>
  <c r="B2296" i="3"/>
  <c r="A2296" i="3"/>
  <c r="J2295" i="3"/>
  <c r="I2295" i="3"/>
  <c r="H2295" i="3"/>
  <c r="G2295" i="3"/>
  <c r="F2295" i="3"/>
  <c r="D2295" i="3"/>
  <c r="C2295" i="3"/>
  <c r="B2295" i="3"/>
  <c r="A2295" i="3"/>
  <c r="J2294" i="3"/>
  <c r="I2294" i="3"/>
  <c r="H2294" i="3"/>
  <c r="G2294" i="3"/>
  <c r="F2294" i="3"/>
  <c r="D2294" i="3"/>
  <c r="C2294" i="3"/>
  <c r="B2294" i="3"/>
  <c r="A2294" i="3"/>
  <c r="J2293" i="3"/>
  <c r="I2293" i="3"/>
  <c r="H2293" i="3"/>
  <c r="G2293" i="3"/>
  <c r="F2293" i="3"/>
  <c r="D2293" i="3"/>
  <c r="C2293" i="3"/>
  <c r="B2293" i="3"/>
  <c r="A2293" i="3"/>
  <c r="J2292" i="3"/>
  <c r="I2292" i="3"/>
  <c r="H2292" i="3"/>
  <c r="G2292" i="3"/>
  <c r="F2292" i="3"/>
  <c r="D2292" i="3"/>
  <c r="C2292" i="3"/>
  <c r="B2292" i="3"/>
  <c r="A2292" i="3"/>
  <c r="J2291" i="3"/>
  <c r="I2291" i="3"/>
  <c r="H2291" i="3"/>
  <c r="G2291" i="3"/>
  <c r="F2291" i="3"/>
  <c r="D2291" i="3"/>
  <c r="C2291" i="3"/>
  <c r="B2291" i="3"/>
  <c r="A2291" i="3"/>
  <c r="J2290" i="3"/>
  <c r="I2290" i="3"/>
  <c r="H2290" i="3"/>
  <c r="G2290" i="3"/>
  <c r="F2290" i="3"/>
  <c r="D2290" i="3"/>
  <c r="C2290" i="3"/>
  <c r="B2290" i="3"/>
  <c r="A2290" i="3"/>
  <c r="J2289" i="3"/>
  <c r="I2289" i="3"/>
  <c r="H2289" i="3"/>
  <c r="G2289" i="3"/>
  <c r="F2289" i="3"/>
  <c r="D2289" i="3"/>
  <c r="C2289" i="3"/>
  <c r="B2289" i="3"/>
  <c r="A2289" i="3"/>
  <c r="J2288" i="3"/>
  <c r="I2288" i="3"/>
  <c r="H2288" i="3"/>
  <c r="G2288" i="3"/>
  <c r="F2288" i="3"/>
  <c r="D2288" i="3"/>
  <c r="C2288" i="3"/>
  <c r="B2288" i="3"/>
  <c r="A2288" i="3"/>
  <c r="J2287" i="3"/>
  <c r="I2287" i="3"/>
  <c r="H2287" i="3"/>
  <c r="G2287" i="3"/>
  <c r="F2287" i="3"/>
  <c r="D2287" i="3"/>
  <c r="C2287" i="3"/>
  <c r="B2287" i="3"/>
  <c r="A2287" i="3"/>
  <c r="J2286" i="3"/>
  <c r="I2286" i="3"/>
  <c r="H2286" i="3"/>
  <c r="G2286" i="3"/>
  <c r="F2286" i="3"/>
  <c r="D2286" i="3"/>
  <c r="C2286" i="3"/>
  <c r="B2286" i="3"/>
  <c r="A2286" i="3"/>
  <c r="J2285" i="3"/>
  <c r="I2285" i="3"/>
  <c r="H2285" i="3"/>
  <c r="G2285" i="3"/>
  <c r="F2285" i="3"/>
  <c r="D2285" i="3"/>
  <c r="C2285" i="3"/>
  <c r="B2285" i="3"/>
  <c r="A2285" i="3"/>
  <c r="J2284" i="3"/>
  <c r="I2284" i="3"/>
  <c r="H2284" i="3"/>
  <c r="G2284" i="3"/>
  <c r="F2284" i="3"/>
  <c r="D2284" i="3"/>
  <c r="C2284" i="3"/>
  <c r="B2284" i="3"/>
  <c r="A2284" i="3"/>
  <c r="J2283" i="3"/>
  <c r="I2283" i="3"/>
  <c r="H2283" i="3"/>
  <c r="G2283" i="3"/>
  <c r="F2283" i="3"/>
  <c r="D2283" i="3"/>
  <c r="C2283" i="3"/>
  <c r="B2283" i="3"/>
  <c r="A2283" i="3"/>
  <c r="J2282" i="3"/>
  <c r="I2282" i="3"/>
  <c r="H2282" i="3"/>
  <c r="G2282" i="3"/>
  <c r="F2282" i="3"/>
  <c r="D2282" i="3"/>
  <c r="C2282" i="3"/>
  <c r="B2282" i="3"/>
  <c r="A2282" i="3"/>
  <c r="J2281" i="3"/>
  <c r="I2281" i="3"/>
  <c r="H2281" i="3"/>
  <c r="G2281" i="3"/>
  <c r="F2281" i="3"/>
  <c r="D2281" i="3"/>
  <c r="C2281" i="3"/>
  <c r="B2281" i="3"/>
  <c r="A2281" i="3"/>
  <c r="J2280" i="3"/>
  <c r="I2280" i="3"/>
  <c r="H2280" i="3"/>
  <c r="G2280" i="3"/>
  <c r="F2280" i="3"/>
  <c r="D2280" i="3"/>
  <c r="C2280" i="3"/>
  <c r="B2280" i="3"/>
  <c r="A2280" i="3"/>
  <c r="J2279" i="3"/>
  <c r="I2279" i="3"/>
  <c r="H2279" i="3"/>
  <c r="G2279" i="3"/>
  <c r="F2279" i="3"/>
  <c r="D2279" i="3"/>
  <c r="C2279" i="3"/>
  <c r="B2279" i="3"/>
  <c r="A2279" i="3"/>
  <c r="J2278" i="3"/>
  <c r="I2278" i="3"/>
  <c r="H2278" i="3"/>
  <c r="G2278" i="3"/>
  <c r="F2278" i="3"/>
  <c r="D2278" i="3"/>
  <c r="C2278" i="3"/>
  <c r="B2278" i="3"/>
  <c r="A2278" i="3"/>
  <c r="J2277" i="3"/>
  <c r="I2277" i="3"/>
  <c r="H2277" i="3"/>
  <c r="G2277" i="3"/>
  <c r="F2277" i="3"/>
  <c r="D2277" i="3"/>
  <c r="C2277" i="3"/>
  <c r="B2277" i="3"/>
  <c r="A2277" i="3"/>
  <c r="J2276" i="3"/>
  <c r="I2276" i="3"/>
  <c r="H2276" i="3"/>
  <c r="G2276" i="3"/>
  <c r="F2276" i="3"/>
  <c r="D2276" i="3"/>
  <c r="C2276" i="3"/>
  <c r="B2276" i="3"/>
  <c r="A2276" i="3"/>
  <c r="J2275" i="3"/>
  <c r="I2275" i="3"/>
  <c r="H2275" i="3"/>
  <c r="G2275" i="3"/>
  <c r="F2275" i="3"/>
  <c r="D2275" i="3"/>
  <c r="C2275" i="3"/>
  <c r="B2275" i="3"/>
  <c r="A2275" i="3"/>
  <c r="J2274" i="3"/>
  <c r="I2274" i="3"/>
  <c r="H2274" i="3"/>
  <c r="G2274" i="3"/>
  <c r="F2274" i="3"/>
  <c r="D2274" i="3"/>
  <c r="C2274" i="3"/>
  <c r="B2274" i="3"/>
  <c r="A2274" i="3"/>
  <c r="J2273" i="3"/>
  <c r="I2273" i="3"/>
  <c r="H2273" i="3"/>
  <c r="G2273" i="3"/>
  <c r="F2273" i="3"/>
  <c r="D2273" i="3"/>
  <c r="C2273" i="3"/>
  <c r="B2273" i="3"/>
  <c r="A2273" i="3"/>
  <c r="J2272" i="3"/>
  <c r="I2272" i="3"/>
  <c r="H2272" i="3"/>
  <c r="G2272" i="3"/>
  <c r="F2272" i="3"/>
  <c r="D2272" i="3"/>
  <c r="C2272" i="3"/>
  <c r="B2272" i="3"/>
  <c r="A2272" i="3"/>
  <c r="J2271" i="3"/>
  <c r="I2271" i="3"/>
  <c r="H2271" i="3"/>
  <c r="G2271" i="3"/>
  <c r="F2271" i="3"/>
  <c r="D2271" i="3"/>
  <c r="C2271" i="3"/>
  <c r="B2271" i="3"/>
  <c r="A2271" i="3"/>
  <c r="J2270" i="3"/>
  <c r="I2270" i="3"/>
  <c r="H2270" i="3"/>
  <c r="G2270" i="3"/>
  <c r="F2270" i="3"/>
  <c r="D2270" i="3"/>
  <c r="C2270" i="3"/>
  <c r="B2270" i="3"/>
  <c r="A2270" i="3"/>
  <c r="J2269" i="3"/>
  <c r="I2269" i="3"/>
  <c r="H2269" i="3"/>
  <c r="G2269" i="3"/>
  <c r="F2269" i="3"/>
  <c r="D2269" i="3"/>
  <c r="C2269" i="3"/>
  <c r="B2269" i="3"/>
  <c r="A2269" i="3"/>
  <c r="J2268" i="3"/>
  <c r="I2268" i="3"/>
  <c r="H2268" i="3"/>
  <c r="G2268" i="3"/>
  <c r="F2268" i="3"/>
  <c r="D2268" i="3"/>
  <c r="C2268" i="3"/>
  <c r="B2268" i="3"/>
  <c r="A2268" i="3"/>
  <c r="J2267" i="3"/>
  <c r="I2267" i="3"/>
  <c r="H2267" i="3"/>
  <c r="G2267" i="3"/>
  <c r="F2267" i="3"/>
  <c r="D2267" i="3"/>
  <c r="C2267" i="3"/>
  <c r="B2267" i="3"/>
  <c r="A2267" i="3"/>
  <c r="J2266" i="3"/>
  <c r="I2266" i="3"/>
  <c r="H2266" i="3"/>
  <c r="G2266" i="3"/>
  <c r="F2266" i="3"/>
  <c r="D2266" i="3"/>
  <c r="C2266" i="3"/>
  <c r="B2266" i="3"/>
  <c r="A2266" i="3"/>
  <c r="J2265" i="3"/>
  <c r="I2265" i="3"/>
  <c r="H2265" i="3"/>
  <c r="G2265" i="3"/>
  <c r="F2265" i="3"/>
  <c r="D2265" i="3"/>
  <c r="C2265" i="3"/>
  <c r="B2265" i="3"/>
  <c r="A2265" i="3"/>
  <c r="J2264" i="3"/>
  <c r="I2264" i="3"/>
  <c r="H2264" i="3"/>
  <c r="G2264" i="3"/>
  <c r="F2264" i="3"/>
  <c r="D2264" i="3"/>
  <c r="C2264" i="3"/>
  <c r="B2264" i="3"/>
  <c r="A2264" i="3"/>
  <c r="J2263" i="3"/>
  <c r="I2263" i="3"/>
  <c r="H2263" i="3"/>
  <c r="G2263" i="3"/>
  <c r="F2263" i="3"/>
  <c r="D2263" i="3"/>
  <c r="C2263" i="3"/>
  <c r="B2263" i="3"/>
  <c r="A2263" i="3"/>
  <c r="J2262" i="3"/>
  <c r="I2262" i="3"/>
  <c r="H2262" i="3"/>
  <c r="G2262" i="3"/>
  <c r="F2262" i="3"/>
  <c r="D2262" i="3"/>
  <c r="C2262" i="3"/>
  <c r="B2262" i="3"/>
  <c r="A2262" i="3"/>
  <c r="J2261" i="3"/>
  <c r="I2261" i="3"/>
  <c r="H2261" i="3"/>
  <c r="G2261" i="3"/>
  <c r="F2261" i="3"/>
  <c r="D2261" i="3"/>
  <c r="C2261" i="3"/>
  <c r="B2261" i="3"/>
  <c r="A2261" i="3"/>
  <c r="J2260" i="3"/>
  <c r="I2260" i="3"/>
  <c r="H2260" i="3"/>
  <c r="G2260" i="3"/>
  <c r="F2260" i="3"/>
  <c r="D2260" i="3"/>
  <c r="C2260" i="3"/>
  <c r="B2260" i="3"/>
  <c r="A2260" i="3"/>
  <c r="J2259" i="3"/>
  <c r="I2259" i="3"/>
  <c r="H2259" i="3"/>
  <c r="G2259" i="3"/>
  <c r="F2259" i="3"/>
  <c r="D2259" i="3"/>
  <c r="C2259" i="3"/>
  <c r="B2259" i="3"/>
  <c r="A2259" i="3"/>
  <c r="J2258" i="3"/>
  <c r="I2258" i="3"/>
  <c r="H2258" i="3"/>
  <c r="G2258" i="3"/>
  <c r="F2258" i="3"/>
  <c r="D2258" i="3"/>
  <c r="C2258" i="3"/>
  <c r="B2258" i="3"/>
  <c r="A2258" i="3"/>
  <c r="J2257" i="3"/>
  <c r="I2257" i="3"/>
  <c r="H2257" i="3"/>
  <c r="G2257" i="3"/>
  <c r="F2257" i="3"/>
  <c r="D2257" i="3"/>
  <c r="C2257" i="3"/>
  <c r="B2257" i="3"/>
  <c r="A2257" i="3"/>
  <c r="J2256" i="3"/>
  <c r="I2256" i="3"/>
  <c r="H2256" i="3"/>
  <c r="G2256" i="3"/>
  <c r="F2256" i="3"/>
  <c r="D2256" i="3"/>
  <c r="C2256" i="3"/>
  <c r="B2256" i="3"/>
  <c r="A2256" i="3"/>
  <c r="J2255" i="3"/>
  <c r="I2255" i="3"/>
  <c r="H2255" i="3"/>
  <c r="G2255" i="3"/>
  <c r="F2255" i="3"/>
  <c r="D2255" i="3"/>
  <c r="C2255" i="3"/>
  <c r="B2255" i="3"/>
  <c r="A2255" i="3"/>
  <c r="J2254" i="3"/>
  <c r="I2254" i="3"/>
  <c r="H2254" i="3"/>
  <c r="G2254" i="3"/>
  <c r="F2254" i="3"/>
  <c r="D2254" i="3"/>
  <c r="C2254" i="3"/>
  <c r="B2254" i="3"/>
  <c r="A2254" i="3"/>
  <c r="J2253" i="3"/>
  <c r="I2253" i="3"/>
  <c r="H2253" i="3"/>
  <c r="G2253" i="3"/>
  <c r="F2253" i="3"/>
  <c r="D2253" i="3"/>
  <c r="C2253" i="3"/>
  <c r="B2253" i="3"/>
  <c r="A2253" i="3"/>
  <c r="J2252" i="3"/>
  <c r="I2252" i="3"/>
  <c r="H2252" i="3"/>
  <c r="G2252" i="3"/>
  <c r="F2252" i="3"/>
  <c r="D2252" i="3"/>
  <c r="C2252" i="3"/>
  <c r="B2252" i="3"/>
  <c r="A2252" i="3"/>
  <c r="J2251" i="3"/>
  <c r="I2251" i="3"/>
  <c r="H2251" i="3"/>
  <c r="G2251" i="3"/>
  <c r="F2251" i="3"/>
  <c r="D2251" i="3"/>
  <c r="C2251" i="3"/>
  <c r="B2251" i="3"/>
  <c r="A2251" i="3"/>
  <c r="J2250" i="3"/>
  <c r="I2250" i="3"/>
  <c r="H2250" i="3"/>
  <c r="G2250" i="3"/>
  <c r="F2250" i="3"/>
  <c r="D2250" i="3"/>
  <c r="C2250" i="3"/>
  <c r="B2250" i="3"/>
  <c r="A2250" i="3"/>
  <c r="J2249" i="3"/>
  <c r="I2249" i="3"/>
  <c r="H2249" i="3"/>
  <c r="G2249" i="3"/>
  <c r="F2249" i="3"/>
  <c r="D2249" i="3"/>
  <c r="C2249" i="3"/>
  <c r="B2249" i="3"/>
  <c r="A2249" i="3"/>
  <c r="J2248" i="3"/>
  <c r="I2248" i="3"/>
  <c r="H2248" i="3"/>
  <c r="G2248" i="3"/>
  <c r="F2248" i="3"/>
  <c r="D2248" i="3"/>
  <c r="C2248" i="3"/>
  <c r="B2248" i="3"/>
  <c r="A2248" i="3"/>
  <c r="J2247" i="3"/>
  <c r="I2247" i="3"/>
  <c r="H2247" i="3"/>
  <c r="G2247" i="3"/>
  <c r="F2247" i="3"/>
  <c r="D2247" i="3"/>
  <c r="C2247" i="3"/>
  <c r="B2247" i="3"/>
  <c r="A2247" i="3"/>
  <c r="J2246" i="3"/>
  <c r="I2246" i="3"/>
  <c r="H2246" i="3"/>
  <c r="G2246" i="3"/>
  <c r="F2246" i="3"/>
  <c r="D2246" i="3"/>
  <c r="C2246" i="3"/>
  <c r="B2246" i="3"/>
  <c r="A2246" i="3"/>
  <c r="J2245" i="3"/>
  <c r="I2245" i="3"/>
  <c r="H2245" i="3"/>
  <c r="G2245" i="3"/>
  <c r="F2245" i="3"/>
  <c r="D2245" i="3"/>
  <c r="C2245" i="3"/>
  <c r="B2245" i="3"/>
  <c r="A2245" i="3"/>
  <c r="J2244" i="3"/>
  <c r="I2244" i="3"/>
  <c r="H2244" i="3"/>
  <c r="G2244" i="3"/>
  <c r="F2244" i="3"/>
  <c r="D2244" i="3"/>
  <c r="C2244" i="3"/>
  <c r="B2244" i="3"/>
  <c r="A2244" i="3"/>
  <c r="J2243" i="3"/>
  <c r="I2243" i="3"/>
  <c r="H2243" i="3"/>
  <c r="G2243" i="3"/>
  <c r="F2243" i="3"/>
  <c r="D2243" i="3"/>
  <c r="C2243" i="3"/>
  <c r="B2243" i="3"/>
  <c r="A2243" i="3"/>
  <c r="J2242" i="3"/>
  <c r="I2242" i="3"/>
  <c r="H2242" i="3"/>
  <c r="G2242" i="3"/>
  <c r="F2242" i="3"/>
  <c r="D2242" i="3"/>
  <c r="C2242" i="3"/>
  <c r="B2242" i="3"/>
  <c r="A2242" i="3"/>
  <c r="J2241" i="3"/>
  <c r="I2241" i="3"/>
  <c r="H2241" i="3"/>
  <c r="G2241" i="3"/>
  <c r="F2241" i="3"/>
  <c r="D2241" i="3"/>
  <c r="C2241" i="3"/>
  <c r="B2241" i="3"/>
  <c r="A2241" i="3"/>
  <c r="J2240" i="3"/>
  <c r="I2240" i="3"/>
  <c r="H2240" i="3"/>
  <c r="G2240" i="3"/>
  <c r="F2240" i="3"/>
  <c r="D2240" i="3"/>
  <c r="C2240" i="3"/>
  <c r="B2240" i="3"/>
  <c r="A2240" i="3"/>
  <c r="J2239" i="3"/>
  <c r="I2239" i="3"/>
  <c r="H2239" i="3"/>
  <c r="G2239" i="3"/>
  <c r="F2239" i="3"/>
  <c r="D2239" i="3"/>
  <c r="C2239" i="3"/>
  <c r="B2239" i="3"/>
  <c r="A2239" i="3"/>
  <c r="J2238" i="3"/>
  <c r="I2238" i="3"/>
  <c r="H2238" i="3"/>
  <c r="G2238" i="3"/>
  <c r="F2238" i="3"/>
  <c r="D2238" i="3"/>
  <c r="C2238" i="3"/>
  <c r="B2238" i="3"/>
  <c r="A2238" i="3"/>
  <c r="J2237" i="3"/>
  <c r="I2237" i="3"/>
  <c r="H2237" i="3"/>
  <c r="G2237" i="3"/>
  <c r="F2237" i="3"/>
  <c r="D2237" i="3"/>
  <c r="C2237" i="3"/>
  <c r="B2237" i="3"/>
  <c r="A2237" i="3"/>
  <c r="J2236" i="3"/>
  <c r="I2236" i="3"/>
  <c r="H2236" i="3"/>
  <c r="G2236" i="3"/>
  <c r="F2236" i="3"/>
  <c r="D2236" i="3"/>
  <c r="C2236" i="3"/>
  <c r="B2236" i="3"/>
  <c r="A2236" i="3"/>
  <c r="J2235" i="3"/>
  <c r="I2235" i="3"/>
  <c r="H2235" i="3"/>
  <c r="G2235" i="3"/>
  <c r="F2235" i="3"/>
  <c r="D2235" i="3"/>
  <c r="C2235" i="3"/>
  <c r="B2235" i="3"/>
  <c r="A2235" i="3"/>
  <c r="J2234" i="3"/>
  <c r="I2234" i="3"/>
  <c r="H2234" i="3"/>
  <c r="G2234" i="3"/>
  <c r="F2234" i="3"/>
  <c r="D2234" i="3"/>
  <c r="C2234" i="3"/>
  <c r="B2234" i="3"/>
  <c r="A2234" i="3"/>
  <c r="J2233" i="3"/>
  <c r="I2233" i="3"/>
  <c r="H2233" i="3"/>
  <c r="G2233" i="3"/>
  <c r="F2233" i="3"/>
  <c r="D2233" i="3"/>
  <c r="C2233" i="3"/>
  <c r="B2233" i="3"/>
  <c r="A2233" i="3"/>
  <c r="J2232" i="3"/>
  <c r="I2232" i="3"/>
  <c r="H2232" i="3"/>
  <c r="G2232" i="3"/>
  <c r="F2232" i="3"/>
  <c r="D2232" i="3"/>
  <c r="C2232" i="3"/>
  <c r="B2232" i="3"/>
  <c r="A2232" i="3"/>
  <c r="J2231" i="3"/>
  <c r="I2231" i="3"/>
  <c r="H2231" i="3"/>
  <c r="G2231" i="3"/>
  <c r="F2231" i="3"/>
  <c r="D2231" i="3"/>
  <c r="C2231" i="3"/>
  <c r="B2231" i="3"/>
  <c r="A2231" i="3"/>
  <c r="J2230" i="3"/>
  <c r="I2230" i="3"/>
  <c r="H2230" i="3"/>
  <c r="G2230" i="3"/>
  <c r="F2230" i="3"/>
  <c r="D2230" i="3"/>
  <c r="C2230" i="3"/>
  <c r="B2230" i="3"/>
  <c r="A2230" i="3"/>
  <c r="J2229" i="3"/>
  <c r="I2229" i="3"/>
  <c r="H2229" i="3"/>
  <c r="G2229" i="3"/>
  <c r="F2229" i="3"/>
  <c r="D2229" i="3"/>
  <c r="C2229" i="3"/>
  <c r="B2229" i="3"/>
  <c r="A2229" i="3"/>
  <c r="J2228" i="3"/>
  <c r="I2228" i="3"/>
  <c r="H2228" i="3"/>
  <c r="G2228" i="3"/>
  <c r="F2228" i="3"/>
  <c r="D2228" i="3"/>
  <c r="C2228" i="3"/>
  <c r="B2228" i="3"/>
  <c r="A2228" i="3"/>
  <c r="J2227" i="3"/>
  <c r="I2227" i="3"/>
  <c r="H2227" i="3"/>
  <c r="G2227" i="3"/>
  <c r="F2227" i="3"/>
  <c r="D2227" i="3"/>
  <c r="C2227" i="3"/>
  <c r="B2227" i="3"/>
  <c r="A2227" i="3"/>
  <c r="J2226" i="3"/>
  <c r="I2226" i="3"/>
  <c r="H2226" i="3"/>
  <c r="G2226" i="3"/>
  <c r="F2226" i="3"/>
  <c r="D2226" i="3"/>
  <c r="C2226" i="3"/>
  <c r="B2226" i="3"/>
  <c r="A2226" i="3"/>
  <c r="J2225" i="3"/>
  <c r="I2225" i="3"/>
  <c r="H2225" i="3"/>
  <c r="G2225" i="3"/>
  <c r="F2225" i="3"/>
  <c r="D2225" i="3"/>
  <c r="C2225" i="3"/>
  <c r="B2225" i="3"/>
  <c r="A2225" i="3"/>
  <c r="J2224" i="3"/>
  <c r="I2224" i="3"/>
  <c r="H2224" i="3"/>
  <c r="G2224" i="3"/>
  <c r="F2224" i="3"/>
  <c r="D2224" i="3"/>
  <c r="C2224" i="3"/>
  <c r="B2224" i="3"/>
  <c r="A2224" i="3"/>
  <c r="J2223" i="3"/>
  <c r="I2223" i="3"/>
  <c r="H2223" i="3"/>
  <c r="G2223" i="3"/>
  <c r="F2223" i="3"/>
  <c r="D2223" i="3"/>
  <c r="C2223" i="3"/>
  <c r="B2223" i="3"/>
  <c r="A2223" i="3"/>
  <c r="J2222" i="3"/>
  <c r="I2222" i="3"/>
  <c r="H2222" i="3"/>
  <c r="G2222" i="3"/>
  <c r="F2222" i="3"/>
  <c r="D2222" i="3"/>
  <c r="C2222" i="3"/>
  <c r="B2222" i="3"/>
  <c r="A2222" i="3"/>
  <c r="J2221" i="3"/>
  <c r="I2221" i="3"/>
  <c r="H2221" i="3"/>
  <c r="G2221" i="3"/>
  <c r="F2221" i="3"/>
  <c r="D2221" i="3"/>
  <c r="C2221" i="3"/>
  <c r="B2221" i="3"/>
  <c r="A2221" i="3"/>
  <c r="J2220" i="3"/>
  <c r="I2220" i="3"/>
  <c r="H2220" i="3"/>
  <c r="G2220" i="3"/>
  <c r="F2220" i="3"/>
  <c r="D2220" i="3"/>
  <c r="C2220" i="3"/>
  <c r="B2220" i="3"/>
  <c r="A2220" i="3"/>
  <c r="J2219" i="3"/>
  <c r="I2219" i="3"/>
  <c r="H2219" i="3"/>
  <c r="G2219" i="3"/>
  <c r="F2219" i="3"/>
  <c r="D2219" i="3"/>
  <c r="C2219" i="3"/>
  <c r="B2219" i="3"/>
  <c r="A2219" i="3"/>
  <c r="J2218" i="3"/>
  <c r="I2218" i="3"/>
  <c r="H2218" i="3"/>
  <c r="G2218" i="3"/>
  <c r="F2218" i="3"/>
  <c r="D2218" i="3"/>
  <c r="C2218" i="3"/>
  <c r="B2218" i="3"/>
  <c r="A2218" i="3"/>
  <c r="J2217" i="3"/>
  <c r="I2217" i="3"/>
  <c r="H2217" i="3"/>
  <c r="G2217" i="3"/>
  <c r="F2217" i="3"/>
  <c r="D2217" i="3"/>
  <c r="C2217" i="3"/>
  <c r="B2217" i="3"/>
  <c r="A2217" i="3"/>
  <c r="J2216" i="3"/>
  <c r="I2216" i="3"/>
  <c r="H2216" i="3"/>
  <c r="G2216" i="3"/>
  <c r="F2216" i="3"/>
  <c r="D2216" i="3"/>
  <c r="C2216" i="3"/>
  <c r="B2216" i="3"/>
  <c r="A2216" i="3"/>
  <c r="J2215" i="3"/>
  <c r="I2215" i="3"/>
  <c r="H2215" i="3"/>
  <c r="G2215" i="3"/>
  <c r="F2215" i="3"/>
  <c r="D2215" i="3"/>
  <c r="C2215" i="3"/>
  <c r="B2215" i="3"/>
  <c r="A2215" i="3"/>
  <c r="J2214" i="3"/>
  <c r="I2214" i="3"/>
  <c r="H2214" i="3"/>
  <c r="G2214" i="3"/>
  <c r="F2214" i="3"/>
  <c r="D2214" i="3"/>
  <c r="C2214" i="3"/>
  <c r="B2214" i="3"/>
  <c r="A2214" i="3"/>
  <c r="J2213" i="3"/>
  <c r="I2213" i="3"/>
  <c r="H2213" i="3"/>
  <c r="G2213" i="3"/>
  <c r="F2213" i="3"/>
  <c r="D2213" i="3"/>
  <c r="C2213" i="3"/>
  <c r="B2213" i="3"/>
  <c r="A2213" i="3"/>
  <c r="J2212" i="3"/>
  <c r="I2212" i="3"/>
  <c r="H2212" i="3"/>
  <c r="G2212" i="3"/>
  <c r="F2212" i="3"/>
  <c r="D2212" i="3"/>
  <c r="C2212" i="3"/>
  <c r="B2212" i="3"/>
  <c r="A2212" i="3"/>
  <c r="J2211" i="3"/>
  <c r="I2211" i="3"/>
  <c r="H2211" i="3"/>
  <c r="G2211" i="3"/>
  <c r="F2211" i="3"/>
  <c r="D2211" i="3"/>
  <c r="C2211" i="3"/>
  <c r="B2211" i="3"/>
  <c r="A2211" i="3"/>
  <c r="J2210" i="3"/>
  <c r="I2210" i="3"/>
  <c r="H2210" i="3"/>
  <c r="G2210" i="3"/>
  <c r="F2210" i="3"/>
  <c r="D2210" i="3"/>
  <c r="C2210" i="3"/>
  <c r="B2210" i="3"/>
  <c r="A2210" i="3"/>
  <c r="J2209" i="3"/>
  <c r="I2209" i="3"/>
  <c r="H2209" i="3"/>
  <c r="G2209" i="3"/>
  <c r="F2209" i="3"/>
  <c r="D2209" i="3"/>
  <c r="C2209" i="3"/>
  <c r="B2209" i="3"/>
  <c r="A2209" i="3"/>
  <c r="J2208" i="3"/>
  <c r="I2208" i="3"/>
  <c r="H2208" i="3"/>
  <c r="G2208" i="3"/>
  <c r="F2208" i="3"/>
  <c r="D2208" i="3"/>
  <c r="C2208" i="3"/>
  <c r="B2208" i="3"/>
  <c r="A2208" i="3"/>
  <c r="J2207" i="3"/>
  <c r="I2207" i="3"/>
  <c r="H2207" i="3"/>
  <c r="G2207" i="3"/>
  <c r="F2207" i="3"/>
  <c r="D2207" i="3"/>
  <c r="C2207" i="3"/>
  <c r="B2207" i="3"/>
  <c r="A2207" i="3"/>
  <c r="J2206" i="3"/>
  <c r="I2206" i="3"/>
  <c r="H2206" i="3"/>
  <c r="G2206" i="3"/>
  <c r="F2206" i="3"/>
  <c r="D2206" i="3"/>
  <c r="C2206" i="3"/>
  <c r="B2206" i="3"/>
  <c r="A2206" i="3"/>
  <c r="J2205" i="3"/>
  <c r="I2205" i="3"/>
  <c r="H2205" i="3"/>
  <c r="G2205" i="3"/>
  <c r="F2205" i="3"/>
  <c r="D2205" i="3"/>
  <c r="C2205" i="3"/>
  <c r="B2205" i="3"/>
  <c r="A2205" i="3"/>
  <c r="J2204" i="3"/>
  <c r="I2204" i="3"/>
  <c r="H2204" i="3"/>
  <c r="G2204" i="3"/>
  <c r="F2204" i="3"/>
  <c r="D2204" i="3"/>
  <c r="C2204" i="3"/>
  <c r="B2204" i="3"/>
  <c r="A2204" i="3"/>
  <c r="J2203" i="3"/>
  <c r="I2203" i="3"/>
  <c r="H2203" i="3"/>
  <c r="G2203" i="3"/>
  <c r="F2203" i="3"/>
  <c r="D2203" i="3"/>
  <c r="C2203" i="3"/>
  <c r="B2203" i="3"/>
  <c r="A2203" i="3"/>
  <c r="J2202" i="3"/>
  <c r="I2202" i="3"/>
  <c r="H2202" i="3"/>
  <c r="G2202" i="3"/>
  <c r="F2202" i="3"/>
  <c r="D2202" i="3"/>
  <c r="C2202" i="3"/>
  <c r="B2202" i="3"/>
  <c r="A2202" i="3"/>
  <c r="J2201" i="3"/>
  <c r="I2201" i="3"/>
  <c r="H2201" i="3"/>
  <c r="G2201" i="3"/>
  <c r="F2201" i="3"/>
  <c r="D2201" i="3"/>
  <c r="C2201" i="3"/>
  <c r="B2201" i="3"/>
  <c r="A2201" i="3"/>
  <c r="J2200" i="3"/>
  <c r="I2200" i="3"/>
  <c r="H2200" i="3"/>
  <c r="G2200" i="3"/>
  <c r="F2200" i="3"/>
  <c r="D2200" i="3"/>
  <c r="C2200" i="3"/>
  <c r="B2200" i="3"/>
  <c r="A2200" i="3"/>
  <c r="J2199" i="3"/>
  <c r="I2199" i="3"/>
  <c r="H2199" i="3"/>
  <c r="G2199" i="3"/>
  <c r="F2199" i="3"/>
  <c r="D2199" i="3"/>
  <c r="C2199" i="3"/>
  <c r="B2199" i="3"/>
  <c r="A2199" i="3"/>
  <c r="J2198" i="3"/>
  <c r="I2198" i="3"/>
  <c r="H2198" i="3"/>
  <c r="G2198" i="3"/>
  <c r="F2198" i="3"/>
  <c r="D2198" i="3"/>
  <c r="C2198" i="3"/>
  <c r="B2198" i="3"/>
  <c r="A2198" i="3"/>
  <c r="J2197" i="3"/>
  <c r="I2197" i="3"/>
  <c r="H2197" i="3"/>
  <c r="G2197" i="3"/>
  <c r="F2197" i="3"/>
  <c r="D2197" i="3"/>
  <c r="C2197" i="3"/>
  <c r="B2197" i="3"/>
  <c r="A2197" i="3"/>
  <c r="J2196" i="3"/>
  <c r="I2196" i="3"/>
  <c r="H2196" i="3"/>
  <c r="G2196" i="3"/>
  <c r="F2196" i="3"/>
  <c r="D2196" i="3"/>
  <c r="C2196" i="3"/>
  <c r="B2196" i="3"/>
  <c r="A2196" i="3"/>
  <c r="J2195" i="3"/>
  <c r="I2195" i="3"/>
  <c r="H2195" i="3"/>
  <c r="G2195" i="3"/>
  <c r="F2195" i="3"/>
  <c r="D2195" i="3"/>
  <c r="C2195" i="3"/>
  <c r="B2195" i="3"/>
  <c r="A2195" i="3"/>
  <c r="J2194" i="3"/>
  <c r="I2194" i="3"/>
  <c r="H2194" i="3"/>
  <c r="G2194" i="3"/>
  <c r="F2194" i="3"/>
  <c r="D2194" i="3"/>
  <c r="C2194" i="3"/>
  <c r="B2194" i="3"/>
  <c r="A2194" i="3"/>
  <c r="J2193" i="3"/>
  <c r="I2193" i="3"/>
  <c r="H2193" i="3"/>
  <c r="G2193" i="3"/>
  <c r="F2193" i="3"/>
  <c r="D2193" i="3"/>
  <c r="C2193" i="3"/>
  <c r="B2193" i="3"/>
  <c r="A2193" i="3"/>
  <c r="J2192" i="3"/>
  <c r="I2192" i="3"/>
  <c r="H2192" i="3"/>
  <c r="G2192" i="3"/>
  <c r="F2192" i="3"/>
  <c r="D2192" i="3"/>
  <c r="C2192" i="3"/>
  <c r="B2192" i="3"/>
  <c r="A2192" i="3"/>
  <c r="J2191" i="3"/>
  <c r="I2191" i="3"/>
  <c r="H2191" i="3"/>
  <c r="G2191" i="3"/>
  <c r="F2191" i="3"/>
  <c r="D2191" i="3"/>
  <c r="C2191" i="3"/>
  <c r="B2191" i="3"/>
  <c r="A2191" i="3"/>
  <c r="J2190" i="3"/>
  <c r="I2190" i="3"/>
  <c r="H2190" i="3"/>
  <c r="G2190" i="3"/>
  <c r="F2190" i="3"/>
  <c r="D2190" i="3"/>
  <c r="C2190" i="3"/>
  <c r="B2190" i="3"/>
  <c r="A2190" i="3"/>
  <c r="J2189" i="3"/>
  <c r="I2189" i="3"/>
  <c r="H2189" i="3"/>
  <c r="G2189" i="3"/>
  <c r="F2189" i="3"/>
  <c r="D2189" i="3"/>
  <c r="C2189" i="3"/>
  <c r="B2189" i="3"/>
  <c r="A2189" i="3"/>
  <c r="J2188" i="3"/>
  <c r="I2188" i="3"/>
  <c r="H2188" i="3"/>
  <c r="G2188" i="3"/>
  <c r="F2188" i="3"/>
  <c r="D2188" i="3"/>
  <c r="C2188" i="3"/>
  <c r="B2188" i="3"/>
  <c r="A2188" i="3"/>
  <c r="J2187" i="3"/>
  <c r="I2187" i="3"/>
  <c r="H2187" i="3"/>
  <c r="G2187" i="3"/>
  <c r="F2187" i="3"/>
  <c r="D2187" i="3"/>
  <c r="C2187" i="3"/>
  <c r="B2187" i="3"/>
  <c r="A2187" i="3"/>
  <c r="J2186" i="3"/>
  <c r="I2186" i="3"/>
  <c r="H2186" i="3"/>
  <c r="G2186" i="3"/>
  <c r="F2186" i="3"/>
  <c r="D2186" i="3"/>
  <c r="C2186" i="3"/>
  <c r="B2186" i="3"/>
  <c r="A2186" i="3"/>
  <c r="J2185" i="3"/>
  <c r="I2185" i="3"/>
  <c r="H2185" i="3"/>
  <c r="G2185" i="3"/>
  <c r="F2185" i="3"/>
  <c r="D2185" i="3"/>
  <c r="C2185" i="3"/>
  <c r="B2185" i="3"/>
  <c r="A2185" i="3"/>
  <c r="J2184" i="3"/>
  <c r="I2184" i="3"/>
  <c r="H2184" i="3"/>
  <c r="G2184" i="3"/>
  <c r="F2184" i="3"/>
  <c r="D2184" i="3"/>
  <c r="C2184" i="3"/>
  <c r="B2184" i="3"/>
  <c r="A2184" i="3"/>
  <c r="J2183" i="3"/>
  <c r="I2183" i="3"/>
  <c r="H2183" i="3"/>
  <c r="G2183" i="3"/>
  <c r="F2183" i="3"/>
  <c r="D2183" i="3"/>
  <c r="C2183" i="3"/>
  <c r="B2183" i="3"/>
  <c r="A2183" i="3"/>
  <c r="J2182" i="3"/>
  <c r="I2182" i="3"/>
  <c r="H2182" i="3"/>
  <c r="G2182" i="3"/>
  <c r="F2182" i="3"/>
  <c r="D2182" i="3"/>
  <c r="C2182" i="3"/>
  <c r="B2182" i="3"/>
  <c r="A2182" i="3"/>
  <c r="J2181" i="3"/>
  <c r="I2181" i="3"/>
  <c r="H2181" i="3"/>
  <c r="G2181" i="3"/>
  <c r="F2181" i="3"/>
  <c r="D2181" i="3"/>
  <c r="C2181" i="3"/>
  <c r="B2181" i="3"/>
  <c r="A2181" i="3"/>
  <c r="J2180" i="3"/>
  <c r="I2180" i="3"/>
  <c r="H2180" i="3"/>
  <c r="G2180" i="3"/>
  <c r="F2180" i="3"/>
  <c r="D2180" i="3"/>
  <c r="C2180" i="3"/>
  <c r="B2180" i="3"/>
  <c r="A2180" i="3"/>
  <c r="J2179" i="3"/>
  <c r="I2179" i="3"/>
  <c r="H2179" i="3"/>
  <c r="G2179" i="3"/>
  <c r="F2179" i="3"/>
  <c r="D2179" i="3"/>
  <c r="C2179" i="3"/>
  <c r="B2179" i="3"/>
  <c r="A2179" i="3"/>
  <c r="J2178" i="3"/>
  <c r="I2178" i="3"/>
  <c r="H2178" i="3"/>
  <c r="G2178" i="3"/>
  <c r="F2178" i="3"/>
  <c r="D2178" i="3"/>
  <c r="C2178" i="3"/>
  <c r="B2178" i="3"/>
  <c r="A2178" i="3"/>
  <c r="J2177" i="3"/>
  <c r="I2177" i="3"/>
  <c r="H2177" i="3"/>
  <c r="G2177" i="3"/>
  <c r="F2177" i="3"/>
  <c r="D2177" i="3"/>
  <c r="C2177" i="3"/>
  <c r="B2177" i="3"/>
  <c r="A2177" i="3"/>
  <c r="J2176" i="3"/>
  <c r="I2176" i="3"/>
  <c r="H2176" i="3"/>
  <c r="G2176" i="3"/>
  <c r="F2176" i="3"/>
  <c r="D2176" i="3"/>
  <c r="C2176" i="3"/>
  <c r="B2176" i="3"/>
  <c r="A2176" i="3"/>
  <c r="J2175" i="3"/>
  <c r="I2175" i="3"/>
  <c r="H2175" i="3"/>
  <c r="G2175" i="3"/>
  <c r="F2175" i="3"/>
  <c r="D2175" i="3"/>
  <c r="C2175" i="3"/>
  <c r="B2175" i="3"/>
  <c r="A2175" i="3"/>
  <c r="J2174" i="3"/>
  <c r="I2174" i="3"/>
  <c r="H2174" i="3"/>
  <c r="G2174" i="3"/>
  <c r="F2174" i="3"/>
  <c r="D2174" i="3"/>
  <c r="C2174" i="3"/>
  <c r="B2174" i="3"/>
  <c r="A2174" i="3"/>
  <c r="J2173" i="3"/>
  <c r="I2173" i="3"/>
  <c r="H2173" i="3"/>
  <c r="G2173" i="3"/>
  <c r="F2173" i="3"/>
  <c r="D2173" i="3"/>
  <c r="C2173" i="3"/>
  <c r="B2173" i="3"/>
  <c r="A2173" i="3"/>
  <c r="J2172" i="3"/>
  <c r="I2172" i="3"/>
  <c r="H2172" i="3"/>
  <c r="G2172" i="3"/>
  <c r="F2172" i="3"/>
  <c r="D2172" i="3"/>
  <c r="C2172" i="3"/>
  <c r="B2172" i="3"/>
  <c r="A2172" i="3"/>
  <c r="J2171" i="3"/>
  <c r="I2171" i="3"/>
  <c r="H2171" i="3"/>
  <c r="G2171" i="3"/>
  <c r="F2171" i="3"/>
  <c r="D2171" i="3"/>
  <c r="C2171" i="3"/>
  <c r="B2171" i="3"/>
  <c r="A2171" i="3"/>
  <c r="J2170" i="3"/>
  <c r="I2170" i="3"/>
  <c r="H2170" i="3"/>
  <c r="G2170" i="3"/>
  <c r="F2170" i="3"/>
  <c r="D2170" i="3"/>
  <c r="C2170" i="3"/>
  <c r="B2170" i="3"/>
  <c r="A2170" i="3"/>
  <c r="J2169" i="3"/>
  <c r="I2169" i="3"/>
  <c r="H2169" i="3"/>
  <c r="G2169" i="3"/>
  <c r="F2169" i="3"/>
  <c r="D2169" i="3"/>
  <c r="C2169" i="3"/>
  <c r="B2169" i="3"/>
  <c r="A2169" i="3"/>
  <c r="J2168" i="3"/>
  <c r="I2168" i="3"/>
  <c r="H2168" i="3"/>
  <c r="G2168" i="3"/>
  <c r="F2168" i="3"/>
  <c r="D2168" i="3"/>
  <c r="C2168" i="3"/>
  <c r="B2168" i="3"/>
  <c r="A2168" i="3"/>
  <c r="J2167" i="3"/>
  <c r="I2167" i="3"/>
  <c r="H2167" i="3"/>
  <c r="G2167" i="3"/>
  <c r="F2167" i="3"/>
  <c r="D2167" i="3"/>
  <c r="C2167" i="3"/>
  <c r="B2167" i="3"/>
  <c r="A2167" i="3"/>
  <c r="J2166" i="3"/>
  <c r="I2166" i="3"/>
  <c r="H2166" i="3"/>
  <c r="G2166" i="3"/>
  <c r="F2166" i="3"/>
  <c r="D2166" i="3"/>
  <c r="C2166" i="3"/>
  <c r="B2166" i="3"/>
  <c r="A2166" i="3"/>
  <c r="J2165" i="3"/>
  <c r="I2165" i="3"/>
  <c r="H2165" i="3"/>
  <c r="G2165" i="3"/>
  <c r="F2165" i="3"/>
  <c r="D2165" i="3"/>
  <c r="C2165" i="3"/>
  <c r="B2165" i="3"/>
  <c r="A2165" i="3"/>
  <c r="J2164" i="3"/>
  <c r="I2164" i="3"/>
  <c r="H2164" i="3"/>
  <c r="G2164" i="3"/>
  <c r="F2164" i="3"/>
  <c r="D2164" i="3"/>
  <c r="C2164" i="3"/>
  <c r="B2164" i="3"/>
  <c r="A2164" i="3"/>
  <c r="J2163" i="3"/>
  <c r="I2163" i="3"/>
  <c r="H2163" i="3"/>
  <c r="G2163" i="3"/>
  <c r="F2163" i="3"/>
  <c r="D2163" i="3"/>
  <c r="C2163" i="3"/>
  <c r="B2163" i="3"/>
  <c r="A2163" i="3"/>
  <c r="J2162" i="3"/>
  <c r="I2162" i="3"/>
  <c r="H2162" i="3"/>
  <c r="G2162" i="3"/>
  <c r="F2162" i="3"/>
  <c r="D2162" i="3"/>
  <c r="C2162" i="3"/>
  <c r="B2162" i="3"/>
  <c r="A2162" i="3"/>
  <c r="J2161" i="3"/>
  <c r="I2161" i="3"/>
  <c r="H2161" i="3"/>
  <c r="G2161" i="3"/>
  <c r="F2161" i="3"/>
  <c r="D2161" i="3"/>
  <c r="C2161" i="3"/>
  <c r="B2161" i="3"/>
  <c r="A2161" i="3"/>
  <c r="J2160" i="3"/>
  <c r="I2160" i="3"/>
  <c r="H2160" i="3"/>
  <c r="G2160" i="3"/>
  <c r="F2160" i="3"/>
  <c r="D2160" i="3"/>
  <c r="C2160" i="3"/>
  <c r="B2160" i="3"/>
  <c r="A2160" i="3"/>
  <c r="J2159" i="3"/>
  <c r="I2159" i="3"/>
  <c r="H2159" i="3"/>
  <c r="G2159" i="3"/>
  <c r="F2159" i="3"/>
  <c r="D2159" i="3"/>
  <c r="C2159" i="3"/>
  <c r="B2159" i="3"/>
  <c r="A2159" i="3"/>
  <c r="J2158" i="3"/>
  <c r="I2158" i="3"/>
  <c r="H2158" i="3"/>
  <c r="G2158" i="3"/>
  <c r="F2158" i="3"/>
  <c r="D2158" i="3"/>
  <c r="C2158" i="3"/>
  <c r="B2158" i="3"/>
  <c r="A2158" i="3"/>
  <c r="J2157" i="3"/>
  <c r="I2157" i="3"/>
  <c r="H2157" i="3"/>
  <c r="G2157" i="3"/>
  <c r="F2157" i="3"/>
  <c r="D2157" i="3"/>
  <c r="C2157" i="3"/>
  <c r="B2157" i="3"/>
  <c r="A2157" i="3"/>
  <c r="J2156" i="3"/>
  <c r="I2156" i="3"/>
  <c r="H2156" i="3"/>
  <c r="G2156" i="3"/>
  <c r="F2156" i="3"/>
  <c r="D2156" i="3"/>
  <c r="C2156" i="3"/>
  <c r="B2156" i="3"/>
  <c r="A2156" i="3"/>
  <c r="J2155" i="3"/>
  <c r="I2155" i="3"/>
  <c r="H2155" i="3"/>
  <c r="G2155" i="3"/>
  <c r="F2155" i="3"/>
  <c r="D2155" i="3"/>
  <c r="C2155" i="3"/>
  <c r="B2155" i="3"/>
  <c r="A2155" i="3"/>
  <c r="J2154" i="3"/>
  <c r="I2154" i="3"/>
  <c r="H2154" i="3"/>
  <c r="G2154" i="3"/>
  <c r="F2154" i="3"/>
  <c r="D2154" i="3"/>
  <c r="C2154" i="3"/>
  <c r="B2154" i="3"/>
  <c r="A2154" i="3"/>
  <c r="J2153" i="3"/>
  <c r="I2153" i="3"/>
  <c r="H2153" i="3"/>
  <c r="G2153" i="3"/>
  <c r="F2153" i="3"/>
  <c r="D2153" i="3"/>
  <c r="C2153" i="3"/>
  <c r="B2153" i="3"/>
  <c r="A2153" i="3"/>
  <c r="J2152" i="3"/>
  <c r="I2152" i="3"/>
  <c r="H2152" i="3"/>
  <c r="G2152" i="3"/>
  <c r="F2152" i="3"/>
  <c r="D2152" i="3"/>
  <c r="C2152" i="3"/>
  <c r="B2152" i="3"/>
  <c r="A2152" i="3"/>
  <c r="J2151" i="3"/>
  <c r="I2151" i="3"/>
  <c r="H2151" i="3"/>
  <c r="G2151" i="3"/>
  <c r="F2151" i="3"/>
  <c r="D2151" i="3"/>
  <c r="C2151" i="3"/>
  <c r="B2151" i="3"/>
  <c r="A2151" i="3"/>
  <c r="J2150" i="3"/>
  <c r="I2150" i="3"/>
  <c r="H2150" i="3"/>
  <c r="G2150" i="3"/>
  <c r="F2150" i="3"/>
  <c r="D2150" i="3"/>
  <c r="C2150" i="3"/>
  <c r="B2150" i="3"/>
  <c r="A2150" i="3"/>
  <c r="J2149" i="3"/>
  <c r="I2149" i="3"/>
  <c r="H2149" i="3"/>
  <c r="G2149" i="3"/>
  <c r="F2149" i="3"/>
  <c r="D2149" i="3"/>
  <c r="C2149" i="3"/>
  <c r="B2149" i="3"/>
  <c r="A2149" i="3"/>
  <c r="J2148" i="3"/>
  <c r="I2148" i="3"/>
  <c r="H2148" i="3"/>
  <c r="G2148" i="3"/>
  <c r="F2148" i="3"/>
  <c r="D2148" i="3"/>
  <c r="C2148" i="3"/>
  <c r="B2148" i="3"/>
  <c r="A2148" i="3"/>
  <c r="J2147" i="3"/>
  <c r="I2147" i="3"/>
  <c r="H2147" i="3"/>
  <c r="G2147" i="3"/>
  <c r="F2147" i="3"/>
  <c r="D2147" i="3"/>
  <c r="C2147" i="3"/>
  <c r="B2147" i="3"/>
  <c r="A2147" i="3"/>
  <c r="J2146" i="3"/>
  <c r="I2146" i="3"/>
  <c r="H2146" i="3"/>
  <c r="G2146" i="3"/>
  <c r="F2146" i="3"/>
  <c r="D2146" i="3"/>
  <c r="C2146" i="3"/>
  <c r="B2146" i="3"/>
  <c r="A2146" i="3"/>
  <c r="J2145" i="3"/>
  <c r="I2145" i="3"/>
  <c r="H2145" i="3"/>
  <c r="G2145" i="3"/>
  <c r="F2145" i="3"/>
  <c r="D2145" i="3"/>
  <c r="C2145" i="3"/>
  <c r="B2145" i="3"/>
  <c r="A2145" i="3"/>
  <c r="J2144" i="3"/>
  <c r="I2144" i="3"/>
  <c r="H2144" i="3"/>
  <c r="G2144" i="3"/>
  <c r="F2144" i="3"/>
  <c r="D2144" i="3"/>
  <c r="C2144" i="3"/>
  <c r="B2144" i="3"/>
  <c r="A2144" i="3"/>
  <c r="J2143" i="3"/>
  <c r="I2143" i="3"/>
  <c r="H2143" i="3"/>
  <c r="G2143" i="3"/>
  <c r="F2143" i="3"/>
  <c r="D2143" i="3"/>
  <c r="C2143" i="3"/>
  <c r="B2143" i="3"/>
  <c r="A2143" i="3"/>
  <c r="J2142" i="3"/>
  <c r="I2142" i="3"/>
  <c r="H2142" i="3"/>
  <c r="G2142" i="3"/>
  <c r="F2142" i="3"/>
  <c r="D2142" i="3"/>
  <c r="C2142" i="3"/>
  <c r="B2142" i="3"/>
  <c r="A2142" i="3"/>
  <c r="J2141" i="3"/>
  <c r="I2141" i="3"/>
  <c r="H2141" i="3"/>
  <c r="G2141" i="3"/>
  <c r="F2141" i="3"/>
  <c r="D2141" i="3"/>
  <c r="C2141" i="3"/>
  <c r="B2141" i="3"/>
  <c r="A2141" i="3"/>
  <c r="J2140" i="3"/>
  <c r="I2140" i="3"/>
  <c r="H2140" i="3"/>
  <c r="G2140" i="3"/>
  <c r="F2140" i="3"/>
  <c r="D2140" i="3"/>
  <c r="C2140" i="3"/>
  <c r="B2140" i="3"/>
  <c r="A2140" i="3"/>
  <c r="J2139" i="3"/>
  <c r="I2139" i="3"/>
  <c r="H2139" i="3"/>
  <c r="G2139" i="3"/>
  <c r="F2139" i="3"/>
  <c r="D2139" i="3"/>
  <c r="C2139" i="3"/>
  <c r="B2139" i="3"/>
  <c r="A2139" i="3"/>
  <c r="J2138" i="3"/>
  <c r="I2138" i="3"/>
  <c r="H2138" i="3"/>
  <c r="G2138" i="3"/>
  <c r="F2138" i="3"/>
  <c r="D2138" i="3"/>
  <c r="C2138" i="3"/>
  <c r="B2138" i="3"/>
  <c r="A2138" i="3"/>
  <c r="J2137" i="3"/>
  <c r="I2137" i="3"/>
  <c r="H2137" i="3"/>
  <c r="G2137" i="3"/>
  <c r="F2137" i="3"/>
  <c r="D2137" i="3"/>
  <c r="C2137" i="3"/>
  <c r="B2137" i="3"/>
  <c r="A2137" i="3"/>
  <c r="J2136" i="3"/>
  <c r="I2136" i="3"/>
  <c r="H2136" i="3"/>
  <c r="G2136" i="3"/>
  <c r="F2136" i="3"/>
  <c r="D2136" i="3"/>
  <c r="C2136" i="3"/>
  <c r="B2136" i="3"/>
  <c r="A2136" i="3"/>
  <c r="J2135" i="3"/>
  <c r="I2135" i="3"/>
  <c r="H2135" i="3"/>
  <c r="G2135" i="3"/>
  <c r="F2135" i="3"/>
  <c r="D2135" i="3"/>
  <c r="C2135" i="3"/>
  <c r="B2135" i="3"/>
  <c r="A2135" i="3"/>
  <c r="J2134" i="3"/>
  <c r="I2134" i="3"/>
  <c r="H2134" i="3"/>
  <c r="G2134" i="3"/>
  <c r="F2134" i="3"/>
  <c r="D2134" i="3"/>
  <c r="C2134" i="3"/>
  <c r="B2134" i="3"/>
  <c r="A2134" i="3"/>
  <c r="J2133" i="3"/>
  <c r="I2133" i="3"/>
  <c r="H2133" i="3"/>
  <c r="G2133" i="3"/>
  <c r="F2133" i="3"/>
  <c r="D2133" i="3"/>
  <c r="C2133" i="3"/>
  <c r="B2133" i="3"/>
  <c r="A2133" i="3"/>
  <c r="J2132" i="3"/>
  <c r="I2132" i="3"/>
  <c r="H2132" i="3"/>
  <c r="G2132" i="3"/>
  <c r="F2132" i="3"/>
  <c r="D2132" i="3"/>
  <c r="C2132" i="3"/>
  <c r="B2132" i="3"/>
  <c r="A2132" i="3"/>
  <c r="J2131" i="3"/>
  <c r="I2131" i="3"/>
  <c r="H2131" i="3"/>
  <c r="G2131" i="3"/>
  <c r="F2131" i="3"/>
  <c r="D2131" i="3"/>
  <c r="C2131" i="3"/>
  <c r="B2131" i="3"/>
  <c r="A2131" i="3"/>
  <c r="J2130" i="3"/>
  <c r="I2130" i="3"/>
  <c r="H2130" i="3"/>
  <c r="G2130" i="3"/>
  <c r="F2130" i="3"/>
  <c r="D2130" i="3"/>
  <c r="C2130" i="3"/>
  <c r="B2130" i="3"/>
  <c r="A2130" i="3"/>
  <c r="J2129" i="3"/>
  <c r="I2129" i="3"/>
  <c r="H2129" i="3"/>
  <c r="G2129" i="3"/>
  <c r="F2129" i="3"/>
  <c r="D2129" i="3"/>
  <c r="C2129" i="3"/>
  <c r="B2129" i="3"/>
  <c r="A2129" i="3"/>
  <c r="J2128" i="3"/>
  <c r="I2128" i="3"/>
  <c r="H2128" i="3"/>
  <c r="G2128" i="3"/>
  <c r="F2128" i="3"/>
  <c r="D2128" i="3"/>
  <c r="C2128" i="3"/>
  <c r="B2128" i="3"/>
  <c r="A2128" i="3"/>
  <c r="J2127" i="3"/>
  <c r="I2127" i="3"/>
  <c r="H2127" i="3"/>
  <c r="G2127" i="3"/>
  <c r="F2127" i="3"/>
  <c r="D2127" i="3"/>
  <c r="C2127" i="3"/>
  <c r="B2127" i="3"/>
  <c r="A2127" i="3"/>
  <c r="J2126" i="3"/>
  <c r="I2126" i="3"/>
  <c r="H2126" i="3"/>
  <c r="G2126" i="3"/>
  <c r="F2126" i="3"/>
  <c r="D2126" i="3"/>
  <c r="C2126" i="3"/>
  <c r="B2126" i="3"/>
  <c r="A2126" i="3"/>
  <c r="J2125" i="3"/>
  <c r="I2125" i="3"/>
  <c r="H2125" i="3"/>
  <c r="G2125" i="3"/>
  <c r="F2125" i="3"/>
  <c r="D2125" i="3"/>
  <c r="C2125" i="3"/>
  <c r="B2125" i="3"/>
  <c r="A2125" i="3"/>
  <c r="J2124" i="3"/>
  <c r="I2124" i="3"/>
  <c r="H2124" i="3"/>
  <c r="G2124" i="3"/>
  <c r="F2124" i="3"/>
  <c r="D2124" i="3"/>
  <c r="C2124" i="3"/>
  <c r="B2124" i="3"/>
  <c r="A2124" i="3"/>
  <c r="J2123" i="3"/>
  <c r="I2123" i="3"/>
  <c r="H2123" i="3"/>
  <c r="G2123" i="3"/>
  <c r="F2123" i="3"/>
  <c r="D2123" i="3"/>
  <c r="C2123" i="3"/>
  <c r="B2123" i="3"/>
  <c r="A2123" i="3"/>
  <c r="J2122" i="3"/>
  <c r="I2122" i="3"/>
  <c r="H2122" i="3"/>
  <c r="G2122" i="3"/>
  <c r="F2122" i="3"/>
  <c r="D2122" i="3"/>
  <c r="C2122" i="3"/>
  <c r="B2122" i="3"/>
  <c r="A2122" i="3"/>
  <c r="J2121" i="3"/>
  <c r="I2121" i="3"/>
  <c r="H2121" i="3"/>
  <c r="G2121" i="3"/>
  <c r="F2121" i="3"/>
  <c r="D2121" i="3"/>
  <c r="C2121" i="3"/>
  <c r="B2121" i="3"/>
  <c r="A2121" i="3"/>
  <c r="J2120" i="3"/>
  <c r="I2120" i="3"/>
  <c r="H2120" i="3"/>
  <c r="G2120" i="3"/>
  <c r="F2120" i="3"/>
  <c r="D2120" i="3"/>
  <c r="C2120" i="3"/>
  <c r="B2120" i="3"/>
  <c r="A2120" i="3"/>
  <c r="J2119" i="3"/>
  <c r="I2119" i="3"/>
  <c r="H2119" i="3"/>
  <c r="G2119" i="3"/>
  <c r="F2119" i="3"/>
  <c r="D2119" i="3"/>
  <c r="C2119" i="3"/>
  <c r="B2119" i="3"/>
  <c r="A2119" i="3"/>
  <c r="J2118" i="3"/>
  <c r="I2118" i="3"/>
  <c r="H2118" i="3"/>
  <c r="G2118" i="3"/>
  <c r="F2118" i="3"/>
  <c r="D2118" i="3"/>
  <c r="C2118" i="3"/>
  <c r="B2118" i="3"/>
  <c r="A2118" i="3"/>
  <c r="J2117" i="3"/>
  <c r="I2117" i="3"/>
  <c r="H2117" i="3"/>
  <c r="G2117" i="3"/>
  <c r="F2117" i="3"/>
  <c r="D2117" i="3"/>
  <c r="C2117" i="3"/>
  <c r="B2117" i="3"/>
  <c r="A2117" i="3"/>
  <c r="J2116" i="3"/>
  <c r="I2116" i="3"/>
  <c r="H2116" i="3"/>
  <c r="G2116" i="3"/>
  <c r="F2116" i="3"/>
  <c r="D2116" i="3"/>
  <c r="C2116" i="3"/>
  <c r="B2116" i="3"/>
  <c r="A2116" i="3"/>
  <c r="J2115" i="3"/>
  <c r="I2115" i="3"/>
  <c r="H2115" i="3"/>
  <c r="G2115" i="3"/>
  <c r="F2115" i="3"/>
  <c r="D2115" i="3"/>
  <c r="C2115" i="3"/>
  <c r="B2115" i="3"/>
  <c r="A2115" i="3"/>
  <c r="J2114" i="3"/>
  <c r="I2114" i="3"/>
  <c r="H2114" i="3"/>
  <c r="G2114" i="3"/>
  <c r="F2114" i="3"/>
  <c r="D2114" i="3"/>
  <c r="C2114" i="3"/>
  <c r="B2114" i="3"/>
  <c r="A2114" i="3"/>
  <c r="J2113" i="3"/>
  <c r="I2113" i="3"/>
  <c r="H2113" i="3"/>
  <c r="G2113" i="3"/>
  <c r="F2113" i="3"/>
  <c r="D2113" i="3"/>
  <c r="C2113" i="3"/>
  <c r="B2113" i="3"/>
  <c r="A2113" i="3"/>
  <c r="J2112" i="3"/>
  <c r="I2112" i="3"/>
  <c r="H2112" i="3"/>
  <c r="G2112" i="3"/>
  <c r="F2112" i="3"/>
  <c r="D2112" i="3"/>
  <c r="C2112" i="3"/>
  <c r="B2112" i="3"/>
  <c r="A2112" i="3"/>
  <c r="J2111" i="3"/>
  <c r="I2111" i="3"/>
  <c r="H2111" i="3"/>
  <c r="G2111" i="3"/>
  <c r="F2111" i="3"/>
  <c r="D2111" i="3"/>
  <c r="C2111" i="3"/>
  <c r="B2111" i="3"/>
  <c r="A2111" i="3"/>
  <c r="J2110" i="3"/>
  <c r="I2110" i="3"/>
  <c r="H2110" i="3"/>
  <c r="G2110" i="3"/>
  <c r="F2110" i="3"/>
  <c r="D2110" i="3"/>
  <c r="C2110" i="3"/>
  <c r="B2110" i="3"/>
  <c r="A2110" i="3"/>
  <c r="J2109" i="3"/>
  <c r="I2109" i="3"/>
  <c r="H2109" i="3"/>
  <c r="G2109" i="3"/>
  <c r="F2109" i="3"/>
  <c r="D2109" i="3"/>
  <c r="C2109" i="3"/>
  <c r="B2109" i="3"/>
  <c r="A2109" i="3"/>
  <c r="J2108" i="3"/>
  <c r="I2108" i="3"/>
  <c r="H2108" i="3"/>
  <c r="G2108" i="3"/>
  <c r="F2108" i="3"/>
  <c r="D2108" i="3"/>
  <c r="C2108" i="3"/>
  <c r="B2108" i="3"/>
  <c r="A2108" i="3"/>
  <c r="J2107" i="3"/>
  <c r="I2107" i="3"/>
  <c r="H2107" i="3"/>
  <c r="G2107" i="3"/>
  <c r="F2107" i="3"/>
  <c r="D2107" i="3"/>
  <c r="C2107" i="3"/>
  <c r="B2107" i="3"/>
  <c r="A2107" i="3"/>
  <c r="J2106" i="3"/>
  <c r="I2106" i="3"/>
  <c r="H2106" i="3"/>
  <c r="G2106" i="3"/>
  <c r="F2106" i="3"/>
  <c r="D2106" i="3"/>
  <c r="C2106" i="3"/>
  <c r="B2106" i="3"/>
  <c r="A2106" i="3"/>
  <c r="J2105" i="3"/>
  <c r="I2105" i="3"/>
  <c r="H2105" i="3"/>
  <c r="G2105" i="3"/>
  <c r="F2105" i="3"/>
  <c r="D2105" i="3"/>
  <c r="C2105" i="3"/>
  <c r="B2105" i="3"/>
  <c r="A2105" i="3"/>
  <c r="J2104" i="3"/>
  <c r="I2104" i="3"/>
  <c r="H2104" i="3"/>
  <c r="G2104" i="3"/>
  <c r="F2104" i="3"/>
  <c r="D2104" i="3"/>
  <c r="C2104" i="3"/>
  <c r="B2104" i="3"/>
  <c r="A2104" i="3"/>
  <c r="J2103" i="3"/>
  <c r="I2103" i="3"/>
  <c r="H2103" i="3"/>
  <c r="G2103" i="3"/>
  <c r="F2103" i="3"/>
  <c r="D2103" i="3"/>
  <c r="C2103" i="3"/>
  <c r="B2103" i="3"/>
  <c r="A2103" i="3"/>
  <c r="J2102" i="3"/>
  <c r="I2102" i="3"/>
  <c r="H2102" i="3"/>
  <c r="G2102" i="3"/>
  <c r="F2102" i="3"/>
  <c r="D2102" i="3"/>
  <c r="C2102" i="3"/>
  <c r="B2102" i="3"/>
  <c r="A2102" i="3"/>
  <c r="J2101" i="3"/>
  <c r="I2101" i="3"/>
  <c r="H2101" i="3"/>
  <c r="G2101" i="3"/>
  <c r="F2101" i="3"/>
  <c r="D2101" i="3"/>
  <c r="C2101" i="3"/>
  <c r="B2101" i="3"/>
  <c r="A2101" i="3"/>
  <c r="J2100" i="3"/>
  <c r="I2100" i="3"/>
  <c r="H2100" i="3"/>
  <c r="G2100" i="3"/>
  <c r="F2100" i="3"/>
  <c r="D2100" i="3"/>
  <c r="C2100" i="3"/>
  <c r="B2100" i="3"/>
  <c r="A2100" i="3"/>
  <c r="J2099" i="3"/>
  <c r="I2099" i="3"/>
  <c r="H2099" i="3"/>
  <c r="G2099" i="3"/>
  <c r="F2099" i="3"/>
  <c r="D2099" i="3"/>
  <c r="C2099" i="3"/>
  <c r="B2099" i="3"/>
  <c r="A2099" i="3"/>
  <c r="J2098" i="3"/>
  <c r="I2098" i="3"/>
  <c r="H2098" i="3"/>
  <c r="G2098" i="3"/>
  <c r="F2098" i="3"/>
  <c r="D2098" i="3"/>
  <c r="C2098" i="3"/>
  <c r="B2098" i="3"/>
  <c r="A2098" i="3"/>
  <c r="J2097" i="3"/>
  <c r="I2097" i="3"/>
  <c r="H2097" i="3"/>
  <c r="G2097" i="3"/>
  <c r="F2097" i="3"/>
  <c r="D2097" i="3"/>
  <c r="C2097" i="3"/>
  <c r="B2097" i="3"/>
  <c r="A2097" i="3"/>
  <c r="J2096" i="3"/>
  <c r="I2096" i="3"/>
  <c r="H2096" i="3"/>
  <c r="G2096" i="3"/>
  <c r="F2096" i="3"/>
  <c r="D2096" i="3"/>
  <c r="C2096" i="3"/>
  <c r="B2096" i="3"/>
  <c r="A2096" i="3"/>
  <c r="J2095" i="3"/>
  <c r="I2095" i="3"/>
  <c r="H2095" i="3"/>
  <c r="G2095" i="3"/>
  <c r="F2095" i="3"/>
  <c r="D2095" i="3"/>
  <c r="C2095" i="3"/>
  <c r="B2095" i="3"/>
  <c r="A2095" i="3"/>
  <c r="J2094" i="3"/>
  <c r="I2094" i="3"/>
  <c r="H2094" i="3"/>
  <c r="G2094" i="3"/>
  <c r="F2094" i="3"/>
  <c r="D2094" i="3"/>
  <c r="C2094" i="3"/>
  <c r="B2094" i="3"/>
  <c r="A2094" i="3"/>
  <c r="J2093" i="3"/>
  <c r="I2093" i="3"/>
  <c r="H2093" i="3"/>
  <c r="G2093" i="3"/>
  <c r="F2093" i="3"/>
  <c r="D2093" i="3"/>
  <c r="C2093" i="3"/>
  <c r="B2093" i="3"/>
  <c r="A2093" i="3"/>
  <c r="J2092" i="3"/>
  <c r="I2092" i="3"/>
  <c r="H2092" i="3"/>
  <c r="G2092" i="3"/>
  <c r="F2092" i="3"/>
  <c r="D2092" i="3"/>
  <c r="C2092" i="3"/>
  <c r="B2092" i="3"/>
  <c r="A2092" i="3"/>
  <c r="J2091" i="3"/>
  <c r="I2091" i="3"/>
  <c r="H2091" i="3"/>
  <c r="G2091" i="3"/>
  <c r="F2091" i="3"/>
  <c r="D2091" i="3"/>
  <c r="C2091" i="3"/>
  <c r="B2091" i="3"/>
  <c r="A2091" i="3"/>
  <c r="J2090" i="3"/>
  <c r="I2090" i="3"/>
  <c r="H2090" i="3"/>
  <c r="G2090" i="3"/>
  <c r="F2090" i="3"/>
  <c r="D2090" i="3"/>
  <c r="C2090" i="3"/>
  <c r="B2090" i="3"/>
  <c r="A2090" i="3"/>
  <c r="J2089" i="3"/>
  <c r="I2089" i="3"/>
  <c r="H2089" i="3"/>
  <c r="G2089" i="3"/>
  <c r="F2089" i="3"/>
  <c r="D2089" i="3"/>
  <c r="C2089" i="3"/>
  <c r="B2089" i="3"/>
  <c r="A2089" i="3"/>
  <c r="J2088" i="3"/>
  <c r="I2088" i="3"/>
  <c r="H2088" i="3"/>
  <c r="G2088" i="3"/>
  <c r="F2088" i="3"/>
  <c r="D2088" i="3"/>
  <c r="C2088" i="3"/>
  <c r="B2088" i="3"/>
  <c r="A2088" i="3"/>
  <c r="J2087" i="3"/>
  <c r="I2087" i="3"/>
  <c r="H2087" i="3"/>
  <c r="G2087" i="3"/>
  <c r="F2087" i="3"/>
  <c r="D2087" i="3"/>
  <c r="C2087" i="3"/>
  <c r="B2087" i="3"/>
  <c r="A2087" i="3"/>
  <c r="J2086" i="3"/>
  <c r="I2086" i="3"/>
  <c r="H2086" i="3"/>
  <c r="G2086" i="3"/>
  <c r="F2086" i="3"/>
  <c r="D2086" i="3"/>
  <c r="C2086" i="3"/>
  <c r="B2086" i="3"/>
  <c r="A2086" i="3"/>
  <c r="J2085" i="3"/>
  <c r="I2085" i="3"/>
  <c r="H2085" i="3"/>
  <c r="G2085" i="3"/>
  <c r="F2085" i="3"/>
  <c r="D2085" i="3"/>
  <c r="C2085" i="3"/>
  <c r="B2085" i="3"/>
  <c r="A2085" i="3"/>
  <c r="J2084" i="3"/>
  <c r="I2084" i="3"/>
  <c r="H2084" i="3"/>
  <c r="G2084" i="3"/>
  <c r="F2084" i="3"/>
  <c r="D2084" i="3"/>
  <c r="C2084" i="3"/>
  <c r="B2084" i="3"/>
  <c r="A2084" i="3"/>
  <c r="J2083" i="3"/>
  <c r="I2083" i="3"/>
  <c r="H2083" i="3"/>
  <c r="G2083" i="3"/>
  <c r="F2083" i="3"/>
  <c r="D2083" i="3"/>
  <c r="C2083" i="3"/>
  <c r="B2083" i="3"/>
  <c r="A2083" i="3"/>
  <c r="J2082" i="3"/>
  <c r="I2082" i="3"/>
  <c r="H2082" i="3"/>
  <c r="G2082" i="3"/>
  <c r="F2082" i="3"/>
  <c r="D2082" i="3"/>
  <c r="C2082" i="3"/>
  <c r="B2082" i="3"/>
  <c r="A2082" i="3"/>
  <c r="J2081" i="3"/>
  <c r="I2081" i="3"/>
  <c r="H2081" i="3"/>
  <c r="G2081" i="3"/>
  <c r="F2081" i="3"/>
  <c r="D2081" i="3"/>
  <c r="C2081" i="3"/>
  <c r="B2081" i="3"/>
  <c r="A2081" i="3"/>
  <c r="J2080" i="3"/>
  <c r="I2080" i="3"/>
  <c r="H2080" i="3"/>
  <c r="G2080" i="3"/>
  <c r="F2080" i="3"/>
  <c r="D2080" i="3"/>
  <c r="C2080" i="3"/>
  <c r="B2080" i="3"/>
  <c r="A2080" i="3"/>
  <c r="J2079" i="3"/>
  <c r="I2079" i="3"/>
  <c r="H2079" i="3"/>
  <c r="G2079" i="3"/>
  <c r="F2079" i="3"/>
  <c r="D2079" i="3"/>
  <c r="C2079" i="3"/>
  <c r="B2079" i="3"/>
  <c r="A2079" i="3"/>
  <c r="J2078" i="3"/>
  <c r="I2078" i="3"/>
  <c r="H2078" i="3"/>
  <c r="G2078" i="3"/>
  <c r="F2078" i="3"/>
  <c r="D2078" i="3"/>
  <c r="C2078" i="3"/>
  <c r="B2078" i="3"/>
  <c r="A2078" i="3"/>
  <c r="J2077" i="3"/>
  <c r="I2077" i="3"/>
  <c r="H2077" i="3"/>
  <c r="G2077" i="3"/>
  <c r="F2077" i="3"/>
  <c r="D2077" i="3"/>
  <c r="C2077" i="3"/>
  <c r="B2077" i="3"/>
  <c r="A2077" i="3"/>
  <c r="J2076" i="3"/>
  <c r="I2076" i="3"/>
  <c r="H2076" i="3"/>
  <c r="G2076" i="3"/>
  <c r="F2076" i="3"/>
  <c r="D2076" i="3"/>
  <c r="C2076" i="3"/>
  <c r="B2076" i="3"/>
  <c r="A2076" i="3"/>
  <c r="J2075" i="3"/>
  <c r="I2075" i="3"/>
  <c r="H2075" i="3"/>
  <c r="G2075" i="3"/>
  <c r="F2075" i="3"/>
  <c r="D2075" i="3"/>
  <c r="C2075" i="3"/>
  <c r="B2075" i="3"/>
  <c r="A2075" i="3"/>
  <c r="J2074" i="3"/>
  <c r="I2074" i="3"/>
  <c r="H2074" i="3"/>
  <c r="G2074" i="3"/>
  <c r="F2074" i="3"/>
  <c r="D2074" i="3"/>
  <c r="C2074" i="3"/>
  <c r="B2074" i="3"/>
  <c r="A2074" i="3"/>
  <c r="J2073" i="3"/>
  <c r="I2073" i="3"/>
  <c r="H2073" i="3"/>
  <c r="G2073" i="3"/>
  <c r="F2073" i="3"/>
  <c r="D2073" i="3"/>
  <c r="C2073" i="3"/>
  <c r="B2073" i="3"/>
  <c r="A2073" i="3"/>
  <c r="J2072" i="3"/>
  <c r="I2072" i="3"/>
  <c r="H2072" i="3"/>
  <c r="G2072" i="3"/>
  <c r="F2072" i="3"/>
  <c r="D2072" i="3"/>
  <c r="C2072" i="3"/>
  <c r="B2072" i="3"/>
  <c r="A2072" i="3"/>
  <c r="J2071" i="3"/>
  <c r="I2071" i="3"/>
  <c r="H2071" i="3"/>
  <c r="G2071" i="3"/>
  <c r="F2071" i="3"/>
  <c r="D2071" i="3"/>
  <c r="C2071" i="3"/>
  <c r="B2071" i="3"/>
  <c r="A2071" i="3"/>
  <c r="J2070" i="3"/>
  <c r="I2070" i="3"/>
  <c r="H2070" i="3"/>
  <c r="G2070" i="3"/>
  <c r="F2070" i="3"/>
  <c r="D2070" i="3"/>
  <c r="C2070" i="3"/>
  <c r="B2070" i="3"/>
  <c r="A2070" i="3"/>
  <c r="J2069" i="3"/>
  <c r="I2069" i="3"/>
  <c r="H2069" i="3"/>
  <c r="G2069" i="3"/>
  <c r="F2069" i="3"/>
  <c r="D2069" i="3"/>
  <c r="C2069" i="3"/>
  <c r="B2069" i="3"/>
  <c r="A2069" i="3"/>
  <c r="J2068" i="3"/>
  <c r="I2068" i="3"/>
  <c r="H2068" i="3"/>
  <c r="G2068" i="3"/>
  <c r="F2068" i="3"/>
  <c r="D2068" i="3"/>
  <c r="C2068" i="3"/>
  <c r="B2068" i="3"/>
  <c r="A2068" i="3"/>
  <c r="J2067" i="3"/>
  <c r="I2067" i="3"/>
  <c r="H2067" i="3"/>
  <c r="G2067" i="3"/>
  <c r="F2067" i="3"/>
  <c r="D2067" i="3"/>
  <c r="C2067" i="3"/>
  <c r="B2067" i="3"/>
  <c r="A2067" i="3"/>
  <c r="J2066" i="3"/>
  <c r="I2066" i="3"/>
  <c r="H2066" i="3"/>
  <c r="G2066" i="3"/>
  <c r="F2066" i="3"/>
  <c r="D2066" i="3"/>
  <c r="C2066" i="3"/>
  <c r="B2066" i="3"/>
  <c r="A2066" i="3"/>
  <c r="J2065" i="3"/>
  <c r="I2065" i="3"/>
  <c r="H2065" i="3"/>
  <c r="G2065" i="3"/>
  <c r="F2065" i="3"/>
  <c r="D2065" i="3"/>
  <c r="C2065" i="3"/>
  <c r="B2065" i="3"/>
  <c r="A2065" i="3"/>
  <c r="J2064" i="3"/>
  <c r="I2064" i="3"/>
  <c r="H2064" i="3"/>
  <c r="G2064" i="3"/>
  <c r="F2064" i="3"/>
  <c r="D2064" i="3"/>
  <c r="C2064" i="3"/>
  <c r="B2064" i="3"/>
  <c r="A2064" i="3"/>
  <c r="J2063" i="3"/>
  <c r="I2063" i="3"/>
  <c r="H2063" i="3"/>
  <c r="G2063" i="3"/>
  <c r="F2063" i="3"/>
  <c r="D2063" i="3"/>
  <c r="C2063" i="3"/>
  <c r="B2063" i="3"/>
  <c r="A2063" i="3"/>
  <c r="J2062" i="3"/>
  <c r="I2062" i="3"/>
  <c r="H2062" i="3"/>
  <c r="G2062" i="3"/>
  <c r="F2062" i="3"/>
  <c r="D2062" i="3"/>
  <c r="C2062" i="3"/>
  <c r="B2062" i="3"/>
  <c r="A2062" i="3"/>
  <c r="J2061" i="3"/>
  <c r="I2061" i="3"/>
  <c r="H2061" i="3"/>
  <c r="G2061" i="3"/>
  <c r="F2061" i="3"/>
  <c r="D2061" i="3"/>
  <c r="C2061" i="3"/>
  <c r="B2061" i="3"/>
  <c r="A2061" i="3"/>
  <c r="J2060" i="3"/>
  <c r="I2060" i="3"/>
  <c r="H2060" i="3"/>
  <c r="G2060" i="3"/>
  <c r="F2060" i="3"/>
  <c r="D2060" i="3"/>
  <c r="C2060" i="3"/>
  <c r="B2060" i="3"/>
  <c r="A2060" i="3"/>
  <c r="J2059" i="3"/>
  <c r="I2059" i="3"/>
  <c r="H2059" i="3"/>
  <c r="G2059" i="3"/>
  <c r="F2059" i="3"/>
  <c r="D2059" i="3"/>
  <c r="C2059" i="3"/>
  <c r="B2059" i="3"/>
  <c r="A2059" i="3"/>
  <c r="J2058" i="3"/>
  <c r="I2058" i="3"/>
  <c r="H2058" i="3"/>
  <c r="G2058" i="3"/>
  <c r="F2058" i="3"/>
  <c r="D2058" i="3"/>
  <c r="C2058" i="3"/>
  <c r="B2058" i="3"/>
  <c r="A2058" i="3"/>
  <c r="J2057" i="3"/>
  <c r="I2057" i="3"/>
  <c r="H2057" i="3"/>
  <c r="G2057" i="3"/>
  <c r="F2057" i="3"/>
  <c r="D2057" i="3"/>
  <c r="C2057" i="3"/>
  <c r="B2057" i="3"/>
  <c r="A2057" i="3"/>
  <c r="J2056" i="3"/>
  <c r="I2056" i="3"/>
  <c r="H2056" i="3"/>
  <c r="G2056" i="3"/>
  <c r="F2056" i="3"/>
  <c r="D2056" i="3"/>
  <c r="C2056" i="3"/>
  <c r="B2056" i="3"/>
  <c r="A2056" i="3"/>
  <c r="J2055" i="3"/>
  <c r="I2055" i="3"/>
  <c r="H2055" i="3"/>
  <c r="G2055" i="3"/>
  <c r="F2055" i="3"/>
  <c r="D2055" i="3"/>
  <c r="C2055" i="3"/>
  <c r="B2055" i="3"/>
  <c r="A2055" i="3"/>
  <c r="J2054" i="3"/>
  <c r="I2054" i="3"/>
  <c r="H2054" i="3"/>
  <c r="G2054" i="3"/>
  <c r="F2054" i="3"/>
  <c r="D2054" i="3"/>
  <c r="C2054" i="3"/>
  <c r="B2054" i="3"/>
  <c r="A2054" i="3"/>
  <c r="J2053" i="3"/>
  <c r="I2053" i="3"/>
  <c r="H2053" i="3"/>
  <c r="G2053" i="3"/>
  <c r="F2053" i="3"/>
  <c r="D2053" i="3"/>
  <c r="C2053" i="3"/>
  <c r="B2053" i="3"/>
  <c r="A2053" i="3"/>
  <c r="J2052" i="3"/>
  <c r="I2052" i="3"/>
  <c r="H2052" i="3"/>
  <c r="G2052" i="3"/>
  <c r="F2052" i="3"/>
  <c r="D2052" i="3"/>
  <c r="C2052" i="3"/>
  <c r="B2052" i="3"/>
  <c r="A2052" i="3"/>
  <c r="J2051" i="3"/>
  <c r="I2051" i="3"/>
  <c r="H2051" i="3"/>
  <c r="G2051" i="3"/>
  <c r="F2051" i="3"/>
  <c r="D2051" i="3"/>
  <c r="C2051" i="3"/>
  <c r="B2051" i="3"/>
  <c r="A2051" i="3"/>
  <c r="J2050" i="3"/>
  <c r="I2050" i="3"/>
  <c r="H2050" i="3"/>
  <c r="G2050" i="3"/>
  <c r="F2050" i="3"/>
  <c r="D2050" i="3"/>
  <c r="C2050" i="3"/>
  <c r="B2050" i="3"/>
  <c r="A2050" i="3"/>
  <c r="J2049" i="3"/>
  <c r="I2049" i="3"/>
  <c r="H2049" i="3"/>
  <c r="G2049" i="3"/>
  <c r="F2049" i="3"/>
  <c r="D2049" i="3"/>
  <c r="C2049" i="3"/>
  <c r="B2049" i="3"/>
  <c r="A2049" i="3"/>
  <c r="J2048" i="3"/>
  <c r="I2048" i="3"/>
  <c r="H2048" i="3"/>
  <c r="G2048" i="3"/>
  <c r="F2048" i="3"/>
  <c r="D2048" i="3"/>
  <c r="C2048" i="3"/>
  <c r="B2048" i="3"/>
  <c r="A2048" i="3"/>
  <c r="J2047" i="3"/>
  <c r="I2047" i="3"/>
  <c r="H2047" i="3"/>
  <c r="G2047" i="3"/>
  <c r="F2047" i="3"/>
  <c r="D2047" i="3"/>
  <c r="C2047" i="3"/>
  <c r="B2047" i="3"/>
  <c r="A2047" i="3"/>
  <c r="J2046" i="3"/>
  <c r="I2046" i="3"/>
  <c r="H2046" i="3"/>
  <c r="G2046" i="3"/>
  <c r="F2046" i="3"/>
  <c r="D2046" i="3"/>
  <c r="C2046" i="3"/>
  <c r="B2046" i="3"/>
  <c r="A2046" i="3"/>
  <c r="J2045" i="3"/>
  <c r="I2045" i="3"/>
  <c r="H2045" i="3"/>
  <c r="G2045" i="3"/>
  <c r="F2045" i="3"/>
  <c r="D2045" i="3"/>
  <c r="C2045" i="3"/>
  <c r="B2045" i="3"/>
  <c r="A2045" i="3"/>
  <c r="J2044" i="3"/>
  <c r="I2044" i="3"/>
  <c r="H2044" i="3"/>
  <c r="G2044" i="3"/>
  <c r="F2044" i="3"/>
  <c r="D2044" i="3"/>
  <c r="C2044" i="3"/>
  <c r="B2044" i="3"/>
  <c r="A2044" i="3"/>
  <c r="J2043" i="3"/>
  <c r="I2043" i="3"/>
  <c r="H2043" i="3"/>
  <c r="G2043" i="3"/>
  <c r="F2043" i="3"/>
  <c r="D2043" i="3"/>
  <c r="C2043" i="3"/>
  <c r="B2043" i="3"/>
  <c r="A2043" i="3"/>
  <c r="J2042" i="3"/>
  <c r="I2042" i="3"/>
  <c r="H2042" i="3"/>
  <c r="G2042" i="3"/>
  <c r="F2042" i="3"/>
  <c r="D2042" i="3"/>
  <c r="C2042" i="3"/>
  <c r="B2042" i="3"/>
  <c r="A2042" i="3"/>
  <c r="J2041" i="3"/>
  <c r="I2041" i="3"/>
  <c r="H2041" i="3"/>
  <c r="G2041" i="3"/>
  <c r="F2041" i="3"/>
  <c r="D2041" i="3"/>
  <c r="C2041" i="3"/>
  <c r="B2041" i="3"/>
  <c r="A2041" i="3"/>
  <c r="J2040" i="3"/>
  <c r="I2040" i="3"/>
  <c r="H2040" i="3"/>
  <c r="G2040" i="3"/>
  <c r="F2040" i="3"/>
  <c r="D2040" i="3"/>
  <c r="C2040" i="3"/>
  <c r="B2040" i="3"/>
  <c r="A2040" i="3"/>
  <c r="J2039" i="3"/>
  <c r="I2039" i="3"/>
  <c r="H2039" i="3"/>
  <c r="G2039" i="3"/>
  <c r="F2039" i="3"/>
  <c r="D2039" i="3"/>
  <c r="C2039" i="3"/>
  <c r="B2039" i="3"/>
  <c r="A2039" i="3"/>
  <c r="J2038" i="3"/>
  <c r="I2038" i="3"/>
  <c r="H2038" i="3"/>
  <c r="G2038" i="3"/>
  <c r="F2038" i="3"/>
  <c r="D2038" i="3"/>
  <c r="C2038" i="3"/>
  <c r="B2038" i="3"/>
  <c r="A2038" i="3"/>
  <c r="J2037" i="3"/>
  <c r="I2037" i="3"/>
  <c r="H2037" i="3"/>
  <c r="G2037" i="3"/>
  <c r="F2037" i="3"/>
  <c r="D2037" i="3"/>
  <c r="C2037" i="3"/>
  <c r="B2037" i="3"/>
  <c r="A2037" i="3"/>
  <c r="J2036" i="3"/>
  <c r="I2036" i="3"/>
  <c r="H2036" i="3"/>
  <c r="G2036" i="3"/>
  <c r="F2036" i="3"/>
  <c r="D2036" i="3"/>
  <c r="C2036" i="3"/>
  <c r="B2036" i="3"/>
  <c r="A2036" i="3"/>
  <c r="J2035" i="3"/>
  <c r="I2035" i="3"/>
  <c r="H2035" i="3"/>
  <c r="G2035" i="3"/>
  <c r="F2035" i="3"/>
  <c r="D2035" i="3"/>
  <c r="C2035" i="3"/>
  <c r="B2035" i="3"/>
  <c r="A2035" i="3"/>
  <c r="J2034" i="3"/>
  <c r="I2034" i="3"/>
  <c r="H2034" i="3"/>
  <c r="G2034" i="3"/>
  <c r="F2034" i="3"/>
  <c r="D2034" i="3"/>
  <c r="C2034" i="3"/>
  <c r="B2034" i="3"/>
  <c r="A2034" i="3"/>
  <c r="J2033" i="3"/>
  <c r="I2033" i="3"/>
  <c r="H2033" i="3"/>
  <c r="G2033" i="3"/>
  <c r="F2033" i="3"/>
  <c r="D2033" i="3"/>
  <c r="C2033" i="3"/>
  <c r="B2033" i="3"/>
  <c r="A2033" i="3"/>
  <c r="J2032" i="3"/>
  <c r="I2032" i="3"/>
  <c r="H2032" i="3"/>
  <c r="G2032" i="3"/>
  <c r="F2032" i="3"/>
  <c r="D2032" i="3"/>
  <c r="C2032" i="3"/>
  <c r="B2032" i="3"/>
  <c r="A2032" i="3"/>
  <c r="J2031" i="3"/>
  <c r="I2031" i="3"/>
  <c r="H2031" i="3"/>
  <c r="G2031" i="3"/>
  <c r="F2031" i="3"/>
  <c r="D2031" i="3"/>
  <c r="C2031" i="3"/>
  <c r="B2031" i="3"/>
  <c r="A2031" i="3"/>
  <c r="J2030" i="3"/>
  <c r="I2030" i="3"/>
  <c r="H2030" i="3"/>
  <c r="G2030" i="3"/>
  <c r="F2030" i="3"/>
  <c r="D2030" i="3"/>
  <c r="C2030" i="3"/>
  <c r="B2030" i="3"/>
  <c r="A2030" i="3"/>
  <c r="J2029" i="3"/>
  <c r="I2029" i="3"/>
  <c r="H2029" i="3"/>
  <c r="G2029" i="3"/>
  <c r="F2029" i="3"/>
  <c r="D2029" i="3"/>
  <c r="C2029" i="3"/>
  <c r="B2029" i="3"/>
  <c r="A2029" i="3"/>
  <c r="J2028" i="3"/>
  <c r="I2028" i="3"/>
  <c r="H2028" i="3"/>
  <c r="G2028" i="3"/>
  <c r="F2028" i="3"/>
  <c r="D2028" i="3"/>
  <c r="C2028" i="3"/>
  <c r="B2028" i="3"/>
  <c r="A2028" i="3"/>
  <c r="J2027" i="3"/>
  <c r="I2027" i="3"/>
  <c r="H2027" i="3"/>
  <c r="G2027" i="3"/>
  <c r="F2027" i="3"/>
  <c r="D2027" i="3"/>
  <c r="C2027" i="3"/>
  <c r="B2027" i="3"/>
  <c r="A2027" i="3"/>
  <c r="J2026" i="3"/>
  <c r="I2026" i="3"/>
  <c r="H2026" i="3"/>
  <c r="G2026" i="3"/>
  <c r="F2026" i="3"/>
  <c r="D2026" i="3"/>
  <c r="C2026" i="3"/>
  <c r="B2026" i="3"/>
  <c r="A2026" i="3"/>
  <c r="J2025" i="3"/>
  <c r="I2025" i="3"/>
  <c r="H2025" i="3"/>
  <c r="G2025" i="3"/>
  <c r="F2025" i="3"/>
  <c r="D2025" i="3"/>
  <c r="C2025" i="3"/>
  <c r="B2025" i="3"/>
  <c r="A2025" i="3"/>
  <c r="J2024" i="3"/>
  <c r="I2024" i="3"/>
  <c r="H2024" i="3"/>
  <c r="G2024" i="3"/>
  <c r="F2024" i="3"/>
  <c r="D2024" i="3"/>
  <c r="C2024" i="3"/>
  <c r="B2024" i="3"/>
  <c r="A2024" i="3"/>
  <c r="J2023" i="3"/>
  <c r="I2023" i="3"/>
  <c r="H2023" i="3"/>
  <c r="G2023" i="3"/>
  <c r="F2023" i="3"/>
  <c r="D2023" i="3"/>
  <c r="C2023" i="3"/>
  <c r="B2023" i="3"/>
  <c r="A2023" i="3"/>
  <c r="J2022" i="3"/>
  <c r="I2022" i="3"/>
  <c r="H2022" i="3"/>
  <c r="G2022" i="3"/>
  <c r="F2022" i="3"/>
  <c r="D2022" i="3"/>
  <c r="C2022" i="3"/>
  <c r="B2022" i="3"/>
  <c r="A2022" i="3"/>
  <c r="J2021" i="3"/>
  <c r="I2021" i="3"/>
  <c r="H2021" i="3"/>
  <c r="G2021" i="3"/>
  <c r="F2021" i="3"/>
  <c r="D2021" i="3"/>
  <c r="C2021" i="3"/>
  <c r="B2021" i="3"/>
  <c r="A2021" i="3"/>
  <c r="J2020" i="3"/>
  <c r="I2020" i="3"/>
  <c r="H2020" i="3"/>
  <c r="G2020" i="3"/>
  <c r="F2020" i="3"/>
  <c r="D2020" i="3"/>
  <c r="C2020" i="3"/>
  <c r="B2020" i="3"/>
  <c r="A2020" i="3"/>
  <c r="J2019" i="3"/>
  <c r="I2019" i="3"/>
  <c r="H2019" i="3"/>
  <c r="G2019" i="3"/>
  <c r="F2019" i="3"/>
  <c r="D2019" i="3"/>
  <c r="C2019" i="3"/>
  <c r="B2019" i="3"/>
  <c r="A2019" i="3"/>
  <c r="J2018" i="3"/>
  <c r="I2018" i="3"/>
  <c r="H2018" i="3"/>
  <c r="G2018" i="3"/>
  <c r="F2018" i="3"/>
  <c r="D2018" i="3"/>
  <c r="C2018" i="3"/>
  <c r="B2018" i="3"/>
  <c r="A2018" i="3"/>
  <c r="J2017" i="3"/>
  <c r="I2017" i="3"/>
  <c r="H2017" i="3"/>
  <c r="G2017" i="3"/>
  <c r="F2017" i="3"/>
  <c r="D2017" i="3"/>
  <c r="C2017" i="3"/>
  <c r="B2017" i="3"/>
  <c r="A2017" i="3"/>
  <c r="J2016" i="3"/>
  <c r="I2016" i="3"/>
  <c r="H2016" i="3"/>
  <c r="G2016" i="3"/>
  <c r="F2016" i="3"/>
  <c r="D2016" i="3"/>
  <c r="C2016" i="3"/>
  <c r="B2016" i="3"/>
  <c r="A2016" i="3"/>
  <c r="J2015" i="3"/>
  <c r="I2015" i="3"/>
  <c r="H2015" i="3"/>
  <c r="G2015" i="3"/>
  <c r="F2015" i="3"/>
  <c r="D2015" i="3"/>
  <c r="C2015" i="3"/>
  <c r="B2015" i="3"/>
  <c r="A2015" i="3"/>
  <c r="J2014" i="3"/>
  <c r="I2014" i="3"/>
  <c r="H2014" i="3"/>
  <c r="G2014" i="3"/>
  <c r="F2014" i="3"/>
  <c r="D2014" i="3"/>
  <c r="C2014" i="3"/>
  <c r="B2014" i="3"/>
  <c r="A2014" i="3"/>
  <c r="J2013" i="3"/>
  <c r="I2013" i="3"/>
  <c r="H2013" i="3"/>
  <c r="G2013" i="3"/>
  <c r="F2013" i="3"/>
  <c r="D2013" i="3"/>
  <c r="C2013" i="3"/>
  <c r="B2013" i="3"/>
  <c r="A2013" i="3"/>
  <c r="J2012" i="3"/>
  <c r="I2012" i="3"/>
  <c r="H2012" i="3"/>
  <c r="G2012" i="3"/>
  <c r="F2012" i="3"/>
  <c r="D2012" i="3"/>
  <c r="C2012" i="3"/>
  <c r="B2012" i="3"/>
  <c r="A2012" i="3"/>
  <c r="J2011" i="3"/>
  <c r="I2011" i="3"/>
  <c r="H2011" i="3"/>
  <c r="G2011" i="3"/>
  <c r="F2011" i="3"/>
  <c r="D2011" i="3"/>
  <c r="C2011" i="3"/>
  <c r="B2011" i="3"/>
  <c r="A2011" i="3"/>
  <c r="J2010" i="3"/>
  <c r="I2010" i="3"/>
  <c r="H2010" i="3"/>
  <c r="G2010" i="3"/>
  <c r="F2010" i="3"/>
  <c r="D2010" i="3"/>
  <c r="C2010" i="3"/>
  <c r="B2010" i="3"/>
  <c r="A2010" i="3"/>
  <c r="J2009" i="3"/>
  <c r="I2009" i="3"/>
  <c r="H2009" i="3"/>
  <c r="G2009" i="3"/>
  <c r="F2009" i="3"/>
  <c r="D2009" i="3"/>
  <c r="C2009" i="3"/>
  <c r="B2009" i="3"/>
  <c r="A2009" i="3"/>
  <c r="J2008" i="3"/>
  <c r="I2008" i="3"/>
  <c r="H2008" i="3"/>
  <c r="G2008" i="3"/>
  <c r="F2008" i="3"/>
  <c r="D2008" i="3"/>
  <c r="C2008" i="3"/>
  <c r="B2008" i="3"/>
  <c r="A2008" i="3"/>
  <c r="J2007" i="3"/>
  <c r="I2007" i="3"/>
  <c r="H2007" i="3"/>
  <c r="G2007" i="3"/>
  <c r="F2007" i="3"/>
  <c r="D2007" i="3"/>
  <c r="C2007" i="3"/>
  <c r="B2007" i="3"/>
  <c r="A2007" i="3"/>
  <c r="J2006" i="3"/>
  <c r="I2006" i="3"/>
  <c r="H2006" i="3"/>
  <c r="G2006" i="3"/>
  <c r="F2006" i="3"/>
  <c r="D2006" i="3"/>
  <c r="C2006" i="3"/>
  <c r="B2006" i="3"/>
  <c r="A2006" i="3"/>
  <c r="J2005" i="3"/>
  <c r="I2005" i="3"/>
  <c r="H2005" i="3"/>
  <c r="G2005" i="3"/>
  <c r="F2005" i="3"/>
  <c r="D2005" i="3"/>
  <c r="C2005" i="3"/>
  <c r="B2005" i="3"/>
  <c r="A2005" i="3"/>
  <c r="J2004" i="3"/>
  <c r="I2004" i="3"/>
  <c r="H2004" i="3"/>
  <c r="G2004" i="3"/>
  <c r="F2004" i="3"/>
  <c r="D2004" i="3"/>
  <c r="C2004" i="3"/>
  <c r="B2004" i="3"/>
  <c r="A2004" i="3"/>
  <c r="J2003" i="3"/>
  <c r="I2003" i="3"/>
  <c r="H2003" i="3"/>
  <c r="G2003" i="3"/>
  <c r="F2003" i="3"/>
  <c r="D2003" i="3"/>
  <c r="C2003" i="3"/>
  <c r="B2003" i="3"/>
  <c r="A2003" i="3"/>
  <c r="J2002" i="3"/>
  <c r="I2002" i="3"/>
  <c r="H2002" i="3"/>
  <c r="G2002" i="3"/>
  <c r="F2002" i="3"/>
  <c r="D2002" i="3"/>
  <c r="C2002" i="3"/>
  <c r="B2002" i="3"/>
  <c r="A2002" i="3"/>
  <c r="J2001" i="3"/>
  <c r="I2001" i="3"/>
  <c r="H2001" i="3"/>
  <c r="G2001" i="3"/>
  <c r="F2001" i="3"/>
  <c r="D2001" i="3"/>
  <c r="C2001" i="3"/>
  <c r="B2001" i="3"/>
  <c r="A2001" i="3"/>
  <c r="J2000" i="3"/>
  <c r="I2000" i="3"/>
  <c r="H2000" i="3"/>
  <c r="G2000" i="3"/>
  <c r="F2000" i="3"/>
  <c r="D2000" i="3"/>
  <c r="C2000" i="3"/>
  <c r="B2000" i="3"/>
  <c r="A2000" i="3"/>
  <c r="J1999" i="3"/>
  <c r="I1999" i="3"/>
  <c r="H1999" i="3"/>
  <c r="G1999" i="3"/>
  <c r="F1999" i="3"/>
  <c r="D1999" i="3"/>
  <c r="C1999" i="3"/>
  <c r="B1999" i="3"/>
  <c r="A1999" i="3"/>
  <c r="J1998" i="3"/>
  <c r="I1998" i="3"/>
  <c r="H1998" i="3"/>
  <c r="G1998" i="3"/>
  <c r="F1998" i="3"/>
  <c r="D1998" i="3"/>
  <c r="C1998" i="3"/>
  <c r="B1998" i="3"/>
  <c r="A1998" i="3"/>
  <c r="J1997" i="3"/>
  <c r="I1997" i="3"/>
  <c r="H1997" i="3"/>
  <c r="G1997" i="3"/>
  <c r="F1997" i="3"/>
  <c r="D1997" i="3"/>
  <c r="C1997" i="3"/>
  <c r="B1997" i="3"/>
  <c r="A1997" i="3"/>
  <c r="J1996" i="3"/>
  <c r="I1996" i="3"/>
  <c r="H1996" i="3"/>
  <c r="G1996" i="3"/>
  <c r="F1996" i="3"/>
  <c r="D1996" i="3"/>
  <c r="C1996" i="3"/>
  <c r="B1996" i="3"/>
  <c r="A1996" i="3"/>
  <c r="J1995" i="3"/>
  <c r="I1995" i="3"/>
  <c r="H1995" i="3"/>
  <c r="G1995" i="3"/>
  <c r="F1995" i="3"/>
  <c r="D1995" i="3"/>
  <c r="C1995" i="3"/>
  <c r="B1995" i="3"/>
  <c r="A1995" i="3"/>
  <c r="J1994" i="3"/>
  <c r="I1994" i="3"/>
  <c r="H1994" i="3"/>
  <c r="G1994" i="3"/>
  <c r="F1994" i="3"/>
  <c r="D1994" i="3"/>
  <c r="C1994" i="3"/>
  <c r="B1994" i="3"/>
  <c r="A1994" i="3"/>
  <c r="J1993" i="3"/>
  <c r="I1993" i="3"/>
  <c r="H1993" i="3"/>
  <c r="G1993" i="3"/>
  <c r="F1993" i="3"/>
  <c r="D1993" i="3"/>
  <c r="C1993" i="3"/>
  <c r="B1993" i="3"/>
  <c r="A1993" i="3"/>
  <c r="J1992" i="3"/>
  <c r="I1992" i="3"/>
  <c r="H1992" i="3"/>
  <c r="G1992" i="3"/>
  <c r="F1992" i="3"/>
  <c r="D1992" i="3"/>
  <c r="C1992" i="3"/>
  <c r="B1992" i="3"/>
  <c r="A1992" i="3"/>
  <c r="J1991" i="3"/>
  <c r="I1991" i="3"/>
  <c r="H1991" i="3"/>
  <c r="G1991" i="3"/>
  <c r="F1991" i="3"/>
  <c r="D1991" i="3"/>
  <c r="C1991" i="3"/>
  <c r="B1991" i="3"/>
  <c r="A1991" i="3"/>
  <c r="J1990" i="3"/>
  <c r="I1990" i="3"/>
  <c r="H1990" i="3"/>
  <c r="G1990" i="3"/>
  <c r="F1990" i="3"/>
  <c r="D1990" i="3"/>
  <c r="C1990" i="3"/>
  <c r="B1990" i="3"/>
  <c r="A1990" i="3"/>
  <c r="J1989" i="3"/>
  <c r="I1989" i="3"/>
  <c r="H1989" i="3"/>
  <c r="G1989" i="3"/>
  <c r="F1989" i="3"/>
  <c r="D1989" i="3"/>
  <c r="C1989" i="3"/>
  <c r="B1989" i="3"/>
  <c r="A1989" i="3"/>
  <c r="J1988" i="3"/>
  <c r="I1988" i="3"/>
  <c r="H1988" i="3"/>
  <c r="G1988" i="3"/>
  <c r="F1988" i="3"/>
  <c r="D1988" i="3"/>
  <c r="C1988" i="3"/>
  <c r="B1988" i="3"/>
  <c r="A1988" i="3"/>
  <c r="J1987" i="3"/>
  <c r="I1987" i="3"/>
  <c r="H1987" i="3"/>
  <c r="G1987" i="3"/>
  <c r="F1987" i="3"/>
  <c r="D1987" i="3"/>
  <c r="C1987" i="3"/>
  <c r="B1987" i="3"/>
  <c r="A1987" i="3"/>
  <c r="J1986" i="3"/>
  <c r="I1986" i="3"/>
  <c r="H1986" i="3"/>
  <c r="G1986" i="3"/>
  <c r="F1986" i="3"/>
  <c r="D1986" i="3"/>
  <c r="C1986" i="3"/>
  <c r="B1986" i="3"/>
  <c r="A1986" i="3"/>
  <c r="J1985" i="3"/>
  <c r="I1985" i="3"/>
  <c r="H1985" i="3"/>
  <c r="G1985" i="3"/>
  <c r="F1985" i="3"/>
  <c r="D1985" i="3"/>
  <c r="C1985" i="3"/>
  <c r="B1985" i="3"/>
  <c r="A1985" i="3"/>
  <c r="J1984" i="3"/>
  <c r="I1984" i="3"/>
  <c r="H1984" i="3"/>
  <c r="G1984" i="3"/>
  <c r="F1984" i="3"/>
  <c r="D1984" i="3"/>
  <c r="C1984" i="3"/>
  <c r="B1984" i="3"/>
  <c r="A1984" i="3"/>
  <c r="J1983" i="3"/>
  <c r="I1983" i="3"/>
  <c r="H1983" i="3"/>
  <c r="G1983" i="3"/>
  <c r="F1983" i="3"/>
  <c r="D1983" i="3"/>
  <c r="C1983" i="3"/>
  <c r="B1983" i="3"/>
  <c r="A1983" i="3"/>
  <c r="J1982" i="3"/>
  <c r="I1982" i="3"/>
  <c r="H1982" i="3"/>
  <c r="G1982" i="3"/>
  <c r="F1982" i="3"/>
  <c r="D1982" i="3"/>
  <c r="C1982" i="3"/>
  <c r="B1982" i="3"/>
  <c r="A1982" i="3"/>
  <c r="J1981" i="3"/>
  <c r="I1981" i="3"/>
  <c r="H1981" i="3"/>
  <c r="G1981" i="3"/>
  <c r="F1981" i="3"/>
  <c r="D1981" i="3"/>
  <c r="C1981" i="3"/>
  <c r="B1981" i="3"/>
  <c r="A1981" i="3"/>
  <c r="J1980" i="3"/>
  <c r="I1980" i="3"/>
  <c r="H1980" i="3"/>
  <c r="G1980" i="3"/>
  <c r="F1980" i="3"/>
  <c r="D1980" i="3"/>
  <c r="C1980" i="3"/>
  <c r="B1980" i="3"/>
  <c r="A1980" i="3"/>
  <c r="J1979" i="3"/>
  <c r="I1979" i="3"/>
  <c r="H1979" i="3"/>
  <c r="G1979" i="3"/>
  <c r="F1979" i="3"/>
  <c r="D1979" i="3"/>
  <c r="C1979" i="3"/>
  <c r="B1979" i="3"/>
  <c r="A1979" i="3"/>
  <c r="J1978" i="3"/>
  <c r="I1978" i="3"/>
  <c r="H1978" i="3"/>
  <c r="G1978" i="3"/>
  <c r="F1978" i="3"/>
  <c r="D1978" i="3"/>
  <c r="C1978" i="3"/>
  <c r="B1978" i="3"/>
  <c r="A1978" i="3"/>
  <c r="J1977" i="3"/>
  <c r="I1977" i="3"/>
  <c r="H1977" i="3"/>
  <c r="G1977" i="3"/>
  <c r="F1977" i="3"/>
  <c r="D1977" i="3"/>
  <c r="C1977" i="3"/>
  <c r="B1977" i="3"/>
  <c r="A1977" i="3"/>
  <c r="J1976" i="3"/>
  <c r="I1976" i="3"/>
  <c r="H1976" i="3"/>
  <c r="G1976" i="3"/>
  <c r="F1976" i="3"/>
  <c r="D1976" i="3"/>
  <c r="C1976" i="3"/>
  <c r="B1976" i="3"/>
  <c r="A1976" i="3"/>
  <c r="J1975" i="3"/>
  <c r="I1975" i="3"/>
  <c r="H1975" i="3"/>
  <c r="G1975" i="3"/>
  <c r="F1975" i="3"/>
  <c r="D1975" i="3"/>
  <c r="C1975" i="3"/>
  <c r="B1975" i="3"/>
  <c r="A1975" i="3"/>
  <c r="J1974" i="3"/>
  <c r="I1974" i="3"/>
  <c r="H1974" i="3"/>
  <c r="G1974" i="3"/>
  <c r="F1974" i="3"/>
  <c r="D1974" i="3"/>
  <c r="C1974" i="3"/>
  <c r="B1974" i="3"/>
  <c r="A1974" i="3"/>
  <c r="J1973" i="3"/>
  <c r="I1973" i="3"/>
  <c r="H1973" i="3"/>
  <c r="G1973" i="3"/>
  <c r="F1973" i="3"/>
  <c r="D1973" i="3"/>
  <c r="C1973" i="3"/>
  <c r="B1973" i="3"/>
  <c r="A1973" i="3"/>
  <c r="J1972" i="3"/>
  <c r="I1972" i="3"/>
  <c r="H1972" i="3"/>
  <c r="G1972" i="3"/>
  <c r="F1972" i="3"/>
  <c r="D1972" i="3"/>
  <c r="C1972" i="3"/>
  <c r="B1972" i="3"/>
  <c r="A1972" i="3"/>
  <c r="J1971" i="3"/>
  <c r="I1971" i="3"/>
  <c r="H1971" i="3"/>
  <c r="G1971" i="3"/>
  <c r="F1971" i="3"/>
  <c r="D1971" i="3"/>
  <c r="C1971" i="3"/>
  <c r="B1971" i="3"/>
  <c r="A1971" i="3"/>
  <c r="J1970" i="3"/>
  <c r="I1970" i="3"/>
  <c r="H1970" i="3"/>
  <c r="G1970" i="3"/>
  <c r="F1970" i="3"/>
  <c r="D1970" i="3"/>
  <c r="C1970" i="3"/>
  <c r="B1970" i="3"/>
  <c r="A1970" i="3"/>
  <c r="J1969" i="3"/>
  <c r="I1969" i="3"/>
  <c r="H1969" i="3"/>
  <c r="G1969" i="3"/>
  <c r="F1969" i="3"/>
  <c r="D1969" i="3"/>
  <c r="C1969" i="3"/>
  <c r="B1969" i="3"/>
  <c r="A1969" i="3"/>
  <c r="J1968" i="3"/>
  <c r="I1968" i="3"/>
  <c r="H1968" i="3"/>
  <c r="G1968" i="3"/>
  <c r="F1968" i="3"/>
  <c r="D1968" i="3"/>
  <c r="C1968" i="3"/>
  <c r="B1968" i="3"/>
  <c r="A1968" i="3"/>
  <c r="J1967" i="3"/>
  <c r="I1967" i="3"/>
  <c r="H1967" i="3"/>
  <c r="G1967" i="3"/>
  <c r="F1967" i="3"/>
  <c r="D1967" i="3"/>
  <c r="C1967" i="3"/>
  <c r="B1967" i="3"/>
  <c r="A1967" i="3"/>
  <c r="J1966" i="3"/>
  <c r="I1966" i="3"/>
  <c r="H1966" i="3"/>
  <c r="G1966" i="3"/>
  <c r="F1966" i="3"/>
  <c r="D1966" i="3"/>
  <c r="C1966" i="3"/>
  <c r="B1966" i="3"/>
  <c r="A1966" i="3"/>
  <c r="J1965" i="3"/>
  <c r="I1965" i="3"/>
  <c r="H1965" i="3"/>
  <c r="G1965" i="3"/>
  <c r="F1965" i="3"/>
  <c r="D1965" i="3"/>
  <c r="C1965" i="3"/>
  <c r="B1965" i="3"/>
  <c r="A1965" i="3"/>
  <c r="J1964" i="3"/>
  <c r="I1964" i="3"/>
  <c r="H1964" i="3"/>
  <c r="G1964" i="3"/>
  <c r="F1964" i="3"/>
  <c r="D1964" i="3"/>
  <c r="C1964" i="3"/>
  <c r="B1964" i="3"/>
  <c r="A1964" i="3"/>
  <c r="J1963" i="3"/>
  <c r="I1963" i="3"/>
  <c r="H1963" i="3"/>
  <c r="G1963" i="3"/>
  <c r="F1963" i="3"/>
  <c r="D1963" i="3"/>
  <c r="C1963" i="3"/>
  <c r="B1963" i="3"/>
  <c r="A1963" i="3"/>
  <c r="J1962" i="3"/>
  <c r="I1962" i="3"/>
  <c r="H1962" i="3"/>
  <c r="G1962" i="3"/>
  <c r="F1962" i="3"/>
  <c r="D1962" i="3"/>
  <c r="C1962" i="3"/>
  <c r="B1962" i="3"/>
  <c r="A1962" i="3"/>
  <c r="J1961" i="3"/>
  <c r="I1961" i="3"/>
  <c r="H1961" i="3"/>
  <c r="G1961" i="3"/>
  <c r="F1961" i="3"/>
  <c r="D1961" i="3"/>
  <c r="C1961" i="3"/>
  <c r="B1961" i="3"/>
  <c r="A1961" i="3"/>
  <c r="J1960" i="3"/>
  <c r="I1960" i="3"/>
  <c r="H1960" i="3"/>
  <c r="G1960" i="3"/>
  <c r="F1960" i="3"/>
  <c r="D1960" i="3"/>
  <c r="C1960" i="3"/>
  <c r="B1960" i="3"/>
  <c r="A1960" i="3"/>
  <c r="J1959" i="3"/>
  <c r="I1959" i="3"/>
  <c r="H1959" i="3"/>
  <c r="G1959" i="3"/>
  <c r="F1959" i="3"/>
  <c r="D1959" i="3"/>
  <c r="C1959" i="3"/>
  <c r="B1959" i="3"/>
  <c r="A1959" i="3"/>
  <c r="J1958" i="3"/>
  <c r="I1958" i="3"/>
  <c r="H1958" i="3"/>
  <c r="G1958" i="3"/>
  <c r="F1958" i="3"/>
  <c r="D1958" i="3"/>
  <c r="C1958" i="3"/>
  <c r="B1958" i="3"/>
  <c r="A1958" i="3"/>
  <c r="J1957" i="3"/>
  <c r="I1957" i="3"/>
  <c r="H1957" i="3"/>
  <c r="G1957" i="3"/>
  <c r="F1957" i="3"/>
  <c r="D1957" i="3"/>
  <c r="C1957" i="3"/>
  <c r="B1957" i="3"/>
  <c r="A1957" i="3"/>
  <c r="J1956" i="3"/>
  <c r="I1956" i="3"/>
  <c r="H1956" i="3"/>
  <c r="G1956" i="3"/>
  <c r="F1956" i="3"/>
  <c r="D1956" i="3"/>
  <c r="C1956" i="3"/>
  <c r="B1956" i="3"/>
  <c r="A1956" i="3"/>
  <c r="J1955" i="3"/>
  <c r="I1955" i="3"/>
  <c r="H1955" i="3"/>
  <c r="G1955" i="3"/>
  <c r="F1955" i="3"/>
  <c r="D1955" i="3"/>
  <c r="C1955" i="3"/>
  <c r="B1955" i="3"/>
  <c r="A1955" i="3"/>
  <c r="J1954" i="3"/>
  <c r="I1954" i="3"/>
  <c r="H1954" i="3"/>
  <c r="G1954" i="3"/>
  <c r="F1954" i="3"/>
  <c r="D1954" i="3"/>
  <c r="C1954" i="3"/>
  <c r="B1954" i="3"/>
  <c r="A1954" i="3"/>
  <c r="J1953" i="3"/>
  <c r="I1953" i="3"/>
  <c r="H1953" i="3"/>
  <c r="G1953" i="3"/>
  <c r="F1953" i="3"/>
  <c r="D1953" i="3"/>
  <c r="C1953" i="3"/>
  <c r="B1953" i="3"/>
  <c r="A1953" i="3"/>
  <c r="J1952" i="3"/>
  <c r="I1952" i="3"/>
  <c r="H1952" i="3"/>
  <c r="G1952" i="3"/>
  <c r="F1952" i="3"/>
  <c r="D1952" i="3"/>
  <c r="C1952" i="3"/>
  <c r="B1952" i="3"/>
  <c r="A1952" i="3"/>
  <c r="J1951" i="3"/>
  <c r="I1951" i="3"/>
  <c r="H1951" i="3"/>
  <c r="G1951" i="3"/>
  <c r="F1951" i="3"/>
  <c r="D1951" i="3"/>
  <c r="C1951" i="3"/>
  <c r="B1951" i="3"/>
  <c r="A1951" i="3"/>
  <c r="J1950" i="3"/>
  <c r="I1950" i="3"/>
  <c r="H1950" i="3"/>
  <c r="G1950" i="3"/>
  <c r="F1950" i="3"/>
  <c r="D1950" i="3"/>
  <c r="C1950" i="3"/>
  <c r="B1950" i="3"/>
  <c r="A1950" i="3"/>
  <c r="J1949" i="3"/>
  <c r="I1949" i="3"/>
  <c r="H1949" i="3"/>
  <c r="G1949" i="3"/>
  <c r="F1949" i="3"/>
  <c r="D1949" i="3"/>
  <c r="C1949" i="3"/>
  <c r="B1949" i="3"/>
  <c r="A1949" i="3"/>
  <c r="J1948" i="3"/>
  <c r="I1948" i="3"/>
  <c r="H1948" i="3"/>
  <c r="G1948" i="3"/>
  <c r="F1948" i="3"/>
  <c r="D1948" i="3"/>
  <c r="C1948" i="3"/>
  <c r="B1948" i="3"/>
  <c r="A1948" i="3"/>
  <c r="J1947" i="3"/>
  <c r="I1947" i="3"/>
  <c r="H1947" i="3"/>
  <c r="G1947" i="3"/>
  <c r="F1947" i="3"/>
  <c r="D1947" i="3"/>
  <c r="C1947" i="3"/>
  <c r="B1947" i="3"/>
  <c r="A1947" i="3"/>
  <c r="J1946" i="3"/>
  <c r="I1946" i="3"/>
  <c r="H1946" i="3"/>
  <c r="G1946" i="3"/>
  <c r="F1946" i="3"/>
  <c r="D1946" i="3"/>
  <c r="C1946" i="3"/>
  <c r="B1946" i="3"/>
  <c r="A1946" i="3"/>
  <c r="J1945" i="3"/>
  <c r="I1945" i="3"/>
  <c r="H1945" i="3"/>
  <c r="G1945" i="3"/>
  <c r="F1945" i="3"/>
  <c r="D1945" i="3"/>
  <c r="C1945" i="3"/>
  <c r="B1945" i="3"/>
  <c r="A1945" i="3"/>
  <c r="J1944" i="3"/>
  <c r="I1944" i="3"/>
  <c r="H1944" i="3"/>
  <c r="G1944" i="3"/>
  <c r="F1944" i="3"/>
  <c r="D1944" i="3"/>
  <c r="C1944" i="3"/>
  <c r="B1944" i="3"/>
  <c r="A1944" i="3"/>
  <c r="J1943" i="3"/>
  <c r="I1943" i="3"/>
  <c r="H1943" i="3"/>
  <c r="G1943" i="3"/>
  <c r="F1943" i="3"/>
  <c r="D1943" i="3"/>
  <c r="C1943" i="3"/>
  <c r="B1943" i="3"/>
  <c r="A1943" i="3"/>
  <c r="J1942" i="3"/>
  <c r="I1942" i="3"/>
  <c r="H1942" i="3"/>
  <c r="G1942" i="3"/>
  <c r="F1942" i="3"/>
  <c r="D1942" i="3"/>
  <c r="C1942" i="3"/>
  <c r="B1942" i="3"/>
  <c r="A1942" i="3"/>
  <c r="J1941" i="3"/>
  <c r="I1941" i="3"/>
  <c r="H1941" i="3"/>
  <c r="G1941" i="3"/>
  <c r="F1941" i="3"/>
  <c r="D1941" i="3"/>
  <c r="C1941" i="3"/>
  <c r="B1941" i="3"/>
  <c r="A1941" i="3"/>
  <c r="J1940" i="3"/>
  <c r="I1940" i="3"/>
  <c r="H1940" i="3"/>
  <c r="G1940" i="3"/>
  <c r="F1940" i="3"/>
  <c r="D1940" i="3"/>
  <c r="C1940" i="3"/>
  <c r="B1940" i="3"/>
  <c r="A1940" i="3"/>
  <c r="J1939" i="3"/>
  <c r="I1939" i="3"/>
  <c r="H1939" i="3"/>
  <c r="G1939" i="3"/>
  <c r="F1939" i="3"/>
  <c r="D1939" i="3"/>
  <c r="C1939" i="3"/>
  <c r="B1939" i="3"/>
  <c r="A1939" i="3"/>
  <c r="J1938" i="3"/>
  <c r="I1938" i="3"/>
  <c r="H1938" i="3"/>
  <c r="G1938" i="3"/>
  <c r="F1938" i="3"/>
  <c r="D1938" i="3"/>
  <c r="C1938" i="3"/>
  <c r="B1938" i="3"/>
  <c r="A1938" i="3"/>
  <c r="J1937" i="3"/>
  <c r="I1937" i="3"/>
  <c r="H1937" i="3"/>
  <c r="G1937" i="3"/>
  <c r="F1937" i="3"/>
  <c r="D1937" i="3"/>
  <c r="C1937" i="3"/>
  <c r="B1937" i="3"/>
  <c r="A1937" i="3"/>
  <c r="J1936" i="3"/>
  <c r="I1936" i="3"/>
  <c r="H1936" i="3"/>
  <c r="G1936" i="3"/>
  <c r="F1936" i="3"/>
  <c r="D1936" i="3"/>
  <c r="C1936" i="3"/>
  <c r="B1936" i="3"/>
  <c r="A1936" i="3"/>
  <c r="J1935" i="3"/>
  <c r="I1935" i="3"/>
  <c r="H1935" i="3"/>
  <c r="G1935" i="3"/>
  <c r="F1935" i="3"/>
  <c r="D1935" i="3"/>
  <c r="C1935" i="3"/>
  <c r="B1935" i="3"/>
  <c r="A1935" i="3"/>
  <c r="J1934" i="3"/>
  <c r="I1934" i="3"/>
  <c r="H1934" i="3"/>
  <c r="G1934" i="3"/>
  <c r="F1934" i="3"/>
  <c r="D1934" i="3"/>
  <c r="C1934" i="3"/>
  <c r="B1934" i="3"/>
  <c r="A1934" i="3"/>
  <c r="J1933" i="3"/>
  <c r="I1933" i="3"/>
  <c r="H1933" i="3"/>
  <c r="G1933" i="3"/>
  <c r="F1933" i="3"/>
  <c r="D1933" i="3"/>
  <c r="C1933" i="3"/>
  <c r="B1933" i="3"/>
  <c r="A1933" i="3"/>
  <c r="J1932" i="3"/>
  <c r="I1932" i="3"/>
  <c r="H1932" i="3"/>
  <c r="G1932" i="3"/>
  <c r="F1932" i="3"/>
  <c r="D1932" i="3"/>
  <c r="C1932" i="3"/>
  <c r="B1932" i="3"/>
  <c r="A1932" i="3"/>
  <c r="J1931" i="3"/>
  <c r="I1931" i="3"/>
  <c r="H1931" i="3"/>
  <c r="G1931" i="3"/>
  <c r="F1931" i="3"/>
  <c r="D1931" i="3"/>
  <c r="C1931" i="3"/>
  <c r="B1931" i="3"/>
  <c r="A1931" i="3"/>
  <c r="J1930" i="3"/>
  <c r="I1930" i="3"/>
  <c r="H1930" i="3"/>
  <c r="G1930" i="3"/>
  <c r="F1930" i="3"/>
  <c r="D1930" i="3"/>
  <c r="C1930" i="3"/>
  <c r="B1930" i="3"/>
  <c r="A1930" i="3"/>
  <c r="J1929" i="3"/>
  <c r="I1929" i="3"/>
  <c r="H1929" i="3"/>
  <c r="G1929" i="3"/>
  <c r="F1929" i="3"/>
  <c r="D1929" i="3"/>
  <c r="C1929" i="3"/>
  <c r="B1929" i="3"/>
  <c r="A1929" i="3"/>
  <c r="J1928" i="3"/>
  <c r="I1928" i="3"/>
  <c r="H1928" i="3"/>
  <c r="G1928" i="3"/>
  <c r="F1928" i="3"/>
  <c r="D1928" i="3"/>
  <c r="C1928" i="3"/>
  <c r="B1928" i="3"/>
  <c r="A1928" i="3"/>
  <c r="J1927" i="3"/>
  <c r="I1927" i="3"/>
  <c r="H1927" i="3"/>
  <c r="G1927" i="3"/>
  <c r="F1927" i="3"/>
  <c r="D1927" i="3"/>
  <c r="C1927" i="3"/>
  <c r="B1927" i="3"/>
  <c r="A1927" i="3"/>
  <c r="J1926" i="3"/>
  <c r="I1926" i="3"/>
  <c r="H1926" i="3"/>
  <c r="G1926" i="3"/>
  <c r="F1926" i="3"/>
  <c r="D1926" i="3"/>
  <c r="C1926" i="3"/>
  <c r="B1926" i="3"/>
  <c r="A1926" i="3"/>
  <c r="J1925" i="3"/>
  <c r="I1925" i="3"/>
  <c r="H1925" i="3"/>
  <c r="G1925" i="3"/>
  <c r="F1925" i="3"/>
  <c r="D1925" i="3"/>
  <c r="C1925" i="3"/>
  <c r="B1925" i="3"/>
  <c r="A1925" i="3"/>
  <c r="J1924" i="3"/>
  <c r="I1924" i="3"/>
  <c r="H1924" i="3"/>
  <c r="G1924" i="3"/>
  <c r="F1924" i="3"/>
  <c r="D1924" i="3"/>
  <c r="C1924" i="3"/>
  <c r="B1924" i="3"/>
  <c r="A1924" i="3"/>
  <c r="J1923" i="3"/>
  <c r="I1923" i="3"/>
  <c r="H1923" i="3"/>
  <c r="G1923" i="3"/>
  <c r="F1923" i="3"/>
  <c r="D1923" i="3"/>
  <c r="C1923" i="3"/>
  <c r="B1923" i="3"/>
  <c r="A1923" i="3"/>
  <c r="J1922" i="3"/>
  <c r="I1922" i="3"/>
  <c r="H1922" i="3"/>
  <c r="G1922" i="3"/>
  <c r="F1922" i="3"/>
  <c r="D1922" i="3"/>
  <c r="C1922" i="3"/>
  <c r="B1922" i="3"/>
  <c r="A1922" i="3"/>
  <c r="J1921" i="3"/>
  <c r="I1921" i="3"/>
  <c r="H1921" i="3"/>
  <c r="G1921" i="3"/>
  <c r="F1921" i="3"/>
  <c r="D1921" i="3"/>
  <c r="C1921" i="3"/>
  <c r="B1921" i="3"/>
  <c r="A1921" i="3"/>
  <c r="J1920" i="3"/>
  <c r="I1920" i="3"/>
  <c r="H1920" i="3"/>
  <c r="G1920" i="3"/>
  <c r="F1920" i="3"/>
  <c r="D1920" i="3"/>
  <c r="C1920" i="3"/>
  <c r="B1920" i="3"/>
  <c r="A1920" i="3"/>
  <c r="J1919" i="3"/>
  <c r="I1919" i="3"/>
  <c r="H1919" i="3"/>
  <c r="G1919" i="3"/>
  <c r="F1919" i="3"/>
  <c r="D1919" i="3"/>
  <c r="C1919" i="3"/>
  <c r="B1919" i="3"/>
  <c r="A1919" i="3"/>
  <c r="J1918" i="3"/>
  <c r="I1918" i="3"/>
  <c r="H1918" i="3"/>
  <c r="G1918" i="3"/>
  <c r="F1918" i="3"/>
  <c r="D1918" i="3"/>
  <c r="C1918" i="3"/>
  <c r="B1918" i="3"/>
  <c r="A1918" i="3"/>
  <c r="J1917" i="3"/>
  <c r="I1917" i="3"/>
  <c r="H1917" i="3"/>
  <c r="G1917" i="3"/>
  <c r="F1917" i="3"/>
  <c r="D1917" i="3"/>
  <c r="C1917" i="3"/>
  <c r="B1917" i="3"/>
  <c r="A1917" i="3"/>
  <c r="J1916" i="3"/>
  <c r="I1916" i="3"/>
  <c r="H1916" i="3"/>
  <c r="G1916" i="3"/>
  <c r="F1916" i="3"/>
  <c r="D1916" i="3"/>
  <c r="C1916" i="3"/>
  <c r="B1916" i="3"/>
  <c r="A1916" i="3"/>
  <c r="J1915" i="3"/>
  <c r="I1915" i="3"/>
  <c r="H1915" i="3"/>
  <c r="G1915" i="3"/>
  <c r="F1915" i="3"/>
  <c r="D1915" i="3"/>
  <c r="C1915" i="3"/>
  <c r="B1915" i="3"/>
  <c r="A1915" i="3"/>
  <c r="J1914" i="3"/>
  <c r="I1914" i="3"/>
  <c r="H1914" i="3"/>
  <c r="G1914" i="3"/>
  <c r="F1914" i="3"/>
  <c r="D1914" i="3"/>
  <c r="C1914" i="3"/>
  <c r="B1914" i="3"/>
  <c r="A1914" i="3"/>
  <c r="J1913" i="3"/>
  <c r="I1913" i="3"/>
  <c r="H1913" i="3"/>
  <c r="G1913" i="3"/>
  <c r="F1913" i="3"/>
  <c r="D1913" i="3"/>
  <c r="C1913" i="3"/>
  <c r="B1913" i="3"/>
  <c r="A1913" i="3"/>
  <c r="J1912" i="3"/>
  <c r="I1912" i="3"/>
  <c r="H1912" i="3"/>
  <c r="G1912" i="3"/>
  <c r="F1912" i="3"/>
  <c r="D1912" i="3"/>
  <c r="C1912" i="3"/>
  <c r="B1912" i="3"/>
  <c r="A1912" i="3"/>
  <c r="J1911" i="3"/>
  <c r="I1911" i="3"/>
  <c r="H1911" i="3"/>
  <c r="G1911" i="3"/>
  <c r="F1911" i="3"/>
  <c r="D1911" i="3"/>
  <c r="C1911" i="3"/>
  <c r="B1911" i="3"/>
  <c r="A1911" i="3"/>
  <c r="J1910" i="3"/>
  <c r="I1910" i="3"/>
  <c r="H1910" i="3"/>
  <c r="G1910" i="3"/>
  <c r="F1910" i="3"/>
  <c r="D1910" i="3"/>
  <c r="C1910" i="3"/>
  <c r="B1910" i="3"/>
  <c r="A1910" i="3"/>
  <c r="J1909" i="3"/>
  <c r="I1909" i="3"/>
  <c r="H1909" i="3"/>
  <c r="G1909" i="3"/>
  <c r="F1909" i="3"/>
  <c r="D1909" i="3"/>
  <c r="C1909" i="3"/>
  <c r="B1909" i="3"/>
  <c r="A1909" i="3"/>
  <c r="J1908" i="3"/>
  <c r="I1908" i="3"/>
  <c r="H1908" i="3"/>
  <c r="G1908" i="3"/>
  <c r="F1908" i="3"/>
  <c r="D1908" i="3"/>
  <c r="C1908" i="3"/>
  <c r="B1908" i="3"/>
  <c r="A1908" i="3"/>
  <c r="J1907" i="3"/>
  <c r="I1907" i="3"/>
  <c r="H1907" i="3"/>
  <c r="G1907" i="3"/>
  <c r="F1907" i="3"/>
  <c r="D1907" i="3"/>
  <c r="C1907" i="3"/>
  <c r="B1907" i="3"/>
  <c r="A1907" i="3"/>
  <c r="J1906" i="3"/>
  <c r="I1906" i="3"/>
  <c r="H1906" i="3"/>
  <c r="G1906" i="3"/>
  <c r="F1906" i="3"/>
  <c r="D1906" i="3"/>
  <c r="C1906" i="3"/>
  <c r="B1906" i="3"/>
  <c r="A1906" i="3"/>
  <c r="J1905" i="3"/>
  <c r="I1905" i="3"/>
  <c r="H1905" i="3"/>
  <c r="G1905" i="3"/>
  <c r="F1905" i="3"/>
  <c r="D1905" i="3"/>
  <c r="C1905" i="3"/>
  <c r="B1905" i="3"/>
  <c r="A1905" i="3"/>
  <c r="J1904" i="3"/>
  <c r="I1904" i="3"/>
  <c r="H1904" i="3"/>
  <c r="G1904" i="3"/>
  <c r="F1904" i="3"/>
  <c r="D1904" i="3"/>
  <c r="C1904" i="3"/>
  <c r="B1904" i="3"/>
  <c r="A1904" i="3"/>
  <c r="J1903" i="3"/>
  <c r="I1903" i="3"/>
  <c r="H1903" i="3"/>
  <c r="G1903" i="3"/>
  <c r="F1903" i="3"/>
  <c r="D1903" i="3"/>
  <c r="C1903" i="3"/>
  <c r="B1903" i="3"/>
  <c r="A1903" i="3"/>
  <c r="J1902" i="3"/>
  <c r="I1902" i="3"/>
  <c r="H1902" i="3"/>
  <c r="G1902" i="3"/>
  <c r="F1902" i="3"/>
  <c r="D1902" i="3"/>
  <c r="C1902" i="3"/>
  <c r="B1902" i="3"/>
  <c r="A1902" i="3"/>
  <c r="J1901" i="3"/>
  <c r="I1901" i="3"/>
  <c r="H1901" i="3"/>
  <c r="G1901" i="3"/>
  <c r="F1901" i="3"/>
  <c r="D1901" i="3"/>
  <c r="C1901" i="3"/>
  <c r="B1901" i="3"/>
  <c r="A1901" i="3"/>
  <c r="J1900" i="3"/>
  <c r="I1900" i="3"/>
  <c r="H1900" i="3"/>
  <c r="G1900" i="3"/>
  <c r="F1900" i="3"/>
  <c r="D1900" i="3"/>
  <c r="C1900" i="3"/>
  <c r="B1900" i="3"/>
  <c r="A1900" i="3"/>
  <c r="J1899" i="3"/>
  <c r="I1899" i="3"/>
  <c r="H1899" i="3"/>
  <c r="G1899" i="3"/>
  <c r="F1899" i="3"/>
  <c r="D1899" i="3"/>
  <c r="C1899" i="3"/>
  <c r="B1899" i="3"/>
  <c r="A1899" i="3"/>
  <c r="J1898" i="3"/>
  <c r="I1898" i="3"/>
  <c r="H1898" i="3"/>
  <c r="G1898" i="3"/>
  <c r="F1898" i="3"/>
  <c r="D1898" i="3"/>
  <c r="C1898" i="3"/>
  <c r="B1898" i="3"/>
  <c r="A1898" i="3"/>
  <c r="J1897" i="3"/>
  <c r="I1897" i="3"/>
  <c r="H1897" i="3"/>
  <c r="G1897" i="3"/>
  <c r="F1897" i="3"/>
  <c r="D1897" i="3"/>
  <c r="C1897" i="3"/>
  <c r="B1897" i="3"/>
  <c r="A1897" i="3"/>
  <c r="J1896" i="3"/>
  <c r="I1896" i="3"/>
  <c r="H1896" i="3"/>
  <c r="G1896" i="3"/>
  <c r="F1896" i="3"/>
  <c r="D1896" i="3"/>
  <c r="C1896" i="3"/>
  <c r="B1896" i="3"/>
  <c r="A1896" i="3"/>
  <c r="J1895" i="3"/>
  <c r="I1895" i="3"/>
  <c r="H1895" i="3"/>
  <c r="G1895" i="3"/>
  <c r="F1895" i="3"/>
  <c r="D1895" i="3"/>
  <c r="C1895" i="3"/>
  <c r="B1895" i="3"/>
  <c r="A1895" i="3"/>
  <c r="J1894" i="3"/>
  <c r="I1894" i="3"/>
  <c r="H1894" i="3"/>
  <c r="G1894" i="3"/>
  <c r="F1894" i="3"/>
  <c r="D1894" i="3"/>
  <c r="C1894" i="3"/>
  <c r="B1894" i="3"/>
  <c r="A1894" i="3"/>
  <c r="J1893" i="3"/>
  <c r="I1893" i="3"/>
  <c r="H1893" i="3"/>
  <c r="G1893" i="3"/>
  <c r="F1893" i="3"/>
  <c r="D1893" i="3"/>
  <c r="C1893" i="3"/>
  <c r="B1893" i="3"/>
  <c r="A1893" i="3"/>
  <c r="J1892" i="3"/>
  <c r="I1892" i="3"/>
  <c r="H1892" i="3"/>
  <c r="G1892" i="3"/>
  <c r="F1892" i="3"/>
  <c r="D1892" i="3"/>
  <c r="C1892" i="3"/>
  <c r="B1892" i="3"/>
  <c r="A1892" i="3"/>
  <c r="J1891" i="3"/>
  <c r="I1891" i="3"/>
  <c r="H1891" i="3"/>
  <c r="G1891" i="3"/>
  <c r="F1891" i="3"/>
  <c r="D1891" i="3"/>
  <c r="C1891" i="3"/>
  <c r="B1891" i="3"/>
  <c r="A1891" i="3"/>
  <c r="J1890" i="3"/>
  <c r="I1890" i="3"/>
  <c r="H1890" i="3"/>
  <c r="G1890" i="3"/>
  <c r="F1890" i="3"/>
  <c r="D1890" i="3"/>
  <c r="C1890" i="3"/>
  <c r="B1890" i="3"/>
  <c r="A1890" i="3"/>
  <c r="J1889" i="3"/>
  <c r="I1889" i="3"/>
  <c r="H1889" i="3"/>
  <c r="G1889" i="3"/>
  <c r="F1889" i="3"/>
  <c r="D1889" i="3"/>
  <c r="C1889" i="3"/>
  <c r="B1889" i="3"/>
  <c r="A1889" i="3"/>
  <c r="J1888" i="3"/>
  <c r="I1888" i="3"/>
  <c r="H1888" i="3"/>
  <c r="G1888" i="3"/>
  <c r="F1888" i="3"/>
  <c r="D1888" i="3"/>
  <c r="C1888" i="3"/>
  <c r="B1888" i="3"/>
  <c r="A1888" i="3"/>
  <c r="J1887" i="3"/>
  <c r="I1887" i="3"/>
  <c r="H1887" i="3"/>
  <c r="G1887" i="3"/>
  <c r="F1887" i="3"/>
  <c r="D1887" i="3"/>
  <c r="C1887" i="3"/>
  <c r="B1887" i="3"/>
  <c r="A1887" i="3"/>
  <c r="J1886" i="3"/>
  <c r="I1886" i="3"/>
  <c r="H1886" i="3"/>
  <c r="G1886" i="3"/>
  <c r="F1886" i="3"/>
  <c r="D1886" i="3"/>
  <c r="C1886" i="3"/>
  <c r="B1886" i="3"/>
  <c r="A1886" i="3"/>
  <c r="J1885" i="3"/>
  <c r="I1885" i="3"/>
  <c r="H1885" i="3"/>
  <c r="G1885" i="3"/>
  <c r="F1885" i="3"/>
  <c r="D1885" i="3"/>
  <c r="C1885" i="3"/>
  <c r="B1885" i="3"/>
  <c r="A1885" i="3"/>
  <c r="J1884" i="3"/>
  <c r="I1884" i="3"/>
  <c r="H1884" i="3"/>
  <c r="G1884" i="3"/>
  <c r="F1884" i="3"/>
  <c r="D1884" i="3"/>
  <c r="C1884" i="3"/>
  <c r="B1884" i="3"/>
  <c r="A1884" i="3"/>
  <c r="J1883" i="3"/>
  <c r="I1883" i="3"/>
  <c r="H1883" i="3"/>
  <c r="G1883" i="3"/>
  <c r="F1883" i="3"/>
  <c r="D1883" i="3"/>
  <c r="C1883" i="3"/>
  <c r="B1883" i="3"/>
  <c r="A1883" i="3"/>
  <c r="J1882" i="3"/>
  <c r="I1882" i="3"/>
  <c r="H1882" i="3"/>
  <c r="G1882" i="3"/>
  <c r="F1882" i="3"/>
  <c r="D1882" i="3"/>
  <c r="C1882" i="3"/>
  <c r="B1882" i="3"/>
  <c r="A1882" i="3"/>
  <c r="J1881" i="3"/>
  <c r="I1881" i="3"/>
  <c r="H1881" i="3"/>
  <c r="G1881" i="3"/>
  <c r="F1881" i="3"/>
  <c r="D1881" i="3"/>
  <c r="C1881" i="3"/>
  <c r="B1881" i="3"/>
  <c r="A1881" i="3"/>
  <c r="J1880" i="3"/>
  <c r="I1880" i="3"/>
  <c r="H1880" i="3"/>
  <c r="G1880" i="3"/>
  <c r="F1880" i="3"/>
  <c r="D1880" i="3"/>
  <c r="C1880" i="3"/>
  <c r="B1880" i="3"/>
  <c r="A1880" i="3"/>
  <c r="J1879" i="3"/>
  <c r="I1879" i="3"/>
  <c r="H1879" i="3"/>
  <c r="G1879" i="3"/>
  <c r="F1879" i="3"/>
  <c r="D1879" i="3"/>
  <c r="C1879" i="3"/>
  <c r="B1879" i="3"/>
  <c r="A1879" i="3"/>
  <c r="J1878" i="3"/>
  <c r="I1878" i="3"/>
  <c r="H1878" i="3"/>
  <c r="G1878" i="3"/>
  <c r="F1878" i="3"/>
  <c r="D1878" i="3"/>
  <c r="C1878" i="3"/>
  <c r="B1878" i="3"/>
  <c r="A1878" i="3"/>
  <c r="J1877" i="3"/>
  <c r="I1877" i="3"/>
  <c r="H1877" i="3"/>
  <c r="G1877" i="3"/>
  <c r="F1877" i="3"/>
  <c r="D1877" i="3"/>
  <c r="C1877" i="3"/>
  <c r="B1877" i="3"/>
  <c r="A1877" i="3"/>
  <c r="J1876" i="3"/>
  <c r="I1876" i="3"/>
  <c r="H1876" i="3"/>
  <c r="G1876" i="3"/>
  <c r="F1876" i="3"/>
  <c r="D1876" i="3"/>
  <c r="C1876" i="3"/>
  <c r="B1876" i="3"/>
  <c r="A1876" i="3"/>
  <c r="J1875" i="3"/>
  <c r="I1875" i="3"/>
  <c r="H1875" i="3"/>
  <c r="G1875" i="3"/>
  <c r="F1875" i="3"/>
  <c r="D1875" i="3"/>
  <c r="C1875" i="3"/>
  <c r="B1875" i="3"/>
  <c r="A1875" i="3"/>
  <c r="J1874" i="3"/>
  <c r="I1874" i="3"/>
  <c r="H1874" i="3"/>
  <c r="G1874" i="3"/>
  <c r="F1874" i="3"/>
  <c r="D1874" i="3"/>
  <c r="C1874" i="3"/>
  <c r="B1874" i="3"/>
  <c r="A1874" i="3"/>
  <c r="J1873" i="3"/>
  <c r="I1873" i="3"/>
  <c r="H1873" i="3"/>
  <c r="G1873" i="3"/>
  <c r="F1873" i="3"/>
  <c r="D1873" i="3"/>
  <c r="C1873" i="3"/>
  <c r="B1873" i="3"/>
  <c r="A1873" i="3"/>
  <c r="J1872" i="3"/>
  <c r="I1872" i="3"/>
  <c r="H1872" i="3"/>
  <c r="G1872" i="3"/>
  <c r="F1872" i="3"/>
  <c r="D1872" i="3"/>
  <c r="C1872" i="3"/>
  <c r="B1872" i="3"/>
  <c r="A1872" i="3"/>
  <c r="J1871" i="3"/>
  <c r="I1871" i="3"/>
  <c r="H1871" i="3"/>
  <c r="G1871" i="3"/>
  <c r="F1871" i="3"/>
  <c r="D1871" i="3"/>
  <c r="C1871" i="3"/>
  <c r="B1871" i="3"/>
  <c r="A1871" i="3"/>
  <c r="J1870" i="3"/>
  <c r="I1870" i="3"/>
  <c r="H1870" i="3"/>
  <c r="G1870" i="3"/>
  <c r="F1870" i="3"/>
  <c r="D1870" i="3"/>
  <c r="C1870" i="3"/>
  <c r="B1870" i="3"/>
  <c r="A1870" i="3"/>
  <c r="J1869" i="3"/>
  <c r="I1869" i="3"/>
  <c r="H1869" i="3"/>
  <c r="G1869" i="3"/>
  <c r="F1869" i="3"/>
  <c r="D1869" i="3"/>
  <c r="C1869" i="3"/>
  <c r="B1869" i="3"/>
  <c r="A1869" i="3"/>
  <c r="J1868" i="3"/>
  <c r="I1868" i="3"/>
  <c r="H1868" i="3"/>
  <c r="G1868" i="3"/>
  <c r="F1868" i="3"/>
  <c r="D1868" i="3"/>
  <c r="C1868" i="3"/>
  <c r="B1868" i="3"/>
  <c r="A1868" i="3"/>
  <c r="J1867" i="3"/>
  <c r="I1867" i="3"/>
  <c r="H1867" i="3"/>
  <c r="G1867" i="3"/>
  <c r="F1867" i="3"/>
  <c r="D1867" i="3"/>
  <c r="C1867" i="3"/>
  <c r="B1867" i="3"/>
  <c r="A1867" i="3"/>
  <c r="J1866" i="3"/>
  <c r="I1866" i="3"/>
  <c r="H1866" i="3"/>
  <c r="G1866" i="3"/>
  <c r="F1866" i="3"/>
  <c r="D1866" i="3"/>
  <c r="C1866" i="3"/>
  <c r="B1866" i="3"/>
  <c r="A1866" i="3"/>
  <c r="J1865" i="3"/>
  <c r="I1865" i="3"/>
  <c r="H1865" i="3"/>
  <c r="G1865" i="3"/>
  <c r="F1865" i="3"/>
  <c r="D1865" i="3"/>
  <c r="C1865" i="3"/>
  <c r="B1865" i="3"/>
  <c r="A1865" i="3"/>
  <c r="J1864" i="3"/>
  <c r="I1864" i="3"/>
  <c r="H1864" i="3"/>
  <c r="G1864" i="3"/>
  <c r="F1864" i="3"/>
  <c r="D1864" i="3"/>
  <c r="C1864" i="3"/>
  <c r="B1864" i="3"/>
  <c r="A1864" i="3"/>
  <c r="J1863" i="3"/>
  <c r="I1863" i="3"/>
  <c r="H1863" i="3"/>
  <c r="G1863" i="3"/>
  <c r="F1863" i="3"/>
  <c r="D1863" i="3"/>
  <c r="C1863" i="3"/>
  <c r="B1863" i="3"/>
  <c r="A1863" i="3"/>
  <c r="J1862" i="3"/>
  <c r="I1862" i="3"/>
  <c r="H1862" i="3"/>
  <c r="G1862" i="3"/>
  <c r="F1862" i="3"/>
  <c r="D1862" i="3"/>
  <c r="C1862" i="3"/>
  <c r="B1862" i="3"/>
  <c r="A1862" i="3"/>
  <c r="J1861" i="3"/>
  <c r="I1861" i="3"/>
  <c r="H1861" i="3"/>
  <c r="G1861" i="3"/>
  <c r="F1861" i="3"/>
  <c r="D1861" i="3"/>
  <c r="C1861" i="3"/>
  <c r="B1861" i="3"/>
  <c r="A1861" i="3"/>
  <c r="J1860" i="3"/>
  <c r="I1860" i="3"/>
  <c r="H1860" i="3"/>
  <c r="G1860" i="3"/>
  <c r="F1860" i="3"/>
  <c r="D1860" i="3"/>
  <c r="C1860" i="3"/>
  <c r="B1860" i="3"/>
  <c r="A1860" i="3"/>
  <c r="J1859" i="3"/>
  <c r="I1859" i="3"/>
  <c r="H1859" i="3"/>
  <c r="G1859" i="3"/>
  <c r="F1859" i="3"/>
  <c r="D1859" i="3"/>
  <c r="C1859" i="3"/>
  <c r="B1859" i="3"/>
  <c r="A1859" i="3"/>
  <c r="J1858" i="3"/>
  <c r="I1858" i="3"/>
  <c r="H1858" i="3"/>
  <c r="G1858" i="3"/>
  <c r="F1858" i="3"/>
  <c r="D1858" i="3"/>
  <c r="C1858" i="3"/>
  <c r="B1858" i="3"/>
  <c r="A1858" i="3"/>
  <c r="J1857" i="3"/>
  <c r="I1857" i="3"/>
  <c r="H1857" i="3"/>
  <c r="G1857" i="3"/>
  <c r="F1857" i="3"/>
  <c r="D1857" i="3"/>
  <c r="C1857" i="3"/>
  <c r="B1857" i="3"/>
  <c r="A1857" i="3"/>
  <c r="J1856" i="3"/>
  <c r="I1856" i="3"/>
  <c r="H1856" i="3"/>
  <c r="G1856" i="3"/>
  <c r="F1856" i="3"/>
  <c r="D1856" i="3"/>
  <c r="C1856" i="3"/>
  <c r="B1856" i="3"/>
  <c r="A1856" i="3"/>
  <c r="J1855" i="3"/>
  <c r="I1855" i="3"/>
  <c r="H1855" i="3"/>
  <c r="G1855" i="3"/>
  <c r="F1855" i="3"/>
  <c r="D1855" i="3"/>
  <c r="C1855" i="3"/>
  <c r="B1855" i="3"/>
  <c r="A1855" i="3"/>
  <c r="J1854" i="3"/>
  <c r="I1854" i="3"/>
  <c r="H1854" i="3"/>
  <c r="G1854" i="3"/>
  <c r="F1854" i="3"/>
  <c r="D1854" i="3"/>
  <c r="C1854" i="3"/>
  <c r="B1854" i="3"/>
  <c r="A1854" i="3"/>
  <c r="J1853" i="3"/>
  <c r="I1853" i="3"/>
  <c r="H1853" i="3"/>
  <c r="G1853" i="3"/>
  <c r="F1853" i="3"/>
  <c r="D1853" i="3"/>
  <c r="C1853" i="3"/>
  <c r="B1853" i="3"/>
  <c r="A1853" i="3"/>
  <c r="J1852" i="3"/>
  <c r="I1852" i="3"/>
  <c r="H1852" i="3"/>
  <c r="G1852" i="3"/>
  <c r="F1852" i="3"/>
  <c r="D1852" i="3"/>
  <c r="C1852" i="3"/>
  <c r="B1852" i="3"/>
  <c r="A1852" i="3"/>
  <c r="J1851" i="3"/>
  <c r="I1851" i="3"/>
  <c r="H1851" i="3"/>
  <c r="G1851" i="3"/>
  <c r="F1851" i="3"/>
  <c r="D1851" i="3"/>
  <c r="C1851" i="3"/>
  <c r="B1851" i="3"/>
  <c r="A1851" i="3"/>
  <c r="J1850" i="3"/>
  <c r="I1850" i="3"/>
  <c r="H1850" i="3"/>
  <c r="G1850" i="3"/>
  <c r="F1850" i="3"/>
  <c r="D1850" i="3"/>
  <c r="C1850" i="3"/>
  <c r="B1850" i="3"/>
  <c r="A1850" i="3"/>
  <c r="J1849" i="3"/>
  <c r="I1849" i="3"/>
  <c r="H1849" i="3"/>
  <c r="G1849" i="3"/>
  <c r="F1849" i="3"/>
  <c r="D1849" i="3"/>
  <c r="C1849" i="3"/>
  <c r="B1849" i="3"/>
  <c r="A1849" i="3"/>
  <c r="J1848" i="3"/>
  <c r="I1848" i="3"/>
  <c r="H1848" i="3"/>
  <c r="G1848" i="3"/>
  <c r="F1848" i="3"/>
  <c r="D1848" i="3"/>
  <c r="C1848" i="3"/>
  <c r="B1848" i="3"/>
  <c r="A1848" i="3"/>
  <c r="J1847" i="3"/>
  <c r="I1847" i="3"/>
  <c r="H1847" i="3"/>
  <c r="G1847" i="3"/>
  <c r="F1847" i="3"/>
  <c r="D1847" i="3"/>
  <c r="C1847" i="3"/>
  <c r="B1847" i="3"/>
  <c r="A1847" i="3"/>
  <c r="J1846" i="3"/>
  <c r="I1846" i="3"/>
  <c r="H1846" i="3"/>
  <c r="G1846" i="3"/>
  <c r="F1846" i="3"/>
  <c r="D1846" i="3"/>
  <c r="C1846" i="3"/>
  <c r="B1846" i="3"/>
  <c r="A1846" i="3"/>
  <c r="J1845" i="3"/>
  <c r="I1845" i="3"/>
  <c r="H1845" i="3"/>
  <c r="G1845" i="3"/>
  <c r="F1845" i="3"/>
  <c r="D1845" i="3"/>
  <c r="C1845" i="3"/>
  <c r="B1845" i="3"/>
  <c r="A1845" i="3"/>
  <c r="J1844" i="3"/>
  <c r="I1844" i="3"/>
  <c r="H1844" i="3"/>
  <c r="G1844" i="3"/>
  <c r="F1844" i="3"/>
  <c r="D1844" i="3"/>
  <c r="C1844" i="3"/>
  <c r="B1844" i="3"/>
  <c r="A1844" i="3"/>
  <c r="J1843" i="3"/>
  <c r="I1843" i="3"/>
  <c r="H1843" i="3"/>
  <c r="G1843" i="3"/>
  <c r="F1843" i="3"/>
  <c r="D1843" i="3"/>
  <c r="C1843" i="3"/>
  <c r="B1843" i="3"/>
  <c r="A1843" i="3"/>
  <c r="J1842" i="3"/>
  <c r="I1842" i="3"/>
  <c r="H1842" i="3"/>
  <c r="G1842" i="3"/>
  <c r="F1842" i="3"/>
  <c r="D1842" i="3"/>
  <c r="C1842" i="3"/>
  <c r="B1842" i="3"/>
  <c r="A1842" i="3"/>
  <c r="J1841" i="3"/>
  <c r="I1841" i="3"/>
  <c r="H1841" i="3"/>
  <c r="G1841" i="3"/>
  <c r="F1841" i="3"/>
  <c r="D1841" i="3"/>
  <c r="C1841" i="3"/>
  <c r="B1841" i="3"/>
  <c r="A1841" i="3"/>
  <c r="J1840" i="3"/>
  <c r="I1840" i="3"/>
  <c r="H1840" i="3"/>
  <c r="G1840" i="3"/>
  <c r="F1840" i="3"/>
  <c r="D1840" i="3"/>
  <c r="C1840" i="3"/>
  <c r="B1840" i="3"/>
  <c r="A1840" i="3"/>
  <c r="J1839" i="3"/>
  <c r="I1839" i="3"/>
  <c r="H1839" i="3"/>
  <c r="G1839" i="3"/>
  <c r="F1839" i="3"/>
  <c r="D1839" i="3"/>
  <c r="C1839" i="3"/>
  <c r="B1839" i="3"/>
  <c r="A1839" i="3"/>
  <c r="J1838" i="3"/>
  <c r="I1838" i="3"/>
  <c r="H1838" i="3"/>
  <c r="G1838" i="3"/>
  <c r="F1838" i="3"/>
  <c r="D1838" i="3"/>
  <c r="C1838" i="3"/>
  <c r="B1838" i="3"/>
  <c r="A1838" i="3"/>
  <c r="J1837" i="3"/>
  <c r="I1837" i="3"/>
  <c r="H1837" i="3"/>
  <c r="G1837" i="3"/>
  <c r="F1837" i="3"/>
  <c r="D1837" i="3"/>
  <c r="C1837" i="3"/>
  <c r="B1837" i="3"/>
  <c r="A1837" i="3"/>
  <c r="J1836" i="3"/>
  <c r="I1836" i="3"/>
  <c r="H1836" i="3"/>
  <c r="G1836" i="3"/>
  <c r="F1836" i="3"/>
  <c r="D1836" i="3"/>
  <c r="C1836" i="3"/>
  <c r="B1836" i="3"/>
  <c r="A1836" i="3"/>
  <c r="J1835" i="3"/>
  <c r="I1835" i="3"/>
  <c r="H1835" i="3"/>
  <c r="G1835" i="3"/>
  <c r="F1835" i="3"/>
  <c r="D1835" i="3"/>
  <c r="C1835" i="3"/>
  <c r="B1835" i="3"/>
  <c r="A1835" i="3"/>
  <c r="J1834" i="3"/>
  <c r="I1834" i="3"/>
  <c r="H1834" i="3"/>
  <c r="G1834" i="3"/>
  <c r="F1834" i="3"/>
  <c r="D1834" i="3"/>
  <c r="C1834" i="3"/>
  <c r="B1834" i="3"/>
  <c r="A1834" i="3"/>
  <c r="J1833" i="3"/>
  <c r="I1833" i="3"/>
  <c r="H1833" i="3"/>
  <c r="G1833" i="3"/>
  <c r="F1833" i="3"/>
  <c r="D1833" i="3"/>
  <c r="C1833" i="3"/>
  <c r="B1833" i="3"/>
  <c r="A1833" i="3"/>
  <c r="J1832" i="3"/>
  <c r="I1832" i="3"/>
  <c r="H1832" i="3"/>
  <c r="G1832" i="3"/>
  <c r="F1832" i="3"/>
  <c r="D1832" i="3"/>
  <c r="C1832" i="3"/>
  <c r="B1832" i="3"/>
  <c r="A1832" i="3"/>
  <c r="J1831" i="3"/>
  <c r="I1831" i="3"/>
  <c r="H1831" i="3"/>
  <c r="G1831" i="3"/>
  <c r="F1831" i="3"/>
  <c r="D1831" i="3"/>
  <c r="C1831" i="3"/>
  <c r="B1831" i="3"/>
  <c r="A1831" i="3"/>
  <c r="J1830" i="3"/>
  <c r="I1830" i="3"/>
  <c r="H1830" i="3"/>
  <c r="G1830" i="3"/>
  <c r="F1830" i="3"/>
  <c r="D1830" i="3"/>
  <c r="C1830" i="3"/>
  <c r="B1830" i="3"/>
  <c r="A1830" i="3"/>
  <c r="J1829" i="3"/>
  <c r="I1829" i="3"/>
  <c r="H1829" i="3"/>
  <c r="G1829" i="3"/>
  <c r="F1829" i="3"/>
  <c r="D1829" i="3"/>
  <c r="C1829" i="3"/>
  <c r="B1829" i="3"/>
  <c r="A1829" i="3"/>
  <c r="J1828" i="3"/>
  <c r="I1828" i="3"/>
  <c r="H1828" i="3"/>
  <c r="G1828" i="3"/>
  <c r="F1828" i="3"/>
  <c r="D1828" i="3"/>
  <c r="C1828" i="3"/>
  <c r="B1828" i="3"/>
  <c r="A1828" i="3"/>
  <c r="J1827" i="3"/>
  <c r="I1827" i="3"/>
  <c r="H1827" i="3"/>
  <c r="G1827" i="3"/>
  <c r="F1827" i="3"/>
  <c r="D1827" i="3"/>
  <c r="C1827" i="3"/>
  <c r="B1827" i="3"/>
  <c r="A1827" i="3"/>
  <c r="J1826" i="3"/>
  <c r="I1826" i="3"/>
  <c r="H1826" i="3"/>
  <c r="G1826" i="3"/>
  <c r="F1826" i="3"/>
  <c r="D1826" i="3"/>
  <c r="C1826" i="3"/>
  <c r="B1826" i="3"/>
  <c r="A1826" i="3"/>
  <c r="J1825" i="3"/>
  <c r="I1825" i="3"/>
  <c r="H1825" i="3"/>
  <c r="G1825" i="3"/>
  <c r="F1825" i="3"/>
  <c r="D1825" i="3"/>
  <c r="C1825" i="3"/>
  <c r="B1825" i="3"/>
  <c r="A1825" i="3"/>
  <c r="J1824" i="3"/>
  <c r="I1824" i="3"/>
  <c r="H1824" i="3"/>
  <c r="G1824" i="3"/>
  <c r="F1824" i="3"/>
  <c r="D1824" i="3"/>
  <c r="C1824" i="3"/>
  <c r="B1824" i="3"/>
  <c r="A1824" i="3"/>
  <c r="J1823" i="3"/>
  <c r="I1823" i="3"/>
  <c r="H1823" i="3"/>
  <c r="G1823" i="3"/>
  <c r="F1823" i="3"/>
  <c r="D1823" i="3"/>
  <c r="C1823" i="3"/>
  <c r="B1823" i="3"/>
  <c r="A1823" i="3"/>
  <c r="J1822" i="3"/>
  <c r="I1822" i="3"/>
  <c r="H1822" i="3"/>
  <c r="G1822" i="3"/>
  <c r="F1822" i="3"/>
  <c r="D1822" i="3"/>
  <c r="C1822" i="3"/>
  <c r="B1822" i="3"/>
  <c r="A1822" i="3"/>
  <c r="J1821" i="3"/>
  <c r="I1821" i="3"/>
  <c r="H1821" i="3"/>
  <c r="G1821" i="3"/>
  <c r="F1821" i="3"/>
  <c r="D1821" i="3"/>
  <c r="C1821" i="3"/>
  <c r="B1821" i="3"/>
  <c r="A1821" i="3"/>
  <c r="J1820" i="3"/>
  <c r="I1820" i="3"/>
  <c r="H1820" i="3"/>
  <c r="G1820" i="3"/>
  <c r="F1820" i="3"/>
  <c r="D1820" i="3"/>
  <c r="C1820" i="3"/>
  <c r="B1820" i="3"/>
  <c r="A1820" i="3"/>
  <c r="J1819" i="3"/>
  <c r="I1819" i="3"/>
  <c r="H1819" i="3"/>
  <c r="G1819" i="3"/>
  <c r="F1819" i="3"/>
  <c r="D1819" i="3"/>
  <c r="C1819" i="3"/>
  <c r="B1819" i="3"/>
  <c r="A1819" i="3"/>
  <c r="J1818" i="3"/>
  <c r="I1818" i="3"/>
  <c r="H1818" i="3"/>
  <c r="G1818" i="3"/>
  <c r="F1818" i="3"/>
  <c r="D1818" i="3"/>
  <c r="C1818" i="3"/>
  <c r="B1818" i="3"/>
  <c r="A1818" i="3"/>
  <c r="J1817" i="3"/>
  <c r="I1817" i="3"/>
  <c r="H1817" i="3"/>
  <c r="G1817" i="3"/>
  <c r="F1817" i="3"/>
  <c r="D1817" i="3"/>
  <c r="C1817" i="3"/>
  <c r="B1817" i="3"/>
  <c r="A1817" i="3"/>
  <c r="J1816" i="3"/>
  <c r="I1816" i="3"/>
  <c r="H1816" i="3"/>
  <c r="G1816" i="3"/>
  <c r="F1816" i="3"/>
  <c r="D1816" i="3"/>
  <c r="C1816" i="3"/>
  <c r="B1816" i="3"/>
  <c r="A1816" i="3"/>
  <c r="J1815" i="3"/>
  <c r="I1815" i="3"/>
  <c r="H1815" i="3"/>
  <c r="G1815" i="3"/>
  <c r="F1815" i="3"/>
  <c r="D1815" i="3"/>
  <c r="C1815" i="3"/>
  <c r="B1815" i="3"/>
  <c r="A1815" i="3"/>
  <c r="J1814" i="3"/>
  <c r="I1814" i="3"/>
  <c r="H1814" i="3"/>
  <c r="G1814" i="3"/>
  <c r="F1814" i="3"/>
  <c r="D1814" i="3"/>
  <c r="C1814" i="3"/>
  <c r="B1814" i="3"/>
  <c r="A1814" i="3"/>
  <c r="J1813" i="3"/>
  <c r="I1813" i="3"/>
  <c r="H1813" i="3"/>
  <c r="G1813" i="3"/>
  <c r="F1813" i="3"/>
  <c r="D1813" i="3"/>
  <c r="C1813" i="3"/>
  <c r="B1813" i="3"/>
  <c r="A1813" i="3"/>
  <c r="J1812" i="3"/>
  <c r="I1812" i="3"/>
  <c r="H1812" i="3"/>
  <c r="G1812" i="3"/>
  <c r="F1812" i="3"/>
  <c r="D1812" i="3"/>
  <c r="C1812" i="3"/>
  <c r="B1812" i="3"/>
  <c r="A1812" i="3"/>
  <c r="J1811" i="3"/>
  <c r="I1811" i="3"/>
  <c r="H1811" i="3"/>
  <c r="G1811" i="3"/>
  <c r="F1811" i="3"/>
  <c r="D1811" i="3"/>
  <c r="C1811" i="3"/>
  <c r="B1811" i="3"/>
  <c r="A1811" i="3"/>
  <c r="J1810" i="3"/>
  <c r="I1810" i="3"/>
  <c r="H1810" i="3"/>
  <c r="G1810" i="3"/>
  <c r="F1810" i="3"/>
  <c r="D1810" i="3"/>
  <c r="C1810" i="3"/>
  <c r="B1810" i="3"/>
  <c r="A1810" i="3"/>
  <c r="J1809" i="3"/>
  <c r="I1809" i="3"/>
  <c r="H1809" i="3"/>
  <c r="G1809" i="3"/>
  <c r="F1809" i="3"/>
  <c r="D1809" i="3"/>
  <c r="C1809" i="3"/>
  <c r="B1809" i="3"/>
  <c r="A1809" i="3"/>
  <c r="J1808" i="3"/>
  <c r="I1808" i="3"/>
  <c r="H1808" i="3"/>
  <c r="G1808" i="3"/>
  <c r="F1808" i="3"/>
  <c r="D1808" i="3"/>
  <c r="C1808" i="3"/>
  <c r="B1808" i="3"/>
  <c r="A1808" i="3"/>
  <c r="J1807" i="3"/>
  <c r="I1807" i="3"/>
  <c r="H1807" i="3"/>
  <c r="G1807" i="3"/>
  <c r="F1807" i="3"/>
  <c r="D1807" i="3"/>
  <c r="C1807" i="3"/>
  <c r="B1807" i="3"/>
  <c r="A1807" i="3"/>
  <c r="J1806" i="3"/>
  <c r="I1806" i="3"/>
  <c r="H1806" i="3"/>
  <c r="G1806" i="3"/>
  <c r="F1806" i="3"/>
  <c r="D1806" i="3"/>
  <c r="C1806" i="3"/>
  <c r="B1806" i="3"/>
  <c r="A1806" i="3"/>
  <c r="J1805" i="3"/>
  <c r="I1805" i="3"/>
  <c r="H1805" i="3"/>
  <c r="G1805" i="3"/>
  <c r="F1805" i="3"/>
  <c r="D1805" i="3"/>
  <c r="C1805" i="3"/>
  <c r="B1805" i="3"/>
  <c r="A1805" i="3"/>
  <c r="J1804" i="3"/>
  <c r="I1804" i="3"/>
  <c r="H1804" i="3"/>
  <c r="G1804" i="3"/>
  <c r="F1804" i="3"/>
  <c r="D1804" i="3"/>
  <c r="C1804" i="3"/>
  <c r="B1804" i="3"/>
  <c r="A1804" i="3"/>
  <c r="J1803" i="3"/>
  <c r="I1803" i="3"/>
  <c r="H1803" i="3"/>
  <c r="G1803" i="3"/>
  <c r="F1803" i="3"/>
  <c r="D1803" i="3"/>
  <c r="C1803" i="3"/>
  <c r="B1803" i="3"/>
  <c r="A1803" i="3"/>
  <c r="J1802" i="3"/>
  <c r="I1802" i="3"/>
  <c r="H1802" i="3"/>
  <c r="G1802" i="3"/>
  <c r="F1802" i="3"/>
  <c r="D1802" i="3"/>
  <c r="C1802" i="3"/>
  <c r="B1802" i="3"/>
  <c r="A1802" i="3"/>
  <c r="J1801" i="3"/>
  <c r="I1801" i="3"/>
  <c r="H1801" i="3"/>
  <c r="G1801" i="3"/>
  <c r="F1801" i="3"/>
  <c r="D1801" i="3"/>
  <c r="C1801" i="3"/>
  <c r="B1801" i="3"/>
  <c r="A1801" i="3"/>
  <c r="J1800" i="3"/>
  <c r="I1800" i="3"/>
  <c r="H1800" i="3"/>
  <c r="G1800" i="3"/>
  <c r="F1800" i="3"/>
  <c r="D1800" i="3"/>
  <c r="C1800" i="3"/>
  <c r="B1800" i="3"/>
  <c r="A1800" i="3"/>
  <c r="J1799" i="3"/>
  <c r="I1799" i="3"/>
  <c r="H1799" i="3"/>
  <c r="G1799" i="3"/>
  <c r="F1799" i="3"/>
  <c r="D1799" i="3"/>
  <c r="C1799" i="3"/>
  <c r="B1799" i="3"/>
  <c r="A1799" i="3"/>
  <c r="J1798" i="3"/>
  <c r="I1798" i="3"/>
  <c r="H1798" i="3"/>
  <c r="G1798" i="3"/>
  <c r="F1798" i="3"/>
  <c r="D1798" i="3"/>
  <c r="C1798" i="3"/>
  <c r="B1798" i="3"/>
  <c r="A1798" i="3"/>
  <c r="J1797" i="3"/>
  <c r="I1797" i="3"/>
  <c r="H1797" i="3"/>
  <c r="G1797" i="3"/>
  <c r="F1797" i="3"/>
  <c r="D1797" i="3"/>
  <c r="C1797" i="3"/>
  <c r="B1797" i="3"/>
  <c r="A1797" i="3"/>
  <c r="J1796" i="3"/>
  <c r="I1796" i="3"/>
  <c r="H1796" i="3"/>
  <c r="G1796" i="3"/>
  <c r="F1796" i="3"/>
  <c r="D1796" i="3"/>
  <c r="C1796" i="3"/>
  <c r="B1796" i="3"/>
  <c r="A1796" i="3"/>
  <c r="J1795" i="3"/>
  <c r="I1795" i="3"/>
  <c r="H1795" i="3"/>
  <c r="G1795" i="3"/>
  <c r="F1795" i="3"/>
  <c r="D1795" i="3"/>
  <c r="C1795" i="3"/>
  <c r="B1795" i="3"/>
  <c r="A1795" i="3"/>
  <c r="J1794" i="3"/>
  <c r="I1794" i="3"/>
  <c r="H1794" i="3"/>
  <c r="G1794" i="3"/>
  <c r="F1794" i="3"/>
  <c r="D1794" i="3"/>
  <c r="C1794" i="3"/>
  <c r="B1794" i="3"/>
  <c r="A1794" i="3"/>
  <c r="J1793" i="3"/>
  <c r="I1793" i="3"/>
  <c r="H1793" i="3"/>
  <c r="G1793" i="3"/>
  <c r="F1793" i="3"/>
  <c r="D1793" i="3"/>
  <c r="C1793" i="3"/>
  <c r="B1793" i="3"/>
  <c r="A1793" i="3"/>
  <c r="J1792" i="3"/>
  <c r="I1792" i="3"/>
  <c r="H1792" i="3"/>
  <c r="G1792" i="3"/>
  <c r="F1792" i="3"/>
  <c r="D1792" i="3"/>
  <c r="C1792" i="3"/>
  <c r="B1792" i="3"/>
  <c r="A1792" i="3"/>
  <c r="J1791" i="3"/>
  <c r="I1791" i="3"/>
  <c r="H1791" i="3"/>
  <c r="G1791" i="3"/>
  <c r="F1791" i="3"/>
  <c r="D1791" i="3"/>
  <c r="C1791" i="3"/>
  <c r="B1791" i="3"/>
  <c r="A1791" i="3"/>
  <c r="J1790" i="3"/>
  <c r="I1790" i="3"/>
  <c r="H1790" i="3"/>
  <c r="G1790" i="3"/>
  <c r="F1790" i="3"/>
  <c r="D1790" i="3"/>
  <c r="C1790" i="3"/>
  <c r="B1790" i="3"/>
  <c r="A1790" i="3"/>
  <c r="J1789" i="3"/>
  <c r="I1789" i="3"/>
  <c r="H1789" i="3"/>
  <c r="G1789" i="3"/>
  <c r="F1789" i="3"/>
  <c r="D1789" i="3"/>
  <c r="C1789" i="3"/>
  <c r="B1789" i="3"/>
  <c r="A1789" i="3"/>
  <c r="J1788" i="3"/>
  <c r="I1788" i="3"/>
  <c r="H1788" i="3"/>
  <c r="G1788" i="3"/>
  <c r="F1788" i="3"/>
  <c r="D1788" i="3"/>
  <c r="C1788" i="3"/>
  <c r="B1788" i="3"/>
  <c r="A1788" i="3"/>
  <c r="J1787" i="3"/>
  <c r="I1787" i="3"/>
  <c r="H1787" i="3"/>
  <c r="G1787" i="3"/>
  <c r="F1787" i="3"/>
  <c r="D1787" i="3"/>
  <c r="C1787" i="3"/>
  <c r="B1787" i="3"/>
  <c r="A1787" i="3"/>
  <c r="J1786" i="3"/>
  <c r="I1786" i="3"/>
  <c r="H1786" i="3"/>
  <c r="G1786" i="3"/>
  <c r="F1786" i="3"/>
  <c r="D1786" i="3"/>
  <c r="C1786" i="3"/>
  <c r="B1786" i="3"/>
  <c r="A1786" i="3"/>
  <c r="J1785" i="3"/>
  <c r="I1785" i="3"/>
  <c r="H1785" i="3"/>
  <c r="G1785" i="3"/>
  <c r="F1785" i="3"/>
  <c r="D1785" i="3"/>
  <c r="C1785" i="3"/>
  <c r="B1785" i="3"/>
  <c r="A1785" i="3"/>
  <c r="J1784" i="3"/>
  <c r="I1784" i="3"/>
  <c r="H1784" i="3"/>
  <c r="G1784" i="3"/>
  <c r="F1784" i="3"/>
  <c r="D1784" i="3"/>
  <c r="C1784" i="3"/>
  <c r="B1784" i="3"/>
  <c r="A1784" i="3"/>
  <c r="J1783" i="3"/>
  <c r="I1783" i="3"/>
  <c r="H1783" i="3"/>
  <c r="G1783" i="3"/>
  <c r="F1783" i="3"/>
  <c r="D1783" i="3"/>
  <c r="C1783" i="3"/>
  <c r="B1783" i="3"/>
  <c r="A1783" i="3"/>
  <c r="J1782" i="3"/>
  <c r="I1782" i="3"/>
  <c r="H1782" i="3"/>
  <c r="G1782" i="3"/>
  <c r="F1782" i="3"/>
  <c r="D1782" i="3"/>
  <c r="C1782" i="3"/>
  <c r="B1782" i="3"/>
  <c r="A1782" i="3"/>
  <c r="J1781" i="3"/>
  <c r="I1781" i="3"/>
  <c r="H1781" i="3"/>
  <c r="G1781" i="3"/>
  <c r="F1781" i="3"/>
  <c r="D1781" i="3"/>
  <c r="C1781" i="3"/>
  <c r="B1781" i="3"/>
  <c r="A1781" i="3"/>
  <c r="J1780" i="3"/>
  <c r="I1780" i="3"/>
  <c r="H1780" i="3"/>
  <c r="G1780" i="3"/>
  <c r="F1780" i="3"/>
  <c r="D1780" i="3"/>
  <c r="C1780" i="3"/>
  <c r="B1780" i="3"/>
  <c r="A1780" i="3"/>
  <c r="J1779" i="3"/>
  <c r="I1779" i="3"/>
  <c r="H1779" i="3"/>
  <c r="G1779" i="3"/>
  <c r="F1779" i="3"/>
  <c r="D1779" i="3"/>
  <c r="C1779" i="3"/>
  <c r="B1779" i="3"/>
  <c r="A1779" i="3"/>
  <c r="J1778" i="3"/>
  <c r="I1778" i="3"/>
  <c r="H1778" i="3"/>
  <c r="G1778" i="3"/>
  <c r="F1778" i="3"/>
  <c r="D1778" i="3"/>
  <c r="C1778" i="3"/>
  <c r="B1778" i="3"/>
  <c r="A1778" i="3"/>
  <c r="J1777" i="3"/>
  <c r="I1777" i="3"/>
  <c r="H1777" i="3"/>
  <c r="G1777" i="3"/>
  <c r="F1777" i="3"/>
  <c r="D1777" i="3"/>
  <c r="C1777" i="3"/>
  <c r="B1777" i="3"/>
  <c r="A1777" i="3"/>
  <c r="J1776" i="3"/>
  <c r="I1776" i="3"/>
  <c r="H1776" i="3"/>
  <c r="G1776" i="3"/>
  <c r="F1776" i="3"/>
  <c r="D1776" i="3"/>
  <c r="C1776" i="3"/>
  <c r="B1776" i="3"/>
  <c r="A1776" i="3"/>
  <c r="J1775" i="3"/>
  <c r="I1775" i="3"/>
  <c r="H1775" i="3"/>
  <c r="G1775" i="3"/>
  <c r="F1775" i="3"/>
  <c r="D1775" i="3"/>
  <c r="C1775" i="3"/>
  <c r="B1775" i="3"/>
  <c r="A1775" i="3"/>
  <c r="J1774" i="3"/>
  <c r="I1774" i="3"/>
  <c r="H1774" i="3"/>
  <c r="G1774" i="3"/>
  <c r="F1774" i="3"/>
  <c r="D1774" i="3"/>
  <c r="C1774" i="3"/>
  <c r="B1774" i="3"/>
  <c r="A1774" i="3"/>
  <c r="J1773" i="3"/>
  <c r="I1773" i="3"/>
  <c r="H1773" i="3"/>
  <c r="G1773" i="3"/>
  <c r="F1773" i="3"/>
  <c r="D1773" i="3"/>
  <c r="C1773" i="3"/>
  <c r="B1773" i="3"/>
  <c r="A1773" i="3"/>
  <c r="J1772" i="3"/>
  <c r="I1772" i="3"/>
  <c r="H1772" i="3"/>
  <c r="G1772" i="3"/>
  <c r="F1772" i="3"/>
  <c r="D1772" i="3"/>
  <c r="C1772" i="3"/>
  <c r="B1772" i="3"/>
  <c r="A1772" i="3"/>
  <c r="J1771" i="3"/>
  <c r="I1771" i="3"/>
  <c r="H1771" i="3"/>
  <c r="G1771" i="3"/>
  <c r="F1771" i="3"/>
  <c r="D1771" i="3"/>
  <c r="C1771" i="3"/>
  <c r="B1771" i="3"/>
  <c r="A1771" i="3"/>
  <c r="J1770" i="3"/>
  <c r="I1770" i="3"/>
  <c r="H1770" i="3"/>
  <c r="G1770" i="3"/>
  <c r="F1770" i="3"/>
  <c r="D1770" i="3"/>
  <c r="C1770" i="3"/>
  <c r="B1770" i="3"/>
  <c r="A1770" i="3"/>
  <c r="J1769" i="3"/>
  <c r="I1769" i="3"/>
  <c r="H1769" i="3"/>
  <c r="G1769" i="3"/>
  <c r="F1769" i="3"/>
  <c r="D1769" i="3"/>
  <c r="C1769" i="3"/>
  <c r="B1769" i="3"/>
  <c r="A1769" i="3"/>
  <c r="J1768" i="3"/>
  <c r="I1768" i="3"/>
  <c r="H1768" i="3"/>
  <c r="G1768" i="3"/>
  <c r="F1768" i="3"/>
  <c r="D1768" i="3"/>
  <c r="C1768" i="3"/>
  <c r="B1768" i="3"/>
  <c r="A1768" i="3"/>
  <c r="J1767" i="3"/>
  <c r="I1767" i="3"/>
  <c r="H1767" i="3"/>
  <c r="G1767" i="3"/>
  <c r="F1767" i="3"/>
  <c r="D1767" i="3"/>
  <c r="C1767" i="3"/>
  <c r="B1767" i="3"/>
  <c r="A1767" i="3"/>
  <c r="J1766" i="3"/>
  <c r="I1766" i="3"/>
  <c r="H1766" i="3"/>
  <c r="G1766" i="3"/>
  <c r="F1766" i="3"/>
  <c r="D1766" i="3"/>
  <c r="C1766" i="3"/>
  <c r="B1766" i="3"/>
  <c r="A1766" i="3"/>
  <c r="J1765" i="3"/>
  <c r="I1765" i="3"/>
  <c r="H1765" i="3"/>
  <c r="G1765" i="3"/>
  <c r="F1765" i="3"/>
  <c r="D1765" i="3"/>
  <c r="C1765" i="3"/>
  <c r="B1765" i="3"/>
  <c r="A1765" i="3"/>
  <c r="J1764" i="3"/>
  <c r="I1764" i="3"/>
  <c r="H1764" i="3"/>
  <c r="G1764" i="3"/>
  <c r="F1764" i="3"/>
  <c r="D1764" i="3"/>
  <c r="C1764" i="3"/>
  <c r="B1764" i="3"/>
  <c r="A1764" i="3"/>
  <c r="J1763" i="3"/>
  <c r="I1763" i="3"/>
  <c r="H1763" i="3"/>
  <c r="G1763" i="3"/>
  <c r="F1763" i="3"/>
  <c r="D1763" i="3"/>
  <c r="C1763" i="3"/>
  <c r="B1763" i="3"/>
  <c r="A1763" i="3"/>
  <c r="J1762" i="3"/>
  <c r="I1762" i="3"/>
  <c r="H1762" i="3"/>
  <c r="G1762" i="3"/>
  <c r="F1762" i="3"/>
  <c r="D1762" i="3"/>
  <c r="C1762" i="3"/>
  <c r="B1762" i="3"/>
  <c r="A1762" i="3"/>
  <c r="J1761" i="3"/>
  <c r="I1761" i="3"/>
  <c r="H1761" i="3"/>
  <c r="G1761" i="3"/>
  <c r="F1761" i="3"/>
  <c r="D1761" i="3"/>
  <c r="C1761" i="3"/>
  <c r="B1761" i="3"/>
  <c r="A1761" i="3"/>
  <c r="J1760" i="3"/>
  <c r="I1760" i="3"/>
  <c r="H1760" i="3"/>
  <c r="G1760" i="3"/>
  <c r="F1760" i="3"/>
  <c r="D1760" i="3"/>
  <c r="C1760" i="3"/>
  <c r="B1760" i="3"/>
  <c r="A1760" i="3"/>
  <c r="J1759" i="3"/>
  <c r="I1759" i="3"/>
  <c r="H1759" i="3"/>
  <c r="G1759" i="3"/>
  <c r="F1759" i="3"/>
  <c r="D1759" i="3"/>
  <c r="C1759" i="3"/>
  <c r="B1759" i="3"/>
  <c r="A1759" i="3"/>
  <c r="J1758" i="3"/>
  <c r="I1758" i="3"/>
  <c r="H1758" i="3"/>
  <c r="G1758" i="3"/>
  <c r="F1758" i="3"/>
  <c r="D1758" i="3"/>
  <c r="C1758" i="3"/>
  <c r="B1758" i="3"/>
  <c r="A1758" i="3"/>
  <c r="J1757" i="3"/>
  <c r="I1757" i="3"/>
  <c r="H1757" i="3"/>
  <c r="G1757" i="3"/>
  <c r="F1757" i="3"/>
  <c r="D1757" i="3"/>
  <c r="C1757" i="3"/>
  <c r="B1757" i="3"/>
  <c r="A1757" i="3"/>
  <c r="J1756" i="3"/>
  <c r="I1756" i="3"/>
  <c r="H1756" i="3"/>
  <c r="G1756" i="3"/>
  <c r="F1756" i="3"/>
  <c r="D1756" i="3"/>
  <c r="C1756" i="3"/>
  <c r="B1756" i="3"/>
  <c r="A1756" i="3"/>
  <c r="J1755" i="3"/>
  <c r="I1755" i="3"/>
  <c r="H1755" i="3"/>
  <c r="G1755" i="3"/>
  <c r="F1755" i="3"/>
  <c r="D1755" i="3"/>
  <c r="C1755" i="3"/>
  <c r="B1755" i="3"/>
  <c r="A1755" i="3"/>
  <c r="J1754" i="3"/>
  <c r="I1754" i="3"/>
  <c r="H1754" i="3"/>
  <c r="G1754" i="3"/>
  <c r="F1754" i="3"/>
  <c r="D1754" i="3"/>
  <c r="C1754" i="3"/>
  <c r="B1754" i="3"/>
  <c r="A1754" i="3"/>
  <c r="J1753" i="3"/>
  <c r="I1753" i="3"/>
  <c r="H1753" i="3"/>
  <c r="G1753" i="3"/>
  <c r="F1753" i="3"/>
  <c r="D1753" i="3"/>
  <c r="C1753" i="3"/>
  <c r="B1753" i="3"/>
  <c r="A1753" i="3"/>
  <c r="J1752" i="3"/>
  <c r="I1752" i="3"/>
  <c r="H1752" i="3"/>
  <c r="G1752" i="3"/>
  <c r="F1752" i="3"/>
  <c r="D1752" i="3"/>
  <c r="C1752" i="3"/>
  <c r="B1752" i="3"/>
  <c r="A1752" i="3"/>
  <c r="J1751" i="3"/>
  <c r="I1751" i="3"/>
  <c r="H1751" i="3"/>
  <c r="G1751" i="3"/>
  <c r="F1751" i="3"/>
  <c r="D1751" i="3"/>
  <c r="C1751" i="3"/>
  <c r="B1751" i="3"/>
  <c r="A1751" i="3"/>
  <c r="J1750" i="3"/>
  <c r="I1750" i="3"/>
  <c r="H1750" i="3"/>
  <c r="G1750" i="3"/>
  <c r="F1750" i="3"/>
  <c r="D1750" i="3"/>
  <c r="C1750" i="3"/>
  <c r="B1750" i="3"/>
  <c r="A1750" i="3"/>
  <c r="J1749" i="3"/>
  <c r="I1749" i="3"/>
  <c r="H1749" i="3"/>
  <c r="G1749" i="3"/>
  <c r="F1749" i="3"/>
  <c r="D1749" i="3"/>
  <c r="C1749" i="3"/>
  <c r="B1749" i="3"/>
  <c r="A1749" i="3"/>
  <c r="J1748" i="3"/>
  <c r="I1748" i="3"/>
  <c r="H1748" i="3"/>
  <c r="G1748" i="3"/>
  <c r="F1748" i="3"/>
  <c r="D1748" i="3"/>
  <c r="C1748" i="3"/>
  <c r="B1748" i="3"/>
  <c r="A1748" i="3"/>
  <c r="J1747" i="3"/>
  <c r="I1747" i="3"/>
  <c r="H1747" i="3"/>
  <c r="G1747" i="3"/>
  <c r="F1747" i="3"/>
  <c r="D1747" i="3"/>
  <c r="C1747" i="3"/>
  <c r="B1747" i="3"/>
  <c r="A1747" i="3"/>
  <c r="J1746" i="3"/>
  <c r="I1746" i="3"/>
  <c r="H1746" i="3"/>
  <c r="G1746" i="3"/>
  <c r="F1746" i="3"/>
  <c r="D1746" i="3"/>
  <c r="C1746" i="3"/>
  <c r="B1746" i="3"/>
  <c r="A1746" i="3"/>
  <c r="J1745" i="3"/>
  <c r="I1745" i="3"/>
  <c r="H1745" i="3"/>
  <c r="G1745" i="3"/>
  <c r="F1745" i="3"/>
  <c r="D1745" i="3"/>
  <c r="C1745" i="3"/>
  <c r="B1745" i="3"/>
  <c r="A1745" i="3"/>
  <c r="J1744" i="3"/>
  <c r="I1744" i="3"/>
  <c r="H1744" i="3"/>
  <c r="G1744" i="3"/>
  <c r="F1744" i="3"/>
  <c r="D1744" i="3"/>
  <c r="C1744" i="3"/>
  <c r="B1744" i="3"/>
  <c r="A1744" i="3"/>
  <c r="J1743" i="3"/>
  <c r="I1743" i="3"/>
  <c r="H1743" i="3"/>
  <c r="G1743" i="3"/>
  <c r="F1743" i="3"/>
  <c r="D1743" i="3"/>
  <c r="C1743" i="3"/>
  <c r="B1743" i="3"/>
  <c r="A1743" i="3"/>
  <c r="J1742" i="3"/>
  <c r="I1742" i="3"/>
  <c r="H1742" i="3"/>
  <c r="G1742" i="3"/>
  <c r="F1742" i="3"/>
  <c r="D1742" i="3"/>
  <c r="C1742" i="3"/>
  <c r="B1742" i="3"/>
  <c r="A1742" i="3"/>
  <c r="J1741" i="3"/>
  <c r="I1741" i="3"/>
  <c r="H1741" i="3"/>
  <c r="G1741" i="3"/>
  <c r="F1741" i="3"/>
  <c r="D1741" i="3"/>
  <c r="C1741" i="3"/>
  <c r="B1741" i="3"/>
  <c r="A1741" i="3"/>
  <c r="J1740" i="3"/>
  <c r="I1740" i="3"/>
  <c r="H1740" i="3"/>
  <c r="G1740" i="3"/>
  <c r="F1740" i="3"/>
  <c r="D1740" i="3"/>
  <c r="C1740" i="3"/>
  <c r="B1740" i="3"/>
  <c r="A1740" i="3"/>
  <c r="J1739" i="3"/>
  <c r="I1739" i="3"/>
  <c r="H1739" i="3"/>
  <c r="G1739" i="3"/>
  <c r="F1739" i="3"/>
  <c r="D1739" i="3"/>
  <c r="C1739" i="3"/>
  <c r="B1739" i="3"/>
  <c r="A1739" i="3"/>
  <c r="J1738" i="3"/>
  <c r="I1738" i="3"/>
  <c r="H1738" i="3"/>
  <c r="G1738" i="3"/>
  <c r="F1738" i="3"/>
  <c r="D1738" i="3"/>
  <c r="C1738" i="3"/>
  <c r="B1738" i="3"/>
  <c r="A1738" i="3"/>
  <c r="J1737" i="3"/>
  <c r="I1737" i="3"/>
  <c r="H1737" i="3"/>
  <c r="G1737" i="3"/>
  <c r="F1737" i="3"/>
  <c r="D1737" i="3"/>
  <c r="C1737" i="3"/>
  <c r="B1737" i="3"/>
  <c r="A1737" i="3"/>
  <c r="J1736" i="3"/>
  <c r="I1736" i="3"/>
  <c r="H1736" i="3"/>
  <c r="G1736" i="3"/>
  <c r="F1736" i="3"/>
  <c r="D1736" i="3"/>
  <c r="C1736" i="3"/>
  <c r="B1736" i="3"/>
  <c r="A1736" i="3"/>
  <c r="J1735" i="3"/>
  <c r="I1735" i="3"/>
  <c r="H1735" i="3"/>
  <c r="G1735" i="3"/>
  <c r="F1735" i="3"/>
  <c r="D1735" i="3"/>
  <c r="C1735" i="3"/>
  <c r="B1735" i="3"/>
  <c r="A1735" i="3"/>
  <c r="J1734" i="3"/>
  <c r="I1734" i="3"/>
  <c r="H1734" i="3"/>
  <c r="G1734" i="3"/>
  <c r="F1734" i="3"/>
  <c r="D1734" i="3"/>
  <c r="C1734" i="3"/>
  <c r="B1734" i="3"/>
  <c r="A1734" i="3"/>
  <c r="J1733" i="3"/>
  <c r="I1733" i="3"/>
  <c r="H1733" i="3"/>
  <c r="G1733" i="3"/>
  <c r="F1733" i="3"/>
  <c r="D1733" i="3"/>
  <c r="C1733" i="3"/>
  <c r="B1733" i="3"/>
  <c r="A1733" i="3"/>
  <c r="J1732" i="3"/>
  <c r="I1732" i="3"/>
  <c r="H1732" i="3"/>
  <c r="G1732" i="3"/>
  <c r="F1732" i="3"/>
  <c r="D1732" i="3"/>
  <c r="C1732" i="3"/>
  <c r="B1732" i="3"/>
  <c r="A1732" i="3"/>
  <c r="J1731" i="3"/>
  <c r="I1731" i="3"/>
  <c r="H1731" i="3"/>
  <c r="G1731" i="3"/>
  <c r="F1731" i="3"/>
  <c r="D1731" i="3"/>
  <c r="C1731" i="3"/>
  <c r="B1731" i="3"/>
  <c r="A1731" i="3"/>
  <c r="J1730" i="3"/>
  <c r="I1730" i="3"/>
  <c r="H1730" i="3"/>
  <c r="G1730" i="3"/>
  <c r="F1730" i="3"/>
  <c r="D1730" i="3"/>
  <c r="C1730" i="3"/>
  <c r="B1730" i="3"/>
  <c r="A1730" i="3"/>
  <c r="J1729" i="3"/>
  <c r="I1729" i="3"/>
  <c r="H1729" i="3"/>
  <c r="G1729" i="3"/>
  <c r="F1729" i="3"/>
  <c r="D1729" i="3"/>
  <c r="C1729" i="3"/>
  <c r="B1729" i="3"/>
  <c r="A1729" i="3"/>
  <c r="J1728" i="3"/>
  <c r="I1728" i="3"/>
  <c r="H1728" i="3"/>
  <c r="G1728" i="3"/>
  <c r="F1728" i="3"/>
  <c r="D1728" i="3"/>
  <c r="C1728" i="3"/>
  <c r="B1728" i="3"/>
  <c r="A1728" i="3"/>
  <c r="J1727" i="3"/>
  <c r="I1727" i="3"/>
  <c r="H1727" i="3"/>
  <c r="G1727" i="3"/>
  <c r="F1727" i="3"/>
  <c r="D1727" i="3"/>
  <c r="C1727" i="3"/>
  <c r="B1727" i="3"/>
  <c r="A1727" i="3"/>
  <c r="J1726" i="3"/>
  <c r="I1726" i="3"/>
  <c r="H1726" i="3"/>
  <c r="G1726" i="3"/>
  <c r="F1726" i="3"/>
  <c r="D1726" i="3"/>
  <c r="C1726" i="3"/>
  <c r="B1726" i="3"/>
  <c r="A1726" i="3"/>
  <c r="J1725" i="3"/>
  <c r="I1725" i="3"/>
  <c r="H1725" i="3"/>
  <c r="G1725" i="3"/>
  <c r="F1725" i="3"/>
  <c r="D1725" i="3"/>
  <c r="C1725" i="3"/>
  <c r="B1725" i="3"/>
  <c r="A1725" i="3"/>
  <c r="J1724" i="3"/>
  <c r="I1724" i="3"/>
  <c r="H1724" i="3"/>
  <c r="G1724" i="3"/>
  <c r="F1724" i="3"/>
  <c r="D1724" i="3"/>
  <c r="C1724" i="3"/>
  <c r="B1724" i="3"/>
  <c r="A1724" i="3"/>
  <c r="J1723" i="3"/>
  <c r="I1723" i="3"/>
  <c r="H1723" i="3"/>
  <c r="G1723" i="3"/>
  <c r="F1723" i="3"/>
  <c r="D1723" i="3"/>
  <c r="C1723" i="3"/>
  <c r="B1723" i="3"/>
  <c r="A1723" i="3"/>
  <c r="J1722" i="3"/>
  <c r="I1722" i="3"/>
  <c r="H1722" i="3"/>
  <c r="G1722" i="3"/>
  <c r="F1722" i="3"/>
  <c r="D1722" i="3"/>
  <c r="C1722" i="3"/>
  <c r="B1722" i="3"/>
  <c r="A1722" i="3"/>
  <c r="J1721" i="3"/>
  <c r="I1721" i="3"/>
  <c r="H1721" i="3"/>
  <c r="G1721" i="3"/>
  <c r="F1721" i="3"/>
  <c r="D1721" i="3"/>
  <c r="C1721" i="3"/>
  <c r="B1721" i="3"/>
  <c r="A1721" i="3"/>
  <c r="J1720" i="3"/>
  <c r="I1720" i="3"/>
  <c r="H1720" i="3"/>
  <c r="G1720" i="3"/>
  <c r="F1720" i="3"/>
  <c r="D1720" i="3"/>
  <c r="C1720" i="3"/>
  <c r="B1720" i="3"/>
  <c r="A1720" i="3"/>
  <c r="J1719" i="3"/>
  <c r="I1719" i="3"/>
  <c r="H1719" i="3"/>
  <c r="G1719" i="3"/>
  <c r="F1719" i="3"/>
  <c r="D1719" i="3"/>
  <c r="C1719" i="3"/>
  <c r="B1719" i="3"/>
  <c r="A1719" i="3"/>
  <c r="J1718" i="3"/>
  <c r="I1718" i="3"/>
  <c r="H1718" i="3"/>
  <c r="G1718" i="3"/>
  <c r="F1718" i="3"/>
  <c r="D1718" i="3"/>
  <c r="C1718" i="3"/>
  <c r="B1718" i="3"/>
  <c r="A1718" i="3"/>
  <c r="J1717" i="3"/>
  <c r="I1717" i="3"/>
  <c r="H1717" i="3"/>
  <c r="G1717" i="3"/>
  <c r="F1717" i="3"/>
  <c r="D1717" i="3"/>
  <c r="C1717" i="3"/>
  <c r="B1717" i="3"/>
  <c r="A1717" i="3"/>
  <c r="J1716" i="3"/>
  <c r="I1716" i="3"/>
  <c r="H1716" i="3"/>
  <c r="G1716" i="3"/>
  <c r="F1716" i="3"/>
  <c r="D1716" i="3"/>
  <c r="C1716" i="3"/>
  <c r="B1716" i="3"/>
  <c r="A1716" i="3"/>
  <c r="J1715" i="3"/>
  <c r="I1715" i="3"/>
  <c r="H1715" i="3"/>
  <c r="G1715" i="3"/>
  <c r="F1715" i="3"/>
  <c r="D1715" i="3"/>
  <c r="C1715" i="3"/>
  <c r="B1715" i="3"/>
  <c r="A1715" i="3"/>
  <c r="J1714" i="3"/>
  <c r="I1714" i="3"/>
  <c r="H1714" i="3"/>
  <c r="G1714" i="3"/>
  <c r="F1714" i="3"/>
  <c r="D1714" i="3"/>
  <c r="C1714" i="3"/>
  <c r="B1714" i="3"/>
  <c r="A1714" i="3"/>
  <c r="J1713" i="3"/>
  <c r="I1713" i="3"/>
  <c r="H1713" i="3"/>
  <c r="G1713" i="3"/>
  <c r="F1713" i="3"/>
  <c r="D1713" i="3"/>
  <c r="C1713" i="3"/>
  <c r="B1713" i="3"/>
  <c r="A1713" i="3"/>
  <c r="J1712" i="3"/>
  <c r="I1712" i="3"/>
  <c r="H1712" i="3"/>
  <c r="G1712" i="3"/>
  <c r="F1712" i="3"/>
  <c r="D1712" i="3"/>
  <c r="C1712" i="3"/>
  <c r="B1712" i="3"/>
  <c r="A1712" i="3"/>
  <c r="J1711" i="3"/>
  <c r="I1711" i="3"/>
  <c r="H1711" i="3"/>
  <c r="G1711" i="3"/>
  <c r="F1711" i="3"/>
  <c r="D1711" i="3"/>
  <c r="C1711" i="3"/>
  <c r="B1711" i="3"/>
  <c r="A1711" i="3"/>
  <c r="J1710" i="3"/>
  <c r="I1710" i="3"/>
  <c r="H1710" i="3"/>
  <c r="G1710" i="3"/>
  <c r="F1710" i="3"/>
  <c r="D1710" i="3"/>
  <c r="C1710" i="3"/>
  <c r="B1710" i="3"/>
  <c r="A1710" i="3"/>
  <c r="J1709" i="3"/>
  <c r="I1709" i="3"/>
  <c r="H1709" i="3"/>
  <c r="G1709" i="3"/>
  <c r="F1709" i="3"/>
  <c r="D1709" i="3"/>
  <c r="C1709" i="3"/>
  <c r="B1709" i="3"/>
  <c r="A1709" i="3"/>
  <c r="J1708" i="3"/>
  <c r="I1708" i="3"/>
  <c r="H1708" i="3"/>
  <c r="G1708" i="3"/>
  <c r="F1708" i="3"/>
  <c r="D1708" i="3"/>
  <c r="C1708" i="3"/>
  <c r="B1708" i="3"/>
  <c r="A1708" i="3"/>
  <c r="J1707" i="3"/>
  <c r="I1707" i="3"/>
  <c r="H1707" i="3"/>
  <c r="G1707" i="3"/>
  <c r="F1707" i="3"/>
  <c r="D1707" i="3"/>
  <c r="C1707" i="3"/>
  <c r="B1707" i="3"/>
  <c r="A1707" i="3"/>
  <c r="J1706" i="3"/>
  <c r="I1706" i="3"/>
  <c r="H1706" i="3"/>
  <c r="G1706" i="3"/>
  <c r="F1706" i="3"/>
  <c r="D1706" i="3"/>
  <c r="C1706" i="3"/>
  <c r="B1706" i="3"/>
  <c r="A1706" i="3"/>
  <c r="J1705" i="3"/>
  <c r="I1705" i="3"/>
  <c r="H1705" i="3"/>
  <c r="G1705" i="3"/>
  <c r="F1705" i="3"/>
  <c r="D1705" i="3"/>
  <c r="C1705" i="3"/>
  <c r="B1705" i="3"/>
  <c r="A1705" i="3"/>
  <c r="J1704" i="3"/>
  <c r="I1704" i="3"/>
  <c r="H1704" i="3"/>
  <c r="G1704" i="3"/>
  <c r="F1704" i="3"/>
  <c r="D1704" i="3"/>
  <c r="C1704" i="3"/>
  <c r="B1704" i="3"/>
  <c r="A1704" i="3"/>
  <c r="J1703" i="3"/>
  <c r="I1703" i="3"/>
  <c r="H1703" i="3"/>
  <c r="G1703" i="3"/>
  <c r="F1703" i="3"/>
  <c r="D1703" i="3"/>
  <c r="C1703" i="3"/>
  <c r="B1703" i="3"/>
  <c r="A1703" i="3"/>
  <c r="J1702" i="3"/>
  <c r="I1702" i="3"/>
  <c r="H1702" i="3"/>
  <c r="G1702" i="3"/>
  <c r="F1702" i="3"/>
  <c r="D1702" i="3"/>
  <c r="C1702" i="3"/>
  <c r="B1702" i="3"/>
  <c r="A1702" i="3"/>
  <c r="J1701" i="3"/>
  <c r="I1701" i="3"/>
  <c r="H1701" i="3"/>
  <c r="G1701" i="3"/>
  <c r="F1701" i="3"/>
  <c r="D1701" i="3"/>
  <c r="C1701" i="3"/>
  <c r="B1701" i="3"/>
  <c r="A1701" i="3"/>
  <c r="J1700" i="3"/>
  <c r="I1700" i="3"/>
  <c r="H1700" i="3"/>
  <c r="G1700" i="3"/>
  <c r="F1700" i="3"/>
  <c r="D1700" i="3"/>
  <c r="C1700" i="3"/>
  <c r="B1700" i="3"/>
  <c r="A1700" i="3"/>
  <c r="J1699" i="3"/>
  <c r="I1699" i="3"/>
  <c r="H1699" i="3"/>
  <c r="G1699" i="3"/>
  <c r="F1699" i="3"/>
  <c r="D1699" i="3"/>
  <c r="C1699" i="3"/>
  <c r="B1699" i="3"/>
  <c r="A1699" i="3"/>
  <c r="J1698" i="3"/>
  <c r="I1698" i="3"/>
  <c r="H1698" i="3"/>
  <c r="G1698" i="3"/>
  <c r="F1698" i="3"/>
  <c r="D1698" i="3"/>
  <c r="C1698" i="3"/>
  <c r="B1698" i="3"/>
  <c r="A1698" i="3"/>
  <c r="J1697" i="3"/>
  <c r="I1697" i="3"/>
  <c r="H1697" i="3"/>
  <c r="G1697" i="3"/>
  <c r="F1697" i="3"/>
  <c r="D1697" i="3"/>
  <c r="C1697" i="3"/>
  <c r="B1697" i="3"/>
  <c r="A1697" i="3"/>
  <c r="J1696" i="3"/>
  <c r="I1696" i="3"/>
  <c r="H1696" i="3"/>
  <c r="G1696" i="3"/>
  <c r="F1696" i="3"/>
  <c r="D1696" i="3"/>
  <c r="C1696" i="3"/>
  <c r="B1696" i="3"/>
  <c r="A1696" i="3"/>
  <c r="J1695" i="3"/>
  <c r="I1695" i="3"/>
  <c r="H1695" i="3"/>
  <c r="G1695" i="3"/>
  <c r="F1695" i="3"/>
  <c r="D1695" i="3"/>
  <c r="C1695" i="3"/>
  <c r="B1695" i="3"/>
  <c r="A1695" i="3"/>
  <c r="J1694" i="3"/>
  <c r="I1694" i="3"/>
  <c r="H1694" i="3"/>
  <c r="G1694" i="3"/>
  <c r="F1694" i="3"/>
  <c r="D1694" i="3"/>
  <c r="C1694" i="3"/>
  <c r="B1694" i="3"/>
  <c r="A1694" i="3"/>
  <c r="J1693" i="3"/>
  <c r="I1693" i="3"/>
  <c r="H1693" i="3"/>
  <c r="G1693" i="3"/>
  <c r="F1693" i="3"/>
  <c r="D1693" i="3"/>
  <c r="C1693" i="3"/>
  <c r="B1693" i="3"/>
  <c r="A1693" i="3"/>
  <c r="J1692" i="3"/>
  <c r="I1692" i="3"/>
  <c r="H1692" i="3"/>
  <c r="G1692" i="3"/>
  <c r="F1692" i="3"/>
  <c r="D1692" i="3"/>
  <c r="C1692" i="3"/>
  <c r="B1692" i="3"/>
  <c r="A1692" i="3"/>
  <c r="J1691" i="3"/>
  <c r="I1691" i="3"/>
  <c r="H1691" i="3"/>
  <c r="G1691" i="3"/>
  <c r="F1691" i="3"/>
  <c r="D1691" i="3"/>
  <c r="C1691" i="3"/>
  <c r="B1691" i="3"/>
  <c r="A1691" i="3"/>
  <c r="J1690" i="3"/>
  <c r="I1690" i="3"/>
  <c r="H1690" i="3"/>
  <c r="G1690" i="3"/>
  <c r="F1690" i="3"/>
  <c r="D1690" i="3"/>
  <c r="C1690" i="3"/>
  <c r="B1690" i="3"/>
  <c r="A1690" i="3"/>
  <c r="J1689" i="3"/>
  <c r="I1689" i="3"/>
  <c r="H1689" i="3"/>
  <c r="G1689" i="3"/>
  <c r="F1689" i="3"/>
  <c r="D1689" i="3"/>
  <c r="C1689" i="3"/>
  <c r="B1689" i="3"/>
  <c r="A1689" i="3"/>
  <c r="J1688" i="3"/>
  <c r="I1688" i="3"/>
  <c r="H1688" i="3"/>
  <c r="G1688" i="3"/>
  <c r="F1688" i="3"/>
  <c r="D1688" i="3"/>
  <c r="C1688" i="3"/>
  <c r="B1688" i="3"/>
  <c r="A1688" i="3"/>
  <c r="J1687" i="3"/>
  <c r="I1687" i="3"/>
  <c r="H1687" i="3"/>
  <c r="G1687" i="3"/>
  <c r="F1687" i="3"/>
  <c r="D1687" i="3"/>
  <c r="C1687" i="3"/>
  <c r="B1687" i="3"/>
  <c r="A1687" i="3"/>
  <c r="J1686" i="3"/>
  <c r="I1686" i="3"/>
  <c r="H1686" i="3"/>
  <c r="G1686" i="3"/>
  <c r="F1686" i="3"/>
  <c r="D1686" i="3"/>
  <c r="C1686" i="3"/>
  <c r="B1686" i="3"/>
  <c r="A1686" i="3"/>
  <c r="J1685" i="3"/>
  <c r="I1685" i="3"/>
  <c r="H1685" i="3"/>
  <c r="G1685" i="3"/>
  <c r="F1685" i="3"/>
  <c r="D1685" i="3"/>
  <c r="C1685" i="3"/>
  <c r="B1685" i="3"/>
  <c r="A1685" i="3"/>
  <c r="J1684" i="3"/>
  <c r="I1684" i="3"/>
  <c r="H1684" i="3"/>
  <c r="G1684" i="3"/>
  <c r="F1684" i="3"/>
  <c r="D1684" i="3"/>
  <c r="C1684" i="3"/>
  <c r="B1684" i="3"/>
  <c r="A1684" i="3"/>
  <c r="J1683" i="3"/>
  <c r="I1683" i="3"/>
  <c r="H1683" i="3"/>
  <c r="G1683" i="3"/>
  <c r="F1683" i="3"/>
  <c r="D1683" i="3"/>
  <c r="C1683" i="3"/>
  <c r="B1683" i="3"/>
  <c r="A1683" i="3"/>
  <c r="J1682" i="3"/>
  <c r="I1682" i="3"/>
  <c r="H1682" i="3"/>
  <c r="G1682" i="3"/>
  <c r="F1682" i="3"/>
  <c r="D1682" i="3"/>
  <c r="C1682" i="3"/>
  <c r="B1682" i="3"/>
  <c r="A1682" i="3"/>
  <c r="J1681" i="3"/>
  <c r="I1681" i="3"/>
  <c r="H1681" i="3"/>
  <c r="G1681" i="3"/>
  <c r="F1681" i="3"/>
  <c r="D1681" i="3"/>
  <c r="C1681" i="3"/>
  <c r="B1681" i="3"/>
  <c r="A1681" i="3"/>
  <c r="J1680" i="3"/>
  <c r="I1680" i="3"/>
  <c r="H1680" i="3"/>
  <c r="G1680" i="3"/>
  <c r="F1680" i="3"/>
  <c r="D1680" i="3"/>
  <c r="C1680" i="3"/>
  <c r="B1680" i="3"/>
  <c r="A1680" i="3"/>
  <c r="J1679" i="3"/>
  <c r="I1679" i="3"/>
  <c r="H1679" i="3"/>
  <c r="G1679" i="3"/>
  <c r="F1679" i="3"/>
  <c r="D1679" i="3"/>
  <c r="C1679" i="3"/>
  <c r="B1679" i="3"/>
  <c r="A1679" i="3"/>
  <c r="J1678" i="3"/>
  <c r="I1678" i="3"/>
  <c r="H1678" i="3"/>
  <c r="G1678" i="3"/>
  <c r="F1678" i="3"/>
  <c r="D1678" i="3"/>
  <c r="C1678" i="3"/>
  <c r="B1678" i="3"/>
  <c r="A1678" i="3"/>
  <c r="J1677" i="3"/>
  <c r="I1677" i="3"/>
  <c r="H1677" i="3"/>
  <c r="G1677" i="3"/>
  <c r="F1677" i="3"/>
  <c r="D1677" i="3"/>
  <c r="C1677" i="3"/>
  <c r="B1677" i="3"/>
  <c r="A1677" i="3"/>
  <c r="J1676" i="3"/>
  <c r="I1676" i="3"/>
  <c r="H1676" i="3"/>
  <c r="G1676" i="3"/>
  <c r="F1676" i="3"/>
  <c r="D1676" i="3"/>
  <c r="C1676" i="3"/>
  <c r="B1676" i="3"/>
  <c r="A1676" i="3"/>
  <c r="J1675" i="3"/>
  <c r="I1675" i="3"/>
  <c r="H1675" i="3"/>
  <c r="G1675" i="3"/>
  <c r="F1675" i="3"/>
  <c r="D1675" i="3"/>
  <c r="C1675" i="3"/>
  <c r="B1675" i="3"/>
  <c r="A1675" i="3"/>
  <c r="J1674" i="3"/>
  <c r="I1674" i="3"/>
  <c r="H1674" i="3"/>
  <c r="G1674" i="3"/>
  <c r="F1674" i="3"/>
  <c r="D1674" i="3"/>
  <c r="C1674" i="3"/>
  <c r="B1674" i="3"/>
  <c r="A1674" i="3"/>
  <c r="J1673" i="3"/>
  <c r="I1673" i="3"/>
  <c r="H1673" i="3"/>
  <c r="G1673" i="3"/>
  <c r="F1673" i="3"/>
  <c r="D1673" i="3"/>
  <c r="C1673" i="3"/>
  <c r="B1673" i="3"/>
  <c r="A1673" i="3"/>
  <c r="J1672" i="3"/>
  <c r="I1672" i="3"/>
  <c r="H1672" i="3"/>
  <c r="G1672" i="3"/>
  <c r="F1672" i="3"/>
  <c r="D1672" i="3"/>
  <c r="C1672" i="3"/>
  <c r="B1672" i="3"/>
  <c r="A1672" i="3"/>
  <c r="J1671" i="3"/>
  <c r="I1671" i="3"/>
  <c r="H1671" i="3"/>
  <c r="G1671" i="3"/>
  <c r="F1671" i="3"/>
  <c r="D1671" i="3"/>
  <c r="C1671" i="3"/>
  <c r="B1671" i="3"/>
  <c r="A1671" i="3"/>
  <c r="J1670" i="3"/>
  <c r="I1670" i="3"/>
  <c r="H1670" i="3"/>
  <c r="G1670" i="3"/>
  <c r="F1670" i="3"/>
  <c r="D1670" i="3"/>
  <c r="C1670" i="3"/>
  <c r="B1670" i="3"/>
  <c r="A1670" i="3"/>
  <c r="J1669" i="3"/>
  <c r="I1669" i="3"/>
  <c r="H1669" i="3"/>
  <c r="G1669" i="3"/>
  <c r="F1669" i="3"/>
  <c r="D1669" i="3"/>
  <c r="C1669" i="3"/>
  <c r="B1669" i="3"/>
  <c r="A1669" i="3"/>
  <c r="J1668" i="3"/>
  <c r="I1668" i="3"/>
  <c r="H1668" i="3"/>
  <c r="G1668" i="3"/>
  <c r="F1668" i="3"/>
  <c r="D1668" i="3"/>
  <c r="C1668" i="3"/>
  <c r="B1668" i="3"/>
  <c r="A1668" i="3"/>
  <c r="J1667" i="3"/>
  <c r="I1667" i="3"/>
  <c r="H1667" i="3"/>
  <c r="G1667" i="3"/>
  <c r="F1667" i="3"/>
  <c r="D1667" i="3"/>
  <c r="C1667" i="3"/>
  <c r="B1667" i="3"/>
  <c r="A1667" i="3"/>
  <c r="J1666" i="3"/>
  <c r="I1666" i="3"/>
  <c r="H1666" i="3"/>
  <c r="G1666" i="3"/>
  <c r="F1666" i="3"/>
  <c r="D1666" i="3"/>
  <c r="C1666" i="3"/>
  <c r="B1666" i="3"/>
  <c r="A1666" i="3"/>
  <c r="J1665" i="3"/>
  <c r="I1665" i="3"/>
  <c r="H1665" i="3"/>
  <c r="G1665" i="3"/>
  <c r="F1665" i="3"/>
  <c r="D1665" i="3"/>
  <c r="C1665" i="3"/>
  <c r="B1665" i="3"/>
  <c r="A1665" i="3"/>
  <c r="J1664" i="3"/>
  <c r="I1664" i="3"/>
  <c r="H1664" i="3"/>
  <c r="G1664" i="3"/>
  <c r="F1664" i="3"/>
  <c r="D1664" i="3"/>
  <c r="C1664" i="3"/>
  <c r="B1664" i="3"/>
  <c r="A1664" i="3"/>
  <c r="J1663" i="3"/>
  <c r="I1663" i="3"/>
  <c r="H1663" i="3"/>
  <c r="G1663" i="3"/>
  <c r="F1663" i="3"/>
  <c r="D1663" i="3"/>
  <c r="C1663" i="3"/>
  <c r="B1663" i="3"/>
  <c r="A1663" i="3"/>
  <c r="J1662" i="3"/>
  <c r="I1662" i="3"/>
  <c r="H1662" i="3"/>
  <c r="G1662" i="3"/>
  <c r="F1662" i="3"/>
  <c r="D1662" i="3"/>
  <c r="C1662" i="3"/>
  <c r="B1662" i="3"/>
  <c r="A1662" i="3"/>
  <c r="J1661" i="3"/>
  <c r="I1661" i="3"/>
  <c r="H1661" i="3"/>
  <c r="G1661" i="3"/>
  <c r="F1661" i="3"/>
  <c r="D1661" i="3"/>
  <c r="C1661" i="3"/>
  <c r="B1661" i="3"/>
  <c r="A1661" i="3"/>
  <c r="J1660" i="3"/>
  <c r="I1660" i="3"/>
  <c r="H1660" i="3"/>
  <c r="G1660" i="3"/>
  <c r="F1660" i="3"/>
  <c r="D1660" i="3"/>
  <c r="C1660" i="3"/>
  <c r="B1660" i="3"/>
  <c r="A1660" i="3"/>
  <c r="J1659" i="3"/>
  <c r="I1659" i="3"/>
  <c r="H1659" i="3"/>
  <c r="G1659" i="3"/>
  <c r="F1659" i="3"/>
  <c r="D1659" i="3"/>
  <c r="C1659" i="3"/>
  <c r="B1659" i="3"/>
  <c r="A1659" i="3"/>
  <c r="J1658" i="3"/>
  <c r="I1658" i="3"/>
  <c r="H1658" i="3"/>
  <c r="G1658" i="3"/>
  <c r="F1658" i="3"/>
  <c r="D1658" i="3"/>
  <c r="C1658" i="3"/>
  <c r="B1658" i="3"/>
  <c r="A1658" i="3"/>
  <c r="J1657" i="3"/>
  <c r="I1657" i="3"/>
  <c r="H1657" i="3"/>
  <c r="G1657" i="3"/>
  <c r="F1657" i="3"/>
  <c r="D1657" i="3"/>
  <c r="C1657" i="3"/>
  <c r="B1657" i="3"/>
  <c r="A1657" i="3"/>
  <c r="J1656" i="3"/>
  <c r="I1656" i="3"/>
  <c r="H1656" i="3"/>
  <c r="G1656" i="3"/>
  <c r="F1656" i="3"/>
  <c r="D1656" i="3"/>
  <c r="C1656" i="3"/>
  <c r="B1656" i="3"/>
  <c r="A1656" i="3"/>
  <c r="J1655" i="3"/>
  <c r="I1655" i="3"/>
  <c r="H1655" i="3"/>
  <c r="G1655" i="3"/>
  <c r="F1655" i="3"/>
  <c r="D1655" i="3"/>
  <c r="C1655" i="3"/>
  <c r="B1655" i="3"/>
  <c r="A1655" i="3"/>
  <c r="J1654" i="3"/>
  <c r="I1654" i="3"/>
  <c r="H1654" i="3"/>
  <c r="G1654" i="3"/>
  <c r="F1654" i="3"/>
  <c r="D1654" i="3"/>
  <c r="C1654" i="3"/>
  <c r="B1654" i="3"/>
  <c r="A1654" i="3"/>
  <c r="J1653" i="3"/>
  <c r="I1653" i="3"/>
  <c r="H1653" i="3"/>
  <c r="G1653" i="3"/>
  <c r="F1653" i="3"/>
  <c r="D1653" i="3"/>
  <c r="C1653" i="3"/>
  <c r="B1653" i="3"/>
  <c r="A1653" i="3"/>
  <c r="J1652" i="3"/>
  <c r="I1652" i="3"/>
  <c r="H1652" i="3"/>
  <c r="G1652" i="3"/>
  <c r="F1652" i="3"/>
  <c r="D1652" i="3"/>
  <c r="C1652" i="3"/>
  <c r="B1652" i="3"/>
  <c r="A1652" i="3"/>
  <c r="J1651" i="3"/>
  <c r="I1651" i="3"/>
  <c r="H1651" i="3"/>
  <c r="G1651" i="3"/>
  <c r="F1651" i="3"/>
  <c r="D1651" i="3"/>
  <c r="C1651" i="3"/>
  <c r="B1651" i="3"/>
  <c r="A1651" i="3"/>
  <c r="J1650" i="3"/>
  <c r="I1650" i="3"/>
  <c r="H1650" i="3"/>
  <c r="G1650" i="3"/>
  <c r="F1650" i="3"/>
  <c r="D1650" i="3"/>
  <c r="C1650" i="3"/>
  <c r="B1650" i="3"/>
  <c r="A1650" i="3"/>
  <c r="J1649" i="3"/>
  <c r="I1649" i="3"/>
  <c r="H1649" i="3"/>
  <c r="G1649" i="3"/>
  <c r="F1649" i="3"/>
  <c r="D1649" i="3"/>
  <c r="C1649" i="3"/>
  <c r="B1649" i="3"/>
  <c r="A1649" i="3"/>
  <c r="J1648" i="3"/>
  <c r="I1648" i="3"/>
  <c r="H1648" i="3"/>
  <c r="G1648" i="3"/>
  <c r="F1648" i="3"/>
  <c r="D1648" i="3"/>
  <c r="C1648" i="3"/>
  <c r="B1648" i="3"/>
  <c r="A1648" i="3"/>
  <c r="J1647" i="3"/>
  <c r="I1647" i="3"/>
  <c r="H1647" i="3"/>
  <c r="G1647" i="3"/>
  <c r="F1647" i="3"/>
  <c r="D1647" i="3"/>
  <c r="C1647" i="3"/>
  <c r="B1647" i="3"/>
  <c r="A1647" i="3"/>
  <c r="J1646" i="3"/>
  <c r="I1646" i="3"/>
  <c r="H1646" i="3"/>
  <c r="G1646" i="3"/>
  <c r="F1646" i="3"/>
  <c r="D1646" i="3"/>
  <c r="C1646" i="3"/>
  <c r="B1646" i="3"/>
  <c r="A1646" i="3"/>
  <c r="J1645" i="3"/>
  <c r="I1645" i="3"/>
  <c r="H1645" i="3"/>
  <c r="G1645" i="3"/>
  <c r="F1645" i="3"/>
  <c r="D1645" i="3"/>
  <c r="C1645" i="3"/>
  <c r="B1645" i="3"/>
  <c r="A1645" i="3"/>
  <c r="J1644" i="3"/>
  <c r="I1644" i="3"/>
  <c r="H1644" i="3"/>
  <c r="G1644" i="3"/>
  <c r="F1644" i="3"/>
  <c r="D1644" i="3"/>
  <c r="C1644" i="3"/>
  <c r="B1644" i="3"/>
  <c r="A1644" i="3"/>
  <c r="J1643" i="3"/>
  <c r="I1643" i="3"/>
  <c r="H1643" i="3"/>
  <c r="G1643" i="3"/>
  <c r="F1643" i="3"/>
  <c r="D1643" i="3"/>
  <c r="C1643" i="3"/>
  <c r="B1643" i="3"/>
  <c r="A1643" i="3"/>
  <c r="J1642" i="3"/>
  <c r="I1642" i="3"/>
  <c r="H1642" i="3"/>
  <c r="G1642" i="3"/>
  <c r="F1642" i="3"/>
  <c r="D1642" i="3"/>
  <c r="C1642" i="3"/>
  <c r="B1642" i="3"/>
  <c r="A1642" i="3"/>
  <c r="J1641" i="3"/>
  <c r="I1641" i="3"/>
  <c r="H1641" i="3"/>
  <c r="G1641" i="3"/>
  <c r="F1641" i="3"/>
  <c r="D1641" i="3"/>
  <c r="C1641" i="3"/>
  <c r="B1641" i="3"/>
  <c r="A1641" i="3"/>
  <c r="J1640" i="3"/>
  <c r="I1640" i="3"/>
  <c r="H1640" i="3"/>
  <c r="G1640" i="3"/>
  <c r="F1640" i="3"/>
  <c r="D1640" i="3"/>
  <c r="C1640" i="3"/>
  <c r="B1640" i="3"/>
  <c r="A1640" i="3"/>
  <c r="J1639" i="3"/>
  <c r="I1639" i="3"/>
  <c r="H1639" i="3"/>
  <c r="G1639" i="3"/>
  <c r="F1639" i="3"/>
  <c r="D1639" i="3"/>
  <c r="C1639" i="3"/>
  <c r="B1639" i="3"/>
  <c r="A1639" i="3"/>
  <c r="J1638" i="3"/>
  <c r="I1638" i="3"/>
  <c r="H1638" i="3"/>
  <c r="G1638" i="3"/>
  <c r="F1638" i="3"/>
  <c r="D1638" i="3"/>
  <c r="C1638" i="3"/>
  <c r="B1638" i="3"/>
  <c r="A1638" i="3"/>
  <c r="J1637" i="3"/>
  <c r="I1637" i="3"/>
  <c r="H1637" i="3"/>
  <c r="G1637" i="3"/>
  <c r="F1637" i="3"/>
  <c r="D1637" i="3"/>
  <c r="C1637" i="3"/>
  <c r="B1637" i="3"/>
  <c r="A1637" i="3"/>
  <c r="J1636" i="3"/>
  <c r="I1636" i="3"/>
  <c r="H1636" i="3"/>
  <c r="G1636" i="3"/>
  <c r="F1636" i="3"/>
  <c r="D1636" i="3"/>
  <c r="C1636" i="3"/>
  <c r="B1636" i="3"/>
  <c r="A1636" i="3"/>
  <c r="J1635" i="3"/>
  <c r="I1635" i="3"/>
  <c r="H1635" i="3"/>
  <c r="G1635" i="3"/>
  <c r="F1635" i="3"/>
  <c r="D1635" i="3"/>
  <c r="C1635" i="3"/>
  <c r="B1635" i="3"/>
  <c r="A1635" i="3"/>
  <c r="J1634" i="3"/>
  <c r="I1634" i="3"/>
  <c r="H1634" i="3"/>
  <c r="G1634" i="3"/>
  <c r="F1634" i="3"/>
  <c r="D1634" i="3"/>
  <c r="C1634" i="3"/>
  <c r="B1634" i="3"/>
  <c r="A1634" i="3"/>
  <c r="J1633" i="3"/>
  <c r="I1633" i="3"/>
  <c r="H1633" i="3"/>
  <c r="G1633" i="3"/>
  <c r="F1633" i="3"/>
  <c r="D1633" i="3"/>
  <c r="C1633" i="3"/>
  <c r="B1633" i="3"/>
  <c r="A1633" i="3"/>
  <c r="J1632" i="3"/>
  <c r="I1632" i="3"/>
  <c r="H1632" i="3"/>
  <c r="G1632" i="3"/>
  <c r="F1632" i="3"/>
  <c r="D1632" i="3"/>
  <c r="C1632" i="3"/>
  <c r="B1632" i="3"/>
  <c r="A1632" i="3"/>
  <c r="J1631" i="3"/>
  <c r="I1631" i="3"/>
  <c r="H1631" i="3"/>
  <c r="G1631" i="3"/>
  <c r="F1631" i="3"/>
  <c r="D1631" i="3"/>
  <c r="C1631" i="3"/>
  <c r="B1631" i="3"/>
  <c r="A1631" i="3"/>
  <c r="J1630" i="3"/>
  <c r="I1630" i="3"/>
  <c r="H1630" i="3"/>
  <c r="G1630" i="3"/>
  <c r="F1630" i="3"/>
  <c r="D1630" i="3"/>
  <c r="C1630" i="3"/>
  <c r="B1630" i="3"/>
  <c r="A1630" i="3"/>
  <c r="J1629" i="3"/>
  <c r="I1629" i="3"/>
  <c r="H1629" i="3"/>
  <c r="G1629" i="3"/>
  <c r="F1629" i="3"/>
  <c r="D1629" i="3"/>
  <c r="C1629" i="3"/>
  <c r="B1629" i="3"/>
  <c r="A1629" i="3"/>
  <c r="J1628" i="3"/>
  <c r="I1628" i="3"/>
  <c r="H1628" i="3"/>
  <c r="G1628" i="3"/>
  <c r="F1628" i="3"/>
  <c r="D1628" i="3"/>
  <c r="C1628" i="3"/>
  <c r="B1628" i="3"/>
  <c r="A1628" i="3"/>
  <c r="J1627" i="3"/>
  <c r="I1627" i="3"/>
  <c r="H1627" i="3"/>
  <c r="G1627" i="3"/>
  <c r="F1627" i="3"/>
  <c r="D1627" i="3"/>
  <c r="C1627" i="3"/>
  <c r="B1627" i="3"/>
  <c r="A1627" i="3"/>
  <c r="J1626" i="3"/>
  <c r="I1626" i="3"/>
  <c r="H1626" i="3"/>
  <c r="G1626" i="3"/>
  <c r="F1626" i="3"/>
  <c r="D1626" i="3"/>
  <c r="C1626" i="3"/>
  <c r="B1626" i="3"/>
  <c r="A1626" i="3"/>
  <c r="J1625" i="3"/>
  <c r="I1625" i="3"/>
  <c r="H1625" i="3"/>
  <c r="G1625" i="3"/>
  <c r="F1625" i="3"/>
  <c r="D1625" i="3"/>
  <c r="C1625" i="3"/>
  <c r="B1625" i="3"/>
  <c r="A1625" i="3"/>
  <c r="J1624" i="3"/>
  <c r="I1624" i="3"/>
  <c r="H1624" i="3"/>
  <c r="G1624" i="3"/>
  <c r="F1624" i="3"/>
  <c r="D1624" i="3"/>
  <c r="C1624" i="3"/>
  <c r="B1624" i="3"/>
  <c r="A1624" i="3"/>
  <c r="J1623" i="3"/>
  <c r="I1623" i="3"/>
  <c r="H1623" i="3"/>
  <c r="G1623" i="3"/>
  <c r="F1623" i="3"/>
  <c r="D1623" i="3"/>
  <c r="C1623" i="3"/>
  <c r="B1623" i="3"/>
  <c r="A1623" i="3"/>
  <c r="J1622" i="3"/>
  <c r="I1622" i="3"/>
  <c r="H1622" i="3"/>
  <c r="G1622" i="3"/>
  <c r="F1622" i="3"/>
  <c r="D1622" i="3"/>
  <c r="C1622" i="3"/>
  <c r="B1622" i="3"/>
  <c r="A1622" i="3"/>
  <c r="J1621" i="3"/>
  <c r="I1621" i="3"/>
  <c r="H1621" i="3"/>
  <c r="G1621" i="3"/>
  <c r="F1621" i="3"/>
  <c r="D1621" i="3"/>
  <c r="C1621" i="3"/>
  <c r="B1621" i="3"/>
  <c r="A1621" i="3"/>
  <c r="J1620" i="3"/>
  <c r="I1620" i="3"/>
  <c r="H1620" i="3"/>
  <c r="G1620" i="3"/>
  <c r="F1620" i="3"/>
  <c r="D1620" i="3"/>
  <c r="C1620" i="3"/>
  <c r="B1620" i="3"/>
  <c r="A1620" i="3"/>
  <c r="J1619" i="3"/>
  <c r="I1619" i="3"/>
  <c r="H1619" i="3"/>
  <c r="G1619" i="3"/>
  <c r="F1619" i="3"/>
  <c r="D1619" i="3"/>
  <c r="C1619" i="3"/>
  <c r="B1619" i="3"/>
  <c r="A1619" i="3"/>
  <c r="J1618" i="3"/>
  <c r="I1618" i="3"/>
  <c r="H1618" i="3"/>
  <c r="G1618" i="3"/>
  <c r="F1618" i="3"/>
  <c r="D1618" i="3"/>
  <c r="C1618" i="3"/>
  <c r="B1618" i="3"/>
  <c r="A1618" i="3"/>
  <c r="J1617" i="3"/>
  <c r="I1617" i="3"/>
  <c r="H1617" i="3"/>
  <c r="G1617" i="3"/>
  <c r="F1617" i="3"/>
  <c r="D1617" i="3"/>
  <c r="C1617" i="3"/>
  <c r="B1617" i="3"/>
  <c r="A1617" i="3"/>
  <c r="J1616" i="3"/>
  <c r="I1616" i="3"/>
  <c r="H1616" i="3"/>
  <c r="G1616" i="3"/>
  <c r="F1616" i="3"/>
  <c r="D1616" i="3"/>
  <c r="C1616" i="3"/>
  <c r="B1616" i="3"/>
  <c r="A1616" i="3"/>
  <c r="J1615" i="3"/>
  <c r="I1615" i="3"/>
  <c r="H1615" i="3"/>
  <c r="G1615" i="3"/>
  <c r="F1615" i="3"/>
  <c r="D1615" i="3"/>
  <c r="C1615" i="3"/>
  <c r="B1615" i="3"/>
  <c r="A1615" i="3"/>
  <c r="J1614" i="3"/>
  <c r="I1614" i="3"/>
  <c r="H1614" i="3"/>
  <c r="G1614" i="3"/>
  <c r="F1614" i="3"/>
  <c r="D1614" i="3"/>
  <c r="C1614" i="3"/>
  <c r="B1614" i="3"/>
  <c r="A1614" i="3"/>
  <c r="J1613" i="3"/>
  <c r="I1613" i="3"/>
  <c r="H1613" i="3"/>
  <c r="G1613" i="3"/>
  <c r="F1613" i="3"/>
  <c r="D1613" i="3"/>
  <c r="C1613" i="3"/>
  <c r="B1613" i="3"/>
  <c r="A1613" i="3"/>
  <c r="J1612" i="3"/>
  <c r="I1612" i="3"/>
  <c r="H1612" i="3"/>
  <c r="G1612" i="3"/>
  <c r="F1612" i="3"/>
  <c r="D1612" i="3"/>
  <c r="C1612" i="3"/>
  <c r="B1612" i="3"/>
  <c r="A1612" i="3"/>
  <c r="J1611" i="3"/>
  <c r="I1611" i="3"/>
  <c r="H1611" i="3"/>
  <c r="G1611" i="3"/>
  <c r="F1611" i="3"/>
  <c r="D1611" i="3"/>
  <c r="C1611" i="3"/>
  <c r="B1611" i="3"/>
  <c r="A1611" i="3"/>
  <c r="J1610" i="3"/>
  <c r="I1610" i="3"/>
  <c r="H1610" i="3"/>
  <c r="G1610" i="3"/>
  <c r="F1610" i="3"/>
  <c r="D1610" i="3"/>
  <c r="C1610" i="3"/>
  <c r="B1610" i="3"/>
  <c r="A1610" i="3"/>
  <c r="J1609" i="3"/>
  <c r="I1609" i="3"/>
  <c r="H1609" i="3"/>
  <c r="G1609" i="3"/>
  <c r="F1609" i="3"/>
  <c r="D1609" i="3"/>
  <c r="C1609" i="3"/>
  <c r="B1609" i="3"/>
  <c r="A1609" i="3"/>
  <c r="J1608" i="3"/>
  <c r="I1608" i="3"/>
  <c r="H1608" i="3"/>
  <c r="G1608" i="3"/>
  <c r="F1608" i="3"/>
  <c r="D1608" i="3"/>
  <c r="C1608" i="3"/>
  <c r="B1608" i="3"/>
  <c r="A1608" i="3"/>
  <c r="J1607" i="3"/>
  <c r="I1607" i="3"/>
  <c r="H1607" i="3"/>
  <c r="G1607" i="3"/>
  <c r="F1607" i="3"/>
  <c r="D1607" i="3"/>
  <c r="C1607" i="3"/>
  <c r="B1607" i="3"/>
  <c r="A1607" i="3"/>
  <c r="J1606" i="3"/>
  <c r="I1606" i="3"/>
  <c r="H1606" i="3"/>
  <c r="G1606" i="3"/>
  <c r="F1606" i="3"/>
  <c r="D1606" i="3"/>
  <c r="C1606" i="3"/>
  <c r="B1606" i="3"/>
  <c r="A1606" i="3"/>
  <c r="J1605" i="3"/>
  <c r="I1605" i="3"/>
  <c r="H1605" i="3"/>
  <c r="G1605" i="3"/>
  <c r="F1605" i="3"/>
  <c r="D1605" i="3"/>
  <c r="C1605" i="3"/>
  <c r="B1605" i="3"/>
  <c r="A1605" i="3"/>
  <c r="J1604" i="3"/>
  <c r="I1604" i="3"/>
  <c r="H1604" i="3"/>
  <c r="G1604" i="3"/>
  <c r="F1604" i="3"/>
  <c r="D1604" i="3"/>
  <c r="C1604" i="3"/>
  <c r="B1604" i="3"/>
  <c r="A1604" i="3"/>
  <c r="J1603" i="3"/>
  <c r="I1603" i="3"/>
  <c r="H1603" i="3"/>
  <c r="G1603" i="3"/>
  <c r="F1603" i="3"/>
  <c r="D1603" i="3"/>
  <c r="C1603" i="3"/>
  <c r="B1603" i="3"/>
  <c r="A1603" i="3"/>
  <c r="J1602" i="3"/>
  <c r="I1602" i="3"/>
  <c r="H1602" i="3"/>
  <c r="G1602" i="3"/>
  <c r="F1602" i="3"/>
  <c r="D1602" i="3"/>
  <c r="C1602" i="3"/>
  <c r="B1602" i="3"/>
  <c r="A1602" i="3"/>
  <c r="J1601" i="3"/>
  <c r="I1601" i="3"/>
  <c r="H1601" i="3"/>
  <c r="G1601" i="3"/>
  <c r="F1601" i="3"/>
  <c r="D1601" i="3"/>
  <c r="C1601" i="3"/>
  <c r="B1601" i="3"/>
  <c r="A1601" i="3"/>
  <c r="J1600" i="3"/>
  <c r="I1600" i="3"/>
  <c r="H1600" i="3"/>
  <c r="G1600" i="3"/>
  <c r="F1600" i="3"/>
  <c r="D1600" i="3"/>
  <c r="C1600" i="3"/>
  <c r="B1600" i="3"/>
  <c r="A1600" i="3"/>
  <c r="J1599" i="3"/>
  <c r="I1599" i="3"/>
  <c r="H1599" i="3"/>
  <c r="G1599" i="3"/>
  <c r="F1599" i="3"/>
  <c r="D1599" i="3"/>
  <c r="C1599" i="3"/>
  <c r="B1599" i="3"/>
  <c r="A1599" i="3"/>
  <c r="J1598" i="3"/>
  <c r="I1598" i="3"/>
  <c r="H1598" i="3"/>
  <c r="G1598" i="3"/>
  <c r="F1598" i="3"/>
  <c r="D1598" i="3"/>
  <c r="C1598" i="3"/>
  <c r="B1598" i="3"/>
  <c r="A1598" i="3"/>
  <c r="J1597" i="3"/>
  <c r="I1597" i="3"/>
  <c r="H1597" i="3"/>
  <c r="G1597" i="3"/>
  <c r="F1597" i="3"/>
  <c r="D1597" i="3"/>
  <c r="C1597" i="3"/>
  <c r="B1597" i="3"/>
  <c r="A1597" i="3"/>
  <c r="J1596" i="3"/>
  <c r="I1596" i="3"/>
  <c r="H1596" i="3"/>
  <c r="G1596" i="3"/>
  <c r="F1596" i="3"/>
  <c r="D1596" i="3"/>
  <c r="C1596" i="3"/>
  <c r="B1596" i="3"/>
  <c r="A1596" i="3"/>
  <c r="J1595" i="3"/>
  <c r="I1595" i="3"/>
  <c r="H1595" i="3"/>
  <c r="G1595" i="3"/>
  <c r="F1595" i="3"/>
  <c r="D1595" i="3"/>
  <c r="C1595" i="3"/>
  <c r="B1595" i="3"/>
  <c r="A1595" i="3"/>
  <c r="J1594" i="3"/>
  <c r="I1594" i="3"/>
  <c r="H1594" i="3"/>
  <c r="G1594" i="3"/>
  <c r="F1594" i="3"/>
  <c r="D1594" i="3"/>
  <c r="C1594" i="3"/>
  <c r="B1594" i="3"/>
  <c r="A1594" i="3"/>
  <c r="J1593" i="3"/>
  <c r="I1593" i="3"/>
  <c r="H1593" i="3"/>
  <c r="G1593" i="3"/>
  <c r="F1593" i="3"/>
  <c r="D1593" i="3"/>
  <c r="C1593" i="3"/>
  <c r="B1593" i="3"/>
  <c r="A1593" i="3"/>
  <c r="J1592" i="3"/>
  <c r="I1592" i="3"/>
  <c r="H1592" i="3"/>
  <c r="G1592" i="3"/>
  <c r="F1592" i="3"/>
  <c r="D1592" i="3"/>
  <c r="C1592" i="3"/>
  <c r="B1592" i="3"/>
  <c r="A1592" i="3"/>
  <c r="J1591" i="3"/>
  <c r="I1591" i="3"/>
  <c r="H1591" i="3"/>
  <c r="G1591" i="3"/>
  <c r="F1591" i="3"/>
  <c r="D1591" i="3"/>
  <c r="C1591" i="3"/>
  <c r="B1591" i="3"/>
  <c r="A1591" i="3"/>
  <c r="J1590" i="3"/>
  <c r="I1590" i="3"/>
  <c r="H1590" i="3"/>
  <c r="G1590" i="3"/>
  <c r="F1590" i="3"/>
  <c r="D1590" i="3"/>
  <c r="C1590" i="3"/>
  <c r="B1590" i="3"/>
  <c r="A1590" i="3"/>
  <c r="J1589" i="3"/>
  <c r="I1589" i="3"/>
  <c r="H1589" i="3"/>
  <c r="G1589" i="3"/>
  <c r="F1589" i="3"/>
  <c r="D1589" i="3"/>
  <c r="C1589" i="3"/>
  <c r="B1589" i="3"/>
  <c r="A1589" i="3"/>
  <c r="J1588" i="3"/>
  <c r="I1588" i="3"/>
  <c r="H1588" i="3"/>
  <c r="G1588" i="3"/>
  <c r="F1588" i="3"/>
  <c r="D1588" i="3"/>
  <c r="C1588" i="3"/>
  <c r="B1588" i="3"/>
  <c r="A1588" i="3"/>
  <c r="J1587" i="3"/>
  <c r="I1587" i="3"/>
  <c r="H1587" i="3"/>
  <c r="G1587" i="3"/>
  <c r="F1587" i="3"/>
  <c r="D1587" i="3"/>
  <c r="C1587" i="3"/>
  <c r="B1587" i="3"/>
  <c r="A1587" i="3"/>
  <c r="J1586" i="3"/>
  <c r="I1586" i="3"/>
  <c r="H1586" i="3"/>
  <c r="G1586" i="3"/>
  <c r="F1586" i="3"/>
  <c r="D1586" i="3"/>
  <c r="C1586" i="3"/>
  <c r="B1586" i="3"/>
  <c r="A1586" i="3"/>
  <c r="J1585" i="3"/>
  <c r="I1585" i="3"/>
  <c r="H1585" i="3"/>
  <c r="G1585" i="3"/>
  <c r="F1585" i="3"/>
  <c r="D1585" i="3"/>
  <c r="C1585" i="3"/>
  <c r="B1585" i="3"/>
  <c r="A1585" i="3"/>
  <c r="J1584" i="3"/>
  <c r="I1584" i="3"/>
  <c r="H1584" i="3"/>
  <c r="G1584" i="3"/>
  <c r="F1584" i="3"/>
  <c r="D1584" i="3"/>
  <c r="C1584" i="3"/>
  <c r="B1584" i="3"/>
  <c r="A1584" i="3"/>
  <c r="J1583" i="3"/>
  <c r="I1583" i="3"/>
  <c r="H1583" i="3"/>
  <c r="G1583" i="3"/>
  <c r="F1583" i="3"/>
  <c r="D1583" i="3"/>
  <c r="C1583" i="3"/>
  <c r="B1583" i="3"/>
  <c r="A1583" i="3"/>
  <c r="J1582" i="3"/>
  <c r="I1582" i="3"/>
  <c r="H1582" i="3"/>
  <c r="G1582" i="3"/>
  <c r="F1582" i="3"/>
  <c r="D1582" i="3"/>
  <c r="C1582" i="3"/>
  <c r="B1582" i="3"/>
  <c r="A1582" i="3"/>
  <c r="J1581" i="3"/>
  <c r="I1581" i="3"/>
  <c r="H1581" i="3"/>
  <c r="G1581" i="3"/>
  <c r="F1581" i="3"/>
  <c r="D1581" i="3"/>
  <c r="C1581" i="3"/>
  <c r="B1581" i="3"/>
  <c r="A1581" i="3"/>
  <c r="J1580" i="3"/>
  <c r="I1580" i="3"/>
  <c r="H1580" i="3"/>
  <c r="G1580" i="3"/>
  <c r="F1580" i="3"/>
  <c r="D1580" i="3"/>
  <c r="C1580" i="3"/>
  <c r="B1580" i="3"/>
  <c r="A1580" i="3"/>
  <c r="J1579" i="3"/>
  <c r="I1579" i="3"/>
  <c r="H1579" i="3"/>
  <c r="G1579" i="3"/>
  <c r="F1579" i="3"/>
  <c r="D1579" i="3"/>
  <c r="C1579" i="3"/>
  <c r="B1579" i="3"/>
  <c r="A1579" i="3"/>
  <c r="J1578" i="3"/>
  <c r="I1578" i="3"/>
  <c r="H1578" i="3"/>
  <c r="G1578" i="3"/>
  <c r="F1578" i="3"/>
  <c r="D1578" i="3"/>
  <c r="C1578" i="3"/>
  <c r="B1578" i="3"/>
  <c r="A1578" i="3"/>
  <c r="J1577" i="3"/>
  <c r="I1577" i="3"/>
  <c r="H1577" i="3"/>
  <c r="G1577" i="3"/>
  <c r="F1577" i="3"/>
  <c r="D1577" i="3"/>
  <c r="C1577" i="3"/>
  <c r="B1577" i="3"/>
  <c r="A1577" i="3"/>
  <c r="J1576" i="3"/>
  <c r="I1576" i="3"/>
  <c r="H1576" i="3"/>
  <c r="G1576" i="3"/>
  <c r="F1576" i="3"/>
  <c r="D1576" i="3"/>
  <c r="C1576" i="3"/>
  <c r="B1576" i="3"/>
  <c r="A1576" i="3"/>
  <c r="J1575" i="3"/>
  <c r="I1575" i="3"/>
  <c r="H1575" i="3"/>
  <c r="G1575" i="3"/>
  <c r="F1575" i="3"/>
  <c r="D1575" i="3"/>
  <c r="C1575" i="3"/>
  <c r="B1575" i="3"/>
  <c r="A1575" i="3"/>
  <c r="J1574" i="3"/>
  <c r="I1574" i="3"/>
  <c r="H1574" i="3"/>
  <c r="G1574" i="3"/>
  <c r="F1574" i="3"/>
  <c r="D1574" i="3"/>
  <c r="C1574" i="3"/>
  <c r="B1574" i="3"/>
  <c r="A1574" i="3"/>
  <c r="J1573" i="3"/>
  <c r="I1573" i="3"/>
  <c r="H1573" i="3"/>
  <c r="G1573" i="3"/>
  <c r="F1573" i="3"/>
  <c r="D1573" i="3"/>
  <c r="C1573" i="3"/>
  <c r="B1573" i="3"/>
  <c r="A1573" i="3"/>
  <c r="J1572" i="3"/>
  <c r="I1572" i="3"/>
  <c r="H1572" i="3"/>
  <c r="G1572" i="3"/>
  <c r="F1572" i="3"/>
  <c r="D1572" i="3"/>
  <c r="C1572" i="3"/>
  <c r="B1572" i="3"/>
  <c r="A1572" i="3"/>
  <c r="J1571" i="3"/>
  <c r="I1571" i="3"/>
  <c r="H1571" i="3"/>
  <c r="G1571" i="3"/>
  <c r="F1571" i="3"/>
  <c r="D1571" i="3"/>
  <c r="C1571" i="3"/>
  <c r="B1571" i="3"/>
  <c r="A1571" i="3"/>
  <c r="J1570" i="3"/>
  <c r="I1570" i="3"/>
  <c r="H1570" i="3"/>
  <c r="G1570" i="3"/>
  <c r="F1570" i="3"/>
  <c r="D1570" i="3"/>
  <c r="C1570" i="3"/>
  <c r="B1570" i="3"/>
  <c r="A1570" i="3"/>
  <c r="J1569" i="3"/>
  <c r="I1569" i="3"/>
  <c r="H1569" i="3"/>
  <c r="G1569" i="3"/>
  <c r="F1569" i="3"/>
  <c r="D1569" i="3"/>
  <c r="C1569" i="3"/>
  <c r="B1569" i="3"/>
  <c r="A1569" i="3"/>
  <c r="J1568" i="3"/>
  <c r="I1568" i="3"/>
  <c r="H1568" i="3"/>
  <c r="G1568" i="3"/>
  <c r="F1568" i="3"/>
  <c r="D1568" i="3"/>
  <c r="C1568" i="3"/>
  <c r="B1568" i="3"/>
  <c r="A1568" i="3"/>
  <c r="J1567" i="3"/>
  <c r="I1567" i="3"/>
  <c r="H1567" i="3"/>
  <c r="G1567" i="3"/>
  <c r="F1567" i="3"/>
  <c r="D1567" i="3"/>
  <c r="C1567" i="3"/>
  <c r="B1567" i="3"/>
  <c r="A1567" i="3"/>
  <c r="J1566" i="3"/>
  <c r="I1566" i="3"/>
  <c r="H1566" i="3"/>
  <c r="G1566" i="3"/>
  <c r="F1566" i="3"/>
  <c r="D1566" i="3"/>
  <c r="C1566" i="3"/>
  <c r="B1566" i="3"/>
  <c r="A1566" i="3"/>
  <c r="J1565" i="3"/>
  <c r="I1565" i="3"/>
  <c r="H1565" i="3"/>
  <c r="G1565" i="3"/>
  <c r="F1565" i="3"/>
  <c r="D1565" i="3"/>
  <c r="C1565" i="3"/>
  <c r="B1565" i="3"/>
  <c r="A1565" i="3"/>
  <c r="J1564" i="3"/>
  <c r="I1564" i="3"/>
  <c r="H1564" i="3"/>
  <c r="G1564" i="3"/>
  <c r="F1564" i="3"/>
  <c r="D1564" i="3"/>
  <c r="C1564" i="3"/>
  <c r="B1564" i="3"/>
  <c r="A1564" i="3"/>
  <c r="J1563" i="3"/>
  <c r="I1563" i="3"/>
  <c r="H1563" i="3"/>
  <c r="G1563" i="3"/>
  <c r="F1563" i="3"/>
  <c r="D1563" i="3"/>
  <c r="C1563" i="3"/>
  <c r="B1563" i="3"/>
  <c r="A1563" i="3"/>
  <c r="J1562" i="3"/>
  <c r="I1562" i="3"/>
  <c r="H1562" i="3"/>
  <c r="G1562" i="3"/>
  <c r="F1562" i="3"/>
  <c r="D1562" i="3"/>
  <c r="C1562" i="3"/>
  <c r="B1562" i="3"/>
  <c r="A1562" i="3"/>
  <c r="J1561" i="3"/>
  <c r="I1561" i="3"/>
  <c r="H1561" i="3"/>
  <c r="G1561" i="3"/>
  <c r="F1561" i="3"/>
  <c r="D1561" i="3"/>
  <c r="C1561" i="3"/>
  <c r="B1561" i="3"/>
  <c r="A1561" i="3"/>
  <c r="J1560" i="3"/>
  <c r="I1560" i="3"/>
  <c r="H1560" i="3"/>
  <c r="G1560" i="3"/>
  <c r="F1560" i="3"/>
  <c r="D1560" i="3"/>
  <c r="C1560" i="3"/>
  <c r="B1560" i="3"/>
  <c r="A1560" i="3"/>
  <c r="J1559" i="3"/>
  <c r="I1559" i="3"/>
  <c r="H1559" i="3"/>
  <c r="G1559" i="3"/>
  <c r="F1559" i="3"/>
  <c r="D1559" i="3"/>
  <c r="C1559" i="3"/>
  <c r="B1559" i="3"/>
  <c r="A1559" i="3"/>
  <c r="J1558" i="3"/>
  <c r="I1558" i="3"/>
  <c r="H1558" i="3"/>
  <c r="G1558" i="3"/>
  <c r="F1558" i="3"/>
  <c r="D1558" i="3"/>
  <c r="C1558" i="3"/>
  <c r="B1558" i="3"/>
  <c r="A1558" i="3"/>
  <c r="J1557" i="3"/>
  <c r="I1557" i="3"/>
  <c r="H1557" i="3"/>
  <c r="G1557" i="3"/>
  <c r="F1557" i="3"/>
  <c r="D1557" i="3"/>
  <c r="C1557" i="3"/>
  <c r="B1557" i="3"/>
  <c r="A1557" i="3"/>
  <c r="J1556" i="3"/>
  <c r="I1556" i="3"/>
  <c r="H1556" i="3"/>
  <c r="G1556" i="3"/>
  <c r="F1556" i="3"/>
  <c r="D1556" i="3"/>
  <c r="C1556" i="3"/>
  <c r="B1556" i="3"/>
  <c r="A1556" i="3"/>
  <c r="J1555" i="3"/>
  <c r="I1555" i="3"/>
  <c r="H1555" i="3"/>
  <c r="G1555" i="3"/>
  <c r="F1555" i="3"/>
  <c r="D1555" i="3"/>
  <c r="C1555" i="3"/>
  <c r="B1555" i="3"/>
  <c r="A1555" i="3"/>
  <c r="J1554" i="3"/>
  <c r="I1554" i="3"/>
  <c r="H1554" i="3"/>
  <c r="G1554" i="3"/>
  <c r="F1554" i="3"/>
  <c r="D1554" i="3"/>
  <c r="C1554" i="3"/>
  <c r="B1554" i="3"/>
  <c r="A1554" i="3"/>
  <c r="J1553" i="3"/>
  <c r="I1553" i="3"/>
  <c r="H1553" i="3"/>
  <c r="G1553" i="3"/>
  <c r="F1553" i="3"/>
  <c r="D1553" i="3"/>
  <c r="C1553" i="3"/>
  <c r="B1553" i="3"/>
  <c r="A1553" i="3"/>
  <c r="J1552" i="3"/>
  <c r="I1552" i="3"/>
  <c r="H1552" i="3"/>
  <c r="G1552" i="3"/>
  <c r="F1552" i="3"/>
  <c r="D1552" i="3"/>
  <c r="C1552" i="3"/>
  <c r="B1552" i="3"/>
  <c r="A1552" i="3"/>
  <c r="J1551" i="3"/>
  <c r="I1551" i="3"/>
  <c r="H1551" i="3"/>
  <c r="G1551" i="3"/>
  <c r="F1551" i="3"/>
  <c r="D1551" i="3"/>
  <c r="C1551" i="3"/>
  <c r="B1551" i="3"/>
  <c r="A1551" i="3"/>
  <c r="J1550" i="3"/>
  <c r="I1550" i="3"/>
  <c r="H1550" i="3"/>
  <c r="G1550" i="3"/>
  <c r="F1550" i="3"/>
  <c r="D1550" i="3"/>
  <c r="C1550" i="3"/>
  <c r="B1550" i="3"/>
  <c r="A1550" i="3"/>
  <c r="J1549" i="3"/>
  <c r="I1549" i="3"/>
  <c r="H1549" i="3"/>
  <c r="G1549" i="3"/>
  <c r="F1549" i="3"/>
  <c r="D1549" i="3"/>
  <c r="C1549" i="3"/>
  <c r="B1549" i="3"/>
  <c r="A1549" i="3"/>
  <c r="J1548" i="3"/>
  <c r="I1548" i="3"/>
  <c r="H1548" i="3"/>
  <c r="G1548" i="3"/>
  <c r="F1548" i="3"/>
  <c r="D1548" i="3"/>
  <c r="C1548" i="3"/>
  <c r="B1548" i="3"/>
  <c r="A1548" i="3"/>
  <c r="J1547" i="3"/>
  <c r="I1547" i="3"/>
  <c r="H1547" i="3"/>
  <c r="G1547" i="3"/>
  <c r="F1547" i="3"/>
  <c r="D1547" i="3"/>
  <c r="C1547" i="3"/>
  <c r="B1547" i="3"/>
  <c r="A1547" i="3"/>
  <c r="J1546" i="3"/>
  <c r="I1546" i="3"/>
  <c r="H1546" i="3"/>
  <c r="G1546" i="3"/>
  <c r="F1546" i="3"/>
  <c r="D1546" i="3"/>
  <c r="C1546" i="3"/>
  <c r="B1546" i="3"/>
  <c r="A1546" i="3"/>
  <c r="J1545" i="3"/>
  <c r="I1545" i="3"/>
  <c r="H1545" i="3"/>
  <c r="G1545" i="3"/>
  <c r="F1545" i="3"/>
  <c r="D1545" i="3"/>
  <c r="C1545" i="3"/>
  <c r="B1545" i="3"/>
  <c r="A1545" i="3"/>
  <c r="J1544" i="3"/>
  <c r="I1544" i="3"/>
  <c r="H1544" i="3"/>
  <c r="G1544" i="3"/>
  <c r="F1544" i="3"/>
  <c r="D1544" i="3"/>
  <c r="C1544" i="3"/>
  <c r="B1544" i="3"/>
  <c r="A1544" i="3"/>
  <c r="J1543" i="3"/>
  <c r="I1543" i="3"/>
  <c r="H1543" i="3"/>
  <c r="G1543" i="3"/>
  <c r="F1543" i="3"/>
  <c r="D1543" i="3"/>
  <c r="C1543" i="3"/>
  <c r="B1543" i="3"/>
  <c r="A1543" i="3"/>
  <c r="J1542" i="3"/>
  <c r="I1542" i="3"/>
  <c r="H1542" i="3"/>
  <c r="G1542" i="3"/>
  <c r="F1542" i="3"/>
  <c r="D1542" i="3"/>
  <c r="C1542" i="3"/>
  <c r="B1542" i="3"/>
  <c r="A1542" i="3"/>
  <c r="J1541" i="3"/>
  <c r="I1541" i="3"/>
  <c r="H1541" i="3"/>
  <c r="G1541" i="3"/>
  <c r="F1541" i="3"/>
  <c r="D1541" i="3"/>
  <c r="C1541" i="3"/>
  <c r="B1541" i="3"/>
  <c r="A1541" i="3"/>
  <c r="J1540" i="3"/>
  <c r="I1540" i="3"/>
  <c r="H1540" i="3"/>
  <c r="G1540" i="3"/>
  <c r="F1540" i="3"/>
  <c r="D1540" i="3"/>
  <c r="C1540" i="3"/>
  <c r="B1540" i="3"/>
  <c r="A1540" i="3"/>
  <c r="J1539" i="3"/>
  <c r="I1539" i="3"/>
  <c r="H1539" i="3"/>
  <c r="G1539" i="3"/>
  <c r="F1539" i="3"/>
  <c r="D1539" i="3"/>
  <c r="C1539" i="3"/>
  <c r="B1539" i="3"/>
  <c r="A1539" i="3"/>
  <c r="J1538" i="3"/>
  <c r="I1538" i="3"/>
  <c r="H1538" i="3"/>
  <c r="G1538" i="3"/>
  <c r="F1538" i="3"/>
  <c r="D1538" i="3"/>
  <c r="C1538" i="3"/>
  <c r="B1538" i="3"/>
  <c r="A1538" i="3"/>
  <c r="J1537" i="3"/>
  <c r="I1537" i="3"/>
  <c r="H1537" i="3"/>
  <c r="G1537" i="3"/>
  <c r="F1537" i="3"/>
  <c r="D1537" i="3"/>
  <c r="C1537" i="3"/>
  <c r="B1537" i="3"/>
  <c r="A1537" i="3"/>
  <c r="J1536" i="3"/>
  <c r="I1536" i="3"/>
  <c r="H1536" i="3"/>
  <c r="G1536" i="3"/>
  <c r="F1536" i="3"/>
  <c r="D1536" i="3"/>
  <c r="C1536" i="3"/>
  <c r="B1536" i="3"/>
  <c r="A1536" i="3"/>
  <c r="J1535" i="3"/>
  <c r="I1535" i="3"/>
  <c r="H1535" i="3"/>
  <c r="G1535" i="3"/>
  <c r="F1535" i="3"/>
  <c r="D1535" i="3"/>
  <c r="C1535" i="3"/>
  <c r="B1535" i="3"/>
  <c r="A1535" i="3"/>
  <c r="J1534" i="3"/>
  <c r="I1534" i="3"/>
  <c r="H1534" i="3"/>
  <c r="G1534" i="3"/>
  <c r="F1534" i="3"/>
  <c r="D1534" i="3"/>
  <c r="C1534" i="3"/>
  <c r="B1534" i="3"/>
  <c r="A1534" i="3"/>
  <c r="J1533" i="3"/>
  <c r="I1533" i="3"/>
  <c r="H1533" i="3"/>
  <c r="G1533" i="3"/>
  <c r="F1533" i="3"/>
  <c r="D1533" i="3"/>
  <c r="C1533" i="3"/>
  <c r="B1533" i="3"/>
  <c r="A1533" i="3"/>
  <c r="J1532" i="3"/>
  <c r="I1532" i="3"/>
  <c r="H1532" i="3"/>
  <c r="G1532" i="3"/>
  <c r="F1532" i="3"/>
  <c r="D1532" i="3"/>
  <c r="C1532" i="3"/>
  <c r="B1532" i="3"/>
  <c r="A1532" i="3"/>
  <c r="J1531" i="3"/>
  <c r="I1531" i="3"/>
  <c r="H1531" i="3"/>
  <c r="G1531" i="3"/>
  <c r="F1531" i="3"/>
  <c r="D1531" i="3"/>
  <c r="C1531" i="3"/>
  <c r="B1531" i="3"/>
  <c r="A1531" i="3"/>
  <c r="J1530" i="3"/>
  <c r="I1530" i="3"/>
  <c r="H1530" i="3"/>
  <c r="G1530" i="3"/>
  <c r="F1530" i="3"/>
  <c r="D1530" i="3"/>
  <c r="C1530" i="3"/>
  <c r="B1530" i="3"/>
  <c r="A1530" i="3"/>
  <c r="J1529" i="3"/>
  <c r="I1529" i="3"/>
  <c r="H1529" i="3"/>
  <c r="G1529" i="3"/>
  <c r="F1529" i="3"/>
  <c r="D1529" i="3"/>
  <c r="C1529" i="3"/>
  <c r="B1529" i="3"/>
  <c r="A1529" i="3"/>
  <c r="J1528" i="3"/>
  <c r="I1528" i="3"/>
  <c r="H1528" i="3"/>
  <c r="G1528" i="3"/>
  <c r="F1528" i="3"/>
  <c r="D1528" i="3"/>
  <c r="C1528" i="3"/>
  <c r="B1528" i="3"/>
  <c r="A1528" i="3"/>
  <c r="J1527" i="3"/>
  <c r="I1527" i="3"/>
  <c r="H1527" i="3"/>
  <c r="G1527" i="3"/>
  <c r="F1527" i="3"/>
  <c r="D1527" i="3"/>
  <c r="C1527" i="3"/>
  <c r="B1527" i="3"/>
  <c r="A1527" i="3"/>
  <c r="J1526" i="3"/>
  <c r="I1526" i="3"/>
  <c r="H1526" i="3"/>
  <c r="G1526" i="3"/>
  <c r="F1526" i="3"/>
  <c r="D1526" i="3"/>
  <c r="C1526" i="3"/>
  <c r="B1526" i="3"/>
  <c r="A1526" i="3"/>
  <c r="J1525" i="3"/>
  <c r="I1525" i="3"/>
  <c r="H1525" i="3"/>
  <c r="G1525" i="3"/>
  <c r="F1525" i="3"/>
  <c r="D1525" i="3"/>
  <c r="C1525" i="3"/>
  <c r="B1525" i="3"/>
  <c r="A1525" i="3"/>
  <c r="J1524" i="3"/>
  <c r="I1524" i="3"/>
  <c r="H1524" i="3"/>
  <c r="G1524" i="3"/>
  <c r="F1524" i="3"/>
  <c r="D1524" i="3"/>
  <c r="C1524" i="3"/>
  <c r="B1524" i="3"/>
  <c r="A1524" i="3"/>
  <c r="J1523" i="3"/>
  <c r="I1523" i="3"/>
  <c r="H1523" i="3"/>
  <c r="G1523" i="3"/>
  <c r="F1523" i="3"/>
  <c r="D1523" i="3"/>
  <c r="C1523" i="3"/>
  <c r="B1523" i="3"/>
  <c r="A1523" i="3"/>
  <c r="J1522" i="3"/>
  <c r="I1522" i="3"/>
  <c r="H1522" i="3"/>
  <c r="G1522" i="3"/>
  <c r="F1522" i="3"/>
  <c r="D1522" i="3"/>
  <c r="C1522" i="3"/>
  <c r="B1522" i="3"/>
  <c r="A1522" i="3"/>
  <c r="J1521" i="3"/>
  <c r="I1521" i="3"/>
  <c r="H1521" i="3"/>
  <c r="G1521" i="3"/>
  <c r="F1521" i="3"/>
  <c r="D1521" i="3"/>
  <c r="C1521" i="3"/>
  <c r="B1521" i="3"/>
  <c r="A1521" i="3"/>
  <c r="J1520" i="3"/>
  <c r="I1520" i="3"/>
  <c r="H1520" i="3"/>
  <c r="G1520" i="3"/>
  <c r="F1520" i="3"/>
  <c r="D1520" i="3"/>
  <c r="C1520" i="3"/>
  <c r="B1520" i="3"/>
  <c r="A1520" i="3"/>
  <c r="J1519" i="3"/>
  <c r="I1519" i="3"/>
  <c r="H1519" i="3"/>
  <c r="G1519" i="3"/>
  <c r="F1519" i="3"/>
  <c r="D1519" i="3"/>
  <c r="C1519" i="3"/>
  <c r="B1519" i="3"/>
  <c r="A1519" i="3"/>
  <c r="J1518" i="3"/>
  <c r="I1518" i="3"/>
  <c r="H1518" i="3"/>
  <c r="G1518" i="3"/>
  <c r="F1518" i="3"/>
  <c r="D1518" i="3"/>
  <c r="C1518" i="3"/>
  <c r="B1518" i="3"/>
  <c r="A1518" i="3"/>
  <c r="J1517" i="3"/>
  <c r="I1517" i="3"/>
  <c r="H1517" i="3"/>
  <c r="G1517" i="3"/>
  <c r="F1517" i="3"/>
  <c r="D1517" i="3"/>
  <c r="C1517" i="3"/>
  <c r="B1517" i="3"/>
  <c r="A1517" i="3"/>
  <c r="J1516" i="3"/>
  <c r="I1516" i="3"/>
  <c r="H1516" i="3"/>
  <c r="G1516" i="3"/>
  <c r="F1516" i="3"/>
  <c r="D1516" i="3"/>
  <c r="C1516" i="3"/>
  <c r="B1516" i="3"/>
  <c r="A1516" i="3"/>
  <c r="J1515" i="3"/>
  <c r="I1515" i="3"/>
  <c r="H1515" i="3"/>
  <c r="G1515" i="3"/>
  <c r="F1515" i="3"/>
  <c r="D1515" i="3"/>
  <c r="C1515" i="3"/>
  <c r="B1515" i="3"/>
  <c r="A1515" i="3"/>
  <c r="J1514" i="3"/>
  <c r="I1514" i="3"/>
  <c r="H1514" i="3"/>
  <c r="G1514" i="3"/>
  <c r="F1514" i="3"/>
  <c r="D1514" i="3"/>
  <c r="C1514" i="3"/>
  <c r="B1514" i="3"/>
  <c r="A1514" i="3"/>
  <c r="J1513" i="3"/>
  <c r="I1513" i="3"/>
  <c r="H1513" i="3"/>
  <c r="G1513" i="3"/>
  <c r="F1513" i="3"/>
  <c r="D1513" i="3"/>
  <c r="C1513" i="3"/>
  <c r="B1513" i="3"/>
  <c r="A1513" i="3"/>
  <c r="J1512" i="3"/>
  <c r="I1512" i="3"/>
  <c r="H1512" i="3"/>
  <c r="G1512" i="3"/>
  <c r="F1512" i="3"/>
  <c r="D1512" i="3"/>
  <c r="C1512" i="3"/>
  <c r="B1512" i="3"/>
  <c r="A1512" i="3"/>
  <c r="J1511" i="3"/>
  <c r="I1511" i="3"/>
  <c r="H1511" i="3"/>
  <c r="G1511" i="3"/>
  <c r="F1511" i="3"/>
  <c r="D1511" i="3"/>
  <c r="C1511" i="3"/>
  <c r="B1511" i="3"/>
  <c r="A1511" i="3"/>
  <c r="J1510" i="3"/>
  <c r="I1510" i="3"/>
  <c r="H1510" i="3"/>
  <c r="G1510" i="3"/>
  <c r="F1510" i="3"/>
  <c r="D1510" i="3"/>
  <c r="C1510" i="3"/>
  <c r="B1510" i="3"/>
  <c r="A1510" i="3"/>
  <c r="J1509" i="3"/>
  <c r="I1509" i="3"/>
  <c r="H1509" i="3"/>
  <c r="G1509" i="3"/>
  <c r="F1509" i="3"/>
  <c r="D1509" i="3"/>
  <c r="C1509" i="3"/>
  <c r="B1509" i="3"/>
  <c r="A1509" i="3"/>
  <c r="J1508" i="3"/>
  <c r="I1508" i="3"/>
  <c r="H1508" i="3"/>
  <c r="G1508" i="3"/>
  <c r="F1508" i="3"/>
  <c r="D1508" i="3"/>
  <c r="C1508" i="3"/>
  <c r="B1508" i="3"/>
  <c r="A1508" i="3"/>
  <c r="J1507" i="3"/>
  <c r="I1507" i="3"/>
  <c r="H1507" i="3"/>
  <c r="G1507" i="3"/>
  <c r="F1507" i="3"/>
  <c r="D1507" i="3"/>
  <c r="C1507" i="3"/>
  <c r="B1507" i="3"/>
  <c r="A1507" i="3"/>
  <c r="J1506" i="3"/>
  <c r="I1506" i="3"/>
  <c r="H1506" i="3"/>
  <c r="G1506" i="3"/>
  <c r="F1506" i="3"/>
  <c r="D1506" i="3"/>
  <c r="C1506" i="3"/>
  <c r="B1506" i="3"/>
  <c r="A1506" i="3"/>
  <c r="J1505" i="3"/>
  <c r="I1505" i="3"/>
  <c r="H1505" i="3"/>
  <c r="G1505" i="3"/>
  <c r="F1505" i="3"/>
  <c r="D1505" i="3"/>
  <c r="C1505" i="3"/>
  <c r="B1505" i="3"/>
  <c r="A1505" i="3"/>
  <c r="J1504" i="3"/>
  <c r="I1504" i="3"/>
  <c r="H1504" i="3"/>
  <c r="G1504" i="3"/>
  <c r="F1504" i="3"/>
  <c r="D1504" i="3"/>
  <c r="C1504" i="3"/>
  <c r="B1504" i="3"/>
  <c r="A1504" i="3"/>
  <c r="J1503" i="3"/>
  <c r="I1503" i="3"/>
  <c r="H1503" i="3"/>
  <c r="G1503" i="3"/>
  <c r="F1503" i="3"/>
  <c r="D1503" i="3"/>
  <c r="C1503" i="3"/>
  <c r="B1503" i="3"/>
  <c r="A1503" i="3"/>
  <c r="J1502" i="3"/>
  <c r="I1502" i="3"/>
  <c r="H1502" i="3"/>
  <c r="G1502" i="3"/>
  <c r="F1502" i="3"/>
  <c r="D1502" i="3"/>
  <c r="C1502" i="3"/>
  <c r="B1502" i="3"/>
  <c r="A1502" i="3"/>
  <c r="J1501" i="3"/>
  <c r="I1501" i="3"/>
  <c r="H1501" i="3"/>
  <c r="G1501" i="3"/>
  <c r="F1501" i="3"/>
  <c r="D1501" i="3"/>
  <c r="C1501" i="3"/>
  <c r="B1501" i="3"/>
  <c r="A1501" i="3"/>
  <c r="J1500" i="3"/>
  <c r="I1500" i="3"/>
  <c r="H1500" i="3"/>
  <c r="G1500" i="3"/>
  <c r="F1500" i="3"/>
  <c r="D1500" i="3"/>
  <c r="C1500" i="3"/>
  <c r="B1500" i="3"/>
  <c r="A1500" i="3"/>
  <c r="J1499" i="3"/>
  <c r="I1499" i="3"/>
  <c r="H1499" i="3"/>
  <c r="G1499" i="3"/>
  <c r="F1499" i="3"/>
  <c r="D1499" i="3"/>
  <c r="C1499" i="3"/>
  <c r="B1499" i="3"/>
  <c r="A1499" i="3"/>
  <c r="J1498" i="3"/>
  <c r="I1498" i="3"/>
  <c r="H1498" i="3"/>
  <c r="G1498" i="3"/>
  <c r="F1498" i="3"/>
  <c r="D1498" i="3"/>
  <c r="C1498" i="3"/>
  <c r="B1498" i="3"/>
  <c r="A1498" i="3"/>
  <c r="J1497" i="3"/>
  <c r="I1497" i="3"/>
  <c r="H1497" i="3"/>
  <c r="G1497" i="3"/>
  <c r="F1497" i="3"/>
  <c r="D1497" i="3"/>
  <c r="C1497" i="3"/>
  <c r="B1497" i="3"/>
  <c r="A1497" i="3"/>
  <c r="J1496" i="3"/>
  <c r="I1496" i="3"/>
  <c r="H1496" i="3"/>
  <c r="G1496" i="3"/>
  <c r="F1496" i="3"/>
  <c r="D1496" i="3"/>
  <c r="C1496" i="3"/>
  <c r="B1496" i="3"/>
  <c r="A1496" i="3"/>
  <c r="J1495" i="3"/>
  <c r="I1495" i="3"/>
  <c r="H1495" i="3"/>
  <c r="G1495" i="3"/>
  <c r="F1495" i="3"/>
  <c r="D1495" i="3"/>
  <c r="C1495" i="3"/>
  <c r="B1495" i="3"/>
  <c r="A1495" i="3"/>
  <c r="J1494" i="3"/>
  <c r="I1494" i="3"/>
  <c r="H1494" i="3"/>
  <c r="G1494" i="3"/>
  <c r="F1494" i="3"/>
  <c r="D1494" i="3"/>
  <c r="C1494" i="3"/>
  <c r="B1494" i="3"/>
  <c r="A1494" i="3"/>
  <c r="J1493" i="3"/>
  <c r="I1493" i="3"/>
  <c r="H1493" i="3"/>
  <c r="G1493" i="3"/>
  <c r="F1493" i="3"/>
  <c r="D1493" i="3"/>
  <c r="C1493" i="3"/>
  <c r="B1493" i="3"/>
  <c r="A1493" i="3"/>
  <c r="J1492" i="3"/>
  <c r="I1492" i="3"/>
  <c r="H1492" i="3"/>
  <c r="G1492" i="3"/>
  <c r="F1492" i="3"/>
  <c r="D1492" i="3"/>
  <c r="C1492" i="3"/>
  <c r="B1492" i="3"/>
  <c r="A1492" i="3"/>
  <c r="J1491" i="3"/>
  <c r="I1491" i="3"/>
  <c r="H1491" i="3"/>
  <c r="G1491" i="3"/>
  <c r="F1491" i="3"/>
  <c r="D1491" i="3"/>
  <c r="C1491" i="3"/>
  <c r="B1491" i="3"/>
  <c r="A1491" i="3"/>
  <c r="J1490" i="3"/>
  <c r="I1490" i="3"/>
  <c r="H1490" i="3"/>
  <c r="G1490" i="3"/>
  <c r="F1490" i="3"/>
  <c r="D1490" i="3"/>
  <c r="C1490" i="3"/>
  <c r="B1490" i="3"/>
  <c r="A1490" i="3"/>
  <c r="J1489" i="3"/>
  <c r="I1489" i="3"/>
  <c r="H1489" i="3"/>
  <c r="G1489" i="3"/>
  <c r="F1489" i="3"/>
  <c r="D1489" i="3"/>
  <c r="C1489" i="3"/>
  <c r="B1489" i="3"/>
  <c r="A1489" i="3"/>
  <c r="J1488" i="3"/>
  <c r="I1488" i="3"/>
  <c r="H1488" i="3"/>
  <c r="G1488" i="3"/>
  <c r="F1488" i="3"/>
  <c r="D1488" i="3"/>
  <c r="C1488" i="3"/>
  <c r="B1488" i="3"/>
  <c r="A1488" i="3"/>
  <c r="J1487" i="3"/>
  <c r="I1487" i="3"/>
  <c r="H1487" i="3"/>
  <c r="G1487" i="3"/>
  <c r="F1487" i="3"/>
  <c r="D1487" i="3"/>
  <c r="C1487" i="3"/>
  <c r="B1487" i="3"/>
  <c r="A1487" i="3"/>
  <c r="J1486" i="3"/>
  <c r="I1486" i="3"/>
  <c r="H1486" i="3"/>
  <c r="G1486" i="3"/>
  <c r="F1486" i="3"/>
  <c r="D1486" i="3"/>
  <c r="C1486" i="3"/>
  <c r="B1486" i="3"/>
  <c r="A1486" i="3"/>
  <c r="J1485" i="3"/>
  <c r="I1485" i="3"/>
  <c r="H1485" i="3"/>
  <c r="G1485" i="3"/>
  <c r="F1485" i="3"/>
  <c r="D1485" i="3"/>
  <c r="C1485" i="3"/>
  <c r="B1485" i="3"/>
  <c r="A1485" i="3"/>
  <c r="J1484" i="3"/>
  <c r="I1484" i="3"/>
  <c r="H1484" i="3"/>
  <c r="G1484" i="3"/>
  <c r="F1484" i="3"/>
  <c r="D1484" i="3"/>
  <c r="C1484" i="3"/>
  <c r="B1484" i="3"/>
  <c r="A1484" i="3"/>
  <c r="J1483" i="3"/>
  <c r="I1483" i="3"/>
  <c r="H1483" i="3"/>
  <c r="G1483" i="3"/>
  <c r="F1483" i="3"/>
  <c r="D1483" i="3"/>
  <c r="C1483" i="3"/>
  <c r="B1483" i="3"/>
  <c r="A1483" i="3"/>
  <c r="J1482" i="3"/>
  <c r="I1482" i="3"/>
  <c r="H1482" i="3"/>
  <c r="G1482" i="3"/>
  <c r="F1482" i="3"/>
  <c r="D1482" i="3"/>
  <c r="C1482" i="3"/>
  <c r="B1482" i="3"/>
  <c r="A1482" i="3"/>
  <c r="J1481" i="3"/>
  <c r="I1481" i="3"/>
  <c r="H1481" i="3"/>
  <c r="G1481" i="3"/>
  <c r="F1481" i="3"/>
  <c r="D1481" i="3"/>
  <c r="C1481" i="3"/>
  <c r="B1481" i="3"/>
  <c r="A1481" i="3"/>
  <c r="J1480" i="3"/>
  <c r="I1480" i="3"/>
  <c r="H1480" i="3"/>
  <c r="G1480" i="3"/>
  <c r="F1480" i="3"/>
  <c r="D1480" i="3"/>
  <c r="C1480" i="3"/>
  <c r="B1480" i="3"/>
  <c r="A1480" i="3"/>
  <c r="J1479" i="3"/>
  <c r="I1479" i="3"/>
  <c r="H1479" i="3"/>
  <c r="G1479" i="3"/>
  <c r="F1479" i="3"/>
  <c r="D1479" i="3"/>
  <c r="C1479" i="3"/>
  <c r="B1479" i="3"/>
  <c r="A1479" i="3"/>
  <c r="J1478" i="3"/>
  <c r="I1478" i="3"/>
  <c r="H1478" i="3"/>
  <c r="G1478" i="3"/>
  <c r="F1478" i="3"/>
  <c r="D1478" i="3"/>
  <c r="C1478" i="3"/>
  <c r="B1478" i="3"/>
  <c r="A1478" i="3"/>
  <c r="J1477" i="3"/>
  <c r="I1477" i="3"/>
  <c r="H1477" i="3"/>
  <c r="G1477" i="3"/>
  <c r="F1477" i="3"/>
  <c r="D1477" i="3"/>
  <c r="C1477" i="3"/>
  <c r="B1477" i="3"/>
  <c r="A1477" i="3"/>
  <c r="J1476" i="3"/>
  <c r="I1476" i="3"/>
  <c r="H1476" i="3"/>
  <c r="G1476" i="3"/>
  <c r="F1476" i="3"/>
  <c r="D1476" i="3"/>
  <c r="C1476" i="3"/>
  <c r="B1476" i="3"/>
  <c r="A1476" i="3"/>
  <c r="J1475" i="3"/>
  <c r="I1475" i="3"/>
  <c r="H1475" i="3"/>
  <c r="G1475" i="3"/>
  <c r="F1475" i="3"/>
  <c r="D1475" i="3"/>
  <c r="C1475" i="3"/>
  <c r="B1475" i="3"/>
  <c r="A1475" i="3"/>
  <c r="J1474" i="3"/>
  <c r="I1474" i="3"/>
  <c r="H1474" i="3"/>
  <c r="G1474" i="3"/>
  <c r="F1474" i="3"/>
  <c r="D1474" i="3"/>
  <c r="C1474" i="3"/>
  <c r="B1474" i="3"/>
  <c r="A1474" i="3"/>
  <c r="J1473" i="3"/>
  <c r="I1473" i="3"/>
  <c r="H1473" i="3"/>
  <c r="G1473" i="3"/>
  <c r="F1473" i="3"/>
  <c r="D1473" i="3"/>
  <c r="C1473" i="3"/>
  <c r="B1473" i="3"/>
  <c r="A1473" i="3"/>
  <c r="J1472" i="3"/>
  <c r="I1472" i="3"/>
  <c r="H1472" i="3"/>
  <c r="G1472" i="3"/>
  <c r="F1472" i="3"/>
  <c r="D1472" i="3"/>
  <c r="C1472" i="3"/>
  <c r="B1472" i="3"/>
  <c r="A1472" i="3"/>
  <c r="J1471" i="3"/>
  <c r="I1471" i="3"/>
  <c r="H1471" i="3"/>
  <c r="G1471" i="3"/>
  <c r="F1471" i="3"/>
  <c r="D1471" i="3"/>
  <c r="C1471" i="3"/>
  <c r="B1471" i="3"/>
  <c r="A1471" i="3"/>
  <c r="J1470" i="3"/>
  <c r="I1470" i="3"/>
  <c r="H1470" i="3"/>
  <c r="G1470" i="3"/>
  <c r="F1470" i="3"/>
  <c r="D1470" i="3"/>
  <c r="C1470" i="3"/>
  <c r="B1470" i="3"/>
  <c r="A1470" i="3"/>
  <c r="J1469" i="3"/>
  <c r="I1469" i="3"/>
  <c r="H1469" i="3"/>
  <c r="G1469" i="3"/>
  <c r="F1469" i="3"/>
  <c r="D1469" i="3"/>
  <c r="C1469" i="3"/>
  <c r="B1469" i="3"/>
  <c r="A1469" i="3"/>
  <c r="J1468" i="3"/>
  <c r="I1468" i="3"/>
  <c r="H1468" i="3"/>
  <c r="G1468" i="3"/>
  <c r="F1468" i="3"/>
  <c r="D1468" i="3"/>
  <c r="C1468" i="3"/>
  <c r="B1468" i="3"/>
  <c r="A1468" i="3"/>
  <c r="J1467" i="3"/>
  <c r="I1467" i="3"/>
  <c r="H1467" i="3"/>
  <c r="G1467" i="3"/>
  <c r="F1467" i="3"/>
  <c r="D1467" i="3"/>
  <c r="C1467" i="3"/>
  <c r="B1467" i="3"/>
  <c r="A1467" i="3"/>
  <c r="J1466" i="3"/>
  <c r="I1466" i="3"/>
  <c r="H1466" i="3"/>
  <c r="G1466" i="3"/>
  <c r="F1466" i="3"/>
  <c r="D1466" i="3"/>
  <c r="C1466" i="3"/>
  <c r="B1466" i="3"/>
  <c r="A1466" i="3"/>
  <c r="J1465" i="3"/>
  <c r="I1465" i="3"/>
  <c r="H1465" i="3"/>
  <c r="G1465" i="3"/>
  <c r="F1465" i="3"/>
  <c r="D1465" i="3"/>
  <c r="C1465" i="3"/>
  <c r="B1465" i="3"/>
  <c r="A1465" i="3"/>
  <c r="J1464" i="3"/>
  <c r="I1464" i="3"/>
  <c r="H1464" i="3"/>
  <c r="G1464" i="3"/>
  <c r="F1464" i="3"/>
  <c r="D1464" i="3"/>
  <c r="C1464" i="3"/>
  <c r="B1464" i="3"/>
  <c r="A1464" i="3"/>
  <c r="J1463" i="3"/>
  <c r="I1463" i="3"/>
  <c r="H1463" i="3"/>
  <c r="G1463" i="3"/>
  <c r="F1463" i="3"/>
  <c r="D1463" i="3"/>
  <c r="C1463" i="3"/>
  <c r="B1463" i="3"/>
  <c r="A1463" i="3"/>
  <c r="J1462" i="3"/>
  <c r="I1462" i="3"/>
  <c r="H1462" i="3"/>
  <c r="G1462" i="3"/>
  <c r="F1462" i="3"/>
  <c r="D1462" i="3"/>
  <c r="C1462" i="3"/>
  <c r="B1462" i="3"/>
  <c r="A1462" i="3"/>
  <c r="J1461" i="3"/>
  <c r="I1461" i="3"/>
  <c r="H1461" i="3"/>
  <c r="G1461" i="3"/>
  <c r="F1461" i="3"/>
  <c r="D1461" i="3"/>
  <c r="C1461" i="3"/>
  <c r="B1461" i="3"/>
  <c r="A1461" i="3"/>
  <c r="J1460" i="3"/>
  <c r="I1460" i="3"/>
  <c r="H1460" i="3"/>
  <c r="G1460" i="3"/>
  <c r="F1460" i="3"/>
  <c r="D1460" i="3"/>
  <c r="C1460" i="3"/>
  <c r="B1460" i="3"/>
  <c r="A1460" i="3"/>
  <c r="J1459" i="3"/>
  <c r="I1459" i="3"/>
  <c r="H1459" i="3"/>
  <c r="G1459" i="3"/>
  <c r="F1459" i="3"/>
  <c r="D1459" i="3"/>
  <c r="C1459" i="3"/>
  <c r="B1459" i="3"/>
  <c r="A1459" i="3"/>
  <c r="J1458" i="3"/>
  <c r="I1458" i="3"/>
  <c r="H1458" i="3"/>
  <c r="G1458" i="3"/>
  <c r="F1458" i="3"/>
  <c r="D1458" i="3"/>
  <c r="C1458" i="3"/>
  <c r="B1458" i="3"/>
  <c r="A1458" i="3"/>
  <c r="J1457" i="3"/>
  <c r="I1457" i="3"/>
  <c r="H1457" i="3"/>
  <c r="G1457" i="3"/>
  <c r="F1457" i="3"/>
  <c r="D1457" i="3"/>
  <c r="C1457" i="3"/>
  <c r="B1457" i="3"/>
  <c r="A1457" i="3"/>
  <c r="J1456" i="3"/>
  <c r="I1456" i="3"/>
  <c r="H1456" i="3"/>
  <c r="G1456" i="3"/>
  <c r="F1456" i="3"/>
  <c r="D1456" i="3"/>
  <c r="C1456" i="3"/>
  <c r="B1456" i="3"/>
  <c r="A1456" i="3"/>
  <c r="J1455" i="3"/>
  <c r="I1455" i="3"/>
  <c r="H1455" i="3"/>
  <c r="G1455" i="3"/>
  <c r="F1455" i="3"/>
  <c r="D1455" i="3"/>
  <c r="C1455" i="3"/>
  <c r="B1455" i="3"/>
  <c r="A1455" i="3"/>
  <c r="J1454" i="3"/>
  <c r="I1454" i="3"/>
  <c r="H1454" i="3"/>
  <c r="G1454" i="3"/>
  <c r="F1454" i="3"/>
  <c r="D1454" i="3"/>
  <c r="C1454" i="3"/>
  <c r="B1454" i="3"/>
  <c r="A1454" i="3"/>
  <c r="J1453" i="3"/>
  <c r="I1453" i="3"/>
  <c r="H1453" i="3"/>
  <c r="G1453" i="3"/>
  <c r="F1453" i="3"/>
  <c r="D1453" i="3"/>
  <c r="C1453" i="3"/>
  <c r="B1453" i="3"/>
  <c r="A1453" i="3"/>
  <c r="J1452" i="3"/>
  <c r="I1452" i="3"/>
  <c r="H1452" i="3"/>
  <c r="G1452" i="3"/>
  <c r="F1452" i="3"/>
  <c r="D1452" i="3"/>
  <c r="C1452" i="3"/>
  <c r="B1452" i="3"/>
  <c r="A1452" i="3"/>
  <c r="J1451" i="3"/>
  <c r="I1451" i="3"/>
  <c r="H1451" i="3"/>
  <c r="G1451" i="3"/>
  <c r="F1451" i="3"/>
  <c r="D1451" i="3"/>
  <c r="C1451" i="3"/>
  <c r="B1451" i="3"/>
  <c r="A1451" i="3"/>
  <c r="J1450" i="3"/>
  <c r="I1450" i="3"/>
  <c r="H1450" i="3"/>
  <c r="G1450" i="3"/>
  <c r="F1450" i="3"/>
  <c r="D1450" i="3"/>
  <c r="C1450" i="3"/>
  <c r="B1450" i="3"/>
  <c r="A1450" i="3"/>
  <c r="J1449" i="3"/>
  <c r="I1449" i="3"/>
  <c r="H1449" i="3"/>
  <c r="G1449" i="3"/>
  <c r="F1449" i="3"/>
  <c r="D1449" i="3"/>
  <c r="C1449" i="3"/>
  <c r="B1449" i="3"/>
  <c r="A1449" i="3"/>
  <c r="J1448" i="3"/>
  <c r="I1448" i="3"/>
  <c r="H1448" i="3"/>
  <c r="G1448" i="3"/>
  <c r="F1448" i="3"/>
  <c r="D1448" i="3"/>
  <c r="C1448" i="3"/>
  <c r="B1448" i="3"/>
  <c r="A1448" i="3"/>
  <c r="J1447" i="3"/>
  <c r="I1447" i="3"/>
  <c r="H1447" i="3"/>
  <c r="G1447" i="3"/>
  <c r="F1447" i="3"/>
  <c r="D1447" i="3"/>
  <c r="C1447" i="3"/>
  <c r="B1447" i="3"/>
  <c r="A1447" i="3"/>
  <c r="J1446" i="3"/>
  <c r="I1446" i="3"/>
  <c r="H1446" i="3"/>
  <c r="G1446" i="3"/>
  <c r="F1446" i="3"/>
  <c r="D1446" i="3"/>
  <c r="C1446" i="3"/>
  <c r="B1446" i="3"/>
  <c r="A1446" i="3"/>
  <c r="J1445" i="3"/>
  <c r="I1445" i="3"/>
  <c r="H1445" i="3"/>
  <c r="G1445" i="3"/>
  <c r="F1445" i="3"/>
  <c r="D1445" i="3"/>
  <c r="C1445" i="3"/>
  <c r="B1445" i="3"/>
  <c r="A1445" i="3"/>
  <c r="J1444" i="3"/>
  <c r="I1444" i="3"/>
  <c r="H1444" i="3"/>
  <c r="G1444" i="3"/>
  <c r="F1444" i="3"/>
  <c r="D1444" i="3"/>
  <c r="C1444" i="3"/>
  <c r="B1444" i="3"/>
  <c r="A1444" i="3"/>
  <c r="J1443" i="3"/>
  <c r="I1443" i="3"/>
  <c r="H1443" i="3"/>
  <c r="G1443" i="3"/>
  <c r="F1443" i="3"/>
  <c r="D1443" i="3"/>
  <c r="C1443" i="3"/>
  <c r="B1443" i="3"/>
  <c r="A1443" i="3"/>
  <c r="J1442" i="3"/>
  <c r="I1442" i="3"/>
  <c r="H1442" i="3"/>
  <c r="G1442" i="3"/>
  <c r="F1442" i="3"/>
  <c r="D1442" i="3"/>
  <c r="C1442" i="3"/>
  <c r="B1442" i="3"/>
  <c r="A1442" i="3"/>
  <c r="J1441" i="3"/>
  <c r="I1441" i="3"/>
  <c r="H1441" i="3"/>
  <c r="G1441" i="3"/>
  <c r="F1441" i="3"/>
  <c r="D1441" i="3"/>
  <c r="C1441" i="3"/>
  <c r="B1441" i="3"/>
  <c r="A1441" i="3"/>
  <c r="J1440" i="3"/>
  <c r="I1440" i="3"/>
  <c r="H1440" i="3"/>
  <c r="G1440" i="3"/>
  <c r="F1440" i="3"/>
  <c r="D1440" i="3"/>
  <c r="C1440" i="3"/>
  <c r="B1440" i="3"/>
  <c r="A1440" i="3"/>
  <c r="J1439" i="3"/>
  <c r="I1439" i="3"/>
  <c r="H1439" i="3"/>
  <c r="G1439" i="3"/>
  <c r="F1439" i="3"/>
  <c r="D1439" i="3"/>
  <c r="C1439" i="3"/>
  <c r="B1439" i="3"/>
  <c r="A1439" i="3"/>
  <c r="J1438" i="3"/>
  <c r="I1438" i="3"/>
  <c r="H1438" i="3"/>
  <c r="G1438" i="3"/>
  <c r="F1438" i="3"/>
  <c r="D1438" i="3"/>
  <c r="C1438" i="3"/>
  <c r="B1438" i="3"/>
  <c r="A1438" i="3"/>
  <c r="J1437" i="3"/>
  <c r="I1437" i="3"/>
  <c r="H1437" i="3"/>
  <c r="G1437" i="3"/>
  <c r="F1437" i="3"/>
  <c r="D1437" i="3"/>
  <c r="C1437" i="3"/>
  <c r="B1437" i="3"/>
  <c r="A1437" i="3"/>
  <c r="J1436" i="3"/>
  <c r="I1436" i="3"/>
  <c r="H1436" i="3"/>
  <c r="G1436" i="3"/>
  <c r="F1436" i="3"/>
  <c r="D1436" i="3"/>
  <c r="C1436" i="3"/>
  <c r="B1436" i="3"/>
  <c r="A1436" i="3"/>
  <c r="J1435" i="3"/>
  <c r="I1435" i="3"/>
  <c r="H1435" i="3"/>
  <c r="G1435" i="3"/>
  <c r="F1435" i="3"/>
  <c r="D1435" i="3"/>
  <c r="C1435" i="3"/>
  <c r="B1435" i="3"/>
  <c r="A1435" i="3"/>
  <c r="J1434" i="3"/>
  <c r="I1434" i="3"/>
  <c r="H1434" i="3"/>
  <c r="G1434" i="3"/>
  <c r="F1434" i="3"/>
  <c r="D1434" i="3"/>
  <c r="C1434" i="3"/>
  <c r="B1434" i="3"/>
  <c r="A1434" i="3"/>
  <c r="J1433" i="3"/>
  <c r="I1433" i="3"/>
  <c r="H1433" i="3"/>
  <c r="G1433" i="3"/>
  <c r="F1433" i="3"/>
  <c r="D1433" i="3"/>
  <c r="C1433" i="3"/>
  <c r="B1433" i="3"/>
  <c r="A1433" i="3"/>
  <c r="J1432" i="3"/>
  <c r="I1432" i="3"/>
  <c r="H1432" i="3"/>
  <c r="G1432" i="3"/>
  <c r="F1432" i="3"/>
  <c r="D1432" i="3"/>
  <c r="C1432" i="3"/>
  <c r="B1432" i="3"/>
  <c r="A1432" i="3"/>
  <c r="J1431" i="3"/>
  <c r="I1431" i="3"/>
  <c r="H1431" i="3"/>
  <c r="G1431" i="3"/>
  <c r="F1431" i="3"/>
  <c r="D1431" i="3"/>
  <c r="C1431" i="3"/>
  <c r="B1431" i="3"/>
  <c r="A1431" i="3"/>
  <c r="J1430" i="3"/>
  <c r="I1430" i="3"/>
  <c r="H1430" i="3"/>
  <c r="G1430" i="3"/>
  <c r="F1430" i="3"/>
  <c r="D1430" i="3"/>
  <c r="C1430" i="3"/>
  <c r="B1430" i="3"/>
  <c r="A1430" i="3"/>
  <c r="J1429" i="3"/>
  <c r="I1429" i="3"/>
  <c r="H1429" i="3"/>
  <c r="G1429" i="3"/>
  <c r="F1429" i="3"/>
  <c r="D1429" i="3"/>
  <c r="C1429" i="3"/>
  <c r="B1429" i="3"/>
  <c r="A1429" i="3"/>
  <c r="J1428" i="3"/>
  <c r="I1428" i="3"/>
  <c r="H1428" i="3"/>
  <c r="G1428" i="3"/>
  <c r="F1428" i="3"/>
  <c r="D1428" i="3"/>
  <c r="C1428" i="3"/>
  <c r="B1428" i="3"/>
  <c r="A1428" i="3"/>
  <c r="J1427" i="3"/>
  <c r="I1427" i="3"/>
  <c r="H1427" i="3"/>
  <c r="G1427" i="3"/>
  <c r="F1427" i="3"/>
  <c r="D1427" i="3"/>
  <c r="C1427" i="3"/>
  <c r="B1427" i="3"/>
  <c r="A1427" i="3"/>
  <c r="J1426" i="3"/>
  <c r="I1426" i="3"/>
  <c r="H1426" i="3"/>
  <c r="G1426" i="3"/>
  <c r="F1426" i="3"/>
  <c r="D1426" i="3"/>
  <c r="C1426" i="3"/>
  <c r="B1426" i="3"/>
  <c r="A1426" i="3"/>
  <c r="J1425" i="3"/>
  <c r="I1425" i="3"/>
  <c r="H1425" i="3"/>
  <c r="G1425" i="3"/>
  <c r="F1425" i="3"/>
  <c r="D1425" i="3"/>
  <c r="C1425" i="3"/>
  <c r="B1425" i="3"/>
  <c r="A1425" i="3"/>
  <c r="J1424" i="3"/>
  <c r="I1424" i="3"/>
  <c r="H1424" i="3"/>
  <c r="G1424" i="3"/>
  <c r="F1424" i="3"/>
  <c r="D1424" i="3"/>
  <c r="C1424" i="3"/>
  <c r="B1424" i="3"/>
  <c r="A1424" i="3"/>
  <c r="J1423" i="3"/>
  <c r="I1423" i="3"/>
  <c r="H1423" i="3"/>
  <c r="G1423" i="3"/>
  <c r="F1423" i="3"/>
  <c r="D1423" i="3"/>
  <c r="C1423" i="3"/>
  <c r="B1423" i="3"/>
  <c r="A1423" i="3"/>
  <c r="J1422" i="3"/>
  <c r="I1422" i="3"/>
  <c r="H1422" i="3"/>
  <c r="G1422" i="3"/>
  <c r="F1422" i="3"/>
  <c r="D1422" i="3"/>
  <c r="C1422" i="3"/>
  <c r="B1422" i="3"/>
  <c r="A1422" i="3"/>
  <c r="J1421" i="3"/>
  <c r="I1421" i="3"/>
  <c r="H1421" i="3"/>
  <c r="G1421" i="3"/>
  <c r="F1421" i="3"/>
  <c r="D1421" i="3"/>
  <c r="C1421" i="3"/>
  <c r="B1421" i="3"/>
  <c r="A1421" i="3"/>
  <c r="J1420" i="3"/>
  <c r="I1420" i="3"/>
  <c r="H1420" i="3"/>
  <c r="G1420" i="3"/>
  <c r="F1420" i="3"/>
  <c r="D1420" i="3"/>
  <c r="C1420" i="3"/>
  <c r="B1420" i="3"/>
  <c r="A1420" i="3"/>
  <c r="J1419" i="3"/>
  <c r="I1419" i="3"/>
  <c r="H1419" i="3"/>
  <c r="G1419" i="3"/>
  <c r="F1419" i="3"/>
  <c r="D1419" i="3"/>
  <c r="C1419" i="3"/>
  <c r="B1419" i="3"/>
  <c r="A1419" i="3"/>
  <c r="J1418" i="3"/>
  <c r="I1418" i="3"/>
  <c r="H1418" i="3"/>
  <c r="G1418" i="3"/>
  <c r="F1418" i="3"/>
  <c r="D1418" i="3"/>
  <c r="C1418" i="3"/>
  <c r="B1418" i="3"/>
  <c r="A1418" i="3"/>
  <c r="J1417" i="3"/>
  <c r="I1417" i="3"/>
  <c r="H1417" i="3"/>
  <c r="G1417" i="3"/>
  <c r="F1417" i="3"/>
  <c r="D1417" i="3"/>
  <c r="C1417" i="3"/>
  <c r="B1417" i="3"/>
  <c r="A1417" i="3"/>
  <c r="J1416" i="3"/>
  <c r="I1416" i="3"/>
  <c r="H1416" i="3"/>
  <c r="G1416" i="3"/>
  <c r="F1416" i="3"/>
  <c r="D1416" i="3"/>
  <c r="C1416" i="3"/>
  <c r="B1416" i="3"/>
  <c r="A1416" i="3"/>
  <c r="J1415" i="3"/>
  <c r="I1415" i="3"/>
  <c r="H1415" i="3"/>
  <c r="G1415" i="3"/>
  <c r="F1415" i="3"/>
  <c r="D1415" i="3"/>
  <c r="C1415" i="3"/>
  <c r="B1415" i="3"/>
  <c r="A1415" i="3"/>
  <c r="J1414" i="3"/>
  <c r="I1414" i="3"/>
  <c r="H1414" i="3"/>
  <c r="G1414" i="3"/>
  <c r="F1414" i="3"/>
  <c r="D1414" i="3"/>
  <c r="C1414" i="3"/>
  <c r="B1414" i="3"/>
  <c r="A1414" i="3"/>
  <c r="J1413" i="3"/>
  <c r="I1413" i="3"/>
  <c r="H1413" i="3"/>
  <c r="G1413" i="3"/>
  <c r="F1413" i="3"/>
  <c r="D1413" i="3"/>
  <c r="C1413" i="3"/>
  <c r="B1413" i="3"/>
  <c r="A1413" i="3"/>
  <c r="J1412" i="3"/>
  <c r="I1412" i="3"/>
  <c r="H1412" i="3"/>
  <c r="G1412" i="3"/>
  <c r="F1412" i="3"/>
  <c r="D1412" i="3"/>
  <c r="C1412" i="3"/>
  <c r="B1412" i="3"/>
  <c r="A1412" i="3"/>
  <c r="J1411" i="3"/>
  <c r="I1411" i="3"/>
  <c r="H1411" i="3"/>
  <c r="G1411" i="3"/>
  <c r="F1411" i="3"/>
  <c r="D1411" i="3"/>
  <c r="C1411" i="3"/>
  <c r="B1411" i="3"/>
  <c r="A1411" i="3"/>
  <c r="J1410" i="3"/>
  <c r="I1410" i="3"/>
  <c r="H1410" i="3"/>
  <c r="G1410" i="3"/>
  <c r="F1410" i="3"/>
  <c r="D1410" i="3"/>
  <c r="C1410" i="3"/>
  <c r="B1410" i="3"/>
  <c r="A1410" i="3"/>
  <c r="J1409" i="3"/>
  <c r="I1409" i="3"/>
  <c r="H1409" i="3"/>
  <c r="G1409" i="3"/>
  <c r="F1409" i="3"/>
  <c r="D1409" i="3"/>
  <c r="C1409" i="3"/>
  <c r="B1409" i="3"/>
  <c r="A1409" i="3"/>
  <c r="J1408" i="3"/>
  <c r="I1408" i="3"/>
  <c r="H1408" i="3"/>
  <c r="G1408" i="3"/>
  <c r="F1408" i="3"/>
  <c r="D1408" i="3"/>
  <c r="C1408" i="3"/>
  <c r="B1408" i="3"/>
  <c r="A1408" i="3"/>
  <c r="J1407" i="3"/>
  <c r="I1407" i="3"/>
  <c r="H1407" i="3"/>
  <c r="G1407" i="3"/>
  <c r="F1407" i="3"/>
  <c r="D1407" i="3"/>
  <c r="C1407" i="3"/>
  <c r="B1407" i="3"/>
  <c r="A1407" i="3"/>
  <c r="J1406" i="3"/>
  <c r="I1406" i="3"/>
  <c r="H1406" i="3"/>
  <c r="G1406" i="3"/>
  <c r="F1406" i="3"/>
  <c r="D1406" i="3"/>
  <c r="C1406" i="3"/>
  <c r="B1406" i="3"/>
  <c r="A1406" i="3"/>
  <c r="J1405" i="3"/>
  <c r="I1405" i="3"/>
  <c r="H1405" i="3"/>
  <c r="G1405" i="3"/>
  <c r="F1405" i="3"/>
  <c r="D1405" i="3"/>
  <c r="C1405" i="3"/>
  <c r="B1405" i="3"/>
  <c r="A1405" i="3"/>
  <c r="J1404" i="3"/>
  <c r="I1404" i="3"/>
  <c r="H1404" i="3"/>
  <c r="G1404" i="3"/>
  <c r="F1404" i="3"/>
  <c r="D1404" i="3"/>
  <c r="C1404" i="3"/>
  <c r="B1404" i="3"/>
  <c r="A1404" i="3"/>
  <c r="J1403" i="3"/>
  <c r="I1403" i="3"/>
  <c r="H1403" i="3"/>
  <c r="G1403" i="3"/>
  <c r="F1403" i="3"/>
  <c r="D1403" i="3"/>
  <c r="C1403" i="3"/>
  <c r="B1403" i="3"/>
  <c r="A1403" i="3"/>
  <c r="J1402" i="3"/>
  <c r="I1402" i="3"/>
  <c r="H1402" i="3"/>
  <c r="G1402" i="3"/>
  <c r="F1402" i="3"/>
  <c r="D1402" i="3"/>
  <c r="C1402" i="3"/>
  <c r="B1402" i="3"/>
  <c r="A1402" i="3"/>
  <c r="J1401" i="3"/>
  <c r="I1401" i="3"/>
  <c r="H1401" i="3"/>
  <c r="G1401" i="3"/>
  <c r="F1401" i="3"/>
  <c r="D1401" i="3"/>
  <c r="C1401" i="3"/>
  <c r="B1401" i="3"/>
  <c r="A1401" i="3"/>
  <c r="J1400" i="3"/>
  <c r="I1400" i="3"/>
  <c r="H1400" i="3"/>
  <c r="G1400" i="3"/>
  <c r="F1400" i="3"/>
  <c r="D1400" i="3"/>
  <c r="C1400" i="3"/>
  <c r="B1400" i="3"/>
  <c r="A1400" i="3"/>
  <c r="J1399" i="3"/>
  <c r="I1399" i="3"/>
  <c r="H1399" i="3"/>
  <c r="G1399" i="3"/>
  <c r="F1399" i="3"/>
  <c r="D1399" i="3"/>
  <c r="C1399" i="3"/>
  <c r="B1399" i="3"/>
  <c r="A1399" i="3"/>
  <c r="J1398" i="3"/>
  <c r="I1398" i="3"/>
  <c r="H1398" i="3"/>
  <c r="G1398" i="3"/>
  <c r="F1398" i="3"/>
  <c r="D1398" i="3"/>
  <c r="C1398" i="3"/>
  <c r="B1398" i="3"/>
  <c r="A1398" i="3"/>
  <c r="J1397" i="3"/>
  <c r="I1397" i="3"/>
  <c r="H1397" i="3"/>
  <c r="G1397" i="3"/>
  <c r="F1397" i="3"/>
  <c r="D1397" i="3"/>
  <c r="C1397" i="3"/>
  <c r="B1397" i="3"/>
  <c r="A1397" i="3"/>
  <c r="J1396" i="3"/>
  <c r="I1396" i="3"/>
  <c r="H1396" i="3"/>
  <c r="G1396" i="3"/>
  <c r="F1396" i="3"/>
  <c r="D1396" i="3"/>
  <c r="C1396" i="3"/>
  <c r="B1396" i="3"/>
  <c r="A1396" i="3"/>
  <c r="J1395" i="3"/>
  <c r="I1395" i="3"/>
  <c r="H1395" i="3"/>
  <c r="G1395" i="3"/>
  <c r="F1395" i="3"/>
  <c r="D1395" i="3"/>
  <c r="C1395" i="3"/>
  <c r="B1395" i="3"/>
  <c r="A1395" i="3"/>
  <c r="J1394" i="3"/>
  <c r="I1394" i="3"/>
  <c r="H1394" i="3"/>
  <c r="G1394" i="3"/>
  <c r="F1394" i="3"/>
  <c r="D1394" i="3"/>
  <c r="C1394" i="3"/>
  <c r="B1394" i="3"/>
  <c r="A1394" i="3"/>
  <c r="J1393" i="3"/>
  <c r="I1393" i="3"/>
  <c r="H1393" i="3"/>
  <c r="G1393" i="3"/>
  <c r="F1393" i="3"/>
  <c r="D1393" i="3"/>
  <c r="C1393" i="3"/>
  <c r="B1393" i="3"/>
  <c r="A1393" i="3"/>
  <c r="J1392" i="3"/>
  <c r="I1392" i="3"/>
  <c r="H1392" i="3"/>
  <c r="G1392" i="3"/>
  <c r="F1392" i="3"/>
  <c r="D1392" i="3"/>
  <c r="C1392" i="3"/>
  <c r="B1392" i="3"/>
  <c r="A1392" i="3"/>
  <c r="J1391" i="3"/>
  <c r="I1391" i="3"/>
  <c r="H1391" i="3"/>
  <c r="G1391" i="3"/>
  <c r="F1391" i="3"/>
  <c r="D1391" i="3"/>
  <c r="C1391" i="3"/>
  <c r="B1391" i="3"/>
  <c r="A1391" i="3"/>
  <c r="J1390" i="3"/>
  <c r="I1390" i="3"/>
  <c r="H1390" i="3"/>
  <c r="G1390" i="3"/>
  <c r="F1390" i="3"/>
  <c r="D1390" i="3"/>
  <c r="C1390" i="3"/>
  <c r="B1390" i="3"/>
  <c r="A1390" i="3"/>
  <c r="J1389" i="3"/>
  <c r="I1389" i="3"/>
  <c r="H1389" i="3"/>
  <c r="G1389" i="3"/>
  <c r="F1389" i="3"/>
  <c r="D1389" i="3"/>
  <c r="C1389" i="3"/>
  <c r="B1389" i="3"/>
  <c r="A1389" i="3"/>
  <c r="J1388" i="3"/>
  <c r="I1388" i="3"/>
  <c r="H1388" i="3"/>
  <c r="G1388" i="3"/>
  <c r="F1388" i="3"/>
  <c r="D1388" i="3"/>
  <c r="C1388" i="3"/>
  <c r="B1388" i="3"/>
  <c r="A1388" i="3"/>
  <c r="J1387" i="3"/>
  <c r="I1387" i="3"/>
  <c r="H1387" i="3"/>
  <c r="G1387" i="3"/>
  <c r="F1387" i="3"/>
  <c r="D1387" i="3"/>
  <c r="C1387" i="3"/>
  <c r="B1387" i="3"/>
  <c r="A1387" i="3"/>
  <c r="J1386" i="3"/>
  <c r="I1386" i="3"/>
  <c r="H1386" i="3"/>
  <c r="G1386" i="3"/>
  <c r="F1386" i="3"/>
  <c r="D1386" i="3"/>
  <c r="C1386" i="3"/>
  <c r="B1386" i="3"/>
  <c r="A1386" i="3"/>
  <c r="J1385" i="3"/>
  <c r="I1385" i="3"/>
  <c r="H1385" i="3"/>
  <c r="G1385" i="3"/>
  <c r="F1385" i="3"/>
  <c r="D1385" i="3"/>
  <c r="C1385" i="3"/>
  <c r="B1385" i="3"/>
  <c r="A1385" i="3"/>
  <c r="J1384" i="3"/>
  <c r="I1384" i="3"/>
  <c r="H1384" i="3"/>
  <c r="G1384" i="3"/>
  <c r="F1384" i="3"/>
  <c r="D1384" i="3"/>
  <c r="C1384" i="3"/>
  <c r="B1384" i="3"/>
  <c r="A1384" i="3"/>
  <c r="J1383" i="3"/>
  <c r="I1383" i="3"/>
  <c r="H1383" i="3"/>
  <c r="G1383" i="3"/>
  <c r="F1383" i="3"/>
  <c r="D1383" i="3"/>
  <c r="C1383" i="3"/>
  <c r="B1383" i="3"/>
  <c r="A1383" i="3"/>
  <c r="J1382" i="3"/>
  <c r="I1382" i="3"/>
  <c r="H1382" i="3"/>
  <c r="G1382" i="3"/>
  <c r="F1382" i="3"/>
  <c r="D1382" i="3"/>
  <c r="C1382" i="3"/>
  <c r="B1382" i="3"/>
  <c r="A1382" i="3"/>
  <c r="J1381" i="3"/>
  <c r="I1381" i="3"/>
  <c r="H1381" i="3"/>
  <c r="G1381" i="3"/>
  <c r="F1381" i="3"/>
  <c r="D1381" i="3"/>
  <c r="C1381" i="3"/>
  <c r="B1381" i="3"/>
  <c r="A1381" i="3"/>
  <c r="J1380" i="3"/>
  <c r="I1380" i="3"/>
  <c r="H1380" i="3"/>
  <c r="G1380" i="3"/>
  <c r="F1380" i="3"/>
  <c r="D1380" i="3"/>
  <c r="C1380" i="3"/>
  <c r="B1380" i="3"/>
  <c r="A1380" i="3"/>
  <c r="J1379" i="3"/>
  <c r="I1379" i="3"/>
  <c r="H1379" i="3"/>
  <c r="G1379" i="3"/>
  <c r="F1379" i="3"/>
  <c r="D1379" i="3"/>
  <c r="C1379" i="3"/>
  <c r="B1379" i="3"/>
  <c r="A1379" i="3"/>
  <c r="J1378" i="3"/>
  <c r="I1378" i="3"/>
  <c r="H1378" i="3"/>
  <c r="G1378" i="3"/>
  <c r="F1378" i="3"/>
  <c r="D1378" i="3"/>
  <c r="C1378" i="3"/>
  <c r="B1378" i="3"/>
  <c r="A1378" i="3"/>
  <c r="J1377" i="3"/>
  <c r="I1377" i="3"/>
  <c r="H1377" i="3"/>
  <c r="G1377" i="3"/>
  <c r="F1377" i="3"/>
  <c r="D1377" i="3"/>
  <c r="C1377" i="3"/>
  <c r="B1377" i="3"/>
  <c r="A1377" i="3"/>
  <c r="J1376" i="3"/>
  <c r="I1376" i="3"/>
  <c r="H1376" i="3"/>
  <c r="G1376" i="3"/>
  <c r="F1376" i="3"/>
  <c r="D1376" i="3"/>
  <c r="C1376" i="3"/>
  <c r="B1376" i="3"/>
  <c r="A1376" i="3"/>
  <c r="J1375" i="3"/>
  <c r="I1375" i="3"/>
  <c r="H1375" i="3"/>
  <c r="G1375" i="3"/>
  <c r="F1375" i="3"/>
  <c r="D1375" i="3"/>
  <c r="C1375" i="3"/>
  <c r="B1375" i="3"/>
  <c r="A1375" i="3"/>
  <c r="J1374" i="3"/>
  <c r="I1374" i="3"/>
  <c r="H1374" i="3"/>
  <c r="G1374" i="3"/>
  <c r="F1374" i="3"/>
  <c r="D1374" i="3"/>
  <c r="C1374" i="3"/>
  <c r="B1374" i="3"/>
  <c r="A1374" i="3"/>
  <c r="J1373" i="3"/>
  <c r="I1373" i="3"/>
  <c r="H1373" i="3"/>
  <c r="G1373" i="3"/>
  <c r="F1373" i="3"/>
  <c r="D1373" i="3"/>
  <c r="C1373" i="3"/>
  <c r="B1373" i="3"/>
  <c r="A1373" i="3"/>
  <c r="J1372" i="3"/>
  <c r="I1372" i="3"/>
  <c r="H1372" i="3"/>
  <c r="G1372" i="3"/>
  <c r="F1372" i="3"/>
  <c r="D1372" i="3"/>
  <c r="C1372" i="3"/>
  <c r="B1372" i="3"/>
  <c r="A1372" i="3"/>
  <c r="J1371" i="3"/>
  <c r="I1371" i="3"/>
  <c r="H1371" i="3"/>
  <c r="G1371" i="3"/>
  <c r="F1371" i="3"/>
  <c r="D1371" i="3"/>
  <c r="C1371" i="3"/>
  <c r="B1371" i="3"/>
  <c r="A1371" i="3"/>
  <c r="J1370" i="3"/>
  <c r="I1370" i="3"/>
  <c r="H1370" i="3"/>
  <c r="G1370" i="3"/>
  <c r="F1370" i="3"/>
  <c r="D1370" i="3"/>
  <c r="C1370" i="3"/>
  <c r="B1370" i="3"/>
  <c r="A1370" i="3"/>
  <c r="J1369" i="3"/>
  <c r="I1369" i="3"/>
  <c r="H1369" i="3"/>
  <c r="G1369" i="3"/>
  <c r="F1369" i="3"/>
  <c r="D1369" i="3"/>
  <c r="C1369" i="3"/>
  <c r="B1369" i="3"/>
  <c r="A1369" i="3"/>
  <c r="J1368" i="3"/>
  <c r="I1368" i="3"/>
  <c r="H1368" i="3"/>
  <c r="G1368" i="3"/>
  <c r="F1368" i="3"/>
  <c r="D1368" i="3"/>
  <c r="C1368" i="3"/>
  <c r="B1368" i="3"/>
  <c r="A1368" i="3"/>
  <c r="J1367" i="3"/>
  <c r="I1367" i="3"/>
  <c r="H1367" i="3"/>
  <c r="G1367" i="3"/>
  <c r="F1367" i="3"/>
  <c r="D1367" i="3"/>
  <c r="C1367" i="3"/>
  <c r="B1367" i="3"/>
  <c r="A1367" i="3"/>
  <c r="J1366" i="3"/>
  <c r="I1366" i="3"/>
  <c r="H1366" i="3"/>
  <c r="G1366" i="3"/>
  <c r="F1366" i="3"/>
  <c r="D1366" i="3"/>
  <c r="C1366" i="3"/>
  <c r="B1366" i="3"/>
  <c r="A1366" i="3"/>
  <c r="J1365" i="3"/>
  <c r="I1365" i="3"/>
  <c r="H1365" i="3"/>
  <c r="G1365" i="3"/>
  <c r="F1365" i="3"/>
  <c r="D1365" i="3"/>
  <c r="C1365" i="3"/>
  <c r="B1365" i="3"/>
  <c r="A1365" i="3"/>
  <c r="J1364" i="3"/>
  <c r="I1364" i="3"/>
  <c r="H1364" i="3"/>
  <c r="G1364" i="3"/>
  <c r="F1364" i="3"/>
  <c r="D1364" i="3"/>
  <c r="C1364" i="3"/>
  <c r="B1364" i="3"/>
  <c r="A1364" i="3"/>
  <c r="J1363" i="3"/>
  <c r="I1363" i="3"/>
  <c r="H1363" i="3"/>
  <c r="G1363" i="3"/>
  <c r="F1363" i="3"/>
  <c r="D1363" i="3"/>
  <c r="C1363" i="3"/>
  <c r="B1363" i="3"/>
  <c r="A1363" i="3"/>
  <c r="J1362" i="3"/>
  <c r="I1362" i="3"/>
  <c r="H1362" i="3"/>
  <c r="G1362" i="3"/>
  <c r="F1362" i="3"/>
  <c r="D1362" i="3"/>
  <c r="C1362" i="3"/>
  <c r="B1362" i="3"/>
  <c r="A1362" i="3"/>
  <c r="J1361" i="3"/>
  <c r="I1361" i="3"/>
  <c r="H1361" i="3"/>
  <c r="G1361" i="3"/>
  <c r="F1361" i="3"/>
  <c r="D1361" i="3"/>
  <c r="C1361" i="3"/>
  <c r="B1361" i="3"/>
  <c r="A1361" i="3"/>
  <c r="J1360" i="3"/>
  <c r="I1360" i="3"/>
  <c r="H1360" i="3"/>
  <c r="G1360" i="3"/>
  <c r="F1360" i="3"/>
  <c r="D1360" i="3"/>
  <c r="C1360" i="3"/>
  <c r="B1360" i="3"/>
  <c r="A1360" i="3"/>
  <c r="J1359" i="3"/>
  <c r="I1359" i="3"/>
  <c r="H1359" i="3"/>
  <c r="G1359" i="3"/>
  <c r="F1359" i="3"/>
  <c r="D1359" i="3"/>
  <c r="C1359" i="3"/>
  <c r="B1359" i="3"/>
  <c r="A1359" i="3"/>
  <c r="J1358" i="3"/>
  <c r="I1358" i="3"/>
  <c r="H1358" i="3"/>
  <c r="G1358" i="3"/>
  <c r="F1358" i="3"/>
  <c r="D1358" i="3"/>
  <c r="C1358" i="3"/>
  <c r="B1358" i="3"/>
  <c r="A1358" i="3"/>
  <c r="J1357" i="3"/>
  <c r="I1357" i="3"/>
  <c r="H1357" i="3"/>
  <c r="G1357" i="3"/>
  <c r="F1357" i="3"/>
  <c r="D1357" i="3"/>
  <c r="C1357" i="3"/>
  <c r="B1357" i="3"/>
  <c r="A1357" i="3"/>
  <c r="J1356" i="3"/>
  <c r="I1356" i="3"/>
  <c r="H1356" i="3"/>
  <c r="G1356" i="3"/>
  <c r="F1356" i="3"/>
  <c r="D1356" i="3"/>
  <c r="C1356" i="3"/>
  <c r="B1356" i="3"/>
  <c r="A1356" i="3"/>
  <c r="J1355" i="3"/>
  <c r="I1355" i="3"/>
  <c r="H1355" i="3"/>
  <c r="G1355" i="3"/>
  <c r="F1355" i="3"/>
  <c r="D1355" i="3"/>
  <c r="C1355" i="3"/>
  <c r="B1355" i="3"/>
  <c r="A1355" i="3"/>
  <c r="J1354" i="3"/>
  <c r="I1354" i="3"/>
  <c r="H1354" i="3"/>
  <c r="G1354" i="3"/>
  <c r="F1354" i="3"/>
  <c r="D1354" i="3"/>
  <c r="C1354" i="3"/>
  <c r="B1354" i="3"/>
  <c r="A1354" i="3"/>
  <c r="J1353" i="3"/>
  <c r="I1353" i="3"/>
  <c r="H1353" i="3"/>
  <c r="G1353" i="3"/>
  <c r="F1353" i="3"/>
  <c r="D1353" i="3"/>
  <c r="C1353" i="3"/>
  <c r="B1353" i="3"/>
  <c r="A1353" i="3"/>
  <c r="J1352" i="3"/>
  <c r="I1352" i="3"/>
  <c r="H1352" i="3"/>
  <c r="G1352" i="3"/>
  <c r="F1352" i="3"/>
  <c r="D1352" i="3"/>
  <c r="C1352" i="3"/>
  <c r="B1352" i="3"/>
  <c r="A1352" i="3"/>
  <c r="J1351" i="3"/>
  <c r="I1351" i="3"/>
  <c r="H1351" i="3"/>
  <c r="G1351" i="3"/>
  <c r="F1351" i="3"/>
  <c r="D1351" i="3"/>
  <c r="C1351" i="3"/>
  <c r="B1351" i="3"/>
  <c r="A1351" i="3"/>
  <c r="J1350" i="3"/>
  <c r="I1350" i="3"/>
  <c r="H1350" i="3"/>
  <c r="G1350" i="3"/>
  <c r="F1350" i="3"/>
  <c r="D1350" i="3"/>
  <c r="C1350" i="3"/>
  <c r="B1350" i="3"/>
  <c r="A1350" i="3"/>
  <c r="J1349" i="3"/>
  <c r="I1349" i="3"/>
  <c r="H1349" i="3"/>
  <c r="G1349" i="3"/>
  <c r="F1349" i="3"/>
  <c r="D1349" i="3"/>
  <c r="C1349" i="3"/>
  <c r="B1349" i="3"/>
  <c r="A1349" i="3"/>
  <c r="J1348" i="3"/>
  <c r="I1348" i="3"/>
  <c r="H1348" i="3"/>
  <c r="G1348" i="3"/>
  <c r="F1348" i="3"/>
  <c r="D1348" i="3"/>
  <c r="C1348" i="3"/>
  <c r="B1348" i="3"/>
  <c r="A1348" i="3"/>
  <c r="J1347" i="3"/>
  <c r="I1347" i="3"/>
  <c r="H1347" i="3"/>
  <c r="G1347" i="3"/>
  <c r="F1347" i="3"/>
  <c r="D1347" i="3"/>
  <c r="C1347" i="3"/>
  <c r="B1347" i="3"/>
  <c r="A1347" i="3"/>
  <c r="J1346" i="3"/>
  <c r="I1346" i="3"/>
  <c r="H1346" i="3"/>
  <c r="G1346" i="3"/>
  <c r="F1346" i="3"/>
  <c r="D1346" i="3"/>
  <c r="C1346" i="3"/>
  <c r="B1346" i="3"/>
  <c r="A1346" i="3"/>
  <c r="J1345" i="3"/>
  <c r="I1345" i="3"/>
  <c r="H1345" i="3"/>
  <c r="G1345" i="3"/>
  <c r="F1345" i="3"/>
  <c r="D1345" i="3"/>
  <c r="C1345" i="3"/>
  <c r="B1345" i="3"/>
  <c r="A1345" i="3"/>
  <c r="J1344" i="3"/>
  <c r="I1344" i="3"/>
  <c r="H1344" i="3"/>
  <c r="G1344" i="3"/>
  <c r="F1344" i="3"/>
  <c r="D1344" i="3"/>
  <c r="C1344" i="3"/>
  <c r="B1344" i="3"/>
  <c r="A1344" i="3"/>
  <c r="J1343" i="3"/>
  <c r="I1343" i="3"/>
  <c r="H1343" i="3"/>
  <c r="G1343" i="3"/>
  <c r="F1343" i="3"/>
  <c r="D1343" i="3"/>
  <c r="C1343" i="3"/>
  <c r="B1343" i="3"/>
  <c r="A1343" i="3"/>
  <c r="J1342" i="3"/>
  <c r="I1342" i="3"/>
  <c r="H1342" i="3"/>
  <c r="G1342" i="3"/>
  <c r="F1342" i="3"/>
  <c r="D1342" i="3"/>
  <c r="C1342" i="3"/>
  <c r="B1342" i="3"/>
  <c r="A1342" i="3"/>
  <c r="J1341" i="3"/>
  <c r="I1341" i="3"/>
  <c r="H1341" i="3"/>
  <c r="G1341" i="3"/>
  <c r="F1341" i="3"/>
  <c r="D1341" i="3"/>
  <c r="C1341" i="3"/>
  <c r="B1341" i="3"/>
  <c r="A1341" i="3"/>
  <c r="J1340" i="3"/>
  <c r="I1340" i="3"/>
  <c r="H1340" i="3"/>
  <c r="G1340" i="3"/>
  <c r="F1340" i="3"/>
  <c r="D1340" i="3"/>
  <c r="C1340" i="3"/>
  <c r="B1340" i="3"/>
  <c r="A1340" i="3"/>
  <c r="J1339" i="3"/>
  <c r="I1339" i="3"/>
  <c r="H1339" i="3"/>
  <c r="G1339" i="3"/>
  <c r="F1339" i="3"/>
  <c r="D1339" i="3"/>
  <c r="C1339" i="3"/>
  <c r="B1339" i="3"/>
  <c r="A1339" i="3"/>
  <c r="J1338" i="3"/>
  <c r="I1338" i="3"/>
  <c r="H1338" i="3"/>
  <c r="G1338" i="3"/>
  <c r="F1338" i="3"/>
  <c r="D1338" i="3"/>
  <c r="C1338" i="3"/>
  <c r="B1338" i="3"/>
  <c r="A1338" i="3"/>
  <c r="J1337" i="3"/>
  <c r="I1337" i="3"/>
  <c r="H1337" i="3"/>
  <c r="G1337" i="3"/>
  <c r="F1337" i="3"/>
  <c r="D1337" i="3"/>
  <c r="C1337" i="3"/>
  <c r="B1337" i="3"/>
  <c r="A1337" i="3"/>
  <c r="J1336" i="3"/>
  <c r="I1336" i="3"/>
  <c r="H1336" i="3"/>
  <c r="G1336" i="3"/>
  <c r="F1336" i="3"/>
  <c r="D1336" i="3"/>
  <c r="C1336" i="3"/>
  <c r="B1336" i="3"/>
  <c r="A1336" i="3"/>
  <c r="J1335" i="3"/>
  <c r="I1335" i="3"/>
  <c r="H1335" i="3"/>
  <c r="G1335" i="3"/>
  <c r="F1335" i="3"/>
  <c r="D1335" i="3"/>
  <c r="C1335" i="3"/>
  <c r="B1335" i="3"/>
  <c r="A1335" i="3"/>
  <c r="J1334" i="3"/>
  <c r="I1334" i="3"/>
  <c r="H1334" i="3"/>
  <c r="G1334" i="3"/>
  <c r="F1334" i="3"/>
  <c r="D1334" i="3"/>
  <c r="C1334" i="3"/>
  <c r="B1334" i="3"/>
  <c r="A1334" i="3"/>
  <c r="J1333" i="3"/>
  <c r="I1333" i="3"/>
  <c r="H1333" i="3"/>
  <c r="G1333" i="3"/>
  <c r="F1333" i="3"/>
  <c r="D1333" i="3"/>
  <c r="C1333" i="3"/>
  <c r="B1333" i="3"/>
  <c r="A1333" i="3"/>
  <c r="J1332" i="3"/>
  <c r="I1332" i="3"/>
  <c r="H1332" i="3"/>
  <c r="G1332" i="3"/>
  <c r="F1332" i="3"/>
  <c r="D1332" i="3"/>
  <c r="C1332" i="3"/>
  <c r="B1332" i="3"/>
  <c r="A1332" i="3"/>
  <c r="J1331" i="3"/>
  <c r="I1331" i="3"/>
  <c r="H1331" i="3"/>
  <c r="G1331" i="3"/>
  <c r="F1331" i="3"/>
  <c r="D1331" i="3"/>
  <c r="C1331" i="3"/>
  <c r="B1331" i="3"/>
  <c r="A1331" i="3"/>
  <c r="J1330" i="3"/>
  <c r="I1330" i="3"/>
  <c r="H1330" i="3"/>
  <c r="G1330" i="3"/>
  <c r="F1330" i="3"/>
  <c r="D1330" i="3"/>
  <c r="C1330" i="3"/>
  <c r="B1330" i="3"/>
  <c r="A1330" i="3"/>
  <c r="J1329" i="3"/>
  <c r="I1329" i="3"/>
  <c r="H1329" i="3"/>
  <c r="G1329" i="3"/>
  <c r="F1329" i="3"/>
  <c r="D1329" i="3"/>
  <c r="C1329" i="3"/>
  <c r="B1329" i="3"/>
  <c r="A1329" i="3"/>
  <c r="J1328" i="3"/>
  <c r="I1328" i="3"/>
  <c r="H1328" i="3"/>
  <c r="G1328" i="3"/>
  <c r="F1328" i="3"/>
  <c r="D1328" i="3"/>
  <c r="C1328" i="3"/>
  <c r="B1328" i="3"/>
  <c r="A1328" i="3"/>
  <c r="J1327" i="3"/>
  <c r="I1327" i="3"/>
  <c r="H1327" i="3"/>
  <c r="G1327" i="3"/>
  <c r="F1327" i="3"/>
  <c r="D1327" i="3"/>
  <c r="C1327" i="3"/>
  <c r="B1327" i="3"/>
  <c r="A1327" i="3"/>
  <c r="J1326" i="3"/>
  <c r="I1326" i="3"/>
  <c r="H1326" i="3"/>
  <c r="G1326" i="3"/>
  <c r="F1326" i="3"/>
  <c r="D1326" i="3"/>
  <c r="C1326" i="3"/>
  <c r="B1326" i="3"/>
  <c r="A1326" i="3"/>
  <c r="J1325" i="3"/>
  <c r="I1325" i="3"/>
  <c r="H1325" i="3"/>
  <c r="G1325" i="3"/>
  <c r="F1325" i="3"/>
  <c r="D1325" i="3"/>
  <c r="C1325" i="3"/>
  <c r="B1325" i="3"/>
  <c r="A1325" i="3"/>
  <c r="J1324" i="3"/>
  <c r="I1324" i="3"/>
  <c r="H1324" i="3"/>
  <c r="G1324" i="3"/>
  <c r="F1324" i="3"/>
  <c r="D1324" i="3"/>
  <c r="C1324" i="3"/>
  <c r="B1324" i="3"/>
  <c r="A1324" i="3"/>
  <c r="J1323" i="3"/>
  <c r="I1323" i="3"/>
  <c r="H1323" i="3"/>
  <c r="G1323" i="3"/>
  <c r="F1323" i="3"/>
  <c r="D1323" i="3"/>
  <c r="C1323" i="3"/>
  <c r="B1323" i="3"/>
  <c r="A1323" i="3"/>
  <c r="J1322" i="3"/>
  <c r="I1322" i="3"/>
  <c r="H1322" i="3"/>
  <c r="G1322" i="3"/>
  <c r="F1322" i="3"/>
  <c r="D1322" i="3"/>
  <c r="C1322" i="3"/>
  <c r="B1322" i="3"/>
  <c r="A1322" i="3"/>
  <c r="J1321" i="3"/>
  <c r="I1321" i="3"/>
  <c r="H1321" i="3"/>
  <c r="G1321" i="3"/>
  <c r="F1321" i="3"/>
  <c r="D1321" i="3"/>
  <c r="C1321" i="3"/>
  <c r="B1321" i="3"/>
  <c r="A1321" i="3"/>
  <c r="J1320" i="3"/>
  <c r="I1320" i="3"/>
  <c r="H1320" i="3"/>
  <c r="G1320" i="3"/>
  <c r="F1320" i="3"/>
  <c r="D1320" i="3"/>
  <c r="C1320" i="3"/>
  <c r="B1320" i="3"/>
  <c r="A1320" i="3"/>
  <c r="J1319" i="3"/>
  <c r="I1319" i="3"/>
  <c r="H1319" i="3"/>
  <c r="G1319" i="3"/>
  <c r="F1319" i="3"/>
  <c r="D1319" i="3"/>
  <c r="C1319" i="3"/>
  <c r="B1319" i="3"/>
  <c r="A1319" i="3"/>
  <c r="J1318" i="3"/>
  <c r="I1318" i="3"/>
  <c r="H1318" i="3"/>
  <c r="G1318" i="3"/>
  <c r="F1318" i="3"/>
  <c r="D1318" i="3"/>
  <c r="C1318" i="3"/>
  <c r="B1318" i="3"/>
  <c r="A1318" i="3"/>
  <c r="J1317" i="3"/>
  <c r="I1317" i="3"/>
  <c r="H1317" i="3"/>
  <c r="G1317" i="3"/>
  <c r="F1317" i="3"/>
  <c r="D1317" i="3"/>
  <c r="C1317" i="3"/>
  <c r="B1317" i="3"/>
  <c r="A1317" i="3"/>
  <c r="J1316" i="3"/>
  <c r="I1316" i="3"/>
  <c r="H1316" i="3"/>
  <c r="G1316" i="3"/>
  <c r="F1316" i="3"/>
  <c r="D1316" i="3"/>
  <c r="C1316" i="3"/>
  <c r="B1316" i="3"/>
  <c r="A1316" i="3"/>
  <c r="J1315" i="3"/>
  <c r="I1315" i="3"/>
  <c r="H1315" i="3"/>
  <c r="G1315" i="3"/>
  <c r="F1315" i="3"/>
  <c r="D1315" i="3"/>
  <c r="C1315" i="3"/>
  <c r="B1315" i="3"/>
  <c r="A1315" i="3"/>
  <c r="J1314" i="3"/>
  <c r="I1314" i="3"/>
  <c r="H1314" i="3"/>
  <c r="G1314" i="3"/>
  <c r="F1314" i="3"/>
  <c r="D1314" i="3"/>
  <c r="C1314" i="3"/>
  <c r="B1314" i="3"/>
  <c r="A1314" i="3"/>
  <c r="J1313" i="3"/>
  <c r="I1313" i="3"/>
  <c r="H1313" i="3"/>
  <c r="G1313" i="3"/>
  <c r="F1313" i="3"/>
  <c r="D1313" i="3"/>
  <c r="C1313" i="3"/>
  <c r="B1313" i="3"/>
  <c r="A1313" i="3"/>
  <c r="J1312" i="3"/>
  <c r="I1312" i="3"/>
  <c r="H1312" i="3"/>
  <c r="G1312" i="3"/>
  <c r="F1312" i="3"/>
  <c r="D1312" i="3"/>
  <c r="C1312" i="3"/>
  <c r="B1312" i="3"/>
  <c r="A1312" i="3"/>
  <c r="J1311" i="3"/>
  <c r="I1311" i="3"/>
  <c r="H1311" i="3"/>
  <c r="G1311" i="3"/>
  <c r="F1311" i="3"/>
  <c r="D1311" i="3"/>
  <c r="C1311" i="3"/>
  <c r="B1311" i="3"/>
  <c r="A1311" i="3"/>
  <c r="J1310" i="3"/>
  <c r="I1310" i="3"/>
  <c r="H1310" i="3"/>
  <c r="G1310" i="3"/>
  <c r="F1310" i="3"/>
  <c r="D1310" i="3"/>
  <c r="C1310" i="3"/>
  <c r="B1310" i="3"/>
  <c r="A1310" i="3"/>
  <c r="J1309" i="3"/>
  <c r="I1309" i="3"/>
  <c r="H1309" i="3"/>
  <c r="G1309" i="3"/>
  <c r="F1309" i="3"/>
  <c r="D1309" i="3"/>
  <c r="C1309" i="3"/>
  <c r="B1309" i="3"/>
  <c r="A1309" i="3"/>
  <c r="J1308" i="3"/>
  <c r="I1308" i="3"/>
  <c r="H1308" i="3"/>
  <c r="G1308" i="3"/>
  <c r="F1308" i="3"/>
  <c r="D1308" i="3"/>
  <c r="C1308" i="3"/>
  <c r="B1308" i="3"/>
  <c r="A1308" i="3"/>
  <c r="J1307" i="3"/>
  <c r="I1307" i="3"/>
  <c r="H1307" i="3"/>
  <c r="G1307" i="3"/>
  <c r="F1307" i="3"/>
  <c r="D1307" i="3"/>
  <c r="C1307" i="3"/>
  <c r="B1307" i="3"/>
  <c r="A1307" i="3"/>
  <c r="J1306" i="3"/>
  <c r="I1306" i="3"/>
  <c r="H1306" i="3"/>
  <c r="G1306" i="3"/>
  <c r="F1306" i="3"/>
  <c r="D1306" i="3"/>
  <c r="C1306" i="3"/>
  <c r="B1306" i="3"/>
  <c r="A1306" i="3"/>
  <c r="J1305" i="3"/>
  <c r="I1305" i="3"/>
  <c r="H1305" i="3"/>
  <c r="G1305" i="3"/>
  <c r="F1305" i="3"/>
  <c r="D1305" i="3"/>
  <c r="C1305" i="3"/>
  <c r="B1305" i="3"/>
  <c r="A1305" i="3"/>
  <c r="J1304" i="3"/>
  <c r="I1304" i="3"/>
  <c r="H1304" i="3"/>
  <c r="G1304" i="3"/>
  <c r="F1304" i="3"/>
  <c r="D1304" i="3"/>
  <c r="C1304" i="3"/>
  <c r="B1304" i="3"/>
  <c r="A1304" i="3"/>
  <c r="J1303" i="3"/>
  <c r="I1303" i="3"/>
  <c r="H1303" i="3"/>
  <c r="G1303" i="3"/>
  <c r="F1303" i="3"/>
  <c r="D1303" i="3"/>
  <c r="C1303" i="3"/>
  <c r="B1303" i="3"/>
  <c r="A1303" i="3"/>
  <c r="J1302" i="3"/>
  <c r="I1302" i="3"/>
  <c r="H1302" i="3"/>
  <c r="G1302" i="3"/>
  <c r="F1302" i="3"/>
  <c r="D1302" i="3"/>
  <c r="C1302" i="3"/>
  <c r="B1302" i="3"/>
  <c r="A1302" i="3"/>
  <c r="J1301" i="3"/>
  <c r="I1301" i="3"/>
  <c r="H1301" i="3"/>
  <c r="G1301" i="3"/>
  <c r="F1301" i="3"/>
  <c r="D1301" i="3"/>
  <c r="C1301" i="3"/>
  <c r="B1301" i="3"/>
  <c r="A1301" i="3"/>
  <c r="J1300" i="3"/>
  <c r="I1300" i="3"/>
  <c r="H1300" i="3"/>
  <c r="G1300" i="3"/>
  <c r="F1300" i="3"/>
  <c r="D1300" i="3"/>
  <c r="C1300" i="3"/>
  <c r="B1300" i="3"/>
  <c r="A1300" i="3"/>
  <c r="J1299" i="3"/>
  <c r="I1299" i="3"/>
  <c r="H1299" i="3"/>
  <c r="G1299" i="3"/>
  <c r="F1299" i="3"/>
  <c r="D1299" i="3"/>
  <c r="C1299" i="3"/>
  <c r="B1299" i="3"/>
  <c r="A1299" i="3"/>
  <c r="J1298" i="3"/>
  <c r="I1298" i="3"/>
  <c r="H1298" i="3"/>
  <c r="G1298" i="3"/>
  <c r="F1298" i="3"/>
  <c r="D1298" i="3"/>
  <c r="C1298" i="3"/>
  <c r="B1298" i="3"/>
  <c r="A1298" i="3"/>
  <c r="J1297" i="3"/>
  <c r="I1297" i="3"/>
  <c r="H1297" i="3"/>
  <c r="G1297" i="3"/>
  <c r="F1297" i="3"/>
  <c r="D1297" i="3"/>
  <c r="C1297" i="3"/>
  <c r="B1297" i="3"/>
  <c r="A1297" i="3"/>
  <c r="J1296" i="3"/>
  <c r="I1296" i="3"/>
  <c r="H1296" i="3"/>
  <c r="G1296" i="3"/>
  <c r="F1296" i="3"/>
  <c r="D1296" i="3"/>
  <c r="C1296" i="3"/>
  <c r="B1296" i="3"/>
  <c r="A1296" i="3"/>
  <c r="J1295" i="3"/>
  <c r="I1295" i="3"/>
  <c r="H1295" i="3"/>
  <c r="G1295" i="3"/>
  <c r="F1295" i="3"/>
  <c r="D1295" i="3"/>
  <c r="C1295" i="3"/>
  <c r="B1295" i="3"/>
  <c r="A1295" i="3"/>
  <c r="J1294" i="3"/>
  <c r="I1294" i="3"/>
  <c r="H1294" i="3"/>
  <c r="G1294" i="3"/>
  <c r="F1294" i="3"/>
  <c r="D1294" i="3"/>
  <c r="C1294" i="3"/>
  <c r="B1294" i="3"/>
  <c r="A1294" i="3"/>
  <c r="J1293" i="3"/>
  <c r="I1293" i="3"/>
  <c r="H1293" i="3"/>
  <c r="G1293" i="3"/>
  <c r="F1293" i="3"/>
  <c r="D1293" i="3"/>
  <c r="C1293" i="3"/>
  <c r="B1293" i="3"/>
  <c r="A1293" i="3"/>
  <c r="J1292" i="3"/>
  <c r="I1292" i="3"/>
  <c r="H1292" i="3"/>
  <c r="G1292" i="3"/>
  <c r="F1292" i="3"/>
  <c r="D1292" i="3"/>
  <c r="C1292" i="3"/>
  <c r="B1292" i="3"/>
  <c r="A1292" i="3"/>
  <c r="J1291" i="3"/>
  <c r="I1291" i="3"/>
  <c r="H1291" i="3"/>
  <c r="G1291" i="3"/>
  <c r="F1291" i="3"/>
  <c r="D1291" i="3"/>
  <c r="C1291" i="3"/>
  <c r="B1291" i="3"/>
  <c r="A1291" i="3"/>
  <c r="J1290" i="3"/>
  <c r="I1290" i="3"/>
  <c r="H1290" i="3"/>
  <c r="G1290" i="3"/>
  <c r="F1290" i="3"/>
  <c r="D1290" i="3"/>
  <c r="C1290" i="3"/>
  <c r="B1290" i="3"/>
  <c r="A1290" i="3"/>
  <c r="J1289" i="3"/>
  <c r="I1289" i="3"/>
  <c r="H1289" i="3"/>
  <c r="G1289" i="3"/>
  <c r="F1289" i="3"/>
  <c r="D1289" i="3"/>
  <c r="C1289" i="3"/>
  <c r="B1289" i="3"/>
  <c r="A1289" i="3"/>
  <c r="J1288" i="3"/>
  <c r="I1288" i="3"/>
  <c r="H1288" i="3"/>
  <c r="G1288" i="3"/>
  <c r="F1288" i="3"/>
  <c r="D1288" i="3"/>
  <c r="C1288" i="3"/>
  <c r="B1288" i="3"/>
  <c r="A1288" i="3"/>
  <c r="J1287" i="3"/>
  <c r="I1287" i="3"/>
  <c r="H1287" i="3"/>
  <c r="G1287" i="3"/>
  <c r="F1287" i="3"/>
  <c r="D1287" i="3"/>
  <c r="C1287" i="3"/>
  <c r="B1287" i="3"/>
  <c r="A1287" i="3"/>
  <c r="J1286" i="3"/>
  <c r="I1286" i="3"/>
  <c r="H1286" i="3"/>
  <c r="G1286" i="3"/>
  <c r="F1286" i="3"/>
  <c r="D1286" i="3"/>
  <c r="C1286" i="3"/>
  <c r="B1286" i="3"/>
  <c r="A1286" i="3"/>
  <c r="J1285" i="3"/>
  <c r="I1285" i="3"/>
  <c r="H1285" i="3"/>
  <c r="G1285" i="3"/>
  <c r="F1285" i="3"/>
  <c r="D1285" i="3"/>
  <c r="C1285" i="3"/>
  <c r="B1285" i="3"/>
  <c r="A1285" i="3"/>
  <c r="J1284" i="3"/>
  <c r="I1284" i="3"/>
  <c r="H1284" i="3"/>
  <c r="G1284" i="3"/>
  <c r="F1284" i="3"/>
  <c r="D1284" i="3"/>
  <c r="C1284" i="3"/>
  <c r="B1284" i="3"/>
  <c r="A1284" i="3"/>
  <c r="J1283" i="3"/>
  <c r="I1283" i="3"/>
  <c r="H1283" i="3"/>
  <c r="G1283" i="3"/>
  <c r="F1283" i="3"/>
  <c r="D1283" i="3"/>
  <c r="C1283" i="3"/>
  <c r="B1283" i="3"/>
  <c r="A1283" i="3"/>
  <c r="J1282" i="3"/>
  <c r="I1282" i="3"/>
  <c r="H1282" i="3"/>
  <c r="G1282" i="3"/>
  <c r="F1282" i="3"/>
  <c r="D1282" i="3"/>
  <c r="C1282" i="3"/>
  <c r="B1282" i="3"/>
  <c r="A1282" i="3"/>
  <c r="J1281" i="3"/>
  <c r="I1281" i="3"/>
  <c r="H1281" i="3"/>
  <c r="G1281" i="3"/>
  <c r="F1281" i="3"/>
  <c r="D1281" i="3"/>
  <c r="C1281" i="3"/>
  <c r="B1281" i="3"/>
  <c r="A1281" i="3"/>
  <c r="J1280" i="3"/>
  <c r="I1280" i="3"/>
  <c r="H1280" i="3"/>
  <c r="G1280" i="3"/>
  <c r="F1280" i="3"/>
  <c r="D1280" i="3"/>
  <c r="C1280" i="3"/>
  <c r="B1280" i="3"/>
  <c r="A1280" i="3"/>
  <c r="J1279" i="3"/>
  <c r="I1279" i="3"/>
  <c r="H1279" i="3"/>
  <c r="G1279" i="3"/>
  <c r="F1279" i="3"/>
  <c r="D1279" i="3"/>
  <c r="C1279" i="3"/>
  <c r="B1279" i="3"/>
  <c r="A1279" i="3"/>
  <c r="J1278" i="3"/>
  <c r="I1278" i="3"/>
  <c r="H1278" i="3"/>
  <c r="G1278" i="3"/>
  <c r="F1278" i="3"/>
  <c r="D1278" i="3"/>
  <c r="C1278" i="3"/>
  <c r="B1278" i="3"/>
  <c r="A1278" i="3"/>
  <c r="J1277" i="3"/>
  <c r="I1277" i="3"/>
  <c r="H1277" i="3"/>
  <c r="G1277" i="3"/>
  <c r="F1277" i="3"/>
  <c r="D1277" i="3"/>
  <c r="C1277" i="3"/>
  <c r="B1277" i="3"/>
  <c r="A1277" i="3"/>
  <c r="J1276" i="3"/>
  <c r="I1276" i="3"/>
  <c r="H1276" i="3"/>
  <c r="G1276" i="3"/>
  <c r="F1276" i="3"/>
  <c r="D1276" i="3"/>
  <c r="C1276" i="3"/>
  <c r="B1276" i="3"/>
  <c r="A1276" i="3"/>
  <c r="J1275" i="3"/>
  <c r="I1275" i="3"/>
  <c r="H1275" i="3"/>
  <c r="G1275" i="3"/>
  <c r="F1275" i="3"/>
  <c r="D1275" i="3"/>
  <c r="C1275" i="3"/>
  <c r="B1275" i="3"/>
  <c r="A1275" i="3"/>
  <c r="J1274" i="3"/>
  <c r="I1274" i="3"/>
  <c r="H1274" i="3"/>
  <c r="G1274" i="3"/>
  <c r="F1274" i="3"/>
  <c r="D1274" i="3"/>
  <c r="C1274" i="3"/>
  <c r="B1274" i="3"/>
  <c r="A1274" i="3"/>
  <c r="J1273" i="3"/>
  <c r="I1273" i="3"/>
  <c r="H1273" i="3"/>
  <c r="G1273" i="3"/>
  <c r="F1273" i="3"/>
  <c r="D1273" i="3"/>
  <c r="C1273" i="3"/>
  <c r="B1273" i="3"/>
  <c r="A1273" i="3"/>
  <c r="J1272" i="3"/>
  <c r="I1272" i="3"/>
  <c r="H1272" i="3"/>
  <c r="G1272" i="3"/>
  <c r="F1272" i="3"/>
  <c r="D1272" i="3"/>
  <c r="C1272" i="3"/>
  <c r="B1272" i="3"/>
  <c r="A1272" i="3"/>
  <c r="J1271" i="3"/>
  <c r="I1271" i="3"/>
  <c r="H1271" i="3"/>
  <c r="G1271" i="3"/>
  <c r="F1271" i="3"/>
  <c r="D1271" i="3"/>
  <c r="C1271" i="3"/>
  <c r="B1271" i="3"/>
  <c r="A1271" i="3"/>
  <c r="J1270" i="3"/>
  <c r="I1270" i="3"/>
  <c r="H1270" i="3"/>
  <c r="G1270" i="3"/>
  <c r="F1270" i="3"/>
  <c r="D1270" i="3"/>
  <c r="C1270" i="3"/>
  <c r="B1270" i="3"/>
  <c r="A1270" i="3"/>
  <c r="J1269" i="3"/>
  <c r="I1269" i="3"/>
  <c r="H1269" i="3"/>
  <c r="G1269" i="3"/>
  <c r="F1269" i="3"/>
  <c r="D1269" i="3"/>
  <c r="C1269" i="3"/>
  <c r="B1269" i="3"/>
  <c r="A1269" i="3"/>
  <c r="J1268" i="3"/>
  <c r="I1268" i="3"/>
  <c r="H1268" i="3"/>
  <c r="G1268" i="3"/>
  <c r="F1268" i="3"/>
  <c r="D1268" i="3"/>
  <c r="C1268" i="3"/>
  <c r="B1268" i="3"/>
  <c r="A1268" i="3"/>
  <c r="J1267" i="3"/>
  <c r="I1267" i="3"/>
  <c r="H1267" i="3"/>
  <c r="G1267" i="3"/>
  <c r="F1267" i="3"/>
  <c r="D1267" i="3"/>
  <c r="C1267" i="3"/>
  <c r="B1267" i="3"/>
  <c r="A1267" i="3"/>
  <c r="J1266" i="3"/>
  <c r="I1266" i="3"/>
  <c r="H1266" i="3"/>
  <c r="G1266" i="3"/>
  <c r="F1266" i="3"/>
  <c r="D1266" i="3"/>
  <c r="C1266" i="3"/>
  <c r="B1266" i="3"/>
  <c r="A1266" i="3"/>
  <c r="J1265" i="3"/>
  <c r="I1265" i="3"/>
  <c r="H1265" i="3"/>
  <c r="G1265" i="3"/>
  <c r="F1265" i="3"/>
  <c r="D1265" i="3"/>
  <c r="C1265" i="3"/>
  <c r="B1265" i="3"/>
  <c r="A1265" i="3"/>
  <c r="J1264" i="3"/>
  <c r="I1264" i="3"/>
  <c r="H1264" i="3"/>
  <c r="G1264" i="3"/>
  <c r="F1264" i="3"/>
  <c r="D1264" i="3"/>
  <c r="C1264" i="3"/>
  <c r="B1264" i="3"/>
  <c r="A1264" i="3"/>
  <c r="J1263" i="3"/>
  <c r="I1263" i="3"/>
  <c r="H1263" i="3"/>
  <c r="G1263" i="3"/>
  <c r="F1263" i="3"/>
  <c r="D1263" i="3"/>
  <c r="C1263" i="3"/>
  <c r="B1263" i="3"/>
  <c r="A1263" i="3"/>
  <c r="J1262" i="3"/>
  <c r="I1262" i="3"/>
  <c r="H1262" i="3"/>
  <c r="G1262" i="3"/>
  <c r="F1262" i="3"/>
  <c r="D1262" i="3"/>
  <c r="C1262" i="3"/>
  <c r="B1262" i="3"/>
  <c r="A1262" i="3"/>
  <c r="J1261" i="3"/>
  <c r="I1261" i="3"/>
  <c r="H1261" i="3"/>
  <c r="G1261" i="3"/>
  <c r="F1261" i="3"/>
  <c r="D1261" i="3"/>
  <c r="C1261" i="3"/>
  <c r="B1261" i="3"/>
  <c r="A1261" i="3"/>
  <c r="J1260" i="3"/>
  <c r="I1260" i="3"/>
  <c r="H1260" i="3"/>
  <c r="G1260" i="3"/>
  <c r="F1260" i="3"/>
  <c r="D1260" i="3"/>
  <c r="C1260" i="3"/>
  <c r="B1260" i="3"/>
  <c r="A1260" i="3"/>
  <c r="J1259" i="3"/>
  <c r="I1259" i="3"/>
  <c r="H1259" i="3"/>
  <c r="G1259" i="3"/>
  <c r="F1259" i="3"/>
  <c r="D1259" i="3"/>
  <c r="C1259" i="3"/>
  <c r="B1259" i="3"/>
  <c r="A1259" i="3"/>
  <c r="J1258" i="3"/>
  <c r="I1258" i="3"/>
  <c r="H1258" i="3"/>
  <c r="G1258" i="3"/>
  <c r="F1258" i="3"/>
  <c r="D1258" i="3"/>
  <c r="C1258" i="3"/>
  <c r="B1258" i="3"/>
  <c r="A1258" i="3"/>
  <c r="J1257" i="3"/>
  <c r="I1257" i="3"/>
  <c r="H1257" i="3"/>
  <c r="G1257" i="3"/>
  <c r="F1257" i="3"/>
  <c r="D1257" i="3"/>
  <c r="C1257" i="3"/>
  <c r="B1257" i="3"/>
  <c r="A1257" i="3"/>
  <c r="J1256" i="3"/>
  <c r="I1256" i="3"/>
  <c r="H1256" i="3"/>
  <c r="G1256" i="3"/>
  <c r="F1256" i="3"/>
  <c r="D1256" i="3"/>
  <c r="C1256" i="3"/>
  <c r="B1256" i="3"/>
  <c r="A1256" i="3"/>
  <c r="J1255" i="3"/>
  <c r="I1255" i="3"/>
  <c r="H1255" i="3"/>
  <c r="G1255" i="3"/>
  <c r="F1255" i="3"/>
  <c r="D1255" i="3"/>
  <c r="C1255" i="3"/>
  <c r="B1255" i="3"/>
  <c r="A1255" i="3"/>
  <c r="J1254" i="3"/>
  <c r="I1254" i="3"/>
  <c r="H1254" i="3"/>
  <c r="G1254" i="3"/>
  <c r="F1254" i="3"/>
  <c r="D1254" i="3"/>
  <c r="C1254" i="3"/>
  <c r="B1254" i="3"/>
  <c r="A1254" i="3"/>
  <c r="J1253" i="3"/>
  <c r="I1253" i="3"/>
  <c r="H1253" i="3"/>
  <c r="G1253" i="3"/>
  <c r="F1253" i="3"/>
  <c r="D1253" i="3"/>
  <c r="C1253" i="3"/>
  <c r="B1253" i="3"/>
  <c r="A1253" i="3"/>
  <c r="J1252" i="3"/>
  <c r="I1252" i="3"/>
  <c r="H1252" i="3"/>
  <c r="G1252" i="3"/>
  <c r="F1252" i="3"/>
  <c r="D1252" i="3"/>
  <c r="C1252" i="3"/>
  <c r="B1252" i="3"/>
  <c r="A1252" i="3"/>
  <c r="J1251" i="3"/>
  <c r="I1251" i="3"/>
  <c r="H1251" i="3"/>
  <c r="G1251" i="3"/>
  <c r="F1251" i="3"/>
  <c r="D1251" i="3"/>
  <c r="C1251" i="3"/>
  <c r="B1251" i="3"/>
  <c r="A1251" i="3"/>
  <c r="J1250" i="3"/>
  <c r="I1250" i="3"/>
  <c r="H1250" i="3"/>
  <c r="G1250" i="3"/>
  <c r="F1250" i="3"/>
  <c r="D1250" i="3"/>
  <c r="C1250" i="3"/>
  <c r="B1250" i="3"/>
  <c r="A1250" i="3"/>
  <c r="J1249" i="3"/>
  <c r="I1249" i="3"/>
  <c r="H1249" i="3"/>
  <c r="G1249" i="3"/>
  <c r="F1249" i="3"/>
  <c r="D1249" i="3"/>
  <c r="C1249" i="3"/>
  <c r="B1249" i="3"/>
  <c r="A1249" i="3"/>
  <c r="J1248" i="3"/>
  <c r="I1248" i="3"/>
  <c r="H1248" i="3"/>
  <c r="G1248" i="3"/>
  <c r="F1248" i="3"/>
  <c r="D1248" i="3"/>
  <c r="C1248" i="3"/>
  <c r="B1248" i="3"/>
  <c r="A1248" i="3"/>
  <c r="J1247" i="3"/>
  <c r="I1247" i="3"/>
  <c r="H1247" i="3"/>
  <c r="G1247" i="3"/>
  <c r="F1247" i="3"/>
  <c r="D1247" i="3"/>
  <c r="C1247" i="3"/>
  <c r="B1247" i="3"/>
  <c r="A1247" i="3"/>
  <c r="J1246" i="3"/>
  <c r="I1246" i="3"/>
  <c r="H1246" i="3"/>
  <c r="G1246" i="3"/>
  <c r="F1246" i="3"/>
  <c r="D1246" i="3"/>
  <c r="C1246" i="3"/>
  <c r="B1246" i="3"/>
  <c r="A1246" i="3"/>
  <c r="J1245" i="3"/>
  <c r="I1245" i="3"/>
  <c r="H1245" i="3"/>
  <c r="G1245" i="3"/>
  <c r="F1245" i="3"/>
  <c r="D1245" i="3"/>
  <c r="C1245" i="3"/>
  <c r="B1245" i="3"/>
  <c r="A1245" i="3"/>
  <c r="J1244" i="3"/>
  <c r="I1244" i="3"/>
  <c r="H1244" i="3"/>
  <c r="G1244" i="3"/>
  <c r="F1244" i="3"/>
  <c r="D1244" i="3"/>
  <c r="C1244" i="3"/>
  <c r="B1244" i="3"/>
  <c r="A1244" i="3"/>
  <c r="J1243" i="3"/>
  <c r="I1243" i="3"/>
  <c r="H1243" i="3"/>
  <c r="G1243" i="3"/>
  <c r="F1243" i="3"/>
  <c r="D1243" i="3"/>
  <c r="C1243" i="3"/>
  <c r="B1243" i="3"/>
  <c r="A1243" i="3"/>
  <c r="J1242" i="3"/>
  <c r="I1242" i="3"/>
  <c r="H1242" i="3"/>
  <c r="G1242" i="3"/>
  <c r="F1242" i="3"/>
  <c r="D1242" i="3"/>
  <c r="C1242" i="3"/>
  <c r="B1242" i="3"/>
  <c r="A1242" i="3"/>
  <c r="J1241" i="3"/>
  <c r="I1241" i="3"/>
  <c r="H1241" i="3"/>
  <c r="G1241" i="3"/>
  <c r="F1241" i="3"/>
  <c r="D1241" i="3"/>
  <c r="C1241" i="3"/>
  <c r="B1241" i="3"/>
  <c r="A1241" i="3"/>
  <c r="J1240" i="3"/>
  <c r="I1240" i="3"/>
  <c r="H1240" i="3"/>
  <c r="G1240" i="3"/>
  <c r="F1240" i="3"/>
  <c r="D1240" i="3"/>
  <c r="C1240" i="3"/>
  <c r="B1240" i="3"/>
  <c r="A1240" i="3"/>
  <c r="J1239" i="3"/>
  <c r="I1239" i="3"/>
  <c r="H1239" i="3"/>
  <c r="G1239" i="3"/>
  <c r="F1239" i="3"/>
  <c r="D1239" i="3"/>
  <c r="C1239" i="3"/>
  <c r="B1239" i="3"/>
  <c r="A1239" i="3"/>
  <c r="J1238" i="3"/>
  <c r="I1238" i="3"/>
  <c r="H1238" i="3"/>
  <c r="G1238" i="3"/>
  <c r="F1238" i="3"/>
  <c r="D1238" i="3"/>
  <c r="C1238" i="3"/>
  <c r="B1238" i="3"/>
  <c r="A1238" i="3"/>
  <c r="J1237" i="3"/>
  <c r="I1237" i="3"/>
  <c r="H1237" i="3"/>
  <c r="G1237" i="3"/>
  <c r="F1237" i="3"/>
  <c r="D1237" i="3"/>
  <c r="C1237" i="3"/>
  <c r="B1237" i="3"/>
  <c r="A1237" i="3"/>
  <c r="J1236" i="3"/>
  <c r="I1236" i="3"/>
  <c r="H1236" i="3"/>
  <c r="G1236" i="3"/>
  <c r="F1236" i="3"/>
  <c r="D1236" i="3"/>
  <c r="C1236" i="3"/>
  <c r="B1236" i="3"/>
  <c r="A1236" i="3"/>
  <c r="J1235" i="3"/>
  <c r="I1235" i="3"/>
  <c r="H1235" i="3"/>
  <c r="G1235" i="3"/>
  <c r="F1235" i="3"/>
  <c r="D1235" i="3"/>
  <c r="C1235" i="3"/>
  <c r="B1235" i="3"/>
  <c r="A1235" i="3"/>
  <c r="J1234" i="3"/>
  <c r="I1234" i="3"/>
  <c r="H1234" i="3"/>
  <c r="G1234" i="3"/>
  <c r="F1234" i="3"/>
  <c r="D1234" i="3"/>
  <c r="C1234" i="3"/>
  <c r="B1234" i="3"/>
  <c r="A1234" i="3"/>
  <c r="J1233" i="3"/>
  <c r="I1233" i="3"/>
  <c r="H1233" i="3"/>
  <c r="G1233" i="3"/>
  <c r="F1233" i="3"/>
  <c r="D1233" i="3"/>
  <c r="C1233" i="3"/>
  <c r="B1233" i="3"/>
  <c r="A1233" i="3"/>
  <c r="J1232" i="3"/>
  <c r="I1232" i="3"/>
  <c r="H1232" i="3"/>
  <c r="G1232" i="3"/>
  <c r="F1232" i="3"/>
  <c r="D1232" i="3"/>
  <c r="C1232" i="3"/>
  <c r="B1232" i="3"/>
  <c r="A1232" i="3"/>
  <c r="J1231" i="3"/>
  <c r="I1231" i="3"/>
  <c r="H1231" i="3"/>
  <c r="G1231" i="3"/>
  <c r="F1231" i="3"/>
  <c r="D1231" i="3"/>
  <c r="C1231" i="3"/>
  <c r="B1231" i="3"/>
  <c r="A1231" i="3"/>
  <c r="J1230" i="3"/>
  <c r="I1230" i="3"/>
  <c r="H1230" i="3"/>
  <c r="G1230" i="3"/>
  <c r="F1230" i="3"/>
  <c r="D1230" i="3"/>
  <c r="C1230" i="3"/>
  <c r="B1230" i="3"/>
  <c r="A1230" i="3"/>
  <c r="J1229" i="3"/>
  <c r="I1229" i="3"/>
  <c r="H1229" i="3"/>
  <c r="G1229" i="3"/>
  <c r="F1229" i="3"/>
  <c r="D1229" i="3"/>
  <c r="C1229" i="3"/>
  <c r="B1229" i="3"/>
  <c r="A1229" i="3"/>
  <c r="J1228" i="3"/>
  <c r="I1228" i="3"/>
  <c r="H1228" i="3"/>
  <c r="G1228" i="3"/>
  <c r="F1228" i="3"/>
  <c r="D1228" i="3"/>
  <c r="C1228" i="3"/>
  <c r="B1228" i="3"/>
  <c r="A1228" i="3"/>
  <c r="J1227" i="3"/>
  <c r="I1227" i="3"/>
  <c r="H1227" i="3"/>
  <c r="G1227" i="3"/>
  <c r="F1227" i="3"/>
  <c r="D1227" i="3"/>
  <c r="C1227" i="3"/>
  <c r="B1227" i="3"/>
  <c r="A1227" i="3"/>
  <c r="J1226" i="3"/>
  <c r="I1226" i="3"/>
  <c r="H1226" i="3"/>
  <c r="G1226" i="3"/>
  <c r="F1226" i="3"/>
  <c r="D1226" i="3"/>
  <c r="C1226" i="3"/>
  <c r="B1226" i="3"/>
  <c r="A1226" i="3"/>
  <c r="J1225" i="3"/>
  <c r="I1225" i="3"/>
  <c r="H1225" i="3"/>
  <c r="G1225" i="3"/>
  <c r="F1225" i="3"/>
  <c r="D1225" i="3"/>
  <c r="C1225" i="3"/>
  <c r="B1225" i="3"/>
  <c r="A1225" i="3"/>
  <c r="J1224" i="3"/>
  <c r="I1224" i="3"/>
  <c r="H1224" i="3"/>
  <c r="G1224" i="3"/>
  <c r="F1224" i="3"/>
  <c r="D1224" i="3"/>
  <c r="C1224" i="3"/>
  <c r="B1224" i="3"/>
  <c r="A1224" i="3"/>
  <c r="J1223" i="3"/>
  <c r="I1223" i="3"/>
  <c r="H1223" i="3"/>
  <c r="G1223" i="3"/>
  <c r="F1223" i="3"/>
  <c r="D1223" i="3"/>
  <c r="C1223" i="3"/>
  <c r="B1223" i="3"/>
  <c r="A1223" i="3"/>
  <c r="J1222" i="3"/>
  <c r="I1222" i="3"/>
  <c r="H1222" i="3"/>
  <c r="G1222" i="3"/>
  <c r="F1222" i="3"/>
  <c r="D1222" i="3"/>
  <c r="C1222" i="3"/>
  <c r="B1222" i="3"/>
  <c r="A1222" i="3"/>
  <c r="J1221" i="3"/>
  <c r="I1221" i="3"/>
  <c r="H1221" i="3"/>
  <c r="G1221" i="3"/>
  <c r="F1221" i="3"/>
  <c r="D1221" i="3"/>
  <c r="C1221" i="3"/>
  <c r="B1221" i="3"/>
  <c r="A1221" i="3"/>
  <c r="J1220" i="3"/>
  <c r="I1220" i="3"/>
  <c r="H1220" i="3"/>
  <c r="G1220" i="3"/>
  <c r="F1220" i="3"/>
  <c r="D1220" i="3"/>
  <c r="C1220" i="3"/>
  <c r="B1220" i="3"/>
  <c r="A1220" i="3"/>
  <c r="J1219" i="3"/>
  <c r="I1219" i="3"/>
  <c r="H1219" i="3"/>
  <c r="G1219" i="3"/>
  <c r="F1219" i="3"/>
  <c r="D1219" i="3"/>
  <c r="C1219" i="3"/>
  <c r="B1219" i="3"/>
  <c r="A1219" i="3"/>
  <c r="J1218" i="3"/>
  <c r="I1218" i="3"/>
  <c r="H1218" i="3"/>
  <c r="G1218" i="3"/>
  <c r="F1218" i="3"/>
  <c r="D1218" i="3"/>
  <c r="C1218" i="3"/>
  <c r="B1218" i="3"/>
  <c r="A1218" i="3"/>
  <c r="J1217" i="3"/>
  <c r="I1217" i="3"/>
  <c r="H1217" i="3"/>
  <c r="G1217" i="3"/>
  <c r="F1217" i="3"/>
  <c r="D1217" i="3"/>
  <c r="C1217" i="3"/>
  <c r="B1217" i="3"/>
  <c r="A1217" i="3"/>
  <c r="J1216" i="3"/>
  <c r="I1216" i="3"/>
  <c r="H1216" i="3"/>
  <c r="G1216" i="3"/>
  <c r="F1216" i="3"/>
  <c r="D1216" i="3"/>
  <c r="C1216" i="3"/>
  <c r="B1216" i="3"/>
  <c r="A1216" i="3"/>
  <c r="J1215" i="3"/>
  <c r="I1215" i="3"/>
  <c r="H1215" i="3"/>
  <c r="G1215" i="3"/>
  <c r="F1215" i="3"/>
  <c r="D1215" i="3"/>
  <c r="C1215" i="3"/>
  <c r="B1215" i="3"/>
  <c r="A1215" i="3"/>
  <c r="J1214" i="3"/>
  <c r="I1214" i="3"/>
  <c r="H1214" i="3"/>
  <c r="G1214" i="3"/>
  <c r="F1214" i="3"/>
  <c r="D1214" i="3"/>
  <c r="C1214" i="3"/>
  <c r="B1214" i="3"/>
  <c r="A1214" i="3"/>
  <c r="J1213" i="3"/>
  <c r="I1213" i="3"/>
  <c r="H1213" i="3"/>
  <c r="G1213" i="3"/>
  <c r="F1213" i="3"/>
  <c r="D1213" i="3"/>
  <c r="C1213" i="3"/>
  <c r="B1213" i="3"/>
  <c r="A1213" i="3"/>
  <c r="J1212" i="3"/>
  <c r="I1212" i="3"/>
  <c r="H1212" i="3"/>
  <c r="G1212" i="3"/>
  <c r="F1212" i="3"/>
  <c r="D1212" i="3"/>
  <c r="C1212" i="3"/>
  <c r="B1212" i="3"/>
  <c r="A1212" i="3"/>
  <c r="J1211" i="3"/>
  <c r="I1211" i="3"/>
  <c r="H1211" i="3"/>
  <c r="G1211" i="3"/>
  <c r="F1211" i="3"/>
  <c r="D1211" i="3"/>
  <c r="C1211" i="3"/>
  <c r="B1211" i="3"/>
  <c r="A1211" i="3"/>
  <c r="J1210" i="3"/>
  <c r="I1210" i="3"/>
  <c r="H1210" i="3"/>
  <c r="G1210" i="3"/>
  <c r="F1210" i="3"/>
  <c r="D1210" i="3"/>
  <c r="C1210" i="3"/>
  <c r="B1210" i="3"/>
  <c r="A1210" i="3"/>
  <c r="J1209" i="3"/>
  <c r="I1209" i="3"/>
  <c r="H1209" i="3"/>
  <c r="G1209" i="3"/>
  <c r="F1209" i="3"/>
  <c r="D1209" i="3"/>
  <c r="C1209" i="3"/>
  <c r="B1209" i="3"/>
  <c r="A1209" i="3"/>
  <c r="J1208" i="3"/>
  <c r="I1208" i="3"/>
  <c r="H1208" i="3"/>
  <c r="G1208" i="3"/>
  <c r="F1208" i="3"/>
  <c r="D1208" i="3"/>
  <c r="C1208" i="3"/>
  <c r="B1208" i="3"/>
  <c r="A1208" i="3"/>
  <c r="J1207" i="3"/>
  <c r="I1207" i="3"/>
  <c r="H1207" i="3"/>
  <c r="G1207" i="3"/>
  <c r="F1207" i="3"/>
  <c r="D1207" i="3"/>
  <c r="C1207" i="3"/>
  <c r="B1207" i="3"/>
  <c r="A1207" i="3"/>
  <c r="J1206" i="3"/>
  <c r="I1206" i="3"/>
  <c r="H1206" i="3"/>
  <c r="G1206" i="3"/>
  <c r="F1206" i="3"/>
  <c r="D1206" i="3"/>
  <c r="C1206" i="3"/>
  <c r="B1206" i="3"/>
  <c r="A1206" i="3"/>
  <c r="J1205" i="3"/>
  <c r="I1205" i="3"/>
  <c r="H1205" i="3"/>
  <c r="G1205" i="3"/>
  <c r="F1205" i="3"/>
  <c r="D1205" i="3"/>
  <c r="C1205" i="3"/>
  <c r="B1205" i="3"/>
  <c r="A1205" i="3"/>
  <c r="J1204" i="3"/>
  <c r="I1204" i="3"/>
  <c r="H1204" i="3"/>
  <c r="G1204" i="3"/>
  <c r="F1204" i="3"/>
  <c r="D1204" i="3"/>
  <c r="C1204" i="3"/>
  <c r="B1204" i="3"/>
  <c r="A1204" i="3"/>
  <c r="J1203" i="3"/>
  <c r="I1203" i="3"/>
  <c r="H1203" i="3"/>
  <c r="G1203" i="3"/>
  <c r="F1203" i="3"/>
  <c r="D1203" i="3"/>
  <c r="C1203" i="3"/>
  <c r="B1203" i="3"/>
  <c r="A1203" i="3"/>
  <c r="J1202" i="3"/>
  <c r="I1202" i="3"/>
  <c r="H1202" i="3"/>
  <c r="G1202" i="3"/>
  <c r="F1202" i="3"/>
  <c r="D1202" i="3"/>
  <c r="C1202" i="3"/>
  <c r="B1202" i="3"/>
  <c r="A1202" i="3"/>
  <c r="J1201" i="3"/>
  <c r="I1201" i="3"/>
  <c r="H1201" i="3"/>
  <c r="G1201" i="3"/>
  <c r="F1201" i="3"/>
  <c r="D1201" i="3"/>
  <c r="C1201" i="3"/>
  <c r="B1201" i="3"/>
  <c r="A1201" i="3"/>
  <c r="J1200" i="3"/>
  <c r="I1200" i="3"/>
  <c r="H1200" i="3"/>
  <c r="G1200" i="3"/>
  <c r="F1200" i="3"/>
  <c r="D1200" i="3"/>
  <c r="C1200" i="3"/>
  <c r="B1200" i="3"/>
  <c r="A1200" i="3"/>
  <c r="J1199" i="3"/>
  <c r="I1199" i="3"/>
  <c r="H1199" i="3"/>
  <c r="G1199" i="3"/>
  <c r="F1199" i="3"/>
  <c r="D1199" i="3"/>
  <c r="C1199" i="3"/>
  <c r="B1199" i="3"/>
  <c r="A1199" i="3"/>
  <c r="J1198" i="3"/>
  <c r="I1198" i="3"/>
  <c r="H1198" i="3"/>
  <c r="G1198" i="3"/>
  <c r="F1198" i="3"/>
  <c r="D1198" i="3"/>
  <c r="C1198" i="3"/>
  <c r="B1198" i="3"/>
  <c r="A1198" i="3"/>
  <c r="J1197" i="3"/>
  <c r="I1197" i="3"/>
  <c r="H1197" i="3"/>
  <c r="G1197" i="3"/>
  <c r="F1197" i="3"/>
  <c r="D1197" i="3"/>
  <c r="C1197" i="3"/>
  <c r="B1197" i="3"/>
  <c r="A1197" i="3"/>
  <c r="J1196" i="3"/>
  <c r="I1196" i="3"/>
  <c r="H1196" i="3"/>
  <c r="G1196" i="3"/>
  <c r="F1196" i="3"/>
  <c r="D1196" i="3"/>
  <c r="C1196" i="3"/>
  <c r="B1196" i="3"/>
  <c r="A1196" i="3"/>
  <c r="J1195" i="3"/>
  <c r="I1195" i="3"/>
  <c r="H1195" i="3"/>
  <c r="G1195" i="3"/>
  <c r="F1195" i="3"/>
  <c r="D1195" i="3"/>
  <c r="C1195" i="3"/>
  <c r="B1195" i="3"/>
  <c r="A1195" i="3"/>
  <c r="J1194" i="3"/>
  <c r="I1194" i="3"/>
  <c r="H1194" i="3"/>
  <c r="G1194" i="3"/>
  <c r="F1194" i="3"/>
  <c r="D1194" i="3"/>
  <c r="C1194" i="3"/>
  <c r="B1194" i="3"/>
  <c r="A1194" i="3"/>
  <c r="J1193" i="3"/>
  <c r="I1193" i="3"/>
  <c r="H1193" i="3"/>
  <c r="G1193" i="3"/>
  <c r="F1193" i="3"/>
  <c r="D1193" i="3"/>
  <c r="C1193" i="3"/>
  <c r="B1193" i="3"/>
  <c r="A1193" i="3"/>
  <c r="J1192" i="3"/>
  <c r="I1192" i="3"/>
  <c r="H1192" i="3"/>
  <c r="G1192" i="3"/>
  <c r="F1192" i="3"/>
  <c r="D1192" i="3"/>
  <c r="C1192" i="3"/>
  <c r="B1192" i="3"/>
  <c r="A1192" i="3"/>
  <c r="J1191" i="3"/>
  <c r="I1191" i="3"/>
  <c r="H1191" i="3"/>
  <c r="G1191" i="3"/>
  <c r="F1191" i="3"/>
  <c r="D1191" i="3"/>
  <c r="C1191" i="3"/>
  <c r="B1191" i="3"/>
  <c r="A1191" i="3"/>
  <c r="J1190" i="3"/>
  <c r="I1190" i="3"/>
  <c r="H1190" i="3"/>
  <c r="G1190" i="3"/>
  <c r="F1190" i="3"/>
  <c r="D1190" i="3"/>
  <c r="C1190" i="3"/>
  <c r="B1190" i="3"/>
  <c r="A1190" i="3"/>
  <c r="J1189" i="3"/>
  <c r="I1189" i="3"/>
  <c r="H1189" i="3"/>
  <c r="G1189" i="3"/>
  <c r="F1189" i="3"/>
  <c r="D1189" i="3"/>
  <c r="C1189" i="3"/>
  <c r="B1189" i="3"/>
  <c r="A1189" i="3"/>
  <c r="J1188" i="3"/>
  <c r="I1188" i="3"/>
  <c r="H1188" i="3"/>
  <c r="G1188" i="3"/>
  <c r="F1188" i="3"/>
  <c r="D1188" i="3"/>
  <c r="C1188" i="3"/>
  <c r="B1188" i="3"/>
  <c r="A1188" i="3"/>
  <c r="J1187" i="3"/>
  <c r="I1187" i="3"/>
  <c r="H1187" i="3"/>
  <c r="G1187" i="3"/>
  <c r="F1187" i="3"/>
  <c r="D1187" i="3"/>
  <c r="C1187" i="3"/>
  <c r="B1187" i="3"/>
  <c r="A1187" i="3"/>
  <c r="J1186" i="3"/>
  <c r="I1186" i="3"/>
  <c r="H1186" i="3"/>
  <c r="G1186" i="3"/>
  <c r="F1186" i="3"/>
  <c r="D1186" i="3"/>
  <c r="C1186" i="3"/>
  <c r="B1186" i="3"/>
  <c r="A1186" i="3"/>
  <c r="J1185" i="3"/>
  <c r="I1185" i="3"/>
  <c r="H1185" i="3"/>
  <c r="G1185" i="3"/>
  <c r="F1185" i="3"/>
  <c r="D1185" i="3"/>
  <c r="C1185" i="3"/>
  <c r="B1185" i="3"/>
  <c r="A1185" i="3"/>
  <c r="J1184" i="3"/>
  <c r="I1184" i="3"/>
  <c r="H1184" i="3"/>
  <c r="G1184" i="3"/>
  <c r="F1184" i="3"/>
  <c r="D1184" i="3"/>
  <c r="C1184" i="3"/>
  <c r="B1184" i="3"/>
  <c r="A1184" i="3"/>
  <c r="J1183" i="3"/>
  <c r="I1183" i="3"/>
  <c r="H1183" i="3"/>
  <c r="G1183" i="3"/>
  <c r="F1183" i="3"/>
  <c r="D1183" i="3"/>
  <c r="C1183" i="3"/>
  <c r="B1183" i="3"/>
  <c r="A1183" i="3"/>
  <c r="J1182" i="3"/>
  <c r="I1182" i="3"/>
  <c r="H1182" i="3"/>
  <c r="G1182" i="3"/>
  <c r="F1182" i="3"/>
  <c r="D1182" i="3"/>
  <c r="C1182" i="3"/>
  <c r="B1182" i="3"/>
  <c r="A1182" i="3"/>
  <c r="J1181" i="3"/>
  <c r="I1181" i="3"/>
  <c r="H1181" i="3"/>
  <c r="G1181" i="3"/>
  <c r="F1181" i="3"/>
  <c r="D1181" i="3"/>
  <c r="C1181" i="3"/>
  <c r="B1181" i="3"/>
  <c r="A1181" i="3"/>
  <c r="J1180" i="3"/>
  <c r="I1180" i="3"/>
  <c r="H1180" i="3"/>
  <c r="G1180" i="3"/>
  <c r="F1180" i="3"/>
  <c r="D1180" i="3"/>
  <c r="C1180" i="3"/>
  <c r="B1180" i="3"/>
  <c r="A1180" i="3"/>
  <c r="J1179" i="3"/>
  <c r="I1179" i="3"/>
  <c r="H1179" i="3"/>
  <c r="G1179" i="3"/>
  <c r="F1179" i="3"/>
  <c r="D1179" i="3"/>
  <c r="C1179" i="3"/>
  <c r="B1179" i="3"/>
  <c r="A1179" i="3"/>
  <c r="J1178" i="3"/>
  <c r="I1178" i="3"/>
  <c r="H1178" i="3"/>
  <c r="G1178" i="3"/>
  <c r="F1178" i="3"/>
  <c r="D1178" i="3"/>
  <c r="C1178" i="3"/>
  <c r="B1178" i="3"/>
  <c r="A1178" i="3"/>
  <c r="J1177" i="3"/>
  <c r="I1177" i="3"/>
  <c r="H1177" i="3"/>
  <c r="G1177" i="3"/>
  <c r="F1177" i="3"/>
  <c r="D1177" i="3"/>
  <c r="C1177" i="3"/>
  <c r="B1177" i="3"/>
  <c r="A1177" i="3"/>
  <c r="J1176" i="3"/>
  <c r="I1176" i="3"/>
  <c r="H1176" i="3"/>
  <c r="G1176" i="3"/>
  <c r="F1176" i="3"/>
  <c r="D1176" i="3"/>
  <c r="C1176" i="3"/>
  <c r="B1176" i="3"/>
  <c r="A1176" i="3"/>
  <c r="J1175" i="3"/>
  <c r="I1175" i="3"/>
  <c r="H1175" i="3"/>
  <c r="G1175" i="3"/>
  <c r="F1175" i="3"/>
  <c r="D1175" i="3"/>
  <c r="C1175" i="3"/>
  <c r="B1175" i="3"/>
  <c r="A1175" i="3"/>
  <c r="J1174" i="3"/>
  <c r="I1174" i="3"/>
  <c r="H1174" i="3"/>
  <c r="G1174" i="3"/>
  <c r="F1174" i="3"/>
  <c r="D1174" i="3"/>
  <c r="C1174" i="3"/>
  <c r="B1174" i="3"/>
  <c r="A1174" i="3"/>
  <c r="J1173" i="3"/>
  <c r="I1173" i="3"/>
  <c r="H1173" i="3"/>
  <c r="G1173" i="3"/>
  <c r="F1173" i="3"/>
  <c r="D1173" i="3"/>
  <c r="C1173" i="3"/>
  <c r="B1173" i="3"/>
  <c r="A1173" i="3"/>
  <c r="J1172" i="3"/>
  <c r="I1172" i="3"/>
  <c r="H1172" i="3"/>
  <c r="G1172" i="3"/>
  <c r="F1172" i="3"/>
  <c r="D1172" i="3"/>
  <c r="C1172" i="3"/>
  <c r="B1172" i="3"/>
  <c r="A1172" i="3"/>
  <c r="J1171" i="3"/>
  <c r="I1171" i="3"/>
  <c r="H1171" i="3"/>
  <c r="G1171" i="3"/>
  <c r="F1171" i="3"/>
  <c r="D1171" i="3"/>
  <c r="C1171" i="3"/>
  <c r="B1171" i="3"/>
  <c r="A1171" i="3"/>
  <c r="J1170" i="3"/>
  <c r="I1170" i="3"/>
  <c r="H1170" i="3"/>
  <c r="G1170" i="3"/>
  <c r="F1170" i="3"/>
  <c r="D1170" i="3"/>
  <c r="C1170" i="3"/>
  <c r="B1170" i="3"/>
  <c r="A1170" i="3"/>
  <c r="J1169" i="3"/>
  <c r="I1169" i="3"/>
  <c r="H1169" i="3"/>
  <c r="G1169" i="3"/>
  <c r="F1169" i="3"/>
  <c r="D1169" i="3"/>
  <c r="C1169" i="3"/>
  <c r="B1169" i="3"/>
  <c r="A1169" i="3"/>
  <c r="J1168" i="3"/>
  <c r="I1168" i="3"/>
  <c r="H1168" i="3"/>
  <c r="G1168" i="3"/>
  <c r="F1168" i="3"/>
  <c r="D1168" i="3"/>
  <c r="C1168" i="3"/>
  <c r="B1168" i="3"/>
  <c r="A1168" i="3"/>
  <c r="J1167" i="3"/>
  <c r="I1167" i="3"/>
  <c r="H1167" i="3"/>
  <c r="G1167" i="3"/>
  <c r="F1167" i="3"/>
  <c r="D1167" i="3"/>
  <c r="C1167" i="3"/>
  <c r="B1167" i="3"/>
  <c r="A1167" i="3"/>
  <c r="J1166" i="3"/>
  <c r="I1166" i="3"/>
  <c r="H1166" i="3"/>
  <c r="G1166" i="3"/>
  <c r="F1166" i="3"/>
  <c r="D1166" i="3"/>
  <c r="C1166" i="3"/>
  <c r="B1166" i="3"/>
  <c r="A1166" i="3"/>
  <c r="J1165" i="3"/>
  <c r="I1165" i="3"/>
  <c r="H1165" i="3"/>
  <c r="G1165" i="3"/>
  <c r="F1165" i="3"/>
  <c r="D1165" i="3"/>
  <c r="C1165" i="3"/>
  <c r="B1165" i="3"/>
  <c r="A1165" i="3"/>
  <c r="J1164" i="3"/>
  <c r="I1164" i="3"/>
  <c r="H1164" i="3"/>
  <c r="G1164" i="3"/>
  <c r="F1164" i="3"/>
  <c r="D1164" i="3"/>
  <c r="C1164" i="3"/>
  <c r="B1164" i="3"/>
  <c r="A1164" i="3"/>
  <c r="J1163" i="3"/>
  <c r="I1163" i="3"/>
  <c r="H1163" i="3"/>
  <c r="G1163" i="3"/>
  <c r="F1163" i="3"/>
  <c r="D1163" i="3"/>
  <c r="C1163" i="3"/>
  <c r="B1163" i="3"/>
  <c r="A1163" i="3"/>
  <c r="J1162" i="3"/>
  <c r="I1162" i="3"/>
  <c r="H1162" i="3"/>
  <c r="G1162" i="3"/>
  <c r="F1162" i="3"/>
  <c r="D1162" i="3"/>
  <c r="C1162" i="3"/>
  <c r="B1162" i="3"/>
  <c r="A1162" i="3"/>
  <c r="J1161" i="3"/>
  <c r="I1161" i="3"/>
  <c r="H1161" i="3"/>
  <c r="G1161" i="3"/>
  <c r="F1161" i="3"/>
  <c r="D1161" i="3"/>
  <c r="C1161" i="3"/>
  <c r="B1161" i="3"/>
  <c r="A1161" i="3"/>
  <c r="J1160" i="3"/>
  <c r="I1160" i="3"/>
  <c r="H1160" i="3"/>
  <c r="G1160" i="3"/>
  <c r="F1160" i="3"/>
  <c r="D1160" i="3"/>
  <c r="C1160" i="3"/>
  <c r="B1160" i="3"/>
  <c r="A1160" i="3"/>
  <c r="J1159" i="3"/>
  <c r="I1159" i="3"/>
  <c r="H1159" i="3"/>
  <c r="G1159" i="3"/>
  <c r="F1159" i="3"/>
  <c r="D1159" i="3"/>
  <c r="C1159" i="3"/>
  <c r="B1159" i="3"/>
  <c r="A1159" i="3"/>
  <c r="J1158" i="3"/>
  <c r="I1158" i="3"/>
  <c r="H1158" i="3"/>
  <c r="G1158" i="3"/>
  <c r="F1158" i="3"/>
  <c r="D1158" i="3"/>
  <c r="C1158" i="3"/>
  <c r="B1158" i="3"/>
  <c r="A1158" i="3"/>
  <c r="J1157" i="3"/>
  <c r="I1157" i="3"/>
  <c r="H1157" i="3"/>
  <c r="G1157" i="3"/>
  <c r="F1157" i="3"/>
  <c r="D1157" i="3"/>
  <c r="C1157" i="3"/>
  <c r="B1157" i="3"/>
  <c r="A1157" i="3"/>
  <c r="J1156" i="3"/>
  <c r="I1156" i="3"/>
  <c r="H1156" i="3"/>
  <c r="G1156" i="3"/>
  <c r="F1156" i="3"/>
  <c r="D1156" i="3"/>
  <c r="C1156" i="3"/>
  <c r="B1156" i="3"/>
  <c r="A1156" i="3"/>
  <c r="J1155" i="3"/>
  <c r="I1155" i="3"/>
  <c r="H1155" i="3"/>
  <c r="G1155" i="3"/>
  <c r="F1155" i="3"/>
  <c r="D1155" i="3"/>
  <c r="C1155" i="3"/>
  <c r="B1155" i="3"/>
  <c r="A1155" i="3"/>
  <c r="J1154" i="3"/>
  <c r="I1154" i="3"/>
  <c r="H1154" i="3"/>
  <c r="G1154" i="3"/>
  <c r="F1154" i="3"/>
  <c r="D1154" i="3"/>
  <c r="C1154" i="3"/>
  <c r="B1154" i="3"/>
  <c r="A1154" i="3"/>
  <c r="J1153" i="3"/>
  <c r="I1153" i="3"/>
  <c r="H1153" i="3"/>
  <c r="G1153" i="3"/>
  <c r="F1153" i="3"/>
  <c r="D1153" i="3"/>
  <c r="C1153" i="3"/>
  <c r="B1153" i="3"/>
  <c r="A1153" i="3"/>
  <c r="J1152" i="3"/>
  <c r="I1152" i="3"/>
  <c r="H1152" i="3"/>
  <c r="G1152" i="3"/>
  <c r="F1152" i="3"/>
  <c r="D1152" i="3"/>
  <c r="C1152" i="3"/>
  <c r="B1152" i="3"/>
  <c r="A1152" i="3"/>
  <c r="J1151" i="3"/>
  <c r="I1151" i="3"/>
  <c r="H1151" i="3"/>
  <c r="G1151" i="3"/>
  <c r="F1151" i="3"/>
  <c r="D1151" i="3"/>
  <c r="C1151" i="3"/>
  <c r="B1151" i="3"/>
  <c r="A1151" i="3"/>
  <c r="J1150" i="3"/>
  <c r="I1150" i="3"/>
  <c r="H1150" i="3"/>
  <c r="G1150" i="3"/>
  <c r="F1150" i="3"/>
  <c r="D1150" i="3"/>
  <c r="C1150" i="3"/>
  <c r="B1150" i="3"/>
  <c r="A1150" i="3"/>
  <c r="J1149" i="3"/>
  <c r="I1149" i="3"/>
  <c r="H1149" i="3"/>
  <c r="G1149" i="3"/>
  <c r="F1149" i="3"/>
  <c r="D1149" i="3"/>
  <c r="C1149" i="3"/>
  <c r="B1149" i="3"/>
  <c r="A1149" i="3"/>
  <c r="J1148" i="3"/>
  <c r="I1148" i="3"/>
  <c r="H1148" i="3"/>
  <c r="G1148" i="3"/>
  <c r="F1148" i="3"/>
  <c r="D1148" i="3"/>
  <c r="C1148" i="3"/>
  <c r="B1148" i="3"/>
  <c r="A1148" i="3"/>
  <c r="J1147" i="3"/>
  <c r="I1147" i="3"/>
  <c r="H1147" i="3"/>
  <c r="G1147" i="3"/>
  <c r="F1147" i="3"/>
  <c r="D1147" i="3"/>
  <c r="C1147" i="3"/>
  <c r="B1147" i="3"/>
  <c r="A1147" i="3"/>
  <c r="J1146" i="3"/>
  <c r="I1146" i="3"/>
  <c r="H1146" i="3"/>
  <c r="G1146" i="3"/>
  <c r="F1146" i="3"/>
  <c r="D1146" i="3"/>
  <c r="C1146" i="3"/>
  <c r="B1146" i="3"/>
  <c r="A1146" i="3"/>
  <c r="J1145" i="3"/>
  <c r="I1145" i="3"/>
  <c r="H1145" i="3"/>
  <c r="G1145" i="3"/>
  <c r="F1145" i="3"/>
  <c r="D1145" i="3"/>
  <c r="C1145" i="3"/>
  <c r="B1145" i="3"/>
  <c r="A1145" i="3"/>
  <c r="J1144" i="3"/>
  <c r="I1144" i="3"/>
  <c r="H1144" i="3"/>
  <c r="G1144" i="3"/>
  <c r="F1144" i="3"/>
  <c r="D1144" i="3"/>
  <c r="C1144" i="3"/>
  <c r="B1144" i="3"/>
  <c r="A1144" i="3"/>
  <c r="J1143" i="3"/>
  <c r="I1143" i="3"/>
  <c r="H1143" i="3"/>
  <c r="G1143" i="3"/>
  <c r="F1143" i="3"/>
  <c r="D1143" i="3"/>
  <c r="C1143" i="3"/>
  <c r="B1143" i="3"/>
  <c r="A1143" i="3"/>
  <c r="J1142" i="3"/>
  <c r="I1142" i="3"/>
  <c r="H1142" i="3"/>
  <c r="G1142" i="3"/>
  <c r="F1142" i="3"/>
  <c r="D1142" i="3"/>
  <c r="C1142" i="3"/>
  <c r="B1142" i="3"/>
  <c r="A1142" i="3"/>
  <c r="J1141" i="3"/>
  <c r="I1141" i="3"/>
  <c r="H1141" i="3"/>
  <c r="G1141" i="3"/>
  <c r="F1141" i="3"/>
  <c r="D1141" i="3"/>
  <c r="C1141" i="3"/>
  <c r="B1141" i="3"/>
  <c r="A1141" i="3"/>
  <c r="J1140" i="3"/>
  <c r="I1140" i="3"/>
  <c r="H1140" i="3"/>
  <c r="G1140" i="3"/>
  <c r="F1140" i="3"/>
  <c r="D1140" i="3"/>
  <c r="C1140" i="3"/>
  <c r="B1140" i="3"/>
  <c r="A1140" i="3"/>
  <c r="J1139" i="3"/>
  <c r="I1139" i="3"/>
  <c r="H1139" i="3"/>
  <c r="G1139" i="3"/>
  <c r="F1139" i="3"/>
  <c r="D1139" i="3"/>
  <c r="C1139" i="3"/>
  <c r="B1139" i="3"/>
  <c r="A1139" i="3"/>
  <c r="J1138" i="3"/>
  <c r="I1138" i="3"/>
  <c r="H1138" i="3"/>
  <c r="G1138" i="3"/>
  <c r="F1138" i="3"/>
  <c r="D1138" i="3"/>
  <c r="C1138" i="3"/>
  <c r="B1138" i="3"/>
  <c r="A1138" i="3"/>
  <c r="J1137" i="3"/>
  <c r="I1137" i="3"/>
  <c r="H1137" i="3"/>
  <c r="G1137" i="3"/>
  <c r="F1137" i="3"/>
  <c r="D1137" i="3"/>
  <c r="C1137" i="3"/>
  <c r="B1137" i="3"/>
  <c r="A1137" i="3"/>
  <c r="J1136" i="3"/>
  <c r="I1136" i="3"/>
  <c r="H1136" i="3"/>
  <c r="G1136" i="3"/>
  <c r="F1136" i="3"/>
  <c r="D1136" i="3"/>
  <c r="C1136" i="3"/>
  <c r="B1136" i="3"/>
  <c r="A1136" i="3"/>
  <c r="J1135" i="3"/>
  <c r="I1135" i="3"/>
  <c r="H1135" i="3"/>
  <c r="G1135" i="3"/>
  <c r="F1135" i="3"/>
  <c r="D1135" i="3"/>
  <c r="C1135" i="3"/>
  <c r="B1135" i="3"/>
  <c r="A1135" i="3"/>
  <c r="J1134" i="3"/>
  <c r="I1134" i="3"/>
  <c r="H1134" i="3"/>
  <c r="G1134" i="3"/>
  <c r="F1134" i="3"/>
  <c r="D1134" i="3"/>
  <c r="C1134" i="3"/>
  <c r="B1134" i="3"/>
  <c r="A1134" i="3"/>
  <c r="J1133" i="3"/>
  <c r="I1133" i="3"/>
  <c r="H1133" i="3"/>
  <c r="G1133" i="3"/>
  <c r="F1133" i="3"/>
  <c r="D1133" i="3"/>
  <c r="C1133" i="3"/>
  <c r="B1133" i="3"/>
  <c r="A1133" i="3"/>
  <c r="J1132" i="3"/>
  <c r="I1132" i="3"/>
  <c r="H1132" i="3"/>
  <c r="G1132" i="3"/>
  <c r="F1132" i="3"/>
  <c r="D1132" i="3"/>
  <c r="C1132" i="3"/>
  <c r="B1132" i="3"/>
  <c r="A1132" i="3"/>
  <c r="J1131" i="3"/>
  <c r="I1131" i="3"/>
  <c r="H1131" i="3"/>
  <c r="G1131" i="3"/>
  <c r="F1131" i="3"/>
  <c r="D1131" i="3"/>
  <c r="C1131" i="3"/>
  <c r="B1131" i="3"/>
  <c r="A1131" i="3"/>
  <c r="J1130" i="3"/>
  <c r="I1130" i="3"/>
  <c r="H1130" i="3"/>
  <c r="G1130" i="3"/>
  <c r="F1130" i="3"/>
  <c r="D1130" i="3"/>
  <c r="C1130" i="3"/>
  <c r="B1130" i="3"/>
  <c r="A1130" i="3"/>
  <c r="J1129" i="3"/>
  <c r="I1129" i="3"/>
  <c r="H1129" i="3"/>
  <c r="G1129" i="3"/>
  <c r="F1129" i="3"/>
  <c r="D1129" i="3"/>
  <c r="C1129" i="3"/>
  <c r="B1129" i="3"/>
  <c r="A1129" i="3"/>
  <c r="J1128" i="3"/>
  <c r="I1128" i="3"/>
  <c r="H1128" i="3"/>
  <c r="G1128" i="3"/>
  <c r="F1128" i="3"/>
  <c r="D1128" i="3"/>
  <c r="C1128" i="3"/>
  <c r="B1128" i="3"/>
  <c r="A1128" i="3"/>
  <c r="J1127" i="3"/>
  <c r="I1127" i="3"/>
  <c r="H1127" i="3"/>
  <c r="G1127" i="3"/>
  <c r="F1127" i="3"/>
  <c r="D1127" i="3"/>
  <c r="C1127" i="3"/>
  <c r="B1127" i="3"/>
  <c r="A1127" i="3"/>
  <c r="J1126" i="3"/>
  <c r="I1126" i="3"/>
  <c r="H1126" i="3"/>
  <c r="G1126" i="3"/>
  <c r="F1126" i="3"/>
  <c r="D1126" i="3"/>
  <c r="C1126" i="3"/>
  <c r="B1126" i="3"/>
  <c r="A1126" i="3"/>
  <c r="J1125" i="3"/>
  <c r="I1125" i="3"/>
  <c r="H1125" i="3"/>
  <c r="G1125" i="3"/>
  <c r="F1125" i="3"/>
  <c r="D1125" i="3"/>
  <c r="C1125" i="3"/>
  <c r="B1125" i="3"/>
  <c r="A1125" i="3"/>
  <c r="J1124" i="3"/>
  <c r="I1124" i="3"/>
  <c r="H1124" i="3"/>
  <c r="G1124" i="3"/>
  <c r="F1124" i="3"/>
  <c r="D1124" i="3"/>
  <c r="C1124" i="3"/>
  <c r="B1124" i="3"/>
  <c r="A1124" i="3"/>
  <c r="J1123" i="3"/>
  <c r="I1123" i="3"/>
  <c r="H1123" i="3"/>
  <c r="G1123" i="3"/>
  <c r="F1123" i="3"/>
  <c r="D1123" i="3"/>
  <c r="C1123" i="3"/>
  <c r="B1123" i="3"/>
  <c r="A1123" i="3"/>
  <c r="J1122" i="3"/>
  <c r="I1122" i="3"/>
  <c r="H1122" i="3"/>
  <c r="G1122" i="3"/>
  <c r="F1122" i="3"/>
  <c r="D1122" i="3"/>
  <c r="C1122" i="3"/>
  <c r="B1122" i="3"/>
  <c r="A1122" i="3"/>
  <c r="J1121" i="3"/>
  <c r="I1121" i="3"/>
  <c r="H1121" i="3"/>
  <c r="G1121" i="3"/>
  <c r="F1121" i="3"/>
  <c r="D1121" i="3"/>
  <c r="C1121" i="3"/>
  <c r="B1121" i="3"/>
  <c r="A1121" i="3"/>
  <c r="J1120" i="3"/>
  <c r="I1120" i="3"/>
  <c r="H1120" i="3"/>
  <c r="G1120" i="3"/>
  <c r="F1120" i="3"/>
  <c r="D1120" i="3"/>
  <c r="C1120" i="3"/>
  <c r="B1120" i="3"/>
  <c r="A1120" i="3"/>
  <c r="J1119" i="3"/>
  <c r="I1119" i="3"/>
  <c r="H1119" i="3"/>
  <c r="G1119" i="3"/>
  <c r="F1119" i="3"/>
  <c r="D1119" i="3"/>
  <c r="C1119" i="3"/>
  <c r="B1119" i="3"/>
  <c r="A1119" i="3"/>
  <c r="J1118" i="3"/>
  <c r="I1118" i="3"/>
  <c r="H1118" i="3"/>
  <c r="G1118" i="3"/>
  <c r="F1118" i="3"/>
  <c r="D1118" i="3"/>
  <c r="C1118" i="3"/>
  <c r="B1118" i="3"/>
  <c r="A1118" i="3"/>
  <c r="J1117" i="3"/>
  <c r="I1117" i="3"/>
  <c r="H1117" i="3"/>
  <c r="G1117" i="3"/>
  <c r="F1117" i="3"/>
  <c r="D1117" i="3"/>
  <c r="C1117" i="3"/>
  <c r="B1117" i="3"/>
  <c r="A1117" i="3"/>
  <c r="J1116" i="3"/>
  <c r="I1116" i="3"/>
  <c r="H1116" i="3"/>
  <c r="G1116" i="3"/>
  <c r="F1116" i="3"/>
  <c r="D1116" i="3"/>
  <c r="C1116" i="3"/>
  <c r="B1116" i="3"/>
  <c r="A1116" i="3"/>
  <c r="J1115" i="3"/>
  <c r="I1115" i="3"/>
  <c r="H1115" i="3"/>
  <c r="G1115" i="3"/>
  <c r="F1115" i="3"/>
  <c r="D1115" i="3"/>
  <c r="C1115" i="3"/>
  <c r="B1115" i="3"/>
  <c r="A1115" i="3"/>
  <c r="J1114" i="3"/>
  <c r="I1114" i="3"/>
  <c r="H1114" i="3"/>
  <c r="G1114" i="3"/>
  <c r="F1114" i="3"/>
  <c r="D1114" i="3"/>
  <c r="C1114" i="3"/>
  <c r="B1114" i="3"/>
  <c r="A1114" i="3"/>
  <c r="J1113" i="3"/>
  <c r="I1113" i="3"/>
  <c r="H1113" i="3"/>
  <c r="G1113" i="3"/>
  <c r="F1113" i="3"/>
  <c r="D1113" i="3"/>
  <c r="C1113" i="3"/>
  <c r="B1113" i="3"/>
  <c r="A1113" i="3"/>
  <c r="J1112" i="3"/>
  <c r="I1112" i="3"/>
  <c r="H1112" i="3"/>
  <c r="G1112" i="3"/>
  <c r="F1112" i="3"/>
  <c r="D1112" i="3"/>
  <c r="C1112" i="3"/>
  <c r="B1112" i="3"/>
  <c r="A1112" i="3"/>
  <c r="J1111" i="3"/>
  <c r="I1111" i="3"/>
  <c r="H1111" i="3"/>
  <c r="G1111" i="3"/>
  <c r="F1111" i="3"/>
  <c r="D1111" i="3"/>
  <c r="C1111" i="3"/>
  <c r="B1111" i="3"/>
  <c r="A1111" i="3"/>
  <c r="J1110" i="3"/>
  <c r="I1110" i="3"/>
  <c r="H1110" i="3"/>
  <c r="G1110" i="3"/>
  <c r="F1110" i="3"/>
  <c r="D1110" i="3"/>
  <c r="C1110" i="3"/>
  <c r="B1110" i="3"/>
  <c r="A1110" i="3"/>
  <c r="J1109" i="3"/>
  <c r="I1109" i="3"/>
  <c r="H1109" i="3"/>
  <c r="G1109" i="3"/>
  <c r="F1109" i="3"/>
  <c r="D1109" i="3"/>
  <c r="C1109" i="3"/>
  <c r="B1109" i="3"/>
  <c r="A1109" i="3"/>
  <c r="J1108" i="3"/>
  <c r="I1108" i="3"/>
  <c r="H1108" i="3"/>
  <c r="G1108" i="3"/>
  <c r="F1108" i="3"/>
  <c r="D1108" i="3"/>
  <c r="C1108" i="3"/>
  <c r="B1108" i="3"/>
  <c r="A1108" i="3"/>
  <c r="J1107" i="3"/>
  <c r="I1107" i="3"/>
  <c r="H1107" i="3"/>
  <c r="G1107" i="3"/>
  <c r="F1107" i="3"/>
  <c r="D1107" i="3"/>
  <c r="C1107" i="3"/>
  <c r="B1107" i="3"/>
  <c r="A1107" i="3"/>
  <c r="J1106" i="3"/>
  <c r="I1106" i="3"/>
  <c r="H1106" i="3"/>
  <c r="G1106" i="3"/>
  <c r="F1106" i="3"/>
  <c r="D1106" i="3"/>
  <c r="C1106" i="3"/>
  <c r="B1106" i="3"/>
  <c r="A1106" i="3"/>
  <c r="J1105" i="3"/>
  <c r="I1105" i="3"/>
  <c r="H1105" i="3"/>
  <c r="G1105" i="3"/>
  <c r="F1105" i="3"/>
  <c r="D1105" i="3"/>
  <c r="C1105" i="3"/>
  <c r="B1105" i="3"/>
  <c r="A1105" i="3"/>
  <c r="J1104" i="3"/>
  <c r="I1104" i="3"/>
  <c r="H1104" i="3"/>
  <c r="G1104" i="3"/>
  <c r="F1104" i="3"/>
  <c r="D1104" i="3"/>
  <c r="C1104" i="3"/>
  <c r="B1104" i="3"/>
  <c r="A1104" i="3"/>
  <c r="J1103" i="3"/>
  <c r="I1103" i="3"/>
  <c r="H1103" i="3"/>
  <c r="G1103" i="3"/>
  <c r="F1103" i="3"/>
  <c r="D1103" i="3"/>
  <c r="C1103" i="3"/>
  <c r="B1103" i="3"/>
  <c r="A1103" i="3"/>
  <c r="J1102" i="3"/>
  <c r="I1102" i="3"/>
  <c r="H1102" i="3"/>
  <c r="G1102" i="3"/>
  <c r="F1102" i="3"/>
  <c r="D1102" i="3"/>
  <c r="C1102" i="3"/>
  <c r="B1102" i="3"/>
  <c r="A1102" i="3"/>
  <c r="J1101" i="3"/>
  <c r="I1101" i="3"/>
  <c r="H1101" i="3"/>
  <c r="G1101" i="3"/>
  <c r="F1101" i="3"/>
  <c r="D1101" i="3"/>
  <c r="C1101" i="3"/>
  <c r="B1101" i="3"/>
  <c r="A1101" i="3"/>
  <c r="J1100" i="3"/>
  <c r="I1100" i="3"/>
  <c r="H1100" i="3"/>
  <c r="G1100" i="3"/>
  <c r="F1100" i="3"/>
  <c r="D1100" i="3"/>
  <c r="C1100" i="3"/>
  <c r="B1100" i="3"/>
  <c r="A1100" i="3"/>
  <c r="J1099" i="3"/>
  <c r="I1099" i="3"/>
  <c r="H1099" i="3"/>
  <c r="G1099" i="3"/>
  <c r="F1099" i="3"/>
  <c r="D1099" i="3"/>
  <c r="C1099" i="3"/>
  <c r="B1099" i="3"/>
  <c r="A1099" i="3"/>
  <c r="J1098" i="3"/>
  <c r="I1098" i="3"/>
  <c r="H1098" i="3"/>
  <c r="G1098" i="3"/>
  <c r="F1098" i="3"/>
  <c r="D1098" i="3"/>
  <c r="C1098" i="3"/>
  <c r="B1098" i="3"/>
  <c r="A1098" i="3"/>
  <c r="J1097" i="3"/>
  <c r="I1097" i="3"/>
  <c r="H1097" i="3"/>
  <c r="G1097" i="3"/>
  <c r="F1097" i="3"/>
  <c r="D1097" i="3"/>
  <c r="C1097" i="3"/>
  <c r="B1097" i="3"/>
  <c r="A1097" i="3"/>
  <c r="J1096" i="3"/>
  <c r="I1096" i="3"/>
  <c r="H1096" i="3"/>
  <c r="G1096" i="3"/>
  <c r="F1096" i="3"/>
  <c r="D1096" i="3"/>
  <c r="C1096" i="3"/>
  <c r="B1096" i="3"/>
  <c r="A1096" i="3"/>
  <c r="J1095" i="3"/>
  <c r="I1095" i="3"/>
  <c r="H1095" i="3"/>
  <c r="G1095" i="3"/>
  <c r="F1095" i="3"/>
  <c r="D1095" i="3"/>
  <c r="C1095" i="3"/>
  <c r="B1095" i="3"/>
  <c r="A1095" i="3"/>
  <c r="J1094" i="3"/>
  <c r="I1094" i="3"/>
  <c r="H1094" i="3"/>
  <c r="G1094" i="3"/>
  <c r="F1094" i="3"/>
  <c r="D1094" i="3"/>
  <c r="C1094" i="3"/>
  <c r="B1094" i="3"/>
  <c r="A1094" i="3"/>
  <c r="J1093" i="3"/>
  <c r="I1093" i="3"/>
  <c r="H1093" i="3"/>
  <c r="G1093" i="3"/>
  <c r="F1093" i="3"/>
  <c r="D1093" i="3"/>
  <c r="C1093" i="3"/>
  <c r="B1093" i="3"/>
  <c r="A1093" i="3"/>
  <c r="J1092" i="3"/>
  <c r="I1092" i="3"/>
  <c r="H1092" i="3"/>
  <c r="G1092" i="3"/>
  <c r="F1092" i="3"/>
  <c r="D1092" i="3"/>
  <c r="C1092" i="3"/>
  <c r="B1092" i="3"/>
  <c r="A1092" i="3"/>
  <c r="J1091" i="3"/>
  <c r="I1091" i="3"/>
  <c r="H1091" i="3"/>
  <c r="G1091" i="3"/>
  <c r="F1091" i="3"/>
  <c r="D1091" i="3"/>
  <c r="C1091" i="3"/>
  <c r="B1091" i="3"/>
  <c r="A1091" i="3"/>
  <c r="J1090" i="3"/>
  <c r="I1090" i="3"/>
  <c r="H1090" i="3"/>
  <c r="G1090" i="3"/>
  <c r="F1090" i="3"/>
  <c r="D1090" i="3"/>
  <c r="C1090" i="3"/>
  <c r="B1090" i="3"/>
  <c r="A1090" i="3"/>
  <c r="J1089" i="3"/>
  <c r="I1089" i="3"/>
  <c r="H1089" i="3"/>
  <c r="G1089" i="3"/>
  <c r="F1089" i="3"/>
  <c r="D1089" i="3"/>
  <c r="C1089" i="3"/>
  <c r="B1089" i="3"/>
  <c r="A1089" i="3"/>
  <c r="J1088" i="3"/>
  <c r="I1088" i="3"/>
  <c r="H1088" i="3"/>
  <c r="G1088" i="3"/>
  <c r="F1088" i="3"/>
  <c r="D1088" i="3"/>
  <c r="C1088" i="3"/>
  <c r="B1088" i="3"/>
  <c r="A1088" i="3"/>
  <c r="J1087" i="3"/>
  <c r="I1087" i="3"/>
  <c r="H1087" i="3"/>
  <c r="G1087" i="3"/>
  <c r="F1087" i="3"/>
  <c r="D1087" i="3"/>
  <c r="C1087" i="3"/>
  <c r="B1087" i="3"/>
  <c r="A1087" i="3"/>
  <c r="J1086" i="3"/>
  <c r="I1086" i="3"/>
  <c r="H1086" i="3"/>
  <c r="G1086" i="3"/>
  <c r="F1086" i="3"/>
  <c r="D1086" i="3"/>
  <c r="C1086" i="3"/>
  <c r="B1086" i="3"/>
  <c r="A1086" i="3"/>
  <c r="J1085" i="3"/>
  <c r="I1085" i="3"/>
  <c r="H1085" i="3"/>
  <c r="G1085" i="3"/>
  <c r="F1085" i="3"/>
  <c r="D1085" i="3"/>
  <c r="C1085" i="3"/>
  <c r="B1085" i="3"/>
  <c r="A1085" i="3"/>
  <c r="J1084" i="3"/>
  <c r="I1084" i="3"/>
  <c r="H1084" i="3"/>
  <c r="G1084" i="3"/>
  <c r="F1084" i="3"/>
  <c r="D1084" i="3"/>
  <c r="C1084" i="3"/>
  <c r="B1084" i="3"/>
  <c r="A1084" i="3"/>
  <c r="J1083" i="3"/>
  <c r="I1083" i="3"/>
  <c r="H1083" i="3"/>
  <c r="G1083" i="3"/>
  <c r="F1083" i="3"/>
  <c r="D1083" i="3"/>
  <c r="C1083" i="3"/>
  <c r="B1083" i="3"/>
  <c r="A1083" i="3"/>
  <c r="J1082" i="3"/>
  <c r="I1082" i="3"/>
  <c r="H1082" i="3"/>
  <c r="G1082" i="3"/>
  <c r="F1082" i="3"/>
  <c r="D1082" i="3"/>
  <c r="C1082" i="3"/>
  <c r="B1082" i="3"/>
  <c r="A1082" i="3"/>
  <c r="J1081" i="3"/>
  <c r="I1081" i="3"/>
  <c r="H1081" i="3"/>
  <c r="G1081" i="3"/>
  <c r="F1081" i="3"/>
  <c r="D1081" i="3"/>
  <c r="C1081" i="3"/>
  <c r="B1081" i="3"/>
  <c r="A1081" i="3"/>
  <c r="J1080" i="3"/>
  <c r="I1080" i="3"/>
  <c r="H1080" i="3"/>
  <c r="G1080" i="3"/>
  <c r="F1080" i="3"/>
  <c r="D1080" i="3"/>
  <c r="C1080" i="3"/>
  <c r="B1080" i="3"/>
  <c r="A1080" i="3"/>
  <c r="J1079" i="3"/>
  <c r="I1079" i="3"/>
  <c r="H1079" i="3"/>
  <c r="G1079" i="3"/>
  <c r="F1079" i="3"/>
  <c r="D1079" i="3"/>
  <c r="C1079" i="3"/>
  <c r="B1079" i="3"/>
  <c r="A1079" i="3"/>
  <c r="J1078" i="3"/>
  <c r="I1078" i="3"/>
  <c r="H1078" i="3"/>
  <c r="G1078" i="3"/>
  <c r="F1078" i="3"/>
  <c r="D1078" i="3"/>
  <c r="C1078" i="3"/>
  <c r="B1078" i="3"/>
  <c r="A1078" i="3"/>
  <c r="J1077" i="3"/>
  <c r="I1077" i="3"/>
  <c r="H1077" i="3"/>
  <c r="G1077" i="3"/>
  <c r="F1077" i="3"/>
  <c r="D1077" i="3"/>
  <c r="C1077" i="3"/>
  <c r="B1077" i="3"/>
  <c r="A1077" i="3"/>
  <c r="J1076" i="3"/>
  <c r="I1076" i="3"/>
  <c r="H1076" i="3"/>
  <c r="G1076" i="3"/>
  <c r="F1076" i="3"/>
  <c r="D1076" i="3"/>
  <c r="C1076" i="3"/>
  <c r="B1076" i="3"/>
  <c r="A1076" i="3"/>
  <c r="J1075" i="3"/>
  <c r="I1075" i="3"/>
  <c r="H1075" i="3"/>
  <c r="G1075" i="3"/>
  <c r="F1075" i="3"/>
  <c r="D1075" i="3"/>
  <c r="C1075" i="3"/>
  <c r="B1075" i="3"/>
  <c r="A1075" i="3"/>
  <c r="J1074" i="3"/>
  <c r="I1074" i="3"/>
  <c r="H1074" i="3"/>
  <c r="G1074" i="3"/>
  <c r="F1074" i="3"/>
  <c r="D1074" i="3"/>
  <c r="C1074" i="3"/>
  <c r="B1074" i="3"/>
  <c r="A1074" i="3"/>
  <c r="J1073" i="3"/>
  <c r="I1073" i="3"/>
  <c r="H1073" i="3"/>
  <c r="G1073" i="3"/>
  <c r="F1073" i="3"/>
  <c r="D1073" i="3"/>
  <c r="C1073" i="3"/>
  <c r="B1073" i="3"/>
  <c r="A1073" i="3"/>
  <c r="J1072" i="3"/>
  <c r="I1072" i="3"/>
  <c r="H1072" i="3"/>
  <c r="G1072" i="3"/>
  <c r="F1072" i="3"/>
  <c r="D1072" i="3"/>
  <c r="C1072" i="3"/>
  <c r="B1072" i="3"/>
  <c r="A1072" i="3"/>
  <c r="J1071" i="3"/>
  <c r="I1071" i="3"/>
  <c r="H1071" i="3"/>
  <c r="G1071" i="3"/>
  <c r="F1071" i="3"/>
  <c r="D1071" i="3"/>
  <c r="C1071" i="3"/>
  <c r="B1071" i="3"/>
  <c r="A1071" i="3"/>
  <c r="J1070" i="3"/>
  <c r="I1070" i="3"/>
  <c r="H1070" i="3"/>
  <c r="G1070" i="3"/>
  <c r="F1070" i="3"/>
  <c r="D1070" i="3"/>
  <c r="C1070" i="3"/>
  <c r="B1070" i="3"/>
  <c r="A1070" i="3"/>
  <c r="J1069" i="3"/>
  <c r="I1069" i="3"/>
  <c r="H1069" i="3"/>
  <c r="G1069" i="3"/>
  <c r="F1069" i="3"/>
  <c r="D1069" i="3"/>
  <c r="C1069" i="3"/>
  <c r="B1069" i="3"/>
  <c r="A1069" i="3"/>
  <c r="J1068" i="3"/>
  <c r="I1068" i="3"/>
  <c r="H1068" i="3"/>
  <c r="G1068" i="3"/>
  <c r="F1068" i="3"/>
  <c r="D1068" i="3"/>
  <c r="C1068" i="3"/>
  <c r="B1068" i="3"/>
  <c r="A1068" i="3"/>
  <c r="J1067" i="3"/>
  <c r="I1067" i="3"/>
  <c r="H1067" i="3"/>
  <c r="G1067" i="3"/>
  <c r="F1067" i="3"/>
  <c r="D1067" i="3"/>
  <c r="C1067" i="3"/>
  <c r="B1067" i="3"/>
  <c r="A1067" i="3"/>
  <c r="J1066" i="3"/>
  <c r="I1066" i="3"/>
  <c r="H1066" i="3"/>
  <c r="G1066" i="3"/>
  <c r="F1066" i="3"/>
  <c r="D1066" i="3"/>
  <c r="C1066" i="3"/>
  <c r="B1066" i="3"/>
  <c r="A1066" i="3"/>
  <c r="J1065" i="3"/>
  <c r="I1065" i="3"/>
  <c r="H1065" i="3"/>
  <c r="G1065" i="3"/>
  <c r="F1065" i="3"/>
  <c r="D1065" i="3"/>
  <c r="C1065" i="3"/>
  <c r="B1065" i="3"/>
  <c r="A1065" i="3"/>
  <c r="J1064" i="3"/>
  <c r="I1064" i="3"/>
  <c r="H1064" i="3"/>
  <c r="G1064" i="3"/>
  <c r="F1064" i="3"/>
  <c r="D1064" i="3"/>
  <c r="C1064" i="3"/>
  <c r="B1064" i="3"/>
  <c r="A1064" i="3"/>
  <c r="J1063" i="3"/>
  <c r="I1063" i="3"/>
  <c r="H1063" i="3"/>
  <c r="G1063" i="3"/>
  <c r="F1063" i="3"/>
  <c r="D1063" i="3"/>
  <c r="C1063" i="3"/>
  <c r="B1063" i="3"/>
  <c r="A1063" i="3"/>
  <c r="J1062" i="3"/>
  <c r="I1062" i="3"/>
  <c r="H1062" i="3"/>
  <c r="G1062" i="3"/>
  <c r="F1062" i="3"/>
  <c r="D1062" i="3"/>
  <c r="C1062" i="3"/>
  <c r="B1062" i="3"/>
  <c r="A1062" i="3"/>
  <c r="J1061" i="3"/>
  <c r="I1061" i="3"/>
  <c r="H1061" i="3"/>
  <c r="G1061" i="3"/>
  <c r="F1061" i="3"/>
  <c r="D1061" i="3"/>
  <c r="C1061" i="3"/>
  <c r="B1061" i="3"/>
  <c r="A1061" i="3"/>
  <c r="J1060" i="3"/>
  <c r="I1060" i="3"/>
  <c r="H1060" i="3"/>
  <c r="G1060" i="3"/>
  <c r="F1060" i="3"/>
  <c r="D1060" i="3"/>
  <c r="C1060" i="3"/>
  <c r="B1060" i="3"/>
  <c r="A1060" i="3"/>
  <c r="J1059" i="3"/>
  <c r="I1059" i="3"/>
  <c r="H1059" i="3"/>
  <c r="G1059" i="3"/>
  <c r="F1059" i="3"/>
  <c r="D1059" i="3"/>
  <c r="C1059" i="3"/>
  <c r="B1059" i="3"/>
  <c r="A1059" i="3"/>
  <c r="J1058" i="3"/>
  <c r="I1058" i="3"/>
  <c r="H1058" i="3"/>
  <c r="G1058" i="3"/>
  <c r="F1058" i="3"/>
  <c r="D1058" i="3"/>
  <c r="C1058" i="3"/>
  <c r="B1058" i="3"/>
  <c r="A1058" i="3"/>
  <c r="J1057" i="3"/>
  <c r="I1057" i="3"/>
  <c r="H1057" i="3"/>
  <c r="G1057" i="3"/>
  <c r="F1057" i="3"/>
  <c r="D1057" i="3"/>
  <c r="C1057" i="3"/>
  <c r="B1057" i="3"/>
  <c r="A1057" i="3"/>
  <c r="J1056" i="3"/>
  <c r="I1056" i="3"/>
  <c r="H1056" i="3"/>
  <c r="G1056" i="3"/>
  <c r="F1056" i="3"/>
  <c r="D1056" i="3"/>
  <c r="C1056" i="3"/>
  <c r="B1056" i="3"/>
  <c r="A1056" i="3"/>
  <c r="J1055" i="3"/>
  <c r="I1055" i="3"/>
  <c r="H1055" i="3"/>
  <c r="G1055" i="3"/>
  <c r="F1055" i="3"/>
  <c r="D1055" i="3"/>
  <c r="C1055" i="3"/>
  <c r="B1055" i="3"/>
  <c r="A1055" i="3"/>
  <c r="J1054" i="3"/>
  <c r="I1054" i="3"/>
  <c r="H1054" i="3"/>
  <c r="G1054" i="3"/>
  <c r="F1054" i="3"/>
  <c r="D1054" i="3"/>
  <c r="C1054" i="3"/>
  <c r="B1054" i="3"/>
  <c r="A1054" i="3"/>
  <c r="J1053" i="3"/>
  <c r="I1053" i="3"/>
  <c r="H1053" i="3"/>
  <c r="G1053" i="3"/>
  <c r="F1053" i="3"/>
  <c r="D1053" i="3"/>
  <c r="C1053" i="3"/>
  <c r="B1053" i="3"/>
  <c r="A1053" i="3"/>
  <c r="J1052" i="3"/>
  <c r="I1052" i="3"/>
  <c r="H1052" i="3"/>
  <c r="G1052" i="3"/>
  <c r="F1052" i="3"/>
  <c r="D1052" i="3"/>
  <c r="C1052" i="3"/>
  <c r="B1052" i="3"/>
  <c r="A1052" i="3"/>
  <c r="J1051" i="3"/>
  <c r="I1051" i="3"/>
  <c r="H1051" i="3"/>
  <c r="G1051" i="3"/>
  <c r="F1051" i="3"/>
  <c r="D1051" i="3"/>
  <c r="C1051" i="3"/>
  <c r="B1051" i="3"/>
  <c r="A1051" i="3"/>
  <c r="J1050" i="3"/>
  <c r="I1050" i="3"/>
  <c r="H1050" i="3"/>
  <c r="G1050" i="3"/>
  <c r="F1050" i="3"/>
  <c r="D1050" i="3"/>
  <c r="C1050" i="3"/>
  <c r="B1050" i="3"/>
  <c r="A1050" i="3"/>
  <c r="J1049" i="3"/>
  <c r="I1049" i="3"/>
  <c r="H1049" i="3"/>
  <c r="G1049" i="3"/>
  <c r="F1049" i="3"/>
  <c r="D1049" i="3"/>
  <c r="C1049" i="3"/>
  <c r="B1049" i="3"/>
  <c r="A1049" i="3"/>
  <c r="J1048" i="3"/>
  <c r="I1048" i="3"/>
  <c r="H1048" i="3"/>
  <c r="G1048" i="3"/>
  <c r="F1048" i="3"/>
  <c r="D1048" i="3"/>
  <c r="C1048" i="3"/>
  <c r="B1048" i="3"/>
  <c r="A1048" i="3"/>
  <c r="J1047" i="3"/>
  <c r="I1047" i="3"/>
  <c r="H1047" i="3"/>
  <c r="G1047" i="3"/>
  <c r="F1047" i="3"/>
  <c r="D1047" i="3"/>
  <c r="C1047" i="3"/>
  <c r="B1047" i="3"/>
  <c r="A1047" i="3"/>
  <c r="J1046" i="3"/>
  <c r="I1046" i="3"/>
  <c r="H1046" i="3"/>
  <c r="G1046" i="3"/>
  <c r="F1046" i="3"/>
  <c r="D1046" i="3"/>
  <c r="C1046" i="3"/>
  <c r="B1046" i="3"/>
  <c r="A1046" i="3"/>
  <c r="J1045" i="3"/>
  <c r="I1045" i="3"/>
  <c r="H1045" i="3"/>
  <c r="G1045" i="3"/>
  <c r="F1045" i="3"/>
  <c r="D1045" i="3"/>
  <c r="C1045" i="3"/>
  <c r="B1045" i="3"/>
  <c r="A1045" i="3"/>
  <c r="J1044" i="3"/>
  <c r="I1044" i="3"/>
  <c r="H1044" i="3"/>
  <c r="G1044" i="3"/>
  <c r="F1044" i="3"/>
  <c r="D1044" i="3"/>
  <c r="C1044" i="3"/>
  <c r="B1044" i="3"/>
  <c r="A1044" i="3"/>
  <c r="J1043" i="3"/>
  <c r="I1043" i="3"/>
  <c r="H1043" i="3"/>
  <c r="G1043" i="3"/>
  <c r="F1043" i="3"/>
  <c r="D1043" i="3"/>
  <c r="C1043" i="3"/>
  <c r="B1043" i="3"/>
  <c r="A1043" i="3"/>
  <c r="J1042" i="3"/>
  <c r="I1042" i="3"/>
  <c r="H1042" i="3"/>
  <c r="G1042" i="3"/>
  <c r="F1042" i="3"/>
  <c r="D1042" i="3"/>
  <c r="C1042" i="3"/>
  <c r="B1042" i="3"/>
  <c r="A1042" i="3"/>
  <c r="J1041" i="3"/>
  <c r="I1041" i="3"/>
  <c r="H1041" i="3"/>
  <c r="G1041" i="3"/>
  <c r="F1041" i="3"/>
  <c r="D1041" i="3"/>
  <c r="C1041" i="3"/>
  <c r="B1041" i="3"/>
  <c r="A1041" i="3"/>
  <c r="J1040" i="3"/>
  <c r="I1040" i="3"/>
  <c r="H1040" i="3"/>
  <c r="G1040" i="3"/>
  <c r="F1040" i="3"/>
  <c r="D1040" i="3"/>
  <c r="C1040" i="3"/>
  <c r="B1040" i="3"/>
  <c r="A1040" i="3"/>
  <c r="J1039" i="3"/>
  <c r="I1039" i="3"/>
  <c r="H1039" i="3"/>
  <c r="G1039" i="3"/>
  <c r="F1039" i="3"/>
  <c r="D1039" i="3"/>
  <c r="C1039" i="3"/>
  <c r="B1039" i="3"/>
  <c r="A1039" i="3"/>
  <c r="J1038" i="3"/>
  <c r="I1038" i="3"/>
  <c r="H1038" i="3"/>
  <c r="G1038" i="3"/>
  <c r="F1038" i="3"/>
  <c r="D1038" i="3"/>
  <c r="C1038" i="3"/>
  <c r="B1038" i="3"/>
  <c r="A1038" i="3"/>
  <c r="J1037" i="3"/>
  <c r="I1037" i="3"/>
  <c r="H1037" i="3"/>
  <c r="G1037" i="3"/>
  <c r="F1037" i="3"/>
  <c r="D1037" i="3"/>
  <c r="C1037" i="3"/>
  <c r="B1037" i="3"/>
  <c r="A1037" i="3"/>
  <c r="J1036" i="3"/>
  <c r="I1036" i="3"/>
  <c r="H1036" i="3"/>
  <c r="G1036" i="3"/>
  <c r="F1036" i="3"/>
  <c r="D1036" i="3"/>
  <c r="C1036" i="3"/>
  <c r="B1036" i="3"/>
  <c r="A1036" i="3"/>
  <c r="J1035" i="3"/>
  <c r="I1035" i="3"/>
  <c r="H1035" i="3"/>
  <c r="G1035" i="3"/>
  <c r="F1035" i="3"/>
  <c r="D1035" i="3"/>
  <c r="C1035" i="3"/>
  <c r="B1035" i="3"/>
  <c r="A1035" i="3"/>
  <c r="J1034" i="3"/>
  <c r="I1034" i="3"/>
  <c r="H1034" i="3"/>
  <c r="G1034" i="3"/>
  <c r="F1034" i="3"/>
  <c r="D1034" i="3"/>
  <c r="C1034" i="3"/>
  <c r="B1034" i="3"/>
  <c r="A1034" i="3"/>
  <c r="J1033" i="3"/>
  <c r="I1033" i="3"/>
  <c r="H1033" i="3"/>
  <c r="G1033" i="3"/>
  <c r="F1033" i="3"/>
  <c r="D1033" i="3"/>
  <c r="C1033" i="3"/>
  <c r="B1033" i="3"/>
  <c r="A1033" i="3"/>
  <c r="J1032" i="3"/>
  <c r="I1032" i="3"/>
  <c r="H1032" i="3"/>
  <c r="G1032" i="3"/>
  <c r="F1032" i="3"/>
  <c r="D1032" i="3"/>
  <c r="C1032" i="3"/>
  <c r="B1032" i="3"/>
  <c r="A1032" i="3"/>
  <c r="J1031" i="3"/>
  <c r="I1031" i="3"/>
  <c r="H1031" i="3"/>
  <c r="G1031" i="3"/>
  <c r="F1031" i="3"/>
  <c r="D1031" i="3"/>
  <c r="C1031" i="3"/>
  <c r="B1031" i="3"/>
  <c r="A1031" i="3"/>
  <c r="J1030" i="3"/>
  <c r="I1030" i="3"/>
  <c r="H1030" i="3"/>
  <c r="G1030" i="3"/>
  <c r="F1030" i="3"/>
  <c r="D1030" i="3"/>
  <c r="C1030" i="3"/>
  <c r="B1030" i="3"/>
  <c r="A1030" i="3"/>
  <c r="J1029" i="3"/>
  <c r="I1029" i="3"/>
  <c r="H1029" i="3"/>
  <c r="G1029" i="3"/>
  <c r="F1029" i="3"/>
  <c r="D1029" i="3"/>
  <c r="C1029" i="3"/>
  <c r="B1029" i="3"/>
  <c r="A1029" i="3"/>
  <c r="J1028" i="3"/>
  <c r="I1028" i="3"/>
  <c r="H1028" i="3"/>
  <c r="G1028" i="3"/>
  <c r="F1028" i="3"/>
  <c r="D1028" i="3"/>
  <c r="C1028" i="3"/>
  <c r="B1028" i="3"/>
  <c r="A1028" i="3"/>
  <c r="J1027" i="3"/>
  <c r="I1027" i="3"/>
  <c r="H1027" i="3"/>
  <c r="G1027" i="3"/>
  <c r="F1027" i="3"/>
  <c r="D1027" i="3"/>
  <c r="C1027" i="3"/>
  <c r="B1027" i="3"/>
  <c r="A1027" i="3"/>
  <c r="J1026" i="3"/>
  <c r="I1026" i="3"/>
  <c r="H1026" i="3"/>
  <c r="G1026" i="3"/>
  <c r="F1026" i="3"/>
  <c r="D1026" i="3"/>
  <c r="C1026" i="3"/>
  <c r="B1026" i="3"/>
  <c r="A1026" i="3"/>
  <c r="J1025" i="3"/>
  <c r="I1025" i="3"/>
  <c r="H1025" i="3"/>
  <c r="G1025" i="3"/>
  <c r="F1025" i="3"/>
  <c r="D1025" i="3"/>
  <c r="C1025" i="3"/>
  <c r="B1025" i="3"/>
  <c r="A1025" i="3"/>
  <c r="J1024" i="3"/>
  <c r="I1024" i="3"/>
  <c r="H1024" i="3"/>
  <c r="G1024" i="3"/>
  <c r="F1024" i="3"/>
  <c r="D1024" i="3"/>
  <c r="C1024" i="3"/>
  <c r="B1024" i="3"/>
  <c r="A1024" i="3"/>
  <c r="J1023" i="3"/>
  <c r="I1023" i="3"/>
  <c r="H1023" i="3"/>
  <c r="G1023" i="3"/>
  <c r="F1023" i="3"/>
  <c r="D1023" i="3"/>
  <c r="C1023" i="3"/>
  <c r="B1023" i="3"/>
  <c r="A1023" i="3"/>
  <c r="J1022" i="3"/>
  <c r="I1022" i="3"/>
  <c r="H1022" i="3"/>
  <c r="G1022" i="3"/>
  <c r="F1022" i="3"/>
  <c r="D1022" i="3"/>
  <c r="C1022" i="3"/>
  <c r="B1022" i="3"/>
  <c r="A1022" i="3"/>
  <c r="J1021" i="3"/>
  <c r="I1021" i="3"/>
  <c r="H1021" i="3"/>
  <c r="G1021" i="3"/>
  <c r="F1021" i="3"/>
  <c r="D1021" i="3"/>
  <c r="C1021" i="3"/>
  <c r="B1021" i="3"/>
  <c r="A1021" i="3"/>
  <c r="J1020" i="3"/>
  <c r="I1020" i="3"/>
  <c r="H1020" i="3"/>
  <c r="G1020" i="3"/>
  <c r="F1020" i="3"/>
  <c r="D1020" i="3"/>
  <c r="C1020" i="3"/>
  <c r="B1020" i="3"/>
  <c r="A1020" i="3"/>
  <c r="J1019" i="3"/>
  <c r="I1019" i="3"/>
  <c r="H1019" i="3"/>
  <c r="G1019" i="3"/>
  <c r="F1019" i="3"/>
  <c r="D1019" i="3"/>
  <c r="C1019" i="3"/>
  <c r="B1019" i="3"/>
  <c r="A1019" i="3"/>
  <c r="J1018" i="3"/>
  <c r="I1018" i="3"/>
  <c r="H1018" i="3"/>
  <c r="G1018" i="3"/>
  <c r="F1018" i="3"/>
  <c r="D1018" i="3"/>
  <c r="C1018" i="3"/>
  <c r="B1018" i="3"/>
  <c r="A1018" i="3"/>
  <c r="J1017" i="3"/>
  <c r="I1017" i="3"/>
  <c r="H1017" i="3"/>
  <c r="G1017" i="3"/>
  <c r="F1017" i="3"/>
  <c r="D1017" i="3"/>
  <c r="C1017" i="3"/>
  <c r="B1017" i="3"/>
  <c r="A1017" i="3"/>
  <c r="J1016" i="3"/>
  <c r="I1016" i="3"/>
  <c r="H1016" i="3"/>
  <c r="G1016" i="3"/>
  <c r="F1016" i="3"/>
  <c r="D1016" i="3"/>
  <c r="C1016" i="3"/>
  <c r="B1016" i="3"/>
  <c r="A1016" i="3"/>
  <c r="J1015" i="3"/>
  <c r="I1015" i="3"/>
  <c r="H1015" i="3"/>
  <c r="G1015" i="3"/>
  <c r="F1015" i="3"/>
  <c r="D1015" i="3"/>
  <c r="C1015" i="3"/>
  <c r="B1015" i="3"/>
  <c r="A1015" i="3"/>
  <c r="J1014" i="3"/>
  <c r="I1014" i="3"/>
  <c r="H1014" i="3"/>
  <c r="G1014" i="3"/>
  <c r="F1014" i="3"/>
  <c r="D1014" i="3"/>
  <c r="C1014" i="3"/>
  <c r="B1014" i="3"/>
  <c r="A1014" i="3"/>
  <c r="J1013" i="3"/>
  <c r="I1013" i="3"/>
  <c r="H1013" i="3"/>
  <c r="G1013" i="3"/>
  <c r="F1013" i="3"/>
  <c r="D1013" i="3"/>
  <c r="C1013" i="3"/>
  <c r="B1013" i="3"/>
  <c r="A1013" i="3"/>
  <c r="J1012" i="3"/>
  <c r="I1012" i="3"/>
  <c r="H1012" i="3"/>
  <c r="G1012" i="3"/>
  <c r="F1012" i="3"/>
  <c r="D1012" i="3"/>
  <c r="C1012" i="3"/>
  <c r="B1012" i="3"/>
  <c r="A1012" i="3"/>
  <c r="J1011" i="3"/>
  <c r="I1011" i="3"/>
  <c r="H1011" i="3"/>
  <c r="G1011" i="3"/>
  <c r="F1011" i="3"/>
  <c r="D1011" i="3"/>
  <c r="C1011" i="3"/>
  <c r="B1011" i="3"/>
  <c r="A1011" i="3"/>
  <c r="J1010" i="3"/>
  <c r="I1010" i="3"/>
  <c r="H1010" i="3"/>
  <c r="G1010" i="3"/>
  <c r="F1010" i="3"/>
  <c r="D1010" i="3"/>
  <c r="C1010" i="3"/>
  <c r="B1010" i="3"/>
  <c r="A1010" i="3"/>
  <c r="J1009" i="3"/>
  <c r="I1009" i="3"/>
  <c r="H1009" i="3"/>
  <c r="G1009" i="3"/>
  <c r="F1009" i="3"/>
  <c r="D1009" i="3"/>
  <c r="C1009" i="3"/>
  <c r="B1009" i="3"/>
  <c r="A1009" i="3"/>
  <c r="J1008" i="3"/>
  <c r="I1008" i="3"/>
  <c r="H1008" i="3"/>
  <c r="G1008" i="3"/>
  <c r="F1008" i="3"/>
  <c r="D1008" i="3"/>
  <c r="C1008" i="3"/>
  <c r="B1008" i="3"/>
  <c r="A1008" i="3"/>
  <c r="J1007" i="3"/>
  <c r="I1007" i="3"/>
  <c r="H1007" i="3"/>
  <c r="G1007" i="3"/>
  <c r="F1007" i="3"/>
  <c r="D1007" i="3"/>
  <c r="C1007" i="3"/>
  <c r="B1007" i="3"/>
  <c r="A1007" i="3"/>
  <c r="J1006" i="3"/>
  <c r="I1006" i="3"/>
  <c r="H1006" i="3"/>
  <c r="G1006" i="3"/>
  <c r="F1006" i="3"/>
  <c r="D1006" i="3"/>
  <c r="C1006" i="3"/>
  <c r="B1006" i="3"/>
  <c r="A1006" i="3"/>
  <c r="J1005" i="3"/>
  <c r="I1005" i="3"/>
  <c r="H1005" i="3"/>
  <c r="G1005" i="3"/>
  <c r="F1005" i="3"/>
  <c r="D1005" i="3"/>
  <c r="C1005" i="3"/>
  <c r="B1005" i="3"/>
  <c r="A1005" i="3"/>
  <c r="J1004" i="3"/>
  <c r="I1004" i="3"/>
  <c r="H1004" i="3"/>
  <c r="G1004" i="3"/>
  <c r="F1004" i="3"/>
  <c r="D1004" i="3"/>
  <c r="C1004" i="3"/>
  <c r="B1004" i="3"/>
  <c r="A1004" i="3"/>
  <c r="J1003" i="3"/>
  <c r="I1003" i="3"/>
  <c r="H1003" i="3"/>
  <c r="G1003" i="3"/>
  <c r="F1003" i="3"/>
  <c r="D1003" i="3"/>
  <c r="C1003" i="3"/>
  <c r="B1003" i="3"/>
  <c r="A1003" i="3"/>
  <c r="J1002" i="3"/>
  <c r="I1002" i="3"/>
  <c r="H1002" i="3"/>
  <c r="G1002" i="3"/>
  <c r="F1002" i="3"/>
  <c r="D1002" i="3"/>
  <c r="C1002" i="3"/>
  <c r="B1002" i="3"/>
  <c r="A1002" i="3"/>
  <c r="J1001" i="3"/>
  <c r="I1001" i="3"/>
  <c r="H1001" i="3"/>
  <c r="G1001" i="3"/>
  <c r="F1001" i="3"/>
  <c r="D1001" i="3"/>
  <c r="C1001" i="3"/>
  <c r="B1001" i="3"/>
  <c r="A1001" i="3"/>
  <c r="J1000" i="3"/>
  <c r="I1000" i="3"/>
  <c r="H1000" i="3"/>
  <c r="G1000" i="3"/>
  <c r="F1000" i="3"/>
  <c r="D1000" i="3"/>
  <c r="C1000" i="3"/>
  <c r="B1000" i="3"/>
  <c r="A1000" i="3"/>
  <c r="J999" i="3"/>
  <c r="I999" i="3"/>
  <c r="H999" i="3"/>
  <c r="G999" i="3"/>
  <c r="F999" i="3"/>
  <c r="D999" i="3"/>
  <c r="C999" i="3"/>
  <c r="B999" i="3"/>
  <c r="A999" i="3"/>
  <c r="J998" i="3"/>
  <c r="I998" i="3"/>
  <c r="H998" i="3"/>
  <c r="G998" i="3"/>
  <c r="F998" i="3"/>
  <c r="D998" i="3"/>
  <c r="C998" i="3"/>
  <c r="B998" i="3"/>
  <c r="A998" i="3"/>
  <c r="J997" i="3"/>
  <c r="I997" i="3"/>
  <c r="H997" i="3"/>
  <c r="G997" i="3"/>
  <c r="F997" i="3"/>
  <c r="D997" i="3"/>
  <c r="C997" i="3"/>
  <c r="B997" i="3"/>
  <c r="A997" i="3"/>
  <c r="J996" i="3"/>
  <c r="I996" i="3"/>
  <c r="H996" i="3"/>
  <c r="G996" i="3"/>
  <c r="F996" i="3"/>
  <c r="D996" i="3"/>
  <c r="C996" i="3"/>
  <c r="B996" i="3"/>
  <c r="A996" i="3"/>
  <c r="J995" i="3"/>
  <c r="I995" i="3"/>
  <c r="H995" i="3"/>
  <c r="G995" i="3"/>
  <c r="F995" i="3"/>
  <c r="D995" i="3"/>
  <c r="C995" i="3"/>
  <c r="B995" i="3"/>
  <c r="A995" i="3"/>
  <c r="J994" i="3"/>
  <c r="I994" i="3"/>
  <c r="H994" i="3"/>
  <c r="G994" i="3"/>
  <c r="F994" i="3"/>
  <c r="D994" i="3"/>
  <c r="C994" i="3"/>
  <c r="B994" i="3"/>
  <c r="A994" i="3"/>
  <c r="J993" i="3"/>
  <c r="I993" i="3"/>
  <c r="H993" i="3"/>
  <c r="G993" i="3"/>
  <c r="F993" i="3"/>
  <c r="D993" i="3"/>
  <c r="C993" i="3"/>
  <c r="B993" i="3"/>
  <c r="A993" i="3"/>
  <c r="J992" i="3"/>
  <c r="I992" i="3"/>
  <c r="H992" i="3"/>
  <c r="G992" i="3"/>
  <c r="F992" i="3"/>
  <c r="D992" i="3"/>
  <c r="C992" i="3"/>
  <c r="B992" i="3"/>
  <c r="A992" i="3"/>
  <c r="J991" i="3"/>
  <c r="I991" i="3"/>
  <c r="H991" i="3"/>
  <c r="G991" i="3"/>
  <c r="F991" i="3"/>
  <c r="D991" i="3"/>
  <c r="C991" i="3"/>
  <c r="B991" i="3"/>
  <c r="A991" i="3"/>
  <c r="J990" i="3"/>
  <c r="I990" i="3"/>
  <c r="H990" i="3"/>
  <c r="G990" i="3"/>
  <c r="F990" i="3"/>
  <c r="D990" i="3"/>
  <c r="C990" i="3"/>
  <c r="B990" i="3"/>
  <c r="A990" i="3"/>
  <c r="J989" i="3"/>
  <c r="I989" i="3"/>
  <c r="H989" i="3"/>
  <c r="G989" i="3"/>
  <c r="F989" i="3"/>
  <c r="D989" i="3"/>
  <c r="C989" i="3"/>
  <c r="B989" i="3"/>
  <c r="A989" i="3"/>
  <c r="J988" i="3"/>
  <c r="I988" i="3"/>
  <c r="H988" i="3"/>
  <c r="G988" i="3"/>
  <c r="F988" i="3"/>
  <c r="D988" i="3"/>
  <c r="C988" i="3"/>
  <c r="B988" i="3"/>
  <c r="A988" i="3"/>
  <c r="J987" i="3"/>
  <c r="I987" i="3"/>
  <c r="H987" i="3"/>
  <c r="G987" i="3"/>
  <c r="F987" i="3"/>
  <c r="D987" i="3"/>
  <c r="C987" i="3"/>
  <c r="B987" i="3"/>
  <c r="A987" i="3"/>
  <c r="J986" i="3"/>
  <c r="I986" i="3"/>
  <c r="H986" i="3"/>
  <c r="G986" i="3"/>
  <c r="F986" i="3"/>
  <c r="D986" i="3"/>
  <c r="C986" i="3"/>
  <c r="B986" i="3"/>
  <c r="A986" i="3"/>
  <c r="J985" i="3"/>
  <c r="I985" i="3"/>
  <c r="H985" i="3"/>
  <c r="G985" i="3"/>
  <c r="F985" i="3"/>
  <c r="D985" i="3"/>
  <c r="C985" i="3"/>
  <c r="B985" i="3"/>
  <c r="A985" i="3"/>
  <c r="J984" i="3"/>
  <c r="I984" i="3"/>
  <c r="H984" i="3"/>
  <c r="G984" i="3"/>
  <c r="F984" i="3"/>
  <c r="D984" i="3"/>
  <c r="C984" i="3"/>
  <c r="B984" i="3"/>
  <c r="A984" i="3"/>
  <c r="J983" i="3"/>
  <c r="I983" i="3"/>
  <c r="H983" i="3"/>
  <c r="G983" i="3"/>
  <c r="F983" i="3"/>
  <c r="D983" i="3"/>
  <c r="C983" i="3"/>
  <c r="B983" i="3"/>
  <c r="A983" i="3"/>
  <c r="J982" i="3"/>
  <c r="I982" i="3"/>
  <c r="H982" i="3"/>
  <c r="G982" i="3"/>
  <c r="F982" i="3"/>
  <c r="D982" i="3"/>
  <c r="C982" i="3"/>
  <c r="B982" i="3"/>
  <c r="A982" i="3"/>
  <c r="J981" i="3"/>
  <c r="I981" i="3"/>
  <c r="H981" i="3"/>
  <c r="G981" i="3"/>
  <c r="F981" i="3"/>
  <c r="D981" i="3"/>
  <c r="C981" i="3"/>
  <c r="B981" i="3"/>
  <c r="A981" i="3"/>
  <c r="J980" i="3"/>
  <c r="I980" i="3"/>
  <c r="H980" i="3"/>
  <c r="G980" i="3"/>
  <c r="F980" i="3"/>
  <c r="D980" i="3"/>
  <c r="C980" i="3"/>
  <c r="B980" i="3"/>
  <c r="A980" i="3"/>
  <c r="J979" i="3"/>
  <c r="I979" i="3"/>
  <c r="H979" i="3"/>
  <c r="G979" i="3"/>
  <c r="F979" i="3"/>
  <c r="D979" i="3"/>
  <c r="C979" i="3"/>
  <c r="B979" i="3"/>
  <c r="A979" i="3"/>
  <c r="J978" i="3"/>
  <c r="I978" i="3"/>
  <c r="H978" i="3"/>
  <c r="G978" i="3"/>
  <c r="F978" i="3"/>
  <c r="D978" i="3"/>
  <c r="C978" i="3"/>
  <c r="B978" i="3"/>
  <c r="A978" i="3"/>
  <c r="J977" i="3"/>
  <c r="I977" i="3"/>
  <c r="H977" i="3"/>
  <c r="G977" i="3"/>
  <c r="F977" i="3"/>
  <c r="D977" i="3"/>
  <c r="C977" i="3"/>
  <c r="B977" i="3"/>
  <c r="A977" i="3"/>
  <c r="J976" i="3"/>
  <c r="I976" i="3"/>
  <c r="H976" i="3"/>
  <c r="G976" i="3"/>
  <c r="F976" i="3"/>
  <c r="D976" i="3"/>
  <c r="C976" i="3"/>
  <c r="B976" i="3"/>
  <c r="A976" i="3"/>
  <c r="J975" i="3"/>
  <c r="I975" i="3"/>
  <c r="H975" i="3"/>
  <c r="G975" i="3"/>
  <c r="F975" i="3"/>
  <c r="D975" i="3"/>
  <c r="C975" i="3"/>
  <c r="B975" i="3"/>
  <c r="A975" i="3"/>
  <c r="J974" i="3"/>
  <c r="I974" i="3"/>
  <c r="H974" i="3"/>
  <c r="G974" i="3"/>
  <c r="F974" i="3"/>
  <c r="D974" i="3"/>
  <c r="C974" i="3"/>
  <c r="B974" i="3"/>
  <c r="A974" i="3"/>
  <c r="J973" i="3"/>
  <c r="I973" i="3"/>
  <c r="H973" i="3"/>
  <c r="G973" i="3"/>
  <c r="F973" i="3"/>
  <c r="D973" i="3"/>
  <c r="C973" i="3"/>
  <c r="B973" i="3"/>
  <c r="A973" i="3"/>
  <c r="J972" i="3"/>
  <c r="I972" i="3"/>
  <c r="H972" i="3"/>
  <c r="G972" i="3"/>
  <c r="F972" i="3"/>
  <c r="D972" i="3"/>
  <c r="C972" i="3"/>
  <c r="B972" i="3"/>
  <c r="A972" i="3"/>
  <c r="J971" i="3"/>
  <c r="I971" i="3"/>
  <c r="H971" i="3"/>
  <c r="G971" i="3"/>
  <c r="F971" i="3"/>
  <c r="D971" i="3"/>
  <c r="C971" i="3"/>
  <c r="B971" i="3"/>
  <c r="A971" i="3"/>
  <c r="J970" i="3"/>
  <c r="I970" i="3"/>
  <c r="H970" i="3"/>
  <c r="G970" i="3"/>
  <c r="F970" i="3"/>
  <c r="D970" i="3"/>
  <c r="C970" i="3"/>
  <c r="B970" i="3"/>
  <c r="A970" i="3"/>
  <c r="J969" i="3"/>
  <c r="I969" i="3"/>
  <c r="H969" i="3"/>
  <c r="G969" i="3"/>
  <c r="F969" i="3"/>
  <c r="D969" i="3"/>
  <c r="C969" i="3"/>
  <c r="B969" i="3"/>
  <c r="A969" i="3"/>
  <c r="J968" i="3"/>
  <c r="I968" i="3"/>
  <c r="H968" i="3"/>
  <c r="G968" i="3"/>
  <c r="F968" i="3"/>
  <c r="D968" i="3"/>
  <c r="C968" i="3"/>
  <c r="B968" i="3"/>
  <c r="A968" i="3"/>
  <c r="J967" i="3"/>
  <c r="I967" i="3"/>
  <c r="H967" i="3"/>
  <c r="G967" i="3"/>
  <c r="F967" i="3"/>
  <c r="D967" i="3"/>
  <c r="C967" i="3"/>
  <c r="B967" i="3"/>
  <c r="A967" i="3"/>
  <c r="J966" i="3"/>
  <c r="I966" i="3"/>
  <c r="H966" i="3"/>
  <c r="G966" i="3"/>
  <c r="F966" i="3"/>
  <c r="D966" i="3"/>
  <c r="C966" i="3"/>
  <c r="B966" i="3"/>
  <c r="A966" i="3"/>
  <c r="J965" i="3"/>
  <c r="I965" i="3"/>
  <c r="H965" i="3"/>
  <c r="G965" i="3"/>
  <c r="F965" i="3"/>
  <c r="D965" i="3"/>
  <c r="C965" i="3"/>
  <c r="B965" i="3"/>
  <c r="A965" i="3"/>
  <c r="J964" i="3"/>
  <c r="I964" i="3"/>
  <c r="H964" i="3"/>
  <c r="G964" i="3"/>
  <c r="F964" i="3"/>
  <c r="D964" i="3"/>
  <c r="C964" i="3"/>
  <c r="B964" i="3"/>
  <c r="A964" i="3"/>
  <c r="J963" i="3"/>
  <c r="I963" i="3"/>
  <c r="H963" i="3"/>
  <c r="G963" i="3"/>
  <c r="F963" i="3"/>
  <c r="D963" i="3"/>
  <c r="C963" i="3"/>
  <c r="B963" i="3"/>
  <c r="A963" i="3"/>
  <c r="J962" i="3"/>
  <c r="I962" i="3"/>
  <c r="H962" i="3"/>
  <c r="G962" i="3"/>
  <c r="F962" i="3"/>
  <c r="D962" i="3"/>
  <c r="C962" i="3"/>
  <c r="B962" i="3"/>
  <c r="A962" i="3"/>
  <c r="J961" i="3"/>
  <c r="I961" i="3"/>
  <c r="H961" i="3"/>
  <c r="G961" i="3"/>
  <c r="F961" i="3"/>
  <c r="D961" i="3"/>
  <c r="C961" i="3"/>
  <c r="B961" i="3"/>
  <c r="A961" i="3"/>
  <c r="J960" i="3"/>
  <c r="I960" i="3"/>
  <c r="H960" i="3"/>
  <c r="G960" i="3"/>
  <c r="F960" i="3"/>
  <c r="D960" i="3"/>
  <c r="C960" i="3"/>
  <c r="B960" i="3"/>
  <c r="A960" i="3"/>
  <c r="J959" i="3"/>
  <c r="I959" i="3"/>
  <c r="H959" i="3"/>
  <c r="G959" i="3"/>
  <c r="F959" i="3"/>
  <c r="D959" i="3"/>
  <c r="C959" i="3"/>
  <c r="B959" i="3"/>
  <c r="A959" i="3"/>
  <c r="J958" i="3"/>
  <c r="I958" i="3"/>
  <c r="H958" i="3"/>
  <c r="G958" i="3"/>
  <c r="F958" i="3"/>
  <c r="D958" i="3"/>
  <c r="C958" i="3"/>
  <c r="B958" i="3"/>
  <c r="A958" i="3"/>
  <c r="J957" i="3"/>
  <c r="I957" i="3"/>
  <c r="H957" i="3"/>
  <c r="G957" i="3"/>
  <c r="F957" i="3"/>
  <c r="D957" i="3"/>
  <c r="C957" i="3"/>
  <c r="B957" i="3"/>
  <c r="A957" i="3"/>
  <c r="J956" i="3"/>
  <c r="I956" i="3"/>
  <c r="H956" i="3"/>
  <c r="G956" i="3"/>
  <c r="F956" i="3"/>
  <c r="D956" i="3"/>
  <c r="C956" i="3"/>
  <c r="B956" i="3"/>
  <c r="A956" i="3"/>
  <c r="J955" i="3"/>
  <c r="I955" i="3"/>
  <c r="H955" i="3"/>
  <c r="G955" i="3"/>
  <c r="F955" i="3"/>
  <c r="D955" i="3"/>
  <c r="C955" i="3"/>
  <c r="B955" i="3"/>
  <c r="A955" i="3"/>
  <c r="J954" i="3"/>
  <c r="I954" i="3"/>
  <c r="H954" i="3"/>
  <c r="G954" i="3"/>
  <c r="F954" i="3"/>
  <c r="D954" i="3"/>
  <c r="C954" i="3"/>
  <c r="B954" i="3"/>
  <c r="A954" i="3"/>
  <c r="J953" i="3"/>
  <c r="I953" i="3"/>
  <c r="H953" i="3"/>
  <c r="G953" i="3"/>
  <c r="F953" i="3"/>
  <c r="D953" i="3"/>
  <c r="C953" i="3"/>
  <c r="B953" i="3"/>
  <c r="A953" i="3"/>
  <c r="J952" i="3"/>
  <c r="I952" i="3"/>
  <c r="H952" i="3"/>
  <c r="G952" i="3"/>
  <c r="F952" i="3"/>
  <c r="D952" i="3"/>
  <c r="C952" i="3"/>
  <c r="B952" i="3"/>
  <c r="A952" i="3"/>
  <c r="J951" i="3"/>
  <c r="I951" i="3"/>
  <c r="H951" i="3"/>
  <c r="G951" i="3"/>
  <c r="F951" i="3"/>
  <c r="D951" i="3"/>
  <c r="C951" i="3"/>
  <c r="B951" i="3"/>
  <c r="A951" i="3"/>
  <c r="J950" i="3"/>
  <c r="I950" i="3"/>
  <c r="H950" i="3"/>
  <c r="G950" i="3"/>
  <c r="F950" i="3"/>
  <c r="D950" i="3"/>
  <c r="C950" i="3"/>
  <c r="B950" i="3"/>
  <c r="A950" i="3"/>
  <c r="J949" i="3"/>
  <c r="I949" i="3"/>
  <c r="H949" i="3"/>
  <c r="G949" i="3"/>
  <c r="F949" i="3"/>
  <c r="D949" i="3"/>
  <c r="C949" i="3"/>
  <c r="B949" i="3"/>
  <c r="A949" i="3"/>
  <c r="J948" i="3"/>
  <c r="I948" i="3"/>
  <c r="H948" i="3"/>
  <c r="G948" i="3"/>
  <c r="F948" i="3"/>
  <c r="D948" i="3"/>
  <c r="C948" i="3"/>
  <c r="B948" i="3"/>
  <c r="A948" i="3"/>
  <c r="J947" i="3"/>
  <c r="I947" i="3"/>
  <c r="H947" i="3"/>
  <c r="G947" i="3"/>
  <c r="F947" i="3"/>
  <c r="D947" i="3"/>
  <c r="C947" i="3"/>
  <c r="B947" i="3"/>
  <c r="A947" i="3"/>
  <c r="J946" i="3"/>
  <c r="I946" i="3"/>
  <c r="H946" i="3"/>
  <c r="G946" i="3"/>
  <c r="F946" i="3"/>
  <c r="D946" i="3"/>
  <c r="C946" i="3"/>
  <c r="B946" i="3"/>
  <c r="A946" i="3"/>
  <c r="J945" i="3"/>
  <c r="I945" i="3"/>
  <c r="H945" i="3"/>
  <c r="G945" i="3"/>
  <c r="F945" i="3"/>
  <c r="D945" i="3"/>
  <c r="C945" i="3"/>
  <c r="B945" i="3"/>
  <c r="A945" i="3"/>
  <c r="J944" i="3"/>
  <c r="I944" i="3"/>
  <c r="H944" i="3"/>
  <c r="G944" i="3"/>
  <c r="F944" i="3"/>
  <c r="D944" i="3"/>
  <c r="C944" i="3"/>
  <c r="B944" i="3"/>
  <c r="A944" i="3"/>
  <c r="J943" i="3"/>
  <c r="I943" i="3"/>
  <c r="H943" i="3"/>
  <c r="G943" i="3"/>
  <c r="F943" i="3"/>
  <c r="D943" i="3"/>
  <c r="C943" i="3"/>
  <c r="B943" i="3"/>
  <c r="A943" i="3"/>
  <c r="J942" i="3"/>
  <c r="I942" i="3"/>
  <c r="H942" i="3"/>
  <c r="G942" i="3"/>
  <c r="F942" i="3"/>
  <c r="D942" i="3"/>
  <c r="C942" i="3"/>
  <c r="B942" i="3"/>
  <c r="A942" i="3"/>
  <c r="J941" i="3"/>
  <c r="I941" i="3"/>
  <c r="H941" i="3"/>
  <c r="G941" i="3"/>
  <c r="F941" i="3"/>
  <c r="D941" i="3"/>
  <c r="C941" i="3"/>
  <c r="B941" i="3"/>
  <c r="A941" i="3"/>
  <c r="J940" i="3"/>
  <c r="I940" i="3"/>
  <c r="H940" i="3"/>
  <c r="G940" i="3"/>
  <c r="F940" i="3"/>
  <c r="D940" i="3"/>
  <c r="C940" i="3"/>
  <c r="B940" i="3"/>
  <c r="A940" i="3"/>
  <c r="J939" i="3"/>
  <c r="I939" i="3"/>
  <c r="H939" i="3"/>
  <c r="G939" i="3"/>
  <c r="F939" i="3"/>
  <c r="D939" i="3"/>
  <c r="C939" i="3"/>
  <c r="B939" i="3"/>
  <c r="A939" i="3"/>
  <c r="J938" i="3"/>
  <c r="I938" i="3"/>
  <c r="H938" i="3"/>
  <c r="G938" i="3"/>
  <c r="F938" i="3"/>
  <c r="D938" i="3"/>
  <c r="C938" i="3"/>
  <c r="B938" i="3"/>
  <c r="A938" i="3"/>
  <c r="J937" i="3"/>
  <c r="I937" i="3"/>
  <c r="H937" i="3"/>
  <c r="G937" i="3"/>
  <c r="F937" i="3"/>
  <c r="D937" i="3"/>
  <c r="C937" i="3"/>
  <c r="B937" i="3"/>
  <c r="A937" i="3"/>
  <c r="J936" i="3"/>
  <c r="I936" i="3"/>
  <c r="H936" i="3"/>
  <c r="G936" i="3"/>
  <c r="F936" i="3"/>
  <c r="D936" i="3"/>
  <c r="C936" i="3"/>
  <c r="B936" i="3"/>
  <c r="A936" i="3"/>
  <c r="J935" i="3"/>
  <c r="I935" i="3"/>
  <c r="H935" i="3"/>
  <c r="G935" i="3"/>
  <c r="F935" i="3"/>
  <c r="D935" i="3"/>
  <c r="C935" i="3"/>
  <c r="B935" i="3"/>
  <c r="A935" i="3"/>
  <c r="J934" i="3"/>
  <c r="I934" i="3"/>
  <c r="H934" i="3"/>
  <c r="G934" i="3"/>
  <c r="F934" i="3"/>
  <c r="D934" i="3"/>
  <c r="C934" i="3"/>
  <c r="B934" i="3"/>
  <c r="A934" i="3"/>
  <c r="J933" i="3"/>
  <c r="I933" i="3"/>
  <c r="H933" i="3"/>
  <c r="G933" i="3"/>
  <c r="F933" i="3"/>
  <c r="D933" i="3"/>
  <c r="C933" i="3"/>
  <c r="B933" i="3"/>
  <c r="A933" i="3"/>
  <c r="J932" i="3"/>
  <c r="I932" i="3"/>
  <c r="H932" i="3"/>
  <c r="G932" i="3"/>
  <c r="F932" i="3"/>
  <c r="D932" i="3"/>
  <c r="C932" i="3"/>
  <c r="B932" i="3"/>
  <c r="A932" i="3"/>
  <c r="J931" i="3"/>
  <c r="I931" i="3"/>
  <c r="H931" i="3"/>
  <c r="G931" i="3"/>
  <c r="F931" i="3"/>
  <c r="D931" i="3"/>
  <c r="C931" i="3"/>
  <c r="B931" i="3"/>
  <c r="A931" i="3"/>
  <c r="J930" i="3"/>
  <c r="I930" i="3"/>
  <c r="H930" i="3"/>
  <c r="G930" i="3"/>
  <c r="F930" i="3"/>
  <c r="D930" i="3"/>
  <c r="C930" i="3"/>
  <c r="B930" i="3"/>
  <c r="A930" i="3"/>
  <c r="J929" i="3"/>
  <c r="I929" i="3"/>
  <c r="H929" i="3"/>
  <c r="G929" i="3"/>
  <c r="F929" i="3"/>
  <c r="D929" i="3"/>
  <c r="C929" i="3"/>
  <c r="B929" i="3"/>
  <c r="A929" i="3"/>
  <c r="J928" i="3"/>
  <c r="I928" i="3"/>
  <c r="H928" i="3"/>
  <c r="G928" i="3"/>
  <c r="F928" i="3"/>
  <c r="D928" i="3"/>
  <c r="C928" i="3"/>
  <c r="B928" i="3"/>
  <c r="A928" i="3"/>
  <c r="J927" i="3"/>
  <c r="I927" i="3"/>
  <c r="H927" i="3"/>
  <c r="G927" i="3"/>
  <c r="F927" i="3"/>
  <c r="D927" i="3"/>
  <c r="C927" i="3"/>
  <c r="B927" i="3"/>
  <c r="A927" i="3"/>
  <c r="J926" i="3"/>
  <c r="I926" i="3"/>
  <c r="H926" i="3"/>
  <c r="G926" i="3"/>
  <c r="F926" i="3"/>
  <c r="D926" i="3"/>
  <c r="C926" i="3"/>
  <c r="B926" i="3"/>
  <c r="A926" i="3"/>
  <c r="J925" i="3"/>
  <c r="I925" i="3"/>
  <c r="H925" i="3"/>
  <c r="G925" i="3"/>
  <c r="F925" i="3"/>
  <c r="D925" i="3"/>
  <c r="C925" i="3"/>
  <c r="B925" i="3"/>
  <c r="A925" i="3"/>
  <c r="J924" i="3"/>
  <c r="I924" i="3"/>
  <c r="H924" i="3"/>
  <c r="G924" i="3"/>
  <c r="F924" i="3"/>
  <c r="D924" i="3"/>
  <c r="C924" i="3"/>
  <c r="B924" i="3"/>
  <c r="A924" i="3"/>
  <c r="J923" i="3"/>
  <c r="I923" i="3"/>
  <c r="H923" i="3"/>
  <c r="G923" i="3"/>
  <c r="F923" i="3"/>
  <c r="D923" i="3"/>
  <c r="C923" i="3"/>
  <c r="B923" i="3"/>
  <c r="A923" i="3"/>
  <c r="J922" i="3"/>
  <c r="I922" i="3"/>
  <c r="H922" i="3"/>
  <c r="G922" i="3"/>
  <c r="F922" i="3"/>
  <c r="D922" i="3"/>
  <c r="C922" i="3"/>
  <c r="B922" i="3"/>
  <c r="A922" i="3"/>
  <c r="J921" i="3"/>
  <c r="I921" i="3"/>
  <c r="H921" i="3"/>
  <c r="G921" i="3"/>
  <c r="F921" i="3"/>
  <c r="D921" i="3"/>
  <c r="C921" i="3"/>
  <c r="B921" i="3"/>
  <c r="A921" i="3"/>
  <c r="J920" i="3"/>
  <c r="I920" i="3"/>
  <c r="H920" i="3"/>
  <c r="G920" i="3"/>
  <c r="F920" i="3"/>
  <c r="D920" i="3"/>
  <c r="C920" i="3"/>
  <c r="B920" i="3"/>
  <c r="A920" i="3"/>
  <c r="J919" i="3"/>
  <c r="I919" i="3"/>
  <c r="H919" i="3"/>
  <c r="G919" i="3"/>
  <c r="F919" i="3"/>
  <c r="D919" i="3"/>
  <c r="C919" i="3"/>
  <c r="B919" i="3"/>
  <c r="A919" i="3"/>
  <c r="J918" i="3"/>
  <c r="I918" i="3"/>
  <c r="H918" i="3"/>
  <c r="G918" i="3"/>
  <c r="F918" i="3"/>
  <c r="D918" i="3"/>
  <c r="C918" i="3"/>
  <c r="B918" i="3"/>
  <c r="A918" i="3"/>
  <c r="J917" i="3"/>
  <c r="I917" i="3"/>
  <c r="H917" i="3"/>
  <c r="G917" i="3"/>
  <c r="F917" i="3"/>
  <c r="D917" i="3"/>
  <c r="C917" i="3"/>
  <c r="B917" i="3"/>
  <c r="A917" i="3"/>
  <c r="J916" i="3"/>
  <c r="I916" i="3"/>
  <c r="H916" i="3"/>
  <c r="G916" i="3"/>
  <c r="F916" i="3"/>
  <c r="D916" i="3"/>
  <c r="C916" i="3"/>
  <c r="B916" i="3"/>
  <c r="A916" i="3"/>
  <c r="J915" i="3"/>
  <c r="I915" i="3"/>
  <c r="H915" i="3"/>
  <c r="G915" i="3"/>
  <c r="F915" i="3"/>
  <c r="D915" i="3"/>
  <c r="C915" i="3"/>
  <c r="B915" i="3"/>
  <c r="A915" i="3"/>
  <c r="J914" i="3"/>
  <c r="I914" i="3"/>
  <c r="H914" i="3"/>
  <c r="G914" i="3"/>
  <c r="F914" i="3"/>
  <c r="D914" i="3"/>
  <c r="C914" i="3"/>
  <c r="B914" i="3"/>
  <c r="A914" i="3"/>
  <c r="J913" i="3"/>
  <c r="I913" i="3"/>
  <c r="H913" i="3"/>
  <c r="G913" i="3"/>
  <c r="F913" i="3"/>
  <c r="D913" i="3"/>
  <c r="C913" i="3"/>
  <c r="B913" i="3"/>
  <c r="A913" i="3"/>
  <c r="J912" i="3"/>
  <c r="I912" i="3"/>
  <c r="H912" i="3"/>
  <c r="G912" i="3"/>
  <c r="F912" i="3"/>
  <c r="D912" i="3"/>
  <c r="C912" i="3"/>
  <c r="B912" i="3"/>
  <c r="A912" i="3"/>
  <c r="J911" i="3"/>
  <c r="I911" i="3"/>
  <c r="H911" i="3"/>
  <c r="G911" i="3"/>
  <c r="F911" i="3"/>
  <c r="D911" i="3"/>
  <c r="C911" i="3"/>
  <c r="B911" i="3"/>
  <c r="A911" i="3"/>
  <c r="J910" i="3"/>
  <c r="I910" i="3"/>
  <c r="H910" i="3"/>
  <c r="G910" i="3"/>
  <c r="F910" i="3"/>
  <c r="D910" i="3"/>
  <c r="C910" i="3"/>
  <c r="B910" i="3"/>
  <c r="A910" i="3"/>
  <c r="J909" i="3"/>
  <c r="I909" i="3"/>
  <c r="H909" i="3"/>
  <c r="G909" i="3"/>
  <c r="F909" i="3"/>
  <c r="D909" i="3"/>
  <c r="C909" i="3"/>
  <c r="B909" i="3"/>
  <c r="A909" i="3"/>
  <c r="J908" i="3"/>
  <c r="I908" i="3"/>
  <c r="H908" i="3"/>
  <c r="G908" i="3"/>
  <c r="F908" i="3"/>
  <c r="D908" i="3"/>
  <c r="C908" i="3"/>
  <c r="B908" i="3"/>
  <c r="A908" i="3"/>
  <c r="J907" i="3"/>
  <c r="I907" i="3"/>
  <c r="H907" i="3"/>
  <c r="G907" i="3"/>
  <c r="F907" i="3"/>
  <c r="D907" i="3"/>
  <c r="C907" i="3"/>
  <c r="B907" i="3"/>
  <c r="A907" i="3"/>
  <c r="J906" i="3"/>
  <c r="I906" i="3"/>
  <c r="H906" i="3"/>
  <c r="G906" i="3"/>
  <c r="F906" i="3"/>
  <c r="D906" i="3"/>
  <c r="C906" i="3"/>
  <c r="B906" i="3"/>
  <c r="A906" i="3"/>
  <c r="J905" i="3"/>
  <c r="I905" i="3"/>
  <c r="H905" i="3"/>
  <c r="G905" i="3"/>
  <c r="F905" i="3"/>
  <c r="D905" i="3"/>
  <c r="C905" i="3"/>
  <c r="B905" i="3"/>
  <c r="A905" i="3"/>
  <c r="J904" i="3"/>
  <c r="I904" i="3"/>
  <c r="H904" i="3"/>
  <c r="G904" i="3"/>
  <c r="F904" i="3"/>
  <c r="D904" i="3"/>
  <c r="C904" i="3"/>
  <c r="B904" i="3"/>
  <c r="A904" i="3"/>
  <c r="J903" i="3"/>
  <c r="I903" i="3"/>
  <c r="H903" i="3"/>
  <c r="G903" i="3"/>
  <c r="F903" i="3"/>
  <c r="D903" i="3"/>
  <c r="C903" i="3"/>
  <c r="B903" i="3"/>
  <c r="A903" i="3"/>
  <c r="J902" i="3"/>
  <c r="I902" i="3"/>
  <c r="H902" i="3"/>
  <c r="G902" i="3"/>
  <c r="F902" i="3"/>
  <c r="D902" i="3"/>
  <c r="C902" i="3"/>
  <c r="B902" i="3"/>
  <c r="A902" i="3"/>
  <c r="J901" i="3"/>
  <c r="I901" i="3"/>
  <c r="H901" i="3"/>
  <c r="G901" i="3"/>
  <c r="F901" i="3"/>
  <c r="D901" i="3"/>
  <c r="C901" i="3"/>
  <c r="B901" i="3"/>
  <c r="A901" i="3"/>
  <c r="J900" i="3"/>
  <c r="I900" i="3"/>
  <c r="H900" i="3"/>
  <c r="G900" i="3"/>
  <c r="F900" i="3"/>
  <c r="D900" i="3"/>
  <c r="C900" i="3"/>
  <c r="B900" i="3"/>
  <c r="A900" i="3"/>
  <c r="J899" i="3"/>
  <c r="I899" i="3"/>
  <c r="H899" i="3"/>
  <c r="G899" i="3"/>
  <c r="F899" i="3"/>
  <c r="D899" i="3"/>
  <c r="C899" i="3"/>
  <c r="B899" i="3"/>
  <c r="A899" i="3"/>
  <c r="J898" i="3"/>
  <c r="I898" i="3"/>
  <c r="H898" i="3"/>
  <c r="G898" i="3"/>
  <c r="F898" i="3"/>
  <c r="D898" i="3"/>
  <c r="C898" i="3"/>
  <c r="B898" i="3"/>
  <c r="A898" i="3"/>
  <c r="J897" i="3"/>
  <c r="I897" i="3"/>
  <c r="H897" i="3"/>
  <c r="G897" i="3"/>
  <c r="F897" i="3"/>
  <c r="D897" i="3"/>
  <c r="C897" i="3"/>
  <c r="B897" i="3"/>
  <c r="A897" i="3"/>
  <c r="J896" i="3"/>
  <c r="I896" i="3"/>
  <c r="H896" i="3"/>
  <c r="G896" i="3"/>
  <c r="F896" i="3"/>
  <c r="D896" i="3"/>
  <c r="C896" i="3"/>
  <c r="B896" i="3"/>
  <c r="A896" i="3"/>
  <c r="J895" i="3"/>
  <c r="I895" i="3"/>
  <c r="H895" i="3"/>
  <c r="G895" i="3"/>
  <c r="F895" i="3"/>
  <c r="D895" i="3"/>
  <c r="C895" i="3"/>
  <c r="B895" i="3"/>
  <c r="A895" i="3"/>
  <c r="J894" i="3"/>
  <c r="I894" i="3"/>
  <c r="H894" i="3"/>
  <c r="G894" i="3"/>
  <c r="F894" i="3"/>
  <c r="D894" i="3"/>
  <c r="C894" i="3"/>
  <c r="B894" i="3"/>
  <c r="A894" i="3"/>
  <c r="J893" i="3"/>
  <c r="I893" i="3"/>
  <c r="H893" i="3"/>
  <c r="G893" i="3"/>
  <c r="F893" i="3"/>
  <c r="D893" i="3"/>
  <c r="C893" i="3"/>
  <c r="B893" i="3"/>
  <c r="A893" i="3"/>
  <c r="J892" i="3"/>
  <c r="I892" i="3"/>
  <c r="H892" i="3"/>
  <c r="G892" i="3"/>
  <c r="F892" i="3"/>
  <c r="D892" i="3"/>
  <c r="C892" i="3"/>
  <c r="B892" i="3"/>
  <c r="A892" i="3"/>
  <c r="J891" i="3"/>
  <c r="I891" i="3"/>
  <c r="H891" i="3"/>
  <c r="G891" i="3"/>
  <c r="F891" i="3"/>
  <c r="D891" i="3"/>
  <c r="C891" i="3"/>
  <c r="B891" i="3"/>
  <c r="A891" i="3"/>
  <c r="J890" i="3"/>
  <c r="I890" i="3"/>
  <c r="H890" i="3"/>
  <c r="G890" i="3"/>
  <c r="F890" i="3"/>
  <c r="D890" i="3"/>
  <c r="C890" i="3"/>
  <c r="B890" i="3"/>
  <c r="A890" i="3"/>
  <c r="J889" i="3"/>
  <c r="I889" i="3"/>
  <c r="H889" i="3"/>
  <c r="G889" i="3"/>
  <c r="F889" i="3"/>
  <c r="D889" i="3"/>
  <c r="C889" i="3"/>
  <c r="B889" i="3"/>
  <c r="A889" i="3"/>
  <c r="J888" i="3"/>
  <c r="I888" i="3"/>
  <c r="H888" i="3"/>
  <c r="G888" i="3"/>
  <c r="F888" i="3"/>
  <c r="D888" i="3"/>
  <c r="C888" i="3"/>
  <c r="B888" i="3"/>
  <c r="A888" i="3"/>
  <c r="J887" i="3"/>
  <c r="I887" i="3"/>
  <c r="H887" i="3"/>
  <c r="G887" i="3"/>
  <c r="F887" i="3"/>
  <c r="D887" i="3"/>
  <c r="C887" i="3"/>
  <c r="B887" i="3"/>
  <c r="A887" i="3"/>
  <c r="J886" i="3"/>
  <c r="I886" i="3"/>
  <c r="H886" i="3"/>
  <c r="G886" i="3"/>
  <c r="F886" i="3"/>
  <c r="D886" i="3"/>
  <c r="C886" i="3"/>
  <c r="B886" i="3"/>
  <c r="A886" i="3"/>
  <c r="J885" i="3"/>
  <c r="I885" i="3"/>
  <c r="H885" i="3"/>
  <c r="G885" i="3"/>
  <c r="F885" i="3"/>
  <c r="D885" i="3"/>
  <c r="C885" i="3"/>
  <c r="B885" i="3"/>
  <c r="A885" i="3"/>
  <c r="J884" i="3"/>
  <c r="I884" i="3"/>
  <c r="H884" i="3"/>
  <c r="G884" i="3"/>
  <c r="F884" i="3"/>
  <c r="D884" i="3"/>
  <c r="C884" i="3"/>
  <c r="B884" i="3"/>
  <c r="A884" i="3"/>
  <c r="J883" i="3"/>
  <c r="I883" i="3"/>
  <c r="H883" i="3"/>
  <c r="G883" i="3"/>
  <c r="F883" i="3"/>
  <c r="D883" i="3"/>
  <c r="C883" i="3"/>
  <c r="B883" i="3"/>
  <c r="A883" i="3"/>
  <c r="J882" i="3"/>
  <c r="I882" i="3"/>
  <c r="H882" i="3"/>
  <c r="G882" i="3"/>
  <c r="F882" i="3"/>
  <c r="D882" i="3"/>
  <c r="C882" i="3"/>
  <c r="B882" i="3"/>
  <c r="A882" i="3"/>
  <c r="J881" i="3"/>
  <c r="I881" i="3"/>
  <c r="H881" i="3"/>
  <c r="G881" i="3"/>
  <c r="F881" i="3"/>
  <c r="D881" i="3"/>
  <c r="C881" i="3"/>
  <c r="B881" i="3"/>
  <c r="A881" i="3"/>
  <c r="J880" i="3"/>
  <c r="I880" i="3"/>
  <c r="H880" i="3"/>
  <c r="G880" i="3"/>
  <c r="F880" i="3"/>
  <c r="D880" i="3"/>
  <c r="C880" i="3"/>
  <c r="B880" i="3"/>
  <c r="A880" i="3"/>
  <c r="J879" i="3"/>
  <c r="I879" i="3"/>
  <c r="H879" i="3"/>
  <c r="G879" i="3"/>
  <c r="F879" i="3"/>
  <c r="D879" i="3"/>
  <c r="C879" i="3"/>
  <c r="B879" i="3"/>
  <c r="A879" i="3"/>
  <c r="J878" i="3"/>
  <c r="I878" i="3"/>
  <c r="H878" i="3"/>
  <c r="G878" i="3"/>
  <c r="F878" i="3"/>
  <c r="D878" i="3"/>
  <c r="C878" i="3"/>
  <c r="B878" i="3"/>
  <c r="A878" i="3"/>
  <c r="J877" i="3"/>
  <c r="I877" i="3"/>
  <c r="H877" i="3"/>
  <c r="G877" i="3"/>
  <c r="F877" i="3"/>
  <c r="D877" i="3"/>
  <c r="C877" i="3"/>
  <c r="B877" i="3"/>
  <c r="A877" i="3"/>
  <c r="J876" i="3"/>
  <c r="I876" i="3"/>
  <c r="H876" i="3"/>
  <c r="G876" i="3"/>
  <c r="F876" i="3"/>
  <c r="D876" i="3"/>
  <c r="C876" i="3"/>
  <c r="B876" i="3"/>
  <c r="A876" i="3"/>
  <c r="J875" i="3"/>
  <c r="I875" i="3"/>
  <c r="H875" i="3"/>
  <c r="G875" i="3"/>
  <c r="F875" i="3"/>
  <c r="D875" i="3"/>
  <c r="C875" i="3"/>
  <c r="B875" i="3"/>
  <c r="A875" i="3"/>
  <c r="J874" i="3"/>
  <c r="I874" i="3"/>
  <c r="H874" i="3"/>
  <c r="G874" i="3"/>
  <c r="F874" i="3"/>
  <c r="D874" i="3"/>
  <c r="C874" i="3"/>
  <c r="B874" i="3"/>
  <c r="A874" i="3"/>
  <c r="J873" i="3"/>
  <c r="I873" i="3"/>
  <c r="H873" i="3"/>
  <c r="G873" i="3"/>
  <c r="F873" i="3"/>
  <c r="D873" i="3"/>
  <c r="C873" i="3"/>
  <c r="B873" i="3"/>
  <c r="A873" i="3"/>
  <c r="J872" i="3"/>
  <c r="I872" i="3"/>
  <c r="H872" i="3"/>
  <c r="G872" i="3"/>
  <c r="F872" i="3"/>
  <c r="D872" i="3"/>
  <c r="C872" i="3"/>
  <c r="B872" i="3"/>
  <c r="A872" i="3"/>
  <c r="J871" i="3"/>
  <c r="I871" i="3"/>
  <c r="H871" i="3"/>
  <c r="G871" i="3"/>
  <c r="F871" i="3"/>
  <c r="D871" i="3"/>
  <c r="C871" i="3"/>
  <c r="B871" i="3"/>
  <c r="A871" i="3"/>
  <c r="J870" i="3"/>
  <c r="I870" i="3"/>
  <c r="H870" i="3"/>
  <c r="G870" i="3"/>
  <c r="F870" i="3"/>
  <c r="D870" i="3"/>
  <c r="C870" i="3"/>
  <c r="B870" i="3"/>
  <c r="A870" i="3"/>
  <c r="J869" i="3"/>
  <c r="I869" i="3"/>
  <c r="H869" i="3"/>
  <c r="G869" i="3"/>
  <c r="F869" i="3"/>
  <c r="D869" i="3"/>
  <c r="C869" i="3"/>
  <c r="B869" i="3"/>
  <c r="A869" i="3"/>
  <c r="J868" i="3"/>
  <c r="I868" i="3"/>
  <c r="H868" i="3"/>
  <c r="G868" i="3"/>
  <c r="F868" i="3"/>
  <c r="D868" i="3"/>
  <c r="C868" i="3"/>
  <c r="B868" i="3"/>
  <c r="A868" i="3"/>
  <c r="J867" i="3"/>
  <c r="I867" i="3"/>
  <c r="H867" i="3"/>
  <c r="G867" i="3"/>
  <c r="F867" i="3"/>
  <c r="D867" i="3"/>
  <c r="C867" i="3"/>
  <c r="B867" i="3"/>
  <c r="A867" i="3"/>
  <c r="J866" i="3"/>
  <c r="I866" i="3"/>
  <c r="H866" i="3"/>
  <c r="G866" i="3"/>
  <c r="F866" i="3"/>
  <c r="D866" i="3"/>
  <c r="C866" i="3"/>
  <c r="B866" i="3"/>
  <c r="A866" i="3"/>
  <c r="J865" i="3"/>
  <c r="I865" i="3"/>
  <c r="H865" i="3"/>
  <c r="G865" i="3"/>
  <c r="F865" i="3"/>
  <c r="D865" i="3"/>
  <c r="C865" i="3"/>
  <c r="B865" i="3"/>
  <c r="A865" i="3"/>
  <c r="J864" i="3"/>
  <c r="I864" i="3"/>
  <c r="H864" i="3"/>
  <c r="G864" i="3"/>
  <c r="F864" i="3"/>
  <c r="D864" i="3"/>
  <c r="C864" i="3"/>
  <c r="B864" i="3"/>
  <c r="A864" i="3"/>
  <c r="J863" i="3"/>
  <c r="I863" i="3"/>
  <c r="H863" i="3"/>
  <c r="G863" i="3"/>
  <c r="F863" i="3"/>
  <c r="D863" i="3"/>
  <c r="C863" i="3"/>
  <c r="B863" i="3"/>
  <c r="A863" i="3"/>
  <c r="J862" i="3"/>
  <c r="I862" i="3"/>
  <c r="H862" i="3"/>
  <c r="G862" i="3"/>
  <c r="F862" i="3"/>
  <c r="D862" i="3"/>
  <c r="C862" i="3"/>
  <c r="B862" i="3"/>
  <c r="A862" i="3"/>
  <c r="J861" i="3"/>
  <c r="I861" i="3"/>
  <c r="H861" i="3"/>
  <c r="G861" i="3"/>
  <c r="F861" i="3"/>
  <c r="D861" i="3"/>
  <c r="C861" i="3"/>
  <c r="B861" i="3"/>
  <c r="A861" i="3"/>
  <c r="J860" i="3"/>
  <c r="I860" i="3"/>
  <c r="H860" i="3"/>
  <c r="G860" i="3"/>
  <c r="F860" i="3"/>
  <c r="D860" i="3"/>
  <c r="C860" i="3"/>
  <c r="B860" i="3"/>
  <c r="A860" i="3"/>
  <c r="J859" i="3"/>
  <c r="I859" i="3"/>
  <c r="H859" i="3"/>
  <c r="G859" i="3"/>
  <c r="F859" i="3"/>
  <c r="D859" i="3"/>
  <c r="C859" i="3"/>
  <c r="B859" i="3"/>
  <c r="A859" i="3"/>
  <c r="J858" i="3"/>
  <c r="I858" i="3"/>
  <c r="H858" i="3"/>
  <c r="G858" i="3"/>
  <c r="F858" i="3"/>
  <c r="D858" i="3"/>
  <c r="C858" i="3"/>
  <c r="B858" i="3"/>
  <c r="A858" i="3"/>
  <c r="J857" i="3"/>
  <c r="I857" i="3"/>
  <c r="H857" i="3"/>
  <c r="G857" i="3"/>
  <c r="F857" i="3"/>
  <c r="D857" i="3"/>
  <c r="C857" i="3"/>
  <c r="B857" i="3"/>
  <c r="A857" i="3"/>
  <c r="J856" i="3"/>
  <c r="I856" i="3"/>
  <c r="H856" i="3"/>
  <c r="G856" i="3"/>
  <c r="F856" i="3"/>
  <c r="D856" i="3"/>
  <c r="C856" i="3"/>
  <c r="B856" i="3"/>
  <c r="A856" i="3"/>
  <c r="J855" i="3"/>
  <c r="I855" i="3"/>
  <c r="H855" i="3"/>
  <c r="G855" i="3"/>
  <c r="F855" i="3"/>
  <c r="D855" i="3"/>
  <c r="C855" i="3"/>
  <c r="B855" i="3"/>
  <c r="A855" i="3"/>
  <c r="J854" i="3"/>
  <c r="I854" i="3"/>
  <c r="H854" i="3"/>
  <c r="G854" i="3"/>
  <c r="F854" i="3"/>
  <c r="D854" i="3"/>
  <c r="C854" i="3"/>
  <c r="B854" i="3"/>
  <c r="A854" i="3"/>
  <c r="J853" i="3"/>
  <c r="I853" i="3"/>
  <c r="H853" i="3"/>
  <c r="G853" i="3"/>
  <c r="F853" i="3"/>
  <c r="D853" i="3"/>
  <c r="C853" i="3"/>
  <c r="B853" i="3"/>
  <c r="A853" i="3"/>
  <c r="J852" i="3"/>
  <c r="I852" i="3"/>
  <c r="H852" i="3"/>
  <c r="G852" i="3"/>
  <c r="F852" i="3"/>
  <c r="D852" i="3"/>
  <c r="C852" i="3"/>
  <c r="B852" i="3"/>
  <c r="A852" i="3"/>
  <c r="J851" i="3"/>
  <c r="I851" i="3"/>
  <c r="H851" i="3"/>
  <c r="G851" i="3"/>
  <c r="F851" i="3"/>
  <c r="D851" i="3"/>
  <c r="C851" i="3"/>
  <c r="B851" i="3"/>
  <c r="A851" i="3"/>
  <c r="J850" i="3"/>
  <c r="I850" i="3"/>
  <c r="H850" i="3"/>
  <c r="G850" i="3"/>
  <c r="F850" i="3"/>
  <c r="D850" i="3"/>
  <c r="C850" i="3"/>
  <c r="B850" i="3"/>
  <c r="A850" i="3"/>
  <c r="J849" i="3"/>
  <c r="I849" i="3"/>
  <c r="H849" i="3"/>
  <c r="G849" i="3"/>
  <c r="F849" i="3"/>
  <c r="D849" i="3"/>
  <c r="C849" i="3"/>
  <c r="B849" i="3"/>
  <c r="A849" i="3"/>
  <c r="J848" i="3"/>
  <c r="I848" i="3"/>
  <c r="H848" i="3"/>
  <c r="G848" i="3"/>
  <c r="F848" i="3"/>
  <c r="D848" i="3"/>
  <c r="C848" i="3"/>
  <c r="B848" i="3"/>
  <c r="A848" i="3"/>
  <c r="J847" i="3"/>
  <c r="I847" i="3"/>
  <c r="H847" i="3"/>
  <c r="G847" i="3"/>
  <c r="F847" i="3"/>
  <c r="D847" i="3"/>
  <c r="C847" i="3"/>
  <c r="B847" i="3"/>
  <c r="A847" i="3"/>
  <c r="J846" i="3"/>
  <c r="I846" i="3"/>
  <c r="H846" i="3"/>
  <c r="G846" i="3"/>
  <c r="F846" i="3"/>
  <c r="D846" i="3"/>
  <c r="C846" i="3"/>
  <c r="B846" i="3"/>
  <c r="A846" i="3"/>
  <c r="J845" i="3"/>
  <c r="I845" i="3"/>
  <c r="H845" i="3"/>
  <c r="G845" i="3"/>
  <c r="F845" i="3"/>
  <c r="D845" i="3"/>
  <c r="C845" i="3"/>
  <c r="B845" i="3"/>
  <c r="A845" i="3"/>
  <c r="J844" i="3"/>
  <c r="I844" i="3"/>
  <c r="H844" i="3"/>
  <c r="G844" i="3"/>
  <c r="F844" i="3"/>
  <c r="D844" i="3"/>
  <c r="C844" i="3"/>
  <c r="B844" i="3"/>
  <c r="A844" i="3"/>
  <c r="J843" i="3"/>
  <c r="I843" i="3"/>
  <c r="H843" i="3"/>
  <c r="G843" i="3"/>
  <c r="F843" i="3"/>
  <c r="D843" i="3"/>
  <c r="C843" i="3"/>
  <c r="B843" i="3"/>
  <c r="A843" i="3"/>
  <c r="J842" i="3"/>
  <c r="I842" i="3"/>
  <c r="H842" i="3"/>
  <c r="G842" i="3"/>
  <c r="F842" i="3"/>
  <c r="D842" i="3"/>
  <c r="C842" i="3"/>
  <c r="B842" i="3"/>
  <c r="A842" i="3"/>
  <c r="J841" i="3"/>
  <c r="I841" i="3"/>
  <c r="H841" i="3"/>
  <c r="G841" i="3"/>
  <c r="F841" i="3"/>
  <c r="D841" i="3"/>
  <c r="C841" i="3"/>
  <c r="B841" i="3"/>
  <c r="A841" i="3"/>
  <c r="J840" i="3"/>
  <c r="I840" i="3"/>
  <c r="H840" i="3"/>
  <c r="G840" i="3"/>
  <c r="F840" i="3"/>
  <c r="D840" i="3"/>
  <c r="C840" i="3"/>
  <c r="B840" i="3"/>
  <c r="A840" i="3"/>
  <c r="J839" i="3"/>
  <c r="I839" i="3"/>
  <c r="H839" i="3"/>
  <c r="G839" i="3"/>
  <c r="F839" i="3"/>
  <c r="D839" i="3"/>
  <c r="C839" i="3"/>
  <c r="B839" i="3"/>
  <c r="A839" i="3"/>
  <c r="J838" i="3"/>
  <c r="I838" i="3"/>
  <c r="H838" i="3"/>
  <c r="G838" i="3"/>
  <c r="F838" i="3"/>
  <c r="D838" i="3"/>
  <c r="C838" i="3"/>
  <c r="B838" i="3"/>
  <c r="A838" i="3"/>
  <c r="J837" i="3"/>
  <c r="I837" i="3"/>
  <c r="H837" i="3"/>
  <c r="G837" i="3"/>
  <c r="F837" i="3"/>
  <c r="D837" i="3"/>
  <c r="C837" i="3"/>
  <c r="B837" i="3"/>
  <c r="A837" i="3"/>
  <c r="J836" i="3"/>
  <c r="I836" i="3"/>
  <c r="H836" i="3"/>
  <c r="G836" i="3"/>
  <c r="F836" i="3"/>
  <c r="D836" i="3"/>
  <c r="C836" i="3"/>
  <c r="B836" i="3"/>
  <c r="A836" i="3"/>
  <c r="J835" i="3"/>
  <c r="I835" i="3"/>
  <c r="H835" i="3"/>
  <c r="G835" i="3"/>
  <c r="F835" i="3"/>
  <c r="D835" i="3"/>
  <c r="C835" i="3"/>
  <c r="B835" i="3"/>
  <c r="A835" i="3"/>
  <c r="J834" i="3"/>
  <c r="I834" i="3"/>
  <c r="H834" i="3"/>
  <c r="G834" i="3"/>
  <c r="F834" i="3"/>
  <c r="D834" i="3"/>
  <c r="C834" i="3"/>
  <c r="B834" i="3"/>
  <c r="A834" i="3"/>
  <c r="J833" i="3"/>
  <c r="I833" i="3"/>
  <c r="H833" i="3"/>
  <c r="G833" i="3"/>
  <c r="F833" i="3"/>
  <c r="D833" i="3"/>
  <c r="C833" i="3"/>
  <c r="B833" i="3"/>
  <c r="A833" i="3"/>
  <c r="J832" i="3"/>
  <c r="I832" i="3"/>
  <c r="H832" i="3"/>
  <c r="G832" i="3"/>
  <c r="F832" i="3"/>
  <c r="D832" i="3"/>
  <c r="C832" i="3"/>
  <c r="B832" i="3"/>
  <c r="A832" i="3"/>
  <c r="J831" i="3"/>
  <c r="I831" i="3"/>
  <c r="H831" i="3"/>
  <c r="G831" i="3"/>
  <c r="F831" i="3"/>
  <c r="D831" i="3"/>
  <c r="C831" i="3"/>
  <c r="B831" i="3"/>
  <c r="A831" i="3"/>
  <c r="J830" i="3"/>
  <c r="I830" i="3"/>
  <c r="H830" i="3"/>
  <c r="G830" i="3"/>
  <c r="F830" i="3"/>
  <c r="D830" i="3"/>
  <c r="C830" i="3"/>
  <c r="B830" i="3"/>
  <c r="A830" i="3"/>
  <c r="J829" i="3"/>
  <c r="I829" i="3"/>
  <c r="H829" i="3"/>
  <c r="G829" i="3"/>
  <c r="F829" i="3"/>
  <c r="D829" i="3"/>
  <c r="C829" i="3"/>
  <c r="B829" i="3"/>
  <c r="A829" i="3"/>
  <c r="J828" i="3"/>
  <c r="I828" i="3"/>
  <c r="H828" i="3"/>
  <c r="G828" i="3"/>
  <c r="F828" i="3"/>
  <c r="D828" i="3"/>
  <c r="C828" i="3"/>
  <c r="B828" i="3"/>
  <c r="A828" i="3"/>
  <c r="J827" i="3"/>
  <c r="I827" i="3"/>
  <c r="H827" i="3"/>
  <c r="G827" i="3"/>
  <c r="F827" i="3"/>
  <c r="D827" i="3"/>
  <c r="C827" i="3"/>
  <c r="B827" i="3"/>
  <c r="A827" i="3"/>
  <c r="J826" i="3"/>
  <c r="I826" i="3"/>
  <c r="H826" i="3"/>
  <c r="G826" i="3"/>
  <c r="F826" i="3"/>
  <c r="D826" i="3"/>
  <c r="C826" i="3"/>
  <c r="B826" i="3"/>
  <c r="A826" i="3"/>
  <c r="J825" i="3"/>
  <c r="I825" i="3"/>
  <c r="H825" i="3"/>
  <c r="G825" i="3"/>
  <c r="F825" i="3"/>
  <c r="D825" i="3"/>
  <c r="C825" i="3"/>
  <c r="B825" i="3"/>
  <c r="A825" i="3"/>
  <c r="J824" i="3"/>
  <c r="I824" i="3"/>
  <c r="H824" i="3"/>
  <c r="G824" i="3"/>
  <c r="F824" i="3"/>
  <c r="D824" i="3"/>
  <c r="C824" i="3"/>
  <c r="B824" i="3"/>
  <c r="A824" i="3"/>
  <c r="J823" i="3"/>
  <c r="I823" i="3"/>
  <c r="H823" i="3"/>
  <c r="G823" i="3"/>
  <c r="F823" i="3"/>
  <c r="D823" i="3"/>
  <c r="C823" i="3"/>
  <c r="B823" i="3"/>
  <c r="A823" i="3"/>
  <c r="J822" i="3"/>
  <c r="I822" i="3"/>
  <c r="H822" i="3"/>
  <c r="G822" i="3"/>
  <c r="F822" i="3"/>
  <c r="D822" i="3"/>
  <c r="C822" i="3"/>
  <c r="B822" i="3"/>
  <c r="A822" i="3"/>
  <c r="J821" i="3"/>
  <c r="I821" i="3"/>
  <c r="H821" i="3"/>
  <c r="G821" i="3"/>
  <c r="F821" i="3"/>
  <c r="D821" i="3"/>
  <c r="C821" i="3"/>
  <c r="B821" i="3"/>
  <c r="A821" i="3"/>
  <c r="J820" i="3"/>
  <c r="I820" i="3"/>
  <c r="H820" i="3"/>
  <c r="G820" i="3"/>
  <c r="F820" i="3"/>
  <c r="D820" i="3"/>
  <c r="C820" i="3"/>
  <c r="B820" i="3"/>
  <c r="A820" i="3"/>
  <c r="J819" i="3"/>
  <c r="I819" i="3"/>
  <c r="H819" i="3"/>
  <c r="G819" i="3"/>
  <c r="F819" i="3"/>
  <c r="D819" i="3"/>
  <c r="C819" i="3"/>
  <c r="B819" i="3"/>
  <c r="A819" i="3"/>
  <c r="J818" i="3"/>
  <c r="I818" i="3"/>
  <c r="H818" i="3"/>
  <c r="G818" i="3"/>
  <c r="F818" i="3"/>
  <c r="D818" i="3"/>
  <c r="C818" i="3"/>
  <c r="B818" i="3"/>
  <c r="A818" i="3"/>
  <c r="J817" i="3"/>
  <c r="I817" i="3"/>
  <c r="H817" i="3"/>
  <c r="G817" i="3"/>
  <c r="F817" i="3"/>
  <c r="D817" i="3"/>
  <c r="C817" i="3"/>
  <c r="B817" i="3"/>
  <c r="A817" i="3"/>
  <c r="J816" i="3"/>
  <c r="I816" i="3"/>
  <c r="H816" i="3"/>
  <c r="G816" i="3"/>
  <c r="F816" i="3"/>
  <c r="D816" i="3"/>
  <c r="C816" i="3"/>
  <c r="B816" i="3"/>
  <c r="A816" i="3"/>
  <c r="J815" i="3"/>
  <c r="I815" i="3"/>
  <c r="H815" i="3"/>
  <c r="G815" i="3"/>
  <c r="F815" i="3"/>
  <c r="D815" i="3"/>
  <c r="C815" i="3"/>
  <c r="B815" i="3"/>
  <c r="A815" i="3"/>
  <c r="J814" i="3"/>
  <c r="I814" i="3"/>
  <c r="H814" i="3"/>
  <c r="G814" i="3"/>
  <c r="F814" i="3"/>
  <c r="D814" i="3"/>
  <c r="C814" i="3"/>
  <c r="B814" i="3"/>
  <c r="A814" i="3"/>
  <c r="J813" i="3"/>
  <c r="I813" i="3"/>
  <c r="H813" i="3"/>
  <c r="G813" i="3"/>
  <c r="F813" i="3"/>
  <c r="D813" i="3"/>
  <c r="C813" i="3"/>
  <c r="B813" i="3"/>
  <c r="A813" i="3"/>
  <c r="J812" i="3"/>
  <c r="I812" i="3"/>
  <c r="H812" i="3"/>
  <c r="G812" i="3"/>
  <c r="F812" i="3"/>
  <c r="D812" i="3"/>
  <c r="C812" i="3"/>
  <c r="B812" i="3"/>
  <c r="A812" i="3"/>
  <c r="J811" i="3"/>
  <c r="I811" i="3"/>
  <c r="H811" i="3"/>
  <c r="G811" i="3"/>
  <c r="F811" i="3"/>
  <c r="D811" i="3"/>
  <c r="C811" i="3"/>
  <c r="B811" i="3"/>
  <c r="A811" i="3"/>
  <c r="J810" i="3"/>
  <c r="I810" i="3"/>
  <c r="H810" i="3"/>
  <c r="G810" i="3"/>
  <c r="F810" i="3"/>
  <c r="D810" i="3"/>
  <c r="C810" i="3"/>
  <c r="B810" i="3"/>
  <c r="A810" i="3"/>
  <c r="J809" i="3"/>
  <c r="I809" i="3"/>
  <c r="H809" i="3"/>
  <c r="G809" i="3"/>
  <c r="F809" i="3"/>
  <c r="D809" i="3"/>
  <c r="C809" i="3"/>
  <c r="B809" i="3"/>
  <c r="A809" i="3"/>
  <c r="J808" i="3"/>
  <c r="I808" i="3"/>
  <c r="H808" i="3"/>
  <c r="G808" i="3"/>
  <c r="F808" i="3"/>
  <c r="D808" i="3"/>
  <c r="C808" i="3"/>
  <c r="B808" i="3"/>
  <c r="A808" i="3"/>
  <c r="J807" i="3"/>
  <c r="I807" i="3"/>
  <c r="H807" i="3"/>
  <c r="G807" i="3"/>
  <c r="F807" i="3"/>
  <c r="D807" i="3"/>
  <c r="C807" i="3"/>
  <c r="B807" i="3"/>
  <c r="A807" i="3"/>
  <c r="J806" i="3"/>
  <c r="I806" i="3"/>
  <c r="H806" i="3"/>
  <c r="G806" i="3"/>
  <c r="F806" i="3"/>
  <c r="D806" i="3"/>
  <c r="C806" i="3"/>
  <c r="B806" i="3"/>
  <c r="A806" i="3"/>
  <c r="J805" i="3"/>
  <c r="I805" i="3"/>
  <c r="H805" i="3"/>
  <c r="G805" i="3"/>
  <c r="F805" i="3"/>
  <c r="D805" i="3"/>
  <c r="C805" i="3"/>
  <c r="B805" i="3"/>
  <c r="A805" i="3"/>
  <c r="J804" i="3"/>
  <c r="I804" i="3"/>
  <c r="H804" i="3"/>
  <c r="G804" i="3"/>
  <c r="F804" i="3"/>
  <c r="D804" i="3"/>
  <c r="C804" i="3"/>
  <c r="B804" i="3"/>
  <c r="A804" i="3"/>
  <c r="J803" i="3"/>
  <c r="I803" i="3"/>
  <c r="H803" i="3"/>
  <c r="G803" i="3"/>
  <c r="F803" i="3"/>
  <c r="D803" i="3"/>
  <c r="C803" i="3"/>
  <c r="B803" i="3"/>
  <c r="A803" i="3"/>
  <c r="J802" i="3"/>
  <c r="I802" i="3"/>
  <c r="H802" i="3"/>
  <c r="G802" i="3"/>
  <c r="F802" i="3"/>
  <c r="D802" i="3"/>
  <c r="C802" i="3"/>
  <c r="B802" i="3"/>
  <c r="A802" i="3"/>
  <c r="J801" i="3"/>
  <c r="I801" i="3"/>
  <c r="H801" i="3"/>
  <c r="G801" i="3"/>
  <c r="F801" i="3"/>
  <c r="D801" i="3"/>
  <c r="C801" i="3"/>
  <c r="B801" i="3"/>
  <c r="A801" i="3"/>
  <c r="J800" i="3"/>
  <c r="I800" i="3"/>
  <c r="H800" i="3"/>
  <c r="G800" i="3"/>
  <c r="F800" i="3"/>
  <c r="D800" i="3"/>
  <c r="C800" i="3"/>
  <c r="B800" i="3"/>
  <c r="A800" i="3"/>
  <c r="J799" i="3"/>
  <c r="I799" i="3"/>
  <c r="H799" i="3"/>
  <c r="G799" i="3"/>
  <c r="F799" i="3"/>
  <c r="D799" i="3"/>
  <c r="C799" i="3"/>
  <c r="B799" i="3"/>
  <c r="A799" i="3"/>
  <c r="J798" i="3"/>
  <c r="I798" i="3"/>
  <c r="H798" i="3"/>
  <c r="G798" i="3"/>
  <c r="F798" i="3"/>
  <c r="D798" i="3"/>
  <c r="C798" i="3"/>
  <c r="B798" i="3"/>
  <c r="A798" i="3"/>
  <c r="J797" i="3"/>
  <c r="I797" i="3"/>
  <c r="H797" i="3"/>
  <c r="G797" i="3"/>
  <c r="F797" i="3"/>
  <c r="D797" i="3"/>
  <c r="C797" i="3"/>
  <c r="B797" i="3"/>
  <c r="A797" i="3"/>
  <c r="J796" i="3"/>
  <c r="I796" i="3"/>
  <c r="H796" i="3"/>
  <c r="G796" i="3"/>
  <c r="F796" i="3"/>
  <c r="D796" i="3"/>
  <c r="C796" i="3"/>
  <c r="B796" i="3"/>
  <c r="A796" i="3"/>
  <c r="J795" i="3"/>
  <c r="I795" i="3"/>
  <c r="H795" i="3"/>
  <c r="G795" i="3"/>
  <c r="F795" i="3"/>
  <c r="D795" i="3"/>
  <c r="C795" i="3"/>
  <c r="B795" i="3"/>
  <c r="A795" i="3"/>
  <c r="J794" i="3"/>
  <c r="I794" i="3"/>
  <c r="H794" i="3"/>
  <c r="G794" i="3"/>
  <c r="F794" i="3"/>
  <c r="D794" i="3"/>
  <c r="C794" i="3"/>
  <c r="B794" i="3"/>
  <c r="A794" i="3"/>
  <c r="J793" i="3"/>
  <c r="I793" i="3"/>
  <c r="H793" i="3"/>
  <c r="G793" i="3"/>
  <c r="F793" i="3"/>
  <c r="D793" i="3"/>
  <c r="C793" i="3"/>
  <c r="B793" i="3"/>
  <c r="A793" i="3"/>
  <c r="J792" i="3"/>
  <c r="I792" i="3"/>
  <c r="H792" i="3"/>
  <c r="G792" i="3"/>
  <c r="F792" i="3"/>
  <c r="D792" i="3"/>
  <c r="C792" i="3"/>
  <c r="B792" i="3"/>
  <c r="A792" i="3"/>
  <c r="J791" i="3"/>
  <c r="I791" i="3"/>
  <c r="H791" i="3"/>
  <c r="G791" i="3"/>
  <c r="F791" i="3"/>
  <c r="D791" i="3"/>
  <c r="C791" i="3"/>
  <c r="B791" i="3"/>
  <c r="A791" i="3"/>
  <c r="J790" i="3"/>
  <c r="I790" i="3"/>
  <c r="H790" i="3"/>
  <c r="G790" i="3"/>
  <c r="F790" i="3"/>
  <c r="D790" i="3"/>
  <c r="C790" i="3"/>
  <c r="B790" i="3"/>
  <c r="A790" i="3"/>
  <c r="J789" i="3"/>
  <c r="I789" i="3"/>
  <c r="H789" i="3"/>
  <c r="G789" i="3"/>
  <c r="F789" i="3"/>
  <c r="D789" i="3"/>
  <c r="C789" i="3"/>
  <c r="B789" i="3"/>
  <c r="A789" i="3"/>
  <c r="J788" i="3"/>
  <c r="I788" i="3"/>
  <c r="H788" i="3"/>
  <c r="G788" i="3"/>
  <c r="F788" i="3"/>
  <c r="D788" i="3"/>
  <c r="C788" i="3"/>
  <c r="B788" i="3"/>
  <c r="A788" i="3"/>
  <c r="J787" i="3"/>
  <c r="I787" i="3"/>
  <c r="H787" i="3"/>
  <c r="G787" i="3"/>
  <c r="F787" i="3"/>
  <c r="D787" i="3"/>
  <c r="C787" i="3"/>
  <c r="B787" i="3"/>
  <c r="A787" i="3"/>
  <c r="J786" i="3"/>
  <c r="I786" i="3"/>
  <c r="H786" i="3"/>
  <c r="G786" i="3"/>
  <c r="F786" i="3"/>
  <c r="D786" i="3"/>
  <c r="C786" i="3"/>
  <c r="B786" i="3"/>
  <c r="A786" i="3"/>
  <c r="J785" i="3"/>
  <c r="I785" i="3"/>
  <c r="H785" i="3"/>
  <c r="G785" i="3"/>
  <c r="F785" i="3"/>
  <c r="D785" i="3"/>
  <c r="C785" i="3"/>
  <c r="B785" i="3"/>
  <c r="A785" i="3"/>
  <c r="J784" i="3"/>
  <c r="I784" i="3"/>
  <c r="H784" i="3"/>
  <c r="G784" i="3"/>
  <c r="F784" i="3"/>
  <c r="D784" i="3"/>
  <c r="C784" i="3"/>
  <c r="B784" i="3"/>
  <c r="A784" i="3"/>
  <c r="J783" i="3"/>
  <c r="I783" i="3"/>
  <c r="H783" i="3"/>
  <c r="G783" i="3"/>
  <c r="F783" i="3"/>
  <c r="D783" i="3"/>
  <c r="C783" i="3"/>
  <c r="B783" i="3"/>
  <c r="A783" i="3"/>
  <c r="J782" i="3"/>
  <c r="I782" i="3"/>
  <c r="H782" i="3"/>
  <c r="G782" i="3"/>
  <c r="F782" i="3"/>
  <c r="D782" i="3"/>
  <c r="C782" i="3"/>
  <c r="B782" i="3"/>
  <c r="A782" i="3"/>
  <c r="J781" i="3"/>
  <c r="I781" i="3"/>
  <c r="H781" i="3"/>
  <c r="G781" i="3"/>
  <c r="F781" i="3"/>
  <c r="D781" i="3"/>
  <c r="C781" i="3"/>
  <c r="B781" i="3"/>
  <c r="A781" i="3"/>
  <c r="J780" i="3"/>
  <c r="I780" i="3"/>
  <c r="H780" i="3"/>
  <c r="G780" i="3"/>
  <c r="F780" i="3"/>
  <c r="D780" i="3"/>
  <c r="C780" i="3"/>
  <c r="B780" i="3"/>
  <c r="A780" i="3"/>
  <c r="J779" i="3"/>
  <c r="I779" i="3"/>
  <c r="H779" i="3"/>
  <c r="G779" i="3"/>
  <c r="F779" i="3"/>
  <c r="D779" i="3"/>
  <c r="C779" i="3"/>
  <c r="B779" i="3"/>
  <c r="A779" i="3"/>
  <c r="J778" i="3"/>
  <c r="I778" i="3"/>
  <c r="H778" i="3"/>
  <c r="G778" i="3"/>
  <c r="F778" i="3"/>
  <c r="D778" i="3"/>
  <c r="C778" i="3"/>
  <c r="B778" i="3"/>
  <c r="A778" i="3"/>
  <c r="J777" i="3"/>
  <c r="I777" i="3"/>
  <c r="H777" i="3"/>
  <c r="G777" i="3"/>
  <c r="F777" i="3"/>
  <c r="D777" i="3"/>
  <c r="C777" i="3"/>
  <c r="B777" i="3"/>
  <c r="A777" i="3"/>
  <c r="J776" i="3"/>
  <c r="I776" i="3"/>
  <c r="H776" i="3"/>
  <c r="G776" i="3"/>
  <c r="F776" i="3"/>
  <c r="D776" i="3"/>
  <c r="C776" i="3"/>
  <c r="B776" i="3"/>
  <c r="A776" i="3"/>
  <c r="J775" i="3"/>
  <c r="I775" i="3"/>
  <c r="H775" i="3"/>
  <c r="G775" i="3"/>
  <c r="F775" i="3"/>
  <c r="D775" i="3"/>
  <c r="C775" i="3"/>
  <c r="B775" i="3"/>
  <c r="A775" i="3"/>
  <c r="J774" i="3"/>
  <c r="I774" i="3"/>
  <c r="H774" i="3"/>
  <c r="G774" i="3"/>
  <c r="F774" i="3"/>
  <c r="D774" i="3"/>
  <c r="C774" i="3"/>
  <c r="B774" i="3"/>
  <c r="A774" i="3"/>
  <c r="J773" i="3"/>
  <c r="I773" i="3"/>
  <c r="H773" i="3"/>
  <c r="G773" i="3"/>
  <c r="F773" i="3"/>
  <c r="D773" i="3"/>
  <c r="C773" i="3"/>
  <c r="B773" i="3"/>
  <c r="A773" i="3"/>
  <c r="J772" i="3"/>
  <c r="I772" i="3"/>
  <c r="H772" i="3"/>
  <c r="G772" i="3"/>
  <c r="F772" i="3"/>
  <c r="D772" i="3"/>
  <c r="C772" i="3"/>
  <c r="B772" i="3"/>
  <c r="A772" i="3"/>
  <c r="J771" i="3"/>
  <c r="I771" i="3"/>
  <c r="H771" i="3"/>
  <c r="G771" i="3"/>
  <c r="F771" i="3"/>
  <c r="D771" i="3"/>
  <c r="C771" i="3"/>
  <c r="B771" i="3"/>
  <c r="A771" i="3"/>
  <c r="J770" i="3"/>
  <c r="I770" i="3"/>
  <c r="H770" i="3"/>
  <c r="G770" i="3"/>
  <c r="F770" i="3"/>
  <c r="D770" i="3"/>
  <c r="C770" i="3"/>
  <c r="B770" i="3"/>
  <c r="A770" i="3"/>
  <c r="J769" i="3"/>
  <c r="I769" i="3"/>
  <c r="H769" i="3"/>
  <c r="G769" i="3"/>
  <c r="F769" i="3"/>
  <c r="D769" i="3"/>
  <c r="C769" i="3"/>
  <c r="B769" i="3"/>
  <c r="A769" i="3"/>
  <c r="J768" i="3"/>
  <c r="I768" i="3"/>
  <c r="H768" i="3"/>
  <c r="G768" i="3"/>
  <c r="F768" i="3"/>
  <c r="D768" i="3"/>
  <c r="C768" i="3"/>
  <c r="B768" i="3"/>
  <c r="A768" i="3"/>
  <c r="J767" i="3"/>
  <c r="I767" i="3"/>
  <c r="H767" i="3"/>
  <c r="G767" i="3"/>
  <c r="F767" i="3"/>
  <c r="D767" i="3"/>
  <c r="C767" i="3"/>
  <c r="B767" i="3"/>
  <c r="A767" i="3"/>
  <c r="J766" i="3"/>
  <c r="I766" i="3"/>
  <c r="H766" i="3"/>
  <c r="G766" i="3"/>
  <c r="F766" i="3"/>
  <c r="D766" i="3"/>
  <c r="C766" i="3"/>
  <c r="B766" i="3"/>
  <c r="A766" i="3"/>
  <c r="J765" i="3"/>
  <c r="I765" i="3"/>
  <c r="H765" i="3"/>
  <c r="G765" i="3"/>
  <c r="F765" i="3"/>
  <c r="D765" i="3"/>
  <c r="C765" i="3"/>
  <c r="B765" i="3"/>
  <c r="A765" i="3"/>
  <c r="J764" i="3"/>
  <c r="I764" i="3"/>
  <c r="H764" i="3"/>
  <c r="G764" i="3"/>
  <c r="F764" i="3"/>
  <c r="D764" i="3"/>
  <c r="C764" i="3"/>
  <c r="B764" i="3"/>
  <c r="A764" i="3"/>
  <c r="J763" i="3"/>
  <c r="I763" i="3"/>
  <c r="H763" i="3"/>
  <c r="G763" i="3"/>
  <c r="F763" i="3"/>
  <c r="D763" i="3"/>
  <c r="C763" i="3"/>
  <c r="B763" i="3"/>
  <c r="A763" i="3"/>
  <c r="J762" i="3"/>
  <c r="I762" i="3"/>
  <c r="H762" i="3"/>
  <c r="G762" i="3"/>
  <c r="F762" i="3"/>
  <c r="D762" i="3"/>
  <c r="C762" i="3"/>
  <c r="B762" i="3"/>
  <c r="A762" i="3"/>
  <c r="J761" i="3"/>
  <c r="I761" i="3"/>
  <c r="H761" i="3"/>
  <c r="G761" i="3"/>
  <c r="F761" i="3"/>
  <c r="D761" i="3"/>
  <c r="C761" i="3"/>
  <c r="B761" i="3"/>
  <c r="A761" i="3"/>
  <c r="J760" i="3"/>
  <c r="I760" i="3"/>
  <c r="H760" i="3"/>
  <c r="G760" i="3"/>
  <c r="F760" i="3"/>
  <c r="D760" i="3"/>
  <c r="C760" i="3"/>
  <c r="B760" i="3"/>
  <c r="A760" i="3"/>
  <c r="J759" i="3"/>
  <c r="I759" i="3"/>
  <c r="H759" i="3"/>
  <c r="G759" i="3"/>
  <c r="F759" i="3"/>
  <c r="D759" i="3"/>
  <c r="C759" i="3"/>
  <c r="B759" i="3"/>
  <c r="A759" i="3"/>
  <c r="J758" i="3"/>
  <c r="I758" i="3"/>
  <c r="H758" i="3"/>
  <c r="G758" i="3"/>
  <c r="F758" i="3"/>
  <c r="D758" i="3"/>
  <c r="C758" i="3"/>
  <c r="B758" i="3"/>
  <c r="A758" i="3"/>
  <c r="J757" i="3"/>
  <c r="I757" i="3"/>
  <c r="H757" i="3"/>
  <c r="G757" i="3"/>
  <c r="F757" i="3"/>
  <c r="D757" i="3"/>
  <c r="C757" i="3"/>
  <c r="B757" i="3"/>
  <c r="A757" i="3"/>
  <c r="J756" i="3"/>
  <c r="I756" i="3"/>
  <c r="H756" i="3"/>
  <c r="G756" i="3"/>
  <c r="F756" i="3"/>
  <c r="D756" i="3"/>
  <c r="C756" i="3"/>
  <c r="B756" i="3"/>
  <c r="A756" i="3"/>
  <c r="J755" i="3"/>
  <c r="I755" i="3"/>
  <c r="H755" i="3"/>
  <c r="G755" i="3"/>
  <c r="F755" i="3"/>
  <c r="D755" i="3"/>
  <c r="C755" i="3"/>
  <c r="B755" i="3"/>
  <c r="A755" i="3"/>
  <c r="J754" i="3"/>
  <c r="I754" i="3"/>
  <c r="H754" i="3"/>
  <c r="G754" i="3"/>
  <c r="F754" i="3"/>
  <c r="D754" i="3"/>
  <c r="C754" i="3"/>
  <c r="B754" i="3"/>
  <c r="A754" i="3"/>
  <c r="J753" i="3"/>
  <c r="I753" i="3"/>
  <c r="H753" i="3"/>
  <c r="G753" i="3"/>
  <c r="F753" i="3"/>
  <c r="D753" i="3"/>
  <c r="C753" i="3"/>
  <c r="B753" i="3"/>
  <c r="A753" i="3"/>
  <c r="J752" i="3"/>
  <c r="I752" i="3"/>
  <c r="H752" i="3"/>
  <c r="G752" i="3"/>
  <c r="F752" i="3"/>
  <c r="D752" i="3"/>
  <c r="C752" i="3"/>
  <c r="B752" i="3"/>
  <c r="A752" i="3"/>
  <c r="J751" i="3"/>
  <c r="I751" i="3"/>
  <c r="H751" i="3"/>
  <c r="G751" i="3"/>
  <c r="F751" i="3"/>
  <c r="D751" i="3"/>
  <c r="C751" i="3"/>
  <c r="B751" i="3"/>
  <c r="A751" i="3"/>
  <c r="J750" i="3"/>
  <c r="I750" i="3"/>
  <c r="H750" i="3"/>
  <c r="G750" i="3"/>
  <c r="F750" i="3"/>
  <c r="D750" i="3"/>
  <c r="C750" i="3"/>
  <c r="B750" i="3"/>
  <c r="A750" i="3"/>
  <c r="J749" i="3"/>
  <c r="I749" i="3"/>
  <c r="H749" i="3"/>
  <c r="G749" i="3"/>
  <c r="F749" i="3"/>
  <c r="D749" i="3"/>
  <c r="C749" i="3"/>
  <c r="B749" i="3"/>
  <c r="A749" i="3"/>
  <c r="J748" i="3"/>
  <c r="I748" i="3"/>
  <c r="H748" i="3"/>
  <c r="G748" i="3"/>
  <c r="F748" i="3"/>
  <c r="D748" i="3"/>
  <c r="C748" i="3"/>
  <c r="B748" i="3"/>
  <c r="A748" i="3"/>
  <c r="J747" i="3"/>
  <c r="I747" i="3"/>
  <c r="H747" i="3"/>
  <c r="G747" i="3"/>
  <c r="F747" i="3"/>
  <c r="D747" i="3"/>
  <c r="C747" i="3"/>
  <c r="B747" i="3"/>
  <c r="A747" i="3"/>
  <c r="J746" i="3"/>
  <c r="I746" i="3"/>
  <c r="H746" i="3"/>
  <c r="G746" i="3"/>
  <c r="F746" i="3"/>
  <c r="D746" i="3"/>
  <c r="C746" i="3"/>
  <c r="B746" i="3"/>
  <c r="A746" i="3"/>
  <c r="J745" i="3"/>
  <c r="I745" i="3"/>
  <c r="H745" i="3"/>
  <c r="G745" i="3"/>
  <c r="F745" i="3"/>
  <c r="D745" i="3"/>
  <c r="C745" i="3"/>
  <c r="B745" i="3"/>
  <c r="A745" i="3"/>
  <c r="J744" i="3"/>
  <c r="I744" i="3"/>
  <c r="H744" i="3"/>
  <c r="G744" i="3"/>
  <c r="F744" i="3"/>
  <c r="D744" i="3"/>
  <c r="C744" i="3"/>
  <c r="B744" i="3"/>
  <c r="A744" i="3"/>
  <c r="J743" i="3"/>
  <c r="I743" i="3"/>
  <c r="H743" i="3"/>
  <c r="G743" i="3"/>
  <c r="F743" i="3"/>
  <c r="D743" i="3"/>
  <c r="C743" i="3"/>
  <c r="B743" i="3"/>
  <c r="A743" i="3"/>
  <c r="J742" i="3"/>
  <c r="I742" i="3"/>
  <c r="H742" i="3"/>
  <c r="G742" i="3"/>
  <c r="F742" i="3"/>
  <c r="D742" i="3"/>
  <c r="C742" i="3"/>
  <c r="B742" i="3"/>
  <c r="A742" i="3"/>
  <c r="J741" i="3"/>
  <c r="I741" i="3"/>
  <c r="H741" i="3"/>
  <c r="G741" i="3"/>
  <c r="F741" i="3"/>
  <c r="D741" i="3"/>
  <c r="C741" i="3"/>
  <c r="B741" i="3"/>
  <c r="A741" i="3"/>
  <c r="J740" i="3"/>
  <c r="I740" i="3"/>
  <c r="H740" i="3"/>
  <c r="G740" i="3"/>
  <c r="F740" i="3"/>
  <c r="D740" i="3"/>
  <c r="C740" i="3"/>
  <c r="B740" i="3"/>
  <c r="A740" i="3"/>
  <c r="J739" i="3"/>
  <c r="I739" i="3"/>
  <c r="H739" i="3"/>
  <c r="G739" i="3"/>
  <c r="F739" i="3"/>
  <c r="D739" i="3"/>
  <c r="C739" i="3"/>
  <c r="B739" i="3"/>
  <c r="A739" i="3"/>
  <c r="J738" i="3"/>
  <c r="I738" i="3"/>
  <c r="H738" i="3"/>
  <c r="G738" i="3"/>
  <c r="F738" i="3"/>
  <c r="D738" i="3"/>
  <c r="C738" i="3"/>
  <c r="B738" i="3"/>
  <c r="A738" i="3"/>
  <c r="J737" i="3"/>
  <c r="I737" i="3"/>
  <c r="H737" i="3"/>
  <c r="G737" i="3"/>
  <c r="F737" i="3"/>
  <c r="D737" i="3"/>
  <c r="C737" i="3"/>
  <c r="B737" i="3"/>
  <c r="A737" i="3"/>
  <c r="J736" i="3"/>
  <c r="I736" i="3"/>
  <c r="H736" i="3"/>
  <c r="G736" i="3"/>
  <c r="F736" i="3"/>
  <c r="D736" i="3"/>
  <c r="C736" i="3"/>
  <c r="B736" i="3"/>
  <c r="A736" i="3"/>
  <c r="J735" i="3"/>
  <c r="I735" i="3"/>
  <c r="H735" i="3"/>
  <c r="G735" i="3"/>
  <c r="F735" i="3"/>
  <c r="D735" i="3"/>
  <c r="C735" i="3"/>
  <c r="B735" i="3"/>
  <c r="A735" i="3"/>
  <c r="J734" i="3"/>
  <c r="I734" i="3"/>
  <c r="H734" i="3"/>
  <c r="G734" i="3"/>
  <c r="F734" i="3"/>
  <c r="D734" i="3"/>
  <c r="C734" i="3"/>
  <c r="B734" i="3"/>
  <c r="A734" i="3"/>
  <c r="J733" i="3"/>
  <c r="I733" i="3"/>
  <c r="H733" i="3"/>
  <c r="G733" i="3"/>
  <c r="F733" i="3"/>
  <c r="D733" i="3"/>
  <c r="C733" i="3"/>
  <c r="B733" i="3"/>
  <c r="A733" i="3"/>
  <c r="J732" i="3"/>
  <c r="I732" i="3"/>
  <c r="H732" i="3"/>
  <c r="G732" i="3"/>
  <c r="F732" i="3"/>
  <c r="D732" i="3"/>
  <c r="C732" i="3"/>
  <c r="B732" i="3"/>
  <c r="A732" i="3"/>
  <c r="J731" i="3"/>
  <c r="I731" i="3"/>
  <c r="H731" i="3"/>
  <c r="G731" i="3"/>
  <c r="F731" i="3"/>
  <c r="D731" i="3"/>
  <c r="C731" i="3"/>
  <c r="B731" i="3"/>
  <c r="A731" i="3"/>
  <c r="J730" i="3"/>
  <c r="I730" i="3"/>
  <c r="H730" i="3"/>
  <c r="G730" i="3"/>
  <c r="F730" i="3"/>
  <c r="D730" i="3"/>
  <c r="C730" i="3"/>
  <c r="B730" i="3"/>
  <c r="A730" i="3"/>
  <c r="J729" i="3"/>
  <c r="I729" i="3"/>
  <c r="H729" i="3"/>
  <c r="G729" i="3"/>
  <c r="F729" i="3"/>
  <c r="D729" i="3"/>
  <c r="C729" i="3"/>
  <c r="B729" i="3"/>
  <c r="A729" i="3"/>
  <c r="J728" i="3"/>
  <c r="I728" i="3"/>
  <c r="H728" i="3"/>
  <c r="G728" i="3"/>
  <c r="F728" i="3"/>
  <c r="D728" i="3"/>
  <c r="C728" i="3"/>
  <c r="B728" i="3"/>
  <c r="A728" i="3"/>
  <c r="J727" i="3"/>
  <c r="I727" i="3"/>
  <c r="H727" i="3"/>
  <c r="G727" i="3"/>
  <c r="F727" i="3"/>
  <c r="D727" i="3"/>
  <c r="C727" i="3"/>
  <c r="B727" i="3"/>
  <c r="A727" i="3"/>
  <c r="J726" i="3"/>
  <c r="I726" i="3"/>
  <c r="H726" i="3"/>
  <c r="G726" i="3"/>
  <c r="F726" i="3"/>
  <c r="D726" i="3"/>
  <c r="C726" i="3"/>
  <c r="B726" i="3"/>
  <c r="A726" i="3"/>
  <c r="J725" i="3"/>
  <c r="I725" i="3"/>
  <c r="H725" i="3"/>
  <c r="G725" i="3"/>
  <c r="F725" i="3"/>
  <c r="D725" i="3"/>
  <c r="C725" i="3"/>
  <c r="B725" i="3"/>
  <c r="A725" i="3"/>
  <c r="J724" i="3"/>
  <c r="I724" i="3"/>
  <c r="H724" i="3"/>
  <c r="G724" i="3"/>
  <c r="F724" i="3"/>
  <c r="D724" i="3"/>
  <c r="C724" i="3"/>
  <c r="B724" i="3"/>
  <c r="A724" i="3"/>
  <c r="J723" i="3"/>
  <c r="I723" i="3"/>
  <c r="H723" i="3"/>
  <c r="G723" i="3"/>
  <c r="F723" i="3"/>
  <c r="D723" i="3"/>
  <c r="C723" i="3"/>
  <c r="B723" i="3"/>
  <c r="A723" i="3"/>
  <c r="J722" i="3"/>
  <c r="I722" i="3"/>
  <c r="H722" i="3"/>
  <c r="G722" i="3"/>
  <c r="F722" i="3"/>
  <c r="D722" i="3"/>
  <c r="C722" i="3"/>
  <c r="B722" i="3"/>
  <c r="A722" i="3"/>
  <c r="J721" i="3"/>
  <c r="I721" i="3"/>
  <c r="H721" i="3"/>
  <c r="G721" i="3"/>
  <c r="F721" i="3"/>
  <c r="D721" i="3"/>
  <c r="C721" i="3"/>
  <c r="B721" i="3"/>
  <c r="A721" i="3"/>
  <c r="J720" i="3"/>
  <c r="I720" i="3"/>
  <c r="H720" i="3"/>
  <c r="G720" i="3"/>
  <c r="F720" i="3"/>
  <c r="D720" i="3"/>
  <c r="C720" i="3"/>
  <c r="B720" i="3"/>
  <c r="A720" i="3"/>
  <c r="J719" i="3"/>
  <c r="I719" i="3"/>
  <c r="H719" i="3"/>
  <c r="G719" i="3"/>
  <c r="F719" i="3"/>
  <c r="D719" i="3"/>
  <c r="C719" i="3"/>
  <c r="B719" i="3"/>
  <c r="A719" i="3"/>
  <c r="J718" i="3"/>
  <c r="I718" i="3"/>
  <c r="H718" i="3"/>
  <c r="G718" i="3"/>
  <c r="F718" i="3"/>
  <c r="D718" i="3"/>
  <c r="C718" i="3"/>
  <c r="B718" i="3"/>
  <c r="A718" i="3"/>
  <c r="J717" i="3"/>
  <c r="I717" i="3"/>
  <c r="H717" i="3"/>
  <c r="G717" i="3"/>
  <c r="F717" i="3"/>
  <c r="D717" i="3"/>
  <c r="C717" i="3"/>
  <c r="B717" i="3"/>
  <c r="A717" i="3"/>
  <c r="J716" i="3"/>
  <c r="I716" i="3"/>
  <c r="H716" i="3"/>
  <c r="G716" i="3"/>
  <c r="F716" i="3"/>
  <c r="D716" i="3"/>
  <c r="C716" i="3"/>
  <c r="B716" i="3"/>
  <c r="A716" i="3"/>
  <c r="J715" i="3"/>
  <c r="I715" i="3"/>
  <c r="H715" i="3"/>
  <c r="G715" i="3"/>
  <c r="F715" i="3"/>
  <c r="D715" i="3"/>
  <c r="C715" i="3"/>
  <c r="B715" i="3"/>
  <c r="A715" i="3"/>
  <c r="J714" i="3"/>
  <c r="I714" i="3"/>
  <c r="H714" i="3"/>
  <c r="G714" i="3"/>
  <c r="F714" i="3"/>
  <c r="D714" i="3"/>
  <c r="C714" i="3"/>
  <c r="B714" i="3"/>
  <c r="A714" i="3"/>
  <c r="J713" i="3"/>
  <c r="I713" i="3"/>
  <c r="H713" i="3"/>
  <c r="G713" i="3"/>
  <c r="F713" i="3"/>
  <c r="D713" i="3"/>
  <c r="C713" i="3"/>
  <c r="B713" i="3"/>
  <c r="A713" i="3"/>
  <c r="J712" i="3"/>
  <c r="I712" i="3"/>
  <c r="H712" i="3"/>
  <c r="G712" i="3"/>
  <c r="F712" i="3"/>
  <c r="D712" i="3"/>
  <c r="C712" i="3"/>
  <c r="B712" i="3"/>
  <c r="A712" i="3"/>
  <c r="J711" i="3"/>
  <c r="I711" i="3"/>
  <c r="H711" i="3"/>
  <c r="G711" i="3"/>
  <c r="F711" i="3"/>
  <c r="D711" i="3"/>
  <c r="C711" i="3"/>
  <c r="B711" i="3"/>
  <c r="A711" i="3"/>
  <c r="J710" i="3"/>
  <c r="I710" i="3"/>
  <c r="H710" i="3"/>
  <c r="G710" i="3"/>
  <c r="F710" i="3"/>
  <c r="D710" i="3"/>
  <c r="C710" i="3"/>
  <c r="B710" i="3"/>
  <c r="A710" i="3"/>
  <c r="J709" i="3"/>
  <c r="I709" i="3"/>
  <c r="H709" i="3"/>
  <c r="G709" i="3"/>
  <c r="F709" i="3"/>
  <c r="D709" i="3"/>
  <c r="C709" i="3"/>
  <c r="B709" i="3"/>
  <c r="A709" i="3"/>
  <c r="J708" i="3"/>
  <c r="I708" i="3"/>
  <c r="H708" i="3"/>
  <c r="G708" i="3"/>
  <c r="F708" i="3"/>
  <c r="D708" i="3"/>
  <c r="C708" i="3"/>
  <c r="B708" i="3"/>
  <c r="A708" i="3"/>
  <c r="J707" i="3"/>
  <c r="I707" i="3"/>
  <c r="H707" i="3"/>
  <c r="G707" i="3"/>
  <c r="F707" i="3"/>
  <c r="D707" i="3"/>
  <c r="C707" i="3"/>
  <c r="B707" i="3"/>
  <c r="A707" i="3"/>
  <c r="J706" i="3"/>
  <c r="I706" i="3"/>
  <c r="H706" i="3"/>
  <c r="G706" i="3"/>
  <c r="F706" i="3"/>
  <c r="D706" i="3"/>
  <c r="C706" i="3"/>
  <c r="B706" i="3"/>
  <c r="A706" i="3"/>
  <c r="J705" i="3"/>
  <c r="I705" i="3"/>
  <c r="H705" i="3"/>
  <c r="G705" i="3"/>
  <c r="F705" i="3"/>
  <c r="D705" i="3"/>
  <c r="C705" i="3"/>
  <c r="B705" i="3"/>
  <c r="A705" i="3"/>
  <c r="J704" i="3"/>
  <c r="I704" i="3"/>
  <c r="H704" i="3"/>
  <c r="G704" i="3"/>
  <c r="F704" i="3"/>
  <c r="D704" i="3"/>
  <c r="C704" i="3"/>
  <c r="B704" i="3"/>
  <c r="A704" i="3"/>
  <c r="J703" i="3"/>
  <c r="I703" i="3"/>
  <c r="H703" i="3"/>
  <c r="G703" i="3"/>
  <c r="F703" i="3"/>
  <c r="D703" i="3"/>
  <c r="C703" i="3"/>
  <c r="B703" i="3"/>
  <c r="A703" i="3"/>
  <c r="J702" i="3"/>
  <c r="I702" i="3"/>
  <c r="H702" i="3"/>
  <c r="G702" i="3"/>
  <c r="F702" i="3"/>
  <c r="D702" i="3"/>
  <c r="C702" i="3"/>
  <c r="B702" i="3"/>
  <c r="A702" i="3"/>
  <c r="J701" i="3"/>
  <c r="I701" i="3"/>
  <c r="H701" i="3"/>
  <c r="G701" i="3"/>
  <c r="F701" i="3"/>
  <c r="D701" i="3"/>
  <c r="C701" i="3"/>
  <c r="B701" i="3"/>
  <c r="A701" i="3"/>
  <c r="J700" i="3"/>
  <c r="I700" i="3"/>
  <c r="H700" i="3"/>
  <c r="G700" i="3"/>
  <c r="F700" i="3"/>
  <c r="D700" i="3"/>
  <c r="C700" i="3"/>
  <c r="B700" i="3"/>
  <c r="A700" i="3"/>
  <c r="J699" i="3"/>
  <c r="I699" i="3"/>
  <c r="H699" i="3"/>
  <c r="G699" i="3"/>
  <c r="F699" i="3"/>
  <c r="D699" i="3"/>
  <c r="C699" i="3"/>
  <c r="B699" i="3"/>
  <c r="A699" i="3"/>
  <c r="J698" i="3"/>
  <c r="I698" i="3"/>
  <c r="H698" i="3"/>
  <c r="G698" i="3"/>
  <c r="F698" i="3"/>
  <c r="D698" i="3"/>
  <c r="C698" i="3"/>
  <c r="B698" i="3"/>
  <c r="A698" i="3"/>
  <c r="J697" i="3"/>
  <c r="I697" i="3"/>
  <c r="H697" i="3"/>
  <c r="G697" i="3"/>
  <c r="F697" i="3"/>
  <c r="D697" i="3"/>
  <c r="C697" i="3"/>
  <c r="B697" i="3"/>
  <c r="A697" i="3"/>
  <c r="J696" i="3"/>
  <c r="I696" i="3"/>
  <c r="H696" i="3"/>
  <c r="G696" i="3"/>
  <c r="F696" i="3"/>
  <c r="D696" i="3"/>
  <c r="C696" i="3"/>
  <c r="B696" i="3"/>
  <c r="A696" i="3"/>
  <c r="J695" i="3"/>
  <c r="I695" i="3"/>
  <c r="H695" i="3"/>
  <c r="G695" i="3"/>
  <c r="F695" i="3"/>
  <c r="D695" i="3"/>
  <c r="C695" i="3"/>
  <c r="B695" i="3"/>
  <c r="A695" i="3"/>
  <c r="J694" i="3"/>
  <c r="I694" i="3"/>
  <c r="H694" i="3"/>
  <c r="G694" i="3"/>
  <c r="F694" i="3"/>
  <c r="D694" i="3"/>
  <c r="C694" i="3"/>
  <c r="B694" i="3"/>
  <c r="A694" i="3"/>
  <c r="J693" i="3"/>
  <c r="I693" i="3"/>
  <c r="H693" i="3"/>
  <c r="G693" i="3"/>
  <c r="F693" i="3"/>
  <c r="D693" i="3"/>
  <c r="C693" i="3"/>
  <c r="B693" i="3"/>
  <c r="A693" i="3"/>
  <c r="J692" i="3"/>
  <c r="I692" i="3"/>
  <c r="H692" i="3"/>
  <c r="G692" i="3"/>
  <c r="F692" i="3"/>
  <c r="D692" i="3"/>
  <c r="C692" i="3"/>
  <c r="B692" i="3"/>
  <c r="A692" i="3"/>
  <c r="J691" i="3"/>
  <c r="I691" i="3"/>
  <c r="H691" i="3"/>
  <c r="G691" i="3"/>
  <c r="F691" i="3"/>
  <c r="D691" i="3"/>
  <c r="C691" i="3"/>
  <c r="B691" i="3"/>
  <c r="A691" i="3"/>
  <c r="J690" i="3"/>
  <c r="I690" i="3"/>
  <c r="H690" i="3"/>
  <c r="G690" i="3"/>
  <c r="F690" i="3"/>
  <c r="D690" i="3"/>
  <c r="C690" i="3"/>
  <c r="B690" i="3"/>
  <c r="A690" i="3"/>
  <c r="J689" i="3"/>
  <c r="I689" i="3"/>
  <c r="H689" i="3"/>
  <c r="G689" i="3"/>
  <c r="F689" i="3"/>
  <c r="D689" i="3"/>
  <c r="C689" i="3"/>
  <c r="B689" i="3"/>
  <c r="A689" i="3"/>
  <c r="J688" i="3"/>
  <c r="I688" i="3"/>
  <c r="H688" i="3"/>
  <c r="G688" i="3"/>
  <c r="F688" i="3"/>
  <c r="D688" i="3"/>
  <c r="C688" i="3"/>
  <c r="B688" i="3"/>
  <c r="A688" i="3"/>
  <c r="J687" i="3"/>
  <c r="I687" i="3"/>
  <c r="H687" i="3"/>
  <c r="G687" i="3"/>
  <c r="F687" i="3"/>
  <c r="D687" i="3"/>
  <c r="C687" i="3"/>
  <c r="B687" i="3"/>
  <c r="A687" i="3"/>
  <c r="J686" i="3"/>
  <c r="I686" i="3"/>
  <c r="H686" i="3"/>
  <c r="G686" i="3"/>
  <c r="F686" i="3"/>
  <c r="D686" i="3"/>
  <c r="C686" i="3"/>
  <c r="B686" i="3"/>
  <c r="A686" i="3"/>
  <c r="J685" i="3"/>
  <c r="I685" i="3"/>
  <c r="H685" i="3"/>
  <c r="G685" i="3"/>
  <c r="F685" i="3"/>
  <c r="D685" i="3"/>
  <c r="C685" i="3"/>
  <c r="B685" i="3"/>
  <c r="A685" i="3"/>
  <c r="J684" i="3"/>
  <c r="I684" i="3"/>
  <c r="H684" i="3"/>
  <c r="G684" i="3"/>
  <c r="F684" i="3"/>
  <c r="D684" i="3"/>
  <c r="C684" i="3"/>
  <c r="B684" i="3"/>
  <c r="A684" i="3"/>
  <c r="J683" i="3"/>
  <c r="I683" i="3"/>
  <c r="H683" i="3"/>
  <c r="G683" i="3"/>
  <c r="F683" i="3"/>
  <c r="D683" i="3"/>
  <c r="C683" i="3"/>
  <c r="B683" i="3"/>
  <c r="A683" i="3"/>
  <c r="J682" i="3"/>
  <c r="I682" i="3"/>
  <c r="H682" i="3"/>
  <c r="G682" i="3"/>
  <c r="F682" i="3"/>
  <c r="D682" i="3"/>
  <c r="C682" i="3"/>
  <c r="B682" i="3"/>
  <c r="A682" i="3"/>
  <c r="J681" i="3"/>
  <c r="I681" i="3"/>
  <c r="H681" i="3"/>
  <c r="G681" i="3"/>
  <c r="F681" i="3"/>
  <c r="D681" i="3"/>
  <c r="C681" i="3"/>
  <c r="B681" i="3"/>
  <c r="A681" i="3"/>
  <c r="J680" i="3"/>
  <c r="I680" i="3"/>
  <c r="H680" i="3"/>
  <c r="G680" i="3"/>
  <c r="F680" i="3"/>
  <c r="D680" i="3"/>
  <c r="C680" i="3"/>
  <c r="B680" i="3"/>
  <c r="A680" i="3"/>
  <c r="J679" i="3"/>
  <c r="I679" i="3"/>
  <c r="H679" i="3"/>
  <c r="G679" i="3"/>
  <c r="F679" i="3"/>
  <c r="D679" i="3"/>
  <c r="C679" i="3"/>
  <c r="B679" i="3"/>
  <c r="A679" i="3"/>
  <c r="J678" i="3"/>
  <c r="I678" i="3"/>
  <c r="H678" i="3"/>
  <c r="G678" i="3"/>
  <c r="F678" i="3"/>
  <c r="D678" i="3"/>
  <c r="C678" i="3"/>
  <c r="B678" i="3"/>
  <c r="A678" i="3"/>
  <c r="J677" i="3"/>
  <c r="I677" i="3"/>
  <c r="H677" i="3"/>
  <c r="G677" i="3"/>
  <c r="F677" i="3"/>
  <c r="D677" i="3"/>
  <c r="C677" i="3"/>
  <c r="B677" i="3"/>
  <c r="A677" i="3"/>
  <c r="J676" i="3"/>
  <c r="I676" i="3"/>
  <c r="H676" i="3"/>
  <c r="G676" i="3"/>
  <c r="F676" i="3"/>
  <c r="D676" i="3"/>
  <c r="C676" i="3"/>
  <c r="B676" i="3"/>
  <c r="A676" i="3"/>
  <c r="J675" i="3"/>
  <c r="I675" i="3"/>
  <c r="H675" i="3"/>
  <c r="G675" i="3"/>
  <c r="F675" i="3"/>
  <c r="D675" i="3"/>
  <c r="C675" i="3"/>
  <c r="B675" i="3"/>
  <c r="A675" i="3"/>
  <c r="J674" i="3"/>
  <c r="I674" i="3"/>
  <c r="H674" i="3"/>
  <c r="G674" i="3"/>
  <c r="F674" i="3"/>
  <c r="D674" i="3"/>
  <c r="C674" i="3"/>
  <c r="B674" i="3"/>
  <c r="A674" i="3"/>
  <c r="J673" i="3"/>
  <c r="I673" i="3"/>
  <c r="H673" i="3"/>
  <c r="G673" i="3"/>
  <c r="F673" i="3"/>
  <c r="D673" i="3"/>
  <c r="C673" i="3"/>
  <c r="B673" i="3"/>
  <c r="A673" i="3"/>
  <c r="J672" i="3"/>
  <c r="I672" i="3"/>
  <c r="H672" i="3"/>
  <c r="G672" i="3"/>
  <c r="F672" i="3"/>
  <c r="D672" i="3"/>
  <c r="C672" i="3"/>
  <c r="B672" i="3"/>
  <c r="A672" i="3"/>
  <c r="J671" i="3"/>
  <c r="I671" i="3"/>
  <c r="H671" i="3"/>
  <c r="G671" i="3"/>
  <c r="F671" i="3"/>
  <c r="D671" i="3"/>
  <c r="C671" i="3"/>
  <c r="B671" i="3"/>
  <c r="A671" i="3"/>
  <c r="J670" i="3"/>
  <c r="I670" i="3"/>
  <c r="H670" i="3"/>
  <c r="G670" i="3"/>
  <c r="F670" i="3"/>
  <c r="D670" i="3"/>
  <c r="C670" i="3"/>
  <c r="B670" i="3"/>
  <c r="A670" i="3"/>
  <c r="J669" i="3"/>
  <c r="I669" i="3"/>
  <c r="H669" i="3"/>
  <c r="G669" i="3"/>
  <c r="F669" i="3"/>
  <c r="D669" i="3"/>
  <c r="C669" i="3"/>
  <c r="B669" i="3"/>
  <c r="A669" i="3"/>
  <c r="J668" i="3"/>
  <c r="I668" i="3"/>
  <c r="H668" i="3"/>
  <c r="G668" i="3"/>
  <c r="F668" i="3"/>
  <c r="D668" i="3"/>
  <c r="C668" i="3"/>
  <c r="B668" i="3"/>
  <c r="A668" i="3"/>
  <c r="J667" i="3"/>
  <c r="I667" i="3"/>
  <c r="H667" i="3"/>
  <c r="G667" i="3"/>
  <c r="F667" i="3"/>
  <c r="D667" i="3"/>
  <c r="C667" i="3"/>
  <c r="B667" i="3"/>
  <c r="A667" i="3"/>
  <c r="J666" i="3"/>
  <c r="I666" i="3"/>
  <c r="H666" i="3"/>
  <c r="G666" i="3"/>
  <c r="F666" i="3"/>
  <c r="D666" i="3"/>
  <c r="C666" i="3"/>
  <c r="B666" i="3"/>
  <c r="A666" i="3"/>
  <c r="J665" i="3"/>
  <c r="I665" i="3"/>
  <c r="H665" i="3"/>
  <c r="G665" i="3"/>
  <c r="F665" i="3"/>
  <c r="D665" i="3"/>
  <c r="C665" i="3"/>
  <c r="B665" i="3"/>
  <c r="A665" i="3"/>
  <c r="J664" i="3"/>
  <c r="I664" i="3"/>
  <c r="H664" i="3"/>
  <c r="G664" i="3"/>
  <c r="F664" i="3"/>
  <c r="D664" i="3"/>
  <c r="C664" i="3"/>
  <c r="B664" i="3"/>
  <c r="A664" i="3"/>
  <c r="J663" i="3"/>
  <c r="I663" i="3"/>
  <c r="H663" i="3"/>
  <c r="G663" i="3"/>
  <c r="F663" i="3"/>
  <c r="D663" i="3"/>
  <c r="C663" i="3"/>
  <c r="B663" i="3"/>
  <c r="A663" i="3"/>
  <c r="J662" i="3"/>
  <c r="I662" i="3"/>
  <c r="H662" i="3"/>
  <c r="G662" i="3"/>
  <c r="F662" i="3"/>
  <c r="D662" i="3"/>
  <c r="C662" i="3"/>
  <c r="B662" i="3"/>
  <c r="A662" i="3"/>
  <c r="J661" i="3"/>
  <c r="I661" i="3"/>
  <c r="H661" i="3"/>
  <c r="G661" i="3"/>
  <c r="F661" i="3"/>
  <c r="D661" i="3"/>
  <c r="C661" i="3"/>
  <c r="B661" i="3"/>
  <c r="A661" i="3"/>
  <c r="J660" i="3"/>
  <c r="I660" i="3"/>
  <c r="H660" i="3"/>
  <c r="G660" i="3"/>
  <c r="F660" i="3"/>
  <c r="D660" i="3"/>
  <c r="C660" i="3"/>
  <c r="B660" i="3"/>
  <c r="A660" i="3"/>
  <c r="J659" i="3"/>
  <c r="I659" i="3"/>
  <c r="H659" i="3"/>
  <c r="G659" i="3"/>
  <c r="F659" i="3"/>
  <c r="D659" i="3"/>
  <c r="C659" i="3"/>
  <c r="B659" i="3"/>
  <c r="A659" i="3"/>
  <c r="J658" i="3"/>
  <c r="I658" i="3"/>
  <c r="H658" i="3"/>
  <c r="G658" i="3"/>
  <c r="F658" i="3"/>
  <c r="D658" i="3"/>
  <c r="C658" i="3"/>
  <c r="B658" i="3"/>
  <c r="A658" i="3"/>
  <c r="J657" i="3"/>
  <c r="I657" i="3"/>
  <c r="H657" i="3"/>
  <c r="G657" i="3"/>
  <c r="F657" i="3"/>
  <c r="D657" i="3"/>
  <c r="C657" i="3"/>
  <c r="B657" i="3"/>
  <c r="A657" i="3"/>
  <c r="J656" i="3"/>
  <c r="I656" i="3"/>
  <c r="H656" i="3"/>
  <c r="G656" i="3"/>
  <c r="F656" i="3"/>
  <c r="D656" i="3"/>
  <c r="C656" i="3"/>
  <c r="B656" i="3"/>
  <c r="A656" i="3"/>
  <c r="J655" i="3"/>
  <c r="I655" i="3"/>
  <c r="H655" i="3"/>
  <c r="G655" i="3"/>
  <c r="F655" i="3"/>
  <c r="D655" i="3"/>
  <c r="C655" i="3"/>
  <c r="B655" i="3"/>
  <c r="A655" i="3"/>
  <c r="J654" i="3"/>
  <c r="I654" i="3"/>
  <c r="H654" i="3"/>
  <c r="G654" i="3"/>
  <c r="F654" i="3"/>
  <c r="D654" i="3"/>
  <c r="C654" i="3"/>
  <c r="B654" i="3"/>
  <c r="A654" i="3"/>
  <c r="J653" i="3"/>
  <c r="I653" i="3"/>
  <c r="H653" i="3"/>
  <c r="G653" i="3"/>
  <c r="F653" i="3"/>
  <c r="D653" i="3"/>
  <c r="C653" i="3"/>
  <c r="B653" i="3"/>
  <c r="A653" i="3"/>
  <c r="J652" i="3"/>
  <c r="I652" i="3"/>
  <c r="H652" i="3"/>
  <c r="G652" i="3"/>
  <c r="F652" i="3"/>
  <c r="D652" i="3"/>
  <c r="C652" i="3"/>
  <c r="B652" i="3"/>
  <c r="A652" i="3"/>
  <c r="J651" i="3"/>
  <c r="I651" i="3"/>
  <c r="H651" i="3"/>
  <c r="G651" i="3"/>
  <c r="F651" i="3"/>
  <c r="D651" i="3"/>
  <c r="C651" i="3"/>
  <c r="B651" i="3"/>
  <c r="A651" i="3"/>
  <c r="J650" i="3"/>
  <c r="I650" i="3"/>
  <c r="H650" i="3"/>
  <c r="G650" i="3"/>
  <c r="F650" i="3"/>
  <c r="D650" i="3"/>
  <c r="C650" i="3"/>
  <c r="B650" i="3"/>
  <c r="A650" i="3"/>
  <c r="J649" i="3"/>
  <c r="I649" i="3"/>
  <c r="H649" i="3"/>
  <c r="G649" i="3"/>
  <c r="F649" i="3"/>
  <c r="D649" i="3"/>
  <c r="C649" i="3"/>
  <c r="B649" i="3"/>
  <c r="A649" i="3"/>
  <c r="J648" i="3"/>
  <c r="I648" i="3"/>
  <c r="H648" i="3"/>
  <c r="G648" i="3"/>
  <c r="F648" i="3"/>
  <c r="D648" i="3"/>
  <c r="C648" i="3"/>
  <c r="B648" i="3"/>
  <c r="A648" i="3"/>
  <c r="J647" i="3"/>
  <c r="I647" i="3"/>
  <c r="H647" i="3"/>
  <c r="G647" i="3"/>
  <c r="F647" i="3"/>
  <c r="D647" i="3"/>
  <c r="C647" i="3"/>
  <c r="B647" i="3"/>
  <c r="A647" i="3"/>
  <c r="J646" i="3"/>
  <c r="I646" i="3"/>
  <c r="H646" i="3"/>
  <c r="G646" i="3"/>
  <c r="F646" i="3"/>
  <c r="D646" i="3"/>
  <c r="C646" i="3"/>
  <c r="B646" i="3"/>
  <c r="A646" i="3"/>
  <c r="J645" i="3"/>
  <c r="I645" i="3"/>
  <c r="H645" i="3"/>
  <c r="G645" i="3"/>
  <c r="F645" i="3"/>
  <c r="D645" i="3"/>
  <c r="C645" i="3"/>
  <c r="B645" i="3"/>
  <c r="A645" i="3"/>
  <c r="J644" i="3"/>
  <c r="I644" i="3"/>
  <c r="H644" i="3"/>
  <c r="G644" i="3"/>
  <c r="F644" i="3"/>
  <c r="D644" i="3"/>
  <c r="C644" i="3"/>
  <c r="B644" i="3"/>
  <c r="A644" i="3"/>
  <c r="J643" i="3"/>
  <c r="I643" i="3"/>
  <c r="H643" i="3"/>
  <c r="G643" i="3"/>
  <c r="F643" i="3"/>
  <c r="D643" i="3"/>
  <c r="C643" i="3"/>
  <c r="B643" i="3"/>
  <c r="A643" i="3"/>
  <c r="J642" i="3"/>
  <c r="I642" i="3"/>
  <c r="H642" i="3"/>
  <c r="G642" i="3"/>
  <c r="F642" i="3"/>
  <c r="D642" i="3"/>
  <c r="C642" i="3"/>
  <c r="B642" i="3"/>
  <c r="A642" i="3"/>
  <c r="J641" i="3"/>
  <c r="I641" i="3"/>
  <c r="H641" i="3"/>
  <c r="G641" i="3"/>
  <c r="F641" i="3"/>
  <c r="D641" i="3"/>
  <c r="C641" i="3"/>
  <c r="B641" i="3"/>
  <c r="A641" i="3"/>
  <c r="J640" i="3"/>
  <c r="I640" i="3"/>
  <c r="H640" i="3"/>
  <c r="G640" i="3"/>
  <c r="F640" i="3"/>
  <c r="D640" i="3"/>
  <c r="C640" i="3"/>
  <c r="B640" i="3"/>
  <c r="A640" i="3"/>
  <c r="J639" i="3"/>
  <c r="I639" i="3"/>
  <c r="H639" i="3"/>
  <c r="G639" i="3"/>
  <c r="F639" i="3"/>
  <c r="D639" i="3"/>
  <c r="C639" i="3"/>
  <c r="B639" i="3"/>
  <c r="A639" i="3"/>
  <c r="J638" i="3"/>
  <c r="I638" i="3"/>
  <c r="H638" i="3"/>
  <c r="G638" i="3"/>
  <c r="F638" i="3"/>
  <c r="D638" i="3"/>
  <c r="C638" i="3"/>
  <c r="B638" i="3"/>
  <c r="A638" i="3"/>
  <c r="J637" i="3"/>
  <c r="I637" i="3"/>
  <c r="H637" i="3"/>
  <c r="G637" i="3"/>
  <c r="F637" i="3"/>
  <c r="D637" i="3"/>
  <c r="C637" i="3"/>
  <c r="B637" i="3"/>
  <c r="A637" i="3"/>
  <c r="J636" i="3"/>
  <c r="I636" i="3"/>
  <c r="H636" i="3"/>
  <c r="G636" i="3"/>
  <c r="F636" i="3"/>
  <c r="D636" i="3"/>
  <c r="C636" i="3"/>
  <c r="B636" i="3"/>
  <c r="A636" i="3"/>
  <c r="J635" i="3"/>
  <c r="I635" i="3"/>
  <c r="H635" i="3"/>
  <c r="G635" i="3"/>
  <c r="F635" i="3"/>
  <c r="D635" i="3"/>
  <c r="C635" i="3"/>
  <c r="B635" i="3"/>
  <c r="A635" i="3"/>
  <c r="J634" i="3"/>
  <c r="I634" i="3"/>
  <c r="H634" i="3"/>
  <c r="G634" i="3"/>
  <c r="F634" i="3"/>
  <c r="D634" i="3"/>
  <c r="C634" i="3"/>
  <c r="B634" i="3"/>
  <c r="A634" i="3"/>
  <c r="J633" i="3"/>
  <c r="I633" i="3"/>
  <c r="H633" i="3"/>
  <c r="G633" i="3"/>
  <c r="F633" i="3"/>
  <c r="D633" i="3"/>
  <c r="C633" i="3"/>
  <c r="B633" i="3"/>
  <c r="A633" i="3"/>
  <c r="J632" i="3"/>
  <c r="I632" i="3"/>
  <c r="H632" i="3"/>
  <c r="G632" i="3"/>
  <c r="F632" i="3"/>
  <c r="D632" i="3"/>
  <c r="C632" i="3"/>
  <c r="B632" i="3"/>
  <c r="A632" i="3"/>
  <c r="J631" i="3"/>
  <c r="I631" i="3"/>
  <c r="H631" i="3"/>
  <c r="G631" i="3"/>
  <c r="F631" i="3"/>
  <c r="D631" i="3"/>
  <c r="C631" i="3"/>
  <c r="B631" i="3"/>
  <c r="A631" i="3"/>
  <c r="J630" i="3"/>
  <c r="I630" i="3"/>
  <c r="H630" i="3"/>
  <c r="G630" i="3"/>
  <c r="F630" i="3"/>
  <c r="D630" i="3"/>
  <c r="C630" i="3"/>
  <c r="B630" i="3"/>
  <c r="A630" i="3"/>
  <c r="J629" i="3"/>
  <c r="I629" i="3"/>
  <c r="H629" i="3"/>
  <c r="G629" i="3"/>
  <c r="F629" i="3"/>
  <c r="D629" i="3"/>
  <c r="C629" i="3"/>
  <c r="B629" i="3"/>
  <c r="A629" i="3"/>
  <c r="J628" i="3"/>
  <c r="I628" i="3"/>
  <c r="H628" i="3"/>
  <c r="G628" i="3"/>
  <c r="F628" i="3"/>
  <c r="D628" i="3"/>
  <c r="C628" i="3"/>
  <c r="B628" i="3"/>
  <c r="A628" i="3"/>
  <c r="J627" i="3"/>
  <c r="I627" i="3"/>
  <c r="H627" i="3"/>
  <c r="G627" i="3"/>
  <c r="F627" i="3"/>
  <c r="D627" i="3"/>
  <c r="C627" i="3"/>
  <c r="B627" i="3"/>
  <c r="A627" i="3"/>
  <c r="J626" i="3"/>
  <c r="I626" i="3"/>
  <c r="H626" i="3"/>
  <c r="G626" i="3"/>
  <c r="F626" i="3"/>
  <c r="D626" i="3"/>
  <c r="C626" i="3"/>
  <c r="B626" i="3"/>
  <c r="A626" i="3"/>
  <c r="J625" i="3"/>
  <c r="I625" i="3"/>
  <c r="H625" i="3"/>
  <c r="G625" i="3"/>
  <c r="F625" i="3"/>
  <c r="D625" i="3"/>
  <c r="C625" i="3"/>
  <c r="B625" i="3"/>
  <c r="A625" i="3"/>
  <c r="J624" i="3"/>
  <c r="I624" i="3"/>
  <c r="H624" i="3"/>
  <c r="G624" i="3"/>
  <c r="F624" i="3"/>
  <c r="D624" i="3"/>
  <c r="C624" i="3"/>
  <c r="B624" i="3"/>
  <c r="A624" i="3"/>
  <c r="J623" i="3"/>
  <c r="I623" i="3"/>
  <c r="H623" i="3"/>
  <c r="G623" i="3"/>
  <c r="F623" i="3"/>
  <c r="D623" i="3"/>
  <c r="C623" i="3"/>
  <c r="B623" i="3"/>
  <c r="A623" i="3"/>
  <c r="J622" i="3"/>
  <c r="I622" i="3"/>
  <c r="H622" i="3"/>
  <c r="G622" i="3"/>
  <c r="F622" i="3"/>
  <c r="D622" i="3"/>
  <c r="C622" i="3"/>
  <c r="B622" i="3"/>
  <c r="A622" i="3"/>
  <c r="J621" i="3"/>
  <c r="I621" i="3"/>
  <c r="H621" i="3"/>
  <c r="G621" i="3"/>
  <c r="F621" i="3"/>
  <c r="D621" i="3"/>
  <c r="C621" i="3"/>
  <c r="B621" i="3"/>
  <c r="A621" i="3"/>
  <c r="J620" i="3"/>
  <c r="I620" i="3"/>
  <c r="H620" i="3"/>
  <c r="G620" i="3"/>
  <c r="F620" i="3"/>
  <c r="D620" i="3"/>
  <c r="C620" i="3"/>
  <c r="B620" i="3"/>
  <c r="A620" i="3"/>
  <c r="J619" i="3"/>
  <c r="I619" i="3"/>
  <c r="H619" i="3"/>
  <c r="G619" i="3"/>
  <c r="F619" i="3"/>
  <c r="D619" i="3"/>
  <c r="C619" i="3"/>
  <c r="B619" i="3"/>
  <c r="A619" i="3"/>
  <c r="J618" i="3"/>
  <c r="I618" i="3"/>
  <c r="H618" i="3"/>
  <c r="G618" i="3"/>
  <c r="F618" i="3"/>
  <c r="D618" i="3"/>
  <c r="C618" i="3"/>
  <c r="B618" i="3"/>
  <c r="A618" i="3"/>
  <c r="J617" i="3"/>
  <c r="I617" i="3"/>
  <c r="H617" i="3"/>
  <c r="G617" i="3"/>
  <c r="F617" i="3"/>
  <c r="D617" i="3"/>
  <c r="C617" i="3"/>
  <c r="B617" i="3"/>
  <c r="A617" i="3"/>
  <c r="J616" i="3"/>
  <c r="I616" i="3"/>
  <c r="H616" i="3"/>
  <c r="G616" i="3"/>
  <c r="F616" i="3"/>
  <c r="D616" i="3"/>
  <c r="C616" i="3"/>
  <c r="B616" i="3"/>
  <c r="A616" i="3"/>
  <c r="J615" i="3"/>
  <c r="I615" i="3"/>
  <c r="H615" i="3"/>
  <c r="G615" i="3"/>
  <c r="F615" i="3"/>
  <c r="D615" i="3"/>
  <c r="C615" i="3"/>
  <c r="B615" i="3"/>
  <c r="A615" i="3"/>
  <c r="J614" i="3"/>
  <c r="I614" i="3"/>
  <c r="H614" i="3"/>
  <c r="G614" i="3"/>
  <c r="F614" i="3"/>
  <c r="D614" i="3"/>
  <c r="C614" i="3"/>
  <c r="B614" i="3"/>
  <c r="A614" i="3"/>
  <c r="J613" i="3"/>
  <c r="I613" i="3"/>
  <c r="H613" i="3"/>
  <c r="G613" i="3"/>
  <c r="F613" i="3"/>
  <c r="D613" i="3"/>
  <c r="C613" i="3"/>
  <c r="B613" i="3"/>
  <c r="A613" i="3"/>
  <c r="J612" i="3"/>
  <c r="I612" i="3"/>
  <c r="H612" i="3"/>
  <c r="G612" i="3"/>
  <c r="F612" i="3"/>
  <c r="D612" i="3"/>
  <c r="C612" i="3"/>
  <c r="B612" i="3"/>
  <c r="A612" i="3"/>
  <c r="J611" i="3"/>
  <c r="I611" i="3"/>
  <c r="H611" i="3"/>
  <c r="G611" i="3"/>
  <c r="F611" i="3"/>
  <c r="D611" i="3"/>
  <c r="C611" i="3"/>
  <c r="B611" i="3"/>
  <c r="A611" i="3"/>
  <c r="J610" i="3"/>
  <c r="I610" i="3"/>
  <c r="H610" i="3"/>
  <c r="G610" i="3"/>
  <c r="F610" i="3"/>
  <c r="D610" i="3"/>
  <c r="C610" i="3"/>
  <c r="B610" i="3"/>
  <c r="A610" i="3"/>
  <c r="J609" i="3"/>
  <c r="I609" i="3"/>
  <c r="H609" i="3"/>
  <c r="G609" i="3"/>
  <c r="F609" i="3"/>
  <c r="D609" i="3"/>
  <c r="C609" i="3"/>
  <c r="B609" i="3"/>
  <c r="A609" i="3"/>
  <c r="J608" i="3"/>
  <c r="I608" i="3"/>
  <c r="H608" i="3"/>
  <c r="G608" i="3"/>
  <c r="F608" i="3"/>
  <c r="D608" i="3"/>
  <c r="C608" i="3"/>
  <c r="B608" i="3"/>
  <c r="A608" i="3"/>
  <c r="J607" i="3"/>
  <c r="I607" i="3"/>
  <c r="H607" i="3"/>
  <c r="G607" i="3"/>
  <c r="F607" i="3"/>
  <c r="D607" i="3"/>
  <c r="C607" i="3"/>
  <c r="B607" i="3"/>
  <c r="A607" i="3"/>
  <c r="J606" i="3"/>
  <c r="I606" i="3"/>
  <c r="H606" i="3"/>
  <c r="G606" i="3"/>
  <c r="F606" i="3"/>
  <c r="D606" i="3"/>
  <c r="C606" i="3"/>
  <c r="B606" i="3"/>
  <c r="A606" i="3"/>
  <c r="J605" i="3"/>
  <c r="I605" i="3"/>
  <c r="H605" i="3"/>
  <c r="G605" i="3"/>
  <c r="F605" i="3"/>
  <c r="D605" i="3"/>
  <c r="C605" i="3"/>
  <c r="B605" i="3"/>
  <c r="A605" i="3"/>
  <c r="J604" i="3"/>
  <c r="I604" i="3"/>
  <c r="H604" i="3"/>
  <c r="G604" i="3"/>
  <c r="F604" i="3"/>
  <c r="D604" i="3"/>
  <c r="C604" i="3"/>
  <c r="B604" i="3"/>
  <c r="A604" i="3"/>
  <c r="J603" i="3"/>
  <c r="I603" i="3"/>
  <c r="H603" i="3"/>
  <c r="G603" i="3"/>
  <c r="F603" i="3"/>
  <c r="D603" i="3"/>
  <c r="C603" i="3"/>
  <c r="B603" i="3"/>
  <c r="A603" i="3"/>
  <c r="J602" i="3"/>
  <c r="I602" i="3"/>
  <c r="H602" i="3"/>
  <c r="G602" i="3"/>
  <c r="F602" i="3"/>
  <c r="D602" i="3"/>
  <c r="C602" i="3"/>
  <c r="B602" i="3"/>
  <c r="A602" i="3"/>
  <c r="J601" i="3"/>
  <c r="I601" i="3"/>
  <c r="H601" i="3"/>
  <c r="G601" i="3"/>
  <c r="F601" i="3"/>
  <c r="D601" i="3"/>
  <c r="C601" i="3"/>
  <c r="B601" i="3"/>
  <c r="A601" i="3"/>
  <c r="J600" i="3"/>
  <c r="I600" i="3"/>
  <c r="H600" i="3"/>
  <c r="G600" i="3"/>
  <c r="F600" i="3"/>
  <c r="D600" i="3"/>
  <c r="C600" i="3"/>
  <c r="B600" i="3"/>
  <c r="A600" i="3"/>
  <c r="J599" i="3"/>
  <c r="I599" i="3"/>
  <c r="H599" i="3"/>
  <c r="G599" i="3"/>
  <c r="F599" i="3"/>
  <c r="D599" i="3"/>
  <c r="C599" i="3"/>
  <c r="B599" i="3"/>
  <c r="A599" i="3"/>
  <c r="J598" i="3"/>
  <c r="I598" i="3"/>
  <c r="H598" i="3"/>
  <c r="G598" i="3"/>
  <c r="F598" i="3"/>
  <c r="D598" i="3"/>
  <c r="C598" i="3"/>
  <c r="B598" i="3"/>
  <c r="A598" i="3"/>
  <c r="J597" i="3"/>
  <c r="I597" i="3"/>
  <c r="H597" i="3"/>
  <c r="G597" i="3"/>
  <c r="F597" i="3"/>
  <c r="D597" i="3"/>
  <c r="C597" i="3"/>
  <c r="B597" i="3"/>
  <c r="A597" i="3"/>
  <c r="J596" i="3"/>
  <c r="I596" i="3"/>
  <c r="H596" i="3"/>
  <c r="G596" i="3"/>
  <c r="F596" i="3"/>
  <c r="D596" i="3"/>
  <c r="C596" i="3"/>
  <c r="B596" i="3"/>
  <c r="A596" i="3"/>
  <c r="J595" i="3"/>
  <c r="I595" i="3"/>
  <c r="H595" i="3"/>
  <c r="G595" i="3"/>
  <c r="F595" i="3"/>
  <c r="D595" i="3"/>
  <c r="C595" i="3"/>
  <c r="B595" i="3"/>
  <c r="A595" i="3"/>
  <c r="J594" i="3"/>
  <c r="I594" i="3"/>
  <c r="H594" i="3"/>
  <c r="G594" i="3"/>
  <c r="F594" i="3"/>
  <c r="D594" i="3"/>
  <c r="C594" i="3"/>
  <c r="B594" i="3"/>
  <c r="A594" i="3"/>
  <c r="J593" i="3"/>
  <c r="I593" i="3"/>
  <c r="H593" i="3"/>
  <c r="G593" i="3"/>
  <c r="F593" i="3"/>
  <c r="D593" i="3"/>
  <c r="C593" i="3"/>
  <c r="B593" i="3"/>
  <c r="A593" i="3"/>
  <c r="J592" i="3"/>
  <c r="I592" i="3"/>
  <c r="H592" i="3"/>
  <c r="G592" i="3"/>
  <c r="F592" i="3"/>
  <c r="D592" i="3"/>
  <c r="C592" i="3"/>
  <c r="B592" i="3"/>
  <c r="A592" i="3"/>
  <c r="J591" i="3"/>
  <c r="I591" i="3"/>
  <c r="H591" i="3"/>
  <c r="G591" i="3"/>
  <c r="F591" i="3"/>
  <c r="D591" i="3"/>
  <c r="C591" i="3"/>
  <c r="B591" i="3"/>
  <c r="A591" i="3"/>
  <c r="J590" i="3"/>
  <c r="I590" i="3"/>
  <c r="H590" i="3"/>
  <c r="G590" i="3"/>
  <c r="F590" i="3"/>
  <c r="D590" i="3"/>
  <c r="C590" i="3"/>
  <c r="B590" i="3"/>
  <c r="A590" i="3"/>
  <c r="J589" i="3"/>
  <c r="I589" i="3"/>
  <c r="H589" i="3"/>
  <c r="G589" i="3"/>
  <c r="F589" i="3"/>
  <c r="D589" i="3"/>
  <c r="C589" i="3"/>
  <c r="B589" i="3"/>
  <c r="A589" i="3"/>
  <c r="J588" i="3"/>
  <c r="I588" i="3"/>
  <c r="H588" i="3"/>
  <c r="G588" i="3"/>
  <c r="F588" i="3"/>
  <c r="D588" i="3"/>
  <c r="C588" i="3"/>
  <c r="B588" i="3"/>
  <c r="A588" i="3"/>
  <c r="J587" i="3"/>
  <c r="I587" i="3"/>
  <c r="H587" i="3"/>
  <c r="G587" i="3"/>
  <c r="F587" i="3"/>
  <c r="D587" i="3"/>
  <c r="C587" i="3"/>
  <c r="B587" i="3"/>
  <c r="A587" i="3"/>
  <c r="J586" i="3"/>
  <c r="I586" i="3"/>
  <c r="H586" i="3"/>
  <c r="G586" i="3"/>
  <c r="F586" i="3"/>
  <c r="D586" i="3"/>
  <c r="C586" i="3"/>
  <c r="B586" i="3"/>
  <c r="A586" i="3"/>
  <c r="J585" i="3"/>
  <c r="I585" i="3"/>
  <c r="H585" i="3"/>
  <c r="G585" i="3"/>
  <c r="F585" i="3"/>
  <c r="D585" i="3"/>
  <c r="C585" i="3"/>
  <c r="B585" i="3"/>
  <c r="A585" i="3"/>
  <c r="J584" i="3"/>
  <c r="I584" i="3"/>
  <c r="H584" i="3"/>
  <c r="G584" i="3"/>
  <c r="F584" i="3"/>
  <c r="D584" i="3"/>
  <c r="C584" i="3"/>
  <c r="B584" i="3"/>
  <c r="A584" i="3"/>
  <c r="J583" i="3"/>
  <c r="I583" i="3"/>
  <c r="H583" i="3"/>
  <c r="G583" i="3"/>
  <c r="F583" i="3"/>
  <c r="D583" i="3"/>
  <c r="C583" i="3"/>
  <c r="B583" i="3"/>
  <c r="A583" i="3"/>
  <c r="J582" i="3"/>
  <c r="I582" i="3"/>
  <c r="H582" i="3"/>
  <c r="G582" i="3"/>
  <c r="F582" i="3"/>
  <c r="D582" i="3"/>
  <c r="C582" i="3"/>
  <c r="B582" i="3"/>
  <c r="A582" i="3"/>
  <c r="J581" i="3"/>
  <c r="I581" i="3"/>
  <c r="H581" i="3"/>
  <c r="G581" i="3"/>
  <c r="F581" i="3"/>
  <c r="D581" i="3"/>
  <c r="C581" i="3"/>
  <c r="B581" i="3"/>
  <c r="A581" i="3"/>
  <c r="J580" i="3"/>
  <c r="I580" i="3"/>
  <c r="H580" i="3"/>
  <c r="G580" i="3"/>
  <c r="F580" i="3"/>
  <c r="D580" i="3"/>
  <c r="C580" i="3"/>
  <c r="B580" i="3"/>
  <c r="A580" i="3"/>
  <c r="J579" i="3"/>
  <c r="I579" i="3"/>
  <c r="H579" i="3"/>
  <c r="G579" i="3"/>
  <c r="F579" i="3"/>
  <c r="D579" i="3"/>
  <c r="C579" i="3"/>
  <c r="B579" i="3"/>
  <c r="A579" i="3"/>
  <c r="J578" i="3"/>
  <c r="I578" i="3"/>
  <c r="H578" i="3"/>
  <c r="G578" i="3"/>
  <c r="F578" i="3"/>
  <c r="D578" i="3"/>
  <c r="C578" i="3"/>
  <c r="B578" i="3"/>
  <c r="A578" i="3"/>
  <c r="J577" i="3"/>
  <c r="I577" i="3"/>
  <c r="H577" i="3"/>
  <c r="G577" i="3"/>
  <c r="F577" i="3"/>
  <c r="D577" i="3"/>
  <c r="C577" i="3"/>
  <c r="B577" i="3"/>
  <c r="A577" i="3"/>
  <c r="J576" i="3"/>
  <c r="I576" i="3"/>
  <c r="H576" i="3"/>
  <c r="G576" i="3"/>
  <c r="F576" i="3"/>
  <c r="D576" i="3"/>
  <c r="C576" i="3"/>
  <c r="B576" i="3"/>
  <c r="A576" i="3"/>
  <c r="J575" i="3"/>
  <c r="I575" i="3"/>
  <c r="H575" i="3"/>
  <c r="G575" i="3"/>
  <c r="F575" i="3"/>
  <c r="D575" i="3"/>
  <c r="C575" i="3"/>
  <c r="B575" i="3"/>
  <c r="A575" i="3"/>
  <c r="J574" i="3"/>
  <c r="I574" i="3"/>
  <c r="H574" i="3"/>
  <c r="G574" i="3"/>
  <c r="F574" i="3"/>
  <c r="D574" i="3"/>
  <c r="C574" i="3"/>
  <c r="B574" i="3"/>
  <c r="A574" i="3"/>
  <c r="J573" i="3"/>
  <c r="I573" i="3"/>
  <c r="H573" i="3"/>
  <c r="G573" i="3"/>
  <c r="F573" i="3"/>
  <c r="D573" i="3"/>
  <c r="C573" i="3"/>
  <c r="B573" i="3"/>
  <c r="A573" i="3"/>
  <c r="J572" i="3"/>
  <c r="I572" i="3"/>
  <c r="H572" i="3"/>
  <c r="G572" i="3"/>
  <c r="F572" i="3"/>
  <c r="D572" i="3"/>
  <c r="C572" i="3"/>
  <c r="B572" i="3"/>
  <c r="A572" i="3"/>
  <c r="J571" i="3"/>
  <c r="I571" i="3"/>
  <c r="H571" i="3"/>
  <c r="G571" i="3"/>
  <c r="F571" i="3"/>
  <c r="D571" i="3"/>
  <c r="C571" i="3"/>
  <c r="B571" i="3"/>
  <c r="A571" i="3"/>
  <c r="J570" i="3"/>
  <c r="I570" i="3"/>
  <c r="H570" i="3"/>
  <c r="G570" i="3"/>
  <c r="F570" i="3"/>
  <c r="D570" i="3"/>
  <c r="C570" i="3"/>
  <c r="B570" i="3"/>
  <c r="A570" i="3"/>
  <c r="J569" i="3"/>
  <c r="I569" i="3"/>
  <c r="H569" i="3"/>
  <c r="G569" i="3"/>
  <c r="F569" i="3"/>
  <c r="D569" i="3"/>
  <c r="C569" i="3"/>
  <c r="B569" i="3"/>
  <c r="A569" i="3"/>
  <c r="J568" i="3"/>
  <c r="I568" i="3"/>
  <c r="H568" i="3"/>
  <c r="G568" i="3"/>
  <c r="F568" i="3"/>
  <c r="D568" i="3"/>
  <c r="C568" i="3"/>
  <c r="B568" i="3"/>
  <c r="A568" i="3"/>
  <c r="J567" i="3"/>
  <c r="I567" i="3"/>
  <c r="H567" i="3"/>
  <c r="G567" i="3"/>
  <c r="F567" i="3"/>
  <c r="D567" i="3"/>
  <c r="C567" i="3"/>
  <c r="B567" i="3"/>
  <c r="A567" i="3"/>
  <c r="J566" i="3"/>
  <c r="I566" i="3"/>
  <c r="H566" i="3"/>
  <c r="G566" i="3"/>
  <c r="F566" i="3"/>
  <c r="D566" i="3"/>
  <c r="C566" i="3"/>
  <c r="B566" i="3"/>
  <c r="A566" i="3"/>
  <c r="J565" i="3"/>
  <c r="I565" i="3"/>
  <c r="H565" i="3"/>
  <c r="G565" i="3"/>
  <c r="F565" i="3"/>
  <c r="D565" i="3"/>
  <c r="C565" i="3"/>
  <c r="B565" i="3"/>
  <c r="A565" i="3"/>
  <c r="J564" i="3"/>
  <c r="I564" i="3"/>
  <c r="H564" i="3"/>
  <c r="G564" i="3"/>
  <c r="F564" i="3"/>
  <c r="D564" i="3"/>
  <c r="C564" i="3"/>
  <c r="B564" i="3"/>
  <c r="A564" i="3"/>
  <c r="J563" i="3"/>
  <c r="I563" i="3"/>
  <c r="H563" i="3"/>
  <c r="G563" i="3"/>
  <c r="F563" i="3"/>
  <c r="D563" i="3"/>
  <c r="C563" i="3"/>
  <c r="B563" i="3"/>
  <c r="A563" i="3"/>
  <c r="J562" i="3"/>
  <c r="I562" i="3"/>
  <c r="H562" i="3"/>
  <c r="G562" i="3"/>
  <c r="F562" i="3"/>
  <c r="D562" i="3"/>
  <c r="C562" i="3"/>
  <c r="B562" i="3"/>
  <c r="A562" i="3"/>
  <c r="J561" i="3"/>
  <c r="I561" i="3"/>
  <c r="H561" i="3"/>
  <c r="G561" i="3"/>
  <c r="F561" i="3"/>
  <c r="D561" i="3"/>
  <c r="C561" i="3"/>
  <c r="B561" i="3"/>
  <c r="A561" i="3"/>
  <c r="J560" i="3"/>
  <c r="I560" i="3"/>
  <c r="H560" i="3"/>
  <c r="G560" i="3"/>
  <c r="F560" i="3"/>
  <c r="D560" i="3"/>
  <c r="C560" i="3"/>
  <c r="B560" i="3"/>
  <c r="A560" i="3"/>
  <c r="J559" i="3"/>
  <c r="I559" i="3"/>
  <c r="H559" i="3"/>
  <c r="G559" i="3"/>
  <c r="F559" i="3"/>
  <c r="D559" i="3"/>
  <c r="C559" i="3"/>
  <c r="B559" i="3"/>
  <c r="A559" i="3"/>
  <c r="J558" i="3"/>
  <c r="I558" i="3"/>
  <c r="H558" i="3"/>
  <c r="G558" i="3"/>
  <c r="F558" i="3"/>
  <c r="D558" i="3"/>
  <c r="C558" i="3"/>
  <c r="B558" i="3"/>
  <c r="A558" i="3"/>
  <c r="J557" i="3"/>
  <c r="I557" i="3"/>
  <c r="H557" i="3"/>
  <c r="G557" i="3"/>
  <c r="F557" i="3"/>
  <c r="D557" i="3"/>
  <c r="C557" i="3"/>
  <c r="B557" i="3"/>
  <c r="A557" i="3"/>
  <c r="J556" i="3"/>
  <c r="I556" i="3"/>
  <c r="H556" i="3"/>
  <c r="G556" i="3"/>
  <c r="F556" i="3"/>
  <c r="D556" i="3"/>
  <c r="C556" i="3"/>
  <c r="B556" i="3"/>
  <c r="A556" i="3"/>
  <c r="J555" i="3"/>
  <c r="I555" i="3"/>
  <c r="H555" i="3"/>
  <c r="G555" i="3"/>
  <c r="F555" i="3"/>
  <c r="D555" i="3"/>
  <c r="C555" i="3"/>
  <c r="B555" i="3"/>
  <c r="A555" i="3"/>
  <c r="J554" i="3"/>
  <c r="I554" i="3"/>
  <c r="H554" i="3"/>
  <c r="G554" i="3"/>
  <c r="F554" i="3"/>
  <c r="D554" i="3"/>
  <c r="C554" i="3"/>
  <c r="B554" i="3"/>
  <c r="A554" i="3"/>
  <c r="J553" i="3"/>
  <c r="I553" i="3"/>
  <c r="H553" i="3"/>
  <c r="G553" i="3"/>
  <c r="F553" i="3"/>
  <c r="D553" i="3"/>
  <c r="C553" i="3"/>
  <c r="B553" i="3"/>
  <c r="A553" i="3"/>
  <c r="J552" i="3"/>
  <c r="I552" i="3"/>
  <c r="H552" i="3"/>
  <c r="G552" i="3"/>
  <c r="F552" i="3"/>
  <c r="D552" i="3"/>
  <c r="C552" i="3"/>
  <c r="B552" i="3"/>
  <c r="A552" i="3"/>
  <c r="J551" i="3"/>
  <c r="I551" i="3"/>
  <c r="H551" i="3"/>
  <c r="G551" i="3"/>
  <c r="F551" i="3"/>
  <c r="D551" i="3"/>
  <c r="C551" i="3"/>
  <c r="B551" i="3"/>
  <c r="A551" i="3"/>
  <c r="J550" i="3"/>
  <c r="I550" i="3"/>
  <c r="H550" i="3"/>
  <c r="G550" i="3"/>
  <c r="F550" i="3"/>
  <c r="D550" i="3"/>
  <c r="C550" i="3"/>
  <c r="B550" i="3"/>
  <c r="A550" i="3"/>
  <c r="J549" i="3"/>
  <c r="I549" i="3"/>
  <c r="H549" i="3"/>
  <c r="G549" i="3"/>
  <c r="F549" i="3"/>
  <c r="D549" i="3"/>
  <c r="C549" i="3"/>
  <c r="B549" i="3"/>
  <c r="A549" i="3"/>
  <c r="J548" i="3"/>
  <c r="I548" i="3"/>
  <c r="H548" i="3"/>
  <c r="G548" i="3"/>
  <c r="F548" i="3"/>
  <c r="D548" i="3"/>
  <c r="C548" i="3"/>
  <c r="B548" i="3"/>
  <c r="A548" i="3"/>
  <c r="J547" i="3"/>
  <c r="I547" i="3"/>
  <c r="H547" i="3"/>
  <c r="G547" i="3"/>
  <c r="F547" i="3"/>
  <c r="D547" i="3"/>
  <c r="C547" i="3"/>
  <c r="B547" i="3"/>
  <c r="A547" i="3"/>
  <c r="J546" i="3"/>
  <c r="I546" i="3"/>
  <c r="H546" i="3"/>
  <c r="G546" i="3"/>
  <c r="F546" i="3"/>
  <c r="D546" i="3"/>
  <c r="C546" i="3"/>
  <c r="B546" i="3"/>
  <c r="A546" i="3"/>
  <c r="J545" i="3"/>
  <c r="I545" i="3"/>
  <c r="H545" i="3"/>
  <c r="G545" i="3"/>
  <c r="F545" i="3"/>
  <c r="D545" i="3"/>
  <c r="C545" i="3"/>
  <c r="B545" i="3"/>
  <c r="A545" i="3"/>
  <c r="J544" i="3"/>
  <c r="I544" i="3"/>
  <c r="H544" i="3"/>
  <c r="G544" i="3"/>
  <c r="F544" i="3"/>
  <c r="D544" i="3"/>
  <c r="C544" i="3"/>
  <c r="B544" i="3"/>
  <c r="A544" i="3"/>
  <c r="J543" i="3"/>
  <c r="I543" i="3"/>
  <c r="H543" i="3"/>
  <c r="G543" i="3"/>
  <c r="F543" i="3"/>
  <c r="D543" i="3"/>
  <c r="C543" i="3"/>
  <c r="B543" i="3"/>
  <c r="A543" i="3"/>
  <c r="J542" i="3"/>
  <c r="I542" i="3"/>
  <c r="H542" i="3"/>
  <c r="G542" i="3"/>
  <c r="F542" i="3"/>
  <c r="D542" i="3"/>
  <c r="C542" i="3"/>
  <c r="B542" i="3"/>
  <c r="A542" i="3"/>
  <c r="J541" i="3"/>
  <c r="I541" i="3"/>
  <c r="H541" i="3"/>
  <c r="G541" i="3"/>
  <c r="F541" i="3"/>
  <c r="D541" i="3"/>
  <c r="C541" i="3"/>
  <c r="B541" i="3"/>
  <c r="A541" i="3"/>
  <c r="J540" i="3"/>
  <c r="I540" i="3"/>
  <c r="H540" i="3"/>
  <c r="G540" i="3"/>
  <c r="F540" i="3"/>
  <c r="D540" i="3"/>
  <c r="C540" i="3"/>
  <c r="B540" i="3"/>
  <c r="A540" i="3"/>
  <c r="J539" i="3"/>
  <c r="I539" i="3"/>
  <c r="H539" i="3"/>
  <c r="G539" i="3"/>
  <c r="F539" i="3"/>
  <c r="D539" i="3"/>
  <c r="C539" i="3"/>
  <c r="B539" i="3"/>
  <c r="A539" i="3"/>
  <c r="J538" i="3"/>
  <c r="I538" i="3"/>
  <c r="H538" i="3"/>
  <c r="G538" i="3"/>
  <c r="F538" i="3"/>
  <c r="D538" i="3"/>
  <c r="C538" i="3"/>
  <c r="B538" i="3"/>
  <c r="A538" i="3"/>
  <c r="J537" i="3"/>
  <c r="I537" i="3"/>
  <c r="H537" i="3"/>
  <c r="G537" i="3"/>
  <c r="F537" i="3"/>
  <c r="D537" i="3"/>
  <c r="C537" i="3"/>
  <c r="B537" i="3"/>
  <c r="A537" i="3"/>
  <c r="J536" i="3"/>
  <c r="I536" i="3"/>
  <c r="H536" i="3"/>
  <c r="G536" i="3"/>
  <c r="F536" i="3"/>
  <c r="D536" i="3"/>
  <c r="C536" i="3"/>
  <c r="B536" i="3"/>
  <c r="A536" i="3"/>
  <c r="J535" i="3"/>
  <c r="I535" i="3"/>
  <c r="H535" i="3"/>
  <c r="G535" i="3"/>
  <c r="F535" i="3"/>
  <c r="D535" i="3"/>
  <c r="C535" i="3"/>
  <c r="B535" i="3"/>
  <c r="A535" i="3"/>
  <c r="J534" i="3"/>
  <c r="I534" i="3"/>
  <c r="H534" i="3"/>
  <c r="G534" i="3"/>
  <c r="F534" i="3"/>
  <c r="D534" i="3"/>
  <c r="C534" i="3"/>
  <c r="B534" i="3"/>
  <c r="A534" i="3"/>
  <c r="J533" i="3"/>
  <c r="I533" i="3"/>
  <c r="H533" i="3"/>
  <c r="G533" i="3"/>
  <c r="F533" i="3"/>
  <c r="D533" i="3"/>
  <c r="C533" i="3"/>
  <c r="B533" i="3"/>
  <c r="A533" i="3"/>
  <c r="J532" i="3"/>
  <c r="I532" i="3"/>
  <c r="H532" i="3"/>
  <c r="G532" i="3"/>
  <c r="F532" i="3"/>
  <c r="D532" i="3"/>
  <c r="C532" i="3"/>
  <c r="B532" i="3"/>
  <c r="A532" i="3"/>
  <c r="J531" i="3"/>
  <c r="I531" i="3"/>
  <c r="H531" i="3"/>
  <c r="G531" i="3"/>
  <c r="F531" i="3"/>
  <c r="D531" i="3"/>
  <c r="C531" i="3"/>
  <c r="B531" i="3"/>
  <c r="A531" i="3"/>
  <c r="J530" i="3"/>
  <c r="I530" i="3"/>
  <c r="H530" i="3"/>
  <c r="G530" i="3"/>
  <c r="F530" i="3"/>
  <c r="D530" i="3"/>
  <c r="C530" i="3"/>
  <c r="B530" i="3"/>
  <c r="A530" i="3"/>
  <c r="J529" i="3"/>
  <c r="I529" i="3"/>
  <c r="H529" i="3"/>
  <c r="G529" i="3"/>
  <c r="F529" i="3"/>
  <c r="D529" i="3"/>
  <c r="C529" i="3"/>
  <c r="B529" i="3"/>
  <c r="A529" i="3"/>
  <c r="J528" i="3"/>
  <c r="I528" i="3"/>
  <c r="H528" i="3"/>
  <c r="G528" i="3"/>
  <c r="F528" i="3"/>
  <c r="D528" i="3"/>
  <c r="C528" i="3"/>
  <c r="B528" i="3"/>
  <c r="A528" i="3"/>
  <c r="J527" i="3"/>
  <c r="I527" i="3"/>
  <c r="H527" i="3"/>
  <c r="G527" i="3"/>
  <c r="F527" i="3"/>
  <c r="D527" i="3"/>
  <c r="C527" i="3"/>
  <c r="B527" i="3"/>
  <c r="A527" i="3"/>
  <c r="J526" i="3"/>
  <c r="I526" i="3"/>
  <c r="H526" i="3"/>
  <c r="G526" i="3"/>
  <c r="F526" i="3"/>
  <c r="D526" i="3"/>
  <c r="C526" i="3"/>
  <c r="B526" i="3"/>
  <c r="A526" i="3"/>
  <c r="J525" i="3"/>
  <c r="I525" i="3"/>
  <c r="H525" i="3"/>
  <c r="G525" i="3"/>
  <c r="F525" i="3"/>
  <c r="D525" i="3"/>
  <c r="C525" i="3"/>
  <c r="B525" i="3"/>
  <c r="A525" i="3"/>
  <c r="J524" i="3"/>
  <c r="I524" i="3"/>
  <c r="H524" i="3"/>
  <c r="G524" i="3"/>
  <c r="F524" i="3"/>
  <c r="D524" i="3"/>
  <c r="C524" i="3"/>
  <c r="B524" i="3"/>
  <c r="A524" i="3"/>
  <c r="J523" i="3"/>
  <c r="I523" i="3"/>
  <c r="H523" i="3"/>
  <c r="G523" i="3"/>
  <c r="F523" i="3"/>
  <c r="D523" i="3"/>
  <c r="C523" i="3"/>
  <c r="B523" i="3"/>
  <c r="A523" i="3"/>
  <c r="J522" i="3"/>
  <c r="I522" i="3"/>
  <c r="H522" i="3"/>
  <c r="G522" i="3"/>
  <c r="F522" i="3"/>
  <c r="D522" i="3"/>
  <c r="C522" i="3"/>
  <c r="B522" i="3"/>
  <c r="A522" i="3"/>
  <c r="J521" i="3"/>
  <c r="I521" i="3"/>
  <c r="H521" i="3"/>
  <c r="G521" i="3"/>
  <c r="F521" i="3"/>
  <c r="D521" i="3"/>
  <c r="C521" i="3"/>
  <c r="B521" i="3"/>
  <c r="A521" i="3"/>
  <c r="J520" i="3"/>
  <c r="I520" i="3"/>
  <c r="H520" i="3"/>
  <c r="G520" i="3"/>
  <c r="F520" i="3"/>
  <c r="D520" i="3"/>
  <c r="C520" i="3"/>
  <c r="B520" i="3"/>
  <c r="A520" i="3"/>
  <c r="J519" i="3"/>
  <c r="I519" i="3"/>
  <c r="H519" i="3"/>
  <c r="G519" i="3"/>
  <c r="F519" i="3"/>
  <c r="D519" i="3"/>
  <c r="C519" i="3"/>
  <c r="B519" i="3"/>
  <c r="A519" i="3"/>
  <c r="J518" i="3"/>
  <c r="I518" i="3"/>
  <c r="H518" i="3"/>
  <c r="G518" i="3"/>
  <c r="F518" i="3"/>
  <c r="D518" i="3"/>
  <c r="C518" i="3"/>
  <c r="B518" i="3"/>
  <c r="A518" i="3"/>
  <c r="J517" i="3"/>
  <c r="I517" i="3"/>
  <c r="H517" i="3"/>
  <c r="G517" i="3"/>
  <c r="F517" i="3"/>
  <c r="D517" i="3"/>
  <c r="C517" i="3"/>
  <c r="B517" i="3"/>
  <c r="A517" i="3"/>
  <c r="J516" i="3"/>
  <c r="I516" i="3"/>
  <c r="H516" i="3"/>
  <c r="G516" i="3"/>
  <c r="F516" i="3"/>
  <c r="D516" i="3"/>
  <c r="C516" i="3"/>
  <c r="B516" i="3"/>
  <c r="A516" i="3"/>
  <c r="J515" i="3"/>
  <c r="I515" i="3"/>
  <c r="H515" i="3"/>
  <c r="G515" i="3"/>
  <c r="F515" i="3"/>
  <c r="D515" i="3"/>
  <c r="C515" i="3"/>
  <c r="B515" i="3"/>
  <c r="A515" i="3"/>
  <c r="J514" i="3"/>
  <c r="I514" i="3"/>
  <c r="H514" i="3"/>
  <c r="G514" i="3"/>
  <c r="F514" i="3"/>
  <c r="D514" i="3"/>
  <c r="C514" i="3"/>
  <c r="B514" i="3"/>
  <c r="A514" i="3"/>
  <c r="J513" i="3"/>
  <c r="I513" i="3"/>
  <c r="H513" i="3"/>
  <c r="G513" i="3"/>
  <c r="F513" i="3"/>
  <c r="D513" i="3"/>
  <c r="C513" i="3"/>
  <c r="B513" i="3"/>
  <c r="A513" i="3"/>
  <c r="J512" i="3"/>
  <c r="I512" i="3"/>
  <c r="H512" i="3"/>
  <c r="G512" i="3"/>
  <c r="F512" i="3"/>
  <c r="D512" i="3"/>
  <c r="C512" i="3"/>
  <c r="B512" i="3"/>
  <c r="A512" i="3"/>
  <c r="J511" i="3"/>
  <c r="I511" i="3"/>
  <c r="H511" i="3"/>
  <c r="G511" i="3"/>
  <c r="F511" i="3"/>
  <c r="D511" i="3"/>
  <c r="C511" i="3"/>
  <c r="B511" i="3"/>
  <c r="A511" i="3"/>
  <c r="J510" i="3"/>
  <c r="I510" i="3"/>
  <c r="H510" i="3"/>
  <c r="G510" i="3"/>
  <c r="F510" i="3"/>
  <c r="D510" i="3"/>
  <c r="C510" i="3"/>
  <c r="B510" i="3"/>
  <c r="A510" i="3"/>
  <c r="J509" i="3"/>
  <c r="I509" i="3"/>
  <c r="H509" i="3"/>
  <c r="G509" i="3"/>
  <c r="F509" i="3"/>
  <c r="D509" i="3"/>
  <c r="C509" i="3"/>
  <c r="B509" i="3"/>
  <c r="A509" i="3"/>
  <c r="J508" i="3"/>
  <c r="I508" i="3"/>
  <c r="H508" i="3"/>
  <c r="G508" i="3"/>
  <c r="F508" i="3"/>
  <c r="D508" i="3"/>
  <c r="C508" i="3"/>
  <c r="B508" i="3"/>
  <c r="A508" i="3"/>
  <c r="J507" i="3"/>
  <c r="I507" i="3"/>
  <c r="H507" i="3"/>
  <c r="G507" i="3"/>
  <c r="F507" i="3"/>
  <c r="D507" i="3"/>
  <c r="C507" i="3"/>
  <c r="B507" i="3"/>
  <c r="A507" i="3"/>
  <c r="J506" i="3"/>
  <c r="I506" i="3"/>
  <c r="H506" i="3"/>
  <c r="G506" i="3"/>
  <c r="F506" i="3"/>
  <c r="D506" i="3"/>
  <c r="C506" i="3"/>
  <c r="B506" i="3"/>
  <c r="A506" i="3"/>
  <c r="J505" i="3"/>
  <c r="I505" i="3"/>
  <c r="H505" i="3"/>
  <c r="G505" i="3"/>
  <c r="F505" i="3"/>
  <c r="D505" i="3"/>
  <c r="C505" i="3"/>
  <c r="B505" i="3"/>
  <c r="A505" i="3"/>
  <c r="J504" i="3"/>
  <c r="I504" i="3"/>
  <c r="H504" i="3"/>
  <c r="G504" i="3"/>
  <c r="F504" i="3"/>
  <c r="D504" i="3"/>
  <c r="C504" i="3"/>
  <c r="B504" i="3"/>
  <c r="A504" i="3"/>
  <c r="J503" i="3"/>
  <c r="I503" i="3"/>
  <c r="H503" i="3"/>
  <c r="G503" i="3"/>
  <c r="F503" i="3"/>
  <c r="D503" i="3"/>
  <c r="C503" i="3"/>
  <c r="B503" i="3"/>
  <c r="A503" i="3"/>
  <c r="J502" i="3"/>
  <c r="I502" i="3"/>
  <c r="H502" i="3"/>
  <c r="G502" i="3"/>
  <c r="F502" i="3"/>
  <c r="D502" i="3"/>
  <c r="C502" i="3"/>
  <c r="B502" i="3"/>
  <c r="A502" i="3"/>
  <c r="J501" i="3"/>
  <c r="I501" i="3"/>
  <c r="H501" i="3"/>
  <c r="G501" i="3"/>
  <c r="F501" i="3"/>
  <c r="D501" i="3"/>
  <c r="C501" i="3"/>
  <c r="B501" i="3"/>
  <c r="A501" i="3"/>
  <c r="J500" i="3"/>
  <c r="I500" i="3"/>
  <c r="H500" i="3"/>
  <c r="G500" i="3"/>
  <c r="F500" i="3"/>
  <c r="D500" i="3"/>
  <c r="C500" i="3"/>
  <c r="B500" i="3"/>
  <c r="A500" i="3"/>
  <c r="J499" i="3"/>
  <c r="I499" i="3"/>
  <c r="H499" i="3"/>
  <c r="G499" i="3"/>
  <c r="F499" i="3"/>
  <c r="D499" i="3"/>
  <c r="C499" i="3"/>
  <c r="B499" i="3"/>
  <c r="A499" i="3"/>
  <c r="J498" i="3"/>
  <c r="I498" i="3"/>
  <c r="H498" i="3"/>
  <c r="G498" i="3"/>
  <c r="F498" i="3"/>
  <c r="D498" i="3"/>
  <c r="C498" i="3"/>
  <c r="B498" i="3"/>
  <c r="A498" i="3"/>
  <c r="J497" i="3"/>
  <c r="I497" i="3"/>
  <c r="H497" i="3"/>
  <c r="G497" i="3"/>
  <c r="F497" i="3"/>
  <c r="D497" i="3"/>
  <c r="C497" i="3"/>
  <c r="B497" i="3"/>
  <c r="A497" i="3"/>
  <c r="J496" i="3"/>
  <c r="I496" i="3"/>
  <c r="H496" i="3"/>
  <c r="G496" i="3"/>
  <c r="F496" i="3"/>
  <c r="D496" i="3"/>
  <c r="C496" i="3"/>
  <c r="B496" i="3"/>
  <c r="A496" i="3"/>
  <c r="J495" i="3"/>
  <c r="I495" i="3"/>
  <c r="H495" i="3"/>
  <c r="G495" i="3"/>
  <c r="F495" i="3"/>
  <c r="D495" i="3"/>
  <c r="C495" i="3"/>
  <c r="B495" i="3"/>
  <c r="A495" i="3"/>
  <c r="J494" i="3"/>
  <c r="I494" i="3"/>
  <c r="H494" i="3"/>
  <c r="G494" i="3"/>
  <c r="F494" i="3"/>
  <c r="D494" i="3"/>
  <c r="C494" i="3"/>
  <c r="B494" i="3"/>
  <c r="A494" i="3"/>
  <c r="J493" i="3"/>
  <c r="I493" i="3"/>
  <c r="H493" i="3"/>
  <c r="G493" i="3"/>
  <c r="F493" i="3"/>
  <c r="D493" i="3"/>
  <c r="C493" i="3"/>
  <c r="B493" i="3"/>
  <c r="A493" i="3"/>
  <c r="J492" i="3"/>
  <c r="I492" i="3"/>
  <c r="H492" i="3"/>
  <c r="G492" i="3"/>
  <c r="F492" i="3"/>
  <c r="D492" i="3"/>
  <c r="C492" i="3"/>
  <c r="B492" i="3"/>
  <c r="A492" i="3"/>
  <c r="J491" i="3"/>
  <c r="I491" i="3"/>
  <c r="H491" i="3"/>
  <c r="G491" i="3"/>
  <c r="F491" i="3"/>
  <c r="D491" i="3"/>
  <c r="C491" i="3"/>
  <c r="B491" i="3"/>
  <c r="A491" i="3"/>
  <c r="J490" i="3"/>
  <c r="I490" i="3"/>
  <c r="H490" i="3"/>
  <c r="G490" i="3"/>
  <c r="F490" i="3"/>
  <c r="D490" i="3"/>
  <c r="C490" i="3"/>
  <c r="B490" i="3"/>
  <c r="A490" i="3"/>
  <c r="J489" i="3"/>
  <c r="I489" i="3"/>
  <c r="H489" i="3"/>
  <c r="G489" i="3"/>
  <c r="F489" i="3"/>
  <c r="D489" i="3"/>
  <c r="C489" i="3"/>
  <c r="B489" i="3"/>
  <c r="A489" i="3"/>
  <c r="J488" i="3"/>
  <c r="I488" i="3"/>
  <c r="H488" i="3"/>
  <c r="G488" i="3"/>
  <c r="F488" i="3"/>
  <c r="D488" i="3"/>
  <c r="C488" i="3"/>
  <c r="B488" i="3"/>
  <c r="A488" i="3"/>
  <c r="J487" i="3"/>
  <c r="I487" i="3"/>
  <c r="H487" i="3"/>
  <c r="G487" i="3"/>
  <c r="F487" i="3"/>
  <c r="D487" i="3"/>
  <c r="C487" i="3"/>
  <c r="B487" i="3"/>
  <c r="A487" i="3"/>
  <c r="J486" i="3"/>
  <c r="I486" i="3"/>
  <c r="H486" i="3"/>
  <c r="G486" i="3"/>
  <c r="F486" i="3"/>
  <c r="D486" i="3"/>
  <c r="C486" i="3"/>
  <c r="B486" i="3"/>
  <c r="A486" i="3"/>
  <c r="J485" i="3"/>
  <c r="I485" i="3"/>
  <c r="H485" i="3"/>
  <c r="G485" i="3"/>
  <c r="F485" i="3"/>
  <c r="D485" i="3"/>
  <c r="C485" i="3"/>
  <c r="B485" i="3"/>
  <c r="A485" i="3"/>
  <c r="J484" i="3"/>
  <c r="I484" i="3"/>
  <c r="H484" i="3"/>
  <c r="G484" i="3"/>
  <c r="F484" i="3"/>
  <c r="D484" i="3"/>
  <c r="C484" i="3"/>
  <c r="B484" i="3"/>
  <c r="A484" i="3"/>
  <c r="J483" i="3"/>
  <c r="I483" i="3"/>
  <c r="H483" i="3"/>
  <c r="G483" i="3"/>
  <c r="F483" i="3"/>
  <c r="D483" i="3"/>
  <c r="C483" i="3"/>
  <c r="B483" i="3"/>
  <c r="A483" i="3"/>
  <c r="J482" i="3"/>
  <c r="I482" i="3"/>
  <c r="H482" i="3"/>
  <c r="G482" i="3"/>
  <c r="F482" i="3"/>
  <c r="D482" i="3"/>
  <c r="C482" i="3"/>
  <c r="B482" i="3"/>
  <c r="A482" i="3"/>
  <c r="J481" i="3"/>
  <c r="I481" i="3"/>
  <c r="H481" i="3"/>
  <c r="G481" i="3"/>
  <c r="F481" i="3"/>
  <c r="D481" i="3"/>
  <c r="C481" i="3"/>
  <c r="B481" i="3"/>
  <c r="A481" i="3"/>
  <c r="J480" i="3"/>
  <c r="I480" i="3"/>
  <c r="H480" i="3"/>
  <c r="G480" i="3"/>
  <c r="F480" i="3"/>
  <c r="D480" i="3"/>
  <c r="C480" i="3"/>
  <c r="B480" i="3"/>
  <c r="A480" i="3"/>
  <c r="J479" i="3"/>
  <c r="I479" i="3"/>
  <c r="H479" i="3"/>
  <c r="G479" i="3"/>
  <c r="F479" i="3"/>
  <c r="D479" i="3"/>
  <c r="C479" i="3"/>
  <c r="B479" i="3"/>
  <c r="A479" i="3"/>
  <c r="J478" i="3"/>
  <c r="I478" i="3"/>
  <c r="H478" i="3"/>
  <c r="G478" i="3"/>
  <c r="F478" i="3"/>
  <c r="D478" i="3"/>
  <c r="C478" i="3"/>
  <c r="B478" i="3"/>
  <c r="A478" i="3"/>
  <c r="J477" i="3"/>
  <c r="I477" i="3"/>
  <c r="H477" i="3"/>
  <c r="G477" i="3"/>
  <c r="F477" i="3"/>
  <c r="D477" i="3"/>
  <c r="C477" i="3"/>
  <c r="B477" i="3"/>
  <c r="A477" i="3"/>
  <c r="J476" i="3"/>
  <c r="I476" i="3"/>
  <c r="H476" i="3"/>
  <c r="G476" i="3"/>
  <c r="F476" i="3"/>
  <c r="D476" i="3"/>
  <c r="C476" i="3"/>
  <c r="B476" i="3"/>
  <c r="A476" i="3"/>
  <c r="J475" i="3"/>
  <c r="I475" i="3"/>
  <c r="H475" i="3"/>
  <c r="G475" i="3"/>
  <c r="F475" i="3"/>
  <c r="D475" i="3"/>
  <c r="C475" i="3"/>
  <c r="B475" i="3"/>
  <c r="A475" i="3"/>
  <c r="J474" i="3"/>
  <c r="I474" i="3"/>
  <c r="H474" i="3"/>
  <c r="G474" i="3"/>
  <c r="F474" i="3"/>
  <c r="D474" i="3"/>
  <c r="C474" i="3"/>
  <c r="B474" i="3"/>
  <c r="A474" i="3"/>
  <c r="J473" i="3"/>
  <c r="I473" i="3"/>
  <c r="H473" i="3"/>
  <c r="G473" i="3"/>
  <c r="F473" i="3"/>
  <c r="D473" i="3"/>
  <c r="C473" i="3"/>
  <c r="B473" i="3"/>
  <c r="A473" i="3"/>
  <c r="J472" i="3"/>
  <c r="I472" i="3"/>
  <c r="H472" i="3"/>
  <c r="G472" i="3"/>
  <c r="F472" i="3"/>
  <c r="D472" i="3"/>
  <c r="C472" i="3"/>
  <c r="B472" i="3"/>
  <c r="A472" i="3"/>
  <c r="J471" i="3"/>
  <c r="I471" i="3"/>
  <c r="H471" i="3"/>
  <c r="G471" i="3"/>
  <c r="F471" i="3"/>
  <c r="D471" i="3"/>
  <c r="C471" i="3"/>
  <c r="B471" i="3"/>
  <c r="A471" i="3"/>
  <c r="J470" i="3"/>
  <c r="I470" i="3"/>
  <c r="H470" i="3"/>
  <c r="G470" i="3"/>
  <c r="F470" i="3"/>
  <c r="D470" i="3"/>
  <c r="C470" i="3"/>
  <c r="B470" i="3"/>
  <c r="A470" i="3"/>
  <c r="J469" i="3"/>
  <c r="I469" i="3"/>
  <c r="H469" i="3"/>
  <c r="G469" i="3"/>
  <c r="F469" i="3"/>
  <c r="D469" i="3"/>
  <c r="C469" i="3"/>
  <c r="B469" i="3"/>
  <c r="A469" i="3"/>
  <c r="J468" i="3"/>
  <c r="I468" i="3"/>
  <c r="H468" i="3"/>
  <c r="G468" i="3"/>
  <c r="F468" i="3"/>
  <c r="D468" i="3"/>
  <c r="C468" i="3"/>
  <c r="B468" i="3"/>
  <c r="A468" i="3"/>
  <c r="J467" i="3"/>
  <c r="I467" i="3"/>
  <c r="H467" i="3"/>
  <c r="G467" i="3"/>
  <c r="F467" i="3"/>
  <c r="D467" i="3"/>
  <c r="C467" i="3"/>
  <c r="B467" i="3"/>
  <c r="A467" i="3"/>
  <c r="J466" i="3"/>
  <c r="I466" i="3"/>
  <c r="H466" i="3"/>
  <c r="G466" i="3"/>
  <c r="F466" i="3"/>
  <c r="D466" i="3"/>
  <c r="C466" i="3"/>
  <c r="B466" i="3"/>
  <c r="A466" i="3"/>
  <c r="J465" i="3"/>
  <c r="I465" i="3"/>
  <c r="H465" i="3"/>
  <c r="G465" i="3"/>
  <c r="F465" i="3"/>
  <c r="D465" i="3"/>
  <c r="C465" i="3"/>
  <c r="B465" i="3"/>
  <c r="A465" i="3"/>
  <c r="J464" i="3"/>
  <c r="I464" i="3"/>
  <c r="H464" i="3"/>
  <c r="G464" i="3"/>
  <c r="F464" i="3"/>
  <c r="D464" i="3"/>
  <c r="C464" i="3"/>
  <c r="B464" i="3"/>
  <c r="A464" i="3"/>
  <c r="J463" i="3"/>
  <c r="I463" i="3"/>
  <c r="H463" i="3"/>
  <c r="G463" i="3"/>
  <c r="F463" i="3"/>
  <c r="D463" i="3"/>
  <c r="C463" i="3"/>
  <c r="B463" i="3"/>
  <c r="A463" i="3"/>
  <c r="J462" i="3"/>
  <c r="I462" i="3"/>
  <c r="H462" i="3"/>
  <c r="G462" i="3"/>
  <c r="F462" i="3"/>
  <c r="D462" i="3"/>
  <c r="C462" i="3"/>
  <c r="B462" i="3"/>
  <c r="A462" i="3"/>
  <c r="J461" i="3"/>
  <c r="I461" i="3"/>
  <c r="H461" i="3"/>
  <c r="G461" i="3"/>
  <c r="F461" i="3"/>
  <c r="D461" i="3"/>
  <c r="C461" i="3"/>
  <c r="B461" i="3"/>
  <c r="A461" i="3"/>
  <c r="J460" i="3"/>
  <c r="I460" i="3"/>
  <c r="H460" i="3"/>
  <c r="G460" i="3"/>
  <c r="F460" i="3"/>
  <c r="D460" i="3"/>
  <c r="C460" i="3"/>
  <c r="B460" i="3"/>
  <c r="A460" i="3"/>
  <c r="J459" i="3"/>
  <c r="I459" i="3"/>
  <c r="H459" i="3"/>
  <c r="G459" i="3"/>
  <c r="F459" i="3"/>
  <c r="D459" i="3"/>
  <c r="C459" i="3"/>
  <c r="B459" i="3"/>
  <c r="A459" i="3"/>
  <c r="J458" i="3"/>
  <c r="I458" i="3"/>
  <c r="H458" i="3"/>
  <c r="G458" i="3"/>
  <c r="F458" i="3"/>
  <c r="D458" i="3"/>
  <c r="C458" i="3"/>
  <c r="B458" i="3"/>
  <c r="A458" i="3"/>
  <c r="J457" i="3"/>
  <c r="I457" i="3"/>
  <c r="H457" i="3"/>
  <c r="G457" i="3"/>
  <c r="F457" i="3"/>
  <c r="D457" i="3"/>
  <c r="C457" i="3"/>
  <c r="B457" i="3"/>
  <c r="A457" i="3"/>
  <c r="J456" i="3"/>
  <c r="I456" i="3"/>
  <c r="H456" i="3"/>
  <c r="G456" i="3"/>
  <c r="F456" i="3"/>
  <c r="D456" i="3"/>
  <c r="C456" i="3"/>
  <c r="B456" i="3"/>
  <c r="A456" i="3"/>
  <c r="J455" i="3"/>
  <c r="I455" i="3"/>
  <c r="H455" i="3"/>
  <c r="G455" i="3"/>
  <c r="F455" i="3"/>
  <c r="D455" i="3"/>
  <c r="C455" i="3"/>
  <c r="B455" i="3"/>
  <c r="A455" i="3"/>
  <c r="J454" i="3"/>
  <c r="I454" i="3"/>
  <c r="H454" i="3"/>
  <c r="G454" i="3"/>
  <c r="F454" i="3"/>
  <c r="D454" i="3"/>
  <c r="C454" i="3"/>
  <c r="B454" i="3"/>
  <c r="A454" i="3"/>
  <c r="J453" i="3"/>
  <c r="I453" i="3"/>
  <c r="H453" i="3"/>
  <c r="G453" i="3"/>
  <c r="F453" i="3"/>
  <c r="D453" i="3"/>
  <c r="C453" i="3"/>
  <c r="B453" i="3"/>
  <c r="A453" i="3"/>
  <c r="J452" i="3"/>
  <c r="I452" i="3"/>
  <c r="H452" i="3"/>
  <c r="G452" i="3"/>
  <c r="F452" i="3"/>
  <c r="D452" i="3"/>
  <c r="C452" i="3"/>
  <c r="B452" i="3"/>
  <c r="A452" i="3"/>
  <c r="J451" i="3"/>
  <c r="I451" i="3"/>
  <c r="H451" i="3"/>
  <c r="G451" i="3"/>
  <c r="F451" i="3"/>
  <c r="D451" i="3"/>
  <c r="C451" i="3"/>
  <c r="B451" i="3"/>
  <c r="A451" i="3"/>
  <c r="J450" i="3"/>
  <c r="I450" i="3"/>
  <c r="H450" i="3"/>
  <c r="G450" i="3"/>
  <c r="F450" i="3"/>
  <c r="D450" i="3"/>
  <c r="C450" i="3"/>
  <c r="B450" i="3"/>
  <c r="A450" i="3"/>
  <c r="J449" i="3"/>
  <c r="I449" i="3"/>
  <c r="H449" i="3"/>
  <c r="G449" i="3"/>
  <c r="F449" i="3"/>
  <c r="D449" i="3"/>
  <c r="C449" i="3"/>
  <c r="B449" i="3"/>
  <c r="A449" i="3"/>
  <c r="J448" i="3"/>
  <c r="I448" i="3"/>
  <c r="H448" i="3"/>
  <c r="G448" i="3"/>
  <c r="F448" i="3"/>
  <c r="D448" i="3"/>
  <c r="C448" i="3"/>
  <c r="B448" i="3"/>
  <c r="A448" i="3"/>
  <c r="J447" i="3"/>
  <c r="I447" i="3"/>
  <c r="H447" i="3"/>
  <c r="G447" i="3"/>
  <c r="F447" i="3"/>
  <c r="D447" i="3"/>
  <c r="C447" i="3"/>
  <c r="B447" i="3"/>
  <c r="A447" i="3"/>
  <c r="J446" i="3"/>
  <c r="I446" i="3"/>
  <c r="H446" i="3"/>
  <c r="G446" i="3"/>
  <c r="F446" i="3"/>
  <c r="D446" i="3"/>
  <c r="C446" i="3"/>
  <c r="B446" i="3"/>
  <c r="A446" i="3"/>
  <c r="J445" i="3"/>
  <c r="I445" i="3"/>
  <c r="H445" i="3"/>
  <c r="G445" i="3"/>
  <c r="F445" i="3"/>
  <c r="D445" i="3"/>
  <c r="C445" i="3"/>
  <c r="B445" i="3"/>
  <c r="A445" i="3"/>
  <c r="J444" i="3"/>
  <c r="I444" i="3"/>
  <c r="H444" i="3"/>
  <c r="G444" i="3"/>
  <c r="F444" i="3"/>
  <c r="D444" i="3"/>
  <c r="C444" i="3"/>
  <c r="B444" i="3"/>
  <c r="A444" i="3"/>
  <c r="J443" i="3"/>
  <c r="I443" i="3"/>
  <c r="H443" i="3"/>
  <c r="G443" i="3"/>
  <c r="F443" i="3"/>
  <c r="D443" i="3"/>
  <c r="C443" i="3"/>
  <c r="B443" i="3"/>
  <c r="A443" i="3"/>
  <c r="J442" i="3"/>
  <c r="I442" i="3"/>
  <c r="H442" i="3"/>
  <c r="G442" i="3"/>
  <c r="F442" i="3"/>
  <c r="D442" i="3"/>
  <c r="C442" i="3"/>
  <c r="B442" i="3"/>
  <c r="A442" i="3"/>
  <c r="J441" i="3"/>
  <c r="I441" i="3"/>
  <c r="H441" i="3"/>
  <c r="G441" i="3"/>
  <c r="F441" i="3"/>
  <c r="D441" i="3"/>
  <c r="C441" i="3"/>
  <c r="B441" i="3"/>
  <c r="A441" i="3"/>
  <c r="J440" i="3"/>
  <c r="I440" i="3"/>
  <c r="H440" i="3"/>
  <c r="G440" i="3"/>
  <c r="F440" i="3"/>
  <c r="D440" i="3"/>
  <c r="C440" i="3"/>
  <c r="B440" i="3"/>
  <c r="A440" i="3"/>
  <c r="J439" i="3"/>
  <c r="I439" i="3"/>
  <c r="H439" i="3"/>
  <c r="G439" i="3"/>
  <c r="F439" i="3"/>
  <c r="D439" i="3"/>
  <c r="C439" i="3"/>
  <c r="B439" i="3"/>
  <c r="A439" i="3"/>
  <c r="J438" i="3"/>
  <c r="I438" i="3"/>
  <c r="H438" i="3"/>
  <c r="G438" i="3"/>
  <c r="F438" i="3"/>
  <c r="D438" i="3"/>
  <c r="C438" i="3"/>
  <c r="B438" i="3"/>
  <c r="A438" i="3"/>
  <c r="J437" i="3"/>
  <c r="I437" i="3"/>
  <c r="H437" i="3"/>
  <c r="G437" i="3"/>
  <c r="F437" i="3"/>
  <c r="D437" i="3"/>
  <c r="C437" i="3"/>
  <c r="B437" i="3"/>
  <c r="A437" i="3"/>
  <c r="J436" i="3"/>
  <c r="I436" i="3"/>
  <c r="H436" i="3"/>
  <c r="G436" i="3"/>
  <c r="F436" i="3"/>
  <c r="D436" i="3"/>
  <c r="C436" i="3"/>
  <c r="B436" i="3"/>
  <c r="A436" i="3"/>
  <c r="J435" i="3"/>
  <c r="I435" i="3"/>
  <c r="H435" i="3"/>
  <c r="G435" i="3"/>
  <c r="F435" i="3"/>
  <c r="D435" i="3"/>
  <c r="C435" i="3"/>
  <c r="B435" i="3"/>
  <c r="A435" i="3"/>
  <c r="J434" i="3"/>
  <c r="I434" i="3"/>
  <c r="H434" i="3"/>
  <c r="G434" i="3"/>
  <c r="F434" i="3"/>
  <c r="D434" i="3"/>
  <c r="C434" i="3"/>
  <c r="B434" i="3"/>
  <c r="A434" i="3"/>
  <c r="J433" i="3"/>
  <c r="I433" i="3"/>
  <c r="H433" i="3"/>
  <c r="G433" i="3"/>
  <c r="F433" i="3"/>
  <c r="D433" i="3"/>
  <c r="C433" i="3"/>
  <c r="B433" i="3"/>
  <c r="A433" i="3"/>
  <c r="J432" i="3"/>
  <c r="I432" i="3"/>
  <c r="H432" i="3"/>
  <c r="G432" i="3"/>
  <c r="F432" i="3"/>
  <c r="D432" i="3"/>
  <c r="C432" i="3"/>
  <c r="B432" i="3"/>
  <c r="A432" i="3"/>
  <c r="J431" i="3"/>
  <c r="I431" i="3"/>
  <c r="H431" i="3"/>
  <c r="G431" i="3"/>
  <c r="F431" i="3"/>
  <c r="D431" i="3"/>
  <c r="C431" i="3"/>
  <c r="B431" i="3"/>
  <c r="A431" i="3"/>
  <c r="J430" i="3"/>
  <c r="I430" i="3"/>
  <c r="H430" i="3"/>
  <c r="G430" i="3"/>
  <c r="F430" i="3"/>
  <c r="D430" i="3"/>
  <c r="C430" i="3"/>
  <c r="B430" i="3"/>
  <c r="A430" i="3"/>
  <c r="J429" i="3"/>
  <c r="I429" i="3"/>
  <c r="H429" i="3"/>
  <c r="G429" i="3"/>
  <c r="F429" i="3"/>
  <c r="D429" i="3"/>
  <c r="C429" i="3"/>
  <c r="B429" i="3"/>
  <c r="A429" i="3"/>
  <c r="J428" i="3"/>
  <c r="I428" i="3"/>
  <c r="H428" i="3"/>
  <c r="G428" i="3"/>
  <c r="F428" i="3"/>
  <c r="D428" i="3"/>
  <c r="C428" i="3"/>
  <c r="B428" i="3"/>
  <c r="A428" i="3"/>
  <c r="J427" i="3"/>
  <c r="I427" i="3"/>
  <c r="H427" i="3"/>
  <c r="G427" i="3"/>
  <c r="F427" i="3"/>
  <c r="D427" i="3"/>
  <c r="C427" i="3"/>
  <c r="B427" i="3"/>
  <c r="A427" i="3"/>
  <c r="J426" i="3"/>
  <c r="I426" i="3"/>
  <c r="H426" i="3"/>
  <c r="G426" i="3"/>
  <c r="F426" i="3"/>
  <c r="D426" i="3"/>
  <c r="C426" i="3"/>
  <c r="B426" i="3"/>
  <c r="A426" i="3"/>
  <c r="J425" i="3"/>
  <c r="I425" i="3"/>
  <c r="H425" i="3"/>
  <c r="G425" i="3"/>
  <c r="F425" i="3"/>
  <c r="D425" i="3"/>
  <c r="C425" i="3"/>
  <c r="B425" i="3"/>
  <c r="A425" i="3"/>
  <c r="J424" i="3"/>
  <c r="I424" i="3"/>
  <c r="H424" i="3"/>
  <c r="G424" i="3"/>
  <c r="F424" i="3"/>
  <c r="D424" i="3"/>
  <c r="C424" i="3"/>
  <c r="B424" i="3"/>
  <c r="A424" i="3"/>
  <c r="J423" i="3"/>
  <c r="I423" i="3"/>
  <c r="H423" i="3"/>
  <c r="G423" i="3"/>
  <c r="F423" i="3"/>
  <c r="D423" i="3"/>
  <c r="C423" i="3"/>
  <c r="B423" i="3"/>
  <c r="A423" i="3"/>
  <c r="J422" i="3"/>
  <c r="I422" i="3"/>
  <c r="H422" i="3"/>
  <c r="G422" i="3"/>
  <c r="F422" i="3"/>
  <c r="D422" i="3"/>
  <c r="C422" i="3"/>
  <c r="B422" i="3"/>
  <c r="A422" i="3"/>
  <c r="J421" i="3"/>
  <c r="I421" i="3"/>
  <c r="H421" i="3"/>
  <c r="G421" i="3"/>
  <c r="F421" i="3"/>
  <c r="D421" i="3"/>
  <c r="C421" i="3"/>
  <c r="B421" i="3"/>
  <c r="A421" i="3"/>
  <c r="J420" i="3"/>
  <c r="I420" i="3"/>
  <c r="H420" i="3"/>
  <c r="G420" i="3"/>
  <c r="F420" i="3"/>
  <c r="D420" i="3"/>
  <c r="C420" i="3"/>
  <c r="B420" i="3"/>
  <c r="A420" i="3"/>
  <c r="J419" i="3"/>
  <c r="I419" i="3"/>
  <c r="H419" i="3"/>
  <c r="G419" i="3"/>
  <c r="F419" i="3"/>
  <c r="D419" i="3"/>
  <c r="C419" i="3"/>
  <c r="B419" i="3"/>
  <c r="A419" i="3"/>
  <c r="J418" i="3"/>
  <c r="I418" i="3"/>
  <c r="H418" i="3"/>
  <c r="G418" i="3"/>
  <c r="F418" i="3"/>
  <c r="D418" i="3"/>
  <c r="C418" i="3"/>
  <c r="B418" i="3"/>
  <c r="A418" i="3"/>
  <c r="J417" i="3"/>
  <c r="I417" i="3"/>
  <c r="H417" i="3"/>
  <c r="G417" i="3"/>
  <c r="F417" i="3"/>
  <c r="D417" i="3"/>
  <c r="C417" i="3"/>
  <c r="B417" i="3"/>
  <c r="A417" i="3"/>
  <c r="J416" i="3"/>
  <c r="I416" i="3"/>
  <c r="H416" i="3"/>
  <c r="G416" i="3"/>
  <c r="F416" i="3"/>
  <c r="D416" i="3"/>
  <c r="C416" i="3"/>
  <c r="B416" i="3"/>
  <c r="A416" i="3"/>
  <c r="J415" i="3"/>
  <c r="I415" i="3"/>
  <c r="H415" i="3"/>
  <c r="G415" i="3"/>
  <c r="F415" i="3"/>
  <c r="D415" i="3"/>
  <c r="C415" i="3"/>
  <c r="B415" i="3"/>
  <c r="A415" i="3"/>
  <c r="J414" i="3"/>
  <c r="I414" i="3"/>
  <c r="H414" i="3"/>
  <c r="G414" i="3"/>
  <c r="F414" i="3"/>
  <c r="D414" i="3"/>
  <c r="C414" i="3"/>
  <c r="B414" i="3"/>
  <c r="A414" i="3"/>
  <c r="J413" i="3"/>
  <c r="I413" i="3"/>
  <c r="H413" i="3"/>
  <c r="G413" i="3"/>
  <c r="F413" i="3"/>
  <c r="D413" i="3"/>
  <c r="C413" i="3"/>
  <c r="B413" i="3"/>
  <c r="A413" i="3"/>
  <c r="J412" i="3"/>
  <c r="I412" i="3"/>
  <c r="H412" i="3"/>
  <c r="G412" i="3"/>
  <c r="F412" i="3"/>
  <c r="D412" i="3"/>
  <c r="C412" i="3"/>
  <c r="B412" i="3"/>
  <c r="A412" i="3"/>
  <c r="J411" i="3"/>
  <c r="I411" i="3"/>
  <c r="H411" i="3"/>
  <c r="G411" i="3"/>
  <c r="F411" i="3"/>
  <c r="D411" i="3"/>
  <c r="C411" i="3"/>
  <c r="B411" i="3"/>
  <c r="A411" i="3"/>
  <c r="J410" i="3"/>
  <c r="I410" i="3"/>
  <c r="H410" i="3"/>
  <c r="G410" i="3"/>
  <c r="F410" i="3"/>
  <c r="D410" i="3"/>
  <c r="C410" i="3"/>
  <c r="B410" i="3"/>
  <c r="A410" i="3"/>
  <c r="J409" i="3"/>
  <c r="I409" i="3"/>
  <c r="H409" i="3"/>
  <c r="G409" i="3"/>
  <c r="F409" i="3"/>
  <c r="D409" i="3"/>
  <c r="C409" i="3"/>
  <c r="B409" i="3"/>
  <c r="A409" i="3"/>
  <c r="J408" i="3"/>
  <c r="I408" i="3"/>
  <c r="H408" i="3"/>
  <c r="G408" i="3"/>
  <c r="F408" i="3"/>
  <c r="D408" i="3"/>
  <c r="C408" i="3"/>
  <c r="B408" i="3"/>
  <c r="A408" i="3"/>
  <c r="J407" i="3"/>
  <c r="I407" i="3"/>
  <c r="H407" i="3"/>
  <c r="G407" i="3"/>
  <c r="F407" i="3"/>
  <c r="D407" i="3"/>
  <c r="C407" i="3"/>
  <c r="B407" i="3"/>
  <c r="A407" i="3"/>
  <c r="J406" i="3"/>
  <c r="I406" i="3"/>
  <c r="H406" i="3"/>
  <c r="G406" i="3"/>
  <c r="F406" i="3"/>
  <c r="D406" i="3"/>
  <c r="C406" i="3"/>
  <c r="B406" i="3"/>
  <c r="A406" i="3"/>
  <c r="J405" i="3"/>
  <c r="I405" i="3"/>
  <c r="H405" i="3"/>
  <c r="G405" i="3"/>
  <c r="F405" i="3"/>
  <c r="D405" i="3"/>
  <c r="C405" i="3"/>
  <c r="B405" i="3"/>
  <c r="A405" i="3"/>
  <c r="J404" i="3"/>
  <c r="I404" i="3"/>
  <c r="H404" i="3"/>
  <c r="G404" i="3"/>
  <c r="F404" i="3"/>
  <c r="D404" i="3"/>
  <c r="C404" i="3"/>
  <c r="B404" i="3"/>
  <c r="A404" i="3"/>
  <c r="J403" i="3"/>
  <c r="I403" i="3"/>
  <c r="H403" i="3"/>
  <c r="G403" i="3"/>
  <c r="F403" i="3"/>
  <c r="D403" i="3"/>
  <c r="C403" i="3"/>
  <c r="B403" i="3"/>
  <c r="A403" i="3"/>
  <c r="J402" i="3"/>
  <c r="I402" i="3"/>
  <c r="H402" i="3"/>
  <c r="G402" i="3"/>
  <c r="F402" i="3"/>
  <c r="D402" i="3"/>
  <c r="C402" i="3"/>
  <c r="B402" i="3"/>
  <c r="A402" i="3"/>
  <c r="J401" i="3"/>
  <c r="I401" i="3"/>
  <c r="H401" i="3"/>
  <c r="G401" i="3"/>
  <c r="F401" i="3"/>
  <c r="D401" i="3"/>
  <c r="C401" i="3"/>
  <c r="B401" i="3"/>
  <c r="A401" i="3"/>
  <c r="J400" i="3"/>
  <c r="I400" i="3"/>
  <c r="H400" i="3"/>
  <c r="G400" i="3"/>
  <c r="F400" i="3"/>
  <c r="D400" i="3"/>
  <c r="C400" i="3"/>
  <c r="B400" i="3"/>
  <c r="A400" i="3"/>
  <c r="J399" i="3"/>
  <c r="I399" i="3"/>
  <c r="H399" i="3"/>
  <c r="G399" i="3"/>
  <c r="F399" i="3"/>
  <c r="D399" i="3"/>
  <c r="C399" i="3"/>
  <c r="B399" i="3"/>
  <c r="A399" i="3"/>
  <c r="J398" i="3"/>
  <c r="I398" i="3"/>
  <c r="H398" i="3"/>
  <c r="G398" i="3"/>
  <c r="F398" i="3"/>
  <c r="D398" i="3"/>
  <c r="C398" i="3"/>
  <c r="B398" i="3"/>
  <c r="A398" i="3"/>
  <c r="J397" i="3"/>
  <c r="I397" i="3"/>
  <c r="H397" i="3"/>
  <c r="G397" i="3"/>
  <c r="F397" i="3"/>
  <c r="D397" i="3"/>
  <c r="C397" i="3"/>
  <c r="B397" i="3"/>
  <c r="A397" i="3"/>
  <c r="J396" i="3"/>
  <c r="I396" i="3"/>
  <c r="H396" i="3"/>
  <c r="G396" i="3"/>
  <c r="F396" i="3"/>
  <c r="D396" i="3"/>
  <c r="C396" i="3"/>
  <c r="B396" i="3"/>
  <c r="A396" i="3"/>
  <c r="J395" i="3"/>
  <c r="I395" i="3"/>
  <c r="H395" i="3"/>
  <c r="G395" i="3"/>
  <c r="F395" i="3"/>
  <c r="D395" i="3"/>
  <c r="C395" i="3"/>
  <c r="B395" i="3"/>
  <c r="A395" i="3"/>
  <c r="J394" i="3"/>
  <c r="I394" i="3"/>
  <c r="H394" i="3"/>
  <c r="G394" i="3"/>
  <c r="F394" i="3"/>
  <c r="D394" i="3"/>
  <c r="C394" i="3"/>
  <c r="B394" i="3"/>
  <c r="A394" i="3"/>
  <c r="J393" i="3"/>
  <c r="I393" i="3"/>
  <c r="H393" i="3"/>
  <c r="G393" i="3"/>
  <c r="F393" i="3"/>
  <c r="D393" i="3"/>
  <c r="C393" i="3"/>
  <c r="B393" i="3"/>
  <c r="A393" i="3"/>
  <c r="J392" i="3"/>
  <c r="I392" i="3"/>
  <c r="H392" i="3"/>
  <c r="G392" i="3"/>
  <c r="F392" i="3"/>
  <c r="D392" i="3"/>
  <c r="C392" i="3"/>
  <c r="B392" i="3"/>
  <c r="A392" i="3"/>
  <c r="J391" i="3"/>
  <c r="I391" i="3"/>
  <c r="H391" i="3"/>
  <c r="G391" i="3"/>
  <c r="F391" i="3"/>
  <c r="D391" i="3"/>
  <c r="C391" i="3"/>
  <c r="B391" i="3"/>
  <c r="A391" i="3"/>
  <c r="J390" i="3"/>
  <c r="I390" i="3"/>
  <c r="H390" i="3"/>
  <c r="G390" i="3"/>
  <c r="F390" i="3"/>
  <c r="D390" i="3"/>
  <c r="C390" i="3"/>
  <c r="B390" i="3"/>
  <c r="A390" i="3"/>
  <c r="J389" i="3"/>
  <c r="I389" i="3"/>
  <c r="H389" i="3"/>
  <c r="G389" i="3"/>
  <c r="F389" i="3"/>
  <c r="D389" i="3"/>
  <c r="C389" i="3"/>
  <c r="B389" i="3"/>
  <c r="A389" i="3"/>
  <c r="J388" i="3"/>
  <c r="I388" i="3"/>
  <c r="H388" i="3"/>
  <c r="G388" i="3"/>
  <c r="F388" i="3"/>
  <c r="D388" i="3"/>
  <c r="C388" i="3"/>
  <c r="B388" i="3"/>
  <c r="A388" i="3"/>
  <c r="J387" i="3"/>
  <c r="I387" i="3"/>
  <c r="H387" i="3"/>
  <c r="G387" i="3"/>
  <c r="F387" i="3"/>
  <c r="D387" i="3"/>
  <c r="C387" i="3"/>
  <c r="B387" i="3"/>
  <c r="A387" i="3"/>
  <c r="J386" i="3"/>
  <c r="I386" i="3"/>
  <c r="H386" i="3"/>
  <c r="G386" i="3"/>
  <c r="F386" i="3"/>
  <c r="D386" i="3"/>
  <c r="C386" i="3"/>
  <c r="B386" i="3"/>
  <c r="A386" i="3"/>
  <c r="J385" i="3"/>
  <c r="I385" i="3"/>
  <c r="H385" i="3"/>
  <c r="G385" i="3"/>
  <c r="F385" i="3"/>
  <c r="D385" i="3"/>
  <c r="C385" i="3"/>
  <c r="B385" i="3"/>
  <c r="A385" i="3"/>
  <c r="J384" i="3"/>
  <c r="I384" i="3"/>
  <c r="H384" i="3"/>
  <c r="G384" i="3"/>
  <c r="F384" i="3"/>
  <c r="D384" i="3"/>
  <c r="C384" i="3"/>
  <c r="B384" i="3"/>
  <c r="A384" i="3"/>
  <c r="J383" i="3"/>
  <c r="I383" i="3"/>
  <c r="H383" i="3"/>
  <c r="G383" i="3"/>
  <c r="F383" i="3"/>
  <c r="D383" i="3"/>
  <c r="C383" i="3"/>
  <c r="B383" i="3"/>
  <c r="A383" i="3"/>
  <c r="J382" i="3"/>
  <c r="I382" i="3"/>
  <c r="H382" i="3"/>
  <c r="G382" i="3"/>
  <c r="F382" i="3"/>
  <c r="D382" i="3"/>
  <c r="C382" i="3"/>
  <c r="B382" i="3"/>
  <c r="A382" i="3"/>
  <c r="J381" i="3"/>
  <c r="I381" i="3"/>
  <c r="H381" i="3"/>
  <c r="G381" i="3"/>
  <c r="F381" i="3"/>
  <c r="D381" i="3"/>
  <c r="C381" i="3"/>
  <c r="B381" i="3"/>
  <c r="A381" i="3"/>
  <c r="J380" i="3"/>
  <c r="I380" i="3"/>
  <c r="H380" i="3"/>
  <c r="G380" i="3"/>
  <c r="F380" i="3"/>
  <c r="D380" i="3"/>
  <c r="C380" i="3"/>
  <c r="B380" i="3"/>
  <c r="A380" i="3"/>
  <c r="J379" i="3"/>
  <c r="I379" i="3"/>
  <c r="H379" i="3"/>
  <c r="G379" i="3"/>
  <c r="F379" i="3"/>
  <c r="D379" i="3"/>
  <c r="C379" i="3"/>
  <c r="B379" i="3"/>
  <c r="A379" i="3"/>
  <c r="J378" i="3"/>
  <c r="I378" i="3"/>
  <c r="H378" i="3"/>
  <c r="G378" i="3"/>
  <c r="F378" i="3"/>
  <c r="D378" i="3"/>
  <c r="C378" i="3"/>
  <c r="B378" i="3"/>
  <c r="A378" i="3"/>
  <c r="J377" i="3"/>
  <c r="I377" i="3"/>
  <c r="H377" i="3"/>
  <c r="G377" i="3"/>
  <c r="F377" i="3"/>
  <c r="D377" i="3"/>
  <c r="C377" i="3"/>
  <c r="B377" i="3"/>
  <c r="A377" i="3"/>
  <c r="J376" i="3"/>
  <c r="I376" i="3"/>
  <c r="H376" i="3"/>
  <c r="G376" i="3"/>
  <c r="F376" i="3"/>
  <c r="D376" i="3"/>
  <c r="C376" i="3"/>
  <c r="B376" i="3"/>
  <c r="A376" i="3"/>
  <c r="J375" i="3"/>
  <c r="I375" i="3"/>
  <c r="H375" i="3"/>
  <c r="G375" i="3"/>
  <c r="F375" i="3"/>
  <c r="D375" i="3"/>
  <c r="C375" i="3"/>
  <c r="B375" i="3"/>
  <c r="A375" i="3"/>
  <c r="J374" i="3"/>
  <c r="I374" i="3"/>
  <c r="H374" i="3"/>
  <c r="G374" i="3"/>
  <c r="F374" i="3"/>
  <c r="D374" i="3"/>
  <c r="C374" i="3"/>
  <c r="B374" i="3"/>
  <c r="A374" i="3"/>
  <c r="J373" i="3"/>
  <c r="I373" i="3"/>
  <c r="H373" i="3"/>
  <c r="G373" i="3"/>
  <c r="F373" i="3"/>
  <c r="D373" i="3"/>
  <c r="C373" i="3"/>
  <c r="B373" i="3"/>
  <c r="A373" i="3"/>
  <c r="J372" i="3"/>
  <c r="I372" i="3"/>
  <c r="H372" i="3"/>
  <c r="G372" i="3"/>
  <c r="F372" i="3"/>
  <c r="D372" i="3"/>
  <c r="C372" i="3"/>
  <c r="B372" i="3"/>
  <c r="A372" i="3"/>
  <c r="J371" i="3"/>
  <c r="I371" i="3"/>
  <c r="H371" i="3"/>
  <c r="G371" i="3"/>
  <c r="F371" i="3"/>
  <c r="D371" i="3"/>
  <c r="C371" i="3"/>
  <c r="B371" i="3"/>
  <c r="A371" i="3"/>
  <c r="J370" i="3"/>
  <c r="I370" i="3"/>
  <c r="H370" i="3"/>
  <c r="G370" i="3"/>
  <c r="F370" i="3"/>
  <c r="D370" i="3"/>
  <c r="C370" i="3"/>
  <c r="B370" i="3"/>
  <c r="A370" i="3"/>
  <c r="J369" i="3"/>
  <c r="I369" i="3"/>
  <c r="H369" i="3"/>
  <c r="G369" i="3"/>
  <c r="F369" i="3"/>
  <c r="D369" i="3"/>
  <c r="C369" i="3"/>
  <c r="B369" i="3"/>
  <c r="A369" i="3"/>
  <c r="J368" i="3"/>
  <c r="I368" i="3"/>
  <c r="H368" i="3"/>
  <c r="G368" i="3"/>
  <c r="F368" i="3"/>
  <c r="D368" i="3"/>
  <c r="C368" i="3"/>
  <c r="B368" i="3"/>
  <c r="A368" i="3"/>
  <c r="J367" i="3"/>
  <c r="I367" i="3"/>
  <c r="H367" i="3"/>
  <c r="G367" i="3"/>
  <c r="F367" i="3"/>
  <c r="D367" i="3"/>
  <c r="C367" i="3"/>
  <c r="B367" i="3"/>
  <c r="A367" i="3"/>
  <c r="J366" i="3"/>
  <c r="I366" i="3"/>
  <c r="H366" i="3"/>
  <c r="G366" i="3"/>
  <c r="F366" i="3"/>
  <c r="D366" i="3"/>
  <c r="C366" i="3"/>
  <c r="B366" i="3"/>
  <c r="A366" i="3"/>
  <c r="J365" i="3"/>
  <c r="I365" i="3"/>
  <c r="H365" i="3"/>
  <c r="G365" i="3"/>
  <c r="F365" i="3"/>
  <c r="D365" i="3"/>
  <c r="C365" i="3"/>
  <c r="B365" i="3"/>
  <c r="A365" i="3"/>
  <c r="J364" i="3"/>
  <c r="I364" i="3"/>
  <c r="H364" i="3"/>
  <c r="G364" i="3"/>
  <c r="F364" i="3"/>
  <c r="D364" i="3"/>
  <c r="C364" i="3"/>
  <c r="B364" i="3"/>
  <c r="A364" i="3"/>
  <c r="J363" i="3"/>
  <c r="I363" i="3"/>
  <c r="H363" i="3"/>
  <c r="G363" i="3"/>
  <c r="F363" i="3"/>
  <c r="D363" i="3"/>
  <c r="C363" i="3"/>
  <c r="B363" i="3"/>
  <c r="A363" i="3"/>
  <c r="J362" i="3"/>
  <c r="I362" i="3"/>
  <c r="H362" i="3"/>
  <c r="G362" i="3"/>
  <c r="F362" i="3"/>
  <c r="D362" i="3"/>
  <c r="C362" i="3"/>
  <c r="B362" i="3"/>
  <c r="A362" i="3"/>
  <c r="J361" i="3"/>
  <c r="I361" i="3"/>
  <c r="H361" i="3"/>
  <c r="G361" i="3"/>
  <c r="F361" i="3"/>
  <c r="D361" i="3"/>
  <c r="C361" i="3"/>
  <c r="B361" i="3"/>
  <c r="A361" i="3"/>
  <c r="J360" i="3"/>
  <c r="I360" i="3"/>
  <c r="H360" i="3"/>
  <c r="G360" i="3"/>
  <c r="F360" i="3"/>
  <c r="D360" i="3"/>
  <c r="C360" i="3"/>
  <c r="B360" i="3"/>
  <c r="A360" i="3"/>
  <c r="J359" i="3"/>
  <c r="I359" i="3"/>
  <c r="H359" i="3"/>
  <c r="G359" i="3"/>
  <c r="F359" i="3"/>
  <c r="D359" i="3"/>
  <c r="C359" i="3"/>
  <c r="B359" i="3"/>
  <c r="A359" i="3"/>
  <c r="J358" i="3"/>
  <c r="I358" i="3"/>
  <c r="H358" i="3"/>
  <c r="G358" i="3"/>
  <c r="F358" i="3"/>
  <c r="D358" i="3"/>
  <c r="C358" i="3"/>
  <c r="B358" i="3"/>
  <c r="A358" i="3"/>
  <c r="J357" i="3"/>
  <c r="I357" i="3"/>
  <c r="H357" i="3"/>
  <c r="G357" i="3"/>
  <c r="F357" i="3"/>
  <c r="D357" i="3"/>
  <c r="C357" i="3"/>
  <c r="B357" i="3"/>
  <c r="A357" i="3"/>
  <c r="J356" i="3"/>
  <c r="I356" i="3"/>
  <c r="H356" i="3"/>
  <c r="G356" i="3"/>
  <c r="F356" i="3"/>
  <c r="D356" i="3"/>
  <c r="C356" i="3"/>
  <c r="B356" i="3"/>
  <c r="A356" i="3"/>
  <c r="J355" i="3"/>
  <c r="I355" i="3"/>
  <c r="H355" i="3"/>
  <c r="G355" i="3"/>
  <c r="F355" i="3"/>
  <c r="D355" i="3"/>
  <c r="C355" i="3"/>
  <c r="B355" i="3"/>
  <c r="A355" i="3"/>
  <c r="J354" i="3"/>
  <c r="I354" i="3"/>
  <c r="H354" i="3"/>
  <c r="G354" i="3"/>
  <c r="F354" i="3"/>
  <c r="D354" i="3"/>
  <c r="C354" i="3"/>
  <c r="B354" i="3"/>
  <c r="A354" i="3"/>
  <c r="J353" i="3"/>
  <c r="I353" i="3"/>
  <c r="H353" i="3"/>
  <c r="G353" i="3"/>
  <c r="F353" i="3"/>
  <c r="D353" i="3"/>
  <c r="C353" i="3"/>
  <c r="B353" i="3"/>
  <c r="A353" i="3"/>
  <c r="J352" i="3"/>
  <c r="I352" i="3"/>
  <c r="H352" i="3"/>
  <c r="G352" i="3"/>
  <c r="F352" i="3"/>
  <c r="D352" i="3"/>
  <c r="C352" i="3"/>
  <c r="B352" i="3"/>
  <c r="A352" i="3"/>
  <c r="J351" i="3"/>
  <c r="I351" i="3"/>
  <c r="H351" i="3"/>
  <c r="G351" i="3"/>
  <c r="F351" i="3"/>
  <c r="D351" i="3"/>
  <c r="C351" i="3"/>
  <c r="B351" i="3"/>
  <c r="A351" i="3"/>
  <c r="J350" i="3"/>
  <c r="I350" i="3"/>
  <c r="H350" i="3"/>
  <c r="G350" i="3"/>
  <c r="F350" i="3"/>
  <c r="D350" i="3"/>
  <c r="C350" i="3"/>
  <c r="B350" i="3"/>
  <c r="A350" i="3"/>
  <c r="J349" i="3"/>
  <c r="I349" i="3"/>
  <c r="H349" i="3"/>
  <c r="G349" i="3"/>
  <c r="F349" i="3"/>
  <c r="D349" i="3"/>
  <c r="C349" i="3"/>
  <c r="B349" i="3"/>
  <c r="A349" i="3"/>
  <c r="J348" i="3"/>
  <c r="I348" i="3"/>
  <c r="H348" i="3"/>
  <c r="G348" i="3"/>
  <c r="F348" i="3"/>
  <c r="D348" i="3"/>
  <c r="C348" i="3"/>
  <c r="B348" i="3"/>
  <c r="A348" i="3"/>
  <c r="J347" i="3"/>
  <c r="I347" i="3"/>
  <c r="H347" i="3"/>
  <c r="G347" i="3"/>
  <c r="F347" i="3"/>
  <c r="D347" i="3"/>
  <c r="C347" i="3"/>
  <c r="B347" i="3"/>
  <c r="A347" i="3"/>
  <c r="J346" i="3"/>
  <c r="I346" i="3"/>
  <c r="H346" i="3"/>
  <c r="G346" i="3"/>
  <c r="F346" i="3"/>
  <c r="D346" i="3"/>
  <c r="C346" i="3"/>
  <c r="B346" i="3"/>
  <c r="A346" i="3"/>
  <c r="J345" i="3"/>
  <c r="I345" i="3"/>
  <c r="H345" i="3"/>
  <c r="G345" i="3"/>
  <c r="F345" i="3"/>
  <c r="D345" i="3"/>
  <c r="C345" i="3"/>
  <c r="B345" i="3"/>
  <c r="A345" i="3"/>
  <c r="J344" i="3"/>
  <c r="I344" i="3"/>
  <c r="H344" i="3"/>
  <c r="G344" i="3"/>
  <c r="F344" i="3"/>
  <c r="D344" i="3"/>
  <c r="C344" i="3"/>
  <c r="B344" i="3"/>
  <c r="A344" i="3"/>
  <c r="J343" i="3"/>
  <c r="I343" i="3"/>
  <c r="H343" i="3"/>
  <c r="G343" i="3"/>
  <c r="F343" i="3"/>
  <c r="D343" i="3"/>
  <c r="C343" i="3"/>
  <c r="B343" i="3"/>
  <c r="A343" i="3"/>
  <c r="J342" i="3"/>
  <c r="I342" i="3"/>
  <c r="H342" i="3"/>
  <c r="G342" i="3"/>
  <c r="F342" i="3"/>
  <c r="D342" i="3"/>
  <c r="C342" i="3"/>
  <c r="B342" i="3"/>
  <c r="A342" i="3"/>
  <c r="J341" i="3"/>
  <c r="I341" i="3"/>
  <c r="H341" i="3"/>
  <c r="G341" i="3"/>
  <c r="F341" i="3"/>
  <c r="D341" i="3"/>
  <c r="C341" i="3"/>
  <c r="B341" i="3"/>
  <c r="A341" i="3"/>
  <c r="J340" i="3"/>
  <c r="I340" i="3"/>
  <c r="H340" i="3"/>
  <c r="G340" i="3"/>
  <c r="F340" i="3"/>
  <c r="D340" i="3"/>
  <c r="C340" i="3"/>
  <c r="B340" i="3"/>
  <c r="A340" i="3"/>
  <c r="J339" i="3"/>
  <c r="I339" i="3"/>
  <c r="H339" i="3"/>
  <c r="G339" i="3"/>
  <c r="F339" i="3"/>
  <c r="D339" i="3"/>
  <c r="C339" i="3"/>
  <c r="B339" i="3"/>
  <c r="A339" i="3"/>
  <c r="J338" i="3"/>
  <c r="I338" i="3"/>
  <c r="H338" i="3"/>
  <c r="G338" i="3"/>
  <c r="F338" i="3"/>
  <c r="D338" i="3"/>
  <c r="C338" i="3"/>
  <c r="B338" i="3"/>
  <c r="A338" i="3"/>
  <c r="J337" i="3"/>
  <c r="I337" i="3"/>
  <c r="H337" i="3"/>
  <c r="G337" i="3"/>
  <c r="F337" i="3"/>
  <c r="D337" i="3"/>
  <c r="C337" i="3"/>
  <c r="B337" i="3"/>
  <c r="A337" i="3"/>
  <c r="J336" i="3"/>
  <c r="I336" i="3"/>
  <c r="H336" i="3"/>
  <c r="G336" i="3"/>
  <c r="F336" i="3"/>
  <c r="D336" i="3"/>
  <c r="C336" i="3"/>
  <c r="B336" i="3"/>
  <c r="A336" i="3"/>
  <c r="J335" i="3"/>
  <c r="I335" i="3"/>
  <c r="H335" i="3"/>
  <c r="G335" i="3"/>
  <c r="F335" i="3"/>
  <c r="D335" i="3"/>
  <c r="C335" i="3"/>
  <c r="B335" i="3"/>
  <c r="A335" i="3"/>
  <c r="J334" i="3"/>
  <c r="I334" i="3"/>
  <c r="H334" i="3"/>
  <c r="G334" i="3"/>
  <c r="F334" i="3"/>
  <c r="D334" i="3"/>
  <c r="C334" i="3"/>
  <c r="B334" i="3"/>
  <c r="A334" i="3"/>
  <c r="J333" i="3"/>
  <c r="I333" i="3"/>
  <c r="H333" i="3"/>
  <c r="G333" i="3"/>
  <c r="F333" i="3"/>
  <c r="D333" i="3"/>
  <c r="C333" i="3"/>
  <c r="B333" i="3"/>
  <c r="A333" i="3"/>
  <c r="J332" i="3"/>
  <c r="I332" i="3"/>
  <c r="H332" i="3"/>
  <c r="G332" i="3"/>
  <c r="F332" i="3"/>
  <c r="D332" i="3"/>
  <c r="C332" i="3"/>
  <c r="B332" i="3"/>
  <c r="A332" i="3"/>
  <c r="J331" i="3"/>
  <c r="I331" i="3"/>
  <c r="H331" i="3"/>
  <c r="G331" i="3"/>
  <c r="F331" i="3"/>
  <c r="D331" i="3"/>
  <c r="C331" i="3"/>
  <c r="B331" i="3"/>
  <c r="A331" i="3"/>
  <c r="J330" i="3"/>
  <c r="I330" i="3"/>
  <c r="H330" i="3"/>
  <c r="G330" i="3"/>
  <c r="F330" i="3"/>
  <c r="D330" i="3"/>
  <c r="C330" i="3"/>
  <c r="B330" i="3"/>
  <c r="A330" i="3"/>
  <c r="J329" i="3"/>
  <c r="I329" i="3"/>
  <c r="H329" i="3"/>
  <c r="G329" i="3"/>
  <c r="F329" i="3"/>
  <c r="D329" i="3"/>
  <c r="C329" i="3"/>
  <c r="B329" i="3"/>
  <c r="A329" i="3"/>
  <c r="J328" i="3"/>
  <c r="I328" i="3"/>
  <c r="H328" i="3"/>
  <c r="G328" i="3"/>
  <c r="F328" i="3"/>
  <c r="D328" i="3"/>
  <c r="C328" i="3"/>
  <c r="B328" i="3"/>
  <c r="A328" i="3"/>
  <c r="J327" i="3"/>
  <c r="I327" i="3"/>
  <c r="H327" i="3"/>
  <c r="G327" i="3"/>
  <c r="F327" i="3"/>
  <c r="D327" i="3"/>
  <c r="C327" i="3"/>
  <c r="B327" i="3"/>
  <c r="A327" i="3"/>
  <c r="J326" i="3"/>
  <c r="I326" i="3"/>
  <c r="H326" i="3"/>
  <c r="G326" i="3"/>
  <c r="F326" i="3"/>
  <c r="D326" i="3"/>
  <c r="C326" i="3"/>
  <c r="B326" i="3"/>
  <c r="A326" i="3"/>
  <c r="J325" i="3"/>
  <c r="I325" i="3"/>
  <c r="H325" i="3"/>
  <c r="G325" i="3"/>
  <c r="F325" i="3"/>
  <c r="D325" i="3"/>
  <c r="C325" i="3"/>
  <c r="B325" i="3"/>
  <c r="A325" i="3"/>
  <c r="J324" i="3"/>
  <c r="I324" i="3"/>
  <c r="H324" i="3"/>
  <c r="G324" i="3"/>
  <c r="F324" i="3"/>
  <c r="D324" i="3"/>
  <c r="C324" i="3"/>
  <c r="B324" i="3"/>
  <c r="A324" i="3"/>
  <c r="J323" i="3"/>
  <c r="I323" i="3"/>
  <c r="H323" i="3"/>
  <c r="G323" i="3"/>
  <c r="F323" i="3"/>
  <c r="D323" i="3"/>
  <c r="C323" i="3"/>
  <c r="B323" i="3"/>
  <c r="A323" i="3"/>
  <c r="J322" i="3"/>
  <c r="I322" i="3"/>
  <c r="H322" i="3"/>
  <c r="G322" i="3"/>
  <c r="F322" i="3"/>
  <c r="D322" i="3"/>
  <c r="C322" i="3"/>
  <c r="B322" i="3"/>
  <c r="A322" i="3"/>
  <c r="J321" i="3"/>
  <c r="I321" i="3"/>
  <c r="H321" i="3"/>
  <c r="G321" i="3"/>
  <c r="F321" i="3"/>
  <c r="D321" i="3"/>
  <c r="C321" i="3"/>
  <c r="B321" i="3"/>
  <c r="A321" i="3"/>
  <c r="J320" i="3"/>
  <c r="I320" i="3"/>
  <c r="H320" i="3"/>
  <c r="G320" i="3"/>
  <c r="F320" i="3"/>
  <c r="D320" i="3"/>
  <c r="C320" i="3"/>
  <c r="B320" i="3"/>
  <c r="A320" i="3"/>
  <c r="J319" i="3"/>
  <c r="I319" i="3"/>
  <c r="H319" i="3"/>
  <c r="G319" i="3"/>
  <c r="F319" i="3"/>
  <c r="D319" i="3"/>
  <c r="C319" i="3"/>
  <c r="B319" i="3"/>
  <c r="A319" i="3"/>
  <c r="J318" i="3"/>
  <c r="I318" i="3"/>
  <c r="H318" i="3"/>
  <c r="G318" i="3"/>
  <c r="F318" i="3"/>
  <c r="D318" i="3"/>
  <c r="C318" i="3"/>
  <c r="B318" i="3"/>
  <c r="A318" i="3"/>
  <c r="J317" i="3"/>
  <c r="I317" i="3"/>
  <c r="H317" i="3"/>
  <c r="G317" i="3"/>
  <c r="F317" i="3"/>
  <c r="D317" i="3"/>
  <c r="C317" i="3"/>
  <c r="B317" i="3"/>
  <c r="A317" i="3"/>
  <c r="J316" i="3"/>
  <c r="I316" i="3"/>
  <c r="H316" i="3"/>
  <c r="G316" i="3"/>
  <c r="F316" i="3"/>
  <c r="D316" i="3"/>
  <c r="C316" i="3"/>
  <c r="B316" i="3"/>
  <c r="A316" i="3"/>
  <c r="J315" i="3"/>
  <c r="I315" i="3"/>
  <c r="H315" i="3"/>
  <c r="G315" i="3"/>
  <c r="F315" i="3"/>
  <c r="D315" i="3"/>
  <c r="C315" i="3"/>
  <c r="B315" i="3"/>
  <c r="A315" i="3"/>
  <c r="J314" i="3"/>
  <c r="I314" i="3"/>
  <c r="H314" i="3"/>
  <c r="G314" i="3"/>
  <c r="F314" i="3"/>
  <c r="D314" i="3"/>
  <c r="C314" i="3"/>
  <c r="B314" i="3"/>
  <c r="A314" i="3"/>
  <c r="J313" i="3"/>
  <c r="I313" i="3"/>
  <c r="H313" i="3"/>
  <c r="G313" i="3"/>
  <c r="F313" i="3"/>
  <c r="D313" i="3"/>
  <c r="C313" i="3"/>
  <c r="B313" i="3"/>
  <c r="A313" i="3"/>
  <c r="J312" i="3"/>
  <c r="I312" i="3"/>
  <c r="H312" i="3"/>
  <c r="G312" i="3"/>
  <c r="F312" i="3"/>
  <c r="D312" i="3"/>
  <c r="C312" i="3"/>
  <c r="B312" i="3"/>
  <c r="A312" i="3"/>
  <c r="J311" i="3"/>
  <c r="I311" i="3"/>
  <c r="H311" i="3"/>
  <c r="G311" i="3"/>
  <c r="F311" i="3"/>
  <c r="D311" i="3"/>
  <c r="C311" i="3"/>
  <c r="B311" i="3"/>
  <c r="A311" i="3"/>
  <c r="J310" i="3"/>
  <c r="I310" i="3"/>
  <c r="H310" i="3"/>
  <c r="G310" i="3"/>
  <c r="F310" i="3"/>
  <c r="D310" i="3"/>
  <c r="C310" i="3"/>
  <c r="B310" i="3"/>
  <c r="A310" i="3"/>
  <c r="J309" i="3"/>
  <c r="I309" i="3"/>
  <c r="H309" i="3"/>
  <c r="G309" i="3"/>
  <c r="F309" i="3"/>
  <c r="D309" i="3"/>
  <c r="C309" i="3"/>
  <c r="B309" i="3"/>
  <c r="A309" i="3"/>
  <c r="J308" i="3"/>
  <c r="I308" i="3"/>
  <c r="H308" i="3"/>
  <c r="G308" i="3"/>
  <c r="F308" i="3"/>
  <c r="D308" i="3"/>
  <c r="C308" i="3"/>
  <c r="B308" i="3"/>
  <c r="A308" i="3"/>
  <c r="J307" i="3"/>
  <c r="I307" i="3"/>
  <c r="H307" i="3"/>
  <c r="G307" i="3"/>
  <c r="F307" i="3"/>
  <c r="D307" i="3"/>
  <c r="C307" i="3"/>
  <c r="B307" i="3"/>
  <c r="A307" i="3"/>
  <c r="J306" i="3"/>
  <c r="I306" i="3"/>
  <c r="H306" i="3"/>
  <c r="G306" i="3"/>
  <c r="F306" i="3"/>
  <c r="D306" i="3"/>
  <c r="C306" i="3"/>
  <c r="B306" i="3"/>
  <c r="A306" i="3"/>
  <c r="J305" i="3"/>
  <c r="I305" i="3"/>
  <c r="H305" i="3"/>
  <c r="G305" i="3"/>
  <c r="F305" i="3"/>
  <c r="D305" i="3"/>
  <c r="C305" i="3"/>
  <c r="B305" i="3"/>
  <c r="A305" i="3"/>
  <c r="J304" i="3"/>
  <c r="I304" i="3"/>
  <c r="H304" i="3"/>
  <c r="G304" i="3"/>
  <c r="F304" i="3"/>
  <c r="D304" i="3"/>
  <c r="C304" i="3"/>
  <c r="B304" i="3"/>
  <c r="A304" i="3"/>
  <c r="J303" i="3"/>
  <c r="I303" i="3"/>
  <c r="H303" i="3"/>
  <c r="G303" i="3"/>
  <c r="F303" i="3"/>
  <c r="D303" i="3"/>
  <c r="C303" i="3"/>
  <c r="B303" i="3"/>
  <c r="A303" i="3"/>
  <c r="J302" i="3"/>
  <c r="I302" i="3"/>
  <c r="H302" i="3"/>
  <c r="G302" i="3"/>
  <c r="F302" i="3"/>
  <c r="D302" i="3"/>
  <c r="C302" i="3"/>
  <c r="B302" i="3"/>
  <c r="A302" i="3"/>
  <c r="J301" i="3"/>
  <c r="I301" i="3"/>
  <c r="H301" i="3"/>
  <c r="G301" i="3"/>
  <c r="F301" i="3"/>
  <c r="D301" i="3"/>
  <c r="C301" i="3"/>
  <c r="B301" i="3"/>
  <c r="A301" i="3"/>
  <c r="J300" i="3"/>
  <c r="I300" i="3"/>
  <c r="H300" i="3"/>
  <c r="G300" i="3"/>
  <c r="F300" i="3"/>
  <c r="D300" i="3"/>
  <c r="C300" i="3"/>
  <c r="B300" i="3"/>
  <c r="A300" i="3"/>
  <c r="J299" i="3"/>
  <c r="I299" i="3"/>
  <c r="H299" i="3"/>
  <c r="G299" i="3"/>
  <c r="F299" i="3"/>
  <c r="D299" i="3"/>
  <c r="C299" i="3"/>
  <c r="B299" i="3"/>
  <c r="A299" i="3"/>
  <c r="J298" i="3"/>
  <c r="I298" i="3"/>
  <c r="H298" i="3"/>
  <c r="G298" i="3"/>
  <c r="F298" i="3"/>
  <c r="D298" i="3"/>
  <c r="C298" i="3"/>
  <c r="B298" i="3"/>
  <c r="A298" i="3"/>
  <c r="J297" i="3"/>
  <c r="I297" i="3"/>
  <c r="H297" i="3"/>
  <c r="G297" i="3"/>
  <c r="F297" i="3"/>
  <c r="D297" i="3"/>
  <c r="C297" i="3"/>
  <c r="B297" i="3"/>
  <c r="A297" i="3"/>
  <c r="J296" i="3"/>
  <c r="I296" i="3"/>
  <c r="H296" i="3"/>
  <c r="G296" i="3"/>
  <c r="F296" i="3"/>
  <c r="D296" i="3"/>
  <c r="C296" i="3"/>
  <c r="B296" i="3"/>
  <c r="A296" i="3"/>
  <c r="J295" i="3"/>
  <c r="I295" i="3"/>
  <c r="H295" i="3"/>
  <c r="G295" i="3"/>
  <c r="F295" i="3"/>
  <c r="D295" i="3"/>
  <c r="C295" i="3"/>
  <c r="B295" i="3"/>
  <c r="A295" i="3"/>
  <c r="J294" i="3"/>
  <c r="I294" i="3"/>
  <c r="H294" i="3"/>
  <c r="G294" i="3"/>
  <c r="F294" i="3"/>
  <c r="D294" i="3"/>
  <c r="C294" i="3"/>
  <c r="B294" i="3"/>
  <c r="A294" i="3"/>
  <c r="J293" i="3"/>
  <c r="I293" i="3"/>
  <c r="H293" i="3"/>
  <c r="G293" i="3"/>
  <c r="F293" i="3"/>
  <c r="D293" i="3"/>
  <c r="C293" i="3"/>
  <c r="B293" i="3"/>
  <c r="A293" i="3"/>
  <c r="J292" i="3"/>
  <c r="I292" i="3"/>
  <c r="H292" i="3"/>
  <c r="G292" i="3"/>
  <c r="F292" i="3"/>
  <c r="D292" i="3"/>
  <c r="C292" i="3"/>
  <c r="B292" i="3"/>
  <c r="A292" i="3"/>
  <c r="J291" i="3"/>
  <c r="I291" i="3"/>
  <c r="H291" i="3"/>
  <c r="G291" i="3"/>
  <c r="F291" i="3"/>
  <c r="D291" i="3"/>
  <c r="C291" i="3"/>
  <c r="B291" i="3"/>
  <c r="A291" i="3"/>
  <c r="J290" i="3"/>
  <c r="I290" i="3"/>
  <c r="H290" i="3"/>
  <c r="G290" i="3"/>
  <c r="F290" i="3"/>
  <c r="D290" i="3"/>
  <c r="C290" i="3"/>
  <c r="B290" i="3"/>
  <c r="A290" i="3"/>
  <c r="J289" i="3"/>
  <c r="I289" i="3"/>
  <c r="H289" i="3"/>
  <c r="G289" i="3"/>
  <c r="F289" i="3"/>
  <c r="D289" i="3"/>
  <c r="C289" i="3"/>
  <c r="B289" i="3"/>
  <c r="A289" i="3"/>
  <c r="J288" i="3"/>
  <c r="I288" i="3"/>
  <c r="H288" i="3"/>
  <c r="G288" i="3"/>
  <c r="F288" i="3"/>
  <c r="D288" i="3"/>
  <c r="C288" i="3"/>
  <c r="B288" i="3"/>
  <c r="A288" i="3"/>
  <c r="J287" i="3"/>
  <c r="I287" i="3"/>
  <c r="H287" i="3"/>
  <c r="G287" i="3"/>
  <c r="F287" i="3"/>
  <c r="D287" i="3"/>
  <c r="C287" i="3"/>
  <c r="B287" i="3"/>
  <c r="A287" i="3"/>
  <c r="J286" i="3"/>
  <c r="I286" i="3"/>
  <c r="H286" i="3"/>
  <c r="G286" i="3"/>
  <c r="F286" i="3"/>
  <c r="D286" i="3"/>
  <c r="C286" i="3"/>
  <c r="B286" i="3"/>
  <c r="A286" i="3"/>
  <c r="J285" i="3"/>
  <c r="I285" i="3"/>
  <c r="H285" i="3"/>
  <c r="G285" i="3"/>
  <c r="F285" i="3"/>
  <c r="D285" i="3"/>
  <c r="C285" i="3"/>
  <c r="B285" i="3"/>
  <c r="A285" i="3"/>
  <c r="J284" i="3"/>
  <c r="I284" i="3"/>
  <c r="H284" i="3"/>
  <c r="G284" i="3"/>
  <c r="F284" i="3"/>
  <c r="D284" i="3"/>
  <c r="C284" i="3"/>
  <c r="B284" i="3"/>
  <c r="A284" i="3"/>
  <c r="J283" i="3"/>
  <c r="I283" i="3"/>
  <c r="H283" i="3"/>
  <c r="G283" i="3"/>
  <c r="F283" i="3"/>
  <c r="D283" i="3"/>
  <c r="C283" i="3"/>
  <c r="B283" i="3"/>
  <c r="A283" i="3"/>
  <c r="J282" i="3"/>
  <c r="I282" i="3"/>
  <c r="H282" i="3"/>
  <c r="G282" i="3"/>
  <c r="F282" i="3"/>
  <c r="D282" i="3"/>
  <c r="C282" i="3"/>
  <c r="B282" i="3"/>
  <c r="A282" i="3"/>
  <c r="J281" i="3"/>
  <c r="I281" i="3"/>
  <c r="H281" i="3"/>
  <c r="G281" i="3"/>
  <c r="F281" i="3"/>
  <c r="D281" i="3"/>
  <c r="C281" i="3"/>
  <c r="B281" i="3"/>
  <c r="A281" i="3"/>
  <c r="J280" i="3"/>
  <c r="I280" i="3"/>
  <c r="H280" i="3"/>
  <c r="G280" i="3"/>
  <c r="F280" i="3"/>
  <c r="D280" i="3"/>
  <c r="C280" i="3"/>
  <c r="B280" i="3"/>
  <c r="A280" i="3"/>
  <c r="J279" i="3"/>
  <c r="I279" i="3"/>
  <c r="H279" i="3"/>
  <c r="G279" i="3"/>
  <c r="F279" i="3"/>
  <c r="D279" i="3"/>
  <c r="C279" i="3"/>
  <c r="B279" i="3"/>
  <c r="A279" i="3"/>
  <c r="J278" i="3"/>
  <c r="I278" i="3"/>
  <c r="H278" i="3"/>
  <c r="G278" i="3"/>
  <c r="F278" i="3"/>
  <c r="D278" i="3"/>
  <c r="C278" i="3"/>
  <c r="B278" i="3"/>
  <c r="A278" i="3"/>
  <c r="J277" i="3"/>
  <c r="I277" i="3"/>
  <c r="H277" i="3"/>
  <c r="G277" i="3"/>
  <c r="F277" i="3"/>
  <c r="D277" i="3"/>
  <c r="C277" i="3"/>
  <c r="B277" i="3"/>
  <c r="A277" i="3"/>
  <c r="J276" i="3"/>
  <c r="I276" i="3"/>
  <c r="H276" i="3"/>
  <c r="G276" i="3"/>
  <c r="F276" i="3"/>
  <c r="D276" i="3"/>
  <c r="C276" i="3"/>
  <c r="B276" i="3"/>
  <c r="A276" i="3"/>
  <c r="J275" i="3"/>
  <c r="I275" i="3"/>
  <c r="H275" i="3"/>
  <c r="G275" i="3"/>
  <c r="F275" i="3"/>
  <c r="D275" i="3"/>
  <c r="C275" i="3"/>
  <c r="B275" i="3"/>
  <c r="A275" i="3"/>
  <c r="J274" i="3"/>
  <c r="I274" i="3"/>
  <c r="H274" i="3"/>
  <c r="G274" i="3"/>
  <c r="F274" i="3"/>
  <c r="D274" i="3"/>
  <c r="C274" i="3"/>
  <c r="B274" i="3"/>
  <c r="A274" i="3"/>
  <c r="J273" i="3"/>
  <c r="I273" i="3"/>
  <c r="H273" i="3"/>
  <c r="G273" i="3"/>
  <c r="F273" i="3"/>
  <c r="D273" i="3"/>
  <c r="C273" i="3"/>
  <c r="B273" i="3"/>
  <c r="A273" i="3"/>
  <c r="J272" i="3"/>
  <c r="I272" i="3"/>
  <c r="H272" i="3"/>
  <c r="G272" i="3"/>
  <c r="F272" i="3"/>
  <c r="D272" i="3"/>
  <c r="C272" i="3"/>
  <c r="B272" i="3"/>
  <c r="A272" i="3"/>
  <c r="J271" i="3"/>
  <c r="I271" i="3"/>
  <c r="H271" i="3"/>
  <c r="G271" i="3"/>
  <c r="F271" i="3"/>
  <c r="D271" i="3"/>
  <c r="C271" i="3"/>
  <c r="B271" i="3"/>
  <c r="A271" i="3"/>
  <c r="J270" i="3"/>
  <c r="I270" i="3"/>
  <c r="H270" i="3"/>
  <c r="G270" i="3"/>
  <c r="F270" i="3"/>
  <c r="D270" i="3"/>
  <c r="C270" i="3"/>
  <c r="B270" i="3"/>
  <c r="A270" i="3"/>
  <c r="J269" i="3"/>
  <c r="I269" i="3"/>
  <c r="H269" i="3"/>
  <c r="G269" i="3"/>
  <c r="F269" i="3"/>
  <c r="D269" i="3"/>
  <c r="C269" i="3"/>
  <c r="B269" i="3"/>
  <c r="A269" i="3"/>
  <c r="J268" i="3"/>
  <c r="I268" i="3"/>
  <c r="H268" i="3"/>
  <c r="G268" i="3"/>
  <c r="F268" i="3"/>
  <c r="D268" i="3"/>
  <c r="C268" i="3"/>
  <c r="B268" i="3"/>
  <c r="A268" i="3"/>
  <c r="J267" i="3"/>
  <c r="I267" i="3"/>
  <c r="H267" i="3"/>
  <c r="G267" i="3"/>
  <c r="F267" i="3"/>
  <c r="D267" i="3"/>
  <c r="C267" i="3"/>
  <c r="B267" i="3"/>
  <c r="A267" i="3"/>
  <c r="J266" i="3"/>
  <c r="I266" i="3"/>
  <c r="H266" i="3"/>
  <c r="G266" i="3"/>
  <c r="F266" i="3"/>
  <c r="D266" i="3"/>
  <c r="C266" i="3"/>
  <c r="B266" i="3"/>
  <c r="A266" i="3"/>
  <c r="J265" i="3"/>
  <c r="I265" i="3"/>
  <c r="H265" i="3"/>
  <c r="G265" i="3"/>
  <c r="F265" i="3"/>
  <c r="D265" i="3"/>
  <c r="C265" i="3"/>
  <c r="B265" i="3"/>
  <c r="A265" i="3"/>
  <c r="J264" i="3"/>
  <c r="I264" i="3"/>
  <c r="H264" i="3"/>
  <c r="G264" i="3"/>
  <c r="F264" i="3"/>
  <c r="D264" i="3"/>
  <c r="C264" i="3"/>
  <c r="B264" i="3"/>
  <c r="A264" i="3"/>
  <c r="J263" i="3"/>
  <c r="I263" i="3"/>
  <c r="H263" i="3"/>
  <c r="G263" i="3"/>
  <c r="F263" i="3"/>
  <c r="D263" i="3"/>
  <c r="C263" i="3"/>
  <c r="B263" i="3"/>
  <c r="A263" i="3"/>
  <c r="J262" i="3"/>
  <c r="I262" i="3"/>
  <c r="H262" i="3"/>
  <c r="G262" i="3"/>
  <c r="F262" i="3"/>
  <c r="D262" i="3"/>
  <c r="C262" i="3"/>
  <c r="B262" i="3"/>
  <c r="A262" i="3"/>
  <c r="J261" i="3"/>
  <c r="I261" i="3"/>
  <c r="H261" i="3"/>
  <c r="G261" i="3"/>
  <c r="F261" i="3"/>
  <c r="D261" i="3"/>
  <c r="C261" i="3"/>
  <c r="B261" i="3"/>
  <c r="A261" i="3"/>
  <c r="J260" i="3"/>
  <c r="I260" i="3"/>
  <c r="H260" i="3"/>
  <c r="G260" i="3"/>
  <c r="F260" i="3"/>
  <c r="D260" i="3"/>
  <c r="C260" i="3"/>
  <c r="B260" i="3"/>
  <c r="A260" i="3"/>
  <c r="J259" i="3"/>
  <c r="I259" i="3"/>
  <c r="H259" i="3"/>
  <c r="G259" i="3"/>
  <c r="F259" i="3"/>
  <c r="D259" i="3"/>
  <c r="C259" i="3"/>
  <c r="B259" i="3"/>
  <c r="A259" i="3"/>
  <c r="J258" i="3"/>
  <c r="I258" i="3"/>
  <c r="H258" i="3"/>
  <c r="G258" i="3"/>
  <c r="F258" i="3"/>
  <c r="D258" i="3"/>
  <c r="C258" i="3"/>
  <c r="B258" i="3"/>
  <c r="A258" i="3"/>
  <c r="J257" i="3"/>
  <c r="I257" i="3"/>
  <c r="H257" i="3"/>
  <c r="G257" i="3"/>
  <c r="F257" i="3"/>
  <c r="D257" i="3"/>
  <c r="C257" i="3"/>
  <c r="B257" i="3"/>
  <c r="A257" i="3"/>
  <c r="J256" i="3"/>
  <c r="I256" i="3"/>
  <c r="H256" i="3"/>
  <c r="G256" i="3"/>
  <c r="F256" i="3"/>
  <c r="D256" i="3"/>
  <c r="C256" i="3"/>
  <c r="B256" i="3"/>
  <c r="A256" i="3"/>
  <c r="J255" i="3"/>
  <c r="I255" i="3"/>
  <c r="H255" i="3"/>
  <c r="G255" i="3"/>
  <c r="F255" i="3"/>
  <c r="D255" i="3"/>
  <c r="C255" i="3"/>
  <c r="B255" i="3"/>
  <c r="A255" i="3"/>
  <c r="J254" i="3"/>
  <c r="I254" i="3"/>
  <c r="H254" i="3"/>
  <c r="G254" i="3"/>
  <c r="F254" i="3"/>
  <c r="D254" i="3"/>
  <c r="C254" i="3"/>
  <c r="B254" i="3"/>
  <c r="A254" i="3"/>
  <c r="J253" i="3"/>
  <c r="I253" i="3"/>
  <c r="H253" i="3"/>
  <c r="G253" i="3"/>
  <c r="F253" i="3"/>
  <c r="D253" i="3"/>
  <c r="C253" i="3"/>
  <c r="B253" i="3"/>
  <c r="A253" i="3"/>
  <c r="J252" i="3"/>
  <c r="I252" i="3"/>
  <c r="H252" i="3"/>
  <c r="G252" i="3"/>
  <c r="F252" i="3"/>
  <c r="D252" i="3"/>
  <c r="C252" i="3"/>
  <c r="B252" i="3"/>
  <c r="A252" i="3"/>
  <c r="J251" i="3"/>
  <c r="I251" i="3"/>
  <c r="H251" i="3"/>
  <c r="G251" i="3"/>
  <c r="F251" i="3"/>
  <c r="D251" i="3"/>
  <c r="C251" i="3"/>
  <c r="B251" i="3"/>
  <c r="A251" i="3"/>
  <c r="J250" i="3"/>
  <c r="I250" i="3"/>
  <c r="H250" i="3"/>
  <c r="G250" i="3"/>
  <c r="F250" i="3"/>
  <c r="D250" i="3"/>
  <c r="C250" i="3"/>
  <c r="B250" i="3"/>
  <c r="A250" i="3"/>
  <c r="J249" i="3"/>
  <c r="I249" i="3"/>
  <c r="H249" i="3"/>
  <c r="G249" i="3"/>
  <c r="F249" i="3"/>
  <c r="D249" i="3"/>
  <c r="C249" i="3"/>
  <c r="B249" i="3"/>
  <c r="A249" i="3"/>
  <c r="J248" i="3"/>
  <c r="I248" i="3"/>
  <c r="H248" i="3"/>
  <c r="G248" i="3"/>
  <c r="F248" i="3"/>
  <c r="D248" i="3"/>
  <c r="C248" i="3"/>
  <c r="B248" i="3"/>
  <c r="A248" i="3"/>
  <c r="J247" i="3"/>
  <c r="I247" i="3"/>
  <c r="H247" i="3"/>
  <c r="G247" i="3"/>
  <c r="F247" i="3"/>
  <c r="D247" i="3"/>
  <c r="C247" i="3"/>
  <c r="B247" i="3"/>
  <c r="A247" i="3"/>
  <c r="J246" i="3"/>
  <c r="I246" i="3"/>
  <c r="H246" i="3"/>
  <c r="G246" i="3"/>
  <c r="F246" i="3"/>
  <c r="D246" i="3"/>
  <c r="C246" i="3"/>
  <c r="B246" i="3"/>
  <c r="A246" i="3"/>
  <c r="J245" i="3"/>
  <c r="I245" i="3"/>
  <c r="H245" i="3"/>
  <c r="G245" i="3"/>
  <c r="F245" i="3"/>
  <c r="D245" i="3"/>
  <c r="C245" i="3"/>
  <c r="B245" i="3"/>
  <c r="A245" i="3"/>
  <c r="J244" i="3"/>
  <c r="I244" i="3"/>
  <c r="H244" i="3"/>
  <c r="G244" i="3"/>
  <c r="F244" i="3"/>
  <c r="D244" i="3"/>
  <c r="C244" i="3"/>
  <c r="B244" i="3"/>
  <c r="A244" i="3"/>
  <c r="J243" i="3"/>
  <c r="I243" i="3"/>
  <c r="H243" i="3"/>
  <c r="G243" i="3"/>
  <c r="F243" i="3"/>
  <c r="D243" i="3"/>
  <c r="C243" i="3"/>
  <c r="B243" i="3"/>
  <c r="A243" i="3"/>
  <c r="J242" i="3"/>
  <c r="I242" i="3"/>
  <c r="H242" i="3"/>
  <c r="G242" i="3"/>
  <c r="F242" i="3"/>
  <c r="D242" i="3"/>
  <c r="C242" i="3"/>
  <c r="B242" i="3"/>
  <c r="A242" i="3"/>
  <c r="J241" i="3"/>
  <c r="I241" i="3"/>
  <c r="H241" i="3"/>
  <c r="G241" i="3"/>
  <c r="F241" i="3"/>
  <c r="D241" i="3"/>
  <c r="C241" i="3"/>
  <c r="B241" i="3"/>
  <c r="A241" i="3"/>
  <c r="J240" i="3"/>
  <c r="I240" i="3"/>
  <c r="H240" i="3"/>
  <c r="G240" i="3"/>
  <c r="F240" i="3"/>
  <c r="D240" i="3"/>
  <c r="C240" i="3"/>
  <c r="B240" i="3"/>
  <c r="A240" i="3"/>
  <c r="J239" i="3"/>
  <c r="I239" i="3"/>
  <c r="H239" i="3"/>
  <c r="G239" i="3"/>
  <c r="F239" i="3"/>
  <c r="D239" i="3"/>
  <c r="C239" i="3"/>
  <c r="B239" i="3"/>
  <c r="A239" i="3"/>
  <c r="J238" i="3"/>
  <c r="I238" i="3"/>
  <c r="H238" i="3"/>
  <c r="G238" i="3"/>
  <c r="F238" i="3"/>
  <c r="D238" i="3"/>
  <c r="C238" i="3"/>
  <c r="B238" i="3"/>
  <c r="A238" i="3"/>
  <c r="J237" i="3"/>
  <c r="I237" i="3"/>
  <c r="H237" i="3"/>
  <c r="G237" i="3"/>
  <c r="F237" i="3"/>
  <c r="D237" i="3"/>
  <c r="C237" i="3"/>
  <c r="B237" i="3"/>
  <c r="A237" i="3"/>
  <c r="J236" i="3"/>
  <c r="I236" i="3"/>
  <c r="H236" i="3"/>
  <c r="G236" i="3"/>
  <c r="F236" i="3"/>
  <c r="D236" i="3"/>
  <c r="C236" i="3"/>
  <c r="B236" i="3"/>
  <c r="A236" i="3"/>
  <c r="J235" i="3"/>
  <c r="I235" i="3"/>
  <c r="H235" i="3"/>
  <c r="G235" i="3"/>
  <c r="F235" i="3"/>
  <c r="D235" i="3"/>
  <c r="C235" i="3"/>
  <c r="B235" i="3"/>
  <c r="A235" i="3"/>
  <c r="J234" i="3"/>
  <c r="I234" i="3"/>
  <c r="H234" i="3"/>
  <c r="G234" i="3"/>
  <c r="F234" i="3"/>
  <c r="D234" i="3"/>
  <c r="C234" i="3"/>
  <c r="B234" i="3"/>
  <c r="A234" i="3"/>
  <c r="J233" i="3"/>
  <c r="I233" i="3"/>
  <c r="H233" i="3"/>
  <c r="G233" i="3"/>
  <c r="F233" i="3"/>
  <c r="D233" i="3"/>
  <c r="C233" i="3"/>
  <c r="B233" i="3"/>
  <c r="A233" i="3"/>
  <c r="J232" i="3"/>
  <c r="I232" i="3"/>
  <c r="H232" i="3"/>
  <c r="G232" i="3"/>
  <c r="F232" i="3"/>
  <c r="D232" i="3"/>
  <c r="C232" i="3"/>
  <c r="B232" i="3"/>
  <c r="A232" i="3"/>
  <c r="J231" i="3"/>
  <c r="I231" i="3"/>
  <c r="H231" i="3"/>
  <c r="G231" i="3"/>
  <c r="F231" i="3"/>
  <c r="D231" i="3"/>
  <c r="C231" i="3"/>
  <c r="B231" i="3"/>
  <c r="A231" i="3"/>
  <c r="J230" i="3"/>
  <c r="I230" i="3"/>
  <c r="H230" i="3"/>
  <c r="G230" i="3"/>
  <c r="F230" i="3"/>
  <c r="D230" i="3"/>
  <c r="C230" i="3"/>
  <c r="B230" i="3"/>
  <c r="A230" i="3"/>
  <c r="J229" i="3"/>
  <c r="I229" i="3"/>
  <c r="H229" i="3"/>
  <c r="G229" i="3"/>
  <c r="F229" i="3"/>
  <c r="D229" i="3"/>
  <c r="C229" i="3"/>
  <c r="B229" i="3"/>
  <c r="A229" i="3"/>
  <c r="J228" i="3"/>
  <c r="I228" i="3"/>
  <c r="H228" i="3"/>
  <c r="G228" i="3"/>
  <c r="F228" i="3"/>
  <c r="D228" i="3"/>
  <c r="C228" i="3"/>
  <c r="B228" i="3"/>
  <c r="A228" i="3"/>
  <c r="J227" i="3"/>
  <c r="I227" i="3"/>
  <c r="H227" i="3"/>
  <c r="G227" i="3"/>
  <c r="F227" i="3"/>
  <c r="D227" i="3"/>
  <c r="C227" i="3"/>
  <c r="B227" i="3"/>
  <c r="A227" i="3"/>
  <c r="J226" i="3"/>
  <c r="I226" i="3"/>
  <c r="H226" i="3"/>
  <c r="G226" i="3"/>
  <c r="F226" i="3"/>
  <c r="D226" i="3"/>
  <c r="C226" i="3"/>
  <c r="B226" i="3"/>
  <c r="A226" i="3"/>
  <c r="J225" i="3"/>
  <c r="I225" i="3"/>
  <c r="H225" i="3"/>
  <c r="G225" i="3"/>
  <c r="F225" i="3"/>
  <c r="D225" i="3"/>
  <c r="C225" i="3"/>
  <c r="B225" i="3"/>
  <c r="A225" i="3"/>
  <c r="J224" i="3"/>
  <c r="I224" i="3"/>
  <c r="H224" i="3"/>
  <c r="G224" i="3"/>
  <c r="F224" i="3"/>
  <c r="D224" i="3"/>
  <c r="C224" i="3"/>
  <c r="B224" i="3"/>
  <c r="A224" i="3"/>
  <c r="J223" i="3"/>
  <c r="I223" i="3"/>
  <c r="H223" i="3"/>
  <c r="G223" i="3"/>
  <c r="F223" i="3"/>
  <c r="D223" i="3"/>
  <c r="C223" i="3"/>
  <c r="B223" i="3"/>
  <c r="A223" i="3"/>
  <c r="J222" i="3"/>
  <c r="I222" i="3"/>
  <c r="H222" i="3"/>
  <c r="G222" i="3"/>
  <c r="F222" i="3"/>
  <c r="D222" i="3"/>
  <c r="C222" i="3"/>
  <c r="B222" i="3"/>
  <c r="A222" i="3"/>
  <c r="J221" i="3"/>
  <c r="I221" i="3"/>
  <c r="H221" i="3"/>
  <c r="G221" i="3"/>
  <c r="F221" i="3"/>
  <c r="D221" i="3"/>
  <c r="C221" i="3"/>
  <c r="B221" i="3"/>
  <c r="A221" i="3"/>
  <c r="J220" i="3"/>
  <c r="I220" i="3"/>
  <c r="H220" i="3"/>
  <c r="G220" i="3"/>
  <c r="F220" i="3"/>
  <c r="D220" i="3"/>
  <c r="C220" i="3"/>
  <c r="B220" i="3"/>
  <c r="A220" i="3"/>
  <c r="J219" i="3"/>
  <c r="I219" i="3"/>
  <c r="H219" i="3"/>
  <c r="G219" i="3"/>
  <c r="F219" i="3"/>
  <c r="D219" i="3"/>
  <c r="C219" i="3"/>
  <c r="B219" i="3"/>
  <c r="A219" i="3"/>
  <c r="J218" i="3"/>
  <c r="I218" i="3"/>
  <c r="H218" i="3"/>
  <c r="G218" i="3"/>
  <c r="F218" i="3"/>
  <c r="D218" i="3"/>
  <c r="C218" i="3"/>
  <c r="B218" i="3"/>
  <c r="A218" i="3"/>
  <c r="J217" i="3"/>
  <c r="I217" i="3"/>
  <c r="H217" i="3"/>
  <c r="G217" i="3"/>
  <c r="F217" i="3"/>
  <c r="D217" i="3"/>
  <c r="C217" i="3"/>
  <c r="B217" i="3"/>
  <c r="A217" i="3"/>
  <c r="J216" i="3"/>
  <c r="I216" i="3"/>
  <c r="H216" i="3"/>
  <c r="G216" i="3"/>
  <c r="F216" i="3"/>
  <c r="D216" i="3"/>
  <c r="C216" i="3"/>
  <c r="B216" i="3"/>
  <c r="A216" i="3"/>
  <c r="J215" i="3"/>
  <c r="I215" i="3"/>
  <c r="H215" i="3"/>
  <c r="G215" i="3"/>
  <c r="F215" i="3"/>
  <c r="D215" i="3"/>
  <c r="C215" i="3"/>
  <c r="B215" i="3"/>
  <c r="A215" i="3"/>
  <c r="J214" i="3"/>
  <c r="I214" i="3"/>
  <c r="H214" i="3"/>
  <c r="G214" i="3"/>
  <c r="F214" i="3"/>
  <c r="D214" i="3"/>
  <c r="C214" i="3"/>
  <c r="B214" i="3"/>
  <c r="A214" i="3"/>
  <c r="J213" i="3"/>
  <c r="I213" i="3"/>
  <c r="H213" i="3"/>
  <c r="G213" i="3"/>
  <c r="F213" i="3"/>
  <c r="D213" i="3"/>
  <c r="C213" i="3"/>
  <c r="B213" i="3"/>
  <c r="A213" i="3"/>
  <c r="J212" i="3"/>
  <c r="I212" i="3"/>
  <c r="H212" i="3"/>
  <c r="G212" i="3"/>
  <c r="F212" i="3"/>
  <c r="D212" i="3"/>
  <c r="C212" i="3"/>
  <c r="B212" i="3"/>
  <c r="A212" i="3"/>
  <c r="J211" i="3"/>
  <c r="I211" i="3"/>
  <c r="H211" i="3"/>
  <c r="G211" i="3"/>
  <c r="F211" i="3"/>
  <c r="D211" i="3"/>
  <c r="C211" i="3"/>
  <c r="B211" i="3"/>
  <c r="A211" i="3"/>
  <c r="J210" i="3"/>
  <c r="I210" i="3"/>
  <c r="H210" i="3"/>
  <c r="G210" i="3"/>
  <c r="F210" i="3"/>
  <c r="D210" i="3"/>
  <c r="C210" i="3"/>
  <c r="B210" i="3"/>
  <c r="A210" i="3"/>
  <c r="J209" i="3"/>
  <c r="I209" i="3"/>
  <c r="H209" i="3"/>
  <c r="G209" i="3"/>
  <c r="F209" i="3"/>
  <c r="D209" i="3"/>
  <c r="C209" i="3"/>
  <c r="B209" i="3"/>
  <c r="A209" i="3"/>
  <c r="J208" i="3"/>
  <c r="I208" i="3"/>
  <c r="H208" i="3"/>
  <c r="G208" i="3"/>
  <c r="F208" i="3"/>
  <c r="D208" i="3"/>
  <c r="C208" i="3"/>
  <c r="B208" i="3"/>
  <c r="A208" i="3"/>
  <c r="J207" i="3"/>
  <c r="I207" i="3"/>
  <c r="H207" i="3"/>
  <c r="G207" i="3"/>
  <c r="F207" i="3"/>
  <c r="D207" i="3"/>
  <c r="C207" i="3"/>
  <c r="B207" i="3"/>
  <c r="A207" i="3"/>
  <c r="J206" i="3"/>
  <c r="I206" i="3"/>
  <c r="H206" i="3"/>
  <c r="G206" i="3"/>
  <c r="F206" i="3"/>
  <c r="D206" i="3"/>
  <c r="C206" i="3"/>
  <c r="B206" i="3"/>
  <c r="A206" i="3"/>
  <c r="J205" i="3"/>
  <c r="I205" i="3"/>
  <c r="H205" i="3"/>
  <c r="G205" i="3"/>
  <c r="F205" i="3"/>
  <c r="D205" i="3"/>
  <c r="C205" i="3"/>
  <c r="B205" i="3"/>
  <c r="A205" i="3"/>
  <c r="J204" i="3"/>
  <c r="I204" i="3"/>
  <c r="H204" i="3"/>
  <c r="G204" i="3"/>
  <c r="F204" i="3"/>
  <c r="D204" i="3"/>
  <c r="C204" i="3"/>
  <c r="B204" i="3"/>
  <c r="A204" i="3"/>
  <c r="J203" i="3"/>
  <c r="I203" i="3"/>
  <c r="H203" i="3"/>
  <c r="G203" i="3"/>
  <c r="F203" i="3"/>
  <c r="D203" i="3"/>
  <c r="C203" i="3"/>
  <c r="B203" i="3"/>
  <c r="A203" i="3"/>
  <c r="J202" i="3"/>
  <c r="I202" i="3"/>
  <c r="H202" i="3"/>
  <c r="G202" i="3"/>
  <c r="F202" i="3"/>
  <c r="D202" i="3"/>
  <c r="C202" i="3"/>
  <c r="B202" i="3"/>
  <c r="A202" i="3"/>
  <c r="J201" i="3"/>
  <c r="I201" i="3"/>
  <c r="H201" i="3"/>
  <c r="G201" i="3"/>
  <c r="F201" i="3"/>
  <c r="D201" i="3"/>
  <c r="C201" i="3"/>
  <c r="B201" i="3"/>
  <c r="A201" i="3"/>
  <c r="J200" i="3"/>
  <c r="I200" i="3"/>
  <c r="H200" i="3"/>
  <c r="G200" i="3"/>
  <c r="F200" i="3"/>
  <c r="D200" i="3"/>
  <c r="C200" i="3"/>
  <c r="B200" i="3"/>
  <c r="A200" i="3"/>
  <c r="J199" i="3"/>
  <c r="I199" i="3"/>
  <c r="H199" i="3"/>
  <c r="G199" i="3"/>
  <c r="F199" i="3"/>
  <c r="D199" i="3"/>
  <c r="C199" i="3"/>
  <c r="B199" i="3"/>
  <c r="A199" i="3"/>
  <c r="J198" i="3"/>
  <c r="I198" i="3"/>
  <c r="H198" i="3"/>
  <c r="G198" i="3"/>
  <c r="F198" i="3"/>
  <c r="D198" i="3"/>
  <c r="C198" i="3"/>
  <c r="B198" i="3"/>
  <c r="A198" i="3"/>
  <c r="J197" i="3"/>
  <c r="I197" i="3"/>
  <c r="H197" i="3"/>
  <c r="G197" i="3"/>
  <c r="F197" i="3"/>
  <c r="D197" i="3"/>
  <c r="C197" i="3"/>
  <c r="B197" i="3"/>
  <c r="A197" i="3"/>
  <c r="J196" i="3"/>
  <c r="I196" i="3"/>
  <c r="H196" i="3"/>
  <c r="G196" i="3"/>
  <c r="F196" i="3"/>
  <c r="D196" i="3"/>
  <c r="C196" i="3"/>
  <c r="B196" i="3"/>
  <c r="A196" i="3"/>
  <c r="J195" i="3"/>
  <c r="I195" i="3"/>
  <c r="H195" i="3"/>
  <c r="G195" i="3"/>
  <c r="F195" i="3"/>
  <c r="D195" i="3"/>
  <c r="C195" i="3"/>
  <c r="B195" i="3"/>
  <c r="A195" i="3"/>
  <c r="J194" i="3"/>
  <c r="I194" i="3"/>
  <c r="H194" i="3"/>
  <c r="G194" i="3"/>
  <c r="F194" i="3"/>
  <c r="D194" i="3"/>
  <c r="C194" i="3"/>
  <c r="B194" i="3"/>
  <c r="A194" i="3"/>
  <c r="J193" i="3"/>
  <c r="I193" i="3"/>
  <c r="H193" i="3"/>
  <c r="G193" i="3"/>
  <c r="F193" i="3"/>
  <c r="D193" i="3"/>
  <c r="C193" i="3"/>
  <c r="B193" i="3"/>
  <c r="A193" i="3"/>
  <c r="J192" i="3"/>
  <c r="I192" i="3"/>
  <c r="H192" i="3"/>
  <c r="G192" i="3"/>
  <c r="F192" i="3"/>
  <c r="D192" i="3"/>
  <c r="C192" i="3"/>
  <c r="B192" i="3"/>
  <c r="A192" i="3"/>
  <c r="J191" i="3"/>
  <c r="I191" i="3"/>
  <c r="H191" i="3"/>
  <c r="G191" i="3"/>
  <c r="F191" i="3"/>
  <c r="D191" i="3"/>
  <c r="C191" i="3"/>
  <c r="B191" i="3"/>
  <c r="A191" i="3"/>
  <c r="J190" i="3"/>
  <c r="I190" i="3"/>
  <c r="H190" i="3"/>
  <c r="G190" i="3"/>
  <c r="F190" i="3"/>
  <c r="D190" i="3"/>
  <c r="C190" i="3"/>
  <c r="B190" i="3"/>
  <c r="A190" i="3"/>
  <c r="J189" i="3"/>
  <c r="I189" i="3"/>
  <c r="H189" i="3"/>
  <c r="G189" i="3"/>
  <c r="F189" i="3"/>
  <c r="D189" i="3"/>
  <c r="C189" i="3"/>
  <c r="B189" i="3"/>
  <c r="A189" i="3"/>
  <c r="J188" i="3"/>
  <c r="I188" i="3"/>
  <c r="H188" i="3"/>
  <c r="G188" i="3"/>
  <c r="F188" i="3"/>
  <c r="D188" i="3"/>
  <c r="C188" i="3"/>
  <c r="B188" i="3"/>
  <c r="A188" i="3"/>
  <c r="J187" i="3"/>
  <c r="I187" i="3"/>
  <c r="H187" i="3"/>
  <c r="G187" i="3"/>
  <c r="F187" i="3"/>
  <c r="D187" i="3"/>
  <c r="C187" i="3"/>
  <c r="B187" i="3"/>
  <c r="A187" i="3"/>
  <c r="J186" i="3"/>
  <c r="I186" i="3"/>
  <c r="H186" i="3"/>
  <c r="G186" i="3"/>
  <c r="F186" i="3"/>
  <c r="D186" i="3"/>
  <c r="C186" i="3"/>
  <c r="B186" i="3"/>
  <c r="A186" i="3"/>
  <c r="J185" i="3"/>
  <c r="I185" i="3"/>
  <c r="H185" i="3"/>
  <c r="G185" i="3"/>
  <c r="F185" i="3"/>
  <c r="D185" i="3"/>
  <c r="C185" i="3"/>
  <c r="B185" i="3"/>
  <c r="A185" i="3"/>
  <c r="J184" i="3"/>
  <c r="I184" i="3"/>
  <c r="H184" i="3"/>
  <c r="G184" i="3"/>
  <c r="F184" i="3"/>
  <c r="D184" i="3"/>
  <c r="C184" i="3"/>
  <c r="B184" i="3"/>
  <c r="A184" i="3"/>
  <c r="J183" i="3"/>
  <c r="I183" i="3"/>
  <c r="H183" i="3"/>
  <c r="G183" i="3"/>
  <c r="F183" i="3"/>
  <c r="D183" i="3"/>
  <c r="C183" i="3"/>
  <c r="B183" i="3"/>
  <c r="A183" i="3"/>
  <c r="J182" i="3"/>
  <c r="I182" i="3"/>
  <c r="H182" i="3"/>
  <c r="G182" i="3"/>
  <c r="F182" i="3"/>
  <c r="D182" i="3"/>
  <c r="C182" i="3"/>
  <c r="B182" i="3"/>
  <c r="A182" i="3"/>
  <c r="J181" i="3"/>
  <c r="I181" i="3"/>
  <c r="H181" i="3"/>
  <c r="G181" i="3"/>
  <c r="F181" i="3"/>
  <c r="D181" i="3"/>
  <c r="C181" i="3"/>
  <c r="B181" i="3"/>
  <c r="A181" i="3"/>
  <c r="J180" i="3"/>
  <c r="I180" i="3"/>
  <c r="H180" i="3"/>
  <c r="G180" i="3"/>
  <c r="F180" i="3"/>
  <c r="D180" i="3"/>
  <c r="C180" i="3"/>
  <c r="B180" i="3"/>
  <c r="A180" i="3"/>
  <c r="J179" i="3"/>
  <c r="I179" i="3"/>
  <c r="H179" i="3"/>
  <c r="G179" i="3"/>
  <c r="F179" i="3"/>
  <c r="D179" i="3"/>
  <c r="C179" i="3"/>
  <c r="B179" i="3"/>
  <c r="A179" i="3"/>
  <c r="J178" i="3"/>
  <c r="I178" i="3"/>
  <c r="H178" i="3"/>
  <c r="G178" i="3"/>
  <c r="F178" i="3"/>
  <c r="D178" i="3"/>
  <c r="C178" i="3"/>
  <c r="B178" i="3"/>
  <c r="A178" i="3"/>
  <c r="J177" i="3"/>
  <c r="I177" i="3"/>
  <c r="H177" i="3"/>
  <c r="G177" i="3"/>
  <c r="F177" i="3"/>
  <c r="D177" i="3"/>
  <c r="C177" i="3"/>
  <c r="B177" i="3"/>
  <c r="A177" i="3"/>
  <c r="J176" i="3"/>
  <c r="I176" i="3"/>
  <c r="H176" i="3"/>
  <c r="G176" i="3"/>
  <c r="F176" i="3"/>
  <c r="D176" i="3"/>
  <c r="C176" i="3"/>
  <c r="B176" i="3"/>
  <c r="A176" i="3"/>
  <c r="J175" i="3"/>
  <c r="I175" i="3"/>
  <c r="H175" i="3"/>
  <c r="G175" i="3"/>
  <c r="F175" i="3"/>
  <c r="D175" i="3"/>
  <c r="C175" i="3"/>
  <c r="B175" i="3"/>
  <c r="A175" i="3"/>
  <c r="J174" i="3"/>
  <c r="I174" i="3"/>
  <c r="H174" i="3"/>
  <c r="G174" i="3"/>
  <c r="F174" i="3"/>
  <c r="D174" i="3"/>
  <c r="C174" i="3"/>
  <c r="B174" i="3"/>
  <c r="A174" i="3"/>
  <c r="J173" i="3"/>
  <c r="I173" i="3"/>
  <c r="H173" i="3"/>
  <c r="G173" i="3"/>
  <c r="F173" i="3"/>
  <c r="D173" i="3"/>
  <c r="C173" i="3"/>
  <c r="B173" i="3"/>
  <c r="A173" i="3"/>
  <c r="J172" i="3"/>
  <c r="I172" i="3"/>
  <c r="H172" i="3"/>
  <c r="G172" i="3"/>
  <c r="F172" i="3"/>
  <c r="D172" i="3"/>
  <c r="C172" i="3"/>
  <c r="B172" i="3"/>
  <c r="A172" i="3"/>
  <c r="J171" i="3"/>
  <c r="I171" i="3"/>
  <c r="H171" i="3"/>
  <c r="G171" i="3"/>
  <c r="F171" i="3"/>
  <c r="D171" i="3"/>
  <c r="C171" i="3"/>
  <c r="B171" i="3"/>
  <c r="A171" i="3"/>
  <c r="J170" i="3"/>
  <c r="I170" i="3"/>
  <c r="H170" i="3"/>
  <c r="G170" i="3"/>
  <c r="F170" i="3"/>
  <c r="D170" i="3"/>
  <c r="C170" i="3"/>
  <c r="B170" i="3"/>
  <c r="A170" i="3"/>
  <c r="J169" i="3"/>
  <c r="I169" i="3"/>
  <c r="H169" i="3"/>
  <c r="G169" i="3"/>
  <c r="F169" i="3"/>
  <c r="D169" i="3"/>
  <c r="C169" i="3"/>
  <c r="B169" i="3"/>
  <c r="A169" i="3"/>
  <c r="J168" i="3"/>
  <c r="I168" i="3"/>
  <c r="H168" i="3"/>
  <c r="G168" i="3"/>
  <c r="F168" i="3"/>
  <c r="D168" i="3"/>
  <c r="C168" i="3"/>
  <c r="B168" i="3"/>
  <c r="A168" i="3"/>
  <c r="J167" i="3"/>
  <c r="I167" i="3"/>
  <c r="H167" i="3"/>
  <c r="G167" i="3"/>
  <c r="F167" i="3"/>
  <c r="D167" i="3"/>
  <c r="C167" i="3"/>
  <c r="B167" i="3"/>
  <c r="A167" i="3"/>
  <c r="J166" i="3"/>
  <c r="I166" i="3"/>
  <c r="H166" i="3"/>
  <c r="G166" i="3"/>
  <c r="F166" i="3"/>
  <c r="D166" i="3"/>
  <c r="C166" i="3"/>
  <c r="B166" i="3"/>
  <c r="A166" i="3"/>
  <c r="J165" i="3"/>
  <c r="I165" i="3"/>
  <c r="H165" i="3"/>
  <c r="G165" i="3"/>
  <c r="F165" i="3"/>
  <c r="D165" i="3"/>
  <c r="C165" i="3"/>
  <c r="B165" i="3"/>
  <c r="A165" i="3"/>
  <c r="J164" i="3"/>
  <c r="I164" i="3"/>
  <c r="H164" i="3"/>
  <c r="G164" i="3"/>
  <c r="F164" i="3"/>
  <c r="D164" i="3"/>
  <c r="C164" i="3"/>
  <c r="B164" i="3"/>
  <c r="A164" i="3"/>
  <c r="J163" i="3"/>
  <c r="I163" i="3"/>
  <c r="H163" i="3"/>
  <c r="G163" i="3"/>
  <c r="F163" i="3"/>
  <c r="D163" i="3"/>
  <c r="C163" i="3"/>
  <c r="B163" i="3"/>
  <c r="A163" i="3"/>
  <c r="J162" i="3"/>
  <c r="I162" i="3"/>
  <c r="H162" i="3"/>
  <c r="G162" i="3"/>
  <c r="F162" i="3"/>
  <c r="D162" i="3"/>
  <c r="C162" i="3"/>
  <c r="B162" i="3"/>
  <c r="A162" i="3"/>
  <c r="J161" i="3"/>
  <c r="I161" i="3"/>
  <c r="H161" i="3"/>
  <c r="G161" i="3"/>
  <c r="F161" i="3"/>
  <c r="D161" i="3"/>
  <c r="C161" i="3"/>
  <c r="B161" i="3"/>
  <c r="A161" i="3"/>
  <c r="J160" i="3"/>
  <c r="I160" i="3"/>
  <c r="H160" i="3"/>
  <c r="G160" i="3"/>
  <c r="F160" i="3"/>
  <c r="D160" i="3"/>
  <c r="C160" i="3"/>
  <c r="B160" i="3"/>
  <c r="A160" i="3"/>
  <c r="J159" i="3"/>
  <c r="I159" i="3"/>
  <c r="H159" i="3"/>
  <c r="G159" i="3"/>
  <c r="F159" i="3"/>
  <c r="D159" i="3"/>
  <c r="C159" i="3"/>
  <c r="B159" i="3"/>
  <c r="A159" i="3"/>
  <c r="J158" i="3"/>
  <c r="I158" i="3"/>
  <c r="H158" i="3"/>
  <c r="G158" i="3"/>
  <c r="F158" i="3"/>
  <c r="D158" i="3"/>
  <c r="C158" i="3"/>
  <c r="B158" i="3"/>
  <c r="A158" i="3"/>
  <c r="J157" i="3"/>
  <c r="I157" i="3"/>
  <c r="H157" i="3"/>
  <c r="G157" i="3"/>
  <c r="F157" i="3"/>
  <c r="D157" i="3"/>
  <c r="C157" i="3"/>
  <c r="B157" i="3"/>
  <c r="A157" i="3"/>
  <c r="J156" i="3"/>
  <c r="I156" i="3"/>
  <c r="H156" i="3"/>
  <c r="G156" i="3"/>
  <c r="F156" i="3"/>
  <c r="D156" i="3"/>
  <c r="C156" i="3"/>
  <c r="B156" i="3"/>
  <c r="A156" i="3"/>
  <c r="J155" i="3"/>
  <c r="I155" i="3"/>
  <c r="H155" i="3"/>
  <c r="G155" i="3"/>
  <c r="F155" i="3"/>
  <c r="D155" i="3"/>
  <c r="C155" i="3"/>
  <c r="B155" i="3"/>
  <c r="A155" i="3"/>
  <c r="J154" i="3"/>
  <c r="I154" i="3"/>
  <c r="H154" i="3"/>
  <c r="G154" i="3"/>
  <c r="F154" i="3"/>
  <c r="D154" i="3"/>
  <c r="C154" i="3"/>
  <c r="B154" i="3"/>
  <c r="A154" i="3"/>
  <c r="J153" i="3"/>
  <c r="I153" i="3"/>
  <c r="H153" i="3"/>
  <c r="G153" i="3"/>
  <c r="F153" i="3"/>
  <c r="D153" i="3"/>
  <c r="C153" i="3"/>
  <c r="B153" i="3"/>
  <c r="A153" i="3"/>
  <c r="J152" i="3"/>
  <c r="I152" i="3"/>
  <c r="H152" i="3"/>
  <c r="G152" i="3"/>
  <c r="F152" i="3"/>
  <c r="D152" i="3"/>
  <c r="C152" i="3"/>
  <c r="B152" i="3"/>
  <c r="A152" i="3"/>
  <c r="J151" i="3"/>
  <c r="I151" i="3"/>
  <c r="H151" i="3"/>
  <c r="G151" i="3"/>
  <c r="F151" i="3"/>
  <c r="D151" i="3"/>
  <c r="C151" i="3"/>
  <c r="B151" i="3"/>
  <c r="A151" i="3"/>
  <c r="J150" i="3"/>
  <c r="I150" i="3"/>
  <c r="H150" i="3"/>
  <c r="G150" i="3"/>
  <c r="F150" i="3"/>
  <c r="D150" i="3"/>
  <c r="C150" i="3"/>
  <c r="B150" i="3"/>
  <c r="A150" i="3"/>
  <c r="J149" i="3"/>
  <c r="I149" i="3"/>
  <c r="H149" i="3"/>
  <c r="G149" i="3"/>
  <c r="F149" i="3"/>
  <c r="D149" i="3"/>
  <c r="C149" i="3"/>
  <c r="B149" i="3"/>
  <c r="A149" i="3"/>
  <c r="J148" i="3"/>
  <c r="I148" i="3"/>
  <c r="H148" i="3"/>
  <c r="G148" i="3"/>
  <c r="F148" i="3"/>
  <c r="D148" i="3"/>
  <c r="C148" i="3"/>
  <c r="B148" i="3"/>
  <c r="A148" i="3"/>
  <c r="J147" i="3"/>
  <c r="I147" i="3"/>
  <c r="H147" i="3"/>
  <c r="G147" i="3"/>
  <c r="F147" i="3"/>
  <c r="D147" i="3"/>
  <c r="C147" i="3"/>
  <c r="B147" i="3"/>
  <c r="A147" i="3"/>
  <c r="J146" i="3"/>
  <c r="I146" i="3"/>
  <c r="H146" i="3"/>
  <c r="G146" i="3"/>
  <c r="F146" i="3"/>
  <c r="D146" i="3"/>
  <c r="C146" i="3"/>
  <c r="B146" i="3"/>
  <c r="A146" i="3"/>
  <c r="J145" i="3"/>
  <c r="I145" i="3"/>
  <c r="H145" i="3"/>
  <c r="G145" i="3"/>
  <c r="F145" i="3"/>
  <c r="D145" i="3"/>
  <c r="C145" i="3"/>
  <c r="B145" i="3"/>
  <c r="A145" i="3"/>
  <c r="J144" i="3"/>
  <c r="I144" i="3"/>
  <c r="H144" i="3"/>
  <c r="G144" i="3"/>
  <c r="F144" i="3"/>
  <c r="D144" i="3"/>
  <c r="C144" i="3"/>
  <c r="B144" i="3"/>
  <c r="A144" i="3"/>
  <c r="J143" i="3"/>
  <c r="I143" i="3"/>
  <c r="H143" i="3"/>
  <c r="G143" i="3"/>
  <c r="F143" i="3"/>
  <c r="D143" i="3"/>
  <c r="C143" i="3"/>
  <c r="B143" i="3"/>
  <c r="A143" i="3"/>
  <c r="J142" i="3"/>
  <c r="I142" i="3"/>
  <c r="H142" i="3"/>
  <c r="G142" i="3"/>
  <c r="F142" i="3"/>
  <c r="D142" i="3"/>
  <c r="C142" i="3"/>
  <c r="B142" i="3"/>
  <c r="A142" i="3"/>
  <c r="J141" i="3"/>
  <c r="I141" i="3"/>
  <c r="H141" i="3"/>
  <c r="G141" i="3"/>
  <c r="F141" i="3"/>
  <c r="D141" i="3"/>
  <c r="C141" i="3"/>
  <c r="B141" i="3"/>
  <c r="A141" i="3"/>
  <c r="J140" i="3"/>
  <c r="I140" i="3"/>
  <c r="H140" i="3"/>
  <c r="G140" i="3"/>
  <c r="F140" i="3"/>
  <c r="D140" i="3"/>
  <c r="C140" i="3"/>
  <c r="B140" i="3"/>
  <c r="A140" i="3"/>
  <c r="J139" i="3"/>
  <c r="I139" i="3"/>
  <c r="H139" i="3"/>
  <c r="G139" i="3"/>
  <c r="F139" i="3"/>
  <c r="D139" i="3"/>
  <c r="C139" i="3"/>
  <c r="B139" i="3"/>
  <c r="A139" i="3"/>
  <c r="J138" i="3"/>
  <c r="I138" i="3"/>
  <c r="H138" i="3"/>
  <c r="G138" i="3"/>
  <c r="F138" i="3"/>
  <c r="D138" i="3"/>
  <c r="C138" i="3"/>
  <c r="B138" i="3"/>
  <c r="A138" i="3"/>
  <c r="J137" i="3"/>
  <c r="I137" i="3"/>
  <c r="H137" i="3"/>
  <c r="G137" i="3"/>
  <c r="F137" i="3"/>
  <c r="D137" i="3"/>
  <c r="C137" i="3"/>
  <c r="B137" i="3"/>
  <c r="A137" i="3"/>
  <c r="J136" i="3"/>
  <c r="I136" i="3"/>
  <c r="H136" i="3"/>
  <c r="G136" i="3"/>
  <c r="F136" i="3"/>
  <c r="D136" i="3"/>
  <c r="C136" i="3"/>
  <c r="B136" i="3"/>
  <c r="A136" i="3"/>
  <c r="J135" i="3"/>
  <c r="I135" i="3"/>
  <c r="H135" i="3"/>
  <c r="G135" i="3"/>
  <c r="F135" i="3"/>
  <c r="D135" i="3"/>
  <c r="C135" i="3"/>
  <c r="B135" i="3"/>
  <c r="A135" i="3"/>
  <c r="J134" i="3"/>
  <c r="I134" i="3"/>
  <c r="H134" i="3"/>
  <c r="G134" i="3"/>
  <c r="F134" i="3"/>
  <c r="D134" i="3"/>
  <c r="C134" i="3"/>
  <c r="B134" i="3"/>
  <c r="A134" i="3"/>
  <c r="J133" i="3"/>
  <c r="I133" i="3"/>
  <c r="H133" i="3"/>
  <c r="G133" i="3"/>
  <c r="F133" i="3"/>
  <c r="D133" i="3"/>
  <c r="C133" i="3"/>
  <c r="B133" i="3"/>
  <c r="A133" i="3"/>
  <c r="J132" i="3"/>
  <c r="I132" i="3"/>
  <c r="H132" i="3"/>
  <c r="G132" i="3"/>
  <c r="F132" i="3"/>
  <c r="D132" i="3"/>
  <c r="C132" i="3"/>
  <c r="B132" i="3"/>
  <c r="A132" i="3"/>
  <c r="J131" i="3"/>
  <c r="I131" i="3"/>
  <c r="H131" i="3"/>
  <c r="G131" i="3"/>
  <c r="F131" i="3"/>
  <c r="D131" i="3"/>
  <c r="C131" i="3"/>
  <c r="B131" i="3"/>
  <c r="A131" i="3"/>
  <c r="J130" i="3"/>
  <c r="I130" i="3"/>
  <c r="H130" i="3"/>
  <c r="G130" i="3"/>
  <c r="F130" i="3"/>
  <c r="D130" i="3"/>
  <c r="C130" i="3"/>
  <c r="B130" i="3"/>
  <c r="A130" i="3"/>
  <c r="J129" i="3"/>
  <c r="I129" i="3"/>
  <c r="H129" i="3"/>
  <c r="G129" i="3"/>
  <c r="F129" i="3"/>
  <c r="D129" i="3"/>
  <c r="C129" i="3"/>
  <c r="B129" i="3"/>
  <c r="A129" i="3"/>
  <c r="J128" i="3"/>
  <c r="I128" i="3"/>
  <c r="H128" i="3"/>
  <c r="G128" i="3"/>
  <c r="F128" i="3"/>
  <c r="D128" i="3"/>
  <c r="C128" i="3"/>
  <c r="B128" i="3"/>
  <c r="A128" i="3"/>
  <c r="J127" i="3"/>
  <c r="I127" i="3"/>
  <c r="H127" i="3"/>
  <c r="G127" i="3"/>
  <c r="F127" i="3"/>
  <c r="D127" i="3"/>
  <c r="C127" i="3"/>
  <c r="B127" i="3"/>
  <c r="A127" i="3"/>
  <c r="J126" i="3"/>
  <c r="I126" i="3"/>
  <c r="H126" i="3"/>
  <c r="G126" i="3"/>
  <c r="F126" i="3"/>
  <c r="D126" i="3"/>
  <c r="C126" i="3"/>
  <c r="B126" i="3"/>
  <c r="A126" i="3"/>
  <c r="J125" i="3"/>
  <c r="I125" i="3"/>
  <c r="H125" i="3"/>
  <c r="G125" i="3"/>
  <c r="F125" i="3"/>
  <c r="D125" i="3"/>
  <c r="C125" i="3"/>
  <c r="B125" i="3"/>
  <c r="A125" i="3"/>
  <c r="J124" i="3"/>
  <c r="I124" i="3"/>
  <c r="H124" i="3"/>
  <c r="G124" i="3"/>
  <c r="F124" i="3"/>
  <c r="D124" i="3"/>
  <c r="C124" i="3"/>
  <c r="B124" i="3"/>
  <c r="A124" i="3"/>
  <c r="J123" i="3"/>
  <c r="I123" i="3"/>
  <c r="H123" i="3"/>
  <c r="G123" i="3"/>
  <c r="F123" i="3"/>
  <c r="D123" i="3"/>
  <c r="C123" i="3"/>
  <c r="B123" i="3"/>
  <c r="A123" i="3"/>
  <c r="J122" i="3"/>
  <c r="I122" i="3"/>
  <c r="H122" i="3"/>
  <c r="G122" i="3"/>
  <c r="F122" i="3"/>
  <c r="D122" i="3"/>
  <c r="C122" i="3"/>
  <c r="B122" i="3"/>
  <c r="A122" i="3"/>
  <c r="J121" i="3"/>
  <c r="I121" i="3"/>
  <c r="H121" i="3"/>
  <c r="G121" i="3"/>
  <c r="F121" i="3"/>
  <c r="D121" i="3"/>
  <c r="C121" i="3"/>
  <c r="B121" i="3"/>
  <c r="A121" i="3"/>
  <c r="J120" i="3"/>
  <c r="I120" i="3"/>
  <c r="H120" i="3"/>
  <c r="G120" i="3"/>
  <c r="F120" i="3"/>
  <c r="D120" i="3"/>
  <c r="C120" i="3"/>
  <c r="B120" i="3"/>
  <c r="A120" i="3"/>
  <c r="J119" i="3"/>
  <c r="I119" i="3"/>
  <c r="H119" i="3"/>
  <c r="G119" i="3"/>
  <c r="F119" i="3"/>
  <c r="D119" i="3"/>
  <c r="C119" i="3"/>
  <c r="B119" i="3"/>
  <c r="A119" i="3"/>
  <c r="J118" i="3"/>
  <c r="I118" i="3"/>
  <c r="H118" i="3"/>
  <c r="G118" i="3"/>
  <c r="F118" i="3"/>
  <c r="D118" i="3"/>
  <c r="C118" i="3"/>
  <c r="B118" i="3"/>
  <c r="A118" i="3"/>
  <c r="J117" i="3"/>
  <c r="I117" i="3"/>
  <c r="H117" i="3"/>
  <c r="G117" i="3"/>
  <c r="F117" i="3"/>
  <c r="D117" i="3"/>
  <c r="C117" i="3"/>
  <c r="B117" i="3"/>
  <c r="A117" i="3"/>
  <c r="J116" i="3"/>
  <c r="I116" i="3"/>
  <c r="H116" i="3"/>
  <c r="G116" i="3"/>
  <c r="F116" i="3"/>
  <c r="D116" i="3"/>
  <c r="C116" i="3"/>
  <c r="B116" i="3"/>
  <c r="A116" i="3"/>
  <c r="J115" i="3"/>
  <c r="I115" i="3"/>
  <c r="H115" i="3"/>
  <c r="G115" i="3"/>
  <c r="F115" i="3"/>
  <c r="D115" i="3"/>
  <c r="C115" i="3"/>
  <c r="B115" i="3"/>
  <c r="A115" i="3"/>
  <c r="J114" i="3"/>
  <c r="I114" i="3"/>
  <c r="H114" i="3"/>
  <c r="G114" i="3"/>
  <c r="F114" i="3"/>
  <c r="D114" i="3"/>
  <c r="C114" i="3"/>
  <c r="B114" i="3"/>
  <c r="A114" i="3"/>
  <c r="J113" i="3"/>
  <c r="I113" i="3"/>
  <c r="H113" i="3"/>
  <c r="G113" i="3"/>
  <c r="F113" i="3"/>
  <c r="D113" i="3"/>
  <c r="C113" i="3"/>
  <c r="B113" i="3"/>
  <c r="A113" i="3"/>
  <c r="J112" i="3"/>
  <c r="I112" i="3"/>
  <c r="H112" i="3"/>
  <c r="G112" i="3"/>
  <c r="F112" i="3"/>
  <c r="D112" i="3"/>
  <c r="C112" i="3"/>
  <c r="B112" i="3"/>
  <c r="A112" i="3"/>
  <c r="J111" i="3"/>
  <c r="I111" i="3"/>
  <c r="H111" i="3"/>
  <c r="G111" i="3"/>
  <c r="F111" i="3"/>
  <c r="D111" i="3"/>
  <c r="C111" i="3"/>
  <c r="B111" i="3"/>
  <c r="A111" i="3"/>
  <c r="J110" i="3"/>
  <c r="I110" i="3"/>
  <c r="H110" i="3"/>
  <c r="G110" i="3"/>
  <c r="F110" i="3"/>
  <c r="D110" i="3"/>
  <c r="C110" i="3"/>
  <c r="B110" i="3"/>
  <c r="A110" i="3"/>
  <c r="J109" i="3"/>
  <c r="I109" i="3"/>
  <c r="H109" i="3"/>
  <c r="G109" i="3"/>
  <c r="F109" i="3"/>
  <c r="D109" i="3"/>
  <c r="C109" i="3"/>
  <c r="B109" i="3"/>
  <c r="A109" i="3"/>
  <c r="J108" i="3"/>
  <c r="I108" i="3"/>
  <c r="H108" i="3"/>
  <c r="G108" i="3"/>
  <c r="F108" i="3"/>
  <c r="D108" i="3"/>
  <c r="C108" i="3"/>
  <c r="B108" i="3"/>
  <c r="A108" i="3"/>
  <c r="J107" i="3"/>
  <c r="I107" i="3"/>
  <c r="H107" i="3"/>
  <c r="G107" i="3"/>
  <c r="F107" i="3"/>
  <c r="D107" i="3"/>
  <c r="C107" i="3"/>
  <c r="B107" i="3"/>
  <c r="A107" i="3"/>
  <c r="J106" i="3"/>
  <c r="I106" i="3"/>
  <c r="H106" i="3"/>
  <c r="G106" i="3"/>
  <c r="F106" i="3"/>
  <c r="D106" i="3"/>
  <c r="C106" i="3"/>
  <c r="B106" i="3"/>
  <c r="A106" i="3"/>
  <c r="J105" i="3"/>
  <c r="I105" i="3"/>
  <c r="H105" i="3"/>
  <c r="G105" i="3"/>
  <c r="F105" i="3"/>
  <c r="D105" i="3"/>
  <c r="C105" i="3"/>
  <c r="B105" i="3"/>
  <c r="A105" i="3"/>
  <c r="J104" i="3"/>
  <c r="I104" i="3"/>
  <c r="H104" i="3"/>
  <c r="G104" i="3"/>
  <c r="F104" i="3"/>
  <c r="D104" i="3"/>
  <c r="C104" i="3"/>
  <c r="B104" i="3"/>
  <c r="A104" i="3"/>
  <c r="J103" i="3"/>
  <c r="I103" i="3"/>
  <c r="H103" i="3"/>
  <c r="G103" i="3"/>
  <c r="F103" i="3"/>
  <c r="D103" i="3"/>
  <c r="C103" i="3"/>
  <c r="B103" i="3"/>
  <c r="A103" i="3"/>
  <c r="J102" i="3"/>
  <c r="I102" i="3"/>
  <c r="H102" i="3"/>
  <c r="G102" i="3"/>
  <c r="F102" i="3"/>
  <c r="D102" i="3"/>
  <c r="C102" i="3"/>
  <c r="B102" i="3"/>
  <c r="A102" i="3"/>
  <c r="J101" i="3"/>
  <c r="I101" i="3"/>
  <c r="H101" i="3"/>
  <c r="G101" i="3"/>
  <c r="F101" i="3"/>
  <c r="D101" i="3"/>
  <c r="C101" i="3"/>
  <c r="B101" i="3"/>
  <c r="A101" i="3"/>
  <c r="J100" i="3"/>
  <c r="I100" i="3"/>
  <c r="H100" i="3"/>
  <c r="G100" i="3"/>
  <c r="F100" i="3"/>
  <c r="D100" i="3"/>
  <c r="C100" i="3"/>
  <c r="B100" i="3"/>
  <c r="A100" i="3"/>
  <c r="J99" i="3"/>
  <c r="I99" i="3"/>
  <c r="H99" i="3"/>
  <c r="G99" i="3"/>
  <c r="F99" i="3"/>
  <c r="D99" i="3"/>
  <c r="C99" i="3"/>
  <c r="B99" i="3"/>
  <c r="A99" i="3"/>
  <c r="J98" i="3"/>
  <c r="I98" i="3"/>
  <c r="H98" i="3"/>
  <c r="G98" i="3"/>
  <c r="F98" i="3"/>
  <c r="D98" i="3"/>
  <c r="C98" i="3"/>
  <c r="B98" i="3"/>
  <c r="A98" i="3"/>
  <c r="J97" i="3"/>
  <c r="I97" i="3"/>
  <c r="H97" i="3"/>
  <c r="G97" i="3"/>
  <c r="F97" i="3"/>
  <c r="D97" i="3"/>
  <c r="C97" i="3"/>
  <c r="B97" i="3"/>
  <c r="A97" i="3"/>
  <c r="J96" i="3"/>
  <c r="I96" i="3"/>
  <c r="H96" i="3"/>
  <c r="G96" i="3"/>
  <c r="F96" i="3"/>
  <c r="D96" i="3"/>
  <c r="C96" i="3"/>
  <c r="B96" i="3"/>
  <c r="A96" i="3"/>
  <c r="J95" i="3"/>
  <c r="I95" i="3"/>
  <c r="H95" i="3"/>
  <c r="G95" i="3"/>
  <c r="F95" i="3"/>
  <c r="D95" i="3"/>
  <c r="C95" i="3"/>
  <c r="B95" i="3"/>
  <c r="A95" i="3"/>
  <c r="J94" i="3"/>
  <c r="I94" i="3"/>
  <c r="H94" i="3"/>
  <c r="G94" i="3"/>
  <c r="F94" i="3"/>
  <c r="D94" i="3"/>
  <c r="C94" i="3"/>
  <c r="B94" i="3"/>
  <c r="A94" i="3"/>
  <c r="J93" i="3"/>
  <c r="I93" i="3"/>
  <c r="H93" i="3"/>
  <c r="G93" i="3"/>
  <c r="F93" i="3"/>
  <c r="D93" i="3"/>
  <c r="C93" i="3"/>
  <c r="B93" i="3"/>
  <c r="A93" i="3"/>
  <c r="J92" i="3"/>
  <c r="I92" i="3"/>
  <c r="H92" i="3"/>
  <c r="G92" i="3"/>
  <c r="F92" i="3"/>
  <c r="D92" i="3"/>
  <c r="C92" i="3"/>
  <c r="B92" i="3"/>
  <c r="A92" i="3"/>
  <c r="J91" i="3"/>
  <c r="I91" i="3"/>
  <c r="H91" i="3"/>
  <c r="G91" i="3"/>
  <c r="F91" i="3"/>
  <c r="D91" i="3"/>
  <c r="C91" i="3"/>
  <c r="B91" i="3"/>
  <c r="A91" i="3"/>
  <c r="J90" i="3"/>
  <c r="I90" i="3"/>
  <c r="H90" i="3"/>
  <c r="G90" i="3"/>
  <c r="F90" i="3"/>
  <c r="D90" i="3"/>
  <c r="C90" i="3"/>
  <c r="B90" i="3"/>
  <c r="A90" i="3"/>
  <c r="J89" i="3"/>
  <c r="I89" i="3"/>
  <c r="H89" i="3"/>
  <c r="G89" i="3"/>
  <c r="F89" i="3"/>
  <c r="D89" i="3"/>
  <c r="C89" i="3"/>
  <c r="B89" i="3"/>
  <c r="A89" i="3"/>
  <c r="J88" i="3"/>
  <c r="I88" i="3"/>
  <c r="H88" i="3"/>
  <c r="G88" i="3"/>
  <c r="F88" i="3"/>
  <c r="D88" i="3"/>
  <c r="C88" i="3"/>
  <c r="B88" i="3"/>
  <c r="A88" i="3"/>
  <c r="J87" i="3"/>
  <c r="I87" i="3"/>
  <c r="H87" i="3"/>
  <c r="G87" i="3"/>
  <c r="F87" i="3"/>
  <c r="D87" i="3"/>
  <c r="C87" i="3"/>
  <c r="B87" i="3"/>
  <c r="A87" i="3"/>
  <c r="J86" i="3"/>
  <c r="I86" i="3"/>
  <c r="H86" i="3"/>
  <c r="G86" i="3"/>
  <c r="F86" i="3"/>
  <c r="D86" i="3"/>
  <c r="C86" i="3"/>
  <c r="B86" i="3"/>
  <c r="A86" i="3"/>
  <c r="J85" i="3"/>
  <c r="I85" i="3"/>
  <c r="H85" i="3"/>
  <c r="G85" i="3"/>
  <c r="F85" i="3"/>
  <c r="D85" i="3"/>
  <c r="C85" i="3"/>
  <c r="B85" i="3"/>
  <c r="A85" i="3"/>
  <c r="J84" i="3"/>
  <c r="I84" i="3"/>
  <c r="H84" i="3"/>
  <c r="G84" i="3"/>
  <c r="F84" i="3"/>
  <c r="D84" i="3"/>
  <c r="C84" i="3"/>
  <c r="B84" i="3"/>
  <c r="A84" i="3"/>
  <c r="J83" i="3"/>
  <c r="I83" i="3"/>
  <c r="H83" i="3"/>
  <c r="G83" i="3"/>
  <c r="F83" i="3"/>
  <c r="D83" i="3"/>
  <c r="C83" i="3"/>
  <c r="B83" i="3"/>
  <c r="A83" i="3"/>
  <c r="J82" i="3"/>
  <c r="I82" i="3"/>
  <c r="H82" i="3"/>
  <c r="G82" i="3"/>
  <c r="F82" i="3"/>
  <c r="D82" i="3"/>
  <c r="C82" i="3"/>
  <c r="B82" i="3"/>
  <c r="A82" i="3"/>
  <c r="J81" i="3"/>
  <c r="I81" i="3"/>
  <c r="H81" i="3"/>
  <c r="G81" i="3"/>
  <c r="F81" i="3"/>
  <c r="D81" i="3"/>
  <c r="C81" i="3"/>
  <c r="B81" i="3"/>
  <c r="A81" i="3"/>
  <c r="J80" i="3"/>
  <c r="I80" i="3"/>
  <c r="H80" i="3"/>
  <c r="G80" i="3"/>
  <c r="F80" i="3"/>
  <c r="D80" i="3"/>
  <c r="C80" i="3"/>
  <c r="B80" i="3"/>
  <c r="A80" i="3"/>
  <c r="J79" i="3"/>
  <c r="I79" i="3"/>
  <c r="H79" i="3"/>
  <c r="G79" i="3"/>
  <c r="F79" i="3"/>
  <c r="D79" i="3"/>
  <c r="C79" i="3"/>
  <c r="B79" i="3"/>
  <c r="A79" i="3"/>
  <c r="J78" i="3"/>
  <c r="I78" i="3"/>
  <c r="H78" i="3"/>
  <c r="G78" i="3"/>
  <c r="F78" i="3"/>
  <c r="D78" i="3"/>
  <c r="C78" i="3"/>
  <c r="B78" i="3"/>
  <c r="A78" i="3"/>
  <c r="J77" i="3"/>
  <c r="I77" i="3"/>
  <c r="H77" i="3"/>
  <c r="G77" i="3"/>
  <c r="F77" i="3"/>
  <c r="D77" i="3"/>
  <c r="C77" i="3"/>
  <c r="B77" i="3"/>
  <c r="A77" i="3"/>
  <c r="J76" i="3"/>
  <c r="I76" i="3"/>
  <c r="H76" i="3"/>
  <c r="G76" i="3"/>
  <c r="F76" i="3"/>
  <c r="D76" i="3"/>
  <c r="C76" i="3"/>
  <c r="B76" i="3"/>
  <c r="A76" i="3"/>
  <c r="J75" i="3"/>
  <c r="I75" i="3"/>
  <c r="H75" i="3"/>
  <c r="G75" i="3"/>
  <c r="F75" i="3"/>
  <c r="D75" i="3"/>
  <c r="C75" i="3"/>
  <c r="B75" i="3"/>
  <c r="A75" i="3"/>
  <c r="J74" i="3"/>
  <c r="I74" i="3"/>
  <c r="H74" i="3"/>
  <c r="G74" i="3"/>
  <c r="F74" i="3"/>
  <c r="D74" i="3"/>
  <c r="C74" i="3"/>
  <c r="B74" i="3"/>
  <c r="A74" i="3"/>
  <c r="J73" i="3"/>
  <c r="I73" i="3"/>
  <c r="H73" i="3"/>
  <c r="G73" i="3"/>
  <c r="F73" i="3"/>
  <c r="D73" i="3"/>
  <c r="C73" i="3"/>
  <c r="B73" i="3"/>
  <c r="A73" i="3"/>
  <c r="J72" i="3"/>
  <c r="I72" i="3"/>
  <c r="H72" i="3"/>
  <c r="G72" i="3"/>
  <c r="F72" i="3"/>
  <c r="D72" i="3"/>
  <c r="C72" i="3"/>
  <c r="B72" i="3"/>
  <c r="A72" i="3"/>
  <c r="J71" i="3"/>
  <c r="I71" i="3"/>
  <c r="H71" i="3"/>
  <c r="G71" i="3"/>
  <c r="F71" i="3"/>
  <c r="D71" i="3"/>
  <c r="C71" i="3"/>
  <c r="B71" i="3"/>
  <c r="A71" i="3"/>
  <c r="J70" i="3"/>
  <c r="I70" i="3"/>
  <c r="H70" i="3"/>
  <c r="G70" i="3"/>
  <c r="F70" i="3"/>
  <c r="D70" i="3"/>
  <c r="C70" i="3"/>
  <c r="B70" i="3"/>
  <c r="A70" i="3"/>
  <c r="J69" i="3"/>
  <c r="I69" i="3"/>
  <c r="H69" i="3"/>
  <c r="G69" i="3"/>
  <c r="F69" i="3"/>
  <c r="D69" i="3"/>
  <c r="C69" i="3"/>
  <c r="B69" i="3"/>
  <c r="A69" i="3"/>
  <c r="J68" i="3"/>
  <c r="I68" i="3"/>
  <c r="H68" i="3"/>
  <c r="G68" i="3"/>
  <c r="F68" i="3"/>
  <c r="D68" i="3"/>
  <c r="C68" i="3"/>
  <c r="B68" i="3"/>
  <c r="A68" i="3"/>
  <c r="J67" i="3"/>
  <c r="I67" i="3"/>
  <c r="H67" i="3"/>
  <c r="G67" i="3"/>
  <c r="F67" i="3"/>
  <c r="D67" i="3"/>
  <c r="C67" i="3"/>
  <c r="B67" i="3"/>
  <c r="A67" i="3"/>
  <c r="J66" i="3"/>
  <c r="I66" i="3"/>
  <c r="H66" i="3"/>
  <c r="G66" i="3"/>
  <c r="F66" i="3"/>
  <c r="D66" i="3"/>
  <c r="C66" i="3"/>
  <c r="B66" i="3"/>
  <c r="A66" i="3"/>
  <c r="J65" i="3"/>
  <c r="I65" i="3"/>
  <c r="H65" i="3"/>
  <c r="G65" i="3"/>
  <c r="F65" i="3"/>
  <c r="D65" i="3"/>
  <c r="C65" i="3"/>
  <c r="B65" i="3"/>
  <c r="A65" i="3"/>
  <c r="J64" i="3"/>
  <c r="I64" i="3"/>
  <c r="H64" i="3"/>
  <c r="G64" i="3"/>
  <c r="F64" i="3"/>
  <c r="D64" i="3"/>
  <c r="C64" i="3"/>
  <c r="B64" i="3"/>
  <c r="A64" i="3"/>
  <c r="J63" i="3"/>
  <c r="I63" i="3"/>
  <c r="H63" i="3"/>
  <c r="G63" i="3"/>
  <c r="F63" i="3"/>
  <c r="D63" i="3"/>
  <c r="C63" i="3"/>
  <c r="B63" i="3"/>
  <c r="A63" i="3"/>
  <c r="J62" i="3"/>
  <c r="I62" i="3"/>
  <c r="H62" i="3"/>
  <c r="G62" i="3"/>
  <c r="F62" i="3"/>
  <c r="D62" i="3"/>
  <c r="C62" i="3"/>
  <c r="B62" i="3"/>
  <c r="A62" i="3"/>
  <c r="J61" i="3"/>
  <c r="I61" i="3"/>
  <c r="H61" i="3"/>
  <c r="G61" i="3"/>
  <c r="F61" i="3"/>
  <c r="D61" i="3"/>
  <c r="C61" i="3"/>
  <c r="B61" i="3"/>
  <c r="A61" i="3"/>
  <c r="J60" i="3"/>
  <c r="I60" i="3"/>
  <c r="H60" i="3"/>
  <c r="G60" i="3"/>
  <c r="F60" i="3"/>
  <c r="D60" i="3"/>
  <c r="C60" i="3"/>
  <c r="B60" i="3"/>
  <c r="A60" i="3"/>
  <c r="J59" i="3"/>
  <c r="I59" i="3"/>
  <c r="H59" i="3"/>
  <c r="G59" i="3"/>
  <c r="F59" i="3"/>
  <c r="D59" i="3"/>
  <c r="C59" i="3"/>
  <c r="B59" i="3"/>
  <c r="A59" i="3"/>
  <c r="J58" i="3"/>
  <c r="I58" i="3"/>
  <c r="H58" i="3"/>
  <c r="G58" i="3"/>
  <c r="F58" i="3"/>
  <c r="D58" i="3"/>
  <c r="C58" i="3"/>
  <c r="B58" i="3"/>
  <c r="A58" i="3"/>
  <c r="J57" i="3"/>
  <c r="I57" i="3"/>
  <c r="H57" i="3"/>
  <c r="G57" i="3"/>
  <c r="F57" i="3"/>
  <c r="D57" i="3"/>
  <c r="C57" i="3"/>
  <c r="B57" i="3"/>
  <c r="A57" i="3"/>
  <c r="J56" i="3"/>
  <c r="I56" i="3"/>
  <c r="H56" i="3"/>
  <c r="G56" i="3"/>
  <c r="F56" i="3"/>
  <c r="D56" i="3"/>
  <c r="C56" i="3"/>
  <c r="B56" i="3"/>
  <c r="A56" i="3"/>
  <c r="J55" i="3"/>
  <c r="I55" i="3"/>
  <c r="H55" i="3"/>
  <c r="G55" i="3"/>
  <c r="F55" i="3"/>
  <c r="D55" i="3"/>
  <c r="C55" i="3"/>
  <c r="B55" i="3"/>
  <c r="A55" i="3"/>
  <c r="J54" i="3"/>
  <c r="I54" i="3"/>
  <c r="H54" i="3"/>
  <c r="G54" i="3"/>
  <c r="F54" i="3"/>
  <c r="D54" i="3"/>
  <c r="C54" i="3"/>
  <c r="B54" i="3"/>
  <c r="A54" i="3"/>
  <c r="J53" i="3"/>
  <c r="I53" i="3"/>
  <c r="H53" i="3"/>
  <c r="G53" i="3"/>
  <c r="F53" i="3"/>
  <c r="D53" i="3"/>
  <c r="C53" i="3"/>
  <c r="B53" i="3"/>
  <c r="A53" i="3"/>
  <c r="J52" i="3"/>
  <c r="I52" i="3"/>
  <c r="H52" i="3"/>
  <c r="G52" i="3"/>
  <c r="F52" i="3"/>
  <c r="D52" i="3"/>
  <c r="C52" i="3"/>
  <c r="B52" i="3"/>
  <c r="A52" i="3"/>
  <c r="J51" i="3"/>
  <c r="I51" i="3"/>
  <c r="H51" i="3"/>
  <c r="G51" i="3"/>
  <c r="F51" i="3"/>
  <c r="D51" i="3"/>
  <c r="C51" i="3"/>
  <c r="B51" i="3"/>
  <c r="A51" i="3"/>
  <c r="J50" i="3"/>
  <c r="I50" i="3"/>
  <c r="H50" i="3"/>
  <c r="G50" i="3"/>
  <c r="F50" i="3"/>
  <c r="D50" i="3"/>
  <c r="C50" i="3"/>
  <c r="B50" i="3"/>
  <c r="A50" i="3"/>
  <c r="J49" i="3"/>
  <c r="I49" i="3"/>
  <c r="H49" i="3"/>
  <c r="G49" i="3"/>
  <c r="F49" i="3"/>
  <c r="D49" i="3"/>
  <c r="C49" i="3"/>
  <c r="B49" i="3"/>
  <c r="A49" i="3"/>
  <c r="J48" i="3"/>
  <c r="I48" i="3"/>
  <c r="H48" i="3"/>
  <c r="G48" i="3"/>
  <c r="F48" i="3"/>
  <c r="D48" i="3"/>
  <c r="C48" i="3"/>
  <c r="B48" i="3"/>
  <c r="A48" i="3"/>
  <c r="J47" i="3"/>
  <c r="I47" i="3"/>
  <c r="H47" i="3"/>
  <c r="G47" i="3"/>
  <c r="F47" i="3"/>
  <c r="D47" i="3"/>
  <c r="C47" i="3"/>
  <c r="B47" i="3"/>
  <c r="A47" i="3"/>
  <c r="J46" i="3"/>
  <c r="I46" i="3"/>
  <c r="H46" i="3"/>
  <c r="G46" i="3"/>
  <c r="F46" i="3"/>
  <c r="D46" i="3"/>
  <c r="C46" i="3"/>
  <c r="B46" i="3"/>
  <c r="A46" i="3"/>
  <c r="J45" i="3"/>
  <c r="I45" i="3"/>
  <c r="H45" i="3"/>
  <c r="G45" i="3"/>
  <c r="F45" i="3"/>
  <c r="D45" i="3"/>
  <c r="C45" i="3"/>
  <c r="B45" i="3"/>
  <c r="A45" i="3"/>
  <c r="J44" i="3"/>
  <c r="I44" i="3"/>
  <c r="H44" i="3"/>
  <c r="G44" i="3"/>
  <c r="F44" i="3"/>
  <c r="D44" i="3"/>
  <c r="C44" i="3"/>
  <c r="B44" i="3"/>
  <c r="A44" i="3"/>
  <c r="J43" i="3"/>
  <c r="I43" i="3"/>
  <c r="H43" i="3"/>
  <c r="G43" i="3"/>
  <c r="F43" i="3"/>
  <c r="D43" i="3"/>
  <c r="C43" i="3"/>
  <c r="B43" i="3"/>
  <c r="A43" i="3"/>
  <c r="J42" i="3"/>
  <c r="I42" i="3"/>
  <c r="H42" i="3"/>
  <c r="G42" i="3"/>
  <c r="F42" i="3"/>
  <c r="D42" i="3"/>
  <c r="C42" i="3"/>
  <c r="B42" i="3"/>
  <c r="A42" i="3"/>
  <c r="J41" i="3"/>
  <c r="I41" i="3"/>
  <c r="H41" i="3"/>
  <c r="G41" i="3"/>
  <c r="F41" i="3"/>
  <c r="D41" i="3"/>
  <c r="C41" i="3"/>
  <c r="B41" i="3"/>
  <c r="A41" i="3"/>
  <c r="J40" i="3"/>
  <c r="I40" i="3"/>
  <c r="H40" i="3"/>
  <c r="G40" i="3"/>
  <c r="F40" i="3"/>
  <c r="D40" i="3"/>
  <c r="C40" i="3"/>
  <c r="B40" i="3"/>
  <c r="A40" i="3"/>
  <c r="J39" i="3"/>
  <c r="I39" i="3"/>
  <c r="H39" i="3"/>
  <c r="G39" i="3"/>
  <c r="F39" i="3"/>
  <c r="D39" i="3"/>
  <c r="C39" i="3"/>
  <c r="B39" i="3"/>
  <c r="A39" i="3"/>
  <c r="J38" i="3"/>
  <c r="I38" i="3"/>
  <c r="H38" i="3"/>
  <c r="G38" i="3"/>
  <c r="F38" i="3"/>
  <c r="D38" i="3"/>
  <c r="C38" i="3"/>
  <c r="B38" i="3"/>
  <c r="A38" i="3"/>
  <c r="J37" i="3"/>
  <c r="I37" i="3"/>
  <c r="H37" i="3"/>
  <c r="G37" i="3"/>
  <c r="F37" i="3"/>
  <c r="D37" i="3"/>
  <c r="C37" i="3"/>
  <c r="B37" i="3"/>
  <c r="A37" i="3"/>
  <c r="J36" i="3"/>
  <c r="I36" i="3"/>
  <c r="H36" i="3"/>
  <c r="G36" i="3"/>
  <c r="F36" i="3"/>
  <c r="D36" i="3"/>
  <c r="C36" i="3"/>
  <c r="B36" i="3"/>
  <c r="A36" i="3"/>
  <c r="J35" i="3"/>
  <c r="I35" i="3"/>
  <c r="H35" i="3"/>
  <c r="G35" i="3"/>
  <c r="F35" i="3"/>
  <c r="D35" i="3"/>
  <c r="C35" i="3"/>
  <c r="B35" i="3"/>
  <c r="A35" i="3"/>
  <c r="J34" i="3"/>
  <c r="I34" i="3"/>
  <c r="H34" i="3"/>
  <c r="G34" i="3"/>
  <c r="F34" i="3"/>
  <c r="D34" i="3"/>
  <c r="C34" i="3"/>
  <c r="B34" i="3"/>
  <c r="A34" i="3"/>
  <c r="J33" i="3"/>
  <c r="I33" i="3"/>
  <c r="H33" i="3"/>
  <c r="G33" i="3"/>
  <c r="F33" i="3"/>
  <c r="D33" i="3"/>
  <c r="C33" i="3"/>
  <c r="B33" i="3"/>
  <c r="A33" i="3"/>
  <c r="J32" i="3"/>
  <c r="I32" i="3"/>
  <c r="H32" i="3"/>
  <c r="G32" i="3"/>
  <c r="F32" i="3"/>
  <c r="D32" i="3"/>
  <c r="C32" i="3"/>
  <c r="B32" i="3"/>
  <c r="A32" i="3"/>
  <c r="J31" i="3"/>
  <c r="I31" i="3"/>
  <c r="H31" i="3"/>
  <c r="G31" i="3"/>
  <c r="F31" i="3"/>
  <c r="D31" i="3"/>
  <c r="C31" i="3"/>
  <c r="B31" i="3"/>
  <c r="A31" i="3"/>
  <c r="J30" i="3"/>
  <c r="I30" i="3"/>
  <c r="H30" i="3"/>
  <c r="G30" i="3"/>
  <c r="F30" i="3"/>
  <c r="D30" i="3"/>
  <c r="C30" i="3"/>
  <c r="B30" i="3"/>
  <c r="A30" i="3"/>
  <c r="J29" i="3"/>
  <c r="I29" i="3"/>
  <c r="H29" i="3"/>
  <c r="G29" i="3"/>
  <c r="F29" i="3"/>
  <c r="D29" i="3"/>
  <c r="C29" i="3"/>
  <c r="B29" i="3"/>
  <c r="A29" i="3"/>
  <c r="J28" i="3"/>
  <c r="I28" i="3"/>
  <c r="H28" i="3"/>
  <c r="G28" i="3"/>
  <c r="F28" i="3"/>
  <c r="D28" i="3"/>
  <c r="C28" i="3"/>
  <c r="B28" i="3"/>
  <c r="A28" i="3"/>
  <c r="J27" i="3"/>
  <c r="I27" i="3"/>
  <c r="H27" i="3"/>
  <c r="G27" i="3"/>
  <c r="F27" i="3"/>
  <c r="D27" i="3"/>
  <c r="C27" i="3"/>
  <c r="B27" i="3"/>
  <c r="A27" i="3"/>
  <c r="J26" i="3"/>
  <c r="I26" i="3"/>
  <c r="H26" i="3"/>
  <c r="G26" i="3"/>
  <c r="F26" i="3"/>
  <c r="D26" i="3"/>
  <c r="C26" i="3"/>
  <c r="B26" i="3"/>
  <c r="A26" i="3"/>
  <c r="J25" i="3"/>
  <c r="I25" i="3"/>
  <c r="H25" i="3"/>
  <c r="G25" i="3"/>
  <c r="F25" i="3"/>
  <c r="D25" i="3"/>
  <c r="C25" i="3"/>
  <c r="B25" i="3"/>
  <c r="A25" i="3"/>
  <c r="J24" i="3"/>
  <c r="I24" i="3"/>
  <c r="H24" i="3"/>
  <c r="G24" i="3"/>
  <c r="F24" i="3"/>
  <c r="D24" i="3"/>
  <c r="C24" i="3"/>
  <c r="B24" i="3"/>
  <c r="A24" i="3"/>
  <c r="J23" i="3"/>
  <c r="I23" i="3"/>
  <c r="H23" i="3"/>
  <c r="G23" i="3"/>
  <c r="F23" i="3"/>
  <c r="D23" i="3"/>
  <c r="C23" i="3"/>
  <c r="B23" i="3"/>
  <c r="A23" i="3"/>
  <c r="J22" i="3"/>
  <c r="I22" i="3"/>
  <c r="H22" i="3"/>
  <c r="G22" i="3"/>
  <c r="F22" i="3"/>
  <c r="D22" i="3"/>
  <c r="C22" i="3"/>
  <c r="B22" i="3"/>
  <c r="A22" i="3"/>
  <c r="J21" i="3"/>
  <c r="I21" i="3"/>
  <c r="H21" i="3"/>
  <c r="G21" i="3"/>
  <c r="F21" i="3"/>
  <c r="D21" i="3"/>
  <c r="C21" i="3"/>
  <c r="B21" i="3"/>
  <c r="A21" i="3"/>
  <c r="J20" i="3"/>
  <c r="I20" i="3"/>
  <c r="H20" i="3"/>
  <c r="G20" i="3"/>
  <c r="F20" i="3"/>
  <c r="D20" i="3"/>
  <c r="C20" i="3"/>
  <c r="B20" i="3"/>
  <c r="A20" i="3"/>
  <c r="J19" i="3"/>
  <c r="I19" i="3"/>
  <c r="H19" i="3"/>
  <c r="G19" i="3"/>
  <c r="F19" i="3"/>
  <c r="D19" i="3"/>
  <c r="C19" i="3"/>
  <c r="B19" i="3"/>
  <c r="A19" i="3"/>
  <c r="J18" i="3"/>
  <c r="I18" i="3"/>
  <c r="H18" i="3"/>
  <c r="G18" i="3"/>
  <c r="F18" i="3"/>
  <c r="D18" i="3"/>
  <c r="C18" i="3"/>
  <c r="B18" i="3"/>
  <c r="A18" i="3"/>
  <c r="J17" i="3"/>
  <c r="I17" i="3"/>
  <c r="H17" i="3"/>
  <c r="G17" i="3"/>
  <c r="F17" i="3"/>
  <c r="D17" i="3"/>
  <c r="C17" i="3"/>
  <c r="B17" i="3"/>
  <c r="A17" i="3"/>
  <c r="J16" i="3"/>
  <c r="I16" i="3"/>
  <c r="H16" i="3"/>
  <c r="G16" i="3"/>
  <c r="F16" i="3"/>
  <c r="D16" i="3"/>
  <c r="C16" i="3"/>
  <c r="B16" i="3"/>
  <c r="A16" i="3"/>
  <c r="J15" i="3"/>
  <c r="I15" i="3"/>
  <c r="H15" i="3"/>
  <c r="G15" i="3"/>
  <c r="F15" i="3"/>
  <c r="D15" i="3"/>
  <c r="C15" i="3"/>
  <c r="B15" i="3"/>
  <c r="A15" i="3"/>
  <c r="J14" i="3"/>
  <c r="I14" i="3"/>
  <c r="H14" i="3"/>
  <c r="G14" i="3"/>
  <c r="F14" i="3"/>
  <c r="D14" i="3"/>
  <c r="C14" i="3"/>
  <c r="B14" i="3"/>
  <c r="A14" i="3"/>
  <c r="J13" i="3"/>
  <c r="I13" i="3"/>
  <c r="H13" i="3"/>
  <c r="G13" i="3"/>
  <c r="F13" i="3"/>
  <c r="D13" i="3"/>
  <c r="C13" i="3"/>
  <c r="B13" i="3"/>
  <c r="A13" i="3"/>
  <c r="J12" i="3"/>
  <c r="I12" i="3"/>
  <c r="H12" i="3"/>
  <c r="G12" i="3"/>
  <c r="F12" i="3"/>
  <c r="D12" i="3"/>
  <c r="C12" i="3"/>
  <c r="B12" i="3"/>
  <c r="A12" i="3"/>
  <c r="J11" i="3"/>
  <c r="I11" i="3"/>
  <c r="H11" i="3"/>
  <c r="G11" i="3"/>
  <c r="F11" i="3"/>
  <c r="D11" i="3"/>
  <c r="C11" i="3"/>
  <c r="B11" i="3"/>
  <c r="A11" i="3"/>
  <c r="J10" i="3"/>
  <c r="I10" i="3"/>
  <c r="H10" i="3"/>
  <c r="G10" i="3"/>
  <c r="F10" i="3"/>
  <c r="D10" i="3"/>
  <c r="C10" i="3"/>
  <c r="B10" i="3"/>
  <c r="A10" i="3"/>
  <c r="J9" i="3"/>
  <c r="I9" i="3"/>
  <c r="H9" i="3"/>
  <c r="G9" i="3"/>
  <c r="F9" i="3"/>
  <c r="D9" i="3"/>
  <c r="C9" i="3"/>
  <c r="B9" i="3"/>
  <c r="A9" i="3"/>
  <c r="J8" i="3"/>
  <c r="I8" i="3"/>
  <c r="H8" i="3"/>
  <c r="G8" i="3"/>
  <c r="F8" i="3"/>
  <c r="D8" i="3"/>
  <c r="C8" i="3"/>
  <c r="B8" i="3"/>
  <c r="A8" i="3"/>
  <c r="J7" i="3"/>
  <c r="I7" i="3"/>
  <c r="H7" i="3"/>
  <c r="G7" i="3"/>
  <c r="F7" i="3"/>
  <c r="D7" i="3"/>
  <c r="C7" i="3"/>
  <c r="B7" i="3"/>
  <c r="A7" i="3"/>
  <c r="J6" i="3"/>
  <c r="I6" i="3"/>
  <c r="H6" i="3"/>
  <c r="G6" i="3"/>
  <c r="F6" i="3"/>
  <c r="D6" i="3"/>
  <c r="C6" i="3"/>
  <c r="B6" i="3"/>
  <c r="A6" i="3"/>
  <c r="J5" i="3"/>
  <c r="I5" i="3"/>
  <c r="H5" i="3"/>
  <c r="G5" i="3"/>
  <c r="F5" i="3"/>
  <c r="D5" i="3"/>
  <c r="C5" i="3"/>
  <c r="B5" i="3"/>
  <c r="A5" i="3"/>
  <c r="J4" i="3"/>
  <c r="I4" i="3"/>
  <c r="H4" i="3"/>
  <c r="G4" i="3"/>
  <c r="F4" i="3"/>
  <c r="D4" i="3"/>
  <c r="C4" i="3"/>
  <c r="B4" i="3"/>
  <c r="A4" i="3"/>
  <c r="J3" i="3"/>
  <c r="I3" i="3"/>
  <c r="H3" i="3"/>
  <c r="G3" i="3"/>
  <c r="F3" i="3"/>
  <c r="D3" i="3"/>
  <c r="C3" i="3"/>
  <c r="B3" i="3"/>
  <c r="A3" i="3"/>
  <c r="J2" i="3"/>
  <c r="I2" i="3"/>
  <c r="H2" i="3"/>
  <c r="G2" i="3"/>
  <c r="F2" i="3"/>
  <c r="D2" i="3"/>
  <c r="C2" i="3"/>
  <c r="B2" i="3"/>
  <c r="A2" i="3"/>
  <c r="E561" i="3" l="1"/>
  <c r="K561" i="3" s="1"/>
  <c r="H5" i="4"/>
  <c r="E343" i="3"/>
  <c r="E363" i="3"/>
  <c r="L363" i="3" s="1"/>
  <c r="N363" i="3" s="1"/>
  <c r="E469" i="3"/>
  <c r="K469" i="3" s="1"/>
  <c r="E491" i="3"/>
  <c r="E515" i="3"/>
  <c r="K515" i="3" s="1"/>
  <c r="M515" i="3" s="1"/>
  <c r="E519" i="3"/>
  <c r="K519" i="3" s="1"/>
  <c r="M519" i="3" s="1"/>
  <c r="E541" i="3"/>
  <c r="K541" i="3" s="1"/>
  <c r="E553" i="3"/>
  <c r="E557" i="3"/>
  <c r="K557" i="3" s="1"/>
  <c r="E2754" i="3"/>
  <c r="K2754" i="3" s="1"/>
  <c r="E2935" i="3"/>
  <c r="E3001" i="3"/>
  <c r="E3003" i="3"/>
  <c r="E3051" i="3"/>
  <c r="K3051" i="3" s="1"/>
  <c r="E3141" i="3"/>
  <c r="E3168" i="3"/>
  <c r="E3173" i="3"/>
  <c r="N3173" i="3" s="1"/>
  <c r="E3200" i="3"/>
  <c r="E3205" i="3"/>
  <c r="N3205" i="3" s="1"/>
  <c r="E3236" i="3"/>
  <c r="E3241" i="3"/>
  <c r="N3241" i="3" s="1"/>
  <c r="E3284" i="3"/>
  <c r="E3286" i="3"/>
  <c r="E3414" i="3"/>
  <c r="E3422" i="3"/>
  <c r="E3424" i="3"/>
  <c r="M3424" i="3" s="1"/>
  <c r="E3426" i="3"/>
  <c r="M3426" i="3" s="1"/>
  <c r="E3432" i="3"/>
  <c r="M3432" i="3" s="1"/>
  <c r="E3434" i="3"/>
  <c r="M3434" i="3" s="1"/>
  <c r="E3447" i="3"/>
  <c r="E3554" i="3"/>
  <c r="E3690" i="3"/>
  <c r="M3690" i="3" s="1"/>
  <c r="E3826" i="3"/>
  <c r="M3826" i="3" s="1"/>
  <c r="E2760" i="3"/>
  <c r="K2760" i="3" s="1"/>
  <c r="E2764" i="3"/>
  <c r="K2764" i="3" s="1"/>
  <c r="E3152" i="3"/>
  <c r="E3157" i="3"/>
  <c r="N3157" i="3" s="1"/>
  <c r="E3184" i="3"/>
  <c r="E3189" i="3"/>
  <c r="E3220" i="3"/>
  <c r="E3225" i="3"/>
  <c r="N3225" i="3" s="1"/>
  <c r="E3252" i="3"/>
  <c r="E3254" i="3"/>
  <c r="E3626" i="3"/>
  <c r="M3626" i="3" s="1"/>
  <c r="E3762" i="3"/>
  <c r="M3762" i="3" s="1"/>
  <c r="E3882" i="3"/>
  <c r="M3882" i="3" s="1"/>
  <c r="E845" i="3"/>
  <c r="E881" i="3"/>
  <c r="E885" i="3"/>
  <c r="K885" i="3" s="1"/>
  <c r="E901" i="3"/>
  <c r="K901" i="3" s="1"/>
  <c r="E2635" i="3"/>
  <c r="E2687" i="3"/>
  <c r="E2731" i="3"/>
  <c r="M2731" i="3" s="1"/>
  <c r="E2735" i="3"/>
  <c r="E2743" i="3"/>
  <c r="E3146" i="3"/>
  <c r="M3146" i="3" s="1"/>
  <c r="E3151" i="3"/>
  <c r="N3151" i="3" s="1"/>
  <c r="E3160" i="3"/>
  <c r="E3178" i="3"/>
  <c r="M3178" i="3" s="1"/>
  <c r="E3183" i="3"/>
  <c r="N3183" i="3" s="1"/>
  <c r="E3192" i="3"/>
  <c r="E3210" i="3"/>
  <c r="E3215" i="3"/>
  <c r="E3219" i="3"/>
  <c r="N3219" i="3" s="1"/>
  <c r="E3228" i="3"/>
  <c r="E3246" i="3"/>
  <c r="M3246" i="3" s="1"/>
  <c r="E3251" i="3"/>
  <c r="N3251" i="3" s="1"/>
  <c r="E3268" i="3"/>
  <c r="E3304" i="3"/>
  <c r="M3304" i="3" s="1"/>
  <c r="E3306" i="3"/>
  <c r="M3306" i="3" s="1"/>
  <c r="E3315" i="3"/>
  <c r="E3382" i="3"/>
  <c r="E3390" i="3"/>
  <c r="E3392" i="3"/>
  <c r="M3392" i="3" s="1"/>
  <c r="E3394" i="3"/>
  <c r="M3394" i="3" s="1"/>
  <c r="E3403" i="3"/>
  <c r="E3522" i="3"/>
  <c r="M3522" i="3" s="1"/>
  <c r="E3530" i="3"/>
  <c r="M3530" i="3" s="1"/>
  <c r="E3532" i="3"/>
  <c r="E3534" i="3"/>
  <c r="E3543" i="3"/>
  <c r="E3960" i="3"/>
  <c r="M3960" i="3" s="1"/>
  <c r="E3562" i="3"/>
  <c r="M3562" i="3" s="1"/>
  <c r="E3564" i="3"/>
  <c r="E3566" i="3"/>
  <c r="E3575" i="3"/>
  <c r="E3634" i="3"/>
  <c r="E3636" i="3"/>
  <c r="E3638" i="3"/>
  <c r="E3647" i="3"/>
  <c r="E3698" i="3"/>
  <c r="M3698" i="3" s="1"/>
  <c r="E3700" i="3"/>
  <c r="E3702" i="3"/>
  <c r="E3711" i="3"/>
  <c r="E3770" i="3"/>
  <c r="E3772" i="3"/>
  <c r="E3774" i="3"/>
  <c r="E3783" i="3"/>
  <c r="E3834" i="3"/>
  <c r="M3834" i="3" s="1"/>
  <c r="E3836" i="3"/>
  <c r="E3838" i="3"/>
  <c r="E3847" i="3"/>
  <c r="E3886" i="3"/>
  <c r="E3890" i="3"/>
  <c r="M3890" i="3" s="1"/>
  <c r="E3938" i="3"/>
  <c r="M3938" i="3" s="1"/>
  <c r="E3940" i="3"/>
  <c r="E3947" i="3"/>
  <c r="E3994" i="3"/>
  <c r="M3994" i="3" s="1"/>
  <c r="E4003" i="3"/>
  <c r="E4016" i="3"/>
  <c r="E4042" i="3"/>
  <c r="E4056" i="3"/>
  <c r="M4056" i="3" s="1"/>
  <c r="E4074" i="3"/>
  <c r="M4074" i="3" s="1"/>
  <c r="E4092" i="3"/>
  <c r="E4124" i="3"/>
  <c r="E4160" i="3"/>
  <c r="M4160" i="3" s="1"/>
  <c r="E4192" i="3"/>
  <c r="M4192" i="3" s="1"/>
  <c r="E4206" i="3"/>
  <c r="E4238" i="3"/>
  <c r="E4270" i="3"/>
  <c r="E4306" i="3"/>
  <c r="M4306" i="3" s="1"/>
  <c r="E4320" i="3"/>
  <c r="M4320" i="3" s="1"/>
  <c r="E4338" i="3"/>
  <c r="M4338" i="3" s="1"/>
  <c r="E4352" i="3"/>
  <c r="M4352" i="3" s="1"/>
  <c r="E4370" i="3"/>
  <c r="M4370" i="3" s="1"/>
  <c r="E4384" i="3"/>
  <c r="E4398" i="3"/>
  <c r="E4532" i="3"/>
  <c r="N4532" i="3" s="1"/>
  <c r="E4534" i="3"/>
  <c r="L4534" i="3" s="1"/>
  <c r="E4537" i="3"/>
  <c r="L4537" i="3" s="1"/>
  <c r="E4552" i="3"/>
  <c r="E4584" i="3"/>
  <c r="E4587" i="3"/>
  <c r="E4600" i="3"/>
  <c r="E4603" i="3"/>
  <c r="E4616" i="3"/>
  <c r="E4619" i="3"/>
  <c r="E4632" i="3"/>
  <c r="E4635" i="3"/>
  <c r="E4648" i="3"/>
  <c r="E4651" i="3"/>
  <c r="E4664" i="3"/>
  <c r="E4667" i="3"/>
  <c r="E4680" i="3"/>
  <c r="E4683" i="3"/>
  <c r="E4696" i="3"/>
  <c r="E4699" i="3"/>
  <c r="E4712" i="3"/>
  <c r="E4715" i="3"/>
  <c r="E4718" i="3"/>
  <c r="E4726" i="3"/>
  <c r="E4734" i="3"/>
  <c r="E4742" i="3"/>
  <c r="E4750" i="3"/>
  <c r="E4758" i="3"/>
  <c r="E4766" i="3"/>
  <c r="E4774" i="3"/>
  <c r="E4782" i="3"/>
  <c r="E4790" i="3"/>
  <c r="E4798" i="3"/>
  <c r="E4806" i="3"/>
  <c r="E4814" i="3"/>
  <c r="E4822" i="3"/>
  <c r="E4830" i="3"/>
  <c r="E4838" i="3"/>
  <c r="E4846" i="3"/>
  <c r="E4854" i="3"/>
  <c r="E4862" i="3"/>
  <c r="E4870" i="3"/>
  <c r="E4878" i="3"/>
  <c r="E4886" i="3"/>
  <c r="E4894" i="3"/>
  <c r="E4903" i="3"/>
  <c r="E4906" i="3"/>
  <c r="E4926" i="3"/>
  <c r="E4939" i="3"/>
  <c r="E4942" i="3"/>
  <c r="E4955" i="3"/>
  <c r="E4958" i="3"/>
  <c r="E4971" i="3"/>
  <c r="E4974" i="3"/>
  <c r="E4987" i="3"/>
  <c r="E4990" i="3"/>
  <c r="E3348" i="3"/>
  <c r="E3374" i="3"/>
  <c r="E3412" i="3"/>
  <c r="E3450" i="3"/>
  <c r="M3450" i="3" s="1"/>
  <c r="E3488" i="3"/>
  <c r="M3488" i="3" s="1"/>
  <c r="E3514" i="3"/>
  <c r="M3514" i="3" s="1"/>
  <c r="E3552" i="3"/>
  <c r="E3578" i="3"/>
  <c r="E3624" i="3"/>
  <c r="M3624" i="3" s="1"/>
  <c r="E3650" i="3"/>
  <c r="M3650" i="3" s="1"/>
  <c r="E3688" i="3"/>
  <c r="M3688" i="3" s="1"/>
  <c r="E3714" i="3"/>
  <c r="M3714" i="3" s="1"/>
  <c r="E3752" i="3"/>
  <c r="M3752" i="3" s="1"/>
  <c r="E3760" i="3"/>
  <c r="M3760" i="3" s="1"/>
  <c r="E3786" i="3"/>
  <c r="M3786" i="3" s="1"/>
  <c r="E3824" i="3"/>
  <c r="E3850" i="3"/>
  <c r="M3850" i="3" s="1"/>
  <c r="E3878" i="3"/>
  <c r="E3928" i="3"/>
  <c r="M3928" i="3" s="1"/>
  <c r="E3937" i="3"/>
  <c r="K3937" i="3" s="1"/>
  <c r="E3980" i="3"/>
  <c r="E3989" i="3"/>
  <c r="K3989" i="3" s="1"/>
  <c r="E4032" i="3"/>
  <c r="E4037" i="3"/>
  <c r="E4064" i="3"/>
  <c r="M4064" i="3" s="1"/>
  <c r="E4069" i="3"/>
  <c r="K4069" i="3" s="1"/>
  <c r="E4088" i="3"/>
  <c r="M4088" i="3" s="1"/>
  <c r="E4100" i="3"/>
  <c r="E4132" i="3"/>
  <c r="E4168" i="3"/>
  <c r="M4168" i="3" s="1"/>
  <c r="E4200" i="3"/>
  <c r="E4214" i="3"/>
  <c r="E4246" i="3"/>
  <c r="E4278" i="3"/>
  <c r="E4328" i="3"/>
  <c r="M4328" i="3" s="1"/>
  <c r="E4333" i="3"/>
  <c r="K4333" i="3" s="1"/>
  <c r="E4360" i="3"/>
  <c r="M4360" i="3" s="1"/>
  <c r="E4365" i="3"/>
  <c r="K4365" i="3" s="1"/>
  <c r="E4392" i="3"/>
  <c r="E4458" i="3"/>
  <c r="E4480" i="3"/>
  <c r="N4480" i="3" s="1"/>
  <c r="E4483" i="3"/>
  <c r="E4498" i="3"/>
  <c r="L4498" i="3" s="1"/>
  <c r="E4520" i="3"/>
  <c r="E4578" i="3"/>
  <c r="E4591" i="3"/>
  <c r="E4594" i="3"/>
  <c r="E4607" i="3"/>
  <c r="E4610" i="3"/>
  <c r="E4623" i="3"/>
  <c r="E4626" i="3"/>
  <c r="E4639" i="3"/>
  <c r="E4642" i="3"/>
  <c r="E4655" i="3"/>
  <c r="E4658" i="3"/>
  <c r="E4671" i="3"/>
  <c r="E4674" i="3"/>
  <c r="E4687" i="3"/>
  <c r="E4690" i="3"/>
  <c r="E4703" i="3"/>
  <c r="E4706" i="3"/>
  <c r="E4716" i="3"/>
  <c r="E4724" i="3"/>
  <c r="E4732" i="3"/>
  <c r="E4740" i="3"/>
  <c r="E4748" i="3"/>
  <c r="E4756" i="3"/>
  <c r="E4764" i="3"/>
  <c r="E4772" i="3"/>
  <c r="E4780" i="3"/>
  <c r="E4788" i="3"/>
  <c r="E4796" i="3"/>
  <c r="E4804" i="3"/>
  <c r="E4812" i="3"/>
  <c r="E4820" i="3"/>
  <c r="E4828" i="3"/>
  <c r="E4836" i="3"/>
  <c r="E4844" i="3"/>
  <c r="E4852" i="3"/>
  <c r="E4860" i="3"/>
  <c r="E4868" i="3"/>
  <c r="E4876" i="3"/>
  <c r="E4884" i="3"/>
  <c r="E4892" i="3"/>
  <c r="E4918" i="3"/>
  <c r="E4924" i="3"/>
  <c r="E3316" i="3"/>
  <c r="E3318" i="3"/>
  <c r="E3342" i="3"/>
  <c r="E3380" i="3"/>
  <c r="E3406" i="3"/>
  <c r="E3456" i="3"/>
  <c r="M3456" i="3" s="1"/>
  <c r="E3482" i="3"/>
  <c r="M3482" i="3" s="1"/>
  <c r="E3520" i="3"/>
  <c r="M3520" i="3" s="1"/>
  <c r="E3546" i="3"/>
  <c r="M3546" i="3" s="1"/>
  <c r="E3584" i="3"/>
  <c r="E3594" i="3"/>
  <c r="M3594" i="3" s="1"/>
  <c r="E3618" i="3"/>
  <c r="M3618" i="3" s="1"/>
  <c r="E3656" i="3"/>
  <c r="M3656" i="3" s="1"/>
  <c r="E3682" i="3"/>
  <c r="M3682" i="3" s="1"/>
  <c r="E3720" i="3"/>
  <c r="M3720" i="3" s="1"/>
  <c r="E3746" i="3"/>
  <c r="M3746" i="3" s="1"/>
  <c r="E3792" i="3"/>
  <c r="E3818" i="3"/>
  <c r="E3852" i="3"/>
  <c r="E3874" i="3"/>
  <c r="M3874" i="3" s="1"/>
  <c r="E3900" i="3"/>
  <c r="E3902" i="3"/>
  <c r="E3904" i="3"/>
  <c r="M3904" i="3" s="1"/>
  <c r="E3926" i="3"/>
  <c r="E3952" i="3"/>
  <c r="E3956" i="3"/>
  <c r="E4004" i="3"/>
  <c r="E4006" i="3"/>
  <c r="E4013" i="3"/>
  <c r="K4013" i="3" s="1"/>
  <c r="E4048" i="3"/>
  <c r="M4048" i="3" s="1"/>
  <c r="E4053" i="3"/>
  <c r="K4053" i="3" s="1"/>
  <c r="E4080" i="3"/>
  <c r="M4080" i="3" s="1"/>
  <c r="E4085" i="3"/>
  <c r="K4085" i="3" s="1"/>
  <c r="E4116" i="3"/>
  <c r="E4152" i="3"/>
  <c r="M4152" i="3" s="1"/>
  <c r="E4184" i="3"/>
  <c r="M4184" i="3" s="1"/>
  <c r="E4230" i="3"/>
  <c r="E4262" i="3"/>
  <c r="E4294" i="3"/>
  <c r="E4312" i="3"/>
  <c r="M4312" i="3" s="1"/>
  <c r="E4317" i="3"/>
  <c r="K4317" i="3" s="1"/>
  <c r="E4344" i="3"/>
  <c r="L4344" i="3" s="1"/>
  <c r="E4349" i="3"/>
  <c r="K4349" i="3" s="1"/>
  <c r="E4376" i="3"/>
  <c r="M4376" i="3" s="1"/>
  <c r="E4381" i="3"/>
  <c r="K4381" i="3" s="1"/>
  <c r="E4460" i="3"/>
  <c r="E4463" i="3"/>
  <c r="E4478" i="3"/>
  <c r="L4478" i="3" s="1"/>
  <c r="E4540" i="3"/>
  <c r="E4544" i="3"/>
  <c r="E4564" i="3"/>
  <c r="N4564" i="3" s="1"/>
  <c r="E4566" i="3"/>
  <c r="L4566" i="3" s="1"/>
  <c r="E4569" i="3"/>
  <c r="L4569" i="3" s="1"/>
  <c r="E4583" i="3"/>
  <c r="E4586" i="3"/>
  <c r="E4599" i="3"/>
  <c r="E4602" i="3"/>
  <c r="E4615" i="3"/>
  <c r="E4618" i="3"/>
  <c r="E4631" i="3"/>
  <c r="E4634" i="3"/>
  <c r="E4647" i="3"/>
  <c r="E4650" i="3"/>
  <c r="E4663" i="3"/>
  <c r="E4666" i="3"/>
  <c r="E4679" i="3"/>
  <c r="E4682" i="3"/>
  <c r="E4695" i="3"/>
  <c r="E4698" i="3"/>
  <c r="E4711" i="3"/>
  <c r="E4714" i="3"/>
  <c r="E4720" i="3"/>
  <c r="E4728" i="3"/>
  <c r="E4736" i="3"/>
  <c r="E4744" i="3"/>
  <c r="E4752" i="3"/>
  <c r="E4760" i="3"/>
  <c r="E4768" i="3"/>
  <c r="E4776" i="3"/>
  <c r="E4784" i="3"/>
  <c r="E4792" i="3"/>
  <c r="E4800" i="3"/>
  <c r="E4808" i="3"/>
  <c r="E4816" i="3"/>
  <c r="E4824" i="3"/>
  <c r="E4832" i="3"/>
  <c r="E4840" i="3"/>
  <c r="E4848" i="3"/>
  <c r="E4856" i="3"/>
  <c r="E4864" i="3"/>
  <c r="E4872" i="3"/>
  <c r="E4880" i="3"/>
  <c r="E4888" i="3"/>
  <c r="E4902" i="3"/>
  <c r="E4908" i="3"/>
  <c r="E4911" i="3"/>
  <c r="E4914" i="3"/>
  <c r="E4935" i="3"/>
  <c r="E4938" i="3"/>
  <c r="E4951" i="3"/>
  <c r="E4954" i="3"/>
  <c r="E4967" i="3"/>
  <c r="E4970" i="3"/>
  <c r="E4983" i="3"/>
  <c r="E4986" i="3"/>
  <c r="E4999" i="3"/>
  <c r="E5002" i="3"/>
  <c r="E5015" i="3"/>
  <c r="E5032" i="3"/>
  <c r="E5096" i="3"/>
  <c r="E5312" i="3"/>
  <c r="E4932" i="3"/>
  <c r="E4940" i="3"/>
  <c r="E4948" i="3"/>
  <c r="K4948" i="3" s="1"/>
  <c r="E4956" i="3"/>
  <c r="E4964" i="3"/>
  <c r="E4972" i="3"/>
  <c r="E4980" i="3"/>
  <c r="E4988" i="3"/>
  <c r="E4996" i="3"/>
  <c r="E5004" i="3"/>
  <c r="E5012" i="3"/>
  <c r="E5020" i="3"/>
  <c r="E5028" i="3"/>
  <c r="E5046" i="3"/>
  <c r="E5049" i="3"/>
  <c r="E5058" i="3"/>
  <c r="E5060" i="3"/>
  <c r="E5078" i="3"/>
  <c r="E5081" i="3"/>
  <c r="E5090" i="3"/>
  <c r="E5092" i="3"/>
  <c r="E5130" i="3"/>
  <c r="E5138" i="3"/>
  <c r="M5138" i="3" s="1"/>
  <c r="E5258" i="3"/>
  <c r="M5258" i="3" s="1"/>
  <c r="E5266" i="3"/>
  <c r="M5266" i="3" s="1"/>
  <c r="E5380" i="3"/>
  <c r="E5853" i="3"/>
  <c r="E5010" i="3"/>
  <c r="E5018" i="3"/>
  <c r="E5026" i="3"/>
  <c r="E5034" i="3"/>
  <c r="E5036" i="3"/>
  <c r="E5054" i="3"/>
  <c r="E5057" i="3"/>
  <c r="E5066" i="3"/>
  <c r="E5068" i="3"/>
  <c r="E5086" i="3"/>
  <c r="E5089" i="3"/>
  <c r="E5098" i="3"/>
  <c r="E5100" i="3"/>
  <c r="E5104" i="3"/>
  <c r="E5106" i="3"/>
  <c r="E5108" i="3"/>
  <c r="E5126" i="3"/>
  <c r="E5129" i="3"/>
  <c r="E5174" i="3"/>
  <c r="M5174" i="3" s="1"/>
  <c r="E5177" i="3"/>
  <c r="N5177" i="3" s="1"/>
  <c r="E5186" i="3"/>
  <c r="M5186" i="3" s="1"/>
  <c r="E5188" i="3"/>
  <c r="E5226" i="3"/>
  <c r="M5226" i="3" s="1"/>
  <c r="E5232" i="3"/>
  <c r="E5234" i="3"/>
  <c r="M5234" i="3" s="1"/>
  <c r="E5236" i="3"/>
  <c r="E5254" i="3"/>
  <c r="M5254" i="3" s="1"/>
  <c r="E5257" i="3"/>
  <c r="N5257" i="3" s="1"/>
  <c r="E5302" i="3"/>
  <c r="M5302" i="3" s="1"/>
  <c r="E5305" i="3"/>
  <c r="N5305" i="3" s="1"/>
  <c r="E5314" i="3"/>
  <c r="M5314" i="3" s="1"/>
  <c r="E5316" i="3"/>
  <c r="E5340" i="3"/>
  <c r="E5354" i="3"/>
  <c r="M5354" i="3" s="1"/>
  <c r="E5360" i="3"/>
  <c r="E5362" i="3"/>
  <c r="M5362" i="3" s="1"/>
  <c r="E5793" i="3"/>
  <c r="N5793" i="3" s="1"/>
  <c r="E4896" i="3"/>
  <c r="E4904" i="3"/>
  <c r="E4912" i="3"/>
  <c r="E4920" i="3"/>
  <c r="E4928" i="3"/>
  <c r="E4936" i="3"/>
  <c r="E4944" i="3"/>
  <c r="E4952" i="3"/>
  <c r="E4960" i="3"/>
  <c r="E4968" i="3"/>
  <c r="E4976" i="3"/>
  <c r="E4984" i="3"/>
  <c r="E4992" i="3"/>
  <c r="E5000" i="3"/>
  <c r="E5008" i="3"/>
  <c r="E5016" i="3"/>
  <c r="E5024" i="3"/>
  <c r="E5030" i="3"/>
  <c r="E5033" i="3"/>
  <c r="E5042" i="3"/>
  <c r="E5044" i="3"/>
  <c r="E5062" i="3"/>
  <c r="E5065" i="3"/>
  <c r="E5074" i="3"/>
  <c r="E5076" i="3"/>
  <c r="E5094" i="3"/>
  <c r="E5097" i="3"/>
  <c r="E5142" i="3"/>
  <c r="M5142" i="3" s="1"/>
  <c r="E5145" i="3"/>
  <c r="M5145" i="3" s="1"/>
  <c r="E5154" i="3"/>
  <c r="M5154" i="3" s="1"/>
  <c r="E5156" i="3"/>
  <c r="M5156" i="3" s="1"/>
  <c r="E5182" i="3"/>
  <c r="M5182" i="3" s="1"/>
  <c r="E5185" i="3"/>
  <c r="N5185" i="3" s="1"/>
  <c r="E5194" i="3"/>
  <c r="M5194" i="3" s="1"/>
  <c r="E5196" i="3"/>
  <c r="E5200" i="3"/>
  <c r="E5202" i="3"/>
  <c r="M5202" i="3" s="1"/>
  <c r="E5204" i="3"/>
  <c r="E5222" i="3"/>
  <c r="M5222" i="3" s="1"/>
  <c r="E5225" i="3"/>
  <c r="N5225" i="3" s="1"/>
  <c r="E5270" i="3"/>
  <c r="M5270" i="3" s="1"/>
  <c r="E5273" i="3"/>
  <c r="N5273" i="3" s="1"/>
  <c r="E5282" i="3"/>
  <c r="E5284" i="3"/>
  <c r="E5310" i="3"/>
  <c r="M5310" i="3" s="1"/>
  <c r="E5313" i="3"/>
  <c r="E5322" i="3"/>
  <c r="M5322" i="3" s="1"/>
  <c r="E5328" i="3"/>
  <c r="E5330" i="3"/>
  <c r="M5330" i="3" s="1"/>
  <c r="E5348" i="3"/>
  <c r="E5350" i="3"/>
  <c r="E5353" i="3"/>
  <c r="N5353" i="3" s="1"/>
  <c r="E5635" i="3"/>
  <c r="N5635" i="3" s="1"/>
  <c r="E5639" i="3"/>
  <c r="E5642" i="3"/>
  <c r="M5642" i="3" s="1"/>
  <c r="E5681" i="3"/>
  <c r="N5681" i="3" s="1"/>
  <c r="E5685" i="3"/>
  <c r="N5685" i="3" s="1"/>
  <c r="E5689" i="3"/>
  <c r="N5689" i="3" s="1"/>
  <c r="E5369" i="3"/>
  <c r="E5378" i="3"/>
  <c r="M5378" i="3" s="1"/>
  <c r="E5649" i="3"/>
  <c r="N5649" i="3" s="1"/>
  <c r="E5653" i="3"/>
  <c r="E5657" i="3"/>
  <c r="N5657" i="3" s="1"/>
  <c r="E5696" i="3"/>
  <c r="M5696" i="3" s="1"/>
  <c r="E5729" i="3"/>
  <c r="N5729" i="3" s="1"/>
  <c r="E5731" i="3"/>
  <c r="N5731" i="3" s="1"/>
  <c r="E5735" i="3"/>
  <c r="E5738" i="3"/>
  <c r="M5738" i="3" s="1"/>
  <c r="E5777" i="3"/>
  <c r="N5777" i="3" s="1"/>
  <c r="E5781" i="3"/>
  <c r="E5785" i="3"/>
  <c r="N5785" i="3" s="1"/>
  <c r="E5818" i="3"/>
  <c r="M5818" i="3" s="1"/>
  <c r="E5822" i="3"/>
  <c r="M5822" i="3" s="1"/>
  <c r="E5826" i="3"/>
  <c r="M5826" i="3" s="1"/>
  <c r="E5830" i="3"/>
  <c r="E5834" i="3"/>
  <c r="M5834" i="3" s="1"/>
  <c r="E5838" i="3"/>
  <c r="M5838" i="3" s="1"/>
  <c r="E5842" i="3"/>
  <c r="M5842" i="3" s="1"/>
  <c r="E5846" i="3"/>
  <c r="M5846" i="3" s="1"/>
  <c r="E5850" i="3"/>
  <c r="M5850" i="3" s="1"/>
  <c r="E5864" i="3"/>
  <c r="K5864" i="3" s="1"/>
  <c r="E5868" i="3"/>
  <c r="K5868" i="3" s="1"/>
  <c r="E5872" i="3"/>
  <c r="E5948" i="3"/>
  <c r="M5948" i="3" s="1"/>
  <c r="E5964" i="3"/>
  <c r="E6087" i="3"/>
  <c r="L6087" i="3" s="1"/>
  <c r="E6288" i="3"/>
  <c r="L6288" i="3" s="1"/>
  <c r="E6292" i="3"/>
  <c r="N6292" i="3" s="1"/>
  <c r="E6294" i="3"/>
  <c r="L6294" i="3" s="1"/>
  <c r="E6314" i="3"/>
  <c r="N6314" i="3" s="1"/>
  <c r="E6426" i="3"/>
  <c r="E6434" i="3"/>
  <c r="E6442" i="3"/>
  <c r="N6442" i="3" s="1"/>
  <c r="E6452" i="3"/>
  <c r="N6452" i="3" s="1"/>
  <c r="E6548" i="3"/>
  <c r="N6548" i="3" s="1"/>
  <c r="E6556" i="3"/>
  <c r="E6564" i="3"/>
  <c r="N6564" i="3" s="1"/>
  <c r="E6575" i="3"/>
  <c r="K6575" i="3" s="1"/>
  <c r="E6714" i="3"/>
  <c r="E6730" i="3"/>
  <c r="N6730" i="3" s="1"/>
  <c r="E6734" i="3"/>
  <c r="E6854" i="3"/>
  <c r="L6854" i="3" s="1"/>
  <c r="E6874" i="3"/>
  <c r="N6874" i="3" s="1"/>
  <c r="E6878" i="3"/>
  <c r="E6885" i="3"/>
  <c r="L6885" i="3" s="1"/>
  <c r="E6893" i="3"/>
  <c r="L6893" i="3" s="1"/>
  <c r="E7044" i="3"/>
  <c r="E7052" i="3"/>
  <c r="E7060" i="3"/>
  <c r="N7060" i="3" s="1"/>
  <c r="E7200" i="3"/>
  <c r="L7200" i="3" s="1"/>
  <c r="E7204" i="3"/>
  <c r="L7204" i="3" s="1"/>
  <c r="E7208" i="3"/>
  <c r="L7208" i="3" s="1"/>
  <c r="E7212" i="3"/>
  <c r="L7212" i="3" s="1"/>
  <c r="E7216" i="3"/>
  <c r="L7216" i="3" s="1"/>
  <c r="E7220" i="3"/>
  <c r="E7224" i="3"/>
  <c r="L7224" i="3" s="1"/>
  <c r="E7228" i="3"/>
  <c r="L7228" i="3" s="1"/>
  <c r="E7232" i="3"/>
  <c r="L7232" i="3" s="1"/>
  <c r="E7236" i="3"/>
  <c r="L7236" i="3" s="1"/>
  <c r="E7240" i="3"/>
  <c r="L7240" i="3" s="1"/>
  <c r="E7244" i="3"/>
  <c r="L7244" i="3" s="1"/>
  <c r="E7248" i="3"/>
  <c r="L7248" i="3" s="1"/>
  <c r="E7252" i="3"/>
  <c r="E7256" i="3"/>
  <c r="L7256" i="3" s="1"/>
  <c r="E7260" i="3"/>
  <c r="L7260" i="3" s="1"/>
  <c r="E7264" i="3"/>
  <c r="L7264" i="3" s="1"/>
  <c r="E7268" i="3"/>
  <c r="L7268" i="3" s="1"/>
  <c r="E7272" i="3"/>
  <c r="L7272" i="3" s="1"/>
  <c r="E7276" i="3"/>
  <c r="L7276" i="3" s="1"/>
  <c r="E7280" i="3"/>
  <c r="L7280" i="3" s="1"/>
  <c r="E7284" i="3"/>
  <c r="E7288" i="3"/>
  <c r="L7288" i="3" s="1"/>
  <c r="E7292" i="3"/>
  <c r="L7292" i="3" s="1"/>
  <c r="E7296" i="3"/>
  <c r="L7296" i="3" s="1"/>
  <c r="E7300" i="3"/>
  <c r="L7300" i="3" s="1"/>
  <c r="E7308" i="3"/>
  <c r="K7308" i="3" s="1"/>
  <c r="E7875" i="3"/>
  <c r="E7879" i="3"/>
  <c r="E8345" i="3"/>
  <c r="E7894" i="3"/>
  <c r="E7902" i="3"/>
  <c r="E7937" i="3"/>
  <c r="E7945" i="3"/>
  <c r="E8200" i="3"/>
  <c r="E8208" i="3"/>
  <c r="E8331" i="3"/>
  <c r="E5992" i="3"/>
  <c r="E5996" i="3"/>
  <c r="E6028" i="3"/>
  <c r="E6330" i="3"/>
  <c r="N6330" i="3" s="1"/>
  <c r="E5105" i="3"/>
  <c r="E5114" i="3"/>
  <c r="E5116" i="3"/>
  <c r="E5134" i="3"/>
  <c r="M5134" i="3" s="1"/>
  <c r="E5137" i="3"/>
  <c r="E5146" i="3"/>
  <c r="M5146" i="3" s="1"/>
  <c r="E5148" i="3"/>
  <c r="M5148" i="3" s="1"/>
  <c r="E5166" i="3"/>
  <c r="M5166" i="3" s="1"/>
  <c r="E5169" i="3"/>
  <c r="M5169" i="3" s="1"/>
  <c r="E5178" i="3"/>
  <c r="M5178" i="3" s="1"/>
  <c r="E5180" i="3"/>
  <c r="E5198" i="3"/>
  <c r="M5198" i="3" s="1"/>
  <c r="E5201" i="3"/>
  <c r="E5210" i="3"/>
  <c r="M5210" i="3" s="1"/>
  <c r="E5212" i="3"/>
  <c r="E5230" i="3"/>
  <c r="M5230" i="3" s="1"/>
  <c r="E5233" i="3"/>
  <c r="N5233" i="3" s="1"/>
  <c r="E5242" i="3"/>
  <c r="M5242" i="3" s="1"/>
  <c r="E5244" i="3"/>
  <c r="E5262" i="3"/>
  <c r="M5262" i="3" s="1"/>
  <c r="E5265" i="3"/>
  <c r="E5274" i="3"/>
  <c r="M5274" i="3" s="1"/>
  <c r="E5276" i="3"/>
  <c r="E5294" i="3"/>
  <c r="M5294" i="3" s="1"/>
  <c r="E5297" i="3"/>
  <c r="N5297" i="3" s="1"/>
  <c r="E5306" i="3"/>
  <c r="M5306" i="3" s="1"/>
  <c r="E5308" i="3"/>
  <c r="E5324" i="3"/>
  <c r="E5326" i="3"/>
  <c r="E5329" i="3"/>
  <c r="N5329" i="3" s="1"/>
  <c r="E5338" i="3"/>
  <c r="M5338" i="3" s="1"/>
  <c r="E5356" i="3"/>
  <c r="E5358" i="3"/>
  <c r="M5358" i="3" s="1"/>
  <c r="E5361" i="3"/>
  <c r="N5361" i="3" s="1"/>
  <c r="E5370" i="3"/>
  <c r="M5370" i="3" s="1"/>
  <c r="E5388" i="3"/>
  <c r="E5390" i="3"/>
  <c r="E5393" i="3"/>
  <c r="N5393" i="3" s="1"/>
  <c r="E5664" i="3"/>
  <c r="M5664" i="3" s="1"/>
  <c r="E5697" i="3"/>
  <c r="E5699" i="3"/>
  <c r="N5699" i="3" s="1"/>
  <c r="E5703" i="3"/>
  <c r="N5703" i="3" s="1"/>
  <c r="E5706" i="3"/>
  <c r="M5706" i="3" s="1"/>
  <c r="E5745" i="3"/>
  <c r="N5745" i="3" s="1"/>
  <c r="E5749" i="3"/>
  <c r="E5753" i="3"/>
  <c r="N5753" i="3" s="1"/>
  <c r="E5792" i="3"/>
  <c r="M5792" i="3" s="1"/>
  <c r="E5983" i="3"/>
  <c r="L5983" i="3" s="1"/>
  <c r="E5991" i="3"/>
  <c r="L5991" i="3" s="1"/>
  <c r="E8033" i="3"/>
  <c r="M8033" i="3" s="1"/>
  <c r="E8041" i="3"/>
  <c r="M8041" i="3" s="1"/>
  <c r="E8072" i="3"/>
  <c r="E8080" i="3"/>
  <c r="E8107" i="3"/>
  <c r="E8377" i="3"/>
  <c r="E8395" i="3"/>
  <c r="E8409" i="3"/>
  <c r="E8427" i="3"/>
  <c r="E8441" i="3"/>
  <c r="E8449" i="3"/>
  <c r="E8615" i="3"/>
  <c r="E8623" i="3"/>
  <c r="M8623" i="3" s="1"/>
  <c r="E8933" i="3"/>
  <c r="E9185" i="3"/>
  <c r="E9189" i="3"/>
  <c r="E9972" i="3"/>
  <c r="N9972" i="3" s="1"/>
  <c r="E10055" i="3"/>
  <c r="E10062" i="3"/>
  <c r="N10062" i="3" s="1"/>
  <c r="E6088" i="3"/>
  <c r="E6092" i="3"/>
  <c r="E6094" i="3"/>
  <c r="L6094" i="3" s="1"/>
  <c r="E6106" i="3"/>
  <c r="N6106" i="3" s="1"/>
  <c r="E6186" i="3"/>
  <c r="N6186" i="3" s="1"/>
  <c r="E6198" i="3"/>
  <c r="L6198" i="3" s="1"/>
  <c r="E6200" i="3"/>
  <c r="E6202" i="3"/>
  <c r="N6202" i="3" s="1"/>
  <c r="E6472" i="3"/>
  <c r="E6490" i="3"/>
  <c r="N6490" i="3" s="1"/>
  <c r="E6502" i="3"/>
  <c r="L6502" i="3" s="1"/>
  <c r="E6504" i="3"/>
  <c r="E6506" i="3"/>
  <c r="N6506" i="3" s="1"/>
  <c r="E6510" i="3"/>
  <c r="E6522" i="3"/>
  <c r="N6522" i="3" s="1"/>
  <c r="E6637" i="3"/>
  <c r="L6637" i="3" s="1"/>
  <c r="E6645" i="3"/>
  <c r="E6746" i="3"/>
  <c r="N6746" i="3" s="1"/>
  <c r="E6748" i="3"/>
  <c r="E6770" i="3"/>
  <c r="E6772" i="3"/>
  <c r="N6772" i="3" s="1"/>
  <c r="E6788" i="3"/>
  <c r="N6788" i="3" s="1"/>
  <c r="E6796" i="3"/>
  <c r="E6804" i="3"/>
  <c r="N6804" i="3" s="1"/>
  <c r="E6967" i="3"/>
  <c r="E6975" i="3"/>
  <c r="K6975" i="3" s="1"/>
  <c r="E7324" i="3"/>
  <c r="E7328" i="3"/>
  <c r="N7328" i="3" s="1"/>
  <c r="E7338" i="3"/>
  <c r="M7338" i="3" s="1"/>
  <c r="E7341" i="3"/>
  <c r="M7341" i="3" s="1"/>
  <c r="E7424" i="3"/>
  <c r="N7424" i="3" s="1"/>
  <c r="E7428" i="3"/>
  <c r="K7428" i="3" s="1"/>
  <c r="E7436" i="3"/>
  <c r="E7881" i="3"/>
  <c r="E7885" i="3"/>
  <c r="E7889" i="3"/>
  <c r="E7893" i="3"/>
  <c r="E7926" i="3"/>
  <c r="E7934" i="3"/>
  <c r="E7942" i="3"/>
  <c r="E8030" i="3"/>
  <c r="E8038" i="3"/>
  <c r="E8065" i="3"/>
  <c r="M8065" i="3" s="1"/>
  <c r="E8067" i="3"/>
  <c r="E8071" i="3"/>
  <c r="E8104" i="3"/>
  <c r="E8117" i="3"/>
  <c r="M8117" i="3" s="1"/>
  <c r="E8121" i="3"/>
  <c r="M8121" i="3" s="1"/>
  <c r="E8139" i="3"/>
  <c r="E8147" i="3"/>
  <c r="E8153" i="3"/>
  <c r="E8187" i="3"/>
  <c r="E8189" i="3"/>
  <c r="E8191" i="3"/>
  <c r="E8195" i="3"/>
  <c r="E8199" i="3"/>
  <c r="E8339" i="3"/>
  <c r="E8341" i="3"/>
  <c r="E8344" i="3"/>
  <c r="E8353" i="3"/>
  <c r="E8371" i="3"/>
  <c r="E8373" i="3"/>
  <c r="E8376" i="3"/>
  <c r="E8385" i="3"/>
  <c r="E8403" i="3"/>
  <c r="E8405" i="3"/>
  <c r="E8408" i="3"/>
  <c r="E8417" i="3"/>
  <c r="E8435" i="3"/>
  <c r="E8437" i="3"/>
  <c r="E8440" i="3"/>
  <c r="E8664" i="3"/>
  <c r="N8664" i="3" s="1"/>
  <c r="E8668" i="3"/>
  <c r="E8698" i="3"/>
  <c r="N8698" i="3" s="1"/>
  <c r="E8702" i="3"/>
  <c r="E8895" i="3"/>
  <c r="N8895" i="3" s="1"/>
  <c r="E9046" i="3"/>
  <c r="K9046" i="3" s="1"/>
  <c r="E9050" i="3"/>
  <c r="K9050" i="3" s="1"/>
  <c r="E9131" i="3"/>
  <c r="E9347" i="3"/>
  <c r="E9947" i="3"/>
  <c r="N9947" i="3" s="1"/>
  <c r="E10822" i="3"/>
  <c r="M10822" i="3" s="1"/>
  <c r="E6471" i="3"/>
  <c r="K6471" i="3" s="1"/>
  <c r="E6584" i="3"/>
  <c r="E6586" i="3"/>
  <c r="N6586" i="3" s="1"/>
  <c r="E6598" i="3"/>
  <c r="L6598" i="3" s="1"/>
  <c r="E6600" i="3"/>
  <c r="E6602" i="3"/>
  <c r="N6602" i="3" s="1"/>
  <c r="E6606" i="3"/>
  <c r="E6618" i="3"/>
  <c r="N6618" i="3" s="1"/>
  <c r="E6765" i="3"/>
  <c r="L6765" i="3" s="1"/>
  <c r="E6890" i="3"/>
  <c r="N6890" i="3" s="1"/>
  <c r="E6898" i="3"/>
  <c r="E6916" i="3"/>
  <c r="N6916" i="3" s="1"/>
  <c r="E6924" i="3"/>
  <c r="E6930" i="3"/>
  <c r="E6932" i="3"/>
  <c r="E7323" i="3"/>
  <c r="L7323" i="3" s="1"/>
  <c r="E7388" i="3"/>
  <c r="E7392" i="3"/>
  <c r="N7392" i="3" s="1"/>
  <c r="E7402" i="3"/>
  <c r="M7402" i="3" s="1"/>
  <c r="E7405" i="3"/>
  <c r="N7405" i="3" s="1"/>
  <c r="E7484" i="3"/>
  <c r="K7484" i="3" s="1"/>
  <c r="E7488" i="3"/>
  <c r="N7488" i="3" s="1"/>
  <c r="E7492" i="3"/>
  <c r="E7871" i="3"/>
  <c r="E7921" i="3"/>
  <c r="M7921" i="3" s="1"/>
  <c r="E7925" i="3"/>
  <c r="M7925" i="3" s="1"/>
  <c r="E7929" i="3"/>
  <c r="E7933" i="3"/>
  <c r="E7979" i="3"/>
  <c r="E7983" i="3"/>
  <c r="E8017" i="3"/>
  <c r="E8021" i="3"/>
  <c r="E8025" i="3"/>
  <c r="E8029" i="3"/>
  <c r="E8062" i="3"/>
  <c r="E8099" i="3"/>
  <c r="E8103" i="3"/>
  <c r="E8136" i="3"/>
  <c r="E8144" i="3"/>
  <c r="E8171" i="3"/>
  <c r="E8177" i="3"/>
  <c r="M8177" i="3" s="1"/>
  <c r="E8221" i="3"/>
  <c r="K8221" i="3" s="1"/>
  <c r="E8225" i="3"/>
  <c r="K8225" i="3" s="1"/>
  <c r="E8229" i="3"/>
  <c r="K8229" i="3" s="1"/>
  <c r="E8233" i="3"/>
  <c r="K8233" i="3" s="1"/>
  <c r="E8237" i="3"/>
  <c r="K8237" i="3" s="1"/>
  <c r="E8241" i="3"/>
  <c r="E8245" i="3"/>
  <c r="K8245" i="3" s="1"/>
  <c r="E8249" i="3"/>
  <c r="K8249" i="3" s="1"/>
  <c r="E8253" i="3"/>
  <c r="K8253" i="3" s="1"/>
  <c r="E8257" i="3"/>
  <c r="K8257" i="3" s="1"/>
  <c r="E8261" i="3"/>
  <c r="K8261" i="3" s="1"/>
  <c r="E8265" i="3"/>
  <c r="K8265" i="3" s="1"/>
  <c r="E8269" i="3"/>
  <c r="K8269" i="3" s="1"/>
  <c r="E8273" i="3"/>
  <c r="E8277" i="3"/>
  <c r="K8277" i="3" s="1"/>
  <c r="E8281" i="3"/>
  <c r="K8281" i="3" s="1"/>
  <c r="E8285" i="3"/>
  <c r="K8285" i="3" s="1"/>
  <c r="E8289" i="3"/>
  <c r="K8289" i="3" s="1"/>
  <c r="E8293" i="3"/>
  <c r="K8293" i="3" s="1"/>
  <c r="E8297" i="3"/>
  <c r="K8297" i="3" s="1"/>
  <c r="E8301" i="3"/>
  <c r="K8301" i="3" s="1"/>
  <c r="E8305" i="3"/>
  <c r="E8309" i="3"/>
  <c r="K8309" i="3" s="1"/>
  <c r="E8313" i="3"/>
  <c r="K8313" i="3" s="1"/>
  <c r="E8317" i="3"/>
  <c r="K8317" i="3" s="1"/>
  <c r="E8321" i="3"/>
  <c r="K8321" i="3" s="1"/>
  <c r="E8325" i="3"/>
  <c r="K8325" i="3" s="1"/>
  <c r="E8329" i="3"/>
  <c r="K8329" i="3" s="1"/>
  <c r="E8347" i="3"/>
  <c r="E8349" i="3"/>
  <c r="E8352" i="3"/>
  <c r="E8361" i="3"/>
  <c r="E8379" i="3"/>
  <c r="E8381" i="3"/>
  <c r="E8384" i="3"/>
  <c r="E8393" i="3"/>
  <c r="E8411" i="3"/>
  <c r="E8413" i="3"/>
  <c r="E8416" i="3"/>
  <c r="E8425" i="3"/>
  <c r="E8443" i="3"/>
  <c r="E8451" i="3"/>
  <c r="E8453" i="3"/>
  <c r="E8456" i="3"/>
  <c r="E8460" i="3"/>
  <c r="E8464" i="3"/>
  <c r="E8468" i="3"/>
  <c r="E8472" i="3"/>
  <c r="E8476" i="3"/>
  <c r="E8480" i="3"/>
  <c r="E8484" i="3"/>
  <c r="E8488" i="3"/>
  <c r="E8492" i="3"/>
  <c r="E8496" i="3"/>
  <c r="K8496" i="3" s="1"/>
  <c r="E8500" i="3"/>
  <c r="E8504" i="3"/>
  <c r="E8508" i="3"/>
  <c r="E8512" i="3"/>
  <c r="E8516" i="3"/>
  <c r="E8520" i="3"/>
  <c r="E8524" i="3"/>
  <c r="E8528" i="3"/>
  <c r="E8532" i="3"/>
  <c r="E8536" i="3"/>
  <c r="E8540" i="3"/>
  <c r="E8544" i="3"/>
  <c r="E8548" i="3"/>
  <c r="E8552" i="3"/>
  <c r="E8556" i="3"/>
  <c r="E8560" i="3"/>
  <c r="E8564" i="3"/>
  <c r="E8568" i="3"/>
  <c r="E8572" i="3"/>
  <c r="E8576" i="3"/>
  <c r="E8580" i="3"/>
  <c r="E8584" i="3"/>
  <c r="E8588" i="3"/>
  <c r="E8594" i="3"/>
  <c r="E8598" i="3"/>
  <c r="E8607" i="3"/>
  <c r="E8611" i="3"/>
  <c r="E8663" i="3"/>
  <c r="M8663" i="3" s="1"/>
  <c r="E8737" i="3"/>
  <c r="M8737" i="3" s="1"/>
  <c r="E8741" i="3"/>
  <c r="M8741" i="3" s="1"/>
  <c r="E8767" i="3"/>
  <c r="M8767" i="3" s="1"/>
  <c r="E8771" i="3"/>
  <c r="E8847" i="3"/>
  <c r="E8972" i="3"/>
  <c r="K8972" i="3" s="1"/>
  <c r="E8976" i="3"/>
  <c r="L8976" i="3" s="1"/>
  <c r="E9023" i="3"/>
  <c r="N9023" i="3" s="1"/>
  <c r="E9027" i="3"/>
  <c r="E9067" i="3"/>
  <c r="E9232" i="3"/>
  <c r="E9283" i="3"/>
  <c r="E9287" i="3"/>
  <c r="E9291" i="3"/>
  <c r="E9319" i="3"/>
  <c r="E9413" i="3"/>
  <c r="M9413" i="3" s="1"/>
  <c r="E9487" i="3"/>
  <c r="M9487" i="3" s="1"/>
  <c r="E9491" i="3"/>
  <c r="M9491" i="3" s="1"/>
  <c r="E9494" i="3"/>
  <c r="E9502" i="3"/>
  <c r="E9541" i="3"/>
  <c r="M9541" i="3" s="1"/>
  <c r="E10365" i="3"/>
  <c r="E10405" i="3"/>
  <c r="E10409" i="3"/>
  <c r="L10409" i="3" s="1"/>
  <c r="E10421" i="3"/>
  <c r="E10425" i="3"/>
  <c r="E10465" i="3"/>
  <c r="M10465" i="3" s="1"/>
  <c r="E10535" i="3"/>
  <c r="K10535" i="3" s="1"/>
  <c r="E10543" i="3"/>
  <c r="M10543" i="3" s="1"/>
  <c r="E10551" i="3"/>
  <c r="M10551" i="3" s="1"/>
  <c r="E10571" i="3"/>
  <c r="L10571" i="3" s="1"/>
  <c r="E8360" i="3"/>
  <c r="E8629" i="3"/>
  <c r="M8629" i="3" s="1"/>
  <c r="E8634" i="3"/>
  <c r="N8634" i="3" s="1"/>
  <c r="E8638" i="3"/>
  <c r="N8638" i="3" s="1"/>
  <c r="E9455" i="3"/>
  <c r="L9455" i="3" s="1"/>
  <c r="E9459" i="3"/>
  <c r="E9462" i="3"/>
  <c r="K9462" i="3" s="1"/>
  <c r="E9470" i="3"/>
  <c r="K9470" i="3" s="1"/>
  <c r="E9519" i="3"/>
  <c r="M9519" i="3" s="1"/>
  <c r="E9523" i="3"/>
  <c r="M9523" i="3" s="1"/>
  <c r="E9526" i="3"/>
  <c r="E9534" i="3"/>
  <c r="E9938" i="3"/>
  <c r="E9967" i="3"/>
  <c r="L9967" i="3" s="1"/>
  <c r="E9971" i="3"/>
  <c r="L9971" i="3" s="1"/>
  <c r="E9975" i="3"/>
  <c r="L9975" i="3" s="1"/>
  <c r="E9979" i="3"/>
  <c r="L9979" i="3" s="1"/>
  <c r="E10036" i="3"/>
  <c r="N10036" i="3" s="1"/>
  <c r="E10069" i="3"/>
  <c r="M10069" i="3" s="1"/>
  <c r="E10263" i="3"/>
  <c r="N10263" i="3" s="1"/>
  <c r="E10265" i="3"/>
  <c r="E10276" i="3"/>
  <c r="M10276" i="3" s="1"/>
  <c r="E10308" i="3"/>
  <c r="M10308" i="3" s="1"/>
  <c r="E11052" i="3"/>
  <c r="E8445" i="3"/>
  <c r="E8448" i="3"/>
  <c r="E8457" i="3"/>
  <c r="E8461" i="3"/>
  <c r="E8465" i="3"/>
  <c r="E8469" i="3"/>
  <c r="E8473" i="3"/>
  <c r="E8477" i="3"/>
  <c r="E8481" i="3"/>
  <c r="E8485" i="3"/>
  <c r="E8489" i="3"/>
  <c r="E8493" i="3"/>
  <c r="E8497" i="3"/>
  <c r="E8501" i="3"/>
  <c r="E8505" i="3"/>
  <c r="E8509" i="3"/>
  <c r="E8513" i="3"/>
  <c r="E8517" i="3"/>
  <c r="E8521" i="3"/>
  <c r="E8525" i="3"/>
  <c r="E8529" i="3"/>
  <c r="E8533" i="3"/>
  <c r="E8537" i="3"/>
  <c r="E8541" i="3"/>
  <c r="E8545" i="3"/>
  <c r="E8549" i="3"/>
  <c r="E8553" i="3"/>
  <c r="E8557" i="3"/>
  <c r="E8561" i="3"/>
  <c r="E8565" i="3"/>
  <c r="E8569" i="3"/>
  <c r="E8573" i="3"/>
  <c r="E8577" i="3"/>
  <c r="E8581" i="3"/>
  <c r="E8585" i="3"/>
  <c r="E8589" i="3"/>
  <c r="E8608" i="3"/>
  <c r="E8612" i="3"/>
  <c r="E8616" i="3"/>
  <c r="E8620" i="3"/>
  <c r="E8647" i="3"/>
  <c r="M8647" i="3" s="1"/>
  <c r="E9931" i="3"/>
  <c r="L9931" i="3" s="1"/>
  <c r="E9935" i="3"/>
  <c r="L9935" i="3" s="1"/>
  <c r="E9945" i="3"/>
  <c r="M9945" i="3" s="1"/>
  <c r="E9950" i="3"/>
  <c r="E9966" i="3"/>
  <c r="E10011" i="3"/>
  <c r="M10011" i="3" s="1"/>
  <c r="E10015" i="3"/>
  <c r="E10019" i="3"/>
  <c r="M10019" i="3" s="1"/>
  <c r="E10031" i="3"/>
  <c r="E10035" i="3"/>
  <c r="M10035" i="3" s="1"/>
  <c r="E10039" i="3"/>
  <c r="E10043" i="3"/>
  <c r="E10088" i="3"/>
  <c r="E10092" i="3"/>
  <c r="E10096" i="3"/>
  <c r="E10100" i="3"/>
  <c r="E10104" i="3"/>
  <c r="E10108" i="3"/>
  <c r="E10112" i="3"/>
  <c r="E10116" i="3"/>
  <c r="M10116" i="3" s="1"/>
  <c r="E10120" i="3"/>
  <c r="E10690" i="3"/>
  <c r="E10698" i="3"/>
  <c r="L10698" i="3" s="1"/>
  <c r="E10702" i="3"/>
  <c r="E10770" i="3"/>
  <c r="M10770" i="3" s="1"/>
  <c r="E10886" i="3"/>
  <c r="L10886" i="3" s="1"/>
  <c r="E11251" i="3"/>
  <c r="M11251" i="3" s="1"/>
  <c r="E11225" i="3"/>
  <c r="K11225" i="3" s="1"/>
  <c r="E11391" i="3"/>
  <c r="E11493" i="3"/>
  <c r="E11569" i="3"/>
  <c r="E11573" i="3"/>
  <c r="N11573" i="3" s="1"/>
  <c r="E11627" i="3"/>
  <c r="N11627" i="3" s="1"/>
  <c r="E10124" i="3"/>
  <c r="E10128" i="3"/>
  <c r="E10132" i="3"/>
  <c r="K10132" i="3" s="1"/>
  <c r="E10136" i="3"/>
  <c r="E10140" i="3"/>
  <c r="E10144" i="3"/>
  <c r="E10148" i="3"/>
  <c r="E10152" i="3"/>
  <c r="E10156" i="3"/>
  <c r="E10160" i="3"/>
  <c r="E10164" i="3"/>
  <c r="E10168" i="3"/>
  <c r="E10172" i="3"/>
  <c r="E10176" i="3"/>
  <c r="E10180" i="3"/>
  <c r="E10184" i="3"/>
  <c r="E10188" i="3"/>
  <c r="E10192" i="3"/>
  <c r="E10196" i="3"/>
  <c r="E10200" i="3"/>
  <c r="E10204" i="3"/>
  <c r="E10208" i="3"/>
  <c r="N10208" i="3" s="1"/>
  <c r="E10212" i="3"/>
  <c r="N10212" i="3" s="1"/>
  <c r="E10216" i="3"/>
  <c r="N10216" i="3" s="1"/>
  <c r="E10220" i="3"/>
  <c r="N10220" i="3" s="1"/>
  <c r="E10224" i="3"/>
  <c r="N10224" i="3" s="1"/>
  <c r="E10228" i="3"/>
  <c r="E10258" i="3"/>
  <c r="L10258" i="3" s="1"/>
  <c r="E10297" i="3"/>
  <c r="M10297" i="3" s="1"/>
  <c r="E10367" i="3"/>
  <c r="M10367" i="3" s="1"/>
  <c r="E10373" i="3"/>
  <c r="E10383" i="3"/>
  <c r="E10399" i="3"/>
  <c r="M10399" i="3" s="1"/>
  <c r="E10403" i="3"/>
  <c r="M10403" i="3" s="1"/>
  <c r="E10451" i="3"/>
  <c r="E10459" i="3"/>
  <c r="E10488" i="3"/>
  <c r="E10516" i="3"/>
  <c r="K10516" i="3" s="1"/>
  <c r="E10533" i="3"/>
  <c r="E10577" i="3"/>
  <c r="M10577" i="3" s="1"/>
  <c r="E10680" i="3"/>
  <c r="M10680" i="3" s="1"/>
  <c r="E10688" i="3"/>
  <c r="M10688" i="3" s="1"/>
  <c r="E10726" i="3"/>
  <c r="M10726" i="3" s="1"/>
  <c r="E10730" i="3"/>
  <c r="M10730" i="3" s="1"/>
  <c r="E10734" i="3"/>
  <c r="M10734" i="3" s="1"/>
  <c r="E10769" i="3"/>
  <c r="K10769" i="3" s="1"/>
  <c r="E10780" i="3"/>
  <c r="M10780" i="3" s="1"/>
  <c r="E10828" i="3"/>
  <c r="M10828" i="3" s="1"/>
  <c r="E10838" i="3"/>
  <c r="M10838" i="3" s="1"/>
  <c r="E10840" i="3"/>
  <c r="M10840" i="3" s="1"/>
  <c r="E10843" i="3"/>
  <c r="E10847" i="3"/>
  <c r="E10862" i="3"/>
  <c r="L10862" i="3" s="1"/>
  <c r="E10866" i="3"/>
  <c r="L10866" i="3" s="1"/>
  <c r="E10892" i="3"/>
  <c r="L10892" i="3" s="1"/>
  <c r="E10902" i="3"/>
  <c r="L10902" i="3" s="1"/>
  <c r="E10904" i="3"/>
  <c r="L10904" i="3" s="1"/>
  <c r="E10911" i="3"/>
  <c r="E10930" i="3"/>
  <c r="L10930" i="3" s="1"/>
  <c r="E10934" i="3"/>
  <c r="L10934" i="3" s="1"/>
  <c r="E10942" i="3"/>
  <c r="E10946" i="3"/>
  <c r="E10953" i="3"/>
  <c r="M10953" i="3" s="1"/>
  <c r="E10996" i="3"/>
  <c r="E11000" i="3"/>
  <c r="N11000" i="3" s="1"/>
  <c r="E11003" i="3"/>
  <c r="K11003" i="3" s="1"/>
  <c r="E11007" i="3"/>
  <c r="K11007" i="3" s="1"/>
  <c r="E11051" i="3"/>
  <c r="K11051" i="3" s="1"/>
  <c r="E10343" i="3"/>
  <c r="E10349" i="3"/>
  <c r="E10354" i="3"/>
  <c r="N10354" i="3" s="1"/>
  <c r="E10366" i="3"/>
  <c r="E10426" i="3"/>
  <c r="N10426" i="3" s="1"/>
  <c r="E10430" i="3"/>
  <c r="E10475" i="3"/>
  <c r="N10475" i="3" s="1"/>
  <c r="E10477" i="3"/>
  <c r="E10483" i="3"/>
  <c r="E10503" i="3"/>
  <c r="M10503" i="3" s="1"/>
  <c r="E10505" i="3"/>
  <c r="M10505" i="3" s="1"/>
  <c r="E10511" i="3"/>
  <c r="M10511" i="3" s="1"/>
  <c r="E10548" i="3"/>
  <c r="K10548" i="3" s="1"/>
  <c r="E10556" i="3"/>
  <c r="K10556" i="3" s="1"/>
  <c r="E10568" i="3"/>
  <c r="E10572" i="3"/>
  <c r="L10572" i="3" s="1"/>
  <c r="E10714" i="3"/>
  <c r="M10714" i="3" s="1"/>
  <c r="E10716" i="3"/>
  <c r="M10716" i="3" s="1"/>
  <c r="E10719" i="3"/>
  <c r="K10719" i="3" s="1"/>
  <c r="E10750" i="3"/>
  <c r="M10750" i="3" s="1"/>
  <c r="E10752" i="3"/>
  <c r="E10758" i="3"/>
  <c r="M10758" i="3" s="1"/>
  <c r="E10762" i="3"/>
  <c r="E10766" i="3"/>
  <c r="M10766" i="3" s="1"/>
  <c r="E10796" i="3"/>
  <c r="M10796" i="3" s="1"/>
  <c r="E10799" i="3"/>
  <c r="K10799" i="3" s="1"/>
  <c r="E10810" i="3"/>
  <c r="M10810" i="3" s="1"/>
  <c r="E10814" i="3"/>
  <c r="M10814" i="3" s="1"/>
  <c r="E10818" i="3"/>
  <c r="M10818" i="3" s="1"/>
  <c r="E10844" i="3"/>
  <c r="M10844" i="3" s="1"/>
  <c r="E10854" i="3"/>
  <c r="L10854" i="3" s="1"/>
  <c r="E10856" i="3"/>
  <c r="L10856" i="3" s="1"/>
  <c r="E10859" i="3"/>
  <c r="E10863" i="3"/>
  <c r="E10878" i="3"/>
  <c r="L10878" i="3" s="1"/>
  <c r="E10882" i="3"/>
  <c r="L10882" i="3" s="1"/>
  <c r="E10908" i="3"/>
  <c r="L10908" i="3" s="1"/>
  <c r="E10922" i="3"/>
  <c r="L10922" i="3" s="1"/>
  <c r="E10924" i="3"/>
  <c r="L10924" i="3" s="1"/>
  <c r="E10927" i="3"/>
  <c r="E10980" i="3"/>
  <c r="E10984" i="3"/>
  <c r="E11024" i="3"/>
  <c r="M11024" i="3" s="1"/>
  <c r="E11026" i="3"/>
  <c r="N11026" i="3" s="1"/>
  <c r="E11034" i="3"/>
  <c r="N11034" i="3" s="1"/>
  <c r="E11040" i="3"/>
  <c r="M11040" i="3" s="1"/>
  <c r="E11044" i="3"/>
  <c r="M11044" i="3" s="1"/>
  <c r="E11048" i="3"/>
  <c r="N11048" i="3" s="1"/>
  <c r="E11705" i="3"/>
  <c r="E370" i="3"/>
  <c r="E386" i="3"/>
  <c r="K386" i="3" s="1"/>
  <c r="E633" i="3"/>
  <c r="K633" i="3" s="1"/>
  <c r="E968" i="3"/>
  <c r="K968" i="3" s="1"/>
  <c r="M968" i="3" s="1"/>
  <c r="E976" i="3"/>
  <c r="K976" i="3" s="1"/>
  <c r="M976" i="3" s="1"/>
  <c r="E416" i="3"/>
  <c r="L416" i="3" s="1"/>
  <c r="N416" i="3" s="1"/>
  <c r="E440" i="3"/>
  <c r="L440" i="3" s="1"/>
  <c r="N440" i="3" s="1"/>
  <c r="E448" i="3"/>
  <c r="E685" i="3"/>
  <c r="E753" i="3"/>
  <c r="E841" i="3"/>
  <c r="E843" i="3"/>
  <c r="K843" i="3" s="1"/>
  <c r="M843" i="3" s="1"/>
  <c r="E849" i="3"/>
  <c r="K849" i="3" s="1"/>
  <c r="M849" i="3" s="1"/>
  <c r="E850" i="3"/>
  <c r="E365" i="3"/>
  <c r="K365" i="3" s="1"/>
  <c r="E393" i="3"/>
  <c r="K393" i="3" s="1"/>
  <c r="E397" i="3"/>
  <c r="E465" i="3"/>
  <c r="K465" i="3" s="1"/>
  <c r="E696" i="3"/>
  <c r="E704" i="3"/>
  <c r="K704" i="3" s="1"/>
  <c r="M704" i="3" s="1"/>
  <c r="E728" i="3"/>
  <c r="L728" i="3" s="1"/>
  <c r="N728" i="3" s="1"/>
  <c r="E941" i="3"/>
  <c r="E957" i="3"/>
  <c r="K957" i="3" s="1"/>
  <c r="E981" i="3"/>
  <c r="K981" i="3" s="1"/>
  <c r="E989" i="3"/>
  <c r="E1037" i="3"/>
  <c r="K1037" i="3" s="1"/>
  <c r="E1077" i="3"/>
  <c r="K1077" i="3" s="1"/>
  <c r="E1101" i="3"/>
  <c r="K1101" i="3" s="1"/>
  <c r="E1109" i="3"/>
  <c r="K1109" i="3" s="1"/>
  <c r="E1639" i="3"/>
  <c r="E1643" i="3"/>
  <c r="L1643" i="3" s="1"/>
  <c r="E1647" i="3"/>
  <c r="L1647" i="3" s="1"/>
  <c r="E1651" i="3"/>
  <c r="E1655" i="3"/>
  <c r="L1655" i="3" s="1"/>
  <c r="E1659" i="3"/>
  <c r="L1659" i="3" s="1"/>
  <c r="E1663" i="3"/>
  <c r="L1663" i="3" s="1"/>
  <c r="E1667" i="3"/>
  <c r="E1671" i="3"/>
  <c r="K1671" i="3" s="1"/>
  <c r="E1675" i="3"/>
  <c r="L1675" i="3" s="1"/>
  <c r="E1679" i="3"/>
  <c r="L1679" i="3" s="1"/>
  <c r="E1683" i="3"/>
  <c r="E1687" i="3"/>
  <c r="L1687" i="3" s="1"/>
  <c r="E1691" i="3"/>
  <c r="L1691" i="3" s="1"/>
  <c r="E1695" i="3"/>
  <c r="L1695" i="3" s="1"/>
  <c r="E1699" i="3"/>
  <c r="E1703" i="3"/>
  <c r="E1707" i="3"/>
  <c r="L1707" i="3" s="1"/>
  <c r="E1711" i="3"/>
  <c r="L1711" i="3" s="1"/>
  <c r="E1715" i="3"/>
  <c r="E1719" i="3"/>
  <c r="L1719" i="3" s="1"/>
  <c r="E1723" i="3"/>
  <c r="L1723" i="3" s="1"/>
  <c r="E1727" i="3"/>
  <c r="L1727" i="3" s="1"/>
  <c r="E1731" i="3"/>
  <c r="E1735" i="3"/>
  <c r="E1739" i="3"/>
  <c r="L1739" i="3" s="1"/>
  <c r="E1743" i="3"/>
  <c r="L1743" i="3" s="1"/>
  <c r="E1747" i="3"/>
  <c r="E1751" i="3"/>
  <c r="L1751" i="3" s="1"/>
  <c r="E1755" i="3"/>
  <c r="L1755" i="3" s="1"/>
  <c r="E1759" i="3"/>
  <c r="L1759" i="3" s="1"/>
  <c r="E1763" i="3"/>
  <c r="E1767" i="3"/>
  <c r="E1771" i="3"/>
  <c r="L1771" i="3" s="1"/>
  <c r="E1775" i="3"/>
  <c r="L1775" i="3" s="1"/>
  <c r="E1779" i="3"/>
  <c r="E1783" i="3"/>
  <c r="L1783" i="3" s="1"/>
  <c r="E1787" i="3"/>
  <c r="L1787" i="3" s="1"/>
  <c r="E1791" i="3"/>
  <c r="L1791" i="3" s="1"/>
  <c r="E1795" i="3"/>
  <c r="E1799" i="3"/>
  <c r="E1803" i="3"/>
  <c r="L1803" i="3" s="1"/>
  <c r="E1807" i="3"/>
  <c r="L1807" i="3" s="1"/>
  <c r="E1811" i="3"/>
  <c r="E1815" i="3"/>
  <c r="L1815" i="3" s="1"/>
  <c r="E1819" i="3"/>
  <c r="L1819" i="3" s="1"/>
  <c r="E1823" i="3"/>
  <c r="L1823" i="3" s="1"/>
  <c r="E1827" i="3"/>
  <c r="E1831" i="3"/>
  <c r="M1831" i="3" s="1"/>
  <c r="E1835" i="3"/>
  <c r="L1835" i="3" s="1"/>
  <c r="E1839" i="3"/>
  <c r="L1839" i="3" s="1"/>
  <c r="E1843" i="3"/>
  <c r="E1847" i="3"/>
  <c r="L1847" i="3" s="1"/>
  <c r="E1851" i="3"/>
  <c r="L1851" i="3" s="1"/>
  <c r="E1855" i="3"/>
  <c r="L1855" i="3" s="1"/>
  <c r="E1859" i="3"/>
  <c r="E1863" i="3"/>
  <c r="M1863" i="3" s="1"/>
  <c r="E1867" i="3"/>
  <c r="L1867" i="3" s="1"/>
  <c r="E1871" i="3"/>
  <c r="L1871" i="3" s="1"/>
  <c r="E1875" i="3"/>
  <c r="E1879" i="3"/>
  <c r="L1879" i="3" s="1"/>
  <c r="E1883" i="3"/>
  <c r="L1883" i="3" s="1"/>
  <c r="E1887" i="3"/>
  <c r="L1887" i="3" s="1"/>
  <c r="E1891" i="3"/>
  <c r="E1895" i="3"/>
  <c r="E1899" i="3"/>
  <c r="L1899" i="3" s="1"/>
  <c r="E1903" i="3"/>
  <c r="L1903" i="3" s="1"/>
  <c r="E1907" i="3"/>
  <c r="E1911" i="3"/>
  <c r="L1911" i="3" s="1"/>
  <c r="E1915" i="3"/>
  <c r="L1915" i="3" s="1"/>
  <c r="E1919" i="3"/>
  <c r="L1919" i="3" s="1"/>
  <c r="E1923" i="3"/>
  <c r="E1927" i="3"/>
  <c r="E1931" i="3"/>
  <c r="L1931" i="3" s="1"/>
  <c r="E1935" i="3"/>
  <c r="L1935" i="3" s="1"/>
  <c r="E1939" i="3"/>
  <c r="E1943" i="3"/>
  <c r="L1943" i="3" s="1"/>
  <c r="E1947" i="3"/>
  <c r="L1947" i="3" s="1"/>
  <c r="E1951" i="3"/>
  <c r="L1951" i="3" s="1"/>
  <c r="E1955" i="3"/>
  <c r="E1959" i="3"/>
  <c r="E1963" i="3"/>
  <c r="L1963" i="3" s="1"/>
  <c r="E1967" i="3"/>
  <c r="L1967" i="3" s="1"/>
  <c r="E1971" i="3"/>
  <c r="L1971" i="3" s="1"/>
  <c r="E1975" i="3"/>
  <c r="L1975" i="3" s="1"/>
  <c r="E2620" i="3"/>
  <c r="E2642" i="3"/>
  <c r="L2642" i="3" s="1"/>
  <c r="N2642" i="3" s="1"/>
  <c r="E2644" i="3"/>
  <c r="K2644" i="3" s="1"/>
  <c r="M2644" i="3" s="1"/>
  <c r="E2646" i="3"/>
  <c r="M2646" i="3" s="1"/>
  <c r="E2656" i="3"/>
  <c r="E2660" i="3"/>
  <c r="E2670" i="3"/>
  <c r="E2682" i="3"/>
  <c r="K2682" i="3" s="1"/>
  <c r="E2702" i="3"/>
  <c r="E2706" i="3"/>
  <c r="K2706" i="3" s="1"/>
  <c r="E2720" i="3"/>
  <c r="K2720" i="3" s="1"/>
  <c r="M2720" i="3" s="1"/>
  <c r="E2724" i="3"/>
  <c r="E2730" i="3"/>
  <c r="E2776" i="3"/>
  <c r="K2776" i="3" s="1"/>
  <c r="E2787" i="3"/>
  <c r="K2787" i="3" s="1"/>
  <c r="M2787" i="3" s="1"/>
  <c r="E2800" i="3"/>
  <c r="K2800" i="3" s="1"/>
  <c r="E2806" i="3"/>
  <c r="K2806" i="3" s="1"/>
  <c r="E2816" i="3"/>
  <c r="K2816" i="3" s="1"/>
  <c r="E2822" i="3"/>
  <c r="M2822" i="3" s="1"/>
  <c r="E2929" i="3"/>
  <c r="E2933" i="3"/>
  <c r="E2938" i="3"/>
  <c r="E2942" i="3"/>
  <c r="E2946" i="3"/>
  <c r="E2950" i="3"/>
  <c r="E2954" i="3"/>
  <c r="K2954" i="3" s="1"/>
  <c r="M2954" i="3" s="1"/>
  <c r="E2958" i="3"/>
  <c r="L2958" i="3" s="1"/>
  <c r="N2958" i="3" s="1"/>
  <c r="E2962" i="3"/>
  <c r="E2966" i="3"/>
  <c r="E2976" i="3"/>
  <c r="K2976" i="3" s="1"/>
  <c r="E2980" i="3"/>
  <c r="E2996" i="3"/>
  <c r="E2998" i="3"/>
  <c r="E3000" i="3"/>
  <c r="L3000" i="3" s="1"/>
  <c r="N3000" i="3" s="1"/>
  <c r="E3010" i="3"/>
  <c r="K3010" i="3" s="1"/>
  <c r="M3010" i="3" s="1"/>
  <c r="E3016" i="3"/>
  <c r="E3022" i="3"/>
  <c r="E3028" i="3"/>
  <c r="E3048" i="3"/>
  <c r="E3139" i="3"/>
  <c r="N3139" i="3" s="1"/>
  <c r="E3145" i="3"/>
  <c r="N3145" i="3" s="1"/>
  <c r="E3150" i="3"/>
  <c r="M3150" i="3" s="1"/>
  <c r="E3155" i="3"/>
  <c r="E3161" i="3"/>
  <c r="E3166" i="3"/>
  <c r="M3166" i="3" s="1"/>
  <c r="E3171" i="3"/>
  <c r="N3171" i="3" s="1"/>
  <c r="E3177" i="3"/>
  <c r="E3182" i="3"/>
  <c r="M3182" i="3" s="1"/>
  <c r="E3187" i="3"/>
  <c r="N3187" i="3" s="1"/>
  <c r="E3193" i="3"/>
  <c r="N3193" i="3" s="1"/>
  <c r="E3198" i="3"/>
  <c r="L3198" i="3" s="1"/>
  <c r="E3203" i="3"/>
  <c r="E3209" i="3"/>
  <c r="N3209" i="3" s="1"/>
  <c r="E3214" i="3"/>
  <c r="M3214" i="3" s="1"/>
  <c r="E3218" i="3"/>
  <c r="M3218" i="3" s="1"/>
  <c r="E3223" i="3"/>
  <c r="N3223" i="3" s="1"/>
  <c r="E3229" i="3"/>
  <c r="N3229" i="3" s="1"/>
  <c r="E3234" i="3"/>
  <c r="M3234" i="3" s="1"/>
  <c r="E3239" i="3"/>
  <c r="N3239" i="3" s="1"/>
  <c r="E3245" i="3"/>
  <c r="E3250" i="3"/>
  <c r="M3250" i="3" s="1"/>
  <c r="E3259" i="3"/>
  <c r="E3262" i="3"/>
  <c r="E3280" i="3"/>
  <c r="M3280" i="3" s="1"/>
  <c r="E3282" i="3"/>
  <c r="M3282" i="3" s="1"/>
  <c r="E3291" i="3"/>
  <c r="N3291" i="3" s="1"/>
  <c r="E3294" i="3"/>
  <c r="M3294" i="3" s="1"/>
  <c r="E3312" i="3"/>
  <c r="K3312" i="3" s="1"/>
  <c r="E3314" i="3"/>
  <c r="M3314" i="3" s="1"/>
  <c r="E3323" i="3"/>
  <c r="E3336" i="3"/>
  <c r="M3336" i="3" s="1"/>
  <c r="E3338" i="3"/>
  <c r="M3338" i="3" s="1"/>
  <c r="E3347" i="3"/>
  <c r="E3356" i="3"/>
  <c r="N3356" i="3" s="1"/>
  <c r="E3368" i="3"/>
  <c r="E3370" i="3"/>
  <c r="E3379" i="3"/>
  <c r="E3388" i="3"/>
  <c r="E3400" i="3"/>
  <c r="M3400" i="3" s="1"/>
  <c r="E3402" i="3"/>
  <c r="M3402" i="3" s="1"/>
  <c r="E3411" i="3"/>
  <c r="E3420" i="3"/>
  <c r="L3420" i="3" s="1"/>
  <c r="E3430" i="3"/>
  <c r="M3430" i="3" s="1"/>
  <c r="E3440" i="3"/>
  <c r="N3440" i="3" s="1"/>
  <c r="E3444" i="3"/>
  <c r="E3446" i="3"/>
  <c r="E3455" i="3"/>
  <c r="E3464" i="3"/>
  <c r="M3464" i="3" s="1"/>
  <c r="E3476" i="3"/>
  <c r="E3478" i="3"/>
  <c r="L3478" i="3" s="1"/>
  <c r="E3487" i="3"/>
  <c r="E3496" i="3"/>
  <c r="E3508" i="3"/>
  <c r="E3510" i="3"/>
  <c r="E3519" i="3"/>
  <c r="E3528" i="3"/>
  <c r="M3528" i="3" s="1"/>
  <c r="E3540" i="3"/>
  <c r="E3542" i="3"/>
  <c r="L3542" i="3" s="1"/>
  <c r="E3551" i="3"/>
  <c r="E3560" i="3"/>
  <c r="E3572" i="3"/>
  <c r="E3574" i="3"/>
  <c r="E3583" i="3"/>
  <c r="E3592" i="3"/>
  <c r="M3592" i="3" s="1"/>
  <c r="E3600" i="3"/>
  <c r="M3600" i="3" s="1"/>
  <c r="E3612" i="3"/>
  <c r="N3612" i="3" s="1"/>
  <c r="E3614" i="3"/>
  <c r="E3623" i="3"/>
  <c r="E3632" i="3"/>
  <c r="M3632" i="3" s="1"/>
  <c r="E3644" i="3"/>
  <c r="E3646" i="3"/>
  <c r="E3655" i="3"/>
  <c r="E3664" i="3"/>
  <c r="M3664" i="3" s="1"/>
  <c r="E3676" i="3"/>
  <c r="L3676" i="3" s="1"/>
  <c r="E3678" i="3"/>
  <c r="E3687" i="3"/>
  <c r="E3696" i="3"/>
  <c r="M3696" i="3" s="1"/>
  <c r="E3708" i="3"/>
  <c r="E3710" i="3"/>
  <c r="E3719" i="3"/>
  <c r="E3728" i="3"/>
  <c r="M3728" i="3" s="1"/>
  <c r="E3740" i="3"/>
  <c r="L3740" i="3" s="1"/>
  <c r="E3742" i="3"/>
  <c r="E3751" i="3"/>
  <c r="E3759" i="3"/>
  <c r="E3768" i="3"/>
  <c r="M3768" i="3" s="1"/>
  <c r="E3780" i="3"/>
  <c r="E3782" i="3"/>
  <c r="E3791" i="3"/>
  <c r="E3800" i="3"/>
  <c r="M3800" i="3" s="1"/>
  <c r="E3812" i="3"/>
  <c r="K3812" i="3" s="1"/>
  <c r="E3814" i="3"/>
  <c r="E3823" i="3"/>
  <c r="E3832" i="3"/>
  <c r="M3832" i="3" s="1"/>
  <c r="E3841" i="3"/>
  <c r="E3844" i="3"/>
  <c r="E3851" i="3"/>
  <c r="E3860" i="3"/>
  <c r="L3860" i="3" s="1"/>
  <c r="E3865" i="3"/>
  <c r="M3865" i="3" s="1"/>
  <c r="E3879" i="3"/>
  <c r="E3884" i="3"/>
  <c r="E3898" i="3"/>
  <c r="M3898" i="3" s="1"/>
  <c r="E3910" i="3"/>
  <c r="E3922" i="3"/>
  <c r="M3922" i="3" s="1"/>
  <c r="E3934" i="3"/>
  <c r="E3936" i="3"/>
  <c r="M3936" i="3" s="1"/>
  <c r="E3950" i="3"/>
  <c r="E3964" i="3"/>
  <c r="E3976" i="3"/>
  <c r="M3976" i="3" s="1"/>
  <c r="E3988" i="3"/>
  <c r="E4000" i="3"/>
  <c r="M4000" i="3" s="1"/>
  <c r="E4002" i="3"/>
  <c r="M4002" i="3" s="1"/>
  <c r="E4021" i="3"/>
  <c r="K4021" i="3" s="1"/>
  <c r="E4026" i="3"/>
  <c r="M4026" i="3" s="1"/>
  <c r="E4136" i="3"/>
  <c r="K4136" i="3" s="1"/>
  <c r="E4145" i="3"/>
  <c r="N4145" i="3" s="1"/>
  <c r="E4150" i="3"/>
  <c r="E4161" i="3"/>
  <c r="K4161" i="3" s="1"/>
  <c r="E4166" i="3"/>
  <c r="E4177" i="3"/>
  <c r="K4177" i="3" s="1"/>
  <c r="E4182" i="3"/>
  <c r="E4193" i="3"/>
  <c r="K4193" i="3" s="1"/>
  <c r="E4198" i="3"/>
  <c r="E4204" i="3"/>
  <c r="N4204" i="3" s="1"/>
  <c r="E4215" i="3"/>
  <c r="E4220" i="3"/>
  <c r="E4231" i="3"/>
  <c r="E4236" i="3"/>
  <c r="E4247" i="3"/>
  <c r="E4252" i="3"/>
  <c r="K4252" i="3" s="1"/>
  <c r="E4263" i="3"/>
  <c r="E4268" i="3"/>
  <c r="E4279" i="3"/>
  <c r="E4284" i="3"/>
  <c r="E4295" i="3"/>
  <c r="E4300" i="3"/>
  <c r="E4305" i="3"/>
  <c r="K4305" i="3" s="1"/>
  <c r="E4310" i="3"/>
  <c r="M4310" i="3" s="1"/>
  <c r="E4321" i="3"/>
  <c r="E4326" i="3"/>
  <c r="E4337" i="3"/>
  <c r="K4337" i="3" s="1"/>
  <c r="E4342" i="3"/>
  <c r="E4353" i="3"/>
  <c r="K4353" i="3" s="1"/>
  <c r="E4358" i="3"/>
  <c r="E4369" i="3"/>
  <c r="K4369" i="3" s="1"/>
  <c r="E4374" i="3"/>
  <c r="L4374" i="3" s="1"/>
  <c r="E4385" i="3"/>
  <c r="E4390" i="3"/>
  <c r="E4396" i="3"/>
  <c r="E4403" i="3"/>
  <c r="N4403" i="3" s="1"/>
  <c r="E4407" i="3"/>
  <c r="N4407" i="3" s="1"/>
  <c r="E4411" i="3"/>
  <c r="N4411" i="3" s="1"/>
  <c r="E4415" i="3"/>
  <c r="N4415" i="3" s="1"/>
  <c r="E4419" i="3"/>
  <c r="N4419" i="3" s="1"/>
  <c r="E4423" i="3"/>
  <c r="N4423" i="3" s="1"/>
  <c r="E4427" i="3"/>
  <c r="E4431" i="3"/>
  <c r="N4431" i="3" s="1"/>
  <c r="E4435" i="3"/>
  <c r="N4435" i="3" s="1"/>
  <c r="E4439" i="3"/>
  <c r="N4439" i="3" s="1"/>
  <c r="E4443" i="3"/>
  <c r="N4443" i="3" s="1"/>
  <c r="E4447" i="3"/>
  <c r="N4447" i="3" s="1"/>
  <c r="E4451" i="3"/>
  <c r="N4451" i="3" s="1"/>
  <c r="E4464" i="3"/>
  <c r="L4464" i="3" s="1"/>
  <c r="E4467" i="3"/>
  <c r="E4508" i="3"/>
  <c r="E4511" i="3"/>
  <c r="E4518" i="3"/>
  <c r="E4521" i="3"/>
  <c r="L4521" i="3" s="1"/>
  <c r="E4562" i="3"/>
  <c r="L4562" i="3" s="1"/>
  <c r="E4565" i="3"/>
  <c r="E1979" i="3"/>
  <c r="E1983" i="3"/>
  <c r="E1987" i="3"/>
  <c r="L1987" i="3" s="1"/>
  <c r="E1991" i="3"/>
  <c r="L1991" i="3" s="1"/>
  <c r="E1995" i="3"/>
  <c r="E1999" i="3"/>
  <c r="L1999" i="3" s="1"/>
  <c r="E2003" i="3"/>
  <c r="L2003" i="3" s="1"/>
  <c r="E2007" i="3"/>
  <c r="E2011" i="3"/>
  <c r="E2015" i="3"/>
  <c r="K2015" i="3" s="1"/>
  <c r="E2019" i="3"/>
  <c r="L2019" i="3" s="1"/>
  <c r="E2023" i="3"/>
  <c r="L2023" i="3" s="1"/>
  <c r="E2027" i="3"/>
  <c r="E2031" i="3"/>
  <c r="L2031" i="3" s="1"/>
  <c r="E2035" i="3"/>
  <c r="L2035" i="3" s="1"/>
  <c r="E2039" i="3"/>
  <c r="E2043" i="3"/>
  <c r="K2043" i="3" s="1"/>
  <c r="E2047" i="3"/>
  <c r="K2047" i="3" s="1"/>
  <c r="M2047" i="3" s="1"/>
  <c r="E2051" i="3"/>
  <c r="L2051" i="3" s="1"/>
  <c r="E2055" i="3"/>
  <c r="L2055" i="3" s="1"/>
  <c r="E2059" i="3"/>
  <c r="E2063" i="3"/>
  <c r="L2063" i="3" s="1"/>
  <c r="E2067" i="3"/>
  <c r="L2067" i="3" s="1"/>
  <c r="E2071" i="3"/>
  <c r="E2075" i="3"/>
  <c r="E2079" i="3"/>
  <c r="E2083" i="3"/>
  <c r="L2083" i="3" s="1"/>
  <c r="E2087" i="3"/>
  <c r="L2087" i="3" s="1"/>
  <c r="E2091" i="3"/>
  <c r="E2095" i="3"/>
  <c r="L2095" i="3" s="1"/>
  <c r="E2099" i="3"/>
  <c r="L2099" i="3" s="1"/>
  <c r="E2103" i="3"/>
  <c r="E2107" i="3"/>
  <c r="E2111" i="3"/>
  <c r="E2115" i="3"/>
  <c r="L2115" i="3" s="1"/>
  <c r="E2119" i="3"/>
  <c r="L2119" i="3" s="1"/>
  <c r="E2123" i="3"/>
  <c r="E2127" i="3"/>
  <c r="L2127" i="3" s="1"/>
  <c r="E2131" i="3"/>
  <c r="L2131" i="3" s="1"/>
  <c r="E2135" i="3"/>
  <c r="E2139" i="3"/>
  <c r="N2139" i="3" s="1"/>
  <c r="E2143" i="3"/>
  <c r="E2147" i="3"/>
  <c r="L2147" i="3" s="1"/>
  <c r="E2151" i="3"/>
  <c r="L2151" i="3" s="1"/>
  <c r="E2155" i="3"/>
  <c r="E2159" i="3"/>
  <c r="L2159" i="3" s="1"/>
  <c r="E2163" i="3"/>
  <c r="L2163" i="3" s="1"/>
  <c r="E2167" i="3"/>
  <c r="E2171" i="3"/>
  <c r="K2171" i="3" s="1"/>
  <c r="E2175" i="3"/>
  <c r="E2179" i="3"/>
  <c r="L2179" i="3" s="1"/>
  <c r="E2183" i="3"/>
  <c r="L2183" i="3" s="1"/>
  <c r="E2187" i="3"/>
  <c r="L2187" i="3" s="1"/>
  <c r="E2191" i="3"/>
  <c r="L2191" i="3" s="1"/>
  <c r="E2195" i="3"/>
  <c r="L2195" i="3" s="1"/>
  <c r="E2199" i="3"/>
  <c r="E2203" i="3"/>
  <c r="E2207" i="3"/>
  <c r="E2211" i="3"/>
  <c r="L2211" i="3" s="1"/>
  <c r="E2215" i="3"/>
  <c r="L2215" i="3" s="1"/>
  <c r="E2219" i="3"/>
  <c r="E2223" i="3"/>
  <c r="L2223" i="3" s="1"/>
  <c r="E2227" i="3"/>
  <c r="L2227" i="3" s="1"/>
  <c r="E2231" i="3"/>
  <c r="E2235" i="3"/>
  <c r="E2239" i="3"/>
  <c r="E2243" i="3"/>
  <c r="L2243" i="3" s="1"/>
  <c r="E2247" i="3"/>
  <c r="L2247" i="3" s="1"/>
  <c r="E2251" i="3"/>
  <c r="E2255" i="3"/>
  <c r="L2255" i="3" s="1"/>
  <c r="E2259" i="3"/>
  <c r="L2259" i="3" s="1"/>
  <c r="E2263" i="3"/>
  <c r="E2267" i="3"/>
  <c r="E2271" i="3"/>
  <c r="K2271" i="3" s="1"/>
  <c r="M2271" i="3" s="1"/>
  <c r="E2275" i="3"/>
  <c r="L2275" i="3" s="1"/>
  <c r="E2279" i="3"/>
  <c r="L2279" i="3" s="1"/>
  <c r="E2283" i="3"/>
  <c r="E2287" i="3"/>
  <c r="L2287" i="3" s="1"/>
  <c r="E2291" i="3"/>
  <c r="L2291" i="3" s="1"/>
  <c r="E2295" i="3"/>
  <c r="E2299" i="3"/>
  <c r="K2299" i="3" s="1"/>
  <c r="E2303" i="3"/>
  <c r="E2307" i="3"/>
  <c r="L2307" i="3" s="1"/>
  <c r="E2311" i="3"/>
  <c r="L2311" i="3" s="1"/>
  <c r="E2315" i="3"/>
  <c r="E2319" i="3"/>
  <c r="L2319" i="3" s="1"/>
  <c r="E2323" i="3"/>
  <c r="L2323" i="3" s="1"/>
  <c r="E2327" i="3"/>
  <c r="E2331" i="3"/>
  <c r="E2335" i="3"/>
  <c r="E2339" i="3"/>
  <c r="L2339" i="3" s="1"/>
  <c r="E2343" i="3"/>
  <c r="L2343" i="3" s="1"/>
  <c r="E2347" i="3"/>
  <c r="E2351" i="3"/>
  <c r="L2351" i="3" s="1"/>
  <c r="E2355" i="3"/>
  <c r="L2355" i="3" s="1"/>
  <c r="E2359" i="3"/>
  <c r="E2363" i="3"/>
  <c r="E2367" i="3"/>
  <c r="E2371" i="3"/>
  <c r="L2371" i="3" s="1"/>
  <c r="E2375" i="3"/>
  <c r="L2375" i="3" s="1"/>
  <c r="E2379" i="3"/>
  <c r="E2383" i="3"/>
  <c r="L2383" i="3" s="1"/>
  <c r="E2387" i="3"/>
  <c r="L2387" i="3" s="1"/>
  <c r="E2391" i="3"/>
  <c r="E2395" i="3"/>
  <c r="E2399" i="3"/>
  <c r="E2403" i="3"/>
  <c r="L2403" i="3" s="1"/>
  <c r="E2407" i="3"/>
  <c r="L2407" i="3" s="1"/>
  <c r="E2411" i="3"/>
  <c r="E2415" i="3"/>
  <c r="L2415" i="3" s="1"/>
  <c r="E2419" i="3"/>
  <c r="L2419" i="3" s="1"/>
  <c r="E2423" i="3"/>
  <c r="E2427" i="3"/>
  <c r="E2431" i="3"/>
  <c r="E2435" i="3"/>
  <c r="L2435" i="3" s="1"/>
  <c r="E2439" i="3"/>
  <c r="L2439" i="3" s="1"/>
  <c r="E2443" i="3"/>
  <c r="E2447" i="3"/>
  <c r="L2447" i="3" s="1"/>
  <c r="E2451" i="3"/>
  <c r="L2451" i="3" s="1"/>
  <c r="E2455" i="3"/>
  <c r="E2459" i="3"/>
  <c r="E2463" i="3"/>
  <c r="E2467" i="3"/>
  <c r="L2467" i="3" s="1"/>
  <c r="E2471" i="3"/>
  <c r="L2471" i="3" s="1"/>
  <c r="E2475" i="3"/>
  <c r="E2479" i="3"/>
  <c r="L2479" i="3" s="1"/>
  <c r="E2483" i="3"/>
  <c r="L2483" i="3" s="1"/>
  <c r="E2487" i="3"/>
  <c r="E2491" i="3"/>
  <c r="E2495" i="3"/>
  <c r="E2499" i="3"/>
  <c r="L2499" i="3" s="1"/>
  <c r="E2503" i="3"/>
  <c r="L2503" i="3" s="1"/>
  <c r="E2507" i="3"/>
  <c r="L2507" i="3" s="1"/>
  <c r="E2511" i="3"/>
  <c r="L2511" i="3" s="1"/>
  <c r="E2515" i="3"/>
  <c r="L2515" i="3" s="1"/>
  <c r="E2519" i="3"/>
  <c r="E2523" i="3"/>
  <c r="E2527" i="3"/>
  <c r="E2531" i="3"/>
  <c r="L2531" i="3" s="1"/>
  <c r="E2535" i="3"/>
  <c r="L2535" i="3" s="1"/>
  <c r="E2539" i="3"/>
  <c r="L2539" i="3" s="1"/>
  <c r="E2543" i="3"/>
  <c r="L2543" i="3" s="1"/>
  <c r="E2547" i="3"/>
  <c r="L2547" i="3" s="1"/>
  <c r="E2551" i="3"/>
  <c r="E2555" i="3"/>
  <c r="E2559" i="3"/>
  <c r="E2563" i="3"/>
  <c r="L2563" i="3" s="1"/>
  <c r="E2567" i="3"/>
  <c r="L2567" i="3" s="1"/>
  <c r="E2571" i="3"/>
  <c r="L2571" i="3" s="1"/>
  <c r="E2575" i="3"/>
  <c r="L2575" i="3" s="1"/>
  <c r="E2579" i="3"/>
  <c r="L2579" i="3" s="1"/>
  <c r="E2583" i="3"/>
  <c r="E2587" i="3"/>
  <c r="E2591" i="3"/>
  <c r="E2595" i="3"/>
  <c r="E2599" i="3"/>
  <c r="E2603" i="3"/>
  <c r="E2607" i="3"/>
  <c r="E2758" i="3"/>
  <c r="K2758" i="3" s="1"/>
  <c r="E2792" i="3"/>
  <c r="E2796" i="3"/>
  <c r="E2819" i="3"/>
  <c r="K2819" i="3" s="1"/>
  <c r="M2819" i="3" s="1"/>
  <c r="E2919" i="3"/>
  <c r="E2921" i="3"/>
  <c r="E2923" i="3"/>
  <c r="K2923" i="3" s="1"/>
  <c r="M2923" i="3" s="1"/>
  <c r="E2969" i="3"/>
  <c r="K2969" i="3" s="1"/>
  <c r="E2973" i="3"/>
  <c r="E2993" i="3"/>
  <c r="E3007" i="3"/>
  <c r="K3007" i="3" s="1"/>
  <c r="E3009" i="3"/>
  <c r="E3021" i="3"/>
  <c r="E3037" i="3"/>
  <c r="E3057" i="3"/>
  <c r="K3057" i="3" s="1"/>
  <c r="E3069" i="3"/>
  <c r="E3071" i="3"/>
  <c r="E3073" i="3"/>
  <c r="E3075" i="3"/>
  <c r="K3075" i="3" s="1"/>
  <c r="E3089" i="3"/>
  <c r="E3091" i="3"/>
  <c r="E3143" i="3"/>
  <c r="N3143" i="3" s="1"/>
  <c r="E3149" i="3"/>
  <c r="E3154" i="3"/>
  <c r="M3154" i="3" s="1"/>
  <c r="E3159" i="3"/>
  <c r="N3159" i="3" s="1"/>
  <c r="E3165" i="3"/>
  <c r="E3170" i="3"/>
  <c r="E3175" i="3"/>
  <c r="E3181" i="3"/>
  <c r="N3181" i="3" s="1"/>
  <c r="E3186" i="3"/>
  <c r="M3186" i="3" s="1"/>
  <c r="E3191" i="3"/>
  <c r="E3197" i="3"/>
  <c r="N3197" i="3" s="1"/>
  <c r="E3202" i="3"/>
  <c r="M3202" i="3" s="1"/>
  <c r="E3207" i="3"/>
  <c r="E3213" i="3"/>
  <c r="N3213" i="3" s="1"/>
  <c r="E3217" i="3"/>
  <c r="E3222" i="3"/>
  <c r="M3222" i="3" s="1"/>
  <c r="E3227" i="3"/>
  <c r="N3227" i="3" s="1"/>
  <c r="E3233" i="3"/>
  <c r="N3233" i="3" s="1"/>
  <c r="E3238" i="3"/>
  <c r="M3238" i="3" s="1"/>
  <c r="E3243" i="3"/>
  <c r="N3243" i="3" s="1"/>
  <c r="E3249" i="3"/>
  <c r="E3256" i="3"/>
  <c r="E3258" i="3"/>
  <c r="E3267" i="3"/>
  <c r="E3270" i="3"/>
  <c r="E3288" i="3"/>
  <c r="M3288" i="3" s="1"/>
  <c r="E3290" i="3"/>
  <c r="M3290" i="3" s="1"/>
  <c r="E3299" i="3"/>
  <c r="E3302" i="3"/>
  <c r="E3320" i="3"/>
  <c r="L3320" i="3" s="1"/>
  <c r="E3322" i="3"/>
  <c r="L3322" i="3" s="1"/>
  <c r="E3332" i="3"/>
  <c r="E3344" i="3"/>
  <c r="M3344" i="3" s="1"/>
  <c r="E3346" i="3"/>
  <c r="M3346" i="3" s="1"/>
  <c r="E3355" i="3"/>
  <c r="E3364" i="3"/>
  <c r="E3376" i="3"/>
  <c r="E3378" i="3"/>
  <c r="M3378" i="3" s="1"/>
  <c r="E3387" i="3"/>
  <c r="E3396" i="3"/>
  <c r="E3408" i="3"/>
  <c r="M3408" i="3" s="1"/>
  <c r="E3410" i="3"/>
  <c r="M3410" i="3" s="1"/>
  <c r="E3419" i="3"/>
  <c r="E3428" i="3"/>
  <c r="E3436" i="3"/>
  <c r="E3452" i="3"/>
  <c r="E3454" i="3"/>
  <c r="M3454" i="3" s="1"/>
  <c r="E3463" i="3"/>
  <c r="E3472" i="3"/>
  <c r="M3472" i="3" s="1"/>
  <c r="E3484" i="3"/>
  <c r="E3486" i="3"/>
  <c r="E3495" i="3"/>
  <c r="E3504" i="3"/>
  <c r="E3516" i="3"/>
  <c r="E3518" i="3"/>
  <c r="M3518" i="3" s="1"/>
  <c r="E3527" i="3"/>
  <c r="E3536" i="3"/>
  <c r="M3536" i="3" s="1"/>
  <c r="E3548" i="3"/>
  <c r="E3550" i="3"/>
  <c r="E3559" i="3"/>
  <c r="E3568" i="3"/>
  <c r="E3580" i="3"/>
  <c r="M3580" i="3" s="1"/>
  <c r="E3582" i="3"/>
  <c r="E3591" i="3"/>
  <c r="E3599" i="3"/>
  <c r="E3608" i="3"/>
  <c r="M3608" i="3" s="1"/>
  <c r="E3620" i="3"/>
  <c r="E3622" i="3"/>
  <c r="E3631" i="3"/>
  <c r="E3640" i="3"/>
  <c r="N3640" i="3" s="1"/>
  <c r="E3652" i="3"/>
  <c r="N3652" i="3" s="1"/>
  <c r="E3654" i="3"/>
  <c r="E3663" i="3"/>
  <c r="E3672" i="3"/>
  <c r="M3672" i="3" s="1"/>
  <c r="E3684" i="3"/>
  <c r="E3686" i="3"/>
  <c r="E3695" i="3"/>
  <c r="E3704" i="3"/>
  <c r="E3716" i="3"/>
  <c r="E3718" i="3"/>
  <c r="E3727" i="3"/>
  <c r="E3736" i="3"/>
  <c r="M3736" i="3" s="1"/>
  <c r="E3748" i="3"/>
  <c r="E3750" i="3"/>
  <c r="E3756" i="3"/>
  <c r="E3758" i="3"/>
  <c r="M3758" i="3" s="1"/>
  <c r="E3767" i="3"/>
  <c r="K3767" i="3" s="1"/>
  <c r="E3776" i="3"/>
  <c r="M3776" i="3" s="1"/>
  <c r="E3788" i="3"/>
  <c r="E3790" i="3"/>
  <c r="E3799" i="3"/>
  <c r="E3808" i="3"/>
  <c r="M3808" i="3" s="1"/>
  <c r="E3820" i="3"/>
  <c r="E3822" i="3"/>
  <c r="E3831" i="3"/>
  <c r="K3831" i="3" s="1"/>
  <c r="E3840" i="3"/>
  <c r="M3840" i="3" s="1"/>
  <c r="E3859" i="3"/>
  <c r="E3864" i="3"/>
  <c r="M3864" i="3" s="1"/>
  <c r="E3873" i="3"/>
  <c r="E3876" i="3"/>
  <c r="E3883" i="3"/>
  <c r="E3892" i="3"/>
  <c r="E3897" i="3"/>
  <c r="E3911" i="3"/>
  <c r="E3916" i="3"/>
  <c r="E3930" i="3"/>
  <c r="M3930" i="3" s="1"/>
  <c r="E3942" i="3"/>
  <c r="E3958" i="3"/>
  <c r="E3963" i="3"/>
  <c r="E3977" i="3"/>
  <c r="E3982" i="3"/>
  <c r="M3982" i="3" s="1"/>
  <c r="E3996" i="3"/>
  <c r="E4008" i="3"/>
  <c r="M4008" i="3" s="1"/>
  <c r="E4020" i="3"/>
  <c r="E4097" i="3"/>
  <c r="K4097" i="3" s="1"/>
  <c r="E4102" i="3"/>
  <c r="E4113" i="3"/>
  <c r="E4118" i="3"/>
  <c r="M4118" i="3" s="1"/>
  <c r="E4129" i="3"/>
  <c r="E4134" i="3"/>
  <c r="E4138" i="3"/>
  <c r="M4138" i="3" s="1"/>
  <c r="E4149" i="3"/>
  <c r="K4149" i="3" s="1"/>
  <c r="E4154" i="3"/>
  <c r="M4154" i="3" s="1"/>
  <c r="E4165" i="3"/>
  <c r="K4165" i="3" s="1"/>
  <c r="E4170" i="3"/>
  <c r="E4181" i="3"/>
  <c r="K4181" i="3" s="1"/>
  <c r="E4186" i="3"/>
  <c r="E4197" i="3"/>
  <c r="K4197" i="3" s="1"/>
  <c r="E4203" i="3"/>
  <c r="E4208" i="3"/>
  <c r="M4208" i="3" s="1"/>
  <c r="E4219" i="3"/>
  <c r="E4224" i="3"/>
  <c r="M4224" i="3" s="1"/>
  <c r="E4235" i="3"/>
  <c r="E4240" i="3"/>
  <c r="N4240" i="3" s="1"/>
  <c r="E4251" i="3"/>
  <c r="E4256" i="3"/>
  <c r="M4256" i="3" s="1"/>
  <c r="E4267" i="3"/>
  <c r="E4272" i="3"/>
  <c r="M4272" i="3" s="1"/>
  <c r="E4283" i="3"/>
  <c r="E4288" i="3"/>
  <c r="M4288" i="3" s="1"/>
  <c r="E4299" i="3"/>
  <c r="E4502" i="3"/>
  <c r="N4502" i="3" s="1"/>
  <c r="E4512" i="3"/>
  <c r="L4512" i="3" s="1"/>
  <c r="E4546" i="3"/>
  <c r="L4546" i="3" s="1"/>
  <c r="E4549" i="3"/>
  <c r="E4582" i="3"/>
  <c r="E4590" i="3"/>
  <c r="E4598" i="3"/>
  <c r="E4606" i="3"/>
  <c r="E4614" i="3"/>
  <c r="E4622" i="3"/>
  <c r="M4622" i="3" s="1"/>
  <c r="E4630" i="3"/>
  <c r="E4638" i="3"/>
  <c r="E4646" i="3"/>
  <c r="E4654" i="3"/>
  <c r="E4662" i="3"/>
  <c r="E4670" i="3"/>
  <c r="E4678" i="3"/>
  <c r="E4686" i="3"/>
  <c r="E4694" i="3"/>
  <c r="E4702" i="3"/>
  <c r="E4710" i="3"/>
  <c r="E2750" i="3"/>
  <c r="K2750" i="3" s="1"/>
  <c r="E2752" i="3"/>
  <c r="K2752" i="3" s="1"/>
  <c r="E2755" i="3"/>
  <c r="E2768" i="3"/>
  <c r="E2774" i="3"/>
  <c r="M2774" i="3" s="1"/>
  <c r="E2793" i="3"/>
  <c r="E2808" i="3"/>
  <c r="K2808" i="3" s="1"/>
  <c r="E2824" i="3"/>
  <c r="K2824" i="3" s="1"/>
  <c r="E2828" i="3"/>
  <c r="K2828" i="3" s="1"/>
  <c r="E2844" i="3"/>
  <c r="K2844" i="3" s="1"/>
  <c r="E2918" i="3"/>
  <c r="E2927" i="3"/>
  <c r="L2927" i="3" s="1"/>
  <c r="N2927" i="3" s="1"/>
  <c r="E3004" i="3"/>
  <c r="M3004" i="3" s="1"/>
  <c r="E3006" i="3"/>
  <c r="E3054" i="3"/>
  <c r="E3070" i="3"/>
  <c r="E3086" i="3"/>
  <c r="E3127" i="3"/>
  <c r="E3131" i="3"/>
  <c r="E3142" i="3"/>
  <c r="E3147" i="3"/>
  <c r="E3153" i="3"/>
  <c r="N3153" i="3" s="1"/>
  <c r="E3158" i="3"/>
  <c r="M3158" i="3" s="1"/>
  <c r="E3163" i="3"/>
  <c r="N3163" i="3" s="1"/>
  <c r="E3169" i="3"/>
  <c r="N3169" i="3" s="1"/>
  <c r="E3174" i="3"/>
  <c r="M3174" i="3" s="1"/>
  <c r="E3179" i="3"/>
  <c r="E3185" i="3"/>
  <c r="M3185" i="3" s="1"/>
  <c r="E3190" i="3"/>
  <c r="L3190" i="3" s="1"/>
  <c r="E3195" i="3"/>
  <c r="N3195" i="3" s="1"/>
  <c r="E3201" i="3"/>
  <c r="N3201" i="3" s="1"/>
  <c r="E3206" i="3"/>
  <c r="M3206" i="3" s="1"/>
  <c r="E3211" i="3"/>
  <c r="N3211" i="3" s="1"/>
  <c r="E3221" i="3"/>
  <c r="N3221" i="3" s="1"/>
  <c r="E3226" i="3"/>
  <c r="E3231" i="3"/>
  <c r="N3231" i="3" s="1"/>
  <c r="E3237" i="3"/>
  <c r="E3242" i="3"/>
  <c r="M3242" i="3" s="1"/>
  <c r="E3247" i="3"/>
  <c r="N3247" i="3" s="1"/>
  <c r="E3264" i="3"/>
  <c r="M3264" i="3" s="1"/>
  <c r="E3266" i="3"/>
  <c r="M3266" i="3" s="1"/>
  <c r="E3275" i="3"/>
  <c r="E3278" i="3"/>
  <c r="E3296" i="3"/>
  <c r="E3298" i="3"/>
  <c r="E3307" i="3"/>
  <c r="E3310" i="3"/>
  <c r="E3331" i="3"/>
  <c r="E3340" i="3"/>
  <c r="E3352" i="3"/>
  <c r="M3352" i="3" s="1"/>
  <c r="E3354" i="3"/>
  <c r="E3363" i="3"/>
  <c r="E3372" i="3"/>
  <c r="M3372" i="3" s="1"/>
  <c r="E3384" i="3"/>
  <c r="M3384" i="3" s="1"/>
  <c r="E3386" i="3"/>
  <c r="M3386" i="3" s="1"/>
  <c r="E3395" i="3"/>
  <c r="E3404" i="3"/>
  <c r="E3416" i="3"/>
  <c r="M3416" i="3" s="1"/>
  <c r="E3418" i="3"/>
  <c r="E3427" i="3"/>
  <c r="K3427" i="3" s="1"/>
  <c r="E3435" i="3"/>
  <c r="E3442" i="3"/>
  <c r="M3442" i="3" s="1"/>
  <c r="E3448" i="3"/>
  <c r="M3448" i="3" s="1"/>
  <c r="E3460" i="3"/>
  <c r="E3462" i="3"/>
  <c r="E3471" i="3"/>
  <c r="E3480" i="3"/>
  <c r="E3492" i="3"/>
  <c r="E3494" i="3"/>
  <c r="M3494" i="3" s="1"/>
  <c r="E3503" i="3"/>
  <c r="E3512" i="3"/>
  <c r="M3512" i="3" s="1"/>
  <c r="E3524" i="3"/>
  <c r="E3526" i="3"/>
  <c r="E3535" i="3"/>
  <c r="E3544" i="3"/>
  <c r="E3556" i="3"/>
  <c r="K3556" i="3" s="1"/>
  <c r="E3558" i="3"/>
  <c r="N3558" i="3" s="1"/>
  <c r="E3567" i="3"/>
  <c r="E3576" i="3"/>
  <c r="M3576" i="3" s="1"/>
  <c r="E3588" i="3"/>
  <c r="E3590" i="3"/>
  <c r="E3596" i="3"/>
  <c r="E3598" i="3"/>
  <c r="E3607" i="3"/>
  <c r="L3607" i="3" s="1"/>
  <c r="E3616" i="3"/>
  <c r="E3628" i="3"/>
  <c r="E3630" i="3"/>
  <c r="E3639" i="3"/>
  <c r="E3648" i="3"/>
  <c r="M3648" i="3" s="1"/>
  <c r="E3660" i="3"/>
  <c r="E3662" i="3"/>
  <c r="E3671" i="3"/>
  <c r="E3680" i="3"/>
  <c r="E3692" i="3"/>
  <c r="E3694" i="3"/>
  <c r="E3703" i="3"/>
  <c r="E3712" i="3"/>
  <c r="M3712" i="3" s="1"/>
  <c r="E3724" i="3"/>
  <c r="E3726" i="3"/>
  <c r="E3735" i="3"/>
  <c r="E3744" i="3"/>
  <c r="N3744" i="3" s="1"/>
  <c r="E3754" i="3"/>
  <c r="M3754" i="3" s="1"/>
  <c r="E3764" i="3"/>
  <c r="E3766" i="3"/>
  <c r="E3775" i="3"/>
  <c r="E3784" i="3"/>
  <c r="M3784" i="3" s="1"/>
  <c r="E3796" i="3"/>
  <c r="E3798" i="3"/>
  <c r="E3807" i="3"/>
  <c r="E3816" i="3"/>
  <c r="M3816" i="3" s="1"/>
  <c r="E3828" i="3"/>
  <c r="E3830" i="3"/>
  <c r="E3839" i="3"/>
  <c r="E3846" i="3"/>
  <c r="E3858" i="3"/>
  <c r="E3870" i="3"/>
  <c r="M3870" i="3" s="1"/>
  <c r="E3872" i="3"/>
  <c r="E3891" i="3"/>
  <c r="E3896" i="3"/>
  <c r="M3896" i="3" s="1"/>
  <c r="E3905" i="3"/>
  <c r="K3905" i="3" s="1"/>
  <c r="E3908" i="3"/>
  <c r="E3915" i="3"/>
  <c r="E3924" i="3"/>
  <c r="E3929" i="3"/>
  <c r="E3943" i="3"/>
  <c r="E3948" i="3"/>
  <c r="E3957" i="3"/>
  <c r="K3957" i="3" s="1"/>
  <c r="E3962" i="3"/>
  <c r="M3962" i="3" s="1"/>
  <c r="E3971" i="3"/>
  <c r="E3974" i="3"/>
  <c r="E3981" i="3"/>
  <c r="E3990" i="3"/>
  <c r="E3995" i="3"/>
  <c r="K3995" i="3" s="1"/>
  <c r="E4009" i="3"/>
  <c r="K4009" i="3" s="1"/>
  <c r="E4014" i="3"/>
  <c r="E4028" i="3"/>
  <c r="E4033" i="3"/>
  <c r="K4033" i="3" s="1"/>
  <c r="E4038" i="3"/>
  <c r="E4049" i="3"/>
  <c r="E4054" i="3"/>
  <c r="E4065" i="3"/>
  <c r="E4070" i="3"/>
  <c r="E4081" i="3"/>
  <c r="K4081" i="3" s="1"/>
  <c r="E4086" i="3"/>
  <c r="E4090" i="3"/>
  <c r="M4090" i="3" s="1"/>
  <c r="E4101" i="3"/>
  <c r="K4101" i="3" s="1"/>
  <c r="E4106" i="3"/>
  <c r="E4117" i="3"/>
  <c r="K4117" i="3" s="1"/>
  <c r="E4122" i="3"/>
  <c r="E4133" i="3"/>
  <c r="K4133" i="3" s="1"/>
  <c r="E4476" i="3"/>
  <c r="E4479" i="3"/>
  <c r="E4486" i="3"/>
  <c r="L4486" i="3" s="1"/>
  <c r="E4496" i="3"/>
  <c r="N4496" i="3" s="1"/>
  <c r="E4499" i="3"/>
  <c r="E4530" i="3"/>
  <c r="L4530" i="3" s="1"/>
  <c r="E4533" i="3"/>
  <c r="L4533" i="3" s="1"/>
  <c r="E4550" i="3"/>
  <c r="L4550" i="3" s="1"/>
  <c r="E4553" i="3"/>
  <c r="L4553" i="3" s="1"/>
  <c r="E4560" i="3"/>
  <c r="N4560" i="3" s="1"/>
  <c r="E4580" i="3"/>
  <c r="E4588" i="3"/>
  <c r="E4596" i="3"/>
  <c r="E4604" i="3"/>
  <c r="E4612" i="3"/>
  <c r="E4620" i="3"/>
  <c r="E4628" i="3"/>
  <c r="E4636" i="3"/>
  <c r="E4644" i="3"/>
  <c r="E4652" i="3"/>
  <c r="E4660" i="3"/>
  <c r="E4668" i="3"/>
  <c r="E4676" i="3"/>
  <c r="E4684" i="3"/>
  <c r="E4692" i="3"/>
  <c r="E4700" i="3"/>
  <c r="E4708" i="3"/>
  <c r="E5031" i="3"/>
  <c r="E5039" i="3"/>
  <c r="E5047" i="3"/>
  <c r="M5047" i="3" s="1"/>
  <c r="E5055" i="3"/>
  <c r="E5063" i="3"/>
  <c r="E5071" i="3"/>
  <c r="E5079" i="3"/>
  <c r="E5087" i="3"/>
  <c r="E5095" i="3"/>
  <c r="E5103" i="3"/>
  <c r="E5111" i="3"/>
  <c r="M5111" i="3" s="1"/>
  <c r="E5119" i="3"/>
  <c r="E5127" i="3"/>
  <c r="E5135" i="3"/>
  <c r="M5135" i="3" s="1"/>
  <c r="E5143" i="3"/>
  <c r="M5143" i="3" s="1"/>
  <c r="E5151" i="3"/>
  <c r="M5151" i="3" s="1"/>
  <c r="E5159" i="3"/>
  <c r="M5159" i="3" s="1"/>
  <c r="E5167" i="3"/>
  <c r="E5175" i="3"/>
  <c r="N5175" i="3" s="1"/>
  <c r="E5183" i="3"/>
  <c r="E5191" i="3"/>
  <c r="E5199" i="3"/>
  <c r="N5199" i="3" s="1"/>
  <c r="E5207" i="3"/>
  <c r="N5207" i="3" s="1"/>
  <c r="E5215" i="3"/>
  <c r="N5215" i="3" s="1"/>
  <c r="E5223" i="3"/>
  <c r="E5231" i="3"/>
  <c r="E5239" i="3"/>
  <c r="N5239" i="3" s="1"/>
  <c r="E5247" i="3"/>
  <c r="E5255" i="3"/>
  <c r="E5263" i="3"/>
  <c r="N5263" i="3" s="1"/>
  <c r="E5271" i="3"/>
  <c r="E5279" i="3"/>
  <c r="N5279" i="3" s="1"/>
  <c r="E5287" i="3"/>
  <c r="E5295" i="3"/>
  <c r="E5303" i="3"/>
  <c r="N5303" i="3" s="1"/>
  <c r="E5311" i="3"/>
  <c r="E5319" i="3"/>
  <c r="E5327" i="3"/>
  <c r="N5327" i="3" s="1"/>
  <c r="E5335" i="3"/>
  <c r="E5343" i="3"/>
  <c r="N5343" i="3" s="1"/>
  <c r="E5351" i="3"/>
  <c r="E5359" i="3"/>
  <c r="E5367" i="3"/>
  <c r="E5375" i="3"/>
  <c r="E5383" i="3"/>
  <c r="N5383" i="3" s="1"/>
  <c r="E5391" i="3"/>
  <c r="N5391" i="3" s="1"/>
  <c r="E5397" i="3"/>
  <c r="E5401" i="3"/>
  <c r="E5405" i="3"/>
  <c r="N5405" i="3" s="1"/>
  <c r="E5409" i="3"/>
  <c r="E5029" i="3"/>
  <c r="N5029" i="3" s="1"/>
  <c r="E5037" i="3"/>
  <c r="E5045" i="3"/>
  <c r="E5053" i="3"/>
  <c r="E5061" i="3"/>
  <c r="E5069" i="3"/>
  <c r="E5077" i="3"/>
  <c r="E5085" i="3"/>
  <c r="E5093" i="3"/>
  <c r="N5093" i="3" s="1"/>
  <c r="E5101" i="3"/>
  <c r="E5109" i="3"/>
  <c r="E5117" i="3"/>
  <c r="E5125" i="3"/>
  <c r="E5133" i="3"/>
  <c r="E5141" i="3"/>
  <c r="M5141" i="3" s="1"/>
  <c r="E5149" i="3"/>
  <c r="E5157" i="3"/>
  <c r="M5157" i="3" s="1"/>
  <c r="E5165" i="3"/>
  <c r="E5173" i="3"/>
  <c r="N5173" i="3" s="1"/>
  <c r="E5181" i="3"/>
  <c r="N5181" i="3" s="1"/>
  <c r="E5189" i="3"/>
  <c r="E5197" i="3"/>
  <c r="E5205" i="3"/>
  <c r="N5205" i="3" s="1"/>
  <c r="E5213" i="3"/>
  <c r="E5221" i="3"/>
  <c r="E5229" i="3"/>
  <c r="E5237" i="3"/>
  <c r="N5237" i="3" s="1"/>
  <c r="E5245" i="3"/>
  <c r="N5245" i="3" s="1"/>
  <c r="E5253" i="3"/>
  <c r="E5261" i="3"/>
  <c r="N5261" i="3" s="1"/>
  <c r="E5269" i="3"/>
  <c r="N5269" i="3" s="1"/>
  <c r="E5277" i="3"/>
  <c r="E5285" i="3"/>
  <c r="N5285" i="3" s="1"/>
  <c r="E5293" i="3"/>
  <c r="E5301" i="3"/>
  <c r="N5301" i="3" s="1"/>
  <c r="E5309" i="3"/>
  <c r="N5309" i="3" s="1"/>
  <c r="E5317" i="3"/>
  <c r="E5325" i="3"/>
  <c r="E5333" i="3"/>
  <c r="N5333" i="3" s="1"/>
  <c r="E5341" i="3"/>
  <c r="E5349" i="3"/>
  <c r="N5349" i="3" s="1"/>
  <c r="E5357" i="3"/>
  <c r="E5365" i="3"/>
  <c r="N5365" i="3" s="1"/>
  <c r="E5373" i="3"/>
  <c r="E5381" i="3"/>
  <c r="E5389" i="3"/>
  <c r="N5389" i="3" s="1"/>
  <c r="E5398" i="3"/>
  <c r="M5398" i="3" s="1"/>
  <c r="E5402" i="3"/>
  <c r="E5406" i="3"/>
  <c r="M5406" i="3" s="1"/>
  <c r="E5410" i="3"/>
  <c r="E5414" i="3"/>
  <c r="M5414" i="3" s="1"/>
  <c r="E5418" i="3"/>
  <c r="M5418" i="3" s="1"/>
  <c r="E5422" i="3"/>
  <c r="M5422" i="3" s="1"/>
  <c r="E5426" i="3"/>
  <c r="M5426" i="3" s="1"/>
  <c r="E5430" i="3"/>
  <c r="M5430" i="3" s="1"/>
  <c r="E5434" i="3"/>
  <c r="E5438" i="3"/>
  <c r="M5438" i="3" s="1"/>
  <c r="E5442" i="3"/>
  <c r="E5446" i="3"/>
  <c r="M5446" i="3" s="1"/>
  <c r="E5450" i="3"/>
  <c r="M5450" i="3" s="1"/>
  <c r="E5454" i="3"/>
  <c r="M5454" i="3" s="1"/>
  <c r="E5458" i="3"/>
  <c r="M5458" i="3" s="1"/>
  <c r="E5462" i="3"/>
  <c r="M5462" i="3" s="1"/>
  <c r="E5035" i="3"/>
  <c r="E5043" i="3"/>
  <c r="M5043" i="3" s="1"/>
  <c r="E5051" i="3"/>
  <c r="E5059" i="3"/>
  <c r="E5067" i="3"/>
  <c r="E5075" i="3"/>
  <c r="E5083" i="3"/>
  <c r="E5091" i="3"/>
  <c r="E5099" i="3"/>
  <c r="E5107" i="3"/>
  <c r="N5107" i="3" s="1"/>
  <c r="E5115" i="3"/>
  <c r="E5123" i="3"/>
  <c r="E5131" i="3"/>
  <c r="E5139" i="3"/>
  <c r="M5139" i="3" s="1"/>
  <c r="E5147" i="3"/>
  <c r="M5147" i="3" s="1"/>
  <c r="E5155" i="3"/>
  <c r="M5155" i="3" s="1"/>
  <c r="E5163" i="3"/>
  <c r="E5171" i="3"/>
  <c r="M5171" i="3" s="1"/>
  <c r="E5179" i="3"/>
  <c r="E5187" i="3"/>
  <c r="N5187" i="3" s="1"/>
  <c r="E5195" i="3"/>
  <c r="N5195" i="3" s="1"/>
  <c r="E5203" i="3"/>
  <c r="K5203" i="3" s="1"/>
  <c r="E5211" i="3"/>
  <c r="N5211" i="3" s="1"/>
  <c r="E5219" i="3"/>
  <c r="N5219" i="3" s="1"/>
  <c r="E5227" i="3"/>
  <c r="E5235" i="3"/>
  <c r="N5235" i="3" s="1"/>
  <c r="E5243" i="3"/>
  <c r="E5251" i="3"/>
  <c r="N5251" i="3" s="1"/>
  <c r="E5259" i="3"/>
  <c r="N5259" i="3" s="1"/>
  <c r="E5267" i="3"/>
  <c r="E5275" i="3"/>
  <c r="N5275" i="3" s="1"/>
  <c r="E5283" i="3"/>
  <c r="N5283" i="3" s="1"/>
  <c r="E5291" i="3"/>
  <c r="E5299" i="3"/>
  <c r="N5299" i="3" s="1"/>
  <c r="E5307" i="3"/>
  <c r="E5315" i="3"/>
  <c r="N5315" i="3" s="1"/>
  <c r="E5323" i="3"/>
  <c r="N5323" i="3" s="1"/>
  <c r="E5331" i="3"/>
  <c r="E5339" i="3"/>
  <c r="N5339" i="3" s="1"/>
  <c r="E5347" i="3"/>
  <c r="N5347" i="3" s="1"/>
  <c r="E5355" i="3"/>
  <c r="E5363" i="3"/>
  <c r="N5363" i="3" s="1"/>
  <c r="E5371" i="3"/>
  <c r="E5379" i="3"/>
  <c r="N5379" i="3" s="1"/>
  <c r="E5387" i="3"/>
  <c r="E5395" i="3"/>
  <c r="E5399" i="3"/>
  <c r="N5399" i="3" s="1"/>
  <c r="E5403" i="3"/>
  <c r="E5407" i="3"/>
  <c r="E5411" i="3"/>
  <c r="M5411" i="3" s="1"/>
  <c r="E5415" i="3"/>
  <c r="E5419" i="3"/>
  <c r="E5423" i="3"/>
  <c r="N5423" i="3" s="1"/>
  <c r="E5427" i="3"/>
  <c r="E5431" i="3"/>
  <c r="N5431" i="3" s="1"/>
  <c r="E5435" i="3"/>
  <c r="E5439" i="3"/>
  <c r="E5443" i="3"/>
  <c r="N5443" i="3" s="1"/>
  <c r="E5447" i="3"/>
  <c r="E5451" i="3"/>
  <c r="E5455" i="3"/>
  <c r="N5455" i="3" s="1"/>
  <c r="E5459" i="3"/>
  <c r="E5463" i="3"/>
  <c r="N5463" i="3" s="1"/>
  <c r="E5467" i="3"/>
  <c r="E5471" i="3"/>
  <c r="E5413" i="3"/>
  <c r="N5413" i="3" s="1"/>
  <c r="E5417" i="3"/>
  <c r="E5421" i="3"/>
  <c r="N5421" i="3" s="1"/>
  <c r="E5425" i="3"/>
  <c r="N5425" i="3" s="1"/>
  <c r="E5429" i="3"/>
  <c r="E5433" i="3"/>
  <c r="E5437" i="3"/>
  <c r="N5437" i="3" s="1"/>
  <c r="E5441" i="3"/>
  <c r="E5445" i="3"/>
  <c r="N5445" i="3" s="1"/>
  <c r="E5449" i="3"/>
  <c r="E5453" i="3"/>
  <c r="N5453" i="3" s="1"/>
  <c r="E5457" i="3"/>
  <c r="N5457" i="3" s="1"/>
  <c r="E5461" i="3"/>
  <c r="E5465" i="3"/>
  <c r="E5469" i="3"/>
  <c r="N5469" i="3" s="1"/>
  <c r="E5473" i="3"/>
  <c r="E5477" i="3"/>
  <c r="N5477" i="3" s="1"/>
  <c r="E5481" i="3"/>
  <c r="E5485" i="3"/>
  <c r="N5485" i="3" s="1"/>
  <c r="E5489" i="3"/>
  <c r="N5489" i="3" s="1"/>
  <c r="E5493" i="3"/>
  <c r="E5497" i="3"/>
  <c r="E5501" i="3"/>
  <c r="N5501" i="3" s="1"/>
  <c r="E5505" i="3"/>
  <c r="E5509" i="3"/>
  <c r="L5509" i="3" s="1"/>
  <c r="E5513" i="3"/>
  <c r="E5517" i="3"/>
  <c r="N5517" i="3" s="1"/>
  <c r="E5521" i="3"/>
  <c r="N5521" i="3" s="1"/>
  <c r="E5525" i="3"/>
  <c r="E5529" i="3"/>
  <c r="E5533" i="3"/>
  <c r="N5533" i="3" s="1"/>
  <c r="E5537" i="3"/>
  <c r="E5541" i="3"/>
  <c r="N5541" i="3" s="1"/>
  <c r="E5545" i="3"/>
  <c r="E5549" i="3"/>
  <c r="E5553" i="3"/>
  <c r="N5553" i="3" s="1"/>
  <c r="E5557" i="3"/>
  <c r="E5561" i="3"/>
  <c r="N5561" i="3" s="1"/>
  <c r="E5565" i="3"/>
  <c r="E5569" i="3"/>
  <c r="E5573" i="3"/>
  <c r="N5573" i="3" s="1"/>
  <c r="E5577" i="3"/>
  <c r="E5581" i="3"/>
  <c r="E5585" i="3"/>
  <c r="N5585" i="3" s="1"/>
  <c r="E5589" i="3"/>
  <c r="N5589" i="3" s="1"/>
  <c r="E5593" i="3"/>
  <c r="N5593" i="3" s="1"/>
  <c r="E5597" i="3"/>
  <c r="E5601" i="3"/>
  <c r="E5605" i="3"/>
  <c r="L5605" i="3" s="1"/>
  <c r="E5609" i="3"/>
  <c r="E5613" i="3"/>
  <c r="E5617" i="3"/>
  <c r="N5617" i="3" s="1"/>
  <c r="E5621" i="3"/>
  <c r="E5625" i="3"/>
  <c r="N5625" i="3" s="1"/>
  <c r="E5629" i="3"/>
  <c r="E5640" i="3"/>
  <c r="E5643" i="3"/>
  <c r="N5643" i="3" s="1"/>
  <c r="E5647" i="3"/>
  <c r="E5650" i="3"/>
  <c r="M5650" i="3" s="1"/>
  <c r="E5661" i="3"/>
  <c r="E5672" i="3"/>
  <c r="M5672" i="3" s="1"/>
  <c r="E5675" i="3"/>
  <c r="E5679" i="3"/>
  <c r="N5679" i="3" s="1"/>
  <c r="E5682" i="3"/>
  <c r="E5693" i="3"/>
  <c r="K5693" i="3" s="1"/>
  <c r="E5704" i="3"/>
  <c r="E5707" i="3"/>
  <c r="E5711" i="3"/>
  <c r="N5711" i="3" s="1"/>
  <c r="E5714" i="3"/>
  <c r="M5714" i="3" s="1"/>
  <c r="E5725" i="3"/>
  <c r="E5736" i="3"/>
  <c r="M5736" i="3" s="1"/>
  <c r="E5739" i="3"/>
  <c r="E5743" i="3"/>
  <c r="N5743" i="3" s="1"/>
  <c r="E5746" i="3"/>
  <c r="E5757" i="3"/>
  <c r="E5768" i="3"/>
  <c r="M5768" i="3" s="1"/>
  <c r="E5771" i="3"/>
  <c r="N5771" i="3" s="1"/>
  <c r="E5775" i="3"/>
  <c r="N5775" i="3" s="1"/>
  <c r="E5778" i="3"/>
  <c r="M5778" i="3" s="1"/>
  <c r="E5789" i="3"/>
  <c r="E5800" i="3"/>
  <c r="M5800" i="3" s="1"/>
  <c r="E5803" i="3"/>
  <c r="E5807" i="3"/>
  <c r="N5807" i="3" s="1"/>
  <c r="E5810" i="3"/>
  <c r="M5810" i="3" s="1"/>
  <c r="E5816" i="3"/>
  <c r="M5816" i="3" s="1"/>
  <c r="E5820" i="3"/>
  <c r="M5820" i="3" s="1"/>
  <c r="E5824" i="3"/>
  <c r="M5824" i="3" s="1"/>
  <c r="E5828" i="3"/>
  <c r="E5832" i="3"/>
  <c r="M5832" i="3" s="1"/>
  <c r="E5836" i="3"/>
  <c r="E5840" i="3"/>
  <c r="M5840" i="3" s="1"/>
  <c r="E5844" i="3"/>
  <c r="M5844" i="3" s="1"/>
  <c r="E5848" i="3"/>
  <c r="M5848" i="3" s="1"/>
  <c r="E5852" i="3"/>
  <c r="M5852" i="3" s="1"/>
  <c r="E5854" i="3"/>
  <c r="E5891" i="3"/>
  <c r="E5895" i="3"/>
  <c r="L5895" i="3" s="1"/>
  <c r="E5899" i="3"/>
  <c r="E5903" i="3"/>
  <c r="L5903" i="3" s="1"/>
  <c r="E5907" i="3"/>
  <c r="L5907" i="3" s="1"/>
  <c r="E5911" i="3"/>
  <c r="L5911" i="3" s="1"/>
  <c r="E5915" i="3"/>
  <c r="L5915" i="3" s="1"/>
  <c r="E5919" i="3"/>
  <c r="L5919" i="3" s="1"/>
  <c r="E5938" i="3"/>
  <c r="E5942" i="3"/>
  <c r="L5942" i="3" s="1"/>
  <c r="E5949" i="3"/>
  <c r="E5972" i="3"/>
  <c r="M5972" i="3" s="1"/>
  <c r="E5978" i="3"/>
  <c r="E5980" i="3"/>
  <c r="M5980" i="3" s="1"/>
  <c r="E5984" i="3"/>
  <c r="L5984" i="3" s="1"/>
  <c r="E6015" i="3"/>
  <c r="L6015" i="3" s="1"/>
  <c r="E6023" i="3"/>
  <c r="E6031" i="3"/>
  <c r="K6031" i="3" s="1"/>
  <c r="E6038" i="3"/>
  <c r="E6118" i="3"/>
  <c r="L6118" i="3" s="1"/>
  <c r="E6120" i="3"/>
  <c r="E6122" i="3"/>
  <c r="N6122" i="3" s="1"/>
  <c r="E6126" i="3"/>
  <c r="E6170" i="3"/>
  <c r="N6170" i="3" s="1"/>
  <c r="E6172" i="3"/>
  <c r="E6178" i="3"/>
  <c r="K6178" i="3" s="1"/>
  <c r="E6180" i="3"/>
  <c r="E6191" i="3"/>
  <c r="K6191" i="3" s="1"/>
  <c r="E6214" i="3"/>
  <c r="L6214" i="3" s="1"/>
  <c r="E6216" i="3"/>
  <c r="E6218" i="3"/>
  <c r="N6218" i="3" s="1"/>
  <c r="E6222" i="3"/>
  <c r="E6253" i="3"/>
  <c r="E6261" i="3"/>
  <c r="L6261" i="3" s="1"/>
  <c r="E6268" i="3"/>
  <c r="E6276" i="3"/>
  <c r="N6276" i="3" s="1"/>
  <c r="E6326" i="3"/>
  <c r="L6326" i="3" s="1"/>
  <c r="E6328" i="3"/>
  <c r="E6333" i="3"/>
  <c r="L6333" i="3" s="1"/>
  <c r="E6349" i="3"/>
  <c r="L6349" i="3" s="1"/>
  <c r="E6357" i="3"/>
  <c r="L6357" i="3" s="1"/>
  <c r="E6364" i="3"/>
  <c r="M6364" i="3" s="1"/>
  <c r="E6388" i="3"/>
  <c r="E6399" i="3"/>
  <c r="K6399" i="3" s="1"/>
  <c r="E6407" i="3"/>
  <c r="K6407" i="3" s="1"/>
  <c r="E6415" i="3"/>
  <c r="K6415" i="3" s="1"/>
  <c r="E6422" i="3"/>
  <c r="L6422" i="3" s="1"/>
  <c r="E6484" i="3"/>
  <c r="N6484" i="3" s="1"/>
  <c r="E6495" i="3"/>
  <c r="K6495" i="3" s="1"/>
  <c r="E6503" i="3"/>
  <c r="K6503" i="3" s="1"/>
  <c r="E6538" i="3"/>
  <c r="E6542" i="3"/>
  <c r="E6544" i="3"/>
  <c r="L6544" i="3" s="1"/>
  <c r="E6549" i="3"/>
  <c r="L6549" i="3" s="1"/>
  <c r="E6557" i="3"/>
  <c r="L6557" i="3" s="1"/>
  <c r="E6580" i="3"/>
  <c r="N6580" i="3" s="1"/>
  <c r="E6599" i="3"/>
  <c r="E6630" i="3"/>
  <c r="L6630" i="3" s="1"/>
  <c r="E6632" i="3"/>
  <c r="E6794" i="3"/>
  <c r="N6794" i="3" s="1"/>
  <c r="E6802" i="3"/>
  <c r="E5466" i="3"/>
  <c r="M5466" i="3" s="1"/>
  <c r="E5470" i="3"/>
  <c r="M5470" i="3" s="1"/>
  <c r="E5474" i="3"/>
  <c r="M5474" i="3" s="1"/>
  <c r="E5478" i="3"/>
  <c r="E5482" i="3"/>
  <c r="M5482" i="3" s="1"/>
  <c r="E5486" i="3"/>
  <c r="E5490" i="3"/>
  <c r="M5490" i="3" s="1"/>
  <c r="E5494" i="3"/>
  <c r="M5494" i="3" s="1"/>
  <c r="E5498" i="3"/>
  <c r="M5498" i="3" s="1"/>
  <c r="E5502" i="3"/>
  <c r="M5502" i="3" s="1"/>
  <c r="E5506" i="3"/>
  <c r="M5506" i="3" s="1"/>
  <c r="E5510" i="3"/>
  <c r="E5514" i="3"/>
  <c r="M5514" i="3" s="1"/>
  <c r="E5518" i="3"/>
  <c r="E5522" i="3"/>
  <c r="M5522" i="3" s="1"/>
  <c r="E5526" i="3"/>
  <c r="M5526" i="3" s="1"/>
  <c r="E5530" i="3"/>
  <c r="M5530" i="3" s="1"/>
  <c r="E5534" i="3"/>
  <c r="M5534" i="3" s="1"/>
  <c r="E5538" i="3"/>
  <c r="M5538" i="3" s="1"/>
  <c r="E5542" i="3"/>
  <c r="E5546" i="3"/>
  <c r="M5546" i="3" s="1"/>
  <c r="E5550" i="3"/>
  <c r="E5554" i="3"/>
  <c r="M5554" i="3" s="1"/>
  <c r="E5558" i="3"/>
  <c r="M5558" i="3" s="1"/>
  <c r="E5562" i="3"/>
  <c r="M5562" i="3" s="1"/>
  <c r="E5566" i="3"/>
  <c r="M5566" i="3" s="1"/>
  <c r="E5570" i="3"/>
  <c r="M5570" i="3" s="1"/>
  <c r="E5574" i="3"/>
  <c r="E5578" i="3"/>
  <c r="M5578" i="3" s="1"/>
  <c r="E5582" i="3"/>
  <c r="E5586" i="3"/>
  <c r="M5586" i="3" s="1"/>
  <c r="E5590" i="3"/>
  <c r="M5590" i="3" s="1"/>
  <c r="E5594" i="3"/>
  <c r="M5594" i="3" s="1"/>
  <c r="E5598" i="3"/>
  <c r="M5598" i="3" s="1"/>
  <c r="E5602" i="3"/>
  <c r="M5602" i="3" s="1"/>
  <c r="E5606" i="3"/>
  <c r="E5610" i="3"/>
  <c r="M5610" i="3" s="1"/>
  <c r="E5614" i="3"/>
  <c r="E5618" i="3"/>
  <c r="M5618" i="3" s="1"/>
  <c r="E5622" i="3"/>
  <c r="M5622" i="3" s="1"/>
  <c r="E5626" i="3"/>
  <c r="M5626" i="3" s="1"/>
  <c r="E5637" i="3"/>
  <c r="N5637" i="3" s="1"/>
  <c r="E5648" i="3"/>
  <c r="M5648" i="3" s="1"/>
  <c r="E5651" i="3"/>
  <c r="E5655" i="3"/>
  <c r="N5655" i="3" s="1"/>
  <c r="E5658" i="3"/>
  <c r="E5669" i="3"/>
  <c r="N5669" i="3" s="1"/>
  <c r="E5680" i="3"/>
  <c r="M5680" i="3" s="1"/>
  <c r="E5683" i="3"/>
  <c r="E5687" i="3"/>
  <c r="N5687" i="3" s="1"/>
  <c r="E5690" i="3"/>
  <c r="M5690" i="3" s="1"/>
  <c r="E5701" i="3"/>
  <c r="E5712" i="3"/>
  <c r="M5712" i="3" s="1"/>
  <c r="E5715" i="3"/>
  <c r="L5715" i="3" s="1"/>
  <c r="E5719" i="3"/>
  <c r="N5719" i="3" s="1"/>
  <c r="E5722" i="3"/>
  <c r="M5722" i="3" s="1"/>
  <c r="E5733" i="3"/>
  <c r="N5733" i="3" s="1"/>
  <c r="E5744" i="3"/>
  <c r="M5744" i="3" s="1"/>
  <c r="E5747" i="3"/>
  <c r="N5747" i="3" s="1"/>
  <c r="E5751" i="3"/>
  <c r="E5754" i="3"/>
  <c r="M5754" i="3" s="1"/>
  <c r="E5765" i="3"/>
  <c r="E5776" i="3"/>
  <c r="M5776" i="3" s="1"/>
  <c r="E5779" i="3"/>
  <c r="N5779" i="3" s="1"/>
  <c r="E5783" i="3"/>
  <c r="E5786" i="3"/>
  <c r="M5786" i="3" s="1"/>
  <c r="E5797" i="3"/>
  <c r="N5797" i="3" s="1"/>
  <c r="E5808" i="3"/>
  <c r="E5811" i="3"/>
  <c r="L5811" i="3" s="1"/>
  <c r="E5815" i="3"/>
  <c r="E5819" i="3"/>
  <c r="N5819" i="3" s="1"/>
  <c r="E5823" i="3"/>
  <c r="E5827" i="3"/>
  <c r="E5831" i="3"/>
  <c r="N5831" i="3" s="1"/>
  <c r="E5835" i="3"/>
  <c r="N5835" i="3" s="1"/>
  <c r="E5839" i="3"/>
  <c r="E5843" i="3"/>
  <c r="N5843" i="3" s="1"/>
  <c r="E5847" i="3"/>
  <c r="E5851" i="3"/>
  <c r="N5851" i="3" s="1"/>
  <c r="E5870" i="3"/>
  <c r="E5884" i="3"/>
  <c r="E5888" i="3"/>
  <c r="K5888" i="3" s="1"/>
  <c r="E5930" i="3"/>
  <c r="N5930" i="3" s="1"/>
  <c r="E5932" i="3"/>
  <c r="E5939" i="3"/>
  <c r="L5939" i="3" s="1"/>
  <c r="E5958" i="3"/>
  <c r="E5965" i="3"/>
  <c r="N5965" i="3" s="1"/>
  <c r="E5973" i="3"/>
  <c r="N5973" i="3" s="1"/>
  <c r="E6004" i="3"/>
  <c r="M6004" i="3" s="1"/>
  <c r="E6010" i="3"/>
  <c r="E6012" i="3"/>
  <c r="M6012" i="3" s="1"/>
  <c r="E6020" i="3"/>
  <c r="E6024" i="3"/>
  <c r="L6024" i="3" s="1"/>
  <c r="E6070" i="3"/>
  <c r="E6072" i="3"/>
  <c r="L6072" i="3" s="1"/>
  <c r="E6077" i="3"/>
  <c r="N6077" i="3" s="1"/>
  <c r="E6100" i="3"/>
  <c r="E6111" i="3"/>
  <c r="K6111" i="3" s="1"/>
  <c r="E6119" i="3"/>
  <c r="L6119" i="3" s="1"/>
  <c r="E6154" i="3"/>
  <c r="N6154" i="3" s="1"/>
  <c r="E6158" i="3"/>
  <c r="K6158" i="3" s="1"/>
  <c r="E6160" i="3"/>
  <c r="E6165" i="3"/>
  <c r="L6165" i="3" s="1"/>
  <c r="E6173" i="3"/>
  <c r="L6173" i="3" s="1"/>
  <c r="E6196" i="3"/>
  <c r="N6196" i="3" s="1"/>
  <c r="E6215" i="3"/>
  <c r="K6215" i="3" s="1"/>
  <c r="E6246" i="3"/>
  <c r="L6246" i="3" s="1"/>
  <c r="E6248" i="3"/>
  <c r="E6250" i="3"/>
  <c r="N6250" i="3" s="1"/>
  <c r="E6254" i="3"/>
  <c r="E6298" i="3"/>
  <c r="N6298" i="3" s="1"/>
  <c r="E6300" i="3"/>
  <c r="E6306" i="3"/>
  <c r="E6308" i="3"/>
  <c r="N6308" i="3" s="1"/>
  <c r="E6319" i="3"/>
  <c r="K6319" i="3" s="1"/>
  <c r="E6342" i="3"/>
  <c r="L6342" i="3" s="1"/>
  <c r="E6344" i="3"/>
  <c r="K6344" i="3" s="1"/>
  <c r="E6346" i="3"/>
  <c r="E6350" i="3"/>
  <c r="E6381" i="3"/>
  <c r="L6381" i="3" s="1"/>
  <c r="E6389" i="3"/>
  <c r="L6389" i="3" s="1"/>
  <c r="E6396" i="3"/>
  <c r="E6404" i="3"/>
  <c r="N6404" i="3" s="1"/>
  <c r="E6454" i="3"/>
  <c r="L6454" i="3" s="1"/>
  <c r="E6456" i="3"/>
  <c r="M6456" i="3" s="1"/>
  <c r="E6461" i="3"/>
  <c r="E6477" i="3"/>
  <c r="L6477" i="3" s="1"/>
  <c r="E6485" i="3"/>
  <c r="L6485" i="3" s="1"/>
  <c r="E6492" i="3"/>
  <c r="E6516" i="3"/>
  <c r="N6516" i="3" s="1"/>
  <c r="E6527" i="3"/>
  <c r="K6527" i="3" s="1"/>
  <c r="E6535" i="3"/>
  <c r="E6543" i="3"/>
  <c r="K6543" i="3" s="1"/>
  <c r="E6550" i="3"/>
  <c r="E6612" i="3"/>
  <c r="N6612" i="3" s="1"/>
  <c r="E6623" i="3"/>
  <c r="K6623" i="3" s="1"/>
  <c r="E6631" i="3"/>
  <c r="K6631" i="3" s="1"/>
  <c r="E6733" i="3"/>
  <c r="L6733" i="3" s="1"/>
  <c r="E6741" i="3"/>
  <c r="L6741" i="3" s="1"/>
  <c r="E5475" i="3"/>
  <c r="E5479" i="3"/>
  <c r="N5479" i="3" s="1"/>
  <c r="E5483" i="3"/>
  <c r="E5487" i="3"/>
  <c r="N5487" i="3" s="1"/>
  <c r="E5491" i="3"/>
  <c r="N5491" i="3" s="1"/>
  <c r="E5495" i="3"/>
  <c r="E5499" i="3"/>
  <c r="E5503" i="3"/>
  <c r="N5503" i="3" s="1"/>
  <c r="E5507" i="3"/>
  <c r="E5511" i="3"/>
  <c r="N5511" i="3" s="1"/>
  <c r="E5515" i="3"/>
  <c r="E5519" i="3"/>
  <c r="N5519" i="3" s="1"/>
  <c r="E5523" i="3"/>
  <c r="N5523" i="3" s="1"/>
  <c r="E5527" i="3"/>
  <c r="E5531" i="3"/>
  <c r="E5535" i="3"/>
  <c r="N5535" i="3" s="1"/>
  <c r="E5539" i="3"/>
  <c r="E5543" i="3"/>
  <c r="N5543" i="3" s="1"/>
  <c r="E5547" i="3"/>
  <c r="M5547" i="3" s="1"/>
  <c r="E5551" i="3"/>
  <c r="N5551" i="3" s="1"/>
  <c r="E5555" i="3"/>
  <c r="N5555" i="3" s="1"/>
  <c r="E5559" i="3"/>
  <c r="E5563" i="3"/>
  <c r="E5567" i="3"/>
  <c r="N5567" i="3" s="1"/>
  <c r="E5571" i="3"/>
  <c r="E5575" i="3"/>
  <c r="N5575" i="3" s="1"/>
  <c r="E5579" i="3"/>
  <c r="E5583" i="3"/>
  <c r="N5583" i="3" s="1"/>
  <c r="E5587" i="3"/>
  <c r="N5587" i="3" s="1"/>
  <c r="E5591" i="3"/>
  <c r="E5595" i="3"/>
  <c r="E5599" i="3"/>
  <c r="N5599" i="3" s="1"/>
  <c r="E5603" i="3"/>
  <c r="E5607" i="3"/>
  <c r="E5611" i="3"/>
  <c r="E5615" i="3"/>
  <c r="N5615" i="3" s="1"/>
  <c r="E5619" i="3"/>
  <c r="N5619" i="3" s="1"/>
  <c r="E5623" i="3"/>
  <c r="E5627" i="3"/>
  <c r="E5631" i="3"/>
  <c r="N5631" i="3" s="1"/>
  <c r="E5634" i="3"/>
  <c r="E5645" i="3"/>
  <c r="N5645" i="3" s="1"/>
  <c r="E5656" i="3"/>
  <c r="N5656" i="3" s="1"/>
  <c r="E5659" i="3"/>
  <c r="E5663" i="3"/>
  <c r="N5663" i="3" s="1"/>
  <c r="E5666" i="3"/>
  <c r="M5666" i="3" s="1"/>
  <c r="E5677" i="3"/>
  <c r="E5688" i="3"/>
  <c r="M5688" i="3" s="1"/>
  <c r="E5691" i="3"/>
  <c r="E5695" i="3"/>
  <c r="M5695" i="3" s="1"/>
  <c r="E5698" i="3"/>
  <c r="L5698" i="3" s="1"/>
  <c r="E5709" i="3"/>
  <c r="E5720" i="3"/>
  <c r="M5720" i="3" s="1"/>
  <c r="E5723" i="3"/>
  <c r="K5723" i="3" s="1"/>
  <c r="E5727" i="3"/>
  <c r="N5727" i="3" s="1"/>
  <c r="E5730" i="3"/>
  <c r="M5730" i="3" s="1"/>
  <c r="E5741" i="3"/>
  <c r="E5752" i="3"/>
  <c r="M5752" i="3" s="1"/>
  <c r="E5755" i="3"/>
  <c r="E5759" i="3"/>
  <c r="N5759" i="3" s="1"/>
  <c r="E5762" i="3"/>
  <c r="M5762" i="3" s="1"/>
  <c r="E5773" i="3"/>
  <c r="N5773" i="3" s="1"/>
  <c r="E5784" i="3"/>
  <c r="M5784" i="3" s="1"/>
  <c r="E5787" i="3"/>
  <c r="N5787" i="3" s="1"/>
  <c r="E5791" i="3"/>
  <c r="E5794" i="3"/>
  <c r="M5794" i="3" s="1"/>
  <c r="E5805" i="3"/>
  <c r="E5856" i="3"/>
  <c r="K5856" i="3" s="1"/>
  <c r="E5860" i="3"/>
  <c r="K5860" i="3" s="1"/>
  <c r="E5867" i="3"/>
  <c r="M5867" i="3" s="1"/>
  <c r="E5878" i="3"/>
  <c r="E5885" i="3"/>
  <c r="M5885" i="3" s="1"/>
  <c r="E5925" i="3"/>
  <c r="E5959" i="3"/>
  <c r="L5959" i="3" s="1"/>
  <c r="E5966" i="3"/>
  <c r="E5990" i="3"/>
  <c r="L5990" i="3" s="1"/>
  <c r="E5997" i="3"/>
  <c r="N5997" i="3" s="1"/>
  <c r="E6005" i="3"/>
  <c r="N6005" i="3" s="1"/>
  <c r="E6044" i="3"/>
  <c r="N6044" i="3" s="1"/>
  <c r="E6052" i="3"/>
  <c r="E6063" i="3"/>
  <c r="K6063" i="3" s="1"/>
  <c r="E6086" i="3"/>
  <c r="L6086" i="3" s="1"/>
  <c r="E6093" i="3"/>
  <c r="E6101" i="3"/>
  <c r="L6101" i="3" s="1"/>
  <c r="E6108" i="3"/>
  <c r="M6108" i="3" s="1"/>
  <c r="E6132" i="3"/>
  <c r="E6143" i="3"/>
  <c r="K6143" i="3" s="1"/>
  <c r="E6151" i="3"/>
  <c r="K6151" i="3" s="1"/>
  <c r="E6159" i="3"/>
  <c r="K6159" i="3" s="1"/>
  <c r="E6166" i="3"/>
  <c r="L6166" i="3" s="1"/>
  <c r="E6228" i="3"/>
  <c r="E6239" i="3"/>
  <c r="K6239" i="3" s="1"/>
  <c r="E6247" i="3"/>
  <c r="K6247" i="3" s="1"/>
  <c r="E6282" i="3"/>
  <c r="N6282" i="3" s="1"/>
  <c r="E6286" i="3"/>
  <c r="E6293" i="3"/>
  <c r="L6293" i="3" s="1"/>
  <c r="E6301" i="3"/>
  <c r="E6324" i="3"/>
  <c r="N6324" i="3" s="1"/>
  <c r="E6343" i="3"/>
  <c r="E6374" i="3"/>
  <c r="L6374" i="3" s="1"/>
  <c r="E6378" i="3"/>
  <c r="N6378" i="3" s="1"/>
  <c r="E6382" i="3"/>
  <c r="E6428" i="3"/>
  <c r="E6436" i="3"/>
  <c r="N6436" i="3" s="1"/>
  <c r="E6447" i="3"/>
  <c r="K6447" i="3" s="1"/>
  <c r="E6470" i="3"/>
  <c r="L6470" i="3" s="1"/>
  <c r="E6474" i="3"/>
  <c r="E6478" i="3"/>
  <c r="E6509" i="3"/>
  <c r="L6509" i="3" s="1"/>
  <c r="E6517" i="3"/>
  <c r="L6517" i="3" s="1"/>
  <c r="E6524" i="3"/>
  <c r="E6532" i="3"/>
  <c r="N6532" i="3" s="1"/>
  <c r="E6582" i="3"/>
  <c r="L6582" i="3" s="1"/>
  <c r="E6589" i="3"/>
  <c r="L6589" i="3" s="1"/>
  <c r="E6605" i="3"/>
  <c r="E6613" i="3"/>
  <c r="L6613" i="3" s="1"/>
  <c r="E6620" i="3"/>
  <c r="E6644" i="3"/>
  <c r="N6644" i="3" s="1"/>
  <c r="E6655" i="3"/>
  <c r="K6655" i="3" s="1"/>
  <c r="E6663" i="3"/>
  <c r="K6663" i="3" s="1"/>
  <c r="E6694" i="3"/>
  <c r="L6694" i="3" s="1"/>
  <c r="E6698" i="3"/>
  <c r="N6698" i="3" s="1"/>
  <c r="E6702" i="3"/>
  <c r="E6822" i="3"/>
  <c r="L6822" i="3" s="1"/>
  <c r="E6842" i="3"/>
  <c r="N6842" i="3" s="1"/>
  <c r="E6846" i="3"/>
  <c r="E6853" i="3"/>
  <c r="L6853" i="3" s="1"/>
  <c r="E6861" i="3"/>
  <c r="L6861" i="3" s="1"/>
  <c r="E6634" i="3"/>
  <c r="N6634" i="3" s="1"/>
  <c r="E6638" i="3"/>
  <c r="E6669" i="3"/>
  <c r="E6677" i="3"/>
  <c r="L6677" i="3" s="1"/>
  <c r="E6684" i="3"/>
  <c r="E6708" i="3"/>
  <c r="N6708" i="3" s="1"/>
  <c r="E6719" i="3"/>
  <c r="K6719" i="3" s="1"/>
  <c r="E6727" i="3"/>
  <c r="K6727" i="3" s="1"/>
  <c r="E6756" i="3"/>
  <c r="E6760" i="3"/>
  <c r="M6760" i="3" s="1"/>
  <c r="E6762" i="3"/>
  <c r="E6766" i="3"/>
  <c r="E6778" i="3"/>
  <c r="N6778" i="3" s="1"/>
  <c r="E6782" i="3"/>
  <c r="E6784" i="3"/>
  <c r="L6784" i="3" s="1"/>
  <c r="E6789" i="3"/>
  <c r="L6789" i="3" s="1"/>
  <c r="E6797" i="3"/>
  <c r="E6826" i="3"/>
  <c r="N6826" i="3" s="1"/>
  <c r="E6828" i="3"/>
  <c r="E6834" i="3"/>
  <c r="E6836" i="3"/>
  <c r="N6836" i="3" s="1"/>
  <c r="E6871" i="3"/>
  <c r="K6871" i="3" s="1"/>
  <c r="E6879" i="3"/>
  <c r="K6879" i="3" s="1"/>
  <c r="E6886" i="3"/>
  <c r="L6886" i="3" s="1"/>
  <c r="E6906" i="3"/>
  <c r="N6906" i="3" s="1"/>
  <c r="E6910" i="3"/>
  <c r="N6910" i="3" s="1"/>
  <c r="E6912" i="3"/>
  <c r="E6917" i="3"/>
  <c r="L6917" i="3" s="1"/>
  <c r="E6925" i="3"/>
  <c r="L6925" i="3" s="1"/>
  <c r="E6954" i="3"/>
  <c r="N6954" i="3" s="1"/>
  <c r="E6956" i="3"/>
  <c r="E6962" i="3"/>
  <c r="E6964" i="3"/>
  <c r="N6964" i="3" s="1"/>
  <c r="E6999" i="3"/>
  <c r="K6999" i="3" s="1"/>
  <c r="E7007" i="3"/>
  <c r="E7014" i="3"/>
  <c r="L7014" i="3" s="1"/>
  <c r="E7034" i="3"/>
  <c r="N7034" i="3" s="1"/>
  <c r="E7038" i="3"/>
  <c r="E7040" i="3"/>
  <c r="L7040" i="3" s="1"/>
  <c r="E7045" i="3"/>
  <c r="L7045" i="3" s="1"/>
  <c r="E7053" i="3"/>
  <c r="L7053" i="3" s="1"/>
  <c r="E7312" i="3"/>
  <c r="N7312" i="3" s="1"/>
  <c r="E7316" i="3"/>
  <c r="E7320" i="3"/>
  <c r="N7320" i="3" s="1"/>
  <c r="E7339" i="3"/>
  <c r="L7339" i="3" s="1"/>
  <c r="E7342" i="3"/>
  <c r="E7356" i="3"/>
  <c r="K7356" i="3" s="1"/>
  <c r="E7376" i="3"/>
  <c r="E7380" i="3"/>
  <c r="E7384" i="3"/>
  <c r="N7384" i="3" s="1"/>
  <c r="E7403" i="3"/>
  <c r="E7406" i="3"/>
  <c r="E7420" i="3"/>
  <c r="E7440" i="3"/>
  <c r="E7444" i="3"/>
  <c r="K7444" i="3" s="1"/>
  <c r="E7448" i="3"/>
  <c r="N7448" i="3" s="1"/>
  <c r="E7467" i="3"/>
  <c r="L7467" i="3" s="1"/>
  <c r="E7470" i="3"/>
  <c r="M7470" i="3" s="1"/>
  <c r="E7482" i="3"/>
  <c r="E7485" i="3"/>
  <c r="E7862" i="3"/>
  <c r="E7870" i="3"/>
  <c r="E7897" i="3"/>
  <c r="E7901" i="3"/>
  <c r="E7910" i="3"/>
  <c r="E7915" i="3"/>
  <c r="E7919" i="3"/>
  <c r="E7967" i="3"/>
  <c r="E7981" i="3"/>
  <c r="E7990" i="3"/>
  <c r="E7998" i="3"/>
  <c r="E8006" i="3"/>
  <c r="E8133" i="3"/>
  <c r="M8133" i="3" s="1"/>
  <c r="E8197" i="3"/>
  <c r="E6664" i="3"/>
  <c r="E6666" i="3"/>
  <c r="N6666" i="3" s="1"/>
  <c r="E6670" i="3"/>
  <c r="E6701" i="3"/>
  <c r="L6701" i="3" s="1"/>
  <c r="E6709" i="3"/>
  <c r="L6709" i="3" s="1"/>
  <c r="E6716" i="3"/>
  <c r="E6740" i="3"/>
  <c r="E6751" i="3"/>
  <c r="K6751" i="3" s="1"/>
  <c r="E6759" i="3"/>
  <c r="E6775" i="3"/>
  <c r="K6775" i="3" s="1"/>
  <c r="E6783" i="3"/>
  <c r="K6783" i="3" s="1"/>
  <c r="E6790" i="3"/>
  <c r="L6790" i="3" s="1"/>
  <c r="E6810" i="3"/>
  <c r="N6810" i="3" s="1"/>
  <c r="E6814" i="3"/>
  <c r="E6816" i="3"/>
  <c r="E6821" i="3"/>
  <c r="L6821" i="3" s="1"/>
  <c r="E6829" i="3"/>
  <c r="E6860" i="3"/>
  <c r="E6866" i="3"/>
  <c r="E6868" i="3"/>
  <c r="N6868" i="3" s="1"/>
  <c r="E6903" i="3"/>
  <c r="K6903" i="3" s="1"/>
  <c r="E6911" i="3"/>
  <c r="K6911" i="3" s="1"/>
  <c r="E6918" i="3"/>
  <c r="L6918" i="3" s="1"/>
  <c r="E6922" i="3"/>
  <c r="N6922" i="3" s="1"/>
  <c r="E6938" i="3"/>
  <c r="E6942" i="3"/>
  <c r="E6944" i="3"/>
  <c r="L6944" i="3" s="1"/>
  <c r="E6949" i="3"/>
  <c r="L6949" i="3" s="1"/>
  <c r="E6957" i="3"/>
  <c r="L6957" i="3" s="1"/>
  <c r="E6988" i="3"/>
  <c r="E6994" i="3"/>
  <c r="E6996" i="3"/>
  <c r="N6996" i="3" s="1"/>
  <c r="E7031" i="3"/>
  <c r="E7039" i="3"/>
  <c r="K7039" i="3" s="1"/>
  <c r="E7046" i="3"/>
  <c r="L7046" i="3" s="1"/>
  <c r="E7066" i="3"/>
  <c r="N7066" i="3" s="1"/>
  <c r="E7154" i="3"/>
  <c r="L7154" i="3" s="1"/>
  <c r="E7158" i="3"/>
  <c r="L7158" i="3" s="1"/>
  <c r="E7162" i="3"/>
  <c r="L7162" i="3" s="1"/>
  <c r="E7166" i="3"/>
  <c r="L7166" i="3" s="1"/>
  <c r="E7170" i="3"/>
  <c r="E7174" i="3"/>
  <c r="L7174" i="3" s="1"/>
  <c r="E7178" i="3"/>
  <c r="L7178" i="3" s="1"/>
  <c r="E7182" i="3"/>
  <c r="L7182" i="3" s="1"/>
  <c r="E7186" i="3"/>
  <c r="L7186" i="3" s="1"/>
  <c r="E7190" i="3"/>
  <c r="L7190" i="3" s="1"/>
  <c r="E7194" i="3"/>
  <c r="L7194" i="3" s="1"/>
  <c r="E7306" i="3"/>
  <c r="M7306" i="3" s="1"/>
  <c r="E7309" i="3"/>
  <c r="L7309" i="3" s="1"/>
  <c r="E7332" i="3"/>
  <c r="K7332" i="3" s="1"/>
  <c r="E7355" i="3"/>
  <c r="L7355" i="3" s="1"/>
  <c r="E7370" i="3"/>
  <c r="M7370" i="3" s="1"/>
  <c r="E7373" i="3"/>
  <c r="M7373" i="3" s="1"/>
  <c r="E7396" i="3"/>
  <c r="E7419" i="3"/>
  <c r="L7419" i="3" s="1"/>
  <c r="E7434" i="3"/>
  <c r="M7434" i="3" s="1"/>
  <c r="E7437" i="3"/>
  <c r="L7437" i="3" s="1"/>
  <c r="E7460" i="3"/>
  <c r="E7483" i="3"/>
  <c r="L7483" i="3" s="1"/>
  <c r="E7861" i="3"/>
  <c r="E7865" i="3"/>
  <c r="E7869" i="3"/>
  <c r="E7878" i="3"/>
  <c r="E7883" i="3"/>
  <c r="E7887" i="3"/>
  <c r="E7935" i="3"/>
  <c r="E7949" i="3"/>
  <c r="E7958" i="3"/>
  <c r="E7966" i="3"/>
  <c r="E7971" i="3"/>
  <c r="E7975" i="3"/>
  <c r="E7989" i="3"/>
  <c r="E7993" i="3"/>
  <c r="E7997" i="3"/>
  <c r="E8035" i="3"/>
  <c r="E8039" i="3"/>
  <c r="E8053" i="3"/>
  <c r="E8112" i="3"/>
  <c r="E8176" i="3"/>
  <c r="E6892" i="3"/>
  <c r="K6892" i="3" s="1"/>
  <c r="E6900" i="3"/>
  <c r="E6935" i="3"/>
  <c r="K6935" i="3" s="1"/>
  <c r="E6943" i="3"/>
  <c r="K6943" i="3" s="1"/>
  <c r="E6950" i="3"/>
  <c r="L6950" i="3" s="1"/>
  <c r="E6970" i="3"/>
  <c r="N6970" i="3" s="1"/>
  <c r="E6974" i="3"/>
  <c r="E6981" i="3"/>
  <c r="L6981" i="3" s="1"/>
  <c r="E6989" i="3"/>
  <c r="L6989" i="3" s="1"/>
  <c r="E7020" i="3"/>
  <c r="E7028" i="3"/>
  <c r="N7028" i="3" s="1"/>
  <c r="E7063" i="3"/>
  <c r="K7063" i="3" s="1"/>
  <c r="E7071" i="3"/>
  <c r="L7071" i="3" s="1"/>
  <c r="E7075" i="3"/>
  <c r="L7075" i="3" s="1"/>
  <c r="E7079" i="3"/>
  <c r="L7079" i="3" s="1"/>
  <c r="E7083" i="3"/>
  <c r="L7083" i="3" s="1"/>
  <c r="E7087" i="3"/>
  <c r="L7087" i="3" s="1"/>
  <c r="E7091" i="3"/>
  <c r="E7095" i="3"/>
  <c r="L7095" i="3" s="1"/>
  <c r="E7099" i="3"/>
  <c r="L7099" i="3" s="1"/>
  <c r="E7103" i="3"/>
  <c r="L7103" i="3" s="1"/>
  <c r="E7107" i="3"/>
  <c r="L7107" i="3" s="1"/>
  <c r="E7111" i="3"/>
  <c r="L7111" i="3" s="1"/>
  <c r="E7115" i="3"/>
  <c r="L7115" i="3" s="1"/>
  <c r="E7119" i="3"/>
  <c r="L7119" i="3" s="1"/>
  <c r="E7123" i="3"/>
  <c r="E7127" i="3"/>
  <c r="L7127" i="3" s="1"/>
  <c r="E7131" i="3"/>
  <c r="L7131" i="3" s="1"/>
  <c r="E7135" i="3"/>
  <c r="L7135" i="3" s="1"/>
  <c r="E7139" i="3"/>
  <c r="L7139" i="3" s="1"/>
  <c r="E7143" i="3"/>
  <c r="L7143" i="3" s="1"/>
  <c r="E7147" i="3"/>
  <c r="L7147" i="3" s="1"/>
  <c r="E7151" i="3"/>
  <c r="N7151" i="3" s="1"/>
  <c r="E7155" i="3"/>
  <c r="E7159" i="3"/>
  <c r="N7159" i="3" s="1"/>
  <c r="E7163" i="3"/>
  <c r="N7163" i="3" s="1"/>
  <c r="E7167" i="3"/>
  <c r="N7167" i="3" s="1"/>
  <c r="E7171" i="3"/>
  <c r="N7171" i="3" s="1"/>
  <c r="E7175" i="3"/>
  <c r="N7175" i="3" s="1"/>
  <c r="E7179" i="3"/>
  <c r="N7179" i="3" s="1"/>
  <c r="E7183" i="3"/>
  <c r="N7183" i="3" s="1"/>
  <c r="E7187" i="3"/>
  <c r="E7191" i="3"/>
  <c r="N7191" i="3" s="1"/>
  <c r="E7195" i="3"/>
  <c r="N7195" i="3" s="1"/>
  <c r="E7199" i="3"/>
  <c r="N7199" i="3" s="1"/>
  <c r="E7203" i="3"/>
  <c r="N7203" i="3" s="1"/>
  <c r="E7207" i="3"/>
  <c r="N7207" i="3" s="1"/>
  <c r="E7211" i="3"/>
  <c r="N7211" i="3" s="1"/>
  <c r="E7215" i="3"/>
  <c r="N7215" i="3" s="1"/>
  <c r="E7219" i="3"/>
  <c r="E7223" i="3"/>
  <c r="N7223" i="3" s="1"/>
  <c r="E7227" i="3"/>
  <c r="N7227" i="3" s="1"/>
  <c r="E7231" i="3"/>
  <c r="N7231" i="3" s="1"/>
  <c r="E7235" i="3"/>
  <c r="N7235" i="3" s="1"/>
  <c r="E7239" i="3"/>
  <c r="N7239" i="3" s="1"/>
  <c r="E7243" i="3"/>
  <c r="N7243" i="3" s="1"/>
  <c r="E7247" i="3"/>
  <c r="N7247" i="3" s="1"/>
  <c r="E7251" i="3"/>
  <c r="E7255" i="3"/>
  <c r="N7255" i="3" s="1"/>
  <c r="E7259" i="3"/>
  <c r="N7259" i="3" s="1"/>
  <c r="E7263" i="3"/>
  <c r="N7263" i="3" s="1"/>
  <c r="E7267" i="3"/>
  <c r="N7267" i="3" s="1"/>
  <c r="E7271" i="3"/>
  <c r="N7271" i="3" s="1"/>
  <c r="E7275" i="3"/>
  <c r="N7275" i="3" s="1"/>
  <c r="E7279" i="3"/>
  <c r="N7279" i="3" s="1"/>
  <c r="E7283" i="3"/>
  <c r="E7287" i="3"/>
  <c r="N7287" i="3" s="1"/>
  <c r="E7291" i="3"/>
  <c r="N7291" i="3" s="1"/>
  <c r="E7295" i="3"/>
  <c r="N7295" i="3" s="1"/>
  <c r="E7299" i="3"/>
  <c r="N7299" i="3" s="1"/>
  <c r="E7303" i="3"/>
  <c r="E7307" i="3"/>
  <c r="L7307" i="3" s="1"/>
  <c r="E7310" i="3"/>
  <c r="K7310" i="3" s="1"/>
  <c r="E7344" i="3"/>
  <c r="E7348" i="3"/>
  <c r="K7348" i="3" s="1"/>
  <c r="E7352" i="3"/>
  <c r="N7352" i="3" s="1"/>
  <c r="E7371" i="3"/>
  <c r="L7371" i="3" s="1"/>
  <c r="E7374" i="3"/>
  <c r="E7408" i="3"/>
  <c r="E7412" i="3"/>
  <c r="E7416" i="3"/>
  <c r="N7416" i="3" s="1"/>
  <c r="E7435" i="3"/>
  <c r="E7438" i="3"/>
  <c r="E7472" i="3"/>
  <c r="E7476" i="3"/>
  <c r="E7480" i="3"/>
  <c r="N7480" i="3" s="1"/>
  <c r="E7903" i="3"/>
  <c r="E7917" i="3"/>
  <c r="E7939" i="3"/>
  <c r="L7939" i="3" s="1"/>
  <c r="E7943" i="3"/>
  <c r="E7957" i="3"/>
  <c r="E8077" i="3"/>
  <c r="E8081" i="3"/>
  <c r="M8081" i="3" s="1"/>
  <c r="E8095" i="3"/>
  <c r="E8145" i="3"/>
  <c r="M8145" i="3" s="1"/>
  <c r="E8159" i="3"/>
  <c r="E8209" i="3"/>
  <c r="M8209" i="3" s="1"/>
  <c r="E7863" i="3"/>
  <c r="E7877" i="3"/>
  <c r="M7877" i="3" s="1"/>
  <c r="E7886" i="3"/>
  <c r="E7895" i="3"/>
  <c r="E7909" i="3"/>
  <c r="M7909" i="3" s="1"/>
  <c r="E7918" i="3"/>
  <c r="E7927" i="3"/>
  <c r="E7941" i="3"/>
  <c r="M7941" i="3" s="1"/>
  <c r="E7950" i="3"/>
  <c r="E7959" i="3"/>
  <c r="E7973" i="3"/>
  <c r="E7982" i="3"/>
  <c r="E7991" i="3"/>
  <c r="E8005" i="3"/>
  <c r="M8005" i="3" s="1"/>
  <c r="E8014" i="3"/>
  <c r="E8023" i="3"/>
  <c r="M8023" i="3" s="1"/>
  <c r="E8037" i="3"/>
  <c r="E8046" i="3"/>
  <c r="E8055" i="3"/>
  <c r="E8069" i="3"/>
  <c r="E8079" i="3"/>
  <c r="E8088" i="3"/>
  <c r="E8097" i="3"/>
  <c r="M8097" i="3" s="1"/>
  <c r="E8111" i="3"/>
  <c r="L8111" i="3" s="1"/>
  <c r="E8120" i="3"/>
  <c r="E8129" i="3"/>
  <c r="M8129" i="3" s="1"/>
  <c r="E8141" i="3"/>
  <c r="K8141" i="3" s="1"/>
  <c r="E8143" i="3"/>
  <c r="E8152" i="3"/>
  <c r="E8161" i="3"/>
  <c r="M8161" i="3" s="1"/>
  <c r="E8173" i="3"/>
  <c r="E8175" i="3"/>
  <c r="L8175" i="3" s="1"/>
  <c r="E8184" i="3"/>
  <c r="E8193" i="3"/>
  <c r="M8193" i="3" s="1"/>
  <c r="E8205" i="3"/>
  <c r="K8205" i="3" s="1"/>
  <c r="E8207" i="3"/>
  <c r="E8216" i="3"/>
  <c r="E8223" i="3"/>
  <c r="E8227" i="3"/>
  <c r="E8231" i="3"/>
  <c r="K8231" i="3" s="1"/>
  <c r="E8235" i="3"/>
  <c r="E8239" i="3"/>
  <c r="E8243" i="3"/>
  <c r="E8247" i="3"/>
  <c r="E8251" i="3"/>
  <c r="E8255" i="3"/>
  <c r="E8259" i="3"/>
  <c r="E8263" i="3"/>
  <c r="K8263" i="3" s="1"/>
  <c r="E8267" i="3"/>
  <c r="E8271" i="3"/>
  <c r="E8275" i="3"/>
  <c r="E8279" i="3"/>
  <c r="E8283" i="3"/>
  <c r="E8287" i="3"/>
  <c r="E8291" i="3"/>
  <c r="E8295" i="3"/>
  <c r="K8295" i="3" s="1"/>
  <c r="E8299" i="3"/>
  <c r="E8303" i="3"/>
  <c r="E8307" i="3"/>
  <c r="E8311" i="3"/>
  <c r="E8315" i="3"/>
  <c r="E8319" i="3"/>
  <c r="E8323" i="3"/>
  <c r="E8327" i="3"/>
  <c r="K8327" i="3" s="1"/>
  <c r="E8334" i="3"/>
  <c r="E8342" i="3"/>
  <c r="E8350" i="3"/>
  <c r="E8358" i="3"/>
  <c r="E8366" i="3"/>
  <c r="E8374" i="3"/>
  <c r="E8382" i="3"/>
  <c r="E8390" i="3"/>
  <c r="L8390" i="3" s="1"/>
  <c r="E8398" i="3"/>
  <c r="E8406" i="3"/>
  <c r="E8414" i="3"/>
  <c r="E8422" i="3"/>
  <c r="E8430" i="3"/>
  <c r="E8438" i="3"/>
  <c r="E8446" i="3"/>
  <c r="E8454" i="3"/>
  <c r="N8454" i="3" s="1"/>
  <c r="E8592" i="3"/>
  <c r="E8596" i="3"/>
  <c r="E8601" i="3"/>
  <c r="E8605" i="3"/>
  <c r="E8610" i="3"/>
  <c r="E8614" i="3"/>
  <c r="E8619" i="3"/>
  <c r="M8619" i="3" s="1"/>
  <c r="E8624" i="3"/>
  <c r="N8624" i="3" s="1"/>
  <c r="E8628" i="3"/>
  <c r="L8628" i="3" s="1"/>
  <c r="E8641" i="3"/>
  <c r="M8641" i="3" s="1"/>
  <c r="E8645" i="3"/>
  <c r="M8645" i="3" s="1"/>
  <c r="E8650" i="3"/>
  <c r="E8654" i="3"/>
  <c r="E8671" i="3"/>
  <c r="M8671" i="3" s="1"/>
  <c r="E8675" i="3"/>
  <c r="M8675" i="3" s="1"/>
  <c r="E8680" i="3"/>
  <c r="N8680" i="3" s="1"/>
  <c r="E8684" i="3"/>
  <c r="E8705" i="3"/>
  <c r="M8705" i="3" s="1"/>
  <c r="E8709" i="3"/>
  <c r="M8709" i="3" s="1"/>
  <c r="E8714" i="3"/>
  <c r="E8718" i="3"/>
  <c r="E8735" i="3"/>
  <c r="M8735" i="3" s="1"/>
  <c r="E8739" i="3"/>
  <c r="M8739" i="3" s="1"/>
  <c r="E8744" i="3"/>
  <c r="E8748" i="3"/>
  <c r="E8769" i="3"/>
  <c r="M8769" i="3" s="1"/>
  <c r="E8773" i="3"/>
  <c r="M8773" i="3" s="1"/>
  <c r="E8778" i="3"/>
  <c r="E8782" i="3"/>
  <c r="E8855" i="3"/>
  <c r="N8855" i="3" s="1"/>
  <c r="E8874" i="3"/>
  <c r="K8874" i="3" s="1"/>
  <c r="E8878" i="3"/>
  <c r="K8878" i="3" s="1"/>
  <c r="E8920" i="3"/>
  <c r="E8959" i="3"/>
  <c r="N8959" i="3" s="1"/>
  <c r="E8961" i="3"/>
  <c r="E8963" i="3"/>
  <c r="E8982" i="3"/>
  <c r="K8982" i="3" s="1"/>
  <c r="E8986" i="3"/>
  <c r="K8986" i="3" s="1"/>
  <c r="E9036" i="3"/>
  <c r="K9036" i="3" s="1"/>
  <c r="E9040" i="3"/>
  <c r="L9040" i="3" s="1"/>
  <c r="E9087" i="3"/>
  <c r="E9089" i="3"/>
  <c r="E9091" i="3"/>
  <c r="E9110" i="3"/>
  <c r="K9110" i="3" s="1"/>
  <c r="E9114" i="3"/>
  <c r="K9114" i="3" s="1"/>
  <c r="E9163" i="3"/>
  <c r="E9168" i="3"/>
  <c r="L9168" i="3" s="1"/>
  <c r="E9215" i="3"/>
  <c r="N9215" i="3" s="1"/>
  <c r="E9217" i="3"/>
  <c r="E9219" i="3"/>
  <c r="E9221" i="3"/>
  <c r="E9223" i="3"/>
  <c r="E9242" i="3"/>
  <c r="K9242" i="3" s="1"/>
  <c r="E9295" i="3"/>
  <c r="E9299" i="3"/>
  <c r="E9304" i="3"/>
  <c r="E9327" i="3"/>
  <c r="E9331" i="3"/>
  <c r="E9333" i="3"/>
  <c r="E9335" i="3"/>
  <c r="M9335" i="3" s="1"/>
  <c r="E9365" i="3"/>
  <c r="M9365" i="3" s="1"/>
  <c r="E9367" i="3"/>
  <c r="M9367" i="3" s="1"/>
  <c r="E9369" i="3"/>
  <c r="M9369" i="3" s="1"/>
  <c r="E9372" i="3"/>
  <c r="K9372" i="3" s="1"/>
  <c r="E9391" i="3"/>
  <c r="E9395" i="3"/>
  <c r="E9398" i="3"/>
  <c r="K9398" i="3" s="1"/>
  <c r="E9406" i="3"/>
  <c r="K9406" i="3" s="1"/>
  <c r="E9561" i="3"/>
  <c r="K9561" i="3" s="1"/>
  <c r="E8013" i="3"/>
  <c r="E8022" i="3"/>
  <c r="E8031" i="3"/>
  <c r="N8031" i="3" s="1"/>
  <c r="E8045" i="3"/>
  <c r="E8054" i="3"/>
  <c r="E8063" i="3"/>
  <c r="E8073" i="3"/>
  <c r="E8087" i="3"/>
  <c r="E8096" i="3"/>
  <c r="E8105" i="3"/>
  <c r="M8105" i="3" s="1"/>
  <c r="E8119" i="3"/>
  <c r="N8119" i="3" s="1"/>
  <c r="E8128" i="3"/>
  <c r="E8137" i="3"/>
  <c r="E8149" i="3"/>
  <c r="E8151" i="3"/>
  <c r="E8160" i="3"/>
  <c r="E8169" i="3"/>
  <c r="E8181" i="3"/>
  <c r="M8181" i="3" s="1"/>
  <c r="E8183" i="3"/>
  <c r="N8183" i="3" s="1"/>
  <c r="E8192" i="3"/>
  <c r="E8201" i="3"/>
  <c r="E8213" i="3"/>
  <c r="E8215" i="3"/>
  <c r="E8222" i="3"/>
  <c r="E8226" i="3"/>
  <c r="E8230" i="3"/>
  <c r="E8234" i="3"/>
  <c r="L8234" i="3" s="1"/>
  <c r="E8238" i="3"/>
  <c r="E8242" i="3"/>
  <c r="E8246" i="3"/>
  <c r="E8250" i="3"/>
  <c r="E8254" i="3"/>
  <c r="E8258" i="3"/>
  <c r="E8262" i="3"/>
  <c r="E8266" i="3"/>
  <c r="N8266" i="3" s="1"/>
  <c r="E8270" i="3"/>
  <c r="E8274" i="3"/>
  <c r="E8278" i="3"/>
  <c r="E8282" i="3"/>
  <c r="E8286" i="3"/>
  <c r="E8290" i="3"/>
  <c r="E8294" i="3"/>
  <c r="E8298" i="3"/>
  <c r="E8302" i="3"/>
  <c r="E8306" i="3"/>
  <c r="E8310" i="3"/>
  <c r="E8314" i="3"/>
  <c r="E8318" i="3"/>
  <c r="E8322" i="3"/>
  <c r="E8326" i="3"/>
  <c r="E8332" i="3"/>
  <c r="K8332" i="3" s="1"/>
  <c r="E8340" i="3"/>
  <c r="E8348" i="3"/>
  <c r="E8356" i="3"/>
  <c r="E8364" i="3"/>
  <c r="E8372" i="3"/>
  <c r="E8380" i="3"/>
  <c r="E8388" i="3"/>
  <c r="E8396" i="3"/>
  <c r="N8396" i="3" s="1"/>
  <c r="E8404" i="3"/>
  <c r="E8412" i="3"/>
  <c r="E8420" i="3"/>
  <c r="E8428" i="3"/>
  <c r="E8436" i="3"/>
  <c r="E8444" i="3"/>
  <c r="E8452" i="3"/>
  <c r="E8595" i="3"/>
  <c r="E8600" i="3"/>
  <c r="K8600" i="3" s="1"/>
  <c r="E8604" i="3"/>
  <c r="E8609" i="3"/>
  <c r="E8613" i="3"/>
  <c r="E8618" i="3"/>
  <c r="N8618" i="3" s="1"/>
  <c r="E8622" i="3"/>
  <c r="E8627" i="3"/>
  <c r="M8627" i="3" s="1"/>
  <c r="E8632" i="3"/>
  <c r="N8632" i="3" s="1"/>
  <c r="E8636" i="3"/>
  <c r="E8649" i="3"/>
  <c r="M8649" i="3" s="1"/>
  <c r="E8653" i="3"/>
  <c r="M8653" i="3" s="1"/>
  <c r="E8657" i="3"/>
  <c r="M8657" i="3" s="1"/>
  <c r="E8661" i="3"/>
  <c r="M8661" i="3" s="1"/>
  <c r="E8666" i="3"/>
  <c r="N8666" i="3" s="1"/>
  <c r="E8670" i="3"/>
  <c r="E8687" i="3"/>
  <c r="M8687" i="3" s="1"/>
  <c r="E8691" i="3"/>
  <c r="E8696" i="3"/>
  <c r="N8696" i="3" s="1"/>
  <c r="E8700" i="3"/>
  <c r="E8721" i="3"/>
  <c r="M8721" i="3" s="1"/>
  <c r="E8725" i="3"/>
  <c r="M8725" i="3" s="1"/>
  <c r="E8730" i="3"/>
  <c r="N8730" i="3" s="1"/>
  <c r="E8734" i="3"/>
  <c r="N8734" i="3" s="1"/>
  <c r="E8751" i="3"/>
  <c r="M8751" i="3" s="1"/>
  <c r="E8755" i="3"/>
  <c r="E8760" i="3"/>
  <c r="N8760" i="3" s="1"/>
  <c r="E8764" i="3"/>
  <c r="E8785" i="3"/>
  <c r="M8785" i="3" s="1"/>
  <c r="E8789" i="3"/>
  <c r="M8789" i="3" s="1"/>
  <c r="E8793" i="3"/>
  <c r="M8793" i="3" s="1"/>
  <c r="E8797" i="3"/>
  <c r="M8797" i="3" s="1"/>
  <c r="E8801" i="3"/>
  <c r="M8801" i="3" s="1"/>
  <c r="E8805" i="3"/>
  <c r="E8809" i="3"/>
  <c r="M8809" i="3" s="1"/>
  <c r="E8813" i="3"/>
  <c r="M8813" i="3" s="1"/>
  <c r="E8817" i="3"/>
  <c r="M8817" i="3" s="1"/>
  <c r="E8821" i="3"/>
  <c r="M8821" i="3" s="1"/>
  <c r="E8825" i="3"/>
  <c r="M8825" i="3" s="1"/>
  <c r="E8829" i="3"/>
  <c r="M8829" i="3" s="1"/>
  <c r="E8833" i="3"/>
  <c r="M8833" i="3" s="1"/>
  <c r="E8837" i="3"/>
  <c r="E8879" i="3"/>
  <c r="E8883" i="3"/>
  <c r="E8885" i="3"/>
  <c r="E8887" i="3"/>
  <c r="N8887" i="3" s="1"/>
  <c r="E8891" i="3"/>
  <c r="E8940" i="3"/>
  <c r="K8940" i="3" s="1"/>
  <c r="E8944" i="3"/>
  <c r="L8944" i="3" s="1"/>
  <c r="E8991" i="3"/>
  <c r="L8991" i="3" s="1"/>
  <c r="E8993" i="3"/>
  <c r="E8995" i="3"/>
  <c r="E9014" i="3"/>
  <c r="K9014" i="3" s="1"/>
  <c r="E9018" i="3"/>
  <c r="K9018" i="3" s="1"/>
  <c r="E9068" i="3"/>
  <c r="K9068" i="3" s="1"/>
  <c r="E9072" i="3"/>
  <c r="L9072" i="3" s="1"/>
  <c r="E9119" i="3"/>
  <c r="E9121" i="3"/>
  <c r="E9123" i="3"/>
  <c r="E9125" i="3"/>
  <c r="E9127" i="3"/>
  <c r="E9146" i="3"/>
  <c r="K9146" i="3" s="1"/>
  <c r="E9195" i="3"/>
  <c r="E9200" i="3"/>
  <c r="L9200" i="3" s="1"/>
  <c r="E9247" i="3"/>
  <c r="N9247" i="3" s="1"/>
  <c r="E9249" i="3"/>
  <c r="E9251" i="3"/>
  <c r="E9253" i="3"/>
  <c r="E9255" i="3"/>
  <c r="N9255" i="3" s="1"/>
  <c r="E9274" i="3"/>
  <c r="K9274" i="3" s="1"/>
  <c r="E9278" i="3"/>
  <c r="K9278" i="3" s="1"/>
  <c r="E9320" i="3"/>
  <c r="E9381" i="3"/>
  <c r="M9381" i="3" s="1"/>
  <c r="E9407" i="3"/>
  <c r="E9411" i="3"/>
  <c r="E9414" i="3"/>
  <c r="K9414" i="3" s="1"/>
  <c r="E9422" i="3"/>
  <c r="K9422" i="3" s="1"/>
  <c r="E9471" i="3"/>
  <c r="M9471" i="3" s="1"/>
  <c r="E9535" i="3"/>
  <c r="M9535" i="3" s="1"/>
  <c r="E8330" i="3"/>
  <c r="E8338" i="3"/>
  <c r="E8346" i="3"/>
  <c r="E8354" i="3"/>
  <c r="E8362" i="3"/>
  <c r="E8370" i="3"/>
  <c r="E8378" i="3"/>
  <c r="E8386" i="3"/>
  <c r="E8394" i="3"/>
  <c r="E8402" i="3"/>
  <c r="N8402" i="3" s="1"/>
  <c r="E8410" i="3"/>
  <c r="E8418" i="3"/>
  <c r="E8426" i="3"/>
  <c r="E8434" i="3"/>
  <c r="E8442" i="3"/>
  <c r="E8450" i="3"/>
  <c r="E8603" i="3"/>
  <c r="E8617" i="3"/>
  <c r="E8621" i="3"/>
  <c r="E8635" i="3"/>
  <c r="M8635" i="3" s="1"/>
  <c r="E9443" i="3"/>
  <c r="E9446" i="3"/>
  <c r="K9446" i="3" s="1"/>
  <c r="E9454" i="3"/>
  <c r="K9454" i="3" s="1"/>
  <c r="E9475" i="3"/>
  <c r="M9475" i="3" s="1"/>
  <c r="E9478" i="3"/>
  <c r="E9486" i="3"/>
  <c r="E9507" i="3"/>
  <c r="E9510" i="3"/>
  <c r="E9518" i="3"/>
  <c r="E9539" i="3"/>
  <c r="M9539" i="3" s="1"/>
  <c r="E9542" i="3"/>
  <c r="E9569" i="3"/>
  <c r="K9569" i="3" s="1"/>
  <c r="E9573" i="3"/>
  <c r="E10437" i="3"/>
  <c r="E8658" i="3"/>
  <c r="E8662" i="3"/>
  <c r="N8662" i="3" s="1"/>
  <c r="E8667" i="3"/>
  <c r="M8667" i="3" s="1"/>
  <c r="E8672" i="3"/>
  <c r="N8672" i="3" s="1"/>
  <c r="E8676" i="3"/>
  <c r="E8681" i="3"/>
  <c r="M8681" i="3" s="1"/>
  <c r="E8685" i="3"/>
  <c r="M8685" i="3" s="1"/>
  <c r="E8690" i="3"/>
  <c r="N8690" i="3" s="1"/>
  <c r="E8694" i="3"/>
  <c r="E8699" i="3"/>
  <c r="M8699" i="3" s="1"/>
  <c r="E8704" i="3"/>
  <c r="E8708" i="3"/>
  <c r="E8713" i="3"/>
  <c r="M8713" i="3" s="1"/>
  <c r="E8717" i="3"/>
  <c r="M8717" i="3" s="1"/>
  <c r="E8722" i="3"/>
  <c r="N8722" i="3" s="1"/>
  <c r="E8726" i="3"/>
  <c r="N8726" i="3" s="1"/>
  <c r="E8731" i="3"/>
  <c r="E8736" i="3"/>
  <c r="N8736" i="3" s="1"/>
  <c r="E8740" i="3"/>
  <c r="K8740" i="3" s="1"/>
  <c r="E8745" i="3"/>
  <c r="M8745" i="3" s="1"/>
  <c r="E8749" i="3"/>
  <c r="M8749" i="3" s="1"/>
  <c r="E8754" i="3"/>
  <c r="N8754" i="3" s="1"/>
  <c r="E8758" i="3"/>
  <c r="E8763" i="3"/>
  <c r="M8763" i="3" s="1"/>
  <c r="E8768" i="3"/>
  <c r="E8772" i="3"/>
  <c r="E8777" i="3"/>
  <c r="M8777" i="3" s="1"/>
  <c r="E8781" i="3"/>
  <c r="M8781" i="3" s="1"/>
  <c r="E8786" i="3"/>
  <c r="N8786" i="3" s="1"/>
  <c r="E8790" i="3"/>
  <c r="E8794" i="3"/>
  <c r="N8794" i="3" s="1"/>
  <c r="E8798" i="3"/>
  <c r="N8798" i="3" s="1"/>
  <c r="E8802" i="3"/>
  <c r="E8806" i="3"/>
  <c r="N8806" i="3" s="1"/>
  <c r="E8810" i="3"/>
  <c r="E8814" i="3"/>
  <c r="N8814" i="3" s="1"/>
  <c r="E8818" i="3"/>
  <c r="N8818" i="3" s="1"/>
  <c r="E8822" i="3"/>
  <c r="E8826" i="3"/>
  <c r="N8826" i="3" s="1"/>
  <c r="E8830" i="3"/>
  <c r="E8834" i="3"/>
  <c r="E8838" i="3"/>
  <c r="N8838" i="3" s="1"/>
  <c r="E8840" i="3"/>
  <c r="E8851" i="3"/>
  <c r="E8862" i="3"/>
  <c r="K8862" i="3" s="1"/>
  <c r="E8880" i="3"/>
  <c r="L8880" i="3" s="1"/>
  <c r="E8884" i="3"/>
  <c r="K8884" i="3" s="1"/>
  <c r="E8903" i="3"/>
  <c r="N8903" i="3" s="1"/>
  <c r="E8905" i="3"/>
  <c r="E8907" i="3"/>
  <c r="E8909" i="3"/>
  <c r="E8914" i="3"/>
  <c r="K8914" i="3" s="1"/>
  <c r="E8928" i="3"/>
  <c r="E8932" i="3"/>
  <c r="K8932" i="3" s="1"/>
  <c r="E8943" i="3"/>
  <c r="N8943" i="3" s="1"/>
  <c r="E8945" i="3"/>
  <c r="E8947" i="3"/>
  <c r="E8951" i="3"/>
  <c r="N8951" i="3" s="1"/>
  <c r="E8966" i="3"/>
  <c r="K8966" i="3" s="1"/>
  <c r="E8970" i="3"/>
  <c r="K8970" i="3" s="1"/>
  <c r="E8987" i="3"/>
  <c r="E8992" i="3"/>
  <c r="E9007" i="3"/>
  <c r="E9009" i="3"/>
  <c r="E9011" i="3"/>
  <c r="E9015" i="3"/>
  <c r="N9015" i="3" s="1"/>
  <c r="E9030" i="3"/>
  <c r="K9030" i="3" s="1"/>
  <c r="E9034" i="3"/>
  <c r="K9034" i="3" s="1"/>
  <c r="E9051" i="3"/>
  <c r="E9056" i="3"/>
  <c r="E9071" i="3"/>
  <c r="E9073" i="3"/>
  <c r="E9075" i="3"/>
  <c r="E9079" i="3"/>
  <c r="E9094" i="3"/>
  <c r="K9094" i="3" s="1"/>
  <c r="E9098" i="3"/>
  <c r="K9098" i="3" s="1"/>
  <c r="E9115" i="3"/>
  <c r="E9120" i="3"/>
  <c r="E9137" i="3"/>
  <c r="E9139" i="3"/>
  <c r="E9141" i="3"/>
  <c r="E9143" i="3"/>
  <c r="N9143" i="3" s="1"/>
  <c r="E9162" i="3"/>
  <c r="K9162" i="3" s="1"/>
  <c r="E9179" i="3"/>
  <c r="E9184" i="3"/>
  <c r="E9201" i="3"/>
  <c r="E9203" i="3"/>
  <c r="E9205" i="3"/>
  <c r="E9207" i="3"/>
  <c r="L9207" i="3" s="1"/>
  <c r="E9226" i="3"/>
  <c r="K9226" i="3" s="1"/>
  <c r="E9243" i="3"/>
  <c r="E9248" i="3"/>
  <c r="E9265" i="3"/>
  <c r="E9267" i="3"/>
  <c r="E9269" i="3"/>
  <c r="E9271" i="3"/>
  <c r="N9271" i="3" s="1"/>
  <c r="E9298" i="3"/>
  <c r="E9338" i="3"/>
  <c r="E9353" i="3"/>
  <c r="M9353" i="3" s="1"/>
  <c r="E9363" i="3"/>
  <c r="E9366" i="3"/>
  <c r="K9366" i="3" s="1"/>
  <c r="E9375" i="3"/>
  <c r="M9375" i="3" s="1"/>
  <c r="E9377" i="3"/>
  <c r="M9377" i="3" s="1"/>
  <c r="E9380" i="3"/>
  <c r="K9380" i="3" s="1"/>
  <c r="E9387" i="3"/>
  <c r="E9399" i="3"/>
  <c r="M9399" i="3" s="1"/>
  <c r="E9401" i="3"/>
  <c r="M9401" i="3" s="1"/>
  <c r="E9405" i="3"/>
  <c r="M9405" i="3" s="1"/>
  <c r="E9408" i="3"/>
  <c r="K9408" i="3" s="1"/>
  <c r="E9419" i="3"/>
  <c r="E9431" i="3"/>
  <c r="M9431" i="3" s="1"/>
  <c r="E9433" i="3"/>
  <c r="M9433" i="3" s="1"/>
  <c r="E9437" i="3"/>
  <c r="E9440" i="3"/>
  <c r="K9440" i="3" s="1"/>
  <c r="E9451" i="3"/>
  <c r="E9463" i="3"/>
  <c r="M9463" i="3" s="1"/>
  <c r="E9465" i="3"/>
  <c r="M9465" i="3" s="1"/>
  <c r="E9469" i="3"/>
  <c r="M9469" i="3" s="1"/>
  <c r="E9472" i="3"/>
  <c r="K9472" i="3" s="1"/>
  <c r="E9483" i="3"/>
  <c r="M9483" i="3" s="1"/>
  <c r="E9495" i="3"/>
  <c r="E9497" i="3"/>
  <c r="M9497" i="3" s="1"/>
  <c r="E9501" i="3"/>
  <c r="M9501" i="3" s="1"/>
  <c r="E9504" i="3"/>
  <c r="E9515" i="3"/>
  <c r="M9515" i="3" s="1"/>
  <c r="E9527" i="3"/>
  <c r="M9527" i="3" s="1"/>
  <c r="E9529" i="3"/>
  <c r="M9529" i="3" s="1"/>
  <c r="E9533" i="3"/>
  <c r="M9533" i="3" s="1"/>
  <c r="E9536" i="3"/>
  <c r="E9553" i="3"/>
  <c r="K9553" i="3" s="1"/>
  <c r="E9555" i="3"/>
  <c r="E9566" i="3"/>
  <c r="E9593" i="3"/>
  <c r="K9593" i="3" s="1"/>
  <c r="E9597" i="3"/>
  <c r="E9601" i="3"/>
  <c r="L9601" i="3" s="1"/>
  <c r="E9605" i="3"/>
  <c r="L9605" i="3" s="1"/>
  <c r="E9609" i="3"/>
  <c r="M9609" i="3" s="1"/>
  <c r="E9613" i="3"/>
  <c r="L9613" i="3" s="1"/>
  <c r="E9617" i="3"/>
  <c r="E9621" i="3"/>
  <c r="E9625" i="3"/>
  <c r="E9629" i="3"/>
  <c r="E9633" i="3"/>
  <c r="E9917" i="3"/>
  <c r="E9933" i="3"/>
  <c r="M9933" i="3" s="1"/>
  <c r="E9951" i="3"/>
  <c r="L9951" i="3" s="1"/>
  <c r="E9955" i="3"/>
  <c r="L9955" i="3" s="1"/>
  <c r="E10794" i="3"/>
  <c r="M10794" i="3" s="1"/>
  <c r="E8633" i="3"/>
  <c r="M8633" i="3" s="1"/>
  <c r="E8637" i="3"/>
  <c r="M8637" i="3" s="1"/>
  <c r="E8642" i="3"/>
  <c r="N8642" i="3" s="1"/>
  <c r="E8646" i="3"/>
  <c r="E8651" i="3"/>
  <c r="E8656" i="3"/>
  <c r="N8656" i="3" s="1"/>
  <c r="E8660" i="3"/>
  <c r="E8665" i="3"/>
  <c r="M8665" i="3" s="1"/>
  <c r="E8669" i="3"/>
  <c r="M8669" i="3" s="1"/>
  <c r="E8674" i="3"/>
  <c r="N8674" i="3" s="1"/>
  <c r="E8678" i="3"/>
  <c r="N8678" i="3" s="1"/>
  <c r="E8683" i="3"/>
  <c r="M8683" i="3" s="1"/>
  <c r="E8688" i="3"/>
  <c r="E8692" i="3"/>
  <c r="E8697" i="3"/>
  <c r="M8697" i="3" s="1"/>
  <c r="E8701" i="3"/>
  <c r="M8701" i="3" s="1"/>
  <c r="E8706" i="3"/>
  <c r="N8706" i="3" s="1"/>
  <c r="E8710" i="3"/>
  <c r="N8710" i="3" s="1"/>
  <c r="E8715" i="3"/>
  <c r="M8715" i="3" s="1"/>
  <c r="E8720" i="3"/>
  <c r="E8724" i="3"/>
  <c r="L8724" i="3" s="1"/>
  <c r="E8729" i="3"/>
  <c r="M8729" i="3" s="1"/>
  <c r="E8733" i="3"/>
  <c r="M8733" i="3" s="1"/>
  <c r="E8738" i="3"/>
  <c r="E8742" i="3"/>
  <c r="N8742" i="3" s="1"/>
  <c r="E8747" i="3"/>
  <c r="M8747" i="3" s="1"/>
  <c r="E8752" i="3"/>
  <c r="N8752" i="3" s="1"/>
  <c r="E8756" i="3"/>
  <c r="E8761" i="3"/>
  <c r="E8765" i="3"/>
  <c r="M8765" i="3" s="1"/>
  <c r="E8770" i="3"/>
  <c r="E8774" i="3"/>
  <c r="E8779" i="3"/>
  <c r="M8779" i="3" s="1"/>
  <c r="E8784" i="3"/>
  <c r="N8784" i="3" s="1"/>
  <c r="E8788" i="3"/>
  <c r="N8788" i="3" s="1"/>
  <c r="E8792" i="3"/>
  <c r="E8796" i="3"/>
  <c r="E8800" i="3"/>
  <c r="N8800" i="3" s="1"/>
  <c r="E8804" i="3"/>
  <c r="E8808" i="3"/>
  <c r="E8812" i="3"/>
  <c r="N8812" i="3" s="1"/>
  <c r="E8816" i="3"/>
  <c r="N8816" i="3" s="1"/>
  <c r="E8820" i="3"/>
  <c r="N8820" i="3" s="1"/>
  <c r="E8824" i="3"/>
  <c r="E8828" i="3"/>
  <c r="E8832" i="3"/>
  <c r="N8832" i="3" s="1"/>
  <c r="E8836" i="3"/>
  <c r="E8856" i="3"/>
  <c r="L8856" i="3" s="1"/>
  <c r="E8867" i="3"/>
  <c r="E8869" i="3"/>
  <c r="E8871" i="3"/>
  <c r="E8890" i="3"/>
  <c r="K8890" i="3" s="1"/>
  <c r="E8894" i="3"/>
  <c r="E8898" i="3"/>
  <c r="K8898" i="3" s="1"/>
  <c r="E8938" i="3"/>
  <c r="K8938" i="3" s="1"/>
  <c r="E8955" i="3"/>
  <c r="E8960" i="3"/>
  <c r="E8975" i="3"/>
  <c r="E8977" i="3"/>
  <c r="N8977" i="3" s="1"/>
  <c r="E8979" i="3"/>
  <c r="E8983" i="3"/>
  <c r="E8998" i="3"/>
  <c r="K8998" i="3" s="1"/>
  <c r="E9002" i="3"/>
  <c r="K9002" i="3" s="1"/>
  <c r="E9019" i="3"/>
  <c r="E9024" i="3"/>
  <c r="E9039" i="3"/>
  <c r="N9039" i="3" s="1"/>
  <c r="E9041" i="3"/>
  <c r="E9043" i="3"/>
  <c r="E9047" i="3"/>
  <c r="E9062" i="3"/>
  <c r="K9062" i="3" s="1"/>
  <c r="E9066" i="3"/>
  <c r="K9066" i="3" s="1"/>
  <c r="E9083" i="3"/>
  <c r="E9088" i="3"/>
  <c r="E9103" i="3"/>
  <c r="E9105" i="3"/>
  <c r="E9107" i="3"/>
  <c r="E9111" i="3"/>
  <c r="E9130" i="3"/>
  <c r="K9130" i="3" s="1"/>
  <c r="E9147" i="3"/>
  <c r="E9152" i="3"/>
  <c r="E9169" i="3"/>
  <c r="E9171" i="3"/>
  <c r="E9173" i="3"/>
  <c r="E9175" i="3"/>
  <c r="E9194" i="3"/>
  <c r="E9211" i="3"/>
  <c r="E9216" i="3"/>
  <c r="E9233" i="3"/>
  <c r="E9235" i="3"/>
  <c r="E9237" i="3"/>
  <c r="E9239" i="3"/>
  <c r="N9239" i="3" s="1"/>
  <c r="E9258" i="3"/>
  <c r="K9258" i="3" s="1"/>
  <c r="E9279" i="3"/>
  <c r="E9284" i="3"/>
  <c r="K9284" i="3" s="1"/>
  <c r="E9305" i="3"/>
  <c r="E9307" i="3"/>
  <c r="E9309" i="3"/>
  <c r="E9314" i="3"/>
  <c r="K9314" i="3" s="1"/>
  <c r="E9328" i="3"/>
  <c r="E9332" i="3"/>
  <c r="K9332" i="3" s="1"/>
  <c r="E9343" i="3"/>
  <c r="E9346" i="3"/>
  <c r="E9355" i="3"/>
  <c r="E9357" i="3"/>
  <c r="M9357" i="3" s="1"/>
  <c r="E9373" i="3"/>
  <c r="M9373" i="3" s="1"/>
  <c r="E9389" i="3"/>
  <c r="M9389" i="3" s="1"/>
  <c r="E9392" i="3"/>
  <c r="K9392" i="3" s="1"/>
  <c r="E9403" i="3"/>
  <c r="E9415" i="3"/>
  <c r="E9417" i="3"/>
  <c r="M9417" i="3" s="1"/>
  <c r="E9421" i="3"/>
  <c r="M9421" i="3" s="1"/>
  <c r="E9424" i="3"/>
  <c r="K9424" i="3" s="1"/>
  <c r="E9435" i="3"/>
  <c r="E9447" i="3"/>
  <c r="M9447" i="3" s="1"/>
  <c r="E9449" i="3"/>
  <c r="M9449" i="3" s="1"/>
  <c r="E9453" i="3"/>
  <c r="M9453" i="3" s="1"/>
  <c r="E9456" i="3"/>
  <c r="E9467" i="3"/>
  <c r="E9479" i="3"/>
  <c r="M9479" i="3" s="1"/>
  <c r="E9481" i="3"/>
  <c r="M9481" i="3" s="1"/>
  <c r="E9485" i="3"/>
  <c r="M9485" i="3" s="1"/>
  <c r="E9488" i="3"/>
  <c r="E9499" i="3"/>
  <c r="M9499" i="3" s="1"/>
  <c r="E9511" i="3"/>
  <c r="M9511" i="3" s="1"/>
  <c r="E9513" i="3"/>
  <c r="E9517" i="3"/>
  <c r="M9517" i="3" s="1"/>
  <c r="E9520" i="3"/>
  <c r="E9531" i="3"/>
  <c r="M9531" i="3" s="1"/>
  <c r="E9543" i="3"/>
  <c r="M9543" i="3" s="1"/>
  <c r="E9545" i="3"/>
  <c r="K9545" i="3" s="1"/>
  <c r="E9572" i="3"/>
  <c r="M9572" i="3" s="1"/>
  <c r="E9580" i="3"/>
  <c r="M9580" i="3" s="1"/>
  <c r="E9587" i="3"/>
  <c r="E9591" i="3"/>
  <c r="E9915" i="3"/>
  <c r="L9915" i="3" s="1"/>
  <c r="E9919" i="3"/>
  <c r="L9919" i="3" s="1"/>
  <c r="E9923" i="3"/>
  <c r="L9923" i="3" s="1"/>
  <c r="E9940" i="3"/>
  <c r="N9940" i="3" s="1"/>
  <c r="E9949" i="3"/>
  <c r="M9949" i="3" s="1"/>
  <c r="E9963" i="3"/>
  <c r="L9963" i="3" s="1"/>
  <c r="E10239" i="3"/>
  <c r="E10491" i="3"/>
  <c r="E10519" i="3"/>
  <c r="M10519" i="3" s="1"/>
  <c r="E9988" i="3"/>
  <c r="N9988" i="3" s="1"/>
  <c r="E9992" i="3"/>
  <c r="N9992" i="3" s="1"/>
  <c r="E10014" i="3"/>
  <c r="E10030" i="3"/>
  <c r="K10030" i="3" s="1"/>
  <c r="E10052" i="3"/>
  <c r="N10052" i="3" s="1"/>
  <c r="E10074" i="3"/>
  <c r="E10295" i="3"/>
  <c r="N10295" i="3" s="1"/>
  <c r="E10325" i="3"/>
  <c r="E10344" i="3"/>
  <c r="N10344" i="3" s="1"/>
  <c r="E10348" i="3"/>
  <c r="E10359" i="3"/>
  <c r="E10370" i="3"/>
  <c r="N10370" i="3" s="1"/>
  <c r="E10382" i="3"/>
  <c r="E10389" i="3"/>
  <c r="E10397" i="3"/>
  <c r="E10416" i="3"/>
  <c r="E10420" i="3"/>
  <c r="E10423" i="3"/>
  <c r="M10423" i="3" s="1"/>
  <c r="E10446" i="3"/>
  <c r="E10450" i="3"/>
  <c r="E10453" i="3"/>
  <c r="E10464" i="3"/>
  <c r="E10471" i="3"/>
  <c r="M10471" i="3" s="1"/>
  <c r="E10482" i="3"/>
  <c r="K10482" i="3" s="1"/>
  <c r="E10485" i="3"/>
  <c r="E10499" i="3"/>
  <c r="E10510" i="3"/>
  <c r="E10513" i="3"/>
  <c r="M10513" i="3" s="1"/>
  <c r="E10524" i="3"/>
  <c r="K10524" i="3" s="1"/>
  <c r="E10531" i="3"/>
  <c r="L10531" i="3" s="1"/>
  <c r="E10542" i="3"/>
  <c r="E10545" i="3"/>
  <c r="M10545" i="3" s="1"/>
  <c r="E10553" i="3"/>
  <c r="M10553" i="3" s="1"/>
  <c r="E10722" i="3"/>
  <c r="M10722" i="3" s="1"/>
  <c r="E10746" i="3"/>
  <c r="M10746" i="3" s="1"/>
  <c r="E10778" i="3"/>
  <c r="M10778" i="3" s="1"/>
  <c r="E9965" i="3"/>
  <c r="M9965" i="3" s="1"/>
  <c r="E9970" i="3"/>
  <c r="E9983" i="3"/>
  <c r="L9983" i="3" s="1"/>
  <c r="E9987" i="3"/>
  <c r="L9987" i="3" s="1"/>
  <c r="E10004" i="3"/>
  <c r="N10004" i="3" s="1"/>
  <c r="E10013" i="3"/>
  <c r="M10013" i="3" s="1"/>
  <c r="E10027" i="3"/>
  <c r="E10029" i="3"/>
  <c r="M10029" i="3" s="1"/>
  <c r="E10034" i="3"/>
  <c r="E10047" i="3"/>
  <c r="E10051" i="3"/>
  <c r="E10064" i="3"/>
  <c r="E10077" i="3"/>
  <c r="M10077" i="3" s="1"/>
  <c r="E10082" i="3"/>
  <c r="N10082" i="3" s="1"/>
  <c r="E10245" i="3"/>
  <c r="E10247" i="3"/>
  <c r="N10247" i="3" s="1"/>
  <c r="E10251" i="3"/>
  <c r="E10253" i="3"/>
  <c r="E10255" i="3"/>
  <c r="E10290" i="3"/>
  <c r="L10290" i="3" s="1"/>
  <c r="E10322" i="3"/>
  <c r="E10334" i="3"/>
  <c r="E10341" i="3"/>
  <c r="E10360" i="3"/>
  <c r="K10360" i="3" s="1"/>
  <c r="E10364" i="3"/>
  <c r="E10375" i="3"/>
  <c r="E10381" i="3"/>
  <c r="E10386" i="3"/>
  <c r="E10394" i="3"/>
  <c r="E10398" i="3"/>
  <c r="E10413" i="3"/>
  <c r="E10415" i="3"/>
  <c r="M10415" i="3" s="1"/>
  <c r="E10419" i="3"/>
  <c r="E10432" i="3"/>
  <c r="E10436" i="3"/>
  <c r="E10445" i="3"/>
  <c r="E10449" i="3"/>
  <c r="E10458" i="3"/>
  <c r="E10461" i="3"/>
  <c r="E10472" i="3"/>
  <c r="E10479" i="3"/>
  <c r="M10479" i="3" s="1"/>
  <c r="E10481" i="3"/>
  <c r="E10490" i="3"/>
  <c r="K10490" i="3" s="1"/>
  <c r="E10493" i="3"/>
  <c r="E10497" i="3"/>
  <c r="M10497" i="3" s="1"/>
  <c r="E10500" i="3"/>
  <c r="K10500" i="3" s="1"/>
  <c r="E10507" i="3"/>
  <c r="E10509" i="3"/>
  <c r="E10518" i="3"/>
  <c r="E10521" i="3"/>
  <c r="K10521" i="3" s="1"/>
  <c r="E10532" i="3"/>
  <c r="K10532" i="3" s="1"/>
  <c r="E10539" i="3"/>
  <c r="E10541" i="3"/>
  <c r="E10550" i="3"/>
  <c r="E10624" i="3"/>
  <c r="N10624" i="3" s="1"/>
  <c r="E10628" i="3"/>
  <c r="E10632" i="3"/>
  <c r="N10632" i="3" s="1"/>
  <c r="E10634" i="3"/>
  <c r="E10636" i="3"/>
  <c r="L10636" i="3" s="1"/>
  <c r="E10641" i="3"/>
  <c r="E10710" i="3"/>
  <c r="M10710" i="3" s="1"/>
  <c r="E10712" i="3"/>
  <c r="E10728" i="3"/>
  <c r="E10731" i="3"/>
  <c r="K10731" i="3" s="1"/>
  <c r="E10754" i="3"/>
  <c r="M10754" i="3" s="1"/>
  <c r="E11046" i="3"/>
  <c r="L11046" i="3" s="1"/>
  <c r="E11060" i="3"/>
  <c r="E11064" i="3"/>
  <c r="E11072" i="3"/>
  <c r="E11091" i="3"/>
  <c r="N11091" i="3" s="1"/>
  <c r="E9637" i="3"/>
  <c r="E9641" i="3"/>
  <c r="E9645" i="3"/>
  <c r="E9649" i="3"/>
  <c r="E9653" i="3"/>
  <c r="E9657" i="3"/>
  <c r="E9661" i="3"/>
  <c r="E9665" i="3"/>
  <c r="E9669" i="3"/>
  <c r="E9673" i="3"/>
  <c r="E9677" i="3"/>
  <c r="E9681" i="3"/>
  <c r="L9681" i="3" s="1"/>
  <c r="E9685" i="3"/>
  <c r="E9689" i="3"/>
  <c r="E9693" i="3"/>
  <c r="E9697" i="3"/>
  <c r="E9701" i="3"/>
  <c r="E9705" i="3"/>
  <c r="E9709" i="3"/>
  <c r="E9713" i="3"/>
  <c r="E9717" i="3"/>
  <c r="L9717" i="3" s="1"/>
  <c r="E9721" i="3"/>
  <c r="N9721" i="3" s="1"/>
  <c r="E9729" i="3"/>
  <c r="N9729" i="3" s="1"/>
  <c r="E9737" i="3"/>
  <c r="N9737" i="3" s="1"/>
  <c r="E9745" i="3"/>
  <c r="N9745" i="3" s="1"/>
  <c r="E9753" i="3"/>
  <c r="N9753" i="3" s="1"/>
  <c r="E9761" i="3"/>
  <c r="N9761" i="3" s="1"/>
  <c r="E9769" i="3"/>
  <c r="E9913" i="3"/>
  <c r="M9913" i="3" s="1"/>
  <c r="E9934" i="3"/>
  <c r="E9939" i="3"/>
  <c r="E9943" i="3"/>
  <c r="L9943" i="3" s="1"/>
  <c r="E9956" i="3"/>
  <c r="N9956" i="3" s="1"/>
  <c r="E9960" i="3"/>
  <c r="N9960" i="3" s="1"/>
  <c r="E9977" i="3"/>
  <c r="M9977" i="3" s="1"/>
  <c r="E9982" i="3"/>
  <c r="E9998" i="3"/>
  <c r="N9998" i="3" s="1"/>
  <c r="E10003" i="3"/>
  <c r="M10003" i="3" s="1"/>
  <c r="E10007" i="3"/>
  <c r="E10020" i="3"/>
  <c r="N10020" i="3" s="1"/>
  <c r="E10024" i="3"/>
  <c r="E10041" i="3"/>
  <c r="E10046" i="3"/>
  <c r="E10058" i="3"/>
  <c r="L10058" i="3" s="1"/>
  <c r="E10063" i="3"/>
  <c r="E10067" i="3"/>
  <c r="E10081" i="3"/>
  <c r="E10231" i="3"/>
  <c r="N10231" i="3" s="1"/>
  <c r="E10233" i="3"/>
  <c r="M10233" i="3" s="1"/>
  <c r="E10244" i="3"/>
  <c r="M10244" i="3" s="1"/>
  <c r="E10277" i="3"/>
  <c r="E10279" i="3"/>
  <c r="E10283" i="3"/>
  <c r="E10285" i="3"/>
  <c r="E10287" i="3"/>
  <c r="E10316" i="3"/>
  <c r="E10319" i="3"/>
  <c r="L10319" i="3" s="1"/>
  <c r="E10333" i="3"/>
  <c r="E10338" i="3"/>
  <c r="E10350" i="3"/>
  <c r="E10357" i="3"/>
  <c r="E10376" i="3"/>
  <c r="E10380" i="3"/>
  <c r="E10391" i="3"/>
  <c r="E10393" i="3"/>
  <c r="L10393" i="3" s="1"/>
  <c r="E10410" i="3"/>
  <c r="N10410" i="3" s="1"/>
  <c r="E10414" i="3"/>
  <c r="E10429" i="3"/>
  <c r="E10431" i="3"/>
  <c r="E10435" i="3"/>
  <c r="E10440" i="3"/>
  <c r="E10444" i="3"/>
  <c r="E10455" i="3"/>
  <c r="M10455" i="3" s="1"/>
  <c r="E10457" i="3"/>
  <c r="M10457" i="3" s="1"/>
  <c r="E10466" i="3"/>
  <c r="E10469" i="3"/>
  <c r="N10469" i="3" s="1"/>
  <c r="E10480" i="3"/>
  <c r="E10487" i="3"/>
  <c r="M10487" i="3" s="1"/>
  <c r="E10489" i="3"/>
  <c r="M10489" i="3" s="1"/>
  <c r="E10508" i="3"/>
  <c r="K10508" i="3" s="1"/>
  <c r="E10515" i="3"/>
  <c r="E10517" i="3"/>
  <c r="E10526" i="3"/>
  <c r="E10529" i="3"/>
  <c r="E10555" i="3"/>
  <c r="E10557" i="3"/>
  <c r="E10595" i="3"/>
  <c r="E10627" i="3"/>
  <c r="E10656" i="3"/>
  <c r="N10656" i="3" s="1"/>
  <c r="E10660" i="3"/>
  <c r="E10670" i="3"/>
  <c r="K10670" i="3" s="1"/>
  <c r="E10678" i="3"/>
  <c r="E10685" i="3"/>
  <c r="K10685" i="3" s="1"/>
  <c r="E10776" i="3"/>
  <c r="E10792" i="3"/>
  <c r="E10795" i="3"/>
  <c r="K10795" i="3" s="1"/>
  <c r="E10802" i="3"/>
  <c r="M10802" i="3" s="1"/>
  <c r="E11020" i="3"/>
  <c r="E10540" i="3"/>
  <c r="K10540" i="3" s="1"/>
  <c r="E10547" i="3"/>
  <c r="E10549" i="3"/>
  <c r="E10558" i="3"/>
  <c r="E10560" i="3"/>
  <c r="N10560" i="3" s="1"/>
  <c r="E10566" i="3"/>
  <c r="E10592" i="3"/>
  <c r="N10592" i="3" s="1"/>
  <c r="E10596" i="3"/>
  <c r="E10600" i="3"/>
  <c r="N10600" i="3" s="1"/>
  <c r="E10602" i="3"/>
  <c r="E10604" i="3"/>
  <c r="L10604" i="3" s="1"/>
  <c r="E10609" i="3"/>
  <c r="E10646" i="3"/>
  <c r="E10648" i="3"/>
  <c r="E10654" i="3"/>
  <c r="E10664" i="3"/>
  <c r="E10675" i="3"/>
  <c r="E10706" i="3"/>
  <c r="N10706" i="3" s="1"/>
  <c r="E10708" i="3"/>
  <c r="E10711" i="3"/>
  <c r="K10711" i="3" s="1"/>
  <c r="E10720" i="3"/>
  <c r="E10744" i="3"/>
  <c r="E10760" i="3"/>
  <c r="E10763" i="3"/>
  <c r="K10763" i="3" s="1"/>
  <c r="E10940" i="3"/>
  <c r="K10940" i="3" s="1"/>
  <c r="E10967" i="3"/>
  <c r="M10967" i="3" s="1"/>
  <c r="E10983" i="3"/>
  <c r="K10983" i="3" s="1"/>
  <c r="E10994" i="3"/>
  <c r="N10994" i="3" s="1"/>
  <c r="E10997" i="3"/>
  <c r="K10997" i="3" s="1"/>
  <c r="E11012" i="3"/>
  <c r="E11014" i="3"/>
  <c r="E11016" i="3"/>
  <c r="N11016" i="3" s="1"/>
  <c r="E11019" i="3"/>
  <c r="K11019" i="3" s="1"/>
  <c r="E11028" i="3"/>
  <c r="N11028" i="3" s="1"/>
  <c r="E11032" i="3"/>
  <c r="N11032" i="3" s="1"/>
  <c r="E11041" i="3"/>
  <c r="E11063" i="3"/>
  <c r="K11063" i="3" s="1"/>
  <c r="E11155" i="3"/>
  <c r="E11159" i="3"/>
  <c r="E11183" i="3"/>
  <c r="E11185" i="3"/>
  <c r="E11209" i="3"/>
  <c r="K11209" i="3" s="1"/>
  <c r="E11211" i="3"/>
  <c r="M11211" i="3" s="1"/>
  <c r="E11213" i="3"/>
  <c r="M11213" i="3" s="1"/>
  <c r="E11216" i="3"/>
  <c r="K11216" i="3" s="1"/>
  <c r="E11239" i="3"/>
  <c r="E11269" i="3"/>
  <c r="E11271" i="3"/>
  <c r="E11275" i="3"/>
  <c r="E11277" i="3"/>
  <c r="M11277" i="3" s="1"/>
  <c r="E11279" i="3"/>
  <c r="E11283" i="3"/>
  <c r="E11288" i="3"/>
  <c r="K11288" i="3" s="1"/>
  <c r="E11292" i="3"/>
  <c r="E11296" i="3"/>
  <c r="K11296" i="3" s="1"/>
  <c r="E11300" i="3"/>
  <c r="E11323" i="3"/>
  <c r="M11323" i="3" s="1"/>
  <c r="E11325" i="3"/>
  <c r="M11325" i="3" s="1"/>
  <c r="E11353" i="3"/>
  <c r="E11375" i="3"/>
  <c r="E11379" i="3"/>
  <c r="M11379" i="3" s="1"/>
  <c r="E11382" i="3"/>
  <c r="E11511" i="3"/>
  <c r="E11513" i="3"/>
  <c r="E11518" i="3"/>
  <c r="E11549" i="3"/>
  <c r="K11549" i="3" s="1"/>
  <c r="E11555" i="3"/>
  <c r="M11555" i="3" s="1"/>
  <c r="E11637" i="3"/>
  <c r="N11637" i="3" s="1"/>
  <c r="E10884" i="3"/>
  <c r="L10884" i="3" s="1"/>
  <c r="E10887" i="3"/>
  <c r="E10900" i="3"/>
  <c r="L10900" i="3" s="1"/>
  <c r="E10903" i="3"/>
  <c r="E10916" i="3"/>
  <c r="L10916" i="3" s="1"/>
  <c r="E10920" i="3"/>
  <c r="L10920" i="3" s="1"/>
  <c r="E10956" i="3"/>
  <c r="K10956" i="3" s="1"/>
  <c r="E10960" i="3"/>
  <c r="E10976" i="3"/>
  <c r="E10978" i="3"/>
  <c r="N10978" i="3" s="1"/>
  <c r="E10986" i="3"/>
  <c r="N10986" i="3" s="1"/>
  <c r="E10988" i="3"/>
  <c r="E10990" i="3"/>
  <c r="E11126" i="3"/>
  <c r="L11126" i="3" s="1"/>
  <c r="E11199" i="3"/>
  <c r="E11227" i="3"/>
  <c r="M11227" i="3" s="1"/>
  <c r="E11229" i="3"/>
  <c r="M11229" i="3" s="1"/>
  <c r="E11232" i="3"/>
  <c r="K11232" i="3" s="1"/>
  <c r="E11309" i="3"/>
  <c r="M11309" i="3" s="1"/>
  <c r="E11311" i="3"/>
  <c r="E11313" i="3"/>
  <c r="E11316" i="3"/>
  <c r="K11316" i="3" s="1"/>
  <c r="E11335" i="3"/>
  <c r="E11339" i="3"/>
  <c r="M11339" i="3" s="1"/>
  <c r="E11350" i="3"/>
  <c r="E11365" i="3"/>
  <c r="M11365" i="3" s="1"/>
  <c r="E11368" i="3"/>
  <c r="E11387" i="3"/>
  <c r="M11387" i="3" s="1"/>
  <c r="E11389" i="3"/>
  <c r="M11389" i="3" s="1"/>
  <c r="E11420" i="3"/>
  <c r="K11420" i="3" s="1"/>
  <c r="E11431" i="3"/>
  <c r="E11441" i="3"/>
  <c r="N11441" i="3" s="1"/>
  <c r="E11445" i="3"/>
  <c r="E11447" i="3"/>
  <c r="M11447" i="3" s="1"/>
  <c r="E11451" i="3"/>
  <c r="M11451" i="3" s="1"/>
  <c r="E11458" i="3"/>
  <c r="E11527" i="3"/>
  <c r="N11527" i="3" s="1"/>
  <c r="E11579" i="3"/>
  <c r="M11579" i="3" s="1"/>
  <c r="E11611" i="3"/>
  <c r="E11589" i="3"/>
  <c r="E11600" i="3"/>
  <c r="E11619" i="3"/>
  <c r="N11619" i="3" s="1"/>
  <c r="E11623" i="3"/>
  <c r="L11623" i="3" s="1"/>
  <c r="E11646" i="3"/>
  <c r="L11646" i="3" s="1"/>
  <c r="E11656" i="3"/>
  <c r="K11656" i="3" s="1"/>
  <c r="E11659" i="3"/>
  <c r="L11659" i="3" s="1"/>
  <c r="E11672" i="3"/>
  <c r="E11675" i="3"/>
  <c r="N11675" i="3" s="1"/>
  <c r="E11688" i="3"/>
  <c r="E11691" i="3"/>
  <c r="N11691" i="3" s="1"/>
  <c r="E11704" i="3"/>
  <c r="E11105" i="3"/>
  <c r="E11107" i="3"/>
  <c r="E11111" i="3"/>
  <c r="L11111" i="3" s="1"/>
  <c r="E11113" i="3"/>
  <c r="E11115" i="3"/>
  <c r="N11115" i="3" s="1"/>
  <c r="E11119" i="3"/>
  <c r="L11119" i="3" s="1"/>
  <c r="E11121" i="3"/>
  <c r="E11158" i="3"/>
  <c r="K11158" i="3" s="1"/>
  <c r="E11169" i="3"/>
  <c r="E11172" i="3"/>
  <c r="K11172" i="3" s="1"/>
  <c r="E11195" i="3"/>
  <c r="M11195" i="3" s="1"/>
  <c r="E11207" i="3"/>
  <c r="E11210" i="3"/>
  <c r="K11210" i="3" s="1"/>
  <c r="E11219" i="3"/>
  <c r="M11219" i="3" s="1"/>
  <c r="E11221" i="3"/>
  <c r="M11221" i="3" s="1"/>
  <c r="E11224" i="3"/>
  <c r="K11224" i="3" s="1"/>
  <c r="E11233" i="3"/>
  <c r="E11261" i="3"/>
  <c r="E11265" i="3"/>
  <c r="M11265" i="3" s="1"/>
  <c r="E11270" i="3"/>
  <c r="K11270" i="3" s="1"/>
  <c r="E11274" i="3"/>
  <c r="E11317" i="3"/>
  <c r="M11317" i="3" s="1"/>
  <c r="E11347" i="3"/>
  <c r="M11347" i="3" s="1"/>
  <c r="E11359" i="3"/>
  <c r="E11371" i="3"/>
  <c r="M11371" i="3" s="1"/>
  <c r="E11383" i="3"/>
  <c r="E11385" i="3"/>
  <c r="K11385" i="3" s="1"/>
  <c r="E11388" i="3"/>
  <c r="K11388" i="3" s="1"/>
  <c r="E11407" i="3"/>
  <c r="E11419" i="3"/>
  <c r="M11419" i="3" s="1"/>
  <c r="E11422" i="3"/>
  <c r="E11485" i="3"/>
  <c r="E11489" i="3"/>
  <c r="L11489" i="3" s="1"/>
  <c r="E11519" i="3"/>
  <c r="E11541" i="3"/>
  <c r="N11541" i="3" s="1"/>
  <c r="E11563" i="3"/>
  <c r="M11563" i="3" s="1"/>
  <c r="E11565" i="3"/>
  <c r="N11565" i="3" s="1"/>
  <c r="E11568" i="3"/>
  <c r="K11568" i="3" s="1"/>
  <c r="E11572" i="3"/>
  <c r="K11572" i="3" s="1"/>
  <c r="E11583" i="3"/>
  <c r="N11583" i="3" s="1"/>
  <c r="E11586" i="3"/>
  <c r="K11586" i="3" s="1"/>
  <c r="E11633" i="3"/>
  <c r="N11633" i="3" s="1"/>
  <c r="E11635" i="3"/>
  <c r="K11635" i="3" s="1"/>
  <c r="E11638" i="3"/>
  <c r="M11638" i="3" s="1"/>
  <c r="E11654" i="3"/>
  <c r="E11670" i="3"/>
  <c r="M11670" i="3" s="1"/>
  <c r="E11686" i="3"/>
  <c r="M11686" i="3" s="1"/>
  <c r="E11702" i="3"/>
  <c r="E11710" i="3"/>
  <c r="E11708" i="3"/>
  <c r="E11714" i="3"/>
  <c r="M11714" i="3" s="1"/>
  <c r="E10919" i="3"/>
  <c r="E10932" i="3"/>
  <c r="L10932" i="3" s="1"/>
  <c r="E10935" i="3"/>
  <c r="M10935" i="3" s="1"/>
  <c r="E10964" i="3"/>
  <c r="K10964" i="3" s="1"/>
  <c r="E10972" i="3"/>
  <c r="K10972" i="3" s="1"/>
  <c r="E10974" i="3"/>
  <c r="E10977" i="3"/>
  <c r="E11008" i="3"/>
  <c r="L11008" i="3" s="1"/>
  <c r="E11010" i="3"/>
  <c r="N11010" i="3" s="1"/>
  <c r="E11013" i="3"/>
  <c r="K11013" i="3" s="1"/>
  <c r="E11031" i="3"/>
  <c r="K11031" i="3" s="1"/>
  <c r="E11058" i="3"/>
  <c r="N11058" i="3" s="1"/>
  <c r="E11066" i="3"/>
  <c r="N11066" i="3" s="1"/>
  <c r="E11068" i="3"/>
  <c r="E11070" i="3"/>
  <c r="E11079" i="3"/>
  <c r="K11079" i="3" s="1"/>
  <c r="E11086" i="3"/>
  <c r="L11086" i="3" s="1"/>
  <c r="E11123" i="3"/>
  <c r="N11123" i="3" s="1"/>
  <c r="E11131" i="3"/>
  <c r="E11133" i="3"/>
  <c r="E11144" i="3"/>
  <c r="M11144" i="3" s="1"/>
  <c r="E11179" i="3"/>
  <c r="M11179" i="3" s="1"/>
  <c r="E11181" i="3"/>
  <c r="M11181" i="3" s="1"/>
  <c r="E11184" i="3"/>
  <c r="K11184" i="3" s="1"/>
  <c r="E11193" i="3"/>
  <c r="E11217" i="3"/>
  <c r="E11235" i="3"/>
  <c r="M11235" i="3" s="1"/>
  <c r="E11237" i="3"/>
  <c r="M11237" i="3" s="1"/>
  <c r="E11240" i="3"/>
  <c r="K11240" i="3" s="1"/>
  <c r="E11247" i="3"/>
  <c r="E11250" i="3"/>
  <c r="K11250" i="3" s="1"/>
  <c r="E11297" i="3"/>
  <c r="M11297" i="3" s="1"/>
  <c r="E11301" i="3"/>
  <c r="E11305" i="3"/>
  <c r="E11310" i="3"/>
  <c r="E11319" i="3"/>
  <c r="E11321" i="3"/>
  <c r="E11324" i="3"/>
  <c r="K11324" i="3" s="1"/>
  <c r="E11342" i="3"/>
  <c r="E11349" i="3"/>
  <c r="M11349" i="3" s="1"/>
  <c r="E11352" i="3"/>
  <c r="E11356" i="3"/>
  <c r="K11356" i="3" s="1"/>
  <c r="E11373" i="3"/>
  <c r="M11373" i="3" s="1"/>
  <c r="E11376" i="3"/>
  <c r="E11397" i="3"/>
  <c r="M11397" i="3" s="1"/>
  <c r="E11400" i="3"/>
  <c r="E11417" i="3"/>
  <c r="E11434" i="3"/>
  <c r="L11434" i="3" s="1"/>
  <c r="E11461" i="3"/>
  <c r="N11461" i="3" s="1"/>
  <c r="E11468" i="3"/>
  <c r="K11468" i="3" s="1"/>
  <c r="E11507" i="3"/>
  <c r="M11507" i="3" s="1"/>
  <c r="E11509" i="3"/>
  <c r="M11509" i="3" s="1"/>
  <c r="E11512" i="3"/>
  <c r="K11512" i="3" s="1"/>
  <c r="E11526" i="3"/>
  <c r="E11530" i="3"/>
  <c r="K11530" i="3" s="1"/>
  <c r="E11534" i="3"/>
  <c r="L11534" i="3" s="1"/>
  <c r="E11547" i="3"/>
  <c r="M11547" i="3" s="1"/>
  <c r="E11603" i="3"/>
  <c r="E11607" i="3"/>
  <c r="E11614" i="3"/>
  <c r="L11614" i="3" s="1"/>
  <c r="E11622" i="3"/>
  <c r="E11630" i="3"/>
  <c r="L11630" i="3" s="1"/>
  <c r="E11649" i="3"/>
  <c r="E11662" i="3"/>
  <c r="M11662" i="3" s="1"/>
  <c r="E11678" i="3"/>
  <c r="M11678" i="3" s="1"/>
  <c r="E11694" i="3"/>
  <c r="M11694" i="3" s="1"/>
  <c r="E11706" i="3"/>
  <c r="E217" i="3"/>
  <c r="L217" i="3" s="1"/>
  <c r="N217" i="3" s="1"/>
  <c r="E261" i="3"/>
  <c r="K261" i="3" s="1"/>
  <c r="E285" i="3"/>
  <c r="K285" i="3" s="1"/>
  <c r="E325" i="3"/>
  <c r="E337" i="3"/>
  <c r="K337" i="3" s="1"/>
  <c r="M337" i="3" s="1"/>
  <c r="E341" i="3"/>
  <c r="K341" i="3" s="1"/>
  <c r="E349" i="3"/>
  <c r="E369" i="3"/>
  <c r="E124" i="3"/>
  <c r="K124" i="3" s="1"/>
  <c r="E208" i="3"/>
  <c r="L208" i="3" s="1"/>
  <c r="N208" i="3" s="1"/>
  <c r="E240" i="3"/>
  <c r="K240" i="3" s="1"/>
  <c r="M240" i="3" s="1"/>
  <c r="E264" i="3"/>
  <c r="E288" i="3"/>
  <c r="L288" i="3" s="1"/>
  <c r="N288" i="3" s="1"/>
  <c r="E312" i="3"/>
  <c r="K312" i="3" s="1"/>
  <c r="M312" i="3" s="1"/>
  <c r="E401" i="3"/>
  <c r="E521" i="3"/>
  <c r="E525" i="3"/>
  <c r="K525" i="3" s="1"/>
  <c r="E689" i="3"/>
  <c r="L689" i="3" s="1"/>
  <c r="N689" i="3" s="1"/>
  <c r="E709" i="3"/>
  <c r="K709" i="3" s="1"/>
  <c r="M709" i="3" s="1"/>
  <c r="E713" i="3"/>
  <c r="K713" i="3" s="1"/>
  <c r="M713" i="3" s="1"/>
  <c r="E717" i="3"/>
  <c r="E721" i="3"/>
  <c r="E781" i="3"/>
  <c r="E785" i="3"/>
  <c r="E801" i="3"/>
  <c r="L801" i="3" s="1"/>
  <c r="E809" i="3"/>
  <c r="K809" i="3" s="1"/>
  <c r="E817" i="3"/>
  <c r="K817" i="3" s="1"/>
  <c r="E825" i="3"/>
  <c r="E837" i="3"/>
  <c r="E909" i="3"/>
  <c r="K909" i="3" s="1"/>
  <c r="E911" i="3"/>
  <c r="E931" i="3"/>
  <c r="L931" i="3" s="1"/>
  <c r="N931" i="3" s="1"/>
  <c r="E939" i="3"/>
  <c r="E945" i="3"/>
  <c r="E946" i="3"/>
  <c r="L946" i="3" s="1"/>
  <c r="N946" i="3" s="1"/>
  <c r="E954" i="3"/>
  <c r="E2652" i="3"/>
  <c r="K2652" i="3" s="1"/>
  <c r="E2674" i="3"/>
  <c r="E277" i="3"/>
  <c r="E309" i="3"/>
  <c r="K309" i="3" s="1"/>
  <c r="E121" i="3"/>
  <c r="K121" i="3" s="1"/>
  <c r="E185" i="3"/>
  <c r="K185" i="3" s="1"/>
  <c r="E467" i="3"/>
  <c r="K467" i="3" s="1"/>
  <c r="M467" i="3" s="1"/>
  <c r="E477" i="3"/>
  <c r="E481" i="3"/>
  <c r="E482" i="3"/>
  <c r="K482" i="3" s="1"/>
  <c r="E493" i="3"/>
  <c r="K493" i="3" s="1"/>
  <c r="E497" i="3"/>
  <c r="E498" i="3"/>
  <c r="K498" i="3" s="1"/>
  <c r="E565" i="3"/>
  <c r="K565" i="3" s="1"/>
  <c r="E585" i="3"/>
  <c r="K585" i="3" s="1"/>
  <c r="E747" i="3"/>
  <c r="E751" i="3"/>
  <c r="E754" i="3"/>
  <c r="K754" i="3" s="1"/>
  <c r="E770" i="3"/>
  <c r="E991" i="3"/>
  <c r="E999" i="3"/>
  <c r="E1011" i="3"/>
  <c r="K1011" i="3" s="1"/>
  <c r="M1011" i="3" s="1"/>
  <c r="E1015" i="3"/>
  <c r="K1015" i="3" s="1"/>
  <c r="E1035" i="3"/>
  <c r="E1041" i="3"/>
  <c r="E1042" i="3"/>
  <c r="K1042" i="3" s="1"/>
  <c r="E1074" i="3"/>
  <c r="E2614" i="3"/>
  <c r="K2614" i="3" s="1"/>
  <c r="E2618" i="3"/>
  <c r="E2671" i="3"/>
  <c r="E2733" i="3"/>
  <c r="M2733" i="3" s="1"/>
  <c r="E2748" i="3"/>
  <c r="E2915" i="3"/>
  <c r="E2932" i="3"/>
  <c r="E2995" i="3"/>
  <c r="E3019" i="3"/>
  <c r="K3019" i="3" s="1"/>
  <c r="E3080" i="3"/>
  <c r="E3088" i="3"/>
  <c r="E3125" i="3"/>
  <c r="E3129" i="3"/>
  <c r="K3129" i="3" s="1"/>
  <c r="E3265" i="3"/>
  <c r="N3265" i="3" s="1"/>
  <c r="E3281" i="3"/>
  <c r="E3297" i="3"/>
  <c r="E3313" i="3"/>
  <c r="N3313" i="3" s="1"/>
  <c r="E589" i="3"/>
  <c r="K589" i="3" s="1"/>
  <c r="E625" i="3"/>
  <c r="K625" i="3" s="1"/>
  <c r="E627" i="3"/>
  <c r="L627" i="3" s="1"/>
  <c r="N627" i="3" s="1"/>
  <c r="E631" i="3"/>
  <c r="E666" i="3"/>
  <c r="E869" i="3"/>
  <c r="E871" i="3"/>
  <c r="E879" i="3"/>
  <c r="E882" i="3"/>
  <c r="K882" i="3" s="1"/>
  <c r="E1088" i="3"/>
  <c r="K1088" i="3" s="1"/>
  <c r="M1088" i="3" s="1"/>
  <c r="E2770" i="3"/>
  <c r="K2770" i="3" s="1"/>
  <c r="E2802" i="3"/>
  <c r="E3257" i="3"/>
  <c r="E3273" i="3"/>
  <c r="E3289" i="3"/>
  <c r="N3289" i="3" s="1"/>
  <c r="E3305" i="3"/>
  <c r="E3321" i="3"/>
  <c r="E2676" i="3"/>
  <c r="E2688" i="3"/>
  <c r="E2700" i="3"/>
  <c r="K2700" i="3" s="1"/>
  <c r="E2708" i="3"/>
  <c r="L2708" i="3" s="1"/>
  <c r="N2708" i="3" s="1"/>
  <c r="E2712" i="3"/>
  <c r="E2739" i="3"/>
  <c r="E2763" i="3"/>
  <c r="E2769" i="3"/>
  <c r="E2779" i="3"/>
  <c r="E2801" i="3"/>
  <c r="E2811" i="3"/>
  <c r="K2811" i="3" s="1"/>
  <c r="E2831" i="3"/>
  <c r="E2847" i="3"/>
  <c r="K2847" i="3" s="1"/>
  <c r="E2851" i="3"/>
  <c r="K2851" i="3" s="1"/>
  <c r="E2855" i="3"/>
  <c r="K2855" i="3" s="1"/>
  <c r="E2859" i="3"/>
  <c r="K2859" i="3" s="1"/>
  <c r="E2863" i="3"/>
  <c r="K2863" i="3" s="1"/>
  <c r="E2867" i="3"/>
  <c r="E2871" i="3"/>
  <c r="L2871" i="3" s="1"/>
  <c r="N2871" i="3" s="1"/>
  <c r="E2875" i="3"/>
  <c r="E2879" i="3"/>
  <c r="E2883" i="3"/>
  <c r="E2887" i="3"/>
  <c r="K2887" i="3" s="1"/>
  <c r="E2891" i="3"/>
  <c r="K2891" i="3" s="1"/>
  <c r="E2895" i="3"/>
  <c r="K2895" i="3" s="1"/>
  <c r="E2899" i="3"/>
  <c r="K2899" i="3" s="1"/>
  <c r="E2903" i="3"/>
  <c r="E2907" i="3"/>
  <c r="E2911" i="3"/>
  <c r="E2971" i="3"/>
  <c r="K2971" i="3" s="1"/>
  <c r="E2987" i="3"/>
  <c r="E3013" i="3"/>
  <c r="E3015" i="3"/>
  <c r="E3017" i="3"/>
  <c r="M3017" i="3" s="1"/>
  <c r="E3025" i="3"/>
  <c r="K3025" i="3" s="1"/>
  <c r="E3029" i="3"/>
  <c r="K3029" i="3" s="1"/>
  <c r="E3031" i="3"/>
  <c r="K3031" i="3" s="1"/>
  <c r="E3035" i="3"/>
  <c r="E3045" i="3"/>
  <c r="E3047" i="3"/>
  <c r="E3096" i="3"/>
  <c r="E3135" i="3"/>
  <c r="E3253" i="3"/>
  <c r="N3253" i="3" s="1"/>
  <c r="E3261" i="3"/>
  <c r="E3269" i="3"/>
  <c r="K3269" i="3" s="1"/>
  <c r="E3277" i="3"/>
  <c r="K3277" i="3" s="1"/>
  <c r="E3285" i="3"/>
  <c r="K3285" i="3" s="1"/>
  <c r="E3293" i="3"/>
  <c r="K3293" i="3" s="1"/>
  <c r="E3301" i="3"/>
  <c r="K3301" i="3" s="1"/>
  <c r="E3309" i="3"/>
  <c r="E3317" i="3"/>
  <c r="E3325" i="3"/>
  <c r="N3325" i="3" s="1"/>
  <c r="E3333" i="3"/>
  <c r="K3333" i="3" s="1"/>
  <c r="E3341" i="3"/>
  <c r="E3349" i="3"/>
  <c r="K3349" i="3" s="1"/>
  <c r="E3357" i="3"/>
  <c r="K3357" i="3" s="1"/>
  <c r="E3365" i="3"/>
  <c r="K3365" i="3" s="1"/>
  <c r="E3373" i="3"/>
  <c r="E3381" i="3"/>
  <c r="N3381" i="3" s="1"/>
  <c r="E3389" i="3"/>
  <c r="N3389" i="3" s="1"/>
  <c r="E3397" i="3"/>
  <c r="K3397" i="3" s="1"/>
  <c r="E3405" i="3"/>
  <c r="E3413" i="3"/>
  <c r="K3413" i="3" s="1"/>
  <c r="E3421" i="3"/>
  <c r="K3421" i="3" s="1"/>
  <c r="E3429" i="3"/>
  <c r="K3429" i="3" s="1"/>
  <c r="E3437" i="3"/>
  <c r="E3449" i="3"/>
  <c r="L3449" i="3" s="1"/>
  <c r="E3457" i="3"/>
  <c r="E3465" i="3"/>
  <c r="E3473" i="3"/>
  <c r="E3481" i="3"/>
  <c r="E3489" i="3"/>
  <c r="E3497" i="3"/>
  <c r="E3505" i="3"/>
  <c r="E3513" i="3"/>
  <c r="K3513" i="3" s="1"/>
  <c r="E3521" i="3"/>
  <c r="E3529" i="3"/>
  <c r="E3537" i="3"/>
  <c r="E3545" i="3"/>
  <c r="E3553" i="3"/>
  <c r="E3561" i="3"/>
  <c r="E3569" i="3"/>
  <c r="E3577" i="3"/>
  <c r="N3577" i="3" s="1"/>
  <c r="E3585" i="3"/>
  <c r="E3593" i="3"/>
  <c r="E3601" i="3"/>
  <c r="E3609" i="3"/>
  <c r="E3617" i="3"/>
  <c r="E3625" i="3"/>
  <c r="E3633" i="3"/>
  <c r="E3641" i="3"/>
  <c r="K3641" i="3" s="1"/>
  <c r="E3649" i="3"/>
  <c r="E3657" i="3"/>
  <c r="E3665" i="3"/>
  <c r="E3673" i="3"/>
  <c r="E3681" i="3"/>
  <c r="E3689" i="3"/>
  <c r="E3697" i="3"/>
  <c r="E3705" i="3"/>
  <c r="N3705" i="3" s="1"/>
  <c r="E3713" i="3"/>
  <c r="E3721" i="3"/>
  <c r="E3729" i="3"/>
  <c r="K3729" i="3" s="1"/>
  <c r="E3737" i="3"/>
  <c r="E3745" i="3"/>
  <c r="E3753" i="3"/>
  <c r="E3761" i="3"/>
  <c r="E3769" i="3"/>
  <c r="M3769" i="3" s="1"/>
  <c r="E3777" i="3"/>
  <c r="E3785" i="3"/>
  <c r="E3793" i="3"/>
  <c r="E3801" i="3"/>
  <c r="E3809" i="3"/>
  <c r="E3817" i="3"/>
  <c r="E3825" i="3"/>
  <c r="E3833" i="3"/>
  <c r="E3848" i="3"/>
  <c r="E3855" i="3"/>
  <c r="E3867" i="3"/>
  <c r="E3880" i="3"/>
  <c r="M3880" i="3" s="1"/>
  <c r="E3887" i="3"/>
  <c r="E3899" i="3"/>
  <c r="E3912" i="3"/>
  <c r="E3919" i="3"/>
  <c r="K3919" i="3" s="1"/>
  <c r="E3931" i="3"/>
  <c r="N3931" i="3" s="1"/>
  <c r="E3944" i="3"/>
  <c r="M3944" i="3" s="1"/>
  <c r="E3953" i="3"/>
  <c r="E3965" i="3"/>
  <c r="K3965" i="3" s="1"/>
  <c r="E3978" i="3"/>
  <c r="M3978" i="3" s="1"/>
  <c r="E3985" i="3"/>
  <c r="K3985" i="3" s="1"/>
  <c r="E3997" i="3"/>
  <c r="E4010" i="3"/>
  <c r="M4010" i="3" s="1"/>
  <c r="E4017" i="3"/>
  <c r="K4017" i="3" s="1"/>
  <c r="E4029" i="3"/>
  <c r="K4029" i="3" s="1"/>
  <c r="E4034" i="3"/>
  <c r="M4034" i="3" s="1"/>
  <c r="E4045" i="3"/>
  <c r="K4045" i="3" s="1"/>
  <c r="E4050" i="3"/>
  <c r="M4050" i="3" s="1"/>
  <c r="E4061" i="3"/>
  <c r="K4061" i="3" s="1"/>
  <c r="E4066" i="3"/>
  <c r="E4077" i="3"/>
  <c r="K4077" i="3" s="1"/>
  <c r="E4082" i="3"/>
  <c r="E4093" i="3"/>
  <c r="K4093" i="3" s="1"/>
  <c r="E4098" i="3"/>
  <c r="E4109" i="3"/>
  <c r="K4109" i="3" s="1"/>
  <c r="E4114" i="3"/>
  <c r="M4114" i="3" s="1"/>
  <c r="E4125" i="3"/>
  <c r="K4125" i="3" s="1"/>
  <c r="E4130" i="3"/>
  <c r="E4141" i="3"/>
  <c r="K4141" i="3" s="1"/>
  <c r="E4146" i="3"/>
  <c r="K4146" i="3" s="1"/>
  <c r="E4157" i="3"/>
  <c r="K4157" i="3" s="1"/>
  <c r="E4162" i="3"/>
  <c r="E4173" i="3"/>
  <c r="K4173" i="3" s="1"/>
  <c r="E4178" i="3"/>
  <c r="M4178" i="3" s="1"/>
  <c r="E4189" i="3"/>
  <c r="K4189" i="3" s="1"/>
  <c r="E4194" i="3"/>
  <c r="M4194" i="3" s="1"/>
  <c r="E4211" i="3"/>
  <c r="L4211" i="3" s="1"/>
  <c r="E4216" i="3"/>
  <c r="E4227" i="3"/>
  <c r="E4232" i="3"/>
  <c r="E4243" i="3"/>
  <c r="E4248" i="3"/>
  <c r="M4248" i="3" s="1"/>
  <c r="E4259" i="3"/>
  <c r="E4264" i="3"/>
  <c r="E4275" i="3"/>
  <c r="K4275" i="3" s="1"/>
  <c r="E4280" i="3"/>
  <c r="E4291" i="3"/>
  <c r="E4296" i="3"/>
  <c r="E4302" i="3"/>
  <c r="E4313" i="3"/>
  <c r="K4313" i="3" s="1"/>
  <c r="E4318" i="3"/>
  <c r="E4329" i="3"/>
  <c r="E4334" i="3"/>
  <c r="K4334" i="3" s="1"/>
  <c r="E4345" i="3"/>
  <c r="L4345" i="3" s="1"/>
  <c r="E4350" i="3"/>
  <c r="E4361" i="3"/>
  <c r="E4366" i="3"/>
  <c r="E4377" i="3"/>
  <c r="K4377" i="3" s="1"/>
  <c r="E4382" i="3"/>
  <c r="E4393" i="3"/>
  <c r="E4399" i="3"/>
  <c r="E4456" i="3"/>
  <c r="E4459" i="3"/>
  <c r="E4472" i="3"/>
  <c r="E4475" i="3"/>
  <c r="E4488" i="3"/>
  <c r="E4491" i="3"/>
  <c r="E4504" i="3"/>
  <c r="E4507" i="3"/>
  <c r="M4507" i="3" s="1"/>
  <c r="E4526" i="3"/>
  <c r="E4529" i="3"/>
  <c r="L4529" i="3" s="1"/>
  <c r="E4542" i="3"/>
  <c r="E4545" i="3"/>
  <c r="L4545" i="3" s="1"/>
  <c r="E4558" i="3"/>
  <c r="L4558" i="3" s="1"/>
  <c r="E4561" i="3"/>
  <c r="L4561" i="3" s="1"/>
  <c r="E4574" i="3"/>
  <c r="M4574" i="3" s="1"/>
  <c r="E3329" i="3"/>
  <c r="N3329" i="3" s="1"/>
  <c r="E3337" i="3"/>
  <c r="E3345" i="3"/>
  <c r="E3353" i="3"/>
  <c r="E3361" i="3"/>
  <c r="E3369" i="3"/>
  <c r="E3377" i="3"/>
  <c r="E3385" i="3"/>
  <c r="E3393" i="3"/>
  <c r="L3393" i="3" s="1"/>
  <c r="E3401" i="3"/>
  <c r="K3401" i="3" s="1"/>
  <c r="E3409" i="3"/>
  <c r="E3417" i="3"/>
  <c r="K3417" i="3" s="1"/>
  <c r="E3425" i="3"/>
  <c r="E3433" i="3"/>
  <c r="E3445" i="3"/>
  <c r="K3445" i="3" s="1"/>
  <c r="E3453" i="3"/>
  <c r="E3461" i="3"/>
  <c r="M3461" i="3" s="1"/>
  <c r="E3469" i="3"/>
  <c r="E3477" i="3"/>
  <c r="K3477" i="3" s="1"/>
  <c r="E3485" i="3"/>
  <c r="E3493" i="3"/>
  <c r="K3493" i="3" s="1"/>
  <c r="E3501" i="3"/>
  <c r="K3501" i="3" s="1"/>
  <c r="E3509" i="3"/>
  <c r="K3509" i="3" s="1"/>
  <c r="E3517" i="3"/>
  <c r="E3525" i="3"/>
  <c r="N3525" i="3" s="1"/>
  <c r="E3533" i="3"/>
  <c r="K3533" i="3" s="1"/>
  <c r="E3541" i="3"/>
  <c r="K3541" i="3" s="1"/>
  <c r="E3549" i="3"/>
  <c r="E3557" i="3"/>
  <c r="K3557" i="3" s="1"/>
  <c r="E3565" i="3"/>
  <c r="K3565" i="3" s="1"/>
  <c r="E3573" i="3"/>
  <c r="K3573" i="3" s="1"/>
  <c r="E3581" i="3"/>
  <c r="E3589" i="3"/>
  <c r="M3589" i="3" s="1"/>
  <c r="E3597" i="3"/>
  <c r="K3597" i="3" s="1"/>
  <c r="E3605" i="3"/>
  <c r="K3605" i="3" s="1"/>
  <c r="E3613" i="3"/>
  <c r="K3613" i="3" s="1"/>
  <c r="E3621" i="3"/>
  <c r="K3621" i="3" s="1"/>
  <c r="E3629" i="3"/>
  <c r="K3629" i="3" s="1"/>
  <c r="E3637" i="3"/>
  <c r="K3637" i="3" s="1"/>
  <c r="E3645" i="3"/>
  <c r="E3653" i="3"/>
  <c r="L3653" i="3" s="1"/>
  <c r="E3661" i="3"/>
  <c r="M3661" i="3" s="1"/>
  <c r="E3669" i="3"/>
  <c r="K3669" i="3" s="1"/>
  <c r="E3677" i="3"/>
  <c r="E3685" i="3"/>
  <c r="K3685" i="3" s="1"/>
  <c r="E3693" i="3"/>
  <c r="K3693" i="3" s="1"/>
  <c r="E3701" i="3"/>
  <c r="K3701" i="3" s="1"/>
  <c r="E3709" i="3"/>
  <c r="E3717" i="3"/>
  <c r="N3717" i="3" s="1"/>
  <c r="E3725" i="3"/>
  <c r="M3725" i="3" s="1"/>
  <c r="E3733" i="3"/>
  <c r="K3733" i="3" s="1"/>
  <c r="E3741" i="3"/>
  <c r="K3741" i="3" s="1"/>
  <c r="E3749" i="3"/>
  <c r="K3749" i="3" s="1"/>
  <c r="E3757" i="3"/>
  <c r="K3757" i="3" s="1"/>
  <c r="E3765" i="3"/>
  <c r="K3765" i="3" s="1"/>
  <c r="E3773" i="3"/>
  <c r="E3781" i="3"/>
  <c r="K3781" i="3" s="1"/>
  <c r="E3789" i="3"/>
  <c r="K3789" i="3" s="1"/>
  <c r="E3797" i="3"/>
  <c r="K3797" i="3" s="1"/>
  <c r="E3805" i="3"/>
  <c r="E3813" i="3"/>
  <c r="K3813" i="3" s="1"/>
  <c r="E3821" i="3"/>
  <c r="K3821" i="3" s="1"/>
  <c r="E3829" i="3"/>
  <c r="K3829" i="3" s="1"/>
  <c r="E3837" i="3"/>
  <c r="E3857" i="3"/>
  <c r="E3871" i="3"/>
  <c r="E3889" i="3"/>
  <c r="E3903" i="3"/>
  <c r="K3903" i="3" s="1"/>
  <c r="E3921" i="3"/>
  <c r="K3921" i="3" s="1"/>
  <c r="E3935" i="3"/>
  <c r="E3955" i="3"/>
  <c r="E3969" i="3"/>
  <c r="E3987" i="3"/>
  <c r="N3987" i="3" s="1"/>
  <c r="E4001" i="3"/>
  <c r="E4019" i="3"/>
  <c r="E2615" i="3"/>
  <c r="E2622" i="3"/>
  <c r="E2638" i="3"/>
  <c r="K2638" i="3" s="1"/>
  <c r="E2640" i="3"/>
  <c r="E2653" i="3"/>
  <c r="E2669" i="3"/>
  <c r="N2669" i="3" s="1"/>
  <c r="E2701" i="3"/>
  <c r="E2713" i="3"/>
  <c r="E2717" i="3"/>
  <c r="E2740" i="3"/>
  <c r="E2744" i="3"/>
  <c r="E2753" i="3"/>
  <c r="E2778" i="3"/>
  <c r="E2788" i="3"/>
  <c r="L2788" i="3" s="1"/>
  <c r="N2788" i="3" s="1"/>
  <c r="E2810" i="3"/>
  <c r="E2820" i="3"/>
  <c r="E2838" i="3"/>
  <c r="K2838" i="3" s="1"/>
  <c r="M2838" i="3" s="1"/>
  <c r="E2914" i="3"/>
  <c r="E2916" i="3"/>
  <c r="K2916" i="3" s="1"/>
  <c r="M2916" i="3" s="1"/>
  <c r="E2931" i="3"/>
  <c r="E2990" i="3"/>
  <c r="E2992" i="3"/>
  <c r="E3018" i="3"/>
  <c r="E3032" i="3"/>
  <c r="E3034" i="3"/>
  <c r="E3065" i="3"/>
  <c r="E3077" i="3"/>
  <c r="K3077" i="3" s="1"/>
  <c r="E3079" i="3"/>
  <c r="E3083" i="3"/>
  <c r="M3083" i="3" s="1"/>
  <c r="E3100" i="3"/>
  <c r="K3100" i="3" s="1"/>
  <c r="E3103" i="3"/>
  <c r="K3103" i="3" s="1"/>
  <c r="E3106" i="3"/>
  <c r="E3108" i="3"/>
  <c r="E3110" i="3"/>
  <c r="E3113" i="3"/>
  <c r="K3113" i="3" s="1"/>
  <c r="E3116" i="3"/>
  <c r="E3119" i="3"/>
  <c r="M3119" i="3" s="1"/>
  <c r="E3122" i="3"/>
  <c r="K3122" i="3" s="1"/>
  <c r="M3122" i="3" s="1"/>
  <c r="E3128" i="3"/>
  <c r="E3255" i="3"/>
  <c r="E3263" i="3"/>
  <c r="N3263" i="3" s="1"/>
  <c r="E3271" i="3"/>
  <c r="E3279" i="3"/>
  <c r="E3287" i="3"/>
  <c r="E3295" i="3"/>
  <c r="E3303" i="3"/>
  <c r="E3311" i="3"/>
  <c r="L3311" i="3" s="1"/>
  <c r="E3319" i="3"/>
  <c r="E3327" i="3"/>
  <c r="E3335" i="3"/>
  <c r="E3343" i="3"/>
  <c r="E3351" i="3"/>
  <c r="E3359" i="3"/>
  <c r="E3367" i="3"/>
  <c r="E3375" i="3"/>
  <c r="N3375" i="3" s="1"/>
  <c r="E3383" i="3"/>
  <c r="E3391" i="3"/>
  <c r="K3391" i="3" s="1"/>
  <c r="E3399" i="3"/>
  <c r="E3407" i="3"/>
  <c r="E3415" i="3"/>
  <c r="E3423" i="3"/>
  <c r="E3431" i="3"/>
  <c r="E3439" i="3"/>
  <c r="N3439" i="3" s="1"/>
  <c r="E3441" i="3"/>
  <c r="E3443" i="3"/>
  <c r="E3451" i="3"/>
  <c r="E3459" i="3"/>
  <c r="E3467" i="3"/>
  <c r="E3475" i="3"/>
  <c r="E3483" i="3"/>
  <c r="N3483" i="3" s="1"/>
  <c r="E3491" i="3"/>
  <c r="K3491" i="3" s="1"/>
  <c r="E3499" i="3"/>
  <c r="E3507" i="3"/>
  <c r="K3507" i="3" s="1"/>
  <c r="E3515" i="3"/>
  <c r="E3523" i="3"/>
  <c r="E3531" i="3"/>
  <c r="E3539" i="3"/>
  <c r="E3547" i="3"/>
  <c r="L3547" i="3" s="1"/>
  <c r="E3555" i="3"/>
  <c r="K3555" i="3" s="1"/>
  <c r="E3563" i="3"/>
  <c r="E3571" i="3"/>
  <c r="E3579" i="3"/>
  <c r="E3587" i="3"/>
  <c r="E3595" i="3"/>
  <c r="E3603" i="3"/>
  <c r="E3611" i="3"/>
  <c r="N3611" i="3" s="1"/>
  <c r="E3619" i="3"/>
  <c r="N3619" i="3" s="1"/>
  <c r="E3627" i="3"/>
  <c r="E3635" i="3"/>
  <c r="E3643" i="3"/>
  <c r="E3651" i="3"/>
  <c r="E3659" i="3"/>
  <c r="E3667" i="3"/>
  <c r="E3675" i="3"/>
  <c r="M3675" i="3" s="1"/>
  <c r="E3683" i="3"/>
  <c r="E3691" i="3"/>
  <c r="E3699" i="3"/>
  <c r="E3707" i="3"/>
  <c r="E3715" i="3"/>
  <c r="E3723" i="3"/>
  <c r="E3731" i="3"/>
  <c r="K3731" i="3" s="1"/>
  <c r="E3739" i="3"/>
  <c r="K3739" i="3" s="1"/>
  <c r="E3747" i="3"/>
  <c r="M3747" i="3" s="1"/>
  <c r="E3755" i="3"/>
  <c r="E3763" i="3"/>
  <c r="N3763" i="3" s="1"/>
  <c r="E3771" i="3"/>
  <c r="E3779" i="3"/>
  <c r="E3787" i="3"/>
  <c r="E3795" i="3"/>
  <c r="K3795" i="3" s="1"/>
  <c r="E3803" i="3"/>
  <c r="M3803" i="3" s="1"/>
  <c r="E3811" i="3"/>
  <c r="L3811" i="3" s="1"/>
  <c r="E3819" i="3"/>
  <c r="E3827" i="3"/>
  <c r="K3827" i="3" s="1"/>
  <c r="E3835" i="3"/>
  <c r="E3843" i="3"/>
  <c r="E3849" i="3"/>
  <c r="E3856" i="3"/>
  <c r="E3863" i="3"/>
  <c r="M3863" i="3" s="1"/>
  <c r="E3875" i="3"/>
  <c r="E3881" i="3"/>
  <c r="E3888" i="3"/>
  <c r="M3888" i="3" s="1"/>
  <c r="E3895" i="3"/>
  <c r="E3907" i="3"/>
  <c r="E3913" i="3"/>
  <c r="K3913" i="3" s="1"/>
  <c r="E3920" i="3"/>
  <c r="L3920" i="3" s="1"/>
  <c r="E3927" i="3"/>
  <c r="M3927" i="3" s="1"/>
  <c r="E3939" i="3"/>
  <c r="L3939" i="3" s="1"/>
  <c r="E3945" i="3"/>
  <c r="K3945" i="3" s="1"/>
  <c r="E3954" i="3"/>
  <c r="E3961" i="3"/>
  <c r="K3961" i="3" s="1"/>
  <c r="E3973" i="3"/>
  <c r="K3973" i="3" s="1"/>
  <c r="E3979" i="3"/>
  <c r="E3986" i="3"/>
  <c r="E3993" i="3"/>
  <c r="E4005" i="3"/>
  <c r="K4005" i="3" s="1"/>
  <c r="E4011" i="3"/>
  <c r="E4018" i="3"/>
  <c r="M4018" i="3" s="1"/>
  <c r="E4025" i="3"/>
  <c r="K4025" i="3" s="1"/>
  <c r="E4030" i="3"/>
  <c r="E4041" i="3"/>
  <c r="K4041" i="3" s="1"/>
  <c r="E4046" i="3"/>
  <c r="E4057" i="3"/>
  <c r="L4057" i="3" s="1"/>
  <c r="E4062" i="3"/>
  <c r="M4062" i="3" s="1"/>
  <c r="E4073" i="3"/>
  <c r="K4073" i="3" s="1"/>
  <c r="E4078" i="3"/>
  <c r="E4089" i="3"/>
  <c r="K4089" i="3" s="1"/>
  <c r="E4094" i="3"/>
  <c r="E4105" i="3"/>
  <c r="K4105" i="3" s="1"/>
  <c r="E4110" i="3"/>
  <c r="E4121" i="3"/>
  <c r="E4126" i="3"/>
  <c r="E4137" i="3"/>
  <c r="K4137" i="3" s="1"/>
  <c r="E4142" i="3"/>
  <c r="E4153" i="3"/>
  <c r="K4153" i="3" s="1"/>
  <c r="E4158" i="3"/>
  <c r="E4169" i="3"/>
  <c r="K4169" i="3" s="1"/>
  <c r="E4174" i="3"/>
  <c r="E4185" i="3"/>
  <c r="N4185" i="3" s="1"/>
  <c r="E4190" i="3"/>
  <c r="E4201" i="3"/>
  <c r="K4201" i="3" s="1"/>
  <c r="E4207" i="3"/>
  <c r="E4212" i="3"/>
  <c r="E4223" i="3"/>
  <c r="E4228" i="3"/>
  <c r="E4239" i="3"/>
  <c r="E4244" i="3"/>
  <c r="E4255" i="3"/>
  <c r="E4260" i="3"/>
  <c r="E4271" i="3"/>
  <c r="N4271" i="3" s="1"/>
  <c r="E4276" i="3"/>
  <c r="E4287" i="3"/>
  <c r="E4292" i="3"/>
  <c r="E4309" i="3"/>
  <c r="E4314" i="3"/>
  <c r="M4314" i="3" s="1"/>
  <c r="E4325" i="3"/>
  <c r="K4325" i="3" s="1"/>
  <c r="E4330" i="3"/>
  <c r="M4330" i="3" s="1"/>
  <c r="E4341" i="3"/>
  <c r="E4346" i="3"/>
  <c r="M4346" i="3" s="1"/>
  <c r="E4357" i="3"/>
  <c r="K4357" i="3" s="1"/>
  <c r="E4362" i="3"/>
  <c r="M4362" i="3" s="1"/>
  <c r="E4373" i="3"/>
  <c r="E4378" i="3"/>
  <c r="M4378" i="3" s="1"/>
  <c r="E4389" i="3"/>
  <c r="K4389" i="3" s="1"/>
  <c r="E4395" i="3"/>
  <c r="E4400" i="3"/>
  <c r="N4400" i="3" s="1"/>
  <c r="E4402" i="3"/>
  <c r="K4402" i="3" s="1"/>
  <c r="E4404" i="3"/>
  <c r="N4404" i="3" s="1"/>
  <c r="E4406" i="3"/>
  <c r="E4408" i="3"/>
  <c r="E4410" i="3"/>
  <c r="E4412" i="3"/>
  <c r="E4414" i="3"/>
  <c r="E4416" i="3"/>
  <c r="N4416" i="3" s="1"/>
  <c r="E4418" i="3"/>
  <c r="K4418" i="3" s="1"/>
  <c r="E4420" i="3"/>
  <c r="N4420" i="3" s="1"/>
  <c r="E4422" i="3"/>
  <c r="E4424" i="3"/>
  <c r="E4426" i="3"/>
  <c r="N4426" i="3" s="1"/>
  <c r="E4428" i="3"/>
  <c r="E4430" i="3"/>
  <c r="E4432" i="3"/>
  <c r="E4434" i="3"/>
  <c r="K4434" i="3" s="1"/>
  <c r="E4436" i="3"/>
  <c r="N4436" i="3" s="1"/>
  <c r="E4438" i="3"/>
  <c r="E4440" i="3"/>
  <c r="E4442" i="3"/>
  <c r="N4442" i="3" s="1"/>
  <c r="E4444" i="3"/>
  <c r="K4444" i="3" s="1"/>
  <c r="E4446" i="3"/>
  <c r="E4448" i="3"/>
  <c r="N4448" i="3" s="1"/>
  <c r="E4450" i="3"/>
  <c r="K4450" i="3" s="1"/>
  <c r="E4452" i="3"/>
  <c r="N4452" i="3" s="1"/>
  <c r="E4455" i="3"/>
  <c r="E4468" i="3"/>
  <c r="E4471" i="3"/>
  <c r="E4484" i="3"/>
  <c r="E4487" i="3"/>
  <c r="E4500" i="3"/>
  <c r="N4500" i="3" s="1"/>
  <c r="E4503" i="3"/>
  <c r="E4522" i="3"/>
  <c r="E4525" i="3"/>
  <c r="L4525" i="3" s="1"/>
  <c r="E4538" i="3"/>
  <c r="E4541" i="3"/>
  <c r="E4554" i="3"/>
  <c r="E4557" i="3"/>
  <c r="L4557" i="3" s="1"/>
  <c r="E4570" i="3"/>
  <c r="E4573" i="3"/>
  <c r="L4573" i="3" s="1"/>
  <c r="E4035" i="3"/>
  <c r="E4043" i="3"/>
  <c r="E4051" i="3"/>
  <c r="E4059" i="3"/>
  <c r="L4059" i="3" s="1"/>
  <c r="E4067" i="3"/>
  <c r="N4067" i="3" s="1"/>
  <c r="E4075" i="3"/>
  <c r="E4083" i="3"/>
  <c r="K4083" i="3" s="1"/>
  <c r="E4091" i="3"/>
  <c r="E4099" i="3"/>
  <c r="E4107" i="3"/>
  <c r="E4115" i="3"/>
  <c r="E4123" i="3"/>
  <c r="K4123" i="3" s="1"/>
  <c r="E4131" i="3"/>
  <c r="L4131" i="3" s="1"/>
  <c r="E4139" i="3"/>
  <c r="E4147" i="3"/>
  <c r="L4147" i="3" s="1"/>
  <c r="E4155" i="3"/>
  <c r="E4163" i="3"/>
  <c r="E4171" i="3"/>
  <c r="E4179" i="3"/>
  <c r="N4179" i="3" s="1"/>
  <c r="E4187" i="3"/>
  <c r="M4187" i="3" s="1"/>
  <c r="E4195" i="3"/>
  <c r="E4205" i="3"/>
  <c r="K4205" i="3" s="1"/>
  <c r="E4213" i="3"/>
  <c r="E4221" i="3"/>
  <c r="K4221" i="3" s="1"/>
  <c r="E4229" i="3"/>
  <c r="K4229" i="3" s="1"/>
  <c r="E4237" i="3"/>
  <c r="K4237" i="3" s="1"/>
  <c r="E4245" i="3"/>
  <c r="E4253" i="3"/>
  <c r="K4253" i="3" s="1"/>
  <c r="E4261" i="3"/>
  <c r="E4269" i="3"/>
  <c r="K4269" i="3" s="1"/>
  <c r="E4277" i="3"/>
  <c r="E4285" i="3"/>
  <c r="K4285" i="3" s="1"/>
  <c r="E4293" i="3"/>
  <c r="K4293" i="3" s="1"/>
  <c r="E4301" i="3"/>
  <c r="K4301" i="3" s="1"/>
  <c r="E4303" i="3"/>
  <c r="E4311" i="3"/>
  <c r="E4319" i="3"/>
  <c r="K4319" i="3" s="1"/>
  <c r="E4327" i="3"/>
  <c r="E4335" i="3"/>
  <c r="E4343" i="3"/>
  <c r="E4351" i="3"/>
  <c r="E4359" i="3"/>
  <c r="E4367" i="3"/>
  <c r="N4367" i="3" s="1"/>
  <c r="E4375" i="3"/>
  <c r="L4375" i="3" s="1"/>
  <c r="E4383" i="3"/>
  <c r="E4391" i="3"/>
  <c r="E4405" i="3"/>
  <c r="M4405" i="3" s="1"/>
  <c r="E4413" i="3"/>
  <c r="L4413" i="3" s="1"/>
  <c r="E4421" i="3"/>
  <c r="E4429" i="3"/>
  <c r="L4429" i="3" s="1"/>
  <c r="E4437" i="3"/>
  <c r="E4445" i="3"/>
  <c r="K4445" i="3" s="1"/>
  <c r="E4453" i="3"/>
  <c r="E4461" i="3"/>
  <c r="L4461" i="3" s="1"/>
  <c r="E4469" i="3"/>
  <c r="K4469" i="3" s="1"/>
  <c r="E4477" i="3"/>
  <c r="L4477" i="3" s="1"/>
  <c r="E4485" i="3"/>
  <c r="E4493" i="3"/>
  <c r="L4493" i="3" s="1"/>
  <c r="E4501" i="3"/>
  <c r="N4501" i="3" s="1"/>
  <c r="E4509" i="3"/>
  <c r="E4519" i="3"/>
  <c r="E4527" i="3"/>
  <c r="E4535" i="3"/>
  <c r="E4543" i="3"/>
  <c r="E4551" i="3"/>
  <c r="E4559" i="3"/>
  <c r="E4567" i="3"/>
  <c r="E4575" i="3"/>
  <c r="N4575" i="3" s="1"/>
  <c r="E6000" i="3"/>
  <c r="L6000" i="3" s="1"/>
  <c r="E6018" i="3"/>
  <c r="E6026" i="3"/>
  <c r="E6040" i="3"/>
  <c r="L6040" i="3" s="1"/>
  <c r="E6128" i="3"/>
  <c r="L6128" i="3" s="1"/>
  <c r="E6146" i="3"/>
  <c r="E6168" i="3"/>
  <c r="N6168" i="3" s="1"/>
  <c r="E6256" i="3"/>
  <c r="E6274" i="3"/>
  <c r="E6296" i="3"/>
  <c r="E6384" i="3"/>
  <c r="L6384" i="3" s="1"/>
  <c r="E6402" i="3"/>
  <c r="E6424" i="3"/>
  <c r="E6512" i="3"/>
  <c r="L6512" i="3" s="1"/>
  <c r="E6530" i="3"/>
  <c r="K6530" i="3" s="1"/>
  <c r="E6552" i="3"/>
  <c r="E6640" i="3"/>
  <c r="L6640" i="3" s="1"/>
  <c r="E6658" i="3"/>
  <c r="E6660" i="3"/>
  <c r="N6660" i="3" s="1"/>
  <c r="E6704" i="3"/>
  <c r="L6704" i="3" s="1"/>
  <c r="E6722" i="3"/>
  <c r="E6724" i="3"/>
  <c r="N6724" i="3" s="1"/>
  <c r="E6758" i="3"/>
  <c r="E6768" i="3"/>
  <c r="L6768" i="3" s="1"/>
  <c r="E5630" i="3"/>
  <c r="L5630" i="3" s="1"/>
  <c r="E5638" i="3"/>
  <c r="M5638" i="3" s="1"/>
  <c r="E5646" i="3"/>
  <c r="E5654" i="3"/>
  <c r="M5654" i="3" s="1"/>
  <c r="E5662" i="3"/>
  <c r="M5662" i="3" s="1"/>
  <c r="E5670" i="3"/>
  <c r="M5670" i="3" s="1"/>
  <c r="E5678" i="3"/>
  <c r="E5686" i="3"/>
  <c r="M5686" i="3" s="1"/>
  <c r="E5694" i="3"/>
  <c r="M5694" i="3" s="1"/>
  <c r="E5702" i="3"/>
  <c r="M5702" i="3" s="1"/>
  <c r="E5710" i="3"/>
  <c r="E5718" i="3"/>
  <c r="M5718" i="3" s="1"/>
  <c r="E5726" i="3"/>
  <c r="M5726" i="3" s="1"/>
  <c r="E5734" i="3"/>
  <c r="M5734" i="3" s="1"/>
  <c r="E5742" i="3"/>
  <c r="E5750" i="3"/>
  <c r="E5758" i="3"/>
  <c r="E5766" i="3"/>
  <c r="M5766" i="3" s="1"/>
  <c r="E5774" i="3"/>
  <c r="E5782" i="3"/>
  <c r="M5782" i="3" s="1"/>
  <c r="E5790" i="3"/>
  <c r="M5790" i="3" s="1"/>
  <c r="E5798" i="3"/>
  <c r="M5798" i="3" s="1"/>
  <c r="E5806" i="3"/>
  <c r="E5814" i="3"/>
  <c r="M5814" i="3" s="1"/>
  <c r="E5862" i="3"/>
  <c r="E5875" i="3"/>
  <c r="M5875" i="3" s="1"/>
  <c r="E5892" i="3"/>
  <c r="E5923" i="3"/>
  <c r="E5946" i="3"/>
  <c r="E5951" i="3"/>
  <c r="L5951" i="3" s="1"/>
  <c r="E5986" i="3"/>
  <c r="E5988" i="3"/>
  <c r="N5988" i="3" s="1"/>
  <c r="E5994" i="3"/>
  <c r="E5999" i="3"/>
  <c r="L5999" i="3" s="1"/>
  <c r="E6006" i="3"/>
  <c r="L6006" i="3" s="1"/>
  <c r="E6008" i="3"/>
  <c r="L6008" i="3" s="1"/>
  <c r="E6013" i="3"/>
  <c r="N6013" i="3" s="1"/>
  <c r="E6054" i="3"/>
  <c r="L6054" i="3" s="1"/>
  <c r="E6056" i="3"/>
  <c r="E6061" i="3"/>
  <c r="E6074" i="3"/>
  <c r="E6079" i="3"/>
  <c r="K6079" i="3" s="1"/>
  <c r="E6096" i="3"/>
  <c r="E6114" i="3"/>
  <c r="E6116" i="3"/>
  <c r="E6127" i="3"/>
  <c r="K6127" i="3" s="1"/>
  <c r="E6134" i="3"/>
  <c r="E6136" i="3"/>
  <c r="E6141" i="3"/>
  <c r="L6141" i="3" s="1"/>
  <c r="E6182" i="3"/>
  <c r="L6182" i="3" s="1"/>
  <c r="E6184" i="3"/>
  <c r="E6189" i="3"/>
  <c r="L6189" i="3" s="1"/>
  <c r="E6207" i="3"/>
  <c r="K6207" i="3" s="1"/>
  <c r="E6224" i="3"/>
  <c r="L6224" i="3" s="1"/>
  <c r="E6242" i="3"/>
  <c r="N6242" i="3" s="1"/>
  <c r="E6244" i="3"/>
  <c r="E6255" i="3"/>
  <c r="E6262" i="3"/>
  <c r="L6262" i="3" s="1"/>
  <c r="E6264" i="3"/>
  <c r="E6269" i="3"/>
  <c r="L6269" i="3" s="1"/>
  <c r="E6310" i="3"/>
  <c r="L6310" i="3" s="1"/>
  <c r="E6312" i="3"/>
  <c r="E6317" i="3"/>
  <c r="E6335" i="3"/>
  <c r="K6335" i="3" s="1"/>
  <c r="E6352" i="3"/>
  <c r="E6370" i="3"/>
  <c r="E6372" i="3"/>
  <c r="N6372" i="3" s="1"/>
  <c r="E6383" i="3"/>
  <c r="K6383" i="3" s="1"/>
  <c r="E6390" i="3"/>
  <c r="L6390" i="3" s="1"/>
  <c r="E6392" i="3"/>
  <c r="E6397" i="3"/>
  <c r="E6438" i="3"/>
  <c r="L6438" i="3" s="1"/>
  <c r="E6440" i="3"/>
  <c r="E6445" i="3"/>
  <c r="L6445" i="3" s="1"/>
  <c r="E6463" i="3"/>
  <c r="K6463" i="3" s="1"/>
  <c r="E6480" i="3"/>
  <c r="L6480" i="3" s="1"/>
  <c r="E6498" i="3"/>
  <c r="E6500" i="3"/>
  <c r="N6500" i="3" s="1"/>
  <c r="E6511" i="3"/>
  <c r="E6518" i="3"/>
  <c r="L6518" i="3" s="1"/>
  <c r="E6520" i="3"/>
  <c r="E6525" i="3"/>
  <c r="L6525" i="3" s="1"/>
  <c r="E6566" i="3"/>
  <c r="L6566" i="3" s="1"/>
  <c r="E6568" i="3"/>
  <c r="E6573" i="3"/>
  <c r="L6573" i="3" s="1"/>
  <c r="E6591" i="3"/>
  <c r="K6591" i="3" s="1"/>
  <c r="E6608" i="3"/>
  <c r="M6608" i="3" s="1"/>
  <c r="E6626" i="3"/>
  <c r="E6628" i="3"/>
  <c r="E6858" i="3"/>
  <c r="N6858" i="3" s="1"/>
  <c r="E6986" i="3"/>
  <c r="N6986" i="3" s="1"/>
  <c r="E3845" i="3"/>
  <c r="K3845" i="3" s="1"/>
  <c r="E3853" i="3"/>
  <c r="K3853" i="3" s="1"/>
  <c r="E3861" i="3"/>
  <c r="K3861" i="3" s="1"/>
  <c r="E3869" i="3"/>
  <c r="E3877" i="3"/>
  <c r="N3877" i="3" s="1"/>
  <c r="E3885" i="3"/>
  <c r="E3893" i="3"/>
  <c r="K3893" i="3" s="1"/>
  <c r="E3901" i="3"/>
  <c r="E3909" i="3"/>
  <c r="K3909" i="3" s="1"/>
  <c r="E3917" i="3"/>
  <c r="K3917" i="3" s="1"/>
  <c r="E3925" i="3"/>
  <c r="K3925" i="3" s="1"/>
  <c r="E3933" i="3"/>
  <c r="E3941" i="3"/>
  <c r="E3949" i="3"/>
  <c r="K3949" i="3" s="1"/>
  <c r="E3951" i="3"/>
  <c r="E3959" i="3"/>
  <c r="E3967" i="3"/>
  <c r="E3975" i="3"/>
  <c r="E3983" i="3"/>
  <c r="E3991" i="3"/>
  <c r="E3999" i="3"/>
  <c r="K3999" i="3" s="1"/>
  <c r="E4007" i="3"/>
  <c r="E4015" i="3"/>
  <c r="E4023" i="3"/>
  <c r="K4023" i="3" s="1"/>
  <c r="E4031" i="3"/>
  <c r="E4039" i="3"/>
  <c r="E4047" i="3"/>
  <c r="E4055" i="3"/>
  <c r="L4055" i="3" s="1"/>
  <c r="E4063" i="3"/>
  <c r="N4063" i="3" s="1"/>
  <c r="E4071" i="3"/>
  <c r="E4079" i="3"/>
  <c r="E4087" i="3"/>
  <c r="E4095" i="3"/>
  <c r="E4103" i="3"/>
  <c r="E4111" i="3"/>
  <c r="E4119" i="3"/>
  <c r="E4127" i="3"/>
  <c r="M4127" i="3" s="1"/>
  <c r="E4135" i="3"/>
  <c r="E4143" i="3"/>
  <c r="E4151" i="3"/>
  <c r="L4151" i="3" s="1"/>
  <c r="E4159" i="3"/>
  <c r="E4167" i="3"/>
  <c r="E4175" i="3"/>
  <c r="E4183" i="3"/>
  <c r="E4191" i="3"/>
  <c r="E4199" i="3"/>
  <c r="E4209" i="3"/>
  <c r="K4209" i="3" s="1"/>
  <c r="E4217" i="3"/>
  <c r="N4217" i="3" s="1"/>
  <c r="E4225" i="3"/>
  <c r="K4225" i="3" s="1"/>
  <c r="E4233" i="3"/>
  <c r="K4233" i="3" s="1"/>
  <c r="E4241" i="3"/>
  <c r="K4241" i="3" s="1"/>
  <c r="E4249" i="3"/>
  <c r="E4257" i="3"/>
  <c r="E4265" i="3"/>
  <c r="E4273" i="3"/>
  <c r="K4273" i="3" s="1"/>
  <c r="E4281" i="3"/>
  <c r="N4281" i="3" s="1"/>
  <c r="E4289" i="3"/>
  <c r="K4289" i="3" s="1"/>
  <c r="E4297" i="3"/>
  <c r="K4297" i="3" s="1"/>
  <c r="E4307" i="3"/>
  <c r="E4315" i="3"/>
  <c r="E4323" i="3"/>
  <c r="N4323" i="3" s="1"/>
  <c r="E4331" i="3"/>
  <c r="M4331" i="3" s="1"/>
  <c r="E4339" i="3"/>
  <c r="E4347" i="3"/>
  <c r="E4355" i="3"/>
  <c r="E4363" i="3"/>
  <c r="E4371" i="3"/>
  <c r="E4379" i="3"/>
  <c r="E4387" i="3"/>
  <c r="M4387" i="3" s="1"/>
  <c r="E4397" i="3"/>
  <c r="K4397" i="3" s="1"/>
  <c r="E4401" i="3"/>
  <c r="L4401" i="3" s="1"/>
  <c r="E4409" i="3"/>
  <c r="E4417" i="3"/>
  <c r="L4417" i="3" s="1"/>
  <c r="E4425" i="3"/>
  <c r="L4425" i="3" s="1"/>
  <c r="E4433" i="3"/>
  <c r="L4433" i="3" s="1"/>
  <c r="E4441" i="3"/>
  <c r="K4441" i="3" s="1"/>
  <c r="E4449" i="3"/>
  <c r="L4449" i="3" s="1"/>
  <c r="E4457" i="3"/>
  <c r="E4465" i="3"/>
  <c r="L4465" i="3" s="1"/>
  <c r="E4473" i="3"/>
  <c r="E4481" i="3"/>
  <c r="L4481" i="3" s="1"/>
  <c r="E4489" i="3"/>
  <c r="L4489" i="3" s="1"/>
  <c r="E4497" i="3"/>
  <c r="L4497" i="3" s="1"/>
  <c r="E4505" i="3"/>
  <c r="E4513" i="3"/>
  <c r="L4513" i="3" s="1"/>
  <c r="E4515" i="3"/>
  <c r="E4523" i="3"/>
  <c r="E4531" i="3"/>
  <c r="K4531" i="3" s="1"/>
  <c r="E4539" i="3"/>
  <c r="E4547" i="3"/>
  <c r="E4555" i="3"/>
  <c r="E4563" i="3"/>
  <c r="E4571" i="3"/>
  <c r="K4571" i="3" s="1"/>
  <c r="E5628" i="3"/>
  <c r="L5628" i="3" s="1"/>
  <c r="E5636" i="3"/>
  <c r="M5636" i="3" s="1"/>
  <c r="E5644" i="3"/>
  <c r="E5652" i="3"/>
  <c r="M5652" i="3" s="1"/>
  <c r="E5660" i="3"/>
  <c r="M5660" i="3" s="1"/>
  <c r="E5668" i="3"/>
  <c r="M5668" i="3" s="1"/>
  <c r="E5676" i="3"/>
  <c r="E5684" i="3"/>
  <c r="M5684" i="3" s="1"/>
  <c r="E5692" i="3"/>
  <c r="M5692" i="3" s="1"/>
  <c r="E5700" i="3"/>
  <c r="M5700" i="3" s="1"/>
  <c r="E5708" i="3"/>
  <c r="E5716" i="3"/>
  <c r="M5716" i="3" s="1"/>
  <c r="E5724" i="3"/>
  <c r="M5724" i="3" s="1"/>
  <c r="E5732" i="3"/>
  <c r="M5732" i="3" s="1"/>
  <c r="E5740" i="3"/>
  <c r="E5748" i="3"/>
  <c r="M5748" i="3" s="1"/>
  <c r="E5756" i="3"/>
  <c r="N5756" i="3" s="1"/>
  <c r="E5764" i="3"/>
  <c r="M5764" i="3" s="1"/>
  <c r="E5772" i="3"/>
  <c r="E5780" i="3"/>
  <c r="M5780" i="3" s="1"/>
  <c r="E5788" i="3"/>
  <c r="M5788" i="3" s="1"/>
  <c r="E5796" i="3"/>
  <c r="M5796" i="3" s="1"/>
  <c r="E5804" i="3"/>
  <c r="E5812" i="3"/>
  <c r="M5812" i="3" s="1"/>
  <c r="E5859" i="3"/>
  <c r="E5866" i="3"/>
  <c r="E5869" i="3"/>
  <c r="E5876" i="3"/>
  <c r="K5876" i="3" s="1"/>
  <c r="E5883" i="3"/>
  <c r="M5883" i="3" s="1"/>
  <c r="E5886" i="3"/>
  <c r="E5928" i="3"/>
  <c r="N5928" i="3" s="1"/>
  <c r="E5931" i="3"/>
  <c r="L5931" i="3" s="1"/>
  <c r="E5941" i="3"/>
  <c r="E5952" i="3"/>
  <c r="L5952" i="3" s="1"/>
  <c r="E5954" i="3"/>
  <c r="E5956" i="3"/>
  <c r="E5962" i="3"/>
  <c r="E5967" i="3"/>
  <c r="L5967" i="3" s="1"/>
  <c r="E5974" i="3"/>
  <c r="E5981" i="3"/>
  <c r="N5981" i="3" s="1"/>
  <c r="E6022" i="3"/>
  <c r="L6022" i="3" s="1"/>
  <c r="E6029" i="3"/>
  <c r="N6029" i="3" s="1"/>
  <c r="E6042" i="3"/>
  <c r="E6047" i="3"/>
  <c r="K6047" i="3" s="1"/>
  <c r="E6055" i="3"/>
  <c r="L6055" i="3" s="1"/>
  <c r="E6062" i="3"/>
  <c r="L6062" i="3" s="1"/>
  <c r="E6064" i="3"/>
  <c r="E6069" i="3"/>
  <c r="L6069" i="3" s="1"/>
  <c r="E6082" i="3"/>
  <c r="K6082" i="3" s="1"/>
  <c r="E6084" i="3"/>
  <c r="E6090" i="3"/>
  <c r="E6095" i="3"/>
  <c r="K6095" i="3" s="1"/>
  <c r="E6102" i="3"/>
  <c r="L6102" i="3" s="1"/>
  <c r="E6104" i="3"/>
  <c r="E6109" i="3"/>
  <c r="E6150" i="3"/>
  <c r="E6152" i="3"/>
  <c r="E6157" i="3"/>
  <c r="L6157" i="3" s="1"/>
  <c r="E6175" i="3"/>
  <c r="K6175" i="3" s="1"/>
  <c r="E6183" i="3"/>
  <c r="K6183" i="3" s="1"/>
  <c r="E6190" i="3"/>
  <c r="E6192" i="3"/>
  <c r="L6192" i="3" s="1"/>
  <c r="E6197" i="3"/>
  <c r="E6204" i="3"/>
  <c r="E6210" i="3"/>
  <c r="E6212" i="3"/>
  <c r="N6212" i="3" s="1"/>
  <c r="E6223" i="3"/>
  <c r="K6223" i="3" s="1"/>
  <c r="E6230" i="3"/>
  <c r="L6230" i="3" s="1"/>
  <c r="E6232" i="3"/>
  <c r="E6237" i="3"/>
  <c r="L6237" i="3" s="1"/>
  <c r="E6278" i="3"/>
  <c r="E6280" i="3"/>
  <c r="K6280" i="3" s="1"/>
  <c r="E6285" i="3"/>
  <c r="L6285" i="3" s="1"/>
  <c r="E6303" i="3"/>
  <c r="K6303" i="3" s="1"/>
  <c r="E6311" i="3"/>
  <c r="K6311" i="3" s="1"/>
  <c r="E6318" i="3"/>
  <c r="E6320" i="3"/>
  <c r="L6320" i="3" s="1"/>
  <c r="E6325" i="3"/>
  <c r="L6325" i="3" s="1"/>
  <c r="E6332" i="3"/>
  <c r="E6338" i="3"/>
  <c r="E6340" i="3"/>
  <c r="E6351" i="3"/>
  <c r="K6351" i="3" s="1"/>
  <c r="E6358" i="3"/>
  <c r="L6358" i="3" s="1"/>
  <c r="E6360" i="3"/>
  <c r="E6365" i="3"/>
  <c r="L6365" i="3" s="1"/>
  <c r="E6406" i="3"/>
  <c r="L6406" i="3" s="1"/>
  <c r="E6408" i="3"/>
  <c r="M6408" i="3" s="1"/>
  <c r="E6413" i="3"/>
  <c r="E6431" i="3"/>
  <c r="E6439" i="3"/>
  <c r="K6439" i="3" s="1"/>
  <c r="E6446" i="3"/>
  <c r="E6448" i="3"/>
  <c r="L6448" i="3" s="1"/>
  <c r="E6453" i="3"/>
  <c r="L6453" i="3" s="1"/>
  <c r="E6460" i="3"/>
  <c r="E6466" i="3"/>
  <c r="K6466" i="3" s="1"/>
  <c r="E6468" i="3"/>
  <c r="E6479" i="3"/>
  <c r="E6486" i="3"/>
  <c r="L6486" i="3" s="1"/>
  <c r="E6488" i="3"/>
  <c r="E6493" i="3"/>
  <c r="L6493" i="3" s="1"/>
  <c r="E6534" i="3"/>
  <c r="L6534" i="3" s="1"/>
  <c r="E6536" i="3"/>
  <c r="E6541" i="3"/>
  <c r="E6559" i="3"/>
  <c r="K6559" i="3" s="1"/>
  <c r="E6567" i="3"/>
  <c r="E6574" i="3"/>
  <c r="E6576" i="3"/>
  <c r="L6576" i="3" s="1"/>
  <c r="E6581" i="3"/>
  <c r="L6581" i="3" s="1"/>
  <c r="E6588" i="3"/>
  <c r="E6594" i="3"/>
  <c r="E6596" i="3"/>
  <c r="E6607" i="3"/>
  <c r="E6614" i="3"/>
  <c r="E6616" i="3"/>
  <c r="E6621" i="3"/>
  <c r="L6621" i="3" s="1"/>
  <c r="E6662" i="3"/>
  <c r="L6662" i="3" s="1"/>
  <c r="E6672" i="3"/>
  <c r="L6672" i="3" s="1"/>
  <c r="E6690" i="3"/>
  <c r="E6692" i="3"/>
  <c r="L6692" i="3" s="1"/>
  <c r="E6726" i="3"/>
  <c r="L6726" i="3" s="1"/>
  <c r="E6736" i="3"/>
  <c r="E6754" i="3"/>
  <c r="E6792" i="3"/>
  <c r="E6824" i="3"/>
  <c r="E6856" i="3"/>
  <c r="E6888" i="3"/>
  <c r="E6920" i="3"/>
  <c r="M6920" i="3" s="1"/>
  <c r="E6952" i="3"/>
  <c r="E6984" i="3"/>
  <c r="E7016" i="3"/>
  <c r="E7048" i="3"/>
  <c r="E6639" i="3"/>
  <c r="K6639" i="3" s="1"/>
  <c r="E6646" i="3"/>
  <c r="L6646" i="3" s="1"/>
  <c r="E6648" i="3"/>
  <c r="E6653" i="3"/>
  <c r="N6653" i="3" s="1"/>
  <c r="E6671" i="3"/>
  <c r="K6671" i="3" s="1"/>
  <c r="E6678" i="3"/>
  <c r="E6680" i="3"/>
  <c r="E6685" i="3"/>
  <c r="L6685" i="3" s="1"/>
  <c r="E6703" i="3"/>
  <c r="K6703" i="3" s="1"/>
  <c r="E6710" i="3"/>
  <c r="L6710" i="3" s="1"/>
  <c r="E6712" i="3"/>
  <c r="E6717" i="3"/>
  <c r="E6735" i="3"/>
  <c r="E6742" i="3"/>
  <c r="E6744" i="3"/>
  <c r="E6749" i="3"/>
  <c r="L6749" i="3" s="1"/>
  <c r="E6767" i="3"/>
  <c r="K6767" i="3" s="1"/>
  <c r="E6773" i="3"/>
  <c r="L6773" i="3" s="1"/>
  <c r="E6780" i="3"/>
  <c r="E6786" i="3"/>
  <c r="K6786" i="3" s="1"/>
  <c r="E6791" i="3"/>
  <c r="K6791" i="3" s="1"/>
  <c r="E6798" i="3"/>
  <c r="E6800" i="3"/>
  <c r="L6800" i="3" s="1"/>
  <c r="E6805" i="3"/>
  <c r="L6805" i="3" s="1"/>
  <c r="E6812" i="3"/>
  <c r="E6818" i="3"/>
  <c r="E6823" i="3"/>
  <c r="K6823" i="3" s="1"/>
  <c r="E6830" i="3"/>
  <c r="E6832" i="3"/>
  <c r="L6832" i="3" s="1"/>
  <c r="E6837" i="3"/>
  <c r="E6844" i="3"/>
  <c r="E6850" i="3"/>
  <c r="E6855" i="3"/>
  <c r="K6855" i="3" s="1"/>
  <c r="E6862" i="3"/>
  <c r="E6864" i="3"/>
  <c r="L6864" i="3" s="1"/>
  <c r="E6869" i="3"/>
  <c r="E6876" i="3"/>
  <c r="K6876" i="3" s="1"/>
  <c r="E6882" i="3"/>
  <c r="K6882" i="3" s="1"/>
  <c r="E6887" i="3"/>
  <c r="K6887" i="3" s="1"/>
  <c r="E6894" i="3"/>
  <c r="E6896" i="3"/>
  <c r="L6896" i="3" s="1"/>
  <c r="E6901" i="3"/>
  <c r="L6901" i="3" s="1"/>
  <c r="E6908" i="3"/>
  <c r="E6914" i="3"/>
  <c r="K6914" i="3" s="1"/>
  <c r="E6919" i="3"/>
  <c r="K6919" i="3" s="1"/>
  <c r="E6926" i="3"/>
  <c r="E6928" i="3"/>
  <c r="L6928" i="3" s="1"/>
  <c r="E6933" i="3"/>
  <c r="L6933" i="3" s="1"/>
  <c r="E6940" i="3"/>
  <c r="E6946" i="3"/>
  <c r="E6951" i="3"/>
  <c r="K6951" i="3" s="1"/>
  <c r="E6958" i="3"/>
  <c r="E6960" i="3"/>
  <c r="L6960" i="3" s="1"/>
  <c r="E6965" i="3"/>
  <c r="E6972" i="3"/>
  <c r="E6978" i="3"/>
  <c r="E6983" i="3"/>
  <c r="K6983" i="3" s="1"/>
  <c r="E6990" i="3"/>
  <c r="E6992" i="3"/>
  <c r="L6992" i="3" s="1"/>
  <c r="E6997" i="3"/>
  <c r="E7004" i="3"/>
  <c r="M7004" i="3" s="1"/>
  <c r="E7010" i="3"/>
  <c r="K7010" i="3" s="1"/>
  <c r="E7015" i="3"/>
  <c r="K7015" i="3" s="1"/>
  <c r="E7022" i="3"/>
  <c r="E7024" i="3"/>
  <c r="L7024" i="3" s="1"/>
  <c r="E7029" i="3"/>
  <c r="L7029" i="3" s="1"/>
  <c r="E7036" i="3"/>
  <c r="E7042" i="3"/>
  <c r="K7042" i="3" s="1"/>
  <c r="E7047" i="3"/>
  <c r="K7047" i="3" s="1"/>
  <c r="E7054" i="3"/>
  <c r="E7056" i="3"/>
  <c r="L7056" i="3" s="1"/>
  <c r="E7061" i="3"/>
  <c r="L7061" i="3" s="1"/>
  <c r="E7068" i="3"/>
  <c r="E7072" i="3"/>
  <c r="N7072" i="3" s="1"/>
  <c r="E7076" i="3"/>
  <c r="N7076" i="3" s="1"/>
  <c r="E7080" i="3"/>
  <c r="E7084" i="3"/>
  <c r="N7084" i="3" s="1"/>
  <c r="E7088" i="3"/>
  <c r="N7088" i="3" s="1"/>
  <c r="E7092" i="3"/>
  <c r="N7092" i="3" s="1"/>
  <c r="E7096" i="3"/>
  <c r="N7096" i="3" s="1"/>
  <c r="E7100" i="3"/>
  <c r="N7100" i="3" s="1"/>
  <c r="E7104" i="3"/>
  <c r="N7104" i="3" s="1"/>
  <c r="E7108" i="3"/>
  <c r="N7108" i="3" s="1"/>
  <c r="E7112" i="3"/>
  <c r="E7116" i="3"/>
  <c r="N7116" i="3" s="1"/>
  <c r="E7120" i="3"/>
  <c r="E7124" i="3"/>
  <c r="N7124" i="3" s="1"/>
  <c r="E7128" i="3"/>
  <c r="N7128" i="3" s="1"/>
  <c r="E7132" i="3"/>
  <c r="N7132" i="3" s="1"/>
  <c r="E7136" i="3"/>
  <c r="N7136" i="3" s="1"/>
  <c r="E7140" i="3"/>
  <c r="N7140" i="3" s="1"/>
  <c r="E7144" i="3"/>
  <c r="E7148" i="3"/>
  <c r="N7148" i="3" s="1"/>
  <c r="E7152" i="3"/>
  <c r="E7156" i="3"/>
  <c r="L7156" i="3" s="1"/>
  <c r="E7160" i="3"/>
  <c r="L7160" i="3" s="1"/>
  <c r="E7164" i="3"/>
  <c r="L7164" i="3" s="1"/>
  <c r="E7168" i="3"/>
  <c r="L7168" i="3" s="1"/>
  <c r="E7172" i="3"/>
  <c r="L7172" i="3" s="1"/>
  <c r="E7176" i="3"/>
  <c r="E7180" i="3"/>
  <c r="L7180" i="3" s="1"/>
  <c r="E7184" i="3"/>
  <c r="E7188" i="3"/>
  <c r="L7188" i="3" s="1"/>
  <c r="E7192" i="3"/>
  <c r="L7192" i="3" s="1"/>
  <c r="E7196" i="3"/>
  <c r="L7196" i="3" s="1"/>
  <c r="E7304" i="3"/>
  <c r="E7322" i="3"/>
  <c r="M7322" i="3" s="1"/>
  <c r="E7325" i="3"/>
  <c r="E7336" i="3"/>
  <c r="E7354" i="3"/>
  <c r="E7357" i="3"/>
  <c r="K7357" i="3" s="1"/>
  <c r="E7368" i="3"/>
  <c r="E7386" i="3"/>
  <c r="M7386" i="3" s="1"/>
  <c r="E7389" i="3"/>
  <c r="E7400" i="3"/>
  <c r="E7418" i="3"/>
  <c r="E7421" i="3"/>
  <c r="L7421" i="3" s="1"/>
  <c r="E7432" i="3"/>
  <c r="E7450" i="3"/>
  <c r="M7450" i="3" s="1"/>
  <c r="E7453" i="3"/>
  <c r="N7453" i="3" s="1"/>
  <c r="E7464" i="3"/>
  <c r="E7859" i="3"/>
  <c r="E7891" i="3"/>
  <c r="E7923" i="3"/>
  <c r="M7923" i="3" s="1"/>
  <c r="E7955" i="3"/>
  <c r="N7955" i="3" s="1"/>
  <c r="E7987" i="3"/>
  <c r="N7987" i="3" s="1"/>
  <c r="E8019" i="3"/>
  <c r="E8051" i="3"/>
  <c r="E8093" i="3"/>
  <c r="M8093" i="3" s="1"/>
  <c r="E5858" i="3"/>
  <c r="E5861" i="3"/>
  <c r="M5861" i="3" s="1"/>
  <c r="E5874" i="3"/>
  <c r="K5874" i="3" s="1"/>
  <c r="E5877" i="3"/>
  <c r="L5877" i="3" s="1"/>
  <c r="E5890" i="3"/>
  <c r="E5893" i="3"/>
  <c r="M5893" i="3" s="1"/>
  <c r="E5921" i="3"/>
  <c r="E5937" i="3"/>
  <c r="L5937" i="3" s="1"/>
  <c r="E5943" i="3"/>
  <c r="L5943" i="3" s="1"/>
  <c r="E5950" i="3"/>
  <c r="L5950" i="3" s="1"/>
  <c r="E5957" i="3"/>
  <c r="L5957" i="3" s="1"/>
  <c r="E5968" i="3"/>
  <c r="L5968" i="3" s="1"/>
  <c r="E5970" i="3"/>
  <c r="K5970" i="3" s="1"/>
  <c r="E5975" i="3"/>
  <c r="L5975" i="3" s="1"/>
  <c r="E5982" i="3"/>
  <c r="E5989" i="3"/>
  <c r="N5989" i="3" s="1"/>
  <c r="E6002" i="3"/>
  <c r="E6007" i="3"/>
  <c r="L6007" i="3" s="1"/>
  <c r="E6014" i="3"/>
  <c r="E6021" i="3"/>
  <c r="N6021" i="3" s="1"/>
  <c r="E6034" i="3"/>
  <c r="E6039" i="3"/>
  <c r="L6039" i="3" s="1"/>
  <c r="E6046" i="3"/>
  <c r="E6048" i="3"/>
  <c r="L6048" i="3" s="1"/>
  <c r="E6053" i="3"/>
  <c r="L6053" i="3" s="1"/>
  <c r="E6066" i="3"/>
  <c r="E6071" i="3"/>
  <c r="N6071" i="3" s="1"/>
  <c r="E6078" i="3"/>
  <c r="L6078" i="3" s="1"/>
  <c r="E6080" i="3"/>
  <c r="E6085" i="3"/>
  <c r="L6085" i="3" s="1"/>
  <c r="E6098" i="3"/>
  <c r="E6103" i="3"/>
  <c r="L6103" i="3" s="1"/>
  <c r="E6110" i="3"/>
  <c r="E6112" i="3"/>
  <c r="L6112" i="3" s="1"/>
  <c r="E6117" i="3"/>
  <c r="N6117" i="3" s="1"/>
  <c r="E6124" i="3"/>
  <c r="M6124" i="3" s="1"/>
  <c r="E6130" i="3"/>
  <c r="E6135" i="3"/>
  <c r="K6135" i="3" s="1"/>
  <c r="E6142" i="3"/>
  <c r="E6144" i="3"/>
  <c r="L6144" i="3" s="1"/>
  <c r="E6149" i="3"/>
  <c r="L6149" i="3" s="1"/>
  <c r="E6156" i="3"/>
  <c r="E6162" i="3"/>
  <c r="K6162" i="3" s="1"/>
  <c r="E6167" i="3"/>
  <c r="K6167" i="3" s="1"/>
  <c r="E6174" i="3"/>
  <c r="L6174" i="3" s="1"/>
  <c r="E6176" i="3"/>
  <c r="L6176" i="3" s="1"/>
  <c r="E6181" i="3"/>
  <c r="L6181" i="3" s="1"/>
  <c r="E6188" i="3"/>
  <c r="L6188" i="3" s="1"/>
  <c r="E6194" i="3"/>
  <c r="E6199" i="3"/>
  <c r="K6199" i="3" s="1"/>
  <c r="E6206" i="3"/>
  <c r="M6206" i="3" s="1"/>
  <c r="E6208" i="3"/>
  <c r="L6208" i="3" s="1"/>
  <c r="E6213" i="3"/>
  <c r="E6220" i="3"/>
  <c r="E6226" i="3"/>
  <c r="E6231" i="3"/>
  <c r="K6231" i="3" s="1"/>
  <c r="E6238" i="3"/>
  <c r="E6240" i="3"/>
  <c r="L6240" i="3" s="1"/>
  <c r="E6245" i="3"/>
  <c r="E6252" i="3"/>
  <c r="L6252" i="3" s="1"/>
  <c r="E6258" i="3"/>
  <c r="M6258" i="3" s="1"/>
  <c r="E6263" i="3"/>
  <c r="K6263" i="3" s="1"/>
  <c r="E6270" i="3"/>
  <c r="E6272" i="3"/>
  <c r="L6272" i="3" s="1"/>
  <c r="E6277" i="3"/>
  <c r="L6277" i="3" s="1"/>
  <c r="E6284" i="3"/>
  <c r="E6290" i="3"/>
  <c r="L6290" i="3" s="1"/>
  <c r="E6295" i="3"/>
  <c r="K6295" i="3" s="1"/>
  <c r="E6302" i="3"/>
  <c r="E6304" i="3"/>
  <c r="L6304" i="3" s="1"/>
  <c r="E6309" i="3"/>
  <c r="L6309" i="3" s="1"/>
  <c r="E6316" i="3"/>
  <c r="L6316" i="3" s="1"/>
  <c r="E6322" i="3"/>
  <c r="E6327" i="3"/>
  <c r="K6327" i="3" s="1"/>
  <c r="E6334" i="3"/>
  <c r="E6336" i="3"/>
  <c r="L6336" i="3" s="1"/>
  <c r="E6341" i="3"/>
  <c r="M6341" i="3" s="1"/>
  <c r="E6348" i="3"/>
  <c r="E6354" i="3"/>
  <c r="E6359" i="3"/>
  <c r="K6359" i="3" s="1"/>
  <c r="E6366" i="3"/>
  <c r="E6368" i="3"/>
  <c r="L6368" i="3" s="1"/>
  <c r="E6373" i="3"/>
  <c r="E6380" i="3"/>
  <c r="L6380" i="3" s="1"/>
  <c r="E6386" i="3"/>
  <c r="E6391" i="3"/>
  <c r="K6391" i="3" s="1"/>
  <c r="E6398" i="3"/>
  <c r="E6400" i="3"/>
  <c r="L6400" i="3" s="1"/>
  <c r="E6405" i="3"/>
  <c r="L6405" i="3" s="1"/>
  <c r="E6412" i="3"/>
  <c r="E6418" i="3"/>
  <c r="E6423" i="3"/>
  <c r="K6423" i="3" s="1"/>
  <c r="E6430" i="3"/>
  <c r="K6430" i="3" s="1"/>
  <c r="E6432" i="3"/>
  <c r="L6432" i="3" s="1"/>
  <c r="E6437" i="3"/>
  <c r="L6437" i="3" s="1"/>
  <c r="E6444" i="3"/>
  <c r="L6444" i="3" s="1"/>
  <c r="E6450" i="3"/>
  <c r="E6455" i="3"/>
  <c r="K6455" i="3" s="1"/>
  <c r="E6462" i="3"/>
  <c r="E6464" i="3"/>
  <c r="E6469" i="3"/>
  <c r="E6476" i="3"/>
  <c r="E6482" i="3"/>
  <c r="E6487" i="3"/>
  <c r="K6487" i="3" s="1"/>
  <c r="E6494" i="3"/>
  <c r="E6496" i="3"/>
  <c r="L6496" i="3" s="1"/>
  <c r="E6501" i="3"/>
  <c r="E6508" i="3"/>
  <c r="L6508" i="3" s="1"/>
  <c r="E6514" i="3"/>
  <c r="K6514" i="3" s="1"/>
  <c r="E6519" i="3"/>
  <c r="K6519" i="3" s="1"/>
  <c r="E6526" i="3"/>
  <c r="E6528" i="3"/>
  <c r="E6533" i="3"/>
  <c r="L6533" i="3" s="1"/>
  <c r="E6540" i="3"/>
  <c r="E6546" i="3"/>
  <c r="L6546" i="3" s="1"/>
  <c r="E6551" i="3"/>
  <c r="N6551" i="3" s="1"/>
  <c r="E6558" i="3"/>
  <c r="E6560" i="3"/>
  <c r="L6560" i="3" s="1"/>
  <c r="E6565" i="3"/>
  <c r="L6565" i="3" s="1"/>
  <c r="E6572" i="3"/>
  <c r="E6578" i="3"/>
  <c r="E6583" i="3"/>
  <c r="K6583" i="3" s="1"/>
  <c r="E6590" i="3"/>
  <c r="N6590" i="3" s="1"/>
  <c r="E6592" i="3"/>
  <c r="K6592" i="3" s="1"/>
  <c r="E6597" i="3"/>
  <c r="E6604" i="3"/>
  <c r="E6610" i="3"/>
  <c r="E6615" i="3"/>
  <c r="E6622" i="3"/>
  <c r="E6624" i="3"/>
  <c r="L6624" i="3" s="1"/>
  <c r="E6629" i="3"/>
  <c r="E6636" i="3"/>
  <c r="K6636" i="3" s="1"/>
  <c r="E6642" i="3"/>
  <c r="E6647" i="3"/>
  <c r="K6647" i="3" s="1"/>
  <c r="E6654" i="3"/>
  <c r="E6656" i="3"/>
  <c r="E6661" i="3"/>
  <c r="L6661" i="3" s="1"/>
  <c r="E6668" i="3"/>
  <c r="E6674" i="3"/>
  <c r="K6674" i="3" s="1"/>
  <c r="E6679" i="3"/>
  <c r="N6679" i="3" s="1"/>
  <c r="E6686" i="3"/>
  <c r="K6686" i="3" s="1"/>
  <c r="E6688" i="3"/>
  <c r="L6688" i="3" s="1"/>
  <c r="E6693" i="3"/>
  <c r="L6693" i="3" s="1"/>
  <c r="E6700" i="3"/>
  <c r="E6706" i="3"/>
  <c r="E6711" i="3"/>
  <c r="K6711" i="3" s="1"/>
  <c r="E6718" i="3"/>
  <c r="E6720" i="3"/>
  <c r="K6720" i="3" s="1"/>
  <c r="E6725" i="3"/>
  <c r="K6725" i="3" s="1"/>
  <c r="E6732" i="3"/>
  <c r="E6738" i="3"/>
  <c r="N6738" i="3" s="1"/>
  <c r="E6743" i="3"/>
  <c r="E6750" i="3"/>
  <c r="E6752" i="3"/>
  <c r="L6752" i="3" s="1"/>
  <c r="E6757" i="3"/>
  <c r="E6764" i="3"/>
  <c r="K6764" i="3" s="1"/>
  <c r="E6774" i="3"/>
  <c r="K6774" i="3" s="1"/>
  <c r="E6776" i="3"/>
  <c r="E6781" i="3"/>
  <c r="L6781" i="3" s="1"/>
  <c r="E6799" i="3"/>
  <c r="E6806" i="3"/>
  <c r="L6806" i="3" s="1"/>
  <c r="E6808" i="3"/>
  <c r="E6813" i="3"/>
  <c r="E6831" i="3"/>
  <c r="E6838" i="3"/>
  <c r="E6840" i="3"/>
  <c r="E6845" i="3"/>
  <c r="L6845" i="3" s="1"/>
  <c r="E6863" i="3"/>
  <c r="E6870" i="3"/>
  <c r="L6870" i="3" s="1"/>
  <c r="E6872" i="3"/>
  <c r="E6877" i="3"/>
  <c r="E6895" i="3"/>
  <c r="E6902" i="3"/>
  <c r="K6902" i="3" s="1"/>
  <c r="E6904" i="3"/>
  <c r="E6909" i="3"/>
  <c r="L6909" i="3" s="1"/>
  <c r="E6927" i="3"/>
  <c r="E6934" i="3"/>
  <c r="L6934" i="3" s="1"/>
  <c r="E6936" i="3"/>
  <c r="E6941" i="3"/>
  <c r="E6959" i="3"/>
  <c r="E6966" i="3"/>
  <c r="E6968" i="3"/>
  <c r="E6973" i="3"/>
  <c r="L6973" i="3" s="1"/>
  <c r="E6991" i="3"/>
  <c r="E6998" i="3"/>
  <c r="L6998" i="3" s="1"/>
  <c r="E7000" i="3"/>
  <c r="E7005" i="3"/>
  <c r="E7023" i="3"/>
  <c r="E7030" i="3"/>
  <c r="E7032" i="3"/>
  <c r="E7037" i="3"/>
  <c r="L7037" i="3" s="1"/>
  <c r="E7055" i="3"/>
  <c r="E7062" i="3"/>
  <c r="L7062" i="3" s="1"/>
  <c r="E7064" i="3"/>
  <c r="E7153" i="3"/>
  <c r="E7157" i="3"/>
  <c r="E7161" i="3"/>
  <c r="E7867" i="3"/>
  <c r="E7899" i="3"/>
  <c r="E7931" i="3"/>
  <c r="E7963" i="3"/>
  <c r="E7995" i="3"/>
  <c r="E8027" i="3"/>
  <c r="K8027" i="3" s="1"/>
  <c r="E8059" i="3"/>
  <c r="K8059" i="3" s="1"/>
  <c r="E8101" i="3"/>
  <c r="E7860" i="3"/>
  <c r="E7868" i="3"/>
  <c r="E7876" i="3"/>
  <c r="E7884" i="3"/>
  <c r="E7892" i="3"/>
  <c r="E7900" i="3"/>
  <c r="E7908" i="3"/>
  <c r="M7908" i="3" s="1"/>
  <c r="E7916" i="3"/>
  <c r="E7924" i="3"/>
  <c r="E7932" i="3"/>
  <c r="E7940" i="3"/>
  <c r="E7948" i="3"/>
  <c r="E7956" i="3"/>
  <c r="E7964" i="3"/>
  <c r="E7972" i="3"/>
  <c r="M7972" i="3" s="1"/>
  <c r="E7980" i="3"/>
  <c r="E7988" i="3"/>
  <c r="E7996" i="3"/>
  <c r="E8004" i="3"/>
  <c r="E8012" i="3"/>
  <c r="E8020" i="3"/>
  <c r="E8028" i="3"/>
  <c r="E8036" i="3"/>
  <c r="M8036" i="3" s="1"/>
  <c r="E8044" i="3"/>
  <c r="E8052" i="3"/>
  <c r="E8060" i="3"/>
  <c r="E8068" i="3"/>
  <c r="E8070" i="3"/>
  <c r="E8078" i="3"/>
  <c r="E8086" i="3"/>
  <c r="L8086" i="3" s="1"/>
  <c r="E8094" i="3"/>
  <c r="E8102" i="3"/>
  <c r="E8110" i="3"/>
  <c r="E8118" i="3"/>
  <c r="E8126" i="3"/>
  <c r="E8134" i="3"/>
  <c r="E8142" i="3"/>
  <c r="E8150" i="3"/>
  <c r="M8150" i="3" s="1"/>
  <c r="E8158" i="3"/>
  <c r="N8158" i="3" s="1"/>
  <c r="E8166" i="3"/>
  <c r="E8174" i="3"/>
  <c r="E8182" i="3"/>
  <c r="E8190" i="3"/>
  <c r="E8198" i="3"/>
  <c r="E8206" i="3"/>
  <c r="E8214" i="3"/>
  <c r="N8214" i="3" s="1"/>
  <c r="E8915" i="3"/>
  <c r="K8915" i="3" s="1"/>
  <c r="E7165" i="3"/>
  <c r="K7165" i="3" s="1"/>
  <c r="E7169" i="3"/>
  <c r="N7169" i="3" s="1"/>
  <c r="E7173" i="3"/>
  <c r="E7177" i="3"/>
  <c r="E7181" i="3"/>
  <c r="E7185" i="3"/>
  <c r="N7185" i="3" s="1"/>
  <c r="E7189" i="3"/>
  <c r="K7189" i="3" s="1"/>
  <c r="E7193" i="3"/>
  <c r="M7193" i="3" s="1"/>
  <c r="E7197" i="3"/>
  <c r="E7201" i="3"/>
  <c r="N7201" i="3" s="1"/>
  <c r="E7205" i="3"/>
  <c r="E7209" i="3"/>
  <c r="E7213" i="3"/>
  <c r="E7217" i="3"/>
  <c r="N7217" i="3" s="1"/>
  <c r="E7221" i="3"/>
  <c r="E7225" i="3"/>
  <c r="M7225" i="3" s="1"/>
  <c r="E7229" i="3"/>
  <c r="E7233" i="3"/>
  <c r="N7233" i="3" s="1"/>
  <c r="E7237" i="3"/>
  <c r="E7241" i="3"/>
  <c r="E7245" i="3"/>
  <c r="E7249" i="3"/>
  <c r="N7249" i="3" s="1"/>
  <c r="E7253" i="3"/>
  <c r="K7253" i="3" s="1"/>
  <c r="E7257" i="3"/>
  <c r="M7257" i="3" s="1"/>
  <c r="E7261" i="3"/>
  <c r="N7261" i="3" s="1"/>
  <c r="E7265" i="3"/>
  <c r="N7265" i="3" s="1"/>
  <c r="E7269" i="3"/>
  <c r="E7273" i="3"/>
  <c r="E7277" i="3"/>
  <c r="E7281" i="3"/>
  <c r="N7281" i="3" s="1"/>
  <c r="E7285" i="3"/>
  <c r="E7289" i="3"/>
  <c r="M7289" i="3" s="1"/>
  <c r="E7293" i="3"/>
  <c r="E7297" i="3"/>
  <c r="N7297" i="3" s="1"/>
  <c r="E7301" i="3"/>
  <c r="E7314" i="3"/>
  <c r="E7317" i="3"/>
  <c r="E7330" i="3"/>
  <c r="M7330" i="3" s="1"/>
  <c r="E7333" i="3"/>
  <c r="L7333" i="3" s="1"/>
  <c r="E7346" i="3"/>
  <c r="L7346" i="3" s="1"/>
  <c r="E7349" i="3"/>
  <c r="E7362" i="3"/>
  <c r="M7362" i="3" s="1"/>
  <c r="E7365" i="3"/>
  <c r="E7378" i="3"/>
  <c r="E7381" i="3"/>
  <c r="E7394" i="3"/>
  <c r="M7394" i="3" s="1"/>
  <c r="E7397" i="3"/>
  <c r="L7397" i="3" s="1"/>
  <c r="E7410" i="3"/>
  <c r="L7410" i="3" s="1"/>
  <c r="E7413" i="3"/>
  <c r="E7426" i="3"/>
  <c r="M7426" i="3" s="1"/>
  <c r="E7429" i="3"/>
  <c r="E7442" i="3"/>
  <c r="E7445" i="3"/>
  <c r="E7458" i="3"/>
  <c r="M7458" i="3" s="1"/>
  <c r="E7461" i="3"/>
  <c r="L7461" i="3" s="1"/>
  <c r="E7474" i="3"/>
  <c r="L7474" i="3" s="1"/>
  <c r="E7477" i="3"/>
  <c r="E7490" i="3"/>
  <c r="M7490" i="3" s="1"/>
  <c r="E7493" i="3"/>
  <c r="L7493" i="3" s="1"/>
  <c r="E7497" i="3"/>
  <c r="E7501" i="3"/>
  <c r="L7501" i="3" s="1"/>
  <c r="E7505" i="3"/>
  <c r="L7505" i="3" s="1"/>
  <c r="E7509" i="3"/>
  <c r="E7513" i="3"/>
  <c r="M7513" i="3" s="1"/>
  <c r="E7517" i="3"/>
  <c r="E7521" i="3"/>
  <c r="L7521" i="3" s="1"/>
  <c r="E7525" i="3"/>
  <c r="L7525" i="3" s="1"/>
  <c r="E7529" i="3"/>
  <c r="E7533" i="3"/>
  <c r="L7533" i="3" s="1"/>
  <c r="E7537" i="3"/>
  <c r="L7537" i="3" s="1"/>
  <c r="E7541" i="3"/>
  <c r="E7545" i="3"/>
  <c r="M7545" i="3" s="1"/>
  <c r="E7549" i="3"/>
  <c r="E7553" i="3"/>
  <c r="L7553" i="3" s="1"/>
  <c r="E7557" i="3"/>
  <c r="L7557" i="3" s="1"/>
  <c r="E7561" i="3"/>
  <c r="E7565" i="3"/>
  <c r="L7565" i="3" s="1"/>
  <c r="E7569" i="3"/>
  <c r="L7569" i="3" s="1"/>
  <c r="E7573" i="3"/>
  <c r="E7577" i="3"/>
  <c r="M7577" i="3" s="1"/>
  <c r="E7581" i="3"/>
  <c r="E7585" i="3"/>
  <c r="L7585" i="3" s="1"/>
  <c r="E7589" i="3"/>
  <c r="L7589" i="3" s="1"/>
  <c r="E7593" i="3"/>
  <c r="E7597" i="3"/>
  <c r="L7597" i="3" s="1"/>
  <c r="E7601" i="3"/>
  <c r="L7601" i="3" s="1"/>
  <c r="E7605" i="3"/>
  <c r="N7605" i="3" s="1"/>
  <c r="E7609" i="3"/>
  <c r="M7609" i="3" s="1"/>
  <c r="E7613" i="3"/>
  <c r="N7613" i="3" s="1"/>
  <c r="E7617" i="3"/>
  <c r="L7617" i="3" s="1"/>
  <c r="E7621" i="3"/>
  <c r="L7621" i="3" s="1"/>
  <c r="E7625" i="3"/>
  <c r="E7629" i="3"/>
  <c r="L7629" i="3" s="1"/>
  <c r="E7633" i="3"/>
  <c r="L7633" i="3" s="1"/>
  <c r="E7637" i="3"/>
  <c r="E7641" i="3"/>
  <c r="M7641" i="3" s="1"/>
  <c r="E7645" i="3"/>
  <c r="E7649" i="3"/>
  <c r="L7649" i="3" s="1"/>
  <c r="E7653" i="3"/>
  <c r="L7653" i="3" s="1"/>
  <c r="E7657" i="3"/>
  <c r="E7661" i="3"/>
  <c r="L7661" i="3" s="1"/>
  <c r="E7665" i="3"/>
  <c r="L7665" i="3" s="1"/>
  <c r="E7669" i="3"/>
  <c r="K7669" i="3" s="1"/>
  <c r="E7673" i="3"/>
  <c r="M7673" i="3" s="1"/>
  <c r="E7677" i="3"/>
  <c r="K7677" i="3" s="1"/>
  <c r="E7681" i="3"/>
  <c r="L7681" i="3" s="1"/>
  <c r="E7685" i="3"/>
  <c r="L7685" i="3" s="1"/>
  <c r="E7689" i="3"/>
  <c r="E7693" i="3"/>
  <c r="L7693" i="3" s="1"/>
  <c r="E7697" i="3"/>
  <c r="L7697" i="3" s="1"/>
  <c r="E7701" i="3"/>
  <c r="E7705" i="3"/>
  <c r="M7705" i="3" s="1"/>
  <c r="E7709" i="3"/>
  <c r="E7713" i="3"/>
  <c r="L7713" i="3" s="1"/>
  <c r="E7717" i="3"/>
  <c r="L7717" i="3" s="1"/>
  <c r="E7721" i="3"/>
  <c r="E7725" i="3"/>
  <c r="L7725" i="3" s="1"/>
  <c r="E7729" i="3"/>
  <c r="L7729" i="3" s="1"/>
  <c r="E7733" i="3"/>
  <c r="E7737" i="3"/>
  <c r="M7737" i="3" s="1"/>
  <c r="E7741" i="3"/>
  <c r="E7745" i="3"/>
  <c r="L7745" i="3" s="1"/>
  <c r="E7749" i="3"/>
  <c r="L7749" i="3" s="1"/>
  <c r="E7753" i="3"/>
  <c r="E7757" i="3"/>
  <c r="L7757" i="3" s="1"/>
  <c r="E7761" i="3"/>
  <c r="L7761" i="3" s="1"/>
  <c r="E7765" i="3"/>
  <c r="E7769" i="3"/>
  <c r="M7769" i="3" s="1"/>
  <c r="E7773" i="3"/>
  <c r="E7777" i="3"/>
  <c r="L7777" i="3" s="1"/>
  <c r="E7781" i="3"/>
  <c r="L7781" i="3" s="1"/>
  <c r="E7785" i="3"/>
  <c r="E7789" i="3"/>
  <c r="L7789" i="3" s="1"/>
  <c r="E7793" i="3"/>
  <c r="L7793" i="3" s="1"/>
  <c r="E7797" i="3"/>
  <c r="E7801" i="3"/>
  <c r="M7801" i="3" s="1"/>
  <c r="E7805" i="3"/>
  <c r="E7809" i="3"/>
  <c r="L7809" i="3" s="1"/>
  <c r="E7813" i="3"/>
  <c r="L7813" i="3" s="1"/>
  <c r="E7817" i="3"/>
  <c r="E7821" i="3"/>
  <c r="L7821" i="3" s="1"/>
  <c r="E7825" i="3"/>
  <c r="L7825" i="3" s="1"/>
  <c r="E7829" i="3"/>
  <c r="E7833" i="3"/>
  <c r="M7833" i="3" s="1"/>
  <c r="E7837" i="3"/>
  <c r="E7841" i="3"/>
  <c r="L7841" i="3" s="1"/>
  <c r="E7845" i="3"/>
  <c r="L7845" i="3" s="1"/>
  <c r="E7849" i="3"/>
  <c r="E7853" i="3"/>
  <c r="L7853" i="3" s="1"/>
  <c r="E7858" i="3"/>
  <c r="E7866" i="3"/>
  <c r="E7874" i="3"/>
  <c r="K7874" i="3" s="1"/>
  <c r="E7882" i="3"/>
  <c r="E7890" i="3"/>
  <c r="E7898" i="3"/>
  <c r="E7906" i="3"/>
  <c r="E7914" i="3"/>
  <c r="E7922" i="3"/>
  <c r="E7930" i="3"/>
  <c r="E7938" i="3"/>
  <c r="K7938" i="3" s="1"/>
  <c r="E7946" i="3"/>
  <c r="N7946" i="3" s="1"/>
  <c r="E7954" i="3"/>
  <c r="E7962" i="3"/>
  <c r="E7970" i="3"/>
  <c r="E7978" i="3"/>
  <c r="E7986" i="3"/>
  <c r="E7994" i="3"/>
  <c r="E8002" i="3"/>
  <c r="K8002" i="3" s="1"/>
  <c r="E8010" i="3"/>
  <c r="E8018" i="3"/>
  <c r="E8026" i="3"/>
  <c r="E8034" i="3"/>
  <c r="E8042" i="3"/>
  <c r="E8050" i="3"/>
  <c r="E8058" i="3"/>
  <c r="E8066" i="3"/>
  <c r="K8066" i="3" s="1"/>
  <c r="E8076" i="3"/>
  <c r="E8084" i="3"/>
  <c r="E8092" i="3"/>
  <c r="E8100" i="3"/>
  <c r="E8108" i="3"/>
  <c r="E8116" i="3"/>
  <c r="E8124" i="3"/>
  <c r="E8132" i="3"/>
  <c r="M8132" i="3" s="1"/>
  <c r="E8140" i="3"/>
  <c r="E8148" i="3"/>
  <c r="E8156" i="3"/>
  <c r="E8164" i="3"/>
  <c r="E8172" i="3"/>
  <c r="E8180" i="3"/>
  <c r="E8188" i="3"/>
  <c r="E8196" i="3"/>
  <c r="M8196" i="3" s="1"/>
  <c r="E8204" i="3"/>
  <c r="E8212" i="3"/>
  <c r="E8220" i="3"/>
  <c r="E7198" i="3"/>
  <c r="E7202" i="3"/>
  <c r="L7202" i="3" s="1"/>
  <c r="E7206" i="3"/>
  <c r="L7206" i="3" s="1"/>
  <c r="E7210" i="3"/>
  <c r="E7214" i="3"/>
  <c r="K7214" i="3" s="1"/>
  <c r="E7218" i="3"/>
  <c r="E7222" i="3"/>
  <c r="L7222" i="3" s="1"/>
  <c r="E7226" i="3"/>
  <c r="L7226" i="3" s="1"/>
  <c r="E7230" i="3"/>
  <c r="E7234" i="3"/>
  <c r="L7234" i="3" s="1"/>
  <c r="E7238" i="3"/>
  <c r="L7238" i="3" s="1"/>
  <c r="E7242" i="3"/>
  <c r="K7242" i="3" s="1"/>
  <c r="E7246" i="3"/>
  <c r="K7246" i="3" s="1"/>
  <c r="E7250" i="3"/>
  <c r="E7254" i="3"/>
  <c r="L7254" i="3" s="1"/>
  <c r="E7258" i="3"/>
  <c r="L7258" i="3" s="1"/>
  <c r="E7262" i="3"/>
  <c r="E7266" i="3"/>
  <c r="L7266" i="3" s="1"/>
  <c r="E7270" i="3"/>
  <c r="L7270" i="3" s="1"/>
  <c r="E7274" i="3"/>
  <c r="E7278" i="3"/>
  <c r="K7278" i="3" s="1"/>
  <c r="E7282" i="3"/>
  <c r="M7282" i="3" s="1"/>
  <c r="E7286" i="3"/>
  <c r="L7286" i="3" s="1"/>
  <c r="E7290" i="3"/>
  <c r="L7290" i="3" s="1"/>
  <c r="E7294" i="3"/>
  <c r="E7298" i="3"/>
  <c r="L7298" i="3" s="1"/>
  <c r="E7302" i="3"/>
  <c r="L7302" i="3" s="1"/>
  <c r="E7315" i="3"/>
  <c r="M7315" i="3" s="1"/>
  <c r="E7331" i="3"/>
  <c r="K7331" i="3" s="1"/>
  <c r="E7334" i="3"/>
  <c r="E7347" i="3"/>
  <c r="L7347" i="3" s="1"/>
  <c r="E7363" i="3"/>
  <c r="E7366" i="3"/>
  <c r="E7379" i="3"/>
  <c r="L7379" i="3" s="1"/>
  <c r="E7395" i="3"/>
  <c r="E7398" i="3"/>
  <c r="E7411" i="3"/>
  <c r="E7427" i="3"/>
  <c r="L7427" i="3" s="1"/>
  <c r="E7430" i="3"/>
  <c r="E7443" i="3"/>
  <c r="L7443" i="3" s="1"/>
  <c r="E7459" i="3"/>
  <c r="E7462" i="3"/>
  <c r="E7475" i="3"/>
  <c r="L7475" i="3" s="1"/>
  <c r="E7491" i="3"/>
  <c r="L7491" i="3" s="1"/>
  <c r="E7494" i="3"/>
  <c r="K7494" i="3" s="1"/>
  <c r="E7498" i="3"/>
  <c r="E7502" i="3"/>
  <c r="N7502" i="3" s="1"/>
  <c r="E7506" i="3"/>
  <c r="N7506" i="3" s="1"/>
  <c r="E7510" i="3"/>
  <c r="E7514" i="3"/>
  <c r="E7518" i="3"/>
  <c r="N7518" i="3" s="1"/>
  <c r="E7522" i="3"/>
  <c r="E7526" i="3"/>
  <c r="K7526" i="3" s="1"/>
  <c r="E7530" i="3"/>
  <c r="E7534" i="3"/>
  <c r="N7534" i="3" s="1"/>
  <c r="E7538" i="3"/>
  <c r="N7538" i="3" s="1"/>
  <c r="E7542" i="3"/>
  <c r="E7546" i="3"/>
  <c r="E7550" i="3"/>
  <c r="N7550" i="3" s="1"/>
  <c r="E7554" i="3"/>
  <c r="L7554" i="3" s="1"/>
  <c r="E7558" i="3"/>
  <c r="K7558" i="3" s="1"/>
  <c r="E7562" i="3"/>
  <c r="E7566" i="3"/>
  <c r="N7566" i="3" s="1"/>
  <c r="E7570" i="3"/>
  <c r="N7570" i="3" s="1"/>
  <c r="E7574" i="3"/>
  <c r="E7578" i="3"/>
  <c r="E7582" i="3"/>
  <c r="N7582" i="3" s="1"/>
  <c r="E7586" i="3"/>
  <c r="E7590" i="3"/>
  <c r="K7590" i="3" s="1"/>
  <c r="E7594" i="3"/>
  <c r="M7594" i="3" s="1"/>
  <c r="E7598" i="3"/>
  <c r="N7598" i="3" s="1"/>
  <c r="E7602" i="3"/>
  <c r="N7602" i="3" s="1"/>
  <c r="E7606" i="3"/>
  <c r="E7610" i="3"/>
  <c r="E7614" i="3"/>
  <c r="N7614" i="3" s="1"/>
  <c r="E7618" i="3"/>
  <c r="L7618" i="3" s="1"/>
  <c r="E7622" i="3"/>
  <c r="K7622" i="3" s="1"/>
  <c r="E7626" i="3"/>
  <c r="E7630" i="3"/>
  <c r="N7630" i="3" s="1"/>
  <c r="E7634" i="3"/>
  <c r="N7634" i="3" s="1"/>
  <c r="E7638" i="3"/>
  <c r="E7642" i="3"/>
  <c r="E7646" i="3"/>
  <c r="N7646" i="3" s="1"/>
  <c r="E7650" i="3"/>
  <c r="E7654" i="3"/>
  <c r="K7654" i="3" s="1"/>
  <c r="E7658" i="3"/>
  <c r="L7658" i="3" s="1"/>
  <c r="E7662" i="3"/>
  <c r="N7662" i="3" s="1"/>
  <c r="E7666" i="3"/>
  <c r="N7666" i="3" s="1"/>
  <c r="E7670" i="3"/>
  <c r="E7674" i="3"/>
  <c r="E7678" i="3"/>
  <c r="N7678" i="3" s="1"/>
  <c r="E7682" i="3"/>
  <c r="L7682" i="3" s="1"/>
  <c r="E7686" i="3"/>
  <c r="K7686" i="3" s="1"/>
  <c r="E7690" i="3"/>
  <c r="M7690" i="3" s="1"/>
  <c r="E7694" i="3"/>
  <c r="N7694" i="3" s="1"/>
  <c r="E7698" i="3"/>
  <c r="N7698" i="3" s="1"/>
  <c r="E7702" i="3"/>
  <c r="E7706" i="3"/>
  <c r="E7710" i="3"/>
  <c r="N7710" i="3" s="1"/>
  <c r="E7714" i="3"/>
  <c r="E7718" i="3"/>
  <c r="K7718" i="3" s="1"/>
  <c r="E7722" i="3"/>
  <c r="E7726" i="3"/>
  <c r="N7726" i="3" s="1"/>
  <c r="E7730" i="3"/>
  <c r="N7730" i="3" s="1"/>
  <c r="E7734" i="3"/>
  <c r="E7738" i="3"/>
  <c r="E7742" i="3"/>
  <c r="N7742" i="3" s="1"/>
  <c r="E7746" i="3"/>
  <c r="E7750" i="3"/>
  <c r="K7750" i="3" s="1"/>
  <c r="E7754" i="3"/>
  <c r="E7758" i="3"/>
  <c r="N7758" i="3" s="1"/>
  <c r="E7762" i="3"/>
  <c r="N7762" i="3" s="1"/>
  <c r="E7766" i="3"/>
  <c r="E7770" i="3"/>
  <c r="E7774" i="3"/>
  <c r="N7774" i="3" s="1"/>
  <c r="E7778" i="3"/>
  <c r="E7782" i="3"/>
  <c r="K7782" i="3" s="1"/>
  <c r="E7786" i="3"/>
  <c r="E7790" i="3"/>
  <c r="N7790" i="3" s="1"/>
  <c r="E7794" i="3"/>
  <c r="N7794" i="3" s="1"/>
  <c r="E7798" i="3"/>
  <c r="E7802" i="3"/>
  <c r="E7806" i="3"/>
  <c r="N7806" i="3" s="1"/>
  <c r="E7810" i="3"/>
  <c r="E7814" i="3"/>
  <c r="K7814" i="3" s="1"/>
  <c r="E7818" i="3"/>
  <c r="E7822" i="3"/>
  <c r="N7822" i="3" s="1"/>
  <c r="E7826" i="3"/>
  <c r="N7826" i="3" s="1"/>
  <c r="E7830" i="3"/>
  <c r="E7834" i="3"/>
  <c r="E7838" i="3"/>
  <c r="N7838" i="3" s="1"/>
  <c r="E7842" i="3"/>
  <c r="E7846" i="3"/>
  <c r="K7846" i="3" s="1"/>
  <c r="E7850" i="3"/>
  <c r="E7854" i="3"/>
  <c r="N7854" i="3" s="1"/>
  <c r="E7864" i="3"/>
  <c r="E7872" i="3"/>
  <c r="E7880" i="3"/>
  <c r="E7888" i="3"/>
  <c r="E7896" i="3"/>
  <c r="E7904" i="3"/>
  <c r="N7904" i="3" s="1"/>
  <c r="E7912" i="3"/>
  <c r="E7920" i="3"/>
  <c r="E7928" i="3"/>
  <c r="E7936" i="3"/>
  <c r="E7944" i="3"/>
  <c r="E7952" i="3"/>
  <c r="E7960" i="3"/>
  <c r="E7968" i="3"/>
  <c r="N7968" i="3" s="1"/>
  <c r="E7976" i="3"/>
  <c r="E7984" i="3"/>
  <c r="E7992" i="3"/>
  <c r="E8000" i="3"/>
  <c r="E8008" i="3"/>
  <c r="E8016" i="3"/>
  <c r="E8024" i="3"/>
  <c r="E8032" i="3"/>
  <c r="N8032" i="3" s="1"/>
  <c r="E8040" i="3"/>
  <c r="E8048" i="3"/>
  <c r="E8056" i="3"/>
  <c r="E8064" i="3"/>
  <c r="E8074" i="3"/>
  <c r="E8082" i="3"/>
  <c r="E8090" i="3"/>
  <c r="E8098" i="3"/>
  <c r="K8098" i="3" s="1"/>
  <c r="E8106" i="3"/>
  <c r="E8114" i="3"/>
  <c r="E8122" i="3"/>
  <c r="E8130" i="3"/>
  <c r="E8138" i="3"/>
  <c r="E8146" i="3"/>
  <c r="E8154" i="3"/>
  <c r="E8162" i="3"/>
  <c r="K8162" i="3" s="1"/>
  <c r="E8170" i="3"/>
  <c r="E8178" i="3"/>
  <c r="E8186" i="3"/>
  <c r="E8194" i="3"/>
  <c r="E8202" i="3"/>
  <c r="E8210" i="3"/>
  <c r="E8218" i="3"/>
  <c r="E8889" i="3"/>
  <c r="E8893" i="3"/>
  <c r="L8893" i="3" s="1"/>
  <c r="E8949" i="3"/>
  <c r="E8981" i="3"/>
  <c r="E9013" i="3"/>
  <c r="E9045" i="3"/>
  <c r="E9077" i="3"/>
  <c r="E9109" i="3"/>
  <c r="E8845" i="3"/>
  <c r="K8845" i="3" s="1"/>
  <c r="E8848" i="3"/>
  <c r="E8853" i="3"/>
  <c r="E8858" i="3"/>
  <c r="K8858" i="3" s="1"/>
  <c r="E8873" i="3"/>
  <c r="E8875" i="3"/>
  <c r="E8877" i="3"/>
  <c r="E8882" i="3"/>
  <c r="E8888" i="3"/>
  <c r="E8912" i="3"/>
  <c r="E8917" i="3"/>
  <c r="E8922" i="3"/>
  <c r="K8922" i="3" s="1"/>
  <c r="E8937" i="3"/>
  <c r="E8842" i="3"/>
  <c r="L8842" i="3" s="1"/>
  <c r="E8852" i="3"/>
  <c r="K8852" i="3" s="1"/>
  <c r="E8857" i="3"/>
  <c r="E8859" i="3"/>
  <c r="N8859" i="3" s="1"/>
  <c r="E8861" i="3"/>
  <c r="L8861" i="3" s="1"/>
  <c r="E8866" i="3"/>
  <c r="K8866" i="3" s="1"/>
  <c r="E8872" i="3"/>
  <c r="L8872" i="3" s="1"/>
  <c r="E8896" i="3"/>
  <c r="E8901" i="3"/>
  <c r="E8906" i="3"/>
  <c r="K8906" i="3" s="1"/>
  <c r="E8910" i="3"/>
  <c r="E8916" i="3"/>
  <c r="M8916" i="3" s="1"/>
  <c r="E8921" i="3"/>
  <c r="E8923" i="3"/>
  <c r="E8925" i="3"/>
  <c r="E8930" i="3"/>
  <c r="E8936" i="3"/>
  <c r="L8936" i="3" s="1"/>
  <c r="E8942" i="3"/>
  <c r="K8942" i="3" s="1"/>
  <c r="E8956" i="3"/>
  <c r="E8965" i="3"/>
  <c r="E8967" i="3"/>
  <c r="K8967" i="3" s="1"/>
  <c r="E8988" i="3"/>
  <c r="K8988" i="3" s="1"/>
  <c r="E8997" i="3"/>
  <c r="E8999" i="3"/>
  <c r="E9020" i="3"/>
  <c r="K9020" i="3" s="1"/>
  <c r="E9029" i="3"/>
  <c r="E9031" i="3"/>
  <c r="K9031" i="3" s="1"/>
  <c r="E9052" i="3"/>
  <c r="E9061" i="3"/>
  <c r="E9063" i="3"/>
  <c r="M9063" i="3" s="1"/>
  <c r="E9084" i="3"/>
  <c r="K9084" i="3" s="1"/>
  <c r="E9093" i="3"/>
  <c r="E9095" i="3"/>
  <c r="E9116" i="3"/>
  <c r="K9116" i="3" s="1"/>
  <c r="E8841" i="3"/>
  <c r="E8849" i="3"/>
  <c r="E8854" i="3"/>
  <c r="E8860" i="3"/>
  <c r="K8860" i="3" s="1"/>
  <c r="E8865" i="3"/>
  <c r="E8870" i="3"/>
  <c r="E8876" i="3"/>
  <c r="K8876" i="3" s="1"/>
  <c r="E8881" i="3"/>
  <c r="E8886" i="3"/>
  <c r="E8892" i="3"/>
  <c r="E8897" i="3"/>
  <c r="E8902" i="3"/>
  <c r="K8902" i="3" s="1"/>
  <c r="E8908" i="3"/>
  <c r="K8908" i="3" s="1"/>
  <c r="E8913" i="3"/>
  <c r="E8918" i="3"/>
  <c r="K8918" i="3" s="1"/>
  <c r="E8924" i="3"/>
  <c r="K8924" i="3" s="1"/>
  <c r="E8929" i="3"/>
  <c r="E8934" i="3"/>
  <c r="M8934" i="3" s="1"/>
  <c r="E8941" i="3"/>
  <c r="E8946" i="3"/>
  <c r="K8946" i="3" s="1"/>
  <c r="E8952" i="3"/>
  <c r="L8952" i="3" s="1"/>
  <c r="E8957" i="3"/>
  <c r="E8962" i="3"/>
  <c r="K8962" i="3" s="1"/>
  <c r="E8968" i="3"/>
  <c r="L8968" i="3" s="1"/>
  <c r="E8973" i="3"/>
  <c r="E8978" i="3"/>
  <c r="E8984" i="3"/>
  <c r="E8989" i="3"/>
  <c r="E8994" i="3"/>
  <c r="K8994" i="3" s="1"/>
  <c r="E9000" i="3"/>
  <c r="E9005" i="3"/>
  <c r="E9010" i="3"/>
  <c r="K9010" i="3" s="1"/>
  <c r="E9016" i="3"/>
  <c r="E9021" i="3"/>
  <c r="M9021" i="3" s="1"/>
  <c r="E9026" i="3"/>
  <c r="E9032" i="3"/>
  <c r="L9032" i="3" s="1"/>
  <c r="E9037" i="3"/>
  <c r="E9042" i="3"/>
  <c r="E9048" i="3"/>
  <c r="L9048" i="3" s="1"/>
  <c r="E9053" i="3"/>
  <c r="E9058" i="3"/>
  <c r="E9064" i="3"/>
  <c r="E9069" i="3"/>
  <c r="E9074" i="3"/>
  <c r="K9074" i="3" s="1"/>
  <c r="E9080" i="3"/>
  <c r="L9080" i="3" s="1"/>
  <c r="E9085" i="3"/>
  <c r="E9090" i="3"/>
  <c r="K9090" i="3" s="1"/>
  <c r="E9096" i="3"/>
  <c r="L9096" i="3" s="1"/>
  <c r="E9101" i="3"/>
  <c r="E9106" i="3"/>
  <c r="E9112" i="3"/>
  <c r="E9117" i="3"/>
  <c r="E9122" i="3"/>
  <c r="K9122" i="3" s="1"/>
  <c r="E9128" i="3"/>
  <c r="E9133" i="3"/>
  <c r="E9138" i="3"/>
  <c r="K9138" i="3" s="1"/>
  <c r="E9144" i="3"/>
  <c r="E9149" i="3"/>
  <c r="M9149" i="3" s="1"/>
  <c r="E9154" i="3"/>
  <c r="E9160" i="3"/>
  <c r="L9160" i="3" s="1"/>
  <c r="E9165" i="3"/>
  <c r="E9170" i="3"/>
  <c r="E9176" i="3"/>
  <c r="L9176" i="3" s="1"/>
  <c r="E9181" i="3"/>
  <c r="E9186" i="3"/>
  <c r="E9192" i="3"/>
  <c r="E9197" i="3"/>
  <c r="E9202" i="3"/>
  <c r="E9208" i="3"/>
  <c r="L9208" i="3" s="1"/>
  <c r="E9213" i="3"/>
  <c r="E9218" i="3"/>
  <c r="K9218" i="3" s="1"/>
  <c r="E9224" i="3"/>
  <c r="E9229" i="3"/>
  <c r="E9234" i="3"/>
  <c r="E9240" i="3"/>
  <c r="E9245" i="3"/>
  <c r="E9250" i="3"/>
  <c r="K9250" i="3" s="1"/>
  <c r="E9256" i="3"/>
  <c r="M9256" i="3" s="1"/>
  <c r="E9261" i="3"/>
  <c r="E9266" i="3"/>
  <c r="K9266" i="3" s="1"/>
  <c r="E9272" i="3"/>
  <c r="E9296" i="3"/>
  <c r="M9296" i="3" s="1"/>
  <c r="E9301" i="3"/>
  <c r="E9306" i="3"/>
  <c r="E9310" i="3"/>
  <c r="K9310" i="3" s="1"/>
  <c r="E9316" i="3"/>
  <c r="E9321" i="3"/>
  <c r="E9323" i="3"/>
  <c r="E9325" i="3"/>
  <c r="E9330" i="3"/>
  <c r="E9336" i="3"/>
  <c r="E9356" i="3"/>
  <c r="E9359" i="3"/>
  <c r="M9359" i="3" s="1"/>
  <c r="E9376" i="3"/>
  <c r="E9382" i="3"/>
  <c r="K9382" i="3" s="1"/>
  <c r="E9385" i="3"/>
  <c r="M9385" i="3" s="1"/>
  <c r="E9388" i="3"/>
  <c r="E9409" i="3"/>
  <c r="E9425" i="3"/>
  <c r="N9425" i="3" s="1"/>
  <c r="E9441" i="3"/>
  <c r="E9457" i="3"/>
  <c r="M9457" i="3" s="1"/>
  <c r="E9473" i="3"/>
  <c r="E9489" i="3"/>
  <c r="M9489" i="3" s="1"/>
  <c r="E9505" i="3"/>
  <c r="M9505" i="3" s="1"/>
  <c r="E9521" i="3"/>
  <c r="E9537" i="3"/>
  <c r="L9537" i="3" s="1"/>
  <c r="E9547" i="3"/>
  <c r="E9558" i="3"/>
  <c r="E9565" i="3"/>
  <c r="E9577" i="3"/>
  <c r="E9929" i="3"/>
  <c r="M9929" i="3" s="1"/>
  <c r="E9961" i="3"/>
  <c r="M9961" i="3" s="1"/>
  <c r="E9993" i="3"/>
  <c r="E10025" i="3"/>
  <c r="E10093" i="3"/>
  <c r="N10093" i="3" s="1"/>
  <c r="E10097" i="3"/>
  <c r="E10101" i="3"/>
  <c r="L10101" i="3" s="1"/>
  <c r="E10105" i="3"/>
  <c r="E10109" i="3"/>
  <c r="L10109" i="3" s="1"/>
  <c r="E9126" i="3"/>
  <c r="K9126" i="3" s="1"/>
  <c r="E9132" i="3"/>
  <c r="E9142" i="3"/>
  <c r="M9142" i="3" s="1"/>
  <c r="E9148" i="3"/>
  <c r="E9158" i="3"/>
  <c r="E9164" i="3"/>
  <c r="K9164" i="3" s="1"/>
  <c r="E9174" i="3"/>
  <c r="E9180" i="3"/>
  <c r="K9180" i="3" s="1"/>
  <c r="E9190" i="3"/>
  <c r="K9190" i="3" s="1"/>
  <c r="E9196" i="3"/>
  <c r="E9206" i="3"/>
  <c r="E9212" i="3"/>
  <c r="E9222" i="3"/>
  <c r="E9228" i="3"/>
  <c r="K9228" i="3" s="1"/>
  <c r="E9238" i="3"/>
  <c r="E9244" i="3"/>
  <c r="K9244" i="3" s="1"/>
  <c r="E9254" i="3"/>
  <c r="K9254" i="3" s="1"/>
  <c r="E9260" i="3"/>
  <c r="E9280" i="3"/>
  <c r="M9280" i="3" s="1"/>
  <c r="E9290" i="3"/>
  <c r="N9290" i="3" s="1"/>
  <c r="E9294" i="3"/>
  <c r="E9300" i="3"/>
  <c r="K9300" i="3" s="1"/>
  <c r="E9348" i="3"/>
  <c r="E9354" i="3"/>
  <c r="E9368" i="3"/>
  <c r="K9368" i="3" s="1"/>
  <c r="E9374" i="3"/>
  <c r="E9400" i="3"/>
  <c r="E9416" i="3"/>
  <c r="E9432" i="3"/>
  <c r="E9448" i="3"/>
  <c r="K9448" i="3" s="1"/>
  <c r="E9464" i="3"/>
  <c r="E9480" i="3"/>
  <c r="E9496" i="3"/>
  <c r="E9512" i="3"/>
  <c r="E9528" i="3"/>
  <c r="E9544" i="3"/>
  <c r="N10392" i="3"/>
  <c r="K10392" i="3"/>
  <c r="E9927" i="3"/>
  <c r="E9959" i="3"/>
  <c r="L9959" i="3" s="1"/>
  <c r="E9991" i="3"/>
  <c r="L9991" i="3" s="1"/>
  <c r="E10023" i="3"/>
  <c r="E8948" i="3"/>
  <c r="M8948" i="3" s="1"/>
  <c r="E8953" i="3"/>
  <c r="E8958" i="3"/>
  <c r="E8964" i="3"/>
  <c r="K8964" i="3" s="1"/>
  <c r="E8969" i="3"/>
  <c r="E8974" i="3"/>
  <c r="K8974" i="3" s="1"/>
  <c r="E8980" i="3"/>
  <c r="K8980" i="3" s="1"/>
  <c r="E8985" i="3"/>
  <c r="E8990" i="3"/>
  <c r="E8996" i="3"/>
  <c r="E9001" i="3"/>
  <c r="E9006" i="3"/>
  <c r="K9006" i="3" s="1"/>
  <c r="E9012" i="3"/>
  <c r="E9017" i="3"/>
  <c r="E9022" i="3"/>
  <c r="K9022" i="3" s="1"/>
  <c r="E9028" i="3"/>
  <c r="E9033" i="3"/>
  <c r="E9038" i="3"/>
  <c r="E9044" i="3"/>
  <c r="E9049" i="3"/>
  <c r="E9054" i="3"/>
  <c r="E9060" i="3"/>
  <c r="K9060" i="3" s="1"/>
  <c r="E9065" i="3"/>
  <c r="N9065" i="3" s="1"/>
  <c r="E9070" i="3"/>
  <c r="E9076" i="3"/>
  <c r="M9076" i="3" s="1"/>
  <c r="E9081" i="3"/>
  <c r="E9086" i="3"/>
  <c r="E9092" i="3"/>
  <c r="K9092" i="3" s="1"/>
  <c r="E9097" i="3"/>
  <c r="E9102" i="3"/>
  <c r="K9102" i="3" s="1"/>
  <c r="E9108" i="3"/>
  <c r="K9108" i="3" s="1"/>
  <c r="E9113" i="3"/>
  <c r="E9118" i="3"/>
  <c r="E9124" i="3"/>
  <c r="N9124" i="3" s="1"/>
  <c r="E9129" i="3"/>
  <c r="E9134" i="3"/>
  <c r="K9134" i="3" s="1"/>
  <c r="E9140" i="3"/>
  <c r="E9145" i="3"/>
  <c r="E9150" i="3"/>
  <c r="K9150" i="3" s="1"/>
  <c r="E9156" i="3"/>
  <c r="E9161" i="3"/>
  <c r="E9166" i="3"/>
  <c r="E9172" i="3"/>
  <c r="E9177" i="3"/>
  <c r="E9182" i="3"/>
  <c r="E9188" i="3"/>
  <c r="K9188" i="3" s="1"/>
  <c r="E9193" i="3"/>
  <c r="N9193" i="3" s="1"/>
  <c r="E9198" i="3"/>
  <c r="E9204" i="3"/>
  <c r="M9204" i="3" s="1"/>
  <c r="E9209" i="3"/>
  <c r="E9214" i="3"/>
  <c r="E9220" i="3"/>
  <c r="K9220" i="3" s="1"/>
  <c r="E9225" i="3"/>
  <c r="E9230" i="3"/>
  <c r="K9230" i="3" s="1"/>
  <c r="E9236" i="3"/>
  <c r="K9236" i="3" s="1"/>
  <c r="E9241" i="3"/>
  <c r="E9246" i="3"/>
  <c r="E9252" i="3"/>
  <c r="E9257" i="3"/>
  <c r="E9262" i="3"/>
  <c r="K9262" i="3" s="1"/>
  <c r="E9268" i="3"/>
  <c r="E9273" i="3"/>
  <c r="E9275" i="3"/>
  <c r="E9277" i="3"/>
  <c r="L9277" i="3" s="1"/>
  <c r="E9282" i="3"/>
  <c r="E9288" i="3"/>
  <c r="E9312" i="3"/>
  <c r="E9317" i="3"/>
  <c r="E9322" i="3"/>
  <c r="E9341" i="3"/>
  <c r="M9341" i="3" s="1"/>
  <c r="E9344" i="3"/>
  <c r="K9344" i="3" s="1"/>
  <c r="E9358" i="3"/>
  <c r="E9361" i="3"/>
  <c r="E9364" i="3"/>
  <c r="N9364" i="3" s="1"/>
  <c r="E9384" i="3"/>
  <c r="E9393" i="3"/>
  <c r="M9393" i="3" s="1"/>
  <c r="E9396" i="3"/>
  <c r="E9944" i="3"/>
  <c r="N9944" i="3" s="1"/>
  <c r="E9954" i="3"/>
  <c r="N9954" i="3" s="1"/>
  <c r="E9976" i="3"/>
  <c r="E9986" i="3"/>
  <c r="M9986" i="3" s="1"/>
  <c r="E10008" i="3"/>
  <c r="E10018" i="3"/>
  <c r="E10040" i="3"/>
  <c r="E10050" i="3"/>
  <c r="E10068" i="3"/>
  <c r="N10068" i="3" s="1"/>
  <c r="E9404" i="3"/>
  <c r="K9404" i="3" s="1"/>
  <c r="E9412" i="3"/>
  <c r="E9420" i="3"/>
  <c r="E9428" i="3"/>
  <c r="L9428" i="3" s="1"/>
  <c r="E9436" i="3"/>
  <c r="E9444" i="3"/>
  <c r="K9444" i="3" s="1"/>
  <c r="E9452" i="3"/>
  <c r="E9460" i="3"/>
  <c r="K9460" i="3" s="1"/>
  <c r="E9468" i="3"/>
  <c r="K9468" i="3" s="1"/>
  <c r="E9476" i="3"/>
  <c r="E9484" i="3"/>
  <c r="E9492" i="3"/>
  <c r="E9500" i="3"/>
  <c r="E9508" i="3"/>
  <c r="E9516" i="3"/>
  <c r="E9524" i="3"/>
  <c r="E9532" i="3"/>
  <c r="E9540" i="3"/>
  <c r="E9549" i="3"/>
  <c r="E9551" i="3"/>
  <c r="E9556" i="3"/>
  <c r="E9563" i="3"/>
  <c r="E9567" i="3"/>
  <c r="E9574" i="3"/>
  <c r="E9581" i="3"/>
  <c r="E9588" i="3"/>
  <c r="E9595" i="3"/>
  <c r="E9723" i="3"/>
  <c r="E9731" i="3"/>
  <c r="E9739" i="3"/>
  <c r="L9739" i="3" s="1"/>
  <c r="E9747" i="3"/>
  <c r="E9755" i="3"/>
  <c r="L9755" i="3" s="1"/>
  <c r="E9763" i="3"/>
  <c r="L9763" i="3" s="1"/>
  <c r="E9771" i="3"/>
  <c r="E9779" i="3"/>
  <c r="E9783" i="3"/>
  <c r="E9787" i="3"/>
  <c r="E9791" i="3"/>
  <c r="L9791" i="3" s="1"/>
  <c r="E9795" i="3"/>
  <c r="E9799" i="3"/>
  <c r="L9799" i="3" s="1"/>
  <c r="E9803" i="3"/>
  <c r="L9803" i="3" s="1"/>
  <c r="E9807" i="3"/>
  <c r="E9811" i="3"/>
  <c r="N9811" i="3" s="1"/>
  <c r="E9815" i="3"/>
  <c r="E9819" i="3"/>
  <c r="E9823" i="3"/>
  <c r="L9823" i="3" s="1"/>
  <c r="E9827" i="3"/>
  <c r="E9831" i="3"/>
  <c r="L9831" i="3" s="1"/>
  <c r="E9835" i="3"/>
  <c r="L9835" i="3" s="1"/>
  <c r="E9839" i="3"/>
  <c r="E9843" i="3"/>
  <c r="E9847" i="3"/>
  <c r="E9851" i="3"/>
  <c r="E9855" i="3"/>
  <c r="L9855" i="3" s="1"/>
  <c r="E9859" i="3"/>
  <c r="E9863" i="3"/>
  <c r="L9863" i="3" s="1"/>
  <c r="E9867" i="3"/>
  <c r="L9867" i="3" s="1"/>
  <c r="E9871" i="3"/>
  <c r="E9875" i="3"/>
  <c r="E9879" i="3"/>
  <c r="M9879" i="3" s="1"/>
  <c r="E9883" i="3"/>
  <c r="E9887" i="3"/>
  <c r="L9887" i="3" s="1"/>
  <c r="E9891" i="3"/>
  <c r="E9895" i="3"/>
  <c r="L9895" i="3" s="1"/>
  <c r="E9899" i="3"/>
  <c r="L9899" i="3" s="1"/>
  <c r="E9903" i="3"/>
  <c r="E9907" i="3"/>
  <c r="N9907" i="3" s="1"/>
  <c r="E9911" i="3"/>
  <c r="E9918" i="3"/>
  <c r="E9921" i="3"/>
  <c r="M9921" i="3" s="1"/>
  <c r="E9924" i="3"/>
  <c r="E9932" i="3"/>
  <c r="E9937" i="3"/>
  <c r="M9937" i="3" s="1"/>
  <c r="E9942" i="3"/>
  <c r="L9942" i="3" s="1"/>
  <c r="E9948" i="3"/>
  <c r="L9948" i="3" s="1"/>
  <c r="E9953" i="3"/>
  <c r="E9958" i="3"/>
  <c r="E9964" i="3"/>
  <c r="E9969" i="3"/>
  <c r="E9974" i="3"/>
  <c r="E9980" i="3"/>
  <c r="N9980" i="3" s="1"/>
  <c r="E9985" i="3"/>
  <c r="E9990" i="3"/>
  <c r="L9990" i="3" s="1"/>
  <c r="E9996" i="3"/>
  <c r="E10001" i="3"/>
  <c r="E10006" i="3"/>
  <c r="N10006" i="3" s="1"/>
  <c r="E10012" i="3"/>
  <c r="E10017" i="3"/>
  <c r="E10022" i="3"/>
  <c r="N10022" i="3" s="1"/>
  <c r="E10028" i="3"/>
  <c r="E10033" i="3"/>
  <c r="K10033" i="3" s="1"/>
  <c r="E10038" i="3"/>
  <c r="E10044" i="3"/>
  <c r="E10049" i="3"/>
  <c r="E10054" i="3"/>
  <c r="E10056" i="3"/>
  <c r="E10061" i="3"/>
  <c r="M10061" i="3" s="1"/>
  <c r="E10066" i="3"/>
  <c r="E10072" i="3"/>
  <c r="E10076" i="3"/>
  <c r="K10076" i="3" s="1"/>
  <c r="E10086" i="3"/>
  <c r="E10091" i="3"/>
  <c r="E10095" i="3"/>
  <c r="E10099" i="3"/>
  <c r="L10099" i="3" s="1"/>
  <c r="E10103" i="3"/>
  <c r="L10103" i="3" s="1"/>
  <c r="E10107" i="3"/>
  <c r="E10111" i="3"/>
  <c r="N10111" i="3" s="1"/>
  <c r="E10115" i="3"/>
  <c r="E10119" i="3"/>
  <c r="E10123" i="3"/>
  <c r="L10123" i="3" s="1"/>
  <c r="E9270" i="3"/>
  <c r="E9276" i="3"/>
  <c r="K9276" i="3" s="1"/>
  <c r="E9281" i="3"/>
  <c r="E9286" i="3"/>
  <c r="E9292" i="3"/>
  <c r="M9292" i="3" s="1"/>
  <c r="E9297" i="3"/>
  <c r="E9302" i="3"/>
  <c r="E9308" i="3"/>
  <c r="K9308" i="3" s="1"/>
  <c r="E9313" i="3"/>
  <c r="E9318" i="3"/>
  <c r="K9318" i="3" s="1"/>
  <c r="E9324" i="3"/>
  <c r="K9324" i="3" s="1"/>
  <c r="E9329" i="3"/>
  <c r="E9334" i="3"/>
  <c r="M9334" i="3" s="1"/>
  <c r="E9342" i="3"/>
  <c r="E9350" i="3"/>
  <c r="E9362" i="3"/>
  <c r="E9370" i="3"/>
  <c r="M9370" i="3" s="1"/>
  <c r="E9378" i="3"/>
  <c r="E9386" i="3"/>
  <c r="E9394" i="3"/>
  <c r="E9402" i="3"/>
  <c r="E9410" i="3"/>
  <c r="E9418" i="3"/>
  <c r="E9426" i="3"/>
  <c r="E9434" i="3"/>
  <c r="M9434" i="3" s="1"/>
  <c r="E9442" i="3"/>
  <c r="E9450" i="3"/>
  <c r="E9458" i="3"/>
  <c r="E9466" i="3"/>
  <c r="E9474" i="3"/>
  <c r="E9482" i="3"/>
  <c r="E9490" i="3"/>
  <c r="E9498" i="3"/>
  <c r="E9506" i="3"/>
  <c r="E9514" i="3"/>
  <c r="E9522" i="3"/>
  <c r="E9530" i="3"/>
  <c r="E9538" i="3"/>
  <c r="M9538" i="3" s="1"/>
  <c r="E9550" i="3"/>
  <c r="E9557" i="3"/>
  <c r="E9559" i="3"/>
  <c r="E9564" i="3"/>
  <c r="M9564" i="3" s="1"/>
  <c r="E9571" i="3"/>
  <c r="E9575" i="3"/>
  <c r="E9582" i="3"/>
  <c r="L9582" i="3" s="1"/>
  <c r="E9589" i="3"/>
  <c r="E9596" i="3"/>
  <c r="E9724" i="3"/>
  <c r="L9724" i="3" s="1"/>
  <c r="E9728" i="3"/>
  <c r="E9732" i="3"/>
  <c r="L9732" i="3" s="1"/>
  <c r="E9736" i="3"/>
  <c r="L9736" i="3" s="1"/>
  <c r="E9740" i="3"/>
  <c r="E9744" i="3"/>
  <c r="K9744" i="3" s="1"/>
  <c r="E9748" i="3"/>
  <c r="E9752" i="3"/>
  <c r="E9756" i="3"/>
  <c r="L9756" i="3" s="1"/>
  <c r="E9760" i="3"/>
  <c r="E9764" i="3"/>
  <c r="L9764" i="3" s="1"/>
  <c r="E9768" i="3"/>
  <c r="L9768" i="3" s="1"/>
  <c r="E9772" i="3"/>
  <c r="E9776" i="3"/>
  <c r="K9776" i="3" s="1"/>
  <c r="E9780" i="3"/>
  <c r="E9784" i="3"/>
  <c r="E9788" i="3"/>
  <c r="N9788" i="3" s="1"/>
  <c r="E9792" i="3"/>
  <c r="E9796" i="3"/>
  <c r="N9796" i="3" s="1"/>
  <c r="E9800" i="3"/>
  <c r="N9800" i="3" s="1"/>
  <c r="E9804" i="3"/>
  <c r="E9808" i="3"/>
  <c r="K9808" i="3" s="1"/>
  <c r="E9812" i="3"/>
  <c r="E9816" i="3"/>
  <c r="E9820" i="3"/>
  <c r="N9820" i="3" s="1"/>
  <c r="E9824" i="3"/>
  <c r="E9828" i="3"/>
  <c r="N9828" i="3" s="1"/>
  <c r="E9832" i="3"/>
  <c r="N9832" i="3" s="1"/>
  <c r="E9836" i="3"/>
  <c r="E9840" i="3"/>
  <c r="K9840" i="3" s="1"/>
  <c r="E9844" i="3"/>
  <c r="E9848" i="3"/>
  <c r="E9852" i="3"/>
  <c r="N9852" i="3" s="1"/>
  <c r="E9856" i="3"/>
  <c r="E9860" i="3"/>
  <c r="N9860" i="3" s="1"/>
  <c r="E9864" i="3"/>
  <c r="N9864" i="3" s="1"/>
  <c r="E9868" i="3"/>
  <c r="E9872" i="3"/>
  <c r="K9872" i="3" s="1"/>
  <c r="E9876" i="3"/>
  <c r="E9880" i="3"/>
  <c r="E9884" i="3"/>
  <c r="N9884" i="3" s="1"/>
  <c r="E9888" i="3"/>
  <c r="E9892" i="3"/>
  <c r="N9892" i="3" s="1"/>
  <c r="E9896" i="3"/>
  <c r="N9896" i="3" s="1"/>
  <c r="E9900" i="3"/>
  <c r="E9904" i="3"/>
  <c r="K9904" i="3" s="1"/>
  <c r="E9908" i="3"/>
  <c r="E9925" i="3"/>
  <c r="E9928" i="3"/>
  <c r="N9928" i="3" s="1"/>
  <c r="E9936" i="3"/>
  <c r="E9941" i="3"/>
  <c r="M9941" i="3" s="1"/>
  <c r="E9946" i="3"/>
  <c r="N9946" i="3" s="1"/>
  <c r="E9952" i="3"/>
  <c r="E9957" i="3"/>
  <c r="E9962" i="3"/>
  <c r="M9962" i="3" s="1"/>
  <c r="E9968" i="3"/>
  <c r="E9973" i="3"/>
  <c r="M9973" i="3" s="1"/>
  <c r="E9978" i="3"/>
  <c r="E9984" i="3"/>
  <c r="E9989" i="3"/>
  <c r="M9989" i="3" s="1"/>
  <c r="E9994" i="3"/>
  <c r="M9994" i="3" s="1"/>
  <c r="E10000" i="3"/>
  <c r="E10005" i="3"/>
  <c r="E10010" i="3"/>
  <c r="E10016" i="3"/>
  <c r="E10021" i="3"/>
  <c r="E10026" i="3"/>
  <c r="E10032" i="3"/>
  <c r="E10037" i="3"/>
  <c r="E10042" i="3"/>
  <c r="M10042" i="3" s="1"/>
  <c r="E10048" i="3"/>
  <c r="E10053" i="3"/>
  <c r="E10060" i="3"/>
  <c r="N10060" i="3" s="1"/>
  <c r="E10065" i="3"/>
  <c r="E10070" i="3"/>
  <c r="E10075" i="3"/>
  <c r="M10075" i="3" s="1"/>
  <c r="E10080" i="3"/>
  <c r="E10085" i="3"/>
  <c r="E10090" i="3"/>
  <c r="E10113" i="3"/>
  <c r="E10117" i="3"/>
  <c r="L10117" i="3" s="1"/>
  <c r="E10121" i="3"/>
  <c r="E10125" i="3"/>
  <c r="L10125" i="3" s="1"/>
  <c r="E10129" i="3"/>
  <c r="L10129" i="3" s="1"/>
  <c r="E10133" i="3"/>
  <c r="E10137" i="3"/>
  <c r="E10141" i="3"/>
  <c r="E10145" i="3"/>
  <c r="E10149" i="3"/>
  <c r="L10149" i="3" s="1"/>
  <c r="E10153" i="3"/>
  <c r="E10157" i="3"/>
  <c r="L10157" i="3" s="1"/>
  <c r="E10161" i="3"/>
  <c r="L10161" i="3" s="1"/>
  <c r="E10165" i="3"/>
  <c r="E10169" i="3"/>
  <c r="N10169" i="3" s="1"/>
  <c r="E10173" i="3"/>
  <c r="E10177" i="3"/>
  <c r="E10181" i="3"/>
  <c r="L10181" i="3" s="1"/>
  <c r="E10185" i="3"/>
  <c r="E10189" i="3"/>
  <c r="L10189" i="3" s="1"/>
  <c r="E10193" i="3"/>
  <c r="L10193" i="3" s="1"/>
  <c r="E10197" i="3"/>
  <c r="E10201" i="3"/>
  <c r="N10201" i="3" s="1"/>
  <c r="E10205" i="3"/>
  <c r="E10127" i="3"/>
  <c r="E10131" i="3"/>
  <c r="L10131" i="3" s="1"/>
  <c r="E10135" i="3"/>
  <c r="E10139" i="3"/>
  <c r="L10139" i="3" s="1"/>
  <c r="E10143" i="3"/>
  <c r="L10143" i="3" s="1"/>
  <c r="E10147" i="3"/>
  <c r="E10151" i="3"/>
  <c r="N10151" i="3" s="1"/>
  <c r="E10155" i="3"/>
  <c r="E10159" i="3"/>
  <c r="E10163" i="3"/>
  <c r="L10163" i="3" s="1"/>
  <c r="E10167" i="3"/>
  <c r="E10171" i="3"/>
  <c r="L10171" i="3" s="1"/>
  <c r="E10175" i="3"/>
  <c r="L10175" i="3" s="1"/>
  <c r="E10179" i="3"/>
  <c r="E10183" i="3"/>
  <c r="N10183" i="3" s="1"/>
  <c r="E10187" i="3"/>
  <c r="N10187" i="3" s="1"/>
  <c r="E10191" i="3"/>
  <c r="E10195" i="3"/>
  <c r="L10195" i="3" s="1"/>
  <c r="E10199" i="3"/>
  <c r="E10203" i="3"/>
  <c r="L10203" i="3" s="1"/>
  <c r="E10207" i="3"/>
  <c r="L10207" i="3" s="1"/>
  <c r="E10211" i="3"/>
  <c r="E10215" i="3"/>
  <c r="N10215" i="3" s="1"/>
  <c r="E10219" i="3"/>
  <c r="K10219" i="3" s="1"/>
  <c r="E10223" i="3"/>
  <c r="E10227" i="3"/>
  <c r="L10227" i="3" s="1"/>
  <c r="E10234" i="3"/>
  <c r="E10241" i="3"/>
  <c r="M10241" i="3" s="1"/>
  <c r="E10252" i="3"/>
  <c r="M10252" i="3" s="1"/>
  <c r="E10259" i="3"/>
  <c r="E10261" i="3"/>
  <c r="E10266" i="3"/>
  <c r="E10273" i="3"/>
  <c r="E10284" i="3"/>
  <c r="E10291" i="3"/>
  <c r="E10293" i="3"/>
  <c r="E10298" i="3"/>
  <c r="E10305" i="3"/>
  <c r="E10320" i="3"/>
  <c r="E10321" i="3"/>
  <c r="E10326" i="3"/>
  <c r="E10331" i="3"/>
  <c r="M10331" i="3" s="1"/>
  <c r="E10337" i="3"/>
  <c r="E10342" i="3"/>
  <c r="E10347" i="3"/>
  <c r="E10353" i="3"/>
  <c r="E10358" i="3"/>
  <c r="E10363" i="3"/>
  <c r="L10363" i="3" s="1"/>
  <c r="E10369" i="3"/>
  <c r="E10374" i="3"/>
  <c r="E10379" i="3"/>
  <c r="E10385" i="3"/>
  <c r="E10390" i="3"/>
  <c r="E10396" i="3"/>
  <c r="E10402" i="3"/>
  <c r="L10402" i="3" s="1"/>
  <c r="E10408" i="3"/>
  <c r="E10412" i="3"/>
  <c r="E10418" i="3"/>
  <c r="N10418" i="3" s="1"/>
  <c r="E10424" i="3"/>
  <c r="E10428" i="3"/>
  <c r="E10434" i="3"/>
  <c r="N10434" i="3" s="1"/>
  <c r="E10439" i="3"/>
  <c r="E10443" i="3"/>
  <c r="K10443" i="3" s="1"/>
  <c r="E10448" i="3"/>
  <c r="E10454" i="3"/>
  <c r="E10462" i="3"/>
  <c r="E10470" i="3"/>
  <c r="E10478" i="3"/>
  <c r="E10486" i="3"/>
  <c r="E10494" i="3"/>
  <c r="E10496" i="3"/>
  <c r="E10498" i="3"/>
  <c r="E10506" i="3"/>
  <c r="E10514" i="3"/>
  <c r="E10522" i="3"/>
  <c r="M10522" i="3" s="1"/>
  <c r="E10530" i="3"/>
  <c r="K10530" i="3" s="1"/>
  <c r="E10538" i="3"/>
  <c r="K10538" i="3" s="1"/>
  <c r="E10546" i="3"/>
  <c r="E10554" i="3"/>
  <c r="E10561" i="3"/>
  <c r="L10561" i="3" s="1"/>
  <c r="E10578" i="3"/>
  <c r="E10580" i="3"/>
  <c r="E10585" i="3"/>
  <c r="E10598" i="3"/>
  <c r="E10603" i="3"/>
  <c r="L10603" i="3" s="1"/>
  <c r="E10610" i="3"/>
  <c r="E10612" i="3"/>
  <c r="E10617" i="3"/>
  <c r="N10617" i="3" s="1"/>
  <c r="E10630" i="3"/>
  <c r="E10635" i="3"/>
  <c r="L10635" i="3" s="1"/>
  <c r="E10642" i="3"/>
  <c r="E10644" i="3"/>
  <c r="E10650" i="3"/>
  <c r="M10650" i="3" s="1"/>
  <c r="E10652" i="3"/>
  <c r="E10657" i="3"/>
  <c r="E10665" i="3"/>
  <c r="E10672" i="3"/>
  <c r="E10682" i="3"/>
  <c r="E10686" i="3"/>
  <c r="N10686" i="3" s="1"/>
  <c r="E10692" i="3"/>
  <c r="E10723" i="3"/>
  <c r="K10723" i="3" s="1"/>
  <c r="E10729" i="3"/>
  <c r="E10732" i="3"/>
  <c r="E10735" i="3"/>
  <c r="E10755" i="3"/>
  <c r="E10761" i="3"/>
  <c r="K10761" i="3" s="1"/>
  <c r="E10764" i="3"/>
  <c r="E10767" i="3"/>
  <c r="K10767" i="3" s="1"/>
  <c r="E10787" i="3"/>
  <c r="K10787" i="3" s="1"/>
  <c r="E10800" i="3"/>
  <c r="E10803" i="3"/>
  <c r="E10816" i="3"/>
  <c r="E10819" i="3"/>
  <c r="E10832" i="3"/>
  <c r="M10832" i="3" s="1"/>
  <c r="E10835" i="3"/>
  <c r="E10848" i="3"/>
  <c r="L10848" i="3" s="1"/>
  <c r="E10851" i="3"/>
  <c r="E10864" i="3"/>
  <c r="E10867" i="3"/>
  <c r="K10867" i="3" s="1"/>
  <c r="E10880" i="3"/>
  <c r="L10880" i="3" s="1"/>
  <c r="E10883" i="3"/>
  <c r="E10896" i="3"/>
  <c r="L10896" i="3" s="1"/>
  <c r="E10912" i="3"/>
  <c r="L10912" i="3" s="1"/>
  <c r="E10928" i="3"/>
  <c r="L10928" i="3" s="1"/>
  <c r="E10073" i="3"/>
  <c r="E10078" i="3"/>
  <c r="L10078" i="3" s="1"/>
  <c r="E10084" i="3"/>
  <c r="M10084" i="3" s="1"/>
  <c r="E10089" i="3"/>
  <c r="E10094" i="3"/>
  <c r="E10098" i="3"/>
  <c r="E10102" i="3"/>
  <c r="E10106" i="3"/>
  <c r="E10110" i="3"/>
  <c r="E10114" i="3"/>
  <c r="E10118" i="3"/>
  <c r="E10122" i="3"/>
  <c r="E10126" i="3"/>
  <c r="E10130" i="3"/>
  <c r="E10134" i="3"/>
  <c r="E10138" i="3"/>
  <c r="E10142" i="3"/>
  <c r="E10146" i="3"/>
  <c r="E10150" i="3"/>
  <c r="E10154" i="3"/>
  <c r="E10158" i="3"/>
  <c r="E10162" i="3"/>
  <c r="E10166" i="3"/>
  <c r="E10170" i="3"/>
  <c r="E10174" i="3"/>
  <c r="E10178" i="3"/>
  <c r="E10182" i="3"/>
  <c r="K10182" i="3" s="1"/>
  <c r="E10186" i="3"/>
  <c r="E10190" i="3"/>
  <c r="E10194" i="3"/>
  <c r="E10198" i="3"/>
  <c r="E10202" i="3"/>
  <c r="E10206" i="3"/>
  <c r="N10206" i="3" s="1"/>
  <c r="E10210" i="3"/>
  <c r="E10214" i="3"/>
  <c r="E10218" i="3"/>
  <c r="E10222" i="3"/>
  <c r="E10226" i="3"/>
  <c r="N10226" i="3" s="1"/>
  <c r="E10230" i="3"/>
  <c r="E10235" i="3"/>
  <c r="L10235" i="3" s="1"/>
  <c r="E10237" i="3"/>
  <c r="E10242" i="3"/>
  <c r="E10249" i="3"/>
  <c r="E10260" i="3"/>
  <c r="E10267" i="3"/>
  <c r="E10269" i="3"/>
  <c r="E10274" i="3"/>
  <c r="E10281" i="3"/>
  <c r="E10292" i="3"/>
  <c r="M10292" i="3" s="1"/>
  <c r="E10299" i="3"/>
  <c r="E10301" i="3"/>
  <c r="E10306" i="3"/>
  <c r="E10313" i="3"/>
  <c r="E10318" i="3"/>
  <c r="E10324" i="3"/>
  <c r="E10330" i="3"/>
  <c r="N10330" i="3" s="1"/>
  <c r="E10336" i="3"/>
  <c r="N10336" i="3" s="1"/>
  <c r="E10340" i="3"/>
  <c r="E10346" i="3"/>
  <c r="M10346" i="3" s="1"/>
  <c r="E10352" i="3"/>
  <c r="E10356" i="3"/>
  <c r="E10362" i="3"/>
  <c r="E10368" i="3"/>
  <c r="K10368" i="3" s="1"/>
  <c r="E10372" i="3"/>
  <c r="E10378" i="3"/>
  <c r="N10378" i="3" s="1"/>
  <c r="E10384" i="3"/>
  <c r="E10388" i="3"/>
  <c r="E10395" i="3"/>
  <c r="E10401" i="3"/>
  <c r="E10406" i="3"/>
  <c r="E10411" i="3"/>
  <c r="E10417" i="3"/>
  <c r="E10422" i="3"/>
  <c r="E10427" i="3"/>
  <c r="E10433" i="3"/>
  <c r="E10438" i="3"/>
  <c r="E10442" i="3"/>
  <c r="E10447" i="3"/>
  <c r="E10452" i="3"/>
  <c r="E10460" i="3"/>
  <c r="K10460" i="3" s="1"/>
  <c r="E10468" i="3"/>
  <c r="K10468" i="3" s="1"/>
  <c r="E10476" i="3"/>
  <c r="E10484" i="3"/>
  <c r="E10492" i="3"/>
  <c r="E10504" i="3"/>
  <c r="E10512" i="3"/>
  <c r="E10520" i="3"/>
  <c r="M10520" i="3" s="1"/>
  <c r="E10528" i="3"/>
  <c r="E10536" i="3"/>
  <c r="E10544" i="3"/>
  <c r="E10552" i="3"/>
  <c r="E10562" i="3"/>
  <c r="N10562" i="3" s="1"/>
  <c r="E10564" i="3"/>
  <c r="E10569" i="3"/>
  <c r="E10574" i="3"/>
  <c r="M10574" i="3" s="1"/>
  <c r="E10579" i="3"/>
  <c r="L10579" i="3" s="1"/>
  <c r="E10586" i="3"/>
  <c r="M10586" i="3" s="1"/>
  <c r="E10593" i="3"/>
  <c r="E10606" i="3"/>
  <c r="E10611" i="3"/>
  <c r="E10618" i="3"/>
  <c r="E10620" i="3"/>
  <c r="E10625" i="3"/>
  <c r="E10638" i="3"/>
  <c r="E10643" i="3"/>
  <c r="L10643" i="3" s="1"/>
  <c r="E10651" i="3"/>
  <c r="E10658" i="3"/>
  <c r="E10662" i="3"/>
  <c r="N10662" i="3" s="1"/>
  <c r="E10666" i="3"/>
  <c r="E10668" i="3"/>
  <c r="E10673" i="3"/>
  <c r="E10700" i="3"/>
  <c r="E10715" i="3"/>
  <c r="K10715" i="3" s="1"/>
  <c r="E10721" i="3"/>
  <c r="E10724" i="3"/>
  <c r="E10727" i="3"/>
  <c r="E10747" i="3"/>
  <c r="E10753" i="3"/>
  <c r="K10753" i="3" s="1"/>
  <c r="E10756" i="3"/>
  <c r="E10759" i="3"/>
  <c r="K10759" i="3" s="1"/>
  <c r="E10779" i="3"/>
  <c r="K10779" i="3" s="1"/>
  <c r="E10788" i="3"/>
  <c r="E10791" i="3"/>
  <c r="E10804" i="3"/>
  <c r="K10804" i="3" s="1"/>
  <c r="E10807" i="3"/>
  <c r="E10820" i="3"/>
  <c r="M10820" i="3" s="1"/>
  <c r="E10823" i="3"/>
  <c r="E10836" i="3"/>
  <c r="M10836" i="3" s="1"/>
  <c r="E10839" i="3"/>
  <c r="K10839" i="3" s="1"/>
  <c r="E10852" i="3"/>
  <c r="E10855" i="3"/>
  <c r="K10855" i="3" s="1"/>
  <c r="E10868" i="3"/>
  <c r="L10868" i="3" s="1"/>
  <c r="E10871" i="3"/>
  <c r="E10209" i="3"/>
  <c r="L10209" i="3" s="1"/>
  <c r="E10213" i="3"/>
  <c r="E10217" i="3"/>
  <c r="L10217" i="3" s="1"/>
  <c r="E10221" i="3"/>
  <c r="L10221" i="3" s="1"/>
  <c r="E10225" i="3"/>
  <c r="E10229" i="3"/>
  <c r="N10229" i="3" s="1"/>
  <c r="E10236" i="3"/>
  <c r="E10243" i="3"/>
  <c r="E10250" i="3"/>
  <c r="L10250" i="3" s="1"/>
  <c r="E10257" i="3"/>
  <c r="E10268" i="3"/>
  <c r="M10268" i="3" s="1"/>
  <c r="E10275" i="3"/>
  <c r="L10275" i="3" s="1"/>
  <c r="E10282" i="3"/>
  <c r="E10289" i="3"/>
  <c r="L10289" i="3" s="1"/>
  <c r="E10300" i="3"/>
  <c r="N10300" i="3" s="1"/>
  <c r="E10307" i="3"/>
  <c r="E10314" i="3"/>
  <c r="N10314" i="3" s="1"/>
  <c r="E10323" i="3"/>
  <c r="E10329" i="3"/>
  <c r="L10329" i="3" s="1"/>
  <c r="E10339" i="3"/>
  <c r="M10339" i="3" s="1"/>
  <c r="E10345" i="3"/>
  <c r="E10355" i="3"/>
  <c r="E10361" i="3"/>
  <c r="E10371" i="3"/>
  <c r="E10377" i="3"/>
  <c r="L10377" i="3" s="1"/>
  <c r="E10387" i="3"/>
  <c r="E10441" i="3"/>
  <c r="E10563" i="3"/>
  <c r="E10570" i="3"/>
  <c r="E10587" i="3"/>
  <c r="E10594" i="3"/>
  <c r="E10601" i="3"/>
  <c r="E10619" i="3"/>
  <c r="L10619" i="3" s="1"/>
  <c r="E10626" i="3"/>
  <c r="E10633" i="3"/>
  <c r="M10633" i="3" s="1"/>
  <c r="E10684" i="3"/>
  <c r="E10694" i="3"/>
  <c r="E10701" i="3"/>
  <c r="E10707" i="3"/>
  <c r="E10713" i="3"/>
  <c r="E10739" i="3"/>
  <c r="K10739" i="3" s="1"/>
  <c r="E10745" i="3"/>
  <c r="K10745" i="3" s="1"/>
  <c r="E10771" i="3"/>
  <c r="K10771" i="3" s="1"/>
  <c r="E10777" i="3"/>
  <c r="K10777" i="3" s="1"/>
  <c r="E10891" i="3"/>
  <c r="E10899" i="3"/>
  <c r="E10907" i="3"/>
  <c r="E10915" i="3"/>
  <c r="E10923" i="3"/>
  <c r="E10931" i="3"/>
  <c r="M10931" i="3" s="1"/>
  <c r="E10937" i="3"/>
  <c r="M10937" i="3" s="1"/>
  <c r="E10944" i="3"/>
  <c r="E10951" i="3"/>
  <c r="E10958" i="3"/>
  <c r="E10962" i="3"/>
  <c r="E10969" i="3"/>
  <c r="E10981" i="3"/>
  <c r="K10981" i="3" s="1"/>
  <c r="E10987" i="3"/>
  <c r="K10987" i="3" s="1"/>
  <c r="E10993" i="3"/>
  <c r="E10999" i="3"/>
  <c r="K10999" i="3" s="1"/>
  <c r="E11015" i="3"/>
  <c r="E11021" i="3"/>
  <c r="E11027" i="3"/>
  <c r="K11027" i="3" s="1"/>
  <c r="E11033" i="3"/>
  <c r="E11036" i="3"/>
  <c r="E11038" i="3"/>
  <c r="K11038" i="3" s="1"/>
  <c r="E11054" i="3"/>
  <c r="E11061" i="3"/>
  <c r="K11061" i="3" s="1"/>
  <c r="E11067" i="3"/>
  <c r="E11071" i="3"/>
  <c r="M11071" i="3" s="1"/>
  <c r="E11074" i="3"/>
  <c r="N11074" i="3" s="1"/>
  <c r="E11077" i="3"/>
  <c r="E11117" i="3"/>
  <c r="M11117" i="3" s="1"/>
  <c r="E11128" i="3"/>
  <c r="E11135" i="3"/>
  <c r="E11137" i="3"/>
  <c r="E11142" i="3"/>
  <c r="E11150" i="3"/>
  <c r="E11161" i="3"/>
  <c r="N11161" i="3" s="1"/>
  <c r="E11164" i="3"/>
  <c r="E11168" i="3"/>
  <c r="E11188" i="3"/>
  <c r="K11188" i="3" s="1"/>
  <c r="E11194" i="3"/>
  <c r="K11194" i="3" s="1"/>
  <c r="E11197" i="3"/>
  <c r="M11197" i="3" s="1"/>
  <c r="E11200" i="3"/>
  <c r="E11220" i="3"/>
  <c r="M11220" i="3" s="1"/>
  <c r="E11226" i="3"/>
  <c r="K11226" i="3" s="1"/>
  <c r="E11255" i="3"/>
  <c r="E11257" i="3"/>
  <c r="E11263" i="3"/>
  <c r="E11267" i="3"/>
  <c r="N11267" i="3" s="1"/>
  <c r="E11272" i="3"/>
  <c r="K11272" i="3" s="1"/>
  <c r="E11276" i="3"/>
  <c r="E11302" i="3"/>
  <c r="E11306" i="3"/>
  <c r="M11306" i="3" s="1"/>
  <c r="E11312" i="3"/>
  <c r="E11318" i="3"/>
  <c r="E11329" i="3"/>
  <c r="E11332" i="3"/>
  <c r="K11332" i="3" s="1"/>
  <c r="E11345" i="3"/>
  <c r="E11348" i="3"/>
  <c r="E11393" i="3"/>
  <c r="M11393" i="3" s="1"/>
  <c r="E11396" i="3"/>
  <c r="K11396" i="3" s="1"/>
  <c r="E11413" i="3"/>
  <c r="M11413" i="3" s="1"/>
  <c r="E11416" i="3"/>
  <c r="E10785" i="3"/>
  <c r="E10793" i="3"/>
  <c r="K10793" i="3" s="1"/>
  <c r="E10801" i="3"/>
  <c r="K10801" i="3" s="1"/>
  <c r="E10809" i="3"/>
  <c r="E10817" i="3"/>
  <c r="E10825" i="3"/>
  <c r="E10833" i="3"/>
  <c r="E10841" i="3"/>
  <c r="K10841" i="3" s="1"/>
  <c r="E10849" i="3"/>
  <c r="N10849" i="3" s="1"/>
  <c r="E10857" i="3"/>
  <c r="E10865" i="3"/>
  <c r="E10873" i="3"/>
  <c r="E10881" i="3"/>
  <c r="E10889" i="3"/>
  <c r="M10889" i="3" s="1"/>
  <c r="E10897" i="3"/>
  <c r="E10905" i="3"/>
  <c r="E10913" i="3"/>
  <c r="N10913" i="3" s="1"/>
  <c r="E10921" i="3"/>
  <c r="E10929" i="3"/>
  <c r="E10938" i="3"/>
  <c r="E10945" i="3"/>
  <c r="E10952" i="3"/>
  <c r="E10959" i="3"/>
  <c r="E10966" i="3"/>
  <c r="E10970" i="3"/>
  <c r="K10970" i="3" s="1"/>
  <c r="E10979" i="3"/>
  <c r="K10979" i="3" s="1"/>
  <c r="E10985" i="3"/>
  <c r="E11009" i="3"/>
  <c r="E11047" i="3"/>
  <c r="E11053" i="3"/>
  <c r="K11053" i="3" s="1"/>
  <c r="E11059" i="3"/>
  <c r="E11065" i="3"/>
  <c r="E11096" i="3"/>
  <c r="E11103" i="3"/>
  <c r="E11110" i="3"/>
  <c r="L11110" i="3" s="1"/>
  <c r="E11118" i="3"/>
  <c r="E11125" i="3"/>
  <c r="E11136" i="3"/>
  <c r="M11136" i="3" s="1"/>
  <c r="E11143" i="3"/>
  <c r="E11180" i="3"/>
  <c r="K11180" i="3" s="1"/>
  <c r="E11186" i="3"/>
  <c r="K11186" i="3" s="1"/>
  <c r="E11212" i="3"/>
  <c r="K11212" i="3" s="1"/>
  <c r="E11218" i="3"/>
  <c r="K11218" i="3" s="1"/>
  <c r="E11252" i="3"/>
  <c r="E11256" i="3"/>
  <c r="M11256" i="3" s="1"/>
  <c r="E11262" i="3"/>
  <c r="K11262" i="3" s="1"/>
  <c r="E11266" i="3"/>
  <c r="E11384" i="3"/>
  <c r="E11390" i="3"/>
  <c r="E10649" i="3"/>
  <c r="M10649" i="3" s="1"/>
  <c r="E10667" i="3"/>
  <c r="E10674" i="3"/>
  <c r="E10676" i="3"/>
  <c r="E10683" i="3"/>
  <c r="E10693" i="3"/>
  <c r="E10699" i="3"/>
  <c r="K10699" i="3" s="1"/>
  <c r="E10709" i="3"/>
  <c r="E10717" i="3"/>
  <c r="K10717" i="3" s="1"/>
  <c r="E10725" i="3"/>
  <c r="K10725" i="3" s="1"/>
  <c r="E10733" i="3"/>
  <c r="E10741" i="3"/>
  <c r="E10749" i="3"/>
  <c r="K10749" i="3" s="1"/>
  <c r="E10757" i="3"/>
  <c r="E10765" i="3"/>
  <c r="K10765" i="3" s="1"/>
  <c r="E10773" i="3"/>
  <c r="E10781" i="3"/>
  <c r="K10781" i="3" s="1"/>
  <c r="E10789" i="3"/>
  <c r="K10789" i="3" s="1"/>
  <c r="E10797" i="3"/>
  <c r="E10805" i="3"/>
  <c r="E10813" i="3"/>
  <c r="K10813" i="3" s="1"/>
  <c r="E10821" i="3"/>
  <c r="E10829" i="3"/>
  <c r="K10829" i="3" s="1"/>
  <c r="E10837" i="3"/>
  <c r="E10845" i="3"/>
  <c r="K10845" i="3" s="1"/>
  <c r="E10853" i="3"/>
  <c r="E10861" i="3"/>
  <c r="E10869" i="3"/>
  <c r="E10877" i="3"/>
  <c r="E10885" i="3"/>
  <c r="E10893" i="3"/>
  <c r="E10901" i="3"/>
  <c r="K10901" i="3" s="1"/>
  <c r="E10909" i="3"/>
  <c r="E10917" i="3"/>
  <c r="E10925" i="3"/>
  <c r="E10933" i="3"/>
  <c r="E10936" i="3"/>
  <c r="M10936" i="3" s="1"/>
  <c r="E10943" i="3"/>
  <c r="E10950" i="3"/>
  <c r="E10954" i="3"/>
  <c r="K10954" i="3" s="1"/>
  <c r="E10961" i="3"/>
  <c r="E10968" i="3"/>
  <c r="E10975" i="3"/>
  <c r="E10982" i="3"/>
  <c r="N10982" i="3" s="1"/>
  <c r="E10989" i="3"/>
  <c r="K10989" i="3" s="1"/>
  <c r="E10995" i="3"/>
  <c r="E11001" i="3"/>
  <c r="E11004" i="3"/>
  <c r="E11006" i="3"/>
  <c r="E11022" i="3"/>
  <c r="E11029" i="3"/>
  <c r="E11035" i="3"/>
  <c r="N11035" i="3" s="1"/>
  <c r="E11039" i="3"/>
  <c r="K11039" i="3" s="1"/>
  <c r="E11042" i="3"/>
  <c r="E11045" i="3"/>
  <c r="K11045" i="3" s="1"/>
  <c r="E11073" i="3"/>
  <c r="N11073" i="3" s="1"/>
  <c r="E11078" i="3"/>
  <c r="E11080" i="3"/>
  <c r="M11080" i="3" s="1"/>
  <c r="E11087" i="3"/>
  <c r="E11089" i="3"/>
  <c r="E11094" i="3"/>
  <c r="L11094" i="3" s="1"/>
  <c r="E11101" i="3"/>
  <c r="E11112" i="3"/>
  <c r="M11112" i="3" s="1"/>
  <c r="E11149" i="3"/>
  <c r="M11149" i="3" s="1"/>
  <c r="E11156" i="3"/>
  <c r="K11156" i="3" s="1"/>
  <c r="E11160" i="3"/>
  <c r="L11160" i="3" s="1"/>
  <c r="E11165" i="3"/>
  <c r="E11170" i="3"/>
  <c r="E11173" i="3"/>
  <c r="M11173" i="3" s="1"/>
  <c r="E11176" i="3"/>
  <c r="E11196" i="3"/>
  <c r="K11196" i="3" s="1"/>
  <c r="E11202" i="3"/>
  <c r="K11202" i="3" s="1"/>
  <c r="E11205" i="3"/>
  <c r="M11205" i="3" s="1"/>
  <c r="E11208" i="3"/>
  <c r="K11208" i="3" s="1"/>
  <c r="E11228" i="3"/>
  <c r="E11234" i="3"/>
  <c r="E11241" i="3"/>
  <c r="K11241" i="3" s="1"/>
  <c r="E11244" i="3"/>
  <c r="E11409" i="3"/>
  <c r="E11412" i="3"/>
  <c r="K11412" i="3" s="1"/>
  <c r="E11429" i="3"/>
  <c r="M11429" i="3" s="1"/>
  <c r="E11436" i="3"/>
  <c r="K11436" i="3" s="1"/>
  <c r="E10991" i="3"/>
  <c r="E10998" i="3"/>
  <c r="E11005" i="3"/>
  <c r="K11005" i="3" s="1"/>
  <c r="E11011" i="3"/>
  <c r="E11017" i="3"/>
  <c r="E11023" i="3"/>
  <c r="K11023" i="3" s="1"/>
  <c r="E11030" i="3"/>
  <c r="E11037" i="3"/>
  <c r="K11037" i="3" s="1"/>
  <c r="E11043" i="3"/>
  <c r="E11049" i="3"/>
  <c r="K11049" i="3" s="1"/>
  <c r="E11055" i="3"/>
  <c r="K11055" i="3" s="1"/>
  <c r="E11062" i="3"/>
  <c r="E11069" i="3"/>
  <c r="K11069" i="3" s="1"/>
  <c r="E11075" i="3"/>
  <c r="K11075" i="3" s="1"/>
  <c r="E11081" i="3"/>
  <c r="E11083" i="3"/>
  <c r="E11088" i="3"/>
  <c r="E11095" i="3"/>
  <c r="M11095" i="3" s="1"/>
  <c r="E11097" i="3"/>
  <c r="K11097" i="3" s="1"/>
  <c r="E11102" i="3"/>
  <c r="E11109" i="3"/>
  <c r="M11109" i="3" s="1"/>
  <c r="E11120" i="3"/>
  <c r="E11127" i="3"/>
  <c r="L11127" i="3" s="1"/>
  <c r="E11129" i="3"/>
  <c r="E11134" i="3"/>
  <c r="E11141" i="3"/>
  <c r="E11152" i="3"/>
  <c r="M11152" i="3" s="1"/>
  <c r="E11157" i="3"/>
  <c r="E11162" i="3"/>
  <c r="K11162" i="3" s="1"/>
  <c r="E11167" i="3"/>
  <c r="E11174" i="3"/>
  <c r="E11182" i="3"/>
  <c r="E11190" i="3"/>
  <c r="E11198" i="3"/>
  <c r="K11198" i="3" s="1"/>
  <c r="E11206" i="3"/>
  <c r="M11206" i="3" s="1"/>
  <c r="E11214" i="3"/>
  <c r="E11236" i="3"/>
  <c r="K11236" i="3" s="1"/>
  <c r="E11242" i="3"/>
  <c r="K11242" i="3" s="1"/>
  <c r="E11245" i="3"/>
  <c r="M11245" i="3" s="1"/>
  <c r="E11248" i="3"/>
  <c r="K11248" i="3" s="1"/>
  <c r="E11281" i="3"/>
  <c r="E11286" i="3"/>
  <c r="E11290" i="3"/>
  <c r="L11290" i="3" s="1"/>
  <c r="E11320" i="3"/>
  <c r="E11326" i="3"/>
  <c r="E11333" i="3"/>
  <c r="M11333" i="3" s="1"/>
  <c r="E11336" i="3"/>
  <c r="E11361" i="3"/>
  <c r="E11364" i="3"/>
  <c r="E11377" i="3"/>
  <c r="E11380" i="3"/>
  <c r="K11380" i="3" s="1"/>
  <c r="E11408" i="3"/>
  <c r="E11414" i="3"/>
  <c r="E11551" i="3"/>
  <c r="N11551" i="3" s="1"/>
  <c r="E11553" i="3"/>
  <c r="E11639" i="3"/>
  <c r="L11639" i="3" s="1"/>
  <c r="E11521" i="3"/>
  <c r="E11523" i="3"/>
  <c r="M11523" i="3" s="1"/>
  <c r="E11543" i="3"/>
  <c r="N11543" i="3" s="1"/>
  <c r="E11545" i="3"/>
  <c r="E11550" i="3"/>
  <c r="L11550" i="3" s="1"/>
  <c r="E11439" i="3"/>
  <c r="N11439" i="3" s="1"/>
  <c r="E11442" i="3"/>
  <c r="E11450" i="3"/>
  <c r="L11450" i="3" s="1"/>
  <c r="E11457" i="3"/>
  <c r="E11481" i="3"/>
  <c r="N11481" i="3" s="1"/>
  <c r="E11488" i="3"/>
  <c r="L11488" i="3" s="1"/>
  <c r="E11514" i="3"/>
  <c r="K11514" i="3" s="1"/>
  <c r="E11520" i="3"/>
  <c r="K11520" i="3" s="1"/>
  <c r="E11524" i="3"/>
  <c r="K11524" i="3" s="1"/>
  <c r="E11529" i="3"/>
  <c r="E11539" i="3"/>
  <c r="M11539" i="3" s="1"/>
  <c r="E11574" i="3"/>
  <c r="L11574" i="3" s="1"/>
  <c r="E11578" i="3"/>
  <c r="K11578" i="3" s="1"/>
  <c r="E11584" i="3"/>
  <c r="K11584" i="3" s="1"/>
  <c r="E11590" i="3"/>
  <c r="L11590" i="3" s="1"/>
  <c r="E11597" i="3"/>
  <c r="E11601" i="3"/>
  <c r="E11608" i="3"/>
  <c r="K11608" i="3" s="1"/>
  <c r="E11615" i="3"/>
  <c r="L11615" i="3" s="1"/>
  <c r="E11617" i="3"/>
  <c r="E11625" i="3"/>
  <c r="K11625" i="3" s="1"/>
  <c r="E11653" i="3"/>
  <c r="M11653" i="3" s="1"/>
  <c r="E11661" i="3"/>
  <c r="K11661" i="3" s="1"/>
  <c r="E11669" i="3"/>
  <c r="E11677" i="3"/>
  <c r="E11685" i="3"/>
  <c r="E11693" i="3"/>
  <c r="E11701" i="3"/>
  <c r="E11558" i="3"/>
  <c r="L11558" i="3" s="1"/>
  <c r="E11575" i="3"/>
  <c r="N11575" i="3" s="1"/>
  <c r="E11577" i="3"/>
  <c r="E11582" i="3"/>
  <c r="L11582" i="3" s="1"/>
  <c r="E11591" i="3"/>
  <c r="L11591" i="3" s="1"/>
  <c r="E11593" i="3"/>
  <c r="E11598" i="3"/>
  <c r="L11598" i="3" s="1"/>
  <c r="E11605" i="3"/>
  <c r="E11609" i="3"/>
  <c r="K11609" i="3" s="1"/>
  <c r="E11616" i="3"/>
  <c r="K11616" i="3" s="1"/>
  <c r="E11644" i="3"/>
  <c r="K11644" i="3" s="1"/>
  <c r="E11647" i="3"/>
  <c r="K11647" i="3" s="1"/>
  <c r="E11652" i="3"/>
  <c r="K11652" i="3" s="1"/>
  <c r="E11660" i="3"/>
  <c r="K11660" i="3" s="1"/>
  <c r="E11668" i="3"/>
  <c r="E11676" i="3"/>
  <c r="E11684" i="3"/>
  <c r="N11684" i="3" s="1"/>
  <c r="E11692" i="3"/>
  <c r="N11692" i="3" s="1"/>
  <c r="E11700" i="3"/>
  <c r="E11713" i="3"/>
  <c r="E11222" i="3"/>
  <c r="E11230" i="3"/>
  <c r="E11238" i="3"/>
  <c r="E11246" i="3"/>
  <c r="E11254" i="3"/>
  <c r="N11254" i="3" s="1"/>
  <c r="E11258" i="3"/>
  <c r="N11258" i="3" s="1"/>
  <c r="E11264" i="3"/>
  <c r="E11268" i="3"/>
  <c r="E11273" i="3"/>
  <c r="E11278" i="3"/>
  <c r="K11278" i="3" s="1"/>
  <c r="E11282" i="3"/>
  <c r="L11282" i="3" s="1"/>
  <c r="E11287" i="3"/>
  <c r="E11291" i="3"/>
  <c r="M11291" i="3" s="1"/>
  <c r="E11293" i="3"/>
  <c r="L11293" i="3" s="1"/>
  <c r="E11295" i="3"/>
  <c r="E11299" i="3"/>
  <c r="N11299" i="3" s="1"/>
  <c r="E11304" i="3"/>
  <c r="K11304" i="3" s="1"/>
  <c r="E11308" i="3"/>
  <c r="K11308" i="3" s="1"/>
  <c r="E11328" i="3"/>
  <c r="E11334" i="3"/>
  <c r="E11337" i="3"/>
  <c r="K11337" i="3" s="1"/>
  <c r="E11340" i="3"/>
  <c r="K11340" i="3" s="1"/>
  <c r="E11360" i="3"/>
  <c r="E11366" i="3"/>
  <c r="E11369" i="3"/>
  <c r="E11372" i="3"/>
  <c r="K11372" i="3" s="1"/>
  <c r="E11392" i="3"/>
  <c r="E11398" i="3"/>
  <c r="E11401" i="3"/>
  <c r="N11401" i="3" s="1"/>
  <c r="E11404" i="3"/>
  <c r="K11404" i="3" s="1"/>
  <c r="E11424" i="3"/>
  <c r="E11430" i="3"/>
  <c r="E11433" i="3"/>
  <c r="M11433" i="3" s="1"/>
  <c r="E11437" i="3"/>
  <c r="L11437" i="3" s="1"/>
  <c r="E11448" i="3"/>
  <c r="N11448" i="3" s="1"/>
  <c r="E11459" i="3"/>
  <c r="E11465" i="3"/>
  <c r="E11477" i="3"/>
  <c r="K11477" i="3" s="1"/>
  <c r="E11479" i="3"/>
  <c r="E11483" i="3"/>
  <c r="M11483" i="3" s="1"/>
  <c r="E11490" i="3"/>
  <c r="E11496" i="3"/>
  <c r="N11496" i="3" s="1"/>
  <c r="E11503" i="3"/>
  <c r="M11503" i="3" s="1"/>
  <c r="E11505" i="3"/>
  <c r="E11510" i="3"/>
  <c r="L11510" i="3" s="1"/>
  <c r="E11516" i="3"/>
  <c r="K11516" i="3" s="1"/>
  <c r="E11531" i="3"/>
  <c r="M11531" i="3" s="1"/>
  <c r="E11537" i="3"/>
  <c r="E11542" i="3"/>
  <c r="L11542" i="3" s="1"/>
  <c r="E11546" i="3"/>
  <c r="K11546" i="3" s="1"/>
  <c r="E11552" i="3"/>
  <c r="K11552" i="3" s="1"/>
  <c r="E11556" i="3"/>
  <c r="K11556" i="3" s="1"/>
  <c r="E11559" i="3"/>
  <c r="N11559" i="3" s="1"/>
  <c r="E11561" i="3"/>
  <c r="K11561" i="3" s="1"/>
  <c r="E11566" i="3"/>
  <c r="E11571" i="3"/>
  <c r="M11571" i="3" s="1"/>
  <c r="E11621" i="3"/>
  <c r="M11621" i="3" s="1"/>
  <c r="E11634" i="3"/>
  <c r="M11634" i="3" s="1"/>
  <c r="E11640" i="3"/>
  <c r="K11640" i="3" s="1"/>
  <c r="E11645" i="3"/>
  <c r="E11280" i="3"/>
  <c r="M11280" i="3" s="1"/>
  <c r="E11284" i="3"/>
  <c r="N11284" i="3" s="1"/>
  <c r="E11289" i="3"/>
  <c r="E11294" i="3"/>
  <c r="K11294" i="3" s="1"/>
  <c r="E11298" i="3"/>
  <c r="L11298" i="3" s="1"/>
  <c r="E11303" i="3"/>
  <c r="E11307" i="3"/>
  <c r="E11314" i="3"/>
  <c r="E11322" i="3"/>
  <c r="N11322" i="3" s="1"/>
  <c r="E11330" i="3"/>
  <c r="K11330" i="3" s="1"/>
  <c r="E11338" i="3"/>
  <c r="E11346" i="3"/>
  <c r="K11346" i="3" s="1"/>
  <c r="E11354" i="3"/>
  <c r="K11354" i="3" s="1"/>
  <c r="E11362" i="3"/>
  <c r="K11362" i="3" s="1"/>
  <c r="E11370" i="3"/>
  <c r="K11370" i="3" s="1"/>
  <c r="E11378" i="3"/>
  <c r="E11386" i="3"/>
  <c r="N11386" i="3" s="1"/>
  <c r="E11394" i="3"/>
  <c r="K11394" i="3" s="1"/>
  <c r="E11402" i="3"/>
  <c r="E11410" i="3"/>
  <c r="K11410" i="3" s="1"/>
  <c r="E11418" i="3"/>
  <c r="K11418" i="3" s="1"/>
  <c r="E11426" i="3"/>
  <c r="K11426" i="3" s="1"/>
  <c r="E11435" i="3"/>
  <c r="L11435" i="3" s="1"/>
  <c r="E11449" i="3"/>
  <c r="E11456" i="3"/>
  <c r="L11456" i="3" s="1"/>
  <c r="E11460" i="3"/>
  <c r="L11460" i="3" s="1"/>
  <c r="E11466" i="3"/>
  <c r="M11466" i="3" s="1"/>
  <c r="E11480" i="3"/>
  <c r="N11480" i="3" s="1"/>
  <c r="E11487" i="3"/>
  <c r="E11497" i="3"/>
  <c r="E11504" i="3"/>
  <c r="K11504" i="3" s="1"/>
  <c r="E11508" i="3"/>
  <c r="E11515" i="3"/>
  <c r="K11515" i="3" s="1"/>
  <c r="E11522" i="3"/>
  <c r="K11522" i="3" s="1"/>
  <c r="E11528" i="3"/>
  <c r="K11528" i="3" s="1"/>
  <c r="E11532" i="3"/>
  <c r="K11532" i="3" s="1"/>
  <c r="E11538" i="3"/>
  <c r="K11538" i="3" s="1"/>
  <c r="E11544" i="3"/>
  <c r="K11544" i="3" s="1"/>
  <c r="E11548" i="3"/>
  <c r="K11548" i="3" s="1"/>
  <c r="E11554" i="3"/>
  <c r="K11554" i="3" s="1"/>
  <c r="E11560" i="3"/>
  <c r="K11560" i="3" s="1"/>
  <c r="E11564" i="3"/>
  <c r="K11564" i="3" s="1"/>
  <c r="E11570" i="3"/>
  <c r="K11570" i="3" s="1"/>
  <c r="E11576" i="3"/>
  <c r="K11576" i="3" s="1"/>
  <c r="E11580" i="3"/>
  <c r="K11580" i="3" s="1"/>
  <c r="E11587" i="3"/>
  <c r="E11592" i="3"/>
  <c r="E11599" i="3"/>
  <c r="L11599" i="3" s="1"/>
  <c r="E11606" i="3"/>
  <c r="L11606" i="3" s="1"/>
  <c r="E11613" i="3"/>
  <c r="M11613" i="3" s="1"/>
  <c r="E11624" i="3"/>
  <c r="E11636" i="3"/>
  <c r="L11636" i="3" s="1"/>
  <c r="E11648" i="3"/>
  <c r="K11648" i="3" s="1"/>
  <c r="E11657" i="3"/>
  <c r="E11665" i="3"/>
  <c r="E11673" i="3"/>
  <c r="E11681" i="3"/>
  <c r="M11681" i="3" s="1"/>
  <c r="E11689" i="3"/>
  <c r="L11689" i="3" s="1"/>
  <c r="E11697" i="3"/>
  <c r="E2" i="3"/>
  <c r="E168" i="3"/>
  <c r="K8049" i="3"/>
  <c r="K5537" i="3"/>
  <c r="K8806" i="3"/>
  <c r="L8843" i="3"/>
  <c r="K5667" i="3"/>
  <c r="M9015" i="3"/>
  <c r="K5315" i="3"/>
  <c r="N11671" i="3"/>
  <c r="K5187" i="3"/>
  <c r="K5409" i="3"/>
  <c r="M8863" i="3"/>
  <c r="M11651" i="3"/>
  <c r="K5219" i="3"/>
  <c r="K5795" i="3"/>
  <c r="K7921" i="3"/>
  <c r="M9263" i="3"/>
  <c r="L10059" i="3"/>
  <c r="N11024" i="3"/>
  <c r="N5325" i="3"/>
  <c r="K5325" i="3"/>
  <c r="K3197" i="3"/>
  <c r="N5241" i="3"/>
  <c r="K5241" i="3"/>
  <c r="K5491" i="3"/>
  <c r="K4558" i="3"/>
  <c r="K5181" i="3"/>
  <c r="N5373" i="3"/>
  <c r="K5373" i="3"/>
  <c r="K5523" i="3"/>
  <c r="M6060" i="3"/>
  <c r="M6076" i="3"/>
  <c r="N5197" i="3"/>
  <c r="K5197" i="3"/>
  <c r="K5309" i="3"/>
  <c r="K5347" i="3"/>
  <c r="K5717" i="3"/>
  <c r="K7857" i="3"/>
  <c r="K7985" i="3"/>
  <c r="K8113" i="3"/>
  <c r="K8762" i="3"/>
  <c r="M8855" i="3"/>
  <c r="M9303" i="3"/>
  <c r="M11573" i="3"/>
  <c r="K9590" i="3"/>
  <c r="K11474" i="3"/>
  <c r="L7348" i="3"/>
  <c r="K8177" i="3"/>
  <c r="K8736" i="3"/>
  <c r="M8951" i="3"/>
  <c r="M8959" i="3"/>
  <c r="K5635" i="3"/>
  <c r="K5699" i="3"/>
  <c r="K5763" i="3"/>
  <c r="K5829" i="3"/>
  <c r="L7444" i="3"/>
  <c r="K7909" i="3"/>
  <c r="K8005" i="3"/>
  <c r="K8662" i="3"/>
  <c r="K8784" i="3"/>
  <c r="M8887" i="3"/>
  <c r="M8895" i="3"/>
  <c r="K10292" i="3"/>
  <c r="K5225" i="3"/>
  <c r="K5353" i="3"/>
  <c r="K5379" i="3"/>
  <c r="K5637" i="3"/>
  <c r="K5669" i="3"/>
  <c r="K5797" i="3"/>
  <c r="K5831" i="3"/>
  <c r="K7468" i="3"/>
  <c r="L7468" i="3"/>
  <c r="K2829" i="3"/>
  <c r="K3159" i="3"/>
  <c r="K3223" i="3"/>
  <c r="K4510" i="3"/>
  <c r="K5193" i="3"/>
  <c r="K5209" i="3"/>
  <c r="K5251" i="3"/>
  <c r="K5283" i="3"/>
  <c r="K5321" i="3"/>
  <c r="K5393" i="3"/>
  <c r="K5425" i="3"/>
  <c r="K5457" i="3"/>
  <c r="K5489" i="3"/>
  <c r="K5521" i="3"/>
  <c r="K5555" i="3"/>
  <c r="K5587" i="3"/>
  <c r="K5619" i="3"/>
  <c r="K5747" i="3"/>
  <c r="K5779" i="3"/>
  <c r="K5813" i="3"/>
  <c r="K5845" i="3"/>
  <c r="K5861" i="3"/>
  <c r="M7953" i="3"/>
  <c r="K7953" i="3"/>
  <c r="K7341" i="3"/>
  <c r="K8165" i="3"/>
  <c r="K8630" i="3"/>
  <c r="K8652" i="3"/>
  <c r="K8716" i="3"/>
  <c r="M8919" i="3"/>
  <c r="M8927" i="3"/>
  <c r="K9998" i="3"/>
  <c r="K10022" i="3"/>
  <c r="K10328" i="3"/>
  <c r="N11056" i="3"/>
  <c r="N11509" i="3"/>
  <c r="N11557" i="3"/>
  <c r="N11695" i="3"/>
  <c r="K8145" i="3"/>
  <c r="K8618" i="3"/>
  <c r="K8640" i="3"/>
  <c r="K8682" i="3"/>
  <c r="K8838" i="3"/>
  <c r="M9231" i="3"/>
  <c r="K10252" i="3"/>
  <c r="K10354" i="3"/>
  <c r="N11259" i="3"/>
  <c r="N11517" i="3"/>
  <c r="M11691" i="3"/>
  <c r="K7877" i="3"/>
  <c r="K10953" i="3"/>
  <c r="M11655" i="3"/>
  <c r="N11687" i="3"/>
  <c r="N11663" i="3"/>
  <c r="N5203" i="3"/>
  <c r="N5255" i="3"/>
  <c r="K5255" i="3"/>
  <c r="N5401" i="3"/>
  <c r="K5401" i="3"/>
  <c r="N5403" i="3"/>
  <c r="K5403" i="3"/>
  <c r="N5433" i="3"/>
  <c r="K5433" i="3"/>
  <c r="N5435" i="3"/>
  <c r="K5435" i="3"/>
  <c r="N5465" i="3"/>
  <c r="K5465" i="3"/>
  <c r="N5467" i="3"/>
  <c r="K5467" i="3"/>
  <c r="N5497" i="3"/>
  <c r="K5497" i="3"/>
  <c r="N5499" i="3"/>
  <c r="K5499" i="3"/>
  <c r="N5529" i="3"/>
  <c r="K5529" i="3"/>
  <c r="N5531" i="3"/>
  <c r="K5531" i="3"/>
  <c r="N5563" i="3"/>
  <c r="K5563" i="3"/>
  <c r="N5565" i="3"/>
  <c r="K5565" i="3"/>
  <c r="N5595" i="3"/>
  <c r="K5595" i="3"/>
  <c r="N5597" i="3"/>
  <c r="K5597" i="3"/>
  <c r="N5627" i="3"/>
  <c r="K5627" i="3"/>
  <c r="N5629" i="3"/>
  <c r="K5629" i="3"/>
  <c r="N5659" i="3"/>
  <c r="K5659" i="3"/>
  <c r="N5661" i="3"/>
  <c r="K5661" i="3"/>
  <c r="N5725" i="3"/>
  <c r="K5725" i="3"/>
  <c r="N5757" i="3"/>
  <c r="K5757" i="3"/>
  <c r="N5823" i="3"/>
  <c r="K5823" i="3"/>
  <c r="K7388" i="3"/>
  <c r="L7388" i="3"/>
  <c r="K7925" i="3"/>
  <c r="M8053" i="3"/>
  <c r="K8053" i="3"/>
  <c r="K3201" i="3"/>
  <c r="K3229" i="3"/>
  <c r="K4462" i="3"/>
  <c r="K4494" i="3"/>
  <c r="N5287" i="3"/>
  <c r="K5287" i="3"/>
  <c r="N5337" i="3"/>
  <c r="K5337" i="3"/>
  <c r="N5351" i="3"/>
  <c r="K5351" i="3"/>
  <c r="N6092" i="3"/>
  <c r="M6092" i="3"/>
  <c r="M7357" i="3"/>
  <c r="M7485" i="3"/>
  <c r="K7485" i="3"/>
  <c r="K3181" i="3"/>
  <c r="K3243" i="3"/>
  <c r="N5191" i="3"/>
  <c r="K5191" i="3"/>
  <c r="K5257" i="3"/>
  <c r="N5319" i="3"/>
  <c r="K5319" i="3"/>
  <c r="N5385" i="3"/>
  <c r="K5385" i="3"/>
  <c r="N5387" i="3"/>
  <c r="K5387" i="3"/>
  <c r="N5419" i="3"/>
  <c r="K5419" i="3"/>
  <c r="N5451" i="3"/>
  <c r="K5451" i="3"/>
  <c r="N5549" i="3"/>
  <c r="K5549" i="3"/>
  <c r="N5581" i="3"/>
  <c r="K5581" i="3"/>
  <c r="N5613" i="3"/>
  <c r="K5613" i="3"/>
  <c r="N5675" i="3"/>
  <c r="K5675" i="3"/>
  <c r="N5677" i="3"/>
  <c r="K5677" i="3"/>
  <c r="N5707" i="3"/>
  <c r="K5707" i="3"/>
  <c r="N5709" i="3"/>
  <c r="K5709" i="3"/>
  <c r="M7893" i="3"/>
  <c r="K7893" i="3"/>
  <c r="M7957" i="3"/>
  <c r="K7957" i="3"/>
  <c r="M8021" i="3"/>
  <c r="K8021" i="3"/>
  <c r="M8085" i="3"/>
  <c r="K8085" i="3"/>
  <c r="K3143" i="3"/>
  <c r="K3153" i="3"/>
  <c r="K3169" i="3"/>
  <c r="K5177" i="3"/>
  <c r="N5223" i="3"/>
  <c r="K5223" i="3"/>
  <c r="K5245" i="3"/>
  <c r="K5261" i="3"/>
  <c r="K5289" i="3"/>
  <c r="M5923" i="3"/>
  <c r="K5923" i="3"/>
  <c r="N6028" i="3"/>
  <c r="M6028" i="3"/>
  <c r="N8780" i="3"/>
  <c r="K8780" i="3"/>
  <c r="N8911" i="3"/>
  <c r="M8911" i="3"/>
  <c r="N8975" i="3"/>
  <c r="M8975" i="3"/>
  <c r="N9079" i="3"/>
  <c r="M9079" i="3"/>
  <c r="K5787" i="3"/>
  <c r="K5821" i="3"/>
  <c r="K5837" i="3"/>
  <c r="M6044" i="3"/>
  <c r="L7404" i="3"/>
  <c r="L7452" i="3"/>
  <c r="K7873" i="3"/>
  <c r="K7905" i="3"/>
  <c r="K7969" i="3"/>
  <c r="K8001" i="3"/>
  <c r="K8033" i="3"/>
  <c r="K8065" i="3"/>
  <c r="K8129" i="3"/>
  <c r="K8161" i="3"/>
  <c r="K8193" i="3"/>
  <c r="K8666" i="3"/>
  <c r="K8698" i="3"/>
  <c r="K8710" i="3"/>
  <c r="K8730" i="3"/>
  <c r="K8742" i="3"/>
  <c r="N8790" i="3"/>
  <c r="K8790" i="3"/>
  <c r="K7373" i="3"/>
  <c r="K8656" i="3"/>
  <c r="K8732" i="3"/>
  <c r="K8746" i="3"/>
  <c r="N9295" i="3"/>
  <c r="M9295" i="3"/>
  <c r="N8822" i="3"/>
  <c r="K8822" i="3"/>
  <c r="N8879" i="3"/>
  <c r="M8879" i="3"/>
  <c r="L10011" i="3"/>
  <c r="K10082" i="3"/>
  <c r="K10400" i="3"/>
  <c r="L10423" i="3"/>
  <c r="M11104" i="3"/>
  <c r="K11104" i="3"/>
  <c r="N11533" i="3"/>
  <c r="M11533" i="3"/>
  <c r="K9954" i="3"/>
  <c r="L10035" i="3"/>
  <c r="K10308" i="3"/>
  <c r="K8800" i="3"/>
  <c r="K8812" i="3"/>
  <c r="K8832" i="3"/>
  <c r="M8935" i="3"/>
  <c r="M9143" i="3"/>
  <c r="K10276" i="3"/>
  <c r="N11525" i="3"/>
  <c r="M11679" i="3"/>
  <c r="M11667" i="3"/>
  <c r="M2969" i="3"/>
  <c r="K3195" i="3"/>
  <c r="K3211" i="3"/>
  <c r="K3227" i="3"/>
  <c r="K3139" i="3"/>
  <c r="K3145" i="3"/>
  <c r="K3171" i="3"/>
  <c r="K3187" i="3"/>
  <c r="K3209" i="3"/>
  <c r="K3219" i="3"/>
  <c r="K3225" i="3"/>
  <c r="K3235" i="3"/>
  <c r="K3251" i="3"/>
  <c r="K3151" i="3"/>
  <c r="K3167" i="3"/>
  <c r="K3173" i="3"/>
  <c r="K3183" i="3"/>
  <c r="K3199" i="3"/>
  <c r="K3205" i="3"/>
  <c r="K3221" i="3"/>
  <c r="K3247" i="3"/>
  <c r="K5553" i="3"/>
  <c r="K5561" i="3"/>
  <c r="K5585" i="3"/>
  <c r="K5593" i="3"/>
  <c r="K5617" i="3"/>
  <c r="K5625" i="3"/>
  <c r="K5633" i="3"/>
  <c r="K5641" i="3"/>
  <c r="K5649" i="3"/>
  <c r="K5657" i="3"/>
  <c r="K5665" i="3"/>
  <c r="K5673" i="3"/>
  <c r="K5681" i="3"/>
  <c r="K5705" i="3"/>
  <c r="K5713" i="3"/>
  <c r="K5721" i="3"/>
  <c r="K5737" i="3"/>
  <c r="K5753" i="3"/>
  <c r="K5761" i="3"/>
  <c r="K5769" i="3"/>
  <c r="K5777" i="3"/>
  <c r="K5785" i="3"/>
  <c r="K5793" i="3"/>
  <c r="K5801" i="3"/>
  <c r="K5809" i="3"/>
  <c r="K5817" i="3"/>
  <c r="K5825" i="3"/>
  <c r="K5833" i="3"/>
  <c r="K5841" i="3"/>
  <c r="K5849" i="3"/>
  <c r="L5860" i="3"/>
  <c r="L5930" i="3"/>
  <c r="K7460" i="3"/>
  <c r="L7460" i="3"/>
  <c r="M7469" i="3"/>
  <c r="K7469" i="3"/>
  <c r="M7865" i="3"/>
  <c r="K7865" i="3"/>
  <c r="M7885" i="3"/>
  <c r="K7885" i="3"/>
  <c r="M7897" i="3"/>
  <c r="K7897" i="3"/>
  <c r="M7929" i="3"/>
  <c r="K7929" i="3"/>
  <c r="M7949" i="3"/>
  <c r="K7949" i="3"/>
  <c r="M7961" i="3"/>
  <c r="K7961" i="3"/>
  <c r="M7981" i="3"/>
  <c r="K7981" i="3"/>
  <c r="M8013" i="3"/>
  <c r="K8013" i="3"/>
  <c r="M8025" i="3"/>
  <c r="K8025" i="3"/>
  <c r="M8057" i="3"/>
  <c r="K8057" i="3"/>
  <c r="M8077" i="3"/>
  <c r="K8077" i="3"/>
  <c r="M8089" i="3"/>
  <c r="K8089" i="3"/>
  <c r="M8109" i="3"/>
  <c r="K8109" i="3"/>
  <c r="M8141" i="3"/>
  <c r="M8153" i="3"/>
  <c r="K8153" i="3"/>
  <c r="M8185" i="3"/>
  <c r="K8185" i="3"/>
  <c r="M8205" i="3"/>
  <c r="M8217" i="3"/>
  <c r="K8217" i="3"/>
  <c r="N8644" i="3"/>
  <c r="K8644" i="3"/>
  <c r="N8676" i="3"/>
  <c r="K8676" i="3"/>
  <c r="N8740" i="3"/>
  <c r="N8772" i="3"/>
  <c r="K8772" i="3"/>
  <c r="K5819" i="3"/>
  <c r="K5835" i="3"/>
  <c r="K5851" i="3"/>
  <c r="K5885" i="3"/>
  <c r="N5923" i="3"/>
  <c r="L5934" i="3"/>
  <c r="K7340" i="3"/>
  <c r="L7340" i="3"/>
  <c r="N7341" i="3"/>
  <c r="K7364" i="3"/>
  <c r="L7364" i="3"/>
  <c r="K7372" i="3"/>
  <c r="L7372" i="3"/>
  <c r="K7420" i="3"/>
  <c r="L7420" i="3"/>
  <c r="N8622" i="3"/>
  <c r="K8622" i="3"/>
  <c r="N8654" i="3"/>
  <c r="K8654" i="3"/>
  <c r="N8686" i="3"/>
  <c r="K8686" i="3"/>
  <c r="N8718" i="3"/>
  <c r="K8718" i="3"/>
  <c r="N8750" i="3"/>
  <c r="K8750" i="3"/>
  <c r="N8782" i="3"/>
  <c r="K8782" i="3"/>
  <c r="K8814" i="3"/>
  <c r="K4454" i="3"/>
  <c r="K4466" i="3"/>
  <c r="K4470" i="3"/>
  <c r="K4474" i="3"/>
  <c r="K4482" i="3"/>
  <c r="K4486" i="3"/>
  <c r="K4490" i="3"/>
  <c r="K4498" i="3"/>
  <c r="K4506" i="3"/>
  <c r="K4514" i="3"/>
  <c r="K4534" i="3"/>
  <c r="K4546" i="3"/>
  <c r="K4550" i="3"/>
  <c r="K4562" i="3"/>
  <c r="K4566" i="3"/>
  <c r="K5173" i="3"/>
  <c r="K5199" i="3"/>
  <c r="K5205" i="3"/>
  <c r="K5215" i="3"/>
  <c r="K5237" i="3"/>
  <c r="K5263" i="3"/>
  <c r="K5269" i="3"/>
  <c r="K5279" i="3"/>
  <c r="K5301" i="3"/>
  <c r="K5327" i="3"/>
  <c r="K5333" i="3"/>
  <c r="K5343" i="3"/>
  <c r="K5365" i="3"/>
  <c r="K5389" i="3"/>
  <c r="K5405" i="3"/>
  <c r="K5421" i="3"/>
  <c r="K5437" i="3"/>
  <c r="K5453" i="3"/>
  <c r="K5469" i="3"/>
  <c r="K5485" i="3"/>
  <c r="K5501" i="3"/>
  <c r="K5517" i="3"/>
  <c r="K5533" i="3"/>
  <c r="N5885" i="3"/>
  <c r="L7308" i="3"/>
  <c r="L7332" i="3"/>
  <c r="L7356" i="3"/>
  <c r="K7396" i="3"/>
  <c r="L7396" i="3"/>
  <c r="M7405" i="3"/>
  <c r="K7405" i="3"/>
  <c r="M7869" i="3"/>
  <c r="K7869" i="3"/>
  <c r="M7881" i="3"/>
  <c r="K7881" i="3"/>
  <c r="M7901" i="3"/>
  <c r="K7901" i="3"/>
  <c r="M7913" i="3"/>
  <c r="K7913" i="3"/>
  <c r="M7933" i="3"/>
  <c r="K7933" i="3"/>
  <c r="M7945" i="3"/>
  <c r="K7945" i="3"/>
  <c r="M7965" i="3"/>
  <c r="K7965" i="3"/>
  <c r="M7977" i="3"/>
  <c r="K7977" i="3"/>
  <c r="M7997" i="3"/>
  <c r="K7997" i="3"/>
  <c r="M8009" i="3"/>
  <c r="K8009" i="3"/>
  <c r="M8061" i="3"/>
  <c r="K8061" i="3"/>
  <c r="K8093" i="3"/>
  <c r="M8125" i="3"/>
  <c r="K8125" i="3"/>
  <c r="M8137" i="3"/>
  <c r="K8137" i="3"/>
  <c r="M8157" i="3"/>
  <c r="K8157" i="3"/>
  <c r="M8169" i="3"/>
  <c r="K8169" i="3"/>
  <c r="M8189" i="3"/>
  <c r="K8189" i="3"/>
  <c r="M8201" i="3"/>
  <c r="K8201" i="3"/>
  <c r="N8692" i="3"/>
  <c r="K8692" i="3"/>
  <c r="K5195" i="3"/>
  <c r="K5211" i="3"/>
  <c r="K5217" i="3"/>
  <c r="K5233" i="3"/>
  <c r="K5249" i="3"/>
  <c r="K5259" i="3"/>
  <c r="K5275" i="3"/>
  <c r="K5281" i="3"/>
  <c r="K5297" i="3"/>
  <c r="K5323" i="3"/>
  <c r="K5329" i="3"/>
  <c r="K5339" i="3"/>
  <c r="K5345" i="3"/>
  <c r="K5361" i="3"/>
  <c r="K5377" i="3"/>
  <c r="K5383" i="3"/>
  <c r="K5391" i="3"/>
  <c r="K5399" i="3"/>
  <c r="K5423" i="3"/>
  <c r="K5431" i="3"/>
  <c r="K5455" i="3"/>
  <c r="K5463" i="3"/>
  <c r="K5487" i="3"/>
  <c r="K5503" i="3"/>
  <c r="K5519" i="3"/>
  <c r="K5535" i="3"/>
  <c r="K5551" i="3"/>
  <c r="K5567" i="3"/>
  <c r="K5583" i="3"/>
  <c r="K5599" i="3"/>
  <c r="K5615" i="3"/>
  <c r="K5631" i="3"/>
  <c r="K5663" i="3"/>
  <c r="K5671" i="3"/>
  <c r="K5679" i="3"/>
  <c r="K5687" i="3"/>
  <c r="K5703" i="3"/>
  <c r="K5711" i="3"/>
  <c r="K5719" i="3"/>
  <c r="K5727" i="3"/>
  <c r="K5759" i="3"/>
  <c r="K5767" i="3"/>
  <c r="K5775" i="3"/>
  <c r="K5799" i="3"/>
  <c r="K5807" i="3"/>
  <c r="N5861" i="3"/>
  <c r="K7324" i="3"/>
  <c r="L7324" i="3"/>
  <c r="N7469" i="3"/>
  <c r="N7485" i="3"/>
  <c r="N8702" i="3"/>
  <c r="K8702" i="3"/>
  <c r="N8766" i="3"/>
  <c r="K8766" i="3"/>
  <c r="M9023" i="3"/>
  <c r="M9039" i="3"/>
  <c r="N9311" i="3"/>
  <c r="M9311" i="3"/>
  <c r="M10698" i="3"/>
  <c r="N9103" i="3"/>
  <c r="M9103" i="3"/>
  <c r="N9287" i="3"/>
  <c r="M9287" i="3"/>
  <c r="N9966" i="3"/>
  <c r="K9966" i="3"/>
  <c r="M9995" i="3"/>
  <c r="L9995" i="3"/>
  <c r="L10075" i="3"/>
  <c r="N9135" i="3"/>
  <c r="M9135" i="3"/>
  <c r="N9191" i="3"/>
  <c r="M9191" i="3"/>
  <c r="N9199" i="3"/>
  <c r="M9199" i="3"/>
  <c r="N7373" i="3"/>
  <c r="K8626" i="3"/>
  <c r="K8648" i="3"/>
  <c r="K8674" i="3"/>
  <c r="K8696" i="3"/>
  <c r="K8706" i="3"/>
  <c r="K8712" i="3"/>
  <c r="K8728" i="3"/>
  <c r="K8754" i="3"/>
  <c r="K8760" i="3"/>
  <c r="K8776" i="3"/>
  <c r="K8786" i="3"/>
  <c r="K8818" i="3"/>
  <c r="N8840" i="3"/>
  <c r="M9055" i="3"/>
  <c r="N9151" i="3"/>
  <c r="M9151" i="3"/>
  <c r="N9159" i="3"/>
  <c r="M9159" i="3"/>
  <c r="N9167" i="3"/>
  <c r="M9167" i="3"/>
  <c r="N9183" i="3"/>
  <c r="M9183" i="3"/>
  <c r="N10014" i="3"/>
  <c r="K10014" i="3"/>
  <c r="M10027" i="3"/>
  <c r="L10027" i="3"/>
  <c r="K10062" i="3"/>
  <c r="M10051" i="3"/>
  <c r="L10051" i="3"/>
  <c r="M10083" i="3"/>
  <c r="L10083" i="3"/>
  <c r="M10319" i="3"/>
  <c r="M10335" i="3"/>
  <c r="L10335" i="3"/>
  <c r="M10343" i="3"/>
  <c r="L10343" i="3"/>
  <c r="M10351" i="3"/>
  <c r="L10351" i="3"/>
  <c r="L10367" i="3"/>
  <c r="M10383" i="3"/>
  <c r="L10383" i="3"/>
  <c r="M10407" i="3"/>
  <c r="L10407" i="3"/>
  <c r="M10690" i="3"/>
  <c r="L10690" i="3"/>
  <c r="K10002" i="3"/>
  <c r="L10019" i="3"/>
  <c r="M10327" i="3"/>
  <c r="L10327" i="3"/>
  <c r="M10359" i="3"/>
  <c r="L10359" i="3"/>
  <c r="M10391" i="3"/>
  <c r="L10391" i="3"/>
  <c r="M10431" i="3"/>
  <c r="L10431" i="3"/>
  <c r="N11469" i="3"/>
  <c r="L11469" i="3"/>
  <c r="N10577" i="3"/>
  <c r="M11048" i="3"/>
  <c r="N11643" i="3"/>
  <c r="K11643" i="3"/>
  <c r="M10992" i="3"/>
  <c r="N11581" i="3"/>
  <c r="M11581" i="3"/>
  <c r="M11032" i="3"/>
  <c r="M11683" i="3"/>
  <c r="M11699" i="3"/>
  <c r="N11474" i="3"/>
  <c r="E193" i="3"/>
  <c r="K193" i="3" s="1"/>
  <c r="M193" i="3" s="1"/>
  <c r="E197" i="3"/>
  <c r="E9" i="3"/>
  <c r="E25" i="3"/>
  <c r="K25" i="3" s="1"/>
  <c r="M25" i="3" s="1"/>
  <c r="E49" i="3"/>
  <c r="L49" i="3" s="1"/>
  <c r="N49" i="3" s="1"/>
  <c r="E53" i="3"/>
  <c r="K53" i="3" s="1"/>
  <c r="E65" i="3"/>
  <c r="E93" i="3"/>
  <c r="K93" i="3" s="1"/>
  <c r="E105" i="3"/>
  <c r="K105" i="3" s="1"/>
  <c r="M105" i="3" s="1"/>
  <c r="E113" i="3"/>
  <c r="L113" i="3" s="1"/>
  <c r="E117" i="3"/>
  <c r="L117" i="3" s="1"/>
  <c r="N117" i="3" s="1"/>
  <c r="E119" i="3"/>
  <c r="K119" i="3" s="1"/>
  <c r="M119" i="3" s="1"/>
  <c r="E129" i="3"/>
  <c r="L129" i="3" s="1"/>
  <c r="N129" i="3" s="1"/>
  <c r="E130" i="3"/>
  <c r="K130" i="3" s="1"/>
  <c r="E138" i="3"/>
  <c r="L138" i="3" s="1"/>
  <c r="N138" i="3" s="1"/>
  <c r="E146" i="3"/>
  <c r="K146" i="3" s="1"/>
  <c r="E154" i="3"/>
  <c r="K154" i="3" s="1"/>
  <c r="E162" i="3"/>
  <c r="K162" i="3" s="1"/>
  <c r="E170" i="3"/>
  <c r="L170" i="3" s="1"/>
  <c r="N170" i="3" s="1"/>
  <c r="E17" i="3"/>
  <c r="L17" i="3" s="1"/>
  <c r="N17" i="3" s="1"/>
  <c r="E41" i="3"/>
  <c r="L41" i="3" s="1"/>
  <c r="N41" i="3" s="1"/>
  <c r="E45" i="3"/>
  <c r="K45" i="3" s="1"/>
  <c r="E57" i="3"/>
  <c r="E61" i="3"/>
  <c r="K61" i="3" s="1"/>
  <c r="E69" i="3"/>
  <c r="K69" i="3" s="1"/>
  <c r="E73" i="3"/>
  <c r="L73" i="3" s="1"/>
  <c r="E77" i="3"/>
  <c r="E81" i="3"/>
  <c r="K81" i="3" s="1"/>
  <c r="M81" i="3" s="1"/>
  <c r="E85" i="3"/>
  <c r="K85" i="3" s="1"/>
  <c r="E89" i="3"/>
  <c r="L89" i="3" s="1"/>
  <c r="E97" i="3"/>
  <c r="L97" i="3" s="1"/>
  <c r="E101" i="3"/>
  <c r="K101" i="3" s="1"/>
  <c r="E109" i="3"/>
  <c r="K109" i="3" s="1"/>
  <c r="E237" i="3"/>
  <c r="E5" i="3"/>
  <c r="E7" i="3"/>
  <c r="L7" i="3" s="1"/>
  <c r="N7" i="3" s="1"/>
  <c r="E10" i="3"/>
  <c r="K10" i="3" s="1"/>
  <c r="E21" i="3"/>
  <c r="K21" i="3" s="1"/>
  <c r="E29" i="3"/>
  <c r="E136" i="3"/>
  <c r="K136" i="3" s="1"/>
  <c r="E144" i="3"/>
  <c r="K144" i="3" s="1"/>
  <c r="E152" i="3"/>
  <c r="K152" i="3" s="1"/>
  <c r="M152" i="3" s="1"/>
  <c r="E160" i="3"/>
  <c r="E189" i="3"/>
  <c r="K189" i="3" s="1"/>
  <c r="E195" i="3"/>
  <c r="L195" i="3" s="1"/>
  <c r="N195" i="3" s="1"/>
  <c r="E201" i="3"/>
  <c r="L201" i="3" s="1"/>
  <c r="N201" i="3" s="1"/>
  <c r="E202" i="3"/>
  <c r="E269" i="3"/>
  <c r="E273" i="3"/>
  <c r="K273" i="3" s="1"/>
  <c r="M273" i="3" s="1"/>
  <c r="E274" i="3"/>
  <c r="K274" i="3" s="1"/>
  <c r="E357" i="3"/>
  <c r="E384" i="3"/>
  <c r="L384" i="3" s="1"/>
  <c r="N384" i="3" s="1"/>
  <c r="E405" i="3"/>
  <c r="K405" i="3" s="1"/>
  <c r="E407" i="3"/>
  <c r="K407" i="3" s="1"/>
  <c r="M407" i="3" s="1"/>
  <c r="E413" i="3"/>
  <c r="L413" i="3" s="1"/>
  <c r="N413" i="3" s="1"/>
  <c r="E427" i="3"/>
  <c r="K427" i="3" s="1"/>
  <c r="M427" i="3" s="1"/>
  <c r="E431" i="3"/>
  <c r="K431" i="3" s="1"/>
  <c r="M431" i="3" s="1"/>
  <c r="E437" i="3"/>
  <c r="K437" i="3" s="1"/>
  <c r="E441" i="3"/>
  <c r="E459" i="3"/>
  <c r="L459" i="3" s="1"/>
  <c r="N459" i="3" s="1"/>
  <c r="E463" i="3"/>
  <c r="K463" i="3" s="1"/>
  <c r="M463" i="3" s="1"/>
  <c r="E473" i="3"/>
  <c r="K473" i="3" s="1"/>
  <c r="E489" i="3"/>
  <c r="E504" i="3"/>
  <c r="K504" i="3" s="1"/>
  <c r="M504" i="3" s="1"/>
  <c r="E523" i="3"/>
  <c r="K523" i="3" s="1"/>
  <c r="M523" i="3" s="1"/>
  <c r="E529" i="3"/>
  <c r="K529" i="3" s="1"/>
  <c r="M529" i="3" s="1"/>
  <c r="E530" i="3"/>
  <c r="E587" i="3"/>
  <c r="K587" i="3" s="1"/>
  <c r="E8" i="3"/>
  <c r="K8" i="3" s="1"/>
  <c r="M8" i="3" s="1"/>
  <c r="E18" i="3"/>
  <c r="K18" i="3" s="1"/>
  <c r="E42" i="3"/>
  <c r="E50" i="3"/>
  <c r="K50" i="3" s="1"/>
  <c r="E58" i="3"/>
  <c r="K58" i="3" s="1"/>
  <c r="E66" i="3"/>
  <c r="K66" i="3" s="1"/>
  <c r="E74" i="3"/>
  <c r="L74" i="3" s="1"/>
  <c r="N74" i="3" s="1"/>
  <c r="E82" i="3"/>
  <c r="K82" i="3" s="1"/>
  <c r="E90" i="3"/>
  <c r="K90" i="3" s="1"/>
  <c r="E98" i="3"/>
  <c r="K98" i="3" s="1"/>
  <c r="E106" i="3"/>
  <c r="E114" i="3"/>
  <c r="K114" i="3" s="1"/>
  <c r="E227" i="3"/>
  <c r="K227" i="3" s="1"/>
  <c r="M227" i="3" s="1"/>
  <c r="E231" i="3"/>
  <c r="K231" i="3" s="1"/>
  <c r="M231" i="3" s="1"/>
  <c r="E251" i="3"/>
  <c r="E255" i="3"/>
  <c r="K255" i="3" s="1"/>
  <c r="M255" i="3" s="1"/>
  <c r="E279" i="3"/>
  <c r="L279" i="3" s="1"/>
  <c r="N279" i="3" s="1"/>
  <c r="E299" i="3"/>
  <c r="K299" i="3" s="1"/>
  <c r="M299" i="3" s="1"/>
  <c r="E303" i="3"/>
  <c r="K303" i="3" s="1"/>
  <c r="E323" i="3"/>
  <c r="K323" i="3" s="1"/>
  <c r="M323" i="3" s="1"/>
  <c r="E329" i="3"/>
  <c r="K329" i="3" s="1"/>
  <c r="M329" i="3" s="1"/>
  <c r="E330" i="3"/>
  <c r="K330" i="3" s="1"/>
  <c r="E338" i="3"/>
  <c r="E539" i="3"/>
  <c r="K539" i="3" s="1"/>
  <c r="M539" i="3" s="1"/>
  <c r="E576" i="3"/>
  <c r="E611" i="3"/>
  <c r="L611" i="3" s="1"/>
  <c r="E619" i="3"/>
  <c r="E623" i="3"/>
  <c r="L623" i="3" s="1"/>
  <c r="N623" i="3" s="1"/>
  <c r="E645" i="3"/>
  <c r="E653" i="3"/>
  <c r="E657" i="3"/>
  <c r="E661" i="3"/>
  <c r="K661" i="3" s="1"/>
  <c r="E16" i="3"/>
  <c r="L16" i="3" s="1"/>
  <c r="N16" i="3" s="1"/>
  <c r="E40" i="3"/>
  <c r="L40" i="3" s="1"/>
  <c r="N40" i="3" s="1"/>
  <c r="E48" i="3"/>
  <c r="E56" i="3"/>
  <c r="L56" i="3" s="1"/>
  <c r="E64" i="3"/>
  <c r="K64" i="3" s="1"/>
  <c r="M64" i="3" s="1"/>
  <c r="E72" i="3"/>
  <c r="L72" i="3" s="1"/>
  <c r="N72" i="3" s="1"/>
  <c r="E80" i="3"/>
  <c r="E88" i="3"/>
  <c r="K88" i="3" s="1"/>
  <c r="E96" i="3"/>
  <c r="K96" i="3" s="1"/>
  <c r="E104" i="3"/>
  <c r="K104" i="3" s="1"/>
  <c r="M104" i="3" s="1"/>
  <c r="E112" i="3"/>
  <c r="E125" i="3"/>
  <c r="K125" i="3" s="1"/>
  <c r="E137" i="3"/>
  <c r="K137" i="3" s="1"/>
  <c r="M137" i="3" s="1"/>
  <c r="E141" i="3"/>
  <c r="K141" i="3" s="1"/>
  <c r="E145" i="3"/>
  <c r="K145" i="3" s="1"/>
  <c r="M145" i="3" s="1"/>
  <c r="E149" i="3"/>
  <c r="K149" i="3" s="1"/>
  <c r="E153" i="3"/>
  <c r="K153" i="3" s="1"/>
  <c r="M153" i="3" s="1"/>
  <c r="E157" i="3"/>
  <c r="K157" i="3" s="1"/>
  <c r="E161" i="3"/>
  <c r="L161" i="3" s="1"/>
  <c r="E165" i="3"/>
  <c r="K165" i="3" s="1"/>
  <c r="E169" i="3"/>
  <c r="L169" i="3" s="1"/>
  <c r="N169" i="3" s="1"/>
  <c r="E181" i="3"/>
  <c r="K181" i="3" s="1"/>
  <c r="E183" i="3"/>
  <c r="K183" i="3" s="1"/>
  <c r="M183" i="3" s="1"/>
  <c r="E213" i="3"/>
  <c r="K213" i="3" s="1"/>
  <c r="E245" i="3"/>
  <c r="K245" i="3" s="1"/>
  <c r="E293" i="3"/>
  <c r="K293" i="3" s="1"/>
  <c r="E317" i="3"/>
  <c r="E336" i="3"/>
  <c r="L336" i="3" s="1"/>
  <c r="N336" i="3" s="1"/>
  <c r="E352" i="3"/>
  <c r="L352" i="3" s="1"/>
  <c r="N352" i="3" s="1"/>
  <c r="E373" i="3"/>
  <c r="K373" i="3" s="1"/>
  <c r="E375" i="3"/>
  <c r="E381" i="3"/>
  <c r="K381" i="3" s="1"/>
  <c r="E385" i="3"/>
  <c r="K385" i="3" s="1"/>
  <c r="E389" i="3"/>
  <c r="K389" i="3" s="1"/>
  <c r="E391" i="3"/>
  <c r="K391" i="3" s="1"/>
  <c r="E395" i="3"/>
  <c r="K395" i="3" s="1"/>
  <c r="M395" i="3" s="1"/>
  <c r="E402" i="3"/>
  <c r="K402" i="3" s="1"/>
  <c r="E442" i="3"/>
  <c r="L442" i="3" s="1"/>
  <c r="N442" i="3" s="1"/>
  <c r="E537" i="3"/>
  <c r="E560" i="3"/>
  <c r="L560" i="3" s="1"/>
  <c r="E563" i="3"/>
  <c r="E569" i="3"/>
  <c r="K569" i="3" s="1"/>
  <c r="M569" i="3" s="1"/>
  <c r="E570" i="3"/>
  <c r="E578" i="3"/>
  <c r="K578" i="3" s="1"/>
  <c r="E421" i="3"/>
  <c r="K421" i="3" s="1"/>
  <c r="E453" i="3"/>
  <c r="K453" i="3" s="1"/>
  <c r="E485" i="3"/>
  <c r="E487" i="3"/>
  <c r="L487" i="3" s="1"/>
  <c r="N487" i="3" s="1"/>
  <c r="E509" i="3"/>
  <c r="K509" i="3" s="1"/>
  <c r="E533" i="3"/>
  <c r="K533" i="3" s="1"/>
  <c r="E535" i="3"/>
  <c r="E545" i="3"/>
  <c r="K545" i="3" s="1"/>
  <c r="E549" i="3"/>
  <c r="K549" i="3" s="1"/>
  <c r="E577" i="3"/>
  <c r="K577" i="3" s="1"/>
  <c r="E581" i="3"/>
  <c r="E583" i="3"/>
  <c r="L583" i="3" s="1"/>
  <c r="N583" i="3" s="1"/>
  <c r="E593" i="3"/>
  <c r="L593" i="3" s="1"/>
  <c r="E597" i="3"/>
  <c r="E601" i="3"/>
  <c r="E617" i="3"/>
  <c r="K617" i="3" s="1"/>
  <c r="E635" i="3"/>
  <c r="E639" i="3"/>
  <c r="E665" i="3"/>
  <c r="E669" i="3"/>
  <c r="K669" i="3" s="1"/>
  <c r="E671" i="3"/>
  <c r="E683" i="3"/>
  <c r="E690" i="3"/>
  <c r="E698" i="3"/>
  <c r="E722" i="3"/>
  <c r="K722" i="3" s="1"/>
  <c r="E811" i="3"/>
  <c r="L811" i="3" s="1"/>
  <c r="N811" i="3" s="1"/>
  <c r="E815" i="3"/>
  <c r="L815" i="3" s="1"/>
  <c r="E819" i="3"/>
  <c r="L819" i="3" s="1"/>
  <c r="N819" i="3" s="1"/>
  <c r="E823" i="3"/>
  <c r="E827" i="3"/>
  <c r="K827" i="3" s="1"/>
  <c r="M827" i="3" s="1"/>
  <c r="E831" i="3"/>
  <c r="L831" i="3" s="1"/>
  <c r="E839" i="3"/>
  <c r="K839" i="3" s="1"/>
  <c r="M839" i="3" s="1"/>
  <c r="E842" i="3"/>
  <c r="E861" i="3"/>
  <c r="K861" i="3" s="1"/>
  <c r="E952" i="3"/>
  <c r="E955" i="3"/>
  <c r="K955" i="3" s="1"/>
  <c r="M955" i="3" s="1"/>
  <c r="E961" i="3"/>
  <c r="E962" i="3"/>
  <c r="K962" i="3" s="1"/>
  <c r="M962" i="3" s="1"/>
  <c r="E1005" i="3"/>
  <c r="E1021" i="3"/>
  <c r="K1021" i="3" s="1"/>
  <c r="E1029" i="3"/>
  <c r="E1056" i="3"/>
  <c r="K1056" i="3" s="1"/>
  <c r="M1056" i="3" s="1"/>
  <c r="E1064" i="3"/>
  <c r="E1075" i="3"/>
  <c r="K1075" i="3" s="1"/>
  <c r="E1081" i="3"/>
  <c r="E1082" i="3"/>
  <c r="E1117" i="3"/>
  <c r="L1117" i="3" s="1"/>
  <c r="N1117" i="3" s="1"/>
  <c r="E1133" i="3"/>
  <c r="E1149" i="3"/>
  <c r="E1165" i="3"/>
  <c r="L1165" i="3" s="1"/>
  <c r="N1165" i="3" s="1"/>
  <c r="E1181" i="3"/>
  <c r="E2612" i="3"/>
  <c r="E2629" i="3"/>
  <c r="E2637" i="3"/>
  <c r="E2649" i="3"/>
  <c r="K2649" i="3" s="1"/>
  <c r="M2649" i="3" s="1"/>
  <c r="E2654" i="3"/>
  <c r="E2667" i="3"/>
  <c r="E2684" i="3"/>
  <c r="K2684" i="3" s="1"/>
  <c r="E2690" i="3"/>
  <c r="E2741" i="3"/>
  <c r="K2741" i="3" s="1"/>
  <c r="M2741" i="3" s="1"/>
  <c r="E2747" i="3"/>
  <c r="E2756" i="3"/>
  <c r="L2756" i="3" s="1"/>
  <c r="N2756" i="3" s="1"/>
  <c r="E2761" i="3"/>
  <c r="E2804" i="3"/>
  <c r="E2809" i="3"/>
  <c r="L2809" i="3" s="1"/>
  <c r="N2809" i="3" s="1"/>
  <c r="E2818" i="3"/>
  <c r="L2818" i="3" s="1"/>
  <c r="N2818" i="3" s="1"/>
  <c r="E2834" i="3"/>
  <c r="L2834" i="3" s="1"/>
  <c r="N2834" i="3" s="1"/>
  <c r="E2837" i="3"/>
  <c r="E776" i="3"/>
  <c r="E792" i="3"/>
  <c r="L792" i="3" s="1"/>
  <c r="N792" i="3" s="1"/>
  <c r="E840" i="3"/>
  <c r="E907" i="3"/>
  <c r="E913" i="3"/>
  <c r="K913" i="3" s="1"/>
  <c r="E914" i="3"/>
  <c r="K914" i="3" s="1"/>
  <c r="M914" i="3" s="1"/>
  <c r="E938" i="3"/>
  <c r="E949" i="3"/>
  <c r="K949" i="3" s="1"/>
  <c r="E959" i="3"/>
  <c r="E979" i="3"/>
  <c r="L979" i="3" s="1"/>
  <c r="N979" i="3" s="1"/>
  <c r="E985" i="3"/>
  <c r="E986" i="3"/>
  <c r="E993" i="3"/>
  <c r="E994" i="3"/>
  <c r="K994" i="3" s="1"/>
  <c r="M994" i="3" s="1"/>
  <c r="E1013" i="3"/>
  <c r="L1013" i="3" s="1"/>
  <c r="N1013" i="3" s="1"/>
  <c r="E1017" i="3"/>
  <c r="K1017" i="3" s="1"/>
  <c r="E1018" i="3"/>
  <c r="E1061" i="3"/>
  <c r="K1061" i="3" s="1"/>
  <c r="E1069" i="3"/>
  <c r="E1079" i="3"/>
  <c r="E1099" i="3"/>
  <c r="E1105" i="3"/>
  <c r="L1105" i="3" s="1"/>
  <c r="N1105" i="3" s="1"/>
  <c r="E1106" i="3"/>
  <c r="E2370" i="3"/>
  <c r="L2370" i="3" s="1"/>
  <c r="N2370" i="3" s="1"/>
  <c r="E2374" i="3"/>
  <c r="E2378" i="3"/>
  <c r="E2382" i="3"/>
  <c r="E2386" i="3"/>
  <c r="E2390" i="3"/>
  <c r="L2390" i="3" s="1"/>
  <c r="N2390" i="3" s="1"/>
  <c r="E2394" i="3"/>
  <c r="M2394" i="3" s="1"/>
  <c r="E2398" i="3"/>
  <c r="E2402" i="3"/>
  <c r="K2402" i="3" s="1"/>
  <c r="E2406" i="3"/>
  <c r="E2410" i="3"/>
  <c r="E2414" i="3"/>
  <c r="E2418" i="3"/>
  <c r="E2422" i="3"/>
  <c r="E2426" i="3"/>
  <c r="L2426" i="3" s="1"/>
  <c r="N2426" i="3" s="1"/>
  <c r="E2430" i="3"/>
  <c r="K2430" i="3" s="1"/>
  <c r="M2430" i="3" s="1"/>
  <c r="E2434" i="3"/>
  <c r="K2434" i="3" s="1"/>
  <c r="E2438" i="3"/>
  <c r="E2442" i="3"/>
  <c r="E2446" i="3"/>
  <c r="E2450" i="3"/>
  <c r="E2454" i="3"/>
  <c r="E2458" i="3"/>
  <c r="L2458" i="3" s="1"/>
  <c r="N2458" i="3" s="1"/>
  <c r="E2462" i="3"/>
  <c r="E2466" i="3"/>
  <c r="M2466" i="3" s="1"/>
  <c r="E2470" i="3"/>
  <c r="E2474" i="3"/>
  <c r="M2474" i="3" s="1"/>
  <c r="E2478" i="3"/>
  <c r="E2482" i="3"/>
  <c r="E2486" i="3"/>
  <c r="K2486" i="3" s="1"/>
  <c r="M2486" i="3" s="1"/>
  <c r="E2490" i="3"/>
  <c r="K2490" i="3" s="1"/>
  <c r="E2494" i="3"/>
  <c r="E2498" i="3"/>
  <c r="L2498" i="3" s="1"/>
  <c r="N2498" i="3" s="1"/>
  <c r="E2502" i="3"/>
  <c r="E2506" i="3"/>
  <c r="K2506" i="3" s="1"/>
  <c r="E2510" i="3"/>
  <c r="E2514" i="3"/>
  <c r="E2518" i="3"/>
  <c r="E2522" i="3"/>
  <c r="L2522" i="3" s="1"/>
  <c r="N2522" i="3" s="1"/>
  <c r="E2526" i="3"/>
  <c r="L2526" i="3" s="1"/>
  <c r="N2526" i="3" s="1"/>
  <c r="E2530" i="3"/>
  <c r="L2530" i="3" s="1"/>
  <c r="N2530" i="3" s="1"/>
  <c r="E2534" i="3"/>
  <c r="E2538" i="3"/>
  <c r="M2538" i="3" s="1"/>
  <c r="E2542" i="3"/>
  <c r="K2542" i="3" s="1"/>
  <c r="M2542" i="3" s="1"/>
  <c r="E2546" i="3"/>
  <c r="E2550" i="3"/>
  <c r="E2554" i="3"/>
  <c r="M2554" i="3" s="1"/>
  <c r="E2558" i="3"/>
  <c r="E2562" i="3"/>
  <c r="K2562" i="3" s="1"/>
  <c r="E2566" i="3"/>
  <c r="E2570" i="3"/>
  <c r="L2570" i="3" s="1"/>
  <c r="N2570" i="3" s="1"/>
  <c r="E2574" i="3"/>
  <c r="E2578" i="3"/>
  <c r="E2582" i="3"/>
  <c r="E2586" i="3"/>
  <c r="L2586" i="3" s="1"/>
  <c r="N2586" i="3" s="1"/>
  <c r="E2590" i="3"/>
  <c r="N2590" i="3" s="1"/>
  <c r="E2594" i="3"/>
  <c r="K2594" i="3" s="1"/>
  <c r="M2594" i="3" s="1"/>
  <c r="E2598" i="3"/>
  <c r="E2602" i="3"/>
  <c r="L2602" i="3" s="1"/>
  <c r="E2606" i="3"/>
  <c r="N2606" i="3" s="1"/>
  <c r="E2610" i="3"/>
  <c r="E2636" i="3"/>
  <c r="E2648" i="3"/>
  <c r="K2648" i="3" s="1"/>
  <c r="M2648" i="3" s="1"/>
  <c r="E2666" i="3"/>
  <c r="L2666" i="3" s="1"/>
  <c r="N2666" i="3" s="1"/>
  <c r="E2678" i="3"/>
  <c r="K2678" i="3" s="1"/>
  <c r="E2718" i="3"/>
  <c r="M2718" i="3" s="1"/>
  <c r="E2738" i="3"/>
  <c r="E2742" i="3"/>
  <c r="E2745" i="3"/>
  <c r="E2772" i="3"/>
  <c r="E2777" i="3"/>
  <c r="M2777" i="3" s="1"/>
  <c r="E2786" i="3"/>
  <c r="E2795" i="3"/>
  <c r="K2795" i="3" s="1"/>
  <c r="M2841" i="3"/>
  <c r="K2841" i="3"/>
  <c r="E733" i="3"/>
  <c r="K733" i="3" s="1"/>
  <c r="E737" i="3"/>
  <c r="E752" i="3"/>
  <c r="E755" i="3"/>
  <c r="E786" i="3"/>
  <c r="E797" i="3"/>
  <c r="K797" i="3" s="1"/>
  <c r="E856" i="3"/>
  <c r="E880" i="3"/>
  <c r="L880" i="3" s="1"/>
  <c r="N880" i="3" s="1"/>
  <c r="E883" i="3"/>
  <c r="E889" i="3"/>
  <c r="E890" i="3"/>
  <c r="K890" i="3" s="1"/>
  <c r="M890" i="3" s="1"/>
  <c r="E906" i="3"/>
  <c r="K906" i="3" s="1"/>
  <c r="E920" i="3"/>
  <c r="E928" i="3"/>
  <c r="L928" i="3" s="1"/>
  <c r="N928" i="3" s="1"/>
  <c r="M2971" i="3"/>
  <c r="E615" i="3"/>
  <c r="E648" i="3"/>
  <c r="L648" i="3" s="1"/>
  <c r="N648" i="3" s="1"/>
  <c r="E664" i="3"/>
  <c r="L664" i="3" s="1"/>
  <c r="N664" i="3" s="1"/>
  <c r="E697" i="3"/>
  <c r="K697" i="3" s="1"/>
  <c r="E715" i="3"/>
  <c r="E719" i="3"/>
  <c r="E731" i="3"/>
  <c r="L731" i="3" s="1"/>
  <c r="N731" i="3" s="1"/>
  <c r="E746" i="3"/>
  <c r="K746" i="3" s="1"/>
  <c r="E760" i="3"/>
  <c r="K760" i="3" s="1"/>
  <c r="M760" i="3" s="1"/>
  <c r="E771" i="3"/>
  <c r="K771" i="3" s="1"/>
  <c r="E775" i="3"/>
  <c r="E795" i="3"/>
  <c r="K795" i="3" s="1"/>
  <c r="M795" i="3" s="1"/>
  <c r="E799" i="3"/>
  <c r="E803" i="3"/>
  <c r="E807" i="3"/>
  <c r="E813" i="3"/>
  <c r="E821" i="3"/>
  <c r="L821" i="3" s="1"/>
  <c r="N821" i="3" s="1"/>
  <c r="E829" i="3"/>
  <c r="L829" i="3" s="1"/>
  <c r="N829" i="3" s="1"/>
  <c r="E833" i="3"/>
  <c r="E834" i="3"/>
  <c r="L834" i="3" s="1"/>
  <c r="N834" i="3" s="1"/>
  <c r="E847" i="3"/>
  <c r="E859" i="3"/>
  <c r="L859" i="3" s="1"/>
  <c r="N859" i="3" s="1"/>
  <c r="E865" i="3"/>
  <c r="E866" i="3"/>
  <c r="K866" i="3" s="1"/>
  <c r="E887" i="3"/>
  <c r="K887" i="3" s="1"/>
  <c r="M887" i="3" s="1"/>
  <c r="E899" i="3"/>
  <c r="L899" i="3" s="1"/>
  <c r="N899" i="3" s="1"/>
  <c r="E925" i="3"/>
  <c r="E933" i="3"/>
  <c r="K933" i="3" s="1"/>
  <c r="E943" i="3"/>
  <c r="E953" i="3"/>
  <c r="E965" i="3"/>
  <c r="E973" i="3"/>
  <c r="E1000" i="3"/>
  <c r="E1008" i="3"/>
  <c r="K1008" i="3" s="1"/>
  <c r="M1008" i="3" s="1"/>
  <c r="E1024" i="3"/>
  <c r="E1032" i="3"/>
  <c r="L1032" i="3" s="1"/>
  <c r="N1032" i="3" s="1"/>
  <c r="E1045" i="3"/>
  <c r="E1047" i="3"/>
  <c r="L1047" i="3" s="1"/>
  <c r="N1047" i="3" s="1"/>
  <c r="E1067" i="3"/>
  <c r="K1067" i="3" s="1"/>
  <c r="M1067" i="3" s="1"/>
  <c r="E1085" i="3"/>
  <c r="E1093" i="3"/>
  <c r="E1124" i="3"/>
  <c r="E1140" i="3"/>
  <c r="E1156" i="3"/>
  <c r="L1156" i="3" s="1"/>
  <c r="E1172" i="3"/>
  <c r="E2613" i="3"/>
  <c r="E2672" i="3"/>
  <c r="L2672" i="3" s="1"/>
  <c r="N2672" i="3" s="1"/>
  <c r="E2681" i="3"/>
  <c r="N2681" i="3" s="1"/>
  <c r="E2686" i="3"/>
  <c r="E2699" i="3"/>
  <c r="N2699" i="3" s="1"/>
  <c r="E2704" i="3"/>
  <c r="E2710" i="3"/>
  <c r="E2716" i="3"/>
  <c r="E2729" i="3"/>
  <c r="N2729" i="3" s="1"/>
  <c r="E2732" i="3"/>
  <c r="M2732" i="3" s="1"/>
  <c r="E2734" i="3"/>
  <c r="K2734" i="3" s="1"/>
  <c r="E2737" i="3"/>
  <c r="L2737" i="3" s="1"/>
  <c r="N2737" i="3" s="1"/>
  <c r="E2757" i="3"/>
  <c r="M2757" i="3" s="1"/>
  <c r="E2762" i="3"/>
  <c r="M2762" i="3" s="1"/>
  <c r="E2771" i="3"/>
  <c r="E2780" i="3"/>
  <c r="L2780" i="3" s="1"/>
  <c r="N2780" i="3" s="1"/>
  <c r="E2785" i="3"/>
  <c r="E2794" i="3"/>
  <c r="M2794" i="3" s="1"/>
  <c r="E2803" i="3"/>
  <c r="K2803" i="3" s="1"/>
  <c r="M2803" i="3" s="1"/>
  <c r="E2812" i="3"/>
  <c r="L2812" i="3" s="1"/>
  <c r="N2812" i="3" s="1"/>
  <c r="E2817" i="3"/>
  <c r="K2817" i="3" s="1"/>
  <c r="E2926" i="3"/>
  <c r="M2926" i="3" s="1"/>
  <c r="K2973" i="3"/>
  <c r="M2973" i="3"/>
  <c r="E2977" i="3"/>
  <c r="L2977" i="3" s="1"/>
  <c r="N2977" i="3" s="1"/>
  <c r="E3041" i="3"/>
  <c r="K3041" i="3" s="1"/>
  <c r="E2930" i="3"/>
  <c r="E3038" i="3"/>
  <c r="E2759" i="3"/>
  <c r="L2759" i="3" s="1"/>
  <c r="N2759" i="3" s="1"/>
  <c r="E2773" i="3"/>
  <c r="E2775" i="3"/>
  <c r="E2789" i="3"/>
  <c r="L2789" i="3" s="1"/>
  <c r="N2789" i="3" s="1"/>
  <c r="E2791" i="3"/>
  <c r="L2791" i="3" s="1"/>
  <c r="N2791" i="3" s="1"/>
  <c r="E2805" i="3"/>
  <c r="M2805" i="3" s="1"/>
  <c r="E2807" i="3"/>
  <c r="M2807" i="3" s="1"/>
  <c r="E2821" i="3"/>
  <c r="L2821" i="3" s="1"/>
  <c r="N2821" i="3" s="1"/>
  <c r="E2823" i="3"/>
  <c r="L2823" i="3" s="1"/>
  <c r="N2823" i="3" s="1"/>
  <c r="E2826" i="3"/>
  <c r="E2846" i="3"/>
  <c r="E2850" i="3"/>
  <c r="E2854" i="3"/>
  <c r="L2854" i="3" s="1"/>
  <c r="N2854" i="3" s="1"/>
  <c r="E2858" i="3"/>
  <c r="M2858" i="3" s="1"/>
  <c r="E2862" i="3"/>
  <c r="L2862" i="3" s="1"/>
  <c r="N2862" i="3" s="1"/>
  <c r="E2866" i="3"/>
  <c r="E2870" i="3"/>
  <c r="L2870" i="3" s="1"/>
  <c r="N2870" i="3" s="1"/>
  <c r="E2874" i="3"/>
  <c r="E2878" i="3"/>
  <c r="E2882" i="3"/>
  <c r="L2882" i="3" s="1"/>
  <c r="N2882" i="3" s="1"/>
  <c r="E2886" i="3"/>
  <c r="E2890" i="3"/>
  <c r="E2894" i="3"/>
  <c r="L2894" i="3" s="1"/>
  <c r="N2894" i="3" s="1"/>
  <c r="E2898" i="3"/>
  <c r="L2898" i="3" s="1"/>
  <c r="N2898" i="3" s="1"/>
  <c r="E2902" i="3"/>
  <c r="L2902" i="3" s="1"/>
  <c r="N2902" i="3" s="1"/>
  <c r="E2906" i="3"/>
  <c r="E2910" i="3"/>
  <c r="L2910" i="3" s="1"/>
  <c r="N2910" i="3" s="1"/>
  <c r="E2924" i="3"/>
  <c r="E2939" i="3"/>
  <c r="E2943" i="3"/>
  <c r="K2943" i="3" s="1"/>
  <c r="M2943" i="3" s="1"/>
  <c r="E2947" i="3"/>
  <c r="E2951" i="3"/>
  <c r="E2955" i="3"/>
  <c r="K2955" i="3" s="1"/>
  <c r="M2955" i="3" s="1"/>
  <c r="E2959" i="3"/>
  <c r="E2963" i="3"/>
  <c r="E2967" i="3"/>
  <c r="E2982" i="3"/>
  <c r="L2982" i="3" s="1"/>
  <c r="N2982" i="3" s="1"/>
  <c r="E2985" i="3"/>
  <c r="K2985" i="3" s="1"/>
  <c r="E3008" i="3"/>
  <c r="E3011" i="3"/>
  <c r="K3011" i="3" s="1"/>
  <c r="E3012" i="3"/>
  <c r="K3012" i="3" s="1"/>
  <c r="E3014" i="3"/>
  <c r="E3020" i="3"/>
  <c r="E3023" i="3"/>
  <c r="K3023" i="3" s="1"/>
  <c r="E3026" i="3"/>
  <c r="K3026" i="3" s="1"/>
  <c r="M3026" i="3" s="1"/>
  <c r="E3030" i="3"/>
  <c r="E3033" i="3"/>
  <c r="E3066" i="3"/>
  <c r="E3068" i="3"/>
  <c r="E3072" i="3"/>
  <c r="E3104" i="3"/>
  <c r="M3104" i="3" s="1"/>
  <c r="E3107" i="3"/>
  <c r="K3107" i="3" s="1"/>
  <c r="E3120" i="3"/>
  <c r="N3120" i="3" s="1"/>
  <c r="E3123" i="3"/>
  <c r="K3123" i="3" s="1"/>
  <c r="E3124" i="3"/>
  <c r="N3124" i="3" s="1"/>
  <c r="E3126" i="3"/>
  <c r="E3138" i="3"/>
  <c r="K3138" i="3" s="1"/>
  <c r="M3138" i="3" s="1"/>
  <c r="E2983" i="3"/>
  <c r="E2986" i="3"/>
  <c r="E2989" i="3"/>
  <c r="K2989" i="3" s="1"/>
  <c r="E3040" i="3"/>
  <c r="L3040" i="3" s="1"/>
  <c r="E3043" i="3"/>
  <c r="K3043" i="3" s="1"/>
  <c r="E3052" i="3"/>
  <c r="E3055" i="3"/>
  <c r="K3055" i="3" s="1"/>
  <c r="E3058" i="3"/>
  <c r="K3058" i="3" s="1"/>
  <c r="M3058" i="3" s="1"/>
  <c r="E3061" i="3"/>
  <c r="E3063" i="3"/>
  <c r="E3067" i="3"/>
  <c r="K3067" i="3" s="1"/>
  <c r="E3082" i="3"/>
  <c r="K3082" i="3" s="1"/>
  <c r="M3082" i="3" s="1"/>
  <c r="E3085" i="3"/>
  <c r="K3085" i="3" s="1"/>
  <c r="E3093" i="3"/>
  <c r="E3095" i="3"/>
  <c r="K3095" i="3" s="1"/>
  <c r="E3133" i="3"/>
  <c r="E3137" i="3"/>
  <c r="E2616" i="3"/>
  <c r="E2624" i="3"/>
  <c r="K2624" i="3" s="1"/>
  <c r="M2624" i="3" s="1"/>
  <c r="E2626" i="3"/>
  <c r="E2628" i="3"/>
  <c r="E2634" i="3"/>
  <c r="K2634" i="3" s="1"/>
  <c r="E2639" i="3"/>
  <c r="E2650" i="3"/>
  <c r="L2650" i="3" s="1"/>
  <c r="N2650" i="3" s="1"/>
  <c r="E2655" i="3"/>
  <c r="E2658" i="3"/>
  <c r="M2658" i="3" s="1"/>
  <c r="E2668" i="3"/>
  <c r="E2680" i="3"/>
  <c r="E2685" i="3"/>
  <c r="E2692" i="3"/>
  <c r="K2692" i="3" s="1"/>
  <c r="M2692" i="3" s="1"/>
  <c r="E2698" i="3"/>
  <c r="E2703" i="3"/>
  <c r="E2714" i="3"/>
  <c r="E2719" i="3"/>
  <c r="E2722" i="3"/>
  <c r="E2736" i="3"/>
  <c r="E2746" i="3"/>
  <c r="M2746" i="3" s="1"/>
  <c r="E2749" i="3"/>
  <c r="L2749" i="3" s="1"/>
  <c r="N2749" i="3" s="1"/>
  <c r="E2751" i="3"/>
  <c r="L2751" i="3" s="1"/>
  <c r="N2751" i="3" s="1"/>
  <c r="E2765" i="3"/>
  <c r="K2765" i="3" s="1"/>
  <c r="E2767" i="3"/>
  <c r="E2781" i="3"/>
  <c r="L2781" i="3" s="1"/>
  <c r="N2781" i="3" s="1"/>
  <c r="E2783" i="3"/>
  <c r="L2783" i="3" s="1"/>
  <c r="N2783" i="3" s="1"/>
  <c r="E2797" i="3"/>
  <c r="E2799" i="3"/>
  <c r="M2799" i="3" s="1"/>
  <c r="E2813" i="3"/>
  <c r="L2813" i="3" s="1"/>
  <c r="N2813" i="3" s="1"/>
  <c r="E2815" i="3"/>
  <c r="L2815" i="3" s="1"/>
  <c r="N2815" i="3" s="1"/>
  <c r="E2830" i="3"/>
  <c r="E2833" i="3"/>
  <c r="L2833" i="3" s="1"/>
  <c r="N2833" i="3" s="1"/>
  <c r="E2836" i="3"/>
  <c r="L2836" i="3" s="1"/>
  <c r="N2836" i="3" s="1"/>
  <c r="E2839" i="3"/>
  <c r="L2839" i="3" s="1"/>
  <c r="N2839" i="3" s="1"/>
  <c r="E2842" i="3"/>
  <c r="M2842" i="3" s="1"/>
  <c r="E2845" i="3"/>
  <c r="L2845" i="3" s="1"/>
  <c r="N2845" i="3" s="1"/>
  <c r="E2848" i="3"/>
  <c r="K2848" i="3" s="1"/>
  <c r="E2852" i="3"/>
  <c r="E2856" i="3"/>
  <c r="E2860" i="3"/>
  <c r="E2864" i="3"/>
  <c r="L2864" i="3" s="1"/>
  <c r="N2864" i="3" s="1"/>
  <c r="E2868" i="3"/>
  <c r="E2872" i="3"/>
  <c r="E2876" i="3"/>
  <c r="K2876" i="3" s="1"/>
  <c r="E2880" i="3"/>
  <c r="L2880" i="3" s="1"/>
  <c r="N2880" i="3" s="1"/>
  <c r="E2884" i="3"/>
  <c r="E2888" i="3"/>
  <c r="E2892" i="3"/>
  <c r="E2896" i="3"/>
  <c r="L2896" i="3" s="1"/>
  <c r="N2896" i="3" s="1"/>
  <c r="E2900" i="3"/>
  <c r="E2904" i="3"/>
  <c r="M2904" i="3" s="1"/>
  <c r="E2908" i="3"/>
  <c r="K2908" i="3" s="1"/>
  <c r="E2912" i="3"/>
  <c r="E2922" i="3"/>
  <c r="E2934" i="3"/>
  <c r="E2937" i="3"/>
  <c r="E2941" i="3"/>
  <c r="E2945" i="3"/>
  <c r="M2945" i="3" s="1"/>
  <c r="E2949" i="3"/>
  <c r="E2953" i="3"/>
  <c r="L2953" i="3" s="1"/>
  <c r="N2953" i="3" s="1"/>
  <c r="E2957" i="3"/>
  <c r="K2957" i="3" s="1"/>
  <c r="M2957" i="3" s="1"/>
  <c r="E2961" i="3"/>
  <c r="L2961" i="3" s="1"/>
  <c r="N2961" i="3" s="1"/>
  <c r="E2965" i="3"/>
  <c r="E2970" i="3"/>
  <c r="E2975" i="3"/>
  <c r="L2975" i="3" s="1"/>
  <c r="N2975" i="3" s="1"/>
  <c r="E2978" i="3"/>
  <c r="E3056" i="3"/>
  <c r="N3056" i="3" s="1"/>
  <c r="E3059" i="3"/>
  <c r="K3059" i="3" s="1"/>
  <c r="E3060" i="3"/>
  <c r="K3060" i="3" s="1"/>
  <c r="E3062" i="3"/>
  <c r="E3064" i="3"/>
  <c r="L3064" i="3" s="1"/>
  <c r="N3064" i="3" s="1"/>
  <c r="E3074" i="3"/>
  <c r="E3076" i="3"/>
  <c r="M3076" i="3" s="1"/>
  <c r="E3078" i="3"/>
  <c r="E3081" i="3"/>
  <c r="E3130" i="3"/>
  <c r="L3130" i="3" s="1"/>
  <c r="E3132" i="3"/>
  <c r="M3132" i="3" s="1"/>
  <c r="E3134" i="3"/>
  <c r="E3136" i="3"/>
  <c r="L3136" i="3" s="1"/>
  <c r="E2827" i="3"/>
  <c r="L2827" i="3" s="1"/>
  <c r="N2827" i="3" s="1"/>
  <c r="E2832" i="3"/>
  <c r="L2832" i="3" s="1"/>
  <c r="N2832" i="3" s="1"/>
  <c r="E2835" i="3"/>
  <c r="L2835" i="3" s="1"/>
  <c r="N2835" i="3" s="1"/>
  <c r="E2840" i="3"/>
  <c r="E2843" i="3"/>
  <c r="L2843" i="3" s="1"/>
  <c r="N2843" i="3" s="1"/>
  <c r="E2849" i="3"/>
  <c r="L2849" i="3" s="1"/>
  <c r="N2849" i="3" s="1"/>
  <c r="E2853" i="3"/>
  <c r="E2857" i="3"/>
  <c r="E2861" i="3"/>
  <c r="E2865" i="3"/>
  <c r="L2865" i="3" s="1"/>
  <c r="N2865" i="3" s="1"/>
  <c r="E2869" i="3"/>
  <c r="E2873" i="3"/>
  <c r="E2877" i="3"/>
  <c r="E2881" i="3"/>
  <c r="K2881" i="3" s="1"/>
  <c r="E2885" i="3"/>
  <c r="E2889" i="3"/>
  <c r="M2889" i="3" s="1"/>
  <c r="E2893" i="3"/>
  <c r="E2897" i="3"/>
  <c r="L2897" i="3" s="1"/>
  <c r="N2897" i="3" s="1"/>
  <c r="E2901" i="3"/>
  <c r="E2905" i="3"/>
  <c r="E2909" i="3"/>
  <c r="E2913" i="3"/>
  <c r="K2913" i="3" s="1"/>
  <c r="E2920" i="3"/>
  <c r="E2928" i="3"/>
  <c r="M2928" i="3" s="1"/>
  <c r="E2936" i="3"/>
  <c r="E2940" i="3"/>
  <c r="E2944" i="3"/>
  <c r="L2944" i="3" s="1"/>
  <c r="N2944" i="3" s="1"/>
  <c r="E2948" i="3"/>
  <c r="E2952" i="3"/>
  <c r="L2952" i="3" s="1"/>
  <c r="N2952" i="3" s="1"/>
  <c r="E2956" i="3"/>
  <c r="K2956" i="3" s="1"/>
  <c r="M2956" i="3" s="1"/>
  <c r="E2960" i="3"/>
  <c r="L2960" i="3" s="1"/>
  <c r="N2960" i="3" s="1"/>
  <c r="E2964" i="3"/>
  <c r="L2964" i="3" s="1"/>
  <c r="N2964" i="3" s="1"/>
  <c r="E2972" i="3"/>
  <c r="L2972" i="3" s="1"/>
  <c r="N2972" i="3" s="1"/>
  <c r="E2974" i="3"/>
  <c r="L2974" i="3" s="1"/>
  <c r="N2974" i="3" s="1"/>
  <c r="E2979" i="3"/>
  <c r="L2979" i="3" s="1"/>
  <c r="N2979" i="3" s="1"/>
  <c r="E2981" i="3"/>
  <c r="M2981" i="3" s="1"/>
  <c r="E2984" i="3"/>
  <c r="L2984" i="3" s="1"/>
  <c r="N2984" i="3" s="1"/>
  <c r="E2988" i="3"/>
  <c r="L2988" i="3" s="1"/>
  <c r="N2988" i="3" s="1"/>
  <c r="E2991" i="3"/>
  <c r="K2991" i="3" s="1"/>
  <c r="E2994" i="3"/>
  <c r="K2994" i="3" s="1"/>
  <c r="M2994" i="3" s="1"/>
  <c r="E2997" i="3"/>
  <c r="E2999" i="3"/>
  <c r="E3002" i="3"/>
  <c r="E3005" i="3"/>
  <c r="E3024" i="3"/>
  <c r="E3027" i="3"/>
  <c r="K3027" i="3" s="1"/>
  <c r="E3036" i="3"/>
  <c r="E3039" i="3"/>
  <c r="E3042" i="3"/>
  <c r="E3044" i="3"/>
  <c r="E3046" i="3"/>
  <c r="E3049" i="3"/>
  <c r="E3050" i="3"/>
  <c r="E3053" i="3"/>
  <c r="K3053" i="3" s="1"/>
  <c r="E3084" i="3"/>
  <c r="E3087" i="3"/>
  <c r="E3090" i="3"/>
  <c r="E3092" i="3"/>
  <c r="M3092" i="3" s="1"/>
  <c r="E3094" i="3"/>
  <c r="K3094" i="3" s="1"/>
  <c r="M3094" i="3" s="1"/>
  <c r="E3097" i="3"/>
  <c r="E3098" i="3"/>
  <c r="L3098" i="3" s="1"/>
  <c r="E3101" i="3"/>
  <c r="K3101" i="3" s="1"/>
  <c r="E3109" i="3"/>
  <c r="K3109" i="3" s="1"/>
  <c r="E3111" i="3"/>
  <c r="E3114" i="3"/>
  <c r="E3117" i="3"/>
  <c r="K801" i="3"/>
  <c r="M801" i="3" s="1"/>
  <c r="K217" i="3"/>
  <c r="M217" i="3" s="1"/>
  <c r="E13" i="3"/>
  <c r="L13" i="3" s="1"/>
  <c r="N13" i="3" s="1"/>
  <c r="E19" i="3"/>
  <c r="L19" i="3" s="1"/>
  <c r="N19" i="3" s="1"/>
  <c r="E27" i="3"/>
  <c r="E33" i="3"/>
  <c r="K33" i="3" s="1"/>
  <c r="M33" i="3" s="1"/>
  <c r="E34" i="3"/>
  <c r="K34" i="3" s="1"/>
  <c r="E120" i="3"/>
  <c r="L120" i="3" s="1"/>
  <c r="N120" i="3" s="1"/>
  <c r="E122" i="3"/>
  <c r="E127" i="3"/>
  <c r="E133" i="3"/>
  <c r="K133" i="3" s="1"/>
  <c r="M133" i="3" s="1"/>
  <c r="E134" i="3"/>
  <c r="K134" i="3" s="1"/>
  <c r="E173" i="3"/>
  <c r="E177" i="3"/>
  <c r="K177" i="3" s="1"/>
  <c r="M177" i="3" s="1"/>
  <c r="E178" i="3"/>
  <c r="K178" i="3" s="1"/>
  <c r="E184" i="3"/>
  <c r="L184" i="3" s="1"/>
  <c r="E186" i="3"/>
  <c r="L186" i="3" s="1"/>
  <c r="N186" i="3" s="1"/>
  <c r="E191" i="3"/>
  <c r="K191" i="3" s="1"/>
  <c r="M191" i="3" s="1"/>
  <c r="E199" i="3"/>
  <c r="K199" i="3" s="1"/>
  <c r="M199" i="3" s="1"/>
  <c r="E211" i="3"/>
  <c r="L211" i="3" s="1"/>
  <c r="N211" i="3" s="1"/>
  <c r="E221" i="3"/>
  <c r="K221" i="3" s="1"/>
  <c r="M221" i="3" s="1"/>
  <c r="E225" i="3"/>
  <c r="K225" i="3" s="1"/>
  <c r="M225" i="3" s="1"/>
  <c r="E226" i="3"/>
  <c r="L226" i="3" s="1"/>
  <c r="E232" i="3"/>
  <c r="K232" i="3" s="1"/>
  <c r="E243" i="3"/>
  <c r="E249" i="3"/>
  <c r="L249" i="3" s="1"/>
  <c r="N249" i="3" s="1"/>
  <c r="E250" i="3"/>
  <c r="L250" i="3" s="1"/>
  <c r="E256" i="3"/>
  <c r="L256" i="3" s="1"/>
  <c r="N256" i="3" s="1"/>
  <c r="E267" i="3"/>
  <c r="E271" i="3"/>
  <c r="K271" i="3" s="1"/>
  <c r="M271" i="3" s="1"/>
  <c r="E280" i="3"/>
  <c r="K280" i="3" s="1"/>
  <c r="E291" i="3"/>
  <c r="K291" i="3" s="1"/>
  <c r="M291" i="3" s="1"/>
  <c r="E297" i="3"/>
  <c r="E298" i="3"/>
  <c r="L298" i="3" s="1"/>
  <c r="E304" i="3"/>
  <c r="K304" i="3" s="1"/>
  <c r="E315" i="3"/>
  <c r="L315" i="3" s="1"/>
  <c r="E321" i="3"/>
  <c r="E322" i="3"/>
  <c r="L322" i="3" s="1"/>
  <c r="E327" i="3"/>
  <c r="K327" i="3" s="1"/>
  <c r="M327" i="3" s="1"/>
  <c r="E344" i="3"/>
  <c r="L344" i="3" s="1"/>
  <c r="N344" i="3" s="1"/>
  <c r="E355" i="3"/>
  <c r="E361" i="3"/>
  <c r="K361" i="3" s="1"/>
  <c r="M361" i="3" s="1"/>
  <c r="E362" i="3"/>
  <c r="L362" i="3" s="1"/>
  <c r="E367" i="3"/>
  <c r="L367" i="3" s="1"/>
  <c r="E376" i="3"/>
  <c r="L376" i="3" s="1"/>
  <c r="N376" i="3" s="1"/>
  <c r="E392" i="3"/>
  <c r="K392" i="3" s="1"/>
  <c r="E394" i="3"/>
  <c r="L394" i="3" s="1"/>
  <c r="E399" i="3"/>
  <c r="E408" i="3"/>
  <c r="L408" i="3" s="1"/>
  <c r="N408" i="3" s="1"/>
  <c r="E419" i="3"/>
  <c r="E425" i="3"/>
  <c r="E426" i="3"/>
  <c r="L426" i="3" s="1"/>
  <c r="E432" i="3"/>
  <c r="L432" i="3" s="1"/>
  <c r="N432" i="3" s="1"/>
  <c r="E451" i="3"/>
  <c r="E457" i="3"/>
  <c r="K457" i="3" s="1"/>
  <c r="M457" i="3" s="1"/>
  <c r="E458" i="3"/>
  <c r="L458" i="3" s="1"/>
  <c r="E464" i="3"/>
  <c r="E466" i="3"/>
  <c r="L466" i="3" s="1"/>
  <c r="E471" i="3"/>
  <c r="K471" i="3" s="1"/>
  <c r="M471" i="3" s="1"/>
  <c r="E475" i="3"/>
  <c r="K475" i="3" s="1"/>
  <c r="M475" i="3" s="1"/>
  <c r="E479" i="3"/>
  <c r="E488" i="3"/>
  <c r="K488" i="3" s="1"/>
  <c r="E490" i="3"/>
  <c r="L490" i="3" s="1"/>
  <c r="E495" i="3"/>
  <c r="L495" i="3" s="1"/>
  <c r="N495" i="3" s="1"/>
  <c r="E507" i="3"/>
  <c r="K507" i="3" s="1"/>
  <c r="M507" i="3" s="1"/>
  <c r="E513" i="3"/>
  <c r="K513" i="3" s="1"/>
  <c r="M513" i="3" s="1"/>
  <c r="E514" i="3"/>
  <c r="L514" i="3" s="1"/>
  <c r="E520" i="3"/>
  <c r="L520" i="3" s="1"/>
  <c r="E522" i="3"/>
  <c r="L522" i="3" s="1"/>
  <c r="E527" i="3"/>
  <c r="L527" i="3" s="1"/>
  <c r="N527" i="3" s="1"/>
  <c r="E536" i="3"/>
  <c r="K536" i="3" s="1"/>
  <c r="E538" i="3"/>
  <c r="L538" i="3" s="1"/>
  <c r="E543" i="3"/>
  <c r="E547" i="3"/>
  <c r="E562" i="3"/>
  <c r="L562" i="3" s="1"/>
  <c r="E567" i="3"/>
  <c r="K567" i="3" s="1"/>
  <c r="M567" i="3" s="1"/>
  <c r="E584" i="3"/>
  <c r="E586" i="3"/>
  <c r="L586" i="3" s="1"/>
  <c r="E591" i="3"/>
  <c r="E595" i="3"/>
  <c r="E605" i="3"/>
  <c r="E609" i="3"/>
  <c r="E610" i="3"/>
  <c r="L610" i="3" s="1"/>
  <c r="E616" i="3"/>
  <c r="E618" i="3"/>
  <c r="L618" i="3" s="1"/>
  <c r="E624" i="3"/>
  <c r="L624" i="3" s="1"/>
  <c r="E626" i="3"/>
  <c r="L626" i="3" s="1"/>
  <c r="E632" i="3"/>
  <c r="E634" i="3"/>
  <c r="L634" i="3" s="1"/>
  <c r="E640" i="3"/>
  <c r="E651" i="3"/>
  <c r="E672" i="3"/>
  <c r="E677" i="3"/>
  <c r="E681" i="3"/>
  <c r="K681" i="3" s="1"/>
  <c r="M681" i="3" s="1"/>
  <c r="E682" i="3"/>
  <c r="L682" i="3" s="1"/>
  <c r="E687" i="3"/>
  <c r="K687" i="3" s="1"/>
  <c r="M687" i="3" s="1"/>
  <c r="E705" i="3"/>
  <c r="E741" i="3"/>
  <c r="E745" i="3"/>
  <c r="K745" i="3" s="1"/>
  <c r="M745" i="3" s="1"/>
  <c r="E805" i="3"/>
  <c r="K805" i="3" s="1"/>
  <c r="K841" i="3"/>
  <c r="M841" i="3" s="1"/>
  <c r="L841" i="3"/>
  <c r="N841" i="3" s="1"/>
  <c r="E917" i="3"/>
  <c r="E951" i="3"/>
  <c r="L951" i="3" s="1"/>
  <c r="N951" i="3" s="1"/>
  <c r="E1073" i="3"/>
  <c r="E3" i="3"/>
  <c r="L3" i="3" s="1"/>
  <c r="N3" i="3" s="1"/>
  <c r="E11" i="3"/>
  <c r="L11" i="3" s="1"/>
  <c r="N11" i="3" s="1"/>
  <c r="E15" i="3"/>
  <c r="K15" i="3" s="1"/>
  <c r="M15" i="3" s="1"/>
  <c r="E23" i="3"/>
  <c r="L23" i="3" s="1"/>
  <c r="N23" i="3" s="1"/>
  <c r="E31" i="3"/>
  <c r="L31" i="3" s="1"/>
  <c r="N31" i="3" s="1"/>
  <c r="E37" i="3"/>
  <c r="E43" i="3"/>
  <c r="L43" i="3" s="1"/>
  <c r="N43" i="3" s="1"/>
  <c r="E51" i="3"/>
  <c r="K51" i="3" s="1"/>
  <c r="M51" i="3" s="1"/>
  <c r="E59" i="3"/>
  <c r="K59" i="3" s="1"/>
  <c r="M59" i="3" s="1"/>
  <c r="E67" i="3"/>
  <c r="L67" i="3" s="1"/>
  <c r="N67" i="3" s="1"/>
  <c r="E75" i="3"/>
  <c r="L75" i="3" s="1"/>
  <c r="N75" i="3" s="1"/>
  <c r="E83" i="3"/>
  <c r="L83" i="3" s="1"/>
  <c r="N83" i="3" s="1"/>
  <c r="E91" i="3"/>
  <c r="L91" i="3" s="1"/>
  <c r="N91" i="3" s="1"/>
  <c r="E99" i="3"/>
  <c r="E107" i="3"/>
  <c r="L107" i="3" s="1"/>
  <c r="N107" i="3" s="1"/>
  <c r="E115" i="3"/>
  <c r="L115" i="3" s="1"/>
  <c r="N115" i="3" s="1"/>
  <c r="E118" i="3"/>
  <c r="K118" i="3" s="1"/>
  <c r="E128" i="3"/>
  <c r="K128" i="3" s="1"/>
  <c r="M128" i="3" s="1"/>
  <c r="E131" i="3"/>
  <c r="L131" i="3" s="1"/>
  <c r="N131" i="3" s="1"/>
  <c r="E139" i="3"/>
  <c r="L139" i="3" s="1"/>
  <c r="N139" i="3" s="1"/>
  <c r="E147" i="3"/>
  <c r="L147" i="3" s="1"/>
  <c r="N147" i="3" s="1"/>
  <c r="E155" i="3"/>
  <c r="L155" i="3" s="1"/>
  <c r="N155" i="3" s="1"/>
  <c r="E163" i="3"/>
  <c r="E171" i="3"/>
  <c r="L171" i="3" s="1"/>
  <c r="N171" i="3" s="1"/>
  <c r="E175" i="3"/>
  <c r="E192" i="3"/>
  <c r="K192" i="3" s="1"/>
  <c r="M192" i="3" s="1"/>
  <c r="E194" i="3"/>
  <c r="E200" i="3"/>
  <c r="E205" i="3"/>
  <c r="L205" i="3" s="1"/>
  <c r="N205" i="3" s="1"/>
  <c r="E209" i="3"/>
  <c r="L209" i="3" s="1"/>
  <c r="N209" i="3" s="1"/>
  <c r="E210" i="3"/>
  <c r="L210" i="3" s="1"/>
  <c r="E215" i="3"/>
  <c r="E219" i="3"/>
  <c r="K219" i="3" s="1"/>
  <c r="M219" i="3" s="1"/>
  <c r="E223" i="3"/>
  <c r="L223" i="3" s="1"/>
  <c r="N223" i="3" s="1"/>
  <c r="E235" i="3"/>
  <c r="L235" i="3" s="1"/>
  <c r="N235" i="3" s="1"/>
  <c r="E241" i="3"/>
  <c r="K241" i="3" s="1"/>
  <c r="M241" i="3" s="1"/>
  <c r="E242" i="3"/>
  <c r="L242" i="3" s="1"/>
  <c r="E247" i="3"/>
  <c r="K247" i="3" s="1"/>
  <c r="E259" i="3"/>
  <c r="K259" i="3" s="1"/>
  <c r="M259" i="3" s="1"/>
  <c r="E265" i="3"/>
  <c r="L265" i="3" s="1"/>
  <c r="N265" i="3" s="1"/>
  <c r="E266" i="3"/>
  <c r="L266" i="3" s="1"/>
  <c r="E272" i="3"/>
  <c r="K272" i="3" s="1"/>
  <c r="E283" i="3"/>
  <c r="L283" i="3" s="1"/>
  <c r="E289" i="3"/>
  <c r="E290" i="3"/>
  <c r="L290" i="3" s="1"/>
  <c r="E295" i="3"/>
  <c r="L295" i="3" s="1"/>
  <c r="N295" i="3" s="1"/>
  <c r="E307" i="3"/>
  <c r="L307" i="3" s="1"/>
  <c r="N307" i="3" s="1"/>
  <c r="E313" i="3"/>
  <c r="K313" i="3" s="1"/>
  <c r="M313" i="3" s="1"/>
  <c r="E314" i="3"/>
  <c r="L314" i="3" s="1"/>
  <c r="E319" i="3"/>
  <c r="L319" i="3" s="1"/>
  <c r="N319" i="3" s="1"/>
  <c r="E328" i="3"/>
  <c r="L328" i="3" s="1"/>
  <c r="N328" i="3" s="1"/>
  <c r="E333" i="3"/>
  <c r="E347" i="3"/>
  <c r="E353" i="3"/>
  <c r="K353" i="3" s="1"/>
  <c r="M353" i="3" s="1"/>
  <c r="E354" i="3"/>
  <c r="L354" i="3" s="1"/>
  <c r="E359" i="3"/>
  <c r="K359" i="3" s="1"/>
  <c r="E368" i="3"/>
  <c r="L368" i="3" s="1"/>
  <c r="N368" i="3" s="1"/>
  <c r="E379" i="3"/>
  <c r="L393" i="3"/>
  <c r="N393" i="3" s="1"/>
  <c r="E400" i="3"/>
  <c r="E411" i="3"/>
  <c r="L411" i="3" s="1"/>
  <c r="E417" i="3"/>
  <c r="K417" i="3" s="1"/>
  <c r="M417" i="3" s="1"/>
  <c r="E418" i="3"/>
  <c r="L418" i="3" s="1"/>
  <c r="E423" i="3"/>
  <c r="L423" i="3" s="1"/>
  <c r="N423" i="3" s="1"/>
  <c r="E435" i="3"/>
  <c r="K435" i="3" s="1"/>
  <c r="M435" i="3" s="1"/>
  <c r="E445" i="3"/>
  <c r="L445" i="3" s="1"/>
  <c r="N445" i="3" s="1"/>
  <c r="E449" i="3"/>
  <c r="L449" i="3" s="1"/>
  <c r="N449" i="3" s="1"/>
  <c r="E450" i="3"/>
  <c r="L450" i="3" s="1"/>
  <c r="E455" i="3"/>
  <c r="K455" i="3" s="1"/>
  <c r="M455" i="3" s="1"/>
  <c r="L465" i="3"/>
  <c r="N465" i="3" s="1"/>
  <c r="E472" i="3"/>
  <c r="K472" i="3" s="1"/>
  <c r="E474" i="3"/>
  <c r="L474" i="3" s="1"/>
  <c r="E480" i="3"/>
  <c r="K480" i="3" s="1"/>
  <c r="E496" i="3"/>
  <c r="L496" i="3" s="1"/>
  <c r="N496" i="3" s="1"/>
  <c r="E501" i="3"/>
  <c r="E505" i="3"/>
  <c r="L505" i="3" s="1"/>
  <c r="E506" i="3"/>
  <c r="L506" i="3" s="1"/>
  <c r="E511" i="3"/>
  <c r="E528" i="3"/>
  <c r="L528" i="3" s="1"/>
  <c r="N528" i="3" s="1"/>
  <c r="E544" i="3"/>
  <c r="K544" i="3" s="1"/>
  <c r="E546" i="3"/>
  <c r="L546" i="3" s="1"/>
  <c r="E551" i="3"/>
  <c r="K551" i="3" s="1"/>
  <c r="E555" i="3"/>
  <c r="K555" i="3" s="1"/>
  <c r="L561" i="3"/>
  <c r="N561" i="3" s="1"/>
  <c r="E568" i="3"/>
  <c r="L568" i="3" s="1"/>
  <c r="N568" i="3" s="1"/>
  <c r="E573" i="3"/>
  <c r="E592" i="3"/>
  <c r="L592" i="3" s="1"/>
  <c r="N592" i="3" s="1"/>
  <c r="E594" i="3"/>
  <c r="L594" i="3" s="1"/>
  <c r="E599" i="3"/>
  <c r="L599" i="3" s="1"/>
  <c r="N599" i="3" s="1"/>
  <c r="E603" i="3"/>
  <c r="E607" i="3"/>
  <c r="L633" i="3"/>
  <c r="N633" i="3" s="1"/>
  <c r="E643" i="3"/>
  <c r="E649" i="3"/>
  <c r="K649" i="3" s="1"/>
  <c r="E650" i="3"/>
  <c r="L650" i="3" s="1"/>
  <c r="E655" i="3"/>
  <c r="K655" i="3" s="1"/>
  <c r="E659" i="3"/>
  <c r="E675" i="3"/>
  <c r="L675" i="3" s="1"/>
  <c r="N675" i="3" s="1"/>
  <c r="E679" i="3"/>
  <c r="E688" i="3"/>
  <c r="E693" i="3"/>
  <c r="E701" i="3"/>
  <c r="E712" i="3"/>
  <c r="E765" i="3"/>
  <c r="K765" i="3" s="1"/>
  <c r="M765" i="3" s="1"/>
  <c r="E769" i="3"/>
  <c r="K769" i="3" s="1"/>
  <c r="M769" i="3" s="1"/>
  <c r="E784" i="3"/>
  <c r="E867" i="3"/>
  <c r="L867" i="3" s="1"/>
  <c r="E873" i="3"/>
  <c r="E874" i="3"/>
  <c r="L874" i="3" s="1"/>
  <c r="E877" i="3"/>
  <c r="E896" i="3"/>
  <c r="L896" i="3" s="1"/>
  <c r="N896" i="3" s="1"/>
  <c r="E905" i="3"/>
  <c r="E967" i="3"/>
  <c r="L967" i="3" s="1"/>
  <c r="N967" i="3" s="1"/>
  <c r="E987" i="3"/>
  <c r="E997" i="3"/>
  <c r="E1023" i="3"/>
  <c r="E1043" i="3"/>
  <c r="K1043" i="3" s="1"/>
  <c r="E1049" i="3"/>
  <c r="K1049" i="3" s="1"/>
  <c r="E1050" i="3"/>
  <c r="L1050" i="3" s="1"/>
  <c r="E1053" i="3"/>
  <c r="K1053" i="3" s="1"/>
  <c r="E24" i="3"/>
  <c r="E26" i="3"/>
  <c r="L26" i="3" s="1"/>
  <c r="N26" i="3" s="1"/>
  <c r="E32" i="3"/>
  <c r="L32" i="3" s="1"/>
  <c r="N32" i="3" s="1"/>
  <c r="E35" i="3"/>
  <c r="K35" i="3" s="1"/>
  <c r="M35" i="3" s="1"/>
  <c r="E39" i="3"/>
  <c r="E47" i="3"/>
  <c r="L47" i="3" s="1"/>
  <c r="N47" i="3" s="1"/>
  <c r="E55" i="3"/>
  <c r="L55" i="3" s="1"/>
  <c r="N55" i="3" s="1"/>
  <c r="E63" i="3"/>
  <c r="K63" i="3" s="1"/>
  <c r="M63" i="3" s="1"/>
  <c r="E71" i="3"/>
  <c r="E79" i="3"/>
  <c r="K79" i="3" s="1"/>
  <c r="M79" i="3" s="1"/>
  <c r="E87" i="3"/>
  <c r="K87" i="3" s="1"/>
  <c r="M87" i="3" s="1"/>
  <c r="E95" i="3"/>
  <c r="L95" i="3" s="1"/>
  <c r="N95" i="3" s="1"/>
  <c r="E103" i="3"/>
  <c r="E111" i="3"/>
  <c r="K111" i="3" s="1"/>
  <c r="M111" i="3" s="1"/>
  <c r="E123" i="3"/>
  <c r="L123" i="3" s="1"/>
  <c r="N123" i="3" s="1"/>
  <c r="E126" i="3"/>
  <c r="K126" i="3" s="1"/>
  <c r="E135" i="3"/>
  <c r="E143" i="3"/>
  <c r="L143" i="3" s="1"/>
  <c r="N143" i="3" s="1"/>
  <c r="E151" i="3"/>
  <c r="L151" i="3" s="1"/>
  <c r="N151" i="3" s="1"/>
  <c r="E159" i="3"/>
  <c r="K159" i="3" s="1"/>
  <c r="M159" i="3" s="1"/>
  <c r="E167" i="3"/>
  <c r="E176" i="3"/>
  <c r="L176" i="3" s="1"/>
  <c r="E179" i="3"/>
  <c r="K179" i="3" s="1"/>
  <c r="M179" i="3" s="1"/>
  <c r="E187" i="3"/>
  <c r="L187" i="3" s="1"/>
  <c r="N187" i="3" s="1"/>
  <c r="E190" i="3"/>
  <c r="E203" i="3"/>
  <c r="K203" i="3" s="1"/>
  <c r="M203" i="3" s="1"/>
  <c r="E207" i="3"/>
  <c r="L207" i="3" s="1"/>
  <c r="N207" i="3" s="1"/>
  <c r="E216" i="3"/>
  <c r="K216" i="3" s="1"/>
  <c r="E218" i="3"/>
  <c r="L218" i="3" s="1"/>
  <c r="E224" i="3"/>
  <c r="L224" i="3" s="1"/>
  <c r="N224" i="3" s="1"/>
  <c r="E229" i="3"/>
  <c r="E233" i="3"/>
  <c r="K233" i="3" s="1"/>
  <c r="M233" i="3" s="1"/>
  <c r="E234" i="3"/>
  <c r="L234" i="3" s="1"/>
  <c r="E239" i="3"/>
  <c r="E248" i="3"/>
  <c r="L248" i="3" s="1"/>
  <c r="N248" i="3" s="1"/>
  <c r="E253" i="3"/>
  <c r="K253" i="3" s="1"/>
  <c r="M253" i="3" s="1"/>
  <c r="E257" i="3"/>
  <c r="E258" i="3"/>
  <c r="L258" i="3" s="1"/>
  <c r="E263" i="3"/>
  <c r="L263" i="3" s="1"/>
  <c r="N263" i="3" s="1"/>
  <c r="E275" i="3"/>
  <c r="L275" i="3" s="1"/>
  <c r="N275" i="3" s="1"/>
  <c r="E281" i="3"/>
  <c r="E282" i="3"/>
  <c r="L282" i="3" s="1"/>
  <c r="E287" i="3"/>
  <c r="L287" i="3" s="1"/>
  <c r="N287" i="3" s="1"/>
  <c r="E296" i="3"/>
  <c r="L296" i="3" s="1"/>
  <c r="N296" i="3" s="1"/>
  <c r="E301" i="3"/>
  <c r="L301" i="3" s="1"/>
  <c r="E305" i="3"/>
  <c r="K305" i="3" s="1"/>
  <c r="M305" i="3" s="1"/>
  <c r="E306" i="3"/>
  <c r="L306" i="3" s="1"/>
  <c r="E311" i="3"/>
  <c r="E320" i="3"/>
  <c r="K320" i="3" s="1"/>
  <c r="E331" i="3"/>
  <c r="L331" i="3" s="1"/>
  <c r="E335" i="3"/>
  <c r="K335" i="3" s="1"/>
  <c r="M335" i="3" s="1"/>
  <c r="E339" i="3"/>
  <c r="K339" i="3" s="1"/>
  <c r="M339" i="3" s="1"/>
  <c r="E345" i="3"/>
  <c r="E346" i="3"/>
  <c r="L346" i="3" s="1"/>
  <c r="E351" i="3"/>
  <c r="K351" i="3" s="1"/>
  <c r="M351" i="3" s="1"/>
  <c r="E360" i="3"/>
  <c r="L360" i="3" s="1"/>
  <c r="N360" i="3" s="1"/>
  <c r="E371" i="3"/>
  <c r="E377" i="3"/>
  <c r="E378" i="3"/>
  <c r="L378" i="3" s="1"/>
  <c r="E383" i="3"/>
  <c r="K383" i="3" s="1"/>
  <c r="M383" i="3" s="1"/>
  <c r="E387" i="3"/>
  <c r="E403" i="3"/>
  <c r="K403" i="3" s="1"/>
  <c r="M403" i="3" s="1"/>
  <c r="E409" i="3"/>
  <c r="K409" i="3" s="1"/>
  <c r="M409" i="3" s="1"/>
  <c r="E410" i="3"/>
  <c r="L410" i="3" s="1"/>
  <c r="E415" i="3"/>
  <c r="K415" i="3" s="1"/>
  <c r="M415" i="3" s="1"/>
  <c r="E424" i="3"/>
  <c r="L424" i="3" s="1"/>
  <c r="N424" i="3" s="1"/>
  <c r="E429" i="3"/>
  <c r="K429" i="3" s="1"/>
  <c r="M429" i="3" s="1"/>
  <c r="E433" i="3"/>
  <c r="L433" i="3" s="1"/>
  <c r="E434" i="3"/>
  <c r="L434" i="3" s="1"/>
  <c r="E439" i="3"/>
  <c r="E443" i="3"/>
  <c r="K443" i="3" s="1"/>
  <c r="M443" i="3" s="1"/>
  <c r="E447" i="3"/>
  <c r="K447" i="3" s="1"/>
  <c r="M447" i="3" s="1"/>
  <c r="E456" i="3"/>
  <c r="L456" i="3" s="1"/>
  <c r="N456" i="3" s="1"/>
  <c r="E461" i="3"/>
  <c r="L461" i="3" s="1"/>
  <c r="E483" i="3"/>
  <c r="L483" i="3" s="1"/>
  <c r="N483" i="3" s="1"/>
  <c r="E499" i="3"/>
  <c r="K499" i="3" s="1"/>
  <c r="M499" i="3" s="1"/>
  <c r="E503" i="3"/>
  <c r="E512" i="3"/>
  <c r="L512" i="3" s="1"/>
  <c r="N512" i="3" s="1"/>
  <c r="E517" i="3"/>
  <c r="K517" i="3" s="1"/>
  <c r="M517" i="3" s="1"/>
  <c r="E531" i="3"/>
  <c r="L531" i="3" s="1"/>
  <c r="N531" i="3" s="1"/>
  <c r="E552" i="3"/>
  <c r="L552" i="3" s="1"/>
  <c r="N552" i="3" s="1"/>
  <c r="E554" i="3"/>
  <c r="L554" i="3" s="1"/>
  <c r="E559" i="3"/>
  <c r="E571" i="3"/>
  <c r="E575" i="3"/>
  <c r="L575" i="3" s="1"/>
  <c r="E579" i="3"/>
  <c r="L579" i="3" s="1"/>
  <c r="E600" i="3"/>
  <c r="E602" i="3"/>
  <c r="L602" i="3" s="1"/>
  <c r="E608" i="3"/>
  <c r="E613" i="3"/>
  <c r="E621" i="3"/>
  <c r="E629" i="3"/>
  <c r="E637" i="3"/>
  <c r="E641" i="3"/>
  <c r="K641" i="3" s="1"/>
  <c r="M641" i="3" s="1"/>
  <c r="E642" i="3"/>
  <c r="L642" i="3" s="1"/>
  <c r="E647" i="3"/>
  <c r="K647" i="3" s="1"/>
  <c r="M647" i="3" s="1"/>
  <c r="E656" i="3"/>
  <c r="E658" i="3"/>
  <c r="L658" i="3" s="1"/>
  <c r="E663" i="3"/>
  <c r="E667" i="3"/>
  <c r="E673" i="3"/>
  <c r="K673" i="3" s="1"/>
  <c r="E674" i="3"/>
  <c r="L674" i="3" s="1"/>
  <c r="E680" i="3"/>
  <c r="E691" i="3"/>
  <c r="K691" i="3" s="1"/>
  <c r="M691" i="3" s="1"/>
  <c r="E695" i="3"/>
  <c r="E706" i="3"/>
  <c r="L706" i="3" s="1"/>
  <c r="E759" i="3"/>
  <c r="E919" i="3"/>
  <c r="M1042" i="3"/>
  <c r="M386" i="3"/>
  <c r="M498" i="3"/>
  <c r="K753" i="3"/>
  <c r="M753" i="3" s="1"/>
  <c r="L753" i="3"/>
  <c r="N753" i="3" s="1"/>
  <c r="M754" i="3"/>
  <c r="K881" i="3"/>
  <c r="L881" i="3"/>
  <c r="N881" i="3" s="1"/>
  <c r="M882" i="3"/>
  <c r="E937" i="3"/>
  <c r="E1055" i="3"/>
  <c r="E714" i="3"/>
  <c r="L714" i="3" s="1"/>
  <c r="E720" i="3"/>
  <c r="L720" i="3" s="1"/>
  <c r="N720" i="3" s="1"/>
  <c r="E725" i="3"/>
  <c r="E729" i="3"/>
  <c r="K729" i="3" s="1"/>
  <c r="M729" i="3" s="1"/>
  <c r="E730" i="3"/>
  <c r="L730" i="3" s="1"/>
  <c r="E735" i="3"/>
  <c r="L735" i="3" s="1"/>
  <c r="E739" i="3"/>
  <c r="K739" i="3" s="1"/>
  <c r="E743" i="3"/>
  <c r="E763" i="3"/>
  <c r="L763" i="3" s="1"/>
  <c r="E767" i="3"/>
  <c r="E779" i="3"/>
  <c r="K779" i="3" s="1"/>
  <c r="E789" i="3"/>
  <c r="K789" i="3" s="1"/>
  <c r="E793" i="3"/>
  <c r="E794" i="3"/>
  <c r="L794" i="3" s="1"/>
  <c r="E800" i="3"/>
  <c r="K800" i="3" s="1"/>
  <c r="E802" i="3"/>
  <c r="L802" i="3" s="1"/>
  <c r="E808" i="3"/>
  <c r="K808" i="3" s="1"/>
  <c r="E810" i="3"/>
  <c r="L810" i="3" s="1"/>
  <c r="E816" i="3"/>
  <c r="L816" i="3" s="1"/>
  <c r="N816" i="3" s="1"/>
  <c r="E818" i="3"/>
  <c r="L818" i="3" s="1"/>
  <c r="E824" i="3"/>
  <c r="L824" i="3" s="1"/>
  <c r="N824" i="3" s="1"/>
  <c r="E826" i="3"/>
  <c r="L826" i="3" s="1"/>
  <c r="E832" i="3"/>
  <c r="E848" i="3"/>
  <c r="E853" i="3"/>
  <c r="L853" i="3" s="1"/>
  <c r="E857" i="3"/>
  <c r="E858" i="3"/>
  <c r="L858" i="3" s="1"/>
  <c r="E863" i="3"/>
  <c r="L863" i="3" s="1"/>
  <c r="N863" i="3" s="1"/>
  <c r="E872" i="3"/>
  <c r="L872" i="3" s="1"/>
  <c r="N872" i="3" s="1"/>
  <c r="E888" i="3"/>
  <c r="K888" i="3" s="1"/>
  <c r="E893" i="3"/>
  <c r="K893" i="3" s="1"/>
  <c r="E897" i="3"/>
  <c r="L897" i="3" s="1"/>
  <c r="E898" i="3"/>
  <c r="L898" i="3" s="1"/>
  <c r="E903" i="3"/>
  <c r="K903" i="3" s="1"/>
  <c r="M903" i="3" s="1"/>
  <c r="E912" i="3"/>
  <c r="L912" i="3" s="1"/>
  <c r="N912" i="3" s="1"/>
  <c r="E923" i="3"/>
  <c r="K923" i="3" s="1"/>
  <c r="E929" i="3"/>
  <c r="E930" i="3"/>
  <c r="L930" i="3" s="1"/>
  <c r="E935" i="3"/>
  <c r="E944" i="3"/>
  <c r="K944" i="3" s="1"/>
  <c r="E960" i="3"/>
  <c r="K960" i="3" s="1"/>
  <c r="E971" i="3"/>
  <c r="E977" i="3"/>
  <c r="E978" i="3"/>
  <c r="L978" i="3" s="1"/>
  <c r="E983" i="3"/>
  <c r="E992" i="3"/>
  <c r="K992" i="3" s="1"/>
  <c r="E1003" i="3"/>
  <c r="E1009" i="3"/>
  <c r="L1009" i="3" s="1"/>
  <c r="E1010" i="3"/>
  <c r="L1010" i="3" s="1"/>
  <c r="E1016" i="3"/>
  <c r="E1027" i="3"/>
  <c r="E1033" i="3"/>
  <c r="E1034" i="3"/>
  <c r="L1034" i="3" s="1"/>
  <c r="E1039" i="3"/>
  <c r="E1048" i="3"/>
  <c r="L1048" i="3" s="1"/>
  <c r="E1059" i="3"/>
  <c r="E1065" i="3"/>
  <c r="E1066" i="3"/>
  <c r="L1066" i="3" s="1"/>
  <c r="E1071" i="3"/>
  <c r="E1080" i="3"/>
  <c r="E1091" i="3"/>
  <c r="E1097" i="3"/>
  <c r="E1098" i="3"/>
  <c r="L1098" i="3" s="1"/>
  <c r="E1103" i="3"/>
  <c r="E1112" i="3"/>
  <c r="E1121" i="3"/>
  <c r="E1128" i="3"/>
  <c r="L1128" i="3" s="1"/>
  <c r="E1137" i="3"/>
  <c r="E1144" i="3"/>
  <c r="E1153" i="3"/>
  <c r="E1160" i="3"/>
  <c r="E1169" i="3"/>
  <c r="K1169" i="3" s="1"/>
  <c r="M1169" i="3" s="1"/>
  <c r="E1176" i="3"/>
  <c r="E1185" i="3"/>
  <c r="E1189" i="3"/>
  <c r="L1189" i="3" s="1"/>
  <c r="E1193" i="3"/>
  <c r="E1197" i="3"/>
  <c r="L1197" i="3" s="1"/>
  <c r="E1201" i="3"/>
  <c r="K1201" i="3" s="1"/>
  <c r="M1201" i="3" s="1"/>
  <c r="E1205" i="3"/>
  <c r="E1209" i="3"/>
  <c r="E1213" i="3"/>
  <c r="L1213" i="3" s="1"/>
  <c r="N1213" i="3" s="1"/>
  <c r="E1217" i="3"/>
  <c r="E1221" i="3"/>
  <c r="L1221" i="3" s="1"/>
  <c r="N1221" i="3" s="1"/>
  <c r="E1225" i="3"/>
  <c r="E1229" i="3"/>
  <c r="L1229" i="3" s="1"/>
  <c r="E1233" i="3"/>
  <c r="E1237" i="3"/>
  <c r="K1237" i="3" s="1"/>
  <c r="E1241" i="3"/>
  <c r="E1245" i="3"/>
  <c r="K1245" i="3" s="1"/>
  <c r="M1245" i="3" s="1"/>
  <c r="E1249" i="3"/>
  <c r="E1253" i="3"/>
  <c r="K1253" i="3" s="1"/>
  <c r="M1253" i="3" s="1"/>
  <c r="E1257" i="3"/>
  <c r="E1261" i="3"/>
  <c r="E1265" i="3"/>
  <c r="E1269" i="3"/>
  <c r="K1269" i="3" s="1"/>
  <c r="M1269" i="3" s="1"/>
  <c r="E1273" i="3"/>
  <c r="L1273" i="3" s="1"/>
  <c r="E1277" i="3"/>
  <c r="K1277" i="3" s="1"/>
  <c r="M1277" i="3" s="1"/>
  <c r="E1281" i="3"/>
  <c r="E1285" i="3"/>
  <c r="L1285" i="3" s="1"/>
  <c r="E1289" i="3"/>
  <c r="E1293" i="3"/>
  <c r="L1293" i="3" s="1"/>
  <c r="E1297" i="3"/>
  <c r="E1301" i="3"/>
  <c r="E1305" i="3"/>
  <c r="E1309" i="3"/>
  <c r="K1309" i="3" s="1"/>
  <c r="M1309" i="3" s="1"/>
  <c r="E1313" i="3"/>
  <c r="K1313" i="3" s="1"/>
  <c r="M1313" i="3" s="1"/>
  <c r="E1317" i="3"/>
  <c r="L1317" i="3" s="1"/>
  <c r="E1321" i="3"/>
  <c r="E1325" i="3"/>
  <c r="L1325" i="3" s="1"/>
  <c r="E1329" i="3"/>
  <c r="E1333" i="3"/>
  <c r="E1337" i="3"/>
  <c r="K1337" i="3" s="1"/>
  <c r="E1341" i="3"/>
  <c r="L1341" i="3" s="1"/>
  <c r="N1341" i="3" s="1"/>
  <c r="E1345" i="3"/>
  <c r="E1349" i="3"/>
  <c r="K1349" i="3" s="1"/>
  <c r="M1349" i="3" s="1"/>
  <c r="E1353" i="3"/>
  <c r="K1353" i="3" s="1"/>
  <c r="E1357" i="3"/>
  <c r="L1357" i="3" s="1"/>
  <c r="E1361" i="3"/>
  <c r="E1365" i="3"/>
  <c r="K1365" i="3" s="1"/>
  <c r="M1365" i="3" s="1"/>
  <c r="E1369" i="3"/>
  <c r="K1369" i="3" s="1"/>
  <c r="E1373" i="3"/>
  <c r="E1377" i="3"/>
  <c r="E1381" i="3"/>
  <c r="L1381" i="3" s="1"/>
  <c r="E1385" i="3"/>
  <c r="K1385" i="3" s="1"/>
  <c r="E1389" i="3"/>
  <c r="L1389" i="3" s="1"/>
  <c r="E1393" i="3"/>
  <c r="E1397" i="3"/>
  <c r="E1401" i="3"/>
  <c r="E1405" i="3"/>
  <c r="L1405" i="3" s="1"/>
  <c r="E1409" i="3"/>
  <c r="E1413" i="3"/>
  <c r="L1413" i="3" s="1"/>
  <c r="E1417" i="3"/>
  <c r="K1417" i="3" s="1"/>
  <c r="E1421" i="3"/>
  <c r="E1425" i="3"/>
  <c r="E1429" i="3"/>
  <c r="K1429" i="3" s="1"/>
  <c r="M1429" i="3" s="1"/>
  <c r="E1433" i="3"/>
  <c r="K1433" i="3" s="1"/>
  <c r="E1437" i="3"/>
  <c r="L1437" i="3" s="1"/>
  <c r="E1441" i="3"/>
  <c r="E1445" i="3"/>
  <c r="L1445" i="3" s="1"/>
  <c r="E1449" i="3"/>
  <c r="K1449" i="3" s="1"/>
  <c r="E1453" i="3"/>
  <c r="E1457" i="3"/>
  <c r="E1461" i="3"/>
  <c r="E1465" i="3"/>
  <c r="E1469" i="3"/>
  <c r="L1469" i="3" s="1"/>
  <c r="E1473" i="3"/>
  <c r="E1477" i="3"/>
  <c r="L1477" i="3" s="1"/>
  <c r="E1481" i="3"/>
  <c r="K1481" i="3" s="1"/>
  <c r="E1485" i="3"/>
  <c r="L1485" i="3" s="1"/>
  <c r="E1489" i="3"/>
  <c r="E1493" i="3"/>
  <c r="K1493" i="3" s="1"/>
  <c r="M1493" i="3" s="1"/>
  <c r="E1497" i="3"/>
  <c r="K1497" i="3" s="1"/>
  <c r="E1501" i="3"/>
  <c r="L1501" i="3" s="1"/>
  <c r="E1505" i="3"/>
  <c r="E1509" i="3"/>
  <c r="L1509" i="3" s="1"/>
  <c r="E1513" i="3"/>
  <c r="E1517" i="3"/>
  <c r="L1517" i="3" s="1"/>
  <c r="E1521" i="3"/>
  <c r="E1525" i="3"/>
  <c r="E1529" i="3"/>
  <c r="K1529" i="3" s="1"/>
  <c r="E1533" i="3"/>
  <c r="E1537" i="3"/>
  <c r="E1541" i="3"/>
  <c r="L1541" i="3" s="1"/>
  <c r="E1545" i="3"/>
  <c r="E1549" i="3"/>
  <c r="L1549" i="3" s="1"/>
  <c r="E1553" i="3"/>
  <c r="E1557" i="3"/>
  <c r="E1561" i="3"/>
  <c r="E1565" i="3"/>
  <c r="L1565" i="3" s="1"/>
  <c r="E1569" i="3"/>
  <c r="N1569" i="3" s="1"/>
  <c r="E1573" i="3"/>
  <c r="L1573" i="3" s="1"/>
  <c r="E1577" i="3"/>
  <c r="E1581" i="3"/>
  <c r="L1581" i="3" s="1"/>
  <c r="E1585" i="3"/>
  <c r="N1585" i="3" s="1"/>
  <c r="E1589" i="3"/>
  <c r="N1589" i="3" s="1"/>
  <c r="E1593" i="3"/>
  <c r="M1593" i="3" s="1"/>
  <c r="E1597" i="3"/>
  <c r="E1601" i="3"/>
  <c r="N1601" i="3" s="1"/>
  <c r="E1605" i="3"/>
  <c r="L1605" i="3" s="1"/>
  <c r="E1609" i="3"/>
  <c r="N1609" i="3" s="1"/>
  <c r="E1613" i="3"/>
  <c r="E1617" i="3"/>
  <c r="N1617" i="3" s="1"/>
  <c r="E1621" i="3"/>
  <c r="E1625" i="3"/>
  <c r="K1625" i="3" s="1"/>
  <c r="E1629" i="3"/>
  <c r="L1629" i="3" s="1"/>
  <c r="E1633" i="3"/>
  <c r="N1633" i="3" s="1"/>
  <c r="E1637" i="3"/>
  <c r="L1637" i="3" s="1"/>
  <c r="E1641" i="3"/>
  <c r="E1645" i="3"/>
  <c r="L1645" i="3" s="1"/>
  <c r="E1649" i="3"/>
  <c r="N1649" i="3" s="1"/>
  <c r="E1653" i="3"/>
  <c r="K1653" i="3" s="1"/>
  <c r="M1653" i="3" s="1"/>
  <c r="E1657" i="3"/>
  <c r="M1657" i="3" s="1"/>
  <c r="E1661" i="3"/>
  <c r="L1661" i="3" s="1"/>
  <c r="E1665" i="3"/>
  <c r="N1665" i="3" s="1"/>
  <c r="E1669" i="3"/>
  <c r="L1669" i="3" s="1"/>
  <c r="E1673" i="3"/>
  <c r="N1673" i="3" s="1"/>
  <c r="E1677" i="3"/>
  <c r="E1681" i="3"/>
  <c r="N1681" i="3" s="1"/>
  <c r="E1685" i="3"/>
  <c r="K1685" i="3" s="1"/>
  <c r="M1685" i="3" s="1"/>
  <c r="E1689" i="3"/>
  <c r="N1689" i="3" s="1"/>
  <c r="E1693" i="3"/>
  <c r="L1693" i="3" s="1"/>
  <c r="E1697" i="3"/>
  <c r="N1697" i="3" s="1"/>
  <c r="E1701" i="3"/>
  <c r="L1701" i="3" s="1"/>
  <c r="E1705" i="3"/>
  <c r="M1705" i="3" s="1"/>
  <c r="E1709" i="3"/>
  <c r="L1709" i="3" s="1"/>
  <c r="E1713" i="3"/>
  <c r="N1713" i="3" s="1"/>
  <c r="E1717" i="3"/>
  <c r="K1717" i="3" s="1"/>
  <c r="M1717" i="3" s="1"/>
  <c r="E1721" i="3"/>
  <c r="M1721" i="3" s="1"/>
  <c r="E1725" i="3"/>
  <c r="L1725" i="3" s="1"/>
  <c r="E1729" i="3"/>
  <c r="N1729" i="3" s="1"/>
  <c r="E1733" i="3"/>
  <c r="L1733" i="3" s="1"/>
  <c r="E1737" i="3"/>
  <c r="E1741" i="3"/>
  <c r="L1741" i="3" s="1"/>
  <c r="E1745" i="3"/>
  <c r="N1745" i="3" s="1"/>
  <c r="E1749" i="3"/>
  <c r="K1749" i="3" s="1"/>
  <c r="M1749" i="3" s="1"/>
  <c r="E1753" i="3"/>
  <c r="N1753" i="3" s="1"/>
  <c r="E1757" i="3"/>
  <c r="L1757" i="3" s="1"/>
  <c r="E1761" i="3"/>
  <c r="N1761" i="3" s="1"/>
  <c r="E1765" i="3"/>
  <c r="L1765" i="3" s="1"/>
  <c r="E1769" i="3"/>
  <c r="K1769" i="3" s="1"/>
  <c r="E1773" i="3"/>
  <c r="E1777" i="3"/>
  <c r="N1777" i="3" s="1"/>
  <c r="E1781" i="3"/>
  <c r="K1781" i="3" s="1"/>
  <c r="M1781" i="3" s="1"/>
  <c r="E1785" i="3"/>
  <c r="M1785" i="3" s="1"/>
  <c r="E1789" i="3"/>
  <c r="L1789" i="3" s="1"/>
  <c r="E1793" i="3"/>
  <c r="N1793" i="3" s="1"/>
  <c r="E1797" i="3"/>
  <c r="L1797" i="3" s="1"/>
  <c r="E1801" i="3"/>
  <c r="E1805" i="3"/>
  <c r="E1809" i="3"/>
  <c r="N1809" i="3" s="1"/>
  <c r="E1813" i="3"/>
  <c r="E1817" i="3"/>
  <c r="N1817" i="3" s="1"/>
  <c r="E1821" i="3"/>
  <c r="L1821" i="3" s="1"/>
  <c r="E1825" i="3"/>
  <c r="N1825" i="3" s="1"/>
  <c r="E1829" i="3"/>
  <c r="L1829" i="3" s="1"/>
  <c r="E1833" i="3"/>
  <c r="K1833" i="3" s="1"/>
  <c r="E1837" i="3"/>
  <c r="L1837" i="3" s="1"/>
  <c r="E1841" i="3"/>
  <c r="N1841" i="3" s="1"/>
  <c r="E1845" i="3"/>
  <c r="K1845" i="3" s="1"/>
  <c r="M1845" i="3" s="1"/>
  <c r="E1849" i="3"/>
  <c r="M1849" i="3" s="1"/>
  <c r="E1853" i="3"/>
  <c r="L1853" i="3" s="1"/>
  <c r="E1857" i="3"/>
  <c r="N1857" i="3" s="1"/>
  <c r="E1861" i="3"/>
  <c r="L1861" i="3" s="1"/>
  <c r="E1865" i="3"/>
  <c r="N1865" i="3" s="1"/>
  <c r="E1869" i="3"/>
  <c r="L1869" i="3" s="1"/>
  <c r="E1873" i="3"/>
  <c r="N1873" i="3" s="1"/>
  <c r="E1877" i="3"/>
  <c r="K1877" i="3" s="1"/>
  <c r="M1877" i="3" s="1"/>
  <c r="E1881" i="3"/>
  <c r="N1881" i="3" s="1"/>
  <c r="E1885" i="3"/>
  <c r="L1885" i="3" s="1"/>
  <c r="E1889" i="3"/>
  <c r="N1889" i="3" s="1"/>
  <c r="E1893" i="3"/>
  <c r="L1893" i="3" s="1"/>
  <c r="E1897" i="3"/>
  <c r="E1901" i="3"/>
  <c r="E1905" i="3"/>
  <c r="N1905" i="3" s="1"/>
  <c r="E1909" i="3"/>
  <c r="N1909" i="3" s="1"/>
  <c r="E1913" i="3"/>
  <c r="M1913" i="3" s="1"/>
  <c r="E1917" i="3"/>
  <c r="L1917" i="3" s="1"/>
  <c r="E1921" i="3"/>
  <c r="N1921" i="3" s="1"/>
  <c r="E1925" i="3"/>
  <c r="L1925" i="3" s="1"/>
  <c r="E1929" i="3"/>
  <c r="N1929" i="3" s="1"/>
  <c r="E1933" i="3"/>
  <c r="E1937" i="3"/>
  <c r="N1937" i="3" s="1"/>
  <c r="E1941" i="3"/>
  <c r="N1941" i="3" s="1"/>
  <c r="E1945" i="3"/>
  <c r="N1945" i="3" s="1"/>
  <c r="E1949" i="3"/>
  <c r="L1949" i="3" s="1"/>
  <c r="E1953" i="3"/>
  <c r="N1953" i="3" s="1"/>
  <c r="E699" i="3"/>
  <c r="L699" i="3" s="1"/>
  <c r="N699" i="3" s="1"/>
  <c r="E703" i="3"/>
  <c r="E707" i="3"/>
  <c r="E711" i="3"/>
  <c r="E723" i="3"/>
  <c r="K723" i="3" s="1"/>
  <c r="M723" i="3" s="1"/>
  <c r="E727" i="3"/>
  <c r="L727" i="3" s="1"/>
  <c r="E736" i="3"/>
  <c r="E738" i="3"/>
  <c r="L738" i="3" s="1"/>
  <c r="E744" i="3"/>
  <c r="K744" i="3" s="1"/>
  <c r="E749" i="3"/>
  <c r="L749" i="3" s="1"/>
  <c r="E757" i="3"/>
  <c r="K757" i="3" s="1"/>
  <c r="M757" i="3" s="1"/>
  <c r="E761" i="3"/>
  <c r="E762" i="3"/>
  <c r="L762" i="3" s="1"/>
  <c r="E768" i="3"/>
  <c r="E773" i="3"/>
  <c r="L773" i="3" s="1"/>
  <c r="N773" i="3" s="1"/>
  <c r="E777" i="3"/>
  <c r="E778" i="3"/>
  <c r="L778" i="3" s="1"/>
  <c r="E783" i="3"/>
  <c r="L783" i="3" s="1"/>
  <c r="E787" i="3"/>
  <c r="K787" i="3" s="1"/>
  <c r="M787" i="3" s="1"/>
  <c r="E791" i="3"/>
  <c r="L791" i="3" s="1"/>
  <c r="E835" i="3"/>
  <c r="L835" i="3" s="1"/>
  <c r="N835" i="3" s="1"/>
  <c r="E851" i="3"/>
  <c r="E855" i="3"/>
  <c r="E864" i="3"/>
  <c r="E875" i="3"/>
  <c r="L875" i="3" s="1"/>
  <c r="N875" i="3" s="1"/>
  <c r="E891" i="3"/>
  <c r="L891" i="3" s="1"/>
  <c r="N891" i="3" s="1"/>
  <c r="E895" i="3"/>
  <c r="E904" i="3"/>
  <c r="E915" i="3"/>
  <c r="K915" i="3" s="1"/>
  <c r="M915" i="3" s="1"/>
  <c r="E921" i="3"/>
  <c r="K921" i="3" s="1"/>
  <c r="M921" i="3" s="1"/>
  <c r="E922" i="3"/>
  <c r="L922" i="3" s="1"/>
  <c r="E927" i="3"/>
  <c r="E936" i="3"/>
  <c r="K936" i="3" s="1"/>
  <c r="E947" i="3"/>
  <c r="L947" i="3" s="1"/>
  <c r="N947" i="3" s="1"/>
  <c r="E963" i="3"/>
  <c r="L963" i="3" s="1"/>
  <c r="N963" i="3" s="1"/>
  <c r="E969" i="3"/>
  <c r="L969" i="3" s="1"/>
  <c r="E970" i="3"/>
  <c r="L970" i="3" s="1"/>
  <c r="E975" i="3"/>
  <c r="E984" i="3"/>
  <c r="K984" i="3" s="1"/>
  <c r="E995" i="3"/>
  <c r="E1001" i="3"/>
  <c r="K1001" i="3" s="1"/>
  <c r="M1001" i="3" s="1"/>
  <c r="E1002" i="3"/>
  <c r="L1002" i="3" s="1"/>
  <c r="E1007" i="3"/>
  <c r="K1007" i="3" s="1"/>
  <c r="M1007" i="3" s="1"/>
  <c r="E1019" i="3"/>
  <c r="E1025" i="3"/>
  <c r="E1026" i="3"/>
  <c r="L1026" i="3" s="1"/>
  <c r="E1031" i="3"/>
  <c r="L1031" i="3" s="1"/>
  <c r="E1040" i="3"/>
  <c r="E1051" i="3"/>
  <c r="K1051" i="3" s="1"/>
  <c r="M1051" i="3" s="1"/>
  <c r="E1057" i="3"/>
  <c r="K1057" i="3" s="1"/>
  <c r="M1057" i="3" s="1"/>
  <c r="E1058" i="3"/>
  <c r="L1058" i="3" s="1"/>
  <c r="E1063" i="3"/>
  <c r="E1072" i="3"/>
  <c r="K1072" i="3" s="1"/>
  <c r="E1083" i="3"/>
  <c r="L1083" i="3" s="1"/>
  <c r="N1083" i="3" s="1"/>
  <c r="E1089" i="3"/>
  <c r="L1089" i="3" s="1"/>
  <c r="N1089" i="3" s="1"/>
  <c r="E1090" i="3"/>
  <c r="L1090" i="3" s="1"/>
  <c r="E1095" i="3"/>
  <c r="L1095" i="3" s="1"/>
  <c r="E1104" i="3"/>
  <c r="E1116" i="3"/>
  <c r="K1116" i="3" s="1"/>
  <c r="E1125" i="3"/>
  <c r="L1125" i="3" s="1"/>
  <c r="N1125" i="3" s="1"/>
  <c r="E1132" i="3"/>
  <c r="E1141" i="3"/>
  <c r="E1148" i="3"/>
  <c r="E1157" i="3"/>
  <c r="E1164" i="3"/>
  <c r="L1164" i="3" s="1"/>
  <c r="E1173" i="3"/>
  <c r="E1180" i="3"/>
  <c r="E1718" i="3"/>
  <c r="K1718" i="3" s="1"/>
  <c r="E1722" i="3"/>
  <c r="L1722" i="3" s="1"/>
  <c r="E1726" i="3"/>
  <c r="L1726" i="3" s="1"/>
  <c r="E1730" i="3"/>
  <c r="E1734" i="3"/>
  <c r="E1738" i="3"/>
  <c r="L1738" i="3" s="1"/>
  <c r="E1742" i="3"/>
  <c r="M1742" i="3" s="1"/>
  <c r="E1746" i="3"/>
  <c r="M1746" i="3" s="1"/>
  <c r="E1750" i="3"/>
  <c r="K1750" i="3" s="1"/>
  <c r="E1754" i="3"/>
  <c r="E1758" i="3"/>
  <c r="L1758" i="3" s="1"/>
  <c r="E1762" i="3"/>
  <c r="M1762" i="3" s="1"/>
  <c r="E1766" i="3"/>
  <c r="L1766" i="3" s="1"/>
  <c r="E1770" i="3"/>
  <c r="K1770" i="3" s="1"/>
  <c r="E1774" i="3"/>
  <c r="E1778" i="3"/>
  <c r="L1778" i="3" s="1"/>
  <c r="E1782" i="3"/>
  <c r="E1786" i="3"/>
  <c r="E1790" i="3"/>
  <c r="L1790" i="3" s="1"/>
  <c r="E1794" i="3"/>
  <c r="L1794" i="3" s="1"/>
  <c r="E1798" i="3"/>
  <c r="K1798" i="3" s="1"/>
  <c r="E1802" i="3"/>
  <c r="K1802" i="3" s="1"/>
  <c r="M1802" i="3" s="1"/>
  <c r="E1806" i="3"/>
  <c r="E1810" i="3"/>
  <c r="L1810" i="3" s="1"/>
  <c r="E1814" i="3"/>
  <c r="E1818" i="3"/>
  <c r="E1822" i="3"/>
  <c r="M1822" i="3" s="1"/>
  <c r="E1826" i="3"/>
  <c r="K1826" i="3" s="1"/>
  <c r="M1826" i="3" s="1"/>
  <c r="E1830" i="3"/>
  <c r="E1834" i="3"/>
  <c r="M1834" i="3" s="1"/>
  <c r="E1838" i="3"/>
  <c r="L1838" i="3" s="1"/>
  <c r="E1842" i="3"/>
  <c r="E1846" i="3"/>
  <c r="E1850" i="3"/>
  <c r="E1854" i="3"/>
  <c r="L1854" i="3" s="1"/>
  <c r="E1858" i="3"/>
  <c r="M1858" i="3" s="1"/>
  <c r="E1862" i="3"/>
  <c r="E1866" i="3"/>
  <c r="K1866" i="3" s="1"/>
  <c r="M1866" i="3" s="1"/>
  <c r="E1870" i="3"/>
  <c r="E1874" i="3"/>
  <c r="K1874" i="3" s="1"/>
  <c r="E1878" i="3"/>
  <c r="E1882" i="3"/>
  <c r="E1886" i="3"/>
  <c r="E1890" i="3"/>
  <c r="K1890" i="3" s="1"/>
  <c r="M1890" i="3" s="1"/>
  <c r="E1894" i="3"/>
  <c r="L1894" i="3" s="1"/>
  <c r="E1898" i="3"/>
  <c r="K1898" i="3" s="1"/>
  <c r="M1898" i="3" s="1"/>
  <c r="E1902" i="3"/>
  <c r="M1902" i="3" s="1"/>
  <c r="E1906" i="3"/>
  <c r="K1906" i="3" s="1"/>
  <c r="M1906" i="3" s="1"/>
  <c r="E1910" i="3"/>
  <c r="E1914" i="3"/>
  <c r="E1918" i="3"/>
  <c r="E1922" i="3"/>
  <c r="K1922" i="3" s="1"/>
  <c r="E1926" i="3"/>
  <c r="E1930" i="3"/>
  <c r="K1930" i="3" s="1"/>
  <c r="M1930" i="3" s="1"/>
  <c r="E1934" i="3"/>
  <c r="E1938" i="3"/>
  <c r="K1938" i="3" s="1"/>
  <c r="E1942" i="3"/>
  <c r="E1946" i="3"/>
  <c r="L1946" i="3" s="1"/>
  <c r="E1950" i="3"/>
  <c r="L1950" i="3" s="1"/>
  <c r="E1954" i="3"/>
  <c r="K1954" i="3" s="1"/>
  <c r="E1087" i="3"/>
  <c r="E1096" i="3"/>
  <c r="L1096" i="3" s="1"/>
  <c r="N1096" i="3" s="1"/>
  <c r="E1107" i="3"/>
  <c r="K1107" i="3" s="1"/>
  <c r="E1113" i="3"/>
  <c r="E1120" i="3"/>
  <c r="K1120" i="3" s="1"/>
  <c r="E1129" i="3"/>
  <c r="E1136" i="3"/>
  <c r="E1145" i="3"/>
  <c r="E1152" i="3"/>
  <c r="E1161" i="3"/>
  <c r="K1161" i="3" s="1"/>
  <c r="M1161" i="3" s="1"/>
  <c r="E1168" i="3"/>
  <c r="E1177" i="3"/>
  <c r="E1184" i="3"/>
  <c r="K1184" i="3" s="1"/>
  <c r="E1187" i="3"/>
  <c r="E1191" i="3"/>
  <c r="E1195" i="3"/>
  <c r="E1199" i="3"/>
  <c r="E1203" i="3"/>
  <c r="L1203" i="3" s="1"/>
  <c r="E1207" i="3"/>
  <c r="K1207" i="3" s="1"/>
  <c r="E1211" i="3"/>
  <c r="E1215" i="3"/>
  <c r="E1219" i="3"/>
  <c r="K1219" i="3" s="1"/>
  <c r="E1223" i="3"/>
  <c r="E1227" i="3"/>
  <c r="E1231" i="3"/>
  <c r="E1235" i="3"/>
  <c r="K1235" i="3" s="1"/>
  <c r="M1235" i="3" s="1"/>
  <c r="E1239" i="3"/>
  <c r="E1243" i="3"/>
  <c r="L1243" i="3" s="1"/>
  <c r="E1247" i="3"/>
  <c r="K1247" i="3" s="1"/>
  <c r="E1251" i="3"/>
  <c r="K1251" i="3" s="1"/>
  <c r="E1255" i="3"/>
  <c r="E1259" i="3"/>
  <c r="L1259" i="3" s="1"/>
  <c r="E1263" i="3"/>
  <c r="E1267" i="3"/>
  <c r="L1267" i="3" s="1"/>
  <c r="N1267" i="3" s="1"/>
  <c r="E1271" i="3"/>
  <c r="K1271" i="3" s="1"/>
  <c r="M1271" i="3" s="1"/>
  <c r="E1275" i="3"/>
  <c r="E1279" i="3"/>
  <c r="E1283" i="3"/>
  <c r="K1283" i="3" s="1"/>
  <c r="M1283" i="3" s="1"/>
  <c r="E1287" i="3"/>
  <c r="K1287" i="3" s="1"/>
  <c r="E1291" i="3"/>
  <c r="K1291" i="3" s="1"/>
  <c r="M1291" i="3" s="1"/>
  <c r="E1295" i="3"/>
  <c r="K1295" i="3" s="1"/>
  <c r="M1295" i="3" s="1"/>
  <c r="E1299" i="3"/>
  <c r="L1299" i="3" s="1"/>
  <c r="E1303" i="3"/>
  <c r="E1307" i="3"/>
  <c r="K1307" i="3" s="1"/>
  <c r="E1311" i="3"/>
  <c r="E1315" i="3"/>
  <c r="K1315" i="3" s="1"/>
  <c r="M1315" i="3" s="1"/>
  <c r="E1319" i="3"/>
  <c r="E1323" i="3"/>
  <c r="E1327" i="3"/>
  <c r="E1331" i="3"/>
  <c r="L1331" i="3" s="1"/>
  <c r="E1335" i="3"/>
  <c r="E1339" i="3"/>
  <c r="L1339" i="3" s="1"/>
  <c r="E1343" i="3"/>
  <c r="K1343" i="3" s="1"/>
  <c r="M1343" i="3" s="1"/>
  <c r="E1347" i="3"/>
  <c r="E1351" i="3"/>
  <c r="E1355" i="3"/>
  <c r="L1355" i="3" s="1"/>
  <c r="E1359" i="3"/>
  <c r="K1359" i="3" s="1"/>
  <c r="E1363" i="3"/>
  <c r="L1363" i="3" s="1"/>
  <c r="E1367" i="3"/>
  <c r="E1371" i="3"/>
  <c r="L1371" i="3" s="1"/>
  <c r="E1375" i="3"/>
  <c r="K1375" i="3" s="1"/>
  <c r="E1379" i="3"/>
  <c r="E1383" i="3"/>
  <c r="E1387" i="3"/>
  <c r="L1387" i="3" s="1"/>
  <c r="E1391" i="3"/>
  <c r="K1391" i="3" s="1"/>
  <c r="E1395" i="3"/>
  <c r="L1395" i="3" s="1"/>
  <c r="E1399" i="3"/>
  <c r="E1403" i="3"/>
  <c r="E1407" i="3"/>
  <c r="K1407" i="3" s="1"/>
  <c r="E1411" i="3"/>
  <c r="E1415" i="3"/>
  <c r="E1419" i="3"/>
  <c r="L1419" i="3" s="1"/>
  <c r="E1423" i="3"/>
  <c r="K1423" i="3" s="1"/>
  <c r="E1427" i="3"/>
  <c r="L1427" i="3" s="1"/>
  <c r="E1431" i="3"/>
  <c r="E1435" i="3"/>
  <c r="E1439" i="3"/>
  <c r="K1439" i="3" s="1"/>
  <c r="E1443" i="3"/>
  <c r="E1447" i="3"/>
  <c r="E1451" i="3"/>
  <c r="L1451" i="3" s="1"/>
  <c r="E1455" i="3"/>
  <c r="K1455" i="3" s="1"/>
  <c r="E1459" i="3"/>
  <c r="L1459" i="3" s="1"/>
  <c r="E1463" i="3"/>
  <c r="K1463" i="3" s="1"/>
  <c r="E1467" i="3"/>
  <c r="L1467" i="3" s="1"/>
  <c r="E1471" i="3"/>
  <c r="K1471" i="3" s="1"/>
  <c r="E1475" i="3"/>
  <c r="E1479" i="3"/>
  <c r="E1483" i="3"/>
  <c r="E1487" i="3"/>
  <c r="K1487" i="3" s="1"/>
  <c r="E1491" i="3"/>
  <c r="L1491" i="3" s="1"/>
  <c r="E1495" i="3"/>
  <c r="E1499" i="3"/>
  <c r="E1503" i="3"/>
  <c r="K1503" i="3" s="1"/>
  <c r="E1507" i="3"/>
  <c r="E1511" i="3"/>
  <c r="E1515" i="3"/>
  <c r="L1515" i="3" s="1"/>
  <c r="E1519" i="3"/>
  <c r="K1519" i="3" s="1"/>
  <c r="E1523" i="3"/>
  <c r="L1523" i="3" s="1"/>
  <c r="E1527" i="3"/>
  <c r="E1531" i="3"/>
  <c r="L1531" i="3" s="1"/>
  <c r="E1535" i="3"/>
  <c r="K1535" i="3" s="1"/>
  <c r="E1539" i="3"/>
  <c r="L1539" i="3" s="1"/>
  <c r="E1543" i="3"/>
  <c r="E1547" i="3"/>
  <c r="L1547" i="3" s="1"/>
  <c r="E1551" i="3"/>
  <c r="K1551" i="3" s="1"/>
  <c r="E1555" i="3"/>
  <c r="L1555" i="3" s="1"/>
  <c r="E1559" i="3"/>
  <c r="K1559" i="3" s="1"/>
  <c r="E1563" i="3"/>
  <c r="L1563" i="3" s="1"/>
  <c r="E1567" i="3"/>
  <c r="K1567" i="3" s="1"/>
  <c r="E1571" i="3"/>
  <c r="E1575" i="3"/>
  <c r="K1575" i="3" s="1"/>
  <c r="E1579" i="3"/>
  <c r="E1583" i="3"/>
  <c r="K1583" i="3" s="1"/>
  <c r="E1587" i="3"/>
  <c r="L1587" i="3" s="1"/>
  <c r="E1591" i="3"/>
  <c r="E1595" i="3"/>
  <c r="L1595" i="3" s="1"/>
  <c r="E1599" i="3"/>
  <c r="K1599" i="3" s="1"/>
  <c r="E1603" i="3"/>
  <c r="L1603" i="3" s="1"/>
  <c r="E1607" i="3"/>
  <c r="N1607" i="3" s="1"/>
  <c r="E1611" i="3"/>
  <c r="L1611" i="3" s="1"/>
  <c r="E1615" i="3"/>
  <c r="K1615" i="3" s="1"/>
  <c r="E1619" i="3"/>
  <c r="L1619" i="3" s="1"/>
  <c r="E1623" i="3"/>
  <c r="M1623" i="3" s="1"/>
  <c r="E1627" i="3"/>
  <c r="E1631" i="3"/>
  <c r="K1631" i="3" s="1"/>
  <c r="E1635" i="3"/>
  <c r="E1958" i="3"/>
  <c r="E1962" i="3"/>
  <c r="E1966" i="3"/>
  <c r="E1970" i="3"/>
  <c r="K1970" i="3" s="1"/>
  <c r="M1970" i="3" s="1"/>
  <c r="E1974" i="3"/>
  <c r="E1978" i="3"/>
  <c r="M1978" i="3" s="1"/>
  <c r="E1982" i="3"/>
  <c r="M1982" i="3" s="1"/>
  <c r="E1986" i="3"/>
  <c r="L1986" i="3" s="1"/>
  <c r="E1990" i="3"/>
  <c r="L1990" i="3" s="1"/>
  <c r="E1994" i="3"/>
  <c r="M1994" i="3" s="1"/>
  <c r="E1998" i="3"/>
  <c r="E2002" i="3"/>
  <c r="K2002" i="3" s="1"/>
  <c r="M2002" i="3" s="1"/>
  <c r="E2006" i="3"/>
  <c r="L2006" i="3" s="1"/>
  <c r="E2010" i="3"/>
  <c r="L2010" i="3" s="1"/>
  <c r="E2014" i="3"/>
  <c r="E2018" i="3"/>
  <c r="L2018" i="3" s="1"/>
  <c r="E2022" i="3"/>
  <c r="L2022" i="3" s="1"/>
  <c r="E2026" i="3"/>
  <c r="L2026" i="3" s="1"/>
  <c r="E2030" i="3"/>
  <c r="E2034" i="3"/>
  <c r="M2034" i="3" s="1"/>
  <c r="E2038" i="3"/>
  <c r="K2038" i="3" s="1"/>
  <c r="E2042" i="3"/>
  <c r="L2042" i="3" s="1"/>
  <c r="E2046" i="3"/>
  <c r="M2046" i="3" s="1"/>
  <c r="E2050" i="3"/>
  <c r="M2050" i="3" s="1"/>
  <c r="E2054" i="3"/>
  <c r="L2054" i="3" s="1"/>
  <c r="E2058" i="3"/>
  <c r="K2058" i="3" s="1"/>
  <c r="M2058" i="3" s="1"/>
  <c r="E2062" i="3"/>
  <c r="K2062" i="3" s="1"/>
  <c r="E2066" i="3"/>
  <c r="L2066" i="3" s="1"/>
  <c r="E2070" i="3"/>
  <c r="K2070" i="3" s="1"/>
  <c r="M2070" i="3" s="1"/>
  <c r="E2074" i="3"/>
  <c r="L2074" i="3" s="1"/>
  <c r="E2078" i="3"/>
  <c r="M2078" i="3" s="1"/>
  <c r="E2082" i="3"/>
  <c r="M2082" i="3" s="1"/>
  <c r="E2086" i="3"/>
  <c r="E2090" i="3"/>
  <c r="L2090" i="3" s="1"/>
  <c r="E2094" i="3"/>
  <c r="K2094" i="3" s="1"/>
  <c r="E2098" i="3"/>
  <c r="L2098" i="3" s="1"/>
  <c r="E2102" i="3"/>
  <c r="K2102" i="3" s="1"/>
  <c r="M2102" i="3" s="1"/>
  <c r="E2106" i="3"/>
  <c r="L2106" i="3" s="1"/>
  <c r="E2110" i="3"/>
  <c r="L2110" i="3" s="1"/>
  <c r="E2114" i="3"/>
  <c r="L2114" i="3" s="1"/>
  <c r="E2118" i="3"/>
  <c r="K2118" i="3" s="1"/>
  <c r="M2118" i="3" s="1"/>
  <c r="E2122" i="3"/>
  <c r="L2122" i="3" s="1"/>
  <c r="E2126" i="3"/>
  <c r="K2126" i="3" s="1"/>
  <c r="E2130" i="3"/>
  <c r="K2130" i="3" s="1"/>
  <c r="E2134" i="3"/>
  <c r="E2138" i="3"/>
  <c r="K2138" i="3" s="1"/>
  <c r="M2138" i="3" s="1"/>
  <c r="E2142" i="3"/>
  <c r="E2146" i="3"/>
  <c r="E2150" i="3"/>
  <c r="K2150" i="3" s="1"/>
  <c r="M2150" i="3" s="1"/>
  <c r="E2154" i="3"/>
  <c r="E2158" i="3"/>
  <c r="E2162" i="3"/>
  <c r="K2162" i="3" s="1"/>
  <c r="M2162" i="3" s="1"/>
  <c r="E2166" i="3"/>
  <c r="M2166" i="3" s="1"/>
  <c r="E2170" i="3"/>
  <c r="L2170" i="3" s="1"/>
  <c r="E2174" i="3"/>
  <c r="K2174" i="3" s="1"/>
  <c r="E2178" i="3"/>
  <c r="L2178" i="3" s="1"/>
  <c r="E2182" i="3"/>
  <c r="E2186" i="3"/>
  <c r="K2186" i="3" s="1"/>
  <c r="E2190" i="3"/>
  <c r="E2194" i="3"/>
  <c r="M2194" i="3" s="1"/>
  <c r="E2198" i="3"/>
  <c r="K2198" i="3" s="1"/>
  <c r="M2198" i="3" s="1"/>
  <c r="E2202" i="3"/>
  <c r="K2202" i="3" s="1"/>
  <c r="E2206" i="3"/>
  <c r="E2210" i="3"/>
  <c r="E2214" i="3"/>
  <c r="L2214" i="3" s="1"/>
  <c r="E2218" i="3"/>
  <c r="E2222" i="3"/>
  <c r="E2226" i="3"/>
  <c r="M2226" i="3" s="1"/>
  <c r="E2230" i="3"/>
  <c r="L2230" i="3" s="1"/>
  <c r="E2234" i="3"/>
  <c r="M2234" i="3" s="1"/>
  <c r="E2238" i="3"/>
  <c r="E2242" i="3"/>
  <c r="E2246" i="3"/>
  <c r="E2250" i="3"/>
  <c r="E2254" i="3"/>
  <c r="E2258" i="3"/>
  <c r="M2258" i="3" s="1"/>
  <c r="E2262" i="3"/>
  <c r="L2262" i="3" s="1"/>
  <c r="E2266" i="3"/>
  <c r="L2266" i="3" s="1"/>
  <c r="E2270" i="3"/>
  <c r="E2274" i="3"/>
  <c r="M2274" i="3" s="1"/>
  <c r="E2278" i="3"/>
  <c r="E2282" i="3"/>
  <c r="E2286" i="3"/>
  <c r="E2290" i="3"/>
  <c r="M2290" i="3" s="1"/>
  <c r="E2294" i="3"/>
  <c r="E2298" i="3"/>
  <c r="L2298" i="3" s="1"/>
  <c r="E2302" i="3"/>
  <c r="E2306" i="3"/>
  <c r="M2306" i="3" s="1"/>
  <c r="E2310" i="3"/>
  <c r="K2310" i="3" s="1"/>
  <c r="M2310" i="3" s="1"/>
  <c r="E2314" i="3"/>
  <c r="L2314" i="3" s="1"/>
  <c r="E2318" i="3"/>
  <c r="E2322" i="3"/>
  <c r="M2322" i="3" s="1"/>
  <c r="E2326" i="3"/>
  <c r="E2330" i="3"/>
  <c r="M2330" i="3" s="1"/>
  <c r="E2334" i="3"/>
  <c r="E2338" i="3"/>
  <c r="E2342" i="3"/>
  <c r="L2342" i="3" s="1"/>
  <c r="E2346" i="3"/>
  <c r="M2346" i="3" s="1"/>
  <c r="E2350" i="3"/>
  <c r="E2354" i="3"/>
  <c r="M2354" i="3" s="1"/>
  <c r="E2358" i="3"/>
  <c r="L2358" i="3" s="1"/>
  <c r="E2362" i="3"/>
  <c r="L2362" i="3" s="1"/>
  <c r="E2366" i="3"/>
  <c r="L2366" i="3" s="1"/>
  <c r="M2767" i="3"/>
  <c r="K2622" i="3"/>
  <c r="E1716" i="3"/>
  <c r="E1720" i="3"/>
  <c r="L1720" i="3" s="1"/>
  <c r="E1724" i="3"/>
  <c r="K1724" i="3" s="1"/>
  <c r="M1724" i="3" s="1"/>
  <c r="E1728" i="3"/>
  <c r="K1728" i="3" s="1"/>
  <c r="E1732" i="3"/>
  <c r="E1736" i="3"/>
  <c r="M1736" i="3" s="1"/>
  <c r="E1740" i="3"/>
  <c r="M1740" i="3" s="1"/>
  <c r="E1744" i="3"/>
  <c r="E1748" i="3"/>
  <c r="K1748" i="3" s="1"/>
  <c r="M1748" i="3" s="1"/>
  <c r="E1752" i="3"/>
  <c r="K1752" i="3" s="1"/>
  <c r="M1752" i="3" s="1"/>
  <c r="E1756" i="3"/>
  <c r="E1760" i="3"/>
  <c r="L1760" i="3" s="1"/>
  <c r="E1764" i="3"/>
  <c r="E1768" i="3"/>
  <c r="K1768" i="3" s="1"/>
  <c r="M1768" i="3" s="1"/>
  <c r="E1772" i="3"/>
  <c r="L1772" i="3" s="1"/>
  <c r="E1776" i="3"/>
  <c r="K1776" i="3" s="1"/>
  <c r="E1780" i="3"/>
  <c r="K1780" i="3" s="1"/>
  <c r="M1780" i="3" s="1"/>
  <c r="E1784" i="3"/>
  <c r="K1784" i="3" s="1"/>
  <c r="E1788" i="3"/>
  <c r="E1792" i="3"/>
  <c r="K1792" i="3" s="1"/>
  <c r="M1792" i="3" s="1"/>
  <c r="E1796" i="3"/>
  <c r="L1796" i="3" s="1"/>
  <c r="E1800" i="3"/>
  <c r="K1800" i="3" s="1"/>
  <c r="M1800" i="3" s="1"/>
  <c r="E1804" i="3"/>
  <c r="M1804" i="3" s="1"/>
  <c r="E1808" i="3"/>
  <c r="E1812" i="3"/>
  <c r="K1812" i="3" s="1"/>
  <c r="M1812" i="3" s="1"/>
  <c r="E1816" i="3"/>
  <c r="M1816" i="3" s="1"/>
  <c r="E1820" i="3"/>
  <c r="L1820" i="3" s="1"/>
  <c r="E1824" i="3"/>
  <c r="E1828" i="3"/>
  <c r="E1832" i="3"/>
  <c r="K1832" i="3" s="1"/>
  <c r="E1836" i="3"/>
  <c r="L1836" i="3" s="1"/>
  <c r="E1840" i="3"/>
  <c r="K1840" i="3" s="1"/>
  <c r="M1840" i="3" s="1"/>
  <c r="E1844" i="3"/>
  <c r="K1844" i="3" s="1"/>
  <c r="M1844" i="3" s="1"/>
  <c r="E1848" i="3"/>
  <c r="L1848" i="3" s="1"/>
  <c r="E1852" i="3"/>
  <c r="M1852" i="3" s="1"/>
  <c r="E1856" i="3"/>
  <c r="E1860" i="3"/>
  <c r="L1860" i="3" s="1"/>
  <c r="E1864" i="3"/>
  <c r="E1868" i="3"/>
  <c r="M1868" i="3" s="1"/>
  <c r="E1872" i="3"/>
  <c r="E1876" i="3"/>
  <c r="K1876" i="3" s="1"/>
  <c r="M1876" i="3" s="1"/>
  <c r="E1880" i="3"/>
  <c r="L1880" i="3" s="1"/>
  <c r="E1884" i="3"/>
  <c r="E1888" i="3"/>
  <c r="L1888" i="3" s="1"/>
  <c r="E1892" i="3"/>
  <c r="E1896" i="3"/>
  <c r="E1900" i="3"/>
  <c r="E1904" i="3"/>
  <c r="E1908" i="3"/>
  <c r="E1912" i="3"/>
  <c r="E1916" i="3"/>
  <c r="E1920" i="3"/>
  <c r="L1920" i="3" s="1"/>
  <c r="E1924" i="3"/>
  <c r="L1924" i="3" s="1"/>
  <c r="E1928" i="3"/>
  <c r="K1928" i="3" s="1"/>
  <c r="E1932" i="3"/>
  <c r="M1932" i="3" s="1"/>
  <c r="E1936" i="3"/>
  <c r="M1936" i="3" s="1"/>
  <c r="E1940" i="3"/>
  <c r="K1940" i="3" s="1"/>
  <c r="M1940" i="3" s="1"/>
  <c r="E1944" i="3"/>
  <c r="M1944" i="3" s="1"/>
  <c r="E1948" i="3"/>
  <c r="E1952" i="3"/>
  <c r="E1956" i="3"/>
  <c r="L1956" i="3" s="1"/>
  <c r="E1960" i="3"/>
  <c r="K1960" i="3" s="1"/>
  <c r="E1964" i="3"/>
  <c r="L1964" i="3" s="1"/>
  <c r="E1968" i="3"/>
  <c r="L1968" i="3" s="1"/>
  <c r="E1972" i="3"/>
  <c r="E1976" i="3"/>
  <c r="K1976" i="3" s="1"/>
  <c r="E1980" i="3"/>
  <c r="K1980" i="3" s="1"/>
  <c r="M1980" i="3" s="1"/>
  <c r="E1984" i="3"/>
  <c r="L1984" i="3" s="1"/>
  <c r="E1988" i="3"/>
  <c r="E1992" i="3"/>
  <c r="K1992" i="3" s="1"/>
  <c r="E1996" i="3"/>
  <c r="L1996" i="3" s="1"/>
  <c r="E2000" i="3"/>
  <c r="L2000" i="3" s="1"/>
  <c r="E2004" i="3"/>
  <c r="E2008" i="3"/>
  <c r="L2008" i="3" s="1"/>
  <c r="E2012" i="3"/>
  <c r="E2016" i="3"/>
  <c r="K2016" i="3" s="1"/>
  <c r="E2020" i="3"/>
  <c r="L2020" i="3" s="1"/>
  <c r="E2024" i="3"/>
  <c r="K2024" i="3" s="1"/>
  <c r="M2024" i="3" s="1"/>
  <c r="E2028" i="3"/>
  <c r="L2028" i="3" s="1"/>
  <c r="E2032" i="3"/>
  <c r="K2032" i="3" s="1"/>
  <c r="E2036" i="3"/>
  <c r="K2036" i="3" s="1"/>
  <c r="M2036" i="3" s="1"/>
  <c r="E2040" i="3"/>
  <c r="E2044" i="3"/>
  <c r="M2044" i="3" s="1"/>
  <c r="E2048" i="3"/>
  <c r="E2052" i="3"/>
  <c r="E2056" i="3"/>
  <c r="M2056" i="3" s="1"/>
  <c r="E2060" i="3"/>
  <c r="M2060" i="3" s="1"/>
  <c r="E2064" i="3"/>
  <c r="E2068" i="3"/>
  <c r="K2068" i="3" s="1"/>
  <c r="M2068" i="3" s="1"/>
  <c r="E2072" i="3"/>
  <c r="K2072" i="3" s="1"/>
  <c r="M2730" i="3"/>
  <c r="K2730" i="3"/>
  <c r="E1957" i="3"/>
  <c r="K1957" i="3" s="1"/>
  <c r="M1957" i="3" s="1"/>
  <c r="E1961" i="3"/>
  <c r="M1961" i="3" s="1"/>
  <c r="E1965" i="3"/>
  <c r="K1965" i="3" s="1"/>
  <c r="M1965" i="3" s="1"/>
  <c r="E1969" i="3"/>
  <c r="E1973" i="3"/>
  <c r="K1973" i="3" s="1"/>
  <c r="M1973" i="3" s="1"/>
  <c r="E1977" i="3"/>
  <c r="E1981" i="3"/>
  <c r="L1981" i="3" s="1"/>
  <c r="E1985" i="3"/>
  <c r="E1989" i="3"/>
  <c r="K1989" i="3" s="1"/>
  <c r="M1989" i="3" s="1"/>
  <c r="E1993" i="3"/>
  <c r="M1993" i="3" s="1"/>
  <c r="E1997" i="3"/>
  <c r="E2001" i="3"/>
  <c r="L2001" i="3" s="1"/>
  <c r="E2005" i="3"/>
  <c r="K2005" i="3" s="1"/>
  <c r="M2005" i="3" s="1"/>
  <c r="E2009" i="3"/>
  <c r="N2009" i="3" s="1"/>
  <c r="E2013" i="3"/>
  <c r="L2013" i="3" s="1"/>
  <c r="E2017" i="3"/>
  <c r="K2017" i="3" s="1"/>
  <c r="E2021" i="3"/>
  <c r="K2021" i="3" s="1"/>
  <c r="M2021" i="3" s="1"/>
  <c r="E2025" i="3"/>
  <c r="N2025" i="3" s="1"/>
  <c r="E2029" i="3"/>
  <c r="E2033" i="3"/>
  <c r="L2033" i="3" s="1"/>
  <c r="E2037" i="3"/>
  <c r="K2037" i="3" s="1"/>
  <c r="M2037" i="3" s="1"/>
  <c r="E2041" i="3"/>
  <c r="E2045" i="3"/>
  <c r="E2049" i="3"/>
  <c r="N2049" i="3" s="1"/>
  <c r="E2053" i="3"/>
  <c r="K2053" i="3" s="1"/>
  <c r="M2053" i="3" s="1"/>
  <c r="E2057" i="3"/>
  <c r="M2057" i="3" s="1"/>
  <c r="E2061" i="3"/>
  <c r="E2065" i="3"/>
  <c r="E2069" i="3"/>
  <c r="K2069" i="3" s="1"/>
  <c r="M2069" i="3" s="1"/>
  <c r="E2073" i="3"/>
  <c r="E2077" i="3"/>
  <c r="L2077" i="3" s="1"/>
  <c r="E2081" i="3"/>
  <c r="M2081" i="3" s="1"/>
  <c r="E2085" i="3"/>
  <c r="K2085" i="3" s="1"/>
  <c r="M2085" i="3" s="1"/>
  <c r="E2089" i="3"/>
  <c r="K2089" i="3" s="1"/>
  <c r="E2093" i="3"/>
  <c r="E2097" i="3"/>
  <c r="L2097" i="3" s="1"/>
  <c r="E2101" i="3"/>
  <c r="K2101" i="3" s="1"/>
  <c r="M2101" i="3" s="1"/>
  <c r="E2105" i="3"/>
  <c r="K2105" i="3" s="1"/>
  <c r="E2109" i="3"/>
  <c r="L2109" i="3" s="1"/>
  <c r="E2113" i="3"/>
  <c r="N2113" i="3" s="1"/>
  <c r="E2117" i="3"/>
  <c r="K2117" i="3" s="1"/>
  <c r="M2117" i="3" s="1"/>
  <c r="E2121" i="3"/>
  <c r="N2121" i="3" s="1"/>
  <c r="E2125" i="3"/>
  <c r="E2129" i="3"/>
  <c r="E2133" i="3"/>
  <c r="K2133" i="3" s="1"/>
  <c r="M2133" i="3" s="1"/>
  <c r="E2137" i="3"/>
  <c r="K2137" i="3" s="1"/>
  <c r="E2141" i="3"/>
  <c r="E2145" i="3"/>
  <c r="M2145" i="3" s="1"/>
  <c r="E2149" i="3"/>
  <c r="K2149" i="3" s="1"/>
  <c r="M2149" i="3" s="1"/>
  <c r="E2153" i="3"/>
  <c r="K2153" i="3" s="1"/>
  <c r="E2157" i="3"/>
  <c r="E2161" i="3"/>
  <c r="E2165" i="3"/>
  <c r="K2165" i="3" s="1"/>
  <c r="M2165" i="3" s="1"/>
  <c r="E2169" i="3"/>
  <c r="E2173" i="3"/>
  <c r="E2177" i="3"/>
  <c r="K2177" i="3" s="1"/>
  <c r="E2181" i="3"/>
  <c r="K2181" i="3" s="1"/>
  <c r="M2181" i="3" s="1"/>
  <c r="E2185" i="3"/>
  <c r="K2185" i="3" s="1"/>
  <c r="E2189" i="3"/>
  <c r="N2189" i="3" s="1"/>
  <c r="E2193" i="3"/>
  <c r="L2193" i="3" s="1"/>
  <c r="E2197" i="3"/>
  <c r="K2197" i="3" s="1"/>
  <c r="M2197" i="3" s="1"/>
  <c r="E2201" i="3"/>
  <c r="E2205" i="3"/>
  <c r="L2205" i="3" s="1"/>
  <c r="E2209" i="3"/>
  <c r="N2209" i="3" s="1"/>
  <c r="E2213" i="3"/>
  <c r="K2213" i="3" s="1"/>
  <c r="M2213" i="3" s="1"/>
  <c r="E2217" i="3"/>
  <c r="K2217" i="3" s="1"/>
  <c r="E2221" i="3"/>
  <c r="E2225" i="3"/>
  <c r="L2225" i="3" s="1"/>
  <c r="E2229" i="3"/>
  <c r="K2229" i="3" s="1"/>
  <c r="M2229" i="3" s="1"/>
  <c r="E2233" i="3"/>
  <c r="K2233" i="3" s="1"/>
  <c r="E2237" i="3"/>
  <c r="L2237" i="3" s="1"/>
  <c r="E2241" i="3"/>
  <c r="K2241" i="3" s="1"/>
  <c r="E2245" i="3"/>
  <c r="K2245" i="3" s="1"/>
  <c r="M2245" i="3" s="1"/>
  <c r="E2249" i="3"/>
  <c r="K2249" i="3" s="1"/>
  <c r="E2253" i="3"/>
  <c r="E2257" i="3"/>
  <c r="L2257" i="3" s="1"/>
  <c r="E2261" i="3"/>
  <c r="K2261" i="3" s="1"/>
  <c r="M2261" i="3" s="1"/>
  <c r="E2265" i="3"/>
  <c r="M2265" i="3" s="1"/>
  <c r="E2269" i="3"/>
  <c r="E2273" i="3"/>
  <c r="E2277" i="3"/>
  <c r="K2277" i="3" s="1"/>
  <c r="M2277" i="3" s="1"/>
  <c r="E2281" i="3"/>
  <c r="N2281" i="3" s="1"/>
  <c r="E2285" i="3"/>
  <c r="L2285" i="3" s="1"/>
  <c r="E2289" i="3"/>
  <c r="K2618" i="3"/>
  <c r="E2609" i="3"/>
  <c r="N2609" i="3" s="1"/>
  <c r="E2611" i="3"/>
  <c r="E2625" i="3"/>
  <c r="E2627" i="3"/>
  <c r="E2633" i="3"/>
  <c r="E2665" i="3"/>
  <c r="N2665" i="3" s="1"/>
  <c r="K2674" i="3"/>
  <c r="E2697" i="3"/>
  <c r="K2735" i="3"/>
  <c r="M2740" i="3"/>
  <c r="K2740" i="3"/>
  <c r="M2763" i="3"/>
  <c r="K2763" i="3"/>
  <c r="M2779" i="3"/>
  <c r="K2779" i="3"/>
  <c r="M2793" i="3"/>
  <c r="K2793" i="3"/>
  <c r="M2795" i="3"/>
  <c r="M2825" i="3"/>
  <c r="K2825" i="3"/>
  <c r="E2076" i="3"/>
  <c r="M2076" i="3" s="1"/>
  <c r="E2080" i="3"/>
  <c r="E2084" i="3"/>
  <c r="L2084" i="3" s="1"/>
  <c r="E2088" i="3"/>
  <c r="E2092" i="3"/>
  <c r="K2092" i="3" s="1"/>
  <c r="E2096" i="3"/>
  <c r="L2096" i="3" s="1"/>
  <c r="E2100" i="3"/>
  <c r="K2100" i="3" s="1"/>
  <c r="M2100" i="3" s="1"/>
  <c r="E2104" i="3"/>
  <c r="E2108" i="3"/>
  <c r="E2112" i="3"/>
  <c r="M2112" i="3" s="1"/>
  <c r="E2116" i="3"/>
  <c r="E2120" i="3"/>
  <c r="E2124" i="3"/>
  <c r="K2124" i="3" s="1"/>
  <c r="E2128" i="3"/>
  <c r="K2128" i="3" s="1"/>
  <c r="M2128" i="3" s="1"/>
  <c r="E2132" i="3"/>
  <c r="K2132" i="3" s="1"/>
  <c r="M2132" i="3" s="1"/>
  <c r="E2136" i="3"/>
  <c r="E2140" i="3"/>
  <c r="M2140" i="3" s="1"/>
  <c r="E2144" i="3"/>
  <c r="M2144" i="3" s="1"/>
  <c r="E2148" i="3"/>
  <c r="E2152" i="3"/>
  <c r="E2156" i="3"/>
  <c r="L2156" i="3" s="1"/>
  <c r="E2160" i="3"/>
  <c r="M2160" i="3" s="1"/>
  <c r="E2164" i="3"/>
  <c r="L2164" i="3" s="1"/>
  <c r="E2168" i="3"/>
  <c r="L2168" i="3" s="1"/>
  <c r="E2172" i="3"/>
  <c r="M2172" i="3" s="1"/>
  <c r="E2176" i="3"/>
  <c r="L2176" i="3" s="1"/>
  <c r="E2180" i="3"/>
  <c r="L2180" i="3" s="1"/>
  <c r="E2184" i="3"/>
  <c r="E2188" i="3"/>
  <c r="L2188" i="3" s="1"/>
  <c r="E2192" i="3"/>
  <c r="M2192" i="3" s="1"/>
  <c r="E2196" i="3"/>
  <c r="L2196" i="3" s="1"/>
  <c r="E2200" i="3"/>
  <c r="E2204" i="3"/>
  <c r="L2204" i="3" s="1"/>
  <c r="E2208" i="3"/>
  <c r="K2208" i="3" s="1"/>
  <c r="E2212" i="3"/>
  <c r="E2216" i="3"/>
  <c r="E2220" i="3"/>
  <c r="L2220" i="3" s="1"/>
  <c r="E2224" i="3"/>
  <c r="E2228" i="3"/>
  <c r="E2232" i="3"/>
  <c r="E2236" i="3"/>
  <c r="L2236" i="3" s="1"/>
  <c r="E2240" i="3"/>
  <c r="E2244" i="3"/>
  <c r="E2248" i="3"/>
  <c r="L2248" i="3" s="1"/>
  <c r="E2252" i="3"/>
  <c r="L2252" i="3" s="1"/>
  <c r="E2256" i="3"/>
  <c r="E2260" i="3"/>
  <c r="E2264" i="3"/>
  <c r="M2264" i="3" s="1"/>
  <c r="E2268" i="3"/>
  <c r="L2268" i="3" s="1"/>
  <c r="E2272" i="3"/>
  <c r="K2272" i="3" s="1"/>
  <c r="E2276" i="3"/>
  <c r="K2276" i="3" s="1"/>
  <c r="M2276" i="3" s="1"/>
  <c r="E2280" i="3"/>
  <c r="E2284" i="3"/>
  <c r="L2284" i="3" s="1"/>
  <c r="E2288" i="3"/>
  <c r="M2288" i="3" s="1"/>
  <c r="E2292" i="3"/>
  <c r="K2292" i="3" s="1"/>
  <c r="M2292" i="3" s="1"/>
  <c r="E2296" i="3"/>
  <c r="L2296" i="3" s="1"/>
  <c r="E2300" i="3"/>
  <c r="L2300" i="3" s="1"/>
  <c r="E2304" i="3"/>
  <c r="E2308" i="3"/>
  <c r="E2312" i="3"/>
  <c r="M2312" i="3" s="1"/>
  <c r="E2316" i="3"/>
  <c r="L2316" i="3" s="1"/>
  <c r="E2320" i="3"/>
  <c r="E2324" i="3"/>
  <c r="L2324" i="3" s="1"/>
  <c r="E2328" i="3"/>
  <c r="L2328" i="3" s="1"/>
  <c r="E2332" i="3"/>
  <c r="L2332" i="3" s="1"/>
  <c r="E2336" i="3"/>
  <c r="M2336" i="3" s="1"/>
  <c r="E2340" i="3"/>
  <c r="L2340" i="3" s="1"/>
  <c r="E2344" i="3"/>
  <c r="K2344" i="3" s="1"/>
  <c r="E2348" i="3"/>
  <c r="L2348" i="3" s="1"/>
  <c r="E2352" i="3"/>
  <c r="E2356" i="3"/>
  <c r="K2356" i="3" s="1"/>
  <c r="M2356" i="3" s="1"/>
  <c r="E2360" i="3"/>
  <c r="K2360" i="3" s="1"/>
  <c r="E2364" i="3"/>
  <c r="L2364" i="3" s="1"/>
  <c r="E2368" i="3"/>
  <c r="E2372" i="3"/>
  <c r="E2376" i="3"/>
  <c r="E2380" i="3"/>
  <c r="L2380" i="3" s="1"/>
  <c r="E2384" i="3"/>
  <c r="E2388" i="3"/>
  <c r="E2392" i="3"/>
  <c r="E2396" i="3"/>
  <c r="L2396" i="3" s="1"/>
  <c r="E2400" i="3"/>
  <c r="L2400" i="3" s="1"/>
  <c r="E2404" i="3"/>
  <c r="E2408" i="3"/>
  <c r="E2412" i="3"/>
  <c r="L2412" i="3" s="1"/>
  <c r="E2416" i="3"/>
  <c r="M2416" i="3" s="1"/>
  <c r="E2420" i="3"/>
  <c r="L2420" i="3" s="1"/>
  <c r="E2424" i="3"/>
  <c r="E2428" i="3"/>
  <c r="E2432" i="3"/>
  <c r="K2432" i="3" s="1"/>
  <c r="E2436" i="3"/>
  <c r="K2436" i="3" s="1"/>
  <c r="M2436" i="3" s="1"/>
  <c r="E2440" i="3"/>
  <c r="K2440" i="3" s="1"/>
  <c r="E2444" i="3"/>
  <c r="L2444" i="3" s="1"/>
  <c r="E2448" i="3"/>
  <c r="K2448" i="3" s="1"/>
  <c r="E2452" i="3"/>
  <c r="L2452" i="3" s="1"/>
  <c r="E2456" i="3"/>
  <c r="M2456" i="3" s="1"/>
  <c r="E2460" i="3"/>
  <c r="L2460" i="3" s="1"/>
  <c r="E2464" i="3"/>
  <c r="K2464" i="3" s="1"/>
  <c r="E2468" i="3"/>
  <c r="E2472" i="3"/>
  <c r="K2472" i="3" s="1"/>
  <c r="E2476" i="3"/>
  <c r="L2476" i="3" s="1"/>
  <c r="E2480" i="3"/>
  <c r="E2484" i="3"/>
  <c r="K2484" i="3" s="1"/>
  <c r="M2484" i="3" s="1"/>
  <c r="E2488" i="3"/>
  <c r="M2488" i="3" s="1"/>
  <c r="E2492" i="3"/>
  <c r="E2496" i="3"/>
  <c r="L2496" i="3" s="1"/>
  <c r="E2500" i="3"/>
  <c r="E2504" i="3"/>
  <c r="L2504" i="3" s="1"/>
  <c r="E2508" i="3"/>
  <c r="L2508" i="3" s="1"/>
  <c r="E2512" i="3"/>
  <c r="M2512" i="3" s="1"/>
  <c r="E2516" i="3"/>
  <c r="K2516" i="3" s="1"/>
  <c r="M2516" i="3" s="1"/>
  <c r="E2520" i="3"/>
  <c r="L2520" i="3" s="1"/>
  <c r="E2524" i="3"/>
  <c r="L2524" i="3" s="1"/>
  <c r="E2528" i="3"/>
  <c r="E2532" i="3"/>
  <c r="K2532" i="3" s="1"/>
  <c r="M2532" i="3" s="1"/>
  <c r="E2536" i="3"/>
  <c r="E2540" i="3"/>
  <c r="L2540" i="3" s="1"/>
  <c r="E2544" i="3"/>
  <c r="K2544" i="3" s="1"/>
  <c r="E2548" i="3"/>
  <c r="K2548" i="3" s="1"/>
  <c r="M2548" i="3" s="1"/>
  <c r="E2552" i="3"/>
  <c r="E2556" i="3"/>
  <c r="E2560" i="3"/>
  <c r="M2560" i="3" s="1"/>
  <c r="E2564" i="3"/>
  <c r="E2568" i="3"/>
  <c r="E2572" i="3"/>
  <c r="L2572" i="3" s="1"/>
  <c r="E2576" i="3"/>
  <c r="M2576" i="3" s="1"/>
  <c r="E2580" i="3"/>
  <c r="E2584" i="3"/>
  <c r="E2588" i="3"/>
  <c r="L2588" i="3" s="1"/>
  <c r="E2592" i="3"/>
  <c r="L2592" i="3" s="1"/>
  <c r="E2596" i="3"/>
  <c r="E2600" i="3"/>
  <c r="L2600" i="3" s="1"/>
  <c r="E2604" i="3"/>
  <c r="L2604" i="3" s="1"/>
  <c r="E2608" i="3"/>
  <c r="L2608" i="3" s="1"/>
  <c r="E2621" i="3"/>
  <c r="K2621" i="3" s="1"/>
  <c r="E2623" i="3"/>
  <c r="E2632" i="3"/>
  <c r="K2632" i="3" s="1"/>
  <c r="M2632" i="3" s="1"/>
  <c r="E2651" i="3"/>
  <c r="E2664" i="3"/>
  <c r="K2664" i="3" s="1"/>
  <c r="M2664" i="3" s="1"/>
  <c r="E2683" i="3"/>
  <c r="N2683" i="3" s="1"/>
  <c r="E2696" i="3"/>
  <c r="K2696" i="3" s="1"/>
  <c r="M2696" i="3" s="1"/>
  <c r="E2715" i="3"/>
  <c r="E2728" i="3"/>
  <c r="L2728" i="3" s="1"/>
  <c r="E2293" i="3"/>
  <c r="L2293" i="3" s="1"/>
  <c r="E2297" i="3"/>
  <c r="E2301" i="3"/>
  <c r="L2301" i="3" s="1"/>
  <c r="E2305" i="3"/>
  <c r="M2305" i="3" s="1"/>
  <c r="E2309" i="3"/>
  <c r="K2309" i="3" s="1"/>
  <c r="M2309" i="3" s="1"/>
  <c r="E2313" i="3"/>
  <c r="L2313" i="3" s="1"/>
  <c r="E2317" i="3"/>
  <c r="K2317" i="3" s="1"/>
  <c r="M2317" i="3" s="1"/>
  <c r="E2321" i="3"/>
  <c r="N2321" i="3" s="1"/>
  <c r="E2325" i="3"/>
  <c r="L2325" i="3" s="1"/>
  <c r="E2329" i="3"/>
  <c r="E2333" i="3"/>
  <c r="L2333" i="3" s="1"/>
  <c r="E2337" i="3"/>
  <c r="M2337" i="3" s="1"/>
  <c r="E2341" i="3"/>
  <c r="E2345" i="3"/>
  <c r="E2349" i="3"/>
  <c r="E2353" i="3"/>
  <c r="N2353" i="3" s="1"/>
  <c r="E2357" i="3"/>
  <c r="L2357" i="3" s="1"/>
  <c r="E2361" i="3"/>
  <c r="E2365" i="3"/>
  <c r="L2365" i="3" s="1"/>
  <c r="E2369" i="3"/>
  <c r="M2369" i="3" s="1"/>
  <c r="E2373" i="3"/>
  <c r="L2373" i="3" s="1"/>
  <c r="E2377" i="3"/>
  <c r="E2381" i="3"/>
  <c r="L2381" i="3" s="1"/>
  <c r="E2385" i="3"/>
  <c r="N2385" i="3" s="1"/>
  <c r="E2389" i="3"/>
  <c r="L2389" i="3" s="1"/>
  <c r="E2393" i="3"/>
  <c r="E2397" i="3"/>
  <c r="L2397" i="3" s="1"/>
  <c r="E2401" i="3"/>
  <c r="M2401" i="3" s="1"/>
  <c r="E2405" i="3"/>
  <c r="K2405" i="3" s="1"/>
  <c r="M2405" i="3" s="1"/>
  <c r="E2409" i="3"/>
  <c r="L2409" i="3" s="1"/>
  <c r="E2413" i="3"/>
  <c r="K2413" i="3" s="1"/>
  <c r="M2413" i="3" s="1"/>
  <c r="E2417" i="3"/>
  <c r="N2417" i="3" s="1"/>
  <c r="E2421" i="3"/>
  <c r="L2421" i="3" s="1"/>
  <c r="E2425" i="3"/>
  <c r="E2429" i="3"/>
  <c r="L2429" i="3" s="1"/>
  <c r="E2433" i="3"/>
  <c r="N2433" i="3" s="1"/>
  <c r="E2437" i="3"/>
  <c r="N2437" i="3" s="1"/>
  <c r="E2441" i="3"/>
  <c r="E2445" i="3"/>
  <c r="K2445" i="3" s="1"/>
  <c r="E2449" i="3"/>
  <c r="N2449" i="3" s="1"/>
  <c r="E2453" i="3"/>
  <c r="L2453" i="3" s="1"/>
  <c r="E2457" i="3"/>
  <c r="E2461" i="3"/>
  <c r="L2461" i="3" s="1"/>
  <c r="E2465" i="3"/>
  <c r="N2465" i="3" s="1"/>
  <c r="E2469" i="3"/>
  <c r="K2469" i="3" s="1"/>
  <c r="E2473" i="3"/>
  <c r="L2473" i="3" s="1"/>
  <c r="E2477" i="3"/>
  <c r="K2477" i="3" s="1"/>
  <c r="E2481" i="3"/>
  <c r="N2481" i="3" s="1"/>
  <c r="E2485" i="3"/>
  <c r="L2485" i="3" s="1"/>
  <c r="E2489" i="3"/>
  <c r="E2493" i="3"/>
  <c r="L2493" i="3" s="1"/>
  <c r="E2497" i="3"/>
  <c r="N2497" i="3" s="1"/>
  <c r="E2501" i="3"/>
  <c r="L2501" i="3" s="1"/>
  <c r="E2505" i="3"/>
  <c r="L2505" i="3" s="1"/>
  <c r="E2509" i="3"/>
  <c r="L2509" i="3" s="1"/>
  <c r="E2513" i="3"/>
  <c r="N2513" i="3" s="1"/>
  <c r="E2517" i="3"/>
  <c r="L2517" i="3" s="1"/>
  <c r="E2521" i="3"/>
  <c r="E2525" i="3"/>
  <c r="L2525" i="3" s="1"/>
  <c r="E2529" i="3"/>
  <c r="N2529" i="3" s="1"/>
  <c r="E2533" i="3"/>
  <c r="K2533" i="3" s="1"/>
  <c r="E2537" i="3"/>
  <c r="E2541" i="3"/>
  <c r="L2541" i="3" s="1"/>
  <c r="E2545" i="3"/>
  <c r="N2545" i="3" s="1"/>
  <c r="E2549" i="3"/>
  <c r="L2549" i="3" s="1"/>
  <c r="E2553" i="3"/>
  <c r="E2557" i="3"/>
  <c r="L2557" i="3" s="1"/>
  <c r="E2561" i="3"/>
  <c r="N2561" i="3" s="1"/>
  <c r="E2565" i="3"/>
  <c r="L2565" i="3" s="1"/>
  <c r="E2569" i="3"/>
  <c r="E2573" i="3"/>
  <c r="L2573" i="3" s="1"/>
  <c r="E2577" i="3"/>
  <c r="N2577" i="3" s="1"/>
  <c r="E2581" i="3"/>
  <c r="L2581" i="3" s="1"/>
  <c r="E2585" i="3"/>
  <c r="E2589" i="3"/>
  <c r="L2589" i="3" s="1"/>
  <c r="E2593" i="3"/>
  <c r="M2593" i="3" s="1"/>
  <c r="E2597" i="3"/>
  <c r="L2597" i="3" s="1"/>
  <c r="E2601" i="3"/>
  <c r="N2601" i="3" s="1"/>
  <c r="E2605" i="3"/>
  <c r="L2605" i="3" s="1"/>
  <c r="E2617" i="3"/>
  <c r="E2619" i="3"/>
  <c r="K2619" i="3" s="1"/>
  <c r="E2630" i="3"/>
  <c r="E2631" i="3"/>
  <c r="L2631" i="3" s="1"/>
  <c r="E2662" i="3"/>
  <c r="L2662" i="3" s="1"/>
  <c r="K2670" i="3"/>
  <c r="E2694" i="3"/>
  <c r="L2694" i="3" s="1"/>
  <c r="K2702" i="3"/>
  <c r="E2726" i="3"/>
  <c r="L2726" i="3" s="1"/>
  <c r="K2739" i="3"/>
  <c r="K2744" i="3"/>
  <c r="M2744" i="3" s="1"/>
  <c r="M2753" i="3"/>
  <c r="K2753" i="3"/>
  <c r="M2769" i="3"/>
  <c r="K2769" i="3"/>
  <c r="E2645" i="3"/>
  <c r="L2645" i="3" s="1"/>
  <c r="E2647" i="3"/>
  <c r="K2647" i="3" s="1"/>
  <c r="M2647" i="3" s="1"/>
  <c r="E2661" i="3"/>
  <c r="K2661" i="3" s="1"/>
  <c r="E2663" i="3"/>
  <c r="E2677" i="3"/>
  <c r="N2677" i="3" s="1"/>
  <c r="E2679" i="3"/>
  <c r="L2679" i="3" s="1"/>
  <c r="E2693" i="3"/>
  <c r="M2693" i="3" s="1"/>
  <c r="E2695" i="3"/>
  <c r="L2695" i="3" s="1"/>
  <c r="E2709" i="3"/>
  <c r="E2711" i="3"/>
  <c r="N2711" i="3" s="1"/>
  <c r="E2725" i="3"/>
  <c r="E2727" i="3"/>
  <c r="M2750" i="3"/>
  <c r="M2754" i="3"/>
  <c r="M2758" i="3"/>
  <c r="M2766" i="3"/>
  <c r="M2782" i="3"/>
  <c r="M2790" i="3"/>
  <c r="M2798" i="3"/>
  <c r="M2806" i="3"/>
  <c r="M2814" i="3"/>
  <c r="M2828" i="3"/>
  <c r="M2844" i="3"/>
  <c r="E2641" i="3"/>
  <c r="N2641" i="3" s="1"/>
  <c r="E2643" i="3"/>
  <c r="K2643" i="3" s="1"/>
  <c r="E2657" i="3"/>
  <c r="N2657" i="3" s="1"/>
  <c r="E2659" i="3"/>
  <c r="M2659" i="3" s="1"/>
  <c r="E2673" i="3"/>
  <c r="L2673" i="3" s="1"/>
  <c r="E2675" i="3"/>
  <c r="E2689" i="3"/>
  <c r="E2691" i="3"/>
  <c r="E2705" i="3"/>
  <c r="K2705" i="3" s="1"/>
  <c r="M2705" i="3" s="1"/>
  <c r="E2707" i="3"/>
  <c r="K2707" i="3" s="1"/>
  <c r="E2721" i="3"/>
  <c r="K2721" i="3" s="1"/>
  <c r="M2721" i="3" s="1"/>
  <c r="E2723" i="3"/>
  <c r="K3047" i="3"/>
  <c r="K3065" i="3"/>
  <c r="M2752" i="3"/>
  <c r="M2760" i="3"/>
  <c r="M2764" i="3"/>
  <c r="M2776" i="3"/>
  <c r="M2784" i="3"/>
  <c r="M2800" i="3"/>
  <c r="M2808" i="3"/>
  <c r="M2824" i="3"/>
  <c r="M2847" i="3"/>
  <c r="M2855" i="3"/>
  <c r="M2859" i="3"/>
  <c r="M2863" i="3"/>
  <c r="M2887" i="3"/>
  <c r="M2891" i="3"/>
  <c r="M2895" i="3"/>
  <c r="K2914" i="3"/>
  <c r="M2914" i="3" s="1"/>
  <c r="K2932" i="3"/>
  <c r="M2932" i="3" s="1"/>
  <c r="K2917" i="3"/>
  <c r="M2917" i="3" s="1"/>
  <c r="K2919" i="3"/>
  <c r="M2919" i="3" s="1"/>
  <c r="K2921" i="3"/>
  <c r="M2921" i="3" s="1"/>
  <c r="K2925" i="3"/>
  <c r="M2925" i="3" s="1"/>
  <c r="K2931" i="3"/>
  <c r="M2931" i="3" s="1"/>
  <c r="K2933" i="3"/>
  <c r="M2933" i="3" s="1"/>
  <c r="K2935" i="3"/>
  <c r="M2935" i="3" s="1"/>
  <c r="K2938" i="3"/>
  <c r="M2938" i="3" s="1"/>
  <c r="K2942" i="3"/>
  <c r="M2942" i="3" s="1"/>
  <c r="K2946" i="3"/>
  <c r="M2946" i="3" s="1"/>
  <c r="K2950" i="3"/>
  <c r="M2950" i="3" s="1"/>
  <c r="K2966" i="3"/>
  <c r="M2966" i="3" s="1"/>
  <c r="K3115" i="3"/>
  <c r="K3121" i="3"/>
  <c r="K2987" i="3"/>
  <c r="K2993" i="3"/>
  <c r="K3001" i="3"/>
  <c r="M2976" i="3"/>
  <c r="K3069" i="3"/>
  <c r="E2968" i="3"/>
  <c r="L2968" i="3" s="1"/>
  <c r="N2968" i="3" s="1"/>
  <c r="K3013" i="3"/>
  <c r="K3071" i="3"/>
  <c r="K3099" i="3"/>
  <c r="K3105" i="3"/>
  <c r="K3015" i="3"/>
  <c r="K3037" i="3"/>
  <c r="K3079" i="3"/>
  <c r="K3091" i="3"/>
  <c r="K3003" i="3"/>
  <c r="K3021" i="3"/>
  <c r="K3045" i="3"/>
  <c r="K3127" i="3"/>
  <c r="K343" i="3"/>
  <c r="M343" i="3" s="1"/>
  <c r="L343" i="3"/>
  <c r="N343" i="3" s="1"/>
  <c r="K363" i="3"/>
  <c r="M363" i="3" s="1"/>
  <c r="K491" i="3"/>
  <c r="M491" i="3" s="1"/>
  <c r="L491" i="3"/>
  <c r="N491" i="3" s="1"/>
  <c r="K689" i="3"/>
  <c r="M689" i="3" s="1"/>
  <c r="K721" i="3"/>
  <c r="M721" i="3" s="1"/>
  <c r="L721" i="3"/>
  <c r="N721" i="3" s="1"/>
  <c r="K879" i="3"/>
  <c r="M879" i="3" s="1"/>
  <c r="L879" i="3"/>
  <c r="N879" i="3" s="1"/>
  <c r="K939" i="3"/>
  <c r="M939" i="3" s="1"/>
  <c r="L939" i="3"/>
  <c r="N939" i="3" s="1"/>
  <c r="K945" i="3"/>
  <c r="M945" i="3" s="1"/>
  <c r="L945" i="3"/>
  <c r="N945" i="3" s="1"/>
  <c r="L955" i="3"/>
  <c r="N955" i="3" s="1"/>
  <c r="K999" i="3"/>
  <c r="M999" i="3" s="1"/>
  <c r="L999" i="3"/>
  <c r="N999" i="3" s="1"/>
  <c r="L1017" i="3"/>
  <c r="L1075" i="3"/>
  <c r="N1075" i="3" s="1"/>
  <c r="L1011" i="3"/>
  <c r="L1088" i="3"/>
  <c r="M121" i="3"/>
  <c r="L386" i="3"/>
  <c r="N386" i="3" s="1"/>
  <c r="M393" i="3"/>
  <c r="M465" i="3"/>
  <c r="L498" i="3"/>
  <c r="N498" i="3" s="1"/>
  <c r="M561" i="3"/>
  <c r="M625" i="3"/>
  <c r="M633" i="3"/>
  <c r="L754" i="3"/>
  <c r="N754" i="3" s="1"/>
  <c r="M881" i="3"/>
  <c r="L882" i="3"/>
  <c r="N882" i="3" s="1"/>
  <c r="L1042" i="3"/>
  <c r="N1042" i="3" s="1"/>
  <c r="L2635" i="3"/>
  <c r="N2635" i="3"/>
  <c r="M2635" i="3"/>
  <c r="K2635" i="3"/>
  <c r="L696" i="3"/>
  <c r="N696" i="3" s="1"/>
  <c r="E20" i="3"/>
  <c r="E36" i="3"/>
  <c r="E44" i="3"/>
  <c r="E60" i="3"/>
  <c r="E84" i="3"/>
  <c r="E92" i="3"/>
  <c r="E108" i="3"/>
  <c r="M124" i="3"/>
  <c r="L124" i="3"/>
  <c r="N124" i="3" s="1"/>
  <c r="E140" i="3"/>
  <c r="E148" i="3"/>
  <c r="E164" i="3"/>
  <c r="E180" i="3"/>
  <c r="E188" i="3"/>
  <c r="E196" i="3"/>
  <c r="E212" i="3"/>
  <c r="E220" i="3"/>
  <c r="E228" i="3"/>
  <c r="E236" i="3"/>
  <c r="E252" i="3"/>
  <c r="E268" i="3"/>
  <c r="E276" i="3"/>
  <c r="E284" i="3"/>
  <c r="E300" i="3"/>
  <c r="E356" i="3"/>
  <c r="E380" i="3"/>
  <c r="E396" i="3"/>
  <c r="L397" i="3"/>
  <c r="E428" i="3"/>
  <c r="E444" i="3"/>
  <c r="E452" i="3"/>
  <c r="E476" i="3"/>
  <c r="E492" i="3"/>
  <c r="L493" i="3"/>
  <c r="N493" i="3" s="1"/>
  <c r="E500" i="3"/>
  <c r="E516" i="3"/>
  <c r="E524" i="3"/>
  <c r="E540" i="3"/>
  <c r="E556" i="3"/>
  <c r="L557" i="3"/>
  <c r="N557" i="3" s="1"/>
  <c r="E572" i="3"/>
  <c r="E588" i="3"/>
  <c r="E596" i="3"/>
  <c r="E604" i="3"/>
  <c r="E620" i="3"/>
  <c r="E628" i="3"/>
  <c r="E636" i="3"/>
  <c r="E652" i="3"/>
  <c r="E660" i="3"/>
  <c r="E668" i="3"/>
  <c r="L685" i="3"/>
  <c r="N685" i="3" s="1"/>
  <c r="E692" i="3"/>
  <c r="E708" i="3"/>
  <c r="E724" i="3"/>
  <c r="E740" i="3"/>
  <c r="E748" i="3"/>
  <c r="E772" i="3"/>
  <c r="N801" i="3"/>
  <c r="E804" i="3"/>
  <c r="E812" i="3"/>
  <c r="E820" i="3"/>
  <c r="E844" i="3"/>
  <c r="E852" i="3"/>
  <c r="E868" i="3"/>
  <c r="L869" i="3"/>
  <c r="N869" i="3" s="1"/>
  <c r="E876" i="3"/>
  <c r="E884" i="3"/>
  <c r="L885" i="3"/>
  <c r="N885" i="3" s="1"/>
  <c r="E916" i="3"/>
  <c r="E980" i="3"/>
  <c r="L981" i="3"/>
  <c r="N981" i="3" s="1"/>
  <c r="E988" i="3"/>
  <c r="E996" i="3"/>
  <c r="E1068" i="3"/>
  <c r="E1076" i="3"/>
  <c r="L1077" i="3"/>
  <c r="N1077" i="3" s="1"/>
  <c r="E1100" i="3"/>
  <c r="E1111" i="3"/>
  <c r="E1115" i="3"/>
  <c r="E1119" i="3"/>
  <c r="E1127" i="3"/>
  <c r="E1131" i="3"/>
  <c r="E1139" i="3"/>
  <c r="E1155" i="3"/>
  <c r="E1163" i="3"/>
  <c r="E1171" i="3"/>
  <c r="E1175" i="3"/>
  <c r="E1183" i="3"/>
  <c r="E1186" i="3"/>
  <c r="E1192" i="3"/>
  <c r="E1196" i="3"/>
  <c r="E1200" i="3"/>
  <c r="E1204" i="3"/>
  <c r="E1208" i="3"/>
  <c r="E1216" i="3"/>
  <c r="E1220" i="3"/>
  <c r="E1224" i="3"/>
  <c r="E1228" i="3"/>
  <c r="E1232" i="3"/>
  <c r="E1238" i="3"/>
  <c r="E1242" i="3"/>
  <c r="E1246" i="3"/>
  <c r="E1250" i="3"/>
  <c r="E1254" i="3"/>
  <c r="E1260" i="3"/>
  <c r="E1264" i="3"/>
  <c r="E1268" i="3"/>
  <c r="E1272" i="3"/>
  <c r="E1276" i="3"/>
  <c r="E1278" i="3"/>
  <c r="E1282" i="3"/>
  <c r="E1288" i="3"/>
  <c r="E1292" i="3"/>
  <c r="E1294" i="3"/>
  <c r="E1298" i="3"/>
  <c r="E1300" i="3"/>
  <c r="E1306" i="3"/>
  <c r="E1308" i="3"/>
  <c r="E1312" i="3"/>
  <c r="E1316" i="3"/>
  <c r="E1320" i="3"/>
  <c r="E1322" i="3"/>
  <c r="E1326" i="3"/>
  <c r="E1330" i="3"/>
  <c r="E1334" i="3"/>
  <c r="E1338" i="3"/>
  <c r="E1340" i="3"/>
  <c r="E1344" i="3"/>
  <c r="E1350" i="3"/>
  <c r="E1354" i="3"/>
  <c r="E1358" i="3"/>
  <c r="E1362" i="3"/>
  <c r="E1366" i="3"/>
  <c r="E1370" i="3"/>
  <c r="E1374" i="3"/>
  <c r="E1378" i="3"/>
  <c r="E1384" i="3"/>
  <c r="E1388" i="3"/>
  <c r="E1390" i="3"/>
  <c r="E1394" i="3"/>
  <c r="E1398" i="3"/>
  <c r="E1402" i="3"/>
  <c r="E1406" i="3"/>
  <c r="E1410" i="3"/>
  <c r="E1414" i="3"/>
  <c r="E1418" i="3"/>
  <c r="E1422" i="3"/>
  <c r="E1428" i="3"/>
  <c r="E1432" i="3"/>
  <c r="E1436" i="3"/>
  <c r="E1440" i="3"/>
  <c r="E1444" i="3"/>
  <c r="E1448" i="3"/>
  <c r="E1452" i="3"/>
  <c r="E1456" i="3"/>
  <c r="E1458" i="3"/>
  <c r="E1462" i="3"/>
  <c r="E1468" i="3"/>
  <c r="E1472" i="3"/>
  <c r="E1476" i="3"/>
  <c r="E1480" i="3"/>
  <c r="E1484" i="3"/>
  <c r="E1488" i="3"/>
  <c r="E1490" i="3"/>
  <c r="E1494" i="3"/>
  <c r="E1498" i="3"/>
  <c r="E1504" i="3"/>
  <c r="E1508" i="3"/>
  <c r="E1510" i="3"/>
  <c r="E1516" i="3"/>
  <c r="E1520" i="3"/>
  <c r="E1522" i="3"/>
  <c r="E1526" i="3"/>
  <c r="E1530" i="3"/>
  <c r="E1534" i="3"/>
  <c r="E1538" i="3"/>
  <c r="E1540" i="3"/>
  <c r="E1544" i="3"/>
  <c r="E1548" i="3"/>
  <c r="E1552" i="3"/>
  <c r="E1554" i="3"/>
  <c r="E1560" i="3"/>
  <c r="E1564" i="3"/>
  <c r="E1568" i="3"/>
  <c r="E1572" i="3"/>
  <c r="E1576" i="3"/>
  <c r="E1580" i="3"/>
  <c r="E1584" i="3"/>
  <c r="E1586" i="3"/>
  <c r="E1592" i="3"/>
  <c r="E1596" i="3"/>
  <c r="E1600" i="3"/>
  <c r="E1604" i="3"/>
  <c r="E1608" i="3"/>
  <c r="E1612" i="3"/>
  <c r="E1616" i="3"/>
  <c r="E1620" i="3"/>
  <c r="E1624" i="3"/>
  <c r="E1628" i="3"/>
  <c r="E1632" i="3"/>
  <c r="E1636" i="3"/>
  <c r="E1640" i="3"/>
  <c r="E1644" i="3"/>
  <c r="E1648" i="3"/>
  <c r="E1652" i="3"/>
  <c r="E1656" i="3"/>
  <c r="E1658" i="3"/>
  <c r="E1664" i="3"/>
  <c r="E1670" i="3"/>
  <c r="E1672" i="3"/>
  <c r="E1676" i="3"/>
  <c r="E1680" i="3"/>
  <c r="E1684" i="3"/>
  <c r="E1688" i="3"/>
  <c r="E1692" i="3"/>
  <c r="E1696" i="3"/>
  <c r="E1700" i="3"/>
  <c r="E1704" i="3"/>
  <c r="E1706" i="3"/>
  <c r="E1708" i="3"/>
  <c r="E1710" i="3"/>
  <c r="E1712" i="3"/>
  <c r="E1714" i="3"/>
  <c r="K2340" i="3"/>
  <c r="M2340" i="3" s="1"/>
  <c r="M2370" i="3"/>
  <c r="K2370" i="3"/>
  <c r="M2402" i="3"/>
  <c r="L2402" i="3"/>
  <c r="N2402" i="3" s="1"/>
  <c r="M2434" i="3"/>
  <c r="L2434" i="3"/>
  <c r="N2434" i="3" s="1"/>
  <c r="L2466" i="3"/>
  <c r="N2466" i="3" s="1"/>
  <c r="K2466" i="3"/>
  <c r="M2498" i="3"/>
  <c r="K2498" i="3"/>
  <c r="M2530" i="3"/>
  <c r="K2530" i="3"/>
  <c r="M2562" i="3"/>
  <c r="L2562" i="3"/>
  <c r="N2562" i="3" s="1"/>
  <c r="L2594" i="3"/>
  <c r="N2594" i="3"/>
  <c r="E4" i="3"/>
  <c r="E12" i="3"/>
  <c r="E28" i="3"/>
  <c r="E52" i="3"/>
  <c r="E68" i="3"/>
  <c r="E76" i="3"/>
  <c r="E100" i="3"/>
  <c r="E116" i="3"/>
  <c r="E132" i="3"/>
  <c r="E156" i="3"/>
  <c r="E172" i="3"/>
  <c r="E204" i="3"/>
  <c r="E244" i="3"/>
  <c r="E260" i="3"/>
  <c r="E292" i="3"/>
  <c r="E308" i="3"/>
  <c r="E316" i="3"/>
  <c r="E324" i="3"/>
  <c r="E332" i="3"/>
  <c r="E340" i="3"/>
  <c r="E348" i="3"/>
  <c r="E364" i="3"/>
  <c r="E372" i="3"/>
  <c r="E388" i="3"/>
  <c r="E404" i="3"/>
  <c r="E412" i="3"/>
  <c r="E420" i="3"/>
  <c r="E436" i="3"/>
  <c r="E460" i="3"/>
  <c r="E468" i="3"/>
  <c r="L469" i="3"/>
  <c r="N469" i="3" s="1"/>
  <c r="E484" i="3"/>
  <c r="E508" i="3"/>
  <c r="L525" i="3"/>
  <c r="N525" i="3" s="1"/>
  <c r="E532" i="3"/>
  <c r="E548" i="3"/>
  <c r="E564" i="3"/>
  <c r="E580" i="3"/>
  <c r="L589" i="3"/>
  <c r="N589" i="3" s="1"/>
  <c r="E612" i="3"/>
  <c r="E644" i="3"/>
  <c r="E676" i="3"/>
  <c r="E684" i="3"/>
  <c r="E700" i="3"/>
  <c r="E716" i="3"/>
  <c r="E732" i="3"/>
  <c r="E756" i="3"/>
  <c r="E764" i="3"/>
  <c r="E780" i="3"/>
  <c r="E788" i="3"/>
  <c r="E796" i="3"/>
  <c r="E828" i="3"/>
  <c r="E836" i="3"/>
  <c r="E860" i="3"/>
  <c r="E892" i="3"/>
  <c r="E900" i="3"/>
  <c r="L901" i="3"/>
  <c r="N901" i="3" s="1"/>
  <c r="E908" i="3"/>
  <c r="L909" i="3"/>
  <c r="N909" i="3" s="1"/>
  <c r="E924" i="3"/>
  <c r="E932" i="3"/>
  <c r="E940" i="3"/>
  <c r="E948" i="3"/>
  <c r="E956" i="3"/>
  <c r="L957" i="3"/>
  <c r="N957" i="3" s="1"/>
  <c r="E964" i="3"/>
  <c r="E972" i="3"/>
  <c r="E1004" i="3"/>
  <c r="E1012" i="3"/>
  <c r="E1020" i="3"/>
  <c r="E1028" i="3"/>
  <c r="E1036" i="3"/>
  <c r="L1037" i="3"/>
  <c r="N1037" i="3" s="1"/>
  <c r="E1044" i="3"/>
  <c r="E1052" i="3"/>
  <c r="E1060" i="3"/>
  <c r="E1084" i="3"/>
  <c r="L1085" i="3"/>
  <c r="E1092" i="3"/>
  <c r="E1108" i="3"/>
  <c r="E1123" i="3"/>
  <c r="E1135" i="3"/>
  <c r="E1143" i="3"/>
  <c r="E1147" i="3"/>
  <c r="E1151" i="3"/>
  <c r="E1159" i="3"/>
  <c r="E1167" i="3"/>
  <c r="E1179" i="3"/>
  <c r="E1188" i="3"/>
  <c r="E1190" i="3"/>
  <c r="E1194" i="3"/>
  <c r="E1198" i="3"/>
  <c r="E1202" i="3"/>
  <c r="E1206" i="3"/>
  <c r="E1210" i="3"/>
  <c r="E1212" i="3"/>
  <c r="E1214" i="3"/>
  <c r="E1218" i="3"/>
  <c r="E1222" i="3"/>
  <c r="E1226" i="3"/>
  <c r="E1230" i="3"/>
  <c r="E1234" i="3"/>
  <c r="E1236" i="3"/>
  <c r="E1240" i="3"/>
  <c r="E1244" i="3"/>
  <c r="E1248" i="3"/>
  <c r="E1252" i="3"/>
  <c r="E1256" i="3"/>
  <c r="E1258" i="3"/>
  <c r="E1262" i="3"/>
  <c r="E1266" i="3"/>
  <c r="E1270" i="3"/>
  <c r="E1274" i="3"/>
  <c r="E1280" i="3"/>
  <c r="E1284" i="3"/>
  <c r="E1286" i="3"/>
  <c r="E1290" i="3"/>
  <c r="E1296" i="3"/>
  <c r="E1302" i="3"/>
  <c r="E1304" i="3"/>
  <c r="E1310" i="3"/>
  <c r="E1314" i="3"/>
  <c r="E1318" i="3"/>
  <c r="E1324" i="3"/>
  <c r="E1328" i="3"/>
  <c r="E1332" i="3"/>
  <c r="E1336" i="3"/>
  <c r="E1342" i="3"/>
  <c r="E1346" i="3"/>
  <c r="E1348" i="3"/>
  <c r="E1352" i="3"/>
  <c r="E1356" i="3"/>
  <c r="E1360" i="3"/>
  <c r="E1364" i="3"/>
  <c r="E1368" i="3"/>
  <c r="E1372" i="3"/>
  <c r="E1376" i="3"/>
  <c r="E1380" i="3"/>
  <c r="E1382" i="3"/>
  <c r="E1386" i="3"/>
  <c r="E1392" i="3"/>
  <c r="E1396" i="3"/>
  <c r="E1400" i="3"/>
  <c r="E1404" i="3"/>
  <c r="E1408" i="3"/>
  <c r="E1412" i="3"/>
  <c r="E1416" i="3"/>
  <c r="E1420" i="3"/>
  <c r="E1424" i="3"/>
  <c r="E1426" i="3"/>
  <c r="E1430" i="3"/>
  <c r="E1434" i="3"/>
  <c r="E1438" i="3"/>
  <c r="E1442" i="3"/>
  <c r="E1446" i="3"/>
  <c r="E1450" i="3"/>
  <c r="E1454" i="3"/>
  <c r="E1460" i="3"/>
  <c r="E1464" i="3"/>
  <c r="E1466" i="3"/>
  <c r="E1470" i="3"/>
  <c r="E1474" i="3"/>
  <c r="E1478" i="3"/>
  <c r="E1482" i="3"/>
  <c r="E1486" i="3"/>
  <c r="E1492" i="3"/>
  <c r="E1496" i="3"/>
  <c r="E1500" i="3"/>
  <c r="E1502" i="3"/>
  <c r="E1506" i="3"/>
  <c r="E1512" i="3"/>
  <c r="E1514" i="3"/>
  <c r="E1518" i="3"/>
  <c r="E1524" i="3"/>
  <c r="E1528" i="3"/>
  <c r="E1532" i="3"/>
  <c r="E1536" i="3"/>
  <c r="E1542" i="3"/>
  <c r="E1546" i="3"/>
  <c r="E1550" i="3"/>
  <c r="E1556" i="3"/>
  <c r="E1558" i="3"/>
  <c r="E1562" i="3"/>
  <c r="E1566" i="3"/>
  <c r="E1570" i="3"/>
  <c r="E1574" i="3"/>
  <c r="E1578" i="3"/>
  <c r="E1582" i="3"/>
  <c r="E1588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60" i="3"/>
  <c r="E1662" i="3"/>
  <c r="E1666" i="3"/>
  <c r="E1668" i="3"/>
  <c r="E1674" i="3"/>
  <c r="E1678" i="3"/>
  <c r="E1682" i="3"/>
  <c r="E1686" i="3"/>
  <c r="E1690" i="3"/>
  <c r="E1694" i="3"/>
  <c r="E1698" i="3"/>
  <c r="E1702" i="3"/>
  <c r="E6" i="3"/>
  <c r="E14" i="3"/>
  <c r="E22" i="3"/>
  <c r="E30" i="3"/>
  <c r="E38" i="3"/>
  <c r="E46" i="3"/>
  <c r="E54" i="3"/>
  <c r="E62" i="3"/>
  <c r="E70" i="3"/>
  <c r="E78" i="3"/>
  <c r="E86" i="3"/>
  <c r="E94" i="3"/>
  <c r="E102" i="3"/>
  <c r="E110" i="3"/>
  <c r="E142" i="3"/>
  <c r="E150" i="3"/>
  <c r="E158" i="3"/>
  <c r="E166" i="3"/>
  <c r="E174" i="3"/>
  <c r="E182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E350" i="3"/>
  <c r="E358" i="3"/>
  <c r="E366" i="3"/>
  <c r="E374" i="3"/>
  <c r="E382" i="3"/>
  <c r="K384" i="3"/>
  <c r="M384" i="3" s="1"/>
  <c r="E390" i="3"/>
  <c r="E398" i="3"/>
  <c r="E406" i="3"/>
  <c r="E414" i="3"/>
  <c r="E422" i="3"/>
  <c r="E430" i="3"/>
  <c r="E438" i="3"/>
  <c r="E446" i="3"/>
  <c r="K448" i="3"/>
  <c r="M448" i="3" s="1"/>
  <c r="E454" i="3"/>
  <c r="E462" i="3"/>
  <c r="M469" i="3"/>
  <c r="E470" i="3"/>
  <c r="E478" i="3"/>
  <c r="E486" i="3"/>
  <c r="E494" i="3"/>
  <c r="E502" i="3"/>
  <c r="E510" i="3"/>
  <c r="E518" i="3"/>
  <c r="M525" i="3"/>
  <c r="E526" i="3"/>
  <c r="E534" i="3"/>
  <c r="E542" i="3"/>
  <c r="E550" i="3"/>
  <c r="M557" i="3"/>
  <c r="E558" i="3"/>
  <c r="K560" i="3"/>
  <c r="M560" i="3" s="1"/>
  <c r="M565" i="3"/>
  <c r="E566" i="3"/>
  <c r="E574" i="3"/>
  <c r="E582" i="3"/>
  <c r="M589" i="3"/>
  <c r="E590" i="3"/>
  <c r="E598" i="3"/>
  <c r="E606" i="3"/>
  <c r="E614" i="3"/>
  <c r="E622" i="3"/>
  <c r="E630" i="3"/>
  <c r="E638" i="3"/>
  <c r="E646" i="3"/>
  <c r="E654" i="3"/>
  <c r="E662" i="3"/>
  <c r="E670" i="3"/>
  <c r="E678" i="3"/>
  <c r="E686" i="3"/>
  <c r="E694" i="3"/>
  <c r="K696" i="3"/>
  <c r="M696" i="3" s="1"/>
  <c r="E702" i="3"/>
  <c r="E710" i="3"/>
  <c r="E718" i="3"/>
  <c r="E726" i="3"/>
  <c r="E734" i="3"/>
  <c r="E742" i="3"/>
  <c r="E750" i="3"/>
  <c r="E758" i="3"/>
  <c r="E766" i="3"/>
  <c r="E774" i="3"/>
  <c r="E782" i="3"/>
  <c r="E790" i="3"/>
  <c r="E798" i="3"/>
  <c r="E806" i="3"/>
  <c r="E814" i="3"/>
  <c r="E822" i="3"/>
  <c r="E830" i="3"/>
  <c r="E838" i="3"/>
  <c r="E846" i="3"/>
  <c r="E854" i="3"/>
  <c r="E862" i="3"/>
  <c r="E870" i="3"/>
  <c r="E878" i="3"/>
  <c r="M885" i="3"/>
  <c r="E886" i="3"/>
  <c r="E894" i="3"/>
  <c r="M901" i="3"/>
  <c r="E902" i="3"/>
  <c r="M909" i="3"/>
  <c r="E910" i="3"/>
  <c r="E918" i="3"/>
  <c r="E926" i="3"/>
  <c r="E934" i="3"/>
  <c r="E942" i="3"/>
  <c r="E950" i="3"/>
  <c r="M957" i="3"/>
  <c r="E958" i="3"/>
  <c r="E966" i="3"/>
  <c r="E974" i="3"/>
  <c r="M981" i="3"/>
  <c r="E982" i="3"/>
  <c r="E990" i="3"/>
  <c r="E998" i="3"/>
  <c r="E1006" i="3"/>
  <c r="E1014" i="3"/>
  <c r="E1022" i="3"/>
  <c r="E1030" i="3"/>
  <c r="M1037" i="3"/>
  <c r="E1038" i="3"/>
  <c r="E1046" i="3"/>
  <c r="E1054" i="3"/>
  <c r="E1062" i="3"/>
  <c r="E1070" i="3"/>
  <c r="M1077" i="3"/>
  <c r="E1078" i="3"/>
  <c r="E1086" i="3"/>
  <c r="E1094" i="3"/>
  <c r="E1102" i="3"/>
  <c r="E1110" i="3"/>
  <c r="E1114" i="3"/>
  <c r="E1118" i="3"/>
  <c r="E1122" i="3"/>
  <c r="E1126" i="3"/>
  <c r="E1130" i="3"/>
  <c r="E1134" i="3"/>
  <c r="E1138" i="3"/>
  <c r="E1142" i="3"/>
  <c r="E1146" i="3"/>
  <c r="E1150" i="3"/>
  <c r="E1154" i="3"/>
  <c r="E1158" i="3"/>
  <c r="E1162" i="3"/>
  <c r="E1166" i="3"/>
  <c r="E1170" i="3"/>
  <c r="E1174" i="3"/>
  <c r="E1178" i="3"/>
  <c r="E1182" i="3"/>
  <c r="K2595" i="3"/>
  <c r="N2595" i="3"/>
  <c r="M2595" i="3"/>
  <c r="L2595" i="3"/>
  <c r="K2599" i="3"/>
  <c r="N2599" i="3"/>
  <c r="M2599" i="3"/>
  <c r="L2599" i="3"/>
  <c r="N2603" i="3"/>
  <c r="M2603" i="3"/>
  <c r="K2607" i="3"/>
  <c r="N2607" i="3"/>
  <c r="M2607" i="3"/>
  <c r="L2607" i="3"/>
  <c r="L2691" i="3"/>
  <c r="N2691" i="3"/>
  <c r="M2691" i="3"/>
  <c r="K2691" i="3"/>
  <c r="L448" i="3"/>
  <c r="N448" i="3" s="1"/>
  <c r="L968" i="3"/>
  <c r="N968" i="3" s="1"/>
  <c r="N1555" i="3"/>
  <c r="K1573" i="3"/>
  <c r="M1573" i="3" s="1"/>
  <c r="K1643" i="3"/>
  <c r="M1643" i="3" s="1"/>
  <c r="N1643" i="3"/>
  <c r="K1647" i="3"/>
  <c r="N1647" i="3"/>
  <c r="M1647" i="3"/>
  <c r="N1651" i="3"/>
  <c r="K1655" i="3"/>
  <c r="N1655" i="3"/>
  <c r="M1655" i="3"/>
  <c r="K1659" i="3"/>
  <c r="M1659" i="3" s="1"/>
  <c r="N1659" i="3"/>
  <c r="N1669" i="3"/>
  <c r="K1675" i="3"/>
  <c r="M1675" i="3" s="1"/>
  <c r="N1675" i="3"/>
  <c r="K1679" i="3"/>
  <c r="N1679" i="3"/>
  <c r="M1679" i="3"/>
  <c r="K1683" i="3"/>
  <c r="M1683" i="3" s="1"/>
  <c r="K1687" i="3"/>
  <c r="N1687" i="3"/>
  <c r="M1687" i="3"/>
  <c r="K1691" i="3"/>
  <c r="M1691" i="3" s="1"/>
  <c r="N1691" i="3"/>
  <c r="K1701" i="3"/>
  <c r="M1701" i="3" s="1"/>
  <c r="K1707" i="3"/>
  <c r="M1707" i="3" s="1"/>
  <c r="N1707" i="3"/>
  <c r="K1711" i="3"/>
  <c r="N1711" i="3"/>
  <c r="M1711" i="3"/>
  <c r="N1715" i="3"/>
  <c r="K1719" i="3"/>
  <c r="N1719" i="3"/>
  <c r="M1719" i="3"/>
  <c r="K1723" i="3"/>
  <c r="M1723" i="3" s="1"/>
  <c r="N1723" i="3"/>
  <c r="M1727" i="3"/>
  <c r="K1739" i="3"/>
  <c r="M1739" i="3" s="1"/>
  <c r="N1739" i="3"/>
  <c r="K1743" i="3"/>
  <c r="N1743" i="3"/>
  <c r="M1743" i="3"/>
  <c r="K1747" i="3"/>
  <c r="M1747" i="3" s="1"/>
  <c r="K1751" i="3"/>
  <c r="N1751" i="3"/>
  <c r="M1751" i="3"/>
  <c r="K1755" i="3"/>
  <c r="M1755" i="3" s="1"/>
  <c r="N1755" i="3"/>
  <c r="N1759" i="3"/>
  <c r="N1763" i="3"/>
  <c r="N1765" i="3"/>
  <c r="K1771" i="3"/>
  <c r="M1771" i="3" s="1"/>
  <c r="N1771" i="3"/>
  <c r="K1775" i="3"/>
  <c r="N1775" i="3"/>
  <c r="M1775" i="3"/>
  <c r="N1779" i="3"/>
  <c r="K1783" i="3"/>
  <c r="N1783" i="3"/>
  <c r="M1783" i="3"/>
  <c r="K1787" i="3"/>
  <c r="M1787" i="3" s="1"/>
  <c r="N1787" i="3"/>
  <c r="K1791" i="3"/>
  <c r="K1803" i="3"/>
  <c r="M1803" i="3" s="1"/>
  <c r="N1803" i="3"/>
  <c r="K1807" i="3"/>
  <c r="N1807" i="3"/>
  <c r="M1807" i="3"/>
  <c r="K1811" i="3"/>
  <c r="M1811" i="3" s="1"/>
  <c r="K1815" i="3"/>
  <c r="N1815" i="3"/>
  <c r="M1815" i="3"/>
  <c r="K1819" i="3"/>
  <c r="M1819" i="3" s="1"/>
  <c r="N1819" i="3"/>
  <c r="K1823" i="3"/>
  <c r="K1829" i="3"/>
  <c r="M1829" i="3" s="1"/>
  <c r="K1835" i="3"/>
  <c r="M1835" i="3" s="1"/>
  <c r="N1835" i="3"/>
  <c r="K1839" i="3"/>
  <c r="N1839" i="3"/>
  <c r="M1839" i="3"/>
  <c r="N1843" i="3"/>
  <c r="K1847" i="3"/>
  <c r="N1847" i="3"/>
  <c r="M1847" i="3"/>
  <c r="K1851" i="3"/>
  <c r="M1851" i="3" s="1"/>
  <c r="N1851" i="3"/>
  <c r="K1867" i="3"/>
  <c r="M1867" i="3" s="1"/>
  <c r="N1867" i="3"/>
  <c r="K1871" i="3"/>
  <c r="N1871" i="3"/>
  <c r="M1871" i="3"/>
  <c r="K1875" i="3"/>
  <c r="M1875" i="3" s="1"/>
  <c r="K1879" i="3"/>
  <c r="N1879" i="3"/>
  <c r="M1879" i="3"/>
  <c r="K1883" i="3"/>
  <c r="M1883" i="3" s="1"/>
  <c r="N1883" i="3"/>
  <c r="N1891" i="3"/>
  <c r="K1899" i="3"/>
  <c r="M1899" i="3" s="1"/>
  <c r="N1899" i="3"/>
  <c r="K1903" i="3"/>
  <c r="N1903" i="3"/>
  <c r="M1903" i="3"/>
  <c r="N1907" i="3"/>
  <c r="K1911" i="3"/>
  <c r="N1911" i="3"/>
  <c r="M1911" i="3"/>
  <c r="K1915" i="3"/>
  <c r="M1915" i="3" s="1"/>
  <c r="N1915" i="3"/>
  <c r="K1931" i="3"/>
  <c r="M1931" i="3" s="1"/>
  <c r="N1931" i="3"/>
  <c r="K1935" i="3"/>
  <c r="N1935" i="3"/>
  <c r="M1935" i="3"/>
  <c r="K1939" i="3"/>
  <c r="M1939" i="3" s="1"/>
  <c r="K1943" i="3"/>
  <c r="N1943" i="3"/>
  <c r="M1943" i="3"/>
  <c r="K1947" i="3"/>
  <c r="M1947" i="3" s="1"/>
  <c r="N1947" i="3"/>
  <c r="K1963" i="3"/>
  <c r="M1963" i="3" s="1"/>
  <c r="N1963" i="3"/>
  <c r="K1967" i="3"/>
  <c r="N1967" i="3"/>
  <c r="M1967" i="3"/>
  <c r="K1971" i="3"/>
  <c r="M1971" i="3" s="1"/>
  <c r="N1971" i="3"/>
  <c r="K1975" i="3"/>
  <c r="N1975" i="3"/>
  <c r="M1975" i="3"/>
  <c r="K1987" i="3"/>
  <c r="M1987" i="3" s="1"/>
  <c r="N1987" i="3"/>
  <c r="K1991" i="3"/>
  <c r="N1991" i="3"/>
  <c r="M1991" i="3"/>
  <c r="K1995" i="3"/>
  <c r="M1995" i="3" s="1"/>
  <c r="K1999" i="3"/>
  <c r="N1999" i="3"/>
  <c r="M1999" i="3"/>
  <c r="K2003" i="3"/>
  <c r="M2003" i="3" s="1"/>
  <c r="N2003" i="3"/>
  <c r="M2007" i="3"/>
  <c r="K2019" i="3"/>
  <c r="M2019" i="3" s="1"/>
  <c r="N2019" i="3"/>
  <c r="K2023" i="3"/>
  <c r="N2023" i="3"/>
  <c r="M2023" i="3"/>
  <c r="K2027" i="3"/>
  <c r="M2027" i="3" s="1"/>
  <c r="K2031" i="3"/>
  <c r="N2031" i="3"/>
  <c r="M2031" i="3"/>
  <c r="K2035" i="3"/>
  <c r="M2035" i="3" s="1"/>
  <c r="N2035" i="3"/>
  <c r="K2051" i="3"/>
  <c r="N2051" i="3"/>
  <c r="M2051" i="3"/>
  <c r="K2055" i="3"/>
  <c r="N2055" i="3"/>
  <c r="M2055" i="3"/>
  <c r="K2059" i="3"/>
  <c r="M2059" i="3" s="1"/>
  <c r="K2063" i="3"/>
  <c r="N2063" i="3"/>
  <c r="M2063" i="3"/>
  <c r="K2067" i="3"/>
  <c r="M2067" i="3" s="1"/>
  <c r="N2067" i="3"/>
  <c r="K2071" i="3"/>
  <c r="M2071" i="3" s="1"/>
  <c r="K2083" i="3"/>
  <c r="N2083" i="3"/>
  <c r="M2083" i="3"/>
  <c r="K2087" i="3"/>
  <c r="N2087" i="3"/>
  <c r="M2087" i="3"/>
  <c r="N2091" i="3"/>
  <c r="K2095" i="3"/>
  <c r="N2095" i="3"/>
  <c r="M2095" i="3"/>
  <c r="K2099" i="3"/>
  <c r="M2099" i="3" s="1"/>
  <c r="N2099" i="3"/>
  <c r="K2107" i="3"/>
  <c r="K2115" i="3"/>
  <c r="N2115" i="3"/>
  <c r="M2115" i="3"/>
  <c r="K2119" i="3"/>
  <c r="N2119" i="3"/>
  <c r="M2119" i="3"/>
  <c r="N2123" i="3"/>
  <c r="K2127" i="3"/>
  <c r="N2127" i="3"/>
  <c r="M2127" i="3"/>
  <c r="K2131" i="3"/>
  <c r="M2131" i="3" s="1"/>
  <c r="N2131" i="3"/>
  <c r="K2147" i="3"/>
  <c r="N2147" i="3"/>
  <c r="M2147" i="3"/>
  <c r="K2151" i="3"/>
  <c r="N2151" i="3"/>
  <c r="M2151" i="3"/>
  <c r="K2155" i="3"/>
  <c r="M2155" i="3" s="1"/>
  <c r="K2159" i="3"/>
  <c r="N2159" i="3"/>
  <c r="M2159" i="3"/>
  <c r="K2163" i="3"/>
  <c r="M2163" i="3" s="1"/>
  <c r="N2163" i="3"/>
  <c r="M2169" i="3"/>
  <c r="K2179" i="3"/>
  <c r="N2179" i="3"/>
  <c r="M2179" i="3"/>
  <c r="K2183" i="3"/>
  <c r="N2183" i="3"/>
  <c r="M2183" i="3"/>
  <c r="K2187" i="3"/>
  <c r="M2187" i="3" s="1"/>
  <c r="N2187" i="3"/>
  <c r="K2191" i="3"/>
  <c r="N2191" i="3"/>
  <c r="M2191" i="3"/>
  <c r="K2195" i="3"/>
  <c r="M2195" i="3" s="1"/>
  <c r="N2195" i="3"/>
  <c r="K2199" i="3"/>
  <c r="M2199" i="3" s="1"/>
  <c r="K2211" i="3"/>
  <c r="N2211" i="3"/>
  <c r="M2211" i="3"/>
  <c r="K2215" i="3"/>
  <c r="N2215" i="3"/>
  <c r="M2215" i="3"/>
  <c r="K2219" i="3"/>
  <c r="M2219" i="3" s="1"/>
  <c r="K2223" i="3"/>
  <c r="N2223" i="3"/>
  <c r="M2223" i="3"/>
  <c r="K2227" i="3"/>
  <c r="M2227" i="3" s="1"/>
  <c r="N2227" i="3"/>
  <c r="K2243" i="3"/>
  <c r="N2243" i="3"/>
  <c r="M2243" i="3"/>
  <c r="K2247" i="3"/>
  <c r="N2247" i="3"/>
  <c r="M2247" i="3"/>
  <c r="K2255" i="3"/>
  <c r="N2255" i="3"/>
  <c r="M2255" i="3"/>
  <c r="K2259" i="3"/>
  <c r="M2259" i="3" s="1"/>
  <c r="N2259" i="3"/>
  <c r="N2267" i="3"/>
  <c r="K2275" i="3"/>
  <c r="N2275" i="3"/>
  <c r="M2275" i="3"/>
  <c r="K2279" i="3"/>
  <c r="N2279" i="3"/>
  <c r="M2279" i="3"/>
  <c r="N2283" i="3"/>
  <c r="K2287" i="3"/>
  <c r="N2287" i="3"/>
  <c r="M2287" i="3"/>
  <c r="K2291" i="3"/>
  <c r="M2291" i="3" s="1"/>
  <c r="N2291" i="3"/>
  <c r="N2297" i="3"/>
  <c r="K2307" i="3"/>
  <c r="N2307" i="3"/>
  <c r="M2307" i="3"/>
  <c r="K2311" i="3"/>
  <c r="N2311" i="3"/>
  <c r="M2311" i="3"/>
  <c r="K2315" i="3"/>
  <c r="M2315" i="3" s="1"/>
  <c r="K2319" i="3"/>
  <c r="N2319" i="3"/>
  <c r="M2319" i="3"/>
  <c r="K2323" i="3"/>
  <c r="M2323" i="3" s="1"/>
  <c r="N2323" i="3"/>
  <c r="M2329" i="3"/>
  <c r="K2339" i="3"/>
  <c r="N2339" i="3"/>
  <c r="M2339" i="3"/>
  <c r="K2343" i="3"/>
  <c r="N2343" i="3"/>
  <c r="M2343" i="3"/>
  <c r="N2347" i="3"/>
  <c r="K2351" i="3"/>
  <c r="N2351" i="3"/>
  <c r="M2351" i="3"/>
  <c r="K2355" i="3"/>
  <c r="M2355" i="3" s="1"/>
  <c r="N2355" i="3"/>
  <c r="K2359" i="3"/>
  <c r="M2359" i="3" s="1"/>
  <c r="N2361" i="3"/>
  <c r="K2371" i="3"/>
  <c r="N2371" i="3"/>
  <c r="M2371" i="3"/>
  <c r="K2375" i="3"/>
  <c r="N2375" i="3"/>
  <c r="M2375" i="3"/>
  <c r="K2383" i="3"/>
  <c r="N2383" i="3"/>
  <c r="M2383" i="3"/>
  <c r="K2387" i="3"/>
  <c r="M2387" i="3" s="1"/>
  <c r="N2387" i="3"/>
  <c r="N2393" i="3"/>
  <c r="K2403" i="3"/>
  <c r="N2403" i="3"/>
  <c r="M2403" i="3"/>
  <c r="K2407" i="3"/>
  <c r="N2407" i="3"/>
  <c r="M2407" i="3"/>
  <c r="N2411" i="3"/>
  <c r="K2415" i="3"/>
  <c r="N2415" i="3"/>
  <c r="M2415" i="3"/>
  <c r="K2419" i="3"/>
  <c r="M2419" i="3" s="1"/>
  <c r="N2419" i="3"/>
  <c r="N2425" i="3"/>
  <c r="K2435" i="3"/>
  <c r="M2435" i="3" s="1"/>
  <c r="N2435" i="3"/>
  <c r="K2439" i="3"/>
  <c r="N2439" i="3"/>
  <c r="M2439" i="3"/>
  <c r="K2443" i="3"/>
  <c r="M2443" i="3" s="1"/>
  <c r="K2447" i="3"/>
  <c r="N2447" i="3"/>
  <c r="M2447" i="3"/>
  <c r="K2451" i="3"/>
  <c r="M2451" i="3" s="1"/>
  <c r="N2451" i="3"/>
  <c r="K2467" i="3"/>
  <c r="M2467" i="3" s="1"/>
  <c r="N2467" i="3"/>
  <c r="K2471" i="3"/>
  <c r="N2471" i="3"/>
  <c r="M2471" i="3"/>
  <c r="N2475" i="3"/>
  <c r="K2479" i="3"/>
  <c r="N2479" i="3"/>
  <c r="M2479" i="3"/>
  <c r="K2483" i="3"/>
  <c r="M2483" i="3" s="1"/>
  <c r="N2483" i="3"/>
  <c r="N2489" i="3"/>
  <c r="K2499" i="3"/>
  <c r="M2499" i="3" s="1"/>
  <c r="N2499" i="3"/>
  <c r="K2503" i="3"/>
  <c r="N2503" i="3"/>
  <c r="M2503" i="3"/>
  <c r="K2507" i="3"/>
  <c r="M2507" i="3" s="1"/>
  <c r="N2507" i="3"/>
  <c r="K2511" i="3"/>
  <c r="N2511" i="3"/>
  <c r="M2511" i="3"/>
  <c r="K2515" i="3"/>
  <c r="M2515" i="3" s="1"/>
  <c r="N2515" i="3"/>
  <c r="N2519" i="3"/>
  <c r="K2521" i="3"/>
  <c r="M2521" i="3" s="1"/>
  <c r="K2531" i="3"/>
  <c r="M2531" i="3" s="1"/>
  <c r="N2531" i="3"/>
  <c r="K2535" i="3"/>
  <c r="N2535" i="3"/>
  <c r="M2535" i="3"/>
  <c r="K2539" i="3"/>
  <c r="M2539" i="3" s="1"/>
  <c r="N2539" i="3"/>
  <c r="K2543" i="3"/>
  <c r="N2543" i="3"/>
  <c r="M2543" i="3"/>
  <c r="K2547" i="3"/>
  <c r="M2547" i="3" s="1"/>
  <c r="N2547" i="3"/>
  <c r="K2553" i="3"/>
  <c r="M2553" i="3" s="1"/>
  <c r="K2563" i="3"/>
  <c r="M2563" i="3" s="1"/>
  <c r="N2563" i="3"/>
  <c r="K2567" i="3"/>
  <c r="N2567" i="3"/>
  <c r="M2567" i="3"/>
  <c r="K2571" i="3"/>
  <c r="M2571" i="3" s="1"/>
  <c r="N2571" i="3"/>
  <c r="K2575" i="3"/>
  <c r="N2575" i="3"/>
  <c r="M2575" i="3"/>
  <c r="K2579" i="3"/>
  <c r="M2579" i="3" s="1"/>
  <c r="N2579" i="3"/>
  <c r="N2585" i="3"/>
  <c r="N2637" i="3"/>
  <c r="L2671" i="3"/>
  <c r="N2671" i="3" s="1"/>
  <c r="K2671" i="3"/>
  <c r="M2671" i="3" s="1"/>
  <c r="L2687" i="3"/>
  <c r="N2687" i="3" s="1"/>
  <c r="K2687" i="3"/>
  <c r="M2687" i="3" s="1"/>
  <c r="N2717" i="3"/>
  <c r="M2620" i="3"/>
  <c r="L2996" i="3"/>
  <c r="K2996" i="3"/>
  <c r="N2996" i="3"/>
  <c r="L3028" i="3"/>
  <c r="K3028" i="3"/>
  <c r="N3028" i="3"/>
  <c r="L3032" i="3"/>
  <c r="N3032" i="3" s="1"/>
  <c r="K3032" i="3"/>
  <c r="L3048" i="3"/>
  <c r="N3048" i="3" s="1"/>
  <c r="K3048" i="3"/>
  <c r="L3080" i="3"/>
  <c r="N3080" i="3" s="1"/>
  <c r="K3080" i="3"/>
  <c r="L3088" i="3"/>
  <c r="K3088" i="3"/>
  <c r="N3088" i="3"/>
  <c r="L3096" i="3"/>
  <c r="N3096" i="3" s="1"/>
  <c r="K3096" i="3"/>
  <c r="L3112" i="3"/>
  <c r="N3112" i="3" s="1"/>
  <c r="K3112" i="3"/>
  <c r="L3116" i="3"/>
  <c r="N3116" i="3" s="1"/>
  <c r="K3116" i="3"/>
  <c r="L3140" i="3"/>
  <c r="K3140" i="3"/>
  <c r="N3140" i="3"/>
  <c r="L3144" i="3"/>
  <c r="K3144" i="3"/>
  <c r="N3144" i="3"/>
  <c r="L3148" i="3"/>
  <c r="K3148" i="3"/>
  <c r="N3148" i="3"/>
  <c r="L3152" i="3"/>
  <c r="K3152" i="3"/>
  <c r="N3152" i="3"/>
  <c r="L3156" i="3"/>
  <c r="K3156" i="3"/>
  <c r="N3156" i="3"/>
  <c r="L3160" i="3"/>
  <c r="K3160" i="3"/>
  <c r="N3160" i="3"/>
  <c r="L3164" i="3"/>
  <c r="K3164" i="3"/>
  <c r="N3164" i="3"/>
  <c r="L3168" i="3"/>
  <c r="K3168" i="3"/>
  <c r="N3168" i="3"/>
  <c r="L3172" i="3"/>
  <c r="K3172" i="3"/>
  <c r="N3172" i="3"/>
  <c r="L3176" i="3"/>
  <c r="K3176" i="3"/>
  <c r="N3176" i="3"/>
  <c r="L3180" i="3"/>
  <c r="K3180" i="3"/>
  <c r="N3180" i="3"/>
  <c r="L3184" i="3"/>
  <c r="L3188" i="3"/>
  <c r="K3188" i="3"/>
  <c r="N3188" i="3"/>
  <c r="L3192" i="3"/>
  <c r="K3192" i="3"/>
  <c r="N3192" i="3"/>
  <c r="L3196" i="3"/>
  <c r="K3196" i="3"/>
  <c r="N3196" i="3"/>
  <c r="L3200" i="3"/>
  <c r="K3200" i="3"/>
  <c r="N3200" i="3"/>
  <c r="L3204" i="3"/>
  <c r="K3204" i="3"/>
  <c r="N3204" i="3"/>
  <c r="L3208" i="3"/>
  <c r="K3208" i="3"/>
  <c r="N3208" i="3"/>
  <c r="L3212" i="3"/>
  <c r="K3212" i="3"/>
  <c r="N3212" i="3"/>
  <c r="L3216" i="3"/>
  <c r="K3216" i="3"/>
  <c r="N3216" i="3"/>
  <c r="L3220" i="3"/>
  <c r="K3220" i="3"/>
  <c r="N3220" i="3"/>
  <c r="L3224" i="3"/>
  <c r="K3224" i="3"/>
  <c r="N3224" i="3"/>
  <c r="L3228" i="3"/>
  <c r="K3228" i="3"/>
  <c r="N3228" i="3"/>
  <c r="L3232" i="3"/>
  <c r="K3232" i="3"/>
  <c r="N3232" i="3"/>
  <c r="L3236" i="3"/>
  <c r="K3236" i="3"/>
  <c r="N3236" i="3"/>
  <c r="L3240" i="3"/>
  <c r="K3240" i="3"/>
  <c r="N3240" i="3"/>
  <c r="L3244" i="3"/>
  <c r="K3244" i="3"/>
  <c r="N3244" i="3"/>
  <c r="L3248" i="3"/>
  <c r="K3248" i="3"/>
  <c r="N3248" i="3"/>
  <c r="L3252" i="3"/>
  <c r="K3252" i="3"/>
  <c r="N3252" i="3"/>
  <c r="N3255" i="3"/>
  <c r="M3255" i="3"/>
  <c r="L3255" i="3"/>
  <c r="L3260" i="3"/>
  <c r="K3260" i="3"/>
  <c r="N3260" i="3"/>
  <c r="L3268" i="3"/>
  <c r="K3268" i="3"/>
  <c r="N3268" i="3"/>
  <c r="N3271" i="3"/>
  <c r="M3271" i="3"/>
  <c r="L3271" i="3"/>
  <c r="L3276" i="3"/>
  <c r="K3276" i="3"/>
  <c r="N3276" i="3"/>
  <c r="N3279" i="3"/>
  <c r="M3279" i="3"/>
  <c r="L3279" i="3"/>
  <c r="L3284" i="3"/>
  <c r="N3287" i="3"/>
  <c r="M3287" i="3"/>
  <c r="L3287" i="3"/>
  <c r="L3292" i="3"/>
  <c r="K3292" i="3"/>
  <c r="N3292" i="3"/>
  <c r="L3300" i="3"/>
  <c r="K3300" i="3"/>
  <c r="N3300" i="3"/>
  <c r="L3308" i="3"/>
  <c r="K3308" i="3"/>
  <c r="N3308" i="3"/>
  <c r="K3316" i="3"/>
  <c r="N3319" i="3"/>
  <c r="M3319" i="3"/>
  <c r="L3319" i="3"/>
  <c r="L3324" i="3"/>
  <c r="K3324" i="3"/>
  <c r="N3324" i="3"/>
  <c r="L3332" i="3"/>
  <c r="K3332" i="3"/>
  <c r="N3332" i="3"/>
  <c r="N3335" i="3"/>
  <c r="M3335" i="3"/>
  <c r="L3335" i="3"/>
  <c r="L3340" i="3"/>
  <c r="K3340" i="3"/>
  <c r="N3340" i="3"/>
  <c r="N3343" i="3"/>
  <c r="M3343" i="3"/>
  <c r="L3343" i="3"/>
  <c r="L3348" i="3"/>
  <c r="K3348" i="3"/>
  <c r="N3348" i="3"/>
  <c r="N3351" i="3"/>
  <c r="M3351" i="3"/>
  <c r="L3351" i="3"/>
  <c r="L3364" i="3"/>
  <c r="K3364" i="3"/>
  <c r="N3364" i="3"/>
  <c r="L3380" i="3"/>
  <c r="K3380" i="3"/>
  <c r="N3380" i="3"/>
  <c r="N3383" i="3"/>
  <c r="M3383" i="3"/>
  <c r="L3383" i="3"/>
  <c r="L3388" i="3"/>
  <c r="K3388" i="3"/>
  <c r="N3388" i="3"/>
  <c r="M3391" i="3"/>
  <c r="L3396" i="3"/>
  <c r="K3396" i="3"/>
  <c r="N3396" i="3"/>
  <c r="N3399" i="3"/>
  <c r="M3399" i="3"/>
  <c r="L3399" i="3"/>
  <c r="L3404" i="3"/>
  <c r="K3404" i="3"/>
  <c r="N3404" i="3"/>
  <c r="N3407" i="3"/>
  <c r="M3407" i="3"/>
  <c r="L3407" i="3"/>
  <c r="L3412" i="3"/>
  <c r="K3412" i="3"/>
  <c r="N3412" i="3"/>
  <c r="N3415" i="3"/>
  <c r="M3415" i="3"/>
  <c r="L3415" i="3"/>
  <c r="L3428" i="3"/>
  <c r="K3428" i="3"/>
  <c r="N3428" i="3"/>
  <c r="L3444" i="3"/>
  <c r="K3444" i="3"/>
  <c r="N3444" i="3"/>
  <c r="N3455" i="3"/>
  <c r="M3455" i="3"/>
  <c r="L3455" i="3"/>
  <c r="L3460" i="3"/>
  <c r="K3460" i="3"/>
  <c r="N3460" i="3"/>
  <c r="N3463" i="3"/>
  <c r="M3463" i="3"/>
  <c r="L3463" i="3"/>
  <c r="L3468" i="3"/>
  <c r="K3468" i="3"/>
  <c r="N3468" i="3"/>
  <c r="N3471" i="3"/>
  <c r="M3471" i="3"/>
  <c r="L3471" i="3"/>
  <c r="L3476" i="3"/>
  <c r="K3476" i="3"/>
  <c r="N3476" i="3"/>
  <c r="N3479" i="3"/>
  <c r="M3479" i="3"/>
  <c r="L3479" i="3"/>
  <c r="L3484" i="3"/>
  <c r="K3484" i="3"/>
  <c r="N3484" i="3"/>
  <c r="M3487" i="3"/>
  <c r="N3495" i="3"/>
  <c r="M3495" i="3"/>
  <c r="L3495" i="3"/>
  <c r="L3500" i="3"/>
  <c r="K3500" i="3"/>
  <c r="N3500" i="3"/>
  <c r="N3503" i="3"/>
  <c r="M3503" i="3"/>
  <c r="L3503" i="3"/>
  <c r="L3508" i="3"/>
  <c r="K3508" i="3"/>
  <c r="N3508" i="3"/>
  <c r="N3511" i="3"/>
  <c r="M3511" i="3"/>
  <c r="L3511" i="3"/>
  <c r="N3519" i="3"/>
  <c r="M3519" i="3"/>
  <c r="L3519" i="3"/>
  <c r="L3524" i="3"/>
  <c r="K3524" i="3"/>
  <c r="N3524" i="3"/>
  <c r="N3527" i="3"/>
  <c r="M3527" i="3"/>
  <c r="L3527" i="3"/>
  <c r="N3535" i="3"/>
  <c r="M3535" i="3"/>
  <c r="L3535" i="3"/>
  <c r="L3540" i="3"/>
  <c r="K3540" i="3"/>
  <c r="N3540" i="3"/>
  <c r="N3543" i="3"/>
  <c r="M3543" i="3"/>
  <c r="L3543" i="3"/>
  <c r="L3548" i="3"/>
  <c r="K3548" i="3"/>
  <c r="N3548" i="3"/>
  <c r="N3559" i="3"/>
  <c r="M3559" i="3"/>
  <c r="L3559" i="3"/>
  <c r="L3564" i="3"/>
  <c r="K3564" i="3"/>
  <c r="N3564" i="3"/>
  <c r="N3567" i="3"/>
  <c r="M3567" i="3"/>
  <c r="L3567" i="3"/>
  <c r="L3572" i="3"/>
  <c r="K3572" i="3"/>
  <c r="N3572" i="3"/>
  <c r="L3575" i="3"/>
  <c r="N3583" i="3"/>
  <c r="M3583" i="3"/>
  <c r="L3583" i="3"/>
  <c r="L3588" i="3"/>
  <c r="K3588" i="3"/>
  <c r="N3588" i="3"/>
  <c r="N3591" i="3"/>
  <c r="M3591" i="3"/>
  <c r="L3591" i="3"/>
  <c r="L3596" i="3"/>
  <c r="K3596" i="3"/>
  <c r="N3596" i="3"/>
  <c r="N3599" i="3"/>
  <c r="M3599" i="3"/>
  <c r="L3599" i="3"/>
  <c r="L3604" i="3"/>
  <c r="K3604" i="3"/>
  <c r="N3604" i="3"/>
  <c r="N3615" i="3"/>
  <c r="M3615" i="3"/>
  <c r="L3615" i="3"/>
  <c r="L3620" i="3"/>
  <c r="K3620" i="3"/>
  <c r="N3620" i="3"/>
  <c r="L3628" i="3"/>
  <c r="K3628" i="3"/>
  <c r="N3628" i="3"/>
  <c r="L3636" i="3"/>
  <c r="K3636" i="3"/>
  <c r="N3636" i="3"/>
  <c r="N3639" i="3"/>
  <c r="M3639" i="3"/>
  <c r="L3639" i="3"/>
  <c r="L3644" i="3"/>
  <c r="K3644" i="3"/>
  <c r="N3644" i="3"/>
  <c r="N3647" i="3"/>
  <c r="M3647" i="3"/>
  <c r="L3647" i="3"/>
  <c r="N3655" i="3"/>
  <c r="M3655" i="3"/>
  <c r="L3655" i="3"/>
  <c r="L3660" i="3"/>
  <c r="K3660" i="3"/>
  <c r="N3660" i="3"/>
  <c r="N3663" i="3"/>
  <c r="M3663" i="3"/>
  <c r="L3663" i="3"/>
  <c r="L3668" i="3"/>
  <c r="K3668" i="3"/>
  <c r="N3668" i="3"/>
  <c r="N3679" i="3"/>
  <c r="M3679" i="3"/>
  <c r="L3679" i="3"/>
  <c r="L3684" i="3"/>
  <c r="K3684" i="3"/>
  <c r="N3684" i="3"/>
  <c r="L3692" i="3"/>
  <c r="K3692" i="3"/>
  <c r="N3692" i="3"/>
  <c r="M3695" i="3"/>
  <c r="L3700" i="3"/>
  <c r="K3700" i="3"/>
  <c r="N3700" i="3"/>
  <c r="N3703" i="3"/>
  <c r="M3703" i="3"/>
  <c r="L3703" i="3"/>
  <c r="L3708" i="3"/>
  <c r="K3708" i="3"/>
  <c r="N3708" i="3"/>
  <c r="N3711" i="3"/>
  <c r="N3719" i="3"/>
  <c r="M3719" i="3"/>
  <c r="L3719" i="3"/>
  <c r="L3724" i="3"/>
  <c r="K3724" i="3"/>
  <c r="N3724" i="3"/>
  <c r="N3727" i="3"/>
  <c r="M3727" i="3"/>
  <c r="L3727" i="3"/>
  <c r="L3732" i="3"/>
  <c r="K3732" i="3"/>
  <c r="N3732" i="3"/>
  <c r="M3735" i="3"/>
  <c r="N3743" i="3"/>
  <c r="M3743" i="3"/>
  <c r="L3743" i="3"/>
  <c r="L3748" i="3"/>
  <c r="K3748" i="3"/>
  <c r="N3748" i="3"/>
  <c r="N3756" i="3"/>
  <c r="N3759" i="3"/>
  <c r="M3759" i="3"/>
  <c r="L3759" i="3"/>
  <c r="L3764" i="3"/>
  <c r="K3764" i="3"/>
  <c r="N3764" i="3"/>
  <c r="L3772" i="3"/>
  <c r="K3772" i="3"/>
  <c r="N3772" i="3"/>
  <c r="N3775" i="3"/>
  <c r="M3775" i="3"/>
  <c r="L3775" i="3"/>
  <c r="L3780" i="3"/>
  <c r="K3780" i="3"/>
  <c r="N3780" i="3"/>
  <c r="N3783" i="3"/>
  <c r="M3783" i="3"/>
  <c r="L3783" i="3"/>
  <c r="L3788" i="3"/>
  <c r="K3788" i="3"/>
  <c r="N3788" i="3"/>
  <c r="N3791" i="3"/>
  <c r="M3791" i="3"/>
  <c r="L3791" i="3"/>
  <c r="N3799" i="3"/>
  <c r="M3799" i="3"/>
  <c r="L3799" i="3"/>
  <c r="L3804" i="3"/>
  <c r="K3804" i="3"/>
  <c r="N3804" i="3"/>
  <c r="N3815" i="3"/>
  <c r="M3815" i="3"/>
  <c r="L3815" i="3"/>
  <c r="L3820" i="3"/>
  <c r="N3823" i="3"/>
  <c r="M3823" i="3"/>
  <c r="L3823" i="3"/>
  <c r="L3828" i="3"/>
  <c r="K3828" i="3"/>
  <c r="N3828" i="3"/>
  <c r="L3836" i="3"/>
  <c r="K3836" i="3"/>
  <c r="N3836" i="3"/>
  <c r="N3839" i="3"/>
  <c r="M3839" i="3"/>
  <c r="L3839" i="3"/>
  <c r="L3844" i="3"/>
  <c r="K3844" i="3"/>
  <c r="N3844" i="3"/>
  <c r="L3852" i="3"/>
  <c r="K3852" i="3"/>
  <c r="N3852" i="3"/>
  <c r="N3855" i="3"/>
  <c r="M3855" i="3"/>
  <c r="L3855" i="3"/>
  <c r="L3868" i="3"/>
  <c r="K3868" i="3"/>
  <c r="N3868" i="3"/>
  <c r="L3876" i="3"/>
  <c r="K3876" i="3"/>
  <c r="N3876" i="3"/>
  <c r="L3884" i="3"/>
  <c r="K3884" i="3"/>
  <c r="N3884" i="3"/>
  <c r="N3887" i="3"/>
  <c r="M3887" i="3"/>
  <c r="L3887" i="3"/>
  <c r="N3895" i="3"/>
  <c r="M3895" i="3"/>
  <c r="L3895" i="3"/>
  <c r="L3900" i="3"/>
  <c r="K3900" i="3"/>
  <c r="N3900" i="3"/>
  <c r="M3903" i="3"/>
  <c r="L3908" i="3"/>
  <c r="K3908" i="3"/>
  <c r="N3908" i="3"/>
  <c r="N3911" i="3"/>
  <c r="M3911" i="3"/>
  <c r="L3911" i="3"/>
  <c r="L3916" i="3"/>
  <c r="K3916" i="3"/>
  <c r="N3916" i="3"/>
  <c r="N3924" i="3"/>
  <c r="L3932" i="3"/>
  <c r="K3932" i="3"/>
  <c r="N3932" i="3"/>
  <c r="N3935" i="3"/>
  <c r="M3935" i="3"/>
  <c r="L3935" i="3"/>
  <c r="L3940" i="3"/>
  <c r="K3940" i="3"/>
  <c r="N3940" i="3"/>
  <c r="L3948" i="3"/>
  <c r="K3948" i="3"/>
  <c r="N3948" i="3"/>
  <c r="N3951" i="3"/>
  <c r="M3951" i="3"/>
  <c r="L3951" i="3"/>
  <c r="L3959" i="3"/>
  <c r="N3967" i="3"/>
  <c r="M3967" i="3"/>
  <c r="L3967" i="3"/>
  <c r="L3972" i="3"/>
  <c r="K3972" i="3"/>
  <c r="N3972" i="3"/>
  <c r="N3975" i="3"/>
  <c r="M3975" i="3"/>
  <c r="L3975" i="3"/>
  <c r="L3980" i="3"/>
  <c r="K3980" i="3"/>
  <c r="N3980" i="3"/>
  <c r="N3983" i="3"/>
  <c r="M3983" i="3"/>
  <c r="L3983" i="3"/>
  <c r="L3988" i="3"/>
  <c r="K3988" i="3"/>
  <c r="N3988" i="3"/>
  <c r="L3996" i="3"/>
  <c r="K3996" i="3"/>
  <c r="N3996" i="3"/>
  <c r="L4004" i="3"/>
  <c r="K4004" i="3"/>
  <c r="N4004" i="3"/>
  <c r="L4012" i="3"/>
  <c r="K4012" i="3"/>
  <c r="N4012" i="3"/>
  <c r="N4015" i="3"/>
  <c r="M4015" i="3"/>
  <c r="L4015" i="3"/>
  <c r="L4020" i="3"/>
  <c r="K4020" i="3"/>
  <c r="N4020" i="3"/>
  <c r="N4023" i="3"/>
  <c r="M4023" i="3"/>
  <c r="L4028" i="3"/>
  <c r="K4028" i="3"/>
  <c r="N4028" i="3"/>
  <c r="N4031" i="3"/>
  <c r="M4031" i="3"/>
  <c r="L4031" i="3"/>
  <c r="L4036" i="3"/>
  <c r="K4036" i="3"/>
  <c r="N4036" i="3"/>
  <c r="N4039" i="3"/>
  <c r="M4039" i="3"/>
  <c r="L4039" i="3"/>
  <c r="L4044" i="3"/>
  <c r="K4044" i="3"/>
  <c r="N4044" i="3"/>
  <c r="N4047" i="3"/>
  <c r="M4047" i="3"/>
  <c r="L4047" i="3"/>
  <c r="L4052" i="3"/>
  <c r="K4052" i="3"/>
  <c r="N4052" i="3"/>
  <c r="L4060" i="3"/>
  <c r="K4060" i="3"/>
  <c r="N4060" i="3"/>
  <c r="L4068" i="3"/>
  <c r="K4068" i="3"/>
  <c r="N4068" i="3"/>
  <c r="L4076" i="3"/>
  <c r="K4076" i="3"/>
  <c r="N4076" i="3"/>
  <c r="N4079" i="3"/>
  <c r="M4079" i="3"/>
  <c r="L4079" i="3"/>
  <c r="L4084" i="3"/>
  <c r="K4084" i="3"/>
  <c r="N4084" i="3"/>
  <c r="L4092" i="3"/>
  <c r="K4092" i="3"/>
  <c r="N4092" i="3"/>
  <c r="N4095" i="3"/>
  <c r="M4095" i="3"/>
  <c r="L4095" i="3"/>
  <c r="L4100" i="3"/>
  <c r="K4100" i="3"/>
  <c r="N4100" i="3"/>
  <c r="N4103" i="3"/>
  <c r="M4103" i="3"/>
  <c r="L4103" i="3"/>
  <c r="L4108" i="3"/>
  <c r="K4108" i="3"/>
  <c r="N4108" i="3"/>
  <c r="N4111" i="3"/>
  <c r="M4111" i="3"/>
  <c r="L4111" i="3"/>
  <c r="L4124" i="3"/>
  <c r="K4124" i="3"/>
  <c r="N4124" i="3"/>
  <c r="L4132" i="3"/>
  <c r="K4132" i="3"/>
  <c r="N4132" i="3"/>
  <c r="L4140" i="3"/>
  <c r="K4140" i="3"/>
  <c r="N4140" i="3"/>
  <c r="N4143" i="3"/>
  <c r="M4143" i="3"/>
  <c r="L4143" i="3"/>
  <c r="L4148" i="3"/>
  <c r="K4148" i="3"/>
  <c r="N4148" i="3"/>
  <c r="M4151" i="3"/>
  <c r="L4156" i="3"/>
  <c r="K4156" i="3"/>
  <c r="N4156" i="3"/>
  <c r="N4159" i="3"/>
  <c r="M4159" i="3"/>
  <c r="L4159" i="3"/>
  <c r="L4164" i="3"/>
  <c r="K4164" i="3"/>
  <c r="N4164" i="3"/>
  <c r="N4167" i="3"/>
  <c r="M4167" i="3"/>
  <c r="L4167" i="3"/>
  <c r="L4172" i="3"/>
  <c r="K4172" i="3"/>
  <c r="N4172" i="3"/>
  <c r="N4175" i="3"/>
  <c r="M4175" i="3"/>
  <c r="L4175" i="3"/>
  <c r="L4180" i="3"/>
  <c r="K4180" i="3"/>
  <c r="N4180" i="3"/>
  <c r="L4188" i="3"/>
  <c r="K4188" i="3"/>
  <c r="N4188" i="3"/>
  <c r="L4196" i="3"/>
  <c r="K4196" i="3"/>
  <c r="N4196" i="3"/>
  <c r="L4212" i="3"/>
  <c r="K4212" i="3"/>
  <c r="N4212" i="3"/>
  <c r="N4215" i="3"/>
  <c r="M4215" i="3"/>
  <c r="L4215" i="3"/>
  <c r="L4220" i="3"/>
  <c r="K4220" i="3"/>
  <c r="N4220" i="3"/>
  <c r="N4223" i="3"/>
  <c r="M4223" i="3"/>
  <c r="L4223" i="3"/>
  <c r="L4228" i="3"/>
  <c r="K4228" i="3"/>
  <c r="N4228" i="3"/>
  <c r="N4231" i="3"/>
  <c r="M4231" i="3"/>
  <c r="L4231" i="3"/>
  <c r="L4236" i="3"/>
  <c r="K4236" i="3"/>
  <c r="N4236" i="3"/>
  <c r="N4247" i="3"/>
  <c r="M4247" i="3"/>
  <c r="L4247" i="3"/>
  <c r="L4260" i="3"/>
  <c r="K4260" i="3"/>
  <c r="N4260" i="3"/>
  <c r="M4271" i="3"/>
  <c r="L4276" i="3"/>
  <c r="K4276" i="3"/>
  <c r="N4276" i="3"/>
  <c r="N4279" i="3"/>
  <c r="M4279" i="3"/>
  <c r="L4279" i="3"/>
  <c r="L4284" i="3"/>
  <c r="K4284" i="3"/>
  <c r="N4284" i="3"/>
  <c r="N4287" i="3"/>
  <c r="M4287" i="3"/>
  <c r="L4287" i="3"/>
  <c r="L4292" i="3"/>
  <c r="K4292" i="3"/>
  <c r="N4292" i="3"/>
  <c r="N4295" i="3"/>
  <c r="M4295" i="3"/>
  <c r="L4295" i="3"/>
  <c r="L4300" i="3"/>
  <c r="K4300" i="3"/>
  <c r="N4300" i="3"/>
  <c r="L4308" i="3"/>
  <c r="K4308" i="3"/>
  <c r="N4308" i="3"/>
  <c r="L4316" i="3"/>
  <c r="K4316" i="3"/>
  <c r="N4316" i="3"/>
  <c r="L4324" i="3"/>
  <c r="K4324" i="3"/>
  <c r="N4324" i="3"/>
  <c r="N4327" i="3"/>
  <c r="M4327" i="3"/>
  <c r="L4327" i="3"/>
  <c r="L4332" i="3"/>
  <c r="K4332" i="3"/>
  <c r="N4332" i="3"/>
  <c r="N4335" i="3"/>
  <c r="L4340" i="3"/>
  <c r="K4340" i="3"/>
  <c r="N4340" i="3"/>
  <c r="N4343" i="3"/>
  <c r="M4343" i="3"/>
  <c r="L4343" i="3"/>
  <c r="L4348" i="3"/>
  <c r="K4348" i="3"/>
  <c r="N4348" i="3"/>
  <c r="N4351" i="3"/>
  <c r="M4351" i="3"/>
  <c r="L4351" i="3"/>
  <c r="L4356" i="3"/>
  <c r="K4356" i="3"/>
  <c r="N4356" i="3"/>
  <c r="N4359" i="3"/>
  <c r="M4359" i="3"/>
  <c r="L4359" i="3"/>
  <c r="L4364" i="3"/>
  <c r="K4364" i="3"/>
  <c r="N4364" i="3"/>
  <c r="L4372" i="3"/>
  <c r="K4372" i="3"/>
  <c r="N4372" i="3"/>
  <c r="L4380" i="3"/>
  <c r="K4380" i="3"/>
  <c r="N4380" i="3"/>
  <c r="L4388" i="3"/>
  <c r="K4388" i="3"/>
  <c r="N4388" i="3"/>
  <c r="N4391" i="3"/>
  <c r="M4391" i="3"/>
  <c r="L4391" i="3"/>
  <c r="L4396" i="3"/>
  <c r="K4396" i="3"/>
  <c r="N4396" i="3"/>
  <c r="N4405" i="3"/>
  <c r="K4405" i="3"/>
  <c r="L4406" i="3"/>
  <c r="N4406" i="3"/>
  <c r="M4406" i="3"/>
  <c r="N4421" i="3"/>
  <c r="K4421" i="3"/>
  <c r="M4421" i="3"/>
  <c r="L4422" i="3"/>
  <c r="N4422" i="3"/>
  <c r="M4422" i="3"/>
  <c r="L4438" i="3"/>
  <c r="N4438" i="3"/>
  <c r="M4438" i="3"/>
  <c r="N4469" i="3"/>
  <c r="N4483" i="3"/>
  <c r="M4483" i="3"/>
  <c r="L4483" i="3"/>
  <c r="K4483" i="3"/>
  <c r="N4485" i="3"/>
  <c r="K4485" i="3"/>
  <c r="M4485" i="3"/>
  <c r="L4488" i="3"/>
  <c r="M4488" i="3"/>
  <c r="K4488" i="3"/>
  <c r="N4517" i="3"/>
  <c r="K4517" i="3"/>
  <c r="M4517" i="3"/>
  <c r="L4520" i="3"/>
  <c r="M4520" i="3"/>
  <c r="K4520" i="3"/>
  <c r="N4531" i="3"/>
  <c r="L4536" i="3"/>
  <c r="M4536" i="3"/>
  <c r="K4536" i="3"/>
  <c r="N4547" i="3"/>
  <c r="M4547" i="3"/>
  <c r="L4547" i="3"/>
  <c r="K4547" i="3"/>
  <c r="N4549" i="3"/>
  <c r="K4549" i="3"/>
  <c r="M4549" i="3"/>
  <c r="L4552" i="3"/>
  <c r="M4552" i="3"/>
  <c r="K4552" i="3"/>
  <c r="L4568" i="3"/>
  <c r="M4568" i="3"/>
  <c r="K4568" i="3"/>
  <c r="N4577" i="3"/>
  <c r="L4577" i="3"/>
  <c r="M4577" i="3"/>
  <c r="K4577" i="3"/>
  <c r="N4579" i="3"/>
  <c r="L4579" i="3"/>
  <c r="M4579" i="3"/>
  <c r="K4579" i="3"/>
  <c r="N4581" i="3"/>
  <c r="L4581" i="3"/>
  <c r="M4581" i="3"/>
  <c r="K4581" i="3"/>
  <c r="N4583" i="3"/>
  <c r="L4583" i="3"/>
  <c r="M4583" i="3"/>
  <c r="K4583" i="3"/>
  <c r="N4585" i="3"/>
  <c r="L4585" i="3"/>
  <c r="M4585" i="3"/>
  <c r="K4585" i="3"/>
  <c r="N4587" i="3"/>
  <c r="L4587" i="3"/>
  <c r="M4587" i="3"/>
  <c r="K4587" i="3"/>
  <c r="N4589" i="3"/>
  <c r="L4589" i="3"/>
  <c r="M4589" i="3"/>
  <c r="K4589" i="3"/>
  <c r="N4591" i="3"/>
  <c r="L4591" i="3"/>
  <c r="M4591" i="3"/>
  <c r="K4591" i="3"/>
  <c r="N4593" i="3"/>
  <c r="L4593" i="3"/>
  <c r="M4593" i="3"/>
  <c r="K4593" i="3"/>
  <c r="N4595" i="3"/>
  <c r="L4595" i="3"/>
  <c r="M4595" i="3"/>
  <c r="K4595" i="3"/>
  <c r="N4597" i="3"/>
  <c r="L4597" i="3"/>
  <c r="M4597" i="3"/>
  <c r="K4597" i="3"/>
  <c r="N4599" i="3"/>
  <c r="L4599" i="3"/>
  <c r="M4599" i="3"/>
  <c r="K4599" i="3"/>
  <c r="N4601" i="3"/>
  <c r="L4601" i="3"/>
  <c r="M4601" i="3"/>
  <c r="K4601" i="3"/>
  <c r="N4605" i="3"/>
  <c r="L4605" i="3"/>
  <c r="M4605" i="3"/>
  <c r="K4605" i="3"/>
  <c r="N4609" i="3"/>
  <c r="L4609" i="3"/>
  <c r="M4609" i="3"/>
  <c r="K4609" i="3"/>
  <c r="N4611" i="3"/>
  <c r="L4611" i="3"/>
  <c r="M4611" i="3"/>
  <c r="K4611" i="3"/>
  <c r="N4613" i="3"/>
  <c r="L4613" i="3"/>
  <c r="M4613" i="3"/>
  <c r="K4613" i="3"/>
  <c r="N4617" i="3"/>
  <c r="L4617" i="3"/>
  <c r="M4617" i="3"/>
  <c r="K4617" i="3"/>
  <c r="N4619" i="3"/>
  <c r="L4619" i="3"/>
  <c r="M4619" i="3"/>
  <c r="K4619" i="3"/>
  <c r="N4621" i="3"/>
  <c r="L4621" i="3"/>
  <c r="M4621" i="3"/>
  <c r="K4621" i="3"/>
  <c r="N4623" i="3"/>
  <c r="L4623" i="3"/>
  <c r="M4623" i="3"/>
  <c r="K4623" i="3"/>
  <c r="N4625" i="3"/>
  <c r="L4625" i="3"/>
  <c r="M4625" i="3"/>
  <c r="K4625" i="3"/>
  <c r="N4627" i="3"/>
  <c r="L4627" i="3"/>
  <c r="M4627" i="3"/>
  <c r="K4627" i="3"/>
  <c r="N4629" i="3"/>
  <c r="L4629" i="3"/>
  <c r="M4629" i="3"/>
  <c r="K4629" i="3"/>
  <c r="N4631" i="3"/>
  <c r="L4631" i="3"/>
  <c r="M4631" i="3"/>
  <c r="K4631" i="3"/>
  <c r="N4633" i="3"/>
  <c r="L4633" i="3"/>
  <c r="M4633" i="3"/>
  <c r="K4633" i="3"/>
  <c r="N4635" i="3"/>
  <c r="L4635" i="3"/>
  <c r="M4635" i="3"/>
  <c r="K4635" i="3"/>
  <c r="N4637" i="3"/>
  <c r="L4637" i="3"/>
  <c r="M4637" i="3"/>
  <c r="K4637" i="3"/>
  <c r="N4639" i="3"/>
  <c r="L4639" i="3"/>
  <c r="M4639" i="3"/>
  <c r="K4639" i="3"/>
  <c r="N4641" i="3"/>
  <c r="L4641" i="3"/>
  <c r="M4641" i="3"/>
  <c r="K4641" i="3"/>
  <c r="N4643" i="3"/>
  <c r="L4643" i="3"/>
  <c r="M4643" i="3"/>
  <c r="K4643" i="3"/>
  <c r="N4645" i="3"/>
  <c r="L4645" i="3"/>
  <c r="M4645" i="3"/>
  <c r="K4645" i="3"/>
  <c r="N4647" i="3"/>
  <c r="L4647" i="3"/>
  <c r="M4647" i="3"/>
  <c r="K4647" i="3"/>
  <c r="N4649" i="3"/>
  <c r="L4649" i="3"/>
  <c r="M4649" i="3"/>
  <c r="K4649" i="3"/>
  <c r="N4651" i="3"/>
  <c r="L4651" i="3"/>
  <c r="M4651" i="3"/>
  <c r="K4651" i="3"/>
  <c r="N4653" i="3"/>
  <c r="L4653" i="3"/>
  <c r="M4653" i="3"/>
  <c r="K4653" i="3"/>
  <c r="N4655" i="3"/>
  <c r="L4655" i="3"/>
  <c r="M4655" i="3"/>
  <c r="K4655" i="3"/>
  <c r="N4657" i="3"/>
  <c r="L4657" i="3"/>
  <c r="M4657" i="3"/>
  <c r="K4657" i="3"/>
  <c r="N4659" i="3"/>
  <c r="L4659" i="3"/>
  <c r="M4659" i="3"/>
  <c r="K4659" i="3"/>
  <c r="N4661" i="3"/>
  <c r="L4661" i="3"/>
  <c r="M4661" i="3"/>
  <c r="K4661" i="3"/>
  <c r="N4663" i="3"/>
  <c r="L4663" i="3"/>
  <c r="M4663" i="3"/>
  <c r="K4663" i="3"/>
  <c r="N4665" i="3"/>
  <c r="L4665" i="3"/>
  <c r="M4665" i="3"/>
  <c r="K4665" i="3"/>
  <c r="N4669" i="3"/>
  <c r="L4669" i="3"/>
  <c r="M4669" i="3"/>
  <c r="K4669" i="3"/>
  <c r="N4673" i="3"/>
  <c r="L4673" i="3"/>
  <c r="M4673" i="3"/>
  <c r="K4673" i="3"/>
  <c r="N4675" i="3"/>
  <c r="L4675" i="3"/>
  <c r="M4675" i="3"/>
  <c r="K4675" i="3"/>
  <c r="N4677" i="3"/>
  <c r="L4677" i="3"/>
  <c r="M4677" i="3"/>
  <c r="K4677" i="3"/>
  <c r="N4681" i="3"/>
  <c r="L4681" i="3"/>
  <c r="M4681" i="3"/>
  <c r="K4681" i="3"/>
  <c r="N4683" i="3"/>
  <c r="L4683" i="3"/>
  <c r="M4683" i="3"/>
  <c r="K4683" i="3"/>
  <c r="N4685" i="3"/>
  <c r="L4685" i="3"/>
  <c r="M4685" i="3"/>
  <c r="K4685" i="3"/>
  <c r="N4687" i="3"/>
  <c r="L4687" i="3"/>
  <c r="M4687" i="3"/>
  <c r="K4687" i="3"/>
  <c r="N4689" i="3"/>
  <c r="L4689" i="3"/>
  <c r="M4689" i="3"/>
  <c r="K4689" i="3"/>
  <c r="N4691" i="3"/>
  <c r="L4691" i="3"/>
  <c r="M4691" i="3"/>
  <c r="K4691" i="3"/>
  <c r="N4693" i="3"/>
  <c r="L4693" i="3"/>
  <c r="M4693" i="3"/>
  <c r="K4693" i="3"/>
  <c r="N4695" i="3"/>
  <c r="L4695" i="3"/>
  <c r="M4695" i="3"/>
  <c r="K4695" i="3"/>
  <c r="N4697" i="3"/>
  <c r="L4697" i="3"/>
  <c r="M4697" i="3"/>
  <c r="K4697" i="3"/>
  <c r="N4699" i="3"/>
  <c r="L4699" i="3"/>
  <c r="M4699" i="3"/>
  <c r="K4699" i="3"/>
  <c r="N4701" i="3"/>
  <c r="L4701" i="3"/>
  <c r="M4701" i="3"/>
  <c r="K4701" i="3"/>
  <c r="N4703" i="3"/>
  <c r="L4703" i="3"/>
  <c r="M4703" i="3"/>
  <c r="K4703" i="3"/>
  <c r="N4705" i="3"/>
  <c r="L4705" i="3"/>
  <c r="M4705" i="3"/>
  <c r="K4705" i="3"/>
  <c r="N4707" i="3"/>
  <c r="L4707" i="3"/>
  <c r="M4707" i="3"/>
  <c r="K4707" i="3"/>
  <c r="N4709" i="3"/>
  <c r="L4709" i="3"/>
  <c r="M4709" i="3"/>
  <c r="K4709" i="3"/>
  <c r="N4711" i="3"/>
  <c r="L4711" i="3"/>
  <c r="M4711" i="3"/>
  <c r="K4711" i="3"/>
  <c r="N4713" i="3"/>
  <c r="L4713" i="3"/>
  <c r="M4713" i="3"/>
  <c r="K4713" i="3"/>
  <c r="N4715" i="3"/>
  <c r="L4715" i="3"/>
  <c r="M4715" i="3"/>
  <c r="K4715" i="3"/>
  <c r="N4717" i="3"/>
  <c r="L4717" i="3"/>
  <c r="M4717" i="3"/>
  <c r="K4717" i="3"/>
  <c r="N4719" i="3"/>
  <c r="L4719" i="3"/>
  <c r="M4719" i="3"/>
  <c r="K4719" i="3"/>
  <c r="N4721" i="3"/>
  <c r="L4721" i="3"/>
  <c r="M4721" i="3"/>
  <c r="K4721" i="3"/>
  <c r="N4723" i="3"/>
  <c r="L4723" i="3"/>
  <c r="M4723" i="3"/>
  <c r="K4723" i="3"/>
  <c r="N4725" i="3"/>
  <c r="L4725" i="3"/>
  <c r="M4725" i="3"/>
  <c r="K4725" i="3"/>
  <c r="N4727" i="3"/>
  <c r="L4727" i="3"/>
  <c r="M4727" i="3"/>
  <c r="K4727" i="3"/>
  <c r="N4729" i="3"/>
  <c r="L4729" i="3"/>
  <c r="M4729" i="3"/>
  <c r="K4729" i="3"/>
  <c r="N4731" i="3"/>
  <c r="L4731" i="3"/>
  <c r="M4731" i="3"/>
  <c r="K4731" i="3"/>
  <c r="N4733" i="3"/>
  <c r="L4733" i="3"/>
  <c r="M4733" i="3"/>
  <c r="K4733" i="3"/>
  <c r="N4735" i="3"/>
  <c r="L4735" i="3"/>
  <c r="M4735" i="3"/>
  <c r="K4735" i="3"/>
  <c r="N4737" i="3"/>
  <c r="L4737" i="3"/>
  <c r="M4737" i="3"/>
  <c r="K4737" i="3"/>
  <c r="N4739" i="3"/>
  <c r="L4739" i="3"/>
  <c r="M4739" i="3"/>
  <c r="K4739" i="3"/>
  <c r="N4741" i="3"/>
  <c r="L4741" i="3"/>
  <c r="M4741" i="3"/>
  <c r="K4741" i="3"/>
  <c r="N4743" i="3"/>
  <c r="L4743" i="3"/>
  <c r="M4743" i="3"/>
  <c r="K4743" i="3"/>
  <c r="N4745" i="3"/>
  <c r="L4745" i="3"/>
  <c r="M4745" i="3"/>
  <c r="K4745" i="3"/>
  <c r="N4747" i="3"/>
  <c r="L4747" i="3"/>
  <c r="M4747" i="3"/>
  <c r="K4747" i="3"/>
  <c r="N4749" i="3"/>
  <c r="L4749" i="3"/>
  <c r="M4749" i="3"/>
  <c r="K4749" i="3"/>
  <c r="N4751" i="3"/>
  <c r="L4751" i="3"/>
  <c r="M4751" i="3"/>
  <c r="K4751" i="3"/>
  <c r="N4753" i="3"/>
  <c r="L4753" i="3"/>
  <c r="M4753" i="3"/>
  <c r="K4753" i="3"/>
  <c r="N4755" i="3"/>
  <c r="L4755" i="3"/>
  <c r="M4755" i="3"/>
  <c r="K4755" i="3"/>
  <c r="N4757" i="3"/>
  <c r="L4757" i="3"/>
  <c r="M4757" i="3"/>
  <c r="K4757" i="3"/>
  <c r="N4759" i="3"/>
  <c r="L4759" i="3"/>
  <c r="M4759" i="3"/>
  <c r="K4759" i="3"/>
  <c r="N4761" i="3"/>
  <c r="L4761" i="3"/>
  <c r="M4761" i="3"/>
  <c r="K4761" i="3"/>
  <c r="N4763" i="3"/>
  <c r="L4763" i="3"/>
  <c r="M4763" i="3"/>
  <c r="K4763" i="3"/>
  <c r="N4765" i="3"/>
  <c r="L4765" i="3"/>
  <c r="M4765" i="3"/>
  <c r="K4765" i="3"/>
  <c r="N4767" i="3"/>
  <c r="L4767" i="3"/>
  <c r="M4767" i="3"/>
  <c r="K4767" i="3"/>
  <c r="N4769" i="3"/>
  <c r="L4769" i="3"/>
  <c r="M4769" i="3"/>
  <c r="K4769" i="3"/>
  <c r="N4771" i="3"/>
  <c r="L4771" i="3"/>
  <c r="M4771" i="3"/>
  <c r="K4771" i="3"/>
  <c r="N4773" i="3"/>
  <c r="L4773" i="3"/>
  <c r="M4773" i="3"/>
  <c r="K4773" i="3"/>
  <c r="N4775" i="3"/>
  <c r="L4775" i="3"/>
  <c r="M4775" i="3"/>
  <c r="K4775" i="3"/>
  <c r="N4777" i="3"/>
  <c r="L4777" i="3"/>
  <c r="M4777" i="3"/>
  <c r="K4777" i="3"/>
  <c r="N4779" i="3"/>
  <c r="L4779" i="3"/>
  <c r="M4779" i="3"/>
  <c r="K4779" i="3"/>
  <c r="N4781" i="3"/>
  <c r="L4781" i="3"/>
  <c r="M4781" i="3"/>
  <c r="K4781" i="3"/>
  <c r="N4783" i="3"/>
  <c r="L4783" i="3"/>
  <c r="M4783" i="3"/>
  <c r="K4783" i="3"/>
  <c r="N4785" i="3"/>
  <c r="L4785" i="3"/>
  <c r="M4785" i="3"/>
  <c r="K4785" i="3"/>
  <c r="N4787" i="3"/>
  <c r="L4787" i="3"/>
  <c r="M4787" i="3"/>
  <c r="K4787" i="3"/>
  <c r="N4789" i="3"/>
  <c r="L4789" i="3"/>
  <c r="M4789" i="3"/>
  <c r="K4789" i="3"/>
  <c r="N4791" i="3"/>
  <c r="L4791" i="3"/>
  <c r="M4791" i="3"/>
  <c r="K4791" i="3"/>
  <c r="N4793" i="3"/>
  <c r="L4793" i="3"/>
  <c r="M4793" i="3"/>
  <c r="K4793" i="3"/>
  <c r="N4795" i="3"/>
  <c r="L4795" i="3"/>
  <c r="M4795" i="3"/>
  <c r="K4795" i="3"/>
  <c r="N4797" i="3"/>
  <c r="L4797" i="3"/>
  <c r="M4797" i="3"/>
  <c r="K4797" i="3"/>
  <c r="N4799" i="3"/>
  <c r="L4799" i="3"/>
  <c r="M4799" i="3"/>
  <c r="K4799" i="3"/>
  <c r="N4801" i="3"/>
  <c r="L4801" i="3"/>
  <c r="M4801" i="3"/>
  <c r="K4801" i="3"/>
  <c r="N4803" i="3"/>
  <c r="L4803" i="3"/>
  <c r="M4803" i="3"/>
  <c r="K4803" i="3"/>
  <c r="N4805" i="3"/>
  <c r="L4805" i="3"/>
  <c r="M4805" i="3"/>
  <c r="K4805" i="3"/>
  <c r="N4807" i="3"/>
  <c r="L4807" i="3"/>
  <c r="M4807" i="3"/>
  <c r="K4807" i="3"/>
  <c r="N4809" i="3"/>
  <c r="L4809" i="3"/>
  <c r="M4809" i="3"/>
  <c r="K4809" i="3"/>
  <c r="N4811" i="3"/>
  <c r="L4811" i="3"/>
  <c r="M4811" i="3"/>
  <c r="K4811" i="3"/>
  <c r="N4813" i="3"/>
  <c r="L4813" i="3"/>
  <c r="M4813" i="3"/>
  <c r="K4813" i="3"/>
  <c r="N4815" i="3"/>
  <c r="L4815" i="3"/>
  <c r="M4815" i="3"/>
  <c r="K4815" i="3"/>
  <c r="N4817" i="3"/>
  <c r="L4817" i="3"/>
  <c r="M4817" i="3"/>
  <c r="K4817" i="3"/>
  <c r="N4819" i="3"/>
  <c r="L4819" i="3"/>
  <c r="M4819" i="3"/>
  <c r="K4819" i="3"/>
  <c r="N4821" i="3"/>
  <c r="L4821" i="3"/>
  <c r="M4821" i="3"/>
  <c r="K4821" i="3"/>
  <c r="N4823" i="3"/>
  <c r="L4823" i="3"/>
  <c r="M4823" i="3"/>
  <c r="K4823" i="3"/>
  <c r="N4825" i="3"/>
  <c r="L4825" i="3"/>
  <c r="M4825" i="3"/>
  <c r="K4825" i="3"/>
  <c r="N4827" i="3"/>
  <c r="L4827" i="3"/>
  <c r="M4827" i="3"/>
  <c r="K4827" i="3"/>
  <c r="N4829" i="3"/>
  <c r="L4829" i="3"/>
  <c r="M4829" i="3"/>
  <c r="K4829" i="3"/>
  <c r="N4831" i="3"/>
  <c r="L4831" i="3"/>
  <c r="M4831" i="3"/>
  <c r="K4831" i="3"/>
  <c r="N4833" i="3"/>
  <c r="L4833" i="3"/>
  <c r="M4833" i="3"/>
  <c r="K4833" i="3"/>
  <c r="N4835" i="3"/>
  <c r="L4835" i="3"/>
  <c r="M4835" i="3"/>
  <c r="K4835" i="3"/>
  <c r="N4837" i="3"/>
  <c r="L4837" i="3"/>
  <c r="M4837" i="3"/>
  <c r="K4837" i="3"/>
  <c r="N4839" i="3"/>
  <c r="L4839" i="3"/>
  <c r="M4839" i="3"/>
  <c r="K4839" i="3"/>
  <c r="N4841" i="3"/>
  <c r="L4841" i="3"/>
  <c r="M4841" i="3"/>
  <c r="K4841" i="3"/>
  <c r="N4843" i="3"/>
  <c r="L4843" i="3"/>
  <c r="M4843" i="3"/>
  <c r="K4843" i="3"/>
  <c r="N4845" i="3"/>
  <c r="L4845" i="3"/>
  <c r="M4845" i="3"/>
  <c r="K4845" i="3"/>
  <c r="N4847" i="3"/>
  <c r="L4847" i="3"/>
  <c r="M4847" i="3"/>
  <c r="K4847" i="3"/>
  <c r="N4849" i="3"/>
  <c r="L4849" i="3"/>
  <c r="M4849" i="3"/>
  <c r="K4849" i="3"/>
  <c r="N4851" i="3"/>
  <c r="L4851" i="3"/>
  <c r="M4851" i="3"/>
  <c r="K4851" i="3"/>
  <c r="N4853" i="3"/>
  <c r="L4853" i="3"/>
  <c r="M4853" i="3"/>
  <c r="K4853" i="3"/>
  <c r="N4855" i="3"/>
  <c r="L4855" i="3"/>
  <c r="M4855" i="3"/>
  <c r="K4855" i="3"/>
  <c r="N4857" i="3"/>
  <c r="L4857" i="3"/>
  <c r="M4857" i="3"/>
  <c r="K4857" i="3"/>
  <c r="N4859" i="3"/>
  <c r="L4859" i="3"/>
  <c r="M4859" i="3"/>
  <c r="K4859" i="3"/>
  <c r="N4861" i="3"/>
  <c r="L4861" i="3"/>
  <c r="M4861" i="3"/>
  <c r="K4861" i="3"/>
  <c r="N4863" i="3"/>
  <c r="L4863" i="3"/>
  <c r="M4863" i="3"/>
  <c r="K4863" i="3"/>
  <c r="N4865" i="3"/>
  <c r="L4865" i="3"/>
  <c r="M4865" i="3"/>
  <c r="K4865" i="3"/>
  <c r="N4867" i="3"/>
  <c r="L4867" i="3"/>
  <c r="M4867" i="3"/>
  <c r="K4867" i="3"/>
  <c r="N4869" i="3"/>
  <c r="L4869" i="3"/>
  <c r="M4869" i="3"/>
  <c r="K4869" i="3"/>
  <c r="N4871" i="3"/>
  <c r="L4871" i="3"/>
  <c r="M4871" i="3"/>
  <c r="K4871" i="3"/>
  <c r="N4873" i="3"/>
  <c r="L4873" i="3"/>
  <c r="M4873" i="3"/>
  <c r="K4873" i="3"/>
  <c r="N4875" i="3"/>
  <c r="L4875" i="3"/>
  <c r="M4875" i="3"/>
  <c r="K4875" i="3"/>
  <c r="N4877" i="3"/>
  <c r="L4877" i="3"/>
  <c r="M4877" i="3"/>
  <c r="K4877" i="3"/>
  <c r="N4879" i="3"/>
  <c r="L4879" i="3"/>
  <c r="M4879" i="3"/>
  <c r="K4879" i="3"/>
  <c r="N4881" i="3"/>
  <c r="L4881" i="3"/>
  <c r="M4881" i="3"/>
  <c r="K4881" i="3"/>
  <c r="N4883" i="3"/>
  <c r="L4883" i="3"/>
  <c r="M4883" i="3"/>
  <c r="K4883" i="3"/>
  <c r="N4885" i="3"/>
  <c r="L4885" i="3"/>
  <c r="M4885" i="3"/>
  <c r="K4885" i="3"/>
  <c r="N4887" i="3"/>
  <c r="L4887" i="3"/>
  <c r="M4887" i="3"/>
  <c r="K4887" i="3"/>
  <c r="N4889" i="3"/>
  <c r="L4889" i="3"/>
  <c r="M4889" i="3"/>
  <c r="K4889" i="3"/>
  <c r="N4891" i="3"/>
  <c r="L4891" i="3"/>
  <c r="M4891" i="3"/>
  <c r="K4891" i="3"/>
  <c r="N4893" i="3"/>
  <c r="L4893" i="3"/>
  <c r="M4893" i="3"/>
  <c r="K4893" i="3"/>
  <c r="N4895" i="3"/>
  <c r="L4895" i="3"/>
  <c r="M4895" i="3"/>
  <c r="K4895" i="3"/>
  <c r="N4897" i="3"/>
  <c r="L4897" i="3"/>
  <c r="M4897" i="3"/>
  <c r="K4897" i="3"/>
  <c r="N4899" i="3"/>
  <c r="L4899" i="3"/>
  <c r="M4899" i="3"/>
  <c r="K4899" i="3"/>
  <c r="N4901" i="3"/>
  <c r="L4901" i="3"/>
  <c r="M4901" i="3"/>
  <c r="K4901" i="3"/>
  <c r="N4903" i="3"/>
  <c r="L4903" i="3"/>
  <c r="M4903" i="3"/>
  <c r="K4903" i="3"/>
  <c r="N4905" i="3"/>
  <c r="L4905" i="3"/>
  <c r="M4905" i="3"/>
  <c r="K4905" i="3"/>
  <c r="N4907" i="3"/>
  <c r="L4907" i="3"/>
  <c r="M4907" i="3"/>
  <c r="K4907" i="3"/>
  <c r="N4909" i="3"/>
  <c r="L4909" i="3"/>
  <c r="M4909" i="3"/>
  <c r="K4909" i="3"/>
  <c r="N4911" i="3"/>
  <c r="L4911" i="3"/>
  <c r="M4911" i="3"/>
  <c r="K4911" i="3"/>
  <c r="N4913" i="3"/>
  <c r="L4913" i="3"/>
  <c r="M4913" i="3"/>
  <c r="K4913" i="3"/>
  <c r="N4915" i="3"/>
  <c r="L4915" i="3"/>
  <c r="M4915" i="3"/>
  <c r="K4915" i="3"/>
  <c r="N4917" i="3"/>
  <c r="L4917" i="3"/>
  <c r="M4917" i="3"/>
  <c r="K4917" i="3"/>
  <c r="N4919" i="3"/>
  <c r="L4919" i="3"/>
  <c r="M4919" i="3"/>
  <c r="K4919" i="3"/>
  <c r="N4921" i="3"/>
  <c r="L4921" i="3"/>
  <c r="M4921" i="3"/>
  <c r="K4921" i="3"/>
  <c r="N4923" i="3"/>
  <c r="L4923" i="3"/>
  <c r="M4923" i="3"/>
  <c r="K4923" i="3"/>
  <c r="N4925" i="3"/>
  <c r="L4925" i="3"/>
  <c r="M4925" i="3"/>
  <c r="K4925" i="3"/>
  <c r="N4927" i="3"/>
  <c r="L4927" i="3"/>
  <c r="M4927" i="3"/>
  <c r="K4927" i="3"/>
  <c r="N4929" i="3"/>
  <c r="L4929" i="3"/>
  <c r="M4929" i="3"/>
  <c r="K4929" i="3"/>
  <c r="N4931" i="3"/>
  <c r="L4931" i="3"/>
  <c r="M4931" i="3"/>
  <c r="K4931" i="3"/>
  <c r="N4933" i="3"/>
  <c r="L4933" i="3"/>
  <c r="M4933" i="3"/>
  <c r="K4933" i="3"/>
  <c r="N4937" i="3"/>
  <c r="L4937" i="3"/>
  <c r="M4937" i="3"/>
  <c r="K4937" i="3"/>
  <c r="N4939" i="3"/>
  <c r="L4939" i="3"/>
  <c r="M4939" i="3"/>
  <c r="K4939" i="3"/>
  <c r="N4941" i="3"/>
  <c r="L4941" i="3"/>
  <c r="M4941" i="3"/>
  <c r="K4941" i="3"/>
  <c r="N4943" i="3"/>
  <c r="L4943" i="3"/>
  <c r="M4943" i="3"/>
  <c r="K4943" i="3"/>
  <c r="N4945" i="3"/>
  <c r="L4945" i="3"/>
  <c r="M4945" i="3"/>
  <c r="K4945" i="3"/>
  <c r="N4947" i="3"/>
  <c r="L4947" i="3"/>
  <c r="M4947" i="3"/>
  <c r="K4947" i="3"/>
  <c r="N4949" i="3"/>
  <c r="L4949" i="3"/>
  <c r="M4949" i="3"/>
  <c r="K4949" i="3"/>
  <c r="N4951" i="3"/>
  <c r="L4951" i="3"/>
  <c r="M4951" i="3"/>
  <c r="K4951" i="3"/>
  <c r="N4953" i="3"/>
  <c r="L4953" i="3"/>
  <c r="M4953" i="3"/>
  <c r="K4953" i="3"/>
  <c r="N4955" i="3"/>
  <c r="L4955" i="3"/>
  <c r="M4955" i="3"/>
  <c r="K4955" i="3"/>
  <c r="N4957" i="3"/>
  <c r="L4957" i="3"/>
  <c r="M4957" i="3"/>
  <c r="K4957" i="3"/>
  <c r="N4959" i="3"/>
  <c r="L4959" i="3"/>
  <c r="M4959" i="3"/>
  <c r="K4959" i="3"/>
  <c r="N4961" i="3"/>
  <c r="L4961" i="3"/>
  <c r="M4961" i="3"/>
  <c r="K4961" i="3"/>
  <c r="N4963" i="3"/>
  <c r="L4963" i="3"/>
  <c r="M4963" i="3"/>
  <c r="K4963" i="3"/>
  <c r="N4965" i="3"/>
  <c r="L4965" i="3"/>
  <c r="M4965" i="3"/>
  <c r="K4965" i="3"/>
  <c r="N4967" i="3"/>
  <c r="L4967" i="3"/>
  <c r="M4967" i="3"/>
  <c r="K4967" i="3"/>
  <c r="N4969" i="3"/>
  <c r="L4969" i="3"/>
  <c r="M4969" i="3"/>
  <c r="K4969" i="3"/>
  <c r="N4971" i="3"/>
  <c r="L4971" i="3"/>
  <c r="M4971" i="3"/>
  <c r="K4971" i="3"/>
  <c r="N4973" i="3"/>
  <c r="L4973" i="3"/>
  <c r="M4973" i="3"/>
  <c r="K4973" i="3"/>
  <c r="N4975" i="3"/>
  <c r="L4975" i="3"/>
  <c r="M4975" i="3"/>
  <c r="K4975" i="3"/>
  <c r="N4977" i="3"/>
  <c r="L4977" i="3"/>
  <c r="M4977" i="3"/>
  <c r="K4977" i="3"/>
  <c r="N4979" i="3"/>
  <c r="L4979" i="3"/>
  <c r="M4979" i="3"/>
  <c r="K4979" i="3"/>
  <c r="N4981" i="3"/>
  <c r="L4981" i="3"/>
  <c r="M4981" i="3"/>
  <c r="K4981" i="3"/>
  <c r="N4983" i="3"/>
  <c r="L4983" i="3"/>
  <c r="M4983" i="3"/>
  <c r="K4983" i="3"/>
  <c r="N4985" i="3"/>
  <c r="L4985" i="3"/>
  <c r="M4985" i="3"/>
  <c r="K4985" i="3"/>
  <c r="K4987" i="3"/>
  <c r="N4989" i="3"/>
  <c r="L4989" i="3"/>
  <c r="M4989" i="3"/>
  <c r="K4989" i="3"/>
  <c r="N4991" i="3"/>
  <c r="L4991" i="3"/>
  <c r="M4991" i="3"/>
  <c r="K4991" i="3"/>
  <c r="N4993" i="3"/>
  <c r="L4993" i="3"/>
  <c r="M4993" i="3"/>
  <c r="K4993" i="3"/>
  <c r="N4995" i="3"/>
  <c r="L4995" i="3"/>
  <c r="M4995" i="3"/>
  <c r="K4995" i="3"/>
  <c r="N4997" i="3"/>
  <c r="L4997" i="3"/>
  <c r="M4997" i="3"/>
  <c r="K4997" i="3"/>
  <c r="N5001" i="3"/>
  <c r="L5001" i="3"/>
  <c r="M5001" i="3"/>
  <c r="K5001" i="3"/>
  <c r="N5003" i="3"/>
  <c r="L5003" i="3"/>
  <c r="M5003" i="3"/>
  <c r="K5003" i="3"/>
  <c r="N5005" i="3"/>
  <c r="L5005" i="3"/>
  <c r="M5005" i="3"/>
  <c r="K5005" i="3"/>
  <c r="N5007" i="3"/>
  <c r="L5007" i="3"/>
  <c r="M5007" i="3"/>
  <c r="K5007" i="3"/>
  <c r="N5009" i="3"/>
  <c r="L5009" i="3"/>
  <c r="M5009" i="3"/>
  <c r="K5009" i="3"/>
  <c r="N5011" i="3"/>
  <c r="L5011" i="3"/>
  <c r="M5011" i="3"/>
  <c r="K5011" i="3"/>
  <c r="N5013" i="3"/>
  <c r="L5013" i="3"/>
  <c r="M5013" i="3"/>
  <c r="K5013" i="3"/>
  <c r="L2618" i="3"/>
  <c r="N2618" i="3" s="1"/>
  <c r="L2622" i="3"/>
  <c r="N2622" i="3" s="1"/>
  <c r="L2630" i="3"/>
  <c r="L2638" i="3"/>
  <c r="N2638" i="3" s="1"/>
  <c r="L2670" i="3"/>
  <c r="N2670" i="3" s="1"/>
  <c r="L2674" i="3"/>
  <c r="N2674" i="3" s="1"/>
  <c r="L2678" i="3"/>
  <c r="N2678" i="3" s="1"/>
  <c r="L2682" i="3"/>
  <c r="N2682" i="3" s="1"/>
  <c r="L2702" i="3"/>
  <c r="N2702" i="3" s="1"/>
  <c r="L3254" i="3"/>
  <c r="K3254" i="3"/>
  <c r="N3254" i="3"/>
  <c r="K3255" i="3"/>
  <c r="L3262" i="3"/>
  <c r="K3262" i="3"/>
  <c r="N3262" i="3"/>
  <c r="L3270" i="3"/>
  <c r="K3270" i="3"/>
  <c r="N3270" i="3"/>
  <c r="K3271" i="3"/>
  <c r="N3273" i="3"/>
  <c r="M3273" i="3"/>
  <c r="L3273" i="3"/>
  <c r="N3278" i="3"/>
  <c r="K3279" i="3"/>
  <c r="N3281" i="3"/>
  <c r="M3281" i="3"/>
  <c r="L3281" i="3"/>
  <c r="K3287" i="3"/>
  <c r="M3289" i="3"/>
  <c r="L3289" i="3"/>
  <c r="N3305" i="3"/>
  <c r="M3305" i="3"/>
  <c r="L3305" i="3"/>
  <c r="L3310" i="3"/>
  <c r="K3310" i="3"/>
  <c r="N3310" i="3"/>
  <c r="K3319" i="3"/>
  <c r="N3321" i="3"/>
  <c r="M3321" i="3"/>
  <c r="L3321" i="3"/>
  <c r="L3326" i="3"/>
  <c r="K3326" i="3"/>
  <c r="N3326" i="3"/>
  <c r="L3334" i="3"/>
  <c r="K3334" i="3"/>
  <c r="N3334" i="3"/>
  <c r="K3335" i="3"/>
  <c r="L3342" i="3"/>
  <c r="K3342" i="3"/>
  <c r="N3342" i="3"/>
  <c r="K3343" i="3"/>
  <c r="N3345" i="3"/>
  <c r="M3345" i="3"/>
  <c r="L3345" i="3"/>
  <c r="L3350" i="3"/>
  <c r="K3350" i="3"/>
  <c r="N3350" i="3"/>
  <c r="K3351" i="3"/>
  <c r="N3353" i="3"/>
  <c r="M3353" i="3"/>
  <c r="L3353" i="3"/>
  <c r="L3358" i="3"/>
  <c r="K3358" i="3"/>
  <c r="N3358" i="3"/>
  <c r="N3361" i="3"/>
  <c r="M3361" i="3"/>
  <c r="L3361" i="3"/>
  <c r="L3366" i="3"/>
  <c r="K3366" i="3"/>
  <c r="N3366" i="3"/>
  <c r="N3369" i="3"/>
  <c r="M3369" i="3"/>
  <c r="L3369" i="3"/>
  <c r="L3374" i="3"/>
  <c r="K3374" i="3"/>
  <c r="N3374" i="3"/>
  <c r="N3377" i="3"/>
  <c r="M3377" i="3"/>
  <c r="L3377" i="3"/>
  <c r="L3382" i="3"/>
  <c r="K3382" i="3"/>
  <c r="N3382" i="3"/>
  <c r="K3383" i="3"/>
  <c r="L3390" i="3"/>
  <c r="K3390" i="3"/>
  <c r="N3390" i="3"/>
  <c r="L3398" i="3"/>
  <c r="K3398" i="3"/>
  <c r="N3398" i="3"/>
  <c r="K3399" i="3"/>
  <c r="L3406" i="3"/>
  <c r="K3406" i="3"/>
  <c r="N3406" i="3"/>
  <c r="K3407" i="3"/>
  <c r="N3409" i="3"/>
  <c r="M3409" i="3"/>
  <c r="L3409" i="3"/>
  <c r="L3414" i="3"/>
  <c r="K3414" i="3"/>
  <c r="N3414" i="3"/>
  <c r="K3415" i="3"/>
  <c r="N3417" i="3"/>
  <c r="M3417" i="3"/>
  <c r="L3417" i="3"/>
  <c r="L3422" i="3"/>
  <c r="K3422" i="3"/>
  <c r="N3422" i="3"/>
  <c r="N3425" i="3"/>
  <c r="M3425" i="3"/>
  <c r="L3425" i="3"/>
  <c r="N3433" i="3"/>
  <c r="M3433" i="3"/>
  <c r="L3433" i="3"/>
  <c r="L3438" i="3"/>
  <c r="K3438" i="3"/>
  <c r="N3438" i="3"/>
  <c r="N3441" i="3"/>
  <c r="M3441" i="3"/>
  <c r="L3441" i="3"/>
  <c r="L3446" i="3"/>
  <c r="K3446" i="3"/>
  <c r="N3446" i="3"/>
  <c r="K3455" i="3"/>
  <c r="L3462" i="3"/>
  <c r="K3462" i="3"/>
  <c r="N3462" i="3"/>
  <c r="K3463" i="3"/>
  <c r="N3465" i="3"/>
  <c r="M3465" i="3"/>
  <c r="L3465" i="3"/>
  <c r="L3470" i="3"/>
  <c r="K3470" i="3"/>
  <c r="N3470" i="3"/>
  <c r="K3471" i="3"/>
  <c r="L3473" i="3"/>
  <c r="N3478" i="3"/>
  <c r="K3479" i="3"/>
  <c r="N3481" i="3"/>
  <c r="M3481" i="3"/>
  <c r="L3481" i="3"/>
  <c r="L3486" i="3"/>
  <c r="K3486" i="3"/>
  <c r="N3486" i="3"/>
  <c r="K3487" i="3"/>
  <c r="N3489" i="3"/>
  <c r="M3489" i="3"/>
  <c r="L3489" i="3"/>
  <c r="K3495" i="3"/>
  <c r="N3497" i="3"/>
  <c r="M3497" i="3"/>
  <c r="L3497" i="3"/>
  <c r="L3502" i="3"/>
  <c r="K3502" i="3"/>
  <c r="N3502" i="3"/>
  <c r="K3503" i="3"/>
  <c r="L3510" i="3"/>
  <c r="K3510" i="3"/>
  <c r="N3510" i="3"/>
  <c r="K3511" i="3"/>
  <c r="K3519" i="3"/>
  <c r="L3526" i="3"/>
  <c r="K3526" i="3"/>
  <c r="N3526" i="3"/>
  <c r="K3527" i="3"/>
  <c r="N3529" i="3"/>
  <c r="M3529" i="3"/>
  <c r="L3529" i="3"/>
  <c r="L3534" i="3"/>
  <c r="K3534" i="3"/>
  <c r="N3534" i="3"/>
  <c r="K3535" i="3"/>
  <c r="N3537" i="3"/>
  <c r="M3537" i="3"/>
  <c r="L3537" i="3"/>
  <c r="K3542" i="3"/>
  <c r="K3543" i="3"/>
  <c r="N3545" i="3"/>
  <c r="M3545" i="3"/>
  <c r="L3545" i="3"/>
  <c r="L3550" i="3"/>
  <c r="K3550" i="3"/>
  <c r="N3550" i="3"/>
  <c r="N3553" i="3"/>
  <c r="M3553" i="3"/>
  <c r="L3553" i="3"/>
  <c r="K3559" i="3"/>
  <c r="N3561" i="3"/>
  <c r="M3561" i="3"/>
  <c r="L3561" i="3"/>
  <c r="L3566" i="3"/>
  <c r="K3566" i="3"/>
  <c r="N3566" i="3"/>
  <c r="K3567" i="3"/>
  <c r="L3574" i="3"/>
  <c r="K3574" i="3"/>
  <c r="N3574" i="3"/>
  <c r="K3583" i="3"/>
  <c r="L3590" i="3"/>
  <c r="K3590" i="3"/>
  <c r="N3590" i="3"/>
  <c r="K3591" i="3"/>
  <c r="N3593" i="3"/>
  <c r="M3593" i="3"/>
  <c r="L3593" i="3"/>
  <c r="K3599" i="3"/>
  <c r="L3606" i="3"/>
  <c r="K3606" i="3"/>
  <c r="N3606" i="3"/>
  <c r="N3609" i="3"/>
  <c r="M3609" i="3"/>
  <c r="L3609" i="3"/>
  <c r="K3615" i="3"/>
  <c r="N3617" i="3"/>
  <c r="M3617" i="3"/>
  <c r="L3617" i="3"/>
  <c r="L3622" i="3"/>
  <c r="K3622" i="3"/>
  <c r="N3622" i="3"/>
  <c r="N3625" i="3"/>
  <c r="M3625" i="3"/>
  <c r="L3625" i="3"/>
  <c r="L3630" i="3"/>
  <c r="K3630" i="3"/>
  <c r="N3630" i="3"/>
  <c r="L3638" i="3"/>
  <c r="K3638" i="3"/>
  <c r="N3638" i="3"/>
  <c r="K3639" i="3"/>
  <c r="L3646" i="3"/>
  <c r="K3646" i="3"/>
  <c r="N3646" i="3"/>
  <c r="K3647" i="3"/>
  <c r="L3654" i="3"/>
  <c r="K3654" i="3"/>
  <c r="N3654" i="3"/>
  <c r="K3655" i="3"/>
  <c r="N3657" i="3"/>
  <c r="M3657" i="3"/>
  <c r="L3657" i="3"/>
  <c r="N3662" i="3"/>
  <c r="K3663" i="3"/>
  <c r="L3665" i="3"/>
  <c r="L3670" i="3"/>
  <c r="K3670" i="3"/>
  <c r="N3670" i="3"/>
  <c r="N3673" i="3"/>
  <c r="M3673" i="3"/>
  <c r="L3673" i="3"/>
  <c r="K3679" i="3"/>
  <c r="N3681" i="3"/>
  <c r="M3681" i="3"/>
  <c r="L3681" i="3"/>
  <c r="L3686" i="3"/>
  <c r="K3686" i="3"/>
  <c r="N3686" i="3"/>
  <c r="N3689" i="3"/>
  <c r="M3689" i="3"/>
  <c r="L3689" i="3"/>
  <c r="L3694" i="3"/>
  <c r="K3694" i="3"/>
  <c r="N3694" i="3"/>
  <c r="L3702" i="3"/>
  <c r="K3702" i="3"/>
  <c r="N3702" i="3"/>
  <c r="K3703" i="3"/>
  <c r="L3710" i="3"/>
  <c r="K3710" i="3"/>
  <c r="N3710" i="3"/>
  <c r="L3718" i="3"/>
  <c r="K3718" i="3"/>
  <c r="N3718" i="3"/>
  <c r="K3719" i="3"/>
  <c r="N3721" i="3"/>
  <c r="M3721" i="3"/>
  <c r="L3721" i="3"/>
  <c r="K3727" i="3"/>
  <c r="N3729" i="3"/>
  <c r="M3729" i="3"/>
  <c r="L3729" i="3"/>
  <c r="L3734" i="3"/>
  <c r="K3734" i="3"/>
  <c r="N3734" i="3"/>
  <c r="N3737" i="3"/>
  <c r="M3737" i="3"/>
  <c r="L3737" i="3"/>
  <c r="K3743" i="3"/>
  <c r="N3745" i="3"/>
  <c r="M3745" i="3"/>
  <c r="L3745" i="3"/>
  <c r="L3750" i="3"/>
  <c r="K3750" i="3"/>
  <c r="N3750" i="3"/>
  <c r="N3753" i="3"/>
  <c r="M3753" i="3"/>
  <c r="L3753" i="3"/>
  <c r="K3759" i="3"/>
  <c r="L3766" i="3"/>
  <c r="K3766" i="3"/>
  <c r="N3766" i="3"/>
  <c r="L3774" i="3"/>
  <c r="K3774" i="3"/>
  <c r="N3774" i="3"/>
  <c r="K3775" i="3"/>
  <c r="L3782" i="3"/>
  <c r="K3782" i="3"/>
  <c r="N3782" i="3"/>
  <c r="K3783" i="3"/>
  <c r="N3785" i="3"/>
  <c r="M3785" i="3"/>
  <c r="L3785" i="3"/>
  <c r="L3790" i="3"/>
  <c r="K3790" i="3"/>
  <c r="N3790" i="3"/>
  <c r="K3791" i="3"/>
  <c r="K3799" i="3"/>
  <c r="N3801" i="3"/>
  <c r="M3801" i="3"/>
  <c r="L3801" i="3"/>
  <c r="L3806" i="3"/>
  <c r="K3806" i="3"/>
  <c r="N3806" i="3"/>
  <c r="N3809" i="3"/>
  <c r="M3809" i="3"/>
  <c r="L3809" i="3"/>
  <c r="K3815" i="3"/>
  <c r="N3817" i="3"/>
  <c r="M3817" i="3"/>
  <c r="L3817" i="3"/>
  <c r="K3823" i="3"/>
  <c r="L3830" i="3"/>
  <c r="K3830" i="3"/>
  <c r="N3830" i="3"/>
  <c r="L3838" i="3"/>
  <c r="K3838" i="3"/>
  <c r="N3838" i="3"/>
  <c r="K3839" i="3"/>
  <c r="N3841" i="3"/>
  <c r="M3841" i="3"/>
  <c r="L3841" i="3"/>
  <c r="L3846" i="3"/>
  <c r="K3846" i="3"/>
  <c r="N3846" i="3"/>
  <c r="N3849" i="3"/>
  <c r="M3849" i="3"/>
  <c r="L3849" i="3"/>
  <c r="L3854" i="3"/>
  <c r="K3854" i="3"/>
  <c r="N3854" i="3"/>
  <c r="K3855" i="3"/>
  <c r="L3862" i="3"/>
  <c r="K3862" i="3"/>
  <c r="N3862" i="3"/>
  <c r="N3873" i="3"/>
  <c r="M3873" i="3"/>
  <c r="L3873" i="3"/>
  <c r="L3878" i="3"/>
  <c r="K3878" i="3"/>
  <c r="N3878" i="3"/>
  <c r="N3881" i="3"/>
  <c r="M3881" i="3"/>
  <c r="L3881" i="3"/>
  <c r="K3887" i="3"/>
  <c r="N3889" i="3"/>
  <c r="M3889" i="3"/>
  <c r="L3889" i="3"/>
  <c r="L3894" i="3"/>
  <c r="K3894" i="3"/>
  <c r="N3894" i="3"/>
  <c r="K3895" i="3"/>
  <c r="L3902" i="3"/>
  <c r="K3902" i="3"/>
  <c r="N3902" i="3"/>
  <c r="N3905" i="3"/>
  <c r="M3905" i="3"/>
  <c r="L3905" i="3"/>
  <c r="L3910" i="3"/>
  <c r="K3910" i="3"/>
  <c r="N3910" i="3"/>
  <c r="K3911" i="3"/>
  <c r="N3913" i="3"/>
  <c r="M3913" i="3"/>
  <c r="L3913" i="3"/>
  <c r="L3918" i="3"/>
  <c r="K3918" i="3"/>
  <c r="N3918" i="3"/>
  <c r="N3921" i="3"/>
  <c r="M3921" i="3"/>
  <c r="L3921" i="3"/>
  <c r="L3926" i="3"/>
  <c r="K3926" i="3"/>
  <c r="N3926" i="3"/>
  <c r="L3934" i="3"/>
  <c r="K3934" i="3"/>
  <c r="N3934" i="3"/>
  <c r="K3935" i="3"/>
  <c r="N3937" i="3"/>
  <c r="M3937" i="3"/>
  <c r="L3937" i="3"/>
  <c r="L3942" i="3"/>
  <c r="K3942" i="3"/>
  <c r="N3942" i="3"/>
  <c r="N3945" i="3"/>
  <c r="M3945" i="3"/>
  <c r="L3945" i="3"/>
  <c r="K3951" i="3"/>
  <c r="L3953" i="3"/>
  <c r="L3958" i="3"/>
  <c r="K3958" i="3"/>
  <c r="N3958" i="3"/>
  <c r="N3961" i="3"/>
  <c r="M3961" i="3"/>
  <c r="L3961" i="3"/>
  <c r="L3966" i="3"/>
  <c r="K3966" i="3"/>
  <c r="N3966" i="3"/>
  <c r="K3967" i="3"/>
  <c r="L3974" i="3"/>
  <c r="K3974" i="3"/>
  <c r="N3974" i="3"/>
  <c r="K3975" i="3"/>
  <c r="N3977" i="3"/>
  <c r="K3983" i="3"/>
  <c r="N3985" i="3"/>
  <c r="M3985" i="3"/>
  <c r="L3985" i="3"/>
  <c r="K3990" i="3"/>
  <c r="L3998" i="3"/>
  <c r="K3998" i="3"/>
  <c r="N3998" i="3"/>
  <c r="L4006" i="3"/>
  <c r="K4006" i="3"/>
  <c r="N4006" i="3"/>
  <c r="N4009" i="3"/>
  <c r="M4009" i="3"/>
  <c r="L4009" i="3"/>
  <c r="L4014" i="3"/>
  <c r="K4014" i="3"/>
  <c r="N4014" i="3"/>
  <c r="K4015" i="3"/>
  <c r="L4022" i="3"/>
  <c r="K4022" i="3"/>
  <c r="N4022" i="3"/>
  <c r="N4025" i="3"/>
  <c r="M4025" i="3"/>
  <c r="L4025" i="3"/>
  <c r="L4030" i="3"/>
  <c r="K4030" i="3"/>
  <c r="N4030" i="3"/>
  <c r="K4031" i="3"/>
  <c r="N4033" i="3"/>
  <c r="M4033" i="3"/>
  <c r="L4033" i="3"/>
  <c r="L4038" i="3"/>
  <c r="K4038" i="3"/>
  <c r="N4038" i="3"/>
  <c r="K4039" i="3"/>
  <c r="N4041" i="3"/>
  <c r="M4041" i="3"/>
  <c r="L4041" i="3"/>
  <c r="K4047" i="3"/>
  <c r="L4070" i="3"/>
  <c r="K4070" i="3"/>
  <c r="N4070" i="3"/>
  <c r="N4073" i="3"/>
  <c r="M4073" i="3"/>
  <c r="L4073" i="3"/>
  <c r="K4079" i="3"/>
  <c r="N4081" i="3"/>
  <c r="M4081" i="3"/>
  <c r="L4081" i="3"/>
  <c r="L4086" i="3"/>
  <c r="K4086" i="3"/>
  <c r="N4086" i="3"/>
  <c r="N4089" i="3"/>
  <c r="M4089" i="3"/>
  <c r="L4089" i="3"/>
  <c r="L4094" i="3"/>
  <c r="K4094" i="3"/>
  <c r="N4094" i="3"/>
  <c r="K4095" i="3"/>
  <c r="N4097" i="3"/>
  <c r="M4097" i="3"/>
  <c r="L4097" i="3"/>
  <c r="L4102" i="3"/>
  <c r="K4102" i="3"/>
  <c r="N4102" i="3"/>
  <c r="K4103" i="3"/>
  <c r="N4105" i="3"/>
  <c r="M4105" i="3"/>
  <c r="L4105" i="3"/>
  <c r="K4111" i="3"/>
  <c r="N4113" i="3"/>
  <c r="L4134" i="3"/>
  <c r="K4134" i="3"/>
  <c r="N4134" i="3"/>
  <c r="N4137" i="3"/>
  <c r="M4137" i="3"/>
  <c r="L4137" i="3"/>
  <c r="K4143" i="3"/>
  <c r="L4150" i="3"/>
  <c r="K4150" i="3"/>
  <c r="N4150" i="3"/>
  <c r="N4153" i="3"/>
  <c r="M4153" i="3"/>
  <c r="L4153" i="3"/>
  <c r="L4158" i="3"/>
  <c r="K4158" i="3"/>
  <c r="N4158" i="3"/>
  <c r="K4159" i="3"/>
  <c r="N4161" i="3"/>
  <c r="M4161" i="3"/>
  <c r="L4161" i="3"/>
  <c r="L4166" i="3"/>
  <c r="K4166" i="3"/>
  <c r="N4166" i="3"/>
  <c r="K4167" i="3"/>
  <c r="N4169" i="3"/>
  <c r="M4169" i="3"/>
  <c r="L4169" i="3"/>
  <c r="K4175" i="3"/>
  <c r="N4177" i="3"/>
  <c r="M4177" i="3"/>
  <c r="L4177" i="3"/>
  <c r="L4182" i="3"/>
  <c r="K4182" i="3"/>
  <c r="N4182" i="3"/>
  <c r="N4201" i="3"/>
  <c r="M4201" i="3"/>
  <c r="L4201" i="3"/>
  <c r="K4206" i="3"/>
  <c r="K4207" i="3"/>
  <c r="N4209" i="3"/>
  <c r="M4209" i="3"/>
  <c r="L4209" i="3"/>
  <c r="K4215" i="3"/>
  <c r="L4222" i="3"/>
  <c r="K4222" i="3"/>
  <c r="N4222" i="3"/>
  <c r="K4223" i="3"/>
  <c r="N4225" i="3"/>
  <c r="M4225" i="3"/>
  <c r="L4225" i="3"/>
  <c r="L4230" i="3"/>
  <c r="K4230" i="3"/>
  <c r="N4230" i="3"/>
  <c r="K4231" i="3"/>
  <c r="N4233" i="3"/>
  <c r="M4233" i="3"/>
  <c r="L4233" i="3"/>
  <c r="N4241" i="3"/>
  <c r="M4241" i="3"/>
  <c r="L4241" i="3"/>
  <c r="L4246" i="3"/>
  <c r="K4246" i="3"/>
  <c r="N4246" i="3"/>
  <c r="K4247" i="3"/>
  <c r="L4254" i="3"/>
  <c r="K4254" i="3"/>
  <c r="N4254" i="3"/>
  <c r="L4262" i="3"/>
  <c r="K4262" i="3"/>
  <c r="N4262" i="3"/>
  <c r="L4270" i="3"/>
  <c r="K4270" i="3"/>
  <c r="N4270" i="3"/>
  <c r="K4271" i="3"/>
  <c r="N4273" i="3"/>
  <c r="M4273" i="3"/>
  <c r="L4273" i="3"/>
  <c r="L4278" i="3"/>
  <c r="K4278" i="3"/>
  <c r="N4278" i="3"/>
  <c r="K4279" i="3"/>
  <c r="L4286" i="3"/>
  <c r="K4286" i="3"/>
  <c r="N4286" i="3"/>
  <c r="K4287" i="3"/>
  <c r="N4289" i="3"/>
  <c r="M4289" i="3"/>
  <c r="L4289" i="3"/>
  <c r="L4294" i="3"/>
  <c r="K4294" i="3"/>
  <c r="N4294" i="3"/>
  <c r="K4295" i="3"/>
  <c r="N4297" i="3"/>
  <c r="M4297" i="3"/>
  <c r="L4297" i="3"/>
  <c r="L4302" i="3"/>
  <c r="K4302" i="3"/>
  <c r="N4302" i="3"/>
  <c r="N4305" i="3"/>
  <c r="M4305" i="3"/>
  <c r="L4305" i="3"/>
  <c r="N4310" i="3"/>
  <c r="N4313" i="3"/>
  <c r="M4313" i="3"/>
  <c r="L4313" i="3"/>
  <c r="L4318" i="3"/>
  <c r="K4318" i="3"/>
  <c r="N4318" i="3"/>
  <c r="K4327" i="3"/>
  <c r="N4337" i="3"/>
  <c r="M4337" i="3"/>
  <c r="L4337" i="3"/>
  <c r="L4342" i="3"/>
  <c r="K4342" i="3"/>
  <c r="N4342" i="3"/>
  <c r="K4343" i="3"/>
  <c r="L4350" i="3"/>
  <c r="K4350" i="3"/>
  <c r="N4350" i="3"/>
  <c r="K4351" i="3"/>
  <c r="N4353" i="3"/>
  <c r="M4353" i="3"/>
  <c r="L4353" i="3"/>
  <c r="L4358" i="3"/>
  <c r="K4358" i="3"/>
  <c r="N4358" i="3"/>
  <c r="K4359" i="3"/>
  <c r="N4361" i="3"/>
  <c r="L4366" i="3"/>
  <c r="K4366" i="3"/>
  <c r="N4366" i="3"/>
  <c r="N4369" i="3"/>
  <c r="M4369" i="3"/>
  <c r="L4369" i="3"/>
  <c r="N4374" i="3"/>
  <c r="N4377" i="3"/>
  <c r="M4377" i="3"/>
  <c r="L4377" i="3"/>
  <c r="L4382" i="3"/>
  <c r="K4382" i="3"/>
  <c r="N4382" i="3"/>
  <c r="M4385" i="3"/>
  <c r="K4391" i="3"/>
  <c r="K4406" i="3"/>
  <c r="N4409" i="3"/>
  <c r="K4409" i="3"/>
  <c r="K4422" i="3"/>
  <c r="N4425" i="3"/>
  <c r="K4425" i="3"/>
  <c r="M4425" i="3"/>
  <c r="K4438" i="3"/>
  <c r="N4455" i="3"/>
  <c r="M4455" i="3"/>
  <c r="L4455" i="3"/>
  <c r="K4455" i="3"/>
  <c r="L4460" i="3"/>
  <c r="M4460" i="3"/>
  <c r="K4460" i="3"/>
  <c r="K4473" i="3"/>
  <c r="L4476" i="3"/>
  <c r="M4476" i="3"/>
  <c r="K4476" i="3"/>
  <c r="N4487" i="3"/>
  <c r="M4487" i="3"/>
  <c r="L4487" i="3"/>
  <c r="K4487" i="3"/>
  <c r="N4489" i="3"/>
  <c r="K4489" i="3"/>
  <c r="M4489" i="3"/>
  <c r="L4492" i="3"/>
  <c r="M4492" i="3"/>
  <c r="K4492" i="3"/>
  <c r="N4503" i="3"/>
  <c r="M4503" i="3"/>
  <c r="L4503" i="3"/>
  <c r="K4503" i="3"/>
  <c r="L4508" i="3"/>
  <c r="M4508" i="3"/>
  <c r="K4508" i="3"/>
  <c r="N4521" i="3"/>
  <c r="K4521" i="3"/>
  <c r="M4521" i="3"/>
  <c r="L4524" i="3"/>
  <c r="M4524" i="3"/>
  <c r="K4524" i="3"/>
  <c r="N4537" i="3"/>
  <c r="K4537" i="3"/>
  <c r="M4537" i="3"/>
  <c r="N4551" i="3"/>
  <c r="M4551" i="3"/>
  <c r="L4551" i="3"/>
  <c r="K4551" i="3"/>
  <c r="N4553" i="3"/>
  <c r="K4553" i="3"/>
  <c r="M4553" i="3"/>
  <c r="L4556" i="3"/>
  <c r="M4556" i="3"/>
  <c r="K4556" i="3"/>
  <c r="N4569" i="3"/>
  <c r="K4569" i="3"/>
  <c r="M4569" i="3"/>
  <c r="L4572" i="3"/>
  <c r="M4572" i="3"/>
  <c r="K4572" i="3"/>
  <c r="K2612" i="3"/>
  <c r="M2612" i="3" s="1"/>
  <c r="M2618" i="3"/>
  <c r="K2620" i="3"/>
  <c r="M2622" i="3"/>
  <c r="M2638" i="3"/>
  <c r="K2640" i="3"/>
  <c r="M2640" i="3" s="1"/>
  <c r="K2656" i="3"/>
  <c r="M2656" i="3" s="1"/>
  <c r="K2660" i="3"/>
  <c r="M2660" i="3" s="1"/>
  <c r="M2670" i="3"/>
  <c r="M2674" i="3"/>
  <c r="K2676" i="3"/>
  <c r="M2676" i="3" s="1"/>
  <c r="M2678" i="3"/>
  <c r="M2682" i="3"/>
  <c r="M2686" i="3"/>
  <c r="M2702" i="3"/>
  <c r="M2706" i="3"/>
  <c r="K2712" i="3"/>
  <c r="M2712" i="3" s="1"/>
  <c r="L2730" i="3"/>
  <c r="N2730" i="3" s="1"/>
  <c r="L2731" i="3"/>
  <c r="N2731" i="3" s="1"/>
  <c r="L2740" i="3"/>
  <c r="N2740" i="3" s="1"/>
  <c r="L2741" i="3"/>
  <c r="N2741" i="3" s="1"/>
  <c r="L2744" i="3"/>
  <c r="N2744" i="3" s="1"/>
  <c r="L2750" i="3"/>
  <c r="N2750" i="3" s="1"/>
  <c r="L2752" i="3"/>
  <c r="N2752" i="3" s="1"/>
  <c r="L2753" i="3"/>
  <c r="N2753" i="3" s="1"/>
  <c r="L2754" i="3"/>
  <c r="N2754" i="3" s="1"/>
  <c r="L2758" i="3"/>
  <c r="N2758" i="3" s="1"/>
  <c r="L2760" i="3"/>
  <c r="N2760" i="3" s="1"/>
  <c r="L2763" i="3"/>
  <c r="N2763" i="3" s="1"/>
  <c r="L2764" i="3"/>
  <c r="N2764" i="3" s="1"/>
  <c r="L2766" i="3"/>
  <c r="N2766" i="3" s="1"/>
  <c r="L2769" i="3"/>
  <c r="N2769" i="3" s="1"/>
  <c r="L2776" i="3"/>
  <c r="N2776" i="3" s="1"/>
  <c r="L2779" i="3"/>
  <c r="N2779" i="3" s="1"/>
  <c r="L2782" i="3"/>
  <c r="N2782" i="3" s="1"/>
  <c r="L2784" i="3"/>
  <c r="N2784" i="3" s="1"/>
  <c r="L2787" i="3"/>
  <c r="N2787" i="3" s="1"/>
  <c r="L2790" i="3"/>
  <c r="N2790" i="3" s="1"/>
  <c r="L2792" i="3"/>
  <c r="N2792" i="3" s="1"/>
  <c r="L2793" i="3"/>
  <c r="N2793" i="3" s="1"/>
  <c r="L2795" i="3"/>
  <c r="N2795" i="3" s="1"/>
  <c r="L2798" i="3"/>
  <c r="N2798" i="3" s="1"/>
  <c r="L2800" i="3"/>
  <c r="N2800" i="3" s="1"/>
  <c r="L2806" i="3"/>
  <c r="N2806" i="3" s="1"/>
  <c r="L2808" i="3"/>
  <c r="N2808" i="3" s="1"/>
  <c r="L2814" i="3"/>
  <c r="N2814" i="3" s="1"/>
  <c r="L2820" i="3"/>
  <c r="N2820" i="3" s="1"/>
  <c r="L2824" i="3"/>
  <c r="N2824" i="3" s="1"/>
  <c r="L2825" i="3"/>
  <c r="N2825" i="3" s="1"/>
  <c r="L2828" i="3"/>
  <c r="N2828" i="3" s="1"/>
  <c r="L2829" i="3"/>
  <c r="N2829" i="3" s="1"/>
  <c r="L2837" i="3"/>
  <c r="N2837" i="3" s="1"/>
  <c r="L2838" i="3"/>
  <c r="N2838" i="3" s="1"/>
  <c r="L2841" i="3"/>
  <c r="N2841" i="3" s="1"/>
  <c r="L2844" i="3"/>
  <c r="N2844" i="3" s="1"/>
  <c r="L2847" i="3"/>
  <c r="N2847" i="3" s="1"/>
  <c r="L2851" i="3"/>
  <c r="N2851" i="3" s="1"/>
  <c r="L2855" i="3"/>
  <c r="N2855" i="3" s="1"/>
  <c r="L2859" i="3"/>
  <c r="N2859" i="3" s="1"/>
  <c r="L2863" i="3"/>
  <c r="N2863" i="3" s="1"/>
  <c r="L2866" i="3"/>
  <c r="N2866" i="3" s="1"/>
  <c r="L2879" i="3"/>
  <c r="N2879" i="3" s="1"/>
  <c r="L2883" i="3"/>
  <c r="N2883" i="3" s="1"/>
  <c r="L2887" i="3"/>
  <c r="N2887" i="3" s="1"/>
  <c r="L2891" i="3"/>
  <c r="N2891" i="3" s="1"/>
  <c r="L2895" i="3"/>
  <c r="N2895" i="3" s="1"/>
  <c r="L2911" i="3"/>
  <c r="N2911" i="3" s="1"/>
  <c r="L2914" i="3"/>
  <c r="N2914" i="3" s="1"/>
  <c r="L2916" i="3"/>
  <c r="N2916" i="3" s="1"/>
  <c r="L2917" i="3"/>
  <c r="N2917" i="3" s="1"/>
  <c r="L2919" i="3"/>
  <c r="N2919" i="3" s="1"/>
  <c r="L2921" i="3"/>
  <c r="N2921" i="3" s="1"/>
  <c r="L2923" i="3"/>
  <c r="N2923" i="3" s="1"/>
  <c r="L2925" i="3"/>
  <c r="N2925" i="3" s="1"/>
  <c r="L2931" i="3"/>
  <c r="N2931" i="3" s="1"/>
  <c r="L2932" i="3"/>
  <c r="N2932" i="3" s="1"/>
  <c r="L2933" i="3"/>
  <c r="N2933" i="3" s="1"/>
  <c r="L2935" i="3"/>
  <c r="N2935" i="3" s="1"/>
  <c r="L2938" i="3"/>
  <c r="N2938" i="3" s="1"/>
  <c r="L2942" i="3"/>
  <c r="N2942" i="3" s="1"/>
  <c r="L2946" i="3"/>
  <c r="N2946" i="3" s="1"/>
  <c r="L2950" i="3"/>
  <c r="N2950" i="3" s="1"/>
  <c r="L2966" i="3"/>
  <c r="N2966" i="3" s="1"/>
  <c r="L2969" i="3"/>
  <c r="N2969" i="3" s="1"/>
  <c r="L2971" i="3"/>
  <c r="N2971" i="3" s="1"/>
  <c r="L2973" i="3"/>
  <c r="N2973" i="3" s="1"/>
  <c r="L2976" i="3"/>
  <c r="N2976" i="3" s="1"/>
  <c r="L2980" i="3"/>
  <c r="N2980" i="3" s="1"/>
  <c r="M2996" i="3"/>
  <c r="L2998" i="3"/>
  <c r="K2998" i="3"/>
  <c r="M2998" i="3" s="1"/>
  <c r="N2998" i="3"/>
  <c r="M3000" i="3"/>
  <c r="L3006" i="3"/>
  <c r="K3006" i="3"/>
  <c r="M3006" i="3" s="1"/>
  <c r="N3006" i="3"/>
  <c r="L3022" i="3"/>
  <c r="K3022" i="3"/>
  <c r="M3022" i="3" s="1"/>
  <c r="N3022" i="3"/>
  <c r="M3028" i="3"/>
  <c r="M3032" i="3"/>
  <c r="M3048" i="3"/>
  <c r="L3054" i="3"/>
  <c r="K3054" i="3"/>
  <c r="M3054" i="3" s="1"/>
  <c r="N3054" i="3"/>
  <c r="L3066" i="3"/>
  <c r="L3070" i="3"/>
  <c r="K3070" i="3"/>
  <c r="M3070" i="3" s="1"/>
  <c r="N3070" i="3"/>
  <c r="M3080" i="3"/>
  <c r="L3086" i="3"/>
  <c r="K3086" i="3"/>
  <c r="M3086" i="3" s="1"/>
  <c r="N3086" i="3"/>
  <c r="M3088" i="3"/>
  <c r="M3096" i="3"/>
  <c r="L3102" i="3"/>
  <c r="K3102" i="3"/>
  <c r="M3102" i="3" s="1"/>
  <c r="N3102" i="3"/>
  <c r="L3106" i="3"/>
  <c r="K3106" i="3"/>
  <c r="M3106" i="3" s="1"/>
  <c r="N3106" i="3"/>
  <c r="L3110" i="3"/>
  <c r="K3110" i="3"/>
  <c r="M3110" i="3" s="1"/>
  <c r="N3110" i="3"/>
  <c r="M3112" i="3"/>
  <c r="M3116" i="3"/>
  <c r="L3118" i="3"/>
  <c r="K3118" i="3"/>
  <c r="M3118" i="3" s="1"/>
  <c r="N3118" i="3"/>
  <c r="N3126" i="3"/>
  <c r="M3140" i="3"/>
  <c r="M3144" i="3"/>
  <c r="L3146" i="3"/>
  <c r="K3146" i="3"/>
  <c r="N3146" i="3"/>
  <c r="M3148" i="3"/>
  <c r="N3150" i="3"/>
  <c r="M3152" i="3"/>
  <c r="L3154" i="3"/>
  <c r="K3154" i="3"/>
  <c r="N3154" i="3"/>
  <c r="M3156" i="3"/>
  <c r="L3158" i="3"/>
  <c r="K3158" i="3"/>
  <c r="N3158" i="3"/>
  <c r="M3160" i="3"/>
  <c r="L3162" i="3"/>
  <c r="K3162" i="3"/>
  <c r="N3162" i="3"/>
  <c r="M3164" i="3"/>
  <c r="L3166" i="3"/>
  <c r="K3166" i="3"/>
  <c r="N3166" i="3"/>
  <c r="M3168" i="3"/>
  <c r="K3170" i="3"/>
  <c r="M3172" i="3"/>
  <c r="L3174" i="3"/>
  <c r="K3174" i="3"/>
  <c r="N3174" i="3"/>
  <c r="M3176" i="3"/>
  <c r="L3178" i="3"/>
  <c r="K3178" i="3"/>
  <c r="N3178" i="3"/>
  <c r="M3180" i="3"/>
  <c r="L3182" i="3"/>
  <c r="K3182" i="3"/>
  <c r="N3182" i="3"/>
  <c r="L3186" i="3"/>
  <c r="K3186" i="3"/>
  <c r="N3186" i="3"/>
  <c r="M3188" i="3"/>
  <c r="M3192" i="3"/>
  <c r="L3194" i="3"/>
  <c r="K3194" i="3"/>
  <c r="N3194" i="3"/>
  <c r="M3196" i="3"/>
  <c r="M3200" i="3"/>
  <c r="L3202" i="3"/>
  <c r="K3202" i="3"/>
  <c r="N3202" i="3"/>
  <c r="M3204" i="3"/>
  <c r="L3206" i="3"/>
  <c r="K3206" i="3"/>
  <c r="N3206" i="3"/>
  <c r="M3208" i="3"/>
  <c r="M3212" i="3"/>
  <c r="L3214" i="3"/>
  <c r="K3214" i="3"/>
  <c r="N3214" i="3"/>
  <c r="M3216" i="3"/>
  <c r="L3218" i="3"/>
  <c r="K3218" i="3"/>
  <c r="N3218" i="3"/>
  <c r="M3220" i="3"/>
  <c r="L3222" i="3"/>
  <c r="K3222" i="3"/>
  <c r="N3222" i="3"/>
  <c r="M3224" i="3"/>
  <c r="K3226" i="3"/>
  <c r="M3228" i="3"/>
  <c r="L3230" i="3"/>
  <c r="K3230" i="3"/>
  <c r="N3230" i="3"/>
  <c r="M3232" i="3"/>
  <c r="K3234" i="3"/>
  <c r="M3236" i="3"/>
  <c r="L3238" i="3"/>
  <c r="K3238" i="3"/>
  <c r="N3238" i="3"/>
  <c r="M3240" i="3"/>
  <c r="L3242" i="3"/>
  <c r="K3242" i="3"/>
  <c r="N3242" i="3"/>
  <c r="M3244" i="3"/>
  <c r="L3246" i="3"/>
  <c r="K3246" i="3"/>
  <c r="N3246" i="3"/>
  <c r="M3248" i="3"/>
  <c r="L3250" i="3"/>
  <c r="K3250" i="3"/>
  <c r="N3250" i="3"/>
  <c r="M3252" i="3"/>
  <c r="N3259" i="3"/>
  <c r="M3259" i="3"/>
  <c r="L3259" i="3"/>
  <c r="M3260" i="3"/>
  <c r="L3264" i="3"/>
  <c r="K3264" i="3"/>
  <c r="N3264" i="3"/>
  <c r="N3267" i="3"/>
  <c r="M3267" i="3"/>
  <c r="L3267" i="3"/>
  <c r="M3268" i="3"/>
  <c r="L3272" i="3"/>
  <c r="K3272" i="3"/>
  <c r="N3272" i="3"/>
  <c r="K3273" i="3"/>
  <c r="N3275" i="3"/>
  <c r="M3275" i="3"/>
  <c r="L3275" i="3"/>
  <c r="M3276" i="3"/>
  <c r="L3280" i="3"/>
  <c r="K3280" i="3"/>
  <c r="N3280" i="3"/>
  <c r="K3281" i="3"/>
  <c r="N3283" i="3"/>
  <c r="M3283" i="3"/>
  <c r="L3283" i="3"/>
  <c r="L3288" i="3"/>
  <c r="K3288" i="3"/>
  <c r="N3288" i="3"/>
  <c r="K3289" i="3"/>
  <c r="M3292" i="3"/>
  <c r="K3296" i="3"/>
  <c r="K3297" i="3"/>
  <c r="N3299" i="3"/>
  <c r="M3299" i="3"/>
  <c r="L3299" i="3"/>
  <c r="M3300" i="3"/>
  <c r="L3304" i="3"/>
  <c r="K3304" i="3"/>
  <c r="N3304" i="3"/>
  <c r="K3305" i="3"/>
  <c r="N3307" i="3"/>
  <c r="M3307" i="3"/>
  <c r="L3307" i="3"/>
  <c r="M3308" i="3"/>
  <c r="K3321" i="3"/>
  <c r="N3323" i="3"/>
  <c r="M3323" i="3"/>
  <c r="L3323" i="3"/>
  <c r="M3324" i="3"/>
  <c r="L3328" i="3"/>
  <c r="K3328" i="3"/>
  <c r="N3328" i="3"/>
  <c r="N3331" i="3"/>
  <c r="M3331" i="3"/>
  <c r="L3331" i="3"/>
  <c r="M3332" i="3"/>
  <c r="L3336" i="3"/>
  <c r="K3336" i="3"/>
  <c r="N3336" i="3"/>
  <c r="N3339" i="3"/>
  <c r="M3339" i="3"/>
  <c r="L3339" i="3"/>
  <c r="M3340" i="3"/>
  <c r="L3344" i="3"/>
  <c r="K3344" i="3"/>
  <c r="N3344" i="3"/>
  <c r="K3345" i="3"/>
  <c r="N3347" i="3"/>
  <c r="M3347" i="3"/>
  <c r="L3347" i="3"/>
  <c r="M3348" i="3"/>
  <c r="L3352" i="3"/>
  <c r="K3352" i="3"/>
  <c r="N3352" i="3"/>
  <c r="K3353" i="3"/>
  <c r="N3355" i="3"/>
  <c r="M3355" i="3"/>
  <c r="L3355" i="3"/>
  <c r="L3360" i="3"/>
  <c r="K3360" i="3"/>
  <c r="N3360" i="3"/>
  <c r="K3361" i="3"/>
  <c r="M3364" i="3"/>
  <c r="K3369" i="3"/>
  <c r="N3371" i="3"/>
  <c r="M3371" i="3"/>
  <c r="L3371" i="3"/>
  <c r="K3376" i="3"/>
  <c r="K3377" i="3"/>
  <c r="N3379" i="3"/>
  <c r="M3379" i="3"/>
  <c r="L3379" i="3"/>
  <c r="M3380" i="3"/>
  <c r="L3384" i="3"/>
  <c r="K3384" i="3"/>
  <c r="N3384" i="3"/>
  <c r="M3388" i="3"/>
  <c r="L3392" i="3"/>
  <c r="K3392" i="3"/>
  <c r="N3392" i="3"/>
  <c r="N3395" i="3"/>
  <c r="M3395" i="3"/>
  <c r="L3395" i="3"/>
  <c r="M3396" i="3"/>
  <c r="L3400" i="3"/>
  <c r="K3400" i="3"/>
  <c r="N3400" i="3"/>
  <c r="N3403" i="3"/>
  <c r="M3403" i="3"/>
  <c r="L3403" i="3"/>
  <c r="M3404" i="3"/>
  <c r="L3408" i="3"/>
  <c r="K3408" i="3"/>
  <c r="N3408" i="3"/>
  <c r="K3409" i="3"/>
  <c r="N3411" i="3"/>
  <c r="M3411" i="3"/>
  <c r="L3411" i="3"/>
  <c r="M3412" i="3"/>
  <c r="L3416" i="3"/>
  <c r="K3416" i="3"/>
  <c r="N3416" i="3"/>
  <c r="N3419" i="3"/>
  <c r="M3419" i="3"/>
  <c r="L3419" i="3"/>
  <c r="L3424" i="3"/>
  <c r="K3424" i="3"/>
  <c r="N3424" i="3"/>
  <c r="K3425" i="3"/>
  <c r="L3427" i="3"/>
  <c r="M3428" i="3"/>
  <c r="L3432" i="3"/>
  <c r="K3432" i="3"/>
  <c r="N3432" i="3"/>
  <c r="K3433" i="3"/>
  <c r="K3441" i="3"/>
  <c r="N3443" i="3"/>
  <c r="M3443" i="3"/>
  <c r="L3443" i="3"/>
  <c r="M3444" i="3"/>
  <c r="L3448" i="3"/>
  <c r="K3448" i="3"/>
  <c r="N3448" i="3"/>
  <c r="N3451" i="3"/>
  <c r="M3451" i="3"/>
  <c r="L3451" i="3"/>
  <c r="L3456" i="3"/>
  <c r="K3456" i="3"/>
  <c r="N3456" i="3"/>
  <c r="N3459" i="3"/>
  <c r="M3459" i="3"/>
  <c r="L3459" i="3"/>
  <c r="M3460" i="3"/>
  <c r="L3464" i="3"/>
  <c r="K3464" i="3"/>
  <c r="N3464" i="3"/>
  <c r="K3465" i="3"/>
  <c r="N3467" i="3"/>
  <c r="M3467" i="3"/>
  <c r="L3467" i="3"/>
  <c r="M3468" i="3"/>
  <c r="L3472" i="3"/>
  <c r="K3472" i="3"/>
  <c r="N3472" i="3"/>
  <c r="M3476" i="3"/>
  <c r="K3481" i="3"/>
  <c r="M3484" i="3"/>
  <c r="L3488" i="3"/>
  <c r="K3488" i="3"/>
  <c r="N3488" i="3"/>
  <c r="K3489" i="3"/>
  <c r="K3497" i="3"/>
  <c r="N3499" i="3"/>
  <c r="M3499" i="3"/>
  <c r="L3499" i="3"/>
  <c r="M3500" i="3"/>
  <c r="N3507" i="3"/>
  <c r="M3507" i="3"/>
  <c r="L3507" i="3"/>
  <c r="M3508" i="3"/>
  <c r="L3512" i="3"/>
  <c r="K3512" i="3"/>
  <c r="N3512" i="3"/>
  <c r="N3515" i="3"/>
  <c r="M3515" i="3"/>
  <c r="L3515" i="3"/>
  <c r="L3520" i="3"/>
  <c r="K3520" i="3"/>
  <c r="N3520" i="3"/>
  <c r="N3523" i="3"/>
  <c r="M3523" i="3"/>
  <c r="L3523" i="3"/>
  <c r="M3524" i="3"/>
  <c r="L3528" i="3"/>
  <c r="K3528" i="3"/>
  <c r="N3528" i="3"/>
  <c r="K3529" i="3"/>
  <c r="N3531" i="3"/>
  <c r="M3531" i="3"/>
  <c r="L3531" i="3"/>
  <c r="L3536" i="3"/>
  <c r="K3536" i="3"/>
  <c r="N3536" i="3"/>
  <c r="K3537" i="3"/>
  <c r="M3540" i="3"/>
  <c r="N3544" i="3"/>
  <c r="K3545" i="3"/>
  <c r="M3548" i="3"/>
  <c r="K3553" i="3"/>
  <c r="K3561" i="3"/>
  <c r="N3563" i="3"/>
  <c r="M3563" i="3"/>
  <c r="L3563" i="3"/>
  <c r="M3564" i="3"/>
  <c r="N3568" i="3"/>
  <c r="N3571" i="3"/>
  <c r="M3572" i="3"/>
  <c r="L3576" i="3"/>
  <c r="K3576" i="3"/>
  <c r="N3576" i="3"/>
  <c r="N3579" i="3"/>
  <c r="M3579" i="3"/>
  <c r="L3579" i="3"/>
  <c r="N3587" i="3"/>
  <c r="M3587" i="3"/>
  <c r="L3587" i="3"/>
  <c r="M3588" i="3"/>
  <c r="L3592" i="3"/>
  <c r="K3592" i="3"/>
  <c r="N3592" i="3"/>
  <c r="K3593" i="3"/>
  <c r="N3595" i="3"/>
  <c r="M3595" i="3"/>
  <c r="L3595" i="3"/>
  <c r="M3596" i="3"/>
  <c r="L3600" i="3"/>
  <c r="K3600" i="3"/>
  <c r="N3600" i="3"/>
  <c r="K3601" i="3"/>
  <c r="M3604" i="3"/>
  <c r="L3608" i="3"/>
  <c r="K3608" i="3"/>
  <c r="N3608" i="3"/>
  <c r="K3609" i="3"/>
  <c r="M3612" i="3"/>
  <c r="K3617" i="3"/>
  <c r="M3620" i="3"/>
  <c r="L3624" i="3"/>
  <c r="K3624" i="3"/>
  <c r="N3624" i="3"/>
  <c r="K3625" i="3"/>
  <c r="N3627" i="3"/>
  <c r="M3627" i="3"/>
  <c r="L3627" i="3"/>
  <c r="M3628" i="3"/>
  <c r="L3632" i="3"/>
  <c r="K3632" i="3"/>
  <c r="N3632" i="3"/>
  <c r="M3636" i="3"/>
  <c r="N3643" i="3"/>
  <c r="M3643" i="3"/>
  <c r="L3643" i="3"/>
  <c r="M3644" i="3"/>
  <c r="L3648" i="3"/>
  <c r="K3648" i="3"/>
  <c r="N3648" i="3"/>
  <c r="N3651" i="3"/>
  <c r="M3651" i="3"/>
  <c r="L3651" i="3"/>
  <c r="L3656" i="3"/>
  <c r="K3656" i="3"/>
  <c r="N3656" i="3"/>
  <c r="K3657" i="3"/>
  <c r="N3659" i="3"/>
  <c r="M3659" i="3"/>
  <c r="L3659" i="3"/>
  <c r="M3660" i="3"/>
  <c r="L3664" i="3"/>
  <c r="K3664" i="3"/>
  <c r="N3664" i="3"/>
  <c r="K3665" i="3"/>
  <c r="M3668" i="3"/>
  <c r="L3672" i="3"/>
  <c r="K3672" i="3"/>
  <c r="N3672" i="3"/>
  <c r="K3673" i="3"/>
  <c r="M3676" i="3"/>
  <c r="K3681" i="3"/>
  <c r="M3684" i="3"/>
  <c r="L3688" i="3"/>
  <c r="K3688" i="3"/>
  <c r="N3688" i="3"/>
  <c r="K3689" i="3"/>
  <c r="N3691" i="3"/>
  <c r="M3691" i="3"/>
  <c r="L3691" i="3"/>
  <c r="M3692" i="3"/>
  <c r="L3696" i="3"/>
  <c r="K3696" i="3"/>
  <c r="N3696" i="3"/>
  <c r="M3699" i="3"/>
  <c r="L3699" i="3"/>
  <c r="M3700" i="3"/>
  <c r="K3704" i="3"/>
  <c r="N3707" i="3"/>
  <c r="M3707" i="3"/>
  <c r="L3707" i="3"/>
  <c r="M3708" i="3"/>
  <c r="L3712" i="3"/>
  <c r="K3712" i="3"/>
  <c r="N3712" i="3"/>
  <c r="N3715" i="3"/>
  <c r="M3715" i="3"/>
  <c r="L3715" i="3"/>
  <c r="L3720" i="3"/>
  <c r="K3720" i="3"/>
  <c r="N3720" i="3"/>
  <c r="K3721" i="3"/>
  <c r="N3723" i="3"/>
  <c r="M3723" i="3"/>
  <c r="L3723" i="3"/>
  <c r="M3724" i="3"/>
  <c r="L3728" i="3"/>
  <c r="K3728" i="3"/>
  <c r="N3728" i="3"/>
  <c r="M3732" i="3"/>
  <c r="L3736" i="3"/>
  <c r="K3736" i="3"/>
  <c r="N3736" i="3"/>
  <c r="K3737" i="3"/>
  <c r="K3745" i="3"/>
  <c r="M3748" i="3"/>
  <c r="L3752" i="3"/>
  <c r="K3752" i="3"/>
  <c r="N3752" i="3"/>
  <c r="K3753" i="3"/>
  <c r="N3755" i="3"/>
  <c r="M3755" i="3"/>
  <c r="L3755" i="3"/>
  <c r="M3756" i="3"/>
  <c r="L3760" i="3"/>
  <c r="K3760" i="3"/>
  <c r="N3760" i="3"/>
  <c r="M3763" i="3"/>
  <c r="L3763" i="3"/>
  <c r="M3764" i="3"/>
  <c r="L3768" i="3"/>
  <c r="K3768" i="3"/>
  <c r="N3768" i="3"/>
  <c r="N3771" i="3"/>
  <c r="M3771" i="3"/>
  <c r="L3771" i="3"/>
  <c r="M3772" i="3"/>
  <c r="L3776" i="3"/>
  <c r="K3776" i="3"/>
  <c r="N3776" i="3"/>
  <c r="N3779" i="3"/>
  <c r="M3779" i="3"/>
  <c r="L3779" i="3"/>
  <c r="M3780" i="3"/>
  <c r="L3784" i="3"/>
  <c r="K3784" i="3"/>
  <c r="N3784" i="3"/>
  <c r="K3785" i="3"/>
  <c r="N3787" i="3"/>
  <c r="M3787" i="3"/>
  <c r="L3787" i="3"/>
  <c r="M3788" i="3"/>
  <c r="M3796" i="3"/>
  <c r="K3800" i="3"/>
  <c r="K3801" i="3"/>
  <c r="M3804" i="3"/>
  <c r="L3808" i="3"/>
  <c r="K3808" i="3"/>
  <c r="N3808" i="3"/>
  <c r="K3809" i="3"/>
  <c r="L3816" i="3"/>
  <c r="K3816" i="3"/>
  <c r="N3816" i="3"/>
  <c r="K3817" i="3"/>
  <c r="N3819" i="3"/>
  <c r="M3819" i="3"/>
  <c r="L3819" i="3"/>
  <c r="N3827" i="3"/>
  <c r="M3827" i="3"/>
  <c r="L3827" i="3"/>
  <c r="M3828" i="3"/>
  <c r="L3832" i="3"/>
  <c r="K3832" i="3"/>
  <c r="N3832" i="3"/>
  <c r="N3835" i="3"/>
  <c r="M3835" i="3"/>
  <c r="L3835" i="3"/>
  <c r="M3836" i="3"/>
  <c r="L3840" i="3"/>
  <c r="K3840" i="3"/>
  <c r="N3840" i="3"/>
  <c r="K3841" i="3"/>
  <c r="N3843" i="3"/>
  <c r="M3843" i="3"/>
  <c r="L3843" i="3"/>
  <c r="M3844" i="3"/>
  <c r="K3849" i="3"/>
  <c r="N3851" i="3"/>
  <c r="M3851" i="3"/>
  <c r="L3851" i="3"/>
  <c r="M3852" i="3"/>
  <c r="N3859" i="3"/>
  <c r="M3859" i="3"/>
  <c r="L3859" i="3"/>
  <c r="M3860" i="3"/>
  <c r="L3864" i="3"/>
  <c r="K3864" i="3"/>
  <c r="N3864" i="3"/>
  <c r="M3868" i="3"/>
  <c r="K3873" i="3"/>
  <c r="M3876" i="3"/>
  <c r="L3880" i="3"/>
  <c r="K3880" i="3"/>
  <c r="N3880" i="3"/>
  <c r="K3881" i="3"/>
  <c r="M3884" i="3"/>
  <c r="L3888" i="3"/>
  <c r="K3888" i="3"/>
  <c r="N3888" i="3"/>
  <c r="K3889" i="3"/>
  <c r="N3891" i="3"/>
  <c r="M3891" i="3"/>
  <c r="L3891" i="3"/>
  <c r="L3896" i="3"/>
  <c r="K3896" i="3"/>
  <c r="N3896" i="3"/>
  <c r="N3899" i="3"/>
  <c r="M3899" i="3"/>
  <c r="L3899" i="3"/>
  <c r="M3900" i="3"/>
  <c r="L3904" i="3"/>
  <c r="K3904" i="3"/>
  <c r="N3904" i="3"/>
  <c r="N3907" i="3"/>
  <c r="M3907" i="3"/>
  <c r="L3907" i="3"/>
  <c r="M3908" i="3"/>
  <c r="N3915" i="3"/>
  <c r="M3915" i="3"/>
  <c r="L3915" i="3"/>
  <c r="M3916" i="3"/>
  <c r="N3923" i="3"/>
  <c r="M3923" i="3"/>
  <c r="L3923" i="3"/>
  <c r="L3928" i="3"/>
  <c r="K3928" i="3"/>
  <c r="N3928" i="3"/>
  <c r="M3932" i="3"/>
  <c r="L3936" i="3"/>
  <c r="M3940" i="3"/>
  <c r="L3944" i="3"/>
  <c r="K3944" i="3"/>
  <c r="N3944" i="3"/>
  <c r="N3947" i="3"/>
  <c r="M3947" i="3"/>
  <c r="L3947" i="3"/>
  <c r="M3948" i="3"/>
  <c r="N3955" i="3"/>
  <c r="M3955" i="3"/>
  <c r="L3955" i="3"/>
  <c r="L3960" i="3"/>
  <c r="K3960" i="3"/>
  <c r="N3960" i="3"/>
  <c r="L3963" i="3"/>
  <c r="L3968" i="3"/>
  <c r="K3968" i="3"/>
  <c r="N3968" i="3"/>
  <c r="N3971" i="3"/>
  <c r="M3971" i="3"/>
  <c r="L3971" i="3"/>
  <c r="M3972" i="3"/>
  <c r="L3976" i="3"/>
  <c r="K3976" i="3"/>
  <c r="N3976" i="3"/>
  <c r="N3979" i="3"/>
  <c r="M3979" i="3"/>
  <c r="L3979" i="3"/>
  <c r="M3980" i="3"/>
  <c r="L3984" i="3"/>
  <c r="K3984" i="3"/>
  <c r="N3984" i="3"/>
  <c r="M3988" i="3"/>
  <c r="L3992" i="3"/>
  <c r="K3992" i="3"/>
  <c r="N3992" i="3"/>
  <c r="M3996" i="3"/>
  <c r="L4000" i="3"/>
  <c r="K4000" i="3"/>
  <c r="N4000" i="3"/>
  <c r="N4003" i="3"/>
  <c r="M4003" i="3"/>
  <c r="L4003" i="3"/>
  <c r="M4004" i="3"/>
  <c r="L4008" i="3"/>
  <c r="K4008" i="3"/>
  <c r="N4008" i="3"/>
  <c r="N4011" i="3"/>
  <c r="M4011" i="3"/>
  <c r="L4011" i="3"/>
  <c r="M4012" i="3"/>
  <c r="L4016" i="3"/>
  <c r="N4019" i="3"/>
  <c r="M4019" i="3"/>
  <c r="L4019" i="3"/>
  <c r="M4020" i="3"/>
  <c r="L4024" i="3"/>
  <c r="K4024" i="3"/>
  <c r="N4024" i="3"/>
  <c r="N4027" i="3"/>
  <c r="M4027" i="3"/>
  <c r="L4027" i="3"/>
  <c r="M4028" i="3"/>
  <c r="N4032" i="3"/>
  <c r="N4035" i="3"/>
  <c r="M4035" i="3"/>
  <c r="L4035" i="3"/>
  <c r="M4036" i="3"/>
  <c r="L4040" i="3"/>
  <c r="K4040" i="3"/>
  <c r="N4040" i="3"/>
  <c r="N4043" i="3"/>
  <c r="M4043" i="3"/>
  <c r="L4043" i="3"/>
  <c r="M4044" i="3"/>
  <c r="L4048" i="3"/>
  <c r="K4048" i="3"/>
  <c r="N4048" i="3"/>
  <c r="M4052" i="3"/>
  <c r="L4056" i="3"/>
  <c r="K4056" i="3"/>
  <c r="N4056" i="3"/>
  <c r="M4060" i="3"/>
  <c r="L4064" i="3"/>
  <c r="K4064" i="3"/>
  <c r="N4064" i="3"/>
  <c r="M4068" i="3"/>
  <c r="L4072" i="3"/>
  <c r="K4072" i="3"/>
  <c r="N4072" i="3"/>
  <c r="N4075" i="3"/>
  <c r="M4075" i="3"/>
  <c r="L4075" i="3"/>
  <c r="M4076" i="3"/>
  <c r="L4080" i="3"/>
  <c r="K4080" i="3"/>
  <c r="N4080" i="3"/>
  <c r="N4083" i="3"/>
  <c r="M4083" i="3"/>
  <c r="L4083" i="3"/>
  <c r="M4084" i="3"/>
  <c r="L4088" i="3"/>
  <c r="K4088" i="3"/>
  <c r="N4088" i="3"/>
  <c r="N4091" i="3"/>
  <c r="M4091" i="3"/>
  <c r="L4091" i="3"/>
  <c r="M4092" i="3"/>
  <c r="L4096" i="3"/>
  <c r="K4096" i="3"/>
  <c r="N4096" i="3"/>
  <c r="N4099" i="3"/>
  <c r="M4099" i="3"/>
  <c r="L4099" i="3"/>
  <c r="M4100" i="3"/>
  <c r="L4104" i="3"/>
  <c r="K4104" i="3"/>
  <c r="N4104" i="3"/>
  <c r="N4107" i="3"/>
  <c r="M4107" i="3"/>
  <c r="L4107" i="3"/>
  <c r="M4108" i="3"/>
  <c r="L4112" i="3"/>
  <c r="K4112" i="3"/>
  <c r="N4112" i="3"/>
  <c r="L4120" i="3"/>
  <c r="K4120" i="3"/>
  <c r="N4120" i="3"/>
  <c r="M4124" i="3"/>
  <c r="L4128" i="3"/>
  <c r="K4128" i="3"/>
  <c r="N4128" i="3"/>
  <c r="M4132" i="3"/>
  <c r="N4139" i="3"/>
  <c r="M4139" i="3"/>
  <c r="L4139" i="3"/>
  <c r="M4140" i="3"/>
  <c r="L4144" i="3"/>
  <c r="K4144" i="3"/>
  <c r="N4144" i="3"/>
  <c r="N4147" i="3"/>
  <c r="M4147" i="3"/>
  <c r="M4148" i="3"/>
  <c r="L4152" i="3"/>
  <c r="K4152" i="3"/>
  <c r="N4152" i="3"/>
  <c r="N4155" i="3"/>
  <c r="M4155" i="3"/>
  <c r="L4155" i="3"/>
  <c r="M4156" i="3"/>
  <c r="L4160" i="3"/>
  <c r="K4160" i="3"/>
  <c r="N4160" i="3"/>
  <c r="N4163" i="3"/>
  <c r="M4163" i="3"/>
  <c r="L4163" i="3"/>
  <c r="M4164" i="3"/>
  <c r="L4168" i="3"/>
  <c r="K4168" i="3"/>
  <c r="N4168" i="3"/>
  <c r="N4171" i="3"/>
  <c r="M4171" i="3"/>
  <c r="L4171" i="3"/>
  <c r="M4172" i="3"/>
  <c r="L4176" i="3"/>
  <c r="K4176" i="3"/>
  <c r="N4176" i="3"/>
  <c r="M4180" i="3"/>
  <c r="L4184" i="3"/>
  <c r="K4184" i="3"/>
  <c r="N4184" i="3"/>
  <c r="M4188" i="3"/>
  <c r="L4192" i="3"/>
  <c r="K4192" i="3"/>
  <c r="N4192" i="3"/>
  <c r="M4196" i="3"/>
  <c r="N4200" i="3"/>
  <c r="N4203" i="3"/>
  <c r="M4203" i="3"/>
  <c r="L4203" i="3"/>
  <c r="L4208" i="3"/>
  <c r="K4208" i="3"/>
  <c r="N4208" i="3"/>
  <c r="M4212" i="3"/>
  <c r="N4219" i="3"/>
  <c r="M4219" i="3"/>
  <c r="L4219" i="3"/>
  <c r="M4220" i="3"/>
  <c r="L4224" i="3"/>
  <c r="K4224" i="3"/>
  <c r="N4224" i="3"/>
  <c r="N4227" i="3"/>
  <c r="M4227" i="3"/>
  <c r="L4227" i="3"/>
  <c r="M4228" i="3"/>
  <c r="N4232" i="3"/>
  <c r="M4236" i="3"/>
  <c r="N4243" i="3"/>
  <c r="M4243" i="3"/>
  <c r="L4243" i="3"/>
  <c r="L4248" i="3"/>
  <c r="K4248" i="3"/>
  <c r="N4248" i="3"/>
  <c r="L4256" i="3"/>
  <c r="K4256" i="3"/>
  <c r="N4256" i="3"/>
  <c r="N4259" i="3"/>
  <c r="M4259" i="3"/>
  <c r="L4259" i="3"/>
  <c r="M4260" i="3"/>
  <c r="N4267" i="3"/>
  <c r="M4267" i="3"/>
  <c r="L4267" i="3"/>
  <c r="L4272" i="3"/>
  <c r="K4272" i="3"/>
  <c r="N4272" i="3"/>
  <c r="M4276" i="3"/>
  <c r="N4283" i="3"/>
  <c r="M4283" i="3"/>
  <c r="L4283" i="3"/>
  <c r="M4284" i="3"/>
  <c r="L4288" i="3"/>
  <c r="K4288" i="3"/>
  <c r="N4288" i="3"/>
  <c r="N4291" i="3"/>
  <c r="M4291" i="3"/>
  <c r="L4291" i="3"/>
  <c r="M4292" i="3"/>
  <c r="K4296" i="3"/>
  <c r="N4296" i="3"/>
  <c r="M4300" i="3"/>
  <c r="L4304" i="3"/>
  <c r="K4304" i="3"/>
  <c r="N4304" i="3"/>
  <c r="N4307" i="3"/>
  <c r="M4307" i="3"/>
  <c r="L4307" i="3"/>
  <c r="M4308" i="3"/>
  <c r="L4312" i="3"/>
  <c r="K4312" i="3"/>
  <c r="N4312" i="3"/>
  <c r="M4316" i="3"/>
  <c r="L4320" i="3"/>
  <c r="K4320" i="3"/>
  <c r="N4320" i="3"/>
  <c r="M4324" i="3"/>
  <c r="L4328" i="3"/>
  <c r="K4328" i="3"/>
  <c r="N4328" i="3"/>
  <c r="M4332" i="3"/>
  <c r="L4336" i="3"/>
  <c r="K4336" i="3"/>
  <c r="N4336" i="3"/>
  <c r="N4339" i="3"/>
  <c r="M4339" i="3"/>
  <c r="L4339" i="3"/>
  <c r="M4340" i="3"/>
  <c r="M4347" i="3"/>
  <c r="L4347" i="3"/>
  <c r="M4348" i="3"/>
  <c r="L4352" i="3"/>
  <c r="K4352" i="3"/>
  <c r="N4352" i="3"/>
  <c r="N4355" i="3"/>
  <c r="M4355" i="3"/>
  <c r="L4355" i="3"/>
  <c r="M4356" i="3"/>
  <c r="L4360" i="3"/>
  <c r="K4360" i="3"/>
  <c r="N4360" i="3"/>
  <c r="N4363" i="3"/>
  <c r="M4363" i="3"/>
  <c r="L4363" i="3"/>
  <c r="M4364" i="3"/>
  <c r="L4368" i="3"/>
  <c r="K4368" i="3"/>
  <c r="N4368" i="3"/>
  <c r="N4371" i="3"/>
  <c r="M4371" i="3"/>
  <c r="L4371" i="3"/>
  <c r="M4372" i="3"/>
  <c r="L4376" i="3"/>
  <c r="K4376" i="3"/>
  <c r="N4376" i="3"/>
  <c r="M4380" i="3"/>
  <c r="M4388" i="3"/>
  <c r="K4392" i="3"/>
  <c r="N4395" i="3"/>
  <c r="M4395" i="3"/>
  <c r="L4395" i="3"/>
  <c r="M4396" i="3"/>
  <c r="L4400" i="3"/>
  <c r="M4400" i="3"/>
  <c r="K4400" i="3"/>
  <c r="N4413" i="3"/>
  <c r="K4413" i="3"/>
  <c r="M4413" i="3"/>
  <c r="L4414" i="3"/>
  <c r="N4414" i="3"/>
  <c r="M4414" i="3"/>
  <c r="L4416" i="3"/>
  <c r="M4416" i="3"/>
  <c r="K4416" i="3"/>
  <c r="N4429" i="3"/>
  <c r="K4429" i="3"/>
  <c r="M4429" i="3"/>
  <c r="L4430" i="3"/>
  <c r="N4430" i="3"/>
  <c r="M4430" i="3"/>
  <c r="L4432" i="3"/>
  <c r="M4432" i="3"/>
  <c r="L4446" i="3"/>
  <c r="N4446" i="3"/>
  <c r="M4446" i="3"/>
  <c r="L4448" i="3"/>
  <c r="M4448" i="3"/>
  <c r="K4448" i="3"/>
  <c r="N4459" i="3"/>
  <c r="M4459" i="3"/>
  <c r="L4459" i="3"/>
  <c r="K4459" i="3"/>
  <c r="N4461" i="3"/>
  <c r="K4461" i="3"/>
  <c r="M4461" i="3"/>
  <c r="N4475" i="3"/>
  <c r="M4475" i="3"/>
  <c r="L4475" i="3"/>
  <c r="K4475" i="3"/>
  <c r="N4477" i="3"/>
  <c r="K4477" i="3"/>
  <c r="M4477" i="3"/>
  <c r="L4480" i="3"/>
  <c r="M4480" i="3"/>
  <c r="K4480" i="3"/>
  <c r="N4488" i="3"/>
  <c r="N4491" i="3"/>
  <c r="M4491" i="3"/>
  <c r="L4491" i="3"/>
  <c r="K4491" i="3"/>
  <c r="N4493" i="3"/>
  <c r="K4493" i="3"/>
  <c r="M4493" i="3"/>
  <c r="L4496" i="3"/>
  <c r="M4496" i="3"/>
  <c r="K4496" i="3"/>
  <c r="N4520" i="3"/>
  <c r="N4523" i="3"/>
  <c r="M4523" i="3"/>
  <c r="L4523" i="3"/>
  <c r="K4523" i="3"/>
  <c r="N4525" i="3"/>
  <c r="K4525" i="3"/>
  <c r="M4525" i="3"/>
  <c r="L4528" i="3"/>
  <c r="M4528" i="3"/>
  <c r="K4528" i="3"/>
  <c r="N4536" i="3"/>
  <c r="N4539" i="3"/>
  <c r="M4539" i="3"/>
  <c r="L4539" i="3"/>
  <c r="K4539" i="3"/>
  <c r="N4552" i="3"/>
  <c r="N4555" i="3"/>
  <c r="M4555" i="3"/>
  <c r="L4555" i="3"/>
  <c r="K4555" i="3"/>
  <c r="N4557" i="3"/>
  <c r="K4557" i="3"/>
  <c r="M4557" i="3"/>
  <c r="L4560" i="3"/>
  <c r="M4560" i="3"/>
  <c r="K4560" i="3"/>
  <c r="N4568" i="3"/>
  <c r="N4573" i="3"/>
  <c r="K4573" i="3"/>
  <c r="M4573" i="3"/>
  <c r="L4576" i="3"/>
  <c r="N4576" i="3"/>
  <c r="M4576" i="3"/>
  <c r="K4576" i="3"/>
  <c r="L4578" i="3"/>
  <c r="N4578" i="3"/>
  <c r="M4578" i="3"/>
  <c r="K4578" i="3"/>
  <c r="L4580" i="3"/>
  <c r="N4580" i="3"/>
  <c r="M4580" i="3"/>
  <c r="K4580" i="3"/>
  <c r="L4582" i="3"/>
  <c r="N4582" i="3"/>
  <c r="M4582" i="3"/>
  <c r="K4582" i="3"/>
  <c r="L4584" i="3"/>
  <c r="N4584" i="3"/>
  <c r="M4584" i="3"/>
  <c r="K4584" i="3"/>
  <c r="L4586" i="3"/>
  <c r="N4586" i="3"/>
  <c r="M4586" i="3"/>
  <c r="K4586" i="3"/>
  <c r="L4588" i="3"/>
  <c r="N4588" i="3"/>
  <c r="M4588" i="3"/>
  <c r="K4588" i="3"/>
  <c r="L4590" i="3"/>
  <c r="N4590" i="3"/>
  <c r="M4590" i="3"/>
  <c r="K4590" i="3"/>
  <c r="L4592" i="3"/>
  <c r="N4592" i="3"/>
  <c r="M4592" i="3"/>
  <c r="K4592" i="3"/>
  <c r="K4594" i="3"/>
  <c r="N4596" i="3"/>
  <c r="K4596" i="3"/>
  <c r="L4598" i="3"/>
  <c r="N4598" i="3"/>
  <c r="M4598" i="3"/>
  <c r="K4598" i="3"/>
  <c r="N4600" i="3"/>
  <c r="N4604" i="3"/>
  <c r="L4608" i="3"/>
  <c r="N4608" i="3"/>
  <c r="M4608" i="3"/>
  <c r="K4608" i="3"/>
  <c r="L4610" i="3"/>
  <c r="N4610" i="3"/>
  <c r="M4610" i="3"/>
  <c r="K4610" i="3"/>
  <c r="L4616" i="3"/>
  <c r="N4616" i="3"/>
  <c r="M4616" i="3"/>
  <c r="K4616" i="3"/>
  <c r="L4618" i="3"/>
  <c r="N4618" i="3"/>
  <c r="M4618" i="3"/>
  <c r="K4618" i="3"/>
  <c r="L4620" i="3"/>
  <c r="N4620" i="3"/>
  <c r="M4620" i="3"/>
  <c r="K4620" i="3"/>
  <c r="L4624" i="3"/>
  <c r="N4624" i="3"/>
  <c r="M4624" i="3"/>
  <c r="K4624" i="3"/>
  <c r="L4626" i="3"/>
  <c r="N4626" i="3"/>
  <c r="M4626" i="3"/>
  <c r="K4626" i="3"/>
  <c r="L4628" i="3"/>
  <c r="N4628" i="3"/>
  <c r="M4628" i="3"/>
  <c r="K4628" i="3"/>
  <c r="L4630" i="3"/>
  <c r="N4630" i="3"/>
  <c r="M4630" i="3"/>
  <c r="K4630" i="3"/>
  <c r="L4632" i="3"/>
  <c r="N4632" i="3"/>
  <c r="M4632" i="3"/>
  <c r="K4632" i="3"/>
  <c r="L4634" i="3"/>
  <c r="N4634" i="3"/>
  <c r="M4634" i="3"/>
  <c r="K4634" i="3"/>
  <c r="L4636" i="3"/>
  <c r="N4636" i="3"/>
  <c r="M4636" i="3"/>
  <c r="K4636" i="3"/>
  <c r="L4638" i="3"/>
  <c r="N4638" i="3"/>
  <c r="M4638" i="3"/>
  <c r="K4638" i="3"/>
  <c r="L4640" i="3"/>
  <c r="N4640" i="3"/>
  <c r="M4640" i="3"/>
  <c r="K4640" i="3"/>
  <c r="L4642" i="3"/>
  <c r="N4642" i="3"/>
  <c r="M4642" i="3"/>
  <c r="K4642" i="3"/>
  <c r="L4644" i="3"/>
  <c r="N4644" i="3"/>
  <c r="M4644" i="3"/>
  <c r="K4644" i="3"/>
  <c r="L4646" i="3"/>
  <c r="N4646" i="3"/>
  <c r="M4646" i="3"/>
  <c r="K4646" i="3"/>
  <c r="L4648" i="3"/>
  <c r="N4648" i="3"/>
  <c r="M4648" i="3"/>
  <c r="K4648" i="3"/>
  <c r="L4650" i="3"/>
  <c r="N4650" i="3"/>
  <c r="M4650" i="3"/>
  <c r="K4650" i="3"/>
  <c r="L4652" i="3"/>
  <c r="N4652" i="3"/>
  <c r="M4652" i="3"/>
  <c r="K4652" i="3"/>
  <c r="L4654" i="3"/>
  <c r="N4654" i="3"/>
  <c r="M4654" i="3"/>
  <c r="K4654" i="3"/>
  <c r="L4656" i="3"/>
  <c r="N4656" i="3"/>
  <c r="M4656" i="3"/>
  <c r="K4656" i="3"/>
  <c r="N4658" i="3"/>
  <c r="N4660" i="3"/>
  <c r="K4660" i="3"/>
  <c r="L4662" i="3"/>
  <c r="N4662" i="3"/>
  <c r="M4662" i="3"/>
  <c r="K4662" i="3"/>
  <c r="K4666" i="3"/>
  <c r="L4672" i="3"/>
  <c r="N4672" i="3"/>
  <c r="M4672" i="3"/>
  <c r="K4672" i="3"/>
  <c r="L4674" i="3"/>
  <c r="N4674" i="3"/>
  <c r="M4674" i="3"/>
  <c r="K4674" i="3"/>
  <c r="K4678" i="3"/>
  <c r="L4680" i="3"/>
  <c r="N4680" i="3"/>
  <c r="M4680" i="3"/>
  <c r="K4680" i="3"/>
  <c r="L4682" i="3"/>
  <c r="N4682" i="3"/>
  <c r="M4682" i="3"/>
  <c r="K4682" i="3"/>
  <c r="L4684" i="3"/>
  <c r="N4684" i="3"/>
  <c r="M4684" i="3"/>
  <c r="K4684" i="3"/>
  <c r="L4688" i="3"/>
  <c r="N4688" i="3"/>
  <c r="M4688" i="3"/>
  <c r="K4688" i="3"/>
  <c r="L4690" i="3"/>
  <c r="N4690" i="3"/>
  <c r="M4690" i="3"/>
  <c r="K4690" i="3"/>
  <c r="L4692" i="3"/>
  <c r="N4692" i="3"/>
  <c r="M4692" i="3"/>
  <c r="K4692" i="3"/>
  <c r="L4694" i="3"/>
  <c r="N4694" i="3"/>
  <c r="M4694" i="3"/>
  <c r="K4694" i="3"/>
  <c r="L4696" i="3"/>
  <c r="N4696" i="3"/>
  <c r="M4696" i="3"/>
  <c r="K4696" i="3"/>
  <c r="L4698" i="3"/>
  <c r="N4698" i="3"/>
  <c r="M4698" i="3"/>
  <c r="K4698" i="3"/>
  <c r="L4700" i="3"/>
  <c r="N4700" i="3"/>
  <c r="M4700" i="3"/>
  <c r="K4700" i="3"/>
  <c r="L4702" i="3"/>
  <c r="N4702" i="3"/>
  <c r="M4702" i="3"/>
  <c r="K4702" i="3"/>
  <c r="L4704" i="3"/>
  <c r="N4704" i="3"/>
  <c r="M4704" i="3"/>
  <c r="K4704" i="3"/>
  <c r="L4706" i="3"/>
  <c r="N4706" i="3"/>
  <c r="M4706" i="3"/>
  <c r="K4706" i="3"/>
  <c r="L4708" i="3"/>
  <c r="N4708" i="3"/>
  <c r="M4708" i="3"/>
  <c r="K4708" i="3"/>
  <c r="L4710" i="3"/>
  <c r="N4710" i="3"/>
  <c r="M4710" i="3"/>
  <c r="K4710" i="3"/>
  <c r="L4712" i="3"/>
  <c r="N4712" i="3"/>
  <c r="M4712" i="3"/>
  <c r="K4712" i="3"/>
  <c r="L4714" i="3"/>
  <c r="N4714" i="3"/>
  <c r="M4714" i="3"/>
  <c r="K4714" i="3"/>
  <c r="L4716" i="3"/>
  <c r="N4716" i="3"/>
  <c r="M4716" i="3"/>
  <c r="K4716" i="3"/>
  <c r="L4720" i="3"/>
  <c r="N4720" i="3"/>
  <c r="M4720" i="3"/>
  <c r="K4720" i="3"/>
  <c r="L4722" i="3"/>
  <c r="N4722" i="3"/>
  <c r="M4722" i="3"/>
  <c r="K4722" i="3"/>
  <c r="K4724" i="3"/>
  <c r="L4730" i="3"/>
  <c r="N4730" i="3"/>
  <c r="M4730" i="3"/>
  <c r="K4730" i="3"/>
  <c r="L4734" i="3"/>
  <c r="N4734" i="3"/>
  <c r="M4734" i="3"/>
  <c r="K4734" i="3"/>
  <c r="L4738" i="3"/>
  <c r="N4738" i="3"/>
  <c r="M4738" i="3"/>
  <c r="K4738" i="3"/>
  <c r="L4740" i="3"/>
  <c r="N4740" i="3"/>
  <c r="M4740" i="3"/>
  <c r="K4740" i="3"/>
  <c r="L4742" i="3"/>
  <c r="N4742" i="3"/>
  <c r="M4742" i="3"/>
  <c r="K4742" i="3"/>
  <c r="L4744" i="3"/>
  <c r="N4744" i="3"/>
  <c r="M4744" i="3"/>
  <c r="K4744" i="3"/>
  <c r="L4746" i="3"/>
  <c r="N4746" i="3"/>
  <c r="M4746" i="3"/>
  <c r="K4746" i="3"/>
  <c r="L4748" i="3"/>
  <c r="N4748" i="3"/>
  <c r="M4748" i="3"/>
  <c r="K4748" i="3"/>
  <c r="L4750" i="3"/>
  <c r="N4750" i="3"/>
  <c r="M4750" i="3"/>
  <c r="K4750" i="3"/>
  <c r="L4752" i="3"/>
  <c r="N4752" i="3"/>
  <c r="M4752" i="3"/>
  <c r="K4752" i="3"/>
  <c r="L4754" i="3"/>
  <c r="N4754" i="3"/>
  <c r="M4754" i="3"/>
  <c r="K4754" i="3"/>
  <c r="L4756" i="3"/>
  <c r="N4756" i="3"/>
  <c r="M4756" i="3"/>
  <c r="K4756" i="3"/>
  <c r="L4758" i="3"/>
  <c r="N4758" i="3"/>
  <c r="M4758" i="3"/>
  <c r="K4758" i="3"/>
  <c r="L4760" i="3"/>
  <c r="N4760" i="3"/>
  <c r="M4760" i="3"/>
  <c r="K4760" i="3"/>
  <c r="L4762" i="3"/>
  <c r="N4762" i="3"/>
  <c r="M4762" i="3"/>
  <c r="K4762" i="3"/>
  <c r="L4764" i="3"/>
  <c r="N4764" i="3"/>
  <c r="M4764" i="3"/>
  <c r="K4764" i="3"/>
  <c r="L4766" i="3"/>
  <c r="N4766" i="3"/>
  <c r="M4766" i="3"/>
  <c r="K4766" i="3"/>
  <c r="L4768" i="3"/>
  <c r="N4768" i="3"/>
  <c r="M4768" i="3"/>
  <c r="K4768" i="3"/>
  <c r="L4770" i="3"/>
  <c r="N4770" i="3"/>
  <c r="M4770" i="3"/>
  <c r="K4770" i="3"/>
  <c r="L4772" i="3"/>
  <c r="N4772" i="3"/>
  <c r="M4772" i="3"/>
  <c r="K4772" i="3"/>
  <c r="L4774" i="3"/>
  <c r="N4774" i="3"/>
  <c r="M4774" i="3"/>
  <c r="K4774" i="3"/>
  <c r="L4776" i="3"/>
  <c r="N4776" i="3"/>
  <c r="M4776" i="3"/>
  <c r="K4776" i="3"/>
  <c r="L4778" i="3"/>
  <c r="N4778" i="3"/>
  <c r="M4778" i="3"/>
  <c r="K4778" i="3"/>
  <c r="L4780" i="3"/>
  <c r="N4780" i="3"/>
  <c r="M4780" i="3"/>
  <c r="K4780" i="3"/>
  <c r="K4782" i="3"/>
  <c r="L4784" i="3"/>
  <c r="N4784" i="3"/>
  <c r="M4784" i="3"/>
  <c r="K4784" i="3"/>
  <c r="L4786" i="3"/>
  <c r="N4786" i="3"/>
  <c r="M4786" i="3"/>
  <c r="K4786" i="3"/>
  <c r="K4792" i="3"/>
  <c r="L4794" i="3"/>
  <c r="N4794" i="3"/>
  <c r="M4794" i="3"/>
  <c r="K4794" i="3"/>
  <c r="L4798" i="3"/>
  <c r="N4798" i="3"/>
  <c r="M4798" i="3"/>
  <c r="K4798" i="3"/>
  <c r="L4802" i="3"/>
  <c r="N4802" i="3"/>
  <c r="M4802" i="3"/>
  <c r="K4802" i="3"/>
  <c r="L4804" i="3"/>
  <c r="N4804" i="3"/>
  <c r="M4804" i="3"/>
  <c r="K4804" i="3"/>
  <c r="L4806" i="3"/>
  <c r="N4806" i="3"/>
  <c r="M4806" i="3"/>
  <c r="K4806" i="3"/>
  <c r="L4808" i="3"/>
  <c r="N4808" i="3"/>
  <c r="M4808" i="3"/>
  <c r="K4808" i="3"/>
  <c r="L4810" i="3"/>
  <c r="N4810" i="3"/>
  <c r="M4810" i="3"/>
  <c r="K4810" i="3"/>
  <c r="L4812" i="3"/>
  <c r="N4812" i="3"/>
  <c r="M4812" i="3"/>
  <c r="K4812" i="3"/>
  <c r="L4814" i="3"/>
  <c r="N4814" i="3"/>
  <c r="M4814" i="3"/>
  <c r="K4814" i="3"/>
  <c r="L4816" i="3"/>
  <c r="N4816" i="3"/>
  <c r="M4816" i="3"/>
  <c r="K4816" i="3"/>
  <c r="L4818" i="3"/>
  <c r="N4818" i="3"/>
  <c r="M4818" i="3"/>
  <c r="K4818" i="3"/>
  <c r="L4820" i="3"/>
  <c r="N4820" i="3"/>
  <c r="M4820" i="3"/>
  <c r="K4820" i="3"/>
  <c r="L4822" i="3"/>
  <c r="N4822" i="3"/>
  <c r="M4822" i="3"/>
  <c r="K4822" i="3"/>
  <c r="L4824" i="3"/>
  <c r="N4824" i="3"/>
  <c r="M4824" i="3"/>
  <c r="K4824" i="3"/>
  <c r="L4826" i="3"/>
  <c r="N4826" i="3"/>
  <c r="M4826" i="3"/>
  <c r="K4826" i="3"/>
  <c r="L4828" i="3"/>
  <c r="N4828" i="3"/>
  <c r="M4828" i="3"/>
  <c r="K4828" i="3"/>
  <c r="L4830" i="3"/>
  <c r="N4830" i="3"/>
  <c r="M4830" i="3"/>
  <c r="K4830" i="3"/>
  <c r="L4832" i="3"/>
  <c r="N4832" i="3"/>
  <c r="M4832" i="3"/>
  <c r="K4832" i="3"/>
  <c r="L4834" i="3"/>
  <c r="N4834" i="3"/>
  <c r="M4834" i="3"/>
  <c r="K4834" i="3"/>
  <c r="L4836" i="3"/>
  <c r="N4836" i="3"/>
  <c r="M4836" i="3"/>
  <c r="K4836" i="3"/>
  <c r="L4838" i="3"/>
  <c r="N4838" i="3"/>
  <c r="M4838" i="3"/>
  <c r="K4838" i="3"/>
  <c r="L4840" i="3"/>
  <c r="N4840" i="3"/>
  <c r="M4840" i="3"/>
  <c r="K4840" i="3"/>
  <c r="L4842" i="3"/>
  <c r="N4842" i="3"/>
  <c r="M4842" i="3"/>
  <c r="K4842" i="3"/>
  <c r="L4844" i="3"/>
  <c r="N4844" i="3"/>
  <c r="M4844" i="3"/>
  <c r="K4844" i="3"/>
  <c r="L4848" i="3"/>
  <c r="N4848" i="3"/>
  <c r="M4848" i="3"/>
  <c r="K4848" i="3"/>
  <c r="L4850" i="3"/>
  <c r="N4850" i="3"/>
  <c r="M4850" i="3"/>
  <c r="K4850" i="3"/>
  <c r="K4852" i="3"/>
  <c r="L4858" i="3"/>
  <c r="N4858" i="3"/>
  <c r="M4858" i="3"/>
  <c r="K4858" i="3"/>
  <c r="L4862" i="3"/>
  <c r="N4862" i="3"/>
  <c r="M4862" i="3"/>
  <c r="K4862" i="3"/>
  <c r="L4866" i="3"/>
  <c r="N4866" i="3"/>
  <c r="M4866" i="3"/>
  <c r="K4866" i="3"/>
  <c r="L4868" i="3"/>
  <c r="N4868" i="3"/>
  <c r="M4868" i="3"/>
  <c r="K4868" i="3"/>
  <c r="L4870" i="3"/>
  <c r="N4870" i="3"/>
  <c r="M4870" i="3"/>
  <c r="K4870" i="3"/>
  <c r="L4872" i="3"/>
  <c r="N4872" i="3"/>
  <c r="M4872" i="3"/>
  <c r="K4872" i="3"/>
  <c r="L4874" i="3"/>
  <c r="N4874" i="3"/>
  <c r="M4874" i="3"/>
  <c r="K4874" i="3"/>
  <c r="L4876" i="3"/>
  <c r="N4876" i="3"/>
  <c r="M4876" i="3"/>
  <c r="K4876" i="3"/>
  <c r="L4878" i="3"/>
  <c r="N4878" i="3"/>
  <c r="M4878" i="3"/>
  <c r="K4878" i="3"/>
  <c r="L4880" i="3"/>
  <c r="N4880" i="3"/>
  <c r="M4880" i="3"/>
  <c r="K4880" i="3"/>
  <c r="L4882" i="3"/>
  <c r="N4882" i="3"/>
  <c r="M4882" i="3"/>
  <c r="K4882" i="3"/>
  <c r="L4884" i="3"/>
  <c r="N4884" i="3"/>
  <c r="M4884" i="3"/>
  <c r="K4884" i="3"/>
  <c r="L4886" i="3"/>
  <c r="N4886" i="3"/>
  <c r="M4886" i="3"/>
  <c r="K4886" i="3"/>
  <c r="L4888" i="3"/>
  <c r="N4888" i="3"/>
  <c r="M4888" i="3"/>
  <c r="K4888" i="3"/>
  <c r="L4890" i="3"/>
  <c r="N4890" i="3"/>
  <c r="M4890" i="3"/>
  <c r="K4890" i="3"/>
  <c r="L4892" i="3"/>
  <c r="N4892" i="3"/>
  <c r="M4892" i="3"/>
  <c r="K4892" i="3"/>
  <c r="L4894" i="3"/>
  <c r="N4894" i="3"/>
  <c r="M4894" i="3"/>
  <c r="K4894" i="3"/>
  <c r="L4896" i="3"/>
  <c r="N4896" i="3"/>
  <c r="M4896" i="3"/>
  <c r="K4896" i="3"/>
  <c r="L4898" i="3"/>
  <c r="N4898" i="3"/>
  <c r="M4898" i="3"/>
  <c r="K4898" i="3"/>
  <c r="L4900" i="3"/>
  <c r="N4900" i="3"/>
  <c r="M4900" i="3"/>
  <c r="K4900" i="3"/>
  <c r="L4902" i="3"/>
  <c r="N4902" i="3"/>
  <c r="M4902" i="3"/>
  <c r="K4902" i="3"/>
  <c r="K4906" i="3"/>
  <c r="L4908" i="3"/>
  <c r="N4908" i="3"/>
  <c r="M4908" i="3"/>
  <c r="K4908" i="3"/>
  <c r="L4910" i="3"/>
  <c r="N4910" i="3"/>
  <c r="M4910" i="3"/>
  <c r="K4910" i="3"/>
  <c r="L4916" i="3"/>
  <c r="N4916" i="3"/>
  <c r="M4916" i="3"/>
  <c r="K4916" i="3"/>
  <c r="L4918" i="3"/>
  <c r="N4918" i="3"/>
  <c r="M4918" i="3"/>
  <c r="K4918" i="3"/>
  <c r="L4920" i="3"/>
  <c r="N4920" i="3"/>
  <c r="M4920" i="3"/>
  <c r="K4920" i="3"/>
  <c r="L4922" i="3"/>
  <c r="N4922" i="3"/>
  <c r="M4922" i="3"/>
  <c r="K4922" i="3"/>
  <c r="L4924" i="3"/>
  <c r="N4924" i="3"/>
  <c r="M4924" i="3"/>
  <c r="K4924" i="3"/>
  <c r="L4928" i="3"/>
  <c r="N4928" i="3"/>
  <c r="M4928" i="3"/>
  <c r="K4928" i="3"/>
  <c r="L4930" i="3"/>
  <c r="N4930" i="3"/>
  <c r="M4930" i="3"/>
  <c r="K4930" i="3"/>
  <c r="L4932" i="3"/>
  <c r="N4932" i="3"/>
  <c r="M4932" i="3"/>
  <c r="K4932" i="3"/>
  <c r="L4934" i="3"/>
  <c r="N4934" i="3"/>
  <c r="M4934" i="3"/>
  <c r="K4934" i="3"/>
  <c r="L4936" i="3"/>
  <c r="N4936" i="3"/>
  <c r="M4936" i="3"/>
  <c r="K4936" i="3"/>
  <c r="L4938" i="3"/>
  <c r="N4938" i="3"/>
  <c r="M4938" i="3"/>
  <c r="K4938" i="3"/>
  <c r="L4940" i="3"/>
  <c r="N4940" i="3"/>
  <c r="L4942" i="3"/>
  <c r="N4942" i="3"/>
  <c r="M4942" i="3"/>
  <c r="K4942" i="3"/>
  <c r="L4944" i="3"/>
  <c r="N4944" i="3"/>
  <c r="M4944" i="3"/>
  <c r="K4944" i="3"/>
  <c r="L4946" i="3"/>
  <c r="N4946" i="3"/>
  <c r="M4946" i="3"/>
  <c r="K4946" i="3"/>
  <c r="L4950" i="3"/>
  <c r="N4950" i="3"/>
  <c r="M4950" i="3"/>
  <c r="K4950" i="3"/>
  <c r="L4952" i="3"/>
  <c r="N4952" i="3"/>
  <c r="M4952" i="3"/>
  <c r="K4952" i="3"/>
  <c r="L4954" i="3"/>
  <c r="N4954" i="3"/>
  <c r="M4954" i="3"/>
  <c r="K4954" i="3"/>
  <c r="L4956" i="3"/>
  <c r="N4956" i="3"/>
  <c r="M4956" i="3"/>
  <c r="K4956" i="3"/>
  <c r="L4958" i="3"/>
  <c r="N4958" i="3"/>
  <c r="M4958" i="3"/>
  <c r="K4958" i="3"/>
  <c r="L4960" i="3"/>
  <c r="N4960" i="3"/>
  <c r="M4960" i="3"/>
  <c r="K4960" i="3"/>
  <c r="L4962" i="3"/>
  <c r="N4962" i="3"/>
  <c r="M4962" i="3"/>
  <c r="K4962" i="3"/>
  <c r="L4964" i="3"/>
  <c r="N4964" i="3"/>
  <c r="M4964" i="3"/>
  <c r="K4964" i="3"/>
  <c r="L4966" i="3"/>
  <c r="N4966" i="3"/>
  <c r="M4966" i="3"/>
  <c r="K4966" i="3"/>
  <c r="L4968" i="3"/>
  <c r="N4968" i="3"/>
  <c r="M4968" i="3"/>
  <c r="K4968" i="3"/>
  <c r="L4970" i="3"/>
  <c r="N4970" i="3"/>
  <c r="M4970" i="3"/>
  <c r="K4970" i="3"/>
  <c r="L4972" i="3"/>
  <c r="N4972" i="3"/>
  <c r="M4972" i="3"/>
  <c r="K4972" i="3"/>
  <c r="L4974" i="3"/>
  <c r="N4974" i="3"/>
  <c r="M4974" i="3"/>
  <c r="K4974" i="3"/>
  <c r="L4978" i="3"/>
  <c r="N4978" i="3"/>
  <c r="M4978" i="3"/>
  <c r="K4978" i="3"/>
  <c r="L4980" i="3"/>
  <c r="N4980" i="3"/>
  <c r="M4980" i="3"/>
  <c r="K4980" i="3"/>
  <c r="L4982" i="3"/>
  <c r="N4982" i="3"/>
  <c r="M4982" i="3"/>
  <c r="K4982" i="3"/>
  <c r="L4984" i="3"/>
  <c r="N4984" i="3"/>
  <c r="M4984" i="3"/>
  <c r="K4984" i="3"/>
  <c r="L4986" i="3"/>
  <c r="N4986" i="3"/>
  <c r="M4986" i="3"/>
  <c r="K4986" i="3"/>
  <c r="L4988" i="3"/>
  <c r="N4988" i="3"/>
  <c r="M4988" i="3"/>
  <c r="K4988" i="3"/>
  <c r="L4992" i="3"/>
  <c r="N4992" i="3"/>
  <c r="M4992" i="3"/>
  <c r="K4992" i="3"/>
  <c r="L4994" i="3"/>
  <c r="N4994" i="3"/>
  <c r="M4994" i="3"/>
  <c r="K4994" i="3"/>
  <c r="L4996" i="3"/>
  <c r="N4996" i="3"/>
  <c r="M4996" i="3"/>
  <c r="K4996" i="3"/>
  <c r="L4998" i="3"/>
  <c r="N4998" i="3"/>
  <c r="M4998" i="3"/>
  <c r="K4998" i="3"/>
  <c r="L5000" i="3"/>
  <c r="N5000" i="3"/>
  <c r="M5000" i="3"/>
  <c r="K5000" i="3"/>
  <c r="L5002" i="3"/>
  <c r="N5002" i="3"/>
  <c r="M5002" i="3"/>
  <c r="K5002" i="3"/>
  <c r="L5004" i="3"/>
  <c r="N5004" i="3"/>
  <c r="M5004" i="3"/>
  <c r="K5004" i="3"/>
  <c r="L5006" i="3"/>
  <c r="N5006" i="3"/>
  <c r="M5006" i="3"/>
  <c r="K5006" i="3"/>
  <c r="L5008" i="3"/>
  <c r="N5008" i="3"/>
  <c r="M5008" i="3"/>
  <c r="K5008" i="3"/>
  <c r="L5010" i="3"/>
  <c r="N5010" i="3"/>
  <c r="M5010" i="3"/>
  <c r="K5010" i="3"/>
  <c r="L2612" i="3"/>
  <c r="N2612" i="3" s="1"/>
  <c r="L2620" i="3"/>
  <c r="N2620" i="3" s="1"/>
  <c r="L2636" i="3"/>
  <c r="N2636" i="3" s="1"/>
  <c r="L2640" i="3"/>
  <c r="N2640" i="3" s="1"/>
  <c r="L2644" i="3"/>
  <c r="N2644" i="3" s="1"/>
  <c r="L2656" i="3"/>
  <c r="N2656" i="3" s="1"/>
  <c r="L2660" i="3"/>
  <c r="N2660" i="3" s="1"/>
  <c r="L2676" i="3"/>
  <c r="N2676" i="3" s="1"/>
  <c r="L2712" i="3"/>
  <c r="N2712" i="3" s="1"/>
  <c r="L2720" i="3"/>
  <c r="N2720" i="3" s="1"/>
  <c r="M3254" i="3"/>
  <c r="K3259" i="3"/>
  <c r="M3262" i="3"/>
  <c r="L3266" i="3"/>
  <c r="K3266" i="3"/>
  <c r="N3266" i="3"/>
  <c r="K3267" i="3"/>
  <c r="N3269" i="3"/>
  <c r="M3269" i="3"/>
  <c r="L3269" i="3"/>
  <c r="M3270" i="3"/>
  <c r="L3274" i="3"/>
  <c r="K3274" i="3"/>
  <c r="N3274" i="3"/>
  <c r="K3275" i="3"/>
  <c r="N3277" i="3"/>
  <c r="M3277" i="3"/>
  <c r="L3277" i="3"/>
  <c r="L3282" i="3"/>
  <c r="K3282" i="3"/>
  <c r="N3282" i="3"/>
  <c r="K3283" i="3"/>
  <c r="N3285" i="3"/>
  <c r="M3285" i="3"/>
  <c r="L3285" i="3"/>
  <c r="L3290" i="3"/>
  <c r="K3290" i="3"/>
  <c r="N3290" i="3"/>
  <c r="N3293" i="3"/>
  <c r="M3293" i="3"/>
  <c r="L3293" i="3"/>
  <c r="K3299" i="3"/>
  <c r="N3301" i="3"/>
  <c r="M3301" i="3"/>
  <c r="L3301" i="3"/>
  <c r="M3302" i="3"/>
  <c r="L3306" i="3"/>
  <c r="K3306" i="3"/>
  <c r="N3306" i="3"/>
  <c r="K3307" i="3"/>
  <c r="M3310" i="3"/>
  <c r="L3314" i="3"/>
  <c r="K3314" i="3"/>
  <c r="N3314" i="3"/>
  <c r="K3323" i="3"/>
  <c r="M3326" i="3"/>
  <c r="L3330" i="3"/>
  <c r="K3330" i="3"/>
  <c r="N3330" i="3"/>
  <c r="K3331" i="3"/>
  <c r="N3333" i="3"/>
  <c r="M3333" i="3"/>
  <c r="L3333" i="3"/>
  <c r="M3334" i="3"/>
  <c r="L3338" i="3"/>
  <c r="K3338" i="3"/>
  <c r="N3338" i="3"/>
  <c r="K3339" i="3"/>
  <c r="N3341" i="3"/>
  <c r="M3342" i="3"/>
  <c r="L3346" i="3"/>
  <c r="K3346" i="3"/>
  <c r="N3346" i="3"/>
  <c r="K3347" i="3"/>
  <c r="N3349" i="3"/>
  <c r="M3349" i="3"/>
  <c r="L3349" i="3"/>
  <c r="M3350" i="3"/>
  <c r="K3355" i="3"/>
  <c r="N3357" i="3"/>
  <c r="M3357" i="3"/>
  <c r="L3357" i="3"/>
  <c r="M3358" i="3"/>
  <c r="L3362" i="3"/>
  <c r="K3362" i="3"/>
  <c r="N3362" i="3"/>
  <c r="K3363" i="3"/>
  <c r="N3365" i="3"/>
  <c r="M3365" i="3"/>
  <c r="L3365" i="3"/>
  <c r="M3366" i="3"/>
  <c r="K3371" i="3"/>
  <c r="M3374" i="3"/>
  <c r="L3378" i="3"/>
  <c r="K3378" i="3"/>
  <c r="N3378" i="3"/>
  <c r="K3379" i="3"/>
  <c r="M3382" i="3"/>
  <c r="L3386" i="3"/>
  <c r="K3386" i="3"/>
  <c r="N3386" i="3"/>
  <c r="M3390" i="3"/>
  <c r="L3394" i="3"/>
  <c r="K3394" i="3"/>
  <c r="N3394" i="3"/>
  <c r="K3395" i="3"/>
  <c r="N3397" i="3"/>
  <c r="M3397" i="3"/>
  <c r="L3397" i="3"/>
  <c r="M3398" i="3"/>
  <c r="L3402" i="3"/>
  <c r="K3402" i="3"/>
  <c r="N3402" i="3"/>
  <c r="K3403" i="3"/>
  <c r="L3405" i="3"/>
  <c r="M3406" i="3"/>
  <c r="L3410" i="3"/>
  <c r="K3410" i="3"/>
  <c r="N3410" i="3"/>
  <c r="K3411" i="3"/>
  <c r="N3413" i="3"/>
  <c r="M3413" i="3"/>
  <c r="L3413" i="3"/>
  <c r="M3414" i="3"/>
  <c r="K3419" i="3"/>
  <c r="N3421" i="3"/>
  <c r="M3421" i="3"/>
  <c r="L3421" i="3"/>
  <c r="M3422" i="3"/>
  <c r="L3426" i="3"/>
  <c r="K3426" i="3"/>
  <c r="N3426" i="3"/>
  <c r="N3429" i="3"/>
  <c r="M3429" i="3"/>
  <c r="L3429" i="3"/>
  <c r="L3434" i="3"/>
  <c r="K3434" i="3"/>
  <c r="N3434" i="3"/>
  <c r="M3438" i="3"/>
  <c r="L3442" i="3"/>
  <c r="K3442" i="3"/>
  <c r="N3442" i="3"/>
  <c r="K3443" i="3"/>
  <c r="N3445" i="3"/>
  <c r="M3445" i="3"/>
  <c r="L3445" i="3"/>
  <c r="M3446" i="3"/>
  <c r="L3450" i="3"/>
  <c r="K3450" i="3"/>
  <c r="N3450" i="3"/>
  <c r="K3451" i="3"/>
  <c r="L3458" i="3"/>
  <c r="K3458" i="3"/>
  <c r="N3458" i="3"/>
  <c r="K3459" i="3"/>
  <c r="M3462" i="3"/>
  <c r="L3466" i="3"/>
  <c r="K3466" i="3"/>
  <c r="N3466" i="3"/>
  <c r="K3467" i="3"/>
  <c r="M3470" i="3"/>
  <c r="L3474" i="3"/>
  <c r="K3474" i="3"/>
  <c r="N3474" i="3"/>
  <c r="N3477" i="3"/>
  <c r="M3477" i="3"/>
  <c r="L3477" i="3"/>
  <c r="L3482" i="3"/>
  <c r="K3482" i="3"/>
  <c r="N3482" i="3"/>
  <c r="M3486" i="3"/>
  <c r="L3490" i="3"/>
  <c r="K3490" i="3"/>
  <c r="N3490" i="3"/>
  <c r="N3493" i="3"/>
  <c r="M3493" i="3"/>
  <c r="L3493" i="3"/>
  <c r="L3498" i="3"/>
  <c r="K3498" i="3"/>
  <c r="N3498" i="3"/>
  <c r="K3499" i="3"/>
  <c r="N3501" i="3"/>
  <c r="M3501" i="3"/>
  <c r="L3501" i="3"/>
  <c r="M3502" i="3"/>
  <c r="L3506" i="3"/>
  <c r="K3506" i="3"/>
  <c r="N3506" i="3"/>
  <c r="N3509" i="3"/>
  <c r="M3509" i="3"/>
  <c r="L3509" i="3"/>
  <c r="M3510" i="3"/>
  <c r="L3514" i="3"/>
  <c r="K3514" i="3"/>
  <c r="N3514" i="3"/>
  <c r="K3515" i="3"/>
  <c r="L3522" i="3"/>
  <c r="K3522" i="3"/>
  <c r="N3522" i="3"/>
  <c r="K3523" i="3"/>
  <c r="M3526" i="3"/>
  <c r="L3530" i="3"/>
  <c r="K3530" i="3"/>
  <c r="N3530" i="3"/>
  <c r="K3531" i="3"/>
  <c r="M3534" i="3"/>
  <c r="L3538" i="3"/>
  <c r="K3538" i="3"/>
  <c r="N3538" i="3"/>
  <c r="N3541" i="3"/>
  <c r="M3541" i="3"/>
  <c r="L3541" i="3"/>
  <c r="L3546" i="3"/>
  <c r="K3546" i="3"/>
  <c r="N3546" i="3"/>
  <c r="M3549" i="3"/>
  <c r="L3549" i="3"/>
  <c r="M3550" i="3"/>
  <c r="N3557" i="3"/>
  <c r="M3557" i="3"/>
  <c r="L3557" i="3"/>
  <c r="L3562" i="3"/>
  <c r="K3562" i="3"/>
  <c r="N3562" i="3"/>
  <c r="K3563" i="3"/>
  <c r="N3565" i="3"/>
  <c r="M3565" i="3"/>
  <c r="L3565" i="3"/>
  <c r="M3566" i="3"/>
  <c r="L3570" i="3"/>
  <c r="K3570" i="3"/>
  <c r="N3570" i="3"/>
  <c r="N3573" i="3"/>
  <c r="M3573" i="3"/>
  <c r="L3573" i="3"/>
  <c r="M3574" i="3"/>
  <c r="K3579" i="3"/>
  <c r="L3586" i="3"/>
  <c r="K3586" i="3"/>
  <c r="N3586" i="3"/>
  <c r="K3587" i="3"/>
  <c r="M3590" i="3"/>
  <c r="L3594" i="3"/>
  <c r="K3594" i="3"/>
  <c r="N3594" i="3"/>
  <c r="K3595" i="3"/>
  <c r="L3602" i="3"/>
  <c r="K3602" i="3"/>
  <c r="N3602" i="3"/>
  <c r="N3605" i="3"/>
  <c r="M3605" i="3"/>
  <c r="L3605" i="3"/>
  <c r="M3606" i="3"/>
  <c r="L3610" i="3"/>
  <c r="K3610" i="3"/>
  <c r="N3610" i="3"/>
  <c r="N3613" i="3"/>
  <c r="M3613" i="3"/>
  <c r="L3613" i="3"/>
  <c r="M3614" i="3"/>
  <c r="L3618" i="3"/>
  <c r="K3618" i="3"/>
  <c r="N3618" i="3"/>
  <c r="N3621" i="3"/>
  <c r="M3621" i="3"/>
  <c r="L3621" i="3"/>
  <c r="M3622" i="3"/>
  <c r="L3626" i="3"/>
  <c r="K3626" i="3"/>
  <c r="N3626" i="3"/>
  <c r="K3627" i="3"/>
  <c r="N3629" i="3"/>
  <c r="M3629" i="3"/>
  <c r="L3629" i="3"/>
  <c r="M3630" i="3"/>
  <c r="K3635" i="3"/>
  <c r="N3637" i="3"/>
  <c r="M3637" i="3"/>
  <c r="L3637" i="3"/>
  <c r="M3638" i="3"/>
  <c r="L3642" i="3"/>
  <c r="K3642" i="3"/>
  <c r="N3642" i="3"/>
  <c r="K3643" i="3"/>
  <c r="M3646" i="3"/>
  <c r="L3650" i="3"/>
  <c r="K3650" i="3"/>
  <c r="N3650" i="3"/>
  <c r="K3651" i="3"/>
  <c r="M3654" i="3"/>
  <c r="L3658" i="3"/>
  <c r="K3658" i="3"/>
  <c r="N3658" i="3"/>
  <c r="K3659" i="3"/>
  <c r="L3666" i="3"/>
  <c r="K3666" i="3"/>
  <c r="N3666" i="3"/>
  <c r="N3669" i="3"/>
  <c r="M3669" i="3"/>
  <c r="L3669" i="3"/>
  <c r="M3670" i="3"/>
  <c r="L3674" i="3"/>
  <c r="K3674" i="3"/>
  <c r="N3674" i="3"/>
  <c r="M3678" i="3"/>
  <c r="L3682" i="3"/>
  <c r="K3682" i="3"/>
  <c r="N3682" i="3"/>
  <c r="N3685" i="3"/>
  <c r="M3685" i="3"/>
  <c r="L3685" i="3"/>
  <c r="M3686" i="3"/>
  <c r="L3690" i="3"/>
  <c r="K3690" i="3"/>
  <c r="N3690" i="3"/>
  <c r="K3691" i="3"/>
  <c r="N3693" i="3"/>
  <c r="M3693" i="3"/>
  <c r="L3693" i="3"/>
  <c r="M3694" i="3"/>
  <c r="L3698" i="3"/>
  <c r="K3698" i="3"/>
  <c r="N3698" i="3"/>
  <c r="N3701" i="3"/>
  <c r="M3701" i="3"/>
  <c r="L3701" i="3"/>
  <c r="M3702" i="3"/>
  <c r="L3706" i="3"/>
  <c r="K3706" i="3"/>
  <c r="N3706" i="3"/>
  <c r="K3707" i="3"/>
  <c r="M3710" i="3"/>
  <c r="L3714" i="3"/>
  <c r="K3714" i="3"/>
  <c r="N3714" i="3"/>
  <c r="K3715" i="3"/>
  <c r="M3718" i="3"/>
  <c r="L3722" i="3"/>
  <c r="K3722" i="3"/>
  <c r="N3722" i="3"/>
  <c r="K3723" i="3"/>
  <c r="L3730" i="3"/>
  <c r="K3730" i="3"/>
  <c r="N3730" i="3"/>
  <c r="N3733" i="3"/>
  <c r="M3733" i="3"/>
  <c r="L3733" i="3"/>
  <c r="M3734" i="3"/>
  <c r="L3738" i="3"/>
  <c r="K3738" i="3"/>
  <c r="N3738" i="3"/>
  <c r="N3741" i="3"/>
  <c r="M3741" i="3"/>
  <c r="L3741" i="3"/>
  <c r="M3742" i="3"/>
  <c r="L3746" i="3"/>
  <c r="K3746" i="3"/>
  <c r="N3746" i="3"/>
  <c r="N3749" i="3"/>
  <c r="M3749" i="3"/>
  <c r="L3749" i="3"/>
  <c r="M3750" i="3"/>
  <c r="L3754" i="3"/>
  <c r="K3754" i="3"/>
  <c r="N3754" i="3"/>
  <c r="K3755" i="3"/>
  <c r="N3757" i="3"/>
  <c r="M3757" i="3"/>
  <c r="L3757" i="3"/>
  <c r="L3762" i="3"/>
  <c r="K3762" i="3"/>
  <c r="N3762" i="3"/>
  <c r="K3763" i="3"/>
  <c r="N3765" i="3"/>
  <c r="M3765" i="3"/>
  <c r="L3765" i="3"/>
  <c r="M3766" i="3"/>
  <c r="K3771" i="3"/>
  <c r="M3774" i="3"/>
  <c r="L3778" i="3"/>
  <c r="K3778" i="3"/>
  <c r="N3778" i="3"/>
  <c r="K3779" i="3"/>
  <c r="M3782" i="3"/>
  <c r="L3786" i="3"/>
  <c r="K3786" i="3"/>
  <c r="N3786" i="3"/>
  <c r="K3787" i="3"/>
  <c r="M3790" i="3"/>
  <c r="L3794" i="3"/>
  <c r="K3794" i="3"/>
  <c r="N3794" i="3"/>
  <c r="N3797" i="3"/>
  <c r="M3797" i="3"/>
  <c r="L3797" i="3"/>
  <c r="M3798" i="3"/>
  <c r="L3802" i="3"/>
  <c r="K3802" i="3"/>
  <c r="N3802" i="3"/>
  <c r="M3806" i="3"/>
  <c r="L3810" i="3"/>
  <c r="K3810" i="3"/>
  <c r="N3810" i="3"/>
  <c r="N3813" i="3"/>
  <c r="M3813" i="3"/>
  <c r="L3813" i="3"/>
  <c r="K3819" i="3"/>
  <c r="N3821" i="3"/>
  <c r="M3821" i="3"/>
  <c r="L3821" i="3"/>
  <c r="M3822" i="3"/>
  <c r="L3826" i="3"/>
  <c r="K3826" i="3"/>
  <c r="N3826" i="3"/>
  <c r="N3829" i="3"/>
  <c r="M3829" i="3"/>
  <c r="L3829" i="3"/>
  <c r="M3830" i="3"/>
  <c r="L3834" i="3"/>
  <c r="K3834" i="3"/>
  <c r="N3834" i="3"/>
  <c r="K3835" i="3"/>
  <c r="M3838" i="3"/>
  <c r="L3842" i="3"/>
  <c r="K3842" i="3"/>
  <c r="N3842" i="3"/>
  <c r="K3843" i="3"/>
  <c r="N3845" i="3"/>
  <c r="M3845" i="3"/>
  <c r="L3845" i="3"/>
  <c r="M3846" i="3"/>
  <c r="L3850" i="3"/>
  <c r="K3850" i="3"/>
  <c r="N3850" i="3"/>
  <c r="K3851" i="3"/>
  <c r="N3853" i="3"/>
  <c r="M3853" i="3"/>
  <c r="L3853" i="3"/>
  <c r="M3854" i="3"/>
  <c r="K3859" i="3"/>
  <c r="N3861" i="3"/>
  <c r="M3861" i="3"/>
  <c r="L3861" i="3"/>
  <c r="M3862" i="3"/>
  <c r="L3866" i="3"/>
  <c r="K3866" i="3"/>
  <c r="N3866" i="3"/>
  <c r="K3867" i="3"/>
  <c r="L3874" i="3"/>
  <c r="K3874" i="3"/>
  <c r="N3874" i="3"/>
  <c r="M3878" i="3"/>
  <c r="L3882" i="3"/>
  <c r="K3882" i="3"/>
  <c r="N3882" i="3"/>
  <c r="L3890" i="3"/>
  <c r="K3890" i="3"/>
  <c r="N3890" i="3"/>
  <c r="K3891" i="3"/>
  <c r="N3893" i="3"/>
  <c r="M3893" i="3"/>
  <c r="L3893" i="3"/>
  <c r="M3894" i="3"/>
  <c r="L3898" i="3"/>
  <c r="K3898" i="3"/>
  <c r="N3898" i="3"/>
  <c r="K3899" i="3"/>
  <c r="L3901" i="3"/>
  <c r="M3902" i="3"/>
  <c r="L3906" i="3"/>
  <c r="K3906" i="3"/>
  <c r="N3906" i="3"/>
  <c r="K3907" i="3"/>
  <c r="N3909" i="3"/>
  <c r="M3909" i="3"/>
  <c r="L3909" i="3"/>
  <c r="M3910" i="3"/>
  <c r="L3914" i="3"/>
  <c r="K3914" i="3"/>
  <c r="N3914" i="3"/>
  <c r="K3915" i="3"/>
  <c r="N3917" i="3"/>
  <c r="M3917" i="3"/>
  <c r="L3917" i="3"/>
  <c r="M3918" i="3"/>
  <c r="L3922" i="3"/>
  <c r="K3922" i="3"/>
  <c r="N3922" i="3"/>
  <c r="K3923" i="3"/>
  <c r="N3925" i="3"/>
  <c r="M3925" i="3"/>
  <c r="L3925" i="3"/>
  <c r="M3926" i="3"/>
  <c r="L3930" i="3"/>
  <c r="K3930" i="3"/>
  <c r="N3930" i="3"/>
  <c r="M3934" i="3"/>
  <c r="L3938" i="3"/>
  <c r="K3938" i="3"/>
  <c r="N3938" i="3"/>
  <c r="M3942" i="3"/>
  <c r="L3946" i="3"/>
  <c r="K3946" i="3"/>
  <c r="N3946" i="3"/>
  <c r="K3947" i="3"/>
  <c r="M3950" i="3"/>
  <c r="N3954" i="3"/>
  <c r="K3955" i="3"/>
  <c r="N3957" i="3"/>
  <c r="M3957" i="3"/>
  <c r="L3957" i="3"/>
  <c r="M3958" i="3"/>
  <c r="L3962" i="3"/>
  <c r="K3962" i="3"/>
  <c r="N3962" i="3"/>
  <c r="K3963" i="3"/>
  <c r="N3965" i="3"/>
  <c r="M3965" i="3"/>
  <c r="L3965" i="3"/>
  <c r="M3966" i="3"/>
  <c r="L3970" i="3"/>
  <c r="K3970" i="3"/>
  <c r="N3970" i="3"/>
  <c r="K3971" i="3"/>
  <c r="N3973" i="3"/>
  <c r="M3973" i="3"/>
  <c r="L3973" i="3"/>
  <c r="M3974" i="3"/>
  <c r="L3978" i="3"/>
  <c r="K3978" i="3"/>
  <c r="N3978" i="3"/>
  <c r="K3979" i="3"/>
  <c r="M3981" i="3"/>
  <c r="N3989" i="3"/>
  <c r="M3989" i="3"/>
  <c r="L3989" i="3"/>
  <c r="M3990" i="3"/>
  <c r="L3994" i="3"/>
  <c r="K3994" i="3"/>
  <c r="N3994" i="3"/>
  <c r="M3998" i="3"/>
  <c r="L4002" i="3"/>
  <c r="K4002" i="3"/>
  <c r="N4002" i="3"/>
  <c r="K4003" i="3"/>
  <c r="M4006" i="3"/>
  <c r="K4011" i="3"/>
  <c r="N4013" i="3"/>
  <c r="M4013" i="3"/>
  <c r="L4013" i="3"/>
  <c r="M4014" i="3"/>
  <c r="L4018" i="3"/>
  <c r="K4018" i="3"/>
  <c r="N4018" i="3"/>
  <c r="K4019" i="3"/>
  <c r="N4021" i="3"/>
  <c r="M4021" i="3"/>
  <c r="L4021" i="3"/>
  <c r="M4022" i="3"/>
  <c r="L4026" i="3"/>
  <c r="K4027" i="3"/>
  <c r="N4029" i="3"/>
  <c r="M4029" i="3"/>
  <c r="L4029" i="3"/>
  <c r="M4030" i="3"/>
  <c r="L4034" i="3"/>
  <c r="K4034" i="3"/>
  <c r="N4034" i="3"/>
  <c r="K4035" i="3"/>
  <c r="M4038" i="3"/>
  <c r="K4043" i="3"/>
  <c r="N4045" i="3"/>
  <c r="M4045" i="3"/>
  <c r="L4045" i="3"/>
  <c r="L4050" i="3"/>
  <c r="K4050" i="3"/>
  <c r="N4050" i="3"/>
  <c r="N4053" i="3"/>
  <c r="M4053" i="3"/>
  <c r="L4053" i="3"/>
  <c r="M4054" i="3"/>
  <c r="L4058" i="3"/>
  <c r="K4058" i="3"/>
  <c r="N4058" i="3"/>
  <c r="N4061" i="3"/>
  <c r="M4061" i="3"/>
  <c r="L4061" i="3"/>
  <c r="N4069" i="3"/>
  <c r="M4069" i="3"/>
  <c r="L4069" i="3"/>
  <c r="M4070" i="3"/>
  <c r="L4074" i="3"/>
  <c r="K4074" i="3"/>
  <c r="N4074" i="3"/>
  <c r="K4075" i="3"/>
  <c r="M4078" i="3"/>
  <c r="N4085" i="3"/>
  <c r="M4085" i="3"/>
  <c r="L4085" i="3"/>
  <c r="M4086" i="3"/>
  <c r="L4090" i="3"/>
  <c r="K4090" i="3"/>
  <c r="N4090" i="3"/>
  <c r="K4091" i="3"/>
  <c r="N4093" i="3"/>
  <c r="M4093" i="3"/>
  <c r="L4093" i="3"/>
  <c r="M4094" i="3"/>
  <c r="L4098" i="3"/>
  <c r="K4099" i="3"/>
  <c r="N4101" i="3"/>
  <c r="M4101" i="3"/>
  <c r="L4101" i="3"/>
  <c r="M4102" i="3"/>
  <c r="K4106" i="3"/>
  <c r="K4107" i="3"/>
  <c r="N4109" i="3"/>
  <c r="M4109" i="3"/>
  <c r="L4109" i="3"/>
  <c r="L4114" i="3"/>
  <c r="K4114" i="3"/>
  <c r="N4114" i="3"/>
  <c r="N4117" i="3"/>
  <c r="M4117" i="3"/>
  <c r="L4117" i="3"/>
  <c r="N4125" i="3"/>
  <c r="M4125" i="3"/>
  <c r="L4125" i="3"/>
  <c r="N4133" i="3"/>
  <c r="M4133" i="3"/>
  <c r="L4133" i="3"/>
  <c r="M4134" i="3"/>
  <c r="L4138" i="3"/>
  <c r="K4138" i="3"/>
  <c r="N4138" i="3"/>
  <c r="K4139" i="3"/>
  <c r="K4147" i="3"/>
  <c r="N4149" i="3"/>
  <c r="M4149" i="3"/>
  <c r="L4149" i="3"/>
  <c r="M4150" i="3"/>
  <c r="L4154" i="3"/>
  <c r="K4154" i="3"/>
  <c r="N4154" i="3"/>
  <c r="K4155" i="3"/>
  <c r="N4157" i="3"/>
  <c r="M4157" i="3"/>
  <c r="L4157" i="3"/>
  <c r="M4158" i="3"/>
  <c r="N4162" i="3"/>
  <c r="K4163" i="3"/>
  <c r="N4165" i="3"/>
  <c r="M4165" i="3"/>
  <c r="L4165" i="3"/>
  <c r="M4166" i="3"/>
  <c r="K4170" i="3"/>
  <c r="K4171" i="3"/>
  <c r="N4173" i="3"/>
  <c r="M4173" i="3"/>
  <c r="L4173" i="3"/>
  <c r="L4178" i="3"/>
  <c r="K4178" i="3"/>
  <c r="N4178" i="3"/>
  <c r="L4181" i="3"/>
  <c r="M4182" i="3"/>
  <c r="N4189" i="3"/>
  <c r="M4189" i="3"/>
  <c r="L4189" i="3"/>
  <c r="N4197" i="3"/>
  <c r="M4197" i="3"/>
  <c r="L4197" i="3"/>
  <c r="M4198" i="3"/>
  <c r="L4202" i="3"/>
  <c r="K4202" i="3"/>
  <c r="N4202" i="3"/>
  <c r="K4203" i="3"/>
  <c r="N4205" i="3"/>
  <c r="M4205" i="3"/>
  <c r="L4205" i="3"/>
  <c r="M4206" i="3"/>
  <c r="L4210" i="3"/>
  <c r="K4210" i="3"/>
  <c r="N4210" i="3"/>
  <c r="L4213" i="3"/>
  <c r="L4218" i="3"/>
  <c r="K4218" i="3"/>
  <c r="N4218" i="3"/>
  <c r="K4219" i="3"/>
  <c r="N4221" i="3"/>
  <c r="M4221" i="3"/>
  <c r="L4221" i="3"/>
  <c r="M4222" i="3"/>
  <c r="L4226" i="3"/>
  <c r="K4226" i="3"/>
  <c r="N4226" i="3"/>
  <c r="K4227" i="3"/>
  <c r="N4229" i="3"/>
  <c r="M4229" i="3"/>
  <c r="L4229" i="3"/>
  <c r="M4230" i="3"/>
  <c r="L4234" i="3"/>
  <c r="K4234" i="3"/>
  <c r="N4234" i="3"/>
  <c r="N4237" i="3"/>
  <c r="M4237" i="3"/>
  <c r="L4237" i="3"/>
  <c r="L4242" i="3"/>
  <c r="K4242" i="3"/>
  <c r="N4242" i="3"/>
  <c r="K4243" i="3"/>
  <c r="M4246" i="3"/>
  <c r="L4250" i="3"/>
  <c r="K4250" i="3"/>
  <c r="N4250" i="3"/>
  <c r="M4254" i="3"/>
  <c r="L4258" i="3"/>
  <c r="K4258" i="3"/>
  <c r="N4258" i="3"/>
  <c r="K4259" i="3"/>
  <c r="M4262" i="3"/>
  <c r="L4266" i="3"/>
  <c r="K4266" i="3"/>
  <c r="N4266" i="3"/>
  <c r="K4267" i="3"/>
  <c r="N4269" i="3"/>
  <c r="M4269" i="3"/>
  <c r="L4269" i="3"/>
  <c r="M4270" i="3"/>
  <c r="L4274" i="3"/>
  <c r="K4274" i="3"/>
  <c r="N4274" i="3"/>
  <c r="N4277" i="3"/>
  <c r="M4278" i="3"/>
  <c r="L4282" i="3"/>
  <c r="K4282" i="3"/>
  <c r="N4282" i="3"/>
  <c r="K4283" i="3"/>
  <c r="N4285" i="3"/>
  <c r="M4285" i="3"/>
  <c r="L4285" i="3"/>
  <c r="M4286" i="3"/>
  <c r="L4290" i="3"/>
  <c r="K4290" i="3"/>
  <c r="N4290" i="3"/>
  <c r="K4291" i="3"/>
  <c r="N4293" i="3"/>
  <c r="M4293" i="3"/>
  <c r="L4293" i="3"/>
  <c r="M4294" i="3"/>
  <c r="L4298" i="3"/>
  <c r="K4298" i="3"/>
  <c r="N4298" i="3"/>
  <c r="N4301" i="3"/>
  <c r="M4301" i="3"/>
  <c r="L4301" i="3"/>
  <c r="M4302" i="3"/>
  <c r="L4306" i="3"/>
  <c r="K4306" i="3"/>
  <c r="N4306" i="3"/>
  <c r="K4307" i="3"/>
  <c r="N4317" i="3"/>
  <c r="M4317" i="3"/>
  <c r="L4317" i="3"/>
  <c r="M4318" i="3"/>
  <c r="L4322" i="3"/>
  <c r="K4322" i="3"/>
  <c r="N4322" i="3"/>
  <c r="L4330" i="3"/>
  <c r="K4330" i="3"/>
  <c r="N4330" i="3"/>
  <c r="N4333" i="3"/>
  <c r="M4333" i="3"/>
  <c r="L4333" i="3"/>
  <c r="L4338" i="3"/>
  <c r="K4338" i="3"/>
  <c r="N4338" i="3"/>
  <c r="K4339" i="3"/>
  <c r="M4341" i="3"/>
  <c r="L4341" i="3"/>
  <c r="M4342" i="3"/>
  <c r="L4346" i="3"/>
  <c r="K4346" i="3"/>
  <c r="N4346" i="3"/>
  <c r="N4349" i="3"/>
  <c r="M4349" i="3"/>
  <c r="L4349" i="3"/>
  <c r="M4350" i="3"/>
  <c r="L4354" i="3"/>
  <c r="K4354" i="3"/>
  <c r="N4354" i="3"/>
  <c r="K4355" i="3"/>
  <c r="N4357" i="3"/>
  <c r="M4357" i="3"/>
  <c r="L4357" i="3"/>
  <c r="M4358" i="3"/>
  <c r="L4362" i="3"/>
  <c r="K4362" i="3"/>
  <c r="N4362" i="3"/>
  <c r="K4363" i="3"/>
  <c r="N4365" i="3"/>
  <c r="M4365" i="3"/>
  <c r="L4365" i="3"/>
  <c r="M4366" i="3"/>
  <c r="L4370" i="3"/>
  <c r="K4370" i="3"/>
  <c r="N4370" i="3"/>
  <c r="K4371" i="3"/>
  <c r="N4381" i="3"/>
  <c r="M4381" i="3"/>
  <c r="L4381" i="3"/>
  <c r="M4382" i="3"/>
  <c r="L4386" i="3"/>
  <c r="K4386" i="3"/>
  <c r="N4386" i="3"/>
  <c r="L4394" i="3"/>
  <c r="K4394" i="3"/>
  <c r="N4394" i="3"/>
  <c r="K4395" i="3"/>
  <c r="N4401" i="3"/>
  <c r="K4401" i="3"/>
  <c r="M4401" i="3"/>
  <c r="L4402" i="3"/>
  <c r="N4402" i="3"/>
  <c r="M4402" i="3"/>
  <c r="L4404" i="3"/>
  <c r="M4404" i="3"/>
  <c r="K4404" i="3"/>
  <c r="L4405" i="3"/>
  <c r="K4414" i="3"/>
  <c r="N4417" i="3"/>
  <c r="K4417" i="3"/>
  <c r="M4417" i="3"/>
  <c r="L4418" i="3"/>
  <c r="N4418" i="3"/>
  <c r="M4418" i="3"/>
  <c r="L4420" i="3"/>
  <c r="M4420" i="3"/>
  <c r="K4420" i="3"/>
  <c r="L4421" i="3"/>
  <c r="K4430" i="3"/>
  <c r="N4433" i="3"/>
  <c r="K4433" i="3"/>
  <c r="M4433" i="3"/>
  <c r="L4434" i="3"/>
  <c r="N4434" i="3"/>
  <c r="M4434" i="3"/>
  <c r="L4436" i="3"/>
  <c r="M4436" i="3"/>
  <c r="K4436" i="3"/>
  <c r="K4446" i="3"/>
  <c r="M4449" i="3"/>
  <c r="L4450" i="3"/>
  <c r="N4450" i="3"/>
  <c r="M4450" i="3"/>
  <c r="L4452" i="3"/>
  <c r="M4452" i="3"/>
  <c r="K4452" i="3"/>
  <c r="N4460" i="3"/>
  <c r="N4463" i="3"/>
  <c r="M4463" i="3"/>
  <c r="L4463" i="3"/>
  <c r="K4463" i="3"/>
  <c r="N4465" i="3"/>
  <c r="K4465" i="3"/>
  <c r="M4465" i="3"/>
  <c r="N4476" i="3"/>
  <c r="N4479" i="3"/>
  <c r="M4479" i="3"/>
  <c r="L4479" i="3"/>
  <c r="K4479" i="3"/>
  <c r="N4481" i="3"/>
  <c r="K4481" i="3"/>
  <c r="M4481" i="3"/>
  <c r="L4485" i="3"/>
  <c r="N4492" i="3"/>
  <c r="N4495" i="3"/>
  <c r="M4495" i="3"/>
  <c r="L4495" i="3"/>
  <c r="K4495" i="3"/>
  <c r="N4497" i="3"/>
  <c r="K4497" i="3"/>
  <c r="M4497" i="3"/>
  <c r="L4500" i="3"/>
  <c r="M4500" i="3"/>
  <c r="K4500" i="3"/>
  <c r="N4508" i="3"/>
  <c r="N4511" i="3"/>
  <c r="M4511" i="3"/>
  <c r="L4511" i="3"/>
  <c r="K4511" i="3"/>
  <c r="N4513" i="3"/>
  <c r="L4516" i="3"/>
  <c r="M4516" i="3"/>
  <c r="K4516" i="3"/>
  <c r="L4517" i="3"/>
  <c r="N4524" i="3"/>
  <c r="N4527" i="3"/>
  <c r="M4527" i="3"/>
  <c r="L4527" i="3"/>
  <c r="K4527" i="3"/>
  <c r="N4529" i="3"/>
  <c r="K4529" i="3"/>
  <c r="M4529" i="3"/>
  <c r="L4532" i="3"/>
  <c r="M4532" i="3"/>
  <c r="K4532" i="3"/>
  <c r="N4540" i="3"/>
  <c r="N4543" i="3"/>
  <c r="M4543" i="3"/>
  <c r="L4543" i="3"/>
  <c r="K4543" i="3"/>
  <c r="N4545" i="3"/>
  <c r="K4545" i="3"/>
  <c r="M4545" i="3"/>
  <c r="L4548" i="3"/>
  <c r="M4548" i="3"/>
  <c r="K4548" i="3"/>
  <c r="L4549" i="3"/>
  <c r="N4556" i="3"/>
  <c r="N4559" i="3"/>
  <c r="M4559" i="3"/>
  <c r="L4559" i="3"/>
  <c r="K4559" i="3"/>
  <c r="N4561" i="3"/>
  <c r="K4561" i="3"/>
  <c r="M4561" i="3"/>
  <c r="L4564" i="3"/>
  <c r="M4564" i="3"/>
  <c r="K4564" i="3"/>
  <c r="N4572" i="3"/>
  <c r="L5014" i="3"/>
  <c r="N5014" i="3"/>
  <c r="N5015" i="3"/>
  <c r="L5015" i="3"/>
  <c r="L5016" i="3"/>
  <c r="N5016" i="3"/>
  <c r="N5017" i="3"/>
  <c r="L5017" i="3"/>
  <c r="L5018" i="3"/>
  <c r="N5018" i="3"/>
  <c r="N5019" i="3"/>
  <c r="L5019" i="3"/>
  <c r="L5020" i="3"/>
  <c r="N5020" i="3"/>
  <c r="N5021" i="3"/>
  <c r="L5021" i="3"/>
  <c r="L5022" i="3"/>
  <c r="N5022" i="3"/>
  <c r="N5023" i="3"/>
  <c r="L5023" i="3"/>
  <c r="L5024" i="3"/>
  <c r="N5024" i="3"/>
  <c r="N5025" i="3"/>
  <c r="L5025" i="3"/>
  <c r="L5026" i="3"/>
  <c r="N5026" i="3"/>
  <c r="N5027" i="3"/>
  <c r="L5027" i="3"/>
  <c r="L5028" i="3"/>
  <c r="N5028" i="3"/>
  <c r="L5029" i="3"/>
  <c r="L5030" i="3"/>
  <c r="N5030" i="3"/>
  <c r="N5031" i="3"/>
  <c r="L5031" i="3"/>
  <c r="L5032" i="3"/>
  <c r="N5032" i="3"/>
  <c r="L5034" i="3"/>
  <c r="N5034" i="3"/>
  <c r="N5035" i="3"/>
  <c r="L5036" i="3"/>
  <c r="N5036" i="3"/>
  <c r="L5038" i="3"/>
  <c r="N5038" i="3"/>
  <c r="N5039" i="3"/>
  <c r="L5040" i="3"/>
  <c r="N5040" i="3"/>
  <c r="N5041" i="3"/>
  <c r="L5041" i="3"/>
  <c r="L5042" i="3"/>
  <c r="N5042" i="3"/>
  <c r="N5043" i="3"/>
  <c r="L5044" i="3"/>
  <c r="N5044" i="3"/>
  <c r="N5045" i="3"/>
  <c r="L5045" i="3"/>
  <c r="L5046" i="3"/>
  <c r="N5046" i="3"/>
  <c r="N5047" i="3"/>
  <c r="L5047" i="3"/>
  <c r="L5048" i="3"/>
  <c r="N5048" i="3"/>
  <c r="N5049" i="3"/>
  <c r="L5049" i="3"/>
  <c r="L5050" i="3"/>
  <c r="N5050" i="3"/>
  <c r="L5052" i="3"/>
  <c r="N5052" i="3"/>
  <c r="N5053" i="3"/>
  <c r="L5053" i="3"/>
  <c r="L5054" i="3"/>
  <c r="N5054" i="3"/>
  <c r="L5056" i="3"/>
  <c r="N5056" i="3"/>
  <c r="N5057" i="3"/>
  <c r="L5057" i="3"/>
  <c r="L5058" i="3"/>
  <c r="N5058" i="3"/>
  <c r="N5059" i="3"/>
  <c r="L5059" i="3"/>
  <c r="L5060" i="3"/>
  <c r="N5060" i="3"/>
  <c r="N5061" i="3"/>
  <c r="L5061" i="3"/>
  <c r="L5062" i="3"/>
  <c r="N5062" i="3"/>
  <c r="N5063" i="3"/>
  <c r="L5063" i="3"/>
  <c r="L5064" i="3"/>
  <c r="N5064" i="3"/>
  <c r="N5065" i="3"/>
  <c r="L5065" i="3"/>
  <c r="N5067" i="3"/>
  <c r="L5067" i="3"/>
  <c r="L5068" i="3"/>
  <c r="N5068" i="3"/>
  <c r="N5069" i="3"/>
  <c r="L5069" i="3"/>
  <c r="L5070" i="3"/>
  <c r="N5070" i="3"/>
  <c r="N5071" i="3"/>
  <c r="L5071" i="3"/>
  <c r="L5072" i="3"/>
  <c r="N5072" i="3"/>
  <c r="N5073" i="3"/>
  <c r="L5073" i="3"/>
  <c r="L5074" i="3"/>
  <c r="N5074" i="3"/>
  <c r="N5075" i="3"/>
  <c r="L5075" i="3"/>
  <c r="L5076" i="3"/>
  <c r="N5076" i="3"/>
  <c r="N5077" i="3"/>
  <c r="L5077" i="3"/>
  <c r="L5078" i="3"/>
  <c r="N5078" i="3"/>
  <c r="N5079" i="3"/>
  <c r="L5079" i="3"/>
  <c r="L5080" i="3"/>
  <c r="N5080" i="3"/>
  <c r="L5082" i="3"/>
  <c r="N5082" i="3"/>
  <c r="N5083" i="3"/>
  <c r="L5083" i="3"/>
  <c r="L5084" i="3"/>
  <c r="N5084" i="3"/>
  <c r="L5086" i="3"/>
  <c r="N5086" i="3"/>
  <c r="N5087" i="3"/>
  <c r="L5087" i="3"/>
  <c r="L5088" i="3"/>
  <c r="N5088" i="3"/>
  <c r="N5089" i="3"/>
  <c r="L5089" i="3"/>
  <c r="L5090" i="3"/>
  <c r="N5090" i="3"/>
  <c r="N5091" i="3"/>
  <c r="L5091" i="3"/>
  <c r="L5092" i="3"/>
  <c r="N5092" i="3"/>
  <c r="L5093" i="3"/>
  <c r="L5094" i="3"/>
  <c r="N5094" i="3"/>
  <c r="N5095" i="3"/>
  <c r="L5095" i="3"/>
  <c r="L5096" i="3"/>
  <c r="N5096" i="3"/>
  <c r="L5098" i="3"/>
  <c r="N5098" i="3"/>
  <c r="L5100" i="3"/>
  <c r="N5100" i="3"/>
  <c r="L5102" i="3"/>
  <c r="N5102" i="3"/>
  <c r="L5104" i="3"/>
  <c r="N5104" i="3"/>
  <c r="N5105" i="3"/>
  <c r="L5105" i="3"/>
  <c r="L5106" i="3"/>
  <c r="N5106" i="3"/>
  <c r="N5109" i="3"/>
  <c r="L5109" i="3"/>
  <c r="L5110" i="3"/>
  <c r="N5110" i="3"/>
  <c r="N5111" i="3"/>
  <c r="L5111" i="3"/>
  <c r="L5112" i="3"/>
  <c r="N5112" i="3"/>
  <c r="N5113" i="3"/>
  <c r="L5113" i="3"/>
  <c r="L5114" i="3"/>
  <c r="N5114" i="3"/>
  <c r="L5116" i="3"/>
  <c r="N5116" i="3"/>
  <c r="N5117" i="3"/>
  <c r="L5117" i="3"/>
  <c r="L5118" i="3"/>
  <c r="N5118" i="3"/>
  <c r="L5120" i="3"/>
  <c r="N5120" i="3"/>
  <c r="N5121" i="3"/>
  <c r="L5121" i="3"/>
  <c r="L5122" i="3"/>
  <c r="N5122" i="3"/>
  <c r="N5123" i="3"/>
  <c r="L5123" i="3"/>
  <c r="L5124" i="3"/>
  <c r="N5124" i="3"/>
  <c r="N5125" i="3"/>
  <c r="L5125" i="3"/>
  <c r="L5126" i="3"/>
  <c r="N5126" i="3"/>
  <c r="N5127" i="3"/>
  <c r="L5127" i="3"/>
  <c r="L5128" i="3"/>
  <c r="N5128" i="3"/>
  <c r="N5129" i="3"/>
  <c r="L5129" i="3"/>
  <c r="L5130" i="3"/>
  <c r="N5130" i="3"/>
  <c r="N5131" i="3"/>
  <c r="L5131" i="3"/>
  <c r="L5132" i="3"/>
  <c r="N5132" i="3"/>
  <c r="N5133" i="3"/>
  <c r="L5133" i="3"/>
  <c r="L5134" i="3"/>
  <c r="N5134" i="3"/>
  <c r="N5135" i="3"/>
  <c r="L5135" i="3"/>
  <c r="L5136" i="3"/>
  <c r="N5136" i="3"/>
  <c r="L5138" i="3"/>
  <c r="N5138" i="3"/>
  <c r="N5139" i="3"/>
  <c r="L5139" i="3"/>
  <c r="L5140" i="3"/>
  <c r="N5140" i="3"/>
  <c r="N5141" i="3"/>
  <c r="L5141" i="3"/>
  <c r="L5142" i="3"/>
  <c r="N5142" i="3"/>
  <c r="N5143" i="3"/>
  <c r="L5143" i="3"/>
  <c r="L5144" i="3"/>
  <c r="N5144" i="3"/>
  <c r="N5145" i="3"/>
  <c r="L5145" i="3"/>
  <c r="L5146" i="3"/>
  <c r="N5146" i="3"/>
  <c r="N5147" i="3"/>
  <c r="L5147" i="3"/>
  <c r="L5148" i="3"/>
  <c r="N5148" i="3"/>
  <c r="N5149" i="3"/>
  <c r="L5150" i="3"/>
  <c r="N5150" i="3"/>
  <c r="N5151" i="3"/>
  <c r="L5151" i="3"/>
  <c r="L5152" i="3"/>
  <c r="N5152" i="3"/>
  <c r="N5153" i="3"/>
  <c r="L5153" i="3"/>
  <c r="L5154" i="3"/>
  <c r="N5154" i="3"/>
  <c r="N5155" i="3"/>
  <c r="L5155" i="3"/>
  <c r="L5156" i="3"/>
  <c r="N5156" i="3"/>
  <c r="N5157" i="3"/>
  <c r="L5158" i="3"/>
  <c r="N5158" i="3"/>
  <c r="N5159" i="3"/>
  <c r="L5159" i="3"/>
  <c r="L5160" i="3"/>
  <c r="N5160" i="3"/>
  <c r="N5161" i="3"/>
  <c r="L5161" i="3"/>
  <c r="L5162" i="3"/>
  <c r="N5162" i="3"/>
  <c r="L5164" i="3"/>
  <c r="N5164" i="3"/>
  <c r="L5166" i="3"/>
  <c r="N5166" i="3"/>
  <c r="N5167" i="3"/>
  <c r="L5168" i="3"/>
  <c r="N5168" i="3"/>
  <c r="N5169" i="3"/>
  <c r="L5169" i="3"/>
  <c r="L5170" i="3"/>
  <c r="N5170" i="3"/>
  <c r="N5171" i="3"/>
  <c r="L5172" i="3"/>
  <c r="N5172" i="3"/>
  <c r="K5854" i="3"/>
  <c r="N5854" i="3"/>
  <c r="M5854" i="3"/>
  <c r="L5854" i="3"/>
  <c r="K5882" i="3"/>
  <c r="M5882" i="3"/>
  <c r="L5882" i="3"/>
  <c r="N5882" i="3"/>
  <c r="K5886" i="3"/>
  <c r="N5886" i="3"/>
  <c r="M5886" i="3"/>
  <c r="L5886" i="3"/>
  <c r="L2987" i="3"/>
  <c r="N2987" i="3" s="1"/>
  <c r="L2991" i="3"/>
  <c r="N2991" i="3" s="1"/>
  <c r="L3001" i="3"/>
  <c r="N3001" i="3" s="1"/>
  <c r="L3003" i="3"/>
  <c r="N3003" i="3" s="1"/>
  <c r="L3007" i="3"/>
  <c r="N3007" i="3" s="1"/>
  <c r="L3011" i="3"/>
  <c r="N3011" i="3" s="1"/>
  <c r="L3013" i="3"/>
  <c r="N3013" i="3" s="1"/>
  <c r="L3015" i="3"/>
  <c r="N3015" i="3" s="1"/>
  <c r="L3021" i="3"/>
  <c r="N3021" i="3" s="1"/>
  <c r="L3031" i="3"/>
  <c r="N3031" i="3" s="1"/>
  <c r="L3037" i="3"/>
  <c r="N3037" i="3" s="1"/>
  <c r="L3045" i="3"/>
  <c r="N3045" i="3" s="1"/>
  <c r="L3047" i="3"/>
  <c r="N3047" i="3" s="1"/>
  <c r="L3051" i="3"/>
  <c r="N3051" i="3" s="1"/>
  <c r="L3055" i="3"/>
  <c r="N3055" i="3" s="1"/>
  <c r="L3057" i="3"/>
  <c r="N3057" i="3" s="1"/>
  <c r="L3065" i="3"/>
  <c r="N3065" i="3" s="1"/>
  <c r="L3069" i="3"/>
  <c r="N3069" i="3" s="1"/>
  <c r="L3071" i="3"/>
  <c r="N3071" i="3" s="1"/>
  <c r="L3075" i="3"/>
  <c r="N3075" i="3" s="1"/>
  <c r="L3077" i="3"/>
  <c r="N3077" i="3" s="1"/>
  <c r="L3079" i="3"/>
  <c r="N3079" i="3" s="1"/>
  <c r="L3085" i="3"/>
  <c r="N3085" i="3" s="1"/>
  <c r="L3091" i="3"/>
  <c r="N3091" i="3" s="1"/>
  <c r="L3095" i="3"/>
  <c r="N3095" i="3" s="1"/>
  <c r="L3099" i="3"/>
  <c r="N3099" i="3" s="1"/>
  <c r="L3105" i="3"/>
  <c r="N3105" i="3" s="1"/>
  <c r="L3109" i="3"/>
  <c r="N3109" i="3" s="1"/>
  <c r="L3113" i="3"/>
  <c r="N3113" i="3" s="1"/>
  <c r="L3115" i="3"/>
  <c r="N3115" i="3" s="1"/>
  <c r="L3121" i="3"/>
  <c r="N3121" i="3" s="1"/>
  <c r="L3127" i="3"/>
  <c r="N3127" i="3" s="1"/>
  <c r="L3139" i="3"/>
  <c r="L3143" i="3"/>
  <c r="L3145" i="3"/>
  <c r="L3149" i="3"/>
  <c r="L3151" i="3"/>
  <c r="L3153" i="3"/>
  <c r="L3155" i="3"/>
  <c r="L3157" i="3"/>
  <c r="L3159" i="3"/>
  <c r="L3163" i="3"/>
  <c r="L3165" i="3"/>
  <c r="L3167" i="3"/>
  <c r="L3169" i="3"/>
  <c r="L3171" i="3"/>
  <c r="L3173" i="3"/>
  <c r="L3177" i="3"/>
  <c r="L3181" i="3"/>
  <c r="L3183" i="3"/>
  <c r="L3185" i="3"/>
  <c r="L3187" i="3"/>
  <c r="L3191" i="3"/>
  <c r="L3195" i="3"/>
  <c r="L3197" i="3"/>
  <c r="L3199" i="3"/>
  <c r="L3201" i="3"/>
  <c r="L3205" i="3"/>
  <c r="L3207" i="3"/>
  <c r="L3209" i="3"/>
  <c r="L3211" i="3"/>
  <c r="L3213" i="3"/>
  <c r="L3219" i="3"/>
  <c r="L3221" i="3"/>
  <c r="L3223" i="3"/>
  <c r="L3225" i="3"/>
  <c r="L3227" i="3"/>
  <c r="L3229" i="3"/>
  <c r="L3233" i="3"/>
  <c r="L3235" i="3"/>
  <c r="L3239" i="3"/>
  <c r="L3241" i="3"/>
  <c r="L3243" i="3"/>
  <c r="L3247" i="3"/>
  <c r="L3251" i="3"/>
  <c r="K4403" i="3"/>
  <c r="K4407" i="3"/>
  <c r="K4411" i="3"/>
  <c r="K4415" i="3"/>
  <c r="K4423" i="3"/>
  <c r="K4431" i="3"/>
  <c r="K4435" i="3"/>
  <c r="K4439" i="3"/>
  <c r="K4443" i="3"/>
  <c r="K4447" i="3"/>
  <c r="K4451" i="3"/>
  <c r="M4454" i="3"/>
  <c r="M4462" i="3"/>
  <c r="M4466" i="3"/>
  <c r="M4470" i="3"/>
  <c r="M4474" i="3"/>
  <c r="M4478" i="3"/>
  <c r="M4482" i="3"/>
  <c r="M4486" i="3"/>
  <c r="M4490" i="3"/>
  <c r="M4494" i="3"/>
  <c r="M4498" i="3"/>
  <c r="M4502" i="3"/>
  <c r="M4506" i="3"/>
  <c r="M4510" i="3"/>
  <c r="M4514" i="3"/>
  <c r="M4518" i="3"/>
  <c r="M4522" i="3"/>
  <c r="M4530" i="3"/>
  <c r="M4534" i="3"/>
  <c r="M4546" i="3"/>
  <c r="M4550" i="3"/>
  <c r="M4558" i="3"/>
  <c r="M4562" i="3"/>
  <c r="M4566" i="3"/>
  <c r="L5176" i="3"/>
  <c r="K5176" i="3"/>
  <c r="N5176" i="3"/>
  <c r="L5180" i="3"/>
  <c r="K5180" i="3"/>
  <c r="N5180" i="3"/>
  <c r="L5184" i="3"/>
  <c r="K5184" i="3"/>
  <c r="N5184" i="3"/>
  <c r="L5188" i="3"/>
  <c r="K5188" i="3"/>
  <c r="N5188" i="3"/>
  <c r="L5192" i="3"/>
  <c r="K5192" i="3"/>
  <c r="N5192" i="3"/>
  <c r="L5200" i="3"/>
  <c r="K5200" i="3"/>
  <c r="N5200" i="3"/>
  <c r="L5204" i="3"/>
  <c r="K5204" i="3"/>
  <c r="N5204" i="3"/>
  <c r="L5208" i="3"/>
  <c r="K5208" i="3"/>
  <c r="N5208" i="3"/>
  <c r="L5212" i="3"/>
  <c r="K5212" i="3"/>
  <c r="N5212" i="3"/>
  <c r="L5216" i="3"/>
  <c r="K5216" i="3"/>
  <c r="N5216" i="3"/>
  <c r="L5220" i="3"/>
  <c r="K5220" i="3"/>
  <c r="N5220" i="3"/>
  <c r="L5224" i="3"/>
  <c r="K5224" i="3"/>
  <c r="N5224" i="3"/>
  <c r="L5228" i="3"/>
  <c r="K5228" i="3"/>
  <c r="N5228" i="3"/>
  <c r="L5236" i="3"/>
  <c r="K5236" i="3"/>
  <c r="N5236" i="3"/>
  <c r="L5240" i="3"/>
  <c r="K5240" i="3"/>
  <c r="N5240" i="3"/>
  <c r="L5244" i="3"/>
  <c r="K5244" i="3"/>
  <c r="N5244" i="3"/>
  <c r="L5248" i="3"/>
  <c r="K5248" i="3"/>
  <c r="N5248" i="3"/>
  <c r="L5252" i="3"/>
  <c r="K5252" i="3"/>
  <c r="N5252" i="3"/>
  <c r="L5256" i="3"/>
  <c r="K5256" i="3"/>
  <c r="N5256" i="3"/>
  <c r="L5260" i="3"/>
  <c r="K5260" i="3"/>
  <c r="N5260" i="3"/>
  <c r="L5264" i="3"/>
  <c r="K5264" i="3"/>
  <c r="N5264" i="3"/>
  <c r="L5268" i="3"/>
  <c r="K5268" i="3"/>
  <c r="N5268" i="3"/>
  <c r="L5272" i="3"/>
  <c r="K5272" i="3"/>
  <c r="N5272" i="3"/>
  <c r="L5276" i="3"/>
  <c r="K5276" i="3"/>
  <c r="N5276" i="3"/>
  <c r="L5280" i="3"/>
  <c r="K5280" i="3"/>
  <c r="N5280" i="3"/>
  <c r="L5284" i="3"/>
  <c r="K5284" i="3"/>
  <c r="N5284" i="3"/>
  <c r="L5288" i="3"/>
  <c r="K5288" i="3"/>
  <c r="N5288" i="3"/>
  <c r="L5292" i="3"/>
  <c r="K5292" i="3"/>
  <c r="N5292" i="3"/>
  <c r="L5296" i="3"/>
  <c r="K5296" i="3"/>
  <c r="N5296" i="3"/>
  <c r="L5300" i="3"/>
  <c r="K5300" i="3"/>
  <c r="N5300" i="3"/>
  <c r="L5304" i="3"/>
  <c r="K5304" i="3"/>
  <c r="N5304" i="3"/>
  <c r="L5308" i="3"/>
  <c r="K5308" i="3"/>
  <c r="N5308" i="3"/>
  <c r="L5312" i="3"/>
  <c r="K5312" i="3"/>
  <c r="N5312" i="3"/>
  <c r="L5320" i="3"/>
  <c r="K5320" i="3"/>
  <c r="N5320" i="3"/>
  <c r="L5324" i="3"/>
  <c r="K5324" i="3"/>
  <c r="N5324" i="3"/>
  <c r="L5328" i="3"/>
  <c r="K5328" i="3"/>
  <c r="N5328" i="3"/>
  <c r="L5332" i="3"/>
  <c r="K5332" i="3"/>
  <c r="N5332" i="3"/>
  <c r="L5336" i="3"/>
  <c r="K5336" i="3"/>
  <c r="N5336" i="3"/>
  <c r="L5340" i="3"/>
  <c r="K5340" i="3"/>
  <c r="N5340" i="3"/>
  <c r="L5344" i="3"/>
  <c r="K5344" i="3"/>
  <c r="N5344" i="3"/>
  <c r="L5348" i="3"/>
  <c r="K5348" i="3"/>
  <c r="N5348" i="3"/>
  <c r="L5352" i="3"/>
  <c r="K5352" i="3"/>
  <c r="N5352" i="3"/>
  <c r="L5356" i="3"/>
  <c r="K5356" i="3"/>
  <c r="N5356" i="3"/>
  <c r="L5360" i="3"/>
  <c r="K5360" i="3"/>
  <c r="N5360" i="3"/>
  <c r="L5364" i="3"/>
  <c r="K5364" i="3"/>
  <c r="N5364" i="3"/>
  <c r="L5368" i="3"/>
  <c r="K5368" i="3"/>
  <c r="N5368" i="3"/>
  <c r="L5372" i="3"/>
  <c r="K5372" i="3"/>
  <c r="N5372" i="3"/>
  <c r="L5376" i="3"/>
  <c r="K5376" i="3"/>
  <c r="N5376" i="3"/>
  <c r="L5380" i="3"/>
  <c r="K5380" i="3"/>
  <c r="N5380" i="3"/>
  <c r="L5384" i="3"/>
  <c r="K5384" i="3"/>
  <c r="N5384" i="3"/>
  <c r="L5388" i="3"/>
  <c r="K5388" i="3"/>
  <c r="N5388" i="3"/>
  <c r="L5392" i="3"/>
  <c r="K5392" i="3"/>
  <c r="N5392" i="3"/>
  <c r="L5396" i="3"/>
  <c r="K5396" i="3"/>
  <c r="N5396" i="3"/>
  <c r="L5400" i="3"/>
  <c r="K5400" i="3"/>
  <c r="N5400" i="3"/>
  <c r="L5404" i="3"/>
  <c r="K5404" i="3"/>
  <c r="N5404" i="3"/>
  <c r="L5408" i="3"/>
  <c r="K5408" i="3"/>
  <c r="N5408" i="3"/>
  <c r="L5412" i="3"/>
  <c r="K5412" i="3"/>
  <c r="N5412" i="3"/>
  <c r="L5416" i="3"/>
  <c r="K5416" i="3"/>
  <c r="N5416" i="3"/>
  <c r="L5420" i="3"/>
  <c r="K5420" i="3"/>
  <c r="N5420" i="3"/>
  <c r="L5424" i="3"/>
  <c r="K5424" i="3"/>
  <c r="N5424" i="3"/>
  <c r="L5428" i="3"/>
  <c r="K5428" i="3"/>
  <c r="N5428" i="3"/>
  <c r="L5432" i="3"/>
  <c r="K5432" i="3"/>
  <c r="N5432" i="3"/>
  <c r="L5436" i="3"/>
  <c r="K5436" i="3"/>
  <c r="N5436" i="3"/>
  <c r="L5440" i="3"/>
  <c r="K5440" i="3"/>
  <c r="N5440" i="3"/>
  <c r="L5444" i="3"/>
  <c r="K5444" i="3"/>
  <c r="N5444" i="3"/>
  <c r="L5448" i="3"/>
  <c r="K5448" i="3"/>
  <c r="N5448" i="3"/>
  <c r="L5452" i="3"/>
  <c r="K5452" i="3"/>
  <c r="N5452" i="3"/>
  <c r="L5456" i="3"/>
  <c r="K5456" i="3"/>
  <c r="N5456" i="3"/>
  <c r="L5460" i="3"/>
  <c r="K5460" i="3"/>
  <c r="N5460" i="3"/>
  <c r="L5464" i="3"/>
  <c r="K5464" i="3"/>
  <c r="N5464" i="3"/>
  <c r="L5468" i="3"/>
  <c r="K5468" i="3"/>
  <c r="N5468" i="3"/>
  <c r="L5472" i="3"/>
  <c r="K5472" i="3"/>
  <c r="N5472" i="3"/>
  <c r="L5476" i="3"/>
  <c r="K5476" i="3"/>
  <c r="N5476" i="3"/>
  <c r="L5480" i="3"/>
  <c r="K5480" i="3"/>
  <c r="N5480" i="3"/>
  <c r="L5484" i="3"/>
  <c r="K5484" i="3"/>
  <c r="N5484" i="3"/>
  <c r="L5488" i="3"/>
  <c r="K5488" i="3"/>
  <c r="N5488" i="3"/>
  <c r="L5492" i="3"/>
  <c r="K5492" i="3"/>
  <c r="N5492" i="3"/>
  <c r="L5496" i="3"/>
  <c r="K5496" i="3"/>
  <c r="N5496" i="3"/>
  <c r="K5858" i="3"/>
  <c r="M5858" i="3"/>
  <c r="L5858" i="3"/>
  <c r="N5858" i="3"/>
  <c r="M2987" i="3"/>
  <c r="M2991" i="3"/>
  <c r="M2995" i="3"/>
  <c r="M3001" i="3"/>
  <c r="M3003" i="3"/>
  <c r="M3011" i="3"/>
  <c r="M3013" i="3"/>
  <c r="M3015" i="3"/>
  <c r="M3021" i="3"/>
  <c r="M3031" i="3"/>
  <c r="M3035" i="3"/>
  <c r="M3037" i="3"/>
  <c r="M3045" i="3"/>
  <c r="M3047" i="3"/>
  <c r="M3051" i="3"/>
  <c r="M3055" i="3"/>
  <c r="M3057" i="3"/>
  <c r="M3065" i="3"/>
  <c r="M3069" i="3"/>
  <c r="M3071" i="3"/>
  <c r="M3077" i="3"/>
  <c r="M3079" i="3"/>
  <c r="M3091" i="3"/>
  <c r="M3095" i="3"/>
  <c r="M3099" i="3"/>
  <c r="M3105" i="3"/>
  <c r="M3109" i="3"/>
  <c r="M3113" i="3"/>
  <c r="M3115" i="3"/>
  <c r="M3121" i="3"/>
  <c r="M3125" i="3"/>
  <c r="M3127" i="3"/>
  <c r="M3129" i="3"/>
  <c r="M3139" i="3"/>
  <c r="M3143" i="3"/>
  <c r="M3145" i="3"/>
  <c r="M3149" i="3"/>
  <c r="M3151" i="3"/>
  <c r="M3153" i="3"/>
  <c r="M3155" i="3"/>
  <c r="M3157" i="3"/>
  <c r="M3159" i="3"/>
  <c r="M3163" i="3"/>
  <c r="M3167" i="3"/>
  <c r="M3169" i="3"/>
  <c r="M3171" i="3"/>
  <c r="M3173" i="3"/>
  <c r="M3177" i="3"/>
  <c r="M3181" i="3"/>
  <c r="M3183" i="3"/>
  <c r="M3187" i="3"/>
  <c r="M3191" i="3"/>
  <c r="M3195" i="3"/>
  <c r="M3197" i="3"/>
  <c r="M3199" i="3"/>
  <c r="M3201" i="3"/>
  <c r="M3205" i="3"/>
  <c r="M3209" i="3"/>
  <c r="M3211" i="3"/>
  <c r="M3213" i="3"/>
  <c r="M3219" i="3"/>
  <c r="M3221" i="3"/>
  <c r="M3223" i="3"/>
  <c r="M3225" i="3"/>
  <c r="M3227" i="3"/>
  <c r="M3229" i="3"/>
  <c r="M3231" i="3"/>
  <c r="M3233" i="3"/>
  <c r="M3235" i="3"/>
  <c r="M3239" i="3"/>
  <c r="M3241" i="3"/>
  <c r="M3243" i="3"/>
  <c r="M3247" i="3"/>
  <c r="M3249" i="3"/>
  <c r="M3251" i="3"/>
  <c r="L4403" i="3"/>
  <c r="L4407" i="3"/>
  <c r="L4411" i="3"/>
  <c r="L4415" i="3"/>
  <c r="L4419" i="3"/>
  <c r="L4423" i="3"/>
  <c r="L4431" i="3"/>
  <c r="L4435" i="3"/>
  <c r="L4439" i="3"/>
  <c r="L4443" i="3"/>
  <c r="L4447" i="3"/>
  <c r="N4454" i="3"/>
  <c r="N4462" i="3"/>
  <c r="N4466" i="3"/>
  <c r="N4470" i="3"/>
  <c r="N4474" i="3"/>
  <c r="N4478" i="3"/>
  <c r="N4482" i="3"/>
  <c r="N4486" i="3"/>
  <c r="N4490" i="3"/>
  <c r="N4494" i="3"/>
  <c r="N4498" i="3"/>
  <c r="N4506" i="3"/>
  <c r="N4510" i="3"/>
  <c r="N4514" i="3"/>
  <c r="N4518" i="3"/>
  <c r="N4522" i="3"/>
  <c r="N4530" i="3"/>
  <c r="N4534" i="3"/>
  <c r="N4542" i="3"/>
  <c r="N4546" i="3"/>
  <c r="N4550" i="3"/>
  <c r="N4558" i="3"/>
  <c r="N4562" i="3"/>
  <c r="N4566" i="3"/>
  <c r="K5014" i="3"/>
  <c r="K5015" i="3"/>
  <c r="K5016" i="3"/>
  <c r="K5017" i="3"/>
  <c r="K5018" i="3"/>
  <c r="K5019" i="3"/>
  <c r="K5020" i="3"/>
  <c r="K5021" i="3"/>
  <c r="K5022" i="3"/>
  <c r="K5023" i="3"/>
  <c r="K5024" i="3"/>
  <c r="K5025" i="3"/>
  <c r="K5026" i="3"/>
  <c r="K5027" i="3"/>
  <c r="K5028" i="3"/>
  <c r="K5029" i="3"/>
  <c r="K5030" i="3"/>
  <c r="K5031" i="3"/>
  <c r="K5032" i="3"/>
  <c r="K5034" i="3"/>
  <c r="K5036" i="3"/>
  <c r="K5038" i="3"/>
  <c r="K5039" i="3"/>
  <c r="K5040" i="3"/>
  <c r="K5041" i="3"/>
  <c r="K5042" i="3"/>
  <c r="K5044" i="3"/>
  <c r="K5045" i="3"/>
  <c r="K5046" i="3"/>
  <c r="K5047" i="3"/>
  <c r="K5048" i="3"/>
  <c r="K5049" i="3"/>
  <c r="K5050" i="3"/>
  <c r="K5052" i="3"/>
  <c r="K5053" i="3"/>
  <c r="K5054" i="3"/>
  <c r="K5056" i="3"/>
  <c r="K5057" i="3"/>
  <c r="K5058" i="3"/>
  <c r="K5059" i="3"/>
  <c r="K5060" i="3"/>
  <c r="K5061" i="3"/>
  <c r="K5062" i="3"/>
  <c r="K5063" i="3"/>
  <c r="K5064" i="3"/>
  <c r="K5065" i="3"/>
  <c r="K5067" i="3"/>
  <c r="K5068" i="3"/>
  <c r="K5069" i="3"/>
  <c r="K5070" i="3"/>
  <c r="K5071" i="3"/>
  <c r="K5072" i="3"/>
  <c r="K5073" i="3"/>
  <c r="K5074" i="3"/>
  <c r="K5075" i="3"/>
  <c r="K5076" i="3"/>
  <c r="K5077" i="3"/>
  <c r="K5078" i="3"/>
  <c r="K5079" i="3"/>
  <c r="K5080" i="3"/>
  <c r="K5082" i="3"/>
  <c r="K5083" i="3"/>
  <c r="K5084" i="3"/>
  <c r="K5085" i="3"/>
  <c r="K5086" i="3"/>
  <c r="K5087" i="3"/>
  <c r="K5088" i="3"/>
  <c r="K5089" i="3"/>
  <c r="K5090" i="3"/>
  <c r="K5091" i="3"/>
  <c r="K5092" i="3"/>
  <c r="K5093" i="3"/>
  <c r="K5094" i="3"/>
  <c r="K5095" i="3"/>
  <c r="K5096" i="3"/>
  <c r="K5098" i="3"/>
  <c r="K5100" i="3"/>
  <c r="K5102" i="3"/>
  <c r="K5103" i="3"/>
  <c r="K5104" i="3"/>
  <c r="K5105" i="3"/>
  <c r="K5106" i="3"/>
  <c r="K5107" i="3"/>
  <c r="K5109" i="3"/>
  <c r="K5110" i="3"/>
  <c r="K5111" i="3"/>
  <c r="K5112" i="3"/>
  <c r="K5113" i="3"/>
  <c r="K5114" i="3"/>
  <c r="K5116" i="3"/>
  <c r="K5117" i="3"/>
  <c r="K5118" i="3"/>
  <c r="K5120" i="3"/>
  <c r="K5121" i="3"/>
  <c r="K5122" i="3"/>
  <c r="K5123" i="3"/>
  <c r="K5124" i="3"/>
  <c r="K5125" i="3"/>
  <c r="K5126" i="3"/>
  <c r="K5127" i="3"/>
  <c r="K5128" i="3"/>
  <c r="K5129" i="3"/>
  <c r="K5130" i="3"/>
  <c r="K5131" i="3"/>
  <c r="K5132" i="3"/>
  <c r="K5133" i="3"/>
  <c r="K5134" i="3"/>
  <c r="K5135" i="3"/>
  <c r="K5136" i="3"/>
  <c r="K5138" i="3"/>
  <c r="K5139" i="3"/>
  <c r="K5140" i="3"/>
  <c r="K5141" i="3"/>
  <c r="K5142" i="3"/>
  <c r="K5143" i="3"/>
  <c r="K5144" i="3"/>
  <c r="K5145" i="3"/>
  <c r="K5146" i="3"/>
  <c r="K5147" i="3"/>
  <c r="K5148" i="3"/>
  <c r="K5150" i="3"/>
  <c r="K5151" i="3"/>
  <c r="K5152" i="3"/>
  <c r="K5153" i="3"/>
  <c r="K5154" i="3"/>
  <c r="K5155" i="3"/>
  <c r="K5156" i="3"/>
  <c r="K5157" i="3"/>
  <c r="K5158" i="3"/>
  <c r="K5159" i="3"/>
  <c r="K5160" i="3"/>
  <c r="K5161" i="3"/>
  <c r="K5162" i="3"/>
  <c r="K5163" i="3"/>
  <c r="K5164" i="3"/>
  <c r="K5166" i="3"/>
  <c r="K5168" i="3"/>
  <c r="K5169" i="3"/>
  <c r="K5170" i="3"/>
  <c r="K5171" i="3"/>
  <c r="K5172" i="3"/>
  <c r="K5866" i="3"/>
  <c r="M5866" i="3"/>
  <c r="L5866" i="3"/>
  <c r="N5866" i="3"/>
  <c r="K5870" i="3"/>
  <c r="N5870" i="3"/>
  <c r="M5870" i="3"/>
  <c r="L5870" i="3"/>
  <c r="M4403" i="3"/>
  <c r="M4407" i="3"/>
  <c r="M4411" i="3"/>
  <c r="M4415" i="3"/>
  <c r="M4423" i="3"/>
  <c r="M4431" i="3"/>
  <c r="M4435" i="3"/>
  <c r="M4439" i="3"/>
  <c r="M4443" i="3"/>
  <c r="M4447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4" i="3"/>
  <c r="M5036" i="3"/>
  <c r="M5038" i="3"/>
  <c r="M5040" i="3"/>
  <c r="M5041" i="3"/>
  <c r="M5042" i="3"/>
  <c r="M5044" i="3"/>
  <c r="M5045" i="3"/>
  <c r="M5046" i="3"/>
  <c r="M5048" i="3"/>
  <c r="M5049" i="3"/>
  <c r="M5050" i="3"/>
  <c r="M5052" i="3"/>
  <c r="M5053" i="3"/>
  <c r="M5054" i="3"/>
  <c r="M5056" i="3"/>
  <c r="M5057" i="3"/>
  <c r="M5058" i="3"/>
  <c r="M5059" i="3"/>
  <c r="M5060" i="3"/>
  <c r="M5061" i="3"/>
  <c r="M5062" i="3"/>
  <c r="M5063" i="3"/>
  <c r="M5064" i="3"/>
  <c r="M5065" i="3"/>
  <c r="M5067" i="3"/>
  <c r="M5068" i="3"/>
  <c r="M5069" i="3"/>
  <c r="M5070" i="3"/>
  <c r="M5071" i="3"/>
  <c r="M5072" i="3"/>
  <c r="M5073" i="3"/>
  <c r="M5074" i="3"/>
  <c r="M5075" i="3"/>
  <c r="M5076" i="3"/>
  <c r="M5077" i="3"/>
  <c r="M5078" i="3"/>
  <c r="M5079" i="3"/>
  <c r="M5080" i="3"/>
  <c r="M5082" i="3"/>
  <c r="M5083" i="3"/>
  <c r="M5084" i="3"/>
  <c r="M5085" i="3"/>
  <c r="M5086" i="3"/>
  <c r="M5087" i="3"/>
  <c r="M5088" i="3"/>
  <c r="M5089" i="3"/>
  <c r="M5090" i="3"/>
  <c r="M5091" i="3"/>
  <c r="M5092" i="3"/>
  <c r="M5093" i="3"/>
  <c r="M5094" i="3"/>
  <c r="M5095" i="3"/>
  <c r="M5096" i="3"/>
  <c r="M5098" i="3"/>
  <c r="M5100" i="3"/>
  <c r="M5102" i="3"/>
  <c r="M5103" i="3"/>
  <c r="M5104" i="3"/>
  <c r="M5105" i="3"/>
  <c r="M5106" i="3"/>
  <c r="M5109" i="3"/>
  <c r="M5110" i="3"/>
  <c r="M5112" i="3"/>
  <c r="M5113" i="3"/>
  <c r="M5114" i="3"/>
  <c r="M5116" i="3"/>
  <c r="M5117" i="3"/>
  <c r="M5118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L5174" i="3"/>
  <c r="K5174" i="3"/>
  <c r="N5174" i="3"/>
  <c r="M5176" i="3"/>
  <c r="L5178" i="3"/>
  <c r="K5178" i="3"/>
  <c r="N5178" i="3"/>
  <c r="M5180" i="3"/>
  <c r="L5182" i="3"/>
  <c r="K5182" i="3"/>
  <c r="N5182" i="3"/>
  <c r="M5184" i="3"/>
  <c r="L5186" i="3"/>
  <c r="K5186" i="3"/>
  <c r="N5186" i="3"/>
  <c r="M5188" i="3"/>
  <c r="L5190" i="3"/>
  <c r="K5190" i="3"/>
  <c r="N5190" i="3"/>
  <c r="M5192" i="3"/>
  <c r="L5194" i="3"/>
  <c r="K5194" i="3"/>
  <c r="N5194" i="3"/>
  <c r="L5198" i="3"/>
  <c r="K5198" i="3"/>
  <c r="N5198" i="3"/>
  <c r="M5200" i="3"/>
  <c r="L5202" i="3"/>
  <c r="K5202" i="3"/>
  <c r="N5202" i="3"/>
  <c r="M5204" i="3"/>
  <c r="L5206" i="3"/>
  <c r="K5206" i="3"/>
  <c r="N5206" i="3"/>
  <c r="M5208" i="3"/>
  <c r="L5210" i="3"/>
  <c r="K5210" i="3"/>
  <c r="N5210" i="3"/>
  <c r="M5212" i="3"/>
  <c r="L5214" i="3"/>
  <c r="K5214" i="3"/>
  <c r="N5214" i="3"/>
  <c r="M5216" i="3"/>
  <c r="L5218" i="3"/>
  <c r="K5218" i="3"/>
  <c r="N5218" i="3"/>
  <c r="M5220" i="3"/>
  <c r="L5222" i="3"/>
  <c r="K5222" i="3"/>
  <c r="N5222" i="3"/>
  <c r="M5224" i="3"/>
  <c r="L5226" i="3"/>
  <c r="K5226" i="3"/>
  <c r="N5226" i="3"/>
  <c r="M5228" i="3"/>
  <c r="L5230" i="3"/>
  <c r="K5230" i="3"/>
  <c r="N5230" i="3"/>
  <c r="L5234" i="3"/>
  <c r="K5234" i="3"/>
  <c r="N5234" i="3"/>
  <c r="M5236" i="3"/>
  <c r="L5238" i="3"/>
  <c r="K5238" i="3"/>
  <c r="N5238" i="3"/>
  <c r="M5240" i="3"/>
  <c r="L5242" i="3"/>
  <c r="K5242" i="3"/>
  <c r="N5242" i="3"/>
  <c r="M5244" i="3"/>
  <c r="L5246" i="3"/>
  <c r="K5246" i="3"/>
  <c r="N5246" i="3"/>
  <c r="M5248" i="3"/>
  <c r="L5250" i="3"/>
  <c r="K5250" i="3"/>
  <c r="N5250" i="3"/>
  <c r="M5252" i="3"/>
  <c r="L5254" i="3"/>
  <c r="K5254" i="3"/>
  <c r="N5254" i="3"/>
  <c r="M5256" i="3"/>
  <c r="L5258" i="3"/>
  <c r="K5258" i="3"/>
  <c r="N5258" i="3"/>
  <c r="M5260" i="3"/>
  <c r="L5262" i="3"/>
  <c r="K5262" i="3"/>
  <c r="N5262" i="3"/>
  <c r="M5264" i="3"/>
  <c r="L5266" i="3"/>
  <c r="K5266" i="3"/>
  <c r="N5266" i="3"/>
  <c r="M5268" i="3"/>
  <c r="L5270" i="3"/>
  <c r="K5270" i="3"/>
  <c r="N5270" i="3"/>
  <c r="M5272" i="3"/>
  <c r="L5274" i="3"/>
  <c r="K5274" i="3"/>
  <c r="N5274" i="3"/>
  <c r="M5276" i="3"/>
  <c r="L5278" i="3"/>
  <c r="K5278" i="3"/>
  <c r="N5278" i="3"/>
  <c r="M5280" i="3"/>
  <c r="M5284" i="3"/>
  <c r="L5286" i="3"/>
  <c r="K5286" i="3"/>
  <c r="N5286" i="3"/>
  <c r="M5288" i="3"/>
  <c r="L5290" i="3"/>
  <c r="K5290" i="3"/>
  <c r="N5290" i="3"/>
  <c r="M5292" i="3"/>
  <c r="L5294" i="3"/>
  <c r="K5294" i="3"/>
  <c r="N5294" i="3"/>
  <c r="M5296" i="3"/>
  <c r="L5298" i="3"/>
  <c r="K5298" i="3"/>
  <c r="N5298" i="3"/>
  <c r="M5300" i="3"/>
  <c r="L5302" i="3"/>
  <c r="K5302" i="3"/>
  <c r="N5302" i="3"/>
  <c r="M5304" i="3"/>
  <c r="L5306" i="3"/>
  <c r="K5306" i="3"/>
  <c r="N5306" i="3"/>
  <c r="M5308" i="3"/>
  <c r="L5310" i="3"/>
  <c r="K5310" i="3"/>
  <c r="N5310" i="3"/>
  <c r="M5312" i="3"/>
  <c r="L5314" i="3"/>
  <c r="K5314" i="3"/>
  <c r="N5314" i="3"/>
  <c r="L5318" i="3"/>
  <c r="K5318" i="3"/>
  <c r="N5318" i="3"/>
  <c r="M5320" i="3"/>
  <c r="L5322" i="3"/>
  <c r="K5322" i="3"/>
  <c r="N5322" i="3"/>
  <c r="M5324" i="3"/>
  <c r="M5328" i="3"/>
  <c r="L5330" i="3"/>
  <c r="K5330" i="3"/>
  <c r="N5330" i="3"/>
  <c r="M5332" i="3"/>
  <c r="L5334" i="3"/>
  <c r="K5334" i="3"/>
  <c r="N5334" i="3"/>
  <c r="M5336" i="3"/>
  <c r="L5338" i="3"/>
  <c r="K5338" i="3"/>
  <c r="N5338" i="3"/>
  <c r="M5340" i="3"/>
  <c r="L5342" i="3"/>
  <c r="K5342" i="3"/>
  <c r="N5342" i="3"/>
  <c r="M5344" i="3"/>
  <c r="L5346" i="3"/>
  <c r="K5346" i="3"/>
  <c r="N5346" i="3"/>
  <c r="M5348" i="3"/>
  <c r="M5352" i="3"/>
  <c r="L5354" i="3"/>
  <c r="K5354" i="3"/>
  <c r="N5354" i="3"/>
  <c r="M5356" i="3"/>
  <c r="L5358" i="3"/>
  <c r="K5358" i="3"/>
  <c r="N5358" i="3"/>
  <c r="M5360" i="3"/>
  <c r="L5362" i="3"/>
  <c r="K5362" i="3"/>
  <c r="N5362" i="3"/>
  <c r="M5364" i="3"/>
  <c r="L5366" i="3"/>
  <c r="K5366" i="3"/>
  <c r="N5366" i="3"/>
  <c r="M5368" i="3"/>
  <c r="L5370" i="3"/>
  <c r="K5370" i="3"/>
  <c r="N5370" i="3"/>
  <c r="M5372" i="3"/>
  <c r="L5374" i="3"/>
  <c r="K5374" i="3"/>
  <c r="N5374" i="3"/>
  <c r="M5376" i="3"/>
  <c r="L5378" i="3"/>
  <c r="K5378" i="3"/>
  <c r="N5378" i="3"/>
  <c r="M5380" i="3"/>
  <c r="L5382" i="3"/>
  <c r="K5382" i="3"/>
  <c r="N5382" i="3"/>
  <c r="M5384" i="3"/>
  <c r="L5386" i="3"/>
  <c r="K5386" i="3"/>
  <c r="N5386" i="3"/>
  <c r="M5388" i="3"/>
  <c r="M5392" i="3"/>
  <c r="L5394" i="3"/>
  <c r="K5394" i="3"/>
  <c r="N5394" i="3"/>
  <c r="M5396" i="3"/>
  <c r="L5398" i="3"/>
  <c r="K5398" i="3"/>
  <c r="N5398" i="3"/>
  <c r="M5400" i="3"/>
  <c r="K5402" i="3"/>
  <c r="M5404" i="3"/>
  <c r="N5406" i="3"/>
  <c r="M5408" i="3"/>
  <c r="M5412" i="3"/>
  <c r="L5414" i="3"/>
  <c r="K5414" i="3"/>
  <c r="N5414" i="3"/>
  <c r="M5416" i="3"/>
  <c r="L5418" i="3"/>
  <c r="K5418" i="3"/>
  <c r="N5418" i="3"/>
  <c r="M5420" i="3"/>
  <c r="L5422" i="3"/>
  <c r="K5422" i="3"/>
  <c r="N5422" i="3"/>
  <c r="M5424" i="3"/>
  <c r="L5426" i="3"/>
  <c r="K5426" i="3"/>
  <c r="N5426" i="3"/>
  <c r="M5428" i="3"/>
  <c r="L5430" i="3"/>
  <c r="K5430" i="3"/>
  <c r="N5430" i="3"/>
  <c r="M5432" i="3"/>
  <c r="N5434" i="3"/>
  <c r="M5436" i="3"/>
  <c r="L5438" i="3"/>
  <c r="N5438" i="3"/>
  <c r="M5440" i="3"/>
  <c r="M5444" i="3"/>
  <c r="L5446" i="3"/>
  <c r="K5446" i="3"/>
  <c r="N5446" i="3"/>
  <c r="M5448" i="3"/>
  <c r="L5450" i="3"/>
  <c r="K5450" i="3"/>
  <c r="N5450" i="3"/>
  <c r="M5452" i="3"/>
  <c r="L5454" i="3"/>
  <c r="K5454" i="3"/>
  <c r="N5454" i="3"/>
  <c r="M5456" i="3"/>
  <c r="L5458" i="3"/>
  <c r="K5458" i="3"/>
  <c r="N5458" i="3"/>
  <c r="M5460" i="3"/>
  <c r="L5462" i="3"/>
  <c r="K5462" i="3"/>
  <c r="N5462" i="3"/>
  <c r="M5464" i="3"/>
  <c r="L5466" i="3"/>
  <c r="K5466" i="3"/>
  <c r="N5466" i="3"/>
  <c r="M5468" i="3"/>
  <c r="L5470" i="3"/>
  <c r="K5470" i="3"/>
  <c r="N5470" i="3"/>
  <c r="M5472" i="3"/>
  <c r="L5474" i="3"/>
  <c r="K5474" i="3"/>
  <c r="N5474" i="3"/>
  <c r="M5476" i="3"/>
  <c r="K5478" i="3"/>
  <c r="M5480" i="3"/>
  <c r="L5482" i="3"/>
  <c r="M5484" i="3"/>
  <c r="M5488" i="3"/>
  <c r="L5490" i="3"/>
  <c r="K5490" i="3"/>
  <c r="N5490" i="3"/>
  <c r="M5492" i="3"/>
  <c r="L5494" i="3"/>
  <c r="K5494" i="3"/>
  <c r="N5494" i="3"/>
  <c r="M5496" i="3"/>
  <c r="L5498" i="3"/>
  <c r="K5498" i="3"/>
  <c r="N5498" i="3"/>
  <c r="K5878" i="3"/>
  <c r="N5878" i="3"/>
  <c r="M5878" i="3"/>
  <c r="L5878" i="3"/>
  <c r="L5173" i="3"/>
  <c r="L5175" i="3"/>
  <c r="L5177" i="3"/>
  <c r="L5181" i="3"/>
  <c r="L5185" i="3"/>
  <c r="L5187" i="3"/>
  <c r="L5189" i="3"/>
  <c r="L5191" i="3"/>
  <c r="L5193" i="3"/>
  <c r="L5195" i="3"/>
  <c r="L5197" i="3"/>
  <c r="L5199" i="3"/>
  <c r="L5203" i="3"/>
  <c r="L5205" i="3"/>
  <c r="L5207" i="3"/>
  <c r="L5209" i="3"/>
  <c r="L5211" i="3"/>
  <c r="L5213" i="3"/>
  <c r="L5215" i="3"/>
  <c r="L5217" i="3"/>
  <c r="L5219" i="3"/>
  <c r="L5221" i="3"/>
  <c r="L5223" i="3"/>
  <c r="L5225" i="3"/>
  <c r="L5231" i="3"/>
  <c r="L5233" i="3"/>
  <c r="L5237" i="3"/>
  <c r="L5239" i="3"/>
  <c r="L5241" i="3"/>
  <c r="L5245" i="3"/>
  <c r="L5249" i="3"/>
  <c r="L5251" i="3"/>
  <c r="L5253" i="3"/>
  <c r="L5255" i="3"/>
  <c r="L5257" i="3"/>
  <c r="L5259" i="3"/>
  <c r="L5261" i="3"/>
  <c r="L5263" i="3"/>
  <c r="L5267" i="3"/>
  <c r="L5269" i="3"/>
  <c r="L5271" i="3"/>
  <c r="L5273" i="3"/>
  <c r="L5275" i="3"/>
  <c r="L5279" i="3"/>
  <c r="L5281" i="3"/>
  <c r="L5283" i="3"/>
  <c r="L5285" i="3"/>
  <c r="L5287" i="3"/>
  <c r="L5289" i="3"/>
  <c r="L5297" i="3"/>
  <c r="L5301" i="3"/>
  <c r="L5303" i="3"/>
  <c r="L5305" i="3"/>
  <c r="L5309" i="3"/>
  <c r="L5313" i="3"/>
  <c r="L5315" i="3"/>
  <c r="L5317" i="3"/>
  <c r="L5319" i="3"/>
  <c r="L5321" i="3"/>
  <c r="L5323" i="3"/>
  <c r="L5325" i="3"/>
  <c r="L5327" i="3"/>
  <c r="L5329" i="3"/>
  <c r="L5331" i="3"/>
  <c r="L5333" i="3"/>
  <c r="L5335" i="3"/>
  <c r="L5337" i="3"/>
  <c r="L5339" i="3"/>
  <c r="L5343" i="3"/>
  <c r="L5345" i="3"/>
  <c r="L5347" i="3"/>
  <c r="L5349" i="3"/>
  <c r="L5351" i="3"/>
  <c r="L5353" i="3"/>
  <c r="L5355" i="3"/>
  <c r="L5361" i="3"/>
  <c r="L5365" i="3"/>
  <c r="L5367" i="3"/>
  <c r="L5373" i="3"/>
  <c r="L5377" i="3"/>
  <c r="L5379" i="3"/>
  <c r="L5381" i="3"/>
  <c r="L5383" i="3"/>
  <c r="L5385" i="3"/>
  <c r="L5387" i="3"/>
  <c r="L5389" i="3"/>
  <c r="L5391" i="3"/>
  <c r="L5393" i="3"/>
  <c r="L5395" i="3"/>
  <c r="L5397" i="3"/>
  <c r="L5399" i="3"/>
  <c r="L5401" i="3"/>
  <c r="L5403" i="3"/>
  <c r="L5405" i="3"/>
  <c r="L5411" i="3"/>
  <c r="L5419" i="3"/>
  <c r="L5421" i="3"/>
  <c r="L5423" i="3"/>
  <c r="L5425" i="3"/>
  <c r="L5427" i="3"/>
  <c r="L5429" i="3"/>
  <c r="L5431" i="3"/>
  <c r="L5433" i="3"/>
  <c r="L5435" i="3"/>
  <c r="L5437" i="3"/>
  <c r="L5443" i="3"/>
  <c r="L5451" i="3"/>
  <c r="L5453" i="3"/>
  <c r="L5455" i="3"/>
  <c r="L5457" i="3"/>
  <c r="L5459" i="3"/>
  <c r="L5461" i="3"/>
  <c r="L5463" i="3"/>
  <c r="L5465" i="3"/>
  <c r="L5467" i="3"/>
  <c r="L5469" i="3"/>
  <c r="L5471" i="3"/>
  <c r="L5485" i="3"/>
  <c r="L5487" i="3"/>
  <c r="L5489" i="3"/>
  <c r="L5491" i="3"/>
  <c r="L5493" i="3"/>
  <c r="L5495" i="3"/>
  <c r="L5497" i="3"/>
  <c r="L5499" i="3"/>
  <c r="N5500" i="3"/>
  <c r="L5501" i="3"/>
  <c r="N5502" i="3"/>
  <c r="L5503" i="3"/>
  <c r="N5504" i="3"/>
  <c r="N5506" i="3"/>
  <c r="N5508" i="3"/>
  <c r="L5511" i="3"/>
  <c r="N5512" i="3"/>
  <c r="N5516" i="3"/>
  <c r="L5517" i="3"/>
  <c r="L5519" i="3"/>
  <c r="N5520" i="3"/>
  <c r="L5521" i="3"/>
  <c r="N5522" i="3"/>
  <c r="L5523" i="3"/>
  <c r="N5524" i="3"/>
  <c r="L5525" i="3"/>
  <c r="N5526" i="3"/>
  <c r="L5527" i="3"/>
  <c r="N5528" i="3"/>
  <c r="L5529" i="3"/>
  <c r="N5530" i="3"/>
  <c r="L5531" i="3"/>
  <c r="N5532" i="3"/>
  <c r="L5533" i="3"/>
  <c r="N5534" i="3"/>
  <c r="L5535" i="3"/>
  <c r="N5536" i="3"/>
  <c r="N5538" i="3"/>
  <c r="N5540" i="3"/>
  <c r="L5541" i="3"/>
  <c r="N5544" i="3"/>
  <c r="N5546" i="3"/>
  <c r="N5548" i="3"/>
  <c r="L5549" i="3"/>
  <c r="L5551" i="3"/>
  <c r="N5552" i="3"/>
  <c r="L5553" i="3"/>
  <c r="N5554" i="3"/>
  <c r="L5555" i="3"/>
  <c r="N5556" i="3"/>
  <c r="L5557" i="3"/>
  <c r="N5558" i="3"/>
  <c r="L5559" i="3"/>
  <c r="N5560" i="3"/>
  <c r="L5561" i="3"/>
  <c r="N5562" i="3"/>
  <c r="L5563" i="3"/>
  <c r="N5564" i="3"/>
  <c r="L5565" i="3"/>
  <c r="N5566" i="3"/>
  <c r="L5567" i="3"/>
  <c r="N5568" i="3"/>
  <c r="N5570" i="3"/>
  <c r="L5571" i="3"/>
  <c r="N5572" i="3"/>
  <c r="L5573" i="3"/>
  <c r="L5575" i="3"/>
  <c r="N5576" i="3"/>
  <c r="N5580" i="3"/>
  <c r="L5581" i="3"/>
  <c r="L5583" i="3"/>
  <c r="N5584" i="3"/>
  <c r="L5585" i="3"/>
  <c r="N5586" i="3"/>
  <c r="L5587" i="3"/>
  <c r="N5588" i="3"/>
  <c r="L5589" i="3"/>
  <c r="N5590" i="3"/>
  <c r="L5591" i="3"/>
  <c r="N5592" i="3"/>
  <c r="L5593" i="3"/>
  <c r="N5594" i="3"/>
  <c r="L5595" i="3"/>
  <c r="N5596" i="3"/>
  <c r="L5597" i="3"/>
  <c r="N5598" i="3"/>
  <c r="L5599" i="3"/>
  <c r="N5600" i="3"/>
  <c r="N5602" i="3"/>
  <c r="N5604" i="3"/>
  <c r="N5606" i="3"/>
  <c r="L5607" i="3"/>
  <c r="N5608" i="3"/>
  <c r="N5612" i="3"/>
  <c r="L5613" i="3"/>
  <c r="L5615" i="3"/>
  <c r="N5616" i="3"/>
  <c r="L5617" i="3"/>
  <c r="N5618" i="3"/>
  <c r="L5619" i="3"/>
  <c r="N5620" i="3"/>
  <c r="L5621" i="3"/>
  <c r="N5622" i="3"/>
  <c r="L5623" i="3"/>
  <c r="N5624" i="3"/>
  <c r="L5625" i="3"/>
  <c r="N5626" i="3"/>
  <c r="L5627" i="3"/>
  <c r="L5629" i="3"/>
  <c r="L5631" i="3"/>
  <c r="N5632" i="3"/>
  <c r="L5633" i="3"/>
  <c r="L5635" i="3"/>
  <c r="N5636" i="3"/>
  <c r="L5637" i="3"/>
  <c r="N5638" i="3"/>
  <c r="L5639" i="3"/>
  <c r="L5641" i="3"/>
  <c r="N5642" i="3"/>
  <c r="L5643" i="3"/>
  <c r="N5648" i="3"/>
  <c r="L5649" i="3"/>
  <c r="N5650" i="3"/>
  <c r="N5652" i="3"/>
  <c r="L5653" i="3"/>
  <c r="N5654" i="3"/>
  <c r="L5655" i="3"/>
  <c r="L5657" i="3"/>
  <c r="L5659" i="3"/>
  <c r="N5660" i="3"/>
  <c r="L5661" i="3"/>
  <c r="N5662" i="3"/>
  <c r="L5663" i="3"/>
  <c r="N5664" i="3"/>
  <c r="L5665" i="3"/>
  <c r="N5666" i="3"/>
  <c r="L5667" i="3"/>
  <c r="N5668" i="3"/>
  <c r="L5669" i="3"/>
  <c r="N5670" i="3"/>
  <c r="L5671" i="3"/>
  <c r="N5672" i="3"/>
  <c r="L5673" i="3"/>
  <c r="N5674" i="3"/>
  <c r="L5675" i="3"/>
  <c r="L5677" i="3"/>
  <c r="L5679" i="3"/>
  <c r="N5680" i="3"/>
  <c r="L5681" i="3"/>
  <c r="N5682" i="3"/>
  <c r="L5683" i="3"/>
  <c r="L5685" i="3"/>
  <c r="L5687" i="3"/>
  <c r="N5688" i="3"/>
  <c r="L5689" i="3"/>
  <c r="N5690" i="3"/>
  <c r="L5693" i="3"/>
  <c r="L5695" i="3"/>
  <c r="N5696" i="3"/>
  <c r="L5697" i="3"/>
  <c r="L5699" i="3"/>
  <c r="N5700" i="3"/>
  <c r="L5701" i="3"/>
  <c r="N5702" i="3"/>
  <c r="L5703" i="3"/>
  <c r="L5705" i="3"/>
  <c r="N5706" i="3"/>
  <c r="L5707" i="3"/>
  <c r="N5708" i="3"/>
  <c r="L5709" i="3"/>
  <c r="L5711" i="3"/>
  <c r="L5713" i="3"/>
  <c r="N5714" i="3"/>
  <c r="N5716" i="3"/>
  <c r="L5717" i="3"/>
  <c r="N5718" i="3"/>
  <c r="L5719" i="3"/>
  <c r="N5720" i="3"/>
  <c r="L5721" i="3"/>
  <c r="N5722" i="3"/>
  <c r="L5723" i="3"/>
  <c r="N5724" i="3"/>
  <c r="L5725" i="3"/>
  <c r="N5726" i="3"/>
  <c r="L5727" i="3"/>
  <c r="N5728" i="3"/>
  <c r="L5729" i="3"/>
  <c r="N5730" i="3"/>
  <c r="L5731" i="3"/>
  <c r="N5732" i="3"/>
  <c r="L5733" i="3"/>
  <c r="N5734" i="3"/>
  <c r="N5736" i="3"/>
  <c r="L5737" i="3"/>
  <c r="N5738" i="3"/>
  <c r="L5739" i="3"/>
  <c r="L5743" i="3"/>
  <c r="N5744" i="3"/>
  <c r="L5745" i="3"/>
  <c r="L5747" i="3"/>
  <c r="L5751" i="3"/>
  <c r="L5753" i="3"/>
  <c r="N5754" i="3"/>
  <c r="L5757" i="3"/>
  <c r="L5759" i="3"/>
  <c r="N5760" i="3"/>
  <c r="L5761" i="3"/>
  <c r="N5762" i="3"/>
  <c r="L5763" i="3"/>
  <c r="N5764" i="3"/>
  <c r="N5766" i="3"/>
  <c r="L5767" i="3"/>
  <c r="N5768" i="3"/>
  <c r="L5769" i="3"/>
  <c r="N5770" i="3"/>
  <c r="L5771" i="3"/>
  <c r="N5772" i="3"/>
  <c r="L5773" i="3"/>
  <c r="N5774" i="3"/>
  <c r="L5775" i="3"/>
  <c r="N5776" i="3"/>
  <c r="L5777" i="3"/>
  <c r="N5778" i="3"/>
  <c r="L5779" i="3"/>
  <c r="N5780" i="3"/>
  <c r="L5781" i="3"/>
  <c r="N5782" i="3"/>
  <c r="L5783" i="3"/>
  <c r="N5784" i="3"/>
  <c r="L5785" i="3"/>
  <c r="N5786" i="3"/>
  <c r="L5787" i="3"/>
  <c r="N5788" i="3"/>
  <c r="N5790" i="3"/>
  <c r="N5792" i="3"/>
  <c r="L5793" i="3"/>
  <c r="L5795" i="3"/>
  <c r="N5796" i="3"/>
  <c r="L5797" i="3"/>
  <c r="N5798" i="3"/>
  <c r="L5799" i="3"/>
  <c r="N5800" i="3"/>
  <c r="L5801" i="3"/>
  <c r="N5802" i="3"/>
  <c r="L5807" i="3"/>
  <c r="L5809" i="3"/>
  <c r="N5810" i="3"/>
  <c r="L5813" i="3"/>
  <c r="N5816" i="3"/>
  <c r="L5817" i="3"/>
  <c r="N5818" i="3"/>
  <c r="L5819" i="3"/>
  <c r="N5820" i="3"/>
  <c r="L5821" i="3"/>
  <c r="N5822" i="3"/>
  <c r="L5823" i="3"/>
  <c r="N5824" i="3"/>
  <c r="L5825" i="3"/>
  <c r="N5826" i="3"/>
  <c r="L5827" i="3"/>
  <c r="L5829" i="3"/>
  <c r="L5831" i="3"/>
  <c r="L5833" i="3"/>
  <c r="N5834" i="3"/>
  <c r="L5835" i="3"/>
  <c r="L5837" i="3"/>
  <c r="N5838" i="3"/>
  <c r="N5840" i="3"/>
  <c r="L5841" i="3"/>
  <c r="N5842" i="3"/>
  <c r="L5843" i="3"/>
  <c r="N5844" i="3"/>
  <c r="L5845" i="3"/>
  <c r="N5846" i="3"/>
  <c r="N5848" i="3"/>
  <c r="L5849" i="3"/>
  <c r="N5850" i="3"/>
  <c r="L5851" i="3"/>
  <c r="N5852" i="3"/>
  <c r="M5860" i="3"/>
  <c r="L5861" i="3"/>
  <c r="N5867" i="3"/>
  <c r="M5868" i="3"/>
  <c r="N5875" i="3"/>
  <c r="M5876" i="3"/>
  <c r="N5883" i="3"/>
  <c r="M5884" i="3"/>
  <c r="L5885" i="3"/>
  <c r="L5893" i="3"/>
  <c r="M5894" i="3"/>
  <c r="K5894" i="3"/>
  <c r="N5894" i="3"/>
  <c r="M5898" i="3"/>
  <c r="K5898" i="3"/>
  <c r="N5898" i="3"/>
  <c r="M5902" i="3"/>
  <c r="K5902" i="3"/>
  <c r="N5902" i="3"/>
  <c r="M5906" i="3"/>
  <c r="K5906" i="3"/>
  <c r="N5906" i="3"/>
  <c r="M5910" i="3"/>
  <c r="K5910" i="3"/>
  <c r="N5910" i="3"/>
  <c r="M5914" i="3"/>
  <c r="K5914" i="3"/>
  <c r="N5914" i="3"/>
  <c r="M5918" i="3"/>
  <c r="K5918" i="3"/>
  <c r="N5918" i="3"/>
  <c r="K5922" i="3"/>
  <c r="M5922" i="3"/>
  <c r="M5937" i="3"/>
  <c r="N5937" i="3"/>
  <c r="K5937" i="3"/>
  <c r="M5943" i="3"/>
  <c r="N5943" i="3"/>
  <c r="K5943" i="3"/>
  <c r="K5946" i="3"/>
  <c r="M5946" i="3"/>
  <c r="L5946" i="3"/>
  <c r="N5946" i="3"/>
  <c r="K5964" i="3"/>
  <c r="L5964" i="3"/>
  <c r="N5964" i="3"/>
  <c r="M5973" i="3"/>
  <c r="K5973" i="3"/>
  <c r="L5973" i="3"/>
  <c r="M5975" i="3"/>
  <c r="N5975" i="3"/>
  <c r="K5975" i="3"/>
  <c r="K5978" i="3"/>
  <c r="M5978" i="3"/>
  <c r="L5978" i="3"/>
  <c r="N5978" i="3"/>
  <c r="K5996" i="3"/>
  <c r="L5996" i="3"/>
  <c r="N5996" i="3"/>
  <c r="M6005" i="3"/>
  <c r="K6005" i="3"/>
  <c r="L6005" i="3"/>
  <c r="M6007" i="3"/>
  <c r="N6007" i="3"/>
  <c r="K6007" i="3"/>
  <c r="K6010" i="3"/>
  <c r="M6010" i="3"/>
  <c r="L6010" i="3"/>
  <c r="N6010" i="3"/>
  <c r="M6039" i="3"/>
  <c r="N6039" i="3"/>
  <c r="K6039" i="3"/>
  <c r="K6042" i="3"/>
  <c r="K6116" i="3"/>
  <c r="L6116" i="3"/>
  <c r="M6116" i="3"/>
  <c r="N6116" i="3"/>
  <c r="M6119" i="3"/>
  <c r="N6119" i="3"/>
  <c r="K6119" i="3"/>
  <c r="K6146" i="3"/>
  <c r="M6146" i="3"/>
  <c r="L6146" i="3"/>
  <c r="N6146" i="3"/>
  <c r="L6172" i="3"/>
  <c r="M6172" i="3"/>
  <c r="K6236" i="3"/>
  <c r="L6236" i="3"/>
  <c r="N6236" i="3"/>
  <c r="M6236" i="3"/>
  <c r="K6300" i="3"/>
  <c r="L6300" i="3"/>
  <c r="N6300" i="3"/>
  <c r="M6300" i="3"/>
  <c r="K6364" i="3"/>
  <c r="L6364" i="3"/>
  <c r="N6364" i="3"/>
  <c r="K6402" i="3"/>
  <c r="M6402" i="3"/>
  <c r="L6402" i="3"/>
  <c r="N6402" i="3"/>
  <c r="K6428" i="3"/>
  <c r="L6428" i="3"/>
  <c r="N6428" i="3"/>
  <c r="M6428" i="3"/>
  <c r="K6492" i="3"/>
  <c r="L6492" i="3"/>
  <c r="N6492" i="3"/>
  <c r="M6492" i="3"/>
  <c r="K6556" i="3"/>
  <c r="L6556" i="3"/>
  <c r="N6556" i="3"/>
  <c r="M6556" i="3"/>
  <c r="K6594" i="3"/>
  <c r="M6594" i="3"/>
  <c r="L6594" i="3"/>
  <c r="N6594" i="3"/>
  <c r="K6620" i="3"/>
  <c r="L6620" i="3"/>
  <c r="N6620" i="3"/>
  <c r="M6620" i="3"/>
  <c r="K6658" i="3"/>
  <c r="M6658" i="3"/>
  <c r="L6658" i="3"/>
  <c r="N6658" i="3"/>
  <c r="K6684" i="3"/>
  <c r="L6684" i="3"/>
  <c r="N6684" i="3"/>
  <c r="M6684" i="3"/>
  <c r="K6722" i="3"/>
  <c r="M6722" i="3"/>
  <c r="L6722" i="3"/>
  <c r="N6722" i="3"/>
  <c r="K6748" i="3"/>
  <c r="L6748" i="3"/>
  <c r="N6748" i="3"/>
  <c r="M6748" i="3"/>
  <c r="K6812" i="3"/>
  <c r="L6812" i="3"/>
  <c r="N6812" i="3"/>
  <c r="M6812" i="3"/>
  <c r="K6850" i="3"/>
  <c r="K6940" i="3"/>
  <c r="L6940" i="3"/>
  <c r="N6940" i="3"/>
  <c r="M6940" i="3"/>
  <c r="K6978" i="3"/>
  <c r="M6978" i="3"/>
  <c r="L6978" i="3"/>
  <c r="N6978" i="3"/>
  <c r="N7004" i="3"/>
  <c r="K7068" i="3"/>
  <c r="M7068" i="3"/>
  <c r="L7068" i="3"/>
  <c r="N7068" i="3"/>
  <c r="M5173" i="3"/>
  <c r="M5177" i="3"/>
  <c r="M5181" i="3"/>
  <c r="M5185" i="3"/>
  <c r="M5187" i="3"/>
  <c r="M5189" i="3"/>
  <c r="M5191" i="3"/>
  <c r="M5193" i="3"/>
  <c r="M5195" i="3"/>
  <c r="M5197" i="3"/>
  <c r="M5199" i="3"/>
  <c r="M5203" i="3"/>
  <c r="M5205" i="3"/>
  <c r="M5207" i="3"/>
  <c r="M5209" i="3"/>
  <c r="M5211" i="3"/>
  <c r="M5215" i="3"/>
  <c r="M5217" i="3"/>
  <c r="M5219" i="3"/>
  <c r="M5221" i="3"/>
  <c r="M5223" i="3"/>
  <c r="M5225" i="3"/>
  <c r="M5233" i="3"/>
  <c r="M5235" i="3"/>
  <c r="M5237" i="3"/>
  <c r="M5239" i="3"/>
  <c r="M5241" i="3"/>
  <c r="M5245" i="3"/>
  <c r="M5249" i="3"/>
  <c r="M5251" i="3"/>
  <c r="M5253" i="3"/>
  <c r="M5255" i="3"/>
  <c r="M5257" i="3"/>
  <c r="M5259" i="3"/>
  <c r="M5261" i="3"/>
  <c r="M5263" i="3"/>
  <c r="M5267" i="3"/>
  <c r="M5269" i="3"/>
  <c r="M5271" i="3"/>
  <c r="M5273" i="3"/>
  <c r="M5275" i="3"/>
  <c r="M5279" i="3"/>
  <c r="M5281" i="3"/>
  <c r="M5283" i="3"/>
  <c r="M5287" i="3"/>
  <c r="M5289" i="3"/>
  <c r="M5291" i="3"/>
  <c r="M5297" i="3"/>
  <c r="M5299" i="3"/>
  <c r="M5301" i="3"/>
  <c r="M5303" i="3"/>
  <c r="M5305" i="3"/>
  <c r="M5309" i="3"/>
  <c r="M5313" i="3"/>
  <c r="M5315" i="3"/>
  <c r="M5317" i="3"/>
  <c r="M5319" i="3"/>
  <c r="M5321" i="3"/>
  <c r="M5323" i="3"/>
  <c r="M5325" i="3"/>
  <c r="M5327" i="3"/>
  <c r="M5329" i="3"/>
  <c r="M5331" i="3"/>
  <c r="M5333" i="3"/>
  <c r="M5335" i="3"/>
  <c r="M5337" i="3"/>
  <c r="M5339" i="3"/>
  <c r="M5341" i="3"/>
  <c r="M5343" i="3"/>
  <c r="M5345" i="3"/>
  <c r="M5347" i="3"/>
  <c r="M5351" i="3"/>
  <c r="M5353" i="3"/>
  <c r="M5359" i="3"/>
  <c r="M5361" i="3"/>
  <c r="M5365" i="3"/>
  <c r="M5367" i="3"/>
  <c r="M5373" i="3"/>
  <c r="M5377" i="3"/>
  <c r="M5379" i="3"/>
  <c r="M5381" i="3"/>
  <c r="M5383" i="3"/>
  <c r="M5385" i="3"/>
  <c r="M5387" i="3"/>
  <c r="M5389" i="3"/>
  <c r="M5391" i="3"/>
  <c r="M5393" i="3"/>
  <c r="M5395" i="3"/>
  <c r="M5397" i="3"/>
  <c r="M5399" i="3"/>
  <c r="M5401" i="3"/>
  <c r="M5403" i="3"/>
  <c r="M5405" i="3"/>
  <c r="M5413" i="3"/>
  <c r="M5419" i="3"/>
  <c r="M5421" i="3"/>
  <c r="M5423" i="3"/>
  <c r="M5425" i="3"/>
  <c r="M5427" i="3"/>
  <c r="M5429" i="3"/>
  <c r="M5431" i="3"/>
  <c r="M5433" i="3"/>
  <c r="M5435" i="3"/>
  <c r="M5437" i="3"/>
  <c r="M5451" i="3"/>
  <c r="M5453" i="3"/>
  <c r="M5455" i="3"/>
  <c r="M5457" i="3"/>
  <c r="M5459" i="3"/>
  <c r="M5461" i="3"/>
  <c r="M5463" i="3"/>
  <c r="M5465" i="3"/>
  <c r="M5467" i="3"/>
  <c r="M5469" i="3"/>
  <c r="M5473" i="3"/>
  <c r="M5477" i="3"/>
  <c r="M5479" i="3"/>
  <c r="M5485" i="3"/>
  <c r="M5487" i="3"/>
  <c r="M5489" i="3"/>
  <c r="M5491" i="3"/>
  <c r="M5493" i="3"/>
  <c r="M5495" i="3"/>
  <c r="M5497" i="3"/>
  <c r="M5499" i="3"/>
  <c r="K5500" i="3"/>
  <c r="M5501" i="3"/>
  <c r="K5502" i="3"/>
  <c r="M5503" i="3"/>
  <c r="K5504" i="3"/>
  <c r="K5506" i="3"/>
  <c r="K5508" i="3"/>
  <c r="M5509" i="3"/>
  <c r="K5510" i="3"/>
  <c r="K5512" i="3"/>
  <c r="K5514" i="3"/>
  <c r="K5516" i="3"/>
  <c r="M5517" i="3"/>
  <c r="M5519" i="3"/>
  <c r="K5520" i="3"/>
  <c r="M5521" i="3"/>
  <c r="K5522" i="3"/>
  <c r="M5523" i="3"/>
  <c r="K5524" i="3"/>
  <c r="M5525" i="3"/>
  <c r="K5526" i="3"/>
  <c r="M5527" i="3"/>
  <c r="K5528" i="3"/>
  <c r="M5529" i="3"/>
  <c r="K5530" i="3"/>
  <c r="M5531" i="3"/>
  <c r="K5532" i="3"/>
  <c r="M5533" i="3"/>
  <c r="K5534" i="3"/>
  <c r="M5535" i="3"/>
  <c r="K5536" i="3"/>
  <c r="M5537" i="3"/>
  <c r="K5538" i="3"/>
  <c r="M5539" i="3"/>
  <c r="K5540" i="3"/>
  <c r="M5541" i="3"/>
  <c r="K5544" i="3"/>
  <c r="K5546" i="3"/>
  <c r="K5548" i="3"/>
  <c r="M5549" i="3"/>
  <c r="M5551" i="3"/>
  <c r="K5552" i="3"/>
  <c r="M5553" i="3"/>
  <c r="K5554" i="3"/>
  <c r="M5555" i="3"/>
  <c r="K5556" i="3"/>
  <c r="M5557" i="3"/>
  <c r="K5558" i="3"/>
  <c r="M5559" i="3"/>
  <c r="K5560" i="3"/>
  <c r="M5561" i="3"/>
  <c r="K5562" i="3"/>
  <c r="M5563" i="3"/>
  <c r="K5564" i="3"/>
  <c r="M5565" i="3"/>
  <c r="K5566" i="3"/>
  <c r="M5567" i="3"/>
  <c r="K5568" i="3"/>
  <c r="K5570" i="3"/>
  <c r="K5572" i="3"/>
  <c r="M5573" i="3"/>
  <c r="K5574" i="3"/>
  <c r="M5575" i="3"/>
  <c r="K5576" i="3"/>
  <c r="K5580" i="3"/>
  <c r="M5581" i="3"/>
  <c r="M5583" i="3"/>
  <c r="K5584" i="3"/>
  <c r="M5585" i="3"/>
  <c r="K5586" i="3"/>
  <c r="M5587" i="3"/>
  <c r="K5588" i="3"/>
  <c r="M5589" i="3"/>
  <c r="K5590" i="3"/>
  <c r="M5591" i="3"/>
  <c r="K5592" i="3"/>
  <c r="M5593" i="3"/>
  <c r="K5594" i="3"/>
  <c r="M5595" i="3"/>
  <c r="K5596" i="3"/>
  <c r="M5597" i="3"/>
  <c r="K5598" i="3"/>
  <c r="M5599" i="3"/>
  <c r="K5600" i="3"/>
  <c r="M5601" i="3"/>
  <c r="K5602" i="3"/>
  <c r="K5604" i="3"/>
  <c r="M5607" i="3"/>
  <c r="K5608" i="3"/>
  <c r="K5612" i="3"/>
  <c r="M5613" i="3"/>
  <c r="M5615" i="3"/>
  <c r="K5616" i="3"/>
  <c r="M5617" i="3"/>
  <c r="K5618" i="3"/>
  <c r="M5619" i="3"/>
  <c r="K5620" i="3"/>
  <c r="M5621" i="3"/>
  <c r="K5622" i="3"/>
  <c r="M5623" i="3"/>
  <c r="K5624" i="3"/>
  <c r="M5625" i="3"/>
  <c r="K5626" i="3"/>
  <c r="M5627" i="3"/>
  <c r="M5629" i="3"/>
  <c r="M5631" i="3"/>
  <c r="K5632" i="3"/>
  <c r="M5633" i="3"/>
  <c r="M5635" i="3"/>
  <c r="K5636" i="3"/>
  <c r="M5637" i="3"/>
  <c r="K5638" i="3"/>
  <c r="M5639" i="3"/>
  <c r="M5641" i="3"/>
  <c r="K5642" i="3"/>
  <c r="M5643" i="3"/>
  <c r="K5644" i="3"/>
  <c r="K5646" i="3"/>
  <c r="K5648" i="3"/>
  <c r="M5649" i="3"/>
  <c r="K5650" i="3"/>
  <c r="K5652" i="3"/>
  <c r="M5653" i="3"/>
  <c r="K5654" i="3"/>
  <c r="M5657" i="3"/>
  <c r="M5659" i="3"/>
  <c r="K5660" i="3"/>
  <c r="M5661" i="3"/>
  <c r="K5662" i="3"/>
  <c r="M5663" i="3"/>
  <c r="K5664" i="3"/>
  <c r="M5665" i="3"/>
  <c r="K5666" i="3"/>
  <c r="M5667" i="3"/>
  <c r="K5668" i="3"/>
  <c r="M5669" i="3"/>
  <c r="K5670" i="3"/>
  <c r="M5671" i="3"/>
  <c r="K5672" i="3"/>
  <c r="M5673" i="3"/>
  <c r="K5674" i="3"/>
  <c r="M5675" i="3"/>
  <c r="M5677" i="3"/>
  <c r="M5679" i="3"/>
  <c r="K5680" i="3"/>
  <c r="M5681" i="3"/>
  <c r="M5683" i="3"/>
  <c r="M5685" i="3"/>
  <c r="M5687" i="3"/>
  <c r="K5688" i="3"/>
  <c r="M5689" i="3"/>
  <c r="K5690" i="3"/>
  <c r="M5691" i="3"/>
  <c r="M5693" i="3"/>
  <c r="K5696" i="3"/>
  <c r="M5697" i="3"/>
  <c r="M5699" i="3"/>
  <c r="K5700" i="3"/>
  <c r="K5702" i="3"/>
  <c r="M5703" i="3"/>
  <c r="M5705" i="3"/>
  <c r="K5706" i="3"/>
  <c r="M5707" i="3"/>
  <c r="M5709" i="3"/>
  <c r="K5710" i="3"/>
  <c r="M5711" i="3"/>
  <c r="K5712" i="3"/>
  <c r="M5713" i="3"/>
  <c r="K5714" i="3"/>
  <c r="K5716" i="3"/>
  <c r="M5717" i="3"/>
  <c r="K5718" i="3"/>
  <c r="M5719" i="3"/>
  <c r="K5720" i="3"/>
  <c r="M5721" i="3"/>
  <c r="K5722" i="3"/>
  <c r="M5723" i="3"/>
  <c r="K5724" i="3"/>
  <c r="M5725" i="3"/>
  <c r="K5726" i="3"/>
  <c r="M5727" i="3"/>
  <c r="K5728" i="3"/>
  <c r="M5729" i="3"/>
  <c r="K5730" i="3"/>
  <c r="M5731" i="3"/>
  <c r="K5732" i="3"/>
  <c r="M5733" i="3"/>
  <c r="K5734" i="3"/>
  <c r="K5736" i="3"/>
  <c r="M5737" i="3"/>
  <c r="K5738" i="3"/>
  <c r="M5743" i="3"/>
  <c r="K5744" i="3"/>
  <c r="M5745" i="3"/>
  <c r="M5747" i="3"/>
  <c r="M5753" i="3"/>
  <c r="K5754" i="3"/>
  <c r="M5757" i="3"/>
  <c r="M5759" i="3"/>
  <c r="K5760" i="3"/>
  <c r="M5761" i="3"/>
  <c r="K5762" i="3"/>
  <c r="M5763" i="3"/>
  <c r="K5764" i="3"/>
  <c r="K5766" i="3"/>
  <c r="M5767" i="3"/>
  <c r="K5768" i="3"/>
  <c r="M5769" i="3"/>
  <c r="K5770" i="3"/>
  <c r="M5771" i="3"/>
  <c r="M5773" i="3"/>
  <c r="M5775" i="3"/>
  <c r="K5776" i="3"/>
  <c r="M5777" i="3"/>
  <c r="K5778" i="3"/>
  <c r="M5779" i="3"/>
  <c r="K5780" i="3"/>
  <c r="M5781" i="3"/>
  <c r="K5782" i="3"/>
  <c r="M5783" i="3"/>
  <c r="K5784" i="3"/>
  <c r="M5785" i="3"/>
  <c r="K5786" i="3"/>
  <c r="M5787" i="3"/>
  <c r="K5788" i="3"/>
  <c r="K5790" i="3"/>
  <c r="K5792" i="3"/>
  <c r="M5793" i="3"/>
  <c r="K5794" i="3"/>
  <c r="M5795" i="3"/>
  <c r="K5796" i="3"/>
  <c r="M5797" i="3"/>
  <c r="K5798" i="3"/>
  <c r="M5799" i="3"/>
  <c r="K5800" i="3"/>
  <c r="M5801" i="3"/>
  <c r="K5802" i="3"/>
  <c r="M5807" i="3"/>
  <c r="K5808" i="3"/>
  <c r="M5809" i="3"/>
  <c r="K5810" i="3"/>
  <c r="M5811" i="3"/>
  <c r="M5813" i="3"/>
  <c r="K5816" i="3"/>
  <c r="M5817" i="3"/>
  <c r="K5818" i="3"/>
  <c r="M5819" i="3"/>
  <c r="K5820" i="3"/>
  <c r="M5821" i="3"/>
  <c r="K5822" i="3"/>
  <c r="M5823" i="3"/>
  <c r="K5824" i="3"/>
  <c r="M5825" i="3"/>
  <c r="K5826" i="3"/>
  <c r="M5827" i="3"/>
  <c r="M5829" i="3"/>
  <c r="M5831" i="3"/>
  <c r="K5832" i="3"/>
  <c r="M5833" i="3"/>
  <c r="K5834" i="3"/>
  <c r="M5835" i="3"/>
  <c r="M5837" i="3"/>
  <c r="K5838" i="3"/>
  <c r="K5840" i="3"/>
  <c r="M5841" i="3"/>
  <c r="K5842" i="3"/>
  <c r="K5844" i="3"/>
  <c r="M5845" i="3"/>
  <c r="K5846" i="3"/>
  <c r="K5848" i="3"/>
  <c r="M5849" i="3"/>
  <c r="K5850" i="3"/>
  <c r="M5851" i="3"/>
  <c r="K5852" i="3"/>
  <c r="E5855" i="3"/>
  <c r="L5856" i="3"/>
  <c r="N5860" i="3"/>
  <c r="E5863" i="3"/>
  <c r="L5864" i="3"/>
  <c r="N5868" i="3"/>
  <c r="E5871" i="3"/>
  <c r="N5876" i="3"/>
  <c r="E5879" i="3"/>
  <c r="L5880" i="3"/>
  <c r="N5884" i="3"/>
  <c r="E5887" i="3"/>
  <c r="L5888" i="3"/>
  <c r="N5892" i="3"/>
  <c r="E5897" i="3"/>
  <c r="E5901" i="3"/>
  <c r="E5905" i="3"/>
  <c r="E5909" i="3"/>
  <c r="E5913" i="3"/>
  <c r="E5917" i="3"/>
  <c r="E5924" i="3"/>
  <c r="L5926" i="3"/>
  <c r="E5933" i="3"/>
  <c r="K5934" i="3"/>
  <c r="M5934" i="3"/>
  <c r="E5940" i="3"/>
  <c r="K5956" i="3"/>
  <c r="L5956" i="3"/>
  <c r="N5956" i="3"/>
  <c r="M5965" i="3"/>
  <c r="K5965" i="3"/>
  <c r="L5965" i="3"/>
  <c r="M5967" i="3"/>
  <c r="N5967" i="3"/>
  <c r="K5967" i="3"/>
  <c r="L5988" i="3"/>
  <c r="M5997" i="3"/>
  <c r="K5997" i="3"/>
  <c r="L5997" i="3"/>
  <c r="M5999" i="3"/>
  <c r="N5999" i="3"/>
  <c r="K5999" i="3"/>
  <c r="K6002" i="3"/>
  <c r="M6002" i="3"/>
  <c r="L6002" i="3"/>
  <c r="N6002" i="3"/>
  <c r="M6029" i="3"/>
  <c r="K6029" i="3"/>
  <c r="L6029" i="3"/>
  <c r="K6036" i="3"/>
  <c r="L6036" i="3"/>
  <c r="M6036" i="3"/>
  <c r="N6036" i="3"/>
  <c r="K6050" i="3"/>
  <c r="M6050" i="3"/>
  <c r="L6050" i="3"/>
  <c r="N6050" i="3"/>
  <c r="K6068" i="3"/>
  <c r="L6068" i="3"/>
  <c r="M6068" i="3"/>
  <c r="N6068" i="3"/>
  <c r="K6100" i="3"/>
  <c r="L6100" i="3"/>
  <c r="M6100" i="3"/>
  <c r="N6100" i="3"/>
  <c r="M6103" i="3"/>
  <c r="K6103" i="3"/>
  <c r="K6156" i="3"/>
  <c r="L6156" i="3"/>
  <c r="N6156" i="3"/>
  <c r="M6156" i="3"/>
  <c r="K6194" i="3"/>
  <c r="M6194" i="3"/>
  <c r="L6194" i="3"/>
  <c r="N6194" i="3"/>
  <c r="K6220" i="3"/>
  <c r="L6220" i="3"/>
  <c r="N6220" i="3"/>
  <c r="M6220" i="3"/>
  <c r="K6284" i="3"/>
  <c r="L6284" i="3"/>
  <c r="N6284" i="3"/>
  <c r="M6284" i="3"/>
  <c r="K6322" i="3"/>
  <c r="M6322" i="3"/>
  <c r="L6322" i="3"/>
  <c r="N6322" i="3"/>
  <c r="K6348" i="3"/>
  <c r="L6348" i="3"/>
  <c r="N6348" i="3"/>
  <c r="M6348" i="3"/>
  <c r="K6412" i="3"/>
  <c r="L6412" i="3"/>
  <c r="N6412" i="3"/>
  <c r="M6412" i="3"/>
  <c r="K6450" i="3"/>
  <c r="M6450" i="3"/>
  <c r="L6450" i="3"/>
  <c r="N6450" i="3"/>
  <c r="K6476" i="3"/>
  <c r="L6476" i="3"/>
  <c r="N6476" i="3"/>
  <c r="M6476" i="3"/>
  <c r="K6540" i="3"/>
  <c r="L6540" i="3"/>
  <c r="N6540" i="3"/>
  <c r="M6540" i="3"/>
  <c r="K6578" i="3"/>
  <c r="M6578" i="3"/>
  <c r="L6578" i="3"/>
  <c r="N6578" i="3"/>
  <c r="K6604" i="3"/>
  <c r="L6604" i="3"/>
  <c r="N6604" i="3"/>
  <c r="M6604" i="3"/>
  <c r="K6668" i="3"/>
  <c r="L6668" i="3"/>
  <c r="N6668" i="3"/>
  <c r="M6668" i="3"/>
  <c r="K6706" i="3"/>
  <c r="M6706" i="3"/>
  <c r="L6706" i="3"/>
  <c r="N6706" i="3"/>
  <c r="K6732" i="3"/>
  <c r="L6732" i="3"/>
  <c r="N6732" i="3"/>
  <c r="M6732" i="3"/>
  <c r="K6770" i="3"/>
  <c r="M6770" i="3"/>
  <c r="L6770" i="3"/>
  <c r="N6770" i="3"/>
  <c r="K6796" i="3"/>
  <c r="L6796" i="3"/>
  <c r="N6796" i="3"/>
  <c r="M6796" i="3"/>
  <c r="K6834" i="3"/>
  <c r="M6834" i="3"/>
  <c r="L6834" i="3"/>
  <c r="N6834" i="3"/>
  <c r="K6860" i="3"/>
  <c r="L6860" i="3"/>
  <c r="N6860" i="3"/>
  <c r="M6860" i="3"/>
  <c r="K6898" i="3"/>
  <c r="M6898" i="3"/>
  <c r="L6898" i="3"/>
  <c r="N6898" i="3"/>
  <c r="K6924" i="3"/>
  <c r="L6924" i="3"/>
  <c r="N6924" i="3"/>
  <c r="M6924" i="3"/>
  <c r="K6962" i="3"/>
  <c r="M6962" i="3"/>
  <c r="L6962" i="3"/>
  <c r="N6962" i="3"/>
  <c r="K6988" i="3"/>
  <c r="L6988" i="3"/>
  <c r="N6988" i="3"/>
  <c r="M6988" i="3"/>
  <c r="K7026" i="3"/>
  <c r="M7026" i="3"/>
  <c r="L7026" i="3"/>
  <c r="N7026" i="3"/>
  <c r="K7052" i="3"/>
  <c r="L7052" i="3"/>
  <c r="N7052" i="3"/>
  <c r="M7052" i="3"/>
  <c r="L5500" i="3"/>
  <c r="L5502" i="3"/>
  <c r="L5504" i="3"/>
  <c r="L5506" i="3"/>
  <c r="L5508" i="3"/>
  <c r="L5510" i="3"/>
  <c r="L5512" i="3"/>
  <c r="L5514" i="3"/>
  <c r="L5516" i="3"/>
  <c r="L5520" i="3"/>
  <c r="L5522" i="3"/>
  <c r="L5524" i="3"/>
  <c r="L5526" i="3"/>
  <c r="L5528" i="3"/>
  <c r="L5530" i="3"/>
  <c r="L5532" i="3"/>
  <c r="L5534" i="3"/>
  <c r="L5536" i="3"/>
  <c r="L5538" i="3"/>
  <c r="L5540" i="3"/>
  <c r="L5544" i="3"/>
  <c r="L5548" i="3"/>
  <c r="L5552" i="3"/>
  <c r="L5554" i="3"/>
  <c r="L5556" i="3"/>
  <c r="L5558" i="3"/>
  <c r="L5560" i="3"/>
  <c r="L5562" i="3"/>
  <c r="L5564" i="3"/>
  <c r="L5566" i="3"/>
  <c r="L5568" i="3"/>
  <c r="L5570" i="3"/>
  <c r="L5572" i="3"/>
  <c r="L5576" i="3"/>
  <c r="L5578" i="3"/>
  <c r="L5580" i="3"/>
  <c r="L5584" i="3"/>
  <c r="L5586" i="3"/>
  <c r="L5588" i="3"/>
  <c r="L5590" i="3"/>
  <c r="L5592" i="3"/>
  <c r="L5594" i="3"/>
  <c r="L5596" i="3"/>
  <c r="L5598" i="3"/>
  <c r="L5600" i="3"/>
  <c r="L5602" i="3"/>
  <c r="L5604" i="3"/>
  <c r="L5608" i="3"/>
  <c r="L5610" i="3"/>
  <c r="L5612" i="3"/>
  <c r="L5616" i="3"/>
  <c r="L5618" i="3"/>
  <c r="L5620" i="3"/>
  <c r="L5622" i="3"/>
  <c r="L5624" i="3"/>
  <c r="L5626" i="3"/>
  <c r="L5632" i="3"/>
  <c r="L5634" i="3"/>
  <c r="L5636" i="3"/>
  <c r="L5638" i="3"/>
  <c r="L5642" i="3"/>
  <c r="L5648" i="3"/>
  <c r="L5650" i="3"/>
  <c r="L5652" i="3"/>
  <c r="L5654" i="3"/>
  <c r="L5660" i="3"/>
  <c r="L5662" i="3"/>
  <c r="L5664" i="3"/>
  <c r="L5666" i="3"/>
  <c r="L5668" i="3"/>
  <c r="L5670" i="3"/>
  <c r="L5672" i="3"/>
  <c r="L5674" i="3"/>
  <c r="L5680" i="3"/>
  <c r="L5682" i="3"/>
  <c r="L5688" i="3"/>
  <c r="L5690" i="3"/>
  <c r="L5696" i="3"/>
  <c r="L5700" i="3"/>
  <c r="L5702" i="3"/>
  <c r="L5706" i="3"/>
  <c r="L5708" i="3"/>
  <c r="L5712" i="3"/>
  <c r="L5714" i="3"/>
  <c r="L5716" i="3"/>
  <c r="L5718" i="3"/>
  <c r="L5720" i="3"/>
  <c r="L5722" i="3"/>
  <c r="L5724" i="3"/>
  <c r="L5726" i="3"/>
  <c r="L5728" i="3"/>
  <c r="L5730" i="3"/>
  <c r="L5732" i="3"/>
  <c r="L5734" i="3"/>
  <c r="L5736" i="3"/>
  <c r="L5738" i="3"/>
  <c r="L5744" i="3"/>
  <c r="L5752" i="3"/>
  <c r="L5754" i="3"/>
  <c r="L5760" i="3"/>
  <c r="L5762" i="3"/>
  <c r="L5764" i="3"/>
  <c r="L5766" i="3"/>
  <c r="L5768" i="3"/>
  <c r="L5770" i="3"/>
  <c r="L5772" i="3"/>
  <c r="L5774" i="3"/>
  <c r="L5776" i="3"/>
  <c r="L5778" i="3"/>
  <c r="L5780" i="3"/>
  <c r="L5782" i="3"/>
  <c r="L5784" i="3"/>
  <c r="L5786" i="3"/>
  <c r="L5788" i="3"/>
  <c r="L5790" i="3"/>
  <c r="L5792" i="3"/>
  <c r="L5796" i="3"/>
  <c r="L5798" i="3"/>
  <c r="L5802" i="3"/>
  <c r="L5810" i="3"/>
  <c r="L5812" i="3"/>
  <c r="L5816" i="3"/>
  <c r="L5818" i="3"/>
  <c r="L5820" i="3"/>
  <c r="L5822" i="3"/>
  <c r="L5824" i="3"/>
  <c r="L5826" i="3"/>
  <c r="L5832" i="3"/>
  <c r="L5834" i="3"/>
  <c r="L5838" i="3"/>
  <c r="L5840" i="3"/>
  <c r="L5842" i="3"/>
  <c r="L5844" i="3"/>
  <c r="L5846" i="3"/>
  <c r="L5848" i="3"/>
  <c r="L5850" i="3"/>
  <c r="L5852" i="3"/>
  <c r="M5856" i="3"/>
  <c r="E5857" i="3"/>
  <c r="M5864" i="3"/>
  <c r="E5865" i="3"/>
  <c r="K5867" i="3"/>
  <c r="E5873" i="3"/>
  <c r="K5875" i="3"/>
  <c r="M5880" i="3"/>
  <c r="E5881" i="3"/>
  <c r="K5883" i="3"/>
  <c r="M5888" i="3"/>
  <c r="E5889" i="3"/>
  <c r="E5896" i="3"/>
  <c r="E5900" i="3"/>
  <c r="E5904" i="3"/>
  <c r="E5908" i="3"/>
  <c r="E5912" i="3"/>
  <c r="E5916" i="3"/>
  <c r="E5920" i="3"/>
  <c r="L5922" i="3"/>
  <c r="E5929" i="3"/>
  <c r="K5930" i="3"/>
  <c r="M5930" i="3"/>
  <c r="E5936" i="3"/>
  <c r="K5948" i="3"/>
  <c r="L5948" i="3"/>
  <c r="N5948" i="3"/>
  <c r="K5959" i="3"/>
  <c r="K5962" i="3"/>
  <c r="M5962" i="3"/>
  <c r="L5962" i="3"/>
  <c r="N5962" i="3"/>
  <c r="M5964" i="3"/>
  <c r="K5980" i="3"/>
  <c r="L5980" i="3"/>
  <c r="N5980" i="3"/>
  <c r="M5989" i="3"/>
  <c r="K5989" i="3"/>
  <c r="L5989" i="3"/>
  <c r="M5991" i="3"/>
  <c r="N5991" i="3"/>
  <c r="K5991" i="3"/>
  <c r="M5996" i="3"/>
  <c r="K6012" i="3"/>
  <c r="L6012" i="3"/>
  <c r="N6012" i="3"/>
  <c r="N6023" i="3"/>
  <c r="K6026" i="3"/>
  <c r="M6026" i="3"/>
  <c r="L6026" i="3"/>
  <c r="N6026" i="3"/>
  <c r="M6055" i="3"/>
  <c r="N6055" i="3"/>
  <c r="K6055" i="3"/>
  <c r="K6058" i="3"/>
  <c r="M6058" i="3"/>
  <c r="L6058" i="3"/>
  <c r="N6058" i="3"/>
  <c r="M6087" i="3"/>
  <c r="N6087" i="3"/>
  <c r="K6087" i="3"/>
  <c r="L6090" i="3"/>
  <c r="N6090" i="3"/>
  <c r="K6108" i="3"/>
  <c r="L6108" i="3"/>
  <c r="N6108" i="3"/>
  <c r="K6114" i="3"/>
  <c r="M6114" i="3"/>
  <c r="L6114" i="3"/>
  <c r="N6114" i="3"/>
  <c r="K6140" i="3"/>
  <c r="L6140" i="3"/>
  <c r="N6140" i="3"/>
  <c r="M6140" i="3"/>
  <c r="M6178" i="3"/>
  <c r="L6178" i="3"/>
  <c r="N6178" i="3"/>
  <c r="K6306" i="3"/>
  <c r="M6306" i="3"/>
  <c r="L6306" i="3"/>
  <c r="N6306" i="3"/>
  <c r="K6370" i="3"/>
  <c r="M6370" i="3"/>
  <c r="L6370" i="3"/>
  <c r="N6370" i="3"/>
  <c r="K6396" i="3"/>
  <c r="L6396" i="3"/>
  <c r="N6396" i="3"/>
  <c r="M6396" i="3"/>
  <c r="K6434" i="3"/>
  <c r="M6434" i="3"/>
  <c r="L6434" i="3"/>
  <c r="N6434" i="3"/>
  <c r="K6460" i="3"/>
  <c r="L6460" i="3"/>
  <c r="N6460" i="3"/>
  <c r="M6460" i="3"/>
  <c r="K6498" i="3"/>
  <c r="M6498" i="3"/>
  <c r="L6498" i="3"/>
  <c r="N6498" i="3"/>
  <c r="K6524" i="3"/>
  <c r="L6524" i="3"/>
  <c r="N6524" i="3"/>
  <c r="M6524" i="3"/>
  <c r="K6562" i="3"/>
  <c r="M6562" i="3"/>
  <c r="L6562" i="3"/>
  <c r="N6562" i="3"/>
  <c r="K6588" i="3"/>
  <c r="L6588" i="3"/>
  <c r="N6588" i="3"/>
  <c r="M6588" i="3"/>
  <c r="K6652" i="3"/>
  <c r="L6652" i="3"/>
  <c r="N6652" i="3"/>
  <c r="M6652" i="3"/>
  <c r="K6690" i="3"/>
  <c r="M6690" i="3"/>
  <c r="L6690" i="3"/>
  <c r="N6690" i="3"/>
  <c r="K6716" i="3"/>
  <c r="L6716" i="3"/>
  <c r="N6716" i="3"/>
  <c r="M6716" i="3"/>
  <c r="K6754" i="3"/>
  <c r="M6754" i="3"/>
  <c r="L6754" i="3"/>
  <c r="N6754" i="3"/>
  <c r="K6780" i="3"/>
  <c r="L6780" i="3"/>
  <c r="N6780" i="3"/>
  <c r="M6780" i="3"/>
  <c r="K6818" i="3"/>
  <c r="M6818" i="3"/>
  <c r="L6818" i="3"/>
  <c r="N6818" i="3"/>
  <c r="K6844" i="3"/>
  <c r="L6844" i="3"/>
  <c r="N6844" i="3"/>
  <c r="M6844" i="3"/>
  <c r="K6908" i="3"/>
  <c r="L6908" i="3"/>
  <c r="N6908" i="3"/>
  <c r="M6908" i="3"/>
  <c r="K6946" i="3"/>
  <c r="M6946" i="3"/>
  <c r="L6946" i="3"/>
  <c r="N6946" i="3"/>
  <c r="K6972" i="3"/>
  <c r="L6972" i="3"/>
  <c r="N6972" i="3"/>
  <c r="M6972" i="3"/>
  <c r="K7036" i="3"/>
  <c r="L7036" i="3"/>
  <c r="N7036" i="3"/>
  <c r="M7036" i="3"/>
  <c r="N5856" i="3"/>
  <c r="N5864" i="3"/>
  <c r="L5867" i="3"/>
  <c r="L5875" i="3"/>
  <c r="N5880" i="3"/>
  <c r="L5883" i="3"/>
  <c r="N5888" i="3"/>
  <c r="M5895" i="3"/>
  <c r="N5895" i="3"/>
  <c r="K5903" i="3"/>
  <c r="M5903" i="3"/>
  <c r="N5903" i="3"/>
  <c r="K5907" i="3"/>
  <c r="M5907" i="3"/>
  <c r="N5907" i="3"/>
  <c r="K5911" i="3"/>
  <c r="M5911" i="3"/>
  <c r="N5911" i="3"/>
  <c r="K5915" i="3"/>
  <c r="M5915" i="3"/>
  <c r="N5915" i="3"/>
  <c r="K5919" i="3"/>
  <c r="M5919" i="3"/>
  <c r="N5919" i="3"/>
  <c r="K5926" i="3"/>
  <c r="M5926" i="3"/>
  <c r="L5932" i="3"/>
  <c r="K5942" i="3"/>
  <c r="N5942" i="3"/>
  <c r="M5951" i="3"/>
  <c r="N5951" i="3"/>
  <c r="K5951" i="3"/>
  <c r="L5954" i="3"/>
  <c r="N5954" i="3"/>
  <c r="M5956" i="3"/>
  <c r="K5972" i="3"/>
  <c r="L5972" i="3"/>
  <c r="N5972" i="3"/>
  <c r="M5983" i="3"/>
  <c r="N5983" i="3"/>
  <c r="K5983" i="3"/>
  <c r="K6004" i="3"/>
  <c r="L6004" i="3"/>
  <c r="N6004" i="3"/>
  <c r="M6013" i="3"/>
  <c r="K6013" i="3"/>
  <c r="L6013" i="3"/>
  <c r="M6015" i="3"/>
  <c r="N6015" i="3"/>
  <c r="K6015" i="3"/>
  <c r="K6018" i="3"/>
  <c r="M6018" i="3"/>
  <c r="L6018" i="3"/>
  <c r="N6018" i="3"/>
  <c r="M6045" i="3"/>
  <c r="K6045" i="3"/>
  <c r="L6045" i="3"/>
  <c r="K6052" i="3"/>
  <c r="L6052" i="3"/>
  <c r="M6052" i="3"/>
  <c r="N6052" i="3"/>
  <c r="K6066" i="3"/>
  <c r="M6066" i="3"/>
  <c r="L6066" i="3"/>
  <c r="N6066" i="3"/>
  <c r="M6077" i="3"/>
  <c r="K6077" i="3"/>
  <c r="L6077" i="3"/>
  <c r="K6084" i="3"/>
  <c r="L6084" i="3"/>
  <c r="M6084" i="3"/>
  <c r="N6084" i="3"/>
  <c r="K6098" i="3"/>
  <c r="M6098" i="3"/>
  <c r="L6098" i="3"/>
  <c r="N6098" i="3"/>
  <c r="M6125" i="3"/>
  <c r="K6125" i="3"/>
  <c r="L6125" i="3"/>
  <c r="K6132" i="3"/>
  <c r="L6132" i="3"/>
  <c r="M6132" i="3"/>
  <c r="N6132" i="3"/>
  <c r="K6188" i="3"/>
  <c r="N6188" i="3"/>
  <c r="M6188" i="3"/>
  <c r="K6226" i="3"/>
  <c r="M6226" i="3"/>
  <c r="L6226" i="3"/>
  <c r="N6226" i="3"/>
  <c r="K6316" i="3"/>
  <c r="N6316" i="3"/>
  <c r="M6316" i="3"/>
  <c r="K6354" i="3"/>
  <c r="K6444" i="3"/>
  <c r="N6444" i="3"/>
  <c r="K6482" i="3"/>
  <c r="K6572" i="3"/>
  <c r="K6610" i="3"/>
  <c r="M6610" i="3"/>
  <c r="K6700" i="3"/>
  <c r="K6738" i="3"/>
  <c r="M6738" i="3"/>
  <c r="L6738" i="3"/>
  <c r="K6802" i="3"/>
  <c r="M6802" i="3"/>
  <c r="L6802" i="3"/>
  <c r="N6802" i="3"/>
  <c r="K6866" i="3"/>
  <c r="M6866" i="3"/>
  <c r="L6866" i="3"/>
  <c r="N6866" i="3"/>
  <c r="L6892" i="3"/>
  <c r="N6892" i="3"/>
  <c r="M6892" i="3"/>
  <c r="K6930" i="3"/>
  <c r="M6930" i="3"/>
  <c r="L6930" i="3"/>
  <c r="N6930" i="3"/>
  <c r="K6956" i="3"/>
  <c r="L6956" i="3"/>
  <c r="N6956" i="3"/>
  <c r="M6956" i="3"/>
  <c r="M6994" i="3"/>
  <c r="N6994" i="3"/>
  <c r="K7058" i="3"/>
  <c r="M7058" i="3"/>
  <c r="L7058" i="3"/>
  <c r="N7058" i="3"/>
  <c r="E5927" i="3"/>
  <c r="E5935" i="3"/>
  <c r="E5944" i="3"/>
  <c r="K5950" i="3"/>
  <c r="N5950" i="3"/>
  <c r="M5950" i="3"/>
  <c r="E5960" i="3"/>
  <c r="E5976" i="3"/>
  <c r="M5982" i="3"/>
  <c r="K5998" i="3"/>
  <c r="N5998" i="3"/>
  <c r="M5998" i="3"/>
  <c r="K6024" i="3"/>
  <c r="N6024" i="3"/>
  <c r="K6030" i="3"/>
  <c r="N6030" i="3"/>
  <c r="M6030" i="3"/>
  <c r="K6046" i="3"/>
  <c r="K6048" i="3"/>
  <c r="N6048" i="3"/>
  <c r="M6048" i="3"/>
  <c r="K6062" i="3"/>
  <c r="N6062" i="3"/>
  <c r="M6062" i="3"/>
  <c r="M6078" i="3"/>
  <c r="K6094" i="3"/>
  <c r="N6094" i="3"/>
  <c r="M6094" i="3"/>
  <c r="N6096" i="3"/>
  <c r="M6096" i="3"/>
  <c r="K6110" i="3"/>
  <c r="N6110" i="3"/>
  <c r="M6110" i="3"/>
  <c r="K6112" i="3"/>
  <c r="N6112" i="3"/>
  <c r="M6112" i="3"/>
  <c r="K6126" i="3"/>
  <c r="N6126" i="3"/>
  <c r="M6126" i="3"/>
  <c r="K6128" i="3"/>
  <c r="N6128" i="3"/>
  <c r="M6128" i="3"/>
  <c r="M6142" i="3"/>
  <c r="K6144" i="3"/>
  <c r="M6144" i="3"/>
  <c r="N6158" i="3"/>
  <c r="M6158" i="3"/>
  <c r="K6176" i="3"/>
  <c r="N6176" i="3"/>
  <c r="M6176" i="3"/>
  <c r="K6190" i="3"/>
  <c r="N6190" i="3"/>
  <c r="M6190" i="3"/>
  <c r="K6192" i="3"/>
  <c r="N6192" i="3"/>
  <c r="M6192" i="3"/>
  <c r="K6222" i="3"/>
  <c r="N6222" i="3"/>
  <c r="M6222" i="3"/>
  <c r="K6224" i="3"/>
  <c r="N6224" i="3"/>
  <c r="M6224" i="3"/>
  <c r="K6238" i="3"/>
  <c r="N6238" i="3"/>
  <c r="M6238" i="3"/>
  <c r="K6240" i="3"/>
  <c r="N6240" i="3"/>
  <c r="M6240" i="3"/>
  <c r="K6270" i="3"/>
  <c r="N6270" i="3"/>
  <c r="M6270" i="3"/>
  <c r="K6272" i="3"/>
  <c r="M6272" i="3"/>
  <c r="K6286" i="3"/>
  <c r="N6286" i="3"/>
  <c r="M6286" i="3"/>
  <c r="K6288" i="3"/>
  <c r="N6288" i="3"/>
  <c r="M6288" i="3"/>
  <c r="K6304" i="3"/>
  <c r="N6304" i="3"/>
  <c r="M6304" i="3"/>
  <c r="K6318" i="3"/>
  <c r="N6318" i="3"/>
  <c r="M6318" i="3"/>
  <c r="K6320" i="3"/>
  <c r="N6320" i="3"/>
  <c r="M6320" i="3"/>
  <c r="K6350" i="3"/>
  <c r="N6350" i="3"/>
  <c r="M6350" i="3"/>
  <c r="K6366" i="3"/>
  <c r="N6366" i="3"/>
  <c r="M6366" i="3"/>
  <c r="K6368" i="3"/>
  <c r="N6368" i="3"/>
  <c r="M6368" i="3"/>
  <c r="K6382" i="3"/>
  <c r="N6382" i="3"/>
  <c r="M6382" i="3"/>
  <c r="K6384" i="3"/>
  <c r="N6384" i="3"/>
  <c r="M6384" i="3"/>
  <c r="K6398" i="3"/>
  <c r="K6400" i="3"/>
  <c r="M6400" i="3"/>
  <c r="K6414" i="3"/>
  <c r="N6414" i="3"/>
  <c r="M6414" i="3"/>
  <c r="K6416" i="3"/>
  <c r="N6416" i="3"/>
  <c r="M6416" i="3"/>
  <c r="K6432" i="3"/>
  <c r="N6432" i="3"/>
  <c r="M6432" i="3"/>
  <c r="M6446" i="3"/>
  <c r="K6448" i="3"/>
  <c r="N6448" i="3"/>
  <c r="M6448" i="3"/>
  <c r="K6478" i="3"/>
  <c r="N6478" i="3"/>
  <c r="M6478" i="3"/>
  <c r="K6480" i="3"/>
  <c r="N6480" i="3"/>
  <c r="M6480" i="3"/>
  <c r="K6494" i="3"/>
  <c r="N6494" i="3"/>
  <c r="M6494" i="3"/>
  <c r="K6496" i="3"/>
  <c r="N6496" i="3"/>
  <c r="M6496" i="3"/>
  <c r="K6510" i="3"/>
  <c r="N6510" i="3"/>
  <c r="M6510" i="3"/>
  <c r="K6512" i="3"/>
  <c r="N6512" i="3"/>
  <c r="M6512" i="3"/>
  <c r="K6526" i="3"/>
  <c r="N6526" i="3"/>
  <c r="M6526" i="3"/>
  <c r="K6528" i="3"/>
  <c r="K6542" i="3"/>
  <c r="N6542" i="3"/>
  <c r="M6542" i="3"/>
  <c r="K6544" i="3"/>
  <c r="N6544" i="3"/>
  <c r="M6544" i="3"/>
  <c r="K6560" i="3"/>
  <c r="N6560" i="3"/>
  <c r="M6560" i="3"/>
  <c r="K6574" i="3"/>
  <c r="N6574" i="3"/>
  <c r="M6574" i="3"/>
  <c r="K6576" i="3"/>
  <c r="N6576" i="3"/>
  <c r="M6576" i="3"/>
  <c r="K6622" i="3"/>
  <c r="N6622" i="3"/>
  <c r="M6622" i="3"/>
  <c r="K6624" i="3"/>
  <c r="N6624" i="3"/>
  <c r="M6624" i="3"/>
  <c r="K6638" i="3"/>
  <c r="N6638" i="3"/>
  <c r="M6638" i="3"/>
  <c r="K6654" i="3"/>
  <c r="N6654" i="3"/>
  <c r="M6654" i="3"/>
  <c r="K6656" i="3"/>
  <c r="K6670" i="3"/>
  <c r="N6670" i="3"/>
  <c r="M6670" i="3"/>
  <c r="K6672" i="3"/>
  <c r="N6672" i="3"/>
  <c r="M6672" i="3"/>
  <c r="K6688" i="3"/>
  <c r="N6688" i="3"/>
  <c r="M6688" i="3"/>
  <c r="K6704" i="3"/>
  <c r="N6704" i="3"/>
  <c r="M6704" i="3"/>
  <c r="K6734" i="3"/>
  <c r="N6734" i="3"/>
  <c r="M6734" i="3"/>
  <c r="K6750" i="3"/>
  <c r="N6750" i="3"/>
  <c r="M6750" i="3"/>
  <c r="K6752" i="3"/>
  <c r="N6752" i="3"/>
  <c r="M6752" i="3"/>
  <c r="K6766" i="3"/>
  <c r="N6766" i="3"/>
  <c r="M6766" i="3"/>
  <c r="K6782" i="3"/>
  <c r="N6782" i="3"/>
  <c r="M6782" i="3"/>
  <c r="K6784" i="3"/>
  <c r="N6784" i="3"/>
  <c r="M6784" i="3"/>
  <c r="K6800" i="3"/>
  <c r="N6800" i="3"/>
  <c r="M6800" i="3"/>
  <c r="K6814" i="3"/>
  <c r="N6814" i="3"/>
  <c r="M6814" i="3"/>
  <c r="N6816" i="3"/>
  <c r="K6846" i="3"/>
  <c r="N6846" i="3"/>
  <c r="M6846" i="3"/>
  <c r="K6848" i="3"/>
  <c r="N6848" i="3"/>
  <c r="M6848" i="3"/>
  <c r="K6862" i="3"/>
  <c r="N6862" i="3"/>
  <c r="M6862" i="3"/>
  <c r="K6864" i="3"/>
  <c r="N6864" i="3"/>
  <c r="M6864" i="3"/>
  <c r="K6878" i="3"/>
  <c r="N6878" i="3"/>
  <c r="M6878" i="3"/>
  <c r="K6880" i="3"/>
  <c r="N6880" i="3"/>
  <c r="M6880" i="3"/>
  <c r="K6894" i="3"/>
  <c r="N6894" i="3"/>
  <c r="M6894" i="3"/>
  <c r="K6896" i="3"/>
  <c r="N6896" i="3"/>
  <c r="M6896" i="3"/>
  <c r="K6910" i="3"/>
  <c r="K6928" i="3"/>
  <c r="N6928" i="3"/>
  <c r="M6928" i="3"/>
  <c r="K6942" i="3"/>
  <c r="N6942" i="3"/>
  <c r="M6942" i="3"/>
  <c r="K6944" i="3"/>
  <c r="N6944" i="3"/>
  <c r="M6944" i="3"/>
  <c r="K6974" i="3"/>
  <c r="N6974" i="3"/>
  <c r="M6974" i="3"/>
  <c r="K6976" i="3"/>
  <c r="N6976" i="3"/>
  <c r="M6976" i="3"/>
  <c r="K6990" i="3"/>
  <c r="N6990" i="3"/>
  <c r="M6990" i="3"/>
  <c r="K6992" i="3"/>
  <c r="N6992" i="3"/>
  <c r="M6992" i="3"/>
  <c r="K7006" i="3"/>
  <c r="N7006" i="3"/>
  <c r="M7006" i="3"/>
  <c r="K7008" i="3"/>
  <c r="N7008" i="3"/>
  <c r="M7008" i="3"/>
  <c r="K7022" i="3"/>
  <c r="N7022" i="3"/>
  <c r="M7022" i="3"/>
  <c r="K7024" i="3"/>
  <c r="N7024" i="3"/>
  <c r="M7024" i="3"/>
  <c r="K7038" i="3"/>
  <c r="N7038" i="3"/>
  <c r="M7038" i="3"/>
  <c r="K7040" i="3"/>
  <c r="N7040" i="3"/>
  <c r="M7040" i="3"/>
  <c r="K7056" i="3"/>
  <c r="N7056" i="3"/>
  <c r="M7056" i="3"/>
  <c r="M7173" i="3"/>
  <c r="L7173" i="3"/>
  <c r="K7173" i="3"/>
  <c r="M7181" i="3"/>
  <c r="L7181" i="3"/>
  <c r="K7181" i="3"/>
  <c r="M7205" i="3"/>
  <c r="L7205" i="3"/>
  <c r="K7205" i="3"/>
  <c r="M7213" i="3"/>
  <c r="L7213" i="3"/>
  <c r="K7213" i="3"/>
  <c r="M7237" i="3"/>
  <c r="L7237" i="3"/>
  <c r="K7237" i="3"/>
  <c r="M7245" i="3"/>
  <c r="L7245" i="3"/>
  <c r="K7245" i="3"/>
  <c r="M7269" i="3"/>
  <c r="L7269" i="3"/>
  <c r="K7269" i="3"/>
  <c r="M7277" i="3"/>
  <c r="L7277" i="3"/>
  <c r="K7277" i="3"/>
  <c r="M7301" i="3"/>
  <c r="L7301" i="3"/>
  <c r="K7301" i="3"/>
  <c r="M7514" i="3"/>
  <c r="K7514" i="3"/>
  <c r="L7514" i="3"/>
  <c r="M7546" i="3"/>
  <c r="K7546" i="3"/>
  <c r="L7546" i="3"/>
  <c r="M7578" i="3"/>
  <c r="K7578" i="3"/>
  <c r="L7578" i="3"/>
  <c r="M7610" i="3"/>
  <c r="K7610" i="3"/>
  <c r="L7610" i="3"/>
  <c r="M7642" i="3"/>
  <c r="K7642" i="3"/>
  <c r="L7642" i="3"/>
  <c r="M7674" i="3"/>
  <c r="K7674" i="3"/>
  <c r="L7674" i="3"/>
  <c r="M7706" i="3"/>
  <c r="K7706" i="3"/>
  <c r="L7706" i="3"/>
  <c r="M7738" i="3"/>
  <c r="K7738" i="3"/>
  <c r="L7738" i="3"/>
  <c r="M7770" i="3"/>
  <c r="K7770" i="3"/>
  <c r="L7770" i="3"/>
  <c r="M7802" i="3"/>
  <c r="K7802" i="3"/>
  <c r="L7802" i="3"/>
  <c r="M7834" i="3"/>
  <c r="K7834" i="3"/>
  <c r="L7834" i="3"/>
  <c r="N7872" i="3"/>
  <c r="N7879" i="3"/>
  <c r="L7879" i="3"/>
  <c r="M7879" i="3"/>
  <c r="K7879" i="3"/>
  <c r="L7888" i="3"/>
  <c r="N7888" i="3"/>
  <c r="K7888" i="3"/>
  <c r="M7888" i="3"/>
  <c r="N7895" i="3"/>
  <c r="L7895" i="3"/>
  <c r="M7895" i="3"/>
  <c r="K7895" i="3"/>
  <c r="N7911" i="3"/>
  <c r="L7911" i="3"/>
  <c r="M7911" i="3"/>
  <c r="K7911" i="3"/>
  <c r="L7920" i="3"/>
  <c r="N7920" i="3"/>
  <c r="K7920" i="3"/>
  <c r="M7920" i="3"/>
  <c r="N7927" i="3"/>
  <c r="M7927" i="3"/>
  <c r="N7936" i="3"/>
  <c r="L7952" i="3"/>
  <c r="N7952" i="3"/>
  <c r="K7952" i="3"/>
  <c r="M7952" i="3"/>
  <c r="N7959" i="3"/>
  <c r="L7959" i="3"/>
  <c r="M7959" i="3"/>
  <c r="K7959" i="3"/>
  <c r="L7975" i="3"/>
  <c r="K7975" i="3"/>
  <c r="L7984" i="3"/>
  <c r="N7984" i="3"/>
  <c r="K7984" i="3"/>
  <c r="M7984" i="3"/>
  <c r="N7991" i="3"/>
  <c r="L7991" i="3"/>
  <c r="M7991" i="3"/>
  <c r="K7991" i="3"/>
  <c r="N8000" i="3"/>
  <c r="N8007" i="3"/>
  <c r="L8007" i="3"/>
  <c r="M8007" i="3"/>
  <c r="K8007" i="3"/>
  <c r="L8016" i="3"/>
  <c r="N8016" i="3"/>
  <c r="K8016" i="3"/>
  <c r="M8016" i="3"/>
  <c r="N8023" i="3"/>
  <c r="L8023" i="3"/>
  <c r="N8039" i="3"/>
  <c r="L8039" i="3"/>
  <c r="M8039" i="3"/>
  <c r="K8039" i="3"/>
  <c r="L8048" i="3"/>
  <c r="N8048" i="3"/>
  <c r="K8048" i="3"/>
  <c r="M8048" i="3"/>
  <c r="N8055" i="3"/>
  <c r="L8055" i="3"/>
  <c r="M8055" i="3"/>
  <c r="K8055" i="3"/>
  <c r="N8064" i="3"/>
  <c r="N8071" i="3"/>
  <c r="L8071" i="3"/>
  <c r="M8071" i="3"/>
  <c r="K8071" i="3"/>
  <c r="N8087" i="3"/>
  <c r="L8087" i="3"/>
  <c r="M8087" i="3"/>
  <c r="K8087" i="3"/>
  <c r="L8096" i="3"/>
  <c r="N8096" i="3"/>
  <c r="K8096" i="3"/>
  <c r="M8096" i="3"/>
  <c r="N8103" i="3"/>
  <c r="L8103" i="3"/>
  <c r="M8103" i="3"/>
  <c r="K8103" i="3"/>
  <c r="L8112" i="3"/>
  <c r="N8112" i="3"/>
  <c r="K8112" i="3"/>
  <c r="M8112" i="3"/>
  <c r="M8119" i="3"/>
  <c r="K8119" i="3"/>
  <c r="N8135" i="3"/>
  <c r="L8135" i="3"/>
  <c r="M8135" i="3"/>
  <c r="K8135" i="3"/>
  <c r="N8151" i="3"/>
  <c r="L8151" i="3"/>
  <c r="M8151" i="3"/>
  <c r="K8151" i="3"/>
  <c r="L8160" i="3"/>
  <c r="N8160" i="3"/>
  <c r="K8160" i="3"/>
  <c r="M8160" i="3"/>
  <c r="N8167" i="3"/>
  <c r="L8167" i="3"/>
  <c r="M8167" i="3"/>
  <c r="K8167" i="3"/>
  <c r="K8176" i="3"/>
  <c r="M8183" i="3"/>
  <c r="N8199" i="3"/>
  <c r="L8199" i="3"/>
  <c r="M8199" i="3"/>
  <c r="K8199" i="3"/>
  <c r="L8208" i="3"/>
  <c r="N8208" i="3"/>
  <c r="K8208" i="3"/>
  <c r="M8208" i="3"/>
  <c r="N8215" i="3"/>
  <c r="L8215" i="3"/>
  <c r="M8215" i="3"/>
  <c r="K8215" i="3"/>
  <c r="N8342" i="3"/>
  <c r="L8342" i="3"/>
  <c r="M8342" i="3"/>
  <c r="K8342" i="3"/>
  <c r="N8344" i="3"/>
  <c r="L8344" i="3"/>
  <c r="M8344" i="3"/>
  <c r="K8344" i="3"/>
  <c r="N8348" i="3"/>
  <c r="L8348" i="3"/>
  <c r="M8348" i="3"/>
  <c r="K8348" i="3"/>
  <c r="N8350" i="3"/>
  <c r="L8350" i="3"/>
  <c r="M8350" i="3"/>
  <c r="K8350" i="3"/>
  <c r="N8352" i="3"/>
  <c r="L8352" i="3"/>
  <c r="M8352" i="3"/>
  <c r="K8352" i="3"/>
  <c r="N8354" i="3"/>
  <c r="L8354" i="3"/>
  <c r="M8354" i="3"/>
  <c r="K8354" i="3"/>
  <c r="N8356" i="3"/>
  <c r="L8356" i="3"/>
  <c r="M8356" i="3"/>
  <c r="K8356" i="3"/>
  <c r="N8358" i="3"/>
  <c r="L8358" i="3"/>
  <c r="M8358" i="3"/>
  <c r="K8358" i="3"/>
  <c r="N8360" i="3"/>
  <c r="L8360" i="3"/>
  <c r="M8360" i="3"/>
  <c r="K8360" i="3"/>
  <c r="N8362" i="3"/>
  <c r="L8362" i="3"/>
  <c r="M8362" i="3"/>
  <c r="K8362" i="3"/>
  <c r="N8364" i="3"/>
  <c r="L8364" i="3"/>
  <c r="M8364" i="3"/>
  <c r="K8364" i="3"/>
  <c r="N8366" i="3"/>
  <c r="L8366" i="3"/>
  <c r="M8366" i="3"/>
  <c r="K8366" i="3"/>
  <c r="N8368" i="3"/>
  <c r="L8368" i="3"/>
  <c r="M8368" i="3"/>
  <c r="K8368" i="3"/>
  <c r="N8370" i="3"/>
  <c r="L8370" i="3"/>
  <c r="M8370" i="3"/>
  <c r="K8370" i="3"/>
  <c r="N8372" i="3"/>
  <c r="L8372" i="3"/>
  <c r="M8372" i="3"/>
  <c r="K8372" i="3"/>
  <c r="N8374" i="3"/>
  <c r="L8374" i="3"/>
  <c r="M8374" i="3"/>
  <c r="K8374" i="3"/>
  <c r="N8376" i="3"/>
  <c r="L8376" i="3"/>
  <c r="M8376" i="3"/>
  <c r="K8376" i="3"/>
  <c r="N8378" i="3"/>
  <c r="L8378" i="3"/>
  <c r="M8378" i="3"/>
  <c r="K8378" i="3"/>
  <c r="N8380" i="3"/>
  <c r="L8380" i="3"/>
  <c r="M8380" i="3"/>
  <c r="K8380" i="3"/>
  <c r="M8382" i="3"/>
  <c r="N8384" i="3"/>
  <c r="L8384" i="3"/>
  <c r="M8384" i="3"/>
  <c r="K8384" i="3"/>
  <c r="N8386" i="3"/>
  <c r="L8386" i="3"/>
  <c r="M8386" i="3"/>
  <c r="K8386" i="3"/>
  <c r="N8388" i="3"/>
  <c r="M8388" i="3"/>
  <c r="N8390" i="3"/>
  <c r="K8390" i="3"/>
  <c r="N8392" i="3"/>
  <c r="L8392" i="3"/>
  <c r="M8392" i="3"/>
  <c r="K8392" i="3"/>
  <c r="M8394" i="3"/>
  <c r="M8396" i="3"/>
  <c r="N8400" i="3"/>
  <c r="L8400" i="3"/>
  <c r="M8400" i="3"/>
  <c r="K8400" i="3"/>
  <c r="M8402" i="3"/>
  <c r="M6135" i="3"/>
  <c r="N6135" i="3"/>
  <c r="L6135" i="3"/>
  <c r="K6148" i="3"/>
  <c r="L6148" i="3"/>
  <c r="M6151" i="3"/>
  <c r="N6151" i="3"/>
  <c r="L6151" i="3"/>
  <c r="M6157" i="3"/>
  <c r="K6157" i="3"/>
  <c r="N6157" i="3"/>
  <c r="K6164" i="3"/>
  <c r="L6164" i="3"/>
  <c r="M6173" i="3"/>
  <c r="K6173" i="3"/>
  <c r="N6173" i="3"/>
  <c r="M6183" i="3"/>
  <c r="N6183" i="3"/>
  <c r="L6183" i="3"/>
  <c r="M6189" i="3"/>
  <c r="K6189" i="3"/>
  <c r="N6189" i="3"/>
  <c r="K6196" i="3"/>
  <c r="L6196" i="3"/>
  <c r="M6199" i="3"/>
  <c r="N6199" i="3"/>
  <c r="L6199" i="3"/>
  <c r="M6205" i="3"/>
  <c r="K6205" i="3"/>
  <c r="N6205" i="3"/>
  <c r="K6212" i="3"/>
  <c r="L6212" i="3"/>
  <c r="M6215" i="3"/>
  <c r="N6215" i="3"/>
  <c r="L6215" i="3"/>
  <c r="M6221" i="3"/>
  <c r="K6221" i="3"/>
  <c r="N6221" i="3"/>
  <c r="M6231" i="3"/>
  <c r="N6231" i="3"/>
  <c r="L6231" i="3"/>
  <c r="M6237" i="3"/>
  <c r="K6237" i="3"/>
  <c r="N6237" i="3"/>
  <c r="M6247" i="3"/>
  <c r="N6247" i="3"/>
  <c r="L6247" i="3"/>
  <c r="M6253" i="3"/>
  <c r="N6253" i="3"/>
  <c r="K6260" i="3"/>
  <c r="L6260" i="3"/>
  <c r="M6263" i="3"/>
  <c r="N6263" i="3"/>
  <c r="L6263" i="3"/>
  <c r="M6269" i="3"/>
  <c r="K6269" i="3"/>
  <c r="N6269" i="3"/>
  <c r="K6276" i="3"/>
  <c r="L6276" i="3"/>
  <c r="M6279" i="3"/>
  <c r="N6279" i="3"/>
  <c r="L6279" i="3"/>
  <c r="K6292" i="3"/>
  <c r="L6292" i="3"/>
  <c r="K6301" i="3"/>
  <c r="K6308" i="3"/>
  <c r="L6308" i="3"/>
  <c r="M6311" i="3"/>
  <c r="N6311" i="3"/>
  <c r="L6311" i="3"/>
  <c r="K6324" i="3"/>
  <c r="M6327" i="3"/>
  <c r="N6327" i="3"/>
  <c r="L6327" i="3"/>
  <c r="M6333" i="3"/>
  <c r="K6333" i="3"/>
  <c r="N6333" i="3"/>
  <c r="M6349" i="3"/>
  <c r="K6349" i="3"/>
  <c r="N6349" i="3"/>
  <c r="K6356" i="3"/>
  <c r="L6356" i="3"/>
  <c r="M6359" i="3"/>
  <c r="N6359" i="3"/>
  <c r="L6359" i="3"/>
  <c r="M6365" i="3"/>
  <c r="K6365" i="3"/>
  <c r="N6365" i="3"/>
  <c r="K6372" i="3"/>
  <c r="L6372" i="3"/>
  <c r="M6375" i="3"/>
  <c r="N6375" i="3"/>
  <c r="L6375" i="3"/>
  <c r="M6381" i="3"/>
  <c r="K6381" i="3"/>
  <c r="N6381" i="3"/>
  <c r="M6391" i="3"/>
  <c r="N6391" i="3"/>
  <c r="L6391" i="3"/>
  <c r="K6404" i="3"/>
  <c r="L6404" i="3"/>
  <c r="M6407" i="3"/>
  <c r="N6407" i="3"/>
  <c r="L6407" i="3"/>
  <c r="K6420" i="3"/>
  <c r="L6420" i="3"/>
  <c r="M6429" i="3"/>
  <c r="K6429" i="3"/>
  <c r="N6429" i="3"/>
  <c r="K6436" i="3"/>
  <c r="L6436" i="3"/>
  <c r="M6439" i="3"/>
  <c r="N6439" i="3"/>
  <c r="L6439" i="3"/>
  <c r="M6445" i="3"/>
  <c r="K6445" i="3"/>
  <c r="N6445" i="3"/>
  <c r="K6452" i="3"/>
  <c r="L6452" i="3"/>
  <c r="M6455" i="3"/>
  <c r="N6455" i="3"/>
  <c r="L6455" i="3"/>
  <c r="M6471" i="3"/>
  <c r="N6471" i="3"/>
  <c r="L6471" i="3"/>
  <c r="M6477" i="3"/>
  <c r="K6477" i="3"/>
  <c r="N6477" i="3"/>
  <c r="K6484" i="3"/>
  <c r="L6484" i="3"/>
  <c r="M6487" i="3"/>
  <c r="N6487" i="3"/>
  <c r="L6487" i="3"/>
  <c r="M6493" i="3"/>
  <c r="K6493" i="3"/>
  <c r="N6493" i="3"/>
  <c r="K6500" i="3"/>
  <c r="L6500" i="3"/>
  <c r="N6503" i="3"/>
  <c r="L6503" i="3"/>
  <c r="M6509" i="3"/>
  <c r="K6509" i="3"/>
  <c r="N6509" i="3"/>
  <c r="K6516" i="3"/>
  <c r="L6516" i="3"/>
  <c r="M6519" i="3"/>
  <c r="N6519" i="3"/>
  <c r="L6519" i="3"/>
  <c r="M6525" i="3"/>
  <c r="K6525" i="3"/>
  <c r="N6525" i="3"/>
  <c r="K6532" i="3"/>
  <c r="L6532" i="3"/>
  <c r="M6535" i="3"/>
  <c r="K6548" i="3"/>
  <c r="L6548" i="3"/>
  <c r="M6557" i="3"/>
  <c r="K6557" i="3"/>
  <c r="N6557" i="3"/>
  <c r="K6564" i="3"/>
  <c r="L6564" i="3"/>
  <c r="M6573" i="3"/>
  <c r="K6573" i="3"/>
  <c r="N6573" i="3"/>
  <c r="K6580" i="3"/>
  <c r="L6580" i="3"/>
  <c r="M6583" i="3"/>
  <c r="N6583" i="3"/>
  <c r="L6583" i="3"/>
  <c r="K6589" i="3"/>
  <c r="M6599" i="3"/>
  <c r="L6599" i="3"/>
  <c r="K6612" i="3"/>
  <c r="L6612" i="3"/>
  <c r="N6615" i="3"/>
  <c r="M6621" i="3"/>
  <c r="K6621" i="3"/>
  <c r="N6621" i="3"/>
  <c r="M6631" i="3"/>
  <c r="N6631" i="3"/>
  <c r="L6631" i="3"/>
  <c r="M6637" i="3"/>
  <c r="K6637" i="3"/>
  <c r="N6637" i="3"/>
  <c r="K6644" i="3"/>
  <c r="L6644" i="3"/>
  <c r="M6647" i="3"/>
  <c r="N6647" i="3"/>
  <c r="L6647" i="3"/>
  <c r="K6660" i="3"/>
  <c r="L6660" i="3"/>
  <c r="M6663" i="3"/>
  <c r="N6663" i="3"/>
  <c r="L6663" i="3"/>
  <c r="K6676" i="3"/>
  <c r="L6676" i="3"/>
  <c r="M6685" i="3"/>
  <c r="K6685" i="3"/>
  <c r="N6685" i="3"/>
  <c r="M6695" i="3"/>
  <c r="N6695" i="3"/>
  <c r="L6695" i="3"/>
  <c r="M6701" i="3"/>
  <c r="K6701" i="3"/>
  <c r="N6701" i="3"/>
  <c r="K6708" i="3"/>
  <c r="L6708" i="3"/>
  <c r="M6711" i="3"/>
  <c r="N6711" i="3"/>
  <c r="L6711" i="3"/>
  <c r="K6724" i="3"/>
  <c r="L6724" i="3"/>
  <c r="M6727" i="3"/>
  <c r="N6727" i="3"/>
  <c r="L6727" i="3"/>
  <c r="M6733" i="3"/>
  <c r="K6733" i="3"/>
  <c r="N6733" i="3"/>
  <c r="N6743" i="3"/>
  <c r="M6749" i="3"/>
  <c r="K6749" i="3"/>
  <c r="N6749" i="3"/>
  <c r="K6756" i="3"/>
  <c r="M6765" i="3"/>
  <c r="K6765" i="3"/>
  <c r="N6765" i="3"/>
  <c r="K6772" i="3"/>
  <c r="L6772" i="3"/>
  <c r="M6775" i="3"/>
  <c r="N6775" i="3"/>
  <c r="L6775" i="3"/>
  <c r="M6781" i="3"/>
  <c r="K6781" i="3"/>
  <c r="N6781" i="3"/>
  <c r="K6788" i="3"/>
  <c r="L6788" i="3"/>
  <c r="M6791" i="3"/>
  <c r="N6797" i="3"/>
  <c r="K6804" i="3"/>
  <c r="L6804" i="3"/>
  <c r="M6807" i="3"/>
  <c r="N6807" i="3"/>
  <c r="L6807" i="3"/>
  <c r="K6820" i="3"/>
  <c r="L6820" i="3"/>
  <c r="M6823" i="3"/>
  <c r="N6823" i="3"/>
  <c r="L6823" i="3"/>
  <c r="K6836" i="3"/>
  <c r="L6836" i="3"/>
  <c r="M6839" i="3"/>
  <c r="N6839" i="3"/>
  <c r="L6839" i="3"/>
  <c r="M6845" i="3"/>
  <c r="K6845" i="3"/>
  <c r="N6845" i="3"/>
  <c r="K6852" i="3"/>
  <c r="L6852" i="3"/>
  <c r="M6855" i="3"/>
  <c r="N6855" i="3"/>
  <c r="L6855" i="3"/>
  <c r="M6861" i="3"/>
  <c r="K6861" i="3"/>
  <c r="N6861" i="3"/>
  <c r="K6868" i="3"/>
  <c r="L6868" i="3"/>
  <c r="M6871" i="3"/>
  <c r="N6871" i="3"/>
  <c r="L6871" i="3"/>
  <c r="K6884" i="3"/>
  <c r="L6884" i="3"/>
  <c r="M6887" i="3"/>
  <c r="N6887" i="3"/>
  <c r="L6887" i="3"/>
  <c r="M6893" i="3"/>
  <c r="K6893" i="3"/>
  <c r="N6893" i="3"/>
  <c r="M6903" i="3"/>
  <c r="N6903" i="3"/>
  <c r="L6903" i="3"/>
  <c r="M6909" i="3"/>
  <c r="K6909" i="3"/>
  <c r="N6909" i="3"/>
  <c r="K6916" i="3"/>
  <c r="L6916" i="3"/>
  <c r="M6925" i="3"/>
  <c r="K6925" i="3"/>
  <c r="N6925" i="3"/>
  <c r="M6935" i="3"/>
  <c r="N6935" i="3"/>
  <c r="L6935" i="3"/>
  <c r="K6948" i="3"/>
  <c r="L6948" i="3"/>
  <c r="M6951" i="3"/>
  <c r="N6951" i="3"/>
  <c r="L6951" i="3"/>
  <c r="M6957" i="3"/>
  <c r="K6957" i="3"/>
  <c r="N6957" i="3"/>
  <c r="K6964" i="3"/>
  <c r="L6964" i="3"/>
  <c r="M6973" i="3"/>
  <c r="K6973" i="3"/>
  <c r="N6973" i="3"/>
  <c r="K6980" i="3"/>
  <c r="L6980" i="3"/>
  <c r="M6983" i="3"/>
  <c r="N6983" i="3"/>
  <c r="L6983" i="3"/>
  <c r="M6989" i="3"/>
  <c r="K6996" i="3"/>
  <c r="N6999" i="3"/>
  <c r="L6999" i="3"/>
  <c r="K7012" i="3"/>
  <c r="L7012" i="3"/>
  <c r="M7015" i="3"/>
  <c r="N7015" i="3"/>
  <c r="L7015" i="3"/>
  <c r="M7021" i="3"/>
  <c r="K7021" i="3"/>
  <c r="N7021" i="3"/>
  <c r="K7028" i="3"/>
  <c r="L7028" i="3"/>
  <c r="M7037" i="3"/>
  <c r="K7037" i="3"/>
  <c r="N7037" i="3"/>
  <c r="M7053" i="3"/>
  <c r="K7053" i="3"/>
  <c r="N7053" i="3"/>
  <c r="K7060" i="3"/>
  <c r="L7060" i="3"/>
  <c r="M7063" i="3"/>
  <c r="N7063" i="3"/>
  <c r="L7063" i="3"/>
  <c r="M7163" i="3"/>
  <c r="L7163" i="3"/>
  <c r="K7163" i="3"/>
  <c r="M7171" i="3"/>
  <c r="L7171" i="3"/>
  <c r="K7171" i="3"/>
  <c r="M7179" i="3"/>
  <c r="L7179" i="3"/>
  <c r="K7179" i="3"/>
  <c r="M7195" i="3"/>
  <c r="L7195" i="3"/>
  <c r="K7195" i="3"/>
  <c r="M7203" i="3"/>
  <c r="L7203" i="3"/>
  <c r="K7203" i="3"/>
  <c r="M7211" i="3"/>
  <c r="L7211" i="3"/>
  <c r="K7211" i="3"/>
  <c r="M7227" i="3"/>
  <c r="L7227" i="3"/>
  <c r="K7227" i="3"/>
  <c r="M7235" i="3"/>
  <c r="L7235" i="3"/>
  <c r="K7235" i="3"/>
  <c r="M7243" i="3"/>
  <c r="L7243" i="3"/>
  <c r="K7243" i="3"/>
  <c r="M7259" i="3"/>
  <c r="L7259" i="3"/>
  <c r="K7259" i="3"/>
  <c r="M7267" i="3"/>
  <c r="L7267" i="3"/>
  <c r="K7267" i="3"/>
  <c r="M7275" i="3"/>
  <c r="L7275" i="3"/>
  <c r="K7275" i="3"/>
  <c r="M7291" i="3"/>
  <c r="L7291" i="3"/>
  <c r="K7291" i="3"/>
  <c r="M7299" i="3"/>
  <c r="L7299" i="3"/>
  <c r="K7299" i="3"/>
  <c r="M7307" i="3"/>
  <c r="K7307" i="3"/>
  <c r="N7307" i="3"/>
  <c r="N7310" i="3"/>
  <c r="K7312" i="3"/>
  <c r="M7312" i="3"/>
  <c r="L7312" i="3"/>
  <c r="M7339" i="3"/>
  <c r="K7339" i="3"/>
  <c r="N7339" i="3"/>
  <c r="K7342" i="3"/>
  <c r="N7342" i="3"/>
  <c r="M7342" i="3"/>
  <c r="L7342" i="3"/>
  <c r="M7371" i="3"/>
  <c r="K7371" i="3"/>
  <c r="N7371" i="3"/>
  <c r="K7374" i="3"/>
  <c r="N7374" i="3"/>
  <c r="M7374" i="3"/>
  <c r="L7374" i="3"/>
  <c r="K7376" i="3"/>
  <c r="M7376" i="3"/>
  <c r="L7376" i="3"/>
  <c r="N7376" i="3"/>
  <c r="K7406" i="3"/>
  <c r="N7406" i="3"/>
  <c r="M7406" i="3"/>
  <c r="L7406" i="3"/>
  <c r="K7408" i="3"/>
  <c r="M7408" i="3"/>
  <c r="L7408" i="3"/>
  <c r="N7408" i="3"/>
  <c r="K7438" i="3"/>
  <c r="N7438" i="3"/>
  <c r="M7438" i="3"/>
  <c r="L7438" i="3"/>
  <c r="K7440" i="3"/>
  <c r="M7440" i="3"/>
  <c r="L7440" i="3"/>
  <c r="N7440" i="3"/>
  <c r="M7467" i="3"/>
  <c r="K7467" i="3"/>
  <c r="N7467" i="3"/>
  <c r="K7470" i="3"/>
  <c r="N7470" i="3"/>
  <c r="K7472" i="3"/>
  <c r="M7472" i="3"/>
  <c r="L7472" i="3"/>
  <c r="N7472" i="3"/>
  <c r="M7506" i="3"/>
  <c r="K7506" i="3"/>
  <c r="L7506" i="3"/>
  <c r="M7538" i="3"/>
  <c r="K7538" i="3"/>
  <c r="L7538" i="3"/>
  <c r="M7570" i="3"/>
  <c r="K7570" i="3"/>
  <c r="L7570" i="3"/>
  <c r="L7602" i="3"/>
  <c r="M7634" i="3"/>
  <c r="K7634" i="3"/>
  <c r="M7666" i="3"/>
  <c r="K7698" i="3"/>
  <c r="L7698" i="3"/>
  <c r="M7730" i="3"/>
  <c r="L7730" i="3"/>
  <c r="M7794" i="3"/>
  <c r="K7794" i="3"/>
  <c r="L7794" i="3"/>
  <c r="K7826" i="3"/>
  <c r="N7859" i="3"/>
  <c r="L7859" i="3"/>
  <c r="M7859" i="3"/>
  <c r="K7859" i="3"/>
  <c r="L7868" i="3"/>
  <c r="N7868" i="3"/>
  <c r="K7868" i="3"/>
  <c r="M7868" i="3"/>
  <c r="N7875" i="3"/>
  <c r="L7875" i="3"/>
  <c r="M7875" i="3"/>
  <c r="K7875" i="3"/>
  <c r="L7884" i="3"/>
  <c r="N7884" i="3"/>
  <c r="K7884" i="3"/>
  <c r="M7884" i="3"/>
  <c r="N7891" i="3"/>
  <c r="L7891" i="3"/>
  <c r="M7891" i="3"/>
  <c r="K7891" i="3"/>
  <c r="N7907" i="3"/>
  <c r="L7907" i="3"/>
  <c r="M7907" i="3"/>
  <c r="K7907" i="3"/>
  <c r="L7932" i="3"/>
  <c r="N7932" i="3"/>
  <c r="K7932" i="3"/>
  <c r="M7932" i="3"/>
  <c r="N7939" i="3"/>
  <c r="K7939" i="3"/>
  <c r="L7948" i="3"/>
  <c r="N7948" i="3"/>
  <c r="K7948" i="3"/>
  <c r="M7948" i="3"/>
  <c r="N7971" i="3"/>
  <c r="L7971" i="3"/>
  <c r="M7971" i="3"/>
  <c r="K7971" i="3"/>
  <c r="L7996" i="3"/>
  <c r="N7996" i="3"/>
  <c r="K7996" i="3"/>
  <c r="M7996" i="3"/>
  <c r="N8003" i="3"/>
  <c r="L8003" i="3"/>
  <c r="M8003" i="3"/>
  <c r="K8003" i="3"/>
  <c r="L8012" i="3"/>
  <c r="N8012" i="3"/>
  <c r="K8012" i="3"/>
  <c r="M8012" i="3"/>
  <c r="N8019" i="3"/>
  <c r="L8019" i="3"/>
  <c r="M8019" i="3"/>
  <c r="K8019" i="3"/>
  <c r="N8035" i="3"/>
  <c r="L8035" i="3"/>
  <c r="M8035" i="3"/>
  <c r="K8035" i="3"/>
  <c r="N8051" i="3"/>
  <c r="L8051" i="3"/>
  <c r="M8051" i="3"/>
  <c r="K8051" i="3"/>
  <c r="L8060" i="3"/>
  <c r="N8060" i="3"/>
  <c r="K8060" i="3"/>
  <c r="M8060" i="3"/>
  <c r="N8067" i="3"/>
  <c r="L8067" i="3"/>
  <c r="M8067" i="3"/>
  <c r="K8067" i="3"/>
  <c r="N8083" i="3"/>
  <c r="L8083" i="3"/>
  <c r="M8083" i="3"/>
  <c r="K8083" i="3"/>
  <c r="L8092" i="3"/>
  <c r="N8092" i="3"/>
  <c r="K8092" i="3"/>
  <c r="M8092" i="3"/>
  <c r="N8099" i="3"/>
  <c r="L8099" i="3"/>
  <c r="M8099" i="3"/>
  <c r="K8099" i="3"/>
  <c r="L8108" i="3"/>
  <c r="N8108" i="3"/>
  <c r="K8108" i="3"/>
  <c r="M8108" i="3"/>
  <c r="N8115" i="3"/>
  <c r="L8115" i="3"/>
  <c r="M8115" i="3"/>
  <c r="K8115" i="3"/>
  <c r="N8131" i="3"/>
  <c r="L8131" i="3"/>
  <c r="M8131" i="3"/>
  <c r="K8131" i="3"/>
  <c r="N8147" i="3"/>
  <c r="L8147" i="3"/>
  <c r="M8147" i="3"/>
  <c r="K8147" i="3"/>
  <c r="L8156" i="3"/>
  <c r="N8156" i="3"/>
  <c r="K8156" i="3"/>
  <c r="M8156" i="3"/>
  <c r="N8163" i="3"/>
  <c r="L8163" i="3"/>
  <c r="M8163" i="3"/>
  <c r="K8163" i="3"/>
  <c r="L8172" i="3"/>
  <c r="N8172" i="3"/>
  <c r="K8172" i="3"/>
  <c r="M8172" i="3"/>
  <c r="N8179" i="3"/>
  <c r="L8179" i="3"/>
  <c r="M8179" i="3"/>
  <c r="K8179" i="3"/>
  <c r="N8195" i="3"/>
  <c r="L8195" i="3"/>
  <c r="M8195" i="3"/>
  <c r="K8195" i="3"/>
  <c r="N8211" i="3"/>
  <c r="L8211" i="3"/>
  <c r="M8211" i="3"/>
  <c r="K8211" i="3"/>
  <c r="L8220" i="3"/>
  <c r="N8220" i="3"/>
  <c r="K8220" i="3"/>
  <c r="M8220" i="3"/>
  <c r="L8227" i="3"/>
  <c r="N8227" i="3"/>
  <c r="M8227" i="3"/>
  <c r="K8227" i="3"/>
  <c r="L8243" i="3"/>
  <c r="N8243" i="3"/>
  <c r="M8243" i="3"/>
  <c r="K8243" i="3"/>
  <c r="L8251" i="3"/>
  <c r="N8251" i="3"/>
  <c r="M8251" i="3"/>
  <c r="K8251" i="3"/>
  <c r="L8259" i="3"/>
  <c r="N8259" i="3"/>
  <c r="M8259" i="3"/>
  <c r="K8259" i="3"/>
  <c r="L8275" i="3"/>
  <c r="N8275" i="3"/>
  <c r="M8275" i="3"/>
  <c r="K8275" i="3"/>
  <c r="L8283" i="3"/>
  <c r="N8283" i="3"/>
  <c r="M8283" i="3"/>
  <c r="K8283" i="3"/>
  <c r="L8291" i="3"/>
  <c r="N8291" i="3"/>
  <c r="M8291" i="3"/>
  <c r="K8291" i="3"/>
  <c r="L8307" i="3"/>
  <c r="N8307" i="3"/>
  <c r="M8307" i="3"/>
  <c r="K8307" i="3"/>
  <c r="L8315" i="3"/>
  <c r="N8315" i="3"/>
  <c r="M8315" i="3"/>
  <c r="K8315" i="3"/>
  <c r="L8323" i="3"/>
  <c r="N8323" i="3"/>
  <c r="M8323" i="3"/>
  <c r="K8323" i="3"/>
  <c r="L8331" i="3"/>
  <c r="N8331" i="3"/>
  <c r="M8331" i="3"/>
  <c r="K8331" i="3"/>
  <c r="L5923" i="3"/>
  <c r="K5952" i="3"/>
  <c r="N5952" i="3"/>
  <c r="M5952" i="3"/>
  <c r="K5984" i="3"/>
  <c r="N5984" i="3"/>
  <c r="M5984" i="3"/>
  <c r="K5990" i="3"/>
  <c r="N5990" i="3"/>
  <c r="M5990" i="3"/>
  <c r="K6006" i="3"/>
  <c r="N6006" i="3"/>
  <c r="M6006" i="3"/>
  <c r="K6008" i="3"/>
  <c r="N6008" i="3"/>
  <c r="M6008" i="3"/>
  <c r="E6016" i="3"/>
  <c r="E6032" i="3"/>
  <c r="K6040" i="3"/>
  <c r="N6040" i="3"/>
  <c r="M6040" i="3"/>
  <c r="K6054" i="3"/>
  <c r="N6054" i="3"/>
  <c r="M6054" i="3"/>
  <c r="K6072" i="3"/>
  <c r="N6072" i="3"/>
  <c r="M6072" i="3"/>
  <c r="K6086" i="3"/>
  <c r="M6086" i="3"/>
  <c r="K6102" i="3"/>
  <c r="N6102" i="3"/>
  <c r="M6102" i="3"/>
  <c r="K6104" i="3"/>
  <c r="N6104" i="3"/>
  <c r="M6104" i="3"/>
  <c r="K6106" i="3"/>
  <c r="M6106" i="3"/>
  <c r="L6106" i="3"/>
  <c r="K6118" i="3"/>
  <c r="N6118" i="3"/>
  <c r="M6118" i="3"/>
  <c r="K6120" i="3"/>
  <c r="N6120" i="3"/>
  <c r="M6120" i="3"/>
  <c r="K6122" i="3"/>
  <c r="M6122" i="3"/>
  <c r="L6122" i="3"/>
  <c r="K6138" i="3"/>
  <c r="M6138" i="3"/>
  <c r="L6138" i="3"/>
  <c r="K6154" i="3"/>
  <c r="M6154" i="3"/>
  <c r="L6154" i="3"/>
  <c r="K6166" i="3"/>
  <c r="K6170" i="3"/>
  <c r="M6170" i="3"/>
  <c r="L6170" i="3"/>
  <c r="K6182" i="3"/>
  <c r="N6182" i="3"/>
  <c r="M6182" i="3"/>
  <c r="K6184" i="3"/>
  <c r="N6184" i="3"/>
  <c r="M6184" i="3"/>
  <c r="K6186" i="3"/>
  <c r="M6186" i="3"/>
  <c r="L6186" i="3"/>
  <c r="K6198" i="3"/>
  <c r="N6198" i="3"/>
  <c r="M6198" i="3"/>
  <c r="K6200" i="3"/>
  <c r="N6200" i="3"/>
  <c r="M6200" i="3"/>
  <c r="K6202" i="3"/>
  <c r="M6202" i="3"/>
  <c r="L6202" i="3"/>
  <c r="K6214" i="3"/>
  <c r="N6214" i="3"/>
  <c r="M6214" i="3"/>
  <c r="K6216" i="3"/>
  <c r="N6216" i="3"/>
  <c r="M6216" i="3"/>
  <c r="K6218" i="3"/>
  <c r="M6218" i="3"/>
  <c r="L6218" i="3"/>
  <c r="K6230" i="3"/>
  <c r="N6230" i="3"/>
  <c r="M6230" i="3"/>
  <c r="K6232" i="3"/>
  <c r="N6232" i="3"/>
  <c r="M6232" i="3"/>
  <c r="K6234" i="3"/>
  <c r="M6234" i="3"/>
  <c r="L6234" i="3"/>
  <c r="K6246" i="3"/>
  <c r="N6246" i="3"/>
  <c r="M6246" i="3"/>
  <c r="K6248" i="3"/>
  <c r="N6248" i="3"/>
  <c r="M6248" i="3"/>
  <c r="K6250" i="3"/>
  <c r="K6262" i="3"/>
  <c r="N6262" i="3"/>
  <c r="M6262" i="3"/>
  <c r="K6264" i="3"/>
  <c r="N6264" i="3"/>
  <c r="M6264" i="3"/>
  <c r="K6266" i="3"/>
  <c r="M6266" i="3"/>
  <c r="L6266" i="3"/>
  <c r="K6282" i="3"/>
  <c r="M6282" i="3"/>
  <c r="L6282" i="3"/>
  <c r="K6294" i="3"/>
  <c r="N6294" i="3"/>
  <c r="M6294" i="3"/>
  <c r="K6296" i="3"/>
  <c r="N6296" i="3"/>
  <c r="M6296" i="3"/>
  <c r="K6298" i="3"/>
  <c r="M6298" i="3"/>
  <c r="L6298" i="3"/>
  <c r="K6310" i="3"/>
  <c r="N6310" i="3"/>
  <c r="M6310" i="3"/>
  <c r="K6312" i="3"/>
  <c r="N6312" i="3"/>
  <c r="M6312" i="3"/>
  <c r="K6314" i="3"/>
  <c r="M6314" i="3"/>
  <c r="L6314" i="3"/>
  <c r="K6326" i="3"/>
  <c r="N6326" i="3"/>
  <c r="M6326" i="3"/>
  <c r="K6328" i="3"/>
  <c r="N6328" i="3"/>
  <c r="M6328" i="3"/>
  <c r="K6330" i="3"/>
  <c r="M6330" i="3"/>
  <c r="L6330" i="3"/>
  <c r="K6342" i="3"/>
  <c r="N6342" i="3"/>
  <c r="M6342" i="3"/>
  <c r="N6344" i="3"/>
  <c r="M6344" i="3"/>
  <c r="K6358" i="3"/>
  <c r="N6358" i="3"/>
  <c r="M6358" i="3"/>
  <c r="K6360" i="3"/>
  <c r="N6360" i="3"/>
  <c r="M6360" i="3"/>
  <c r="K6362" i="3"/>
  <c r="M6362" i="3"/>
  <c r="L6362" i="3"/>
  <c r="K6374" i="3"/>
  <c r="N6374" i="3"/>
  <c r="M6374" i="3"/>
  <c r="K6376" i="3"/>
  <c r="N6376" i="3"/>
  <c r="M6376" i="3"/>
  <c r="K6378" i="3"/>
  <c r="M6378" i="3"/>
  <c r="L6378" i="3"/>
  <c r="K6390" i="3"/>
  <c r="N6390" i="3"/>
  <c r="M6390" i="3"/>
  <c r="K6392" i="3"/>
  <c r="N6392" i="3"/>
  <c r="M6392" i="3"/>
  <c r="K6394" i="3"/>
  <c r="M6394" i="3"/>
  <c r="L6394" i="3"/>
  <c r="K6406" i="3"/>
  <c r="N6406" i="3"/>
  <c r="M6406" i="3"/>
  <c r="K6410" i="3"/>
  <c r="M6410" i="3"/>
  <c r="L6410" i="3"/>
  <c r="K6422" i="3"/>
  <c r="N6422" i="3"/>
  <c r="M6422" i="3"/>
  <c r="K6424" i="3"/>
  <c r="N6424" i="3"/>
  <c r="M6424" i="3"/>
  <c r="K6438" i="3"/>
  <c r="N6438" i="3"/>
  <c r="K6442" i="3"/>
  <c r="M6442" i="3"/>
  <c r="L6442" i="3"/>
  <c r="K6454" i="3"/>
  <c r="N6454" i="3"/>
  <c r="M6454" i="3"/>
  <c r="K6456" i="3"/>
  <c r="N6456" i="3"/>
  <c r="K6458" i="3"/>
  <c r="M6458" i="3"/>
  <c r="L6458" i="3"/>
  <c r="N6470" i="3"/>
  <c r="M6470" i="3"/>
  <c r="K6486" i="3"/>
  <c r="N6486" i="3"/>
  <c r="M6486" i="3"/>
  <c r="K6488" i="3"/>
  <c r="N6488" i="3"/>
  <c r="M6488" i="3"/>
  <c r="K6490" i="3"/>
  <c r="M6490" i="3"/>
  <c r="L6490" i="3"/>
  <c r="K6502" i="3"/>
  <c r="N6502" i="3"/>
  <c r="M6502" i="3"/>
  <c r="K6504" i="3"/>
  <c r="N6504" i="3"/>
  <c r="M6504" i="3"/>
  <c r="K6506" i="3"/>
  <c r="M6506" i="3"/>
  <c r="L6506" i="3"/>
  <c r="K6522" i="3"/>
  <c r="M6522" i="3"/>
  <c r="L6522" i="3"/>
  <c r="K6534" i="3"/>
  <c r="N6534" i="3"/>
  <c r="M6534" i="3"/>
  <c r="K6536" i="3"/>
  <c r="N6536" i="3"/>
  <c r="M6536" i="3"/>
  <c r="K6554" i="3"/>
  <c r="M6554" i="3"/>
  <c r="L6554" i="3"/>
  <c r="K6566" i="3"/>
  <c r="N6566" i="3"/>
  <c r="M6566" i="3"/>
  <c r="K6568" i="3"/>
  <c r="N6568" i="3"/>
  <c r="M6568" i="3"/>
  <c r="K6570" i="3"/>
  <c r="M6570" i="3"/>
  <c r="L6570" i="3"/>
  <c r="K6582" i="3"/>
  <c r="N6582" i="3"/>
  <c r="M6582" i="3"/>
  <c r="K6584" i="3"/>
  <c r="N6584" i="3"/>
  <c r="M6584" i="3"/>
  <c r="K6586" i="3"/>
  <c r="M6586" i="3"/>
  <c r="L6586" i="3"/>
  <c r="K6598" i="3"/>
  <c r="N6598" i="3"/>
  <c r="M6598" i="3"/>
  <c r="K6600" i="3"/>
  <c r="N6600" i="3"/>
  <c r="M6600" i="3"/>
  <c r="K6602" i="3"/>
  <c r="M6602" i="3"/>
  <c r="L6602" i="3"/>
  <c r="K6616" i="3"/>
  <c r="N6616" i="3"/>
  <c r="M6616" i="3"/>
  <c r="K6618" i="3"/>
  <c r="M6618" i="3"/>
  <c r="L6618" i="3"/>
  <c r="M6630" i="3"/>
  <c r="K6634" i="3"/>
  <c r="M6634" i="3"/>
  <c r="L6634" i="3"/>
  <c r="K6646" i="3"/>
  <c r="N6646" i="3"/>
  <c r="M6646" i="3"/>
  <c r="K6648" i="3"/>
  <c r="N6648" i="3"/>
  <c r="M6648" i="3"/>
  <c r="K6650" i="3"/>
  <c r="M6650" i="3"/>
  <c r="L6650" i="3"/>
  <c r="K6662" i="3"/>
  <c r="N6662" i="3"/>
  <c r="M6662" i="3"/>
  <c r="K6666" i="3"/>
  <c r="M6666" i="3"/>
  <c r="L6666" i="3"/>
  <c r="K6680" i="3"/>
  <c r="N6680" i="3"/>
  <c r="M6680" i="3"/>
  <c r="K6682" i="3"/>
  <c r="M6682" i="3"/>
  <c r="L6682" i="3"/>
  <c r="K6694" i="3"/>
  <c r="N6694" i="3"/>
  <c r="M6694" i="3"/>
  <c r="K6696" i="3"/>
  <c r="N6696" i="3"/>
  <c r="M6696" i="3"/>
  <c r="M6698" i="3"/>
  <c r="L6698" i="3"/>
  <c r="K6710" i="3"/>
  <c r="N6710" i="3"/>
  <c r="M6710" i="3"/>
  <c r="K6712" i="3"/>
  <c r="N6712" i="3"/>
  <c r="M6712" i="3"/>
  <c r="K6728" i="3"/>
  <c r="N6728" i="3"/>
  <c r="M6728" i="3"/>
  <c r="K6730" i="3"/>
  <c r="M6730" i="3"/>
  <c r="L6730" i="3"/>
  <c r="K6744" i="3"/>
  <c r="N6744" i="3"/>
  <c r="M6744" i="3"/>
  <c r="K6746" i="3"/>
  <c r="M6746" i="3"/>
  <c r="L6746" i="3"/>
  <c r="K6760" i="3"/>
  <c r="N6760" i="3"/>
  <c r="K6776" i="3"/>
  <c r="N6776" i="3"/>
  <c r="M6776" i="3"/>
  <c r="K6778" i="3"/>
  <c r="M6778" i="3"/>
  <c r="L6778" i="3"/>
  <c r="K6790" i="3"/>
  <c r="N6790" i="3"/>
  <c r="M6790" i="3"/>
  <c r="K6792" i="3"/>
  <c r="N6792" i="3"/>
  <c r="M6792" i="3"/>
  <c r="K6794" i="3"/>
  <c r="M6794" i="3"/>
  <c r="L6794" i="3"/>
  <c r="K6806" i="3"/>
  <c r="N6806" i="3"/>
  <c r="M6806" i="3"/>
  <c r="K6808" i="3"/>
  <c r="N6808" i="3"/>
  <c r="M6808" i="3"/>
  <c r="K6810" i="3"/>
  <c r="M6810" i="3"/>
  <c r="L6810" i="3"/>
  <c r="K6822" i="3"/>
  <c r="N6822" i="3"/>
  <c r="M6822" i="3"/>
  <c r="K6824" i="3"/>
  <c r="N6824" i="3"/>
  <c r="M6824" i="3"/>
  <c r="K6826" i="3"/>
  <c r="K6840" i="3"/>
  <c r="N6840" i="3"/>
  <c r="M6840" i="3"/>
  <c r="K6842" i="3"/>
  <c r="M6842" i="3"/>
  <c r="L6842" i="3"/>
  <c r="K6854" i="3"/>
  <c r="N6854" i="3"/>
  <c r="M6854" i="3"/>
  <c r="K6856" i="3"/>
  <c r="N6856" i="3"/>
  <c r="M6856" i="3"/>
  <c r="K6858" i="3"/>
  <c r="M6858" i="3"/>
  <c r="L6858" i="3"/>
  <c r="K6870" i="3"/>
  <c r="N6870" i="3"/>
  <c r="M6870" i="3"/>
  <c r="K6872" i="3"/>
  <c r="N6872" i="3"/>
  <c r="M6872" i="3"/>
  <c r="K6874" i="3"/>
  <c r="M6874" i="3"/>
  <c r="L6874" i="3"/>
  <c r="K6886" i="3"/>
  <c r="N6886" i="3"/>
  <c r="M6886" i="3"/>
  <c r="K6888" i="3"/>
  <c r="N6888" i="3"/>
  <c r="M6888" i="3"/>
  <c r="K6890" i="3"/>
  <c r="M6890" i="3"/>
  <c r="L6890" i="3"/>
  <c r="K6904" i="3"/>
  <c r="N6904" i="3"/>
  <c r="M6904" i="3"/>
  <c r="K6906" i="3"/>
  <c r="M6906" i="3"/>
  <c r="L6906" i="3"/>
  <c r="K6918" i="3"/>
  <c r="N6918" i="3"/>
  <c r="M6918" i="3"/>
  <c r="M6922" i="3"/>
  <c r="L6922" i="3"/>
  <c r="K6934" i="3"/>
  <c r="N6934" i="3"/>
  <c r="M6934" i="3"/>
  <c r="K6936" i="3"/>
  <c r="N6936" i="3"/>
  <c r="M6936" i="3"/>
  <c r="K6950" i="3"/>
  <c r="N6950" i="3"/>
  <c r="M6950" i="3"/>
  <c r="K6954" i="3"/>
  <c r="M6954" i="3"/>
  <c r="L6954" i="3"/>
  <c r="K6968" i="3"/>
  <c r="N6968" i="3"/>
  <c r="M6968" i="3"/>
  <c r="K6970" i="3"/>
  <c r="M6970" i="3"/>
  <c r="L6970" i="3"/>
  <c r="K6982" i="3"/>
  <c r="N6982" i="3"/>
  <c r="M6982" i="3"/>
  <c r="K6986" i="3"/>
  <c r="M6986" i="3"/>
  <c r="L6986" i="3"/>
  <c r="K6998" i="3"/>
  <c r="N6998" i="3"/>
  <c r="M6998" i="3"/>
  <c r="K7000" i="3"/>
  <c r="N7000" i="3"/>
  <c r="M7000" i="3"/>
  <c r="K7002" i="3"/>
  <c r="M7002" i="3"/>
  <c r="L7002" i="3"/>
  <c r="K7014" i="3"/>
  <c r="N7014" i="3"/>
  <c r="M7014" i="3"/>
  <c r="K7016" i="3"/>
  <c r="N7016" i="3"/>
  <c r="M7016" i="3"/>
  <c r="K7018" i="3"/>
  <c r="M7018" i="3"/>
  <c r="L7018" i="3"/>
  <c r="K7032" i="3"/>
  <c r="N7032" i="3"/>
  <c r="M7032" i="3"/>
  <c r="K7034" i="3"/>
  <c r="M7034" i="3"/>
  <c r="L7034" i="3"/>
  <c r="K7046" i="3"/>
  <c r="N7046" i="3"/>
  <c r="M7046" i="3"/>
  <c r="K7048" i="3"/>
  <c r="N7048" i="3"/>
  <c r="M7048" i="3"/>
  <c r="K7050" i="3"/>
  <c r="M7050" i="3"/>
  <c r="L7050" i="3"/>
  <c r="K7062" i="3"/>
  <c r="N7062" i="3"/>
  <c r="M7062" i="3"/>
  <c r="K7064" i="3"/>
  <c r="N7064" i="3"/>
  <c r="M7064" i="3"/>
  <c r="K7066" i="3"/>
  <c r="M7066" i="3"/>
  <c r="L7066" i="3"/>
  <c r="K7072" i="3"/>
  <c r="M7072" i="3"/>
  <c r="L7072" i="3"/>
  <c r="K7076" i="3"/>
  <c r="M7076" i="3"/>
  <c r="L7076" i="3"/>
  <c r="K7092" i="3"/>
  <c r="M7092" i="3"/>
  <c r="L7092" i="3"/>
  <c r="K7096" i="3"/>
  <c r="M7096" i="3"/>
  <c r="L7096" i="3"/>
  <c r="K7100" i="3"/>
  <c r="M7100" i="3"/>
  <c r="L7100" i="3"/>
  <c r="K7104" i="3"/>
  <c r="M7104" i="3"/>
  <c r="L7104" i="3"/>
  <c r="K7108" i="3"/>
  <c r="M7108" i="3"/>
  <c r="L7108" i="3"/>
  <c r="L7116" i="3"/>
  <c r="K7124" i="3"/>
  <c r="M7124" i="3"/>
  <c r="L7124" i="3"/>
  <c r="K7128" i="3"/>
  <c r="M7128" i="3"/>
  <c r="L7128" i="3"/>
  <c r="K7132" i="3"/>
  <c r="M7132" i="3"/>
  <c r="L7132" i="3"/>
  <c r="K7136" i="3"/>
  <c r="M7136" i="3"/>
  <c r="L7136" i="3"/>
  <c r="K7140" i="3"/>
  <c r="M7140" i="3"/>
  <c r="L7140" i="3"/>
  <c r="K7148" i="3"/>
  <c r="M7169" i="3"/>
  <c r="L7169" i="3"/>
  <c r="K7169" i="3"/>
  <c r="K7177" i="3"/>
  <c r="M7185" i="3"/>
  <c r="L7185" i="3"/>
  <c r="K7185" i="3"/>
  <c r="M7201" i="3"/>
  <c r="L7201" i="3"/>
  <c r="K7201" i="3"/>
  <c r="K7209" i="3"/>
  <c r="M7217" i="3"/>
  <c r="L7217" i="3"/>
  <c r="K7217" i="3"/>
  <c r="M7233" i="3"/>
  <c r="L7233" i="3"/>
  <c r="K7233" i="3"/>
  <c r="K7241" i="3"/>
  <c r="M7249" i="3"/>
  <c r="L7249" i="3"/>
  <c r="K7249" i="3"/>
  <c r="M7265" i="3"/>
  <c r="L7265" i="3"/>
  <c r="K7265" i="3"/>
  <c r="K7273" i="3"/>
  <c r="M7281" i="3"/>
  <c r="L7281" i="3"/>
  <c r="K7281" i="3"/>
  <c r="M7297" i="3"/>
  <c r="L7297" i="3"/>
  <c r="K7297" i="3"/>
  <c r="K7304" i="3"/>
  <c r="M7304" i="3"/>
  <c r="L7304" i="3"/>
  <c r="N7304" i="3"/>
  <c r="K7322" i="3"/>
  <c r="L7322" i="3"/>
  <c r="N7322" i="3"/>
  <c r="K7366" i="3"/>
  <c r="K7368" i="3"/>
  <c r="M7368" i="3"/>
  <c r="L7368" i="3"/>
  <c r="N7368" i="3"/>
  <c r="K7386" i="3"/>
  <c r="L7386" i="3"/>
  <c r="N7386" i="3"/>
  <c r="K7400" i="3"/>
  <c r="M7400" i="3"/>
  <c r="L7400" i="3"/>
  <c r="N7400" i="3"/>
  <c r="K7430" i="3"/>
  <c r="N7430" i="3"/>
  <c r="M7430" i="3"/>
  <c r="L7430" i="3"/>
  <c r="K7450" i="3"/>
  <c r="L7450" i="3"/>
  <c r="N7450" i="3"/>
  <c r="K7462" i="3"/>
  <c r="N7462" i="3"/>
  <c r="M7462" i="3"/>
  <c r="L7462" i="3"/>
  <c r="K7464" i="3"/>
  <c r="M7464" i="3"/>
  <c r="L7464" i="3"/>
  <c r="N7464" i="3"/>
  <c r="K6028" i="3"/>
  <c r="L6028" i="3"/>
  <c r="M6031" i="3"/>
  <c r="N6031" i="3"/>
  <c r="L6031" i="3"/>
  <c r="M6037" i="3"/>
  <c r="K6037" i="3"/>
  <c r="N6037" i="3"/>
  <c r="K6044" i="3"/>
  <c r="L6044" i="3"/>
  <c r="M6047" i="3"/>
  <c r="N6047" i="3"/>
  <c r="L6047" i="3"/>
  <c r="M6053" i="3"/>
  <c r="K6053" i="3"/>
  <c r="N6053" i="3"/>
  <c r="K6060" i="3"/>
  <c r="L6060" i="3"/>
  <c r="M6063" i="3"/>
  <c r="N6063" i="3"/>
  <c r="L6063" i="3"/>
  <c r="K6076" i="3"/>
  <c r="L6076" i="3"/>
  <c r="M6079" i="3"/>
  <c r="N6079" i="3"/>
  <c r="L6079" i="3"/>
  <c r="M6085" i="3"/>
  <c r="K6085" i="3"/>
  <c r="N6085" i="3"/>
  <c r="K6092" i="3"/>
  <c r="L6092" i="3"/>
  <c r="M6095" i="3"/>
  <c r="N6095" i="3"/>
  <c r="L6095" i="3"/>
  <c r="M6101" i="3"/>
  <c r="K6101" i="3"/>
  <c r="N6101" i="3"/>
  <c r="L6104" i="3"/>
  <c r="L6110" i="3"/>
  <c r="M6111" i="3"/>
  <c r="N6111" i="3"/>
  <c r="L6111" i="3"/>
  <c r="L6120" i="3"/>
  <c r="L6126" i="3"/>
  <c r="M6127" i="3"/>
  <c r="N6127" i="3"/>
  <c r="L6127" i="3"/>
  <c r="M6133" i="3"/>
  <c r="K6133" i="3"/>
  <c r="N6133" i="3"/>
  <c r="L6142" i="3"/>
  <c r="M6143" i="3"/>
  <c r="N6143" i="3"/>
  <c r="L6143" i="3"/>
  <c r="M6148" i="3"/>
  <c r="M6149" i="3"/>
  <c r="K6149" i="3"/>
  <c r="N6149" i="3"/>
  <c r="M6159" i="3"/>
  <c r="N6159" i="3"/>
  <c r="L6159" i="3"/>
  <c r="M6164" i="3"/>
  <c r="M6165" i="3"/>
  <c r="K6165" i="3"/>
  <c r="N6165" i="3"/>
  <c r="M6175" i="3"/>
  <c r="N6175" i="3"/>
  <c r="L6175" i="3"/>
  <c r="M6181" i="3"/>
  <c r="K6181" i="3"/>
  <c r="N6181" i="3"/>
  <c r="L6184" i="3"/>
  <c r="L6190" i="3"/>
  <c r="M6191" i="3"/>
  <c r="N6191" i="3"/>
  <c r="L6191" i="3"/>
  <c r="M6196" i="3"/>
  <c r="L6200" i="3"/>
  <c r="M6207" i="3"/>
  <c r="N6207" i="3"/>
  <c r="L6207" i="3"/>
  <c r="M6212" i="3"/>
  <c r="L6216" i="3"/>
  <c r="L6222" i="3"/>
  <c r="M6223" i="3"/>
  <c r="N6223" i="3"/>
  <c r="L6223" i="3"/>
  <c r="M6229" i="3"/>
  <c r="K6229" i="3"/>
  <c r="N6229" i="3"/>
  <c r="L6232" i="3"/>
  <c r="L6238" i="3"/>
  <c r="M6239" i="3"/>
  <c r="N6239" i="3"/>
  <c r="L6239" i="3"/>
  <c r="L6248" i="3"/>
  <c r="M6260" i="3"/>
  <c r="M6261" i="3"/>
  <c r="K6261" i="3"/>
  <c r="N6261" i="3"/>
  <c r="L6264" i="3"/>
  <c r="L6270" i="3"/>
  <c r="M6271" i="3"/>
  <c r="N6271" i="3"/>
  <c r="L6271" i="3"/>
  <c r="M6276" i="3"/>
  <c r="M6277" i="3"/>
  <c r="K6277" i="3"/>
  <c r="N6277" i="3"/>
  <c r="L6286" i="3"/>
  <c r="M6287" i="3"/>
  <c r="N6287" i="3"/>
  <c r="L6287" i="3"/>
  <c r="M6292" i="3"/>
  <c r="M6293" i="3"/>
  <c r="K6293" i="3"/>
  <c r="N6293" i="3"/>
  <c r="L6296" i="3"/>
  <c r="M6303" i="3"/>
  <c r="N6303" i="3"/>
  <c r="L6303" i="3"/>
  <c r="M6308" i="3"/>
  <c r="M6309" i="3"/>
  <c r="K6309" i="3"/>
  <c r="N6309" i="3"/>
  <c r="L6312" i="3"/>
  <c r="L6318" i="3"/>
  <c r="M6319" i="3"/>
  <c r="N6319" i="3"/>
  <c r="L6319" i="3"/>
  <c r="M6324" i="3"/>
  <c r="M6325" i="3"/>
  <c r="K6325" i="3"/>
  <c r="N6325" i="3"/>
  <c r="L6328" i="3"/>
  <c r="L6344" i="3"/>
  <c r="L6350" i="3"/>
  <c r="M6351" i="3"/>
  <c r="N6351" i="3"/>
  <c r="L6351" i="3"/>
  <c r="M6356" i="3"/>
  <c r="M6357" i="3"/>
  <c r="K6357" i="3"/>
  <c r="N6357" i="3"/>
  <c r="L6360" i="3"/>
  <c r="L6366" i="3"/>
  <c r="M6367" i="3"/>
  <c r="N6367" i="3"/>
  <c r="L6367" i="3"/>
  <c r="M6372" i="3"/>
  <c r="L6376" i="3"/>
  <c r="L6382" i="3"/>
  <c r="M6383" i="3"/>
  <c r="N6383" i="3"/>
  <c r="L6383" i="3"/>
  <c r="M6389" i="3"/>
  <c r="K6389" i="3"/>
  <c r="N6389" i="3"/>
  <c r="L6392" i="3"/>
  <c r="L6398" i="3"/>
  <c r="M6399" i="3"/>
  <c r="N6399" i="3"/>
  <c r="L6399" i="3"/>
  <c r="M6404" i="3"/>
  <c r="M6405" i="3"/>
  <c r="K6405" i="3"/>
  <c r="N6405" i="3"/>
  <c r="L6414" i="3"/>
  <c r="M6415" i="3"/>
  <c r="N6415" i="3"/>
  <c r="L6415" i="3"/>
  <c r="M6420" i="3"/>
  <c r="M6421" i="3"/>
  <c r="K6421" i="3"/>
  <c r="N6421" i="3"/>
  <c r="L6424" i="3"/>
  <c r="M6436" i="3"/>
  <c r="M6437" i="3"/>
  <c r="K6437" i="3"/>
  <c r="N6437" i="3"/>
  <c r="L6446" i="3"/>
  <c r="M6447" i="3"/>
  <c r="N6447" i="3"/>
  <c r="L6447" i="3"/>
  <c r="M6452" i="3"/>
  <c r="M6453" i="3"/>
  <c r="K6453" i="3"/>
  <c r="N6453" i="3"/>
  <c r="M6463" i="3"/>
  <c r="N6463" i="3"/>
  <c r="L6463" i="3"/>
  <c r="L6478" i="3"/>
  <c r="M6484" i="3"/>
  <c r="M6485" i="3"/>
  <c r="K6485" i="3"/>
  <c r="N6485" i="3"/>
  <c r="L6488" i="3"/>
  <c r="L6494" i="3"/>
  <c r="M6495" i="3"/>
  <c r="N6495" i="3"/>
  <c r="L6495" i="3"/>
  <c r="M6500" i="3"/>
  <c r="L6504" i="3"/>
  <c r="L6510" i="3"/>
  <c r="M6516" i="3"/>
  <c r="M6517" i="3"/>
  <c r="K6517" i="3"/>
  <c r="N6517" i="3"/>
  <c r="L6526" i="3"/>
  <c r="M6527" i="3"/>
  <c r="N6527" i="3"/>
  <c r="L6527" i="3"/>
  <c r="M6532" i="3"/>
  <c r="M6533" i="3"/>
  <c r="K6533" i="3"/>
  <c r="N6533" i="3"/>
  <c r="L6536" i="3"/>
  <c r="L6542" i="3"/>
  <c r="M6543" i="3"/>
  <c r="M6548" i="3"/>
  <c r="M6549" i="3"/>
  <c r="K6549" i="3"/>
  <c r="N6549" i="3"/>
  <c r="L6552" i="3"/>
  <c r="M6564" i="3"/>
  <c r="M6565" i="3"/>
  <c r="K6565" i="3"/>
  <c r="N6565" i="3"/>
  <c r="L6568" i="3"/>
  <c r="L6574" i="3"/>
  <c r="M6575" i="3"/>
  <c r="N6575" i="3"/>
  <c r="L6575" i="3"/>
  <c r="M6580" i="3"/>
  <c r="M6581" i="3"/>
  <c r="K6581" i="3"/>
  <c r="N6581" i="3"/>
  <c r="L6584" i="3"/>
  <c r="M6591" i="3"/>
  <c r="N6591" i="3"/>
  <c r="L6591" i="3"/>
  <c r="L6600" i="3"/>
  <c r="M6612" i="3"/>
  <c r="M6613" i="3"/>
  <c r="K6613" i="3"/>
  <c r="N6613" i="3"/>
  <c r="L6616" i="3"/>
  <c r="L6622" i="3"/>
  <c r="M6623" i="3"/>
  <c r="N6623" i="3"/>
  <c r="L6623" i="3"/>
  <c r="L6638" i="3"/>
  <c r="M6639" i="3"/>
  <c r="N6639" i="3"/>
  <c r="L6639" i="3"/>
  <c r="M6644" i="3"/>
  <c r="L6648" i="3"/>
  <c r="L6654" i="3"/>
  <c r="M6655" i="3"/>
  <c r="N6655" i="3"/>
  <c r="L6655" i="3"/>
  <c r="M6660" i="3"/>
  <c r="M6661" i="3"/>
  <c r="K6661" i="3"/>
  <c r="N6661" i="3"/>
  <c r="L6670" i="3"/>
  <c r="M6676" i="3"/>
  <c r="M6677" i="3"/>
  <c r="K6677" i="3"/>
  <c r="N6677" i="3"/>
  <c r="L6680" i="3"/>
  <c r="M6687" i="3"/>
  <c r="N6687" i="3"/>
  <c r="L6687" i="3"/>
  <c r="M6693" i="3"/>
  <c r="K6693" i="3"/>
  <c r="N6693" i="3"/>
  <c r="L6696" i="3"/>
  <c r="M6703" i="3"/>
  <c r="N6703" i="3"/>
  <c r="L6703" i="3"/>
  <c r="M6708" i="3"/>
  <c r="M6709" i="3"/>
  <c r="K6709" i="3"/>
  <c r="N6709" i="3"/>
  <c r="L6712" i="3"/>
  <c r="M6719" i="3"/>
  <c r="N6719" i="3"/>
  <c r="L6719" i="3"/>
  <c r="M6724" i="3"/>
  <c r="L6728" i="3"/>
  <c r="L6734" i="3"/>
  <c r="M6740" i="3"/>
  <c r="M6741" i="3"/>
  <c r="K6741" i="3"/>
  <c r="N6741" i="3"/>
  <c r="L6744" i="3"/>
  <c r="L6750" i="3"/>
  <c r="M6751" i="3"/>
  <c r="L6751" i="3"/>
  <c r="M6756" i="3"/>
  <c r="L6760" i="3"/>
  <c r="L6766" i="3"/>
  <c r="M6767" i="3"/>
  <c r="N6767" i="3"/>
  <c r="L6767" i="3"/>
  <c r="M6772" i="3"/>
  <c r="M6773" i="3"/>
  <c r="K6773" i="3"/>
  <c r="N6773" i="3"/>
  <c r="L6776" i="3"/>
  <c r="L6782" i="3"/>
  <c r="M6783" i="3"/>
  <c r="N6783" i="3"/>
  <c r="L6783" i="3"/>
  <c r="M6788" i="3"/>
  <c r="M6789" i="3"/>
  <c r="K6789" i="3"/>
  <c r="N6789" i="3"/>
  <c r="L6792" i="3"/>
  <c r="N6799" i="3"/>
  <c r="M6804" i="3"/>
  <c r="M6805" i="3"/>
  <c r="K6805" i="3"/>
  <c r="N6805" i="3"/>
  <c r="L6808" i="3"/>
  <c r="L6814" i="3"/>
  <c r="M6815" i="3"/>
  <c r="N6815" i="3"/>
  <c r="L6815" i="3"/>
  <c r="M6820" i="3"/>
  <c r="M6821" i="3"/>
  <c r="K6821" i="3"/>
  <c r="N6821" i="3"/>
  <c r="L6824" i="3"/>
  <c r="M6836" i="3"/>
  <c r="L6840" i="3"/>
  <c r="L6846" i="3"/>
  <c r="M6847" i="3"/>
  <c r="N6847" i="3"/>
  <c r="L6847" i="3"/>
  <c r="M6852" i="3"/>
  <c r="M6853" i="3"/>
  <c r="K6853" i="3"/>
  <c r="N6853" i="3"/>
  <c r="L6856" i="3"/>
  <c r="L6862" i="3"/>
  <c r="N6863" i="3"/>
  <c r="M6868" i="3"/>
  <c r="L6872" i="3"/>
  <c r="L6878" i="3"/>
  <c r="M6879" i="3"/>
  <c r="N6879" i="3"/>
  <c r="L6879" i="3"/>
  <c r="M6884" i="3"/>
  <c r="M6885" i="3"/>
  <c r="K6885" i="3"/>
  <c r="N6885" i="3"/>
  <c r="L6888" i="3"/>
  <c r="L6894" i="3"/>
  <c r="M6901" i="3"/>
  <c r="K6901" i="3"/>
  <c r="N6901" i="3"/>
  <c r="L6904" i="3"/>
  <c r="L6910" i="3"/>
  <c r="M6911" i="3"/>
  <c r="N6911" i="3"/>
  <c r="L6911" i="3"/>
  <c r="M6916" i="3"/>
  <c r="M6917" i="3"/>
  <c r="K6917" i="3"/>
  <c r="N6917" i="3"/>
  <c r="N6927" i="3"/>
  <c r="M6933" i="3"/>
  <c r="K6933" i="3"/>
  <c r="N6933" i="3"/>
  <c r="L6936" i="3"/>
  <c r="L6942" i="3"/>
  <c r="M6943" i="3"/>
  <c r="N6943" i="3"/>
  <c r="L6943" i="3"/>
  <c r="M6948" i="3"/>
  <c r="M6949" i="3"/>
  <c r="K6949" i="3"/>
  <c r="N6949" i="3"/>
  <c r="M6964" i="3"/>
  <c r="L6968" i="3"/>
  <c r="L6974" i="3"/>
  <c r="M6975" i="3"/>
  <c r="N6975" i="3"/>
  <c r="L6975" i="3"/>
  <c r="M6980" i="3"/>
  <c r="M6981" i="3"/>
  <c r="K6981" i="3"/>
  <c r="N6981" i="3"/>
  <c r="L6990" i="3"/>
  <c r="N6991" i="3"/>
  <c r="L7000" i="3"/>
  <c r="L7006" i="3"/>
  <c r="M7012" i="3"/>
  <c r="M7013" i="3"/>
  <c r="K7013" i="3"/>
  <c r="N7013" i="3"/>
  <c r="L7016" i="3"/>
  <c r="L7022" i="3"/>
  <c r="M7028" i="3"/>
  <c r="M7029" i="3"/>
  <c r="K7029" i="3"/>
  <c r="N7029" i="3"/>
  <c r="L7032" i="3"/>
  <c r="L7038" i="3"/>
  <c r="M7039" i="3"/>
  <c r="N7039" i="3"/>
  <c r="L7039" i="3"/>
  <c r="M7045" i="3"/>
  <c r="K7045" i="3"/>
  <c r="N7045" i="3"/>
  <c r="L7048" i="3"/>
  <c r="N7055" i="3"/>
  <c r="M7060" i="3"/>
  <c r="M7061" i="3"/>
  <c r="K7061" i="3"/>
  <c r="N7061" i="3"/>
  <c r="L7064" i="3"/>
  <c r="M7071" i="3"/>
  <c r="K7071" i="3"/>
  <c r="N7071" i="3"/>
  <c r="M7075" i="3"/>
  <c r="K7075" i="3"/>
  <c r="N7075" i="3"/>
  <c r="M7079" i="3"/>
  <c r="K7079" i="3"/>
  <c r="N7079" i="3"/>
  <c r="M7083" i="3"/>
  <c r="K7083" i="3"/>
  <c r="N7083" i="3"/>
  <c r="N7087" i="3"/>
  <c r="M7095" i="3"/>
  <c r="K7095" i="3"/>
  <c r="N7095" i="3"/>
  <c r="M7099" i="3"/>
  <c r="K7099" i="3"/>
  <c r="N7099" i="3"/>
  <c r="M7103" i="3"/>
  <c r="K7103" i="3"/>
  <c r="N7103" i="3"/>
  <c r="M7107" i="3"/>
  <c r="K7107" i="3"/>
  <c r="N7107" i="3"/>
  <c r="M7111" i="3"/>
  <c r="K7111" i="3"/>
  <c r="N7111" i="3"/>
  <c r="M7115" i="3"/>
  <c r="K7115" i="3"/>
  <c r="N7115" i="3"/>
  <c r="M7119" i="3"/>
  <c r="K7119" i="3"/>
  <c r="N7119" i="3"/>
  <c r="M7127" i="3"/>
  <c r="K7127" i="3"/>
  <c r="N7127" i="3"/>
  <c r="M7131" i="3"/>
  <c r="K7131" i="3"/>
  <c r="N7131" i="3"/>
  <c r="M7135" i="3"/>
  <c r="K7135" i="3"/>
  <c r="N7135" i="3"/>
  <c r="M7139" i="3"/>
  <c r="K7139" i="3"/>
  <c r="N7139" i="3"/>
  <c r="M7143" i="3"/>
  <c r="K7143" i="3"/>
  <c r="N7143" i="3"/>
  <c r="M7147" i="3"/>
  <c r="K7147" i="3"/>
  <c r="N7147" i="3"/>
  <c r="M7151" i="3"/>
  <c r="M7159" i="3"/>
  <c r="L7159" i="3"/>
  <c r="K7159" i="3"/>
  <c r="M7167" i="3"/>
  <c r="L7167" i="3"/>
  <c r="K7167" i="3"/>
  <c r="N7173" i="3"/>
  <c r="M7175" i="3"/>
  <c r="L7175" i="3"/>
  <c r="K7175" i="3"/>
  <c r="N7181" i="3"/>
  <c r="K7183" i="3"/>
  <c r="M7191" i="3"/>
  <c r="L7191" i="3"/>
  <c r="K7191" i="3"/>
  <c r="M7199" i="3"/>
  <c r="L7199" i="3"/>
  <c r="K7199" i="3"/>
  <c r="N7205" i="3"/>
  <c r="M7207" i="3"/>
  <c r="L7207" i="3"/>
  <c r="K7207" i="3"/>
  <c r="N7213" i="3"/>
  <c r="M7215" i="3"/>
  <c r="L7215" i="3"/>
  <c r="M7223" i="3"/>
  <c r="L7223" i="3"/>
  <c r="K7223" i="3"/>
  <c r="M7231" i="3"/>
  <c r="L7231" i="3"/>
  <c r="K7231" i="3"/>
  <c r="N7237" i="3"/>
  <c r="M7239" i="3"/>
  <c r="L7239" i="3"/>
  <c r="K7239" i="3"/>
  <c r="N7245" i="3"/>
  <c r="L7247" i="3"/>
  <c r="K7247" i="3"/>
  <c r="M7255" i="3"/>
  <c r="L7255" i="3"/>
  <c r="K7255" i="3"/>
  <c r="M7263" i="3"/>
  <c r="L7263" i="3"/>
  <c r="K7263" i="3"/>
  <c r="N7269" i="3"/>
  <c r="M7271" i="3"/>
  <c r="L7271" i="3"/>
  <c r="K7271" i="3"/>
  <c r="N7277" i="3"/>
  <c r="M7279" i="3"/>
  <c r="M7287" i="3"/>
  <c r="L7287" i="3"/>
  <c r="K7287" i="3"/>
  <c r="M7295" i="3"/>
  <c r="L7295" i="3"/>
  <c r="K7295" i="3"/>
  <c r="N7301" i="3"/>
  <c r="M7303" i="3"/>
  <c r="N7303" i="3"/>
  <c r="L7303" i="3"/>
  <c r="K7303" i="3"/>
  <c r="L7314" i="3"/>
  <c r="M7363" i="3"/>
  <c r="K7363" i="3"/>
  <c r="N7363" i="3"/>
  <c r="L7363" i="3"/>
  <c r="L7378" i="3"/>
  <c r="M7395" i="3"/>
  <c r="K7395" i="3"/>
  <c r="N7395" i="3"/>
  <c r="L7395" i="3"/>
  <c r="L7442" i="3"/>
  <c r="K7459" i="3"/>
  <c r="N7514" i="3"/>
  <c r="N7546" i="3"/>
  <c r="N7578" i="3"/>
  <c r="N7610" i="3"/>
  <c r="N7642" i="3"/>
  <c r="N7674" i="3"/>
  <c r="N7706" i="3"/>
  <c r="N7738" i="3"/>
  <c r="L7746" i="3"/>
  <c r="N7770" i="3"/>
  <c r="N7802" i="3"/>
  <c r="L7810" i="3"/>
  <c r="N7834" i="3"/>
  <c r="E5945" i="3"/>
  <c r="E5953" i="3"/>
  <c r="E5961" i="3"/>
  <c r="E5969" i="3"/>
  <c r="E5977" i="3"/>
  <c r="E5985" i="3"/>
  <c r="E5993" i="3"/>
  <c r="E6001" i="3"/>
  <c r="E6009" i="3"/>
  <c r="E6017" i="3"/>
  <c r="E6025" i="3"/>
  <c r="E6033" i="3"/>
  <c r="E6041" i="3"/>
  <c r="E6049" i="3"/>
  <c r="E6057" i="3"/>
  <c r="E6065" i="3"/>
  <c r="E6073" i="3"/>
  <c r="E6081" i="3"/>
  <c r="E6089" i="3"/>
  <c r="E6097" i="3"/>
  <c r="E6105" i="3"/>
  <c r="E6113" i="3"/>
  <c r="E6121" i="3"/>
  <c r="E6129" i="3"/>
  <c r="E6137" i="3"/>
  <c r="E6145" i="3"/>
  <c r="E6153" i="3"/>
  <c r="E6161" i="3"/>
  <c r="E6169" i="3"/>
  <c r="E6177" i="3"/>
  <c r="E6185" i="3"/>
  <c r="E6193" i="3"/>
  <c r="E6201" i="3"/>
  <c r="E6209" i="3"/>
  <c r="E6217" i="3"/>
  <c r="E6225" i="3"/>
  <c r="E6233" i="3"/>
  <c r="E6241" i="3"/>
  <c r="E6249" i="3"/>
  <c r="E6257" i="3"/>
  <c r="E6265" i="3"/>
  <c r="E6273" i="3"/>
  <c r="E6281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809" i="3"/>
  <c r="E6817" i="3"/>
  <c r="E6825" i="3"/>
  <c r="E6833" i="3"/>
  <c r="E6841" i="3"/>
  <c r="E6849" i="3"/>
  <c r="E6857" i="3"/>
  <c r="E6865" i="3"/>
  <c r="E6873" i="3"/>
  <c r="E6881" i="3"/>
  <c r="E6889" i="3"/>
  <c r="E6897" i="3"/>
  <c r="E6905" i="3"/>
  <c r="E6913" i="3"/>
  <c r="E6921" i="3"/>
  <c r="E6929" i="3"/>
  <c r="E6937" i="3"/>
  <c r="E6945" i="3"/>
  <c r="E6953" i="3"/>
  <c r="E6961" i="3"/>
  <c r="E6969" i="3"/>
  <c r="E6977" i="3"/>
  <c r="E6985" i="3"/>
  <c r="E6993" i="3"/>
  <c r="E7001" i="3"/>
  <c r="E7009" i="3"/>
  <c r="E7017" i="3"/>
  <c r="E7025" i="3"/>
  <c r="E7033" i="3"/>
  <c r="E7041" i="3"/>
  <c r="E7049" i="3"/>
  <c r="E7057" i="3"/>
  <c r="E7065" i="3"/>
  <c r="E7070" i="3"/>
  <c r="E7074" i="3"/>
  <c r="E7078" i="3"/>
  <c r="E7082" i="3"/>
  <c r="E7086" i="3"/>
  <c r="E7090" i="3"/>
  <c r="E7094" i="3"/>
  <c r="E7098" i="3"/>
  <c r="E7102" i="3"/>
  <c r="E7106" i="3"/>
  <c r="E7110" i="3"/>
  <c r="E7114" i="3"/>
  <c r="E7118" i="3"/>
  <c r="E7122" i="3"/>
  <c r="E7126" i="3"/>
  <c r="E7130" i="3"/>
  <c r="E7134" i="3"/>
  <c r="E7138" i="3"/>
  <c r="E7142" i="3"/>
  <c r="E7146" i="3"/>
  <c r="E7150" i="3"/>
  <c r="K7315" i="3"/>
  <c r="E7318" i="3"/>
  <c r="K7320" i="3"/>
  <c r="M7320" i="3"/>
  <c r="L7320" i="3"/>
  <c r="K7330" i="3"/>
  <c r="L7330" i="3"/>
  <c r="N7330" i="3"/>
  <c r="M7347" i="3"/>
  <c r="K7347" i="3"/>
  <c r="N7347" i="3"/>
  <c r="E7350" i="3"/>
  <c r="K7352" i="3"/>
  <c r="M7352" i="3"/>
  <c r="L7352" i="3"/>
  <c r="K7362" i="3"/>
  <c r="L7362" i="3"/>
  <c r="N7362" i="3"/>
  <c r="M7379" i="3"/>
  <c r="K7379" i="3"/>
  <c r="N7379" i="3"/>
  <c r="E7382" i="3"/>
  <c r="M7384" i="3"/>
  <c r="L7384" i="3"/>
  <c r="K7394" i="3"/>
  <c r="L7394" i="3"/>
  <c r="N7394" i="3"/>
  <c r="K7411" i="3"/>
  <c r="E7414" i="3"/>
  <c r="M7416" i="3"/>
  <c r="L7416" i="3"/>
  <c r="K7426" i="3"/>
  <c r="L7426" i="3"/>
  <c r="N7426" i="3"/>
  <c r="M7443" i="3"/>
  <c r="K7443" i="3"/>
  <c r="N7443" i="3"/>
  <c r="E7446" i="3"/>
  <c r="K7448" i="3"/>
  <c r="M7448" i="3"/>
  <c r="L7448" i="3"/>
  <c r="K7458" i="3"/>
  <c r="L7458" i="3"/>
  <c r="N7458" i="3"/>
  <c r="M7475" i="3"/>
  <c r="K7475" i="3"/>
  <c r="N7475" i="3"/>
  <c r="E7478" i="3"/>
  <c r="K7480" i="3"/>
  <c r="M7480" i="3"/>
  <c r="L7480" i="3"/>
  <c r="K7490" i="3"/>
  <c r="L7490" i="3"/>
  <c r="N7490" i="3"/>
  <c r="L7864" i="3"/>
  <c r="N7864" i="3"/>
  <c r="K7864" i="3"/>
  <c r="M7864" i="3"/>
  <c r="N7871" i="3"/>
  <c r="L7871" i="3"/>
  <c r="M7871" i="3"/>
  <c r="K7871" i="3"/>
  <c r="L7880" i="3"/>
  <c r="N7880" i="3"/>
  <c r="K7880" i="3"/>
  <c r="M7880" i="3"/>
  <c r="N7903" i="3"/>
  <c r="L7903" i="3"/>
  <c r="M7903" i="3"/>
  <c r="K7903" i="3"/>
  <c r="L7928" i="3"/>
  <c r="N7928" i="3"/>
  <c r="K7928" i="3"/>
  <c r="M7928" i="3"/>
  <c r="N7935" i="3"/>
  <c r="L7935" i="3"/>
  <c r="M7935" i="3"/>
  <c r="K7935" i="3"/>
  <c r="L7944" i="3"/>
  <c r="N7944" i="3"/>
  <c r="K7944" i="3"/>
  <c r="M7944" i="3"/>
  <c r="N7951" i="3"/>
  <c r="L7951" i="3"/>
  <c r="M7951" i="3"/>
  <c r="K7951" i="3"/>
  <c r="N7967" i="3"/>
  <c r="L7967" i="3"/>
  <c r="M7967" i="3"/>
  <c r="K7967" i="3"/>
  <c r="N7983" i="3"/>
  <c r="L7983" i="3"/>
  <c r="M7983" i="3"/>
  <c r="K7983" i="3"/>
  <c r="L7992" i="3"/>
  <c r="N7992" i="3"/>
  <c r="K7992" i="3"/>
  <c r="M7992" i="3"/>
  <c r="N7999" i="3"/>
  <c r="L7999" i="3"/>
  <c r="M7999" i="3"/>
  <c r="K7999" i="3"/>
  <c r="L8008" i="3"/>
  <c r="N8008" i="3"/>
  <c r="K8008" i="3"/>
  <c r="M8008" i="3"/>
  <c r="N8015" i="3"/>
  <c r="L8015" i="3"/>
  <c r="M8015" i="3"/>
  <c r="K8015" i="3"/>
  <c r="M8031" i="3"/>
  <c r="K8031" i="3"/>
  <c r="N8047" i="3"/>
  <c r="L8047" i="3"/>
  <c r="M8047" i="3"/>
  <c r="K8047" i="3"/>
  <c r="L8056" i="3"/>
  <c r="N8056" i="3"/>
  <c r="K8056" i="3"/>
  <c r="M8056" i="3"/>
  <c r="N8063" i="3"/>
  <c r="L8063" i="3"/>
  <c r="M8063" i="3"/>
  <c r="K8063" i="3"/>
  <c r="L8072" i="3"/>
  <c r="N8072" i="3"/>
  <c r="K8072" i="3"/>
  <c r="M8072" i="3"/>
  <c r="N8079" i="3"/>
  <c r="L8079" i="3"/>
  <c r="M8079" i="3"/>
  <c r="K8079" i="3"/>
  <c r="L8088" i="3"/>
  <c r="N8088" i="3"/>
  <c r="K8088" i="3"/>
  <c r="M8088" i="3"/>
  <c r="N8095" i="3"/>
  <c r="L8095" i="3"/>
  <c r="M8095" i="3"/>
  <c r="K8095" i="3"/>
  <c r="L8104" i="3"/>
  <c r="N8104" i="3"/>
  <c r="K8104" i="3"/>
  <c r="M8104" i="3"/>
  <c r="N8111" i="3"/>
  <c r="K8111" i="3"/>
  <c r="N8127" i="3"/>
  <c r="L8127" i="3"/>
  <c r="M8127" i="3"/>
  <c r="K8127" i="3"/>
  <c r="L8136" i="3"/>
  <c r="N8136" i="3"/>
  <c r="K8136" i="3"/>
  <c r="M8136" i="3"/>
  <c r="N8143" i="3"/>
  <c r="L8143" i="3"/>
  <c r="M8143" i="3"/>
  <c r="K8143" i="3"/>
  <c r="L8152" i="3"/>
  <c r="N8152" i="3"/>
  <c r="K8152" i="3"/>
  <c r="M8152" i="3"/>
  <c r="N8159" i="3"/>
  <c r="L8159" i="3"/>
  <c r="M8159" i="3"/>
  <c r="K8159" i="3"/>
  <c r="L8168" i="3"/>
  <c r="N8168" i="3"/>
  <c r="K8168" i="3"/>
  <c r="M8168" i="3"/>
  <c r="N8175" i="3"/>
  <c r="M8175" i="3"/>
  <c r="K8175" i="3"/>
  <c r="N8191" i="3"/>
  <c r="L8191" i="3"/>
  <c r="M8191" i="3"/>
  <c r="K8191" i="3"/>
  <c r="L8200" i="3"/>
  <c r="N8200" i="3"/>
  <c r="K8200" i="3"/>
  <c r="M8200" i="3"/>
  <c r="N8207" i="3"/>
  <c r="L8207" i="3"/>
  <c r="M8207" i="3"/>
  <c r="K8207" i="3"/>
  <c r="L8216" i="3"/>
  <c r="N8216" i="3"/>
  <c r="K8216" i="3"/>
  <c r="M8216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6059" i="3"/>
  <c r="E6067" i="3"/>
  <c r="E6075" i="3"/>
  <c r="E6083" i="3"/>
  <c r="E6091" i="3"/>
  <c r="E6099" i="3"/>
  <c r="E6107" i="3"/>
  <c r="E6115" i="3"/>
  <c r="E6123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6811" i="3"/>
  <c r="E6819" i="3"/>
  <c r="E6827" i="3"/>
  <c r="E6835" i="3"/>
  <c r="E6843" i="3"/>
  <c r="E6851" i="3"/>
  <c r="E6859" i="3"/>
  <c r="E6867" i="3"/>
  <c r="E6875" i="3"/>
  <c r="E6883" i="3"/>
  <c r="E6891" i="3"/>
  <c r="E6899" i="3"/>
  <c r="E6907" i="3"/>
  <c r="E6915" i="3"/>
  <c r="E6923" i="3"/>
  <c r="E6931" i="3"/>
  <c r="E6939" i="3"/>
  <c r="E6947" i="3"/>
  <c r="E6955" i="3"/>
  <c r="E6963" i="3"/>
  <c r="E6971" i="3"/>
  <c r="E6979" i="3"/>
  <c r="E6987" i="3"/>
  <c r="E6995" i="3"/>
  <c r="E7003" i="3"/>
  <c r="E7011" i="3"/>
  <c r="E7019" i="3"/>
  <c r="E7027" i="3"/>
  <c r="E7035" i="3"/>
  <c r="E7043" i="3"/>
  <c r="E7051" i="3"/>
  <c r="E7059" i="3"/>
  <c r="E7067" i="3"/>
  <c r="E7069" i="3"/>
  <c r="E7073" i="3"/>
  <c r="E7077" i="3"/>
  <c r="E7081" i="3"/>
  <c r="E7085" i="3"/>
  <c r="E7089" i="3"/>
  <c r="E7093" i="3"/>
  <c r="E7097" i="3"/>
  <c r="E7101" i="3"/>
  <c r="E7105" i="3"/>
  <c r="E7109" i="3"/>
  <c r="E7113" i="3"/>
  <c r="E7117" i="3"/>
  <c r="E7121" i="3"/>
  <c r="E7125" i="3"/>
  <c r="E7129" i="3"/>
  <c r="E7133" i="3"/>
  <c r="E7137" i="3"/>
  <c r="E7141" i="3"/>
  <c r="E7145" i="3"/>
  <c r="E7149" i="3"/>
  <c r="K7154" i="3"/>
  <c r="N7154" i="3"/>
  <c r="M7154" i="3"/>
  <c r="K7156" i="3"/>
  <c r="N7156" i="3"/>
  <c r="M7156" i="3"/>
  <c r="K7158" i="3"/>
  <c r="N7158" i="3"/>
  <c r="M7158" i="3"/>
  <c r="K7160" i="3"/>
  <c r="N7160" i="3"/>
  <c r="M7160" i="3"/>
  <c r="K7162" i="3"/>
  <c r="N7162" i="3"/>
  <c r="M7162" i="3"/>
  <c r="K7164" i="3"/>
  <c r="N7164" i="3"/>
  <c r="M7164" i="3"/>
  <c r="K7166" i="3"/>
  <c r="N7166" i="3"/>
  <c r="M7166" i="3"/>
  <c r="K7168" i="3"/>
  <c r="N7168" i="3"/>
  <c r="M7168" i="3"/>
  <c r="K7172" i="3"/>
  <c r="N7172" i="3"/>
  <c r="M7172" i="3"/>
  <c r="K7174" i="3"/>
  <c r="N7174" i="3"/>
  <c r="M7174" i="3"/>
  <c r="K7178" i="3"/>
  <c r="N7178" i="3"/>
  <c r="M7178" i="3"/>
  <c r="K7182" i="3"/>
  <c r="N7182" i="3"/>
  <c r="M7182" i="3"/>
  <c r="K7186" i="3"/>
  <c r="N7186" i="3"/>
  <c r="M7186" i="3"/>
  <c r="K7188" i="3"/>
  <c r="N7188" i="3"/>
  <c r="M7188" i="3"/>
  <c r="K7190" i="3"/>
  <c r="N7190" i="3"/>
  <c r="M7190" i="3"/>
  <c r="K7192" i="3"/>
  <c r="N7192" i="3"/>
  <c r="M7192" i="3"/>
  <c r="K7194" i="3"/>
  <c r="N7194" i="3"/>
  <c r="M7194" i="3"/>
  <c r="K7196" i="3"/>
  <c r="N7196" i="3"/>
  <c r="M7196" i="3"/>
  <c r="K7198" i="3"/>
  <c r="K7200" i="3"/>
  <c r="N7200" i="3"/>
  <c r="M7200" i="3"/>
  <c r="K7202" i="3"/>
  <c r="N7202" i="3"/>
  <c r="M7202" i="3"/>
  <c r="K7204" i="3"/>
  <c r="N7204" i="3"/>
  <c r="M7204" i="3"/>
  <c r="K7206" i="3"/>
  <c r="N7206" i="3"/>
  <c r="M7206" i="3"/>
  <c r="K7208" i="3"/>
  <c r="N7208" i="3"/>
  <c r="M7208" i="3"/>
  <c r="K7212" i="3"/>
  <c r="N7212" i="3"/>
  <c r="M7212" i="3"/>
  <c r="K7216" i="3"/>
  <c r="N7216" i="3"/>
  <c r="M7216" i="3"/>
  <c r="K7222" i="3"/>
  <c r="N7222" i="3"/>
  <c r="M7222" i="3"/>
  <c r="K7224" i="3"/>
  <c r="N7224" i="3"/>
  <c r="M7224" i="3"/>
  <c r="K7226" i="3"/>
  <c r="N7226" i="3"/>
  <c r="M7226" i="3"/>
  <c r="K7228" i="3"/>
  <c r="N7228" i="3"/>
  <c r="M7228" i="3"/>
  <c r="K7230" i="3"/>
  <c r="K7232" i="3"/>
  <c r="N7232" i="3"/>
  <c r="M7232" i="3"/>
  <c r="K7234" i="3"/>
  <c r="N7234" i="3"/>
  <c r="M7234" i="3"/>
  <c r="K7236" i="3"/>
  <c r="N7236" i="3"/>
  <c r="M7236" i="3"/>
  <c r="K7238" i="3"/>
  <c r="N7238" i="3"/>
  <c r="M7238" i="3"/>
  <c r="K7240" i="3"/>
  <c r="N7240" i="3"/>
  <c r="M7240" i="3"/>
  <c r="K7244" i="3"/>
  <c r="N7244" i="3"/>
  <c r="M7244" i="3"/>
  <c r="K7248" i="3"/>
  <c r="N7248" i="3"/>
  <c r="M7248" i="3"/>
  <c r="K7254" i="3"/>
  <c r="N7254" i="3"/>
  <c r="M7254" i="3"/>
  <c r="K7256" i="3"/>
  <c r="N7256" i="3"/>
  <c r="M7256" i="3"/>
  <c r="K7258" i="3"/>
  <c r="N7258" i="3"/>
  <c r="M7258" i="3"/>
  <c r="K7260" i="3"/>
  <c r="N7260" i="3"/>
  <c r="M7260" i="3"/>
  <c r="K7262" i="3"/>
  <c r="K7264" i="3"/>
  <c r="N7264" i="3"/>
  <c r="M7264" i="3"/>
  <c r="K7266" i="3"/>
  <c r="N7266" i="3"/>
  <c r="M7266" i="3"/>
  <c r="K7268" i="3"/>
  <c r="N7268" i="3"/>
  <c r="M7268" i="3"/>
  <c r="K7270" i="3"/>
  <c r="N7270" i="3"/>
  <c r="M7270" i="3"/>
  <c r="K7272" i="3"/>
  <c r="N7272" i="3"/>
  <c r="M7272" i="3"/>
  <c r="K7276" i="3"/>
  <c r="N7276" i="3"/>
  <c r="M7276" i="3"/>
  <c r="K7280" i="3"/>
  <c r="N7280" i="3"/>
  <c r="M7280" i="3"/>
  <c r="K7286" i="3"/>
  <c r="N7286" i="3"/>
  <c r="M7286" i="3"/>
  <c r="K7288" i="3"/>
  <c r="N7288" i="3"/>
  <c r="M7288" i="3"/>
  <c r="K7290" i="3"/>
  <c r="N7290" i="3"/>
  <c r="M7290" i="3"/>
  <c r="K7292" i="3"/>
  <c r="N7292" i="3"/>
  <c r="M7292" i="3"/>
  <c r="K7294" i="3"/>
  <c r="K7296" i="3"/>
  <c r="N7296" i="3"/>
  <c r="M7296" i="3"/>
  <c r="K7298" i="3"/>
  <c r="N7298" i="3"/>
  <c r="M7298" i="3"/>
  <c r="K7300" i="3"/>
  <c r="N7300" i="3"/>
  <c r="M7300" i="3"/>
  <c r="K7302" i="3"/>
  <c r="N7302" i="3"/>
  <c r="M7302" i="3"/>
  <c r="K7306" i="3"/>
  <c r="L7306" i="3"/>
  <c r="N7306" i="3"/>
  <c r="M7323" i="3"/>
  <c r="K7323" i="3"/>
  <c r="N7323" i="3"/>
  <c r="E7326" i="3"/>
  <c r="K7328" i="3"/>
  <c r="M7328" i="3"/>
  <c r="L7328" i="3"/>
  <c r="K7338" i="3"/>
  <c r="L7338" i="3"/>
  <c r="N7338" i="3"/>
  <c r="M7355" i="3"/>
  <c r="K7355" i="3"/>
  <c r="N7355" i="3"/>
  <c r="E7358" i="3"/>
  <c r="K7360" i="3"/>
  <c r="M7360" i="3"/>
  <c r="L7360" i="3"/>
  <c r="K7370" i="3"/>
  <c r="L7370" i="3"/>
  <c r="N7370" i="3"/>
  <c r="M7387" i="3"/>
  <c r="K7387" i="3"/>
  <c r="N7387" i="3"/>
  <c r="E7390" i="3"/>
  <c r="K7392" i="3"/>
  <c r="M7392" i="3"/>
  <c r="L7392" i="3"/>
  <c r="K7402" i="3"/>
  <c r="L7402" i="3"/>
  <c r="N7402" i="3"/>
  <c r="M7419" i="3"/>
  <c r="K7419" i="3"/>
  <c r="N7419" i="3"/>
  <c r="E7422" i="3"/>
  <c r="K7424" i="3"/>
  <c r="M7424" i="3"/>
  <c r="L7424" i="3"/>
  <c r="K7434" i="3"/>
  <c r="L7434" i="3"/>
  <c r="N7434" i="3"/>
  <c r="M7451" i="3"/>
  <c r="K7451" i="3"/>
  <c r="N7451" i="3"/>
  <c r="E7454" i="3"/>
  <c r="K7456" i="3"/>
  <c r="M7456" i="3"/>
  <c r="L7456" i="3"/>
  <c r="K7466" i="3"/>
  <c r="L7466" i="3"/>
  <c r="N7466" i="3"/>
  <c r="M7483" i="3"/>
  <c r="K7483" i="3"/>
  <c r="N7483" i="3"/>
  <c r="E7486" i="3"/>
  <c r="K7488" i="3"/>
  <c r="M7488" i="3"/>
  <c r="L7488" i="3"/>
  <c r="M7502" i="3"/>
  <c r="K7502" i="3"/>
  <c r="L7502" i="3"/>
  <c r="M7518" i="3"/>
  <c r="K7518" i="3"/>
  <c r="L7518" i="3"/>
  <c r="M7534" i="3"/>
  <c r="K7534" i="3"/>
  <c r="L7534" i="3"/>
  <c r="M7550" i="3"/>
  <c r="K7550" i="3"/>
  <c r="L7550" i="3"/>
  <c r="M7566" i="3"/>
  <c r="K7566" i="3"/>
  <c r="L7566" i="3"/>
  <c r="M7582" i="3"/>
  <c r="K7582" i="3"/>
  <c r="L7582" i="3"/>
  <c r="M7598" i="3"/>
  <c r="K7598" i="3"/>
  <c r="L7598" i="3"/>
  <c r="M7614" i="3"/>
  <c r="K7614" i="3"/>
  <c r="L7614" i="3"/>
  <c r="M7630" i="3"/>
  <c r="K7630" i="3"/>
  <c r="L7630" i="3"/>
  <c r="M7646" i="3"/>
  <c r="K7646" i="3"/>
  <c r="L7646" i="3"/>
  <c r="M7662" i="3"/>
  <c r="K7662" i="3"/>
  <c r="L7662" i="3"/>
  <c r="M7678" i="3"/>
  <c r="K7678" i="3"/>
  <c r="L7678" i="3"/>
  <c r="M7694" i="3"/>
  <c r="K7694" i="3"/>
  <c r="L7694" i="3"/>
  <c r="M7710" i="3"/>
  <c r="K7710" i="3"/>
  <c r="L7710" i="3"/>
  <c r="M7726" i="3"/>
  <c r="K7726" i="3"/>
  <c r="L7726" i="3"/>
  <c r="M7742" i="3"/>
  <c r="K7742" i="3"/>
  <c r="L7742" i="3"/>
  <c r="M7758" i="3"/>
  <c r="K7758" i="3"/>
  <c r="L7758" i="3"/>
  <c r="M7774" i="3"/>
  <c r="K7774" i="3"/>
  <c r="L7774" i="3"/>
  <c r="M7790" i="3"/>
  <c r="K7790" i="3"/>
  <c r="L7790" i="3"/>
  <c r="M7806" i="3"/>
  <c r="K7806" i="3"/>
  <c r="L7806" i="3"/>
  <c r="M7822" i="3"/>
  <c r="K7822" i="3"/>
  <c r="L7822" i="3"/>
  <c r="M7838" i="3"/>
  <c r="K7838" i="3"/>
  <c r="L7838" i="3"/>
  <c r="M7854" i="3"/>
  <c r="K7854" i="3"/>
  <c r="L7854" i="3"/>
  <c r="L7860" i="3"/>
  <c r="N7860" i="3"/>
  <c r="K7860" i="3"/>
  <c r="M7860" i="3"/>
  <c r="N7867" i="3"/>
  <c r="L7867" i="3"/>
  <c r="M7867" i="3"/>
  <c r="K7867" i="3"/>
  <c r="M7876" i="3"/>
  <c r="N7883" i="3"/>
  <c r="L7883" i="3"/>
  <c r="M7883" i="3"/>
  <c r="K7883" i="3"/>
  <c r="L7892" i="3"/>
  <c r="N7892" i="3"/>
  <c r="K7892" i="3"/>
  <c r="M7892" i="3"/>
  <c r="N7899" i="3"/>
  <c r="L7899" i="3"/>
  <c r="M7899" i="3"/>
  <c r="K7899" i="3"/>
  <c r="N7915" i="3"/>
  <c r="L7915" i="3"/>
  <c r="M7915" i="3"/>
  <c r="K7915" i="3"/>
  <c r="L7924" i="3"/>
  <c r="N7924" i="3"/>
  <c r="K7924" i="3"/>
  <c r="M7924" i="3"/>
  <c r="K7931" i="3"/>
  <c r="M7940" i="3"/>
  <c r="N7947" i="3"/>
  <c r="L7947" i="3"/>
  <c r="M7947" i="3"/>
  <c r="K7947" i="3"/>
  <c r="L7956" i="3"/>
  <c r="N7956" i="3"/>
  <c r="K7956" i="3"/>
  <c r="M7956" i="3"/>
  <c r="N7963" i="3"/>
  <c r="L7963" i="3"/>
  <c r="M7963" i="3"/>
  <c r="K7963" i="3"/>
  <c r="N7979" i="3"/>
  <c r="L7979" i="3"/>
  <c r="M7979" i="3"/>
  <c r="K7979" i="3"/>
  <c r="L7988" i="3"/>
  <c r="N7988" i="3"/>
  <c r="K7988" i="3"/>
  <c r="M7988" i="3"/>
  <c r="N7995" i="3"/>
  <c r="L7995" i="3"/>
  <c r="M7995" i="3"/>
  <c r="K7995" i="3"/>
  <c r="M8004" i="3"/>
  <c r="N8011" i="3"/>
  <c r="L8011" i="3"/>
  <c r="M8011" i="3"/>
  <c r="K8011" i="3"/>
  <c r="L8020" i="3"/>
  <c r="N8020" i="3"/>
  <c r="K8020" i="3"/>
  <c r="M8020" i="3"/>
  <c r="N8043" i="3"/>
  <c r="L8043" i="3"/>
  <c r="M8043" i="3"/>
  <c r="K8043" i="3"/>
  <c r="L8052" i="3"/>
  <c r="N8052" i="3"/>
  <c r="K8052" i="3"/>
  <c r="M8052" i="3"/>
  <c r="M8068" i="3"/>
  <c r="N8075" i="3"/>
  <c r="L8075" i="3"/>
  <c r="M8075" i="3"/>
  <c r="K8075" i="3"/>
  <c r="L8084" i="3"/>
  <c r="N8084" i="3"/>
  <c r="K8084" i="3"/>
  <c r="M8084" i="3"/>
  <c r="N8091" i="3"/>
  <c r="L8091" i="3"/>
  <c r="M8091" i="3"/>
  <c r="K8091" i="3"/>
  <c r="M8100" i="3"/>
  <c r="N8107" i="3"/>
  <c r="L8107" i="3"/>
  <c r="M8107" i="3"/>
  <c r="K8107" i="3"/>
  <c r="L8116" i="3"/>
  <c r="N8116" i="3"/>
  <c r="K8116" i="3"/>
  <c r="M8116" i="3"/>
  <c r="N8123" i="3"/>
  <c r="L8123" i="3"/>
  <c r="M8123" i="3"/>
  <c r="K8123" i="3"/>
  <c r="L8148" i="3"/>
  <c r="N8148" i="3"/>
  <c r="K8148" i="3"/>
  <c r="M8148" i="3"/>
  <c r="N8155" i="3"/>
  <c r="L8155" i="3"/>
  <c r="M8155" i="3"/>
  <c r="K8155" i="3"/>
  <c r="M8164" i="3"/>
  <c r="N8171" i="3"/>
  <c r="L8171" i="3"/>
  <c r="M8171" i="3"/>
  <c r="K8171" i="3"/>
  <c r="L8180" i="3"/>
  <c r="N8180" i="3"/>
  <c r="K8180" i="3"/>
  <c r="M8180" i="3"/>
  <c r="N8187" i="3"/>
  <c r="L8187" i="3"/>
  <c r="M8187" i="3"/>
  <c r="K8187" i="3"/>
  <c r="N8203" i="3"/>
  <c r="L8203" i="3"/>
  <c r="M8203" i="3"/>
  <c r="K8203" i="3"/>
  <c r="L8212" i="3"/>
  <c r="N8212" i="3"/>
  <c r="K8212" i="3"/>
  <c r="M8212" i="3"/>
  <c r="N8219" i="3"/>
  <c r="L8219" i="3"/>
  <c r="M8219" i="3"/>
  <c r="K8219" i="3"/>
  <c r="L8223" i="3"/>
  <c r="N8223" i="3"/>
  <c r="M8223" i="3"/>
  <c r="K8223" i="3"/>
  <c r="L8231" i="3"/>
  <c r="N8231" i="3"/>
  <c r="M8231" i="3"/>
  <c r="L8239" i="3"/>
  <c r="N8239" i="3"/>
  <c r="M8239" i="3"/>
  <c r="K8239" i="3"/>
  <c r="L8247" i="3"/>
  <c r="N8247" i="3"/>
  <c r="M8247" i="3"/>
  <c r="K8247" i="3"/>
  <c r="L8255" i="3"/>
  <c r="N8255" i="3"/>
  <c r="M8255" i="3"/>
  <c r="K8255" i="3"/>
  <c r="L8263" i="3"/>
  <c r="N8263" i="3"/>
  <c r="M8263" i="3"/>
  <c r="L8271" i="3"/>
  <c r="N8271" i="3"/>
  <c r="M8271" i="3"/>
  <c r="K8271" i="3"/>
  <c r="L8279" i="3"/>
  <c r="N8279" i="3"/>
  <c r="M8279" i="3"/>
  <c r="K8279" i="3"/>
  <c r="L8287" i="3"/>
  <c r="N8287" i="3"/>
  <c r="M8287" i="3"/>
  <c r="K8287" i="3"/>
  <c r="L8295" i="3"/>
  <c r="N8295" i="3"/>
  <c r="M8295" i="3"/>
  <c r="L8303" i="3"/>
  <c r="N8303" i="3"/>
  <c r="M8303" i="3"/>
  <c r="K8303" i="3"/>
  <c r="L8311" i="3"/>
  <c r="N8311" i="3"/>
  <c r="M8311" i="3"/>
  <c r="K8311" i="3"/>
  <c r="L8319" i="3"/>
  <c r="N8319" i="3"/>
  <c r="M8319" i="3"/>
  <c r="K8319" i="3"/>
  <c r="L8327" i="3"/>
  <c r="N8327" i="3"/>
  <c r="M8327" i="3"/>
  <c r="L8335" i="3"/>
  <c r="N8335" i="3"/>
  <c r="M8335" i="3"/>
  <c r="K8335" i="3"/>
  <c r="N8406" i="3"/>
  <c r="L8406" i="3"/>
  <c r="M8406" i="3"/>
  <c r="K8406" i="3"/>
  <c r="N8408" i="3"/>
  <c r="L8408" i="3"/>
  <c r="M8408" i="3"/>
  <c r="K8408" i="3"/>
  <c r="N8412" i="3"/>
  <c r="L8412" i="3"/>
  <c r="M8412" i="3"/>
  <c r="K8412" i="3"/>
  <c r="N8414" i="3"/>
  <c r="L8414" i="3"/>
  <c r="M8414" i="3"/>
  <c r="K8414" i="3"/>
  <c r="N8416" i="3"/>
  <c r="L8416" i="3"/>
  <c r="M8416" i="3"/>
  <c r="K8416" i="3"/>
  <c r="N8418" i="3"/>
  <c r="L8418" i="3"/>
  <c r="M8418" i="3"/>
  <c r="K8418" i="3"/>
  <c r="N8420" i="3"/>
  <c r="L8420" i="3"/>
  <c r="M8420" i="3"/>
  <c r="K8420" i="3"/>
  <c r="N8422" i="3"/>
  <c r="L8422" i="3"/>
  <c r="M8422" i="3"/>
  <c r="K8422" i="3"/>
  <c r="N8424" i="3"/>
  <c r="L8424" i="3"/>
  <c r="M8424" i="3"/>
  <c r="K8424" i="3"/>
  <c r="N8426" i="3"/>
  <c r="L8426" i="3"/>
  <c r="M8426" i="3"/>
  <c r="K8426" i="3"/>
  <c r="N8428" i="3"/>
  <c r="L8428" i="3"/>
  <c r="M8428" i="3"/>
  <c r="K8428" i="3"/>
  <c r="N8430" i="3"/>
  <c r="L8430" i="3"/>
  <c r="M8430" i="3"/>
  <c r="K8430" i="3"/>
  <c r="N8432" i="3"/>
  <c r="L8432" i="3"/>
  <c r="M8432" i="3"/>
  <c r="K8432" i="3"/>
  <c r="N8434" i="3"/>
  <c r="L8434" i="3"/>
  <c r="M8434" i="3"/>
  <c r="K8434" i="3"/>
  <c r="N8436" i="3"/>
  <c r="L8436" i="3"/>
  <c r="M8436" i="3"/>
  <c r="K8436" i="3"/>
  <c r="N8438" i="3"/>
  <c r="L8438" i="3"/>
  <c r="M8438" i="3"/>
  <c r="K8438" i="3"/>
  <c r="N8440" i="3"/>
  <c r="L8440" i="3"/>
  <c r="M8440" i="3"/>
  <c r="K8440" i="3"/>
  <c r="N8442" i="3"/>
  <c r="L8442" i="3"/>
  <c r="M8442" i="3"/>
  <c r="K8442" i="3"/>
  <c r="N8444" i="3"/>
  <c r="L8444" i="3"/>
  <c r="M8444" i="3"/>
  <c r="K8444" i="3"/>
  <c r="N8446" i="3"/>
  <c r="L8446" i="3"/>
  <c r="M8446" i="3"/>
  <c r="K8446" i="3"/>
  <c r="N8448" i="3"/>
  <c r="L8448" i="3"/>
  <c r="M8448" i="3"/>
  <c r="K8448" i="3"/>
  <c r="N8450" i="3"/>
  <c r="L8450" i="3"/>
  <c r="M8450" i="3"/>
  <c r="K8450" i="3"/>
  <c r="N8452" i="3"/>
  <c r="L8452" i="3"/>
  <c r="M8452" i="3"/>
  <c r="K8452" i="3"/>
  <c r="L8454" i="3"/>
  <c r="M8454" i="3"/>
  <c r="N8456" i="3"/>
  <c r="L8456" i="3"/>
  <c r="M8456" i="3"/>
  <c r="K8456" i="3"/>
  <c r="N8458" i="3"/>
  <c r="L8458" i="3"/>
  <c r="M8458" i="3"/>
  <c r="K8458" i="3"/>
  <c r="N8460" i="3"/>
  <c r="L8460" i="3"/>
  <c r="M8460" i="3"/>
  <c r="K8460" i="3"/>
  <c r="N8462" i="3"/>
  <c r="L8462" i="3"/>
  <c r="M8462" i="3"/>
  <c r="K8462" i="3"/>
  <c r="N8466" i="3"/>
  <c r="L8466" i="3"/>
  <c r="M8466" i="3"/>
  <c r="K8466" i="3"/>
  <c r="N8468" i="3"/>
  <c r="L8468" i="3"/>
  <c r="M8468" i="3"/>
  <c r="K8468" i="3"/>
  <c r="N8470" i="3"/>
  <c r="L8470" i="3"/>
  <c r="M8470" i="3"/>
  <c r="K8470" i="3"/>
  <c r="N8472" i="3"/>
  <c r="L8472" i="3"/>
  <c r="M8472" i="3"/>
  <c r="K8472" i="3"/>
  <c r="N8474" i="3"/>
  <c r="L8474" i="3"/>
  <c r="M8474" i="3"/>
  <c r="K8474" i="3"/>
  <c r="N8476" i="3"/>
  <c r="L8476" i="3"/>
  <c r="M8476" i="3"/>
  <c r="K8476" i="3"/>
  <c r="N8478" i="3"/>
  <c r="L8478" i="3"/>
  <c r="M8478" i="3"/>
  <c r="K8478" i="3"/>
  <c r="N8480" i="3"/>
  <c r="L8480" i="3"/>
  <c r="M8480" i="3"/>
  <c r="K8480" i="3"/>
  <c r="N8482" i="3"/>
  <c r="L8482" i="3"/>
  <c r="M8482" i="3"/>
  <c r="K8482" i="3"/>
  <c r="N8484" i="3"/>
  <c r="L8484" i="3"/>
  <c r="M8484" i="3"/>
  <c r="K8484" i="3"/>
  <c r="N8486" i="3"/>
  <c r="L8486" i="3"/>
  <c r="M8486" i="3"/>
  <c r="K8486" i="3"/>
  <c r="N8488" i="3"/>
  <c r="L8488" i="3"/>
  <c r="M8488" i="3"/>
  <c r="K8488" i="3"/>
  <c r="N8490" i="3"/>
  <c r="L8490" i="3"/>
  <c r="M8490" i="3"/>
  <c r="K8490" i="3"/>
  <c r="N8492" i="3"/>
  <c r="L8492" i="3"/>
  <c r="M8492" i="3"/>
  <c r="K8492" i="3"/>
  <c r="N8494" i="3"/>
  <c r="L8494" i="3"/>
  <c r="M8494" i="3"/>
  <c r="K8494" i="3"/>
  <c r="N8498" i="3"/>
  <c r="L8498" i="3"/>
  <c r="M8498" i="3"/>
  <c r="K8498" i="3"/>
  <c r="N8500" i="3"/>
  <c r="L8500" i="3"/>
  <c r="M8500" i="3"/>
  <c r="K8500" i="3"/>
  <c r="N8502" i="3"/>
  <c r="L8502" i="3"/>
  <c r="M8502" i="3"/>
  <c r="K8502" i="3"/>
  <c r="N8504" i="3"/>
  <c r="L8504" i="3"/>
  <c r="M8504" i="3"/>
  <c r="K8504" i="3"/>
  <c r="N8506" i="3"/>
  <c r="L8506" i="3"/>
  <c r="M8506" i="3"/>
  <c r="K8506" i="3"/>
  <c r="N8508" i="3"/>
  <c r="L8508" i="3"/>
  <c r="M8508" i="3"/>
  <c r="K8508" i="3"/>
  <c r="N8510" i="3"/>
  <c r="L8510" i="3"/>
  <c r="M8510" i="3"/>
  <c r="K8510" i="3"/>
  <c r="N8512" i="3"/>
  <c r="L8512" i="3"/>
  <c r="M8512" i="3"/>
  <c r="K8512" i="3"/>
  <c r="N8514" i="3"/>
  <c r="L8514" i="3"/>
  <c r="M8514" i="3"/>
  <c r="K8514" i="3"/>
  <c r="N8516" i="3"/>
  <c r="L8516" i="3"/>
  <c r="M8516" i="3"/>
  <c r="K8516" i="3"/>
  <c r="N8518" i="3"/>
  <c r="L8518" i="3"/>
  <c r="M8518" i="3"/>
  <c r="K8518" i="3"/>
  <c r="N8520" i="3"/>
  <c r="L8520" i="3"/>
  <c r="M8520" i="3"/>
  <c r="K8520" i="3"/>
  <c r="N8522" i="3"/>
  <c r="L8522" i="3"/>
  <c r="M8522" i="3"/>
  <c r="K8522" i="3"/>
  <c r="N8524" i="3"/>
  <c r="L8524" i="3"/>
  <c r="M8524" i="3"/>
  <c r="K8524" i="3"/>
  <c r="N8526" i="3"/>
  <c r="L8526" i="3"/>
  <c r="M8526" i="3"/>
  <c r="K8526" i="3"/>
  <c r="N8530" i="3"/>
  <c r="L8530" i="3"/>
  <c r="M8530" i="3"/>
  <c r="K8530" i="3"/>
  <c r="N8532" i="3"/>
  <c r="L8532" i="3"/>
  <c r="M8532" i="3"/>
  <c r="K8532" i="3"/>
  <c r="N8534" i="3"/>
  <c r="L8534" i="3"/>
  <c r="M8534" i="3"/>
  <c r="K8534" i="3"/>
  <c r="N8536" i="3"/>
  <c r="L8536" i="3"/>
  <c r="M8536" i="3"/>
  <c r="K8536" i="3"/>
  <c r="N8538" i="3"/>
  <c r="L8538" i="3"/>
  <c r="M8538" i="3"/>
  <c r="K8538" i="3"/>
  <c r="N8540" i="3"/>
  <c r="L8540" i="3"/>
  <c r="M8540" i="3"/>
  <c r="K8540" i="3"/>
  <c r="N8542" i="3"/>
  <c r="L8542" i="3"/>
  <c r="M8542" i="3"/>
  <c r="K8542" i="3"/>
  <c r="N8544" i="3"/>
  <c r="L8544" i="3"/>
  <c r="M8544" i="3"/>
  <c r="K8544" i="3"/>
  <c r="N8546" i="3"/>
  <c r="L8546" i="3"/>
  <c r="M8546" i="3"/>
  <c r="K8546" i="3"/>
  <c r="N8548" i="3"/>
  <c r="L8548" i="3"/>
  <c r="M8548" i="3"/>
  <c r="K8548" i="3"/>
  <c r="N8550" i="3"/>
  <c r="L8550" i="3"/>
  <c r="M8550" i="3"/>
  <c r="K8550" i="3"/>
  <c r="N8552" i="3"/>
  <c r="L8552" i="3"/>
  <c r="M8552" i="3"/>
  <c r="K8552" i="3"/>
  <c r="N8554" i="3"/>
  <c r="L8554" i="3"/>
  <c r="M8554" i="3"/>
  <c r="K8554" i="3"/>
  <c r="N8556" i="3"/>
  <c r="L8556" i="3"/>
  <c r="M8556" i="3"/>
  <c r="K8556" i="3"/>
  <c r="N8558" i="3"/>
  <c r="L8558" i="3"/>
  <c r="M8558" i="3"/>
  <c r="K8558" i="3"/>
  <c r="N8562" i="3"/>
  <c r="L8562" i="3"/>
  <c r="M8562" i="3"/>
  <c r="K8562" i="3"/>
  <c r="N8564" i="3"/>
  <c r="L8564" i="3"/>
  <c r="M8564" i="3"/>
  <c r="K8564" i="3"/>
  <c r="N8566" i="3"/>
  <c r="L8566" i="3"/>
  <c r="M8566" i="3"/>
  <c r="K8566" i="3"/>
  <c r="N8568" i="3"/>
  <c r="L8568" i="3"/>
  <c r="M8568" i="3"/>
  <c r="K8568" i="3"/>
  <c r="N8570" i="3"/>
  <c r="L8570" i="3"/>
  <c r="M8570" i="3"/>
  <c r="K8570" i="3"/>
  <c r="N8572" i="3"/>
  <c r="L8572" i="3"/>
  <c r="M8572" i="3"/>
  <c r="K8572" i="3"/>
  <c r="N8574" i="3"/>
  <c r="L8574" i="3"/>
  <c r="M8574" i="3"/>
  <c r="K8574" i="3"/>
  <c r="N8576" i="3"/>
  <c r="L8576" i="3"/>
  <c r="M8576" i="3"/>
  <c r="K8576" i="3"/>
  <c r="N8578" i="3"/>
  <c r="L8578" i="3"/>
  <c r="M8578" i="3"/>
  <c r="K8578" i="3"/>
  <c r="N8580" i="3"/>
  <c r="L8580" i="3"/>
  <c r="M8580" i="3"/>
  <c r="K8580" i="3"/>
  <c r="N8582" i="3"/>
  <c r="L8582" i="3"/>
  <c r="M8582" i="3"/>
  <c r="K8582" i="3"/>
  <c r="N8584" i="3"/>
  <c r="L8584" i="3"/>
  <c r="M8584" i="3"/>
  <c r="K8584" i="3"/>
  <c r="N8586" i="3"/>
  <c r="L8586" i="3"/>
  <c r="M8586" i="3"/>
  <c r="K8586" i="3"/>
  <c r="N8588" i="3"/>
  <c r="L8588" i="3"/>
  <c r="M8588" i="3"/>
  <c r="K8588" i="3"/>
  <c r="N8590" i="3"/>
  <c r="L8590" i="3"/>
  <c r="M8590" i="3"/>
  <c r="K8590" i="3"/>
  <c r="N8596" i="3"/>
  <c r="L8596" i="3"/>
  <c r="M8596" i="3"/>
  <c r="K8596" i="3"/>
  <c r="N8598" i="3"/>
  <c r="L8598" i="3"/>
  <c r="M8598" i="3"/>
  <c r="K8598" i="3"/>
  <c r="N8602" i="3"/>
  <c r="L8602" i="3"/>
  <c r="M8602" i="3"/>
  <c r="K8602" i="3"/>
  <c r="N8604" i="3"/>
  <c r="L8604" i="3"/>
  <c r="M8604" i="3"/>
  <c r="K8604" i="3"/>
  <c r="N8606" i="3"/>
  <c r="L8606" i="3"/>
  <c r="M8606" i="3"/>
  <c r="K8606" i="3"/>
  <c r="N8610" i="3"/>
  <c r="L8610" i="3"/>
  <c r="M8610" i="3"/>
  <c r="K8610" i="3"/>
  <c r="N8612" i="3"/>
  <c r="L8612" i="3"/>
  <c r="M8612" i="3"/>
  <c r="K8612" i="3"/>
  <c r="N8614" i="3"/>
  <c r="L8614" i="3"/>
  <c r="M8614" i="3"/>
  <c r="K8614" i="3"/>
  <c r="N8616" i="3"/>
  <c r="L8616" i="3"/>
  <c r="M8616" i="3"/>
  <c r="K8616" i="3"/>
  <c r="L8865" i="3"/>
  <c r="K8865" i="3"/>
  <c r="M8865" i="3"/>
  <c r="N8865" i="3"/>
  <c r="L8961" i="3"/>
  <c r="K8961" i="3"/>
  <c r="M8961" i="3"/>
  <c r="N8961" i="3"/>
  <c r="L8993" i="3"/>
  <c r="K8993" i="3"/>
  <c r="M8993" i="3"/>
  <c r="N8993" i="3"/>
  <c r="N9024" i="3"/>
  <c r="M9024" i="3"/>
  <c r="K9024" i="3"/>
  <c r="L9024" i="3"/>
  <c r="L9053" i="3"/>
  <c r="K9053" i="3"/>
  <c r="N9053" i="3"/>
  <c r="M9053" i="3"/>
  <c r="N9056" i="3"/>
  <c r="M9056" i="3"/>
  <c r="K9056" i="3"/>
  <c r="L9056" i="3"/>
  <c r="M9085" i="3"/>
  <c r="N9088" i="3"/>
  <c r="M9088" i="3"/>
  <c r="K9088" i="3"/>
  <c r="L9088" i="3"/>
  <c r="L9117" i="3"/>
  <c r="K9117" i="3"/>
  <c r="N9117" i="3"/>
  <c r="M9117" i="3"/>
  <c r="N9120" i="3"/>
  <c r="M9120" i="3"/>
  <c r="K9120" i="3"/>
  <c r="L9120" i="3"/>
  <c r="N9152" i="3"/>
  <c r="M9152" i="3"/>
  <c r="K9152" i="3"/>
  <c r="L9152" i="3"/>
  <c r="L9181" i="3"/>
  <c r="K9181" i="3"/>
  <c r="N9181" i="3"/>
  <c r="M9181" i="3"/>
  <c r="N9184" i="3"/>
  <c r="M9184" i="3"/>
  <c r="K9184" i="3"/>
  <c r="L9184" i="3"/>
  <c r="M9213" i="3"/>
  <c r="N9225" i="3"/>
  <c r="L9245" i="3"/>
  <c r="N9245" i="3"/>
  <c r="L9289" i="3"/>
  <c r="K9289" i="3"/>
  <c r="M9289" i="3"/>
  <c r="N9289" i="3"/>
  <c r="L9309" i="3"/>
  <c r="K9309" i="3"/>
  <c r="N9309" i="3"/>
  <c r="M9309" i="3"/>
  <c r="L9321" i="3"/>
  <c r="K9321" i="3"/>
  <c r="M9321" i="3"/>
  <c r="N9321" i="3"/>
  <c r="M7308" i="3"/>
  <c r="L7317" i="3"/>
  <c r="M7324" i="3"/>
  <c r="M7332" i="3"/>
  <c r="M7340" i="3"/>
  <c r="L7341" i="3"/>
  <c r="M7348" i="3"/>
  <c r="M7356" i="3"/>
  <c r="L7357" i="3"/>
  <c r="M7364" i="3"/>
  <c r="L7365" i="3"/>
  <c r="M7372" i="3"/>
  <c r="L7373" i="3"/>
  <c r="M7380" i="3"/>
  <c r="L7381" i="3"/>
  <c r="M7388" i="3"/>
  <c r="L7389" i="3"/>
  <c r="M7396" i="3"/>
  <c r="M7404" i="3"/>
  <c r="L7405" i="3"/>
  <c r="M7412" i="3"/>
  <c r="M7420" i="3"/>
  <c r="M7428" i="3"/>
  <c r="L7429" i="3"/>
  <c r="M7444" i="3"/>
  <c r="L7445" i="3"/>
  <c r="M7452" i="3"/>
  <c r="L7453" i="3"/>
  <c r="M7460" i="3"/>
  <c r="M7468" i="3"/>
  <c r="L7469" i="3"/>
  <c r="M7476" i="3"/>
  <c r="M7484" i="3"/>
  <c r="L7485" i="3"/>
  <c r="K7493" i="3"/>
  <c r="M7493" i="3"/>
  <c r="N7493" i="3"/>
  <c r="M7497" i="3"/>
  <c r="K7501" i="3"/>
  <c r="M7501" i="3"/>
  <c r="N7501" i="3"/>
  <c r="K7505" i="3"/>
  <c r="M7505" i="3"/>
  <c r="N7505" i="3"/>
  <c r="K7521" i="3"/>
  <c r="M7521" i="3"/>
  <c r="N7521" i="3"/>
  <c r="K7525" i="3"/>
  <c r="M7525" i="3"/>
  <c r="N7525" i="3"/>
  <c r="M7529" i="3"/>
  <c r="K7533" i="3"/>
  <c r="M7533" i="3"/>
  <c r="N7533" i="3"/>
  <c r="K7537" i="3"/>
  <c r="M7537" i="3"/>
  <c r="N7537" i="3"/>
  <c r="N7541" i="3"/>
  <c r="K7553" i="3"/>
  <c r="M7553" i="3"/>
  <c r="N7553" i="3"/>
  <c r="K7557" i="3"/>
  <c r="M7557" i="3"/>
  <c r="N7557" i="3"/>
  <c r="M7561" i="3"/>
  <c r="K7565" i="3"/>
  <c r="M7565" i="3"/>
  <c r="N7565" i="3"/>
  <c r="K7569" i="3"/>
  <c r="M7569" i="3"/>
  <c r="N7569" i="3"/>
  <c r="K7585" i="3"/>
  <c r="M7585" i="3"/>
  <c r="N7585" i="3"/>
  <c r="K7589" i="3"/>
  <c r="M7589" i="3"/>
  <c r="N7589" i="3"/>
  <c r="M7593" i="3"/>
  <c r="K7597" i="3"/>
  <c r="M7597" i="3"/>
  <c r="N7597" i="3"/>
  <c r="K7601" i="3"/>
  <c r="M7601" i="3"/>
  <c r="N7601" i="3"/>
  <c r="K7617" i="3"/>
  <c r="M7617" i="3"/>
  <c r="N7617" i="3"/>
  <c r="K7621" i="3"/>
  <c r="M7621" i="3"/>
  <c r="N7621" i="3"/>
  <c r="M7625" i="3"/>
  <c r="K7629" i="3"/>
  <c r="M7629" i="3"/>
  <c r="N7629" i="3"/>
  <c r="K7633" i="3"/>
  <c r="M7633" i="3"/>
  <c r="N7633" i="3"/>
  <c r="K7649" i="3"/>
  <c r="M7649" i="3"/>
  <c r="N7649" i="3"/>
  <c r="K7653" i="3"/>
  <c r="M7653" i="3"/>
  <c r="N7653" i="3"/>
  <c r="M7657" i="3"/>
  <c r="K7661" i="3"/>
  <c r="M7661" i="3"/>
  <c r="N7661" i="3"/>
  <c r="K7665" i="3"/>
  <c r="M7665" i="3"/>
  <c r="N7665" i="3"/>
  <c r="N7669" i="3"/>
  <c r="K7681" i="3"/>
  <c r="M7681" i="3"/>
  <c r="N7681" i="3"/>
  <c r="K7685" i="3"/>
  <c r="M7685" i="3"/>
  <c r="N7685" i="3"/>
  <c r="M7689" i="3"/>
  <c r="K7693" i="3"/>
  <c r="M7693" i="3"/>
  <c r="N7693" i="3"/>
  <c r="K7697" i="3"/>
  <c r="M7697" i="3"/>
  <c r="N7697" i="3"/>
  <c r="K7713" i="3"/>
  <c r="M7713" i="3"/>
  <c r="N7713" i="3"/>
  <c r="K7717" i="3"/>
  <c r="M7717" i="3"/>
  <c r="N7717" i="3"/>
  <c r="M7721" i="3"/>
  <c r="K7725" i="3"/>
  <c r="M7725" i="3"/>
  <c r="N7725" i="3"/>
  <c r="K7729" i="3"/>
  <c r="M7729" i="3"/>
  <c r="N7729" i="3"/>
  <c r="K7733" i="3"/>
  <c r="K7745" i="3"/>
  <c r="M7745" i="3"/>
  <c r="N7745" i="3"/>
  <c r="K7749" i="3"/>
  <c r="M7749" i="3"/>
  <c r="N7749" i="3"/>
  <c r="M7753" i="3"/>
  <c r="K7757" i="3"/>
  <c r="M7757" i="3"/>
  <c r="N7757" i="3"/>
  <c r="K7761" i="3"/>
  <c r="M7761" i="3"/>
  <c r="N7761" i="3"/>
  <c r="N7765" i="3"/>
  <c r="K7777" i="3"/>
  <c r="M7777" i="3"/>
  <c r="N7777" i="3"/>
  <c r="K7781" i="3"/>
  <c r="M7781" i="3"/>
  <c r="N7781" i="3"/>
  <c r="M7785" i="3"/>
  <c r="K7789" i="3"/>
  <c r="M7789" i="3"/>
  <c r="N7789" i="3"/>
  <c r="K7793" i="3"/>
  <c r="M7793" i="3"/>
  <c r="N7793" i="3"/>
  <c r="M7797" i="3"/>
  <c r="K7809" i="3"/>
  <c r="M7809" i="3"/>
  <c r="N7809" i="3"/>
  <c r="K7813" i="3"/>
  <c r="M7813" i="3"/>
  <c r="N7813" i="3"/>
  <c r="M7817" i="3"/>
  <c r="K7821" i="3"/>
  <c r="M7821" i="3"/>
  <c r="N7821" i="3"/>
  <c r="K7825" i="3"/>
  <c r="M7825" i="3"/>
  <c r="N7825" i="3"/>
  <c r="K7829" i="3"/>
  <c r="K7841" i="3"/>
  <c r="M7841" i="3"/>
  <c r="N7841" i="3"/>
  <c r="K7845" i="3"/>
  <c r="M7845" i="3"/>
  <c r="N7845" i="3"/>
  <c r="M7849" i="3"/>
  <c r="K7853" i="3"/>
  <c r="M7853" i="3"/>
  <c r="N7853" i="3"/>
  <c r="N8222" i="3"/>
  <c r="L8222" i="3"/>
  <c r="M8222" i="3"/>
  <c r="N8226" i="3"/>
  <c r="L8226" i="3"/>
  <c r="M8226" i="3"/>
  <c r="N8230" i="3"/>
  <c r="L8230" i="3"/>
  <c r="M8230" i="3"/>
  <c r="N8234" i="3"/>
  <c r="M8234" i="3"/>
  <c r="N8242" i="3"/>
  <c r="L8242" i="3"/>
  <c r="M8242" i="3"/>
  <c r="N8246" i="3"/>
  <c r="L8246" i="3"/>
  <c r="M8246" i="3"/>
  <c r="N8250" i="3"/>
  <c r="L8250" i="3"/>
  <c r="M8250" i="3"/>
  <c r="N8254" i="3"/>
  <c r="L8254" i="3"/>
  <c r="M8254" i="3"/>
  <c r="N8258" i="3"/>
  <c r="L8258" i="3"/>
  <c r="M8258" i="3"/>
  <c r="N8262" i="3"/>
  <c r="L8262" i="3"/>
  <c r="M8262" i="3"/>
  <c r="M8266" i="3"/>
  <c r="N8274" i="3"/>
  <c r="L8274" i="3"/>
  <c r="M8274" i="3"/>
  <c r="N8278" i="3"/>
  <c r="L8278" i="3"/>
  <c r="M8278" i="3"/>
  <c r="N8282" i="3"/>
  <c r="L8282" i="3"/>
  <c r="M8282" i="3"/>
  <c r="N8286" i="3"/>
  <c r="L8286" i="3"/>
  <c r="M8286" i="3"/>
  <c r="N8290" i="3"/>
  <c r="L8290" i="3"/>
  <c r="M8290" i="3"/>
  <c r="N8294" i="3"/>
  <c r="L8294" i="3"/>
  <c r="M8294" i="3"/>
  <c r="N8298" i="3"/>
  <c r="L8298" i="3"/>
  <c r="M8298" i="3"/>
  <c r="N8306" i="3"/>
  <c r="L8306" i="3"/>
  <c r="M8306" i="3"/>
  <c r="N8310" i="3"/>
  <c r="L8310" i="3"/>
  <c r="M8310" i="3"/>
  <c r="N8314" i="3"/>
  <c r="L8314" i="3"/>
  <c r="M8314" i="3"/>
  <c r="N8318" i="3"/>
  <c r="L8318" i="3"/>
  <c r="M8318" i="3"/>
  <c r="N8322" i="3"/>
  <c r="L8322" i="3"/>
  <c r="M8322" i="3"/>
  <c r="N8326" i="3"/>
  <c r="L8326" i="3"/>
  <c r="M8326" i="3"/>
  <c r="N8330" i="3"/>
  <c r="L8330" i="3"/>
  <c r="M8330" i="3"/>
  <c r="N8338" i="3"/>
  <c r="L8338" i="3"/>
  <c r="M8338" i="3"/>
  <c r="N8864" i="3"/>
  <c r="M8864" i="3"/>
  <c r="K8864" i="3"/>
  <c r="L8864" i="3"/>
  <c r="M8896" i="3"/>
  <c r="L8925" i="3"/>
  <c r="K8925" i="3"/>
  <c r="N8925" i="3"/>
  <c r="M8925" i="3"/>
  <c r="N8928" i="3"/>
  <c r="M8928" i="3"/>
  <c r="K8928" i="3"/>
  <c r="L8928" i="3"/>
  <c r="K8957" i="3"/>
  <c r="N8960" i="3"/>
  <c r="M8960" i="3"/>
  <c r="K8960" i="3"/>
  <c r="L8960" i="3"/>
  <c r="L8989" i="3"/>
  <c r="K8989" i="3"/>
  <c r="N8989" i="3"/>
  <c r="M8989" i="3"/>
  <c r="N8992" i="3"/>
  <c r="M8992" i="3"/>
  <c r="K8992" i="3"/>
  <c r="L8992" i="3"/>
  <c r="N7308" i="3"/>
  <c r="E7311" i="3"/>
  <c r="E7319" i="3"/>
  <c r="N7324" i="3"/>
  <c r="E7327" i="3"/>
  <c r="N7332" i="3"/>
  <c r="E7335" i="3"/>
  <c r="N7340" i="3"/>
  <c r="E7343" i="3"/>
  <c r="N7348" i="3"/>
  <c r="E7351" i="3"/>
  <c r="N7356" i="3"/>
  <c r="E7359" i="3"/>
  <c r="N7364" i="3"/>
  <c r="E7367" i="3"/>
  <c r="N7372" i="3"/>
  <c r="E7375" i="3"/>
  <c r="N7380" i="3"/>
  <c r="E7383" i="3"/>
  <c r="N7388" i="3"/>
  <c r="E7391" i="3"/>
  <c r="N7396" i="3"/>
  <c r="E7399" i="3"/>
  <c r="N7404" i="3"/>
  <c r="E7407" i="3"/>
  <c r="N7412" i="3"/>
  <c r="E7415" i="3"/>
  <c r="N7420" i="3"/>
  <c r="E7423" i="3"/>
  <c r="N7428" i="3"/>
  <c r="E7431" i="3"/>
  <c r="E7439" i="3"/>
  <c r="N7444" i="3"/>
  <c r="E7447" i="3"/>
  <c r="N7452" i="3"/>
  <c r="E7455" i="3"/>
  <c r="N7460" i="3"/>
  <c r="E7463" i="3"/>
  <c r="N7468" i="3"/>
  <c r="E7471" i="3"/>
  <c r="N7476" i="3"/>
  <c r="E7479" i="3"/>
  <c r="N7484" i="3"/>
  <c r="E7487" i="3"/>
  <c r="E7496" i="3"/>
  <c r="E7500" i="3"/>
  <c r="E7504" i="3"/>
  <c r="E7508" i="3"/>
  <c r="E7512" i="3"/>
  <c r="E7516" i="3"/>
  <c r="E7520" i="3"/>
  <c r="E7524" i="3"/>
  <c r="E7528" i="3"/>
  <c r="E7532" i="3"/>
  <c r="E7536" i="3"/>
  <c r="E7540" i="3"/>
  <c r="E7544" i="3"/>
  <c r="E7548" i="3"/>
  <c r="E7552" i="3"/>
  <c r="E7556" i="3"/>
  <c r="E7560" i="3"/>
  <c r="E7564" i="3"/>
  <c r="E7568" i="3"/>
  <c r="E7572" i="3"/>
  <c r="E7576" i="3"/>
  <c r="E7580" i="3"/>
  <c r="E7584" i="3"/>
  <c r="E7588" i="3"/>
  <c r="E7592" i="3"/>
  <c r="E7596" i="3"/>
  <c r="E7600" i="3"/>
  <c r="E7604" i="3"/>
  <c r="E7608" i="3"/>
  <c r="E7612" i="3"/>
  <c r="E7616" i="3"/>
  <c r="E7620" i="3"/>
  <c r="E7624" i="3"/>
  <c r="E7628" i="3"/>
  <c r="E7632" i="3"/>
  <c r="E7636" i="3"/>
  <c r="E7640" i="3"/>
  <c r="E7644" i="3"/>
  <c r="E7648" i="3"/>
  <c r="E7652" i="3"/>
  <c r="E7656" i="3"/>
  <c r="E7660" i="3"/>
  <c r="E7664" i="3"/>
  <c r="E7668" i="3"/>
  <c r="E7672" i="3"/>
  <c r="E7676" i="3"/>
  <c r="E7680" i="3"/>
  <c r="E7684" i="3"/>
  <c r="E7688" i="3"/>
  <c r="E7692" i="3"/>
  <c r="E7696" i="3"/>
  <c r="E7700" i="3"/>
  <c r="E7704" i="3"/>
  <c r="E7708" i="3"/>
  <c r="E7712" i="3"/>
  <c r="E7716" i="3"/>
  <c r="E7720" i="3"/>
  <c r="E7724" i="3"/>
  <c r="E7728" i="3"/>
  <c r="E7732" i="3"/>
  <c r="E7736" i="3"/>
  <c r="E7740" i="3"/>
  <c r="E7744" i="3"/>
  <c r="E7748" i="3"/>
  <c r="E7752" i="3"/>
  <c r="E7756" i="3"/>
  <c r="E7760" i="3"/>
  <c r="E7764" i="3"/>
  <c r="E7768" i="3"/>
  <c r="E7772" i="3"/>
  <c r="E7776" i="3"/>
  <c r="E7780" i="3"/>
  <c r="E7784" i="3"/>
  <c r="E7788" i="3"/>
  <c r="E7792" i="3"/>
  <c r="E7796" i="3"/>
  <c r="E7800" i="3"/>
  <c r="E7804" i="3"/>
  <c r="E7808" i="3"/>
  <c r="E7812" i="3"/>
  <c r="E7816" i="3"/>
  <c r="E7820" i="3"/>
  <c r="E7824" i="3"/>
  <c r="E7828" i="3"/>
  <c r="E7832" i="3"/>
  <c r="E7836" i="3"/>
  <c r="E7840" i="3"/>
  <c r="E7844" i="3"/>
  <c r="E7848" i="3"/>
  <c r="E7852" i="3"/>
  <c r="E7856" i="3"/>
  <c r="N7857" i="3"/>
  <c r="L7857" i="3"/>
  <c r="L7858" i="3"/>
  <c r="K7858" i="3"/>
  <c r="N7858" i="3"/>
  <c r="N7861" i="3"/>
  <c r="L7861" i="3"/>
  <c r="L7862" i="3"/>
  <c r="K7862" i="3"/>
  <c r="N7862" i="3"/>
  <c r="N7865" i="3"/>
  <c r="L7865" i="3"/>
  <c r="N7869" i="3"/>
  <c r="L7869" i="3"/>
  <c r="L7870" i="3"/>
  <c r="K7870" i="3"/>
  <c r="N7870" i="3"/>
  <c r="N7873" i="3"/>
  <c r="L7873" i="3"/>
  <c r="N7877" i="3"/>
  <c r="L7877" i="3"/>
  <c r="L7878" i="3"/>
  <c r="K7878" i="3"/>
  <c r="N7878" i="3"/>
  <c r="N7881" i="3"/>
  <c r="L7881" i="3"/>
  <c r="N7885" i="3"/>
  <c r="L7885" i="3"/>
  <c r="L7886" i="3"/>
  <c r="K7886" i="3"/>
  <c r="N7886" i="3"/>
  <c r="N7889" i="3"/>
  <c r="L7889" i="3"/>
  <c r="L7890" i="3"/>
  <c r="K7890" i="3"/>
  <c r="N7890" i="3"/>
  <c r="N7893" i="3"/>
  <c r="L7893" i="3"/>
  <c r="L7894" i="3"/>
  <c r="K7894" i="3"/>
  <c r="N7894" i="3"/>
  <c r="N7897" i="3"/>
  <c r="L7897" i="3"/>
  <c r="L7898" i="3"/>
  <c r="K7898" i="3"/>
  <c r="N7898" i="3"/>
  <c r="N7901" i="3"/>
  <c r="L7901" i="3"/>
  <c r="L7902" i="3"/>
  <c r="K7902" i="3"/>
  <c r="N7902" i="3"/>
  <c r="N7905" i="3"/>
  <c r="L7905" i="3"/>
  <c r="K7906" i="3"/>
  <c r="N7909" i="3"/>
  <c r="L7909" i="3"/>
  <c r="L7910" i="3"/>
  <c r="K7910" i="3"/>
  <c r="N7910" i="3"/>
  <c r="N7913" i="3"/>
  <c r="L7913" i="3"/>
  <c r="L7914" i="3"/>
  <c r="K7914" i="3"/>
  <c r="N7914" i="3"/>
  <c r="N7917" i="3"/>
  <c r="L7917" i="3"/>
  <c r="L7918" i="3"/>
  <c r="K7918" i="3"/>
  <c r="N7918" i="3"/>
  <c r="N7921" i="3"/>
  <c r="L7921" i="3"/>
  <c r="L7922" i="3"/>
  <c r="K7922" i="3"/>
  <c r="N7922" i="3"/>
  <c r="N7925" i="3"/>
  <c r="L7925" i="3"/>
  <c r="L7926" i="3"/>
  <c r="K7926" i="3"/>
  <c r="N7926" i="3"/>
  <c r="N7929" i="3"/>
  <c r="L7929" i="3"/>
  <c r="N7933" i="3"/>
  <c r="L7933" i="3"/>
  <c r="L7934" i="3"/>
  <c r="K7934" i="3"/>
  <c r="N7934" i="3"/>
  <c r="N7937" i="3"/>
  <c r="L7937" i="3"/>
  <c r="N7941" i="3"/>
  <c r="L7941" i="3"/>
  <c r="L7942" i="3"/>
  <c r="K7942" i="3"/>
  <c r="N7942" i="3"/>
  <c r="N7945" i="3"/>
  <c r="L7945" i="3"/>
  <c r="N7949" i="3"/>
  <c r="L7949" i="3"/>
  <c r="N7953" i="3"/>
  <c r="L7953" i="3"/>
  <c r="L7954" i="3"/>
  <c r="K7954" i="3"/>
  <c r="N7954" i="3"/>
  <c r="N7957" i="3"/>
  <c r="L7957" i="3"/>
  <c r="L7958" i="3"/>
  <c r="K7958" i="3"/>
  <c r="N7958" i="3"/>
  <c r="N7961" i="3"/>
  <c r="L7961" i="3"/>
  <c r="L7962" i="3"/>
  <c r="K7962" i="3"/>
  <c r="N7962" i="3"/>
  <c r="N7965" i="3"/>
  <c r="L7965" i="3"/>
  <c r="L7966" i="3"/>
  <c r="K7966" i="3"/>
  <c r="N7966" i="3"/>
  <c r="N7969" i="3"/>
  <c r="L7969" i="3"/>
  <c r="K7970" i="3"/>
  <c r="N7973" i="3"/>
  <c r="L7973" i="3"/>
  <c r="L7974" i="3"/>
  <c r="K7974" i="3"/>
  <c r="N7974" i="3"/>
  <c r="N7977" i="3"/>
  <c r="L7977" i="3"/>
  <c r="L7978" i="3"/>
  <c r="K7978" i="3"/>
  <c r="N7978" i="3"/>
  <c r="N7981" i="3"/>
  <c r="L7981" i="3"/>
  <c r="L7982" i="3"/>
  <c r="K7982" i="3"/>
  <c r="N7982" i="3"/>
  <c r="N7985" i="3"/>
  <c r="L7985" i="3"/>
  <c r="L7986" i="3"/>
  <c r="K7986" i="3"/>
  <c r="N7986" i="3"/>
  <c r="N7989" i="3"/>
  <c r="L7989" i="3"/>
  <c r="L7990" i="3"/>
  <c r="K7990" i="3"/>
  <c r="N7990" i="3"/>
  <c r="N7994" i="3"/>
  <c r="N7997" i="3"/>
  <c r="L7997" i="3"/>
  <c r="L7998" i="3"/>
  <c r="K7998" i="3"/>
  <c r="N7998" i="3"/>
  <c r="N8001" i="3"/>
  <c r="L8001" i="3"/>
  <c r="N8005" i="3"/>
  <c r="L8005" i="3"/>
  <c r="L8006" i="3"/>
  <c r="K8006" i="3"/>
  <c r="N8006" i="3"/>
  <c r="N8009" i="3"/>
  <c r="L8009" i="3"/>
  <c r="N8013" i="3"/>
  <c r="L8013" i="3"/>
  <c r="L8014" i="3"/>
  <c r="K8014" i="3"/>
  <c r="N8014" i="3"/>
  <c r="L8018" i="3"/>
  <c r="K8018" i="3"/>
  <c r="N8018" i="3"/>
  <c r="N8021" i="3"/>
  <c r="L8021" i="3"/>
  <c r="L8022" i="3"/>
  <c r="K8022" i="3"/>
  <c r="N8022" i="3"/>
  <c r="N8025" i="3"/>
  <c r="L8025" i="3"/>
  <c r="L8026" i="3"/>
  <c r="K8026" i="3"/>
  <c r="N8026" i="3"/>
  <c r="N8029" i="3"/>
  <c r="L8029" i="3"/>
  <c r="N8033" i="3"/>
  <c r="L8033" i="3"/>
  <c r="K8034" i="3"/>
  <c r="L8038" i="3"/>
  <c r="K8038" i="3"/>
  <c r="N8038" i="3"/>
  <c r="N8041" i="3"/>
  <c r="L8041" i="3"/>
  <c r="L8042" i="3"/>
  <c r="K8042" i="3"/>
  <c r="N8042" i="3"/>
  <c r="L8046" i="3"/>
  <c r="K8046" i="3"/>
  <c r="N8046" i="3"/>
  <c r="N8049" i="3"/>
  <c r="L8049" i="3"/>
  <c r="L8050" i="3"/>
  <c r="K8050" i="3"/>
  <c r="N8050" i="3"/>
  <c r="N8053" i="3"/>
  <c r="L8053" i="3"/>
  <c r="L8054" i="3"/>
  <c r="K8054" i="3"/>
  <c r="N8054" i="3"/>
  <c r="N8057" i="3"/>
  <c r="L8057" i="3"/>
  <c r="N8058" i="3"/>
  <c r="N8061" i="3"/>
  <c r="L8061" i="3"/>
  <c r="L8062" i="3"/>
  <c r="K8062" i="3"/>
  <c r="N8062" i="3"/>
  <c r="N8065" i="3"/>
  <c r="L8065" i="3"/>
  <c r="N8069" i="3"/>
  <c r="L8069" i="3"/>
  <c r="L8070" i="3"/>
  <c r="K8070" i="3"/>
  <c r="N8070" i="3"/>
  <c r="N8073" i="3"/>
  <c r="L8073" i="3"/>
  <c r="L8074" i="3"/>
  <c r="K8074" i="3"/>
  <c r="N8074" i="3"/>
  <c r="N8077" i="3"/>
  <c r="L8077" i="3"/>
  <c r="L8078" i="3"/>
  <c r="K8078" i="3"/>
  <c r="N8078" i="3"/>
  <c r="N8081" i="3"/>
  <c r="L8081" i="3"/>
  <c r="L8082" i="3"/>
  <c r="K8082" i="3"/>
  <c r="N8082" i="3"/>
  <c r="N8085" i="3"/>
  <c r="L8085" i="3"/>
  <c r="K8086" i="3"/>
  <c r="N8089" i="3"/>
  <c r="L8089" i="3"/>
  <c r="K8090" i="3"/>
  <c r="N8093" i="3"/>
  <c r="L8093" i="3"/>
  <c r="N8097" i="3"/>
  <c r="L8097" i="3"/>
  <c r="N8105" i="3"/>
  <c r="L8105" i="3"/>
  <c r="N8109" i="3"/>
  <c r="L8109" i="3"/>
  <c r="L8110" i="3"/>
  <c r="K8110" i="3"/>
  <c r="N8110" i="3"/>
  <c r="N8113" i="3"/>
  <c r="L8113" i="3"/>
  <c r="L8114" i="3"/>
  <c r="K8114" i="3"/>
  <c r="N8114" i="3"/>
  <c r="N8117" i="3"/>
  <c r="L8117" i="3"/>
  <c r="L8118" i="3"/>
  <c r="K8118" i="3"/>
  <c r="N8118" i="3"/>
  <c r="N8121" i="3"/>
  <c r="L8121" i="3"/>
  <c r="L8122" i="3"/>
  <c r="K8122" i="3"/>
  <c r="N8122" i="3"/>
  <c r="N8125" i="3"/>
  <c r="L8125" i="3"/>
  <c r="N8126" i="3"/>
  <c r="N8129" i="3"/>
  <c r="L8129" i="3"/>
  <c r="K8130" i="3"/>
  <c r="N8133" i="3"/>
  <c r="L8133" i="3"/>
  <c r="L8134" i="3"/>
  <c r="K8134" i="3"/>
  <c r="N8134" i="3"/>
  <c r="N8137" i="3"/>
  <c r="L8137" i="3"/>
  <c r="L8138" i="3"/>
  <c r="K8138" i="3"/>
  <c r="N8138" i="3"/>
  <c r="N8141" i="3"/>
  <c r="L8141" i="3"/>
  <c r="L8142" i="3"/>
  <c r="K8142" i="3"/>
  <c r="N8142" i="3"/>
  <c r="N8145" i="3"/>
  <c r="L8145" i="3"/>
  <c r="L8146" i="3"/>
  <c r="K8146" i="3"/>
  <c r="N8146" i="3"/>
  <c r="N8149" i="3"/>
  <c r="L8149" i="3"/>
  <c r="K8150" i="3"/>
  <c r="N8153" i="3"/>
  <c r="L8153" i="3"/>
  <c r="K8154" i="3"/>
  <c r="N8157" i="3"/>
  <c r="L8157" i="3"/>
  <c r="N8161" i="3"/>
  <c r="L8161" i="3"/>
  <c r="N8165" i="3"/>
  <c r="L8165" i="3"/>
  <c r="N8169" i="3"/>
  <c r="L8169" i="3"/>
  <c r="N8173" i="3"/>
  <c r="L8173" i="3"/>
  <c r="L8174" i="3"/>
  <c r="K8174" i="3"/>
  <c r="N8174" i="3"/>
  <c r="N8177" i="3"/>
  <c r="L8177" i="3"/>
  <c r="L8178" i="3"/>
  <c r="K8178" i="3"/>
  <c r="N8178" i="3"/>
  <c r="N8181" i="3"/>
  <c r="L8181" i="3"/>
  <c r="L8182" i="3"/>
  <c r="K8182" i="3"/>
  <c r="N8182" i="3"/>
  <c r="N8185" i="3"/>
  <c r="L8185" i="3"/>
  <c r="L8186" i="3"/>
  <c r="K8186" i="3"/>
  <c r="N8186" i="3"/>
  <c r="N8189" i="3"/>
  <c r="L8189" i="3"/>
  <c r="N8190" i="3"/>
  <c r="N8193" i="3"/>
  <c r="L8193" i="3"/>
  <c r="K8194" i="3"/>
  <c r="N8197" i="3"/>
  <c r="L8197" i="3"/>
  <c r="L8198" i="3"/>
  <c r="K8198" i="3"/>
  <c r="N8198" i="3"/>
  <c r="N8201" i="3"/>
  <c r="L8201" i="3"/>
  <c r="L8202" i="3"/>
  <c r="K8202" i="3"/>
  <c r="N8202" i="3"/>
  <c r="N8205" i="3"/>
  <c r="L8205" i="3"/>
  <c r="L8206" i="3"/>
  <c r="K8206" i="3"/>
  <c r="N8206" i="3"/>
  <c r="N8209" i="3"/>
  <c r="L8209" i="3"/>
  <c r="L8210" i="3"/>
  <c r="K8210" i="3"/>
  <c r="N8210" i="3"/>
  <c r="N8213" i="3"/>
  <c r="L8213" i="3"/>
  <c r="N8217" i="3"/>
  <c r="L8217" i="3"/>
  <c r="N8218" i="3"/>
  <c r="L8221" i="3"/>
  <c r="N8221" i="3"/>
  <c r="M8221" i="3"/>
  <c r="L8225" i="3"/>
  <c r="N8225" i="3"/>
  <c r="M8225" i="3"/>
  <c r="L8229" i="3"/>
  <c r="N8229" i="3"/>
  <c r="M8229" i="3"/>
  <c r="L8233" i="3"/>
  <c r="N8233" i="3"/>
  <c r="M8233" i="3"/>
  <c r="L8237" i="3"/>
  <c r="N8237" i="3"/>
  <c r="M8237" i="3"/>
  <c r="L8245" i="3"/>
  <c r="N8245" i="3"/>
  <c r="M8245" i="3"/>
  <c r="L8249" i="3"/>
  <c r="N8249" i="3"/>
  <c r="M8249" i="3"/>
  <c r="L8253" i="3"/>
  <c r="N8253" i="3"/>
  <c r="M8253" i="3"/>
  <c r="L8257" i="3"/>
  <c r="N8257" i="3"/>
  <c r="M8257" i="3"/>
  <c r="L8261" i="3"/>
  <c r="N8261" i="3"/>
  <c r="M8261" i="3"/>
  <c r="L8265" i="3"/>
  <c r="N8265" i="3"/>
  <c r="M8265" i="3"/>
  <c r="L8269" i="3"/>
  <c r="N8269" i="3"/>
  <c r="M8269" i="3"/>
  <c r="L8277" i="3"/>
  <c r="N8277" i="3"/>
  <c r="M8277" i="3"/>
  <c r="L8281" i="3"/>
  <c r="N8281" i="3"/>
  <c r="M8281" i="3"/>
  <c r="L8285" i="3"/>
  <c r="N8285" i="3"/>
  <c r="M8285" i="3"/>
  <c r="L8289" i="3"/>
  <c r="N8289" i="3"/>
  <c r="M8289" i="3"/>
  <c r="L8293" i="3"/>
  <c r="N8293" i="3"/>
  <c r="M8293" i="3"/>
  <c r="L8297" i="3"/>
  <c r="N8297" i="3"/>
  <c r="M8297" i="3"/>
  <c r="L8301" i="3"/>
  <c r="N8301" i="3"/>
  <c r="M8301" i="3"/>
  <c r="L8309" i="3"/>
  <c r="N8309" i="3"/>
  <c r="M8309" i="3"/>
  <c r="L8313" i="3"/>
  <c r="N8313" i="3"/>
  <c r="M8313" i="3"/>
  <c r="L8317" i="3"/>
  <c r="N8317" i="3"/>
  <c r="M8317" i="3"/>
  <c r="L8321" i="3"/>
  <c r="N8321" i="3"/>
  <c r="M8321" i="3"/>
  <c r="L8325" i="3"/>
  <c r="N8325" i="3"/>
  <c r="M8325" i="3"/>
  <c r="L8329" i="3"/>
  <c r="N8329" i="3"/>
  <c r="M8329" i="3"/>
  <c r="L8333" i="3"/>
  <c r="N8333" i="3"/>
  <c r="M8333" i="3"/>
  <c r="L8337" i="3"/>
  <c r="N8337" i="3"/>
  <c r="M8337" i="3"/>
  <c r="L8341" i="3"/>
  <c r="N8341" i="3"/>
  <c r="M8341" i="3"/>
  <c r="K8341" i="3"/>
  <c r="L8343" i="3"/>
  <c r="N8343" i="3"/>
  <c r="M8343" i="3"/>
  <c r="K8343" i="3"/>
  <c r="L8347" i="3"/>
  <c r="N8347" i="3"/>
  <c r="M8347" i="3"/>
  <c r="K8347" i="3"/>
  <c r="L8351" i="3"/>
  <c r="N8351" i="3"/>
  <c r="M8351" i="3"/>
  <c r="K8351" i="3"/>
  <c r="L8353" i="3"/>
  <c r="N8353" i="3"/>
  <c r="M8353" i="3"/>
  <c r="K8353" i="3"/>
  <c r="L8355" i="3"/>
  <c r="N8355" i="3"/>
  <c r="M8355" i="3"/>
  <c r="K8355" i="3"/>
  <c r="L8357" i="3"/>
  <c r="N8357" i="3"/>
  <c r="M8357" i="3"/>
  <c r="K8357" i="3"/>
  <c r="L8359" i="3"/>
  <c r="N8359" i="3"/>
  <c r="M8359" i="3"/>
  <c r="K8359" i="3"/>
  <c r="L8361" i="3"/>
  <c r="N8361" i="3"/>
  <c r="M8361" i="3"/>
  <c r="K8361" i="3"/>
  <c r="L8363" i="3"/>
  <c r="N8363" i="3"/>
  <c r="M8363" i="3"/>
  <c r="K8363" i="3"/>
  <c r="L8365" i="3"/>
  <c r="N8365" i="3"/>
  <c r="M8365" i="3"/>
  <c r="K8365" i="3"/>
  <c r="L8367" i="3"/>
  <c r="N8367" i="3"/>
  <c r="M8367" i="3"/>
  <c r="K8367" i="3"/>
  <c r="L8369" i="3"/>
  <c r="N8369" i="3"/>
  <c r="M8369" i="3"/>
  <c r="K8369" i="3"/>
  <c r="L8371" i="3"/>
  <c r="N8371" i="3"/>
  <c r="M8371" i="3"/>
  <c r="K8371" i="3"/>
  <c r="L8373" i="3"/>
  <c r="N8373" i="3"/>
  <c r="M8373" i="3"/>
  <c r="K8373" i="3"/>
  <c r="L8375" i="3"/>
  <c r="N8375" i="3"/>
  <c r="M8375" i="3"/>
  <c r="K8375" i="3"/>
  <c r="L8377" i="3"/>
  <c r="N8377" i="3"/>
  <c r="M8377" i="3"/>
  <c r="K8377" i="3"/>
  <c r="L8379" i="3"/>
  <c r="N8379" i="3"/>
  <c r="M8379" i="3"/>
  <c r="K8379" i="3"/>
  <c r="L8381" i="3"/>
  <c r="N8381" i="3"/>
  <c r="M8381" i="3"/>
  <c r="K8381" i="3"/>
  <c r="L8383" i="3"/>
  <c r="N8383" i="3"/>
  <c r="M8383" i="3"/>
  <c r="K8383" i="3"/>
  <c r="L8385" i="3"/>
  <c r="N8385" i="3"/>
  <c r="M8385" i="3"/>
  <c r="K8385" i="3"/>
  <c r="L8387" i="3"/>
  <c r="N8387" i="3"/>
  <c r="M8387" i="3"/>
  <c r="K8387" i="3"/>
  <c r="L8389" i="3"/>
  <c r="N8389" i="3"/>
  <c r="M8389" i="3"/>
  <c r="K8389" i="3"/>
  <c r="L8391" i="3"/>
  <c r="N8391" i="3"/>
  <c r="M8391" i="3"/>
  <c r="K8391" i="3"/>
  <c r="L8393" i="3"/>
  <c r="N8393" i="3"/>
  <c r="M8393" i="3"/>
  <c r="K8393" i="3"/>
  <c r="L8395" i="3"/>
  <c r="N8395" i="3"/>
  <c r="M8395" i="3"/>
  <c r="K8395" i="3"/>
  <c r="L8397" i="3"/>
  <c r="N8397" i="3"/>
  <c r="M8397" i="3"/>
  <c r="K8397" i="3"/>
  <c r="L8399" i="3"/>
  <c r="N8399" i="3"/>
  <c r="M8399" i="3"/>
  <c r="K8399" i="3"/>
  <c r="L8401" i="3"/>
  <c r="N8401" i="3"/>
  <c r="M8401" i="3"/>
  <c r="K8401" i="3"/>
  <c r="L8405" i="3"/>
  <c r="N8405" i="3"/>
  <c r="M8405" i="3"/>
  <c r="K8405" i="3"/>
  <c r="L8407" i="3"/>
  <c r="N8407" i="3"/>
  <c r="M8407" i="3"/>
  <c r="K8407" i="3"/>
  <c r="L8409" i="3"/>
  <c r="N8409" i="3"/>
  <c r="M8409" i="3"/>
  <c r="K8409" i="3"/>
  <c r="L8411" i="3"/>
  <c r="N8411" i="3"/>
  <c r="M8411" i="3"/>
  <c r="K8411" i="3"/>
  <c r="L8415" i="3"/>
  <c r="N8415" i="3"/>
  <c r="M8415" i="3"/>
  <c r="K8415" i="3"/>
  <c r="L8417" i="3"/>
  <c r="N8417" i="3"/>
  <c r="M8417" i="3"/>
  <c r="K8417" i="3"/>
  <c r="L8419" i="3"/>
  <c r="N8419" i="3"/>
  <c r="M8419" i="3"/>
  <c r="K8419" i="3"/>
  <c r="L8421" i="3"/>
  <c r="N8421" i="3"/>
  <c r="M8421" i="3"/>
  <c r="K8421" i="3"/>
  <c r="L8423" i="3"/>
  <c r="N8423" i="3"/>
  <c r="M8423" i="3"/>
  <c r="K8423" i="3"/>
  <c r="L8425" i="3"/>
  <c r="N8425" i="3"/>
  <c r="M8425" i="3"/>
  <c r="K8425" i="3"/>
  <c r="L8427" i="3"/>
  <c r="N8427" i="3"/>
  <c r="M8427" i="3"/>
  <c r="K8427" i="3"/>
  <c r="L8429" i="3"/>
  <c r="N8429" i="3"/>
  <c r="M8429" i="3"/>
  <c r="K8429" i="3"/>
  <c r="L8431" i="3"/>
  <c r="N8431" i="3"/>
  <c r="M8431" i="3"/>
  <c r="K8431" i="3"/>
  <c r="L8433" i="3"/>
  <c r="N8433" i="3"/>
  <c r="M8433" i="3"/>
  <c r="K8433" i="3"/>
  <c r="L8435" i="3"/>
  <c r="N8435" i="3"/>
  <c r="M8435" i="3"/>
  <c r="K8435" i="3"/>
  <c r="L8437" i="3"/>
  <c r="N8437" i="3"/>
  <c r="M8437" i="3"/>
  <c r="K8437" i="3"/>
  <c r="L8439" i="3"/>
  <c r="N8439" i="3"/>
  <c r="M8439" i="3"/>
  <c r="K8439" i="3"/>
  <c r="L8441" i="3"/>
  <c r="N8441" i="3"/>
  <c r="M8441" i="3"/>
  <c r="K8441" i="3"/>
  <c r="L8443" i="3"/>
  <c r="N8443" i="3"/>
  <c r="M8443" i="3"/>
  <c r="K8443" i="3"/>
  <c r="L8445" i="3"/>
  <c r="N8445" i="3"/>
  <c r="M8445" i="3"/>
  <c r="K8445" i="3"/>
  <c r="L8447" i="3"/>
  <c r="N8447" i="3"/>
  <c r="M8447" i="3"/>
  <c r="K8447" i="3"/>
  <c r="L8449" i="3"/>
  <c r="N8449" i="3"/>
  <c r="M8449" i="3"/>
  <c r="K8449" i="3"/>
  <c r="L8451" i="3"/>
  <c r="N8451" i="3"/>
  <c r="M8451" i="3"/>
  <c r="K8451" i="3"/>
  <c r="L8453" i="3"/>
  <c r="N8453" i="3"/>
  <c r="M8453" i="3"/>
  <c r="K8453" i="3"/>
  <c r="L8455" i="3"/>
  <c r="N8455" i="3"/>
  <c r="M8455" i="3"/>
  <c r="K8455" i="3"/>
  <c r="L8457" i="3"/>
  <c r="N8457" i="3"/>
  <c r="M8457" i="3"/>
  <c r="K8457" i="3"/>
  <c r="L8459" i="3"/>
  <c r="N8459" i="3"/>
  <c r="M8459" i="3"/>
  <c r="K8459" i="3"/>
  <c r="L8461" i="3"/>
  <c r="N8461" i="3"/>
  <c r="M8461" i="3"/>
  <c r="K8461" i="3"/>
  <c r="L8463" i="3"/>
  <c r="N8463" i="3"/>
  <c r="M8463" i="3"/>
  <c r="K8463" i="3"/>
  <c r="L8467" i="3"/>
  <c r="N8467" i="3"/>
  <c r="M8467" i="3"/>
  <c r="K8467" i="3"/>
  <c r="L8469" i="3"/>
  <c r="N8469" i="3"/>
  <c r="M8469" i="3"/>
  <c r="K8469" i="3"/>
  <c r="L8471" i="3"/>
  <c r="N8471" i="3"/>
  <c r="M8471" i="3"/>
  <c r="K8471" i="3"/>
  <c r="L8473" i="3"/>
  <c r="N8473" i="3"/>
  <c r="M8473" i="3"/>
  <c r="K8473" i="3"/>
  <c r="L8475" i="3"/>
  <c r="N8475" i="3"/>
  <c r="M8475" i="3"/>
  <c r="K8475" i="3"/>
  <c r="L8477" i="3"/>
  <c r="N8477" i="3"/>
  <c r="M8477" i="3"/>
  <c r="K8477" i="3"/>
  <c r="L8479" i="3"/>
  <c r="N8479" i="3"/>
  <c r="M8479" i="3"/>
  <c r="K8479" i="3"/>
  <c r="L8481" i="3"/>
  <c r="N8481" i="3"/>
  <c r="M8481" i="3"/>
  <c r="K8481" i="3"/>
  <c r="L8483" i="3"/>
  <c r="N8483" i="3"/>
  <c r="M8483" i="3"/>
  <c r="K8483" i="3"/>
  <c r="L8485" i="3"/>
  <c r="N8485" i="3"/>
  <c r="M8485" i="3"/>
  <c r="K8485" i="3"/>
  <c r="L8487" i="3"/>
  <c r="N8487" i="3"/>
  <c r="M8487" i="3"/>
  <c r="K8487" i="3"/>
  <c r="L8489" i="3"/>
  <c r="N8489" i="3"/>
  <c r="M8489" i="3"/>
  <c r="K8489" i="3"/>
  <c r="L8491" i="3"/>
  <c r="N8491" i="3"/>
  <c r="M8491" i="3"/>
  <c r="K8491" i="3"/>
  <c r="L8493" i="3"/>
  <c r="N8493" i="3"/>
  <c r="M8493" i="3"/>
  <c r="K8493" i="3"/>
  <c r="L8495" i="3"/>
  <c r="N8495" i="3"/>
  <c r="M8495" i="3"/>
  <c r="K8495" i="3"/>
  <c r="L8499" i="3"/>
  <c r="N8499" i="3"/>
  <c r="M8499" i="3"/>
  <c r="K8499" i="3"/>
  <c r="L8501" i="3"/>
  <c r="N8501" i="3"/>
  <c r="M8501" i="3"/>
  <c r="K8501" i="3"/>
  <c r="L8503" i="3"/>
  <c r="N8503" i="3"/>
  <c r="M8503" i="3"/>
  <c r="K8503" i="3"/>
  <c r="L8505" i="3"/>
  <c r="N8505" i="3"/>
  <c r="M8505" i="3"/>
  <c r="K8505" i="3"/>
  <c r="L8507" i="3"/>
  <c r="N8507" i="3"/>
  <c r="M8507" i="3"/>
  <c r="K8507" i="3"/>
  <c r="L8509" i="3"/>
  <c r="N8509" i="3"/>
  <c r="M8509" i="3"/>
  <c r="K8509" i="3"/>
  <c r="L8511" i="3"/>
  <c r="N8511" i="3"/>
  <c r="M8511" i="3"/>
  <c r="K8511" i="3"/>
  <c r="L8513" i="3"/>
  <c r="N8513" i="3"/>
  <c r="M8513" i="3"/>
  <c r="K8513" i="3"/>
  <c r="L8515" i="3"/>
  <c r="N8515" i="3"/>
  <c r="M8515" i="3"/>
  <c r="K8515" i="3"/>
  <c r="L8517" i="3"/>
  <c r="N8517" i="3"/>
  <c r="M8517" i="3"/>
  <c r="K8517" i="3"/>
  <c r="L8519" i="3"/>
  <c r="N8519" i="3"/>
  <c r="M8519" i="3"/>
  <c r="K8519" i="3"/>
  <c r="L8521" i="3"/>
  <c r="N8521" i="3"/>
  <c r="M8521" i="3"/>
  <c r="K8521" i="3"/>
  <c r="L8523" i="3"/>
  <c r="N8523" i="3"/>
  <c r="M8523" i="3"/>
  <c r="K8523" i="3"/>
  <c r="L8525" i="3"/>
  <c r="N8525" i="3"/>
  <c r="M8525" i="3"/>
  <c r="K8525" i="3"/>
  <c r="L8527" i="3"/>
  <c r="N8527" i="3"/>
  <c r="M8527" i="3"/>
  <c r="K8527" i="3"/>
  <c r="L8531" i="3"/>
  <c r="N8531" i="3"/>
  <c r="M8531" i="3"/>
  <c r="K8531" i="3"/>
  <c r="L8533" i="3"/>
  <c r="N8533" i="3"/>
  <c r="M8533" i="3"/>
  <c r="K8533" i="3"/>
  <c r="L8535" i="3"/>
  <c r="N8535" i="3"/>
  <c r="M8535" i="3"/>
  <c r="K8535" i="3"/>
  <c r="L8537" i="3"/>
  <c r="N8537" i="3"/>
  <c r="M8537" i="3"/>
  <c r="K8537" i="3"/>
  <c r="L8539" i="3"/>
  <c r="N8539" i="3"/>
  <c r="M8539" i="3"/>
  <c r="K8539" i="3"/>
  <c r="L8541" i="3"/>
  <c r="N8541" i="3"/>
  <c r="M8541" i="3"/>
  <c r="K8541" i="3"/>
  <c r="L8543" i="3"/>
  <c r="N8543" i="3"/>
  <c r="M8543" i="3"/>
  <c r="K8543" i="3"/>
  <c r="L8545" i="3"/>
  <c r="N8545" i="3"/>
  <c r="M8545" i="3"/>
  <c r="K8545" i="3"/>
  <c r="L8547" i="3"/>
  <c r="N8547" i="3"/>
  <c r="M8547" i="3"/>
  <c r="K8547" i="3"/>
  <c r="L8549" i="3"/>
  <c r="N8549" i="3"/>
  <c r="M8549" i="3"/>
  <c r="K8549" i="3"/>
  <c r="L8551" i="3"/>
  <c r="N8551" i="3"/>
  <c r="M8551" i="3"/>
  <c r="K8551" i="3"/>
  <c r="L8553" i="3"/>
  <c r="N8553" i="3"/>
  <c r="M8553" i="3"/>
  <c r="K8553" i="3"/>
  <c r="L8555" i="3"/>
  <c r="N8555" i="3"/>
  <c r="M8555" i="3"/>
  <c r="K8555" i="3"/>
  <c r="L8557" i="3"/>
  <c r="N8557" i="3"/>
  <c r="M8557" i="3"/>
  <c r="K8557" i="3"/>
  <c r="L8559" i="3"/>
  <c r="N8559" i="3"/>
  <c r="M8559" i="3"/>
  <c r="K8559" i="3"/>
  <c r="L8563" i="3"/>
  <c r="N8563" i="3"/>
  <c r="M8563" i="3"/>
  <c r="K8563" i="3"/>
  <c r="L8565" i="3"/>
  <c r="N8565" i="3"/>
  <c r="M8565" i="3"/>
  <c r="K8565" i="3"/>
  <c r="L8567" i="3"/>
  <c r="N8567" i="3"/>
  <c r="M8567" i="3"/>
  <c r="K8567" i="3"/>
  <c r="L8569" i="3"/>
  <c r="N8569" i="3"/>
  <c r="M8569" i="3"/>
  <c r="K8569" i="3"/>
  <c r="L8571" i="3"/>
  <c r="N8571" i="3"/>
  <c r="M8571" i="3"/>
  <c r="K8571" i="3"/>
  <c r="L8573" i="3"/>
  <c r="N8573" i="3"/>
  <c r="M8573" i="3"/>
  <c r="K8573" i="3"/>
  <c r="L8575" i="3"/>
  <c r="N8575" i="3"/>
  <c r="M8575" i="3"/>
  <c r="K8575" i="3"/>
  <c r="L8577" i="3"/>
  <c r="N8577" i="3"/>
  <c r="M8577" i="3"/>
  <c r="K8577" i="3"/>
  <c r="L8579" i="3"/>
  <c r="N8579" i="3"/>
  <c r="M8579" i="3"/>
  <c r="K8579" i="3"/>
  <c r="L8581" i="3"/>
  <c r="N8581" i="3"/>
  <c r="M8581" i="3"/>
  <c r="K8581" i="3"/>
  <c r="L8583" i="3"/>
  <c r="N8583" i="3"/>
  <c r="M8583" i="3"/>
  <c r="K8583" i="3"/>
  <c r="L8585" i="3"/>
  <c r="N8585" i="3"/>
  <c r="M8585" i="3"/>
  <c r="K8585" i="3"/>
  <c r="L8587" i="3"/>
  <c r="N8587" i="3"/>
  <c r="M8587" i="3"/>
  <c r="K8587" i="3"/>
  <c r="L8589" i="3"/>
  <c r="N8589" i="3"/>
  <c r="M8589" i="3"/>
  <c r="K8589" i="3"/>
  <c r="L8591" i="3"/>
  <c r="N8591" i="3"/>
  <c r="M8591" i="3"/>
  <c r="K8591" i="3"/>
  <c r="L8593" i="3"/>
  <c r="N8593" i="3"/>
  <c r="M8593" i="3"/>
  <c r="K8593" i="3"/>
  <c r="L8595" i="3"/>
  <c r="N8595" i="3"/>
  <c r="M8595" i="3"/>
  <c r="K8595" i="3"/>
  <c r="L8597" i="3"/>
  <c r="N8597" i="3"/>
  <c r="M8597" i="3"/>
  <c r="K8597" i="3"/>
  <c r="L8599" i="3"/>
  <c r="N8599" i="3"/>
  <c r="M8599" i="3"/>
  <c r="K8599" i="3"/>
  <c r="L8601" i="3"/>
  <c r="N8601" i="3"/>
  <c r="M8601" i="3"/>
  <c r="K8601" i="3"/>
  <c r="L8603" i="3"/>
  <c r="N8603" i="3"/>
  <c r="M8603" i="3"/>
  <c r="K8603" i="3"/>
  <c r="L8605" i="3"/>
  <c r="N8605" i="3"/>
  <c r="M8605" i="3"/>
  <c r="K8605" i="3"/>
  <c r="L8607" i="3"/>
  <c r="N8607" i="3"/>
  <c r="M8607" i="3"/>
  <c r="K8607" i="3"/>
  <c r="L8609" i="3"/>
  <c r="N8609" i="3"/>
  <c r="M8609" i="3"/>
  <c r="K8609" i="3"/>
  <c r="L8611" i="3"/>
  <c r="N8611" i="3"/>
  <c r="M8611" i="3"/>
  <c r="K8611" i="3"/>
  <c r="L8613" i="3"/>
  <c r="N8613" i="3"/>
  <c r="M8613" i="3"/>
  <c r="K8613" i="3"/>
  <c r="L8617" i="3"/>
  <c r="N8617" i="3"/>
  <c r="M8617" i="3"/>
  <c r="K8617" i="3"/>
  <c r="L9027" i="3"/>
  <c r="K9027" i="3"/>
  <c r="N9027" i="3"/>
  <c r="M9027" i="3"/>
  <c r="L9059" i="3"/>
  <c r="K9059" i="3"/>
  <c r="N9059" i="3"/>
  <c r="M9059" i="3"/>
  <c r="L9091" i="3"/>
  <c r="K9091" i="3"/>
  <c r="N9091" i="3"/>
  <c r="M9091" i="3"/>
  <c r="L9123" i="3"/>
  <c r="K9123" i="3"/>
  <c r="N9123" i="3"/>
  <c r="M9123" i="3"/>
  <c r="L9155" i="3"/>
  <c r="K9155" i="3"/>
  <c r="N9155" i="3"/>
  <c r="M9155" i="3"/>
  <c r="L9187" i="3"/>
  <c r="K9187" i="3"/>
  <c r="N9187" i="3"/>
  <c r="M9187" i="3"/>
  <c r="E7305" i="3"/>
  <c r="E7313" i="3"/>
  <c r="E7321" i="3"/>
  <c r="E7329" i="3"/>
  <c r="E7337" i="3"/>
  <c r="E7345" i="3"/>
  <c r="E7353" i="3"/>
  <c r="E7361" i="3"/>
  <c r="E7369" i="3"/>
  <c r="E7377" i="3"/>
  <c r="E7385" i="3"/>
  <c r="E7393" i="3"/>
  <c r="E7401" i="3"/>
  <c r="E7409" i="3"/>
  <c r="E7417" i="3"/>
  <c r="E7425" i="3"/>
  <c r="E7433" i="3"/>
  <c r="E7441" i="3"/>
  <c r="E7449" i="3"/>
  <c r="E7457" i="3"/>
  <c r="E7465" i="3"/>
  <c r="E7473" i="3"/>
  <c r="E7481" i="3"/>
  <c r="E7489" i="3"/>
  <c r="E7495" i="3"/>
  <c r="E7499" i="3"/>
  <c r="E7503" i="3"/>
  <c r="E7507" i="3"/>
  <c r="E7511" i="3"/>
  <c r="E7515" i="3"/>
  <c r="E7519" i="3"/>
  <c r="E7523" i="3"/>
  <c r="E7527" i="3"/>
  <c r="E7531" i="3"/>
  <c r="E7535" i="3"/>
  <c r="E7539" i="3"/>
  <c r="E7543" i="3"/>
  <c r="E7547" i="3"/>
  <c r="E7551" i="3"/>
  <c r="E7555" i="3"/>
  <c r="E7559" i="3"/>
  <c r="E7563" i="3"/>
  <c r="E7567" i="3"/>
  <c r="E7571" i="3"/>
  <c r="E7575" i="3"/>
  <c r="E7579" i="3"/>
  <c r="E7583" i="3"/>
  <c r="E7587" i="3"/>
  <c r="E7591" i="3"/>
  <c r="E7595" i="3"/>
  <c r="E7599" i="3"/>
  <c r="E7603" i="3"/>
  <c r="E7607" i="3"/>
  <c r="E7611" i="3"/>
  <c r="E7615" i="3"/>
  <c r="E7619" i="3"/>
  <c r="E7623" i="3"/>
  <c r="E7627" i="3"/>
  <c r="E7631" i="3"/>
  <c r="E7635" i="3"/>
  <c r="E7639" i="3"/>
  <c r="E7643" i="3"/>
  <c r="E7647" i="3"/>
  <c r="E7651" i="3"/>
  <c r="E7655" i="3"/>
  <c r="E7659" i="3"/>
  <c r="E7663" i="3"/>
  <c r="E7667" i="3"/>
  <c r="E7671" i="3"/>
  <c r="E7675" i="3"/>
  <c r="E7679" i="3"/>
  <c r="E7683" i="3"/>
  <c r="E7687" i="3"/>
  <c r="E7691" i="3"/>
  <c r="E7695" i="3"/>
  <c r="E7699" i="3"/>
  <c r="E7703" i="3"/>
  <c r="E7707" i="3"/>
  <c r="E7711" i="3"/>
  <c r="E7715" i="3"/>
  <c r="E7719" i="3"/>
  <c r="E7723" i="3"/>
  <c r="E7727" i="3"/>
  <c r="E7731" i="3"/>
  <c r="E7735" i="3"/>
  <c r="E7739" i="3"/>
  <c r="E7743" i="3"/>
  <c r="E7747" i="3"/>
  <c r="E7751" i="3"/>
  <c r="E7755" i="3"/>
  <c r="E7759" i="3"/>
  <c r="E7763" i="3"/>
  <c r="E7767" i="3"/>
  <c r="E7771" i="3"/>
  <c r="E7775" i="3"/>
  <c r="E7779" i="3"/>
  <c r="E7783" i="3"/>
  <c r="E7787" i="3"/>
  <c r="E7791" i="3"/>
  <c r="E7795" i="3"/>
  <c r="E7799" i="3"/>
  <c r="E7803" i="3"/>
  <c r="E7807" i="3"/>
  <c r="E7811" i="3"/>
  <c r="E7815" i="3"/>
  <c r="E7819" i="3"/>
  <c r="E7823" i="3"/>
  <c r="E7827" i="3"/>
  <c r="E7831" i="3"/>
  <c r="E7835" i="3"/>
  <c r="E7839" i="3"/>
  <c r="E7843" i="3"/>
  <c r="E7847" i="3"/>
  <c r="E7851" i="3"/>
  <c r="E7855" i="3"/>
  <c r="M7858" i="3"/>
  <c r="M7862" i="3"/>
  <c r="M7870" i="3"/>
  <c r="M7878" i="3"/>
  <c r="M7886" i="3"/>
  <c r="M7890" i="3"/>
  <c r="M7894" i="3"/>
  <c r="M7898" i="3"/>
  <c r="M7902" i="3"/>
  <c r="M7910" i="3"/>
  <c r="M7914" i="3"/>
  <c r="M7918" i="3"/>
  <c r="M7922" i="3"/>
  <c r="M7926" i="3"/>
  <c r="M7934" i="3"/>
  <c r="M7942" i="3"/>
  <c r="M7954" i="3"/>
  <c r="M7958" i="3"/>
  <c r="M7962" i="3"/>
  <c r="M7966" i="3"/>
  <c r="M7974" i="3"/>
  <c r="M7978" i="3"/>
  <c r="M7982" i="3"/>
  <c r="M7986" i="3"/>
  <c r="M7990" i="3"/>
  <c r="M7994" i="3"/>
  <c r="M7998" i="3"/>
  <c r="M8006" i="3"/>
  <c r="M8014" i="3"/>
  <c r="M8018" i="3"/>
  <c r="M8022" i="3"/>
  <c r="M8026" i="3"/>
  <c r="M8038" i="3"/>
  <c r="M8042" i="3"/>
  <c r="M8046" i="3"/>
  <c r="M8050" i="3"/>
  <c r="M8054" i="3"/>
  <c r="M8062" i="3"/>
  <c r="M8070" i="3"/>
  <c r="M8074" i="3"/>
  <c r="M8078" i="3"/>
  <c r="M8082" i="3"/>
  <c r="M8110" i="3"/>
  <c r="M8114" i="3"/>
  <c r="M8118" i="3"/>
  <c r="M8122" i="3"/>
  <c r="M8126" i="3"/>
  <c r="M8134" i="3"/>
  <c r="M8138" i="3"/>
  <c r="M8142" i="3"/>
  <c r="M8146" i="3"/>
  <c r="M8158" i="3"/>
  <c r="M8174" i="3"/>
  <c r="M8178" i="3"/>
  <c r="M8182" i="3"/>
  <c r="M8186" i="3"/>
  <c r="M8190" i="3"/>
  <c r="M8198" i="3"/>
  <c r="M8202" i="3"/>
  <c r="M8206" i="3"/>
  <c r="M8210" i="3"/>
  <c r="K8222" i="3"/>
  <c r="N8224" i="3"/>
  <c r="L8224" i="3"/>
  <c r="M8224" i="3"/>
  <c r="K8226" i="3"/>
  <c r="N8228" i="3"/>
  <c r="L8228" i="3"/>
  <c r="M8228" i="3"/>
  <c r="K8230" i="3"/>
  <c r="N8232" i="3"/>
  <c r="L8232" i="3"/>
  <c r="M8232" i="3"/>
  <c r="K8234" i="3"/>
  <c r="N8236" i="3"/>
  <c r="L8236" i="3"/>
  <c r="M8236" i="3"/>
  <c r="N8240" i="3"/>
  <c r="L8240" i="3"/>
  <c r="M8240" i="3"/>
  <c r="K8242" i="3"/>
  <c r="N8244" i="3"/>
  <c r="L8244" i="3"/>
  <c r="M8244" i="3"/>
  <c r="K8246" i="3"/>
  <c r="N8248" i="3"/>
  <c r="L8248" i="3"/>
  <c r="M8248" i="3"/>
  <c r="K8250" i="3"/>
  <c r="N8252" i="3"/>
  <c r="L8252" i="3"/>
  <c r="M8252" i="3"/>
  <c r="K8254" i="3"/>
  <c r="N8256" i="3"/>
  <c r="L8256" i="3"/>
  <c r="M8256" i="3"/>
  <c r="K8258" i="3"/>
  <c r="N8260" i="3"/>
  <c r="L8260" i="3"/>
  <c r="M8260" i="3"/>
  <c r="K8262" i="3"/>
  <c r="N8264" i="3"/>
  <c r="L8264" i="3"/>
  <c r="M8264" i="3"/>
  <c r="K8266" i="3"/>
  <c r="N8268" i="3"/>
  <c r="L8268" i="3"/>
  <c r="M8268" i="3"/>
  <c r="N8272" i="3"/>
  <c r="L8272" i="3"/>
  <c r="M8272" i="3"/>
  <c r="K8274" i="3"/>
  <c r="N8276" i="3"/>
  <c r="L8276" i="3"/>
  <c r="M8276" i="3"/>
  <c r="K8278" i="3"/>
  <c r="N8280" i="3"/>
  <c r="L8280" i="3"/>
  <c r="M8280" i="3"/>
  <c r="K8282" i="3"/>
  <c r="N8284" i="3"/>
  <c r="L8284" i="3"/>
  <c r="M8284" i="3"/>
  <c r="K8286" i="3"/>
  <c r="N8288" i="3"/>
  <c r="L8288" i="3"/>
  <c r="M8288" i="3"/>
  <c r="K8290" i="3"/>
  <c r="N8292" i="3"/>
  <c r="L8292" i="3"/>
  <c r="M8292" i="3"/>
  <c r="K8294" i="3"/>
  <c r="N8296" i="3"/>
  <c r="L8296" i="3"/>
  <c r="M8296" i="3"/>
  <c r="K8298" i="3"/>
  <c r="N8300" i="3"/>
  <c r="L8300" i="3"/>
  <c r="M8300" i="3"/>
  <c r="N8304" i="3"/>
  <c r="L8304" i="3"/>
  <c r="M8304" i="3"/>
  <c r="K8306" i="3"/>
  <c r="N8308" i="3"/>
  <c r="L8308" i="3"/>
  <c r="M8308" i="3"/>
  <c r="K8310" i="3"/>
  <c r="N8312" i="3"/>
  <c r="L8312" i="3"/>
  <c r="M8312" i="3"/>
  <c r="K8314" i="3"/>
  <c r="N8316" i="3"/>
  <c r="L8316" i="3"/>
  <c r="M8316" i="3"/>
  <c r="K8318" i="3"/>
  <c r="N8320" i="3"/>
  <c r="L8320" i="3"/>
  <c r="M8320" i="3"/>
  <c r="K8322" i="3"/>
  <c r="N8324" i="3"/>
  <c r="L8324" i="3"/>
  <c r="M8324" i="3"/>
  <c r="K8326" i="3"/>
  <c r="N8328" i="3"/>
  <c r="L8328" i="3"/>
  <c r="M8328" i="3"/>
  <c r="K8330" i="3"/>
  <c r="N8332" i="3"/>
  <c r="L8332" i="3"/>
  <c r="M8332" i="3"/>
  <c r="N8336" i="3"/>
  <c r="L8336" i="3"/>
  <c r="M8336" i="3"/>
  <c r="K8338" i="3"/>
  <c r="K8847" i="3"/>
  <c r="M8847" i="3"/>
  <c r="L8847" i="3"/>
  <c r="N8847" i="3"/>
  <c r="L8867" i="3"/>
  <c r="K8867" i="3"/>
  <c r="N8867" i="3"/>
  <c r="M8867" i="3"/>
  <c r="L8899" i="3"/>
  <c r="K8899" i="3"/>
  <c r="N8899" i="3"/>
  <c r="M8899" i="3"/>
  <c r="L8931" i="3"/>
  <c r="K8931" i="3"/>
  <c r="N8931" i="3"/>
  <c r="M8931" i="3"/>
  <c r="L8963" i="3"/>
  <c r="K8963" i="3"/>
  <c r="N8963" i="3"/>
  <c r="M8963" i="3"/>
  <c r="L8995" i="3"/>
  <c r="K8995" i="3"/>
  <c r="N8995" i="3"/>
  <c r="M8995" i="3"/>
  <c r="L9025" i="3"/>
  <c r="K9025" i="3"/>
  <c r="M9025" i="3"/>
  <c r="N9025" i="3"/>
  <c r="L9057" i="3"/>
  <c r="K9057" i="3"/>
  <c r="M9057" i="3"/>
  <c r="N9057" i="3"/>
  <c r="L9089" i="3"/>
  <c r="K9089" i="3"/>
  <c r="M9089" i="3"/>
  <c r="N9089" i="3"/>
  <c r="L9153" i="3"/>
  <c r="K9153" i="3"/>
  <c r="M9153" i="3"/>
  <c r="N9153" i="3"/>
  <c r="L9185" i="3"/>
  <c r="K9185" i="3"/>
  <c r="M9185" i="3"/>
  <c r="N9185" i="3"/>
  <c r="L8625" i="3"/>
  <c r="K8625" i="3"/>
  <c r="N8625" i="3"/>
  <c r="L8629" i="3"/>
  <c r="K8629" i="3"/>
  <c r="N8629" i="3"/>
  <c r="L8633" i="3"/>
  <c r="K8633" i="3"/>
  <c r="N8633" i="3"/>
  <c r="L8637" i="3"/>
  <c r="K8637" i="3"/>
  <c r="N8637" i="3"/>
  <c r="L8641" i="3"/>
  <c r="K8641" i="3"/>
  <c r="N8641" i="3"/>
  <c r="L8645" i="3"/>
  <c r="K8645" i="3"/>
  <c r="N8645" i="3"/>
  <c r="L8649" i="3"/>
  <c r="K8649" i="3"/>
  <c r="N8649" i="3"/>
  <c r="L8653" i="3"/>
  <c r="K8653" i="3"/>
  <c r="N8653" i="3"/>
  <c r="L8657" i="3"/>
  <c r="K8657" i="3"/>
  <c r="N8657" i="3"/>
  <c r="L8661" i="3"/>
  <c r="K8661" i="3"/>
  <c r="N8661" i="3"/>
  <c r="L8665" i="3"/>
  <c r="K8665" i="3"/>
  <c r="N8665" i="3"/>
  <c r="L8669" i="3"/>
  <c r="K8669" i="3"/>
  <c r="N8669" i="3"/>
  <c r="L8673" i="3"/>
  <c r="K8673" i="3"/>
  <c r="N8673" i="3"/>
  <c r="L8677" i="3"/>
  <c r="K8677" i="3"/>
  <c r="N8677" i="3"/>
  <c r="L8681" i="3"/>
  <c r="K8681" i="3"/>
  <c r="N8681" i="3"/>
  <c r="L8685" i="3"/>
  <c r="K8685" i="3"/>
  <c r="N8685" i="3"/>
  <c r="L8689" i="3"/>
  <c r="K8689" i="3"/>
  <c r="N8689" i="3"/>
  <c r="L8693" i="3"/>
  <c r="K8693" i="3"/>
  <c r="N8693" i="3"/>
  <c r="L8697" i="3"/>
  <c r="K8697" i="3"/>
  <c r="N8697" i="3"/>
  <c r="L8701" i="3"/>
  <c r="K8701" i="3"/>
  <c r="N8701" i="3"/>
  <c r="L8705" i="3"/>
  <c r="K8705" i="3"/>
  <c r="N8705" i="3"/>
  <c r="L8709" i="3"/>
  <c r="K8709" i="3"/>
  <c r="N8709" i="3"/>
  <c r="L8713" i="3"/>
  <c r="K8713" i="3"/>
  <c r="N8713" i="3"/>
  <c r="L8717" i="3"/>
  <c r="K8717" i="3"/>
  <c r="N8717" i="3"/>
  <c r="L8721" i="3"/>
  <c r="K8721" i="3"/>
  <c r="N8721" i="3"/>
  <c r="L8725" i="3"/>
  <c r="K8725" i="3"/>
  <c r="N8725" i="3"/>
  <c r="L8729" i="3"/>
  <c r="K8729" i="3"/>
  <c r="N8729" i="3"/>
  <c r="L8733" i="3"/>
  <c r="K8733" i="3"/>
  <c r="N8733" i="3"/>
  <c r="L8737" i="3"/>
  <c r="K8737" i="3"/>
  <c r="N8737" i="3"/>
  <c r="L8741" i="3"/>
  <c r="K8741" i="3"/>
  <c r="N8741" i="3"/>
  <c r="L8745" i="3"/>
  <c r="K8745" i="3"/>
  <c r="N8745" i="3"/>
  <c r="L8749" i="3"/>
  <c r="K8749" i="3"/>
  <c r="N8749" i="3"/>
  <c r="L8753" i="3"/>
  <c r="K8753" i="3"/>
  <c r="N8753" i="3"/>
  <c r="L8757" i="3"/>
  <c r="K8757" i="3"/>
  <c r="N8757" i="3"/>
  <c r="L8765" i="3"/>
  <c r="K8765" i="3"/>
  <c r="N8765" i="3"/>
  <c r="L8769" i="3"/>
  <c r="K8769" i="3"/>
  <c r="N8769" i="3"/>
  <c r="L8773" i="3"/>
  <c r="K8773" i="3"/>
  <c r="N8773" i="3"/>
  <c r="L8777" i="3"/>
  <c r="K8777" i="3"/>
  <c r="N8777" i="3"/>
  <c r="L8781" i="3"/>
  <c r="K8781" i="3"/>
  <c r="N8781" i="3"/>
  <c r="L8785" i="3"/>
  <c r="K8785" i="3"/>
  <c r="N8785" i="3"/>
  <c r="L8789" i="3"/>
  <c r="K8789" i="3"/>
  <c r="N8789" i="3"/>
  <c r="L8793" i="3"/>
  <c r="K8793" i="3"/>
  <c r="N8793" i="3"/>
  <c r="L8797" i="3"/>
  <c r="K8797" i="3"/>
  <c r="N8797" i="3"/>
  <c r="L8801" i="3"/>
  <c r="K8801" i="3"/>
  <c r="N8801" i="3"/>
  <c r="L8809" i="3"/>
  <c r="K8809" i="3"/>
  <c r="N8809" i="3"/>
  <c r="L8813" i="3"/>
  <c r="K8813" i="3"/>
  <c r="N8813" i="3"/>
  <c r="L8817" i="3"/>
  <c r="K8817" i="3"/>
  <c r="N8817" i="3"/>
  <c r="L8821" i="3"/>
  <c r="K8821" i="3"/>
  <c r="N8821" i="3"/>
  <c r="L8825" i="3"/>
  <c r="K8825" i="3"/>
  <c r="N8825" i="3"/>
  <c r="L8829" i="3"/>
  <c r="K8829" i="3"/>
  <c r="N8829" i="3"/>
  <c r="L8833" i="3"/>
  <c r="K8833" i="3"/>
  <c r="N8833" i="3"/>
  <c r="M8842" i="3"/>
  <c r="K8842" i="3"/>
  <c r="N8842" i="3"/>
  <c r="L8853" i="3"/>
  <c r="K8853" i="3"/>
  <c r="N8853" i="3"/>
  <c r="M8853" i="3"/>
  <c r="N8856" i="3"/>
  <c r="M8856" i="3"/>
  <c r="K8856" i="3"/>
  <c r="L8857" i="3"/>
  <c r="L8885" i="3"/>
  <c r="K8885" i="3"/>
  <c r="N8885" i="3"/>
  <c r="M8885" i="3"/>
  <c r="K8888" i="3"/>
  <c r="L8891" i="3"/>
  <c r="K8891" i="3"/>
  <c r="N8891" i="3"/>
  <c r="M8891" i="3"/>
  <c r="L8917" i="3"/>
  <c r="K8917" i="3"/>
  <c r="N8917" i="3"/>
  <c r="M8917" i="3"/>
  <c r="L8923" i="3"/>
  <c r="K8923" i="3"/>
  <c r="N8923" i="3"/>
  <c r="M8923" i="3"/>
  <c r="L8949" i="3"/>
  <c r="K8949" i="3"/>
  <c r="N8949" i="3"/>
  <c r="M8949" i="3"/>
  <c r="N8952" i="3"/>
  <c r="M8952" i="3"/>
  <c r="K8952" i="3"/>
  <c r="L8955" i="3"/>
  <c r="K8955" i="3"/>
  <c r="N8955" i="3"/>
  <c r="M8955" i="3"/>
  <c r="L8981" i="3"/>
  <c r="K8981" i="3"/>
  <c r="N8981" i="3"/>
  <c r="M8981" i="3"/>
  <c r="L8987" i="3"/>
  <c r="K8987" i="3"/>
  <c r="N8987" i="3"/>
  <c r="M8987" i="3"/>
  <c r="N9013" i="3"/>
  <c r="L9017" i="3"/>
  <c r="K9017" i="3"/>
  <c r="M9017" i="3"/>
  <c r="L9019" i="3"/>
  <c r="K9019" i="3"/>
  <c r="N9019" i="3"/>
  <c r="M9019" i="3"/>
  <c r="L9045" i="3"/>
  <c r="K9045" i="3"/>
  <c r="N9045" i="3"/>
  <c r="M9045" i="3"/>
  <c r="N9048" i="3"/>
  <c r="M9048" i="3"/>
  <c r="K9048" i="3"/>
  <c r="L9049" i="3"/>
  <c r="K9049" i="3"/>
  <c r="M9049" i="3"/>
  <c r="L9051" i="3"/>
  <c r="K9051" i="3"/>
  <c r="N9051" i="3"/>
  <c r="M9051" i="3"/>
  <c r="L9077" i="3"/>
  <c r="K9077" i="3"/>
  <c r="N9077" i="3"/>
  <c r="M9077" i="3"/>
  <c r="N9080" i="3"/>
  <c r="M9080" i="3"/>
  <c r="K9080" i="3"/>
  <c r="L9083" i="3"/>
  <c r="K9083" i="3"/>
  <c r="N9083" i="3"/>
  <c r="M9083" i="3"/>
  <c r="K9109" i="3"/>
  <c r="L9113" i="3"/>
  <c r="L9115" i="3"/>
  <c r="K9115" i="3"/>
  <c r="N9115" i="3"/>
  <c r="M9115" i="3"/>
  <c r="M9144" i="3"/>
  <c r="L9145" i="3"/>
  <c r="K9145" i="3"/>
  <c r="M9145" i="3"/>
  <c r="L9147" i="3"/>
  <c r="K9147" i="3"/>
  <c r="N9147" i="3"/>
  <c r="M9147" i="3"/>
  <c r="L9173" i="3"/>
  <c r="K9173" i="3"/>
  <c r="N9173" i="3"/>
  <c r="M9173" i="3"/>
  <c r="N9176" i="3"/>
  <c r="M9176" i="3"/>
  <c r="K9176" i="3"/>
  <c r="L9177" i="3"/>
  <c r="K9177" i="3"/>
  <c r="M9177" i="3"/>
  <c r="L9179" i="3"/>
  <c r="K9179" i="3"/>
  <c r="N9179" i="3"/>
  <c r="M9179" i="3"/>
  <c r="L9205" i="3"/>
  <c r="K9205" i="3"/>
  <c r="N9205" i="3"/>
  <c r="M9205" i="3"/>
  <c r="N9208" i="3"/>
  <c r="M9208" i="3"/>
  <c r="K9208" i="3"/>
  <c r="L9221" i="3"/>
  <c r="K9221" i="3"/>
  <c r="N9221" i="3"/>
  <c r="M9221" i="3"/>
  <c r="L9233" i="3"/>
  <c r="K9233" i="3"/>
  <c r="M9233" i="3"/>
  <c r="N9233" i="3"/>
  <c r="L9253" i="3"/>
  <c r="K9253" i="3"/>
  <c r="N9253" i="3"/>
  <c r="M9253" i="3"/>
  <c r="L9265" i="3"/>
  <c r="K9265" i="3"/>
  <c r="M9265" i="3"/>
  <c r="N9265" i="3"/>
  <c r="L9285" i="3"/>
  <c r="K9285" i="3"/>
  <c r="N9285" i="3"/>
  <c r="M9285" i="3"/>
  <c r="L9317" i="3"/>
  <c r="K9317" i="3"/>
  <c r="N9317" i="3"/>
  <c r="M9317" i="3"/>
  <c r="M9329" i="3"/>
  <c r="L8851" i="3"/>
  <c r="K8851" i="3"/>
  <c r="N8851" i="3"/>
  <c r="M8851" i="3"/>
  <c r="L8877" i="3"/>
  <c r="K8877" i="3"/>
  <c r="N8877" i="3"/>
  <c r="M8877" i="3"/>
  <c r="N8880" i="3"/>
  <c r="M8880" i="3"/>
  <c r="K8880" i="3"/>
  <c r="L8881" i="3"/>
  <c r="K8881" i="3"/>
  <c r="M8881" i="3"/>
  <c r="L8883" i="3"/>
  <c r="K8883" i="3"/>
  <c r="N8883" i="3"/>
  <c r="M8883" i="3"/>
  <c r="L8909" i="3"/>
  <c r="K8909" i="3"/>
  <c r="N8909" i="3"/>
  <c r="M8909" i="3"/>
  <c r="L8913" i="3"/>
  <c r="N8944" i="3"/>
  <c r="M8944" i="3"/>
  <c r="K8944" i="3"/>
  <c r="L8945" i="3"/>
  <c r="K8945" i="3"/>
  <c r="M8945" i="3"/>
  <c r="N8976" i="3"/>
  <c r="M8976" i="3"/>
  <c r="K8976" i="3"/>
  <c r="L8977" i="3"/>
  <c r="K8977" i="3"/>
  <c r="M8977" i="3"/>
  <c r="L8979" i="3"/>
  <c r="K8979" i="3"/>
  <c r="N8979" i="3"/>
  <c r="M8979" i="3"/>
  <c r="L9005" i="3"/>
  <c r="K9005" i="3"/>
  <c r="N9005" i="3"/>
  <c r="M9005" i="3"/>
  <c r="N9008" i="3"/>
  <c r="M9008" i="3"/>
  <c r="K9008" i="3"/>
  <c r="L9009" i="3"/>
  <c r="K9009" i="3"/>
  <c r="M9009" i="3"/>
  <c r="N9017" i="3"/>
  <c r="L9037" i="3"/>
  <c r="K9037" i="3"/>
  <c r="N9037" i="3"/>
  <c r="M9037" i="3"/>
  <c r="N9040" i="3"/>
  <c r="M9040" i="3"/>
  <c r="K9040" i="3"/>
  <c r="L9041" i="3"/>
  <c r="K9041" i="3"/>
  <c r="M9041" i="3"/>
  <c r="L9043" i="3"/>
  <c r="K9043" i="3"/>
  <c r="N9043" i="3"/>
  <c r="M9043" i="3"/>
  <c r="N9049" i="3"/>
  <c r="N9072" i="3"/>
  <c r="M9072" i="3"/>
  <c r="K9072" i="3"/>
  <c r="L9073" i="3"/>
  <c r="K9073" i="3"/>
  <c r="M9073" i="3"/>
  <c r="L9101" i="3"/>
  <c r="N9104" i="3"/>
  <c r="M9104" i="3"/>
  <c r="K9104" i="3"/>
  <c r="L9105" i="3"/>
  <c r="K9105" i="3"/>
  <c r="M9105" i="3"/>
  <c r="L9107" i="3"/>
  <c r="K9107" i="3"/>
  <c r="N9107" i="3"/>
  <c r="M9107" i="3"/>
  <c r="L9133" i="3"/>
  <c r="K9133" i="3"/>
  <c r="N9133" i="3"/>
  <c r="M9133" i="3"/>
  <c r="N9136" i="3"/>
  <c r="M9136" i="3"/>
  <c r="K9136" i="3"/>
  <c r="L9137" i="3"/>
  <c r="K9137" i="3"/>
  <c r="M9137" i="3"/>
  <c r="L9139" i="3"/>
  <c r="K9139" i="3"/>
  <c r="N9139" i="3"/>
  <c r="M9139" i="3"/>
  <c r="N9145" i="3"/>
  <c r="L9165" i="3"/>
  <c r="K9165" i="3"/>
  <c r="N9165" i="3"/>
  <c r="M9165" i="3"/>
  <c r="N9168" i="3"/>
  <c r="M9168" i="3"/>
  <c r="K9168" i="3"/>
  <c r="L9169" i="3"/>
  <c r="K9169" i="3"/>
  <c r="M9169" i="3"/>
  <c r="L9171" i="3"/>
  <c r="K9171" i="3"/>
  <c r="N9171" i="3"/>
  <c r="M9171" i="3"/>
  <c r="N9177" i="3"/>
  <c r="N9200" i="3"/>
  <c r="M9200" i="3"/>
  <c r="K9200" i="3"/>
  <c r="L9201" i="3"/>
  <c r="K9201" i="3"/>
  <c r="M9201" i="3"/>
  <c r="L9203" i="3"/>
  <c r="K9203" i="3"/>
  <c r="N9203" i="3"/>
  <c r="M9203" i="3"/>
  <c r="K9229" i="3"/>
  <c r="M9241" i="3"/>
  <c r="L9261" i="3"/>
  <c r="K9261" i="3"/>
  <c r="N9261" i="3"/>
  <c r="M9261" i="3"/>
  <c r="L9273" i="3"/>
  <c r="K9273" i="3"/>
  <c r="M9273" i="3"/>
  <c r="N9273" i="3"/>
  <c r="L9293" i="3"/>
  <c r="K9293" i="3"/>
  <c r="N9293" i="3"/>
  <c r="M9293" i="3"/>
  <c r="L9305" i="3"/>
  <c r="K9305" i="3"/>
  <c r="M9305" i="3"/>
  <c r="N9305" i="3"/>
  <c r="K9325" i="3"/>
  <c r="L8619" i="3"/>
  <c r="K8619" i="3"/>
  <c r="N8619" i="3"/>
  <c r="L8623" i="3"/>
  <c r="K8623" i="3"/>
  <c r="N8623" i="3"/>
  <c r="L8627" i="3"/>
  <c r="K8627" i="3"/>
  <c r="N8627" i="3"/>
  <c r="L8631" i="3"/>
  <c r="K8631" i="3"/>
  <c r="N8631" i="3"/>
  <c r="L8635" i="3"/>
  <c r="K8635" i="3"/>
  <c r="N8635" i="3"/>
  <c r="L8639" i="3"/>
  <c r="K8639" i="3"/>
  <c r="N8639" i="3"/>
  <c r="L8643" i="3"/>
  <c r="K8643" i="3"/>
  <c r="N8643" i="3"/>
  <c r="L8647" i="3"/>
  <c r="K8647" i="3"/>
  <c r="N8647" i="3"/>
  <c r="L8655" i="3"/>
  <c r="K8655" i="3"/>
  <c r="N8655" i="3"/>
  <c r="L8659" i="3"/>
  <c r="K8659" i="3"/>
  <c r="N8659" i="3"/>
  <c r="L8663" i="3"/>
  <c r="K8663" i="3"/>
  <c r="N8663" i="3"/>
  <c r="L8667" i="3"/>
  <c r="K8667" i="3"/>
  <c r="N8667" i="3"/>
  <c r="L8671" i="3"/>
  <c r="K8671" i="3"/>
  <c r="N8671" i="3"/>
  <c r="L8675" i="3"/>
  <c r="K8675" i="3"/>
  <c r="N8675" i="3"/>
  <c r="L8679" i="3"/>
  <c r="K8679" i="3"/>
  <c r="N8679" i="3"/>
  <c r="L8683" i="3"/>
  <c r="K8683" i="3"/>
  <c r="N8683" i="3"/>
  <c r="L8687" i="3"/>
  <c r="K8687" i="3"/>
  <c r="N8687" i="3"/>
  <c r="L8695" i="3"/>
  <c r="K8695" i="3"/>
  <c r="N8695" i="3"/>
  <c r="L8699" i="3"/>
  <c r="K8699" i="3"/>
  <c r="N8699" i="3"/>
  <c r="L8703" i="3"/>
  <c r="K8703" i="3"/>
  <c r="N8703" i="3"/>
  <c r="L8707" i="3"/>
  <c r="K8707" i="3"/>
  <c r="N8707" i="3"/>
  <c r="L8711" i="3"/>
  <c r="K8711" i="3"/>
  <c r="N8711" i="3"/>
  <c r="L8715" i="3"/>
  <c r="K8715" i="3"/>
  <c r="N8715" i="3"/>
  <c r="L8719" i="3"/>
  <c r="K8719" i="3"/>
  <c r="N8719" i="3"/>
  <c r="L8723" i="3"/>
  <c r="K8723" i="3"/>
  <c r="N8723" i="3"/>
  <c r="L8727" i="3"/>
  <c r="K8727" i="3"/>
  <c r="N8727" i="3"/>
  <c r="L8735" i="3"/>
  <c r="K8735" i="3"/>
  <c r="N8735" i="3"/>
  <c r="L8739" i="3"/>
  <c r="K8739" i="3"/>
  <c r="N8739" i="3"/>
  <c r="L8743" i="3"/>
  <c r="K8743" i="3"/>
  <c r="N8743" i="3"/>
  <c r="L8747" i="3"/>
  <c r="K8747" i="3"/>
  <c r="N8747" i="3"/>
  <c r="L8751" i="3"/>
  <c r="K8751" i="3"/>
  <c r="N8751" i="3"/>
  <c r="L8759" i="3"/>
  <c r="K8759" i="3"/>
  <c r="N8759" i="3"/>
  <c r="L8763" i="3"/>
  <c r="K8763" i="3"/>
  <c r="N8763" i="3"/>
  <c r="L8767" i="3"/>
  <c r="K8767" i="3"/>
  <c r="N8767" i="3"/>
  <c r="L8775" i="3"/>
  <c r="K8775" i="3"/>
  <c r="N8775" i="3"/>
  <c r="L8779" i="3"/>
  <c r="K8779" i="3"/>
  <c r="N8779" i="3"/>
  <c r="L8783" i="3"/>
  <c r="K8783" i="3"/>
  <c r="N8783" i="3"/>
  <c r="L8787" i="3"/>
  <c r="K8787" i="3"/>
  <c r="N8787" i="3"/>
  <c r="L8791" i="3"/>
  <c r="K8791" i="3"/>
  <c r="N8791" i="3"/>
  <c r="L8795" i="3"/>
  <c r="K8795" i="3"/>
  <c r="N8795" i="3"/>
  <c r="L8799" i="3"/>
  <c r="K8799" i="3"/>
  <c r="N8799" i="3"/>
  <c r="L8803" i="3"/>
  <c r="K8803" i="3"/>
  <c r="N8803" i="3"/>
  <c r="L8807" i="3"/>
  <c r="K8807" i="3"/>
  <c r="N8807" i="3"/>
  <c r="L8811" i="3"/>
  <c r="K8811" i="3"/>
  <c r="N8811" i="3"/>
  <c r="L8815" i="3"/>
  <c r="K8815" i="3"/>
  <c r="N8815" i="3"/>
  <c r="L8819" i="3"/>
  <c r="K8819" i="3"/>
  <c r="N8819" i="3"/>
  <c r="L8823" i="3"/>
  <c r="K8823" i="3"/>
  <c r="N8823" i="3"/>
  <c r="L8827" i="3"/>
  <c r="K8827" i="3"/>
  <c r="N8827" i="3"/>
  <c r="L8831" i="3"/>
  <c r="K8831" i="3"/>
  <c r="N8831" i="3"/>
  <c r="L8835" i="3"/>
  <c r="K8835" i="3"/>
  <c r="N8835" i="3"/>
  <c r="K8839" i="3"/>
  <c r="M8839" i="3"/>
  <c r="L8839" i="3"/>
  <c r="L8841" i="3"/>
  <c r="L8869" i="3"/>
  <c r="K8869" i="3"/>
  <c r="N8869" i="3"/>
  <c r="M8869" i="3"/>
  <c r="N8872" i="3"/>
  <c r="M8872" i="3"/>
  <c r="K8872" i="3"/>
  <c r="L8873" i="3"/>
  <c r="M8873" i="3"/>
  <c r="L8875" i="3"/>
  <c r="K8875" i="3"/>
  <c r="N8875" i="3"/>
  <c r="M8875" i="3"/>
  <c r="N8881" i="3"/>
  <c r="L8901" i="3"/>
  <c r="K8901" i="3"/>
  <c r="N8901" i="3"/>
  <c r="M8901" i="3"/>
  <c r="N8904" i="3"/>
  <c r="M8904" i="3"/>
  <c r="K8904" i="3"/>
  <c r="L8907" i="3"/>
  <c r="K8907" i="3"/>
  <c r="N8907" i="3"/>
  <c r="M8907" i="3"/>
  <c r="N8913" i="3"/>
  <c r="L8933" i="3"/>
  <c r="K8933" i="3"/>
  <c r="N8933" i="3"/>
  <c r="M8933" i="3"/>
  <c r="N8936" i="3"/>
  <c r="M8936" i="3"/>
  <c r="K8936" i="3"/>
  <c r="L8937" i="3"/>
  <c r="M8937" i="3"/>
  <c r="L8939" i="3"/>
  <c r="K8939" i="3"/>
  <c r="N8939" i="3"/>
  <c r="M8939" i="3"/>
  <c r="N8945" i="3"/>
  <c r="N8968" i="3"/>
  <c r="M8968" i="3"/>
  <c r="K8968" i="3"/>
  <c r="K8969" i="3"/>
  <c r="L8971" i="3"/>
  <c r="K8971" i="3"/>
  <c r="N8971" i="3"/>
  <c r="M8971" i="3"/>
  <c r="L8997" i="3"/>
  <c r="K8997" i="3"/>
  <c r="N8997" i="3"/>
  <c r="M8997" i="3"/>
  <c r="N9000" i="3"/>
  <c r="K9000" i="3"/>
  <c r="L9003" i="3"/>
  <c r="K9003" i="3"/>
  <c r="N9003" i="3"/>
  <c r="M9003" i="3"/>
  <c r="N9009" i="3"/>
  <c r="L9029" i="3"/>
  <c r="K9029" i="3"/>
  <c r="N9029" i="3"/>
  <c r="M9029" i="3"/>
  <c r="N9032" i="3"/>
  <c r="M9032" i="3"/>
  <c r="K9032" i="3"/>
  <c r="L9035" i="3"/>
  <c r="K9035" i="3"/>
  <c r="N9035" i="3"/>
  <c r="M9035" i="3"/>
  <c r="N9041" i="3"/>
  <c r="L9065" i="3"/>
  <c r="K9065" i="3"/>
  <c r="M9065" i="3"/>
  <c r="L9067" i="3"/>
  <c r="K9067" i="3"/>
  <c r="N9067" i="3"/>
  <c r="M9067" i="3"/>
  <c r="N9073" i="3"/>
  <c r="K9093" i="3"/>
  <c r="M9093" i="3"/>
  <c r="N9096" i="3"/>
  <c r="M9096" i="3"/>
  <c r="K9096" i="3"/>
  <c r="L9097" i="3"/>
  <c r="M9097" i="3"/>
  <c r="L9099" i="3"/>
  <c r="K9099" i="3"/>
  <c r="N9099" i="3"/>
  <c r="M9099" i="3"/>
  <c r="N9105" i="3"/>
  <c r="L9125" i="3"/>
  <c r="K9125" i="3"/>
  <c r="N9125" i="3"/>
  <c r="M9125" i="3"/>
  <c r="N9128" i="3"/>
  <c r="K9128" i="3"/>
  <c r="L9129" i="3"/>
  <c r="L9131" i="3"/>
  <c r="K9131" i="3"/>
  <c r="N9131" i="3"/>
  <c r="M9131" i="3"/>
  <c r="N9137" i="3"/>
  <c r="L9157" i="3"/>
  <c r="K9157" i="3"/>
  <c r="N9157" i="3"/>
  <c r="M9157" i="3"/>
  <c r="K9160" i="3"/>
  <c r="L9163" i="3"/>
  <c r="K9163" i="3"/>
  <c r="N9163" i="3"/>
  <c r="M9163" i="3"/>
  <c r="N9169" i="3"/>
  <c r="L9189" i="3"/>
  <c r="K9189" i="3"/>
  <c r="N9189" i="3"/>
  <c r="M9189" i="3"/>
  <c r="L9193" i="3"/>
  <c r="K9193" i="3"/>
  <c r="M9193" i="3"/>
  <c r="L9195" i="3"/>
  <c r="K9195" i="3"/>
  <c r="N9195" i="3"/>
  <c r="M9195" i="3"/>
  <c r="N9201" i="3"/>
  <c r="L9237" i="3"/>
  <c r="K9237" i="3"/>
  <c r="N9237" i="3"/>
  <c r="M9237" i="3"/>
  <c r="L9269" i="3"/>
  <c r="K9269" i="3"/>
  <c r="N9269" i="3"/>
  <c r="M9269" i="3"/>
  <c r="L9281" i="3"/>
  <c r="K9281" i="3"/>
  <c r="M9281" i="3"/>
  <c r="N9281" i="3"/>
  <c r="K9313" i="3"/>
  <c r="N9313" i="3"/>
  <c r="L9333" i="3"/>
  <c r="K9333" i="3"/>
  <c r="N9333" i="3"/>
  <c r="M9333" i="3"/>
  <c r="L9211" i="3"/>
  <c r="K9211" i="3"/>
  <c r="N9216" i="3"/>
  <c r="M9216" i="3"/>
  <c r="L9216" i="3"/>
  <c r="L9219" i="3"/>
  <c r="K9219" i="3"/>
  <c r="N9224" i="3"/>
  <c r="M9224" i="3"/>
  <c r="L9224" i="3"/>
  <c r="L9227" i="3"/>
  <c r="K9227" i="3"/>
  <c r="N9232" i="3"/>
  <c r="M9232" i="3"/>
  <c r="L9232" i="3"/>
  <c r="L9235" i="3"/>
  <c r="K9235" i="3"/>
  <c r="L9243" i="3"/>
  <c r="K9243" i="3"/>
  <c r="N9248" i="3"/>
  <c r="M9248" i="3"/>
  <c r="L9248" i="3"/>
  <c r="L9251" i="3"/>
  <c r="K9251" i="3"/>
  <c r="N9256" i="3"/>
  <c r="L9256" i="3"/>
  <c r="L9259" i="3"/>
  <c r="K9259" i="3"/>
  <c r="N9264" i="3"/>
  <c r="M9264" i="3"/>
  <c r="L9264" i="3"/>
  <c r="L9267" i="3"/>
  <c r="K9267" i="3"/>
  <c r="L9275" i="3"/>
  <c r="K9275" i="3"/>
  <c r="L9291" i="3"/>
  <c r="K9291" i="3"/>
  <c r="L9299" i="3"/>
  <c r="K9299" i="3"/>
  <c r="N9304" i="3"/>
  <c r="M9304" i="3"/>
  <c r="L9304" i="3"/>
  <c r="L9307" i="3"/>
  <c r="K9307" i="3"/>
  <c r="L9315" i="3"/>
  <c r="K9315" i="3"/>
  <c r="N9320" i="3"/>
  <c r="M9320" i="3"/>
  <c r="L9320" i="3"/>
  <c r="L9323" i="3"/>
  <c r="K9323" i="3"/>
  <c r="N9328" i="3"/>
  <c r="M9328" i="3"/>
  <c r="L9328" i="3"/>
  <c r="L9331" i="3"/>
  <c r="K9331" i="3"/>
  <c r="N9338" i="3"/>
  <c r="M9338" i="3"/>
  <c r="L9338" i="3"/>
  <c r="L9339" i="3"/>
  <c r="K9339" i="3"/>
  <c r="N9339" i="3"/>
  <c r="N9346" i="3"/>
  <c r="M9346" i="3"/>
  <c r="L9346" i="3"/>
  <c r="L9347" i="3"/>
  <c r="K9347" i="3"/>
  <c r="N9347" i="3"/>
  <c r="N9354" i="3"/>
  <c r="M9354" i="3"/>
  <c r="L9354" i="3"/>
  <c r="L9355" i="3"/>
  <c r="K9355" i="3"/>
  <c r="N9355" i="3"/>
  <c r="N9362" i="3"/>
  <c r="M9362" i="3"/>
  <c r="L9362" i="3"/>
  <c r="L9363" i="3"/>
  <c r="K9363" i="3"/>
  <c r="N9363" i="3"/>
  <c r="N9370" i="3"/>
  <c r="L9370" i="3"/>
  <c r="L9371" i="3"/>
  <c r="K9371" i="3"/>
  <c r="N9371" i="3"/>
  <c r="N9378" i="3"/>
  <c r="M9378" i="3"/>
  <c r="L9378" i="3"/>
  <c r="L9379" i="3"/>
  <c r="K9379" i="3"/>
  <c r="N9379" i="3"/>
  <c r="N9386" i="3"/>
  <c r="M9386" i="3"/>
  <c r="L9386" i="3"/>
  <c r="M9394" i="3"/>
  <c r="L9395" i="3"/>
  <c r="K9395" i="3"/>
  <c r="N9395" i="3"/>
  <c r="L9403" i="3"/>
  <c r="K9403" i="3"/>
  <c r="N9403" i="3"/>
  <c r="L9411" i="3"/>
  <c r="K9411" i="3"/>
  <c r="N9411" i="3"/>
  <c r="L9418" i="3"/>
  <c r="L9419" i="3"/>
  <c r="K9419" i="3"/>
  <c r="N9419" i="3"/>
  <c r="N9426" i="3"/>
  <c r="M9426" i="3"/>
  <c r="L9426" i="3"/>
  <c r="L9427" i="3"/>
  <c r="K9427" i="3"/>
  <c r="N9427" i="3"/>
  <c r="N9434" i="3"/>
  <c r="L9434" i="3"/>
  <c r="L9435" i="3"/>
  <c r="K9435" i="3"/>
  <c r="N9435" i="3"/>
  <c r="N9442" i="3"/>
  <c r="M9442" i="3"/>
  <c r="L9442" i="3"/>
  <c r="L9443" i="3"/>
  <c r="K9443" i="3"/>
  <c r="N9443" i="3"/>
  <c r="N9450" i="3"/>
  <c r="M9450" i="3"/>
  <c r="L9450" i="3"/>
  <c r="L9451" i="3"/>
  <c r="K9451" i="3"/>
  <c r="N9451" i="3"/>
  <c r="N9458" i="3"/>
  <c r="L9459" i="3"/>
  <c r="K9459" i="3"/>
  <c r="N9459" i="3"/>
  <c r="L9467" i="3"/>
  <c r="K9467" i="3"/>
  <c r="N9467" i="3"/>
  <c r="K9480" i="3"/>
  <c r="N9480" i="3"/>
  <c r="M9480" i="3"/>
  <c r="L9480" i="3"/>
  <c r="K9488" i="3"/>
  <c r="N9488" i="3"/>
  <c r="M9488" i="3"/>
  <c r="L9488" i="3"/>
  <c r="K9496" i="3"/>
  <c r="N9496" i="3"/>
  <c r="M9496" i="3"/>
  <c r="L9496" i="3"/>
  <c r="K9504" i="3"/>
  <c r="N9504" i="3"/>
  <c r="M9504" i="3"/>
  <c r="L9504" i="3"/>
  <c r="K9512" i="3"/>
  <c r="K9520" i="3"/>
  <c r="N9520" i="3"/>
  <c r="M9520" i="3"/>
  <c r="L9520" i="3"/>
  <c r="K9557" i="3"/>
  <c r="L9557" i="3"/>
  <c r="N9557" i="3"/>
  <c r="M9557" i="3"/>
  <c r="K9563" i="3"/>
  <c r="M9563" i="3"/>
  <c r="L9563" i="3"/>
  <c r="N9563" i="3"/>
  <c r="K9573" i="3"/>
  <c r="L9573" i="3"/>
  <c r="N9573" i="3"/>
  <c r="M9573" i="3"/>
  <c r="K9579" i="3"/>
  <c r="M9579" i="3"/>
  <c r="L9579" i="3"/>
  <c r="N9579" i="3"/>
  <c r="L8618" i="3"/>
  <c r="L8620" i="3"/>
  <c r="L8622" i="3"/>
  <c r="L8624" i="3"/>
  <c r="L8626" i="3"/>
  <c r="L8630" i="3"/>
  <c r="L8632" i="3"/>
  <c r="L8634" i="3"/>
  <c r="L8638" i="3"/>
  <c r="L8640" i="3"/>
  <c r="L8642" i="3"/>
  <c r="L8644" i="3"/>
  <c r="L8646" i="3"/>
  <c r="L8648" i="3"/>
  <c r="L8650" i="3"/>
  <c r="L8652" i="3"/>
  <c r="L8654" i="3"/>
  <c r="L8656" i="3"/>
  <c r="L8660" i="3"/>
  <c r="L8662" i="3"/>
  <c r="L8664" i="3"/>
  <c r="L8666" i="3"/>
  <c r="L8670" i="3"/>
  <c r="L8672" i="3"/>
  <c r="L8674" i="3"/>
  <c r="L8676" i="3"/>
  <c r="L8678" i="3"/>
  <c r="L8680" i="3"/>
  <c r="L8682" i="3"/>
  <c r="L8686" i="3"/>
  <c r="L8690" i="3"/>
  <c r="L8692" i="3"/>
  <c r="L8696" i="3"/>
  <c r="L8698" i="3"/>
  <c r="L8700" i="3"/>
  <c r="L8702" i="3"/>
  <c r="L8704" i="3"/>
  <c r="L8706" i="3"/>
  <c r="L8708" i="3"/>
  <c r="L8710" i="3"/>
  <c r="L8712" i="3"/>
  <c r="L8714" i="3"/>
  <c r="L8716" i="3"/>
  <c r="L8718" i="3"/>
  <c r="L8720" i="3"/>
  <c r="L8722" i="3"/>
  <c r="L8726" i="3"/>
  <c r="L8728" i="3"/>
  <c r="L8730" i="3"/>
  <c r="L8732" i="3"/>
  <c r="L8734" i="3"/>
  <c r="L8736" i="3"/>
  <c r="L8738" i="3"/>
  <c r="L8740" i="3"/>
  <c r="L8742" i="3"/>
  <c r="L8744" i="3"/>
  <c r="L8746" i="3"/>
  <c r="L8750" i="3"/>
  <c r="L8752" i="3"/>
  <c r="L8754" i="3"/>
  <c r="L8756" i="3"/>
  <c r="L8758" i="3"/>
  <c r="L8760" i="3"/>
  <c r="L8762" i="3"/>
  <c r="L8764" i="3"/>
  <c r="L8766" i="3"/>
  <c r="L8770" i="3"/>
  <c r="L8772" i="3"/>
  <c r="L8774" i="3"/>
  <c r="L8776" i="3"/>
  <c r="L8778" i="3"/>
  <c r="L8780" i="3"/>
  <c r="L8782" i="3"/>
  <c r="L8784" i="3"/>
  <c r="L8786" i="3"/>
  <c r="L8788" i="3"/>
  <c r="L8790" i="3"/>
  <c r="L8792" i="3"/>
  <c r="L8794" i="3"/>
  <c r="L8798" i="3"/>
  <c r="L8800" i="3"/>
  <c r="L8804" i="3"/>
  <c r="L8806" i="3"/>
  <c r="L8808" i="3"/>
  <c r="L8810" i="3"/>
  <c r="L8812" i="3"/>
  <c r="L8814" i="3"/>
  <c r="L8816" i="3"/>
  <c r="L8818" i="3"/>
  <c r="L8820" i="3"/>
  <c r="L8822" i="3"/>
  <c r="L8824" i="3"/>
  <c r="L8826" i="3"/>
  <c r="L8830" i="3"/>
  <c r="L8832" i="3"/>
  <c r="L8836" i="3"/>
  <c r="L8838" i="3"/>
  <c r="M8843" i="3"/>
  <c r="E8844" i="3"/>
  <c r="N8862" i="3"/>
  <c r="M8862" i="3"/>
  <c r="L8862" i="3"/>
  <c r="M8870" i="3"/>
  <c r="N8878" i="3"/>
  <c r="M8878" i="3"/>
  <c r="L8878" i="3"/>
  <c r="L8886" i="3"/>
  <c r="N8902" i="3"/>
  <c r="M8902" i="3"/>
  <c r="L8902" i="3"/>
  <c r="M8910" i="3"/>
  <c r="N8918" i="3"/>
  <c r="M8918" i="3"/>
  <c r="L8918" i="3"/>
  <c r="N8926" i="3"/>
  <c r="M8926" i="3"/>
  <c r="L8926" i="3"/>
  <c r="N8942" i="3"/>
  <c r="M8942" i="3"/>
  <c r="L8942" i="3"/>
  <c r="N8950" i="3"/>
  <c r="M8950" i="3"/>
  <c r="L8950" i="3"/>
  <c r="L8958" i="3"/>
  <c r="N8966" i="3"/>
  <c r="M8966" i="3"/>
  <c r="L8966" i="3"/>
  <c r="N8974" i="3"/>
  <c r="M8974" i="3"/>
  <c r="L8974" i="3"/>
  <c r="N8982" i="3"/>
  <c r="M8982" i="3"/>
  <c r="L8982" i="3"/>
  <c r="N8998" i="3"/>
  <c r="M8998" i="3"/>
  <c r="L8998" i="3"/>
  <c r="N9006" i="3"/>
  <c r="M9006" i="3"/>
  <c r="L9006" i="3"/>
  <c r="N9014" i="3"/>
  <c r="M9014" i="3"/>
  <c r="L9014" i="3"/>
  <c r="N9022" i="3"/>
  <c r="M9022" i="3"/>
  <c r="L9022" i="3"/>
  <c r="N9030" i="3"/>
  <c r="M9030" i="3"/>
  <c r="L9030" i="3"/>
  <c r="N9046" i="3"/>
  <c r="M9046" i="3"/>
  <c r="L9046" i="3"/>
  <c r="N9054" i="3"/>
  <c r="L9054" i="3"/>
  <c r="N9062" i="3"/>
  <c r="M9062" i="3"/>
  <c r="L9062" i="3"/>
  <c r="M9070" i="3"/>
  <c r="N9078" i="3"/>
  <c r="M9078" i="3"/>
  <c r="L9078" i="3"/>
  <c r="N9094" i="3"/>
  <c r="M9094" i="3"/>
  <c r="L9094" i="3"/>
  <c r="N9102" i="3"/>
  <c r="M9102" i="3"/>
  <c r="L9102" i="3"/>
  <c r="N9110" i="3"/>
  <c r="M9110" i="3"/>
  <c r="L9110" i="3"/>
  <c r="N9126" i="3"/>
  <c r="M9126" i="3"/>
  <c r="L9126" i="3"/>
  <c r="N9134" i="3"/>
  <c r="M9134" i="3"/>
  <c r="L9134" i="3"/>
  <c r="N9150" i="3"/>
  <c r="M9150" i="3"/>
  <c r="L9150" i="3"/>
  <c r="M9174" i="3"/>
  <c r="N9182" i="3"/>
  <c r="L9182" i="3"/>
  <c r="N9190" i="3"/>
  <c r="M9190" i="3"/>
  <c r="L9190" i="3"/>
  <c r="N9198" i="3"/>
  <c r="M9206" i="3"/>
  <c r="M9222" i="3"/>
  <c r="N9230" i="3"/>
  <c r="M9230" i="3"/>
  <c r="L9230" i="3"/>
  <c r="M9238" i="3"/>
  <c r="N9254" i="3"/>
  <c r="M9254" i="3"/>
  <c r="L9254" i="3"/>
  <c r="N9262" i="3"/>
  <c r="M9262" i="3"/>
  <c r="L9262" i="3"/>
  <c r="M9270" i="3"/>
  <c r="N9278" i="3"/>
  <c r="M9278" i="3"/>
  <c r="L9278" i="3"/>
  <c r="N9286" i="3"/>
  <c r="N9302" i="3"/>
  <c r="L9302" i="3"/>
  <c r="N9310" i="3"/>
  <c r="M9310" i="3"/>
  <c r="L9310" i="3"/>
  <c r="N9318" i="3"/>
  <c r="M9318" i="3"/>
  <c r="L9318" i="3"/>
  <c r="N9326" i="3"/>
  <c r="M9326" i="3"/>
  <c r="L9326" i="3"/>
  <c r="N9340" i="3"/>
  <c r="M9340" i="3"/>
  <c r="L9340" i="3"/>
  <c r="L9341" i="3"/>
  <c r="K9341" i="3"/>
  <c r="N9341" i="3"/>
  <c r="N9348" i="3"/>
  <c r="L9348" i="3"/>
  <c r="L9349" i="3"/>
  <c r="K9349" i="3"/>
  <c r="N9349" i="3"/>
  <c r="N9356" i="3"/>
  <c r="L9356" i="3"/>
  <c r="L9357" i="3"/>
  <c r="K9357" i="3"/>
  <c r="N9357" i="3"/>
  <c r="L9365" i="3"/>
  <c r="K9365" i="3"/>
  <c r="N9365" i="3"/>
  <c r="N9372" i="3"/>
  <c r="M9372" i="3"/>
  <c r="L9372" i="3"/>
  <c r="L9373" i="3"/>
  <c r="K9373" i="3"/>
  <c r="N9373" i="3"/>
  <c r="N9380" i="3"/>
  <c r="M9380" i="3"/>
  <c r="L9380" i="3"/>
  <c r="L9381" i="3"/>
  <c r="K9381" i="3"/>
  <c r="N9381" i="3"/>
  <c r="L9388" i="3"/>
  <c r="L9389" i="3"/>
  <c r="K9389" i="3"/>
  <c r="N9389" i="3"/>
  <c r="N9396" i="3"/>
  <c r="L9396" i="3"/>
  <c r="L9397" i="3"/>
  <c r="K9397" i="3"/>
  <c r="N9397" i="3"/>
  <c r="N9404" i="3"/>
  <c r="M9404" i="3"/>
  <c r="L9404" i="3"/>
  <c r="L9405" i="3"/>
  <c r="K9405" i="3"/>
  <c r="N9405" i="3"/>
  <c r="M9412" i="3"/>
  <c r="L9413" i="3"/>
  <c r="K9413" i="3"/>
  <c r="N9413" i="3"/>
  <c r="L9421" i="3"/>
  <c r="K9421" i="3"/>
  <c r="N9421" i="3"/>
  <c r="L9429" i="3"/>
  <c r="K9429" i="3"/>
  <c r="N9429" i="3"/>
  <c r="N9436" i="3"/>
  <c r="N9444" i="3"/>
  <c r="M9444" i="3"/>
  <c r="L9444" i="3"/>
  <c r="L9445" i="3"/>
  <c r="K9445" i="3"/>
  <c r="N9445" i="3"/>
  <c r="N9452" i="3"/>
  <c r="L9452" i="3"/>
  <c r="L9453" i="3"/>
  <c r="K9453" i="3"/>
  <c r="N9453" i="3"/>
  <c r="N9460" i="3"/>
  <c r="M9460" i="3"/>
  <c r="L9460" i="3"/>
  <c r="L9461" i="3"/>
  <c r="K9461" i="3"/>
  <c r="N9461" i="3"/>
  <c r="N9468" i="3"/>
  <c r="M9468" i="3"/>
  <c r="L9468" i="3"/>
  <c r="L9469" i="3"/>
  <c r="K9469" i="3"/>
  <c r="N9469" i="3"/>
  <c r="K9478" i="3"/>
  <c r="N9478" i="3"/>
  <c r="M9478" i="3"/>
  <c r="L9478" i="3"/>
  <c r="K9486" i="3"/>
  <c r="N9486" i="3"/>
  <c r="M9486" i="3"/>
  <c r="L9486" i="3"/>
  <c r="K9494" i="3"/>
  <c r="N9494" i="3"/>
  <c r="M9494" i="3"/>
  <c r="L9494" i="3"/>
  <c r="K9510" i="3"/>
  <c r="N9510" i="3"/>
  <c r="M9510" i="3"/>
  <c r="L9510" i="3"/>
  <c r="K9518" i="3"/>
  <c r="N9518" i="3"/>
  <c r="M9518" i="3"/>
  <c r="L9518" i="3"/>
  <c r="K9526" i="3"/>
  <c r="N9526" i="3"/>
  <c r="M9526" i="3"/>
  <c r="L9526" i="3"/>
  <c r="K9534" i="3"/>
  <c r="N9534" i="3"/>
  <c r="M9534" i="3"/>
  <c r="L9534" i="3"/>
  <c r="K9542" i="3"/>
  <c r="N9542" i="3"/>
  <c r="M9542" i="3"/>
  <c r="L9542" i="3"/>
  <c r="K9559" i="3"/>
  <c r="M9559" i="3"/>
  <c r="K9567" i="3"/>
  <c r="M9567" i="3"/>
  <c r="K9583" i="3"/>
  <c r="N9583" i="3"/>
  <c r="M9583" i="3"/>
  <c r="L9583" i="3"/>
  <c r="M8618" i="3"/>
  <c r="M8620" i="3"/>
  <c r="M8622" i="3"/>
  <c r="M8624" i="3"/>
  <c r="M8626" i="3"/>
  <c r="M8630" i="3"/>
  <c r="M8632" i="3"/>
  <c r="M8634" i="3"/>
  <c r="M8638" i="3"/>
  <c r="M8640" i="3"/>
  <c r="M8642" i="3"/>
  <c r="M8644" i="3"/>
  <c r="M8646" i="3"/>
  <c r="M8648" i="3"/>
  <c r="M8650" i="3"/>
  <c r="M8652" i="3"/>
  <c r="M8654" i="3"/>
  <c r="M8656" i="3"/>
  <c r="M8660" i="3"/>
  <c r="M8662" i="3"/>
  <c r="M8664" i="3"/>
  <c r="M8666" i="3"/>
  <c r="M8670" i="3"/>
  <c r="M8672" i="3"/>
  <c r="M8674" i="3"/>
  <c r="M8676" i="3"/>
  <c r="M8678" i="3"/>
  <c r="M8680" i="3"/>
  <c r="M8682" i="3"/>
  <c r="M8686" i="3"/>
  <c r="M8690" i="3"/>
  <c r="M8692" i="3"/>
  <c r="M8696" i="3"/>
  <c r="M8698" i="3"/>
  <c r="M8700" i="3"/>
  <c r="M8702" i="3"/>
  <c r="M8704" i="3"/>
  <c r="M8706" i="3"/>
  <c r="M8708" i="3"/>
  <c r="M8710" i="3"/>
  <c r="M8712" i="3"/>
  <c r="M8714" i="3"/>
  <c r="M8716" i="3"/>
  <c r="M8718" i="3"/>
  <c r="M8720" i="3"/>
  <c r="M8722" i="3"/>
  <c r="M8726" i="3"/>
  <c r="M8728" i="3"/>
  <c r="M8730" i="3"/>
  <c r="M8732" i="3"/>
  <c r="M8734" i="3"/>
  <c r="M8736" i="3"/>
  <c r="M8738" i="3"/>
  <c r="M8740" i="3"/>
  <c r="M8742" i="3"/>
  <c r="M8744" i="3"/>
  <c r="M8746" i="3"/>
  <c r="M8750" i="3"/>
  <c r="M8752" i="3"/>
  <c r="M8754" i="3"/>
  <c r="M8756" i="3"/>
  <c r="M8758" i="3"/>
  <c r="M8760" i="3"/>
  <c r="M8762" i="3"/>
  <c r="M8764" i="3"/>
  <c r="M8766" i="3"/>
  <c r="M8770" i="3"/>
  <c r="M8772" i="3"/>
  <c r="M8774" i="3"/>
  <c r="M8776" i="3"/>
  <c r="M8778" i="3"/>
  <c r="M8780" i="3"/>
  <c r="M8782" i="3"/>
  <c r="M8784" i="3"/>
  <c r="M8786" i="3"/>
  <c r="M8788" i="3"/>
  <c r="M8790" i="3"/>
  <c r="M8792" i="3"/>
  <c r="M8794" i="3"/>
  <c r="M8798" i="3"/>
  <c r="M8800" i="3"/>
  <c r="M8804" i="3"/>
  <c r="M8806" i="3"/>
  <c r="M8808" i="3"/>
  <c r="M8810" i="3"/>
  <c r="M8812" i="3"/>
  <c r="M8814" i="3"/>
  <c r="M8816" i="3"/>
  <c r="M8818" i="3"/>
  <c r="M8820" i="3"/>
  <c r="M8822" i="3"/>
  <c r="M8824" i="3"/>
  <c r="M8826" i="3"/>
  <c r="M8830" i="3"/>
  <c r="M8832" i="3"/>
  <c r="M8836" i="3"/>
  <c r="M8838" i="3"/>
  <c r="N8843" i="3"/>
  <c r="E8846" i="3"/>
  <c r="N8852" i="3"/>
  <c r="M8852" i="3"/>
  <c r="L8852" i="3"/>
  <c r="L8855" i="3"/>
  <c r="K8855" i="3"/>
  <c r="N8860" i="3"/>
  <c r="M8860" i="3"/>
  <c r="L8860" i="3"/>
  <c r="L8863" i="3"/>
  <c r="K8863" i="3"/>
  <c r="N8868" i="3"/>
  <c r="M8868" i="3"/>
  <c r="L8868" i="3"/>
  <c r="L8871" i="3"/>
  <c r="K8871" i="3"/>
  <c r="N8876" i="3"/>
  <c r="M8876" i="3"/>
  <c r="L8876" i="3"/>
  <c r="L8879" i="3"/>
  <c r="K8879" i="3"/>
  <c r="N8884" i="3"/>
  <c r="M8884" i="3"/>
  <c r="L8884" i="3"/>
  <c r="L8887" i="3"/>
  <c r="K8887" i="3"/>
  <c r="L8895" i="3"/>
  <c r="K8895" i="3"/>
  <c r="N8900" i="3"/>
  <c r="M8900" i="3"/>
  <c r="L8900" i="3"/>
  <c r="L8903" i="3"/>
  <c r="K8903" i="3"/>
  <c r="N8908" i="3"/>
  <c r="M8908" i="3"/>
  <c r="L8908" i="3"/>
  <c r="L8911" i="3"/>
  <c r="K8911" i="3"/>
  <c r="L8919" i="3"/>
  <c r="K8919" i="3"/>
  <c r="N8924" i="3"/>
  <c r="M8924" i="3"/>
  <c r="L8924" i="3"/>
  <c r="L8927" i="3"/>
  <c r="K8927" i="3"/>
  <c r="N8932" i="3"/>
  <c r="M8932" i="3"/>
  <c r="L8932" i="3"/>
  <c r="L8935" i="3"/>
  <c r="K8935" i="3"/>
  <c r="N8940" i="3"/>
  <c r="M8940" i="3"/>
  <c r="L8940" i="3"/>
  <c r="L8943" i="3"/>
  <c r="K8943" i="3"/>
  <c r="L8951" i="3"/>
  <c r="K8951" i="3"/>
  <c r="L8959" i="3"/>
  <c r="K8959" i="3"/>
  <c r="N8964" i="3"/>
  <c r="M8964" i="3"/>
  <c r="L8964" i="3"/>
  <c r="N8972" i="3"/>
  <c r="M8972" i="3"/>
  <c r="L8972" i="3"/>
  <c r="L8975" i="3"/>
  <c r="K8975" i="3"/>
  <c r="N8980" i="3"/>
  <c r="M8980" i="3"/>
  <c r="L8980" i="3"/>
  <c r="N8988" i="3"/>
  <c r="M8988" i="3"/>
  <c r="L8988" i="3"/>
  <c r="L8999" i="3"/>
  <c r="N9004" i="3"/>
  <c r="M9004" i="3"/>
  <c r="L9004" i="3"/>
  <c r="L9007" i="3"/>
  <c r="K9007" i="3"/>
  <c r="M9012" i="3"/>
  <c r="L9015" i="3"/>
  <c r="K9015" i="3"/>
  <c r="N9020" i="3"/>
  <c r="M9020" i="3"/>
  <c r="L9020" i="3"/>
  <c r="L9023" i="3"/>
  <c r="K9023" i="3"/>
  <c r="L9031" i="3"/>
  <c r="N9036" i="3"/>
  <c r="M9036" i="3"/>
  <c r="L9036" i="3"/>
  <c r="L9039" i="3"/>
  <c r="K9039" i="3"/>
  <c r="L9055" i="3"/>
  <c r="K9055" i="3"/>
  <c r="N9060" i="3"/>
  <c r="M9060" i="3"/>
  <c r="L9060" i="3"/>
  <c r="L9063" i="3"/>
  <c r="K9063" i="3"/>
  <c r="N9068" i="3"/>
  <c r="M9068" i="3"/>
  <c r="L9068" i="3"/>
  <c r="L9071" i="3"/>
  <c r="K9071" i="3"/>
  <c r="L9079" i="3"/>
  <c r="K9079" i="3"/>
  <c r="N9084" i="3"/>
  <c r="M9084" i="3"/>
  <c r="L9084" i="3"/>
  <c r="N9092" i="3"/>
  <c r="M9092" i="3"/>
  <c r="L9092" i="3"/>
  <c r="L9095" i="3"/>
  <c r="K9095" i="3"/>
  <c r="N9100" i="3"/>
  <c r="M9100" i="3"/>
  <c r="L9100" i="3"/>
  <c r="L9103" i="3"/>
  <c r="K9103" i="3"/>
  <c r="N9108" i="3"/>
  <c r="M9108" i="3"/>
  <c r="L9108" i="3"/>
  <c r="N9116" i="3"/>
  <c r="M9116" i="3"/>
  <c r="L9116" i="3"/>
  <c r="L9119" i="3"/>
  <c r="K9119" i="3"/>
  <c r="L9127" i="3"/>
  <c r="K9127" i="3"/>
  <c r="M9132" i="3"/>
  <c r="L9135" i="3"/>
  <c r="K9135" i="3"/>
  <c r="M9140" i="3"/>
  <c r="L9143" i="3"/>
  <c r="K9143" i="3"/>
  <c r="L9151" i="3"/>
  <c r="K9151" i="3"/>
  <c r="L9156" i="3"/>
  <c r="L9159" i="3"/>
  <c r="K9159" i="3"/>
  <c r="N9164" i="3"/>
  <c r="M9164" i="3"/>
  <c r="L9164" i="3"/>
  <c r="L9167" i="3"/>
  <c r="K9167" i="3"/>
  <c r="M9172" i="3"/>
  <c r="L9175" i="3"/>
  <c r="K9175" i="3"/>
  <c r="N9180" i="3"/>
  <c r="M9180" i="3"/>
  <c r="L9180" i="3"/>
  <c r="L9183" i="3"/>
  <c r="K9183" i="3"/>
  <c r="N9188" i="3"/>
  <c r="M9188" i="3"/>
  <c r="L9188" i="3"/>
  <c r="L9191" i="3"/>
  <c r="K9191" i="3"/>
  <c r="N9196" i="3"/>
  <c r="L9199" i="3"/>
  <c r="K9199" i="3"/>
  <c r="M9211" i="3"/>
  <c r="L9215" i="3"/>
  <c r="K9215" i="3"/>
  <c r="M9219" i="3"/>
  <c r="N9220" i="3"/>
  <c r="M9220" i="3"/>
  <c r="L9220" i="3"/>
  <c r="L9223" i="3"/>
  <c r="K9223" i="3"/>
  <c r="M9227" i="3"/>
  <c r="N9228" i="3"/>
  <c r="M9228" i="3"/>
  <c r="L9228" i="3"/>
  <c r="L9231" i="3"/>
  <c r="K9231" i="3"/>
  <c r="M9235" i="3"/>
  <c r="N9236" i="3"/>
  <c r="M9236" i="3"/>
  <c r="L9236" i="3"/>
  <c r="L9239" i="3"/>
  <c r="K9239" i="3"/>
  <c r="M9243" i="3"/>
  <c r="N9244" i="3"/>
  <c r="M9244" i="3"/>
  <c r="L9244" i="3"/>
  <c r="L9247" i="3"/>
  <c r="K9247" i="3"/>
  <c r="M9251" i="3"/>
  <c r="L9255" i="3"/>
  <c r="K9255" i="3"/>
  <c r="M9259" i="3"/>
  <c r="L9263" i="3"/>
  <c r="K9263" i="3"/>
  <c r="M9267" i="3"/>
  <c r="M9268" i="3"/>
  <c r="L9271" i="3"/>
  <c r="K9271" i="3"/>
  <c r="M9275" i="3"/>
  <c r="N9276" i="3"/>
  <c r="M9276" i="3"/>
  <c r="L9276" i="3"/>
  <c r="N9284" i="3"/>
  <c r="M9284" i="3"/>
  <c r="L9284" i="3"/>
  <c r="L9287" i="3"/>
  <c r="K9287" i="3"/>
  <c r="M9291" i="3"/>
  <c r="L9295" i="3"/>
  <c r="K9295" i="3"/>
  <c r="M9299" i="3"/>
  <c r="N9300" i="3"/>
  <c r="M9300" i="3"/>
  <c r="L9300" i="3"/>
  <c r="L9303" i="3"/>
  <c r="K9303" i="3"/>
  <c r="M9307" i="3"/>
  <c r="N9308" i="3"/>
  <c r="M9308" i="3"/>
  <c r="L9308" i="3"/>
  <c r="L9311" i="3"/>
  <c r="K9311" i="3"/>
  <c r="M9315" i="3"/>
  <c r="M9316" i="3"/>
  <c r="L9319" i="3"/>
  <c r="K9319" i="3"/>
  <c r="M9323" i="3"/>
  <c r="N9324" i="3"/>
  <c r="M9324" i="3"/>
  <c r="L9324" i="3"/>
  <c r="M9331" i="3"/>
  <c r="N9332" i="3"/>
  <c r="M9332" i="3"/>
  <c r="L9332" i="3"/>
  <c r="L9335" i="3"/>
  <c r="K9335" i="3"/>
  <c r="N9335" i="3"/>
  <c r="M9339" i="3"/>
  <c r="M9347" i="3"/>
  <c r="M9350" i="3"/>
  <c r="L9351" i="3"/>
  <c r="K9351" i="3"/>
  <c r="N9351" i="3"/>
  <c r="M9355" i="3"/>
  <c r="L9359" i="3"/>
  <c r="K9359" i="3"/>
  <c r="N9359" i="3"/>
  <c r="M9363" i="3"/>
  <c r="N9366" i="3"/>
  <c r="M9366" i="3"/>
  <c r="L9366" i="3"/>
  <c r="L9367" i="3"/>
  <c r="K9367" i="3"/>
  <c r="N9367" i="3"/>
  <c r="M9371" i="3"/>
  <c r="N9374" i="3"/>
  <c r="L9375" i="3"/>
  <c r="K9375" i="3"/>
  <c r="N9375" i="3"/>
  <c r="M9379" i="3"/>
  <c r="N9382" i="3"/>
  <c r="M9382" i="3"/>
  <c r="L9382" i="3"/>
  <c r="L9383" i="3"/>
  <c r="K9383" i="3"/>
  <c r="N9383" i="3"/>
  <c r="N9390" i="3"/>
  <c r="M9390" i="3"/>
  <c r="L9390" i="3"/>
  <c r="M9395" i="3"/>
  <c r="N9398" i="3"/>
  <c r="M9398" i="3"/>
  <c r="L9398" i="3"/>
  <c r="L9399" i="3"/>
  <c r="K9399" i="3"/>
  <c r="N9399" i="3"/>
  <c r="M9403" i="3"/>
  <c r="N9406" i="3"/>
  <c r="M9406" i="3"/>
  <c r="L9406" i="3"/>
  <c r="M9411" i="3"/>
  <c r="N9414" i="3"/>
  <c r="M9414" i="3"/>
  <c r="L9414" i="3"/>
  <c r="M9419" i="3"/>
  <c r="N9422" i="3"/>
  <c r="M9422" i="3"/>
  <c r="L9422" i="3"/>
  <c r="L9423" i="3"/>
  <c r="K9423" i="3"/>
  <c r="N9423" i="3"/>
  <c r="M9427" i="3"/>
  <c r="N9430" i="3"/>
  <c r="M9430" i="3"/>
  <c r="L9430" i="3"/>
  <c r="L9431" i="3"/>
  <c r="K9431" i="3"/>
  <c r="N9431" i="3"/>
  <c r="M9435" i="3"/>
  <c r="N9438" i="3"/>
  <c r="M9438" i="3"/>
  <c r="L9438" i="3"/>
  <c r="L9439" i="3"/>
  <c r="K9439" i="3"/>
  <c r="N9439" i="3"/>
  <c r="M9443" i="3"/>
  <c r="N9446" i="3"/>
  <c r="M9446" i="3"/>
  <c r="L9446" i="3"/>
  <c r="L9447" i="3"/>
  <c r="K9447" i="3"/>
  <c r="N9447" i="3"/>
  <c r="M9451" i="3"/>
  <c r="N9454" i="3"/>
  <c r="M9454" i="3"/>
  <c r="L9454" i="3"/>
  <c r="M9459" i="3"/>
  <c r="N9462" i="3"/>
  <c r="M9462" i="3"/>
  <c r="L9462" i="3"/>
  <c r="L9463" i="3"/>
  <c r="K9463" i="3"/>
  <c r="N9463" i="3"/>
  <c r="M9467" i="3"/>
  <c r="N9470" i="3"/>
  <c r="M9470" i="3"/>
  <c r="L9470" i="3"/>
  <c r="L9471" i="3"/>
  <c r="K9471" i="3"/>
  <c r="N9471" i="3"/>
  <c r="K9476" i="3"/>
  <c r="L9476" i="3"/>
  <c r="K9500" i="3"/>
  <c r="K9508" i="3"/>
  <c r="N9508" i="3"/>
  <c r="M9508" i="3"/>
  <c r="L9508" i="3"/>
  <c r="K9516" i="3"/>
  <c r="M9516" i="3"/>
  <c r="K9524" i="3"/>
  <c r="N9524" i="3"/>
  <c r="M9524" i="3"/>
  <c r="L9524" i="3"/>
  <c r="K9532" i="3"/>
  <c r="N9532" i="3"/>
  <c r="M9532" i="3"/>
  <c r="L9532" i="3"/>
  <c r="L9540" i="3"/>
  <c r="K9555" i="3"/>
  <c r="M9555" i="3"/>
  <c r="L9555" i="3"/>
  <c r="N9555" i="3"/>
  <c r="K9565" i="3"/>
  <c r="L9565" i="3"/>
  <c r="N9565" i="3"/>
  <c r="M9565" i="3"/>
  <c r="K9571" i="3"/>
  <c r="M9571" i="3"/>
  <c r="L9571" i="3"/>
  <c r="N9571" i="3"/>
  <c r="K9581" i="3"/>
  <c r="L9581" i="3"/>
  <c r="N9581" i="3"/>
  <c r="M9581" i="3"/>
  <c r="K9597" i="3"/>
  <c r="M9597" i="3"/>
  <c r="L9597" i="3"/>
  <c r="N9597" i="3"/>
  <c r="L8840" i="3"/>
  <c r="N8850" i="3"/>
  <c r="M8850" i="3"/>
  <c r="L8850" i="3"/>
  <c r="N8858" i="3"/>
  <c r="M8858" i="3"/>
  <c r="L8858" i="3"/>
  <c r="N8866" i="3"/>
  <c r="M8866" i="3"/>
  <c r="L8866" i="3"/>
  <c r="N8874" i="3"/>
  <c r="M8874" i="3"/>
  <c r="L8874" i="3"/>
  <c r="N8890" i="3"/>
  <c r="M8890" i="3"/>
  <c r="L8890" i="3"/>
  <c r="N8898" i="3"/>
  <c r="M8898" i="3"/>
  <c r="L8898" i="3"/>
  <c r="N8906" i="3"/>
  <c r="M8906" i="3"/>
  <c r="L8906" i="3"/>
  <c r="N8914" i="3"/>
  <c r="M8914" i="3"/>
  <c r="L8914" i="3"/>
  <c r="N8922" i="3"/>
  <c r="M8922" i="3"/>
  <c r="L8922" i="3"/>
  <c r="N8930" i="3"/>
  <c r="L8930" i="3"/>
  <c r="N8938" i="3"/>
  <c r="M8938" i="3"/>
  <c r="L8938" i="3"/>
  <c r="N8946" i="3"/>
  <c r="M8946" i="3"/>
  <c r="L8946" i="3"/>
  <c r="N8954" i="3"/>
  <c r="M8954" i="3"/>
  <c r="L8954" i="3"/>
  <c r="N8962" i="3"/>
  <c r="M8962" i="3"/>
  <c r="L8962" i="3"/>
  <c r="N8970" i="3"/>
  <c r="M8970" i="3"/>
  <c r="L8970" i="3"/>
  <c r="N8986" i="3"/>
  <c r="M8986" i="3"/>
  <c r="L8986" i="3"/>
  <c r="N8994" i="3"/>
  <c r="M8994" i="3"/>
  <c r="L8994" i="3"/>
  <c r="N9002" i="3"/>
  <c r="M9002" i="3"/>
  <c r="L9002" i="3"/>
  <c r="N9010" i="3"/>
  <c r="M9010" i="3"/>
  <c r="L9010" i="3"/>
  <c r="N9018" i="3"/>
  <c r="M9018" i="3"/>
  <c r="L9018" i="3"/>
  <c r="N9034" i="3"/>
  <c r="M9034" i="3"/>
  <c r="L9034" i="3"/>
  <c r="N9042" i="3"/>
  <c r="L9042" i="3"/>
  <c r="N9050" i="3"/>
  <c r="M9050" i="3"/>
  <c r="L9050" i="3"/>
  <c r="N9058" i="3"/>
  <c r="N9066" i="3"/>
  <c r="M9066" i="3"/>
  <c r="L9066" i="3"/>
  <c r="N9074" i="3"/>
  <c r="M9074" i="3"/>
  <c r="L9074" i="3"/>
  <c r="N9082" i="3"/>
  <c r="M9082" i="3"/>
  <c r="L9082" i="3"/>
  <c r="N9090" i="3"/>
  <c r="M9090" i="3"/>
  <c r="L9090" i="3"/>
  <c r="N9098" i="3"/>
  <c r="M9098" i="3"/>
  <c r="L9098" i="3"/>
  <c r="N9114" i="3"/>
  <c r="M9114" i="3"/>
  <c r="L9114" i="3"/>
  <c r="N9122" i="3"/>
  <c r="M9122" i="3"/>
  <c r="L9122" i="3"/>
  <c r="N9130" i="3"/>
  <c r="M9130" i="3"/>
  <c r="L9130" i="3"/>
  <c r="N9138" i="3"/>
  <c r="M9138" i="3"/>
  <c r="L9138" i="3"/>
  <c r="N9146" i="3"/>
  <c r="M9146" i="3"/>
  <c r="L9146" i="3"/>
  <c r="N9162" i="3"/>
  <c r="M9162" i="3"/>
  <c r="L9162" i="3"/>
  <c r="N9170" i="3"/>
  <c r="L9170" i="3"/>
  <c r="N9178" i="3"/>
  <c r="M9178" i="3"/>
  <c r="L9178" i="3"/>
  <c r="N9186" i="3"/>
  <c r="N9210" i="3"/>
  <c r="M9210" i="3"/>
  <c r="L9210" i="3"/>
  <c r="N9211" i="3"/>
  <c r="K9216" i="3"/>
  <c r="N9218" i="3"/>
  <c r="M9218" i="3"/>
  <c r="L9218" i="3"/>
  <c r="N9219" i="3"/>
  <c r="K9224" i="3"/>
  <c r="N9226" i="3"/>
  <c r="M9226" i="3"/>
  <c r="L9226" i="3"/>
  <c r="N9227" i="3"/>
  <c r="K9232" i="3"/>
  <c r="N9235" i="3"/>
  <c r="N9242" i="3"/>
  <c r="M9242" i="3"/>
  <c r="L9242" i="3"/>
  <c r="N9243" i="3"/>
  <c r="K9248" i="3"/>
  <c r="N9250" i="3"/>
  <c r="M9250" i="3"/>
  <c r="L9250" i="3"/>
  <c r="N9251" i="3"/>
  <c r="K9256" i="3"/>
  <c r="N9258" i="3"/>
  <c r="M9258" i="3"/>
  <c r="L9258" i="3"/>
  <c r="N9259" i="3"/>
  <c r="K9264" i="3"/>
  <c r="N9266" i="3"/>
  <c r="M9266" i="3"/>
  <c r="L9266" i="3"/>
  <c r="N9267" i="3"/>
  <c r="K9272" i="3"/>
  <c r="N9274" i="3"/>
  <c r="M9274" i="3"/>
  <c r="L9274" i="3"/>
  <c r="N9275" i="3"/>
  <c r="N9291" i="3"/>
  <c r="N9299" i="3"/>
  <c r="K9304" i="3"/>
  <c r="L9306" i="3"/>
  <c r="N9307" i="3"/>
  <c r="K9312" i="3"/>
  <c r="N9314" i="3"/>
  <c r="M9314" i="3"/>
  <c r="L9314" i="3"/>
  <c r="N9315" i="3"/>
  <c r="K9320" i="3"/>
  <c r="M9322" i="3"/>
  <c r="N9323" i="3"/>
  <c r="K9328" i="3"/>
  <c r="N9331" i="3"/>
  <c r="L9337" i="3"/>
  <c r="K9337" i="3"/>
  <c r="N9337" i="3"/>
  <c r="K9338" i="3"/>
  <c r="N9344" i="3"/>
  <c r="M9344" i="3"/>
  <c r="L9344" i="3"/>
  <c r="L9345" i="3"/>
  <c r="K9345" i="3"/>
  <c r="N9345" i="3"/>
  <c r="K9346" i="3"/>
  <c r="N9352" i="3"/>
  <c r="M9352" i="3"/>
  <c r="L9352" i="3"/>
  <c r="L9353" i="3"/>
  <c r="K9353" i="3"/>
  <c r="N9353" i="3"/>
  <c r="K9354" i="3"/>
  <c r="N9360" i="3"/>
  <c r="M9360" i="3"/>
  <c r="L9360" i="3"/>
  <c r="K9362" i="3"/>
  <c r="N9368" i="3"/>
  <c r="M9368" i="3"/>
  <c r="L9368" i="3"/>
  <c r="L9369" i="3"/>
  <c r="K9369" i="3"/>
  <c r="N9369" i="3"/>
  <c r="K9370" i="3"/>
  <c r="M9376" i="3"/>
  <c r="L9377" i="3"/>
  <c r="K9377" i="3"/>
  <c r="N9377" i="3"/>
  <c r="K9378" i="3"/>
  <c r="L9385" i="3"/>
  <c r="K9385" i="3"/>
  <c r="N9385" i="3"/>
  <c r="K9386" i="3"/>
  <c r="N9392" i="3"/>
  <c r="M9392" i="3"/>
  <c r="L9392" i="3"/>
  <c r="L9393" i="3"/>
  <c r="K9393" i="3"/>
  <c r="N9393" i="3"/>
  <c r="L9401" i="3"/>
  <c r="K9401" i="3"/>
  <c r="N9401" i="3"/>
  <c r="N9408" i="3"/>
  <c r="M9408" i="3"/>
  <c r="L9408" i="3"/>
  <c r="L9417" i="3"/>
  <c r="K9417" i="3"/>
  <c r="N9417" i="3"/>
  <c r="N9424" i="3"/>
  <c r="M9424" i="3"/>
  <c r="L9424" i="3"/>
  <c r="K9426" i="3"/>
  <c r="L9433" i="3"/>
  <c r="K9433" i="3"/>
  <c r="N9433" i="3"/>
  <c r="K9434" i="3"/>
  <c r="N9440" i="3"/>
  <c r="M9440" i="3"/>
  <c r="L9440" i="3"/>
  <c r="K9441" i="3"/>
  <c r="K9442" i="3"/>
  <c r="N9448" i="3"/>
  <c r="M9448" i="3"/>
  <c r="L9448" i="3"/>
  <c r="L9449" i="3"/>
  <c r="K9449" i="3"/>
  <c r="N9449" i="3"/>
  <c r="K9450" i="3"/>
  <c r="L9457" i="3"/>
  <c r="K9457" i="3"/>
  <c r="N9457" i="3"/>
  <c r="N9464" i="3"/>
  <c r="L9464" i="3"/>
  <c r="L9465" i="3"/>
  <c r="K9465" i="3"/>
  <c r="N9465" i="3"/>
  <c r="N9472" i="3"/>
  <c r="M9472" i="3"/>
  <c r="L9472" i="3"/>
  <c r="M9473" i="3"/>
  <c r="K9473" i="3"/>
  <c r="K9482" i="3"/>
  <c r="M9482" i="3"/>
  <c r="K9490" i="3"/>
  <c r="N9490" i="3"/>
  <c r="M9490" i="3"/>
  <c r="L9490" i="3"/>
  <c r="K9498" i="3"/>
  <c r="M9498" i="3"/>
  <c r="K9506" i="3"/>
  <c r="N9506" i="3"/>
  <c r="M9506" i="3"/>
  <c r="L9506" i="3"/>
  <c r="K9514" i="3"/>
  <c r="N9514" i="3"/>
  <c r="M9514" i="3"/>
  <c r="L9514" i="3"/>
  <c r="K9522" i="3"/>
  <c r="M9575" i="3"/>
  <c r="K9591" i="3"/>
  <c r="N9591" i="3"/>
  <c r="M9591" i="3"/>
  <c r="L9591" i="3"/>
  <c r="N9475" i="3"/>
  <c r="N9477" i="3"/>
  <c r="N9479" i="3"/>
  <c r="N9481" i="3"/>
  <c r="N9483" i="3"/>
  <c r="N9485" i="3"/>
  <c r="N9487" i="3"/>
  <c r="N9489" i="3"/>
  <c r="N9491" i="3"/>
  <c r="N9493" i="3"/>
  <c r="N9497" i="3"/>
  <c r="N9499" i="3"/>
  <c r="N9501" i="3"/>
  <c r="N9503" i="3"/>
  <c r="N9505" i="3"/>
  <c r="N9509" i="3"/>
  <c r="N9511" i="3"/>
  <c r="N9515" i="3"/>
  <c r="N9517" i="3"/>
  <c r="N9519" i="3"/>
  <c r="N9523" i="3"/>
  <c r="N9525" i="3"/>
  <c r="N9527" i="3"/>
  <c r="N9529" i="3"/>
  <c r="N9531" i="3"/>
  <c r="N9533" i="3"/>
  <c r="N9535" i="3"/>
  <c r="N9539" i="3"/>
  <c r="N9541" i="3"/>
  <c r="N9543" i="3"/>
  <c r="N9548" i="3"/>
  <c r="N9564" i="3"/>
  <c r="L9566" i="3"/>
  <c r="N9572" i="3"/>
  <c r="L9574" i="3"/>
  <c r="N9580" i="3"/>
  <c r="L9590" i="3"/>
  <c r="K9601" i="3"/>
  <c r="M9601" i="3"/>
  <c r="N9601" i="3"/>
  <c r="K9605" i="3"/>
  <c r="M9605" i="3"/>
  <c r="N9605" i="3"/>
  <c r="K9613" i="3"/>
  <c r="M9613" i="3"/>
  <c r="N9613" i="3"/>
  <c r="K9617" i="3"/>
  <c r="M9617" i="3"/>
  <c r="N9617" i="3"/>
  <c r="K9621" i="3"/>
  <c r="M9621" i="3"/>
  <c r="N9621" i="3"/>
  <c r="K9625" i="3"/>
  <c r="M9625" i="3"/>
  <c r="N9625" i="3"/>
  <c r="K9629" i="3"/>
  <c r="M9629" i="3"/>
  <c r="N9629" i="3"/>
  <c r="K9633" i="3"/>
  <c r="M9633" i="3"/>
  <c r="N9633" i="3"/>
  <c r="K9637" i="3"/>
  <c r="M9637" i="3"/>
  <c r="N9637" i="3"/>
  <c r="K9641" i="3"/>
  <c r="M9641" i="3"/>
  <c r="N9641" i="3"/>
  <c r="K9645" i="3"/>
  <c r="M9645" i="3"/>
  <c r="N9645" i="3"/>
  <c r="K9653" i="3"/>
  <c r="M9653" i="3"/>
  <c r="N9653" i="3"/>
  <c r="K9657" i="3"/>
  <c r="M9657" i="3"/>
  <c r="N9657" i="3"/>
  <c r="K9661" i="3"/>
  <c r="M9661" i="3"/>
  <c r="N9661" i="3"/>
  <c r="K9665" i="3"/>
  <c r="M9665" i="3"/>
  <c r="N9665" i="3"/>
  <c r="K9669" i="3"/>
  <c r="M9669" i="3"/>
  <c r="N9669" i="3"/>
  <c r="K9673" i="3"/>
  <c r="M9673" i="3"/>
  <c r="N9673" i="3"/>
  <c r="K9677" i="3"/>
  <c r="M9677" i="3"/>
  <c r="N9677" i="3"/>
  <c r="K9685" i="3"/>
  <c r="M9685" i="3"/>
  <c r="N9685" i="3"/>
  <c r="K9689" i="3"/>
  <c r="M9689" i="3"/>
  <c r="N9689" i="3"/>
  <c r="K9693" i="3"/>
  <c r="M9693" i="3"/>
  <c r="N9693" i="3"/>
  <c r="K9697" i="3"/>
  <c r="M9697" i="3"/>
  <c r="N9697" i="3"/>
  <c r="K9701" i="3"/>
  <c r="M9701" i="3"/>
  <c r="N9701" i="3"/>
  <c r="K9705" i="3"/>
  <c r="M9705" i="3"/>
  <c r="N9705" i="3"/>
  <c r="K9709" i="3"/>
  <c r="M9709" i="3"/>
  <c r="N9709" i="3"/>
  <c r="K9717" i="3"/>
  <c r="M9717" i="3"/>
  <c r="N9717" i="3"/>
  <c r="K9721" i="3"/>
  <c r="M9721" i="3"/>
  <c r="L9721" i="3"/>
  <c r="K9729" i="3"/>
  <c r="M9729" i="3"/>
  <c r="L9729" i="3"/>
  <c r="K9731" i="3"/>
  <c r="K9737" i="3"/>
  <c r="M9737" i="3"/>
  <c r="L9737" i="3"/>
  <c r="K9739" i="3"/>
  <c r="M9739" i="3"/>
  <c r="N9739" i="3"/>
  <c r="K9745" i="3"/>
  <c r="M9745" i="3"/>
  <c r="L9745" i="3"/>
  <c r="M9747" i="3"/>
  <c r="K9753" i="3"/>
  <c r="M9753" i="3"/>
  <c r="L9753" i="3"/>
  <c r="K9755" i="3"/>
  <c r="M9755" i="3"/>
  <c r="N9755" i="3"/>
  <c r="K9761" i="3"/>
  <c r="M9761" i="3"/>
  <c r="L9761" i="3"/>
  <c r="K9763" i="3"/>
  <c r="M9763" i="3"/>
  <c r="N9763" i="3"/>
  <c r="K9880" i="3"/>
  <c r="K9888" i="3"/>
  <c r="M9896" i="3"/>
  <c r="K9896" i="3"/>
  <c r="L9896" i="3"/>
  <c r="K9917" i="3"/>
  <c r="N9917" i="3"/>
  <c r="L9917" i="3"/>
  <c r="M9917" i="3"/>
  <c r="K9927" i="3"/>
  <c r="M9927" i="3"/>
  <c r="K9475" i="3"/>
  <c r="K9477" i="3"/>
  <c r="K9479" i="3"/>
  <c r="K9481" i="3"/>
  <c r="K9483" i="3"/>
  <c r="K9485" i="3"/>
  <c r="K9487" i="3"/>
  <c r="K9489" i="3"/>
  <c r="K9491" i="3"/>
  <c r="K9493" i="3"/>
  <c r="K9497" i="3"/>
  <c r="K9499" i="3"/>
  <c r="K9501" i="3"/>
  <c r="K9503" i="3"/>
  <c r="K9505" i="3"/>
  <c r="K9509" i="3"/>
  <c r="K9511" i="3"/>
  <c r="K9515" i="3"/>
  <c r="K9517" i="3"/>
  <c r="K9519" i="3"/>
  <c r="K9523" i="3"/>
  <c r="K9525" i="3"/>
  <c r="K9527" i="3"/>
  <c r="K9529" i="3"/>
  <c r="K9531" i="3"/>
  <c r="K9533" i="3"/>
  <c r="K9535" i="3"/>
  <c r="K9539" i="3"/>
  <c r="K9541" i="3"/>
  <c r="K9543" i="3"/>
  <c r="L9545" i="3"/>
  <c r="E9552" i="3"/>
  <c r="L9553" i="3"/>
  <c r="E9560" i="3"/>
  <c r="L9561" i="3"/>
  <c r="N9566" i="3"/>
  <c r="E9568" i="3"/>
  <c r="L9569" i="3"/>
  <c r="N9574" i="3"/>
  <c r="E9576" i="3"/>
  <c r="E9584" i="3"/>
  <c r="L9585" i="3"/>
  <c r="N9590" i="3"/>
  <c r="E9592" i="3"/>
  <c r="L9593" i="3"/>
  <c r="E9600" i="3"/>
  <c r="E9604" i="3"/>
  <c r="E9608" i="3"/>
  <c r="E9612" i="3"/>
  <c r="E9616" i="3"/>
  <c r="E9620" i="3"/>
  <c r="E9624" i="3"/>
  <c r="E9628" i="3"/>
  <c r="E9632" i="3"/>
  <c r="E9636" i="3"/>
  <c r="E9640" i="3"/>
  <c r="E9644" i="3"/>
  <c r="E9648" i="3"/>
  <c r="E9652" i="3"/>
  <c r="E9656" i="3"/>
  <c r="E9660" i="3"/>
  <c r="E9664" i="3"/>
  <c r="E9668" i="3"/>
  <c r="E9672" i="3"/>
  <c r="E9676" i="3"/>
  <c r="E9680" i="3"/>
  <c r="E9684" i="3"/>
  <c r="E9688" i="3"/>
  <c r="E9692" i="3"/>
  <c r="E9696" i="3"/>
  <c r="E9700" i="3"/>
  <c r="E9704" i="3"/>
  <c r="E9708" i="3"/>
  <c r="E9712" i="3"/>
  <c r="E9716" i="3"/>
  <c r="E9720" i="3"/>
  <c r="K9728" i="3"/>
  <c r="M9736" i="3"/>
  <c r="K9736" i="3"/>
  <c r="N9736" i="3"/>
  <c r="K9760" i="3"/>
  <c r="M9768" i="3"/>
  <c r="K9768" i="3"/>
  <c r="N9768" i="3"/>
  <c r="L9784" i="3"/>
  <c r="M9788" i="3"/>
  <c r="K9788" i="3"/>
  <c r="L9788" i="3"/>
  <c r="K9792" i="3"/>
  <c r="M9796" i="3"/>
  <c r="K9796" i="3"/>
  <c r="L9796" i="3"/>
  <c r="M9800" i="3"/>
  <c r="K9800" i="3"/>
  <c r="L9800" i="3"/>
  <c r="L9804" i="3"/>
  <c r="M9816" i="3"/>
  <c r="M9820" i="3"/>
  <c r="K9820" i="3"/>
  <c r="L9820" i="3"/>
  <c r="K9824" i="3"/>
  <c r="M9828" i="3"/>
  <c r="K9828" i="3"/>
  <c r="L9828" i="3"/>
  <c r="M9832" i="3"/>
  <c r="K9832" i="3"/>
  <c r="L9832" i="3"/>
  <c r="L9848" i="3"/>
  <c r="M9852" i="3"/>
  <c r="K9852" i="3"/>
  <c r="L9852" i="3"/>
  <c r="K9856" i="3"/>
  <c r="M9860" i="3"/>
  <c r="K9860" i="3"/>
  <c r="L9860" i="3"/>
  <c r="M9864" i="3"/>
  <c r="K9864" i="3"/>
  <c r="L9864" i="3"/>
  <c r="L9924" i="3"/>
  <c r="N9924" i="3"/>
  <c r="M9932" i="3"/>
  <c r="L9932" i="3"/>
  <c r="K9932" i="3"/>
  <c r="N9932" i="3"/>
  <c r="L9475" i="3"/>
  <c r="L9477" i="3"/>
  <c r="L9479" i="3"/>
  <c r="L9481" i="3"/>
  <c r="L9483" i="3"/>
  <c r="L9485" i="3"/>
  <c r="L9487" i="3"/>
  <c r="L9489" i="3"/>
  <c r="L9491" i="3"/>
  <c r="L9493" i="3"/>
  <c r="L9497" i="3"/>
  <c r="L9499" i="3"/>
  <c r="L9501" i="3"/>
  <c r="L9503" i="3"/>
  <c r="L9505" i="3"/>
  <c r="L9509" i="3"/>
  <c r="L9511" i="3"/>
  <c r="L9515" i="3"/>
  <c r="L9517" i="3"/>
  <c r="L9519" i="3"/>
  <c r="L9523" i="3"/>
  <c r="L9525" i="3"/>
  <c r="L9527" i="3"/>
  <c r="L9529" i="3"/>
  <c r="L9531" i="3"/>
  <c r="L9533" i="3"/>
  <c r="L9535" i="3"/>
  <c r="L9539" i="3"/>
  <c r="L9541" i="3"/>
  <c r="L9543" i="3"/>
  <c r="M9545" i="3"/>
  <c r="E9546" i="3"/>
  <c r="K9548" i="3"/>
  <c r="M9553" i="3"/>
  <c r="E9554" i="3"/>
  <c r="K9556" i="3"/>
  <c r="M9561" i="3"/>
  <c r="E9562" i="3"/>
  <c r="K9564" i="3"/>
  <c r="M9569" i="3"/>
  <c r="E9570" i="3"/>
  <c r="K9572" i="3"/>
  <c r="M9577" i="3"/>
  <c r="E9578" i="3"/>
  <c r="K9580" i="3"/>
  <c r="M9585" i="3"/>
  <c r="E9586" i="3"/>
  <c r="M9593" i="3"/>
  <c r="E9594" i="3"/>
  <c r="E9599" i="3"/>
  <c r="E9603" i="3"/>
  <c r="E9607" i="3"/>
  <c r="E9611" i="3"/>
  <c r="E9615" i="3"/>
  <c r="E9619" i="3"/>
  <c r="E9623" i="3"/>
  <c r="E9627" i="3"/>
  <c r="E9631" i="3"/>
  <c r="E9635" i="3"/>
  <c r="E9639" i="3"/>
  <c r="E9643" i="3"/>
  <c r="E9647" i="3"/>
  <c r="E9651" i="3"/>
  <c r="E9655" i="3"/>
  <c r="E9659" i="3"/>
  <c r="E9663" i="3"/>
  <c r="E9667" i="3"/>
  <c r="E9671" i="3"/>
  <c r="E9675" i="3"/>
  <c r="E9679" i="3"/>
  <c r="E9683" i="3"/>
  <c r="E9687" i="3"/>
  <c r="E9691" i="3"/>
  <c r="E9695" i="3"/>
  <c r="E9699" i="3"/>
  <c r="E9703" i="3"/>
  <c r="E9707" i="3"/>
  <c r="E9711" i="3"/>
  <c r="E9715" i="3"/>
  <c r="E9719" i="3"/>
  <c r="E9725" i="3"/>
  <c r="E9727" i="3"/>
  <c r="E9733" i="3"/>
  <c r="E9735" i="3"/>
  <c r="E9741" i="3"/>
  <c r="E9743" i="3"/>
  <c r="E9749" i="3"/>
  <c r="E9751" i="3"/>
  <c r="E9757" i="3"/>
  <c r="E9759" i="3"/>
  <c r="E9765" i="3"/>
  <c r="E9767" i="3"/>
  <c r="E9773" i="3"/>
  <c r="E9775" i="3"/>
  <c r="K9787" i="3"/>
  <c r="K9791" i="3"/>
  <c r="M9791" i="3"/>
  <c r="N9791" i="3"/>
  <c r="K9795" i="3"/>
  <c r="N9795" i="3"/>
  <c r="K9799" i="3"/>
  <c r="M9799" i="3"/>
  <c r="N9799" i="3"/>
  <c r="K9803" i="3"/>
  <c r="M9803" i="3"/>
  <c r="N9803" i="3"/>
  <c r="K9811" i="3"/>
  <c r="K9819" i="3"/>
  <c r="N9819" i="3"/>
  <c r="K9823" i="3"/>
  <c r="M9823" i="3"/>
  <c r="N9823" i="3"/>
  <c r="K9827" i="3"/>
  <c r="N9827" i="3"/>
  <c r="K9831" i="3"/>
  <c r="M9831" i="3"/>
  <c r="N9831" i="3"/>
  <c r="K9835" i="3"/>
  <c r="M9835" i="3"/>
  <c r="N9835" i="3"/>
  <c r="M9839" i="3"/>
  <c r="N9851" i="3"/>
  <c r="K9855" i="3"/>
  <c r="M9855" i="3"/>
  <c r="N9855" i="3"/>
  <c r="K9859" i="3"/>
  <c r="N9859" i="3"/>
  <c r="K9863" i="3"/>
  <c r="M9863" i="3"/>
  <c r="N9863" i="3"/>
  <c r="K9867" i="3"/>
  <c r="M9867" i="3"/>
  <c r="N9867" i="3"/>
  <c r="K9871" i="3"/>
  <c r="M9884" i="3"/>
  <c r="K9884" i="3"/>
  <c r="L9884" i="3"/>
  <c r="M9892" i="3"/>
  <c r="K9892" i="3"/>
  <c r="L9892" i="3"/>
  <c r="M9900" i="3"/>
  <c r="N9545" i="3"/>
  <c r="L9548" i="3"/>
  <c r="N9553" i="3"/>
  <c r="N9561" i="3"/>
  <c r="L9564" i="3"/>
  <c r="N9569" i="3"/>
  <c r="L9572" i="3"/>
  <c r="L9580" i="3"/>
  <c r="N9585" i="3"/>
  <c r="N9593" i="3"/>
  <c r="M9598" i="3"/>
  <c r="K9598" i="3"/>
  <c r="N9598" i="3"/>
  <c r="M9602" i="3"/>
  <c r="K9602" i="3"/>
  <c r="N9602" i="3"/>
  <c r="M9606" i="3"/>
  <c r="K9606" i="3"/>
  <c r="N9606" i="3"/>
  <c r="M9610" i="3"/>
  <c r="K9610" i="3"/>
  <c r="N9610" i="3"/>
  <c r="M9614" i="3"/>
  <c r="K9614" i="3"/>
  <c r="N9614" i="3"/>
  <c r="L9617" i="3"/>
  <c r="M9618" i="3"/>
  <c r="K9618" i="3"/>
  <c r="N9618" i="3"/>
  <c r="L9621" i="3"/>
  <c r="M9622" i="3"/>
  <c r="K9622" i="3"/>
  <c r="N9622" i="3"/>
  <c r="L9625" i="3"/>
  <c r="M9626" i="3"/>
  <c r="K9626" i="3"/>
  <c r="N9626" i="3"/>
  <c r="L9629" i="3"/>
  <c r="M9630" i="3"/>
  <c r="K9630" i="3"/>
  <c r="N9630" i="3"/>
  <c r="L9633" i="3"/>
  <c r="M9634" i="3"/>
  <c r="K9634" i="3"/>
  <c r="N9634" i="3"/>
  <c r="L9637" i="3"/>
  <c r="M9638" i="3"/>
  <c r="K9638" i="3"/>
  <c r="N9638" i="3"/>
  <c r="L9641" i="3"/>
  <c r="M9642" i="3"/>
  <c r="K9642" i="3"/>
  <c r="N9642" i="3"/>
  <c r="L9645" i="3"/>
  <c r="M9646" i="3"/>
  <c r="K9646" i="3"/>
  <c r="N9646" i="3"/>
  <c r="M9650" i="3"/>
  <c r="K9650" i="3"/>
  <c r="N9650" i="3"/>
  <c r="L9653" i="3"/>
  <c r="M9654" i="3"/>
  <c r="K9654" i="3"/>
  <c r="N9654" i="3"/>
  <c r="L9657" i="3"/>
  <c r="M9658" i="3"/>
  <c r="K9658" i="3"/>
  <c r="N9658" i="3"/>
  <c r="L9661" i="3"/>
  <c r="M9662" i="3"/>
  <c r="K9662" i="3"/>
  <c r="N9662" i="3"/>
  <c r="L9665" i="3"/>
  <c r="M9666" i="3"/>
  <c r="K9666" i="3"/>
  <c r="N9666" i="3"/>
  <c r="L9669" i="3"/>
  <c r="M9670" i="3"/>
  <c r="K9670" i="3"/>
  <c r="N9670" i="3"/>
  <c r="L9673" i="3"/>
  <c r="M9674" i="3"/>
  <c r="K9674" i="3"/>
  <c r="N9674" i="3"/>
  <c r="L9677" i="3"/>
  <c r="M9678" i="3"/>
  <c r="K9678" i="3"/>
  <c r="N9678" i="3"/>
  <c r="M9682" i="3"/>
  <c r="K9682" i="3"/>
  <c r="N9682" i="3"/>
  <c r="L9685" i="3"/>
  <c r="M9686" i="3"/>
  <c r="K9686" i="3"/>
  <c r="N9686" i="3"/>
  <c r="L9689" i="3"/>
  <c r="M9690" i="3"/>
  <c r="K9690" i="3"/>
  <c r="N9690" i="3"/>
  <c r="L9693" i="3"/>
  <c r="M9694" i="3"/>
  <c r="K9694" i="3"/>
  <c r="N9694" i="3"/>
  <c r="L9697" i="3"/>
  <c r="M9698" i="3"/>
  <c r="K9698" i="3"/>
  <c r="N9698" i="3"/>
  <c r="L9701" i="3"/>
  <c r="M9702" i="3"/>
  <c r="K9702" i="3"/>
  <c r="N9702" i="3"/>
  <c r="L9705" i="3"/>
  <c r="M9706" i="3"/>
  <c r="K9706" i="3"/>
  <c r="N9706" i="3"/>
  <c r="L9709" i="3"/>
  <c r="M9710" i="3"/>
  <c r="K9710" i="3"/>
  <c r="N9710" i="3"/>
  <c r="M9714" i="3"/>
  <c r="K9714" i="3"/>
  <c r="N9714" i="3"/>
  <c r="M9718" i="3"/>
  <c r="K9718" i="3"/>
  <c r="N9718" i="3"/>
  <c r="M9724" i="3"/>
  <c r="K9724" i="3"/>
  <c r="N9724" i="3"/>
  <c r="M9732" i="3"/>
  <c r="K9732" i="3"/>
  <c r="N9732" i="3"/>
  <c r="K9740" i="3"/>
  <c r="M9756" i="3"/>
  <c r="K9756" i="3"/>
  <c r="N9756" i="3"/>
  <c r="M9764" i="3"/>
  <c r="K9764" i="3"/>
  <c r="N9764" i="3"/>
  <c r="M9772" i="3"/>
  <c r="K9939" i="3"/>
  <c r="N9939" i="3"/>
  <c r="M9939" i="3"/>
  <c r="L9939" i="3"/>
  <c r="L9952" i="3"/>
  <c r="E9722" i="3"/>
  <c r="E9726" i="3"/>
  <c r="E9730" i="3"/>
  <c r="E9734" i="3"/>
  <c r="E9738" i="3"/>
  <c r="E9742" i="3"/>
  <c r="E9746" i="3"/>
  <c r="E9750" i="3"/>
  <c r="E9754" i="3"/>
  <c r="E9758" i="3"/>
  <c r="E9762" i="3"/>
  <c r="E9766" i="3"/>
  <c r="E9770" i="3"/>
  <c r="E9774" i="3"/>
  <c r="E9778" i="3"/>
  <c r="E9782" i="3"/>
  <c r="E9786" i="3"/>
  <c r="E9790" i="3"/>
  <c r="E9794" i="3"/>
  <c r="E9798" i="3"/>
  <c r="E9802" i="3"/>
  <c r="E9806" i="3"/>
  <c r="E9810" i="3"/>
  <c r="E9814" i="3"/>
  <c r="E9818" i="3"/>
  <c r="E9822" i="3"/>
  <c r="E9826" i="3"/>
  <c r="E9830" i="3"/>
  <c r="E9834" i="3"/>
  <c r="E9838" i="3"/>
  <c r="E9842" i="3"/>
  <c r="E9846" i="3"/>
  <c r="E9850" i="3"/>
  <c r="E9854" i="3"/>
  <c r="E9858" i="3"/>
  <c r="E9862" i="3"/>
  <c r="E9866" i="3"/>
  <c r="E9870" i="3"/>
  <c r="E9874" i="3"/>
  <c r="E9878" i="3"/>
  <c r="E9882" i="3"/>
  <c r="E9886" i="3"/>
  <c r="E9890" i="3"/>
  <c r="E9894" i="3"/>
  <c r="E9898" i="3"/>
  <c r="E9902" i="3"/>
  <c r="E9906" i="3"/>
  <c r="E9910" i="3"/>
  <c r="E9916" i="3"/>
  <c r="K9919" i="3"/>
  <c r="N9919" i="3"/>
  <c r="M9919" i="3"/>
  <c r="M9936" i="3"/>
  <c r="K9936" i="3"/>
  <c r="K9937" i="3"/>
  <c r="N9937" i="3"/>
  <c r="L9937" i="3"/>
  <c r="K9943" i="3"/>
  <c r="N9943" i="3"/>
  <c r="M9943" i="3"/>
  <c r="K9949" i="3"/>
  <c r="N9949" i="3"/>
  <c r="L9949" i="3"/>
  <c r="K9955" i="3"/>
  <c r="N9955" i="3"/>
  <c r="M9955" i="3"/>
  <c r="K9968" i="3"/>
  <c r="N9969" i="3"/>
  <c r="K9975" i="3"/>
  <c r="N9975" i="3"/>
  <c r="M9975" i="3"/>
  <c r="M9980" i="3"/>
  <c r="L9980" i="3"/>
  <c r="K9980" i="3"/>
  <c r="K9981" i="3"/>
  <c r="N9981" i="3"/>
  <c r="L9981" i="3"/>
  <c r="K9987" i="3"/>
  <c r="N9987" i="3"/>
  <c r="M9987" i="3"/>
  <c r="M10234" i="3"/>
  <c r="N10234" i="3"/>
  <c r="K10269" i="3"/>
  <c r="N10269" i="3"/>
  <c r="M10269" i="3"/>
  <c r="L10269" i="3"/>
  <c r="K10283" i="3"/>
  <c r="N10283" i="3"/>
  <c r="M10283" i="3"/>
  <c r="L10283" i="3"/>
  <c r="K10353" i="3"/>
  <c r="K10385" i="3"/>
  <c r="N10385" i="3"/>
  <c r="M10385" i="3"/>
  <c r="L10385" i="3"/>
  <c r="K10417" i="3"/>
  <c r="N10417" i="3"/>
  <c r="M10417" i="3"/>
  <c r="L10417" i="3"/>
  <c r="K10419" i="3"/>
  <c r="N10419" i="3"/>
  <c r="L10419" i="3"/>
  <c r="M10419" i="3"/>
  <c r="K10435" i="3"/>
  <c r="N10435" i="3"/>
  <c r="L10435" i="3"/>
  <c r="M10435" i="3"/>
  <c r="L10443" i="3"/>
  <c r="E9777" i="3"/>
  <c r="E9781" i="3"/>
  <c r="E9785" i="3"/>
  <c r="E9789" i="3"/>
  <c r="E9793" i="3"/>
  <c r="E9797" i="3"/>
  <c r="E9801" i="3"/>
  <c r="E9805" i="3"/>
  <c r="E9809" i="3"/>
  <c r="E9813" i="3"/>
  <c r="E9817" i="3"/>
  <c r="E9821" i="3"/>
  <c r="E9825" i="3"/>
  <c r="E9829" i="3"/>
  <c r="E9833" i="3"/>
  <c r="E9837" i="3"/>
  <c r="E9841" i="3"/>
  <c r="E9845" i="3"/>
  <c r="E9849" i="3"/>
  <c r="E9853" i="3"/>
  <c r="E9857" i="3"/>
  <c r="E9861" i="3"/>
  <c r="E9865" i="3"/>
  <c r="E9869" i="3"/>
  <c r="E9873" i="3"/>
  <c r="E9877" i="3"/>
  <c r="E9881" i="3"/>
  <c r="E9885" i="3"/>
  <c r="E9889" i="3"/>
  <c r="E9893" i="3"/>
  <c r="E9897" i="3"/>
  <c r="E9901" i="3"/>
  <c r="E9905" i="3"/>
  <c r="E9909" i="3"/>
  <c r="K9913" i="3"/>
  <c r="N9913" i="3"/>
  <c r="L9913" i="3"/>
  <c r="E9920" i="3"/>
  <c r="K9923" i="3"/>
  <c r="N9923" i="3"/>
  <c r="M9923" i="3"/>
  <c r="K9929" i="3"/>
  <c r="N9929" i="3"/>
  <c r="L9929" i="3"/>
  <c r="K9935" i="3"/>
  <c r="N9935" i="3"/>
  <c r="M9935" i="3"/>
  <c r="M9940" i="3"/>
  <c r="L9940" i="3"/>
  <c r="K9940" i="3"/>
  <c r="K9941" i="3"/>
  <c r="N9941" i="3"/>
  <c r="L9941" i="3"/>
  <c r="M9960" i="3"/>
  <c r="L9960" i="3"/>
  <c r="K9960" i="3"/>
  <c r="K9961" i="3"/>
  <c r="N9961" i="3"/>
  <c r="L9961" i="3"/>
  <c r="K9967" i="3"/>
  <c r="N9967" i="3"/>
  <c r="M9967" i="3"/>
  <c r="M9972" i="3"/>
  <c r="L9972" i="3"/>
  <c r="K9972" i="3"/>
  <c r="K9973" i="3"/>
  <c r="N9973" i="3"/>
  <c r="L9973" i="3"/>
  <c r="K9979" i="3"/>
  <c r="N9979" i="3"/>
  <c r="M9979" i="3"/>
  <c r="M9992" i="3"/>
  <c r="L9992" i="3"/>
  <c r="K9992" i="3"/>
  <c r="K9993" i="3"/>
  <c r="K9999" i="3"/>
  <c r="N9999" i="3"/>
  <c r="M9999" i="3"/>
  <c r="L9999" i="3"/>
  <c r="K10007" i="3"/>
  <c r="N10007" i="3"/>
  <c r="M10007" i="3"/>
  <c r="L10007" i="3"/>
  <c r="K10015" i="3"/>
  <c r="N10015" i="3"/>
  <c r="M10015" i="3"/>
  <c r="L10015" i="3"/>
  <c r="N10023" i="3"/>
  <c r="K10031" i="3"/>
  <c r="N10031" i="3"/>
  <c r="M10031" i="3"/>
  <c r="L10031" i="3"/>
  <c r="K10039" i="3"/>
  <c r="N10039" i="3"/>
  <c r="M10039" i="3"/>
  <c r="L10039" i="3"/>
  <c r="K10055" i="3"/>
  <c r="N10055" i="3"/>
  <c r="M10055" i="3"/>
  <c r="L10055" i="3"/>
  <c r="K10063" i="3"/>
  <c r="N10063" i="3"/>
  <c r="M10063" i="3"/>
  <c r="L10063" i="3"/>
  <c r="K10071" i="3"/>
  <c r="N10071" i="3"/>
  <c r="M10071" i="3"/>
  <c r="L10071" i="3"/>
  <c r="K10079" i="3"/>
  <c r="N10079" i="3"/>
  <c r="M10079" i="3"/>
  <c r="L10079" i="3"/>
  <c r="K10087" i="3"/>
  <c r="N10087" i="3"/>
  <c r="M10087" i="3"/>
  <c r="L10087" i="3"/>
  <c r="K10281" i="3"/>
  <c r="L10281" i="3"/>
  <c r="N10281" i="3"/>
  <c r="M10281" i="3"/>
  <c r="K10315" i="3"/>
  <c r="N10315" i="3"/>
  <c r="L10315" i="3"/>
  <c r="M10315" i="3"/>
  <c r="K10347" i="3"/>
  <c r="N10347" i="3"/>
  <c r="L10347" i="3"/>
  <c r="M10347" i="3"/>
  <c r="K10379" i="3"/>
  <c r="L10379" i="3"/>
  <c r="K10411" i="3"/>
  <c r="L10411" i="3"/>
  <c r="K9959" i="3"/>
  <c r="N9959" i="3"/>
  <c r="M9959" i="3"/>
  <c r="M9964" i="3"/>
  <c r="L9964" i="3"/>
  <c r="K9964" i="3"/>
  <c r="K9965" i="3"/>
  <c r="N9965" i="3"/>
  <c r="L9965" i="3"/>
  <c r="K9971" i="3"/>
  <c r="N9971" i="3"/>
  <c r="M9971" i="3"/>
  <c r="M9984" i="3"/>
  <c r="L9984" i="3"/>
  <c r="K9984" i="3"/>
  <c r="K9985" i="3"/>
  <c r="K9991" i="3"/>
  <c r="N9991" i="3"/>
  <c r="M9991" i="3"/>
  <c r="K9997" i="3"/>
  <c r="N9997" i="3"/>
  <c r="L9997" i="3"/>
  <c r="K10001" i="3"/>
  <c r="K10009" i="3"/>
  <c r="N10009" i="3"/>
  <c r="M10009" i="3"/>
  <c r="L10009" i="3"/>
  <c r="K10013" i="3"/>
  <c r="N10013" i="3"/>
  <c r="L10013" i="3"/>
  <c r="K10017" i="3"/>
  <c r="N10017" i="3"/>
  <c r="M10017" i="3"/>
  <c r="L10017" i="3"/>
  <c r="K10021" i="3"/>
  <c r="L10021" i="3"/>
  <c r="K10029" i="3"/>
  <c r="N10029" i="3"/>
  <c r="L10029" i="3"/>
  <c r="M10033" i="3"/>
  <c r="L10037" i="3"/>
  <c r="K10041" i="3"/>
  <c r="N10041" i="3"/>
  <c r="M10041" i="3"/>
  <c r="L10041" i="3"/>
  <c r="K10045" i="3"/>
  <c r="N10045" i="3"/>
  <c r="L10045" i="3"/>
  <c r="K10049" i="3"/>
  <c r="N10049" i="3"/>
  <c r="M10049" i="3"/>
  <c r="L10049" i="3"/>
  <c r="K10057" i="3"/>
  <c r="N10057" i="3"/>
  <c r="M10057" i="3"/>
  <c r="L10057" i="3"/>
  <c r="K10061" i="3"/>
  <c r="N10061" i="3"/>
  <c r="L10061" i="3"/>
  <c r="K10065" i="3"/>
  <c r="M10065" i="3"/>
  <c r="K10069" i="3"/>
  <c r="N10069" i="3"/>
  <c r="L10069" i="3"/>
  <c r="K10073" i="3"/>
  <c r="N10073" i="3"/>
  <c r="M10073" i="3"/>
  <c r="L10073" i="3"/>
  <c r="K10077" i="3"/>
  <c r="N10077" i="3"/>
  <c r="L10077" i="3"/>
  <c r="K10081" i="3"/>
  <c r="N10081" i="3"/>
  <c r="M10081" i="3"/>
  <c r="L10081" i="3"/>
  <c r="K10255" i="3"/>
  <c r="M10255" i="3"/>
  <c r="L10255" i="3"/>
  <c r="N10255" i="3"/>
  <c r="M10298" i="3"/>
  <c r="K10298" i="3"/>
  <c r="N10298" i="3"/>
  <c r="L10298" i="3"/>
  <c r="K10341" i="3"/>
  <c r="N10341" i="3"/>
  <c r="M10341" i="3"/>
  <c r="L10341" i="3"/>
  <c r="K10373" i="3"/>
  <c r="N10373" i="3"/>
  <c r="M10373" i="3"/>
  <c r="L10373" i="3"/>
  <c r="K10405" i="3"/>
  <c r="N10405" i="3"/>
  <c r="M10405" i="3"/>
  <c r="L10405" i="3"/>
  <c r="N9883" i="3"/>
  <c r="K9887" i="3"/>
  <c r="M9887" i="3"/>
  <c r="N9887" i="3"/>
  <c r="K9891" i="3"/>
  <c r="N9891" i="3"/>
  <c r="K9895" i="3"/>
  <c r="M9895" i="3"/>
  <c r="N9895" i="3"/>
  <c r="K9899" i="3"/>
  <c r="M9899" i="3"/>
  <c r="N9899" i="3"/>
  <c r="K9903" i="3"/>
  <c r="K9907" i="3"/>
  <c r="K9915" i="3"/>
  <c r="N9915" i="3"/>
  <c r="M9915" i="3"/>
  <c r="K9921" i="3"/>
  <c r="N9921" i="3"/>
  <c r="L9921" i="3"/>
  <c r="M9928" i="3"/>
  <c r="L9928" i="3"/>
  <c r="K9928" i="3"/>
  <c r="K9931" i="3"/>
  <c r="N9931" i="3"/>
  <c r="M9931" i="3"/>
  <c r="M9944" i="3"/>
  <c r="L9944" i="3"/>
  <c r="K9944" i="3"/>
  <c r="K9945" i="3"/>
  <c r="N9945" i="3"/>
  <c r="L9945" i="3"/>
  <c r="K9951" i="3"/>
  <c r="N9951" i="3"/>
  <c r="M9951" i="3"/>
  <c r="M9956" i="3"/>
  <c r="L9956" i="3"/>
  <c r="K9956" i="3"/>
  <c r="K9963" i="3"/>
  <c r="N9963" i="3"/>
  <c r="M9963" i="3"/>
  <c r="N9964" i="3"/>
  <c r="M9976" i="3"/>
  <c r="K9977" i="3"/>
  <c r="N9977" i="3"/>
  <c r="L9977" i="3"/>
  <c r="K9983" i="3"/>
  <c r="N9983" i="3"/>
  <c r="M9983" i="3"/>
  <c r="N9984" i="3"/>
  <c r="M9988" i="3"/>
  <c r="L9988" i="3"/>
  <c r="K9988" i="3"/>
  <c r="K9989" i="3"/>
  <c r="N9989" i="3"/>
  <c r="L9989" i="3"/>
  <c r="M10016" i="3"/>
  <c r="L10016" i="3"/>
  <c r="N10016" i="3"/>
  <c r="K10016" i="3"/>
  <c r="M10024" i="3"/>
  <c r="L10024" i="3"/>
  <c r="N10024" i="3"/>
  <c r="K10024" i="3"/>
  <c r="M10032" i="3"/>
  <c r="L10032" i="3"/>
  <c r="N10032" i="3"/>
  <c r="K10032" i="3"/>
  <c r="M10040" i="3"/>
  <c r="L10040" i="3"/>
  <c r="N10040" i="3"/>
  <c r="K10040" i="3"/>
  <c r="M10056" i="3"/>
  <c r="L10056" i="3"/>
  <c r="N10056" i="3"/>
  <c r="K10056" i="3"/>
  <c r="M10064" i="3"/>
  <c r="L10064" i="3"/>
  <c r="N10064" i="3"/>
  <c r="K10064" i="3"/>
  <c r="L10072" i="3"/>
  <c r="K10072" i="3"/>
  <c r="L10080" i="3"/>
  <c r="M10088" i="3"/>
  <c r="L10088" i="3"/>
  <c r="N10088" i="3"/>
  <c r="K10088" i="3"/>
  <c r="K10237" i="3"/>
  <c r="N10237" i="3"/>
  <c r="M10237" i="3"/>
  <c r="L10237" i="3"/>
  <c r="K10251" i="3"/>
  <c r="N10251" i="3"/>
  <c r="M10251" i="3"/>
  <c r="L10251" i="3"/>
  <c r="K10287" i="3"/>
  <c r="M10287" i="3"/>
  <c r="L10287" i="3"/>
  <c r="N10287" i="3"/>
  <c r="M10326" i="3"/>
  <c r="M10390" i="3"/>
  <c r="L10390" i="3"/>
  <c r="N10390" i="3"/>
  <c r="K10390" i="3"/>
  <c r="E9912" i="3"/>
  <c r="E9914" i="3"/>
  <c r="E9922" i="3"/>
  <c r="E9930" i="3"/>
  <c r="M9934" i="3"/>
  <c r="L9934" i="3"/>
  <c r="M9942" i="3"/>
  <c r="M9966" i="3"/>
  <c r="L9966" i="3"/>
  <c r="M9974" i="3"/>
  <c r="L9974" i="3"/>
  <c r="M9998" i="3"/>
  <c r="L9998" i="3"/>
  <c r="M10006" i="3"/>
  <c r="L10006" i="3"/>
  <c r="M10014" i="3"/>
  <c r="L10014" i="3"/>
  <c r="M10022" i="3"/>
  <c r="L10022" i="3"/>
  <c r="M10030" i="3"/>
  <c r="L10030" i="3"/>
  <c r="M10046" i="3"/>
  <c r="L10046" i="3"/>
  <c r="L10054" i="3"/>
  <c r="M10062" i="3"/>
  <c r="L10062" i="3"/>
  <c r="M10070" i="3"/>
  <c r="L10070" i="3"/>
  <c r="M10078" i="3"/>
  <c r="K10241" i="3"/>
  <c r="L10241" i="3"/>
  <c r="N10241" i="3"/>
  <c r="N10243" i="3"/>
  <c r="K10247" i="3"/>
  <c r="M10247" i="3"/>
  <c r="L10247" i="3"/>
  <c r="M10258" i="3"/>
  <c r="K10258" i="3"/>
  <c r="N10258" i="3"/>
  <c r="K10275" i="3"/>
  <c r="N10275" i="3"/>
  <c r="M10275" i="3"/>
  <c r="M10290" i="3"/>
  <c r="K10290" i="3"/>
  <c r="N10290" i="3"/>
  <c r="K10293" i="3"/>
  <c r="N10293" i="3"/>
  <c r="M10293" i="3"/>
  <c r="L10293" i="3"/>
  <c r="K10305" i="3"/>
  <c r="N10307" i="3"/>
  <c r="K10311" i="3"/>
  <c r="M10311" i="3"/>
  <c r="L10311" i="3"/>
  <c r="K10317" i="3"/>
  <c r="N10317" i="3"/>
  <c r="M10317" i="3"/>
  <c r="L10317" i="3"/>
  <c r="K10323" i="3"/>
  <c r="L10323" i="3"/>
  <c r="K10329" i="3"/>
  <c r="N10329" i="3"/>
  <c r="M10329" i="3"/>
  <c r="M10334" i="3"/>
  <c r="L10334" i="3"/>
  <c r="N10334" i="3"/>
  <c r="K10334" i="3"/>
  <c r="K10349" i="3"/>
  <c r="N10349" i="3"/>
  <c r="M10349" i="3"/>
  <c r="L10349" i="3"/>
  <c r="M10366" i="3"/>
  <c r="L10366" i="3"/>
  <c r="N10366" i="3"/>
  <c r="K10366" i="3"/>
  <c r="K10381" i="3"/>
  <c r="N10381" i="3"/>
  <c r="M10381" i="3"/>
  <c r="L10381" i="3"/>
  <c r="K10387" i="3"/>
  <c r="L10387" i="3"/>
  <c r="K10393" i="3"/>
  <c r="N10393" i="3"/>
  <c r="M10393" i="3"/>
  <c r="M10398" i="3"/>
  <c r="L10398" i="3"/>
  <c r="N10398" i="3"/>
  <c r="K10398" i="3"/>
  <c r="K10413" i="3"/>
  <c r="N10413" i="3"/>
  <c r="M10413" i="3"/>
  <c r="L10413" i="3"/>
  <c r="M10439" i="3"/>
  <c r="K10441" i="3"/>
  <c r="N10441" i="3"/>
  <c r="M10441" i="3"/>
  <c r="L10441" i="3"/>
  <c r="K10447" i="3"/>
  <c r="N10447" i="3"/>
  <c r="M10447" i="3"/>
  <c r="L10447" i="3"/>
  <c r="K10449" i="3"/>
  <c r="N10449" i="3"/>
  <c r="M10449" i="3"/>
  <c r="L10449" i="3"/>
  <c r="K9995" i="3"/>
  <c r="N9995" i="3"/>
  <c r="K10003" i="3"/>
  <c r="N10003" i="3"/>
  <c r="M10004" i="3"/>
  <c r="L10004" i="3"/>
  <c r="K10011" i="3"/>
  <c r="N10011" i="3"/>
  <c r="M10012" i="3"/>
  <c r="K10019" i="3"/>
  <c r="N10019" i="3"/>
  <c r="M10020" i="3"/>
  <c r="L10020" i="3"/>
  <c r="K10027" i="3"/>
  <c r="N10027" i="3"/>
  <c r="M10028" i="3"/>
  <c r="K10035" i="3"/>
  <c r="N10035" i="3"/>
  <c r="M10036" i="3"/>
  <c r="L10036" i="3"/>
  <c r="K10051" i="3"/>
  <c r="N10051" i="3"/>
  <c r="M10052" i="3"/>
  <c r="L10052" i="3"/>
  <c r="K10059" i="3"/>
  <c r="N10059" i="3"/>
  <c r="M10060" i="3"/>
  <c r="L10060" i="3"/>
  <c r="K10067" i="3"/>
  <c r="N10067" i="3"/>
  <c r="M10068" i="3"/>
  <c r="L10068" i="3"/>
  <c r="K10075" i="3"/>
  <c r="N10075" i="3"/>
  <c r="K10083" i="3"/>
  <c r="N10083" i="3"/>
  <c r="K10091" i="3"/>
  <c r="N10091" i="3"/>
  <c r="M10092" i="3"/>
  <c r="L10092" i="3"/>
  <c r="K10092" i="3"/>
  <c r="M10094" i="3"/>
  <c r="K10094" i="3"/>
  <c r="N10095" i="3"/>
  <c r="M10096" i="3"/>
  <c r="L10096" i="3"/>
  <c r="K10096" i="3"/>
  <c r="N10097" i="3"/>
  <c r="M10098" i="3"/>
  <c r="L10098" i="3"/>
  <c r="K10098" i="3"/>
  <c r="K10099" i="3"/>
  <c r="N10099" i="3"/>
  <c r="M10099" i="3"/>
  <c r="M10100" i="3"/>
  <c r="L10100" i="3"/>
  <c r="K10100" i="3"/>
  <c r="K10101" i="3"/>
  <c r="N10101" i="3"/>
  <c r="M10101" i="3"/>
  <c r="M10102" i="3"/>
  <c r="K10102" i="3"/>
  <c r="K10103" i="3"/>
  <c r="N10103" i="3"/>
  <c r="M10103" i="3"/>
  <c r="M10104" i="3"/>
  <c r="L10104" i="3"/>
  <c r="K10104" i="3"/>
  <c r="N10105" i="3"/>
  <c r="M10106" i="3"/>
  <c r="L10106" i="3"/>
  <c r="K10106" i="3"/>
  <c r="K10107" i="3"/>
  <c r="M10108" i="3"/>
  <c r="L10108" i="3"/>
  <c r="K10108" i="3"/>
  <c r="K10109" i="3"/>
  <c r="N10109" i="3"/>
  <c r="M10109" i="3"/>
  <c r="M10110" i="3"/>
  <c r="L10110" i="3"/>
  <c r="K10110" i="3"/>
  <c r="M10112" i="3"/>
  <c r="L10112" i="3"/>
  <c r="K10112" i="3"/>
  <c r="K10113" i="3"/>
  <c r="K10117" i="3"/>
  <c r="N10117" i="3"/>
  <c r="M10117" i="3"/>
  <c r="M10120" i="3"/>
  <c r="L10120" i="3"/>
  <c r="K10120" i="3"/>
  <c r="N10121" i="3"/>
  <c r="K10123" i="3"/>
  <c r="N10123" i="3"/>
  <c r="M10123" i="3"/>
  <c r="M10124" i="3"/>
  <c r="L10124" i="3"/>
  <c r="K10124" i="3"/>
  <c r="K10125" i="3"/>
  <c r="N10125" i="3"/>
  <c r="M10125" i="3"/>
  <c r="K10126" i="3"/>
  <c r="N10127" i="3"/>
  <c r="M10128" i="3"/>
  <c r="L10128" i="3"/>
  <c r="K10128" i="3"/>
  <c r="K10129" i="3"/>
  <c r="N10129" i="3"/>
  <c r="M10129" i="3"/>
  <c r="M10130" i="3"/>
  <c r="L10130" i="3"/>
  <c r="K10130" i="3"/>
  <c r="K10131" i="3"/>
  <c r="N10131" i="3"/>
  <c r="M10131" i="3"/>
  <c r="K10133" i="3"/>
  <c r="M10134" i="3"/>
  <c r="K10134" i="3"/>
  <c r="N10135" i="3"/>
  <c r="M10136" i="3"/>
  <c r="L10136" i="3"/>
  <c r="K10136" i="3"/>
  <c r="N10137" i="3"/>
  <c r="M10138" i="3"/>
  <c r="L10138" i="3"/>
  <c r="K10138" i="3"/>
  <c r="K10139" i="3"/>
  <c r="N10139" i="3"/>
  <c r="M10139" i="3"/>
  <c r="M10140" i="3"/>
  <c r="L10140" i="3"/>
  <c r="K10140" i="3"/>
  <c r="M10142" i="3"/>
  <c r="L10142" i="3"/>
  <c r="K10142" i="3"/>
  <c r="K10143" i="3"/>
  <c r="N10143" i="3"/>
  <c r="M10143" i="3"/>
  <c r="M10144" i="3"/>
  <c r="L10144" i="3"/>
  <c r="K10144" i="3"/>
  <c r="K10145" i="3"/>
  <c r="K10147" i="3"/>
  <c r="M10148" i="3"/>
  <c r="L10148" i="3"/>
  <c r="K10148" i="3"/>
  <c r="K10149" i="3"/>
  <c r="N10149" i="3"/>
  <c r="M10149" i="3"/>
  <c r="M10152" i="3"/>
  <c r="L10152" i="3"/>
  <c r="K10152" i="3"/>
  <c r="N10153" i="3"/>
  <c r="M10156" i="3"/>
  <c r="L10156" i="3"/>
  <c r="K10156" i="3"/>
  <c r="K10157" i="3"/>
  <c r="N10157" i="3"/>
  <c r="M10157" i="3"/>
  <c r="N10159" i="3"/>
  <c r="M10160" i="3"/>
  <c r="L10160" i="3"/>
  <c r="K10160" i="3"/>
  <c r="K10161" i="3"/>
  <c r="N10161" i="3"/>
  <c r="M10161" i="3"/>
  <c r="M10162" i="3"/>
  <c r="L10162" i="3"/>
  <c r="K10162" i="3"/>
  <c r="K10163" i="3"/>
  <c r="N10163" i="3"/>
  <c r="M10163" i="3"/>
  <c r="K10165" i="3"/>
  <c r="M10166" i="3"/>
  <c r="K10166" i="3"/>
  <c r="N10167" i="3"/>
  <c r="M10168" i="3"/>
  <c r="L10168" i="3"/>
  <c r="K10168" i="3"/>
  <c r="M10170" i="3"/>
  <c r="L10170" i="3"/>
  <c r="K10170" i="3"/>
  <c r="K10171" i="3"/>
  <c r="N10171" i="3"/>
  <c r="M10171" i="3"/>
  <c r="M10172" i="3"/>
  <c r="L10172" i="3"/>
  <c r="K10172" i="3"/>
  <c r="M10174" i="3"/>
  <c r="L10174" i="3"/>
  <c r="K10174" i="3"/>
  <c r="K10175" i="3"/>
  <c r="N10175" i="3"/>
  <c r="M10175" i="3"/>
  <c r="M10176" i="3"/>
  <c r="L10176" i="3"/>
  <c r="K10176" i="3"/>
  <c r="K10177" i="3"/>
  <c r="M10177" i="3"/>
  <c r="K10178" i="3"/>
  <c r="M10180" i="3"/>
  <c r="L10180" i="3"/>
  <c r="K10180" i="3"/>
  <c r="K10181" i="3"/>
  <c r="N10181" i="3"/>
  <c r="M10181" i="3"/>
  <c r="M10184" i="3"/>
  <c r="L10184" i="3"/>
  <c r="K10184" i="3"/>
  <c r="N10185" i="3"/>
  <c r="M10188" i="3"/>
  <c r="L10188" i="3"/>
  <c r="K10188" i="3"/>
  <c r="K10189" i="3"/>
  <c r="N10189" i="3"/>
  <c r="M10189" i="3"/>
  <c r="M10190" i="3"/>
  <c r="M10192" i="3"/>
  <c r="L10192" i="3"/>
  <c r="K10192" i="3"/>
  <c r="K10193" i="3"/>
  <c r="N10193" i="3"/>
  <c r="M10193" i="3"/>
  <c r="M10194" i="3"/>
  <c r="L10194" i="3"/>
  <c r="K10194" i="3"/>
  <c r="K10195" i="3"/>
  <c r="N10195" i="3"/>
  <c r="M10195" i="3"/>
  <c r="N10197" i="3"/>
  <c r="M10198" i="3"/>
  <c r="K10198" i="3"/>
  <c r="N10199" i="3"/>
  <c r="M10200" i="3"/>
  <c r="L10200" i="3"/>
  <c r="K10200" i="3"/>
  <c r="M10202" i="3"/>
  <c r="L10202" i="3"/>
  <c r="K10202" i="3"/>
  <c r="K10203" i="3"/>
  <c r="N10203" i="3"/>
  <c r="M10203" i="3"/>
  <c r="M10204" i="3"/>
  <c r="L10204" i="3"/>
  <c r="K10204" i="3"/>
  <c r="M10206" i="3"/>
  <c r="L10206" i="3"/>
  <c r="K10206" i="3"/>
  <c r="K10207" i="3"/>
  <c r="N10207" i="3"/>
  <c r="M10207" i="3"/>
  <c r="M10208" i="3"/>
  <c r="L10208" i="3"/>
  <c r="K10208" i="3"/>
  <c r="K10209" i="3"/>
  <c r="N10209" i="3"/>
  <c r="M10209" i="3"/>
  <c r="K10210" i="3"/>
  <c r="M10211" i="3"/>
  <c r="M10212" i="3"/>
  <c r="L10212" i="3"/>
  <c r="K10212" i="3"/>
  <c r="N10213" i="3"/>
  <c r="M10216" i="3"/>
  <c r="L10216" i="3"/>
  <c r="K10216" i="3"/>
  <c r="K10217" i="3"/>
  <c r="N10217" i="3"/>
  <c r="M10217" i="3"/>
  <c r="M10220" i="3"/>
  <c r="L10220" i="3"/>
  <c r="K10220" i="3"/>
  <c r="K10221" i="3"/>
  <c r="N10221" i="3"/>
  <c r="M10221" i="3"/>
  <c r="M10222" i="3"/>
  <c r="K10222" i="3"/>
  <c r="M10224" i="3"/>
  <c r="L10224" i="3"/>
  <c r="K10224" i="3"/>
  <c r="M10226" i="3"/>
  <c r="L10226" i="3"/>
  <c r="K10226" i="3"/>
  <c r="K10227" i="3"/>
  <c r="N10227" i="3"/>
  <c r="M10227" i="3"/>
  <c r="M10230" i="3"/>
  <c r="L10230" i="3"/>
  <c r="K10233" i="3"/>
  <c r="L10233" i="3"/>
  <c r="N10233" i="3"/>
  <c r="K10235" i="3"/>
  <c r="N10235" i="3"/>
  <c r="M10235" i="3"/>
  <c r="M10250" i="3"/>
  <c r="K10250" i="3"/>
  <c r="N10250" i="3"/>
  <c r="K10271" i="3"/>
  <c r="M10271" i="3"/>
  <c r="L10271" i="3"/>
  <c r="K10285" i="3"/>
  <c r="N10285" i="3"/>
  <c r="M10285" i="3"/>
  <c r="L10285" i="3"/>
  <c r="K10297" i="3"/>
  <c r="L10297" i="3"/>
  <c r="N10297" i="3"/>
  <c r="M10299" i="3"/>
  <c r="K10303" i="3"/>
  <c r="M10303" i="3"/>
  <c r="L10303" i="3"/>
  <c r="M10314" i="3"/>
  <c r="L10314" i="3"/>
  <c r="K10314" i="3"/>
  <c r="K10325" i="3"/>
  <c r="N10325" i="3"/>
  <c r="M10325" i="3"/>
  <c r="L10325" i="3"/>
  <c r="K10331" i="3"/>
  <c r="N10331" i="3"/>
  <c r="L10331" i="3"/>
  <c r="N10337" i="3"/>
  <c r="M10342" i="3"/>
  <c r="L10342" i="3"/>
  <c r="N10342" i="3"/>
  <c r="K10342" i="3"/>
  <c r="K10357" i="3"/>
  <c r="N10357" i="3"/>
  <c r="M10357" i="3"/>
  <c r="L10357" i="3"/>
  <c r="N10369" i="3"/>
  <c r="M10374" i="3"/>
  <c r="L10374" i="3"/>
  <c r="N10374" i="3"/>
  <c r="K10374" i="3"/>
  <c r="M10406" i="3"/>
  <c r="L10406" i="3"/>
  <c r="N10406" i="3"/>
  <c r="K10406" i="3"/>
  <c r="K10427" i="3"/>
  <c r="M10427" i="3"/>
  <c r="M9918" i="3"/>
  <c r="N9918" i="3"/>
  <c r="M9926" i="3"/>
  <c r="L9926" i="3"/>
  <c r="N9926" i="3"/>
  <c r="M9946" i="3"/>
  <c r="L9946" i="3"/>
  <c r="M9954" i="3"/>
  <c r="L9954" i="3"/>
  <c r="M9978" i="3"/>
  <c r="L9994" i="3"/>
  <c r="M10002" i="3"/>
  <c r="L10002" i="3"/>
  <c r="K10004" i="3"/>
  <c r="M10010" i="3"/>
  <c r="K10012" i="3"/>
  <c r="K10020" i="3"/>
  <c r="M10026" i="3"/>
  <c r="L10026" i="3"/>
  <c r="M10034" i="3"/>
  <c r="L10034" i="3"/>
  <c r="K10036" i="3"/>
  <c r="L10050" i="3"/>
  <c r="K10052" i="3"/>
  <c r="K10060" i="3"/>
  <c r="K10068" i="3"/>
  <c r="M10082" i="3"/>
  <c r="L10082" i="3"/>
  <c r="N10092" i="3"/>
  <c r="N10096" i="3"/>
  <c r="N10098" i="3"/>
  <c r="N10100" i="3"/>
  <c r="N10104" i="3"/>
  <c r="N10106" i="3"/>
  <c r="N10108" i="3"/>
  <c r="N10110" i="3"/>
  <c r="N10112" i="3"/>
  <c r="N10120" i="3"/>
  <c r="N10124" i="3"/>
  <c r="N10128" i="3"/>
  <c r="N10130" i="3"/>
  <c r="N10136" i="3"/>
  <c r="N10138" i="3"/>
  <c r="N10140" i="3"/>
  <c r="N10142" i="3"/>
  <c r="N10144" i="3"/>
  <c r="N10148" i="3"/>
  <c r="N10152" i="3"/>
  <c r="N10156" i="3"/>
  <c r="N10158" i="3"/>
  <c r="N10160" i="3"/>
  <c r="N10162" i="3"/>
  <c r="N10168" i="3"/>
  <c r="N10170" i="3"/>
  <c r="N10172" i="3"/>
  <c r="N10174" i="3"/>
  <c r="N10176" i="3"/>
  <c r="N10180" i="3"/>
  <c r="N10184" i="3"/>
  <c r="N10188" i="3"/>
  <c r="N10190" i="3"/>
  <c r="N10192" i="3"/>
  <c r="N10194" i="3"/>
  <c r="N10200" i="3"/>
  <c r="N10202" i="3"/>
  <c r="N10204" i="3"/>
  <c r="K10231" i="3"/>
  <c r="M10231" i="3"/>
  <c r="L10231" i="3"/>
  <c r="K10242" i="3"/>
  <c r="K10245" i="3"/>
  <c r="N10245" i="3"/>
  <c r="M10245" i="3"/>
  <c r="L10245" i="3"/>
  <c r="L10257" i="3"/>
  <c r="N10259" i="3"/>
  <c r="K10263" i="3"/>
  <c r="M10263" i="3"/>
  <c r="L10263" i="3"/>
  <c r="M10274" i="3"/>
  <c r="N10274" i="3"/>
  <c r="K10277" i="3"/>
  <c r="N10277" i="3"/>
  <c r="M10277" i="3"/>
  <c r="L10277" i="3"/>
  <c r="K10291" i="3"/>
  <c r="M10291" i="3"/>
  <c r="K10295" i="3"/>
  <c r="M10295" i="3"/>
  <c r="L10295" i="3"/>
  <c r="K10309" i="3"/>
  <c r="N10309" i="3"/>
  <c r="M10309" i="3"/>
  <c r="L10309" i="3"/>
  <c r="M10318" i="3"/>
  <c r="L10318" i="3"/>
  <c r="N10318" i="3"/>
  <c r="K10318" i="3"/>
  <c r="K10333" i="3"/>
  <c r="N10333" i="3"/>
  <c r="M10333" i="3"/>
  <c r="L10333" i="3"/>
  <c r="K10339" i="3"/>
  <c r="N10339" i="3"/>
  <c r="L10339" i="3"/>
  <c r="K10345" i="3"/>
  <c r="K10365" i="3"/>
  <c r="N10365" i="3"/>
  <c r="M10365" i="3"/>
  <c r="L10365" i="3"/>
  <c r="N10371" i="3"/>
  <c r="K10377" i="3"/>
  <c r="N10377" i="3"/>
  <c r="M10377" i="3"/>
  <c r="M10382" i="3"/>
  <c r="L10382" i="3"/>
  <c r="N10382" i="3"/>
  <c r="K10382" i="3"/>
  <c r="K10397" i="3"/>
  <c r="N10397" i="3"/>
  <c r="M10397" i="3"/>
  <c r="L10397" i="3"/>
  <c r="K10403" i="3"/>
  <c r="N10403" i="3"/>
  <c r="L10403" i="3"/>
  <c r="K10409" i="3"/>
  <c r="N10409" i="3"/>
  <c r="M10409" i="3"/>
  <c r="K10425" i="3"/>
  <c r="N10425" i="3"/>
  <c r="M10425" i="3"/>
  <c r="L10425" i="3"/>
  <c r="M10414" i="3"/>
  <c r="L10414" i="3"/>
  <c r="K10421" i="3"/>
  <c r="N10421" i="3"/>
  <c r="M10422" i="3"/>
  <c r="L10422" i="3"/>
  <c r="M10430" i="3"/>
  <c r="L10430" i="3"/>
  <c r="K10437" i="3"/>
  <c r="N10437" i="3"/>
  <c r="K10445" i="3"/>
  <c r="N10445" i="3"/>
  <c r="M10446" i="3"/>
  <c r="L10446" i="3"/>
  <c r="L10454" i="3"/>
  <c r="L10459" i="3"/>
  <c r="K10459" i="3"/>
  <c r="N10459" i="3"/>
  <c r="N10462" i="3"/>
  <c r="M10462" i="3"/>
  <c r="L10462" i="3"/>
  <c r="L10467" i="3"/>
  <c r="K10467" i="3"/>
  <c r="N10467" i="3"/>
  <c r="N10470" i="3"/>
  <c r="L10470" i="3"/>
  <c r="N10478" i="3"/>
  <c r="M10478" i="3"/>
  <c r="L10478" i="3"/>
  <c r="L10483" i="3"/>
  <c r="K10483" i="3"/>
  <c r="N10483" i="3"/>
  <c r="N10486" i="3"/>
  <c r="M10486" i="3"/>
  <c r="L10486" i="3"/>
  <c r="L10491" i="3"/>
  <c r="K10491" i="3"/>
  <c r="N10491" i="3"/>
  <c r="L10494" i="3"/>
  <c r="L10499" i="3"/>
  <c r="K10499" i="3"/>
  <c r="N10499" i="3"/>
  <c r="N10502" i="3"/>
  <c r="M10502" i="3"/>
  <c r="L10502" i="3"/>
  <c r="L10507" i="3"/>
  <c r="K10507" i="3"/>
  <c r="N10507" i="3"/>
  <c r="N10510" i="3"/>
  <c r="M10510" i="3"/>
  <c r="L10510" i="3"/>
  <c r="L10515" i="3"/>
  <c r="K10515" i="3"/>
  <c r="N10515" i="3"/>
  <c r="N10518" i="3"/>
  <c r="M10518" i="3"/>
  <c r="L10518" i="3"/>
  <c r="L10523" i="3"/>
  <c r="K10523" i="3"/>
  <c r="N10523" i="3"/>
  <c r="N10526" i="3"/>
  <c r="M10526" i="3"/>
  <c r="L10526" i="3"/>
  <c r="N10534" i="3"/>
  <c r="M10534" i="3"/>
  <c r="L10534" i="3"/>
  <c r="L10539" i="3"/>
  <c r="K10539" i="3"/>
  <c r="N10539" i="3"/>
  <c r="N10542" i="3"/>
  <c r="M10542" i="3"/>
  <c r="L10542" i="3"/>
  <c r="N10550" i="3"/>
  <c r="M10550" i="3"/>
  <c r="L10550" i="3"/>
  <c r="L10555" i="3"/>
  <c r="K10555" i="3"/>
  <c r="N10555" i="3"/>
  <c r="N10558" i="3"/>
  <c r="M10558" i="3"/>
  <c r="L10558" i="3"/>
  <c r="M10563" i="3"/>
  <c r="K10563" i="3"/>
  <c r="N10563" i="3"/>
  <c r="N10564" i="3"/>
  <c r="K10566" i="3"/>
  <c r="N10566" i="3"/>
  <c r="M10566" i="3"/>
  <c r="L10566" i="3"/>
  <c r="K10578" i="3"/>
  <c r="N10578" i="3"/>
  <c r="K10584" i="3"/>
  <c r="M10584" i="3"/>
  <c r="L10584" i="3"/>
  <c r="M10595" i="3"/>
  <c r="K10595" i="3"/>
  <c r="N10595" i="3"/>
  <c r="K10596" i="3"/>
  <c r="N10596" i="3"/>
  <c r="M10596" i="3"/>
  <c r="K10598" i="3"/>
  <c r="N10598" i="3"/>
  <c r="M10598" i="3"/>
  <c r="L10598" i="3"/>
  <c r="L10610" i="3"/>
  <c r="K10616" i="3"/>
  <c r="M10616" i="3"/>
  <c r="L10616" i="3"/>
  <c r="M10627" i="3"/>
  <c r="K10627" i="3"/>
  <c r="N10627" i="3"/>
  <c r="K10628" i="3"/>
  <c r="N10628" i="3"/>
  <c r="M10628" i="3"/>
  <c r="L10642" i="3"/>
  <c r="K10648" i="3"/>
  <c r="M10648" i="3"/>
  <c r="L10648" i="3"/>
  <c r="M10659" i="3"/>
  <c r="K10659" i="3"/>
  <c r="N10659" i="3"/>
  <c r="K10660" i="3"/>
  <c r="N10660" i="3"/>
  <c r="M10660" i="3"/>
  <c r="K10664" i="3"/>
  <c r="M10664" i="3"/>
  <c r="L10664" i="3"/>
  <c r="N10664" i="3"/>
  <c r="K10684" i="3"/>
  <c r="N10684" i="3"/>
  <c r="L10684" i="3"/>
  <c r="M10684" i="3"/>
  <c r="K10692" i="3"/>
  <c r="N10692" i="3"/>
  <c r="L10692" i="3"/>
  <c r="M10692" i="3"/>
  <c r="K10700" i="3"/>
  <c r="N10700" i="3"/>
  <c r="L10700" i="3"/>
  <c r="M10700" i="3"/>
  <c r="K10708" i="3"/>
  <c r="N10708" i="3"/>
  <c r="L10708" i="3"/>
  <c r="M10708" i="3"/>
  <c r="L10244" i="3"/>
  <c r="L10252" i="3"/>
  <c r="L10268" i="3"/>
  <c r="L10276" i="3"/>
  <c r="L10284" i="3"/>
  <c r="L10292" i="3"/>
  <c r="L10308" i="3"/>
  <c r="M10316" i="3"/>
  <c r="L10316" i="3"/>
  <c r="L10324" i="3"/>
  <c r="M10332" i="3"/>
  <c r="L10332" i="3"/>
  <c r="M10348" i="3"/>
  <c r="L10348" i="3"/>
  <c r="M10364" i="3"/>
  <c r="L10364" i="3"/>
  <c r="M10372" i="3"/>
  <c r="L10372" i="3"/>
  <c r="M10380" i="3"/>
  <c r="L10380" i="3"/>
  <c r="L10396" i="3"/>
  <c r="M10404" i="3"/>
  <c r="L10404" i="3"/>
  <c r="M10412" i="3"/>
  <c r="K10414" i="3"/>
  <c r="M10420" i="3"/>
  <c r="L10420" i="3"/>
  <c r="K10422" i="3"/>
  <c r="M10428" i="3"/>
  <c r="L10428" i="3"/>
  <c r="K10430" i="3"/>
  <c r="M10436" i="3"/>
  <c r="L10436" i="3"/>
  <c r="M10444" i="3"/>
  <c r="L10444" i="3"/>
  <c r="K10446" i="3"/>
  <c r="L10453" i="3"/>
  <c r="K10453" i="3"/>
  <c r="N10453" i="3"/>
  <c r="N10456" i="3"/>
  <c r="M10456" i="3"/>
  <c r="L10456" i="3"/>
  <c r="L10461" i="3"/>
  <c r="K10461" i="3"/>
  <c r="N10461" i="3"/>
  <c r="K10462" i="3"/>
  <c r="N10472" i="3"/>
  <c r="M10472" i="3"/>
  <c r="L10472" i="3"/>
  <c r="L10477" i="3"/>
  <c r="K10477" i="3"/>
  <c r="N10477" i="3"/>
  <c r="K10478" i="3"/>
  <c r="N10480" i="3"/>
  <c r="M10480" i="3"/>
  <c r="L10480" i="3"/>
  <c r="L10485" i="3"/>
  <c r="K10485" i="3"/>
  <c r="N10485" i="3"/>
  <c r="K10486" i="3"/>
  <c r="N10488" i="3"/>
  <c r="M10488" i="3"/>
  <c r="L10488" i="3"/>
  <c r="L10493" i="3"/>
  <c r="K10493" i="3"/>
  <c r="N10493" i="3"/>
  <c r="L10501" i="3"/>
  <c r="K10501" i="3"/>
  <c r="N10501" i="3"/>
  <c r="K10502" i="3"/>
  <c r="L10509" i="3"/>
  <c r="K10509" i="3"/>
  <c r="N10509" i="3"/>
  <c r="K10510" i="3"/>
  <c r="N10512" i="3"/>
  <c r="M10512" i="3"/>
  <c r="L10512" i="3"/>
  <c r="L10517" i="3"/>
  <c r="K10517" i="3"/>
  <c r="N10517" i="3"/>
  <c r="K10518" i="3"/>
  <c r="N10520" i="3"/>
  <c r="L10520" i="3"/>
  <c r="L10525" i="3"/>
  <c r="K10525" i="3"/>
  <c r="N10525" i="3"/>
  <c r="K10526" i="3"/>
  <c r="N10528" i="3"/>
  <c r="M10528" i="3"/>
  <c r="L10528" i="3"/>
  <c r="L10533" i="3"/>
  <c r="K10533" i="3"/>
  <c r="N10533" i="3"/>
  <c r="K10534" i="3"/>
  <c r="N10536" i="3"/>
  <c r="M10536" i="3"/>
  <c r="L10536" i="3"/>
  <c r="L10541" i="3"/>
  <c r="K10541" i="3"/>
  <c r="N10541" i="3"/>
  <c r="K10542" i="3"/>
  <c r="N10544" i="3"/>
  <c r="L10549" i="3"/>
  <c r="K10549" i="3"/>
  <c r="N10549" i="3"/>
  <c r="K10550" i="3"/>
  <c r="L10557" i="3"/>
  <c r="K10557" i="3"/>
  <c r="N10557" i="3"/>
  <c r="K10558" i="3"/>
  <c r="K10570" i="3"/>
  <c r="K10576" i="3"/>
  <c r="M10576" i="3"/>
  <c r="L10576" i="3"/>
  <c r="K10590" i="3"/>
  <c r="N10590" i="3"/>
  <c r="M10590" i="3"/>
  <c r="L10590" i="3"/>
  <c r="L10596" i="3"/>
  <c r="K10608" i="3"/>
  <c r="M10608" i="3"/>
  <c r="L10608" i="3"/>
  <c r="M10619" i="3"/>
  <c r="K10619" i="3"/>
  <c r="N10619" i="3"/>
  <c r="K10620" i="3"/>
  <c r="N10620" i="3"/>
  <c r="M10620" i="3"/>
  <c r="K10622" i="3"/>
  <c r="N10622" i="3"/>
  <c r="M10622" i="3"/>
  <c r="L10622" i="3"/>
  <c r="L10628" i="3"/>
  <c r="K10640" i="3"/>
  <c r="M10640" i="3"/>
  <c r="L10640" i="3"/>
  <c r="N10651" i="3"/>
  <c r="M10652" i="3"/>
  <c r="K10654" i="3"/>
  <c r="N10654" i="3"/>
  <c r="M10654" i="3"/>
  <c r="L10654" i="3"/>
  <c r="L10660" i="3"/>
  <c r="E10238" i="3"/>
  <c r="N10244" i="3"/>
  <c r="E10246" i="3"/>
  <c r="N10252" i="3"/>
  <c r="E10254" i="3"/>
  <c r="E10262" i="3"/>
  <c r="N10268" i="3"/>
  <c r="E10270" i="3"/>
  <c r="N10276" i="3"/>
  <c r="E10278" i="3"/>
  <c r="N10284" i="3"/>
  <c r="E10286" i="3"/>
  <c r="N10292" i="3"/>
  <c r="E10294" i="3"/>
  <c r="E10302" i="3"/>
  <c r="N10308" i="3"/>
  <c r="E10310" i="3"/>
  <c r="K10316" i="3"/>
  <c r="M10322" i="3"/>
  <c r="L10322" i="3"/>
  <c r="M10330" i="3"/>
  <c r="L10330" i="3"/>
  <c r="K10332" i="3"/>
  <c r="M10338" i="3"/>
  <c r="L10338" i="3"/>
  <c r="K10348" i="3"/>
  <c r="M10354" i="3"/>
  <c r="L10354" i="3"/>
  <c r="M10362" i="3"/>
  <c r="L10362" i="3"/>
  <c r="K10364" i="3"/>
  <c r="M10370" i="3"/>
  <c r="L10370" i="3"/>
  <c r="K10372" i="3"/>
  <c r="M10378" i="3"/>
  <c r="L10378" i="3"/>
  <c r="K10380" i="3"/>
  <c r="M10386" i="3"/>
  <c r="L10386" i="3"/>
  <c r="M10394" i="3"/>
  <c r="L10394" i="3"/>
  <c r="K10404" i="3"/>
  <c r="M10410" i="3"/>
  <c r="L10410" i="3"/>
  <c r="N10414" i="3"/>
  <c r="M10418" i="3"/>
  <c r="L10418" i="3"/>
  <c r="K10420" i="3"/>
  <c r="L10421" i="3"/>
  <c r="N10422" i="3"/>
  <c r="M10426" i="3"/>
  <c r="L10426" i="3"/>
  <c r="K10428" i="3"/>
  <c r="N10430" i="3"/>
  <c r="M10434" i="3"/>
  <c r="L10434" i="3"/>
  <c r="K10436" i="3"/>
  <c r="L10437" i="3"/>
  <c r="M10442" i="3"/>
  <c r="K10444" i="3"/>
  <c r="L10445" i="3"/>
  <c r="N10446" i="3"/>
  <c r="N10450" i="3"/>
  <c r="M10450" i="3"/>
  <c r="L10450" i="3"/>
  <c r="L10455" i="3"/>
  <c r="K10455" i="3"/>
  <c r="N10455" i="3"/>
  <c r="K10456" i="3"/>
  <c r="N10458" i="3"/>
  <c r="M10458" i="3"/>
  <c r="L10458" i="3"/>
  <c r="M10459" i="3"/>
  <c r="L10463" i="3"/>
  <c r="K10463" i="3"/>
  <c r="N10463" i="3"/>
  <c r="N10466" i="3"/>
  <c r="M10466" i="3"/>
  <c r="L10466" i="3"/>
  <c r="M10467" i="3"/>
  <c r="L10471" i="3"/>
  <c r="K10471" i="3"/>
  <c r="N10471" i="3"/>
  <c r="K10472" i="3"/>
  <c r="N10474" i="3"/>
  <c r="M10474" i="3"/>
  <c r="L10474" i="3"/>
  <c r="L10479" i="3"/>
  <c r="K10479" i="3"/>
  <c r="N10479" i="3"/>
  <c r="K10480" i="3"/>
  <c r="N10482" i="3"/>
  <c r="M10482" i="3"/>
  <c r="L10482" i="3"/>
  <c r="M10483" i="3"/>
  <c r="L10487" i="3"/>
  <c r="K10487" i="3"/>
  <c r="N10487" i="3"/>
  <c r="K10488" i="3"/>
  <c r="N10490" i="3"/>
  <c r="M10490" i="3"/>
  <c r="L10490" i="3"/>
  <c r="M10491" i="3"/>
  <c r="L10495" i="3"/>
  <c r="K10495" i="3"/>
  <c r="N10495" i="3"/>
  <c r="M10499" i="3"/>
  <c r="L10503" i="3"/>
  <c r="K10503" i="3"/>
  <c r="N10503" i="3"/>
  <c r="M10506" i="3"/>
  <c r="M10507" i="3"/>
  <c r="L10511" i="3"/>
  <c r="K10511" i="3"/>
  <c r="N10511" i="3"/>
  <c r="K10512" i="3"/>
  <c r="N10514" i="3"/>
  <c r="M10514" i="3"/>
  <c r="L10514" i="3"/>
  <c r="M10515" i="3"/>
  <c r="L10519" i="3"/>
  <c r="K10519" i="3"/>
  <c r="N10519" i="3"/>
  <c r="K10520" i="3"/>
  <c r="N10522" i="3"/>
  <c r="L10522" i="3"/>
  <c r="M10523" i="3"/>
  <c r="L10527" i="3"/>
  <c r="K10527" i="3"/>
  <c r="N10527" i="3"/>
  <c r="K10528" i="3"/>
  <c r="N10530" i="3"/>
  <c r="M10530" i="3"/>
  <c r="L10530" i="3"/>
  <c r="K10536" i="3"/>
  <c r="N10538" i="3"/>
  <c r="M10538" i="3"/>
  <c r="L10538" i="3"/>
  <c r="M10539" i="3"/>
  <c r="L10543" i="3"/>
  <c r="K10543" i="3"/>
  <c r="N10543" i="3"/>
  <c r="M10546" i="3"/>
  <c r="L10551" i="3"/>
  <c r="K10551" i="3"/>
  <c r="N10551" i="3"/>
  <c r="M10555" i="3"/>
  <c r="M10579" i="3"/>
  <c r="K10579" i="3"/>
  <c r="N10579" i="3"/>
  <c r="K10580" i="3"/>
  <c r="N10580" i="3"/>
  <c r="M10580" i="3"/>
  <c r="K10582" i="3"/>
  <c r="N10582" i="3"/>
  <c r="M10582" i="3"/>
  <c r="L10582" i="3"/>
  <c r="N10584" i="3"/>
  <c r="K10600" i="3"/>
  <c r="M10600" i="3"/>
  <c r="L10600" i="3"/>
  <c r="K10614" i="3"/>
  <c r="N10614" i="3"/>
  <c r="M10614" i="3"/>
  <c r="L10614" i="3"/>
  <c r="N10616" i="3"/>
  <c r="L10620" i="3"/>
  <c r="K10626" i="3"/>
  <c r="L10626" i="3"/>
  <c r="K10632" i="3"/>
  <c r="M10632" i="3"/>
  <c r="L10632" i="3"/>
  <c r="M10643" i="3"/>
  <c r="K10643" i="3"/>
  <c r="N10643" i="3"/>
  <c r="K10644" i="3"/>
  <c r="N10644" i="3"/>
  <c r="M10644" i="3"/>
  <c r="K10646" i="3"/>
  <c r="N10646" i="3"/>
  <c r="M10646" i="3"/>
  <c r="L10646" i="3"/>
  <c r="N10648" i="3"/>
  <c r="L10652" i="3"/>
  <c r="L10666" i="3"/>
  <c r="M10666" i="3"/>
  <c r="K10686" i="3"/>
  <c r="M10686" i="3"/>
  <c r="L10686" i="3"/>
  <c r="K10694" i="3"/>
  <c r="L10694" i="3"/>
  <c r="K10702" i="3"/>
  <c r="N10702" i="3"/>
  <c r="M10702" i="3"/>
  <c r="L10702" i="3"/>
  <c r="E10232" i="3"/>
  <c r="E10240" i="3"/>
  <c r="E10248" i="3"/>
  <c r="E10256" i="3"/>
  <c r="E10264" i="3"/>
  <c r="E10272" i="3"/>
  <c r="E10280" i="3"/>
  <c r="E10288" i="3"/>
  <c r="E10296" i="3"/>
  <c r="E10304" i="3"/>
  <c r="E10312" i="3"/>
  <c r="N10316" i="3"/>
  <c r="K10319" i="3"/>
  <c r="N10319" i="3"/>
  <c r="N10324" i="3"/>
  <c r="K10327" i="3"/>
  <c r="N10327" i="3"/>
  <c r="M10328" i="3"/>
  <c r="L10328" i="3"/>
  <c r="N10332" i="3"/>
  <c r="K10335" i="3"/>
  <c r="N10335" i="3"/>
  <c r="M10336" i="3"/>
  <c r="L10336" i="3"/>
  <c r="K10343" i="3"/>
  <c r="N10343" i="3"/>
  <c r="M10344" i="3"/>
  <c r="L10344" i="3"/>
  <c r="N10348" i="3"/>
  <c r="K10351" i="3"/>
  <c r="N10351" i="3"/>
  <c r="K10359" i="3"/>
  <c r="N10359" i="3"/>
  <c r="M10360" i="3"/>
  <c r="L10360" i="3"/>
  <c r="N10364" i="3"/>
  <c r="K10367" i="3"/>
  <c r="N10367" i="3"/>
  <c r="M10368" i="3"/>
  <c r="N10372" i="3"/>
  <c r="M10376" i="3"/>
  <c r="L10376" i="3"/>
  <c r="N10380" i="3"/>
  <c r="K10383" i="3"/>
  <c r="N10383" i="3"/>
  <c r="M10384" i="3"/>
  <c r="K10391" i="3"/>
  <c r="N10391" i="3"/>
  <c r="M10392" i="3"/>
  <c r="L10392" i="3"/>
  <c r="K10399" i="3"/>
  <c r="N10399" i="3"/>
  <c r="M10400" i="3"/>
  <c r="L10400" i="3"/>
  <c r="N10404" i="3"/>
  <c r="K10407" i="3"/>
  <c r="N10407" i="3"/>
  <c r="N10412" i="3"/>
  <c r="K10415" i="3"/>
  <c r="N10415" i="3"/>
  <c r="M10416" i="3"/>
  <c r="L10416" i="3"/>
  <c r="N10420" i="3"/>
  <c r="M10421" i="3"/>
  <c r="K10423" i="3"/>
  <c r="N10423" i="3"/>
  <c r="M10424" i="3"/>
  <c r="K10426" i="3"/>
  <c r="N10428" i="3"/>
  <c r="K10431" i="3"/>
  <c r="N10431" i="3"/>
  <c r="K10434" i="3"/>
  <c r="N10436" i="3"/>
  <c r="M10437" i="3"/>
  <c r="M10440" i="3"/>
  <c r="L10440" i="3"/>
  <c r="N10444" i="3"/>
  <c r="M10445" i="3"/>
  <c r="K10450" i="3"/>
  <c r="N10452" i="3"/>
  <c r="L10452" i="3"/>
  <c r="M10453" i="3"/>
  <c r="L10457" i="3"/>
  <c r="K10457" i="3"/>
  <c r="N10457" i="3"/>
  <c r="K10458" i="3"/>
  <c r="N10460" i="3"/>
  <c r="M10460" i="3"/>
  <c r="L10460" i="3"/>
  <c r="M10461" i="3"/>
  <c r="L10465" i="3"/>
  <c r="K10465" i="3"/>
  <c r="N10465" i="3"/>
  <c r="K10466" i="3"/>
  <c r="N10468" i="3"/>
  <c r="M10468" i="3"/>
  <c r="L10468" i="3"/>
  <c r="L10473" i="3"/>
  <c r="K10473" i="3"/>
  <c r="N10473" i="3"/>
  <c r="M10476" i="3"/>
  <c r="M10477" i="3"/>
  <c r="M10485" i="3"/>
  <c r="L10489" i="3"/>
  <c r="K10489" i="3"/>
  <c r="N10489" i="3"/>
  <c r="M10493" i="3"/>
  <c r="L10497" i="3"/>
  <c r="K10497" i="3"/>
  <c r="N10497" i="3"/>
  <c r="N10500" i="3"/>
  <c r="M10500" i="3"/>
  <c r="L10500" i="3"/>
  <c r="M10501" i="3"/>
  <c r="L10505" i="3"/>
  <c r="K10505" i="3"/>
  <c r="N10505" i="3"/>
  <c r="N10508" i="3"/>
  <c r="M10508" i="3"/>
  <c r="L10508" i="3"/>
  <c r="M10509" i="3"/>
  <c r="L10513" i="3"/>
  <c r="K10513" i="3"/>
  <c r="N10513" i="3"/>
  <c r="K10514" i="3"/>
  <c r="N10516" i="3"/>
  <c r="M10516" i="3"/>
  <c r="L10516" i="3"/>
  <c r="M10517" i="3"/>
  <c r="K10522" i="3"/>
  <c r="N10524" i="3"/>
  <c r="M10524" i="3"/>
  <c r="L10524" i="3"/>
  <c r="M10525" i="3"/>
  <c r="N10532" i="3"/>
  <c r="M10532" i="3"/>
  <c r="L10532" i="3"/>
  <c r="M10533" i="3"/>
  <c r="L10537" i="3"/>
  <c r="K10537" i="3"/>
  <c r="N10537" i="3"/>
  <c r="N10540" i="3"/>
  <c r="M10540" i="3"/>
  <c r="L10540" i="3"/>
  <c r="M10541" i="3"/>
  <c r="L10545" i="3"/>
  <c r="K10545" i="3"/>
  <c r="N10545" i="3"/>
  <c r="N10548" i="3"/>
  <c r="M10548" i="3"/>
  <c r="L10548" i="3"/>
  <c r="M10549" i="3"/>
  <c r="L10553" i="3"/>
  <c r="K10553" i="3"/>
  <c r="N10553" i="3"/>
  <c r="N10556" i="3"/>
  <c r="M10556" i="3"/>
  <c r="L10556" i="3"/>
  <c r="M10557" i="3"/>
  <c r="K10560" i="3"/>
  <c r="M10560" i="3"/>
  <c r="L10560" i="3"/>
  <c r="L10563" i="3"/>
  <c r="M10571" i="3"/>
  <c r="K10571" i="3"/>
  <c r="N10571" i="3"/>
  <c r="K10572" i="3"/>
  <c r="N10572" i="3"/>
  <c r="M10572" i="3"/>
  <c r="K10574" i="3"/>
  <c r="N10574" i="3"/>
  <c r="L10574" i="3"/>
  <c r="N10576" i="3"/>
  <c r="L10580" i="3"/>
  <c r="K10586" i="3"/>
  <c r="L10586" i="3"/>
  <c r="N10586" i="3"/>
  <c r="K10588" i="3"/>
  <c r="N10588" i="3"/>
  <c r="M10588" i="3"/>
  <c r="K10592" i="3"/>
  <c r="M10592" i="3"/>
  <c r="L10592" i="3"/>
  <c r="L10595" i="3"/>
  <c r="M10603" i="3"/>
  <c r="K10603" i="3"/>
  <c r="N10603" i="3"/>
  <c r="K10604" i="3"/>
  <c r="N10604" i="3"/>
  <c r="M10604" i="3"/>
  <c r="K10606" i="3"/>
  <c r="N10608" i="3"/>
  <c r="N10618" i="3"/>
  <c r="K10624" i="3"/>
  <c r="M10624" i="3"/>
  <c r="L10624" i="3"/>
  <c r="L10627" i="3"/>
  <c r="M10635" i="3"/>
  <c r="K10635" i="3"/>
  <c r="N10635" i="3"/>
  <c r="K10636" i="3"/>
  <c r="N10636" i="3"/>
  <c r="M10636" i="3"/>
  <c r="K10638" i="3"/>
  <c r="N10638" i="3"/>
  <c r="M10638" i="3"/>
  <c r="L10638" i="3"/>
  <c r="N10640" i="3"/>
  <c r="M10642" i="3"/>
  <c r="L10644" i="3"/>
  <c r="K10650" i="3"/>
  <c r="L10650" i="3"/>
  <c r="N10650" i="3"/>
  <c r="K10656" i="3"/>
  <c r="M10656" i="3"/>
  <c r="L10656" i="3"/>
  <c r="L10659" i="3"/>
  <c r="K10668" i="3"/>
  <c r="N10668" i="3"/>
  <c r="M10668" i="3"/>
  <c r="L10668" i="3"/>
  <c r="L10667" i="3"/>
  <c r="N10673" i="3"/>
  <c r="L10675" i="3"/>
  <c r="M10691" i="3"/>
  <c r="L10691" i="3"/>
  <c r="N10691" i="3"/>
  <c r="M10699" i="3"/>
  <c r="L10699" i="3"/>
  <c r="N10699" i="3"/>
  <c r="N10711" i="3"/>
  <c r="M10711" i="3"/>
  <c r="L10711" i="3"/>
  <c r="L10712" i="3"/>
  <c r="K10712" i="3"/>
  <c r="N10712" i="3"/>
  <c r="N10719" i="3"/>
  <c r="M10719" i="3"/>
  <c r="L10719" i="3"/>
  <c r="L10720" i="3"/>
  <c r="K10720" i="3"/>
  <c r="N10720" i="3"/>
  <c r="L10728" i="3"/>
  <c r="K10728" i="3"/>
  <c r="N10728" i="3"/>
  <c r="L10736" i="3"/>
  <c r="K10736" i="3"/>
  <c r="N10736" i="3"/>
  <c r="N10743" i="3"/>
  <c r="M10743" i="3"/>
  <c r="L10743" i="3"/>
  <c r="L10744" i="3"/>
  <c r="K10744" i="3"/>
  <c r="N10744" i="3"/>
  <c r="N10751" i="3"/>
  <c r="M10751" i="3"/>
  <c r="L10751" i="3"/>
  <c r="L10752" i="3"/>
  <c r="K10752" i="3"/>
  <c r="N10752" i="3"/>
  <c r="N10759" i="3"/>
  <c r="M10759" i="3"/>
  <c r="L10759" i="3"/>
  <c r="L10760" i="3"/>
  <c r="K10760" i="3"/>
  <c r="N10760" i="3"/>
  <c r="N10767" i="3"/>
  <c r="M10767" i="3"/>
  <c r="L10767" i="3"/>
  <c r="L10768" i="3"/>
  <c r="K10768" i="3"/>
  <c r="N10768" i="3"/>
  <c r="N10775" i="3"/>
  <c r="M10775" i="3"/>
  <c r="L10775" i="3"/>
  <c r="L10776" i="3"/>
  <c r="K10776" i="3"/>
  <c r="N10776" i="3"/>
  <c r="N10783" i="3"/>
  <c r="M10783" i="3"/>
  <c r="L10783" i="3"/>
  <c r="L10784" i="3"/>
  <c r="K10784" i="3"/>
  <c r="N10784" i="3"/>
  <c r="L10792" i="3"/>
  <c r="K10792" i="3"/>
  <c r="N10792" i="3"/>
  <c r="N10799" i="3"/>
  <c r="M10799" i="3"/>
  <c r="L10799" i="3"/>
  <c r="L10808" i="3"/>
  <c r="K10808" i="3"/>
  <c r="N10808" i="3"/>
  <c r="N10815" i="3"/>
  <c r="M10815" i="3"/>
  <c r="L10815" i="3"/>
  <c r="N10823" i="3"/>
  <c r="L10823" i="3"/>
  <c r="L10824" i="3"/>
  <c r="K10824" i="3"/>
  <c r="N10824" i="3"/>
  <c r="N10831" i="3"/>
  <c r="M10831" i="3"/>
  <c r="L10831" i="3"/>
  <c r="L10832" i="3"/>
  <c r="K10832" i="3"/>
  <c r="N10832" i="3"/>
  <c r="N10839" i="3"/>
  <c r="M10839" i="3"/>
  <c r="L10839" i="3"/>
  <c r="L10840" i="3"/>
  <c r="K10840" i="3"/>
  <c r="N10840" i="3"/>
  <c r="N10853" i="3"/>
  <c r="M10853" i="3"/>
  <c r="L10853" i="3"/>
  <c r="K10853" i="3"/>
  <c r="N10861" i="3"/>
  <c r="L10869" i="3"/>
  <c r="N10885" i="3"/>
  <c r="L10885" i="3"/>
  <c r="N10893" i="3"/>
  <c r="M10893" i="3"/>
  <c r="L10893" i="3"/>
  <c r="K10893" i="3"/>
  <c r="N10901" i="3"/>
  <c r="M10901" i="3"/>
  <c r="L10901" i="3"/>
  <c r="N10909" i="3"/>
  <c r="M10909" i="3"/>
  <c r="L10909" i="3"/>
  <c r="K10909" i="3"/>
  <c r="N10917" i="3"/>
  <c r="M10917" i="3"/>
  <c r="L10917" i="3"/>
  <c r="K10917" i="3"/>
  <c r="N10925" i="3"/>
  <c r="K10942" i="3"/>
  <c r="L10942" i="3"/>
  <c r="N10942" i="3"/>
  <c r="M10942" i="3"/>
  <c r="K10968" i="3"/>
  <c r="N10968" i="3"/>
  <c r="M10968" i="3"/>
  <c r="L10968" i="3"/>
  <c r="K10974" i="3"/>
  <c r="L10974" i="3"/>
  <c r="N10974" i="3"/>
  <c r="M10974" i="3"/>
  <c r="L11030" i="3"/>
  <c r="K11030" i="3"/>
  <c r="N11030" i="3"/>
  <c r="M11030" i="3"/>
  <c r="L11062" i="3"/>
  <c r="N11062" i="3"/>
  <c r="E10565" i="3"/>
  <c r="E10573" i="3"/>
  <c r="E10581" i="3"/>
  <c r="E10589" i="3"/>
  <c r="E10597" i="3"/>
  <c r="E10605" i="3"/>
  <c r="E10613" i="3"/>
  <c r="E10621" i="3"/>
  <c r="E10629" i="3"/>
  <c r="E10637" i="3"/>
  <c r="E10645" i="3"/>
  <c r="E10653" i="3"/>
  <c r="E10661" i="3"/>
  <c r="N10667" i="3"/>
  <c r="E10669" i="3"/>
  <c r="L10670" i="3"/>
  <c r="N10675" i="3"/>
  <c r="E10677" i="3"/>
  <c r="L10680" i="3"/>
  <c r="E10681" i="3"/>
  <c r="L10688" i="3"/>
  <c r="E10689" i="3"/>
  <c r="L10696" i="3"/>
  <c r="E10697" i="3"/>
  <c r="L10704" i="3"/>
  <c r="E10705" i="3"/>
  <c r="N10713" i="3"/>
  <c r="L10713" i="3"/>
  <c r="L10714" i="3"/>
  <c r="K10714" i="3"/>
  <c r="N10714" i="3"/>
  <c r="L10721" i="3"/>
  <c r="L10722" i="3"/>
  <c r="K10722" i="3"/>
  <c r="N10722" i="3"/>
  <c r="M10729" i="3"/>
  <c r="L10730" i="3"/>
  <c r="K10730" i="3"/>
  <c r="N10730" i="3"/>
  <c r="N10737" i="3"/>
  <c r="M10737" i="3"/>
  <c r="L10737" i="3"/>
  <c r="L10738" i="3"/>
  <c r="K10738" i="3"/>
  <c r="N10738" i="3"/>
  <c r="N10745" i="3"/>
  <c r="M10745" i="3"/>
  <c r="L10745" i="3"/>
  <c r="L10746" i="3"/>
  <c r="K10746" i="3"/>
  <c r="N10746" i="3"/>
  <c r="N10753" i="3"/>
  <c r="M10753" i="3"/>
  <c r="L10753" i="3"/>
  <c r="L10754" i="3"/>
  <c r="K10754" i="3"/>
  <c r="N10754" i="3"/>
  <c r="N10761" i="3"/>
  <c r="M10761" i="3"/>
  <c r="L10761" i="3"/>
  <c r="N10769" i="3"/>
  <c r="M10769" i="3"/>
  <c r="L10769" i="3"/>
  <c r="L10770" i="3"/>
  <c r="K10770" i="3"/>
  <c r="N10770" i="3"/>
  <c r="N10777" i="3"/>
  <c r="M10777" i="3"/>
  <c r="L10777" i="3"/>
  <c r="L10778" i="3"/>
  <c r="K10778" i="3"/>
  <c r="N10778" i="3"/>
  <c r="N10785" i="3"/>
  <c r="L10785" i="3"/>
  <c r="L10786" i="3"/>
  <c r="K10786" i="3"/>
  <c r="N10786" i="3"/>
  <c r="N10793" i="3"/>
  <c r="M10793" i="3"/>
  <c r="L10793" i="3"/>
  <c r="L10794" i="3"/>
  <c r="K10794" i="3"/>
  <c r="N10794" i="3"/>
  <c r="N10801" i="3"/>
  <c r="M10801" i="3"/>
  <c r="L10801" i="3"/>
  <c r="L10802" i="3"/>
  <c r="K10802" i="3"/>
  <c r="N10802" i="3"/>
  <c r="M10809" i="3"/>
  <c r="L10810" i="3"/>
  <c r="K10810" i="3"/>
  <c r="N10810" i="3"/>
  <c r="L10818" i="3"/>
  <c r="K10818" i="3"/>
  <c r="N10818" i="3"/>
  <c r="L10826" i="3"/>
  <c r="K10826" i="3"/>
  <c r="N10826" i="3"/>
  <c r="N10833" i="3"/>
  <c r="L10833" i="3"/>
  <c r="L10834" i="3"/>
  <c r="K10834" i="3"/>
  <c r="N10834" i="3"/>
  <c r="N10841" i="3"/>
  <c r="M10841" i="3"/>
  <c r="L10841" i="3"/>
  <c r="L10842" i="3"/>
  <c r="K10842" i="3"/>
  <c r="N10842" i="3"/>
  <c r="N10851" i="3"/>
  <c r="M10851" i="3"/>
  <c r="L10851" i="3"/>
  <c r="K10851" i="3"/>
  <c r="N10859" i="3"/>
  <c r="M10859" i="3"/>
  <c r="L10859" i="3"/>
  <c r="K10859" i="3"/>
  <c r="N10875" i="3"/>
  <c r="M10875" i="3"/>
  <c r="L10875" i="3"/>
  <c r="K10875" i="3"/>
  <c r="M10891" i="3"/>
  <c r="K10899" i="3"/>
  <c r="N10915" i="3"/>
  <c r="N10923" i="3"/>
  <c r="M10923" i="3"/>
  <c r="L10923" i="3"/>
  <c r="K10923" i="3"/>
  <c r="N10931" i="3"/>
  <c r="L10931" i="3"/>
  <c r="K10931" i="3"/>
  <c r="K10946" i="3"/>
  <c r="N10946" i="3"/>
  <c r="M10946" i="3"/>
  <c r="L10946" i="3"/>
  <c r="L11006" i="3"/>
  <c r="K11006" i="3"/>
  <c r="N11006" i="3"/>
  <c r="M11006" i="3"/>
  <c r="L11038" i="3"/>
  <c r="N11038" i="3"/>
  <c r="M11038" i="3"/>
  <c r="L11070" i="3"/>
  <c r="K11070" i="3"/>
  <c r="N11070" i="3"/>
  <c r="M11070" i="3"/>
  <c r="E10559" i="3"/>
  <c r="E10567" i="3"/>
  <c r="K10569" i="3"/>
  <c r="E10575" i="3"/>
  <c r="K10577" i="3"/>
  <c r="E10583" i="3"/>
  <c r="K10585" i="3"/>
  <c r="E10591" i="3"/>
  <c r="E10599" i="3"/>
  <c r="E10607" i="3"/>
  <c r="K10609" i="3"/>
  <c r="E10615" i="3"/>
  <c r="E10623" i="3"/>
  <c r="E10631" i="3"/>
  <c r="K10633" i="3"/>
  <c r="E10639" i="3"/>
  <c r="K10641" i="3"/>
  <c r="E10647" i="3"/>
  <c r="K10649" i="3"/>
  <c r="E10655" i="3"/>
  <c r="E10663" i="3"/>
  <c r="M10670" i="3"/>
  <c r="E10671" i="3"/>
  <c r="K10673" i="3"/>
  <c r="E10679" i="3"/>
  <c r="K10682" i="3"/>
  <c r="N10682" i="3"/>
  <c r="E10687" i="3"/>
  <c r="K10690" i="3"/>
  <c r="N10690" i="3"/>
  <c r="E10695" i="3"/>
  <c r="K10698" i="3"/>
  <c r="N10698" i="3"/>
  <c r="E10703" i="3"/>
  <c r="M10712" i="3"/>
  <c r="N10715" i="3"/>
  <c r="M10715" i="3"/>
  <c r="L10715" i="3"/>
  <c r="L10716" i="3"/>
  <c r="K10716" i="3"/>
  <c r="N10716" i="3"/>
  <c r="M10720" i="3"/>
  <c r="N10723" i="3"/>
  <c r="M10723" i="3"/>
  <c r="L10723" i="3"/>
  <c r="M10728" i="3"/>
  <c r="N10731" i="3"/>
  <c r="M10731" i="3"/>
  <c r="L10731" i="3"/>
  <c r="M10736" i="3"/>
  <c r="N10739" i="3"/>
  <c r="M10739" i="3"/>
  <c r="L10739" i="3"/>
  <c r="L10740" i="3"/>
  <c r="K10740" i="3"/>
  <c r="N10740" i="3"/>
  <c r="M10744" i="3"/>
  <c r="L10747" i="3"/>
  <c r="L10748" i="3"/>
  <c r="K10748" i="3"/>
  <c r="N10748" i="3"/>
  <c r="M10752" i="3"/>
  <c r="L10756" i="3"/>
  <c r="N10756" i="3"/>
  <c r="M10760" i="3"/>
  <c r="N10763" i="3"/>
  <c r="M10763" i="3"/>
  <c r="L10763" i="3"/>
  <c r="L10764" i="3"/>
  <c r="K10764" i="3"/>
  <c r="M10768" i="3"/>
  <c r="N10771" i="3"/>
  <c r="M10771" i="3"/>
  <c r="L10771" i="3"/>
  <c r="L10772" i="3"/>
  <c r="K10772" i="3"/>
  <c r="N10772" i="3"/>
  <c r="M10776" i="3"/>
  <c r="N10779" i="3"/>
  <c r="M10779" i="3"/>
  <c r="L10779" i="3"/>
  <c r="L10780" i="3"/>
  <c r="K10780" i="3"/>
  <c r="N10780" i="3"/>
  <c r="M10784" i="3"/>
  <c r="N10787" i="3"/>
  <c r="M10787" i="3"/>
  <c r="L10787" i="3"/>
  <c r="K10788" i="3"/>
  <c r="M10792" i="3"/>
  <c r="N10795" i="3"/>
  <c r="M10795" i="3"/>
  <c r="L10795" i="3"/>
  <c r="L10796" i="3"/>
  <c r="K10796" i="3"/>
  <c r="N10796" i="3"/>
  <c r="M10808" i="3"/>
  <c r="N10811" i="3"/>
  <c r="M10811" i="3"/>
  <c r="L10811" i="3"/>
  <c r="L10812" i="3"/>
  <c r="K10812" i="3"/>
  <c r="N10812" i="3"/>
  <c r="N10819" i="3"/>
  <c r="L10820" i="3"/>
  <c r="K10820" i="3"/>
  <c r="N10820" i="3"/>
  <c r="N10827" i="3"/>
  <c r="M10827" i="3"/>
  <c r="L10827" i="3"/>
  <c r="L10828" i="3"/>
  <c r="K10828" i="3"/>
  <c r="N10828" i="3"/>
  <c r="M10835" i="3"/>
  <c r="L10835" i="3"/>
  <c r="L10836" i="3"/>
  <c r="K10836" i="3"/>
  <c r="N10836" i="3"/>
  <c r="L10844" i="3"/>
  <c r="K10844" i="3"/>
  <c r="N10844" i="3"/>
  <c r="M10849" i="3"/>
  <c r="L10849" i="3"/>
  <c r="K10849" i="3"/>
  <c r="N10857" i="3"/>
  <c r="M10857" i="3"/>
  <c r="L10857" i="3"/>
  <c r="K10857" i="3"/>
  <c r="N10865" i="3"/>
  <c r="M10865" i="3"/>
  <c r="L10865" i="3"/>
  <c r="K10865" i="3"/>
  <c r="N10873" i="3"/>
  <c r="M10897" i="3"/>
  <c r="K10897" i="3"/>
  <c r="N10905" i="3"/>
  <c r="M10905" i="3"/>
  <c r="L10905" i="3"/>
  <c r="K10905" i="3"/>
  <c r="M10913" i="3"/>
  <c r="L10913" i="3"/>
  <c r="K10913" i="3"/>
  <c r="N10921" i="3"/>
  <c r="M10921" i="3"/>
  <c r="L10921" i="3"/>
  <c r="K10921" i="3"/>
  <c r="N10929" i="3"/>
  <c r="M10929" i="3"/>
  <c r="L10929" i="3"/>
  <c r="K10929" i="3"/>
  <c r="K10944" i="3"/>
  <c r="N10944" i="3"/>
  <c r="M10944" i="3"/>
  <c r="L10944" i="3"/>
  <c r="K10950" i="3"/>
  <c r="L10950" i="3"/>
  <c r="N10950" i="3"/>
  <c r="M10950" i="3"/>
  <c r="K10960" i="3"/>
  <c r="N10960" i="3"/>
  <c r="M10960" i="3"/>
  <c r="L10960" i="3"/>
  <c r="K10966" i="3"/>
  <c r="L10966" i="3"/>
  <c r="N10966" i="3"/>
  <c r="M10966" i="3"/>
  <c r="L11014" i="3"/>
  <c r="K11014" i="3"/>
  <c r="N11014" i="3"/>
  <c r="M11014" i="3"/>
  <c r="L11078" i="3"/>
  <c r="K11078" i="3"/>
  <c r="N11078" i="3"/>
  <c r="M11078" i="3"/>
  <c r="L10569" i="3"/>
  <c r="L10577" i="3"/>
  <c r="L10585" i="3"/>
  <c r="L10609" i="3"/>
  <c r="L10633" i="3"/>
  <c r="L10641" i="3"/>
  <c r="L10649" i="3"/>
  <c r="N10670" i="3"/>
  <c r="K10680" i="3"/>
  <c r="N10680" i="3"/>
  <c r="M10685" i="3"/>
  <c r="L10685" i="3"/>
  <c r="N10685" i="3"/>
  <c r="K10688" i="3"/>
  <c r="N10688" i="3"/>
  <c r="L10693" i="3"/>
  <c r="K10696" i="3"/>
  <c r="N10696" i="3"/>
  <c r="K10704" i="3"/>
  <c r="N10704" i="3"/>
  <c r="N10709" i="3"/>
  <c r="L10709" i="3"/>
  <c r="L10710" i="3"/>
  <c r="K10710" i="3"/>
  <c r="N10710" i="3"/>
  <c r="N10717" i="3"/>
  <c r="M10717" i="3"/>
  <c r="L10717" i="3"/>
  <c r="L10718" i="3"/>
  <c r="K10718" i="3"/>
  <c r="N10718" i="3"/>
  <c r="N10725" i="3"/>
  <c r="M10725" i="3"/>
  <c r="L10725" i="3"/>
  <c r="L10734" i="3"/>
  <c r="K10734" i="3"/>
  <c r="N10734" i="3"/>
  <c r="L10742" i="3"/>
  <c r="K10742" i="3"/>
  <c r="N10742" i="3"/>
  <c r="L10750" i="3"/>
  <c r="K10750" i="3"/>
  <c r="N10750" i="3"/>
  <c r="N10757" i="3"/>
  <c r="L10758" i="3"/>
  <c r="K10758" i="3"/>
  <c r="N10758" i="3"/>
  <c r="N10765" i="3"/>
  <c r="M10765" i="3"/>
  <c r="L10765" i="3"/>
  <c r="L10766" i="3"/>
  <c r="K10766" i="3"/>
  <c r="N10766" i="3"/>
  <c r="N10773" i="3"/>
  <c r="L10773" i="3"/>
  <c r="L10774" i="3"/>
  <c r="K10774" i="3"/>
  <c r="N10774" i="3"/>
  <c r="N10781" i="3"/>
  <c r="M10781" i="3"/>
  <c r="L10781" i="3"/>
  <c r="L10782" i="3"/>
  <c r="K10782" i="3"/>
  <c r="N10782" i="3"/>
  <c r="N10789" i="3"/>
  <c r="M10789" i="3"/>
  <c r="L10789" i="3"/>
  <c r="L10790" i="3"/>
  <c r="K10790" i="3"/>
  <c r="N10790" i="3"/>
  <c r="L10798" i="3"/>
  <c r="K10798" i="3"/>
  <c r="N10798" i="3"/>
  <c r="L10806" i="3"/>
  <c r="K10806" i="3"/>
  <c r="N10806" i="3"/>
  <c r="L10814" i="3"/>
  <c r="K10814" i="3"/>
  <c r="N10814" i="3"/>
  <c r="N10821" i="3"/>
  <c r="L10821" i="3"/>
  <c r="L10822" i="3"/>
  <c r="K10822" i="3"/>
  <c r="N10822" i="3"/>
  <c r="N10829" i="3"/>
  <c r="M10829" i="3"/>
  <c r="L10829" i="3"/>
  <c r="L10830" i="3"/>
  <c r="K10830" i="3"/>
  <c r="N10830" i="3"/>
  <c r="N10837" i="3"/>
  <c r="L10837" i="3"/>
  <c r="L10838" i="3"/>
  <c r="K10838" i="3"/>
  <c r="N10838" i="3"/>
  <c r="N10845" i="3"/>
  <c r="M10845" i="3"/>
  <c r="L10845" i="3"/>
  <c r="N10847" i="3"/>
  <c r="M10847" i="3"/>
  <c r="L10847" i="3"/>
  <c r="K10847" i="3"/>
  <c r="N10863" i="3"/>
  <c r="M10863" i="3"/>
  <c r="L10863" i="3"/>
  <c r="K10863" i="3"/>
  <c r="M10871" i="3"/>
  <c r="K10871" i="3"/>
  <c r="N10879" i="3"/>
  <c r="M10879" i="3"/>
  <c r="L10879" i="3"/>
  <c r="K10879" i="3"/>
  <c r="N10887" i="3"/>
  <c r="M10887" i="3"/>
  <c r="L10887" i="3"/>
  <c r="K10887" i="3"/>
  <c r="N10895" i="3"/>
  <c r="M10895" i="3"/>
  <c r="L10895" i="3"/>
  <c r="K10895" i="3"/>
  <c r="N10903" i="3"/>
  <c r="M10903" i="3"/>
  <c r="L10903" i="3"/>
  <c r="K10903" i="3"/>
  <c r="N10911" i="3"/>
  <c r="M10911" i="3"/>
  <c r="L10911" i="3"/>
  <c r="K10911" i="3"/>
  <c r="N10919" i="3"/>
  <c r="M10919" i="3"/>
  <c r="L10919" i="3"/>
  <c r="K10919" i="3"/>
  <c r="N10927" i="3"/>
  <c r="M10927" i="3"/>
  <c r="L10927" i="3"/>
  <c r="K10927" i="3"/>
  <c r="N10938" i="3"/>
  <c r="N10954" i="3"/>
  <c r="M10954" i="3"/>
  <c r="L10954" i="3"/>
  <c r="N10970" i="3"/>
  <c r="M10970" i="3"/>
  <c r="L10970" i="3"/>
  <c r="L10990" i="3"/>
  <c r="K10990" i="3"/>
  <c r="N10990" i="3"/>
  <c r="M10990" i="3"/>
  <c r="L11022" i="3"/>
  <c r="K11022" i="3"/>
  <c r="N11022" i="3"/>
  <c r="M11022" i="3"/>
  <c r="L11054" i="3"/>
  <c r="K11054" i="3"/>
  <c r="N11054" i="3"/>
  <c r="M11054" i="3"/>
  <c r="K11083" i="3"/>
  <c r="M11083" i="3"/>
  <c r="L11083" i="3"/>
  <c r="N11083" i="3"/>
  <c r="M10846" i="3"/>
  <c r="M10848" i="3"/>
  <c r="M10850" i="3"/>
  <c r="M10856" i="3"/>
  <c r="M10858" i="3"/>
  <c r="M10860" i="3"/>
  <c r="M10862" i="3"/>
  <c r="M10866" i="3"/>
  <c r="M10870" i="3"/>
  <c r="M10872" i="3"/>
  <c r="M10874" i="3"/>
  <c r="M10876" i="3"/>
  <c r="M10878" i="3"/>
  <c r="M10882" i="3"/>
  <c r="M10884" i="3"/>
  <c r="M10886" i="3"/>
  <c r="M10888" i="3"/>
  <c r="M10890" i="3"/>
  <c r="M10892" i="3"/>
  <c r="M10894" i="3"/>
  <c r="M10896" i="3"/>
  <c r="M10898" i="3"/>
  <c r="M10900" i="3"/>
  <c r="M10902" i="3"/>
  <c r="M10904" i="3"/>
  <c r="M10906" i="3"/>
  <c r="M10908" i="3"/>
  <c r="M10910" i="3"/>
  <c r="M10912" i="3"/>
  <c r="M10914" i="3"/>
  <c r="M10916" i="3"/>
  <c r="M10918" i="3"/>
  <c r="M10922" i="3"/>
  <c r="M10926" i="3"/>
  <c r="M10928" i="3"/>
  <c r="M10932" i="3"/>
  <c r="M10934" i="3"/>
  <c r="L10935" i="3"/>
  <c r="N10940" i="3"/>
  <c r="L10943" i="3"/>
  <c r="N10948" i="3"/>
  <c r="N10956" i="3"/>
  <c r="N10964" i="3"/>
  <c r="N10972" i="3"/>
  <c r="N10977" i="3"/>
  <c r="M10977" i="3"/>
  <c r="L10977" i="3"/>
  <c r="L10980" i="3"/>
  <c r="K10980" i="3"/>
  <c r="N10985" i="3"/>
  <c r="M10985" i="3"/>
  <c r="L10985" i="3"/>
  <c r="L10988" i="3"/>
  <c r="K10988" i="3"/>
  <c r="N10993" i="3"/>
  <c r="M10993" i="3"/>
  <c r="L10993" i="3"/>
  <c r="L10996" i="3"/>
  <c r="K10996" i="3"/>
  <c r="N11001" i="3"/>
  <c r="M11001" i="3"/>
  <c r="L11001" i="3"/>
  <c r="L11004" i="3"/>
  <c r="K11004" i="3"/>
  <c r="L11009" i="3"/>
  <c r="L11012" i="3"/>
  <c r="K11012" i="3"/>
  <c r="N11017" i="3"/>
  <c r="M11017" i="3"/>
  <c r="L11017" i="3"/>
  <c r="L11020" i="3"/>
  <c r="K11020" i="3"/>
  <c r="N11025" i="3"/>
  <c r="M11025" i="3"/>
  <c r="L11025" i="3"/>
  <c r="L11036" i="3"/>
  <c r="K11036" i="3"/>
  <c r="N11041" i="3"/>
  <c r="M11041" i="3"/>
  <c r="L11041" i="3"/>
  <c r="L11052" i="3"/>
  <c r="K11052" i="3"/>
  <c r="N11057" i="3"/>
  <c r="M11057" i="3"/>
  <c r="L11057" i="3"/>
  <c r="L11060" i="3"/>
  <c r="K11060" i="3"/>
  <c r="N11065" i="3"/>
  <c r="M11065" i="3"/>
  <c r="L11065" i="3"/>
  <c r="L11068" i="3"/>
  <c r="K11068" i="3"/>
  <c r="M11073" i="3"/>
  <c r="L11073" i="3"/>
  <c r="L11076" i="3"/>
  <c r="K11076" i="3"/>
  <c r="N11081" i="3"/>
  <c r="M11081" i="3"/>
  <c r="L11081" i="3"/>
  <c r="K11085" i="3"/>
  <c r="L11085" i="3"/>
  <c r="L11101" i="3"/>
  <c r="K11103" i="3"/>
  <c r="N11103" i="3"/>
  <c r="M11103" i="3"/>
  <c r="K11107" i="3"/>
  <c r="M11107" i="3"/>
  <c r="L11107" i="3"/>
  <c r="K11118" i="3"/>
  <c r="K11121" i="3"/>
  <c r="N11121" i="3"/>
  <c r="M11121" i="3"/>
  <c r="L11121" i="3"/>
  <c r="K11133" i="3"/>
  <c r="L11133" i="3"/>
  <c r="N11133" i="3"/>
  <c r="K11135" i="3"/>
  <c r="N11135" i="3"/>
  <c r="M11135" i="3"/>
  <c r="K11139" i="3"/>
  <c r="M11139" i="3"/>
  <c r="L11139" i="3"/>
  <c r="K11153" i="3"/>
  <c r="N11153" i="3"/>
  <c r="M11153" i="3"/>
  <c r="L11153" i="3"/>
  <c r="K11167" i="3"/>
  <c r="L11167" i="3"/>
  <c r="N11167" i="3"/>
  <c r="M11168" i="3"/>
  <c r="N11168" i="3"/>
  <c r="K11168" i="3"/>
  <c r="K11175" i="3"/>
  <c r="N11175" i="3"/>
  <c r="L11175" i="3"/>
  <c r="M11175" i="3"/>
  <c r="K11183" i="3"/>
  <c r="N11183" i="3"/>
  <c r="L11183" i="3"/>
  <c r="M11183" i="3"/>
  <c r="K11191" i="3"/>
  <c r="N11191" i="3"/>
  <c r="L11191" i="3"/>
  <c r="M11191" i="3"/>
  <c r="K11199" i="3"/>
  <c r="N11199" i="3"/>
  <c r="L11199" i="3"/>
  <c r="M11199" i="3"/>
  <c r="K11207" i="3"/>
  <c r="N11207" i="3"/>
  <c r="L11207" i="3"/>
  <c r="M11207" i="3"/>
  <c r="K11215" i="3"/>
  <c r="N11215" i="3"/>
  <c r="L11215" i="3"/>
  <c r="M11215" i="3"/>
  <c r="K11223" i="3"/>
  <c r="N11223" i="3"/>
  <c r="L11223" i="3"/>
  <c r="M11223" i="3"/>
  <c r="K11231" i="3"/>
  <c r="N11231" i="3"/>
  <c r="L11231" i="3"/>
  <c r="M11231" i="3"/>
  <c r="K11239" i="3"/>
  <c r="N11239" i="3"/>
  <c r="L11239" i="3"/>
  <c r="M11239" i="3"/>
  <c r="K11247" i="3"/>
  <c r="N11247" i="3"/>
  <c r="L11247" i="3"/>
  <c r="M11247" i="3"/>
  <c r="L11257" i="3"/>
  <c r="K11257" i="3"/>
  <c r="N11257" i="3"/>
  <c r="M11257" i="3"/>
  <c r="N11274" i="3"/>
  <c r="M11274" i="3"/>
  <c r="K11274" i="3"/>
  <c r="L11274" i="3"/>
  <c r="L11285" i="3"/>
  <c r="K11285" i="3"/>
  <c r="M11285" i="3"/>
  <c r="N11285" i="3"/>
  <c r="L11307" i="3"/>
  <c r="K11307" i="3"/>
  <c r="N11307" i="3"/>
  <c r="M11307" i="3"/>
  <c r="L11321" i="3"/>
  <c r="K11321" i="3"/>
  <c r="N11321" i="3"/>
  <c r="M11321" i="3"/>
  <c r="N11328" i="3"/>
  <c r="M11328" i="3"/>
  <c r="L11328" i="3"/>
  <c r="K11328" i="3"/>
  <c r="L11353" i="3"/>
  <c r="K11353" i="3"/>
  <c r="N11353" i="3"/>
  <c r="M11353" i="3"/>
  <c r="N11392" i="3"/>
  <c r="M11392" i="3"/>
  <c r="L11392" i="3"/>
  <c r="K11392" i="3"/>
  <c r="L11417" i="3"/>
  <c r="K11417" i="3"/>
  <c r="N11417" i="3"/>
  <c r="M11417" i="3"/>
  <c r="N10846" i="3"/>
  <c r="N10848" i="3"/>
  <c r="N10850" i="3"/>
  <c r="N10856" i="3"/>
  <c r="N10858" i="3"/>
  <c r="N10860" i="3"/>
  <c r="N10862" i="3"/>
  <c r="N10866" i="3"/>
  <c r="N10870" i="3"/>
  <c r="N10872" i="3"/>
  <c r="N10874" i="3"/>
  <c r="N10876" i="3"/>
  <c r="N10878" i="3"/>
  <c r="N10882" i="3"/>
  <c r="N10884" i="3"/>
  <c r="N10886" i="3"/>
  <c r="N10888" i="3"/>
  <c r="N10890" i="3"/>
  <c r="N10892" i="3"/>
  <c r="N10894" i="3"/>
  <c r="N10896" i="3"/>
  <c r="N10898" i="3"/>
  <c r="N10900" i="3"/>
  <c r="N10902" i="3"/>
  <c r="N10904" i="3"/>
  <c r="N10906" i="3"/>
  <c r="N10908" i="3"/>
  <c r="N10910" i="3"/>
  <c r="N10912" i="3"/>
  <c r="N10914" i="3"/>
  <c r="N10916" i="3"/>
  <c r="N10918" i="3"/>
  <c r="N10922" i="3"/>
  <c r="N10926" i="3"/>
  <c r="N10928" i="3"/>
  <c r="N10932" i="3"/>
  <c r="N10934" i="3"/>
  <c r="N10935" i="3"/>
  <c r="L10937" i="3"/>
  <c r="N10943" i="3"/>
  <c r="L10953" i="3"/>
  <c r="L10961" i="3"/>
  <c r="L10978" i="3"/>
  <c r="K10978" i="3"/>
  <c r="N10983" i="3"/>
  <c r="M10983" i="3"/>
  <c r="L10983" i="3"/>
  <c r="L10986" i="3"/>
  <c r="K10986" i="3"/>
  <c r="M10991" i="3"/>
  <c r="L10994" i="3"/>
  <c r="K10994" i="3"/>
  <c r="N10999" i="3"/>
  <c r="M10999" i="3"/>
  <c r="L10999" i="3"/>
  <c r="L11002" i="3"/>
  <c r="K11002" i="3"/>
  <c r="L11010" i="3"/>
  <c r="K11010" i="3"/>
  <c r="L11015" i="3"/>
  <c r="L11018" i="3"/>
  <c r="K11018" i="3"/>
  <c r="N11023" i="3"/>
  <c r="M11023" i="3"/>
  <c r="L11023" i="3"/>
  <c r="L11026" i="3"/>
  <c r="K11026" i="3"/>
  <c r="N11031" i="3"/>
  <c r="M11031" i="3"/>
  <c r="L11031" i="3"/>
  <c r="L11034" i="3"/>
  <c r="K11034" i="3"/>
  <c r="L11050" i="3"/>
  <c r="K11050" i="3"/>
  <c r="L11058" i="3"/>
  <c r="K11058" i="3"/>
  <c r="N11063" i="3"/>
  <c r="M11063" i="3"/>
  <c r="L11063" i="3"/>
  <c r="L11066" i="3"/>
  <c r="K11066" i="3"/>
  <c r="K11093" i="3"/>
  <c r="L11093" i="3"/>
  <c r="N11093" i="3"/>
  <c r="K11099" i="3"/>
  <c r="M11099" i="3"/>
  <c r="L11099" i="3"/>
  <c r="M11110" i="3"/>
  <c r="K11110" i="3"/>
  <c r="N11110" i="3"/>
  <c r="K11113" i="3"/>
  <c r="N11113" i="3"/>
  <c r="M11113" i="3"/>
  <c r="L11113" i="3"/>
  <c r="K11127" i="3"/>
  <c r="N11127" i="3"/>
  <c r="M11127" i="3"/>
  <c r="K11131" i="3"/>
  <c r="M11131" i="3"/>
  <c r="L11131" i="3"/>
  <c r="M11142" i="3"/>
  <c r="K11145" i="3"/>
  <c r="N11145" i="3"/>
  <c r="M11145" i="3"/>
  <c r="L11145" i="3"/>
  <c r="K11159" i="3"/>
  <c r="L11159" i="3"/>
  <c r="N11159" i="3"/>
  <c r="M11160" i="3"/>
  <c r="N11160" i="3"/>
  <c r="K11160" i="3"/>
  <c r="K11163" i="3"/>
  <c r="L11163" i="3"/>
  <c r="N11163" i="3"/>
  <c r="M11163" i="3"/>
  <c r="N11165" i="3"/>
  <c r="M11167" i="3"/>
  <c r="M11174" i="3"/>
  <c r="L11174" i="3"/>
  <c r="N11174" i="3"/>
  <c r="K11174" i="3"/>
  <c r="M11182" i="3"/>
  <c r="L11182" i="3"/>
  <c r="N11182" i="3"/>
  <c r="K11182" i="3"/>
  <c r="N11190" i="3"/>
  <c r="N11198" i="3"/>
  <c r="M11214" i="3"/>
  <c r="M11222" i="3"/>
  <c r="L11222" i="3"/>
  <c r="N11222" i="3"/>
  <c r="K11222" i="3"/>
  <c r="M11230" i="3"/>
  <c r="L11230" i="3"/>
  <c r="N11230" i="3"/>
  <c r="K11230" i="3"/>
  <c r="M11238" i="3"/>
  <c r="L11238" i="3"/>
  <c r="N11238" i="3"/>
  <c r="K11238" i="3"/>
  <c r="M11246" i="3"/>
  <c r="L11273" i="3"/>
  <c r="K11273" i="3"/>
  <c r="N11273" i="3"/>
  <c r="M11273" i="3"/>
  <c r="K10846" i="3"/>
  <c r="K10848" i="3"/>
  <c r="K10850" i="3"/>
  <c r="K10856" i="3"/>
  <c r="K10858" i="3"/>
  <c r="K10860" i="3"/>
  <c r="K10862" i="3"/>
  <c r="K10864" i="3"/>
  <c r="K10866" i="3"/>
  <c r="K10870" i="3"/>
  <c r="K10872" i="3"/>
  <c r="K10874" i="3"/>
  <c r="K10876" i="3"/>
  <c r="K10878" i="3"/>
  <c r="K10882" i="3"/>
  <c r="K10884" i="3"/>
  <c r="K10886" i="3"/>
  <c r="K10888" i="3"/>
  <c r="K10890" i="3"/>
  <c r="K10892" i="3"/>
  <c r="K10894" i="3"/>
  <c r="K10896" i="3"/>
  <c r="K10898" i="3"/>
  <c r="K10900" i="3"/>
  <c r="K10902" i="3"/>
  <c r="K10904" i="3"/>
  <c r="K10906" i="3"/>
  <c r="K10908" i="3"/>
  <c r="K10910" i="3"/>
  <c r="K10912" i="3"/>
  <c r="K10914" i="3"/>
  <c r="K10916" i="3"/>
  <c r="K10918" i="3"/>
  <c r="K10922" i="3"/>
  <c r="K10926" i="3"/>
  <c r="K10928" i="3"/>
  <c r="K10932" i="3"/>
  <c r="K10934" i="3"/>
  <c r="N10937" i="3"/>
  <c r="E10939" i="3"/>
  <c r="L10940" i="3"/>
  <c r="E10947" i="3"/>
  <c r="L10948" i="3"/>
  <c r="N10953" i="3"/>
  <c r="E10955" i="3"/>
  <c r="L10956" i="3"/>
  <c r="N10961" i="3"/>
  <c r="E10963" i="3"/>
  <c r="L10964" i="3"/>
  <c r="E10971" i="3"/>
  <c r="L10972" i="3"/>
  <c r="L10976" i="3"/>
  <c r="K10976" i="3"/>
  <c r="M10980" i="3"/>
  <c r="N10981" i="3"/>
  <c r="M10981" i="3"/>
  <c r="L10981" i="3"/>
  <c r="L10984" i="3"/>
  <c r="K10984" i="3"/>
  <c r="M10988" i="3"/>
  <c r="L10992" i="3"/>
  <c r="K10992" i="3"/>
  <c r="M10996" i="3"/>
  <c r="N10997" i="3"/>
  <c r="M10997" i="3"/>
  <c r="L10997" i="3"/>
  <c r="L11000" i="3"/>
  <c r="K11000" i="3"/>
  <c r="M11004" i="3"/>
  <c r="M11012" i="3"/>
  <c r="N11013" i="3"/>
  <c r="M11013" i="3"/>
  <c r="L11013" i="3"/>
  <c r="L11016" i="3"/>
  <c r="K11016" i="3"/>
  <c r="M11020" i="3"/>
  <c r="L11024" i="3"/>
  <c r="K11024" i="3"/>
  <c r="N11029" i="3"/>
  <c r="L11032" i="3"/>
  <c r="K11032" i="3"/>
  <c r="M11036" i="3"/>
  <c r="N11037" i="3"/>
  <c r="M11037" i="3"/>
  <c r="L11037" i="3"/>
  <c r="L11040" i="3"/>
  <c r="K11040" i="3"/>
  <c r="N11045" i="3"/>
  <c r="M11045" i="3"/>
  <c r="L11045" i="3"/>
  <c r="L11048" i="3"/>
  <c r="K11048" i="3"/>
  <c r="M11052" i="3"/>
  <c r="L11056" i="3"/>
  <c r="K11056" i="3"/>
  <c r="M11060" i="3"/>
  <c r="N11061" i="3"/>
  <c r="M11061" i="3"/>
  <c r="L11061" i="3"/>
  <c r="L11064" i="3"/>
  <c r="K11064" i="3"/>
  <c r="M11068" i="3"/>
  <c r="N11069" i="3"/>
  <c r="M11069" i="3"/>
  <c r="L11069" i="3"/>
  <c r="L11072" i="3"/>
  <c r="K11072" i="3"/>
  <c r="M11076" i="3"/>
  <c r="M11077" i="3"/>
  <c r="L11080" i="3"/>
  <c r="K11080" i="3"/>
  <c r="M11085" i="3"/>
  <c r="M11086" i="3"/>
  <c r="K11086" i="3"/>
  <c r="N11086" i="3"/>
  <c r="K11091" i="3"/>
  <c r="M11091" i="3"/>
  <c r="L11091" i="3"/>
  <c r="K11105" i="3"/>
  <c r="N11105" i="3"/>
  <c r="M11105" i="3"/>
  <c r="L11105" i="3"/>
  <c r="N11107" i="3"/>
  <c r="K11117" i="3"/>
  <c r="L11117" i="3"/>
  <c r="N11117" i="3"/>
  <c r="K11119" i="3"/>
  <c r="N11119" i="3"/>
  <c r="M11119" i="3"/>
  <c r="K11123" i="3"/>
  <c r="M11123" i="3"/>
  <c r="L11123" i="3"/>
  <c r="M11134" i="3"/>
  <c r="K11137" i="3"/>
  <c r="N11137" i="3"/>
  <c r="M11137" i="3"/>
  <c r="L11137" i="3"/>
  <c r="N11139" i="3"/>
  <c r="K11149" i="3"/>
  <c r="L11149" i="3"/>
  <c r="N11149" i="3"/>
  <c r="K11151" i="3"/>
  <c r="N11151" i="3"/>
  <c r="M11151" i="3"/>
  <c r="K11155" i="3"/>
  <c r="L11155" i="3"/>
  <c r="N11155" i="3"/>
  <c r="M11155" i="3"/>
  <c r="K11157" i="3"/>
  <c r="N11157" i="3"/>
  <c r="M11159" i="3"/>
  <c r="L11263" i="3"/>
  <c r="K11263" i="3"/>
  <c r="N11263" i="3"/>
  <c r="M11263" i="3"/>
  <c r="K11295" i="3"/>
  <c r="L11305" i="3"/>
  <c r="K11305" i="3"/>
  <c r="N11305" i="3"/>
  <c r="M11305" i="3"/>
  <c r="K10935" i="3"/>
  <c r="M10940" i="3"/>
  <c r="E10941" i="3"/>
  <c r="M10948" i="3"/>
  <c r="E10949" i="3"/>
  <c r="M10956" i="3"/>
  <c r="E10957" i="3"/>
  <c r="K10959" i="3"/>
  <c r="M10964" i="3"/>
  <c r="E10965" i="3"/>
  <c r="M10972" i="3"/>
  <c r="E10973" i="3"/>
  <c r="K10977" i="3"/>
  <c r="M10978" i="3"/>
  <c r="N10979" i="3"/>
  <c r="M10979" i="3"/>
  <c r="L10979" i="3"/>
  <c r="N10980" i="3"/>
  <c r="K10985" i="3"/>
  <c r="M10986" i="3"/>
  <c r="N10987" i="3"/>
  <c r="M10987" i="3"/>
  <c r="L10987" i="3"/>
  <c r="N10988" i="3"/>
  <c r="K10993" i="3"/>
  <c r="M10994" i="3"/>
  <c r="M10995" i="3"/>
  <c r="N10996" i="3"/>
  <c r="K11001" i="3"/>
  <c r="M11002" i="3"/>
  <c r="N11003" i="3"/>
  <c r="M11003" i="3"/>
  <c r="L11003" i="3"/>
  <c r="N11004" i="3"/>
  <c r="M11010" i="3"/>
  <c r="N11012" i="3"/>
  <c r="K11017" i="3"/>
  <c r="M11018" i="3"/>
  <c r="N11019" i="3"/>
  <c r="M11019" i="3"/>
  <c r="L11019" i="3"/>
  <c r="N11020" i="3"/>
  <c r="K11025" i="3"/>
  <c r="M11026" i="3"/>
  <c r="M11034" i="3"/>
  <c r="N11036" i="3"/>
  <c r="K11041" i="3"/>
  <c r="M11042" i="3"/>
  <c r="M11043" i="3"/>
  <c r="M11050" i="3"/>
  <c r="N11051" i="3"/>
  <c r="M11051" i="3"/>
  <c r="L11051" i="3"/>
  <c r="N11052" i="3"/>
  <c r="K11057" i="3"/>
  <c r="M11058" i="3"/>
  <c r="M11059" i="3"/>
  <c r="N11060" i="3"/>
  <c r="K11065" i="3"/>
  <c r="M11066" i="3"/>
  <c r="L11067" i="3"/>
  <c r="N11068" i="3"/>
  <c r="K11073" i="3"/>
  <c r="N11075" i="3"/>
  <c r="M11075" i="3"/>
  <c r="L11075" i="3"/>
  <c r="N11076" i="3"/>
  <c r="K11081" i="3"/>
  <c r="N11085" i="3"/>
  <c r="N11099" i="3"/>
  <c r="L11103" i="3"/>
  <c r="K11109" i="3"/>
  <c r="L11109" i="3"/>
  <c r="N11109" i="3"/>
  <c r="K11115" i="3"/>
  <c r="M11115" i="3"/>
  <c r="L11115" i="3"/>
  <c r="K11129" i="3"/>
  <c r="N11129" i="3"/>
  <c r="M11129" i="3"/>
  <c r="L11129" i="3"/>
  <c r="N11131" i="3"/>
  <c r="M11133" i="3"/>
  <c r="L11135" i="3"/>
  <c r="K11143" i="3"/>
  <c r="K11147" i="3"/>
  <c r="M11147" i="3"/>
  <c r="L11147" i="3"/>
  <c r="L11168" i="3"/>
  <c r="L11275" i="3"/>
  <c r="K11275" i="3"/>
  <c r="M11275" i="3"/>
  <c r="N11275" i="3"/>
  <c r="L11096" i="3"/>
  <c r="L11104" i="3"/>
  <c r="L11112" i="3"/>
  <c r="L11120" i="3"/>
  <c r="L11128" i="3"/>
  <c r="L11144" i="3"/>
  <c r="M11158" i="3"/>
  <c r="N11158" i="3"/>
  <c r="L11158" i="3"/>
  <c r="M11166" i="3"/>
  <c r="N11166" i="3"/>
  <c r="L11166" i="3"/>
  <c r="K11169" i="3"/>
  <c r="N11169" i="3"/>
  <c r="L11169" i="3"/>
  <c r="N11176" i="3"/>
  <c r="K11177" i="3"/>
  <c r="N11177" i="3"/>
  <c r="L11177" i="3"/>
  <c r="K11185" i="3"/>
  <c r="N11185" i="3"/>
  <c r="L11185" i="3"/>
  <c r="M11192" i="3"/>
  <c r="L11192" i="3"/>
  <c r="N11192" i="3"/>
  <c r="K11193" i="3"/>
  <c r="N11193" i="3"/>
  <c r="L11193" i="3"/>
  <c r="M11200" i="3"/>
  <c r="K11201" i="3"/>
  <c r="N11201" i="3"/>
  <c r="L11201" i="3"/>
  <c r="M11208" i="3"/>
  <c r="L11208" i="3"/>
  <c r="N11208" i="3"/>
  <c r="M11216" i="3"/>
  <c r="L11216" i="3"/>
  <c r="N11216" i="3"/>
  <c r="K11217" i="3"/>
  <c r="N11217" i="3"/>
  <c r="L11217" i="3"/>
  <c r="M11224" i="3"/>
  <c r="L11224" i="3"/>
  <c r="N11224" i="3"/>
  <c r="M11232" i="3"/>
  <c r="L11232" i="3"/>
  <c r="N11232" i="3"/>
  <c r="K11233" i="3"/>
  <c r="N11233" i="3"/>
  <c r="L11233" i="3"/>
  <c r="M11240" i="3"/>
  <c r="L11240" i="3"/>
  <c r="N11240" i="3"/>
  <c r="M11248" i="3"/>
  <c r="L11248" i="3"/>
  <c r="N11248" i="3"/>
  <c r="K11249" i="3"/>
  <c r="N11249" i="3"/>
  <c r="L11249" i="3"/>
  <c r="L11261" i="3"/>
  <c r="K11261" i="3"/>
  <c r="M11261" i="3"/>
  <c r="N11261" i="3"/>
  <c r="L11271" i="3"/>
  <c r="K11271" i="3"/>
  <c r="N11271" i="3"/>
  <c r="M11271" i="3"/>
  <c r="N11282" i="3"/>
  <c r="M11282" i="3"/>
  <c r="K11282" i="3"/>
  <c r="L11283" i="3"/>
  <c r="K11283" i="3"/>
  <c r="M11283" i="3"/>
  <c r="L11303" i="3"/>
  <c r="K11303" i="3"/>
  <c r="N11303" i="3"/>
  <c r="M11303" i="3"/>
  <c r="L11313" i="3"/>
  <c r="K11313" i="3"/>
  <c r="N11313" i="3"/>
  <c r="M11313" i="3"/>
  <c r="M11320" i="3"/>
  <c r="K11320" i="3"/>
  <c r="L11345" i="3"/>
  <c r="K11345" i="3"/>
  <c r="N11345" i="3"/>
  <c r="M11345" i="3"/>
  <c r="N11352" i="3"/>
  <c r="M11352" i="3"/>
  <c r="L11352" i="3"/>
  <c r="K11352" i="3"/>
  <c r="N11384" i="3"/>
  <c r="M11384" i="3"/>
  <c r="L11384" i="3"/>
  <c r="K11384" i="3"/>
  <c r="L11409" i="3"/>
  <c r="K11409" i="3"/>
  <c r="N11409" i="3"/>
  <c r="M11409" i="3"/>
  <c r="N11416" i="3"/>
  <c r="M11416" i="3"/>
  <c r="L11416" i="3"/>
  <c r="K11416" i="3"/>
  <c r="E11082" i="3"/>
  <c r="E11090" i="3"/>
  <c r="N11096" i="3"/>
  <c r="E11098" i="3"/>
  <c r="N11104" i="3"/>
  <c r="E11106" i="3"/>
  <c r="N11112" i="3"/>
  <c r="E11114" i="3"/>
  <c r="N11120" i="3"/>
  <c r="E11122" i="3"/>
  <c r="N11128" i="3"/>
  <c r="E11130" i="3"/>
  <c r="E11138" i="3"/>
  <c r="N11144" i="3"/>
  <c r="E11146" i="3"/>
  <c r="E11154" i="3"/>
  <c r="M11156" i="3"/>
  <c r="N11156" i="3"/>
  <c r="L11156" i="3"/>
  <c r="N11164" i="3"/>
  <c r="K11171" i="3"/>
  <c r="N11171" i="3"/>
  <c r="L11171" i="3"/>
  <c r="M11178" i="3"/>
  <c r="L11178" i="3"/>
  <c r="N11178" i="3"/>
  <c r="K11179" i="3"/>
  <c r="N11179" i="3"/>
  <c r="L11179" i="3"/>
  <c r="M11186" i="3"/>
  <c r="L11186" i="3"/>
  <c r="N11186" i="3"/>
  <c r="K11187" i="3"/>
  <c r="N11187" i="3"/>
  <c r="L11187" i="3"/>
  <c r="M11194" i="3"/>
  <c r="L11194" i="3"/>
  <c r="N11194" i="3"/>
  <c r="M11202" i="3"/>
  <c r="L11202" i="3"/>
  <c r="N11202" i="3"/>
  <c r="K11203" i="3"/>
  <c r="N11203" i="3"/>
  <c r="L11203" i="3"/>
  <c r="M11210" i="3"/>
  <c r="L11210" i="3"/>
  <c r="N11210" i="3"/>
  <c r="K11211" i="3"/>
  <c r="N11211" i="3"/>
  <c r="L11211" i="3"/>
  <c r="M11218" i="3"/>
  <c r="L11218" i="3"/>
  <c r="N11218" i="3"/>
  <c r="K11219" i="3"/>
  <c r="N11219" i="3"/>
  <c r="L11219" i="3"/>
  <c r="K11227" i="3"/>
  <c r="N11227" i="3"/>
  <c r="L11227" i="3"/>
  <c r="K11235" i="3"/>
  <c r="N11235" i="3"/>
  <c r="L11235" i="3"/>
  <c r="M11242" i="3"/>
  <c r="L11242" i="3"/>
  <c r="N11242" i="3"/>
  <c r="K11243" i="3"/>
  <c r="N11243" i="3"/>
  <c r="L11243" i="3"/>
  <c r="M11250" i="3"/>
  <c r="L11250" i="3"/>
  <c r="N11250" i="3"/>
  <c r="K11251" i="3"/>
  <c r="N11251" i="3"/>
  <c r="L11251" i="3"/>
  <c r="M11255" i="3"/>
  <c r="L11269" i="3"/>
  <c r="K11269" i="3"/>
  <c r="M11269" i="3"/>
  <c r="N11269" i="3"/>
  <c r="L11279" i="3"/>
  <c r="K11279" i="3"/>
  <c r="N11279" i="3"/>
  <c r="M11279" i="3"/>
  <c r="N11283" i="3"/>
  <c r="L11301" i="3"/>
  <c r="K11301" i="3"/>
  <c r="M11301" i="3"/>
  <c r="N11301" i="3"/>
  <c r="N11312" i="3"/>
  <c r="L11312" i="3"/>
  <c r="N11344" i="3"/>
  <c r="M11344" i="3"/>
  <c r="L11344" i="3"/>
  <c r="K11344" i="3"/>
  <c r="L11369" i="3"/>
  <c r="K11369" i="3"/>
  <c r="N11369" i="3"/>
  <c r="M11369" i="3"/>
  <c r="N11376" i="3"/>
  <c r="M11376" i="3"/>
  <c r="L11376" i="3"/>
  <c r="K11376" i="3"/>
  <c r="N11408" i="3"/>
  <c r="L11408" i="3"/>
  <c r="E11084" i="3"/>
  <c r="E11092" i="3"/>
  <c r="E11100" i="3"/>
  <c r="E11108" i="3"/>
  <c r="E11116" i="3"/>
  <c r="E11124" i="3"/>
  <c r="E11132" i="3"/>
  <c r="E11140" i="3"/>
  <c r="E11148" i="3"/>
  <c r="M11162" i="3"/>
  <c r="N11162" i="3"/>
  <c r="L11162" i="3"/>
  <c r="M11169" i="3"/>
  <c r="M11172" i="3"/>
  <c r="L11172" i="3"/>
  <c r="N11172" i="3"/>
  <c r="M11177" i="3"/>
  <c r="M11180" i="3"/>
  <c r="L11180" i="3"/>
  <c r="N11180" i="3"/>
  <c r="K11181" i="3"/>
  <c r="N11181" i="3"/>
  <c r="L11181" i="3"/>
  <c r="M11185" i="3"/>
  <c r="M11188" i="3"/>
  <c r="L11188" i="3"/>
  <c r="N11188" i="3"/>
  <c r="K11189" i="3"/>
  <c r="N11189" i="3"/>
  <c r="L11189" i="3"/>
  <c r="M11193" i="3"/>
  <c r="M11196" i="3"/>
  <c r="L11196" i="3"/>
  <c r="N11196" i="3"/>
  <c r="K11197" i="3"/>
  <c r="N11197" i="3"/>
  <c r="L11197" i="3"/>
  <c r="M11201" i="3"/>
  <c r="M11204" i="3"/>
  <c r="L11204" i="3"/>
  <c r="N11204" i="3"/>
  <c r="K11205" i="3"/>
  <c r="N11205" i="3"/>
  <c r="L11205" i="3"/>
  <c r="M11212" i="3"/>
  <c r="L11212" i="3"/>
  <c r="N11212" i="3"/>
  <c r="K11213" i="3"/>
  <c r="N11213" i="3"/>
  <c r="L11213" i="3"/>
  <c r="M11217" i="3"/>
  <c r="L11220" i="3"/>
  <c r="K11221" i="3"/>
  <c r="N11221" i="3"/>
  <c r="L11221" i="3"/>
  <c r="K11229" i="3"/>
  <c r="N11229" i="3"/>
  <c r="L11229" i="3"/>
  <c r="M11233" i="3"/>
  <c r="M11236" i="3"/>
  <c r="L11236" i="3"/>
  <c r="N11236" i="3"/>
  <c r="K11237" i="3"/>
  <c r="N11237" i="3"/>
  <c r="L11237" i="3"/>
  <c r="L11244" i="3"/>
  <c r="K11245" i="3"/>
  <c r="N11245" i="3"/>
  <c r="L11245" i="3"/>
  <c r="M11249" i="3"/>
  <c r="N11252" i="3"/>
  <c r="K11253" i="3"/>
  <c r="N11253" i="3"/>
  <c r="L11253" i="3"/>
  <c r="M11266" i="3"/>
  <c r="L11267" i="3"/>
  <c r="K11267" i="3"/>
  <c r="M11267" i="3"/>
  <c r="N11287" i="3"/>
  <c r="N11298" i="3"/>
  <c r="M11298" i="3"/>
  <c r="K11298" i="3"/>
  <c r="L11299" i="3"/>
  <c r="K11299" i="3"/>
  <c r="M11299" i="3"/>
  <c r="L11329" i="3"/>
  <c r="K11329" i="3"/>
  <c r="N11329" i="3"/>
  <c r="M11329" i="3"/>
  <c r="N11336" i="3"/>
  <c r="M11336" i="3"/>
  <c r="L11336" i="3"/>
  <c r="K11336" i="3"/>
  <c r="L11361" i="3"/>
  <c r="K11361" i="3"/>
  <c r="N11361" i="3"/>
  <c r="M11361" i="3"/>
  <c r="N11368" i="3"/>
  <c r="M11368" i="3"/>
  <c r="L11368" i="3"/>
  <c r="K11368" i="3"/>
  <c r="N11400" i="3"/>
  <c r="M11400" i="3"/>
  <c r="L11400" i="3"/>
  <c r="K11400" i="3"/>
  <c r="N11260" i="3"/>
  <c r="M11260" i="3"/>
  <c r="L11260" i="3"/>
  <c r="N11268" i="3"/>
  <c r="M11268" i="3"/>
  <c r="L11268" i="3"/>
  <c r="M11276" i="3"/>
  <c r="N11292" i="3"/>
  <c r="M11292" i="3"/>
  <c r="L11292" i="3"/>
  <c r="N11300" i="3"/>
  <c r="M11300" i="3"/>
  <c r="L11300" i="3"/>
  <c r="N11310" i="3"/>
  <c r="M11310" i="3"/>
  <c r="L11310" i="3"/>
  <c r="L11311" i="3"/>
  <c r="K11311" i="3"/>
  <c r="N11311" i="3"/>
  <c r="N11318" i="3"/>
  <c r="M11318" i="3"/>
  <c r="L11318" i="3"/>
  <c r="L11319" i="3"/>
  <c r="K11319" i="3"/>
  <c r="N11319" i="3"/>
  <c r="N11326" i="3"/>
  <c r="M11326" i="3"/>
  <c r="L11326" i="3"/>
  <c r="L11327" i="3"/>
  <c r="K11327" i="3"/>
  <c r="N11327" i="3"/>
  <c r="L11335" i="3"/>
  <c r="K11335" i="3"/>
  <c r="N11335" i="3"/>
  <c r="N11342" i="3"/>
  <c r="M11342" i="3"/>
  <c r="L11342" i="3"/>
  <c r="L11343" i="3"/>
  <c r="K11343" i="3"/>
  <c r="N11343" i="3"/>
  <c r="N11350" i="3"/>
  <c r="M11350" i="3"/>
  <c r="L11350" i="3"/>
  <c r="L11351" i="3"/>
  <c r="K11351" i="3"/>
  <c r="N11351" i="3"/>
  <c r="N11358" i="3"/>
  <c r="M11358" i="3"/>
  <c r="L11358" i="3"/>
  <c r="L11359" i="3"/>
  <c r="K11359" i="3"/>
  <c r="N11359" i="3"/>
  <c r="N11366" i="3"/>
  <c r="M11366" i="3"/>
  <c r="L11366" i="3"/>
  <c r="L11367" i="3"/>
  <c r="K11367" i="3"/>
  <c r="N11367" i="3"/>
  <c r="N11374" i="3"/>
  <c r="M11374" i="3"/>
  <c r="L11374" i="3"/>
  <c r="L11375" i="3"/>
  <c r="K11375" i="3"/>
  <c r="N11375" i="3"/>
  <c r="N11382" i="3"/>
  <c r="M11382" i="3"/>
  <c r="L11382" i="3"/>
  <c r="L11383" i="3"/>
  <c r="K11383" i="3"/>
  <c r="N11383" i="3"/>
  <c r="N11390" i="3"/>
  <c r="M11390" i="3"/>
  <c r="L11390" i="3"/>
  <c r="L11391" i="3"/>
  <c r="K11391" i="3"/>
  <c r="N11391" i="3"/>
  <c r="L11399" i="3"/>
  <c r="K11399" i="3"/>
  <c r="N11399" i="3"/>
  <c r="N11406" i="3"/>
  <c r="M11406" i="3"/>
  <c r="L11406" i="3"/>
  <c r="L11407" i="3"/>
  <c r="K11407" i="3"/>
  <c r="N11407" i="3"/>
  <c r="N11414" i="3"/>
  <c r="M11414" i="3"/>
  <c r="L11414" i="3"/>
  <c r="L11415" i="3"/>
  <c r="K11415" i="3"/>
  <c r="N11415" i="3"/>
  <c r="N11422" i="3"/>
  <c r="M11422" i="3"/>
  <c r="L11422" i="3"/>
  <c r="L11423" i="3"/>
  <c r="K11423" i="3"/>
  <c r="N11423" i="3"/>
  <c r="N11430" i="3"/>
  <c r="M11430" i="3"/>
  <c r="L11430" i="3"/>
  <c r="K11431" i="3"/>
  <c r="M11431" i="3"/>
  <c r="L11431" i="3"/>
  <c r="K11453" i="3"/>
  <c r="M11453" i="3"/>
  <c r="N11453" i="3"/>
  <c r="L11453" i="3"/>
  <c r="N11457" i="3"/>
  <c r="K11473" i="3"/>
  <c r="M11473" i="3"/>
  <c r="L11473" i="3"/>
  <c r="M11490" i="3"/>
  <c r="L11490" i="3"/>
  <c r="K11490" i="3"/>
  <c r="N11490" i="3"/>
  <c r="K11497" i="3"/>
  <c r="N11497" i="3"/>
  <c r="L11497" i="3"/>
  <c r="N11526" i="3"/>
  <c r="M11526" i="3"/>
  <c r="K11526" i="3"/>
  <c r="L11526" i="3"/>
  <c r="L11529" i="3"/>
  <c r="K11529" i="3"/>
  <c r="N11529" i="3"/>
  <c r="M11529" i="3"/>
  <c r="K11589" i="3"/>
  <c r="L11589" i="3"/>
  <c r="N11589" i="3"/>
  <c r="M11589" i="3"/>
  <c r="N11424" i="3"/>
  <c r="M11424" i="3"/>
  <c r="L11425" i="3"/>
  <c r="K11425" i="3"/>
  <c r="N11425" i="3"/>
  <c r="K11439" i="3"/>
  <c r="L11439" i="3"/>
  <c r="M11439" i="3"/>
  <c r="M11448" i="3"/>
  <c r="K11448" i="3"/>
  <c r="L11448" i="3"/>
  <c r="M11450" i="3"/>
  <c r="K11450" i="3"/>
  <c r="N11450" i="3"/>
  <c r="E11455" i="3"/>
  <c r="K11483" i="3"/>
  <c r="N11483" i="3"/>
  <c r="L11483" i="3"/>
  <c r="K11503" i="3"/>
  <c r="N11503" i="3"/>
  <c r="L11503" i="3"/>
  <c r="L11259" i="3"/>
  <c r="K11259" i="3"/>
  <c r="N11272" i="3"/>
  <c r="M11272" i="3"/>
  <c r="L11272" i="3"/>
  <c r="N11288" i="3"/>
  <c r="M11288" i="3"/>
  <c r="L11288" i="3"/>
  <c r="N11296" i="3"/>
  <c r="M11296" i="3"/>
  <c r="L11296" i="3"/>
  <c r="N11304" i="3"/>
  <c r="M11304" i="3"/>
  <c r="L11304" i="3"/>
  <c r="M11311" i="3"/>
  <c r="L11315" i="3"/>
  <c r="K11315" i="3"/>
  <c r="N11315" i="3"/>
  <c r="M11319" i="3"/>
  <c r="L11323" i="3"/>
  <c r="K11323" i="3"/>
  <c r="N11323" i="3"/>
  <c r="M11327" i="3"/>
  <c r="L11331" i="3"/>
  <c r="K11331" i="3"/>
  <c r="N11331" i="3"/>
  <c r="M11335" i="3"/>
  <c r="L11339" i="3"/>
  <c r="K11339" i="3"/>
  <c r="N11339" i="3"/>
  <c r="M11343" i="3"/>
  <c r="N11346" i="3"/>
  <c r="M11346" i="3"/>
  <c r="L11346" i="3"/>
  <c r="L11347" i="3"/>
  <c r="K11347" i="3"/>
  <c r="N11347" i="3"/>
  <c r="M11351" i="3"/>
  <c r="N11354" i="3"/>
  <c r="M11354" i="3"/>
  <c r="L11354" i="3"/>
  <c r="L11355" i="3"/>
  <c r="K11355" i="3"/>
  <c r="N11355" i="3"/>
  <c r="M11359" i="3"/>
  <c r="N11362" i="3"/>
  <c r="M11362" i="3"/>
  <c r="L11362" i="3"/>
  <c r="L11363" i="3"/>
  <c r="K11363" i="3"/>
  <c r="N11363" i="3"/>
  <c r="M11367" i="3"/>
  <c r="N11370" i="3"/>
  <c r="M11370" i="3"/>
  <c r="L11370" i="3"/>
  <c r="L11371" i="3"/>
  <c r="K11371" i="3"/>
  <c r="N11371" i="3"/>
  <c r="M11375" i="3"/>
  <c r="M11378" i="3"/>
  <c r="L11379" i="3"/>
  <c r="K11379" i="3"/>
  <c r="N11379" i="3"/>
  <c r="M11383" i="3"/>
  <c r="L11387" i="3"/>
  <c r="K11387" i="3"/>
  <c r="N11387" i="3"/>
  <c r="M11391" i="3"/>
  <c r="L11395" i="3"/>
  <c r="K11395" i="3"/>
  <c r="N11395" i="3"/>
  <c r="M11399" i="3"/>
  <c r="L11403" i="3"/>
  <c r="K11403" i="3"/>
  <c r="N11403" i="3"/>
  <c r="M11407" i="3"/>
  <c r="N11410" i="3"/>
  <c r="M11410" i="3"/>
  <c r="L11410" i="3"/>
  <c r="L11411" i="3"/>
  <c r="K11411" i="3"/>
  <c r="N11411" i="3"/>
  <c r="M11415" i="3"/>
  <c r="N11418" i="3"/>
  <c r="M11418" i="3"/>
  <c r="L11418" i="3"/>
  <c r="L11419" i="3"/>
  <c r="K11419" i="3"/>
  <c r="N11419" i="3"/>
  <c r="M11423" i="3"/>
  <c r="N11426" i="3"/>
  <c r="M11426" i="3"/>
  <c r="L11426" i="3"/>
  <c r="L11427" i="3"/>
  <c r="K11427" i="3"/>
  <c r="N11427" i="3"/>
  <c r="N11431" i="3"/>
  <c r="K11441" i="3"/>
  <c r="M11441" i="3"/>
  <c r="L11441" i="3"/>
  <c r="K11445" i="3"/>
  <c r="M11445" i="3"/>
  <c r="N11445" i="3"/>
  <c r="L11445" i="3"/>
  <c r="K11463" i="3"/>
  <c r="L11463" i="3"/>
  <c r="N11463" i="3"/>
  <c r="M11463" i="3"/>
  <c r="N11473" i="3"/>
  <c r="K11485" i="3"/>
  <c r="M11485" i="3"/>
  <c r="N11485" i="3"/>
  <c r="L11485" i="3"/>
  <c r="K11489" i="3"/>
  <c r="N11489" i="3"/>
  <c r="M11489" i="3"/>
  <c r="M11496" i="3"/>
  <c r="L11496" i="3"/>
  <c r="K11496" i="3"/>
  <c r="K11260" i="3"/>
  <c r="K11268" i="3"/>
  <c r="N11270" i="3"/>
  <c r="M11270" i="3"/>
  <c r="L11270" i="3"/>
  <c r="N11278" i="3"/>
  <c r="M11278" i="3"/>
  <c r="L11278" i="3"/>
  <c r="K11292" i="3"/>
  <c r="N11294" i="3"/>
  <c r="M11294" i="3"/>
  <c r="L11294" i="3"/>
  <c r="K11300" i="3"/>
  <c r="N11308" i="3"/>
  <c r="M11308" i="3"/>
  <c r="L11308" i="3"/>
  <c r="L11309" i="3"/>
  <c r="K11309" i="3"/>
  <c r="N11309" i="3"/>
  <c r="K11310" i="3"/>
  <c r="L11317" i="3"/>
  <c r="K11317" i="3"/>
  <c r="N11317" i="3"/>
  <c r="K11318" i="3"/>
  <c r="N11324" i="3"/>
  <c r="M11324" i="3"/>
  <c r="L11324" i="3"/>
  <c r="K11326" i="3"/>
  <c r="N11332" i="3"/>
  <c r="M11332" i="3"/>
  <c r="L11332" i="3"/>
  <c r="L11333" i="3"/>
  <c r="K11333" i="3"/>
  <c r="N11333" i="3"/>
  <c r="L11341" i="3"/>
  <c r="K11341" i="3"/>
  <c r="N11341" i="3"/>
  <c r="K11342" i="3"/>
  <c r="L11348" i="3"/>
  <c r="K11350" i="3"/>
  <c r="N11356" i="3"/>
  <c r="M11356" i="3"/>
  <c r="L11356" i="3"/>
  <c r="L11357" i="3"/>
  <c r="K11357" i="3"/>
  <c r="N11357" i="3"/>
  <c r="K11358" i="3"/>
  <c r="L11364" i="3"/>
  <c r="L11365" i="3"/>
  <c r="K11365" i="3"/>
  <c r="N11365" i="3"/>
  <c r="K11366" i="3"/>
  <c r="N11372" i="3"/>
  <c r="M11372" i="3"/>
  <c r="L11372" i="3"/>
  <c r="L11373" i="3"/>
  <c r="K11373" i="3"/>
  <c r="N11373" i="3"/>
  <c r="K11374" i="3"/>
  <c r="L11381" i="3"/>
  <c r="K11381" i="3"/>
  <c r="N11381" i="3"/>
  <c r="K11382" i="3"/>
  <c r="N11388" i="3"/>
  <c r="M11388" i="3"/>
  <c r="L11388" i="3"/>
  <c r="L11389" i="3"/>
  <c r="K11389" i="3"/>
  <c r="N11389" i="3"/>
  <c r="K11390" i="3"/>
  <c r="L11397" i="3"/>
  <c r="K11397" i="3"/>
  <c r="N11397" i="3"/>
  <c r="L11405" i="3"/>
  <c r="K11405" i="3"/>
  <c r="N11405" i="3"/>
  <c r="K11406" i="3"/>
  <c r="N11412" i="3"/>
  <c r="M11412" i="3"/>
  <c r="L11412" i="3"/>
  <c r="L11413" i="3"/>
  <c r="K11413" i="3"/>
  <c r="N11413" i="3"/>
  <c r="K11414" i="3"/>
  <c r="L11421" i="3"/>
  <c r="K11421" i="3"/>
  <c r="N11421" i="3"/>
  <c r="K11422" i="3"/>
  <c r="N11428" i="3"/>
  <c r="M11428" i="3"/>
  <c r="L11428" i="3"/>
  <c r="L11429" i="3"/>
  <c r="K11429" i="3"/>
  <c r="N11429" i="3"/>
  <c r="K11430" i="3"/>
  <c r="K11433" i="3"/>
  <c r="L11433" i="3"/>
  <c r="N11433" i="3"/>
  <c r="K11435" i="3"/>
  <c r="N11435" i="3"/>
  <c r="M11435" i="3"/>
  <c r="K11447" i="3"/>
  <c r="L11447" i="3"/>
  <c r="N11447" i="3"/>
  <c r="K11451" i="3"/>
  <c r="N11451" i="3"/>
  <c r="L11451" i="3"/>
  <c r="L11457" i="3"/>
  <c r="K11471" i="3"/>
  <c r="L11471" i="3"/>
  <c r="M11471" i="3"/>
  <c r="M11480" i="3"/>
  <c r="K11480" i="3"/>
  <c r="L11480" i="3"/>
  <c r="M11482" i="3"/>
  <c r="K11482" i="3"/>
  <c r="N11482" i="3"/>
  <c r="K11487" i="3"/>
  <c r="L11487" i="3"/>
  <c r="N11487" i="3"/>
  <c r="M11487" i="3"/>
  <c r="K11491" i="3"/>
  <c r="N11491" i="3"/>
  <c r="L11491" i="3"/>
  <c r="M11491" i="3"/>
  <c r="M11497" i="3"/>
  <c r="K11499" i="3"/>
  <c r="N11499" i="3"/>
  <c r="L11499" i="3"/>
  <c r="M11499" i="3"/>
  <c r="K11501" i="3"/>
  <c r="N11501" i="3"/>
  <c r="M11501" i="3"/>
  <c r="L11501" i="3"/>
  <c r="K11505" i="3"/>
  <c r="L11519" i="3"/>
  <c r="K11519" i="3"/>
  <c r="M11519" i="3"/>
  <c r="N11519" i="3"/>
  <c r="M11592" i="3"/>
  <c r="N11592" i="3"/>
  <c r="K11592" i="3"/>
  <c r="L11592" i="3"/>
  <c r="L11641" i="3"/>
  <c r="M11641" i="3"/>
  <c r="N11641" i="3"/>
  <c r="K11641" i="3"/>
  <c r="L11661" i="3"/>
  <c r="M11661" i="3"/>
  <c r="N11661" i="3"/>
  <c r="M11436" i="3"/>
  <c r="N11436" i="3"/>
  <c r="L11436" i="3"/>
  <c r="L11458" i="3"/>
  <c r="K11461" i="3"/>
  <c r="M11461" i="3"/>
  <c r="M11468" i="3"/>
  <c r="N11468" i="3"/>
  <c r="L11468" i="3"/>
  <c r="K11493" i="3"/>
  <c r="N11493" i="3"/>
  <c r="M11493" i="3"/>
  <c r="K11495" i="3"/>
  <c r="N11495" i="3"/>
  <c r="M11495" i="3"/>
  <c r="M11502" i="3"/>
  <c r="L11502" i="3"/>
  <c r="N11502" i="3"/>
  <c r="L11511" i="3"/>
  <c r="K11511" i="3"/>
  <c r="M11511" i="3"/>
  <c r="N11518" i="3"/>
  <c r="M11518" i="3"/>
  <c r="K11518" i="3"/>
  <c r="L11518" i="3"/>
  <c r="N11523" i="3"/>
  <c r="N11524" i="3"/>
  <c r="M11524" i="3"/>
  <c r="L11524" i="3"/>
  <c r="L11537" i="3"/>
  <c r="K11537" i="3"/>
  <c r="N11537" i="3"/>
  <c r="M11537" i="3"/>
  <c r="L11569" i="3"/>
  <c r="K11569" i="3"/>
  <c r="N11569" i="3"/>
  <c r="M11569" i="3"/>
  <c r="N11605" i="3"/>
  <c r="K11437" i="3"/>
  <c r="M11437" i="3"/>
  <c r="E11444" i="3"/>
  <c r="N11458" i="3"/>
  <c r="E11464" i="3"/>
  <c r="L11466" i="3"/>
  <c r="E11467" i="3"/>
  <c r="K11469" i="3"/>
  <c r="M11469" i="3"/>
  <c r="E11476" i="3"/>
  <c r="E11494" i="3"/>
  <c r="N11510" i="3"/>
  <c r="K11510" i="3"/>
  <c r="L11513" i="3"/>
  <c r="K11513" i="3"/>
  <c r="N11513" i="3"/>
  <c r="M11513" i="3"/>
  <c r="L11515" i="3"/>
  <c r="N11515" i="3"/>
  <c r="N11545" i="3"/>
  <c r="M11545" i="3"/>
  <c r="L11577" i="3"/>
  <c r="K11597" i="3"/>
  <c r="L11597" i="3"/>
  <c r="N11597" i="3"/>
  <c r="M11597" i="3"/>
  <c r="E11432" i="3"/>
  <c r="E11440" i="3"/>
  <c r="L11442" i="3"/>
  <c r="E11443" i="3"/>
  <c r="E11452" i="3"/>
  <c r="L11461" i="3"/>
  <c r="N11466" i="3"/>
  <c r="E11472" i="3"/>
  <c r="L11474" i="3"/>
  <c r="E11475" i="3"/>
  <c r="E11484" i="3"/>
  <c r="L11493" i="3"/>
  <c r="E11498" i="3"/>
  <c r="M11504" i="3"/>
  <c r="N11504" i="3"/>
  <c r="L11504" i="3"/>
  <c r="L11507" i="3"/>
  <c r="K11507" i="3"/>
  <c r="N11507" i="3"/>
  <c r="N11508" i="3"/>
  <c r="M11508" i="3"/>
  <c r="N11511" i="3"/>
  <c r="L11553" i="3"/>
  <c r="K11553" i="3"/>
  <c r="N11553" i="3"/>
  <c r="M11553" i="3"/>
  <c r="E11438" i="3"/>
  <c r="E11446" i="3"/>
  <c r="E11454" i="3"/>
  <c r="E11462" i="3"/>
  <c r="E11470" i="3"/>
  <c r="E11478" i="3"/>
  <c r="E11486" i="3"/>
  <c r="E11492" i="3"/>
  <c r="E11500" i="3"/>
  <c r="N11625" i="3"/>
  <c r="L11625" i="3"/>
  <c r="L11527" i="3"/>
  <c r="K11527" i="3"/>
  <c r="M11527" i="3"/>
  <c r="L11535" i="3"/>
  <c r="K11535" i="3"/>
  <c r="M11535" i="3"/>
  <c r="N11542" i="3"/>
  <c r="M11542" i="3"/>
  <c r="K11542" i="3"/>
  <c r="N11550" i="3"/>
  <c r="M11550" i="3"/>
  <c r="K11550" i="3"/>
  <c r="L11551" i="3"/>
  <c r="K11551" i="3"/>
  <c r="M11551" i="3"/>
  <c r="N11558" i="3"/>
  <c r="N11566" i="3"/>
  <c r="K11566" i="3"/>
  <c r="L11567" i="3"/>
  <c r="K11567" i="3"/>
  <c r="M11567" i="3"/>
  <c r="N11574" i="3"/>
  <c r="M11574" i="3"/>
  <c r="K11574" i="3"/>
  <c r="N11582" i="3"/>
  <c r="M11582" i="3"/>
  <c r="K11582" i="3"/>
  <c r="L11585" i="3"/>
  <c r="K11585" i="3"/>
  <c r="N11585" i="3"/>
  <c r="M11585" i="3"/>
  <c r="K11587" i="3"/>
  <c r="M11587" i="3"/>
  <c r="L11587" i="3"/>
  <c r="N11587" i="3"/>
  <c r="K11611" i="3"/>
  <c r="M11611" i="3"/>
  <c r="L11611" i="3"/>
  <c r="N11611" i="3"/>
  <c r="M11622" i="3"/>
  <c r="K11622" i="3"/>
  <c r="N11622" i="3"/>
  <c r="L11622" i="3"/>
  <c r="L11531" i="3"/>
  <c r="K11531" i="3"/>
  <c r="N11531" i="3"/>
  <c r="N11532" i="3"/>
  <c r="M11532" i="3"/>
  <c r="L11532" i="3"/>
  <c r="L11539" i="3"/>
  <c r="K11539" i="3"/>
  <c r="N11539" i="3"/>
  <c r="N11540" i="3"/>
  <c r="M11540" i="3"/>
  <c r="L11540" i="3"/>
  <c r="L11547" i="3"/>
  <c r="K11547" i="3"/>
  <c r="N11547" i="3"/>
  <c r="N11548" i="3"/>
  <c r="M11548" i="3"/>
  <c r="L11548" i="3"/>
  <c r="L11555" i="3"/>
  <c r="K11555" i="3"/>
  <c r="N11555" i="3"/>
  <c r="N11556" i="3"/>
  <c r="M11556" i="3"/>
  <c r="L11556" i="3"/>
  <c r="L11563" i="3"/>
  <c r="K11563" i="3"/>
  <c r="N11563" i="3"/>
  <c r="L11571" i="3"/>
  <c r="K11571" i="3"/>
  <c r="N11571" i="3"/>
  <c r="N11572" i="3"/>
  <c r="M11572" i="3"/>
  <c r="L11572" i="3"/>
  <c r="N11580" i="3"/>
  <c r="M11580" i="3"/>
  <c r="L11580" i="3"/>
  <c r="K11607" i="3"/>
  <c r="N11607" i="3"/>
  <c r="M11607" i="3"/>
  <c r="L11607" i="3"/>
  <c r="N11632" i="3"/>
  <c r="K11632" i="3"/>
  <c r="L11632" i="3"/>
  <c r="M11632" i="3"/>
  <c r="L11583" i="3"/>
  <c r="K11583" i="3"/>
  <c r="K11591" i="3"/>
  <c r="N11591" i="3"/>
  <c r="M11591" i="3"/>
  <c r="K11593" i="3"/>
  <c r="N11593" i="3"/>
  <c r="M11593" i="3"/>
  <c r="K11595" i="3"/>
  <c r="M11595" i="3"/>
  <c r="L11595" i="3"/>
  <c r="K11599" i="3"/>
  <c r="N11599" i="3"/>
  <c r="M11599" i="3"/>
  <c r="K11601" i="3"/>
  <c r="N11601" i="3"/>
  <c r="M11601" i="3"/>
  <c r="L11601" i="3"/>
  <c r="K11603" i="3"/>
  <c r="M11603" i="3"/>
  <c r="L11603" i="3"/>
  <c r="M11614" i="3"/>
  <c r="K11614" i="3"/>
  <c r="N11614" i="3"/>
  <c r="K11617" i="3"/>
  <c r="N11617" i="3"/>
  <c r="M11617" i="3"/>
  <c r="L11617" i="3"/>
  <c r="K11629" i="3"/>
  <c r="L11629" i="3"/>
  <c r="N11629" i="3"/>
  <c r="N11634" i="3"/>
  <c r="K11634" i="3"/>
  <c r="L11634" i="3"/>
  <c r="N11506" i="3"/>
  <c r="M11506" i="3"/>
  <c r="L11506" i="3"/>
  <c r="L11509" i="3"/>
  <c r="K11509" i="3"/>
  <c r="N11514" i="3"/>
  <c r="M11514" i="3"/>
  <c r="L11514" i="3"/>
  <c r="L11517" i="3"/>
  <c r="K11517" i="3"/>
  <c r="L11525" i="3"/>
  <c r="K11525" i="3"/>
  <c r="N11530" i="3"/>
  <c r="M11530" i="3"/>
  <c r="L11530" i="3"/>
  <c r="L11533" i="3"/>
  <c r="K11533" i="3"/>
  <c r="N11538" i="3"/>
  <c r="M11538" i="3"/>
  <c r="L11538" i="3"/>
  <c r="N11546" i="3"/>
  <c r="M11546" i="3"/>
  <c r="L11546" i="3"/>
  <c r="N11554" i="3"/>
  <c r="M11554" i="3"/>
  <c r="L11554" i="3"/>
  <c r="L11557" i="3"/>
  <c r="K11557" i="3"/>
  <c r="N11562" i="3"/>
  <c r="M11562" i="3"/>
  <c r="L11562" i="3"/>
  <c r="L11565" i="3"/>
  <c r="K11565" i="3"/>
  <c r="N11570" i="3"/>
  <c r="M11570" i="3"/>
  <c r="L11570" i="3"/>
  <c r="L11573" i="3"/>
  <c r="K11573" i="3"/>
  <c r="L11581" i="3"/>
  <c r="K11581" i="3"/>
  <c r="N11586" i="3"/>
  <c r="M11586" i="3"/>
  <c r="L11586" i="3"/>
  <c r="M11590" i="3"/>
  <c r="K11590" i="3"/>
  <c r="N11590" i="3"/>
  <c r="L11593" i="3"/>
  <c r="K11606" i="3"/>
  <c r="K11621" i="3"/>
  <c r="L11621" i="3"/>
  <c r="N11621" i="3"/>
  <c r="K11623" i="3"/>
  <c r="N11623" i="3"/>
  <c r="M11623" i="3"/>
  <c r="K11627" i="3"/>
  <c r="M11627" i="3"/>
  <c r="L11627" i="3"/>
  <c r="N11636" i="3"/>
  <c r="M11636" i="3"/>
  <c r="K11636" i="3"/>
  <c r="L11649" i="3"/>
  <c r="M11649" i="3"/>
  <c r="N11649" i="3"/>
  <c r="K11649" i="3"/>
  <c r="N11512" i="3"/>
  <c r="M11512" i="3"/>
  <c r="L11512" i="3"/>
  <c r="N11520" i="3"/>
  <c r="M11520" i="3"/>
  <c r="L11520" i="3"/>
  <c r="N11528" i="3"/>
  <c r="M11528" i="3"/>
  <c r="L11528" i="3"/>
  <c r="N11536" i="3"/>
  <c r="M11536" i="3"/>
  <c r="L11536" i="3"/>
  <c r="N11544" i="3"/>
  <c r="M11544" i="3"/>
  <c r="L11544" i="3"/>
  <c r="N11552" i="3"/>
  <c r="M11552" i="3"/>
  <c r="L11552" i="3"/>
  <c r="N11568" i="3"/>
  <c r="M11568" i="3"/>
  <c r="L11568" i="3"/>
  <c r="N11576" i="3"/>
  <c r="M11576" i="3"/>
  <c r="L11576" i="3"/>
  <c r="M11583" i="3"/>
  <c r="N11595" i="3"/>
  <c r="M11598" i="3"/>
  <c r="K11598" i="3"/>
  <c r="N11598" i="3"/>
  <c r="N11603" i="3"/>
  <c r="K11615" i="3"/>
  <c r="N11615" i="3"/>
  <c r="M11615" i="3"/>
  <c r="K11619" i="3"/>
  <c r="M11619" i="3"/>
  <c r="L11619" i="3"/>
  <c r="N11630" i="3"/>
  <c r="M11630" i="3"/>
  <c r="K11630" i="3"/>
  <c r="N11638" i="3"/>
  <c r="K11638" i="3"/>
  <c r="L11638" i="3"/>
  <c r="L11645" i="3"/>
  <c r="M11645" i="3"/>
  <c r="N11645" i="3"/>
  <c r="K11645" i="3"/>
  <c r="L11600" i="3"/>
  <c r="L11608" i="3"/>
  <c r="L11624" i="3"/>
  <c r="L11631" i="3"/>
  <c r="M11631" i="3"/>
  <c r="L11633" i="3"/>
  <c r="M11633" i="3"/>
  <c r="L11637" i="3"/>
  <c r="M11637" i="3"/>
  <c r="N11639" i="3"/>
  <c r="N11654" i="3"/>
  <c r="K11654" i="3"/>
  <c r="L11654" i="3"/>
  <c r="L11665" i="3"/>
  <c r="M11665" i="3"/>
  <c r="N11665" i="3"/>
  <c r="K11665" i="3"/>
  <c r="E11594" i="3"/>
  <c r="N11600" i="3"/>
  <c r="E11602" i="3"/>
  <c r="N11608" i="3"/>
  <c r="E11610" i="3"/>
  <c r="E11618" i="3"/>
  <c r="N11624" i="3"/>
  <c r="E11626" i="3"/>
  <c r="L11643" i="3"/>
  <c r="M11643" i="3"/>
  <c r="L11647" i="3"/>
  <c r="M11647" i="3"/>
  <c r="L11657" i="3"/>
  <c r="M11657" i="3"/>
  <c r="N11657" i="3"/>
  <c r="K11657" i="3"/>
  <c r="E11588" i="3"/>
  <c r="E11596" i="3"/>
  <c r="E11604" i="3"/>
  <c r="E11612" i="3"/>
  <c r="E11620" i="3"/>
  <c r="E11628" i="3"/>
  <c r="K11631" i="3"/>
  <c r="K11633" i="3"/>
  <c r="K11637" i="3"/>
  <c r="K11639" i="3"/>
  <c r="N11642" i="3"/>
  <c r="K11642" i="3"/>
  <c r="M11642" i="3"/>
  <c r="N11646" i="3"/>
  <c r="K11646" i="3"/>
  <c r="M11646" i="3"/>
  <c r="N11650" i="3"/>
  <c r="K11650" i="3"/>
  <c r="L11650" i="3"/>
  <c r="M11654" i="3"/>
  <c r="N11658" i="3"/>
  <c r="K11658" i="3"/>
  <c r="L11658" i="3"/>
  <c r="N11652" i="3"/>
  <c r="M11652" i="3"/>
  <c r="L11652" i="3"/>
  <c r="N11656" i="3"/>
  <c r="M11656" i="3"/>
  <c r="L11656" i="3"/>
  <c r="N11660" i="3"/>
  <c r="M11660" i="3"/>
  <c r="L11660" i="3"/>
  <c r="N11664" i="3"/>
  <c r="M11664" i="3"/>
  <c r="L11664" i="3"/>
  <c r="N11668" i="3"/>
  <c r="M11668" i="3"/>
  <c r="L11668" i="3"/>
  <c r="N11672" i="3"/>
  <c r="M11672" i="3"/>
  <c r="L11672" i="3"/>
  <c r="N11676" i="3"/>
  <c r="M11676" i="3"/>
  <c r="L11676" i="3"/>
  <c r="N11680" i="3"/>
  <c r="M11680" i="3"/>
  <c r="L11680" i="3"/>
  <c r="N11688" i="3"/>
  <c r="M11688" i="3"/>
  <c r="L11688" i="3"/>
  <c r="N11696" i="3"/>
  <c r="M11696" i="3"/>
  <c r="L11696" i="3"/>
  <c r="N11700" i="3"/>
  <c r="M11700" i="3"/>
  <c r="L11700" i="3"/>
  <c r="L11669" i="3"/>
  <c r="M11669" i="3"/>
  <c r="N11669" i="3"/>
  <c r="L11673" i="3"/>
  <c r="M11673" i="3"/>
  <c r="N11673" i="3"/>
  <c r="L11677" i="3"/>
  <c r="M11677" i="3"/>
  <c r="N11677" i="3"/>
  <c r="L11681" i="3"/>
  <c r="N11681" i="3"/>
  <c r="L11685" i="3"/>
  <c r="M11685" i="3"/>
  <c r="N11685" i="3"/>
  <c r="L11693" i="3"/>
  <c r="M11693" i="3"/>
  <c r="N11693" i="3"/>
  <c r="L11697" i="3"/>
  <c r="M11697" i="3"/>
  <c r="N11697" i="3"/>
  <c r="L11701" i="3"/>
  <c r="M11701" i="3"/>
  <c r="N11701" i="3"/>
  <c r="L11703" i="3"/>
  <c r="N11703" i="3"/>
  <c r="K11703" i="3"/>
  <c r="M11703" i="3"/>
  <c r="L11705" i="3"/>
  <c r="N11705" i="3"/>
  <c r="K11705" i="3"/>
  <c r="M11705" i="3"/>
  <c r="L11707" i="3"/>
  <c r="N11707" i="3"/>
  <c r="K11707" i="3"/>
  <c r="M11707" i="3"/>
  <c r="L11709" i="3"/>
  <c r="N11709" i="3"/>
  <c r="K11709" i="3"/>
  <c r="M11709" i="3"/>
  <c r="L11711" i="3"/>
  <c r="N11711" i="3"/>
  <c r="K11711" i="3"/>
  <c r="M11711" i="3"/>
  <c r="L11713" i="3"/>
  <c r="N11713" i="3"/>
  <c r="K11713" i="3"/>
  <c r="M11713" i="3"/>
  <c r="N11640" i="3"/>
  <c r="M11640" i="3"/>
  <c r="L11640" i="3"/>
  <c r="N11644" i="3"/>
  <c r="M11644" i="3"/>
  <c r="L11644" i="3"/>
  <c r="N11648" i="3"/>
  <c r="M11648" i="3"/>
  <c r="L11648" i="3"/>
  <c r="L11651" i="3"/>
  <c r="K11651" i="3"/>
  <c r="L11655" i="3"/>
  <c r="K11655" i="3"/>
  <c r="L11663" i="3"/>
  <c r="K11663" i="3"/>
  <c r="L11667" i="3"/>
  <c r="K11667" i="3"/>
  <c r="K11669" i="3"/>
  <c r="L11671" i="3"/>
  <c r="K11671" i="3"/>
  <c r="K11673" i="3"/>
  <c r="L11675" i="3"/>
  <c r="K11675" i="3"/>
  <c r="K11677" i="3"/>
  <c r="L11679" i="3"/>
  <c r="K11679" i="3"/>
  <c r="L11683" i="3"/>
  <c r="K11683" i="3"/>
  <c r="K11685" i="3"/>
  <c r="L11687" i="3"/>
  <c r="K11687" i="3"/>
  <c r="L11691" i="3"/>
  <c r="K11691" i="3"/>
  <c r="K11693" i="3"/>
  <c r="L11695" i="3"/>
  <c r="K11695" i="3"/>
  <c r="K11697" i="3"/>
  <c r="L11699" i="3"/>
  <c r="K11699" i="3"/>
  <c r="K11701" i="3"/>
  <c r="K11664" i="3"/>
  <c r="N11666" i="3"/>
  <c r="K11666" i="3"/>
  <c r="L11666" i="3"/>
  <c r="K11668" i="3"/>
  <c r="N11670" i="3"/>
  <c r="K11670" i="3"/>
  <c r="L11670" i="3"/>
  <c r="K11672" i="3"/>
  <c r="N11674" i="3"/>
  <c r="K11674" i="3"/>
  <c r="L11674" i="3"/>
  <c r="K11676" i="3"/>
  <c r="N11678" i="3"/>
  <c r="K11678" i="3"/>
  <c r="L11678" i="3"/>
  <c r="K11680" i="3"/>
  <c r="N11682" i="3"/>
  <c r="K11682" i="3"/>
  <c r="L11682" i="3"/>
  <c r="N11686" i="3"/>
  <c r="K11686" i="3"/>
  <c r="L11686" i="3"/>
  <c r="K11688" i="3"/>
  <c r="N11690" i="3"/>
  <c r="K11690" i="3"/>
  <c r="L11690" i="3"/>
  <c r="N11694" i="3"/>
  <c r="K11694" i="3"/>
  <c r="L11694" i="3"/>
  <c r="K11696" i="3"/>
  <c r="N11698" i="3"/>
  <c r="K11698" i="3"/>
  <c r="L11698" i="3"/>
  <c r="K11700" i="3"/>
  <c r="N11702" i="3"/>
  <c r="L11702" i="3"/>
  <c r="K11702" i="3"/>
  <c r="M11702" i="3"/>
  <c r="N11704" i="3"/>
  <c r="L11704" i="3"/>
  <c r="K11704" i="3"/>
  <c r="M11704" i="3"/>
  <c r="N11706" i="3"/>
  <c r="L11706" i="3"/>
  <c r="K11706" i="3"/>
  <c r="M11706" i="3"/>
  <c r="N11708" i="3"/>
  <c r="L11708" i="3"/>
  <c r="K11708" i="3"/>
  <c r="M11708" i="3"/>
  <c r="N11710" i="3"/>
  <c r="L11710" i="3"/>
  <c r="K11710" i="3"/>
  <c r="M11710" i="3"/>
  <c r="N11712" i="3"/>
  <c r="L11712" i="3"/>
  <c r="K11712" i="3"/>
  <c r="M11712" i="3"/>
  <c r="E9" i="4"/>
  <c r="K3114" i="3" l="1"/>
  <c r="M3114" i="3" s="1"/>
  <c r="N3114" i="3"/>
  <c r="L3042" i="3"/>
  <c r="K3042" i="3"/>
  <c r="M3042" i="3" s="1"/>
  <c r="K2893" i="3"/>
  <c r="M2893" i="3"/>
  <c r="L2893" i="3"/>
  <c r="N2893" i="3" s="1"/>
  <c r="K2970" i="3"/>
  <c r="M2970" i="3"/>
  <c r="L2970" i="3"/>
  <c r="N2970" i="3" s="1"/>
  <c r="K2892" i="3"/>
  <c r="M2892" i="3"/>
  <c r="L2892" i="3"/>
  <c r="N2892" i="3" s="1"/>
  <c r="K2860" i="3"/>
  <c r="M2860" i="3"/>
  <c r="L2860" i="3"/>
  <c r="N2860" i="3" s="1"/>
  <c r="K2767" i="3"/>
  <c r="L2767" i="3"/>
  <c r="N2767" i="3" s="1"/>
  <c r="K2714" i="3"/>
  <c r="L2714" i="3"/>
  <c r="N2714" i="3" s="1"/>
  <c r="M2714" i="3"/>
  <c r="L2655" i="3"/>
  <c r="N2655" i="3" s="1"/>
  <c r="K2655" i="3"/>
  <c r="M2655" i="3" s="1"/>
  <c r="L3061" i="3"/>
  <c r="N3061" i="3" s="1"/>
  <c r="M3061" i="3"/>
  <c r="K2983" i="3"/>
  <c r="M2983" i="3"/>
  <c r="L2983" i="3"/>
  <c r="N2983" i="3" s="1"/>
  <c r="K3072" i="3"/>
  <c r="M3072" i="3"/>
  <c r="N3072" i="3"/>
  <c r="L3014" i="3"/>
  <c r="K3014" i="3"/>
  <c r="M3014" i="3" s="1"/>
  <c r="K2959" i="3"/>
  <c r="M2959" i="3" s="1"/>
  <c r="L2959" i="3"/>
  <c r="N2959" i="3" s="1"/>
  <c r="K2745" i="3"/>
  <c r="L2745" i="3"/>
  <c r="N2745" i="3" s="1"/>
  <c r="K2610" i="3"/>
  <c r="M2610" i="3"/>
  <c r="L2610" i="3"/>
  <c r="N2610" i="3" s="1"/>
  <c r="M2578" i="3"/>
  <c r="L2578" i="3"/>
  <c r="N2578" i="3" s="1"/>
  <c r="K2578" i="3"/>
  <c r="M2546" i="3"/>
  <c r="L2546" i="3"/>
  <c r="N2546" i="3" s="1"/>
  <c r="K2546" i="3"/>
  <c r="K2514" i="3"/>
  <c r="M2514" i="3"/>
  <c r="M2482" i="3"/>
  <c r="L2482" i="3"/>
  <c r="N2482" i="3" s="1"/>
  <c r="K2482" i="3"/>
  <c r="M2450" i="3"/>
  <c r="L2450" i="3"/>
  <c r="N2450" i="3" s="1"/>
  <c r="K2450" i="3"/>
  <c r="L2418" i="3"/>
  <c r="N2418" i="3" s="1"/>
  <c r="K2418" i="3"/>
  <c r="M2386" i="3"/>
  <c r="L2386" i="3"/>
  <c r="N2386" i="3" s="1"/>
  <c r="K2386" i="3"/>
  <c r="L1079" i="3"/>
  <c r="K1079" i="3"/>
  <c r="M1079" i="3" s="1"/>
  <c r="K986" i="3"/>
  <c r="L986" i="3"/>
  <c r="N986" i="3" s="1"/>
  <c r="K2804" i="3"/>
  <c r="L2804" i="3"/>
  <c r="N2804" i="3" s="1"/>
  <c r="M2804" i="3"/>
  <c r="M2654" i="3"/>
  <c r="K2654" i="3"/>
  <c r="L2654" i="3"/>
  <c r="N2654" i="3" s="1"/>
  <c r="K1133" i="3"/>
  <c r="M1133" i="3" s="1"/>
  <c r="L1133" i="3"/>
  <c r="N1133" i="3" s="1"/>
  <c r="K698" i="3"/>
  <c r="L698" i="3"/>
  <c r="N698" i="3" s="1"/>
  <c r="M11170" i="3"/>
  <c r="L11170" i="3"/>
  <c r="N10805" i="3"/>
  <c r="L10805" i="3"/>
  <c r="L10945" i="3"/>
  <c r="N10945" i="3"/>
  <c r="L10658" i="3"/>
  <c r="N10658" i="3"/>
  <c r="M10301" i="3"/>
  <c r="K10301" i="3"/>
  <c r="K9875" i="3"/>
  <c r="N9875" i="3"/>
  <c r="N9843" i="3"/>
  <c r="K9843" i="3"/>
  <c r="K9595" i="3"/>
  <c r="L9595" i="3"/>
  <c r="N9246" i="3"/>
  <c r="L9246" i="3"/>
  <c r="N8990" i="3"/>
  <c r="L8990" i="3"/>
  <c r="L9234" i="3"/>
  <c r="N9234" i="3"/>
  <c r="N9106" i="3"/>
  <c r="L9106" i="3"/>
  <c r="N8978" i="3"/>
  <c r="L8978" i="3"/>
  <c r="L8965" i="3"/>
  <c r="N8965" i="3"/>
  <c r="M8094" i="3"/>
  <c r="N8094" i="3"/>
  <c r="L6464" i="3"/>
  <c r="M6464" i="3"/>
  <c r="K7336" i="3"/>
  <c r="N7336" i="3"/>
  <c r="K6735" i="3"/>
  <c r="N6735" i="3"/>
  <c r="K6952" i="3"/>
  <c r="L6952" i="3"/>
  <c r="K6607" i="3"/>
  <c r="N6607" i="3"/>
  <c r="N6468" i="3"/>
  <c r="L6468" i="3"/>
  <c r="L6413" i="3"/>
  <c r="K6413" i="3"/>
  <c r="K6338" i="3"/>
  <c r="N6338" i="3"/>
  <c r="K6204" i="3"/>
  <c r="M6204" i="3"/>
  <c r="L6150" i="3"/>
  <c r="K6150" i="3"/>
  <c r="L3941" i="3"/>
  <c r="M3941" i="3"/>
  <c r="K6626" i="3"/>
  <c r="N6626" i="3"/>
  <c r="N6244" i="3"/>
  <c r="M6244" i="3"/>
  <c r="K6136" i="3"/>
  <c r="L6136" i="3"/>
  <c r="N6061" i="3"/>
  <c r="K6061" i="3"/>
  <c r="M5750" i="3"/>
  <c r="N5750" i="3"/>
  <c r="K5750" i="3"/>
  <c r="M6552" i="3"/>
  <c r="K6552" i="3"/>
  <c r="N6552" i="3"/>
  <c r="L6256" i="3"/>
  <c r="N6256" i="3"/>
  <c r="M6256" i="3"/>
  <c r="L3090" i="3"/>
  <c r="K3090" i="3"/>
  <c r="M3090" i="3" s="1"/>
  <c r="N3090" i="3"/>
  <c r="K2997" i="3"/>
  <c r="L2997" i="3"/>
  <c r="N2997" i="3" s="1"/>
  <c r="M2997" i="3"/>
  <c r="M2936" i="3"/>
  <c r="K2936" i="3"/>
  <c r="L2936" i="3"/>
  <c r="N2936" i="3" s="1"/>
  <c r="K2861" i="3"/>
  <c r="M2861" i="3"/>
  <c r="L2861" i="3"/>
  <c r="N2861" i="3" s="1"/>
  <c r="L3074" i="3"/>
  <c r="K3074" i="3"/>
  <c r="M3074" i="3" s="1"/>
  <c r="N3074" i="3"/>
  <c r="M2937" i="3"/>
  <c r="K2937" i="3"/>
  <c r="L2937" i="3"/>
  <c r="N2937" i="3" s="1"/>
  <c r="M3137" i="3"/>
  <c r="L3137" i="3"/>
  <c r="N3137" i="3" s="1"/>
  <c r="K3137" i="3"/>
  <c r="L10741" i="3"/>
  <c r="N10741" i="3"/>
  <c r="K11681" i="3"/>
  <c r="N11606" i="3"/>
  <c r="M11625" i="3"/>
  <c r="M11515" i="3"/>
  <c r="M11510" i="3"/>
  <c r="K11401" i="3"/>
  <c r="N11071" i="3"/>
  <c r="M2418" i="3"/>
  <c r="N3014" i="3"/>
  <c r="K664" i="3"/>
  <c r="M664" i="3" s="1"/>
  <c r="L2514" i="3"/>
  <c r="N2514" i="3" s="1"/>
  <c r="K3061" i="3"/>
  <c r="M2745" i="3"/>
  <c r="M11606" i="3"/>
  <c r="M11559" i="3"/>
  <c r="M10982" i="3"/>
  <c r="L3114" i="3"/>
  <c r="L11560" i="3"/>
  <c r="L11609" i="3"/>
  <c r="K11559" i="3"/>
  <c r="L11523" i="3"/>
  <c r="K11456" i="3"/>
  <c r="L11256" i="3"/>
  <c r="N3042" i="3"/>
  <c r="M11254" i="3"/>
  <c r="L11684" i="3"/>
  <c r="M11560" i="3"/>
  <c r="L11578" i="3"/>
  <c r="M11609" i="3"/>
  <c r="L11559" i="3"/>
  <c r="M11456" i="3"/>
  <c r="M11322" i="3"/>
  <c r="L11280" i="3"/>
  <c r="L3072" i="3"/>
  <c r="K11684" i="3"/>
  <c r="M11684" i="3"/>
  <c r="N11560" i="3"/>
  <c r="M11578" i="3"/>
  <c r="N11609" i="3"/>
  <c r="K11558" i="3"/>
  <c r="M11386" i="3"/>
  <c r="N11337" i="3"/>
  <c r="M10182" i="3"/>
  <c r="K11523" i="3"/>
  <c r="N11456" i="3"/>
  <c r="N11578" i="3"/>
  <c r="M11558" i="3"/>
  <c r="K2517" i="3"/>
  <c r="K8454" i="3"/>
  <c r="L8031" i="3"/>
  <c r="K7279" i="3"/>
  <c r="M7247" i="3"/>
  <c r="K7151" i="3"/>
  <c r="N6751" i="3"/>
  <c r="L6158" i="3"/>
  <c r="K6922" i="3"/>
  <c r="K6470" i="3"/>
  <c r="N6086" i="3"/>
  <c r="L7310" i="3"/>
  <c r="M6999" i="3"/>
  <c r="L8119" i="3"/>
  <c r="M6910" i="3"/>
  <c r="M6024" i="3"/>
  <c r="N5959" i="3"/>
  <c r="L5800" i="3"/>
  <c r="K5610" i="3"/>
  <c r="M5543" i="3"/>
  <c r="M5349" i="3"/>
  <c r="M5175" i="3"/>
  <c r="N5832" i="3"/>
  <c r="N5752" i="3"/>
  <c r="N5712" i="3"/>
  <c r="N5610" i="3"/>
  <c r="L5543" i="3"/>
  <c r="N5514" i="3"/>
  <c r="L5445" i="3"/>
  <c r="L5363" i="3"/>
  <c r="N5482" i="3"/>
  <c r="K5438" i="3"/>
  <c r="L5157" i="3"/>
  <c r="L7279" i="3"/>
  <c r="L7151" i="3"/>
  <c r="M7310" i="3"/>
  <c r="L6996" i="3"/>
  <c r="N6589" i="3"/>
  <c r="L6324" i="3"/>
  <c r="K8402" i="3"/>
  <c r="K8396" i="3"/>
  <c r="K8183" i="3"/>
  <c r="M5959" i="3"/>
  <c r="M5843" i="3"/>
  <c r="K5752" i="3"/>
  <c r="K5482" i="3"/>
  <c r="L5171" i="3"/>
  <c r="L5043" i="3"/>
  <c r="N3653" i="3"/>
  <c r="K4378" i="3"/>
  <c r="L8266" i="3"/>
  <c r="M8111" i="3"/>
  <c r="K7416" i="3"/>
  <c r="K7384" i="3"/>
  <c r="L7183" i="3"/>
  <c r="K7087" i="3"/>
  <c r="L6543" i="3"/>
  <c r="L6826" i="3"/>
  <c r="K6698" i="3"/>
  <c r="N6630" i="3"/>
  <c r="L6250" i="3"/>
  <c r="M6166" i="3"/>
  <c r="M7939" i="3"/>
  <c r="L7470" i="3"/>
  <c r="N6989" i="3"/>
  <c r="M6589" i="3"/>
  <c r="M6503" i="3"/>
  <c r="L8402" i="3"/>
  <c r="L8396" i="3"/>
  <c r="M8390" i="3"/>
  <c r="L8183" i="3"/>
  <c r="K8023" i="3"/>
  <c r="K5895" i="3"/>
  <c r="L5794" i="3"/>
  <c r="L5546" i="3"/>
  <c r="M5655" i="3"/>
  <c r="M5645" i="3"/>
  <c r="M5605" i="3"/>
  <c r="K5578" i="3"/>
  <c r="M5445" i="3"/>
  <c r="M5363" i="3"/>
  <c r="N5578" i="3"/>
  <c r="L5479" i="3"/>
  <c r="L5299" i="3"/>
  <c r="K5406" i="3"/>
  <c r="M5107" i="3"/>
  <c r="K5043" i="3"/>
  <c r="M3075" i="3"/>
  <c r="L3231" i="3"/>
  <c r="L5107" i="3"/>
  <c r="M4181" i="3"/>
  <c r="L4077" i="3"/>
  <c r="M2581" i="3"/>
  <c r="K2325" i="3"/>
  <c r="M2325" i="3" s="1"/>
  <c r="K7215" i="3"/>
  <c r="M7183" i="3"/>
  <c r="M7087" i="3"/>
  <c r="M6996" i="3"/>
  <c r="N6543" i="3"/>
  <c r="L6456" i="3"/>
  <c r="M6826" i="3"/>
  <c r="K6630" i="3"/>
  <c r="M6250" i="3"/>
  <c r="N6166" i="3"/>
  <c r="K6989" i="3"/>
  <c r="M5942" i="3"/>
  <c r="M5511" i="3"/>
  <c r="M5443" i="3"/>
  <c r="M5285" i="3"/>
  <c r="N5794" i="3"/>
  <c r="L5645" i="3"/>
  <c r="L5477" i="3"/>
  <c r="L5413" i="3"/>
  <c r="L5235" i="3"/>
  <c r="L5406" i="3"/>
  <c r="M3007" i="3"/>
  <c r="N4181" i="3"/>
  <c r="L2632" i="3"/>
  <c r="K2958" i="3"/>
  <c r="M2958" i="3" s="1"/>
  <c r="K2927" i="3"/>
  <c r="M2927" i="3" s="1"/>
  <c r="K11386" i="3"/>
  <c r="L11386" i="3"/>
  <c r="K11322" i="3"/>
  <c r="L11322" i="3"/>
  <c r="K11280" i="3"/>
  <c r="N11280" i="3"/>
  <c r="K11465" i="3"/>
  <c r="N11465" i="3"/>
  <c r="M11465" i="3"/>
  <c r="L11465" i="3"/>
  <c r="M11401" i="3"/>
  <c r="L11401" i="3"/>
  <c r="M11337" i="3"/>
  <c r="L11337" i="3"/>
  <c r="L11291" i="3"/>
  <c r="N11291" i="3"/>
  <c r="K11291" i="3"/>
  <c r="K11254" i="3"/>
  <c r="L11254" i="3"/>
  <c r="M11481" i="3"/>
  <c r="K11481" i="3"/>
  <c r="L11481" i="3"/>
  <c r="L11377" i="3"/>
  <c r="K11377" i="3"/>
  <c r="N11377" i="3"/>
  <c r="M11377" i="3"/>
  <c r="K11286" i="3"/>
  <c r="N11286" i="3"/>
  <c r="M11286" i="3"/>
  <c r="L11286" i="3"/>
  <c r="M11198" i="3"/>
  <c r="L11198" i="3"/>
  <c r="M11141" i="3"/>
  <c r="K11141" i="3"/>
  <c r="L11141" i="3"/>
  <c r="N11141" i="3"/>
  <c r="L11095" i="3"/>
  <c r="K11095" i="3"/>
  <c r="N11095" i="3"/>
  <c r="N11049" i="3"/>
  <c r="M11049" i="3"/>
  <c r="L11049" i="3"/>
  <c r="M10998" i="3"/>
  <c r="L10998" i="3"/>
  <c r="K10998" i="3"/>
  <c r="N10998" i="3"/>
  <c r="K11234" i="3"/>
  <c r="M11234" i="3"/>
  <c r="L11234" i="3"/>
  <c r="N11234" i="3"/>
  <c r="K11170" i="3"/>
  <c r="N11170" i="3"/>
  <c r="M11089" i="3"/>
  <c r="K11089" i="3"/>
  <c r="N11089" i="3"/>
  <c r="L11089" i="3"/>
  <c r="K11035" i="3"/>
  <c r="M11035" i="3"/>
  <c r="L11035" i="3"/>
  <c r="L10982" i="3"/>
  <c r="K10982" i="3"/>
  <c r="K10933" i="3"/>
  <c r="N10933" i="3"/>
  <c r="M10933" i="3"/>
  <c r="L10933" i="3"/>
  <c r="K10869" i="3"/>
  <c r="N10869" i="3"/>
  <c r="M10869" i="3"/>
  <c r="K10676" i="3"/>
  <c r="M10676" i="3"/>
  <c r="K11256" i="3"/>
  <c r="N11256" i="3"/>
  <c r="M11125" i="3"/>
  <c r="K11125" i="3"/>
  <c r="L11125" i="3"/>
  <c r="N11125" i="3"/>
  <c r="K11047" i="3"/>
  <c r="N11047" i="3"/>
  <c r="M11047" i="3"/>
  <c r="L11047" i="3"/>
  <c r="N10881" i="3"/>
  <c r="M10881" i="3"/>
  <c r="L10881" i="3"/>
  <c r="K10881" i="3"/>
  <c r="N10817" i="3"/>
  <c r="L10817" i="3"/>
  <c r="L11393" i="3"/>
  <c r="K11393" i="3"/>
  <c r="N11393" i="3"/>
  <c r="K11302" i="3"/>
  <c r="N11302" i="3"/>
  <c r="M11302" i="3"/>
  <c r="L11302" i="3"/>
  <c r="K11220" i="3"/>
  <c r="N11220" i="3"/>
  <c r="M11150" i="3"/>
  <c r="K11150" i="3"/>
  <c r="L11150" i="3"/>
  <c r="N11150" i="3"/>
  <c r="K11071" i="3"/>
  <c r="L11071" i="3"/>
  <c r="K11021" i="3"/>
  <c r="N11021" i="3"/>
  <c r="M11021" i="3"/>
  <c r="L11021" i="3"/>
  <c r="M10958" i="3"/>
  <c r="K10958" i="3"/>
  <c r="L10958" i="3"/>
  <c r="N10958" i="3"/>
  <c r="M10899" i="3"/>
  <c r="N10899" i="3"/>
  <c r="L10899" i="3"/>
  <c r="M10701" i="3"/>
  <c r="L10701" i="3"/>
  <c r="M10587" i="3"/>
  <c r="N10587" i="3"/>
  <c r="K10355" i="3"/>
  <c r="L10355" i="3"/>
  <c r="N10855" i="3"/>
  <c r="M10855" i="3"/>
  <c r="L10855" i="3"/>
  <c r="N10791" i="3"/>
  <c r="L10791" i="3"/>
  <c r="L10724" i="3"/>
  <c r="N10724" i="3"/>
  <c r="L10606" i="3"/>
  <c r="N10606" i="3"/>
  <c r="M10606" i="3"/>
  <c r="M10552" i="3"/>
  <c r="N10552" i="3"/>
  <c r="K10552" i="3"/>
  <c r="L10552" i="3"/>
  <c r="K10484" i="3"/>
  <c r="N10484" i="3"/>
  <c r="M10484" i="3"/>
  <c r="L10484" i="3"/>
  <c r="K10433" i="3"/>
  <c r="M10433" i="3"/>
  <c r="L10388" i="3"/>
  <c r="N10388" i="3"/>
  <c r="K10249" i="3"/>
  <c r="N10249" i="3"/>
  <c r="M10214" i="3"/>
  <c r="K10214" i="3"/>
  <c r="M10150" i="3"/>
  <c r="K10150" i="3"/>
  <c r="M10118" i="3"/>
  <c r="K10118" i="3"/>
  <c r="M10867" i="3"/>
  <c r="N10867" i="3"/>
  <c r="L10867" i="3"/>
  <c r="N10803" i="3"/>
  <c r="M10803" i="3"/>
  <c r="L10732" i="3"/>
  <c r="K10732" i="3"/>
  <c r="K10612" i="3"/>
  <c r="L10612" i="3"/>
  <c r="N10612" i="3"/>
  <c r="M10612" i="3"/>
  <c r="M10554" i="3"/>
  <c r="N10554" i="3"/>
  <c r="L10554" i="3"/>
  <c r="K10554" i="3"/>
  <c r="M10496" i="3"/>
  <c r="K10496" i="3"/>
  <c r="L10358" i="3"/>
  <c r="K10358" i="3"/>
  <c r="M10320" i="3"/>
  <c r="L10320" i="3"/>
  <c r="N10261" i="3"/>
  <c r="L10261" i="3"/>
  <c r="K10085" i="3"/>
  <c r="L10085" i="3"/>
  <c r="L10000" i="3"/>
  <c r="K10000" i="3"/>
  <c r="K9957" i="3"/>
  <c r="L9957" i="3"/>
  <c r="K9582" i="3"/>
  <c r="N9582" i="3"/>
  <c r="K9530" i="3"/>
  <c r="M9530" i="3"/>
  <c r="M9466" i="3"/>
  <c r="N9466" i="3"/>
  <c r="L9466" i="3"/>
  <c r="K9466" i="3"/>
  <c r="M9402" i="3"/>
  <c r="K9402" i="3"/>
  <c r="N9402" i="3"/>
  <c r="L9402" i="3"/>
  <c r="K9779" i="3"/>
  <c r="N9779" i="3"/>
  <c r="K9549" i="3"/>
  <c r="N9549" i="3"/>
  <c r="K9484" i="3"/>
  <c r="M9484" i="3"/>
  <c r="N9420" i="3"/>
  <c r="L9420" i="3"/>
  <c r="L9361" i="3"/>
  <c r="N9361" i="3"/>
  <c r="N9282" i="3"/>
  <c r="L9282" i="3"/>
  <c r="L9161" i="3"/>
  <c r="M9161" i="3"/>
  <c r="N9118" i="3"/>
  <c r="L9118" i="3"/>
  <c r="L9033" i="3"/>
  <c r="M9033" i="3"/>
  <c r="K9528" i="3"/>
  <c r="M9528" i="3"/>
  <c r="N9400" i="3"/>
  <c r="L9400" i="3"/>
  <c r="N10025" i="3"/>
  <c r="L10025" i="3"/>
  <c r="L9409" i="3"/>
  <c r="N9409" i="3"/>
  <c r="N9330" i="3"/>
  <c r="L9330" i="3"/>
  <c r="N9192" i="3"/>
  <c r="K9192" i="3"/>
  <c r="N9064" i="3"/>
  <c r="K9064" i="3"/>
  <c r="N8892" i="3"/>
  <c r="L8892" i="3"/>
  <c r="L8849" i="3"/>
  <c r="N8849" i="3"/>
  <c r="N9052" i="3"/>
  <c r="L9052" i="3"/>
  <c r="M4311" i="3"/>
  <c r="K4311" i="3"/>
  <c r="N4311" i="3"/>
  <c r="M4471" i="3"/>
  <c r="K4471" i="3"/>
  <c r="L4244" i="3"/>
  <c r="N4244" i="3"/>
  <c r="N3367" i="3"/>
  <c r="L3367" i="3"/>
  <c r="M3857" i="3"/>
  <c r="K3857" i="3"/>
  <c r="M4399" i="3"/>
  <c r="N4399" i="3"/>
  <c r="K4399" i="3"/>
  <c r="L4399" i="3"/>
  <c r="M10675" i="3"/>
  <c r="K10675" i="3"/>
  <c r="N10046" i="3"/>
  <c r="K10046" i="3"/>
  <c r="N10034" i="3"/>
  <c r="K10034" i="3"/>
  <c r="N8824" i="3"/>
  <c r="K8824" i="3"/>
  <c r="N8792" i="3"/>
  <c r="K8792" i="3"/>
  <c r="K8830" i="3"/>
  <c r="N8830" i="3"/>
  <c r="N9119" i="3"/>
  <c r="M9119" i="3"/>
  <c r="N8744" i="3"/>
  <c r="K8744" i="3"/>
  <c r="K7989" i="3"/>
  <c r="M7989" i="3"/>
  <c r="M8197" i="3"/>
  <c r="K8197" i="3"/>
  <c r="N5695" i="3"/>
  <c r="K5695" i="3"/>
  <c r="N5607" i="3"/>
  <c r="K5607" i="3"/>
  <c r="M5939" i="3"/>
  <c r="N5939" i="3"/>
  <c r="K5939" i="3"/>
  <c r="N5811" i="3"/>
  <c r="K5811" i="3"/>
  <c r="N5605" i="3"/>
  <c r="K5605" i="3"/>
  <c r="N5509" i="3"/>
  <c r="K5509" i="3"/>
  <c r="N5411" i="3"/>
  <c r="K5411" i="3"/>
  <c r="N5221" i="3"/>
  <c r="K5221" i="3"/>
  <c r="N5367" i="3"/>
  <c r="K5367" i="3"/>
  <c r="L4668" i="3"/>
  <c r="N4668" i="3"/>
  <c r="M4668" i="3"/>
  <c r="K4668" i="3"/>
  <c r="M4604" i="3"/>
  <c r="K4604" i="3"/>
  <c r="L4604" i="3"/>
  <c r="L4054" i="3"/>
  <c r="K4054" i="3"/>
  <c r="N4054" i="3"/>
  <c r="N3990" i="3"/>
  <c r="L3990" i="3"/>
  <c r="K3929" i="3"/>
  <c r="N3929" i="3"/>
  <c r="M3929" i="3"/>
  <c r="L3929" i="3"/>
  <c r="L3870" i="3"/>
  <c r="K3870" i="3"/>
  <c r="N3870" i="3"/>
  <c r="L3798" i="3"/>
  <c r="K3798" i="3"/>
  <c r="N3798" i="3"/>
  <c r="L3735" i="3"/>
  <c r="K3735" i="3"/>
  <c r="N3735" i="3"/>
  <c r="N3671" i="3"/>
  <c r="M3671" i="3"/>
  <c r="L3671" i="3"/>
  <c r="K3671" i="3"/>
  <c r="K3607" i="3"/>
  <c r="N3607" i="3"/>
  <c r="M3607" i="3"/>
  <c r="N3556" i="3"/>
  <c r="M3556" i="3"/>
  <c r="L3556" i="3"/>
  <c r="L3492" i="3"/>
  <c r="K3492" i="3"/>
  <c r="N3492" i="3"/>
  <c r="M3492" i="3"/>
  <c r="N3427" i="3"/>
  <c r="M3427" i="3"/>
  <c r="N3363" i="3"/>
  <c r="M3363" i="3"/>
  <c r="L3363" i="3"/>
  <c r="M3296" i="3"/>
  <c r="N3296" i="3"/>
  <c r="L3296" i="3"/>
  <c r="N3185" i="3"/>
  <c r="K3185" i="3"/>
  <c r="M3142" i="3"/>
  <c r="L3142" i="3"/>
  <c r="K3142" i="3"/>
  <c r="N3142" i="3"/>
  <c r="K2768" i="3"/>
  <c r="L2768" i="3"/>
  <c r="N2768" i="3" s="1"/>
  <c r="L4678" i="3"/>
  <c r="N4678" i="3"/>
  <c r="M4678" i="3"/>
  <c r="L4614" i="3"/>
  <c r="N4614" i="3"/>
  <c r="M4614" i="3"/>
  <c r="K4614" i="3"/>
  <c r="L4502" i="3"/>
  <c r="K4502" i="3"/>
  <c r="M4240" i="3"/>
  <c r="L4240" i="3"/>
  <c r="K4240" i="3"/>
  <c r="L4118" i="3"/>
  <c r="K4118" i="3"/>
  <c r="N4118" i="3"/>
  <c r="K3977" i="3"/>
  <c r="M3977" i="3"/>
  <c r="L3977" i="3"/>
  <c r="L3892" i="3"/>
  <c r="K3892" i="3"/>
  <c r="N3892" i="3"/>
  <c r="M3892" i="3"/>
  <c r="L3822" i="3"/>
  <c r="K3822" i="3"/>
  <c r="N3822" i="3"/>
  <c r="L3758" i="3"/>
  <c r="K3758" i="3"/>
  <c r="N3758" i="3"/>
  <c r="M3704" i="3"/>
  <c r="N3704" i="3"/>
  <c r="L3704" i="3"/>
  <c r="M3640" i="3"/>
  <c r="L3640" i="3"/>
  <c r="K3640" i="3"/>
  <c r="L3580" i="3"/>
  <c r="K3580" i="3"/>
  <c r="N3580" i="3"/>
  <c r="L3516" i="3"/>
  <c r="K3516" i="3"/>
  <c r="M3516" i="3"/>
  <c r="N3516" i="3"/>
  <c r="M3452" i="3"/>
  <c r="L3452" i="3"/>
  <c r="K3452" i="3"/>
  <c r="N3452" i="3"/>
  <c r="M3320" i="3"/>
  <c r="K3320" i="3"/>
  <c r="N3320" i="3"/>
  <c r="M3256" i="3"/>
  <c r="L3256" i="3"/>
  <c r="K3256" i="3"/>
  <c r="N3256" i="3"/>
  <c r="M3170" i="3"/>
  <c r="N3170" i="3"/>
  <c r="L3170" i="3"/>
  <c r="K2796" i="3"/>
  <c r="M2796" i="3"/>
  <c r="L2796" i="3"/>
  <c r="N2796" i="3" s="1"/>
  <c r="L2587" i="3"/>
  <c r="K2587" i="3"/>
  <c r="M2587" i="3" s="1"/>
  <c r="N2587" i="3"/>
  <c r="L2555" i="3"/>
  <c r="K2555" i="3"/>
  <c r="M2555" i="3" s="1"/>
  <c r="N2555" i="3"/>
  <c r="L2523" i="3"/>
  <c r="K2523" i="3"/>
  <c r="M2523" i="3" s="1"/>
  <c r="N2523" i="3"/>
  <c r="L2491" i="3"/>
  <c r="K2491" i="3"/>
  <c r="M2491" i="3" s="1"/>
  <c r="N2491" i="3"/>
  <c r="L2459" i="3"/>
  <c r="K2459" i="3"/>
  <c r="M2459" i="3" s="1"/>
  <c r="N2459" i="3"/>
  <c r="L2427" i="3"/>
  <c r="K2427" i="3"/>
  <c r="M2427" i="3" s="1"/>
  <c r="N2427" i="3"/>
  <c r="L2395" i="3"/>
  <c r="K2395" i="3"/>
  <c r="N2395" i="3"/>
  <c r="M2395" i="3"/>
  <c r="L2363" i="3"/>
  <c r="K2363" i="3"/>
  <c r="N2363" i="3"/>
  <c r="M2363" i="3"/>
  <c r="L2331" i="3"/>
  <c r="K2331" i="3"/>
  <c r="N2331" i="3"/>
  <c r="M2331" i="3"/>
  <c r="L2299" i="3"/>
  <c r="N2299" i="3"/>
  <c r="M2299" i="3"/>
  <c r="L2267" i="3"/>
  <c r="M2267" i="3"/>
  <c r="K2267" i="3"/>
  <c r="L2235" i="3"/>
  <c r="K2235" i="3"/>
  <c r="N2235" i="3"/>
  <c r="M2235" i="3"/>
  <c r="L2203" i="3"/>
  <c r="K2203" i="3"/>
  <c r="N2203" i="3"/>
  <c r="M2203" i="3"/>
  <c r="L2171" i="3"/>
  <c r="N2171" i="3"/>
  <c r="M2171" i="3"/>
  <c r="L2139" i="3"/>
  <c r="M2139" i="3"/>
  <c r="K2139" i="3"/>
  <c r="L2107" i="3"/>
  <c r="N2107" i="3"/>
  <c r="M2107" i="3"/>
  <c r="L2075" i="3"/>
  <c r="K2075" i="3"/>
  <c r="N2075" i="3"/>
  <c r="M2075" i="3"/>
  <c r="L2043" i="3"/>
  <c r="N2043" i="3"/>
  <c r="M2043" i="3"/>
  <c r="L2011" i="3"/>
  <c r="K2011" i="3"/>
  <c r="M2011" i="3" s="1"/>
  <c r="N2011" i="3"/>
  <c r="L1979" i="3"/>
  <c r="K1979" i="3"/>
  <c r="M1979" i="3" s="1"/>
  <c r="N1979" i="3"/>
  <c r="N4464" i="3"/>
  <c r="M4464" i="3"/>
  <c r="K4464" i="3"/>
  <c r="K4385" i="3"/>
  <c r="L4385" i="3"/>
  <c r="N4385" i="3"/>
  <c r="K4321" i="3"/>
  <c r="N4321" i="3"/>
  <c r="M4321" i="3"/>
  <c r="L4321" i="3"/>
  <c r="K4263" i="3"/>
  <c r="N4263" i="3"/>
  <c r="M4263" i="3"/>
  <c r="L4263" i="3"/>
  <c r="L4198" i="3"/>
  <c r="K4198" i="3"/>
  <c r="N4198" i="3"/>
  <c r="M4136" i="3"/>
  <c r="N4136" i="3"/>
  <c r="L4136" i="3"/>
  <c r="L3950" i="3"/>
  <c r="K3950" i="3"/>
  <c r="N3950" i="3"/>
  <c r="L3865" i="3"/>
  <c r="K3865" i="3"/>
  <c r="N3865" i="3"/>
  <c r="N3812" i="3"/>
  <c r="M3812" i="3"/>
  <c r="L3812" i="3"/>
  <c r="L3742" i="3"/>
  <c r="K3742" i="3"/>
  <c r="N3742" i="3"/>
  <c r="L3678" i="3"/>
  <c r="K3678" i="3"/>
  <c r="N3678" i="3"/>
  <c r="L3614" i="3"/>
  <c r="K3614" i="3"/>
  <c r="N3614" i="3"/>
  <c r="N3551" i="3"/>
  <c r="M3551" i="3"/>
  <c r="L3551" i="3"/>
  <c r="K3551" i="3"/>
  <c r="L3487" i="3"/>
  <c r="N3487" i="3"/>
  <c r="L3430" i="3"/>
  <c r="K3430" i="3"/>
  <c r="N3430" i="3"/>
  <c r="M3368" i="3"/>
  <c r="L3368" i="3"/>
  <c r="K3368" i="3"/>
  <c r="N3368" i="3"/>
  <c r="L3294" i="3"/>
  <c r="K3294" i="3"/>
  <c r="N3294" i="3"/>
  <c r="M3198" i="3"/>
  <c r="K3198" i="3"/>
  <c r="N3198" i="3"/>
  <c r="N3155" i="3"/>
  <c r="K3155" i="3"/>
  <c r="N3010" i="3"/>
  <c r="L3010" i="3"/>
  <c r="K2822" i="3"/>
  <c r="L2822" i="3"/>
  <c r="N2822" i="3" s="1"/>
  <c r="L1955" i="3"/>
  <c r="K1955" i="3"/>
  <c r="M1955" i="3" s="1"/>
  <c r="N1955" i="3"/>
  <c r="L1923" i="3"/>
  <c r="K1923" i="3"/>
  <c r="M1923" i="3" s="1"/>
  <c r="N1923" i="3"/>
  <c r="L1891" i="3"/>
  <c r="K1891" i="3"/>
  <c r="M1891" i="3" s="1"/>
  <c r="L1859" i="3"/>
  <c r="K1859" i="3"/>
  <c r="M1859" i="3" s="1"/>
  <c r="N1859" i="3"/>
  <c r="L1827" i="3"/>
  <c r="K1827" i="3"/>
  <c r="M1827" i="3" s="1"/>
  <c r="N1827" i="3"/>
  <c r="L1795" i="3"/>
  <c r="K1795" i="3"/>
  <c r="M1795" i="3" s="1"/>
  <c r="N1795" i="3"/>
  <c r="L1763" i="3"/>
  <c r="K1763" i="3"/>
  <c r="M1763" i="3" s="1"/>
  <c r="L1731" i="3"/>
  <c r="K1731" i="3"/>
  <c r="M1731" i="3" s="1"/>
  <c r="N1731" i="3"/>
  <c r="L1699" i="3"/>
  <c r="K1699" i="3"/>
  <c r="M1699" i="3" s="1"/>
  <c r="N1699" i="3"/>
  <c r="L1667" i="3"/>
  <c r="K1667" i="3"/>
  <c r="M1667" i="3" s="1"/>
  <c r="N1667" i="3"/>
  <c r="L4904" i="3"/>
  <c r="N4904" i="3"/>
  <c r="M4904" i="3"/>
  <c r="K4904" i="3"/>
  <c r="M4940" i="3"/>
  <c r="K4940" i="3"/>
  <c r="L4914" i="3"/>
  <c r="N4914" i="3"/>
  <c r="M4914" i="3"/>
  <c r="K4914" i="3"/>
  <c r="L4856" i="3"/>
  <c r="N4856" i="3"/>
  <c r="M4856" i="3"/>
  <c r="K4856" i="3"/>
  <c r="L4792" i="3"/>
  <c r="N4792" i="3"/>
  <c r="M4792" i="3"/>
  <c r="L4728" i="3"/>
  <c r="N4728" i="3"/>
  <c r="M4728" i="3"/>
  <c r="K4728" i="3"/>
  <c r="L4666" i="3"/>
  <c r="N4666" i="3"/>
  <c r="M4666" i="3"/>
  <c r="L4602" i="3"/>
  <c r="N4602" i="3"/>
  <c r="M4602" i="3"/>
  <c r="K4602" i="3"/>
  <c r="L4540" i="3"/>
  <c r="M4540" i="3"/>
  <c r="K4540" i="3"/>
  <c r="M3952" i="3"/>
  <c r="L3952" i="3"/>
  <c r="K3952" i="3"/>
  <c r="N3952" i="3"/>
  <c r="M3792" i="3"/>
  <c r="L3792" i="3"/>
  <c r="K3792" i="3"/>
  <c r="N3792" i="3"/>
  <c r="N3316" i="3"/>
  <c r="L3316" i="3"/>
  <c r="M3316" i="3"/>
  <c r="L4852" i="3"/>
  <c r="N4852" i="3"/>
  <c r="M4852" i="3"/>
  <c r="L4788" i="3"/>
  <c r="N4788" i="3"/>
  <c r="M4788" i="3"/>
  <c r="K4788" i="3"/>
  <c r="L4724" i="3"/>
  <c r="N4724" i="3"/>
  <c r="M4724" i="3"/>
  <c r="M4658" i="3"/>
  <c r="K4658" i="3"/>
  <c r="L4658" i="3"/>
  <c r="L4594" i="3"/>
  <c r="N4594" i="3"/>
  <c r="M4594" i="3"/>
  <c r="M4392" i="3"/>
  <c r="N4392" i="3"/>
  <c r="L4392" i="3"/>
  <c r="M4200" i="3"/>
  <c r="L4200" i="3"/>
  <c r="K4200" i="3"/>
  <c r="M4032" i="3"/>
  <c r="L4032" i="3"/>
  <c r="K4032" i="3"/>
  <c r="M3552" i="3"/>
  <c r="L3552" i="3"/>
  <c r="K3552" i="3"/>
  <c r="N3552" i="3"/>
  <c r="N4987" i="3"/>
  <c r="L4987" i="3"/>
  <c r="M4987" i="3"/>
  <c r="L4906" i="3"/>
  <c r="N4906" i="3"/>
  <c r="M4906" i="3"/>
  <c r="L4846" i="3"/>
  <c r="N4846" i="3"/>
  <c r="M4846" i="3"/>
  <c r="K4846" i="3"/>
  <c r="L4782" i="3"/>
  <c r="N4782" i="3"/>
  <c r="M4782" i="3"/>
  <c r="L4718" i="3"/>
  <c r="N4718" i="3"/>
  <c r="M4718" i="3"/>
  <c r="K4718" i="3"/>
  <c r="L4664" i="3"/>
  <c r="N4664" i="3"/>
  <c r="M4664" i="3"/>
  <c r="K4664" i="3"/>
  <c r="M4600" i="3"/>
  <c r="K4600" i="3"/>
  <c r="L4600" i="3"/>
  <c r="M4384" i="3"/>
  <c r="L4384" i="3"/>
  <c r="K4384" i="3"/>
  <c r="N4384" i="3"/>
  <c r="N4206" i="3"/>
  <c r="L4206" i="3"/>
  <c r="M4016" i="3"/>
  <c r="K4016" i="3"/>
  <c r="N4016" i="3"/>
  <c r="K3847" i="3"/>
  <c r="N3847" i="3"/>
  <c r="M3847" i="3"/>
  <c r="L3847" i="3"/>
  <c r="M3711" i="3"/>
  <c r="L3711" i="3"/>
  <c r="K3711" i="3"/>
  <c r="N3575" i="3"/>
  <c r="K3575" i="3"/>
  <c r="M3575" i="3"/>
  <c r="M3210" i="3"/>
  <c r="L3210" i="3"/>
  <c r="K3210" i="3"/>
  <c r="N3210" i="3"/>
  <c r="L2735" i="3"/>
  <c r="N2735" i="3" s="1"/>
  <c r="M2735" i="3"/>
  <c r="K3184" i="3"/>
  <c r="N3184" i="3"/>
  <c r="M3184" i="3"/>
  <c r="N3447" i="3"/>
  <c r="K3447" i="3"/>
  <c r="M3447" i="3"/>
  <c r="L3447" i="3"/>
  <c r="K3284" i="3"/>
  <c r="M3284" i="3"/>
  <c r="N3284" i="3"/>
  <c r="M6735" i="3"/>
  <c r="M6607" i="3"/>
  <c r="L6280" i="3"/>
  <c r="L7336" i="3"/>
  <c r="M7116" i="3"/>
  <c r="K6468" i="3"/>
  <c r="M6413" i="3"/>
  <c r="M6832" i="3"/>
  <c r="M6768" i="3"/>
  <c r="K6464" i="3"/>
  <c r="M6336" i="3"/>
  <c r="K6256" i="3"/>
  <c r="N6078" i="3"/>
  <c r="M6252" i="3"/>
  <c r="L5981" i="3"/>
  <c r="L6626" i="3"/>
  <c r="N6204" i="3"/>
  <c r="M6061" i="3"/>
  <c r="K5988" i="3"/>
  <c r="K5748" i="3"/>
  <c r="L7004" i="3"/>
  <c r="L6338" i="3"/>
  <c r="N5748" i="3"/>
  <c r="M3025" i="3"/>
  <c r="K4449" i="3"/>
  <c r="L4378" i="3"/>
  <c r="M4077" i="3"/>
  <c r="L3781" i="3"/>
  <c r="L4185" i="3"/>
  <c r="L4311" i="3"/>
  <c r="K7941" i="3"/>
  <c r="M6468" i="3"/>
  <c r="M7336" i="3"/>
  <c r="K7116" i="3"/>
  <c r="L7084" i="3"/>
  <c r="M6518" i="3"/>
  <c r="L6423" i="3"/>
  <c r="L6244" i="3"/>
  <c r="M6960" i="3"/>
  <c r="N6832" i="3"/>
  <c r="N6768" i="3"/>
  <c r="K6336" i="3"/>
  <c r="K6078" i="3"/>
  <c r="N6252" i="3"/>
  <c r="K5981" i="3"/>
  <c r="M6626" i="3"/>
  <c r="L6204" i="3"/>
  <c r="L5750" i="3"/>
  <c r="L5686" i="3"/>
  <c r="K5686" i="3"/>
  <c r="K7004" i="3"/>
  <c r="M6338" i="3"/>
  <c r="N4449" i="3"/>
  <c r="K4187" i="3"/>
  <c r="L4141" i="3"/>
  <c r="N4077" i="3"/>
  <c r="M3877" i="3"/>
  <c r="M3781" i="3"/>
  <c r="K3611" i="3"/>
  <c r="L3253" i="3"/>
  <c r="M9215" i="3"/>
  <c r="M7180" i="3"/>
  <c r="M7084" i="3"/>
  <c r="N6518" i="3"/>
  <c r="M5968" i="3"/>
  <c r="L7047" i="3"/>
  <c r="L6919" i="3"/>
  <c r="N6423" i="3"/>
  <c r="L6295" i="3"/>
  <c r="K6244" i="3"/>
  <c r="L6167" i="3"/>
  <c r="N6960" i="3"/>
  <c r="K6832" i="3"/>
  <c r="K6768" i="3"/>
  <c r="N6380" i="3"/>
  <c r="K6252" i="3"/>
  <c r="M5981" i="3"/>
  <c r="L5748" i="3"/>
  <c r="L5684" i="3"/>
  <c r="M6876" i="3"/>
  <c r="N5814" i="3"/>
  <c r="N5686" i="3"/>
  <c r="L3129" i="3"/>
  <c r="N3129" i="3" s="1"/>
  <c r="K4575" i="3"/>
  <c r="K4323" i="3"/>
  <c r="N4314" i="3"/>
  <c r="M4141" i="3"/>
  <c r="N3781" i="3"/>
  <c r="N7180" i="3"/>
  <c r="L6671" i="3"/>
  <c r="L6559" i="3"/>
  <c r="L6335" i="3"/>
  <c r="K7084" i="3"/>
  <c r="M6952" i="3"/>
  <c r="K6518" i="3"/>
  <c r="M6280" i="3"/>
  <c r="M6136" i="3"/>
  <c r="N5968" i="3"/>
  <c r="K7955" i="3"/>
  <c r="N7047" i="3"/>
  <c r="N6919" i="3"/>
  <c r="M6423" i="3"/>
  <c r="N6295" i="3"/>
  <c r="N6167" i="3"/>
  <c r="K6960" i="3"/>
  <c r="K6380" i="3"/>
  <c r="L6021" i="3"/>
  <c r="L6124" i="3"/>
  <c r="K5684" i="3"/>
  <c r="N6876" i="3"/>
  <c r="L3025" i="3"/>
  <c r="N3025" i="3" s="1"/>
  <c r="L4575" i="3"/>
  <c r="M4334" i="3"/>
  <c r="K4314" i="3"/>
  <c r="N4141" i="3"/>
  <c r="L3525" i="3"/>
  <c r="K3483" i="3"/>
  <c r="N4057" i="3"/>
  <c r="K7180" i="3"/>
  <c r="N6671" i="3"/>
  <c r="N6559" i="3"/>
  <c r="N6335" i="3"/>
  <c r="N6069" i="3"/>
  <c r="N6952" i="3"/>
  <c r="M6726" i="3"/>
  <c r="N6280" i="3"/>
  <c r="N6136" i="3"/>
  <c r="K5968" i="3"/>
  <c r="M7955" i="3"/>
  <c r="M7047" i="3"/>
  <c r="M6919" i="3"/>
  <c r="M6295" i="3"/>
  <c r="M6167" i="3"/>
  <c r="M5988" i="3"/>
  <c r="K6021" i="3"/>
  <c r="K5814" i="3"/>
  <c r="L6876" i="3"/>
  <c r="N5812" i="3"/>
  <c r="N5684" i="3"/>
  <c r="M4575" i="3"/>
  <c r="L4314" i="3"/>
  <c r="L4253" i="3"/>
  <c r="N4010" i="3"/>
  <c r="K3987" i="3"/>
  <c r="L3717" i="3"/>
  <c r="M6671" i="3"/>
  <c r="M6559" i="3"/>
  <c r="M6335" i="3"/>
  <c r="K6069" i="3"/>
  <c r="L7148" i="3"/>
  <c r="N6726" i="3"/>
  <c r="M6438" i="3"/>
  <c r="M6150" i="3"/>
  <c r="L7955" i="3"/>
  <c r="L6791" i="3"/>
  <c r="M6208" i="3"/>
  <c r="M6021" i="3"/>
  <c r="M4513" i="3"/>
  <c r="M4253" i="3"/>
  <c r="K4059" i="3"/>
  <c r="K4010" i="3"/>
  <c r="L3577" i="3"/>
  <c r="N5693" i="3"/>
  <c r="L6735" i="3"/>
  <c r="L6607" i="3"/>
  <c r="M6069" i="3"/>
  <c r="M7148" i="3"/>
  <c r="K6726" i="3"/>
  <c r="N6150" i="3"/>
  <c r="N6791" i="3"/>
  <c r="N6413" i="3"/>
  <c r="K6208" i="3"/>
  <c r="K6508" i="3"/>
  <c r="L5814" i="3"/>
  <c r="L6061" i="3"/>
  <c r="K5812" i="3"/>
  <c r="K4513" i="3"/>
  <c r="K4387" i="3"/>
  <c r="N4378" i="3"/>
  <c r="N4253" i="3"/>
  <c r="K4211" i="3"/>
  <c r="L4010" i="3"/>
  <c r="K3675" i="3"/>
  <c r="K2611" i="3"/>
  <c r="N2611" i="3"/>
  <c r="L2269" i="3"/>
  <c r="K2269" i="3"/>
  <c r="M2269" i="3" s="1"/>
  <c r="L2173" i="3"/>
  <c r="K2173" i="3"/>
  <c r="M2173" i="3" s="1"/>
  <c r="L2141" i="3"/>
  <c r="K2141" i="3"/>
  <c r="M2141" i="3" s="1"/>
  <c r="L2045" i="3"/>
  <c r="K2045" i="3"/>
  <c r="M2045" i="3" s="1"/>
  <c r="L2012" i="3"/>
  <c r="K2012" i="3"/>
  <c r="M2012" i="3" s="1"/>
  <c r="K3084" i="3"/>
  <c r="M3084" i="3"/>
  <c r="L3036" i="3"/>
  <c r="N3036" i="3" s="1"/>
  <c r="M3036" i="3"/>
  <c r="K3036" i="3"/>
  <c r="K2920" i="3"/>
  <c r="M2920" i="3" s="1"/>
  <c r="L2920" i="3"/>
  <c r="N2920" i="3" s="1"/>
  <c r="K2885" i="3"/>
  <c r="L2885" i="3"/>
  <c r="N2885" i="3" s="1"/>
  <c r="K2853" i="3"/>
  <c r="L2853" i="3"/>
  <c r="N2853" i="3" s="1"/>
  <c r="L3134" i="3"/>
  <c r="K3134" i="3"/>
  <c r="M3134" i="3" s="1"/>
  <c r="N3134" i="3"/>
  <c r="L3062" i="3"/>
  <c r="K3062" i="3"/>
  <c r="M3062" i="3" s="1"/>
  <c r="N3062" i="3"/>
  <c r="K2922" i="3"/>
  <c r="M2922" i="3" s="1"/>
  <c r="L2922" i="3"/>
  <c r="N2922" i="3" s="1"/>
  <c r="K2884" i="3"/>
  <c r="L2884" i="3"/>
  <c r="N2884" i="3" s="1"/>
  <c r="K2852" i="3"/>
  <c r="L2852" i="3"/>
  <c r="N2852" i="3" s="1"/>
  <c r="K2698" i="3"/>
  <c r="M2698" i="3"/>
  <c r="L2698" i="3"/>
  <c r="N2698" i="3" s="1"/>
  <c r="L2639" i="3"/>
  <c r="N2639" i="3" s="1"/>
  <c r="K2639" i="3"/>
  <c r="M2639" i="3" s="1"/>
  <c r="L3126" i="3"/>
  <c r="K3126" i="3"/>
  <c r="M3126" i="3" s="1"/>
  <c r="K3066" i="3"/>
  <c r="M3066" i="3" s="1"/>
  <c r="N3066" i="3"/>
  <c r="K2951" i="3"/>
  <c r="M2951" i="3" s="1"/>
  <c r="L2951" i="3"/>
  <c r="N2951" i="3" s="1"/>
  <c r="L3038" i="3"/>
  <c r="K3038" i="3"/>
  <c r="M3038" i="3" s="1"/>
  <c r="N3038" i="3"/>
  <c r="K2686" i="3"/>
  <c r="L2686" i="3"/>
  <c r="N2686" i="3" s="1"/>
  <c r="K2738" i="3"/>
  <c r="M2738" i="3" s="1"/>
  <c r="L2738" i="3"/>
  <c r="N2738" i="3" s="1"/>
  <c r="K2442" i="3"/>
  <c r="M2442" i="3"/>
  <c r="K2410" i="3"/>
  <c r="L2410" i="3"/>
  <c r="N2410" i="3" s="1"/>
  <c r="M2378" i="3"/>
  <c r="L2378" i="3"/>
  <c r="N2378" i="3" s="1"/>
  <c r="M2637" i="3"/>
  <c r="L2637" i="3"/>
  <c r="K2637" i="3"/>
  <c r="M1109" i="3"/>
  <c r="M1061" i="3"/>
  <c r="K728" i="3"/>
  <c r="M728" i="3" s="1"/>
  <c r="L1109" i="3"/>
  <c r="N1109" i="3" s="1"/>
  <c r="L713" i="3"/>
  <c r="N713" i="3" s="1"/>
  <c r="L519" i="3"/>
  <c r="N519" i="3" s="1"/>
  <c r="N1563" i="3"/>
  <c r="K792" i="3"/>
  <c r="M792" i="3" s="1"/>
  <c r="L976" i="3"/>
  <c r="N976" i="3" s="1"/>
  <c r="K928" i="3"/>
  <c r="M928" i="3" s="1"/>
  <c r="L849" i="3"/>
  <c r="N849" i="3" s="1"/>
  <c r="K459" i="3"/>
  <c r="M459" i="3" s="1"/>
  <c r="L1061" i="3"/>
  <c r="N1061" i="3" s="1"/>
  <c r="K880" i="3"/>
  <c r="M880" i="3" s="1"/>
  <c r="L11225" i="3"/>
  <c r="N10854" i="3"/>
  <c r="L11265" i="3"/>
  <c r="K10854" i="3"/>
  <c r="M10854" i="3"/>
  <c r="N10726" i="3"/>
  <c r="K1888" i="3"/>
  <c r="K11508" i="3"/>
  <c r="L11508" i="3"/>
  <c r="M11449" i="3"/>
  <c r="L11449" i="3"/>
  <c r="N11449" i="3"/>
  <c r="K11449" i="3"/>
  <c r="K11378" i="3"/>
  <c r="N11378" i="3"/>
  <c r="L11378" i="3"/>
  <c r="K11314" i="3"/>
  <c r="M11314" i="3"/>
  <c r="L11314" i="3"/>
  <c r="N11314" i="3"/>
  <c r="L11505" i="3"/>
  <c r="N11505" i="3"/>
  <c r="M11505" i="3"/>
  <c r="L11459" i="3"/>
  <c r="M11459" i="3"/>
  <c r="K11459" i="3"/>
  <c r="N11459" i="3"/>
  <c r="M11398" i="3"/>
  <c r="L11398" i="3"/>
  <c r="N11398" i="3"/>
  <c r="K11398" i="3"/>
  <c r="M11334" i="3"/>
  <c r="L11334" i="3"/>
  <c r="K11334" i="3"/>
  <c r="N11334" i="3"/>
  <c r="L11287" i="3"/>
  <c r="K11287" i="3"/>
  <c r="M11287" i="3"/>
  <c r="K11246" i="3"/>
  <c r="L11246" i="3"/>
  <c r="N11246" i="3"/>
  <c r="K11605" i="3"/>
  <c r="L11605" i="3"/>
  <c r="M11605" i="3"/>
  <c r="K11457" i="3"/>
  <c r="M11457" i="3"/>
  <c r="N11521" i="3"/>
  <c r="M11521" i="3"/>
  <c r="L11521" i="3"/>
  <c r="K11521" i="3"/>
  <c r="K11364" i="3"/>
  <c r="N11364" i="3"/>
  <c r="M11364" i="3"/>
  <c r="K11281" i="3"/>
  <c r="N11281" i="3"/>
  <c r="M11281" i="3"/>
  <c r="L11281" i="3"/>
  <c r="M11190" i="3"/>
  <c r="L11190" i="3"/>
  <c r="K11190" i="3"/>
  <c r="L11134" i="3"/>
  <c r="K11134" i="3"/>
  <c r="N11134" i="3"/>
  <c r="L11088" i="3"/>
  <c r="N11088" i="3"/>
  <c r="K11043" i="3"/>
  <c r="N11043" i="3"/>
  <c r="L11043" i="3"/>
  <c r="K10991" i="3"/>
  <c r="N10991" i="3"/>
  <c r="L10991" i="3"/>
  <c r="K11228" i="3"/>
  <c r="N11228" i="3"/>
  <c r="M11228" i="3"/>
  <c r="L11228" i="3"/>
  <c r="K11165" i="3"/>
  <c r="L11165" i="3"/>
  <c r="M11165" i="3"/>
  <c r="L11087" i="3"/>
  <c r="M11087" i="3"/>
  <c r="K11087" i="3"/>
  <c r="N11087" i="3"/>
  <c r="K11029" i="3"/>
  <c r="M11029" i="3"/>
  <c r="L11029" i="3"/>
  <c r="M10975" i="3"/>
  <c r="K10975" i="3"/>
  <c r="L10975" i="3"/>
  <c r="N10975" i="3"/>
  <c r="K10925" i="3"/>
  <c r="M10925" i="3"/>
  <c r="L10925" i="3"/>
  <c r="K10861" i="3"/>
  <c r="M10861" i="3"/>
  <c r="L10861" i="3"/>
  <c r="K10797" i="3"/>
  <c r="M10797" i="3"/>
  <c r="L10797" i="3"/>
  <c r="N10797" i="3"/>
  <c r="K10733" i="3"/>
  <c r="L10733" i="3"/>
  <c r="N10733" i="3"/>
  <c r="M10733" i="3"/>
  <c r="N10674" i="3"/>
  <c r="M10674" i="3"/>
  <c r="K10674" i="3"/>
  <c r="L10674" i="3"/>
  <c r="K11252" i="3"/>
  <c r="M11252" i="3"/>
  <c r="L11252" i="3"/>
  <c r="L11118" i="3"/>
  <c r="M11118" i="3"/>
  <c r="N11118" i="3"/>
  <c r="N11009" i="3"/>
  <c r="M11009" i="3"/>
  <c r="K11009" i="3"/>
  <c r="K10938" i="3"/>
  <c r="M10938" i="3"/>
  <c r="L10938" i="3"/>
  <c r="K10873" i="3"/>
  <c r="M10873" i="3"/>
  <c r="L10873" i="3"/>
  <c r="K10809" i="3"/>
  <c r="N10809" i="3"/>
  <c r="L10809" i="3"/>
  <c r="K11348" i="3"/>
  <c r="N11348" i="3"/>
  <c r="M11348" i="3"/>
  <c r="N11276" i="3"/>
  <c r="L11276" i="3"/>
  <c r="K11276" i="3"/>
  <c r="K11200" i="3"/>
  <c r="L11200" i="3"/>
  <c r="N11200" i="3"/>
  <c r="L11142" i="3"/>
  <c r="K11142" i="3"/>
  <c r="N11142" i="3"/>
  <c r="K11067" i="3"/>
  <c r="N11067" i="3"/>
  <c r="M11067" i="3"/>
  <c r="K11015" i="3"/>
  <c r="N11015" i="3"/>
  <c r="M11015" i="3"/>
  <c r="M10951" i="3"/>
  <c r="K10951" i="3"/>
  <c r="N10951" i="3"/>
  <c r="L10951" i="3"/>
  <c r="N10891" i="3"/>
  <c r="L10891" i="3"/>
  <c r="K10891" i="3"/>
  <c r="N10694" i="3"/>
  <c r="M10694" i="3"/>
  <c r="M10570" i="3"/>
  <c r="L10570" i="3"/>
  <c r="N10570" i="3"/>
  <c r="L10345" i="3"/>
  <c r="N10345" i="3"/>
  <c r="M10345" i="3"/>
  <c r="L10282" i="3"/>
  <c r="N10282" i="3"/>
  <c r="M10282" i="3"/>
  <c r="K10282" i="3"/>
  <c r="L10225" i="3"/>
  <c r="M10225" i="3"/>
  <c r="K10225" i="3"/>
  <c r="N10225" i="3"/>
  <c r="L10852" i="3"/>
  <c r="N10852" i="3"/>
  <c r="K10852" i="3"/>
  <c r="M10852" i="3"/>
  <c r="M10788" i="3"/>
  <c r="L10788" i="3"/>
  <c r="N10788" i="3"/>
  <c r="K10721" i="3"/>
  <c r="N10721" i="3"/>
  <c r="M10721" i="3"/>
  <c r="L10651" i="3"/>
  <c r="M10651" i="3"/>
  <c r="K10651" i="3"/>
  <c r="L10593" i="3"/>
  <c r="K10593" i="3"/>
  <c r="K10544" i="3"/>
  <c r="M10544" i="3"/>
  <c r="L10544" i="3"/>
  <c r="K10476" i="3"/>
  <c r="N10476" i="3"/>
  <c r="L10476" i="3"/>
  <c r="N10427" i="3"/>
  <c r="L10427" i="3"/>
  <c r="K10384" i="3"/>
  <c r="L10384" i="3"/>
  <c r="N10340" i="3"/>
  <c r="M10340" i="3"/>
  <c r="K10340" i="3"/>
  <c r="L10340" i="3"/>
  <c r="L10299" i="3"/>
  <c r="K10299" i="3"/>
  <c r="N10299" i="3"/>
  <c r="L10242" i="3"/>
  <c r="M10242" i="3"/>
  <c r="N10242" i="3"/>
  <c r="N10210" i="3"/>
  <c r="M10210" i="3"/>
  <c r="L10210" i="3"/>
  <c r="M10178" i="3"/>
  <c r="L10178" i="3"/>
  <c r="N10178" i="3"/>
  <c r="L10146" i="3"/>
  <c r="K10146" i="3"/>
  <c r="N10146" i="3"/>
  <c r="M10146" i="3"/>
  <c r="K10114" i="3"/>
  <c r="N10114" i="3"/>
  <c r="M10114" i="3"/>
  <c r="L10114" i="3"/>
  <c r="L10864" i="3"/>
  <c r="M10864" i="3"/>
  <c r="N10864" i="3"/>
  <c r="K10800" i="3"/>
  <c r="N10800" i="3"/>
  <c r="M10800" i="3"/>
  <c r="L10800" i="3"/>
  <c r="K10729" i="3"/>
  <c r="N10729" i="3"/>
  <c r="L10729" i="3"/>
  <c r="K10652" i="3"/>
  <c r="N10652" i="3"/>
  <c r="M10610" i="3"/>
  <c r="K10610" i="3"/>
  <c r="N10610" i="3"/>
  <c r="N10546" i="3"/>
  <c r="K10546" i="3"/>
  <c r="L10546" i="3"/>
  <c r="N10494" i="3"/>
  <c r="K10494" i="3"/>
  <c r="M10494" i="3"/>
  <c r="K10439" i="3"/>
  <c r="N10439" i="3"/>
  <c r="L10439" i="3"/>
  <c r="K10396" i="3"/>
  <c r="M10396" i="3"/>
  <c r="N10396" i="3"/>
  <c r="L10353" i="3"/>
  <c r="N10353" i="3"/>
  <c r="M10353" i="3"/>
  <c r="M10305" i="3"/>
  <c r="L10305" i="3"/>
  <c r="N10305" i="3"/>
  <c r="L10259" i="3"/>
  <c r="K10259" i="3"/>
  <c r="M10259" i="3"/>
  <c r="L10211" i="3"/>
  <c r="K10211" i="3"/>
  <c r="N10211" i="3"/>
  <c r="L10179" i="3"/>
  <c r="M10179" i="3"/>
  <c r="K10179" i="3"/>
  <c r="N10179" i="3"/>
  <c r="L10147" i="3"/>
  <c r="N10147" i="3"/>
  <c r="M10147" i="3"/>
  <c r="L10197" i="3"/>
  <c r="K10197" i="3"/>
  <c r="M10197" i="3"/>
  <c r="L10165" i="3"/>
  <c r="N10165" i="3"/>
  <c r="M10165" i="3"/>
  <c r="L10133" i="3"/>
  <c r="N10133" i="3"/>
  <c r="M10133" i="3"/>
  <c r="M10080" i="3"/>
  <c r="N10080" i="3"/>
  <c r="K10080" i="3"/>
  <c r="M10037" i="3"/>
  <c r="K10037" i="3"/>
  <c r="N10037" i="3"/>
  <c r="M9952" i="3"/>
  <c r="K9952" i="3"/>
  <c r="N9952" i="3"/>
  <c r="N9900" i="3"/>
  <c r="K9900" i="3"/>
  <c r="L9900" i="3"/>
  <c r="N9868" i="3"/>
  <c r="L9868" i="3"/>
  <c r="M9868" i="3"/>
  <c r="K9868" i="3"/>
  <c r="N9836" i="3"/>
  <c r="K9836" i="3"/>
  <c r="L9836" i="3"/>
  <c r="M9836" i="3"/>
  <c r="N9804" i="3"/>
  <c r="M9804" i="3"/>
  <c r="K9804" i="3"/>
  <c r="L9772" i="3"/>
  <c r="K9772" i="3"/>
  <c r="N9772" i="3"/>
  <c r="L9740" i="3"/>
  <c r="M9740" i="3"/>
  <c r="N9740" i="3"/>
  <c r="K9575" i="3"/>
  <c r="N9575" i="3"/>
  <c r="L9575" i="3"/>
  <c r="L9522" i="3"/>
  <c r="N9522" i="3"/>
  <c r="M9522" i="3"/>
  <c r="K9458" i="3"/>
  <c r="M9458" i="3"/>
  <c r="L9458" i="3"/>
  <c r="N9394" i="3"/>
  <c r="L9394" i="3"/>
  <c r="K9394" i="3"/>
  <c r="L9329" i="3"/>
  <c r="K9329" i="3"/>
  <c r="N9329" i="3"/>
  <c r="K9286" i="3"/>
  <c r="M9286" i="3"/>
  <c r="L9286" i="3"/>
  <c r="L10107" i="3"/>
  <c r="N10107" i="3"/>
  <c r="M10107" i="3"/>
  <c r="M10066" i="3"/>
  <c r="L10066" i="3"/>
  <c r="N10028" i="3"/>
  <c r="L10028" i="3"/>
  <c r="K10028" i="3"/>
  <c r="M9985" i="3"/>
  <c r="N9985" i="3"/>
  <c r="L9985" i="3"/>
  <c r="L9903" i="3"/>
  <c r="M9903" i="3"/>
  <c r="N9903" i="3"/>
  <c r="L9871" i="3"/>
  <c r="M9871" i="3"/>
  <c r="N9871" i="3"/>
  <c r="L9839" i="3"/>
  <c r="K9839" i="3"/>
  <c r="N9839" i="3"/>
  <c r="L9807" i="3"/>
  <c r="M9807" i="3"/>
  <c r="N9807" i="3"/>
  <c r="K9807" i="3"/>
  <c r="L9771" i="3"/>
  <c r="N9771" i="3"/>
  <c r="K9771" i="3"/>
  <c r="M9771" i="3"/>
  <c r="M9588" i="3"/>
  <c r="N9588" i="3"/>
  <c r="K9588" i="3"/>
  <c r="L9588" i="3"/>
  <c r="N9540" i="3"/>
  <c r="M9540" i="3"/>
  <c r="K9540" i="3"/>
  <c r="N9476" i="3"/>
  <c r="M9476" i="3"/>
  <c r="K9412" i="3"/>
  <c r="N9412" i="3"/>
  <c r="L9412" i="3"/>
  <c r="N9976" i="3"/>
  <c r="L9976" i="3"/>
  <c r="K9976" i="3"/>
  <c r="K9358" i="3"/>
  <c r="M9358" i="3"/>
  <c r="L9358" i="3"/>
  <c r="N9358" i="3"/>
  <c r="L9241" i="3"/>
  <c r="K9241" i="3"/>
  <c r="N9241" i="3"/>
  <c r="K9198" i="3"/>
  <c r="M9198" i="3"/>
  <c r="L9198" i="3"/>
  <c r="K9156" i="3"/>
  <c r="N9156" i="3"/>
  <c r="M9156" i="3"/>
  <c r="N9113" i="3"/>
  <c r="K9113" i="3"/>
  <c r="M9113" i="3"/>
  <c r="K9070" i="3"/>
  <c r="N9070" i="3"/>
  <c r="L9070" i="3"/>
  <c r="K9028" i="3"/>
  <c r="M9028" i="3"/>
  <c r="L9028" i="3"/>
  <c r="N9028" i="3"/>
  <c r="M8985" i="3"/>
  <c r="N8985" i="3"/>
  <c r="L8985" i="3"/>
  <c r="K8985" i="3"/>
  <c r="K10023" i="3"/>
  <c r="M10023" i="3"/>
  <c r="L10023" i="3"/>
  <c r="L9512" i="3"/>
  <c r="N9512" i="3"/>
  <c r="M9512" i="3"/>
  <c r="K9374" i="3"/>
  <c r="M9374" i="3"/>
  <c r="L9374" i="3"/>
  <c r="K9260" i="3"/>
  <c r="M9260" i="3"/>
  <c r="L9260" i="3"/>
  <c r="N9260" i="3"/>
  <c r="K9196" i="3"/>
  <c r="M9196" i="3"/>
  <c r="L9196" i="3"/>
  <c r="K9132" i="3"/>
  <c r="N9132" i="3"/>
  <c r="L9132" i="3"/>
  <c r="M9993" i="3"/>
  <c r="N9993" i="3"/>
  <c r="L9993" i="3"/>
  <c r="M9521" i="3"/>
  <c r="K9521" i="3"/>
  <c r="L9521" i="3"/>
  <c r="N9521" i="3"/>
  <c r="K9388" i="3"/>
  <c r="N9388" i="3"/>
  <c r="M9388" i="3"/>
  <c r="L9325" i="3"/>
  <c r="N9325" i="3"/>
  <c r="M9325" i="3"/>
  <c r="M9272" i="3"/>
  <c r="L9272" i="3"/>
  <c r="N9272" i="3"/>
  <c r="L9229" i="3"/>
  <c r="N9229" i="3"/>
  <c r="M9229" i="3"/>
  <c r="K9186" i="3"/>
  <c r="M9186" i="3"/>
  <c r="L9186" i="3"/>
  <c r="L9144" i="3"/>
  <c r="N9144" i="3"/>
  <c r="K9144" i="3"/>
  <c r="M9101" i="3"/>
  <c r="K9101" i="3"/>
  <c r="N9101" i="3"/>
  <c r="K9058" i="3"/>
  <c r="M9058" i="3"/>
  <c r="L9058" i="3"/>
  <c r="L9016" i="3"/>
  <c r="K9016" i="3"/>
  <c r="N9016" i="3"/>
  <c r="M9016" i="3"/>
  <c r="N8973" i="3"/>
  <c r="M8973" i="3"/>
  <c r="L8973" i="3"/>
  <c r="K8973" i="3"/>
  <c r="K8886" i="3"/>
  <c r="N8886" i="3"/>
  <c r="M8886" i="3"/>
  <c r="M8841" i="3"/>
  <c r="K8841" i="3"/>
  <c r="N8841" i="3"/>
  <c r="K8956" i="3"/>
  <c r="L8956" i="3"/>
  <c r="N8956" i="3"/>
  <c r="M8956" i="3"/>
  <c r="K8910" i="3"/>
  <c r="N8910" i="3"/>
  <c r="L8910" i="3"/>
  <c r="N8857" i="3"/>
  <c r="K8857" i="3"/>
  <c r="M8857" i="3"/>
  <c r="K8882" i="3"/>
  <c r="L8882" i="3"/>
  <c r="N8882" i="3"/>
  <c r="M8882" i="3"/>
  <c r="L9109" i="3"/>
  <c r="N9109" i="3"/>
  <c r="M9109" i="3"/>
  <c r="M8218" i="3"/>
  <c r="L8218" i="3"/>
  <c r="K8218" i="3"/>
  <c r="L8154" i="3"/>
  <c r="N8154" i="3"/>
  <c r="M8154" i="3"/>
  <c r="M8090" i="3"/>
  <c r="L8090" i="3"/>
  <c r="N8090" i="3"/>
  <c r="M8058" i="3"/>
  <c r="L8058" i="3"/>
  <c r="K8058" i="3"/>
  <c r="L7994" i="3"/>
  <c r="K7994" i="3"/>
  <c r="K7930" i="3"/>
  <c r="N7930" i="3"/>
  <c r="M7930" i="3"/>
  <c r="L7930" i="3"/>
  <c r="N7866" i="3"/>
  <c r="M7866" i="3"/>
  <c r="L7866" i="3"/>
  <c r="K7866" i="3"/>
  <c r="L7829" i="3"/>
  <c r="M7829" i="3"/>
  <c r="N7829" i="3"/>
  <c r="L7797" i="3"/>
  <c r="K7797" i="3"/>
  <c r="N7797" i="3"/>
  <c r="L7765" i="3"/>
  <c r="K7765" i="3"/>
  <c r="M7765" i="3"/>
  <c r="L7733" i="3"/>
  <c r="M7733" i="3"/>
  <c r="N7733" i="3"/>
  <c r="M8214" i="3"/>
  <c r="M8086" i="3"/>
  <c r="K8214" i="3"/>
  <c r="L8214" i="3"/>
  <c r="N8150" i="3"/>
  <c r="N8086" i="3"/>
  <c r="L6109" i="3"/>
  <c r="N6109" i="3"/>
  <c r="K3667" i="3"/>
  <c r="M3667" i="3"/>
  <c r="K3125" i="3"/>
  <c r="L3125" i="3"/>
  <c r="N3125" i="3" s="1"/>
  <c r="M11458" i="3"/>
  <c r="K11458" i="3"/>
  <c r="N8871" i="3"/>
  <c r="M8871" i="3"/>
  <c r="N9071" i="3"/>
  <c r="M9071" i="3"/>
  <c r="N9007" i="3"/>
  <c r="M9007" i="3"/>
  <c r="N8758" i="3"/>
  <c r="K8758" i="3"/>
  <c r="N8394" i="3"/>
  <c r="L8394" i="3"/>
  <c r="K8394" i="3"/>
  <c r="N8670" i="3"/>
  <c r="K8670" i="3"/>
  <c r="L8388" i="3"/>
  <c r="K8388" i="3"/>
  <c r="N8382" i="3"/>
  <c r="L8382" i="3"/>
  <c r="K8382" i="3"/>
  <c r="M8173" i="3"/>
  <c r="K8173" i="3"/>
  <c r="L7927" i="3"/>
  <c r="K7927" i="3"/>
  <c r="K7917" i="3"/>
  <c r="M7917" i="3"/>
  <c r="L7412" i="3"/>
  <c r="K7412" i="3"/>
  <c r="L8176" i="3"/>
  <c r="N8176" i="3"/>
  <c r="M8176" i="3"/>
  <c r="N7975" i="3"/>
  <c r="M7975" i="3"/>
  <c r="K6994" i="3"/>
  <c r="L6994" i="3"/>
  <c r="L6816" i="3"/>
  <c r="M6816" i="3"/>
  <c r="K6816" i="3"/>
  <c r="N6740" i="3"/>
  <c r="K6740" i="3"/>
  <c r="L6740" i="3"/>
  <c r="K7380" i="3"/>
  <c r="L7380" i="3"/>
  <c r="L6797" i="3"/>
  <c r="M6797" i="3"/>
  <c r="K6797" i="3"/>
  <c r="N6756" i="3"/>
  <c r="L6756" i="3"/>
  <c r="L6301" i="3"/>
  <c r="M6301" i="3"/>
  <c r="N6301" i="3"/>
  <c r="L5925" i="3"/>
  <c r="M5925" i="3"/>
  <c r="K5925" i="3"/>
  <c r="N5925" i="3"/>
  <c r="N5791" i="3"/>
  <c r="M5791" i="3"/>
  <c r="L5791" i="3"/>
  <c r="N5741" i="3"/>
  <c r="L5741" i="3"/>
  <c r="M5741" i="3"/>
  <c r="K5691" i="3"/>
  <c r="N5691" i="3"/>
  <c r="L5691" i="3"/>
  <c r="M5634" i="3"/>
  <c r="K5634" i="3"/>
  <c r="N5634" i="3"/>
  <c r="N5603" i="3"/>
  <c r="M5603" i="3"/>
  <c r="L5603" i="3"/>
  <c r="N5571" i="3"/>
  <c r="M5571" i="3"/>
  <c r="N5539" i="3"/>
  <c r="L5539" i="3"/>
  <c r="K5539" i="3"/>
  <c r="N5507" i="3"/>
  <c r="M5507" i="3"/>
  <c r="L5507" i="3"/>
  <c r="N5475" i="3"/>
  <c r="M5475" i="3"/>
  <c r="L5475" i="3"/>
  <c r="K5475" i="3"/>
  <c r="K6535" i="3"/>
  <c r="N6535" i="3"/>
  <c r="L6535" i="3"/>
  <c r="K6020" i="3"/>
  <c r="L6020" i="3"/>
  <c r="M6020" i="3"/>
  <c r="N6020" i="3"/>
  <c r="M5932" i="3"/>
  <c r="N5932" i="3"/>
  <c r="K5932" i="3"/>
  <c r="N5839" i="3"/>
  <c r="M5839" i="3"/>
  <c r="L5839" i="3"/>
  <c r="M5808" i="3"/>
  <c r="N5808" i="3"/>
  <c r="L5808" i="3"/>
  <c r="N5751" i="3"/>
  <c r="M5751" i="3"/>
  <c r="N5701" i="3"/>
  <c r="M5701" i="3"/>
  <c r="N5651" i="3"/>
  <c r="L5651" i="3"/>
  <c r="M5651" i="3"/>
  <c r="M5606" i="3"/>
  <c r="L5606" i="3"/>
  <c r="K5606" i="3"/>
  <c r="M5574" i="3"/>
  <c r="N5574" i="3"/>
  <c r="L5574" i="3"/>
  <c r="M5542" i="3"/>
  <c r="K5542" i="3"/>
  <c r="N5542" i="3"/>
  <c r="L5542" i="3"/>
  <c r="M5510" i="3"/>
  <c r="N5510" i="3"/>
  <c r="M5478" i="3"/>
  <c r="L5478" i="3"/>
  <c r="N5478" i="3"/>
  <c r="K6599" i="3"/>
  <c r="N6599" i="3"/>
  <c r="L6253" i="3"/>
  <c r="K6253" i="3"/>
  <c r="K6172" i="3"/>
  <c r="N6172" i="3"/>
  <c r="L6023" i="3"/>
  <c r="M6023" i="3"/>
  <c r="K6023" i="3"/>
  <c r="N5938" i="3"/>
  <c r="K5938" i="3"/>
  <c r="L5938" i="3"/>
  <c r="M5938" i="3"/>
  <c r="M5891" i="3"/>
  <c r="N5891" i="3"/>
  <c r="K5891" i="3"/>
  <c r="L5891" i="3"/>
  <c r="M5828" i="3"/>
  <c r="K5828" i="3"/>
  <c r="N5828" i="3"/>
  <c r="L5828" i="3"/>
  <c r="N5789" i="3"/>
  <c r="M5789" i="3"/>
  <c r="K5789" i="3"/>
  <c r="L5789" i="3"/>
  <c r="N5739" i="3"/>
  <c r="M5739" i="3"/>
  <c r="M5682" i="3"/>
  <c r="K5682" i="3"/>
  <c r="M5640" i="3"/>
  <c r="L5640" i="3"/>
  <c r="K5640" i="3"/>
  <c r="N5640" i="3"/>
  <c r="N5601" i="3"/>
  <c r="L5601" i="3"/>
  <c r="K5601" i="3"/>
  <c r="N5569" i="3"/>
  <c r="M5569" i="3"/>
  <c r="L5569" i="3"/>
  <c r="N5537" i="3"/>
  <c r="L5537" i="3"/>
  <c r="N5505" i="3"/>
  <c r="M5505" i="3"/>
  <c r="L5505" i="3"/>
  <c r="N5473" i="3"/>
  <c r="L5473" i="3"/>
  <c r="N5441" i="3"/>
  <c r="M5441" i="3"/>
  <c r="L5441" i="3"/>
  <c r="N5471" i="3"/>
  <c r="M5471" i="3"/>
  <c r="N5439" i="3"/>
  <c r="M5439" i="3"/>
  <c r="L5439" i="3"/>
  <c r="K5439" i="3"/>
  <c r="N5407" i="3"/>
  <c r="M5407" i="3"/>
  <c r="L5407" i="3"/>
  <c r="N5355" i="3"/>
  <c r="M5355" i="3"/>
  <c r="N5291" i="3"/>
  <c r="L5291" i="3"/>
  <c r="N5227" i="3"/>
  <c r="M5227" i="3"/>
  <c r="L5227" i="3"/>
  <c r="M5163" i="3"/>
  <c r="N5163" i="3"/>
  <c r="L5163" i="3"/>
  <c r="M5099" i="3"/>
  <c r="N5099" i="3"/>
  <c r="L5099" i="3"/>
  <c r="K5099" i="3"/>
  <c r="L5035" i="3"/>
  <c r="M5035" i="3"/>
  <c r="K5035" i="3"/>
  <c r="M5434" i="3"/>
  <c r="L5434" i="3"/>
  <c r="K5434" i="3"/>
  <c r="M5402" i="3"/>
  <c r="N5402" i="3"/>
  <c r="L5402" i="3"/>
  <c r="N5341" i="3"/>
  <c r="L5341" i="3"/>
  <c r="N5277" i="3"/>
  <c r="M5277" i="3"/>
  <c r="L5277" i="3"/>
  <c r="N5213" i="3"/>
  <c r="K5213" i="3"/>
  <c r="M5213" i="3"/>
  <c r="M5149" i="3"/>
  <c r="K5149" i="3"/>
  <c r="L5149" i="3"/>
  <c r="N5085" i="3"/>
  <c r="L5085" i="3"/>
  <c r="N5409" i="3"/>
  <c r="M5409" i="3"/>
  <c r="L5409" i="3"/>
  <c r="N5359" i="3"/>
  <c r="L5359" i="3"/>
  <c r="N5295" i="3"/>
  <c r="M5295" i="3"/>
  <c r="L5295" i="3"/>
  <c r="N5231" i="3"/>
  <c r="M5231" i="3"/>
  <c r="M5167" i="3"/>
  <c r="L5167" i="3"/>
  <c r="K5167" i="3"/>
  <c r="N5103" i="3"/>
  <c r="L5103" i="3"/>
  <c r="M5039" i="3"/>
  <c r="L5039" i="3"/>
  <c r="L4660" i="3"/>
  <c r="M4660" i="3"/>
  <c r="L4596" i="3"/>
  <c r="M4596" i="3"/>
  <c r="N4499" i="3"/>
  <c r="M4499" i="3"/>
  <c r="L4499" i="3"/>
  <c r="K4499" i="3"/>
  <c r="M4106" i="3"/>
  <c r="L4106" i="3"/>
  <c r="N4106" i="3"/>
  <c r="K4049" i="3"/>
  <c r="L4049" i="3"/>
  <c r="N4049" i="3"/>
  <c r="M4049" i="3"/>
  <c r="K3981" i="3"/>
  <c r="L3981" i="3"/>
  <c r="N3981" i="3"/>
  <c r="M3924" i="3"/>
  <c r="L3924" i="3"/>
  <c r="K3924" i="3"/>
  <c r="M3858" i="3"/>
  <c r="L3858" i="3"/>
  <c r="K3858" i="3"/>
  <c r="N3858" i="3"/>
  <c r="N3796" i="3"/>
  <c r="L3796" i="3"/>
  <c r="K3796" i="3"/>
  <c r="L3726" i="3"/>
  <c r="M3726" i="3"/>
  <c r="K3726" i="3"/>
  <c r="N3726" i="3"/>
  <c r="L3662" i="3"/>
  <c r="K3662" i="3"/>
  <c r="M3662" i="3"/>
  <c r="L3598" i="3"/>
  <c r="M3598" i="3"/>
  <c r="K3598" i="3"/>
  <c r="N3598" i="3"/>
  <c r="M3544" i="3"/>
  <c r="L3544" i="3"/>
  <c r="K3544" i="3"/>
  <c r="M3480" i="3"/>
  <c r="L3480" i="3"/>
  <c r="K3480" i="3"/>
  <c r="N3480" i="3"/>
  <c r="M3418" i="3"/>
  <c r="L3418" i="3"/>
  <c r="K3418" i="3"/>
  <c r="N3418" i="3"/>
  <c r="M3354" i="3"/>
  <c r="L3354" i="3"/>
  <c r="K3354" i="3"/>
  <c r="N3354" i="3"/>
  <c r="L3278" i="3"/>
  <c r="M3278" i="3"/>
  <c r="K3278" i="3"/>
  <c r="M3226" i="3"/>
  <c r="L3226" i="3"/>
  <c r="N3226" i="3"/>
  <c r="N3179" i="3"/>
  <c r="M3179" i="3"/>
  <c r="K3179" i="3"/>
  <c r="L3179" i="3"/>
  <c r="M3131" i="3"/>
  <c r="L3131" i="3"/>
  <c r="N3131" i="3" s="1"/>
  <c r="K3131" i="3"/>
  <c r="L2918" i="3"/>
  <c r="N2918" i="3" s="1"/>
  <c r="K2918" i="3"/>
  <c r="M2918" i="3" s="1"/>
  <c r="K2755" i="3"/>
  <c r="M2755" i="3" s="1"/>
  <c r="L2755" i="3"/>
  <c r="N2755" i="3" s="1"/>
  <c r="L4670" i="3"/>
  <c r="N4670" i="3"/>
  <c r="M4670" i="3"/>
  <c r="K4670" i="3"/>
  <c r="L4606" i="3"/>
  <c r="N4606" i="3"/>
  <c r="M4606" i="3"/>
  <c r="K4606" i="3"/>
  <c r="K4299" i="3"/>
  <c r="N4299" i="3"/>
  <c r="M4299" i="3"/>
  <c r="L4299" i="3"/>
  <c r="N4235" i="3"/>
  <c r="M4235" i="3"/>
  <c r="K4235" i="3"/>
  <c r="L4235" i="3"/>
  <c r="M4170" i="3"/>
  <c r="L4170" i="3"/>
  <c r="N4170" i="3"/>
  <c r="K4113" i="3"/>
  <c r="M4113" i="3"/>
  <c r="L4113" i="3"/>
  <c r="N3963" i="3"/>
  <c r="M3963" i="3"/>
  <c r="N3883" i="3"/>
  <c r="M3883" i="3"/>
  <c r="L3883" i="3"/>
  <c r="K3883" i="3"/>
  <c r="M3820" i="3"/>
  <c r="K3820" i="3"/>
  <c r="N3820" i="3"/>
  <c r="L3756" i="3"/>
  <c r="K3756" i="3"/>
  <c r="N3695" i="3"/>
  <c r="L3695" i="3"/>
  <c r="K3695" i="3"/>
  <c r="N3631" i="3"/>
  <c r="M3631" i="3"/>
  <c r="K3631" i="3"/>
  <c r="L3631" i="3"/>
  <c r="M3568" i="3"/>
  <c r="L3568" i="3"/>
  <c r="K3568" i="3"/>
  <c r="M3504" i="3"/>
  <c r="L3504" i="3"/>
  <c r="K3504" i="3"/>
  <c r="N3504" i="3"/>
  <c r="L3436" i="3"/>
  <c r="K3436" i="3"/>
  <c r="M3436" i="3"/>
  <c r="N3436" i="3"/>
  <c r="M3376" i="3"/>
  <c r="L3376" i="3"/>
  <c r="N3376" i="3"/>
  <c r="L3302" i="3"/>
  <c r="K3302" i="3"/>
  <c r="N3302" i="3"/>
  <c r="N3249" i="3"/>
  <c r="L3249" i="3"/>
  <c r="K3249" i="3"/>
  <c r="N3207" i="3"/>
  <c r="M3207" i="3"/>
  <c r="N3165" i="3"/>
  <c r="M3165" i="3"/>
  <c r="L3073" i="3"/>
  <c r="N3073" i="3" s="1"/>
  <c r="M3073" i="3"/>
  <c r="K3073" i="3"/>
  <c r="L2993" i="3"/>
  <c r="N2993" i="3" s="1"/>
  <c r="M2993" i="3"/>
  <c r="K2792" i="3"/>
  <c r="M2792" i="3"/>
  <c r="L2583" i="3"/>
  <c r="K2583" i="3"/>
  <c r="N2583" i="3"/>
  <c r="M2583" i="3"/>
  <c r="L2551" i="3"/>
  <c r="M2551" i="3"/>
  <c r="K2551" i="3"/>
  <c r="N2551" i="3"/>
  <c r="L2519" i="3"/>
  <c r="K2519" i="3"/>
  <c r="M2519" i="3"/>
  <c r="L2487" i="3"/>
  <c r="K2487" i="3"/>
  <c r="N2487" i="3"/>
  <c r="M2487" i="3"/>
  <c r="L2455" i="3"/>
  <c r="K2455" i="3"/>
  <c r="N2455" i="3"/>
  <c r="M2455" i="3"/>
  <c r="L2423" i="3"/>
  <c r="K2423" i="3"/>
  <c r="N2423" i="3"/>
  <c r="M2423" i="3"/>
  <c r="L2391" i="3"/>
  <c r="K2391" i="3"/>
  <c r="M2391" i="3" s="1"/>
  <c r="N2391" i="3"/>
  <c r="L2359" i="3"/>
  <c r="N2359" i="3"/>
  <c r="L2327" i="3"/>
  <c r="K2327" i="3"/>
  <c r="M2327" i="3" s="1"/>
  <c r="N2327" i="3"/>
  <c r="L2295" i="3"/>
  <c r="K2295" i="3"/>
  <c r="M2295" i="3" s="1"/>
  <c r="N2295" i="3"/>
  <c r="L2263" i="3"/>
  <c r="K2263" i="3"/>
  <c r="M2263" i="3" s="1"/>
  <c r="N2263" i="3"/>
  <c r="L2231" i="3"/>
  <c r="K2231" i="3"/>
  <c r="M2231" i="3" s="1"/>
  <c r="N2231" i="3"/>
  <c r="L2199" i="3"/>
  <c r="N2199" i="3"/>
  <c r="L2167" i="3"/>
  <c r="K2167" i="3"/>
  <c r="M2167" i="3" s="1"/>
  <c r="N2167" i="3"/>
  <c r="L2135" i="3"/>
  <c r="N2135" i="3"/>
  <c r="K2135" i="3"/>
  <c r="M2135" i="3" s="1"/>
  <c r="L2103" i="3"/>
  <c r="K2103" i="3"/>
  <c r="M2103" i="3" s="1"/>
  <c r="N2103" i="3"/>
  <c r="L2071" i="3"/>
  <c r="N2071" i="3"/>
  <c r="L2039" i="3"/>
  <c r="K2039" i="3"/>
  <c r="M2039" i="3" s="1"/>
  <c r="N2039" i="3"/>
  <c r="L2007" i="3"/>
  <c r="K2007" i="3"/>
  <c r="N2007" i="3"/>
  <c r="L4565" i="3"/>
  <c r="N4565" i="3"/>
  <c r="K4565" i="3"/>
  <c r="M4565" i="3"/>
  <c r="L8150" i="3"/>
  <c r="M6692" i="3"/>
  <c r="L6920" i="3"/>
  <c r="L1015" i="3"/>
  <c r="N1015" i="3" s="1"/>
  <c r="L467" i="3"/>
  <c r="N467" i="3" s="1"/>
  <c r="K680" i="3"/>
  <c r="L680" i="3"/>
  <c r="N680" i="3" s="1"/>
  <c r="K3117" i="3"/>
  <c r="M3117" i="3"/>
  <c r="L3117" i="3"/>
  <c r="N3117" i="3" s="1"/>
  <c r="K2999" i="3"/>
  <c r="M2999" i="3"/>
  <c r="L2999" i="3"/>
  <c r="N2999" i="3" s="1"/>
  <c r="K2941" i="3"/>
  <c r="M2941" i="3" s="1"/>
  <c r="L2941" i="3"/>
  <c r="N2941" i="3" s="1"/>
  <c r="L2616" i="3"/>
  <c r="N2616" i="3" s="1"/>
  <c r="K2616" i="3"/>
  <c r="M2616" i="3" s="1"/>
  <c r="K3063" i="3"/>
  <c r="L3063" i="3"/>
  <c r="N3063" i="3" s="1"/>
  <c r="M3063" i="3"/>
  <c r="K2986" i="3"/>
  <c r="M2986" i="3" s="1"/>
  <c r="N2986" i="3"/>
  <c r="L2986" i="3"/>
  <c r="L3020" i="3"/>
  <c r="N3020" i="3" s="1"/>
  <c r="M3020" i="3"/>
  <c r="K2963" i="3"/>
  <c r="M2963" i="3" s="1"/>
  <c r="L2963" i="3"/>
  <c r="N2963" i="3" s="1"/>
  <c r="K2910" i="3"/>
  <c r="M2910" i="3"/>
  <c r="K2878" i="3"/>
  <c r="L2878" i="3"/>
  <c r="N2878" i="3" s="1"/>
  <c r="M2878" i="3"/>
  <c r="K2846" i="3"/>
  <c r="L2846" i="3"/>
  <c r="N2846" i="3" s="1"/>
  <c r="K2775" i="3"/>
  <c r="M2775" i="3"/>
  <c r="L2775" i="3"/>
  <c r="N2775" i="3" s="1"/>
  <c r="L2771" i="3"/>
  <c r="N2771" i="3" s="1"/>
  <c r="K2771" i="3"/>
  <c r="M2771" i="3" s="1"/>
  <c r="K2710" i="3"/>
  <c r="L2710" i="3"/>
  <c r="N2710" i="3" s="1"/>
  <c r="M2710" i="3"/>
  <c r="K2772" i="3"/>
  <c r="L2772" i="3"/>
  <c r="N2772" i="3" s="1"/>
  <c r="K2636" i="3"/>
  <c r="M2636" i="3"/>
  <c r="K5751" i="3"/>
  <c r="N4193" i="3"/>
  <c r="L4252" i="3"/>
  <c r="K3612" i="3"/>
  <c r="K3356" i="3"/>
  <c r="K1951" i="3"/>
  <c r="K1919" i="3"/>
  <c r="K1887" i="3"/>
  <c r="K1855" i="3"/>
  <c r="M1823" i="3"/>
  <c r="M1791" i="3"/>
  <c r="L704" i="3"/>
  <c r="N704" i="3" s="1"/>
  <c r="L10399" i="3"/>
  <c r="K8041" i="3"/>
  <c r="K4419" i="3"/>
  <c r="M4374" i="3"/>
  <c r="K3291" i="3"/>
  <c r="M4252" i="3"/>
  <c r="L3800" i="3"/>
  <c r="N3234" i="3"/>
  <c r="L2954" i="3"/>
  <c r="N2954" i="3" s="1"/>
  <c r="M2642" i="3"/>
  <c r="N3542" i="3"/>
  <c r="L3612" i="3"/>
  <c r="L3356" i="3"/>
  <c r="N1823" i="3"/>
  <c r="N1791" i="3"/>
  <c r="M1759" i="3"/>
  <c r="K2642" i="3"/>
  <c r="M11000" i="3"/>
  <c r="M4419" i="3"/>
  <c r="L4451" i="3"/>
  <c r="M3542" i="3"/>
  <c r="M3420" i="3"/>
  <c r="M3356" i="3"/>
  <c r="L3291" i="3"/>
  <c r="L3234" i="3"/>
  <c r="K3150" i="3"/>
  <c r="K4374" i="3"/>
  <c r="K4310" i="3"/>
  <c r="K3478" i="3"/>
  <c r="N3740" i="3"/>
  <c r="N3420" i="3"/>
  <c r="K1759" i="3"/>
  <c r="N1727" i="3"/>
  <c r="K5729" i="3"/>
  <c r="K5305" i="3"/>
  <c r="M4451" i="3"/>
  <c r="M3478" i="3"/>
  <c r="M3740" i="3"/>
  <c r="M3291" i="3"/>
  <c r="L3150" i="3"/>
  <c r="L4310" i="3"/>
  <c r="K3740" i="3"/>
  <c r="K3420" i="3"/>
  <c r="K3000" i="3"/>
  <c r="K1727" i="3"/>
  <c r="M1695" i="3"/>
  <c r="K2731" i="3"/>
  <c r="K3157" i="3"/>
  <c r="K8117" i="3"/>
  <c r="K5685" i="3"/>
  <c r="L2816" i="3"/>
  <c r="N2816" i="3" s="1"/>
  <c r="L2706" i="3"/>
  <c r="N2706" i="3" s="1"/>
  <c r="N3860" i="3"/>
  <c r="N3676" i="3"/>
  <c r="N1695" i="3"/>
  <c r="M1663" i="3"/>
  <c r="L3193" i="3"/>
  <c r="N4026" i="3"/>
  <c r="N3936" i="3"/>
  <c r="L4193" i="3"/>
  <c r="N4252" i="3"/>
  <c r="K3860" i="3"/>
  <c r="K3676" i="3"/>
  <c r="M1951" i="3"/>
  <c r="M1919" i="3"/>
  <c r="M1887" i="3"/>
  <c r="M1855" i="3"/>
  <c r="K1695" i="3"/>
  <c r="N1663" i="3"/>
  <c r="M2816" i="3"/>
  <c r="L7484" i="3"/>
  <c r="K5185" i="3"/>
  <c r="M3193" i="3"/>
  <c r="K4026" i="3"/>
  <c r="K3936" i="3"/>
  <c r="N3800" i="3"/>
  <c r="M4193" i="3"/>
  <c r="N1951" i="3"/>
  <c r="N1919" i="3"/>
  <c r="N1887" i="3"/>
  <c r="N1855" i="3"/>
  <c r="K1663" i="3"/>
  <c r="K3241" i="3"/>
  <c r="K8634" i="3"/>
  <c r="K4478" i="3"/>
  <c r="K11290" i="3"/>
  <c r="L2621" i="3"/>
  <c r="K2164" i="3"/>
  <c r="M2313" i="3"/>
  <c r="M817" i="3"/>
  <c r="L515" i="3"/>
  <c r="N515" i="3" s="1"/>
  <c r="K946" i="3"/>
  <c r="M946" i="3" s="1"/>
  <c r="M549" i="3"/>
  <c r="K1156" i="3"/>
  <c r="M1156" i="3" s="1"/>
  <c r="L843" i="3"/>
  <c r="N843" i="3" s="1"/>
  <c r="L1072" i="3"/>
  <c r="N1072" i="3" s="1"/>
  <c r="L1101" i="3"/>
  <c r="N1101" i="3" s="1"/>
  <c r="K1032" i="3"/>
  <c r="M1032" i="3" s="1"/>
  <c r="M1101" i="3"/>
  <c r="L11522" i="3"/>
  <c r="M11564" i="3"/>
  <c r="L11420" i="3"/>
  <c r="K11277" i="3"/>
  <c r="N11027" i="3"/>
  <c r="N1637" i="3"/>
  <c r="N1491" i="3"/>
  <c r="L1866" i="3"/>
  <c r="K11692" i="3"/>
  <c r="N11340" i="3"/>
  <c r="L11079" i="3"/>
  <c r="N1619" i="3"/>
  <c r="N1477" i="3"/>
  <c r="L1349" i="3"/>
  <c r="N1349" i="3" s="1"/>
  <c r="K816" i="3"/>
  <c r="M816" i="3" s="1"/>
  <c r="L1802" i="3"/>
  <c r="K2194" i="3"/>
  <c r="L11579" i="3"/>
  <c r="L11549" i="3"/>
  <c r="L11330" i="3"/>
  <c r="L11561" i="3"/>
  <c r="L11477" i="3"/>
  <c r="L11297" i="3"/>
  <c r="L11195" i="3"/>
  <c r="M11039" i="3"/>
  <c r="L10967" i="3"/>
  <c r="N10889" i="3"/>
  <c r="N1925" i="3"/>
  <c r="K1381" i="3"/>
  <c r="M1381" i="3" s="1"/>
  <c r="L11653" i="3"/>
  <c r="K11284" i="3"/>
  <c r="M11209" i="3"/>
  <c r="L11258" i="3"/>
  <c r="K11008" i="3"/>
  <c r="N10813" i="3"/>
  <c r="N1893" i="3"/>
  <c r="N1605" i="3"/>
  <c r="M2130" i="3"/>
  <c r="N11404" i="3"/>
  <c r="M11074" i="3"/>
  <c r="M11055" i="3"/>
  <c r="N1587" i="3"/>
  <c r="K11094" i="3"/>
  <c r="N10989" i="3"/>
  <c r="K10617" i="3"/>
  <c r="N11053" i="3"/>
  <c r="N11306" i="3"/>
  <c r="N10967" i="3"/>
  <c r="L11385" i="3"/>
  <c r="K10706" i="3"/>
  <c r="N1797" i="3"/>
  <c r="L1898" i="3"/>
  <c r="K10683" i="3"/>
  <c r="M10683" i="3"/>
  <c r="L10683" i="3"/>
  <c r="N10683" i="3"/>
  <c r="K10825" i="3"/>
  <c r="N10825" i="3"/>
  <c r="M10825" i="3"/>
  <c r="L10825" i="3"/>
  <c r="K10962" i="3"/>
  <c r="N10962" i="3"/>
  <c r="M10962" i="3"/>
  <c r="L10962" i="3"/>
  <c r="M10236" i="3"/>
  <c r="L10236" i="3"/>
  <c r="K10492" i="3"/>
  <c r="N10492" i="3"/>
  <c r="M10492" i="3"/>
  <c r="L10492" i="3"/>
  <c r="M10186" i="3"/>
  <c r="N10186" i="3"/>
  <c r="L10186" i="3"/>
  <c r="K10186" i="3"/>
  <c r="M10665" i="3"/>
  <c r="K10665" i="3"/>
  <c r="N10665" i="3"/>
  <c r="N10321" i="3"/>
  <c r="M10321" i="3"/>
  <c r="L10321" i="3"/>
  <c r="L10141" i="3"/>
  <c r="K10141" i="3"/>
  <c r="N10141" i="3"/>
  <c r="M10141" i="3"/>
  <c r="N9844" i="3"/>
  <c r="K9844" i="3"/>
  <c r="L9844" i="3"/>
  <c r="L9410" i="3"/>
  <c r="N9410" i="3"/>
  <c r="K9410" i="3"/>
  <c r="M9410" i="3"/>
  <c r="K9953" i="3"/>
  <c r="N9953" i="3"/>
  <c r="L9953" i="3"/>
  <c r="M9953" i="3"/>
  <c r="K9551" i="3"/>
  <c r="N9551" i="3"/>
  <c r="M9551" i="3"/>
  <c r="L9551" i="3"/>
  <c r="N9209" i="3"/>
  <c r="L9209" i="3"/>
  <c r="K9209" i="3"/>
  <c r="M9209" i="3"/>
  <c r="K9544" i="3"/>
  <c r="N9544" i="3"/>
  <c r="M9544" i="3"/>
  <c r="L9544" i="3"/>
  <c r="K9547" i="3"/>
  <c r="M9547" i="3"/>
  <c r="L9547" i="3"/>
  <c r="N9547" i="3"/>
  <c r="N9069" i="3"/>
  <c r="M9069" i="3"/>
  <c r="L9069" i="3"/>
  <c r="K9061" i="3"/>
  <c r="N9061" i="3"/>
  <c r="M9061" i="3"/>
  <c r="L9061" i="3"/>
  <c r="M8170" i="3"/>
  <c r="L8170" i="3"/>
  <c r="M7882" i="3"/>
  <c r="L7882" i="3"/>
  <c r="M7645" i="3"/>
  <c r="N7645" i="3"/>
  <c r="N7349" i="3"/>
  <c r="L7349" i="3"/>
  <c r="L8102" i="3"/>
  <c r="K8102" i="3"/>
  <c r="N8102" i="3"/>
  <c r="M8102" i="3"/>
  <c r="N7030" i="3"/>
  <c r="M7030" i="3"/>
  <c r="M6642" i="3"/>
  <c r="K6642" i="3"/>
  <c r="K6798" i="3"/>
  <c r="M6798" i="3"/>
  <c r="K6479" i="3"/>
  <c r="M6479" i="3"/>
  <c r="N5862" i="3"/>
  <c r="K5862" i="3"/>
  <c r="L10547" i="3"/>
  <c r="K10547" i="3"/>
  <c r="N10547" i="3"/>
  <c r="M10547" i="3"/>
  <c r="N10279" i="3"/>
  <c r="M10279" i="3"/>
  <c r="L10279" i="3"/>
  <c r="K9649" i="3"/>
  <c r="M9649" i="3"/>
  <c r="N9649" i="3"/>
  <c r="K10253" i="3"/>
  <c r="N10253" i="3"/>
  <c r="M10253" i="3"/>
  <c r="L10253" i="3"/>
  <c r="N10239" i="3"/>
  <c r="K10239" i="3"/>
  <c r="M10239" i="3"/>
  <c r="L10239" i="3"/>
  <c r="K9194" i="3"/>
  <c r="N9194" i="3"/>
  <c r="M9194" i="3"/>
  <c r="M8694" i="3"/>
  <c r="L8694" i="3"/>
  <c r="M8837" i="3"/>
  <c r="L8837" i="3"/>
  <c r="K8837" i="3"/>
  <c r="N8837" i="3"/>
  <c r="N8302" i="3"/>
  <c r="L8302" i="3"/>
  <c r="M8302" i="3"/>
  <c r="K8302" i="3"/>
  <c r="M9391" i="3"/>
  <c r="K9391" i="3"/>
  <c r="N9391" i="3"/>
  <c r="M8684" i="3"/>
  <c r="L8684" i="3"/>
  <c r="N8184" i="3"/>
  <c r="K8184" i="3"/>
  <c r="M8184" i="3"/>
  <c r="L8184" i="3"/>
  <c r="M7344" i="3"/>
  <c r="K7344" i="3"/>
  <c r="L7344" i="3"/>
  <c r="N7344" i="3"/>
  <c r="L7091" i="3"/>
  <c r="M7091" i="3"/>
  <c r="K7091" i="3"/>
  <c r="N7091" i="3"/>
  <c r="L7170" i="3"/>
  <c r="M7170" i="3"/>
  <c r="K7170" i="3"/>
  <c r="N7170" i="3"/>
  <c r="M7482" i="3"/>
  <c r="L7482" i="3"/>
  <c r="N7482" i="3"/>
  <c r="K7482" i="3"/>
  <c r="N6762" i="3"/>
  <c r="K6762" i="3"/>
  <c r="M6762" i="3"/>
  <c r="L6762" i="3"/>
  <c r="M6093" i="3"/>
  <c r="L6093" i="3"/>
  <c r="L5579" i="3"/>
  <c r="M5579" i="3"/>
  <c r="M6254" i="3"/>
  <c r="L6254" i="3"/>
  <c r="K6254" i="3"/>
  <c r="N6254" i="3"/>
  <c r="N5765" i="3"/>
  <c r="L5765" i="3"/>
  <c r="M5765" i="3"/>
  <c r="M5486" i="3"/>
  <c r="K5486" i="3"/>
  <c r="N5949" i="3"/>
  <c r="K5949" i="3"/>
  <c r="L5949" i="3"/>
  <c r="M5949" i="3"/>
  <c r="M5609" i="3"/>
  <c r="L5609" i="3"/>
  <c r="M5415" i="3"/>
  <c r="L5415" i="3"/>
  <c r="N5051" i="3"/>
  <c r="M5051" i="3"/>
  <c r="K5051" i="3"/>
  <c r="M5165" i="3"/>
  <c r="K5165" i="3"/>
  <c r="L5165" i="3"/>
  <c r="K5119" i="3"/>
  <c r="N5119" i="3"/>
  <c r="L5119" i="3"/>
  <c r="M5119" i="3"/>
  <c r="M3616" i="3"/>
  <c r="K3616" i="3"/>
  <c r="N4268" i="3"/>
  <c r="K4268" i="3"/>
  <c r="N3751" i="3"/>
  <c r="M3751" i="3"/>
  <c r="M3370" i="3"/>
  <c r="L3370" i="3"/>
  <c r="K3370" i="3"/>
  <c r="N3370" i="3"/>
  <c r="K2962" i="3"/>
  <c r="M2962" i="3" s="1"/>
  <c r="L2962" i="3"/>
  <c r="N2962" i="3" s="1"/>
  <c r="L1959" i="3"/>
  <c r="M1959" i="3"/>
  <c r="K1639" i="3"/>
  <c r="N1639" i="3"/>
  <c r="M10762" i="3"/>
  <c r="K10762" i="3"/>
  <c r="N10762" i="3"/>
  <c r="N10228" i="3"/>
  <c r="K10228" i="3"/>
  <c r="M10228" i="3"/>
  <c r="K10043" i="3"/>
  <c r="N10043" i="3"/>
  <c r="M8465" i="3"/>
  <c r="K8465" i="3"/>
  <c r="L8465" i="3"/>
  <c r="N8465" i="3"/>
  <c r="M8771" i="3"/>
  <c r="K8771" i="3"/>
  <c r="N8771" i="3"/>
  <c r="L8771" i="3"/>
  <c r="M8349" i="3"/>
  <c r="K8349" i="3"/>
  <c r="L8349" i="3"/>
  <c r="N8349" i="3"/>
  <c r="N6932" i="3"/>
  <c r="K6932" i="3"/>
  <c r="L6932" i="3"/>
  <c r="M6932" i="3"/>
  <c r="L8030" i="3"/>
  <c r="K8030" i="3"/>
  <c r="N8030" i="3"/>
  <c r="M8030" i="3"/>
  <c r="N8080" i="3"/>
  <c r="L8080" i="3"/>
  <c r="K8080" i="3"/>
  <c r="M8080" i="3"/>
  <c r="M5137" i="3"/>
  <c r="L5137" i="3"/>
  <c r="K5137" i="3"/>
  <c r="N5137" i="3"/>
  <c r="N6426" i="3"/>
  <c r="K6426" i="3"/>
  <c r="M6426" i="3"/>
  <c r="L6426" i="3"/>
  <c r="N5196" i="3"/>
  <c r="M5196" i="3"/>
  <c r="L5196" i="3"/>
  <c r="K5196" i="3"/>
  <c r="N5108" i="3"/>
  <c r="M5108" i="3"/>
  <c r="K5108" i="3"/>
  <c r="L5108" i="3"/>
  <c r="M4935" i="3"/>
  <c r="K4935" i="3"/>
  <c r="N4935" i="3"/>
  <c r="L4935" i="3"/>
  <c r="N4116" i="3"/>
  <c r="M4116" i="3"/>
  <c r="L4116" i="3"/>
  <c r="K4116" i="3"/>
  <c r="L4732" i="3"/>
  <c r="N4732" i="3"/>
  <c r="M4732" i="3"/>
  <c r="K4732" i="3"/>
  <c r="M3578" i="3"/>
  <c r="K3578" i="3"/>
  <c r="N3578" i="3"/>
  <c r="L3578" i="3"/>
  <c r="L4790" i="3"/>
  <c r="N4790" i="3"/>
  <c r="M4790" i="3"/>
  <c r="K4790" i="3"/>
  <c r="K11689" i="3"/>
  <c r="N11616" i="3"/>
  <c r="N11635" i="3"/>
  <c r="M11522" i="3"/>
  <c r="N11564" i="3"/>
  <c r="M11420" i="3"/>
  <c r="N11325" i="3"/>
  <c r="L11262" i="3"/>
  <c r="M11330" i="3"/>
  <c r="N11434" i="3"/>
  <c r="N11477" i="3"/>
  <c r="L11277" i="3"/>
  <c r="M11290" i="3"/>
  <c r="N11195" i="3"/>
  <c r="N11136" i="3"/>
  <c r="N11293" i="3"/>
  <c r="N11225" i="3"/>
  <c r="N11184" i="3"/>
  <c r="K11258" i="3"/>
  <c r="M11094" i="3"/>
  <c r="K10868" i="3"/>
  <c r="M11079" i="3"/>
  <c r="N11055" i="3"/>
  <c r="N11039" i="3"/>
  <c r="N10868" i="3"/>
  <c r="M10868" i="3"/>
  <c r="K10726" i="3"/>
  <c r="L10665" i="3"/>
  <c r="M11046" i="3"/>
  <c r="L10762" i="3"/>
  <c r="L9194" i="3"/>
  <c r="M8724" i="3"/>
  <c r="L10361" i="3"/>
  <c r="K10361" i="3"/>
  <c r="N10361" i="3"/>
  <c r="M10361" i="3"/>
  <c r="L10611" i="3"/>
  <c r="M10611" i="3"/>
  <c r="K10611" i="3"/>
  <c r="N10611" i="3"/>
  <c r="M10260" i="3"/>
  <c r="N10260" i="3"/>
  <c r="L10816" i="3"/>
  <c r="K10816" i="3"/>
  <c r="N10816" i="3"/>
  <c r="N10408" i="3"/>
  <c r="M10408" i="3"/>
  <c r="L10408" i="3"/>
  <c r="L10173" i="3"/>
  <c r="K10173" i="3"/>
  <c r="N10173" i="3"/>
  <c r="M10173" i="3"/>
  <c r="N9876" i="3"/>
  <c r="M9876" i="3"/>
  <c r="K9876" i="3"/>
  <c r="L9876" i="3"/>
  <c r="K9474" i="3"/>
  <c r="N9474" i="3"/>
  <c r="M9474" i="3"/>
  <c r="L9474" i="3"/>
  <c r="N9996" i="3"/>
  <c r="L9996" i="3"/>
  <c r="L9723" i="3"/>
  <c r="K9723" i="3"/>
  <c r="M9723" i="3"/>
  <c r="K9252" i="3"/>
  <c r="M9252" i="3"/>
  <c r="L9252" i="3"/>
  <c r="N8953" i="3"/>
  <c r="K8953" i="3"/>
  <c r="M8953" i="3"/>
  <c r="L8953" i="3"/>
  <c r="K9336" i="3"/>
  <c r="L9336" i="3"/>
  <c r="N9336" i="3"/>
  <c r="K9026" i="3"/>
  <c r="N9026" i="3"/>
  <c r="M9026" i="3"/>
  <c r="L9026" i="3"/>
  <c r="N8921" i="3"/>
  <c r="L8921" i="3"/>
  <c r="K8921" i="3"/>
  <c r="M8921" i="3"/>
  <c r="L7498" i="3"/>
  <c r="K7498" i="3"/>
  <c r="K7413" i="3"/>
  <c r="L7413" i="3"/>
  <c r="N8166" i="3"/>
  <c r="M8166" i="3"/>
  <c r="L8166" i="3"/>
  <c r="K8166" i="3"/>
  <c r="M7054" i="3"/>
  <c r="N7054" i="3"/>
  <c r="K7054" i="3"/>
  <c r="L7054" i="3"/>
  <c r="L6742" i="3"/>
  <c r="K6742" i="3"/>
  <c r="K6431" i="3"/>
  <c r="M6431" i="3"/>
  <c r="N6431" i="3"/>
  <c r="L6431" i="3"/>
  <c r="N10350" i="3"/>
  <c r="K10350" i="3"/>
  <c r="M10350" i="3"/>
  <c r="M10481" i="3"/>
  <c r="L10481" i="3"/>
  <c r="K10481" i="3"/>
  <c r="N10481" i="3"/>
  <c r="N10464" i="3"/>
  <c r="M10464" i="3"/>
  <c r="L10464" i="3"/>
  <c r="K10464" i="3"/>
  <c r="M9415" i="3"/>
  <c r="L9415" i="3"/>
  <c r="K9415" i="3"/>
  <c r="N9415" i="3"/>
  <c r="M9111" i="3"/>
  <c r="L9111" i="3"/>
  <c r="K9111" i="3"/>
  <c r="M8761" i="3"/>
  <c r="K8761" i="3"/>
  <c r="N8761" i="3"/>
  <c r="M9437" i="3"/>
  <c r="L9437" i="3"/>
  <c r="K9437" i="3"/>
  <c r="N9437" i="3"/>
  <c r="N8905" i="3"/>
  <c r="M8905" i="3"/>
  <c r="L8905" i="3"/>
  <c r="K8905" i="3"/>
  <c r="N8404" i="3"/>
  <c r="L8404" i="3"/>
  <c r="M8404" i="3"/>
  <c r="K8404" i="3"/>
  <c r="L9327" i="3"/>
  <c r="K9327" i="3"/>
  <c r="N8592" i="3"/>
  <c r="L8592" i="3"/>
  <c r="M8592" i="3"/>
  <c r="K8592" i="3"/>
  <c r="N8120" i="3"/>
  <c r="K8120" i="3"/>
  <c r="M8120" i="3"/>
  <c r="L8120" i="3"/>
  <c r="N7219" i="3"/>
  <c r="M7219" i="3"/>
  <c r="L7219" i="3"/>
  <c r="K7219" i="3"/>
  <c r="N7919" i="3"/>
  <c r="L7919" i="3"/>
  <c r="M7919" i="3"/>
  <c r="K7919" i="3"/>
  <c r="L6669" i="3"/>
  <c r="M6669" i="3"/>
  <c r="K6669" i="3"/>
  <c r="N6669" i="3"/>
  <c r="L5966" i="3"/>
  <c r="K5966" i="3"/>
  <c r="M5966" i="3"/>
  <c r="N5966" i="3"/>
  <c r="L6160" i="3"/>
  <c r="K6160" i="3"/>
  <c r="M6160" i="3"/>
  <c r="N6160" i="3"/>
  <c r="M5582" i="3"/>
  <c r="K5582" i="3"/>
  <c r="L5582" i="3"/>
  <c r="L6268" i="3"/>
  <c r="N6268" i="3"/>
  <c r="M6268" i="3"/>
  <c r="K6268" i="3"/>
  <c r="M5746" i="3"/>
  <c r="K5746" i="3"/>
  <c r="N5746" i="3"/>
  <c r="L5746" i="3"/>
  <c r="K5481" i="3"/>
  <c r="M5481" i="3"/>
  <c r="L5481" i="3"/>
  <c r="N5115" i="3"/>
  <c r="M5115" i="3"/>
  <c r="K5115" i="3"/>
  <c r="N5037" i="3"/>
  <c r="M5037" i="3"/>
  <c r="L5037" i="3"/>
  <c r="K5037" i="3"/>
  <c r="K3298" i="3"/>
  <c r="N3298" i="3"/>
  <c r="M4686" i="3"/>
  <c r="K4686" i="3"/>
  <c r="L3582" i="3"/>
  <c r="M3582" i="3"/>
  <c r="M3175" i="3"/>
  <c r="L3175" i="3"/>
  <c r="N4427" i="3"/>
  <c r="M4427" i="3"/>
  <c r="L4427" i="3"/>
  <c r="K4427" i="3"/>
  <c r="M3879" i="3"/>
  <c r="L3879" i="3"/>
  <c r="N3496" i="3"/>
  <c r="K3496" i="3"/>
  <c r="K10843" i="3"/>
  <c r="L10843" i="3"/>
  <c r="M8497" i="3"/>
  <c r="K8497" i="3"/>
  <c r="L8497" i="3"/>
  <c r="N8497" i="3"/>
  <c r="K9283" i="3"/>
  <c r="M9283" i="3"/>
  <c r="L9283" i="3"/>
  <c r="N9283" i="3"/>
  <c r="M8413" i="3"/>
  <c r="K8413" i="3"/>
  <c r="L8413" i="3"/>
  <c r="M7492" i="3"/>
  <c r="N7492" i="3"/>
  <c r="N8139" i="3"/>
  <c r="L8139" i="3"/>
  <c r="M8139" i="3"/>
  <c r="K8139" i="3"/>
  <c r="L8615" i="3"/>
  <c r="N8615" i="3"/>
  <c r="M8615" i="3"/>
  <c r="K8615" i="3"/>
  <c r="M8345" i="3"/>
  <c r="K8345" i="3"/>
  <c r="L8345" i="3"/>
  <c r="N8345" i="3"/>
  <c r="M5369" i="3"/>
  <c r="L5369" i="3"/>
  <c r="L5232" i="3"/>
  <c r="K5232" i="3"/>
  <c r="N5232" i="3"/>
  <c r="M5232" i="3"/>
  <c r="L4736" i="3"/>
  <c r="N4736" i="3"/>
  <c r="M4736" i="3"/>
  <c r="K4736" i="3"/>
  <c r="M3818" i="3"/>
  <c r="N3818" i="3"/>
  <c r="L3818" i="3"/>
  <c r="K3818" i="3"/>
  <c r="L4214" i="3"/>
  <c r="K4214" i="3"/>
  <c r="N4214" i="3"/>
  <c r="M4214" i="3"/>
  <c r="L4726" i="3"/>
  <c r="N4726" i="3"/>
  <c r="M4726" i="3"/>
  <c r="K4726" i="3"/>
  <c r="N11613" i="3"/>
  <c r="L11584" i="3"/>
  <c r="N11522" i="3"/>
  <c r="N11488" i="3"/>
  <c r="N11420" i="3"/>
  <c r="K11325" i="3"/>
  <c r="M11262" i="3"/>
  <c r="N11330" i="3"/>
  <c r="K11434" i="3"/>
  <c r="M11477" i="3"/>
  <c r="M11225" i="3"/>
  <c r="N11290" i="3"/>
  <c r="K11195" i="3"/>
  <c r="M11293" i="3"/>
  <c r="L11184" i="3"/>
  <c r="M11258" i="3"/>
  <c r="N11044" i="3"/>
  <c r="L11005" i="3"/>
  <c r="K10930" i="3"/>
  <c r="K11206" i="3"/>
  <c r="N11079" i="3"/>
  <c r="N10930" i="3"/>
  <c r="M10930" i="3"/>
  <c r="L10749" i="3"/>
  <c r="L10726" i="3"/>
  <c r="N11046" i="3"/>
  <c r="K10279" i="3"/>
  <c r="M9336" i="3"/>
  <c r="L9391" i="3"/>
  <c r="K9207" i="3"/>
  <c r="N8413" i="3"/>
  <c r="K2462" i="3"/>
  <c r="M2462" i="3" s="1"/>
  <c r="L2462" i="3"/>
  <c r="N2462" i="3" s="1"/>
  <c r="N10907" i="3"/>
  <c r="M10907" i="3"/>
  <c r="L10907" i="3"/>
  <c r="K10907" i="3"/>
  <c r="M10804" i="3"/>
  <c r="L10804" i="3"/>
  <c r="M10395" i="3"/>
  <c r="K10395" i="3"/>
  <c r="N10395" i="3"/>
  <c r="L10395" i="3"/>
  <c r="M10089" i="3"/>
  <c r="L10089" i="3"/>
  <c r="K10089" i="3"/>
  <c r="K10498" i="3"/>
  <c r="L10498" i="3"/>
  <c r="N10498" i="3"/>
  <c r="L10187" i="3"/>
  <c r="M10187" i="3"/>
  <c r="K10187" i="3"/>
  <c r="M10005" i="3"/>
  <c r="K10005" i="3"/>
  <c r="N10005" i="3"/>
  <c r="L10005" i="3"/>
  <c r="L9748" i="3"/>
  <c r="N9748" i="3"/>
  <c r="M9748" i="3"/>
  <c r="L10115" i="3"/>
  <c r="K10115" i="3"/>
  <c r="N10115" i="3"/>
  <c r="M10115" i="3"/>
  <c r="L9847" i="3"/>
  <c r="K9847" i="3"/>
  <c r="M9847" i="3"/>
  <c r="N9847" i="3"/>
  <c r="K10008" i="3"/>
  <c r="M10008" i="3"/>
  <c r="L10008" i="3"/>
  <c r="L9081" i="3"/>
  <c r="N9081" i="3"/>
  <c r="K9081" i="3"/>
  <c r="M9081" i="3"/>
  <c r="K9212" i="3"/>
  <c r="N9212" i="3"/>
  <c r="M9212" i="3"/>
  <c r="L9212" i="3"/>
  <c r="L9301" i="3"/>
  <c r="K9301" i="3"/>
  <c r="N9301" i="3"/>
  <c r="M9301" i="3"/>
  <c r="L8984" i="3"/>
  <c r="N8984" i="3"/>
  <c r="M8984" i="3"/>
  <c r="K8984" i="3"/>
  <c r="M7976" i="3"/>
  <c r="L7976" i="3"/>
  <c r="N7976" i="3"/>
  <c r="K7976" i="3"/>
  <c r="N8140" i="3"/>
  <c r="L8140" i="3"/>
  <c r="M7229" i="3"/>
  <c r="N7229" i="3"/>
  <c r="N7916" i="3"/>
  <c r="K7916" i="3"/>
  <c r="M7354" i="3"/>
  <c r="K7354" i="3"/>
  <c r="L6965" i="3"/>
  <c r="M6965" i="3"/>
  <c r="K6965" i="3"/>
  <c r="L6678" i="3"/>
  <c r="M6678" i="3"/>
  <c r="N6340" i="3"/>
  <c r="M6340" i="3"/>
  <c r="K5941" i="3"/>
  <c r="L5941" i="3"/>
  <c r="N5941" i="3"/>
  <c r="L6352" i="3"/>
  <c r="N6352" i="3"/>
  <c r="K6352" i="3"/>
  <c r="K3469" i="3"/>
  <c r="L3469" i="3"/>
  <c r="M10529" i="3"/>
  <c r="N10529" i="3"/>
  <c r="L10529" i="3"/>
  <c r="M9982" i="3"/>
  <c r="L9982" i="3"/>
  <c r="M10432" i="3"/>
  <c r="L10432" i="3"/>
  <c r="L10389" i="3"/>
  <c r="K10389" i="3"/>
  <c r="N10389" i="3"/>
  <c r="N9279" i="3"/>
  <c r="L9279" i="3"/>
  <c r="K9279" i="3"/>
  <c r="M8828" i="3"/>
  <c r="L8828" i="3"/>
  <c r="L9609" i="3"/>
  <c r="N9609" i="3"/>
  <c r="K9609" i="3"/>
  <c r="L9075" i="3"/>
  <c r="K9075" i="3"/>
  <c r="N9075" i="3"/>
  <c r="M9075" i="3"/>
  <c r="L8834" i="3"/>
  <c r="M8834" i="3"/>
  <c r="M9507" i="3"/>
  <c r="K9507" i="3"/>
  <c r="L9507" i="3"/>
  <c r="N9507" i="3"/>
  <c r="K9249" i="3"/>
  <c r="M9249" i="3"/>
  <c r="N9249" i="3"/>
  <c r="L9249" i="3"/>
  <c r="M8691" i="3"/>
  <c r="L8691" i="3"/>
  <c r="K8691" i="3"/>
  <c r="N8691" i="3"/>
  <c r="N8238" i="3"/>
  <c r="L8238" i="3"/>
  <c r="M8238" i="3"/>
  <c r="K8238" i="3"/>
  <c r="L9087" i="3"/>
  <c r="K9087" i="3"/>
  <c r="N8398" i="3"/>
  <c r="L8398" i="3"/>
  <c r="M8398" i="3"/>
  <c r="K8398" i="3"/>
  <c r="M8037" i="3"/>
  <c r="N8037" i="3"/>
  <c r="L8037" i="3"/>
  <c r="N7251" i="3"/>
  <c r="M7251" i="3"/>
  <c r="K7251" i="3"/>
  <c r="L7251" i="3"/>
  <c r="N6900" i="3"/>
  <c r="K6900" i="3"/>
  <c r="L6900" i="3"/>
  <c r="M6900" i="3"/>
  <c r="N6938" i="3"/>
  <c r="L6938" i="3"/>
  <c r="K6938" i="3"/>
  <c r="M6938" i="3"/>
  <c r="L7403" i="3"/>
  <c r="M7403" i="3"/>
  <c r="N7403" i="3"/>
  <c r="K7403" i="3"/>
  <c r="K6702" i="3"/>
  <c r="N6702" i="3"/>
  <c r="M6702" i="3"/>
  <c r="L6702" i="3"/>
  <c r="L5755" i="3"/>
  <c r="M5755" i="3"/>
  <c r="L5483" i="3"/>
  <c r="M5483" i="3"/>
  <c r="L5958" i="3"/>
  <c r="N5958" i="3"/>
  <c r="M5958" i="3"/>
  <c r="M5614" i="3"/>
  <c r="K5614" i="3"/>
  <c r="L5614" i="3"/>
  <c r="N6538" i="3"/>
  <c r="M6538" i="3"/>
  <c r="L6538" i="3"/>
  <c r="K6538" i="3"/>
  <c r="M5836" i="3"/>
  <c r="K5836" i="3"/>
  <c r="L5836" i="3"/>
  <c r="N5836" i="3"/>
  <c r="M5513" i="3"/>
  <c r="L5513" i="3"/>
  <c r="M5371" i="3"/>
  <c r="L5371" i="3"/>
  <c r="M5410" i="3"/>
  <c r="K5410" i="3"/>
  <c r="N5410" i="3"/>
  <c r="L5410" i="3"/>
  <c r="L5375" i="3"/>
  <c r="M5375" i="3"/>
  <c r="L4612" i="3"/>
  <c r="M4612" i="3"/>
  <c r="M3435" i="3"/>
  <c r="L3435" i="3"/>
  <c r="K3435" i="3"/>
  <c r="K3387" i="3"/>
  <c r="N3387" i="3"/>
  <c r="L4390" i="3"/>
  <c r="K4390" i="3"/>
  <c r="N4390" i="3"/>
  <c r="M4390" i="3"/>
  <c r="L3814" i="3"/>
  <c r="M3814" i="3"/>
  <c r="M10475" i="3"/>
  <c r="L10475" i="3"/>
  <c r="K10475" i="3"/>
  <c r="N10196" i="3"/>
  <c r="M10196" i="3"/>
  <c r="L10196" i="3"/>
  <c r="K10196" i="3"/>
  <c r="N8608" i="3"/>
  <c r="L8608" i="3"/>
  <c r="M8608" i="3"/>
  <c r="K8608" i="3"/>
  <c r="M9938" i="3"/>
  <c r="L9938" i="3"/>
  <c r="N8560" i="3"/>
  <c r="L8560" i="3"/>
  <c r="M8560" i="3"/>
  <c r="K8560" i="3"/>
  <c r="K8273" i="3"/>
  <c r="L8273" i="3"/>
  <c r="N8273" i="3"/>
  <c r="M8273" i="3"/>
  <c r="L9947" i="3"/>
  <c r="M9947" i="3"/>
  <c r="K9947" i="3"/>
  <c r="L6645" i="3"/>
  <c r="M6645" i="3"/>
  <c r="K6645" i="3"/>
  <c r="N6645" i="3"/>
  <c r="M5326" i="3"/>
  <c r="L5326" i="3"/>
  <c r="K5326" i="3"/>
  <c r="N5326" i="3"/>
  <c r="L7252" i="3"/>
  <c r="K7252" i="3"/>
  <c r="N7252" i="3"/>
  <c r="M7252" i="3"/>
  <c r="K5872" i="3"/>
  <c r="L5872" i="3"/>
  <c r="N5872" i="3"/>
  <c r="M5872" i="3"/>
  <c r="K5033" i="3"/>
  <c r="N5033" i="3"/>
  <c r="L5033" i="3"/>
  <c r="M5033" i="3"/>
  <c r="K5066" i="3"/>
  <c r="L5066" i="3"/>
  <c r="N5066" i="3"/>
  <c r="M5066" i="3"/>
  <c r="L4948" i="3"/>
  <c r="N4948" i="3"/>
  <c r="M4948" i="3"/>
  <c r="M4679" i="3"/>
  <c r="K4679" i="3"/>
  <c r="N4679" i="3"/>
  <c r="L4679" i="3"/>
  <c r="K3318" i="3"/>
  <c r="N3318" i="3"/>
  <c r="M3318" i="3"/>
  <c r="L3318" i="3"/>
  <c r="K4037" i="3"/>
  <c r="N4037" i="3"/>
  <c r="M4037" i="3"/>
  <c r="L4037" i="3"/>
  <c r="M4667" i="3"/>
  <c r="K4667" i="3"/>
  <c r="N4667" i="3"/>
  <c r="L4667" i="3"/>
  <c r="L11613" i="3"/>
  <c r="M11584" i="3"/>
  <c r="M11543" i="3"/>
  <c r="L11516" i="3"/>
  <c r="K11488" i="3"/>
  <c r="L11380" i="3"/>
  <c r="L11325" i="3"/>
  <c r="L11316" i="3"/>
  <c r="N11262" i="3"/>
  <c r="L11394" i="3"/>
  <c r="M11434" i="3"/>
  <c r="N11226" i="3"/>
  <c r="K11293" i="3"/>
  <c r="M11184" i="3"/>
  <c r="L11152" i="3"/>
  <c r="M11111" i="3"/>
  <c r="L11097" i="3"/>
  <c r="M11028" i="3"/>
  <c r="M11005" i="3"/>
  <c r="K10880" i="3"/>
  <c r="N11206" i="3"/>
  <c r="K11074" i="3"/>
  <c r="L11007" i="3"/>
  <c r="N10880" i="3"/>
  <c r="K11028" i="3"/>
  <c r="M10880" i="3"/>
  <c r="M10749" i="3"/>
  <c r="K11046" i="3"/>
  <c r="M10498" i="3"/>
  <c r="L9649" i="3"/>
  <c r="K8991" i="3"/>
  <c r="M8628" i="3"/>
  <c r="M6725" i="3"/>
  <c r="K5958" i="3"/>
  <c r="M10438" i="3"/>
  <c r="L10438" i="3"/>
  <c r="N10438" i="3"/>
  <c r="K10438" i="3"/>
  <c r="M10154" i="3"/>
  <c r="L10154" i="3"/>
  <c r="K10154" i="3"/>
  <c r="N10154" i="3"/>
  <c r="M10266" i="3"/>
  <c r="K10266" i="3"/>
  <c r="N10266" i="3"/>
  <c r="L10266" i="3"/>
  <c r="N10090" i="3"/>
  <c r="M10090" i="3"/>
  <c r="L10090" i="3"/>
  <c r="N9812" i="3"/>
  <c r="M9812" i="3"/>
  <c r="K9812" i="3"/>
  <c r="K9342" i="3"/>
  <c r="N9342" i="3"/>
  <c r="M9342" i="3"/>
  <c r="L9342" i="3"/>
  <c r="L9911" i="3"/>
  <c r="K9911" i="3"/>
  <c r="M9911" i="3"/>
  <c r="N9911" i="3"/>
  <c r="M9492" i="3"/>
  <c r="L9492" i="3"/>
  <c r="K9492" i="3"/>
  <c r="K9166" i="3"/>
  <c r="N9166" i="3"/>
  <c r="M9166" i="3"/>
  <c r="L9166" i="3"/>
  <c r="K9416" i="3"/>
  <c r="N9416" i="3"/>
  <c r="M9416" i="3"/>
  <c r="L9416" i="3"/>
  <c r="K9154" i="3"/>
  <c r="M9154" i="3"/>
  <c r="L9154" i="3"/>
  <c r="K8854" i="3"/>
  <c r="L8854" i="3"/>
  <c r="N8854" i="3"/>
  <c r="N8848" i="3"/>
  <c r="L8848" i="3"/>
  <c r="K7850" i="3"/>
  <c r="M7850" i="3"/>
  <c r="K6558" i="3"/>
  <c r="L6558" i="3"/>
  <c r="N6302" i="3"/>
  <c r="K6302" i="3"/>
  <c r="L6080" i="3"/>
  <c r="M6080" i="3"/>
  <c r="L7184" i="3"/>
  <c r="N7184" i="3"/>
  <c r="M7184" i="3"/>
  <c r="L6614" i="3"/>
  <c r="K6614" i="3"/>
  <c r="K6152" i="3"/>
  <c r="M6152" i="3"/>
  <c r="L6152" i="3"/>
  <c r="N6152" i="3"/>
  <c r="N6628" i="3"/>
  <c r="K6628" i="3"/>
  <c r="L6628" i="3"/>
  <c r="M10429" i="3"/>
  <c r="K10429" i="3"/>
  <c r="N10429" i="3"/>
  <c r="L10429" i="3"/>
  <c r="K9681" i="3"/>
  <c r="M9681" i="3"/>
  <c r="N9681" i="3"/>
  <c r="M10634" i="3"/>
  <c r="K10634" i="3"/>
  <c r="L10634" i="3"/>
  <c r="N10634" i="3"/>
  <c r="K10531" i="3"/>
  <c r="N10531" i="3"/>
  <c r="M10531" i="3"/>
  <c r="M9513" i="3"/>
  <c r="N9513" i="3"/>
  <c r="K9513" i="3"/>
  <c r="L9513" i="3"/>
  <c r="K8894" i="3"/>
  <c r="N8894" i="3"/>
  <c r="M8894" i="3"/>
  <c r="L8894" i="3"/>
  <c r="M8651" i="3"/>
  <c r="L8651" i="3"/>
  <c r="K8651" i="3"/>
  <c r="N8651" i="3"/>
  <c r="M9495" i="3"/>
  <c r="K9495" i="3"/>
  <c r="L9495" i="3"/>
  <c r="L9011" i="3"/>
  <c r="K9011" i="3"/>
  <c r="N9011" i="3"/>
  <c r="M9011" i="3"/>
  <c r="L8768" i="3"/>
  <c r="M8768" i="3"/>
  <c r="N8410" i="3"/>
  <c r="L8410" i="3"/>
  <c r="M8410" i="3"/>
  <c r="K8410" i="3"/>
  <c r="M9407" i="3"/>
  <c r="L9407" i="3"/>
  <c r="K9407" i="3"/>
  <c r="N8600" i="3"/>
  <c r="L8600" i="3"/>
  <c r="M8600" i="3"/>
  <c r="N8128" i="3"/>
  <c r="L8128" i="3"/>
  <c r="K8128" i="3"/>
  <c r="M8128" i="3"/>
  <c r="N8748" i="3"/>
  <c r="M8748" i="3"/>
  <c r="L8748" i="3"/>
  <c r="N8267" i="3"/>
  <c r="M8267" i="3"/>
  <c r="K8267" i="3"/>
  <c r="L8267" i="3"/>
  <c r="L7863" i="3"/>
  <c r="M7863" i="3"/>
  <c r="K7863" i="3"/>
  <c r="N7863" i="3"/>
  <c r="N7155" i="3"/>
  <c r="M7155" i="3"/>
  <c r="L7155" i="3"/>
  <c r="K7155" i="3"/>
  <c r="N7887" i="3"/>
  <c r="L7887" i="3"/>
  <c r="M7887" i="3"/>
  <c r="K7887" i="3"/>
  <c r="L6664" i="3"/>
  <c r="K6664" i="3"/>
  <c r="N6664" i="3"/>
  <c r="M6664" i="3"/>
  <c r="L6828" i="3"/>
  <c r="K6828" i="3"/>
  <c r="N6828" i="3"/>
  <c r="M6828" i="3"/>
  <c r="K6343" i="3"/>
  <c r="M6343" i="3"/>
  <c r="N6343" i="3"/>
  <c r="L6343" i="3"/>
  <c r="L6461" i="3"/>
  <c r="M6461" i="3"/>
  <c r="K6461" i="3"/>
  <c r="N6461" i="3"/>
  <c r="M5815" i="3"/>
  <c r="L5815" i="3"/>
  <c r="M5518" i="3"/>
  <c r="L5518" i="3"/>
  <c r="K5518" i="3"/>
  <c r="L6038" i="3"/>
  <c r="M6038" i="3"/>
  <c r="K6038" i="3"/>
  <c r="N6038" i="3"/>
  <c r="L5647" i="3"/>
  <c r="M5647" i="3"/>
  <c r="K5417" i="3"/>
  <c r="M5417" i="3"/>
  <c r="L5417" i="3"/>
  <c r="M5243" i="3"/>
  <c r="L5243" i="3"/>
  <c r="L5293" i="3"/>
  <c r="M5293" i="3"/>
  <c r="L5247" i="3"/>
  <c r="M5247" i="3"/>
  <c r="M4122" i="3"/>
  <c r="L4122" i="3"/>
  <c r="K3009" i="3"/>
  <c r="M3009" i="3"/>
  <c r="L3009" i="3"/>
  <c r="N3009" i="3" s="1"/>
  <c r="L3623" i="3"/>
  <c r="K3623" i="3"/>
  <c r="M3161" i="3"/>
  <c r="L3161" i="3"/>
  <c r="M1895" i="3"/>
  <c r="N1895" i="3"/>
  <c r="N10132" i="3"/>
  <c r="M10132" i="3"/>
  <c r="L10132" i="3"/>
  <c r="M8529" i="3"/>
  <c r="K8529" i="3"/>
  <c r="L8529" i="3"/>
  <c r="N8529" i="3"/>
  <c r="K9502" i="3"/>
  <c r="N9502" i="3"/>
  <c r="M9502" i="3"/>
  <c r="L9502" i="3"/>
  <c r="N8496" i="3"/>
  <c r="L8496" i="3"/>
  <c r="M8496" i="3"/>
  <c r="N8144" i="3"/>
  <c r="L8144" i="3"/>
  <c r="K8144" i="3"/>
  <c r="M8144" i="3"/>
  <c r="L8339" i="3"/>
  <c r="M8339" i="3"/>
  <c r="K8339" i="3"/>
  <c r="N8339" i="3"/>
  <c r="L6088" i="3"/>
  <c r="K6088" i="3"/>
  <c r="N6088" i="3"/>
  <c r="M6088" i="3"/>
  <c r="L5201" i="3"/>
  <c r="M5201" i="3"/>
  <c r="N7044" i="3"/>
  <c r="L7044" i="3"/>
  <c r="K7044" i="3"/>
  <c r="M7044" i="3"/>
  <c r="M5350" i="3"/>
  <c r="L5350" i="3"/>
  <c r="K5350" i="3"/>
  <c r="N5350" i="3"/>
  <c r="L5316" i="3"/>
  <c r="K5316" i="3"/>
  <c r="N5316" i="3"/>
  <c r="M5316" i="3"/>
  <c r="N5081" i="3"/>
  <c r="K5081" i="3"/>
  <c r="L5081" i="3"/>
  <c r="M5081" i="3"/>
  <c r="L4800" i="3"/>
  <c r="N4800" i="3"/>
  <c r="M4800" i="3"/>
  <c r="K4800" i="3"/>
  <c r="L3956" i="3"/>
  <c r="K3956" i="3"/>
  <c r="N3956" i="3"/>
  <c r="M3956" i="3"/>
  <c r="M4671" i="3"/>
  <c r="K4671" i="3"/>
  <c r="N4671" i="3"/>
  <c r="L4671" i="3"/>
  <c r="L4990" i="3"/>
  <c r="N4990" i="3"/>
  <c r="M4990" i="3"/>
  <c r="K4990" i="3"/>
  <c r="L4926" i="3"/>
  <c r="N4926" i="3"/>
  <c r="M4926" i="3"/>
  <c r="K4926" i="3"/>
  <c r="K11714" i="3"/>
  <c r="K11613" i="3"/>
  <c r="N11584" i="3"/>
  <c r="K11541" i="3"/>
  <c r="M11575" i="3"/>
  <c r="K11543" i="3"/>
  <c r="K11534" i="3"/>
  <c r="M11516" i="3"/>
  <c r="M11488" i="3"/>
  <c r="M11380" i="3"/>
  <c r="N11349" i="3"/>
  <c r="M11316" i="3"/>
  <c r="K11460" i="3"/>
  <c r="M11394" i="3"/>
  <c r="L11284" i="3"/>
  <c r="M11241" i="3"/>
  <c r="L11226" i="3"/>
  <c r="L11241" i="3"/>
  <c r="L11209" i="3"/>
  <c r="N11126" i="3"/>
  <c r="N11111" i="3"/>
  <c r="M11097" i="3"/>
  <c r="N11005" i="3"/>
  <c r="L11206" i="3"/>
  <c r="L11074" i="3"/>
  <c r="M11007" i="3"/>
  <c r="K11044" i="3"/>
  <c r="L11028" i="3"/>
  <c r="N10749" i="3"/>
  <c r="N10236" i="3"/>
  <c r="K9748" i="3"/>
  <c r="M9844" i="3"/>
  <c r="L9812" i="3"/>
  <c r="N9492" i="3"/>
  <c r="K9069" i="3"/>
  <c r="L10936" i="3"/>
  <c r="K10936" i="3"/>
  <c r="M10594" i="3"/>
  <c r="N10594" i="3"/>
  <c r="K10594" i="3"/>
  <c r="K10662" i="3"/>
  <c r="L10662" i="3"/>
  <c r="L10306" i="3"/>
  <c r="M10306" i="3"/>
  <c r="K10306" i="3"/>
  <c r="N10306" i="3"/>
  <c r="N10448" i="3"/>
  <c r="M10448" i="3"/>
  <c r="L10448" i="3"/>
  <c r="L10155" i="3"/>
  <c r="M10155" i="3"/>
  <c r="K10155" i="3"/>
  <c r="N9962" i="3"/>
  <c r="L9962" i="3"/>
  <c r="K9589" i="3"/>
  <c r="L9589" i="3"/>
  <c r="N9589" i="3"/>
  <c r="M9589" i="3"/>
  <c r="N10076" i="3"/>
  <c r="M10076" i="3"/>
  <c r="L10076" i="3"/>
  <c r="L9815" i="3"/>
  <c r="K9815" i="3"/>
  <c r="M9815" i="3"/>
  <c r="N9815" i="3"/>
  <c r="K9364" i="3"/>
  <c r="M9364" i="3"/>
  <c r="L9364" i="3"/>
  <c r="K9038" i="3"/>
  <c r="N9038" i="3"/>
  <c r="M9038" i="3"/>
  <c r="L9038" i="3"/>
  <c r="K9148" i="3"/>
  <c r="N9148" i="3"/>
  <c r="M9148" i="3"/>
  <c r="L9148" i="3"/>
  <c r="M9425" i="3"/>
  <c r="L9425" i="3"/>
  <c r="K9425" i="3"/>
  <c r="L9112" i="3"/>
  <c r="M9112" i="3"/>
  <c r="K9112" i="3"/>
  <c r="N9112" i="3"/>
  <c r="M8106" i="3"/>
  <c r="L8106" i="3"/>
  <c r="K7754" i="3"/>
  <c r="L7754" i="3"/>
  <c r="M7805" i="3"/>
  <c r="N7805" i="3"/>
  <c r="L7980" i="3"/>
  <c r="N7980" i="3"/>
  <c r="L6213" i="3"/>
  <c r="N6213" i="3"/>
  <c r="N7120" i="3"/>
  <c r="M7120" i="3"/>
  <c r="L7120" i="3"/>
  <c r="K7120" i="3"/>
  <c r="L6837" i="3"/>
  <c r="K6837" i="3"/>
  <c r="N6837" i="3"/>
  <c r="K6567" i="3"/>
  <c r="L6567" i="3"/>
  <c r="N6440" i="3"/>
  <c r="K6440" i="3"/>
  <c r="K4261" i="3"/>
  <c r="N4261" i="3"/>
  <c r="M10602" i="3"/>
  <c r="K10602" i="3"/>
  <c r="L10602" i="3"/>
  <c r="N10602" i="3"/>
  <c r="K10047" i="3"/>
  <c r="N10047" i="3"/>
  <c r="M10047" i="3"/>
  <c r="L10047" i="3"/>
  <c r="M9587" i="3"/>
  <c r="L9587" i="3"/>
  <c r="N9587" i="3"/>
  <c r="L8983" i="3"/>
  <c r="K8983" i="3"/>
  <c r="K9933" i="3"/>
  <c r="N9933" i="3"/>
  <c r="L9933" i="3"/>
  <c r="K9298" i="3"/>
  <c r="N9298" i="3"/>
  <c r="M9298" i="3"/>
  <c r="L9298" i="3"/>
  <c r="M8731" i="3"/>
  <c r="L8731" i="3"/>
  <c r="K8731" i="3"/>
  <c r="N8731" i="3"/>
  <c r="M8805" i="3"/>
  <c r="L8805" i="3"/>
  <c r="K8805" i="3"/>
  <c r="N8805" i="3"/>
  <c r="K8340" i="3"/>
  <c r="N8340" i="3"/>
  <c r="L8340" i="3"/>
  <c r="M8340" i="3"/>
  <c r="N8045" i="3"/>
  <c r="L8045" i="3"/>
  <c r="N8235" i="3"/>
  <c r="M8235" i="3"/>
  <c r="K8235" i="3"/>
  <c r="L8235" i="3"/>
  <c r="L7435" i="3"/>
  <c r="N7435" i="3"/>
  <c r="M7435" i="3"/>
  <c r="K7435" i="3"/>
  <c r="L7123" i="3"/>
  <c r="M7123" i="3"/>
  <c r="K7123" i="3"/>
  <c r="N7123" i="3"/>
  <c r="L6829" i="3"/>
  <c r="M6829" i="3"/>
  <c r="K6829" i="3"/>
  <c r="N6829" i="3"/>
  <c r="K7007" i="3"/>
  <c r="M7007" i="3"/>
  <c r="N7007" i="3"/>
  <c r="L7007" i="3"/>
  <c r="N6474" i="3"/>
  <c r="K6474" i="3"/>
  <c r="M6474" i="3"/>
  <c r="L6474" i="3"/>
  <c r="L6550" i="3"/>
  <c r="K6550" i="3"/>
  <c r="N6550" i="3"/>
  <c r="M6550" i="3"/>
  <c r="K6632" i="3"/>
  <c r="N6632" i="3"/>
  <c r="M6632" i="3"/>
  <c r="L6632" i="3"/>
  <c r="L5899" i="3"/>
  <c r="K5899" i="3"/>
  <c r="M5899" i="3"/>
  <c r="N5899" i="3"/>
  <c r="L5577" i="3"/>
  <c r="M5577" i="3"/>
  <c r="M5447" i="3"/>
  <c r="L5447" i="3"/>
  <c r="M5442" i="3"/>
  <c r="K5442" i="3"/>
  <c r="N5442" i="3"/>
  <c r="L5442" i="3"/>
  <c r="N5101" i="3"/>
  <c r="L5101" i="3"/>
  <c r="M5101" i="3"/>
  <c r="K5101" i="3"/>
  <c r="K5055" i="3"/>
  <c r="M5055" i="3"/>
  <c r="N5055" i="3"/>
  <c r="L5055" i="3"/>
  <c r="L3943" i="3"/>
  <c r="M3943" i="3"/>
  <c r="K3943" i="3"/>
  <c r="M3147" i="3"/>
  <c r="L3147" i="3"/>
  <c r="M4186" i="3"/>
  <c r="K4186" i="3"/>
  <c r="N4186" i="3"/>
  <c r="L4186" i="3"/>
  <c r="N3716" i="3"/>
  <c r="M3716" i="3"/>
  <c r="K3258" i="3"/>
  <c r="N3258" i="3"/>
  <c r="N2559" i="3"/>
  <c r="K2559" i="3"/>
  <c r="K3016" i="3"/>
  <c r="M3016" i="3"/>
  <c r="L3016" i="3"/>
  <c r="N3016" i="3" s="1"/>
  <c r="L1927" i="3"/>
  <c r="N1927" i="3"/>
  <c r="M1927" i="3"/>
  <c r="L10116" i="3"/>
  <c r="K10116" i="3"/>
  <c r="N10116" i="3"/>
  <c r="M10265" i="3"/>
  <c r="K10265" i="3"/>
  <c r="L10265" i="3"/>
  <c r="N10265" i="3"/>
  <c r="N8594" i="3"/>
  <c r="L8594" i="3"/>
  <c r="M8594" i="3"/>
  <c r="K8594" i="3"/>
  <c r="K8305" i="3"/>
  <c r="L8305" i="3"/>
  <c r="N8305" i="3"/>
  <c r="M8305" i="3"/>
  <c r="N6606" i="3"/>
  <c r="M6606" i="3"/>
  <c r="K6606" i="3"/>
  <c r="L6606" i="3"/>
  <c r="M7436" i="3"/>
  <c r="N7436" i="3"/>
  <c r="M5749" i="3"/>
  <c r="L5749" i="3"/>
  <c r="L5992" i="3"/>
  <c r="K5992" i="3"/>
  <c r="M5992" i="3"/>
  <c r="N5992" i="3"/>
  <c r="N6714" i="3"/>
  <c r="L6714" i="3"/>
  <c r="K6714" i="3"/>
  <c r="M6714" i="3"/>
  <c r="M5735" i="3"/>
  <c r="L5735" i="3"/>
  <c r="L4976" i="3"/>
  <c r="N4976" i="3"/>
  <c r="M4976" i="3"/>
  <c r="K4976" i="3"/>
  <c r="M4999" i="3"/>
  <c r="K4999" i="3"/>
  <c r="N4999" i="3"/>
  <c r="L4999" i="3"/>
  <c r="M4344" i="3"/>
  <c r="K4344" i="3"/>
  <c r="N4344" i="3"/>
  <c r="L4796" i="3"/>
  <c r="N4796" i="3"/>
  <c r="M4796" i="3"/>
  <c r="K4796" i="3"/>
  <c r="M3824" i="3"/>
  <c r="L3824" i="3"/>
  <c r="K3824" i="3"/>
  <c r="N3824" i="3"/>
  <c r="L4854" i="3"/>
  <c r="N4854" i="3"/>
  <c r="M4854" i="3"/>
  <c r="K4854" i="3"/>
  <c r="L11662" i="3"/>
  <c r="K11659" i="3"/>
  <c r="N11689" i="3"/>
  <c r="L11692" i="3"/>
  <c r="L11541" i="3"/>
  <c r="K11653" i="3"/>
  <c r="K11575" i="3"/>
  <c r="L11543" i="3"/>
  <c r="M11534" i="3"/>
  <c r="N11516" i="3"/>
  <c r="L11396" i="3"/>
  <c r="N11380" i="3"/>
  <c r="K11349" i="3"/>
  <c r="N11316" i="3"/>
  <c r="N11460" i="3"/>
  <c r="N11394" i="3"/>
  <c r="M11561" i="3"/>
  <c r="M11284" i="3"/>
  <c r="L11173" i="3"/>
  <c r="M11226" i="3"/>
  <c r="N11152" i="3"/>
  <c r="N11241" i="3"/>
  <c r="N11209" i="3"/>
  <c r="L11136" i="3"/>
  <c r="K11126" i="3"/>
  <c r="K11111" i="3"/>
  <c r="N11097" i="3"/>
  <c r="K10967" i="3"/>
  <c r="K10924" i="3"/>
  <c r="L11306" i="3"/>
  <c r="N11007" i="3"/>
  <c r="N10924" i="3"/>
  <c r="M11385" i="3"/>
  <c r="L11044" i="3"/>
  <c r="M10924" i="3"/>
  <c r="K10889" i="3"/>
  <c r="N10936" i="3"/>
  <c r="K10321" i="3"/>
  <c r="N9154" i="3"/>
  <c r="N9252" i="3"/>
  <c r="N10877" i="3"/>
  <c r="M10877" i="3"/>
  <c r="L10877" i="3"/>
  <c r="K10877" i="3"/>
  <c r="L10952" i="3"/>
  <c r="K10952" i="3"/>
  <c r="K10300" i="3"/>
  <c r="L10300" i="3"/>
  <c r="M10562" i="3"/>
  <c r="K10562" i="3"/>
  <c r="L10562" i="3"/>
  <c r="N10218" i="3"/>
  <c r="M10218" i="3"/>
  <c r="L10218" i="3"/>
  <c r="K10218" i="3"/>
  <c r="K10735" i="3"/>
  <c r="N10735" i="3"/>
  <c r="M10735" i="3"/>
  <c r="L10735" i="3"/>
  <c r="M10363" i="3"/>
  <c r="K10363" i="3"/>
  <c r="N10363" i="3"/>
  <c r="L10205" i="3"/>
  <c r="K10205" i="3"/>
  <c r="N10205" i="3"/>
  <c r="M10205" i="3"/>
  <c r="N9908" i="3"/>
  <c r="L9908" i="3"/>
  <c r="M9908" i="3"/>
  <c r="L9538" i="3"/>
  <c r="K9538" i="3"/>
  <c r="N9538" i="3"/>
  <c r="N10038" i="3"/>
  <c r="M10038" i="3"/>
  <c r="L10038" i="3"/>
  <c r="L9783" i="3"/>
  <c r="K9783" i="3"/>
  <c r="M9783" i="3"/>
  <c r="N9783" i="3"/>
  <c r="N9288" i="3"/>
  <c r="M9288" i="3"/>
  <c r="L9288" i="3"/>
  <c r="K9288" i="3"/>
  <c r="K8996" i="3"/>
  <c r="N8996" i="3"/>
  <c r="M8996" i="3"/>
  <c r="L8996" i="3"/>
  <c r="L10093" i="3"/>
  <c r="M10093" i="3"/>
  <c r="K10093" i="3"/>
  <c r="L9240" i="3"/>
  <c r="N9240" i="3"/>
  <c r="K9240" i="3"/>
  <c r="M9240" i="3"/>
  <c r="L8941" i="3"/>
  <c r="K8941" i="3"/>
  <c r="N8941" i="3"/>
  <c r="M8941" i="3"/>
  <c r="L8912" i="3"/>
  <c r="K8912" i="3"/>
  <c r="N8912" i="3"/>
  <c r="M8912" i="3"/>
  <c r="L8010" i="3"/>
  <c r="M8010" i="3"/>
  <c r="M7741" i="3"/>
  <c r="N7741" i="3"/>
  <c r="K7517" i="3"/>
  <c r="M7517" i="3"/>
  <c r="K7197" i="3"/>
  <c r="N7197" i="3"/>
  <c r="K7432" i="3"/>
  <c r="N7432" i="3"/>
  <c r="L6984" i="3"/>
  <c r="N6984" i="3"/>
  <c r="M6984" i="3"/>
  <c r="M5758" i="3"/>
  <c r="L5758" i="3"/>
  <c r="K10678" i="3"/>
  <c r="L10678" i="3"/>
  <c r="M10678" i="3"/>
  <c r="N9769" i="3"/>
  <c r="K9769" i="3"/>
  <c r="M9769" i="3"/>
  <c r="L9769" i="3"/>
  <c r="L10375" i="3"/>
  <c r="K10375" i="3"/>
  <c r="N10375" i="3"/>
  <c r="M10074" i="3"/>
  <c r="L10074" i="3"/>
  <c r="M9343" i="3"/>
  <c r="K9343" i="3"/>
  <c r="N9343" i="3"/>
  <c r="M8796" i="3"/>
  <c r="L8796" i="3"/>
  <c r="K9536" i="3"/>
  <c r="N9536" i="3"/>
  <c r="M9536" i="3"/>
  <c r="L9536" i="3"/>
  <c r="L9141" i="3"/>
  <c r="K9141" i="3"/>
  <c r="N9141" i="3"/>
  <c r="M9141" i="3"/>
  <c r="L8802" i="3"/>
  <c r="M8802" i="3"/>
  <c r="M8621" i="3"/>
  <c r="N8621" i="3"/>
  <c r="L8621" i="3"/>
  <c r="K8621" i="3"/>
  <c r="M8755" i="3"/>
  <c r="L8755" i="3"/>
  <c r="K8755" i="3"/>
  <c r="N8755" i="3"/>
  <c r="N8270" i="3"/>
  <c r="L8270" i="3"/>
  <c r="M8270" i="3"/>
  <c r="K8270" i="3"/>
  <c r="K9217" i="3"/>
  <c r="M9217" i="3"/>
  <c r="N9217" i="3"/>
  <c r="L9217" i="3"/>
  <c r="N8334" i="3"/>
  <c r="L8334" i="3"/>
  <c r="M8334" i="3"/>
  <c r="K8334" i="3"/>
  <c r="M7950" i="3"/>
  <c r="L7950" i="3"/>
  <c r="K7950" i="3"/>
  <c r="N7950" i="3"/>
  <c r="N7283" i="3"/>
  <c r="M7283" i="3"/>
  <c r="L7283" i="3"/>
  <c r="K7283" i="3"/>
  <c r="L7020" i="3"/>
  <c r="N7020" i="3"/>
  <c r="M7020" i="3"/>
  <c r="K7020" i="3"/>
  <c r="K7031" i="3"/>
  <c r="L7031" i="3"/>
  <c r="M7031" i="3"/>
  <c r="N7031" i="3"/>
  <c r="N7316" i="3"/>
  <c r="M7316" i="3"/>
  <c r="L6605" i="3"/>
  <c r="M6605" i="3"/>
  <c r="K6605" i="3"/>
  <c r="N6605" i="3"/>
  <c r="L5805" i="3"/>
  <c r="M5805" i="3"/>
  <c r="L5515" i="3"/>
  <c r="M5515" i="3"/>
  <c r="L6070" i="3"/>
  <c r="N6070" i="3"/>
  <c r="M6070" i="3"/>
  <c r="K6070" i="3"/>
  <c r="M5658" i="3"/>
  <c r="L5658" i="3"/>
  <c r="N6388" i="3"/>
  <c r="K6388" i="3"/>
  <c r="L6388" i="3"/>
  <c r="M6388" i="3"/>
  <c r="M5803" i="3"/>
  <c r="L5803" i="3"/>
  <c r="L5545" i="3"/>
  <c r="M5545" i="3"/>
  <c r="M5307" i="3"/>
  <c r="L5307" i="3"/>
  <c r="K5357" i="3"/>
  <c r="L5357" i="3"/>
  <c r="M5357" i="3"/>
  <c r="L5311" i="3"/>
  <c r="M5311" i="3"/>
  <c r="M4676" i="3"/>
  <c r="L4676" i="3"/>
  <c r="M4129" i="3"/>
  <c r="L4129" i="3"/>
  <c r="M3217" i="3"/>
  <c r="L3217" i="3"/>
  <c r="L4326" i="3"/>
  <c r="M4326" i="3"/>
  <c r="L3687" i="3"/>
  <c r="K3687" i="3"/>
  <c r="M3245" i="3"/>
  <c r="L3245" i="3"/>
  <c r="N10568" i="3"/>
  <c r="K10568" i="3"/>
  <c r="M10568" i="3"/>
  <c r="L10568" i="3"/>
  <c r="N10451" i="3"/>
  <c r="M10451" i="3"/>
  <c r="L10451" i="3"/>
  <c r="M9950" i="3"/>
  <c r="L9950" i="3"/>
  <c r="M9455" i="3"/>
  <c r="K9455" i="3"/>
  <c r="N9455" i="3"/>
  <c r="N8528" i="3"/>
  <c r="L8528" i="3"/>
  <c r="M8528" i="3"/>
  <c r="K8528" i="3"/>
  <c r="K8241" i="3"/>
  <c r="L8241" i="3"/>
  <c r="N8241" i="3"/>
  <c r="M8241" i="3"/>
  <c r="M8668" i="3"/>
  <c r="L8668" i="3"/>
  <c r="K6967" i="3"/>
  <c r="M6967" i="3"/>
  <c r="N6967" i="3"/>
  <c r="L6967" i="3"/>
  <c r="M5390" i="3"/>
  <c r="L5390" i="3"/>
  <c r="K5390" i="3"/>
  <c r="N5390" i="3"/>
  <c r="L7284" i="3"/>
  <c r="K7284" i="3"/>
  <c r="N7284" i="3"/>
  <c r="M7284" i="3"/>
  <c r="M5830" i="3"/>
  <c r="K5830" i="3"/>
  <c r="N5830" i="3"/>
  <c r="L5830" i="3"/>
  <c r="N5097" i="3"/>
  <c r="K5097" i="3"/>
  <c r="L5097" i="3"/>
  <c r="M5097" i="3"/>
  <c r="N5853" i="3"/>
  <c r="L5853" i="3"/>
  <c r="M4615" i="3"/>
  <c r="K4615" i="3"/>
  <c r="N4615" i="3"/>
  <c r="L4615" i="3"/>
  <c r="M3584" i="3"/>
  <c r="K3584" i="3"/>
  <c r="N3584" i="3"/>
  <c r="L3584" i="3"/>
  <c r="M4607" i="3"/>
  <c r="K4607" i="3"/>
  <c r="N4607" i="3"/>
  <c r="L4607" i="3"/>
  <c r="M4603" i="3"/>
  <c r="K4603" i="3"/>
  <c r="N4603" i="3"/>
  <c r="L4603" i="3"/>
  <c r="L11714" i="3"/>
  <c r="M11689" i="3"/>
  <c r="M11692" i="3"/>
  <c r="N11653" i="3"/>
  <c r="N11579" i="3"/>
  <c r="L11575" i="3"/>
  <c r="N11534" i="3"/>
  <c r="L11404" i="3"/>
  <c r="M11396" i="3"/>
  <c r="L11349" i="3"/>
  <c r="L11340" i="3"/>
  <c r="M11460" i="3"/>
  <c r="N11561" i="3"/>
  <c r="N11297" i="3"/>
  <c r="N11277" i="3"/>
  <c r="N11265" i="3"/>
  <c r="N11173" i="3"/>
  <c r="L11161" i="3"/>
  <c r="M11126" i="3"/>
  <c r="L11027" i="3"/>
  <c r="L11053" i="3"/>
  <c r="L10989" i="3"/>
  <c r="K11306" i="3"/>
  <c r="N11385" i="3"/>
  <c r="L10813" i="3"/>
  <c r="L10617" i="3"/>
  <c r="L10889" i="3"/>
  <c r="M10843" i="3"/>
  <c r="M10952" i="3"/>
  <c r="L10594" i="3"/>
  <c r="K10451" i="3"/>
  <c r="M10389" i="3"/>
  <c r="N10089" i="3"/>
  <c r="K9908" i="3"/>
  <c r="N9723" i="3"/>
  <c r="K9587" i="3"/>
  <c r="N9407" i="3"/>
  <c r="M8854" i="3"/>
  <c r="L1533" i="3"/>
  <c r="N1533" i="3" s="1"/>
  <c r="K10707" i="3"/>
  <c r="M10707" i="3"/>
  <c r="L10707" i="3"/>
  <c r="N10707" i="3"/>
  <c r="K10727" i="3"/>
  <c r="N10727" i="3"/>
  <c r="M10727" i="3"/>
  <c r="L10727" i="3"/>
  <c r="N10352" i="3"/>
  <c r="M10352" i="3"/>
  <c r="L10352" i="3"/>
  <c r="N10122" i="3"/>
  <c r="M10122" i="3"/>
  <c r="L10122" i="3"/>
  <c r="K10122" i="3"/>
  <c r="M10561" i="3"/>
  <c r="K10561" i="3"/>
  <c r="L10219" i="3"/>
  <c r="N10219" i="3"/>
  <c r="M10219" i="3"/>
  <c r="M10048" i="3"/>
  <c r="L10048" i="3"/>
  <c r="N10048" i="3"/>
  <c r="K10048" i="3"/>
  <c r="N9780" i="3"/>
  <c r="M9780" i="3"/>
  <c r="K9780" i="3"/>
  <c r="L9780" i="3"/>
  <c r="L9297" i="3"/>
  <c r="K9297" i="3"/>
  <c r="M9297" i="3"/>
  <c r="N9297" i="3"/>
  <c r="L9879" i="3"/>
  <c r="N9879" i="3"/>
  <c r="K9879" i="3"/>
  <c r="K9428" i="3"/>
  <c r="N9428" i="3"/>
  <c r="M9428" i="3"/>
  <c r="K9124" i="3"/>
  <c r="M9124" i="3"/>
  <c r="L9124" i="3"/>
  <c r="K9290" i="3"/>
  <c r="M9290" i="3"/>
  <c r="L9290" i="3"/>
  <c r="L9197" i="3"/>
  <c r="K9197" i="3"/>
  <c r="N9197" i="3"/>
  <c r="M9197" i="3"/>
  <c r="M7946" i="3"/>
  <c r="L7946" i="3"/>
  <c r="K7946" i="3"/>
  <c r="M7477" i="3"/>
  <c r="L7477" i="3"/>
  <c r="K6034" i="3"/>
  <c r="L6034" i="3"/>
  <c r="N6034" i="3"/>
  <c r="L7152" i="3"/>
  <c r="K7152" i="3"/>
  <c r="K6926" i="3"/>
  <c r="L6926" i="3"/>
  <c r="L6736" i="3"/>
  <c r="K6736" i="3"/>
  <c r="K6210" i="3"/>
  <c r="N6210" i="3"/>
  <c r="L6520" i="3"/>
  <c r="N6520" i="3"/>
  <c r="M6520" i="3"/>
  <c r="K6255" i="3"/>
  <c r="M6255" i="3"/>
  <c r="M10469" i="3"/>
  <c r="L10469" i="3"/>
  <c r="K10469" i="3"/>
  <c r="L9713" i="3"/>
  <c r="K9713" i="3"/>
  <c r="M9713" i="3"/>
  <c r="N9713" i="3"/>
  <c r="M10521" i="3"/>
  <c r="N10521" i="3"/>
  <c r="L10521" i="3"/>
  <c r="M9970" i="3"/>
  <c r="L9970" i="3"/>
  <c r="K9456" i="3"/>
  <c r="N9456" i="3"/>
  <c r="M9456" i="3"/>
  <c r="L9456" i="3"/>
  <c r="L9047" i="3"/>
  <c r="K9047" i="3"/>
  <c r="L8688" i="3"/>
  <c r="M8688" i="3"/>
  <c r="L9387" i="3"/>
  <c r="K9387" i="3"/>
  <c r="N9387" i="3"/>
  <c r="M9387" i="3"/>
  <c r="M8947" i="3"/>
  <c r="L8947" i="3"/>
  <c r="K8947" i="3"/>
  <c r="N8947" i="3"/>
  <c r="L8658" i="3"/>
  <c r="M8658" i="3"/>
  <c r="L8346" i="3"/>
  <c r="N8346" i="3"/>
  <c r="L9121" i="3"/>
  <c r="K9121" i="3"/>
  <c r="M9121" i="3"/>
  <c r="N9121" i="3"/>
  <c r="M8636" i="3"/>
  <c r="L8636" i="3"/>
  <c r="N8192" i="3"/>
  <c r="K8192" i="3"/>
  <c r="M8192" i="3"/>
  <c r="L8192" i="3"/>
  <c r="L8920" i="3"/>
  <c r="K8920" i="3"/>
  <c r="N8920" i="3"/>
  <c r="M8920" i="3"/>
  <c r="N8299" i="3"/>
  <c r="M8299" i="3"/>
  <c r="K8299" i="3"/>
  <c r="L8299" i="3"/>
  <c r="K7943" i="3"/>
  <c r="N7943" i="3"/>
  <c r="L7943" i="3"/>
  <c r="M7943" i="3"/>
  <c r="N7187" i="3"/>
  <c r="M7187" i="3"/>
  <c r="L7187" i="3"/>
  <c r="K7187" i="3"/>
  <c r="N7993" i="3"/>
  <c r="L7993" i="3"/>
  <c r="K6759" i="3"/>
  <c r="M6759" i="3"/>
  <c r="N6759" i="3"/>
  <c r="L6759" i="3"/>
  <c r="L6912" i="3"/>
  <c r="N6912" i="3"/>
  <c r="M6912" i="3"/>
  <c r="K6912" i="3"/>
  <c r="N6228" i="3"/>
  <c r="K6228" i="3"/>
  <c r="L6228" i="3"/>
  <c r="M6228" i="3"/>
  <c r="L5611" i="3"/>
  <c r="M5611" i="3"/>
  <c r="N6346" i="3"/>
  <c r="K6346" i="3"/>
  <c r="M6346" i="3"/>
  <c r="L6346" i="3"/>
  <c r="M5847" i="3"/>
  <c r="L5847" i="3"/>
  <c r="M5550" i="3"/>
  <c r="L5550" i="3"/>
  <c r="K5550" i="3"/>
  <c r="N6180" i="3"/>
  <c r="K6180" i="3"/>
  <c r="L6180" i="3"/>
  <c r="M6180" i="3"/>
  <c r="M5704" i="3"/>
  <c r="K5704" i="3"/>
  <c r="N5704" i="3"/>
  <c r="L5704" i="3"/>
  <c r="M5449" i="3"/>
  <c r="L5449" i="3"/>
  <c r="M5179" i="3"/>
  <c r="L5179" i="3"/>
  <c r="L5229" i="3"/>
  <c r="M5229" i="3"/>
  <c r="L5183" i="3"/>
  <c r="M5183" i="3"/>
  <c r="M3680" i="3"/>
  <c r="L3680" i="3"/>
  <c r="M3237" i="3"/>
  <c r="L3237" i="3"/>
  <c r="L4251" i="3"/>
  <c r="K4251" i="3"/>
  <c r="N4251" i="3"/>
  <c r="M4251" i="3"/>
  <c r="K3089" i="3"/>
  <c r="M3089" i="3"/>
  <c r="L3089" i="3"/>
  <c r="N3089" i="3" s="1"/>
  <c r="L3560" i="3"/>
  <c r="K3560" i="3"/>
  <c r="L3203" i="3"/>
  <c r="M3203" i="3"/>
  <c r="N10164" i="3"/>
  <c r="M10164" i="3"/>
  <c r="L10164" i="3"/>
  <c r="K10164" i="3"/>
  <c r="M8561" i="3"/>
  <c r="K8561" i="3"/>
  <c r="L8561" i="3"/>
  <c r="N8561" i="3"/>
  <c r="M10535" i="3"/>
  <c r="N10535" i="3"/>
  <c r="L10535" i="3"/>
  <c r="N8464" i="3"/>
  <c r="L8464" i="3"/>
  <c r="M8464" i="3"/>
  <c r="K8464" i="3"/>
  <c r="L8017" i="3"/>
  <c r="N8017" i="3"/>
  <c r="L8403" i="3"/>
  <c r="N8403" i="3"/>
  <c r="M8403" i="3"/>
  <c r="K8403" i="3"/>
  <c r="K6472" i="3"/>
  <c r="N6472" i="3"/>
  <c r="M6472" i="3"/>
  <c r="L6472" i="3"/>
  <c r="L5265" i="3"/>
  <c r="M5265" i="3"/>
  <c r="L7220" i="3"/>
  <c r="K7220" i="3"/>
  <c r="N7220" i="3"/>
  <c r="M7220" i="3"/>
  <c r="M5282" i="3"/>
  <c r="K5282" i="3"/>
  <c r="N5282" i="3"/>
  <c r="L5282" i="3"/>
  <c r="L4912" i="3"/>
  <c r="N4912" i="3"/>
  <c r="M4912" i="3"/>
  <c r="K4912" i="3"/>
  <c r="L5012" i="3"/>
  <c r="N5012" i="3"/>
  <c r="M5012" i="3"/>
  <c r="K5012" i="3"/>
  <c r="L4864" i="3"/>
  <c r="N4864" i="3"/>
  <c r="M4864" i="3"/>
  <c r="K4864" i="3"/>
  <c r="N4544" i="3"/>
  <c r="K4544" i="3"/>
  <c r="L4544" i="3"/>
  <c r="M4544" i="3"/>
  <c r="L4860" i="3"/>
  <c r="N4860" i="3"/>
  <c r="M4860" i="3"/>
  <c r="K4860" i="3"/>
  <c r="N4458" i="3"/>
  <c r="M4458" i="3"/>
  <c r="L4398" i="3"/>
  <c r="M4398" i="3"/>
  <c r="K4398" i="3"/>
  <c r="N4398" i="3"/>
  <c r="K11662" i="3"/>
  <c r="N11714" i="3"/>
  <c r="N11662" i="3"/>
  <c r="L11616" i="3"/>
  <c r="K11579" i="3"/>
  <c r="L11564" i="3"/>
  <c r="M11404" i="3"/>
  <c r="N11396" i="3"/>
  <c r="M11340" i="3"/>
  <c r="K11297" i="3"/>
  <c r="K11265" i="3"/>
  <c r="K11173" i="3"/>
  <c r="M11161" i="3"/>
  <c r="K11161" i="3"/>
  <c r="N11094" i="3"/>
  <c r="M11027" i="3"/>
  <c r="M11053" i="3"/>
  <c r="M10989" i="3"/>
  <c r="K10920" i="3"/>
  <c r="L11055" i="3"/>
  <c r="L11039" i="3"/>
  <c r="N10920" i="3"/>
  <c r="M10920" i="3"/>
  <c r="M10813" i="3"/>
  <c r="N10678" i="3"/>
  <c r="N10843" i="3"/>
  <c r="M10816" i="3"/>
  <c r="N10804" i="3"/>
  <c r="M10662" i="3"/>
  <c r="N10952" i="3"/>
  <c r="K10529" i="3"/>
  <c r="L10260" i="3"/>
  <c r="L10350" i="3"/>
  <c r="M10058" i="3"/>
  <c r="K9996" i="3"/>
  <c r="L10228" i="3"/>
  <c r="N10155" i="3"/>
  <c r="M9996" i="3"/>
  <c r="N10008" i="3"/>
  <c r="N9495" i="3"/>
  <c r="L9343" i="3"/>
  <c r="L8967" i="3"/>
  <c r="L8761" i="3"/>
  <c r="L4238" i="3"/>
  <c r="K4238" i="3"/>
  <c r="N4238" i="3"/>
  <c r="M4238" i="3"/>
  <c r="M4042" i="3"/>
  <c r="L4042" i="3"/>
  <c r="K4042" i="3"/>
  <c r="N4042" i="3"/>
  <c r="M3886" i="3"/>
  <c r="L3886" i="3"/>
  <c r="K3886" i="3"/>
  <c r="N3886" i="3"/>
  <c r="M3770" i="3"/>
  <c r="L3770" i="3"/>
  <c r="K3770" i="3"/>
  <c r="N3770" i="3"/>
  <c r="M3634" i="3"/>
  <c r="L3634" i="3"/>
  <c r="K3634" i="3"/>
  <c r="N3634" i="3"/>
  <c r="N3532" i="3"/>
  <c r="M3532" i="3"/>
  <c r="L3532" i="3"/>
  <c r="K3532" i="3"/>
  <c r="K3315" i="3"/>
  <c r="N3315" i="3"/>
  <c r="M3315" i="3"/>
  <c r="L3315" i="3"/>
  <c r="N3215" i="3"/>
  <c r="M3215" i="3"/>
  <c r="L3215" i="3"/>
  <c r="M2743" i="3"/>
  <c r="L2743" i="3"/>
  <c r="N2743" i="3" s="1"/>
  <c r="K845" i="3"/>
  <c r="M845" i="3" s="1"/>
  <c r="N3189" i="3"/>
  <c r="M3189" i="3"/>
  <c r="L3189" i="3"/>
  <c r="M3554" i="3"/>
  <c r="L3554" i="3"/>
  <c r="K3554" i="3"/>
  <c r="N3554" i="3"/>
  <c r="M3286" i="3"/>
  <c r="L3286" i="3"/>
  <c r="K3286" i="3"/>
  <c r="N3141" i="3"/>
  <c r="M3141" i="3"/>
  <c r="L3141" i="3"/>
  <c r="N3286" i="3"/>
  <c r="K2557" i="3"/>
  <c r="K1477" i="3"/>
  <c r="M1477" i="3" s="1"/>
  <c r="N1331" i="3"/>
  <c r="L1021" i="3"/>
  <c r="N1021" i="3" s="1"/>
  <c r="L779" i="3"/>
  <c r="K1555" i="3"/>
  <c r="M1555" i="3" s="1"/>
  <c r="N1459" i="3"/>
  <c r="N1285" i="3"/>
  <c r="N1011" i="3"/>
  <c r="L907" i="3"/>
  <c r="N907" i="3" s="1"/>
  <c r="L839" i="3"/>
  <c r="N839" i="3" s="1"/>
  <c r="L809" i="3"/>
  <c r="N809" i="3" s="1"/>
  <c r="K1459" i="3"/>
  <c r="M1459" i="3" s="1"/>
  <c r="L1235" i="3"/>
  <c r="N1235" i="3" s="1"/>
  <c r="K1096" i="3"/>
  <c r="M1021" i="3"/>
  <c r="L565" i="3"/>
  <c r="N565" i="3" s="1"/>
  <c r="M809" i="3"/>
  <c r="K907" i="3"/>
  <c r="M907" i="3" s="1"/>
  <c r="K623" i="3"/>
  <c r="M623" i="3" s="1"/>
  <c r="L625" i="3"/>
  <c r="N625" i="3" s="1"/>
  <c r="K1413" i="3"/>
  <c r="M1413" i="3" s="1"/>
  <c r="N1088" i="3"/>
  <c r="N1079" i="3"/>
  <c r="N1085" i="3"/>
  <c r="N1509" i="3"/>
  <c r="K1395" i="3"/>
  <c r="M1395" i="3" s="1"/>
  <c r="K1189" i="3"/>
  <c r="N1017" i="3"/>
  <c r="M1075" i="3"/>
  <c r="M2988" i="3"/>
  <c r="K3132" i="3"/>
  <c r="L3060" i="3"/>
  <c r="M1497" i="3"/>
  <c r="K1223" i="3"/>
  <c r="M1223" i="3" s="1"/>
  <c r="K2589" i="3"/>
  <c r="M2193" i="3"/>
  <c r="L2032" i="3"/>
  <c r="K2526" i="3"/>
  <c r="M2526" i="3" s="1"/>
  <c r="L2692" i="3"/>
  <c r="N2692" i="3" s="1"/>
  <c r="L2881" i="3"/>
  <c r="N2881" i="3" s="1"/>
  <c r="L2807" i="3"/>
  <c r="N2807" i="3" s="1"/>
  <c r="M1575" i="3"/>
  <c r="L1337" i="3"/>
  <c r="N1337" i="3" s="1"/>
  <c r="L1169" i="3"/>
  <c r="N1169" i="3" s="1"/>
  <c r="K1854" i="3"/>
  <c r="L1053" i="3"/>
  <c r="N1053" i="3" s="1"/>
  <c r="K2834" i="3"/>
  <c r="M2834" i="3" s="1"/>
  <c r="N2217" i="3"/>
  <c r="M1433" i="3"/>
  <c r="N1273" i="3"/>
  <c r="L1287" i="3"/>
  <c r="N1287" i="3" s="1"/>
  <c r="K1990" i="3"/>
  <c r="M1990" i="3" s="1"/>
  <c r="M1854" i="3"/>
  <c r="L2430" i="3"/>
  <c r="N2430" i="3" s="1"/>
  <c r="K1758" i="3"/>
  <c r="M1758" i="3" s="1"/>
  <c r="L681" i="3"/>
  <c r="N681" i="3" s="1"/>
  <c r="M2734" i="3"/>
  <c r="K2485" i="3"/>
  <c r="K2397" i="3"/>
  <c r="M2397" i="3" s="1"/>
  <c r="M1529" i="3"/>
  <c r="M1369" i="3"/>
  <c r="K1273" i="3"/>
  <c r="M1273" i="3" s="1"/>
  <c r="K1822" i="3"/>
  <c r="K1726" i="3"/>
  <c r="M1726" i="3" s="1"/>
  <c r="L746" i="3"/>
  <c r="N746" i="3" s="1"/>
  <c r="L2803" i="3"/>
  <c r="N2803" i="3" s="1"/>
  <c r="N2549" i="3"/>
  <c r="M2493" i="3"/>
  <c r="K2453" i="3"/>
  <c r="L1822" i="3"/>
  <c r="L2734" i="3"/>
  <c r="N2734" i="3" s="1"/>
  <c r="M2621" i="3"/>
  <c r="N2421" i="3"/>
  <c r="L2150" i="3"/>
  <c r="M1049" i="3"/>
  <c r="N2621" i="3"/>
  <c r="N2357" i="3"/>
  <c r="M2281" i="3"/>
  <c r="M2089" i="3"/>
  <c r="K1946" i="3"/>
  <c r="M1946" i="3" s="1"/>
  <c r="L2484" i="3"/>
  <c r="K2452" i="3"/>
  <c r="M2452" i="3" s="1"/>
  <c r="L2356" i="3"/>
  <c r="L769" i="3"/>
  <c r="N769" i="3" s="1"/>
  <c r="M1017" i="3"/>
  <c r="K1031" i="3"/>
  <c r="M1031" i="3" s="1"/>
  <c r="K2728" i="3"/>
  <c r="M2728" i="3" s="1"/>
  <c r="K2573" i="3"/>
  <c r="M2549" i="3"/>
  <c r="M2421" i="3"/>
  <c r="K2357" i="3"/>
  <c r="M2357" i="3" s="1"/>
  <c r="N2293" i="3"/>
  <c r="N1539" i="3"/>
  <c r="L2548" i="3"/>
  <c r="L2516" i="3"/>
  <c r="K2581" i="3"/>
  <c r="K2549" i="3"/>
  <c r="M2485" i="3"/>
  <c r="M2249" i="3"/>
  <c r="L2132" i="3"/>
  <c r="N1156" i="3"/>
  <c r="N2485" i="3"/>
  <c r="N2325" i="3"/>
  <c r="N1603" i="3"/>
  <c r="M2178" i="3"/>
  <c r="L2100" i="3"/>
  <c r="M2517" i="3"/>
  <c r="M2453" i="3"/>
  <c r="N2389" i="3"/>
  <c r="L1792" i="3"/>
  <c r="K967" i="3"/>
  <c r="M967" i="3" s="1"/>
  <c r="M2846" i="3"/>
  <c r="L2624" i="3"/>
  <c r="N2624" i="3" s="1"/>
  <c r="K1709" i="3"/>
  <c r="M1709" i="3" s="1"/>
  <c r="K2234" i="3"/>
  <c r="M3107" i="3"/>
  <c r="M2989" i="3"/>
  <c r="L3067" i="3"/>
  <c r="N3067" i="3" s="1"/>
  <c r="K2373" i="3"/>
  <c r="M2373" i="3" s="1"/>
  <c r="K1837" i="3"/>
  <c r="M1837" i="3" s="1"/>
  <c r="M3023" i="3"/>
  <c r="L2989" i="3"/>
  <c r="N2989" i="3" s="1"/>
  <c r="L2648" i="3"/>
  <c r="N2648" i="3" s="1"/>
  <c r="K1741" i="3"/>
  <c r="M1741" i="3" s="1"/>
  <c r="K1517" i="3"/>
  <c r="M1517" i="3" s="1"/>
  <c r="K1984" i="3"/>
  <c r="M1984" i="3" s="1"/>
  <c r="L3107" i="3"/>
  <c r="N3107" i="3" s="1"/>
  <c r="M2477" i="3"/>
  <c r="K1389" i="3"/>
  <c r="M1389" i="3" s="1"/>
  <c r="M3067" i="3"/>
  <c r="L3023" i="3"/>
  <c r="N3023" i="3" s="1"/>
  <c r="K1869" i="3"/>
  <c r="M1869" i="3" s="1"/>
  <c r="N1549" i="3"/>
  <c r="K1645" i="3"/>
  <c r="M1645" i="3" s="1"/>
  <c r="L1874" i="3"/>
  <c r="K6386" i="3"/>
  <c r="M6386" i="3"/>
  <c r="L6130" i="3"/>
  <c r="M6130" i="3"/>
  <c r="K5890" i="3"/>
  <c r="N5890" i="3"/>
  <c r="M5859" i="3"/>
  <c r="N5859" i="3"/>
  <c r="M5756" i="3"/>
  <c r="L5756" i="3"/>
  <c r="M5628" i="3"/>
  <c r="N5628" i="3"/>
  <c r="K4515" i="3"/>
  <c r="M4515" i="3"/>
  <c r="L4457" i="3"/>
  <c r="N4457" i="3"/>
  <c r="K4007" i="3"/>
  <c r="L4007" i="3"/>
  <c r="K3885" i="3"/>
  <c r="N3885" i="3"/>
  <c r="M3885" i="3"/>
  <c r="M6074" i="3"/>
  <c r="K6074" i="3"/>
  <c r="L5994" i="3"/>
  <c r="K5994" i="3"/>
  <c r="M5994" i="3"/>
  <c r="M5630" i="3"/>
  <c r="K5630" i="3"/>
  <c r="K6274" i="3"/>
  <c r="N6274" i="3"/>
  <c r="L4554" i="3"/>
  <c r="N4554" i="3"/>
  <c r="N4484" i="3"/>
  <c r="K4484" i="3"/>
  <c r="L3875" i="3"/>
  <c r="K3875" i="3"/>
  <c r="K3725" i="3"/>
  <c r="L3725" i="3"/>
  <c r="K3661" i="3"/>
  <c r="L3661" i="3"/>
  <c r="L4526" i="3"/>
  <c r="M4526" i="3"/>
  <c r="N4526" i="3"/>
  <c r="M4146" i="3"/>
  <c r="L4146" i="3"/>
  <c r="M4082" i="3"/>
  <c r="L4082" i="3"/>
  <c r="N3521" i="3"/>
  <c r="M3521" i="3"/>
  <c r="N3457" i="3"/>
  <c r="L3457" i="3"/>
  <c r="K3389" i="3"/>
  <c r="M3389" i="3"/>
  <c r="N6093" i="3"/>
  <c r="K6093" i="3"/>
  <c r="M5698" i="3"/>
  <c r="N5698" i="3"/>
  <c r="K5698" i="3"/>
  <c r="M5656" i="3"/>
  <c r="L5656" i="3"/>
  <c r="K5656" i="3"/>
  <c r="K5547" i="3"/>
  <c r="L5547" i="3"/>
  <c r="L2707" i="3"/>
  <c r="M2707" i="3"/>
  <c r="L2643" i="3"/>
  <c r="M2643" i="3"/>
  <c r="L2623" i="3"/>
  <c r="N2623" i="3" s="1"/>
  <c r="K2623" i="3"/>
  <c r="M2623" i="3" s="1"/>
  <c r="L2265" i="3"/>
  <c r="K2265" i="3"/>
  <c r="N2265" i="3"/>
  <c r="L2233" i="3"/>
  <c r="N2233" i="3"/>
  <c r="M2233" i="3"/>
  <c r="L2201" i="3"/>
  <c r="N2201" i="3"/>
  <c r="M2201" i="3"/>
  <c r="L2169" i="3"/>
  <c r="K2169" i="3"/>
  <c r="N2169" i="3"/>
  <c r="L2137" i="3"/>
  <c r="N2137" i="3"/>
  <c r="L2105" i="3"/>
  <c r="N2105" i="3"/>
  <c r="M2105" i="3"/>
  <c r="L2073" i="3"/>
  <c r="K2073" i="3"/>
  <c r="M2073" i="3"/>
  <c r="L2041" i="3"/>
  <c r="K2041" i="3"/>
  <c r="N2041" i="3"/>
  <c r="L2009" i="3"/>
  <c r="K2009" i="3"/>
  <c r="M2009" i="3"/>
  <c r="L1977" i="3"/>
  <c r="K1977" i="3"/>
  <c r="M1977" i="3"/>
  <c r="L1627" i="3"/>
  <c r="K1627" i="3"/>
  <c r="M1627" i="3" s="1"/>
  <c r="L1499" i="3"/>
  <c r="N1499" i="3" s="1"/>
  <c r="L1435" i="3"/>
  <c r="N1435" i="3" s="1"/>
  <c r="K1435" i="3"/>
  <c r="M1435" i="3" s="1"/>
  <c r="L1403" i="3"/>
  <c r="K1403" i="3"/>
  <c r="M1403" i="3" s="1"/>
  <c r="L1275" i="3"/>
  <c r="N1275" i="3" s="1"/>
  <c r="K1275" i="3"/>
  <c r="M1275" i="3" s="1"/>
  <c r="L1211" i="3"/>
  <c r="N1211" i="3" s="1"/>
  <c r="K1211" i="3"/>
  <c r="M1211" i="3" s="1"/>
  <c r="K1177" i="3"/>
  <c r="M1177" i="3" s="1"/>
  <c r="L1177" i="3"/>
  <c r="N1177" i="3" s="1"/>
  <c r="L1113" i="3"/>
  <c r="K1113" i="3"/>
  <c r="K895" i="3"/>
  <c r="M895" i="3" s="1"/>
  <c r="L895" i="3"/>
  <c r="N895" i="3" s="1"/>
  <c r="L1933" i="3"/>
  <c r="K1933" i="3"/>
  <c r="M1933" i="3" s="1"/>
  <c r="L1901" i="3"/>
  <c r="K1901" i="3"/>
  <c r="M1901" i="3" s="1"/>
  <c r="L1805" i="3"/>
  <c r="K1805" i="3"/>
  <c r="M1805" i="3" s="1"/>
  <c r="L1773" i="3"/>
  <c r="K1773" i="3"/>
  <c r="M1773" i="3" s="1"/>
  <c r="L1677" i="3"/>
  <c r="K1677" i="3"/>
  <c r="M1677" i="3" s="1"/>
  <c r="L1613" i="3"/>
  <c r="K1613" i="3"/>
  <c r="M1613" i="3" s="1"/>
  <c r="L1453" i="3"/>
  <c r="N1453" i="3" s="1"/>
  <c r="L1421" i="3"/>
  <c r="N1421" i="3" s="1"/>
  <c r="L1261" i="3"/>
  <c r="N1261" i="3" s="1"/>
  <c r="K6130" i="3"/>
  <c r="M2041" i="3"/>
  <c r="N2643" i="3"/>
  <c r="M1888" i="3"/>
  <c r="L2585" i="3"/>
  <c r="K2585" i="3"/>
  <c r="M2585" i="3" s="1"/>
  <c r="L2553" i="3"/>
  <c r="N2553" i="3"/>
  <c r="L2521" i="3"/>
  <c r="N2521" i="3"/>
  <c r="L2489" i="3"/>
  <c r="K2489" i="3"/>
  <c r="M2489" i="3" s="1"/>
  <c r="L2457" i="3"/>
  <c r="K2457" i="3"/>
  <c r="M2457" i="3" s="1"/>
  <c r="N2457" i="3"/>
  <c r="L2425" i="3"/>
  <c r="K2425" i="3"/>
  <c r="M2425" i="3" s="1"/>
  <c r="L2393" i="3"/>
  <c r="M2393" i="3"/>
  <c r="K2393" i="3"/>
  <c r="L2361" i="3"/>
  <c r="K2361" i="3"/>
  <c r="M2361" i="3"/>
  <c r="L2329" i="3"/>
  <c r="K2329" i="3"/>
  <c r="N2329" i="3"/>
  <c r="L2297" i="3"/>
  <c r="K2297" i="3"/>
  <c r="M2297" i="3"/>
  <c r="L2289" i="3"/>
  <c r="K2289" i="3"/>
  <c r="L2161" i="3"/>
  <c r="K2161" i="3"/>
  <c r="L2129" i="3"/>
  <c r="N2129" i="3"/>
  <c r="L2065" i="3"/>
  <c r="K2065" i="3"/>
  <c r="L1969" i="3"/>
  <c r="N1969" i="3"/>
  <c r="L7197" i="3"/>
  <c r="K7594" i="3"/>
  <c r="M7197" i="3"/>
  <c r="N6080" i="3"/>
  <c r="M6514" i="3"/>
  <c r="N4319" i="3"/>
  <c r="K2201" i="3"/>
  <c r="M2137" i="3"/>
  <c r="N2073" i="3"/>
  <c r="N1977" i="3"/>
  <c r="N1467" i="3"/>
  <c r="N2707" i="3"/>
  <c r="L2609" i="3"/>
  <c r="K2807" i="3"/>
  <c r="K6258" i="3"/>
  <c r="K2912" i="3"/>
  <c r="L2912" i="3"/>
  <c r="N2912" i="3" s="1"/>
  <c r="K3093" i="3"/>
  <c r="M3093" i="3"/>
  <c r="L3052" i="3"/>
  <c r="N3052" i="3" s="1"/>
  <c r="K3052" i="3"/>
  <c r="K3033" i="3"/>
  <c r="L3033" i="3"/>
  <c r="N3033" i="3" s="1"/>
  <c r="L3008" i="3"/>
  <c r="N3008" i="3"/>
  <c r="K2947" i="3"/>
  <c r="M2947" i="3" s="1"/>
  <c r="L2947" i="3"/>
  <c r="N2947" i="3" s="1"/>
  <c r="K2894" i="3"/>
  <c r="M2894" i="3"/>
  <c r="K2862" i="3"/>
  <c r="M2862" i="3"/>
  <c r="L2930" i="3"/>
  <c r="N2930" i="3" s="1"/>
  <c r="M2930" i="3"/>
  <c r="K2930" i="3"/>
  <c r="L2681" i="3"/>
  <c r="K2681" i="3"/>
  <c r="M2681" i="3" s="1"/>
  <c r="K1085" i="3"/>
  <c r="M1085" i="3" s="1"/>
  <c r="K973" i="3"/>
  <c r="M973" i="3" s="1"/>
  <c r="L973" i="3"/>
  <c r="N973" i="3" s="1"/>
  <c r="K813" i="3"/>
  <c r="M813" i="3" s="1"/>
  <c r="L813" i="3"/>
  <c r="N813" i="3" s="1"/>
  <c r="K2048" i="3"/>
  <c r="M2048" i="3" s="1"/>
  <c r="L2048" i="3"/>
  <c r="M2016" i="3"/>
  <c r="L2016" i="3"/>
  <c r="L1952" i="3"/>
  <c r="K1952" i="3"/>
  <c r="M1952" i="3" s="1"/>
  <c r="M1920" i="3"/>
  <c r="K1920" i="3"/>
  <c r="K1856" i="3"/>
  <c r="M1856" i="3" s="1"/>
  <c r="L1856" i="3"/>
  <c r="K1824" i="3"/>
  <c r="M1824" i="3" s="1"/>
  <c r="L1824" i="3"/>
  <c r="M1760" i="3"/>
  <c r="K1760" i="3"/>
  <c r="M1728" i="3"/>
  <c r="L1728" i="3"/>
  <c r="L2146" i="3"/>
  <c r="M2146" i="3"/>
  <c r="K2146" i="3"/>
  <c r="M2114" i="3"/>
  <c r="K2114" i="3"/>
  <c r="L2082" i="3"/>
  <c r="K2082" i="3"/>
  <c r="L2050" i="3"/>
  <c r="K2050" i="3"/>
  <c r="L1635" i="3"/>
  <c r="N1635" i="3"/>
  <c r="L1571" i="3"/>
  <c r="N1571" i="3"/>
  <c r="L1219" i="3"/>
  <c r="N1219" i="3" s="1"/>
  <c r="M1219" i="3"/>
  <c r="L1129" i="3"/>
  <c r="N1129" i="3" s="1"/>
  <c r="K1129" i="3"/>
  <c r="M1129" i="3" s="1"/>
  <c r="L1882" i="3"/>
  <c r="K1882" i="3"/>
  <c r="M1882" i="3" s="1"/>
  <c r="L1850" i="3"/>
  <c r="K1850" i="3"/>
  <c r="M1850" i="3" s="1"/>
  <c r="K1818" i="3"/>
  <c r="M1818" i="3" s="1"/>
  <c r="L1818" i="3"/>
  <c r="K1786" i="3"/>
  <c r="M1786" i="3" s="1"/>
  <c r="L1786" i="3"/>
  <c r="K1754" i="3"/>
  <c r="M1754" i="3" s="1"/>
  <c r="L1754" i="3"/>
  <c r="K1025" i="3"/>
  <c r="M1025" i="3" s="1"/>
  <c r="L1941" i="3"/>
  <c r="K1941" i="3"/>
  <c r="M1941" i="3" s="1"/>
  <c r="L1909" i="3"/>
  <c r="K1909" i="3"/>
  <c r="M1909" i="3" s="1"/>
  <c r="L1877" i="3"/>
  <c r="N1877" i="3"/>
  <c r="L1845" i="3"/>
  <c r="N1845" i="3"/>
  <c r="L1813" i="3"/>
  <c r="K1813" i="3"/>
  <c r="M1813" i="3" s="1"/>
  <c r="N1813" i="3"/>
  <c r="L1781" i="3"/>
  <c r="N1781" i="3"/>
  <c r="L1749" i="3"/>
  <c r="N1749" i="3"/>
  <c r="L1717" i="3"/>
  <c r="N1717" i="3"/>
  <c r="L1685" i="3"/>
  <c r="N1685" i="3"/>
  <c r="L1653" i="3"/>
  <c r="N1653" i="3"/>
  <c r="L1621" i="3"/>
  <c r="K1621" i="3"/>
  <c r="M1621" i="3" s="1"/>
  <c r="N1621" i="3"/>
  <c r="L1589" i="3"/>
  <c r="K1589" i="3"/>
  <c r="M1589" i="3" s="1"/>
  <c r="L1557" i="3"/>
  <c r="N1557" i="3" s="1"/>
  <c r="K1557" i="3"/>
  <c r="M1557" i="3" s="1"/>
  <c r="L1525" i="3"/>
  <c r="N1525" i="3" s="1"/>
  <c r="K1525" i="3"/>
  <c r="M1525" i="3" s="1"/>
  <c r="L1493" i="3"/>
  <c r="N1493" i="3" s="1"/>
  <c r="L1461" i="3"/>
  <c r="N1461" i="3" s="1"/>
  <c r="K1461" i="3"/>
  <c r="M1461" i="3" s="1"/>
  <c r="L1429" i="3"/>
  <c r="N1429" i="3" s="1"/>
  <c r="L1397" i="3"/>
  <c r="N1397" i="3" s="1"/>
  <c r="K1397" i="3"/>
  <c r="M1397" i="3" s="1"/>
  <c r="K1333" i="3"/>
  <c r="M1333" i="3" s="1"/>
  <c r="L1333" i="3"/>
  <c r="N1333" i="3" s="1"/>
  <c r="L1301" i="3"/>
  <c r="N1301" i="3" s="1"/>
  <c r="K1301" i="3"/>
  <c r="M1301" i="3" s="1"/>
  <c r="K1205" i="3"/>
  <c r="M1205" i="3" s="1"/>
  <c r="L1205" i="3"/>
  <c r="N1205" i="3" s="1"/>
  <c r="K832" i="3"/>
  <c r="M832" i="3" s="1"/>
  <c r="L832" i="3"/>
  <c r="N832" i="3" s="1"/>
  <c r="L937" i="3"/>
  <c r="N937" i="3" s="1"/>
  <c r="K600" i="3"/>
  <c r="K659" i="3"/>
  <c r="M659" i="3" s="1"/>
  <c r="L603" i="3"/>
  <c r="N603" i="3" s="1"/>
  <c r="K603" i="3"/>
  <c r="M603" i="3" s="1"/>
  <c r="L3616" i="3"/>
  <c r="N3435" i="3"/>
  <c r="N3943" i="3"/>
  <c r="M285" i="3"/>
  <c r="L240" i="3"/>
  <c r="N240" i="3" s="1"/>
  <c r="M1015" i="3"/>
  <c r="K8722" i="3"/>
  <c r="K5291" i="3"/>
  <c r="K5231" i="3"/>
  <c r="N10030" i="3"/>
  <c r="K8181" i="3"/>
  <c r="K8678" i="3"/>
  <c r="K5507" i="3"/>
  <c r="K8826" i="3"/>
  <c r="M5715" i="3"/>
  <c r="N5658" i="3"/>
  <c r="N5165" i="3"/>
  <c r="N3680" i="3"/>
  <c r="L2733" i="3"/>
  <c r="N2733" i="3" s="1"/>
  <c r="M3623" i="3"/>
  <c r="N1959" i="3"/>
  <c r="K1927" i="3"/>
  <c r="K2324" i="3"/>
  <c r="M2324" i="3" s="1"/>
  <c r="L709" i="3"/>
  <c r="N709" i="3" s="1"/>
  <c r="L817" i="3"/>
  <c r="N817" i="3" s="1"/>
  <c r="K5355" i="3"/>
  <c r="K5839" i="3"/>
  <c r="K5505" i="3"/>
  <c r="N5614" i="3"/>
  <c r="N5582" i="3"/>
  <c r="N5550" i="3"/>
  <c r="N5518" i="3"/>
  <c r="N5486" i="3"/>
  <c r="N4194" i="3"/>
  <c r="K3680" i="3"/>
  <c r="N3623" i="3"/>
  <c r="K1959" i="3"/>
  <c r="K720" i="3"/>
  <c r="M720" i="3" s="1"/>
  <c r="M2164" i="3"/>
  <c r="L2292" i="3"/>
  <c r="L585" i="3"/>
  <c r="N585" i="3" s="1"/>
  <c r="K8820" i="3"/>
  <c r="K5295" i="3"/>
  <c r="M8943" i="3"/>
  <c r="K5739" i="3"/>
  <c r="K3207" i="3"/>
  <c r="K5651" i="3"/>
  <c r="K5701" i="3"/>
  <c r="K5603" i="3"/>
  <c r="M11016" i="3"/>
  <c r="K10370" i="3"/>
  <c r="K5407" i="3"/>
  <c r="K5569" i="3"/>
  <c r="K5741" i="3"/>
  <c r="K5473" i="3"/>
  <c r="L5486" i="3"/>
  <c r="L5115" i="3"/>
  <c r="L5051" i="3"/>
  <c r="N4122" i="3"/>
  <c r="M3558" i="3"/>
  <c r="K4622" i="3"/>
  <c r="L2819" i="3"/>
  <c r="N2819" i="3" s="1"/>
  <c r="N3582" i="3"/>
  <c r="M3687" i="3"/>
  <c r="L2436" i="3"/>
  <c r="K2733" i="3"/>
  <c r="K8734" i="3"/>
  <c r="K5791" i="3"/>
  <c r="K8788" i="3"/>
  <c r="K8105" i="3"/>
  <c r="M9239" i="3"/>
  <c r="N10360" i="3"/>
  <c r="K3165" i="3"/>
  <c r="K10244" i="3"/>
  <c r="K8794" i="3"/>
  <c r="K5341" i="3"/>
  <c r="K5277" i="3"/>
  <c r="K8133" i="3"/>
  <c r="K5571" i="3"/>
  <c r="K10410" i="3"/>
  <c r="K5441" i="3"/>
  <c r="K5658" i="3"/>
  <c r="K4122" i="3"/>
  <c r="N3616" i="3"/>
  <c r="K3582" i="3"/>
  <c r="N3687" i="3"/>
  <c r="L285" i="3"/>
  <c r="N285" i="3" s="1"/>
  <c r="M585" i="3"/>
  <c r="L10415" i="3"/>
  <c r="K8642" i="3"/>
  <c r="K5471" i="3"/>
  <c r="K5227" i="3"/>
  <c r="K5359" i="3"/>
  <c r="K3193" i="3"/>
  <c r="K8097" i="3"/>
  <c r="K8752" i="3"/>
  <c r="L8897" i="3"/>
  <c r="K8897" i="3"/>
  <c r="M8897" i="3"/>
  <c r="N8897" i="3"/>
  <c r="N8967" i="3"/>
  <c r="M8967" i="3"/>
  <c r="K8861" i="3"/>
  <c r="N8861" i="3"/>
  <c r="M8861" i="3"/>
  <c r="K8893" i="3"/>
  <c r="N8893" i="3"/>
  <c r="M8893" i="3"/>
  <c r="K8170" i="3"/>
  <c r="N8170" i="3"/>
  <c r="K8106" i="3"/>
  <c r="N8106" i="3"/>
  <c r="L8040" i="3"/>
  <c r="N8040" i="3"/>
  <c r="K8040" i="3"/>
  <c r="M8040" i="3"/>
  <c r="L7912" i="3"/>
  <c r="N7912" i="3"/>
  <c r="K7912" i="3"/>
  <c r="M7912" i="3"/>
  <c r="N7850" i="3"/>
  <c r="L7850" i="3"/>
  <c r="N7818" i="3"/>
  <c r="M7818" i="3"/>
  <c r="K7818" i="3"/>
  <c r="L7818" i="3"/>
  <c r="N7786" i="3"/>
  <c r="M7786" i="3"/>
  <c r="K7786" i="3"/>
  <c r="L7786" i="3"/>
  <c r="N7754" i="3"/>
  <c r="M7754" i="3"/>
  <c r="N7722" i="3"/>
  <c r="M7722" i="3"/>
  <c r="K7722" i="3"/>
  <c r="L7722" i="3"/>
  <c r="N7690" i="3"/>
  <c r="K7690" i="3"/>
  <c r="L7690" i="3"/>
  <c r="N7658" i="3"/>
  <c r="M7658" i="3"/>
  <c r="K7658" i="3"/>
  <c r="N7626" i="3"/>
  <c r="M7626" i="3"/>
  <c r="K7626" i="3"/>
  <c r="L7626" i="3"/>
  <c r="N7594" i="3"/>
  <c r="L7594" i="3"/>
  <c r="N7562" i="3"/>
  <c r="M7562" i="3"/>
  <c r="K7562" i="3"/>
  <c r="L7562" i="3"/>
  <c r="N7530" i="3"/>
  <c r="M7530" i="3"/>
  <c r="K7530" i="3"/>
  <c r="L7530" i="3"/>
  <c r="N7498" i="3"/>
  <c r="M7498" i="3"/>
  <c r="M7427" i="3"/>
  <c r="K7427" i="3"/>
  <c r="N7427" i="3"/>
  <c r="K7334" i="3"/>
  <c r="N7334" i="3"/>
  <c r="M7334" i="3"/>
  <c r="L7334" i="3"/>
  <c r="L7282" i="3"/>
  <c r="K7282" i="3"/>
  <c r="N7282" i="3"/>
  <c r="L7250" i="3"/>
  <c r="K7250" i="3"/>
  <c r="N7250" i="3"/>
  <c r="M7250" i="3"/>
  <c r="L7218" i="3"/>
  <c r="K7218" i="3"/>
  <c r="N7218" i="3"/>
  <c r="M7218" i="3"/>
  <c r="L8204" i="3"/>
  <c r="N8204" i="3"/>
  <c r="K8204" i="3"/>
  <c r="M8204" i="3"/>
  <c r="K8140" i="3"/>
  <c r="M8140" i="3"/>
  <c r="L8076" i="3"/>
  <c r="N8076" i="3"/>
  <c r="K8076" i="3"/>
  <c r="M8076" i="3"/>
  <c r="K8010" i="3"/>
  <c r="N8010" i="3"/>
  <c r="K7882" i="3"/>
  <c r="N7882" i="3"/>
  <c r="L7837" i="3"/>
  <c r="K7837" i="3"/>
  <c r="M7837" i="3"/>
  <c r="N7837" i="3"/>
  <c r="L7805" i="3"/>
  <c r="K7805" i="3"/>
  <c r="L7773" i="3"/>
  <c r="K7773" i="3"/>
  <c r="M7773" i="3"/>
  <c r="N7773" i="3"/>
  <c r="L7741" i="3"/>
  <c r="K7741" i="3"/>
  <c r="L7709" i="3"/>
  <c r="K7709" i="3"/>
  <c r="M7709" i="3"/>
  <c r="N7709" i="3"/>
  <c r="L7677" i="3"/>
  <c r="M7677" i="3"/>
  <c r="N7677" i="3"/>
  <c r="L7645" i="3"/>
  <c r="K7645" i="3"/>
  <c r="L7613" i="3"/>
  <c r="K7613" i="3"/>
  <c r="M7613" i="3"/>
  <c r="L7581" i="3"/>
  <c r="K7581" i="3"/>
  <c r="M7581" i="3"/>
  <c r="N7581" i="3"/>
  <c r="L7549" i="3"/>
  <c r="K7549" i="3"/>
  <c r="M7549" i="3"/>
  <c r="N7549" i="3"/>
  <c r="L7517" i="3"/>
  <c r="N7517" i="3"/>
  <c r="M7293" i="3"/>
  <c r="L7293" i="3"/>
  <c r="K7293" i="3"/>
  <c r="N7293" i="3"/>
  <c r="M7261" i="3"/>
  <c r="L7261" i="3"/>
  <c r="K7261" i="3"/>
  <c r="L7229" i="3"/>
  <c r="K7229" i="3"/>
  <c r="N7165" i="3"/>
  <c r="M7165" i="3"/>
  <c r="L7165" i="3"/>
  <c r="L8044" i="3"/>
  <c r="N8044" i="3"/>
  <c r="K8044" i="3"/>
  <c r="M8044" i="3"/>
  <c r="K7980" i="3"/>
  <c r="M7980" i="3"/>
  <c r="M7916" i="3"/>
  <c r="L7916" i="3"/>
  <c r="M8101" i="3"/>
  <c r="N8101" i="3"/>
  <c r="L8101" i="3"/>
  <c r="N7161" i="3"/>
  <c r="M7161" i="3"/>
  <c r="L7161" i="3"/>
  <c r="K7161" i="3"/>
  <c r="L7030" i="3"/>
  <c r="K7030" i="3"/>
  <c r="L6966" i="3"/>
  <c r="K6966" i="3"/>
  <c r="N6966" i="3"/>
  <c r="M6966" i="3"/>
  <c r="L6902" i="3"/>
  <c r="N6902" i="3"/>
  <c r="M6902" i="3"/>
  <c r="L6838" i="3"/>
  <c r="K6838" i="3"/>
  <c r="N6838" i="3"/>
  <c r="M6838" i="3"/>
  <c r="L6774" i="3"/>
  <c r="N6774" i="3"/>
  <c r="M6774" i="3"/>
  <c r="L6725" i="3"/>
  <c r="N6725" i="3"/>
  <c r="N6686" i="3"/>
  <c r="M6686" i="3"/>
  <c r="L6686" i="3"/>
  <c r="L6642" i="3"/>
  <c r="N6642" i="3"/>
  <c r="L6597" i="3"/>
  <c r="M6597" i="3"/>
  <c r="K6597" i="3"/>
  <c r="N6597" i="3"/>
  <c r="N6558" i="3"/>
  <c r="M6558" i="3"/>
  <c r="L6514" i="3"/>
  <c r="N6514" i="3"/>
  <c r="L6469" i="3"/>
  <c r="M6469" i="3"/>
  <c r="K6469" i="3"/>
  <c r="N6469" i="3"/>
  <c r="N6430" i="3"/>
  <c r="M6430" i="3"/>
  <c r="L6430" i="3"/>
  <c r="L6386" i="3"/>
  <c r="N6386" i="3"/>
  <c r="L6341" i="3"/>
  <c r="K6341" i="3"/>
  <c r="N6341" i="3"/>
  <c r="M6302" i="3"/>
  <c r="L6302" i="3"/>
  <c r="L6258" i="3"/>
  <c r="N6258" i="3"/>
  <c r="K4265" i="3"/>
  <c r="M4265" i="3"/>
  <c r="L4265" i="3"/>
  <c r="N4199" i="3"/>
  <c r="K4199" i="3"/>
  <c r="M4199" i="3"/>
  <c r="L4199" i="3"/>
  <c r="N4135" i="3"/>
  <c r="M4135" i="3"/>
  <c r="L4135" i="3"/>
  <c r="K4135" i="3"/>
  <c r="N4071" i="3"/>
  <c r="M4071" i="3"/>
  <c r="L4071" i="3"/>
  <c r="N4519" i="3"/>
  <c r="M4519" i="3"/>
  <c r="L4519" i="3"/>
  <c r="N4453" i="3"/>
  <c r="K4453" i="3"/>
  <c r="M4383" i="3"/>
  <c r="L4383" i="3"/>
  <c r="K4383" i="3"/>
  <c r="M4195" i="3"/>
  <c r="L4195" i="3"/>
  <c r="L4428" i="3"/>
  <c r="M4428" i="3"/>
  <c r="K4428" i="3"/>
  <c r="L4412" i="3"/>
  <c r="M4412" i="3"/>
  <c r="K4412" i="3"/>
  <c r="K4255" i="3"/>
  <c r="N4255" i="3"/>
  <c r="M4255" i="3"/>
  <c r="K4190" i="3"/>
  <c r="N4190" i="3"/>
  <c r="L4126" i="3"/>
  <c r="K4126" i="3"/>
  <c r="N4126" i="3"/>
  <c r="N3939" i="3"/>
  <c r="M3939" i="3"/>
  <c r="M3683" i="3"/>
  <c r="L3683" i="3"/>
  <c r="M3619" i="3"/>
  <c r="L3619" i="3"/>
  <c r="N3555" i="3"/>
  <c r="M3555" i="3"/>
  <c r="L3555" i="3"/>
  <c r="N3491" i="3"/>
  <c r="L3491" i="3"/>
  <c r="N3311" i="3"/>
  <c r="M3311" i="3"/>
  <c r="L3128" i="3"/>
  <c r="N3128" i="3" s="1"/>
  <c r="K3128" i="3"/>
  <c r="M3128" i="3"/>
  <c r="L3018" i="3"/>
  <c r="N3018" i="3"/>
  <c r="K2810" i="3"/>
  <c r="L2810" i="3"/>
  <c r="N2810" i="3" s="1"/>
  <c r="M2810" i="3"/>
  <c r="N2701" i="3"/>
  <c r="M2701" i="3"/>
  <c r="K4001" i="3"/>
  <c r="M4001" i="3"/>
  <c r="L4001" i="3"/>
  <c r="L3871" i="3"/>
  <c r="K3871" i="3"/>
  <c r="M3401" i="3"/>
  <c r="L3401" i="3"/>
  <c r="M3337" i="3"/>
  <c r="L3337" i="3"/>
  <c r="K4456" i="3"/>
  <c r="N4456" i="3"/>
  <c r="K4345" i="3"/>
  <c r="N4345" i="3"/>
  <c r="M4345" i="3"/>
  <c r="M4280" i="3"/>
  <c r="L4280" i="3"/>
  <c r="N4280" i="3"/>
  <c r="M4216" i="3"/>
  <c r="K4216" i="3"/>
  <c r="N4216" i="3"/>
  <c r="M3848" i="3"/>
  <c r="L3848" i="3"/>
  <c r="N3848" i="3"/>
  <c r="N3777" i="3"/>
  <c r="K3777" i="3"/>
  <c r="M3777" i="3"/>
  <c r="N3713" i="3"/>
  <c r="M3713" i="3"/>
  <c r="L3713" i="3"/>
  <c r="M3649" i="3"/>
  <c r="L3649" i="3"/>
  <c r="K3649" i="3"/>
  <c r="N3585" i="3"/>
  <c r="M3585" i="3"/>
  <c r="L3585" i="3"/>
  <c r="K3325" i="3"/>
  <c r="L3325" i="3"/>
  <c r="K3261" i="3"/>
  <c r="N3261" i="3"/>
  <c r="K2907" i="3"/>
  <c r="L2907" i="3"/>
  <c r="N2907" i="3" s="1"/>
  <c r="M2907" i="3"/>
  <c r="K2875" i="3"/>
  <c r="M2875" i="3"/>
  <c r="L2875" i="3"/>
  <c r="N2875" i="3" s="1"/>
  <c r="K2831" i="3"/>
  <c r="L2831" i="3"/>
  <c r="N2831" i="3" s="1"/>
  <c r="N3257" i="3"/>
  <c r="M3257" i="3"/>
  <c r="L3257" i="3"/>
  <c r="K3257" i="3"/>
  <c r="K666" i="3"/>
  <c r="M666" i="3" s="1"/>
  <c r="L666" i="3"/>
  <c r="N666" i="3" s="1"/>
  <c r="N4676" i="3"/>
  <c r="K4676" i="3"/>
  <c r="N4612" i="3"/>
  <c r="K4612" i="3"/>
  <c r="N4533" i="3"/>
  <c r="K4533" i="3"/>
  <c r="M4533" i="3"/>
  <c r="K4065" i="3"/>
  <c r="N4065" i="3"/>
  <c r="M4065" i="3"/>
  <c r="L4065" i="3"/>
  <c r="N3995" i="3"/>
  <c r="M3995" i="3"/>
  <c r="L3995" i="3"/>
  <c r="M3872" i="3"/>
  <c r="L3872" i="3"/>
  <c r="K3872" i="3"/>
  <c r="N3872" i="3"/>
  <c r="N3807" i="3"/>
  <c r="M3807" i="3"/>
  <c r="L3807" i="3"/>
  <c r="K3807" i="3"/>
  <c r="M3744" i="3"/>
  <c r="L3744" i="3"/>
  <c r="K3744" i="3"/>
  <c r="L3558" i="3"/>
  <c r="K3558" i="3"/>
  <c r="L3494" i="3"/>
  <c r="K3494" i="3"/>
  <c r="N3494" i="3"/>
  <c r="L3372" i="3"/>
  <c r="K3372" i="3"/>
  <c r="N3372" i="3"/>
  <c r="M3298" i="3"/>
  <c r="L3298" i="3"/>
  <c r="M3190" i="3"/>
  <c r="K3190" i="3"/>
  <c r="N3190" i="3"/>
  <c r="L3004" i="3"/>
  <c r="N3004" i="3" s="1"/>
  <c r="K3004" i="3"/>
  <c r="K2774" i="3"/>
  <c r="L2774" i="3"/>
  <c r="N2774" i="3" s="1"/>
  <c r="L4686" i="3"/>
  <c r="N4686" i="3"/>
  <c r="L4622" i="3"/>
  <c r="N4622" i="3"/>
  <c r="N4512" i="3"/>
  <c r="M4512" i="3"/>
  <c r="K4512" i="3"/>
  <c r="K4129" i="3"/>
  <c r="N4129" i="3"/>
  <c r="L3982" i="3"/>
  <c r="K3982" i="3"/>
  <c r="N3982" i="3"/>
  <c r="K3897" i="3"/>
  <c r="N3897" i="3"/>
  <c r="M3897" i="3"/>
  <c r="L3897" i="3"/>
  <c r="N3831" i="3"/>
  <c r="M3831" i="3"/>
  <c r="L3831" i="3"/>
  <c r="N3767" i="3"/>
  <c r="M3767" i="3"/>
  <c r="L3767" i="3"/>
  <c r="L3716" i="3"/>
  <c r="K3716" i="3"/>
  <c r="M3652" i="3"/>
  <c r="L3652" i="3"/>
  <c r="K3652" i="3"/>
  <c r="L3518" i="3"/>
  <c r="K3518" i="3"/>
  <c r="N3518" i="3"/>
  <c r="L3454" i="3"/>
  <c r="K3454" i="3"/>
  <c r="N3454" i="3"/>
  <c r="M3387" i="3"/>
  <c r="L3387" i="3"/>
  <c r="M3322" i="3"/>
  <c r="K3322" i="3"/>
  <c r="N3322" i="3"/>
  <c r="M3258" i="3"/>
  <c r="L3258" i="3"/>
  <c r="N2591" i="3"/>
  <c r="K2591" i="3"/>
  <c r="M2591" i="3"/>
  <c r="L2591" i="3"/>
  <c r="L2559" i="3"/>
  <c r="M2559" i="3"/>
  <c r="L2527" i="3"/>
  <c r="K2527" i="3"/>
  <c r="N2527" i="3"/>
  <c r="M2527" i="3"/>
  <c r="L2495" i="3"/>
  <c r="K2495" i="3"/>
  <c r="N2495" i="3"/>
  <c r="M2495" i="3"/>
  <c r="L2463" i="3"/>
  <c r="K2463" i="3"/>
  <c r="N2463" i="3"/>
  <c r="M2463" i="3"/>
  <c r="L2431" i="3"/>
  <c r="K2431" i="3"/>
  <c r="N2431" i="3"/>
  <c r="M2431" i="3"/>
  <c r="L2399" i="3"/>
  <c r="K2399" i="3"/>
  <c r="M2399" i="3" s="1"/>
  <c r="N2399" i="3"/>
  <c r="L2367" i="3"/>
  <c r="K2367" i="3"/>
  <c r="M2367" i="3" s="1"/>
  <c r="N2367" i="3"/>
  <c r="L2335" i="3"/>
  <c r="K2335" i="3"/>
  <c r="M2335" i="3" s="1"/>
  <c r="N2335" i="3"/>
  <c r="L2303" i="3"/>
  <c r="K2303" i="3"/>
  <c r="M2303" i="3" s="1"/>
  <c r="N2303" i="3"/>
  <c r="L2271" i="3"/>
  <c r="N2271" i="3"/>
  <c r="L2239" i="3"/>
  <c r="K2239" i="3"/>
  <c r="M2239" i="3" s="1"/>
  <c r="N2239" i="3"/>
  <c r="L2207" i="3"/>
  <c r="K2207" i="3"/>
  <c r="M2207" i="3" s="1"/>
  <c r="N2207" i="3"/>
  <c r="L2175" i="3"/>
  <c r="K2175" i="3"/>
  <c r="M2175" i="3" s="1"/>
  <c r="N2175" i="3"/>
  <c r="L2143" i="3"/>
  <c r="K2143" i="3"/>
  <c r="M2143" i="3" s="1"/>
  <c r="N2143" i="3"/>
  <c r="L2111" i="3"/>
  <c r="K2111" i="3"/>
  <c r="M2111" i="3" s="1"/>
  <c r="N2111" i="3"/>
  <c r="L2079" i="3"/>
  <c r="K2079" i="3"/>
  <c r="M2079" i="3" s="1"/>
  <c r="N2079" i="3"/>
  <c r="L2047" i="3"/>
  <c r="N2047" i="3"/>
  <c r="L2015" i="3"/>
  <c r="N2015" i="3"/>
  <c r="M2015" i="3"/>
  <c r="L1983" i="3"/>
  <c r="K1983" i="3"/>
  <c r="N1983" i="3"/>
  <c r="M1983" i="3"/>
  <c r="N4467" i="3"/>
  <c r="M4467" i="3"/>
  <c r="L4467" i="3"/>
  <c r="K4467" i="3"/>
  <c r="K4326" i="3"/>
  <c r="N4326" i="3"/>
  <c r="M4268" i="3"/>
  <c r="L4268" i="3"/>
  <c r="L4204" i="3"/>
  <c r="M4204" i="3"/>
  <c r="K4204" i="3"/>
  <c r="K4145" i="3"/>
  <c r="M4145" i="3"/>
  <c r="L4145" i="3"/>
  <c r="L3964" i="3"/>
  <c r="K3964" i="3"/>
  <c r="M3964" i="3"/>
  <c r="N3964" i="3"/>
  <c r="K3879" i="3"/>
  <c r="N3879" i="3"/>
  <c r="K3814" i="3"/>
  <c r="N3814" i="3"/>
  <c r="L3751" i="3"/>
  <c r="K3751" i="3"/>
  <c r="M3560" i="3"/>
  <c r="N3560" i="3"/>
  <c r="M3496" i="3"/>
  <c r="L3496" i="3"/>
  <c r="M3440" i="3"/>
  <c r="L3440" i="3"/>
  <c r="K3440" i="3"/>
  <c r="M3312" i="3"/>
  <c r="L3312" i="3"/>
  <c r="N3312" i="3"/>
  <c r="K2929" i="3"/>
  <c r="M2929" i="3" s="1"/>
  <c r="L2929" i="3"/>
  <c r="N2929" i="3" s="1"/>
  <c r="K2724" i="3"/>
  <c r="M2724" i="3" s="1"/>
  <c r="L2724" i="3"/>
  <c r="N2724" i="3" s="1"/>
  <c r="K2646" i="3"/>
  <c r="L2646" i="3"/>
  <c r="N2646" i="3" s="1"/>
  <c r="L1895" i="3"/>
  <c r="K1895" i="3"/>
  <c r="L1863" i="3"/>
  <c r="K1863" i="3"/>
  <c r="N1863" i="3"/>
  <c r="L1831" i="3"/>
  <c r="K1831" i="3"/>
  <c r="N1831" i="3"/>
  <c r="L1799" i="3"/>
  <c r="K1799" i="3"/>
  <c r="N1799" i="3"/>
  <c r="M1799" i="3"/>
  <c r="L1767" i="3"/>
  <c r="K1767" i="3"/>
  <c r="N1767" i="3"/>
  <c r="M1767" i="3"/>
  <c r="L1735" i="3"/>
  <c r="K1735" i="3"/>
  <c r="N1735" i="3"/>
  <c r="M1735" i="3"/>
  <c r="L1703" i="3"/>
  <c r="K1703" i="3"/>
  <c r="N1703" i="3"/>
  <c r="M1703" i="3"/>
  <c r="L1671" i="3"/>
  <c r="N1671" i="3"/>
  <c r="M1671" i="3"/>
  <c r="L1639" i="3"/>
  <c r="M1639" i="3"/>
  <c r="K850" i="3"/>
  <c r="M850" i="3" s="1"/>
  <c r="L850" i="3"/>
  <c r="N850" i="3" s="1"/>
  <c r="N9938" i="3"/>
  <c r="K9938" i="3"/>
  <c r="K7184" i="3"/>
  <c r="M6837" i="3"/>
  <c r="L6440" i="3"/>
  <c r="K6213" i="3"/>
  <c r="L7432" i="3"/>
  <c r="K6984" i="3"/>
  <c r="N6678" i="3"/>
  <c r="K6520" i="3"/>
  <c r="M5941" i="3"/>
  <c r="K7987" i="3"/>
  <c r="N6567" i="3"/>
  <c r="N6798" i="3"/>
  <c r="K6080" i="3"/>
  <c r="M6034" i="3"/>
  <c r="N5970" i="3"/>
  <c r="K5694" i="3"/>
  <c r="K5628" i="3"/>
  <c r="L6274" i="3"/>
  <c r="L6210" i="3"/>
  <c r="L5890" i="3"/>
  <c r="M4484" i="3"/>
  <c r="N4428" i="3"/>
  <c r="L4397" i="3"/>
  <c r="L4389" i="3"/>
  <c r="K3811" i="3"/>
  <c r="N3725" i="3"/>
  <c r="N3661" i="3"/>
  <c r="L3533" i="3"/>
  <c r="M3469" i="3"/>
  <c r="K4280" i="3"/>
  <c r="L3747" i="3"/>
  <c r="N4062" i="3"/>
  <c r="L4017" i="3"/>
  <c r="M3457" i="3"/>
  <c r="N3401" i="3"/>
  <c r="K3375" i="3"/>
  <c r="N4515" i="3"/>
  <c r="M4007" i="3"/>
  <c r="L6798" i="3"/>
  <c r="M6628" i="3"/>
  <c r="M6213" i="3"/>
  <c r="M7432" i="3"/>
  <c r="K6678" i="3"/>
  <c r="M7987" i="3"/>
  <c r="M6567" i="3"/>
  <c r="N6285" i="3"/>
  <c r="N6141" i="3"/>
  <c r="M6640" i="3"/>
  <c r="M6174" i="3"/>
  <c r="M6000" i="3"/>
  <c r="N7010" i="3"/>
  <c r="N6882" i="3"/>
  <c r="L5970" i="3"/>
  <c r="M6274" i="3"/>
  <c r="M6210" i="3"/>
  <c r="N5694" i="3"/>
  <c r="M5890" i="3"/>
  <c r="M4554" i="3"/>
  <c r="L4484" i="3"/>
  <c r="M4397" i="3"/>
  <c r="M4389" i="3"/>
  <c r="L3789" i="3"/>
  <c r="K3747" i="3"/>
  <c r="L3597" i="3"/>
  <c r="M3533" i="3"/>
  <c r="N3469" i="3"/>
  <c r="L2664" i="3"/>
  <c r="N4195" i="3"/>
  <c r="M3875" i="3"/>
  <c r="N3747" i="3"/>
  <c r="K3713" i="3"/>
  <c r="M3491" i="3"/>
  <c r="K4062" i="3"/>
  <c r="M4017" i="3"/>
  <c r="M4456" i="3"/>
  <c r="N4007" i="3"/>
  <c r="K2180" i="3"/>
  <c r="M2180" i="3" s="1"/>
  <c r="M2831" i="3"/>
  <c r="L7088" i="3"/>
  <c r="M6022" i="3"/>
  <c r="L7987" i="3"/>
  <c r="L6340" i="3"/>
  <c r="K6285" i="3"/>
  <c r="K6141" i="3"/>
  <c r="M6926" i="3"/>
  <c r="N6640" i="3"/>
  <c r="N6174" i="3"/>
  <c r="N6000" i="3"/>
  <c r="L7010" i="3"/>
  <c r="L6882" i="3"/>
  <c r="L5694" i="3"/>
  <c r="N6082" i="3"/>
  <c r="M5970" i="3"/>
  <c r="K5692" i="3"/>
  <c r="L4453" i="3"/>
  <c r="N4397" i="3"/>
  <c r="N4389" i="3"/>
  <c r="L4325" i="3"/>
  <c r="K4195" i="3"/>
  <c r="K3931" i="3"/>
  <c r="M3789" i="3"/>
  <c r="M3597" i="3"/>
  <c r="N3533" i="3"/>
  <c r="L4331" i="3"/>
  <c r="M4131" i="3"/>
  <c r="N3875" i="3"/>
  <c r="K4519" i="3"/>
  <c r="L4190" i="3"/>
  <c r="L4062" i="3"/>
  <c r="N4017" i="3"/>
  <c r="K3439" i="3"/>
  <c r="L4456" i="3"/>
  <c r="M3871" i="3"/>
  <c r="L3375" i="3"/>
  <c r="K663" i="3"/>
  <c r="M663" i="3" s="1"/>
  <c r="L663" i="3"/>
  <c r="L632" i="3"/>
  <c r="N632" i="3" s="1"/>
  <c r="K632" i="3"/>
  <c r="M632" i="3" s="1"/>
  <c r="K2939" i="3"/>
  <c r="M2939" i="3" s="1"/>
  <c r="L2939" i="3"/>
  <c r="N2939" i="3" s="1"/>
  <c r="K2886" i="3"/>
  <c r="L2886" i="3"/>
  <c r="N2886" i="3" s="1"/>
  <c r="K2785" i="3"/>
  <c r="L2785" i="3"/>
  <c r="N2785" i="3" s="1"/>
  <c r="M2785" i="3"/>
  <c r="N2613" i="3"/>
  <c r="M2613" i="3"/>
  <c r="L803" i="3"/>
  <c r="N803" i="3" s="1"/>
  <c r="K803" i="3"/>
  <c r="M803" i="3" s="1"/>
  <c r="M7152" i="3"/>
  <c r="L6479" i="3"/>
  <c r="L6255" i="3"/>
  <c r="N7354" i="3"/>
  <c r="M7088" i="3"/>
  <c r="M6742" i="3"/>
  <c r="M6614" i="3"/>
  <c r="M6440" i="3"/>
  <c r="N6022" i="3"/>
  <c r="K6340" i="3"/>
  <c r="M6285" i="3"/>
  <c r="M6141" i="3"/>
  <c r="N6926" i="3"/>
  <c r="K6640" i="3"/>
  <c r="K6174" i="3"/>
  <c r="K6000" i="3"/>
  <c r="L5859" i="3"/>
  <c r="M7010" i="3"/>
  <c r="M6882" i="3"/>
  <c r="N5994" i="3"/>
  <c r="L5692" i="3"/>
  <c r="L6082" i="3"/>
  <c r="K5758" i="3"/>
  <c r="N6074" i="3"/>
  <c r="N5692" i="3"/>
  <c r="M3103" i="3"/>
  <c r="L5862" i="3"/>
  <c r="L3103" i="3"/>
  <c r="N3103" i="3" s="1"/>
  <c r="L3029" i="3"/>
  <c r="N3029" i="3" s="1"/>
  <c r="M4325" i="3"/>
  <c r="K4131" i="3"/>
  <c r="K4067" i="3"/>
  <c r="L4005" i="3"/>
  <c r="L3949" i="3"/>
  <c r="N3789" i="3"/>
  <c r="N3597" i="3"/>
  <c r="N4331" i="3"/>
  <c r="N4131" i="3"/>
  <c r="L4067" i="3"/>
  <c r="K3848" i="3"/>
  <c r="M3811" i="3"/>
  <c r="N3683" i="3"/>
  <c r="K3585" i="3"/>
  <c r="K3337" i="3"/>
  <c r="K2708" i="3"/>
  <c r="M2708" i="3" s="1"/>
  <c r="N3649" i="3"/>
  <c r="M4453" i="3"/>
  <c r="N3871" i="3"/>
  <c r="L3439" i="3"/>
  <c r="M3375" i="3"/>
  <c r="L2533" i="3"/>
  <c r="M2533" i="3"/>
  <c r="L2596" i="3"/>
  <c r="K2596" i="3"/>
  <c r="M2596" i="3" s="1"/>
  <c r="N2596" i="3"/>
  <c r="L2564" i="3"/>
  <c r="K2564" i="3"/>
  <c r="M2564" i="3" s="1"/>
  <c r="L2500" i="3"/>
  <c r="K2500" i="3"/>
  <c r="M2500" i="3" s="1"/>
  <c r="L2468" i="3"/>
  <c r="K2468" i="3"/>
  <c r="M2468" i="3" s="1"/>
  <c r="L2404" i="3"/>
  <c r="K2404" i="3"/>
  <c r="M2404" i="3" s="1"/>
  <c r="L2372" i="3"/>
  <c r="K2372" i="3"/>
  <c r="M2372" i="3" s="1"/>
  <c r="L2308" i="3"/>
  <c r="K2308" i="3"/>
  <c r="M2308" i="3" s="1"/>
  <c r="L2244" i="3"/>
  <c r="K2244" i="3"/>
  <c r="M2244" i="3" s="1"/>
  <c r="L2212" i="3"/>
  <c r="K2212" i="3"/>
  <c r="M2212" i="3" s="1"/>
  <c r="L2148" i="3"/>
  <c r="K2148" i="3"/>
  <c r="M2148" i="3" s="1"/>
  <c r="L2116" i="3"/>
  <c r="K2116" i="3"/>
  <c r="M2116" i="3" s="1"/>
  <c r="K2627" i="3"/>
  <c r="M2627" i="3"/>
  <c r="K1900" i="3"/>
  <c r="L1900" i="3"/>
  <c r="L2318" i="3"/>
  <c r="K2318" i="3"/>
  <c r="M2318" i="3" s="1"/>
  <c r="L2222" i="3"/>
  <c r="K2222" i="3"/>
  <c r="M2222" i="3" s="1"/>
  <c r="L2030" i="3"/>
  <c r="K2030" i="3"/>
  <c r="M2030" i="3" s="1"/>
  <c r="L1998" i="3"/>
  <c r="K1998" i="3"/>
  <c r="M1998" i="3" s="1"/>
  <c r="L1157" i="3"/>
  <c r="N1157" i="3" s="1"/>
  <c r="K1157" i="3"/>
  <c r="M1157" i="3" s="1"/>
  <c r="L995" i="3"/>
  <c r="N995" i="3" s="1"/>
  <c r="K995" i="3"/>
  <c r="M995" i="3" s="1"/>
  <c r="L1345" i="3"/>
  <c r="N1345" i="3" s="1"/>
  <c r="K1345" i="3"/>
  <c r="M1345" i="3" s="1"/>
  <c r="L1016" i="3"/>
  <c r="N1016" i="3" s="1"/>
  <c r="K1016" i="3"/>
  <c r="L857" i="3"/>
  <c r="N857" i="3" s="1"/>
  <c r="K857" i="3"/>
  <c r="M857" i="3" s="1"/>
  <c r="N7152" i="3"/>
  <c r="N6965" i="3"/>
  <c r="N6479" i="3"/>
  <c r="N6255" i="3"/>
  <c r="L7354" i="3"/>
  <c r="K7088" i="3"/>
  <c r="N6742" i="3"/>
  <c r="N6614" i="3"/>
  <c r="K6022" i="3"/>
  <c r="M6736" i="3"/>
  <c r="M6352" i="3"/>
  <c r="N6130" i="3"/>
  <c r="M6082" i="3"/>
  <c r="L6074" i="3"/>
  <c r="N5758" i="3"/>
  <c r="M3029" i="3"/>
  <c r="M5862" i="3"/>
  <c r="N4412" i="3"/>
  <c r="N4325" i="3"/>
  <c r="L4261" i="3"/>
  <c r="M4190" i="3"/>
  <c r="M4126" i="3"/>
  <c r="N4082" i="3"/>
  <c r="M4005" i="3"/>
  <c r="M3949" i="3"/>
  <c r="K3683" i="3"/>
  <c r="L3261" i="3"/>
  <c r="L4216" i="3"/>
  <c r="M4067" i="3"/>
  <c r="L3931" i="3"/>
  <c r="N3811" i="3"/>
  <c r="K3457" i="3"/>
  <c r="K3018" i="3"/>
  <c r="M3018" i="3" s="1"/>
  <c r="M4444" i="3"/>
  <c r="K4071" i="3"/>
  <c r="M3439" i="3"/>
  <c r="L2532" i="3"/>
  <c r="K2084" i="3"/>
  <c r="M2084" i="3" s="1"/>
  <c r="N6736" i="3"/>
  <c r="K5859" i="3"/>
  <c r="K5756" i="3"/>
  <c r="N5630" i="3"/>
  <c r="N4444" i="3"/>
  <c r="K4331" i="3"/>
  <c r="M4261" i="3"/>
  <c r="N4146" i="3"/>
  <c r="K4082" i="3"/>
  <c r="N4005" i="3"/>
  <c r="N3949" i="3"/>
  <c r="K3939" i="3"/>
  <c r="L3885" i="3"/>
  <c r="K3619" i="3"/>
  <c r="L3389" i="3"/>
  <c r="M3261" i="3"/>
  <c r="M3931" i="3"/>
  <c r="M4457" i="3"/>
  <c r="L4444" i="3"/>
  <c r="L3777" i="3"/>
  <c r="N4383" i="3"/>
  <c r="L4319" i="3"/>
  <c r="K2701" i="3"/>
  <c r="M3325" i="3"/>
  <c r="K3521" i="3"/>
  <c r="K4457" i="3"/>
  <c r="N4265" i="3"/>
  <c r="N4001" i="3"/>
  <c r="L3521" i="3"/>
  <c r="N3337" i="3"/>
  <c r="K3311" i="3"/>
  <c r="L4515" i="3"/>
  <c r="M4319" i="3"/>
  <c r="L4255" i="3"/>
  <c r="L2701" i="3"/>
  <c r="L2276" i="3"/>
  <c r="K7762" i="3"/>
  <c r="L7666" i="3"/>
  <c r="M7602" i="3"/>
  <c r="L4531" i="3"/>
  <c r="M11565" i="3"/>
  <c r="L7826" i="3"/>
  <c r="M7762" i="3"/>
  <c r="K7666" i="3"/>
  <c r="M4531" i="3"/>
  <c r="L3903" i="3"/>
  <c r="L3391" i="3"/>
  <c r="L10003" i="3"/>
  <c r="M7826" i="3"/>
  <c r="K7730" i="3"/>
  <c r="L7634" i="3"/>
  <c r="N3903" i="3"/>
  <c r="N3391" i="3"/>
  <c r="N2081" i="3"/>
  <c r="K1073" i="3"/>
  <c r="M1073" i="3" s="1"/>
  <c r="L1073" i="3"/>
  <c r="N1073" i="3" s="1"/>
  <c r="L4271" i="3"/>
  <c r="L4023" i="3"/>
  <c r="K1148" i="3"/>
  <c r="M1148" i="3" s="1"/>
  <c r="L643" i="3"/>
  <c r="N643" i="3" s="1"/>
  <c r="L2282" i="3"/>
  <c r="M2282" i="3"/>
  <c r="M2250" i="3"/>
  <c r="L2250" i="3"/>
  <c r="K2218" i="3"/>
  <c r="L2218" i="3"/>
  <c r="M2154" i="3"/>
  <c r="K2154" i="3"/>
  <c r="L1579" i="3"/>
  <c r="K1579" i="3"/>
  <c r="M1579" i="3" s="1"/>
  <c r="L1483" i="3"/>
  <c r="K1483" i="3"/>
  <c r="M1483" i="3" s="1"/>
  <c r="K1323" i="3"/>
  <c r="M1323" i="3" s="1"/>
  <c r="L1323" i="3"/>
  <c r="N1323" i="3" s="1"/>
  <c r="L1227" i="3"/>
  <c r="N1227" i="3" s="1"/>
  <c r="L1145" i="3"/>
  <c r="N1145" i="3" s="1"/>
  <c r="K1145" i="3"/>
  <c r="M1145" i="3" s="1"/>
  <c r="L1597" i="3"/>
  <c r="N1597" i="3"/>
  <c r="L1373" i="3"/>
  <c r="N1373" i="3" s="1"/>
  <c r="L1065" i="3"/>
  <c r="N1065" i="3" s="1"/>
  <c r="M11675" i="3"/>
  <c r="K2" i="3"/>
  <c r="M2" i="3" s="1"/>
  <c r="L10091" i="3"/>
  <c r="M10091" i="3"/>
  <c r="N7429" i="3"/>
  <c r="M7429" i="3"/>
  <c r="K7429" i="3"/>
  <c r="K7365" i="3"/>
  <c r="M7365" i="3"/>
  <c r="N7365" i="3"/>
  <c r="L6610" i="3"/>
  <c r="N6610" i="3"/>
  <c r="M6482" i="3"/>
  <c r="L6482" i="3"/>
  <c r="N6482" i="3"/>
  <c r="N6398" i="3"/>
  <c r="M6398" i="3"/>
  <c r="M6354" i="3"/>
  <c r="L6354" i="3"/>
  <c r="N6354" i="3"/>
  <c r="K6142" i="3"/>
  <c r="N6142" i="3"/>
  <c r="L6046" i="3"/>
  <c r="N6046" i="3"/>
  <c r="M6046" i="3"/>
  <c r="L5982" i="3"/>
  <c r="K5982" i="3"/>
  <c r="N5982" i="3"/>
  <c r="L5921" i="3"/>
  <c r="M5921" i="3"/>
  <c r="N5921" i="3"/>
  <c r="K5921" i="3"/>
  <c r="M7453" i="3"/>
  <c r="K7453" i="3"/>
  <c r="M6850" i="3"/>
  <c r="L6850" i="3"/>
  <c r="N6850" i="3"/>
  <c r="K6446" i="3"/>
  <c r="N6446" i="3"/>
  <c r="K6090" i="3"/>
  <c r="M6090" i="3"/>
  <c r="M6042" i="3"/>
  <c r="L6042" i="3"/>
  <c r="N6042" i="3"/>
  <c r="K5954" i="3"/>
  <c r="M5954" i="3"/>
  <c r="M5869" i="3"/>
  <c r="N5869" i="3"/>
  <c r="K5869" i="3"/>
  <c r="L5869" i="3"/>
  <c r="M5772" i="3"/>
  <c r="K5772" i="3"/>
  <c r="M5708" i="3"/>
  <c r="K5708" i="3"/>
  <c r="M5644" i="3"/>
  <c r="N5644" i="3"/>
  <c r="L5644" i="3"/>
  <c r="L4473" i="3"/>
  <c r="M4473" i="3"/>
  <c r="L4409" i="3"/>
  <c r="M4409" i="3"/>
  <c r="N4347" i="3"/>
  <c r="K4347" i="3"/>
  <c r="K4281" i="3"/>
  <c r="M4281" i="3"/>
  <c r="L4281" i="3"/>
  <c r="K4217" i="3"/>
  <c r="L4217" i="3"/>
  <c r="N4151" i="3"/>
  <c r="K4151" i="3"/>
  <c r="K4087" i="3"/>
  <c r="N4087" i="3"/>
  <c r="M4087" i="3"/>
  <c r="L4087" i="3"/>
  <c r="M3959" i="3"/>
  <c r="K3959" i="3"/>
  <c r="N3959" i="3"/>
  <c r="K3901" i="3"/>
  <c r="M3901" i="3"/>
  <c r="N3901" i="3"/>
  <c r="L6096" i="3"/>
  <c r="K6096" i="3"/>
  <c r="K5892" i="3"/>
  <c r="M5892" i="3"/>
  <c r="L5892" i="3"/>
  <c r="M5774" i="3"/>
  <c r="K5774" i="3"/>
  <c r="M5710" i="3"/>
  <c r="N5710" i="3"/>
  <c r="L5710" i="3"/>
  <c r="M5646" i="3"/>
  <c r="N5646" i="3"/>
  <c r="L5646" i="3"/>
  <c r="M4535" i="3"/>
  <c r="L4535" i="3"/>
  <c r="K4535" i="3"/>
  <c r="M4469" i="3"/>
  <c r="L4469" i="3"/>
  <c r="M4335" i="3"/>
  <c r="L4335" i="3"/>
  <c r="K4335" i="3"/>
  <c r="K4277" i="3"/>
  <c r="M4277" i="3"/>
  <c r="L4277" i="3"/>
  <c r="K4213" i="3"/>
  <c r="M4213" i="3"/>
  <c r="N4213" i="3"/>
  <c r="L4570" i="3"/>
  <c r="N4570" i="3"/>
  <c r="M4570" i="3"/>
  <c r="K4570" i="3"/>
  <c r="N4432" i="3"/>
  <c r="K4432" i="3"/>
  <c r="K4341" i="3"/>
  <c r="N4341" i="3"/>
  <c r="M4207" i="3"/>
  <c r="L4207" i="3"/>
  <c r="N4142" i="3"/>
  <c r="L4142" i="3"/>
  <c r="M4142" i="3"/>
  <c r="K4142" i="3"/>
  <c r="N4078" i="3"/>
  <c r="L4078" i="3"/>
  <c r="K4078" i="3"/>
  <c r="M3954" i="3"/>
  <c r="K3954" i="3"/>
  <c r="L3954" i="3"/>
  <c r="N3699" i="3"/>
  <c r="K3699" i="3"/>
  <c r="N3635" i="3"/>
  <c r="M3635" i="3"/>
  <c r="L3635" i="3"/>
  <c r="M3571" i="3"/>
  <c r="L3571" i="3"/>
  <c r="K3571" i="3"/>
  <c r="L3327" i="3"/>
  <c r="K3327" i="3"/>
  <c r="N3327" i="3"/>
  <c r="M3327" i="3"/>
  <c r="M3263" i="3"/>
  <c r="K3263" i="3"/>
  <c r="L3263" i="3"/>
  <c r="L3108" i="3"/>
  <c r="M3108" i="3"/>
  <c r="K3108" i="3"/>
  <c r="N3108" i="3"/>
  <c r="N3034" i="3"/>
  <c r="L3034" i="3"/>
  <c r="K3034" i="3"/>
  <c r="M3034" i="3" s="1"/>
  <c r="K2717" i="3"/>
  <c r="M2717" i="3"/>
  <c r="L2717" i="3"/>
  <c r="L2615" i="3"/>
  <c r="K2615" i="3"/>
  <c r="M2615" i="3" s="1"/>
  <c r="K3805" i="3"/>
  <c r="L3805" i="3"/>
  <c r="N3805" i="3"/>
  <c r="M3805" i="3"/>
  <c r="K3677" i="3"/>
  <c r="L3677" i="3"/>
  <c r="N3677" i="3"/>
  <c r="M3677" i="3"/>
  <c r="K3549" i="3"/>
  <c r="N3549" i="3"/>
  <c r="K3485" i="3"/>
  <c r="L3485" i="3"/>
  <c r="N3485" i="3"/>
  <c r="M3485" i="3"/>
  <c r="L4542" i="3"/>
  <c r="K4542" i="3"/>
  <c r="M4542" i="3"/>
  <c r="K4472" i="3"/>
  <c r="N4472" i="3"/>
  <c r="L4472" i="3"/>
  <c r="M4472" i="3"/>
  <c r="K4361" i="3"/>
  <c r="M4361" i="3"/>
  <c r="L4361" i="3"/>
  <c r="M4296" i="3"/>
  <c r="L4296" i="3"/>
  <c r="M4232" i="3"/>
  <c r="K4232" i="3"/>
  <c r="L4232" i="3"/>
  <c r="M4162" i="3"/>
  <c r="K4162" i="3"/>
  <c r="L4162" i="3"/>
  <c r="M4098" i="3"/>
  <c r="K4098" i="3"/>
  <c r="N4098" i="3"/>
  <c r="K3953" i="3"/>
  <c r="M3953" i="3"/>
  <c r="N3953" i="3"/>
  <c r="N3867" i="3"/>
  <c r="M3867" i="3"/>
  <c r="L3867" i="3"/>
  <c r="N3793" i="3"/>
  <c r="M3793" i="3"/>
  <c r="K3793" i="3"/>
  <c r="L3793" i="3"/>
  <c r="M3665" i="3"/>
  <c r="N3665" i="3"/>
  <c r="N3601" i="3"/>
  <c r="M3601" i="3"/>
  <c r="L3601" i="3"/>
  <c r="M3473" i="3"/>
  <c r="N3473" i="3"/>
  <c r="K3473" i="3"/>
  <c r="K3405" i="3"/>
  <c r="M3405" i="3"/>
  <c r="N3405" i="3"/>
  <c r="K3341" i="3"/>
  <c r="M3341" i="3"/>
  <c r="L3341" i="3"/>
  <c r="L3035" i="3"/>
  <c r="N3035" i="3" s="1"/>
  <c r="K3035" i="3"/>
  <c r="K2883" i="3"/>
  <c r="M2883" i="3"/>
  <c r="M2739" i="3"/>
  <c r="L2739" i="3"/>
  <c r="N2739" i="3" s="1"/>
  <c r="K871" i="3"/>
  <c r="M871" i="3" s="1"/>
  <c r="L871" i="3"/>
  <c r="N871" i="3" s="1"/>
  <c r="L3297" i="3"/>
  <c r="N3297" i="3"/>
  <c r="M3297" i="3"/>
  <c r="K2995" i="3"/>
  <c r="L2995" i="3"/>
  <c r="N2995" i="3" s="1"/>
  <c r="K1074" i="3"/>
  <c r="M1074" i="3" s="1"/>
  <c r="L1074" i="3"/>
  <c r="N1074" i="3" s="1"/>
  <c r="K770" i="3"/>
  <c r="M770" i="3" s="1"/>
  <c r="L770" i="3"/>
  <c r="N770" i="3" s="1"/>
  <c r="K277" i="3"/>
  <c r="M277" i="3" s="1"/>
  <c r="L277" i="3"/>
  <c r="N277" i="3" s="1"/>
  <c r="L911" i="3"/>
  <c r="N911" i="3" s="1"/>
  <c r="K911" i="3"/>
  <c r="M911" i="3" s="1"/>
  <c r="K781" i="3"/>
  <c r="M781" i="3" s="1"/>
  <c r="L781" i="3"/>
  <c r="N781" i="3" s="1"/>
  <c r="K401" i="3"/>
  <c r="M401" i="3" s="1"/>
  <c r="L401" i="3"/>
  <c r="N401" i="3" s="1"/>
  <c r="K349" i="3"/>
  <c r="M349" i="3" s="1"/>
  <c r="L349" i="3"/>
  <c r="N349" i="3" s="1"/>
  <c r="M10609" i="3"/>
  <c r="N10609" i="3"/>
  <c r="K10376" i="3"/>
  <c r="N10376" i="3"/>
  <c r="M10067" i="3"/>
  <c r="L10067" i="3"/>
  <c r="N9934" i="3"/>
  <c r="K9934" i="3"/>
  <c r="N11064" i="3"/>
  <c r="M11064" i="3"/>
  <c r="M10641" i="3"/>
  <c r="N10641" i="3"/>
  <c r="K10386" i="3"/>
  <c r="N10386" i="3"/>
  <c r="N10416" i="3"/>
  <c r="K10416" i="3"/>
  <c r="K8836" i="3"/>
  <c r="N8836" i="3"/>
  <c r="N8804" i="3"/>
  <c r="K8804" i="3"/>
  <c r="N8770" i="3"/>
  <c r="K8770" i="3"/>
  <c r="N8660" i="3"/>
  <c r="K8660" i="3"/>
  <c r="M8840" i="3"/>
  <c r="K8840" i="3"/>
  <c r="N8810" i="3"/>
  <c r="K8810" i="3"/>
  <c r="N8704" i="3"/>
  <c r="K8704" i="3"/>
  <c r="N8764" i="3"/>
  <c r="K8764" i="3"/>
  <c r="N8700" i="3"/>
  <c r="K8700" i="3"/>
  <c r="M8213" i="3"/>
  <c r="K8213" i="3"/>
  <c r="M8149" i="3"/>
  <c r="K8149" i="3"/>
  <c r="M7973" i="3"/>
  <c r="K7973" i="3"/>
  <c r="L7762" i="3"/>
  <c r="M7698" i="3"/>
  <c r="K7602" i="3"/>
  <c r="N4535" i="3"/>
  <c r="N4473" i="3"/>
  <c r="M4217" i="3"/>
  <c r="N4207" i="3"/>
  <c r="M493" i="3"/>
  <c r="N2615" i="3"/>
  <c r="M2851" i="3"/>
  <c r="K1961" i="3"/>
  <c r="N1861" i="3"/>
  <c r="N1733" i="3"/>
  <c r="N1541" i="3"/>
  <c r="N1445" i="3"/>
  <c r="N1427" i="3"/>
  <c r="N1299" i="3"/>
  <c r="K1203" i="3"/>
  <c r="M1203" i="3" s="1"/>
  <c r="L1930" i="3"/>
  <c r="K1738" i="3"/>
  <c r="M1738" i="3" s="1"/>
  <c r="K1128" i="3"/>
  <c r="M1128" i="3" s="1"/>
  <c r="K1221" i="3"/>
  <c r="M1221" i="3" s="1"/>
  <c r="L471" i="3"/>
  <c r="K977" i="3"/>
  <c r="M977" i="3" s="1"/>
  <c r="L3084" i="3"/>
  <c r="N3084" i="3" s="1"/>
  <c r="N2153" i="3"/>
  <c r="K1861" i="3"/>
  <c r="M1861" i="3" s="1"/>
  <c r="K1733" i="3"/>
  <c r="M1733" i="3" s="1"/>
  <c r="K1541" i="3"/>
  <c r="M1541" i="3" s="1"/>
  <c r="N1523" i="3"/>
  <c r="K1445" i="3"/>
  <c r="M1445" i="3" s="1"/>
  <c r="K1427" i="3"/>
  <c r="M1427" i="3" s="1"/>
  <c r="N1363" i="3"/>
  <c r="N1317" i="3"/>
  <c r="K1299" i="3"/>
  <c r="M1299" i="3" s="1"/>
  <c r="M1189" i="3"/>
  <c r="L744" i="3"/>
  <c r="N744" i="3" s="1"/>
  <c r="N1829" i="3"/>
  <c r="N1701" i="3"/>
  <c r="N1573" i="3"/>
  <c r="K1523" i="3"/>
  <c r="M1523" i="3" s="1"/>
  <c r="N1381" i="3"/>
  <c r="K1363" i="3"/>
  <c r="M1363" i="3" s="1"/>
  <c r="K1317" i="3"/>
  <c r="M1317" i="3" s="1"/>
  <c r="N1189" i="3"/>
  <c r="L1161" i="3"/>
  <c r="N1161" i="3" s="1"/>
  <c r="M2098" i="3"/>
  <c r="K1834" i="3"/>
  <c r="K10336" i="3"/>
  <c r="K10378" i="3"/>
  <c r="K9946" i="3"/>
  <c r="L1834" i="3"/>
  <c r="K1071" i="3"/>
  <c r="M1071" i="3" s="1"/>
  <c r="K1925" i="3"/>
  <c r="M1925" i="3" s="1"/>
  <c r="K1797" i="3"/>
  <c r="M1797" i="3" s="1"/>
  <c r="K1669" i="3"/>
  <c r="M1669" i="3" s="1"/>
  <c r="K1605" i="3"/>
  <c r="M1605" i="3" s="1"/>
  <c r="K1587" i="3"/>
  <c r="M1587" i="3" s="1"/>
  <c r="N1413" i="3"/>
  <c r="N1395" i="3"/>
  <c r="K1285" i="3"/>
  <c r="M1285" i="3" s="1"/>
  <c r="L304" i="3"/>
  <c r="N304" i="3" s="1"/>
  <c r="L1253" i="3"/>
  <c r="N1253" i="3" s="1"/>
  <c r="L2130" i="3"/>
  <c r="L1027" i="3"/>
  <c r="N1027" i="3" s="1"/>
  <c r="K1893" i="3"/>
  <c r="M1893" i="3" s="1"/>
  <c r="K1765" i="3"/>
  <c r="M1765" i="3" s="1"/>
  <c r="K1637" i="3"/>
  <c r="M1637" i="3" s="1"/>
  <c r="K1619" i="3"/>
  <c r="M1619" i="3" s="1"/>
  <c r="K1509" i="3"/>
  <c r="M1509" i="3" s="1"/>
  <c r="K1491" i="3"/>
  <c r="M1491" i="3" s="1"/>
  <c r="K1331" i="3"/>
  <c r="M1331" i="3" s="1"/>
  <c r="N1203" i="3"/>
  <c r="M2066" i="3"/>
  <c r="K2390" i="3"/>
  <c r="M2390" i="3" s="1"/>
  <c r="L1770" i="3"/>
  <c r="N1128" i="3"/>
  <c r="K821" i="3"/>
  <c r="M821" i="3" s="1"/>
  <c r="L2696" i="3"/>
  <c r="L2955" i="3"/>
  <c r="N2955" i="3" s="1"/>
  <c r="N2604" i="3"/>
  <c r="N2285" i="3"/>
  <c r="K1623" i="3"/>
  <c r="K2604" i="3"/>
  <c r="M2604" i="3" s="1"/>
  <c r="M2509" i="3"/>
  <c r="M2445" i="3"/>
  <c r="M1463" i="3"/>
  <c r="L2102" i="3"/>
  <c r="L2070" i="3"/>
  <c r="K2034" i="3"/>
  <c r="L2684" i="3"/>
  <c r="N2684" i="3" s="1"/>
  <c r="M2684" i="3"/>
  <c r="N2509" i="3"/>
  <c r="K2098" i="3"/>
  <c r="K2066" i="3"/>
  <c r="L2034" i="3"/>
  <c r="K2230" i="3"/>
  <c r="M2230" i="3" s="1"/>
  <c r="K1164" i="3"/>
  <c r="M1164" i="3" s="1"/>
  <c r="M2541" i="3"/>
  <c r="K2509" i="3"/>
  <c r="M1769" i="3"/>
  <c r="K1321" i="3"/>
  <c r="L861" i="3"/>
  <c r="N861" i="3" s="1"/>
  <c r="N113" i="3"/>
  <c r="K2226" i="3"/>
  <c r="L914" i="3"/>
  <c r="N914" i="3" s="1"/>
  <c r="M7349" i="3"/>
  <c r="M7413" i="3"/>
  <c r="N2541" i="3"/>
  <c r="K2409" i="3"/>
  <c r="N2381" i="3"/>
  <c r="K2322" i="3"/>
  <c r="K2258" i="3"/>
  <c r="K10260" i="3"/>
  <c r="M2573" i="3"/>
  <c r="K2541" i="3"/>
  <c r="K2381" i="3"/>
  <c r="M2381" i="3" s="1"/>
  <c r="M2032" i="3"/>
  <c r="K2252" i="3"/>
  <c r="M2252" i="3" s="1"/>
  <c r="N2573" i="3"/>
  <c r="M1559" i="3"/>
  <c r="K1193" i="3"/>
  <c r="M1193" i="3" s="1"/>
  <c r="M1838" i="3"/>
  <c r="L1840" i="3"/>
  <c r="M1770" i="3"/>
  <c r="N2723" i="3"/>
  <c r="L2723" i="3"/>
  <c r="N11080" i="3"/>
  <c r="K3050" i="3"/>
  <c r="M3050" i="3" s="1"/>
  <c r="L3050" i="3"/>
  <c r="M3024" i="3"/>
  <c r="N3024" i="3"/>
  <c r="K2909" i="3"/>
  <c r="M2909" i="3"/>
  <c r="L2909" i="3"/>
  <c r="N2909" i="3" s="1"/>
  <c r="K2877" i="3"/>
  <c r="M2877" i="3"/>
  <c r="M2685" i="3"/>
  <c r="N2685" i="3"/>
  <c r="K2628" i="3"/>
  <c r="M2628" i="3" s="1"/>
  <c r="L2628" i="3"/>
  <c r="N2628" i="3" s="1"/>
  <c r="L3030" i="3"/>
  <c r="N3030" i="3"/>
  <c r="M5877" i="3"/>
  <c r="N5877" i="3"/>
  <c r="K5877" i="3"/>
  <c r="M7421" i="3"/>
  <c r="N7421" i="3"/>
  <c r="K7421" i="3"/>
  <c r="M5931" i="3"/>
  <c r="N5931" i="3"/>
  <c r="K5931" i="3"/>
  <c r="N4571" i="3"/>
  <c r="M4571" i="3"/>
  <c r="L4571" i="3"/>
  <c r="N4387" i="3"/>
  <c r="L4387" i="3"/>
  <c r="L4323" i="3"/>
  <c r="M4323" i="3"/>
  <c r="K4257" i="3"/>
  <c r="M4257" i="3"/>
  <c r="L4257" i="3"/>
  <c r="N4257" i="3"/>
  <c r="N4191" i="3"/>
  <c r="M4191" i="3"/>
  <c r="L4191" i="3"/>
  <c r="K4191" i="3"/>
  <c r="N4127" i="3"/>
  <c r="L4127" i="3"/>
  <c r="L4063" i="3"/>
  <c r="K4063" i="3"/>
  <c r="M4063" i="3"/>
  <c r="N3999" i="3"/>
  <c r="M3999" i="3"/>
  <c r="L3999" i="3"/>
  <c r="K3941" i="3"/>
  <c r="N3941" i="3"/>
  <c r="K3877" i="3"/>
  <c r="L3877" i="3"/>
  <c r="L4509" i="3"/>
  <c r="N4509" i="3"/>
  <c r="K4509" i="3"/>
  <c r="M4509" i="3"/>
  <c r="L4445" i="3"/>
  <c r="N4445" i="3"/>
  <c r="M4445" i="3"/>
  <c r="N4375" i="3"/>
  <c r="K4375" i="3"/>
  <c r="M4375" i="3"/>
  <c r="N4187" i="3"/>
  <c r="L4187" i="3"/>
  <c r="M4123" i="3"/>
  <c r="L4123" i="3"/>
  <c r="N4123" i="3"/>
  <c r="N4059" i="3"/>
  <c r="M4059" i="3"/>
  <c r="L4541" i="3"/>
  <c r="K4541" i="3"/>
  <c r="M4541" i="3"/>
  <c r="N4541" i="3"/>
  <c r="N4471" i="3"/>
  <c r="L4471" i="3"/>
  <c r="K4442" i="3"/>
  <c r="L4442" i="3"/>
  <c r="M4442" i="3"/>
  <c r="K4426" i="3"/>
  <c r="L4426" i="3"/>
  <c r="M4426" i="3"/>
  <c r="K4410" i="3"/>
  <c r="L4410" i="3"/>
  <c r="N4410" i="3"/>
  <c r="M4410" i="3"/>
  <c r="M4244" i="3"/>
  <c r="K4244" i="3"/>
  <c r="K4185" i="3"/>
  <c r="M4185" i="3"/>
  <c r="K4121" i="3"/>
  <c r="N4121" i="3"/>
  <c r="M4121" i="3"/>
  <c r="L4121" i="3"/>
  <c r="K4057" i="3"/>
  <c r="M4057" i="3"/>
  <c r="K3993" i="3"/>
  <c r="N3993" i="3"/>
  <c r="M3993" i="3"/>
  <c r="L3993" i="3"/>
  <c r="K3927" i="3"/>
  <c r="N3927" i="3"/>
  <c r="L3927" i="3"/>
  <c r="K3863" i="3"/>
  <c r="N3863" i="3"/>
  <c r="L3863" i="3"/>
  <c r="N3803" i="3"/>
  <c r="L3803" i="3"/>
  <c r="K3803" i="3"/>
  <c r="M3739" i="3"/>
  <c r="L3739" i="3"/>
  <c r="N3739" i="3"/>
  <c r="N3675" i="3"/>
  <c r="L3675" i="3"/>
  <c r="L3611" i="3"/>
  <c r="M3611" i="3"/>
  <c r="N3547" i="3"/>
  <c r="K3547" i="3"/>
  <c r="M3547" i="3"/>
  <c r="L3483" i="3"/>
  <c r="M3483" i="3"/>
  <c r="N3431" i="3"/>
  <c r="M3431" i="3"/>
  <c r="L3431" i="3"/>
  <c r="K3431" i="3"/>
  <c r="M3367" i="3"/>
  <c r="K3367" i="3"/>
  <c r="M3303" i="3"/>
  <c r="L3303" i="3"/>
  <c r="K3303" i="3"/>
  <c r="N3303" i="3"/>
  <c r="L3122" i="3"/>
  <c r="N3122" i="3"/>
  <c r="M3100" i="3"/>
  <c r="L3100" i="3"/>
  <c r="N3100" i="3" s="1"/>
  <c r="L2992" i="3"/>
  <c r="K2992" i="3"/>
  <c r="M2992" i="3"/>
  <c r="N2992" i="3"/>
  <c r="K2788" i="3"/>
  <c r="M2788" i="3"/>
  <c r="L2669" i="3"/>
  <c r="K2669" i="3"/>
  <c r="M2669" i="3"/>
  <c r="L3987" i="3"/>
  <c r="M3987" i="3"/>
  <c r="N3857" i="3"/>
  <c r="L3857" i="3"/>
  <c r="K3717" i="3"/>
  <c r="M3717" i="3"/>
  <c r="K3653" i="3"/>
  <c r="M3653" i="3"/>
  <c r="K3589" i="3"/>
  <c r="N3589" i="3"/>
  <c r="L3589" i="3"/>
  <c r="K3525" i="3"/>
  <c r="M3525" i="3"/>
  <c r="K3461" i="3"/>
  <c r="N3461" i="3"/>
  <c r="L3461" i="3"/>
  <c r="K3393" i="3"/>
  <c r="N3393" i="3"/>
  <c r="M3393" i="3"/>
  <c r="L3329" i="3"/>
  <c r="K3329" i="3"/>
  <c r="M3329" i="3"/>
  <c r="K4507" i="3"/>
  <c r="N4507" i="3"/>
  <c r="L4507" i="3"/>
  <c r="L4334" i="3"/>
  <c r="N4334" i="3"/>
  <c r="M4275" i="3"/>
  <c r="L4275" i="3"/>
  <c r="N4275" i="3"/>
  <c r="N4211" i="3"/>
  <c r="M4211" i="3"/>
  <c r="M3919" i="3"/>
  <c r="L3919" i="3"/>
  <c r="N3919" i="3"/>
  <c r="N3833" i="3"/>
  <c r="M3833" i="3"/>
  <c r="K3833" i="3"/>
  <c r="L3833" i="3"/>
  <c r="N3769" i="3"/>
  <c r="L3769" i="3"/>
  <c r="K3769" i="3"/>
  <c r="L3705" i="3"/>
  <c r="K3705" i="3"/>
  <c r="M3705" i="3"/>
  <c r="N3641" i="3"/>
  <c r="M3641" i="3"/>
  <c r="L3641" i="3"/>
  <c r="K3577" i="3"/>
  <c r="M3577" i="3"/>
  <c r="M3513" i="3"/>
  <c r="L3513" i="3"/>
  <c r="N3513" i="3"/>
  <c r="K3449" i="3"/>
  <c r="N3449" i="3"/>
  <c r="M3449" i="3"/>
  <c r="K3381" i="3"/>
  <c r="L3381" i="3"/>
  <c r="M3381" i="3"/>
  <c r="K3317" i="3"/>
  <c r="N3317" i="3"/>
  <c r="M3317" i="3"/>
  <c r="L3317" i="3"/>
  <c r="K3253" i="3"/>
  <c r="M3253" i="3"/>
  <c r="K2903" i="3"/>
  <c r="M2903" i="3"/>
  <c r="L2903" i="3"/>
  <c r="N2903" i="3" s="1"/>
  <c r="K2871" i="3"/>
  <c r="M2871" i="3"/>
  <c r="L2811" i="3"/>
  <c r="N2811" i="3" s="1"/>
  <c r="M2811" i="3"/>
  <c r="L2700" i="3"/>
  <c r="N2700" i="3" s="1"/>
  <c r="M2700" i="3"/>
  <c r="K2802" i="3"/>
  <c r="M2802" i="3"/>
  <c r="L2802" i="3"/>
  <c r="N2802" i="3" s="1"/>
  <c r="L631" i="3"/>
  <c r="N631" i="3" s="1"/>
  <c r="K631" i="3"/>
  <c r="M631" i="3" s="1"/>
  <c r="K2748" i="3"/>
  <c r="L2748" i="3"/>
  <c r="N2748" i="3" s="1"/>
  <c r="M2748" i="3"/>
  <c r="K1035" i="3"/>
  <c r="M1035" i="3" s="1"/>
  <c r="L1035" i="3"/>
  <c r="N1035" i="3" s="1"/>
  <c r="L747" i="3"/>
  <c r="N747" i="3" s="1"/>
  <c r="K747" i="3"/>
  <c r="M747" i="3" s="1"/>
  <c r="L477" i="3"/>
  <c r="N477" i="3" s="1"/>
  <c r="K477" i="3"/>
  <c r="M477" i="3" s="1"/>
  <c r="K954" i="3"/>
  <c r="M954" i="3" s="1"/>
  <c r="L954" i="3"/>
  <c r="N954" i="3" s="1"/>
  <c r="L825" i="3"/>
  <c r="N825" i="3" s="1"/>
  <c r="K825" i="3"/>
  <c r="M825" i="3" s="1"/>
  <c r="K264" i="3"/>
  <c r="M264" i="3" s="1"/>
  <c r="L264" i="3"/>
  <c r="N264" i="3" s="1"/>
  <c r="K325" i="3"/>
  <c r="L325" i="3"/>
  <c r="N10338" i="3"/>
  <c r="K10338" i="3"/>
  <c r="N9175" i="3"/>
  <c r="M9175" i="3"/>
  <c r="K8756" i="3"/>
  <c r="N8756" i="3"/>
  <c r="N8720" i="3"/>
  <c r="K8720" i="3"/>
  <c r="N8646" i="3"/>
  <c r="K8646" i="3"/>
  <c r="L3043" i="3"/>
  <c r="N3043" i="3" s="1"/>
  <c r="L1980" i="3"/>
  <c r="L1724" i="3"/>
  <c r="L2198" i="3"/>
  <c r="M3085" i="3"/>
  <c r="L3041" i="3"/>
  <c r="N3041" i="3" s="1"/>
  <c r="L2877" i="3"/>
  <c r="N2877" i="3" s="1"/>
  <c r="K917" i="3"/>
  <c r="M917" i="3" s="1"/>
  <c r="L3094" i="3"/>
  <c r="N3094" i="3"/>
  <c r="L3046" i="3"/>
  <c r="K3046" i="3"/>
  <c r="M3046" i="3" s="1"/>
  <c r="N3046" i="3"/>
  <c r="K3002" i="3"/>
  <c r="M3002" i="3" s="1"/>
  <c r="N3002" i="3"/>
  <c r="L3002" i="3"/>
  <c r="K2901" i="3"/>
  <c r="L2901" i="3"/>
  <c r="N2901" i="3" s="1"/>
  <c r="K2869" i="3"/>
  <c r="L2869" i="3"/>
  <c r="N2869" i="3" s="1"/>
  <c r="L3078" i="3"/>
  <c r="K3078" i="3"/>
  <c r="M3078" i="3" s="1"/>
  <c r="N3078" i="3"/>
  <c r="K2978" i="3"/>
  <c r="M2978" i="3" s="1"/>
  <c r="L2978" i="3"/>
  <c r="N2978" i="3" s="1"/>
  <c r="K2945" i="3"/>
  <c r="L2945" i="3"/>
  <c r="N2945" i="3" s="1"/>
  <c r="K2900" i="3"/>
  <c r="L2900" i="3"/>
  <c r="N2900" i="3" s="1"/>
  <c r="K2868" i="3"/>
  <c r="L2868" i="3"/>
  <c r="N2868" i="3" s="1"/>
  <c r="K2722" i="3"/>
  <c r="M2722" i="3"/>
  <c r="L2722" i="3"/>
  <c r="N2722" i="3" s="1"/>
  <c r="L2668" i="3"/>
  <c r="N2668" i="3" s="1"/>
  <c r="M2668" i="3"/>
  <c r="K2668" i="3"/>
  <c r="K2967" i="3"/>
  <c r="M2967" i="3" s="1"/>
  <c r="L2967" i="3"/>
  <c r="N2967" i="3" s="1"/>
  <c r="K2924" i="3"/>
  <c r="M2924" i="3" s="1"/>
  <c r="L2924" i="3"/>
  <c r="N2924" i="3" s="1"/>
  <c r="M2716" i="3"/>
  <c r="L2716" i="3"/>
  <c r="N2716" i="3" s="1"/>
  <c r="K2716" i="3"/>
  <c r="L576" i="3"/>
  <c r="N576" i="3" s="1"/>
  <c r="K576" i="3"/>
  <c r="M576" i="3" s="1"/>
  <c r="M10667" i="3"/>
  <c r="K10667" i="3"/>
  <c r="M3123" i="3"/>
  <c r="L3123" i="3"/>
  <c r="N3123" i="3" s="1"/>
  <c r="L3059" i="3"/>
  <c r="N3059" i="3" s="1"/>
  <c r="K2044" i="3"/>
  <c r="L2044" i="3"/>
  <c r="K1948" i="3"/>
  <c r="L1948" i="3"/>
  <c r="L1916" i="3"/>
  <c r="K1916" i="3"/>
  <c r="M1916" i="3" s="1"/>
  <c r="M1884" i="3"/>
  <c r="L1884" i="3"/>
  <c r="K1884" i="3"/>
  <c r="K1852" i="3"/>
  <c r="L1852" i="3"/>
  <c r="M1820" i="3"/>
  <c r="K1820" i="3"/>
  <c r="M1788" i="3"/>
  <c r="L1788" i="3"/>
  <c r="K1788" i="3"/>
  <c r="M1756" i="3"/>
  <c r="L1756" i="3"/>
  <c r="K1756" i="3"/>
  <c r="M11639" i="3"/>
  <c r="M3043" i="3"/>
  <c r="K4127" i="3"/>
  <c r="L1271" i="3"/>
  <c r="N1271" i="3" s="1"/>
  <c r="K1838" i="3"/>
  <c r="K2262" i="3"/>
  <c r="M2262" i="3" s="1"/>
  <c r="M1948" i="3"/>
  <c r="K2725" i="3"/>
  <c r="N2725" i="3"/>
  <c r="L2725" i="3"/>
  <c r="M3041" i="3"/>
  <c r="L2675" i="3"/>
  <c r="K2675" i="3"/>
  <c r="L2253" i="3"/>
  <c r="K2253" i="3"/>
  <c r="M2253" i="3" s="1"/>
  <c r="N2253" i="3"/>
  <c r="L2221" i="3"/>
  <c r="K2221" i="3"/>
  <c r="M2221" i="3" s="1"/>
  <c r="L2189" i="3"/>
  <c r="K2189" i="3"/>
  <c r="M2189" i="3" s="1"/>
  <c r="L2157" i="3"/>
  <c r="K2157" i="3"/>
  <c r="M2157" i="3" s="1"/>
  <c r="N2157" i="3"/>
  <c r="L2125" i="3"/>
  <c r="K2125" i="3"/>
  <c r="M2125" i="3" s="1"/>
  <c r="L2093" i="3"/>
  <c r="K2093" i="3"/>
  <c r="M2093" i="3" s="1"/>
  <c r="N2093" i="3"/>
  <c r="L2061" i="3"/>
  <c r="K2061" i="3"/>
  <c r="M2061" i="3" s="1"/>
  <c r="L2029" i="3"/>
  <c r="K2029" i="3"/>
  <c r="M2029" i="3" s="1"/>
  <c r="N2029" i="3"/>
  <c r="L1997" i="3"/>
  <c r="K1997" i="3"/>
  <c r="M1997" i="3" s="1"/>
  <c r="N1997" i="3"/>
  <c r="L1965" i="3"/>
  <c r="N1965" i="3"/>
  <c r="K2134" i="3"/>
  <c r="M2134" i="3" s="1"/>
  <c r="L2134" i="3"/>
  <c r="K1974" i="3"/>
  <c r="M1974" i="3" s="1"/>
  <c r="L1974" i="3"/>
  <c r="L1623" i="3"/>
  <c r="N1623" i="3"/>
  <c r="L1591" i="3"/>
  <c r="K1591" i="3"/>
  <c r="N1591" i="3"/>
  <c r="M1591" i="3"/>
  <c r="L1559" i="3"/>
  <c r="N1559" i="3" s="1"/>
  <c r="L1527" i="3"/>
  <c r="N1527" i="3" s="1"/>
  <c r="K1527" i="3"/>
  <c r="M1527" i="3" s="1"/>
  <c r="L1495" i="3"/>
  <c r="N1495" i="3" s="1"/>
  <c r="K1495" i="3"/>
  <c r="M1495" i="3" s="1"/>
  <c r="L1463" i="3"/>
  <c r="N1463" i="3" s="1"/>
  <c r="L1431" i="3"/>
  <c r="N1431" i="3" s="1"/>
  <c r="K1431" i="3"/>
  <c r="M1431" i="3" s="1"/>
  <c r="L1399" i="3"/>
  <c r="N1399" i="3" s="1"/>
  <c r="K1399" i="3"/>
  <c r="M1399" i="3" s="1"/>
  <c r="L1367" i="3"/>
  <c r="N1367" i="3" s="1"/>
  <c r="K1367" i="3"/>
  <c r="M1367" i="3" s="1"/>
  <c r="K1335" i="3"/>
  <c r="K1303" i="3"/>
  <c r="M1303" i="3" s="1"/>
  <c r="L1303" i="3"/>
  <c r="N1303" i="3" s="1"/>
  <c r="K1239" i="3"/>
  <c r="M1239" i="3" s="1"/>
  <c r="L1239" i="3"/>
  <c r="N1239" i="3" s="1"/>
  <c r="K1902" i="3"/>
  <c r="L1902" i="3"/>
  <c r="K1870" i="3"/>
  <c r="L1870" i="3"/>
  <c r="K1806" i="3"/>
  <c r="L1806" i="3"/>
  <c r="M1806" i="3"/>
  <c r="K1774" i="3"/>
  <c r="M1774" i="3" s="1"/>
  <c r="L1774" i="3"/>
  <c r="K1173" i="3"/>
  <c r="M1173" i="3" s="1"/>
  <c r="L1173" i="3"/>
  <c r="N1173" i="3" s="1"/>
  <c r="L1929" i="3"/>
  <c r="K1929" i="3"/>
  <c r="M1929" i="3"/>
  <c r="L1897" i="3"/>
  <c r="K1897" i="3"/>
  <c r="N1897" i="3"/>
  <c r="M1897" i="3"/>
  <c r="L1865" i="3"/>
  <c r="K1865" i="3"/>
  <c r="M1865" i="3"/>
  <c r="L1833" i="3"/>
  <c r="M1833" i="3"/>
  <c r="N1833" i="3"/>
  <c r="L1801" i="3"/>
  <c r="K1801" i="3"/>
  <c r="N1801" i="3"/>
  <c r="M1801" i="3"/>
  <c r="L1769" i="3"/>
  <c r="N1769" i="3"/>
  <c r="L1737" i="3"/>
  <c r="N1737" i="3"/>
  <c r="M1737" i="3"/>
  <c r="K1737" i="3"/>
  <c r="L1705" i="3"/>
  <c r="K1705" i="3"/>
  <c r="N1705" i="3"/>
  <c r="L1673" i="3"/>
  <c r="K1673" i="3"/>
  <c r="M1673" i="3"/>
  <c r="L1641" i="3"/>
  <c r="K1641" i="3"/>
  <c r="N1641" i="3"/>
  <c r="M1641" i="3"/>
  <c r="L1609" i="3"/>
  <c r="K1609" i="3"/>
  <c r="M1609" i="3"/>
  <c r="L1577" i="3"/>
  <c r="K1577" i="3"/>
  <c r="N1577" i="3"/>
  <c r="M1577" i="3"/>
  <c r="L1545" i="3"/>
  <c r="N1545" i="3" s="1"/>
  <c r="K1545" i="3"/>
  <c r="M1545" i="3" s="1"/>
  <c r="L1513" i="3"/>
  <c r="N1513" i="3" s="1"/>
  <c r="K1513" i="3"/>
  <c r="M1513" i="3" s="1"/>
  <c r="K1257" i="3"/>
  <c r="M1257" i="3" s="1"/>
  <c r="L1257" i="3"/>
  <c r="N1257" i="3" s="1"/>
  <c r="K1225" i="3"/>
  <c r="M1225" i="3" s="1"/>
  <c r="L1225" i="3"/>
  <c r="N1225" i="3" s="1"/>
  <c r="K1137" i="3"/>
  <c r="M1137" i="3" s="1"/>
  <c r="L1137" i="3"/>
  <c r="N1137" i="3" s="1"/>
  <c r="L1080" i="3"/>
  <c r="N1080" i="3" s="1"/>
  <c r="K1080" i="3"/>
  <c r="M3059" i="3"/>
  <c r="N3050" i="3"/>
  <c r="M2675" i="3"/>
  <c r="M1870" i="3"/>
  <c r="L2569" i="3"/>
  <c r="K2569" i="3"/>
  <c r="M2569" i="3" s="1"/>
  <c r="L2537" i="3"/>
  <c r="K2537" i="3"/>
  <c r="M2537" i="3" s="1"/>
  <c r="L2441" i="3"/>
  <c r="K2441" i="3"/>
  <c r="M2441" i="3" s="1"/>
  <c r="L2377" i="3"/>
  <c r="M2377" i="3"/>
  <c r="L2345" i="3"/>
  <c r="K2345" i="3"/>
  <c r="K8680" i="3"/>
  <c r="K5843" i="3"/>
  <c r="K5745" i="3"/>
  <c r="K5443" i="3"/>
  <c r="K3239" i="3"/>
  <c r="M9271" i="3"/>
  <c r="N11040" i="3"/>
  <c r="M2768" i="3"/>
  <c r="K8664" i="3"/>
  <c r="K5511" i="3"/>
  <c r="K5413" i="3"/>
  <c r="K5273" i="3"/>
  <c r="K3213" i="3"/>
  <c r="M9247" i="3"/>
  <c r="K8798" i="3"/>
  <c r="K5743" i="3"/>
  <c r="K5575" i="3"/>
  <c r="K5477" i="3"/>
  <c r="K8121" i="3"/>
  <c r="K5645" i="3"/>
  <c r="K8209" i="3"/>
  <c r="K5573" i="3"/>
  <c r="K5303" i="3"/>
  <c r="K5731" i="3"/>
  <c r="K8632" i="3"/>
  <c r="K5479" i="3"/>
  <c r="K5285" i="3"/>
  <c r="K5299" i="3"/>
  <c r="L7428" i="3"/>
  <c r="K8726" i="3"/>
  <c r="K8638" i="3"/>
  <c r="K5655" i="3"/>
  <c r="K5541" i="3"/>
  <c r="K4530" i="3"/>
  <c r="L5868" i="3"/>
  <c r="K5689" i="3"/>
  <c r="K5643" i="3"/>
  <c r="K5363" i="3"/>
  <c r="K5235" i="3"/>
  <c r="K8690" i="3"/>
  <c r="K5543" i="3"/>
  <c r="K5445" i="3"/>
  <c r="K5349" i="3"/>
  <c r="K3231" i="3"/>
  <c r="M8903" i="3"/>
  <c r="K8624" i="3"/>
  <c r="K5175" i="3"/>
  <c r="K5239" i="3"/>
  <c r="N3098" i="3"/>
  <c r="K3030" i="3"/>
  <c r="M3030" i="3" s="1"/>
  <c r="L2908" i="3"/>
  <c r="N2908" i="3" s="1"/>
  <c r="L2876" i="3"/>
  <c r="N2876" i="3" s="1"/>
  <c r="K3024" i="3"/>
  <c r="K2685" i="3"/>
  <c r="M2525" i="3"/>
  <c r="N2493" i="3"/>
  <c r="N2627" i="3"/>
  <c r="K2176" i="3"/>
  <c r="M2176" i="3" s="1"/>
  <c r="M1900" i="3"/>
  <c r="K1117" i="3"/>
  <c r="M1117" i="3" s="1"/>
  <c r="K2952" i="3"/>
  <c r="K2953" i="3"/>
  <c r="K3098" i="3"/>
  <c r="M3098" i="3" s="1"/>
  <c r="L3024" i="3"/>
  <c r="L2685" i="3"/>
  <c r="N2525" i="3"/>
  <c r="K2493" i="3"/>
  <c r="N2301" i="3"/>
  <c r="L2627" i="3"/>
  <c r="K1772" i="3"/>
  <c r="M1772" i="3" s="1"/>
  <c r="K2342" i="3"/>
  <c r="M2342" i="3" s="1"/>
  <c r="K2214" i="3"/>
  <c r="M2214" i="3" s="1"/>
  <c r="M2952" i="3"/>
  <c r="M2953" i="3"/>
  <c r="K2799" i="3"/>
  <c r="K11112" i="3"/>
  <c r="K7477" i="3"/>
  <c r="K10418" i="3"/>
  <c r="N3130" i="3"/>
  <c r="L2985" i="3"/>
  <c r="N2985" i="3" s="1"/>
  <c r="L2799" i="3"/>
  <c r="N2799" i="3" s="1"/>
  <c r="L2746" i="3"/>
  <c r="N2746" i="3" s="1"/>
  <c r="K2525" i="3"/>
  <c r="M2429" i="3"/>
  <c r="N2365" i="3"/>
  <c r="K2301" i="3"/>
  <c r="M2301" i="3" s="1"/>
  <c r="K2028" i="3"/>
  <c r="M2028" i="3" s="1"/>
  <c r="K1996" i="3"/>
  <c r="M1996" i="3" s="1"/>
  <c r="K1964" i="3"/>
  <c r="M1964" i="3" s="1"/>
  <c r="M2908" i="3"/>
  <c r="M10300" i="3"/>
  <c r="K8101" i="3"/>
  <c r="K3130" i="3"/>
  <c r="M3130" i="3" s="1"/>
  <c r="L2943" i="3"/>
  <c r="N2943" i="3" s="1"/>
  <c r="N2429" i="3"/>
  <c r="K2365" i="3"/>
  <c r="M2365" i="3" s="1"/>
  <c r="L888" i="3"/>
  <c r="N888" i="3" s="1"/>
  <c r="L2542" i="3"/>
  <c r="N2542" i="3" s="1"/>
  <c r="K2060" i="3"/>
  <c r="K2022" i="3"/>
  <c r="K1932" i="3"/>
  <c r="L917" i="3"/>
  <c r="N917" i="3" s="1"/>
  <c r="M2985" i="3"/>
  <c r="K2672" i="3"/>
  <c r="M2672" i="3" s="1"/>
  <c r="M2461" i="3"/>
  <c r="K2429" i="3"/>
  <c r="K1836" i="3"/>
  <c r="M1836" i="3" s="1"/>
  <c r="L2060" i="3"/>
  <c r="M2022" i="3"/>
  <c r="L1932" i="3"/>
  <c r="K1868" i="3"/>
  <c r="K1804" i="3"/>
  <c r="K1740" i="3"/>
  <c r="K675" i="3"/>
  <c r="M675" i="3" s="1"/>
  <c r="K4554" i="3"/>
  <c r="K4526" i="3"/>
  <c r="M2589" i="3"/>
  <c r="M2557" i="3"/>
  <c r="N2461" i="3"/>
  <c r="N2333" i="3"/>
  <c r="L1868" i="3"/>
  <c r="L1804" i="3"/>
  <c r="L1740" i="3"/>
  <c r="L600" i="3"/>
  <c r="N600" i="3" s="1"/>
  <c r="K2746" i="3"/>
  <c r="N2589" i="3"/>
  <c r="N2557" i="3"/>
  <c r="K2461" i="3"/>
  <c r="N2397" i="3"/>
  <c r="K2333" i="3"/>
  <c r="M2333" i="3" s="1"/>
  <c r="K2504" i="3"/>
  <c r="M2876" i="3"/>
  <c r="N7477" i="3"/>
  <c r="K9962" i="3"/>
  <c r="L504" i="3"/>
  <c r="N504" i="3" s="1"/>
  <c r="K440" i="3"/>
  <c r="M440" i="3" s="1"/>
  <c r="L312" i="3"/>
  <c r="N312" i="3" s="1"/>
  <c r="M341" i="3"/>
  <c r="L578" i="3"/>
  <c r="N578" i="3" s="1"/>
  <c r="L146" i="3"/>
  <c r="N146" i="3" s="1"/>
  <c r="M61" i="3"/>
  <c r="M93" i="3"/>
  <c r="M578" i="3"/>
  <c r="L553" i="3"/>
  <c r="N553" i="3" s="1"/>
  <c r="L341" i="3"/>
  <c r="N341" i="3" s="1"/>
  <c r="M165" i="3"/>
  <c r="L373" i="3"/>
  <c r="N373" i="3" s="1"/>
  <c r="L61" i="3"/>
  <c r="N61" i="3" s="1"/>
  <c r="K553" i="3"/>
  <c r="M553" i="3" s="1"/>
  <c r="M365" i="3"/>
  <c r="L365" i="3"/>
  <c r="N365" i="3" s="1"/>
  <c r="L482" i="3"/>
  <c r="N482" i="3" s="1"/>
  <c r="M482" i="3"/>
  <c r="N2673" i="3"/>
  <c r="K2170" i="3"/>
  <c r="M2170" i="3" s="1"/>
  <c r="K2129" i="3"/>
  <c r="N1949" i="3"/>
  <c r="N1917" i="3"/>
  <c r="N1885" i="3"/>
  <c r="N1853" i="3"/>
  <c r="N1821" i="3"/>
  <c r="N1789" i="3"/>
  <c r="N1757" i="3"/>
  <c r="N1725" i="3"/>
  <c r="N1693" i="3"/>
  <c r="N1661" i="3"/>
  <c r="K1597" i="3"/>
  <c r="M1597" i="3" s="1"/>
  <c r="K1549" i="3"/>
  <c r="M1549" i="3" s="1"/>
  <c r="K1499" i="3"/>
  <c r="M1499" i="3" s="1"/>
  <c r="K1467" i="3"/>
  <c r="M1467" i="3" s="1"/>
  <c r="N1357" i="3"/>
  <c r="N1259" i="3"/>
  <c r="K2673" i="3"/>
  <c r="M2673" i="3" s="1"/>
  <c r="L1277" i="3"/>
  <c r="N1277" i="3" s="1"/>
  <c r="M1053" i="3"/>
  <c r="K2008" i="3"/>
  <c r="M2008" i="3" s="1"/>
  <c r="L1752" i="3"/>
  <c r="K2586" i="3"/>
  <c r="L2442" i="3"/>
  <c r="N2442" i="3" s="1"/>
  <c r="K2426" i="3"/>
  <c r="M2410" i="3"/>
  <c r="K2248" i="3"/>
  <c r="L1976" i="3"/>
  <c r="L1906" i="3"/>
  <c r="L962" i="3"/>
  <c r="N962" i="3" s="1"/>
  <c r="K979" i="3"/>
  <c r="M979" i="3" s="1"/>
  <c r="K859" i="3"/>
  <c r="M859" i="3" s="1"/>
  <c r="K2757" i="3"/>
  <c r="N7413" i="3"/>
  <c r="K1949" i="3"/>
  <c r="M1949" i="3" s="1"/>
  <c r="K1917" i="3"/>
  <c r="M1917" i="3" s="1"/>
  <c r="K1885" i="3"/>
  <c r="M1885" i="3" s="1"/>
  <c r="K1853" i="3"/>
  <c r="M1853" i="3" s="1"/>
  <c r="K1821" i="3"/>
  <c r="M1821" i="3" s="1"/>
  <c r="K1789" i="3"/>
  <c r="M1789" i="3" s="1"/>
  <c r="K1757" i="3"/>
  <c r="M1757" i="3" s="1"/>
  <c r="K1725" i="3"/>
  <c r="M1725" i="3" s="1"/>
  <c r="K1693" i="3"/>
  <c r="M1693" i="3" s="1"/>
  <c r="K1661" i="3"/>
  <c r="M1661" i="3" s="1"/>
  <c r="N1595" i="3"/>
  <c r="N1565" i="3"/>
  <c r="N1547" i="3"/>
  <c r="K1357" i="3"/>
  <c r="M1357" i="3" s="1"/>
  <c r="K1259" i="3"/>
  <c r="M1259" i="3" s="1"/>
  <c r="N1229" i="3"/>
  <c r="N1197" i="3"/>
  <c r="M2586" i="3"/>
  <c r="M2522" i="3"/>
  <c r="M2426" i="3"/>
  <c r="K2010" i="3"/>
  <c r="L1784" i="3"/>
  <c r="K829" i="3"/>
  <c r="M829" i="3" s="1"/>
  <c r="M1969" i="3"/>
  <c r="N1613" i="3"/>
  <c r="K1595" i="3"/>
  <c r="M1595" i="3" s="1"/>
  <c r="K1565" i="3"/>
  <c r="M1565" i="3" s="1"/>
  <c r="K1547" i="3"/>
  <c r="M1547" i="3" s="1"/>
  <c r="N1517" i="3"/>
  <c r="N1389" i="3"/>
  <c r="K1355" i="3"/>
  <c r="M1355" i="3" s="1"/>
  <c r="K1229" i="3"/>
  <c r="M1229" i="3" s="1"/>
  <c r="K1197" i="3"/>
  <c r="M1197" i="3" s="1"/>
  <c r="L808" i="3"/>
  <c r="N808" i="3" s="1"/>
  <c r="K2042" i="3"/>
  <c r="M2042" i="3" s="1"/>
  <c r="L2024" i="3"/>
  <c r="K1880" i="3"/>
  <c r="M1880" i="3" s="1"/>
  <c r="L1768" i="3"/>
  <c r="K2378" i="3"/>
  <c r="M1784" i="3"/>
  <c r="K963" i="3"/>
  <c r="M963" i="3" s="1"/>
  <c r="K7349" i="3"/>
  <c r="N2600" i="3"/>
  <c r="M2257" i="3"/>
  <c r="M2225" i="3"/>
  <c r="N2193" i="3"/>
  <c r="M2097" i="3"/>
  <c r="M2033" i="3"/>
  <c r="M2017" i="3"/>
  <c r="M2001" i="3"/>
  <c r="K1969" i="3"/>
  <c r="N1629" i="3"/>
  <c r="N1611" i="3"/>
  <c r="N1581" i="3"/>
  <c r="K1563" i="3"/>
  <c r="M1563" i="3" s="1"/>
  <c r="K1533" i="3"/>
  <c r="M1533" i="3" s="1"/>
  <c r="N1515" i="3"/>
  <c r="N1485" i="3"/>
  <c r="K1453" i="3"/>
  <c r="M1453" i="3" s="1"/>
  <c r="N1437" i="3"/>
  <c r="K1421" i="3"/>
  <c r="M1421" i="3" s="1"/>
  <c r="N1405" i="3"/>
  <c r="N1387" i="3"/>
  <c r="K1373" i="3"/>
  <c r="M1373" i="3" s="1"/>
  <c r="N1325" i="3"/>
  <c r="N1293" i="3"/>
  <c r="K1227" i="3"/>
  <c r="M1227" i="3" s="1"/>
  <c r="L1309" i="3"/>
  <c r="N1309" i="3" s="1"/>
  <c r="K824" i="3"/>
  <c r="K2122" i="3"/>
  <c r="M2122" i="3" s="1"/>
  <c r="M1874" i="3"/>
  <c r="L2154" i="3"/>
  <c r="L1994" i="3"/>
  <c r="M577" i="3"/>
  <c r="L797" i="3"/>
  <c r="N797" i="3" s="1"/>
  <c r="L787" i="3"/>
  <c r="N787" i="3" s="1"/>
  <c r="M2886" i="3"/>
  <c r="K8848" i="3"/>
  <c r="K10038" i="3"/>
  <c r="M11616" i="3"/>
  <c r="L2817" i="3"/>
  <c r="N2817" i="3" s="1"/>
  <c r="L2757" i="3"/>
  <c r="N2757" i="3" s="1"/>
  <c r="K2600" i="3"/>
  <c r="M2600" i="3" s="1"/>
  <c r="M2289" i="3"/>
  <c r="N2257" i="3"/>
  <c r="M2241" i="3"/>
  <c r="N2225" i="3"/>
  <c r="K2193" i="3"/>
  <c r="M2177" i="3"/>
  <c r="M2161" i="3"/>
  <c r="N2097" i="3"/>
  <c r="M2065" i="3"/>
  <c r="N2033" i="3"/>
  <c r="N2001" i="3"/>
  <c r="K1629" i="3"/>
  <c r="M1629" i="3" s="1"/>
  <c r="K1611" i="3"/>
  <c r="M1611" i="3" s="1"/>
  <c r="K1581" i="3"/>
  <c r="M1581" i="3" s="1"/>
  <c r="N1531" i="3"/>
  <c r="K1515" i="3"/>
  <c r="M1515" i="3" s="1"/>
  <c r="N1501" i="3"/>
  <c r="K1485" i="3"/>
  <c r="M1485" i="3" s="1"/>
  <c r="N1469" i="3"/>
  <c r="N1451" i="3"/>
  <c r="K1437" i="3"/>
  <c r="M1437" i="3" s="1"/>
  <c r="N1419" i="3"/>
  <c r="K1405" i="3"/>
  <c r="M1405" i="3" s="1"/>
  <c r="K1387" i="3"/>
  <c r="M1387" i="3" s="1"/>
  <c r="N1371" i="3"/>
  <c r="K1325" i="3"/>
  <c r="M1325" i="3" s="1"/>
  <c r="K1293" i="3"/>
  <c r="M1293" i="3" s="1"/>
  <c r="N1243" i="3"/>
  <c r="L960" i="3"/>
  <c r="N960" i="3" s="1"/>
  <c r="L1307" i="3"/>
  <c r="N1307" i="3" s="1"/>
  <c r="K2090" i="3"/>
  <c r="M2090" i="3" s="1"/>
  <c r="K1810" i="3"/>
  <c r="L2186" i="3"/>
  <c r="L2072" i="3"/>
  <c r="L1890" i="3"/>
  <c r="L994" i="3"/>
  <c r="N994" i="3" s="1"/>
  <c r="K899" i="3"/>
  <c r="M899" i="3" s="1"/>
  <c r="K1089" i="3"/>
  <c r="M1089" i="3" s="1"/>
  <c r="L455" i="3"/>
  <c r="N455" i="3" s="1"/>
  <c r="M2817" i="3"/>
  <c r="K2777" i="3"/>
  <c r="M8848" i="3"/>
  <c r="K10408" i="3"/>
  <c r="L2777" i="3"/>
  <c r="N2777" i="3" s="1"/>
  <c r="N2289" i="3"/>
  <c r="K2257" i="3"/>
  <c r="K2225" i="3"/>
  <c r="N2161" i="3"/>
  <c r="M2129" i="3"/>
  <c r="K2097" i="3"/>
  <c r="N2065" i="3"/>
  <c r="K2033" i="3"/>
  <c r="K2001" i="3"/>
  <c r="N1933" i="3"/>
  <c r="N1901" i="3"/>
  <c r="N1869" i="3"/>
  <c r="N1837" i="3"/>
  <c r="N1805" i="3"/>
  <c r="N1773" i="3"/>
  <c r="N1741" i="3"/>
  <c r="N1709" i="3"/>
  <c r="N1677" i="3"/>
  <c r="N1645" i="3"/>
  <c r="N1627" i="3"/>
  <c r="N1579" i="3"/>
  <c r="K1531" i="3"/>
  <c r="M1531" i="3" s="1"/>
  <c r="K1501" i="3"/>
  <c r="M1501" i="3" s="1"/>
  <c r="N1483" i="3"/>
  <c r="K1469" i="3"/>
  <c r="M1469" i="3" s="1"/>
  <c r="K1451" i="3"/>
  <c r="M1451" i="3" s="1"/>
  <c r="K1419" i="3"/>
  <c r="M1419" i="3" s="1"/>
  <c r="N1403" i="3"/>
  <c r="K1371" i="3"/>
  <c r="M1371" i="3" s="1"/>
  <c r="N1339" i="3"/>
  <c r="K1243" i="3"/>
  <c r="M1243" i="3" s="1"/>
  <c r="M1113" i="3"/>
  <c r="L1056" i="3"/>
  <c r="N1056" i="3" s="1"/>
  <c r="L1245" i="3"/>
  <c r="N1245" i="3" s="1"/>
  <c r="M861" i="3"/>
  <c r="L2138" i="3"/>
  <c r="L2058" i="3"/>
  <c r="M1810" i="3"/>
  <c r="M2490" i="3"/>
  <c r="K2282" i="3"/>
  <c r="M2186" i="3"/>
  <c r="K1105" i="3"/>
  <c r="M1105" i="3" s="1"/>
  <c r="K1047" i="3"/>
  <c r="M1047" i="3" s="1"/>
  <c r="L687" i="3"/>
  <c r="N687" i="3" s="1"/>
  <c r="L691" i="3"/>
  <c r="N691" i="3" s="1"/>
  <c r="K2964" i="3"/>
  <c r="M2964" i="3" s="1"/>
  <c r="K11136" i="3"/>
  <c r="L919" i="3"/>
  <c r="N919" i="3" s="1"/>
  <c r="K667" i="3"/>
  <c r="M667" i="3" s="1"/>
  <c r="L667" i="3"/>
  <c r="N667" i="3" s="1"/>
  <c r="K629" i="3"/>
  <c r="M629" i="3" s="1"/>
  <c r="L629" i="3"/>
  <c r="N629" i="3" s="1"/>
  <c r="K571" i="3"/>
  <c r="M571" i="3" s="1"/>
  <c r="L571" i="3"/>
  <c r="N571" i="3" s="1"/>
  <c r="K1023" i="3"/>
  <c r="M1023" i="3" s="1"/>
  <c r="L672" i="3"/>
  <c r="N672" i="3" s="1"/>
  <c r="K672" i="3"/>
  <c r="K616" i="3"/>
  <c r="L616" i="3"/>
  <c r="N616" i="3" s="1"/>
  <c r="K3097" i="3"/>
  <c r="M3097" i="3"/>
  <c r="L3097" i="3"/>
  <c r="N3097" i="3" s="1"/>
  <c r="K3049" i="3"/>
  <c r="M3049" i="3"/>
  <c r="L3049" i="3"/>
  <c r="N3049" i="3" s="1"/>
  <c r="K3081" i="3"/>
  <c r="M3081" i="3"/>
  <c r="L3081" i="3"/>
  <c r="N3081" i="3" s="1"/>
  <c r="L2736" i="3"/>
  <c r="N2736" i="3" s="1"/>
  <c r="K2736" i="3"/>
  <c r="M2736" i="3" s="1"/>
  <c r="L2680" i="3"/>
  <c r="N2680" i="3" s="1"/>
  <c r="K2680" i="3"/>
  <c r="M2680" i="3" s="1"/>
  <c r="K919" i="3"/>
  <c r="M919" i="3" s="1"/>
  <c r="L805" i="3"/>
  <c r="N805" i="3" s="1"/>
  <c r="L1023" i="3"/>
  <c r="N1023" i="3" s="1"/>
  <c r="M11624" i="3"/>
  <c r="K11624" i="3"/>
  <c r="K11402" i="3"/>
  <c r="N11402" i="3"/>
  <c r="M11402" i="3"/>
  <c r="L11402" i="3"/>
  <c r="K11338" i="3"/>
  <c r="N11338" i="3"/>
  <c r="M11338" i="3"/>
  <c r="L11338" i="3"/>
  <c r="L11289" i="3"/>
  <c r="K11289" i="3"/>
  <c r="N11289" i="3"/>
  <c r="M11289" i="3"/>
  <c r="L11566" i="3"/>
  <c r="M11566" i="3"/>
  <c r="M11479" i="3"/>
  <c r="K11479" i="3"/>
  <c r="L11479" i="3"/>
  <c r="N11479" i="3"/>
  <c r="K11424" i="3"/>
  <c r="L11424" i="3"/>
  <c r="N11360" i="3"/>
  <c r="M11360" i="3"/>
  <c r="L11360" i="3"/>
  <c r="K11360" i="3"/>
  <c r="L11295" i="3"/>
  <c r="N11295" i="3"/>
  <c r="M11295" i="3"/>
  <c r="K11264" i="3"/>
  <c r="N11264" i="3"/>
  <c r="M11264" i="3"/>
  <c r="L11264" i="3"/>
  <c r="K11577" i="3"/>
  <c r="N11577" i="3"/>
  <c r="M11577" i="3"/>
  <c r="L11545" i="3"/>
  <c r="K11545" i="3"/>
  <c r="M11408" i="3"/>
  <c r="K11408" i="3"/>
  <c r="L11320" i="3"/>
  <c r="N11320" i="3"/>
  <c r="L11214" i="3"/>
  <c r="N11214" i="3"/>
  <c r="K11214" i="3"/>
  <c r="L11157" i="3"/>
  <c r="M11157" i="3"/>
  <c r="L11102" i="3"/>
  <c r="M11102" i="3"/>
  <c r="K11102" i="3"/>
  <c r="N11102" i="3"/>
  <c r="K11062" i="3"/>
  <c r="M11062" i="3"/>
  <c r="K11011" i="3"/>
  <c r="N11011" i="3"/>
  <c r="M11011" i="3"/>
  <c r="L11011" i="3"/>
  <c r="K11244" i="3"/>
  <c r="M11244" i="3"/>
  <c r="N11244" i="3"/>
  <c r="K11176" i="3"/>
  <c r="M11176" i="3"/>
  <c r="L11176" i="3"/>
  <c r="K11101" i="3"/>
  <c r="M11101" i="3"/>
  <c r="N11101" i="3"/>
  <c r="N11042" i="3"/>
  <c r="L11042" i="3"/>
  <c r="K11042" i="3"/>
  <c r="K10995" i="3"/>
  <c r="L10995" i="3"/>
  <c r="N10995" i="3"/>
  <c r="M10943" i="3"/>
  <c r="K10943" i="3"/>
  <c r="M10885" i="3"/>
  <c r="K10885" i="3"/>
  <c r="K10821" i="3"/>
  <c r="M10821" i="3"/>
  <c r="K10757" i="3"/>
  <c r="M10757" i="3"/>
  <c r="L10757" i="3"/>
  <c r="K10693" i="3"/>
  <c r="N10693" i="3"/>
  <c r="M10693" i="3"/>
  <c r="L11266" i="3"/>
  <c r="N11266" i="3"/>
  <c r="K11266" i="3"/>
  <c r="L11143" i="3"/>
  <c r="N11143" i="3"/>
  <c r="M11143" i="3"/>
  <c r="K11059" i="3"/>
  <c r="L11059" i="3"/>
  <c r="N11059" i="3"/>
  <c r="M10959" i="3"/>
  <c r="L10959" i="3"/>
  <c r="N10959" i="3"/>
  <c r="L10897" i="3"/>
  <c r="N10897" i="3"/>
  <c r="K10833" i="3"/>
  <c r="M10833" i="3"/>
  <c r="M11312" i="3"/>
  <c r="K11312" i="3"/>
  <c r="L11255" i="3"/>
  <c r="K11255" i="3"/>
  <c r="N11255" i="3"/>
  <c r="K11164" i="3"/>
  <c r="M11164" i="3"/>
  <c r="L11164" i="3"/>
  <c r="K11077" i="3"/>
  <c r="N11077" i="3"/>
  <c r="L11077" i="3"/>
  <c r="K11033" i="3"/>
  <c r="N11033" i="3"/>
  <c r="M11033" i="3"/>
  <c r="L11033" i="3"/>
  <c r="M10969" i="3"/>
  <c r="K10969" i="3"/>
  <c r="L10969" i="3"/>
  <c r="N10969" i="3"/>
  <c r="M10915" i="3"/>
  <c r="L10915" i="3"/>
  <c r="K10915" i="3"/>
  <c r="K10713" i="3"/>
  <c r="M10713" i="3"/>
  <c r="M10601" i="3"/>
  <c r="N10601" i="3"/>
  <c r="K10601" i="3"/>
  <c r="L10601" i="3"/>
  <c r="M10371" i="3"/>
  <c r="K10371" i="3"/>
  <c r="L10371" i="3"/>
  <c r="L10307" i="3"/>
  <c r="M10307" i="3"/>
  <c r="K10307" i="3"/>
  <c r="L10243" i="3"/>
  <c r="K10243" i="3"/>
  <c r="M10243" i="3"/>
  <c r="L10871" i="3"/>
  <c r="N10871" i="3"/>
  <c r="K10807" i="3"/>
  <c r="N10807" i="3"/>
  <c r="M10807" i="3"/>
  <c r="L10807" i="3"/>
  <c r="K10747" i="3"/>
  <c r="N10747" i="3"/>
  <c r="M10747" i="3"/>
  <c r="N10666" i="3"/>
  <c r="K10666" i="3"/>
  <c r="M10618" i="3"/>
  <c r="K10618" i="3"/>
  <c r="L10618" i="3"/>
  <c r="K10564" i="3"/>
  <c r="M10564" i="3"/>
  <c r="L10564" i="3"/>
  <c r="N10504" i="3"/>
  <c r="M10504" i="3"/>
  <c r="L10504" i="3"/>
  <c r="K10504" i="3"/>
  <c r="N10442" i="3"/>
  <c r="L10442" i="3"/>
  <c r="K10442" i="3"/>
  <c r="L10401" i="3"/>
  <c r="K10401" i="3"/>
  <c r="N10401" i="3"/>
  <c r="M10401" i="3"/>
  <c r="M10356" i="3"/>
  <c r="L10356" i="3"/>
  <c r="K10356" i="3"/>
  <c r="N10356" i="3"/>
  <c r="K10313" i="3"/>
  <c r="L10313" i="3"/>
  <c r="N10313" i="3"/>
  <c r="M10313" i="3"/>
  <c r="L10267" i="3"/>
  <c r="K10267" i="3"/>
  <c r="N10267" i="3"/>
  <c r="M10267" i="3"/>
  <c r="N10222" i="3"/>
  <c r="L10222" i="3"/>
  <c r="L10190" i="3"/>
  <c r="K10190" i="3"/>
  <c r="M10158" i="3"/>
  <c r="L10158" i="3"/>
  <c r="K10158" i="3"/>
  <c r="N10126" i="3"/>
  <c r="M10126" i="3"/>
  <c r="L10126" i="3"/>
  <c r="L10094" i="3"/>
  <c r="N10094" i="3"/>
  <c r="N10883" i="3"/>
  <c r="M10883" i="3"/>
  <c r="L10883" i="3"/>
  <c r="K10883" i="3"/>
  <c r="K10819" i="3"/>
  <c r="M10819" i="3"/>
  <c r="L10819" i="3"/>
  <c r="K10755" i="3"/>
  <c r="N10755" i="3"/>
  <c r="M10755" i="3"/>
  <c r="L10755" i="3"/>
  <c r="K10672" i="3"/>
  <c r="M10672" i="3"/>
  <c r="L10672" i="3"/>
  <c r="N10672" i="3"/>
  <c r="K10630" i="3"/>
  <c r="N10630" i="3"/>
  <c r="M10630" i="3"/>
  <c r="L10630" i="3"/>
  <c r="L10578" i="3"/>
  <c r="M10578" i="3"/>
  <c r="K10506" i="3"/>
  <c r="L10506" i="3"/>
  <c r="N10506" i="3"/>
  <c r="K10454" i="3"/>
  <c r="N10454" i="3"/>
  <c r="M10454" i="3"/>
  <c r="K10412" i="3"/>
  <c r="L10412" i="3"/>
  <c r="L10369" i="3"/>
  <c r="M10369" i="3"/>
  <c r="K10369" i="3"/>
  <c r="L10326" i="3"/>
  <c r="N10326" i="3"/>
  <c r="K10326" i="3"/>
  <c r="M10273" i="3"/>
  <c r="K10273" i="3"/>
  <c r="L10273" i="3"/>
  <c r="N10273" i="3"/>
  <c r="L10223" i="3"/>
  <c r="K10223" i="3"/>
  <c r="N10223" i="3"/>
  <c r="M10223" i="3"/>
  <c r="L10191" i="3"/>
  <c r="K10191" i="3"/>
  <c r="N10191" i="3"/>
  <c r="M10191" i="3"/>
  <c r="L10159" i="3"/>
  <c r="M10159" i="3"/>
  <c r="K10159" i="3"/>
  <c r="L10127" i="3"/>
  <c r="K10127" i="3"/>
  <c r="M10127" i="3"/>
  <c r="L10177" i="3"/>
  <c r="N10177" i="3"/>
  <c r="L10145" i="3"/>
  <c r="N10145" i="3"/>
  <c r="M10145" i="3"/>
  <c r="L10113" i="3"/>
  <c r="N10113" i="3"/>
  <c r="M10113" i="3"/>
  <c r="M10053" i="3"/>
  <c r="K10053" i="3"/>
  <c r="N10053" i="3"/>
  <c r="L10053" i="3"/>
  <c r="N10010" i="3"/>
  <c r="K10010" i="3"/>
  <c r="L10010" i="3"/>
  <c r="N9968" i="3"/>
  <c r="M9968" i="3"/>
  <c r="L9968" i="3"/>
  <c r="M9925" i="3"/>
  <c r="K9925" i="3"/>
  <c r="N9925" i="3"/>
  <c r="L9925" i="3"/>
  <c r="N9880" i="3"/>
  <c r="M9880" i="3"/>
  <c r="L9880" i="3"/>
  <c r="N9848" i="3"/>
  <c r="M9848" i="3"/>
  <c r="K9848" i="3"/>
  <c r="N9816" i="3"/>
  <c r="K9816" i="3"/>
  <c r="L9816" i="3"/>
  <c r="N9784" i="3"/>
  <c r="M9784" i="3"/>
  <c r="K9784" i="3"/>
  <c r="L9752" i="3"/>
  <c r="M9752" i="3"/>
  <c r="K9752" i="3"/>
  <c r="N9752" i="3"/>
  <c r="M9596" i="3"/>
  <c r="L9596" i="3"/>
  <c r="N9596" i="3"/>
  <c r="K9596" i="3"/>
  <c r="M9550" i="3"/>
  <c r="L9550" i="3"/>
  <c r="K9550" i="3"/>
  <c r="N9550" i="3"/>
  <c r="N9482" i="3"/>
  <c r="L9482" i="3"/>
  <c r="K9418" i="3"/>
  <c r="N9418" i="3"/>
  <c r="M9418" i="3"/>
  <c r="K9350" i="3"/>
  <c r="N9350" i="3"/>
  <c r="L9350" i="3"/>
  <c r="K9302" i="3"/>
  <c r="M9302" i="3"/>
  <c r="L10119" i="3"/>
  <c r="K10119" i="3"/>
  <c r="N10119" i="3"/>
  <c r="M10119" i="3"/>
  <c r="N10086" i="3"/>
  <c r="K10086" i="3"/>
  <c r="M10086" i="3"/>
  <c r="L10086" i="3"/>
  <c r="N10044" i="3"/>
  <c r="M10044" i="3"/>
  <c r="L10044" i="3"/>
  <c r="K10044" i="3"/>
  <c r="N10001" i="3"/>
  <c r="M10001" i="3"/>
  <c r="L10001" i="3"/>
  <c r="N9958" i="3"/>
  <c r="M9958" i="3"/>
  <c r="L9958" i="3"/>
  <c r="K9918" i="3"/>
  <c r="L9918" i="3"/>
  <c r="L9883" i="3"/>
  <c r="K9883" i="3"/>
  <c r="M9883" i="3"/>
  <c r="L9851" i="3"/>
  <c r="K9851" i="3"/>
  <c r="M9851" i="3"/>
  <c r="L9819" i="3"/>
  <c r="M9819" i="3"/>
  <c r="L9787" i="3"/>
  <c r="M9787" i="3"/>
  <c r="N9787" i="3"/>
  <c r="L9731" i="3"/>
  <c r="M9731" i="3"/>
  <c r="N9731" i="3"/>
  <c r="M9556" i="3"/>
  <c r="N9556" i="3"/>
  <c r="L9556" i="3"/>
  <c r="N9500" i="3"/>
  <c r="M9500" i="3"/>
  <c r="L9500" i="3"/>
  <c r="K9436" i="3"/>
  <c r="M9436" i="3"/>
  <c r="L9436" i="3"/>
  <c r="N10018" i="3"/>
  <c r="K10018" i="3"/>
  <c r="M10018" i="3"/>
  <c r="L10018" i="3"/>
  <c r="K9384" i="3"/>
  <c r="N9384" i="3"/>
  <c r="M9384" i="3"/>
  <c r="L9384" i="3"/>
  <c r="N9312" i="3"/>
  <c r="M9312" i="3"/>
  <c r="L9312" i="3"/>
  <c r="L9257" i="3"/>
  <c r="K9257" i="3"/>
  <c r="M9257" i="3"/>
  <c r="N9257" i="3"/>
  <c r="K9214" i="3"/>
  <c r="N9214" i="3"/>
  <c r="M9214" i="3"/>
  <c r="L9214" i="3"/>
  <c r="K9172" i="3"/>
  <c r="L9172" i="3"/>
  <c r="N9172" i="3"/>
  <c r="N9129" i="3"/>
  <c r="K9129" i="3"/>
  <c r="M9129" i="3"/>
  <c r="K9086" i="3"/>
  <c r="N9086" i="3"/>
  <c r="M9086" i="3"/>
  <c r="L9086" i="3"/>
  <c r="K9044" i="3"/>
  <c r="N9044" i="3"/>
  <c r="M9044" i="3"/>
  <c r="L9044" i="3"/>
  <c r="N9001" i="3"/>
  <c r="L9001" i="3"/>
  <c r="K9001" i="3"/>
  <c r="M9001" i="3"/>
  <c r="K8958" i="3"/>
  <c r="N8958" i="3"/>
  <c r="M8958" i="3"/>
  <c r="K9432" i="3"/>
  <c r="N9432" i="3"/>
  <c r="M9432" i="3"/>
  <c r="L9432" i="3"/>
  <c r="K9294" i="3"/>
  <c r="N9294" i="3"/>
  <c r="M9294" i="3"/>
  <c r="L9294" i="3"/>
  <c r="K9222" i="3"/>
  <c r="L9222" i="3"/>
  <c r="N9222" i="3"/>
  <c r="K9158" i="3"/>
  <c r="N9158" i="3"/>
  <c r="M9158" i="3"/>
  <c r="L9158" i="3"/>
  <c r="L10097" i="3"/>
  <c r="M10097" i="3"/>
  <c r="K10097" i="3"/>
  <c r="M9558" i="3"/>
  <c r="K9558" i="3"/>
  <c r="N9558" i="3"/>
  <c r="L9558" i="3"/>
  <c r="M9441" i="3"/>
  <c r="N9441" i="3"/>
  <c r="L9441" i="3"/>
  <c r="K9356" i="3"/>
  <c r="M9356" i="3"/>
  <c r="K9306" i="3"/>
  <c r="N9306" i="3"/>
  <c r="M9306" i="3"/>
  <c r="K9245" i="3"/>
  <c r="M9245" i="3"/>
  <c r="K9202" i="3"/>
  <c r="N9202" i="3"/>
  <c r="M9202" i="3"/>
  <c r="L9202" i="3"/>
  <c r="M9160" i="3"/>
  <c r="M3053" i="3"/>
  <c r="M3019" i="3"/>
  <c r="L3101" i="3"/>
  <c r="N3101" i="3" s="1"/>
  <c r="M3008" i="3"/>
  <c r="L2848" i="3"/>
  <c r="N2848" i="3" s="1"/>
  <c r="M2614" i="3"/>
  <c r="L3132" i="3"/>
  <c r="N3132" i="3" s="1"/>
  <c r="K3008" i="3"/>
  <c r="M2565" i="3"/>
  <c r="M2501" i="3"/>
  <c r="K2689" i="3"/>
  <c r="M2689" i="3" s="1"/>
  <c r="L2689" i="3"/>
  <c r="L2278" i="3"/>
  <c r="K2278" i="3"/>
  <c r="M2278" i="3" s="1"/>
  <c r="L2246" i="3"/>
  <c r="K2246" i="3"/>
  <c r="M2246" i="3" s="1"/>
  <c r="M2182" i="3"/>
  <c r="L2182" i="3"/>
  <c r="K2182" i="3"/>
  <c r="L2086" i="3"/>
  <c r="K2086" i="3"/>
  <c r="M2086" i="3" s="1"/>
  <c r="L1958" i="3"/>
  <c r="K1958" i="3"/>
  <c r="M1958" i="3" s="1"/>
  <c r="L1607" i="3"/>
  <c r="K1607" i="3"/>
  <c r="M1607" i="3"/>
  <c r="L1575" i="3"/>
  <c r="N1575" i="3"/>
  <c r="L1543" i="3"/>
  <c r="N1543" i="3" s="1"/>
  <c r="K1543" i="3"/>
  <c r="M1543" i="3" s="1"/>
  <c r="L1511" i="3"/>
  <c r="N1511" i="3" s="1"/>
  <c r="K1511" i="3"/>
  <c r="M1511" i="3" s="1"/>
  <c r="L1479" i="3"/>
  <c r="N1479" i="3" s="1"/>
  <c r="K1479" i="3"/>
  <c r="M1479" i="3" s="1"/>
  <c r="L1447" i="3"/>
  <c r="N1447" i="3" s="1"/>
  <c r="K1447" i="3"/>
  <c r="M1447" i="3" s="1"/>
  <c r="L1415" i="3"/>
  <c r="N1415" i="3" s="1"/>
  <c r="K1415" i="3"/>
  <c r="M1415" i="3" s="1"/>
  <c r="L1383" i="3"/>
  <c r="N1383" i="3" s="1"/>
  <c r="K1383" i="3"/>
  <c r="M1383" i="3" s="1"/>
  <c r="L1351" i="3"/>
  <c r="N1351" i="3" s="1"/>
  <c r="K1351" i="3"/>
  <c r="M1351" i="3" s="1"/>
  <c r="K1319" i="3"/>
  <c r="M1319" i="3" s="1"/>
  <c r="L1319" i="3"/>
  <c r="N1319" i="3" s="1"/>
  <c r="L1255" i="3"/>
  <c r="N1255" i="3" s="1"/>
  <c r="K1255" i="3"/>
  <c r="M1255" i="3" s="1"/>
  <c r="L1223" i="3"/>
  <c r="N1223" i="3" s="1"/>
  <c r="L1191" i="3"/>
  <c r="N1191" i="3" s="1"/>
  <c r="L1136" i="3"/>
  <c r="K1136" i="3"/>
  <c r="M1950" i="3"/>
  <c r="K1950" i="3"/>
  <c r="K1918" i="3"/>
  <c r="M1918" i="3" s="1"/>
  <c r="L1918" i="3"/>
  <c r="K1886" i="3"/>
  <c r="M1886" i="3" s="1"/>
  <c r="L1886" i="3"/>
  <c r="M1790" i="3"/>
  <c r="K1790" i="3"/>
  <c r="K1141" i="3"/>
  <c r="M1141" i="3" s="1"/>
  <c r="L1141" i="3"/>
  <c r="N1141" i="3" s="1"/>
  <c r="L975" i="3"/>
  <c r="K975" i="3"/>
  <c r="M975" i="3" s="1"/>
  <c r="L851" i="3"/>
  <c r="N851" i="3" s="1"/>
  <c r="K851" i="3"/>
  <c r="M851" i="3" s="1"/>
  <c r="L768" i="3"/>
  <c r="N768" i="3" s="1"/>
  <c r="K768" i="3"/>
  <c r="L1945" i="3"/>
  <c r="K1945" i="3"/>
  <c r="M1945" i="3"/>
  <c r="L1913" i="3"/>
  <c r="K1913" i="3"/>
  <c r="N1913" i="3"/>
  <c r="L1881" i="3"/>
  <c r="K1881" i="3"/>
  <c r="M1881" i="3"/>
  <c r="L1849" i="3"/>
  <c r="K1849" i="3"/>
  <c r="N1849" i="3"/>
  <c r="L1817" i="3"/>
  <c r="K1817" i="3"/>
  <c r="M1817" i="3"/>
  <c r="L1785" i="3"/>
  <c r="K1785" i="3"/>
  <c r="N1785" i="3"/>
  <c r="L1753" i="3"/>
  <c r="K1753" i="3"/>
  <c r="M1753" i="3"/>
  <c r="L1721" i="3"/>
  <c r="K1721" i="3"/>
  <c r="N1721" i="3"/>
  <c r="L1689" i="3"/>
  <c r="K1689" i="3"/>
  <c r="M1689" i="3"/>
  <c r="L1657" i="3"/>
  <c r="K1657" i="3"/>
  <c r="N1657" i="3"/>
  <c r="L1625" i="3"/>
  <c r="N1625" i="3"/>
  <c r="M1625" i="3"/>
  <c r="L1593" i="3"/>
  <c r="K1593" i="3"/>
  <c r="N1593" i="3"/>
  <c r="L1561" i="3"/>
  <c r="N1561" i="3" s="1"/>
  <c r="K1561" i="3"/>
  <c r="M1561" i="3" s="1"/>
  <c r="L1529" i="3"/>
  <c r="N1529" i="3" s="1"/>
  <c r="L1497" i="3"/>
  <c r="N1497" i="3" s="1"/>
  <c r="L1465" i="3"/>
  <c r="N1465" i="3" s="1"/>
  <c r="K1465" i="3"/>
  <c r="M1465" i="3" s="1"/>
  <c r="L1433" i="3"/>
  <c r="N1433" i="3" s="1"/>
  <c r="L1401" i="3"/>
  <c r="N1401" i="3" s="1"/>
  <c r="K1401" i="3"/>
  <c r="M1401" i="3" s="1"/>
  <c r="L1369" i="3"/>
  <c r="N1369" i="3" s="1"/>
  <c r="L1305" i="3"/>
  <c r="N1305" i="3" s="1"/>
  <c r="K1305" i="3"/>
  <c r="M1305" i="3" s="1"/>
  <c r="L1241" i="3"/>
  <c r="N1241" i="3" s="1"/>
  <c r="K1241" i="3"/>
  <c r="M1241" i="3" s="1"/>
  <c r="L1209" i="3"/>
  <c r="N1209" i="3" s="1"/>
  <c r="K1209" i="3"/>
  <c r="M1209" i="3" s="1"/>
  <c r="L1103" i="3"/>
  <c r="N1103" i="3" s="1"/>
  <c r="K1103" i="3"/>
  <c r="M1103" i="3" s="1"/>
  <c r="L1059" i="3"/>
  <c r="N1059" i="3" s="1"/>
  <c r="L944" i="3"/>
  <c r="N944" i="3" s="1"/>
  <c r="L848" i="3"/>
  <c r="N848" i="3" s="1"/>
  <c r="K848" i="3"/>
  <c r="L743" i="3"/>
  <c r="N743" i="3" s="1"/>
  <c r="K743" i="3"/>
  <c r="M743" i="3" s="1"/>
  <c r="N9063" i="3"/>
  <c r="N9160" i="3"/>
  <c r="M3101" i="3"/>
  <c r="M3033" i="3"/>
  <c r="K3313" i="3"/>
  <c r="M3124" i="3"/>
  <c r="M3052" i="3"/>
  <c r="L2957" i="3"/>
  <c r="N2957" i="3" s="1"/>
  <c r="M2634" i="3"/>
  <c r="N2565" i="3"/>
  <c r="N2501" i="3"/>
  <c r="M2469" i="3"/>
  <c r="K2054" i="3"/>
  <c r="M2054" i="3" s="1"/>
  <c r="K931" i="3"/>
  <c r="M931" i="3" s="1"/>
  <c r="L2281" i="3"/>
  <c r="K2281" i="3"/>
  <c r="L2249" i="3"/>
  <c r="N2249" i="3"/>
  <c r="L2217" i="3"/>
  <c r="M2217" i="3"/>
  <c r="L2185" i="3"/>
  <c r="N2185" i="3"/>
  <c r="M2185" i="3"/>
  <c r="L2153" i="3"/>
  <c r="M2153" i="3"/>
  <c r="L2121" i="3"/>
  <c r="K2121" i="3"/>
  <c r="M2121" i="3"/>
  <c r="L2089" i="3"/>
  <c r="N2089" i="3"/>
  <c r="L2057" i="3"/>
  <c r="K2057" i="3"/>
  <c r="N2057" i="3"/>
  <c r="L2025" i="3"/>
  <c r="K2025" i="3"/>
  <c r="M2025" i="3"/>
  <c r="L1993" i="3"/>
  <c r="K1993" i="3"/>
  <c r="N1993" i="3"/>
  <c r="L1961" i="3"/>
  <c r="N1961" i="3"/>
  <c r="K2064" i="3"/>
  <c r="M2064" i="3" s="1"/>
  <c r="L2064" i="3"/>
  <c r="M2000" i="3"/>
  <c r="K2000" i="3"/>
  <c r="M1968" i="3"/>
  <c r="K1968" i="3"/>
  <c r="L1936" i="3"/>
  <c r="K1936" i="3"/>
  <c r="K1904" i="3"/>
  <c r="M1904" i="3" s="1"/>
  <c r="L1904" i="3"/>
  <c r="L1872" i="3"/>
  <c r="K1872" i="3"/>
  <c r="M1872" i="3" s="1"/>
  <c r="K1808" i="3"/>
  <c r="M1808" i="3" s="1"/>
  <c r="L1808" i="3"/>
  <c r="M1776" i="3"/>
  <c r="L1776" i="3"/>
  <c r="L1744" i="3"/>
  <c r="K1744" i="3"/>
  <c r="M1744" i="3" s="1"/>
  <c r="K8081" i="3"/>
  <c r="L3027" i="3"/>
  <c r="N3027" i="3" s="1"/>
  <c r="L2956" i="3"/>
  <c r="N2956" i="3" s="1"/>
  <c r="L3313" i="3"/>
  <c r="L2634" i="3"/>
  <c r="N2634" i="3" s="1"/>
  <c r="K2565" i="3"/>
  <c r="K2501" i="3"/>
  <c r="N2597" i="3"/>
  <c r="K2270" i="3"/>
  <c r="M2270" i="3" s="1"/>
  <c r="L2270" i="3"/>
  <c r="K1846" i="3"/>
  <c r="M1846" i="3" s="1"/>
  <c r="L1846" i="3"/>
  <c r="K1782" i="3"/>
  <c r="M1782" i="3" s="1"/>
  <c r="L1782" i="3"/>
  <c r="K1297" i="3"/>
  <c r="M1297" i="3" s="1"/>
  <c r="L1297" i="3"/>
  <c r="N1297" i="3" s="1"/>
  <c r="K1153" i="3"/>
  <c r="M1153" i="3" s="1"/>
  <c r="L1153" i="3"/>
  <c r="N1153" i="3" s="1"/>
  <c r="N5723" i="3"/>
  <c r="M3313" i="3"/>
  <c r="K3124" i="3"/>
  <c r="N3060" i="3"/>
  <c r="K2988" i="3"/>
  <c r="M2881" i="3"/>
  <c r="L2477" i="3"/>
  <c r="N2477" i="3"/>
  <c r="L2445" i="3"/>
  <c r="N2445" i="3"/>
  <c r="L2413" i="3"/>
  <c r="N2413" i="3"/>
  <c r="L2349" i="3"/>
  <c r="K2349" i="3"/>
  <c r="M2349" i="3" s="1"/>
  <c r="N2349" i="3"/>
  <c r="L2317" i="3"/>
  <c r="N2317" i="3"/>
  <c r="L2273" i="3"/>
  <c r="K2273" i="3"/>
  <c r="M2273" i="3"/>
  <c r="L2241" i="3"/>
  <c r="N2241" i="3"/>
  <c r="L2209" i="3"/>
  <c r="K2209" i="3"/>
  <c r="L2177" i="3"/>
  <c r="N2177" i="3"/>
  <c r="L2145" i="3"/>
  <c r="K2145" i="3"/>
  <c r="N2145" i="3"/>
  <c r="L2113" i="3"/>
  <c r="M2113" i="3"/>
  <c r="L2081" i="3"/>
  <c r="K2081" i="3"/>
  <c r="L2049" i="3"/>
  <c r="M2049" i="3"/>
  <c r="L2017" i="3"/>
  <c r="N2017" i="3"/>
  <c r="L1985" i="3"/>
  <c r="K1985" i="3"/>
  <c r="M1985" i="3"/>
  <c r="N7357" i="3"/>
  <c r="K3163" i="3"/>
  <c r="K5773" i="3"/>
  <c r="K3233" i="3"/>
  <c r="K5589" i="3"/>
  <c r="M3027" i="3"/>
  <c r="L3093" i="3"/>
  <c r="N3093" i="3" s="1"/>
  <c r="M3060" i="3"/>
  <c r="L3124" i="3"/>
  <c r="K2898" i="3"/>
  <c r="M2898" i="3"/>
  <c r="K1093" i="3"/>
  <c r="M1093" i="3" s="1"/>
  <c r="K1000" i="3"/>
  <c r="M1000" i="3" s="1"/>
  <c r="L1000" i="3"/>
  <c r="N1000" i="3" s="1"/>
  <c r="K615" i="3"/>
  <c r="M615" i="3" s="1"/>
  <c r="L615" i="3"/>
  <c r="L2550" i="3"/>
  <c r="N2550" i="3" s="1"/>
  <c r="K2550" i="3"/>
  <c r="M2550" i="3" s="1"/>
  <c r="K2454" i="3"/>
  <c r="M2454" i="3" s="1"/>
  <c r="L2454" i="3"/>
  <c r="N2454" i="3" s="1"/>
  <c r="M2809" i="3"/>
  <c r="K2809" i="3"/>
  <c r="L2667" i="3"/>
  <c r="N2667" i="3"/>
  <c r="K1149" i="3"/>
  <c r="M1149" i="3" s="1"/>
  <c r="L1149" i="3"/>
  <c r="N1149" i="3" s="1"/>
  <c r="K635" i="3"/>
  <c r="M635" i="3" s="1"/>
  <c r="L635" i="3"/>
  <c r="N635" i="3" s="1"/>
  <c r="K645" i="3"/>
  <c r="M645" i="3" s="1"/>
  <c r="L645" i="3"/>
  <c r="N645" i="3" s="1"/>
  <c r="N5893" i="3"/>
  <c r="K5893" i="3"/>
  <c r="K8672" i="3"/>
  <c r="L2469" i="3"/>
  <c r="N2469" i="3"/>
  <c r="L2437" i="3"/>
  <c r="K2437" i="3"/>
  <c r="M2437" i="3"/>
  <c r="L2405" i="3"/>
  <c r="N2405" i="3"/>
  <c r="L2341" i="3"/>
  <c r="K2341" i="3"/>
  <c r="M2341" i="3" s="1"/>
  <c r="N2341" i="3"/>
  <c r="L2309" i="3"/>
  <c r="N2309" i="3"/>
  <c r="K991" i="3"/>
  <c r="M991" i="3" s="1"/>
  <c r="L991" i="3"/>
  <c r="N991" i="3" s="1"/>
  <c r="K497" i="3"/>
  <c r="M497" i="3" s="1"/>
  <c r="L497" i="3"/>
  <c r="N497" i="3" s="1"/>
  <c r="K785" i="3"/>
  <c r="M785" i="3" s="1"/>
  <c r="L785" i="3"/>
  <c r="N785" i="3" s="1"/>
  <c r="K521" i="3"/>
  <c r="M521" i="3" s="1"/>
  <c r="L521" i="3"/>
  <c r="N521" i="3" s="1"/>
  <c r="K369" i="3"/>
  <c r="M369" i="3" s="1"/>
  <c r="L369" i="3"/>
  <c r="N369" i="3" s="1"/>
  <c r="M11600" i="3"/>
  <c r="K11600" i="3"/>
  <c r="N10976" i="3"/>
  <c r="M10976" i="3"/>
  <c r="N10440" i="3"/>
  <c r="K10440" i="3"/>
  <c r="M11072" i="3"/>
  <c r="N11072" i="3"/>
  <c r="N10394" i="3"/>
  <c r="K10394" i="3"/>
  <c r="K10322" i="3"/>
  <c r="N10322" i="3"/>
  <c r="N8808" i="3"/>
  <c r="K8808" i="3"/>
  <c r="N8774" i="3"/>
  <c r="K8774" i="3"/>
  <c r="N8738" i="3"/>
  <c r="K8738" i="3"/>
  <c r="M9566" i="3"/>
  <c r="K9566" i="3"/>
  <c r="N8708" i="3"/>
  <c r="K8708" i="3"/>
  <c r="N9127" i="3"/>
  <c r="M9127" i="3"/>
  <c r="M8073" i="3"/>
  <c r="K8073" i="3"/>
  <c r="N9223" i="3"/>
  <c r="M9223" i="3"/>
  <c r="N8778" i="3"/>
  <c r="K8778" i="3"/>
  <c r="N8714" i="3"/>
  <c r="K8714" i="3"/>
  <c r="N8650" i="3"/>
  <c r="K8650" i="3"/>
  <c r="K7476" i="3"/>
  <c r="L7476" i="3"/>
  <c r="M7861" i="3"/>
  <c r="K7861" i="3"/>
  <c r="N5623" i="3"/>
  <c r="K5623" i="3"/>
  <c r="N5591" i="3"/>
  <c r="K5591" i="3"/>
  <c r="N5559" i="3"/>
  <c r="K5559" i="3"/>
  <c r="N5527" i="3"/>
  <c r="K5527" i="3"/>
  <c r="N5495" i="3"/>
  <c r="K5495" i="3"/>
  <c r="K5884" i="3"/>
  <c r="L5884" i="3"/>
  <c r="N5827" i="3"/>
  <c r="K5827" i="3"/>
  <c r="N5783" i="3"/>
  <c r="K5783" i="3"/>
  <c r="N5683" i="3"/>
  <c r="K5683" i="3"/>
  <c r="N5621" i="3"/>
  <c r="K5621" i="3"/>
  <c r="N5557" i="3"/>
  <c r="K5557" i="3"/>
  <c r="N5525" i="3"/>
  <c r="K5525" i="3"/>
  <c r="N5493" i="3"/>
  <c r="K5493" i="3"/>
  <c r="N5461" i="3"/>
  <c r="K5461" i="3"/>
  <c r="N5429" i="3"/>
  <c r="K5429" i="3"/>
  <c r="N5459" i="3"/>
  <c r="K5459" i="3"/>
  <c r="N5427" i="3"/>
  <c r="K5427" i="3"/>
  <c r="N5395" i="3"/>
  <c r="K5395" i="3"/>
  <c r="N5331" i="3"/>
  <c r="K5331" i="3"/>
  <c r="N5267" i="3"/>
  <c r="K5267" i="3"/>
  <c r="N5381" i="3"/>
  <c r="K5381" i="3"/>
  <c r="N5317" i="3"/>
  <c r="K5317" i="3"/>
  <c r="N5253" i="3"/>
  <c r="K5253" i="3"/>
  <c r="N5189" i="3"/>
  <c r="K5189" i="3"/>
  <c r="N5397" i="3"/>
  <c r="K5397" i="3"/>
  <c r="N5335" i="3"/>
  <c r="K5335" i="3"/>
  <c r="N5271" i="3"/>
  <c r="K5271" i="3"/>
  <c r="N3191" i="3"/>
  <c r="K3191" i="3"/>
  <c r="N3149" i="3"/>
  <c r="K3149" i="3"/>
  <c r="L2603" i="3"/>
  <c r="K2603" i="3"/>
  <c r="L2475" i="3"/>
  <c r="K2475" i="3"/>
  <c r="M2475" i="3" s="1"/>
  <c r="L2443" i="3"/>
  <c r="N2443" i="3"/>
  <c r="L2411" i="3"/>
  <c r="K2411" i="3"/>
  <c r="M2411" i="3" s="1"/>
  <c r="L2379" i="3"/>
  <c r="K2379" i="3"/>
  <c r="M2379" i="3" s="1"/>
  <c r="N2379" i="3"/>
  <c r="L2347" i="3"/>
  <c r="K2347" i="3"/>
  <c r="M2347" i="3" s="1"/>
  <c r="L2315" i="3"/>
  <c r="N2315" i="3"/>
  <c r="L2283" i="3"/>
  <c r="K2283" i="3"/>
  <c r="M2283" i="3" s="1"/>
  <c r="L2251" i="3"/>
  <c r="K2251" i="3"/>
  <c r="M2251" i="3" s="1"/>
  <c r="N2251" i="3"/>
  <c r="L2219" i="3"/>
  <c r="N2219" i="3"/>
  <c r="L2155" i="3"/>
  <c r="N2155" i="3"/>
  <c r="L2123" i="3"/>
  <c r="K2123" i="3"/>
  <c r="M2123" i="3" s="1"/>
  <c r="L2091" i="3"/>
  <c r="K2091" i="3"/>
  <c r="M2091" i="3" s="1"/>
  <c r="L2059" i="3"/>
  <c r="N2059" i="3"/>
  <c r="L2027" i="3"/>
  <c r="N2027" i="3"/>
  <c r="L1995" i="3"/>
  <c r="N1995" i="3"/>
  <c r="L4518" i="3"/>
  <c r="K4518" i="3"/>
  <c r="N3177" i="3"/>
  <c r="K3177" i="3"/>
  <c r="K2980" i="3"/>
  <c r="M2980" i="3"/>
  <c r="L1939" i="3"/>
  <c r="N1939" i="3"/>
  <c r="L1907" i="3"/>
  <c r="K1907" i="3"/>
  <c r="M1907" i="3" s="1"/>
  <c r="L1875" i="3"/>
  <c r="N1875" i="3"/>
  <c r="L1843" i="3"/>
  <c r="K1843" i="3"/>
  <c r="M1843" i="3" s="1"/>
  <c r="L1811" i="3"/>
  <c r="N1811" i="3"/>
  <c r="L1779" i="3"/>
  <c r="K1779" i="3"/>
  <c r="M1779" i="3" s="1"/>
  <c r="L1747" i="3"/>
  <c r="N1747" i="3"/>
  <c r="L1715" i="3"/>
  <c r="K1715" i="3"/>
  <c r="M1715" i="3" s="1"/>
  <c r="L1683" i="3"/>
  <c r="N1683" i="3"/>
  <c r="L1651" i="3"/>
  <c r="K1651" i="3"/>
  <c r="M1651" i="3" s="1"/>
  <c r="K989" i="3"/>
  <c r="M989" i="3" s="1"/>
  <c r="L989" i="3"/>
  <c r="N989" i="3" s="1"/>
  <c r="K397" i="3"/>
  <c r="M397" i="3" s="1"/>
  <c r="N397" i="3"/>
  <c r="K685" i="3"/>
  <c r="M685" i="3" s="1"/>
  <c r="K370" i="3"/>
  <c r="M370" i="3" s="1"/>
  <c r="L370" i="3"/>
  <c r="N370" i="3" s="1"/>
  <c r="N10984" i="3"/>
  <c r="M10984" i="3"/>
  <c r="N8620" i="3"/>
  <c r="K8620" i="3"/>
  <c r="N9319" i="3"/>
  <c r="M9319" i="3"/>
  <c r="M8029" i="3"/>
  <c r="K8029" i="3"/>
  <c r="M7889" i="3"/>
  <c r="K7889" i="3"/>
  <c r="N5697" i="3"/>
  <c r="K5697" i="3"/>
  <c r="M7937" i="3"/>
  <c r="K7937" i="3"/>
  <c r="N5781" i="3"/>
  <c r="K5781" i="3"/>
  <c r="N5653" i="3"/>
  <c r="K5653" i="3"/>
  <c r="N5639" i="3"/>
  <c r="K5639" i="3"/>
  <c r="N5313" i="3"/>
  <c r="K5313" i="3"/>
  <c r="L3053" i="3"/>
  <c r="N3053" i="3" s="1"/>
  <c r="L3019" i="3"/>
  <c r="N3019" i="3" s="1"/>
  <c r="L2913" i="3"/>
  <c r="N2913" i="3" s="1"/>
  <c r="L2614" i="3"/>
  <c r="N2614" i="3" s="1"/>
  <c r="N2533" i="3"/>
  <c r="N2373" i="3"/>
  <c r="L2118" i="3"/>
  <c r="L2310" i="3"/>
  <c r="K2478" i="3"/>
  <c r="M2478" i="3" s="1"/>
  <c r="L2478" i="3"/>
  <c r="N2478" i="3" s="1"/>
  <c r="K2446" i="3"/>
  <c r="M2446" i="3" s="1"/>
  <c r="L2446" i="3"/>
  <c r="N2446" i="3" s="1"/>
  <c r="K2382" i="3"/>
  <c r="M2382" i="3" s="1"/>
  <c r="L2382" i="3"/>
  <c r="N2382" i="3" s="1"/>
  <c r="K1005" i="3"/>
  <c r="M1005" i="3" s="1"/>
  <c r="L1005" i="3"/>
  <c r="N1005" i="3" s="1"/>
  <c r="M9255" i="3"/>
  <c r="K5771" i="3"/>
  <c r="K5733" i="3"/>
  <c r="K5207" i="3"/>
  <c r="K10344" i="3"/>
  <c r="K2820" i="3"/>
  <c r="M2820" i="3"/>
  <c r="L2713" i="3"/>
  <c r="K2713" i="3"/>
  <c r="M2713" i="3" s="1"/>
  <c r="N2713" i="3"/>
  <c r="K2911" i="3"/>
  <c r="M2911" i="3"/>
  <c r="K2879" i="3"/>
  <c r="M2879" i="3"/>
  <c r="K869" i="3"/>
  <c r="M869" i="3" s="1"/>
  <c r="N2675" i="3"/>
  <c r="L2202" i="3"/>
  <c r="M2010" i="3"/>
  <c r="M2202" i="3"/>
  <c r="K2266" i="3"/>
  <c r="K2220" i="3"/>
  <c r="M2220" i="3" s="1"/>
  <c r="M1307" i="3"/>
  <c r="M2266" i="3"/>
  <c r="K2188" i="3"/>
  <c r="M2188" i="3" s="1"/>
  <c r="M11088" i="3"/>
  <c r="K11088" i="3"/>
  <c r="N10593" i="3"/>
  <c r="M10593" i="3"/>
  <c r="N10078" i="3"/>
  <c r="K10078" i="3"/>
  <c r="N9994" i="3"/>
  <c r="K9994" i="3"/>
  <c r="N10066" i="3"/>
  <c r="K10066" i="3"/>
  <c r="N9942" i="3"/>
  <c r="K9942" i="3"/>
  <c r="K9277" i="3"/>
  <c r="N9277" i="3"/>
  <c r="M9277" i="3"/>
  <c r="L8929" i="3"/>
  <c r="K8929" i="3"/>
  <c r="M8929" i="3"/>
  <c r="N8929" i="3"/>
  <c r="N9031" i="3"/>
  <c r="M9031" i="3"/>
  <c r="L8024" i="3"/>
  <c r="N8024" i="3"/>
  <c r="K8024" i="3"/>
  <c r="M8024" i="3"/>
  <c r="L7960" i="3"/>
  <c r="N7960" i="3"/>
  <c r="K7960" i="3"/>
  <c r="M7960" i="3"/>
  <c r="L7896" i="3"/>
  <c r="N7896" i="3"/>
  <c r="K7896" i="3"/>
  <c r="M7896" i="3"/>
  <c r="N7842" i="3"/>
  <c r="M7842" i="3"/>
  <c r="K7842" i="3"/>
  <c r="L7842" i="3"/>
  <c r="N7810" i="3"/>
  <c r="M7810" i="3"/>
  <c r="K7810" i="3"/>
  <c r="N7778" i="3"/>
  <c r="M7778" i="3"/>
  <c r="K7778" i="3"/>
  <c r="L7778" i="3"/>
  <c r="N7746" i="3"/>
  <c r="M7746" i="3"/>
  <c r="K7746" i="3"/>
  <c r="N7714" i="3"/>
  <c r="M7714" i="3"/>
  <c r="K7714" i="3"/>
  <c r="L7714" i="3"/>
  <c r="N7682" i="3"/>
  <c r="M7682" i="3"/>
  <c r="K7682" i="3"/>
  <c r="N7650" i="3"/>
  <c r="M7650" i="3"/>
  <c r="K7650" i="3"/>
  <c r="L7650" i="3"/>
  <c r="N7618" i="3"/>
  <c r="M7618" i="3"/>
  <c r="K7618" i="3"/>
  <c r="N7586" i="3"/>
  <c r="M7586" i="3"/>
  <c r="K7586" i="3"/>
  <c r="L7586" i="3"/>
  <c r="N7554" i="3"/>
  <c r="M7554" i="3"/>
  <c r="K7554" i="3"/>
  <c r="N7522" i="3"/>
  <c r="M7522" i="3"/>
  <c r="K7522" i="3"/>
  <c r="L7522" i="3"/>
  <c r="M7491" i="3"/>
  <c r="K7491" i="3"/>
  <c r="N7491" i="3"/>
  <c r="K7398" i="3"/>
  <c r="N7398" i="3"/>
  <c r="M7398" i="3"/>
  <c r="L7398" i="3"/>
  <c r="L7315" i="3"/>
  <c r="N7315" i="3"/>
  <c r="L7274" i="3"/>
  <c r="K7274" i="3"/>
  <c r="N7274" i="3"/>
  <c r="M7274" i="3"/>
  <c r="L7242" i="3"/>
  <c r="N7242" i="3"/>
  <c r="M7242" i="3"/>
  <c r="L7210" i="3"/>
  <c r="K7210" i="3"/>
  <c r="N7210" i="3"/>
  <c r="M7210" i="3"/>
  <c r="L8188" i="3"/>
  <c r="N8188" i="3"/>
  <c r="K8188" i="3"/>
  <c r="M8188" i="3"/>
  <c r="L8124" i="3"/>
  <c r="N8124" i="3"/>
  <c r="K8124" i="3"/>
  <c r="M8124" i="3"/>
  <c r="L7701" i="3"/>
  <c r="K7701" i="3"/>
  <c r="M7701" i="3"/>
  <c r="N7701" i="3"/>
  <c r="L7669" i="3"/>
  <c r="M7669" i="3"/>
  <c r="L7637" i="3"/>
  <c r="K7637" i="3"/>
  <c r="M7637" i="3"/>
  <c r="N7637" i="3"/>
  <c r="L7605" i="3"/>
  <c r="K7605" i="3"/>
  <c r="M7605" i="3"/>
  <c r="L7573" i="3"/>
  <c r="K7573" i="3"/>
  <c r="M7573" i="3"/>
  <c r="N7573" i="3"/>
  <c r="L7541" i="3"/>
  <c r="K7541" i="3"/>
  <c r="M7541" i="3"/>
  <c r="L7509" i="3"/>
  <c r="K7509" i="3"/>
  <c r="M7509" i="3"/>
  <c r="N7509" i="3"/>
  <c r="M7461" i="3"/>
  <c r="N7461" i="3"/>
  <c r="K7461" i="3"/>
  <c r="K7397" i="3"/>
  <c r="N7397" i="3"/>
  <c r="M7397" i="3"/>
  <c r="M7333" i="3"/>
  <c r="N7333" i="3"/>
  <c r="K7333" i="3"/>
  <c r="M7285" i="3"/>
  <c r="L7285" i="3"/>
  <c r="K7285" i="3"/>
  <c r="N7285" i="3"/>
  <c r="N7253" i="3"/>
  <c r="M7253" i="3"/>
  <c r="L7253" i="3"/>
  <c r="M7221" i="3"/>
  <c r="L7221" i="3"/>
  <c r="K7221" i="3"/>
  <c r="N7221" i="3"/>
  <c r="N7189" i="3"/>
  <c r="M7189" i="3"/>
  <c r="L7189" i="3"/>
  <c r="L8028" i="3"/>
  <c r="N8028" i="3"/>
  <c r="K8028" i="3"/>
  <c r="M8028" i="3"/>
  <c r="L7964" i="3"/>
  <c r="N7964" i="3"/>
  <c r="K7964" i="3"/>
  <c r="M7964" i="3"/>
  <c r="L7900" i="3"/>
  <c r="N7900" i="3"/>
  <c r="K7900" i="3"/>
  <c r="M7900" i="3"/>
  <c r="N8027" i="3"/>
  <c r="L8027" i="3"/>
  <c r="M8027" i="3"/>
  <c r="N7153" i="3"/>
  <c r="M7153" i="3"/>
  <c r="L7153" i="3"/>
  <c r="K7153" i="3"/>
  <c r="L7005" i="3"/>
  <c r="M7005" i="3"/>
  <c r="K7005" i="3"/>
  <c r="N7005" i="3"/>
  <c r="L6941" i="3"/>
  <c r="M6941" i="3"/>
  <c r="K6941" i="3"/>
  <c r="N6941" i="3"/>
  <c r="L6877" i="3"/>
  <c r="M6877" i="3"/>
  <c r="K6877" i="3"/>
  <c r="N6877" i="3"/>
  <c r="L6813" i="3"/>
  <c r="M6813" i="3"/>
  <c r="K6813" i="3"/>
  <c r="N6813" i="3"/>
  <c r="L6757" i="3"/>
  <c r="M6757" i="3"/>
  <c r="K6757" i="3"/>
  <c r="N6757" i="3"/>
  <c r="K6718" i="3"/>
  <c r="N6718" i="3"/>
  <c r="M6718" i="3"/>
  <c r="L6718" i="3"/>
  <c r="M6674" i="3"/>
  <c r="L6674" i="3"/>
  <c r="N6674" i="3"/>
  <c r="L6629" i="3"/>
  <c r="M6629" i="3"/>
  <c r="K6629" i="3"/>
  <c r="N6629" i="3"/>
  <c r="M6590" i="3"/>
  <c r="L6590" i="3"/>
  <c r="K6590" i="3"/>
  <c r="N6546" i="3"/>
  <c r="K6546" i="3"/>
  <c r="M6546" i="3"/>
  <c r="L6501" i="3"/>
  <c r="M6501" i="3"/>
  <c r="K6501" i="3"/>
  <c r="N6501" i="3"/>
  <c r="K6462" i="3"/>
  <c r="N6462" i="3"/>
  <c r="M6462" i="3"/>
  <c r="L6462" i="3"/>
  <c r="K6418" i="3"/>
  <c r="M6418" i="3"/>
  <c r="L6418" i="3"/>
  <c r="N6418" i="3"/>
  <c r="L6373" i="3"/>
  <c r="M6373" i="3"/>
  <c r="K6373" i="3"/>
  <c r="N6373" i="3"/>
  <c r="K6334" i="3"/>
  <c r="N6334" i="3"/>
  <c r="M6334" i="3"/>
  <c r="L6334" i="3"/>
  <c r="N6290" i="3"/>
  <c r="K6290" i="3"/>
  <c r="M6290" i="3"/>
  <c r="L6245" i="3"/>
  <c r="M6245" i="3"/>
  <c r="K6245" i="3"/>
  <c r="N6245" i="3"/>
  <c r="K6206" i="3"/>
  <c r="L6206" i="3"/>
  <c r="N6206" i="3"/>
  <c r="M6162" i="3"/>
  <c r="L6162" i="3"/>
  <c r="N6162" i="3"/>
  <c r="L6117" i="3"/>
  <c r="M6117" i="3"/>
  <c r="K6117" i="3"/>
  <c r="L6071" i="3"/>
  <c r="K6071" i="3"/>
  <c r="M6071" i="3"/>
  <c r="L6014" i="3"/>
  <c r="K6014" i="3"/>
  <c r="N6014" i="3"/>
  <c r="M6014" i="3"/>
  <c r="N5957" i="3"/>
  <c r="M5957" i="3"/>
  <c r="K5957" i="3"/>
  <c r="M5874" i="3"/>
  <c r="L5874" i="3"/>
  <c r="N5874" i="3"/>
  <c r="K7923" i="3"/>
  <c r="N7923" i="3"/>
  <c r="L7923" i="3"/>
  <c r="M7418" i="3"/>
  <c r="K7418" i="3"/>
  <c r="L7418" i="3"/>
  <c r="N7418" i="3"/>
  <c r="M7325" i="3"/>
  <c r="N7325" i="3"/>
  <c r="K7325" i="3"/>
  <c r="L7325" i="3"/>
  <c r="L7176" i="3"/>
  <c r="K7176" i="3"/>
  <c r="N7176" i="3"/>
  <c r="M7176" i="3"/>
  <c r="N7144" i="3"/>
  <c r="K7144" i="3"/>
  <c r="M7144" i="3"/>
  <c r="L7144" i="3"/>
  <c r="N7112" i="3"/>
  <c r="K7112" i="3"/>
  <c r="M7112" i="3"/>
  <c r="L7112" i="3"/>
  <c r="N7080" i="3"/>
  <c r="K7080" i="3"/>
  <c r="M7080" i="3"/>
  <c r="L7080" i="3"/>
  <c r="M7042" i="3"/>
  <c r="L7042" i="3"/>
  <c r="N7042" i="3"/>
  <c r="L6997" i="3"/>
  <c r="M6997" i="3"/>
  <c r="K6997" i="3"/>
  <c r="N6997" i="3"/>
  <c r="L6958" i="3"/>
  <c r="K6958" i="3"/>
  <c r="N6958" i="3"/>
  <c r="M6958" i="3"/>
  <c r="M6914" i="3"/>
  <c r="L6914" i="3"/>
  <c r="N6914" i="3"/>
  <c r="L6869" i="3"/>
  <c r="M6869" i="3"/>
  <c r="K6869" i="3"/>
  <c r="N6869" i="3"/>
  <c r="K6830" i="3"/>
  <c r="L6830" i="3"/>
  <c r="N6830" i="3"/>
  <c r="M6830" i="3"/>
  <c r="M6786" i="3"/>
  <c r="L6786" i="3"/>
  <c r="N6786" i="3"/>
  <c r="L6717" i="3"/>
  <c r="M6717" i="3"/>
  <c r="K6717" i="3"/>
  <c r="N6717" i="3"/>
  <c r="L6653" i="3"/>
  <c r="M6653" i="3"/>
  <c r="K6653" i="3"/>
  <c r="K6920" i="3"/>
  <c r="N6920" i="3"/>
  <c r="N6692" i="3"/>
  <c r="K6692" i="3"/>
  <c r="N6596" i="3"/>
  <c r="M6596" i="3"/>
  <c r="K6596" i="3"/>
  <c r="L6596" i="3"/>
  <c r="L6541" i="3"/>
  <c r="M6541" i="3"/>
  <c r="K6541" i="3"/>
  <c r="N6541" i="3"/>
  <c r="M6466" i="3"/>
  <c r="L6466" i="3"/>
  <c r="N6466" i="3"/>
  <c r="L6408" i="3"/>
  <c r="K6408" i="3"/>
  <c r="N6408" i="3"/>
  <c r="K6332" i="3"/>
  <c r="L6332" i="3"/>
  <c r="N6332" i="3"/>
  <c r="M6332" i="3"/>
  <c r="L6278" i="3"/>
  <c r="K6278" i="3"/>
  <c r="N6278" i="3"/>
  <c r="M6278" i="3"/>
  <c r="L6197" i="3"/>
  <c r="M6197" i="3"/>
  <c r="K6197" i="3"/>
  <c r="N6197" i="3"/>
  <c r="M6109" i="3"/>
  <c r="K6109" i="3"/>
  <c r="L6064" i="3"/>
  <c r="K6064" i="3"/>
  <c r="N6064" i="3"/>
  <c r="M6064" i="3"/>
  <c r="L5974" i="3"/>
  <c r="K5974" i="3"/>
  <c r="N5974" i="3"/>
  <c r="M5974" i="3"/>
  <c r="M5928" i="3"/>
  <c r="L5928" i="3"/>
  <c r="K5928" i="3"/>
  <c r="M5804" i="3"/>
  <c r="N5804" i="3"/>
  <c r="K5804" i="3"/>
  <c r="L5804" i="3"/>
  <c r="M5740" i="3"/>
  <c r="N5740" i="3"/>
  <c r="K5740" i="3"/>
  <c r="L5740" i="3"/>
  <c r="M5676" i="3"/>
  <c r="N5676" i="3"/>
  <c r="K5676" i="3"/>
  <c r="L5676" i="3"/>
  <c r="K4563" i="3"/>
  <c r="N4563" i="3"/>
  <c r="M4563" i="3"/>
  <c r="L4563" i="3"/>
  <c r="L4505" i="3"/>
  <c r="N4505" i="3"/>
  <c r="K4505" i="3"/>
  <c r="M4505" i="3"/>
  <c r="L4441" i="3"/>
  <c r="M4441" i="3"/>
  <c r="N4441" i="3"/>
  <c r="L4379" i="3"/>
  <c r="K4379" i="3"/>
  <c r="N4379" i="3"/>
  <c r="M4379" i="3"/>
  <c r="L4315" i="3"/>
  <c r="K4315" i="3"/>
  <c r="N4315" i="3"/>
  <c r="M4315" i="3"/>
  <c r="K4249" i="3"/>
  <c r="N4249" i="3"/>
  <c r="M4249" i="3"/>
  <c r="L4249" i="3"/>
  <c r="N4183" i="3"/>
  <c r="M4183" i="3"/>
  <c r="L4183" i="3"/>
  <c r="K4183" i="3"/>
  <c r="N4119" i="3"/>
  <c r="M4119" i="3"/>
  <c r="K4119" i="3"/>
  <c r="L4119" i="3"/>
  <c r="N4055" i="3"/>
  <c r="M4055" i="3"/>
  <c r="K4055" i="3"/>
  <c r="N3991" i="3"/>
  <c r="M3991" i="3"/>
  <c r="L3991" i="3"/>
  <c r="K3991" i="3"/>
  <c r="K3933" i="3"/>
  <c r="N3933" i="3"/>
  <c r="M3933" i="3"/>
  <c r="L3933" i="3"/>
  <c r="K3869" i="3"/>
  <c r="N3869" i="3"/>
  <c r="M3869" i="3"/>
  <c r="L3869" i="3"/>
  <c r="L6608" i="3"/>
  <c r="K6608" i="3"/>
  <c r="N6608" i="3"/>
  <c r="K6511" i="3"/>
  <c r="M6511" i="3"/>
  <c r="N6511" i="3"/>
  <c r="L6511" i="3"/>
  <c r="L6397" i="3"/>
  <c r="M6397" i="3"/>
  <c r="K6397" i="3"/>
  <c r="N6397" i="3"/>
  <c r="L6317" i="3"/>
  <c r="M6317" i="3"/>
  <c r="K6317" i="3"/>
  <c r="N6317" i="3"/>
  <c r="K6242" i="3"/>
  <c r="M6242" i="3"/>
  <c r="L6242" i="3"/>
  <c r="L6134" i="3"/>
  <c r="K6134" i="3"/>
  <c r="N6134" i="3"/>
  <c r="M6134" i="3"/>
  <c r="L6056" i="3"/>
  <c r="K6056" i="3"/>
  <c r="N6056" i="3"/>
  <c r="M6056" i="3"/>
  <c r="K5986" i="3"/>
  <c r="M5986" i="3"/>
  <c r="L5986" i="3"/>
  <c r="N5986" i="3"/>
  <c r="M5806" i="3"/>
  <c r="N5806" i="3"/>
  <c r="K5806" i="3"/>
  <c r="L5806" i="3"/>
  <c r="M5742" i="3"/>
  <c r="N5742" i="3"/>
  <c r="K5742" i="3"/>
  <c r="L5742" i="3"/>
  <c r="M5678" i="3"/>
  <c r="N5678" i="3"/>
  <c r="K5678" i="3"/>
  <c r="L5678" i="3"/>
  <c r="L6758" i="3"/>
  <c r="K6758" i="3"/>
  <c r="N6758" i="3"/>
  <c r="M6758" i="3"/>
  <c r="M6530" i="3"/>
  <c r="L6530" i="3"/>
  <c r="N6530" i="3"/>
  <c r="M6168" i="3"/>
  <c r="L6168" i="3"/>
  <c r="K6168" i="3"/>
  <c r="K4567" i="3"/>
  <c r="M4567" i="3"/>
  <c r="N4567" i="3"/>
  <c r="L4567" i="3"/>
  <c r="K4501" i="3"/>
  <c r="M4501" i="3"/>
  <c r="L4501" i="3"/>
  <c r="N4437" i="3"/>
  <c r="K4437" i="3"/>
  <c r="M4437" i="3"/>
  <c r="L4437" i="3"/>
  <c r="M4367" i="3"/>
  <c r="L4367" i="3"/>
  <c r="K4367" i="3"/>
  <c r="M4303" i="3"/>
  <c r="K4303" i="3"/>
  <c r="L4303" i="3"/>
  <c r="N4303" i="3"/>
  <c r="K4245" i="3"/>
  <c r="N4245" i="3"/>
  <c r="M4245" i="3"/>
  <c r="L4245" i="3"/>
  <c r="M4179" i="3"/>
  <c r="L4179" i="3"/>
  <c r="K4179" i="3"/>
  <c r="M4115" i="3"/>
  <c r="N4115" i="3"/>
  <c r="L4115" i="3"/>
  <c r="K4115" i="3"/>
  <c r="M4051" i="3"/>
  <c r="N4051" i="3"/>
  <c r="L4051" i="3"/>
  <c r="K4051" i="3"/>
  <c r="L4538" i="3"/>
  <c r="K4538" i="3"/>
  <c r="M4538" i="3"/>
  <c r="N4538" i="3"/>
  <c r="N4468" i="3"/>
  <c r="L4468" i="3"/>
  <c r="M4468" i="3"/>
  <c r="K4468" i="3"/>
  <c r="L4440" i="3"/>
  <c r="K4440" i="3"/>
  <c r="M4440" i="3"/>
  <c r="N4440" i="3"/>
  <c r="L4424" i="3"/>
  <c r="M4424" i="3"/>
  <c r="N4424" i="3"/>
  <c r="K4424" i="3"/>
  <c r="L4408" i="3"/>
  <c r="M4408" i="3"/>
  <c r="K4408" i="3"/>
  <c r="N4408" i="3"/>
  <c r="K4373" i="3"/>
  <c r="N4373" i="3"/>
  <c r="M4373" i="3"/>
  <c r="L4373" i="3"/>
  <c r="K4309" i="3"/>
  <c r="N4309" i="3"/>
  <c r="M4309" i="3"/>
  <c r="L4309" i="3"/>
  <c r="M4239" i="3"/>
  <c r="K4239" i="3"/>
  <c r="L4239" i="3"/>
  <c r="N4239" i="3"/>
  <c r="L4174" i="3"/>
  <c r="K4174" i="3"/>
  <c r="N4174" i="3"/>
  <c r="M4174" i="3"/>
  <c r="L4110" i="3"/>
  <c r="K4110" i="3"/>
  <c r="N4110" i="3"/>
  <c r="M4110" i="3"/>
  <c r="L4046" i="3"/>
  <c r="K4046" i="3"/>
  <c r="N4046" i="3"/>
  <c r="M4046" i="3"/>
  <c r="M3986" i="3"/>
  <c r="L3986" i="3"/>
  <c r="K3986" i="3"/>
  <c r="N3986" i="3"/>
  <c r="M3920" i="3"/>
  <c r="N3920" i="3"/>
  <c r="K3920" i="3"/>
  <c r="M3856" i="3"/>
  <c r="L3856" i="3"/>
  <c r="K3856" i="3"/>
  <c r="N3856" i="3"/>
  <c r="L3795" i="3"/>
  <c r="N3795" i="3"/>
  <c r="M3795" i="3"/>
  <c r="M3731" i="3"/>
  <c r="N3731" i="3"/>
  <c r="L3731" i="3"/>
  <c r="N3667" i="3"/>
  <c r="L3667" i="3"/>
  <c r="N3603" i="3"/>
  <c r="M3603" i="3"/>
  <c r="K3603" i="3"/>
  <c r="L3603" i="3"/>
  <c r="N3539" i="3"/>
  <c r="M3539" i="3"/>
  <c r="L3539" i="3"/>
  <c r="K3539" i="3"/>
  <c r="N3475" i="3"/>
  <c r="M3475" i="3"/>
  <c r="L3475" i="3"/>
  <c r="K3475" i="3"/>
  <c r="N3423" i="3"/>
  <c r="M3423" i="3"/>
  <c r="L3423" i="3"/>
  <c r="K3423" i="3"/>
  <c r="N3359" i="3"/>
  <c r="M3359" i="3"/>
  <c r="L3359" i="3"/>
  <c r="K3359" i="3"/>
  <c r="N3295" i="3"/>
  <c r="M3295" i="3"/>
  <c r="L3295" i="3"/>
  <c r="K3295" i="3"/>
  <c r="K3119" i="3"/>
  <c r="L3119" i="3"/>
  <c r="N3119" i="3" s="1"/>
  <c r="K3083" i="3"/>
  <c r="L3083" i="3"/>
  <c r="N3083" i="3" s="1"/>
  <c r="L2990" i="3"/>
  <c r="K2990" i="3"/>
  <c r="M2990" i="3" s="1"/>
  <c r="N2990" i="3"/>
  <c r="K2778" i="3"/>
  <c r="M2778" i="3"/>
  <c r="L2778" i="3"/>
  <c r="N2778" i="3" s="1"/>
  <c r="L2653" i="3"/>
  <c r="K2653" i="3"/>
  <c r="N2653" i="3"/>
  <c r="M2653" i="3"/>
  <c r="K3969" i="3"/>
  <c r="M3969" i="3"/>
  <c r="L3969" i="3"/>
  <c r="N3969" i="3"/>
  <c r="K3837" i="3"/>
  <c r="N3837" i="3"/>
  <c r="M3837" i="3"/>
  <c r="L3837" i="3"/>
  <c r="K3773" i="3"/>
  <c r="N3773" i="3"/>
  <c r="M3773" i="3"/>
  <c r="L3773" i="3"/>
  <c r="K3709" i="3"/>
  <c r="N3709" i="3"/>
  <c r="M3709" i="3"/>
  <c r="L3709" i="3"/>
  <c r="K3645" i="3"/>
  <c r="L3645" i="3"/>
  <c r="N3645" i="3"/>
  <c r="M3645" i="3"/>
  <c r="K3581" i="3"/>
  <c r="L3581" i="3"/>
  <c r="N3581" i="3"/>
  <c r="M3581" i="3"/>
  <c r="K3517" i="3"/>
  <c r="L3517" i="3"/>
  <c r="N3517" i="3"/>
  <c r="M3517" i="3"/>
  <c r="K3453" i="3"/>
  <c r="L3453" i="3"/>
  <c r="N3453" i="3"/>
  <c r="M3453" i="3"/>
  <c r="N3385" i="3"/>
  <c r="M3385" i="3"/>
  <c r="K3385" i="3"/>
  <c r="L3385" i="3"/>
  <c r="L4504" i="3"/>
  <c r="K4504" i="3"/>
  <c r="K4393" i="3"/>
  <c r="M4393" i="3"/>
  <c r="K4329" i="3"/>
  <c r="M4329" i="3"/>
  <c r="M4264" i="3"/>
  <c r="N4264" i="3"/>
  <c r="M4130" i="3"/>
  <c r="N4130" i="3"/>
  <c r="M4066" i="3"/>
  <c r="N4066" i="3"/>
  <c r="K3997" i="3"/>
  <c r="N3997" i="3"/>
  <c r="L3997" i="3"/>
  <c r="M3912" i="3"/>
  <c r="L3912" i="3"/>
  <c r="N3825" i="3"/>
  <c r="L3825" i="3"/>
  <c r="N3761" i="3"/>
  <c r="L3761" i="3"/>
  <c r="N3697" i="3"/>
  <c r="L3697" i="3"/>
  <c r="N3633" i="3"/>
  <c r="L3633" i="3"/>
  <c r="N3569" i="3"/>
  <c r="L3569" i="3"/>
  <c r="N3505" i="3"/>
  <c r="L3505" i="3"/>
  <c r="K3437" i="3"/>
  <c r="L3437" i="3"/>
  <c r="N3437" i="3"/>
  <c r="K3373" i="3"/>
  <c r="N3373" i="3"/>
  <c r="L3373" i="3"/>
  <c r="K3309" i="3"/>
  <c r="N3309" i="3"/>
  <c r="L3309" i="3"/>
  <c r="K3135" i="3"/>
  <c r="L3135" i="3"/>
  <c r="N3135" i="3" s="1"/>
  <c r="M3135" i="3"/>
  <c r="K3017" i="3"/>
  <c r="L3017" i="3"/>
  <c r="N3017" i="3" s="1"/>
  <c r="K2688" i="3"/>
  <c r="M2688" i="3" s="1"/>
  <c r="L2688" i="3"/>
  <c r="N2688" i="3" s="1"/>
  <c r="L751" i="3"/>
  <c r="N751" i="3" s="1"/>
  <c r="L741" i="3"/>
  <c r="N741" i="3" s="1"/>
  <c r="K741" i="3"/>
  <c r="M741" i="3" s="1"/>
  <c r="K640" i="3"/>
  <c r="M640" i="3" s="1"/>
  <c r="L640" i="3"/>
  <c r="N640" i="3" s="1"/>
  <c r="L609" i="3"/>
  <c r="N609" i="3" s="1"/>
  <c r="K609" i="3"/>
  <c r="M609" i="3" s="1"/>
  <c r="L547" i="3"/>
  <c r="N547" i="3" s="1"/>
  <c r="K547" i="3"/>
  <c r="M547" i="3" s="1"/>
  <c r="L419" i="3"/>
  <c r="N419" i="3" s="1"/>
  <c r="K419" i="3"/>
  <c r="M419" i="3" s="1"/>
  <c r="L127" i="3"/>
  <c r="N127" i="3" s="1"/>
  <c r="K127" i="3"/>
  <c r="M127" i="3" s="1"/>
  <c r="L3092" i="3"/>
  <c r="K3092" i="3"/>
  <c r="N3092" i="3"/>
  <c r="L3044" i="3"/>
  <c r="K3044" i="3"/>
  <c r="N3044" i="3"/>
  <c r="K2974" i="3"/>
  <c r="M2974" i="3"/>
  <c r="K2940" i="3"/>
  <c r="M2940" i="3" s="1"/>
  <c r="L2940" i="3"/>
  <c r="N2940" i="3" s="1"/>
  <c r="K2897" i="3"/>
  <c r="M2897" i="3"/>
  <c r="K2865" i="3"/>
  <c r="M2865" i="3"/>
  <c r="K2832" i="3"/>
  <c r="M2832" i="3"/>
  <c r="L3076" i="3"/>
  <c r="K3076" i="3"/>
  <c r="N3076" i="3"/>
  <c r="K2896" i="3"/>
  <c r="M2896" i="3"/>
  <c r="K2864" i="3"/>
  <c r="M2864" i="3"/>
  <c r="K2836" i="3"/>
  <c r="M2836" i="3"/>
  <c r="M2781" i="3"/>
  <c r="K2781" i="3"/>
  <c r="L2719" i="3"/>
  <c r="N2719" i="3" s="1"/>
  <c r="K2719" i="3"/>
  <c r="M2719" i="3" s="1"/>
  <c r="K2658" i="3"/>
  <c r="L2658" i="3"/>
  <c r="N2658" i="3" s="1"/>
  <c r="L3104" i="3"/>
  <c r="K3104" i="3"/>
  <c r="N3104" i="3"/>
  <c r="K2882" i="3"/>
  <c r="M2882" i="3"/>
  <c r="K2850" i="3"/>
  <c r="M2850" i="3"/>
  <c r="L2850" i="3"/>
  <c r="N2850" i="3" s="1"/>
  <c r="M2789" i="3"/>
  <c r="K2789" i="3"/>
  <c r="K2780" i="3"/>
  <c r="M2780" i="3"/>
  <c r="L1172" i="3"/>
  <c r="N1172" i="3" s="1"/>
  <c r="K1172" i="3"/>
  <c r="M1172" i="3" s="1"/>
  <c r="K1045" i="3"/>
  <c r="M1045" i="3" s="1"/>
  <c r="L1045" i="3"/>
  <c r="N1045" i="3" s="1"/>
  <c r="L943" i="3"/>
  <c r="N943" i="3" s="1"/>
  <c r="K943" i="3"/>
  <c r="M943" i="3" s="1"/>
  <c r="L847" i="3"/>
  <c r="N847" i="3" s="1"/>
  <c r="K847" i="3"/>
  <c r="M847" i="3" s="1"/>
  <c r="L799" i="3"/>
  <c r="N799" i="3" s="1"/>
  <c r="K799" i="3"/>
  <c r="M799" i="3" s="1"/>
  <c r="K715" i="3"/>
  <c r="M715" i="3" s="1"/>
  <c r="L715" i="3"/>
  <c r="N715" i="3" s="1"/>
  <c r="L920" i="3"/>
  <c r="N920" i="3" s="1"/>
  <c r="K920" i="3"/>
  <c r="M920" i="3" s="1"/>
  <c r="L786" i="3"/>
  <c r="N786" i="3" s="1"/>
  <c r="K786" i="3"/>
  <c r="M786" i="3" s="1"/>
  <c r="K2718" i="3"/>
  <c r="L2718" i="3"/>
  <c r="N2718" i="3" s="1"/>
  <c r="L2598" i="3"/>
  <c r="K2598" i="3"/>
  <c r="M2598" i="3" s="1"/>
  <c r="N2598" i="3"/>
  <c r="L2566" i="3"/>
  <c r="N2566" i="3" s="1"/>
  <c r="K2566" i="3"/>
  <c r="M2566" i="3" s="1"/>
  <c r="L2534" i="3"/>
  <c r="N2534" i="3" s="1"/>
  <c r="K2534" i="3"/>
  <c r="M2534" i="3" s="1"/>
  <c r="L2502" i="3"/>
  <c r="N2502" i="3" s="1"/>
  <c r="K2502" i="3"/>
  <c r="M2502" i="3" s="1"/>
  <c r="K2470" i="3"/>
  <c r="M2470" i="3" s="1"/>
  <c r="L2470" i="3"/>
  <c r="N2470" i="3" s="1"/>
  <c r="K2438" i="3"/>
  <c r="M2438" i="3" s="1"/>
  <c r="L2438" i="3"/>
  <c r="N2438" i="3" s="1"/>
  <c r="K2406" i="3"/>
  <c r="M2406" i="3" s="1"/>
  <c r="L2406" i="3"/>
  <c r="N2406" i="3" s="1"/>
  <c r="L2374" i="3"/>
  <c r="N2374" i="3" s="1"/>
  <c r="K2374" i="3"/>
  <c r="M2374" i="3" s="1"/>
  <c r="K1018" i="3"/>
  <c r="M1018" i="3" s="1"/>
  <c r="L1018" i="3"/>
  <c r="N1018" i="3" s="1"/>
  <c r="K959" i="3"/>
  <c r="M959" i="3" s="1"/>
  <c r="L959" i="3"/>
  <c r="N959" i="3" s="1"/>
  <c r="K776" i="3"/>
  <c r="M776" i="3" s="1"/>
  <c r="L776" i="3"/>
  <c r="N776" i="3" s="1"/>
  <c r="K2747" i="3"/>
  <c r="L2747" i="3"/>
  <c r="N2747" i="3" s="1"/>
  <c r="K2629" i="3"/>
  <c r="M2629" i="3"/>
  <c r="L2629" i="3"/>
  <c r="N2629" i="3"/>
  <c r="K1081" i="3"/>
  <c r="M1081" i="3" s="1"/>
  <c r="L1081" i="3"/>
  <c r="N1081" i="3" s="1"/>
  <c r="L961" i="3"/>
  <c r="N961" i="3" s="1"/>
  <c r="K961" i="3"/>
  <c r="M961" i="3" s="1"/>
  <c r="K823" i="3"/>
  <c r="M823" i="3" s="1"/>
  <c r="L823" i="3"/>
  <c r="N823" i="3" s="1"/>
  <c r="K671" i="3"/>
  <c r="M671" i="3" s="1"/>
  <c r="L671" i="3"/>
  <c r="N671" i="3" s="1"/>
  <c r="K563" i="3"/>
  <c r="M563" i="3" s="1"/>
  <c r="K8346" i="3"/>
  <c r="M2747" i="3"/>
  <c r="M8346" i="3"/>
  <c r="K3020" i="3"/>
  <c r="L513" i="3"/>
  <c r="N513" i="3" s="1"/>
  <c r="L2556" i="3"/>
  <c r="K2556" i="3"/>
  <c r="M2556" i="3" s="1"/>
  <c r="L2492" i="3"/>
  <c r="K2492" i="3"/>
  <c r="M2492" i="3" s="1"/>
  <c r="L2428" i="3"/>
  <c r="K2428" i="3"/>
  <c r="M2428" i="3" s="1"/>
  <c r="K2108" i="3"/>
  <c r="M2108" i="3" s="1"/>
  <c r="L2108" i="3"/>
  <c r="L563" i="3"/>
  <c r="N563" i="3" s="1"/>
  <c r="M3044" i="3"/>
  <c r="K2300" i="3"/>
  <c r="M2300" i="3" s="1"/>
  <c r="K2364" i="3"/>
  <c r="M2364" i="3" s="1"/>
  <c r="K5611" i="3"/>
  <c r="N5611" i="3"/>
  <c r="K941" i="3"/>
  <c r="M941" i="3" s="1"/>
  <c r="L941" i="3"/>
  <c r="N941" i="3" s="1"/>
  <c r="M8017" i="3"/>
  <c r="K8017" i="3"/>
  <c r="L7492" i="3"/>
  <c r="K7492" i="3"/>
  <c r="L4458" i="3"/>
  <c r="K4458" i="3"/>
  <c r="N2517" i="3"/>
  <c r="N2453" i="3"/>
  <c r="K2389" i="3"/>
  <c r="M2389" i="3" s="1"/>
  <c r="K2285" i="3"/>
  <c r="M2285" i="3" s="1"/>
  <c r="N2221" i="3"/>
  <c r="K648" i="3"/>
  <c r="M648" i="3" s="1"/>
  <c r="K2074" i="3"/>
  <c r="M2074" i="3" s="1"/>
  <c r="L1093" i="3"/>
  <c r="N1093" i="3" s="1"/>
  <c r="K2522" i="3"/>
  <c r="L2486" i="3"/>
  <c r="N2486" i="3" s="1"/>
  <c r="L2472" i="3"/>
  <c r="K2250" i="3"/>
  <c r="L2234" i="3"/>
  <c r="K2110" i="3"/>
  <c r="M2110" i="3" s="1"/>
  <c r="K1994" i="3"/>
  <c r="L1826" i="3"/>
  <c r="L2" i="3"/>
  <c r="N2" i="3" s="1"/>
  <c r="M2912" i="3"/>
  <c r="M2913" i="3"/>
  <c r="K2200" i="3"/>
  <c r="L2200" i="3"/>
  <c r="L2346" i="3"/>
  <c r="K2346" i="3"/>
  <c r="K2314" i="3"/>
  <c r="M2314" i="3"/>
  <c r="K2026" i="3"/>
  <c r="M2026" i="3"/>
  <c r="M1962" i="3"/>
  <c r="K1962" i="3"/>
  <c r="K1195" i="3"/>
  <c r="M1195" i="3" s="1"/>
  <c r="M1954" i="3"/>
  <c r="L1954" i="3"/>
  <c r="M1922" i="3"/>
  <c r="L1922" i="3"/>
  <c r="L1858" i="3"/>
  <c r="K1858" i="3"/>
  <c r="K1794" i="3"/>
  <c r="M1794" i="3"/>
  <c r="L1762" i="3"/>
  <c r="K1762" i="3"/>
  <c r="K1730" i="3"/>
  <c r="M1730" i="3"/>
  <c r="L1148" i="3"/>
  <c r="N1148" i="3" s="1"/>
  <c r="N1031" i="3"/>
  <c r="L984" i="3"/>
  <c r="N984" i="3" s="1"/>
  <c r="L855" i="3"/>
  <c r="N855" i="3" s="1"/>
  <c r="K855" i="3"/>
  <c r="M855" i="3" s="1"/>
  <c r="L736" i="3"/>
  <c r="N736" i="3" s="1"/>
  <c r="K736" i="3"/>
  <c r="M736" i="3" s="1"/>
  <c r="K1341" i="3"/>
  <c r="M1341" i="3" s="1"/>
  <c r="K1213" i="3"/>
  <c r="M1213" i="3" s="1"/>
  <c r="L1176" i="3"/>
  <c r="N1176" i="3" s="1"/>
  <c r="K1176" i="3"/>
  <c r="L1112" i="3"/>
  <c r="N1112" i="3" s="1"/>
  <c r="K1065" i="3"/>
  <c r="M1065" i="3" s="1"/>
  <c r="K877" i="3"/>
  <c r="M877" i="3" s="1"/>
  <c r="L607" i="3"/>
  <c r="N607" i="3" s="1"/>
  <c r="K607" i="3"/>
  <c r="L347" i="3"/>
  <c r="N347" i="3" s="1"/>
  <c r="K347" i="3"/>
  <c r="M347" i="3" s="1"/>
  <c r="N2619" i="3"/>
  <c r="L2633" i="3"/>
  <c r="K2633" i="3"/>
  <c r="M2633" i="3" s="1"/>
  <c r="L591" i="3"/>
  <c r="N591" i="3" s="1"/>
  <c r="K591" i="3"/>
  <c r="M591" i="3" s="1"/>
  <c r="K2960" i="3"/>
  <c r="M2960" i="3"/>
  <c r="K2961" i="3"/>
  <c r="M2961" i="3"/>
  <c r="M2815" i="3"/>
  <c r="K2815" i="3"/>
  <c r="M2751" i="3"/>
  <c r="K2751" i="3"/>
  <c r="K2902" i="3"/>
  <c r="M2902" i="3"/>
  <c r="K2870" i="3"/>
  <c r="M2870" i="3"/>
  <c r="M2823" i="3"/>
  <c r="K2823" i="3"/>
  <c r="M2759" i="3"/>
  <c r="K2759" i="3"/>
  <c r="L2699" i="3"/>
  <c r="K2699" i="3"/>
  <c r="L1124" i="3"/>
  <c r="N1124" i="3" s="1"/>
  <c r="K1124" i="3"/>
  <c r="M1124" i="3" s="1"/>
  <c r="L1008" i="3"/>
  <c r="N1008" i="3" s="1"/>
  <c r="M771" i="3"/>
  <c r="L771" i="3"/>
  <c r="N771" i="3" s="1"/>
  <c r="K889" i="3"/>
  <c r="M889" i="3" s="1"/>
  <c r="L889" i="3"/>
  <c r="N889" i="3" s="1"/>
  <c r="K737" i="3"/>
  <c r="M737" i="3" s="1"/>
  <c r="L2554" i="3"/>
  <c r="N2554" i="3" s="1"/>
  <c r="K2554" i="3"/>
  <c r="K2458" i="3"/>
  <c r="M2458" i="3"/>
  <c r="L2394" i="3"/>
  <c r="N2394" i="3" s="1"/>
  <c r="K2394" i="3"/>
  <c r="K2818" i="3"/>
  <c r="M2818" i="3"/>
  <c r="K1165" i="3"/>
  <c r="M1165" i="3" s="1"/>
  <c r="L639" i="3"/>
  <c r="N639" i="3" s="1"/>
  <c r="K639" i="3"/>
  <c r="M639" i="3" s="1"/>
  <c r="K653" i="3"/>
  <c r="M653" i="3" s="1"/>
  <c r="L653" i="3"/>
  <c r="N653" i="3" s="1"/>
  <c r="K237" i="3"/>
  <c r="M237" i="3" s="1"/>
  <c r="L237" i="3"/>
  <c r="N237" i="3" s="1"/>
  <c r="K197" i="3"/>
  <c r="M197" i="3" s="1"/>
  <c r="L197" i="3"/>
  <c r="N197" i="3" s="1"/>
  <c r="K8748" i="3"/>
  <c r="M11120" i="3"/>
  <c r="K11120" i="3"/>
  <c r="M11128" i="3"/>
  <c r="K11128" i="3"/>
  <c r="N624" i="3"/>
  <c r="K624" i="3"/>
  <c r="M624" i="3" s="1"/>
  <c r="K451" i="3"/>
  <c r="M451" i="3" s="1"/>
  <c r="L451" i="3"/>
  <c r="N451" i="3" s="1"/>
  <c r="K2849" i="3"/>
  <c r="M2849" i="3"/>
  <c r="K2880" i="3"/>
  <c r="M2880" i="3"/>
  <c r="M2813" i="3"/>
  <c r="K2813" i="3"/>
  <c r="M2749" i="3"/>
  <c r="K2749" i="3"/>
  <c r="K2866" i="3"/>
  <c r="M2866" i="3"/>
  <c r="M2821" i="3"/>
  <c r="K2821" i="3"/>
  <c r="K2812" i="3"/>
  <c r="M2812" i="3"/>
  <c r="K2737" i="3"/>
  <c r="M2737" i="3"/>
  <c r="L760" i="3"/>
  <c r="N760" i="3" s="1"/>
  <c r="K883" i="3"/>
  <c r="M883" i="3" s="1"/>
  <c r="L2582" i="3"/>
  <c r="N2582" i="3" s="1"/>
  <c r="K2582" i="3"/>
  <c r="M2582" i="3" s="1"/>
  <c r="L2518" i="3"/>
  <c r="N2518" i="3" s="1"/>
  <c r="K2518" i="3"/>
  <c r="M2518" i="3" s="1"/>
  <c r="L2422" i="3"/>
  <c r="N2422" i="3" s="1"/>
  <c r="K2422" i="3"/>
  <c r="M2422" i="3" s="1"/>
  <c r="K1099" i="3"/>
  <c r="M1099" i="3" s="1"/>
  <c r="L1099" i="3"/>
  <c r="N1099" i="3" s="1"/>
  <c r="L993" i="3"/>
  <c r="N993" i="3" s="1"/>
  <c r="K993" i="3"/>
  <c r="M993" i="3" s="1"/>
  <c r="M2667" i="3"/>
  <c r="K2667" i="3"/>
  <c r="K1029" i="3"/>
  <c r="M1029" i="3" s="1"/>
  <c r="L1029" i="3"/>
  <c r="N1029" i="3" s="1"/>
  <c r="K842" i="3"/>
  <c r="M842" i="3" s="1"/>
  <c r="L842" i="3"/>
  <c r="N842" i="3" s="1"/>
  <c r="N5481" i="3"/>
  <c r="M10569" i="3"/>
  <c r="N10569" i="3"/>
  <c r="N10362" i="3"/>
  <c r="K10362" i="3"/>
  <c r="M10682" i="3"/>
  <c r="L10682" i="3"/>
  <c r="M10284" i="3"/>
  <c r="K10284" i="3"/>
  <c r="L2709" i="3"/>
  <c r="N2709" i="3"/>
  <c r="L2536" i="3"/>
  <c r="M2536" i="3"/>
  <c r="L2344" i="3"/>
  <c r="M2344" i="3"/>
  <c r="L2184" i="3"/>
  <c r="K2184" i="3"/>
  <c r="M2184" i="3" s="1"/>
  <c r="L1992" i="3"/>
  <c r="M1992" i="3"/>
  <c r="L1736" i="3"/>
  <c r="K1736" i="3"/>
  <c r="K2206" i="3"/>
  <c r="M2206" i="3" s="1"/>
  <c r="L2206" i="3"/>
  <c r="L2014" i="3"/>
  <c r="K2014" i="3"/>
  <c r="M2014" i="3" s="1"/>
  <c r="K1942" i="3"/>
  <c r="M1942" i="3" s="1"/>
  <c r="L1942" i="3"/>
  <c r="K1814" i="3"/>
  <c r="M1814" i="3" s="1"/>
  <c r="L1814" i="3"/>
  <c r="M2362" i="3"/>
  <c r="K2362" i="3"/>
  <c r="L2330" i="3"/>
  <c r="K2330" i="3"/>
  <c r="K2298" i="3"/>
  <c r="M2298" i="3"/>
  <c r="M2106" i="3"/>
  <c r="K2106" i="3"/>
  <c r="L1978" i="3"/>
  <c r="K1978" i="3"/>
  <c r="M1938" i="3"/>
  <c r="L1938" i="3"/>
  <c r="L1842" i="3"/>
  <c r="K1842" i="3"/>
  <c r="K1778" i="3"/>
  <c r="M1778" i="3"/>
  <c r="L1746" i="3"/>
  <c r="K1746" i="3"/>
  <c r="L1180" i="3"/>
  <c r="N1180" i="3" s="1"/>
  <c r="K1180" i="3"/>
  <c r="M1180" i="3" s="1"/>
  <c r="L1116" i="3"/>
  <c r="N1116" i="3" s="1"/>
  <c r="M1116" i="3"/>
  <c r="L1007" i="3"/>
  <c r="N1007" i="3" s="1"/>
  <c r="K707" i="3"/>
  <c r="M707" i="3" s="1"/>
  <c r="L707" i="3"/>
  <c r="N707" i="3" s="1"/>
  <c r="L1144" i="3"/>
  <c r="N1144" i="3" s="1"/>
  <c r="L1091" i="3"/>
  <c r="N1091" i="3" s="1"/>
  <c r="K1091" i="3"/>
  <c r="M1091" i="3" s="1"/>
  <c r="K983" i="3"/>
  <c r="M983" i="3" s="1"/>
  <c r="L983" i="3"/>
  <c r="N983" i="3" s="1"/>
  <c r="K929" i="3"/>
  <c r="M929" i="3" s="1"/>
  <c r="L929" i="3"/>
  <c r="N929" i="3" s="1"/>
  <c r="K793" i="3"/>
  <c r="M793" i="3" s="1"/>
  <c r="L793" i="3"/>
  <c r="N793" i="3" s="1"/>
  <c r="K701" i="3"/>
  <c r="M701" i="3" s="1"/>
  <c r="L649" i="3"/>
  <c r="N649" i="3" s="1"/>
  <c r="N2581" i="3"/>
  <c r="K2421" i="3"/>
  <c r="K2293" i="3"/>
  <c r="M2293" i="3" s="1"/>
  <c r="N2273" i="3"/>
  <c r="M2209" i="3"/>
  <c r="N2125" i="3"/>
  <c r="K2113" i="3"/>
  <c r="N2061" i="3"/>
  <c r="K2049" i="3"/>
  <c r="K2013" i="3"/>
  <c r="M2013" i="3" s="1"/>
  <c r="N1985" i="3"/>
  <c r="N1355" i="3"/>
  <c r="K1339" i="3"/>
  <c r="M1339" i="3" s="1"/>
  <c r="N1113" i="3"/>
  <c r="L1291" i="3"/>
  <c r="N1291" i="3" s="1"/>
  <c r="L1195" i="3"/>
  <c r="N1195" i="3" s="1"/>
  <c r="M1842" i="3"/>
  <c r="L1800" i="3"/>
  <c r="L1730" i="3"/>
  <c r="L69" i="3"/>
  <c r="N69" i="3" s="1"/>
  <c r="L2490" i="3"/>
  <c r="N2490" i="3" s="1"/>
  <c r="K2366" i="3"/>
  <c r="M2366" i="3" s="1"/>
  <c r="M2218" i="3"/>
  <c r="L1962" i="3"/>
  <c r="M2699" i="3"/>
  <c r="M1176" i="3"/>
  <c r="K1144" i="3"/>
  <c r="M1144" i="3" s="1"/>
  <c r="K1112" i="3"/>
  <c r="M1112" i="3" s="1"/>
  <c r="K1261" i="3"/>
  <c r="M1261" i="3" s="1"/>
  <c r="K811" i="3"/>
  <c r="M811" i="3" s="1"/>
  <c r="M913" i="3"/>
  <c r="M2772" i="3"/>
  <c r="M2848" i="3"/>
  <c r="L2128" i="3"/>
  <c r="K11144" i="3"/>
  <c r="K2743" i="3"/>
  <c r="L5876" i="3"/>
  <c r="K10006" i="3"/>
  <c r="M10617" i="3"/>
  <c r="K3141" i="3"/>
  <c r="K8816" i="3"/>
  <c r="K2584" i="3"/>
  <c r="L2584" i="3"/>
  <c r="L2552" i="3"/>
  <c r="M2552" i="3"/>
  <c r="L2424" i="3"/>
  <c r="M2424" i="3"/>
  <c r="K2424" i="3"/>
  <c r="L2392" i="3"/>
  <c r="K2392" i="3"/>
  <c r="L2232" i="3"/>
  <c r="M2232" i="3"/>
  <c r="K2232" i="3"/>
  <c r="L2136" i="3"/>
  <c r="K2136" i="3"/>
  <c r="K2104" i="3"/>
  <c r="L2104" i="3"/>
  <c r="N2697" i="3"/>
  <c r="K2697" i="3"/>
  <c r="M2697" i="3" s="1"/>
  <c r="L4574" i="3"/>
  <c r="K4574" i="3"/>
  <c r="K2867" i="3"/>
  <c r="M2867" i="3"/>
  <c r="M2801" i="3"/>
  <c r="K2801" i="3"/>
  <c r="M2915" i="3"/>
  <c r="K2915" i="3"/>
  <c r="K1041" i="3"/>
  <c r="M1041" i="3" s="1"/>
  <c r="L1041" i="3"/>
  <c r="N1041" i="3" s="1"/>
  <c r="L481" i="3"/>
  <c r="N481" i="3" s="1"/>
  <c r="K481" i="3"/>
  <c r="M481" i="3" s="1"/>
  <c r="K837" i="3"/>
  <c r="M837" i="3" s="1"/>
  <c r="L837" i="3"/>
  <c r="N837" i="3" s="1"/>
  <c r="L717" i="3"/>
  <c r="N717" i="3" s="1"/>
  <c r="N11008" i="3"/>
  <c r="M11008" i="3"/>
  <c r="L11635" i="3"/>
  <c r="M11635" i="3"/>
  <c r="N11659" i="3"/>
  <c r="M11659" i="3"/>
  <c r="N11549" i="3"/>
  <c r="M11549" i="3"/>
  <c r="M10706" i="3"/>
  <c r="L10706" i="3"/>
  <c r="N10058" i="3"/>
  <c r="K10058" i="3"/>
  <c r="N9982" i="3"/>
  <c r="K9982" i="3"/>
  <c r="N10432" i="3"/>
  <c r="K10432" i="3"/>
  <c r="N9970" i="3"/>
  <c r="K9970" i="3"/>
  <c r="N10074" i="3"/>
  <c r="K10074" i="3"/>
  <c r="N9047" i="3"/>
  <c r="M9047" i="3"/>
  <c r="N8983" i="3"/>
  <c r="M8983" i="3"/>
  <c r="N8828" i="3"/>
  <c r="K8828" i="3"/>
  <c r="N8796" i="3"/>
  <c r="K8796" i="3"/>
  <c r="N8724" i="3"/>
  <c r="K8724" i="3"/>
  <c r="N8688" i="3"/>
  <c r="K8688" i="3"/>
  <c r="N9207" i="3"/>
  <c r="M9207" i="3"/>
  <c r="N8834" i="3"/>
  <c r="K8834" i="3"/>
  <c r="N8802" i="3"/>
  <c r="K8802" i="3"/>
  <c r="N8768" i="3"/>
  <c r="K8768" i="3"/>
  <c r="N8694" i="3"/>
  <c r="K8694" i="3"/>
  <c r="N8658" i="3"/>
  <c r="K8658" i="3"/>
  <c r="N8991" i="3"/>
  <c r="M8991" i="3"/>
  <c r="N8636" i="3"/>
  <c r="K8636" i="3"/>
  <c r="M8045" i="3"/>
  <c r="K8045" i="3"/>
  <c r="N9327" i="3"/>
  <c r="M9327" i="3"/>
  <c r="N9087" i="3"/>
  <c r="M9087" i="3"/>
  <c r="N8684" i="3"/>
  <c r="K8684" i="3"/>
  <c r="N8628" i="3"/>
  <c r="K8628" i="3"/>
  <c r="M7993" i="3"/>
  <c r="K7993" i="3"/>
  <c r="M7437" i="3"/>
  <c r="N7437" i="3"/>
  <c r="K7437" i="3"/>
  <c r="N7309" i="3"/>
  <c r="M7309" i="3"/>
  <c r="K7309" i="3"/>
  <c r="K7316" i="3"/>
  <c r="L7316" i="3"/>
  <c r="N5805" i="3"/>
  <c r="K5805" i="3"/>
  <c r="N5755" i="3"/>
  <c r="K5755" i="3"/>
  <c r="N5579" i="3"/>
  <c r="K5579" i="3"/>
  <c r="N5515" i="3"/>
  <c r="K5515" i="3"/>
  <c r="N5483" i="3"/>
  <c r="K5483" i="3"/>
  <c r="N5847" i="3"/>
  <c r="K5847" i="3"/>
  <c r="N5815" i="3"/>
  <c r="K5815" i="3"/>
  <c r="N5715" i="3"/>
  <c r="K5715" i="3"/>
  <c r="N5803" i="3"/>
  <c r="K5803" i="3"/>
  <c r="N5647" i="3"/>
  <c r="K5647" i="3"/>
  <c r="N5609" i="3"/>
  <c r="K5609" i="3"/>
  <c r="N5577" i="3"/>
  <c r="K5577" i="3"/>
  <c r="N5545" i="3"/>
  <c r="K5545" i="3"/>
  <c r="N5513" i="3"/>
  <c r="K5513" i="3"/>
  <c r="N5449" i="3"/>
  <c r="K5449" i="3"/>
  <c r="N5447" i="3"/>
  <c r="K5447" i="3"/>
  <c r="N5415" i="3"/>
  <c r="K5415" i="3"/>
  <c r="N5371" i="3"/>
  <c r="K5371" i="3"/>
  <c r="N5307" i="3"/>
  <c r="K5307" i="3"/>
  <c r="N5243" i="3"/>
  <c r="K5243" i="3"/>
  <c r="N5179" i="3"/>
  <c r="K5179" i="3"/>
  <c r="N5293" i="3"/>
  <c r="K5293" i="3"/>
  <c r="N5229" i="3"/>
  <c r="K5229" i="3"/>
  <c r="N5375" i="3"/>
  <c r="K5375" i="3"/>
  <c r="N5311" i="3"/>
  <c r="K5311" i="3"/>
  <c r="N5247" i="3"/>
  <c r="K5247" i="3"/>
  <c r="N5183" i="3"/>
  <c r="K5183" i="3"/>
  <c r="N3237" i="3"/>
  <c r="K3237" i="3"/>
  <c r="N3147" i="3"/>
  <c r="K3147" i="3"/>
  <c r="N3217" i="3"/>
  <c r="K3217" i="3"/>
  <c r="N3175" i="3"/>
  <c r="K3175" i="3"/>
  <c r="N3245" i="3"/>
  <c r="K3245" i="3"/>
  <c r="N3203" i="3"/>
  <c r="K3203" i="3"/>
  <c r="N3161" i="3"/>
  <c r="K3161" i="3"/>
  <c r="M10043" i="3"/>
  <c r="L10043" i="3"/>
  <c r="K9950" i="3"/>
  <c r="N9950" i="3"/>
  <c r="N8668" i="3"/>
  <c r="K8668" i="3"/>
  <c r="K7436" i="3"/>
  <c r="L7436" i="3"/>
  <c r="N5749" i="3"/>
  <c r="K5749" i="3"/>
  <c r="N5265" i="3"/>
  <c r="K5265" i="3"/>
  <c r="N5201" i="3"/>
  <c r="K5201" i="3"/>
  <c r="N5735" i="3"/>
  <c r="K5735" i="3"/>
  <c r="N5369" i="3"/>
  <c r="K5369" i="3"/>
  <c r="M5853" i="3"/>
  <c r="K5853" i="3"/>
  <c r="L2652" i="3"/>
  <c r="N2652" i="3" s="1"/>
  <c r="L2770" i="3"/>
  <c r="N2770" i="3" s="1"/>
  <c r="L4393" i="3"/>
  <c r="L4329" i="3"/>
  <c r="N2569" i="3"/>
  <c r="N2441" i="3"/>
  <c r="N2173" i="3"/>
  <c r="N2045" i="3"/>
  <c r="K2609" i="3"/>
  <c r="M2609" i="3" s="1"/>
  <c r="K2520" i="3"/>
  <c r="M2392" i="3"/>
  <c r="K1986" i="3"/>
  <c r="M1986" i="3" s="1"/>
  <c r="L2693" i="3"/>
  <c r="K2693" i="3"/>
  <c r="L2580" i="3"/>
  <c r="K2580" i="3"/>
  <c r="M2580" i="3" s="1"/>
  <c r="L2388" i="3"/>
  <c r="K2388" i="3"/>
  <c r="M2388" i="3" s="1"/>
  <c r="L2260" i="3"/>
  <c r="K2260" i="3"/>
  <c r="M2260" i="3" s="1"/>
  <c r="L2228" i="3"/>
  <c r="K2228" i="3"/>
  <c r="M2228" i="3" s="1"/>
  <c r="L2326" i="3"/>
  <c r="K2326" i="3"/>
  <c r="M2326" i="3" s="1"/>
  <c r="L2294" i="3"/>
  <c r="K2294" i="3"/>
  <c r="M2294" i="3" s="1"/>
  <c r="K2166" i="3"/>
  <c r="L2166" i="3"/>
  <c r="M2038" i="3"/>
  <c r="L2038" i="3"/>
  <c r="K2006" i="3"/>
  <c r="M2006" i="3"/>
  <c r="L1335" i="3"/>
  <c r="N1335" i="3" s="1"/>
  <c r="M1335" i="3"/>
  <c r="L1207" i="3"/>
  <c r="N1207" i="3" s="1"/>
  <c r="M1207" i="3"/>
  <c r="L1168" i="3"/>
  <c r="N1168" i="3" s="1"/>
  <c r="K1168" i="3"/>
  <c r="K1934" i="3"/>
  <c r="M1934" i="3" s="1"/>
  <c r="L1934" i="3"/>
  <c r="L1742" i="3"/>
  <c r="K1742" i="3"/>
  <c r="L1104" i="3"/>
  <c r="N1104" i="3" s="1"/>
  <c r="K1104" i="3"/>
  <c r="L1481" i="3"/>
  <c r="N1481" i="3" s="1"/>
  <c r="M1481" i="3"/>
  <c r="L1449" i="3"/>
  <c r="N1449" i="3" s="1"/>
  <c r="M1449" i="3"/>
  <c r="L1417" i="3"/>
  <c r="N1417" i="3" s="1"/>
  <c r="M1417" i="3"/>
  <c r="L1385" i="3"/>
  <c r="N1385" i="3" s="1"/>
  <c r="M1385" i="3"/>
  <c r="L1353" i="3"/>
  <c r="N1353" i="3" s="1"/>
  <c r="M1353" i="3"/>
  <c r="L1321" i="3"/>
  <c r="N1321" i="3" s="1"/>
  <c r="M1321" i="3"/>
  <c r="L1289" i="3"/>
  <c r="N1289" i="3" s="1"/>
  <c r="K1289" i="3"/>
  <c r="M1289" i="3" s="1"/>
  <c r="L1193" i="3"/>
  <c r="N1193" i="3" s="1"/>
  <c r="K1033" i="3"/>
  <c r="M1033" i="3" s="1"/>
  <c r="L2705" i="3"/>
  <c r="N2705" i="3"/>
  <c r="L2641" i="3"/>
  <c r="K2641" i="3"/>
  <c r="M2641" i="3" s="1"/>
  <c r="M11442" i="3"/>
  <c r="K11442" i="3"/>
  <c r="M10961" i="3"/>
  <c r="K10961" i="3"/>
  <c r="N10070" i="3"/>
  <c r="K10070" i="3"/>
  <c r="N10026" i="3"/>
  <c r="K10026" i="3"/>
  <c r="N9974" i="3"/>
  <c r="K9974" i="3"/>
  <c r="M9574" i="3"/>
  <c r="K9574" i="3"/>
  <c r="N9095" i="3"/>
  <c r="M9095" i="3"/>
  <c r="N7445" i="3"/>
  <c r="K7445" i="3"/>
  <c r="N7381" i="3"/>
  <c r="M7381" i="3"/>
  <c r="K7381" i="3"/>
  <c r="K7317" i="3"/>
  <c r="N7317" i="3"/>
  <c r="M7389" i="3"/>
  <c r="N7389" i="3"/>
  <c r="L4522" i="3"/>
  <c r="K4522" i="3"/>
  <c r="K4194" i="3"/>
  <c r="K4130" i="3"/>
  <c r="K4066" i="3"/>
  <c r="N4504" i="3"/>
  <c r="K4264" i="3"/>
  <c r="K3825" i="3"/>
  <c r="K3761" i="3"/>
  <c r="K3697" i="3"/>
  <c r="K3633" i="3"/>
  <c r="K3569" i="3"/>
  <c r="K3505" i="3"/>
  <c r="K3265" i="3"/>
  <c r="L2899" i="3"/>
  <c r="N2899" i="3" s="1"/>
  <c r="N4393" i="3"/>
  <c r="N4329" i="3"/>
  <c r="M3825" i="3"/>
  <c r="M3761" i="3"/>
  <c r="M3697" i="3"/>
  <c r="M3633" i="3"/>
  <c r="M3569" i="3"/>
  <c r="M3505" i="3"/>
  <c r="M4504" i="3"/>
  <c r="M2652" i="3"/>
  <c r="N2473" i="3"/>
  <c r="N2377" i="3"/>
  <c r="N2313" i="3"/>
  <c r="N2205" i="3"/>
  <c r="N2077" i="3"/>
  <c r="M2296" i="3"/>
  <c r="L2264" i="3"/>
  <c r="K751" i="3"/>
  <c r="M751" i="3" s="1"/>
  <c r="K2040" i="3"/>
  <c r="M2040" i="3" s="1"/>
  <c r="L2040" i="3"/>
  <c r="L1944" i="3"/>
  <c r="K1944" i="3"/>
  <c r="K1912" i="3"/>
  <c r="M1912" i="3" s="1"/>
  <c r="L1912" i="3"/>
  <c r="M1848" i="3"/>
  <c r="K1848" i="3"/>
  <c r="L1816" i="3"/>
  <c r="K1816" i="3"/>
  <c r="L651" i="3"/>
  <c r="N651" i="3" s="1"/>
  <c r="K651" i="3"/>
  <c r="M651" i="3" s="1"/>
  <c r="L425" i="3"/>
  <c r="N425" i="3" s="1"/>
  <c r="K425" i="3"/>
  <c r="M425" i="3" s="1"/>
  <c r="K2944" i="3"/>
  <c r="M2944" i="3"/>
  <c r="K2783" i="3"/>
  <c r="M2783" i="3"/>
  <c r="K2854" i="3"/>
  <c r="M2854" i="3"/>
  <c r="M2791" i="3"/>
  <c r="K2791" i="3"/>
  <c r="L2729" i="3"/>
  <c r="K2729" i="3"/>
  <c r="M2729" i="3" s="1"/>
  <c r="L2613" i="3"/>
  <c r="K2613" i="3"/>
  <c r="K953" i="3"/>
  <c r="M953" i="3" s="1"/>
  <c r="K719" i="3"/>
  <c r="M719" i="3" s="1"/>
  <c r="L719" i="3"/>
  <c r="N719" i="3" s="1"/>
  <c r="K2602" i="3"/>
  <c r="M2602" i="3" s="1"/>
  <c r="N2602" i="3"/>
  <c r="M2570" i="3"/>
  <c r="K2570" i="3"/>
  <c r="L2538" i="3"/>
  <c r="N2538" i="3" s="1"/>
  <c r="K2538" i="3"/>
  <c r="M2506" i="3"/>
  <c r="L2506" i="3"/>
  <c r="N2506" i="3" s="1"/>
  <c r="L2474" i="3"/>
  <c r="N2474" i="3" s="1"/>
  <c r="K2474" i="3"/>
  <c r="K2756" i="3"/>
  <c r="M2756" i="3"/>
  <c r="K1082" i="3"/>
  <c r="M1082" i="3" s="1"/>
  <c r="L1082" i="3"/>
  <c r="N1082" i="3" s="1"/>
  <c r="L827" i="3"/>
  <c r="N827" i="3" s="1"/>
  <c r="K683" i="3"/>
  <c r="M683" i="3" s="1"/>
  <c r="L683" i="3"/>
  <c r="N683" i="3" s="1"/>
  <c r="K597" i="3"/>
  <c r="M597" i="3" s="1"/>
  <c r="L597" i="3"/>
  <c r="N597" i="3" s="1"/>
  <c r="L569" i="3"/>
  <c r="N569" i="3" s="1"/>
  <c r="K611" i="3"/>
  <c r="M611" i="3" s="1"/>
  <c r="N611" i="3"/>
  <c r="K5765" i="3"/>
  <c r="L4194" i="3"/>
  <c r="L4130" i="3"/>
  <c r="L4066" i="3"/>
  <c r="L4264" i="3"/>
  <c r="L3265" i="3"/>
  <c r="K2473" i="3"/>
  <c r="M2473" i="3" s="1"/>
  <c r="K2377" i="3"/>
  <c r="K2313" i="3"/>
  <c r="K2205" i="3"/>
  <c r="M2205" i="3" s="1"/>
  <c r="K2077" i="3"/>
  <c r="M2077" i="3" s="1"/>
  <c r="K1635" i="3"/>
  <c r="M1635" i="3" s="1"/>
  <c r="K1603" i="3"/>
  <c r="M1603" i="3" s="1"/>
  <c r="K1571" i="3"/>
  <c r="M1571" i="3" s="1"/>
  <c r="K1539" i="3"/>
  <c r="M1539" i="3" s="1"/>
  <c r="L1315" i="3"/>
  <c r="N1315" i="3" s="1"/>
  <c r="K2168" i="3"/>
  <c r="M2168" i="3" s="1"/>
  <c r="K1720" i="3"/>
  <c r="M1720" i="3" s="1"/>
  <c r="N2647" i="3"/>
  <c r="K2328" i="3"/>
  <c r="K2196" i="3"/>
  <c r="M2196" i="3" s="1"/>
  <c r="M2072" i="3"/>
  <c r="K717" i="3"/>
  <c r="M717" i="3" s="1"/>
  <c r="M2568" i="3"/>
  <c r="L2568" i="3"/>
  <c r="L2408" i="3"/>
  <c r="M2408" i="3"/>
  <c r="K2408" i="3"/>
  <c r="L2376" i="3"/>
  <c r="K2376" i="3"/>
  <c r="L2312" i="3"/>
  <c r="K2312" i="3"/>
  <c r="M2280" i="3"/>
  <c r="L2280" i="3"/>
  <c r="K2216" i="3"/>
  <c r="L2216" i="3"/>
  <c r="K2152" i="3"/>
  <c r="L2152" i="3"/>
  <c r="M2120" i="3"/>
  <c r="L2120" i="3"/>
  <c r="L2088" i="3"/>
  <c r="M2088" i="3"/>
  <c r="M9279" i="3"/>
  <c r="M7445" i="3"/>
  <c r="N5357" i="3"/>
  <c r="N4574" i="3"/>
  <c r="L2867" i="3"/>
  <c r="N2867" i="3" s="1"/>
  <c r="M3265" i="3"/>
  <c r="N2505" i="3"/>
  <c r="N2237" i="3"/>
  <c r="N2109" i="3"/>
  <c r="N1981" i="3"/>
  <c r="L2456" i="3"/>
  <c r="K2274" i="3"/>
  <c r="L2661" i="3"/>
  <c r="M2661" i="3"/>
  <c r="L1055" i="3"/>
  <c r="N1055" i="3" s="1"/>
  <c r="N9111" i="3"/>
  <c r="M7317" i="3"/>
  <c r="N5417" i="3"/>
  <c r="K8037" i="3"/>
  <c r="N3912" i="3"/>
  <c r="L2915" i="3"/>
  <c r="N2915" i="3" s="1"/>
  <c r="L2801" i="3"/>
  <c r="N2801" i="3" s="1"/>
  <c r="K2505" i="3"/>
  <c r="M2505" i="3" s="1"/>
  <c r="M2409" i="3"/>
  <c r="M2345" i="3"/>
  <c r="K2237" i="3"/>
  <c r="M2237" i="3" s="1"/>
  <c r="K2109" i="3"/>
  <c r="M2109" i="3" s="1"/>
  <c r="K1981" i="3"/>
  <c r="M1981" i="3" s="1"/>
  <c r="L2360" i="3"/>
  <c r="M2136" i="3"/>
  <c r="K627" i="3"/>
  <c r="M627" i="3" s="1"/>
  <c r="M2338" i="3"/>
  <c r="K2338" i="3"/>
  <c r="M2242" i="3"/>
  <c r="L2242" i="3"/>
  <c r="M2210" i="3"/>
  <c r="L2210" i="3"/>
  <c r="L1507" i="3"/>
  <c r="N1507" i="3" s="1"/>
  <c r="K1507" i="3"/>
  <c r="M1507" i="3" s="1"/>
  <c r="L1475" i="3"/>
  <c r="N1475" i="3" s="1"/>
  <c r="K1475" i="3"/>
  <c r="M1475" i="3" s="1"/>
  <c r="L1443" i="3"/>
  <c r="N1443" i="3" s="1"/>
  <c r="K1443" i="3"/>
  <c r="M1443" i="3" s="1"/>
  <c r="L1411" i="3"/>
  <c r="N1411" i="3" s="1"/>
  <c r="K1411" i="3"/>
  <c r="M1411" i="3" s="1"/>
  <c r="L1379" i="3"/>
  <c r="N1379" i="3" s="1"/>
  <c r="K1379" i="3"/>
  <c r="M1379" i="3" s="1"/>
  <c r="K1347" i="3"/>
  <c r="M1347" i="3" s="1"/>
  <c r="L1347" i="3"/>
  <c r="N1347" i="3" s="1"/>
  <c r="L1283" i="3"/>
  <c r="N1283" i="3" s="1"/>
  <c r="L1251" i="3"/>
  <c r="N1251" i="3" s="1"/>
  <c r="M1251" i="3"/>
  <c r="K1187" i="3"/>
  <c r="M1187" i="3" s="1"/>
  <c r="L1187" i="3"/>
  <c r="N1187" i="3" s="1"/>
  <c r="L1914" i="3"/>
  <c r="M1914" i="3"/>
  <c r="M1722" i="3"/>
  <c r="K1722" i="3"/>
  <c r="L1132" i="3"/>
  <c r="N1132" i="3" s="1"/>
  <c r="L1365" i="3"/>
  <c r="N1365" i="3" s="1"/>
  <c r="L1269" i="3"/>
  <c r="N1269" i="3" s="1"/>
  <c r="L1237" i="3"/>
  <c r="N1237" i="3" s="1"/>
  <c r="M1237" i="3"/>
  <c r="L1160" i="3"/>
  <c r="N1160" i="3" s="1"/>
  <c r="K1160" i="3"/>
  <c r="M1160" i="3" s="1"/>
  <c r="K1048" i="3"/>
  <c r="M1048" i="3" s="1"/>
  <c r="N1048" i="3"/>
  <c r="K1003" i="3"/>
  <c r="M1003" i="3" s="1"/>
  <c r="K759" i="3"/>
  <c r="M759" i="3" s="1"/>
  <c r="L759" i="3"/>
  <c r="N759" i="3" s="1"/>
  <c r="L621" i="3"/>
  <c r="N621" i="3" s="1"/>
  <c r="K621" i="3"/>
  <c r="M621" i="3" s="1"/>
  <c r="K559" i="3"/>
  <c r="M559" i="3" s="1"/>
  <c r="L559" i="3"/>
  <c r="N559" i="3" s="1"/>
  <c r="K997" i="3"/>
  <c r="M997" i="3" s="1"/>
  <c r="L997" i="3"/>
  <c r="N997" i="3" s="1"/>
  <c r="K595" i="3"/>
  <c r="M595" i="3" s="1"/>
  <c r="L595" i="3"/>
  <c r="N595" i="3" s="1"/>
  <c r="L2965" i="3"/>
  <c r="N2965" i="3" s="1"/>
  <c r="K2965" i="3"/>
  <c r="M2965" i="3" s="1"/>
  <c r="K1106" i="3"/>
  <c r="M1106" i="3" s="1"/>
  <c r="L1106" i="3"/>
  <c r="N1106" i="3" s="1"/>
  <c r="K938" i="3"/>
  <c r="M938" i="3" s="1"/>
  <c r="L938" i="3"/>
  <c r="N938" i="3" s="1"/>
  <c r="M10375" i="3"/>
  <c r="M11541" i="3"/>
  <c r="M3997" i="3"/>
  <c r="M3437" i="3"/>
  <c r="M3373" i="3"/>
  <c r="M3309" i="3"/>
  <c r="K3912" i="3"/>
  <c r="N2537" i="3"/>
  <c r="N2409" i="3"/>
  <c r="N2345" i="3"/>
  <c r="N2269" i="3"/>
  <c r="N2141" i="3"/>
  <c r="N2013" i="3"/>
  <c r="K2178" i="3"/>
  <c r="L2711" i="3"/>
  <c r="L2488" i="3"/>
  <c r="K2420" i="3"/>
  <c r="M2420" i="3" s="1"/>
  <c r="K2358" i="3"/>
  <c r="M2358" i="3" s="1"/>
  <c r="M1976" i="3"/>
  <c r="K1055" i="3"/>
  <c r="M1055" i="3" s="1"/>
  <c r="M2899" i="3"/>
  <c r="M2723" i="3"/>
  <c r="K2723" i="3"/>
  <c r="L2659" i="3"/>
  <c r="N2659" i="3"/>
  <c r="K2659" i="3"/>
  <c r="M2770" i="3"/>
  <c r="L2611" i="3"/>
  <c r="M2611" i="3"/>
  <c r="L2056" i="3"/>
  <c r="K2056" i="3"/>
  <c r="M1960" i="3"/>
  <c r="L1960" i="3"/>
  <c r="M1928" i="3"/>
  <c r="L1928" i="3"/>
  <c r="L1896" i="3"/>
  <c r="K1896" i="3"/>
  <c r="M1896" i="3" s="1"/>
  <c r="K1864" i="3"/>
  <c r="M1864" i="3" s="1"/>
  <c r="L1864" i="3"/>
  <c r="K7389" i="3"/>
  <c r="N5547" i="3"/>
  <c r="L845" i="3"/>
  <c r="N845" i="3" s="1"/>
  <c r="L1832" i="3"/>
  <c r="M1832" i="3"/>
  <c r="N10384" i="3"/>
  <c r="K3215" i="3"/>
  <c r="K9958" i="3"/>
  <c r="K11466" i="3"/>
  <c r="K3189" i="3"/>
  <c r="L529" i="3"/>
  <c r="N529" i="3" s="1"/>
  <c r="L480" i="3"/>
  <c r="N480" i="3" s="1"/>
  <c r="K528" i="3"/>
  <c r="M453" i="3"/>
  <c r="M373" i="3"/>
  <c r="K336" i="3"/>
  <c r="M336" i="3" s="1"/>
  <c r="L544" i="3"/>
  <c r="N544" i="3" s="1"/>
  <c r="K527" i="3"/>
  <c r="M527" i="3" s="1"/>
  <c r="L231" i="3"/>
  <c r="N231" i="3" s="1"/>
  <c r="L330" i="3"/>
  <c r="N330" i="3" s="1"/>
  <c r="L488" i="3"/>
  <c r="N488" i="3" s="1"/>
  <c r="L437" i="3"/>
  <c r="N437" i="3" s="1"/>
  <c r="M181" i="3"/>
  <c r="L141" i="3"/>
  <c r="N141" i="3" s="1"/>
  <c r="K552" i="3"/>
  <c r="N56" i="3"/>
  <c r="M437" i="3"/>
  <c r="L453" i="3"/>
  <c r="N453" i="3" s="1"/>
  <c r="L181" i="3"/>
  <c r="N181" i="3" s="1"/>
  <c r="M330" i="3"/>
  <c r="M541" i="3"/>
  <c r="M21" i="3"/>
  <c r="L533" i="3"/>
  <c r="N533" i="3" s="1"/>
  <c r="L93" i="3"/>
  <c r="N93" i="3" s="1"/>
  <c r="M146" i="3"/>
  <c r="L313" i="3"/>
  <c r="N313" i="3" s="1"/>
  <c r="K416" i="3"/>
  <c r="M416" i="3" s="1"/>
  <c r="M473" i="3"/>
  <c r="K13" i="3"/>
  <c r="M13" i="3" s="1"/>
  <c r="K531" i="3"/>
  <c r="M531" i="3" s="1"/>
  <c r="K201" i="3"/>
  <c r="M201" i="3" s="1"/>
  <c r="M545" i="3"/>
  <c r="M18" i="3"/>
  <c r="N471" i="3"/>
  <c r="K287" i="3"/>
  <c r="M287" i="3" s="1"/>
  <c r="K288" i="3"/>
  <c r="M288" i="3" s="1"/>
  <c r="N325" i="3"/>
  <c r="L337" i="3"/>
  <c r="N337" i="3" s="1"/>
  <c r="M325" i="3"/>
  <c r="K248" i="3"/>
  <c r="M248" i="3" s="1"/>
  <c r="M85" i="3"/>
  <c r="L541" i="3"/>
  <c r="N541" i="3" s="1"/>
  <c r="L274" i="3"/>
  <c r="N274" i="3" s="1"/>
  <c r="K73" i="3"/>
  <c r="M73" i="3" s="1"/>
  <c r="K496" i="3"/>
  <c r="M496" i="3" s="1"/>
  <c r="K456" i="3"/>
  <c r="M389" i="3"/>
  <c r="K139" i="3"/>
  <c r="M139" i="3" s="1"/>
  <c r="K67" i="3"/>
  <c r="M67" i="3" s="1"/>
  <c r="L509" i="3"/>
  <c r="L327" i="3"/>
  <c r="N327" i="3" s="1"/>
  <c r="M88" i="3"/>
  <c r="L271" i="3"/>
  <c r="N271" i="3" s="1"/>
  <c r="L241" i="3"/>
  <c r="N241" i="3" s="1"/>
  <c r="L232" i="3"/>
  <c r="N232" i="3" s="1"/>
  <c r="K505" i="3"/>
  <c r="M505" i="3" s="1"/>
  <c r="L457" i="3"/>
  <c r="N457" i="3" s="1"/>
  <c r="L409" i="3"/>
  <c r="N409" i="3" s="1"/>
  <c r="L555" i="3"/>
  <c r="N555" i="3" s="1"/>
  <c r="L351" i="3"/>
  <c r="M555" i="3"/>
  <c r="M293" i="3"/>
  <c r="M53" i="3"/>
  <c r="N184" i="3"/>
  <c r="L443" i="3"/>
  <c r="N443" i="3" s="1"/>
  <c r="L335" i="3"/>
  <c r="N335" i="3" s="1"/>
  <c r="M533" i="3"/>
  <c r="L293" i="3"/>
  <c r="N293" i="3" s="1"/>
  <c r="K495" i="3"/>
  <c r="M495" i="3" s="1"/>
  <c r="L463" i="3"/>
  <c r="N463" i="3" s="1"/>
  <c r="N520" i="3"/>
  <c r="K32" i="3"/>
  <c r="M32" i="3" s="1"/>
  <c r="L407" i="3"/>
  <c r="N407" i="3" s="1"/>
  <c r="L299" i="3"/>
  <c r="N299" i="3" s="1"/>
  <c r="L429" i="3"/>
  <c r="N429" i="3" s="1"/>
  <c r="K151" i="3"/>
  <c r="M151" i="3" s="1"/>
  <c r="N509" i="3"/>
  <c r="L389" i="3"/>
  <c r="N389" i="3" s="1"/>
  <c r="K445" i="3"/>
  <c r="M445" i="3" s="1"/>
  <c r="K583" i="3"/>
  <c r="M583" i="3" s="1"/>
  <c r="K449" i="3"/>
  <c r="M449" i="3" s="1"/>
  <c r="M949" i="3"/>
  <c r="K872" i="3"/>
  <c r="M872" i="3" s="1"/>
  <c r="K360" i="3"/>
  <c r="N593" i="3"/>
  <c r="L800" i="3"/>
  <c r="N800" i="3" s="1"/>
  <c r="L669" i="3"/>
  <c r="N669" i="3" s="1"/>
  <c r="L536" i="3"/>
  <c r="N536" i="3" s="1"/>
  <c r="L890" i="3"/>
  <c r="N890" i="3" s="1"/>
  <c r="L688" i="3"/>
  <c r="N688" i="3" s="1"/>
  <c r="K937" i="3"/>
  <c r="M937" i="3" s="1"/>
  <c r="L887" i="3"/>
  <c r="N887" i="3" s="1"/>
  <c r="K819" i="3"/>
  <c r="M819" i="3" s="1"/>
  <c r="L795" i="3"/>
  <c r="N795" i="3" s="1"/>
  <c r="K731" i="3"/>
  <c r="M731" i="3" s="1"/>
  <c r="L119" i="3"/>
  <c r="N119" i="3" s="1"/>
  <c r="N783" i="3"/>
  <c r="K579" i="3"/>
  <c r="M579" i="3" s="1"/>
  <c r="L499" i="3"/>
  <c r="N499" i="3" s="1"/>
  <c r="N853" i="3"/>
  <c r="K763" i="3"/>
  <c r="M649" i="3"/>
  <c r="M906" i="3"/>
  <c r="M661" i="3"/>
  <c r="K568" i="3"/>
  <c r="M568" i="3" s="1"/>
  <c r="M134" i="3"/>
  <c r="N560" i="3"/>
  <c r="L475" i="3"/>
  <c r="N475" i="3" s="1"/>
  <c r="K755" i="3"/>
  <c r="M755" i="3" s="1"/>
  <c r="K487" i="3"/>
  <c r="M487" i="3" s="1"/>
  <c r="N763" i="3"/>
  <c r="K17" i="3"/>
  <c r="M17" i="3" s="1"/>
  <c r="L936" i="3"/>
  <c r="N936" i="3" s="1"/>
  <c r="L280" i="3"/>
  <c r="N280" i="3" s="1"/>
  <c r="K896" i="3"/>
  <c r="M896" i="3" s="1"/>
  <c r="K592" i="3"/>
  <c r="K520" i="3"/>
  <c r="M520" i="3" s="1"/>
  <c r="M109" i="3"/>
  <c r="M69" i="3"/>
  <c r="L722" i="3"/>
  <c r="N722" i="3" s="1"/>
  <c r="L523" i="3"/>
  <c r="N523" i="3" s="1"/>
  <c r="K773" i="3"/>
  <c r="M773" i="3" s="1"/>
  <c r="K275" i="3"/>
  <c r="M275" i="3" s="1"/>
  <c r="L701" i="3"/>
  <c r="N701" i="3" s="1"/>
  <c r="M144" i="3"/>
  <c r="L661" i="3"/>
  <c r="N661" i="3" s="1"/>
  <c r="L82" i="3"/>
  <c r="N82" i="3" s="1"/>
  <c r="L567" i="3"/>
  <c r="N567" i="3" s="1"/>
  <c r="L587" i="3"/>
  <c r="N587" i="3" s="1"/>
  <c r="L647" i="3"/>
  <c r="N647" i="3" s="1"/>
  <c r="L447" i="3"/>
  <c r="N447" i="3" s="1"/>
  <c r="K7" i="3"/>
  <c r="M7" i="3" s="1"/>
  <c r="L789" i="3"/>
  <c r="N789" i="3" s="1"/>
  <c r="M739" i="3"/>
  <c r="L136" i="3"/>
  <c r="N136" i="3" s="1"/>
  <c r="K912" i="3"/>
  <c r="M733" i="3"/>
  <c r="M669" i="3"/>
  <c r="M509" i="3"/>
  <c r="L733" i="3"/>
  <c r="N733" i="3" s="1"/>
  <c r="L320" i="3"/>
  <c r="N320" i="3" s="1"/>
  <c r="L877" i="3"/>
  <c r="N877" i="3" s="1"/>
  <c r="L866" i="3"/>
  <c r="N866" i="3" s="1"/>
  <c r="M697" i="3"/>
  <c r="M617" i="3"/>
  <c r="M58" i="3"/>
  <c r="L745" i="3"/>
  <c r="N745" i="3" s="1"/>
  <c r="K951" i="3"/>
  <c r="M951" i="3" s="1"/>
  <c r="L913" i="3"/>
  <c r="N913" i="3" s="1"/>
  <c r="L883" i="3"/>
  <c r="M587" i="3"/>
  <c r="K875" i="3"/>
  <c r="M875" i="3" s="1"/>
  <c r="N351" i="3"/>
  <c r="L729" i="3"/>
  <c r="N729" i="3" s="1"/>
  <c r="M607" i="3"/>
  <c r="L697" i="3"/>
  <c r="N697" i="3" s="1"/>
  <c r="L949" i="3"/>
  <c r="N949" i="3" s="1"/>
  <c r="M149" i="3"/>
  <c r="L755" i="3"/>
  <c r="N755" i="3" s="1"/>
  <c r="L539" i="3"/>
  <c r="N539" i="3" s="1"/>
  <c r="M933" i="3"/>
  <c r="L549" i="3"/>
  <c r="N549" i="3" s="1"/>
  <c r="L933" i="3"/>
  <c r="N933" i="3" s="1"/>
  <c r="L906" i="3"/>
  <c r="N906" i="3" s="1"/>
  <c r="L183" i="3"/>
  <c r="N183" i="3" s="1"/>
  <c r="N883" i="3"/>
  <c r="N615" i="3"/>
  <c r="K41" i="3"/>
  <c r="M41" i="3" s="1"/>
  <c r="M797" i="3"/>
  <c r="K442" i="3"/>
  <c r="M442" i="3" s="1"/>
  <c r="L613" i="3"/>
  <c r="K613" i="3"/>
  <c r="M613" i="3" s="1"/>
  <c r="L439" i="3"/>
  <c r="N439" i="3" s="1"/>
  <c r="L163" i="3"/>
  <c r="N163" i="3" s="1"/>
  <c r="K163" i="3"/>
  <c r="M163" i="3" s="1"/>
  <c r="K512" i="3"/>
  <c r="M512" i="3" s="1"/>
  <c r="L507" i="3"/>
  <c r="N507" i="3" s="1"/>
  <c r="K873" i="3"/>
  <c r="M873" i="3" s="1"/>
  <c r="K439" i="3"/>
  <c r="M655" i="3"/>
  <c r="L935" i="3"/>
  <c r="N935" i="3" s="1"/>
  <c r="L893" i="3"/>
  <c r="N893" i="3" s="1"/>
  <c r="M893" i="3"/>
  <c r="M779" i="3"/>
  <c r="L345" i="3"/>
  <c r="N345" i="3" s="1"/>
  <c r="K345" i="3"/>
  <c r="M345" i="3" s="1"/>
  <c r="L379" i="3"/>
  <c r="N379" i="3" s="1"/>
  <c r="K379" i="3"/>
  <c r="M379" i="3" s="1"/>
  <c r="L472" i="3"/>
  <c r="N472" i="3" s="1"/>
  <c r="K432" i="3"/>
  <c r="M432" i="3" s="1"/>
  <c r="L757" i="3"/>
  <c r="N757" i="3" s="1"/>
  <c r="K699" i="3"/>
  <c r="M699" i="3" s="1"/>
  <c r="L641" i="3"/>
  <c r="N641" i="3" s="1"/>
  <c r="L517" i="3"/>
  <c r="N517" i="3" s="1"/>
  <c r="K483" i="3"/>
  <c r="M483" i="3" s="1"/>
  <c r="K853" i="3"/>
  <c r="M853" i="3" s="1"/>
  <c r="M763" i="3"/>
  <c r="L725" i="3"/>
  <c r="N725" i="3" s="1"/>
  <c r="L655" i="3"/>
  <c r="N655" i="3" s="1"/>
  <c r="K688" i="3"/>
  <c r="M688" i="3" s="1"/>
  <c r="K408" i="3"/>
  <c r="M408" i="3" s="1"/>
  <c r="K328" i="3"/>
  <c r="L765" i="3"/>
  <c r="N765" i="3" s="1"/>
  <c r="K461" i="3"/>
  <c r="M461" i="3" s="1"/>
  <c r="N663" i="3"/>
  <c r="K229" i="3"/>
  <c r="M229" i="3" s="1"/>
  <c r="L229" i="3"/>
  <c r="N229" i="3" s="1"/>
  <c r="N505" i="3"/>
  <c r="M805" i="3"/>
  <c r="L577" i="3"/>
  <c r="N577" i="3" s="1"/>
  <c r="M722" i="3"/>
  <c r="N315" i="3"/>
  <c r="M923" i="3"/>
  <c r="N897" i="3"/>
  <c r="M789" i="3"/>
  <c r="N411" i="3"/>
  <c r="N73" i="3"/>
  <c r="L53" i="3"/>
  <c r="N53" i="3" s="1"/>
  <c r="L152" i="3"/>
  <c r="N152" i="3" s="1"/>
  <c r="L98" i="3"/>
  <c r="N98" i="3" s="1"/>
  <c r="M157" i="3"/>
  <c r="K72" i="3"/>
  <c r="M72" i="3" s="1"/>
  <c r="M45" i="3"/>
  <c r="L157" i="3"/>
  <c r="N157" i="3" s="1"/>
  <c r="L104" i="3"/>
  <c r="N104" i="3" s="1"/>
  <c r="L21" i="3"/>
  <c r="N21" i="3" s="1"/>
  <c r="L162" i="3"/>
  <c r="N162" i="3" s="1"/>
  <c r="L130" i="3"/>
  <c r="N130" i="3" s="1"/>
  <c r="L121" i="3"/>
  <c r="N121" i="3" s="1"/>
  <c r="M141" i="3"/>
  <c r="K40" i="3"/>
  <c r="M40" i="3" s="1"/>
  <c r="N89" i="3"/>
  <c r="L45" i="3"/>
  <c r="N45" i="3" s="1"/>
  <c r="M162" i="3"/>
  <c r="M130" i="3"/>
  <c r="L66" i="3"/>
  <c r="N66" i="3" s="1"/>
  <c r="L18" i="3"/>
  <c r="N18" i="3" s="1"/>
  <c r="M96" i="3"/>
  <c r="M405" i="3"/>
  <c r="K376" i="3"/>
  <c r="M376" i="3" s="1"/>
  <c r="K352" i="3"/>
  <c r="M352" i="3" s="1"/>
  <c r="K296" i="3"/>
  <c r="M296" i="3" s="1"/>
  <c r="K256" i="3"/>
  <c r="K184" i="3"/>
  <c r="M184" i="3" s="1"/>
  <c r="K120" i="3"/>
  <c r="M120" i="3" s="1"/>
  <c r="K56" i="3"/>
  <c r="M56" i="3" s="1"/>
  <c r="L272" i="3"/>
  <c r="N272" i="3" s="1"/>
  <c r="M114" i="3"/>
  <c r="M50" i="3"/>
  <c r="M10" i="3"/>
  <c r="K399" i="3"/>
  <c r="M399" i="3" s="1"/>
  <c r="L291" i="3"/>
  <c r="N291" i="3" s="1"/>
  <c r="L255" i="3"/>
  <c r="N255" i="3" s="1"/>
  <c r="K195" i="3"/>
  <c r="M195" i="3" s="1"/>
  <c r="L395" i="3"/>
  <c r="N395" i="3" s="1"/>
  <c r="K269" i="3"/>
  <c r="M269" i="3" s="1"/>
  <c r="L311" i="3"/>
  <c r="N311" i="3" s="1"/>
  <c r="L417" i="3"/>
  <c r="N417" i="3" s="1"/>
  <c r="L353" i="3"/>
  <c r="N353" i="3" s="1"/>
  <c r="L435" i="3"/>
  <c r="N435" i="3" s="1"/>
  <c r="K11" i="3"/>
  <c r="M11" i="3" s="1"/>
  <c r="L134" i="3"/>
  <c r="N134" i="3" s="1"/>
  <c r="M101" i="3"/>
  <c r="L381" i="3"/>
  <c r="N381" i="3" s="1"/>
  <c r="L101" i="3"/>
  <c r="N101" i="3" s="1"/>
  <c r="N367" i="3"/>
  <c r="L427" i="3"/>
  <c r="N427" i="3" s="1"/>
  <c r="L323" i="3"/>
  <c r="N323" i="3" s="1"/>
  <c r="L269" i="3"/>
  <c r="N269" i="3" s="1"/>
  <c r="N433" i="3"/>
  <c r="L383" i="3"/>
  <c r="N383" i="3" s="1"/>
  <c r="K311" i="3"/>
  <c r="M311" i="3" s="1"/>
  <c r="M136" i="3"/>
  <c r="M381" i="3"/>
  <c r="K368" i="3"/>
  <c r="K344" i="3"/>
  <c r="M344" i="3" s="1"/>
  <c r="M213" i="3"/>
  <c r="M189" i="3"/>
  <c r="M125" i="3"/>
  <c r="K16" i="3"/>
  <c r="M16" i="3" s="1"/>
  <c r="L213" i="3"/>
  <c r="N213" i="3" s="1"/>
  <c r="L189" i="3"/>
  <c r="N189" i="3" s="1"/>
  <c r="L114" i="3"/>
  <c r="N114" i="3" s="1"/>
  <c r="M82" i="3"/>
  <c r="L50" i="3"/>
  <c r="N50" i="3" s="1"/>
  <c r="L399" i="3"/>
  <c r="N399" i="3" s="1"/>
  <c r="K367" i="3"/>
  <c r="M367" i="3" s="1"/>
  <c r="K315" i="3"/>
  <c r="M315" i="3" s="1"/>
  <c r="L221" i="3"/>
  <c r="N221" i="3" s="1"/>
  <c r="K279" i="3"/>
  <c r="M279" i="3" s="1"/>
  <c r="K43" i="3"/>
  <c r="M43" i="3" s="1"/>
  <c r="K433" i="3"/>
  <c r="M433" i="3" s="1"/>
  <c r="L339" i="3"/>
  <c r="N339" i="3" s="1"/>
  <c r="K319" i="3"/>
  <c r="M319" i="3" s="1"/>
  <c r="K411" i="3"/>
  <c r="M411" i="3" s="1"/>
  <c r="K295" i="3"/>
  <c r="M295" i="3" s="1"/>
  <c r="M98" i="3"/>
  <c r="M66" i="3"/>
  <c r="K155" i="3"/>
  <c r="M155" i="3" s="1"/>
  <c r="K89" i="3"/>
  <c r="M89" i="3" s="1"/>
  <c r="L144" i="3"/>
  <c r="N144" i="3" s="1"/>
  <c r="L96" i="3"/>
  <c r="N96" i="3" s="1"/>
  <c r="K424" i="3"/>
  <c r="M424" i="3" s="1"/>
  <c r="M309" i="3"/>
  <c r="M245" i="3"/>
  <c r="L309" i="3"/>
  <c r="N309" i="3" s="1"/>
  <c r="L64" i="3"/>
  <c r="N64" i="3" s="1"/>
  <c r="L405" i="3"/>
  <c r="N405" i="3" s="1"/>
  <c r="L8" i="3"/>
  <c r="N8" i="3" s="1"/>
  <c r="M154" i="3"/>
  <c r="L58" i="3"/>
  <c r="N58" i="3" s="1"/>
  <c r="L10" i="3"/>
  <c r="N10" i="3" s="1"/>
  <c r="L225" i="3"/>
  <c r="N225" i="3" s="1"/>
  <c r="K129" i="3"/>
  <c r="M129" i="3" s="1"/>
  <c r="L431" i="3"/>
  <c r="N431" i="3" s="1"/>
  <c r="L329" i="3"/>
  <c r="N329" i="3" s="1"/>
  <c r="L203" i="3"/>
  <c r="N283" i="3"/>
  <c r="L105" i="3"/>
  <c r="N105" i="3" s="1"/>
  <c r="K49" i="3"/>
  <c r="M49" i="3" s="1"/>
  <c r="L392" i="3"/>
  <c r="N392" i="3" s="1"/>
  <c r="M421" i="3"/>
  <c r="L109" i="3"/>
  <c r="N109" i="3" s="1"/>
  <c r="L90" i="3"/>
  <c r="N90" i="3" s="1"/>
  <c r="L361" i="3"/>
  <c r="N361" i="3" s="1"/>
  <c r="L177" i="3"/>
  <c r="N177" i="3" s="1"/>
  <c r="L227" i="3"/>
  <c r="N227" i="3" s="1"/>
  <c r="L273" i="3"/>
  <c r="N273" i="3" s="1"/>
  <c r="K47" i="3"/>
  <c r="M47" i="3" s="1"/>
  <c r="K307" i="3"/>
  <c r="M307" i="3" s="1"/>
  <c r="L193" i="3"/>
  <c r="N193" i="3" s="1"/>
  <c r="L421" i="3"/>
  <c r="N421" i="3" s="1"/>
  <c r="L245" i="3"/>
  <c r="N245" i="3" s="1"/>
  <c r="L85" i="3"/>
  <c r="N85" i="3" s="1"/>
  <c r="L402" i="3"/>
  <c r="N402" i="3" s="1"/>
  <c r="M385" i="3"/>
  <c r="L154" i="3"/>
  <c r="N154" i="3" s="1"/>
  <c r="M90" i="3"/>
  <c r="K249" i="3"/>
  <c r="M249" i="3" s="1"/>
  <c r="L403" i="3"/>
  <c r="N403" i="3" s="1"/>
  <c r="L385" i="3"/>
  <c r="N385" i="3" s="1"/>
  <c r="L261" i="3"/>
  <c r="N261" i="3" s="1"/>
  <c r="M185" i="3"/>
  <c r="L199" i="3"/>
  <c r="N199" i="3" s="1"/>
  <c r="K31" i="3"/>
  <c r="M31" i="3" s="1"/>
  <c r="K224" i="3"/>
  <c r="M224" i="3" s="1"/>
  <c r="K208" i="3"/>
  <c r="M208" i="3" s="1"/>
  <c r="K176" i="3"/>
  <c r="M176" i="3" s="1"/>
  <c r="K143" i="3"/>
  <c r="M143" i="3" s="1"/>
  <c r="L185" i="3"/>
  <c r="N185" i="3" s="1"/>
  <c r="M261" i="3"/>
  <c r="L178" i="3"/>
  <c r="N178" i="3" s="1"/>
  <c r="M34" i="3"/>
  <c r="K171" i="3"/>
  <c r="M171" i="3" s="1"/>
  <c r="L111" i="3"/>
  <c r="N111" i="3" s="1"/>
  <c r="K235" i="3"/>
  <c r="M235" i="3" s="1"/>
  <c r="K75" i="3"/>
  <c r="M75" i="3" s="1"/>
  <c r="L15" i="3"/>
  <c r="N15" i="3" s="1"/>
  <c r="L128" i="3"/>
  <c r="N128" i="3" s="1"/>
  <c r="L126" i="3"/>
  <c r="N126" i="3" s="1"/>
  <c r="L216" i="3"/>
  <c r="N216" i="3" s="1"/>
  <c r="L63" i="3"/>
  <c r="N63" i="3" s="1"/>
  <c r="K265" i="3"/>
  <c r="M265" i="3" s="1"/>
  <c r="L118" i="3"/>
  <c r="N118" i="3" s="1"/>
  <c r="L125" i="3"/>
  <c r="N125" i="3" s="1"/>
  <c r="M178" i="3"/>
  <c r="L191" i="3"/>
  <c r="N191" i="3" s="1"/>
  <c r="L133" i="3"/>
  <c r="N133" i="3" s="1"/>
  <c r="L33" i="3"/>
  <c r="N33" i="3" s="1"/>
  <c r="K3" i="3"/>
  <c r="M3" i="3" s="1"/>
  <c r="K91" i="3"/>
  <c r="M91" i="3" s="1"/>
  <c r="L179" i="3"/>
  <c r="N179" i="3" s="1"/>
  <c r="L87" i="3"/>
  <c r="N87" i="3" s="1"/>
  <c r="K147" i="3"/>
  <c r="M147" i="3" s="1"/>
  <c r="L192" i="3"/>
  <c r="N192" i="3" s="1"/>
  <c r="L88" i="3"/>
  <c r="N88" i="3" s="1"/>
  <c r="M118" i="3"/>
  <c r="L165" i="3"/>
  <c r="N165" i="3" s="1"/>
  <c r="L149" i="3"/>
  <c r="N149" i="3" s="1"/>
  <c r="N176" i="3"/>
  <c r="L34" i="3"/>
  <c r="N34" i="3" s="1"/>
  <c r="L79" i="3"/>
  <c r="N79" i="3" s="1"/>
  <c r="L259" i="3"/>
  <c r="N259" i="3" s="1"/>
  <c r="K83" i="3"/>
  <c r="M83" i="3" s="1"/>
  <c r="L59" i="3"/>
  <c r="N59" i="3" s="1"/>
  <c r="N11647" i="3"/>
  <c r="M2725" i="3"/>
  <c r="N2693" i="3"/>
  <c r="N2661" i="3"/>
  <c r="K2536" i="3"/>
  <c r="L2440" i="3"/>
  <c r="M2376" i="3"/>
  <c r="M2328" i="3"/>
  <c r="K2296" i="3"/>
  <c r="M2248" i="3"/>
  <c r="K2088" i="3"/>
  <c r="M1337" i="3"/>
  <c r="K727" i="3"/>
  <c r="M727" i="3" s="1"/>
  <c r="K863" i="3"/>
  <c r="M863" i="3" s="1"/>
  <c r="K2552" i="3"/>
  <c r="M2520" i="3"/>
  <c r="M2504" i="3"/>
  <c r="N2605" i="3"/>
  <c r="M698" i="3"/>
  <c r="K834" i="3"/>
  <c r="M834" i="3" s="1"/>
  <c r="L545" i="3"/>
  <c r="N545" i="3" s="1"/>
  <c r="L25" i="3"/>
  <c r="N25" i="3" s="1"/>
  <c r="M11608" i="3"/>
  <c r="K10330" i="3"/>
  <c r="N10633" i="3"/>
  <c r="K10448" i="3"/>
  <c r="K10352" i="3"/>
  <c r="M2619" i="3"/>
  <c r="M2597" i="3"/>
  <c r="L617" i="3"/>
  <c r="N617" i="3" s="1"/>
  <c r="M247" i="3"/>
  <c r="N11442" i="3"/>
  <c r="N10561" i="3"/>
  <c r="K10268" i="3"/>
  <c r="K10090" i="3"/>
  <c r="K10937" i="3"/>
  <c r="K10236" i="3"/>
  <c r="K2096" i="3"/>
  <c r="M2096" i="3" s="1"/>
  <c r="L2619" i="3"/>
  <c r="K2597" i="3"/>
  <c r="M986" i="3"/>
  <c r="M866" i="3"/>
  <c r="M746" i="3"/>
  <c r="L81" i="3"/>
  <c r="N81" i="3" s="1"/>
  <c r="K11152" i="3"/>
  <c r="N10649" i="3"/>
  <c r="M8069" i="3"/>
  <c r="K8069" i="3"/>
  <c r="K263" i="3"/>
  <c r="M263" i="3" s="1"/>
  <c r="L233" i="3"/>
  <c r="N233" i="3" s="1"/>
  <c r="K207" i="3"/>
  <c r="M207" i="3" s="1"/>
  <c r="K123" i="3"/>
  <c r="M123" i="3" s="1"/>
  <c r="K55" i="3"/>
  <c r="M55" i="3" s="1"/>
  <c r="K205" i="3"/>
  <c r="M205" i="3" s="1"/>
  <c r="K107" i="3"/>
  <c r="M107" i="3" s="1"/>
  <c r="L247" i="3"/>
  <c r="N247" i="3" s="1"/>
  <c r="K115" i="3"/>
  <c r="M115" i="3" s="1"/>
  <c r="L153" i="3"/>
  <c r="N153" i="3" s="1"/>
  <c r="M126" i="3"/>
  <c r="L253" i="3"/>
  <c r="N253" i="3" s="1"/>
  <c r="L35" i="3"/>
  <c r="N35" i="3" s="1"/>
  <c r="L51" i="3"/>
  <c r="N51" i="3" s="1"/>
  <c r="L2052" i="3"/>
  <c r="K2052" i="3"/>
  <c r="M2052" i="3" s="1"/>
  <c r="K2020" i="3"/>
  <c r="M2020" i="3"/>
  <c r="M2004" i="3"/>
  <c r="L2004" i="3"/>
  <c r="K2004" i="3"/>
  <c r="K1988" i="3"/>
  <c r="M1988" i="3"/>
  <c r="M1972" i="3"/>
  <c r="L1972" i="3"/>
  <c r="K1972" i="3"/>
  <c r="M1908" i="3"/>
  <c r="L1908" i="3"/>
  <c r="K1908" i="3"/>
  <c r="K1892" i="3"/>
  <c r="M1892" i="3"/>
  <c r="K1828" i="3"/>
  <c r="M1828" i="3"/>
  <c r="L1764" i="3"/>
  <c r="K1764" i="3"/>
  <c r="M1764" i="3" s="1"/>
  <c r="L1732" i="3"/>
  <c r="K1732" i="3"/>
  <c r="M1732" i="3" s="1"/>
  <c r="M1716" i="3"/>
  <c r="L1716" i="3"/>
  <c r="K1716" i="3"/>
  <c r="K168" i="3"/>
  <c r="M168" i="3" s="1"/>
  <c r="L168" i="3"/>
  <c r="N168" i="3" s="1"/>
  <c r="K10837" i="3"/>
  <c r="M10837" i="3"/>
  <c r="K10805" i="3"/>
  <c r="M10805" i="3"/>
  <c r="K10773" i="3"/>
  <c r="M10773" i="3"/>
  <c r="K10741" i="3"/>
  <c r="M10741" i="3"/>
  <c r="K10709" i="3"/>
  <c r="M10709" i="3"/>
  <c r="L10676" i="3"/>
  <c r="N10676" i="3"/>
  <c r="M11096" i="3"/>
  <c r="K11096" i="3"/>
  <c r="M10945" i="3"/>
  <c r="K10945" i="3"/>
  <c r="K10817" i="3"/>
  <c r="M10817" i="3"/>
  <c r="K10785" i="3"/>
  <c r="M10785" i="3"/>
  <c r="K10701" i="3"/>
  <c r="N10701" i="3"/>
  <c r="M10626" i="3"/>
  <c r="N10626" i="3"/>
  <c r="L10587" i="3"/>
  <c r="K10587" i="3"/>
  <c r="M10387" i="3"/>
  <c r="N10387" i="3"/>
  <c r="M10355" i="3"/>
  <c r="N10355" i="3"/>
  <c r="M10323" i="3"/>
  <c r="N10323" i="3"/>
  <c r="M10289" i="3"/>
  <c r="N10289" i="3"/>
  <c r="K10289" i="3"/>
  <c r="M10257" i="3"/>
  <c r="N10257" i="3"/>
  <c r="K10257" i="3"/>
  <c r="L10229" i="3"/>
  <c r="K10229" i="3"/>
  <c r="M10229" i="3"/>
  <c r="L10213" i="3"/>
  <c r="K10213" i="3"/>
  <c r="M10213" i="3"/>
  <c r="K10823" i="3"/>
  <c r="M10823" i="3"/>
  <c r="K10791" i="3"/>
  <c r="M10791" i="3"/>
  <c r="M10756" i="3"/>
  <c r="K10756" i="3"/>
  <c r="M10724" i="3"/>
  <c r="K10724" i="3"/>
  <c r="M10673" i="3"/>
  <c r="L10673" i="3"/>
  <c r="M10658" i="3"/>
  <c r="K10658" i="3"/>
  <c r="M10625" i="3"/>
  <c r="K10625" i="3"/>
  <c r="L10625" i="3"/>
  <c r="N10625" i="3"/>
  <c r="K10452" i="3"/>
  <c r="M10452" i="3"/>
  <c r="N10433" i="3"/>
  <c r="L10433" i="3"/>
  <c r="M10411" i="3"/>
  <c r="N10411" i="3"/>
  <c r="M10388" i="3"/>
  <c r="K10388" i="3"/>
  <c r="N10368" i="3"/>
  <c r="L10368" i="3"/>
  <c r="N10346" i="3"/>
  <c r="L10346" i="3"/>
  <c r="K10346" i="3"/>
  <c r="M10324" i="3"/>
  <c r="K10324" i="3"/>
  <c r="L10301" i="3"/>
  <c r="N10301" i="3"/>
  <c r="L10274" i="3"/>
  <c r="K10274" i="3"/>
  <c r="M10249" i="3"/>
  <c r="L10249" i="3"/>
  <c r="N10230" i="3"/>
  <c r="K10230" i="3"/>
  <c r="N10214" i="3"/>
  <c r="L10214" i="3"/>
  <c r="L10198" i="3"/>
  <c r="N10198" i="3"/>
  <c r="L10182" i="3"/>
  <c r="N10182" i="3"/>
  <c r="L10166" i="3"/>
  <c r="N10166" i="3"/>
  <c r="L10150" i="3"/>
  <c r="N10150" i="3"/>
  <c r="L10134" i="3"/>
  <c r="N10134" i="3"/>
  <c r="L10118" i="3"/>
  <c r="N10118" i="3"/>
  <c r="L10102" i="3"/>
  <c r="N10102" i="3"/>
  <c r="N10084" i="3"/>
  <c r="K10084" i="3"/>
  <c r="L10084" i="3"/>
  <c r="K10835" i="3"/>
  <c r="N10835" i="3"/>
  <c r="K10803" i="3"/>
  <c r="L10803" i="3"/>
  <c r="M10764" i="3"/>
  <c r="N10764" i="3"/>
  <c r="M10732" i="3"/>
  <c r="N10732" i="3"/>
  <c r="M10657" i="3"/>
  <c r="N10657" i="3"/>
  <c r="K10657" i="3"/>
  <c r="L10657" i="3"/>
  <c r="K10642" i="3"/>
  <c r="N10642" i="3"/>
  <c r="M10585" i="3"/>
  <c r="N10585" i="3"/>
  <c r="N10496" i="3"/>
  <c r="L10496" i="3"/>
  <c r="M10470" i="3"/>
  <c r="K10470" i="3"/>
  <c r="M10443" i="3"/>
  <c r="N10443" i="3"/>
  <c r="K10424" i="3"/>
  <c r="L10424" i="3"/>
  <c r="N10424" i="3"/>
  <c r="M10402" i="3"/>
  <c r="N10402" i="3"/>
  <c r="K10402" i="3"/>
  <c r="M10379" i="3"/>
  <c r="N10379" i="3"/>
  <c r="M10358" i="3"/>
  <c r="N10358" i="3"/>
  <c r="L10337" i="3"/>
  <c r="M10337" i="3"/>
  <c r="K10337" i="3"/>
  <c r="N10320" i="3"/>
  <c r="K10320" i="3"/>
  <c r="L10291" i="3"/>
  <c r="N10291" i="3"/>
  <c r="K10261" i="3"/>
  <c r="M10261" i="3"/>
  <c r="L10234" i="3"/>
  <c r="K10234" i="3"/>
  <c r="L10215" i="3"/>
  <c r="M10215" i="3"/>
  <c r="K10215" i="3"/>
  <c r="L10199" i="3"/>
  <c r="M10199" i="3"/>
  <c r="K10199" i="3"/>
  <c r="L10183" i="3"/>
  <c r="M10183" i="3"/>
  <c r="K10183" i="3"/>
  <c r="L10167" i="3"/>
  <c r="M10167" i="3"/>
  <c r="K10167" i="3"/>
  <c r="L10151" i="3"/>
  <c r="M10151" i="3"/>
  <c r="K10151" i="3"/>
  <c r="L10135" i="3"/>
  <c r="M10135" i="3"/>
  <c r="K10135" i="3"/>
  <c r="L10201" i="3"/>
  <c r="K10201" i="3"/>
  <c r="M10201" i="3"/>
  <c r="L10185" i="3"/>
  <c r="K10185" i="3"/>
  <c r="M10185" i="3"/>
  <c r="L10169" i="3"/>
  <c r="K10169" i="3"/>
  <c r="M10169" i="3"/>
  <c r="L10153" i="3"/>
  <c r="K10153" i="3"/>
  <c r="M10153" i="3"/>
  <c r="L10137" i="3"/>
  <c r="K10137" i="3"/>
  <c r="M10137" i="3"/>
  <c r="L10121" i="3"/>
  <c r="K10121" i="3"/>
  <c r="M10121" i="3"/>
  <c r="M10085" i="3"/>
  <c r="N10085" i="3"/>
  <c r="L10065" i="3"/>
  <c r="N10065" i="3"/>
  <c r="N10042" i="3"/>
  <c r="L10042" i="3"/>
  <c r="K10042" i="3"/>
  <c r="M10021" i="3"/>
  <c r="N10021" i="3"/>
  <c r="M10000" i="3"/>
  <c r="N10000" i="3"/>
  <c r="N9978" i="3"/>
  <c r="K9978" i="3"/>
  <c r="L9978" i="3"/>
  <c r="M9957" i="3"/>
  <c r="N9957" i="3"/>
  <c r="N9936" i="3"/>
  <c r="L9936" i="3"/>
  <c r="N9904" i="3"/>
  <c r="L9904" i="3"/>
  <c r="M9904" i="3"/>
  <c r="N9888" i="3"/>
  <c r="M9888" i="3"/>
  <c r="L9888" i="3"/>
  <c r="N9872" i="3"/>
  <c r="M9872" i="3"/>
  <c r="L9872" i="3"/>
  <c r="N9856" i="3"/>
  <c r="M9856" i="3"/>
  <c r="L9856" i="3"/>
  <c r="N9840" i="3"/>
  <c r="M9840" i="3"/>
  <c r="L9840" i="3"/>
  <c r="N9824" i="3"/>
  <c r="M9824" i="3"/>
  <c r="L9824" i="3"/>
  <c r="N9808" i="3"/>
  <c r="M9808" i="3"/>
  <c r="L9808" i="3"/>
  <c r="N9792" i="3"/>
  <c r="M9792" i="3"/>
  <c r="L9792" i="3"/>
  <c r="N9776" i="3"/>
  <c r="M9776" i="3"/>
  <c r="L9776" i="3"/>
  <c r="L9760" i="3"/>
  <c r="N9760" i="3"/>
  <c r="M9760" i="3"/>
  <c r="L9744" i="3"/>
  <c r="M9744" i="3"/>
  <c r="N9744" i="3"/>
  <c r="L9728" i="3"/>
  <c r="N9728" i="3"/>
  <c r="M9728" i="3"/>
  <c r="L9559" i="3"/>
  <c r="N9559" i="3"/>
  <c r="L9530" i="3"/>
  <c r="N9530" i="3"/>
  <c r="L9498" i="3"/>
  <c r="N9498" i="3"/>
  <c r="K9334" i="3"/>
  <c r="N9334" i="3"/>
  <c r="L9334" i="3"/>
  <c r="L9313" i="3"/>
  <c r="M9313" i="3"/>
  <c r="K9292" i="3"/>
  <c r="N9292" i="3"/>
  <c r="L9292" i="3"/>
  <c r="K9270" i="3"/>
  <c r="N9270" i="3"/>
  <c r="L9270" i="3"/>
  <c r="L10111" i="3"/>
  <c r="M10111" i="3"/>
  <c r="K10111" i="3"/>
  <c r="L10095" i="3"/>
  <c r="M10095" i="3"/>
  <c r="K10095" i="3"/>
  <c r="M10072" i="3"/>
  <c r="N10072" i="3"/>
  <c r="K10054" i="3"/>
  <c r="N10054" i="3"/>
  <c r="M10054" i="3"/>
  <c r="L10033" i="3"/>
  <c r="N10033" i="3"/>
  <c r="N10012" i="3"/>
  <c r="L10012" i="3"/>
  <c r="N9990" i="3"/>
  <c r="K9990" i="3"/>
  <c r="M9990" i="3"/>
  <c r="M9969" i="3"/>
  <c r="L9969" i="3"/>
  <c r="K9969" i="3"/>
  <c r="N9948" i="3"/>
  <c r="K9948" i="3"/>
  <c r="M9948" i="3"/>
  <c r="K9924" i="3"/>
  <c r="M9924" i="3"/>
  <c r="L9907" i="3"/>
  <c r="M9907" i="3"/>
  <c r="L9891" i="3"/>
  <c r="M9891" i="3"/>
  <c r="L9875" i="3"/>
  <c r="M9875" i="3"/>
  <c r="L9859" i="3"/>
  <c r="M9859" i="3"/>
  <c r="L9843" i="3"/>
  <c r="M9843" i="3"/>
  <c r="L9827" i="3"/>
  <c r="M9827" i="3"/>
  <c r="L9811" i="3"/>
  <c r="M9811" i="3"/>
  <c r="L9795" i="3"/>
  <c r="M9795" i="3"/>
  <c r="L9779" i="3"/>
  <c r="M9779" i="3"/>
  <c r="L9747" i="3"/>
  <c r="K9747" i="3"/>
  <c r="N9747" i="3"/>
  <c r="M9595" i="3"/>
  <c r="N9595" i="3"/>
  <c r="L9567" i="3"/>
  <c r="N9567" i="3"/>
  <c r="L9549" i="3"/>
  <c r="M9549" i="3"/>
  <c r="N9516" i="3"/>
  <c r="L9516" i="3"/>
  <c r="N9484" i="3"/>
  <c r="L9484" i="3"/>
  <c r="K9452" i="3"/>
  <c r="M9452" i="3"/>
  <c r="K9420" i="3"/>
  <c r="M9420" i="3"/>
  <c r="N10050" i="3"/>
  <c r="K10050" i="3"/>
  <c r="M10050" i="3"/>
  <c r="N9986" i="3"/>
  <c r="K9986" i="3"/>
  <c r="L9986" i="3"/>
  <c r="K9396" i="3"/>
  <c r="M9396" i="3"/>
  <c r="M9361" i="3"/>
  <c r="K9361" i="3"/>
  <c r="K9322" i="3"/>
  <c r="L9322" i="3"/>
  <c r="N9322" i="3"/>
  <c r="K9282" i="3"/>
  <c r="M9282" i="3"/>
  <c r="K9268" i="3"/>
  <c r="L9268" i="3"/>
  <c r="N9268" i="3"/>
  <c r="K9246" i="3"/>
  <c r="M9246" i="3"/>
  <c r="L9225" i="3"/>
  <c r="K9225" i="3"/>
  <c r="M9225" i="3"/>
  <c r="K9204" i="3"/>
  <c r="L9204" i="3"/>
  <c r="N9204" i="3"/>
  <c r="K9182" i="3"/>
  <c r="M9182" i="3"/>
  <c r="N9161" i="3"/>
  <c r="K9161" i="3"/>
  <c r="K9140" i="3"/>
  <c r="L9140" i="3"/>
  <c r="N9140" i="3"/>
  <c r="K9118" i="3"/>
  <c r="M9118" i="3"/>
  <c r="N9097" i="3"/>
  <c r="K9097" i="3"/>
  <c r="K9076" i="3"/>
  <c r="L9076" i="3"/>
  <c r="N9076" i="3"/>
  <c r="K9054" i="3"/>
  <c r="M9054" i="3"/>
  <c r="N9033" i="3"/>
  <c r="K9033" i="3"/>
  <c r="K9012" i="3"/>
  <c r="L9012" i="3"/>
  <c r="N9012" i="3"/>
  <c r="K8990" i="3"/>
  <c r="M8990" i="3"/>
  <c r="N8969" i="3"/>
  <c r="L8969" i="3"/>
  <c r="M8969" i="3"/>
  <c r="K8948" i="3"/>
  <c r="L8948" i="3"/>
  <c r="N8948" i="3"/>
  <c r="L9927" i="3"/>
  <c r="N9927" i="3"/>
  <c r="N9528" i="3"/>
  <c r="L9528" i="3"/>
  <c r="K9464" i="3"/>
  <c r="M9464" i="3"/>
  <c r="K9400" i="3"/>
  <c r="M9400" i="3"/>
  <c r="K9348" i="3"/>
  <c r="M9348" i="3"/>
  <c r="L9280" i="3"/>
  <c r="K9280" i="3"/>
  <c r="N9280" i="3"/>
  <c r="K9238" i="3"/>
  <c r="N9238" i="3"/>
  <c r="L9238" i="3"/>
  <c r="K9206" i="3"/>
  <c r="N9206" i="3"/>
  <c r="L9206" i="3"/>
  <c r="K9174" i="3"/>
  <c r="N9174" i="3"/>
  <c r="L9174" i="3"/>
  <c r="K9142" i="3"/>
  <c r="N9142" i="3"/>
  <c r="L9142" i="3"/>
  <c r="L10105" i="3"/>
  <c r="K10105" i="3"/>
  <c r="M10105" i="3"/>
  <c r="M10025" i="3"/>
  <c r="K10025" i="3"/>
  <c r="K9577" i="3"/>
  <c r="L9577" i="3"/>
  <c r="N9577" i="3"/>
  <c r="M9537" i="3"/>
  <c r="N9537" i="3"/>
  <c r="K9537" i="3"/>
  <c r="N9473" i="3"/>
  <c r="L9473" i="3"/>
  <c r="M9409" i="3"/>
  <c r="K9409" i="3"/>
  <c r="K9376" i="3"/>
  <c r="L9376" i="3"/>
  <c r="N9376" i="3"/>
  <c r="K9330" i="3"/>
  <c r="M9330" i="3"/>
  <c r="K9316" i="3"/>
  <c r="L9316" i="3"/>
  <c r="N9316" i="3"/>
  <c r="N9296" i="3"/>
  <c r="L9296" i="3"/>
  <c r="K9296" i="3"/>
  <c r="K9234" i="3"/>
  <c r="M9234" i="3"/>
  <c r="L9213" i="3"/>
  <c r="K9213" i="3"/>
  <c r="N9213" i="3"/>
  <c r="L9192" i="3"/>
  <c r="M9192" i="3"/>
  <c r="K9170" i="3"/>
  <c r="M9170" i="3"/>
  <c r="L9149" i="3"/>
  <c r="K9149" i="3"/>
  <c r="N9149" i="3"/>
  <c r="L9128" i="3"/>
  <c r="M9128" i="3"/>
  <c r="K9106" i="3"/>
  <c r="M9106" i="3"/>
  <c r="L9085" i="3"/>
  <c r="K9085" i="3"/>
  <c r="N9085" i="3"/>
  <c r="L9064" i="3"/>
  <c r="M9064" i="3"/>
  <c r="K9042" i="3"/>
  <c r="M9042" i="3"/>
  <c r="L9021" i="3"/>
  <c r="K9021" i="3"/>
  <c r="N9021" i="3"/>
  <c r="L9000" i="3"/>
  <c r="M9000" i="3"/>
  <c r="K8978" i="3"/>
  <c r="M8978" i="3"/>
  <c r="N8957" i="3"/>
  <c r="M8957" i="3"/>
  <c r="L8957" i="3"/>
  <c r="K8934" i="3"/>
  <c r="L8934" i="3"/>
  <c r="N8934" i="3"/>
  <c r="K8913" i="3"/>
  <c r="M8913" i="3"/>
  <c r="K8892" i="3"/>
  <c r="M8892" i="3"/>
  <c r="K8870" i="3"/>
  <c r="L8870" i="3"/>
  <c r="N8870" i="3"/>
  <c r="K8849" i="3"/>
  <c r="M8849" i="3"/>
  <c r="L9093" i="3"/>
  <c r="N9093" i="3"/>
  <c r="K9052" i="3"/>
  <c r="M9052" i="3"/>
  <c r="N8999" i="3"/>
  <c r="K8999" i="3"/>
  <c r="M8999" i="3"/>
  <c r="M8965" i="3"/>
  <c r="K8965" i="3"/>
  <c r="K8930" i="3"/>
  <c r="M8930" i="3"/>
  <c r="K8916" i="3"/>
  <c r="L8916" i="3"/>
  <c r="N8916" i="3"/>
  <c r="K8896" i="3"/>
  <c r="L8896" i="3"/>
  <c r="N8896" i="3"/>
  <c r="M8859" i="3"/>
  <c r="L8859" i="3"/>
  <c r="K8859" i="3"/>
  <c r="N8937" i="3"/>
  <c r="K8937" i="3"/>
  <c r="L8888" i="3"/>
  <c r="N8888" i="3"/>
  <c r="M8888" i="3"/>
  <c r="N8873" i="3"/>
  <c r="K8873" i="3"/>
  <c r="N8845" i="3"/>
  <c r="M8845" i="3"/>
  <c r="L8845" i="3"/>
  <c r="M9013" i="3"/>
  <c r="L9013" i="3"/>
  <c r="K9013" i="3"/>
  <c r="N8889" i="3"/>
  <c r="L8889" i="3"/>
  <c r="K8889" i="3"/>
  <c r="M8889" i="3"/>
  <c r="N8194" i="3"/>
  <c r="M8194" i="3"/>
  <c r="L8194" i="3"/>
  <c r="N8162" i="3"/>
  <c r="M8162" i="3"/>
  <c r="L8162" i="3"/>
  <c r="N8130" i="3"/>
  <c r="M8130" i="3"/>
  <c r="L8130" i="3"/>
  <c r="N8098" i="3"/>
  <c r="M8098" i="3"/>
  <c r="L8098" i="3"/>
  <c r="K8064" i="3"/>
  <c r="M8064" i="3"/>
  <c r="L8064" i="3"/>
  <c r="K8032" i="3"/>
  <c r="M8032" i="3"/>
  <c r="L8032" i="3"/>
  <c r="K8000" i="3"/>
  <c r="M8000" i="3"/>
  <c r="L8000" i="3"/>
  <c r="K7968" i="3"/>
  <c r="M7968" i="3"/>
  <c r="L7968" i="3"/>
  <c r="K7936" i="3"/>
  <c r="M7936" i="3"/>
  <c r="L7936" i="3"/>
  <c r="K7904" i="3"/>
  <c r="M7904" i="3"/>
  <c r="L7904" i="3"/>
  <c r="K7872" i="3"/>
  <c r="M7872" i="3"/>
  <c r="L7872" i="3"/>
  <c r="N7846" i="3"/>
  <c r="L7846" i="3"/>
  <c r="M7846" i="3"/>
  <c r="N7830" i="3"/>
  <c r="M7830" i="3"/>
  <c r="K7830" i="3"/>
  <c r="L7830" i="3"/>
  <c r="N7814" i="3"/>
  <c r="L7814" i="3"/>
  <c r="M7814" i="3"/>
  <c r="N7798" i="3"/>
  <c r="M7798" i="3"/>
  <c r="K7798" i="3"/>
  <c r="L7798" i="3"/>
  <c r="N7782" i="3"/>
  <c r="L7782" i="3"/>
  <c r="M7782" i="3"/>
  <c r="N7766" i="3"/>
  <c r="M7766" i="3"/>
  <c r="K7766" i="3"/>
  <c r="L7766" i="3"/>
  <c r="N7750" i="3"/>
  <c r="L7750" i="3"/>
  <c r="M7750" i="3"/>
  <c r="N7734" i="3"/>
  <c r="M7734" i="3"/>
  <c r="K7734" i="3"/>
  <c r="L7734" i="3"/>
  <c r="N7718" i="3"/>
  <c r="L7718" i="3"/>
  <c r="M7718" i="3"/>
  <c r="N7702" i="3"/>
  <c r="M7702" i="3"/>
  <c r="K7702" i="3"/>
  <c r="L7702" i="3"/>
  <c r="N7686" i="3"/>
  <c r="L7686" i="3"/>
  <c r="M7686" i="3"/>
  <c r="N7670" i="3"/>
  <c r="M7670" i="3"/>
  <c r="K7670" i="3"/>
  <c r="L7670" i="3"/>
  <c r="N7654" i="3"/>
  <c r="L7654" i="3"/>
  <c r="M7654" i="3"/>
  <c r="N7638" i="3"/>
  <c r="M7638" i="3"/>
  <c r="K7638" i="3"/>
  <c r="L7638" i="3"/>
  <c r="N7622" i="3"/>
  <c r="L7622" i="3"/>
  <c r="M7622" i="3"/>
  <c r="N7606" i="3"/>
  <c r="M7606" i="3"/>
  <c r="K7606" i="3"/>
  <c r="L7606" i="3"/>
  <c r="N7590" i="3"/>
  <c r="L7590" i="3"/>
  <c r="M7590" i="3"/>
  <c r="N7574" i="3"/>
  <c r="M7574" i="3"/>
  <c r="K7574" i="3"/>
  <c r="L7574" i="3"/>
  <c r="N7558" i="3"/>
  <c r="L7558" i="3"/>
  <c r="M7558" i="3"/>
  <c r="N7542" i="3"/>
  <c r="M7542" i="3"/>
  <c r="K7542" i="3"/>
  <c r="L7542" i="3"/>
  <c r="N7526" i="3"/>
  <c r="L7526" i="3"/>
  <c r="M7526" i="3"/>
  <c r="N7510" i="3"/>
  <c r="M7510" i="3"/>
  <c r="K7510" i="3"/>
  <c r="L7510" i="3"/>
  <c r="N7494" i="3"/>
  <c r="L7494" i="3"/>
  <c r="M7494" i="3"/>
  <c r="N7459" i="3"/>
  <c r="L7459" i="3"/>
  <c r="M7459" i="3"/>
  <c r="L7411" i="3"/>
  <c r="N7411" i="3"/>
  <c r="M7411" i="3"/>
  <c r="N7366" i="3"/>
  <c r="M7366" i="3"/>
  <c r="L7366" i="3"/>
  <c r="N7331" i="3"/>
  <c r="L7331" i="3"/>
  <c r="M7331" i="3"/>
  <c r="L7294" i="3"/>
  <c r="N7294" i="3"/>
  <c r="M7294" i="3"/>
  <c r="L7278" i="3"/>
  <c r="N7278" i="3"/>
  <c r="M7278" i="3"/>
  <c r="L7262" i="3"/>
  <c r="N7262" i="3"/>
  <c r="M7262" i="3"/>
  <c r="L7246" i="3"/>
  <c r="N7246" i="3"/>
  <c r="M7246" i="3"/>
  <c r="L7230" i="3"/>
  <c r="N7230" i="3"/>
  <c r="M7230" i="3"/>
  <c r="L7214" i="3"/>
  <c r="N7214" i="3"/>
  <c r="M7214" i="3"/>
  <c r="L7198" i="3"/>
  <c r="N7198" i="3"/>
  <c r="M7198" i="3"/>
  <c r="L8196" i="3"/>
  <c r="N8196" i="3"/>
  <c r="K8196" i="3"/>
  <c r="L8164" i="3"/>
  <c r="N8164" i="3"/>
  <c r="K8164" i="3"/>
  <c r="L8132" i="3"/>
  <c r="N8132" i="3"/>
  <c r="K8132" i="3"/>
  <c r="L8100" i="3"/>
  <c r="N8100" i="3"/>
  <c r="K8100" i="3"/>
  <c r="N8066" i="3"/>
  <c r="M8066" i="3"/>
  <c r="L8066" i="3"/>
  <c r="N8034" i="3"/>
  <c r="M8034" i="3"/>
  <c r="L8034" i="3"/>
  <c r="N8002" i="3"/>
  <c r="M8002" i="3"/>
  <c r="L8002" i="3"/>
  <c r="N7970" i="3"/>
  <c r="M7970" i="3"/>
  <c r="L7970" i="3"/>
  <c r="N7938" i="3"/>
  <c r="M7938" i="3"/>
  <c r="L7938" i="3"/>
  <c r="N7906" i="3"/>
  <c r="M7906" i="3"/>
  <c r="L7906" i="3"/>
  <c r="N7874" i="3"/>
  <c r="M7874" i="3"/>
  <c r="L7874" i="3"/>
  <c r="L7849" i="3"/>
  <c r="N7849" i="3"/>
  <c r="K7849" i="3"/>
  <c r="L7833" i="3"/>
  <c r="N7833" i="3"/>
  <c r="K7833" i="3"/>
  <c r="L7817" i="3"/>
  <c r="N7817" i="3"/>
  <c r="K7817" i="3"/>
  <c r="L7801" i="3"/>
  <c r="N7801" i="3"/>
  <c r="K7801" i="3"/>
  <c r="L7785" i="3"/>
  <c r="N7785" i="3"/>
  <c r="K7785" i="3"/>
  <c r="L7769" i="3"/>
  <c r="N7769" i="3"/>
  <c r="K7769" i="3"/>
  <c r="L7753" i="3"/>
  <c r="N7753" i="3"/>
  <c r="K7753" i="3"/>
  <c r="L7737" i="3"/>
  <c r="N7737" i="3"/>
  <c r="K7737" i="3"/>
  <c r="L7721" i="3"/>
  <c r="N7721" i="3"/>
  <c r="K7721" i="3"/>
  <c r="L7705" i="3"/>
  <c r="N7705" i="3"/>
  <c r="K7705" i="3"/>
  <c r="L7689" i="3"/>
  <c r="N7689" i="3"/>
  <c r="K7689" i="3"/>
  <c r="L7673" i="3"/>
  <c r="N7673" i="3"/>
  <c r="K7673" i="3"/>
  <c r="L7657" i="3"/>
  <c r="N7657" i="3"/>
  <c r="K7657" i="3"/>
  <c r="L7641" i="3"/>
  <c r="N7641" i="3"/>
  <c r="K7641" i="3"/>
  <c r="L7625" i="3"/>
  <c r="N7625" i="3"/>
  <c r="K7625" i="3"/>
  <c r="L7609" i="3"/>
  <c r="N7609" i="3"/>
  <c r="K7609" i="3"/>
  <c r="L7593" i="3"/>
  <c r="N7593" i="3"/>
  <c r="K7593" i="3"/>
  <c r="L7577" i="3"/>
  <c r="N7577" i="3"/>
  <c r="K7577" i="3"/>
  <c r="L7561" i="3"/>
  <c r="N7561" i="3"/>
  <c r="K7561" i="3"/>
  <c r="L7545" i="3"/>
  <c r="N7545" i="3"/>
  <c r="K7545" i="3"/>
  <c r="L7529" i="3"/>
  <c r="N7529" i="3"/>
  <c r="K7529" i="3"/>
  <c r="L7513" i="3"/>
  <c r="N7513" i="3"/>
  <c r="K7513" i="3"/>
  <c r="L7497" i="3"/>
  <c r="N7497" i="3"/>
  <c r="K7497" i="3"/>
  <c r="N7474" i="3"/>
  <c r="M7474" i="3"/>
  <c r="K7474" i="3"/>
  <c r="N7442" i="3"/>
  <c r="M7442" i="3"/>
  <c r="K7442" i="3"/>
  <c r="N7410" i="3"/>
  <c r="M7410" i="3"/>
  <c r="K7410" i="3"/>
  <c r="N7378" i="3"/>
  <c r="M7378" i="3"/>
  <c r="K7378" i="3"/>
  <c r="N7346" i="3"/>
  <c r="M7346" i="3"/>
  <c r="K7346" i="3"/>
  <c r="N7314" i="3"/>
  <c r="M7314" i="3"/>
  <c r="K7314" i="3"/>
  <c r="N7289" i="3"/>
  <c r="L7289" i="3"/>
  <c r="K7289" i="3"/>
  <c r="N7273" i="3"/>
  <c r="M7273" i="3"/>
  <c r="L7273" i="3"/>
  <c r="N7257" i="3"/>
  <c r="L7257" i="3"/>
  <c r="K7257" i="3"/>
  <c r="N7241" i="3"/>
  <c r="M7241" i="3"/>
  <c r="L7241" i="3"/>
  <c r="N7225" i="3"/>
  <c r="L7225" i="3"/>
  <c r="K7225" i="3"/>
  <c r="N7209" i="3"/>
  <c r="M7209" i="3"/>
  <c r="L7209" i="3"/>
  <c r="N7193" i="3"/>
  <c r="L7193" i="3"/>
  <c r="K7193" i="3"/>
  <c r="N7177" i="3"/>
  <c r="M7177" i="3"/>
  <c r="L7177" i="3"/>
  <c r="N8915" i="3"/>
  <c r="M8915" i="3"/>
  <c r="L8915" i="3"/>
  <c r="L8190" i="3"/>
  <c r="K8190" i="3"/>
  <c r="L8158" i="3"/>
  <c r="K8158" i="3"/>
  <c r="L8126" i="3"/>
  <c r="K8126" i="3"/>
  <c r="L8094" i="3"/>
  <c r="K8094" i="3"/>
  <c r="L8068" i="3"/>
  <c r="N8068" i="3"/>
  <c r="K8068" i="3"/>
  <c r="L8036" i="3"/>
  <c r="N8036" i="3"/>
  <c r="K8036" i="3"/>
  <c r="L8004" i="3"/>
  <c r="N8004" i="3"/>
  <c r="K8004" i="3"/>
  <c r="L7972" i="3"/>
  <c r="N7972" i="3"/>
  <c r="K7972" i="3"/>
  <c r="L7940" i="3"/>
  <c r="N7940" i="3"/>
  <c r="K7940" i="3"/>
  <c r="L7908" i="3"/>
  <c r="N7908" i="3"/>
  <c r="K7908" i="3"/>
  <c r="L7876" i="3"/>
  <c r="N7876" i="3"/>
  <c r="K7876" i="3"/>
  <c r="N8059" i="3"/>
  <c r="L8059" i="3"/>
  <c r="M8059" i="3"/>
  <c r="N7931" i="3"/>
  <c r="L7931" i="3"/>
  <c r="M7931" i="3"/>
  <c r="M7157" i="3"/>
  <c r="L7157" i="3"/>
  <c r="N7157" i="3"/>
  <c r="K7157" i="3"/>
  <c r="K7055" i="3"/>
  <c r="L7055" i="3"/>
  <c r="M7055" i="3"/>
  <c r="K7023" i="3"/>
  <c r="M7023" i="3"/>
  <c r="N7023" i="3"/>
  <c r="L7023" i="3"/>
  <c r="K6991" i="3"/>
  <c r="L6991" i="3"/>
  <c r="M6991" i="3"/>
  <c r="K6959" i="3"/>
  <c r="M6959" i="3"/>
  <c r="N6959" i="3"/>
  <c r="L6959" i="3"/>
  <c r="K6927" i="3"/>
  <c r="L6927" i="3"/>
  <c r="M6927" i="3"/>
  <c r="K6895" i="3"/>
  <c r="M6895" i="3"/>
  <c r="N6895" i="3"/>
  <c r="L6895" i="3"/>
  <c r="K6863" i="3"/>
  <c r="L6863" i="3"/>
  <c r="M6863" i="3"/>
  <c r="K6831" i="3"/>
  <c r="M6831" i="3"/>
  <c r="N6831" i="3"/>
  <c r="L6831" i="3"/>
  <c r="K6799" i="3"/>
  <c r="L6799" i="3"/>
  <c r="M6799" i="3"/>
  <c r="L6764" i="3"/>
  <c r="N6764" i="3"/>
  <c r="M6764" i="3"/>
  <c r="K6743" i="3"/>
  <c r="L6743" i="3"/>
  <c r="M6743" i="3"/>
  <c r="L6720" i="3"/>
  <c r="N6720" i="3"/>
  <c r="M6720" i="3"/>
  <c r="L6700" i="3"/>
  <c r="N6700" i="3"/>
  <c r="M6700" i="3"/>
  <c r="K6679" i="3"/>
  <c r="L6679" i="3"/>
  <c r="M6679" i="3"/>
  <c r="L6656" i="3"/>
  <c r="N6656" i="3"/>
  <c r="M6656" i="3"/>
  <c r="L6636" i="3"/>
  <c r="N6636" i="3"/>
  <c r="M6636" i="3"/>
  <c r="K6615" i="3"/>
  <c r="L6615" i="3"/>
  <c r="M6615" i="3"/>
  <c r="L6592" i="3"/>
  <c r="N6592" i="3"/>
  <c r="M6592" i="3"/>
  <c r="L6572" i="3"/>
  <c r="N6572" i="3"/>
  <c r="M6572" i="3"/>
  <c r="K6551" i="3"/>
  <c r="L6551" i="3"/>
  <c r="M6551" i="3"/>
  <c r="L6528" i="3"/>
  <c r="N6528" i="3"/>
  <c r="M6528" i="3"/>
  <c r="L1828" i="3"/>
  <c r="L2721" i="3"/>
  <c r="N2721" i="3"/>
  <c r="L2657" i="3"/>
  <c r="K2657" i="3"/>
  <c r="M2657" i="3" s="1"/>
  <c r="L2715" i="3"/>
  <c r="N2715" i="3"/>
  <c r="M2715" i="3"/>
  <c r="K2651" i="3"/>
  <c r="L2651" i="3"/>
  <c r="N2651" i="3"/>
  <c r="K2608" i="3"/>
  <c r="M2608" i="3" s="1"/>
  <c r="N2608" i="3"/>
  <c r="K2592" i="3"/>
  <c r="M2592" i="3" s="1"/>
  <c r="N2592" i="3"/>
  <c r="L2576" i="3"/>
  <c r="K2576" i="3"/>
  <c r="L2560" i="3"/>
  <c r="K2560" i="3"/>
  <c r="M2544" i="3"/>
  <c r="L2544" i="3"/>
  <c r="M2528" i="3"/>
  <c r="L2528" i="3"/>
  <c r="K2528" i="3"/>
  <c r="L2512" i="3"/>
  <c r="K2512" i="3"/>
  <c r="K2496" i="3"/>
  <c r="M2496" i="3"/>
  <c r="M2480" i="3"/>
  <c r="L2480" i="3"/>
  <c r="M2464" i="3"/>
  <c r="L2464" i="3"/>
  <c r="M2448" i="3"/>
  <c r="L2448" i="3"/>
  <c r="M2432" i="3"/>
  <c r="L2432" i="3"/>
  <c r="L2416" i="3"/>
  <c r="K2416" i="3"/>
  <c r="K2400" i="3"/>
  <c r="M2400" i="3"/>
  <c r="M2384" i="3"/>
  <c r="L2384" i="3"/>
  <c r="M2368" i="3"/>
  <c r="L2368" i="3"/>
  <c r="K2368" i="3"/>
  <c r="K2352" i="3"/>
  <c r="M2352" i="3"/>
  <c r="L2336" i="3"/>
  <c r="K2336" i="3"/>
  <c r="M2320" i="3"/>
  <c r="L2320" i="3"/>
  <c r="K2320" i="3"/>
  <c r="K2304" i="3"/>
  <c r="M2304" i="3"/>
  <c r="L2288" i="3"/>
  <c r="K2288" i="3"/>
  <c r="M2272" i="3"/>
  <c r="L2272" i="3"/>
  <c r="L2256" i="3"/>
  <c r="K2256" i="3"/>
  <c r="L2240" i="3"/>
  <c r="K2240" i="3"/>
  <c r="M2224" i="3"/>
  <c r="L2224" i="3"/>
  <c r="K2224" i="3"/>
  <c r="M2208" i="3"/>
  <c r="L2208" i="3"/>
  <c r="L2192" i="3"/>
  <c r="K2192" i="3"/>
  <c r="L2160" i="3"/>
  <c r="K2160" i="3"/>
  <c r="L2144" i="3"/>
  <c r="K2144" i="3"/>
  <c r="L2112" i="3"/>
  <c r="K2112" i="3"/>
  <c r="L2080" i="3"/>
  <c r="K2080" i="3"/>
  <c r="M2080" i="3" s="1"/>
  <c r="L2350" i="3"/>
  <c r="K2350" i="3"/>
  <c r="M2350" i="3" s="1"/>
  <c r="L2334" i="3"/>
  <c r="K2334" i="3"/>
  <c r="M2334" i="3" s="1"/>
  <c r="L2302" i="3"/>
  <c r="K2302" i="3"/>
  <c r="M2302" i="3" s="1"/>
  <c r="L2286" i="3"/>
  <c r="K2286" i="3"/>
  <c r="M2286" i="3" s="1"/>
  <c r="L2254" i="3"/>
  <c r="K2254" i="3"/>
  <c r="M2254" i="3" s="1"/>
  <c r="L2238" i="3"/>
  <c r="K2238" i="3"/>
  <c r="M2238" i="3" s="1"/>
  <c r="L2190" i="3"/>
  <c r="K2190" i="3"/>
  <c r="M2190" i="3" s="1"/>
  <c r="M2174" i="3"/>
  <c r="L2174" i="3"/>
  <c r="L2158" i="3"/>
  <c r="K2158" i="3"/>
  <c r="M2158" i="3" s="1"/>
  <c r="L2142" i="3"/>
  <c r="K2142" i="3"/>
  <c r="M2142" i="3" s="1"/>
  <c r="M2126" i="3"/>
  <c r="L2126" i="3"/>
  <c r="M2094" i="3"/>
  <c r="L2094" i="3"/>
  <c r="L2078" i="3"/>
  <c r="K2078" i="3"/>
  <c r="M2062" i="3"/>
  <c r="L2062" i="3"/>
  <c r="L2046" i="3"/>
  <c r="K2046" i="3"/>
  <c r="L1982" i="3"/>
  <c r="K1982" i="3"/>
  <c r="L1966" i="3"/>
  <c r="K1966" i="3"/>
  <c r="M1966" i="3" s="1"/>
  <c r="L1631" i="3"/>
  <c r="N1631" i="3"/>
  <c r="M1631" i="3"/>
  <c r="L1615" i="3"/>
  <c r="N1615" i="3"/>
  <c r="M1615" i="3"/>
  <c r="L1599" i="3"/>
  <c r="N1599" i="3"/>
  <c r="M1599" i="3"/>
  <c r="L1583" i="3"/>
  <c r="N1583" i="3"/>
  <c r="M1583" i="3"/>
  <c r="L1567" i="3"/>
  <c r="N1567" i="3"/>
  <c r="M1567" i="3"/>
  <c r="L1551" i="3"/>
  <c r="N1551" i="3" s="1"/>
  <c r="M1551" i="3"/>
  <c r="L1535" i="3"/>
  <c r="N1535" i="3" s="1"/>
  <c r="M1535" i="3"/>
  <c r="L1519" i="3"/>
  <c r="N1519" i="3" s="1"/>
  <c r="M1519" i="3"/>
  <c r="L1503" i="3"/>
  <c r="N1503" i="3" s="1"/>
  <c r="M1503" i="3"/>
  <c r="L1487" i="3"/>
  <c r="N1487" i="3" s="1"/>
  <c r="M1487" i="3"/>
  <c r="L1471" i="3"/>
  <c r="N1471" i="3" s="1"/>
  <c r="M1471" i="3"/>
  <c r="L1455" i="3"/>
  <c r="N1455" i="3" s="1"/>
  <c r="M1455" i="3"/>
  <c r="L1439" i="3"/>
  <c r="N1439" i="3" s="1"/>
  <c r="M1439" i="3"/>
  <c r="L1423" i="3"/>
  <c r="N1423" i="3" s="1"/>
  <c r="M1423" i="3"/>
  <c r="L1407" i="3"/>
  <c r="N1407" i="3" s="1"/>
  <c r="M1407" i="3"/>
  <c r="L1391" i="3"/>
  <c r="N1391" i="3" s="1"/>
  <c r="M1391" i="3"/>
  <c r="L1375" i="3"/>
  <c r="N1375" i="3" s="1"/>
  <c r="M1375" i="3"/>
  <c r="L1359" i="3"/>
  <c r="N1359" i="3" s="1"/>
  <c r="M1359" i="3"/>
  <c r="L1343" i="3"/>
  <c r="N1343" i="3" s="1"/>
  <c r="L1327" i="3"/>
  <c r="N1327" i="3" s="1"/>
  <c r="K1327" i="3"/>
  <c r="M1327" i="3" s="1"/>
  <c r="L1311" i="3"/>
  <c r="N1311" i="3" s="1"/>
  <c r="K1311" i="3"/>
  <c r="M1311" i="3" s="1"/>
  <c r="L1295" i="3"/>
  <c r="N1295" i="3" s="1"/>
  <c r="L1279" i="3"/>
  <c r="N1279" i="3" s="1"/>
  <c r="K1279" i="3"/>
  <c r="M1279" i="3" s="1"/>
  <c r="L1263" i="3"/>
  <c r="N1263" i="3" s="1"/>
  <c r="K1263" i="3"/>
  <c r="M1263" i="3" s="1"/>
  <c r="L1247" i="3"/>
  <c r="N1247" i="3" s="1"/>
  <c r="M1247" i="3"/>
  <c r="K1231" i="3"/>
  <c r="M1231" i="3" s="1"/>
  <c r="L1231" i="3"/>
  <c r="N1231" i="3" s="1"/>
  <c r="L1215" i="3"/>
  <c r="N1215" i="3" s="1"/>
  <c r="K1215" i="3"/>
  <c r="M1215" i="3" s="1"/>
  <c r="K1199" i="3"/>
  <c r="M1199" i="3" s="1"/>
  <c r="L1199" i="3"/>
  <c r="N1199" i="3" s="1"/>
  <c r="L1184" i="3"/>
  <c r="N1184" i="3" s="1"/>
  <c r="M1184" i="3"/>
  <c r="L1152" i="3"/>
  <c r="N1152" i="3" s="1"/>
  <c r="K1152" i="3"/>
  <c r="M1152" i="3" s="1"/>
  <c r="L1120" i="3"/>
  <c r="N1120" i="3" s="1"/>
  <c r="M1120" i="3"/>
  <c r="K1087" i="3"/>
  <c r="M1087" i="3" s="1"/>
  <c r="L1926" i="3"/>
  <c r="K1926" i="3"/>
  <c r="M1926" i="3" s="1"/>
  <c r="M1910" i="3"/>
  <c r="L1910" i="3"/>
  <c r="K1910" i="3"/>
  <c r="K1894" i="3"/>
  <c r="M1894" i="3"/>
  <c r="M1878" i="3"/>
  <c r="L1878" i="3"/>
  <c r="K1878" i="3"/>
  <c r="M1862" i="3"/>
  <c r="L1862" i="3"/>
  <c r="K1862" i="3"/>
  <c r="L1830" i="3"/>
  <c r="K1830" i="3"/>
  <c r="M1830" i="3" s="1"/>
  <c r="M1798" i="3"/>
  <c r="L1798" i="3"/>
  <c r="K1766" i="3"/>
  <c r="M1766" i="3"/>
  <c r="M1750" i="3"/>
  <c r="L1750" i="3"/>
  <c r="L1734" i="3"/>
  <c r="K1734" i="3"/>
  <c r="M1734" i="3" s="1"/>
  <c r="M1718" i="3"/>
  <c r="L1718" i="3"/>
  <c r="K1125" i="3"/>
  <c r="M1125" i="3" s="1"/>
  <c r="L1063" i="3"/>
  <c r="N1063" i="3" s="1"/>
  <c r="K1040" i="3"/>
  <c r="L1040" i="3"/>
  <c r="N1040" i="3" s="1"/>
  <c r="L1019" i="3"/>
  <c r="N1019" i="3" s="1"/>
  <c r="K1019" i="3"/>
  <c r="M1019" i="3" s="1"/>
  <c r="N969" i="3"/>
  <c r="K969" i="3"/>
  <c r="M969" i="3" s="1"/>
  <c r="K927" i="3"/>
  <c r="M927" i="3" s="1"/>
  <c r="L927" i="3"/>
  <c r="N927" i="3" s="1"/>
  <c r="L904" i="3"/>
  <c r="N904" i="3" s="1"/>
  <c r="K904" i="3"/>
  <c r="M904" i="3" s="1"/>
  <c r="K864" i="3"/>
  <c r="M864" i="3" s="1"/>
  <c r="L864" i="3"/>
  <c r="N864" i="3" s="1"/>
  <c r="N791" i="3"/>
  <c r="K791" i="3"/>
  <c r="M791" i="3" s="1"/>
  <c r="K777" i="3"/>
  <c r="M777" i="3" s="1"/>
  <c r="L777" i="3"/>
  <c r="N777" i="3" s="1"/>
  <c r="K761" i="3"/>
  <c r="M761" i="3" s="1"/>
  <c r="L761" i="3"/>
  <c r="N761" i="3" s="1"/>
  <c r="K711" i="3"/>
  <c r="M711" i="3" s="1"/>
  <c r="L711" i="3"/>
  <c r="N711" i="3" s="1"/>
  <c r="L1953" i="3"/>
  <c r="M1953" i="3"/>
  <c r="K1953" i="3"/>
  <c r="L1937" i="3"/>
  <c r="M1937" i="3"/>
  <c r="K1937" i="3"/>
  <c r="L1921" i="3"/>
  <c r="M1921" i="3"/>
  <c r="K1921" i="3"/>
  <c r="L1905" i="3"/>
  <c r="M1905" i="3"/>
  <c r="K1905" i="3"/>
  <c r="L1889" i="3"/>
  <c r="M1889" i="3"/>
  <c r="K1889" i="3"/>
  <c r="L1873" i="3"/>
  <c r="M1873" i="3"/>
  <c r="K1873" i="3"/>
  <c r="L1857" i="3"/>
  <c r="M1857" i="3"/>
  <c r="K1857" i="3"/>
  <c r="L1841" i="3"/>
  <c r="M1841" i="3"/>
  <c r="K1841" i="3"/>
  <c r="L1825" i="3"/>
  <c r="M1825" i="3"/>
  <c r="K1825" i="3"/>
  <c r="L1809" i="3"/>
  <c r="M1809" i="3"/>
  <c r="K1809" i="3"/>
  <c r="L1793" i="3"/>
  <c r="M1793" i="3"/>
  <c r="K1793" i="3"/>
  <c r="L1777" i="3"/>
  <c r="M1777" i="3"/>
  <c r="K1777" i="3"/>
  <c r="L1761" i="3"/>
  <c r="M1761" i="3"/>
  <c r="K1761" i="3"/>
  <c r="L1745" i="3"/>
  <c r="M1745" i="3"/>
  <c r="K1745" i="3"/>
  <c r="L1729" i="3"/>
  <c r="M1729" i="3"/>
  <c r="K1729" i="3"/>
  <c r="L1713" i="3"/>
  <c r="M1713" i="3"/>
  <c r="K1713" i="3"/>
  <c r="L1697" i="3"/>
  <c r="M1697" i="3"/>
  <c r="K1697" i="3"/>
  <c r="L1681" i="3"/>
  <c r="M1681" i="3"/>
  <c r="K1681" i="3"/>
  <c r="L1665" i="3"/>
  <c r="M1665" i="3"/>
  <c r="K1665" i="3"/>
  <c r="L1649" i="3"/>
  <c r="M1649" i="3"/>
  <c r="K1649" i="3"/>
  <c r="L1633" i="3"/>
  <c r="M1633" i="3"/>
  <c r="K1633" i="3"/>
  <c r="L1617" i="3"/>
  <c r="M1617" i="3"/>
  <c r="K1617" i="3"/>
  <c r="L1601" i="3"/>
  <c r="M1601" i="3"/>
  <c r="K1601" i="3"/>
  <c r="L1585" i="3"/>
  <c r="M1585" i="3"/>
  <c r="K1585" i="3"/>
  <c r="L1569" i="3"/>
  <c r="M1569" i="3"/>
  <c r="K1569" i="3"/>
  <c r="L1553" i="3"/>
  <c r="N1553" i="3" s="1"/>
  <c r="K1553" i="3"/>
  <c r="M1553" i="3" s="1"/>
  <c r="L1537" i="3"/>
  <c r="N1537" i="3" s="1"/>
  <c r="K1537" i="3"/>
  <c r="M1537" i="3" s="1"/>
  <c r="L1521" i="3"/>
  <c r="N1521" i="3" s="1"/>
  <c r="K1521" i="3"/>
  <c r="M1521" i="3" s="1"/>
  <c r="L1505" i="3"/>
  <c r="N1505" i="3" s="1"/>
  <c r="K1505" i="3"/>
  <c r="M1505" i="3" s="1"/>
  <c r="L1489" i="3"/>
  <c r="N1489" i="3" s="1"/>
  <c r="K1489" i="3"/>
  <c r="M1489" i="3" s="1"/>
  <c r="L1473" i="3"/>
  <c r="N1473" i="3" s="1"/>
  <c r="K1473" i="3"/>
  <c r="M1473" i="3" s="1"/>
  <c r="L1457" i="3"/>
  <c r="N1457" i="3" s="1"/>
  <c r="K1457" i="3"/>
  <c r="M1457" i="3" s="1"/>
  <c r="L1441" i="3"/>
  <c r="N1441" i="3" s="1"/>
  <c r="K1441" i="3"/>
  <c r="M1441" i="3" s="1"/>
  <c r="L1425" i="3"/>
  <c r="N1425" i="3" s="1"/>
  <c r="K1425" i="3"/>
  <c r="M1425" i="3" s="1"/>
  <c r="L1409" i="3"/>
  <c r="N1409" i="3" s="1"/>
  <c r="K1409" i="3"/>
  <c r="M1409" i="3" s="1"/>
  <c r="L1393" i="3"/>
  <c r="N1393" i="3" s="1"/>
  <c r="K1393" i="3"/>
  <c r="M1393" i="3" s="1"/>
  <c r="L1377" i="3"/>
  <c r="N1377" i="3" s="1"/>
  <c r="K1377" i="3"/>
  <c r="M1377" i="3" s="1"/>
  <c r="L1361" i="3"/>
  <c r="N1361" i="3" s="1"/>
  <c r="K1361" i="3"/>
  <c r="M1361" i="3" s="1"/>
  <c r="K1329" i="3"/>
  <c r="M1329" i="3" s="1"/>
  <c r="L1329" i="3"/>
  <c r="N1329" i="3" s="1"/>
  <c r="L1313" i="3"/>
  <c r="N1313" i="3" s="1"/>
  <c r="K1281" i="3"/>
  <c r="M1281" i="3" s="1"/>
  <c r="L1281" i="3"/>
  <c r="N1281" i="3" s="1"/>
  <c r="L1265" i="3"/>
  <c r="N1265" i="3" s="1"/>
  <c r="K1265" i="3"/>
  <c r="M1265" i="3" s="1"/>
  <c r="L1249" i="3"/>
  <c r="N1249" i="3" s="1"/>
  <c r="K1249" i="3"/>
  <c r="M1249" i="3" s="1"/>
  <c r="L1233" i="3"/>
  <c r="N1233" i="3" s="1"/>
  <c r="K1233" i="3"/>
  <c r="M1233" i="3" s="1"/>
  <c r="K1217" i="3"/>
  <c r="M1217" i="3" s="1"/>
  <c r="L1217" i="3"/>
  <c r="N1217" i="3" s="1"/>
  <c r="L1201" i="3"/>
  <c r="N1201" i="3" s="1"/>
  <c r="L1185" i="3"/>
  <c r="N1185" i="3" s="1"/>
  <c r="K1185" i="3"/>
  <c r="M1185" i="3" s="1"/>
  <c r="L1121" i="3"/>
  <c r="N1121" i="3" s="1"/>
  <c r="K1121" i="3"/>
  <c r="M1121" i="3" s="1"/>
  <c r="L1097" i="3"/>
  <c r="N1097" i="3" s="1"/>
  <c r="K1097" i="3"/>
  <c r="M1097" i="3" s="1"/>
  <c r="K1039" i="3"/>
  <c r="M1039" i="3" s="1"/>
  <c r="L1039" i="3"/>
  <c r="N1039" i="3" s="1"/>
  <c r="L992" i="3"/>
  <c r="N992" i="3" s="1"/>
  <c r="L971" i="3"/>
  <c r="N971" i="3" s="1"/>
  <c r="K971" i="3"/>
  <c r="M971" i="3" s="1"/>
  <c r="L903" i="3"/>
  <c r="N903" i="3" s="1"/>
  <c r="K767" i="3"/>
  <c r="M767" i="3" s="1"/>
  <c r="L767" i="3"/>
  <c r="N767" i="3" s="1"/>
  <c r="N735" i="3"/>
  <c r="K735" i="3"/>
  <c r="M735" i="3" s="1"/>
  <c r="L1892" i="3"/>
  <c r="K2480" i="3"/>
  <c r="K2384" i="3"/>
  <c r="L2352" i="3"/>
  <c r="L2304" i="3"/>
  <c r="M2256" i="3"/>
  <c r="M2240" i="3"/>
  <c r="K1860" i="3"/>
  <c r="M1860" i="3" s="1"/>
  <c r="L2727" i="3"/>
  <c r="N2727" i="3"/>
  <c r="K2727" i="3"/>
  <c r="M2727" i="3" s="1"/>
  <c r="N2695" i="3"/>
  <c r="K2695" i="3"/>
  <c r="M2695" i="3" s="1"/>
  <c r="L2663" i="3"/>
  <c r="N2663" i="3"/>
  <c r="K2663" i="3"/>
  <c r="M2663" i="3" s="1"/>
  <c r="N2617" i="3"/>
  <c r="L2617" i="3"/>
  <c r="K2617" i="3"/>
  <c r="M2617" i="3" s="1"/>
  <c r="L2593" i="3"/>
  <c r="K2593" i="3"/>
  <c r="N2593" i="3"/>
  <c r="L2577" i="3"/>
  <c r="K2577" i="3"/>
  <c r="M2577" i="3" s="1"/>
  <c r="L2561" i="3"/>
  <c r="K2561" i="3"/>
  <c r="M2561" i="3" s="1"/>
  <c r="L2545" i="3"/>
  <c r="K2545" i="3"/>
  <c r="M2545" i="3" s="1"/>
  <c r="L2529" i="3"/>
  <c r="K2529" i="3"/>
  <c r="M2529" i="3" s="1"/>
  <c r="L2513" i="3"/>
  <c r="K2513" i="3"/>
  <c r="M2513" i="3" s="1"/>
  <c r="L2497" i="3"/>
  <c r="K2497" i="3"/>
  <c r="M2497" i="3" s="1"/>
  <c r="L2481" i="3"/>
  <c r="K2481" i="3"/>
  <c r="M2481" i="3" s="1"/>
  <c r="L2465" i="3"/>
  <c r="K2465" i="3"/>
  <c r="M2465" i="3" s="1"/>
  <c r="L2449" i="3"/>
  <c r="K2449" i="3"/>
  <c r="M2449" i="3" s="1"/>
  <c r="L2433" i="3"/>
  <c r="K2433" i="3"/>
  <c r="M2433" i="3" s="1"/>
  <c r="L2417" i="3"/>
  <c r="K2417" i="3"/>
  <c r="M2417" i="3" s="1"/>
  <c r="L2401" i="3"/>
  <c r="K2401" i="3"/>
  <c r="N2401" i="3"/>
  <c r="L2385" i="3"/>
  <c r="M2385" i="3"/>
  <c r="K2385" i="3"/>
  <c r="L2369" i="3"/>
  <c r="K2369" i="3"/>
  <c r="N2369" i="3"/>
  <c r="L2353" i="3"/>
  <c r="M2353" i="3"/>
  <c r="K2353" i="3"/>
  <c r="L2337" i="3"/>
  <c r="K2337" i="3"/>
  <c r="N2337" i="3"/>
  <c r="L2321" i="3"/>
  <c r="M2321" i="3"/>
  <c r="K2321" i="3"/>
  <c r="L2305" i="3"/>
  <c r="K2305" i="3"/>
  <c r="N2305" i="3"/>
  <c r="L2625" i="3"/>
  <c r="K2625" i="3"/>
  <c r="M2625" i="3" s="1"/>
  <c r="N2625" i="3"/>
  <c r="L2277" i="3"/>
  <c r="N2277" i="3"/>
  <c r="L2261" i="3"/>
  <c r="N2261" i="3"/>
  <c r="L2245" i="3"/>
  <c r="N2245" i="3"/>
  <c r="L2229" i="3"/>
  <c r="N2229" i="3"/>
  <c r="L2213" i="3"/>
  <c r="N2213" i="3"/>
  <c r="L2197" i="3"/>
  <c r="N2197" i="3"/>
  <c r="L2181" i="3"/>
  <c r="N2181" i="3"/>
  <c r="L2165" i="3"/>
  <c r="N2165" i="3"/>
  <c r="L2149" i="3"/>
  <c r="N2149" i="3"/>
  <c r="L2133" i="3"/>
  <c r="N2133" i="3"/>
  <c r="L2117" i="3"/>
  <c r="N2117" i="3"/>
  <c r="L2101" i="3"/>
  <c r="N2101" i="3"/>
  <c r="L2085" i="3"/>
  <c r="N2085" i="3"/>
  <c r="L2069" i="3"/>
  <c r="N2069" i="3"/>
  <c r="L2053" i="3"/>
  <c r="N2053" i="3"/>
  <c r="L2037" i="3"/>
  <c r="N2037" i="3"/>
  <c r="L2021" i="3"/>
  <c r="N2021" i="3"/>
  <c r="L2005" i="3"/>
  <c r="N2005" i="3"/>
  <c r="L1989" i="3"/>
  <c r="N1989" i="3"/>
  <c r="L1973" i="3"/>
  <c r="N1973" i="3"/>
  <c r="L1957" i="3"/>
  <c r="N1957" i="3"/>
  <c r="K423" i="3"/>
  <c r="M423" i="3" s="1"/>
  <c r="K400" i="3"/>
  <c r="M400" i="3" s="1"/>
  <c r="L400" i="3"/>
  <c r="N400" i="3" s="1"/>
  <c r="L359" i="3"/>
  <c r="N359" i="3" s="1"/>
  <c r="M359" i="3"/>
  <c r="K333" i="3"/>
  <c r="M333" i="3" s="1"/>
  <c r="L333" i="3"/>
  <c r="N333" i="3" s="1"/>
  <c r="K289" i="3"/>
  <c r="M289" i="3" s="1"/>
  <c r="L289" i="3"/>
  <c r="N289" i="3" s="1"/>
  <c r="K215" i="3"/>
  <c r="M215" i="3" s="1"/>
  <c r="L215" i="3"/>
  <c r="N215" i="3" s="1"/>
  <c r="K200" i="3"/>
  <c r="L200" i="3"/>
  <c r="N200" i="3" s="1"/>
  <c r="K175" i="3"/>
  <c r="M175" i="3" s="1"/>
  <c r="L175" i="3"/>
  <c r="N175" i="3" s="1"/>
  <c r="K99" i="3"/>
  <c r="M99" i="3" s="1"/>
  <c r="L99" i="3"/>
  <c r="N99" i="3" s="1"/>
  <c r="K37" i="3"/>
  <c r="M37" i="3" s="1"/>
  <c r="L37" i="3"/>
  <c r="N37" i="3" s="1"/>
  <c r="K677" i="3"/>
  <c r="M677" i="3" s="1"/>
  <c r="L677" i="3"/>
  <c r="N677" i="3" s="1"/>
  <c r="L584" i="3"/>
  <c r="N584" i="3" s="1"/>
  <c r="K584" i="3"/>
  <c r="M584" i="3" s="1"/>
  <c r="K543" i="3"/>
  <c r="M543" i="3" s="1"/>
  <c r="L543" i="3"/>
  <c r="N543" i="3" s="1"/>
  <c r="K479" i="3"/>
  <c r="M479" i="3" s="1"/>
  <c r="L479" i="3"/>
  <c r="N479" i="3" s="1"/>
  <c r="K464" i="3"/>
  <c r="L464" i="3"/>
  <c r="N464" i="3" s="1"/>
  <c r="L355" i="3"/>
  <c r="N355" i="3" s="1"/>
  <c r="K355" i="3"/>
  <c r="M355" i="3" s="1"/>
  <c r="L321" i="3"/>
  <c r="N321" i="3" s="1"/>
  <c r="K321" i="3"/>
  <c r="M321" i="3" s="1"/>
  <c r="K297" i="3"/>
  <c r="M297" i="3" s="1"/>
  <c r="L297" i="3"/>
  <c r="N297" i="3" s="1"/>
  <c r="K267" i="3"/>
  <c r="M267" i="3" s="1"/>
  <c r="L267" i="3"/>
  <c r="N267" i="3" s="1"/>
  <c r="K173" i="3"/>
  <c r="M173" i="3" s="1"/>
  <c r="L173" i="3"/>
  <c r="N173" i="3" s="1"/>
  <c r="K27" i="3"/>
  <c r="M27" i="3" s="1"/>
  <c r="L27" i="3"/>
  <c r="N27" i="3" s="1"/>
  <c r="M9582" i="3"/>
  <c r="L1988" i="3"/>
  <c r="K2715" i="3"/>
  <c r="M2651" i="3"/>
  <c r="K695" i="3"/>
  <c r="M695" i="3" s="1"/>
  <c r="L695" i="3"/>
  <c r="N695" i="3" s="1"/>
  <c r="L673" i="3"/>
  <c r="N673" i="3" s="1"/>
  <c r="M673" i="3"/>
  <c r="K656" i="3"/>
  <c r="L656" i="3"/>
  <c r="N656" i="3" s="1"/>
  <c r="K637" i="3"/>
  <c r="M637" i="3" s="1"/>
  <c r="L637" i="3"/>
  <c r="N637" i="3" s="1"/>
  <c r="L608" i="3"/>
  <c r="N608" i="3" s="1"/>
  <c r="K608" i="3"/>
  <c r="N575" i="3"/>
  <c r="K575" i="3"/>
  <c r="M575" i="3" s="1"/>
  <c r="K503" i="3"/>
  <c r="M503" i="3" s="1"/>
  <c r="L503" i="3"/>
  <c r="N503" i="3" s="1"/>
  <c r="L415" i="3"/>
  <c r="N415" i="3" s="1"/>
  <c r="K387" i="3"/>
  <c r="M387" i="3" s="1"/>
  <c r="L387" i="3"/>
  <c r="N387" i="3" s="1"/>
  <c r="K371" i="3"/>
  <c r="M371" i="3" s="1"/>
  <c r="L371" i="3"/>
  <c r="N371" i="3" s="1"/>
  <c r="N301" i="3"/>
  <c r="K301" i="3"/>
  <c r="M301" i="3" s="1"/>
  <c r="K281" i="3"/>
  <c r="M281" i="3" s="1"/>
  <c r="L281" i="3"/>
  <c r="N281" i="3" s="1"/>
  <c r="K257" i="3"/>
  <c r="M257" i="3" s="1"/>
  <c r="L257" i="3"/>
  <c r="N257" i="3" s="1"/>
  <c r="K190" i="3"/>
  <c r="M190" i="3" s="1"/>
  <c r="L190" i="3"/>
  <c r="N190" i="3" s="1"/>
  <c r="L167" i="3"/>
  <c r="N167" i="3" s="1"/>
  <c r="K167" i="3"/>
  <c r="M167" i="3" s="1"/>
  <c r="L135" i="3"/>
  <c r="N135" i="3" s="1"/>
  <c r="K135" i="3"/>
  <c r="M135" i="3" s="1"/>
  <c r="K103" i="3"/>
  <c r="M103" i="3" s="1"/>
  <c r="L103" i="3"/>
  <c r="N103" i="3" s="1"/>
  <c r="K71" i="3"/>
  <c r="M71" i="3" s="1"/>
  <c r="L71" i="3"/>
  <c r="N71" i="3" s="1"/>
  <c r="K39" i="3"/>
  <c r="M39" i="3" s="1"/>
  <c r="L39" i="3"/>
  <c r="N39" i="3" s="1"/>
  <c r="L24" i="3"/>
  <c r="N24" i="3" s="1"/>
  <c r="K24" i="3"/>
  <c r="M24" i="3" s="1"/>
  <c r="M1043" i="3"/>
  <c r="L1043" i="3"/>
  <c r="N1043" i="3" s="1"/>
  <c r="L987" i="3"/>
  <c r="N987" i="3" s="1"/>
  <c r="K987" i="3"/>
  <c r="M987" i="3" s="1"/>
  <c r="K867" i="3"/>
  <c r="M867" i="3" s="1"/>
  <c r="N867" i="3"/>
  <c r="K784" i="3"/>
  <c r="M784" i="3" s="1"/>
  <c r="L784" i="3"/>
  <c r="N784" i="3" s="1"/>
  <c r="L712" i="3"/>
  <c r="N712" i="3" s="1"/>
  <c r="K712" i="3"/>
  <c r="M712" i="3" s="1"/>
  <c r="L679" i="3"/>
  <c r="N679" i="3" s="1"/>
  <c r="K679" i="3"/>
  <c r="M679" i="3" s="1"/>
  <c r="K599" i="3"/>
  <c r="M599" i="3" s="1"/>
  <c r="L573" i="3"/>
  <c r="N573" i="3" s="1"/>
  <c r="K573" i="3"/>
  <c r="M573" i="3" s="1"/>
  <c r="M551" i="3"/>
  <c r="L551" i="3"/>
  <c r="N551" i="3" s="1"/>
  <c r="K501" i="3"/>
  <c r="M501" i="3" s="1"/>
  <c r="L501" i="3"/>
  <c r="N501" i="3" s="1"/>
  <c r="K3111" i="3"/>
  <c r="L3111" i="3"/>
  <c r="N3111" i="3" s="1"/>
  <c r="M3111" i="3"/>
  <c r="K3087" i="3"/>
  <c r="L3087" i="3"/>
  <c r="N3087" i="3" s="1"/>
  <c r="M3087" i="3"/>
  <c r="K3039" i="3"/>
  <c r="L3039" i="3"/>
  <c r="N3039" i="3" s="1"/>
  <c r="M3039" i="3"/>
  <c r="K3005" i="3"/>
  <c r="L3005" i="3"/>
  <c r="N3005" i="3" s="1"/>
  <c r="M3005" i="3"/>
  <c r="N2994" i="3"/>
  <c r="L2994" i="3"/>
  <c r="K2981" i="3"/>
  <c r="L2981" i="3"/>
  <c r="N2981" i="3" s="1"/>
  <c r="L2948" i="3"/>
  <c r="N2948" i="3" s="1"/>
  <c r="K2948" i="3"/>
  <c r="M2948" i="3" s="1"/>
  <c r="K2928" i="3"/>
  <c r="L2928" i="3"/>
  <c r="N2928" i="3" s="1"/>
  <c r="K2905" i="3"/>
  <c r="L2905" i="3"/>
  <c r="N2905" i="3" s="1"/>
  <c r="M2905" i="3"/>
  <c r="K2889" i="3"/>
  <c r="L2889" i="3"/>
  <c r="N2889" i="3" s="1"/>
  <c r="K2873" i="3"/>
  <c r="M2873" i="3"/>
  <c r="L2873" i="3"/>
  <c r="N2873" i="3" s="1"/>
  <c r="K2857" i="3"/>
  <c r="M2857" i="3"/>
  <c r="L2857" i="3"/>
  <c r="N2857" i="3" s="1"/>
  <c r="K2840" i="3"/>
  <c r="L2840" i="3"/>
  <c r="N2840" i="3" s="1"/>
  <c r="M2840" i="3"/>
  <c r="K3136" i="3"/>
  <c r="N3136" i="3"/>
  <c r="M3136" i="3"/>
  <c r="K3064" i="3"/>
  <c r="M3064" i="3"/>
  <c r="L3056" i="3"/>
  <c r="M3056" i="3"/>
  <c r="K3056" i="3"/>
  <c r="L2949" i="3"/>
  <c r="N2949" i="3" s="1"/>
  <c r="K2949" i="3"/>
  <c r="M2949" i="3" s="1"/>
  <c r="K2934" i="3"/>
  <c r="M2934" i="3" s="1"/>
  <c r="L2934" i="3"/>
  <c r="N2934" i="3" s="1"/>
  <c r="K2904" i="3"/>
  <c r="L2904" i="3"/>
  <c r="N2904" i="3" s="1"/>
  <c r="K2888" i="3"/>
  <c r="M2888" i="3"/>
  <c r="L2888" i="3"/>
  <c r="N2888" i="3" s="1"/>
  <c r="K2872" i="3"/>
  <c r="L2872" i="3"/>
  <c r="N2872" i="3" s="1"/>
  <c r="M2872" i="3"/>
  <c r="K2856" i="3"/>
  <c r="L2856" i="3"/>
  <c r="N2856" i="3" s="1"/>
  <c r="M2856" i="3"/>
  <c r="K2842" i="3"/>
  <c r="L2842" i="3"/>
  <c r="N2842" i="3" s="1"/>
  <c r="K2830" i="3"/>
  <c r="M2830" i="3" s="1"/>
  <c r="L2830" i="3"/>
  <c r="N2830" i="3" s="1"/>
  <c r="M2797" i="3"/>
  <c r="K2797" i="3"/>
  <c r="L2797" i="3"/>
  <c r="N2797" i="3" s="1"/>
  <c r="L2765" i="3"/>
  <c r="N2765" i="3" s="1"/>
  <c r="M2765" i="3"/>
  <c r="L2703" i="3"/>
  <c r="N2703" i="3" s="1"/>
  <c r="K2703" i="3"/>
  <c r="M2703" i="3" s="1"/>
  <c r="K2650" i="3"/>
  <c r="M2650" i="3"/>
  <c r="K2626" i="3"/>
  <c r="L2626" i="3"/>
  <c r="N2626" i="3" s="1"/>
  <c r="M2626" i="3"/>
  <c r="K3133" i="3"/>
  <c r="L3133" i="3"/>
  <c r="N3133" i="3" s="1"/>
  <c r="M3133" i="3"/>
  <c r="N3082" i="3"/>
  <c r="L3082" i="3"/>
  <c r="N3058" i="3"/>
  <c r="L3058" i="3"/>
  <c r="K3040" i="3"/>
  <c r="N3040" i="3"/>
  <c r="M3040" i="3"/>
  <c r="N3138" i="3"/>
  <c r="L3138" i="3"/>
  <c r="L3120" i="3"/>
  <c r="M3120" i="3"/>
  <c r="K3120" i="3"/>
  <c r="L3068" i="3"/>
  <c r="N3068" i="3" s="1"/>
  <c r="M3068" i="3"/>
  <c r="K3068" i="3"/>
  <c r="N3026" i="3"/>
  <c r="L3026" i="3"/>
  <c r="N3012" i="3"/>
  <c r="M3012" i="3"/>
  <c r="L3012" i="3"/>
  <c r="K2906" i="3"/>
  <c r="M2906" i="3"/>
  <c r="L2906" i="3"/>
  <c r="N2906" i="3" s="1"/>
  <c r="K2890" i="3"/>
  <c r="M2890" i="3"/>
  <c r="L2890" i="3"/>
  <c r="N2890" i="3" s="1"/>
  <c r="K2874" i="3"/>
  <c r="M2874" i="3"/>
  <c r="L2874" i="3"/>
  <c r="N2874" i="3" s="1"/>
  <c r="K2858" i="3"/>
  <c r="L2858" i="3"/>
  <c r="N2858" i="3" s="1"/>
  <c r="K2826" i="3"/>
  <c r="M2826" i="3"/>
  <c r="L2826" i="3"/>
  <c r="N2826" i="3" s="1"/>
  <c r="K2805" i="3"/>
  <c r="L2805" i="3"/>
  <c r="N2805" i="3" s="1"/>
  <c r="M2773" i="3"/>
  <c r="K2773" i="3"/>
  <c r="L2773" i="3"/>
  <c r="N2773" i="3" s="1"/>
  <c r="K2926" i="3"/>
  <c r="L2926" i="3"/>
  <c r="N2926" i="3" s="1"/>
  <c r="K2794" i="3"/>
  <c r="L2794" i="3"/>
  <c r="N2794" i="3" s="1"/>
  <c r="K2762" i="3"/>
  <c r="L2762" i="3"/>
  <c r="N2762" i="3" s="1"/>
  <c r="K2732" i="3"/>
  <c r="L2732" i="3"/>
  <c r="N2732" i="3" s="1"/>
  <c r="L2704" i="3"/>
  <c r="N2704" i="3" s="1"/>
  <c r="K2704" i="3"/>
  <c r="M2704" i="3" s="1"/>
  <c r="L1140" i="3"/>
  <c r="N1140" i="3" s="1"/>
  <c r="K1140" i="3"/>
  <c r="M1140" i="3" s="1"/>
  <c r="L1067" i="3"/>
  <c r="N1067" i="3" s="1"/>
  <c r="L1024" i="3"/>
  <c r="N1024" i="3" s="1"/>
  <c r="K1024" i="3"/>
  <c r="M1024" i="3" s="1"/>
  <c r="K965" i="3"/>
  <c r="M965" i="3" s="1"/>
  <c r="L965" i="3"/>
  <c r="N965" i="3" s="1"/>
  <c r="K925" i="3"/>
  <c r="M925" i="3" s="1"/>
  <c r="L925" i="3"/>
  <c r="N925" i="3" s="1"/>
  <c r="L865" i="3"/>
  <c r="N865" i="3" s="1"/>
  <c r="K865" i="3"/>
  <c r="M865" i="3" s="1"/>
  <c r="K833" i="3"/>
  <c r="M833" i="3" s="1"/>
  <c r="L833" i="3"/>
  <c r="N833" i="3" s="1"/>
  <c r="K807" i="3"/>
  <c r="M807" i="3" s="1"/>
  <c r="L807" i="3"/>
  <c r="N807" i="3" s="1"/>
  <c r="K775" i="3"/>
  <c r="M775" i="3" s="1"/>
  <c r="L775" i="3"/>
  <c r="N775" i="3" s="1"/>
  <c r="K856" i="3"/>
  <c r="M856" i="3" s="1"/>
  <c r="L856" i="3"/>
  <c r="N856" i="3" s="1"/>
  <c r="K752" i="3"/>
  <c r="M752" i="3" s="1"/>
  <c r="L752" i="3"/>
  <c r="N752" i="3" s="1"/>
  <c r="K2786" i="3"/>
  <c r="M2786" i="3"/>
  <c r="L2786" i="3"/>
  <c r="N2786" i="3" s="1"/>
  <c r="K2742" i="3"/>
  <c r="M2742" i="3" s="1"/>
  <c r="L2742" i="3"/>
  <c r="N2742" i="3" s="1"/>
  <c r="M2666" i="3"/>
  <c r="K2666" i="3"/>
  <c r="L2606" i="3"/>
  <c r="K2606" i="3"/>
  <c r="M2606" i="3" s="1"/>
  <c r="L2590" i="3"/>
  <c r="K2590" i="3"/>
  <c r="M2590" i="3" s="1"/>
  <c r="L2574" i="3"/>
  <c r="N2574" i="3" s="1"/>
  <c r="K2574" i="3"/>
  <c r="M2574" i="3" s="1"/>
  <c r="L2558" i="3"/>
  <c r="N2558" i="3" s="1"/>
  <c r="K2558" i="3"/>
  <c r="M2558" i="3" s="1"/>
  <c r="L2510" i="3"/>
  <c r="N2510" i="3" s="1"/>
  <c r="K2510" i="3"/>
  <c r="M2510" i="3" s="1"/>
  <c r="L2494" i="3"/>
  <c r="N2494" i="3" s="1"/>
  <c r="K2494" i="3"/>
  <c r="M2494" i="3" s="1"/>
  <c r="L2414" i="3"/>
  <c r="N2414" i="3" s="1"/>
  <c r="K2414" i="3"/>
  <c r="M2414" i="3" s="1"/>
  <c r="L2398" i="3"/>
  <c r="N2398" i="3" s="1"/>
  <c r="K2398" i="3"/>
  <c r="M2398" i="3" s="1"/>
  <c r="K1069" i="3"/>
  <c r="M1069" i="3" s="1"/>
  <c r="L1069" i="3"/>
  <c r="N1069" i="3" s="1"/>
  <c r="K1013" i="3"/>
  <c r="M1013" i="3" s="1"/>
  <c r="K985" i="3"/>
  <c r="M985" i="3" s="1"/>
  <c r="L985" i="3"/>
  <c r="N985" i="3" s="1"/>
  <c r="L840" i="3"/>
  <c r="N840" i="3" s="1"/>
  <c r="K840" i="3"/>
  <c r="M840" i="3" s="1"/>
  <c r="M2761" i="3"/>
  <c r="L2761" i="3"/>
  <c r="N2761" i="3" s="1"/>
  <c r="K2761" i="3"/>
  <c r="M2690" i="3"/>
  <c r="L2690" i="3"/>
  <c r="N2690" i="3" s="1"/>
  <c r="K2690" i="3"/>
  <c r="N2649" i="3"/>
  <c r="L2649" i="3"/>
  <c r="K1181" i="3"/>
  <c r="M1181" i="3" s="1"/>
  <c r="L1181" i="3"/>
  <c r="N1181" i="3" s="1"/>
  <c r="L1064" i="3"/>
  <c r="N1064" i="3" s="1"/>
  <c r="K1064" i="3"/>
  <c r="M1064" i="3" s="1"/>
  <c r="L952" i="3"/>
  <c r="N952" i="3" s="1"/>
  <c r="K952" i="3"/>
  <c r="M952" i="3" s="1"/>
  <c r="N831" i="3"/>
  <c r="K831" i="3"/>
  <c r="M831" i="3" s="1"/>
  <c r="N815" i="3"/>
  <c r="K815" i="3"/>
  <c r="M815" i="3" s="1"/>
  <c r="K690" i="3"/>
  <c r="M690" i="3" s="1"/>
  <c r="L690" i="3"/>
  <c r="N690" i="3" s="1"/>
  <c r="K665" i="3"/>
  <c r="M665" i="3" s="1"/>
  <c r="L665" i="3"/>
  <c r="N665" i="3" s="1"/>
  <c r="K601" i="3"/>
  <c r="M601" i="3" s="1"/>
  <c r="L601" i="3"/>
  <c r="N601" i="3" s="1"/>
  <c r="K581" i="3"/>
  <c r="M581" i="3" s="1"/>
  <c r="L581" i="3"/>
  <c r="N581" i="3" s="1"/>
  <c r="K535" i="3"/>
  <c r="M535" i="3" s="1"/>
  <c r="L535" i="3"/>
  <c r="N535" i="3" s="1"/>
  <c r="K485" i="3"/>
  <c r="M485" i="3" s="1"/>
  <c r="L485" i="3"/>
  <c r="N485" i="3" s="1"/>
  <c r="K570" i="3"/>
  <c r="M570" i="3" s="1"/>
  <c r="L570" i="3"/>
  <c r="N570" i="3" s="1"/>
  <c r="K537" i="3"/>
  <c r="M537" i="3" s="1"/>
  <c r="M391" i="3"/>
  <c r="L391" i="3"/>
  <c r="N391" i="3" s="1"/>
  <c r="K375" i="3"/>
  <c r="M375" i="3" s="1"/>
  <c r="L375" i="3"/>
  <c r="N375" i="3" s="1"/>
  <c r="K317" i="3"/>
  <c r="M317" i="3" s="1"/>
  <c r="L317" i="3"/>
  <c r="N317" i="3" s="1"/>
  <c r="K161" i="3"/>
  <c r="M161" i="3" s="1"/>
  <c r="N161" i="3"/>
  <c r="K112" i="3"/>
  <c r="M112" i="3" s="1"/>
  <c r="L112" i="3"/>
  <c r="N112" i="3" s="1"/>
  <c r="K80" i="3"/>
  <c r="M80" i="3" s="1"/>
  <c r="L80" i="3"/>
  <c r="N80" i="3" s="1"/>
  <c r="L48" i="3"/>
  <c r="N48" i="3" s="1"/>
  <c r="K48" i="3"/>
  <c r="M48" i="3" s="1"/>
  <c r="K657" i="3"/>
  <c r="M657" i="3" s="1"/>
  <c r="L657" i="3"/>
  <c r="N657" i="3" s="1"/>
  <c r="L619" i="3"/>
  <c r="N619" i="3" s="1"/>
  <c r="K619" i="3"/>
  <c r="M619" i="3" s="1"/>
  <c r="K338" i="3"/>
  <c r="M338" i="3" s="1"/>
  <c r="L338" i="3"/>
  <c r="N338" i="3" s="1"/>
  <c r="L303" i="3"/>
  <c r="N303" i="3" s="1"/>
  <c r="M303" i="3"/>
  <c r="L251" i="3"/>
  <c r="N251" i="3" s="1"/>
  <c r="K251" i="3"/>
  <c r="M251" i="3" s="1"/>
  <c r="K106" i="3"/>
  <c r="M106" i="3" s="1"/>
  <c r="L106" i="3"/>
  <c r="N106" i="3" s="1"/>
  <c r="K74" i="3"/>
  <c r="M74" i="3" s="1"/>
  <c r="K42" i="3"/>
  <c r="M42" i="3" s="1"/>
  <c r="L42" i="3"/>
  <c r="N42" i="3" s="1"/>
  <c r="K530" i="3"/>
  <c r="M530" i="3" s="1"/>
  <c r="L530" i="3"/>
  <c r="N530" i="3" s="1"/>
  <c r="K489" i="3"/>
  <c r="M489" i="3" s="1"/>
  <c r="L489" i="3"/>
  <c r="N489" i="3" s="1"/>
  <c r="K441" i="3"/>
  <c r="M441" i="3" s="1"/>
  <c r="L441" i="3"/>
  <c r="N441" i="3" s="1"/>
  <c r="K413" i="3"/>
  <c r="M413" i="3" s="1"/>
  <c r="K357" i="3"/>
  <c r="M357" i="3" s="1"/>
  <c r="L357" i="3"/>
  <c r="N357" i="3" s="1"/>
  <c r="K202" i="3"/>
  <c r="M202" i="3" s="1"/>
  <c r="L202" i="3"/>
  <c r="N202" i="3" s="1"/>
  <c r="L160" i="3"/>
  <c r="N160" i="3" s="1"/>
  <c r="K160" i="3"/>
  <c r="M160" i="3" s="1"/>
  <c r="K29" i="3"/>
  <c r="M29" i="3" s="1"/>
  <c r="L29" i="3"/>
  <c r="N29" i="3" s="1"/>
  <c r="K5" i="3"/>
  <c r="M5" i="3" s="1"/>
  <c r="L5" i="3"/>
  <c r="N5" i="3" s="1"/>
  <c r="K97" i="3"/>
  <c r="M97" i="3" s="1"/>
  <c r="N97" i="3"/>
  <c r="K77" i="3"/>
  <c r="M77" i="3" s="1"/>
  <c r="L77" i="3"/>
  <c r="N77" i="3" s="1"/>
  <c r="K57" i="3"/>
  <c r="M57" i="3" s="1"/>
  <c r="L57" i="3"/>
  <c r="N57" i="3" s="1"/>
  <c r="K170" i="3"/>
  <c r="M170" i="3" s="1"/>
  <c r="K138" i="3"/>
  <c r="M138" i="3" s="1"/>
  <c r="K117" i="3"/>
  <c r="M117" i="3" s="1"/>
  <c r="K65" i="3"/>
  <c r="M65" i="3" s="1"/>
  <c r="L65" i="3"/>
  <c r="N65" i="3" s="1"/>
  <c r="K9" i="3"/>
  <c r="M9" i="3" s="1"/>
  <c r="L9" i="3"/>
  <c r="N9" i="3" s="1"/>
  <c r="M6508" i="3"/>
  <c r="M6444" i="3"/>
  <c r="M6380" i="3"/>
  <c r="K6124" i="3"/>
  <c r="N6508" i="3"/>
  <c r="N11437" i="3"/>
  <c r="N6464" i="3"/>
  <c r="N6400" i="3"/>
  <c r="N6336" i="3"/>
  <c r="N6272" i="3"/>
  <c r="N6208" i="3"/>
  <c r="N6144" i="3"/>
  <c r="N6124" i="3"/>
  <c r="N6103" i="3"/>
  <c r="K187" i="3"/>
  <c r="M187" i="3" s="1"/>
  <c r="L159" i="3"/>
  <c r="N159" i="3" s="1"/>
  <c r="K95" i="3"/>
  <c r="M95" i="3" s="1"/>
  <c r="L2697" i="3"/>
  <c r="N2633" i="3"/>
  <c r="L537" i="3"/>
  <c r="N537" i="3" s="1"/>
  <c r="L145" i="3"/>
  <c r="N145" i="3" s="1"/>
  <c r="L2683" i="3"/>
  <c r="L137" i="3"/>
  <c r="N137" i="3" s="1"/>
  <c r="L953" i="3"/>
  <c r="N953" i="3" s="1"/>
  <c r="L1107" i="3"/>
  <c r="N1107" i="3" s="1"/>
  <c r="K749" i="3"/>
  <c r="M749" i="3" s="1"/>
  <c r="N749" i="3"/>
  <c r="K703" i="3"/>
  <c r="M703" i="3" s="1"/>
  <c r="K1059" i="3"/>
  <c r="M1059" i="3" s="1"/>
  <c r="L1033" i="3"/>
  <c r="N1033" i="3" s="1"/>
  <c r="N1009" i="3"/>
  <c r="K1009" i="3"/>
  <c r="M1009" i="3" s="1"/>
  <c r="L923" i="3"/>
  <c r="N923" i="3" s="1"/>
  <c r="K897" i="3"/>
  <c r="M897" i="3" s="1"/>
  <c r="L693" i="3"/>
  <c r="N693" i="3" s="1"/>
  <c r="K693" i="3"/>
  <c r="M693" i="3" s="1"/>
  <c r="L659" i="3"/>
  <c r="N659" i="3" s="1"/>
  <c r="K643" i="3"/>
  <c r="M643" i="3" s="1"/>
  <c r="K511" i="3"/>
  <c r="M511" i="3" s="1"/>
  <c r="L511" i="3"/>
  <c r="N511" i="3" s="1"/>
  <c r="K283" i="3"/>
  <c r="M283" i="3" s="1"/>
  <c r="K194" i="3"/>
  <c r="M194" i="3" s="1"/>
  <c r="L194" i="3"/>
  <c r="N194" i="3" s="1"/>
  <c r="K2679" i="3"/>
  <c r="M2679" i="3" s="1"/>
  <c r="L2647" i="3"/>
  <c r="M2584" i="3"/>
  <c r="K2568" i="3"/>
  <c r="K2488" i="3"/>
  <c r="M2472" i="3"/>
  <c r="K2456" i="3"/>
  <c r="M2440" i="3"/>
  <c r="M2360" i="3"/>
  <c r="K2280" i="3"/>
  <c r="K2264" i="3"/>
  <c r="M2216" i="3"/>
  <c r="M2200" i="3"/>
  <c r="M2152" i="3"/>
  <c r="K2120" i="3"/>
  <c r="M2104" i="3"/>
  <c r="K2683" i="3"/>
  <c r="M1168" i="3"/>
  <c r="M1136" i="3"/>
  <c r="M1287" i="3"/>
  <c r="K1191" i="3"/>
  <c r="M1191" i="3" s="1"/>
  <c r="L1057" i="3"/>
  <c r="N1057" i="3" s="1"/>
  <c r="N975" i="3"/>
  <c r="K947" i="3"/>
  <c r="M947" i="3" s="1"/>
  <c r="L921" i="3"/>
  <c r="N921" i="3" s="1"/>
  <c r="K891" i="3"/>
  <c r="M891" i="3" s="1"/>
  <c r="K783" i="3"/>
  <c r="M783" i="3" s="1"/>
  <c r="N727" i="3"/>
  <c r="L703" i="3"/>
  <c r="N703" i="3" s="1"/>
  <c r="L377" i="3"/>
  <c r="N377" i="3" s="1"/>
  <c r="K377" i="3"/>
  <c r="M377" i="3" s="1"/>
  <c r="N331" i="3"/>
  <c r="K331" i="3"/>
  <c r="M331" i="3" s="1"/>
  <c r="L305" i="3"/>
  <c r="N305" i="3" s="1"/>
  <c r="L239" i="3"/>
  <c r="N239" i="3" s="1"/>
  <c r="K239" i="3"/>
  <c r="M239" i="3" s="1"/>
  <c r="K26" i="3"/>
  <c r="M26" i="3" s="1"/>
  <c r="L1049" i="3"/>
  <c r="N1049" i="3" s="1"/>
  <c r="L905" i="3"/>
  <c r="N905" i="3" s="1"/>
  <c r="K905" i="3"/>
  <c r="M905" i="3" s="1"/>
  <c r="L873" i="3"/>
  <c r="N873" i="3" s="1"/>
  <c r="K2711" i="3"/>
  <c r="M2711" i="3" s="1"/>
  <c r="N2679" i="3"/>
  <c r="M2683" i="3"/>
  <c r="L2601" i="3"/>
  <c r="K2601" i="3"/>
  <c r="N1136" i="3"/>
  <c r="M1107" i="3"/>
  <c r="K1083" i="3"/>
  <c r="M1083" i="3" s="1"/>
  <c r="K605" i="3"/>
  <c r="M605" i="3" s="1"/>
  <c r="L605" i="3"/>
  <c r="N605" i="3" s="1"/>
  <c r="K243" i="3"/>
  <c r="M243" i="3" s="1"/>
  <c r="L243" i="3"/>
  <c r="N243" i="3" s="1"/>
  <c r="K186" i="3"/>
  <c r="M186" i="3" s="1"/>
  <c r="K122" i="3"/>
  <c r="M122" i="3" s="1"/>
  <c r="L122" i="3"/>
  <c r="N122" i="3" s="1"/>
  <c r="L473" i="3"/>
  <c r="N473" i="3" s="1"/>
  <c r="K113" i="3"/>
  <c r="M113" i="3" s="1"/>
  <c r="L1087" i="3"/>
  <c r="N1087" i="3" s="1"/>
  <c r="K1063" i="3"/>
  <c r="M1063" i="3" s="1"/>
  <c r="M2900" i="3"/>
  <c r="M2884" i="3"/>
  <c r="M2868" i="3"/>
  <c r="M2852" i="3"/>
  <c r="M274" i="3"/>
  <c r="M2901" i="3"/>
  <c r="M2885" i="3"/>
  <c r="M2869" i="3"/>
  <c r="M2853" i="3"/>
  <c r="L737" i="3"/>
  <c r="N737" i="3" s="1"/>
  <c r="N2689" i="3"/>
  <c r="K2156" i="3"/>
  <c r="M2156" i="3" s="1"/>
  <c r="N2645" i="3"/>
  <c r="K2588" i="3"/>
  <c r="M2588" i="3" s="1"/>
  <c r="K2524" i="3"/>
  <c r="M2524" i="3" s="1"/>
  <c r="K2460" i="3"/>
  <c r="M2460" i="3" s="1"/>
  <c r="K2396" i="3"/>
  <c r="M2396" i="3" s="1"/>
  <c r="K2332" i="3"/>
  <c r="M2332" i="3" s="1"/>
  <c r="K2306" i="3"/>
  <c r="K2268" i="3"/>
  <c r="M2268" i="3" s="1"/>
  <c r="L2258" i="3"/>
  <c r="K2236" i="3"/>
  <c r="M2236" i="3" s="1"/>
  <c r="L2226" i="3"/>
  <c r="K2204" i="3"/>
  <c r="M2204" i="3" s="1"/>
  <c r="L2194" i="3"/>
  <c r="K2018" i="3"/>
  <c r="M2018" i="3" s="1"/>
  <c r="K1956" i="3"/>
  <c r="M1956" i="3" s="1"/>
  <c r="K1914" i="3"/>
  <c r="L2665" i="3"/>
  <c r="M2601" i="3"/>
  <c r="K1267" i="3"/>
  <c r="M1267" i="3" s="1"/>
  <c r="L915" i="3"/>
  <c r="N915" i="3" s="1"/>
  <c r="L723" i="3"/>
  <c r="N723" i="3" s="1"/>
  <c r="L2677" i="3"/>
  <c r="N2631" i="3"/>
  <c r="K2540" i="3"/>
  <c r="M2540" i="3" s="1"/>
  <c r="K2476" i="3"/>
  <c r="M2476" i="3" s="1"/>
  <c r="K2412" i="3"/>
  <c r="M2412" i="3" s="1"/>
  <c r="K2354" i="3"/>
  <c r="K2316" i="3"/>
  <c r="M2316" i="3" s="1"/>
  <c r="K2290" i="3"/>
  <c r="K2242" i="3"/>
  <c r="K2210" i="3"/>
  <c r="K2172" i="3"/>
  <c r="K2140" i="3"/>
  <c r="M2124" i="3"/>
  <c r="K1924" i="3"/>
  <c r="M1924" i="3" s="1"/>
  <c r="K1796" i="3"/>
  <c r="M1796" i="3" s="1"/>
  <c r="N1164" i="3"/>
  <c r="L1001" i="3"/>
  <c r="N1001" i="3" s="1"/>
  <c r="K2572" i="3"/>
  <c r="M2572" i="3" s="1"/>
  <c r="K2508" i="3"/>
  <c r="M2508" i="3" s="1"/>
  <c r="K2444" i="3"/>
  <c r="M2444" i="3" s="1"/>
  <c r="K2380" i="3"/>
  <c r="M2380" i="3" s="1"/>
  <c r="K2348" i="3"/>
  <c r="M2348" i="3" s="1"/>
  <c r="K2284" i="3"/>
  <c r="M2284" i="3" s="1"/>
  <c r="M2092" i="3"/>
  <c r="K2076" i="3"/>
  <c r="K211" i="3"/>
  <c r="M211" i="3" s="1"/>
  <c r="K19" i="3"/>
  <c r="M19" i="3" s="1"/>
  <c r="K209" i="3"/>
  <c r="M209" i="3" s="1"/>
  <c r="K131" i="3"/>
  <c r="M131" i="3" s="1"/>
  <c r="K223" i="3"/>
  <c r="M223" i="3" s="1"/>
  <c r="K23" i="3"/>
  <c r="M23" i="3" s="1"/>
  <c r="L219" i="3"/>
  <c r="N219" i="3" s="1"/>
  <c r="N203" i="3"/>
  <c r="M2709" i="3"/>
  <c r="K2677" i="3"/>
  <c r="M2645" i="3"/>
  <c r="K2631" i="3"/>
  <c r="M2631" i="3" s="1"/>
  <c r="L2162" i="3"/>
  <c r="L2124" i="3"/>
  <c r="L2092" i="3"/>
  <c r="L2068" i="3"/>
  <c r="L2036" i="3"/>
  <c r="L2002" i="3"/>
  <c r="L1970" i="3"/>
  <c r="L1940" i="3"/>
  <c r="L1876" i="3"/>
  <c r="L1844" i="3"/>
  <c r="L1812" i="3"/>
  <c r="L1780" i="3"/>
  <c r="L1748" i="3"/>
  <c r="K2665" i="3"/>
  <c r="M2665" i="3" s="1"/>
  <c r="M2605" i="3"/>
  <c r="K1132" i="3"/>
  <c r="M1132" i="3" s="1"/>
  <c r="K1095" i="3"/>
  <c r="M1095" i="3" s="1"/>
  <c r="K835" i="3"/>
  <c r="M835" i="3" s="1"/>
  <c r="L1071" i="3"/>
  <c r="N1071" i="3" s="1"/>
  <c r="K1027" i="3"/>
  <c r="M1027" i="3" s="1"/>
  <c r="L1003" i="3"/>
  <c r="N1003" i="3" s="1"/>
  <c r="L977" i="3"/>
  <c r="N977" i="3" s="1"/>
  <c r="K935" i="3"/>
  <c r="M935" i="3" s="1"/>
  <c r="N779" i="3"/>
  <c r="L739" i="3"/>
  <c r="N739" i="3" s="1"/>
  <c r="K725" i="3"/>
  <c r="M725" i="3" s="1"/>
  <c r="M402" i="3"/>
  <c r="K593" i="3"/>
  <c r="M593" i="3" s="1"/>
  <c r="K169" i="3"/>
  <c r="M169" i="3" s="1"/>
  <c r="M2979" i="3"/>
  <c r="K2979" i="3"/>
  <c r="M2835" i="3"/>
  <c r="K2835" i="3"/>
  <c r="M2839" i="3"/>
  <c r="K2839" i="3"/>
  <c r="K2977" i="3"/>
  <c r="M2977" i="3"/>
  <c r="M2975" i="3"/>
  <c r="K2975" i="3"/>
  <c r="K2709" i="3"/>
  <c r="M2677" i="3"/>
  <c r="K2645" i="3"/>
  <c r="L2354" i="3"/>
  <c r="L2338" i="3"/>
  <c r="L2322" i="3"/>
  <c r="L2306" i="3"/>
  <c r="L2290" i="3"/>
  <c r="L2274" i="3"/>
  <c r="L2172" i="3"/>
  <c r="L2140" i="3"/>
  <c r="L2076" i="3"/>
  <c r="K2605" i="3"/>
  <c r="N1095" i="3"/>
  <c r="L1051" i="3"/>
  <c r="N1051" i="3" s="1"/>
  <c r="L1025" i="3"/>
  <c r="N1025" i="3" s="1"/>
  <c r="K2984" i="3"/>
  <c r="M2984" i="3"/>
  <c r="M2972" i="3"/>
  <c r="K2972" i="3"/>
  <c r="M2843" i="3"/>
  <c r="K2843" i="3"/>
  <c r="M2827" i="3"/>
  <c r="K2827" i="3"/>
  <c r="M2845" i="3"/>
  <c r="K2845" i="3"/>
  <c r="M2833" i="3"/>
  <c r="K2833" i="3"/>
  <c r="M2837" i="3"/>
  <c r="K2837" i="3"/>
  <c r="K2982" i="3"/>
  <c r="M2982" i="3"/>
  <c r="N613" i="3"/>
  <c r="N579" i="3"/>
  <c r="N461" i="3"/>
  <c r="M439" i="3"/>
  <c r="K2968" i="3"/>
  <c r="M2968" i="3" s="1"/>
  <c r="N2696" i="3"/>
  <c r="K706" i="3"/>
  <c r="M706" i="3" s="1"/>
  <c r="N706" i="3"/>
  <c r="N674" i="3"/>
  <c r="K674" i="3"/>
  <c r="M674" i="3" s="1"/>
  <c r="N658" i="3"/>
  <c r="K658" i="3"/>
  <c r="M658" i="3" s="1"/>
  <c r="N554" i="3"/>
  <c r="K554" i="3"/>
  <c r="M554" i="3" s="1"/>
  <c r="N346" i="3"/>
  <c r="K346" i="3"/>
  <c r="M346" i="3" s="1"/>
  <c r="N282" i="3"/>
  <c r="K282" i="3"/>
  <c r="M282" i="3" s="1"/>
  <c r="N258" i="3"/>
  <c r="K258" i="3"/>
  <c r="M258" i="3" s="1"/>
  <c r="N2662" i="3"/>
  <c r="K2662" i="3"/>
  <c r="M2662" i="3" s="1"/>
  <c r="N2072" i="3"/>
  <c r="N2056" i="3"/>
  <c r="N2040" i="3"/>
  <c r="N2024" i="3"/>
  <c r="N2008" i="3"/>
  <c r="N1992" i="3"/>
  <c r="N1976" i="3"/>
  <c r="N1960" i="3"/>
  <c r="N1944" i="3"/>
  <c r="N1928" i="3"/>
  <c r="N1912" i="3"/>
  <c r="N1896" i="3"/>
  <c r="N1880" i="3"/>
  <c r="N1864" i="3"/>
  <c r="N1848" i="3"/>
  <c r="N1832" i="3"/>
  <c r="N1816" i="3"/>
  <c r="N1800" i="3"/>
  <c r="N1784" i="3"/>
  <c r="N1768" i="3"/>
  <c r="N1752" i="3"/>
  <c r="N1736" i="3"/>
  <c r="N1720" i="3"/>
  <c r="N2354" i="3"/>
  <c r="N2338" i="3"/>
  <c r="N2322" i="3"/>
  <c r="N2306" i="3"/>
  <c r="N2290" i="3"/>
  <c r="N2274" i="3"/>
  <c r="N2258" i="3"/>
  <c r="N2242" i="3"/>
  <c r="N2226" i="3"/>
  <c r="N2210" i="3"/>
  <c r="N2194" i="3"/>
  <c r="N2178" i="3"/>
  <c r="N2162" i="3"/>
  <c r="N2146" i="3"/>
  <c r="N2130" i="3"/>
  <c r="N2114" i="3"/>
  <c r="N2098" i="3"/>
  <c r="N2082" i="3"/>
  <c r="N2066" i="3"/>
  <c r="N2050" i="3"/>
  <c r="N2034" i="3"/>
  <c r="N2018" i="3"/>
  <c r="N2002" i="3"/>
  <c r="N1986" i="3"/>
  <c r="N1970" i="3"/>
  <c r="M1096" i="3"/>
  <c r="N1946" i="3"/>
  <c r="N1930" i="3"/>
  <c r="N1914" i="3"/>
  <c r="N1898" i="3"/>
  <c r="N1882" i="3"/>
  <c r="N1866" i="3"/>
  <c r="N1850" i="3"/>
  <c r="N1834" i="3"/>
  <c r="N1818" i="3"/>
  <c r="N1802" i="3"/>
  <c r="N1786" i="3"/>
  <c r="N1770" i="3"/>
  <c r="N1754" i="3"/>
  <c r="N1738" i="3"/>
  <c r="N1722" i="3"/>
  <c r="M1072" i="3"/>
  <c r="N970" i="3"/>
  <c r="K970" i="3"/>
  <c r="M970" i="3" s="1"/>
  <c r="M936" i="3"/>
  <c r="N778" i="3"/>
  <c r="K778" i="3"/>
  <c r="M778" i="3" s="1"/>
  <c r="N762" i="3"/>
  <c r="K762" i="3"/>
  <c r="M762" i="3" s="1"/>
  <c r="M744" i="3"/>
  <c r="N1098" i="3"/>
  <c r="K1098" i="3"/>
  <c r="M1098" i="3" s="1"/>
  <c r="M912" i="3"/>
  <c r="N858" i="3"/>
  <c r="K858" i="3"/>
  <c r="M858" i="3" s="1"/>
  <c r="M800" i="3"/>
  <c r="N2694" i="3"/>
  <c r="K2694" i="3"/>
  <c r="M2694" i="3" s="1"/>
  <c r="N2580" i="3"/>
  <c r="N2564" i="3"/>
  <c r="N2548" i="3"/>
  <c r="N2532" i="3"/>
  <c r="N2516" i="3"/>
  <c r="N2500" i="3"/>
  <c r="N2484" i="3"/>
  <c r="N2468" i="3"/>
  <c r="N2452" i="3"/>
  <c r="N2436" i="3"/>
  <c r="N2420" i="3"/>
  <c r="N2404" i="3"/>
  <c r="N2388" i="3"/>
  <c r="N2372" i="3"/>
  <c r="N2356" i="3"/>
  <c r="N2340" i="3"/>
  <c r="N2324" i="3"/>
  <c r="N2308" i="3"/>
  <c r="N2292" i="3"/>
  <c r="N2276" i="3"/>
  <c r="N2260" i="3"/>
  <c r="N2244" i="3"/>
  <c r="N2228" i="3"/>
  <c r="N2212" i="3"/>
  <c r="N2196" i="3"/>
  <c r="N2180" i="3"/>
  <c r="N2164" i="3"/>
  <c r="N2148" i="3"/>
  <c r="N2132" i="3"/>
  <c r="N2116" i="3"/>
  <c r="N2100" i="3"/>
  <c r="N2084" i="3"/>
  <c r="M672" i="3"/>
  <c r="M616" i="3"/>
  <c r="K538" i="3"/>
  <c r="M538" i="3" s="1"/>
  <c r="N538" i="3"/>
  <c r="K458" i="3"/>
  <c r="M458" i="3" s="1"/>
  <c r="N458" i="3"/>
  <c r="K426" i="3"/>
  <c r="M426" i="3" s="1"/>
  <c r="N426" i="3"/>
  <c r="M256" i="3"/>
  <c r="M232" i="3"/>
  <c r="N2726" i="3"/>
  <c r="K2726" i="3"/>
  <c r="M2726" i="3" s="1"/>
  <c r="N650" i="3"/>
  <c r="K650" i="3"/>
  <c r="M650" i="3" s="1"/>
  <c r="M528" i="3"/>
  <c r="M480" i="3"/>
  <c r="M368" i="3"/>
  <c r="N314" i="3"/>
  <c r="K314" i="3"/>
  <c r="M314" i="3" s="1"/>
  <c r="N290" i="3"/>
  <c r="K290" i="3"/>
  <c r="M290" i="3" s="1"/>
  <c r="N266" i="3"/>
  <c r="K266" i="3"/>
  <c r="M266" i="3" s="1"/>
  <c r="N242" i="3"/>
  <c r="K242" i="3"/>
  <c r="M242" i="3" s="1"/>
  <c r="N2728" i="3"/>
  <c r="N2576" i="3"/>
  <c r="N2560" i="3"/>
  <c r="N2544" i="3"/>
  <c r="N2528" i="3"/>
  <c r="N2512" i="3"/>
  <c r="N2496" i="3"/>
  <c r="N2480" i="3"/>
  <c r="N2464" i="3"/>
  <c r="N2448" i="3"/>
  <c r="N2432" i="3"/>
  <c r="N2416" i="3"/>
  <c r="N2400" i="3"/>
  <c r="N2384" i="3"/>
  <c r="N2368" i="3"/>
  <c r="N2352" i="3"/>
  <c r="N2336" i="3"/>
  <c r="N2320" i="3"/>
  <c r="N2304" i="3"/>
  <c r="N2288" i="3"/>
  <c r="N2272" i="3"/>
  <c r="N2256" i="3"/>
  <c r="N2240" i="3"/>
  <c r="N2224" i="3"/>
  <c r="N2208" i="3"/>
  <c r="N2192" i="3"/>
  <c r="N2176" i="3"/>
  <c r="N2160" i="3"/>
  <c r="N2144" i="3"/>
  <c r="N2128" i="3"/>
  <c r="N2112" i="3"/>
  <c r="N2096" i="3"/>
  <c r="N2080" i="3"/>
  <c r="N2068" i="3"/>
  <c r="N2052" i="3"/>
  <c r="N2036" i="3"/>
  <c r="N2020" i="3"/>
  <c r="N2004" i="3"/>
  <c r="N1988" i="3"/>
  <c r="N1972" i="3"/>
  <c r="N1956" i="3"/>
  <c r="N1940" i="3"/>
  <c r="N1924" i="3"/>
  <c r="N1908" i="3"/>
  <c r="N1892" i="3"/>
  <c r="N1876" i="3"/>
  <c r="N1860" i="3"/>
  <c r="N1844" i="3"/>
  <c r="N1828" i="3"/>
  <c r="N1812" i="3"/>
  <c r="N1796" i="3"/>
  <c r="N1780" i="3"/>
  <c r="N1764" i="3"/>
  <c r="N1748" i="3"/>
  <c r="N1732" i="3"/>
  <c r="N1716" i="3"/>
  <c r="N2366" i="3"/>
  <c r="N2350" i="3"/>
  <c r="N2334" i="3"/>
  <c r="N2318" i="3"/>
  <c r="N2302" i="3"/>
  <c r="N2286" i="3"/>
  <c r="N2270" i="3"/>
  <c r="N2254" i="3"/>
  <c r="N2238" i="3"/>
  <c r="N2222" i="3"/>
  <c r="N2206" i="3"/>
  <c r="N2190" i="3"/>
  <c r="N2174" i="3"/>
  <c r="N2158" i="3"/>
  <c r="N2142" i="3"/>
  <c r="N2126" i="3"/>
  <c r="N2110" i="3"/>
  <c r="N2094" i="3"/>
  <c r="N2078" i="3"/>
  <c r="N2062" i="3"/>
  <c r="N2046" i="3"/>
  <c r="N2030" i="3"/>
  <c r="N2014" i="3"/>
  <c r="N1998" i="3"/>
  <c r="N1982" i="3"/>
  <c r="N1966" i="3"/>
  <c r="N1942" i="3"/>
  <c r="N1926" i="3"/>
  <c r="N1910" i="3"/>
  <c r="N1894" i="3"/>
  <c r="N1878" i="3"/>
  <c r="N1862" i="3"/>
  <c r="N1846" i="3"/>
  <c r="N1830" i="3"/>
  <c r="N1814" i="3"/>
  <c r="N1798" i="3"/>
  <c r="N1782" i="3"/>
  <c r="N1766" i="3"/>
  <c r="N1750" i="3"/>
  <c r="N1734" i="3"/>
  <c r="N1718" i="3"/>
  <c r="N1090" i="3"/>
  <c r="K1090" i="3"/>
  <c r="M1090" i="3" s="1"/>
  <c r="M1040" i="3"/>
  <c r="N738" i="3"/>
  <c r="K738" i="3"/>
  <c r="M738" i="3" s="1"/>
  <c r="N1066" i="3"/>
  <c r="K1066" i="3"/>
  <c r="M1066" i="3" s="1"/>
  <c r="M1016" i="3"/>
  <c r="M992" i="3"/>
  <c r="N930" i="3"/>
  <c r="K930" i="3"/>
  <c r="M930" i="3" s="1"/>
  <c r="M888" i="3"/>
  <c r="N826" i="3"/>
  <c r="K826" i="3"/>
  <c r="M826" i="3" s="1"/>
  <c r="N810" i="3"/>
  <c r="K810" i="3"/>
  <c r="M810" i="3" s="1"/>
  <c r="N794" i="3"/>
  <c r="K794" i="3"/>
  <c r="M794" i="3" s="1"/>
  <c r="M656" i="3"/>
  <c r="M608" i="3"/>
  <c r="M552" i="3"/>
  <c r="M456" i="3"/>
  <c r="N434" i="3"/>
  <c r="K434" i="3"/>
  <c r="M434" i="3" s="1"/>
  <c r="M320" i="3"/>
  <c r="N234" i="3"/>
  <c r="K234" i="3"/>
  <c r="M234" i="3" s="1"/>
  <c r="N218" i="3"/>
  <c r="K218" i="3"/>
  <c r="M218" i="3" s="1"/>
  <c r="N594" i="3"/>
  <c r="K594" i="3"/>
  <c r="M594" i="3" s="1"/>
  <c r="N546" i="3"/>
  <c r="K546" i="3"/>
  <c r="M546" i="3" s="1"/>
  <c r="N474" i="3"/>
  <c r="K474" i="3"/>
  <c r="M474" i="3" s="1"/>
  <c r="N450" i="3"/>
  <c r="K450" i="3"/>
  <c r="M450" i="3" s="1"/>
  <c r="M200" i="3"/>
  <c r="K682" i="3"/>
  <c r="M682" i="3" s="1"/>
  <c r="N682" i="3"/>
  <c r="K626" i="3"/>
  <c r="M626" i="3" s="1"/>
  <c r="N626" i="3"/>
  <c r="K610" i="3"/>
  <c r="M610" i="3" s="1"/>
  <c r="N610" i="3"/>
  <c r="K562" i="3"/>
  <c r="M562" i="3" s="1"/>
  <c r="N562" i="3"/>
  <c r="M536" i="3"/>
  <c r="K514" i="3"/>
  <c r="M514" i="3" s="1"/>
  <c r="N514" i="3"/>
  <c r="K490" i="3"/>
  <c r="M490" i="3" s="1"/>
  <c r="N490" i="3"/>
  <c r="K394" i="3"/>
  <c r="M394" i="3" s="1"/>
  <c r="N394" i="3"/>
  <c r="K362" i="3"/>
  <c r="M362" i="3" s="1"/>
  <c r="N362" i="3"/>
  <c r="M304" i="3"/>
  <c r="M280" i="3"/>
  <c r="K250" i="3"/>
  <c r="M250" i="3" s="1"/>
  <c r="N250" i="3"/>
  <c r="K226" i="3"/>
  <c r="M226" i="3" s="1"/>
  <c r="N226" i="3"/>
  <c r="N2630" i="3"/>
  <c r="K2630" i="3"/>
  <c r="M2630" i="3" s="1"/>
  <c r="N2632" i="3"/>
  <c r="N2588" i="3"/>
  <c r="N2572" i="3"/>
  <c r="N2556" i="3"/>
  <c r="N2540" i="3"/>
  <c r="N2524" i="3"/>
  <c r="N2508" i="3"/>
  <c r="N2492" i="3"/>
  <c r="N2476" i="3"/>
  <c r="N2460" i="3"/>
  <c r="N2444" i="3"/>
  <c r="N2428" i="3"/>
  <c r="N2412" i="3"/>
  <c r="N2396" i="3"/>
  <c r="N2380" i="3"/>
  <c r="N2364" i="3"/>
  <c r="N2348" i="3"/>
  <c r="N2332" i="3"/>
  <c r="N2316" i="3"/>
  <c r="N2300" i="3"/>
  <c r="N2284" i="3"/>
  <c r="N2268" i="3"/>
  <c r="N2252" i="3"/>
  <c r="N2236" i="3"/>
  <c r="N2220" i="3"/>
  <c r="N2204" i="3"/>
  <c r="N2188" i="3"/>
  <c r="N2172" i="3"/>
  <c r="N2156" i="3"/>
  <c r="N2140" i="3"/>
  <c r="N2124" i="3"/>
  <c r="N2108" i="3"/>
  <c r="N2092" i="3"/>
  <c r="N2076" i="3"/>
  <c r="N2064" i="3"/>
  <c r="N2048" i="3"/>
  <c r="N2032" i="3"/>
  <c r="N2016" i="3"/>
  <c r="N2000" i="3"/>
  <c r="N1984" i="3"/>
  <c r="N1968" i="3"/>
  <c r="N1952" i="3"/>
  <c r="N1936" i="3"/>
  <c r="N1920" i="3"/>
  <c r="N1904" i="3"/>
  <c r="N1888" i="3"/>
  <c r="N1872" i="3"/>
  <c r="N1856" i="3"/>
  <c r="N1840" i="3"/>
  <c r="N1824" i="3"/>
  <c r="N1808" i="3"/>
  <c r="N1792" i="3"/>
  <c r="N1776" i="3"/>
  <c r="N1760" i="3"/>
  <c r="N1744" i="3"/>
  <c r="N1728" i="3"/>
  <c r="N2362" i="3"/>
  <c r="N2346" i="3"/>
  <c r="N2330" i="3"/>
  <c r="N2314" i="3"/>
  <c r="N2298" i="3"/>
  <c r="N2282" i="3"/>
  <c r="N2266" i="3"/>
  <c r="N2250" i="3"/>
  <c r="N2234" i="3"/>
  <c r="N2218" i="3"/>
  <c r="N2202" i="3"/>
  <c r="N2186" i="3"/>
  <c r="N2170" i="3"/>
  <c r="N2154" i="3"/>
  <c r="N2138" i="3"/>
  <c r="N2122" i="3"/>
  <c r="N2106" i="3"/>
  <c r="N2090" i="3"/>
  <c r="N2074" i="3"/>
  <c r="N2058" i="3"/>
  <c r="N2042" i="3"/>
  <c r="N2026" i="3"/>
  <c r="N2010" i="3"/>
  <c r="N1994" i="3"/>
  <c r="N1978" i="3"/>
  <c r="N1962" i="3"/>
  <c r="N1954" i="3"/>
  <c r="N1938" i="3"/>
  <c r="N1922" i="3"/>
  <c r="N1906" i="3"/>
  <c r="N1890" i="3"/>
  <c r="N1874" i="3"/>
  <c r="N1858" i="3"/>
  <c r="N1842" i="3"/>
  <c r="N1826" i="3"/>
  <c r="N1810" i="3"/>
  <c r="N1794" i="3"/>
  <c r="N1778" i="3"/>
  <c r="N1762" i="3"/>
  <c r="N1746" i="3"/>
  <c r="N1730" i="3"/>
  <c r="N1058" i="3"/>
  <c r="K1058" i="3"/>
  <c r="M1058" i="3" s="1"/>
  <c r="M984" i="3"/>
  <c r="N922" i="3"/>
  <c r="K922" i="3"/>
  <c r="M922" i="3" s="1"/>
  <c r="N1034" i="3"/>
  <c r="K1034" i="3"/>
  <c r="M1034" i="3" s="1"/>
  <c r="N1010" i="3"/>
  <c r="K1010" i="3"/>
  <c r="M1010" i="3" s="1"/>
  <c r="M960" i="3"/>
  <c r="N898" i="3"/>
  <c r="K898" i="3"/>
  <c r="M898" i="3" s="1"/>
  <c r="M824" i="3"/>
  <c r="M808" i="3"/>
  <c r="N730" i="3"/>
  <c r="K730" i="3"/>
  <c r="M730" i="3" s="1"/>
  <c r="N714" i="3"/>
  <c r="K714" i="3"/>
  <c r="M714" i="3" s="1"/>
  <c r="N602" i="3"/>
  <c r="K602" i="3"/>
  <c r="M602" i="3" s="1"/>
  <c r="N410" i="3"/>
  <c r="K410" i="3"/>
  <c r="M410" i="3" s="1"/>
  <c r="M360" i="3"/>
  <c r="M216" i="3"/>
  <c r="K874" i="3"/>
  <c r="M874" i="3" s="1"/>
  <c r="N874" i="3"/>
  <c r="M592" i="3"/>
  <c r="M544" i="3"/>
  <c r="M472" i="3"/>
  <c r="N418" i="3"/>
  <c r="K418" i="3"/>
  <c r="M418" i="3" s="1"/>
  <c r="N354" i="3"/>
  <c r="K354" i="3"/>
  <c r="M354" i="3" s="1"/>
  <c r="M328" i="3"/>
  <c r="N210" i="3"/>
  <c r="K210" i="3"/>
  <c r="M210" i="3" s="1"/>
  <c r="K586" i="3"/>
  <c r="M586" i="3" s="1"/>
  <c r="N586" i="3"/>
  <c r="M488" i="3"/>
  <c r="K466" i="3"/>
  <c r="M466" i="3" s="1"/>
  <c r="N466" i="3"/>
  <c r="M392" i="3"/>
  <c r="K322" i="3"/>
  <c r="M322" i="3" s="1"/>
  <c r="N322" i="3"/>
  <c r="K298" i="3"/>
  <c r="M298" i="3" s="1"/>
  <c r="N298" i="3"/>
  <c r="N2664" i="3"/>
  <c r="N2584" i="3"/>
  <c r="N2568" i="3"/>
  <c r="N2552" i="3"/>
  <c r="N2536" i="3"/>
  <c r="N2520" i="3"/>
  <c r="N2504" i="3"/>
  <c r="N2488" i="3"/>
  <c r="N2472" i="3"/>
  <c r="N2456" i="3"/>
  <c r="N2440" i="3"/>
  <c r="N2424" i="3"/>
  <c r="N2408" i="3"/>
  <c r="N2392" i="3"/>
  <c r="N2376" i="3"/>
  <c r="N2360" i="3"/>
  <c r="N2344" i="3"/>
  <c r="N2328" i="3"/>
  <c r="N2312" i="3"/>
  <c r="N2296" i="3"/>
  <c r="N2280" i="3"/>
  <c r="N2264" i="3"/>
  <c r="N2248" i="3"/>
  <c r="N2232" i="3"/>
  <c r="N2216" i="3"/>
  <c r="N2200" i="3"/>
  <c r="N2184" i="3"/>
  <c r="N2168" i="3"/>
  <c r="N2152" i="3"/>
  <c r="N2136" i="3"/>
  <c r="N2120" i="3"/>
  <c r="N2104" i="3"/>
  <c r="N2088" i="3"/>
  <c r="N2060" i="3"/>
  <c r="N2044" i="3"/>
  <c r="N2028" i="3"/>
  <c r="N2012" i="3"/>
  <c r="N1996" i="3"/>
  <c r="N1980" i="3"/>
  <c r="N1964" i="3"/>
  <c r="N1948" i="3"/>
  <c r="N1932" i="3"/>
  <c r="N1916" i="3"/>
  <c r="N1900" i="3"/>
  <c r="N1884" i="3"/>
  <c r="N1868" i="3"/>
  <c r="N1852" i="3"/>
  <c r="N1836" i="3"/>
  <c r="N1820" i="3"/>
  <c r="N1804" i="3"/>
  <c r="N1788" i="3"/>
  <c r="N1772" i="3"/>
  <c r="N1756" i="3"/>
  <c r="N1740" i="3"/>
  <c r="N1724" i="3"/>
  <c r="N2358" i="3"/>
  <c r="N2342" i="3"/>
  <c r="N2326" i="3"/>
  <c r="N2310" i="3"/>
  <c r="N2294" i="3"/>
  <c r="N2278" i="3"/>
  <c r="N2262" i="3"/>
  <c r="N2246" i="3"/>
  <c r="N2230" i="3"/>
  <c r="N2214" i="3"/>
  <c r="N2198" i="3"/>
  <c r="N2182" i="3"/>
  <c r="N2166" i="3"/>
  <c r="N2150" i="3"/>
  <c r="N2134" i="3"/>
  <c r="N2118" i="3"/>
  <c r="N2102" i="3"/>
  <c r="N2086" i="3"/>
  <c r="N2070" i="3"/>
  <c r="N2054" i="3"/>
  <c r="N2038" i="3"/>
  <c r="N2022" i="3"/>
  <c r="N2006" i="3"/>
  <c r="N1990" i="3"/>
  <c r="N1974" i="3"/>
  <c r="N1958" i="3"/>
  <c r="N1950" i="3"/>
  <c r="N1934" i="3"/>
  <c r="N1918" i="3"/>
  <c r="N1902" i="3"/>
  <c r="N1886" i="3"/>
  <c r="N1870" i="3"/>
  <c r="N1854" i="3"/>
  <c r="N1838" i="3"/>
  <c r="N1822" i="3"/>
  <c r="N1806" i="3"/>
  <c r="N1790" i="3"/>
  <c r="N1774" i="3"/>
  <c r="N1758" i="3"/>
  <c r="N1742" i="3"/>
  <c r="N1726" i="3"/>
  <c r="M1104" i="3"/>
  <c r="N1026" i="3"/>
  <c r="K1026" i="3"/>
  <c r="M1026" i="3" s="1"/>
  <c r="N1002" i="3"/>
  <c r="K1002" i="3"/>
  <c r="M1002" i="3" s="1"/>
  <c r="M768" i="3"/>
  <c r="M1080" i="3"/>
  <c r="N978" i="3"/>
  <c r="K978" i="3"/>
  <c r="M978" i="3" s="1"/>
  <c r="M944" i="3"/>
  <c r="M848" i="3"/>
  <c r="N818" i="3"/>
  <c r="K818" i="3"/>
  <c r="M818" i="3" s="1"/>
  <c r="N802" i="3"/>
  <c r="K802" i="3"/>
  <c r="M802" i="3" s="1"/>
  <c r="M680" i="3"/>
  <c r="N642" i="3"/>
  <c r="K642" i="3"/>
  <c r="M642" i="3" s="1"/>
  <c r="M600" i="3"/>
  <c r="N378" i="3"/>
  <c r="K378" i="3"/>
  <c r="M378" i="3" s="1"/>
  <c r="N306" i="3"/>
  <c r="K306" i="3"/>
  <c r="M306" i="3" s="1"/>
  <c r="K1050" i="3"/>
  <c r="M1050" i="3" s="1"/>
  <c r="N1050" i="3"/>
  <c r="N506" i="3"/>
  <c r="K506" i="3"/>
  <c r="M506" i="3" s="1"/>
  <c r="M272" i="3"/>
  <c r="K705" i="3"/>
  <c r="M705" i="3" s="1"/>
  <c r="L705" i="3"/>
  <c r="N705" i="3" s="1"/>
  <c r="K634" i="3"/>
  <c r="M634" i="3" s="1"/>
  <c r="N634" i="3"/>
  <c r="K618" i="3"/>
  <c r="M618" i="3" s="1"/>
  <c r="N618" i="3"/>
  <c r="K522" i="3"/>
  <c r="M522" i="3" s="1"/>
  <c r="N522" i="3"/>
  <c r="M464" i="3"/>
  <c r="M11596" i="3"/>
  <c r="L11596" i="3"/>
  <c r="K11596" i="3"/>
  <c r="N11596" i="3"/>
  <c r="M11602" i="3"/>
  <c r="N11602" i="3"/>
  <c r="L11602" i="3"/>
  <c r="K11602" i="3"/>
  <c r="M11492" i="3"/>
  <c r="L11492" i="3"/>
  <c r="N11492" i="3"/>
  <c r="K11492" i="3"/>
  <c r="M11472" i="3"/>
  <c r="K11472" i="3"/>
  <c r="N11472" i="3"/>
  <c r="L11472" i="3"/>
  <c r="M11476" i="3"/>
  <c r="N11476" i="3"/>
  <c r="L11476" i="3"/>
  <c r="K11476" i="3"/>
  <c r="M11092" i="3"/>
  <c r="L11092" i="3"/>
  <c r="K11092" i="3"/>
  <c r="N11092" i="3"/>
  <c r="M11090" i="3"/>
  <c r="N11090" i="3"/>
  <c r="L11090" i="3"/>
  <c r="K11090" i="3"/>
  <c r="M10663" i="3"/>
  <c r="N10663" i="3"/>
  <c r="L10663" i="3"/>
  <c r="K10663" i="3"/>
  <c r="M10637" i="3"/>
  <c r="N10637" i="3"/>
  <c r="L10637" i="3"/>
  <c r="K10637" i="3"/>
  <c r="M10270" i="3"/>
  <c r="N10270" i="3"/>
  <c r="L10270" i="3"/>
  <c r="K10270" i="3"/>
  <c r="K9909" i="3"/>
  <c r="M9909" i="3"/>
  <c r="N9909" i="3"/>
  <c r="L9909" i="3"/>
  <c r="K9845" i="3"/>
  <c r="M9845" i="3"/>
  <c r="N9845" i="3"/>
  <c r="L9845" i="3"/>
  <c r="K9781" i="3"/>
  <c r="M9781" i="3"/>
  <c r="N9781" i="3"/>
  <c r="L9781" i="3"/>
  <c r="M9916" i="3"/>
  <c r="L9916" i="3"/>
  <c r="K9916" i="3"/>
  <c r="N9916" i="3"/>
  <c r="M9850" i="3"/>
  <c r="K9850" i="3"/>
  <c r="N9850" i="3"/>
  <c r="L9850" i="3"/>
  <c r="M9802" i="3"/>
  <c r="K9802" i="3"/>
  <c r="N9802" i="3"/>
  <c r="L9802" i="3"/>
  <c r="M9754" i="3"/>
  <c r="K9754" i="3"/>
  <c r="N9754" i="3"/>
  <c r="L9754" i="3"/>
  <c r="K9727" i="3"/>
  <c r="M9727" i="3"/>
  <c r="N9727" i="3"/>
  <c r="L9727" i="3"/>
  <c r="K9679" i="3"/>
  <c r="M9679" i="3"/>
  <c r="N9679" i="3"/>
  <c r="L9679" i="3"/>
  <c r="K9599" i="3"/>
  <c r="M9599" i="3"/>
  <c r="N9599" i="3"/>
  <c r="L9599" i="3"/>
  <c r="M9692" i="3"/>
  <c r="K9692" i="3"/>
  <c r="N9692" i="3"/>
  <c r="L9692" i="3"/>
  <c r="M9612" i="3"/>
  <c r="K9612" i="3"/>
  <c r="N9612" i="3"/>
  <c r="L9612" i="3"/>
  <c r="K7835" i="3"/>
  <c r="M7835" i="3"/>
  <c r="N7835" i="3"/>
  <c r="L7835" i="3"/>
  <c r="K7787" i="3"/>
  <c r="M7787" i="3"/>
  <c r="N7787" i="3"/>
  <c r="L7787" i="3"/>
  <c r="K7739" i="3"/>
  <c r="M7739" i="3"/>
  <c r="N7739" i="3"/>
  <c r="L7739" i="3"/>
  <c r="K7659" i="3"/>
  <c r="M7659" i="3"/>
  <c r="N7659" i="3"/>
  <c r="L7659" i="3"/>
  <c r="K7611" i="3"/>
  <c r="M7611" i="3"/>
  <c r="N7611" i="3"/>
  <c r="L7611" i="3"/>
  <c r="K7563" i="3"/>
  <c r="M7563" i="3"/>
  <c r="N7563" i="3"/>
  <c r="L7563" i="3"/>
  <c r="M7473" i="3"/>
  <c r="L7473" i="3"/>
  <c r="K7473" i="3"/>
  <c r="N7473" i="3"/>
  <c r="M7377" i="3"/>
  <c r="L7377" i="3"/>
  <c r="K7377" i="3"/>
  <c r="N7377" i="3"/>
  <c r="M7836" i="3"/>
  <c r="K7836" i="3"/>
  <c r="N7836" i="3"/>
  <c r="L7836" i="3"/>
  <c r="M7660" i="3"/>
  <c r="K7660" i="3"/>
  <c r="N7660" i="3"/>
  <c r="L7660" i="3"/>
  <c r="M7580" i="3"/>
  <c r="K7580" i="3"/>
  <c r="N7580" i="3"/>
  <c r="L7580" i="3"/>
  <c r="M7532" i="3"/>
  <c r="K7532" i="3"/>
  <c r="N7532" i="3"/>
  <c r="L7532" i="3"/>
  <c r="K7422" i="3"/>
  <c r="N7422" i="3"/>
  <c r="M7422" i="3"/>
  <c r="L7422" i="3"/>
  <c r="M7137" i="3"/>
  <c r="K7137" i="3"/>
  <c r="N7137" i="3"/>
  <c r="L7137" i="3"/>
  <c r="M7105" i="3"/>
  <c r="K7105" i="3"/>
  <c r="N7105" i="3"/>
  <c r="L7105" i="3"/>
  <c r="M7073" i="3"/>
  <c r="K7073" i="3"/>
  <c r="N7073" i="3"/>
  <c r="L7073" i="3"/>
  <c r="M7019" i="3"/>
  <c r="L7019" i="3"/>
  <c r="K7019" i="3"/>
  <c r="N7019" i="3"/>
  <c r="M6955" i="3"/>
  <c r="L6955" i="3"/>
  <c r="K6955" i="3"/>
  <c r="N6955" i="3"/>
  <c r="M6859" i="3"/>
  <c r="L6859" i="3"/>
  <c r="K6859" i="3"/>
  <c r="N6859" i="3"/>
  <c r="M6795" i="3"/>
  <c r="L6795" i="3"/>
  <c r="K6795" i="3"/>
  <c r="N6795" i="3"/>
  <c r="M6699" i="3"/>
  <c r="L6699" i="3"/>
  <c r="K6699" i="3"/>
  <c r="N6699" i="3"/>
  <c r="M6635" i="3"/>
  <c r="L6635" i="3"/>
  <c r="K6635" i="3"/>
  <c r="N6635" i="3"/>
  <c r="M6539" i="3"/>
  <c r="L6539" i="3"/>
  <c r="K6539" i="3"/>
  <c r="N6539" i="3"/>
  <c r="M6475" i="3"/>
  <c r="L6475" i="3"/>
  <c r="K6475" i="3"/>
  <c r="N6475" i="3"/>
  <c r="M6379" i="3"/>
  <c r="L6379" i="3"/>
  <c r="K6379" i="3"/>
  <c r="N6379" i="3"/>
  <c r="M6315" i="3"/>
  <c r="L6315" i="3"/>
  <c r="K6315" i="3"/>
  <c r="N6315" i="3"/>
  <c r="M6251" i="3"/>
  <c r="L6251" i="3"/>
  <c r="K6251" i="3"/>
  <c r="N6251" i="3"/>
  <c r="M6187" i="3"/>
  <c r="L6187" i="3"/>
  <c r="K6187" i="3"/>
  <c r="N6187" i="3"/>
  <c r="M6123" i="3"/>
  <c r="L6123" i="3"/>
  <c r="K6123" i="3"/>
  <c r="N6123" i="3"/>
  <c r="M6059" i="3"/>
  <c r="L6059" i="3"/>
  <c r="K6059" i="3"/>
  <c r="N6059" i="3"/>
  <c r="M5963" i="3"/>
  <c r="L5963" i="3"/>
  <c r="K5963" i="3"/>
  <c r="N5963" i="3"/>
  <c r="K7146" i="3"/>
  <c r="M7146" i="3"/>
  <c r="N7146" i="3"/>
  <c r="L7146" i="3"/>
  <c r="K7098" i="3"/>
  <c r="M7098" i="3"/>
  <c r="N7098" i="3"/>
  <c r="L7098" i="3"/>
  <c r="M7065" i="3"/>
  <c r="N7065" i="3"/>
  <c r="L7065" i="3"/>
  <c r="K7065" i="3"/>
  <c r="M6969" i="3"/>
  <c r="N6969" i="3"/>
  <c r="L6969" i="3"/>
  <c r="K6969" i="3"/>
  <c r="M6905" i="3"/>
  <c r="N6905" i="3"/>
  <c r="L6905" i="3"/>
  <c r="K6905" i="3"/>
  <c r="M6809" i="3"/>
  <c r="N6809" i="3"/>
  <c r="L6809" i="3"/>
  <c r="K6809" i="3"/>
  <c r="M6745" i="3"/>
  <c r="N6745" i="3"/>
  <c r="L6745" i="3"/>
  <c r="K6745" i="3"/>
  <c r="M6681" i="3"/>
  <c r="N6681" i="3"/>
  <c r="L6681" i="3"/>
  <c r="K6681" i="3"/>
  <c r="M11620" i="3"/>
  <c r="L11620" i="3"/>
  <c r="K11620" i="3"/>
  <c r="N11620" i="3"/>
  <c r="M11454" i="3"/>
  <c r="L11454" i="3"/>
  <c r="N11454" i="3"/>
  <c r="K11454" i="3"/>
  <c r="M11116" i="3"/>
  <c r="L11116" i="3"/>
  <c r="K11116" i="3"/>
  <c r="N11116" i="3"/>
  <c r="M10971" i="3"/>
  <c r="N10971" i="3"/>
  <c r="L10971" i="3"/>
  <c r="K10971" i="3"/>
  <c r="M10703" i="3"/>
  <c r="L10703" i="3"/>
  <c r="N10703" i="3"/>
  <c r="K10703" i="3"/>
  <c r="M10671" i="3"/>
  <c r="N10671" i="3"/>
  <c r="L10671" i="3"/>
  <c r="K10671" i="3"/>
  <c r="M10647" i="3"/>
  <c r="N10647" i="3"/>
  <c r="L10647" i="3"/>
  <c r="K10647" i="3"/>
  <c r="M10631" i="3"/>
  <c r="N10631" i="3"/>
  <c r="L10631" i="3"/>
  <c r="K10631" i="3"/>
  <c r="M10615" i="3"/>
  <c r="N10615" i="3"/>
  <c r="L10615" i="3"/>
  <c r="K10615" i="3"/>
  <c r="M10599" i="3"/>
  <c r="N10599" i="3"/>
  <c r="L10599" i="3"/>
  <c r="K10599" i="3"/>
  <c r="M10583" i="3"/>
  <c r="N10583" i="3"/>
  <c r="L10583" i="3"/>
  <c r="K10583" i="3"/>
  <c r="M10567" i="3"/>
  <c r="N10567" i="3"/>
  <c r="L10567" i="3"/>
  <c r="K10567" i="3"/>
  <c r="M10661" i="3"/>
  <c r="N10661" i="3"/>
  <c r="L10661" i="3"/>
  <c r="K10661" i="3"/>
  <c r="M10629" i="3"/>
  <c r="N10629" i="3"/>
  <c r="L10629" i="3"/>
  <c r="K10629" i="3"/>
  <c r="M10597" i="3"/>
  <c r="N10597" i="3"/>
  <c r="L10597" i="3"/>
  <c r="K10597" i="3"/>
  <c r="M10565" i="3"/>
  <c r="N10565" i="3"/>
  <c r="L10565" i="3"/>
  <c r="K10565" i="3"/>
  <c r="M10312" i="3"/>
  <c r="L10312" i="3"/>
  <c r="K10312" i="3"/>
  <c r="N10312" i="3"/>
  <c r="M10280" i="3"/>
  <c r="L10280" i="3"/>
  <c r="K10280" i="3"/>
  <c r="N10280" i="3"/>
  <c r="M10248" i="3"/>
  <c r="L10248" i="3"/>
  <c r="K10248" i="3"/>
  <c r="N10248" i="3"/>
  <c r="M9914" i="3"/>
  <c r="L9914" i="3"/>
  <c r="N9914" i="3"/>
  <c r="K9914" i="3"/>
  <c r="K9905" i="3"/>
  <c r="M9905" i="3"/>
  <c r="N9905" i="3"/>
  <c r="L9905" i="3"/>
  <c r="K9889" i="3"/>
  <c r="M9889" i="3"/>
  <c r="N9889" i="3"/>
  <c r="L9889" i="3"/>
  <c r="K9873" i="3"/>
  <c r="M9873" i="3"/>
  <c r="N9873" i="3"/>
  <c r="L9873" i="3"/>
  <c r="K9857" i="3"/>
  <c r="M9857" i="3"/>
  <c r="N9857" i="3"/>
  <c r="L9857" i="3"/>
  <c r="K9841" i="3"/>
  <c r="M9841" i="3"/>
  <c r="N9841" i="3"/>
  <c r="L9841" i="3"/>
  <c r="K9825" i="3"/>
  <c r="M9825" i="3"/>
  <c r="N9825" i="3"/>
  <c r="L9825" i="3"/>
  <c r="K9809" i="3"/>
  <c r="M9809" i="3"/>
  <c r="N9809" i="3"/>
  <c r="L9809" i="3"/>
  <c r="K9777" i="3"/>
  <c r="M9777" i="3"/>
  <c r="N9777" i="3"/>
  <c r="L9777" i="3"/>
  <c r="M9878" i="3"/>
  <c r="K9878" i="3"/>
  <c r="N9878" i="3"/>
  <c r="L9878" i="3"/>
  <c r="M9846" i="3"/>
  <c r="K9846" i="3"/>
  <c r="N9846" i="3"/>
  <c r="L9846" i="3"/>
  <c r="M9814" i="3"/>
  <c r="K9814" i="3"/>
  <c r="N9814" i="3"/>
  <c r="L9814" i="3"/>
  <c r="M9798" i="3"/>
  <c r="K9798" i="3"/>
  <c r="N9798" i="3"/>
  <c r="L9798" i="3"/>
  <c r="M9782" i="3"/>
  <c r="K9782" i="3"/>
  <c r="N9782" i="3"/>
  <c r="L9782" i="3"/>
  <c r="M9750" i="3"/>
  <c r="K9750" i="3"/>
  <c r="N9750" i="3"/>
  <c r="L9750" i="3"/>
  <c r="K9757" i="3"/>
  <c r="M9757" i="3"/>
  <c r="L9757" i="3"/>
  <c r="N9757" i="3"/>
  <c r="K9725" i="3"/>
  <c r="M9725" i="3"/>
  <c r="L9725" i="3"/>
  <c r="N9725" i="3"/>
  <c r="K9691" i="3"/>
  <c r="M9691" i="3"/>
  <c r="N9691" i="3"/>
  <c r="L9691" i="3"/>
  <c r="K9659" i="3"/>
  <c r="M9659" i="3"/>
  <c r="N9659" i="3"/>
  <c r="L9659" i="3"/>
  <c r="K9627" i="3"/>
  <c r="M9627" i="3"/>
  <c r="N9627" i="3"/>
  <c r="L9627" i="3"/>
  <c r="M9554" i="3"/>
  <c r="N9554" i="3"/>
  <c r="L9554" i="3"/>
  <c r="K9554" i="3"/>
  <c r="M9688" i="3"/>
  <c r="K9688" i="3"/>
  <c r="N9688" i="3"/>
  <c r="L9688" i="3"/>
  <c r="M9624" i="3"/>
  <c r="K9624" i="3"/>
  <c r="N9624" i="3"/>
  <c r="L9624" i="3"/>
  <c r="M9560" i="3"/>
  <c r="N9560" i="3"/>
  <c r="L9560" i="3"/>
  <c r="K9560" i="3"/>
  <c r="M8846" i="3"/>
  <c r="N8846" i="3"/>
  <c r="L8846" i="3"/>
  <c r="K8846" i="3"/>
  <c r="K7847" i="3"/>
  <c r="M7847" i="3"/>
  <c r="N7847" i="3"/>
  <c r="L7847" i="3"/>
  <c r="K7815" i="3"/>
  <c r="M7815" i="3"/>
  <c r="N7815" i="3"/>
  <c r="L7815" i="3"/>
  <c r="K7783" i="3"/>
  <c r="M7783" i="3"/>
  <c r="N7783" i="3"/>
  <c r="L7783" i="3"/>
  <c r="K7751" i="3"/>
  <c r="M7751" i="3"/>
  <c r="N7751" i="3"/>
  <c r="L7751" i="3"/>
  <c r="K7703" i="3"/>
  <c r="M7703" i="3"/>
  <c r="N7703" i="3"/>
  <c r="L7703" i="3"/>
  <c r="K7671" i="3"/>
  <c r="M7671" i="3"/>
  <c r="N7671" i="3"/>
  <c r="L7671" i="3"/>
  <c r="K7639" i="3"/>
  <c r="M7639" i="3"/>
  <c r="N7639" i="3"/>
  <c r="L7639" i="3"/>
  <c r="K7607" i="3"/>
  <c r="M7607" i="3"/>
  <c r="N7607" i="3"/>
  <c r="L7607" i="3"/>
  <c r="K7575" i="3"/>
  <c r="M7575" i="3"/>
  <c r="N7575" i="3"/>
  <c r="L7575" i="3"/>
  <c r="K7543" i="3"/>
  <c r="M7543" i="3"/>
  <c r="N7543" i="3"/>
  <c r="L7543" i="3"/>
  <c r="K7511" i="3"/>
  <c r="M7511" i="3"/>
  <c r="N7511" i="3"/>
  <c r="L7511" i="3"/>
  <c r="M7465" i="3"/>
  <c r="L7465" i="3"/>
  <c r="K7465" i="3"/>
  <c r="N7465" i="3"/>
  <c r="M7369" i="3"/>
  <c r="L7369" i="3"/>
  <c r="K7369" i="3"/>
  <c r="N7369" i="3"/>
  <c r="M7305" i="3"/>
  <c r="L7305" i="3"/>
  <c r="K7305" i="3"/>
  <c r="N7305" i="3"/>
  <c r="M7832" i="3"/>
  <c r="K7832" i="3"/>
  <c r="N7832" i="3"/>
  <c r="L7832" i="3"/>
  <c r="M7800" i="3"/>
  <c r="K7800" i="3"/>
  <c r="N7800" i="3"/>
  <c r="L7800" i="3"/>
  <c r="M7752" i="3"/>
  <c r="K7752" i="3"/>
  <c r="N7752" i="3"/>
  <c r="L7752" i="3"/>
  <c r="M7720" i="3"/>
  <c r="K7720" i="3"/>
  <c r="N7720" i="3"/>
  <c r="L7720" i="3"/>
  <c r="M7688" i="3"/>
  <c r="K7688" i="3"/>
  <c r="N7688" i="3"/>
  <c r="L7688" i="3"/>
  <c r="M7656" i="3"/>
  <c r="K7656" i="3"/>
  <c r="N7656" i="3"/>
  <c r="L7656" i="3"/>
  <c r="M7624" i="3"/>
  <c r="K7624" i="3"/>
  <c r="N7624" i="3"/>
  <c r="L7624" i="3"/>
  <c r="M7592" i="3"/>
  <c r="K7592" i="3"/>
  <c r="N7592" i="3"/>
  <c r="L7592" i="3"/>
  <c r="M7560" i="3"/>
  <c r="K7560" i="3"/>
  <c r="N7560" i="3"/>
  <c r="L7560" i="3"/>
  <c r="M7528" i="3"/>
  <c r="K7528" i="3"/>
  <c r="N7528" i="3"/>
  <c r="L7528" i="3"/>
  <c r="M7496" i="3"/>
  <c r="K7496" i="3"/>
  <c r="N7496" i="3"/>
  <c r="L7496" i="3"/>
  <c r="M7463" i="3"/>
  <c r="N7463" i="3"/>
  <c r="L7463" i="3"/>
  <c r="K7463" i="3"/>
  <c r="M7431" i="3"/>
  <c r="N7431" i="3"/>
  <c r="L7431" i="3"/>
  <c r="K7431" i="3"/>
  <c r="M7399" i="3"/>
  <c r="N7399" i="3"/>
  <c r="L7399" i="3"/>
  <c r="K7399" i="3"/>
  <c r="M7367" i="3"/>
  <c r="N7367" i="3"/>
  <c r="L7367" i="3"/>
  <c r="K7367" i="3"/>
  <c r="M7335" i="3"/>
  <c r="N7335" i="3"/>
  <c r="L7335" i="3"/>
  <c r="K7335" i="3"/>
  <c r="M7149" i="3"/>
  <c r="K7149" i="3"/>
  <c r="N7149" i="3"/>
  <c r="L7149" i="3"/>
  <c r="M7117" i="3"/>
  <c r="K7117" i="3"/>
  <c r="N7117" i="3"/>
  <c r="L7117" i="3"/>
  <c r="M7085" i="3"/>
  <c r="K7085" i="3"/>
  <c r="N7085" i="3"/>
  <c r="L7085" i="3"/>
  <c r="M7043" i="3"/>
  <c r="L7043" i="3"/>
  <c r="K7043" i="3"/>
  <c r="N7043" i="3"/>
  <c r="M6979" i="3"/>
  <c r="L6979" i="3"/>
  <c r="K6979" i="3"/>
  <c r="N6979" i="3"/>
  <c r="M6915" i="3"/>
  <c r="L6915" i="3"/>
  <c r="K6915" i="3"/>
  <c r="N6915" i="3"/>
  <c r="M6851" i="3"/>
  <c r="L6851" i="3"/>
  <c r="K6851" i="3"/>
  <c r="N6851" i="3"/>
  <c r="M6787" i="3"/>
  <c r="L6787" i="3"/>
  <c r="K6787" i="3"/>
  <c r="N6787" i="3"/>
  <c r="M6723" i="3"/>
  <c r="L6723" i="3"/>
  <c r="K6723" i="3"/>
  <c r="N6723" i="3"/>
  <c r="M6659" i="3"/>
  <c r="L6659" i="3"/>
  <c r="K6659" i="3"/>
  <c r="N6659" i="3"/>
  <c r="M6563" i="3"/>
  <c r="L6563" i="3"/>
  <c r="K6563" i="3"/>
  <c r="N6563" i="3"/>
  <c r="M6499" i="3"/>
  <c r="L6499" i="3"/>
  <c r="K6499" i="3"/>
  <c r="N6499" i="3"/>
  <c r="M6435" i="3"/>
  <c r="L6435" i="3"/>
  <c r="K6435" i="3"/>
  <c r="N6435" i="3"/>
  <c r="M6371" i="3"/>
  <c r="L6371" i="3"/>
  <c r="K6371" i="3"/>
  <c r="N6371" i="3"/>
  <c r="M6307" i="3"/>
  <c r="L6307" i="3"/>
  <c r="K6307" i="3"/>
  <c r="N6307" i="3"/>
  <c r="M6243" i="3"/>
  <c r="L6243" i="3"/>
  <c r="K6243" i="3"/>
  <c r="N6243" i="3"/>
  <c r="M6179" i="3"/>
  <c r="L6179" i="3"/>
  <c r="K6179" i="3"/>
  <c r="N6179" i="3"/>
  <c r="M6115" i="3"/>
  <c r="L6115" i="3"/>
  <c r="K6115" i="3"/>
  <c r="N6115" i="3"/>
  <c r="M6051" i="3"/>
  <c r="L6051" i="3"/>
  <c r="K6051" i="3"/>
  <c r="N6051" i="3"/>
  <c r="M5955" i="3"/>
  <c r="L5955" i="3"/>
  <c r="K5955" i="3"/>
  <c r="N5955" i="3"/>
  <c r="K7414" i="3"/>
  <c r="N7414" i="3"/>
  <c r="M7414" i="3"/>
  <c r="L7414" i="3"/>
  <c r="K7126" i="3"/>
  <c r="M7126" i="3"/>
  <c r="N7126" i="3"/>
  <c r="L7126" i="3"/>
  <c r="K7094" i="3"/>
  <c r="M7094" i="3"/>
  <c r="N7094" i="3"/>
  <c r="L7094" i="3"/>
  <c r="M7057" i="3"/>
  <c r="N7057" i="3"/>
  <c r="L7057" i="3"/>
  <c r="K7057" i="3"/>
  <c r="M6993" i="3"/>
  <c r="N6993" i="3"/>
  <c r="L6993" i="3"/>
  <c r="K6993" i="3"/>
  <c r="M6929" i="3"/>
  <c r="N6929" i="3"/>
  <c r="L6929" i="3"/>
  <c r="K6929" i="3"/>
  <c r="M6865" i="3"/>
  <c r="N6865" i="3"/>
  <c r="L6865" i="3"/>
  <c r="K6865" i="3"/>
  <c r="M6801" i="3"/>
  <c r="N6801" i="3"/>
  <c r="L6801" i="3"/>
  <c r="K6801" i="3"/>
  <c r="M6737" i="3"/>
  <c r="N6737" i="3"/>
  <c r="L6737" i="3"/>
  <c r="K6737" i="3"/>
  <c r="M6673" i="3"/>
  <c r="N6673" i="3"/>
  <c r="L6673" i="3"/>
  <c r="K6673" i="3"/>
  <c r="M6609" i="3"/>
  <c r="N6609" i="3"/>
  <c r="L6609" i="3"/>
  <c r="K6609" i="3"/>
  <c r="M6545" i="3"/>
  <c r="N6545" i="3"/>
  <c r="L6545" i="3"/>
  <c r="K6545" i="3"/>
  <c r="M6481" i="3"/>
  <c r="N6481" i="3"/>
  <c r="L6481" i="3"/>
  <c r="K6481" i="3"/>
  <c r="M6417" i="3"/>
  <c r="N6417" i="3"/>
  <c r="L6417" i="3"/>
  <c r="K6417" i="3"/>
  <c r="M6321" i="3"/>
  <c r="N6321" i="3"/>
  <c r="L6321" i="3"/>
  <c r="K6321" i="3"/>
  <c r="M6257" i="3"/>
  <c r="N6257" i="3"/>
  <c r="L6257" i="3"/>
  <c r="K6257" i="3"/>
  <c r="M6193" i="3"/>
  <c r="N6193" i="3"/>
  <c r="L6193" i="3"/>
  <c r="K6193" i="3"/>
  <c r="M6129" i="3"/>
  <c r="N6129" i="3"/>
  <c r="L6129" i="3"/>
  <c r="K6129" i="3"/>
  <c r="M6033" i="3"/>
  <c r="N6033" i="3"/>
  <c r="L6033" i="3"/>
  <c r="K6033" i="3"/>
  <c r="M6001" i="3"/>
  <c r="N6001" i="3"/>
  <c r="L6001" i="3"/>
  <c r="K6001" i="3"/>
  <c r="K5976" i="3"/>
  <c r="N5976" i="3"/>
  <c r="M5976" i="3"/>
  <c r="L5976" i="3"/>
  <c r="K5960" i="3"/>
  <c r="N5960" i="3"/>
  <c r="M5960" i="3"/>
  <c r="L5960" i="3"/>
  <c r="K5944" i="3"/>
  <c r="N5944" i="3"/>
  <c r="M5944" i="3"/>
  <c r="L5944" i="3"/>
  <c r="M5929" i="3"/>
  <c r="N5929" i="3"/>
  <c r="K5929" i="3"/>
  <c r="L5929" i="3"/>
  <c r="M5912" i="3"/>
  <c r="K5912" i="3"/>
  <c r="N5912" i="3"/>
  <c r="L5912" i="3"/>
  <c r="M5896" i="3"/>
  <c r="K5896" i="3"/>
  <c r="N5896" i="3"/>
  <c r="L5896" i="3"/>
  <c r="M5873" i="3"/>
  <c r="N5873" i="3"/>
  <c r="L5873" i="3"/>
  <c r="K5873" i="3"/>
  <c r="K5913" i="3"/>
  <c r="M5913" i="3"/>
  <c r="N5913" i="3"/>
  <c r="L5913" i="3"/>
  <c r="M5863" i="3"/>
  <c r="N5863" i="3"/>
  <c r="L5863" i="3"/>
  <c r="K5863" i="3"/>
  <c r="M11612" i="3"/>
  <c r="L11612" i="3"/>
  <c r="K11612" i="3"/>
  <c r="N11612" i="3"/>
  <c r="M11626" i="3"/>
  <c r="N11626" i="3"/>
  <c r="L11626" i="3"/>
  <c r="K11626" i="3"/>
  <c r="M11610" i="3"/>
  <c r="N11610" i="3"/>
  <c r="L11610" i="3"/>
  <c r="K11610" i="3"/>
  <c r="M11594" i="3"/>
  <c r="N11594" i="3"/>
  <c r="L11594" i="3"/>
  <c r="K11594" i="3"/>
  <c r="M11478" i="3"/>
  <c r="L11478" i="3"/>
  <c r="N11478" i="3"/>
  <c r="K11478" i="3"/>
  <c r="M11446" i="3"/>
  <c r="L11446" i="3"/>
  <c r="N11446" i="3"/>
  <c r="K11446" i="3"/>
  <c r="K11475" i="3"/>
  <c r="N11475" i="3"/>
  <c r="M11475" i="3"/>
  <c r="L11475" i="3"/>
  <c r="M11440" i="3"/>
  <c r="K11440" i="3"/>
  <c r="N11440" i="3"/>
  <c r="L11440" i="3"/>
  <c r="K11455" i="3"/>
  <c r="L11455" i="3"/>
  <c r="N11455" i="3"/>
  <c r="M11455" i="3"/>
  <c r="M11140" i="3"/>
  <c r="L11140" i="3"/>
  <c r="K11140" i="3"/>
  <c r="N11140" i="3"/>
  <c r="M11108" i="3"/>
  <c r="L11108" i="3"/>
  <c r="K11108" i="3"/>
  <c r="N11108" i="3"/>
  <c r="M11146" i="3"/>
  <c r="N11146" i="3"/>
  <c r="L11146" i="3"/>
  <c r="K11146" i="3"/>
  <c r="M11130" i="3"/>
  <c r="N11130" i="3"/>
  <c r="L11130" i="3"/>
  <c r="K11130" i="3"/>
  <c r="M11114" i="3"/>
  <c r="N11114" i="3"/>
  <c r="L11114" i="3"/>
  <c r="K11114" i="3"/>
  <c r="M11098" i="3"/>
  <c r="N11098" i="3"/>
  <c r="L11098" i="3"/>
  <c r="K11098" i="3"/>
  <c r="M11082" i="3"/>
  <c r="N11082" i="3"/>
  <c r="L11082" i="3"/>
  <c r="K11082" i="3"/>
  <c r="M10973" i="3"/>
  <c r="L10973" i="3"/>
  <c r="K10973" i="3"/>
  <c r="N10973" i="3"/>
  <c r="M10941" i="3"/>
  <c r="L10941" i="3"/>
  <c r="K10941" i="3"/>
  <c r="N10941" i="3"/>
  <c r="M10947" i="3"/>
  <c r="N10947" i="3"/>
  <c r="L10947" i="3"/>
  <c r="K10947" i="3"/>
  <c r="M10679" i="3"/>
  <c r="L10679" i="3"/>
  <c r="N10679" i="3"/>
  <c r="K10679" i="3"/>
  <c r="M10705" i="3"/>
  <c r="L10705" i="3"/>
  <c r="N10705" i="3"/>
  <c r="K10705" i="3"/>
  <c r="M10689" i="3"/>
  <c r="L10689" i="3"/>
  <c r="N10689" i="3"/>
  <c r="K10689" i="3"/>
  <c r="M10669" i="3"/>
  <c r="N10669" i="3"/>
  <c r="L10669" i="3"/>
  <c r="K10669" i="3"/>
  <c r="M10653" i="3"/>
  <c r="N10653" i="3"/>
  <c r="L10653" i="3"/>
  <c r="K10653" i="3"/>
  <c r="M10621" i="3"/>
  <c r="N10621" i="3"/>
  <c r="L10621" i="3"/>
  <c r="K10621" i="3"/>
  <c r="M10589" i="3"/>
  <c r="N10589" i="3"/>
  <c r="L10589" i="3"/>
  <c r="K10589" i="3"/>
  <c r="M10304" i="3"/>
  <c r="L10304" i="3"/>
  <c r="K10304" i="3"/>
  <c r="N10304" i="3"/>
  <c r="M10272" i="3"/>
  <c r="L10272" i="3"/>
  <c r="K10272" i="3"/>
  <c r="N10272" i="3"/>
  <c r="M10240" i="3"/>
  <c r="L10240" i="3"/>
  <c r="K10240" i="3"/>
  <c r="N10240" i="3"/>
  <c r="M10310" i="3"/>
  <c r="N10310" i="3"/>
  <c r="L10310" i="3"/>
  <c r="K10310" i="3"/>
  <c r="M10294" i="3"/>
  <c r="N10294" i="3"/>
  <c r="L10294" i="3"/>
  <c r="K10294" i="3"/>
  <c r="M10278" i="3"/>
  <c r="N10278" i="3"/>
  <c r="L10278" i="3"/>
  <c r="K10278" i="3"/>
  <c r="M10262" i="3"/>
  <c r="N10262" i="3"/>
  <c r="L10262" i="3"/>
  <c r="K10262" i="3"/>
  <c r="M10246" i="3"/>
  <c r="N10246" i="3"/>
  <c r="L10246" i="3"/>
  <c r="K10246" i="3"/>
  <c r="M9912" i="3"/>
  <c r="L9912" i="3"/>
  <c r="K9912" i="3"/>
  <c r="N9912" i="3"/>
  <c r="K9901" i="3"/>
  <c r="M9901" i="3"/>
  <c r="N9901" i="3"/>
  <c r="L9901" i="3"/>
  <c r="K9885" i="3"/>
  <c r="M9885" i="3"/>
  <c r="N9885" i="3"/>
  <c r="L9885" i="3"/>
  <c r="K9869" i="3"/>
  <c r="M9869" i="3"/>
  <c r="N9869" i="3"/>
  <c r="L9869" i="3"/>
  <c r="K9853" i="3"/>
  <c r="M9853" i="3"/>
  <c r="N9853" i="3"/>
  <c r="L9853" i="3"/>
  <c r="K9837" i="3"/>
  <c r="M9837" i="3"/>
  <c r="N9837" i="3"/>
  <c r="L9837" i="3"/>
  <c r="K9821" i="3"/>
  <c r="M9821" i="3"/>
  <c r="N9821" i="3"/>
  <c r="L9821" i="3"/>
  <c r="K9805" i="3"/>
  <c r="M9805" i="3"/>
  <c r="N9805" i="3"/>
  <c r="L9805" i="3"/>
  <c r="K9789" i="3"/>
  <c r="M9789" i="3"/>
  <c r="N9789" i="3"/>
  <c r="L9789" i="3"/>
  <c r="M9906" i="3"/>
  <c r="K9906" i="3"/>
  <c r="L9906" i="3"/>
  <c r="N9906" i="3"/>
  <c r="M9890" i="3"/>
  <c r="K9890" i="3"/>
  <c r="L9890" i="3"/>
  <c r="N9890" i="3"/>
  <c r="M9874" i="3"/>
  <c r="K9874" i="3"/>
  <c r="N9874" i="3"/>
  <c r="L9874" i="3"/>
  <c r="M9858" i="3"/>
  <c r="K9858" i="3"/>
  <c r="N9858" i="3"/>
  <c r="L9858" i="3"/>
  <c r="M9842" i="3"/>
  <c r="K9842" i="3"/>
  <c r="N9842" i="3"/>
  <c r="L9842" i="3"/>
  <c r="M9826" i="3"/>
  <c r="K9826" i="3"/>
  <c r="N9826" i="3"/>
  <c r="L9826" i="3"/>
  <c r="M9810" i="3"/>
  <c r="K9810" i="3"/>
  <c r="N9810" i="3"/>
  <c r="L9810" i="3"/>
  <c r="M9794" i="3"/>
  <c r="K9794" i="3"/>
  <c r="N9794" i="3"/>
  <c r="L9794" i="3"/>
  <c r="M9778" i="3"/>
  <c r="K9778" i="3"/>
  <c r="N9778" i="3"/>
  <c r="L9778" i="3"/>
  <c r="M9762" i="3"/>
  <c r="K9762" i="3"/>
  <c r="N9762" i="3"/>
  <c r="L9762" i="3"/>
  <c r="M9746" i="3"/>
  <c r="K9746" i="3"/>
  <c r="N9746" i="3"/>
  <c r="L9746" i="3"/>
  <c r="M9730" i="3"/>
  <c r="K9730" i="3"/>
  <c r="N9730" i="3"/>
  <c r="L9730" i="3"/>
  <c r="K9767" i="3"/>
  <c r="M9767" i="3"/>
  <c r="N9767" i="3"/>
  <c r="L9767" i="3"/>
  <c r="K9751" i="3"/>
  <c r="M9751" i="3"/>
  <c r="N9751" i="3"/>
  <c r="L9751" i="3"/>
  <c r="K9735" i="3"/>
  <c r="M9735" i="3"/>
  <c r="N9735" i="3"/>
  <c r="L9735" i="3"/>
  <c r="K9719" i="3"/>
  <c r="M9719" i="3"/>
  <c r="N9719" i="3"/>
  <c r="L9719" i="3"/>
  <c r="K9703" i="3"/>
  <c r="M9703" i="3"/>
  <c r="N9703" i="3"/>
  <c r="L9703" i="3"/>
  <c r="K9687" i="3"/>
  <c r="M9687" i="3"/>
  <c r="N9687" i="3"/>
  <c r="L9687" i="3"/>
  <c r="K9671" i="3"/>
  <c r="M9671" i="3"/>
  <c r="N9671" i="3"/>
  <c r="L9671" i="3"/>
  <c r="K9655" i="3"/>
  <c r="M9655" i="3"/>
  <c r="N9655" i="3"/>
  <c r="L9655" i="3"/>
  <c r="K9639" i="3"/>
  <c r="M9639" i="3"/>
  <c r="N9639" i="3"/>
  <c r="L9639" i="3"/>
  <c r="K9623" i="3"/>
  <c r="M9623" i="3"/>
  <c r="N9623" i="3"/>
  <c r="L9623" i="3"/>
  <c r="K9607" i="3"/>
  <c r="M9607" i="3"/>
  <c r="N9607" i="3"/>
  <c r="L9607" i="3"/>
  <c r="M9594" i="3"/>
  <c r="N9594" i="3"/>
  <c r="L9594" i="3"/>
  <c r="K9594" i="3"/>
  <c r="M9562" i="3"/>
  <c r="N9562" i="3"/>
  <c r="L9562" i="3"/>
  <c r="K9562" i="3"/>
  <c r="M9716" i="3"/>
  <c r="K9716" i="3"/>
  <c r="N9716" i="3"/>
  <c r="L9716" i="3"/>
  <c r="M9700" i="3"/>
  <c r="K9700" i="3"/>
  <c r="N9700" i="3"/>
  <c r="L9700" i="3"/>
  <c r="M9684" i="3"/>
  <c r="K9684" i="3"/>
  <c r="N9684" i="3"/>
  <c r="L9684" i="3"/>
  <c r="M9668" i="3"/>
  <c r="K9668" i="3"/>
  <c r="N9668" i="3"/>
  <c r="L9668" i="3"/>
  <c r="M9652" i="3"/>
  <c r="K9652" i="3"/>
  <c r="N9652" i="3"/>
  <c r="L9652" i="3"/>
  <c r="M9636" i="3"/>
  <c r="K9636" i="3"/>
  <c r="N9636" i="3"/>
  <c r="L9636" i="3"/>
  <c r="M9620" i="3"/>
  <c r="K9620" i="3"/>
  <c r="N9620" i="3"/>
  <c r="L9620" i="3"/>
  <c r="M9604" i="3"/>
  <c r="K9604" i="3"/>
  <c r="N9604" i="3"/>
  <c r="L9604" i="3"/>
  <c r="M9568" i="3"/>
  <c r="N9568" i="3"/>
  <c r="L9568" i="3"/>
  <c r="K9568" i="3"/>
  <c r="K7843" i="3"/>
  <c r="M7843" i="3"/>
  <c r="N7843" i="3"/>
  <c r="L7843" i="3"/>
  <c r="K7827" i="3"/>
  <c r="M7827" i="3"/>
  <c r="N7827" i="3"/>
  <c r="L7827" i="3"/>
  <c r="K7811" i="3"/>
  <c r="M7811" i="3"/>
  <c r="N7811" i="3"/>
  <c r="L7811" i="3"/>
  <c r="K7795" i="3"/>
  <c r="M7795" i="3"/>
  <c r="N7795" i="3"/>
  <c r="L7795" i="3"/>
  <c r="K7779" i="3"/>
  <c r="M7779" i="3"/>
  <c r="N7779" i="3"/>
  <c r="L7779" i="3"/>
  <c r="K7763" i="3"/>
  <c r="M7763" i="3"/>
  <c r="N7763" i="3"/>
  <c r="L7763" i="3"/>
  <c r="K7747" i="3"/>
  <c r="M7747" i="3"/>
  <c r="N7747" i="3"/>
  <c r="L7747" i="3"/>
  <c r="K7731" i="3"/>
  <c r="M7731" i="3"/>
  <c r="N7731" i="3"/>
  <c r="L7731" i="3"/>
  <c r="K7715" i="3"/>
  <c r="M7715" i="3"/>
  <c r="N7715" i="3"/>
  <c r="L7715" i="3"/>
  <c r="K7699" i="3"/>
  <c r="M7699" i="3"/>
  <c r="N7699" i="3"/>
  <c r="L7699" i="3"/>
  <c r="K7683" i="3"/>
  <c r="M7683" i="3"/>
  <c r="N7683" i="3"/>
  <c r="L7683" i="3"/>
  <c r="K7667" i="3"/>
  <c r="M7667" i="3"/>
  <c r="N7667" i="3"/>
  <c r="L7667" i="3"/>
  <c r="K7651" i="3"/>
  <c r="M7651" i="3"/>
  <c r="N7651" i="3"/>
  <c r="L7651" i="3"/>
  <c r="K7635" i="3"/>
  <c r="M7635" i="3"/>
  <c r="N7635" i="3"/>
  <c r="L7635" i="3"/>
  <c r="K7619" i="3"/>
  <c r="M7619" i="3"/>
  <c r="N7619" i="3"/>
  <c r="L7619" i="3"/>
  <c r="K7603" i="3"/>
  <c r="M7603" i="3"/>
  <c r="N7603" i="3"/>
  <c r="L7603" i="3"/>
  <c r="K7587" i="3"/>
  <c r="M7587" i="3"/>
  <c r="N7587" i="3"/>
  <c r="L7587" i="3"/>
  <c r="K7571" i="3"/>
  <c r="M7571" i="3"/>
  <c r="N7571" i="3"/>
  <c r="L7571" i="3"/>
  <c r="K7555" i="3"/>
  <c r="M7555" i="3"/>
  <c r="N7555" i="3"/>
  <c r="L7555" i="3"/>
  <c r="K7539" i="3"/>
  <c r="M7539" i="3"/>
  <c r="N7539" i="3"/>
  <c r="L7539" i="3"/>
  <c r="K7523" i="3"/>
  <c r="M7523" i="3"/>
  <c r="N7523" i="3"/>
  <c r="L7523" i="3"/>
  <c r="K7507" i="3"/>
  <c r="M7507" i="3"/>
  <c r="N7507" i="3"/>
  <c r="L7507" i="3"/>
  <c r="M7489" i="3"/>
  <c r="L7489" i="3"/>
  <c r="K7489" i="3"/>
  <c r="N7489" i="3"/>
  <c r="M7457" i="3"/>
  <c r="L7457" i="3"/>
  <c r="K7457" i="3"/>
  <c r="N7457" i="3"/>
  <c r="M7425" i="3"/>
  <c r="L7425" i="3"/>
  <c r="K7425" i="3"/>
  <c r="N7425" i="3"/>
  <c r="M7393" i="3"/>
  <c r="L7393" i="3"/>
  <c r="K7393" i="3"/>
  <c r="N7393" i="3"/>
  <c r="M7361" i="3"/>
  <c r="L7361" i="3"/>
  <c r="K7361" i="3"/>
  <c r="N7361" i="3"/>
  <c r="M7329" i="3"/>
  <c r="L7329" i="3"/>
  <c r="K7329" i="3"/>
  <c r="N7329" i="3"/>
  <c r="M7844" i="3"/>
  <c r="K7844" i="3"/>
  <c r="N7844" i="3"/>
  <c r="L7844" i="3"/>
  <c r="M7828" i="3"/>
  <c r="K7828" i="3"/>
  <c r="N7828" i="3"/>
  <c r="L7828" i="3"/>
  <c r="M7812" i="3"/>
  <c r="K7812" i="3"/>
  <c r="N7812" i="3"/>
  <c r="L7812" i="3"/>
  <c r="M7796" i="3"/>
  <c r="K7796" i="3"/>
  <c r="N7796" i="3"/>
  <c r="L7796" i="3"/>
  <c r="M7780" i="3"/>
  <c r="K7780" i="3"/>
  <c r="N7780" i="3"/>
  <c r="L7780" i="3"/>
  <c r="M7764" i="3"/>
  <c r="K7764" i="3"/>
  <c r="N7764" i="3"/>
  <c r="L7764" i="3"/>
  <c r="M7748" i="3"/>
  <c r="K7748" i="3"/>
  <c r="N7748" i="3"/>
  <c r="L7748" i="3"/>
  <c r="M7732" i="3"/>
  <c r="K7732" i="3"/>
  <c r="N7732" i="3"/>
  <c r="L7732" i="3"/>
  <c r="M7716" i="3"/>
  <c r="K7716" i="3"/>
  <c r="N7716" i="3"/>
  <c r="L7716" i="3"/>
  <c r="M7700" i="3"/>
  <c r="K7700" i="3"/>
  <c r="N7700" i="3"/>
  <c r="L7700" i="3"/>
  <c r="M7684" i="3"/>
  <c r="K7684" i="3"/>
  <c r="N7684" i="3"/>
  <c r="L7684" i="3"/>
  <c r="M7668" i="3"/>
  <c r="K7668" i="3"/>
  <c r="N7668" i="3"/>
  <c r="L7668" i="3"/>
  <c r="M7652" i="3"/>
  <c r="K7652" i="3"/>
  <c r="N7652" i="3"/>
  <c r="L7652" i="3"/>
  <c r="M7636" i="3"/>
  <c r="K7636" i="3"/>
  <c r="N7636" i="3"/>
  <c r="L7636" i="3"/>
  <c r="M7620" i="3"/>
  <c r="K7620" i="3"/>
  <c r="N7620" i="3"/>
  <c r="L7620" i="3"/>
  <c r="M7604" i="3"/>
  <c r="K7604" i="3"/>
  <c r="N7604" i="3"/>
  <c r="L7604" i="3"/>
  <c r="M7588" i="3"/>
  <c r="K7588" i="3"/>
  <c r="N7588" i="3"/>
  <c r="L7588" i="3"/>
  <c r="M7572" i="3"/>
  <c r="K7572" i="3"/>
  <c r="N7572" i="3"/>
  <c r="L7572" i="3"/>
  <c r="M7556" i="3"/>
  <c r="K7556" i="3"/>
  <c r="N7556" i="3"/>
  <c r="L7556" i="3"/>
  <c r="M7540" i="3"/>
  <c r="K7540" i="3"/>
  <c r="N7540" i="3"/>
  <c r="L7540" i="3"/>
  <c r="M7524" i="3"/>
  <c r="K7524" i="3"/>
  <c r="N7524" i="3"/>
  <c r="L7524" i="3"/>
  <c r="M7508" i="3"/>
  <c r="K7508" i="3"/>
  <c r="N7508" i="3"/>
  <c r="L7508" i="3"/>
  <c r="K7454" i="3"/>
  <c r="N7454" i="3"/>
  <c r="M7454" i="3"/>
  <c r="L7454" i="3"/>
  <c r="K7390" i="3"/>
  <c r="N7390" i="3"/>
  <c r="M7390" i="3"/>
  <c r="L7390" i="3"/>
  <c r="K7326" i="3"/>
  <c r="N7326" i="3"/>
  <c r="M7326" i="3"/>
  <c r="L7326" i="3"/>
  <c r="M7145" i="3"/>
  <c r="K7145" i="3"/>
  <c r="N7145" i="3"/>
  <c r="L7145" i="3"/>
  <c r="M7129" i="3"/>
  <c r="K7129" i="3"/>
  <c r="N7129" i="3"/>
  <c r="L7129" i="3"/>
  <c r="M7113" i="3"/>
  <c r="K7113" i="3"/>
  <c r="N7113" i="3"/>
  <c r="L7113" i="3"/>
  <c r="M7097" i="3"/>
  <c r="K7097" i="3"/>
  <c r="N7097" i="3"/>
  <c r="L7097" i="3"/>
  <c r="M7081" i="3"/>
  <c r="K7081" i="3"/>
  <c r="N7081" i="3"/>
  <c r="L7081" i="3"/>
  <c r="M7067" i="3"/>
  <c r="L7067" i="3"/>
  <c r="K7067" i="3"/>
  <c r="N7067" i="3"/>
  <c r="M7035" i="3"/>
  <c r="L7035" i="3"/>
  <c r="K7035" i="3"/>
  <c r="N7035" i="3"/>
  <c r="M7003" i="3"/>
  <c r="L7003" i="3"/>
  <c r="K7003" i="3"/>
  <c r="N7003" i="3"/>
  <c r="M6971" i="3"/>
  <c r="L6971" i="3"/>
  <c r="K6971" i="3"/>
  <c r="N6971" i="3"/>
  <c r="M6939" i="3"/>
  <c r="L6939" i="3"/>
  <c r="K6939" i="3"/>
  <c r="N6939" i="3"/>
  <c r="M6907" i="3"/>
  <c r="L6907" i="3"/>
  <c r="K6907" i="3"/>
  <c r="N6907" i="3"/>
  <c r="M6875" i="3"/>
  <c r="L6875" i="3"/>
  <c r="K6875" i="3"/>
  <c r="N6875" i="3"/>
  <c r="M6843" i="3"/>
  <c r="L6843" i="3"/>
  <c r="K6843" i="3"/>
  <c r="N6843" i="3"/>
  <c r="M6811" i="3"/>
  <c r="L6811" i="3"/>
  <c r="K6811" i="3"/>
  <c r="N6811" i="3"/>
  <c r="M6779" i="3"/>
  <c r="L6779" i="3"/>
  <c r="K6779" i="3"/>
  <c r="N6779" i="3"/>
  <c r="M6747" i="3"/>
  <c r="L6747" i="3"/>
  <c r="K6747" i="3"/>
  <c r="N6747" i="3"/>
  <c r="M6715" i="3"/>
  <c r="L6715" i="3"/>
  <c r="K6715" i="3"/>
  <c r="N6715" i="3"/>
  <c r="M6683" i="3"/>
  <c r="L6683" i="3"/>
  <c r="K6683" i="3"/>
  <c r="N6683" i="3"/>
  <c r="M6651" i="3"/>
  <c r="L6651" i="3"/>
  <c r="K6651" i="3"/>
  <c r="N6651" i="3"/>
  <c r="M6619" i="3"/>
  <c r="L6619" i="3"/>
  <c r="K6619" i="3"/>
  <c r="N6619" i="3"/>
  <c r="M6587" i="3"/>
  <c r="L6587" i="3"/>
  <c r="K6587" i="3"/>
  <c r="N6587" i="3"/>
  <c r="M6555" i="3"/>
  <c r="L6555" i="3"/>
  <c r="K6555" i="3"/>
  <c r="N6555" i="3"/>
  <c r="M6523" i="3"/>
  <c r="L6523" i="3"/>
  <c r="K6523" i="3"/>
  <c r="N6523" i="3"/>
  <c r="M6491" i="3"/>
  <c r="L6491" i="3"/>
  <c r="K6491" i="3"/>
  <c r="N6491" i="3"/>
  <c r="M6459" i="3"/>
  <c r="L6459" i="3"/>
  <c r="K6459" i="3"/>
  <c r="N6459" i="3"/>
  <c r="M6427" i="3"/>
  <c r="L6427" i="3"/>
  <c r="K6427" i="3"/>
  <c r="N6427" i="3"/>
  <c r="M6395" i="3"/>
  <c r="L6395" i="3"/>
  <c r="K6395" i="3"/>
  <c r="N6395" i="3"/>
  <c r="M6363" i="3"/>
  <c r="L6363" i="3"/>
  <c r="K6363" i="3"/>
  <c r="N6363" i="3"/>
  <c r="M6331" i="3"/>
  <c r="L6331" i="3"/>
  <c r="K6331" i="3"/>
  <c r="N6331" i="3"/>
  <c r="M6299" i="3"/>
  <c r="L6299" i="3"/>
  <c r="K6299" i="3"/>
  <c r="N6299" i="3"/>
  <c r="M6267" i="3"/>
  <c r="L6267" i="3"/>
  <c r="K6267" i="3"/>
  <c r="N6267" i="3"/>
  <c r="M6235" i="3"/>
  <c r="L6235" i="3"/>
  <c r="K6235" i="3"/>
  <c r="N6235" i="3"/>
  <c r="M6203" i="3"/>
  <c r="L6203" i="3"/>
  <c r="K6203" i="3"/>
  <c r="N6203" i="3"/>
  <c r="M6171" i="3"/>
  <c r="L6171" i="3"/>
  <c r="K6171" i="3"/>
  <c r="N6171" i="3"/>
  <c r="M6139" i="3"/>
  <c r="L6139" i="3"/>
  <c r="K6139" i="3"/>
  <c r="N6139" i="3"/>
  <c r="M6107" i="3"/>
  <c r="L6107" i="3"/>
  <c r="K6107" i="3"/>
  <c r="N6107" i="3"/>
  <c r="M6075" i="3"/>
  <c r="L6075" i="3"/>
  <c r="K6075" i="3"/>
  <c r="N6075" i="3"/>
  <c r="M6043" i="3"/>
  <c r="L6043" i="3"/>
  <c r="K6043" i="3"/>
  <c r="N6043" i="3"/>
  <c r="M6011" i="3"/>
  <c r="L6011" i="3"/>
  <c r="K6011" i="3"/>
  <c r="N6011" i="3"/>
  <c r="M5979" i="3"/>
  <c r="L5979" i="3"/>
  <c r="K5979" i="3"/>
  <c r="N5979" i="3"/>
  <c r="M5947" i="3"/>
  <c r="L5947" i="3"/>
  <c r="K5947" i="3"/>
  <c r="N5947" i="3"/>
  <c r="K7138" i="3"/>
  <c r="M7138" i="3"/>
  <c r="N7138" i="3"/>
  <c r="L7138" i="3"/>
  <c r="K7122" i="3"/>
  <c r="M7122" i="3"/>
  <c r="N7122" i="3"/>
  <c r="L7122" i="3"/>
  <c r="K7106" i="3"/>
  <c r="M7106" i="3"/>
  <c r="N7106" i="3"/>
  <c r="L7106" i="3"/>
  <c r="K7090" i="3"/>
  <c r="M7090" i="3"/>
  <c r="N7090" i="3"/>
  <c r="L7090" i="3"/>
  <c r="K7074" i="3"/>
  <c r="M7074" i="3"/>
  <c r="N7074" i="3"/>
  <c r="L7074" i="3"/>
  <c r="M7049" i="3"/>
  <c r="N7049" i="3"/>
  <c r="L7049" i="3"/>
  <c r="K7049" i="3"/>
  <c r="M7017" i="3"/>
  <c r="N7017" i="3"/>
  <c r="L7017" i="3"/>
  <c r="K7017" i="3"/>
  <c r="M6985" i="3"/>
  <c r="N6985" i="3"/>
  <c r="L6985" i="3"/>
  <c r="K6985" i="3"/>
  <c r="M6953" i="3"/>
  <c r="N6953" i="3"/>
  <c r="L6953" i="3"/>
  <c r="K6953" i="3"/>
  <c r="M6921" i="3"/>
  <c r="N6921" i="3"/>
  <c r="L6921" i="3"/>
  <c r="K6921" i="3"/>
  <c r="M6889" i="3"/>
  <c r="N6889" i="3"/>
  <c r="L6889" i="3"/>
  <c r="K6889" i="3"/>
  <c r="M6857" i="3"/>
  <c r="N6857" i="3"/>
  <c r="L6857" i="3"/>
  <c r="K6857" i="3"/>
  <c r="M6825" i="3"/>
  <c r="N6825" i="3"/>
  <c r="L6825" i="3"/>
  <c r="K6825" i="3"/>
  <c r="M6793" i="3"/>
  <c r="N6793" i="3"/>
  <c r="L6793" i="3"/>
  <c r="K6793" i="3"/>
  <c r="M6761" i="3"/>
  <c r="N6761" i="3"/>
  <c r="L6761" i="3"/>
  <c r="K6761" i="3"/>
  <c r="M6729" i="3"/>
  <c r="N6729" i="3"/>
  <c r="L6729" i="3"/>
  <c r="K6729" i="3"/>
  <c r="M6697" i="3"/>
  <c r="N6697" i="3"/>
  <c r="L6697" i="3"/>
  <c r="K6697" i="3"/>
  <c r="M6665" i="3"/>
  <c r="N6665" i="3"/>
  <c r="L6665" i="3"/>
  <c r="K6665" i="3"/>
  <c r="M6633" i="3"/>
  <c r="N6633" i="3"/>
  <c r="L6633" i="3"/>
  <c r="K6633" i="3"/>
  <c r="M6601" i="3"/>
  <c r="N6601" i="3"/>
  <c r="L6601" i="3"/>
  <c r="K6601" i="3"/>
  <c r="M6569" i="3"/>
  <c r="N6569" i="3"/>
  <c r="L6569" i="3"/>
  <c r="K6569" i="3"/>
  <c r="M6537" i="3"/>
  <c r="N6537" i="3"/>
  <c r="L6537" i="3"/>
  <c r="K6537" i="3"/>
  <c r="M6505" i="3"/>
  <c r="N6505" i="3"/>
  <c r="L6505" i="3"/>
  <c r="K6505" i="3"/>
  <c r="M6473" i="3"/>
  <c r="N6473" i="3"/>
  <c r="L6473" i="3"/>
  <c r="K6473" i="3"/>
  <c r="M6441" i="3"/>
  <c r="N6441" i="3"/>
  <c r="L6441" i="3"/>
  <c r="K6441" i="3"/>
  <c r="M6409" i="3"/>
  <c r="N6409" i="3"/>
  <c r="L6409" i="3"/>
  <c r="K6409" i="3"/>
  <c r="M6377" i="3"/>
  <c r="N6377" i="3"/>
  <c r="L6377" i="3"/>
  <c r="K6377" i="3"/>
  <c r="M6345" i="3"/>
  <c r="N6345" i="3"/>
  <c r="L6345" i="3"/>
  <c r="K6345" i="3"/>
  <c r="M6313" i="3"/>
  <c r="N6313" i="3"/>
  <c r="L6313" i="3"/>
  <c r="K6313" i="3"/>
  <c r="M6281" i="3"/>
  <c r="N6281" i="3"/>
  <c r="L6281" i="3"/>
  <c r="K6281" i="3"/>
  <c r="M6249" i="3"/>
  <c r="N6249" i="3"/>
  <c r="L6249" i="3"/>
  <c r="K6249" i="3"/>
  <c r="M6217" i="3"/>
  <c r="N6217" i="3"/>
  <c r="L6217" i="3"/>
  <c r="K6217" i="3"/>
  <c r="M6185" i="3"/>
  <c r="N6185" i="3"/>
  <c r="L6185" i="3"/>
  <c r="K6185" i="3"/>
  <c r="M6153" i="3"/>
  <c r="N6153" i="3"/>
  <c r="L6153" i="3"/>
  <c r="K6153" i="3"/>
  <c r="M6121" i="3"/>
  <c r="N6121" i="3"/>
  <c r="L6121" i="3"/>
  <c r="K6121" i="3"/>
  <c r="M6089" i="3"/>
  <c r="N6089" i="3"/>
  <c r="L6089" i="3"/>
  <c r="K6089" i="3"/>
  <c r="M6057" i="3"/>
  <c r="N6057" i="3"/>
  <c r="L6057" i="3"/>
  <c r="K6057" i="3"/>
  <c r="M6025" i="3"/>
  <c r="N6025" i="3"/>
  <c r="L6025" i="3"/>
  <c r="K6025" i="3"/>
  <c r="M5993" i="3"/>
  <c r="N5993" i="3"/>
  <c r="L5993" i="3"/>
  <c r="K5993" i="3"/>
  <c r="M5961" i="3"/>
  <c r="N5961" i="3"/>
  <c r="L5961" i="3"/>
  <c r="K5961" i="3"/>
  <c r="M5935" i="3"/>
  <c r="L5935" i="3"/>
  <c r="N5935" i="3"/>
  <c r="K5935" i="3"/>
  <c r="K5936" i="3"/>
  <c r="N5936" i="3"/>
  <c r="L5936" i="3"/>
  <c r="M5936" i="3"/>
  <c r="M5908" i="3"/>
  <c r="K5908" i="3"/>
  <c r="N5908" i="3"/>
  <c r="L5908" i="3"/>
  <c r="M5881" i="3"/>
  <c r="N5881" i="3"/>
  <c r="L5881" i="3"/>
  <c r="K5881" i="3"/>
  <c r="K5940" i="3"/>
  <c r="N5940" i="3"/>
  <c r="L5940" i="3"/>
  <c r="M5940" i="3"/>
  <c r="K5909" i="3"/>
  <c r="M5909" i="3"/>
  <c r="N5909" i="3"/>
  <c r="L5909" i="3"/>
  <c r="M5871" i="3"/>
  <c r="N5871" i="3"/>
  <c r="L5871" i="3"/>
  <c r="K5871" i="3"/>
  <c r="K1178" i="3"/>
  <c r="M1178" i="3" s="1"/>
  <c r="L1178" i="3"/>
  <c r="N1178" i="3" s="1"/>
  <c r="K1170" i="3"/>
  <c r="M1170" i="3" s="1"/>
  <c r="L1170" i="3"/>
  <c r="N1170" i="3" s="1"/>
  <c r="K1162" i="3"/>
  <c r="M1162" i="3" s="1"/>
  <c r="L1162" i="3"/>
  <c r="N1162" i="3" s="1"/>
  <c r="K1154" i="3"/>
  <c r="M1154" i="3" s="1"/>
  <c r="L1154" i="3"/>
  <c r="N1154" i="3" s="1"/>
  <c r="K1146" i="3"/>
  <c r="M1146" i="3" s="1"/>
  <c r="L1146" i="3"/>
  <c r="N1146" i="3" s="1"/>
  <c r="K1126" i="3"/>
  <c r="M1126" i="3" s="1"/>
  <c r="L1126" i="3"/>
  <c r="N1126" i="3" s="1"/>
  <c r="L1094" i="3"/>
  <c r="N1094" i="3" s="1"/>
  <c r="K1094" i="3"/>
  <c r="M1094" i="3" s="1"/>
  <c r="L1062" i="3"/>
  <c r="N1062" i="3" s="1"/>
  <c r="K1062" i="3"/>
  <c r="M1062" i="3" s="1"/>
  <c r="L1030" i="3"/>
  <c r="N1030" i="3" s="1"/>
  <c r="K1030" i="3"/>
  <c r="M1030" i="3" s="1"/>
  <c r="L1006" i="3"/>
  <c r="N1006" i="3" s="1"/>
  <c r="K1006" i="3"/>
  <c r="M1006" i="3" s="1"/>
  <c r="L974" i="3"/>
  <c r="N974" i="3" s="1"/>
  <c r="K974" i="3"/>
  <c r="M974" i="3" s="1"/>
  <c r="L942" i="3"/>
  <c r="N942" i="3" s="1"/>
  <c r="K942" i="3"/>
  <c r="M942" i="3" s="1"/>
  <c r="L910" i="3"/>
  <c r="N910" i="3" s="1"/>
  <c r="K910" i="3"/>
  <c r="M910" i="3" s="1"/>
  <c r="L886" i="3"/>
  <c r="N886" i="3" s="1"/>
  <c r="K886" i="3"/>
  <c r="M886" i="3" s="1"/>
  <c r="L854" i="3"/>
  <c r="N854" i="3" s="1"/>
  <c r="K854" i="3"/>
  <c r="M854" i="3" s="1"/>
  <c r="L830" i="3"/>
  <c r="N830" i="3" s="1"/>
  <c r="K830" i="3"/>
  <c r="M830" i="3" s="1"/>
  <c r="L814" i="3"/>
  <c r="N814" i="3" s="1"/>
  <c r="K814" i="3"/>
  <c r="M814" i="3" s="1"/>
  <c r="L798" i="3"/>
  <c r="N798" i="3" s="1"/>
  <c r="K798" i="3"/>
  <c r="M798" i="3" s="1"/>
  <c r="L782" i="3"/>
  <c r="N782" i="3" s="1"/>
  <c r="K782" i="3"/>
  <c r="M782" i="3" s="1"/>
  <c r="L726" i="3"/>
  <c r="N726" i="3" s="1"/>
  <c r="K726" i="3"/>
  <c r="M726" i="3" s="1"/>
  <c r="L710" i="3"/>
  <c r="N710" i="3" s="1"/>
  <c r="K710" i="3"/>
  <c r="M710" i="3" s="1"/>
  <c r="L694" i="3"/>
  <c r="N694" i="3" s="1"/>
  <c r="K694" i="3"/>
  <c r="M694" i="3" s="1"/>
  <c r="L646" i="3"/>
  <c r="N646" i="3" s="1"/>
  <c r="K646" i="3"/>
  <c r="M646" i="3" s="1"/>
  <c r="L590" i="3"/>
  <c r="N590" i="3" s="1"/>
  <c r="K590" i="3"/>
  <c r="M590" i="3" s="1"/>
  <c r="L566" i="3"/>
  <c r="N566" i="3" s="1"/>
  <c r="K566" i="3"/>
  <c r="M566" i="3" s="1"/>
  <c r="L534" i="3"/>
  <c r="N534" i="3" s="1"/>
  <c r="K534" i="3"/>
  <c r="M534" i="3" s="1"/>
  <c r="L510" i="3"/>
  <c r="N510" i="3" s="1"/>
  <c r="K510" i="3"/>
  <c r="M510" i="3" s="1"/>
  <c r="L486" i="3"/>
  <c r="N486" i="3" s="1"/>
  <c r="K486" i="3"/>
  <c r="M486" i="3" s="1"/>
  <c r="L462" i="3"/>
  <c r="N462" i="3" s="1"/>
  <c r="K462" i="3"/>
  <c r="M462" i="3" s="1"/>
  <c r="L422" i="3"/>
  <c r="N422" i="3" s="1"/>
  <c r="K422" i="3"/>
  <c r="M422" i="3" s="1"/>
  <c r="L390" i="3"/>
  <c r="N390" i="3" s="1"/>
  <c r="K390" i="3"/>
  <c r="M390" i="3" s="1"/>
  <c r="L358" i="3"/>
  <c r="N358" i="3" s="1"/>
  <c r="K358" i="3"/>
  <c r="M358" i="3" s="1"/>
  <c r="L302" i="3"/>
  <c r="N302" i="3" s="1"/>
  <c r="K302" i="3"/>
  <c r="M302" i="3" s="1"/>
  <c r="L278" i="3"/>
  <c r="N278" i="3" s="1"/>
  <c r="K278" i="3"/>
  <c r="M278" i="3" s="1"/>
  <c r="L254" i="3"/>
  <c r="N254" i="3" s="1"/>
  <c r="K254" i="3"/>
  <c r="M254" i="3" s="1"/>
  <c r="L230" i="3"/>
  <c r="N230" i="3" s="1"/>
  <c r="K230" i="3"/>
  <c r="M230" i="3" s="1"/>
  <c r="L214" i="3"/>
  <c r="N214" i="3" s="1"/>
  <c r="K214" i="3"/>
  <c r="M214" i="3" s="1"/>
  <c r="L182" i="3"/>
  <c r="N182" i="3" s="1"/>
  <c r="K182" i="3"/>
  <c r="M182" i="3" s="1"/>
  <c r="L166" i="3"/>
  <c r="N166" i="3" s="1"/>
  <c r="K166" i="3"/>
  <c r="M166" i="3" s="1"/>
  <c r="L142" i="3"/>
  <c r="N142" i="3" s="1"/>
  <c r="K142" i="3"/>
  <c r="M142" i="3" s="1"/>
  <c r="L102" i="3"/>
  <c r="N102" i="3" s="1"/>
  <c r="K102" i="3"/>
  <c r="M102" i="3" s="1"/>
  <c r="L86" i="3"/>
  <c r="N86" i="3" s="1"/>
  <c r="K86" i="3"/>
  <c r="M86" i="3" s="1"/>
  <c r="L62" i="3"/>
  <c r="N62" i="3" s="1"/>
  <c r="K62" i="3"/>
  <c r="M62" i="3" s="1"/>
  <c r="M1698" i="3"/>
  <c r="L1698" i="3"/>
  <c r="K1698" i="3"/>
  <c r="N1698" i="3"/>
  <c r="M1682" i="3"/>
  <c r="L1682" i="3"/>
  <c r="K1682" i="3"/>
  <c r="N1682" i="3"/>
  <c r="M1666" i="3"/>
  <c r="L1666" i="3"/>
  <c r="K1666" i="3"/>
  <c r="N1666" i="3"/>
  <c r="M1650" i="3"/>
  <c r="L1650" i="3"/>
  <c r="K1650" i="3"/>
  <c r="N1650" i="3"/>
  <c r="M1634" i="3"/>
  <c r="L1634" i="3"/>
  <c r="K1634" i="3"/>
  <c r="N1634" i="3"/>
  <c r="M1618" i="3"/>
  <c r="L1618" i="3"/>
  <c r="K1618" i="3"/>
  <c r="N1618" i="3"/>
  <c r="M1602" i="3"/>
  <c r="L1602" i="3"/>
  <c r="K1602" i="3"/>
  <c r="N1602" i="3"/>
  <c r="M1588" i="3"/>
  <c r="L1588" i="3"/>
  <c r="K1588" i="3"/>
  <c r="N1588" i="3"/>
  <c r="M1570" i="3"/>
  <c r="L1570" i="3"/>
  <c r="K1570" i="3"/>
  <c r="N1570" i="3"/>
  <c r="L1556" i="3"/>
  <c r="N1556" i="3" s="1"/>
  <c r="K1556" i="3"/>
  <c r="M1556" i="3" s="1"/>
  <c r="L1536" i="3"/>
  <c r="N1536" i="3" s="1"/>
  <c r="K1536" i="3"/>
  <c r="M1536" i="3" s="1"/>
  <c r="L1518" i="3"/>
  <c r="N1518" i="3" s="1"/>
  <c r="K1518" i="3"/>
  <c r="M1518" i="3" s="1"/>
  <c r="L1502" i="3"/>
  <c r="N1502" i="3" s="1"/>
  <c r="K1502" i="3"/>
  <c r="M1502" i="3" s="1"/>
  <c r="L1486" i="3"/>
  <c r="N1486" i="3" s="1"/>
  <c r="K1486" i="3"/>
  <c r="M1486" i="3" s="1"/>
  <c r="L1470" i="3"/>
  <c r="N1470" i="3" s="1"/>
  <c r="K1470" i="3"/>
  <c r="M1470" i="3" s="1"/>
  <c r="L1454" i="3"/>
  <c r="N1454" i="3" s="1"/>
  <c r="K1454" i="3"/>
  <c r="M1454" i="3" s="1"/>
  <c r="L1438" i="3"/>
  <c r="N1438" i="3" s="1"/>
  <c r="K1438" i="3"/>
  <c r="M1438" i="3" s="1"/>
  <c r="L1424" i="3"/>
  <c r="N1424" i="3" s="1"/>
  <c r="K1424" i="3"/>
  <c r="M1424" i="3" s="1"/>
  <c r="L1408" i="3"/>
  <c r="N1408" i="3" s="1"/>
  <c r="K1408" i="3"/>
  <c r="M1408" i="3" s="1"/>
  <c r="L1392" i="3"/>
  <c r="N1392" i="3" s="1"/>
  <c r="K1392" i="3"/>
  <c r="M1392" i="3" s="1"/>
  <c r="L1376" i="3"/>
  <c r="N1376" i="3" s="1"/>
  <c r="K1376" i="3"/>
  <c r="M1376" i="3" s="1"/>
  <c r="L1360" i="3"/>
  <c r="N1360" i="3" s="1"/>
  <c r="K1360" i="3"/>
  <c r="M1360" i="3" s="1"/>
  <c r="L1346" i="3"/>
  <c r="N1346" i="3" s="1"/>
  <c r="K1346" i="3"/>
  <c r="M1346" i="3" s="1"/>
  <c r="L1328" i="3"/>
  <c r="N1328" i="3" s="1"/>
  <c r="K1328" i="3"/>
  <c r="M1328" i="3" s="1"/>
  <c r="L1310" i="3"/>
  <c r="N1310" i="3" s="1"/>
  <c r="K1310" i="3"/>
  <c r="M1310" i="3" s="1"/>
  <c r="L1290" i="3"/>
  <c r="N1290" i="3" s="1"/>
  <c r="K1290" i="3"/>
  <c r="M1290" i="3" s="1"/>
  <c r="L1274" i="3"/>
  <c r="N1274" i="3" s="1"/>
  <c r="K1274" i="3"/>
  <c r="M1274" i="3" s="1"/>
  <c r="L1258" i="3"/>
  <c r="N1258" i="3" s="1"/>
  <c r="K1258" i="3"/>
  <c r="M1258" i="3" s="1"/>
  <c r="L1244" i="3"/>
  <c r="N1244" i="3" s="1"/>
  <c r="K1244" i="3"/>
  <c r="M1244" i="3" s="1"/>
  <c r="L1230" i="3"/>
  <c r="N1230" i="3" s="1"/>
  <c r="K1230" i="3"/>
  <c r="M1230" i="3" s="1"/>
  <c r="L1214" i="3"/>
  <c r="N1214" i="3" s="1"/>
  <c r="K1214" i="3"/>
  <c r="M1214" i="3" s="1"/>
  <c r="L1202" i="3"/>
  <c r="N1202" i="3" s="1"/>
  <c r="K1202" i="3"/>
  <c r="M1202" i="3" s="1"/>
  <c r="L1188" i="3"/>
  <c r="N1188" i="3" s="1"/>
  <c r="K1188" i="3"/>
  <c r="M1188" i="3" s="1"/>
  <c r="K1151" i="3"/>
  <c r="M1151" i="3" s="1"/>
  <c r="L1151" i="3"/>
  <c r="N1151" i="3" s="1"/>
  <c r="K1123" i="3"/>
  <c r="M1123" i="3" s="1"/>
  <c r="L1123" i="3"/>
  <c r="N1123" i="3" s="1"/>
  <c r="L1092" i="3"/>
  <c r="N1092" i="3" s="1"/>
  <c r="K1092" i="3"/>
  <c r="M1092" i="3" s="1"/>
  <c r="L1060" i="3"/>
  <c r="N1060" i="3" s="1"/>
  <c r="K1060" i="3"/>
  <c r="M1060" i="3" s="1"/>
  <c r="L1044" i="3"/>
  <c r="N1044" i="3" s="1"/>
  <c r="K1044" i="3"/>
  <c r="M1044" i="3" s="1"/>
  <c r="L940" i="3"/>
  <c r="N940" i="3" s="1"/>
  <c r="K940" i="3"/>
  <c r="M940" i="3" s="1"/>
  <c r="L892" i="3"/>
  <c r="N892" i="3" s="1"/>
  <c r="K892" i="3"/>
  <c r="M892" i="3" s="1"/>
  <c r="L780" i="3"/>
  <c r="N780" i="3" s="1"/>
  <c r="K780" i="3"/>
  <c r="M780" i="3" s="1"/>
  <c r="L700" i="3"/>
  <c r="N700" i="3" s="1"/>
  <c r="K700" i="3"/>
  <c r="M700" i="3" s="1"/>
  <c r="L580" i="3"/>
  <c r="N580" i="3" s="1"/>
  <c r="K580" i="3"/>
  <c r="M580" i="3" s="1"/>
  <c r="L548" i="3"/>
  <c r="N548" i="3" s="1"/>
  <c r="K548" i="3"/>
  <c r="M548" i="3" s="1"/>
  <c r="L460" i="3"/>
  <c r="N460" i="3" s="1"/>
  <c r="K460" i="3"/>
  <c r="M460" i="3" s="1"/>
  <c r="L372" i="3"/>
  <c r="N372" i="3" s="1"/>
  <c r="K372" i="3"/>
  <c r="M372" i="3" s="1"/>
  <c r="L324" i="3"/>
  <c r="N324" i="3" s="1"/>
  <c r="K324" i="3"/>
  <c r="M324" i="3" s="1"/>
  <c r="L308" i="3"/>
  <c r="N308" i="3" s="1"/>
  <c r="K308" i="3"/>
  <c r="M308" i="3" s="1"/>
  <c r="L172" i="3"/>
  <c r="N172" i="3" s="1"/>
  <c r="K172" i="3"/>
  <c r="M172" i="3" s="1"/>
  <c r="L156" i="3"/>
  <c r="N156" i="3" s="1"/>
  <c r="K156" i="3"/>
  <c r="M156" i="3" s="1"/>
  <c r="L4" i="3"/>
  <c r="N4" i="3" s="1"/>
  <c r="K4" i="3"/>
  <c r="M4" i="3" s="1"/>
  <c r="L1708" i="3"/>
  <c r="N1708" i="3" s="1"/>
  <c r="K1708" i="3"/>
  <c r="M1708" i="3" s="1"/>
  <c r="L1696" i="3"/>
  <c r="N1696" i="3" s="1"/>
  <c r="K1696" i="3"/>
  <c r="M1696" i="3" s="1"/>
  <c r="L1680" i="3"/>
  <c r="N1680" i="3" s="1"/>
  <c r="K1680" i="3"/>
  <c r="M1680" i="3" s="1"/>
  <c r="L1664" i="3"/>
  <c r="N1664" i="3" s="1"/>
  <c r="K1664" i="3"/>
  <c r="M1664" i="3" s="1"/>
  <c r="L1648" i="3"/>
  <c r="N1648" i="3" s="1"/>
  <c r="K1648" i="3"/>
  <c r="M1648" i="3" s="1"/>
  <c r="L1632" i="3"/>
  <c r="N1632" i="3" s="1"/>
  <c r="K1632" i="3"/>
  <c r="M1632" i="3" s="1"/>
  <c r="L1616" i="3"/>
  <c r="N1616" i="3" s="1"/>
  <c r="K1616" i="3"/>
  <c r="M1616" i="3" s="1"/>
  <c r="L1600" i="3"/>
  <c r="N1600" i="3" s="1"/>
  <c r="K1600" i="3"/>
  <c r="M1600" i="3" s="1"/>
  <c r="L1584" i="3"/>
  <c r="N1584" i="3" s="1"/>
  <c r="K1584" i="3"/>
  <c r="M1584" i="3" s="1"/>
  <c r="L1568" i="3"/>
  <c r="N1568" i="3" s="1"/>
  <c r="K1568" i="3"/>
  <c r="M1568" i="3" s="1"/>
  <c r="L1552" i="3"/>
  <c r="N1552" i="3" s="1"/>
  <c r="K1552" i="3"/>
  <c r="M1552" i="3" s="1"/>
  <c r="L1538" i="3"/>
  <c r="N1538" i="3" s="1"/>
  <c r="K1538" i="3"/>
  <c r="M1538" i="3" s="1"/>
  <c r="L1522" i="3"/>
  <c r="N1522" i="3" s="1"/>
  <c r="K1522" i="3"/>
  <c r="M1522" i="3" s="1"/>
  <c r="L1508" i="3"/>
  <c r="N1508" i="3" s="1"/>
  <c r="K1508" i="3"/>
  <c r="M1508" i="3" s="1"/>
  <c r="L1490" i="3"/>
  <c r="N1490" i="3" s="1"/>
  <c r="K1490" i="3"/>
  <c r="M1490" i="3" s="1"/>
  <c r="L1476" i="3"/>
  <c r="N1476" i="3" s="1"/>
  <c r="K1476" i="3"/>
  <c r="M1476" i="3" s="1"/>
  <c r="L1458" i="3"/>
  <c r="N1458" i="3" s="1"/>
  <c r="K1458" i="3"/>
  <c r="M1458" i="3" s="1"/>
  <c r="L1444" i="3"/>
  <c r="N1444" i="3" s="1"/>
  <c r="K1444" i="3"/>
  <c r="M1444" i="3" s="1"/>
  <c r="L1428" i="3"/>
  <c r="N1428" i="3" s="1"/>
  <c r="K1428" i="3"/>
  <c r="M1428" i="3" s="1"/>
  <c r="L1410" i="3"/>
  <c r="N1410" i="3" s="1"/>
  <c r="K1410" i="3"/>
  <c r="M1410" i="3" s="1"/>
  <c r="L1394" i="3"/>
  <c r="N1394" i="3" s="1"/>
  <c r="K1394" i="3"/>
  <c r="M1394" i="3" s="1"/>
  <c r="L1378" i="3"/>
  <c r="N1378" i="3" s="1"/>
  <c r="K1378" i="3"/>
  <c r="M1378" i="3" s="1"/>
  <c r="L1362" i="3"/>
  <c r="N1362" i="3" s="1"/>
  <c r="K1362" i="3"/>
  <c r="M1362" i="3" s="1"/>
  <c r="L1344" i="3"/>
  <c r="N1344" i="3" s="1"/>
  <c r="K1344" i="3"/>
  <c r="M1344" i="3" s="1"/>
  <c r="L1330" i="3"/>
  <c r="N1330" i="3" s="1"/>
  <c r="K1330" i="3"/>
  <c r="M1330" i="3" s="1"/>
  <c r="L1316" i="3"/>
  <c r="N1316" i="3" s="1"/>
  <c r="K1316" i="3"/>
  <c r="M1316" i="3" s="1"/>
  <c r="L1300" i="3"/>
  <c r="N1300" i="3" s="1"/>
  <c r="K1300" i="3"/>
  <c r="M1300" i="3" s="1"/>
  <c r="L1288" i="3"/>
  <c r="N1288" i="3" s="1"/>
  <c r="K1288" i="3"/>
  <c r="M1288" i="3" s="1"/>
  <c r="L1272" i="3"/>
  <c r="N1272" i="3" s="1"/>
  <c r="K1272" i="3"/>
  <c r="M1272" i="3" s="1"/>
  <c r="L1254" i="3"/>
  <c r="N1254" i="3" s="1"/>
  <c r="K1254" i="3"/>
  <c r="M1254" i="3" s="1"/>
  <c r="L1238" i="3"/>
  <c r="N1238" i="3" s="1"/>
  <c r="K1238" i="3"/>
  <c r="M1238" i="3" s="1"/>
  <c r="L1220" i="3"/>
  <c r="N1220" i="3" s="1"/>
  <c r="K1220" i="3"/>
  <c r="M1220" i="3" s="1"/>
  <c r="L1200" i="3"/>
  <c r="N1200" i="3" s="1"/>
  <c r="K1200" i="3"/>
  <c r="M1200" i="3" s="1"/>
  <c r="K1183" i="3"/>
  <c r="M1183" i="3" s="1"/>
  <c r="L1183" i="3"/>
  <c r="N1183" i="3" s="1"/>
  <c r="K1155" i="3"/>
  <c r="M1155" i="3" s="1"/>
  <c r="L1155" i="3"/>
  <c r="N1155" i="3" s="1"/>
  <c r="K1119" i="3"/>
  <c r="M1119" i="3" s="1"/>
  <c r="L1119" i="3"/>
  <c r="N1119" i="3" s="1"/>
  <c r="L1100" i="3"/>
  <c r="N1100" i="3" s="1"/>
  <c r="K1100" i="3"/>
  <c r="M1100" i="3" s="1"/>
  <c r="L1068" i="3"/>
  <c r="N1068" i="3" s="1"/>
  <c r="K1068" i="3"/>
  <c r="M1068" i="3" s="1"/>
  <c r="L996" i="3"/>
  <c r="N996" i="3" s="1"/>
  <c r="K996" i="3"/>
  <c r="M996" i="3" s="1"/>
  <c r="L980" i="3"/>
  <c r="N980" i="3" s="1"/>
  <c r="K980" i="3"/>
  <c r="M980" i="3" s="1"/>
  <c r="L868" i="3"/>
  <c r="N868" i="3" s="1"/>
  <c r="K868" i="3"/>
  <c r="M868" i="3" s="1"/>
  <c r="L820" i="3"/>
  <c r="N820" i="3" s="1"/>
  <c r="K820" i="3"/>
  <c r="M820" i="3" s="1"/>
  <c r="L748" i="3"/>
  <c r="N748" i="3" s="1"/>
  <c r="K748" i="3"/>
  <c r="M748" i="3" s="1"/>
  <c r="L692" i="3"/>
  <c r="N692" i="3" s="1"/>
  <c r="K692" i="3"/>
  <c r="M692" i="3" s="1"/>
  <c r="L660" i="3"/>
  <c r="N660" i="3" s="1"/>
  <c r="K660" i="3"/>
  <c r="M660" i="3" s="1"/>
  <c r="L620" i="3"/>
  <c r="N620" i="3" s="1"/>
  <c r="K620" i="3"/>
  <c r="M620" i="3" s="1"/>
  <c r="L540" i="3"/>
  <c r="N540" i="3" s="1"/>
  <c r="K540" i="3"/>
  <c r="M540" i="3" s="1"/>
  <c r="L500" i="3"/>
  <c r="N500" i="3" s="1"/>
  <c r="K500" i="3"/>
  <c r="M500" i="3" s="1"/>
  <c r="L380" i="3"/>
  <c r="N380" i="3" s="1"/>
  <c r="K380" i="3"/>
  <c r="M380" i="3" s="1"/>
  <c r="L268" i="3"/>
  <c r="N268" i="3" s="1"/>
  <c r="K268" i="3"/>
  <c r="M268" i="3" s="1"/>
  <c r="L228" i="3"/>
  <c r="N228" i="3" s="1"/>
  <c r="K228" i="3"/>
  <c r="M228" i="3" s="1"/>
  <c r="L140" i="3"/>
  <c r="N140" i="3" s="1"/>
  <c r="K140" i="3"/>
  <c r="M140" i="3" s="1"/>
  <c r="L92" i="3"/>
  <c r="N92" i="3" s="1"/>
  <c r="K92" i="3"/>
  <c r="M92" i="3" s="1"/>
  <c r="L60" i="3"/>
  <c r="N60" i="3" s="1"/>
  <c r="K60" i="3"/>
  <c r="M60" i="3" s="1"/>
  <c r="L36" i="3"/>
  <c r="N36" i="3" s="1"/>
  <c r="K36" i="3"/>
  <c r="M36" i="3" s="1"/>
  <c r="M5933" i="3"/>
  <c r="K5933" i="3"/>
  <c r="N5933" i="3"/>
  <c r="L5933" i="3"/>
  <c r="K5897" i="3"/>
  <c r="M5897" i="3"/>
  <c r="N5897" i="3"/>
  <c r="L5897" i="3"/>
  <c r="M11604" i="3"/>
  <c r="L11604" i="3"/>
  <c r="K11604" i="3"/>
  <c r="N11604" i="3"/>
  <c r="M11500" i="3"/>
  <c r="L11500" i="3"/>
  <c r="N11500" i="3"/>
  <c r="K11500" i="3"/>
  <c r="M11470" i="3"/>
  <c r="L11470" i="3"/>
  <c r="K11470" i="3"/>
  <c r="N11470" i="3"/>
  <c r="M11438" i="3"/>
  <c r="L11438" i="3"/>
  <c r="K11438" i="3"/>
  <c r="N11438" i="3"/>
  <c r="M11498" i="3"/>
  <c r="L11498" i="3"/>
  <c r="K11498" i="3"/>
  <c r="N11498" i="3"/>
  <c r="M11452" i="3"/>
  <c r="N11452" i="3"/>
  <c r="L11452" i="3"/>
  <c r="K11452" i="3"/>
  <c r="M11432" i="3"/>
  <c r="L11432" i="3"/>
  <c r="K11432" i="3"/>
  <c r="N11432" i="3"/>
  <c r="M11494" i="3"/>
  <c r="L11494" i="3"/>
  <c r="N11494" i="3"/>
  <c r="K11494" i="3"/>
  <c r="K11467" i="3"/>
  <c r="N11467" i="3"/>
  <c r="M11467" i="3"/>
  <c r="L11467" i="3"/>
  <c r="M11444" i="3"/>
  <c r="N11444" i="3"/>
  <c r="L11444" i="3"/>
  <c r="K11444" i="3"/>
  <c r="M11132" i="3"/>
  <c r="L11132" i="3"/>
  <c r="K11132" i="3"/>
  <c r="N11132" i="3"/>
  <c r="M11100" i="3"/>
  <c r="L11100" i="3"/>
  <c r="K11100" i="3"/>
  <c r="N11100" i="3"/>
  <c r="M10949" i="3"/>
  <c r="L10949" i="3"/>
  <c r="K10949" i="3"/>
  <c r="N10949" i="3"/>
  <c r="M10955" i="3"/>
  <c r="N10955" i="3"/>
  <c r="L10955" i="3"/>
  <c r="K10955" i="3"/>
  <c r="M10687" i="3"/>
  <c r="L10687" i="3"/>
  <c r="N10687" i="3"/>
  <c r="K10687" i="3"/>
  <c r="M10655" i="3"/>
  <c r="N10655" i="3"/>
  <c r="L10655" i="3"/>
  <c r="K10655" i="3"/>
  <c r="M10639" i="3"/>
  <c r="N10639" i="3"/>
  <c r="L10639" i="3"/>
  <c r="K10639" i="3"/>
  <c r="M10623" i="3"/>
  <c r="N10623" i="3"/>
  <c r="L10623" i="3"/>
  <c r="K10623" i="3"/>
  <c r="M10607" i="3"/>
  <c r="N10607" i="3"/>
  <c r="L10607" i="3"/>
  <c r="K10607" i="3"/>
  <c r="M10591" i="3"/>
  <c r="N10591" i="3"/>
  <c r="L10591" i="3"/>
  <c r="K10591" i="3"/>
  <c r="M10575" i="3"/>
  <c r="N10575" i="3"/>
  <c r="L10575" i="3"/>
  <c r="K10575" i="3"/>
  <c r="M10559" i="3"/>
  <c r="N10559" i="3"/>
  <c r="L10559" i="3"/>
  <c r="K10559" i="3"/>
  <c r="M10677" i="3"/>
  <c r="N10677" i="3"/>
  <c r="L10677" i="3"/>
  <c r="K10677" i="3"/>
  <c r="M10645" i="3"/>
  <c r="N10645" i="3"/>
  <c r="L10645" i="3"/>
  <c r="K10645" i="3"/>
  <c r="M10613" i="3"/>
  <c r="N10613" i="3"/>
  <c r="L10613" i="3"/>
  <c r="K10613" i="3"/>
  <c r="M10581" i="3"/>
  <c r="N10581" i="3"/>
  <c r="L10581" i="3"/>
  <c r="K10581" i="3"/>
  <c r="M10296" i="3"/>
  <c r="L10296" i="3"/>
  <c r="K10296" i="3"/>
  <c r="N10296" i="3"/>
  <c r="M10264" i="3"/>
  <c r="L10264" i="3"/>
  <c r="K10264" i="3"/>
  <c r="N10264" i="3"/>
  <c r="M10232" i="3"/>
  <c r="L10232" i="3"/>
  <c r="K10232" i="3"/>
  <c r="N10232" i="3"/>
  <c r="M9930" i="3"/>
  <c r="L9930" i="3"/>
  <c r="N9930" i="3"/>
  <c r="K9930" i="3"/>
  <c r="K9897" i="3"/>
  <c r="M9897" i="3"/>
  <c r="N9897" i="3"/>
  <c r="L9897" i="3"/>
  <c r="K9881" i="3"/>
  <c r="M9881" i="3"/>
  <c r="N9881" i="3"/>
  <c r="L9881" i="3"/>
  <c r="K9865" i="3"/>
  <c r="M9865" i="3"/>
  <c r="N9865" i="3"/>
  <c r="L9865" i="3"/>
  <c r="K9849" i="3"/>
  <c r="M9849" i="3"/>
  <c r="N9849" i="3"/>
  <c r="L9849" i="3"/>
  <c r="K9833" i="3"/>
  <c r="M9833" i="3"/>
  <c r="N9833" i="3"/>
  <c r="L9833" i="3"/>
  <c r="K9817" i="3"/>
  <c r="M9817" i="3"/>
  <c r="N9817" i="3"/>
  <c r="L9817" i="3"/>
  <c r="K9801" i="3"/>
  <c r="M9801" i="3"/>
  <c r="N9801" i="3"/>
  <c r="L9801" i="3"/>
  <c r="K9785" i="3"/>
  <c r="M9785" i="3"/>
  <c r="N9785" i="3"/>
  <c r="L9785" i="3"/>
  <c r="M9902" i="3"/>
  <c r="K9902" i="3"/>
  <c r="L9902" i="3"/>
  <c r="N9902" i="3"/>
  <c r="M9886" i="3"/>
  <c r="K9886" i="3"/>
  <c r="L9886" i="3"/>
  <c r="N9886" i="3"/>
  <c r="M9870" i="3"/>
  <c r="K9870" i="3"/>
  <c r="N9870" i="3"/>
  <c r="L9870" i="3"/>
  <c r="M9854" i="3"/>
  <c r="K9854" i="3"/>
  <c r="N9854" i="3"/>
  <c r="L9854" i="3"/>
  <c r="M9838" i="3"/>
  <c r="K9838" i="3"/>
  <c r="N9838" i="3"/>
  <c r="L9838" i="3"/>
  <c r="M9822" i="3"/>
  <c r="K9822" i="3"/>
  <c r="N9822" i="3"/>
  <c r="L9822" i="3"/>
  <c r="M9806" i="3"/>
  <c r="K9806" i="3"/>
  <c r="N9806" i="3"/>
  <c r="L9806" i="3"/>
  <c r="M9790" i="3"/>
  <c r="K9790" i="3"/>
  <c r="N9790" i="3"/>
  <c r="L9790" i="3"/>
  <c r="M9774" i="3"/>
  <c r="K9774" i="3"/>
  <c r="N9774" i="3"/>
  <c r="L9774" i="3"/>
  <c r="M9758" i="3"/>
  <c r="K9758" i="3"/>
  <c r="N9758" i="3"/>
  <c r="L9758" i="3"/>
  <c r="M9742" i="3"/>
  <c r="K9742" i="3"/>
  <c r="N9742" i="3"/>
  <c r="L9742" i="3"/>
  <c r="M9726" i="3"/>
  <c r="K9726" i="3"/>
  <c r="N9726" i="3"/>
  <c r="L9726" i="3"/>
  <c r="K9765" i="3"/>
  <c r="M9765" i="3"/>
  <c r="L9765" i="3"/>
  <c r="N9765" i="3"/>
  <c r="K9749" i="3"/>
  <c r="M9749" i="3"/>
  <c r="L9749" i="3"/>
  <c r="N9749" i="3"/>
  <c r="K9733" i="3"/>
  <c r="M9733" i="3"/>
  <c r="L9733" i="3"/>
  <c r="N9733" i="3"/>
  <c r="K9715" i="3"/>
  <c r="M9715" i="3"/>
  <c r="N9715" i="3"/>
  <c r="L9715" i="3"/>
  <c r="K9699" i="3"/>
  <c r="M9699" i="3"/>
  <c r="N9699" i="3"/>
  <c r="L9699" i="3"/>
  <c r="K9683" i="3"/>
  <c r="M9683" i="3"/>
  <c r="N9683" i="3"/>
  <c r="L9683" i="3"/>
  <c r="K9667" i="3"/>
  <c r="M9667" i="3"/>
  <c r="N9667" i="3"/>
  <c r="L9667" i="3"/>
  <c r="K9651" i="3"/>
  <c r="M9651" i="3"/>
  <c r="N9651" i="3"/>
  <c r="L9651" i="3"/>
  <c r="K9635" i="3"/>
  <c r="M9635" i="3"/>
  <c r="N9635" i="3"/>
  <c r="L9635" i="3"/>
  <c r="K9619" i="3"/>
  <c r="M9619" i="3"/>
  <c r="N9619" i="3"/>
  <c r="L9619" i="3"/>
  <c r="K9603" i="3"/>
  <c r="M9603" i="3"/>
  <c r="N9603" i="3"/>
  <c r="L9603" i="3"/>
  <c r="M9570" i="3"/>
  <c r="N9570" i="3"/>
  <c r="L9570" i="3"/>
  <c r="K9570" i="3"/>
  <c r="M9712" i="3"/>
  <c r="K9712" i="3"/>
  <c r="N9712" i="3"/>
  <c r="L9712" i="3"/>
  <c r="M9696" i="3"/>
  <c r="K9696" i="3"/>
  <c r="N9696" i="3"/>
  <c r="L9696" i="3"/>
  <c r="M9680" i="3"/>
  <c r="K9680" i="3"/>
  <c r="N9680" i="3"/>
  <c r="L9680" i="3"/>
  <c r="M9664" i="3"/>
  <c r="K9664" i="3"/>
  <c r="N9664" i="3"/>
  <c r="L9664" i="3"/>
  <c r="M9648" i="3"/>
  <c r="K9648" i="3"/>
  <c r="N9648" i="3"/>
  <c r="L9648" i="3"/>
  <c r="M9632" i="3"/>
  <c r="K9632" i="3"/>
  <c r="N9632" i="3"/>
  <c r="L9632" i="3"/>
  <c r="M9616" i="3"/>
  <c r="K9616" i="3"/>
  <c r="N9616" i="3"/>
  <c r="L9616" i="3"/>
  <c r="M9600" i="3"/>
  <c r="K9600" i="3"/>
  <c r="N9600" i="3"/>
  <c r="L9600" i="3"/>
  <c r="M9576" i="3"/>
  <c r="N9576" i="3"/>
  <c r="L9576" i="3"/>
  <c r="K9576" i="3"/>
  <c r="M8844" i="3"/>
  <c r="N8844" i="3"/>
  <c r="L8844" i="3"/>
  <c r="K8844" i="3"/>
  <c r="K7855" i="3"/>
  <c r="M7855" i="3"/>
  <c r="N7855" i="3"/>
  <c r="L7855" i="3"/>
  <c r="K7839" i="3"/>
  <c r="M7839" i="3"/>
  <c r="N7839" i="3"/>
  <c r="L7839" i="3"/>
  <c r="K7823" i="3"/>
  <c r="M7823" i="3"/>
  <c r="N7823" i="3"/>
  <c r="L7823" i="3"/>
  <c r="K7807" i="3"/>
  <c r="M7807" i="3"/>
  <c r="N7807" i="3"/>
  <c r="L7807" i="3"/>
  <c r="K7791" i="3"/>
  <c r="M7791" i="3"/>
  <c r="N7791" i="3"/>
  <c r="L7791" i="3"/>
  <c r="K7775" i="3"/>
  <c r="M7775" i="3"/>
  <c r="N7775" i="3"/>
  <c r="L7775" i="3"/>
  <c r="K7759" i="3"/>
  <c r="M7759" i="3"/>
  <c r="N7759" i="3"/>
  <c r="L7759" i="3"/>
  <c r="K7743" i="3"/>
  <c r="M7743" i="3"/>
  <c r="N7743" i="3"/>
  <c r="L7743" i="3"/>
  <c r="K7727" i="3"/>
  <c r="M7727" i="3"/>
  <c r="N7727" i="3"/>
  <c r="L7727" i="3"/>
  <c r="K7711" i="3"/>
  <c r="M7711" i="3"/>
  <c r="N7711" i="3"/>
  <c r="L7711" i="3"/>
  <c r="K7695" i="3"/>
  <c r="M7695" i="3"/>
  <c r="N7695" i="3"/>
  <c r="L7695" i="3"/>
  <c r="K7679" i="3"/>
  <c r="M7679" i="3"/>
  <c r="N7679" i="3"/>
  <c r="L7679" i="3"/>
  <c r="K7663" i="3"/>
  <c r="M7663" i="3"/>
  <c r="N7663" i="3"/>
  <c r="L7663" i="3"/>
  <c r="K7647" i="3"/>
  <c r="M7647" i="3"/>
  <c r="N7647" i="3"/>
  <c r="L7647" i="3"/>
  <c r="K7631" i="3"/>
  <c r="M7631" i="3"/>
  <c r="N7631" i="3"/>
  <c r="L7631" i="3"/>
  <c r="K7615" i="3"/>
  <c r="M7615" i="3"/>
  <c r="N7615" i="3"/>
  <c r="L7615" i="3"/>
  <c r="K7599" i="3"/>
  <c r="M7599" i="3"/>
  <c r="N7599" i="3"/>
  <c r="L7599" i="3"/>
  <c r="K7583" i="3"/>
  <c r="M7583" i="3"/>
  <c r="N7583" i="3"/>
  <c r="L7583" i="3"/>
  <c r="K7567" i="3"/>
  <c r="M7567" i="3"/>
  <c r="N7567" i="3"/>
  <c r="L7567" i="3"/>
  <c r="K7551" i="3"/>
  <c r="M7551" i="3"/>
  <c r="N7551" i="3"/>
  <c r="L7551" i="3"/>
  <c r="K7535" i="3"/>
  <c r="M7535" i="3"/>
  <c r="N7535" i="3"/>
  <c r="L7535" i="3"/>
  <c r="K7519" i="3"/>
  <c r="M7519" i="3"/>
  <c r="N7519" i="3"/>
  <c r="L7519" i="3"/>
  <c r="K7503" i="3"/>
  <c r="M7503" i="3"/>
  <c r="N7503" i="3"/>
  <c r="L7503" i="3"/>
  <c r="M7481" i="3"/>
  <c r="L7481" i="3"/>
  <c r="K7481" i="3"/>
  <c r="N7481" i="3"/>
  <c r="M7449" i="3"/>
  <c r="L7449" i="3"/>
  <c r="K7449" i="3"/>
  <c r="N7449" i="3"/>
  <c r="M7417" i="3"/>
  <c r="L7417" i="3"/>
  <c r="K7417" i="3"/>
  <c r="N7417" i="3"/>
  <c r="M7385" i="3"/>
  <c r="L7385" i="3"/>
  <c r="K7385" i="3"/>
  <c r="N7385" i="3"/>
  <c r="M7353" i="3"/>
  <c r="L7353" i="3"/>
  <c r="K7353" i="3"/>
  <c r="N7353" i="3"/>
  <c r="M7321" i="3"/>
  <c r="L7321" i="3"/>
  <c r="K7321" i="3"/>
  <c r="N7321" i="3"/>
  <c r="L7856" i="3"/>
  <c r="N7856" i="3"/>
  <c r="K7856" i="3"/>
  <c r="M7856" i="3"/>
  <c r="M7840" i="3"/>
  <c r="K7840" i="3"/>
  <c r="N7840" i="3"/>
  <c r="L7840" i="3"/>
  <c r="M7824" i="3"/>
  <c r="K7824" i="3"/>
  <c r="N7824" i="3"/>
  <c r="L7824" i="3"/>
  <c r="M7808" i="3"/>
  <c r="K7808" i="3"/>
  <c r="N7808" i="3"/>
  <c r="L7808" i="3"/>
  <c r="M7792" i="3"/>
  <c r="K7792" i="3"/>
  <c r="N7792" i="3"/>
  <c r="L7792" i="3"/>
  <c r="M7776" i="3"/>
  <c r="K7776" i="3"/>
  <c r="N7776" i="3"/>
  <c r="L7776" i="3"/>
  <c r="M7760" i="3"/>
  <c r="K7760" i="3"/>
  <c r="N7760" i="3"/>
  <c r="L7760" i="3"/>
  <c r="M7744" i="3"/>
  <c r="K7744" i="3"/>
  <c r="N7744" i="3"/>
  <c r="L7744" i="3"/>
  <c r="M7728" i="3"/>
  <c r="K7728" i="3"/>
  <c r="N7728" i="3"/>
  <c r="L7728" i="3"/>
  <c r="M7712" i="3"/>
  <c r="K7712" i="3"/>
  <c r="N7712" i="3"/>
  <c r="L7712" i="3"/>
  <c r="M7696" i="3"/>
  <c r="K7696" i="3"/>
  <c r="N7696" i="3"/>
  <c r="L7696" i="3"/>
  <c r="M7680" i="3"/>
  <c r="K7680" i="3"/>
  <c r="N7680" i="3"/>
  <c r="L7680" i="3"/>
  <c r="M7664" i="3"/>
  <c r="K7664" i="3"/>
  <c r="N7664" i="3"/>
  <c r="L7664" i="3"/>
  <c r="M7648" i="3"/>
  <c r="K7648" i="3"/>
  <c r="N7648" i="3"/>
  <c r="L7648" i="3"/>
  <c r="M7632" i="3"/>
  <c r="K7632" i="3"/>
  <c r="N7632" i="3"/>
  <c r="L7632" i="3"/>
  <c r="M7616" i="3"/>
  <c r="K7616" i="3"/>
  <c r="N7616" i="3"/>
  <c r="L7616" i="3"/>
  <c r="M7600" i="3"/>
  <c r="K7600" i="3"/>
  <c r="N7600" i="3"/>
  <c r="L7600" i="3"/>
  <c r="M7584" i="3"/>
  <c r="K7584" i="3"/>
  <c r="N7584" i="3"/>
  <c r="L7584" i="3"/>
  <c r="M7568" i="3"/>
  <c r="K7568" i="3"/>
  <c r="N7568" i="3"/>
  <c r="L7568" i="3"/>
  <c r="M7552" i="3"/>
  <c r="K7552" i="3"/>
  <c r="N7552" i="3"/>
  <c r="L7552" i="3"/>
  <c r="M7536" i="3"/>
  <c r="K7536" i="3"/>
  <c r="N7536" i="3"/>
  <c r="L7536" i="3"/>
  <c r="M7520" i="3"/>
  <c r="K7520" i="3"/>
  <c r="N7520" i="3"/>
  <c r="L7520" i="3"/>
  <c r="M7504" i="3"/>
  <c r="K7504" i="3"/>
  <c r="N7504" i="3"/>
  <c r="L7504" i="3"/>
  <c r="M7487" i="3"/>
  <c r="N7487" i="3"/>
  <c r="L7487" i="3"/>
  <c r="K7487" i="3"/>
  <c r="M7471" i="3"/>
  <c r="N7471" i="3"/>
  <c r="L7471" i="3"/>
  <c r="K7471" i="3"/>
  <c r="M7455" i="3"/>
  <c r="N7455" i="3"/>
  <c r="L7455" i="3"/>
  <c r="K7455" i="3"/>
  <c r="M7439" i="3"/>
  <c r="N7439" i="3"/>
  <c r="L7439" i="3"/>
  <c r="K7439" i="3"/>
  <c r="M7423" i="3"/>
  <c r="N7423" i="3"/>
  <c r="L7423" i="3"/>
  <c r="K7423" i="3"/>
  <c r="M7407" i="3"/>
  <c r="N7407" i="3"/>
  <c r="L7407" i="3"/>
  <c r="K7407" i="3"/>
  <c r="M7391" i="3"/>
  <c r="N7391" i="3"/>
  <c r="L7391" i="3"/>
  <c r="K7391" i="3"/>
  <c r="M7375" i="3"/>
  <c r="N7375" i="3"/>
  <c r="L7375" i="3"/>
  <c r="K7375" i="3"/>
  <c r="M7359" i="3"/>
  <c r="N7359" i="3"/>
  <c r="L7359" i="3"/>
  <c r="K7359" i="3"/>
  <c r="M7343" i="3"/>
  <c r="N7343" i="3"/>
  <c r="L7343" i="3"/>
  <c r="K7343" i="3"/>
  <c r="M7327" i="3"/>
  <c r="N7327" i="3"/>
  <c r="L7327" i="3"/>
  <c r="K7327" i="3"/>
  <c r="M7311" i="3"/>
  <c r="N7311" i="3"/>
  <c r="L7311" i="3"/>
  <c r="K7311" i="3"/>
  <c r="M7141" i="3"/>
  <c r="K7141" i="3"/>
  <c r="N7141" i="3"/>
  <c r="L7141" i="3"/>
  <c r="M7125" i="3"/>
  <c r="K7125" i="3"/>
  <c r="N7125" i="3"/>
  <c r="L7125" i="3"/>
  <c r="M7109" i="3"/>
  <c r="K7109" i="3"/>
  <c r="N7109" i="3"/>
  <c r="L7109" i="3"/>
  <c r="M7093" i="3"/>
  <c r="K7093" i="3"/>
  <c r="N7093" i="3"/>
  <c r="L7093" i="3"/>
  <c r="M7077" i="3"/>
  <c r="K7077" i="3"/>
  <c r="N7077" i="3"/>
  <c r="L7077" i="3"/>
  <c r="M7059" i="3"/>
  <c r="L7059" i="3"/>
  <c r="K7059" i="3"/>
  <c r="N7059" i="3"/>
  <c r="M7027" i="3"/>
  <c r="L7027" i="3"/>
  <c r="K7027" i="3"/>
  <c r="N7027" i="3"/>
  <c r="M6995" i="3"/>
  <c r="L6995" i="3"/>
  <c r="K6995" i="3"/>
  <c r="N6995" i="3"/>
  <c r="M6963" i="3"/>
  <c r="L6963" i="3"/>
  <c r="K6963" i="3"/>
  <c r="N6963" i="3"/>
  <c r="M6931" i="3"/>
  <c r="L6931" i="3"/>
  <c r="K6931" i="3"/>
  <c r="N6931" i="3"/>
  <c r="M6899" i="3"/>
  <c r="L6899" i="3"/>
  <c r="K6899" i="3"/>
  <c r="N6899" i="3"/>
  <c r="M6867" i="3"/>
  <c r="L6867" i="3"/>
  <c r="K6867" i="3"/>
  <c r="N6867" i="3"/>
  <c r="M6835" i="3"/>
  <c r="L6835" i="3"/>
  <c r="K6835" i="3"/>
  <c r="N6835" i="3"/>
  <c r="M6803" i="3"/>
  <c r="L6803" i="3"/>
  <c r="K6803" i="3"/>
  <c r="N6803" i="3"/>
  <c r="M6771" i="3"/>
  <c r="L6771" i="3"/>
  <c r="K6771" i="3"/>
  <c r="N6771" i="3"/>
  <c r="M6739" i="3"/>
  <c r="L6739" i="3"/>
  <c r="K6739" i="3"/>
  <c r="N6739" i="3"/>
  <c r="M6707" i="3"/>
  <c r="L6707" i="3"/>
  <c r="K6707" i="3"/>
  <c r="N6707" i="3"/>
  <c r="M6675" i="3"/>
  <c r="L6675" i="3"/>
  <c r="K6675" i="3"/>
  <c r="N6675" i="3"/>
  <c r="M6643" i="3"/>
  <c r="L6643" i="3"/>
  <c r="K6643" i="3"/>
  <c r="N6643" i="3"/>
  <c r="M6611" i="3"/>
  <c r="L6611" i="3"/>
  <c r="K6611" i="3"/>
  <c r="N6611" i="3"/>
  <c r="M6579" i="3"/>
  <c r="L6579" i="3"/>
  <c r="K6579" i="3"/>
  <c r="N6579" i="3"/>
  <c r="M6547" i="3"/>
  <c r="L6547" i="3"/>
  <c r="K6547" i="3"/>
  <c r="N6547" i="3"/>
  <c r="M6515" i="3"/>
  <c r="L6515" i="3"/>
  <c r="K6515" i="3"/>
  <c r="N6515" i="3"/>
  <c r="M6483" i="3"/>
  <c r="L6483" i="3"/>
  <c r="K6483" i="3"/>
  <c r="N6483" i="3"/>
  <c r="M6451" i="3"/>
  <c r="L6451" i="3"/>
  <c r="K6451" i="3"/>
  <c r="N6451" i="3"/>
  <c r="M6419" i="3"/>
  <c r="L6419" i="3"/>
  <c r="K6419" i="3"/>
  <c r="N6419" i="3"/>
  <c r="M6387" i="3"/>
  <c r="L6387" i="3"/>
  <c r="K6387" i="3"/>
  <c r="N6387" i="3"/>
  <c r="M6355" i="3"/>
  <c r="L6355" i="3"/>
  <c r="K6355" i="3"/>
  <c r="N6355" i="3"/>
  <c r="M6323" i="3"/>
  <c r="L6323" i="3"/>
  <c r="K6323" i="3"/>
  <c r="N6323" i="3"/>
  <c r="M6291" i="3"/>
  <c r="L6291" i="3"/>
  <c r="K6291" i="3"/>
  <c r="N6291" i="3"/>
  <c r="M6259" i="3"/>
  <c r="L6259" i="3"/>
  <c r="K6259" i="3"/>
  <c r="N6259" i="3"/>
  <c r="M6227" i="3"/>
  <c r="L6227" i="3"/>
  <c r="K6227" i="3"/>
  <c r="N6227" i="3"/>
  <c r="M6195" i="3"/>
  <c r="L6195" i="3"/>
  <c r="K6195" i="3"/>
  <c r="N6195" i="3"/>
  <c r="M6163" i="3"/>
  <c r="L6163" i="3"/>
  <c r="K6163" i="3"/>
  <c r="N6163" i="3"/>
  <c r="M6131" i="3"/>
  <c r="L6131" i="3"/>
  <c r="K6131" i="3"/>
  <c r="N6131" i="3"/>
  <c r="M6099" i="3"/>
  <c r="L6099" i="3"/>
  <c r="K6099" i="3"/>
  <c r="N6099" i="3"/>
  <c r="M6067" i="3"/>
  <c r="L6067" i="3"/>
  <c r="K6067" i="3"/>
  <c r="N6067" i="3"/>
  <c r="M6035" i="3"/>
  <c r="L6035" i="3"/>
  <c r="K6035" i="3"/>
  <c r="N6035" i="3"/>
  <c r="M6003" i="3"/>
  <c r="L6003" i="3"/>
  <c r="K6003" i="3"/>
  <c r="N6003" i="3"/>
  <c r="M5971" i="3"/>
  <c r="L5971" i="3"/>
  <c r="K5971" i="3"/>
  <c r="N5971" i="3"/>
  <c r="K7446" i="3"/>
  <c r="N7446" i="3"/>
  <c r="M7446" i="3"/>
  <c r="L7446" i="3"/>
  <c r="K7382" i="3"/>
  <c r="N7382" i="3"/>
  <c r="M7382" i="3"/>
  <c r="L7382" i="3"/>
  <c r="K7318" i="3"/>
  <c r="N7318" i="3"/>
  <c r="M7318" i="3"/>
  <c r="L7318" i="3"/>
  <c r="K7150" i="3"/>
  <c r="M7150" i="3"/>
  <c r="N7150" i="3"/>
  <c r="L7150" i="3"/>
  <c r="K7134" i="3"/>
  <c r="M7134" i="3"/>
  <c r="N7134" i="3"/>
  <c r="L7134" i="3"/>
  <c r="K7118" i="3"/>
  <c r="M7118" i="3"/>
  <c r="N7118" i="3"/>
  <c r="L7118" i="3"/>
  <c r="K7102" i="3"/>
  <c r="M7102" i="3"/>
  <c r="N7102" i="3"/>
  <c r="L7102" i="3"/>
  <c r="K7086" i="3"/>
  <c r="M7086" i="3"/>
  <c r="N7086" i="3"/>
  <c r="L7086" i="3"/>
  <c r="K7070" i="3"/>
  <c r="M7070" i="3"/>
  <c r="N7070" i="3"/>
  <c r="L7070" i="3"/>
  <c r="M7041" i="3"/>
  <c r="N7041" i="3"/>
  <c r="L7041" i="3"/>
  <c r="K7041" i="3"/>
  <c r="M7009" i="3"/>
  <c r="N7009" i="3"/>
  <c r="L7009" i="3"/>
  <c r="K7009" i="3"/>
  <c r="M6977" i="3"/>
  <c r="N6977" i="3"/>
  <c r="L6977" i="3"/>
  <c r="K6977" i="3"/>
  <c r="M6945" i="3"/>
  <c r="N6945" i="3"/>
  <c r="L6945" i="3"/>
  <c r="K6945" i="3"/>
  <c r="M6913" i="3"/>
  <c r="N6913" i="3"/>
  <c r="L6913" i="3"/>
  <c r="K6913" i="3"/>
  <c r="M6881" i="3"/>
  <c r="N6881" i="3"/>
  <c r="L6881" i="3"/>
  <c r="K6881" i="3"/>
  <c r="M6849" i="3"/>
  <c r="N6849" i="3"/>
  <c r="L6849" i="3"/>
  <c r="K6849" i="3"/>
  <c r="M6817" i="3"/>
  <c r="N6817" i="3"/>
  <c r="L6817" i="3"/>
  <c r="K6817" i="3"/>
  <c r="M6785" i="3"/>
  <c r="N6785" i="3"/>
  <c r="L6785" i="3"/>
  <c r="K6785" i="3"/>
  <c r="M6753" i="3"/>
  <c r="N6753" i="3"/>
  <c r="L6753" i="3"/>
  <c r="K6753" i="3"/>
  <c r="M6721" i="3"/>
  <c r="N6721" i="3"/>
  <c r="L6721" i="3"/>
  <c r="K6721" i="3"/>
  <c r="M6689" i="3"/>
  <c r="N6689" i="3"/>
  <c r="L6689" i="3"/>
  <c r="K6689" i="3"/>
  <c r="M6657" i="3"/>
  <c r="N6657" i="3"/>
  <c r="L6657" i="3"/>
  <c r="K6657" i="3"/>
  <c r="M6625" i="3"/>
  <c r="N6625" i="3"/>
  <c r="L6625" i="3"/>
  <c r="K6625" i="3"/>
  <c r="M6593" i="3"/>
  <c r="N6593" i="3"/>
  <c r="L6593" i="3"/>
  <c r="K6593" i="3"/>
  <c r="M6561" i="3"/>
  <c r="N6561" i="3"/>
  <c r="L6561" i="3"/>
  <c r="K6561" i="3"/>
  <c r="M6529" i="3"/>
  <c r="N6529" i="3"/>
  <c r="L6529" i="3"/>
  <c r="K6529" i="3"/>
  <c r="M6497" i="3"/>
  <c r="N6497" i="3"/>
  <c r="L6497" i="3"/>
  <c r="K6497" i="3"/>
  <c r="M6465" i="3"/>
  <c r="N6465" i="3"/>
  <c r="L6465" i="3"/>
  <c r="K6465" i="3"/>
  <c r="M6433" i="3"/>
  <c r="N6433" i="3"/>
  <c r="L6433" i="3"/>
  <c r="K6433" i="3"/>
  <c r="M6401" i="3"/>
  <c r="N6401" i="3"/>
  <c r="L6401" i="3"/>
  <c r="K6401" i="3"/>
  <c r="M6369" i="3"/>
  <c r="N6369" i="3"/>
  <c r="L6369" i="3"/>
  <c r="K6369" i="3"/>
  <c r="M6337" i="3"/>
  <c r="N6337" i="3"/>
  <c r="L6337" i="3"/>
  <c r="K6337" i="3"/>
  <c r="M6305" i="3"/>
  <c r="N6305" i="3"/>
  <c r="L6305" i="3"/>
  <c r="K6305" i="3"/>
  <c r="M6273" i="3"/>
  <c r="N6273" i="3"/>
  <c r="L6273" i="3"/>
  <c r="K6273" i="3"/>
  <c r="M6241" i="3"/>
  <c r="N6241" i="3"/>
  <c r="L6241" i="3"/>
  <c r="K6241" i="3"/>
  <c r="M6209" i="3"/>
  <c r="N6209" i="3"/>
  <c r="L6209" i="3"/>
  <c r="K6209" i="3"/>
  <c r="M6177" i="3"/>
  <c r="N6177" i="3"/>
  <c r="L6177" i="3"/>
  <c r="K6177" i="3"/>
  <c r="M6145" i="3"/>
  <c r="N6145" i="3"/>
  <c r="L6145" i="3"/>
  <c r="K6145" i="3"/>
  <c r="M6113" i="3"/>
  <c r="N6113" i="3"/>
  <c r="L6113" i="3"/>
  <c r="K6113" i="3"/>
  <c r="M6081" i="3"/>
  <c r="N6081" i="3"/>
  <c r="L6081" i="3"/>
  <c r="K6081" i="3"/>
  <c r="M6049" i="3"/>
  <c r="N6049" i="3"/>
  <c r="L6049" i="3"/>
  <c r="K6049" i="3"/>
  <c r="M6017" i="3"/>
  <c r="N6017" i="3"/>
  <c r="L6017" i="3"/>
  <c r="K6017" i="3"/>
  <c r="M5985" i="3"/>
  <c r="N5985" i="3"/>
  <c r="L5985" i="3"/>
  <c r="K5985" i="3"/>
  <c r="M5953" i="3"/>
  <c r="N5953" i="3"/>
  <c r="L5953" i="3"/>
  <c r="K5953" i="3"/>
  <c r="M5927" i="3"/>
  <c r="L5927" i="3"/>
  <c r="N5927" i="3"/>
  <c r="K5927" i="3"/>
  <c r="K5920" i="3"/>
  <c r="N5920" i="3"/>
  <c r="L5920" i="3"/>
  <c r="M5920" i="3"/>
  <c r="M5904" i="3"/>
  <c r="K5904" i="3"/>
  <c r="N5904" i="3"/>
  <c r="L5904" i="3"/>
  <c r="M5889" i="3"/>
  <c r="N5889" i="3"/>
  <c r="L5889" i="3"/>
  <c r="K5889" i="3"/>
  <c r="M5857" i="3"/>
  <c r="N5857" i="3"/>
  <c r="L5857" i="3"/>
  <c r="K5857" i="3"/>
  <c r="K5924" i="3"/>
  <c r="L5924" i="3"/>
  <c r="N5924" i="3"/>
  <c r="M5924" i="3"/>
  <c r="K5905" i="3"/>
  <c r="M5905" i="3"/>
  <c r="N5905" i="3"/>
  <c r="L5905" i="3"/>
  <c r="M5879" i="3"/>
  <c r="N5879" i="3"/>
  <c r="L5879" i="3"/>
  <c r="K5879" i="3"/>
  <c r="K1142" i="3"/>
  <c r="M1142" i="3" s="1"/>
  <c r="L1142" i="3"/>
  <c r="N1142" i="3" s="1"/>
  <c r="K1134" i="3"/>
  <c r="M1134" i="3" s="1"/>
  <c r="L1134" i="3"/>
  <c r="N1134" i="3" s="1"/>
  <c r="K1114" i="3"/>
  <c r="M1114" i="3" s="1"/>
  <c r="L1114" i="3"/>
  <c r="N1114" i="3" s="1"/>
  <c r="L1102" i="3"/>
  <c r="N1102" i="3" s="1"/>
  <c r="K1102" i="3"/>
  <c r="M1102" i="3" s="1"/>
  <c r="L1070" i="3"/>
  <c r="N1070" i="3" s="1"/>
  <c r="K1070" i="3"/>
  <c r="M1070" i="3" s="1"/>
  <c r="L1038" i="3"/>
  <c r="N1038" i="3" s="1"/>
  <c r="K1038" i="3"/>
  <c r="M1038" i="3" s="1"/>
  <c r="L982" i="3"/>
  <c r="N982" i="3" s="1"/>
  <c r="K982" i="3"/>
  <c r="M982" i="3" s="1"/>
  <c r="L950" i="3"/>
  <c r="N950" i="3" s="1"/>
  <c r="K950" i="3"/>
  <c r="M950" i="3" s="1"/>
  <c r="L918" i="3"/>
  <c r="N918" i="3" s="1"/>
  <c r="K918" i="3"/>
  <c r="M918" i="3" s="1"/>
  <c r="L862" i="3"/>
  <c r="N862" i="3" s="1"/>
  <c r="K862" i="3"/>
  <c r="M862" i="3" s="1"/>
  <c r="L838" i="3"/>
  <c r="N838" i="3" s="1"/>
  <c r="K838" i="3"/>
  <c r="M838" i="3" s="1"/>
  <c r="L766" i="3"/>
  <c r="N766" i="3" s="1"/>
  <c r="K766" i="3"/>
  <c r="M766" i="3" s="1"/>
  <c r="L750" i="3"/>
  <c r="N750" i="3" s="1"/>
  <c r="K750" i="3"/>
  <c r="M750" i="3" s="1"/>
  <c r="L734" i="3"/>
  <c r="N734" i="3" s="1"/>
  <c r="K734" i="3"/>
  <c r="M734" i="3" s="1"/>
  <c r="L678" i="3"/>
  <c r="N678" i="3" s="1"/>
  <c r="K678" i="3"/>
  <c r="M678" i="3" s="1"/>
  <c r="L654" i="3"/>
  <c r="N654" i="3" s="1"/>
  <c r="K654" i="3"/>
  <c r="M654" i="3" s="1"/>
  <c r="L630" i="3"/>
  <c r="N630" i="3" s="1"/>
  <c r="K630" i="3"/>
  <c r="M630" i="3" s="1"/>
  <c r="L614" i="3"/>
  <c r="N614" i="3" s="1"/>
  <c r="K614" i="3"/>
  <c r="M614" i="3" s="1"/>
  <c r="L598" i="3"/>
  <c r="N598" i="3" s="1"/>
  <c r="K598" i="3"/>
  <c r="M598" i="3" s="1"/>
  <c r="L542" i="3"/>
  <c r="N542" i="3" s="1"/>
  <c r="K542" i="3"/>
  <c r="M542" i="3" s="1"/>
  <c r="L494" i="3"/>
  <c r="N494" i="3" s="1"/>
  <c r="K494" i="3"/>
  <c r="M494" i="3" s="1"/>
  <c r="L470" i="3"/>
  <c r="N470" i="3" s="1"/>
  <c r="K470" i="3"/>
  <c r="M470" i="3" s="1"/>
  <c r="L446" i="3"/>
  <c r="N446" i="3" s="1"/>
  <c r="K446" i="3"/>
  <c r="M446" i="3" s="1"/>
  <c r="L398" i="3"/>
  <c r="N398" i="3" s="1"/>
  <c r="K398" i="3"/>
  <c r="M398" i="3" s="1"/>
  <c r="L366" i="3"/>
  <c r="N366" i="3" s="1"/>
  <c r="K366" i="3"/>
  <c r="M366" i="3" s="1"/>
  <c r="L334" i="3"/>
  <c r="N334" i="3" s="1"/>
  <c r="K334" i="3"/>
  <c r="M334" i="3" s="1"/>
  <c r="L310" i="3"/>
  <c r="N310" i="3" s="1"/>
  <c r="K310" i="3"/>
  <c r="M310" i="3" s="1"/>
  <c r="L286" i="3"/>
  <c r="N286" i="3" s="1"/>
  <c r="K286" i="3"/>
  <c r="M286" i="3" s="1"/>
  <c r="L262" i="3"/>
  <c r="N262" i="3" s="1"/>
  <c r="K262" i="3"/>
  <c r="M262" i="3" s="1"/>
  <c r="L238" i="3"/>
  <c r="N238" i="3" s="1"/>
  <c r="K238" i="3"/>
  <c r="M238" i="3" s="1"/>
  <c r="L198" i="3"/>
  <c r="N198" i="3" s="1"/>
  <c r="K198" i="3"/>
  <c r="M198" i="3" s="1"/>
  <c r="L110" i="3"/>
  <c r="N110" i="3" s="1"/>
  <c r="K110" i="3"/>
  <c r="M110" i="3" s="1"/>
  <c r="L70" i="3"/>
  <c r="N70" i="3" s="1"/>
  <c r="K70" i="3"/>
  <c r="M70" i="3" s="1"/>
  <c r="L38" i="3"/>
  <c r="N38" i="3" s="1"/>
  <c r="K38" i="3"/>
  <c r="M38" i="3" s="1"/>
  <c r="L14" i="3"/>
  <c r="N14" i="3" s="1"/>
  <c r="K14" i="3"/>
  <c r="M14" i="3" s="1"/>
  <c r="M1694" i="3"/>
  <c r="L1694" i="3"/>
  <c r="N1694" i="3" s="1"/>
  <c r="K1694" i="3"/>
  <c r="M1678" i="3"/>
  <c r="L1678" i="3"/>
  <c r="N1678" i="3" s="1"/>
  <c r="K1678" i="3"/>
  <c r="M1662" i="3"/>
  <c r="L1662" i="3"/>
  <c r="N1662" i="3" s="1"/>
  <c r="K1662" i="3"/>
  <c r="M1646" i="3"/>
  <c r="L1646" i="3"/>
  <c r="N1646" i="3" s="1"/>
  <c r="K1646" i="3"/>
  <c r="M1630" i="3"/>
  <c r="L1630" i="3"/>
  <c r="N1630" i="3" s="1"/>
  <c r="K1630" i="3"/>
  <c r="M1614" i="3"/>
  <c r="L1614" i="3"/>
  <c r="N1614" i="3" s="1"/>
  <c r="K1614" i="3"/>
  <c r="M1598" i="3"/>
  <c r="L1598" i="3"/>
  <c r="N1598" i="3" s="1"/>
  <c r="K1598" i="3"/>
  <c r="M1582" i="3"/>
  <c r="L1582" i="3"/>
  <c r="N1582" i="3" s="1"/>
  <c r="K1582" i="3"/>
  <c r="M1566" i="3"/>
  <c r="L1566" i="3"/>
  <c r="N1566" i="3" s="1"/>
  <c r="K1566" i="3"/>
  <c r="L1550" i="3"/>
  <c r="N1550" i="3" s="1"/>
  <c r="K1550" i="3"/>
  <c r="M1550" i="3" s="1"/>
  <c r="L1532" i="3"/>
  <c r="N1532" i="3" s="1"/>
  <c r="K1532" i="3"/>
  <c r="M1532" i="3" s="1"/>
  <c r="L1514" i="3"/>
  <c r="N1514" i="3" s="1"/>
  <c r="K1514" i="3"/>
  <c r="M1514" i="3" s="1"/>
  <c r="L1500" i="3"/>
  <c r="N1500" i="3" s="1"/>
  <c r="K1500" i="3"/>
  <c r="M1500" i="3" s="1"/>
  <c r="L1482" i="3"/>
  <c r="N1482" i="3" s="1"/>
  <c r="K1482" i="3"/>
  <c r="M1482" i="3" s="1"/>
  <c r="L1466" i="3"/>
  <c r="N1466" i="3" s="1"/>
  <c r="K1466" i="3"/>
  <c r="M1466" i="3" s="1"/>
  <c r="L1450" i="3"/>
  <c r="N1450" i="3" s="1"/>
  <c r="K1450" i="3"/>
  <c r="M1450" i="3" s="1"/>
  <c r="L1434" i="3"/>
  <c r="N1434" i="3" s="1"/>
  <c r="K1434" i="3"/>
  <c r="M1434" i="3" s="1"/>
  <c r="L1420" i="3"/>
  <c r="N1420" i="3" s="1"/>
  <c r="K1420" i="3"/>
  <c r="M1420" i="3" s="1"/>
  <c r="L1404" i="3"/>
  <c r="N1404" i="3" s="1"/>
  <c r="K1404" i="3"/>
  <c r="M1404" i="3" s="1"/>
  <c r="L1386" i="3"/>
  <c r="N1386" i="3" s="1"/>
  <c r="K1386" i="3"/>
  <c r="M1386" i="3" s="1"/>
  <c r="L1372" i="3"/>
  <c r="N1372" i="3" s="1"/>
  <c r="K1372" i="3"/>
  <c r="M1372" i="3" s="1"/>
  <c r="L1356" i="3"/>
  <c r="N1356" i="3" s="1"/>
  <c r="K1356" i="3"/>
  <c r="M1356" i="3" s="1"/>
  <c r="L1342" i="3"/>
  <c r="N1342" i="3" s="1"/>
  <c r="K1342" i="3"/>
  <c r="M1342" i="3" s="1"/>
  <c r="L1324" i="3"/>
  <c r="N1324" i="3" s="1"/>
  <c r="K1324" i="3"/>
  <c r="M1324" i="3" s="1"/>
  <c r="L1304" i="3"/>
  <c r="N1304" i="3" s="1"/>
  <c r="K1304" i="3"/>
  <c r="M1304" i="3" s="1"/>
  <c r="L1286" i="3"/>
  <c r="N1286" i="3" s="1"/>
  <c r="K1286" i="3"/>
  <c r="M1286" i="3" s="1"/>
  <c r="L1270" i="3"/>
  <c r="N1270" i="3" s="1"/>
  <c r="K1270" i="3"/>
  <c r="M1270" i="3" s="1"/>
  <c r="L1256" i="3"/>
  <c r="N1256" i="3" s="1"/>
  <c r="K1256" i="3"/>
  <c r="M1256" i="3" s="1"/>
  <c r="L1240" i="3"/>
  <c r="N1240" i="3" s="1"/>
  <c r="K1240" i="3"/>
  <c r="M1240" i="3" s="1"/>
  <c r="L1226" i="3"/>
  <c r="N1226" i="3" s="1"/>
  <c r="K1226" i="3"/>
  <c r="M1226" i="3" s="1"/>
  <c r="L1212" i="3"/>
  <c r="N1212" i="3" s="1"/>
  <c r="K1212" i="3"/>
  <c r="M1212" i="3" s="1"/>
  <c r="L1198" i="3"/>
  <c r="N1198" i="3" s="1"/>
  <c r="K1198" i="3"/>
  <c r="M1198" i="3" s="1"/>
  <c r="K1179" i="3"/>
  <c r="M1179" i="3" s="1"/>
  <c r="L1179" i="3"/>
  <c r="N1179" i="3" s="1"/>
  <c r="K1147" i="3"/>
  <c r="M1147" i="3" s="1"/>
  <c r="L1147" i="3"/>
  <c r="N1147" i="3" s="1"/>
  <c r="L1020" i="3"/>
  <c r="N1020" i="3" s="1"/>
  <c r="K1020" i="3"/>
  <c r="M1020" i="3" s="1"/>
  <c r="L972" i="3"/>
  <c r="N972" i="3" s="1"/>
  <c r="K972" i="3"/>
  <c r="M972" i="3" s="1"/>
  <c r="L956" i="3"/>
  <c r="N956" i="3" s="1"/>
  <c r="K956" i="3"/>
  <c r="M956" i="3" s="1"/>
  <c r="L932" i="3"/>
  <c r="N932" i="3" s="1"/>
  <c r="K932" i="3"/>
  <c r="M932" i="3" s="1"/>
  <c r="L908" i="3"/>
  <c r="N908" i="3" s="1"/>
  <c r="K908" i="3"/>
  <c r="M908" i="3" s="1"/>
  <c r="L836" i="3"/>
  <c r="N836" i="3" s="1"/>
  <c r="K836" i="3"/>
  <c r="M836" i="3" s="1"/>
  <c r="L764" i="3"/>
  <c r="N764" i="3" s="1"/>
  <c r="K764" i="3"/>
  <c r="M764" i="3" s="1"/>
  <c r="L732" i="3"/>
  <c r="N732" i="3" s="1"/>
  <c r="K732" i="3"/>
  <c r="M732" i="3" s="1"/>
  <c r="L612" i="3"/>
  <c r="N612" i="3" s="1"/>
  <c r="K612" i="3"/>
  <c r="M612" i="3" s="1"/>
  <c r="L564" i="3"/>
  <c r="N564" i="3" s="1"/>
  <c r="K564" i="3"/>
  <c r="M564" i="3" s="1"/>
  <c r="L420" i="3"/>
  <c r="N420" i="3" s="1"/>
  <c r="K420" i="3"/>
  <c r="M420" i="3" s="1"/>
  <c r="L364" i="3"/>
  <c r="N364" i="3" s="1"/>
  <c r="K364" i="3"/>
  <c r="M364" i="3" s="1"/>
  <c r="L340" i="3"/>
  <c r="N340" i="3" s="1"/>
  <c r="K340" i="3"/>
  <c r="M340" i="3" s="1"/>
  <c r="L28" i="3"/>
  <c r="N28" i="3" s="1"/>
  <c r="K28" i="3"/>
  <c r="M28" i="3" s="1"/>
  <c r="L1714" i="3"/>
  <c r="N1714" i="3" s="1"/>
  <c r="K1714" i="3"/>
  <c r="M1714" i="3" s="1"/>
  <c r="L1706" i="3"/>
  <c r="N1706" i="3" s="1"/>
  <c r="K1706" i="3"/>
  <c r="M1706" i="3" s="1"/>
  <c r="L1692" i="3"/>
  <c r="N1692" i="3" s="1"/>
  <c r="K1692" i="3"/>
  <c r="M1692" i="3" s="1"/>
  <c r="L1676" i="3"/>
  <c r="N1676" i="3" s="1"/>
  <c r="K1676" i="3"/>
  <c r="M1676" i="3" s="1"/>
  <c r="L1658" i="3"/>
  <c r="N1658" i="3" s="1"/>
  <c r="K1658" i="3"/>
  <c r="M1658" i="3" s="1"/>
  <c r="L1644" i="3"/>
  <c r="N1644" i="3" s="1"/>
  <c r="K1644" i="3"/>
  <c r="M1644" i="3" s="1"/>
  <c r="L1628" i="3"/>
  <c r="N1628" i="3" s="1"/>
  <c r="K1628" i="3"/>
  <c r="M1628" i="3" s="1"/>
  <c r="L1612" i="3"/>
  <c r="N1612" i="3" s="1"/>
  <c r="K1612" i="3"/>
  <c r="M1612" i="3" s="1"/>
  <c r="L1596" i="3"/>
  <c r="N1596" i="3" s="1"/>
  <c r="K1596" i="3"/>
  <c r="M1596" i="3" s="1"/>
  <c r="L1580" i="3"/>
  <c r="N1580" i="3" s="1"/>
  <c r="K1580" i="3"/>
  <c r="M1580" i="3" s="1"/>
  <c r="L1564" i="3"/>
  <c r="N1564" i="3" s="1"/>
  <c r="K1564" i="3"/>
  <c r="M1564" i="3" s="1"/>
  <c r="L1548" i="3"/>
  <c r="N1548" i="3" s="1"/>
  <c r="K1548" i="3"/>
  <c r="M1548" i="3" s="1"/>
  <c r="L1534" i="3"/>
  <c r="N1534" i="3" s="1"/>
  <c r="K1534" i="3"/>
  <c r="M1534" i="3" s="1"/>
  <c r="L1520" i="3"/>
  <c r="N1520" i="3" s="1"/>
  <c r="K1520" i="3"/>
  <c r="M1520" i="3" s="1"/>
  <c r="L1504" i="3"/>
  <c r="N1504" i="3" s="1"/>
  <c r="K1504" i="3"/>
  <c r="M1504" i="3" s="1"/>
  <c r="L1488" i="3"/>
  <c r="N1488" i="3" s="1"/>
  <c r="K1488" i="3"/>
  <c r="M1488" i="3" s="1"/>
  <c r="L1472" i="3"/>
  <c r="N1472" i="3" s="1"/>
  <c r="K1472" i="3"/>
  <c r="M1472" i="3" s="1"/>
  <c r="L1456" i="3"/>
  <c r="N1456" i="3" s="1"/>
  <c r="K1456" i="3"/>
  <c r="M1456" i="3" s="1"/>
  <c r="L1440" i="3"/>
  <c r="N1440" i="3" s="1"/>
  <c r="K1440" i="3"/>
  <c r="M1440" i="3" s="1"/>
  <c r="L1422" i="3"/>
  <c r="N1422" i="3" s="1"/>
  <c r="K1422" i="3"/>
  <c r="M1422" i="3" s="1"/>
  <c r="L1406" i="3"/>
  <c r="N1406" i="3" s="1"/>
  <c r="K1406" i="3"/>
  <c r="M1406" i="3" s="1"/>
  <c r="L1390" i="3"/>
  <c r="N1390" i="3" s="1"/>
  <c r="K1390" i="3"/>
  <c r="M1390" i="3" s="1"/>
  <c r="L1374" i="3"/>
  <c r="N1374" i="3" s="1"/>
  <c r="K1374" i="3"/>
  <c r="M1374" i="3" s="1"/>
  <c r="L1358" i="3"/>
  <c r="N1358" i="3" s="1"/>
  <c r="K1358" i="3"/>
  <c r="M1358" i="3" s="1"/>
  <c r="L1340" i="3"/>
  <c r="N1340" i="3" s="1"/>
  <c r="K1340" i="3"/>
  <c r="M1340" i="3" s="1"/>
  <c r="L1326" i="3"/>
  <c r="N1326" i="3" s="1"/>
  <c r="K1326" i="3"/>
  <c r="M1326" i="3" s="1"/>
  <c r="L1312" i="3"/>
  <c r="N1312" i="3" s="1"/>
  <c r="K1312" i="3"/>
  <c r="M1312" i="3" s="1"/>
  <c r="L1298" i="3"/>
  <c r="N1298" i="3" s="1"/>
  <c r="K1298" i="3"/>
  <c r="M1298" i="3" s="1"/>
  <c r="L1282" i="3"/>
  <c r="N1282" i="3" s="1"/>
  <c r="K1282" i="3"/>
  <c r="M1282" i="3" s="1"/>
  <c r="L1268" i="3"/>
  <c r="N1268" i="3" s="1"/>
  <c r="K1268" i="3"/>
  <c r="M1268" i="3" s="1"/>
  <c r="L1250" i="3"/>
  <c r="N1250" i="3" s="1"/>
  <c r="K1250" i="3"/>
  <c r="M1250" i="3" s="1"/>
  <c r="L1232" i="3"/>
  <c r="N1232" i="3" s="1"/>
  <c r="K1232" i="3"/>
  <c r="M1232" i="3" s="1"/>
  <c r="L1216" i="3"/>
  <c r="N1216" i="3" s="1"/>
  <c r="K1216" i="3"/>
  <c r="M1216" i="3" s="1"/>
  <c r="L1196" i="3"/>
  <c r="N1196" i="3" s="1"/>
  <c r="K1196" i="3"/>
  <c r="M1196" i="3" s="1"/>
  <c r="K1175" i="3"/>
  <c r="M1175" i="3" s="1"/>
  <c r="L1175" i="3"/>
  <c r="N1175" i="3" s="1"/>
  <c r="K1139" i="3"/>
  <c r="M1139" i="3" s="1"/>
  <c r="L1139" i="3"/>
  <c r="N1139" i="3" s="1"/>
  <c r="K1115" i="3"/>
  <c r="M1115" i="3" s="1"/>
  <c r="L1115" i="3"/>
  <c r="N1115" i="3" s="1"/>
  <c r="L916" i="3"/>
  <c r="N916" i="3" s="1"/>
  <c r="K916" i="3"/>
  <c r="M916" i="3" s="1"/>
  <c r="L852" i="3"/>
  <c r="N852" i="3" s="1"/>
  <c r="K852" i="3"/>
  <c r="M852" i="3" s="1"/>
  <c r="L812" i="3"/>
  <c r="N812" i="3" s="1"/>
  <c r="K812" i="3"/>
  <c r="M812" i="3" s="1"/>
  <c r="L740" i="3"/>
  <c r="N740" i="3" s="1"/>
  <c r="K740" i="3"/>
  <c r="M740" i="3" s="1"/>
  <c r="L636" i="3"/>
  <c r="N636" i="3" s="1"/>
  <c r="K636" i="3"/>
  <c r="M636" i="3" s="1"/>
  <c r="L604" i="3"/>
  <c r="N604" i="3" s="1"/>
  <c r="K604" i="3"/>
  <c r="M604" i="3" s="1"/>
  <c r="L572" i="3"/>
  <c r="N572" i="3" s="1"/>
  <c r="K572" i="3"/>
  <c r="M572" i="3" s="1"/>
  <c r="L556" i="3"/>
  <c r="N556" i="3" s="1"/>
  <c r="K556" i="3"/>
  <c r="M556" i="3" s="1"/>
  <c r="L524" i="3"/>
  <c r="N524" i="3" s="1"/>
  <c r="K524" i="3"/>
  <c r="M524" i="3" s="1"/>
  <c r="L476" i="3"/>
  <c r="N476" i="3" s="1"/>
  <c r="K476" i="3"/>
  <c r="M476" i="3" s="1"/>
  <c r="L428" i="3"/>
  <c r="N428" i="3" s="1"/>
  <c r="K428" i="3"/>
  <c r="M428" i="3" s="1"/>
  <c r="L396" i="3"/>
  <c r="N396" i="3" s="1"/>
  <c r="K396" i="3"/>
  <c r="M396" i="3" s="1"/>
  <c r="L300" i="3"/>
  <c r="N300" i="3" s="1"/>
  <c r="K300" i="3"/>
  <c r="M300" i="3" s="1"/>
  <c r="L252" i="3"/>
  <c r="N252" i="3" s="1"/>
  <c r="K252" i="3"/>
  <c r="M252" i="3" s="1"/>
  <c r="L220" i="3"/>
  <c r="N220" i="3" s="1"/>
  <c r="K220" i="3"/>
  <c r="M220" i="3" s="1"/>
  <c r="L196" i="3"/>
  <c r="N196" i="3" s="1"/>
  <c r="K196" i="3"/>
  <c r="M196" i="3" s="1"/>
  <c r="L108" i="3"/>
  <c r="N108" i="3" s="1"/>
  <c r="K108" i="3"/>
  <c r="M108" i="3" s="1"/>
  <c r="M11628" i="3"/>
  <c r="L11628" i="3"/>
  <c r="K11628" i="3"/>
  <c r="N11628" i="3"/>
  <c r="M11618" i="3"/>
  <c r="N11618" i="3"/>
  <c r="L11618" i="3"/>
  <c r="K11618" i="3"/>
  <c r="M11462" i="3"/>
  <c r="L11462" i="3"/>
  <c r="N11462" i="3"/>
  <c r="K11462" i="3"/>
  <c r="K11443" i="3"/>
  <c r="N11443" i="3"/>
  <c r="M11443" i="3"/>
  <c r="L11443" i="3"/>
  <c r="M11124" i="3"/>
  <c r="L11124" i="3"/>
  <c r="K11124" i="3"/>
  <c r="N11124" i="3"/>
  <c r="M11154" i="3"/>
  <c r="N11154" i="3"/>
  <c r="L11154" i="3"/>
  <c r="K11154" i="3"/>
  <c r="M11122" i="3"/>
  <c r="N11122" i="3"/>
  <c r="L11122" i="3"/>
  <c r="K11122" i="3"/>
  <c r="M10681" i="3"/>
  <c r="L10681" i="3"/>
  <c r="N10681" i="3"/>
  <c r="K10681" i="3"/>
  <c r="M10573" i="3"/>
  <c r="N10573" i="3"/>
  <c r="L10573" i="3"/>
  <c r="K10573" i="3"/>
  <c r="M10256" i="3"/>
  <c r="L10256" i="3"/>
  <c r="K10256" i="3"/>
  <c r="N10256" i="3"/>
  <c r="M10286" i="3"/>
  <c r="N10286" i="3"/>
  <c r="L10286" i="3"/>
  <c r="K10286" i="3"/>
  <c r="M10254" i="3"/>
  <c r="N10254" i="3"/>
  <c r="L10254" i="3"/>
  <c r="K10254" i="3"/>
  <c r="M9922" i="3"/>
  <c r="L9922" i="3"/>
  <c r="N9922" i="3"/>
  <c r="K9922" i="3"/>
  <c r="M9920" i="3"/>
  <c r="L9920" i="3"/>
  <c r="K9920" i="3"/>
  <c r="N9920" i="3"/>
  <c r="K9893" i="3"/>
  <c r="M9893" i="3"/>
  <c r="N9893" i="3"/>
  <c r="L9893" i="3"/>
  <c r="K9861" i="3"/>
  <c r="M9861" i="3"/>
  <c r="N9861" i="3"/>
  <c r="L9861" i="3"/>
  <c r="K9813" i="3"/>
  <c r="M9813" i="3"/>
  <c r="N9813" i="3"/>
  <c r="L9813" i="3"/>
  <c r="M9898" i="3"/>
  <c r="K9898" i="3"/>
  <c r="L9898" i="3"/>
  <c r="N9898" i="3"/>
  <c r="M9866" i="3"/>
  <c r="K9866" i="3"/>
  <c r="N9866" i="3"/>
  <c r="L9866" i="3"/>
  <c r="M9818" i="3"/>
  <c r="K9818" i="3"/>
  <c r="N9818" i="3"/>
  <c r="L9818" i="3"/>
  <c r="M9770" i="3"/>
  <c r="K9770" i="3"/>
  <c r="N9770" i="3"/>
  <c r="L9770" i="3"/>
  <c r="M9722" i="3"/>
  <c r="K9722" i="3"/>
  <c r="N9722" i="3"/>
  <c r="L9722" i="3"/>
  <c r="K9775" i="3"/>
  <c r="M9775" i="3"/>
  <c r="N9775" i="3"/>
  <c r="L9775" i="3"/>
  <c r="K9759" i="3"/>
  <c r="M9759" i="3"/>
  <c r="N9759" i="3"/>
  <c r="L9759" i="3"/>
  <c r="K9711" i="3"/>
  <c r="M9711" i="3"/>
  <c r="N9711" i="3"/>
  <c r="L9711" i="3"/>
  <c r="K9663" i="3"/>
  <c r="M9663" i="3"/>
  <c r="N9663" i="3"/>
  <c r="L9663" i="3"/>
  <c r="K9631" i="3"/>
  <c r="M9631" i="3"/>
  <c r="N9631" i="3"/>
  <c r="L9631" i="3"/>
  <c r="M9578" i="3"/>
  <c r="N9578" i="3"/>
  <c r="L9578" i="3"/>
  <c r="K9578" i="3"/>
  <c r="M9708" i="3"/>
  <c r="K9708" i="3"/>
  <c r="N9708" i="3"/>
  <c r="L9708" i="3"/>
  <c r="M9660" i="3"/>
  <c r="K9660" i="3"/>
  <c r="N9660" i="3"/>
  <c r="L9660" i="3"/>
  <c r="M9628" i="3"/>
  <c r="K9628" i="3"/>
  <c r="N9628" i="3"/>
  <c r="L9628" i="3"/>
  <c r="M9552" i="3"/>
  <c r="N9552" i="3"/>
  <c r="L9552" i="3"/>
  <c r="K9552" i="3"/>
  <c r="K7851" i="3"/>
  <c r="M7851" i="3"/>
  <c r="N7851" i="3"/>
  <c r="L7851" i="3"/>
  <c r="K7819" i="3"/>
  <c r="M7819" i="3"/>
  <c r="N7819" i="3"/>
  <c r="L7819" i="3"/>
  <c r="K7771" i="3"/>
  <c r="M7771" i="3"/>
  <c r="N7771" i="3"/>
  <c r="L7771" i="3"/>
  <c r="K7723" i="3"/>
  <c r="M7723" i="3"/>
  <c r="N7723" i="3"/>
  <c r="L7723" i="3"/>
  <c r="K7691" i="3"/>
  <c r="M7691" i="3"/>
  <c r="N7691" i="3"/>
  <c r="L7691" i="3"/>
  <c r="K7627" i="3"/>
  <c r="M7627" i="3"/>
  <c r="N7627" i="3"/>
  <c r="L7627" i="3"/>
  <c r="K7579" i="3"/>
  <c r="M7579" i="3"/>
  <c r="N7579" i="3"/>
  <c r="L7579" i="3"/>
  <c r="K7547" i="3"/>
  <c r="M7547" i="3"/>
  <c r="N7547" i="3"/>
  <c r="L7547" i="3"/>
  <c r="K7515" i="3"/>
  <c r="M7515" i="3"/>
  <c r="N7515" i="3"/>
  <c r="L7515" i="3"/>
  <c r="M7441" i="3"/>
  <c r="L7441" i="3"/>
  <c r="K7441" i="3"/>
  <c r="N7441" i="3"/>
  <c r="M7345" i="3"/>
  <c r="L7345" i="3"/>
  <c r="K7345" i="3"/>
  <c r="N7345" i="3"/>
  <c r="M7804" i="3"/>
  <c r="K7804" i="3"/>
  <c r="N7804" i="3"/>
  <c r="L7804" i="3"/>
  <c r="M7772" i="3"/>
  <c r="K7772" i="3"/>
  <c r="N7772" i="3"/>
  <c r="L7772" i="3"/>
  <c r="M7756" i="3"/>
  <c r="K7756" i="3"/>
  <c r="N7756" i="3"/>
  <c r="L7756" i="3"/>
  <c r="M7724" i="3"/>
  <c r="K7724" i="3"/>
  <c r="N7724" i="3"/>
  <c r="L7724" i="3"/>
  <c r="M7676" i="3"/>
  <c r="K7676" i="3"/>
  <c r="N7676" i="3"/>
  <c r="L7676" i="3"/>
  <c r="M7628" i="3"/>
  <c r="K7628" i="3"/>
  <c r="N7628" i="3"/>
  <c r="L7628" i="3"/>
  <c r="M7612" i="3"/>
  <c r="K7612" i="3"/>
  <c r="N7612" i="3"/>
  <c r="L7612" i="3"/>
  <c r="M7548" i="3"/>
  <c r="K7548" i="3"/>
  <c r="N7548" i="3"/>
  <c r="L7548" i="3"/>
  <c r="M7500" i="3"/>
  <c r="K7500" i="3"/>
  <c r="N7500" i="3"/>
  <c r="L7500" i="3"/>
  <c r="M6617" i="3"/>
  <c r="N6617" i="3"/>
  <c r="L6617" i="3"/>
  <c r="K6617" i="3"/>
  <c r="M6585" i="3"/>
  <c r="N6585" i="3"/>
  <c r="L6585" i="3"/>
  <c r="K6585" i="3"/>
  <c r="M6553" i="3"/>
  <c r="N6553" i="3"/>
  <c r="L6553" i="3"/>
  <c r="K6553" i="3"/>
  <c r="M6521" i="3"/>
  <c r="N6521" i="3"/>
  <c r="L6521" i="3"/>
  <c r="K6521" i="3"/>
  <c r="M6489" i="3"/>
  <c r="N6489" i="3"/>
  <c r="L6489" i="3"/>
  <c r="K6489" i="3"/>
  <c r="M6457" i="3"/>
  <c r="N6457" i="3"/>
  <c r="L6457" i="3"/>
  <c r="K6457" i="3"/>
  <c r="M6425" i="3"/>
  <c r="N6425" i="3"/>
  <c r="L6425" i="3"/>
  <c r="K6425" i="3"/>
  <c r="M6393" i="3"/>
  <c r="N6393" i="3"/>
  <c r="L6393" i="3"/>
  <c r="K6393" i="3"/>
  <c r="M6361" i="3"/>
  <c r="N6361" i="3"/>
  <c r="L6361" i="3"/>
  <c r="K6361" i="3"/>
  <c r="M6329" i="3"/>
  <c r="N6329" i="3"/>
  <c r="L6329" i="3"/>
  <c r="K6329" i="3"/>
  <c r="M6297" i="3"/>
  <c r="N6297" i="3"/>
  <c r="L6297" i="3"/>
  <c r="K6297" i="3"/>
  <c r="M6265" i="3"/>
  <c r="N6265" i="3"/>
  <c r="L6265" i="3"/>
  <c r="K6265" i="3"/>
  <c r="M6233" i="3"/>
  <c r="N6233" i="3"/>
  <c r="L6233" i="3"/>
  <c r="K6233" i="3"/>
  <c r="M6201" i="3"/>
  <c r="N6201" i="3"/>
  <c r="L6201" i="3"/>
  <c r="K6201" i="3"/>
  <c r="M6169" i="3"/>
  <c r="N6169" i="3"/>
  <c r="L6169" i="3"/>
  <c r="K6169" i="3"/>
  <c r="M6137" i="3"/>
  <c r="N6137" i="3"/>
  <c r="L6137" i="3"/>
  <c r="K6137" i="3"/>
  <c r="M6105" i="3"/>
  <c r="N6105" i="3"/>
  <c r="L6105" i="3"/>
  <c r="K6105" i="3"/>
  <c r="M6073" i="3"/>
  <c r="N6073" i="3"/>
  <c r="L6073" i="3"/>
  <c r="K6073" i="3"/>
  <c r="M6041" i="3"/>
  <c r="N6041" i="3"/>
  <c r="L6041" i="3"/>
  <c r="K6041" i="3"/>
  <c r="M6009" i="3"/>
  <c r="N6009" i="3"/>
  <c r="L6009" i="3"/>
  <c r="K6009" i="3"/>
  <c r="M5977" i="3"/>
  <c r="N5977" i="3"/>
  <c r="L5977" i="3"/>
  <c r="K5977" i="3"/>
  <c r="M5945" i="3"/>
  <c r="N5945" i="3"/>
  <c r="L5945" i="3"/>
  <c r="K5945" i="3"/>
  <c r="K6032" i="3"/>
  <c r="N6032" i="3"/>
  <c r="M6032" i="3"/>
  <c r="L6032" i="3"/>
  <c r="K6016" i="3"/>
  <c r="N6016" i="3"/>
  <c r="M6016" i="3"/>
  <c r="L6016" i="3"/>
  <c r="M5916" i="3"/>
  <c r="K5916" i="3"/>
  <c r="N5916" i="3"/>
  <c r="L5916" i="3"/>
  <c r="M5900" i="3"/>
  <c r="K5900" i="3"/>
  <c r="N5900" i="3"/>
  <c r="L5900" i="3"/>
  <c r="M5865" i="3"/>
  <c r="N5865" i="3"/>
  <c r="L5865" i="3"/>
  <c r="K5865" i="3"/>
  <c r="K5917" i="3"/>
  <c r="M5917" i="3"/>
  <c r="N5917" i="3"/>
  <c r="L5917" i="3"/>
  <c r="K5901" i="3"/>
  <c r="M5901" i="3"/>
  <c r="N5901" i="3"/>
  <c r="L5901" i="3"/>
  <c r="M5887" i="3"/>
  <c r="N5887" i="3"/>
  <c r="L5887" i="3"/>
  <c r="K5887" i="3"/>
  <c r="M5855" i="3"/>
  <c r="N5855" i="3"/>
  <c r="L5855" i="3"/>
  <c r="K5855" i="3"/>
  <c r="K1182" i="3"/>
  <c r="M1182" i="3" s="1"/>
  <c r="L1182" i="3"/>
  <c r="N1182" i="3" s="1"/>
  <c r="K1174" i="3"/>
  <c r="M1174" i="3" s="1"/>
  <c r="L1174" i="3"/>
  <c r="N1174" i="3" s="1"/>
  <c r="K1166" i="3"/>
  <c r="M1166" i="3" s="1"/>
  <c r="L1166" i="3"/>
  <c r="N1166" i="3" s="1"/>
  <c r="K1158" i="3"/>
  <c r="M1158" i="3" s="1"/>
  <c r="L1158" i="3"/>
  <c r="N1158" i="3" s="1"/>
  <c r="K1150" i="3"/>
  <c r="M1150" i="3" s="1"/>
  <c r="L1150" i="3"/>
  <c r="N1150" i="3" s="1"/>
  <c r="K1122" i="3"/>
  <c r="M1122" i="3" s="1"/>
  <c r="L1122" i="3"/>
  <c r="N1122" i="3" s="1"/>
  <c r="K1110" i="3"/>
  <c r="M1110" i="3" s="1"/>
  <c r="L1110" i="3"/>
  <c r="N1110" i="3" s="1"/>
  <c r="L1078" i="3"/>
  <c r="N1078" i="3" s="1"/>
  <c r="K1078" i="3"/>
  <c r="M1078" i="3" s="1"/>
  <c r="L1046" i="3"/>
  <c r="N1046" i="3" s="1"/>
  <c r="K1046" i="3"/>
  <c r="M1046" i="3" s="1"/>
  <c r="L1014" i="3"/>
  <c r="N1014" i="3" s="1"/>
  <c r="K1014" i="3"/>
  <c r="M1014" i="3" s="1"/>
  <c r="L990" i="3"/>
  <c r="N990" i="3" s="1"/>
  <c r="K990" i="3"/>
  <c r="M990" i="3" s="1"/>
  <c r="L958" i="3"/>
  <c r="N958" i="3" s="1"/>
  <c r="K958" i="3"/>
  <c r="M958" i="3" s="1"/>
  <c r="L926" i="3"/>
  <c r="N926" i="3" s="1"/>
  <c r="K926" i="3"/>
  <c r="M926" i="3" s="1"/>
  <c r="L894" i="3"/>
  <c r="N894" i="3" s="1"/>
  <c r="K894" i="3"/>
  <c r="M894" i="3" s="1"/>
  <c r="L870" i="3"/>
  <c r="N870" i="3" s="1"/>
  <c r="K870" i="3"/>
  <c r="M870" i="3" s="1"/>
  <c r="L846" i="3"/>
  <c r="N846" i="3" s="1"/>
  <c r="K846" i="3"/>
  <c r="M846" i="3" s="1"/>
  <c r="L822" i="3"/>
  <c r="N822" i="3" s="1"/>
  <c r="K822" i="3"/>
  <c r="M822" i="3" s="1"/>
  <c r="L806" i="3"/>
  <c r="N806" i="3" s="1"/>
  <c r="K806" i="3"/>
  <c r="M806" i="3" s="1"/>
  <c r="L790" i="3"/>
  <c r="N790" i="3" s="1"/>
  <c r="K790" i="3"/>
  <c r="M790" i="3" s="1"/>
  <c r="L718" i="3"/>
  <c r="N718" i="3" s="1"/>
  <c r="K718" i="3"/>
  <c r="M718" i="3" s="1"/>
  <c r="L702" i="3"/>
  <c r="N702" i="3" s="1"/>
  <c r="K702" i="3"/>
  <c r="M702" i="3" s="1"/>
  <c r="L686" i="3"/>
  <c r="N686" i="3" s="1"/>
  <c r="K686" i="3"/>
  <c r="M686" i="3" s="1"/>
  <c r="L662" i="3"/>
  <c r="N662" i="3" s="1"/>
  <c r="K662" i="3"/>
  <c r="M662" i="3" s="1"/>
  <c r="L574" i="3"/>
  <c r="N574" i="3" s="1"/>
  <c r="K574" i="3"/>
  <c r="M574" i="3" s="1"/>
  <c r="L550" i="3"/>
  <c r="N550" i="3" s="1"/>
  <c r="K550" i="3"/>
  <c r="M550" i="3" s="1"/>
  <c r="L518" i="3"/>
  <c r="N518" i="3" s="1"/>
  <c r="K518" i="3"/>
  <c r="M518" i="3" s="1"/>
  <c r="L454" i="3"/>
  <c r="N454" i="3" s="1"/>
  <c r="K454" i="3"/>
  <c r="M454" i="3" s="1"/>
  <c r="L430" i="3"/>
  <c r="N430" i="3" s="1"/>
  <c r="K430" i="3"/>
  <c r="M430" i="3" s="1"/>
  <c r="L406" i="3"/>
  <c r="N406" i="3" s="1"/>
  <c r="K406" i="3"/>
  <c r="M406" i="3" s="1"/>
  <c r="L374" i="3"/>
  <c r="N374" i="3" s="1"/>
  <c r="K374" i="3"/>
  <c r="M374" i="3" s="1"/>
  <c r="L342" i="3"/>
  <c r="N342" i="3" s="1"/>
  <c r="K342" i="3"/>
  <c r="M342" i="3" s="1"/>
  <c r="L318" i="3"/>
  <c r="N318" i="3" s="1"/>
  <c r="K318" i="3"/>
  <c r="M318" i="3" s="1"/>
  <c r="L294" i="3"/>
  <c r="N294" i="3" s="1"/>
  <c r="K294" i="3"/>
  <c r="M294" i="3" s="1"/>
  <c r="L246" i="3"/>
  <c r="N246" i="3" s="1"/>
  <c r="K246" i="3"/>
  <c r="M246" i="3" s="1"/>
  <c r="L222" i="3"/>
  <c r="N222" i="3" s="1"/>
  <c r="K222" i="3"/>
  <c r="M222" i="3" s="1"/>
  <c r="L150" i="3"/>
  <c r="N150" i="3" s="1"/>
  <c r="K150" i="3"/>
  <c r="M150" i="3" s="1"/>
  <c r="L94" i="3"/>
  <c r="N94" i="3" s="1"/>
  <c r="K94" i="3"/>
  <c r="M94" i="3" s="1"/>
  <c r="L78" i="3"/>
  <c r="N78" i="3" s="1"/>
  <c r="K78" i="3"/>
  <c r="M78" i="3" s="1"/>
  <c r="L46" i="3"/>
  <c r="N46" i="3" s="1"/>
  <c r="K46" i="3"/>
  <c r="M46" i="3" s="1"/>
  <c r="L22" i="3"/>
  <c r="N22" i="3" s="1"/>
  <c r="K22" i="3"/>
  <c r="M22" i="3" s="1"/>
  <c r="M1690" i="3"/>
  <c r="L1690" i="3"/>
  <c r="N1690" i="3" s="1"/>
  <c r="K1690" i="3"/>
  <c r="M1674" i="3"/>
  <c r="L1674" i="3"/>
  <c r="N1674" i="3" s="1"/>
  <c r="K1674" i="3"/>
  <c r="M1660" i="3"/>
  <c r="L1660" i="3"/>
  <c r="N1660" i="3" s="1"/>
  <c r="K1660" i="3"/>
  <c r="M1642" i="3"/>
  <c r="L1642" i="3"/>
  <c r="N1642" i="3" s="1"/>
  <c r="K1642" i="3"/>
  <c r="M1626" i="3"/>
  <c r="L1626" i="3"/>
  <c r="N1626" i="3" s="1"/>
  <c r="K1626" i="3"/>
  <c r="M1610" i="3"/>
  <c r="L1610" i="3"/>
  <c r="N1610" i="3" s="1"/>
  <c r="K1610" i="3"/>
  <c r="M1594" i="3"/>
  <c r="L1594" i="3"/>
  <c r="N1594" i="3" s="1"/>
  <c r="K1594" i="3"/>
  <c r="M1578" i="3"/>
  <c r="L1578" i="3"/>
  <c r="N1578" i="3" s="1"/>
  <c r="K1578" i="3"/>
  <c r="L1562" i="3"/>
  <c r="N1562" i="3" s="1"/>
  <c r="K1562" i="3"/>
  <c r="M1562" i="3" s="1"/>
  <c r="L1546" i="3"/>
  <c r="N1546" i="3" s="1"/>
  <c r="K1546" i="3"/>
  <c r="M1546" i="3" s="1"/>
  <c r="L1528" i="3"/>
  <c r="N1528" i="3" s="1"/>
  <c r="K1528" i="3"/>
  <c r="M1528" i="3" s="1"/>
  <c r="L1512" i="3"/>
  <c r="N1512" i="3" s="1"/>
  <c r="K1512" i="3"/>
  <c r="M1512" i="3" s="1"/>
  <c r="L1496" i="3"/>
  <c r="N1496" i="3" s="1"/>
  <c r="K1496" i="3"/>
  <c r="M1496" i="3" s="1"/>
  <c r="L1478" i="3"/>
  <c r="N1478" i="3" s="1"/>
  <c r="K1478" i="3"/>
  <c r="M1478" i="3" s="1"/>
  <c r="L1464" i="3"/>
  <c r="N1464" i="3" s="1"/>
  <c r="K1464" i="3"/>
  <c r="M1464" i="3" s="1"/>
  <c r="L1446" i="3"/>
  <c r="N1446" i="3" s="1"/>
  <c r="K1446" i="3"/>
  <c r="M1446" i="3" s="1"/>
  <c r="L1430" i="3"/>
  <c r="N1430" i="3" s="1"/>
  <c r="K1430" i="3"/>
  <c r="M1430" i="3" s="1"/>
  <c r="L1416" i="3"/>
  <c r="N1416" i="3" s="1"/>
  <c r="K1416" i="3"/>
  <c r="M1416" i="3" s="1"/>
  <c r="L1400" i="3"/>
  <c r="N1400" i="3" s="1"/>
  <c r="K1400" i="3"/>
  <c r="M1400" i="3" s="1"/>
  <c r="L1382" i="3"/>
  <c r="N1382" i="3" s="1"/>
  <c r="K1382" i="3"/>
  <c r="M1382" i="3" s="1"/>
  <c r="L1368" i="3"/>
  <c r="N1368" i="3" s="1"/>
  <c r="K1368" i="3"/>
  <c r="M1368" i="3" s="1"/>
  <c r="L1352" i="3"/>
  <c r="N1352" i="3" s="1"/>
  <c r="K1352" i="3"/>
  <c r="M1352" i="3" s="1"/>
  <c r="L1336" i="3"/>
  <c r="N1336" i="3" s="1"/>
  <c r="K1336" i="3"/>
  <c r="M1336" i="3" s="1"/>
  <c r="L1318" i="3"/>
  <c r="N1318" i="3" s="1"/>
  <c r="K1318" i="3"/>
  <c r="M1318" i="3" s="1"/>
  <c r="L1302" i="3"/>
  <c r="N1302" i="3" s="1"/>
  <c r="K1302" i="3"/>
  <c r="M1302" i="3" s="1"/>
  <c r="L1284" i="3"/>
  <c r="N1284" i="3" s="1"/>
  <c r="K1284" i="3"/>
  <c r="M1284" i="3" s="1"/>
  <c r="L1266" i="3"/>
  <c r="N1266" i="3" s="1"/>
  <c r="K1266" i="3"/>
  <c r="M1266" i="3" s="1"/>
  <c r="L1252" i="3"/>
  <c r="N1252" i="3" s="1"/>
  <c r="K1252" i="3"/>
  <c r="M1252" i="3" s="1"/>
  <c r="L1236" i="3"/>
  <c r="N1236" i="3" s="1"/>
  <c r="K1236" i="3"/>
  <c r="M1236" i="3" s="1"/>
  <c r="L1222" i="3"/>
  <c r="N1222" i="3" s="1"/>
  <c r="K1222" i="3"/>
  <c r="M1222" i="3" s="1"/>
  <c r="L1210" i="3"/>
  <c r="N1210" i="3" s="1"/>
  <c r="K1210" i="3"/>
  <c r="M1210" i="3" s="1"/>
  <c r="L1194" i="3"/>
  <c r="N1194" i="3" s="1"/>
  <c r="K1194" i="3"/>
  <c r="M1194" i="3" s="1"/>
  <c r="K1167" i="3"/>
  <c r="M1167" i="3" s="1"/>
  <c r="L1167" i="3"/>
  <c r="N1167" i="3" s="1"/>
  <c r="K1143" i="3"/>
  <c r="M1143" i="3" s="1"/>
  <c r="L1143" i="3"/>
  <c r="N1143" i="3" s="1"/>
  <c r="L1108" i="3"/>
  <c r="N1108" i="3" s="1"/>
  <c r="K1108" i="3"/>
  <c r="M1108" i="3" s="1"/>
  <c r="L1084" i="3"/>
  <c r="N1084" i="3" s="1"/>
  <c r="K1084" i="3"/>
  <c r="M1084" i="3" s="1"/>
  <c r="L1052" i="3"/>
  <c r="N1052" i="3" s="1"/>
  <c r="K1052" i="3"/>
  <c r="M1052" i="3" s="1"/>
  <c r="L1036" i="3"/>
  <c r="N1036" i="3" s="1"/>
  <c r="K1036" i="3"/>
  <c r="M1036" i="3" s="1"/>
  <c r="L1012" i="3"/>
  <c r="N1012" i="3" s="1"/>
  <c r="K1012" i="3"/>
  <c r="M1012" i="3" s="1"/>
  <c r="L948" i="3"/>
  <c r="N948" i="3" s="1"/>
  <c r="K948" i="3"/>
  <c r="M948" i="3" s="1"/>
  <c r="L860" i="3"/>
  <c r="N860" i="3" s="1"/>
  <c r="K860" i="3"/>
  <c r="M860" i="3" s="1"/>
  <c r="L828" i="3"/>
  <c r="N828" i="3" s="1"/>
  <c r="K828" i="3"/>
  <c r="M828" i="3" s="1"/>
  <c r="L796" i="3"/>
  <c r="N796" i="3" s="1"/>
  <c r="K796" i="3"/>
  <c r="M796" i="3" s="1"/>
  <c r="L756" i="3"/>
  <c r="N756" i="3" s="1"/>
  <c r="K756" i="3"/>
  <c r="M756" i="3" s="1"/>
  <c r="L716" i="3"/>
  <c r="N716" i="3" s="1"/>
  <c r="K716" i="3"/>
  <c r="M716" i="3" s="1"/>
  <c r="L684" i="3"/>
  <c r="N684" i="3" s="1"/>
  <c r="K684" i="3"/>
  <c r="M684" i="3" s="1"/>
  <c r="L644" i="3"/>
  <c r="N644" i="3" s="1"/>
  <c r="K644" i="3"/>
  <c r="M644" i="3" s="1"/>
  <c r="L508" i="3"/>
  <c r="N508" i="3" s="1"/>
  <c r="K508" i="3"/>
  <c r="M508" i="3" s="1"/>
  <c r="L468" i="3"/>
  <c r="N468" i="3" s="1"/>
  <c r="K468" i="3"/>
  <c r="M468" i="3" s="1"/>
  <c r="L412" i="3"/>
  <c r="N412" i="3" s="1"/>
  <c r="K412" i="3"/>
  <c r="M412" i="3" s="1"/>
  <c r="L388" i="3"/>
  <c r="N388" i="3" s="1"/>
  <c r="K388" i="3"/>
  <c r="M388" i="3" s="1"/>
  <c r="L316" i="3"/>
  <c r="N316" i="3" s="1"/>
  <c r="K316" i="3"/>
  <c r="M316" i="3" s="1"/>
  <c r="L292" i="3"/>
  <c r="N292" i="3" s="1"/>
  <c r="K292" i="3"/>
  <c r="M292" i="3" s="1"/>
  <c r="L260" i="3"/>
  <c r="N260" i="3" s="1"/>
  <c r="K260" i="3"/>
  <c r="M260" i="3" s="1"/>
  <c r="L204" i="3"/>
  <c r="N204" i="3" s="1"/>
  <c r="K204" i="3"/>
  <c r="M204" i="3" s="1"/>
  <c r="L116" i="3"/>
  <c r="N116" i="3" s="1"/>
  <c r="K116" i="3"/>
  <c r="M116" i="3" s="1"/>
  <c r="L100" i="3"/>
  <c r="N100" i="3" s="1"/>
  <c r="K100" i="3"/>
  <c r="M100" i="3" s="1"/>
  <c r="L68" i="3"/>
  <c r="N68" i="3" s="1"/>
  <c r="K68" i="3"/>
  <c r="M68" i="3" s="1"/>
  <c r="L52" i="3"/>
  <c r="N52" i="3" s="1"/>
  <c r="K52" i="3"/>
  <c r="M52" i="3" s="1"/>
  <c r="M1712" i="3"/>
  <c r="L1712" i="3"/>
  <c r="N1712" i="3" s="1"/>
  <c r="K1712" i="3"/>
  <c r="M1704" i="3"/>
  <c r="L1704" i="3"/>
  <c r="N1704" i="3" s="1"/>
  <c r="K1704" i="3"/>
  <c r="M1688" i="3"/>
  <c r="L1688" i="3"/>
  <c r="N1688" i="3" s="1"/>
  <c r="K1688" i="3"/>
  <c r="M1672" i="3"/>
  <c r="L1672" i="3"/>
  <c r="N1672" i="3" s="1"/>
  <c r="K1672" i="3"/>
  <c r="M1656" i="3"/>
  <c r="L1656" i="3"/>
  <c r="N1656" i="3" s="1"/>
  <c r="K1656" i="3"/>
  <c r="M1640" i="3"/>
  <c r="L1640" i="3"/>
  <c r="N1640" i="3" s="1"/>
  <c r="K1640" i="3"/>
  <c r="M1624" i="3"/>
  <c r="L1624" i="3"/>
  <c r="N1624" i="3" s="1"/>
  <c r="K1624" i="3"/>
  <c r="M1608" i="3"/>
  <c r="L1608" i="3"/>
  <c r="N1608" i="3" s="1"/>
  <c r="K1608" i="3"/>
  <c r="M1592" i="3"/>
  <c r="L1592" i="3"/>
  <c r="N1592" i="3" s="1"/>
  <c r="K1592" i="3"/>
  <c r="M1576" i="3"/>
  <c r="L1576" i="3"/>
  <c r="N1576" i="3" s="1"/>
  <c r="K1576" i="3"/>
  <c r="L1560" i="3"/>
  <c r="N1560" i="3" s="1"/>
  <c r="K1560" i="3"/>
  <c r="M1560" i="3" s="1"/>
  <c r="L1544" i="3"/>
  <c r="N1544" i="3" s="1"/>
  <c r="K1544" i="3"/>
  <c r="M1544" i="3" s="1"/>
  <c r="L1530" i="3"/>
  <c r="N1530" i="3" s="1"/>
  <c r="K1530" i="3"/>
  <c r="M1530" i="3" s="1"/>
  <c r="L1516" i="3"/>
  <c r="N1516" i="3" s="1"/>
  <c r="K1516" i="3"/>
  <c r="M1516" i="3" s="1"/>
  <c r="L1498" i="3"/>
  <c r="N1498" i="3" s="1"/>
  <c r="K1498" i="3"/>
  <c r="M1498" i="3" s="1"/>
  <c r="L1484" i="3"/>
  <c r="N1484" i="3" s="1"/>
  <c r="K1484" i="3"/>
  <c r="M1484" i="3" s="1"/>
  <c r="L1468" i="3"/>
  <c r="N1468" i="3" s="1"/>
  <c r="K1468" i="3"/>
  <c r="M1468" i="3" s="1"/>
  <c r="L1452" i="3"/>
  <c r="N1452" i="3" s="1"/>
  <c r="K1452" i="3"/>
  <c r="M1452" i="3" s="1"/>
  <c r="L1436" i="3"/>
  <c r="N1436" i="3" s="1"/>
  <c r="K1436" i="3"/>
  <c r="M1436" i="3" s="1"/>
  <c r="L1418" i="3"/>
  <c r="N1418" i="3" s="1"/>
  <c r="K1418" i="3"/>
  <c r="M1418" i="3" s="1"/>
  <c r="L1402" i="3"/>
  <c r="N1402" i="3" s="1"/>
  <c r="K1402" i="3"/>
  <c r="M1402" i="3" s="1"/>
  <c r="L1388" i="3"/>
  <c r="N1388" i="3" s="1"/>
  <c r="K1388" i="3"/>
  <c r="M1388" i="3" s="1"/>
  <c r="L1370" i="3"/>
  <c r="N1370" i="3" s="1"/>
  <c r="K1370" i="3"/>
  <c r="M1370" i="3" s="1"/>
  <c r="L1354" i="3"/>
  <c r="N1354" i="3" s="1"/>
  <c r="K1354" i="3"/>
  <c r="M1354" i="3" s="1"/>
  <c r="L1338" i="3"/>
  <c r="N1338" i="3" s="1"/>
  <c r="K1338" i="3"/>
  <c r="M1338" i="3" s="1"/>
  <c r="L1322" i="3"/>
  <c r="N1322" i="3" s="1"/>
  <c r="K1322" i="3"/>
  <c r="M1322" i="3" s="1"/>
  <c r="L1308" i="3"/>
  <c r="N1308" i="3" s="1"/>
  <c r="K1308" i="3"/>
  <c r="M1308" i="3" s="1"/>
  <c r="L1294" i="3"/>
  <c r="N1294" i="3" s="1"/>
  <c r="K1294" i="3"/>
  <c r="M1294" i="3" s="1"/>
  <c r="L1278" i="3"/>
  <c r="N1278" i="3" s="1"/>
  <c r="K1278" i="3"/>
  <c r="M1278" i="3" s="1"/>
  <c r="L1264" i="3"/>
  <c r="N1264" i="3" s="1"/>
  <c r="K1264" i="3"/>
  <c r="M1264" i="3" s="1"/>
  <c r="L1246" i="3"/>
  <c r="N1246" i="3" s="1"/>
  <c r="K1246" i="3"/>
  <c r="M1246" i="3" s="1"/>
  <c r="L1228" i="3"/>
  <c r="N1228" i="3" s="1"/>
  <c r="K1228" i="3"/>
  <c r="M1228" i="3" s="1"/>
  <c r="L1208" i="3"/>
  <c r="N1208" i="3" s="1"/>
  <c r="K1208" i="3"/>
  <c r="M1208" i="3" s="1"/>
  <c r="L1192" i="3"/>
  <c r="N1192" i="3" s="1"/>
  <c r="K1192" i="3"/>
  <c r="M1192" i="3" s="1"/>
  <c r="K1171" i="3"/>
  <c r="M1171" i="3" s="1"/>
  <c r="L1171" i="3"/>
  <c r="N1171" i="3" s="1"/>
  <c r="K1131" i="3"/>
  <c r="M1131" i="3" s="1"/>
  <c r="L1131" i="3"/>
  <c r="N1131" i="3" s="1"/>
  <c r="K1111" i="3"/>
  <c r="M1111" i="3" s="1"/>
  <c r="L1111" i="3"/>
  <c r="N1111" i="3" s="1"/>
  <c r="L1076" i="3"/>
  <c r="N1076" i="3" s="1"/>
  <c r="K1076" i="3"/>
  <c r="M1076" i="3" s="1"/>
  <c r="L988" i="3"/>
  <c r="N988" i="3" s="1"/>
  <c r="K988" i="3"/>
  <c r="M988" i="3" s="1"/>
  <c r="L876" i="3"/>
  <c r="N876" i="3" s="1"/>
  <c r="K876" i="3"/>
  <c r="M876" i="3" s="1"/>
  <c r="L844" i="3"/>
  <c r="N844" i="3" s="1"/>
  <c r="K844" i="3"/>
  <c r="M844" i="3" s="1"/>
  <c r="L804" i="3"/>
  <c r="N804" i="3" s="1"/>
  <c r="K804" i="3"/>
  <c r="M804" i="3" s="1"/>
  <c r="L772" i="3"/>
  <c r="N772" i="3" s="1"/>
  <c r="K772" i="3"/>
  <c r="M772" i="3" s="1"/>
  <c r="L724" i="3"/>
  <c r="N724" i="3" s="1"/>
  <c r="K724" i="3"/>
  <c r="M724" i="3" s="1"/>
  <c r="L596" i="3"/>
  <c r="N596" i="3" s="1"/>
  <c r="K596" i="3"/>
  <c r="M596" i="3" s="1"/>
  <c r="L516" i="3"/>
  <c r="N516" i="3" s="1"/>
  <c r="K516" i="3"/>
  <c r="M516" i="3" s="1"/>
  <c r="L492" i="3"/>
  <c r="N492" i="3" s="1"/>
  <c r="K492" i="3"/>
  <c r="M492" i="3" s="1"/>
  <c r="L452" i="3"/>
  <c r="N452" i="3" s="1"/>
  <c r="K452" i="3"/>
  <c r="M452" i="3" s="1"/>
  <c r="L356" i="3"/>
  <c r="N356" i="3" s="1"/>
  <c r="K356" i="3"/>
  <c r="M356" i="3" s="1"/>
  <c r="L284" i="3"/>
  <c r="N284" i="3" s="1"/>
  <c r="K284" i="3"/>
  <c r="M284" i="3" s="1"/>
  <c r="L180" i="3"/>
  <c r="N180" i="3" s="1"/>
  <c r="K180" i="3"/>
  <c r="M180" i="3" s="1"/>
  <c r="L148" i="3"/>
  <c r="N148" i="3" s="1"/>
  <c r="K148" i="3"/>
  <c r="M148" i="3" s="1"/>
  <c r="L84" i="3"/>
  <c r="N84" i="3" s="1"/>
  <c r="K84" i="3"/>
  <c r="M84" i="3" s="1"/>
  <c r="L44" i="3"/>
  <c r="N44" i="3" s="1"/>
  <c r="K44" i="3"/>
  <c r="M44" i="3" s="1"/>
  <c r="L20" i="3"/>
  <c r="N20" i="3" s="1"/>
  <c r="K20" i="3"/>
  <c r="M20" i="3" s="1"/>
  <c r="M11138" i="3"/>
  <c r="N11138" i="3"/>
  <c r="L11138" i="3"/>
  <c r="K11138" i="3"/>
  <c r="M11106" i="3"/>
  <c r="N11106" i="3"/>
  <c r="L11106" i="3"/>
  <c r="K11106" i="3"/>
  <c r="M10957" i="3"/>
  <c r="L10957" i="3"/>
  <c r="K10957" i="3"/>
  <c r="N10957" i="3"/>
  <c r="M10963" i="3"/>
  <c r="N10963" i="3"/>
  <c r="L10963" i="3"/>
  <c r="K10963" i="3"/>
  <c r="M10695" i="3"/>
  <c r="L10695" i="3"/>
  <c r="N10695" i="3"/>
  <c r="K10695" i="3"/>
  <c r="M10697" i="3"/>
  <c r="L10697" i="3"/>
  <c r="N10697" i="3"/>
  <c r="K10697" i="3"/>
  <c r="M10605" i="3"/>
  <c r="N10605" i="3"/>
  <c r="L10605" i="3"/>
  <c r="K10605" i="3"/>
  <c r="M10288" i="3"/>
  <c r="L10288" i="3"/>
  <c r="K10288" i="3"/>
  <c r="N10288" i="3"/>
  <c r="M10302" i="3"/>
  <c r="N10302" i="3"/>
  <c r="L10302" i="3"/>
  <c r="K10302" i="3"/>
  <c r="M10238" i="3"/>
  <c r="N10238" i="3"/>
  <c r="L10238" i="3"/>
  <c r="K10238" i="3"/>
  <c r="K9877" i="3"/>
  <c r="M9877" i="3"/>
  <c r="N9877" i="3"/>
  <c r="L9877" i="3"/>
  <c r="K9829" i="3"/>
  <c r="M9829" i="3"/>
  <c r="N9829" i="3"/>
  <c r="L9829" i="3"/>
  <c r="K9797" i="3"/>
  <c r="M9797" i="3"/>
  <c r="N9797" i="3"/>
  <c r="L9797" i="3"/>
  <c r="M9882" i="3"/>
  <c r="K9882" i="3"/>
  <c r="L9882" i="3"/>
  <c r="N9882" i="3"/>
  <c r="M9834" i="3"/>
  <c r="K9834" i="3"/>
  <c r="N9834" i="3"/>
  <c r="L9834" i="3"/>
  <c r="M9786" i="3"/>
  <c r="K9786" i="3"/>
  <c r="N9786" i="3"/>
  <c r="L9786" i="3"/>
  <c r="M9738" i="3"/>
  <c r="K9738" i="3"/>
  <c r="N9738" i="3"/>
  <c r="L9738" i="3"/>
  <c r="K9743" i="3"/>
  <c r="M9743" i="3"/>
  <c r="N9743" i="3"/>
  <c r="L9743" i="3"/>
  <c r="K9695" i="3"/>
  <c r="M9695" i="3"/>
  <c r="N9695" i="3"/>
  <c r="L9695" i="3"/>
  <c r="K9647" i="3"/>
  <c r="M9647" i="3"/>
  <c r="N9647" i="3"/>
  <c r="L9647" i="3"/>
  <c r="K9615" i="3"/>
  <c r="M9615" i="3"/>
  <c r="N9615" i="3"/>
  <c r="L9615" i="3"/>
  <c r="M9546" i="3"/>
  <c r="N9546" i="3"/>
  <c r="L9546" i="3"/>
  <c r="K9546" i="3"/>
  <c r="M9676" i="3"/>
  <c r="K9676" i="3"/>
  <c r="N9676" i="3"/>
  <c r="L9676" i="3"/>
  <c r="M9644" i="3"/>
  <c r="K9644" i="3"/>
  <c r="N9644" i="3"/>
  <c r="L9644" i="3"/>
  <c r="M9584" i="3"/>
  <c r="N9584" i="3"/>
  <c r="L9584" i="3"/>
  <c r="K9584" i="3"/>
  <c r="K7803" i="3"/>
  <c r="M7803" i="3"/>
  <c r="N7803" i="3"/>
  <c r="L7803" i="3"/>
  <c r="K7755" i="3"/>
  <c r="M7755" i="3"/>
  <c r="N7755" i="3"/>
  <c r="L7755" i="3"/>
  <c r="K7707" i="3"/>
  <c r="M7707" i="3"/>
  <c r="N7707" i="3"/>
  <c r="L7707" i="3"/>
  <c r="K7675" i="3"/>
  <c r="M7675" i="3"/>
  <c r="N7675" i="3"/>
  <c r="L7675" i="3"/>
  <c r="K7643" i="3"/>
  <c r="M7643" i="3"/>
  <c r="N7643" i="3"/>
  <c r="L7643" i="3"/>
  <c r="K7595" i="3"/>
  <c r="M7595" i="3"/>
  <c r="N7595" i="3"/>
  <c r="L7595" i="3"/>
  <c r="K7531" i="3"/>
  <c r="M7531" i="3"/>
  <c r="N7531" i="3"/>
  <c r="L7531" i="3"/>
  <c r="K7499" i="3"/>
  <c r="M7499" i="3"/>
  <c r="N7499" i="3"/>
  <c r="L7499" i="3"/>
  <c r="M7409" i="3"/>
  <c r="L7409" i="3"/>
  <c r="K7409" i="3"/>
  <c r="N7409" i="3"/>
  <c r="M7313" i="3"/>
  <c r="L7313" i="3"/>
  <c r="K7313" i="3"/>
  <c r="N7313" i="3"/>
  <c r="M7852" i="3"/>
  <c r="K7852" i="3"/>
  <c r="N7852" i="3"/>
  <c r="L7852" i="3"/>
  <c r="M7820" i="3"/>
  <c r="K7820" i="3"/>
  <c r="N7820" i="3"/>
  <c r="L7820" i="3"/>
  <c r="M7788" i="3"/>
  <c r="K7788" i="3"/>
  <c r="N7788" i="3"/>
  <c r="L7788" i="3"/>
  <c r="M7740" i="3"/>
  <c r="K7740" i="3"/>
  <c r="N7740" i="3"/>
  <c r="L7740" i="3"/>
  <c r="M7708" i="3"/>
  <c r="K7708" i="3"/>
  <c r="N7708" i="3"/>
  <c r="L7708" i="3"/>
  <c r="M7692" i="3"/>
  <c r="K7692" i="3"/>
  <c r="N7692" i="3"/>
  <c r="L7692" i="3"/>
  <c r="M7644" i="3"/>
  <c r="K7644" i="3"/>
  <c r="N7644" i="3"/>
  <c r="L7644" i="3"/>
  <c r="M7596" i="3"/>
  <c r="K7596" i="3"/>
  <c r="N7596" i="3"/>
  <c r="L7596" i="3"/>
  <c r="M7564" i="3"/>
  <c r="K7564" i="3"/>
  <c r="N7564" i="3"/>
  <c r="L7564" i="3"/>
  <c r="M7516" i="3"/>
  <c r="K7516" i="3"/>
  <c r="N7516" i="3"/>
  <c r="L7516" i="3"/>
  <c r="K7486" i="3"/>
  <c r="N7486" i="3"/>
  <c r="M7486" i="3"/>
  <c r="L7486" i="3"/>
  <c r="K7358" i="3"/>
  <c r="N7358" i="3"/>
  <c r="M7358" i="3"/>
  <c r="L7358" i="3"/>
  <c r="M7121" i="3"/>
  <c r="K7121" i="3"/>
  <c r="N7121" i="3"/>
  <c r="L7121" i="3"/>
  <c r="M7089" i="3"/>
  <c r="K7089" i="3"/>
  <c r="N7089" i="3"/>
  <c r="L7089" i="3"/>
  <c r="M7051" i="3"/>
  <c r="L7051" i="3"/>
  <c r="K7051" i="3"/>
  <c r="N7051" i="3"/>
  <c r="M6987" i="3"/>
  <c r="L6987" i="3"/>
  <c r="K6987" i="3"/>
  <c r="N6987" i="3"/>
  <c r="M6923" i="3"/>
  <c r="L6923" i="3"/>
  <c r="K6923" i="3"/>
  <c r="N6923" i="3"/>
  <c r="M6891" i="3"/>
  <c r="L6891" i="3"/>
  <c r="K6891" i="3"/>
  <c r="N6891" i="3"/>
  <c r="M6827" i="3"/>
  <c r="L6827" i="3"/>
  <c r="K6827" i="3"/>
  <c r="N6827" i="3"/>
  <c r="M6763" i="3"/>
  <c r="L6763" i="3"/>
  <c r="K6763" i="3"/>
  <c r="N6763" i="3"/>
  <c r="M6731" i="3"/>
  <c r="L6731" i="3"/>
  <c r="K6731" i="3"/>
  <c r="N6731" i="3"/>
  <c r="M6667" i="3"/>
  <c r="L6667" i="3"/>
  <c r="K6667" i="3"/>
  <c r="N6667" i="3"/>
  <c r="M6603" i="3"/>
  <c r="L6603" i="3"/>
  <c r="K6603" i="3"/>
  <c r="N6603" i="3"/>
  <c r="M6571" i="3"/>
  <c r="L6571" i="3"/>
  <c r="K6571" i="3"/>
  <c r="N6571" i="3"/>
  <c r="M6507" i="3"/>
  <c r="L6507" i="3"/>
  <c r="K6507" i="3"/>
  <c r="N6507" i="3"/>
  <c r="M6443" i="3"/>
  <c r="L6443" i="3"/>
  <c r="K6443" i="3"/>
  <c r="N6443" i="3"/>
  <c r="M6411" i="3"/>
  <c r="L6411" i="3"/>
  <c r="K6411" i="3"/>
  <c r="N6411" i="3"/>
  <c r="M6347" i="3"/>
  <c r="L6347" i="3"/>
  <c r="K6347" i="3"/>
  <c r="N6347" i="3"/>
  <c r="M6283" i="3"/>
  <c r="L6283" i="3"/>
  <c r="K6283" i="3"/>
  <c r="N6283" i="3"/>
  <c r="M6219" i="3"/>
  <c r="L6219" i="3"/>
  <c r="K6219" i="3"/>
  <c r="N6219" i="3"/>
  <c r="M6155" i="3"/>
  <c r="L6155" i="3"/>
  <c r="K6155" i="3"/>
  <c r="N6155" i="3"/>
  <c r="M6091" i="3"/>
  <c r="L6091" i="3"/>
  <c r="K6091" i="3"/>
  <c r="N6091" i="3"/>
  <c r="M6027" i="3"/>
  <c r="L6027" i="3"/>
  <c r="K6027" i="3"/>
  <c r="N6027" i="3"/>
  <c r="M5995" i="3"/>
  <c r="L5995" i="3"/>
  <c r="K5995" i="3"/>
  <c r="N5995" i="3"/>
  <c r="K7130" i="3"/>
  <c r="M7130" i="3"/>
  <c r="N7130" i="3"/>
  <c r="L7130" i="3"/>
  <c r="K7114" i="3"/>
  <c r="M7114" i="3"/>
  <c r="N7114" i="3"/>
  <c r="L7114" i="3"/>
  <c r="K7082" i="3"/>
  <c r="M7082" i="3"/>
  <c r="N7082" i="3"/>
  <c r="L7082" i="3"/>
  <c r="M7033" i="3"/>
  <c r="N7033" i="3"/>
  <c r="L7033" i="3"/>
  <c r="K7033" i="3"/>
  <c r="M7001" i="3"/>
  <c r="N7001" i="3"/>
  <c r="L7001" i="3"/>
  <c r="K7001" i="3"/>
  <c r="M6937" i="3"/>
  <c r="N6937" i="3"/>
  <c r="L6937" i="3"/>
  <c r="K6937" i="3"/>
  <c r="M6873" i="3"/>
  <c r="N6873" i="3"/>
  <c r="L6873" i="3"/>
  <c r="K6873" i="3"/>
  <c r="M6841" i="3"/>
  <c r="N6841" i="3"/>
  <c r="L6841" i="3"/>
  <c r="K6841" i="3"/>
  <c r="M6777" i="3"/>
  <c r="N6777" i="3"/>
  <c r="L6777" i="3"/>
  <c r="K6777" i="3"/>
  <c r="M6713" i="3"/>
  <c r="N6713" i="3"/>
  <c r="L6713" i="3"/>
  <c r="K6713" i="3"/>
  <c r="M6649" i="3"/>
  <c r="N6649" i="3"/>
  <c r="L6649" i="3"/>
  <c r="K6649" i="3"/>
  <c r="M11588" i="3"/>
  <c r="L11588" i="3"/>
  <c r="K11588" i="3"/>
  <c r="N11588" i="3"/>
  <c r="M11486" i="3"/>
  <c r="L11486" i="3"/>
  <c r="N11486" i="3"/>
  <c r="K11486" i="3"/>
  <c r="M11484" i="3"/>
  <c r="N11484" i="3"/>
  <c r="L11484" i="3"/>
  <c r="K11484" i="3"/>
  <c r="M11464" i="3"/>
  <c r="K11464" i="3"/>
  <c r="N11464" i="3"/>
  <c r="L11464" i="3"/>
  <c r="M11148" i="3"/>
  <c r="L11148" i="3"/>
  <c r="K11148" i="3"/>
  <c r="N11148" i="3"/>
  <c r="M11084" i="3"/>
  <c r="L11084" i="3"/>
  <c r="K11084" i="3"/>
  <c r="N11084" i="3"/>
  <c r="M10965" i="3"/>
  <c r="L10965" i="3"/>
  <c r="K10965" i="3"/>
  <c r="N10965" i="3"/>
  <c r="M10939" i="3"/>
  <c r="N10939" i="3"/>
  <c r="L10939" i="3"/>
  <c r="K10939" i="3"/>
  <c r="K9793" i="3"/>
  <c r="M9793" i="3"/>
  <c r="N9793" i="3"/>
  <c r="L9793" i="3"/>
  <c r="M9910" i="3"/>
  <c r="K9910" i="3"/>
  <c r="L9910" i="3"/>
  <c r="N9910" i="3"/>
  <c r="M9894" i="3"/>
  <c r="K9894" i="3"/>
  <c r="L9894" i="3"/>
  <c r="N9894" i="3"/>
  <c r="M9862" i="3"/>
  <c r="K9862" i="3"/>
  <c r="N9862" i="3"/>
  <c r="L9862" i="3"/>
  <c r="M9830" i="3"/>
  <c r="K9830" i="3"/>
  <c r="N9830" i="3"/>
  <c r="L9830" i="3"/>
  <c r="M9766" i="3"/>
  <c r="K9766" i="3"/>
  <c r="N9766" i="3"/>
  <c r="L9766" i="3"/>
  <c r="M9734" i="3"/>
  <c r="K9734" i="3"/>
  <c r="N9734" i="3"/>
  <c r="L9734" i="3"/>
  <c r="K9773" i="3"/>
  <c r="M9773" i="3"/>
  <c r="L9773" i="3"/>
  <c r="N9773" i="3"/>
  <c r="K9741" i="3"/>
  <c r="M9741" i="3"/>
  <c r="L9741" i="3"/>
  <c r="N9741" i="3"/>
  <c r="K9707" i="3"/>
  <c r="M9707" i="3"/>
  <c r="N9707" i="3"/>
  <c r="L9707" i="3"/>
  <c r="K9675" i="3"/>
  <c r="M9675" i="3"/>
  <c r="N9675" i="3"/>
  <c r="L9675" i="3"/>
  <c r="K9643" i="3"/>
  <c r="M9643" i="3"/>
  <c r="N9643" i="3"/>
  <c r="L9643" i="3"/>
  <c r="K9611" i="3"/>
  <c r="M9611" i="3"/>
  <c r="N9611" i="3"/>
  <c r="L9611" i="3"/>
  <c r="M9586" i="3"/>
  <c r="N9586" i="3"/>
  <c r="L9586" i="3"/>
  <c r="K9586" i="3"/>
  <c r="M9720" i="3"/>
  <c r="K9720" i="3"/>
  <c r="N9720" i="3"/>
  <c r="L9720" i="3"/>
  <c r="M9704" i="3"/>
  <c r="K9704" i="3"/>
  <c r="N9704" i="3"/>
  <c r="L9704" i="3"/>
  <c r="M9672" i="3"/>
  <c r="K9672" i="3"/>
  <c r="N9672" i="3"/>
  <c r="L9672" i="3"/>
  <c r="M9656" i="3"/>
  <c r="K9656" i="3"/>
  <c r="N9656" i="3"/>
  <c r="L9656" i="3"/>
  <c r="M9640" i="3"/>
  <c r="K9640" i="3"/>
  <c r="N9640" i="3"/>
  <c r="L9640" i="3"/>
  <c r="M9608" i="3"/>
  <c r="K9608" i="3"/>
  <c r="N9608" i="3"/>
  <c r="L9608" i="3"/>
  <c r="M9592" i="3"/>
  <c r="N9592" i="3"/>
  <c r="L9592" i="3"/>
  <c r="K9592" i="3"/>
  <c r="K7831" i="3"/>
  <c r="M7831" i="3"/>
  <c r="N7831" i="3"/>
  <c r="L7831" i="3"/>
  <c r="K7799" i="3"/>
  <c r="M7799" i="3"/>
  <c r="N7799" i="3"/>
  <c r="L7799" i="3"/>
  <c r="K7767" i="3"/>
  <c r="M7767" i="3"/>
  <c r="N7767" i="3"/>
  <c r="L7767" i="3"/>
  <c r="K7735" i="3"/>
  <c r="M7735" i="3"/>
  <c r="N7735" i="3"/>
  <c r="L7735" i="3"/>
  <c r="K7719" i="3"/>
  <c r="M7719" i="3"/>
  <c r="N7719" i="3"/>
  <c r="L7719" i="3"/>
  <c r="K7687" i="3"/>
  <c r="M7687" i="3"/>
  <c r="N7687" i="3"/>
  <c r="L7687" i="3"/>
  <c r="K7655" i="3"/>
  <c r="M7655" i="3"/>
  <c r="N7655" i="3"/>
  <c r="L7655" i="3"/>
  <c r="K7623" i="3"/>
  <c r="M7623" i="3"/>
  <c r="N7623" i="3"/>
  <c r="L7623" i="3"/>
  <c r="K7591" i="3"/>
  <c r="M7591" i="3"/>
  <c r="N7591" i="3"/>
  <c r="L7591" i="3"/>
  <c r="K7559" i="3"/>
  <c r="M7559" i="3"/>
  <c r="N7559" i="3"/>
  <c r="L7559" i="3"/>
  <c r="K7527" i="3"/>
  <c r="M7527" i="3"/>
  <c r="N7527" i="3"/>
  <c r="L7527" i="3"/>
  <c r="K7495" i="3"/>
  <c r="M7495" i="3"/>
  <c r="N7495" i="3"/>
  <c r="L7495" i="3"/>
  <c r="M7433" i="3"/>
  <c r="L7433" i="3"/>
  <c r="K7433" i="3"/>
  <c r="N7433" i="3"/>
  <c r="M7401" i="3"/>
  <c r="L7401" i="3"/>
  <c r="K7401" i="3"/>
  <c r="N7401" i="3"/>
  <c r="M7337" i="3"/>
  <c r="L7337" i="3"/>
  <c r="K7337" i="3"/>
  <c r="N7337" i="3"/>
  <c r="M7848" i="3"/>
  <c r="K7848" i="3"/>
  <c r="N7848" i="3"/>
  <c r="L7848" i="3"/>
  <c r="M7816" i="3"/>
  <c r="K7816" i="3"/>
  <c r="N7816" i="3"/>
  <c r="L7816" i="3"/>
  <c r="M7784" i="3"/>
  <c r="K7784" i="3"/>
  <c r="N7784" i="3"/>
  <c r="L7784" i="3"/>
  <c r="M7768" i="3"/>
  <c r="K7768" i="3"/>
  <c r="N7768" i="3"/>
  <c r="L7768" i="3"/>
  <c r="M7736" i="3"/>
  <c r="K7736" i="3"/>
  <c r="N7736" i="3"/>
  <c r="L7736" i="3"/>
  <c r="M7704" i="3"/>
  <c r="K7704" i="3"/>
  <c r="N7704" i="3"/>
  <c r="L7704" i="3"/>
  <c r="M7672" i="3"/>
  <c r="K7672" i="3"/>
  <c r="N7672" i="3"/>
  <c r="L7672" i="3"/>
  <c r="M7640" i="3"/>
  <c r="K7640" i="3"/>
  <c r="N7640" i="3"/>
  <c r="L7640" i="3"/>
  <c r="M7608" i="3"/>
  <c r="K7608" i="3"/>
  <c r="N7608" i="3"/>
  <c r="L7608" i="3"/>
  <c r="M7576" i="3"/>
  <c r="K7576" i="3"/>
  <c r="N7576" i="3"/>
  <c r="L7576" i="3"/>
  <c r="M7544" i="3"/>
  <c r="K7544" i="3"/>
  <c r="N7544" i="3"/>
  <c r="L7544" i="3"/>
  <c r="M7512" i="3"/>
  <c r="K7512" i="3"/>
  <c r="N7512" i="3"/>
  <c r="L7512" i="3"/>
  <c r="M7479" i="3"/>
  <c r="N7479" i="3"/>
  <c r="L7479" i="3"/>
  <c r="K7479" i="3"/>
  <c r="M7447" i="3"/>
  <c r="N7447" i="3"/>
  <c r="L7447" i="3"/>
  <c r="K7447" i="3"/>
  <c r="M7415" i="3"/>
  <c r="N7415" i="3"/>
  <c r="L7415" i="3"/>
  <c r="K7415" i="3"/>
  <c r="M7383" i="3"/>
  <c r="N7383" i="3"/>
  <c r="L7383" i="3"/>
  <c r="K7383" i="3"/>
  <c r="M7351" i="3"/>
  <c r="N7351" i="3"/>
  <c r="L7351" i="3"/>
  <c r="K7351" i="3"/>
  <c r="M7319" i="3"/>
  <c r="N7319" i="3"/>
  <c r="L7319" i="3"/>
  <c r="K7319" i="3"/>
  <c r="M7133" i="3"/>
  <c r="K7133" i="3"/>
  <c r="N7133" i="3"/>
  <c r="L7133" i="3"/>
  <c r="M7101" i="3"/>
  <c r="K7101" i="3"/>
  <c r="N7101" i="3"/>
  <c r="L7101" i="3"/>
  <c r="M7069" i="3"/>
  <c r="K7069" i="3"/>
  <c r="N7069" i="3"/>
  <c r="L7069" i="3"/>
  <c r="M7011" i="3"/>
  <c r="L7011" i="3"/>
  <c r="K7011" i="3"/>
  <c r="N7011" i="3"/>
  <c r="M6947" i="3"/>
  <c r="L6947" i="3"/>
  <c r="K6947" i="3"/>
  <c r="N6947" i="3"/>
  <c r="M6883" i="3"/>
  <c r="L6883" i="3"/>
  <c r="K6883" i="3"/>
  <c r="N6883" i="3"/>
  <c r="M6819" i="3"/>
  <c r="L6819" i="3"/>
  <c r="K6819" i="3"/>
  <c r="N6819" i="3"/>
  <c r="M6755" i="3"/>
  <c r="L6755" i="3"/>
  <c r="K6755" i="3"/>
  <c r="N6755" i="3"/>
  <c r="M6691" i="3"/>
  <c r="L6691" i="3"/>
  <c r="K6691" i="3"/>
  <c r="N6691" i="3"/>
  <c r="M6627" i="3"/>
  <c r="L6627" i="3"/>
  <c r="K6627" i="3"/>
  <c r="N6627" i="3"/>
  <c r="M6595" i="3"/>
  <c r="L6595" i="3"/>
  <c r="K6595" i="3"/>
  <c r="N6595" i="3"/>
  <c r="M6531" i="3"/>
  <c r="L6531" i="3"/>
  <c r="K6531" i="3"/>
  <c r="N6531" i="3"/>
  <c r="M6467" i="3"/>
  <c r="L6467" i="3"/>
  <c r="K6467" i="3"/>
  <c r="N6467" i="3"/>
  <c r="M6403" i="3"/>
  <c r="L6403" i="3"/>
  <c r="K6403" i="3"/>
  <c r="N6403" i="3"/>
  <c r="M6339" i="3"/>
  <c r="L6339" i="3"/>
  <c r="K6339" i="3"/>
  <c r="N6339" i="3"/>
  <c r="M6275" i="3"/>
  <c r="L6275" i="3"/>
  <c r="K6275" i="3"/>
  <c r="N6275" i="3"/>
  <c r="M6211" i="3"/>
  <c r="L6211" i="3"/>
  <c r="K6211" i="3"/>
  <c r="N6211" i="3"/>
  <c r="M6147" i="3"/>
  <c r="L6147" i="3"/>
  <c r="K6147" i="3"/>
  <c r="N6147" i="3"/>
  <c r="M6083" i="3"/>
  <c r="L6083" i="3"/>
  <c r="K6083" i="3"/>
  <c r="N6083" i="3"/>
  <c r="M6019" i="3"/>
  <c r="L6019" i="3"/>
  <c r="K6019" i="3"/>
  <c r="N6019" i="3"/>
  <c r="M5987" i="3"/>
  <c r="L5987" i="3"/>
  <c r="K5987" i="3"/>
  <c r="N5987" i="3"/>
  <c r="K7478" i="3"/>
  <c r="N7478" i="3"/>
  <c r="M7478" i="3"/>
  <c r="L7478" i="3"/>
  <c r="K7350" i="3"/>
  <c r="N7350" i="3"/>
  <c r="M7350" i="3"/>
  <c r="L7350" i="3"/>
  <c r="K7142" i="3"/>
  <c r="M7142" i="3"/>
  <c r="N7142" i="3"/>
  <c r="L7142" i="3"/>
  <c r="K7110" i="3"/>
  <c r="M7110" i="3"/>
  <c r="N7110" i="3"/>
  <c r="L7110" i="3"/>
  <c r="K7078" i="3"/>
  <c r="M7078" i="3"/>
  <c r="N7078" i="3"/>
  <c r="L7078" i="3"/>
  <c r="M7025" i="3"/>
  <c r="N7025" i="3"/>
  <c r="L7025" i="3"/>
  <c r="K7025" i="3"/>
  <c r="M6961" i="3"/>
  <c r="N6961" i="3"/>
  <c r="L6961" i="3"/>
  <c r="K6961" i="3"/>
  <c r="M6897" i="3"/>
  <c r="N6897" i="3"/>
  <c r="L6897" i="3"/>
  <c r="K6897" i="3"/>
  <c r="M6833" i="3"/>
  <c r="N6833" i="3"/>
  <c r="L6833" i="3"/>
  <c r="K6833" i="3"/>
  <c r="M6769" i="3"/>
  <c r="N6769" i="3"/>
  <c r="L6769" i="3"/>
  <c r="K6769" i="3"/>
  <c r="M6705" i="3"/>
  <c r="N6705" i="3"/>
  <c r="L6705" i="3"/>
  <c r="K6705" i="3"/>
  <c r="M6641" i="3"/>
  <c r="N6641" i="3"/>
  <c r="L6641" i="3"/>
  <c r="K6641" i="3"/>
  <c r="M6577" i="3"/>
  <c r="N6577" i="3"/>
  <c r="L6577" i="3"/>
  <c r="K6577" i="3"/>
  <c r="M6513" i="3"/>
  <c r="N6513" i="3"/>
  <c r="L6513" i="3"/>
  <c r="K6513" i="3"/>
  <c r="M6449" i="3"/>
  <c r="N6449" i="3"/>
  <c r="L6449" i="3"/>
  <c r="K6449" i="3"/>
  <c r="M6385" i="3"/>
  <c r="N6385" i="3"/>
  <c r="L6385" i="3"/>
  <c r="K6385" i="3"/>
  <c r="M6353" i="3"/>
  <c r="N6353" i="3"/>
  <c r="L6353" i="3"/>
  <c r="K6353" i="3"/>
  <c r="M6289" i="3"/>
  <c r="N6289" i="3"/>
  <c r="L6289" i="3"/>
  <c r="K6289" i="3"/>
  <c r="M6225" i="3"/>
  <c r="N6225" i="3"/>
  <c r="L6225" i="3"/>
  <c r="K6225" i="3"/>
  <c r="M6161" i="3"/>
  <c r="N6161" i="3"/>
  <c r="L6161" i="3"/>
  <c r="K6161" i="3"/>
  <c r="M6097" i="3"/>
  <c r="N6097" i="3"/>
  <c r="L6097" i="3"/>
  <c r="K6097" i="3"/>
  <c r="M6065" i="3"/>
  <c r="N6065" i="3"/>
  <c r="L6065" i="3"/>
  <c r="K6065" i="3"/>
  <c r="M5969" i="3"/>
  <c r="N5969" i="3"/>
  <c r="L5969" i="3"/>
  <c r="K5969" i="3"/>
  <c r="K1138" i="3"/>
  <c r="M1138" i="3" s="1"/>
  <c r="L1138" i="3"/>
  <c r="N1138" i="3" s="1"/>
  <c r="K1130" i="3"/>
  <c r="M1130" i="3" s="1"/>
  <c r="L1130" i="3"/>
  <c r="N1130" i="3" s="1"/>
  <c r="K1118" i="3"/>
  <c r="M1118" i="3" s="1"/>
  <c r="L1118" i="3"/>
  <c r="N1118" i="3" s="1"/>
  <c r="L1086" i="3"/>
  <c r="N1086" i="3" s="1"/>
  <c r="K1086" i="3"/>
  <c r="M1086" i="3" s="1"/>
  <c r="L1054" i="3"/>
  <c r="N1054" i="3" s="1"/>
  <c r="K1054" i="3"/>
  <c r="M1054" i="3" s="1"/>
  <c r="L1022" i="3"/>
  <c r="N1022" i="3" s="1"/>
  <c r="K1022" i="3"/>
  <c r="M1022" i="3" s="1"/>
  <c r="L998" i="3"/>
  <c r="N998" i="3" s="1"/>
  <c r="K998" i="3"/>
  <c r="M998" i="3" s="1"/>
  <c r="L966" i="3"/>
  <c r="N966" i="3" s="1"/>
  <c r="K966" i="3"/>
  <c r="M966" i="3" s="1"/>
  <c r="L934" i="3"/>
  <c r="N934" i="3" s="1"/>
  <c r="K934" i="3"/>
  <c r="M934" i="3" s="1"/>
  <c r="L902" i="3"/>
  <c r="N902" i="3" s="1"/>
  <c r="K902" i="3"/>
  <c r="M902" i="3" s="1"/>
  <c r="L878" i="3"/>
  <c r="N878" i="3" s="1"/>
  <c r="K878" i="3"/>
  <c r="M878" i="3" s="1"/>
  <c r="L774" i="3"/>
  <c r="N774" i="3" s="1"/>
  <c r="K774" i="3"/>
  <c r="M774" i="3" s="1"/>
  <c r="L758" i="3"/>
  <c r="N758" i="3" s="1"/>
  <c r="K758" i="3"/>
  <c r="M758" i="3" s="1"/>
  <c r="L742" i="3"/>
  <c r="N742" i="3" s="1"/>
  <c r="K742" i="3"/>
  <c r="M742" i="3" s="1"/>
  <c r="L670" i="3"/>
  <c r="N670" i="3" s="1"/>
  <c r="K670" i="3"/>
  <c r="M670" i="3" s="1"/>
  <c r="L638" i="3"/>
  <c r="N638" i="3" s="1"/>
  <c r="K638" i="3"/>
  <c r="M638" i="3" s="1"/>
  <c r="L622" i="3"/>
  <c r="N622" i="3" s="1"/>
  <c r="K622" i="3"/>
  <c r="M622" i="3" s="1"/>
  <c r="L606" i="3"/>
  <c r="N606" i="3" s="1"/>
  <c r="K606" i="3"/>
  <c r="M606" i="3" s="1"/>
  <c r="L582" i="3"/>
  <c r="N582" i="3" s="1"/>
  <c r="K582" i="3"/>
  <c r="M582" i="3" s="1"/>
  <c r="L558" i="3"/>
  <c r="N558" i="3" s="1"/>
  <c r="K558" i="3"/>
  <c r="M558" i="3" s="1"/>
  <c r="L526" i="3"/>
  <c r="N526" i="3" s="1"/>
  <c r="K526" i="3"/>
  <c r="M526" i="3" s="1"/>
  <c r="L502" i="3"/>
  <c r="N502" i="3" s="1"/>
  <c r="K502" i="3"/>
  <c r="M502" i="3" s="1"/>
  <c r="L478" i="3"/>
  <c r="N478" i="3" s="1"/>
  <c r="K478" i="3"/>
  <c r="M478" i="3" s="1"/>
  <c r="L438" i="3"/>
  <c r="N438" i="3" s="1"/>
  <c r="K438" i="3"/>
  <c r="M438" i="3" s="1"/>
  <c r="L414" i="3"/>
  <c r="N414" i="3" s="1"/>
  <c r="K414" i="3"/>
  <c r="M414" i="3" s="1"/>
  <c r="L382" i="3"/>
  <c r="N382" i="3" s="1"/>
  <c r="K382" i="3"/>
  <c r="M382" i="3" s="1"/>
  <c r="L350" i="3"/>
  <c r="N350" i="3" s="1"/>
  <c r="K350" i="3"/>
  <c r="M350" i="3" s="1"/>
  <c r="L326" i="3"/>
  <c r="N326" i="3" s="1"/>
  <c r="K326" i="3"/>
  <c r="M326" i="3" s="1"/>
  <c r="L270" i="3"/>
  <c r="N270" i="3" s="1"/>
  <c r="K270" i="3"/>
  <c r="M270" i="3" s="1"/>
  <c r="L206" i="3"/>
  <c r="N206" i="3" s="1"/>
  <c r="K206" i="3"/>
  <c r="M206" i="3" s="1"/>
  <c r="L174" i="3"/>
  <c r="N174" i="3" s="1"/>
  <c r="K174" i="3"/>
  <c r="M174" i="3" s="1"/>
  <c r="L158" i="3"/>
  <c r="N158" i="3" s="1"/>
  <c r="K158" i="3"/>
  <c r="M158" i="3" s="1"/>
  <c r="L54" i="3"/>
  <c r="N54" i="3" s="1"/>
  <c r="K54" i="3"/>
  <c r="M54" i="3" s="1"/>
  <c r="L30" i="3"/>
  <c r="N30" i="3" s="1"/>
  <c r="K30" i="3"/>
  <c r="M30" i="3" s="1"/>
  <c r="L6" i="3"/>
  <c r="N6" i="3" s="1"/>
  <c r="K6" i="3"/>
  <c r="M6" i="3" s="1"/>
  <c r="L1702" i="3"/>
  <c r="N1702" i="3" s="1"/>
  <c r="K1702" i="3"/>
  <c r="M1702" i="3" s="1"/>
  <c r="L1686" i="3"/>
  <c r="N1686" i="3" s="1"/>
  <c r="K1686" i="3"/>
  <c r="M1686" i="3" s="1"/>
  <c r="L1668" i="3"/>
  <c r="N1668" i="3" s="1"/>
  <c r="K1668" i="3"/>
  <c r="M1668" i="3" s="1"/>
  <c r="L1654" i="3"/>
  <c r="N1654" i="3" s="1"/>
  <c r="K1654" i="3"/>
  <c r="M1654" i="3" s="1"/>
  <c r="L1638" i="3"/>
  <c r="N1638" i="3" s="1"/>
  <c r="K1638" i="3"/>
  <c r="M1638" i="3" s="1"/>
  <c r="L1622" i="3"/>
  <c r="N1622" i="3" s="1"/>
  <c r="K1622" i="3"/>
  <c r="M1622" i="3" s="1"/>
  <c r="L1606" i="3"/>
  <c r="N1606" i="3" s="1"/>
  <c r="K1606" i="3"/>
  <c r="M1606" i="3" s="1"/>
  <c r="L1590" i="3"/>
  <c r="N1590" i="3" s="1"/>
  <c r="K1590" i="3"/>
  <c r="M1590" i="3" s="1"/>
  <c r="L1574" i="3"/>
  <c r="N1574" i="3" s="1"/>
  <c r="K1574" i="3"/>
  <c r="M1574" i="3" s="1"/>
  <c r="L1558" i="3"/>
  <c r="N1558" i="3" s="1"/>
  <c r="K1558" i="3"/>
  <c r="M1558" i="3" s="1"/>
  <c r="L1542" i="3"/>
  <c r="N1542" i="3" s="1"/>
  <c r="K1542" i="3"/>
  <c r="M1542" i="3" s="1"/>
  <c r="L1524" i="3"/>
  <c r="N1524" i="3" s="1"/>
  <c r="K1524" i="3"/>
  <c r="M1524" i="3" s="1"/>
  <c r="L1506" i="3"/>
  <c r="N1506" i="3" s="1"/>
  <c r="K1506" i="3"/>
  <c r="M1506" i="3" s="1"/>
  <c r="L1492" i="3"/>
  <c r="N1492" i="3" s="1"/>
  <c r="K1492" i="3"/>
  <c r="M1492" i="3" s="1"/>
  <c r="L1474" i="3"/>
  <c r="N1474" i="3" s="1"/>
  <c r="K1474" i="3"/>
  <c r="M1474" i="3" s="1"/>
  <c r="L1460" i="3"/>
  <c r="N1460" i="3" s="1"/>
  <c r="K1460" i="3"/>
  <c r="M1460" i="3" s="1"/>
  <c r="L1442" i="3"/>
  <c r="N1442" i="3" s="1"/>
  <c r="K1442" i="3"/>
  <c r="M1442" i="3" s="1"/>
  <c r="L1426" i="3"/>
  <c r="N1426" i="3" s="1"/>
  <c r="K1426" i="3"/>
  <c r="M1426" i="3" s="1"/>
  <c r="L1412" i="3"/>
  <c r="N1412" i="3" s="1"/>
  <c r="K1412" i="3"/>
  <c r="M1412" i="3" s="1"/>
  <c r="L1396" i="3"/>
  <c r="N1396" i="3" s="1"/>
  <c r="K1396" i="3"/>
  <c r="M1396" i="3" s="1"/>
  <c r="L1380" i="3"/>
  <c r="N1380" i="3" s="1"/>
  <c r="K1380" i="3"/>
  <c r="M1380" i="3" s="1"/>
  <c r="L1364" i="3"/>
  <c r="N1364" i="3" s="1"/>
  <c r="K1364" i="3"/>
  <c r="M1364" i="3" s="1"/>
  <c r="L1348" i="3"/>
  <c r="N1348" i="3" s="1"/>
  <c r="K1348" i="3"/>
  <c r="M1348" i="3" s="1"/>
  <c r="L1332" i="3"/>
  <c r="N1332" i="3" s="1"/>
  <c r="K1332" i="3"/>
  <c r="M1332" i="3" s="1"/>
  <c r="L1314" i="3"/>
  <c r="N1314" i="3" s="1"/>
  <c r="K1314" i="3"/>
  <c r="M1314" i="3" s="1"/>
  <c r="L1296" i="3"/>
  <c r="N1296" i="3" s="1"/>
  <c r="K1296" i="3"/>
  <c r="M1296" i="3" s="1"/>
  <c r="L1280" i="3"/>
  <c r="N1280" i="3" s="1"/>
  <c r="K1280" i="3"/>
  <c r="M1280" i="3" s="1"/>
  <c r="L1262" i="3"/>
  <c r="N1262" i="3" s="1"/>
  <c r="K1262" i="3"/>
  <c r="M1262" i="3" s="1"/>
  <c r="L1248" i="3"/>
  <c r="N1248" i="3" s="1"/>
  <c r="K1248" i="3"/>
  <c r="M1248" i="3" s="1"/>
  <c r="L1234" i="3"/>
  <c r="N1234" i="3" s="1"/>
  <c r="K1234" i="3"/>
  <c r="M1234" i="3" s="1"/>
  <c r="L1218" i="3"/>
  <c r="N1218" i="3" s="1"/>
  <c r="K1218" i="3"/>
  <c r="M1218" i="3" s="1"/>
  <c r="L1206" i="3"/>
  <c r="N1206" i="3" s="1"/>
  <c r="K1206" i="3"/>
  <c r="M1206" i="3" s="1"/>
  <c r="L1190" i="3"/>
  <c r="N1190" i="3" s="1"/>
  <c r="K1190" i="3"/>
  <c r="M1190" i="3" s="1"/>
  <c r="K1159" i="3"/>
  <c r="M1159" i="3" s="1"/>
  <c r="L1159" i="3"/>
  <c r="N1159" i="3" s="1"/>
  <c r="K1135" i="3"/>
  <c r="M1135" i="3" s="1"/>
  <c r="L1135" i="3"/>
  <c r="N1135" i="3" s="1"/>
  <c r="L1028" i="3"/>
  <c r="N1028" i="3" s="1"/>
  <c r="K1028" i="3"/>
  <c r="M1028" i="3" s="1"/>
  <c r="L1004" i="3"/>
  <c r="N1004" i="3" s="1"/>
  <c r="K1004" i="3"/>
  <c r="M1004" i="3" s="1"/>
  <c r="L964" i="3"/>
  <c r="N964" i="3" s="1"/>
  <c r="K964" i="3"/>
  <c r="M964" i="3" s="1"/>
  <c r="L924" i="3"/>
  <c r="N924" i="3" s="1"/>
  <c r="K924" i="3"/>
  <c r="M924" i="3" s="1"/>
  <c r="L900" i="3"/>
  <c r="N900" i="3" s="1"/>
  <c r="K900" i="3"/>
  <c r="M900" i="3" s="1"/>
  <c r="L788" i="3"/>
  <c r="N788" i="3" s="1"/>
  <c r="K788" i="3"/>
  <c r="M788" i="3" s="1"/>
  <c r="L676" i="3"/>
  <c r="N676" i="3" s="1"/>
  <c r="K676" i="3"/>
  <c r="M676" i="3" s="1"/>
  <c r="L532" i="3"/>
  <c r="N532" i="3" s="1"/>
  <c r="K532" i="3"/>
  <c r="M532" i="3" s="1"/>
  <c r="L484" i="3"/>
  <c r="N484" i="3" s="1"/>
  <c r="K484" i="3"/>
  <c r="M484" i="3" s="1"/>
  <c r="L436" i="3"/>
  <c r="N436" i="3" s="1"/>
  <c r="K436" i="3"/>
  <c r="M436" i="3" s="1"/>
  <c r="L404" i="3"/>
  <c r="N404" i="3" s="1"/>
  <c r="K404" i="3"/>
  <c r="M404" i="3" s="1"/>
  <c r="L348" i="3"/>
  <c r="N348" i="3" s="1"/>
  <c r="K348" i="3"/>
  <c r="M348" i="3" s="1"/>
  <c r="L332" i="3"/>
  <c r="N332" i="3" s="1"/>
  <c r="K332" i="3"/>
  <c r="M332" i="3" s="1"/>
  <c r="L244" i="3"/>
  <c r="N244" i="3" s="1"/>
  <c r="K244" i="3"/>
  <c r="M244" i="3" s="1"/>
  <c r="L132" i="3"/>
  <c r="N132" i="3" s="1"/>
  <c r="K132" i="3"/>
  <c r="M132" i="3" s="1"/>
  <c r="L76" i="3"/>
  <c r="N76" i="3" s="1"/>
  <c r="K76" i="3"/>
  <c r="M76" i="3" s="1"/>
  <c r="L12" i="3"/>
  <c r="N12" i="3" s="1"/>
  <c r="K12" i="3"/>
  <c r="M12" i="3" s="1"/>
  <c r="L1710" i="3"/>
  <c r="N1710" i="3" s="1"/>
  <c r="K1710" i="3"/>
  <c r="M1710" i="3" s="1"/>
  <c r="L1700" i="3"/>
  <c r="N1700" i="3" s="1"/>
  <c r="K1700" i="3"/>
  <c r="M1700" i="3" s="1"/>
  <c r="L1684" i="3"/>
  <c r="N1684" i="3" s="1"/>
  <c r="K1684" i="3"/>
  <c r="M1684" i="3" s="1"/>
  <c r="L1670" i="3"/>
  <c r="N1670" i="3" s="1"/>
  <c r="K1670" i="3"/>
  <c r="M1670" i="3" s="1"/>
  <c r="L1652" i="3"/>
  <c r="N1652" i="3" s="1"/>
  <c r="K1652" i="3"/>
  <c r="M1652" i="3" s="1"/>
  <c r="L1636" i="3"/>
  <c r="N1636" i="3" s="1"/>
  <c r="K1636" i="3"/>
  <c r="M1636" i="3" s="1"/>
  <c r="L1620" i="3"/>
  <c r="N1620" i="3" s="1"/>
  <c r="K1620" i="3"/>
  <c r="M1620" i="3" s="1"/>
  <c r="L1604" i="3"/>
  <c r="N1604" i="3" s="1"/>
  <c r="K1604" i="3"/>
  <c r="M1604" i="3" s="1"/>
  <c r="L1586" i="3"/>
  <c r="N1586" i="3" s="1"/>
  <c r="K1586" i="3"/>
  <c r="M1586" i="3" s="1"/>
  <c r="L1572" i="3"/>
  <c r="N1572" i="3" s="1"/>
  <c r="K1572" i="3"/>
  <c r="M1572" i="3" s="1"/>
  <c r="L1554" i="3"/>
  <c r="N1554" i="3" s="1"/>
  <c r="K1554" i="3"/>
  <c r="M1554" i="3" s="1"/>
  <c r="L1540" i="3"/>
  <c r="N1540" i="3" s="1"/>
  <c r="K1540" i="3"/>
  <c r="M1540" i="3" s="1"/>
  <c r="L1526" i="3"/>
  <c r="N1526" i="3" s="1"/>
  <c r="K1526" i="3"/>
  <c r="M1526" i="3" s="1"/>
  <c r="L1510" i="3"/>
  <c r="N1510" i="3" s="1"/>
  <c r="K1510" i="3"/>
  <c r="M1510" i="3" s="1"/>
  <c r="L1494" i="3"/>
  <c r="N1494" i="3" s="1"/>
  <c r="K1494" i="3"/>
  <c r="M1494" i="3" s="1"/>
  <c r="L1480" i="3"/>
  <c r="N1480" i="3" s="1"/>
  <c r="K1480" i="3"/>
  <c r="M1480" i="3" s="1"/>
  <c r="L1462" i="3"/>
  <c r="N1462" i="3" s="1"/>
  <c r="K1462" i="3"/>
  <c r="M1462" i="3" s="1"/>
  <c r="L1448" i="3"/>
  <c r="N1448" i="3" s="1"/>
  <c r="K1448" i="3"/>
  <c r="M1448" i="3" s="1"/>
  <c r="L1432" i="3"/>
  <c r="N1432" i="3" s="1"/>
  <c r="K1432" i="3"/>
  <c r="M1432" i="3" s="1"/>
  <c r="L1414" i="3"/>
  <c r="N1414" i="3" s="1"/>
  <c r="K1414" i="3"/>
  <c r="M1414" i="3" s="1"/>
  <c r="L1398" i="3"/>
  <c r="N1398" i="3" s="1"/>
  <c r="K1398" i="3"/>
  <c r="M1398" i="3" s="1"/>
  <c r="L1384" i="3"/>
  <c r="N1384" i="3" s="1"/>
  <c r="K1384" i="3"/>
  <c r="M1384" i="3" s="1"/>
  <c r="L1366" i="3"/>
  <c r="N1366" i="3" s="1"/>
  <c r="K1366" i="3"/>
  <c r="M1366" i="3" s="1"/>
  <c r="L1350" i="3"/>
  <c r="N1350" i="3" s="1"/>
  <c r="K1350" i="3"/>
  <c r="M1350" i="3" s="1"/>
  <c r="L1334" i="3"/>
  <c r="N1334" i="3" s="1"/>
  <c r="K1334" i="3"/>
  <c r="M1334" i="3" s="1"/>
  <c r="L1320" i="3"/>
  <c r="N1320" i="3" s="1"/>
  <c r="K1320" i="3"/>
  <c r="M1320" i="3" s="1"/>
  <c r="L1306" i="3"/>
  <c r="N1306" i="3" s="1"/>
  <c r="K1306" i="3"/>
  <c r="M1306" i="3" s="1"/>
  <c r="L1292" i="3"/>
  <c r="N1292" i="3" s="1"/>
  <c r="K1292" i="3"/>
  <c r="M1292" i="3" s="1"/>
  <c r="L1276" i="3"/>
  <c r="N1276" i="3" s="1"/>
  <c r="K1276" i="3"/>
  <c r="M1276" i="3" s="1"/>
  <c r="L1260" i="3"/>
  <c r="N1260" i="3" s="1"/>
  <c r="K1260" i="3"/>
  <c r="M1260" i="3" s="1"/>
  <c r="L1242" i="3"/>
  <c r="N1242" i="3" s="1"/>
  <c r="K1242" i="3"/>
  <c r="M1242" i="3" s="1"/>
  <c r="L1224" i="3"/>
  <c r="N1224" i="3" s="1"/>
  <c r="K1224" i="3"/>
  <c r="M1224" i="3" s="1"/>
  <c r="L1204" i="3"/>
  <c r="N1204" i="3" s="1"/>
  <c r="K1204" i="3"/>
  <c r="M1204" i="3" s="1"/>
  <c r="L1186" i="3"/>
  <c r="N1186" i="3" s="1"/>
  <c r="K1186" i="3"/>
  <c r="M1186" i="3" s="1"/>
  <c r="K1163" i="3"/>
  <c r="M1163" i="3" s="1"/>
  <c r="L1163" i="3"/>
  <c r="N1163" i="3" s="1"/>
  <c r="K1127" i="3"/>
  <c r="M1127" i="3" s="1"/>
  <c r="L1127" i="3"/>
  <c r="N1127" i="3" s="1"/>
  <c r="L884" i="3"/>
  <c r="N884" i="3" s="1"/>
  <c r="K884" i="3"/>
  <c r="M884" i="3" s="1"/>
  <c r="L708" i="3"/>
  <c r="N708" i="3" s="1"/>
  <c r="K708" i="3"/>
  <c r="M708" i="3" s="1"/>
  <c r="L668" i="3"/>
  <c r="N668" i="3" s="1"/>
  <c r="K668" i="3"/>
  <c r="M668" i="3" s="1"/>
  <c r="L652" i="3"/>
  <c r="N652" i="3" s="1"/>
  <c r="K652" i="3"/>
  <c r="M652" i="3" s="1"/>
  <c r="L628" i="3"/>
  <c r="N628" i="3" s="1"/>
  <c r="K628" i="3"/>
  <c r="M628" i="3" s="1"/>
  <c r="L588" i="3"/>
  <c r="N588" i="3" s="1"/>
  <c r="K588" i="3"/>
  <c r="M588" i="3" s="1"/>
  <c r="L444" i="3"/>
  <c r="N444" i="3" s="1"/>
  <c r="K444" i="3"/>
  <c r="M444" i="3" s="1"/>
  <c r="L276" i="3"/>
  <c r="N276" i="3" s="1"/>
  <c r="K276" i="3"/>
  <c r="M276" i="3" s="1"/>
  <c r="L236" i="3"/>
  <c r="N236" i="3" s="1"/>
  <c r="K236" i="3"/>
  <c r="M236" i="3" s="1"/>
  <c r="L212" i="3"/>
  <c r="N212" i="3" s="1"/>
  <c r="K212" i="3"/>
  <c r="M212" i="3" s="1"/>
  <c r="L188" i="3"/>
  <c r="N188" i="3" s="1"/>
  <c r="K188" i="3"/>
  <c r="M188" i="3" s="1"/>
  <c r="L164" i="3"/>
  <c r="N164" i="3" s="1"/>
  <c r="K164" i="3"/>
  <c r="M164" i="3" s="1"/>
</calcChain>
</file>

<file path=xl/sharedStrings.xml><?xml version="1.0" encoding="utf-8"?>
<sst xmlns="http://schemas.openxmlformats.org/spreadsheetml/2006/main" count="25107" uniqueCount="4766">
  <si>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</si>
  <si>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</si>
  <si>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</si>
  <si>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</si>
  <si>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</si>
  <si>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</si>
  <si>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</si>
  <si>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</si>
  <si>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</t>
  </si>
  <si>
    <t>Clicks</t>
  </si>
  <si>
    <t>Month</t>
  </si>
  <si>
    <t>Standard</t>
  </si>
  <si>
    <t>Default</t>
  </si>
  <si>
    <t>Tracking</t>
  </si>
  <si>
    <t>InStream Default Ad</t>
  </si>
  <si>
    <t>Ferramenta</t>
  </si>
  <si>
    <t>Adops</t>
  </si>
  <si>
    <t>Dynamic Click</t>
  </si>
  <si>
    <t>Tracking Click</t>
  </si>
  <si>
    <t>Tracking Pixel</t>
  </si>
  <si>
    <t>DCO</t>
  </si>
  <si>
    <t>Rich Media 100k</t>
  </si>
  <si>
    <t>Rich Media 2.2mb</t>
  </si>
  <si>
    <t>Rich Media display banner</t>
  </si>
  <si>
    <t>Rich Media 2.2 mb Expandable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</si>
  <si>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</si>
  <si>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</si>
  <si>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</si>
  <si>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</si>
  <si>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</si>
  <si>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</si>
  <si>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</si>
  <si>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</si>
  <si>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</si>
  <si>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</si>
  <si>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</si>
  <si>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Standard_Rich Media display expanding</t>
  </si>
  <si>
    <t>InStream Default Ad_In-Stream Video</t>
  </si>
  <si>
    <t>Standard_Tracking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</si>
  <si>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</si>
  <si>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</si>
  <si>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</si>
  <si>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</si>
  <si>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</si>
  <si>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</si>
  <si>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</si>
  <si>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</si>
  <si>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</si>
  <si>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</si>
  <si>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Facebook Brasil</t>
  </si>
  <si>
    <t>Receita Blinks</t>
  </si>
  <si>
    <t>PG Blinks</t>
  </si>
  <si>
    <t>BR RTB House</t>
  </si>
  <si>
    <t>Get Blue</t>
  </si>
  <si>
    <t>blinks_gco_assinatura_2022</t>
  </si>
  <si>
    <t>blinks_gco_assinatura_na_conversao_rtb-house_all_display_purch_cpc_cpcm_na_all_rmkt_all-pages_retargeting_IAB-ST_120x600_assinatura-7.0_always-on_ass-adp-010222-257</t>
  </si>
  <si>
    <t>327371076</t>
  </si>
  <si>
    <t>519667711</t>
  </si>
  <si>
    <t>blinks_gco_assinatura_na_conversao_rtb-house_all_display_purch_cpc_cpcm_na_all_rmkt_all-pages_retargeting_IAB-ST_160x600_assinatura-7.0_always-on_ass-adp-010222-253</t>
  </si>
  <si>
    <t>327371100</t>
  </si>
  <si>
    <t>519667687</t>
  </si>
  <si>
    <t>blinks_gco_assinatura_na_conversao_rtb-house_all_display_purch_cpc_cpcm_na_all_rmkt_all-pages_retargeting_IAB-ST_300x250_assinatura-7.0_always-on_ass-adp-010222-254</t>
  </si>
  <si>
    <t>327371094</t>
  </si>
  <si>
    <t>519667693</t>
  </si>
  <si>
    <t>blinks_gco_assinatura_na_conversao_rtb-house_all_display_purch_cpc_cpcm_na_all_rmkt_all-pages_retargeting_IAB-ST_300x50_assinatura-7.0_always-on_ass-adp-010222-249</t>
  </si>
  <si>
    <t>327371049</t>
  </si>
  <si>
    <t>519667738</t>
  </si>
  <si>
    <t>blinks_gco_assinatura_na_conversao_rtb-house_all_display_purch_cpc_cpcm_na_all_rmkt_all-pages_retargeting_IAB-ST_300x600_assinatura-7.0_always-on_ass-adp-010222-251</t>
  </si>
  <si>
    <t>327371043</t>
  </si>
  <si>
    <t>519547410</t>
  </si>
  <si>
    <t>blinks_gco_assinatura_na_conversao_rtb-house_all_display_purch_cpc_cpcm_na_all_rmkt_all-pages_retargeting_IAB-ST_320x100_assinatura-7.0_always-on_ass-adp-010222-252</t>
  </si>
  <si>
    <t>327371106</t>
  </si>
  <si>
    <t>519667681</t>
  </si>
  <si>
    <t>blinks_gco_assinatura_na_conversao_rtb-house_all_display_purch_cpc_cpcm_na_all_rmkt_all-pages_retargeting_IAB-ST_320x480_assinatura-7.0_always-on_ass-adp-010222-248</t>
  </si>
  <si>
    <t>327371052</t>
  </si>
  <si>
    <t>519667735</t>
  </si>
  <si>
    <t>blinks_gco_assinatura_na_conversao_rtb-house_all_display_purch_cpc_cpcm_na_all_rmkt_all-pages_retargeting_IAB-ST_320x50_assinatura-7.0_always-on_ass-adp-010222-245</t>
  </si>
  <si>
    <t>327371061</t>
  </si>
  <si>
    <t>519667726</t>
  </si>
  <si>
    <t>blinks_gco_assinatura_na_conversao_rtb-house_all_display_purch_cpc_cpcm_na_all_rmkt_all-pages_retargeting_IAB-ST_336x280_assinatura-7.0_always-on_ass-adp-010222-250</t>
  </si>
  <si>
    <t>327371046</t>
  </si>
  <si>
    <t>519667741</t>
  </si>
  <si>
    <t>blinks_gco_assinatura_na_conversao_rtb-house_all_display_purch_cpc_cpcm_na_all_rmkt_all-pages_retargeting_IAB-ST_360x640_assinatura-7.0_always-on_ass-adp-010222-247</t>
  </si>
  <si>
    <t>327371055</t>
  </si>
  <si>
    <t>519667732</t>
  </si>
  <si>
    <t>blinks_gco_assinatura_na_conversao_rtb-house_all_display_purch_cpc_cpcm_na_all_rmkt_all-pages_retargeting_IAB-ST_728x90_assinatura-7.0_always-on_ass-adp-010222-256</t>
  </si>
  <si>
    <t>327371082</t>
  </si>
  <si>
    <t>519667705</t>
  </si>
  <si>
    <t>blinks_gco_assinatura_na_conversao_rtb-house_all_display_purch_cpc_cpcm_na_all_rmkt_all-pages_retargeting_IAB-ST_970x250_assinatura-7.0_always-on_ass-adp-010222-246</t>
  </si>
  <si>
    <t>327371058</t>
  </si>
  <si>
    <t>519667729</t>
  </si>
  <si>
    <t>blinks_gco_assinatura_na_conversao_rtb-house_all_display_purch_cpc_cpcm_na_all_rmkt_all-pages_retargeting_IAB-ST_970x90_assinatura-7.0_always-on_ass-adp-010222-255</t>
  </si>
  <si>
    <t>327371088</t>
  </si>
  <si>
    <t>519667699</t>
  </si>
  <si>
    <t>Google Ads BR</t>
  </si>
  <si>
    <t>blinks_gco_editais_2022</t>
  </si>
  <si>
    <t>blinks_gco_regioes_2022</t>
  </si>
  <si>
    <t>blinks_gco_regioes_na_conversao_facebook_all_ads_purch_ocpm_NA_na_po_int_ambos-18a65anos_regiao-centro-oeste_ppl_all_distrito-fed-a_na_reg-so-250222-31</t>
  </si>
  <si>
    <t>330209568</t>
  </si>
  <si>
    <t>522174198</t>
  </si>
  <si>
    <t>blinks_gco_regioes_na_conversao_facebook_all_ads_purch_ocpm_NA_na_po_int_ambos-18a65anos_regiao-centro-oeste_ppl_all_distrito-fed-b_na_reg-so-250222-32</t>
  </si>
  <si>
    <t>330209565</t>
  </si>
  <si>
    <t>522174195</t>
  </si>
  <si>
    <t>blinks_gco_regioes_na_conversao_facebook_all_ads_purch_ocpm_NA_na_po_int_ambos-18a65anos_regiao-centro-oeste_ppl_all_goias-a_na_reg-so-250222-29</t>
  </si>
  <si>
    <t>330209574</t>
  </si>
  <si>
    <t>522174204</t>
  </si>
  <si>
    <t>blinks_gco_regioes_na_conversao_facebook_all_ads_purch_ocpm_NA_na_po_int_ambos-18a65anos_regiao-centro-oeste_ppl_all_goias-b_na_reg-so-250222-30</t>
  </si>
  <si>
    <t>330209571</t>
  </si>
  <si>
    <t>522174201</t>
  </si>
  <si>
    <t>blinks_gco_regioes_na_conversao_facebook_all_ads_purch_ocpm_NA_na_po_int_ambos-18a65anos_regiao-centro-oeste_ppl_all_mato-grosso-a_na_reg-so-250222-25</t>
  </si>
  <si>
    <t>330209586</t>
  </si>
  <si>
    <t>522210516</t>
  </si>
  <si>
    <t>blinks_gco_regioes_na_conversao_facebook_all_ads_purch_ocpm_NA_na_po_int_ambos-18a65anos_regiao-centro-oeste_ppl_all_mato-grosso-b_na_reg-so-250222-26</t>
  </si>
  <si>
    <t>330209583</t>
  </si>
  <si>
    <t>522210513</t>
  </si>
  <si>
    <t>blinks_gco_regioes_na_conversao_facebook_all_ads_purch_ocpm_NA_na_po_int_ambos-18a65anos_regiao-centro-oeste_ppl_all_mato-grosso-sul-a_na_reg-so-250222-27</t>
  </si>
  <si>
    <t>330209580</t>
  </si>
  <si>
    <t>522174210</t>
  </si>
  <si>
    <t>blinks_gco_regioes_na_conversao_facebook_all_ads_purch_ocpm_NA_na_po_int_ambos-18a65anos_regiao-centro-oeste_ppl_all_mato-grosso-sul-b_na_reg-so-250222-28</t>
  </si>
  <si>
    <t>330209577</t>
  </si>
  <si>
    <t>522174207</t>
  </si>
  <si>
    <t>blinks_gco_regioes_na_conversao_facebook_all_ads_purch_ocpm_NA_na_po_int_ambos-18a65anos_regiao-nordeste_ppl_all_alagoas-a_na_reg-so-250222-55</t>
  </si>
  <si>
    <t>330209496</t>
  </si>
  <si>
    <t>522174126</t>
  </si>
  <si>
    <t>blinks_gco_regioes_na_conversao_facebook_all_ads_purch_ocpm_NA_na_po_int_ambos-18a65anos_regiao-nordeste_ppl_all_alagoas-b_na_reg-so-250222-56</t>
  </si>
  <si>
    <t>330209493</t>
  </si>
  <si>
    <t>522174123</t>
  </si>
  <si>
    <t>blinks_gco_regioes_na_conversao_facebook_all_ads_purch_ocpm_NA_na_po_int_ambos-18a65anos_regiao-nordeste_ppl_all_bahia-a_na_reg-so-250222-51</t>
  </si>
  <si>
    <t>330209508</t>
  </si>
  <si>
    <t>522174138</t>
  </si>
  <si>
    <t>blinks_gco_regioes_na_conversao_facebook_all_ads_purch_ocpm_NA_na_po_int_ambos-18a65anos_regiao-nordeste_ppl_all_bahia-b_na_reg-so-250222-52</t>
  </si>
  <si>
    <t>330209505</t>
  </si>
  <si>
    <t>522174135</t>
  </si>
  <si>
    <t>blinks_gco_regioes_na_conversao_facebook_all_ads_purch_ocpm_NA_na_po_int_ambos-18a65anos_regiao-nordeste_ppl_all_ceara-a_na_reg-so-250222-63</t>
  </si>
  <si>
    <t>330209472</t>
  </si>
  <si>
    <t>522174102</t>
  </si>
  <si>
    <t>blinks_gco_regioes_na_conversao_facebook_all_ads_purch_ocpm_NA_na_po_int_ambos-18a65anos_regiao-nordeste_ppl_all_ceara-b_na_reg-so-250222-64</t>
  </si>
  <si>
    <t>330209469</t>
  </si>
  <si>
    <t>522174099</t>
  </si>
  <si>
    <t>blinks_gco_regioes_na_conversao_facebook_all_ads_purch_ocpm_NA_na_po_int_ambos-18a65anos_regiao-nordeste_ppl_all_maranhao-a_na_reg-so-250222-65</t>
  </si>
  <si>
    <t>330209466</t>
  </si>
  <si>
    <t>522174096</t>
  </si>
  <si>
    <t>blinks_gco_regioes_na_conversao_facebook_all_ads_purch_ocpm_NA_na_po_int_ambos-18a65anos_regiao-nordeste_ppl_all_maranhao-b_na_reg-so-250222-66</t>
  </si>
  <si>
    <t>330209463</t>
  </si>
  <si>
    <t>522174093</t>
  </si>
  <si>
    <t>blinks_gco_regioes_na_conversao_facebook_all_ads_purch_ocpm_NA_na_po_int_ambos-18a65anos_regiao-nordeste_ppl_all_paraiba-a_na_reg-so-250222-59</t>
  </si>
  <si>
    <t>330209484</t>
  </si>
  <si>
    <t>522174114</t>
  </si>
  <si>
    <t>blinks_gco_regioes_na_conversao_facebook_all_ads_purch_ocpm_NA_na_po_int_ambos-18a65anos_regiao-nordeste_ppl_all_paraiba-b_na_reg-so-250222-60</t>
  </si>
  <si>
    <t>330209481</t>
  </si>
  <si>
    <t>522174111</t>
  </si>
  <si>
    <t>blinks_gco_regioes_na_conversao_facebook_all_ads_purch_ocpm_NA_na_po_int_ambos-18a65anos_regiao-nordeste_ppl_all_pernambuco-a_na_reg-so-250222-57</t>
  </si>
  <si>
    <t>330209490</t>
  </si>
  <si>
    <t>522174120</t>
  </si>
  <si>
    <t>blinks_gco_regioes_na_conversao_facebook_all_ads_purch_ocpm_NA_na_po_int_ambos-18a65anos_regiao-nordeste_ppl_all_pernambuco-b_na_reg-so-250222-58</t>
  </si>
  <si>
    <t>330209487</t>
  </si>
  <si>
    <t>522174117</t>
  </si>
  <si>
    <t>blinks_gco_regioes_na_conversao_facebook_all_ads_purch_ocpm_NA_na_po_int_ambos-18a65anos_regiao-nordeste_ppl_all_piaui-a_na_reg-so-250222-67</t>
  </si>
  <si>
    <t>330209460</t>
  </si>
  <si>
    <t>522174090</t>
  </si>
  <si>
    <t>blinks_gco_regioes_na_conversao_facebook_all_ads_purch_ocpm_NA_na_po_int_ambos-18a65anos_regiao-nordeste_ppl_all_piaui-b_na_reg-so-250222-68</t>
  </si>
  <si>
    <t>330209457</t>
  </si>
  <si>
    <t>522174087</t>
  </si>
  <si>
    <t>blinks_gco_regioes_na_conversao_facebook_all_ads_purch_ocpm_NA_na_po_int_ambos-18a65anos_regiao-nordeste_ppl_all_rio-do-norte-a_na_reg-so-250222-61</t>
  </si>
  <si>
    <t>330209478</t>
  </si>
  <si>
    <t>522174108</t>
  </si>
  <si>
    <t>blinks_gco_regioes_na_conversao_facebook_all_ads_purch_ocpm_NA_na_po_int_ambos-18a65anos_regiao-nordeste_ppl_all_rio-do-norte-b_na_reg-so-250222-62</t>
  </si>
  <si>
    <t>330209475</t>
  </si>
  <si>
    <t>522174105</t>
  </si>
  <si>
    <t>blinks_gco_regioes_na_conversao_facebook_all_ads_purch_ocpm_NA_na_po_int_ambos-18a65anos_regiao-nordeste_ppl_all_sergipe-a_na_reg-so-250222-53</t>
  </si>
  <si>
    <t>330209502</t>
  </si>
  <si>
    <t>522174132</t>
  </si>
  <si>
    <t>blinks_gco_regioes_na_conversao_facebook_all_ads_purch_ocpm_NA_na_po_int_ambos-18a65anos_regiao-nordeste_ppl_all_sergipe-b_na_reg-so-250222-54</t>
  </si>
  <si>
    <t>330209499</t>
  </si>
  <si>
    <t>522174129</t>
  </si>
  <si>
    <t>blinks_gco_regioes_na_conversao_facebook_all_ads_purch_ocpm_NA_na_po_int_ambos-18a65anos_regiao-norte_ppl_all_acre-a_na_reg-so-250222-41</t>
  </si>
  <si>
    <t>330209538</t>
  </si>
  <si>
    <t>522174168</t>
  </si>
  <si>
    <t>blinks_gco_regioes_na_conversao_facebook_all_ads_purch_ocpm_NA_na_po_int_ambos-18a65anos_regiao-norte_ppl_all_acre-b_na_reg-so-250222-42</t>
  </si>
  <si>
    <t>330209535</t>
  </si>
  <si>
    <t>522174165</t>
  </si>
  <si>
    <t>blinks_gco_regioes_na_conversao_facebook_all_ads_purch_ocpm_NA_na_po_int_ambos-18a65anos_regiao-norte_ppl_all_amapa-a_na_reg-so-250222-43</t>
  </si>
  <si>
    <t>330209532</t>
  </si>
  <si>
    <t>522174162</t>
  </si>
  <si>
    <t>blinks_gco_regioes_na_conversao_facebook_all_ads_purch_ocpm_NA_na_po_int_ambos-18a65anos_regiao-norte_ppl_all_amapa-b_na_reg-so-250222-44</t>
  </si>
  <si>
    <t>330209529</t>
  </si>
  <si>
    <t>522174159</t>
  </si>
  <si>
    <t>blinks_gco_regioes_na_conversao_facebook_all_ads_purch_ocpm_NA_na_po_int_ambos-18a65anos_regiao-norte_ppl_all_amazonas-a_na_reg-so-250222-35</t>
  </si>
  <si>
    <t>330209556</t>
  </si>
  <si>
    <t>522174186</t>
  </si>
  <si>
    <t>blinks_gco_regioes_na_conversao_facebook_all_ads_purch_ocpm_NA_na_po_int_ambos-18a65anos_regiao-norte_ppl_all_para-a_na_reg-so-250222-45</t>
  </si>
  <si>
    <t>330209526</t>
  </si>
  <si>
    <t>522174156</t>
  </si>
  <si>
    <t>blinks_gco_regioes_na_conversao_facebook_all_ads_purch_ocpm_NA_na_po_int_ambos-18a65anos_regiao-norte_ppl_all_para-b_na_reg-so-250222-46</t>
  </si>
  <si>
    <t>330209523</t>
  </si>
  <si>
    <t>522174153</t>
  </si>
  <si>
    <t>blinks_gco_regioes_na_conversao_facebook_all_ads_purch_ocpm_NA_na_po_int_ambos-18a65anos_regiao-norte_ppl_all_rondonia-a_na_reg-so-250222-39</t>
  </si>
  <si>
    <t>330209544</t>
  </si>
  <si>
    <t>522174174</t>
  </si>
  <si>
    <t>blinks_gco_regioes_na_conversao_facebook_all_ads_purch_ocpm_NA_na_po_int_ambos-18a65anos_regiao-norte_ppl_all_rondonia-b_na_reg-so-250222-40</t>
  </si>
  <si>
    <t>330209541</t>
  </si>
  <si>
    <t>522174171</t>
  </si>
  <si>
    <t>blinks_gco_regioes_na_conversao_facebook_all_ads_purch_ocpm_NA_na_po_int_ambos-18a65anos_regiao-norte_ppl_all_roraima-a_na_reg-so-250222-37</t>
  </si>
  <si>
    <t>330209550</t>
  </si>
  <si>
    <t>522174180</t>
  </si>
  <si>
    <t>blinks_gco_regioes_na_conversao_facebook_all_ads_purch_ocpm_NA_na_po_int_ambos-18a65anos_regiao-norte_ppl_all_roraima-b_na_reg-so-250222-38</t>
  </si>
  <si>
    <t>330209547</t>
  </si>
  <si>
    <t>522174177</t>
  </si>
  <si>
    <t>blinks_gco_regioes_na_conversao_facebook_all_ads_purch_ocpm_NA_na_po_int_ambos-18a65anos_regiao-norte_ppl_all_tocantins-a_na_reg-so-250222-47</t>
  </si>
  <si>
    <t>330209520</t>
  </si>
  <si>
    <t>522174150</t>
  </si>
  <si>
    <t>blinks_gco_regioes_na_conversao_facebook_all_ads_purch_ocpm_NA_na_po_int_ambos-18a65anos_regiao-norte_ppl_all_tocantins-b_na_reg-so-250222-48</t>
  </si>
  <si>
    <t>330209517</t>
  </si>
  <si>
    <t>522174147</t>
  </si>
  <si>
    <t>blinks_gco_regioes_na_conversao_facebook_all_ads_purch_ocpm_NA_na_po_int_ambos-18a65anos_regiao-sudeste_ppl_all_espirito-santo-a_na_reg-so-250222-21</t>
  </si>
  <si>
    <t>330209598</t>
  </si>
  <si>
    <t>522210528</t>
  </si>
  <si>
    <t>blinks_gco_regioes_na_conversao_facebook_all_ads_purch_ocpm_NA_na_po_int_ambos-18a65anos_regiao-sudeste_ppl_all_espirito-santo-b_na_reg-so-250222-22</t>
  </si>
  <si>
    <t>330209595</t>
  </si>
  <si>
    <t>522210525</t>
  </si>
  <si>
    <t>blinks_gco_regioes_na_conversao_facebook_all_ads_purch_ocpm_NA_na_po_int_ambos-18a65anos_regiao-sudeste_ppl_all_minas-gerais-a_na_reg-so-250222-19</t>
  </si>
  <si>
    <t>330209604</t>
  </si>
  <si>
    <t>522210534</t>
  </si>
  <si>
    <t>blinks_gco_regioes_na_conversao_facebook_all_ads_purch_ocpm_NA_na_po_int_ambos-18a65anos_regiao-sudeste_ppl_all_minas-gerais-b_na_reg-so-250222-20</t>
  </si>
  <si>
    <t>330209601</t>
  </si>
  <si>
    <t>522210531</t>
  </si>
  <si>
    <t>blinks_gco_regioes_na_conversao_facebook_all_ads_purch_ocpm_NA_na_po_int_ambos-18a65anos_regiao-sudeste_ppl_all_rio-janeiro-a_na_reg-so-250222-17</t>
  </si>
  <si>
    <t>330209610</t>
  </si>
  <si>
    <t>522210540</t>
  </si>
  <si>
    <t>blinks_gco_regioes_na_conversao_facebook_all_ads_purch_ocpm_NA_na_po_int_ambos-18a65anos_regiao-sudeste_ppl_all_rio-janeiro-b_na_reg-so-250222-18</t>
  </si>
  <si>
    <t>330209607</t>
  </si>
  <si>
    <t>522210537</t>
  </si>
  <si>
    <t>blinks_gco_regioes_na_conversao_facebook_all_ads_purch_ocpm_NA_na_po_int_ambos-18a65anos_regiao-sudeste_ppl_all_sao-paulo-a_na_reg-so-250222-15</t>
  </si>
  <si>
    <t>330209616</t>
  </si>
  <si>
    <t>522210546</t>
  </si>
  <si>
    <t>blinks_gco_regioes_na_conversao_facebook_all_ads_purch_ocpm_NA_na_po_int_ambos-18a65anos_regiao-sudeste_ppl_all_sao-paulo-b_na_reg-so-250222-16</t>
  </si>
  <si>
    <t>330209613</t>
  </si>
  <si>
    <t>522210543</t>
  </si>
  <si>
    <t>blinks_gco_regioes_na_conversao_facebook_all_ads_purch_ocpm_NA_na_po_int_ambos-18a65anos_regiao-sul_ppl_all_parana-b_na_reg-so-250222-8</t>
  </si>
  <si>
    <t>330209637</t>
  </si>
  <si>
    <t>522210567</t>
  </si>
  <si>
    <t>blinks_gco_regioes_na_conversao_facebook_all_ads_purch_ocpm_NA_na_po_int_ambos-18a65anos_regiao-sul_ppl_all_rio-grande-sul-a_na_reg-so-250222-11</t>
  </si>
  <si>
    <t>330209628</t>
  </si>
  <si>
    <t>522210558</t>
  </si>
  <si>
    <t>blinks_gco_regioes_na_conversao_facebook_all_ads_purch_ocpm_NA_na_po_int_ambos-18a65anos_regiao-sul_ppl_all_rio-grande-sul-b_na_reg-so-250222-12</t>
  </si>
  <si>
    <t>330209625</t>
  </si>
  <si>
    <t>522210555</t>
  </si>
  <si>
    <t>blinks_gco_regioes_na_conversao_facebook_all_ads_purch_ocpm_NA_na_po_int_ambos-18a65anos_regiao-sul_ppl_all_santa-catarina-a_na_reg-so-250222-9</t>
  </si>
  <si>
    <t>330209634</t>
  </si>
  <si>
    <t>522210564</t>
  </si>
  <si>
    <t>blinks_gco_regioes_na_conversao_facebook_all_ads_purch_ocpm_NA_na_po_int_ambos-18a65anos_regiao-sul_ppl_all_santa-catarina-b_na_reg-so-250222-10</t>
  </si>
  <si>
    <t>330209631</t>
  </si>
  <si>
    <t>522210561</t>
  </si>
  <si>
    <t>blinks_gco_assinatura_na_consideracao_blue_all_display_purch_roas_roas_na_all_rmkt_all-pages_retargeting_feed_all_always-on-feed_a-partir-de-junho_ass-adp-060622-328</t>
  </si>
  <si>
    <t>338201951</t>
  </si>
  <si>
    <t>530153771</t>
  </si>
  <si>
    <t>blinks_gco_assinatura_na_conversao_blue_all_display_purch_roas_roas_na_all_rmkt_all-pages_retargeting_IAB-ST_120x600_always-on-ai-7.0_a-partir-de-junho_ass-adp-060622-308</t>
  </si>
  <si>
    <t>338201978</t>
  </si>
  <si>
    <t>530153798</t>
  </si>
  <si>
    <t>blinks_gco_assinatura_na_conversao_blue_all_display_purch_roas_roas_na_all_rmkt_all-pages_retargeting_IAB-ST_160x600_always-on-ai-7.0_a-partir-de-junho_ass-adp-060622-309</t>
  </si>
  <si>
    <t>338201972</t>
  </si>
  <si>
    <t>530153792</t>
  </si>
  <si>
    <t>blinks_gco_assinatura_na_conversao_blue_all_display_purch_roas_roas_na_all_rmkt_all-pages_retargeting_IAB-ST_250x250_always-on-ai-7.0_a-partir-de-junho_ass-adp-060622-310</t>
  </si>
  <si>
    <t>338201966</t>
  </si>
  <si>
    <t>530153786</t>
  </si>
  <si>
    <t>blinks_gco_assinatura_na_conversao_blue_all_display_purch_roas_roas_na_all_rmkt_all-pages_retargeting_IAB-ST_300x600_always-on-ai-7.0_a-partir-de-junho_ass-adp-060622-312</t>
  </si>
  <si>
    <t>338201954</t>
  </si>
  <si>
    <t>530153774</t>
  </si>
  <si>
    <t>blinks_gco_assinatura_na_conversao_blue_all_display_purch_roas_roas_na_all_rmkt_all-pages_retargeting_IAB-ST_320x100_always-on-ai-7.0_a-partir-de-junho_ass-adp-060622-313</t>
  </si>
  <si>
    <t>338201948</t>
  </si>
  <si>
    <t>530153768</t>
  </si>
  <si>
    <t>blinks_gco_assinatura_na_conversao_blue_all_display_purch_roas_roas_na_all_rmkt_all-pages_retargeting_IAB-ST_320x50_always-on-ai-7.0_a-partir-de-junho_ass-adp-060622-306</t>
  </si>
  <si>
    <t>338201990</t>
  </si>
  <si>
    <t>530153810</t>
  </si>
  <si>
    <t>blinks_gco_assinatura_na_conversao_blue_all_display_purch_roas_roas_na_all_rmkt_all-pages_retargeting_IAB-ST_728x90_always-on-ai-7.0_a-partir-de-junho_ass-adp-060622-314</t>
  </si>
  <si>
    <t>338201945</t>
  </si>
  <si>
    <t>530153765</t>
  </si>
  <si>
    <t>blinks_gco_assinatura_na_conversao_blue_all_display_purch_roas_roas_na_all_rmkt_all-pages_retargeting_IAB-ST_970x250_always-on-ai-7.0_a-partir-de-junho_ass-adp-060622-307</t>
  </si>
  <si>
    <t>338201984</t>
  </si>
  <si>
    <t>530153804</t>
  </si>
  <si>
    <t>blinks_gco_assinatura_na_conversao_blue_all_display_purch_roas_roas_na_all_rmkt_all-pages_retargeting_IAB-ST_970x90_always-on-ai-7.0_a-partir-de-junho_ass-adp-060622-315</t>
  </si>
  <si>
    <t>338201942</t>
  </si>
  <si>
    <t>530153762</t>
  </si>
  <si>
    <t>blinks_gco_assinatura_na_conversao_blue_all_display_purch_roas_roas_na_all_rmkt_all-pages_retargeting_log_120x600_always-on-logo_a-partir-de-junho_ass-adp-060622-319</t>
  </si>
  <si>
    <t>338201930</t>
  </si>
  <si>
    <t>530153750</t>
  </si>
  <si>
    <t>blinks_gco_assinatura_na_conversao_blue_all_display_purch_roas_roas_na_all_rmkt_all-pages_retargeting_log_250x250_always-on-logo_a-partir-de-junho_ass-adp-060622-321</t>
  </si>
  <si>
    <t>338201924</t>
  </si>
  <si>
    <t>530153744</t>
  </si>
  <si>
    <t>blinks_gco_assinatura_na_conversao_blue_all_display_purch_roas_roas_na_all_rmkt_all-pages_retargeting_log_300x250_always-on-logo_a-partir-de-junho_ass-adp-060622-322</t>
  </si>
  <si>
    <t>338201987</t>
  </si>
  <si>
    <t>530153807</t>
  </si>
  <si>
    <t>blinks_gco_assinatura_na_conversao_blue_all_display_purch_roas_roas_na_all_rmkt_all-pages_retargeting_log_320x100_always-on-logo_a-partir-de-junho_ass-adp-060622-324</t>
  </si>
  <si>
    <t>338201975</t>
  </si>
  <si>
    <t>530153795</t>
  </si>
  <si>
    <t>blinks_gco_assinatura_na_conversao_blue_all_display_purch_roas_roas_na_all_rmkt_all-pages_retargeting_log_320x50_always-on-logo_a-partir-de-junho_ass-adp-060622-317</t>
  </si>
  <si>
    <t>338201936</t>
  </si>
  <si>
    <t>530153756</t>
  </si>
  <si>
    <t>AdOps</t>
  </si>
  <si>
    <t>blinks_gco_assinatura_na_awareness_facebook_all_ads_brand_ocpm_NA_na_po_int_ambos-18a65anos-brasil_concursos_ppl_all_always-on-2022_jul-22-novo-a_ass-so-120722-663</t>
  </si>
  <si>
    <t>341080302</t>
  </si>
  <si>
    <t>532842509</t>
  </si>
  <si>
    <t>blinks_gco_assinatura_na_awareness_facebook_all_ads_brand_ocpm_NA_na_po_int_ambos-18a65anos-brasil_concursos_ppl_all_always-on-2022_jul-22-novo-b_ass-so-120722-664</t>
  </si>
  <si>
    <t>341080299</t>
  </si>
  <si>
    <t>532842506</t>
  </si>
  <si>
    <t>blinks_gco_assinatura_na_awareness_facebook_all_ads_brand_ocpm_na_NA_na_po_int_ambos-18a65anos-brasil_concursos_vid_all_black-friday-2022_geral-b_ass-so-011122-1388</t>
  </si>
  <si>
    <t>350603754</t>
  </si>
  <si>
    <t>541668902</t>
  </si>
  <si>
    <t>blinks_gco_assinatura_na_awareness_facebook_all_ads_reach_ocpm_na_NA_na_po_int_ambos-18a65anos-brasil_concursos_vid_all_aniversario-gran_gabriel-geral-a_ass-so-011222-1831</t>
  </si>
  <si>
    <t>353633513</t>
  </si>
  <si>
    <t>544950309</t>
  </si>
  <si>
    <t>blinks_gco_assinatura_na_consideracao_facebook_all_ads_tra_ocpm_na_NA_na_po_lal_ambos-18a65anos-brasil_abandono-carrinho_ppl_all_aniversario-gran_geral-receita-b_ass-so-011222-1948</t>
  </si>
  <si>
    <t>354357913</t>
  </si>
  <si>
    <t>545249379</t>
  </si>
  <si>
    <t>blinks_gco_assinatura_na_consideracao_facebook_all_ads_tra_ocpm_na_NA_na_po_lal_ambos-18a65anos-brasil_abandono-carrinho_ppl_all_black-friday-2022_geral-a_ass-so-011122-1397</t>
  </si>
  <si>
    <t>350603727</t>
  </si>
  <si>
    <t>541668875</t>
  </si>
  <si>
    <t>blinks_gco_assinatura_na_conversao_facebook_all_ads_purch_ocpm_NA_na_po_lis_ambos-18a65anos-brasil_engaj-ig-e-fb-todos-90d_ppl_all_o-melhor-ano-da-sua-vida_lote-1-b_ass-so-040722-601</t>
  </si>
  <si>
    <t>340119728</t>
  </si>
  <si>
    <t>532162164</t>
  </si>
  <si>
    <t>blinks_gco_assinatura_na_conversao_facebook_all_ads_purch_ocpm_NA_na_po_lis_ambos-18a65anos-brasil_engaj-ig-e-fb-todos-90d_ppl_all_promo-agosto_lote-1-a_ass-so-220822-762</t>
  </si>
  <si>
    <t>344279167</t>
  </si>
  <si>
    <t>535997575</t>
  </si>
  <si>
    <t>blinks_gco_assinatura_na_conversao_facebook_all_ads_purch_ocpm_na_NA_na_po_rmkt_ambos-18a65anos-brasil_site03d_ppl_all_black-friday-2022_geral-novo-a_ass-so-081122-1406</t>
  </si>
  <si>
    <t>351608340</t>
  </si>
  <si>
    <t>542636126</t>
  </si>
  <si>
    <t>blinks_gco_assinatura_na_conversao_facebook_all_ads_purch_ocpm_na_NA_na_po_rmkt_ambos-18a65anos-brasil_site60d_ppl_all_aniversario-gran_geral-a_ass-so-011222-1739</t>
  </si>
  <si>
    <t>353524415</t>
  </si>
  <si>
    <t>544940506</t>
  </si>
  <si>
    <t>blinks_gco_assinatura_na_conversao_blue_all_display_purch_roas_roas_na_all_rmkt_all-pages_retargeting_log_300x600_always-on-logo_a-partir-de-junho_ass-adp-060622-323</t>
  </si>
  <si>
    <t>338201981</t>
  </si>
  <si>
    <t>530153801</t>
  </si>
  <si>
    <t>blinks_gco_assinatura_na_conversao_blue_all_display_purch_roas_roas_na_all_rmkt_all-pages_retargeting_log_728x90_always-on-logo_a-partir-de-junho_ass-adp-060622-325</t>
  </si>
  <si>
    <t>338201969</t>
  </si>
  <si>
    <t>530153789</t>
  </si>
  <si>
    <t>Google Ads</t>
  </si>
  <si>
    <t>blinks_gco_assinatura_1-gdn-rmkt-geral_consideracao_google-ads_gdn_ads_purch_cpc_perf_Fix_na_na_rmkt_ambos-18a65anos_clientes-em-renovacao_dra_all_ass-go-241122-1136</t>
  </si>
  <si>
    <t>353238699</t>
  </si>
  <si>
    <t>544255497</t>
  </si>
  <si>
    <t>blinks_gco_assinatura_1-gdn-rmkt-geral_consideracao_google-ads_gdn_ads_purch_cpc_perf_Fix_na_na_rmkt_ambos-18a65anos_contatos-influenciados_dra_all_ass-go-251122-1139</t>
  </si>
  <si>
    <t>352953083</t>
  </si>
  <si>
    <t>544343733</t>
  </si>
  <si>
    <t>blinks_gco_assinatura_1-discovery-nu_consideracao_google-ads_discovery_ads_purch_cpc_perf_Fix_na_na_ca_ambos-18a65anos_nu-afinidade-int-personalizada_disc_all_ass-go-221122-1061</t>
  </si>
  <si>
    <t>353134977</t>
  </si>
  <si>
    <t>544060343</t>
  </si>
  <si>
    <t>blinks_gco_assinatura_1-discovery-nu_consideracao_google-ads_discovery_ads_purch_cpc_perf_Fix_na_na_ca_ambos-18a65anos_nu-mercado_disc_all_ass-go-221122-1060</t>
  </si>
  <si>
    <t>353134983</t>
  </si>
  <si>
    <t>544060349</t>
  </si>
  <si>
    <t>blinks_gco_assinatura_1-discovery-nu_consideracao_google-ads_discovery_ads_purch_cpc_perf_Fix_na_na_ca_ambos-18a65anos_nu-similar_disc_all_ass-go-221122-1062</t>
  </si>
  <si>
    <t>353134971</t>
  </si>
  <si>
    <t>544060337</t>
  </si>
  <si>
    <t>blinks_gco_assinatura_1-gdn-in-market_awareness_google-ads_gdn_ads_purch_cpc_perf_Fix_na_na_in-mkt_ambos-18a65anos_in-market_dra_all_ass-go-221122-1132</t>
  </si>
  <si>
    <t>353134944</t>
  </si>
  <si>
    <t>544060310</t>
  </si>
  <si>
    <t>blinks_gco_assinatura_1-gdn-in-market_awareness_google-ads_gdn_ads_purch_cpc_perf_Fix_na_na_lal_ambos-18a65anos_similar-abandono-car-atual_dra_all_ass-go-011222-1193</t>
  </si>
  <si>
    <t>353518208</t>
  </si>
  <si>
    <t>544842180</t>
  </si>
  <si>
    <t>blinks_gco_assinatura_1-gdn-rmkt-geral_consideracao_google-ads_gdn_ads_purch_cpc_perf_Fix_na_na_rmkt_ambos-18a65anos_abandono-carrinho_dra_all_ass-go-221122-1128</t>
  </si>
  <si>
    <t>353134968</t>
  </si>
  <si>
    <t>544060334</t>
  </si>
  <si>
    <t>blinks_gco_assinatura_1-gdn-rmkt-geral_consideracao_google-ads_gdn_ads_purch_cpc_perf_Fix_na_na_rmkt_ambos-18a65anos_probabilidade-conv_dra_all_ass-go-221122-1130</t>
  </si>
  <si>
    <t>353134956</t>
  </si>
  <si>
    <t>544060322</t>
  </si>
  <si>
    <t>blinks_gco_assinatura_1-gdn-rmkt-geral_consideracao_google-ads_gdn_ads_purch_cpc_perf_Fix_na_na_rmkt_ambos-18a65anos_viram-live-inscritos-lp_dra_all_ass-go-221122-1129</t>
  </si>
  <si>
    <t>353134962</t>
  </si>
  <si>
    <t>544060328</t>
  </si>
  <si>
    <t>blinks_gco_assinatura_1-gdn-rmkt-geral_consideracao_google-ads_gdn_ads_purch_cpc_perf_Fix_na_na_rmkt_ambos-18a65anos_visitantes-pag-assinatura_dra_all_ass-go-221122-1131</t>
  </si>
  <si>
    <t>353134950</t>
  </si>
  <si>
    <t>544060316</t>
  </si>
  <si>
    <t>blinks_gco_assinatura_1-gdn-seg-otimizada_awareness_google-ads_gdn_ads_purch_cpc_perf_Fix_na_na_caf_ambos-18a65anos_segmentacao-otimizada_dra_all_ass-go-091222-1194</t>
  </si>
  <si>
    <t>354616512</t>
  </si>
  <si>
    <t>545474783</t>
  </si>
  <si>
    <t>blinks_gco_assinatura_1-perf-max-captacao-reinvencao-2023_conversao_google-ads_po_ads_lead-pmax_cpc_perf_Fix_na_na_da_ambos-18a65anos_1-perf-max-captacao_dsa_na_ass-go-131222-1196</t>
  </si>
  <si>
    <t>354903792</t>
  </si>
  <si>
    <t>545784564</t>
  </si>
  <si>
    <t>blinks_gco_assinatura_1-performance-max-menores_conversao_google-ads_po_ads_purch_cpc_perf_Fix_na_na_da_ambos-18a65anos_1-performance-max-menores_dsa_na_ass-go-291122-1191</t>
  </si>
  <si>
    <t>353685610</t>
  </si>
  <si>
    <t>544682040</t>
  </si>
  <si>
    <t>blinks_gco_assinatura_1-performance-max_conversao_google-ads_po_ads_purch_cpc_perf_Fix_na_na_da_ambos-18a65anos_1-performance-max_dsa_na_ass-go-291122-1189</t>
  </si>
  <si>
    <t>353685616</t>
  </si>
  <si>
    <t>544682034</t>
  </si>
  <si>
    <t>blinks_gco_assinatura_1-psq-dsa-genericos_consideracao_google-ads_search_ads_purch_cpc_perf_Fix_na_na_da_ambos-18a65anos_dsa-concursos_dsa_all_ass-go-291122-1084</t>
  </si>
  <si>
    <t>353685787</t>
  </si>
  <si>
    <t>544747147</t>
  </si>
  <si>
    <t>blinks_gco_assinatura_1-psq-dsa-todo-site_consideracao_google-ads_search_ads_purch_cpc_perf_Fix_na_na_da_ambos-18a65anos_todo-site_dsa_all_ass-go-291122-1093</t>
  </si>
  <si>
    <t>353685784</t>
  </si>
  <si>
    <t>544747144</t>
  </si>
  <si>
    <t>blinks_gco_assinatura_1-psq-espec-ai-brasil_consideracao_google-ads_search_ads_purch_cpc_perf_Fix_na_na_key_ambos-18a65anos_assinatura-ilimitada_rsa_all_ass-go-291122-1094</t>
  </si>
  <si>
    <t>353685781</t>
  </si>
  <si>
    <t>544747141</t>
  </si>
  <si>
    <t>blinks_gco_assinatura_1-psq-espec-bancas_consideracao_google-ads_search_ads_purch_cpc_perf_Fix_na_na_key_ambos-18a65anos_cebraspe_rsa_na_ass-go-291122-1142</t>
  </si>
  <si>
    <t>353685757</t>
  </si>
  <si>
    <t>544747117</t>
  </si>
  <si>
    <t>blinks_gco_assinatura_1-psq-espec-bancas_consideracao_google-ads_search_ads_purch_cpc_perf_Fix_na_na_key_ambos-18a65anos_cesgranrio_rsa_na_ass-go-291122-1143</t>
  </si>
  <si>
    <t>353685754</t>
  </si>
  <si>
    <t>544747114</t>
  </si>
  <si>
    <t>blinks_gco_assinatura_1-psq-espec-bancas_consideracao_google-ads_search_ads_purch_cpc_perf_Fix_na_na_key_ambos-18a65anos_cespe_rsa_na_ass-go-291122-1144</t>
  </si>
  <si>
    <t>353685751</t>
  </si>
  <si>
    <t>544747111</t>
  </si>
  <si>
    <t>blinks_gco_assinatura_1-psq-espec-bancas_consideracao_google-ads_search_ads_purch_cpc_perf_Fix_na_na_key_ambos-18a65anos_consesp_rsa_na_ass-go-291122-1146</t>
  </si>
  <si>
    <t>353685745</t>
  </si>
  <si>
    <t>544747105</t>
  </si>
  <si>
    <t>blinks_gco_assinatura_1-psq-espec-bancas_consideracao_google-ads_search_ads_purch_cpc_perf_Fix_na_na_key_ambos-18a65anos_fepese_rsa_na_ass-go-291122-1147</t>
  </si>
  <si>
    <t>353685742</t>
  </si>
  <si>
    <t>544747102</t>
  </si>
  <si>
    <t>blinks_gco_assinatura_1-psq-espec-bancas_consideracao_google-ads_search_ads_purch_cpc_perf_Fix_na_na_key_ambos-18a65anos_fundacao-carlos-chagas_rsa_na_ass-go-291122-1148</t>
  </si>
  <si>
    <t>353685739</t>
  </si>
  <si>
    <t>544747099</t>
  </si>
  <si>
    <t>blinks_gco_assinatura_1-psq-espec-bancas_consideracao_google-ads_search_ads_purch_cpc_perf_Fix_na_na_key_ambos-18a65anos_fundatec_rsa_na_ass-go-291122-1149</t>
  </si>
  <si>
    <t>353685736</t>
  </si>
  <si>
    <t>544747096</t>
  </si>
  <si>
    <t>blinks_gco_assinatura_1-psq-espec-bancas_consideracao_google-ads_search_ads_purch_cpc_perf_Fix_na_na_key_ambos-18a65anos_instituto-consulpam_rsa_na_ass-go-291122-1152</t>
  </si>
  <si>
    <t>353685727</t>
  </si>
  <si>
    <t>544747087</t>
  </si>
  <si>
    <t>blinks_gco_assinatura_1-psq-espec-bancas_consideracao_google-ads_search_ads_purch_cpc_perf_Fix_na_na_key_ambos-18a65anos_legalle_rsa_na_ass-go-291122-1154</t>
  </si>
  <si>
    <t>353685721</t>
  </si>
  <si>
    <t>544747081</t>
  </si>
  <si>
    <t>blinks_gco_assinatura_1-psq-espec-bancas_consideracao_google-ads_search_ads_purch_cpc_perf_Fix_na_na_key_ambos-18a65anos_vunesp_rsa_na_ass-go-291122-1155</t>
  </si>
  <si>
    <t>353685718</t>
  </si>
  <si>
    <t>544747078</t>
  </si>
  <si>
    <t>blinks_gco_assinatura_1-psq-espec-carreiras_consideracao_google-ads_search_ads_purch_cpc_perf_Fix_na_na_key_ambos-18a65anos_concurso-adminstrativo_rsa_na_ass-go-291122-1156</t>
  </si>
  <si>
    <t>353685715</t>
  </si>
  <si>
    <t>544747075</t>
  </si>
  <si>
    <t>blinks_gco_assinatura_1-psq-espec-carreiras_consideracao_google-ads_search_ads_purch_cpc_perf_Fix_na_na_key_ambos-18a65anos_concurso-bancarias_rsa_na_ass-go-291122-1157</t>
  </si>
  <si>
    <t>353685712</t>
  </si>
  <si>
    <t>544681971</t>
  </si>
  <si>
    <t>blinks_gco_assinatura_1-psq-espec-carreiras_consideracao_google-ads_search_ads_purch_cpc_perf_Fix_na_na_key_ambos-18a65anos_concurso-controle-gestao_rsa_na_ass-go-291122-1158</t>
  </si>
  <si>
    <t>353685709</t>
  </si>
  <si>
    <t>544747072</t>
  </si>
  <si>
    <t>blinks_gco_assinatura_1-psq-espec-carreiras_consideracao_google-ads_search_ads_purch_cpc_perf_Fix_na_na_key_ambos-18a65anos_concurso-diplomatico_rsa_na_ass-go-291122-1159</t>
  </si>
  <si>
    <t>353685706</t>
  </si>
  <si>
    <t>544747069</t>
  </si>
  <si>
    <t>blinks_gco_assinatura_1-psq-espec-carreiras_consideracao_google-ads_search_ads_purch_cpc_perf_Fix_na_na_key_ambos-18a65anos_concurso-educacao_rsa_na_ass-go-291122-1160</t>
  </si>
  <si>
    <t>353685703</t>
  </si>
  <si>
    <t>544681974</t>
  </si>
  <si>
    <t>blinks_gco_assinatura_1-psq-espec-carreiras_consideracao_google-ads_search_ads_purch_cpc_perf_Fix_na_na_key_ambos-18a65anos_concurso-financeira_rsa_na_ass-go-291122-1161</t>
  </si>
  <si>
    <t>353685700</t>
  </si>
  <si>
    <t>544681977</t>
  </si>
  <si>
    <t>blinks_gco_assinatura_1-psq-espec-carreiras_consideracao_google-ads_search_ads_purch_cpc_perf_Fix_na_na_key_ambos-18a65anos_concurso-fiscal_rsa_na_ass-go-291122-1162</t>
  </si>
  <si>
    <t>353685697</t>
  </si>
  <si>
    <t>544747066</t>
  </si>
  <si>
    <t>blinks_gco_assinatura_1-psq-espec-carreiras_consideracao_google-ads_search_ads_purch_cpc_perf_Fix_na_na_key_ambos-18a65anos_concurso-forcas-armadas_rsa_na_ass-go-291122-1163</t>
  </si>
  <si>
    <t>353685694</t>
  </si>
  <si>
    <t>544747063</t>
  </si>
  <si>
    <t>blinks_gco_assinatura_1-psq-espec-carreiras_consideracao_google-ads_search_ads_purch_cpc_perf_Fix_na_na_key_ambos-18a65anos_concurso-juridica_rsa_na_ass-go-291122-1164</t>
  </si>
  <si>
    <t>353685691</t>
  </si>
  <si>
    <t>544681980</t>
  </si>
  <si>
    <t>blinks_gco_assinatura_1-psq-espec-carreiras_consideracao_google-ads_search_ads_purch_cpc_perf_Fix_na_na_key_ambos-18a65anos_concurso-legislativo_rsa_na_ass-go-291122-1165</t>
  </si>
  <si>
    <t>353685688</t>
  </si>
  <si>
    <t>544681983</t>
  </si>
  <si>
    <t>blinks_gco_assinatura_1-psq-espec-carreiras_consideracao_google-ads_search_ads_purch_cpc_perf_Fix_na_na_key_ambos-18a65anos_concurso-militar_rsa_na_ass-go-291122-1166</t>
  </si>
  <si>
    <t>353685685</t>
  </si>
  <si>
    <t>544681986</t>
  </si>
  <si>
    <t>blinks_gco_assinatura_1-psq-espec-carreiras_consideracao_google-ads_search_ads_purch_cpc_perf_Fix_na_na_key_ambos-18a65anos_concurso-ministerios_rsa_na_ass-go-291122-1167</t>
  </si>
  <si>
    <t>353685682</t>
  </si>
  <si>
    <t>544681989</t>
  </si>
  <si>
    <t>blinks_gco_assinatura_1-psq-espec-carreiras_consideracao_google-ads_search_ads_purch_cpc_perf_Fix_na_na_key_ambos-18a65anos_concurso-policial_rsa_na_ass-go-291122-1168</t>
  </si>
  <si>
    <t>353685679</t>
  </si>
  <si>
    <t>544681992</t>
  </si>
  <si>
    <t>blinks_gco_assinatura_1-psq-espec-carreiras_consideracao_google-ads_search_ads_purch_cpc_perf_Fix_na_na_key_ambos-18a65anos_concurso-saude_rsa_na_ass-go-291122-1169</t>
  </si>
  <si>
    <t>353685676</t>
  </si>
  <si>
    <t>544681995</t>
  </si>
  <si>
    <t>blinks_gco_assinatura_1-psq-espec-carreiras_consideracao_google-ads_search_ads_purch_cpc_perf_Fix_na_na_key_ambos-18a65anos_concursos-tribunais_rsa_na_ass-go-291122-1170</t>
  </si>
  <si>
    <t>353685673</t>
  </si>
  <si>
    <t>544681998</t>
  </si>
  <si>
    <t>blinks_gco_assinatura_1-psq-espec-concursos_consideracao_google-ads_search_ads_purch_cpc_perf_Fix_na_na_key_ambos-18a65anos_concurso-nivel-medio_rsa_na_ass-go-291122-1171</t>
  </si>
  <si>
    <t>353685670</t>
  </si>
  <si>
    <t>544682001</t>
  </si>
  <si>
    <t>blinks_gco_assinatura_1-psq-espec-concursos_consideracao_google-ads_search_ads_purch_cpc_perf_Fix_na_na_key_ambos-18a65anos_concurso-nivel-superior_rsa_na_ass-go-291122-1172</t>
  </si>
  <si>
    <t>353685667</t>
  </si>
  <si>
    <t>544682004</t>
  </si>
  <si>
    <t>blinks_gco_assinatura_1-psq-espec-concursos_consideracao_google-ads_search_ads_purch_cpc_perf_Fix_na_na_key_ambos-18a65anos_concurso-publico_rsa_na_ass-go-291122-1173</t>
  </si>
  <si>
    <t>353685664</t>
  </si>
  <si>
    <t>544682007</t>
  </si>
  <si>
    <t>blinks_gco_assinatura_1-psq-espec-concursos_consideracao_google-ads_search_ads_purch_cpc_perf_Fix_na_na_key_ambos-18a65anos_concursos-abertos_rsa_na_ass-go-291122-1174</t>
  </si>
  <si>
    <t>353685661</t>
  </si>
  <si>
    <t>544682010</t>
  </si>
  <si>
    <t>blinks_gco_assinatura_1-psq-espec-concursos_consideracao_google-ads_search_ads_purch_cpc_perf_Fix_na_na_key_ambos-18a65anos_concursos-previstos_rsa_na_ass-go-291122-1175</t>
  </si>
  <si>
    <t>353685658</t>
  </si>
  <si>
    <t>544682013</t>
  </si>
  <si>
    <t>blinks_gco_assinatura_1-psq-espec-concursos_consideracao_google-ads_search_ads_purch_cpc_perf_Fix_na_na_key_ambos-18a65anos_cursinho-para-concurso_rsa_na_ass-go-291122-1176</t>
  </si>
  <si>
    <t>353685655</t>
  </si>
  <si>
    <t>544682016</t>
  </si>
  <si>
    <t>blinks_gco_assinatura_1-psq-espec-concursos_consideracao_google-ads_search_ads_purch_cpc_perf_Fix_na_na_key_ambos-18a65anos_curso-concurso-online_rsa_na_ass-go-291122-1177</t>
  </si>
  <si>
    <t>353685652</t>
  </si>
  <si>
    <t>544682019</t>
  </si>
  <si>
    <t>blinks_gco_assinatura_1-psq-espec-concursos_consideracao_google-ads_search_ads_purch_cpc_perf_Fix_na_na_key_ambos-18a65anos_curso-para-concurso_rsa_na_ass-go-291122-1178</t>
  </si>
  <si>
    <t>353685649</t>
  </si>
  <si>
    <t>544682022</t>
  </si>
  <si>
    <t>blinks_gco_assinatura_1-psq-espec-concursos_consideracao_google-ads_search_ads_purch_cpc_perf_Fix_na_na_key_ambos-18a65anos_curso-preparatorio-concursos_rsa_na_ass-go-291122-1179</t>
  </si>
  <si>
    <t>353685646</t>
  </si>
  <si>
    <t>544682025</t>
  </si>
  <si>
    <t>blinks_gco_assinatura_1-psq-espec-concursos_consideracao_google-ads_search_ads_purch_cpc_perf_Fix_na_na_key_ambos-18a65anos_melhor-curso-concurso_rsa_na_ass-go-291122-1180</t>
  </si>
  <si>
    <t>353685643</t>
  </si>
  <si>
    <t>544682028</t>
  </si>
  <si>
    <t>blinks_gco_assinatura_1-psq-espec-concursos_consideracao_google-ads_search_ads_purch_cpc_perf_Fix_na_na_key_ambos-18a65anos_questoes-de-concurso_rsa_na_ass-go-291122-1181</t>
  </si>
  <si>
    <t>353685640</t>
  </si>
  <si>
    <t>544682031</t>
  </si>
  <si>
    <t>blinks_gco_assinatura_1-psq-espec-gabriel_na_google-ads_search_ads_purch_cpc_perf_Fix_na_na_key_ambos-18a65anos_gabriel-granjeiro_rsa_na_ass-go-291122-1188</t>
  </si>
  <si>
    <t>353685619</t>
  </si>
  <si>
    <t>544747042</t>
  </si>
  <si>
    <t>blinks_gco_assinatura_1-psq-espec-longtail-cid_consideracao_google-ads_search_ads_purch_cpc_perf_Fix_na_na_key_ambos-18a65anos_centro-oeste-concurso_rsa_all_ass-go-291122-1113</t>
  </si>
  <si>
    <t>353685775</t>
  </si>
  <si>
    <t>544747135</t>
  </si>
  <si>
    <t>blinks_gco_assinatura_1-psq-espec-longtail-cid_consideracao_google-ads_search_ads_purch_cpc_perf_Fix_na_na_key_ambos-18a65anos_nordeste-concurso_rsa_all_ass-go-291122-1114</t>
  </si>
  <si>
    <t>353685772</t>
  </si>
  <si>
    <t>544747132</t>
  </si>
  <si>
    <t>blinks_gco_assinatura_1-psq-espec-longtail-cid_consideracao_google-ads_search_ads_purch_cpc_perf_Fix_na_na_key_ambos-18a65anos_norte-concurso_rsa_all_ass-go-291122-1115</t>
  </si>
  <si>
    <t>353685769</t>
  </si>
  <si>
    <t>544747129</t>
  </si>
  <si>
    <t>blinks_gco_assinatura_1-psq-espec-longtail-cid_consideracao_google-ads_search_ads_purch_cpc_perf_Fix_na_na_key_ambos-18a65anos_sudeste-concurso_rsa_all_ass-go-291122-1116</t>
  </si>
  <si>
    <t>353685766</t>
  </si>
  <si>
    <t>544747126</t>
  </si>
  <si>
    <t>blinks_gco_assinatura_1-psq-espec-longtail-cid_consideracao_google-ads_search_ads_purch_cpc_perf_Fix_na_na_key_ambos-18a65anos_sul-concurso_rsa_all_ass-go-291122-1117</t>
  </si>
  <si>
    <t>353685763</t>
  </si>
  <si>
    <t>544747123</t>
  </si>
  <si>
    <t>blinks_gco_assinatura_1-psq-inst-ampla-brasil_conversao_google-ads_search_ads_purch_cpc_perf_Fix_na_na_key_ambos-18a65anos_institucional-ampla_rsa_na_ass-go-291122-1182</t>
  </si>
  <si>
    <t>353685637</t>
  </si>
  <si>
    <t>544747060</t>
  </si>
  <si>
    <t>blinks_gco_assinatura_1-psq-inst-brasil_conversao_google-ads_search_ads_purch_cpc_perf_Fix_na_na_key_ambos-18a65anos_institucional-assinatura_rsa_na_ass-go-291122-1183</t>
  </si>
  <si>
    <t>353685634</t>
  </si>
  <si>
    <t>544747057</t>
  </si>
  <si>
    <t>blinks_gco_assinatura_1-psq-inst-brasil_conversao_google-ads_search_ads_purch_cpc_perf_Fix_na_na_key_ambos-18a65anos_institucional-concursos_rsa_na_ass-go-291122-1184</t>
  </si>
  <si>
    <t>353685631</t>
  </si>
  <si>
    <t>544747054</t>
  </si>
  <si>
    <t>blinks_gco_assinatura_1-psq-inst-brasil_conversao_google-ads_search_ads_purch_cpc_perf_Fix_na_na_key_ambos-18a65anos_institucional-exata_rsa_na_ass-go-291122-1185</t>
  </si>
  <si>
    <t>353685628</t>
  </si>
  <si>
    <t>544747051</t>
  </si>
  <si>
    <t>blinks_gco_assinatura_1-psq-inst-brasil_conversao_google-ads_search_ads_purch_cpc_perf_Fix_na_na_key_ambos-18a65anos_institucional-frase_rsa_na_ass-go-291122-1186</t>
  </si>
  <si>
    <t>353685625</t>
  </si>
  <si>
    <t>544747048</t>
  </si>
  <si>
    <t>blinks_gco_assinatura_1-vrec-databranding-nov_awareness_google-ads_youtube_ads_purch_cpv_perf_Fix_na_na_ca_ambos-18a65anos_databranding-nov-2022_vra_na_ass-go-221122-1133</t>
  </si>
  <si>
    <t>353134938</t>
  </si>
  <si>
    <t>544133793</t>
  </si>
  <si>
    <t>blinks_gco_assinatura_1-yt-in-feed-nu-ai_awareness_google-ads_youtube_ads_purch_cpv_na_Fix_na_na_ca_ambos-18a65anos_todos-os-grupos_feed_all_ass-go-221122-1123</t>
  </si>
  <si>
    <t>353134920</t>
  </si>
  <si>
    <t>544133775</t>
  </si>
  <si>
    <t>blinks_gco_assinatura_1-yt-vrec_awareness_google-ads_youtube_ads_purch_cpc_perf_Fix_na_na_ca_ambos-18a65anos_similar-abandono-car-atual_skip_na_ass-go-121222-1195</t>
  </si>
  <si>
    <t>354762738</t>
  </si>
  <si>
    <t>545603903</t>
  </si>
  <si>
    <t>blinks_gco_assinatura_1-yt-vrec_awareness_google-ads_youtube_ads_purch_cpv_na_Fix_na_na_ca_ambos-18a65anos_afinidade-merc-in-stream_skip_all_ass-go-181022-1052</t>
  </si>
  <si>
    <t>349480426</t>
  </si>
  <si>
    <t>540645249</t>
  </si>
  <si>
    <t>blinks_gco_assinatura_1-yt-vrec_awareness_google-ads_youtube_ads_purch_cpv_na_Fix_na_na_ca_ambos-18a65anos_depoimentos-in-stream_skip_all_ass-go-181022-1050</t>
  </si>
  <si>
    <t>349480432</t>
  </si>
  <si>
    <t>540675312</t>
  </si>
  <si>
    <t>Microsoft Ads</t>
  </si>
  <si>
    <t>blinks_gco_assinatura_1-psq-espec-concursos_consideracao_microsoft-ads_search_ads_purch_cpc_perf_Fix_na_na_key_ambos-18a65anos_concurso-aberto-previsto_rsa_na_ass-go-081222-5</t>
  </si>
  <si>
    <t>354230510</t>
  </si>
  <si>
    <t>545392319</t>
  </si>
  <si>
    <t>blinks_gco_assinatura_1-psq-espec-concursos_consideracao_microsoft-ads_search_ads_purch_cpc_perf_Fix_na_na_key_ambos-18a65anos_curso-para-concurso_rsa_na_ass-go-081222-6</t>
  </si>
  <si>
    <t>354547002</t>
  </si>
  <si>
    <t>545392322</t>
  </si>
  <si>
    <t>blinks_gco_assinatura_1-psq-espec-gabriel_consideracao_microsoft-ads_search_ads_purch_cpc_perf_Fix_na_na_key_ambos-18a65anos_gabriel-granjeiro_rsa_na_ass-go-081222-7</t>
  </si>
  <si>
    <t>354546999</t>
  </si>
  <si>
    <t>545392325</t>
  </si>
  <si>
    <t>blinks_gco_assinatura_1-psq-espec-longtail-cid_consideracao_microsoft-ads_search_ads_purch_cpc_perf_Fix_na_na_key_ambos-18a65anos_centro-oeste_rsa_na_ass-go-081222-9</t>
  </si>
  <si>
    <t>354546993</t>
  </si>
  <si>
    <t>545392331</t>
  </si>
  <si>
    <t>blinks_gco_assinatura_1-psq-espec-longtail-cid_consideracao_microsoft-ads_search_ads_purch_cpc_perf_Fix_na_na_key_ambos-18a65anos_nordeste_rsa_na_ass-go-081222-10</t>
  </si>
  <si>
    <t>354546990</t>
  </si>
  <si>
    <t>545392334</t>
  </si>
  <si>
    <t>blinks_gco_assinatura_1-psq-espec-longtail-cid_consideracao_microsoft-ads_search_ads_purch_cpc_perf_Fix_na_na_key_ambos-18a65anos_norte_rsa_na_ass-go-081222-11</t>
  </si>
  <si>
    <t>354546987</t>
  </si>
  <si>
    <t>545392337</t>
  </si>
  <si>
    <t>blinks_gco_assinatura_1-psq-espec-longtail-cid_consideracao_microsoft-ads_search_ads_purch_cpc_perf_Fix_na_na_key_ambos-18a65anos_sudeste_rsa_na_ass-go-081222-12</t>
  </si>
  <si>
    <t>354546984</t>
  </si>
  <si>
    <t>545392340</t>
  </si>
  <si>
    <t>blinks_gco_assinatura_1-psq-espec-longtail-cid_consideracao_microsoft-ads_search_ads_purch_cpc_perf_Fix_na_na_key_ambos-18a65anos_sul_rsa_na_ass-go-081222-13</t>
  </si>
  <si>
    <t>354546981</t>
  </si>
  <si>
    <t>545392343</t>
  </si>
  <si>
    <t>blinks_gco_assinatura_2023</t>
  </si>
  <si>
    <t>blinks_gco_assinatura_na_awareness-brand_facebook_all_ads_brand_ocpm_na_NA_na_po_int_ambos-18a65anos-brasil_concursos_ppl_all_always-on-2023_assinatura-8-a_ass-so-010223-1539</t>
  </si>
  <si>
    <t>358227538</t>
  </si>
  <si>
    <t>549226249</t>
  </si>
  <si>
    <t>blinks_gco_assinatura_na_awareness-brand_facebook_all_ads_brand_ocpm_na_NA_na_po_int_ambos-18a65anos-brasil_concursos_ppl_all_always-on-2023_assinatura-8-b_ass-so-010223-1540</t>
  </si>
  <si>
    <t>358227535</t>
  </si>
  <si>
    <t>549226252</t>
  </si>
  <si>
    <t>blinks_gco_assinatura_na_awareness-brand_facebook_all_ads_brand_ocpm_na_NA_na_po_int_ambos-18a65anos-brasil_concursos_ppl_all_always-on-2023_assinatura-8-c_ass-so-010223-1541</t>
  </si>
  <si>
    <t>358227529</t>
  </si>
  <si>
    <t>549226255</t>
  </si>
  <si>
    <t>blinks_gco_assinatura_na_awareness-brand_facebook_all_ads_brand_ocpm_na_NA_na_po_int_ambos-18a65anos-brasil_concursos_ppl_all_reinvencao-2023_lote-4-a_ass-so-010123-837</t>
  </si>
  <si>
    <t>355375748</t>
  </si>
  <si>
    <t>546486657</t>
  </si>
  <si>
    <t>blinks_gco_assinatura_na_awareness-brand_facebook_all_ads_brand_ocpm_na_NA_na_po_int_ambos-18a65anos-brasil_concursos_ppl_all_reinvencao-2023_ultimas-horas-a_ass-so-010123-1045</t>
  </si>
  <si>
    <t>355382927</t>
  </si>
  <si>
    <t>546568267</t>
  </si>
  <si>
    <t>blinks_gco_assinatura_na_awareness-brand_facebook_all_ads_brand_ocpm_na_NA_na_po_int_ambos-18a65anos-brasil_concursos_ppl_all_reinvencao-2023_ultimas-horas-b_ass-so-010123-1046</t>
  </si>
  <si>
    <t>355382921</t>
  </si>
  <si>
    <t>546568261</t>
  </si>
  <si>
    <t>blinks_gco_assinatura_na_awareness-brand_facebook_all_ads_brand_ocpm_na_NA_na_po_int_ambos-18a65anos-brasil_concursos_ppl_all_reinvencao-2023_ultimos-dias-b_ass-so-010123-1436</t>
  </si>
  <si>
    <t>357694615</t>
  </si>
  <si>
    <t>548483730</t>
  </si>
  <si>
    <t>blinks_gco_assinatura_na_awareness-brand_facebook_all_ads_brand_ocpm_na_NA_na_po_int_ambos-18a65anos-brasil_concursos_vid_all_always-on-2023_assinatura-8-d_ass-so-010223-1542</t>
  </si>
  <si>
    <t>358227523</t>
  </si>
  <si>
    <t>549226258</t>
  </si>
  <si>
    <t>blinks_gco_assinatura_na_awareness-brand_facebook_all_ads_brand_ocpm_na_NA_na_po_int_ambos-18a65anos-brasil_concursos_vid_all_reinvencao-2023_lote-2-d_ass-so-010123-528</t>
  </si>
  <si>
    <t>355378175</t>
  </si>
  <si>
    <t>546451535</t>
  </si>
  <si>
    <t>blinks_gco_assinatura_na_awareness-brand_facebook_all_ads_brand_ocpm_na_NA_na_po_int_ambos-18a65anos-brasil_concursos_vid_all_reinvencao-2023_lote-4-a_ass-so-010123-941</t>
  </si>
  <si>
    <t>355699110</t>
  </si>
  <si>
    <t>546450596</t>
  </si>
  <si>
    <t>blinks_gco_assinatura_na_awareness-brand_facebook_all_ads_brand_ocpm_na_NA_na_po_int_ambos-18a65anos-brasil_concursos_vid_all_reinvencao-2023_ultimas-horas-a_ass-so-010123-1149</t>
  </si>
  <si>
    <t>355381097</t>
  </si>
  <si>
    <t>546492201</t>
  </si>
  <si>
    <t>blinks_gco_assinatura_na_awareness-brand_facebook_all_ads_brand_ocpm_na_NA_na_po_int_ambos-18a65anos-brasil_concursos_vid_all_reinvencao-2023_ultimas-horas-b_ass-so-010123-1150</t>
  </si>
  <si>
    <t>355381085</t>
  </si>
  <si>
    <t>546492189</t>
  </si>
  <si>
    <t>blinks_gco_assinatura_na_awareness-brand_facebook_all_ads_brand_ocpm_na_NA_na_po_int_ambos-18a65anos-brasil_concursos_vid_all_reinvencao-2023_ultimas-horas-c_ass-so-010123-1151</t>
  </si>
  <si>
    <t>355381073</t>
  </si>
  <si>
    <t>546492180</t>
  </si>
  <si>
    <t>blinks_gco_assinatura_na_awareness-brand_facebook_all_ads_brand_ocpm_na_NA_na_po_int_ambos-18a65anos-brasil_concursos_vid_all_reinvencao-2023_ultimas-horas-d_ass-so-010123-1152</t>
  </si>
  <si>
    <t>355381064</t>
  </si>
  <si>
    <t>546492168</t>
  </si>
  <si>
    <t>blinks_gco_assinatura_na_awareness-brand_facebook_all_ads_brand_ocpm_na_NA_na_po_int_ambos-18a65anos-brasil_concursos_vid_all_reinvencao-2023_ultimos-dias-a_ass-so-010123-1487</t>
  </si>
  <si>
    <t>357694462</t>
  </si>
  <si>
    <t>548573158</t>
  </si>
  <si>
    <t>blinks_gco_assinatura_na_awareness-brand_facebook_all_ads_brand_ocpm_na_NA_na_po_lal_ambos-18a65anos-brasil_alunos-visitantes-60d-ai_ppl_all_always-on-2023_assinatura-8-a_ass-so-010223-1543</t>
  </si>
  <si>
    <t>358227520</t>
  </si>
  <si>
    <t>549226261</t>
  </si>
  <si>
    <t>blinks_gco_assinatura_na_awareness-brand_facebook_all_ads_brand_ocpm_na_NA_na_po_lal_ambos-18a65anos-brasil_alunos-visitantes-60d-ai_ppl_all_always-on-2023_assinatura-8-b_ass-so-010223-1544</t>
  </si>
  <si>
    <t>358227514</t>
  </si>
  <si>
    <t>549226264</t>
  </si>
  <si>
    <t>blinks_gco_assinatura_na_awareness-brand_facebook_all_ads_brand_ocpm_na_NA_na_po_lal_ambos-18a65anos-brasil_alunos-visitantes-60d-ai_ppl_all_always-on-2023_assinatura-8-c_ass-so-010223-1545</t>
  </si>
  <si>
    <t>358227508</t>
  </si>
  <si>
    <t>549226267</t>
  </si>
  <si>
    <t>blinks_gco_assinatura_na_awareness-brand_facebook_all_ads_brand_ocpm_na_NA_na_po_lal_ambos-18a65anos-brasil_alunos-visitantes-60d-ai_ppl_all_reinvencao-2023_lote-4-a_ass-so-010123-841</t>
  </si>
  <si>
    <t>355375736</t>
  </si>
  <si>
    <t>546486645</t>
  </si>
  <si>
    <t>blinks_gco_assinatura_na_awareness-brand_facebook_all_ads_brand_ocpm_na_NA_na_po_lal_ambos-18a65anos-brasil_alunos-visitantes-60d-ai_ppl_all_reinvencao-2023_ultimas-horas-b_ass-so-010123-1050</t>
  </si>
  <si>
    <t>355382897</t>
  </si>
  <si>
    <t>546448106</t>
  </si>
  <si>
    <t>blinks_gco_assinatura_na_awareness-brand_facebook_all_ads_brand_ocpm_na_NA_na_po_lal_ambos-18a65anos-brasil_alunos-visitantes-60d-ai_vid_all_always-on-2023_assinatura-8-d_ass-so-010223-1546</t>
  </si>
  <si>
    <t>358227505</t>
  </si>
  <si>
    <t>549226270</t>
  </si>
  <si>
    <t>blinks_gco_assinatura_na_awareness-brand_facebook_all_ads_brand_ocpm_na_NA_na_po_lal_ambos-18a65anos-brasil_alunos-visitantes-60d-ai_vid_all_reinvencao-2023_relampago-a_ass-so-010123-113</t>
  </si>
  <si>
    <t>355709776</t>
  </si>
  <si>
    <t>546493536</t>
  </si>
  <si>
    <t>blinks_gco_assinatura_na_awareness-brand_facebook_all_ads_brand_ocpm_na_NA_na_po_lal_ambos-18a65anos-brasil_alunos-visitantes-60d-ai_vid_all_reinvencao-2023_ultimas-horas-b_ass-so-010123-1154</t>
  </si>
  <si>
    <t>355381049</t>
  </si>
  <si>
    <t>546492144</t>
  </si>
  <si>
    <t>blinks_gco_assinatura_na_awareness-brand_facebook_all_ads_brand_ocpm_na_NA_na_po_lal_ambos-18a65anos-brasil_alunos-visitantes-60d-ai_vid_all_reinvencao-2023_ultimas-horas-d_ass-so-010123-1156</t>
  </si>
  <si>
    <t>355381037</t>
  </si>
  <si>
    <t>546492123</t>
  </si>
  <si>
    <t>blinks_gco_assinatura_na_awareness-brand_facebook_all_ads_purch_ocpm_na_NA_na_po_int_ambos-18a65anos-brasil_concursos_vid_all_always-on-2023_assinatura-8-a_ass-so-300123-1655</t>
  </si>
  <si>
    <t>358786032</t>
  </si>
  <si>
    <t>549584705</t>
  </si>
  <si>
    <t>blinks_gco_assinatura_na_awareness-brand_facebook_all_ads_purch_ocpm_na_NA_na_po_int_ambos-18a65anos-brasil_concursos_vid_all_always-on-2023_assinatura-8-b_ass-so-300123-1657</t>
  </si>
  <si>
    <t>358786020</t>
  </si>
  <si>
    <t>549584693</t>
  </si>
  <si>
    <t>blinks_gco_assinatura_na_awareness-brand_facebook_all_ads_purch_ocpm_na_NA_na_po_int_ambos-18a65anos-brasil_concursos_vid_all_always-on-2023_assinatura-8-c_ass-so-300123-1659</t>
  </si>
  <si>
    <t>358786008</t>
  </si>
  <si>
    <t>549584681</t>
  </si>
  <si>
    <t>blinks_gco_assinatura_na_awareness-brand_facebook_all_ads_purch_ocpm_na_NA_na_po_int_ambos-18a65anos-brasil_concursos_vid_all_always-on-2023_assinatura-8-d_ass-so-300123-1661</t>
  </si>
  <si>
    <t>358785996</t>
  </si>
  <si>
    <t>549584669</t>
  </si>
  <si>
    <t>blinks_gco_assinatura_na_awareness-brand_facebook_all_ads_purch_ocpm_na_NA_na_po_lal_ambos-18a65anos-brasil_alunos-visitantes-60d-ai_vid_all_always-on-2023_assinatura-8-a_ass-so-300123-1656</t>
  </si>
  <si>
    <t>358786026</t>
  </si>
  <si>
    <t>549584699</t>
  </si>
  <si>
    <t>blinks_gco_assinatura_na_awareness-brand_facebook_all_ads_purch_ocpm_na_NA_na_po_lal_ambos-18a65anos-brasil_alunos-visitantes-60d-ai_vid_all_always-on-2023_assinatura-8-b_ass-so-300123-1658</t>
  </si>
  <si>
    <t>358786014</t>
  </si>
  <si>
    <t>549584687</t>
  </si>
  <si>
    <t>blinks_gco_assinatura_na_awareness-brand_facebook_all_ads_purch_ocpm_na_NA_na_po_lal_ambos-18a65anos-brasil_alunos-visitantes-60d-ai_vid_all_always-on-2023_assinatura-8-c_ass-so-300123-1660</t>
  </si>
  <si>
    <t>358786002</t>
  </si>
  <si>
    <t>549584675</t>
  </si>
  <si>
    <t>blinks_gco_assinatura_na_awareness-brand_facebook_all_ads_purch_ocpm_na_NA_na_po_lal_ambos-18a65anos-brasil_alunos-visitantes-60d-ai_vid_all_always-on-2023_assinatura-8-d_ass-so-300123-1662</t>
  </si>
  <si>
    <t>358785990</t>
  </si>
  <si>
    <t>549584663</t>
  </si>
  <si>
    <t>blinks_gco_assinatura_na_awareness_facebook_all_ads_purch_ocpm_na_NA_na_po_int_ambos-18a65anos-brasil_concursos_vid_all_always-on-2023_assinatura-8-a_ass-so-300123-1663</t>
  </si>
  <si>
    <t>358785984</t>
  </si>
  <si>
    <t>549584657</t>
  </si>
  <si>
    <t>blinks_gco_assinatura_na_awareness_facebook_all_ads_purch_ocpm_na_NA_na_po_int_ambos-18a65anos-brasil_concursos_vid_all_always-on-2023_assinatura-8-b_ass-so-300123-1664</t>
  </si>
  <si>
    <t>358785978</t>
  </si>
  <si>
    <t>549584651</t>
  </si>
  <si>
    <t>blinks_gco_assinatura_na_awareness_facebook_all_ads_purch_ocpm_na_NA_na_po_int_ambos-18a65anos-brasil_concursos_vid_all_always-on-2023_assinatura-8-c_ass-so-300123-1665</t>
  </si>
  <si>
    <t>358785972</t>
  </si>
  <si>
    <t>549584645</t>
  </si>
  <si>
    <t>blinks_gco_assinatura_na_awareness_facebook_all_ads_purch_ocpm_na_NA_na_po_int_ambos-18a65anos-brasil_concursos_vid_all_always-on-2023_assinatura-8-d_ass-so-300123-1666</t>
  </si>
  <si>
    <t>358785966</t>
  </si>
  <si>
    <t>549584639</t>
  </si>
  <si>
    <t>blinks_gco_assinatura_na_awareness_facebook_all_ads_reach_ocpm_na_NA_na_po_int_ambos-18a65anos-brasil_concursos_ppl_all_always-on-2023_assinatura-8-a_ass-so-010223-1547</t>
  </si>
  <si>
    <t>358227499</t>
  </si>
  <si>
    <t>549226273</t>
  </si>
  <si>
    <t>blinks_gco_assinatura_na_awareness_facebook_all_ads_reach_ocpm_na_NA_na_po_int_ambos-18a65anos-brasil_concursos_ppl_all_always-on-2023_assinatura-8-b_ass-so-010223-1548</t>
  </si>
  <si>
    <t>358227493</t>
  </si>
  <si>
    <t>549226276</t>
  </si>
  <si>
    <t>blinks_gco_assinatura_na_awareness_facebook_all_ads_reach_ocpm_na_NA_na_po_int_ambos-18a65anos-brasil_concursos_ppl_all_always-on-2023_assinatura-8-c_ass-so-010223-1549</t>
  </si>
  <si>
    <t>358227490</t>
  </si>
  <si>
    <t>549226279</t>
  </si>
  <si>
    <t>blinks_gco_assinatura_na_awareness_facebook_all_ads_reach_ocpm_na_NA_na_po_int_ambos-18a65anos-brasil_concursos_ppl_all_reinvencao-2023_lote-4-b_ass-so-010123-846</t>
  </si>
  <si>
    <t>355699395</t>
  </si>
  <si>
    <t>546486630</t>
  </si>
  <si>
    <t>blinks_gco_assinatura_na_awareness_facebook_all_ads_reach_ocpm_na_NA_na_po_int_ambos-18a65anos-brasil_concursos_ppl_all_reinvencao-2023_ultimas-horas-a_ass-so-010123-1053</t>
  </si>
  <si>
    <t>355382879</t>
  </si>
  <si>
    <t>546448088</t>
  </si>
  <si>
    <t>blinks_gco_assinatura_na_awareness_facebook_all_ads_reach_ocpm_na_NA_na_po_int_ambos-18a65anos-brasil_concursos_ppl_all_reinvencao-2023_ultimas-horas-b_ass-so-010123-1054</t>
  </si>
  <si>
    <t>355382873</t>
  </si>
  <si>
    <t>546448082</t>
  </si>
  <si>
    <t>blinks_gco_assinatura_na_awareness_facebook_all_ads_reach_ocpm_na_NA_na_po_int_ambos-18a65anos-brasil_concursos_ppl_all_reinvencao-2023_ultimos-dias-a_ass-so-010123-1443</t>
  </si>
  <si>
    <t>357694594</t>
  </si>
  <si>
    <t>548483688</t>
  </si>
  <si>
    <t>blinks_gco_assinatura_na_awareness_facebook_all_ads_reach_ocpm_na_NA_na_po_int_ambos-18a65anos-brasil_concursos_vid_all_always-on-2023_assinatura-8-d_ass-so-010223-1550</t>
  </si>
  <si>
    <t>358227484</t>
  </si>
  <si>
    <t>549226282</t>
  </si>
  <si>
    <t>blinks_gco_assinatura_na_awareness_facebook_all_ads_reach_ocpm_na_NA_na_po_int_ambos-18a65anos-brasil_concursos_vid_all_reinvencao-2023_lote-1-c_ass-so-010123-327</t>
  </si>
  <si>
    <t>355378796</t>
  </si>
  <si>
    <t>546490008</t>
  </si>
  <si>
    <t>blinks_gco_assinatura_na_awareness_facebook_all_ads_reach_ocpm_na_NA_na_po_int_ambos-18a65anos-brasil_concursos_vid_all_reinvencao-2023_lote-2-a_ass-so-010123-533</t>
  </si>
  <si>
    <t>355378160</t>
  </si>
  <si>
    <t>546451520</t>
  </si>
  <si>
    <t>blinks_gco_assinatura_na_awareness_facebook_all_ads_reach_ocpm_na_NA_na_po_int_ambos-18a65anos-brasil_concursos_vid_all_reinvencao-2023_lote-4-a_ass-so-010123-949</t>
  </si>
  <si>
    <t>355694286</t>
  </si>
  <si>
    <t>546450572</t>
  </si>
  <si>
    <t>blinks_gco_assinatura_na_awareness_facebook_all_ads_reach_ocpm_na_NA_na_po_int_ambos-18a65anos-brasil_concursos_vid_all_reinvencao-2023_ultimas-horas-a_ass-so-010123-1157</t>
  </si>
  <si>
    <t>355381031</t>
  </si>
  <si>
    <t>546492111</t>
  </si>
  <si>
    <t>blinks_gco_assinatura_na_awareness_facebook_all_ads_reach_ocpm_na_NA_na_po_int_ambos-18a65anos-brasil_concursos_vid_all_reinvencao-2023_ultimas-horas-b_ass-so-010123-1158</t>
  </si>
  <si>
    <t>355381025</t>
  </si>
  <si>
    <t>546492099</t>
  </si>
  <si>
    <t>blinks_gco_assinatura_na_awareness_facebook_all_ads_reach_ocpm_na_NA_na_po_int_ambos-18a65anos-brasil_concursos_vid_all_reinvencao-2023_ultimas-horas-c_ass-so-010123-1159</t>
  </si>
  <si>
    <t>355381019</t>
  </si>
  <si>
    <t>546492090</t>
  </si>
  <si>
    <t>blinks_gco_assinatura_na_awareness_facebook_all_ads_reach_ocpm_na_NA_na_po_int_ambos-18a65anos-brasil_concursos_vid_all_reinvencao-2023_ultimas-horas-d_ass-so-010123-1160</t>
  </si>
  <si>
    <t>355381013</t>
  </si>
  <si>
    <t>546492078</t>
  </si>
  <si>
    <t>blinks_gco_assinatura_na_awareness_facebook_all_ads_reach_ocpm_na_NA_na_po_int_ambos-18a65anos-brasil_concursos_vid_all_reinvencao-2023_ultimos-dias-a_ass-so-010123-1495</t>
  </si>
  <si>
    <t>357694438</t>
  </si>
  <si>
    <t>548573110</t>
  </si>
  <si>
    <t>blinks_gco_assinatura_na_consideracao_facebook_all_ads_purch_ocpm_na_NA_na_po_int_ambos-18a65anos-brasil_concursos_vid_all_always-on-2023_assinatura-8-a_ass-so-300123-1635</t>
  </si>
  <si>
    <t>358785963</t>
  </si>
  <si>
    <t>549584636</t>
  </si>
  <si>
    <t>blinks_gco_assinatura_na_consideracao_facebook_all_ads_purch_ocpm_na_NA_na_po_int_ambos-18a65anos-brasil_concursos_vid_all_always-on-2023_assinatura-8-b_ass-so-300123-1639</t>
  </si>
  <si>
    <t>358785951</t>
  </si>
  <si>
    <t>549584624</t>
  </si>
  <si>
    <t>blinks_gco_assinatura_na_consideracao_facebook_all_ads_purch_ocpm_na_NA_na_po_int_ambos-18a65anos-brasil_concursos_vid_all_always-on-2023_assinatura-8-c_ass-so-300123-1643</t>
  </si>
  <si>
    <t>358785939</t>
  </si>
  <si>
    <t>549584612</t>
  </si>
  <si>
    <t>blinks_gco_assinatura_na_consideracao_facebook_all_ads_purch_ocpm_na_NA_na_po_int_ambos-18a65anos-brasil_concursos_vid_all_always-on-2023_assinatura-8-d_ass-so-300123-1647</t>
  </si>
  <si>
    <t>358785927</t>
  </si>
  <si>
    <t>549584600</t>
  </si>
  <si>
    <t>blinks_gco_assinatura_na_consideracao_facebook_all_ads_purch_ocpm_na_NA_na_po_int_ambos-18a65anos-brasil_concursos_vid_all_always-on-2023_assinatura-8-e_ass-so-300123-1651</t>
  </si>
  <si>
    <t>358785915</t>
  </si>
  <si>
    <t>549584588</t>
  </si>
  <si>
    <t>blinks_gco_assinatura_na_consideracao_facebook_all_ads_purch_ocpm_na_NA_na_po_lal_ambos-18a65anos-brasil_abandono-carrinho_vid_all_always-on-2023_assinatura-8-a_ass-so-300123-1637</t>
  </si>
  <si>
    <t>358785957</t>
  </si>
  <si>
    <t>549584630</t>
  </si>
  <si>
    <t>blinks_gco_assinatura_na_consideracao_facebook_all_ads_purch_ocpm_na_NA_na_po_lal_ambos-18a65anos-brasil_abandono-carrinho_vid_all_always-on-2023_assinatura-8-b_ass-so-300123-1641</t>
  </si>
  <si>
    <t>358785945</t>
  </si>
  <si>
    <t>549584618</t>
  </si>
  <si>
    <t>blinks_gco_assinatura_na_consideracao_facebook_all_ads_purch_ocpm_na_NA_na_po_lal_ambos-18a65anos-brasil_abandono-carrinho_vid_all_always-on-2023_assinatura-8-c_ass-so-300123-1645</t>
  </si>
  <si>
    <t>358785933</t>
  </si>
  <si>
    <t>549584606</t>
  </si>
  <si>
    <t>blinks_gco_assinatura_na_consideracao_facebook_all_ads_purch_ocpm_na_NA_na_po_lal_ambos-18a65anos-brasil_abandono-carrinho_vid_all_always-on-2023_assinatura-8-d_ass-so-300123-1649</t>
  </si>
  <si>
    <t>358785921</t>
  </si>
  <si>
    <t>549584594</t>
  </si>
  <si>
    <t>blinks_gco_assinatura_na_consideracao_facebook_all_ads_purch_ocpm_na_NA_na_po_lal_ambos-18a65anos-brasil_abandono-carrinho_vid_all_always-on-2023_assinatura-8-e_ass-so-300123-1653</t>
  </si>
  <si>
    <t>358785909</t>
  </si>
  <si>
    <t>549584582</t>
  </si>
  <si>
    <t>blinks_gco_assinatura_na_consideracao_facebook_all_ads_purch_ocpm_na_NA_na_po_lal_ambos-18a65anos-brasil_bom-historico_vid_all_always-on-2023_assinatura-8-a_ass-so-300123-1636</t>
  </si>
  <si>
    <t>358785960</t>
  </si>
  <si>
    <t>549584633</t>
  </si>
  <si>
    <t>blinks_gco_assinatura_na_consideracao_facebook_all_ads_purch_ocpm_na_NA_na_po_lal_ambos-18a65anos-brasil_bom-historico_vid_all_always-on-2023_assinatura-8-b_ass-so-300123-1640</t>
  </si>
  <si>
    <t>358785948</t>
  </si>
  <si>
    <t>549584621</t>
  </si>
  <si>
    <t>blinks_gco_assinatura_na_consideracao_facebook_all_ads_purch_ocpm_na_NA_na_po_lal_ambos-18a65anos-brasil_bom-historico_vid_all_always-on-2023_assinatura-8-c_ass-so-300123-1644</t>
  </si>
  <si>
    <t>358785936</t>
  </si>
  <si>
    <t>549584609</t>
  </si>
  <si>
    <t>blinks_gco_assinatura_na_consideracao_facebook_all_ads_purch_ocpm_na_NA_na_po_lal_ambos-18a65anos-brasil_bom-historico_vid_all_always-on-2023_assinatura-8-d_ass-so-300123-1648</t>
  </si>
  <si>
    <t>358785924</t>
  </si>
  <si>
    <t>549584597</t>
  </si>
  <si>
    <t>blinks_gco_assinatura_na_consideracao_facebook_all_ads_purch_ocpm_na_NA_na_po_lal_ambos-18a65anos-brasil_bom-historico_vid_all_always-on-2023_assinatura-8-e_ass-so-300123-1652</t>
  </si>
  <si>
    <t>358785912</t>
  </si>
  <si>
    <t>549584585</t>
  </si>
  <si>
    <t>blinks_gco_assinatura_na_consideracao_facebook_all_ads_purch_ocpm_na_NA_na_po_lis_ambos-18a65anos-brasil_ex-alunos_vid_all_always-on-2023_assinatura-8-a_ass-so-300123-1638</t>
  </si>
  <si>
    <t>358785954</t>
  </si>
  <si>
    <t>549584627</t>
  </si>
  <si>
    <t>blinks_gco_assinatura_na_consideracao_facebook_all_ads_purch_ocpm_na_NA_na_po_lis_ambos-18a65anos-brasil_ex-alunos_vid_all_always-on-2023_assinatura-8-b_ass-so-300123-1642</t>
  </si>
  <si>
    <t>358785942</t>
  </si>
  <si>
    <t>549584615</t>
  </si>
  <si>
    <t>blinks_gco_assinatura_na_consideracao_facebook_all_ads_purch_ocpm_na_NA_na_po_lis_ambos-18a65anos-brasil_ex-alunos_vid_all_always-on-2023_assinatura-8-d_ass-so-300123-1650</t>
  </si>
  <si>
    <t>358785918</t>
  </si>
  <si>
    <t>549584591</t>
  </si>
  <si>
    <t>blinks_gco_assinatura_na_consideracao_facebook_all_ads_purch_ocpm_na_NA_na_po_lis_ambos-18a65anos-brasil_ex-alunos_vid_all_always-on-2023_assinatura-8-e_ass-so-300123-1654</t>
  </si>
  <si>
    <t>358785906</t>
  </si>
  <si>
    <t>549584579</t>
  </si>
  <si>
    <t>blinks_gco_assinatura_na_consideracao_facebook_all_ads_tra_ocpm_na_NA_na_po_int_ambos-18a65anos-brasil_concursos_car_all_always-on-2023_assinatura-8-c_ass-so-010223-1553</t>
  </si>
  <si>
    <t>358227469</t>
  </si>
  <si>
    <t>549226291</t>
  </si>
  <si>
    <t>blinks_gco_assinatura_na_consideracao_facebook_all_ads_tra_ocpm_na_NA_na_po_int_ambos-18a65anos-brasil_concursos_ppl_all_always-on-2023_assinatura-8-a_ass-so-010223-1551</t>
  </si>
  <si>
    <t>358227481</t>
  </si>
  <si>
    <t>549226285</t>
  </si>
  <si>
    <t>blinks_gco_assinatura_na_consideracao_facebook_all_ads_tra_ocpm_na_NA_na_po_int_ambos-18a65anos-brasil_concursos_ppl_all_always-on-2023_assinatura-8-b_ass-so-010223-1552</t>
  </si>
  <si>
    <t>358227475</t>
  </si>
  <si>
    <t>549226288</t>
  </si>
  <si>
    <t>blinks_gco_assinatura_na_consideracao_facebook_all_ads_tra_ocpm_na_NA_na_po_int_ambos-18a65anos-brasil_concursos_ppl_all_reinvencao-2023_ultimas-horas-a_ass-so-010123-1057</t>
  </si>
  <si>
    <t>355382855</t>
  </si>
  <si>
    <t>546448064</t>
  </si>
  <si>
    <t>blinks_gco_assinatura_na_consideracao_facebook_all_ads_tra_ocpm_na_NA_na_po_int_ambos-18a65anos-brasil_concursos_ppl_all_reinvencao-2023_ultimas-horas-b_ass-so-010123-1058</t>
  </si>
  <si>
    <t>355382849</t>
  </si>
  <si>
    <t>546448058</t>
  </si>
  <si>
    <t>blinks_gco_assinatura_na_consideracao_facebook_all_ads_tra_ocpm_na_NA_na_po_int_ambos-18a65anos-brasil_concursos_vid_all_reinvencao-2023_ultimas-horas-a_ass-so-010123-1161</t>
  </si>
  <si>
    <t>355381007</t>
  </si>
  <si>
    <t>546492069</t>
  </si>
  <si>
    <t>blinks_gco_assinatura_na_consideracao_facebook_all_ads_tra_ocpm_na_NA_na_po_int_ambos-18a65anos-brasil_concursos_vid_all_reinvencao-2023_ultimas-horas-b_ass-so-010123-1162</t>
  </si>
  <si>
    <t>355381001</t>
  </si>
  <si>
    <t>546492057</t>
  </si>
  <si>
    <t>blinks_gco_assinatura_na_consideracao_facebook_all_ads_tra_ocpm_na_NA_na_po_int_ambos-18a65anos-brasil_concursos_vid_all_reinvencao-2023_ultimas-horas-c_ass-so-010123-1163</t>
  </si>
  <si>
    <t>355380995</t>
  </si>
  <si>
    <t>546492048</t>
  </si>
  <si>
    <t>blinks_gco_assinatura_na_consideracao_facebook_all_ads_tra_ocpm_na_NA_na_po_int_ambos-18a65anos-brasil_concursos_vid_all_reinvencao-2023_ultimas-horas-d_ass-so-010123-1164</t>
  </si>
  <si>
    <t>355380989</t>
  </si>
  <si>
    <t>546492036</t>
  </si>
  <si>
    <t>blinks_gco_assinatura_na_consideracao_facebook_all_ads_tra_ocpm_na_NA_na_po_lal_ambos-18a65anos-brasil_abandono-carrinho_car_all_always-on-2023_assinatura-8-b_ass-so-010223-1560</t>
  </si>
  <si>
    <t>358227436</t>
  </si>
  <si>
    <t>549226312</t>
  </si>
  <si>
    <t>blinks_gco_assinatura_na_consideracao_facebook_all_ads_tra_ocpm_na_NA_na_po_lal_ambos-18a65anos-brasil_abandono-carrinho_car_all_always-on-2023_assinatura-8-c_ass-so-010223-1561</t>
  </si>
  <si>
    <t>358227433</t>
  </si>
  <si>
    <t>549226315</t>
  </si>
  <si>
    <t>blinks_gco_assinatura_na_consideracao_facebook_all_ads_tra_ocpm_na_NA_na_po_lal_ambos-18a65anos-brasil_abandono-carrinho_ppl_all_always-on-2023_assinatura-8-a_ass-so-010223-1559</t>
  </si>
  <si>
    <t>358227442</t>
  </si>
  <si>
    <t>549226309</t>
  </si>
  <si>
    <t>blinks_gco_assinatura_na_consideracao_facebook_all_ads_tra_ocpm_na_NA_na_po_lal_ambos-18a65anos-brasil_abandono-carrinho_ppl_all_reinvencao-2023_ultimas-horas-b_ass-so-010123-1066</t>
  </si>
  <si>
    <t>355382801</t>
  </si>
  <si>
    <t>546448010</t>
  </si>
  <si>
    <t>blinks_gco_assinatura_na_consideracao_facebook_all_ads_tra_ocpm_na_NA_na_po_lal_ambos-18a65anos-brasil_abandono-carrinho_vid_all_reinvencao-2023_ultimas-horas-b_ass-so-010123-1170</t>
  </si>
  <si>
    <t>355380950</t>
  </si>
  <si>
    <t>546491991</t>
  </si>
  <si>
    <t>blinks_gco_assinatura_na_consideracao_facebook_all_ads_tra_ocpm_na_NA_na_po_lal_ambos-18a65anos-brasil_abandono-carrinho_vid_all_reinvencao-2023_ultimas-horas-c_ass-so-010123-1171</t>
  </si>
  <si>
    <t>355380938</t>
  </si>
  <si>
    <t>546491985</t>
  </si>
  <si>
    <t>blinks_gco_assinatura_na_consideracao_facebook_all_ads_tra_ocpm_na_NA_na_po_lal_ambos-18a65anos-brasil_abandono-carrinho_vid_all_reinvencao-2023_ultimas-horas-d_ass-so-010123-1172</t>
  </si>
  <si>
    <t>355380929</t>
  </si>
  <si>
    <t>546491979</t>
  </si>
  <si>
    <t>blinks_gco_assinatura_na_consideracao_facebook_all_ads_tra_ocpm_na_NA_na_po_lal_ambos-18a65anos-brasil_bom-historico_car_all_always-on-2023_assinatura-8-c_ass-so-010223-1557</t>
  </si>
  <si>
    <t>358227451</t>
  </si>
  <si>
    <t>549226303</t>
  </si>
  <si>
    <t>blinks_gco_assinatura_na_consideracao_facebook_all_ads_tra_ocpm_na_NA_na_po_lal_ambos-18a65anos-brasil_bom-historico_ppl_all_always-on-2023_assinatura-8-a_ass-so-010223-1555</t>
  </si>
  <si>
    <t>358227460</t>
  </si>
  <si>
    <t>549226297</t>
  </si>
  <si>
    <t>blinks_gco_assinatura_na_consideracao_facebook_all_ads_tra_ocpm_na_NA_na_po_lal_ambos-18a65anos-brasil_bom-historico_ppl_all_always-on-2023_assinatura-8-b_ass-so-010223-1556</t>
  </si>
  <si>
    <t>358227457</t>
  </si>
  <si>
    <t>549226300</t>
  </si>
  <si>
    <t>blinks_gco_assinatura_na_consideracao_facebook_all_ads_tra_ocpm_na_NA_na_po_lal_ambos-18a65anos-brasil_bom-historico_ppl_all_reinvencao-2023_lote-3-a_ass-so-010123-645</t>
  </si>
  <si>
    <t>355701198</t>
  </si>
  <si>
    <t>546487833</t>
  </si>
  <si>
    <t>blinks_gco_assinatura_na_consideracao_facebook_all_ads_tra_ocpm_na_NA_na_po_lal_ambos-18a65anos-brasil_bom-historico_ppl_all_reinvencao-2023_ultimas-horas-a_ass-so-010123-1061</t>
  </si>
  <si>
    <t>355382831</t>
  </si>
  <si>
    <t>546448040</t>
  </si>
  <si>
    <t>blinks_gco_assinatura_na_consideracao_facebook_all_ads_tra_ocpm_na_NA_na_po_lal_ambos-18a65anos-brasil_bom-historico_ppl_all_reinvencao-2023_ultimas-horas-b_ass-so-010123-1062</t>
  </si>
  <si>
    <t>355382825</t>
  </si>
  <si>
    <t>546448034</t>
  </si>
  <si>
    <t>blinks_gco_assinatura_na_consideracao_facebook_all_ads_tra_ocpm_na_NA_na_po_lal_ambos-18a65anos-brasil_bom-historico_vid_all_reinvencao-2023_ultimas-horas-a_ass-so-010123-1165</t>
  </si>
  <si>
    <t>355380983</t>
  </si>
  <si>
    <t>546492024</t>
  </si>
  <si>
    <t>blinks_gco_assinatura_na_consideracao_facebook_all_ads_tra_ocpm_na_NA_na_po_lal_ambos-18a65anos-brasil_bom-historico_vid_all_reinvencao-2023_ultimas-horas-b_ass-so-010123-1166</t>
  </si>
  <si>
    <t>355380977</t>
  </si>
  <si>
    <t>546492015</t>
  </si>
  <si>
    <t>blinks_gco_assinatura_na_consideracao_facebook_all_ads_tra_ocpm_na_NA_na_po_lal_ambos-18a65anos-brasil_bom-historico_vid_all_reinvencao-2023_ultimas-horas-c_ass-so-010123-1167</t>
  </si>
  <si>
    <t>355380971</t>
  </si>
  <si>
    <t>546492009</t>
  </si>
  <si>
    <t>blinks_gco_assinatura_na_consideracao_facebook_all_ads_tra_ocpm_na_NA_na_po_lal_ambos-18a65anos-brasil_bom-historico_vid_all_reinvencao-2023_ultimas-horas-d_ass-so-010123-1168</t>
  </si>
  <si>
    <t>355380965</t>
  </si>
  <si>
    <t>546492003</t>
  </si>
  <si>
    <t>blinks_gco_assinatura_na_consideracao_facebook_all_ads_tra_ocpm_na_NA_na_po_lal_ambos-18a65anos-brasil_bom-historico_vid_all_reinvencao-2023_ultimos-dias-a_ass-so-010123-1503</t>
  </si>
  <si>
    <t>357695961</t>
  </si>
  <si>
    <t>548573074</t>
  </si>
  <si>
    <t>blinks_gco_assinatura_na_consideracao_facebook_all_ads_tra_ocpm_na_NA_na_po_lal_ambos-18a65anos-brasil_bom-historico_vid_all_reinvencao-2023_ultimos-dias-b_ass-so-010123-1504</t>
  </si>
  <si>
    <t>357695958</t>
  </si>
  <si>
    <t>548573071</t>
  </si>
  <si>
    <t>blinks_gco_assinatura_na_conversao_facebook_all_ads_purch_ocpm_na_NA_na_po_lis_ambos-18a65anos-brasil_engaj-ig-e-fb-todos-90d_ppl_all_always-on-2023_assinatura-8-a_ass-so-010223-1575</t>
  </si>
  <si>
    <t>358227364</t>
  </si>
  <si>
    <t>549226357</t>
  </si>
  <si>
    <t>blinks_gco_assinatura_na_conversao_facebook_all_ads_purch_ocpm_na_NA_na_po_lis_ambos-18a65anos-brasil_engaj-ig-e-fb-todos-90d_ppl_all_always-on-2023_assinatura-8-b_ass-so-010223-1576</t>
  </si>
  <si>
    <t>357939095</t>
  </si>
  <si>
    <t>549226360</t>
  </si>
  <si>
    <t>blinks_gco_assinatura_na_conversao_facebook_all_ads_purch_ocpm_na_NA_na_po_lis_ambos-18a65anos-brasil_engaj-ig-e-fb-todos-90d_ppl_all_always-on-2023_assinatura-8-c_ass-so-010223-1577</t>
  </si>
  <si>
    <t>357939089</t>
  </si>
  <si>
    <t>549226363</t>
  </si>
  <si>
    <t>blinks_gco_assinatura_na_conversao_facebook_all_ads_purch_ocpm_na_NA_na_po_lis_ambos-18a65anos-brasil_engaj-ig-e-fb-todos-90d_ppl_all_always-on-2023_assinatura-8-d_ass-so-300123-1619</t>
  </si>
  <si>
    <t>358354448</t>
  </si>
  <si>
    <t>549499853</t>
  </si>
  <si>
    <t>blinks_gco_assinatura_na_conversao_facebook_all_ads_purch_ocpm_na_NA_na_po_lis_ambos-18a65anos-brasil_engaj-ig-e-fb-todos-90d_ppl_all_carnaval-2023_lote-1-a_ass-so-220223-1735</t>
  </si>
  <si>
    <t>359641601</t>
  </si>
  <si>
    <t>550763223</t>
  </si>
  <si>
    <t>blinks_gco_assinatura_na_conversao_facebook_all_ads_purch_ocpm_na_NA_na_po_lis_ambos-18a65anos-brasil_engaj-ig-e-fb-todos-90d_ppl_all_carnaval-2023_lote-1-b_ass-so-220223-1736</t>
  </si>
  <si>
    <t>359641598</t>
  </si>
  <si>
    <t>550763220</t>
  </si>
  <si>
    <t>blinks_gco_assinatura_na_conversao_facebook_all_ads_purch_ocpm_na_NA_na_po_lis_ambos-18a65anos-brasil_engaj-ig-e-fb-todos-90d_ppl_all_carnaval-2023_lote-1-c_ass-so-220223-1737</t>
  </si>
  <si>
    <t>359641595</t>
  </si>
  <si>
    <t>550763217</t>
  </si>
  <si>
    <t>blinks_gco_assinatura_na_conversao_facebook_all_ads_purch_ocpm_na_NA_na_po_lis_ambos-18a65anos-brasil_engaj-ig-e-fb-todos-90d_ppl_all_carnaval-2023_lote-2-a_ass-so-220223-1783</t>
  </si>
  <si>
    <t>359846809</t>
  </si>
  <si>
    <t>550754676</t>
  </si>
  <si>
    <t>blinks_gco_assinatura_na_conversao_facebook_all_ads_purch_ocpm_na_NA_na_po_lis_ambos-18a65anos-brasil_engaj-ig-e-fb-todos-90d_ppl_all_carnaval-2023_lote-2-b_ass-so-220223-1784</t>
  </si>
  <si>
    <t>359846806</t>
  </si>
  <si>
    <t>550754673</t>
  </si>
  <si>
    <t>blinks_gco_assinatura_na_conversao_facebook_all_ads_purch_ocpm_na_NA_na_po_lis_ambos-18a65anos-brasil_engaj-ig-e-fb-todos-90d_ppl_all_carnaval-2023_lote-2-c_ass-so-220223-1785</t>
  </si>
  <si>
    <t>359846803</t>
  </si>
  <si>
    <t>550754670</t>
  </si>
  <si>
    <t>blinks_gco_assinatura_na_conversao_facebook_all_ads_purch_ocpm_na_NA_na_po_lis_ambos-18a65anos-brasil_engaj-ig-e-fb-todos-90d_ppl_all_carnaval-2023_relampago-a_ass-so-220223-1687</t>
  </si>
  <si>
    <t>359641745</t>
  </si>
  <si>
    <t>550763367</t>
  </si>
  <si>
    <t>blinks_gco_assinatura_na_conversao_facebook_all_ads_purch_ocpm_na_NA_na_po_lis_ambos-18a65anos-brasil_engaj-ig-e-fb-todos-90d_ppl_all_carnaval-2023_relampago-b_ass-so-220223-1688</t>
  </si>
  <si>
    <t>359641742</t>
  </si>
  <si>
    <t>550763364</t>
  </si>
  <si>
    <t>blinks_gco_assinatura_na_conversao_facebook_all_ads_purch_ocpm_na_NA_na_po_lis_ambos-18a65anos-brasil_engaj-ig-e-fb-todos-90d_ppl_all_carnaval-2023_relampago-c_ass-so-220223-1689</t>
  </si>
  <si>
    <t>359641739</t>
  </si>
  <si>
    <t>550763361</t>
  </si>
  <si>
    <t>blinks_gco_assinatura_na_conversao_facebook_all_ads_purch_ocpm_na_NA_na_po_lis_ambos-18a65anos-brasil_engaj-ig-e-fb-todos-90d_ppl_all_reinvencao-2023_lote-1-b_ass-so-010123-250</t>
  </si>
  <si>
    <t>355703832</t>
  </si>
  <si>
    <t>546567652</t>
  </si>
  <si>
    <t>blinks_gco_assinatura_na_conversao_facebook_all_ads_purch_ocpm_na_NA_na_po_lis_ambos-18a65anos-brasil_engaj-ig-e-fb-todos-90d_ppl_all_reinvencao-2023_lote-2-a_ass-so-010123-457</t>
  </si>
  <si>
    <t>355378388</t>
  </si>
  <si>
    <t>546488700</t>
  </si>
  <si>
    <t>blinks_gco_assinatura_na_conversao_facebook_all_ads_purch_ocpm_na_NA_na_po_lis_ambos-18a65anos-brasil_engaj-ig-e-fb-todos-90d_ppl_all_reinvencao-2023_lote-2-b_ass-so-010123-458</t>
  </si>
  <si>
    <t>355378385</t>
  </si>
  <si>
    <t>546488697</t>
  </si>
  <si>
    <t>blinks_gco_assinatura_na_conversao_facebook_all_ads_purch_ocpm_na_NA_na_po_lis_ambos-18a65anos-brasil_engaj-ig-e-fb-todos-90d_ppl_all_reinvencao-2023_lote-3-a_ass-so-010123-665</t>
  </si>
  <si>
    <t>355701138</t>
  </si>
  <si>
    <t>546487773</t>
  </si>
  <si>
    <t>blinks_gco_assinatura_na_conversao_facebook_all_ads_purch_ocpm_na_NA_na_po_lis_ambos-18a65anos-brasil_engaj-ig-e-fb-todos-90d_ppl_all_reinvencao-2023_lote-4-a_ass-so-010123-873</t>
  </si>
  <si>
    <t>355699314</t>
  </si>
  <si>
    <t>546450800</t>
  </si>
  <si>
    <t>blinks_gco_assinatura_na_conversao_facebook_all_ads_purch_ocpm_na_NA_na_po_lis_ambos-18a65anos-brasil_engaj-ig-e-fb-todos-90d_ppl_all_reinvencao-2023_lote-4-b_ass-so-010123-874</t>
  </si>
  <si>
    <t>355699311</t>
  </si>
  <si>
    <t>546450797</t>
  </si>
  <si>
    <t>blinks_gco_assinatura_na_conversao_facebook_all_ads_purch_ocpm_na_NA_na_po_lis_ambos-18a65anos-brasil_engaj-ig-e-fb-todos-90d_ppl_all_reinvencao-2023_relampago-a_ass-so-010123-41</t>
  </si>
  <si>
    <t>355382810</t>
  </si>
  <si>
    <t>546448019</t>
  </si>
  <si>
    <t>blinks_gco_assinatura_na_conversao_facebook_all_ads_purch_ocpm_na_NA_na_po_lis_ambos-18a65anos-brasil_engaj-ig-e-fb-todos-90d_ppl_all_reinvencao-2023_ultimas-horas-a_ass-so-010123-1081</t>
  </si>
  <si>
    <t>355382711</t>
  </si>
  <si>
    <t>546447920</t>
  </si>
  <si>
    <t>blinks_gco_assinatura_na_conversao_facebook_all_ads_purch_ocpm_na_NA_na_po_lis_ambos-18a65anos-brasil_engaj-ig-e-fb-todos-90d_ppl_all_reinvencao-2023_ultimas-horas-b_ass-so-010123-1082</t>
  </si>
  <si>
    <t>355382705</t>
  </si>
  <si>
    <t>546447914</t>
  </si>
  <si>
    <t>blinks_gco_assinatura_na_conversao_facebook_all_ads_purch_ocpm_na_NA_na_po_lis_ambos-18a65anos-brasil_engaj-ig-e-fb-todos-90d_ppl_all_reinvencao-2023_ultimos-dias-a_ass-so-010123-1471</t>
  </si>
  <si>
    <t>357694510</t>
  </si>
  <si>
    <t>548483520</t>
  </si>
  <si>
    <t>blinks_gco_assinatura_na_conversao_facebook_all_ads_purch_ocpm_na_NA_na_po_lis_ambos-18a65anos-brasil_engaj-ig-e-fb-todos-90d_vid_all_always-on-2023_assinatura-8-d_ass-so-010223-1578</t>
  </si>
  <si>
    <t>357939086</t>
  </si>
  <si>
    <t>549226366</t>
  </si>
  <si>
    <t>blinks_gco_assinatura_na_conversao_facebook_all_ads_purch_ocpm_na_NA_na_po_lis_ambos-18a65anos-brasil_engaj-ig-e-fb-todos-90d_vid_all_always-on-2023_assinatura-8-e_ass-so-300123-1625</t>
  </si>
  <si>
    <t>358786023</t>
  </si>
  <si>
    <t>549584696</t>
  </si>
  <si>
    <t>blinks_gco_assinatura_na_conversao_facebook_all_ads_purch_ocpm_na_NA_na_po_lis_ambos-18a65anos-brasil_engaj-ig-e-fb-todos-90d_vid_all_always-on-2023_assinatura-8-f_ass-so-300123-1631</t>
  </si>
  <si>
    <t>358785987</t>
  </si>
  <si>
    <t>549584660</t>
  </si>
  <si>
    <t>blinks_gco_assinatura_na_conversao_facebook_all_ads_purch_ocpm_na_NA_na_po_lis_ambos-18a65anos-brasil_engaj-ig-e-fb-todos-90d_vid_all_carnaval-2023_lote-1-a_ass-so-220223-1759</t>
  </si>
  <si>
    <t>359846881</t>
  </si>
  <si>
    <t>550763151</t>
  </si>
  <si>
    <t>blinks_gco_assinatura_na_conversao_facebook_all_ads_purch_ocpm_na_NA_na_po_lis_ambos-18a65anos-brasil_engaj-ig-e-fb-todos-90d_vid_all_carnaval-2023_lote-1-b_ass-so-220223-1760</t>
  </si>
  <si>
    <t>359846878</t>
  </si>
  <si>
    <t>550763148</t>
  </si>
  <si>
    <t>blinks_gco_assinatura_na_conversao_facebook_all_ads_purch_ocpm_na_NA_na_po_lis_ambos-18a65anos-brasil_engaj-ig-e-fb-todos-90d_vid_all_carnaval-2023_lote-2-a_ass-so-220223-1807</t>
  </si>
  <si>
    <t>359641778</t>
  </si>
  <si>
    <t>550763400</t>
  </si>
  <si>
    <t>blinks_gco_assinatura_na_conversao_facebook_all_ads_purch_ocpm_na_NA_na_po_lis_ambos-18a65anos-brasil_engaj-ig-e-fb-todos-90d_vid_all_carnaval-2023_lote-2-b_ass-so-220223-1808</t>
  </si>
  <si>
    <t>359641772</t>
  </si>
  <si>
    <t>550763394</t>
  </si>
  <si>
    <t>blinks_gco_assinatura_na_conversao_facebook_all_ads_purch_ocpm_na_NA_na_po_lis_ambos-18a65anos-brasil_engaj-ig-e-fb-todos-90d_vid_all_carnaval-2023_relampago-a_ass-so-220223-1711</t>
  </si>
  <si>
    <t>359641673</t>
  </si>
  <si>
    <t>550763295</t>
  </si>
  <si>
    <t>blinks_gco_assinatura_na_conversao_facebook_all_ads_purch_ocpm_na_NA_na_po_lis_ambos-18a65anos-brasil_engaj-ig-e-fb-todos-90d_vid_all_carnaval-2023_relampago-b_ass-so-220223-1712</t>
  </si>
  <si>
    <t>359641670</t>
  </si>
  <si>
    <t>550763292</t>
  </si>
  <si>
    <t>blinks_gco_assinatura_na_conversao_facebook_all_ads_purch_ocpm_na_NA_na_po_lis_ambos-18a65anos-brasil_engaj-ig-e-fb-todos-90d_vid_all_reinvencao-2023_lote-4-a_ass-so-010123-977</t>
  </si>
  <si>
    <t>355694202</t>
  </si>
  <si>
    <t>546439388</t>
  </si>
  <si>
    <t>blinks_gco_assinatura_na_conversao_facebook_all_ads_purch_ocpm_na_NA_na_po_lis_ambos-18a65anos-brasil_engaj-ig-e-fb-todos-90d_vid_all_reinvencao-2023_ultimas-horas-a_ass-so-010123-1185</t>
  </si>
  <si>
    <t>355708786</t>
  </si>
  <si>
    <t>546454955</t>
  </si>
  <si>
    <t>blinks_gco_assinatura_na_conversao_facebook_all_ads_purch_ocpm_na_NA_na_po_lis_ambos-18a65anos-brasil_engaj-ig-e-fb-todos-90d_vid_all_reinvencao-2023_ultimas-horas-b_ass-so-010123-1186</t>
  </si>
  <si>
    <t>355708774</t>
  </si>
  <si>
    <t>546454949</t>
  </si>
  <si>
    <t>blinks_gco_assinatura_na_conversao_facebook_all_ads_purch_ocpm_na_NA_na_po_lis_ambos-18a65anos-brasil_engaj-ig-e-fb-todos-90d_vid_all_reinvencao-2023_ultimas-horas-c_ass-so-010123-1187</t>
  </si>
  <si>
    <t>355708762</t>
  </si>
  <si>
    <t>546454943</t>
  </si>
  <si>
    <t>blinks_gco_assinatura_na_conversao_facebook_all_ads_purch_ocpm_na_NA_na_po_lis_ambos-18a65anos-brasil_engaj-ig-e-fb-todos-90d_vid_all_reinvencao-2023_ultimas-horas-d_ass-so-010123-1188</t>
  </si>
  <si>
    <t>355708753</t>
  </si>
  <si>
    <t>546454937</t>
  </si>
  <si>
    <t>blinks_gco_assinatura_na_conversao_facebook_all_ads_purch_ocpm_na_NA_na_po_lis_ambos-18a65anos-brasil_hubspot-inscritos-e-interessados_ppl_all_always-on-2023_assinatura-8-a_ass-so-010223-1579</t>
  </si>
  <si>
    <t>357939080</t>
  </si>
  <si>
    <t>549226369</t>
  </si>
  <si>
    <t>blinks_gco_assinatura_na_conversao_facebook_all_ads_purch_ocpm_na_NA_na_po_lis_ambos-18a65anos-brasil_hubspot-inscritos-e-interessados_ppl_all_always-on-2023_assinatura-8-b_ass-so-010223-1580</t>
  </si>
  <si>
    <t>357939077</t>
  </si>
  <si>
    <t>549226372</t>
  </si>
  <si>
    <t>blinks_gco_assinatura_na_conversao_facebook_all_ads_purch_ocpm_na_NA_na_po_lis_ambos-18a65anos-brasil_hubspot-inscritos-e-interessados_ppl_all_always-on-2023_assinatura-8-c_ass-so-010223-1581</t>
  </si>
  <si>
    <t>357939071</t>
  </si>
  <si>
    <t>549226375</t>
  </si>
  <si>
    <t>blinks_gco_assinatura_na_conversao_facebook_all_ads_purch_ocpm_na_NA_na_po_lis_ambos-18a65anos-brasil_hubspot-inscritos-e-interessados_ppl_all_always-on-2023_assinatura-8-d_ass-so-300123-1620</t>
  </si>
  <si>
    <t>358354445</t>
  </si>
  <si>
    <t>549499847</t>
  </si>
  <si>
    <t>blinks_gco_assinatura_na_conversao_facebook_all_ads_purch_ocpm_na_NA_na_po_lis_ambos-18a65anos-brasil_hubspot-inscritos-e-interessados_ppl_all_carnaval-2023_lote-1-a_ass-so-220223-1723</t>
  </si>
  <si>
    <t>359641637</t>
  </si>
  <si>
    <t>550763259</t>
  </si>
  <si>
    <t>blinks_gco_assinatura_na_conversao_facebook_all_ads_purch_ocpm_na_NA_na_po_lis_ambos-18a65anos-brasil_hubspot-inscritos-e-interessados_ppl_all_carnaval-2023_lote-1-b_ass-so-220223-1724</t>
  </si>
  <si>
    <t>359641634</t>
  </si>
  <si>
    <t>550763256</t>
  </si>
  <si>
    <t>blinks_gco_assinatura_na_conversao_facebook_all_ads_purch_ocpm_na_NA_na_po_lis_ambos-18a65anos-brasil_hubspot-inscritos-e-interessados_ppl_all_carnaval-2023_lote-1-c_ass-so-220223-1725</t>
  </si>
  <si>
    <t>359641631</t>
  </si>
  <si>
    <t>550763253</t>
  </si>
  <si>
    <t>blinks_gco_assinatura_na_conversao_facebook_all_ads_purch_ocpm_na_NA_na_po_lis_ambos-18a65anos-brasil_hubspot-inscritos-e-interessados_ppl_all_carnaval-2023_lote-2-a_ass-so-220223-1771</t>
  </si>
  <si>
    <t>359846845</t>
  </si>
  <si>
    <t>550754712</t>
  </si>
  <si>
    <t>blinks_gco_assinatura_na_conversao_facebook_all_ads_purch_ocpm_na_NA_na_po_lis_ambos-18a65anos-brasil_hubspot-inscritos-e-interessados_ppl_all_carnaval-2023_lote-2-b_ass-so-220223-1772</t>
  </si>
  <si>
    <t>359846842</t>
  </si>
  <si>
    <t>550754709</t>
  </si>
  <si>
    <t>blinks_gco_assinatura_na_conversao_facebook_all_ads_purch_ocpm_na_NA_na_po_lis_ambos-18a65anos-brasil_hubspot-inscritos-e-interessados_ppl_all_carnaval-2023_lote-2-c_ass-so-220223-1773</t>
  </si>
  <si>
    <t>359846839</t>
  </si>
  <si>
    <t>550754706</t>
  </si>
  <si>
    <t>blinks_gco_assinatura_na_conversao_facebook_all_ads_purch_ocpm_na_NA_na_po_lis_ambos-18a65anos-brasil_hubspot-inscritos-e-interessados_ppl_all_carnaval-2023_relampago-a_ass-so-220223-1675</t>
  </si>
  <si>
    <t>359641805</t>
  </si>
  <si>
    <t>550725674</t>
  </si>
  <si>
    <t>blinks_gco_assinatura_na_conversao_facebook_all_ads_purch_ocpm_na_NA_na_po_lis_ambos-18a65anos-brasil_hubspot-inscritos-e-interessados_ppl_all_carnaval-2023_relampago-b_ass-so-220223-1676</t>
  </si>
  <si>
    <t>359641799</t>
  </si>
  <si>
    <t>550763421</t>
  </si>
  <si>
    <t>blinks_gco_assinatura_na_conversao_facebook_all_ads_purch_ocpm_na_NA_na_po_lis_ambos-18a65anos-brasil_hubspot-inscritos-e-interessados_ppl_all_carnaval-2023_relampago-c_ass-so-220223-1677</t>
  </si>
  <si>
    <t>359641793</t>
  </si>
  <si>
    <t>550763415</t>
  </si>
  <si>
    <t>blinks_gco_assinatura_na_conversao_facebook_all_ads_purch_ocpm_na_NA_na_po_lis_ambos-18a65anos-brasil_hubspot-inscritos-e-interessados_ppl_all_reinvencao-2023_relampago-b_ass-so-010123-46</t>
  </si>
  <si>
    <t>355382780</t>
  </si>
  <si>
    <t>546447989</t>
  </si>
  <si>
    <t>blinks_gco_assinatura_na_conversao_facebook_all_ads_purch_ocpm_na_NA_na_po_lis_ambos-18a65anos-brasil_hubspot-inscritos-e-interessados_ppl_all_reinvencao-2023_ultimas-horas-b_ass-so-010123-1086</t>
  </si>
  <si>
    <t>355382681</t>
  </si>
  <si>
    <t>546447890</t>
  </si>
  <si>
    <t>blinks_gco_assinatura_na_conversao_facebook_all_ads_purch_ocpm_na_NA_na_po_lis_ambos-18a65anos-brasil_hubspot-inscritos-e-interessados_vid_all_always-on-2023_assinatura-8-d_ass-so-010223-1582</t>
  </si>
  <si>
    <t>357939065</t>
  </si>
  <si>
    <t>549226378</t>
  </si>
  <si>
    <t>blinks_gco_assinatura_na_conversao_facebook_all_ads_purch_ocpm_na_NA_na_po_lis_ambos-18a65anos-brasil_hubspot-inscritos-e-interessados_vid_all_always-on-2023_assinatura-8-e_ass-so-300123-1626</t>
  </si>
  <si>
    <t>358786017</t>
  </si>
  <si>
    <t>549584690</t>
  </si>
  <si>
    <t>blinks_gco_assinatura_na_conversao_facebook_all_ads_purch_ocpm_na_NA_na_po_lis_ambos-18a65anos-brasil_hubspot-inscritos-e-interessados_vid_all_always-on-2023_assinatura-8-f_ass-so-300123-1632</t>
  </si>
  <si>
    <t>358785981</t>
  </si>
  <si>
    <t>549584654</t>
  </si>
  <si>
    <t>blinks_gco_assinatura_na_conversao_facebook_all_ads_purch_ocpm_na_NA_na_po_lis_ambos-18a65anos-brasil_hubspot-inscritos-e-interessados_vid_all_carnaval-2023_lote-1-a_ass-so-220223-1747</t>
  </si>
  <si>
    <t>359846917</t>
  </si>
  <si>
    <t>550763187</t>
  </si>
  <si>
    <t>blinks_gco_assinatura_na_conversao_facebook_all_ads_purch_ocpm_na_NA_na_po_lis_ambos-18a65anos-brasil_hubspot-inscritos-e-interessados_vid_all_carnaval-2023_lote-1-b_ass-so-220223-1748</t>
  </si>
  <si>
    <t>359846914</t>
  </si>
  <si>
    <t>550763184</t>
  </si>
  <si>
    <t>blinks_gco_assinatura_na_conversao_facebook_all_ads_purch_ocpm_na_NA_na_po_lis_ambos-18a65anos-brasil_hubspot-inscritos-e-interessados_vid_all_carnaval-2023_lote-2-a_ass-so-220223-1795</t>
  </si>
  <si>
    <t>359641850</t>
  </si>
  <si>
    <t>550725719</t>
  </si>
  <si>
    <t>blinks_gco_assinatura_na_conversao_facebook_all_ads_purch_ocpm_na_NA_na_po_lis_ambos-18a65anos-brasil_hubspot-inscritos-e-interessados_vid_all_carnaval-2023_lote-2-b_ass-so-220223-1796</t>
  </si>
  <si>
    <t>359641844</t>
  </si>
  <si>
    <t>550725713</t>
  </si>
  <si>
    <t>blinks_gco_assinatura_na_conversao_facebook_all_ads_purch_ocpm_na_NA_na_po_lis_ambos-18a65anos-brasil_hubspot-inscritos-e-interessados_vid_all_carnaval-2023_relampago-a_ass-so-220223-1699</t>
  </si>
  <si>
    <t>359641709</t>
  </si>
  <si>
    <t>550763331</t>
  </si>
  <si>
    <t>blinks_gco_assinatura_na_conversao_facebook_all_ads_purch_ocpm_na_NA_na_po_lis_ambos-18a65anos-brasil_hubspot-inscritos-e-interessados_vid_all_carnaval-2023_relampago-b_ass-so-220223-1700</t>
  </si>
  <si>
    <t>359641706</t>
  </si>
  <si>
    <t>550763328</t>
  </si>
  <si>
    <t>blinks_gco_assinatura_na_conversao_facebook_all_ads_purch_ocpm_na_NA_na_po_lis_ambos-18a65anos-brasil_hubspot-inscritos-e-interessados_vid_all_reinvencao-2023_ultimas-horas-b_ass-so-010123-1190</t>
  </si>
  <si>
    <t>355708729</t>
  </si>
  <si>
    <t>546454925</t>
  </si>
  <si>
    <t>blinks_gco_assinatura_na_conversao_facebook_all_ads_purch_ocpm_na_NA_na_po_lis_ambos-18a65anos-brasil_hubspot-inscritos-e-interessados_vid_all_reinvencao-2023_ultimas-horas-c_ass-so-010123-1191</t>
  </si>
  <si>
    <t>355708717</t>
  </si>
  <si>
    <t>546454919</t>
  </si>
  <si>
    <t>blinks_gco_assinatura_na_conversao_facebook_all_ads_purch_ocpm_na_NA_na_po_rmkt_ambos-18a65anos-brasil_carrinho-assinatura-03d_ppl_all_always-on-2023_assinatura-8-a_ass-so-010223-1567</t>
  </si>
  <si>
    <t>358227403</t>
  </si>
  <si>
    <t>549226333</t>
  </si>
  <si>
    <t>blinks_gco_assinatura_na_conversao_facebook_all_ads_purch_ocpm_na_NA_na_po_rmkt_ambos-18a65anos-brasil_carrinho-assinatura-03d_ppl_all_always-on-2023_assinatura-8-b_ass-so-010223-1568</t>
  </si>
  <si>
    <t>358227397</t>
  </si>
  <si>
    <t>549226336</t>
  </si>
  <si>
    <t>blinks_gco_assinatura_na_conversao_facebook_all_ads_purch_ocpm_na_NA_na_po_rmkt_ambos-18a65anos-brasil_carrinho-assinatura-03d_ppl_all_always-on-2023_assinatura-8-c_ass-so-010223-1569</t>
  </si>
  <si>
    <t>358227391</t>
  </si>
  <si>
    <t>549226339</t>
  </si>
  <si>
    <t>blinks_gco_assinatura_na_conversao_facebook_all_ads_purch_ocpm_na_NA_na_po_rmkt_ambos-18a65anos-brasil_carrinho-assinatura-03d_ppl_all_carnaval-2023_lote-1-a_ass-so-220223-1727</t>
  </si>
  <si>
    <t>359641625</t>
  </si>
  <si>
    <t>550763247</t>
  </si>
  <si>
    <t>blinks_gco_assinatura_na_conversao_facebook_all_ads_purch_ocpm_na_NA_na_po_rmkt_ambos-18a65anos-brasil_carrinho-assinatura-03d_ppl_all_carnaval-2023_lote-1-b_ass-so-220223-1728</t>
  </si>
  <si>
    <t>359641622</t>
  </si>
  <si>
    <t>550763244</t>
  </si>
  <si>
    <t>blinks_gco_assinatura_na_conversao_facebook_all_ads_purch_ocpm_na_NA_na_po_rmkt_ambos-18a65anos-brasil_carrinho-assinatura-03d_ppl_all_carnaval-2023_lote-1-c_ass-so-220223-1729</t>
  </si>
  <si>
    <t>359641619</t>
  </si>
  <si>
    <t>550763241</t>
  </si>
  <si>
    <t>blinks_gco_assinatura_na_conversao_facebook_all_ads_purch_ocpm_na_NA_na_po_rmkt_ambos-18a65anos-brasil_carrinho-assinatura-03d_ppl_all_carnaval-2023_lote-2-a_ass-so-220223-1775</t>
  </si>
  <si>
    <t>359846833</t>
  </si>
  <si>
    <t>550754700</t>
  </si>
  <si>
    <t>blinks_gco_assinatura_na_conversao_facebook_all_ads_purch_ocpm_na_NA_na_po_rmkt_ambos-18a65anos-brasil_carrinho-assinatura-03d_ppl_all_carnaval-2023_lote-2-b_ass-so-220223-1776</t>
  </si>
  <si>
    <t>359846830</t>
  </si>
  <si>
    <t>550754697</t>
  </si>
  <si>
    <t>blinks_gco_assinatura_na_conversao_facebook_all_ads_purch_ocpm_na_NA_na_po_rmkt_ambos-18a65anos-brasil_carrinho-assinatura-03d_ppl_all_carnaval-2023_lote-2-c_ass-so-220223-1777</t>
  </si>
  <si>
    <t>359846827</t>
  </si>
  <si>
    <t>550754694</t>
  </si>
  <si>
    <t>blinks_gco_assinatura_na_conversao_facebook_all_ads_purch_ocpm_na_NA_na_po_rmkt_ambos-18a65anos-brasil_carrinho-assinatura-03d_ppl_all_carnaval-2023_relampago-a_ass-so-220223-1679</t>
  </si>
  <si>
    <t>359641781</t>
  </si>
  <si>
    <t>550763403</t>
  </si>
  <si>
    <t>blinks_gco_assinatura_na_conversao_facebook_all_ads_purch_ocpm_na_NA_na_po_rmkt_ambos-18a65anos-brasil_carrinho-assinatura-03d_ppl_all_carnaval-2023_relampago-b_ass-so-220223-1680</t>
  </si>
  <si>
    <t>359641775</t>
  </si>
  <si>
    <t>550763397</t>
  </si>
  <si>
    <t>blinks_gco_assinatura_na_conversao_facebook_all_ads_purch_ocpm_na_NA_na_po_rmkt_ambos-18a65anos-brasil_carrinho-assinatura-03d_ppl_all_carnaval-2023_relampago-c_ass-so-220223-1681</t>
  </si>
  <si>
    <t>359641769</t>
  </si>
  <si>
    <t>550763391</t>
  </si>
  <si>
    <t>blinks_gco_assinatura_na_conversao_facebook_all_ads_purch_ocpm_na_NA_na_po_rmkt_ambos-18a65anos-brasil_carrinho-assinatura-03d_ppl_all_reinvencao-2023-banco-de-brasil_lote-3-b_ass-so-010123-1388</t>
  </si>
  <si>
    <t>356661699</t>
  </si>
  <si>
    <t>547601317</t>
  </si>
  <si>
    <t>blinks_gco_assinatura_na_conversao_facebook_all_ads_purch_ocpm_na_NA_na_po_rmkt_ambos-18a65anos-brasil_carrinho-assinatura-03d_ppl_all_reinvencao-2023_lote-1-a_ass-so-010123-241</t>
  </si>
  <si>
    <t>355703886</t>
  </si>
  <si>
    <t>546567706</t>
  </si>
  <si>
    <t>blinks_gco_assinatura_na_conversao_facebook_all_ads_purch_ocpm_na_NA_na_po_rmkt_ambos-18a65anos-brasil_carrinho-assinatura-03d_ppl_all_reinvencao-2023_lote-4-a_ass-so-010123-865</t>
  </si>
  <si>
    <t>355699338</t>
  </si>
  <si>
    <t>546486573</t>
  </si>
  <si>
    <t>blinks_gco_assinatura_na_conversao_facebook_all_ads_purch_ocpm_na_NA_na_po_rmkt_ambos-18a65anos-brasil_carrinho-assinatura-03d_ppl_all_reinvencao-2023_ultimas-horas-b_ass-so-010123-1074</t>
  </si>
  <si>
    <t>355382753</t>
  </si>
  <si>
    <t>546447962</t>
  </si>
  <si>
    <t>blinks_gco_assinatura_na_conversao_facebook_all_ads_purch_ocpm_na_NA_na_po_rmkt_ambos-18a65anos-brasil_carrinho-assinatura-03d_vid_all_always-on-2023_assinatura-8-d_ass-so-010223-1570</t>
  </si>
  <si>
    <t>358227388</t>
  </si>
  <si>
    <t>549226342</t>
  </si>
  <si>
    <t>blinks_gco_assinatura_na_conversao_facebook_all_ads_purch_ocpm_na_NA_na_po_rmkt_ambos-18a65anos-brasil_carrinho-assinatura-03d_vid_all_always-on-2023_assinatura-8-e_ass-so-300123-1623</t>
  </si>
  <si>
    <t>358786035</t>
  </si>
  <si>
    <t>549584708</t>
  </si>
  <si>
    <t>blinks_gco_assinatura_na_conversao_facebook_all_ads_purch_ocpm_na_NA_na_po_rmkt_ambos-18a65anos-brasil_carrinho-assinatura-03d_vid_all_always-on-2023_assinatura-8-f_ass-so-300123-1629</t>
  </si>
  <si>
    <t>358785999</t>
  </si>
  <si>
    <t>549584672</t>
  </si>
  <si>
    <t>blinks_gco_assinatura_na_conversao_facebook_all_ads_purch_ocpm_na_NA_na_po_rmkt_ambos-18a65anos-brasil_carrinho-assinatura-03d_vid_all_carnaval-2023_lote-1-a_ass-so-220223-1751</t>
  </si>
  <si>
    <t>359846905</t>
  </si>
  <si>
    <t>550763175</t>
  </si>
  <si>
    <t>blinks_gco_assinatura_na_conversao_facebook_all_ads_purch_ocpm_na_NA_na_po_rmkt_ambos-18a65anos-brasil_carrinho-assinatura-03d_vid_all_carnaval-2023_lote-1-b_ass-so-220223-1752</t>
  </si>
  <si>
    <t>359846902</t>
  </si>
  <si>
    <t>550763172</t>
  </si>
  <si>
    <t>blinks_gco_assinatura_na_conversao_facebook_all_ads_purch_ocpm_na_NA_na_po_rmkt_ambos-18a65anos-brasil_carrinho-assinatura-03d_vid_all_carnaval-2023_lote-2-a_ass-so-220223-1799</t>
  </si>
  <si>
    <t>359641826</t>
  </si>
  <si>
    <t>550725695</t>
  </si>
  <si>
    <t>blinks_gco_assinatura_na_conversao_facebook_all_ads_purch_ocpm_na_NA_na_po_rmkt_ambos-18a65anos-brasil_carrinho-assinatura-03d_vid_all_carnaval-2023_lote-2-b_ass-so-220223-1800</t>
  </si>
  <si>
    <t>359641820</t>
  </si>
  <si>
    <t>550725689</t>
  </si>
  <si>
    <t>blinks_gco_assinatura_na_conversao_facebook_all_ads_purch_ocpm_na_NA_na_po_rmkt_ambos-18a65anos-brasil_carrinho-assinatura-03d_vid_all_carnaval-2023_relampago-a_ass-so-220223-1703</t>
  </si>
  <si>
    <t>359641697</t>
  </si>
  <si>
    <t>550763319</t>
  </si>
  <si>
    <t>blinks_gco_assinatura_na_conversao_facebook_all_ads_purch_ocpm_na_NA_na_po_rmkt_ambos-18a65anos-brasil_carrinho-assinatura-03d_vid_all_carnaval-2023_relampago-b_ass-so-220223-1704</t>
  </si>
  <si>
    <t>359641694</t>
  </si>
  <si>
    <t>550763316</t>
  </si>
  <si>
    <t>blinks_gco_assinatura_na_conversao_facebook_all_ads_purch_ocpm_na_NA_na_po_rmkt_ambos-18a65anos-brasil_carrinho-assinatura-03d_vid_all_reinvencao-2023_ultimas-horas-a_ass-so-010123-1177</t>
  </si>
  <si>
    <t>355380875</t>
  </si>
  <si>
    <t>546455003</t>
  </si>
  <si>
    <t>blinks_gco_assinatura_na_conversao_facebook_all_ads_purch_ocpm_na_NA_na_po_rmkt_ambos-18a65anos-brasil_carrinho-assinatura-03d_vid_all_reinvencao-2023_ultimas-horas-b_ass-so-010123-1178</t>
  </si>
  <si>
    <t>355380866</t>
  </si>
  <si>
    <t>546454997</t>
  </si>
  <si>
    <t>blinks_gco_assinatura_na_conversao_facebook_all_ads_purch_ocpm_na_NA_na_po_rmkt_ambos-18a65anos-brasil_carrinho-assinatura-03d_vid_all_reinvencao-2023_ultimas-horas-c_ass-so-010123-1179</t>
  </si>
  <si>
    <t>355380854</t>
  </si>
  <si>
    <t>546454991</t>
  </si>
  <si>
    <t>blinks_gco_assinatura_na_conversao_facebook_all_ads_purch_ocpm_na_NA_na_po_rmkt_ambos-18a65anos-brasil_carrinho-assinatura-03d_vid_all_reinvencao-2023_ultimas-horas-d_ass-so-010123-1180</t>
  </si>
  <si>
    <t>355380842</t>
  </si>
  <si>
    <t>546454985</t>
  </si>
  <si>
    <t>blinks_gco_assinatura_na_conversao_facebook_all_ads_purch_ocpm_na_NA_na_po_rmkt_ambos-18a65anos-brasil_carrinho-assinatura-60d_ppl_all_always-on-2023_assinatura-8-a_ass-so-010223-1587</t>
  </si>
  <si>
    <t>357939041</t>
  </si>
  <si>
    <t>549226393</t>
  </si>
  <si>
    <t>blinks_gco_assinatura_na_conversao_facebook_all_ads_purch_ocpm_na_NA_na_po_rmkt_ambos-18a65anos-brasil_carrinho-assinatura-60d_ppl_all_always-on-2023_assinatura-8-b_ass-so-010223-1588</t>
  </si>
  <si>
    <t>357939035</t>
  </si>
  <si>
    <t>549226396</t>
  </si>
  <si>
    <t>blinks_gco_assinatura_na_conversao_facebook_all_ads_purch_ocpm_na_NA_na_po_rmkt_ambos-18a65anos-brasil_carrinho-assinatura-60d_ppl_all_always-on-2023_assinatura-8-c_ass-so-010223-1589</t>
  </si>
  <si>
    <t>357939032</t>
  </si>
  <si>
    <t>549226399</t>
  </si>
  <si>
    <t>blinks_gco_assinatura_na_conversao_facebook_all_ads_purch_ocpm_na_NA_na_po_rmkt_ambos-18a65anos-brasil_carrinho-assinatura-60d_ppl_all_always-on-2023_assinatura-8-d_ass-so-300123-1622</t>
  </si>
  <si>
    <t>358354439</t>
  </si>
  <si>
    <t>549499835</t>
  </si>
  <si>
    <t>blinks_gco_assinatura_na_conversao_facebook_all_ads_purch_ocpm_na_NA_na_po_rmkt_ambos-18a65anos-brasil_carrinho-assinatura-60d_ppl_all_carnaval-2023_lote-1-a_ass-so-220223-1731</t>
  </si>
  <si>
    <t>359641613</t>
  </si>
  <si>
    <t>550763235</t>
  </si>
  <si>
    <t>blinks_gco_assinatura_na_conversao_facebook_all_ads_purch_ocpm_na_NA_na_po_rmkt_ambos-18a65anos-brasil_carrinho-assinatura-60d_ppl_all_carnaval-2023_lote-1-b_ass-so-220223-1732</t>
  </si>
  <si>
    <t>359641610</t>
  </si>
  <si>
    <t>550763232</t>
  </si>
  <si>
    <t>blinks_gco_assinatura_na_conversao_facebook_all_ads_purch_ocpm_na_NA_na_po_rmkt_ambos-18a65anos-brasil_carrinho-assinatura-60d_ppl_all_carnaval-2023_lote-1-c_ass-so-220223-1733</t>
  </si>
  <si>
    <t>359641607</t>
  </si>
  <si>
    <t>550763229</t>
  </si>
  <si>
    <t>blinks_gco_assinatura_na_conversao_facebook_all_ads_purch_ocpm_na_NA_na_po_rmkt_ambos-18a65anos-brasil_carrinho-assinatura-60d_ppl_all_carnaval-2023_lote-2-a_ass-so-220223-1779</t>
  </si>
  <si>
    <t>359846821</t>
  </si>
  <si>
    <t>550754688</t>
  </si>
  <si>
    <t>blinks_gco_assinatura_na_conversao_facebook_all_ads_purch_ocpm_na_NA_na_po_rmkt_ambos-18a65anos-brasil_carrinho-assinatura-60d_ppl_all_carnaval-2023_lote-2-b_ass-so-220223-1780</t>
  </si>
  <si>
    <t>359846818</t>
  </si>
  <si>
    <t>550754685</t>
  </si>
  <si>
    <t>blinks_gco_assinatura_na_conversao_facebook_all_ads_purch_ocpm_na_NA_na_po_rmkt_ambos-18a65anos-brasil_carrinho-assinatura-60d_ppl_all_carnaval-2023_lote-2-c_ass-so-220223-1781</t>
  </si>
  <si>
    <t>359846815</t>
  </si>
  <si>
    <t>550754682</t>
  </si>
  <si>
    <t>blinks_gco_assinatura_na_conversao_facebook_all_ads_purch_ocpm_na_NA_na_po_rmkt_ambos-18a65anos-brasil_carrinho-assinatura-60d_ppl_all_carnaval-2023_relampago-a_ass-so-220223-1683</t>
  </si>
  <si>
    <t>359641757</t>
  </si>
  <si>
    <t>550763379</t>
  </si>
  <si>
    <t>blinks_gco_assinatura_na_conversao_facebook_all_ads_purch_ocpm_na_NA_na_po_rmkt_ambos-18a65anos-brasil_carrinho-assinatura-60d_ppl_all_carnaval-2023_relampago-b_ass-so-220223-1684</t>
  </si>
  <si>
    <t>359641754</t>
  </si>
  <si>
    <t>550763376</t>
  </si>
  <si>
    <t>blinks_gco_assinatura_na_conversao_facebook_all_ads_purch_ocpm_na_NA_na_po_rmkt_ambos-18a65anos-brasil_carrinho-assinatura-60d_ppl_all_carnaval-2023_relampago-c_ass-so-220223-1685</t>
  </si>
  <si>
    <t>359641751</t>
  </si>
  <si>
    <t>550763373</t>
  </si>
  <si>
    <t>blinks_gco_assinatura_na_conversao_facebook_all_ads_purch_ocpm_na_NA_na_po_rmkt_ambos-18a65anos-brasil_carrinho-assinatura-60d_ppl_all_reinvencao-2023_lote-2-a_ass-so-010123-469</t>
  </si>
  <si>
    <t>355378352</t>
  </si>
  <si>
    <t>546451715</t>
  </si>
  <si>
    <t>blinks_gco_assinatura_na_conversao_facebook_all_ads_purch_ocpm_na_NA_na_po_rmkt_ambos-18a65anos-brasil_carrinho-assinatura-60d_ppl_all_reinvencao-2023_lote-3-a_ass-so-010123-677</t>
  </si>
  <si>
    <t>355701102</t>
  </si>
  <si>
    <t>546485937</t>
  </si>
  <si>
    <t>blinks_gco_assinatura_na_conversao_facebook_all_ads_purch_ocpm_na_NA_na_po_rmkt_ambos-18a65anos-brasil_carrinho-assinatura-60d_ppl_all_reinvencao-2023_lote-4-a_ass-so-010123-885</t>
  </si>
  <si>
    <t>355699278</t>
  </si>
  <si>
    <t>546450764</t>
  </si>
  <si>
    <t>blinks_gco_assinatura_na_conversao_facebook_all_ads_purch_ocpm_na_NA_na_po_rmkt_ambos-18a65anos-brasil_carrinho-assinatura-60d_ppl_all_reinvencao-2023_lote-4-b_ass-so-010123-886</t>
  </si>
  <si>
    <t>355699275</t>
  </si>
  <si>
    <t>546450761</t>
  </si>
  <si>
    <t>blinks_gco_assinatura_na_conversao_facebook_all_ads_purch_ocpm_na_NA_na_po_rmkt_ambos-18a65anos-brasil_carrinho-assinatura-60d_ppl_all_reinvencao-2023_ultimas-horas-a_ass-so-010123-1093</t>
  </si>
  <si>
    <t>355382639</t>
  </si>
  <si>
    <t>546447848</t>
  </si>
  <si>
    <t>blinks_gco_assinatura_na_conversao_facebook_all_ads_purch_ocpm_na_NA_na_po_rmkt_ambos-18a65anos-brasil_carrinho-assinatura-60d_ppl_all_reinvencao-2023_ultimas-horas-b_ass-so-010123-1094</t>
  </si>
  <si>
    <t>355382633</t>
  </si>
  <si>
    <t>546447842</t>
  </si>
  <si>
    <t>blinks_gco_assinatura_na_conversao_facebook_all_ads_purch_ocpm_na_NA_na_po_rmkt_ambos-18a65anos-brasil_carrinho-assinatura-60d_ppl_all_reinvencao-2023_ultimos-dias-a_ass-so-010123-1483</t>
  </si>
  <si>
    <t>357694474</t>
  </si>
  <si>
    <t>548573182</t>
  </si>
  <si>
    <t>blinks_gco_assinatura_na_conversao_facebook_all_ads_purch_ocpm_na_NA_na_po_rmkt_ambos-18a65anos-brasil_carrinho-assinatura-60d_vid_all_always-on-2023_assinatura-8-d_ass-so-010223-1590</t>
  </si>
  <si>
    <t>357939026</t>
  </si>
  <si>
    <t>549226402</t>
  </si>
  <si>
    <t>blinks_gco_assinatura_na_conversao_facebook_all_ads_purch_ocpm_na_NA_na_po_rmkt_ambos-18a65anos-brasil_carrinho-assinatura-60d_vid_all_always-on-2023_assinatura-8-e_ass-so-300123-1628</t>
  </si>
  <si>
    <t>358786005</t>
  </si>
  <si>
    <t>549584678</t>
  </si>
  <si>
    <t>blinks_gco_assinatura_na_conversao_facebook_all_ads_purch_ocpm_na_NA_na_po_rmkt_ambos-18a65anos-brasil_carrinho-assinatura-60d_vid_all_always-on-2023_assinatura-8-f_ass-so-300123-1634</t>
  </si>
  <si>
    <t>358785969</t>
  </si>
  <si>
    <t>549584642</t>
  </si>
  <si>
    <t>blinks_gco_assinatura_na_conversao_facebook_all_ads_purch_ocpm_na_NA_na_po_rmkt_ambos-18a65anos-brasil_carrinho-assinatura-60d_vid_all_carnaval-2023_lote-1-a_ass-so-220223-1755</t>
  </si>
  <si>
    <t>359846893</t>
  </si>
  <si>
    <t>550763163</t>
  </si>
  <si>
    <t>blinks_gco_assinatura_na_conversao_facebook_all_ads_purch_ocpm_na_NA_na_po_rmkt_ambos-18a65anos-brasil_carrinho-assinatura-60d_vid_all_carnaval-2023_lote-1-b_ass-so-220223-1756</t>
  </si>
  <si>
    <t>359846890</t>
  </si>
  <si>
    <t>550763160</t>
  </si>
  <si>
    <t>blinks_gco_assinatura_na_conversao_facebook_all_ads_purch_ocpm_na_NA_na_po_rmkt_ambos-18a65anos-brasil_carrinho-assinatura-60d_vid_all_carnaval-2023_lote-2-a_ass-so-220223-1803</t>
  </si>
  <si>
    <t>359641802</t>
  </si>
  <si>
    <t>550725671</t>
  </si>
  <si>
    <t>blinks_gco_assinatura_na_conversao_facebook_all_ads_purch_ocpm_na_NA_na_po_rmkt_ambos-18a65anos-brasil_carrinho-assinatura-60d_vid_all_carnaval-2023_lote-2-b_ass-so-220223-1804</t>
  </si>
  <si>
    <t>359641796</t>
  </si>
  <si>
    <t>550763418</t>
  </si>
  <si>
    <t>blinks_gco_assinatura_na_conversao_facebook_all_ads_purch_ocpm_na_NA_na_po_rmkt_ambos-18a65anos-brasil_carrinho-assinatura-60d_vid_all_carnaval-2023_relampago-a_ass-so-220223-1707</t>
  </si>
  <si>
    <t>359641685</t>
  </si>
  <si>
    <t>550763307</t>
  </si>
  <si>
    <t>blinks_gco_assinatura_na_conversao_facebook_all_ads_purch_ocpm_na_NA_na_po_rmkt_ambos-18a65anos-brasil_carrinho-assinatura-60d_vid_all_carnaval-2023_relampago-b_ass-so-220223-1708</t>
  </si>
  <si>
    <t>359641682</t>
  </si>
  <si>
    <t>550763304</t>
  </si>
  <si>
    <t>blinks_gco_assinatura_na_conversao_facebook_all_ads_purch_ocpm_na_NA_na_po_rmkt_ambos-18a65anos-brasil_carrinho-assinatura-60d_vid_all_reinvencao-2023_ultimas-horas-a_ass-so-010123-1197</t>
  </si>
  <si>
    <t>355708654</t>
  </si>
  <si>
    <t>546454883</t>
  </si>
  <si>
    <t>blinks_gco_assinatura_na_conversao_facebook_all_ads_purch_ocpm_na_NA_na_po_rmkt_ambos-18a65anos-brasil_carrinho-assinatura-60d_vid_all_reinvencao-2023_ultimas-horas-c_ass-so-010123-1199</t>
  </si>
  <si>
    <t>355708633</t>
  </si>
  <si>
    <t>546454871</t>
  </si>
  <si>
    <t>blinks_gco_assinatura_na_conversao_facebook_all_ads_purch_ocpm_na_NA_na_po_rmkt_ambos-18a65anos-brasil_carrinho-assinatura-60d_vid_all_reinvencao-2023_ultimos-dias-b_ass-so-010123-1536</t>
  </si>
  <si>
    <t>357695862</t>
  </si>
  <si>
    <t>548572975</t>
  </si>
  <si>
    <t>blinks_gco_assinatura_na_conversao_facebook_all_ads_purch_ocpm_na_NA_na_po_rmkt_ambos-18a65anos-brasil_site03d_ppl_all_always-on-2023_assinatura-8-a_ass-so-010223-1571</t>
  </si>
  <si>
    <t>358227382</t>
  </si>
  <si>
    <t>549226345</t>
  </si>
  <si>
    <t>blinks_gco_assinatura_na_conversao_facebook_all_ads_purch_ocpm_na_NA_na_po_rmkt_ambos-18a65anos-brasil_site03d_ppl_all_always-on-2023_assinatura-8-b_ass-so-010223-1572</t>
  </si>
  <si>
    <t>358227379</t>
  </si>
  <si>
    <t>549226348</t>
  </si>
  <si>
    <t>blinks_gco_assinatura_na_conversao_facebook_all_ads_purch_ocpm_na_NA_na_po_rmkt_ambos-18a65anos-brasil_site03d_ppl_all_always-on-2023_assinatura-8-c_ass-so-010223-1573</t>
  </si>
  <si>
    <t>358227373</t>
  </si>
  <si>
    <t>549226351</t>
  </si>
  <si>
    <t>blinks_gco_assinatura_na_conversao_facebook_all_ads_purch_ocpm_na_NA_na_po_rmkt_ambos-18a65anos-brasil_site03d_ppl_all_always-on-2023_assinatura-8-d_ass-so-300123-1618</t>
  </si>
  <si>
    <t>358354451</t>
  </si>
  <si>
    <t>549499859</t>
  </si>
  <si>
    <t>blinks_gco_assinatura_na_conversao_facebook_all_ads_purch_ocpm_na_NA_na_po_rmkt_ambos-18a65anos-brasil_site03d_ppl_all_carnaval-2023_lote-1-a_ass-so-220223-1719</t>
  </si>
  <si>
    <t>359641649</t>
  </si>
  <si>
    <t>550763271</t>
  </si>
  <si>
    <t>blinks_gco_assinatura_na_conversao_facebook_all_ads_purch_ocpm_na_NA_na_po_rmkt_ambos-18a65anos-brasil_site03d_ppl_all_carnaval-2023_lote-1-b_ass-so-220223-1720</t>
  </si>
  <si>
    <t>359641646</t>
  </si>
  <si>
    <t>550763268</t>
  </si>
  <si>
    <t>blinks_gco_assinatura_na_conversao_facebook_all_ads_purch_ocpm_na_NA_na_po_rmkt_ambos-18a65anos-brasil_site03d_ppl_all_carnaval-2023_lote-1-c_ass-so-220223-1721</t>
  </si>
  <si>
    <t>359641643</t>
  </si>
  <si>
    <t>550763265</t>
  </si>
  <si>
    <t>blinks_gco_assinatura_na_conversao_facebook_all_ads_purch_ocpm_na_NA_na_po_rmkt_ambos-18a65anos-brasil_site03d_ppl_all_carnaval-2023_lote-1-d_ass-so-220223-1722</t>
  </si>
  <si>
    <t>359641640</t>
  </si>
  <si>
    <t>550763262</t>
  </si>
  <si>
    <t>blinks_gco_assinatura_na_conversao_facebook_all_ads_purch_ocpm_na_NA_na_po_rmkt_ambos-18a65anos-brasil_site03d_ppl_all_carnaval-2023_lote-2-a_ass-so-220223-1767</t>
  </si>
  <si>
    <t>359846857</t>
  </si>
  <si>
    <t>550763127</t>
  </si>
  <si>
    <t>blinks_gco_assinatura_na_conversao_facebook_all_ads_purch_ocpm_na_NA_na_po_rmkt_ambos-18a65anos-brasil_site03d_ppl_all_carnaval-2023_lote-2-b_ass-so-220223-1768</t>
  </si>
  <si>
    <t>359846854</t>
  </si>
  <si>
    <t>550763124</t>
  </si>
  <si>
    <t>blinks_gco_assinatura_na_conversao_facebook_all_ads_purch_ocpm_na_NA_na_po_rmkt_ambos-18a65anos-brasil_site03d_ppl_all_carnaval-2023_lote-2-c_ass-so-220223-1769</t>
  </si>
  <si>
    <t>359846851</t>
  </si>
  <si>
    <t>550754718</t>
  </si>
  <si>
    <t>blinks_gco_assinatura_na_conversao_facebook_all_ads_purch_ocpm_na_NA_na_po_rmkt_ambos-18a65anos-brasil_site03d_ppl_all_carnaval-2023_relampago-a_ass-so-220223-1671</t>
  </si>
  <si>
    <t>359641829</t>
  </si>
  <si>
    <t>550725698</t>
  </si>
  <si>
    <t>blinks_gco_assinatura_na_conversao_facebook_all_ads_purch_ocpm_na_NA_na_po_rmkt_ambos-18a65anos-brasil_site03d_ppl_all_carnaval-2023_relampago-b_ass-so-220223-1672</t>
  </si>
  <si>
    <t>359641823</t>
  </si>
  <si>
    <t>550725692</t>
  </si>
  <si>
    <t>blinks_gco_assinatura_na_conversao_facebook_all_ads_purch_ocpm_na_NA_na_po_rmkt_ambos-18a65anos-brasil_site03d_ppl_all_carnaval-2023_relampago-c_ass-so-220223-1673</t>
  </si>
  <si>
    <t>359641817</t>
  </si>
  <si>
    <t>550725686</t>
  </si>
  <si>
    <t>blinks_gco_assinatura_na_conversao_facebook_all_ads_purch_ocpm_na_NA_na_po_rmkt_ambos-18a65anos-brasil_site03d_ppl_all_reinvencao-2023_lote-4-b_ass-so-010123-870</t>
  </si>
  <si>
    <t>355699323</t>
  </si>
  <si>
    <t>546450809</t>
  </si>
  <si>
    <t>blinks_gco_assinatura_na_conversao_facebook_all_ads_purch_ocpm_na_NA_na_po_rmkt_ambos-18a65anos-brasil_site03d_ppl_all_reinvencao-2023_ultimas-horas-b_ass-so-010123-1078</t>
  </si>
  <si>
    <t>355382729</t>
  </si>
  <si>
    <t>546447938</t>
  </si>
  <si>
    <t>blinks_gco_assinatura_na_conversao_facebook_all_ads_purch_ocpm_na_NA_na_po_rmkt_ambos-18a65anos-brasil_site03d_vid_all_always-on-2023_assinatura-8-d_ass-so-010223-1574</t>
  </si>
  <si>
    <t>358227367</t>
  </si>
  <si>
    <t>549226354</t>
  </si>
  <si>
    <t>blinks_gco_assinatura_na_conversao_facebook_all_ads_purch_ocpm_na_NA_na_po_rmkt_ambos-18a65anos-brasil_site03d_vid_all_always-on-2023_assinatura-8-e_ass-so-300123-1624</t>
  </si>
  <si>
    <t>358786029</t>
  </si>
  <si>
    <t>549584702</t>
  </si>
  <si>
    <t>blinks_gco_assinatura_na_conversao_facebook_all_ads_purch_ocpm_na_NA_na_po_rmkt_ambos-18a65anos-brasil_site03d_vid_all_always-on-2023_assinatura-8-f_ass-so-300123-1630</t>
  </si>
  <si>
    <t>358785993</t>
  </si>
  <si>
    <t>549584666</t>
  </si>
  <si>
    <t>blinks_gco_assinatura_na_conversao_facebook_all_ads_purch_ocpm_na_NA_na_po_rmkt_ambos-18a65anos-brasil_site03d_vid_all_carnaval-2023_lote-1-a_ass-so-220223-1743</t>
  </si>
  <si>
    <t>359846929</t>
  </si>
  <si>
    <t>550763199</t>
  </si>
  <si>
    <t>blinks_gco_assinatura_na_conversao_facebook_all_ads_purch_ocpm_na_NA_na_po_rmkt_ambos-18a65anos-brasil_site03d_vid_all_carnaval-2023_lote-1-b_ass-so-220223-1744</t>
  </si>
  <si>
    <t>359846926</t>
  </si>
  <si>
    <t>550763196</t>
  </si>
  <si>
    <t>blinks_gco_assinatura_na_conversao_facebook_all_ads_purch_ocpm_na_NA_na_po_rmkt_ambos-18a65anos-brasil_site03d_vid_all_carnaval-2023_lote-1-c_ass-so-220223-1745</t>
  </si>
  <si>
    <t>359846923</t>
  </si>
  <si>
    <t>550763193</t>
  </si>
  <si>
    <t>blinks_gco_assinatura_na_conversao_facebook_all_ads_purch_ocpm_na_NA_na_po_rmkt_ambos-18a65anos-brasil_site03d_vid_all_carnaval-2023_lote-2-a_ass-so-220223-1791</t>
  </si>
  <si>
    <t>359846785</t>
  </si>
  <si>
    <t>550754652</t>
  </si>
  <si>
    <t>blinks_gco_assinatura_na_conversao_facebook_all_ads_purch_ocpm_na_NA_na_po_rmkt_ambos-18a65anos-brasil_site03d_vid_all_carnaval-2023_lote-2-b_ass-so-220223-1792</t>
  </si>
  <si>
    <t>359846782</t>
  </si>
  <si>
    <t>550754649</t>
  </si>
  <si>
    <t>blinks_gco_assinatura_na_conversao_facebook_all_ads_purch_ocpm_na_NA_na_po_rmkt_ambos-18a65anos-brasil_site03d_vid_all_carnaval-2023_relampago-a_ass-so-220223-1695</t>
  </si>
  <si>
    <t>359641721</t>
  </si>
  <si>
    <t>550763343</t>
  </si>
  <si>
    <t>blinks_gco_assinatura_na_conversao_facebook_all_ads_purch_ocpm_na_NA_na_po_rmkt_ambos-18a65anos-brasil_site03d_vid_all_carnaval-2023_relampago-b_ass-so-220223-1696</t>
  </si>
  <si>
    <t>359641718</t>
  </si>
  <si>
    <t>550763340</t>
  </si>
  <si>
    <t>blinks_gco_assinatura_na_conversao_facebook_all_ads_purch_ocpm_na_NA_na_po_rmkt_ambos-18a65anos-brasil_site03d_vid_all_reinvencao-2023_ultimas-horas-a_ass-so-010123-1181</t>
  </si>
  <si>
    <t>355380833</t>
  </si>
  <si>
    <t>546454979</t>
  </si>
  <si>
    <t>blinks_gco_assinatura_na_conversao_facebook_all_ads_purch_ocpm_na_NA_na_po_rmkt_ambos-18a65anos-brasil_site03d_vid_all_reinvencao-2023_ultimas-horas-b_ass-so-010123-1182</t>
  </si>
  <si>
    <t>355708819</t>
  </si>
  <si>
    <t>546454973</t>
  </si>
  <si>
    <t>blinks_gco_assinatura_na_conversao_facebook_all_ads_purch_ocpm_na_NA_na_po_rmkt_ambos-18a65anos-brasil_site03d_vid_all_reinvencao-2023_ultimas-horas-c_ass-so-010123-1183</t>
  </si>
  <si>
    <t>355708807</t>
  </si>
  <si>
    <t>546454967</t>
  </si>
  <si>
    <t>blinks_gco_assinatura_na_conversao_facebook_all_ads_purch_ocpm_na_NA_na_po_rmkt_ambos-18a65anos-brasil_site03d_vid_all_reinvencao-2023_ultimas-horas-d_ass-so-010123-1184</t>
  </si>
  <si>
    <t>355708795</t>
  </si>
  <si>
    <t>546454961</t>
  </si>
  <si>
    <t>blinks_gco_assinatura_na_conversao_facebook_all_ads_purch_ocpm_na_NA_na_po_rmkt_ambos-18a65anos-brasil_site60d_ppl_all_always-on-2023_assinatura-8-a_ass-so-010223-1583</t>
  </si>
  <si>
    <t>357939062</t>
  </si>
  <si>
    <t>549226381</t>
  </si>
  <si>
    <t>blinks_gco_assinatura_na_conversao_facebook_all_ads_purch_ocpm_na_NA_na_po_rmkt_ambos-18a65anos-brasil_site60d_ppl_all_always-on-2023_assinatura-8-b_ass-so-010223-1584</t>
  </si>
  <si>
    <t>357939056</t>
  </si>
  <si>
    <t>549226384</t>
  </si>
  <si>
    <t>blinks_gco_assinatura_na_conversao_facebook_all_ads_purch_ocpm_na_NA_na_po_rmkt_ambos-18a65anos-brasil_site60d_ppl_all_always-on-2023_assinatura-8-c_ass-so-010223-1585</t>
  </si>
  <si>
    <t>357939050</t>
  </si>
  <si>
    <t>549226387</t>
  </si>
  <si>
    <t>blinks_gco_assinatura_na_conversao_facebook_all_ads_purch_ocpm_na_NA_na_po_rmkt_ambos-18a65anos-brasil_site60d_ppl_all_carnaval-2023_lote-1-a_ass-so-220223-1715</t>
  </si>
  <si>
    <t>359641661</t>
  </si>
  <si>
    <t>550763283</t>
  </si>
  <si>
    <t>blinks_gco_assinatura_na_conversao_facebook_all_ads_purch_ocpm_na_NA_na_po_rmkt_ambos-18a65anos-brasil_site60d_ppl_all_carnaval-2023_lote-1-b_ass-so-220223-1716</t>
  </si>
  <si>
    <t>359641658</t>
  </si>
  <si>
    <t>550763280</t>
  </si>
  <si>
    <t>blinks_gco_assinatura_na_conversao_facebook_all_ads_purch_ocpm_na_NA_na_po_rmkt_ambos-18a65anos-brasil_site60d_ppl_all_carnaval-2023_lote-1-c_ass-so-220223-1717</t>
  </si>
  <si>
    <t>359641655</t>
  </si>
  <si>
    <t>550763277</t>
  </si>
  <si>
    <t>blinks_gco_assinatura_na_conversao_facebook_all_ads_purch_ocpm_na_NA_na_po_rmkt_ambos-18a65anos-brasil_site60d_ppl_all_carnaval-2023_lote-2-a_ass-so-220223-1763</t>
  </si>
  <si>
    <t>359846869</t>
  </si>
  <si>
    <t>550763139</t>
  </si>
  <si>
    <t>blinks_gco_assinatura_na_conversao_facebook_all_ads_purch_ocpm_na_NA_na_po_rmkt_ambos-18a65anos-brasil_site60d_ppl_all_carnaval-2023_lote-2-b_ass-so-220223-1764</t>
  </si>
  <si>
    <t>359846866</t>
  </si>
  <si>
    <t>550763136</t>
  </si>
  <si>
    <t>blinks_gco_assinatura_na_conversao_facebook_all_ads_purch_ocpm_na_NA_na_po_rmkt_ambos-18a65anos-brasil_site60d_ppl_all_carnaval-2023_lote-2-c_ass-so-220223-1765</t>
  </si>
  <si>
    <t>359846863</t>
  </si>
  <si>
    <t>550763133</t>
  </si>
  <si>
    <t>blinks_gco_assinatura_na_conversao_facebook_all_ads_purch_ocpm_na_NA_na_po_rmkt_ambos-18a65anos-brasil_site60d_ppl_all_carnaval-2023_relampago-a_ass-so-220223-1667</t>
  </si>
  <si>
    <t>359641853</t>
  </si>
  <si>
    <t>550725722</t>
  </si>
  <si>
    <t>blinks_gco_assinatura_na_conversao_facebook_all_ads_purch_ocpm_na_NA_na_po_rmkt_ambos-18a65anos-brasil_site60d_ppl_all_carnaval-2023_relampago-b_ass-so-220223-1668</t>
  </si>
  <si>
    <t>359641847</t>
  </si>
  <si>
    <t>550725716</t>
  </si>
  <si>
    <t>blinks_gco_assinatura_na_conversao_facebook_all_ads_purch_ocpm_na_NA_na_po_rmkt_ambos-18a65anos-brasil_site60d_ppl_all_carnaval-2023_relampago-c_ass-so-220223-1669</t>
  </si>
  <si>
    <t>359641841</t>
  </si>
  <si>
    <t>550725710</t>
  </si>
  <si>
    <t>blinks_gco_assinatura_na_conversao_facebook_all_ads_purch_ocpm_na_NA_na_po_rmkt_ambos-18a65anos-brasil_site60d_ppl_all_reinvencao-2023_ultimas-horas-b_ass-so-010123-1090</t>
  </si>
  <si>
    <t>355382657</t>
  </si>
  <si>
    <t>546447866</t>
  </si>
  <si>
    <t>blinks_gco_assinatura_na_conversao_facebook_all_ads_purch_ocpm_na_NA_na_po_rmkt_ambos-18a65anos-brasil_site60d_vid_all_always-on-2023_assinatura-8-e_ass-so-300123-1627</t>
  </si>
  <si>
    <t>358786011</t>
  </si>
  <si>
    <t>549584684</t>
  </si>
  <si>
    <t>blinks_gco_assinatura_na_conversao_facebook_all_ads_purch_ocpm_na_NA_na_po_rmkt_ambos-18a65anos-brasil_site60d_vid_all_always-on-2023_assinatura-8-f_ass-so-300123-1633</t>
  </si>
  <si>
    <t>358785975</t>
  </si>
  <si>
    <t>549584648</t>
  </si>
  <si>
    <t>blinks_gco_assinatura_na_conversao_facebook_all_ads_purch_ocpm_na_NA_na_po_rmkt_ambos-18a65anos-brasil_site60d_vid_all_carnaval-2023_lote-1-a_ass-so-220223-1739</t>
  </si>
  <si>
    <t>359641589</t>
  </si>
  <si>
    <t>550763211</t>
  </si>
  <si>
    <t>blinks_gco_assinatura_na_conversao_facebook_all_ads_purch_ocpm_na_NA_na_po_rmkt_ambos-18a65anos-brasil_site60d_vid_all_carnaval-2023_lote-1-b_ass-so-220223-1740</t>
  </si>
  <si>
    <t>359641586</t>
  </si>
  <si>
    <t>550763208</t>
  </si>
  <si>
    <t>blinks_gco_assinatura_na_conversao_facebook_all_ads_purch_ocpm_na_NA_na_po_rmkt_ambos-18a65anos-brasil_site60d_vid_all_carnaval-2023_lote-1-c_ass-so-220223-1741</t>
  </si>
  <si>
    <t>359641583</t>
  </si>
  <si>
    <t>550763205</t>
  </si>
  <si>
    <t>blinks_gco_assinatura_na_conversao_facebook_all_ads_purch_ocpm_na_NA_na_po_rmkt_ambos-18a65anos-brasil_site60d_vid_all_carnaval-2023_lote-2-a_ass-so-220223-1787</t>
  </si>
  <si>
    <t>359846797</t>
  </si>
  <si>
    <t>550754664</t>
  </si>
  <si>
    <t>blinks_gco_assinatura_na_conversao_facebook_all_ads_purch_ocpm_na_NA_na_po_rmkt_ambos-18a65anos-brasil_site60d_vid_all_carnaval-2023_lote-2-b_ass-so-220223-1788</t>
  </si>
  <si>
    <t>359846794</t>
  </si>
  <si>
    <t>550754661</t>
  </si>
  <si>
    <t>blinks_gco_assinatura_na_conversao_facebook_all_ads_purch_ocpm_na_NA_na_po_rmkt_ambos-18a65anos-brasil_site60d_vid_all_carnaval-2023_relampago-a_ass-so-220223-1691</t>
  </si>
  <si>
    <t>359641733</t>
  </si>
  <si>
    <t>550763355</t>
  </si>
  <si>
    <t>blinks_gco_assinatura_na_conversao_facebook_all_ads_purch_ocpm_na_NA_na_po_rmkt_ambos-18a65anos-brasil_site60d_vid_all_carnaval-2023_relampago-b_ass-so-220223-1692</t>
  </si>
  <si>
    <t>359641730</t>
  </si>
  <si>
    <t>550763352</t>
  </si>
  <si>
    <t>blinks_gco_assinatura_na_conversao_facebook_all_ads_purch_ocpm_na_NA_na_po_rmkt_ambos-18a65anos-brasil_site60d_vid_all_reinvencao-2023_ultimas-horas-a_ass-so-010123-1193</t>
  </si>
  <si>
    <t>355708696</t>
  </si>
  <si>
    <t>546454907</t>
  </si>
  <si>
    <t>blinks_gco_assinatura_1-discovery-rmkt_awareness_google-ads_discovery_display_purch_cpc_perf_Fix_na_na_rmkt_ambos-18a65anos_v3-abandono-de-carrinho_disc_na_ass-go-020122-9</t>
  </si>
  <si>
    <t>356520952</t>
  </si>
  <si>
    <t>547349805</t>
  </si>
  <si>
    <t>blinks_gco_assinatura_1-discovery-rmkt_awareness_google-ads_discovery_display_purch_cpc_perf_Fix_na_na_rmkt_ambos-18a65anos_v3-alunos-de-cursos_disc_na_ass-go-020122-10</t>
  </si>
  <si>
    <t>356520949</t>
  </si>
  <si>
    <t>547349808</t>
  </si>
  <si>
    <t>blinks_gco_assinatura_1-discovery-rmkt_awareness_google-ads_discovery_display_purch_cpc_perf_Fix_na_na_rmkt_ambos-18a65anos_v3-assist-live_disc_na_ass-go-020122-11</t>
  </si>
  <si>
    <t>356520946</t>
  </si>
  <si>
    <t>547349811</t>
  </si>
  <si>
    <t>blinks_gco_assinatura_1-discovery-rmkt_awareness_google-ads_discovery_display_purch_cpc_perf_Fix_na_na_rmkt_ambos-18a65anos_v3-cancelaram-produto_disc_na_ass-go-020122-12</t>
  </si>
  <si>
    <t>356520943</t>
  </si>
  <si>
    <t>547349814</t>
  </si>
  <si>
    <t>blinks_gco_assinatura_1-discovery-rmkt_awareness_google-ads_discovery_display_purch_cpc_perf_Fix_na_na_rmkt_ambos-18a65anos_v3-clientes-em-renovacao_disc_na_ass-go-020122-13</t>
  </si>
  <si>
    <t>356520940</t>
  </si>
  <si>
    <t>547349817</t>
  </si>
  <si>
    <t>blinks_gco_assinatura_1-discovery-rmkt_awareness_google-ads_discovery_display_purch_cpc_perf_Fix_na_na_rmkt_ambos-18a65anos_v3-contatos-influenciados_disc_na_ass-go-020122-14</t>
  </si>
  <si>
    <t>356520937</t>
  </si>
  <si>
    <t>547349820</t>
  </si>
  <si>
    <t>blinks_gco_assinatura_1-discovery-rmkt_awareness_google-ads_discovery_display_purch_cpc_perf_Fix_na_na_rmkt_ambos-18a65anos_v3-conv-curso-_disc_na_ass-go-020122-15</t>
  </si>
  <si>
    <t>356520934</t>
  </si>
  <si>
    <t>547349823</t>
  </si>
  <si>
    <t>blinks_gco_assinatura_1-discovery-rmkt_awareness_google-ads_discovery_display_purch_cpc_perf_Fix_na_na_rmkt_ambos-18a65anos_v3-ex-alunos-megalista_disc_na_ass-go-020122-16</t>
  </si>
  <si>
    <t>356520931</t>
  </si>
  <si>
    <t>547349826</t>
  </si>
  <si>
    <t>blinks_gco_assinatura_1-discovery-rmkt_awareness_google-ads_discovery_display_purch_cpc_perf_Fix_na_na_rmkt_ambos-18a65anos_v3-leads-sem-conv-megalista_disc_na_ass-go-020122-17</t>
  </si>
  <si>
    <t>356520928</t>
  </si>
  <si>
    <t>547349829</t>
  </si>
  <si>
    <t>blinks_gco_assinatura_1-discovery-rmkt_awareness_google-ads_discovery_display_purch_cpc_perf_Fix_na_na_rmkt_ambos-18a65anos_v3-visitantes-15-dias_disc_na_ass-go-020122-18</t>
  </si>
  <si>
    <t>356520925</t>
  </si>
  <si>
    <t>547349832</t>
  </si>
  <si>
    <t>blinks_gco_assinatura_1-discovery-rmkt_awareness_google-ads_discovery_display_purch_cpc_perf_Fix_na_na_rmkt_ambos-18a65anos_v3-visitantes-30-dias_disc_na_ass-go-020122-19</t>
  </si>
  <si>
    <t>356520922</t>
  </si>
  <si>
    <t>547349835</t>
  </si>
  <si>
    <t>blinks_gco_assinatura_1-discovery-rmkt_consideracao_google-ads_discovery_display_purch_cpc_perf_Fix_na_na_rmkt_ambos-18a65anos_inscritos-e-visitantes-lp-always-on_disc_na_ass-go-040123-41</t>
  </si>
  <si>
    <t>356674236</t>
  </si>
  <si>
    <t>547505070</t>
  </si>
  <si>
    <t>blinks_gco_assinatura_1-gdn-rmkt-geral_conversao_google-ads_youtube_video_conv_cpc_perf_Fix_na_na_rmkt_ambos-18a65anos_banco-do-brasil_dra_na_ass-go-231222-6</t>
  </si>
  <si>
    <t>356098777</t>
  </si>
  <si>
    <t>546965134</t>
  </si>
  <si>
    <t>blinks_gco_assinatura_1-yt-vac-rmkt_awareness_google-ads_discovery_display_purch_cpc_perf_Fix_na_na_rmkt_ambos-18a65anos_v3-abandono-car-atual_vra_na_ass-go-020122-20</t>
  </si>
  <si>
    <t>356520919</t>
  </si>
  <si>
    <t>547349838</t>
  </si>
  <si>
    <t>blinks_gco_assinatura_1-yt-vac-rmkt_awareness_google-ads_discovery_display_purch_cpv_perf_Fix_na_na_rmkt_ambos-18a65anos_v3-assinantes-30-dias_vra_na_ass-go-020122-21</t>
  </si>
  <si>
    <t>356520916</t>
  </si>
  <si>
    <t>547349841</t>
  </si>
  <si>
    <t>blinks_gco_assinatura_1-yt-vac-rmkt_awareness_google-ads_discovery_display_purch_cpv_perf_Fix_na_na_rmkt_ambos-18a65anos_v3-assinatura-15-dias_vid_na_ass-go-020122-22</t>
  </si>
  <si>
    <t>356520913</t>
  </si>
  <si>
    <t>547349844</t>
  </si>
  <si>
    <t>blinks_gco_assinatura_1-yt-vac-rmkt_awareness_google-ads_discovery_display_purch_cpv_perf_Fix_na_na_rmkt_ambos-18a65anos_v3-assistiram-live-similares_vid_na_ass-go-020122-23</t>
  </si>
  <si>
    <t>356520910</t>
  </si>
  <si>
    <t>547349847</t>
  </si>
  <si>
    <t>blinks_gco_assinatura_1-yt-vac-rmkt_awareness_google-ads_discovery_display_purch_cpv_perf_Fix_na_na_rmkt_ambos-18a65anos_v3-banco-do-brasil_vid_na_ass-go-020122-24</t>
  </si>
  <si>
    <t>356520907</t>
  </si>
  <si>
    <t>547349850</t>
  </si>
  <si>
    <t>blinks_gco_assinatura_1-yt-vac-rmkt_awareness_google-ads_discovery_display_purch_cpv_perf_Fix_na_na_rmkt_ambos-18a65anos_v3-base-leads-concursos_vid_na_ass-go-020122-25</t>
  </si>
  <si>
    <t>356520904</t>
  </si>
  <si>
    <t>547349853</t>
  </si>
  <si>
    <t>blinks_gco_assinatura_1-yt-vac-rmkt_awareness_google-ads_discovery_display_purch_cpv_perf_Fix_na_na_rmkt_ambos-18a65anos_v3-cancelaram-megalista_vid_na_ass-go-020122-26</t>
  </si>
  <si>
    <t>356520901</t>
  </si>
  <si>
    <t>547349856</t>
  </si>
  <si>
    <t>blinks_gco_assinatura_1-yt-vac-rmkt_awareness_google-ads_discovery_display_purch_cpv_perf_Fix_na_na_rmkt_ambos-18a65anos_v3-carrinho-15-dias_vid_na_ass-go-020122-27</t>
  </si>
  <si>
    <t>356520898</t>
  </si>
  <si>
    <t>547349859</t>
  </si>
  <si>
    <t>blinks_gco_assinatura_1-yt-vac-rmkt_awareness_google-ads_discovery_display_purch_cpv_perf_Fix_na_na_rmkt_ambos-18a65anos_v3-carrinho-3-dias_vid_na_ass-go-020122-28</t>
  </si>
  <si>
    <t>356520895</t>
  </si>
  <si>
    <t>547349862</t>
  </si>
  <si>
    <t>blinks_gco_assinatura_1-yt-vac-rmkt_awareness_google-ads_discovery_display_purch_cpv_perf_Fix_na_na_rmkt_ambos-18a65anos_v3-clientes-em-renovacao_vid_na_ass-go-020122-29</t>
  </si>
  <si>
    <t>356520892</t>
  </si>
  <si>
    <t>547349865</t>
  </si>
  <si>
    <t>blinks_gco_assinatura_1-yt-vac-rmkt_awareness_google-ads_discovery_display_purch_cpv_perf_Fix_na_na_rmkt_ambos-18a65anos_v3-comprou-avulso-megalista_vid_na_ass-go-020122-30</t>
  </si>
  <si>
    <t>356520889</t>
  </si>
  <si>
    <t>547349868</t>
  </si>
  <si>
    <t>blinks_gco_assinatura_1-yt-vac-rmkt_awareness_google-ads_discovery_display_purch_cpv_perf_Fix_na_na_rmkt_ambos-18a65anos_v3-contatos-influenciados_vid_na_ass-go-020122-31</t>
  </si>
  <si>
    <t>356520886</t>
  </si>
  <si>
    <t>547349871</t>
  </si>
  <si>
    <t>blinks_gco_assinatura_1-yt-vac-rmkt_awareness_google-ads_discovery_display_purch_cpv_perf_Fix_na_na_rmkt_ambos-18a65anos_v3-cursos-senado-60-dias_vid_na_ass-go-020122-32</t>
  </si>
  <si>
    <t>356520883</t>
  </si>
  <si>
    <t>547349874</t>
  </si>
  <si>
    <t>blinks_gco_assinatura_1-yt-vac-rmkt_awareness_google-ads_discovery_display_purch_cpv_perf_Fix_na_na_rmkt_ambos-18a65anos_v3-ex-alunos-megalista_vid_na_ass-go-020122-33</t>
  </si>
  <si>
    <t>356520880</t>
  </si>
  <si>
    <t>547349877</t>
  </si>
  <si>
    <t>blinks_gco_assinatura_1-yt-vac-rmkt_awareness_google-ads_discovery_display_purch_cpv_perf_Fix_na_na_rmkt_ambos-18a65anos_v3-intencao-personalizada_vid_na_ass-go-020122-34</t>
  </si>
  <si>
    <t>356520877</t>
  </si>
  <si>
    <t>547349880</t>
  </si>
  <si>
    <t>blinks_gco_assinatura_1-yt-vac-rmkt_awareness_google-ads_discovery_display_purch_cpv_perf_Fix_na_na_rmkt_ambos-18a65anos_v3-leads-sem-conv-megalista_vid_na_ass-go-020122-35</t>
  </si>
  <si>
    <t>356520874</t>
  </si>
  <si>
    <t>547349883</t>
  </si>
  <si>
    <t>blinks_gco_assinatura_1-yt-vac-rmkt_awareness_google-ads_discovery_display_purch_cpv_perf_Fix_na_na_rmkt_ambos-18a65anos_v3-publicos-semelhantes_vid_na_ass-go-020122-36</t>
  </si>
  <si>
    <t>356520871</t>
  </si>
  <si>
    <t>547349886</t>
  </si>
  <si>
    <t>blinks_gco_assinatura_1-yt-vac-rmkt_awareness_google-ads_discovery_display_purch_cpv_perf_Fix_na_na_rmkt_ambos-18a65anos_v3-rmkt-inss-30-dias_vid_na_ass-go-020122-37</t>
  </si>
  <si>
    <t>356520868</t>
  </si>
  <si>
    <t>547349889</t>
  </si>
  <si>
    <t>blinks_gco_assinatura_1-yt-vac-rmkt_awareness_google-ads_discovery_display_purch_cpv_perf_Fix_na_na_rmkt_ambos-18a65anos_v3-rmkt-receita-federal-30-Dias_vid_na_ass-go-020122-38</t>
  </si>
  <si>
    <t>356520865</t>
  </si>
  <si>
    <t>547349892</t>
  </si>
  <si>
    <t>blinks_gco_assinatura_1-yt-vac-rmkt_awareness_google-ads_discovery_display_purch_cpv_perf_Fix_na_na_rmkt_ambos-18a65anos_v3-visitantes-site-3-dias_vid_na_ass-go-020122-39</t>
  </si>
  <si>
    <t>356520862</t>
  </si>
  <si>
    <t>547349895</t>
  </si>
  <si>
    <t>blinks_gco_assinatura_1-yt-vac-rmkt_consideracao_google-ads_youtube_video_purch_cpv_perf_Fix_na_na_rmkt_ambos-18a65anos_inscritos-e-visitantes-lp-always-on_vid_na_ass-go-040123-40</t>
  </si>
  <si>
    <t>356331314</t>
  </si>
  <si>
    <t>547507260</t>
  </si>
  <si>
    <t>blinks_gco_assinatura_1-psq-inst-ampla-brasil_consideracao_microsoft-ads_search_ads_purch_cpc_perf_Fix_na_na_key_ambos-18a65anos_institucional-ampla_rsa_na_ass-go-140223-5</t>
  </si>
  <si>
    <t>359641244</t>
  </si>
  <si>
    <t>550729349</t>
  </si>
  <si>
    <t>blinks_gco_assinatura_1-psq-inst-brasil_conversao_microsoft-ads_search_ads_purch_cpc_perf_Fix_na_na_key_ambos-18a65anos_institucional-assinatura_rsa_na_ass-go-140223-6</t>
  </si>
  <si>
    <t>359645645</t>
  </si>
  <si>
    <t>550730816</t>
  </si>
  <si>
    <t>blinks_gco_assinatura_1-psq-inst-brasil_conversao_microsoft-ads_search_ads_purch_cpc_perf_Fix_na_na_key_ambos-18a65anos_institucional-concursos_rsa_na_ass-go-140223-7</t>
  </si>
  <si>
    <t>359645654</t>
  </si>
  <si>
    <t>550883905</t>
  </si>
  <si>
    <t>blinks_gco_cfc_2022</t>
  </si>
  <si>
    <t>blinks_gco_cfc_na_awareness-brand_facebook_all_ads_brand_ocpm_na_NA_na_po_lal_alunos-3p_ambos-18-65_vid_all_always-on_a_cfc-so-011222-185</t>
  </si>
  <si>
    <t>353406515</t>
  </si>
  <si>
    <t>544813441</t>
  </si>
  <si>
    <t>blinks_gco_cfc_na_awareness-brand_facebook_all_ads_brand_ocpm_na_NA_na_po_lal_alunos-3p_ambos-18-65_vid_all_always-on_b_cfc-so-011222-186</t>
  </si>
  <si>
    <t>353406509</t>
  </si>
  <si>
    <t>544813435</t>
  </si>
  <si>
    <t>blinks_gco_cfc_na_awareness-brand_facebook_all_ads_brand_ocpm_na_NA_na_po_lal_alunos-3p_ambos-18-65_vid_all_always-on_c_cfc-so-011222-187</t>
  </si>
  <si>
    <t>353406503</t>
  </si>
  <si>
    <t>544813429</t>
  </si>
  <si>
    <t>blinks_gco_cfc_na_awareness-brand_facebook_all_ads_brand_ocpm_na_NA_na_po_lal_visitantes-90d-3p_ambos-18-65_vid_all_always-on_a_cfc-so-011222-179</t>
  </si>
  <si>
    <t>353406479</t>
  </si>
  <si>
    <t>544813405</t>
  </si>
  <si>
    <t>blinks_gco_cfc_na_awareness-brand_facebook_all_ads_brand_ocpm_na_NA_na_po_lal_visitantes-90d-3p_ambos-18-65_vid_all_always-on_b_cfc-so-011222-180</t>
  </si>
  <si>
    <t>353406545</t>
  </si>
  <si>
    <t>544813471</t>
  </si>
  <si>
    <t>blinks_gco_cfc_na_awareness-brand_facebook_all_ads_brand_ocpm_na_NA_na_po_lal_visitantes-90d-3p_ambos-18-65_vid_all_always-on_c_cfc-so-011222-181</t>
  </si>
  <si>
    <t>353406539</t>
  </si>
  <si>
    <t>544813465</t>
  </si>
  <si>
    <t>blinks_gco_cfc_na_awareness_facebook_all_ads_reach_ocpm_na_NA_na_po_lal_alunos-cfc_ambos-18-65_ppl_all_always-on_a_cfc-so-011222-224</t>
  </si>
  <si>
    <t>353608772</t>
  </si>
  <si>
    <t>545019121</t>
  </si>
  <si>
    <t>blinks_gco_cfc_na_awareness_facebook_all_ads_reach_ocpm_na_NA_na_po_lal_alunos-cfc_ambos-18-65_ppl_all_always-on_b_cfc-so-011222-225</t>
  </si>
  <si>
    <t>353608829</t>
  </si>
  <si>
    <t>545019178</t>
  </si>
  <si>
    <t>blinks_gco_cfc_na_awareness_facebook_all_ads_reach_ocpm_na_NA_na_po_lal_alunos-cfc_ambos-18-65_vid_all_always-on_a_cfc-so-011222-203</t>
  </si>
  <si>
    <t>353489861</t>
  </si>
  <si>
    <t>544797768</t>
  </si>
  <si>
    <t>blinks_gco_cfc_na_awareness_facebook_all_ads_reach_ocpm_na_NA_na_po_lal_alunos-cfc_ambos-18-65_vid_all_always-on_b_cfc-so-011222-204</t>
  </si>
  <si>
    <t>353841948</t>
  </si>
  <si>
    <t>544908595</t>
  </si>
  <si>
    <t>blinks_gco_cfc_na_awareness_facebook_all_ads_reach_ocpm_na_NA_na_po_lal_visitantes-90d_ambos-18-65_ppl_all_always-on_a_cfc-so-011222-227</t>
  </si>
  <si>
    <t>353608817</t>
  </si>
  <si>
    <t>545019166</t>
  </si>
  <si>
    <t>blinks_gco_cfc_na_awareness_facebook_all_ads_reach_ocpm_na_NA_na_po_lal_visitantes-90d_ambos-18-65_ppl_all_always-on_b_cfc-so-011222-228</t>
  </si>
  <si>
    <t>353608811</t>
  </si>
  <si>
    <t>545019160</t>
  </si>
  <si>
    <t>blinks_gco_cfc_na_awareness_facebook_all_ads_reach_ocpm_na_NA_na_po_lal_visitantes-90d_ambos-18-65_vid_all_always-on_a_cfc-so-011222-206</t>
  </si>
  <si>
    <t>353841936</t>
  </si>
  <si>
    <t>544908583</t>
  </si>
  <si>
    <t>blinks_gco_cfc_na_awareness_facebook_all_ads_reach_ocpm_na_NA_na_po_lal_visitantes-90d_ambos-18-65_vid_all_always-on_b_cfc-so-011222-207</t>
  </si>
  <si>
    <t>353841930</t>
  </si>
  <si>
    <t>544908577</t>
  </si>
  <si>
    <t>blinks_gco_cfc_na_consideracao_facebook_all_ads_tra_ocpm_na_NA_na_po_lal_alunos-1p_ambos-18-65_ppl_all_always-on_a_cfc-so-011222-170</t>
  </si>
  <si>
    <t>353406512</t>
  </si>
  <si>
    <t>544813438</t>
  </si>
  <si>
    <t>blinks_gco_cfc_na_consideracao_facebook_all_ads_tra_ocpm_na_NA_na_po_lal_alunos-1p_ambos-18-65_ppl_all_always-on_b_cfc-so-011222-171</t>
  </si>
  <si>
    <t>353406506</t>
  </si>
  <si>
    <t>544813432</t>
  </si>
  <si>
    <t>blinks_gco_cfc_na_consideracao_facebook_all_ads_tra_ocpm_na_NA_na_po_lal_visitantes-90d-1p_ambos-18-65_ppl_all_always-on_b_cfc-so-011222-165</t>
  </si>
  <si>
    <t>353406542</t>
  </si>
  <si>
    <t>544813468</t>
  </si>
  <si>
    <t>blinks_gco_cfc_na_conversao_facebook_all_ads_conv_ocpm_na_NA_na_po_ca_engajamento-videoviews_ambos-18-65_ppl_all_always-on_b_cfc-so-011222-216</t>
  </si>
  <si>
    <t>353608796</t>
  </si>
  <si>
    <t>545019145</t>
  </si>
  <si>
    <t>blinks_gco_cfc_na_conversao_facebook_all_ads_conv_ocpm_na_NA_na_po_ca_engajamento-videoviews_ambos-18-65_ppl_all_always-on_c_cfc-so-011222-217</t>
  </si>
  <si>
    <t>353608793</t>
  </si>
  <si>
    <t>545019142</t>
  </si>
  <si>
    <t>blinks_gco_cfc_na_conversao_facebook_all_ads_conv_ocpm_na_NA_na_po_ca_engajamento-videoviews_ambos-18-65_vid_all_always-on_a_cfc-so-011222-194</t>
  </si>
  <si>
    <t>353841918</t>
  </si>
  <si>
    <t>544908565</t>
  </si>
  <si>
    <t>blinks_gco_cfc_na_conversao_facebook_all_ads_conv_ocpm_na_NA_na_po_ca_engajamento-videoviews_ambos-18-65_vid_all_always-on_b_cfc-so-011222-195</t>
  </si>
  <si>
    <t>353841915</t>
  </si>
  <si>
    <t>544908562</t>
  </si>
  <si>
    <t>blinks_gco_cfc_na_conversao_facebook_all_ads_conv_ocpm_na_NA_na_po_int_cfc_ambos-18-65_ppl_all_always-on_b_cfc-so-011222-222</t>
  </si>
  <si>
    <t>353608778</t>
  </si>
  <si>
    <t>545019127</t>
  </si>
  <si>
    <t>blinks_gco_cfc_na_conversao_facebook_all_ads_conv_ocpm_na_NA_na_po_int_cfc_ambos-18-65_ppl_all_always-on_c_cfc-so-011222-223</t>
  </si>
  <si>
    <t>353608775</t>
  </si>
  <si>
    <t>545019124</t>
  </si>
  <si>
    <t>blinks_gco_cfc_na_conversao_facebook_all_ads_conv_ocpm_na_NA_na_po_int_cfc_ambos-18-65_vid_all_always-on_a_cfc-so-011222-200</t>
  </si>
  <si>
    <t>353489870</t>
  </si>
  <si>
    <t>544908547</t>
  </si>
  <si>
    <t>blinks_gco_cfc_na_conversao_facebook_all_ads_conv_ocpm_na_NA_na_po_int_cfc_ambos-18-65_vid_all_always-on_b_cfc-so-011222-201</t>
  </si>
  <si>
    <t>353489867</t>
  </si>
  <si>
    <t>544797774</t>
  </si>
  <si>
    <t>blinks_gco_cfc_na_conversao_facebook_all_ads_conv_ocpm_na_NA_na_po_lal_alunos-cfc_ambos-18-65_ppl_all_always-on_b_cfc-so-011222-219</t>
  </si>
  <si>
    <t>353608787</t>
  </si>
  <si>
    <t>545019136</t>
  </si>
  <si>
    <t>blinks_gco_cfc_na_conversao_facebook_all_ads_conv_ocpm_na_NA_na_po_lal_alunos-cfc_ambos-18-65_ppl_all_always-on_c_cfc-so-011222-220</t>
  </si>
  <si>
    <t>353608784</t>
  </si>
  <si>
    <t>545019133</t>
  </si>
  <si>
    <t>blinks_gco_cfc_na_conversao_facebook_all_ads_conv_ocpm_na_NA_na_po_lal_alunos-cfc_ambos-18-65_vid_all_always-on_a_cfc-so-011222-197</t>
  </si>
  <si>
    <t>353489879</t>
  </si>
  <si>
    <t>544908556</t>
  </si>
  <si>
    <t>blinks_gco_cfc_na_conversao_facebook_all_ads_conv_ocpm_na_NA_na_po_lal_alunos-cfc_ambos-18-65_vid_all_always-on_b_cfc-so-011222-198</t>
  </si>
  <si>
    <t>353489876</t>
  </si>
  <si>
    <t>544908553</t>
  </si>
  <si>
    <t>blinks_gco_cfc_na_conversao_facebook_all_ads_conv_ocpm_na_NA_na_po_lis_leads-cfc_ambos-18-65_ppl_all_always-on_b_cfc-so-011222-213</t>
  </si>
  <si>
    <t>353608808</t>
  </si>
  <si>
    <t>545019157</t>
  </si>
  <si>
    <t>blinks_gco_cfc_na_conversao_facebook_all_ads_conv_ocpm_na_NA_na_po_lis_leads-cfc_ambos-18-65_ppl_all_always-on_c_cfc-so-011222-214</t>
  </si>
  <si>
    <t>353608802</t>
  </si>
  <si>
    <t>545019151</t>
  </si>
  <si>
    <t>blinks_gco_cfc_na_conversao_facebook_all_ads_conv_ocpm_na_NA_na_po_lis_leads-cfc_ambos-18-65_vid_all_always-on_a_cfc-so-011222-191</t>
  </si>
  <si>
    <t>353841933</t>
  </si>
  <si>
    <t>544908580</t>
  </si>
  <si>
    <t>blinks_gco_cfc_na_conversao_facebook_all_ads_conv_ocpm_na_NA_na_po_lis_leads-cfc_ambos-18-65_vid_all_always-on_b_cfc-so-011222-192</t>
  </si>
  <si>
    <t>353841927</t>
  </si>
  <si>
    <t>544908574</t>
  </si>
  <si>
    <t>blinks_gco_cfc_na_conversao_facebook_all_ads_conv_ocpm_na_NA_na_po_lis_leads-cfc_ambos-18-65_vid_all_black-friday-2022_geral-e_cfc-so-031122-24</t>
  </si>
  <si>
    <t>350889911</t>
  </si>
  <si>
    <t>542467642</t>
  </si>
  <si>
    <t>blinks_gco_cfc_na_conversao_facebook_all_ads_conv_ocpm_na_NA_na_po_rmkt_visitantes-90d_ambos-18-65_ppl_all_always-on_b_cfc-so-011222-210</t>
  </si>
  <si>
    <t>353608826</t>
  </si>
  <si>
    <t>545019175</t>
  </si>
  <si>
    <t>blinks_gco_cfc_na_conversao_facebook_all_ads_conv_ocpm_na_NA_na_po_rmkt_visitantes-90d_ambos-18-65_ppl_all_always-on_c_cfc-so-011222-211</t>
  </si>
  <si>
    <t>353608820</t>
  </si>
  <si>
    <t>545019169</t>
  </si>
  <si>
    <t>blinks_gco_cfc_na_conversao_facebook_all_ads_conv_ocpm_na_NA_na_po_rmkt_visitantes-90d_ambos-18-65_vid_all_always-on_a_cfc-so-011222-188</t>
  </si>
  <si>
    <t>353841951</t>
  </si>
  <si>
    <t>544908598</t>
  </si>
  <si>
    <t>blinks_gco_cfc_na_conversao_facebook_all_ads_conv_ocpm_na_NA_na_po_rmkt_visitantes-90d_ambos-18-65_vid_all_black-friday-2022_geral-d_cfc-so-031122-19</t>
  </si>
  <si>
    <t>350889932</t>
  </si>
  <si>
    <t>542467663</t>
  </si>
  <si>
    <t>blinks_gco_cfc_na_conversao_facebook_all_ads_conv_ocpm_na_NA_na_po_rmkt_visitantes-90d_ambos-18-65_vid_all_black-friday-2022_geral-e_cfc-so-031122-20</t>
  </si>
  <si>
    <t>350889926</t>
  </si>
  <si>
    <t>542467657</t>
  </si>
  <si>
    <t>blinks_gco_cfc_na_conversao_facebook_all_ads_conv_ocpm_na_NA_na_po_rmkt_visitantes-90d_ambos-18-65_vid_all_black-friday-2022_geral-g_cfc-so-031122-22</t>
  </si>
  <si>
    <t>350889917</t>
  </si>
  <si>
    <t>542467648</t>
  </si>
  <si>
    <t>blinks_gco_cfc_2-yt-vrec-cfc_awareness_google-ads_youtube_ads_purch_cpv_perf_Fix_na_na_caf_ambos-18a65anos_buscaram-por-cfc_vra_na_cfc-go-211022-5</t>
  </si>
  <si>
    <t>349564652</t>
  </si>
  <si>
    <t>541209754</t>
  </si>
  <si>
    <t>blinks_gco_cfc_2-yt-vrec-cfc_awareness_google-ads_youtube_ads_purch_cpv_perf_Fix_na_na_caf_ambos-18a65anos_concorrentes_vra_na_cfc-go-211022-7</t>
  </si>
  <si>
    <t>349872273</t>
  </si>
  <si>
    <t>541212322</t>
  </si>
  <si>
    <t>blinks_gco_cfc_2-yt-vrec-cfc_awareness_google-ads_youtube_ads_purch_cpv_perf_Fix_na_na_key_ambos-18a65anos_palavras-chave_vra_na_cfc-go-211022-9</t>
  </si>
  <si>
    <t>349872267</t>
  </si>
  <si>
    <t>541212316</t>
  </si>
  <si>
    <t>blinks_gco_cfc_2-yt-vrec-cfc_awareness_google-ads_youtube_ads_purch_cpv_perf_Fix_na_na_lal_ambos-18a65anos_interesse-em-cfc_vra_na_cfc-go-211022-8</t>
  </si>
  <si>
    <t>349872270</t>
  </si>
  <si>
    <t>541212319</t>
  </si>
  <si>
    <t>blinks_gco_cfc_2-psq-dsa-cfc_consideracao_google-ads_search_ads_purch_cpc_perf_Fix_na_na_da_ambos-18a65anos_cfc_txt_na_cfc-go-301122-10</t>
  </si>
  <si>
    <t>353387843</t>
  </si>
  <si>
    <t>544656917</t>
  </si>
  <si>
    <t>blinks_gco_cfc_2-psq-espec-cfc_consideracao_google-ads_search_ads_purch_cpc_perf_Fix_na_na_key_ambos-18a65anos_cfc-concurso_txt_na_cfc-go-301122-11</t>
  </si>
  <si>
    <t>353734315</t>
  </si>
  <si>
    <t>544715364</t>
  </si>
  <si>
    <t>blinks_gco_cfc_2-psq-espec-cfc_consideracao_google-ads_search_ads_purch_cpc_perf_Fix_na_na_key_ambos-18a65anos_crc-concurso_txt_na_cfc-go-301122-12</t>
  </si>
  <si>
    <t>353734312</t>
  </si>
  <si>
    <t>544715361</t>
  </si>
  <si>
    <t>blinks_gco_cfc_2-psq-institucional-cfc_conversao_google-ads_search_ads_purch_cpc_perf_Fix_na_na_key_ambos-18a65anos_institucional-exata_txt_na_cfc-go-301122-13</t>
  </si>
  <si>
    <t>353734309</t>
  </si>
  <si>
    <t>544715358</t>
  </si>
  <si>
    <t>blinks_gco_cfc_2-psq-institucional-cfc_conversao_google-ads_search_ads_purch_cpc_perf_Fix_na_na_key_ambos-18a65anos_institucional-frase_txt_na_cfc-go-301122-14</t>
  </si>
  <si>
    <t>353734306</t>
  </si>
  <si>
    <t>544715355</t>
  </si>
  <si>
    <t>blinks_gco_cfc_2-psq-espec-cfc_consideracao_microsoft-ads_search_ads_purch_cpc_perf_Fix_na_na_key_ambos-18a65anos_cfc-concurso_rsa_na_cfc-go-081222-4</t>
  </si>
  <si>
    <t>354608998</t>
  </si>
  <si>
    <t>545477426</t>
  </si>
  <si>
    <t>blinks_gco_cfc_2-psq-espec-cfc_consideracao_microsoft-ads_search_ads_purch_cpc_perf_Fix_na_na_key_ambos-18a65anos_crc-concurso_rsa_na_cfc-go-081222-5</t>
  </si>
  <si>
    <t>354280310</t>
  </si>
  <si>
    <t>545477423</t>
  </si>
  <si>
    <t>blinks_gco_cfc_2-psq-institucional-cfc_conversao_microsoft-ads_search_ads_purch_cpc_perf_Fix_na_na_key_ambos-18a65anos_institucional-exata_rsa_na_cfc-go-081222-6</t>
  </si>
  <si>
    <t>354280307</t>
  </si>
  <si>
    <t>545477420</t>
  </si>
  <si>
    <t>blinks_gco_cfc_2-psq-institucional-cfc_conversao_microsoft-ads_search_ads_purch_cpc_perf_Fix_na_na_key_ambos-18a65anos_institucional-frase_rsa_na_cfc-go-081222-7</t>
  </si>
  <si>
    <t>354280304</t>
  </si>
  <si>
    <t>545477417</t>
  </si>
  <si>
    <t>blinks_gco_cfc_2023</t>
  </si>
  <si>
    <t>blinks_gco_cfc_na_awareness_facebook_all_ads_reach_ocpm_na_NA_na_po_lal_alunos-cfc_ambos-18-65_ppl_all_colchao_peça-a_cfc-so-010223-315</t>
  </si>
  <si>
    <t>358530985</t>
  </si>
  <si>
    <t>549369573</t>
  </si>
  <si>
    <t>blinks_gco_cfc_na_awareness_facebook_all_ads_reach_ocpm_na_NA_na_po_lal_alunos-cfc_ambos-18-65_ppl_all_colchao_peça-b_cfc-so-010223-316</t>
  </si>
  <si>
    <t>358530982</t>
  </si>
  <si>
    <t>549369570</t>
  </si>
  <si>
    <t>blinks_gco_cfc_na_awareness_facebook_all_ads_reach_ocpm_na_NA_na_po_lal_alunos-cfc_ambos-18-66_vid_all_colchao_peça-a_cfc-so-010223-345</t>
  </si>
  <si>
    <t>358985440</t>
  </si>
  <si>
    <t>549856442</t>
  </si>
  <si>
    <t>blinks_gco_cfc_na_awareness_facebook_all_ads_reach_ocpm_na_NA_na_po_lal_alunos-cfc_ambos-18-67_vid_all_colchao_peça-b_cfc-so-010223-346</t>
  </si>
  <si>
    <t>358985434</t>
  </si>
  <si>
    <t>549856439</t>
  </si>
  <si>
    <t>blinks_gco_cfc_na_awareness_facebook_all_ads_reach_ocpm_na_NA_na_po_lal_alunos-cfc_ambos-18-68_vid_all_colchao_peça-c_cfc-so-010223-347</t>
  </si>
  <si>
    <t>358985428</t>
  </si>
  <si>
    <t>549856436</t>
  </si>
  <si>
    <t>blinks_gco_cfc_na_awareness_facebook_all_ads_reach_ocpm_na_NA_na_po_lal_alunos-cfc_ambos-18-69_vid_all_colchao_peça-d_cfc-so-010223-348</t>
  </si>
  <si>
    <t>358985425</t>
  </si>
  <si>
    <t>549856433</t>
  </si>
  <si>
    <t>blinks_gco_cfc_na_awareness_facebook_all_ads_reach_ocpm_na_NA_na_po_lal_visitantes-90d_ambos-18-65_ppl_all_colchao_peça-a_cfc-so-010223-312</t>
  </si>
  <si>
    <t>358530997</t>
  </si>
  <si>
    <t>549369585</t>
  </si>
  <si>
    <t>blinks_gco_cfc_na_awareness_facebook_all_ads_reach_ocpm_na_NA_na_po_lal_visitantes-90d_ambos-18-65_ppl_all_colchao_peça-b_cfc-so-010223-313</t>
  </si>
  <si>
    <t>358530991</t>
  </si>
  <si>
    <t>549369579</t>
  </si>
  <si>
    <t>blinks_gco_cfc_na_awareness_facebook_all_ads_reach_ocpm_na_NA_na_po_lal_visitantes-90d_ambos-18-70_vid_all_colchao_peça-a_cfc-so-010223-349</t>
  </si>
  <si>
    <t>358985419</t>
  </si>
  <si>
    <t>549856430</t>
  </si>
  <si>
    <t>blinks_gco_cfc_na_awareness_facebook_all_ads_reach_ocpm_na_NA_na_po_lal_visitantes-90d_ambos-18-71_vid_all_colchao_peça-b_cfc-so-010223-350</t>
  </si>
  <si>
    <t>358985413</t>
  </si>
  <si>
    <t>549856427</t>
  </si>
  <si>
    <t>blinks_gco_cfc_na_awareness_facebook_all_ads_reach_ocpm_na_NA_na_po_lal_visitantes-90d_ambos-18-72_vid_all_colchao_peça-c_cfc-so-010223-351</t>
  </si>
  <si>
    <t>358985407</t>
  </si>
  <si>
    <t>549856424</t>
  </si>
  <si>
    <t>blinks_gco_cfc_na_awareness_facebook_all_ads_reach_ocpm_na_NA_na_po_lal_visitantes-90d_ambos-18-73_vid_all_colchao_peça-d_cfc-so-010223-352</t>
  </si>
  <si>
    <t>358985401</t>
  </si>
  <si>
    <t>549856421</t>
  </si>
  <si>
    <t>blinks_gco_cfc_na_conversao_facebook_all_ads_conv_ocpm_na_NA_na_po_ca_engajamento-videoviews_ambos-18-65_ppl_all_always-on-2023_geral-a_cfc-so-310123-59</t>
  </si>
  <si>
    <t>355976551</t>
  </si>
  <si>
    <t>546723674</t>
  </si>
  <si>
    <t>blinks_gco_cfc_na_conversao_facebook_all_ads_conv_ocpm_na_NA_na_po_ca_engajamento-videoviews_ambos-18-65_ppl_all_always-on-2023_peça-a_cfc-so-010223-416</t>
  </si>
  <si>
    <t>360195246</t>
  </si>
  <si>
    <t>550923756</t>
  </si>
  <si>
    <t>blinks_gco_cfc_na_conversao_facebook_all_ads_conv_ocpm_na_NA_na_po_ca_engajamento-videoviews_ambos-18-65_ppl_all_always-on-2023_peça-b_cfc-so-010223-417</t>
  </si>
  <si>
    <t>360195243</t>
  </si>
  <si>
    <t>550923750</t>
  </si>
  <si>
    <t>blinks_gco_cfc_na_conversao_facebook_all_ads_conv_ocpm_na_NA_na_po_ca_engajamento-videoviews_ambos-18-65_ppl_all_always-on-2023_peça-c_cfc-so-010223-418</t>
  </si>
  <si>
    <t>360195240</t>
  </si>
  <si>
    <t>550923747</t>
  </si>
  <si>
    <t>blinks_gco_cfc_na_conversao_facebook_all_ads_conv_ocpm_na_NA_na_po_ca_engajamento-videoviews_ambos-18-65_ppl_all_carnaval-2023_peça-a-30_cfc-so-010223-389</t>
  </si>
  <si>
    <t>360216627</t>
  </si>
  <si>
    <t>550923858</t>
  </si>
  <si>
    <t>blinks_gco_cfc_na_conversao_facebook_all_ads_conv_ocpm_na_NA_na_po_ca_engajamento-videoviews_ambos-18-65_ppl_all_carnaval-2023_peça-a_cfc-so-010223-362</t>
  </si>
  <si>
    <t>360116094</t>
  </si>
  <si>
    <t>550840899</t>
  </si>
  <si>
    <t>blinks_gco_cfc_na_conversao_facebook_all_ads_conv_ocpm_na_NA_na_po_ca_engajamento-videoviews_ambos-18-65_ppl_all_carnaval-2023_peça-b-30_cfc-so-010223-390</t>
  </si>
  <si>
    <t>360216624</t>
  </si>
  <si>
    <t>550923855</t>
  </si>
  <si>
    <t>blinks_gco_cfc_na_conversao_facebook_all_ads_conv_ocpm_na_NA_na_po_ca_engajamento-videoviews_ambos-18-65_ppl_all_carnaval-2023_peça-b_cfc-so-010223-363</t>
  </si>
  <si>
    <t>360116091</t>
  </si>
  <si>
    <t>550840896</t>
  </si>
  <si>
    <t>blinks_gco_cfc_na_conversao_facebook_all_ads_conv_ocpm_na_NA_na_po_ca_engajamento-videoviews_ambos-18-65_ppl_all_carnaval-2023_peça-c-30_cfc-so-010223-391</t>
  </si>
  <si>
    <t>360216621</t>
  </si>
  <si>
    <t>550923852</t>
  </si>
  <si>
    <t>blinks_gco_cfc_na_conversao_facebook_all_ads_conv_ocpm_na_NA_na_po_ca_engajamento-videoviews_ambos-18-65_ppl_all_carnaval-2023_peça-c_cfc-so-010223-364</t>
  </si>
  <si>
    <t>360116088</t>
  </si>
  <si>
    <t>550840893</t>
  </si>
  <si>
    <t>blinks_gco_cfc_na_conversao_facebook_all_ads_conv_ocpm_na_NA_na_po_ca_engajamento-videoviews_ambos-18-65_ppl_all_reinvencao-2023_ultimas-horas-a_cfc-so-010123-288</t>
  </si>
  <si>
    <t>357388001</t>
  </si>
  <si>
    <t>548495010</t>
  </si>
  <si>
    <t>blinks_gco_cfc_na_conversao_facebook_all_ads_conv_ocpm_na_NA_na_po_int_cfc_ambos-18-65_ppl_all_always-on-2023_geral-a_cfc-so-310123-65</t>
  </si>
  <si>
    <t>355976533</t>
  </si>
  <si>
    <t>546723656</t>
  </si>
  <si>
    <t>blinks_gco_cfc_na_conversao_facebook_all_ads_conv_ocpm_na_NA_na_po_int_cfc_ambos-18-65_ppl_all_always-on-2023_peça-a_cfc-so-010223-419</t>
  </si>
  <si>
    <t>360195237</t>
  </si>
  <si>
    <t>550923741</t>
  </si>
  <si>
    <t>blinks_gco_cfc_na_conversao_facebook_all_ads_conv_ocpm_na_NA_na_po_int_cfc_ambos-18-65_ppl_all_always-on-2023_peça-b_cfc-so-010223-420</t>
  </si>
  <si>
    <t>360195234</t>
  </si>
  <si>
    <t>550923738</t>
  </si>
  <si>
    <t>blinks_gco_cfc_na_conversao_facebook_all_ads_conv_ocpm_na_NA_na_po_int_cfc_ambos-18-65_ppl_all_always-on-2023_peça-c_cfc-so-010223-421</t>
  </si>
  <si>
    <t>360195231</t>
  </si>
  <si>
    <t>550923735</t>
  </si>
  <si>
    <t>blinks_gco_cfc_na_conversao_facebook_all_ads_conv_ocpm_na_NA_na_po_int_cfc_ambos-18-65_ppl_all_carnaval-2023_peça-a-30_cfc-so-010223-392</t>
  </si>
  <si>
    <t>360216618</t>
  </si>
  <si>
    <t>550923849</t>
  </si>
  <si>
    <t>blinks_gco_cfc_na_conversao_facebook_all_ads_conv_ocpm_na_NA_na_po_int_cfc_ambos-18-65_ppl_all_carnaval-2023_peça-a_cfc-so-010223-365</t>
  </si>
  <si>
    <t>360116085</t>
  </si>
  <si>
    <t>550840890</t>
  </si>
  <si>
    <t>blinks_gco_cfc_na_conversao_facebook_all_ads_conv_ocpm_na_NA_na_po_int_cfc_ambos-18-65_ppl_all_carnaval-2023_peça-b-30_cfc-so-010223-393</t>
  </si>
  <si>
    <t>360216615</t>
  </si>
  <si>
    <t>550923846</t>
  </si>
  <si>
    <t>blinks_gco_cfc_na_conversao_facebook_all_ads_conv_ocpm_na_NA_na_po_int_cfc_ambos-18-65_ppl_all_carnaval-2023_peça-b_cfc-so-010223-366</t>
  </si>
  <si>
    <t>360116082</t>
  </si>
  <si>
    <t>550840887</t>
  </si>
  <si>
    <t>blinks_gco_cfc_na_conversao_facebook_all_ads_conv_ocpm_na_NA_na_po_int_cfc_ambos-18-65_ppl_all_carnaval-2023_peça-c-30_cfc-so-010223-394</t>
  </si>
  <si>
    <t>360216612</t>
  </si>
  <si>
    <t>550923843</t>
  </si>
  <si>
    <t>blinks_gco_cfc_na_conversao_facebook_all_ads_conv_ocpm_na_NA_na_po_int_cfc_ambos-18-65_ppl_all_carnaval-2023_peça-c_cfc-so-010223-367</t>
  </si>
  <si>
    <t>360116079</t>
  </si>
  <si>
    <t>550840884</t>
  </si>
  <si>
    <t>blinks_gco_cfc_na_conversao_facebook_all_ads_conv_ocpm_na_NA_na_po_lal_alunos-cfc_ambos-18-65_ppl_all_always-on-2023_geral-a_cfc-so-310123-62</t>
  </si>
  <si>
    <t>355976542</t>
  </si>
  <si>
    <t>546723665</t>
  </si>
  <si>
    <t>blinks_gco_cfc_na_conversao_facebook_all_ads_conv_ocpm_na_NA_na_po_lal_alunos-cfc_ambos-18-65_ppl_all_always-on-2023_peça-a_cfc-so-010223-407</t>
  </si>
  <si>
    <t>360195273</t>
  </si>
  <si>
    <t>550923804</t>
  </si>
  <si>
    <t>blinks_gco_cfc_na_conversao_facebook_all_ads_conv_ocpm_na_NA_na_po_lal_alunos-cfc_ambos-18-65_ppl_all_always-on-2023_peça-b_cfc-so-010223-408</t>
  </si>
  <si>
    <t>360195270</t>
  </si>
  <si>
    <t>550923801</t>
  </si>
  <si>
    <t>blinks_gco_cfc_na_conversao_facebook_all_ads_conv_ocpm_na_NA_na_po_lal_alunos-cfc_ambos-18-65_ppl_all_always-on-2023_peça-c_cfc-so-010223-409</t>
  </si>
  <si>
    <t>360195267</t>
  </si>
  <si>
    <t>550923795</t>
  </si>
  <si>
    <t>blinks_gco_cfc_na_conversao_facebook_all_ads_conv_ocpm_na_NA_na_po_lal_alunos-cfc_ambos-18-65_ppl_all_carnaval-2023_peça-a-30_cfc-so-010223-380</t>
  </si>
  <si>
    <t>360216657</t>
  </si>
  <si>
    <t>550923885</t>
  </si>
  <si>
    <t>blinks_gco_cfc_na_conversao_facebook_all_ads_conv_ocpm_na_NA_na_po_lal_alunos-cfc_ambos-18-65_ppl_all_carnaval-2023_peça-a_cfc-so-010223-353</t>
  </si>
  <si>
    <t>360116121</t>
  </si>
  <si>
    <t>550840926</t>
  </si>
  <si>
    <t>blinks_gco_cfc_na_conversao_facebook_all_ads_conv_ocpm_na_NA_na_po_lal_alunos-cfc_ambos-18-65_ppl_all_carnaval-2023_peça-b-30_cfc-so-010223-381</t>
  </si>
  <si>
    <t>360216651</t>
  </si>
  <si>
    <t>550923882</t>
  </si>
  <si>
    <t>blinks_gco_cfc_na_conversao_facebook_all_ads_conv_ocpm_na_NA_na_po_lal_alunos-cfc_ambos-18-65_ppl_all_carnaval-2023_peça-b_cfc-so-010223-354</t>
  </si>
  <si>
    <t>360116118</t>
  </si>
  <si>
    <t>550840923</t>
  </si>
  <si>
    <t>blinks_gco_cfc_na_conversao_facebook_all_ads_conv_ocpm_na_NA_na_po_lal_alunos-cfc_ambos-18-65_ppl_all_carnaval-2023_peça-c-30_cfc-so-010223-382</t>
  </si>
  <si>
    <t>360216648</t>
  </si>
  <si>
    <t>550923879</t>
  </si>
  <si>
    <t>blinks_gco_cfc_na_conversao_facebook_all_ads_conv_ocpm_na_NA_na_po_lal_alunos-cfc_ambos-18-65_ppl_all_carnaval-2023_peça-c_cfc-so-010223-355</t>
  </si>
  <si>
    <t>360116115</t>
  </si>
  <si>
    <t>550840920</t>
  </si>
  <si>
    <t>blinks_gco_cfc_na_conversao_facebook_all_ads_conv_ocpm_na_NA_na_po_lis_leads-cfc_ambos-18-65_ppl_all_always-on-2023_geral-a_cfc-so-310123-56</t>
  </si>
  <si>
    <t>355976560</t>
  </si>
  <si>
    <t>546723683</t>
  </si>
  <si>
    <t>blinks_gco_cfc_na_conversao_facebook_all_ads_conv_ocpm_na_NA_na_po_lis_leads-cfc_ambos-18-65_ppl_all_always-on-2023_peça-a_cfc-so-010223-413</t>
  </si>
  <si>
    <t>360195255</t>
  </si>
  <si>
    <t>550923771</t>
  </si>
  <si>
    <t>blinks_gco_cfc_na_conversao_facebook_all_ads_conv_ocpm_na_NA_na_po_lis_leads-cfc_ambos-18-65_ppl_all_always-on-2023_peça-b_cfc-so-010223-414</t>
  </si>
  <si>
    <t>360195252</t>
  </si>
  <si>
    <t>550923768</t>
  </si>
  <si>
    <t>blinks_gco_cfc_na_conversao_facebook_all_ads_conv_ocpm_na_NA_na_po_lis_leads-cfc_ambos-18-65_ppl_all_always-on-2023_peça-c_cfc-so-010223-415</t>
  </si>
  <si>
    <t>360195249</t>
  </si>
  <si>
    <t>550923762</t>
  </si>
  <si>
    <t>blinks_gco_cfc_na_conversao_facebook_all_ads_conv_ocpm_na_NA_na_po_lis_leads-cfc_ambos-18-65_ppl_all_carnaval-2023_peça-a-30_cfc-so-010223-386</t>
  </si>
  <si>
    <t>360216636</t>
  </si>
  <si>
    <t>550923867</t>
  </si>
  <si>
    <t>blinks_gco_cfc_na_conversao_facebook_all_ads_conv_ocpm_na_NA_na_po_lis_leads-cfc_ambos-18-65_ppl_all_carnaval-2023_peça-a_cfc-so-010223-359</t>
  </si>
  <si>
    <t>360116103</t>
  </si>
  <si>
    <t>550840908</t>
  </si>
  <si>
    <t>blinks_gco_cfc_na_conversao_facebook_all_ads_conv_ocpm_na_NA_na_po_lis_leads-cfc_ambos-18-65_ppl_all_carnaval-2023_peça-b-30_cfc-so-010223-387</t>
  </si>
  <si>
    <t>360216633</t>
  </si>
  <si>
    <t>550923864</t>
  </si>
  <si>
    <t>blinks_gco_cfc_na_conversao_facebook_all_ads_conv_ocpm_na_NA_na_po_lis_leads-cfc_ambos-18-65_ppl_all_carnaval-2023_peça-b_cfc-so-010223-360</t>
  </si>
  <si>
    <t>360116100</t>
  </si>
  <si>
    <t>550840905</t>
  </si>
  <si>
    <t>blinks_gco_cfc_na_conversao_facebook_all_ads_conv_ocpm_na_NA_na_po_lis_leads-cfc_ambos-18-65_ppl_all_carnaval-2023_peça-c-30_cfc-so-010223-388</t>
  </si>
  <si>
    <t>360216630</t>
  </si>
  <si>
    <t>550923861</t>
  </si>
  <si>
    <t>blinks_gco_cfc_na_conversao_facebook_all_ads_conv_ocpm_na_NA_na_po_lis_leads-cfc_ambos-18-65_ppl_all_carnaval-2023_peça-c_cfc-so-010223-361</t>
  </si>
  <si>
    <t>360116097</t>
  </si>
  <si>
    <t>550840902</t>
  </si>
  <si>
    <t>blinks_gco_cfc_na_conversao_facebook_all_ads_conv_ocpm_na_NA_na_po_lis_leads-cfc_ambos-18-65_ppl_all_reinvencao-2023_relampago-c_cfc-so-010123-107</t>
  </si>
  <si>
    <t>356384157</t>
  </si>
  <si>
    <t>547185683</t>
  </si>
  <si>
    <t>blinks_gco_cfc_na_conversao_facebook_all_ads_conv_ocpm_na_NA_na_po_lis_leads-cfc_ambos-18-65_ppl_all_reinvencao-2023_ultimas-horas-c_cfc-so-010123-287</t>
  </si>
  <si>
    <t>357388004</t>
  </si>
  <si>
    <t>548495013</t>
  </si>
  <si>
    <t>blinks_gco_cfc_na_conversao_facebook_all_ads_conv_ocpm_na_NA_na_po_lis_leads-cfc_ambos-18-65_vid_all_reinvencao-2023_ultimas-horas-a_cfc-so-010123-300</t>
  </si>
  <si>
    <t>357387965</t>
  </si>
  <si>
    <t>548494974</t>
  </si>
  <si>
    <t>blinks_gco_cfc_na_conversao_facebook_all_ads_conv_ocpm_na_NA_na_po_lis_leads-cfc_ambos-18-65_vid_all_reinvencao-2023_ultimas-horas-b_cfc-so-010123-301</t>
  </si>
  <si>
    <t>357387962</t>
  </si>
  <si>
    <t>548494971</t>
  </si>
  <si>
    <t>blinks_gco_cfc_na_conversao_facebook_all_ads_conv_ocpm_na_NA_na_po_rmkt_visitantes-90d_ambos-18-65_ppl_all_always-on-2023_geral-a_cfc-so-310123-53</t>
  </si>
  <si>
    <t>355976569</t>
  </si>
  <si>
    <t>546723692</t>
  </si>
  <si>
    <t>blinks_gco_cfc_na_conversao_facebook_all_ads_conv_ocpm_na_NA_na_po_rmkt_visitantes-90d_ambos-18-65_ppl_all_always-on-2023_peça-a_cfc-so-010223-410</t>
  </si>
  <si>
    <t>360195264</t>
  </si>
  <si>
    <t>550923789</t>
  </si>
  <si>
    <t>blinks_gco_cfc_na_conversao_facebook_all_ads_conv_ocpm_na_NA_na_po_rmkt_visitantes-90d_ambos-18-65_ppl_all_always-on-2023_peça-b_cfc-so-010223-411</t>
  </si>
  <si>
    <t>360195261</t>
  </si>
  <si>
    <t>550923783</t>
  </si>
  <si>
    <t>blinks_gco_cfc_na_conversao_facebook_all_ads_conv_ocpm_na_NA_na_po_rmkt_visitantes-90d_ambos-18-65_ppl_all_always-on-2023_peça-c_cfc-so-010223-412</t>
  </si>
  <si>
    <t>360195258</t>
  </si>
  <si>
    <t>550923777</t>
  </si>
  <si>
    <t>blinks_gco_cfc_na_conversao_facebook_all_ads_conv_ocpm_na_NA_na_po_rmkt_visitantes-90d_ambos-18-65_ppl_all_carnaval-2023_peça-a-30_cfc-so-010223-383</t>
  </si>
  <si>
    <t>360216645</t>
  </si>
  <si>
    <t>550923876</t>
  </si>
  <si>
    <t>blinks_gco_cfc_na_conversao_facebook_all_ads_conv_ocpm_na_NA_na_po_rmkt_visitantes-90d_ambos-18-65_ppl_all_carnaval-2023_peça-a_cfc-so-010223-356</t>
  </si>
  <si>
    <t>360116112</t>
  </si>
  <si>
    <t>550840917</t>
  </si>
  <si>
    <t>blinks_gco_cfc_na_conversao_facebook_all_ads_conv_ocpm_na_NA_na_po_rmkt_visitantes-90d_ambos-18-65_ppl_all_carnaval-2023_peça-b-30_cfc-so-010223-384</t>
  </si>
  <si>
    <t>360216642</t>
  </si>
  <si>
    <t>550923873</t>
  </si>
  <si>
    <t>blinks_gco_cfc_na_conversao_facebook_all_ads_conv_ocpm_na_NA_na_po_rmkt_visitantes-90d_ambos-18-65_ppl_all_carnaval-2023_peça-b_cfc-so-010223-357</t>
  </si>
  <si>
    <t>360116109</t>
  </si>
  <si>
    <t>550840914</t>
  </si>
  <si>
    <t>blinks_gco_cfc_na_conversao_facebook_all_ads_conv_ocpm_na_NA_na_po_rmkt_visitantes-90d_ambos-18-65_ppl_all_carnaval-2023_peça-c-30_cfc-so-010223-385</t>
  </si>
  <si>
    <t>360216639</t>
  </si>
  <si>
    <t>550923870</t>
  </si>
  <si>
    <t>blinks_gco_cfc_na_conversao_facebook_all_ads_conv_ocpm_na_NA_na_po_rmkt_visitantes-90d_ambos-18-65_ppl_all_carnaval-2023_peça-c_cfc-so-010223-358</t>
  </si>
  <si>
    <t>360116106</t>
  </si>
  <si>
    <t>550840911</t>
  </si>
  <si>
    <t>blinks_gco_cfc_na_conversao_facebook_all_ads_conv_ocpm_na_NA_na_po_rmkt_visitantes-90d_ambos-18-65_ppl_all_reinvencao-2023_ultimas-horas-b_cfc-so-010123-283</t>
  </si>
  <si>
    <t>357388016</t>
  </si>
  <si>
    <t>548495025</t>
  </si>
  <si>
    <t>blinks_gco_cfc_na_conversao_facebook_all_ads_conv_ocpm_na_NA_na_po_rmkt_visitantes-90d_ambos-18-65_ppl_all_reinvencao-2023_ultimas-horas-c_cfc-so-010123-284</t>
  </si>
  <si>
    <t>357388013</t>
  </si>
  <si>
    <t>548495022</t>
  </si>
  <si>
    <t>blinks_gco_cfc_na_conversao_facebook_all_ads_conv_ocpm_na_NA_na_po_rmkt_visitantes-90d_ambos-18-65_vid_all_reinvencao-2023_ultimas-horas-a_cfc-so-010123-297</t>
  </si>
  <si>
    <t>357387974</t>
  </si>
  <si>
    <t>548494983</t>
  </si>
  <si>
    <t>blinks_gco_cfc_na_conversao_facebook_all_ads_conv_ocpm_na_NA_na_po_rmkt_visitantes-90d_ambos-18-65_vid_all_reinvencao-2023_ultimos-dias-b_cfc-so-010123-268</t>
  </si>
  <si>
    <t>357388061</t>
  </si>
  <si>
    <t>548495085</t>
  </si>
  <si>
    <t>blinks_gco_cursos_2022</t>
  </si>
  <si>
    <t>blinks_gco_cursos_1-gdn-rmkt-cursos_consideracao_google-ads_gdn_ads_purch_cpc_perf_Fix_na_na_rmkt_ambos-18a65anos_curso-para-concurso_dra_all_cur-go-221122-6</t>
  </si>
  <si>
    <t>353121111</t>
  </si>
  <si>
    <t>544249768</t>
  </si>
  <si>
    <t>blinks_gco_cursos_1-gdn-rmkt-cursos_consideracao_google-ads_gdn_ads_purch_cpc_perf_Fix_na_na_rmkt_ambos-18a65anos_receita-federal_dra_all_cur-go-221122-12</t>
  </si>
  <si>
    <t>353121069</t>
  </si>
  <si>
    <t>544249747</t>
  </si>
  <si>
    <t>blinks_gco_cursos_1-psq-espec-concursos-gg_consideracao_google-ads_search_ads_purch_cpc_perf_Fix_na_na_key_ambos-18a65anos_almg_txt_na_cur-go-291122-25</t>
  </si>
  <si>
    <t>353685408</t>
  </si>
  <si>
    <t>544761652</t>
  </si>
  <si>
    <t>blinks_gco_cursos_1-psq-espec-concursos-gg_consideracao_google-ads_search_ads_purch_cpc_perf_Fix_na_na_key_ambos-18a65anos_bombeiros-mg_txt_na_cur-go-291122-26</t>
  </si>
  <si>
    <t>353685405</t>
  </si>
  <si>
    <t>544761649</t>
  </si>
  <si>
    <t>blinks_gco_cursos_1-psq-espec-concursos-gg_consideracao_google-ads_search_ads_purch_cpc_perf_Fix_na_na_key_ambos-18a65anos_mp-mg_txt_na_cur-go-291122-27</t>
  </si>
  <si>
    <t>353685402</t>
  </si>
  <si>
    <t>544761646</t>
  </si>
  <si>
    <t>blinks_gco_cursos_1-psq-espec-concursos-gg_consideracao_google-ads_search_ads_purch_cpc_perf_Fix_na_na_key_ambos-18a65anos_pm-sp_txt_na_cur-go-291122-30</t>
  </si>
  <si>
    <t>353685393</t>
  </si>
  <si>
    <t>544761637</t>
  </si>
  <si>
    <t>blinks_gco_cursos_1-psq-espec-concursos-m_consideracao_google-ads_search_ads_purch_cpc_perf_Fix_na_na_key_ambos-18a65anos_banestes_txt_na_cur-go-131222-57</t>
  </si>
  <si>
    <t>354903678</t>
  </si>
  <si>
    <t>545740505</t>
  </si>
  <si>
    <t>blinks_gco_cursos_1-psq-espec-concursos-m_consideracao_google-ads_search_ads_purch_cpc_perf_Fix_na_na_key_ambos-18a65anos_dpe-sp_txt_na_cur-go-131222-55</t>
  </si>
  <si>
    <t>354569843</t>
  </si>
  <si>
    <t>545869099</t>
  </si>
  <si>
    <t>blinks_gco_cursos_1-psq-espec-concursos-m_consideracao_google-ads_search_ads_purch_cpc_perf_Fix_na_na_key_ambos-18a65anos_fuzileiro-naval_txt_na_cur-go-191222-59</t>
  </si>
  <si>
    <t>355244027</t>
  </si>
  <si>
    <t>546312302</t>
  </si>
  <si>
    <t>blinks_gco_cursos_1-psq-espec-concursos-m_consideracao_google-ads_search_ads_purch_cpc_perf_Fix_na_na_key_ambos-18a65anos_iprev-df_txt_na_cur-go-051222-46</t>
  </si>
  <si>
    <t>353854616</t>
  </si>
  <si>
    <t>545232193</t>
  </si>
  <si>
    <t>blinks_gco_cursos_1-psq-espec-concursos-m_consideracao_google-ads_search_ads_purch_cpc_perf_Fix_na_na_key_ambos-18a65anos_mp-ms_txt_na_cur-go-131222-54</t>
  </si>
  <si>
    <t>354903868</t>
  </si>
  <si>
    <t>545779881</t>
  </si>
  <si>
    <t>blinks_gco_cursos_1-psq-espec-concursos-m_consideracao_google-ads_search_ads_purch_cpc_perf_Fix_na_na_key_ambos-18a65anos_sec-ba_txt_na_cur-go-291122-19</t>
  </si>
  <si>
    <t>353685429</t>
  </si>
  <si>
    <t>544761670</t>
  </si>
  <si>
    <t>blinks_gco_cursos_1-psq-espec-concursos-m_consideracao_google-ads_search_ads_purch_cpc_perf_Fix_na_na_key_ambos-18a65anos_semas-pa_txt_na_cur-go-131222-56</t>
  </si>
  <si>
    <t>354570428</t>
  </si>
  <si>
    <t>545737232</t>
  </si>
  <si>
    <t>blinks_gco_cursos_1-psq-espec-concursos-m_consideracao_google-ads_search_ads_purch_cpc_perf_Fix_na_na_key_ambos-18a65anos_tcm-pa_txt_na_cur-go-051222-47</t>
  </si>
  <si>
    <t>354357538</t>
  </si>
  <si>
    <t>545349658</t>
  </si>
  <si>
    <t>blinks_gco_cursos_1-psq-espec-concursos-m_consideracao_google-ads_search_ads_purch_cpc_perf_Fix_na_na_key_ambos-18a65anos_unifei_txt_na_cur-go-161222-58</t>
  </si>
  <si>
    <t>355347774</t>
  </si>
  <si>
    <t>546192960</t>
  </si>
  <si>
    <t>blinks_gco_cursos_1-psq-espec-concursos-m_consideracao_google-ads_search_ads_purch_cpc_perf_Fix_na_na_key_ambos-18a65anos_visa-df_txt_na_cur-go-291122-24</t>
  </si>
  <si>
    <t>353685411</t>
  </si>
  <si>
    <t>544761655</t>
  </si>
  <si>
    <t>blinks_gco_cursos_1-psq-espec-marca_consideracao_google-ads_search_ads_purch_cpc_perf_Fix_na_na_key_ambos-18a65anos_pc-df-marca_txt_na_cur-go-291122-38</t>
  </si>
  <si>
    <t>353330411</t>
  </si>
  <si>
    <t>544753213</t>
  </si>
  <si>
    <t>blinks_gco_cursos_1-psq-espec-marca_consideracao_google-ads_search_ads_purch_cpc_perf_Fix_na_na_key_ambos-18a65anos_receita-federal-marca_txt_na_cur-go-291122-40</t>
  </si>
  <si>
    <t>353330405</t>
  </si>
  <si>
    <t>544753207</t>
  </si>
  <si>
    <t>blinks_gco_cursos_1-psq-espec-receita_consideracao_google-ads_search_ads_purch_cpc_perf_Fix_na_na_key_ambos-18a65anos_analista_txt_na_cur-go-071222-48</t>
  </si>
  <si>
    <t>354349581</t>
  </si>
  <si>
    <t>545261757</t>
  </si>
  <si>
    <t>blinks_gco_cursos_1-psq-espec-receita_consideracao_google-ads_search_ads_purch_cpc_perf_Fix_na_na_key_ambos-18a65anos_auditor_txt_na_cur-go-071222-49</t>
  </si>
  <si>
    <t>354005366</t>
  </si>
  <si>
    <t>545228279</t>
  </si>
  <si>
    <t>359309879</t>
  </si>
  <si>
    <t>Static Click</t>
  </si>
  <si>
    <t>550554175</t>
  </si>
  <si>
    <t>(not set)</t>
  </si>
  <si>
    <t>blinks_gco_cursos_1-psq-espec-receita_consideracao_google-ads_search_ads_purch_cpc_perf_Fix_na_na_key_ambos-18a65anos_receita-federal_txt_na_cur-go-291122-33</t>
  </si>
  <si>
    <t>353685384</t>
  </si>
  <si>
    <t>544753228</t>
  </si>
  <si>
    <t>359522722</t>
  </si>
  <si>
    <t>550428552</t>
  </si>
  <si>
    <t>blinks_gco_cursos_1-psq-dsa-concurso_consideracao_microsoft-ads_search_ads_purch_cpc_perf_Fix_na_na_key_ambos-18a65anos_almg_dsa_na_cur-go-081222-5</t>
  </si>
  <si>
    <t>354261104</t>
  </si>
  <si>
    <t>545473676</t>
  </si>
  <si>
    <t>blinks_gco_cursos_1-psq-dsa-concurso_consideracao_microsoft-ads_search_ads_purch_cpc_perf_Fix_na_na_key_ambos-18a65anos_pm-sp_dsa_na_cur-go-081222-9</t>
  </si>
  <si>
    <t>354237998</t>
  </si>
  <si>
    <t>545392046</t>
  </si>
  <si>
    <t>blinks_gco_cursos_1-psq-dsa-concurso_consideracao_microsoft-ads_search_ads_purch_cpc_perf_Fix_na_na_key_ambos-18a65anos_receita-federal_dsa_na_cur-go-081222-10</t>
  </si>
  <si>
    <t>354237995</t>
  </si>
  <si>
    <t>545392043</t>
  </si>
  <si>
    <t>blinks_gco_cursos_1-psq-dsa-concurso_consideracao_microsoft-ads_search_ads_purch_cpc_perf_Fix_na_na_key_ambos-18a65anos_sedf_dsa_na_cur-go-081222-11</t>
  </si>
  <si>
    <t>354237992</t>
  </si>
  <si>
    <t>545392040</t>
  </si>
  <si>
    <t>blinks_gco_cursos_2023</t>
  </si>
  <si>
    <t>blinks_gco_cursos_na_conversao_facebook_all_ads_conv_ocpm_na_NA_na_all_rmkt_carrinho_15d_ppl_all_carnaval-2023_peça-a_cur-so-220223-32</t>
  </si>
  <si>
    <t>359859625</t>
  </si>
  <si>
    <t>550710629</t>
  </si>
  <si>
    <t>blinks_gco_cursos_na_conversao_facebook_all_ads_conv_ocpm_na_NA_na_all_rmkt_carrinho_15d_ppl_all_carnaval-2023_peça-b_cur-so-220223-33</t>
  </si>
  <si>
    <t>359859622</t>
  </si>
  <si>
    <t>550710626</t>
  </si>
  <si>
    <t>blinks_gco_cursos_na_conversao_facebook_all_ads_conv_ocpm_na_NA_na_all_rmkt_carrinho_15d_ppl_all_carnaval-2023_peça-d_cur-so-280223-35</t>
  </si>
  <si>
    <t>359859616</t>
  </si>
  <si>
    <t>550710620</t>
  </si>
  <si>
    <t>blinks_gco_cursos_na_conversao_facebook_all_ads_conv_ocpm_na_NA_na_all_rmkt_carrinho_3d_ppl_all_carnaval-2023_peça-a_cur-so-220223-24</t>
  </si>
  <si>
    <t>359859649</t>
  </si>
  <si>
    <t>550710653</t>
  </si>
  <si>
    <t>blinks_gco_cursos_na_conversao_facebook_all_ads_conv_ocpm_na_NA_na_all_rmkt_carrinho_3d_ppl_all_carnaval-2023_peça-b_cur-so-220223-25</t>
  </si>
  <si>
    <t>359859646</t>
  </si>
  <si>
    <t>550710650</t>
  </si>
  <si>
    <t>blinks_gco_cursos_na_conversao_facebook_all_ads_conv_ocpm_na_NA_na_all_rmkt_carrinho_3d_ppl_all_carnaval-2023_peça-c_cur-so-280223-26</t>
  </si>
  <si>
    <t>359859643</t>
  </si>
  <si>
    <t>550710647</t>
  </si>
  <si>
    <t>blinks_gco_cursos_na_conversao_facebook_all_ads_conv_ocpm_na_NA_na_all_rmkt_carrinho_3d_ppl_all_carnaval-2023_peça-d_cur-so-280223-27</t>
  </si>
  <si>
    <t>359859640</t>
  </si>
  <si>
    <t>550710644</t>
  </si>
  <si>
    <t>blinks_gco_cursos_na_conversao_facebook_all_ads_conv_ocpm_na_NA_na_all_rmkt_carrinho_7d_ppl_all_carnaval-2023_peça-a_cur-so-220223-28</t>
  </si>
  <si>
    <t>359859637</t>
  </si>
  <si>
    <t>550710641</t>
  </si>
  <si>
    <t>blinks_gco_cursos_na_conversao_facebook_all_ads_conv_ocpm_na_NA_na_all_rmkt_carrinho_7d_ppl_all_carnaval-2023_peça-b_cur-so-220223-29</t>
  </si>
  <si>
    <t>359859634</t>
  </si>
  <si>
    <t>550710638</t>
  </si>
  <si>
    <t>blinks_gco_cursos_na_conversao_facebook_all_ads_conv_ocpm_na_NA_na_all_rmkt_carrinho_7d_ppl_all_carnaval-2023_peça-d_cur-so-280223-31</t>
  </si>
  <si>
    <t>359859628</t>
  </si>
  <si>
    <t>550710632</t>
  </si>
  <si>
    <t>blinks_gco_cursos_na_conversao_facebook_all_ads_conv_ocpm_na_NA_na_all_rmkt_visitantes-cursos_30d_ppl_all_carnaval-2023_peça-a_cur-so-220223-36</t>
  </si>
  <si>
    <t>359859613</t>
  </si>
  <si>
    <t>550710617</t>
  </si>
  <si>
    <t>blinks_gco_cursos_na_conversao_facebook_all_ads_conv_ocpm_na_NA_na_all_rmkt_visitantes-cursos_30d_ppl_all_carnaval-2023_peça-b_cur-so-220223-37</t>
  </si>
  <si>
    <t>359859610</t>
  </si>
  <si>
    <t>550710614</t>
  </si>
  <si>
    <t>blinks_gco_cursos_na_conversao_facebook_all_ads_conv_ocpm_na_NA_na_all_rmkt_visitantes-cursos_30d_ppl_all_carnaval-2023_peça-d_cur-so-280223-39</t>
  </si>
  <si>
    <t>359859604</t>
  </si>
  <si>
    <t>550710608</t>
  </si>
  <si>
    <t>blinks_gco_cursos_1-gdn-rmkt-cursos_consideracao_google-ads_gdn_ads_purch_cpc_perf_Fix_na_na_rmkt_ambos-18a65anos_petrobras_dra_na_cur-go-090223-43</t>
  </si>
  <si>
    <t>359523151</t>
  </si>
  <si>
    <t>550424883</t>
  </si>
  <si>
    <t>blinks_gco_cursos_1-gdn-rmkt-cursos_consideracao_google-ads_gdn_ads_purch_cpc_perf_Fix_na_na_rmkt_ambos-18a65anos_seduc-to_dra_na_cur-go-100223-46</t>
  </si>
  <si>
    <t>359602348</t>
  </si>
  <si>
    <t>550501398</t>
  </si>
  <si>
    <t>blinks_gco_cursos_1-gdn-rmkt-cursos_consideracao_google-ads_gdn_ads_purch_cpc_perf_Fix_na_na_rmkt_ambos-18a65anos_ses-df_dra_na_cur-go-020123-20</t>
  </si>
  <si>
    <t>356967532</t>
  </si>
  <si>
    <t>547834254</t>
  </si>
  <si>
    <t>blinks_gco_cursos_1-gdn-rmkt-cursos_consideracao_google-ads_search_ads_purch_cpc_perf_Fix_na_na_ca_ambos-18a65anos_tj-sp_txt_na_cur-go-030223-36</t>
  </si>
  <si>
    <t>358828967</t>
  </si>
  <si>
    <t>549934877</t>
  </si>
  <si>
    <t>blinks_gco_cursos_1-gdn-rmkt-cursos_consideracao_google-ads_search_ads_purch_cpc_perf_Fix_na_na_rmkt_ambos-18a65anos_banco-do-brasil_txt_na_cur-go-231222-8</t>
  </si>
  <si>
    <t>356096754</t>
  </si>
  <si>
    <t>546962467</t>
  </si>
  <si>
    <t>blinks_gco_cursos_1-gdn-rmkt-cursos_consideracao_google-ads_search_ads_purch_cpc_perf_Fix_na_na_rmkt_ambos-18a65anos_pm-df_dra_na_cur-go-060223-39</t>
  </si>
  <si>
    <t>359305987</t>
  </si>
  <si>
    <t>550177277</t>
  </si>
  <si>
    <t>blinks_gco_cursos_1-psq-espec-banco-do-br_consideracao_google-ads_search_ads_purch_cpc_perf_Fix_na_na_key_ambos-18a65anos_banco-do-brasil_txt_na_cur-go-231222-6</t>
  </si>
  <si>
    <t>356058370</t>
  </si>
  <si>
    <t>546925597</t>
  </si>
  <si>
    <t>blinks_gco_cursos_1-psq-espec-concursos-gg_consideracao_google-ads_search_ads_purch_cpc_perf_Fix_na_na_key_ambos-18a65anos_agu_txt_na_cur-go-020123-21</t>
  </si>
  <si>
    <t>357048480</t>
  </si>
  <si>
    <t>548020159</t>
  </si>
  <si>
    <t>blinks_gco_cursos_1-psq-espec-concursos-gg_consideracao_google-ads_search_ads_purch_cpc_perf_Fix_na_na_key_ambos-18a65anos_alema_txt_na_cur-go-230223-51</t>
  </si>
  <si>
    <t>360785355</t>
  </si>
  <si>
    <t>551432853</t>
  </si>
  <si>
    <t>blinks_gco_cursos_1-psq-espec-concursos-gg_consideracao_google-ads_search_ads_purch_cpc_perf_Fix_na_na_key_ambos-18a65anos_bombeiros-rj_txt_na_cur-go-020123-24</t>
  </si>
  <si>
    <t>357952407</t>
  </si>
  <si>
    <t>548709882</t>
  </si>
  <si>
    <t>blinks_gco_cursos_1-psq-espec-concursos-gg_consideracao_google-ads_search_ads_purch_cpc_perf_Fix_na_na_key_ambos-18a65anos_cnmp_txt_na_cur-go-300123-32</t>
  </si>
  <si>
    <t>358645765</t>
  </si>
  <si>
    <t>549517356</t>
  </si>
  <si>
    <t>blinks_gco_cursos_1-psq-espec-concursos-gg_consideracao_google-ads_search_ads_purch_cpc_perf_Fix_na_na_key_ambos-18a65anos_dpe-pa_txt_na_cur-go-030223-34</t>
  </si>
  <si>
    <t>358828979</t>
  </si>
  <si>
    <t>549934883</t>
  </si>
  <si>
    <t>blinks_gco_cursos_1-psq-espec-concursos-gg_consideracao_google-ads_search_ads_purch_cpc_perf_Fix_na_na_key_ambos-18a65anos_mp-sp_txt_na_cur-go-230223-52</t>
  </si>
  <si>
    <t>360785352</t>
  </si>
  <si>
    <t>551432850</t>
  </si>
  <si>
    <t>blinks_gco_cursos_1-psq-espec-concursos-gg_consideracao_google-ads_search_ads_purch_cpc_perf_Fix_na_na_key_ambos-18a65anos_pm-pe_txt_na_cur-go-270123-29</t>
  </si>
  <si>
    <t>358586253</t>
  </si>
  <si>
    <t>549364787</t>
  </si>
  <si>
    <t>blinks_gco_cursos_1-psq-espec-concursos-gg_consideracao_google-ads_search_ads_purch_cpc_perf_Fix_na_na_key_ambos-18a65anos_pm-rn_txt_na_cur-go-230123-26</t>
  </si>
  <si>
    <t>358098463</t>
  </si>
  <si>
    <t>548974182</t>
  </si>
  <si>
    <t>blinks_gco_cursos_1-psq-espec-concursos-gg_consideracao_google-ads_search_ads_purch_cpc_perf_Fix_na_na_key_ambos-18a65anos_pm-sc_txt_na_cur-go-270123-31</t>
  </si>
  <si>
    <t>358595937</t>
  </si>
  <si>
    <t>549380508</t>
  </si>
  <si>
    <t>blinks_gco_cursos_1-psq-espec-concursos-gg_consideracao_google-ads_search_ads_purch_cpc_perf_Fix_na_na_key_ambos-18a65anos_pmerj_txt_na_cur-go-270123-30</t>
  </si>
  <si>
    <t>358533514</t>
  </si>
  <si>
    <t>549364796</t>
  </si>
  <si>
    <t>blinks_gco_cursos_1-psq-espec-concursos-gg_consideracao_google-ads_search_ads_purch_cpc_perf_Fix_na_na_key_ambos-18a65anos_seduc-to_txt_na_cur-go-100223-44</t>
  </si>
  <si>
    <t>359602354</t>
  </si>
  <si>
    <t>550501404</t>
  </si>
  <si>
    <t>blinks_gco_cursos_1-psq-espec-concursos-gg_consideracao_google-ads_search_ads_purch_cpc_perf_Fix_na_na_key_ambos-18a65anos_ses-df_txt_na_cur-go-020123-18</t>
  </si>
  <si>
    <t>356505516</t>
  </si>
  <si>
    <t>547330493</t>
  </si>
  <si>
    <t>blinks_gco_cursos_1-psq-espec-concursos-gg_consideracao_google-ads_search_ads_purch_cpc_perf_Fix_na_na_key_ambos-18a65anos_sptc-go_txt_na_cur-go-300123-33</t>
  </si>
  <si>
    <t>358714224</t>
  </si>
  <si>
    <t>549519051</t>
  </si>
  <si>
    <t>blinks_gco_cursos_1-psq-espec-concursos-m_consideracao_google-ads_search_ads_purch_cpc_perf_Fix_na_na_key_ambos-18a65anos_brde_txt_na_cur-go-271222-12</t>
  </si>
  <si>
    <t>356275701</t>
  </si>
  <si>
    <t>547057694</t>
  </si>
  <si>
    <t>blinks_gco_cursos_1-psq-espec-concursos-m_consideracao_google-ads_search_ads_purch_cpc_perf_Fix_na_na_key_ambos-18a65anos_cgmrj_txt_na_cur-go-301222-23</t>
  </si>
  <si>
    <t>357148257</t>
  </si>
  <si>
    <t>548126164</t>
  </si>
  <si>
    <t>blinks_gco_cursos_1-psq-espec-concursos-m_consideracao_google-ads_search_ads_purch_cpc_perf_Fix_na_na_key_ambos-18a65anos_ifmt_txt_na_cur-go-070223-40</t>
  </si>
  <si>
    <t>359079050</t>
  </si>
  <si>
    <t>550317118</t>
  </si>
  <si>
    <t>blinks_gco_cursos_1-psq-espec-concursos-m_consideracao_google-ads_search_ads_purch_cpc_perf_Fix_na_na_key_ambos-18a65anos_ipsemg_txt_na_cur-go-100223-50</t>
  </si>
  <si>
    <t>360018558</t>
  </si>
  <si>
    <t>550883839</t>
  </si>
  <si>
    <t>blinks_gco_cursos_1-psq-espec-concursos-m_consideracao_google-ads_search_ads_purch_cpc_perf_Fix_na_na_key_ambos-18a65anos_mp-ba_txt_na_cur-go-271222-10</t>
  </si>
  <si>
    <t>356262634</t>
  </si>
  <si>
    <t>547036685</t>
  </si>
  <si>
    <t>blinks_gco_cursos_1-psq-espec-concursos-m_consideracao_google-ads_search_ads_purch_cpc_perf_Fix_na_na_key_ambos-18a65anos_procergs_txt_na_cur-go-030223-37</t>
  </si>
  <si>
    <t>358828961</t>
  </si>
  <si>
    <t>549934874</t>
  </si>
  <si>
    <t>blinks_gco_cursos_1-psq-espec-concursos-m_consideracao_google-ads_search_ads_purch_cpc_perf_Fix_na_na_key_ambos-18a65anos_see-pe_txt_na_cur-go-301222-14</t>
  </si>
  <si>
    <t>356447880</t>
  </si>
  <si>
    <t>547265519</t>
  </si>
  <si>
    <t>blinks_gco_cursos_1-psq-espec-concursos-m_consideracao_google-ads_search_ads_purch_cpc_perf_Fix_na_na_key_ambos-18a65anos_ses-df_txt_na_cur-go-271222-9</t>
  </si>
  <si>
    <t>356264350</t>
  </si>
  <si>
    <t>547078596</t>
  </si>
  <si>
    <t>blinks_gco_cursos_1-psq-espec-concursos-m_consideracao_google-ads_search_ads_purch_cpc_perf_Fix_na_na_key_ambos-18a65anos_tj-es_txt_na_cur-go-020123-22</t>
  </si>
  <si>
    <t>357064498</t>
  </si>
  <si>
    <t>547920083</t>
  </si>
  <si>
    <t>blinks_gco_cursos_1-psq-espec-marca_consideracao_google-ads_search_ads_purch_cpc_perf_Fix_na_na_key_ambos-18a65anos_alema_txt_na_cur-go-230223-53</t>
  </si>
  <si>
    <t>360785349</t>
  </si>
  <si>
    <t>551432847</t>
  </si>
  <si>
    <t>blinks_gco_cursos_1-psq-espec-marca_consideracao_google-ads_search_ads_purch_cpc_perf_Fix_na_na_key_ambos-18a65anos_banco-do-brasil_txt_na_cur-go-231222-7</t>
  </si>
  <si>
    <t>355728413</t>
  </si>
  <si>
    <t>546928876</t>
  </si>
  <si>
    <t>blinks_gco_cursos_1-psq-espec-marca_consideracao_google-ads_search_ads_purch_cpc_perf_Fix_na_na_key_ambos-18a65anos_intensivo-policial-marca_txt_na_cur-go-100223-49</t>
  </si>
  <si>
    <t>360018555</t>
  </si>
  <si>
    <t>550763121</t>
  </si>
  <si>
    <t>blinks_gco_cursos_1-psq-espec-marca_consideracao_google-ads_search_ads_purch_cpc_perf_Fix_na_na_key_ambos-18a65anos_mp-sp_txt_na_cur-go-230223-54</t>
  </si>
  <si>
    <t>360785346</t>
  </si>
  <si>
    <t>551432844</t>
  </si>
  <si>
    <t>blinks_gco_cursos_1-psq-espec-marca_consideracao_google-ads_search_ads_purch_cpc_perf_Fix_na_na_key_ambos-18a65anos_petrobras_txt_na_cur-go-090223-42</t>
  </si>
  <si>
    <t>359522074</t>
  </si>
  <si>
    <t>550542133</t>
  </si>
  <si>
    <t>blinks_gco_cursos_1-psq-espec-marca_consideracao_google-ads_search_ads_purch_cpc_perf_Fix_na_na_key_ambos-18a65anos_pm-mg_txt_na_cur-go-020123-19</t>
  </si>
  <si>
    <t>356517154</t>
  </si>
  <si>
    <t>547332308</t>
  </si>
  <si>
    <t>blinks_gco_cursos_1-psq-espec-marca_consideracao_google-ads_search_ads_purch_cpc_perf_Fix_na_na_key_ambos-18a65anos_seduc-to_txt_na_cur-go-100223-45</t>
  </si>
  <si>
    <t>359602351</t>
  </si>
  <si>
    <t>550501401</t>
  </si>
  <si>
    <t>blinks_gco_cursos_1-psq-espec-marca_consideracao_google-ads_search_ads_purch_cpc_perf_Fix_na_na_key_ambos-18a65anos_tj-sp_txt_na_cur-go-030223-38</t>
  </si>
  <si>
    <t>359187012</t>
  </si>
  <si>
    <t>549992337</t>
  </si>
  <si>
    <t>blinks_gco_cursos_1-psq-espec-marca_conversao_google-ads_search_ads_purch_cpc_perf_Fix_na_na_key_ambos-18a65anos_receita-federal-marca_txt_na_cur-go-100223-47</t>
  </si>
  <si>
    <t>359409584</t>
  </si>
  <si>
    <t>550663078</t>
  </si>
  <si>
    <t>blinks_gco_cursos_1-psq-espec-petrobras_consideracao_google-ads_search_ads_purch_cpc_perf_Fix_na_na_key_ambos-18a65anos_petrobras_txt_na_cur-go-090223-41</t>
  </si>
  <si>
    <t>359638293</t>
  </si>
  <si>
    <t>550405710</t>
  </si>
  <si>
    <t>blinks_gco_cursos_1-psq-espec-pm-df_consideracao_google-ads_search_ads_purch_cpc_perf_Fix_na_na_key_ambos-18a65anos_pm-df_txt_na_cur-go-240123-27</t>
  </si>
  <si>
    <t>357936872</t>
  </si>
  <si>
    <t>549074972</t>
  </si>
  <si>
    <t>blinks_gco_cursos_1-psq-espec-pm-mg_consideracao_google-ads_search_ads_purch_cpc_perf_Fix_na_na_key_ambos-18a65anos_pm-mg_txt_na_cur-go-020123-17</t>
  </si>
  <si>
    <t>356503741</t>
  </si>
  <si>
    <t>547429114</t>
  </si>
  <si>
    <t>blinks_gco_cursos_1-psq-espec-tj-sp_consideracao_google-ads_search_ads_purch_cpc_perf_Fix_na_na_key_ambos-18a65anos_tj-sp_txt_na_cur-go-030223-35</t>
  </si>
  <si>
    <t>358828973</t>
  </si>
  <si>
    <t>549934880</t>
  </si>
  <si>
    <t>blinks_gco_cursos_1-psq-dsa-concurso_consideracao_microsoft-ads_search_ads_purch_cpc_perf_Fix_na_na_da_ambos-18a65anos_banco-do-brasil_dsa_na_cur-go-231222-5</t>
  </si>
  <si>
    <t>356095030</t>
  </si>
  <si>
    <t>546962578</t>
  </si>
  <si>
    <t>blinks_gco_editais_abertos_conversao_facebook_all_ads_purch_ocpm_NA_na_po_rmkt_ambos-18a65anos_receita-federal_ppl_all_pos-edital-a_edi-so-170822-65</t>
  </si>
  <si>
    <t>343812095</t>
  </si>
  <si>
    <t>535590726</t>
  </si>
  <si>
    <t>blinks_gco_editais_abertos_conversao_facebook_all_ads_purch_ocpm_NA_na_po_rmkt_ambos-18a65anos_receita-federal_ppl_all_pos-edital-b_edi-so-170822-66</t>
  </si>
  <si>
    <t>344025093</t>
  </si>
  <si>
    <t>535460819</t>
  </si>
  <si>
    <t>blinks_gco_editais_abertos_conversao_facebook_all_ads_purch_ocpm_NA_na_po_rmkt_ambos-18a65anos_receita-federal_ppl_all_pos-edital-c_edi-so-170822-67</t>
  </si>
  <si>
    <t>343812953</t>
  </si>
  <si>
    <t>535462268</t>
  </si>
  <si>
    <t>blinks_gco_editais_abertos_conversao_facebook_all_ads_purch_ocpm_NA_na_po_rmkt_ambos-18a65anos_receita-federal_vid_all_publicado-a_edi-so-120822-64</t>
  </si>
  <si>
    <t>343523147</t>
  </si>
  <si>
    <t>535343712</t>
  </si>
  <si>
    <t>blinks_gco_editais_abertos_conversao_facebook_all_ads_purch_ocpm_na_NA_na_po_rmkt_ambos-18a65anos_banco-do-brasil_ppl_all_saiu-o-edital-a_na_edi-so-231222-244</t>
  </si>
  <si>
    <t>356112363</t>
  </si>
  <si>
    <t>546960505</t>
  </si>
  <si>
    <t>blinks_gco_editais_abertos_conversao_facebook_all_ads_purch_ocpm_na_NA_na_po_rmkt_ambos-18a65anos_banco-do-brasil_ppl_all_saiu-o-edital-b_na_edi-so-231222-245</t>
  </si>
  <si>
    <t>356112357</t>
  </si>
  <si>
    <t>546960502</t>
  </si>
  <si>
    <t>blinks_gco_editais_2023</t>
  </si>
  <si>
    <t>blinks_gco_editais_abertos_conversao_facebook_all_ads_purch_ocpm_na_NA_na_po_rmkt_ambos-18a65anos_banco-do-brasil_ppl_all_geral-cursos_peça-c_edi-so-311223-40</t>
  </si>
  <si>
    <t>359280446</t>
  </si>
  <si>
    <t>550367906</t>
  </si>
  <si>
    <t>blinks_gco_editais_abertos_conversao_facebook_all_ads_purch_ocpm_na_NA_na_po_rmkt_ambos-18a65anos_banco-do-brasil_ppl_all_geral-cursos_peça-d_edi-so-311223-41</t>
  </si>
  <si>
    <t>359280440</t>
  </si>
  <si>
    <t>550367900</t>
  </si>
  <si>
    <t>blinks_gco_editais_abertos_conversao_facebook_all_ads_purch_ocpm_na_NA_na_po_rmkt_ambos-18a65anos_banco-do-brasil_ppl_all_ultimos-dias_peça-a_edi-so-170223-38</t>
  </si>
  <si>
    <t>359280458</t>
  </si>
  <si>
    <t>550367918</t>
  </si>
  <si>
    <t>blinks_gco_editais_abertos_conversao_facebook_all_ads_purch_ocpm_na_NA_na_po_rmkt_ambos-18a65anos_banco-do-brasil_ppl_all_ultimos-dias_peça-b_edi-so-170223-39</t>
  </si>
  <si>
    <t>359280452</t>
  </si>
  <si>
    <t>550367912</t>
  </si>
  <si>
    <t>blinks_gco_editais_abertos_conversao_facebook_all_ads_purch_ocpm_na_NA_na_po_rmkt_ambos-18a65anos_petrobras_ppl_all_edital-publicado_peça-a_edi-so-311223-42</t>
  </si>
  <si>
    <t>359665968</t>
  </si>
  <si>
    <t>550393949</t>
  </si>
  <si>
    <t>blinks_gco_editais_abertos_conversao_facebook_all_ads_purch_ocpm_na_NA_na_po_rmkt_ambos-18a65anos_petrobras_ppl_all_edital-publicado_peça-b_edi-so-311223-43</t>
  </si>
  <si>
    <t>359665680</t>
  </si>
  <si>
    <t>550393955</t>
  </si>
  <si>
    <t>blinks_gco_editais_abertos_conversao_facebook_all_ads_purch_ocpm_na_NA_na_po_rmkt_ambos-18a65anos_petrobras_ppl_all_edital-publicado_peça-c_edi-so-311223-50</t>
  </si>
  <si>
    <t>360214644</t>
  </si>
  <si>
    <t>550901081</t>
  </si>
  <si>
    <t>blinks_gco_editais_abertos_conversao_facebook_all_ads_purch_ocpm_na_NA_na_po_rmkt_ambos-18a65anos_petrobras_ppl_all_edital-publicado_peça-d_edi-so-311223-51</t>
  </si>
  <si>
    <t>360215520</t>
  </si>
  <si>
    <t>550898738</t>
  </si>
  <si>
    <t>blinks_gco_editais_abertos_conversao_facebook_all_ads_purch_ocpm_na_NA_na_po_rmkt_ambos-18a65anos_pm-df_ppl_all_edital-publicado_peça-a_edi-so-130223-34</t>
  </si>
  <si>
    <t>359280437</t>
  </si>
  <si>
    <t>550367897</t>
  </si>
  <si>
    <t>blinks_gco_editais_abertos_conversao_facebook_all_ads_purch_ocpm_na_NA_na_po_rmkt_ambos-18a65anos_pm-df_ppl_all_edital-publicado_peça-b_edi-so-130223-35</t>
  </si>
  <si>
    <t>359280434</t>
  </si>
  <si>
    <t>550367894</t>
  </si>
  <si>
    <t>blinks_gco_editais_abertos_conversao_facebook_all_ads_purch_ocpm_na_NA_na_po_rmkt_ambos-18a65anos_pm-df_ppl_all_edital-publicado_peça-d_edi-so-130223-37</t>
  </si>
  <si>
    <t>359280428</t>
  </si>
  <si>
    <t>550367888</t>
  </si>
  <si>
    <t>blinks_gco_editais_abertos_conversao_facebook_all_ads_purch_ocpm_na_NA_na_po_rmkt_ambos-18a65anos_pm-mg_ppl_all_edital-publicado_criativo-a_edi-so-190123-22</t>
  </si>
  <si>
    <t>357971925</t>
  </si>
  <si>
    <t>548726184</t>
  </si>
  <si>
    <t>blinks_gco_editais_abertos_conversao_facebook_all_ads_purch_ocpm_na_NA_na_po_rmkt_ambos-18a65anos_pm-mg_ppl_all_edital-publicado_criativo-b_edi-so-190123-23</t>
  </si>
  <si>
    <t>357971922</t>
  </si>
  <si>
    <t>548726181</t>
  </si>
  <si>
    <t>blinks_gco_editais_abertos_conversao_facebook_all_ads_purch_ocpm_na_NA_na_po_rmkt_ambos-18a65anos_pm-mg_ppl_all_edital-publicado_peça-a_edi-so-130223-30</t>
  </si>
  <si>
    <t>359280461</t>
  </si>
  <si>
    <t>550367921</t>
  </si>
  <si>
    <t>blinks_gco_editais_abertos_conversao_facebook_all_ads_purch_ocpm_na_NA_na_po_rmkt_ambos-18a65anos_pm-mg_ppl_all_edital-publicado_peça-b_edi-so-130223-31</t>
  </si>
  <si>
    <t>359280455</t>
  </si>
  <si>
    <t>550367915</t>
  </si>
  <si>
    <t>blinks_gco_editais_abertos_conversao_facebook_all_ads_purch_ocpm_na_NA_na_po_rmkt_ambos-18a65anos_pm-mg_ppl_all_edital-publicado_peça-c_edi-so-130223-32</t>
  </si>
  <si>
    <t>359280449</t>
  </si>
  <si>
    <t>550367909</t>
  </si>
  <si>
    <t>blinks_gco_editais_abertos_conversao_facebook_all_ads_purch_ocpm_na_NA_na_po_rmkt_ambos-18a65anos_pm-mg_ppl_all_edital-publicado_peça-d_edi-so-130223-33</t>
  </si>
  <si>
    <t>359280443</t>
  </si>
  <si>
    <t>550367903</t>
  </si>
  <si>
    <t>blinks_gco_editais_abertos_conversao_facebook_all_ads_purch_ocpm_na_NA_na_po_rmkt_ambos-18a65anos_seduc-to_ppl_all_geral-cursos_peça-a_edi-so-311223-46</t>
  </si>
  <si>
    <t>359775771</t>
  </si>
  <si>
    <t>550640884</t>
  </si>
  <si>
    <t>blinks_gco_editais_abertos_conversao_facebook_all_ads_purch_ocpm_na_NA_na_po_rmkt_ambos-18a65anos_seduc-to_ppl_all_geral-cursos_peça-b_edi-so-311223-47</t>
  </si>
  <si>
    <t>359775768</t>
  </si>
  <si>
    <t>550640881</t>
  </si>
  <si>
    <t>blinks_gco_editais_abertos_conversao_facebook_all_ads_purch_ocpm_na_NA_na_po_rmkt_ambos-18a65anos_seduc-to_ppl_all_geral-cursos_peça-c_edi-so-311223-48</t>
  </si>
  <si>
    <t>359775765</t>
  </si>
  <si>
    <t>550640878</t>
  </si>
  <si>
    <t>blinks_gco_editais_abertos_conversao_facebook_all_ads_purch_ocpm_na_NA_na_po_rmkt_ambos-18a65anos_seduc-to_ppl_all_geral-cursos_peça-d_edi-so-311223-49</t>
  </si>
  <si>
    <t>359775762</t>
  </si>
  <si>
    <t>550640875</t>
  </si>
  <si>
    <t>blinks_gco_editais_abertos_conversao_facebook_all_ads_purch_ocpm_na_NA_na_po_rmkt_ambos-18a65anos_sesdf_ppl_all_edital-iminente_criativo-a_edi-so-190123-24</t>
  </si>
  <si>
    <t>357971919</t>
  </si>
  <si>
    <t>548726178</t>
  </si>
  <si>
    <t>blinks_gco_editais_abertos_conversao_facebook_all_ads_purch_ocpm_na_NA_na_po_rmkt_ambos-18a65anos_sesdf_ppl_all_edital-iminente_criativo-b_edi-so-190123-25</t>
  </si>
  <si>
    <t>357971916</t>
  </si>
  <si>
    <t>548726175</t>
  </si>
  <si>
    <t>blinks_gco_editais_abertos_conversao_facebook_all_ads_purch_ocpm_na_NA_na_po_rmkt_ambos-18a65anos_sesdf_ppl_all_edital-publicado_criativo-a_edi-so-270123-27</t>
  </si>
  <si>
    <t>358569717</t>
  </si>
  <si>
    <t>549506578</t>
  </si>
  <si>
    <t>blinks_gco_editais_abertos_conversao_facebook_all_ads_purch_ocpm_na_NA_na_po_rmkt_ambos-18a65anos_sesdf_ppl_all_edital-publicado_criativo-c_edi-so-270123-29</t>
  </si>
  <si>
    <t>358569711</t>
  </si>
  <si>
    <t>549506572</t>
  </si>
  <si>
    <t>blinks_gco_editais_abertos_conversao_facebook_all_ads_purch_ocpm_na_NA_na_po_rmkt_ambos-18a65anos_tj-sp_ppl_all_edital-publicado_peça-a_edi-so-311223-44</t>
  </si>
  <si>
    <t>359627272</t>
  </si>
  <si>
    <t>550536462</t>
  </si>
  <si>
    <t>blinks_gco_editais_abertos_conversao_facebook_all_ads_purch_ocpm_na_NA_na_po_rmkt_ambos-18a65anos_tj-sp_ppl_all_edital-publicado_peça-b_edi-so-311223-45</t>
  </si>
  <si>
    <t>359627275</t>
  </si>
  <si>
    <t>550536483</t>
  </si>
  <si>
    <t>blinks_gco_graduacao_2022</t>
  </si>
  <si>
    <t>blinks_gco_graduacao_6-gdn-cap-graduacao_conversao_google-ads_gdn_ads_purch_cpa_cap_Fix_na_na_rmkt_ambos-18a65anos_rmkt-alunos-gran_dra_all_gra-go-191222-6</t>
  </si>
  <si>
    <t>355653258</t>
  </si>
  <si>
    <t>546455106</t>
  </si>
  <si>
    <t>blinks_gco_graduacao_2023</t>
  </si>
  <si>
    <t>blinks_gco_graduacao_na_conversao_rtb-house_all_display_purch_cpc_perf_cpcm_na_all_rmkt_all-pages_retargeting_IAB-ST_120x600_always-on_graduacao_gra-adp-030222-17</t>
  </si>
  <si>
    <t>359189259</t>
  </si>
  <si>
    <t>550112254</t>
  </si>
  <si>
    <t>blinks_gco_graduacao_na_conversao_rtb-house_all_display_purch_cpc_perf_cpcm_na_all_rmkt_all-pages_retargeting_IAB-ST_160x600_always-on_graduacao_gra-adp-030222-13</t>
  </si>
  <si>
    <t>359189271</t>
  </si>
  <si>
    <t>550112266</t>
  </si>
  <si>
    <t>blinks_gco_graduacao_na_conversao_rtb-house_all_display_purch_cpc_perf_cpcm_na_all_rmkt_all-pages_retargeting_IAB-ST_300x250_always-on_graduacao_gra-adp-030222-14</t>
  </si>
  <si>
    <t>359189268</t>
  </si>
  <si>
    <t>550112263</t>
  </si>
  <si>
    <t>blinks_gco_graduacao_na_conversao_rtb-house_all_display_purch_cpc_perf_cpcm_na_all_rmkt_all-pages_retargeting_IAB-ST_300x50_always-on_graduacao_gra-adp-030222-9</t>
  </si>
  <si>
    <t>359189292</t>
  </si>
  <si>
    <t>550112287</t>
  </si>
  <si>
    <t>blinks_gco_graduacao_na_conversao_rtb-house_all_display_purch_cpc_perf_cpcm_na_all_rmkt_all-pages_retargeting_IAB-ST_300x600_always-on_graduacao_gra-adp-030222-11</t>
  </si>
  <si>
    <t>359189280</t>
  </si>
  <si>
    <t>550112275</t>
  </si>
  <si>
    <t>blinks_gco_graduacao_na_conversao_rtb-house_all_display_purch_cpc_perf_cpcm_na_all_rmkt_all-pages_retargeting_IAB-ST_320x100_always-on_graduacao_gra-adp-030222-12</t>
  </si>
  <si>
    <t>359189274</t>
  </si>
  <si>
    <t>550112269</t>
  </si>
  <si>
    <t>blinks_gco_graduacao_na_conversao_rtb-house_all_display_purch_cpc_perf_cpcm_na_all_rmkt_all-pages_retargeting_IAB-ST_320x480_always-on_graduacao_gra-adp-030222-8</t>
  </si>
  <si>
    <t>359189298</t>
  </si>
  <si>
    <t>550112293</t>
  </si>
  <si>
    <t>blinks_gco_graduacao_na_conversao_rtb-house_all_display_purch_cpc_perf_cpcm_na_all_rmkt_all-pages_retargeting_IAB-ST_320x50_always-on_graduacao_gra-adp-030222-5</t>
  </si>
  <si>
    <t>358851389</t>
  </si>
  <si>
    <t>550115407</t>
  </si>
  <si>
    <t>blinks_gco_graduacao_na_conversao_rtb-house_all_display_purch_cpc_perf_cpcm_na_all_rmkt_all-pages_retargeting_IAB-ST_336x280_always-on_graduacao_gra-adp-030222-10</t>
  </si>
  <si>
    <t>359189286</t>
  </si>
  <si>
    <t>550112281</t>
  </si>
  <si>
    <t>blinks_gco_graduacao_na_conversao_rtb-house_all_display_purch_cpc_perf_cpcm_na_all_rmkt_all-pages_retargeting_IAB-ST_360x640_always-on_graduacao_gra-adp-030222-7</t>
  </si>
  <si>
    <t>359189304</t>
  </si>
  <si>
    <t>550112299</t>
  </si>
  <si>
    <t>blinks_gco_graduacao_na_conversao_rtb-house_all_display_purch_cpc_perf_cpcm_na_all_rmkt_all-pages_retargeting_IAB-ST_728x90_always-on_graduacao_gra-adp-030222-16</t>
  </si>
  <si>
    <t>359189262</t>
  </si>
  <si>
    <t>550112257</t>
  </si>
  <si>
    <t>blinks_gco_graduacao_na_conversao_rtb-house_all_display_purch_cpc_perf_cpcm_na_all_rmkt_all-pages_retargeting_IAB-ST_970x250_always-on_graduacao_gra-adp-030222-6</t>
  </si>
  <si>
    <t>359189310</t>
  </si>
  <si>
    <t>550112305</t>
  </si>
  <si>
    <t>blinks_gco_graduacao_na_conversao_rtb-house_all_display_purch_cpc_perf_cpcm_na_all_rmkt_all-pages_retargeting_IAB-ST_970x90_always-on_graduacao_gra-adp-030222-15</t>
  </si>
  <si>
    <t>359189265</t>
  </si>
  <si>
    <t>550112260</t>
  </si>
  <si>
    <t>blinks_gco_graduacao_na_awareness-brand_facebook_all_ads_brand_ocpm_na_NA_na_po_int_graduacao_18-65-ambos_ppl_all_promo-lancamento_geral-a_gra-so-020223-679</t>
  </si>
  <si>
    <t>359174913</t>
  </si>
  <si>
    <t>550096081</t>
  </si>
  <si>
    <t>blinks_gco_graduacao_na_awareness-brand_facebook_all_ads_brand_ocpm_na_NA_na_po_int_graduacao_18-65-ambos_ppl_all_promo-lancamento_geral-b_gra-so-020223-680</t>
  </si>
  <si>
    <t>359174907</t>
  </si>
  <si>
    <t>550096075</t>
  </si>
  <si>
    <t>blinks_gco_graduacao_na_awareness-brand_facebook_all_ads_brand_ocpm_na_NA_na_po_int_graduacao_18-65-ambos_ppl_all_promo-lancamento_geral-c_gra-so-020223-681</t>
  </si>
  <si>
    <t>359174901</t>
  </si>
  <si>
    <t>550096069</t>
  </si>
  <si>
    <t>blinks_gco_graduacao_na_consideracao_facebook_all_ads_conv_ocpm_na_NA_na_po_lal_alunos-gran_18-65-ambos_vid_all_promo-lancamento_lote-relampago-calado-15_gra-so-020223-758</t>
  </si>
  <si>
    <t>359305242</t>
  </si>
  <si>
    <t>550055534</t>
  </si>
  <si>
    <t>blinks_gco_graduacao_na_consideracao_facebook_all_ads_conv_ocpm_na_NA_na_po_lal_alunos-gran_18-65-ambos_vid_all_promo-lancamento_lote-relampago-gabriel-15_gra-so-020223-759</t>
  </si>
  <si>
    <t>359305239</t>
  </si>
  <si>
    <t>550055531</t>
  </si>
  <si>
    <t>blinks_gco_graduacao_na_consideracao_facebook_all_ads_conv_ocpm_na_NA_na_po_lal_engajamento-videoviews-30d_18-65-ambos_vid_all_promo-lancamento_lote-relampago-calado-15_gra-so-020223-754</t>
  </si>
  <si>
    <t>359305254</t>
  </si>
  <si>
    <t>550055546</t>
  </si>
  <si>
    <t>blinks_gco_graduacao_na_consideracao_facebook_all_ads_conv_ocpm_na_NA_na_po_lal_engajamento-videoviews-30d_18-65-ambos_vid_all_promo-lancamento_lote-relampago-gabriel-15_gra-so-020223-755</t>
  </si>
  <si>
    <t>359305251</t>
  </si>
  <si>
    <t>550055543</t>
  </si>
  <si>
    <t>blinks_gco_graduacao_na_consideracao_facebook_all_ads_conv_ocpm_na_NA_na_po_lal_leads_18-65-ambos_vid_all_promo-lancamento_lote-relampago-calado-15_gra-so-020223-756</t>
  </si>
  <si>
    <t>359305248</t>
  </si>
  <si>
    <t>550055540</t>
  </si>
  <si>
    <t>blinks_gco_graduacao_na_consideracao_facebook_all_ads_conv_ocpm_na_NA_na_po_lal_leads_18-65-ambos_vid_all_promo-lancamento_lote-relampago-gabriel-15_gra-so-020223-757</t>
  </si>
  <si>
    <t>359305245</t>
  </si>
  <si>
    <t>550055537</t>
  </si>
  <si>
    <t>blinks_gco_graduacao_na_consideracao_facebook_all_ads_conv_ocpm_na_NA_na_po_lal_site-30d_18-65-ambos_vid_all_promo-lancamento_lote-relampago-calado-15_gra-so-020223-760</t>
  </si>
  <si>
    <t>359305236</t>
  </si>
  <si>
    <t>550055528</t>
  </si>
  <si>
    <t>blinks_gco_graduacao_na_consideracao_facebook_all_ads_conv_ocpm_na_NA_na_po_lal_site-30d_18-65-ambos_vid_all_promo-lancamento_lote-relampago-gabriel-15_gra-so-020223-761</t>
  </si>
  <si>
    <t>359305233</t>
  </si>
  <si>
    <t>550055525</t>
  </si>
  <si>
    <t>blinks_gco_graduacao_na_consideracao_facebook_all_ads_tra_ocpm_na_NA_na_po_lal_alunos-gran_18-65-ambos_ppl_all_promo-lancamento_lote-2-a-v1_gra-so-020223-537</t>
  </si>
  <si>
    <t>359071930</t>
  </si>
  <si>
    <t>549945236</t>
  </si>
  <si>
    <t>blinks_gco_graduacao_na_consideracao_facebook_all_ads_tra_ocpm_na_NA_na_po_lal_alunos-gran_18-65-ambos_ppl_all_promo-lancamento_lote-2-b-v1_gra-so-020223-538</t>
  </si>
  <si>
    <t>359173059</t>
  </si>
  <si>
    <t>549945230</t>
  </si>
  <si>
    <t>blinks_gco_graduacao_na_consideracao_facebook_all_ads_tra_ocpm_na_NA_na_po_lal_alunos-gran_18-65-ambos_ppl_all_promo-lancamento_lote-2-c-v1_gra-so-020223-545</t>
  </si>
  <si>
    <t>359173017</t>
  </si>
  <si>
    <t>549945188</t>
  </si>
  <si>
    <t>blinks_gco_graduacao_na_consideracao_facebook_all_ads_tra_ocpm_na_NA_na_po_lal_alunos-gran_18-65-ambos_ppl_all_promo-lancamento_lote-2-d-v1_gra-so-020223-546</t>
  </si>
  <si>
    <t>359173011</t>
  </si>
  <si>
    <t>549945182</t>
  </si>
  <si>
    <t>blinks_gco_graduacao_na_consideracao_facebook_all_ads_tra_ocpm_na_NA_na_po_lal_alunos-gran_18-65-ambos_ppl_all_promo-lancamento_lote-3-b-v1_gra-so-020223-610</t>
  </si>
  <si>
    <t>359175327</t>
  </si>
  <si>
    <t>550094695</t>
  </si>
  <si>
    <t>blinks_gco_graduacao_na_consideracao_facebook_all_ads_tra_ocpm_na_NA_na_po_lal_alunos-gran_18-65-ambos_ppl_all_promo-lancamento_lote-3-c-v1_gra-so-020223-617</t>
  </si>
  <si>
    <t>359175285</t>
  </si>
  <si>
    <t>550094653</t>
  </si>
  <si>
    <t>blinks_gco_graduacao_na_consideracao_facebook_all_ads_tra_ocpm_na_NA_na_po_lal_alunos-gran_18-65-ambos_ppl_all_promo-lancamento_lote-relampago-a-rodrigo-grabriel_gra-so-020223-393</t>
  </si>
  <si>
    <t>359173851</t>
  </si>
  <si>
    <t>550095781</t>
  </si>
  <si>
    <t>blinks_gco_graduacao_na_consideracao_facebook_all_ads_tra_ocpm_na_NA_na_po_lal_alunos-gran_18-65-ambos_vid_all_promo-lancamento_lote-1-calado-15_gra-so-020223-523</t>
  </si>
  <si>
    <t>359072014</t>
  </si>
  <si>
    <t>549981948</t>
  </si>
  <si>
    <t>blinks_gco_graduacao_na_consideracao_facebook_all_ads_tra_ocpm_na_NA_na_po_lal_alunos-gran_18-65-ambos_vid_all_promo-lancamento_lote-1-gabriel-15_gra-so-020223-525</t>
  </si>
  <si>
    <t>359072002</t>
  </si>
  <si>
    <t>549981936</t>
  </si>
  <si>
    <t>blinks_gco_graduacao_na_consideracao_facebook_all_ads_tra_ocpm_na_NA_na_po_lal_alunos-gran_18-65-ambos_vid_all_promo-lancamento_lote-2-calado-15_gra-so-020223-595</t>
  </si>
  <si>
    <t>359175417</t>
  </si>
  <si>
    <t>550094785</t>
  </si>
  <si>
    <t>blinks_gco_graduacao_na_consideracao_facebook_all_ads_tra_ocpm_na_NA_na_po_lal_alunos-gran_18-65-ambos_vid_all_promo-lancamento_lote-2-calado-30_gra-so-020223-596</t>
  </si>
  <si>
    <t>359175411</t>
  </si>
  <si>
    <t>550094779</t>
  </si>
  <si>
    <t>blinks_gco_graduacao_na_consideracao_facebook_all_ads_tra_ocpm_na_NA_na_po_lal_alunos-gran_18-65-ambos_vid_all_promo-lancamento_lote-2-gabriel-15_gra-so-020223-597</t>
  </si>
  <si>
    <t>359175405</t>
  </si>
  <si>
    <t>550094773</t>
  </si>
  <si>
    <t>blinks_gco_graduacao_na_consideracao_facebook_all_ads_tra_ocpm_na_NA_na_po_lal_alunos-gran_18-65-ambos_vid_all_promo-lancamento_lote-2-gabriel-30_gra-so-020223-598</t>
  </si>
  <si>
    <t>359175399</t>
  </si>
  <si>
    <t>550094767</t>
  </si>
  <si>
    <t>blinks_gco_graduacao_na_consideracao_facebook_all_ads_tra_ocpm_na_NA_na_po_lal_alunos-gran_18-65-ambos_vid_all_promo-lancamento_lote-3-calado-15_gra-so-020223-667</t>
  </si>
  <si>
    <t>359174985</t>
  </si>
  <si>
    <t>550096153</t>
  </si>
  <si>
    <t>blinks_gco_graduacao_na_consideracao_facebook_all_ads_tra_ocpm_na_NA_na_po_lal_alunos-gran_18-65-ambos_vid_all_promo-lancamento_lote-3-calado-30_gra-so-020223-668</t>
  </si>
  <si>
    <t>359174979</t>
  </si>
  <si>
    <t>550096147</t>
  </si>
  <si>
    <t>blinks_gco_graduacao_na_consideracao_facebook_all_ads_tra_ocpm_na_NA_na_po_lal_alunos-gran_18-65-ambos_vid_all_promo-lancamento_lote-3-gabriel-15_gra-so-020223-669</t>
  </si>
  <si>
    <t>359174973</t>
  </si>
  <si>
    <t>550096141</t>
  </si>
  <si>
    <t>blinks_gco_graduacao_na_consideracao_facebook_all_ads_tra_ocpm_na_NA_na_po_lal_engajamento-videoviews-30d_18-65-ambos_ppl_all_promo-lancamento_lote-2-b-analise-sistemas_gra-so-020223-590</t>
  </si>
  <si>
    <t>359175447</t>
  </si>
  <si>
    <t>550094815</t>
  </si>
  <si>
    <t>blinks_gco_graduacao_na_consideracao_facebook_all_ads_tra_ocpm_na_NA_na_po_lal_engajamento-videoviews-30d_18-65-ambos_ppl_all_promo-lancamento_lote-3-a-v1_gra-so-020223-613</t>
  </si>
  <si>
    <t>359175309</t>
  </si>
  <si>
    <t>550094677</t>
  </si>
  <si>
    <t>blinks_gco_graduacao_na_consideracao_facebook_all_ads_tra_ocpm_na_NA_na_po_lal_engajamento-videoviews-30d_18-65-ambos_ppl_all_promo-lancamento_lote-3-b-v1_gra-so-020223-614</t>
  </si>
  <si>
    <t>359175303</t>
  </si>
  <si>
    <t>550094671</t>
  </si>
  <si>
    <t>blinks_gco_graduacao_na_consideracao_facebook_all_ads_tra_ocpm_na_NA_na_po_lal_engajamento-videoviews-30d_18-65-ambos_ppl_all_promo-lancamento_lote-3-d-v1_gra-so-020223-622</t>
  </si>
  <si>
    <t>359175255</t>
  </si>
  <si>
    <t>550094623</t>
  </si>
  <si>
    <t>blinks_gco_graduacao_na_consideracao_facebook_all_ads_tra_ocpm_na_NA_na_po_lal_engajamento-videoviews-30d_18-65-ambos_ppl_all_promo-lancamento_lote-relampago-a-rodrigo-grabriel_gra-so-020223-397</t>
  </si>
  <si>
    <t>359173839</t>
  </si>
  <si>
    <t>550095769</t>
  </si>
  <si>
    <t>blinks_gco_graduacao_na_consideracao_facebook_all_ads_tra_ocpm_na_NA_na_po_lal_engajamento-videoviews-30d_18-65-ambos_ppl_all_promo-lancamento_lote-relampago-b-rodrigo-grabriel_gra-so-020223-398</t>
  </si>
  <si>
    <t>359173836</t>
  </si>
  <si>
    <t>550095766</t>
  </si>
  <si>
    <t>blinks_gco_graduacao_na_consideracao_facebook_all_ads_tra_ocpm_na_NA_na_po_lal_engajamento-videoviews-30d_18-65-ambos_vid_all_promo-lancamento_lote-1-calado-15_gra-so-020223-531</t>
  </si>
  <si>
    <t>359071966</t>
  </si>
  <si>
    <t>549981900</t>
  </si>
  <si>
    <t>blinks_gco_graduacao_na_consideracao_facebook_all_ads_tra_ocpm_na_NA_na_po_lal_engajamento-videoviews-30d_18-65-ambos_vid_all_promo-lancamento_lote-1-gabriel-15_gra-so-020223-533</t>
  </si>
  <si>
    <t>359071954</t>
  </si>
  <si>
    <t>549981888</t>
  </si>
  <si>
    <t>blinks_gco_graduacao_na_consideracao_facebook_all_ads_tra_ocpm_na_NA_na_po_lal_engajamento-videoviews-30d_18-65-ambos_vid_all_promo-lancamento_lote-3-calado-15_gra-so-020223-675</t>
  </si>
  <si>
    <t>359174937</t>
  </si>
  <si>
    <t>550096105</t>
  </si>
  <si>
    <t>blinks_gco_graduacao_na_consideracao_facebook_all_ads_tra_ocpm_na_NA_na_po_lal_engajamento-videoviews-30d_18-65-ambos_vid_all_promo-lancamento_lote-3-calado-30_gra-so-020223-676</t>
  </si>
  <si>
    <t>359174931</t>
  </si>
  <si>
    <t>550096099</t>
  </si>
  <si>
    <t>blinks_gco_graduacao_na_consideracao_facebook_all_ads_tra_ocpm_na_NA_na_po_lal_engajamento-videoviews-30d_18-65-ambos_vid_all_promo-lancamento_lote-3-gabriel-15_gra-so-020223-677</t>
  </si>
  <si>
    <t>359174925</t>
  </si>
  <si>
    <t>550096093</t>
  </si>
  <si>
    <t>blinks_gco_graduacao_na_consideracao_facebook_all_ads_tra_ocpm_na_NA_na_po_lal_engajamento-videoviews-30d_18-65-ambos_vid_all_promo-lancamento_lote-3-gabriel-30_gra-so-020223-678</t>
  </si>
  <si>
    <t>359174919</t>
  </si>
  <si>
    <t>550096087</t>
  </si>
  <si>
    <t>blinks_gco_graduacao_na_consideracao_facebook_all_ads_tra_ocpm_na_NA_na_po_lal_leads_18-65-ambos_ppl_all_promo-lancamento_lote-2-a-v1_gra-so-020223-539</t>
  </si>
  <si>
    <t>359173053</t>
  </si>
  <si>
    <t>549945224</t>
  </si>
  <si>
    <t>blinks_gco_graduacao_na_consideracao_facebook_all_ads_tra_ocpm_na_NA_na_po_lal_leads_18-65-ambos_ppl_all_promo-lancamento_lote-2-b-v1_gra-so-020223-540</t>
  </si>
  <si>
    <t>359173047</t>
  </si>
  <si>
    <t>549945218</t>
  </si>
  <si>
    <t>blinks_gco_graduacao_na_consideracao_facebook_all_ads_tra_ocpm_na_NA_na_po_lal_leads_18-65-ambos_ppl_all_promo-lancamento_lote-2-c-v1_gra-so-020223-547</t>
  </si>
  <si>
    <t>359173005</t>
  </si>
  <si>
    <t>549945176</t>
  </si>
  <si>
    <t>blinks_gco_graduacao_na_consideracao_facebook_all_ads_tra_ocpm_na_NA_na_po_lal_leads_18-65-ambos_ppl_all_promo-lancamento_lote-2-d-v1_gra-so-020223-548</t>
  </si>
  <si>
    <t>359172999</t>
  </si>
  <si>
    <t>549945170</t>
  </si>
  <si>
    <t>blinks_gco_graduacao_na_consideracao_facebook_all_ads_tra_ocpm_na_NA_na_po_lal_leads_18-65-ambos_ppl_all_promo-lancamento_lote-2-e-v1_gra-so-020223-555</t>
  </si>
  <si>
    <t>359172957</t>
  </si>
  <si>
    <t>549945128</t>
  </si>
  <si>
    <t>blinks_gco_graduacao_na_consideracao_facebook_all_ads_tra_ocpm_na_NA_na_po_lal_leads_18-65-ambos_ppl_all_promo-lancamento_lote-3-a-v1_gra-so-020223-611</t>
  </si>
  <si>
    <t>359175321</t>
  </si>
  <si>
    <t>550094689</t>
  </si>
  <si>
    <t>blinks_gco_graduacao_na_consideracao_facebook_all_ads_tra_ocpm_na_NA_na_po_lal_leads_18-65-ambos_ppl_all_promo-lancamento_lote-3-c-v1_gra-so-020223-619</t>
  </si>
  <si>
    <t>359175273</t>
  </si>
  <si>
    <t>550094641</t>
  </si>
  <si>
    <t>blinks_gco_graduacao_na_consideracao_facebook_all_ads_tra_ocpm_na_NA_na_po_lal_leads_18-65-ambos_ppl_all_promo-lancamento_lote-3-d-v1_gra-so-020223-620</t>
  </si>
  <si>
    <t>359175267</t>
  </si>
  <si>
    <t>550094635</t>
  </si>
  <si>
    <t>blinks_gco_graduacao_na_consideracao_facebook_all_ads_tra_ocpm_na_NA_na_po_lal_leads_18-65-ambos_ppl_all_promo-lancamento_lote-3-e-v1_gra-so-020223-627</t>
  </si>
  <si>
    <t>359175225</t>
  </si>
  <si>
    <t>550094593</t>
  </si>
  <si>
    <t>blinks_gco_graduacao_na_consideracao_facebook_all_ads_tra_ocpm_na_NA_na_po_lal_leads_18-65-ambos_ppl_all_promo-lancamento_lote-relampago-a-rodrigo-grabriel_gra-so-020223-395</t>
  </si>
  <si>
    <t>359173845</t>
  </si>
  <si>
    <t>550095775</t>
  </si>
  <si>
    <t>blinks_gco_graduacao_na_consideracao_facebook_all_ads_tra_ocpm_na_NA_na_po_lal_leads_18-65-ambos_ppl_all_promo-lancamento_lote-relampago-b-rodrigo-grabriel_gra-so-020223-396</t>
  </si>
  <si>
    <t>359173842</t>
  </si>
  <si>
    <t>550095772</t>
  </si>
  <si>
    <t>blinks_gco_graduacao_na_consideracao_facebook_all_ads_tra_ocpm_na_NA_na_po_lal_leads_18-65-ambos_vid_all_promo-lancamento_lote-1-calado-15_gra-so-020223-527</t>
  </si>
  <si>
    <t>359071990</t>
  </si>
  <si>
    <t>549981924</t>
  </si>
  <si>
    <t>blinks_gco_graduacao_na_consideracao_facebook_all_ads_tra_ocpm_na_NA_na_po_lal_leads_18-65-ambos_vid_all_promo-lancamento_lote-1-gabriel-15_gra-so-020223-529</t>
  </si>
  <si>
    <t>359071978</t>
  </si>
  <si>
    <t>549981912</t>
  </si>
  <si>
    <t>blinks_gco_graduacao_na_consideracao_facebook_all_ads_tra_ocpm_na_NA_na_po_lal_leads_18-65-ambos_vid_all_promo-lancamento_lote-2-calado-15_gra-so-020223-599</t>
  </si>
  <si>
    <t>359175393</t>
  </si>
  <si>
    <t>550094761</t>
  </si>
  <si>
    <t>blinks_gco_graduacao_na_consideracao_facebook_all_ads_tra_ocpm_na_NA_na_po_lal_leads_18-65-ambos_vid_all_promo-lancamento_lote-2-calado-30_gra-so-020223-600</t>
  </si>
  <si>
    <t>359175387</t>
  </si>
  <si>
    <t>550094755</t>
  </si>
  <si>
    <t>blinks_gco_graduacao_na_consideracao_facebook_all_ads_tra_ocpm_na_NA_na_po_lal_leads_18-65-ambos_vid_all_promo-lancamento_lote-2-gabriel-15_gra-so-020223-601</t>
  </si>
  <si>
    <t>359175381</t>
  </si>
  <si>
    <t>550094749</t>
  </si>
  <si>
    <t>blinks_gco_graduacao_na_consideracao_facebook_all_ads_tra_ocpm_na_NA_na_po_lal_leads_18-65-ambos_vid_all_promo-lancamento_lote-2-gabriel-30_gra-so-020223-602</t>
  </si>
  <si>
    <t>359175375</t>
  </si>
  <si>
    <t>550094743</t>
  </si>
  <si>
    <t>blinks_gco_graduacao_na_consideracao_facebook_all_ads_tra_ocpm_na_NA_na_po_lal_leads_18-65-ambos_vid_all_promo-lancamento_lote-3-calado-15_gra-so-020223-671</t>
  </si>
  <si>
    <t>359174961</t>
  </si>
  <si>
    <t>550096129</t>
  </si>
  <si>
    <t>blinks_gco_graduacao_na_consideracao_facebook_all_ads_tra_ocpm_na_NA_na_po_lal_leads_18-65-ambos_vid_all_promo-lancamento_lote-3-calado-30_gra-so-020223-672</t>
  </si>
  <si>
    <t>359174955</t>
  </si>
  <si>
    <t>550096123</t>
  </si>
  <si>
    <t>blinks_gco_graduacao_na_consideracao_facebook_all_ads_tra_ocpm_na_NA_na_po_lal_leads_18-65-ambos_vid_all_promo-lancamento_lote-3-gabriel-15_gra-so-020223-673</t>
  </si>
  <si>
    <t>359174949</t>
  </si>
  <si>
    <t>550096117</t>
  </si>
  <si>
    <t>blinks_gco_graduacao_na_consideracao_facebook_all_ads_tra_ocpm_na_NA_na_po_lal_leads_18-65-ambos_vid_all_promo-lancamento_lote-3-gabriel-30_gra-so-020223-674</t>
  </si>
  <si>
    <t>359174943</t>
  </si>
  <si>
    <t>550096111</t>
  </si>
  <si>
    <t>blinks_gco_graduacao_na_consideracao_facebook_all_ads_tra_ocpm_na_NA_na_po_lal_site-30d_18-65-ambos_ppl_all_promo-lancamento_lote-2-a-v1_gra-so-020223-535</t>
  </si>
  <si>
    <t>359071942</t>
  </si>
  <si>
    <t>549945248</t>
  </si>
  <si>
    <t>blinks_gco_graduacao_na_consideracao_facebook_all_ads_tra_ocpm_na_NA_na_po_lal_site-30d_18-65-ambos_ppl_all_promo-lancamento_lote-2-b-v1_gra-so-020223-536</t>
  </si>
  <si>
    <t>359071936</t>
  </si>
  <si>
    <t>549945242</t>
  </si>
  <si>
    <t>blinks_gco_graduacao_na_consideracao_facebook_all_ads_tra_ocpm_na_NA_na_po_lal_site-30d_18-65-ambos_ppl_all_promo-lancamento_lote-2-c-v1_gra-so-020223-543</t>
  </si>
  <si>
    <t>359173029</t>
  </si>
  <si>
    <t>549945200</t>
  </si>
  <si>
    <t>blinks_gco_graduacao_na_consideracao_facebook_all_ads_tra_ocpm_na_NA_na_po_lal_site-30d_18-65-ambos_ppl_all_promo-lancamento_lote-2-d-v1_gra-so-020223-544</t>
  </si>
  <si>
    <t>359173023</t>
  </si>
  <si>
    <t>549945194</t>
  </si>
  <si>
    <t>blinks_gco_graduacao_na_consideracao_facebook_all_ads_tra_ocpm_na_NA_na_po_lal_site-30d_18-65-ambos_ppl_all_promo-lancamento_lote-3-c-v1_gra-so-020223-615</t>
  </si>
  <si>
    <t>359175297</t>
  </si>
  <si>
    <t>550094665</t>
  </si>
  <si>
    <t>blinks_gco_graduacao_na_consideracao_facebook_all_ads_tra_ocpm_na_NA_na_po_lal_site-30d_18-65-ambos_ppl_all_promo-lancamento_lote-3-d-v1_gra-so-020223-616</t>
  </si>
  <si>
    <t>359175291</t>
  </si>
  <si>
    <t>550094659</t>
  </si>
  <si>
    <t>blinks_gco_graduacao_na_consideracao_facebook_all_ads_tra_ocpm_na_NA_na_po_lal_site-30d_18-65-ambos_ppl_all_promo-lancamento_lote-relampago-a-rodrigo-grabriel_gra-so-020223-391</t>
  </si>
  <si>
    <t>359173857</t>
  </si>
  <si>
    <t>550095787</t>
  </si>
  <si>
    <t>blinks_gco_graduacao_na_consideracao_facebook_all_ads_tra_ocpm_na_NA_na_po_lal_site-30d_18-65-ambos_ppl_all_promo-lancamento_lote-relampago-b-rodrigo-grabriel_gra-so-020223-392</t>
  </si>
  <si>
    <t>359173854</t>
  </si>
  <si>
    <t>550095784</t>
  </si>
  <si>
    <t>blinks_gco_graduacao_na_consideracao_facebook_all_ads_tra_ocpm_na_NA_na_po_lal_site-30d_18-65-ambos_vid_all_promo-lancamento_lote-1-calado-15_gra-so-020223-519</t>
  </si>
  <si>
    <t>359072038</t>
  </si>
  <si>
    <t>549981972</t>
  </si>
  <si>
    <t>blinks_gco_graduacao_na_consideracao_facebook_all_ads_tra_ocpm_na_NA_na_po_lal_site-30d_18-65-ambos_vid_all_promo-lancamento_lote-1-gabriel-15_gra-so-020223-521</t>
  </si>
  <si>
    <t>359072026</t>
  </si>
  <si>
    <t>549981960</t>
  </si>
  <si>
    <t>blinks_gco_graduacao_na_consideracao_facebook_all_ads_tra_ocpm_na_NA_na_po_lal_site-30d_18-65-ambos_vid_all_promo-lancamento_lote-2-calado-15_gra-so-020223-591</t>
  </si>
  <si>
    <t>359175441</t>
  </si>
  <si>
    <t>550094809</t>
  </si>
  <si>
    <t>blinks_gco_graduacao_na_consideracao_facebook_all_ads_tra_ocpm_na_NA_na_po_lal_site-30d_18-65-ambos_vid_all_promo-lancamento_lote-2-calado-30_gra-so-020223-592</t>
  </si>
  <si>
    <t>359175435</t>
  </si>
  <si>
    <t>550094803</t>
  </si>
  <si>
    <t>blinks_gco_graduacao_na_consideracao_facebook_all_ads_tra_ocpm_na_NA_na_po_lal_site-30d_18-65-ambos_vid_all_promo-lancamento_lote-2-gabriel-15_gra-so-020223-593</t>
  </si>
  <si>
    <t>359175429</t>
  </si>
  <si>
    <t>550094797</t>
  </si>
  <si>
    <t>blinks_gco_graduacao_na_consideracao_facebook_all_ads_tra_ocpm_na_NA_na_po_lal_site-30d_18-65-ambos_vid_all_promo-lancamento_lote-2-gabriel-30_gra-so-020223-594</t>
  </si>
  <si>
    <t>359175423</t>
  </si>
  <si>
    <t>550094791</t>
  </si>
  <si>
    <t>blinks_gco_graduacao_na_consideracao_facebook_all_ads_tra_ocpm_na_NA_na_po_lal_site-30d_18-65-ambos_vid_all_promo-lancamento_lote-3-calado-30_gra-so-020223-664</t>
  </si>
  <si>
    <t>359175003</t>
  </si>
  <si>
    <t>550096171</t>
  </si>
  <si>
    <t>blinks_gco_graduacao_na_consideracao_facebook_all_ads_tra_ocpm_na_NA_na_po_lal_site-30d_18-65-ambos_vid_all_promo-lancamento_lote-3-gabriel-15_gra-so-020223-665</t>
  </si>
  <si>
    <t>359174997</t>
  </si>
  <si>
    <t>550096165</t>
  </si>
  <si>
    <t>blinks_gco_graduacao_na_consideracao_facebook_all_ads_tra_ocpm_na_NA_na_po_lal_site-30d_18-65-ambos_vid_all_promo-lancamento_lote-3-gabriel-30_gra-so-020223-666</t>
  </si>
  <si>
    <t>359174991</t>
  </si>
  <si>
    <t>550096159</t>
  </si>
  <si>
    <t>blinks_gco_graduacao_na_conversao_facebook_all_ads_conv_ocpm_na_NA_na_po_lis_alunos-gran_18-65-ambos_ppl_all_promo-lancamento_geral-a_gra-so-020223-4</t>
  </si>
  <si>
    <t>359066407</t>
  </si>
  <si>
    <t>549937613</t>
  </si>
  <si>
    <t>blinks_gco_graduacao_na_conversao_facebook_all_ads_conv_ocpm_na_NA_na_po_lis_alunos-gran_18-65-ambos_ppl_all_promo-lancamento_lote-1-a-v1_gra-so-020223-109</t>
  </si>
  <si>
    <t>359175264</t>
  </si>
  <si>
    <t>550094632</t>
  </si>
  <si>
    <t>blinks_gco_graduacao_na_conversao_facebook_all_ads_conv_ocpm_na_NA_na_po_lis_alunos-gran_18-65-ambos_ppl_all_promo-lancamento_lote-1-b-v1_gra-so-020223-110</t>
  </si>
  <si>
    <t>359175258</t>
  </si>
  <si>
    <t>550094626</t>
  </si>
  <si>
    <t>blinks_gco_graduacao_na_conversao_facebook_all_ads_conv_ocpm_na_NA_na_po_lis_alunos-gran_18-65-ambos_ppl_all_promo-lancamento_lote-1-c-v1_gra-so-020223-119</t>
  </si>
  <si>
    <t>359175204</t>
  </si>
  <si>
    <t>550094572</t>
  </si>
  <si>
    <t>blinks_gco_graduacao_na_conversao_facebook_all_ads_conv_ocpm_na_NA_na_po_lis_alunos-gran_18-65-ambos_ppl_all_promo-lancamento_lote-1-e_gra-so-020223-129</t>
  </si>
  <si>
    <t>359175144</t>
  </si>
  <si>
    <t>550096312</t>
  </si>
  <si>
    <t>blinks_gco_graduacao_na_conversao_facebook_all_ads_conv_ocpm_na_NA_na_po_lis_alunos-gran_18-65-ambos_ppl_all_promo-lancamento_lote-2-a-v1_gra-so-020223-199</t>
  </si>
  <si>
    <t>358831880</t>
  </si>
  <si>
    <t>550096792</t>
  </si>
  <si>
    <t>blinks_gco_graduacao_na_conversao_facebook_all_ads_conv_ocpm_na_NA_na_po_lis_alunos-gran_18-65-ambos_ppl_all_promo-lancamento_lote-2-b-v1_gra-so-020223-200</t>
  </si>
  <si>
    <t>358831874</t>
  </si>
  <si>
    <t>550096786</t>
  </si>
  <si>
    <t>blinks_gco_graduacao_na_conversao_facebook_all_ads_conv_ocpm_na_NA_na_po_lis_alunos-gran_18-65-ambos_ppl_all_promo-lancamento_lote-2-d_gra-so-020223-210</t>
  </si>
  <si>
    <t>358831814</t>
  </si>
  <si>
    <t>550096726</t>
  </si>
  <si>
    <t>blinks_gco_graduacao_na_conversao_facebook_all_ads_conv_ocpm_na_NA_na_po_lis_alunos-gran_18-65-ambos_ppl_all_promo-lancamento_lote-2-e_gra-so-020223-219</t>
  </si>
  <si>
    <t>358831760</t>
  </si>
  <si>
    <t>550096672</t>
  </si>
  <si>
    <t>blinks_gco_graduacao_na_conversao_facebook_all_ads_conv_ocpm_na_NA_na_po_lis_alunos-gran_18-65-ambos_ppl_all_promo-lancamento_lote-3-b-v1_gra-so-020223-290</t>
  </si>
  <si>
    <t>359173260</t>
  </si>
  <si>
    <t>550096390</t>
  </si>
  <si>
    <t>blinks_gco_graduacao_na_conversao_facebook_all_ads_conv_ocpm_na_NA_na_po_lis_alunos-gran_18-65-ambos_ppl_all_promo-lancamento_lote-3-c-v1_gra-so-020223-299</t>
  </si>
  <si>
    <t>359173233</t>
  </si>
  <si>
    <t>550096363</t>
  </si>
  <si>
    <t>blinks_gco_graduacao_na_conversao_facebook_all_ads_conv_ocpm_na_NA_na_po_lis_alunos-gran_18-65-ambos_ppl_all_promo-lancamento_lote-3-d_gra-so-020223-300</t>
  </si>
  <si>
    <t>359173230</t>
  </si>
  <si>
    <t>550096360</t>
  </si>
  <si>
    <t>blinks_gco_graduacao_na_conversao_facebook_all_ads_conv_ocpm_na_NA_na_po_lis_alunos-gran_18-65-ambos_ppl_all_promo-lancamento_lote-3-e_gra-so-020223-309</t>
  </si>
  <si>
    <t>359173203</t>
  </si>
  <si>
    <t>550096033</t>
  </si>
  <si>
    <t>blinks_gco_graduacao_na_conversao_facebook_all_ads_conv_ocpm_na_NA_na_po_lis_alunos-gran_18-65-ambos_ppl_all_promo-lancamento_lote-relampago-a-rodrigo-grabriel_gra-so-020223-19</t>
  </si>
  <si>
    <t>359071969</t>
  </si>
  <si>
    <t>549981903</t>
  </si>
  <si>
    <t>blinks_gco_graduacao_na_conversao_facebook_all_ads_conv_ocpm_na_NA_na_po_lis_alunos-gran_18-65-ambos_ppl_all_promo-lancamento_lote-relampago-b-gestao-publica_gra-so-020223-70</t>
  </si>
  <si>
    <t>359172798</t>
  </si>
  <si>
    <t>549944969</t>
  </si>
  <si>
    <t>blinks_gco_graduacao_na_conversao_facebook_all_ads_conv_ocpm_na_NA_na_po_lis_alunos-gran_18-65-ambos_ppl_all_promo-lancamento_lote-relampago-b-rodrigo-grabriel_gra-so-020223-20</t>
  </si>
  <si>
    <t>359071963</t>
  </si>
  <si>
    <t>549981897</t>
  </si>
  <si>
    <t>blinks_gco_graduacao_na_conversao_facebook_all_ads_conv_ocpm_na_NA_na_po_lis_alunos-gran_18-65-ambos_vid_all_promo-lancamento_lote-1-calado-15_gra-so-020223-179</t>
  </si>
  <si>
    <t>358832000</t>
  </si>
  <si>
    <t>550096912</t>
  </si>
  <si>
    <t>blinks_gco_graduacao_na_conversao_facebook_all_ads_conv_ocpm_na_NA_na_po_lis_alunos-gran_18-65-ambos_vid_all_promo-lancamento_lote-1-calado-30_gra-so-020223-180</t>
  </si>
  <si>
    <t>358831994</t>
  </si>
  <si>
    <t>550096906</t>
  </si>
  <si>
    <t>blinks_gco_graduacao_na_conversao_facebook_all_ads_conv_ocpm_na_NA_na_po_lis_alunos-gran_18-65-ambos_vid_all_promo-lancamento_lote-1-gabriel-15_gra-so-020223-181</t>
  </si>
  <si>
    <t>358831988</t>
  </si>
  <si>
    <t>550096900</t>
  </si>
  <si>
    <t>blinks_gco_graduacao_na_conversao_facebook_all_ads_conv_ocpm_na_NA_na_po_lis_alunos-gran_18-65-ambos_vid_all_promo-lancamento_lote-1-gabriel-30_gra-so-020223-182</t>
  </si>
  <si>
    <t>358831982</t>
  </si>
  <si>
    <t>550096894</t>
  </si>
  <si>
    <t>blinks_gco_graduacao_na_conversao_facebook_all_ads_conv_ocpm_na_NA_na_po_lis_alunos-gran_18-65-ambos_vid_all_promo-lancamento_lote-2-calado-15_gra-so-020223-269</t>
  </si>
  <si>
    <t>359173323</t>
  </si>
  <si>
    <t>550096453</t>
  </si>
  <si>
    <t>blinks_gco_graduacao_na_conversao_facebook_all_ads_conv_ocpm_na_NA_na_po_lis_alunos-gran_18-65-ambos_vid_all_promo-lancamento_lote-2-gabriel-30_gra-so-020223-272</t>
  </si>
  <si>
    <t>359173314</t>
  </si>
  <si>
    <t>550096444</t>
  </si>
  <si>
    <t>blinks_gco_graduacao_na_conversao_facebook_all_ads_conv_ocpm_na_NA_na_po_lis_alunos-gran_18-65-ambos_vid_all_promo-lancamento_lote-relampago-calado-15_gra-so-020223-89</t>
  </si>
  <si>
    <t>359175384</t>
  </si>
  <si>
    <t>550094752</t>
  </si>
  <si>
    <t>blinks_gco_graduacao_na_conversao_facebook_all_ads_conv_ocpm_na_NA_na_po_lis_alunos-gran_18-65-ambos_vid_all_promo-lancamento_lote-relampago-gabriel-15_gra-so-020223-91</t>
  </si>
  <si>
    <t>359175372</t>
  </si>
  <si>
    <t>550094740</t>
  </si>
  <si>
    <t>blinks_gco_graduacao_na_conversao_facebook_all_ads_conv_ocpm_na_NA_na_po_lis_engajamento-videoviews-30d_18-65-ambos_ppl_all_promo-lancamento_lote-1-a-v1_gra-so-020223-113</t>
  </si>
  <si>
    <t>359175240</t>
  </si>
  <si>
    <t>550094608</t>
  </si>
  <si>
    <t>blinks_gco_graduacao_na_conversao_facebook_all_ads_conv_ocpm_na_NA_na_po_lis_engajamento-videoviews-30d_18-65-ambos_ppl_all_promo-lancamento_lote-1-b-v1_gra-so-020223-114</t>
  </si>
  <si>
    <t>359175234</t>
  </si>
  <si>
    <t>550094602</t>
  </si>
  <si>
    <t>blinks_gco_graduacao_na_conversao_facebook_all_ads_conv_ocpm_na_NA_na_po_lis_engajamento-videoviews-30d_18-65-ambos_ppl_all_promo-lancamento_lote-1-c-v1_gra-so-020223-123</t>
  </si>
  <si>
    <t>359175180</t>
  </si>
  <si>
    <t>550094548</t>
  </si>
  <si>
    <t>blinks_gco_graduacao_na_conversao_facebook_all_ads_conv_ocpm_na_NA_na_po_lis_engajamento-videoviews-30d_18-65-ambos_ppl_all_promo-lancamento_lote-1-f_gra-so-020223-134</t>
  </si>
  <si>
    <t>359175114</t>
  </si>
  <si>
    <t>550096282</t>
  </si>
  <si>
    <t>blinks_gco_graduacao_na_conversao_facebook_all_ads_conv_ocpm_na_NA_na_po_lis_engajamento-videoviews-30d_18-65-ambos_ppl_all_promo-lancamento_lote-2-a-v1_gra-so-020223-203</t>
  </si>
  <si>
    <t>358831856</t>
  </si>
  <si>
    <t>550096768</t>
  </si>
  <si>
    <t>blinks_gco_graduacao_na_conversao_facebook_all_ads_conv_ocpm_na_NA_na_po_lis_engajamento-videoviews-30d_18-65-ambos_ppl_all_promo-lancamento_lote-2-b-v1_gra-so-020223-204</t>
  </si>
  <si>
    <t>358831850</t>
  </si>
  <si>
    <t>550096762</t>
  </si>
  <si>
    <t>blinks_gco_graduacao_na_conversao_facebook_all_ads_conv_ocpm_na_NA_na_po_lis_engajamento-videoviews-30d_18-65-ambos_ppl_all_promo-lancamento_lote-2-c-v1_gra-so-020223-213</t>
  </si>
  <si>
    <t>358831796</t>
  </si>
  <si>
    <t>550096708</t>
  </si>
  <si>
    <t>blinks_gco_graduacao_na_conversao_facebook_all_ads_conv_ocpm_na_NA_na_po_lis_engajamento-videoviews-30d_18-65-ambos_ppl_all_promo-lancamento_lote-2-d_gra-so-020223-214</t>
  </si>
  <si>
    <t>358831790</t>
  </si>
  <si>
    <t>550096702</t>
  </si>
  <si>
    <t>blinks_gco_graduacao_na_conversao_facebook_all_ads_conv_ocpm_na_NA_na_po_lis_engajamento-videoviews-30d_18-65-ambos_ppl_all_promo-lancamento_lote-3-a-v1_gra-so-020223-293</t>
  </si>
  <si>
    <t>359173251</t>
  </si>
  <si>
    <t>550096381</t>
  </si>
  <si>
    <t>blinks_gco_graduacao_na_conversao_facebook_all_ads_conv_ocpm_na_NA_na_po_lis_engajamento-videoviews-30d_18-65-ambos_ppl_all_promo-lancamento_lote-3-b-v1_gra-so-020223-294</t>
  </si>
  <si>
    <t>359173248</t>
  </si>
  <si>
    <t>550096378</t>
  </si>
  <si>
    <t>blinks_gco_graduacao_na_conversao_facebook_all_ads_conv_ocpm_na_NA_na_po_lis_engajamento-videoviews-30d_18-65-ambos_ppl_all_promo-lancamento_lote-3-c-v1_gra-so-020223-303</t>
  </si>
  <si>
    <t>359173221</t>
  </si>
  <si>
    <t>550096351</t>
  </si>
  <si>
    <t>blinks_gco_graduacao_na_conversao_facebook_all_ads_conv_ocpm_na_NA_na_po_lis_engajamento-videoviews-30d_18-65-ambos_ppl_all_promo-lancamento_lote-3-d_gra-so-020223-304</t>
  </si>
  <si>
    <t>359173218</t>
  </si>
  <si>
    <t>550096348</t>
  </si>
  <si>
    <t>blinks_gco_graduacao_na_conversao_facebook_all_ads_conv_ocpm_na_NA_na_po_lis_engajamento-videoviews-30d_18-65-ambos_ppl_all_promo-lancamento_lote-3-e_gra-so-020223-313</t>
  </si>
  <si>
    <t>359173191</t>
  </si>
  <si>
    <t>550096021</t>
  </si>
  <si>
    <t>blinks_gco_graduacao_na_conversao_facebook_all_ads_conv_ocpm_na_NA_na_po_lis_engajamento-videoviews-30d_18-65-ambos_ppl_all_promo-lancamento_lote-relampago-a-administracao_gra-so-020223-33</t>
  </si>
  <si>
    <t>359173020</t>
  </si>
  <si>
    <t>549945191</t>
  </si>
  <si>
    <t>blinks_gco_graduacao_na_conversao_facebook_all_ads_conv_ocpm_na_NA_na_po_lis_engajamento-videoviews-30d_18-65-ambos_ppl_all_promo-lancamento_lote-relampago-a-rodrigo-grabriel_gra-so-020223-23</t>
  </si>
  <si>
    <t>359071945</t>
  </si>
  <si>
    <t>549981879</t>
  </si>
  <si>
    <t>blinks_gco_graduacao_na_conversao_facebook_all_ads_conv_ocpm_na_NA_na_po_lis_engajamento-videoviews-30d_18-65-ambos_ppl_all_promo-lancamento_lote-relampago-b-rodrigo-grabriel_gra-so-020223-24</t>
  </si>
  <si>
    <t>359071939</t>
  </si>
  <si>
    <t>549945245</t>
  </si>
  <si>
    <t>blinks_gco_graduacao_na_conversao_facebook_all_ads_conv_ocpm_na_NA_na_po_lis_engajamento-videoviews-30d_18-65-ambos_vid_all_promo-lancamento_lote-1-calado-15_gra-so-020223-187</t>
  </si>
  <si>
    <t>358831952</t>
  </si>
  <si>
    <t>550096864</t>
  </si>
  <si>
    <t>blinks_gco_graduacao_na_conversao_facebook_all_ads_conv_ocpm_na_NA_na_po_lis_engajamento-videoviews-30d_18-65-ambos_vid_all_promo-lancamento_lote-1-calado-30_gra-so-020223-188</t>
  </si>
  <si>
    <t>358831946</t>
  </si>
  <si>
    <t>550096858</t>
  </si>
  <si>
    <t>blinks_gco_graduacao_na_conversao_facebook_all_ads_conv_ocpm_na_NA_na_po_lis_engajamento-videoviews-30d_18-65-ambos_vid_all_promo-lancamento_lote-1-gabriel-15_gra-so-020223-189</t>
  </si>
  <si>
    <t>358831940</t>
  </si>
  <si>
    <t>550096852</t>
  </si>
  <si>
    <t>blinks_gco_graduacao_na_conversao_facebook_all_ads_conv_ocpm_na_NA_na_po_lis_engajamento-videoviews-30d_18-65-ambos_vid_all_promo-lancamento_lote-1-gabriel-30_gra-so-020223-190</t>
  </si>
  <si>
    <t>358831934</t>
  </si>
  <si>
    <t>550096846</t>
  </si>
  <si>
    <t>blinks_gco_graduacao_na_conversao_facebook_all_ads_conv_ocpm_na_NA_na_po_lis_engajamento-videoviews-30d_18-65-ambos_vid_all_promo-lancamento_lote-2-calado-15_gra-so-020223-277</t>
  </si>
  <si>
    <t>359173299</t>
  </si>
  <si>
    <t>550096429</t>
  </si>
  <si>
    <t>blinks_gco_graduacao_na_conversao_facebook_all_ads_conv_ocpm_na_NA_na_po_lis_engajamento-videoviews-30d_18-65-ambos_vid_all_promo-lancamento_lote-2-calado-30_gra-so-020223-278</t>
  </si>
  <si>
    <t>359173296</t>
  </si>
  <si>
    <t>550096426</t>
  </si>
  <si>
    <t>blinks_gco_graduacao_na_conversao_facebook_all_ads_conv_ocpm_na_NA_na_po_lis_engajamento-videoviews-30d_18-65-ambos_vid_all_promo-lancamento_lote-2-gabriel-30_gra-so-020223-280</t>
  </si>
  <si>
    <t>359173290</t>
  </si>
  <si>
    <t>550096420</t>
  </si>
  <si>
    <t>blinks_gco_graduacao_na_conversao_facebook_all_ads_conv_ocpm_na_NA_na_po_lis_engajamento-videoviews-30d_18-65-ambos_vid_all_promo-lancamento_lote-3-calado-15_gra-so-020223-367</t>
  </si>
  <si>
    <t>359173929</t>
  </si>
  <si>
    <t>550095859</t>
  </si>
  <si>
    <t>blinks_gco_graduacao_na_conversao_facebook_all_ads_conv_ocpm_na_NA_na_po_lis_engajamento-videoviews-30d_18-65-ambos_vid_all_promo-lancamento_lote-3-calado-30_gra-so-020223-368</t>
  </si>
  <si>
    <t>359173926</t>
  </si>
  <si>
    <t>550095856</t>
  </si>
  <si>
    <t>blinks_gco_graduacao_na_conversao_facebook_all_ads_conv_ocpm_na_NA_na_po_lis_engajamento-videoviews-30d_18-65-ambos_vid_all_promo-lancamento_lote-3-gabriel-15_gra-so-020223-369</t>
  </si>
  <si>
    <t>359173923</t>
  </si>
  <si>
    <t>550095853</t>
  </si>
  <si>
    <t>blinks_gco_graduacao_na_conversao_facebook_all_ads_conv_ocpm_na_NA_na_po_lis_engajamento-videoviews-30d_18-65-ambos_vid_all_promo-lancamento_lote-3-gabriel-30_gra-so-020223-370</t>
  </si>
  <si>
    <t>359173920</t>
  </si>
  <si>
    <t>550095850</t>
  </si>
  <si>
    <t>blinks_gco_graduacao_na_conversao_facebook_all_ads_conv_ocpm_na_NA_na_po_lis_engajamento-videoviews-30d_18-65-ambos_vid_all_promo-lancamento_lote-relampago-calado-15_gra-so-020223-97</t>
  </si>
  <si>
    <t>359175336</t>
  </si>
  <si>
    <t>550094704</t>
  </si>
  <si>
    <t>blinks_gco_graduacao_na_conversao_facebook_all_ads_conv_ocpm_na_NA_na_po_lis_engajamento-videoviews-30d_18-65-ambos_vid_all_promo-lancamento_lote-relampago-gabriel-15_gra-so-020223-99</t>
  </si>
  <si>
    <t>359175324</t>
  </si>
  <si>
    <t>550094692</t>
  </si>
  <si>
    <t>blinks_gco_graduacao_na_conversao_facebook_all_ads_conv_ocpm_na_NA_na_po_lis_engajamento-videoviews-30d_18-65-ambos_vid_all_promo-lancamento_lote-relampago-gabriel-30_gra-so-020223-100</t>
  </si>
  <si>
    <t>359175318</t>
  </si>
  <si>
    <t>550094686</t>
  </si>
  <si>
    <t>blinks_gco_graduacao_na_conversao_facebook_all_ads_conv_ocpm_na_NA_na_po_lis_leads-gran_18-65-ambos_ppl_all_promo-lancamento_lote-1-a-v1_gra-so-020223-111</t>
  </si>
  <si>
    <t>359175252</t>
  </si>
  <si>
    <t>550094620</t>
  </si>
  <si>
    <t>blinks_gco_graduacao_na_conversao_facebook_all_ads_conv_ocpm_na_NA_na_po_lis_leads-gran_18-65-ambos_ppl_all_promo-lancamento_lote-1-b-v1_gra-so-020223-112</t>
  </si>
  <si>
    <t>359175246</t>
  </si>
  <si>
    <t>550094614</t>
  </si>
  <si>
    <t>blinks_gco_graduacao_na_conversao_facebook_all_ads_conv_ocpm_na_NA_na_po_lis_leads-gran_18-65-ambos_ppl_all_promo-lancamento_lote-1-c-v1_gra-so-020223-121</t>
  </si>
  <si>
    <t>359175192</t>
  </si>
  <si>
    <t>550094560</t>
  </si>
  <si>
    <t>blinks_gco_graduacao_na_conversao_facebook_all_ads_conv_ocpm_na_NA_na_po_lis_leads-gran_18-65-ambos_ppl_all_promo-lancamento_lote-1-e_gra-so-020223-131</t>
  </si>
  <si>
    <t>359175132</t>
  </si>
  <si>
    <t>550096300</t>
  </si>
  <si>
    <t>blinks_gco_graduacao_na_conversao_facebook_all_ads_conv_ocpm_na_NA_na_po_lis_leads-gran_18-65-ambos_ppl_all_promo-lancamento_lote-1-f_gra-so-020223-132</t>
  </si>
  <si>
    <t>359175126</t>
  </si>
  <si>
    <t>550096294</t>
  </si>
  <si>
    <t>blinks_gco_graduacao_na_conversao_facebook_all_ads_conv_ocpm_na_NA_na_po_lis_leads-gran_18-65-ambos_ppl_all_promo-lancamento_lote-2-a-v1_gra-so-020223-201</t>
  </si>
  <si>
    <t>358831868</t>
  </si>
  <si>
    <t>550096780</t>
  </si>
  <si>
    <t>blinks_gco_graduacao_na_conversao_facebook_all_ads_conv_ocpm_na_NA_na_po_lis_leads-gran_18-65-ambos_ppl_all_promo-lancamento_lote-2-b-v1_gra-so-020223-202</t>
  </si>
  <si>
    <t>358831862</t>
  </si>
  <si>
    <t>550096774</t>
  </si>
  <si>
    <t>blinks_gco_graduacao_na_conversao_facebook_all_ads_conv_ocpm_na_NA_na_po_lis_leads-gran_18-65-ambos_ppl_all_promo-lancamento_lote-2-c-v1_gra-so-020223-211</t>
  </si>
  <si>
    <t>358831808</t>
  </si>
  <si>
    <t>550096720</t>
  </si>
  <si>
    <t>blinks_gco_graduacao_na_conversao_facebook_all_ads_conv_ocpm_na_NA_na_po_lis_leads-gran_18-65-ambos_ppl_all_promo-lancamento_lote-3-a-v1_gra-so-020223-291</t>
  </si>
  <si>
    <t>359173257</t>
  </si>
  <si>
    <t>550096387</t>
  </si>
  <si>
    <t>blinks_gco_graduacao_na_conversao_facebook_all_ads_conv_ocpm_na_NA_na_po_lis_leads-gran_18-65-ambos_ppl_all_promo-lancamento_lote-3-b-v1_gra-so-020223-292</t>
  </si>
  <si>
    <t>359173254</t>
  </si>
  <si>
    <t>550096384</t>
  </si>
  <si>
    <t>blinks_gco_graduacao_na_conversao_facebook_all_ads_conv_ocpm_na_NA_na_po_lis_leads-gran_18-65-ambos_ppl_all_promo-lancamento_lote-3-d_gra-so-020223-302</t>
  </si>
  <si>
    <t>359173224</t>
  </si>
  <si>
    <t>550096354</t>
  </si>
  <si>
    <t>blinks_gco_graduacao_na_conversao_facebook_all_ads_conv_ocpm_na_NA_na_po_lis_leads-gran_18-65-ambos_ppl_all_promo-lancamento_lote-3-e_gra-so-020223-311</t>
  </si>
  <si>
    <t>359173197</t>
  </si>
  <si>
    <t>550096027</t>
  </si>
  <si>
    <t>blinks_gco_graduacao_na_conversao_facebook_all_ads_conv_ocpm_na_NA_na_po_lis_leads-gran_18-65-ambos_ppl_all_promo-lancamento_lote-relampago-a-pedagogia_gra-so-020223-51</t>
  </si>
  <si>
    <t>359172912</t>
  </si>
  <si>
    <t>549945083</t>
  </si>
  <si>
    <t>blinks_gco_graduacao_na_conversao_facebook_all_ads_conv_ocpm_na_NA_na_po_lis_leads-gran_18-65-ambos_ppl_all_promo-lancamento_lote-relampago-a-rodrigo-grabriel_gra-so-020223-21</t>
  </si>
  <si>
    <t>359071957</t>
  </si>
  <si>
    <t>549981891</t>
  </si>
  <si>
    <t>blinks_gco_graduacao_na_conversao_facebook_all_ads_conv_ocpm_na_NA_na_po_lis_leads-gran_18-65-ambos_vid_all_promo-lancamento_lote-1-calado-15_gra-so-020223-183</t>
  </si>
  <si>
    <t>358831976</t>
  </si>
  <si>
    <t>550096888</t>
  </si>
  <si>
    <t>blinks_gco_graduacao_na_conversao_facebook_all_ads_conv_ocpm_na_NA_na_po_lis_leads-gran_18-65-ambos_vid_all_promo-lancamento_lote-1-calado-30_gra-so-020223-184</t>
  </si>
  <si>
    <t>358831970</t>
  </si>
  <si>
    <t>550096882</t>
  </si>
  <si>
    <t>blinks_gco_graduacao_na_conversao_facebook_all_ads_conv_ocpm_na_NA_na_po_lis_leads-gran_18-65-ambos_vid_all_promo-lancamento_lote-1-gabriel-15_gra-so-020223-185</t>
  </si>
  <si>
    <t>358831964</t>
  </si>
  <si>
    <t>550096876</t>
  </si>
  <si>
    <t>blinks_gco_graduacao_na_conversao_facebook_all_ads_conv_ocpm_na_NA_na_po_lis_leads-gran_18-65-ambos_vid_all_promo-lancamento_lote-1-gabriel-30_gra-so-020223-186</t>
  </si>
  <si>
    <t>358831958</t>
  </si>
  <si>
    <t>550096870</t>
  </si>
  <si>
    <t>blinks_gco_graduacao_na_conversao_facebook_all_ads_conv_ocpm_na_NA_na_po_lis_leads-gran_18-65-ambos_vid_all_promo-lancamento_lote-2-calado-15_gra-so-020223-273</t>
  </si>
  <si>
    <t>359173311</t>
  </si>
  <si>
    <t>550096441</t>
  </si>
  <si>
    <t>blinks_gco_graduacao_na_conversao_facebook_all_ads_conv_ocpm_na_NA_na_po_lis_leads-gran_18-65-ambos_vid_all_promo-lancamento_lote-2-calado-30_gra-so-020223-274</t>
  </si>
  <si>
    <t>359173308</t>
  </si>
  <si>
    <t>550096438</t>
  </si>
  <si>
    <t>blinks_gco_graduacao_na_conversao_facebook_all_ads_conv_ocpm_na_NA_na_po_lis_leads-gran_18-65-ambos_vid_all_promo-lancamento_lote-2-gabriel-15_gra-so-020223-275</t>
  </si>
  <si>
    <t>359173305</t>
  </si>
  <si>
    <t>550096435</t>
  </si>
  <si>
    <t>blinks_gco_graduacao_na_conversao_facebook_all_ads_conv_ocpm_na_NA_na_po_lis_leads-gran_18-65-ambos_vid_all_promo-lancamento_lote-2-gabriel-30_gra-so-020223-276</t>
  </si>
  <si>
    <t>359173302</t>
  </si>
  <si>
    <t>550096432</t>
  </si>
  <si>
    <t>blinks_gco_graduacao_na_conversao_facebook_all_ads_conv_ocpm_na_NA_na_po_lis_leads-gran_18-65-ambos_vid_all_promo-lancamento_lote-3-calado-15_gra-so-020223-363</t>
  </si>
  <si>
    <t>359173941</t>
  </si>
  <si>
    <t>550095871</t>
  </si>
  <si>
    <t>blinks_gco_graduacao_na_conversao_facebook_all_ads_conv_ocpm_na_NA_na_po_lis_leads-gran_18-65-ambos_vid_all_promo-lancamento_lote-3-calado-30_gra-so-020223-364</t>
  </si>
  <si>
    <t>359173938</t>
  </si>
  <si>
    <t>550095868</t>
  </si>
  <si>
    <t>blinks_gco_graduacao_na_conversao_facebook_all_ads_conv_ocpm_na_NA_na_po_lis_leads-gran_18-65-ambos_vid_all_promo-lancamento_lote-3-gabriel-15_gra-so-020223-365</t>
  </si>
  <si>
    <t>359173935</t>
  </si>
  <si>
    <t>550095865</t>
  </si>
  <si>
    <t>blinks_gco_graduacao_na_conversao_facebook_all_ads_conv_ocpm_na_NA_na_po_lis_leads-gran_18-65-ambos_vid_all_promo-lancamento_lote-3-gabriel-30_gra-so-020223-366</t>
  </si>
  <si>
    <t>359173932</t>
  </si>
  <si>
    <t>550095862</t>
  </si>
  <si>
    <t>blinks_gco_graduacao_na_conversao_facebook_all_ads_conv_ocpm_na_NA_na_po_lis_leads-gran_18-65-ambos_vid_all_promo-lancamento_lote-relampago-calado-15_gra-so-020223-93</t>
  </si>
  <si>
    <t>359175360</t>
  </si>
  <si>
    <t>550094728</t>
  </si>
  <si>
    <t>blinks_gco_graduacao_na_conversao_facebook_all_ads_conv_ocpm_na_NA_na_po_lis_leads-gran_18-65-ambos_vid_all_promo-lancamento_lote-relampago-gabriel-15_gra-so-020223-95</t>
  </si>
  <si>
    <t>359175348</t>
  </si>
  <si>
    <t>550094716</t>
  </si>
  <si>
    <t>blinks_gco_graduacao_na_conversao_facebook_all_ads_conv_ocpm_na_NA_na_po_rmkt_site-30d_18-65-ambos_ppl_all_promo-lancamento_lote-1-a-v1_gra-so-020223-115</t>
  </si>
  <si>
    <t>359175228</t>
  </si>
  <si>
    <t>550094596</t>
  </si>
  <si>
    <t>blinks_gco_graduacao_na_conversao_facebook_all_ads_conv_ocpm_na_NA_na_po_rmkt_site-30d_18-65-ambos_ppl_all_promo-lancamento_lote-1-b-v1_gra-so-020223-116</t>
  </si>
  <si>
    <t>359175222</t>
  </si>
  <si>
    <t>550094590</t>
  </si>
  <si>
    <t>blinks_gco_graduacao_na_conversao_facebook_all_ads_conv_ocpm_na_NA_na_po_rmkt_site-30d_18-65-ambos_ppl_all_promo-lancamento_lote-1-c-v1_gra-so-020223-125</t>
  </si>
  <si>
    <t>359175168</t>
  </si>
  <si>
    <t>550096336</t>
  </si>
  <si>
    <t>blinks_gco_graduacao_na_conversao_facebook_all_ads_conv_ocpm_na_NA_na_po_rmkt_site-30d_18-65-ambos_ppl_all_promo-lancamento_lote-1-e_gra-so-020223-135</t>
  </si>
  <si>
    <t>359175108</t>
  </si>
  <si>
    <t>550096276</t>
  </si>
  <si>
    <t>blinks_gco_graduacao_na_conversao_facebook_all_ads_conv_ocpm_na_NA_na_po_rmkt_site-30d_18-65-ambos_ppl_all_promo-lancamento_lote-1-f_gra-so-020223-136</t>
  </si>
  <si>
    <t>359175102</t>
  </si>
  <si>
    <t>550096270</t>
  </si>
  <si>
    <t>blinks_gco_graduacao_na_conversao_facebook_all_ads_conv_ocpm_na_NA_na_po_rmkt_site-30d_18-65-ambos_ppl_all_promo-lancamento_lote-2-a-v1_gra-so-020223-205</t>
  </si>
  <si>
    <t>358831844</t>
  </si>
  <si>
    <t>550096756</t>
  </si>
  <si>
    <t>blinks_gco_graduacao_na_conversao_facebook_all_ads_conv_ocpm_na_NA_na_po_rmkt_site-30d_18-65-ambos_ppl_all_promo-lancamento_lote-2-b-v1_gra-so-020223-206</t>
  </si>
  <si>
    <t>358831838</t>
  </si>
  <si>
    <t>550096750</t>
  </si>
  <si>
    <t>blinks_gco_graduacao_na_conversao_facebook_all_ads_conv_ocpm_na_NA_na_po_rmkt_site-30d_18-65-ambos_ppl_all_promo-lancamento_lote-2-c-v1_gra-so-020223-215</t>
  </si>
  <si>
    <t>358831784</t>
  </si>
  <si>
    <t>550096696</t>
  </si>
  <si>
    <t>blinks_gco_graduacao_na_conversao_facebook_all_ads_conv_ocpm_na_NA_na_po_rmkt_site-30d_18-65-ambos_ppl_all_promo-lancamento_lote-2-d_gra-so-020223-216</t>
  </si>
  <si>
    <t>358831778</t>
  </si>
  <si>
    <t>550096690</t>
  </si>
  <si>
    <t>blinks_gco_graduacao_na_conversao_facebook_all_ads_conv_ocpm_na_NA_na_po_rmkt_site-30d_18-65-ambos_ppl_all_promo-lancamento_lote-2-e_gra-so-020223-225</t>
  </si>
  <si>
    <t>358831724</t>
  </si>
  <si>
    <t>550096636</t>
  </si>
  <si>
    <t>blinks_gco_graduacao_na_conversao_facebook_all_ads_conv_ocpm_na_NA_na_po_rmkt_site-30d_18-65-ambos_ppl_all_promo-lancamento_lote-3-a-v1_gra-so-020223-295</t>
  </si>
  <si>
    <t>359173245</t>
  </si>
  <si>
    <t>550096375</t>
  </si>
  <si>
    <t>blinks_gco_graduacao_na_conversao_facebook_all_ads_conv_ocpm_na_NA_na_po_rmkt_site-30d_18-65-ambos_ppl_all_promo-lancamento_lote-3-b-v1_gra-so-020223-296</t>
  </si>
  <si>
    <t>359173242</t>
  </si>
  <si>
    <t>550096372</t>
  </si>
  <si>
    <t>blinks_gco_graduacao_na_conversao_facebook_all_ads_conv_ocpm_na_NA_na_po_rmkt_site-30d_18-65-ambos_ppl_all_promo-lancamento_lote-3-c-v1_gra-so-020223-305</t>
  </si>
  <si>
    <t>359173215</t>
  </si>
  <si>
    <t>550096045</t>
  </si>
  <si>
    <t>blinks_gco_graduacao_na_conversao_facebook_all_ads_conv_ocpm_na_NA_na_po_rmkt_site-30d_18-65-ambos_ppl_all_promo-lancamento_lote-3-e_gra-so-020223-315</t>
  </si>
  <si>
    <t>359173185</t>
  </si>
  <si>
    <t>550096015</t>
  </si>
  <si>
    <t>blinks_gco_graduacao_na_conversao_facebook_all_ads_conv_ocpm_na_NA_na_po_rmkt_site-30d_18-65-ambos_ppl_all_promo-lancamento_lote-relampago-a-rodrigo-grabriel_gra-so-020223-25</t>
  </si>
  <si>
    <t>359071933</t>
  </si>
  <si>
    <t>549945239</t>
  </si>
  <si>
    <t>blinks_gco_graduacao_na_conversao_facebook_all_ads_conv_ocpm_na_NA_na_po_rmkt_site-30d_18-65-ambos_ppl_all_promo-lancamento_lote-relampago-b-rodrigo-grabriel_gra-so-020223-26</t>
  </si>
  <si>
    <t>359173062</t>
  </si>
  <si>
    <t>549945233</t>
  </si>
  <si>
    <t>blinks_gco_graduacao_na_conversao_facebook_all_ads_conv_ocpm_na_NA_na_po_rmkt_site-30d_18-65-ambos_vid_all_promo-lancamento_lote-1-calado-15_gra-so-020223-191</t>
  </si>
  <si>
    <t>358831928</t>
  </si>
  <si>
    <t>550096840</t>
  </si>
  <si>
    <t>blinks_gco_graduacao_na_conversao_facebook_all_ads_conv_ocpm_na_NA_na_po_rmkt_site-30d_18-65-ambos_vid_all_promo-lancamento_lote-1-calado-30_gra-so-020223-192</t>
  </si>
  <si>
    <t>358831922</t>
  </si>
  <si>
    <t>550096834</t>
  </si>
  <si>
    <t>blinks_gco_graduacao_na_conversao_facebook_all_ads_conv_ocpm_na_NA_na_po_rmkt_site-30d_18-65-ambos_vid_all_promo-lancamento_lote-1-gabriel-15_gra-so-020223-193</t>
  </si>
  <si>
    <t>358831916</t>
  </si>
  <si>
    <t>550096828</t>
  </si>
  <si>
    <t>blinks_gco_graduacao_na_conversao_facebook_all_ads_conv_ocpm_na_NA_na_po_rmkt_site-30d_18-65-ambos_vid_all_promo-lancamento_lote-1-gabriel-30_gra-so-020223-194</t>
  </si>
  <si>
    <t>358831910</t>
  </si>
  <si>
    <t>550096822</t>
  </si>
  <si>
    <t>blinks_gco_graduacao_na_conversao_facebook_all_ads_conv_ocpm_na_NA_na_po_rmkt_site-30d_18-65-ambos_vid_all_promo-lancamento_lote-2-calado-15_gra-so-020223-281</t>
  </si>
  <si>
    <t>359173287</t>
  </si>
  <si>
    <t>550096417</t>
  </si>
  <si>
    <t>blinks_gco_graduacao_na_conversao_facebook_all_ads_conv_ocpm_na_NA_na_po_rmkt_site-30d_18-65-ambos_vid_all_promo-lancamento_lote-2-calado-30_gra-so-020223-282</t>
  </si>
  <si>
    <t>359173284</t>
  </si>
  <si>
    <t>550096414</t>
  </si>
  <si>
    <t>blinks_gco_graduacao_na_conversao_facebook_all_ads_conv_ocpm_na_NA_na_po_rmkt_site-30d_18-65-ambos_vid_all_promo-lancamento_lote-2-gabriel-15_gra-so-020223-283</t>
  </si>
  <si>
    <t>359173281</t>
  </si>
  <si>
    <t>550096411</t>
  </si>
  <si>
    <t>blinks_gco_graduacao_na_conversao_facebook_all_ads_conv_ocpm_na_NA_na_po_rmkt_site-30d_18-65-ambos_vid_all_promo-lancamento_lote-2-gabriel-30_gra-so-020223-284</t>
  </si>
  <si>
    <t>359173278</t>
  </si>
  <si>
    <t>550096408</t>
  </si>
  <si>
    <t>blinks_gco_graduacao_na_conversao_facebook_all_ads_conv_ocpm_na_NA_na_po_rmkt_site-30d_18-65-ambos_vid_all_promo-lancamento_lote-3-calado-15_gra-so-020223-371</t>
  </si>
  <si>
    <t>359173917</t>
  </si>
  <si>
    <t>550095847</t>
  </si>
  <si>
    <t>blinks_gco_graduacao_na_conversao_facebook_all_ads_conv_ocpm_na_NA_na_po_rmkt_site-30d_18-65-ambos_vid_all_promo-lancamento_lote-3-calado-30_gra-so-020223-372</t>
  </si>
  <si>
    <t>359173914</t>
  </si>
  <si>
    <t>550095844</t>
  </si>
  <si>
    <t>blinks_gco_graduacao_na_conversao_facebook_all_ads_conv_ocpm_na_NA_na_po_rmkt_site-30d_18-65-ambos_vid_all_promo-lancamento_lote-3-gabriel-15_gra-so-020223-373</t>
  </si>
  <si>
    <t>359173911</t>
  </si>
  <si>
    <t>550095841</t>
  </si>
  <si>
    <t>blinks_gco_graduacao_na_conversao_facebook_all_ads_conv_ocpm_na_NA_na_po_rmkt_site-30d_18-65-ambos_vid_all_promo-lancamento_lote-3-gabriel-30_gra-so-020223-374</t>
  </si>
  <si>
    <t>359173908</t>
  </si>
  <si>
    <t>550095838</t>
  </si>
  <si>
    <t>blinks_gco_graduacao_na_conversao_facebook_all_ads_conv_ocpm_na_NA_na_po_rmkt_site-30d_18-65-ambos_vid_all_promo-lancamento_lote-relampago-gabriel-15_gra-so-020223-103</t>
  </si>
  <si>
    <t>359175300</t>
  </si>
  <si>
    <t>550094668</t>
  </si>
  <si>
    <t>blinks_gco_graduacao_na_conversao_blue_all_display_purch_cpc_perf_roas_na_all_rmkt_all-pages_retargeting_IAB-ST_120x600_always-on_graduacao_gra-adp-030222-20</t>
  </si>
  <si>
    <t>359189253</t>
  </si>
  <si>
    <t>550112248</t>
  </si>
  <si>
    <t>blinks_gco_graduacao_na_conversao_blue_all_display_purch_cpc_perf_roas_na_all_rmkt_all-pages_retargeting_IAB-ST_160x600_always-on_graduacao_gra-adp-030222-21</t>
  </si>
  <si>
    <t>359189250</t>
  </si>
  <si>
    <t>550109845</t>
  </si>
  <si>
    <t>blinks_gco_graduacao_na_conversao_blue_all_display_purch_cpc_perf_roas_na_all_rmkt_all-pages_retargeting_IAB-ST_250x250_always-on_graduacao_gra-adp-030222-22</t>
  </si>
  <si>
    <t>359189247</t>
  </si>
  <si>
    <t>550109842</t>
  </si>
  <si>
    <t>blinks_gco_graduacao_na_conversao_blue_all_display_purch_cpc_perf_roas_na_all_rmkt_all-pages_retargeting_IAB-ST_300x250_always-on_graduacao_gra-adp-030222-23</t>
  </si>
  <si>
    <t>359189307</t>
  </si>
  <si>
    <t>550112302</t>
  </si>
  <si>
    <t>blinks_gco_graduacao_na_conversao_blue_all_display_purch_cpc_perf_roas_na_all_rmkt_all-pages_retargeting_IAB-ST_300x600_always-on_graduacao_gra-adp-030222-24</t>
  </si>
  <si>
    <t>359189301</t>
  </si>
  <si>
    <t>550112296</t>
  </si>
  <si>
    <t>blinks_gco_graduacao_na_conversao_blue_all_display_purch_cpc_perf_roas_na_all_rmkt_all-pages_retargeting_IAB-ST_320x100_always-on_graduacao_gra-adp-030222-25</t>
  </si>
  <si>
    <t>359189295</t>
  </si>
  <si>
    <t>550112290</t>
  </si>
  <si>
    <t>blinks_gco_graduacao_na_conversao_blue_all_display_purch_cpc_perf_roas_na_all_rmkt_all-pages_retargeting_IAB-ST_728x90_always-on_graduacao_gra-adp-030222-26</t>
  </si>
  <si>
    <t>359189289</t>
  </si>
  <si>
    <t>550112284</t>
  </si>
  <si>
    <t>blinks_gco_graduacao_na_conversao_blue_all_display_purch_cpc_perf_roas_na_all_rmkt_all-pages_retargeting_IAB-ST_970x250_always-on_graduacao_gra-adp-030222-19</t>
  </si>
  <si>
    <t>359189256</t>
  </si>
  <si>
    <t>550112251</t>
  </si>
  <si>
    <t>blinks_gco_graduacao_na_conversao_blue_all_display_purch_cpc_perf_roas_na_all_rmkt_all-pages_retargeting_IAB-ST_970x90_always-on_graduacao_gra-adp-030222-27</t>
  </si>
  <si>
    <t>359189283</t>
  </si>
  <si>
    <t>550112278</t>
  </si>
  <si>
    <t>blinks_gco_graduacao_6-discovery-rmkt_consideracao_google-ads_search_ads_purch_cpc_perf_Fix_na_na_rmkt_ambos-18a65anos_discovery-remarketing_disc_na_gra-go-020223-14</t>
  </si>
  <si>
    <t>359085996</t>
  </si>
  <si>
    <t>549866699</t>
  </si>
  <si>
    <t>blinks_gco_graduacao_6-gdn-cap-graduacao_conversao_google-ads_gdn_ads_purch_cpa_cap_Fix_na_na_rmkt_ambos-18a65anos_rmkt-gran-interesses_dra_all_gra-go-230123-6</t>
  </si>
  <si>
    <t>358134654</t>
  </si>
  <si>
    <t>548941325</t>
  </si>
  <si>
    <t>blinks_gco_graduacao_6-gdn-cap-lembrete_engajamento_google-ads_gdn_ads_conv_cpa_cap_Fix_na_na_rmkt_ambos-18a65anos_rmkt-inscritos_dra_all_gra-go-310123-10</t>
  </si>
  <si>
    <t>358442447</t>
  </si>
  <si>
    <t>549719590</t>
  </si>
  <si>
    <t>blinks_gco_graduacao_6-gdn-in-market_consideracao_google-ads_gdn_ads_purch_cpc_perf_Fix_na_na_ca_ambos-18a65anos_in-market_dra_na_gra-go-020223-16</t>
  </si>
  <si>
    <t>359085990</t>
  </si>
  <si>
    <t>549866693</t>
  </si>
  <si>
    <t>blinks_gco_graduacao_6-gdn-rmkt_conversao_google-ads_gdn_ads_purch_cpc_perf_Fix_na_na_ca_ambos-18a65anos_gdn-remarketing_dra_na_gra-go-020223-35</t>
  </si>
  <si>
    <t>359085933</t>
  </si>
  <si>
    <t>549866636</t>
  </si>
  <si>
    <t>blinks_gco_graduacao_6-gdn-rmkt_conversao_google-ads_gdn_ads_purch_cpc_perf_Fix_na_na_rmkt_ambos-18a65anos_abandono-carrinho_dra_na_gra-go-020223-52</t>
  </si>
  <si>
    <t>359933434</t>
  </si>
  <si>
    <t>550827717</t>
  </si>
  <si>
    <t>blinks_gco_graduacao_6-performance-max_conversao_google-ads_po_ads_purch_cpa_perf_Fix_na_na_da_ambos-18a65anos_na_dra_na_gra-go-020223-18</t>
  </si>
  <si>
    <t>359085984</t>
  </si>
  <si>
    <t>549866687</t>
  </si>
  <si>
    <t>blinks_gco_graduacao_6-pmax-cap-graduacao_conversao_google-ads_po_ads_purch_cpc_perf_Fix_na_na_ca_ambos-18a65anos_rmkt-gran-interesses_vid-ppl_na_gra-go-230123-8</t>
  </si>
  <si>
    <t>358139790</t>
  </si>
  <si>
    <t>549067855</t>
  </si>
  <si>
    <t>blinks_gco_graduacao_6-psq-categoria-marca_conversao_google-ads_search_ads_purch_cpc_perf_Fix_na_na_key_ambos-18a65anos_administracao-exata_txt_na_gra-go-020223-36</t>
  </si>
  <si>
    <t>359178543</t>
  </si>
  <si>
    <t>549947054</t>
  </si>
  <si>
    <t>blinks_gco_graduacao_6-psq-categoria-marca_conversao_google-ads_search_ads_purch_cpc_perf_Fix_na_na_key_ambos-18a65anos_administracao-frase_txt_na_gra-go-020223-37</t>
  </si>
  <si>
    <t>359178540</t>
  </si>
  <si>
    <t>549947051</t>
  </si>
  <si>
    <t>blinks_gco_graduacao_6-psq-categoria-marca_conversao_google-ads_search_ads_purch_cpc_perf_Fix_na_na_key_ambos-18a65anos_analise-de-sistemas-frase_txt_na_gra-go-020223-49</t>
  </si>
  <si>
    <t>359178504</t>
  </si>
  <si>
    <t>549971043</t>
  </si>
  <si>
    <t>blinks_gco_graduacao_6-psq-categoria-marca_conversao_google-ads_search_ads_purch_cpc_perf_Fix_na_na_key_ambos-18a65anos_criminologia-exata_txt_na_gra-go-020223-42</t>
  </si>
  <si>
    <t>359178525</t>
  </si>
  <si>
    <t>549971064</t>
  </si>
  <si>
    <t>blinks_gco_graduacao_6-psq-categoria-marca_conversao_google-ads_search_ads_purch_cpc_perf_Fix_na_na_key_ambos-18a65anos_criminologia-frase_txt_na_gra-go-020223-43</t>
  </si>
  <si>
    <t>359178522</t>
  </si>
  <si>
    <t>549971061</t>
  </si>
  <si>
    <t>blinks_gco_graduacao_6-psq-categoria-marca_conversao_google-ads_search_ads_purch_cpc_perf_Fix_na_na_key_ambos-18a65anos_gestao-de-rh-exata_txt_na_gra-go-020223-38</t>
  </si>
  <si>
    <t>359178537</t>
  </si>
  <si>
    <t>549971076</t>
  </si>
  <si>
    <t>blinks_gco_graduacao_6-psq-categoria-marca_conversao_google-ads_search_ads_purch_cpc_perf_Fix_na_na_key_ambos-18a65anos_gestao-de-rh-frase_txt_na_gra-go-020223-39</t>
  </si>
  <si>
    <t>359178534</t>
  </si>
  <si>
    <t>549971073</t>
  </si>
  <si>
    <t>blinks_gco_graduacao_6-psq-categoria-marca_conversao_google-ads_search_ads_purch_cpc_perf_Fix_na_na_key_ambos-18a65anos_gestao-de-ti-exata_txt_na_gra-go-020223-46</t>
  </si>
  <si>
    <t>359178513</t>
  </si>
  <si>
    <t>549971052</t>
  </si>
  <si>
    <t>blinks_gco_graduacao_6-psq-categoria-marca_conversao_google-ads_search_ads_purch_cpc_perf_Fix_na_na_key_ambos-18a65anos_gestao-de-ti-frase_txt_na_gra-go-020223-47</t>
  </si>
  <si>
    <t>359178510</t>
  </si>
  <si>
    <t>549971049</t>
  </si>
  <si>
    <t>blinks_gco_graduacao_6-psq-categoria-marca_conversao_google-ads_search_ads_purch_cpc_perf_Fix_na_na_key_ambos-18a65anos_gestao-publica-exata_txt_na_gra-go-020223-40</t>
  </si>
  <si>
    <t>359178531</t>
  </si>
  <si>
    <t>549971070</t>
  </si>
  <si>
    <t>blinks_gco_graduacao_6-psq-categoria-marca_conversao_google-ads_search_ads_purch_cpc_perf_Fix_na_na_key_ambos-18a65anos_gestao-publica-frase_txt_na_gra-go-020223-41</t>
  </si>
  <si>
    <t>359178528</t>
  </si>
  <si>
    <t>549971067</t>
  </si>
  <si>
    <t>blinks_gco_graduacao_6-psq-categoria-marca_conversao_google-ads_search_ads_purch_cpc_perf_Fix_na_na_key_ambos-18a65anos_pedagogia-exata_txt_na_gra-go-020223-44</t>
  </si>
  <si>
    <t>359178519</t>
  </si>
  <si>
    <t>549971058</t>
  </si>
  <si>
    <t>blinks_gco_graduacao_6-psq-categoria-marca_conversao_google-ads_search_ads_purch_cpc_perf_Fix_na_na_key_ambos-18a65anos_pedagogia-frase_txt_na_gra-go-020223-45</t>
  </si>
  <si>
    <t>359178516</t>
  </si>
  <si>
    <t>549971055</t>
  </si>
  <si>
    <t>blinks_gco_graduacao_6-psq-dsa-graduacao_consideracao_google-ads_search_ads_purch_cpc_perf_Fix_na_na_da_ambos-18a65anos_graduacao_txt_na_gra-go-020223-15</t>
  </si>
  <si>
    <t>359085993</t>
  </si>
  <si>
    <t>549866696</t>
  </si>
  <si>
    <t>blinks_gco_graduacao_6-psq-espec-admistracao_conversao_google-ads_search_ads_purch_cpc_perf_Fix_na_na_key_ambos-18a65anos_administracao-exata_txt_na_gra-go-020223-21</t>
  </si>
  <si>
    <t>359085975</t>
  </si>
  <si>
    <t>549866678</t>
  </si>
  <si>
    <t>blinks_gco_graduacao_6-psq-espec-admistracao_conversao_google-ads_search_ads_purch_cpc_perf_Fix_na_na_key_ambos-18a65anos_administracao-frase_txt_na_gra-go-020223-22</t>
  </si>
  <si>
    <t>359085972</t>
  </si>
  <si>
    <t>549866675</t>
  </si>
  <si>
    <t>blinks_gco_graduacao_6-psq-espec-analise-de-sistemas_conversao_google-ads_search_ads_purch_cpc_perf_Fix_na_na_key_ambos-18a65anos_analise-de-sistemas-exata_txt_na_gra-go-020223-33</t>
  </si>
  <si>
    <t>359085939</t>
  </si>
  <si>
    <t>549866642</t>
  </si>
  <si>
    <t>blinks_gco_graduacao_6-psq-espec-analise-de-sistemas_conversao_google-ads_search_ads_purch_cpc_perf_Fix_na_na_key_ambos-18a65anos_analise-de-sistemas-frase_txt_na_gra-go-020223-34</t>
  </si>
  <si>
    <t>359085936</t>
  </si>
  <si>
    <t>549866639</t>
  </si>
  <si>
    <t>blinks_gco_graduacao_6-psq-espec-criminologia_conversao_google-ads_search_ads_purch_cpc_perf_Fix_na_na_key_ambos-18a65anos_criminologia-exata_txt_na_gra-go-020223-27</t>
  </si>
  <si>
    <t>359085957</t>
  </si>
  <si>
    <t>549866660</t>
  </si>
  <si>
    <t>blinks_gco_graduacao_6-psq-espec-criminologia_conversao_google-ads_search_ads_purch_cpc_perf_Fix_na_na_key_ambos-18a65anos_criminologia-frase_txt_na_gra-go-020223-28</t>
  </si>
  <si>
    <t>359085954</t>
  </si>
  <si>
    <t>549866657</t>
  </si>
  <si>
    <t>blinks_gco_graduacao_6-psq-espec-enem-genericas_conversao_google-ads_search_ads_purch_cpc_perf_Fix_na_na_key_ambos-18a65anos_genericas-enem-prouni_txt_na_gra-go-090223-50</t>
  </si>
  <si>
    <t>359522851</t>
  </si>
  <si>
    <t>550424559</t>
  </si>
  <si>
    <t>blinks_gco_graduacao_6-psq-espec-gestao-de-rh_conversao_google-ads_search_ads_purch_cpc_perf_Fix_na_na_key_ambos-18a65anos_gestao-de-rh-exata_txt_na_gra-go-020223-23</t>
  </si>
  <si>
    <t>359085969</t>
  </si>
  <si>
    <t>549866672</t>
  </si>
  <si>
    <t>blinks_gco_graduacao_6-psq-espec-gestao-de-rh_conversao_google-ads_search_ads_purch_cpc_perf_Fix_na_na_key_ambos-18a65anos_gestao-de-rh-frase_txt_na_gra-go-020223-24</t>
  </si>
  <si>
    <t>359085966</t>
  </si>
  <si>
    <t>549866669</t>
  </si>
  <si>
    <t>blinks_gco_graduacao_6-psq-espec-gestao-de-ti_conversao_google-ads_search_ads_purch_cpc_perf_Fix_na_na_key_ambos-18a65anos_gestao-de-ti-exata_txt_na_gra-go-020223-31</t>
  </si>
  <si>
    <t>359085945</t>
  </si>
  <si>
    <t>549866648</t>
  </si>
  <si>
    <t>blinks_gco_graduacao_6-psq-espec-gestao-de-ti_conversao_google-ads_search_ads_purch_cpc_perf_Fix_na_na_key_ambos-18a65anos_gestao-de-ti-frase_txt_na_gra-go-020223-32</t>
  </si>
  <si>
    <t>359085942</t>
  </si>
  <si>
    <t>549866645</t>
  </si>
  <si>
    <t>blinks_gco_graduacao_6-psq-espec-gestao-publica_conversao_google-ads_search_ads_purch_cpc_perf_Fix_na_na_key_ambos-18a65anos_gestao-publica-exata_txt_na_gra-go-020223-25</t>
  </si>
  <si>
    <t>359085963</t>
  </si>
  <si>
    <t>549866666</t>
  </si>
  <si>
    <t>blinks_gco_graduacao_6-psq-espec-gestao-publica_conversao_google-ads_search_ads_purch_cpc_perf_Fix_na_na_key_ambos-18a65anos_gestao-publica-frase_txt_na_gra-go-020223-26</t>
  </si>
  <si>
    <t>359085960</t>
  </si>
  <si>
    <t>549866663</t>
  </si>
  <si>
    <t>blinks_gco_graduacao_6-psq-espec-pedagogia_conversao_google-ads_search_ads_purch_cpc_perf_Fix_na_na_key_ambos-18a65anos_pedagogia-exata_txt_na_gra-go-020223-29</t>
  </si>
  <si>
    <t>359085951</t>
  </si>
  <si>
    <t>549866654</t>
  </si>
  <si>
    <t>blinks_gco_graduacao_6-psq-espec-pedagogia_conversao_google-ads_search_ads_purch_cpc_perf_Fix_na_na_key_ambos-18a65anos_pedagogia-frase_txt_na_gra-go-020223-30</t>
  </si>
  <si>
    <t>359085948</t>
  </si>
  <si>
    <t>549866651</t>
  </si>
  <si>
    <t>blinks_gco_graduacao_6-psq-inst-graduacao_conversao_google-ads_search_ads_purch_cpc_perf_Fix_na_na_key_ambos-18a65anos_exata-graduacao_rsa_na_gra-go-230123-7</t>
  </si>
  <si>
    <t>358134660</t>
  </si>
  <si>
    <t>548940248</t>
  </si>
  <si>
    <t>blinks_gco_graduacao_6-psq-inst-graduacao_conversao_google-ads_search_ads_purch_cpc_perf_Fix_na_na_key_ambos-18a65anos_frase-graduacao_rsa_na_gra-go-020223-17</t>
  </si>
  <si>
    <t>359085987</t>
  </si>
  <si>
    <t>549866690</t>
  </si>
  <si>
    <t>blinks_gco_graduacao_6-psq-tipo-de-graduacao_conversao_google-ads_search_ads_purch_cpc_perf_Fix_na_na_key_ambos-18a65anos_tipo-de-grad-frase_txt_na_gra-go-020223-20</t>
  </si>
  <si>
    <t>359085978</t>
  </si>
  <si>
    <t>549866681</t>
  </si>
  <si>
    <t>blinks_gco_graduacao_6-yt-vac-cap-lead-e-lp_conversao_google-ads_youtube_ads_purch_cpv_cap_Fix_na_na_rmkt_ambos-18a65anos_rmkt-gran-interesses_vid_na_gra-go-230123-5</t>
  </si>
  <si>
    <t>358137498</t>
  </si>
  <si>
    <t>548968623</t>
  </si>
  <si>
    <t>blinks_gco_graduacao_6-yt-vac-cap-lembrete_engajamento_google-ads_youtube_ads_conv_cpv_cap_Fix_na_na_rmkt_ambos-18a65anos_rmkt-inscritos_vid_na_gra-go-310123-9</t>
  </si>
  <si>
    <t>358715962</t>
  </si>
  <si>
    <t>549570614</t>
  </si>
  <si>
    <t>blinks_gco_graduacao_6-yt-vac-rmkt_consideracao_google-ads_search_ads_purch_cpv_perf_Fix_na_na_rmkt_ambos-18a65anos_vac-remarketing_vid_na_gra-go-020223-13</t>
  </si>
  <si>
    <t>359085999</t>
  </si>
  <si>
    <t>549866702</t>
  </si>
  <si>
    <t>blinks_gco_graduacao_6-yt-vrec_awareness_google-ads_youtube_ads_purch_cpv_perf_Fix_na_na_ca_ambos-18a65anos_interesse_vid_na_gra-go-020223-11</t>
  </si>
  <si>
    <t>359086005</t>
  </si>
  <si>
    <t>549866708</t>
  </si>
  <si>
    <t>blinks_gco_graduacao_6-psq-inst_conversao_microsoft-ads_all_ads_purch_cpc_perf_Fix_na_na_key_ambos-18a65anos_graduacao-exata_txt_na_gra-go-030222-5</t>
  </si>
  <si>
    <t>359187153</t>
  </si>
  <si>
    <t>549955745</t>
  </si>
  <si>
    <t>blinks_gco_graduacao_6-psq-inst_conversao_microsoft-ads_all_ads_purch_cpc_perf_Fix_na_na_key_ambos-18a65anos_graduacao-frase_txt_na_gra-go-030222-6</t>
  </si>
  <si>
    <t>358845896</t>
  </si>
  <si>
    <t>549995484</t>
  </si>
  <si>
    <t>blinks_gco_granxpert_2022</t>
  </si>
  <si>
    <t>blinks_gco_granxpert_na_awareness-brand_facebook_all_ads_brand_ocpm_na_NA_na_po_int_concursos-concorrentes_18-65-ambos_ppl_all_always-on_a_gra-so-081222-25</t>
  </si>
  <si>
    <t>354005495</t>
  </si>
  <si>
    <t>545256237</t>
  </si>
  <si>
    <t>blinks_gco_granxpert_na_awareness-brand_facebook_all_ads_brand_ocpm_na_NA_na_po_int_concursos-concorrentes_18-65-ambos_ppl_all_always-on_b_gra-so-081222-26</t>
  </si>
  <si>
    <t>354005489</t>
  </si>
  <si>
    <t>545256231</t>
  </si>
  <si>
    <t>blinks_gco_granxpert_na_awareness-brand_facebook_all_ads_brand_ocpm_na_NA_na_po_int_concursos-concorrentes_18-65-ambos_ppl_all_always-on_c_gra-so-081222-27</t>
  </si>
  <si>
    <t>354005483</t>
  </si>
  <si>
    <t>545256225</t>
  </si>
  <si>
    <t>blinks_gco_granxpert_na_awareness_facebook_all_ads_reach_ocpm_na_NA_na_po_int_concursos-concorrentes_18-65-ambos_ppl_all_always-on_a_gra-so-081222-4</t>
  </si>
  <si>
    <t>354004988</t>
  </si>
  <si>
    <t>545257734</t>
  </si>
  <si>
    <t>blinks_gco_granxpert_na_awareness_facebook_all_ads_reach_ocpm_na_NA_na_po_int_concursos-concorrentes_18-65-ambos_ppl_all_always-on_b_gra-so-081222-5</t>
  </si>
  <si>
    <t>354005522</t>
  </si>
  <si>
    <t>545256264</t>
  </si>
  <si>
    <t>blinks_gco_granxpert_na_awareness_facebook_all_ads_reach_ocpm_na_NA_na_po_int_concursos-concorrentes_18-65-ambos_ppl_all_always-on_c_gra-so-081222-6</t>
  </si>
  <si>
    <t>354005516</t>
  </si>
  <si>
    <t>545256258</t>
  </si>
  <si>
    <t>blinks_gco_granxpert_na_awareness_facebook_all_ads_reach_ocpm_na_NA_na_po_lal_alunos-assinatura-3p_18-65-ambos_ppl_all_always-on_c_gra-so-081222-9</t>
  </si>
  <si>
    <t>354005498</t>
  </si>
  <si>
    <t>545256240</t>
  </si>
  <si>
    <t>blinks_gco_granxpert_5-psq-inst-coaching_conversao_google-ads_search_ads_purch_cpc_perf_Fix_na_na_key_ambos-18a65anos_inst-coaching-exata_txt_na_gra-go-301122-5</t>
  </si>
  <si>
    <t>353391257</t>
  </si>
  <si>
    <t>544663235</t>
  </si>
  <si>
    <t>blinks_gco_granxpert_5-psq-inst-coaching_conversao_google-ads_search_ads_purch_cpc_perf_Fix_na_na_key_ambos-18a65anos_inst-coaching-frase_txt_na_gra-go-301122-6</t>
  </si>
  <si>
    <t>353743501</t>
  </si>
  <si>
    <t>544657163</t>
  </si>
  <si>
    <t>blinks_gco_granxpert_2023</t>
  </si>
  <si>
    <t>blinks_gco_granxpert_na_awareness-brand_facebook_all_ads_brand_ocpm_na_NA_na_po_int_concursos-concorrentes_18-65-ambos_ppl_all_carnaval-2023_peça-a_gra-so-220123-120</t>
  </si>
  <si>
    <t>359827279</t>
  </si>
  <si>
    <t>550752321</t>
  </si>
  <si>
    <t>blinks_gco_granxpert_na_awareness-brand_facebook_all_ads_brand_ocpm_na_NA_na_po_int_concursos-concorrentes_18-65-ambos_ppl_all_carnaval-2023_peça-b_gra-so-220123-121</t>
  </si>
  <si>
    <t>359827276</t>
  </si>
  <si>
    <t>550752324</t>
  </si>
  <si>
    <t>blinks_gco_granxpert_na_awareness-brand_facebook_all_ads_brand_ocpm_na_NA_na_po_int_concursos-concorrentes_18-65-ambos_ppl_all_carnaval-2023_peça-c_gra-so-220123-122</t>
  </si>
  <si>
    <t>359827273</t>
  </si>
  <si>
    <t>550752327</t>
  </si>
  <si>
    <t>blinks_gco_granxpert_na_awareness-brand_facebook_all_ads_brand_ocpm_na_NA_na_po_int_concursos-concorrentes_18-65-ambos_ppl_all_carnaval-2023_peça-d_gra-so-220123-123</t>
  </si>
  <si>
    <t>359827270</t>
  </si>
  <si>
    <t>550752330</t>
  </si>
  <si>
    <t>blinks_gco_granxpert_na_awareness-brand_facebook_all_ads_brand_ocpm_na_NA_na_po_int_concursos-concorrentes_18-65-ambos_ppl_all_reinvencao-2023_ultimas-horas-a_gra-so-240123-80</t>
  </si>
  <si>
    <t>357901037</t>
  </si>
  <si>
    <t>549045461</t>
  </si>
  <si>
    <t>blinks_gco_granxpert_na_awareness-brand_facebook_all_ads_brand_ocpm_na_NA_na_po_int_concursos-concorrentes_18-65-ambos_ppl_all_reinvencao-2023_ultimas-horas-b_gra-so-240123-81</t>
  </si>
  <si>
    <t>357901034</t>
  </si>
  <si>
    <t>549045458</t>
  </si>
  <si>
    <t>blinks_gco_granxpert_na_awareness-brand_facebook_all_ads_brand_ocpm_na_NA_na_po_int_concursos-concorrentes_18-65-ambos_ppl_all_reinvencao-2023_ultimos-dias-a_gra-so-240123-64</t>
  </si>
  <si>
    <t>357901085</t>
  </si>
  <si>
    <t>549045509</t>
  </si>
  <si>
    <t>blinks_gco_granxpert_na_awareness-brand_facebook_all_ads_brand_ocpm_na_NA_na_po_int_concursos-concorrentes_18-65-ambos_ppl_all_reinvencao-2023_ultimos-dias-b_gra-so-240123-65</t>
  </si>
  <si>
    <t>357901082</t>
  </si>
  <si>
    <t>549045506</t>
  </si>
  <si>
    <t>blinks_gco_granxpert_na_awareness_facebook_all_ads_reach_ocpm_na_NA_na_po_int_concursos-concorrentes_18-65-ambos_ppl_all_carnaval-2023_peça-b_gra-so-220123-137</t>
  </si>
  <si>
    <t>359827228</t>
  </si>
  <si>
    <t>550752372</t>
  </si>
  <si>
    <t>blinks_gco_granxpert_na_awareness_facebook_all_ads_reach_ocpm_na_NA_na_po_int_concursos-concorrentes_18-65-ambos_ppl_all_carnaval-2023_peça-c_gra-so-220123-138</t>
  </si>
  <si>
    <t>359827225</t>
  </si>
  <si>
    <t>550752375</t>
  </si>
  <si>
    <t>blinks_gco_granxpert_na_awareness_facebook_all_ads_reach_ocpm_na_NA_na_po_int_concursos-concorrentes_18-65-ambos_ppl_all_carnaval-2023_peça-d_gra-so-220123-139</t>
  </si>
  <si>
    <t>359827222</t>
  </si>
  <si>
    <t>550752378</t>
  </si>
  <si>
    <t>blinks_gco_granxpert_na_awareness_facebook_all_ads_reach_ocpm_na_NA_na_po_int_concursos-concorrentes_18-65-ambos_ppl_all_reinvencao-2023_ultimas-horas-a_gra-so-240123-70</t>
  </si>
  <si>
    <t>357901067</t>
  </si>
  <si>
    <t>549045491</t>
  </si>
  <si>
    <t>blinks_gco_granxpert_na_awareness_facebook_all_ads_reach_ocpm_na_NA_na_po_int_concursos-concorrentes_18-65-ambos_ppl_all_reinvencao-2023_ultimas-horas-b_gra-so-240123-71</t>
  </si>
  <si>
    <t>357901064</t>
  </si>
  <si>
    <t>549045488</t>
  </si>
  <si>
    <t>blinks_gco_granxpert_na_awareness_facebook_all_ads_reach_ocpm_na_NA_na_po_int_concursos-concorrentes_18-65-ambos_ppl_all_reinvencao-2023_ultimos-dias-a_gra-so-240123-54</t>
  </si>
  <si>
    <t>357901115</t>
  </si>
  <si>
    <t>549045539</t>
  </si>
  <si>
    <t>blinks_gco_granxpert_na_awareness_facebook_all_ads_reach_ocpm_na_NA_na_po_int_concursos-concorrentes_18-65-ambos_ppl_all_reinvencao-2023_ultimos-dias-b_gra-so-240123-55</t>
  </si>
  <si>
    <t>357901112</t>
  </si>
  <si>
    <t>549045536</t>
  </si>
  <si>
    <t>blinks_gco_granxpert_na_awareness_facebook_all_ads_reach_ocpm_na_NA_na_po_lal_alunos-assinatura-3p_18-65-ambos_ppl_all_carnaval-2023_peça-a_gra-so-220123-140</t>
  </si>
  <si>
    <t>359827219</t>
  </si>
  <si>
    <t>550752381</t>
  </si>
  <si>
    <t>blinks_gco_granxpert_na_awareness_facebook_all_ads_reach_ocpm_na_NA_na_po_lal_alunos-assinatura-3p_18-65-ambos_ppl_all_carnaval-2023_peça-b_gra-so-220123-141</t>
  </si>
  <si>
    <t>359827216</t>
  </si>
  <si>
    <t>550752384</t>
  </si>
  <si>
    <t>blinks_gco_granxpert_na_awareness_facebook_all_ads_reach_ocpm_na_NA_na_po_lal_alunos-assinatura-3p_18-65-ambos_ppl_all_carnaval-2023_peça-c_gra-so-220123-142</t>
  </si>
  <si>
    <t>359827213</t>
  </si>
  <si>
    <t>550752387</t>
  </si>
  <si>
    <t>blinks_gco_granxpert_na_awareness_facebook_all_ads_reach_ocpm_na_NA_na_po_lal_alunos-assinatura-3p_18-65-ambos_ppl_all_carnaval-2023_peça-d_gra-so-220123-143</t>
  </si>
  <si>
    <t>359827210</t>
  </si>
  <si>
    <t>550752390</t>
  </si>
  <si>
    <t>blinks_gco_granxpert_na_awareness_facebook_all_ads_reach_ocpm_na_NA_na_po_lal_alunos-assinatura-3p_18-65-ambos_ppl_all_reinvencao-2023_ultimos-dias-a2_gra-so-240123-56</t>
  </si>
  <si>
    <t>357901109</t>
  </si>
  <si>
    <t>549045533</t>
  </si>
  <si>
    <t>blinks_gco_granxpert_na_awareness_facebook_all_ads_reach_ocpm_na_NA_na_po_lal_alunos-assinatura-3p_18-65-ambos_ppl_all_reinvencao-2023_ultimos-dias-b_gra-so-240123-57</t>
  </si>
  <si>
    <t>357901106</t>
  </si>
  <si>
    <t>549045530</t>
  </si>
  <si>
    <t>blinks_gco_granxpert_na_awareness_facebook_all_ads_reach_ocpm_na_NA_na_po_lal_engajmento-1p_18-65-ambos_ppl_all_carnaval-2023_peça-a_gra-so-220123-148</t>
  </si>
  <si>
    <t>359827195</t>
  </si>
  <si>
    <t>550752405</t>
  </si>
  <si>
    <t>blinks_gco_granxpert_na_awareness_facebook_all_ads_reach_ocpm_na_NA_na_po_lal_engajmento-1p_18-65-ambos_ppl_all_carnaval-2023_peça-b_gra-so-220123-149</t>
  </si>
  <si>
    <t>359827192</t>
  </si>
  <si>
    <t>550752408</t>
  </si>
  <si>
    <t>blinks_gco_granxpert_na_awareness_facebook_all_ads_reach_ocpm_na_NA_na_po_lal_engajmento-1p_18-65-ambos_ppl_all_carnaval-2023_peça-c_gra-so-220123-150</t>
  </si>
  <si>
    <t>359827189</t>
  </si>
  <si>
    <t>550752411</t>
  </si>
  <si>
    <t>blinks_gco_granxpert_na_awareness_facebook_all_ads_reach_ocpm_na_NA_na_po_lal_engajmento-1p_18-65-ambos_ppl_all_carnaval-2023_peça-d_gra-so-220123-151</t>
  </si>
  <si>
    <t>359827186</t>
  </si>
  <si>
    <t>550752414</t>
  </si>
  <si>
    <t>blinks_gco_granxpert_na_awareness_facebook_all_ads_reach_ocpm_na_NA_na_po_lal_leads-engajmento-1p_18-65-ambos_ppl_all_reinvencao-2023_ultimas-horas-a_gra-so-240123-78</t>
  </si>
  <si>
    <t>357901043</t>
  </si>
  <si>
    <t>549045467</t>
  </si>
  <si>
    <t>blinks_gco_granxpert_na_awareness_facebook_all_ads_reach_ocpm_na_NA_na_po_lal_leads-engajmento-1p_18-65-ambos_ppl_all_reinvencao-2023_ultimas-horas-b_gra-so-240123-79</t>
  </si>
  <si>
    <t>357901040</t>
  </si>
  <si>
    <t>549045464</t>
  </si>
  <si>
    <t>blinks_gco_granxpert_na_awareness_facebook_all_ads_reach_ocpm_na_NA_na_po_lal_leads-engajmento-1p_18-65-ambos_ppl_all_reinvencao-2023_ultimos-dias-a_gra-so-240123-62</t>
  </si>
  <si>
    <t>357901091</t>
  </si>
  <si>
    <t>549045515</t>
  </si>
  <si>
    <t>blinks_gco_granxpert_na_awareness_facebook_all_ads_reach_ocpm_na_NA_na_po_lal_leads-engajmento-1p_18-65-ambos_ppl_all_reinvencao-2023_ultimos-dias-b_gra-so-240123-63</t>
  </si>
  <si>
    <t>357901088</t>
  </si>
  <si>
    <t>549045512</t>
  </si>
  <si>
    <t>blinks_gco_granxpert_na_awareness_facebook_all_ads_reach_ocpm_na_NA_na_po_lal_visitantes-3p_18-65-ambos_ppl_all_carnaval-2023_peça-a_gra-so-220123-144</t>
  </si>
  <si>
    <t>359827207</t>
  </si>
  <si>
    <t>550752393</t>
  </si>
  <si>
    <t>blinks_gco_granxpert_na_awareness_facebook_all_ads_reach_ocpm_na_NA_na_po_lal_visitantes-3p_18-65-ambos_ppl_all_carnaval-2023_peça-b_gra-so-220123-145</t>
  </si>
  <si>
    <t>359827204</t>
  </si>
  <si>
    <t>550752396</t>
  </si>
  <si>
    <t>blinks_gco_granxpert_na_awareness_facebook_all_ads_reach_ocpm_na_NA_na_po_lal_visitantes-3p_18-65-ambos_ppl_all_carnaval-2023_peça-c_gra-so-220123-146</t>
  </si>
  <si>
    <t>359827201</t>
  </si>
  <si>
    <t>550752399</t>
  </si>
  <si>
    <t>blinks_gco_granxpert_na_awareness_facebook_all_ads_reach_ocpm_na_NA_na_po_lal_visitantes-3p_18-65-ambos_ppl_all_carnaval-2023_peça-d_gra-so-220123-147</t>
  </si>
  <si>
    <t>359827198</t>
  </si>
  <si>
    <t>550752402</t>
  </si>
  <si>
    <t>blinks_gco_granxpert_na_awareness_facebook_all_ads_reach_ocpm_na_NA_na_po_lal_visitantes-3p_18-65-ambos_ppl_all_reinvencao-2023_ultimas-horas-a_gra-so-240123-76</t>
  </si>
  <si>
    <t>357901049</t>
  </si>
  <si>
    <t>549045473</t>
  </si>
  <si>
    <t>blinks_gco_granxpert_na_awareness_facebook_all_ads_reach_ocpm_na_NA_na_po_lal_visitantes-3p_18-65-ambos_ppl_all_reinvencao-2023_ultimas-horas-b_gra-so-240123-77</t>
  </si>
  <si>
    <t>357901046</t>
  </si>
  <si>
    <t>549045470</t>
  </si>
  <si>
    <t>blinks_gco_granxpert_na_consideracao_facebook_all_ads_reach_ocpm_na_NA_na_po_ca_alunos-assinatura_18-65-ambos_ppl_all_carnaval-2023_peça-a_gra-so-220123-128</t>
  </si>
  <si>
    <t>359827255</t>
  </si>
  <si>
    <t>550752345</t>
  </si>
  <si>
    <t>blinks_gco_granxpert_na_consideracao_facebook_all_ads_reach_ocpm_na_NA_na_po_ca_alunos-assinatura_18-65-ambos_ppl_all_carnaval-2023_peça-b_gra-so-220123-129</t>
  </si>
  <si>
    <t>359827252</t>
  </si>
  <si>
    <t>550752348</t>
  </si>
  <si>
    <t>blinks_gco_granxpert_na_consideracao_facebook_all_ads_reach_ocpm_na_NA_na_po_ca_alunos-assinatura_18-65-ambos_ppl_all_carnaval-2023_peça-c_gra-so-220123-130</t>
  </si>
  <si>
    <t>359827249</t>
  </si>
  <si>
    <t>550752351</t>
  </si>
  <si>
    <t>blinks_gco_granxpert_na_consideracao_facebook_all_ads_reach_ocpm_na_NA_na_po_ca_alunos-assinatura_18-65-ambos_ppl_all_carnaval-2023_peça-d_gra-so-220123-131</t>
  </si>
  <si>
    <t>359827246</t>
  </si>
  <si>
    <t>550752354</t>
  </si>
  <si>
    <t>blinks_gco_granxpert_na_consideracao_facebook_all_ads_reach_ocpm_na_NA_na_po_ca_leads-engajmento_18-65-ambos_ppl_all_carnaval-2023_peça-a_gra-so-220123-124</t>
  </si>
  <si>
    <t>359827267</t>
  </si>
  <si>
    <t>550752333</t>
  </si>
  <si>
    <t>blinks_gco_granxpert_na_consideracao_facebook_all_ads_reach_ocpm_na_NA_na_po_ca_leads-engajmento_18-65-ambos_ppl_all_carnaval-2023_peça-b_gra-so-220123-125</t>
  </si>
  <si>
    <t>359827264</t>
  </si>
  <si>
    <t>550752336</t>
  </si>
  <si>
    <t>blinks_gco_granxpert_na_consideracao_facebook_all_ads_reach_ocpm_na_NA_na_po_ca_leads-engajmento_18-65-ambos_ppl_all_carnaval-2023_peça-c_gra-so-220123-126</t>
  </si>
  <si>
    <t>359827261</t>
  </si>
  <si>
    <t>550752339</t>
  </si>
  <si>
    <t>blinks_gco_granxpert_na_consideracao_facebook_all_ads_reach_ocpm_na_NA_na_po_ca_leads-engajmento_18-65-ambos_ppl_all_carnaval-2023_peça-d_gra-so-220123-127</t>
  </si>
  <si>
    <t>359827258</t>
  </si>
  <si>
    <t>550752342</t>
  </si>
  <si>
    <t>blinks_gco_granxpert_na_consideracao_facebook_all_ads_tra_ocpm_na_NA_na_po_ca_leads-engajmento_18-65-ambos_ppl_all_reinvencao-2023_ultimas-horas-a_gra-so-240123-82</t>
  </si>
  <si>
    <t>357901031</t>
  </si>
  <si>
    <t>549045455</t>
  </si>
  <si>
    <t>blinks_gco_granxpert_na_consideracao_facebook_all_ads_tra_ocpm_na_NA_na_po_ca_leads-engajmento_18-65-ambos_ppl_all_reinvencao-2023_ultimas-horas-b_gra-so-240123-83</t>
  </si>
  <si>
    <t>357901028</t>
  </si>
  <si>
    <t>549045452</t>
  </si>
  <si>
    <t>blinks_gco_granxpert_na_consideracao_facebook_all_ads_tra_ocpm_na_NA_na_po_ca_leads-engajmento_18-65-ambos_ppl_all_reinvencao-2023_ultimos-dias-a_gra-so-240123-66</t>
  </si>
  <si>
    <t>357901079</t>
  </si>
  <si>
    <t>549045503</t>
  </si>
  <si>
    <t>blinks_gco_granxpert_na_consideracao_facebook_all_ads_tra_ocpm_na_NA_na_po_ca_leads-engajmento_18-65-ambos_ppl_all_reinvencao-2023_ultimos-dias-b_gra-so-240123-67</t>
  </si>
  <si>
    <t>357901076</t>
  </si>
  <si>
    <t>549045500</t>
  </si>
  <si>
    <t>blinks_gco_granxpert_na_consideracao_facebook_all_ads_tra_ocpm_na_NA_na_po_lal_visitantes-120d_18-65-ambos_ppl_all_carnaval-2023_peça-a_gra-so-220123-132</t>
  </si>
  <si>
    <t>359827243</t>
  </si>
  <si>
    <t>550752357</t>
  </si>
  <si>
    <t>blinks_gco_granxpert_na_consideracao_facebook_all_ads_tra_ocpm_na_NA_na_po_lal_visitantes-120d_18-65-ambos_ppl_all_carnaval-2023_peça-b_gra-so-220123-133</t>
  </si>
  <si>
    <t>359827240</t>
  </si>
  <si>
    <t>550752360</t>
  </si>
  <si>
    <t>blinks_gco_granxpert_na_consideracao_facebook_all_ads_tra_ocpm_na_NA_na_po_lal_visitantes-120d_18-65-ambos_ppl_all_carnaval-2023_peça-c_gra-so-220123-134</t>
  </si>
  <si>
    <t>359827237</t>
  </si>
  <si>
    <t>550752363</t>
  </si>
  <si>
    <t>blinks_gco_granxpert_na_consideracao_facebook_all_ads_tra_ocpm_na_NA_na_po_lal_visitantes-120d_18-65-ambos_ppl_all_carnaval-2023_peça-d_gra-so-220123-135</t>
  </si>
  <si>
    <t>359827234</t>
  </si>
  <si>
    <t>550752366</t>
  </si>
  <si>
    <t>blinks_gco_granxpert_na_consideracao_facebook_all_ads_tra_ocpm_na_NA_na_po_lal_visitantes-120d_18-65-ambos_ppl_all_reinvencao-2023_ultimos-dias-b_gra-so-240123-69</t>
  </si>
  <si>
    <t>357901070</t>
  </si>
  <si>
    <t>549045494</t>
  </si>
  <si>
    <t>blinks_gco_oab_2022</t>
  </si>
  <si>
    <t>blinks_gco_oab_na_awareness-brand_facebook_all_ads_brand_ocpm_na_NA_na_po_lal_engajamento-e-videoviews-3p_ambos-18-50-anos_vid_all_always-on_d_oab-so-011222-825</t>
  </si>
  <si>
    <t>353487092</t>
  </si>
  <si>
    <t>544795287</t>
  </si>
  <si>
    <t>blinks_gco_oab_na_awareness-brand_facebook_all_ads_brand_ocpm_na_NA_na_po_lal_engajamento-e-videoviews-3p_ambos-18-50-anos_vid_all_always-on_e_oab-so-011222-826</t>
  </si>
  <si>
    <t>353487089</t>
  </si>
  <si>
    <t>544795284</t>
  </si>
  <si>
    <t>blinks_gco_oab_na_awareness-brand_facebook_all_ads_brand_ocpm_na_NA_na_po_lal_engajamento-e-videoviews-3p_ambos-18-50-anos_vid_all_always-on_f_oab-so-011222-827</t>
  </si>
  <si>
    <t>353487086</t>
  </si>
  <si>
    <t>544795281</t>
  </si>
  <si>
    <t>blinks_gco_oab_na_awareness-brand_facebook_all_ads_brand_ocpm_na_NA_na_po_lal_visitantes-oab-30d-3p_ambos-18-50-anos_vid_all_always-on_d_oab-so-011222-819</t>
  </si>
  <si>
    <t>353487110</t>
  </si>
  <si>
    <t>544795305</t>
  </si>
  <si>
    <t>blinks_gco_oab_na_awareness-brand_facebook_all_ads_brand_ocpm_na_NA_na_po_lal_visitantes-oab-30d-3p_ambos-18-50-anos_vid_all_always-on_f_oab-so-011222-821</t>
  </si>
  <si>
    <t>353487104</t>
  </si>
  <si>
    <t>544795299</t>
  </si>
  <si>
    <t>blinks_gco_oab_na_awareness_facebook_all_ads_reach_ocpm_na_NA_na_po_int_direito-oab_ambos-18-50-anos_ppl_all_always-on_a_oab-so-011222-792</t>
  </si>
  <si>
    <t>353843445</t>
  </si>
  <si>
    <t>544909180</t>
  </si>
  <si>
    <t>blinks_gco_oab_na_awareness_facebook_all_ads_reach_ocpm_na_NA_na_po_int_direito-oab_ambos-18-50-anos_vid_all_always-on_d_oab-so-011222-795</t>
  </si>
  <si>
    <t>353843427</t>
  </si>
  <si>
    <t>544909162</t>
  </si>
  <si>
    <t>blinks_gco_oab_na_awareness_facebook_all_ads_reach_ocpm_na_NA_na_po_lal_alunos-oab-5p_ambos-18-50-anos_ppl_all_always-on_a_oab-so-011222-786</t>
  </si>
  <si>
    <t>353843481</t>
  </si>
  <si>
    <t>544909216</t>
  </si>
  <si>
    <t>blinks_gco_oab_na_awareness_facebook_all_ads_reach_ocpm_na_NA_na_po_lal_visitantes-oab-30d-5p_ambos-18-50-anos_vid_all_always-on_d_oab-so-011222-783</t>
  </si>
  <si>
    <t>353843499</t>
  </si>
  <si>
    <t>544909234</t>
  </si>
  <si>
    <t>blinks_gco_oab_na_awareness_facebook_all_ads_reach_ocpm_na_NA_na_po_lal_visitantes-oab-30d-5p_ambos-18-50-anos_vid_all_always-on_e_oab-so-011222-784</t>
  </si>
  <si>
    <t>353843493</t>
  </si>
  <si>
    <t>544909228</t>
  </si>
  <si>
    <t>blinks_gco_oab_na_awareness_facebook_all_ads_reach_ocpm_na_NA_na_po_lal_visitantes-oab-30d-5p_ambos-18-50-anos_vid_all_always-on_f_oab-so-011222-785</t>
  </si>
  <si>
    <t>353843487</t>
  </si>
  <si>
    <t>544909222</t>
  </si>
  <si>
    <t>blinks_gco_oab_na_consideracao_facebook_all_ads_tra_ocpm_na_NA_na_po_lal_visitantes-oab-30d-1p_ambos-18-50-anos_vid_all_always-on_d_oab-so-011222-801</t>
  </si>
  <si>
    <t>353487164</t>
  </si>
  <si>
    <t>544795359</t>
  </si>
  <si>
    <t>blinks_gco_oab_na_conversao_facebook_all_ads_conv_ocpm_na_NA_na_po_ca_engajamento-fb-if_ambos-18-50-anos_vid_all_always-on_a_oab-so-011222-837</t>
  </si>
  <si>
    <t>353487056</t>
  </si>
  <si>
    <t>544795251</t>
  </si>
  <si>
    <t>blinks_gco_oab_na_conversao_facebook_all_ads_conv_ocpm_na_NA_na_po_ca_oab-direito_ambos-18-50-anos_ppl_all_always-on_a_oab-so-011222-846</t>
  </si>
  <si>
    <t>353843502</t>
  </si>
  <si>
    <t>544909237</t>
  </si>
  <si>
    <t>blinks_gco_oab_na_conversao_facebook_all_ads_conv_ocpm_na_NA_na_po_ca_oab-direito_ambos-18-50-anos_vid_all_always-on_b_oab-so-011222-829</t>
  </si>
  <si>
    <t>353487080</t>
  </si>
  <si>
    <t>544795275</t>
  </si>
  <si>
    <t>blinks_gco_oab_na_conversao_facebook_all_ads_conv_ocpm_na_NA_na_po_ca_visitantes-oab-90d_ambos-18-50-anos_ppl_all_always-on_a_oab-so-011222-849</t>
  </si>
  <si>
    <t>353843484</t>
  </si>
  <si>
    <t>544909219</t>
  </si>
  <si>
    <t>blinks_gco_oab_na_conversao_facebook_all_ads_conv_ocpm_na_NA_na_po_ca_visitantes-oab-90d_ambos-18-50-anos_vid_all_always-on_b_oab-so-011222-832</t>
  </si>
  <si>
    <t>353487071</t>
  </si>
  <si>
    <t>544795266</t>
  </si>
  <si>
    <t>blinks_gco_oab_na_conversao_facebook_all_ads_conv_ocpm_na_NA_na_po_lal_visitantes-oab-30d_ambos-18-50-anos_ppl_all_always-on_a_oab-so-011222-858</t>
  </si>
  <si>
    <t>353843430</t>
  </si>
  <si>
    <t>544909165</t>
  </si>
  <si>
    <t>blinks_gco_oab_na_conversao_facebook_all_ads_conv_ocpm_na_NA_na_po_lal_visitantes-oab-30d_ambos-18-50-anos_vid_all_always-on_b_oab-so-011222-841</t>
  </si>
  <si>
    <t>353487044</t>
  </si>
  <si>
    <t>544795239</t>
  </si>
  <si>
    <t>blinks_gco_oab_na_conversao_facebook_all_ads_conv_ocpm_na_NA_na_po_lal_visitantes-oab-30d_ambos-18-50-anos_vid_all_always-on_c_oab-so-011222-842</t>
  </si>
  <si>
    <t>353487041</t>
  </si>
  <si>
    <t>544795236</t>
  </si>
  <si>
    <t>blinks_gco_oab_2-yt-vrec-oab_awareness_google-ads_youtube_ads_purch_cpv_na_Fix_na_na_caf_ambos-18a65anos_buscaram-por-oab_vra_na_oab-go-211022-5</t>
  </si>
  <si>
    <t>349878826</t>
  </si>
  <si>
    <t>541015800</t>
  </si>
  <si>
    <t>blinks_gco_oab_2-yt-vrec-oab_awareness_google-ads_youtube_ads_purch_cpv_na_Fix_na_na_caf_ambos-18a65anos_interessados-em-oab_vra_na_oab-go-211022-6</t>
  </si>
  <si>
    <t>349876261</t>
  </si>
  <si>
    <t>541015830</t>
  </si>
  <si>
    <t>blinks_gco_oab_2-psq-dsa-oab_consideracao_google-ads_search_ads_purch_cpc_perf_Fix_na_na_da_ambos-18a65anos_oab_txt_na_oab-go-301122-7</t>
  </si>
  <si>
    <t>353381885</t>
  </si>
  <si>
    <t>544653605</t>
  </si>
  <si>
    <t>blinks_gco_oab_2-psq-espec-oab-xxxiv_consideracao_google-ads_search_ads_purch_cpc_perf_Fix_na_na_key_ambos-18a65anos_curso-oab_txt_na_oab-go-301122-20</t>
  </si>
  <si>
    <t>353364239</t>
  </si>
  <si>
    <t>544717833</t>
  </si>
  <si>
    <t>blinks_gco_oab_2-psq-espec-oab-xxxiv_consideracao_google-ads_search_ads_purch_cpc_perf_Fix_na_na_key_ambos-18a65anos_oab-genericas_txt_na_oab-go-301122-21</t>
  </si>
  <si>
    <t>353364236</t>
  </si>
  <si>
    <t>544717830</t>
  </si>
  <si>
    <t>blinks_gco_oab_2-psq-espec-oab-xxxiv_consideracao_google-ads_search_ads_purch_cpc_perf_Fix_na_na_key_ambos-18a65anos_primeira-fase-da-oab_txt_na_oab-go-301122-22</t>
  </si>
  <si>
    <t>353364233</t>
  </si>
  <si>
    <t>544717827</t>
  </si>
  <si>
    <t>blinks_gco_oab_2-psq-espec-oab-xxxiv_consideracao_google-ads_search_ads_purch_cpc_perf_Fix_na_na_key_ambos-18a65anos_segunda-fase-da-oab_txt_na_oab-go-301122-23</t>
  </si>
  <si>
    <t>353364230</t>
  </si>
  <si>
    <t>544790431</t>
  </si>
  <si>
    <t>blinks_gco_oab_2-psq-institucional-oab_conversao_google-ads_search_ads_purch_cpc_perf_Fix_na_na_key_ambos-18a65anos_institucional-exata_txt_na_oab-go-301122-24</t>
  </si>
  <si>
    <t>353364281</t>
  </si>
  <si>
    <t>544717875</t>
  </si>
  <si>
    <t>blinks_gco_oab_2-psq-institucional-oab_conversao_google-ads_search_ads_purch_cpc_perf_Fix_na_na_key_ambos-18a65anos_institucional-frase_txt_na_oab-go-301122-25</t>
  </si>
  <si>
    <t>353364275</t>
  </si>
  <si>
    <t>544717869</t>
  </si>
  <si>
    <t>blinks_gco_oab_2-psq-espec-oab_consideracao_microsoft-ads_search_ads_purch_cpc_perf_Fix_na_na_key_ambos-18a65anos_curso-oab_rsa_na_oab-go-081222-12</t>
  </si>
  <si>
    <t>354576399</t>
  </si>
  <si>
    <t>545399820</t>
  </si>
  <si>
    <t>blinks_gco_oab_2-psq-espec-oab_consideracao_microsoft-ads_search_ads_purch_cpc_perf_Fix_na_na_key_ambos-18a65anos_oab-genericas_rsa_na_oab-go-081222-13</t>
  </si>
  <si>
    <t>354576396</t>
  </si>
  <si>
    <t>545399817</t>
  </si>
  <si>
    <t>blinks_gco_oab_2-psq-espec-oab_consideracao_microsoft-ads_search_ads_purch_cpc_perf_Fix_na_na_key_ambos-18a65anos_primeira-fase-da-oab_rsa_na_oab-go-081222-14</t>
  </si>
  <si>
    <t>354576393</t>
  </si>
  <si>
    <t>545399814</t>
  </si>
  <si>
    <t>blinks_gco_oab_2-psq-espec-oab_consideracao_microsoft-ads_search_ads_purch_cpc_perf_Fix_na_na_key_ambos-18a65anos_seg-fase-administrativo_rsa_na_oab-go-081222-5</t>
  </si>
  <si>
    <t>354609912</t>
  </si>
  <si>
    <t>545582398</t>
  </si>
  <si>
    <t>blinks_gco_oab_2-psq-espec-oab_consideracao_microsoft-ads_search_ads_purch_cpc_perf_Fix_na_na_key_ambos-18a65anos_seg-fase-civil_rsa_na_oab-go-081222-6</t>
  </si>
  <si>
    <t>354576417</t>
  </si>
  <si>
    <t>545582395</t>
  </si>
  <si>
    <t>blinks_gco_oab_2-psq-espec-oab_consideracao_microsoft-ads_search_ads_purch_cpc_perf_Fix_na_na_key_ambos-18a65anos_seg-fase-constitucional_rsa_na_oab-go-081222-7</t>
  </si>
  <si>
    <t>354576414</t>
  </si>
  <si>
    <t>545582392</t>
  </si>
  <si>
    <t>blinks_gco_oab_2-psq-espec-oab_consideracao_microsoft-ads_search_ads_purch_cpc_perf_Fix_na_na_key_ambos-18a65anos_seg-fase-empresarial_rsa_na_oab-go-081222-8</t>
  </si>
  <si>
    <t>354576411</t>
  </si>
  <si>
    <t>545582389</t>
  </si>
  <si>
    <t>blinks_gco_oab_2-psq-espec-oab_consideracao_microsoft-ads_search_ads_purch_cpc_perf_Fix_na_na_key_ambos-18a65anos_seg-fase-penal_rsa_na_oab-go-081222-9</t>
  </si>
  <si>
    <t>354576408</t>
  </si>
  <si>
    <t>545399829</t>
  </si>
  <si>
    <t>blinks_gco_oab_2-psq-espec-oab_consideracao_microsoft-ads_search_ads_purch_cpc_perf_Fix_na_na_key_ambos-18a65anos_seg-fase-trabalho_rsa_na_oab-go-081222-10</t>
  </si>
  <si>
    <t>354576405</t>
  </si>
  <si>
    <t>545399826</t>
  </si>
  <si>
    <t>blinks_gco_oab_2-psq-espec-oab_consideracao_microsoft-ads_search_ads_purch_cpc_perf_Fix_na_na_key_ambos-18a65anos_seg-fase-tributario_rsa_na_oab-go-081222-11</t>
  </si>
  <si>
    <t>354576402</t>
  </si>
  <si>
    <t>545399823</t>
  </si>
  <si>
    <t>blinks_gco_oab_2-psq-espec-oab_consideracao_microsoft-ads_search_ads_purch_cpc_perf_Fix_na_na_key_ambos-18a65anos_segunda-fase-da-oab_rsa_na_oab-go-081222-15</t>
  </si>
  <si>
    <t>354576390</t>
  </si>
  <si>
    <t>545399811</t>
  </si>
  <si>
    <t>blinks_gco_oab_2-psq-institucional-oab_conversao_microsoft-ads_search_ads_purch_cpc_perf_Fix_na_na_key_ambos-18a65anos_institucional-exata_rsa_na_oab-go-081222-16</t>
  </si>
  <si>
    <t>354576387</t>
  </si>
  <si>
    <t>545399808</t>
  </si>
  <si>
    <t>blinks_gco_oab_2-psq-institucional-oab_conversao_microsoft-ads_search_ads_purch_cpc_perf_Fix_na_na_key_ambos-18a65anos_institucional-frase_rsa_na_oab-go-081222-17</t>
  </si>
  <si>
    <t>354576384</t>
  </si>
  <si>
    <t>545399805</t>
  </si>
  <si>
    <t>blinks_gco_oab_2023</t>
  </si>
  <si>
    <t>blinks_gco_oab_na_awareness_facebook_all_ads_reach_ocpm_na_NA_na_po_int_direito-oab_ambos-18-50-anos_ppl_all_colchao_peça-a_oab-so-010223-478</t>
  </si>
  <si>
    <t>358577313</t>
  </si>
  <si>
    <t>549345582</t>
  </si>
  <si>
    <t>blinks_gco_oab_na_awareness_facebook_all_ads_reach_ocpm_na_NA_na_po_int_direito-oab_ambos-18-50-anos_ppl_all_colchao_peça-b_oab-so-010223-479</t>
  </si>
  <si>
    <t>358577310</t>
  </si>
  <si>
    <t>549345585</t>
  </si>
  <si>
    <t>blinks_gco_oab_na_awareness_facebook_all_ads_reach_ocpm_na_NA_na_po_int_direito-oab_ambos-18-50-anos_ppl_all_exame-da-ordem_peça-a_oab-so-010123-454</t>
  </si>
  <si>
    <t>357590321</t>
  </si>
  <si>
    <t>548688161</t>
  </si>
  <si>
    <t>blinks_gco_oab_na_awareness_facebook_all_ads_reach_ocpm_na_NA_na_po_int_direito-oab_ambos-18-50-anos_ppl_all_exame-da-ordem_peça-b_oab-so-010123-455</t>
  </si>
  <si>
    <t>357590318</t>
  </si>
  <si>
    <t>548688158</t>
  </si>
  <si>
    <t>blinks_gco_oab_na_awareness_facebook_all_ads_reach_ocpm_na_NA_na_po_int_direito-oab_ambos-18-50-anos_ppl_all_exame-da-ordem_peça-c_oab-so-010123-456</t>
  </si>
  <si>
    <t>357621344</t>
  </si>
  <si>
    <t>548688278</t>
  </si>
  <si>
    <t>blinks_gco_oab_na_awareness_facebook_all_ads_reach_ocpm_na_NA_na_po_int_direito-oab_ambos-18-50-anos_vid_all_colchao_peça-d_oab-so-010223-508</t>
  </si>
  <si>
    <t>358981486</t>
  </si>
  <si>
    <t>549987463</t>
  </si>
  <si>
    <t>blinks_gco_oab_na_awareness_facebook_all_ads_reach_ocpm_na_NA_na_po_int_direito-oab_ambos-18-50-anos_vid_all_colchao_peça-e_oab-so-010223-517</t>
  </si>
  <si>
    <t>358981471</t>
  </si>
  <si>
    <t>549987454</t>
  </si>
  <si>
    <t>blinks_gco_oab_na_awareness_facebook_all_ads_reach_ocpm_na_NA_na_po_int_direito-oab_ambos-18-50-anos_vid_all_colchao_peça-f_oab-so-010223-514</t>
  </si>
  <si>
    <t>358981432</t>
  </si>
  <si>
    <t>549987433</t>
  </si>
  <si>
    <t>blinks_gco_oab_na_awareness_facebook_all_ads_reach_ocpm_na_NA_na_po_int_direito-oab_ambos-18-50-anos_vid_all_colchao_peça-g_oab-so-010223-511</t>
  </si>
  <si>
    <t>358981453</t>
  </si>
  <si>
    <t>549987445</t>
  </si>
  <si>
    <t>blinks_gco_oab_na_awareness_facebook_all_ads_reach_ocpm_na_NA_na_po_int_direito-oab_ambos-18-50-anos_vid_all_exame-da-ordem_peça-a_oab-so-010223-523</t>
  </si>
  <si>
    <t>359091144</t>
  </si>
  <si>
    <t>549990178</t>
  </si>
  <si>
    <t>blinks_gco_oab_na_awareness_facebook_all_ads_reach_ocpm_na_NA_na_po_int_direito-oab_ambos-18-50-anos_vid_all_exame-da-ordem_peça-b_oab-so-010223-524</t>
  </si>
  <si>
    <t>359091138</t>
  </si>
  <si>
    <t>549990172</t>
  </si>
  <si>
    <t>blinks_gco_oab_na_awareness_facebook_all_ads_reach_ocpm_na_NA_na_po_int_direito-oab_ambos-18-50-anos_vid_all_exame-da-ordem_peça-c_oab-so-010223-525</t>
  </si>
  <si>
    <t>359091132</t>
  </si>
  <si>
    <t>549990166</t>
  </si>
  <si>
    <t>blinks_gco_oab_na_awareness_facebook_all_ads_reach_ocpm_na_NA_na_po_lal_alunos-oab-5p_ambos-18-50-anos_ppl_all_colchao_peça-a_oab-so-010223-469</t>
  </si>
  <si>
    <t>358577361</t>
  </si>
  <si>
    <t>549345534</t>
  </si>
  <si>
    <t>blinks_gco_oab_na_awareness_facebook_all_ads_reach_ocpm_na_NA_na_po_lal_alunos-oab-5p_ambos-18-50-anos_ppl_all_colchao_peça-b_oab-so-010223-470</t>
  </si>
  <si>
    <t>358577355</t>
  </si>
  <si>
    <t>549345540</t>
  </si>
  <si>
    <t>blinks_gco_oab_na_awareness_facebook_all_ads_reach_ocpm_na_NA_na_po_lal_alunos-oab-5p_ambos-18-50-anos_ppl_all_exame-da-ordem_peça-b_oab-so-010123-452</t>
  </si>
  <si>
    <t>357590327</t>
  </si>
  <si>
    <t>548688167</t>
  </si>
  <si>
    <t>blinks_gco_oab_na_awareness_facebook_all_ads_reach_ocpm_na_NA_na_po_lal_alunos-oab-5p_ambos-18-50-anos_ppl_all_exame-da-ordem_peça-c_oab-so-010123-453</t>
  </si>
  <si>
    <t>357590324</t>
  </si>
  <si>
    <t>548688164</t>
  </si>
  <si>
    <t>blinks_gco_oab_na_awareness_facebook_all_ads_reach_ocpm_na_NA_na_po_lal_alunos-oab-5p_ambos-18-50-anos_vid_all_colchao_peça-d_oab-so-010223-516</t>
  </si>
  <si>
    <t>358981480</t>
  </si>
  <si>
    <t>549987460</t>
  </si>
  <si>
    <t>blinks_gco_oab_na_awareness_facebook_all_ads_reach_ocpm_na_NA_na_po_lal_alunos-oab-5p_ambos-18-50-anos_vid_all_colchao_peça-e_oab-so-010223-513</t>
  </si>
  <si>
    <t>358981438</t>
  </si>
  <si>
    <t>549987436</t>
  </si>
  <si>
    <t>blinks_gco_oab_na_awareness_facebook_all_ads_reach_ocpm_na_NA_na_po_lal_alunos-oab-5p_ambos-18-50-anos_vid_all_colchao_peça-g_oab-so-010223-519</t>
  </si>
  <si>
    <t>358981450</t>
  </si>
  <si>
    <t>549987442</t>
  </si>
  <si>
    <t>blinks_gco_oab_na_awareness_facebook_all_ads_reach_ocpm_na_NA_na_po_lal_alunos-oab-5p_ambos-18-50-anos_vid_all_exame-da-ordem_peça-a_oab-so-010223-526</t>
  </si>
  <si>
    <t>359091129</t>
  </si>
  <si>
    <t>549990163</t>
  </si>
  <si>
    <t>blinks_gco_oab_na_awareness_facebook_all_ads_reach_ocpm_na_NA_na_po_lal_alunos-oab-5p_ambos-18-50-anos_vid_all_exame-da-ordem_peça-b_oab-so-010223-527</t>
  </si>
  <si>
    <t>359091126</t>
  </si>
  <si>
    <t>549990160</t>
  </si>
  <si>
    <t>blinks_gco_oab_na_awareness_facebook_all_ads_reach_ocpm_na_NA_na_po_lal_visitantes-oab-30d-5p_ambos-18-50-anos_ppl_all_carnaval-2023_peça-b_oab-so-010223-558</t>
  </si>
  <si>
    <t>359717168</t>
  </si>
  <si>
    <t>550962778</t>
  </si>
  <si>
    <t>blinks_gco_oab_na_awareness_facebook_all_ads_reach_ocpm_na_NA_na_po_lal_visitantes-oab-30d-5p_ambos-18-50-anos_ppl_all_colchao_peça-a_oab-so-010223-466</t>
  </si>
  <si>
    <t>358577379</t>
  </si>
  <si>
    <t>549345516</t>
  </si>
  <si>
    <t>blinks_gco_oab_na_awareness_facebook_all_ads_reach_ocpm_na_NA_na_po_lal_visitantes-oab-30d-5p_ambos-18-50-anos_ppl_all_colchao_peça-b_oab-so-010223-467</t>
  </si>
  <si>
    <t>358577373</t>
  </si>
  <si>
    <t>549345522</t>
  </si>
  <si>
    <t>blinks_gco_oab_na_awareness_facebook_all_ads_reach_ocpm_na_NA_na_po_lal_visitantes-oab-30d-5p_ambos-18-50-anos_ppl_all_exame-da-ordem_peça-a_oab-so-010123-448</t>
  </si>
  <si>
    <t>357590339</t>
  </si>
  <si>
    <t>548688179</t>
  </si>
  <si>
    <t>blinks_gco_oab_na_awareness_facebook_all_ads_reach_ocpm_na_NA_na_po_lal_visitantes-oab-30d-5p_ambos-18-50-anos_ppl_all_exame-da-ordem_peça-b_oab-so-010123-449</t>
  </si>
  <si>
    <t>357590336</t>
  </si>
  <si>
    <t>548688176</t>
  </si>
  <si>
    <t>blinks_gco_oab_na_awareness_facebook_all_ads_reach_ocpm_na_NA_na_po_lal_visitantes-oab-30d-5p_ambos-18-50-anos_ppl_all_exame-da-ordem_peça-c_oab-so-010123-450</t>
  </si>
  <si>
    <t>357590333</t>
  </si>
  <si>
    <t>548688173</t>
  </si>
  <si>
    <t>blinks_gco_oab_na_awareness_facebook_all_ads_reach_ocpm_na_NA_na_po_lal_visitantes-oab-30d-5p_ambos-18-50-anos_vid_all_colchao_peça-d_oab-so-010223-512</t>
  </si>
  <si>
    <t>358981444</t>
  </si>
  <si>
    <t>549987439</t>
  </si>
  <si>
    <t>blinks_gco_oab_na_awareness_facebook_all_ads_reach_ocpm_na_NA_na_po_lal_visitantes-oab-30d-5p_ambos-18-50-anos_vid_all_colchao_peça-e_oab-so-010223-509</t>
  </si>
  <si>
    <t>358981474</t>
  </si>
  <si>
    <t>549987457</t>
  </si>
  <si>
    <t>blinks_gco_oab_na_awareness_facebook_all_ads_reach_ocpm_na_NA_na_po_lal_visitantes-oab-30d-5p_ambos-18-50-anos_vid_all_colchao_peça-f_oab-so-010223-518</t>
  </si>
  <si>
    <t>358981459</t>
  </si>
  <si>
    <t>549987448</t>
  </si>
  <si>
    <t>blinks_gco_oab_na_awareness_facebook_all_ads_reach_ocpm_na_NA_na_po_lal_visitantes-oab-30d-5p_ambos-18-50-anos_vid_all_colchao_peça-g_oab-so-010223-515</t>
  </si>
  <si>
    <t>358981426</t>
  </si>
  <si>
    <t>549987430</t>
  </si>
  <si>
    <t>blinks_gco_oab_na_awareness_facebook_all_ads_reach_ocpm_na_NA_na_po_lal_visitantes-oab-30d-5p_ambos-18-50-anos_vid_all_exame-da-ordem_peça-a_oab-so-010223-520</t>
  </si>
  <si>
    <t>359091162</t>
  </si>
  <si>
    <t>549990196</t>
  </si>
  <si>
    <t>blinks_gco_oab_na_awareness_facebook_all_ads_reach_ocpm_na_NA_na_po_lal_visitantes-oab-30d-5p_ambos-18-50-anos_vid_all_exame-da-ordem_peça-b_oab-so-010223-521</t>
  </si>
  <si>
    <t>359091156</t>
  </si>
  <si>
    <t>549990190</t>
  </si>
  <si>
    <t>blinks_gco_oab_na_awareness_facebook_all_ads_reach_ocpm_na_NA_na_po_lal_visitantes-oab-30d-5p_ambos-18-50-anos_vid_all_exame-da-ordem_peça-c_oab-so-010223-522</t>
  </si>
  <si>
    <t>359091150</t>
  </si>
  <si>
    <t>549990184</t>
  </si>
  <si>
    <t>blinks_gco_oab_na_consideracao_facebook_all_ads_reach_ocpm_na_NA_na_po_lal_alunos-oab-5p_ambos-18-50-anos_vid_all_exame-da-ordem_peça-c_oab-so-010223-528</t>
  </si>
  <si>
    <t>359091123</t>
  </si>
  <si>
    <t>549990157</t>
  </si>
  <si>
    <t>blinks_gco_oab_na_consideracao_facebook_all_ads_tra_ocpm_na_NA_na_po_lal_engajamento-videoviews-1p_ambos-18-50-anos_ppl_all_carnaval-2023_peça-a-30_oab-so-010223-638</t>
  </si>
  <si>
    <t>360124197</t>
  </si>
  <si>
    <t>550859553</t>
  </si>
  <si>
    <t>blinks_gco_oab_na_consideracao_facebook_all_ads_tra_ocpm_na_NA_na_po_lal_engajamento-videoviews-1p_ambos-18-50-anos_ppl_all_carnaval-2023_peça-b-30_oab-so-010223-639</t>
  </si>
  <si>
    <t>360124194</t>
  </si>
  <si>
    <t>550859550</t>
  </si>
  <si>
    <t>blinks_gco_oab_na_consideracao_facebook_all_ads_tra_ocpm_na_NA_na_po_lal_engajamento-videoviews-1p_ambos-18-50-anos_ppl_all_carnaval-2023_peça-c-30_oab-so-010223-640</t>
  </si>
  <si>
    <t>360124191</t>
  </si>
  <si>
    <t>550859547</t>
  </si>
  <si>
    <t>blinks_gco_oab_na_consideracao_facebook_all_ads_tra_ocpm_na_NA_na_po_lal_engajamento-videoviews-1p_ambos-18-50-anos_vid_all_exame-da-ordem_peça-a_oab-so-010223-529</t>
  </si>
  <si>
    <t>359091120</t>
  </si>
  <si>
    <t>549990154</t>
  </si>
  <si>
    <t>blinks_gco_oab_na_consideracao_facebook_all_ads_tra_ocpm_na_NA_na_po_lal_engajamento-videoviews-1p_ambos-18-50-anos_vid_all_exame-da-ordem_peça-b_oab-so-010223-530</t>
  </si>
  <si>
    <t>359091117</t>
  </si>
  <si>
    <t>549990151</t>
  </si>
  <si>
    <t>blinks_gco_oab_na_consideracao_facebook_all_ads_tra_ocpm_na_NA_na_po_lal_engajamento-videoviews-1p_ambos-18-50-anos_vid_all_exame-da-ordem_peça-c_oab-so-010223-531</t>
  </si>
  <si>
    <t>359091114</t>
  </si>
  <si>
    <t>549990148</t>
  </si>
  <si>
    <t>blinks_gco_oab_na_consideracao_facebook_all_ads_tra_ocpm_na_NA_na_po_lal_leads-oab-1p_ambos-18-50-anos_ppl_all_carnaval-2023_peça-a-30_oab-so-010223-644</t>
  </si>
  <si>
    <t>360124179</t>
  </si>
  <si>
    <t>550859535</t>
  </si>
  <si>
    <t>blinks_gco_oab_na_consideracao_facebook_all_ads_tra_ocpm_na_NA_na_po_lal_leads-oab-1p_ambos-18-50-anos_ppl_all_carnaval-2023_peça-b-30_oab-so-010223-645</t>
  </si>
  <si>
    <t>360124176</t>
  </si>
  <si>
    <t>550859532</t>
  </si>
  <si>
    <t>blinks_gco_oab_na_consideracao_facebook_all_ads_tra_ocpm_na_NA_na_po_lal_leads-oab-1p_ambos-18-50-anos_ppl_all_carnaval-2023_peça-c-30_oab-so-010223-646</t>
  </si>
  <si>
    <t>360124173</t>
  </si>
  <si>
    <t>550859529</t>
  </si>
  <si>
    <t>blinks_gco_oab_na_consideracao_facebook_all_ads_tra_ocpm_na_NA_na_po_lal_leads-oab-1p_ambos-18-50-anos_vid_all_exame-da-ordem_peça-a_oab-so-010223-535</t>
  </si>
  <si>
    <t>359089902</t>
  </si>
  <si>
    <t>549990136</t>
  </si>
  <si>
    <t>blinks_gco_oab_na_consideracao_facebook_all_ads_tra_ocpm_na_NA_na_po_lal_leads-oab-1p_ambos-18-50-anos_vid_all_exame-da-ordem_peça-b_oab-so-010223-536</t>
  </si>
  <si>
    <t>359089899</t>
  </si>
  <si>
    <t>549990133</t>
  </si>
  <si>
    <t>blinks_gco_oab_na_consideracao_facebook_all_ads_tra_ocpm_na_NA_na_po_lal_leads-oab-1p_ambos-18-50-anos_vid_all_exame-da-ordem_peça-c_oab-so-010223-537</t>
  </si>
  <si>
    <t>359089896</t>
  </si>
  <si>
    <t>549990130</t>
  </si>
  <si>
    <t>blinks_gco_oab_na_consideracao_facebook_all_ads_tra_ocpm_na_NA_na_po_lal_visitantes-oab-30d-1p_ambos-18-50-anos_vid_all_exame-da-ordem_peça-a_oab-so-010223-532</t>
  </si>
  <si>
    <t>359091111</t>
  </si>
  <si>
    <t>549990145</t>
  </si>
  <si>
    <t>blinks_gco_oab_na_consideracao_facebook_all_ads_tra_ocpm_na_NA_na_po_lal_visitantes-oab-30d-1p_ambos-18-50-anos_vid_all_exame-da-ordem_peça-b_oab-so-010223-533</t>
  </si>
  <si>
    <t>359091108</t>
  </si>
  <si>
    <t>549990142</t>
  </si>
  <si>
    <t>blinks_gco_oab_na_consideracao_facebook_all_ads_tra_ocpm_na_NA_na_po_lal_visitantes-oab-30d-1p_ambos-18-50-anos_vid_all_exame-da-ordem_peça-c_oab-so-010223-534</t>
  </si>
  <si>
    <t>359089905</t>
  </si>
  <si>
    <t>549990139</t>
  </si>
  <si>
    <t>blinks_gco_oab_na_consideracao_facebook_all_ads_tra_ocpm_na_NA_na_po_lal_visitantes-oab-30d_ambos-18-50-anos_ppl_all_carnaval-2023_peça-b-30_oab-so-010223-642</t>
  </si>
  <si>
    <t>360124185</t>
  </si>
  <si>
    <t>550859541</t>
  </si>
  <si>
    <t>blinks_gco_oab_na_consideracao_facebook_all_ads_tra_ocpm_na_NA_na_po_lal_visitantes-oab-30d_ambos-18-50-anos_ppl_all_carnaval-2023_peça-c-30_oab-so-010223-643</t>
  </si>
  <si>
    <t>360124182</t>
  </si>
  <si>
    <t>550859538</t>
  </si>
  <si>
    <t>blinks_gco_oab_na_conversao_facebook_all_ads_conv_ocpm_na_NA_na_po_ca_engajamento-fb-if_ambos-18-50-anos_ppl_all_carnaval-2023_peça-a-30_oab-so-010223-656</t>
  </si>
  <si>
    <t>360119343</t>
  </si>
  <si>
    <t>550859499</t>
  </si>
  <si>
    <t>blinks_gco_oab_na_conversao_facebook_all_ads_conv_ocpm_na_NA_na_po_ca_engajamento-fb-if_ambos-18-50-anos_ppl_all_carnaval-2023_peça-b-30_oab-so-010223-657</t>
  </si>
  <si>
    <t>360119340</t>
  </si>
  <si>
    <t>550859496</t>
  </si>
  <si>
    <t>blinks_gco_oab_na_conversao_facebook_all_ads_conv_ocpm_na_NA_na_po_ca_engajamento-fb-if_ambos-18-50-anos_ppl_all_carnaval-2023_peça-c-30_oab-so-010223-658</t>
  </si>
  <si>
    <t>360119337</t>
  </si>
  <si>
    <t>550859493</t>
  </si>
  <si>
    <t>blinks_gco_oab_na_conversao_facebook_all_ads_conv_ocpm_na_NA_na_po_ca_engajamento-fb-if_ambos-18-50-anos_ppl_all_exame-da-ordem_peça-a_oab-so-010123-433</t>
  </si>
  <si>
    <t>357621293</t>
  </si>
  <si>
    <t>548688227</t>
  </si>
  <si>
    <t>blinks_gco_oab_na_conversao_facebook_all_ads_conv_ocpm_na_NA_na_po_ca_engajamento-fb-if_ambos-18-50-anos_ppl_all_exame-da-ordem_peça-b_oab-so-010123-434</t>
  </si>
  <si>
    <t>357621287</t>
  </si>
  <si>
    <t>548688221</t>
  </si>
  <si>
    <t>blinks_gco_oab_na_conversao_facebook_all_ads_conv_ocpm_na_NA_na_po_ca_engajamento-fb-if_ambos-18-50-anos_vid_all_exame-da-ordem_peça-a_oab-so-010223-547</t>
  </si>
  <si>
    <t>359089866</t>
  </si>
  <si>
    <t>549990100</t>
  </si>
  <si>
    <t>blinks_gco_oab_na_conversao_facebook_all_ads_conv_ocpm_na_NA_na_po_ca_engajamento-fb-if_ambos-18-50-anos_vid_all_exame-da-ordem_peça-b_oab-so-010223-548</t>
  </si>
  <si>
    <t>359089863</t>
  </si>
  <si>
    <t>549990097</t>
  </si>
  <si>
    <t>blinks_gco_oab_na_conversao_facebook_all_ads_conv_ocpm_na_NA_na_po_ca_engajamento-fb-if_ambos-18-50-anos_vid_all_exame-da-ordem_peça-c_oab-so-010223-549</t>
  </si>
  <si>
    <t>359089860</t>
  </si>
  <si>
    <t>549990094</t>
  </si>
  <si>
    <t>blinks_gco_oab_na_conversao_facebook_all_ads_conv_ocpm_na_NA_na_po_ca_leads-oab_ambos-18-50-anos_ppl_all_carnaval-2023_peça-a-30_oab-so-010223-653</t>
  </si>
  <si>
    <t>360124152</t>
  </si>
  <si>
    <t>550859508</t>
  </si>
  <si>
    <t>blinks_gco_oab_na_conversao_facebook_all_ads_conv_ocpm_na_NA_na_po_ca_leads-oab_ambos-18-50-anos_ppl_all_carnaval-2023_peça-b-30_oab-so-010223-654</t>
  </si>
  <si>
    <t>360119349</t>
  </si>
  <si>
    <t>550859505</t>
  </si>
  <si>
    <t>blinks_gco_oab_na_conversao_facebook_all_ads_conv_ocpm_na_NA_na_po_ca_leads-oab_ambos-18-50-anos_ppl_all_carnaval-2023_peça-c-30_oab-so-010223-655</t>
  </si>
  <si>
    <t>360119346</t>
  </si>
  <si>
    <t>550859502</t>
  </si>
  <si>
    <t>blinks_gco_oab_na_conversao_facebook_all_ads_conv_ocpm_na_NA_na_po_ca_leads-oab_ambos-18-50-anos_ppl_all_exame-da-ordem_peça-a_oab-so-010123-430</t>
  </si>
  <si>
    <t>357621311</t>
  </si>
  <si>
    <t>548688245</t>
  </si>
  <si>
    <t>blinks_gco_oab_na_conversao_facebook_all_ads_conv_ocpm_na_NA_na_po_ca_leads-oab_ambos-18-50-anos_ppl_all_exame-da-ordem_peça-b_oab-so-010123-431</t>
  </si>
  <si>
    <t>357621305</t>
  </si>
  <si>
    <t>548688239</t>
  </si>
  <si>
    <t>blinks_gco_oab_na_conversao_facebook_all_ads_conv_ocpm_na_NA_na_po_ca_leads-oab_ambos-18-50-anos_vid_all_exame-da-ordem_peça-a_oab-so-010223-544</t>
  </si>
  <si>
    <t>359089875</t>
  </si>
  <si>
    <t>549990109</t>
  </si>
  <si>
    <t>blinks_gco_oab_na_conversao_facebook_all_ads_conv_ocpm_na_NA_na_po_ca_leads-oab_ambos-18-50-anos_vid_all_exame-da-ordem_peça-b_oab-so-010223-545</t>
  </si>
  <si>
    <t>359089872</t>
  </si>
  <si>
    <t>549990106</t>
  </si>
  <si>
    <t>blinks_gco_oab_na_conversao_facebook_all_ads_conv_ocpm_na_NA_na_po_ca_leads-oab_ambos-18-50-anos_vid_all_exame-da-ordem_peça-c_oab-so-010223-546</t>
  </si>
  <si>
    <t>359089869</t>
  </si>
  <si>
    <t>549990103</t>
  </si>
  <si>
    <t>blinks_gco_oab_na_conversao_facebook_all_ads_conv_ocpm_na_NA_na_po_ca_videoviews-90d_ambos-18-50-anos_ppl_all_carnaval-2023_peça-a-30_oab-so-010223-650</t>
  </si>
  <si>
    <t>360124161</t>
  </si>
  <si>
    <t>550859517</t>
  </si>
  <si>
    <t>blinks_gco_oab_na_conversao_facebook_all_ads_conv_ocpm_na_NA_na_po_ca_videoviews-90d_ambos-18-50-anos_ppl_all_carnaval-2023_peça-c-30_oab-so-010223-652</t>
  </si>
  <si>
    <t>360124155</t>
  </si>
  <si>
    <t>550859511</t>
  </si>
  <si>
    <t>blinks_gco_oab_na_conversao_facebook_all_ads_conv_ocpm_na_NA_na_po_ca_videoviews-90d_ambos-18-50-anos_ppl_all_exame-da-ordem_peça-b_oab-so-010123-440</t>
  </si>
  <si>
    <t>357621269</t>
  </si>
  <si>
    <t>548688203</t>
  </si>
  <si>
    <t>blinks_gco_oab_na_conversao_facebook_all_ads_conv_ocpm_na_NA_na_po_ca_videoviews-90d_ambos-18-50-anos_ppl_all_exame-da-ordem_peça-c_oab-so-010123-441</t>
  </si>
  <si>
    <t>357621266</t>
  </si>
  <si>
    <t>548688200</t>
  </si>
  <si>
    <t>blinks_gco_oab_na_conversao_facebook_all_ads_conv_ocpm_na_NA_na_po_ca_videoviews-90d_ambos-18-50-anos_vid_all_exame-da-ordem_peça-a_oab-so-010223-541</t>
  </si>
  <si>
    <t>359089884</t>
  </si>
  <si>
    <t>549990118</t>
  </si>
  <si>
    <t>blinks_gco_oab_na_conversao_facebook_all_ads_conv_ocpm_na_NA_na_po_ca_videoviews-90d_ambos-18-50-anos_vid_all_exame-da-ordem_peça-b_oab-so-010223-542</t>
  </si>
  <si>
    <t>359089881</t>
  </si>
  <si>
    <t>549990115</t>
  </si>
  <si>
    <t>blinks_gco_oab_na_conversao_facebook_all_ads_conv_ocpm_na_NA_na_po_ca_videoviews-90d_ambos-18-50-anos_vid_all_exame-da-ordem_peça-c_oab-so-010223-543</t>
  </si>
  <si>
    <t>359089878</t>
  </si>
  <si>
    <t>549990112</t>
  </si>
  <si>
    <t>blinks_gco_oab_na_conversao_facebook_all_ads_conv_ocpm_na_NA_na_po_ca_visitantes-oab-90d_ambos-18-50-anos_ppl_all_reinvencao-2023_ultimas-horas-a_oab-so-010123-355</t>
  </si>
  <si>
    <t>357695821</t>
  </si>
  <si>
    <t>548571016</t>
  </si>
  <si>
    <t>blinks_gco_oab_na_conversao_facebook_all_ads_conv_ocpm_na_NA_na_po_ca_visitantes-oab-90d_ambos-18-50-anos_ppl_all_reinvencao-2023_ultimas-horas-b_oab-so-010123-356</t>
  </si>
  <si>
    <t>357695815</t>
  </si>
  <si>
    <t>548571010</t>
  </si>
  <si>
    <t>blinks_gco_oab_na_conversao_facebook_all_ads_conv_ocpm_na_NA_na_po_int_oab-direito_ambos-18-50-anos_ppl_all_carnaval-2023_peça-a-30_oab-so-010223-659</t>
  </si>
  <si>
    <t>360119334</t>
  </si>
  <si>
    <t>550859490</t>
  </si>
  <si>
    <t>blinks_gco_oab_na_conversao_facebook_all_ads_conv_ocpm_na_NA_na_po_int_oab-direito_ambos-18-50-anos_ppl_all_carnaval-2023_peça-b-30_oab-so-010223-660</t>
  </si>
  <si>
    <t>360119331</t>
  </si>
  <si>
    <t>550859487</t>
  </si>
  <si>
    <t>blinks_gco_oab_na_conversao_facebook_all_ads_conv_ocpm_na_NA_na_po_int_oab-direito_ambos-18-50-anos_ppl_all_carnaval-2023_peça-c-30_oab-so-010223-661</t>
  </si>
  <si>
    <t>360124233</t>
  </si>
  <si>
    <t>550859589</t>
  </si>
  <si>
    <t>blinks_gco_oab_na_conversao_facebook_all_ads_conv_ocpm_na_NA_na_po_int_oab-direito_ambos-18-50-anos_ppl_all_exame-da-ordem_peça-a_oab-so-010123-424</t>
  </si>
  <si>
    <t>357621347</t>
  </si>
  <si>
    <t>548688281</t>
  </si>
  <si>
    <t>blinks_gco_oab_na_conversao_facebook_all_ads_conv_ocpm_na_NA_na_po_int_oab-direito_ambos-18-50-anos_ppl_all_exame-da-ordem_peça-b_oab-so-010123-425</t>
  </si>
  <si>
    <t>357621341</t>
  </si>
  <si>
    <t>548688275</t>
  </si>
  <si>
    <t>blinks_gco_oab_na_conversao_facebook_all_ads_conv_ocpm_na_NA_na_po_int_oab-direito_ambos-18-50-anos_ppl_all_exame-da-ordem_peça-c_oab-so-010123-426</t>
  </si>
  <si>
    <t>357621335</t>
  </si>
  <si>
    <t>548688269</t>
  </si>
  <si>
    <t>blinks_gco_oab_na_conversao_facebook_all_ads_conv_ocpm_na_NA_na_po_int_oab-direito_ambos-18-50-anos_vid_all_exame-da-ordem_peça-a_oab-so-010223-550</t>
  </si>
  <si>
    <t>359089857</t>
  </si>
  <si>
    <t>549990091</t>
  </si>
  <si>
    <t>blinks_gco_oab_na_conversao_facebook_all_ads_conv_ocpm_na_NA_na_po_int_oab-direito_ambos-18-50-anos_vid_all_exame-da-ordem_peça-b_oab-so-010223-551</t>
  </si>
  <si>
    <t>359089854</t>
  </si>
  <si>
    <t>549990088</t>
  </si>
  <si>
    <t>blinks_gco_oab_na_conversao_facebook_all_ads_conv_ocpm_na_NA_na_po_int_oab-direito_ambos-18-50-anos_vid_all_exame-da-ordem_peça-c_oab-so-010223-552</t>
  </si>
  <si>
    <t>359091159</t>
  </si>
  <si>
    <t>549990193</t>
  </si>
  <si>
    <t>blinks_gco_oab_na_conversao_facebook_all_ads_conv_ocpm_na_NA_na_po_lal_visitantes-oab-30d_ambos-18-50-anos_ppl_all_carnaval-2023_peça-a-30_oab-so-010223-662</t>
  </si>
  <si>
    <t>360124227</t>
  </si>
  <si>
    <t>550859583</t>
  </si>
  <si>
    <t>blinks_gco_oab_na_conversao_facebook_all_ads_conv_ocpm_na_NA_na_po_lal_visitantes-oab-30d_ambos-18-50-anos_ppl_all_carnaval-2023_peça-b-30_oab-so-010223-663</t>
  </si>
  <si>
    <t>360124221</t>
  </si>
  <si>
    <t>550859577</t>
  </si>
  <si>
    <t>blinks_gco_oab_na_conversao_facebook_all_ads_conv_ocpm_na_NA_na_po_lal_visitantes-oab-30d_ambos-18-50-anos_ppl_all_carnaval-2023_peça-c-30_oab-so-010223-664</t>
  </si>
  <si>
    <t>360124215</t>
  </si>
  <si>
    <t>550859571</t>
  </si>
  <si>
    <t>blinks_gco_oab_na_conversao_facebook_all_ads_conv_ocpm_na_NA_na_po_lal_visitantes-oab-30d_ambos-18-50-anos_ppl_all_exame-da-ordem_peça-a_oab-so-010123-436</t>
  </si>
  <si>
    <t>357621281</t>
  </si>
  <si>
    <t>548688215</t>
  </si>
  <si>
    <t>blinks_gco_oab_na_conversao_facebook_all_ads_conv_ocpm_na_NA_na_po_lal_visitantes-oab-30d_ambos-18-50-anos_ppl_all_exame-da-ordem_peça-b_oab-so-010123-437</t>
  </si>
  <si>
    <t>357621278</t>
  </si>
  <si>
    <t>548688212</t>
  </si>
  <si>
    <t>blinks_gco_oab_na_conversao_facebook_all_ads_conv_ocpm_na_NA_na_po_lal_visitantes-oab-30d_ambos-18-50-anos_ppl_all_exame-da-ordem_peça-c_oab-so-010123-438</t>
  </si>
  <si>
    <t>357621275</t>
  </si>
  <si>
    <t>548688209</t>
  </si>
  <si>
    <t>blinks_gco_oab_na_conversao_facebook_all_ads_conv_ocpm_na_NA_na_po_lal_visitantes-oab-30d_ambos-18-50-anos_ppl_all_reinvencao-2023_ultimas-horas-a_oab-so-010123-364</t>
  </si>
  <si>
    <t>357695779</t>
  </si>
  <si>
    <t>548570974</t>
  </si>
  <si>
    <t>blinks_gco_oab_na_conversao_facebook_all_ads_conv_ocpm_na_NA_na_po_lal_visitantes-oab-30d_ambos-18-50-anos_ppl_all_reinvencao-2023_ultimas-horas-b_oab-so-010123-365</t>
  </si>
  <si>
    <t>357695776</t>
  </si>
  <si>
    <t>548570971</t>
  </si>
  <si>
    <t>blinks_gco_oab_na_conversao_facebook_all_ads_conv_ocpm_na_NA_na_po_lal_visitantes-oab-30d_ambos-18-50-anos_ppl_all_reinvencao-2023_ultimas-horas-c_oab-so-010123-366</t>
  </si>
  <si>
    <t>357695773</t>
  </si>
  <si>
    <t>548570968</t>
  </si>
  <si>
    <t>blinks_gco_oab_na_conversao_facebook_all_ads_conv_ocpm_na_NA_na_po_lal_visitantes-oab-30d_ambos-18-50-anos_vid_all_exame-da-ordem_peça-a_oab-so-010223-554</t>
  </si>
  <si>
    <t>359091147</t>
  </si>
  <si>
    <t>549990181</t>
  </si>
  <si>
    <t>blinks_gco_oab_na_conversao_facebook_all_ads_conv_ocpm_na_NA_na_po_lal_visitantes-oab-30d_ambos-18-50-anos_vid_all_exame-da-ordem_peça-b_oab-so-010223-555</t>
  </si>
  <si>
    <t>359091141</t>
  </si>
  <si>
    <t>549990175</t>
  </si>
  <si>
    <t>blinks_gco_oab_na_conversao_facebook_all_ads_conv_ocpm_na_NA_na_po_lal_visitantes-oab-30d_ambos-18-50-anos_vid_all_exame-da-ordem_peça-c_oab-so-010223-556</t>
  </si>
  <si>
    <t>359091135</t>
  </si>
  <si>
    <t>549990169</t>
  </si>
  <si>
    <t>blinks_gco_oab_na_conversao_facebook_all_ads_conv_ocpm_na_NA_na_po_lal_visitantes-oab-30d_ambos-18-50-anos_vid_all_reinvencao-2023_ultimos-dias-a_oab-so-010123-418</t>
  </si>
  <si>
    <t>357695824</t>
  </si>
  <si>
    <t>548571019</t>
  </si>
  <si>
    <t>blinks_gco_oab_na_conversao_facebook_all_ads_conv_ocpm_na_NA_na_po_rmkt_visitantes-oab-90d_ambos-18-50-anos_ppl_all_carnaval-2023_peça-a-30_oab-so-010223-647</t>
  </si>
  <si>
    <t>360124170</t>
  </si>
  <si>
    <t>550859526</t>
  </si>
  <si>
    <t>blinks_gco_oab_na_conversao_facebook_all_ads_conv_ocpm_na_NA_na_po_rmkt_visitantes-oab-90d_ambos-18-50-anos_ppl_all_carnaval-2023_peça-b-30_oab-so-010223-648</t>
  </si>
  <si>
    <t>360124167</t>
  </si>
  <si>
    <t>550859523</t>
  </si>
  <si>
    <t>blinks_gco_oab_na_conversao_facebook_all_ads_conv_ocpm_na_NA_na_po_rmkt_visitantes-oab-90d_ambos-18-50-anos_ppl_all_carnaval-2023_peça-c-30_oab-so-010223-649</t>
  </si>
  <si>
    <t>360124164</t>
  </si>
  <si>
    <t>550859520</t>
  </si>
  <si>
    <t>blinks_gco_oab_na_conversao_facebook_all_ads_conv_ocpm_na_NA_na_po_rmkt_visitantes-oab-90d_ambos-18-50-anos_ppl_all_exame-da-ordem_peça-a_oab-so-010123-427</t>
  </si>
  <si>
    <t>357621329</t>
  </si>
  <si>
    <t>548688263</t>
  </si>
  <si>
    <t>blinks_gco_oab_na_conversao_facebook_all_ads_conv_ocpm_na_NA_na_po_rmkt_visitantes-oab-90d_ambos-18-50-anos_ppl_all_exame-da-ordem_peça-b_oab-so-010123-428</t>
  </si>
  <si>
    <t>357621323</t>
  </si>
  <si>
    <t>548688257</t>
  </si>
  <si>
    <t>blinks_gco_oab_na_conversao_facebook_all_ads_conv_ocpm_na_NA_na_po_rmkt_visitantes-oab-90d_ambos-18-50-anos_ppl_all_exame-da-ordem_peça-c_oab-so-010123-429</t>
  </si>
  <si>
    <t>357621317</t>
  </si>
  <si>
    <t>548688251</t>
  </si>
  <si>
    <t>blinks_gco_oab_na_conversao_facebook_all_ads_conv_ocpm_na_NA_na_po_rmkt_visitantes-oab-90d_ambos-18-50-anos_vid_all_exame-da-ordem_peça-a_oab-so-010223-538</t>
  </si>
  <si>
    <t>359089893</t>
  </si>
  <si>
    <t>549990127</t>
  </si>
  <si>
    <t>blinks_gco_oab_na_conversao_facebook_all_ads_conv_ocpm_na_NA_na_po_rmkt_visitantes-oab-90d_ambos-18-50-anos_vid_all_exame-da-ordem_peça-b_oab-so-010223-539</t>
  </si>
  <si>
    <t>359089890</t>
  </si>
  <si>
    <t>549990124</t>
  </si>
  <si>
    <t>blinks_gco_oab_na_conversao_facebook_all_ads_conv_ocpm_na_NA_na_po_rmkt_visitantes-oab-90d_ambos-18-50-anos_vid_all_exame-da-ordem_peça-c_oab-so-010223-540</t>
  </si>
  <si>
    <t>359089887</t>
  </si>
  <si>
    <t>549990121</t>
  </si>
  <si>
    <t>blinks_gco_pos_2022</t>
  </si>
  <si>
    <t>blinks_gco_pos_na_awareness-brand_facebook_all_ads_brand_ocpm_na_NA_na_all_lal_alunos-e-visitantes-5p_18-65-ambos_ppl_all_always-on_c_pos-so-011222-12</t>
  </si>
  <si>
    <t>353832172</t>
  </si>
  <si>
    <t>544809336</t>
  </si>
  <si>
    <t>blinks_gco_pos_3-yt-vac-pos-graduacao_consideracao_google-ads_youtube_ads_purch_cpv_perf_Fix_na_na_rmkt_ambos-18a65anos_viram-live-incritos-lp_vra_na_pos-go-211022-5</t>
  </si>
  <si>
    <t>349879185</t>
  </si>
  <si>
    <t>541200946</t>
  </si>
  <si>
    <t>blinks_gco_pos_3-yt-vrec-pos-graduacao_awareness_google-ads_youtube_ads_purch_cpv_na_Fix_na_na_caf_ambos-18a65anos_interesse-em-pos_vra_na_pos-go-211022-6</t>
  </si>
  <si>
    <t>349869865</t>
  </si>
  <si>
    <t>541200949</t>
  </si>
  <si>
    <t>blinks_gco_pos_3-psq-dsa-pos_consideracao_google-ads_search_ads_purch_cpc_perf_Fix_na_na_da_ambos-18a65anos_direito-e-processo-civil_dsa_na_pos-go-301122-7</t>
  </si>
  <si>
    <t>353730157</t>
  </si>
  <si>
    <t>544653032</t>
  </si>
  <si>
    <t>blinks_gco_pos_3-psq-dsa-pos_consideracao_google-ads_search_ads_purch_cpc_perf_Fix_na_na_da_ambos-18a65anos_direito-e-processo-penal_dsa_na_pos-go-301122-9</t>
  </si>
  <si>
    <t>353718736</t>
  </si>
  <si>
    <t>544707132</t>
  </si>
  <si>
    <t>blinks_gco_pos_3-psq-dsa-pos_consideracao_google-ads_search_ads_purch_cpc_perf_Fix_na_na_da_ambos-18a65anos_direito-processo-trabalho_dsa_na_pos-go-301122-8</t>
  </si>
  <si>
    <t>353718739</t>
  </si>
  <si>
    <t>544707135</t>
  </si>
  <si>
    <t>blinks_gco_pos_3-psq-dsa-pos_consideracao_google-ads_search_ads_purch_cpc_perf_Fix_na_na_da_ambos-18a65anos_dsa-pos-graduacao-geral_dsa_na_pos-go-301122-10</t>
  </si>
  <si>
    <t>353718733</t>
  </si>
  <si>
    <t>544707129</t>
  </si>
  <si>
    <t>blinks_gco_pos_3-psq-espec-pos-cursos_consideracao_google-ads_search_ads_purch_cpc_perf_Fix_na_na_key_ambos-18a65anos_pos-graduacao-geral_txt_na_pos-go-301122-11</t>
  </si>
  <si>
    <t>353718730</t>
  </si>
  <si>
    <t>544707126</t>
  </si>
  <si>
    <t>blinks_gco_pos_3-psq-institucional-pos_conversao_google-ads_search_ads_purch_cpc_perf_Fix_na_na_key_ambos-18a65anos_institucional-exata-pos_txt_na_pos-go-301122-13</t>
  </si>
  <si>
    <t>353718724</t>
  </si>
  <si>
    <t>544707120</t>
  </si>
  <si>
    <t>blinks_gco_pos_3-psq-institucional-pos_conversao_google-ads_search_ads_purch_cpc_perf_Fix_na_na_key_ambos-18a65anos_institucional-frase-pos_txt_na_pos-go-301122-14</t>
  </si>
  <si>
    <t>353718721</t>
  </si>
  <si>
    <t>544707117</t>
  </si>
  <si>
    <t>blinks_gco_pos_3-psq-institucional-pos_conversao_microsoft-ads_search_ads_purch_cpc_perf_Fix_na_na_key_ambos-18a65anos_institucional-exata_rsa_na_pos-go-081221-5</t>
  </si>
  <si>
    <t>354608911</t>
  </si>
  <si>
    <t>545586637</t>
  </si>
  <si>
    <t>blinks_gco_pos_3-psq-institucional-pos_conversao_microsoft-ads_search_ads_purch_cpc_perf_Fix_na_na_key_ambos-18a65anos_institucional-frase_rsa_na_pos-go-081221-6</t>
  </si>
  <si>
    <t>354608914</t>
  </si>
  <si>
    <t>545497551</t>
  </si>
  <si>
    <t>blinks_gco_pos_2023</t>
  </si>
  <si>
    <t>blinks_gco_pos_na_awareness-brand_facebook_all_ads_brand_ocpm_na_NA_na_all_int_pos-graduacao_18-65-ambos_ppl_all_lancamento-faculdade-gran_lote-1-e_pos-so-060223-585</t>
  </si>
  <si>
    <t>359099230</t>
  </si>
  <si>
    <t>549974699</t>
  </si>
  <si>
    <t>blinks_gco_pos_na_awareness-brand_facebook_all_ads_brand_ocpm_na_NA_na_all_int_pos-graduacao_18-65-ambos_ppl_all_reinvencao-2023_lote-4-a_pos-so-010123-202</t>
  </si>
  <si>
    <t>355412756</t>
  </si>
  <si>
    <t>546500253</t>
  </si>
  <si>
    <t>blinks_gco_pos_na_awareness-brand_facebook_all_ads_brand_ocpm_na_NA_na_all_lal_alunos-e-visitantes-5p_18-65-ambos_ppl_all_reinvencao-2023_lote-2-a_pos-so-010123-76</t>
  </si>
  <si>
    <t>355414634</t>
  </si>
  <si>
    <t>546522831</t>
  </si>
  <si>
    <t>blinks_gco_pos_na_consideracao_facebook_all_ads_tra_ocpm_na_NA_na_all_lal_alunos-2p_18-65-ambos_ppl_all_lancamento-faculdade-gran_lote-1-a_pos-so-060223-593</t>
  </si>
  <si>
    <t>359209032</t>
  </si>
  <si>
    <t>549974663</t>
  </si>
  <si>
    <t>blinks_gco_pos_na_consideracao_facebook_all_ads_tra_ocpm_na_NA_na_all_lal_alunos-2p_18-65-ambos_ppl_all_lancamento-faculdade-gran_lote-1-c_pos-so-060223-595</t>
  </si>
  <si>
    <t>359209026</t>
  </si>
  <si>
    <t>549974657</t>
  </si>
  <si>
    <t>blinks_gco_pos_na_consideracao_facebook_all_ads_tra_ocpm_na_NA_na_all_lal_alunos-2p_18-65-ambos_ppl_all_lancamento-faculdade-gran_lote-1-d_pos-so-060223-596</t>
  </si>
  <si>
    <t>359209023</t>
  </si>
  <si>
    <t>549974654</t>
  </si>
  <si>
    <t>blinks_gco_pos_na_consideracao_facebook_all_ads_tra_ocpm_na_NA_na_all_lal_alunos-2p_18-65-ambos_ppl_all_lancamento-faculdade-gran_lote-1-e_pos-so-060223-597</t>
  </si>
  <si>
    <t>359209020</t>
  </si>
  <si>
    <t>550125445</t>
  </si>
  <si>
    <t>blinks_gco_pos_na_consideracao_facebook_all_ads_tra_ocpm_na_NA_na_all_lal_alunos-2p_18-65-ambos_ppl_all_lancamento-faculdade-gran_lote-2-a_pos-so-060223-659</t>
  </si>
  <si>
    <t>359208834</t>
  </si>
  <si>
    <t>550125259</t>
  </si>
  <si>
    <t>blinks_gco_pos_na_consideracao_facebook_all_ads_tra_ocpm_na_NA_na_all_lal_alunos-2p_18-65-ambos_ppl_all_lancamento-faculdade-gran_lote-2-b_pos-so-060223-660</t>
  </si>
  <si>
    <t>359208831</t>
  </si>
  <si>
    <t>550125256</t>
  </si>
  <si>
    <t>blinks_gco_pos_na_consideracao_facebook_all_ads_tra_ocpm_na_NA_na_all_lal_alunos-2p_18-65-ambos_ppl_all_lancamento-faculdade-gran_lote-2-c_pos-so-060223-661</t>
  </si>
  <si>
    <t>359208828</t>
  </si>
  <si>
    <t>550125253</t>
  </si>
  <si>
    <t>blinks_gco_pos_na_consideracao_facebook_all_ads_tra_ocpm_na_NA_na_all_lal_alunos-2p_18-65-ambos_ppl_all_lancamento-faculdade-gran_lote-2-d_pos-so-060223-662</t>
  </si>
  <si>
    <t>359208825</t>
  </si>
  <si>
    <t>550125250</t>
  </si>
  <si>
    <t>blinks_gco_pos_na_consideracao_facebook_all_ads_tra_ocpm_na_NA_na_all_lal_alunos-2p_18-65-ambos_ppl_all_lancamento-faculdade-gran_lote-2-e_pos-so-060223-663</t>
  </si>
  <si>
    <t>359208822</t>
  </si>
  <si>
    <t>550125247</t>
  </si>
  <si>
    <t>blinks_gco_pos_na_consideracao_facebook_all_ads_tra_ocpm_na_NA_na_all_lal_alunos-2p_18-65-ambos_ppl_all_lancamento-faculdade-gran_lote-relampago-a_pos-so-060223-527</t>
  </si>
  <si>
    <t>359100778</t>
  </si>
  <si>
    <t>550011075</t>
  </si>
  <si>
    <t>blinks_gco_pos_na_consideracao_facebook_all_ads_tra_ocpm_na_NA_na_all_lal_alunos-2p_18-65-ambos_ppl_all_lancamento-faculdade-gran_lote-relampago-b_pos-so-060223-528</t>
  </si>
  <si>
    <t>359100772</t>
  </si>
  <si>
    <t>550011069</t>
  </si>
  <si>
    <t>blinks_gco_pos_na_consideracao_facebook_all_ads_tra_ocpm_na_NA_na_all_lal_alunos-2p_18-65-ambos_ppl_all_lancamento-faculdade-gran_lote-relampago-c_pos-so-060223-529</t>
  </si>
  <si>
    <t>359100766</t>
  </si>
  <si>
    <t>550011063</t>
  </si>
  <si>
    <t>blinks_gco_pos_na_consideracao_facebook_all_ads_tra_ocpm_na_NA_na_all_lal_alunos-2p_18-65-ambos_vid_all_lancamento-faculdade-gran_lote-1-a_pos-so-060223-923</t>
  </si>
  <si>
    <t>359212360</t>
  </si>
  <si>
    <t>550233826</t>
  </si>
  <si>
    <t>blinks_gco_pos_na_consideracao_facebook_all_ads_tra_ocpm_na_NA_na_all_lal_alunos-2p_18-65-ambos_vid_all_lancamento-faculdade-gran_lote-1-b_pos-so-060223-924</t>
  </si>
  <si>
    <t>359212357</t>
  </si>
  <si>
    <t>550233823</t>
  </si>
  <si>
    <t>blinks_gco_pos_na_consideracao_facebook_all_ads_tra_ocpm_na_NA_na_all_lal_alunos-2p_18-65-ambos_vid_all_lancamento-faculdade-gran_lote-2-a_pos-so-060223-989</t>
  </si>
  <si>
    <t>359212162</t>
  </si>
  <si>
    <t>550233628</t>
  </si>
  <si>
    <t>blinks_gco_pos_na_consideracao_facebook_all_ads_tra_ocpm_na_NA_na_all_lal_alunos-2p_18-65-ambos_vid_all_lancamento-faculdade-gran_lote-2-b_pos-so-060223-990</t>
  </si>
  <si>
    <t>359212159</t>
  </si>
  <si>
    <t>550233625</t>
  </si>
  <si>
    <t>blinks_gco_pos_na_consideracao_facebook_all_ads_tra_ocpm_na_NA_na_all_lal_engajamento-videoviews-1p_18-65-ambos_ppl_all_lancamento-faculdade-gran_lote-1-a_pos-so-060223-605</t>
  </si>
  <si>
    <t>359208996</t>
  </si>
  <si>
    <t>550125421</t>
  </si>
  <si>
    <t>blinks_gco_pos_na_consideracao_facebook_all_ads_tra_ocpm_na_NA_na_all_lal_engajamento-videoviews-1p_18-65-ambos_ppl_all_lancamento-faculdade-gran_lote-1-b_pos-so-060223-606</t>
  </si>
  <si>
    <t>359208993</t>
  </si>
  <si>
    <t>550125418</t>
  </si>
  <si>
    <t>blinks_gco_pos_na_consideracao_facebook_all_ads_tra_ocpm_na_NA_na_all_lal_engajamento-videoviews-1p_18-65-ambos_ppl_all_lancamento-faculdade-gran_lote-1-c_pos-so-060223-607</t>
  </si>
  <si>
    <t>359208990</t>
  </si>
  <si>
    <t>550125415</t>
  </si>
  <si>
    <t>blinks_gco_pos_na_consideracao_facebook_all_ads_tra_ocpm_na_NA_na_all_lal_engajamento-videoviews-1p_18-65-ambos_ppl_all_lancamento-faculdade-gran_lote-1-d_pos-so-060223-608</t>
  </si>
  <si>
    <t>359208987</t>
  </si>
  <si>
    <t>550125412</t>
  </si>
  <si>
    <t>blinks_gco_pos_na_consideracao_facebook_all_ads_tra_ocpm_na_NA_na_all_lal_engajamento-videoviews-1p_18-65-ambos_ppl_all_lancamento-faculdade-gran_lote-1-e_pos-so-060223-609</t>
  </si>
  <si>
    <t>359208984</t>
  </si>
  <si>
    <t>550125409</t>
  </si>
  <si>
    <t>blinks_gco_pos_na_consideracao_facebook_all_ads_tra_ocpm_na_NA_na_all_lal_engajamento-videoviews-1p_18-65-ambos_ppl_all_lancamento-faculdade-gran_lote-1-f_pos-so-060223-610</t>
  </si>
  <si>
    <t>359208981</t>
  </si>
  <si>
    <t>550125406</t>
  </si>
  <si>
    <t>blinks_gco_pos_na_consideracao_facebook_all_ads_tra_ocpm_na_NA_na_all_lal_engajamento-videoviews-1p_18-65-ambos_ppl_all_lancamento-faculdade-gran_lote-2-a_pos-so-060223-671</t>
  </si>
  <si>
    <t>359208798</t>
  </si>
  <si>
    <t>550125223</t>
  </si>
  <si>
    <t>blinks_gco_pos_na_consideracao_facebook_all_ads_tra_ocpm_na_NA_na_all_lal_engajamento-videoviews-1p_18-65-ambos_ppl_all_lancamento-faculdade-gran_lote-2-b_pos-so-060223-672</t>
  </si>
  <si>
    <t>359208795</t>
  </si>
  <si>
    <t>550125220</t>
  </si>
  <si>
    <t>blinks_gco_pos_na_consideracao_facebook_all_ads_tra_ocpm_na_NA_na_all_lal_engajamento-videoviews-1p_18-65-ambos_ppl_all_lancamento-faculdade-gran_lote-2-c_pos-so-060223-673</t>
  </si>
  <si>
    <t>359208792</t>
  </si>
  <si>
    <t>550125217</t>
  </si>
  <si>
    <t>blinks_gco_pos_na_consideracao_facebook_all_ads_tra_ocpm_na_NA_na_all_lal_engajamento-videoviews-1p_18-65-ambos_ppl_all_lancamento-faculdade-gran_lote-2-d_pos-so-060223-674</t>
  </si>
  <si>
    <t>359208789</t>
  </si>
  <si>
    <t>550125214</t>
  </si>
  <si>
    <t>blinks_gco_pos_na_consideracao_facebook_all_ads_tra_ocpm_na_NA_na_all_lal_engajamento-videoviews-1p_18-65-ambos_ppl_all_lancamento-faculdade-gran_lote-2-f_pos-so-060223-676</t>
  </si>
  <si>
    <t>359208783</t>
  </si>
  <si>
    <t>550125208</t>
  </si>
  <si>
    <t>blinks_gco_pos_na_consideracao_facebook_all_ads_tra_ocpm_na_NA_na_all_lal_engajamento-videoviews-1p_18-65-ambos_ppl_all_lancamento-faculdade-gran_lote-relampago-a_pos-so-060223-539</t>
  </si>
  <si>
    <t>359099506</t>
  </si>
  <si>
    <t>550011003</t>
  </si>
  <si>
    <t>blinks_gco_pos_na_consideracao_facebook_all_ads_tra_ocpm_na_NA_na_all_lal_engajamento-videoviews-1p_18-65-ambos_ppl_all_lancamento-faculdade-gran_lote-relampago-b_pos-so-060223-540</t>
  </si>
  <si>
    <t>359099500</t>
  </si>
  <si>
    <t>550010997</t>
  </si>
  <si>
    <t>blinks_gco_pos_na_consideracao_facebook_all_ads_tra_ocpm_na_NA_na_all_lal_engajamento-videoviews-1p_18-65-ambos_ppl_all_lancamento-faculdade-gran_lote-relampago-c_pos-so-060223-541</t>
  </si>
  <si>
    <t>359099494</t>
  </si>
  <si>
    <t>550010991</t>
  </si>
  <si>
    <t>blinks_gco_pos_na_consideracao_facebook_all_ads_tra_ocpm_na_NA_na_all_lal_engajamento-videoviews-1p_18-65-ambos_vid_all_lancamento-faculdade-gran_lote-1-a_pos-so-060223-935</t>
  </si>
  <si>
    <t>359212324</t>
  </si>
  <si>
    <t>550233790</t>
  </si>
  <si>
    <t>blinks_gco_pos_na_consideracao_facebook_all_ads_tra_ocpm_na_NA_na_all_lal_engajamento-videoviews-1p_18-65-ambos_vid_all_lancamento-faculdade-gran_lote-1-b_pos-so-060223-936</t>
  </si>
  <si>
    <t>359212321</t>
  </si>
  <si>
    <t>550233787</t>
  </si>
  <si>
    <t>blinks_gco_pos_na_consideracao_facebook_all_ads_tra_ocpm_na_NA_na_all_lal_engajamento-videoviews-1p_18-65-ambos_vid_all_lancamento-faculdade-gran_lote-2-a_pos-so-060223-1001</t>
  </si>
  <si>
    <t>359212126</t>
  </si>
  <si>
    <t>550233592</t>
  </si>
  <si>
    <t>blinks_gco_pos_na_consideracao_facebook_all_ads_tra_ocpm_na_NA_na_all_lal_engajamento-videoviews-1p_18-65-ambos_vid_all_lancamento-faculdade-gran_lote-2-b_pos-so-060223-1002</t>
  </si>
  <si>
    <t>359212123</t>
  </si>
  <si>
    <t>550233589</t>
  </si>
  <si>
    <t>blinks_gco_pos_na_consideracao_facebook_all_ads_tra_ocpm_na_NA_na_all_lal_engajamento-videoviews-1p_18-65-ambos_vid_all_lancamento-faculdade-gran_lote-2-f_pos-so-060223-1006</t>
  </si>
  <si>
    <t>359318652</t>
  </si>
  <si>
    <t>550233577</t>
  </si>
  <si>
    <t>blinks_gco_pos_na_consideracao_facebook_all_ads_tra_ocpm_na_NA_na_all_lal_visitantes-15d-1p_18-65-ambos_ppl_all_lancamento-faculdade-gran_lote-1-a_pos-so-060223-599</t>
  </si>
  <si>
    <t>359209014</t>
  </si>
  <si>
    <t>550125439</t>
  </si>
  <si>
    <t>blinks_gco_pos_na_consideracao_facebook_all_ads_tra_ocpm_na_NA_na_all_lal_visitantes-15d-1p_18-65-ambos_ppl_all_lancamento-faculdade-gran_lote-1-b_pos-so-060223-600</t>
  </si>
  <si>
    <t>359209011</t>
  </si>
  <si>
    <t>550125436</t>
  </si>
  <si>
    <t>blinks_gco_pos_na_consideracao_facebook_all_ads_tra_ocpm_na_NA_na_all_lal_visitantes-15d-1p_18-65-ambos_ppl_all_lancamento-faculdade-gran_lote-1-c_pos-so-060223-601</t>
  </si>
  <si>
    <t>359209008</t>
  </si>
  <si>
    <t>550125433</t>
  </si>
  <si>
    <t>blinks_gco_pos_na_consideracao_facebook_all_ads_tra_ocpm_na_NA_na_all_lal_visitantes-15d-1p_18-65-ambos_ppl_all_lancamento-faculdade-gran_lote-1-e_pos-so-060223-603</t>
  </si>
  <si>
    <t>359209002</t>
  </si>
  <si>
    <t>550125427</t>
  </si>
  <si>
    <t>blinks_gco_pos_na_consideracao_facebook_all_ads_tra_ocpm_na_NA_na_all_lal_visitantes-15d-1p_18-65-ambos_ppl_all_lancamento-faculdade-gran_lote-1-f_pos-so-060223-604</t>
  </si>
  <si>
    <t>359208999</t>
  </si>
  <si>
    <t>550125424</t>
  </si>
  <si>
    <t>blinks_gco_pos_na_consideracao_facebook_all_ads_tra_ocpm_na_NA_na_all_lal_visitantes-15d-1p_18-65-ambos_ppl_all_lancamento-faculdade-gran_lote-2-a_pos-so-060223-665</t>
  </si>
  <si>
    <t>359208816</t>
  </si>
  <si>
    <t>550125241</t>
  </si>
  <si>
    <t>blinks_gco_pos_na_consideracao_facebook_all_ads_tra_ocpm_na_NA_na_all_lal_visitantes-15d-1p_18-65-ambos_ppl_all_lancamento-faculdade-gran_lote-2-b_pos-so-060223-666</t>
  </si>
  <si>
    <t>359208813</t>
  </si>
  <si>
    <t>550125238</t>
  </si>
  <si>
    <t>blinks_gco_pos_na_consideracao_facebook_all_ads_tra_ocpm_na_NA_na_all_lal_visitantes-15d-1p_18-65-ambos_ppl_all_lancamento-faculdade-gran_lote-2-c_pos-so-060223-667</t>
  </si>
  <si>
    <t>359208810</t>
  </si>
  <si>
    <t>550125235</t>
  </si>
  <si>
    <t>blinks_gco_pos_na_consideracao_facebook_all_ads_tra_ocpm_na_NA_na_all_lal_visitantes-15d-1p_18-65-ambos_ppl_all_lancamento-faculdade-gran_lote-2-d_pos-so-060223-668</t>
  </si>
  <si>
    <t>359208807</t>
  </si>
  <si>
    <t>550125232</t>
  </si>
  <si>
    <t>blinks_gco_pos_na_consideracao_facebook_all_ads_tra_ocpm_na_NA_na_all_lal_visitantes-15d-1p_18-65-ambos_ppl_all_lancamento-faculdade-gran_lote-2-e_pos-so-060223-669</t>
  </si>
  <si>
    <t>359208804</t>
  </si>
  <si>
    <t>550125229</t>
  </si>
  <si>
    <t>blinks_gco_pos_na_consideracao_facebook_all_ads_tra_ocpm_na_NA_na_all_lal_visitantes-15d-1p_18-65-ambos_ppl_all_lancamento-faculdade-gran_lote-2-f_pos-so-060223-670</t>
  </si>
  <si>
    <t>359208801</t>
  </si>
  <si>
    <t>550125226</t>
  </si>
  <si>
    <t>blinks_gco_pos_na_consideracao_facebook_all_ads_tra_ocpm_na_NA_na_all_lal_visitantes-15d-1p_18-65-ambos_ppl_all_lancamento-faculdade-gran_lote-relampago-a_pos-so-060223-533</t>
  </si>
  <si>
    <t>359100742</t>
  </si>
  <si>
    <t>550011039</t>
  </si>
  <si>
    <t>blinks_gco_pos_na_consideracao_facebook_all_ads_tra_ocpm_na_NA_na_all_lal_visitantes-15d-1p_18-65-ambos_ppl_all_lancamento-faculdade-gran_lote-relampago-b_pos-so-060223-534</t>
  </si>
  <si>
    <t>359100736</t>
  </si>
  <si>
    <t>550011033</t>
  </si>
  <si>
    <t>blinks_gco_pos_na_consideracao_facebook_all_ads_tra_ocpm_na_NA_na_all_lal_visitantes-15d-1p_18-65-ambos_ppl_all_lancamento-faculdade-gran_lote-relampago-c_pos-so-060223-535</t>
  </si>
  <si>
    <t>359100730</t>
  </si>
  <si>
    <t>550011027</t>
  </si>
  <si>
    <t>blinks_gco_pos_na_consideracao_facebook_all_ads_tra_ocpm_na_NA_na_all_lal_visitantes-15d-1p_18-65-ambos_vid_all_lancamento-faculdade-gran_lote-1-a_pos-so-060223-929</t>
  </si>
  <si>
    <t>359212342</t>
  </si>
  <si>
    <t>550233808</t>
  </si>
  <si>
    <t>blinks_gco_pos_na_consideracao_facebook_all_ads_tra_ocpm_na_NA_na_all_lal_visitantes-15d-1p_18-65-ambos_vid_all_lancamento-faculdade-gran_lote-1-b_pos-so-060223-930</t>
  </si>
  <si>
    <t>359212339</t>
  </si>
  <si>
    <t>550233805</t>
  </si>
  <si>
    <t>blinks_gco_pos_na_consideracao_facebook_all_ads_tra_ocpm_na_NA_na_all_lal_visitantes-15d-1p_18-65-ambos_vid_all_lancamento-faculdade-gran_lote-2-a_pos-so-060223-995</t>
  </si>
  <si>
    <t>359212144</t>
  </si>
  <si>
    <t>550233610</t>
  </si>
  <si>
    <t>blinks_gco_pos_na_consideracao_facebook_all_ads_tra_ocpm_na_NA_na_all_lal_visitantes-15d-1p_18-65-ambos_vid_all_lancamento-faculdade-gran_lote-2-b_pos-so-060223-996</t>
  </si>
  <si>
    <t>359212141</t>
  </si>
  <si>
    <t>550233607</t>
  </si>
  <si>
    <t>blinks_gco_pos_na_consideracao_facebook_all_ads_tra_ocpm_na_NA_na_all_rmkt_visitantes-180d_18-65-ambos_ppl_all_lancamento-faculdade-gran_lote-1-a_pos-so-060223-611</t>
  </si>
  <si>
    <t>359208978</t>
  </si>
  <si>
    <t>550125403</t>
  </si>
  <si>
    <t>blinks_gco_pos_na_consideracao_facebook_all_ads_tra_ocpm_na_NA_na_all_rmkt_visitantes-180d_18-65-ambos_ppl_all_lancamento-faculdade-gran_lote-1-b_pos-so-060223-612</t>
  </si>
  <si>
    <t>359208975</t>
  </si>
  <si>
    <t>550125400</t>
  </si>
  <si>
    <t>blinks_gco_pos_na_consideracao_facebook_all_ads_tra_ocpm_na_NA_na_all_rmkt_visitantes-180d_18-65-ambos_ppl_all_lancamento-faculdade-gran_lote-1-c_pos-so-060223-613</t>
  </si>
  <si>
    <t>359208972</t>
  </si>
  <si>
    <t>550125397</t>
  </si>
  <si>
    <t>blinks_gco_pos_na_consideracao_facebook_all_ads_tra_ocpm_na_NA_na_all_rmkt_visitantes-180d_18-65-ambos_ppl_all_lancamento-faculdade-gran_lote-1-d_pos-so-060223-614</t>
  </si>
  <si>
    <t>359208969</t>
  </si>
  <si>
    <t>550125394</t>
  </si>
  <si>
    <t>blinks_gco_pos_na_consideracao_facebook_all_ads_tra_ocpm_na_NA_na_all_rmkt_visitantes-180d_18-65-ambos_ppl_all_lancamento-faculdade-gran_lote-1-e_pos-so-060223-615</t>
  </si>
  <si>
    <t>359208966</t>
  </si>
  <si>
    <t>550125391</t>
  </si>
  <si>
    <t>blinks_gco_pos_na_consideracao_facebook_all_ads_tra_ocpm_na_NA_na_all_rmkt_visitantes-180d_18-65-ambos_ppl_all_lancamento-faculdade-gran_lote-1-f_pos-so-060223-616</t>
  </si>
  <si>
    <t>359208963</t>
  </si>
  <si>
    <t>550125388</t>
  </si>
  <si>
    <t>blinks_gco_pos_na_consideracao_facebook_all_ads_tra_ocpm_na_NA_na_all_rmkt_visitantes-180d_18-65-ambos_ppl_all_lancamento-faculdade-gran_lote-2-a_pos-so-060223-677</t>
  </si>
  <si>
    <t>359208780</t>
  </si>
  <si>
    <t>550125205</t>
  </si>
  <si>
    <t>blinks_gco_pos_na_consideracao_facebook_all_ads_tra_ocpm_na_NA_na_all_rmkt_visitantes-180d_18-65-ambos_ppl_all_lancamento-faculdade-gran_lote-2-b_pos-so-060223-678</t>
  </si>
  <si>
    <t>359208777</t>
  </si>
  <si>
    <t>550125202</t>
  </si>
  <si>
    <t>blinks_gco_pos_na_consideracao_facebook_all_ads_tra_ocpm_na_NA_na_all_rmkt_visitantes-180d_18-65-ambos_ppl_all_lancamento-faculdade-gran_lote-2-c_pos-so-060223-679</t>
  </si>
  <si>
    <t>359208774</t>
  </si>
  <si>
    <t>550125199</t>
  </si>
  <si>
    <t>blinks_gco_pos_na_consideracao_facebook_all_ads_tra_ocpm_na_NA_na_all_rmkt_visitantes-180d_18-65-ambos_ppl_all_lancamento-faculdade-gran_lote-2-d_pos-so-060223-680</t>
  </si>
  <si>
    <t>359208771</t>
  </si>
  <si>
    <t>550125196</t>
  </si>
  <si>
    <t>blinks_gco_pos_na_consideracao_facebook_all_ads_tra_ocpm_na_NA_na_all_rmkt_visitantes-180d_18-65-ambos_ppl_all_lancamento-faculdade-gran_lote-relampago-a_pos-so-060223-545</t>
  </si>
  <si>
    <t>359099470</t>
  </si>
  <si>
    <t>549974939</t>
  </si>
  <si>
    <t>blinks_gco_pos_na_consideracao_facebook_all_ads_tra_ocpm_na_NA_na_all_rmkt_visitantes-180d_18-65-ambos_ppl_all_lancamento-faculdade-gran_lote-relampago-b_pos-so-060223-546</t>
  </si>
  <si>
    <t>359099464</t>
  </si>
  <si>
    <t>549974933</t>
  </si>
  <si>
    <t>blinks_gco_pos_na_consideracao_facebook_all_ads_tra_ocpm_na_NA_na_all_rmkt_visitantes-180d_18-65-ambos_ppl_all_lancamento-faculdade-gran_lote-relampago-c_pos-so-060223-547</t>
  </si>
  <si>
    <t>359099458</t>
  </si>
  <si>
    <t>549974927</t>
  </si>
  <si>
    <t>blinks_gco_pos_na_consideracao_facebook_all_ads_tra_ocpm_na_NA_na_all_rmkt_visitantes-180d_18-65-ambos_vid_all_lancamento-faculdade-gran_lote-1-a_pos-so-060223-941</t>
  </si>
  <si>
    <t>359212306</t>
  </si>
  <si>
    <t>550233772</t>
  </si>
  <si>
    <t>blinks_gco_pos_na_consideracao_facebook_all_ads_tra_ocpm_na_NA_na_all_rmkt_visitantes-180d_18-65-ambos_vid_all_lancamento-faculdade-gran_lote-1-b_pos-so-060223-942</t>
  </si>
  <si>
    <t>359212303</t>
  </si>
  <si>
    <t>550233769</t>
  </si>
  <si>
    <t>blinks_gco_pos_na_consideracao_facebook_all_ads_tra_ocpm_na_NA_na_all_rmkt_visitantes-180d_18-65-ambos_vid_all_lancamento-faculdade-gran_lote-2-a_pos-so-060223-1007</t>
  </si>
  <si>
    <t>359318649</t>
  </si>
  <si>
    <t>550233574</t>
  </si>
  <si>
    <t>blinks_gco_pos_na_consideracao_facebook_all_ads_tra_ocpm_na_NA_na_all_rmkt_visitantes-180d_18-65-ambos_vid_all_lancamento-faculdade-gran_lote-2-b_pos-so-060223-1008</t>
  </si>
  <si>
    <t>359318646</t>
  </si>
  <si>
    <t>550233571</t>
  </si>
  <si>
    <t>blinks_gco_pos_na_conversao_facebook_all_ads_conv_ocpm_na_NA_na_all_ca_engajamento-videoviews-30d_18-65-ambos_ppl_all_lancamento-faculdade-gran_lote-1-a_pos-so-060223-623</t>
  </si>
  <si>
    <t>359208942</t>
  </si>
  <si>
    <t>550125367</t>
  </si>
  <si>
    <t>blinks_gco_pos_na_conversao_facebook_all_ads_conv_ocpm_na_NA_na_all_ca_engajamento-videoviews-30d_18-65-ambos_ppl_all_lancamento-faculdade-gran_lote-1-b_pos-so-060223-624</t>
  </si>
  <si>
    <t>359208939</t>
  </si>
  <si>
    <t>550125364</t>
  </si>
  <si>
    <t>blinks_gco_pos_na_conversao_facebook_all_ads_conv_ocpm_na_NA_na_all_ca_engajamento-videoviews-30d_18-65-ambos_ppl_all_lancamento-faculdade-gran_lote-1-c_pos-so-060223-625</t>
  </si>
  <si>
    <t>359208936</t>
  </si>
  <si>
    <t>550125361</t>
  </si>
  <si>
    <t>blinks_gco_pos_na_conversao_facebook_all_ads_conv_ocpm_na_NA_na_all_ca_engajamento-videoviews-30d_18-65-ambos_ppl_all_lancamento-faculdade-gran_lote-1-d_pos-so-060223-626</t>
  </si>
  <si>
    <t>359208933</t>
  </si>
  <si>
    <t>550125358</t>
  </si>
  <si>
    <t>blinks_gco_pos_na_conversao_facebook_all_ads_conv_ocpm_na_NA_na_all_ca_engajamento-videoviews-30d_18-65-ambos_ppl_all_lancamento-faculdade-gran_lote-1-e_pos-so-060223-627</t>
  </si>
  <si>
    <t>359208930</t>
  </si>
  <si>
    <t>550125355</t>
  </si>
  <si>
    <t>blinks_gco_pos_na_conversao_facebook_all_ads_conv_ocpm_na_NA_na_all_ca_engajamento-videoviews-30d_18-65-ambos_ppl_all_lancamento-faculdade-gran_lote-1-f_pos-so-060223-628</t>
  </si>
  <si>
    <t>359208927</t>
  </si>
  <si>
    <t>550125352</t>
  </si>
  <si>
    <t>blinks_gco_pos_na_conversao_facebook_all_ads_conv_ocpm_na_NA_na_all_ca_engajamento-videoviews-30d_18-65-ambos_ppl_all_lancamento-faculdade-gran_lote-2-a_pos-so-060223-689</t>
  </si>
  <si>
    <t>359204844</t>
  </si>
  <si>
    <t>550125169</t>
  </si>
  <si>
    <t>blinks_gco_pos_na_conversao_facebook_all_ads_conv_ocpm_na_NA_na_all_ca_engajamento-videoviews-30d_18-65-ambos_ppl_all_lancamento-faculdade-gran_lote-2-b_pos-so-060223-690</t>
  </si>
  <si>
    <t>359204841</t>
  </si>
  <si>
    <t>550125166</t>
  </si>
  <si>
    <t>blinks_gco_pos_na_conversao_facebook_all_ads_conv_ocpm_na_NA_na_all_ca_engajamento-videoviews-30d_18-65-ambos_ppl_all_lancamento-faculdade-gran_lote-2-c_pos-so-060223-691</t>
  </si>
  <si>
    <t>359204838</t>
  </si>
  <si>
    <t>550125163</t>
  </si>
  <si>
    <t>blinks_gco_pos_na_conversao_facebook_all_ads_conv_ocpm_na_NA_na_all_ca_engajamento-videoviews-30d_18-65-ambos_ppl_all_lancamento-faculdade-gran_lote-2-d_pos-so-060223-692</t>
  </si>
  <si>
    <t>359204835</t>
  </si>
  <si>
    <t>550125160</t>
  </si>
  <si>
    <t>blinks_gco_pos_na_conversao_facebook_all_ads_conv_ocpm_na_NA_na_all_ca_engajamento-videoviews-30d_18-65-ambos_ppl_all_lancamento-faculdade-gran_lote-2-e_pos-so-060223-693</t>
  </si>
  <si>
    <t>359204832</t>
  </si>
  <si>
    <t>550125157</t>
  </si>
  <si>
    <t>blinks_gco_pos_na_conversao_facebook_all_ads_conv_ocpm_na_NA_na_all_ca_engajamento-videoviews-30d_18-65-ambos_ppl_all_lancamento-faculdade-gran_lote-2-f_pos-so-060223-694</t>
  </si>
  <si>
    <t>359204829</t>
  </si>
  <si>
    <t>550125154</t>
  </si>
  <si>
    <t>blinks_gco_pos_na_conversao_facebook_all_ads_conv_ocpm_na_NA_na_all_ca_engajamento-videoviews-30d_18-65-ambos_ppl_all_lancamento-faculdade-gran_lote-3-a_pos-so-060223-755</t>
  </si>
  <si>
    <t>359204646</t>
  </si>
  <si>
    <t>550122271</t>
  </si>
  <si>
    <t>blinks_gco_pos_na_conversao_facebook_all_ads_conv_ocpm_na_NA_na_all_ca_engajamento-videoviews-30d_18-65-ambos_ppl_all_lancamento-faculdade-gran_lote-3-b_pos-so-060223-756</t>
  </si>
  <si>
    <t>359204643</t>
  </si>
  <si>
    <t>550122268</t>
  </si>
  <si>
    <t>blinks_gco_pos_na_conversao_facebook_all_ads_conv_ocpm_na_NA_na_all_ca_engajamento-videoviews-30d_18-65-ambos_ppl_all_lancamento-faculdade-gran_lote-3-c_pos-so-060223-757</t>
  </si>
  <si>
    <t>359204640</t>
  </si>
  <si>
    <t>550122265</t>
  </si>
  <si>
    <t>blinks_gco_pos_na_conversao_facebook_all_ads_conv_ocpm_na_NA_na_all_ca_engajamento-videoviews-30d_18-65-ambos_ppl_all_lancamento-faculdade-gran_lote-3-d_pos-so-060223-758</t>
  </si>
  <si>
    <t>359204637</t>
  </si>
  <si>
    <t>550122262</t>
  </si>
  <si>
    <t>blinks_gco_pos_na_conversao_facebook_all_ads_conv_ocpm_na_NA_na_all_ca_engajamento-videoviews-30d_18-65-ambos_ppl_all_lancamento-faculdade-gran_lote-3-e_pos-so-060223-759</t>
  </si>
  <si>
    <t>359204634</t>
  </si>
  <si>
    <t>550122259</t>
  </si>
  <si>
    <t>blinks_gco_pos_na_conversao_facebook_all_ads_conv_ocpm_na_NA_na_all_ca_engajamento-videoviews-30d_18-65-ambos_ppl_all_lancamento-faculdade-gran_lote-3-f_pos-so-060223-760</t>
  </si>
  <si>
    <t>359204631</t>
  </si>
  <si>
    <t>550122256</t>
  </si>
  <si>
    <t>blinks_gco_pos_na_conversao_facebook_all_ads_conv_ocpm_na_NA_na_all_ca_engajamento-videoviews-30d_18-65-ambos_ppl_all_lancamento-faculdade-gran_lote-relampago-a_pos-so-060223-557</t>
  </si>
  <si>
    <t>359099398</t>
  </si>
  <si>
    <t>549974867</t>
  </si>
  <si>
    <t>blinks_gco_pos_na_conversao_facebook_all_ads_conv_ocpm_na_NA_na_all_ca_engajamento-videoviews-30d_18-65-ambos_ppl_all_lancamento-faculdade-gran_lote-relampago-b_pos-so-060223-558</t>
  </si>
  <si>
    <t>359099392</t>
  </si>
  <si>
    <t>549974861</t>
  </si>
  <si>
    <t>blinks_gco_pos_na_conversao_facebook_all_ads_conv_ocpm_na_NA_na_all_ca_engajamento-videoviews-30d_18-65-ambos_ppl_all_reinvencao-2023_ultimas-horas-a_pos-so-010123-392</t>
  </si>
  <si>
    <t>357376445</t>
  </si>
  <si>
    <t>548577112</t>
  </si>
  <si>
    <t>blinks_gco_pos_na_conversao_facebook_all_ads_conv_ocpm_na_NA_na_all_ca_engajamento-videoviews-30d_18-65-ambos_ppl_all_reinvencao-2023_ultimas-horas-b_pos-so-010123-393</t>
  </si>
  <si>
    <t>357376442</t>
  </si>
  <si>
    <t>548577109</t>
  </si>
  <si>
    <t>blinks_gco_pos_na_conversao_facebook_all_ads_conv_ocpm_na_NA_na_all_ca_engajamento-videoviews-30d_18-65-ambos_ppl_all_reinvencao-2023_ultimas-horas-c_pos-so-010123-511</t>
  </si>
  <si>
    <t>358576728</t>
  </si>
  <si>
    <t>549371139</t>
  </si>
  <si>
    <t>blinks_gco_pos_na_conversao_facebook_all_ads_conv_ocpm_na_NA_na_all_ca_engajamento-videoviews-30d_18-65-ambos_vid_all_lancamento-faculdade-gran_lote-1-a_pos-so-060223-953</t>
  </si>
  <si>
    <t>359212270</t>
  </si>
  <si>
    <t>550233736</t>
  </si>
  <si>
    <t>blinks_gco_pos_na_conversao_facebook_all_ads_conv_ocpm_na_NA_na_all_ca_engajamento-videoviews-30d_18-65-ambos_vid_all_lancamento-faculdade-gran_lote-1-b_pos-so-060223-954</t>
  </si>
  <si>
    <t>359212267</t>
  </si>
  <si>
    <t>550233733</t>
  </si>
  <si>
    <t>blinks_gco_pos_na_conversao_facebook_all_ads_conv_ocpm_na_NA_na_all_ca_engajamento-videoviews-30d_18-65-ambos_vid_all_lancamento-faculdade-gran_lote-2-a_pos-so-060223-1019</t>
  </si>
  <si>
    <t>359318613</t>
  </si>
  <si>
    <t>550119630</t>
  </si>
  <si>
    <t>blinks_gco_pos_na_conversao_facebook_all_ads_conv_ocpm_na_NA_na_all_ca_engajamento-videoviews-30d_18-65-ambos_vid_all_lancamento-faculdade-gran_lote-2-b_pos-so-060223-1020</t>
  </si>
  <si>
    <t>359318610</t>
  </si>
  <si>
    <t>550119627</t>
  </si>
  <si>
    <t>blinks_gco_pos_na_conversao_facebook_all_ads_conv_ocpm_na_NA_na_all_ca_engajamento-videoviews-30d_18-65-ambos_vid_all_lancamento-faculdade-gran_lote-3-a_pos-so-060223-1085</t>
  </si>
  <si>
    <t>359318415</t>
  </si>
  <si>
    <t>550119432</t>
  </si>
  <si>
    <t>blinks_gco_pos_na_conversao_facebook_all_ads_conv_ocpm_na_NA_na_all_ca_engajamento-videoviews-30d_18-65-ambos_vid_all_lancamento-faculdade-gran_lote-3-b_pos-so-060223-1086</t>
  </si>
  <si>
    <t>359318412</t>
  </si>
  <si>
    <t>550119429</t>
  </si>
  <si>
    <t>blinks_gco_pos_na_conversao_facebook_all_ads_conv_ocpm_na_NA_na_all_ca_engajamento-videoviews-30d_18-65-ambos_vid_all_reinvencao-2023_lote-3-f_pos-so-010123-183</t>
  </si>
  <si>
    <t>355412813</t>
  </si>
  <si>
    <t>546500310</t>
  </si>
  <si>
    <t>blinks_gco_pos_na_conversao_facebook_all_ads_conv_ocpm_na_NA_na_all_ca_engajamento-videoviews-30d_18-65-ambos_vid_all_reinvencao-2023_ultimas-horas-a_pos-so-010123-414</t>
  </si>
  <si>
    <t>357693781</t>
  </si>
  <si>
    <t>548577046</t>
  </si>
  <si>
    <t>blinks_gco_pos_na_conversao_facebook_all_ads_conv_ocpm_na_NA_na_all_lis_alunos-1p_18-65-ambos_ppl_all_lancamento-faculdade-gran_lote-1-a_pos-so-060223-629</t>
  </si>
  <si>
    <t>359208924</t>
  </si>
  <si>
    <t>550125349</t>
  </si>
  <si>
    <t>blinks_gco_pos_na_conversao_facebook_all_ads_conv_ocpm_na_NA_na_all_lis_alunos-1p_18-65-ambos_ppl_all_lancamento-faculdade-gran_lote-1-b_pos-so-060223-630</t>
  </si>
  <si>
    <t>359208921</t>
  </si>
  <si>
    <t>550125346</t>
  </si>
  <si>
    <t>blinks_gco_pos_na_conversao_facebook_all_ads_conv_ocpm_na_NA_na_all_lis_alunos-1p_18-65-ambos_ppl_all_lancamento-faculdade-gran_lote-1-c_pos-so-060223-631</t>
  </si>
  <si>
    <t>359208918</t>
  </si>
  <si>
    <t>550125343</t>
  </si>
  <si>
    <t>blinks_gco_pos_na_conversao_facebook_all_ads_conv_ocpm_na_NA_na_all_lis_alunos-1p_18-65-ambos_ppl_all_lancamento-faculdade-gran_lote-1-d_pos-so-060223-632</t>
  </si>
  <si>
    <t>359208915</t>
  </si>
  <si>
    <t>550125340</t>
  </si>
  <si>
    <t>blinks_gco_pos_na_conversao_facebook_all_ads_conv_ocpm_na_NA_na_all_lis_alunos-1p_18-65-ambos_ppl_all_lancamento-faculdade-gran_lote-1-e_pos-so-060223-633</t>
  </si>
  <si>
    <t>359208912</t>
  </si>
  <si>
    <t>550125337</t>
  </si>
  <si>
    <t>blinks_gco_pos_na_conversao_facebook_all_ads_conv_ocpm_na_NA_na_all_lis_alunos-1p_18-65-ambos_ppl_all_lancamento-faculdade-gran_lote-1-f_pos-so-060223-634</t>
  </si>
  <si>
    <t>359208909</t>
  </si>
  <si>
    <t>550125334</t>
  </si>
  <si>
    <t>blinks_gco_pos_na_conversao_facebook_all_ads_conv_ocpm_na_NA_na_all_lis_alunos-1p_18-65-ambos_ppl_all_lancamento-faculdade-gran_lote-2-a_pos-so-060223-695</t>
  </si>
  <si>
    <t>359204826</t>
  </si>
  <si>
    <t>550125151</t>
  </si>
  <si>
    <t>blinks_gco_pos_na_conversao_facebook_all_ads_conv_ocpm_na_NA_na_all_lis_alunos-1p_18-65-ambos_ppl_all_lancamento-faculdade-gran_lote-2-b_pos-so-060223-696</t>
  </si>
  <si>
    <t>359204823</t>
  </si>
  <si>
    <t>550125148</t>
  </si>
  <si>
    <t>blinks_gco_pos_na_conversao_facebook_all_ads_conv_ocpm_na_NA_na_all_lis_alunos-1p_18-65-ambos_ppl_all_lancamento-faculdade-gran_lote-2-c_pos-so-060223-697</t>
  </si>
  <si>
    <t>359204820</t>
  </si>
  <si>
    <t>550122445</t>
  </si>
  <si>
    <t>blinks_gco_pos_na_conversao_facebook_all_ads_conv_ocpm_na_NA_na_all_lis_alunos-1p_18-65-ambos_ppl_all_lancamento-faculdade-gran_lote-2-d_pos-so-060223-698</t>
  </si>
  <si>
    <t>359204817</t>
  </si>
  <si>
    <t>550122442</t>
  </si>
  <si>
    <t>blinks_gco_pos_na_conversao_facebook_all_ads_conv_ocpm_na_NA_na_all_lis_alunos-1p_18-65-ambos_ppl_all_lancamento-faculdade-gran_lote-3-a_pos-so-060223-761</t>
  </si>
  <si>
    <t>359204628</t>
  </si>
  <si>
    <t>550122253</t>
  </si>
  <si>
    <t>blinks_gco_pos_na_conversao_facebook_all_ads_conv_ocpm_na_NA_na_all_lis_alunos-1p_18-65-ambos_ppl_all_lancamento-faculdade-gran_lote-3-b_pos-so-060223-762</t>
  </si>
  <si>
    <t>359204625</t>
  </si>
  <si>
    <t>550122250</t>
  </si>
  <si>
    <t>blinks_gco_pos_na_conversao_facebook_all_ads_conv_ocpm_na_NA_na_all_lis_alunos-1p_18-65-ambos_ppl_all_lancamento-faculdade-gran_lote-3-c_pos-so-060223-763</t>
  </si>
  <si>
    <t>359204622</t>
  </si>
  <si>
    <t>550122247</t>
  </si>
  <si>
    <t>blinks_gco_pos_na_conversao_facebook_all_ads_conv_ocpm_na_NA_na_all_lis_alunos-1p_18-65-ambos_ppl_all_lancamento-faculdade-gran_lote-3-d_pos-so-060223-764</t>
  </si>
  <si>
    <t>359204619</t>
  </si>
  <si>
    <t>550122244</t>
  </si>
  <si>
    <t>blinks_gco_pos_na_conversao_facebook_all_ads_conv_ocpm_na_NA_na_all_lis_alunos-1p_18-65-ambos_ppl_all_lancamento-faculdade-gran_lote-relampago-a_pos-so-060223-563</t>
  </si>
  <si>
    <t>359099362</t>
  </si>
  <si>
    <t>549974831</t>
  </si>
  <si>
    <t>blinks_gco_pos_na_conversao_facebook_all_ads_conv_ocpm_na_NA_na_all_lis_alunos-1p_18-65-ambos_ppl_all_lancamento-faculdade-gran_lote-relampago-b_pos-so-060223-564</t>
  </si>
  <si>
    <t>359099356</t>
  </si>
  <si>
    <t>549974825</t>
  </si>
  <si>
    <t>blinks_gco_pos_na_conversao_facebook_all_ads_conv_ocpm_na_NA_na_all_lis_alunos-1p_18-65-ambos_ppl_all_lancamento-faculdade-gran_lote-relampago-c_pos-so-060223-565</t>
  </si>
  <si>
    <t>359099350</t>
  </si>
  <si>
    <t>549974819</t>
  </si>
  <si>
    <t>blinks_gco_pos_na_conversao_facebook_all_ads_conv_ocpm_na_NA_na_all_lis_alunos-1p_18-65-ambos_ppl_all_reinvencao-2023_lote-4-b_pos-so-010123-251</t>
  </si>
  <si>
    <t>355388585</t>
  </si>
  <si>
    <t>546500106</t>
  </si>
  <si>
    <t>blinks_gco_pos_na_conversao_facebook_all_ads_conv_ocpm_na_NA_na_all_lis_alunos-1p_18-65-ambos_ppl_all_reinvencao-2023_ultimas-horas-a_pos-so-010123-394</t>
  </si>
  <si>
    <t>357376439</t>
  </si>
  <si>
    <t>548577106</t>
  </si>
  <si>
    <t>blinks_gco_pos_na_conversao_facebook_all_ads_conv_ocpm_na_NA_na_all_lis_alunos-1p_18-65-ambos_ppl_all_reinvencao-2023_ultimas-horas-b_pos-so-010123-395</t>
  </si>
  <si>
    <t>357376436</t>
  </si>
  <si>
    <t>548577103</t>
  </si>
  <si>
    <t>blinks_gco_pos_na_conversao_facebook_all_ads_conv_ocpm_na_NA_na_all_lis_alunos-1p_18-65-ambos_vid_all_lancamento-faculdade-gran_lote-1-a_pos-so-060223-959</t>
  </si>
  <si>
    <t>359212252</t>
  </si>
  <si>
    <t>550233718</t>
  </si>
  <si>
    <t>blinks_gco_pos_na_conversao_facebook_all_ads_conv_ocpm_na_NA_na_all_lis_alunos-1p_18-65-ambos_vid_all_lancamento-faculdade-gran_lote-1-b_pos-so-060223-960</t>
  </si>
  <si>
    <t>359212249</t>
  </si>
  <si>
    <t>550233715</t>
  </si>
  <si>
    <t>blinks_gco_pos_na_conversao_facebook_all_ads_conv_ocpm_na_NA_na_all_lis_alunos-1p_18-65-ambos_vid_all_lancamento-faculdade-gran_lote-2-a_pos-so-060223-1025</t>
  </si>
  <si>
    <t>359318595</t>
  </si>
  <si>
    <t>550119612</t>
  </si>
  <si>
    <t>blinks_gco_pos_na_conversao_facebook_all_ads_conv_ocpm_na_NA_na_all_lis_alunos-1p_18-65-ambos_vid_all_lancamento-faculdade-gran_lote-2-b_pos-so-060223-1026</t>
  </si>
  <si>
    <t>359318592</t>
  </si>
  <si>
    <t>550119609</t>
  </si>
  <si>
    <t>blinks_gco_pos_na_conversao_facebook_all_ads_conv_ocpm_na_NA_na_all_lis_alunos-1p_18-65-ambos_vid_all_lancamento-faculdade-gran_lote-3-a_pos-so-060223-1091</t>
  </si>
  <si>
    <t>359318397</t>
  </si>
  <si>
    <t>550119414</t>
  </si>
  <si>
    <t>blinks_gco_pos_na_conversao_facebook_all_ads_conv_ocpm_na_NA_na_all_lis_alunos-1p_18-65-ambos_vid_all_lancamento-faculdade-gran_lote-3-b_pos-so-060223-1092</t>
  </si>
  <si>
    <t>359318394</t>
  </si>
  <si>
    <t>550119411</t>
  </si>
  <si>
    <t>blinks_gco_pos_na_conversao_facebook_all_ads_conv_ocpm_na_NA_na_all_lis_alunos-gran_18-65-ambos_ppl_all_lancamento-faculdade-gran_lote-1-a_pos-so-060223-641</t>
  </si>
  <si>
    <t>359208888</t>
  </si>
  <si>
    <t>550125313</t>
  </si>
  <si>
    <t>blinks_gco_pos_na_conversao_facebook_all_ads_conv_ocpm_na_NA_na_all_lis_alunos-gran_18-65-ambos_ppl_all_lancamento-faculdade-gran_lote-1-b_pos-so-060223-642</t>
  </si>
  <si>
    <t>359208885</t>
  </si>
  <si>
    <t>550125310</t>
  </si>
  <si>
    <t>blinks_gco_pos_na_conversao_facebook_all_ads_conv_ocpm_na_NA_na_all_lis_alunos-gran_18-65-ambos_ppl_all_lancamento-faculdade-gran_lote-1-c_pos-so-060223-643</t>
  </si>
  <si>
    <t>359208882</t>
  </si>
  <si>
    <t>550125307</t>
  </si>
  <si>
    <t>blinks_gco_pos_na_conversao_facebook_all_ads_conv_ocpm_na_NA_na_all_lis_alunos-gran_18-65-ambos_ppl_all_lancamento-faculdade-gran_lote-1-d_pos-so-060223-644</t>
  </si>
  <si>
    <t>359208879</t>
  </si>
  <si>
    <t>550125304</t>
  </si>
  <si>
    <t>blinks_gco_pos_na_conversao_facebook_all_ads_conv_ocpm_na_NA_na_all_lis_alunos-gran_18-65-ambos_ppl_all_lancamento-faculdade-gran_lote-1-e_pos-so-060223-645</t>
  </si>
  <si>
    <t>359208876</t>
  </si>
  <si>
    <t>550125301</t>
  </si>
  <si>
    <t>blinks_gco_pos_na_conversao_facebook_all_ads_conv_ocpm_na_NA_na_all_lis_alunos-gran_18-65-ambos_ppl_all_lancamento-faculdade-gran_lote-1-f_pos-so-060223-646</t>
  </si>
  <si>
    <t>359208873</t>
  </si>
  <si>
    <t>550125298</t>
  </si>
  <si>
    <t>blinks_gco_pos_na_conversao_facebook_all_ads_conv_ocpm_na_NA_na_all_lis_alunos-gran_18-65-ambos_ppl_all_lancamento-faculdade-gran_lote-2-a_pos-so-060223-707</t>
  </si>
  <si>
    <t>359204790</t>
  </si>
  <si>
    <t>550122415</t>
  </si>
  <si>
    <t>blinks_gco_pos_na_conversao_facebook_all_ads_conv_ocpm_na_NA_na_all_lis_alunos-gran_18-65-ambos_ppl_all_lancamento-faculdade-gran_lote-2-b_pos-so-060223-708</t>
  </si>
  <si>
    <t>359204787</t>
  </si>
  <si>
    <t>550122412</t>
  </si>
  <si>
    <t>blinks_gco_pos_na_conversao_facebook_all_ads_conv_ocpm_na_NA_na_all_lis_alunos-gran_18-65-ambos_ppl_all_lancamento-faculdade-gran_lote-2-c_pos-so-060223-709</t>
  </si>
  <si>
    <t>359204784</t>
  </si>
  <si>
    <t>550122409</t>
  </si>
  <si>
    <t>blinks_gco_pos_na_conversao_facebook_all_ads_conv_ocpm_na_NA_na_all_lis_alunos-gran_18-65-ambos_ppl_all_lancamento-faculdade-gran_lote-2-d_pos-so-060223-710</t>
  </si>
  <si>
    <t>359204781</t>
  </si>
  <si>
    <t>550122406</t>
  </si>
  <si>
    <t>blinks_gco_pos_na_conversao_facebook_all_ads_conv_ocpm_na_NA_na_all_lis_alunos-gran_18-65-ambos_ppl_all_lancamento-faculdade-gran_lote-2-e_pos-so-060223-711</t>
  </si>
  <si>
    <t>359204778</t>
  </si>
  <si>
    <t>550122403</t>
  </si>
  <si>
    <t>blinks_gco_pos_na_conversao_facebook_all_ads_conv_ocpm_na_NA_na_all_lis_alunos-gran_18-65-ambos_ppl_all_lancamento-faculdade-gran_lote-3-a_pos-so-060223-773</t>
  </si>
  <si>
    <t>359100835</t>
  </si>
  <si>
    <t>550011132</t>
  </si>
  <si>
    <t>blinks_gco_pos_na_conversao_facebook_all_ads_conv_ocpm_na_NA_na_all_lis_alunos-gran_18-65-ambos_ppl_all_lancamento-faculdade-gran_lote-3-b_pos-so-060223-774</t>
  </si>
  <si>
    <t>359100829</t>
  </si>
  <si>
    <t>550011126</t>
  </si>
  <si>
    <t>blinks_gco_pos_na_conversao_facebook_all_ads_conv_ocpm_na_NA_na_all_lis_alunos-gran_18-65-ambos_ppl_all_lancamento-faculdade-gran_lote-3-c_pos-so-060223-775</t>
  </si>
  <si>
    <t>359100823</t>
  </si>
  <si>
    <t>550011120</t>
  </si>
  <si>
    <t>blinks_gco_pos_na_conversao_facebook_all_ads_conv_ocpm_na_NA_na_all_lis_alunos-gran_18-65-ambos_ppl_all_lancamento-faculdade-gran_lote-3-d_pos-so-060223-776</t>
  </si>
  <si>
    <t>359100817</t>
  </si>
  <si>
    <t>550011114</t>
  </si>
  <si>
    <t>blinks_gco_pos_na_conversao_facebook_all_ads_conv_ocpm_na_NA_na_all_lis_alunos-gran_18-65-ambos_ppl_all_lancamento-faculdade-gran_lote-relampago-a_pos-so-060223-575</t>
  </si>
  <si>
    <t>359099290</t>
  </si>
  <si>
    <t>549974759</t>
  </si>
  <si>
    <t>blinks_gco_pos_na_conversao_facebook_all_ads_conv_ocpm_na_NA_na_all_lis_alunos-gran_18-65-ambos_ppl_all_lancamento-faculdade-gran_lote-relampago-b_pos-so-060223-576</t>
  </si>
  <si>
    <t>359099284</t>
  </si>
  <si>
    <t>549974753</t>
  </si>
  <si>
    <t>blinks_gco_pos_na_conversao_facebook_all_ads_conv_ocpm_na_NA_na_all_lis_alunos-gran_18-65-ambos_ppl_all_reinvencao-2023_ultimas-horas-b_pos-so-010123-399</t>
  </si>
  <si>
    <t>357693826</t>
  </si>
  <si>
    <t>548577091</t>
  </si>
  <si>
    <t>blinks_gco_pos_na_conversao_facebook_all_ads_conv_ocpm_na_NA_na_all_lis_alunos-gran_18-65-ambos_vid_all_lancamento-faculdade-gran_lote-1-a_pos-so-060223-971</t>
  </si>
  <si>
    <t>359212216</t>
  </si>
  <si>
    <t>550233682</t>
  </si>
  <si>
    <t>blinks_gco_pos_na_conversao_facebook_all_ads_conv_ocpm_na_NA_na_all_lis_alunos-gran_18-65-ambos_vid_all_lancamento-faculdade-gran_lote-1-b_pos-so-060223-972</t>
  </si>
  <si>
    <t>359212213</t>
  </si>
  <si>
    <t>550233679</t>
  </si>
  <si>
    <t>blinks_gco_pos_na_conversao_facebook_all_ads_conv_ocpm_na_NA_na_all_lis_alunos-gran_18-65-ambos_vid_all_lancamento-faculdade-gran_lote-2-a_pos-so-060223-1037</t>
  </si>
  <si>
    <t>359318559</t>
  </si>
  <si>
    <t>550119576</t>
  </si>
  <si>
    <t>blinks_gco_pos_na_conversao_facebook_all_ads_conv_ocpm_na_NA_na_all_lis_alunos-gran_18-65-ambos_vid_all_lancamento-faculdade-gran_lote-2-b_pos-so-060223-1038</t>
  </si>
  <si>
    <t>359318556</t>
  </si>
  <si>
    <t>550119573</t>
  </si>
  <si>
    <t>blinks_gco_pos_na_conversao_facebook_all_ads_conv_ocpm_na_NA_na_all_lis_alunos-gran_18-65-ambos_vid_all_lancamento-faculdade-gran_lote-3-a_pos-so-060223-1103</t>
  </si>
  <si>
    <t>359213101</t>
  </si>
  <si>
    <t>550121559</t>
  </si>
  <si>
    <t>blinks_gco_pos_na_conversao_facebook_all_ads_conv_ocpm_na_NA_na_all_lis_alunos-gran_18-65-ambos_vid_all_lancamento-faculdade-gran_lote-3-b_pos-so-060223-1104</t>
  </si>
  <si>
    <t>359213095</t>
  </si>
  <si>
    <t>550121553</t>
  </si>
  <si>
    <t>blinks_gco_pos_na_conversao_facebook_all_ads_conv_ocpm_na_NA_na_all_lis_alunos-gran_18-65-ambos_vid_all_reinvencao-2023_ultimas-horas-a_pos-so-010123-420</t>
  </si>
  <si>
    <t>357693763</t>
  </si>
  <si>
    <t>548577028</t>
  </si>
  <si>
    <t>blinks_gco_pos_na_conversao_facebook_all_ads_conv_ocpm_na_NA_na_all_lis_leads-pos_18-65-ambos_ppl_all_lancamento-faculdade-gran_lote-1-a_pos-so-060223-635</t>
  </si>
  <si>
    <t>359208906</t>
  </si>
  <si>
    <t>550125331</t>
  </si>
  <si>
    <t>blinks_gco_pos_na_conversao_facebook_all_ads_conv_ocpm_na_NA_na_all_lis_leads-pos_18-65-ambos_ppl_all_lancamento-faculdade-gran_lote-1-b_pos-so-060223-636</t>
  </si>
  <si>
    <t>359208903</t>
  </si>
  <si>
    <t>550125328</t>
  </si>
  <si>
    <t>blinks_gco_pos_na_conversao_facebook_all_ads_conv_ocpm_na_NA_na_all_lis_leads-pos_18-65-ambos_ppl_all_lancamento-faculdade-gran_lote-1-c_pos-so-060223-637</t>
  </si>
  <si>
    <t>359208900</t>
  </si>
  <si>
    <t>550125325</t>
  </si>
  <si>
    <t>blinks_gco_pos_na_conversao_facebook_all_ads_conv_ocpm_na_NA_na_all_lis_leads-pos_18-65-ambos_ppl_all_lancamento-faculdade-gran_lote-1-d_pos-so-060223-638</t>
  </si>
  <si>
    <t>359208897</t>
  </si>
  <si>
    <t>550125322</t>
  </si>
  <si>
    <t>blinks_gco_pos_na_conversao_facebook_all_ads_conv_ocpm_na_NA_na_all_lis_leads-pos_18-65-ambos_ppl_all_lancamento-faculdade-gran_lote-1-f_pos-so-060223-640</t>
  </si>
  <si>
    <t>359208891</t>
  </si>
  <si>
    <t>550125316</t>
  </si>
  <si>
    <t>blinks_gco_pos_na_conversao_facebook_all_ads_conv_ocpm_na_NA_na_all_lis_leads-pos_18-65-ambos_ppl_all_lancamento-faculdade-gran_lote-2-a_pos-so-060223-701</t>
  </si>
  <si>
    <t>359204808</t>
  </si>
  <si>
    <t>550122433</t>
  </si>
  <si>
    <t>blinks_gco_pos_na_conversao_facebook_all_ads_conv_ocpm_na_NA_na_all_lis_leads-pos_18-65-ambos_ppl_all_lancamento-faculdade-gran_lote-2-b_pos-so-060223-702</t>
  </si>
  <si>
    <t>359204805</t>
  </si>
  <si>
    <t>550122430</t>
  </si>
  <si>
    <t>blinks_gco_pos_na_conversao_facebook_all_ads_conv_ocpm_na_NA_na_all_lis_leads-pos_18-65-ambos_ppl_all_lancamento-faculdade-gran_lote-2-c_pos-so-060223-703</t>
  </si>
  <si>
    <t>359204802</t>
  </si>
  <si>
    <t>550122427</t>
  </si>
  <si>
    <t>blinks_gco_pos_na_conversao_facebook_all_ads_conv_ocpm_na_NA_na_all_lis_leads-pos_18-65-ambos_ppl_all_lancamento-faculdade-gran_lote-2-d_pos-so-060223-704</t>
  </si>
  <si>
    <t>359204799</t>
  </si>
  <si>
    <t>550122424</t>
  </si>
  <si>
    <t>blinks_gco_pos_na_conversao_facebook_all_ads_conv_ocpm_na_NA_na_all_lis_leads-pos_18-65-ambos_ppl_all_lancamento-faculdade-gran_lote-2-e_pos-so-060223-705</t>
  </si>
  <si>
    <t>359204796</t>
  </si>
  <si>
    <t>550122421</t>
  </si>
  <si>
    <t>blinks_gco_pos_na_conversao_facebook_all_ads_conv_ocpm_na_NA_na_all_lis_leads-pos_18-65-ambos_ppl_all_lancamento-faculdade-gran_lote-2-f_pos-so-060223-706</t>
  </si>
  <si>
    <t>359204793</t>
  </si>
  <si>
    <t>550122418</t>
  </si>
  <si>
    <t>blinks_gco_pos_na_conversao_facebook_all_ads_conv_ocpm_na_NA_na_all_lis_leads-pos_18-65-ambos_ppl_all_lancamento-faculdade-gran_lote-3-a_pos-so-060223-767</t>
  </si>
  <si>
    <t>359204610</t>
  </si>
  <si>
    <t>550122235</t>
  </si>
  <si>
    <t>blinks_gco_pos_na_conversao_facebook_all_ads_conv_ocpm_na_NA_na_all_lis_leads-pos_18-65-ambos_ppl_all_lancamento-faculdade-gran_lote-3-c_pos-so-060223-769</t>
  </si>
  <si>
    <t>359204604</t>
  </si>
  <si>
    <t>550122229</t>
  </si>
  <si>
    <t>blinks_gco_pos_na_conversao_facebook_all_ads_conv_ocpm_na_NA_na_all_lis_leads-pos_18-65-ambos_ppl_all_lancamento-faculdade-gran_lote-3-d_pos-so-060223-770</t>
  </si>
  <si>
    <t>359204601</t>
  </si>
  <si>
    <t>550122226</t>
  </si>
  <si>
    <t>blinks_gco_pos_na_conversao_facebook_all_ads_conv_ocpm_na_NA_na_all_lis_leads-pos_18-65-ambos_ppl_all_lancamento-faculdade-gran_lote-relampago-a_pos-so-060223-569</t>
  </si>
  <si>
    <t>359099326</t>
  </si>
  <si>
    <t>549974795</t>
  </si>
  <si>
    <t>blinks_gco_pos_na_conversao_facebook_all_ads_conv_ocpm_na_NA_na_all_lis_leads-pos_18-65-ambos_ppl_all_lancamento-faculdade-gran_lote-relampago-b_pos-so-060223-570</t>
  </si>
  <si>
    <t>359099320</t>
  </si>
  <si>
    <t>549974789</t>
  </si>
  <si>
    <t>blinks_gco_pos_na_conversao_facebook_all_ads_conv_ocpm_na_NA_na_all_lis_leads-pos_18-65-ambos_vid_all_lancamento-faculdade-gran_lote-1-a_pos-so-060223-965</t>
  </si>
  <si>
    <t>359212234</t>
  </si>
  <si>
    <t>550233700</t>
  </si>
  <si>
    <t>blinks_gco_pos_na_conversao_facebook_all_ads_conv_ocpm_na_NA_na_all_lis_leads-pos_18-65-ambos_vid_all_lancamento-faculdade-gran_lote-1-b_pos-so-060223-966</t>
  </si>
  <si>
    <t>359212231</t>
  </si>
  <si>
    <t>550233697</t>
  </si>
  <si>
    <t>blinks_gco_pos_na_conversao_facebook_all_ads_conv_ocpm_na_NA_na_all_lis_leads-pos_18-65-ambos_vid_all_lancamento-faculdade-gran_lote-2-a_pos-so-060223-1031</t>
  </si>
  <si>
    <t>359318577</t>
  </si>
  <si>
    <t>550119594</t>
  </si>
  <si>
    <t>blinks_gco_pos_na_conversao_facebook_all_ads_conv_ocpm_na_NA_na_all_lis_leads-pos_18-65-ambos_vid_all_lancamento-faculdade-gran_lote-2-b_pos-so-060223-1032</t>
  </si>
  <si>
    <t>359318574</t>
  </si>
  <si>
    <t>550119591</t>
  </si>
  <si>
    <t>blinks_gco_pos_na_conversao_facebook_all_ads_conv_ocpm_na_NA_na_all_lis_leads-pos_18-65-ambos_vid_all_lancamento-faculdade-gran_lote-3-a_pos-so-060223-1097</t>
  </si>
  <si>
    <t>359318379</t>
  </si>
  <si>
    <t>550119396</t>
  </si>
  <si>
    <t>blinks_gco_pos_na_conversao_facebook_all_ads_conv_ocpm_na_NA_na_all_lis_leads-pos_18-65-ambos_vid_all_lancamento-faculdade-gran_lote-3-b_pos-so-060223-1098</t>
  </si>
  <si>
    <t>359318376</t>
  </si>
  <si>
    <t>550119393</t>
  </si>
  <si>
    <t>blinks_gco_pos_na_conversao_facebook_all_ads_conv_ocpm_na_NA_na_all_lis_leads-pos_18-65-ambos_vid_all_reinvencao-2023_ultimas-horas-a_pos-so-010123-418</t>
  </si>
  <si>
    <t>357693769</t>
  </si>
  <si>
    <t>548577034</t>
  </si>
  <si>
    <t>blinks_gco_pos_na_conversao_facebook_all_ads_conv_ocpm_na_NA_na_all_rmkt_visitantes-15d_18-65-ambos_ppl_all_lancamento-faculdade-gran_lote-1-a_pos-so-060223-617</t>
  </si>
  <si>
    <t>359208960</t>
  </si>
  <si>
    <t>550125385</t>
  </si>
  <si>
    <t>blinks_gco_pos_na_conversao_facebook_all_ads_conv_ocpm_na_NA_na_all_rmkt_visitantes-15d_18-65-ambos_ppl_all_lancamento-faculdade-gran_lote-1-b_pos-so-060223-618</t>
  </si>
  <si>
    <t>359208957</t>
  </si>
  <si>
    <t>550125382</t>
  </si>
  <si>
    <t>blinks_gco_pos_na_conversao_facebook_all_ads_conv_ocpm_na_NA_na_all_rmkt_visitantes-15d_18-65-ambos_ppl_all_lancamento-faculdade-gran_lote-1-c_pos-so-060223-619</t>
  </si>
  <si>
    <t>359208954</t>
  </si>
  <si>
    <t>550125379</t>
  </si>
  <si>
    <t>blinks_gco_pos_na_conversao_facebook_all_ads_conv_ocpm_na_NA_na_all_rmkt_visitantes-15d_18-65-ambos_ppl_all_lancamento-faculdade-gran_lote-1-d_pos-so-060223-620</t>
  </si>
  <si>
    <t>359208951</t>
  </si>
  <si>
    <t>550125376</t>
  </si>
  <si>
    <t>blinks_gco_pos_na_conversao_facebook_all_ads_conv_ocpm_na_NA_na_all_rmkt_visitantes-15d_18-65-ambos_ppl_all_lancamento-faculdade-gran_lote-1-e_pos-so-060223-621</t>
  </si>
  <si>
    <t>359208948</t>
  </si>
  <si>
    <t>550125373</t>
  </si>
  <si>
    <t>blinks_gco_pos_na_conversao_facebook_all_ads_conv_ocpm_na_NA_na_all_rmkt_visitantes-15d_18-65-ambos_ppl_all_lancamento-faculdade-gran_lote-2-a_pos-so-060223-683</t>
  </si>
  <si>
    <t>359204862</t>
  </si>
  <si>
    <t>550125187</t>
  </si>
  <si>
    <t>blinks_gco_pos_na_conversao_facebook_all_ads_conv_ocpm_na_NA_na_all_rmkt_visitantes-15d_18-65-ambos_ppl_all_lancamento-faculdade-gran_lote-2-b_pos-so-060223-684</t>
  </si>
  <si>
    <t>359204859</t>
  </si>
  <si>
    <t>550125184</t>
  </si>
  <si>
    <t>blinks_gco_pos_na_conversao_facebook_all_ads_conv_ocpm_na_NA_na_all_rmkt_visitantes-15d_18-65-ambos_ppl_all_lancamento-faculdade-gran_lote-2-c_pos-so-060223-685</t>
  </si>
  <si>
    <t>359204856</t>
  </si>
  <si>
    <t>550125181</t>
  </si>
  <si>
    <t>blinks_gco_pos_na_conversao_facebook_all_ads_conv_ocpm_na_NA_na_all_rmkt_visitantes-15d_18-65-ambos_ppl_all_lancamento-faculdade-gran_lote-2-d_pos-so-060223-686</t>
  </si>
  <si>
    <t>359204853</t>
  </si>
  <si>
    <t>550125178</t>
  </si>
  <si>
    <t>blinks_gco_pos_na_conversao_facebook_all_ads_conv_ocpm_na_NA_na_all_rmkt_visitantes-15d_18-65-ambos_ppl_all_lancamento-faculdade-gran_lote-2-e_pos-so-060223-687</t>
  </si>
  <si>
    <t>359204850</t>
  </si>
  <si>
    <t>550125175</t>
  </si>
  <si>
    <t>blinks_gco_pos_na_conversao_facebook_all_ads_conv_ocpm_na_NA_na_all_rmkt_visitantes-15d_18-65-ambos_ppl_all_lancamento-faculdade-gran_lote-2-f_pos-so-060223-688</t>
  </si>
  <si>
    <t>359204847</t>
  </si>
  <si>
    <t>550125172</t>
  </si>
  <si>
    <t>blinks_gco_pos_na_conversao_facebook_all_ads_conv_ocpm_na_NA_na_all_rmkt_visitantes-15d_18-65-ambos_ppl_all_lancamento-faculdade-gran_lote-3-a_pos-so-060223-749</t>
  </si>
  <si>
    <t>359204664</t>
  </si>
  <si>
    <t>550122289</t>
  </si>
  <si>
    <t>blinks_gco_pos_na_conversao_facebook_all_ads_conv_ocpm_na_NA_na_all_rmkt_visitantes-15d_18-65-ambos_ppl_all_lancamento-faculdade-gran_lote-3-b_pos-so-060223-750</t>
  </si>
  <si>
    <t>359204661</t>
  </si>
  <si>
    <t>550122286</t>
  </si>
  <si>
    <t>blinks_gco_pos_na_conversao_facebook_all_ads_conv_ocpm_na_NA_na_all_rmkt_visitantes-15d_18-65-ambos_ppl_all_lancamento-faculdade-gran_lote-3-c_pos-so-060223-751</t>
  </si>
  <si>
    <t>359204658</t>
  </si>
  <si>
    <t>550122283</t>
  </si>
  <si>
    <t>blinks_gco_pos_na_conversao_facebook_all_ads_conv_ocpm_na_NA_na_all_rmkt_visitantes-15d_18-65-ambos_ppl_all_lancamento-faculdade-gran_lote-3-d_pos-so-060223-752</t>
  </si>
  <si>
    <t>359204655</t>
  </si>
  <si>
    <t>550122280</t>
  </si>
  <si>
    <t>blinks_gco_pos_na_conversao_facebook_all_ads_conv_ocpm_na_NA_na_all_rmkt_visitantes-15d_18-65-ambos_ppl_all_lancamento-faculdade-gran_lote-3-e_pos-so-060223-753</t>
  </si>
  <si>
    <t>359204652</t>
  </si>
  <si>
    <t>550122277</t>
  </si>
  <si>
    <t>blinks_gco_pos_na_conversao_facebook_all_ads_conv_ocpm_na_NA_na_all_rmkt_visitantes-15d_18-65-ambos_ppl_all_lancamento-faculdade-gran_lote-3-f_pos-so-060223-754</t>
  </si>
  <si>
    <t>359204649</t>
  </si>
  <si>
    <t>550122274</t>
  </si>
  <si>
    <t>blinks_gco_pos_na_conversao_facebook_all_ads_conv_ocpm_na_NA_na_all_rmkt_visitantes-15d_18-65-ambos_ppl_all_lancamento-faculdade-gran_lote-relampago-a_pos-so-060223-551</t>
  </si>
  <si>
    <t>359099434</t>
  </si>
  <si>
    <t>549974903</t>
  </si>
  <si>
    <t>blinks_gco_pos_na_conversao_facebook_all_ads_conv_ocpm_na_NA_na_all_rmkt_visitantes-15d_18-65-ambos_ppl_all_lancamento-faculdade-gran_lote-relampago-b_pos-so-060223-552</t>
  </si>
  <si>
    <t>359099428</t>
  </si>
  <si>
    <t>549974897</t>
  </si>
  <si>
    <t>blinks_gco_pos_na_conversao_facebook_all_ads_conv_ocpm_na_NA_na_all_rmkt_visitantes-15d_18-65-ambos_ppl_all_lancamento-faculdade-gran_lote-relampago-c_pos-so-060223-553</t>
  </si>
  <si>
    <t>359099422</t>
  </si>
  <si>
    <t>549974891</t>
  </si>
  <si>
    <t>blinks_gco_pos_na_conversao_facebook_all_ads_conv_ocpm_na_NA_na_all_rmkt_visitantes-15d_18-65-ambos_ppl_all_reinvencao-2023_ultimas-horas-a_pos-so-010123-390</t>
  </si>
  <si>
    <t>357376451</t>
  </si>
  <si>
    <t>548577118</t>
  </si>
  <si>
    <t>blinks_gco_pos_na_conversao_facebook_all_ads_conv_ocpm_na_NA_na_all_rmkt_visitantes-15d_18-65-ambos_ppl_all_reinvencao-2023_ultimas-horas-b_pos-so-010123-391</t>
  </si>
  <si>
    <t>357376448</t>
  </si>
  <si>
    <t>548577115</t>
  </si>
  <si>
    <t>blinks_gco_pos_na_conversao_facebook_all_ads_conv_ocpm_na_NA_na_all_rmkt_visitantes-15d_18-65-ambos_ppl_all_reinvencao-2023_ultimas-horas-c_pos-so-010123-510</t>
  </si>
  <si>
    <t>358576731</t>
  </si>
  <si>
    <t>549371142</t>
  </si>
  <si>
    <t>blinks_gco_pos_na_conversao_facebook_all_ads_conv_ocpm_na_NA_na_all_rmkt_visitantes-15d_18-65-ambos_vid_all_lancamento-faculdade-gran_lote-1-a_pos-so-060223-947</t>
  </si>
  <si>
    <t>359212288</t>
  </si>
  <si>
    <t>550233754</t>
  </si>
  <si>
    <t>blinks_gco_pos_na_conversao_facebook_all_ads_conv_ocpm_na_NA_na_all_rmkt_visitantes-15d_18-65-ambos_vid_all_lancamento-faculdade-gran_lote-1-b_pos-so-060223-948</t>
  </si>
  <si>
    <t>359212285</t>
  </si>
  <si>
    <t>550233751</t>
  </si>
  <si>
    <t>blinks_gco_pos_na_conversao_facebook_all_ads_conv_ocpm_na_NA_na_all_rmkt_visitantes-15d_18-65-ambos_vid_all_lancamento-faculdade-gran_lote-2-a_pos-so-060223-1013</t>
  </si>
  <si>
    <t>359318631</t>
  </si>
  <si>
    <t>550119648</t>
  </si>
  <si>
    <t>blinks_gco_pos_na_conversao_facebook_all_ads_conv_ocpm_na_NA_na_all_rmkt_visitantes-15d_18-65-ambos_vid_all_lancamento-faculdade-gran_lote-2-b_pos-so-060223-1014</t>
  </si>
  <si>
    <t>359318628</t>
  </si>
  <si>
    <t>550119645</t>
  </si>
  <si>
    <t>blinks_gco_pos_na_conversao_facebook_all_ads_conv_ocpm_na_NA_na_all_rmkt_visitantes-15d_18-65-ambos_vid_all_lancamento-faculdade-gran_lote-3-a_pos-so-060223-1079</t>
  </si>
  <si>
    <t>359318433</t>
  </si>
  <si>
    <t>550119450</t>
  </si>
  <si>
    <t>blinks_gco_pos_na_conversao_facebook_all_ads_conv_ocpm_na_NA_na_all_rmkt_visitantes-15d_18-65-ambos_vid_all_lancamento-faculdade-gran_lote-3-b_pos-so-060223-1080</t>
  </si>
  <si>
    <t>359318430</t>
  </si>
  <si>
    <t>550119447</t>
  </si>
  <si>
    <t>blinks_gco_pos_na_conversao_facebook_all_ads_conv_ocpm_na_NA_na_all_rmkt_visitantes-15d_18-65-ambos_vid_all_reinvencao-2023_ultimas-horas-a_pos-so-010123-412</t>
  </si>
  <si>
    <t>357693787</t>
  </si>
  <si>
    <t>548577052</t>
  </si>
  <si>
    <t>blinks_gco_pos_3-psq-dsa-pos_consideracao_google-ads_search_ads_purch_cpc_perf_Fix_na_na_da_ambos-18a65anos_pos-dois-em-um_dsa_na_pos-go-030123-14</t>
  </si>
  <si>
    <t>356577232</t>
  </si>
  <si>
    <t>547406058</t>
  </si>
  <si>
    <t>blinks_gco_pos_3-psq-dsa-pos_consideracao_google-ads_search_ads_purch_cpc_perf_Fix_na_na_da_ambos-18a65anos_pos-intensiva_dsa_na_pos-go-030123-15</t>
  </si>
  <si>
    <t>356238653</t>
  </si>
  <si>
    <t>547389224</t>
  </si>
  <si>
    <t>blinks_gco_pos_3-yt-vac-pos-graduacao_consideracao_google-ads_youtube_ads_purch_cpv_perf_Fix_na_na_ca_ambos-18a65anos_visitantes-de-pos_vid_na_pos-go-170123-19</t>
  </si>
  <si>
    <t>357704524</t>
  </si>
  <si>
    <t>548457674</t>
  </si>
  <si>
    <t>blinks_gco_pos_3-yt-vrec-pos-graduacao_awareness_google-ads_youtube_ads_purch_cpv_perf_Fix_na_na_ca_ambos-18a65anos_eventos-importantes_vid_na_pos-go-170123-16</t>
  </si>
  <si>
    <t>357704533</t>
  </si>
  <si>
    <t>548457683</t>
  </si>
  <si>
    <t>blinks_gco_pos_3-yt-vrec-pos-graduacao_awareness_google-ads_youtube_ads_purch_cpv_perf_Fix_na_na_ca_ambos-18a65anos_in-market_vid_na_pos-go-170123-17</t>
  </si>
  <si>
    <t>357704530</t>
  </si>
  <si>
    <t>548457680</t>
  </si>
  <si>
    <t>blinks_gco_pos_3-yt-vrec-pos-graduacao_awareness_google-ads_youtube_ads_purch_cpv_perf_Fix_na_na_ca_ambos-18a65anos_similar-pos_vid_na_pos-go-170123-18</t>
  </si>
  <si>
    <t>357704527</t>
  </si>
  <si>
    <t>548457677</t>
  </si>
  <si>
    <t>blinks_gco_pos_3-psq-institucional-pos_conversao_microsoft-ads_search_ads_purch_cpc_perf_Fix_na_na_key_ambos-18a65anos_institucional-exata_rsa_na_pos-go-140223-5</t>
  </si>
  <si>
    <t>359863387</t>
  </si>
  <si>
    <t>550885867</t>
  </si>
  <si>
    <t>blinks_gco_questoes_2022</t>
  </si>
  <si>
    <t>blinks_gco_questoes_na_awareness_facebook_all_ads_reach_ocpm_na_NA_na_all_lal_engajamento-todos-perfis-60d_18-65-ambos_ppl_all_always-on_a_que-so-021222-6</t>
  </si>
  <si>
    <t>353987599</t>
  </si>
  <si>
    <t>544917339</t>
  </si>
  <si>
    <t>blinks_gco_questoes_na_awareness_facebook_all_ads_reach_ocpm_na_NA_na_all_lal_engajamento-todos-perfis-60d_18-65-ambos_ppl_all_always-on_b_que-so-021222-7</t>
  </si>
  <si>
    <t>353987596</t>
  </si>
  <si>
    <t>544917336</t>
  </si>
  <si>
    <t>blinks_gco_questoes_na_awareness_facebook_all_ads_reach_ocpm_na_NA_na_all_lal_visitantes-todo-site-60d_18-65-ambos_ppl_all_always-on_a_que-so-021222-4</t>
  </si>
  <si>
    <t>353990665</t>
  </si>
  <si>
    <t>545041774</t>
  </si>
  <si>
    <t>blinks_gco_questoes_na_awareness_facebook_all_ads_reach_ocpm_na_NA_na_all_lal_visitantes-todo-site-60d_18-65-ambos_ppl_all_always-on_b_que-so-021222-5</t>
  </si>
  <si>
    <t>353987602</t>
  </si>
  <si>
    <t>544917342</t>
  </si>
  <si>
    <t>blinks_gco_questoes_4-gdn-rmkt-gran-questoes_consideracao_google-ads_gdn_ads_purch_cpc_perf_Fix_na_na_rmkt_ambos-18a65anos_rmkt-buscaram-site-app_dra_na_que-go-151222-8</t>
  </si>
  <si>
    <t>354878840</t>
  </si>
  <si>
    <t>546055482</t>
  </si>
  <si>
    <t>blinks_gco_questoes_4-gdn-rmkt-gran-questoes_consideracao_google-ads_gdn_ads_purch_cpc_perf_Fix_na_na_rmkt_ambos-18a65anos_rmkt-visitantes-pag_dra_na_que-go-301122-6</t>
  </si>
  <si>
    <t>353738625</t>
  </si>
  <si>
    <t>544806046</t>
  </si>
  <si>
    <t>blinks_gco_questoes_4-psq-inst-questoes_conversao_google-ads_search_ads_purch_cpc_perf_Fix_na_na_key_ambos-18a65anos_institucional-questoes_txt_na_que-go-301122-7</t>
  </si>
  <si>
    <t>353739223</t>
  </si>
  <si>
    <t>544656485</t>
  </si>
  <si>
    <t>blinks_gco_questoes_2023</t>
  </si>
  <si>
    <t>blinks_gco_questoes_na_awareness_facebook_all_ads_reach_ocpm_na_NA_na_all_lal_engajamento-todos-perfis-60d_18-65-ambos_ppl_all_reinvencao-2023_lote-3-b_que-so-050123-61</t>
  </si>
  <si>
    <t>356734615</t>
  </si>
  <si>
    <t>547560059</t>
  </si>
  <si>
    <t>blinks_gco_questoes_na_awareness_facebook_all_ads_reach_ocpm_na_NA_na_all_rmkt_visitantes-reinvencao-30d_18-65-ambos_ppl_all_reinvencao-2023_lote-3-a_que-so-050123-56</t>
  </si>
  <si>
    <t>356734630</t>
  </si>
  <si>
    <t>547560074</t>
  </si>
  <si>
    <t>blinks_gco_questoes_na_awareness_facebook_all_ads_reach_ocpm_na_NA_na_all_rmkt_visitantes-reinvencao-30d_18-65-ambos_ppl_all_reinvencao-2023_lote-3-b_que-so-050123-57</t>
  </si>
  <si>
    <t>356734627</t>
  </si>
  <si>
    <t>547560071</t>
  </si>
  <si>
    <t>blinks_gco_questoes_4-gdn-rmkt_consideracao_google-ads_gdn_ads_purch_cpc_perf_Fix_na_na_rmkt_ambos-18a65anos_visitantes-lp-inscritos-reinvencao_dra_na_que-go-03012023-5</t>
  </si>
  <si>
    <t>356567301</t>
  </si>
  <si>
    <t>547392578</t>
  </si>
  <si>
    <t>blinks_gco_regioes_na_conversao_facebook_all_ads_purch_ocpm_na_NA_na_po_int_ambos-18a65anos_regiao-norte_ppl_all_sefaz-rr-publicado-a_na_reg-so-131022-90</t>
  </si>
  <si>
    <t>349093771</t>
  </si>
  <si>
    <t>540465484</t>
  </si>
  <si>
    <t>blinks_gco_regioes_na_conversao_facebook_all_ads_purch_ocpm_na_NA_na_po_int_ambos-18a65anos_regiao-sudeste_ppl_all_sefaz-rj-autorizado-a_na_reg-so-131022-85</t>
  </si>
  <si>
    <t>349093792</t>
  </si>
  <si>
    <t>540465505</t>
  </si>
  <si>
    <t>blinks_gco_residencias_2022</t>
  </si>
  <si>
    <t>blinks_gco_residencias_na_awareness_facebook_all_ads_brand_ocpm_NA_na_po_int_residencia_ambos-18a65anos_ppl_all_always-on_a_res-so-240822-51</t>
  </si>
  <si>
    <t>344382923</t>
  </si>
  <si>
    <t>536280736</t>
  </si>
  <si>
    <t>blinks_gco_residencias_na_awareness_facebook_all_ads_brand_ocpm_NA_na_po_int_residencia_ambos-18a65anos_ppl_all_always-on_b_res-so-240822-52</t>
  </si>
  <si>
    <t>344382920</t>
  </si>
  <si>
    <t>536280733</t>
  </si>
  <si>
    <t>blinks_gco_residencias_na_awareness_facebook_all_ads_brand_ocpm_NA_na_po_int_residencia_ambos-18a65anos_vid_all_always-on_a_res-so-240822-53</t>
  </si>
  <si>
    <t>344634795</t>
  </si>
  <si>
    <t>536280730</t>
  </si>
  <si>
    <t>blinks_gco_residencias_na_awareness_facebook_all_ads_brand_ocpm_NA_na_po_int_residencia_ambos-18a65anos_vid_all_always-on_b_res-so-240822-54</t>
  </si>
  <si>
    <t>344634792</t>
  </si>
  <si>
    <t>536280727</t>
  </si>
  <si>
    <t>blinks_gco_residencias_na_awareness_facebook_all_ads_brand_ocpm_NA_na_po_lal_site-90d_ambos-18a65anos_ppl_all_always-on_a_res-so-240822-47</t>
  </si>
  <si>
    <t>344382935</t>
  </si>
  <si>
    <t>536280748</t>
  </si>
  <si>
    <t>blinks_gco_residencias_na_awareness_facebook_all_ads_brand_ocpm_NA_na_po_lal_site-90d_ambos-18a65anos_vid_all_always-on_a_res-so-240822-49</t>
  </si>
  <si>
    <t>344382929</t>
  </si>
  <si>
    <t>536280742</t>
  </si>
  <si>
    <t>blinks_gco_residencias_na_awareness_facebook_all_ads_brand_ocpm_NA_na_po_lal_site-90d_ambos-18a65anos_vid_all_always-on_b_res-so-240822-50</t>
  </si>
  <si>
    <t>344382926</t>
  </si>
  <si>
    <t>536280739</t>
  </si>
  <si>
    <t>blinks_gco_residencias_na_consideracao_facebook_all_ads_tra_ocpm_NA_na_po_lal_alunos-leads_ambos-18a65anos_car_all_always-on_c_res-so-240822-43</t>
  </si>
  <si>
    <t>344382947</t>
  </si>
  <si>
    <t>536280760</t>
  </si>
  <si>
    <t>blinks_gco_residencias_na_consideracao_facebook_all_ads_tra_ocpm_NA_na_po_lal_alunos-leads_ambos-18a65anos_ppl_all_always-on_a_res-so-240822-41</t>
  </si>
  <si>
    <t>344382953</t>
  </si>
  <si>
    <t>536280766</t>
  </si>
  <si>
    <t>blinks_gco_residencias_na_consideracao_facebook_all_ads_tra_ocpm_NA_na_po_lal_alunos-leads_ambos-18a65anos_ppl_all_always-on_b_res-so-240822-42</t>
  </si>
  <si>
    <t>344382950</t>
  </si>
  <si>
    <t>536280763</t>
  </si>
  <si>
    <t>blinks_gco_residencias_na_consideracao_facebook_all_ads_tra_ocpm_NA_na_po_lal_engajamento-videoview-180d_ambos-18a65anos_car_all_always-on_c_res-so-240822-46</t>
  </si>
  <si>
    <t>344382938</t>
  </si>
  <si>
    <t>536280751</t>
  </si>
  <si>
    <t>blinks_gco_residencias_na_consideracao_facebook_all_ads_tra_ocpm_NA_na_po_lal_engajamento-videoview-180d_ambos-18a65anos_ppl_all_always-on_a_res-so-240822-44</t>
  </si>
  <si>
    <t>344382944</t>
  </si>
  <si>
    <t>536280757</t>
  </si>
  <si>
    <t>blinks_gco_residencias_na_consideracao_facebook_all_ads_tra_ocpm_NA_na_po_lal_engajamento-videoview-180d_ambos-18a65anos_ppl_all_always-on_b_res-so-240822-45</t>
  </si>
  <si>
    <t>344382941</t>
  </si>
  <si>
    <t>536280754</t>
  </si>
  <si>
    <t>blinks_gco_residencias_na_conversao_facebook_all_ads_conv_ocpm_NA_na_po_ca_engajamento-fb-ig-30d_ambos-18a65anos_ppl_all_enare_publicado-a_res-so-240822-21</t>
  </si>
  <si>
    <t>344383013</t>
  </si>
  <si>
    <t>536280826</t>
  </si>
  <si>
    <t>blinks_gco_residencias_na_conversao_facebook_all_ads_conv_ocpm_NA_na_po_ca_engajamento-fb-ig-30d_ambos-18a65anos_ppl_all_enare_publicado-b_res-so-240822-22</t>
  </si>
  <si>
    <t>344383010</t>
  </si>
  <si>
    <t>536280823</t>
  </si>
  <si>
    <t>blinks_gco_residencias_na_conversao_facebook_all_ads_conv_ocpm_NA_na_po_ca_engajamento-fb-ig-30d_ambos-18a65anos_ppl_all_fiocruz_publicado-a_res-so-240822-23</t>
  </si>
  <si>
    <t>344383007</t>
  </si>
  <si>
    <t>536280820</t>
  </si>
  <si>
    <t>blinks_gco_residencias_na_conversao_facebook_all_ads_conv_ocpm_NA_na_po_ca_engajamento-fb-ig-30d_ambos-18a65anos_ppl_all_fiocruz_publicado-b_res-so-240822-24</t>
  </si>
  <si>
    <t>344383004</t>
  </si>
  <si>
    <t>536280817</t>
  </si>
  <si>
    <t>blinks_gco_residencias_na_conversao_facebook_all_ads_conv_ocpm_NA_na_po_ca_engajamento-fb-ig-30d_ambos-18a65anos_ppl_all_inca_publicado-a_res-so-240822-17</t>
  </si>
  <si>
    <t>344383025</t>
  </si>
  <si>
    <t>536285638</t>
  </si>
  <si>
    <t>blinks_gco_residencias_na_conversao_facebook_all_ads_conv_ocpm_NA_na_po_ca_engajamento-fb-ig-30d_ambos-18a65anos_ppl_all_uepa_publicado-b2_res-so-261022-59</t>
  </si>
  <si>
    <t>350335341</t>
  </si>
  <si>
    <t>541465568</t>
  </si>
  <si>
    <t>blinks_gco_residencias_na_conversao_facebook_all_ads_conv_ocpm_NA_na_po_ca_engajamento-fb-ig-30d_ambos-18a65anos_ppl_all_uepa_publicado-b_res-so-261022-56</t>
  </si>
  <si>
    <t>350335350</t>
  </si>
  <si>
    <t>541465577</t>
  </si>
  <si>
    <t>blinks_gco_residencias_na_conversao_facebook_all_ads_conv_ocpm_NA_na_po_ca_engajamento-fb-ig-30d_ambos-18a65anos_ppl_all_uerj_publicado-a_res-so-240822-19</t>
  </si>
  <si>
    <t>344383019</t>
  </si>
  <si>
    <t>536285632</t>
  </si>
  <si>
    <t>blinks_gco_residencias_na_conversao_facebook_all_ads_conv_ocpm_NA_na_po_ca_engajamento-fb-ig-30d_ambos-18a65anos_ppl_all_uerj_publicado-b_res-so-240822-20</t>
  </si>
  <si>
    <t>344383016</t>
  </si>
  <si>
    <t>536285629</t>
  </si>
  <si>
    <t>blinks_gco_residencias_na_conversao_facebook_all_ads_conv_ocpm_NA_na_po_rmkt_site-90d_ambos-18a65anos_ppl_all_fiocruz_publicado-a_res-so-240822-11</t>
  </si>
  <si>
    <t>344383043</t>
  </si>
  <si>
    <t>536285656</t>
  </si>
  <si>
    <t>blinks_gco_residencias_na_conversao_facebook_all_ads_conv_ocpm_na_NA_na_po_lal_alunos-leads_ambos-18a65anos_vid_all_black-friday-2022_karina-longo_res-so-181122-196</t>
  </si>
  <si>
    <t>352700058</t>
  </si>
  <si>
    <t>543648080</t>
  </si>
  <si>
    <t>blinks_gco_residencias_3-yt-vrec-residencias_awareness_google-ads_youtube_ads_purch_cpv_na_Fix_na_na_caf_ambos-18a65anos_interesse-em-residencia_vra_na_res-go-211022-4</t>
  </si>
  <si>
    <t>349870332</t>
  </si>
  <si>
    <t>541203340</t>
  </si>
  <si>
    <t>blinks_gco_residencias_3-yt-vrec-residencias_awareness_google-ads_youtube_ads_purch_cpv_na_Fix_na_na_lal_ambos-18a65anos_similar-base-leads-365-d_vra_na_res-go-211022-7</t>
  </si>
  <si>
    <t>349873009</t>
  </si>
  <si>
    <t>541012403</t>
  </si>
  <si>
    <t>blinks_gco_residencias_3-yt-vrec-residencias_awareness_google-ads_youtube_ads_purch_cpv_na_Fix_na_na_lal_ambos-18a65anos_similar-carreiras-saude_vra_na_res-go-211022-5</t>
  </si>
  <si>
    <t>349873015</t>
  </si>
  <si>
    <t>541012409</t>
  </si>
  <si>
    <t>blinks_gco_residencias_3-yt-vrec-residencias_awareness_google-ads_youtube_ads_purch_cpv_na_Fix_na_na_lal_ambos-18a65anos_similar-residencia-all_vra_na_res-go-211022-6</t>
  </si>
  <si>
    <t>349873012</t>
  </si>
  <si>
    <t>541012406</t>
  </si>
  <si>
    <t>blinks_gco_residencias_3-psq-dsa-residencias_consideracao_google-ads_search_ads_purch_cpc_perf_Fix_na_na_da_ambos-18a65anos_residencias_txt_na_res-go-301122-20</t>
  </si>
  <si>
    <t>353716869</t>
  </si>
  <si>
    <t>544783231</t>
  </si>
  <si>
    <t>blinks_gco_residencias_3-psq-institucional-resid_conversao_google-ads_search_ads_purch_cpc_perf_Fix_na_na_key_ambos-18a65anos_institucional-exata_txt_na_res-go-301122-21</t>
  </si>
  <si>
    <t>353716866</t>
  </si>
  <si>
    <t>544783228</t>
  </si>
  <si>
    <t>blinks_gco_residencias_3-psq-institucional-resid_conversao_google-ads_search_ads_purch_cpc_perf_Fix_na_na_key_ambos-18a65anos_institucional-frase_txt_na_res-go-301122-22</t>
  </si>
  <si>
    <t>353716863</t>
  </si>
  <si>
    <t>544783225</t>
  </si>
  <si>
    <t>blinks_gco_residencias_3-psq-institucional-resid_conversao_microsoft-ads_search_ads_purch_cpc_perf_Fix_na_na_key_ambos-18a65anos_institucional-exata_rsa_na_res-go-081222-5</t>
  </si>
  <si>
    <t>354271877</t>
  </si>
  <si>
    <t>545586967</t>
  </si>
  <si>
    <t>blinks_gco_residencias_3-psq-institucional-resid_conversao_microsoft-ads_search_ads_purch_cpc_perf_Fix_na_na_key_ambos-18a65anos_institucional-frase_rsa_na_res-go-081222-6</t>
  </si>
  <si>
    <t>354608917</t>
  </si>
  <si>
    <t>545589631</t>
  </si>
  <si>
    <t>blinks_gco_residencias_2023</t>
  </si>
  <si>
    <t>blinks_gco_residencias_na_awareness_facebook_all_ads_reach_ocpm_na_NA_na_po_int_residencia_ambos-18a65anos_ppl_all_always-on-2023_biomedicina_res-so-010223-484</t>
  </si>
  <si>
    <t>358589328</t>
  </si>
  <si>
    <t>549373644</t>
  </si>
  <si>
    <t>blinks_gco_residencias_na_awareness_facebook_all_ads_reach_ocpm_na_NA_na_po_int_residencia_ambos-18a65anos_ppl_all_always-on-2023_enfermagem_res-so-010223-485</t>
  </si>
  <si>
    <t>358589325</t>
  </si>
  <si>
    <t>549373641</t>
  </si>
  <si>
    <t>blinks_gco_residencias_na_awareness_facebook_all_ads_reach_ocpm_na_NA_na_po_int_residencia_ambos-18a65anos_ppl_all_always-on-2023_farmacia_res-so-010223-486</t>
  </si>
  <si>
    <t>358589322</t>
  </si>
  <si>
    <t>549369918</t>
  </si>
  <si>
    <t>blinks_gco_residencias_na_awareness_facebook_all_ads_reach_ocpm_na_NA_na_po_int_residencia_ambos-18a65anos_ppl_all_always-on-2023_fisioterapia_res-so-010223-487</t>
  </si>
  <si>
    <t>358589319</t>
  </si>
  <si>
    <t>549373638</t>
  </si>
  <si>
    <t>blinks_gco_residencias_na_awareness_facebook_all_ads_reach_ocpm_na_NA_na_po_int_residencia_ambos-18a65anos_ppl_all_always-on-2023_nutricao_res-so-010223-488</t>
  </si>
  <si>
    <t>358589316</t>
  </si>
  <si>
    <t>549373635</t>
  </si>
  <si>
    <t>blinks_gco_residencias_na_awareness_facebook_all_ads_reach_ocpm_na_NA_na_po_int_residencia_ambos-18a65anos_ppl_all_always-on-2023_odontologia_res-so-010223-489</t>
  </si>
  <si>
    <t>358589313</t>
  </si>
  <si>
    <t>549373632</t>
  </si>
  <si>
    <t>blinks_gco_residencias_na_awareness_facebook_all_ads_reach_ocpm_na_NA_na_po_int_residencia_ambos-18a65anos_ppl_all_always-on-2023_psicologia_res-so-010223-490</t>
  </si>
  <si>
    <t>358589310</t>
  </si>
  <si>
    <t>549373629</t>
  </si>
  <si>
    <t>blinks_gco_residencias_na_awareness_facebook_all_ads_reach_ocpm_na_NA_na_po_int_residencia_ambos-18a65anos_ppl_all_colchao_peça-a_res-so-010223-547</t>
  </si>
  <si>
    <t>358575936</t>
  </si>
  <si>
    <t>549504991</t>
  </si>
  <si>
    <t>blinks_gco_residencias_na_awareness_facebook_all_ads_reach_ocpm_na_NA_na_po_int_residencia_ambos-18a65anos_ppl_all_colchao_peça-b_res-so-010223-548</t>
  </si>
  <si>
    <t>358575933</t>
  </si>
  <si>
    <t>549504988</t>
  </si>
  <si>
    <t>blinks_gco_residencias_na_awareness_facebook_all_ads_reach_ocpm_na_NA_na_po_int_residencia_ambos-18a65anos_vid_all_always-on-2023_peça-a_res-so-010223-592</t>
  </si>
  <si>
    <t>359158925</t>
  </si>
  <si>
    <t>550397134</t>
  </si>
  <si>
    <t>blinks_gco_residencias_na_awareness_facebook_all_ads_reach_ocpm_na_NA_na_po_int_residencia_ambos-18a65anos_vid_all_always-on-2023_peça-b_res-so-010223-593</t>
  </si>
  <si>
    <t>359387776</t>
  </si>
  <si>
    <t>550397197</t>
  </si>
  <si>
    <t>blinks_gco_residencias_na_awareness_facebook_all_ads_reach_ocpm_na_NA_na_po_int_residencia_ambos-18a65anos_vid_all_always-on-2023_peça-c_res-so-010223-594</t>
  </si>
  <si>
    <t>359387770</t>
  </si>
  <si>
    <t>550397191</t>
  </si>
  <si>
    <t>blinks_gco_residencias_na_awareness_facebook_all_ads_reach_ocpm_na_NA_na_po_int_residencia_ambos-18a65anos_vid_all_always-on-2023_peça-d_res-so-010223-595</t>
  </si>
  <si>
    <t>359387764</t>
  </si>
  <si>
    <t>550397185</t>
  </si>
  <si>
    <t>blinks_gco_residencias_na_awareness_facebook_all_ads_reach_ocpm_na_NA_na_po_int_residencia_ambos-18a65anos_vid_all_colchao_peça-a_res-so-010223-569</t>
  </si>
  <si>
    <t>358729118</t>
  </si>
  <si>
    <t>549978859</t>
  </si>
  <si>
    <t>blinks_gco_residencias_na_awareness_facebook_all_ads_reach_ocpm_na_NA_na_po_int_residencia_ambos-18a65anos_vid_all_colchao_peça-b_res-so-010223-570</t>
  </si>
  <si>
    <t>358712594</t>
  </si>
  <si>
    <t>549978856</t>
  </si>
  <si>
    <t>blinks_gco_residencias_na_awareness_facebook_all_ads_reach_ocpm_na_NA_na_po_int_residencia_ambos-18a65anos_vid_all_colchao_peça-c_res-so-010223-571</t>
  </si>
  <si>
    <t>358712591</t>
  </si>
  <si>
    <t>549978853</t>
  </si>
  <si>
    <t>blinks_gco_residencias_na_awareness_facebook_all_ads_reach_ocpm_na_NA_na_po_int_residencia_ambos-18a65anos_vid_all_colchao_peça-d_res-so-010223-572</t>
  </si>
  <si>
    <t>358712588</t>
  </si>
  <si>
    <t>549978850</t>
  </si>
  <si>
    <t>blinks_gco_residencias_na_awareness_facebook_all_ads_reach_ocpm_na_NA_na_po_lal_site-90d_ambos-18a65anos_ppl_all_always-on-2023_biomedicina_res-so-010223-491</t>
  </si>
  <si>
    <t>358589307</t>
  </si>
  <si>
    <t>549373626</t>
  </si>
  <si>
    <t>blinks_gco_residencias_na_awareness_facebook_all_ads_reach_ocpm_na_NA_na_po_lal_site-90d_ambos-18a65anos_ppl_all_always-on-2023_enfermagem_res-so-010223-492</t>
  </si>
  <si>
    <t>358576101</t>
  </si>
  <si>
    <t>549373623</t>
  </si>
  <si>
    <t>blinks_gco_residencias_na_awareness_facebook_all_ads_reach_ocpm_na_NA_na_po_lal_site-90d_ambos-18a65anos_ppl_all_always-on-2023_farmacia_res-so-010223-493</t>
  </si>
  <si>
    <t>358576098</t>
  </si>
  <si>
    <t>549370350</t>
  </si>
  <si>
    <t>blinks_gco_residencias_na_awareness_facebook_all_ads_reach_ocpm_na_NA_na_po_lal_site-90d_ambos-18a65anos_ppl_all_always-on-2023_fisioterapia_res-so-010223-494</t>
  </si>
  <si>
    <t>358576095</t>
  </si>
  <si>
    <t>549373620</t>
  </si>
  <si>
    <t>blinks_gco_residencias_na_awareness_facebook_all_ads_reach_ocpm_na_NA_na_po_lal_site-90d_ambos-18a65anos_ppl_all_always-on-2023_nutricao_res-so-010223-495</t>
  </si>
  <si>
    <t>358576092</t>
  </si>
  <si>
    <t>549373617</t>
  </si>
  <si>
    <t>blinks_gco_residencias_na_awareness_facebook_all_ads_reach_ocpm_na_NA_na_po_lal_site-90d_ambos-18a65anos_ppl_all_always-on-2023_odontologia_res-so-010223-496</t>
  </si>
  <si>
    <t>358576089</t>
  </si>
  <si>
    <t>549373614</t>
  </si>
  <si>
    <t>blinks_gco_residencias_na_awareness_facebook_all_ads_reach_ocpm_na_NA_na_po_lal_site-90d_ambos-18a65anos_ppl_all_always-on-2023_psicologia_res-so-010223-497</t>
  </si>
  <si>
    <t>358576086</t>
  </si>
  <si>
    <t>549373611</t>
  </si>
  <si>
    <t>blinks_gco_residencias_na_awareness_facebook_all_ads_reach_ocpm_na_NA_na_po_lal_site-90d_ambos-18a65anos_ppl_all_colchao_peça-a_res-so-010223-549</t>
  </si>
  <si>
    <t>358575930</t>
  </si>
  <si>
    <t>549504985</t>
  </si>
  <si>
    <t>blinks_gco_residencias_na_awareness_facebook_all_ads_reach_ocpm_na_NA_na_po_lal_site-90d_ambos-18a65anos_ppl_all_colchao_peça-b_res-so-010223-550</t>
  </si>
  <si>
    <t>358575927</t>
  </si>
  <si>
    <t>549504982</t>
  </si>
  <si>
    <t>blinks_gco_residencias_na_awareness_facebook_all_ads_reach_ocpm_na_NA_na_po_lal_site-90d_ambos-18a65anos_vid_all_always-on-2023_peça-a_res-so-010223-596</t>
  </si>
  <si>
    <t>359387758</t>
  </si>
  <si>
    <t>550397179</t>
  </si>
  <si>
    <t>blinks_gco_residencias_na_awareness_facebook_all_ads_reach_ocpm_na_NA_na_po_lal_site-90d_ambos-18a65anos_vid_all_always-on-2023_peça-b_res-so-010223-597</t>
  </si>
  <si>
    <t>359387752</t>
  </si>
  <si>
    <t>550397173</t>
  </si>
  <si>
    <t>blinks_gco_residencias_na_awareness_facebook_all_ads_reach_ocpm_na_NA_na_po_lal_site-90d_ambos-18a65anos_vid_all_always-on-2023_peça-c_res-so-010223-598</t>
  </si>
  <si>
    <t>359387746</t>
  </si>
  <si>
    <t>550397167</t>
  </si>
  <si>
    <t>blinks_gco_residencias_na_awareness_facebook_all_ads_reach_ocpm_na_NA_na_po_lal_site-90d_ambos-18a65anos_vid_all_always-on-2023_peça-d_res-so-010223-599</t>
  </si>
  <si>
    <t>359158952</t>
  </si>
  <si>
    <t>550397161</t>
  </si>
  <si>
    <t>blinks_gco_residencias_na_awareness_facebook_all_ads_reach_ocpm_na_NA_na_po_lal_site-90d_ambos-18a65anos_vid_all_colchao_peça-a_res-so-010223-573</t>
  </si>
  <si>
    <t>358712585</t>
  </si>
  <si>
    <t>549978847</t>
  </si>
  <si>
    <t>blinks_gco_residencias_na_awareness_facebook_all_ads_reach_ocpm_na_NA_na_po_lal_site-90d_ambos-18a65anos_vid_all_colchao_peça-b_res-so-010223-574</t>
  </si>
  <si>
    <t>358712582</t>
  </si>
  <si>
    <t>549978844</t>
  </si>
  <si>
    <t>blinks_gco_residencias_na_awareness_facebook_all_ads_reach_ocpm_na_NA_na_po_lal_site-90d_ambos-18a65anos_vid_all_colchao_peça-c_res-so-010223-575</t>
  </si>
  <si>
    <t>358712579</t>
  </si>
  <si>
    <t>549978841</t>
  </si>
  <si>
    <t>blinks_gco_residencias_na_awareness_facebook_all_ads_reach_ocpm_na_NA_na_po_lal_site-90d_ambos-18a65anos_vid_all_colchao_peça-d_res-so-010223-576</t>
  </si>
  <si>
    <t>358712576</t>
  </si>
  <si>
    <t>549978838</t>
  </si>
  <si>
    <t>blinks_gco_residencias_na_consideracao_facebook_all_ads_tra_ocpm_na_NA_na_po_lal_alunos-leads_ambos-18a65anos_ppl_all_carnaval-2023_peça-b-30_res-so-010223-631</t>
  </si>
  <si>
    <t>360200076</t>
  </si>
  <si>
    <t>550908513</t>
  </si>
  <si>
    <t>blinks_gco_residencias_na_consideracao_facebook_all_ads_tra_ocpm_na_NA_na_po_lal_engajamento-videoview-180d _ambos-18a65anos_ppl_all_carnaval-2023_peça-b-40_res-so-010223-601</t>
  </si>
  <si>
    <t>360200166</t>
  </si>
  <si>
    <t>550890329</t>
  </si>
  <si>
    <t>blinks_gco_residencias_na_conversao_facebook_all_ads_conv_ocpm_na_NA_na_po_ca_engajamento-fb-ig-30d_ambos-18a65anos_ppl_all_always-on-2023_peça-a_res-so-010223-586</t>
  </si>
  <si>
    <t>359158943</t>
  </si>
  <si>
    <t>550397152</t>
  </si>
  <si>
    <t>blinks_gco_residencias_na_conversao_facebook_all_ads_conv_ocpm_na_NA_na_po_ca_engajamento-fb-ig-30d_ambos-18a65anos_ppl_all_always-on-2023_peça-b_res-so-010223-587</t>
  </si>
  <si>
    <t>359158940</t>
  </si>
  <si>
    <t>550397149</t>
  </si>
  <si>
    <t>blinks_gco_residencias_na_conversao_facebook_all_ads_conv_ocpm_na_NA_na_po_ca_engajamento-fb-ig-30d_ambos-18a65anos_ppl_all_always-on-2023_peça-c_res-so-010223-588</t>
  </si>
  <si>
    <t>359158937</t>
  </si>
  <si>
    <t>550397146</t>
  </si>
  <si>
    <t>blinks_gco_residencias_na_conversao_facebook_all_ads_conv_ocpm_na_NA_na_po_ca_engajamento-fb-ig-30d_ambos-18a65anos_ppl_all_carnaval-2023_peça-a-30_res-so-010223-648</t>
  </si>
  <si>
    <t>360045202</t>
  </si>
  <si>
    <t>550908462</t>
  </si>
  <si>
    <t>blinks_gco_residencias_na_conversao_facebook_all_ads_conv_ocpm_na_NA_na_po_ca_engajamento-fb-ig-30d_ambos-18a65anos_ppl_all_carnaval-2023_peça-a-40_res-so-010223-621</t>
  </si>
  <si>
    <t>360200106</t>
  </si>
  <si>
    <t>550908534</t>
  </si>
  <si>
    <t>blinks_gco_residencias_na_conversao_facebook_all_ads_conv_ocpm_na_NA_na_po_ca_engajamento-fb-ig-30d_ambos-18a65anos_ppl_all_carnaval-2023_peça-b-30_res-so-010223-649</t>
  </si>
  <si>
    <t>360045199</t>
  </si>
  <si>
    <t>550908459</t>
  </si>
  <si>
    <t>blinks_gco_residencias_na_conversao_facebook_all_ads_conv_ocpm_na_NA_na_po_ca_engajamento-fb-ig-30d_ambos-18a65anos_ppl_all_carnaval-2023_peça-b-40_res-so-010223-622</t>
  </si>
  <si>
    <t>360200103</t>
  </si>
  <si>
    <t>550908531</t>
  </si>
  <si>
    <t>blinks_gco_residencias_na_conversao_facebook_all_ads_conv_ocpm_na_NA_na_po_ca_engajamento-fb-ig-30d_ambos-18a65anos_ppl_all_carnaval-2023_peça-c-30_res-so-010223-650</t>
  </si>
  <si>
    <t>360045196</t>
  </si>
  <si>
    <t>550908456</t>
  </si>
  <si>
    <t>blinks_gco_residencias_na_conversao_facebook_all_ads_conv_ocpm_na_NA_na_po_ca_engajamento-fb-ig-30d_ambos-18a65anos_ppl_all_carnaval-2023_peça-c-40_res-so-010223-623</t>
  </si>
  <si>
    <t>360200100</t>
  </si>
  <si>
    <t>550908528</t>
  </si>
  <si>
    <t>blinks_gco_residencias_na_conversao_facebook_all_ads_conv_ocpm_na_NA_na_po_ca_engajamento-fb-ig-30d_ambos-18a65anos_ppl_all_reinvencao-2023_ultimas-horas-a_res-so-010123-403</t>
  </si>
  <si>
    <t>357356768</t>
  </si>
  <si>
    <t>548471961</t>
  </si>
  <si>
    <t>blinks_gco_residencias_na_conversao_facebook_all_ads_conv_ocpm_na_NA_na_po_ca_engajamento-fb-ig-30d_ambos-18a65anos_ppl_all_reinvencao-2023_ultimas-horas-b_res-so-010123-404</t>
  </si>
  <si>
    <t>357356765</t>
  </si>
  <si>
    <t>548471958</t>
  </si>
  <si>
    <t>blinks_gco_residencias_na_conversao_facebook_all_ads_conv_ocpm_na_NA_na_po_ca_engajamento-fb-ig-30d_ambos-18a65anos_ppl_all_reinvencao-2023_ultimas-horas-c_res-so-010123-405</t>
  </si>
  <si>
    <t>357356762</t>
  </si>
  <si>
    <t>548471955</t>
  </si>
  <si>
    <t>blinks_gco_residencias_na_conversao_facebook_all_ads_conv_ocpm_na_NA_na_po_ca_engajamento-fb-ig-30d_ambos-18a65anos_vid_all_reinvencao-2023_ultimas-horas-a_res-so-010123-379</t>
  </si>
  <si>
    <t>357356840</t>
  </si>
  <si>
    <t>548472033</t>
  </si>
  <si>
    <t>blinks_gco_residencias_na_conversao_facebook_all_ads_conv_ocpm_na_NA_na_po_ca_engajamento-fb-ig-30d_ambos-18a65anos_vid_all_reinvencao-2023_ultimas-horas-b_res-so-010123-380</t>
  </si>
  <si>
    <t>357356837</t>
  </si>
  <si>
    <t>548472030</t>
  </si>
  <si>
    <t>blinks_gco_residencias_na_conversao_facebook_all_ads_conv_ocpm_na_NA_na_po_int_saude_ambos-18a65anos_ppl_all_always-on-2023_peça-a_res-so-010223-577</t>
  </si>
  <si>
    <t>359387779</t>
  </si>
  <si>
    <t>550397200</t>
  </si>
  <si>
    <t>blinks_gco_residencias_na_conversao_facebook_all_ads_conv_ocpm_na_NA_na_po_int_saude_ambos-18a65anos_ppl_all_always-on-2023_peça-b_res-so-010223-578</t>
  </si>
  <si>
    <t>359387773</t>
  </si>
  <si>
    <t>550397194</t>
  </si>
  <si>
    <t>blinks_gco_residencias_na_conversao_facebook_all_ads_conv_ocpm_na_NA_na_po_int_saude_ambos-18a65anos_ppl_all_always-on-2023_peça-c_res-so-010223-579</t>
  </si>
  <si>
    <t>359387767</t>
  </si>
  <si>
    <t>550397188</t>
  </si>
  <si>
    <t>blinks_gco_residencias_na_conversao_facebook_all_ads_conv_ocpm_na_NA_na_po_int_saude_ambos-18a65anos_ppl_all_carnaval-2023_peça-a-30_res-so-010223-639</t>
  </si>
  <si>
    <t>360045229</t>
  </si>
  <si>
    <t>550908489</t>
  </si>
  <si>
    <t>blinks_gco_residencias_na_conversao_facebook_all_ads_conv_ocpm_na_NA_na_po_int_saude_ambos-18a65anos_ppl_all_carnaval-2023_peça-a-40_res-so-010223-612</t>
  </si>
  <si>
    <t>360200133</t>
  </si>
  <si>
    <t>550908561</t>
  </si>
  <si>
    <t>blinks_gco_residencias_na_conversao_facebook_all_ads_conv_ocpm_na_NA_na_po_int_saude_ambos-18a65anos_ppl_all_carnaval-2023_peça-b-30_res-so-010223-640</t>
  </si>
  <si>
    <t>360045226</t>
  </si>
  <si>
    <t>550908486</t>
  </si>
  <si>
    <t>blinks_gco_residencias_na_conversao_facebook_all_ads_conv_ocpm_na_NA_na_po_int_saude_ambos-18a65anos_ppl_all_carnaval-2023_peça-b-40_res-so-010223-613</t>
  </si>
  <si>
    <t>360200130</t>
  </si>
  <si>
    <t>550908558</t>
  </si>
  <si>
    <t>blinks_gco_residencias_na_conversao_facebook_all_ads_conv_ocpm_na_NA_na_po_int_saude_ambos-18a65anos_ppl_all_carnaval-2023_peça-c-30_res-so-010223-641</t>
  </si>
  <si>
    <t>360045223</t>
  </si>
  <si>
    <t>550908483</t>
  </si>
  <si>
    <t>blinks_gco_residencias_na_conversao_facebook_all_ads_conv_ocpm_na_NA_na_po_lal_alunos-leads_ambos-18a65anos_ppl_all_always-on-2023_peça-a_res-so-010223-580</t>
  </si>
  <si>
    <t>359387761</t>
  </si>
  <si>
    <t>550397182</t>
  </si>
  <si>
    <t>blinks_gco_residencias_na_conversao_facebook_all_ads_conv_ocpm_na_NA_na_po_lal_alunos-leads_ambos-18a65anos_ppl_all_always-on-2023_peça-b_res-so-010223-581</t>
  </si>
  <si>
    <t>359387755</t>
  </si>
  <si>
    <t>550397176</t>
  </si>
  <si>
    <t>blinks_gco_residencias_na_conversao_facebook_all_ads_conv_ocpm_na_NA_na_po_lal_alunos-leads_ambos-18a65anos_ppl_all_always-on-2023_peça-c_res-so-010223-582</t>
  </si>
  <si>
    <t>359387749</t>
  </si>
  <si>
    <t>550397170</t>
  </si>
  <si>
    <t>blinks_gco_residencias_na_conversao_facebook_all_ads_conv_ocpm_na_NA_na_po_lal_alunos-leads_ambos-18a65anos_ppl_all_carnaval-2023_peça-a-30_res-so-010223-642</t>
  </si>
  <si>
    <t>360045220</t>
  </si>
  <si>
    <t>550908480</t>
  </si>
  <si>
    <t>blinks_gco_residencias_na_conversao_facebook_all_ads_conv_ocpm_na_NA_na_po_lal_alunos-leads_ambos-18a65anos_ppl_all_carnaval-2023_peça-a-40_res-so-010223-615</t>
  </si>
  <si>
    <t>360200124</t>
  </si>
  <si>
    <t>550908552</t>
  </si>
  <si>
    <t>blinks_gco_residencias_na_conversao_facebook_all_ads_conv_ocpm_na_NA_na_po_lal_alunos-leads_ambos-18a65anos_ppl_all_carnaval-2023_peça-b-30_res-so-010223-643</t>
  </si>
  <si>
    <t>360045217</t>
  </si>
  <si>
    <t>550908477</t>
  </si>
  <si>
    <t>blinks_gco_residencias_na_conversao_facebook_all_ads_conv_ocpm_na_NA_na_po_lal_alunos-leads_ambos-18a65anos_ppl_all_carnaval-2023_peça-b-40_res-so-010223-616</t>
  </si>
  <si>
    <t>360200121</t>
  </si>
  <si>
    <t>550908549</t>
  </si>
  <si>
    <t>blinks_gco_residencias_na_conversao_facebook_all_ads_conv_ocpm_na_NA_na_po_lal_alunos-leads_ambos-18a65anos_ppl_all_carnaval-2023_peça-c-40_res-so-010223-617</t>
  </si>
  <si>
    <t>360200118</t>
  </si>
  <si>
    <t>550908546</t>
  </si>
  <si>
    <t>blinks_gco_residencias_na_conversao_facebook_all_ads_conv_ocpm_na_NA_na_po_lal_alunos-leads_ambos-18a65anos_ppl_all_reinvencao-2023_lote-3-b_res-so-010123-174</t>
  </si>
  <si>
    <t>356063219</t>
  </si>
  <si>
    <t>547182317</t>
  </si>
  <si>
    <t>blinks_gco_residencias_na_conversao_facebook_all_ads_conv_ocpm_na_NA_na_po_lal_alunos-leads_ambos-18a65anos_ppl_all_reinvencao-2023_lote-4-b_res-so-010123-198</t>
  </si>
  <si>
    <t>356063147</t>
  </si>
  <si>
    <t>547176245</t>
  </si>
  <si>
    <t>blinks_gco_residencias_na_conversao_facebook_all_ads_conv_ocpm_na_NA_na_po_lal_alunos-leads_ambos-18a65anos_ppl_all_reinvencao-2023_ultimas-horas-a_res-so-010123-413</t>
  </si>
  <si>
    <t>357356738</t>
  </si>
  <si>
    <t>548471931</t>
  </si>
  <si>
    <t>blinks_gco_residencias_na_conversao_facebook_all_ads_conv_ocpm_na_NA_na_po_lal_alunos-leads_ambos-18a65anos_ppl_all_reinvencao-2023_ultimas-horas-b_res-so-010123-414</t>
  </si>
  <si>
    <t>357356735</t>
  </si>
  <si>
    <t>548471928</t>
  </si>
  <si>
    <t>blinks_gco_residencias_na_conversao_facebook_all_ads_conv_ocpm_na_NA_na_po_lal_alunos-leads_ambos-18a65anos_ppl_all_reinvencao-2023_ultimas-horas-c_res-so-010123-415</t>
  </si>
  <si>
    <t>357356732</t>
  </si>
  <si>
    <t>548471925</t>
  </si>
  <si>
    <t>blinks_gco_residencias_na_conversao_facebook_all_ads_conv_ocpm_na_NA_na_po_lal_alunos-leads_ambos-18a65anos_ppl_all_reinvencao-2023_ultimos-dias-b_res-so-010123-366</t>
  </si>
  <si>
    <t>357356879</t>
  </si>
  <si>
    <t>548472072</t>
  </si>
  <si>
    <t>blinks_gco_residencias_na_conversao_facebook_all_ads_conv_ocpm_na_NA_na_po_lal_alunos-leads_ambos-18a65anos_vid_all_reinvencao-2023_ultimas-horas-a_res-so-010123-389</t>
  </si>
  <si>
    <t>357356810</t>
  </si>
  <si>
    <t>548472003</t>
  </si>
  <si>
    <t>blinks_gco_residencias_na_conversao_facebook_all_ads_conv_ocpm_na_NA_na_po_lal_alunos-leads_ambos-18a65anos_vid_all_reinvencao-2023_ultimas-horas-b_res-so-010123-390</t>
  </si>
  <si>
    <t>357356807</t>
  </si>
  <si>
    <t>548472000</t>
  </si>
  <si>
    <t>blinks_gco_residencias_na_conversao_facebook_all_ads_conv_ocpm_na_NA_na_po_lis_leads-365d_ambos-18a65anos_ppl_all_always-on-2023_peça-a_res-so-010223-583</t>
  </si>
  <si>
    <t>359158955</t>
  </si>
  <si>
    <t>550397164</t>
  </si>
  <si>
    <t>blinks_gco_residencias_na_conversao_facebook_all_ads_conv_ocpm_na_NA_na_po_lis_leads-365d_ambos-18a65anos_ppl_all_always-on-2023_peça-b_res-so-010223-584</t>
  </si>
  <si>
    <t>359158949</t>
  </si>
  <si>
    <t>550397158</t>
  </si>
  <si>
    <t>blinks_gco_residencias_na_conversao_facebook_all_ads_conv_ocpm_na_NA_na_po_lis_leads-365d_ambos-18a65anos_ppl_all_always-on-2023_peça-c_res-so-010223-585</t>
  </si>
  <si>
    <t>359158946</t>
  </si>
  <si>
    <t>550397155</t>
  </si>
  <si>
    <t>blinks_gco_residencias_na_conversao_facebook_all_ads_conv_ocpm_na_NA_na_po_lis_leads-365d_ambos-18a65anos_ppl_all_carnaval-2023_peça-a-30_res-so-010223-645</t>
  </si>
  <si>
    <t>360045211</t>
  </si>
  <si>
    <t>550908471</t>
  </si>
  <si>
    <t>blinks_gco_residencias_na_conversao_facebook_all_ads_conv_ocpm_na_NA_na_po_lis_leads-365d_ambos-18a65anos_ppl_all_carnaval-2023_peça-a-40_res-so-010223-618</t>
  </si>
  <si>
    <t>360200115</t>
  </si>
  <si>
    <t>550908543</t>
  </si>
  <si>
    <t>blinks_gco_residencias_na_conversao_facebook_all_ads_conv_ocpm_na_NA_na_po_lis_leads-365d_ambos-18a65anos_ppl_all_carnaval-2023_peça-b-30_res-so-010223-646</t>
  </si>
  <si>
    <t>360045208</t>
  </si>
  <si>
    <t>550908468</t>
  </si>
  <si>
    <t>blinks_gco_residencias_na_conversao_facebook_all_ads_conv_ocpm_na_NA_na_po_lis_leads-365d_ambos-18a65anos_ppl_all_carnaval-2023_peça-b-40_res-so-010223-619</t>
  </si>
  <si>
    <t>360200112</t>
  </si>
  <si>
    <t>550908540</t>
  </si>
  <si>
    <t>blinks_gco_residencias_na_conversao_facebook_all_ads_conv_ocpm_na_NA_na_po_lis_leads-365d_ambos-18a65anos_ppl_all_carnaval-2023_peça-c-30_res-so-010223-647</t>
  </si>
  <si>
    <t>360045205</t>
  </si>
  <si>
    <t>550908465</t>
  </si>
  <si>
    <t>blinks_gco_residencias_na_conversao_facebook_all_ads_conv_ocpm_na_NA_na_po_lis_leads-365d_ambos-18a65anos_ppl_all_carnaval-2023_peça-c-40_res-so-010223-620</t>
  </si>
  <si>
    <t>360200109</t>
  </si>
  <si>
    <t>550908537</t>
  </si>
  <si>
    <t>blinks_gco_residencias_na_conversao_facebook_all_ads_conv_ocpm_na_NA_na_po_lis_leads-365d_ambos-18a65anos_ppl_all_colchao_peça-b_res-so-010223-568</t>
  </si>
  <si>
    <t>358575873</t>
  </si>
  <si>
    <t>549504928</t>
  </si>
  <si>
    <t>blinks_gco_residencias_na_conversao_facebook_all_ads_conv_ocpm_na_NA_na_po_lis_leads-365d_ambos-18a65anos_ppl_all_reinvencao-2023_ultimas-horas-b_res-so-010123-399</t>
  </si>
  <si>
    <t>357356780</t>
  </si>
  <si>
    <t>548471973</t>
  </si>
  <si>
    <t>blinks_gco_residencias_na_conversao_facebook_all_ads_conv_ocpm_na_NA_na_po_lis_leads-365d_ambos-18a65anos_vid_all_reinvencao-2023_lote-2-b_res-so-010123-255</t>
  </si>
  <si>
    <t>356454379</t>
  </si>
  <si>
    <t>547284047</t>
  </si>
  <si>
    <t>blinks_gco_residencias_na_conversao_facebook_all_ads_conv_ocpm_na_NA_na_po_rmkt_site-90d_ambos-18a65anos_ppl_all_always-on-2023_peça-a_res-so-010223-589</t>
  </si>
  <si>
    <t>359158934</t>
  </si>
  <si>
    <t>550397143</t>
  </si>
  <si>
    <t>blinks_gco_residencias_na_conversao_facebook_all_ads_conv_ocpm_na_NA_na_po_rmkt_site-90d_ambos-18a65anos_ppl_all_always-on-2023_peça-b_res-so-010223-590</t>
  </si>
  <si>
    <t>359158931</t>
  </si>
  <si>
    <t>550397140</t>
  </si>
  <si>
    <t>blinks_gco_residencias_na_conversao_facebook_all_ads_conv_ocpm_na_NA_na_po_rmkt_site-90d_ambos-18a65anos_ppl_all_always-on-2023_peça-c_res-so-010223-591</t>
  </si>
  <si>
    <t>359158928</t>
  </si>
  <si>
    <t>550397137</t>
  </si>
  <si>
    <t>blinks_gco_residencias_na_conversao_facebook_all_ads_conv_ocpm_na_NA_na_po_rmkt_site-90d_ambos-18a65anos_ppl_all_carnaval-2023_peça-a-30_res-so-010223-651</t>
  </si>
  <si>
    <t>360045193</t>
  </si>
  <si>
    <t>550908453</t>
  </si>
  <si>
    <t>blinks_gco_residencias_na_conversao_facebook_all_ads_conv_ocpm_na_NA_na_po_rmkt_site-90d_ambos-18a65anos_ppl_all_carnaval-2023_peça-b-30_res-so-010223-652</t>
  </si>
  <si>
    <t>360045190</t>
  </si>
  <si>
    <t>550908450</t>
  </si>
  <si>
    <t>blinks_gco_residencias_na_conversao_facebook_all_ads_conv_ocpm_na_NA_na_po_rmkt_site-90d_ambos-18a65anos_ppl_all_carnaval-2023_peça-b-40_res-so-010223-625</t>
  </si>
  <si>
    <t>360200094</t>
  </si>
  <si>
    <t>550908522</t>
  </si>
  <si>
    <t>blinks_gco_residencias_na_conversao_facebook_all_ads_conv_ocpm_na_NA_na_po_rmkt_site-90d_ambos-18a65anos_ppl_all_carnaval-2023_peça-c-30_res-so-010223-653</t>
  </si>
  <si>
    <t>360045187</t>
  </si>
  <si>
    <t>550908447</t>
  </si>
  <si>
    <t>blinks_gco_residencias_na_conversao_facebook_all_ads_conv_ocpm_na_NA_na_po_rmkt_site-90d_ambos-18a65anos_ppl_all_carnaval-2023_peça-c-40_res-so-010223-626</t>
  </si>
  <si>
    <t>360200091</t>
  </si>
  <si>
    <t>550908519</t>
  </si>
  <si>
    <t>blinks_gco_residencias_na_conversao_facebook_all_ads_conv_ocpm_na_NA_na_po_rmkt_site-90d_ambos-18a65anos_ppl_all_reinvencao-2023_ultimas-horas-a_res-so-010123-408</t>
  </si>
  <si>
    <t>357356753</t>
  </si>
  <si>
    <t>548471946</t>
  </si>
  <si>
    <t>blinks_gco_residencias_na_conversao_facebook_all_ads_conv_ocpm_na_NA_na_po_rmkt_site-90d_ambos-18a65anos_ppl_all_reinvencao-2023_ultimas-horas-b_res-so-010123-409</t>
  </si>
  <si>
    <t>357356750</t>
  </si>
  <si>
    <t>548471943</t>
  </si>
  <si>
    <t>blinks_gco_residencias_3-psq-institucional-resid_conversao_microsoft-ads_search_ads_purch_cpc_perf_Fix_na_na_key_ambos-18a65anos_institucional-exata_rsa_na_res-go-140223-5</t>
  </si>
  <si>
    <t>359645702</t>
  </si>
  <si>
    <t>550882351</t>
  </si>
  <si>
    <t>blinks_gco_residencias_3-psq-institucional-resid_conversao_microsoft-ads_search_ads_purch_cpc_perf_Fix_na_na_key_ambos-18a65anos_institucional-frase_rsa_na_res-go-140223-6</t>
  </si>
  <si>
    <t>359645705</t>
  </si>
  <si>
    <t>550887325</t>
  </si>
  <si>
    <t>Static Click_(not set)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</si>
</sst>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164" formatCode="_-&quot;R$&quot;\ * #,##0.00_-;\-&quot;R$&quot;\ * #,##0.00_-;_-&quot;R$&quot;\ * &quot;-&quot;??_-;_-@"/>
    <numFmt numFmtId="165" formatCode="&quot;R$&quot;\ #,##0.00"/>
    <numFmt numFmtId="166" formatCode="#,##0.0000"/>
  </numFmts>
  <fonts count="9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rgb="FFD8D8D8"/>
        <bgColor rgb="FFD8D8D8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 applyFont="1" applyAlignment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3" fillId="0" borderId="0" xfId="0" applyFont="1"/>
    <xf numFmtId="0" fontId="4" fillId="4" borderId="1" xfId="0" applyFont="1" applyFill="1" applyBorder="1"/>
    <xf numFmtId="0" fontId="4" fillId="0" borderId="0" xfId="0" applyFont="1"/>
    <xf numFmtId="0" fontId="3" fillId="0" borderId="0" xfId="0" applyFont="1"/>
    <xf numFmtId="2" fontId="4" fillId="0" borderId="0" xfId="0" applyNumberFormat="1" applyFont="1"/>
    <xf numFmtId="0" fontId="5" fillId="0" borderId="0" xfId="0" applyFont="1"/>
    <xf numFmtId="164" fontId="4" fillId="0" borderId="0" xfId="0" applyNumberFormat="1" applyFont="1"/>
    <xf numFmtId="0" fontId="6" fillId="0" borderId="0" xfId="0" applyFont="1"/>
    <xf numFmtId="0" fontId="2" fillId="0" borderId="1" xfId="0" applyFont="1" applyBorder="1"/>
    <xf numFmtId="165" fontId="4" fillId="0" borderId="0" xfId="0" applyNumberFormat="1" applyFont="1"/>
    <xf numFmtId="164" fontId="6" fillId="0" borderId="0" xfId="0" applyNumberFormat="1" applyFont="1"/>
    <xf numFmtId="0" fontId="4" fillId="2" borderId="3" xfId="0" applyFont="1" applyFill="1" applyBorder="1"/>
    <xf numFmtId="0" fontId="7" fillId="2" borderId="1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0" fontId="3" fillId="6" borderId="5" xfId="0" applyFont="1" applyFill="1" applyBorder="1"/>
    <xf numFmtId="0" fontId="4" fillId="0" borderId="1" xfId="0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3" fontId="0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8" fontId="0" fillId="0" borderId="0" xfId="0" applyNumberFormat="1" applyFont="1" applyAlignment="1"/>
    <xf numFmtId="1" fontId="3" fillId="0" borderId="0" xfId="0" applyNumberFormat="1" applyFont="1" applyAlignment="1">
      <alignment horizontal="center"/>
    </xf>
    <xf numFmtId="1" fontId="0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1" fillId="2" borderId="7" xfId="0" applyFont="1" applyFill="1" applyBorder="1" applyAlignment="1">
      <alignment horizontal="left"/>
    </xf>
    <xf numFmtId="0" fontId="8" fillId="0" borderId="0" xfId="0" applyFont="1" applyAlignment="1"/>
    <xf numFmtId="0" fontId="4" fillId="4" borderId="8" xfId="0" applyFont="1" applyFill="1" applyBorder="1"/>
    <xf numFmtId="0" fontId="3" fillId="4" borderId="8" xfId="0" applyFont="1" applyFill="1" applyBorder="1"/>
  </cellXfs>
  <cellStyles count="1">
    <cellStyle name="Normal" xfId="0" builtinId="0"/>
  </cellStyles>
  <dxfs count="4">
    <dxf>
      <font>
        <strike val="0"/>
        <outline val="0"/>
        <shadow val="0"/>
        <u val="none"/>
        <vertAlign val="baseline"/>
        <sz val="11"/>
        <color theme="0"/>
        <name val="Calibri"/>
        <scheme val="none"/>
      </font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11740" headerRowDxfId="0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/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/>
    <tableColumn id="12" xr3:uid="{00000000-0010-0000-0000-00000C000000}" name="Adops"/>
    <tableColumn id="13" xr3:uid="{00000000-0010-0000-0000-00000D000000}" name="Total Ferramenta"/>
    <tableColumn id="14" xr3:uid="{00000000-0010-0000-0000-00000E000000}" name="Total AdOps"/>
  </tableColumns>
  <tableStyleInfo name="Report DC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 filterMode="1"/>
  <dimension ref="A1:K1563"/>
  <sheetViews>
    <sheetView showGridLines="0" topLeftCell="D1" workbookViewId="0">
      <selection activeCell="H577" sqref="H577"/>
    </sheetView>
  </sheetViews>
  <sheetFormatPr defaultColWidth="14.453125" defaultRowHeight="15" customHeight="1" x14ac:dyDescent="0.35"/>
  <cols>
    <col min="1" max="1" width="49.453125" customWidth="1"/>
    <col min="2" max="2" width="25.26953125" customWidth="1"/>
    <col min="3" max="3" width="60.7265625" customWidth="1"/>
    <col min="4" max="4" width="17.81640625" customWidth="1"/>
    <col min="5" max="5" width="20.7265625" customWidth="1"/>
    <col min="6" max="6" width="36.54296875" customWidth="1"/>
    <col min="7" max="7" width="18.26953125" customWidth="1"/>
    <col min="8" max="8" width="27" customWidth="1"/>
    <col min="9" max="9" width="11" customWidth="1"/>
    <col min="10" max="26" width="8.7265625" customWidth="1"/>
  </cols>
  <sheetData>
    <row r="1" spans="1:11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3" t="s">
        <v>10</v>
      </c>
    </row>
    <row r="2" spans="1:11" ht="14.5" hidden="1" x14ac:dyDescent="0.35">
      <c r="A2" s="4" t="s">
        <v>54</v>
      </c>
      <c r="B2" s="4" t="s">
        <v>52</v>
      </c>
      <c r="C2" s="4" t="s">
        <v>55</v>
      </c>
      <c r="D2" s="4" t="s">
        <v>56</v>
      </c>
      <c r="E2" s="4" t="s">
        <v>13</v>
      </c>
      <c r="F2" s="4" t="s">
        <v>55</v>
      </c>
      <c r="G2" s="4" t="s">
        <v>57</v>
      </c>
      <c r="H2" s="4" t="s">
        <v>13</v>
      </c>
      <c r="I2" s="35">
        <v>34458</v>
      </c>
      <c r="J2" s="36">
        <v>29</v>
      </c>
      <c r="K2" s="4"/>
    </row>
    <row r="3" spans="1:11" ht="14.5" hidden="1" x14ac:dyDescent="0.35">
      <c r="A3" s="4" t="s">
        <v>54</v>
      </c>
      <c r="B3" s="4" t="s">
        <v>52</v>
      </c>
      <c r="C3" s="4" t="s">
        <v>58</v>
      </c>
      <c r="D3" s="4" t="s">
        <v>59</v>
      </c>
      <c r="E3" s="4" t="s">
        <v>13</v>
      </c>
      <c r="F3" s="4" t="s">
        <v>58</v>
      </c>
      <c r="G3" s="4" t="s">
        <v>60</v>
      </c>
      <c r="H3" s="4" t="s">
        <v>13</v>
      </c>
      <c r="I3" s="35">
        <v>822285</v>
      </c>
      <c r="J3" s="36">
        <v>1138</v>
      </c>
      <c r="K3" s="4"/>
    </row>
    <row r="4" spans="1:11" ht="14.5" hidden="1" x14ac:dyDescent="0.35">
      <c r="A4" s="4" t="s">
        <v>54</v>
      </c>
      <c r="B4" s="4" t="s">
        <v>52</v>
      </c>
      <c r="C4" s="4" t="s">
        <v>61</v>
      </c>
      <c r="D4" s="4" t="s">
        <v>62</v>
      </c>
      <c r="E4" s="4" t="s">
        <v>13</v>
      </c>
      <c r="F4" s="4" t="s">
        <v>61</v>
      </c>
      <c r="G4" s="4" t="s">
        <v>63</v>
      </c>
      <c r="H4" s="4" t="s">
        <v>13</v>
      </c>
      <c r="I4" s="35">
        <v>4142823</v>
      </c>
      <c r="J4" s="36">
        <v>20013</v>
      </c>
      <c r="K4" s="4"/>
    </row>
    <row r="5" spans="1:11" ht="14.5" hidden="1" x14ac:dyDescent="0.35">
      <c r="A5" s="4" t="s">
        <v>54</v>
      </c>
      <c r="B5" s="4" t="s">
        <v>52</v>
      </c>
      <c r="C5" s="4" t="s">
        <v>64</v>
      </c>
      <c r="D5" s="4" t="s">
        <v>65</v>
      </c>
      <c r="E5" s="4" t="s">
        <v>13</v>
      </c>
      <c r="F5" s="4" t="s">
        <v>64</v>
      </c>
      <c r="G5" s="4" t="s">
        <v>66</v>
      </c>
      <c r="H5" s="4" t="s">
        <v>13</v>
      </c>
      <c r="I5" s="35">
        <v>2830</v>
      </c>
      <c r="J5" s="36">
        <v>8</v>
      </c>
      <c r="K5" s="4"/>
    </row>
    <row r="6" spans="1:11" ht="14.5" hidden="1" x14ac:dyDescent="0.35">
      <c r="A6" s="4" t="s">
        <v>54</v>
      </c>
      <c r="B6" s="4" t="s">
        <v>52</v>
      </c>
      <c r="C6" s="4" t="s">
        <v>67</v>
      </c>
      <c r="D6" s="4" t="s">
        <v>68</v>
      </c>
      <c r="E6" s="4" t="s">
        <v>13</v>
      </c>
      <c r="F6" s="4" t="s">
        <v>67</v>
      </c>
      <c r="G6" s="4" t="s">
        <v>69</v>
      </c>
      <c r="H6" s="4" t="s">
        <v>13</v>
      </c>
      <c r="I6" s="35">
        <v>434102</v>
      </c>
      <c r="J6" s="36">
        <v>1006</v>
      </c>
      <c r="K6" s="4"/>
    </row>
    <row r="7" spans="1:11" ht="14.5" hidden="1" x14ac:dyDescent="0.35">
      <c r="A7" s="4" t="s">
        <v>54</v>
      </c>
      <c r="B7" s="4" t="s">
        <v>52</v>
      </c>
      <c r="C7" s="4" t="s">
        <v>70</v>
      </c>
      <c r="D7" s="4" t="s">
        <v>71</v>
      </c>
      <c r="E7" s="4" t="s">
        <v>13</v>
      </c>
      <c r="F7" s="4" t="s">
        <v>70</v>
      </c>
      <c r="G7" s="4" t="s">
        <v>72</v>
      </c>
      <c r="H7" s="4" t="s">
        <v>13</v>
      </c>
      <c r="I7" s="35">
        <v>76385</v>
      </c>
      <c r="J7" s="36">
        <v>327</v>
      </c>
      <c r="K7" s="4"/>
    </row>
    <row r="8" spans="1:11" ht="14.5" hidden="1" x14ac:dyDescent="0.35">
      <c r="A8" s="4" t="s">
        <v>54</v>
      </c>
      <c r="B8" s="4" t="s">
        <v>52</v>
      </c>
      <c r="C8" s="4" t="s">
        <v>73</v>
      </c>
      <c r="D8" s="4" t="s">
        <v>74</v>
      </c>
      <c r="E8" s="4" t="s">
        <v>13</v>
      </c>
      <c r="F8" s="4" t="s">
        <v>73</v>
      </c>
      <c r="G8" s="4" t="s">
        <v>75</v>
      </c>
      <c r="H8" s="4" t="s">
        <v>13</v>
      </c>
      <c r="I8" s="35">
        <v>11960</v>
      </c>
      <c r="J8" s="36">
        <v>94</v>
      </c>
      <c r="K8" s="4"/>
    </row>
    <row r="9" spans="1:11" ht="14.5" hidden="1" x14ac:dyDescent="0.35">
      <c r="A9" s="4" t="s">
        <v>54</v>
      </c>
      <c r="B9" s="4" t="s">
        <v>52</v>
      </c>
      <c r="C9" s="4" t="s">
        <v>76</v>
      </c>
      <c r="D9" s="4" t="s">
        <v>77</v>
      </c>
      <c r="E9" s="4" t="s">
        <v>13</v>
      </c>
      <c r="F9" s="4" t="s">
        <v>76</v>
      </c>
      <c r="G9" s="4" t="s">
        <v>78</v>
      </c>
      <c r="H9" s="4" t="s">
        <v>13</v>
      </c>
      <c r="I9" s="35">
        <v>82712</v>
      </c>
      <c r="J9" s="36">
        <v>226</v>
      </c>
      <c r="K9" s="4"/>
    </row>
    <row r="10" spans="1:11" ht="14.5" hidden="1" x14ac:dyDescent="0.35">
      <c r="A10" s="4" t="s">
        <v>54</v>
      </c>
      <c r="B10" s="4" t="s">
        <v>52</v>
      </c>
      <c r="C10" s="4" t="s">
        <v>79</v>
      </c>
      <c r="D10" s="4" t="s">
        <v>80</v>
      </c>
      <c r="E10" s="4" t="s">
        <v>13</v>
      </c>
      <c r="F10" s="4" t="s">
        <v>79</v>
      </c>
      <c r="G10" s="4" t="s">
        <v>81</v>
      </c>
      <c r="H10" s="4" t="s">
        <v>13</v>
      </c>
      <c r="I10" s="35">
        <v>523485</v>
      </c>
      <c r="J10" s="36">
        <v>2065</v>
      </c>
      <c r="K10" s="4"/>
    </row>
    <row r="11" spans="1:11" ht="14.5" hidden="1" x14ac:dyDescent="0.35">
      <c r="A11" s="4" t="s">
        <v>54</v>
      </c>
      <c r="B11" s="4" t="s">
        <v>52</v>
      </c>
      <c r="C11" s="4" t="s">
        <v>82</v>
      </c>
      <c r="D11" s="4" t="s">
        <v>83</v>
      </c>
      <c r="E11" s="4" t="s">
        <v>13</v>
      </c>
      <c r="F11" s="4" t="s">
        <v>82</v>
      </c>
      <c r="G11" s="4" t="s">
        <v>84</v>
      </c>
      <c r="H11" s="4" t="s">
        <v>13</v>
      </c>
      <c r="I11" s="35">
        <v>1802</v>
      </c>
      <c r="J11" s="36">
        <v>3</v>
      </c>
      <c r="K11" s="4"/>
    </row>
    <row r="12" spans="1:11" ht="14.5" hidden="1" x14ac:dyDescent="0.35">
      <c r="A12" s="4" t="s">
        <v>54</v>
      </c>
      <c r="B12" s="4" t="s">
        <v>52</v>
      </c>
      <c r="C12" s="4" t="s">
        <v>85</v>
      </c>
      <c r="D12" s="4" t="s">
        <v>86</v>
      </c>
      <c r="E12" s="4" t="s">
        <v>13</v>
      </c>
      <c r="F12" s="4" t="s">
        <v>85</v>
      </c>
      <c r="G12" s="4" t="s">
        <v>87</v>
      </c>
      <c r="H12" s="4" t="s">
        <v>13</v>
      </c>
      <c r="I12" s="35">
        <v>418642</v>
      </c>
      <c r="J12" s="36">
        <v>1355</v>
      </c>
      <c r="K12" s="4"/>
    </row>
    <row r="13" spans="1:11" ht="14.5" hidden="1" x14ac:dyDescent="0.35">
      <c r="A13" s="4" t="s">
        <v>54</v>
      </c>
      <c r="B13" s="4" t="s">
        <v>52</v>
      </c>
      <c r="C13" s="4" t="s">
        <v>88</v>
      </c>
      <c r="D13" s="4" t="s">
        <v>89</v>
      </c>
      <c r="E13" s="4" t="s">
        <v>13</v>
      </c>
      <c r="F13" s="4" t="s">
        <v>88</v>
      </c>
      <c r="G13" s="4" t="s">
        <v>90</v>
      </c>
      <c r="H13" s="4" t="s">
        <v>13</v>
      </c>
      <c r="I13" s="35">
        <v>577587</v>
      </c>
      <c r="J13" s="36">
        <v>4133</v>
      </c>
      <c r="K13" s="4"/>
    </row>
    <row r="14" spans="1:11" ht="14.5" hidden="1" x14ac:dyDescent="0.35">
      <c r="A14" s="4" t="s">
        <v>54</v>
      </c>
      <c r="B14" s="4" t="s">
        <v>52</v>
      </c>
      <c r="C14" s="4" t="s">
        <v>91</v>
      </c>
      <c r="D14" s="4" t="s">
        <v>92</v>
      </c>
      <c r="E14" s="4" t="s">
        <v>13</v>
      </c>
      <c r="F14" s="4" t="s">
        <v>91</v>
      </c>
      <c r="G14" s="4" t="s">
        <v>93</v>
      </c>
      <c r="H14" s="4" t="s">
        <v>13</v>
      </c>
      <c r="I14" s="35">
        <v>269036</v>
      </c>
      <c r="J14" s="36">
        <v>302</v>
      </c>
      <c r="K14" s="4"/>
    </row>
    <row r="15" spans="1:11" ht="14.5" hidden="1" x14ac:dyDescent="0.35">
      <c r="A15" s="4" t="s">
        <v>54</v>
      </c>
      <c r="B15" s="4" t="s">
        <v>49</v>
      </c>
      <c r="C15" s="4" t="s">
        <v>299</v>
      </c>
      <c r="D15" s="4" t="s">
        <v>300</v>
      </c>
      <c r="E15" s="4" t="s">
        <v>13</v>
      </c>
      <c r="F15" s="4" t="s">
        <v>299</v>
      </c>
      <c r="G15" s="4" t="s">
        <v>301</v>
      </c>
      <c r="H15" s="4" t="s">
        <v>13</v>
      </c>
      <c r="I15" s="35">
        <v>0</v>
      </c>
      <c r="J15" s="36">
        <v>3</v>
      </c>
      <c r="K15" s="4"/>
    </row>
    <row r="16" spans="1:11" ht="14.5" hidden="1" x14ac:dyDescent="0.35">
      <c r="A16" s="4" t="s">
        <v>54</v>
      </c>
      <c r="B16" s="4" t="s">
        <v>49</v>
      </c>
      <c r="C16" s="4" t="s">
        <v>302</v>
      </c>
      <c r="D16" s="4" t="s">
        <v>303</v>
      </c>
      <c r="E16" s="4" t="s">
        <v>13</v>
      </c>
      <c r="F16" s="4" t="s">
        <v>302</v>
      </c>
      <c r="G16" s="4" t="s">
        <v>304</v>
      </c>
      <c r="H16" s="4" t="s">
        <v>13</v>
      </c>
      <c r="I16" s="35">
        <v>0</v>
      </c>
      <c r="J16" s="36">
        <v>1</v>
      </c>
      <c r="K16" s="4"/>
    </row>
    <row r="17" spans="1:11" ht="14.5" hidden="1" x14ac:dyDescent="0.35">
      <c r="A17" s="4" t="s">
        <v>54</v>
      </c>
      <c r="B17" s="4" t="s">
        <v>49</v>
      </c>
      <c r="C17" s="4" t="s">
        <v>305</v>
      </c>
      <c r="D17" s="4" t="s">
        <v>306</v>
      </c>
      <c r="E17" s="4" t="s">
        <v>13</v>
      </c>
      <c r="F17" s="4" t="s">
        <v>305</v>
      </c>
      <c r="G17" s="4" t="s">
        <v>307</v>
      </c>
      <c r="H17" s="4" t="s">
        <v>13</v>
      </c>
      <c r="I17" s="35">
        <v>0</v>
      </c>
      <c r="J17" s="36">
        <v>1</v>
      </c>
      <c r="K17" s="4"/>
    </row>
    <row r="18" spans="1:11" ht="14.5" hidden="1" x14ac:dyDescent="0.35">
      <c r="A18" s="4" t="s">
        <v>54</v>
      </c>
      <c r="B18" s="4" t="s">
        <v>49</v>
      </c>
      <c r="C18" s="4" t="s">
        <v>308</v>
      </c>
      <c r="D18" s="4" t="s">
        <v>309</v>
      </c>
      <c r="E18" s="4" t="s">
        <v>13</v>
      </c>
      <c r="F18" s="4" t="s">
        <v>308</v>
      </c>
      <c r="G18" s="4" t="s">
        <v>310</v>
      </c>
      <c r="H18" s="4" t="s">
        <v>13</v>
      </c>
      <c r="I18" s="35">
        <v>0</v>
      </c>
      <c r="J18" s="36">
        <v>1</v>
      </c>
      <c r="K18" s="4"/>
    </row>
    <row r="19" spans="1:11" ht="14.5" hidden="1" x14ac:dyDescent="0.35">
      <c r="A19" s="4" t="s">
        <v>54</v>
      </c>
      <c r="B19" s="4" t="s">
        <v>49</v>
      </c>
      <c r="C19" s="4" t="s">
        <v>311</v>
      </c>
      <c r="D19" s="4" t="s">
        <v>312</v>
      </c>
      <c r="E19" s="4" t="s">
        <v>13</v>
      </c>
      <c r="F19" s="4" t="s">
        <v>311</v>
      </c>
      <c r="G19" s="4" t="s">
        <v>313</v>
      </c>
      <c r="H19" s="4" t="s">
        <v>13</v>
      </c>
      <c r="I19" s="35">
        <v>0</v>
      </c>
      <c r="J19" s="36">
        <v>1</v>
      </c>
      <c r="K19" s="4"/>
    </row>
    <row r="20" spans="1:11" ht="14.5" hidden="1" x14ac:dyDescent="0.35">
      <c r="A20" s="4" t="s">
        <v>54</v>
      </c>
      <c r="B20" s="4" t="s">
        <v>49</v>
      </c>
      <c r="C20" s="4" t="s">
        <v>314</v>
      </c>
      <c r="D20" s="4" t="s">
        <v>315</v>
      </c>
      <c r="E20" s="4" t="s">
        <v>13</v>
      </c>
      <c r="F20" s="4" t="s">
        <v>314</v>
      </c>
      <c r="G20" s="4" t="s">
        <v>316</v>
      </c>
      <c r="H20" s="4" t="s">
        <v>13</v>
      </c>
      <c r="I20" s="35">
        <v>0</v>
      </c>
      <c r="J20" s="36">
        <v>1</v>
      </c>
      <c r="K20" s="4"/>
    </row>
    <row r="21" spans="1:11" ht="15.75" hidden="1" customHeight="1" x14ac:dyDescent="0.35">
      <c r="A21" s="4" t="s">
        <v>54</v>
      </c>
      <c r="B21" s="4" t="s">
        <v>49</v>
      </c>
      <c r="C21" s="4" t="s">
        <v>317</v>
      </c>
      <c r="D21" s="4" t="s">
        <v>318</v>
      </c>
      <c r="E21" s="4" t="s">
        <v>13</v>
      </c>
      <c r="F21" s="4" t="s">
        <v>317</v>
      </c>
      <c r="G21" s="4" t="s">
        <v>319</v>
      </c>
      <c r="H21" s="4" t="s">
        <v>13</v>
      </c>
      <c r="I21" s="35">
        <v>0</v>
      </c>
      <c r="J21" s="36">
        <v>2</v>
      </c>
      <c r="K21" s="4"/>
    </row>
    <row r="22" spans="1:11" ht="15.75" hidden="1" customHeight="1" x14ac:dyDescent="0.35">
      <c r="A22" s="4" t="s">
        <v>54</v>
      </c>
      <c r="B22" s="4" t="s">
        <v>49</v>
      </c>
      <c r="C22" s="4" t="s">
        <v>320</v>
      </c>
      <c r="D22" s="4" t="s">
        <v>321</v>
      </c>
      <c r="E22" s="4" t="s">
        <v>13</v>
      </c>
      <c r="F22" s="4" t="s">
        <v>320</v>
      </c>
      <c r="G22" s="4" t="s">
        <v>322</v>
      </c>
      <c r="H22" s="4" t="s">
        <v>13</v>
      </c>
      <c r="I22" s="35">
        <v>0</v>
      </c>
      <c r="J22" s="36">
        <v>1</v>
      </c>
      <c r="K22" s="4"/>
    </row>
    <row r="23" spans="1:11" ht="15.75" hidden="1" customHeight="1" x14ac:dyDescent="0.35">
      <c r="A23" s="4" t="s">
        <v>54</v>
      </c>
      <c r="B23" s="4" t="s">
        <v>49</v>
      </c>
      <c r="C23" s="4" t="s">
        <v>323</v>
      </c>
      <c r="D23" s="4" t="s">
        <v>324</v>
      </c>
      <c r="E23" s="4" t="s">
        <v>13</v>
      </c>
      <c r="F23" s="4" t="s">
        <v>323</v>
      </c>
      <c r="G23" s="4" t="s">
        <v>325</v>
      </c>
      <c r="H23" s="4" t="s">
        <v>13</v>
      </c>
      <c r="I23" s="35">
        <v>0</v>
      </c>
      <c r="J23" s="36">
        <v>1</v>
      </c>
      <c r="K23" s="4"/>
    </row>
    <row r="24" spans="1:11" ht="15.75" hidden="1" customHeight="1" x14ac:dyDescent="0.35">
      <c r="A24" s="4" t="s">
        <v>54</v>
      </c>
      <c r="B24" s="4" t="s">
        <v>49</v>
      </c>
      <c r="C24" s="4" t="s">
        <v>326</v>
      </c>
      <c r="D24" s="4" t="s">
        <v>327</v>
      </c>
      <c r="E24" s="4" t="s">
        <v>13</v>
      </c>
      <c r="F24" s="4" t="s">
        <v>326</v>
      </c>
      <c r="G24" s="4" t="s">
        <v>328</v>
      </c>
      <c r="H24" s="4" t="s">
        <v>13</v>
      </c>
      <c r="I24" s="35">
        <v>0</v>
      </c>
      <c r="J24" s="36">
        <v>1</v>
      </c>
      <c r="K24" s="4"/>
    </row>
    <row r="25" spans="1:11" ht="15.75" hidden="1" customHeight="1" x14ac:dyDescent="0.35">
      <c r="A25" s="4" t="s">
        <v>54</v>
      </c>
      <c r="B25" s="4" t="s">
        <v>53</v>
      </c>
      <c r="C25" s="4" t="s">
        <v>253</v>
      </c>
      <c r="D25" s="4" t="s">
        <v>254</v>
      </c>
      <c r="E25" s="4" t="s">
        <v>13</v>
      </c>
      <c r="F25" s="4" t="s">
        <v>253</v>
      </c>
      <c r="G25" s="4" t="s">
        <v>255</v>
      </c>
      <c r="H25" s="4" t="s">
        <v>13</v>
      </c>
      <c r="I25" s="35">
        <v>0</v>
      </c>
      <c r="J25" s="36">
        <v>22814</v>
      </c>
      <c r="K25" s="4"/>
    </row>
    <row r="26" spans="1:11" ht="15.75" hidden="1" customHeight="1" x14ac:dyDescent="0.35">
      <c r="A26" s="4" t="s">
        <v>54</v>
      </c>
      <c r="B26" s="4" t="s">
        <v>53</v>
      </c>
      <c r="C26" s="4" t="s">
        <v>256</v>
      </c>
      <c r="D26" s="4" t="s">
        <v>257</v>
      </c>
      <c r="E26" s="4" t="s">
        <v>13</v>
      </c>
      <c r="F26" s="4" t="s">
        <v>256</v>
      </c>
      <c r="G26" s="4" t="s">
        <v>258</v>
      </c>
      <c r="H26" s="4" t="s">
        <v>13</v>
      </c>
      <c r="I26" s="35">
        <v>132609</v>
      </c>
      <c r="J26" s="36">
        <v>0</v>
      </c>
      <c r="K26" s="4"/>
    </row>
    <row r="27" spans="1:11" ht="15.75" hidden="1" customHeight="1" x14ac:dyDescent="0.35">
      <c r="A27" s="4" t="s">
        <v>54</v>
      </c>
      <c r="B27" s="4" t="s">
        <v>53</v>
      </c>
      <c r="C27" s="4" t="s">
        <v>259</v>
      </c>
      <c r="D27" s="4" t="s">
        <v>260</v>
      </c>
      <c r="E27" s="4" t="s">
        <v>13</v>
      </c>
      <c r="F27" s="4" t="s">
        <v>259</v>
      </c>
      <c r="G27" s="4" t="s">
        <v>261</v>
      </c>
      <c r="H27" s="4" t="s">
        <v>13</v>
      </c>
      <c r="I27" s="35">
        <v>224226</v>
      </c>
      <c r="J27" s="36">
        <v>4</v>
      </c>
      <c r="K27" s="4"/>
    </row>
    <row r="28" spans="1:11" ht="15.75" hidden="1" customHeight="1" x14ac:dyDescent="0.35">
      <c r="A28" s="4" t="s">
        <v>54</v>
      </c>
      <c r="B28" s="4" t="s">
        <v>53</v>
      </c>
      <c r="C28" s="4" t="s">
        <v>262</v>
      </c>
      <c r="D28" s="4" t="s">
        <v>263</v>
      </c>
      <c r="E28" s="4" t="s">
        <v>13</v>
      </c>
      <c r="F28" s="4" t="s">
        <v>262</v>
      </c>
      <c r="G28" s="4" t="s">
        <v>264</v>
      </c>
      <c r="H28" s="4" t="s">
        <v>13</v>
      </c>
      <c r="I28" s="35">
        <v>591826</v>
      </c>
      <c r="J28" s="36">
        <v>3</v>
      </c>
      <c r="K28" s="4"/>
    </row>
    <row r="29" spans="1:11" ht="15.75" hidden="1" customHeight="1" x14ac:dyDescent="0.35">
      <c r="A29" s="4" t="s">
        <v>54</v>
      </c>
      <c r="B29" s="4" t="s">
        <v>53</v>
      </c>
      <c r="C29" s="4" t="s">
        <v>265</v>
      </c>
      <c r="D29" s="4" t="s">
        <v>266</v>
      </c>
      <c r="E29" s="4" t="s">
        <v>13</v>
      </c>
      <c r="F29" s="4" t="s">
        <v>265</v>
      </c>
      <c r="G29" s="4" t="s">
        <v>267</v>
      </c>
      <c r="H29" s="4" t="s">
        <v>13</v>
      </c>
      <c r="I29" s="35">
        <v>168165</v>
      </c>
      <c r="J29" s="36">
        <v>1</v>
      </c>
      <c r="K29" s="4"/>
    </row>
    <row r="30" spans="1:11" ht="15.75" hidden="1" customHeight="1" x14ac:dyDescent="0.35">
      <c r="A30" s="4" t="s">
        <v>54</v>
      </c>
      <c r="B30" s="4" t="s">
        <v>53</v>
      </c>
      <c r="C30" s="4" t="s">
        <v>268</v>
      </c>
      <c r="D30" s="4" t="s">
        <v>269</v>
      </c>
      <c r="E30" s="4" t="s">
        <v>13</v>
      </c>
      <c r="F30" s="4" t="s">
        <v>268</v>
      </c>
      <c r="G30" s="4" t="s">
        <v>270</v>
      </c>
      <c r="H30" s="4" t="s">
        <v>13</v>
      </c>
      <c r="I30" s="35">
        <v>11524</v>
      </c>
      <c r="J30" s="36">
        <v>1</v>
      </c>
      <c r="K30" s="4"/>
    </row>
    <row r="31" spans="1:11" ht="15.75" hidden="1" customHeight="1" x14ac:dyDescent="0.35">
      <c r="A31" s="4" t="s">
        <v>54</v>
      </c>
      <c r="B31" s="4" t="s">
        <v>53</v>
      </c>
      <c r="C31" s="4" t="s">
        <v>271</v>
      </c>
      <c r="D31" s="4" t="s">
        <v>272</v>
      </c>
      <c r="E31" s="4" t="s">
        <v>13</v>
      </c>
      <c r="F31" s="4" t="s">
        <v>271</v>
      </c>
      <c r="G31" s="4" t="s">
        <v>273</v>
      </c>
      <c r="H31" s="4" t="s">
        <v>13</v>
      </c>
      <c r="I31" s="35">
        <v>241428</v>
      </c>
      <c r="J31" s="36">
        <v>0</v>
      </c>
      <c r="K31" s="4"/>
    </row>
    <row r="32" spans="1:11" ht="15.75" hidden="1" customHeight="1" x14ac:dyDescent="0.35">
      <c r="A32" s="4" t="s">
        <v>54</v>
      </c>
      <c r="B32" s="4" t="s">
        <v>53</v>
      </c>
      <c r="C32" s="4" t="s">
        <v>274</v>
      </c>
      <c r="D32" s="4" t="s">
        <v>275</v>
      </c>
      <c r="E32" s="4" t="s">
        <v>13</v>
      </c>
      <c r="F32" s="4" t="s">
        <v>274</v>
      </c>
      <c r="G32" s="4" t="s">
        <v>276</v>
      </c>
      <c r="H32" s="4" t="s">
        <v>13</v>
      </c>
      <c r="I32" s="35">
        <v>353434</v>
      </c>
      <c r="J32" s="36">
        <v>0</v>
      </c>
      <c r="K32" s="4"/>
    </row>
    <row r="33" spans="1:11" ht="15.75" hidden="1" customHeight="1" x14ac:dyDescent="0.35">
      <c r="A33" s="4" t="s">
        <v>54</v>
      </c>
      <c r="B33" s="4" t="s">
        <v>53</v>
      </c>
      <c r="C33" s="4" t="s">
        <v>277</v>
      </c>
      <c r="D33" s="4" t="s">
        <v>278</v>
      </c>
      <c r="E33" s="4" t="s">
        <v>13</v>
      </c>
      <c r="F33" s="4" t="s">
        <v>277</v>
      </c>
      <c r="G33" s="4" t="s">
        <v>279</v>
      </c>
      <c r="H33" s="4" t="s">
        <v>13</v>
      </c>
      <c r="I33" s="35">
        <v>6570</v>
      </c>
      <c r="J33" s="36">
        <v>0</v>
      </c>
      <c r="K33" s="4"/>
    </row>
    <row r="34" spans="1:11" ht="15.75" hidden="1" customHeight="1" x14ac:dyDescent="0.35">
      <c r="A34" s="4" t="s">
        <v>54</v>
      </c>
      <c r="B34" s="4" t="s">
        <v>53</v>
      </c>
      <c r="C34" s="4" t="s">
        <v>280</v>
      </c>
      <c r="D34" s="4" t="s">
        <v>281</v>
      </c>
      <c r="E34" s="4" t="s">
        <v>13</v>
      </c>
      <c r="F34" s="4" t="s">
        <v>280</v>
      </c>
      <c r="G34" s="4" t="s">
        <v>282</v>
      </c>
      <c r="H34" s="4" t="s">
        <v>13</v>
      </c>
      <c r="I34" s="35">
        <v>410565</v>
      </c>
      <c r="J34" s="36">
        <v>6</v>
      </c>
      <c r="K34" s="4"/>
    </row>
    <row r="35" spans="1:11" ht="15.75" hidden="1" customHeight="1" x14ac:dyDescent="0.35">
      <c r="A35" s="4" t="s">
        <v>54</v>
      </c>
      <c r="B35" s="4" t="s">
        <v>53</v>
      </c>
      <c r="C35" s="4" t="s">
        <v>283</v>
      </c>
      <c r="D35" s="4" t="s">
        <v>284</v>
      </c>
      <c r="E35" s="4" t="s">
        <v>13</v>
      </c>
      <c r="F35" s="4" t="s">
        <v>283</v>
      </c>
      <c r="G35" s="4" t="s">
        <v>285</v>
      </c>
      <c r="H35" s="4" t="s">
        <v>13</v>
      </c>
      <c r="I35" s="35">
        <v>0</v>
      </c>
      <c r="J35" s="36">
        <v>381</v>
      </c>
      <c r="K35" s="4"/>
    </row>
    <row r="36" spans="1:11" ht="15.75" hidden="1" customHeight="1" x14ac:dyDescent="0.35">
      <c r="A36" s="4" t="s">
        <v>54</v>
      </c>
      <c r="B36" s="4" t="s">
        <v>53</v>
      </c>
      <c r="C36" s="4" t="s">
        <v>286</v>
      </c>
      <c r="D36" s="4" t="s">
        <v>287</v>
      </c>
      <c r="E36" s="4" t="s">
        <v>13</v>
      </c>
      <c r="F36" s="4" t="s">
        <v>286</v>
      </c>
      <c r="G36" s="4" t="s">
        <v>288</v>
      </c>
      <c r="H36" s="4" t="s">
        <v>13</v>
      </c>
      <c r="I36" s="35">
        <v>0</v>
      </c>
      <c r="J36" s="36">
        <v>39</v>
      </c>
      <c r="K36" s="4"/>
    </row>
    <row r="37" spans="1:11" ht="15.75" hidden="1" customHeight="1" x14ac:dyDescent="0.35">
      <c r="A37" s="4" t="s">
        <v>54</v>
      </c>
      <c r="B37" s="4" t="s">
        <v>53</v>
      </c>
      <c r="C37" s="4" t="s">
        <v>289</v>
      </c>
      <c r="D37" s="4" t="s">
        <v>290</v>
      </c>
      <c r="E37" s="4" t="s">
        <v>13</v>
      </c>
      <c r="F37" s="4" t="s">
        <v>289</v>
      </c>
      <c r="G37" s="4" t="s">
        <v>291</v>
      </c>
      <c r="H37" s="4" t="s">
        <v>13</v>
      </c>
      <c r="I37" s="35">
        <v>0</v>
      </c>
      <c r="J37" s="36">
        <v>77</v>
      </c>
      <c r="K37" s="4"/>
    </row>
    <row r="38" spans="1:11" ht="15.75" hidden="1" customHeight="1" x14ac:dyDescent="0.35">
      <c r="A38" s="4" t="s">
        <v>54</v>
      </c>
      <c r="B38" s="4" t="s">
        <v>53</v>
      </c>
      <c r="C38" s="4" t="s">
        <v>329</v>
      </c>
      <c r="D38" s="4" t="s">
        <v>330</v>
      </c>
      <c r="E38" s="4" t="s">
        <v>13</v>
      </c>
      <c r="F38" s="4" t="s">
        <v>329</v>
      </c>
      <c r="G38" s="4" t="s">
        <v>331</v>
      </c>
      <c r="H38" s="4" t="s">
        <v>13</v>
      </c>
      <c r="I38" s="35">
        <v>0</v>
      </c>
      <c r="J38" s="36">
        <v>15</v>
      </c>
      <c r="K38" s="4"/>
    </row>
    <row r="39" spans="1:11" ht="15.75" hidden="1" customHeight="1" x14ac:dyDescent="0.35">
      <c r="A39" s="4" t="s">
        <v>54</v>
      </c>
      <c r="B39" s="4" t="s">
        <v>53</v>
      </c>
      <c r="C39" s="4" t="s">
        <v>292</v>
      </c>
      <c r="D39" s="4" t="s">
        <v>293</v>
      </c>
      <c r="E39" s="4" t="s">
        <v>13</v>
      </c>
      <c r="F39" s="4" t="s">
        <v>292</v>
      </c>
      <c r="G39" s="4" t="s">
        <v>294</v>
      </c>
      <c r="H39" s="4" t="s">
        <v>13</v>
      </c>
      <c r="I39" s="35">
        <v>0</v>
      </c>
      <c r="J39" s="36">
        <v>1</v>
      </c>
      <c r="K39" s="4"/>
    </row>
    <row r="40" spans="1:11" ht="15.75" hidden="1" customHeight="1" x14ac:dyDescent="0.35">
      <c r="A40" s="4" t="s">
        <v>54</v>
      </c>
      <c r="B40" s="4" t="s">
        <v>53</v>
      </c>
      <c r="C40" s="4" t="s">
        <v>295</v>
      </c>
      <c r="D40" s="4" t="s">
        <v>296</v>
      </c>
      <c r="E40" s="4" t="s">
        <v>13</v>
      </c>
      <c r="F40" s="4" t="s">
        <v>295</v>
      </c>
      <c r="G40" s="4" t="s">
        <v>297</v>
      </c>
      <c r="H40" s="4" t="s">
        <v>13</v>
      </c>
      <c r="I40" s="35">
        <v>0</v>
      </c>
      <c r="J40" s="36">
        <v>24</v>
      </c>
      <c r="K40" s="4"/>
    </row>
    <row r="41" spans="1:11" ht="15.75" hidden="1" customHeight="1" x14ac:dyDescent="0.35">
      <c r="A41" s="4" t="s">
        <v>54</v>
      </c>
      <c r="B41" s="4" t="s">
        <v>53</v>
      </c>
      <c r="C41" s="4" t="s">
        <v>332</v>
      </c>
      <c r="D41" s="4" t="s">
        <v>333</v>
      </c>
      <c r="E41" s="4" t="s">
        <v>13</v>
      </c>
      <c r="F41" s="4" t="s">
        <v>332</v>
      </c>
      <c r="G41" s="4" t="s">
        <v>334</v>
      </c>
      <c r="H41" s="4" t="s">
        <v>13</v>
      </c>
      <c r="I41" s="35">
        <v>0</v>
      </c>
      <c r="J41" s="36">
        <v>3</v>
      </c>
      <c r="K41" s="4"/>
    </row>
    <row r="42" spans="1:11" ht="15.75" hidden="1" customHeight="1" x14ac:dyDescent="0.35">
      <c r="A42" s="4" t="s">
        <v>54</v>
      </c>
      <c r="B42" s="4" t="s">
        <v>335</v>
      </c>
      <c r="C42" s="4" t="s">
        <v>336</v>
      </c>
      <c r="D42" s="4" t="s">
        <v>337</v>
      </c>
      <c r="E42" s="4" t="s">
        <v>13</v>
      </c>
      <c r="F42" s="4" t="s">
        <v>336</v>
      </c>
      <c r="G42" s="4" t="s">
        <v>338</v>
      </c>
      <c r="H42" s="4" t="s">
        <v>13</v>
      </c>
      <c r="I42" s="35">
        <v>0</v>
      </c>
      <c r="J42" s="36">
        <v>1848</v>
      </c>
      <c r="K42" s="4"/>
    </row>
    <row r="43" spans="1:11" ht="15.75" hidden="1" customHeight="1" x14ac:dyDescent="0.35">
      <c r="A43" s="4" t="s">
        <v>54</v>
      </c>
      <c r="B43" s="4" t="s">
        <v>335</v>
      </c>
      <c r="C43" s="4" t="s">
        <v>339</v>
      </c>
      <c r="D43" s="4" t="s">
        <v>340</v>
      </c>
      <c r="E43" s="4" t="s">
        <v>13</v>
      </c>
      <c r="F43" s="4" t="s">
        <v>339</v>
      </c>
      <c r="G43" s="4" t="s">
        <v>341</v>
      </c>
      <c r="H43" s="4" t="s">
        <v>13</v>
      </c>
      <c r="I43" s="35">
        <v>4618589</v>
      </c>
      <c r="J43" s="36">
        <v>3609</v>
      </c>
      <c r="K43" s="4"/>
    </row>
    <row r="44" spans="1:11" ht="15.75" hidden="1" customHeight="1" x14ac:dyDescent="0.35">
      <c r="A44" s="4" t="s">
        <v>54</v>
      </c>
      <c r="B44" s="4" t="s">
        <v>94</v>
      </c>
      <c r="C44" s="4" t="s">
        <v>342</v>
      </c>
      <c r="D44" s="4" t="s">
        <v>343</v>
      </c>
      <c r="E44" s="4" t="s">
        <v>13</v>
      </c>
      <c r="F44" s="4" t="s">
        <v>342</v>
      </c>
      <c r="G44" s="4" t="s">
        <v>344</v>
      </c>
      <c r="H44" s="4" t="s">
        <v>13</v>
      </c>
      <c r="I44" s="35">
        <v>0</v>
      </c>
      <c r="J44" s="36">
        <v>5307</v>
      </c>
      <c r="K44" s="4"/>
    </row>
    <row r="45" spans="1:11" ht="15.75" hidden="1" customHeight="1" x14ac:dyDescent="0.35">
      <c r="A45" s="4" t="s">
        <v>54</v>
      </c>
      <c r="B45" s="4" t="s">
        <v>94</v>
      </c>
      <c r="C45" s="4" t="s">
        <v>345</v>
      </c>
      <c r="D45" s="4" t="s">
        <v>346</v>
      </c>
      <c r="E45" s="4" t="s">
        <v>13</v>
      </c>
      <c r="F45" s="4" t="s">
        <v>345</v>
      </c>
      <c r="G45" s="4" t="s">
        <v>347</v>
      </c>
      <c r="H45" s="4" t="s">
        <v>13</v>
      </c>
      <c r="I45" s="35">
        <v>0</v>
      </c>
      <c r="J45" s="36">
        <v>265</v>
      </c>
      <c r="K45" s="4"/>
    </row>
    <row r="46" spans="1:11" ht="15.75" hidden="1" customHeight="1" x14ac:dyDescent="0.35">
      <c r="A46" s="4" t="s">
        <v>54</v>
      </c>
      <c r="B46" s="4" t="s">
        <v>94</v>
      </c>
      <c r="C46" s="4" t="s">
        <v>348</v>
      </c>
      <c r="D46" s="4" t="s">
        <v>349</v>
      </c>
      <c r="E46" s="4" t="s">
        <v>13</v>
      </c>
      <c r="F46" s="4" t="s">
        <v>348</v>
      </c>
      <c r="G46" s="4" t="s">
        <v>350</v>
      </c>
      <c r="H46" s="4" t="s">
        <v>13</v>
      </c>
      <c r="I46" s="35">
        <v>0</v>
      </c>
      <c r="J46" s="36">
        <v>4664</v>
      </c>
      <c r="K46" s="4"/>
    </row>
    <row r="47" spans="1:11" ht="15.75" hidden="1" customHeight="1" x14ac:dyDescent="0.35">
      <c r="A47" s="4" t="s">
        <v>54</v>
      </c>
      <c r="B47" s="4" t="s">
        <v>94</v>
      </c>
      <c r="C47" s="4" t="s">
        <v>351</v>
      </c>
      <c r="D47" s="4" t="s">
        <v>352</v>
      </c>
      <c r="E47" s="4" t="s">
        <v>13</v>
      </c>
      <c r="F47" s="4" t="s">
        <v>351</v>
      </c>
      <c r="G47" s="4" t="s">
        <v>353</v>
      </c>
      <c r="H47" s="4" t="s">
        <v>13</v>
      </c>
      <c r="I47" s="35">
        <v>9</v>
      </c>
      <c r="J47" s="36">
        <v>2437</v>
      </c>
      <c r="K47" s="4"/>
    </row>
    <row r="48" spans="1:11" ht="15.75" hidden="1" customHeight="1" x14ac:dyDescent="0.35">
      <c r="A48" s="4" t="s">
        <v>54</v>
      </c>
      <c r="B48" s="4" t="s">
        <v>94</v>
      </c>
      <c r="C48" s="4" t="s">
        <v>354</v>
      </c>
      <c r="D48" s="4" t="s">
        <v>355</v>
      </c>
      <c r="E48" s="4" t="s">
        <v>13</v>
      </c>
      <c r="F48" s="4" t="s">
        <v>354</v>
      </c>
      <c r="G48" s="4" t="s">
        <v>356</v>
      </c>
      <c r="H48" s="4" t="s">
        <v>13</v>
      </c>
      <c r="I48" s="35">
        <v>0</v>
      </c>
      <c r="J48" s="36">
        <v>1</v>
      </c>
      <c r="K48" s="4"/>
    </row>
    <row r="49" spans="1:11" ht="15.75" hidden="1" customHeight="1" x14ac:dyDescent="0.35">
      <c r="A49" s="4" t="s">
        <v>54</v>
      </c>
      <c r="B49" s="4" t="s">
        <v>94</v>
      </c>
      <c r="C49" s="4" t="s">
        <v>357</v>
      </c>
      <c r="D49" s="4" t="s">
        <v>358</v>
      </c>
      <c r="E49" s="4" t="s">
        <v>13</v>
      </c>
      <c r="F49" s="4" t="s">
        <v>357</v>
      </c>
      <c r="G49" s="4" t="s">
        <v>359</v>
      </c>
      <c r="H49" s="4" t="s">
        <v>13</v>
      </c>
      <c r="I49" s="35">
        <v>5628952</v>
      </c>
      <c r="J49" s="36">
        <v>1452</v>
      </c>
      <c r="K49" s="4"/>
    </row>
    <row r="50" spans="1:11" ht="15.75" hidden="1" customHeight="1" x14ac:dyDescent="0.35">
      <c r="A50" s="4" t="s">
        <v>54</v>
      </c>
      <c r="B50" s="4" t="s">
        <v>94</v>
      </c>
      <c r="C50" s="4" t="s">
        <v>360</v>
      </c>
      <c r="D50" s="4" t="s">
        <v>361</v>
      </c>
      <c r="E50" s="4" t="s">
        <v>13</v>
      </c>
      <c r="F50" s="4" t="s">
        <v>360</v>
      </c>
      <c r="G50" s="4" t="s">
        <v>362</v>
      </c>
      <c r="H50" s="4" t="s">
        <v>13</v>
      </c>
      <c r="I50" s="35">
        <v>1</v>
      </c>
      <c r="J50" s="36">
        <v>2886</v>
      </c>
      <c r="K50" s="4"/>
    </row>
    <row r="51" spans="1:11" ht="15.75" hidden="1" customHeight="1" x14ac:dyDescent="0.35">
      <c r="A51" s="4" t="s">
        <v>54</v>
      </c>
      <c r="B51" s="4" t="s">
        <v>94</v>
      </c>
      <c r="C51" s="4" t="s">
        <v>363</v>
      </c>
      <c r="D51" s="4" t="s">
        <v>364</v>
      </c>
      <c r="E51" s="4" t="s">
        <v>13</v>
      </c>
      <c r="F51" s="4" t="s">
        <v>363</v>
      </c>
      <c r="G51" s="4" t="s">
        <v>365</v>
      </c>
      <c r="H51" s="4" t="s">
        <v>13</v>
      </c>
      <c r="I51" s="35">
        <v>0</v>
      </c>
      <c r="J51" s="36">
        <v>116</v>
      </c>
      <c r="K51" s="4"/>
    </row>
    <row r="52" spans="1:11" ht="15.75" hidden="1" customHeight="1" x14ac:dyDescent="0.35">
      <c r="A52" s="4" t="s">
        <v>54</v>
      </c>
      <c r="B52" s="4" t="s">
        <v>94</v>
      </c>
      <c r="C52" s="4" t="s">
        <v>366</v>
      </c>
      <c r="D52" s="4" t="s">
        <v>367</v>
      </c>
      <c r="E52" s="4" t="s">
        <v>13</v>
      </c>
      <c r="F52" s="4" t="s">
        <v>366</v>
      </c>
      <c r="G52" s="4" t="s">
        <v>368</v>
      </c>
      <c r="H52" s="4" t="s">
        <v>13</v>
      </c>
      <c r="I52" s="35">
        <v>3</v>
      </c>
      <c r="J52" s="36">
        <v>18953</v>
      </c>
      <c r="K52" s="4"/>
    </row>
    <row r="53" spans="1:11" ht="15.75" hidden="1" customHeight="1" x14ac:dyDescent="0.35">
      <c r="A53" s="4" t="s">
        <v>54</v>
      </c>
      <c r="B53" s="4" t="s">
        <v>94</v>
      </c>
      <c r="C53" s="4" t="s">
        <v>369</v>
      </c>
      <c r="D53" s="4" t="s">
        <v>370</v>
      </c>
      <c r="E53" s="4" t="s">
        <v>13</v>
      </c>
      <c r="F53" s="4" t="s">
        <v>369</v>
      </c>
      <c r="G53" s="4" t="s">
        <v>371</v>
      </c>
      <c r="H53" s="4" t="s">
        <v>13</v>
      </c>
      <c r="I53" s="35">
        <v>0</v>
      </c>
      <c r="J53" s="36">
        <v>25519</v>
      </c>
      <c r="K53" s="4"/>
    </row>
    <row r="54" spans="1:11" ht="15.75" hidden="1" customHeight="1" x14ac:dyDescent="0.35">
      <c r="A54" s="4" t="s">
        <v>54</v>
      </c>
      <c r="B54" s="4" t="s">
        <v>94</v>
      </c>
      <c r="C54" s="4" t="s">
        <v>372</v>
      </c>
      <c r="D54" s="4" t="s">
        <v>373</v>
      </c>
      <c r="E54" s="4" t="s">
        <v>13</v>
      </c>
      <c r="F54" s="4" t="s">
        <v>372</v>
      </c>
      <c r="G54" s="4" t="s">
        <v>374</v>
      </c>
      <c r="H54" s="4" t="s">
        <v>13</v>
      </c>
      <c r="I54" s="35">
        <v>0</v>
      </c>
      <c r="J54" s="36">
        <v>1</v>
      </c>
      <c r="K54" s="4"/>
    </row>
    <row r="55" spans="1:11" ht="15.75" hidden="1" customHeight="1" x14ac:dyDescent="0.35">
      <c r="A55" s="4" t="s">
        <v>54</v>
      </c>
      <c r="B55" s="4" t="s">
        <v>94</v>
      </c>
      <c r="C55" s="4" t="s">
        <v>375</v>
      </c>
      <c r="D55" s="4" t="s">
        <v>376</v>
      </c>
      <c r="E55" s="4" t="s">
        <v>13</v>
      </c>
      <c r="F55" s="4" t="s">
        <v>375</v>
      </c>
      <c r="G55" s="4" t="s">
        <v>377</v>
      </c>
      <c r="H55" s="4" t="s">
        <v>13</v>
      </c>
      <c r="I55" s="35">
        <v>0</v>
      </c>
      <c r="J55" s="36">
        <v>92156</v>
      </c>
      <c r="K55" s="4"/>
    </row>
    <row r="56" spans="1:11" ht="15.75" hidden="1" customHeight="1" x14ac:dyDescent="0.35">
      <c r="A56" s="4" t="s">
        <v>54</v>
      </c>
      <c r="B56" s="4" t="s">
        <v>94</v>
      </c>
      <c r="C56" s="4" t="s">
        <v>378</v>
      </c>
      <c r="D56" s="4" t="s">
        <v>379</v>
      </c>
      <c r="E56" s="4" t="s">
        <v>13</v>
      </c>
      <c r="F56" s="4" t="s">
        <v>378</v>
      </c>
      <c r="G56" s="4" t="s">
        <v>380</v>
      </c>
      <c r="H56" s="4" t="s">
        <v>13</v>
      </c>
      <c r="I56" s="35">
        <v>0</v>
      </c>
      <c r="J56" s="36">
        <v>21045</v>
      </c>
      <c r="K56" s="4"/>
    </row>
    <row r="57" spans="1:11" ht="15.75" hidden="1" customHeight="1" x14ac:dyDescent="0.35">
      <c r="A57" s="4" t="s">
        <v>54</v>
      </c>
      <c r="B57" s="4" t="s">
        <v>94</v>
      </c>
      <c r="C57" s="4" t="s">
        <v>381</v>
      </c>
      <c r="D57" s="4" t="s">
        <v>382</v>
      </c>
      <c r="E57" s="4" t="s">
        <v>13</v>
      </c>
      <c r="F57" s="4" t="s">
        <v>381</v>
      </c>
      <c r="G57" s="4" t="s">
        <v>383</v>
      </c>
      <c r="H57" s="4" t="s">
        <v>13</v>
      </c>
      <c r="I57" s="35">
        <v>0</v>
      </c>
      <c r="J57" s="36">
        <v>197610</v>
      </c>
      <c r="K57" s="4"/>
    </row>
    <row r="58" spans="1:11" ht="15.75" hidden="1" customHeight="1" x14ac:dyDescent="0.35">
      <c r="A58" s="4" t="s">
        <v>54</v>
      </c>
      <c r="B58" s="4" t="s">
        <v>94</v>
      </c>
      <c r="C58" s="4" t="s">
        <v>384</v>
      </c>
      <c r="D58" s="4" t="s">
        <v>385</v>
      </c>
      <c r="E58" s="4" t="s">
        <v>13</v>
      </c>
      <c r="F58" s="4" t="s">
        <v>384</v>
      </c>
      <c r="G58" s="4" t="s">
        <v>386</v>
      </c>
      <c r="H58" s="4" t="s">
        <v>13</v>
      </c>
      <c r="I58" s="35">
        <v>0</v>
      </c>
      <c r="J58" s="36">
        <v>19076</v>
      </c>
      <c r="K58" s="4"/>
    </row>
    <row r="59" spans="1:11" ht="15.75" hidden="1" customHeight="1" x14ac:dyDescent="0.35">
      <c r="A59" s="4" t="s">
        <v>54</v>
      </c>
      <c r="B59" s="4" t="s">
        <v>94</v>
      </c>
      <c r="C59" s="4" t="s">
        <v>387</v>
      </c>
      <c r="D59" s="4" t="s">
        <v>388</v>
      </c>
      <c r="E59" s="4" t="s">
        <v>13</v>
      </c>
      <c r="F59" s="4" t="s">
        <v>387</v>
      </c>
      <c r="G59" s="4" t="s">
        <v>389</v>
      </c>
      <c r="H59" s="4" t="s">
        <v>13</v>
      </c>
      <c r="I59" s="35">
        <v>0</v>
      </c>
      <c r="J59" s="36">
        <v>516</v>
      </c>
      <c r="K59" s="4"/>
    </row>
    <row r="60" spans="1:11" ht="15.75" hidden="1" customHeight="1" x14ac:dyDescent="0.35">
      <c r="A60" s="4" t="s">
        <v>54</v>
      </c>
      <c r="B60" s="4" t="s">
        <v>94</v>
      </c>
      <c r="C60" s="4" t="s">
        <v>390</v>
      </c>
      <c r="D60" s="4" t="s">
        <v>391</v>
      </c>
      <c r="E60" s="4" t="s">
        <v>13</v>
      </c>
      <c r="F60" s="4" t="s">
        <v>390</v>
      </c>
      <c r="G60" s="4" t="s">
        <v>392</v>
      </c>
      <c r="H60" s="4" t="s">
        <v>13</v>
      </c>
      <c r="I60" s="35">
        <v>0</v>
      </c>
      <c r="J60" s="36">
        <v>544</v>
      </c>
      <c r="K60" s="4"/>
    </row>
    <row r="61" spans="1:11" ht="15.75" hidden="1" customHeight="1" x14ac:dyDescent="0.35">
      <c r="A61" s="4" t="s">
        <v>54</v>
      </c>
      <c r="B61" s="4" t="s">
        <v>94</v>
      </c>
      <c r="C61" s="4" t="s">
        <v>393</v>
      </c>
      <c r="D61" s="4" t="s">
        <v>394</v>
      </c>
      <c r="E61" s="4" t="s">
        <v>13</v>
      </c>
      <c r="F61" s="4" t="s">
        <v>393</v>
      </c>
      <c r="G61" s="4" t="s">
        <v>395</v>
      </c>
      <c r="H61" s="4" t="s">
        <v>13</v>
      </c>
      <c r="I61" s="35">
        <v>0</v>
      </c>
      <c r="J61" s="36">
        <v>16</v>
      </c>
      <c r="K61" s="4"/>
    </row>
    <row r="62" spans="1:11" ht="15.75" hidden="1" customHeight="1" x14ac:dyDescent="0.35">
      <c r="A62" s="4" t="s">
        <v>54</v>
      </c>
      <c r="B62" s="4" t="s">
        <v>94</v>
      </c>
      <c r="C62" s="4" t="s">
        <v>396</v>
      </c>
      <c r="D62" s="4" t="s">
        <v>397</v>
      </c>
      <c r="E62" s="4" t="s">
        <v>13</v>
      </c>
      <c r="F62" s="4" t="s">
        <v>396</v>
      </c>
      <c r="G62" s="4" t="s">
        <v>398</v>
      </c>
      <c r="H62" s="4" t="s">
        <v>13</v>
      </c>
      <c r="I62" s="35">
        <v>0</v>
      </c>
      <c r="J62" s="36">
        <v>57</v>
      </c>
      <c r="K62" s="4"/>
    </row>
    <row r="63" spans="1:11" ht="15.75" hidden="1" customHeight="1" x14ac:dyDescent="0.35">
      <c r="A63" s="4" t="s">
        <v>54</v>
      </c>
      <c r="B63" s="4" t="s">
        <v>94</v>
      </c>
      <c r="C63" s="4" t="s">
        <v>399</v>
      </c>
      <c r="D63" s="4" t="s">
        <v>400</v>
      </c>
      <c r="E63" s="4" t="s">
        <v>13</v>
      </c>
      <c r="F63" s="4" t="s">
        <v>399</v>
      </c>
      <c r="G63" s="4" t="s">
        <v>401</v>
      </c>
      <c r="H63" s="4" t="s">
        <v>13</v>
      </c>
      <c r="I63" s="35">
        <v>0</v>
      </c>
      <c r="J63" s="36">
        <v>3</v>
      </c>
      <c r="K63" s="4"/>
    </row>
    <row r="64" spans="1:11" ht="15.75" hidden="1" customHeight="1" x14ac:dyDescent="0.35">
      <c r="A64" s="4" t="s">
        <v>54</v>
      </c>
      <c r="B64" s="4" t="s">
        <v>94</v>
      </c>
      <c r="C64" s="4" t="s">
        <v>402</v>
      </c>
      <c r="D64" s="4" t="s">
        <v>403</v>
      </c>
      <c r="E64" s="4" t="s">
        <v>13</v>
      </c>
      <c r="F64" s="4" t="s">
        <v>402</v>
      </c>
      <c r="G64" s="4" t="s">
        <v>404</v>
      </c>
      <c r="H64" s="4" t="s">
        <v>13</v>
      </c>
      <c r="I64" s="35">
        <v>0</v>
      </c>
      <c r="J64" s="36">
        <v>17</v>
      </c>
      <c r="K64" s="4"/>
    </row>
    <row r="65" spans="1:11" ht="15.75" hidden="1" customHeight="1" x14ac:dyDescent="0.35">
      <c r="A65" s="4" t="s">
        <v>54</v>
      </c>
      <c r="B65" s="4" t="s">
        <v>94</v>
      </c>
      <c r="C65" s="4" t="s">
        <v>405</v>
      </c>
      <c r="D65" s="4" t="s">
        <v>406</v>
      </c>
      <c r="E65" s="4" t="s">
        <v>13</v>
      </c>
      <c r="F65" s="4" t="s">
        <v>405</v>
      </c>
      <c r="G65" s="4" t="s">
        <v>407</v>
      </c>
      <c r="H65" s="4" t="s">
        <v>13</v>
      </c>
      <c r="I65" s="35">
        <v>0</v>
      </c>
      <c r="J65" s="36">
        <v>1</v>
      </c>
      <c r="K65" s="4"/>
    </row>
    <row r="66" spans="1:11" ht="15.75" hidden="1" customHeight="1" x14ac:dyDescent="0.35">
      <c r="A66" s="4" t="s">
        <v>54</v>
      </c>
      <c r="B66" s="4" t="s">
        <v>94</v>
      </c>
      <c r="C66" s="4" t="s">
        <v>408</v>
      </c>
      <c r="D66" s="4" t="s">
        <v>409</v>
      </c>
      <c r="E66" s="4" t="s">
        <v>13</v>
      </c>
      <c r="F66" s="4" t="s">
        <v>408</v>
      </c>
      <c r="G66" s="4" t="s">
        <v>410</v>
      </c>
      <c r="H66" s="4" t="s">
        <v>13</v>
      </c>
      <c r="I66" s="35">
        <v>0</v>
      </c>
      <c r="J66" s="36">
        <v>193</v>
      </c>
      <c r="K66" s="4"/>
    </row>
    <row r="67" spans="1:11" ht="15.75" hidden="1" customHeight="1" x14ac:dyDescent="0.35">
      <c r="A67" s="4" t="s">
        <v>54</v>
      </c>
      <c r="B67" s="4" t="s">
        <v>94</v>
      </c>
      <c r="C67" s="4" t="s">
        <v>411</v>
      </c>
      <c r="D67" s="4" t="s">
        <v>412</v>
      </c>
      <c r="E67" s="4" t="s">
        <v>13</v>
      </c>
      <c r="F67" s="4" t="s">
        <v>411</v>
      </c>
      <c r="G67" s="4" t="s">
        <v>413</v>
      </c>
      <c r="H67" s="4" t="s">
        <v>13</v>
      </c>
      <c r="I67" s="35">
        <v>0</v>
      </c>
      <c r="J67" s="36">
        <v>4</v>
      </c>
      <c r="K67" s="4"/>
    </row>
    <row r="68" spans="1:11" ht="15.75" hidden="1" customHeight="1" x14ac:dyDescent="0.35">
      <c r="A68" s="4" t="s">
        <v>54</v>
      </c>
      <c r="B68" s="4" t="s">
        <v>94</v>
      </c>
      <c r="C68" s="4" t="s">
        <v>414</v>
      </c>
      <c r="D68" s="4" t="s">
        <v>415</v>
      </c>
      <c r="E68" s="4" t="s">
        <v>13</v>
      </c>
      <c r="F68" s="4" t="s">
        <v>414</v>
      </c>
      <c r="G68" s="4" t="s">
        <v>416</v>
      </c>
      <c r="H68" s="4" t="s">
        <v>13</v>
      </c>
      <c r="I68" s="35">
        <v>0</v>
      </c>
      <c r="J68" s="36">
        <v>16</v>
      </c>
      <c r="K68" s="4"/>
    </row>
    <row r="69" spans="1:11" ht="15.75" hidden="1" customHeight="1" x14ac:dyDescent="0.35">
      <c r="A69" s="4" t="s">
        <v>54</v>
      </c>
      <c r="B69" s="4" t="s">
        <v>94</v>
      </c>
      <c r="C69" s="4" t="s">
        <v>417</v>
      </c>
      <c r="D69" s="4" t="s">
        <v>418</v>
      </c>
      <c r="E69" s="4" t="s">
        <v>13</v>
      </c>
      <c r="F69" s="4" t="s">
        <v>417</v>
      </c>
      <c r="G69" s="4" t="s">
        <v>419</v>
      </c>
      <c r="H69" s="4" t="s">
        <v>13</v>
      </c>
      <c r="I69" s="35">
        <v>0</v>
      </c>
      <c r="J69" s="36">
        <v>34</v>
      </c>
      <c r="K69" s="4"/>
    </row>
    <row r="70" spans="1:11" ht="15.75" hidden="1" customHeight="1" x14ac:dyDescent="0.35">
      <c r="A70" s="4" t="s">
        <v>54</v>
      </c>
      <c r="B70" s="4" t="s">
        <v>94</v>
      </c>
      <c r="C70" s="4" t="s">
        <v>420</v>
      </c>
      <c r="D70" s="4" t="s">
        <v>421</v>
      </c>
      <c r="E70" s="4" t="s">
        <v>13</v>
      </c>
      <c r="F70" s="4" t="s">
        <v>420</v>
      </c>
      <c r="G70" s="4" t="s">
        <v>422</v>
      </c>
      <c r="H70" s="4" t="s">
        <v>13</v>
      </c>
      <c r="I70" s="35">
        <v>0</v>
      </c>
      <c r="J70" s="36">
        <v>146</v>
      </c>
      <c r="K70" s="4"/>
    </row>
    <row r="71" spans="1:11" ht="15.75" hidden="1" customHeight="1" x14ac:dyDescent="0.35">
      <c r="A71" s="4" t="s">
        <v>54</v>
      </c>
      <c r="B71" s="4" t="s">
        <v>94</v>
      </c>
      <c r="C71" s="4" t="s">
        <v>423</v>
      </c>
      <c r="D71" s="4" t="s">
        <v>424</v>
      </c>
      <c r="E71" s="4" t="s">
        <v>13</v>
      </c>
      <c r="F71" s="4" t="s">
        <v>423</v>
      </c>
      <c r="G71" s="4" t="s">
        <v>425</v>
      </c>
      <c r="H71" s="4" t="s">
        <v>13</v>
      </c>
      <c r="I71" s="35">
        <v>0</v>
      </c>
      <c r="J71" s="36">
        <v>794</v>
      </c>
      <c r="K71" s="4"/>
    </row>
    <row r="72" spans="1:11" ht="15.75" hidden="1" customHeight="1" x14ac:dyDescent="0.35">
      <c r="A72" s="4" t="s">
        <v>54</v>
      </c>
      <c r="B72" s="4" t="s">
        <v>94</v>
      </c>
      <c r="C72" s="4" t="s">
        <v>426</v>
      </c>
      <c r="D72" s="4" t="s">
        <v>427</v>
      </c>
      <c r="E72" s="4" t="s">
        <v>13</v>
      </c>
      <c r="F72" s="4" t="s">
        <v>426</v>
      </c>
      <c r="G72" s="4" t="s">
        <v>428</v>
      </c>
      <c r="H72" s="4" t="s">
        <v>13</v>
      </c>
      <c r="I72" s="35">
        <v>0</v>
      </c>
      <c r="J72" s="36">
        <v>2</v>
      </c>
      <c r="K72" s="4"/>
    </row>
    <row r="73" spans="1:11" ht="15.75" hidden="1" customHeight="1" x14ac:dyDescent="0.35">
      <c r="A73" s="4" t="s">
        <v>54</v>
      </c>
      <c r="B73" s="4" t="s">
        <v>94</v>
      </c>
      <c r="C73" s="4" t="s">
        <v>429</v>
      </c>
      <c r="D73" s="4" t="s">
        <v>430</v>
      </c>
      <c r="E73" s="4" t="s">
        <v>13</v>
      </c>
      <c r="F73" s="4" t="s">
        <v>429</v>
      </c>
      <c r="G73" s="4" t="s">
        <v>431</v>
      </c>
      <c r="H73" s="4" t="s">
        <v>13</v>
      </c>
      <c r="I73" s="35">
        <v>0</v>
      </c>
      <c r="J73" s="36">
        <v>88</v>
      </c>
      <c r="K73" s="4"/>
    </row>
    <row r="74" spans="1:11" ht="15.75" hidden="1" customHeight="1" x14ac:dyDescent="0.35">
      <c r="A74" s="4" t="s">
        <v>54</v>
      </c>
      <c r="B74" s="4" t="s">
        <v>94</v>
      </c>
      <c r="C74" s="4" t="s">
        <v>432</v>
      </c>
      <c r="D74" s="4" t="s">
        <v>433</v>
      </c>
      <c r="E74" s="4" t="s">
        <v>13</v>
      </c>
      <c r="F74" s="4" t="s">
        <v>432</v>
      </c>
      <c r="G74" s="4" t="s">
        <v>434</v>
      </c>
      <c r="H74" s="4" t="s">
        <v>13</v>
      </c>
      <c r="I74" s="35">
        <v>0</v>
      </c>
      <c r="J74" s="36">
        <v>633</v>
      </c>
      <c r="K74" s="4"/>
    </row>
    <row r="75" spans="1:11" ht="15.75" hidden="1" customHeight="1" x14ac:dyDescent="0.35">
      <c r="A75" s="4" t="s">
        <v>54</v>
      </c>
      <c r="B75" s="4" t="s">
        <v>94</v>
      </c>
      <c r="C75" s="4" t="s">
        <v>435</v>
      </c>
      <c r="D75" s="4" t="s">
        <v>436</v>
      </c>
      <c r="E75" s="4" t="s">
        <v>13</v>
      </c>
      <c r="F75" s="4" t="s">
        <v>435</v>
      </c>
      <c r="G75" s="4" t="s">
        <v>437</v>
      </c>
      <c r="H75" s="4" t="s">
        <v>13</v>
      </c>
      <c r="I75" s="35">
        <v>0</v>
      </c>
      <c r="J75" s="36">
        <v>6</v>
      </c>
      <c r="K75" s="4"/>
    </row>
    <row r="76" spans="1:11" ht="15.75" hidden="1" customHeight="1" x14ac:dyDescent="0.35">
      <c r="A76" s="4" t="s">
        <v>54</v>
      </c>
      <c r="B76" s="4" t="s">
        <v>94</v>
      </c>
      <c r="C76" s="4" t="s">
        <v>438</v>
      </c>
      <c r="D76" s="4" t="s">
        <v>439</v>
      </c>
      <c r="E76" s="4" t="s">
        <v>13</v>
      </c>
      <c r="F76" s="4" t="s">
        <v>438</v>
      </c>
      <c r="G76" s="4" t="s">
        <v>440</v>
      </c>
      <c r="H76" s="4" t="s">
        <v>13</v>
      </c>
      <c r="I76" s="35">
        <v>0</v>
      </c>
      <c r="J76" s="36">
        <v>287</v>
      </c>
      <c r="K76" s="4"/>
    </row>
    <row r="77" spans="1:11" ht="15.75" hidden="1" customHeight="1" x14ac:dyDescent="0.35">
      <c r="A77" s="4" t="s">
        <v>54</v>
      </c>
      <c r="B77" s="4" t="s">
        <v>94</v>
      </c>
      <c r="C77" s="4" t="s">
        <v>441</v>
      </c>
      <c r="D77" s="4" t="s">
        <v>442</v>
      </c>
      <c r="E77" s="4" t="s">
        <v>13</v>
      </c>
      <c r="F77" s="4" t="s">
        <v>441</v>
      </c>
      <c r="G77" s="4" t="s">
        <v>443</v>
      </c>
      <c r="H77" s="4" t="s">
        <v>13</v>
      </c>
      <c r="I77" s="35">
        <v>0</v>
      </c>
      <c r="J77" s="36">
        <v>1172</v>
      </c>
      <c r="K77" s="4"/>
    </row>
    <row r="78" spans="1:11" ht="15.75" hidden="1" customHeight="1" x14ac:dyDescent="0.35">
      <c r="A78" s="4" t="s">
        <v>54</v>
      </c>
      <c r="B78" s="4" t="s">
        <v>94</v>
      </c>
      <c r="C78" s="4" t="s">
        <v>444</v>
      </c>
      <c r="D78" s="4" t="s">
        <v>445</v>
      </c>
      <c r="E78" s="4" t="s">
        <v>13</v>
      </c>
      <c r="F78" s="4" t="s">
        <v>444</v>
      </c>
      <c r="G78" s="4" t="s">
        <v>446</v>
      </c>
      <c r="H78" s="4" t="s">
        <v>13</v>
      </c>
      <c r="I78" s="35">
        <v>0</v>
      </c>
      <c r="J78" s="36">
        <v>599</v>
      </c>
      <c r="K78" s="4"/>
    </row>
    <row r="79" spans="1:11" ht="15.75" hidden="1" customHeight="1" x14ac:dyDescent="0.35">
      <c r="A79" s="4" t="s">
        <v>54</v>
      </c>
      <c r="B79" s="4" t="s">
        <v>94</v>
      </c>
      <c r="C79" s="4" t="s">
        <v>447</v>
      </c>
      <c r="D79" s="4" t="s">
        <v>448</v>
      </c>
      <c r="E79" s="4" t="s">
        <v>13</v>
      </c>
      <c r="F79" s="4" t="s">
        <v>447</v>
      </c>
      <c r="G79" s="4" t="s">
        <v>449</v>
      </c>
      <c r="H79" s="4" t="s">
        <v>13</v>
      </c>
      <c r="I79" s="35">
        <v>0</v>
      </c>
      <c r="J79" s="36">
        <v>454</v>
      </c>
      <c r="K79" s="4"/>
    </row>
    <row r="80" spans="1:11" ht="15.75" hidden="1" customHeight="1" x14ac:dyDescent="0.35">
      <c r="A80" s="4" t="s">
        <v>54</v>
      </c>
      <c r="B80" s="4" t="s">
        <v>94</v>
      </c>
      <c r="C80" s="4" t="s">
        <v>450</v>
      </c>
      <c r="D80" s="4" t="s">
        <v>451</v>
      </c>
      <c r="E80" s="4" t="s">
        <v>13</v>
      </c>
      <c r="F80" s="4" t="s">
        <v>450</v>
      </c>
      <c r="G80" s="4" t="s">
        <v>452</v>
      </c>
      <c r="H80" s="4" t="s">
        <v>13</v>
      </c>
      <c r="I80" s="35">
        <v>0</v>
      </c>
      <c r="J80" s="36">
        <v>524</v>
      </c>
      <c r="K80" s="4"/>
    </row>
    <row r="81" spans="1:11" ht="15.75" hidden="1" customHeight="1" x14ac:dyDescent="0.35">
      <c r="A81" s="4" t="s">
        <v>54</v>
      </c>
      <c r="B81" s="4" t="s">
        <v>94</v>
      </c>
      <c r="C81" s="4" t="s">
        <v>453</v>
      </c>
      <c r="D81" s="4" t="s">
        <v>454</v>
      </c>
      <c r="E81" s="4" t="s">
        <v>13</v>
      </c>
      <c r="F81" s="4" t="s">
        <v>453</v>
      </c>
      <c r="G81" s="4" t="s">
        <v>455</v>
      </c>
      <c r="H81" s="4" t="s">
        <v>13</v>
      </c>
      <c r="I81" s="35">
        <v>0</v>
      </c>
      <c r="J81" s="36">
        <v>612</v>
      </c>
      <c r="K81" s="4"/>
    </row>
    <row r="82" spans="1:11" ht="15.75" hidden="1" customHeight="1" x14ac:dyDescent="0.35">
      <c r="A82" s="4" t="s">
        <v>54</v>
      </c>
      <c r="B82" s="4" t="s">
        <v>94</v>
      </c>
      <c r="C82" s="4" t="s">
        <v>456</v>
      </c>
      <c r="D82" s="4" t="s">
        <v>457</v>
      </c>
      <c r="E82" s="4" t="s">
        <v>13</v>
      </c>
      <c r="F82" s="4" t="s">
        <v>456</v>
      </c>
      <c r="G82" s="4" t="s">
        <v>458</v>
      </c>
      <c r="H82" s="4" t="s">
        <v>13</v>
      </c>
      <c r="I82" s="35">
        <v>0</v>
      </c>
      <c r="J82" s="36">
        <v>2083</v>
      </c>
      <c r="K82" s="4"/>
    </row>
    <row r="83" spans="1:11" ht="15.75" hidden="1" customHeight="1" x14ac:dyDescent="0.35">
      <c r="A83" s="4" t="s">
        <v>54</v>
      </c>
      <c r="B83" s="4" t="s">
        <v>94</v>
      </c>
      <c r="C83" s="4" t="s">
        <v>459</v>
      </c>
      <c r="D83" s="4" t="s">
        <v>460</v>
      </c>
      <c r="E83" s="4" t="s">
        <v>13</v>
      </c>
      <c r="F83" s="4" t="s">
        <v>459</v>
      </c>
      <c r="G83" s="4" t="s">
        <v>461</v>
      </c>
      <c r="H83" s="4" t="s">
        <v>13</v>
      </c>
      <c r="I83" s="35">
        <v>0</v>
      </c>
      <c r="J83" s="36">
        <v>579</v>
      </c>
      <c r="K83" s="4"/>
    </row>
    <row r="84" spans="1:11" ht="15.75" hidden="1" customHeight="1" x14ac:dyDescent="0.35">
      <c r="A84" s="4" t="s">
        <v>54</v>
      </c>
      <c r="B84" s="4" t="s">
        <v>94</v>
      </c>
      <c r="C84" s="4" t="s">
        <v>462</v>
      </c>
      <c r="D84" s="4" t="s">
        <v>463</v>
      </c>
      <c r="E84" s="4" t="s">
        <v>13</v>
      </c>
      <c r="F84" s="4" t="s">
        <v>462</v>
      </c>
      <c r="G84" s="4" t="s">
        <v>464</v>
      </c>
      <c r="H84" s="4" t="s">
        <v>13</v>
      </c>
      <c r="I84" s="35">
        <v>0</v>
      </c>
      <c r="J84" s="36">
        <v>2206</v>
      </c>
      <c r="K84" s="4"/>
    </row>
    <row r="85" spans="1:11" ht="15.75" hidden="1" customHeight="1" x14ac:dyDescent="0.35">
      <c r="A85" s="4" t="s">
        <v>54</v>
      </c>
      <c r="B85" s="4" t="s">
        <v>94</v>
      </c>
      <c r="C85" s="4" t="s">
        <v>465</v>
      </c>
      <c r="D85" s="4" t="s">
        <v>466</v>
      </c>
      <c r="E85" s="4" t="s">
        <v>13</v>
      </c>
      <c r="F85" s="4" t="s">
        <v>465</v>
      </c>
      <c r="G85" s="4" t="s">
        <v>467</v>
      </c>
      <c r="H85" s="4" t="s">
        <v>13</v>
      </c>
      <c r="I85" s="35">
        <v>0</v>
      </c>
      <c r="J85" s="36">
        <v>1039</v>
      </c>
      <c r="K85" s="4"/>
    </row>
    <row r="86" spans="1:11" ht="15.75" hidden="1" customHeight="1" x14ac:dyDescent="0.35">
      <c r="A86" s="4" t="s">
        <v>54</v>
      </c>
      <c r="B86" s="4" t="s">
        <v>94</v>
      </c>
      <c r="C86" s="4" t="s">
        <v>468</v>
      </c>
      <c r="D86" s="4" t="s">
        <v>469</v>
      </c>
      <c r="E86" s="4" t="s">
        <v>13</v>
      </c>
      <c r="F86" s="4" t="s">
        <v>468</v>
      </c>
      <c r="G86" s="4" t="s">
        <v>470</v>
      </c>
      <c r="H86" s="4" t="s">
        <v>13</v>
      </c>
      <c r="I86" s="35">
        <v>0</v>
      </c>
      <c r="J86" s="36">
        <v>43</v>
      </c>
      <c r="K86" s="4"/>
    </row>
    <row r="87" spans="1:11" ht="15.75" hidden="1" customHeight="1" x14ac:dyDescent="0.35">
      <c r="A87" s="4" t="s">
        <v>54</v>
      </c>
      <c r="B87" s="4" t="s">
        <v>94</v>
      </c>
      <c r="C87" s="4" t="s">
        <v>471</v>
      </c>
      <c r="D87" s="4" t="s">
        <v>472</v>
      </c>
      <c r="E87" s="4" t="s">
        <v>13</v>
      </c>
      <c r="F87" s="4" t="s">
        <v>471</v>
      </c>
      <c r="G87" s="4" t="s">
        <v>473</v>
      </c>
      <c r="H87" s="4" t="s">
        <v>13</v>
      </c>
      <c r="I87" s="35">
        <v>0</v>
      </c>
      <c r="J87" s="36">
        <v>18839</v>
      </c>
      <c r="K87" s="4"/>
    </row>
    <row r="88" spans="1:11" ht="15.75" hidden="1" customHeight="1" x14ac:dyDescent="0.35">
      <c r="A88" s="4" t="s">
        <v>54</v>
      </c>
      <c r="B88" s="4" t="s">
        <v>94</v>
      </c>
      <c r="C88" s="4" t="s">
        <v>474</v>
      </c>
      <c r="D88" s="4" t="s">
        <v>475</v>
      </c>
      <c r="E88" s="4" t="s">
        <v>13</v>
      </c>
      <c r="F88" s="4" t="s">
        <v>474</v>
      </c>
      <c r="G88" s="4" t="s">
        <v>476</v>
      </c>
      <c r="H88" s="4" t="s">
        <v>13</v>
      </c>
      <c r="I88" s="35">
        <v>0</v>
      </c>
      <c r="J88" s="36">
        <v>13223</v>
      </c>
      <c r="K88" s="4"/>
    </row>
    <row r="89" spans="1:11" ht="15.75" hidden="1" customHeight="1" x14ac:dyDescent="0.35">
      <c r="A89" s="4" t="s">
        <v>54</v>
      </c>
      <c r="B89" s="4" t="s">
        <v>94</v>
      </c>
      <c r="C89" s="4" t="s">
        <v>477</v>
      </c>
      <c r="D89" s="4" t="s">
        <v>478</v>
      </c>
      <c r="E89" s="4" t="s">
        <v>13</v>
      </c>
      <c r="F89" s="4" t="s">
        <v>477</v>
      </c>
      <c r="G89" s="4" t="s">
        <v>479</v>
      </c>
      <c r="H89" s="4" t="s">
        <v>13</v>
      </c>
      <c r="I89" s="35">
        <v>0</v>
      </c>
      <c r="J89" s="36">
        <v>29757</v>
      </c>
      <c r="K89" s="4"/>
    </row>
    <row r="90" spans="1:11" ht="15.75" hidden="1" customHeight="1" x14ac:dyDescent="0.35">
      <c r="A90" s="4" t="s">
        <v>54</v>
      </c>
      <c r="B90" s="4" t="s">
        <v>94</v>
      </c>
      <c r="C90" s="4" t="s">
        <v>480</v>
      </c>
      <c r="D90" s="4" t="s">
        <v>481</v>
      </c>
      <c r="E90" s="4" t="s">
        <v>13</v>
      </c>
      <c r="F90" s="4" t="s">
        <v>480</v>
      </c>
      <c r="G90" s="4" t="s">
        <v>482</v>
      </c>
      <c r="H90" s="4" t="s">
        <v>13</v>
      </c>
      <c r="I90" s="35">
        <v>0</v>
      </c>
      <c r="J90" s="36">
        <v>4708</v>
      </c>
      <c r="K90" s="4"/>
    </row>
    <row r="91" spans="1:11" ht="15.75" hidden="1" customHeight="1" x14ac:dyDescent="0.35">
      <c r="A91" s="4" t="s">
        <v>54</v>
      </c>
      <c r="B91" s="4" t="s">
        <v>94</v>
      </c>
      <c r="C91" s="4" t="s">
        <v>483</v>
      </c>
      <c r="D91" s="4" t="s">
        <v>484</v>
      </c>
      <c r="E91" s="4" t="s">
        <v>13</v>
      </c>
      <c r="F91" s="4" t="s">
        <v>483</v>
      </c>
      <c r="G91" s="4" t="s">
        <v>485</v>
      </c>
      <c r="H91" s="4" t="s">
        <v>13</v>
      </c>
      <c r="I91" s="35">
        <v>0</v>
      </c>
      <c r="J91" s="36">
        <v>1370</v>
      </c>
      <c r="K91" s="4"/>
    </row>
    <row r="92" spans="1:11" ht="15.75" hidden="1" customHeight="1" x14ac:dyDescent="0.35">
      <c r="A92" s="4" t="s">
        <v>54</v>
      </c>
      <c r="B92" s="4" t="s">
        <v>94</v>
      </c>
      <c r="C92" s="4" t="s">
        <v>486</v>
      </c>
      <c r="D92" s="4" t="s">
        <v>487</v>
      </c>
      <c r="E92" s="4" t="s">
        <v>13</v>
      </c>
      <c r="F92" s="4" t="s">
        <v>486</v>
      </c>
      <c r="G92" s="4" t="s">
        <v>488</v>
      </c>
      <c r="H92" s="4" t="s">
        <v>13</v>
      </c>
      <c r="I92" s="35">
        <v>0</v>
      </c>
      <c r="J92" s="36">
        <v>17850</v>
      </c>
      <c r="K92" s="4"/>
    </row>
    <row r="93" spans="1:11" ht="15.75" hidden="1" customHeight="1" x14ac:dyDescent="0.35">
      <c r="A93" s="4" t="s">
        <v>54</v>
      </c>
      <c r="B93" s="4" t="s">
        <v>94</v>
      </c>
      <c r="C93" s="4" t="s">
        <v>489</v>
      </c>
      <c r="D93" s="4" t="s">
        <v>490</v>
      </c>
      <c r="E93" s="4" t="s">
        <v>13</v>
      </c>
      <c r="F93" s="4" t="s">
        <v>489</v>
      </c>
      <c r="G93" s="4" t="s">
        <v>491</v>
      </c>
      <c r="H93" s="4" t="s">
        <v>13</v>
      </c>
      <c r="I93" s="35">
        <v>0</v>
      </c>
      <c r="J93" s="36">
        <v>6046</v>
      </c>
      <c r="K93" s="4"/>
    </row>
    <row r="94" spans="1:11" ht="15.75" hidden="1" customHeight="1" x14ac:dyDescent="0.35">
      <c r="A94" s="4" t="s">
        <v>54</v>
      </c>
      <c r="B94" s="4" t="s">
        <v>94</v>
      </c>
      <c r="C94" s="4" t="s">
        <v>492</v>
      </c>
      <c r="D94" s="4" t="s">
        <v>493</v>
      </c>
      <c r="E94" s="4" t="s">
        <v>13</v>
      </c>
      <c r="F94" s="4" t="s">
        <v>492</v>
      </c>
      <c r="G94" s="4" t="s">
        <v>494</v>
      </c>
      <c r="H94" s="4" t="s">
        <v>13</v>
      </c>
      <c r="I94" s="35">
        <v>0</v>
      </c>
      <c r="J94" s="36">
        <v>2851</v>
      </c>
      <c r="K94" s="4"/>
    </row>
    <row r="95" spans="1:11" ht="15.75" hidden="1" customHeight="1" x14ac:dyDescent="0.35">
      <c r="A95" s="4" t="s">
        <v>54</v>
      </c>
      <c r="B95" s="4" t="s">
        <v>94</v>
      </c>
      <c r="C95" s="4" t="s">
        <v>495</v>
      </c>
      <c r="D95" s="4" t="s">
        <v>496</v>
      </c>
      <c r="E95" s="4" t="s">
        <v>13</v>
      </c>
      <c r="F95" s="4" t="s">
        <v>495</v>
      </c>
      <c r="G95" s="4" t="s">
        <v>497</v>
      </c>
      <c r="H95" s="4" t="s">
        <v>13</v>
      </c>
      <c r="I95" s="35">
        <v>0</v>
      </c>
      <c r="J95" s="36">
        <v>152</v>
      </c>
      <c r="K95" s="4"/>
    </row>
    <row r="96" spans="1:11" ht="15.75" hidden="1" customHeight="1" x14ac:dyDescent="0.35">
      <c r="A96" s="4" t="s">
        <v>54</v>
      </c>
      <c r="B96" s="4" t="s">
        <v>94</v>
      </c>
      <c r="C96" s="4" t="s">
        <v>498</v>
      </c>
      <c r="D96" s="4" t="s">
        <v>499</v>
      </c>
      <c r="E96" s="4" t="s">
        <v>13</v>
      </c>
      <c r="F96" s="4" t="s">
        <v>498</v>
      </c>
      <c r="G96" s="4" t="s">
        <v>500</v>
      </c>
      <c r="H96" s="4" t="s">
        <v>13</v>
      </c>
      <c r="I96" s="35">
        <v>0</v>
      </c>
      <c r="J96" s="36">
        <v>152</v>
      </c>
      <c r="K96" s="4"/>
    </row>
    <row r="97" spans="1:11" ht="15.75" hidden="1" customHeight="1" x14ac:dyDescent="0.35">
      <c r="A97" s="4" t="s">
        <v>54</v>
      </c>
      <c r="B97" s="4" t="s">
        <v>94</v>
      </c>
      <c r="C97" s="4" t="s">
        <v>501</v>
      </c>
      <c r="D97" s="4" t="s">
        <v>502</v>
      </c>
      <c r="E97" s="4" t="s">
        <v>13</v>
      </c>
      <c r="F97" s="4" t="s">
        <v>501</v>
      </c>
      <c r="G97" s="4" t="s">
        <v>503</v>
      </c>
      <c r="H97" s="4" t="s">
        <v>13</v>
      </c>
      <c r="I97" s="35">
        <v>0</v>
      </c>
      <c r="J97" s="36">
        <v>10583</v>
      </c>
      <c r="K97" s="4"/>
    </row>
    <row r="98" spans="1:11" ht="15.75" hidden="1" customHeight="1" x14ac:dyDescent="0.35">
      <c r="A98" s="4" t="s">
        <v>54</v>
      </c>
      <c r="B98" s="4" t="s">
        <v>94</v>
      </c>
      <c r="C98" s="4" t="s">
        <v>504</v>
      </c>
      <c r="D98" s="4" t="s">
        <v>505</v>
      </c>
      <c r="E98" s="4" t="s">
        <v>13</v>
      </c>
      <c r="F98" s="4" t="s">
        <v>504</v>
      </c>
      <c r="G98" s="4" t="s">
        <v>506</v>
      </c>
      <c r="H98" s="4" t="s">
        <v>13</v>
      </c>
      <c r="I98" s="35">
        <v>0</v>
      </c>
      <c r="J98" s="36">
        <v>3483</v>
      </c>
      <c r="K98" s="4"/>
    </row>
    <row r="99" spans="1:11" ht="15.75" hidden="1" customHeight="1" x14ac:dyDescent="0.35">
      <c r="A99" s="4" t="s">
        <v>54</v>
      </c>
      <c r="B99" s="4" t="s">
        <v>94</v>
      </c>
      <c r="C99" s="4" t="s">
        <v>507</v>
      </c>
      <c r="D99" s="4" t="s">
        <v>508</v>
      </c>
      <c r="E99" s="4" t="s">
        <v>13</v>
      </c>
      <c r="F99" s="4" t="s">
        <v>507</v>
      </c>
      <c r="G99" s="4" t="s">
        <v>509</v>
      </c>
      <c r="H99" s="4" t="s">
        <v>13</v>
      </c>
      <c r="I99" s="35">
        <v>0</v>
      </c>
      <c r="J99" s="36">
        <v>2058</v>
      </c>
      <c r="K99" s="4"/>
    </row>
    <row r="100" spans="1:11" ht="15.75" hidden="1" customHeight="1" x14ac:dyDescent="0.35">
      <c r="A100" s="4" t="s">
        <v>54</v>
      </c>
      <c r="B100" s="4" t="s">
        <v>94</v>
      </c>
      <c r="C100" s="4" t="s">
        <v>510</v>
      </c>
      <c r="D100" s="4" t="s">
        <v>511</v>
      </c>
      <c r="E100" s="4" t="s">
        <v>13</v>
      </c>
      <c r="F100" s="4" t="s">
        <v>510</v>
      </c>
      <c r="G100" s="4" t="s">
        <v>512</v>
      </c>
      <c r="H100" s="4" t="s">
        <v>13</v>
      </c>
      <c r="I100" s="35">
        <v>0</v>
      </c>
      <c r="J100" s="36">
        <v>17087</v>
      </c>
      <c r="K100" s="4"/>
    </row>
    <row r="101" spans="1:11" ht="15.75" hidden="1" customHeight="1" x14ac:dyDescent="0.35">
      <c r="A101" s="4" t="s">
        <v>54</v>
      </c>
      <c r="B101" s="4" t="s">
        <v>94</v>
      </c>
      <c r="C101" s="4" t="s">
        <v>513</v>
      </c>
      <c r="D101" s="4" t="s">
        <v>514</v>
      </c>
      <c r="E101" s="4" t="s">
        <v>13</v>
      </c>
      <c r="F101" s="4" t="s">
        <v>513</v>
      </c>
      <c r="G101" s="4" t="s">
        <v>515</v>
      </c>
      <c r="H101" s="4" t="s">
        <v>13</v>
      </c>
      <c r="I101" s="35">
        <v>0</v>
      </c>
      <c r="J101" s="36">
        <v>6429</v>
      </c>
      <c r="K101" s="4"/>
    </row>
    <row r="102" spans="1:11" ht="15.75" hidden="1" customHeight="1" x14ac:dyDescent="0.35">
      <c r="A102" s="4" t="s">
        <v>54</v>
      </c>
      <c r="B102" s="4" t="s">
        <v>94</v>
      </c>
      <c r="C102" s="4" t="s">
        <v>516</v>
      </c>
      <c r="D102" s="4" t="s">
        <v>517</v>
      </c>
      <c r="E102" s="4" t="s">
        <v>13</v>
      </c>
      <c r="F102" s="4" t="s">
        <v>516</v>
      </c>
      <c r="G102" s="4" t="s">
        <v>518</v>
      </c>
      <c r="H102" s="4" t="s">
        <v>13</v>
      </c>
      <c r="I102" s="35">
        <v>0</v>
      </c>
      <c r="J102" s="36">
        <v>7382</v>
      </c>
      <c r="K102" s="4"/>
    </row>
    <row r="103" spans="1:11" ht="15.75" hidden="1" customHeight="1" x14ac:dyDescent="0.35">
      <c r="A103" s="4" t="s">
        <v>54</v>
      </c>
      <c r="B103" s="4" t="s">
        <v>94</v>
      </c>
      <c r="C103" s="4" t="s">
        <v>519</v>
      </c>
      <c r="D103" s="4" t="s">
        <v>520</v>
      </c>
      <c r="E103" s="4" t="s">
        <v>13</v>
      </c>
      <c r="F103" s="4" t="s">
        <v>519</v>
      </c>
      <c r="G103" s="4" t="s">
        <v>521</v>
      </c>
      <c r="H103" s="4" t="s">
        <v>13</v>
      </c>
      <c r="I103" s="35">
        <v>0</v>
      </c>
      <c r="J103" s="36">
        <v>3992</v>
      </c>
      <c r="K103" s="4"/>
    </row>
    <row r="104" spans="1:11" ht="15.75" hidden="1" customHeight="1" x14ac:dyDescent="0.35">
      <c r="A104" s="4" t="s">
        <v>54</v>
      </c>
      <c r="B104" s="4" t="s">
        <v>94</v>
      </c>
      <c r="C104" s="4" t="s">
        <v>522</v>
      </c>
      <c r="D104" s="4" t="s">
        <v>523</v>
      </c>
      <c r="E104" s="4" t="s">
        <v>13</v>
      </c>
      <c r="F104" s="4" t="s">
        <v>522</v>
      </c>
      <c r="G104" s="4" t="s">
        <v>524</v>
      </c>
      <c r="H104" s="4" t="s">
        <v>13</v>
      </c>
      <c r="I104" s="35">
        <v>0</v>
      </c>
      <c r="J104" s="36">
        <v>72675</v>
      </c>
      <c r="K104" s="4"/>
    </row>
    <row r="105" spans="1:11" ht="15.75" hidden="1" customHeight="1" x14ac:dyDescent="0.35">
      <c r="A105" s="4" t="s">
        <v>54</v>
      </c>
      <c r="B105" s="4" t="s">
        <v>94</v>
      </c>
      <c r="C105" s="4" t="s">
        <v>525</v>
      </c>
      <c r="D105" s="4" t="s">
        <v>526</v>
      </c>
      <c r="E105" s="4" t="s">
        <v>13</v>
      </c>
      <c r="F105" s="4" t="s">
        <v>525</v>
      </c>
      <c r="G105" s="4" t="s">
        <v>527</v>
      </c>
      <c r="H105" s="4" t="s">
        <v>13</v>
      </c>
      <c r="I105" s="35">
        <v>0</v>
      </c>
      <c r="J105" s="36">
        <v>309523</v>
      </c>
      <c r="K105" s="4"/>
    </row>
    <row r="106" spans="1:11" ht="15.75" hidden="1" customHeight="1" x14ac:dyDescent="0.35">
      <c r="A106" s="4" t="s">
        <v>54</v>
      </c>
      <c r="B106" s="4" t="s">
        <v>94</v>
      </c>
      <c r="C106" s="4" t="s">
        <v>528</v>
      </c>
      <c r="D106" s="4" t="s">
        <v>529</v>
      </c>
      <c r="E106" s="4" t="s">
        <v>13</v>
      </c>
      <c r="F106" s="4" t="s">
        <v>528</v>
      </c>
      <c r="G106" s="4" t="s">
        <v>530</v>
      </c>
      <c r="H106" s="4" t="s">
        <v>13</v>
      </c>
      <c r="I106" s="35">
        <v>0</v>
      </c>
      <c r="J106" s="36">
        <v>15620</v>
      </c>
      <c r="K106" s="4"/>
    </row>
    <row r="107" spans="1:11" ht="15.75" hidden="1" customHeight="1" x14ac:dyDescent="0.35">
      <c r="A107" s="4" t="s">
        <v>54</v>
      </c>
      <c r="B107" s="4" t="s">
        <v>94</v>
      </c>
      <c r="C107" s="4" t="s">
        <v>531</v>
      </c>
      <c r="D107" s="4" t="s">
        <v>532</v>
      </c>
      <c r="E107" s="4" t="s">
        <v>13</v>
      </c>
      <c r="F107" s="4" t="s">
        <v>531</v>
      </c>
      <c r="G107" s="4" t="s">
        <v>533</v>
      </c>
      <c r="H107" s="4" t="s">
        <v>13</v>
      </c>
      <c r="I107" s="35">
        <v>0</v>
      </c>
      <c r="J107" s="36">
        <v>27</v>
      </c>
      <c r="K107" s="4"/>
    </row>
    <row r="108" spans="1:11" ht="15.75" hidden="1" customHeight="1" x14ac:dyDescent="0.35">
      <c r="A108" s="4" t="s">
        <v>54</v>
      </c>
      <c r="B108" s="4" t="s">
        <v>94</v>
      </c>
      <c r="C108" s="4" t="s">
        <v>534</v>
      </c>
      <c r="D108" s="4" t="s">
        <v>535</v>
      </c>
      <c r="E108" s="4" t="s">
        <v>13</v>
      </c>
      <c r="F108" s="4" t="s">
        <v>534</v>
      </c>
      <c r="G108" s="4" t="s">
        <v>536</v>
      </c>
      <c r="H108" s="4" t="s">
        <v>13</v>
      </c>
      <c r="I108" s="35">
        <v>4786048</v>
      </c>
      <c r="J108" s="36">
        <v>0</v>
      </c>
      <c r="K108" s="4"/>
    </row>
    <row r="109" spans="1:11" ht="15.75" hidden="1" customHeight="1" x14ac:dyDescent="0.35">
      <c r="A109" s="4" t="s">
        <v>54</v>
      </c>
      <c r="B109" s="4" t="s">
        <v>94</v>
      </c>
      <c r="C109" s="4" t="s">
        <v>537</v>
      </c>
      <c r="D109" s="4" t="s">
        <v>538</v>
      </c>
      <c r="E109" s="4" t="s">
        <v>13</v>
      </c>
      <c r="F109" s="4" t="s">
        <v>537</v>
      </c>
      <c r="G109" s="4" t="s">
        <v>539</v>
      </c>
      <c r="H109" s="4" t="s">
        <v>13</v>
      </c>
      <c r="I109" s="35">
        <v>1685</v>
      </c>
      <c r="J109" s="36">
        <v>1230</v>
      </c>
      <c r="K109" s="4"/>
    </row>
    <row r="110" spans="1:11" ht="15.75" hidden="1" customHeight="1" x14ac:dyDescent="0.35">
      <c r="A110" s="4" t="s">
        <v>54</v>
      </c>
      <c r="B110" s="4" t="s">
        <v>94</v>
      </c>
      <c r="C110" s="4" t="s">
        <v>540</v>
      </c>
      <c r="D110" s="4" t="s">
        <v>541</v>
      </c>
      <c r="E110" s="4" t="s">
        <v>13</v>
      </c>
      <c r="F110" s="4" t="s">
        <v>540</v>
      </c>
      <c r="G110" s="4" t="s">
        <v>542</v>
      </c>
      <c r="H110" s="4" t="s">
        <v>13</v>
      </c>
      <c r="I110" s="35">
        <v>348328</v>
      </c>
      <c r="J110" s="36">
        <v>6281</v>
      </c>
      <c r="K110" s="4"/>
    </row>
    <row r="111" spans="1:11" ht="15.75" hidden="1" customHeight="1" x14ac:dyDescent="0.35">
      <c r="A111" s="4" t="s">
        <v>54</v>
      </c>
      <c r="B111" s="4" t="s">
        <v>94</v>
      </c>
      <c r="C111" s="4" t="s">
        <v>543</v>
      </c>
      <c r="D111" s="4" t="s">
        <v>544</v>
      </c>
      <c r="E111" s="4" t="s">
        <v>13</v>
      </c>
      <c r="F111" s="4" t="s">
        <v>543</v>
      </c>
      <c r="G111" s="4" t="s">
        <v>545</v>
      </c>
      <c r="H111" s="4" t="s">
        <v>13</v>
      </c>
      <c r="I111" s="35">
        <v>31388</v>
      </c>
      <c r="J111" s="36">
        <v>5455</v>
      </c>
      <c r="K111" s="4"/>
    </row>
    <row r="112" spans="1:11" ht="15.75" hidden="1" customHeight="1" x14ac:dyDescent="0.35">
      <c r="A112" s="4" t="s">
        <v>54</v>
      </c>
      <c r="B112" s="4" t="s">
        <v>546</v>
      </c>
      <c r="C112" s="4" t="s">
        <v>547</v>
      </c>
      <c r="D112" s="4" t="s">
        <v>548</v>
      </c>
      <c r="E112" s="4" t="s">
        <v>13</v>
      </c>
      <c r="F112" s="4" t="s">
        <v>547</v>
      </c>
      <c r="G112" s="4" t="s">
        <v>549</v>
      </c>
      <c r="H112" s="4" t="s">
        <v>13</v>
      </c>
      <c r="I112" s="35">
        <v>0</v>
      </c>
      <c r="J112" s="36">
        <v>4467</v>
      </c>
      <c r="K112" s="4"/>
    </row>
    <row r="113" spans="1:11" ht="15.75" hidden="1" customHeight="1" x14ac:dyDescent="0.35">
      <c r="A113" s="4" t="s">
        <v>54</v>
      </c>
      <c r="B113" s="4" t="s">
        <v>546</v>
      </c>
      <c r="C113" s="4" t="s">
        <v>550</v>
      </c>
      <c r="D113" s="4" t="s">
        <v>551</v>
      </c>
      <c r="E113" s="4" t="s">
        <v>13</v>
      </c>
      <c r="F113" s="4" t="s">
        <v>550</v>
      </c>
      <c r="G113" s="4" t="s">
        <v>552</v>
      </c>
      <c r="H113" s="4" t="s">
        <v>13</v>
      </c>
      <c r="I113" s="35">
        <v>0</v>
      </c>
      <c r="J113" s="36">
        <v>252</v>
      </c>
      <c r="K113" s="4"/>
    </row>
    <row r="114" spans="1:11" ht="15.75" hidden="1" customHeight="1" x14ac:dyDescent="0.35">
      <c r="A114" s="4" t="s">
        <v>54</v>
      </c>
      <c r="B114" s="4" t="s">
        <v>546</v>
      </c>
      <c r="C114" s="4" t="s">
        <v>553</v>
      </c>
      <c r="D114" s="4" t="s">
        <v>554</v>
      </c>
      <c r="E114" s="4" t="s">
        <v>13</v>
      </c>
      <c r="F114" s="4" t="s">
        <v>553</v>
      </c>
      <c r="G114" s="4" t="s">
        <v>555</v>
      </c>
      <c r="H114" s="4" t="s">
        <v>13</v>
      </c>
      <c r="I114" s="35">
        <v>0</v>
      </c>
      <c r="J114" s="36">
        <v>5</v>
      </c>
      <c r="K114" s="4"/>
    </row>
    <row r="115" spans="1:11" ht="15.75" hidden="1" customHeight="1" x14ac:dyDescent="0.35">
      <c r="A115" s="4" t="s">
        <v>54</v>
      </c>
      <c r="B115" s="4" t="s">
        <v>546</v>
      </c>
      <c r="C115" s="4" t="s">
        <v>556</v>
      </c>
      <c r="D115" s="4" t="s">
        <v>557</v>
      </c>
      <c r="E115" s="4" t="s">
        <v>13</v>
      </c>
      <c r="F115" s="4" t="s">
        <v>556</v>
      </c>
      <c r="G115" s="4" t="s">
        <v>558</v>
      </c>
      <c r="H115" s="4" t="s">
        <v>13</v>
      </c>
      <c r="I115" s="35">
        <v>0</v>
      </c>
      <c r="J115" s="36">
        <v>766</v>
      </c>
      <c r="K115" s="4"/>
    </row>
    <row r="116" spans="1:11" ht="15.75" hidden="1" customHeight="1" x14ac:dyDescent="0.35">
      <c r="A116" s="4" t="s">
        <v>54</v>
      </c>
      <c r="B116" s="4" t="s">
        <v>546</v>
      </c>
      <c r="C116" s="4" t="s">
        <v>559</v>
      </c>
      <c r="D116" s="4" t="s">
        <v>560</v>
      </c>
      <c r="E116" s="4" t="s">
        <v>13</v>
      </c>
      <c r="F116" s="4" t="s">
        <v>559</v>
      </c>
      <c r="G116" s="4" t="s">
        <v>561</v>
      </c>
      <c r="H116" s="4" t="s">
        <v>13</v>
      </c>
      <c r="I116" s="35">
        <v>0</v>
      </c>
      <c r="J116" s="36">
        <v>1371</v>
      </c>
      <c r="K116" s="4"/>
    </row>
    <row r="117" spans="1:11" ht="15.75" hidden="1" customHeight="1" x14ac:dyDescent="0.35">
      <c r="A117" s="4" t="s">
        <v>54</v>
      </c>
      <c r="B117" s="4" t="s">
        <v>546</v>
      </c>
      <c r="C117" s="4" t="s">
        <v>562</v>
      </c>
      <c r="D117" s="4" t="s">
        <v>563</v>
      </c>
      <c r="E117" s="4" t="s">
        <v>13</v>
      </c>
      <c r="F117" s="4" t="s">
        <v>562</v>
      </c>
      <c r="G117" s="4" t="s">
        <v>564</v>
      </c>
      <c r="H117" s="4" t="s">
        <v>13</v>
      </c>
      <c r="I117" s="35">
        <v>0</v>
      </c>
      <c r="J117" s="36">
        <v>930</v>
      </c>
      <c r="K117" s="4"/>
    </row>
    <row r="118" spans="1:11" ht="15.75" hidden="1" customHeight="1" x14ac:dyDescent="0.35">
      <c r="A118" s="4" t="s">
        <v>54</v>
      </c>
      <c r="B118" s="4" t="s">
        <v>546</v>
      </c>
      <c r="C118" s="4" t="s">
        <v>565</v>
      </c>
      <c r="D118" s="4" t="s">
        <v>566</v>
      </c>
      <c r="E118" s="4" t="s">
        <v>13</v>
      </c>
      <c r="F118" s="4" t="s">
        <v>565</v>
      </c>
      <c r="G118" s="4" t="s">
        <v>567</v>
      </c>
      <c r="H118" s="4" t="s">
        <v>13</v>
      </c>
      <c r="I118" s="35">
        <v>0</v>
      </c>
      <c r="J118" s="36">
        <v>1960</v>
      </c>
      <c r="K118" s="4"/>
    </row>
    <row r="119" spans="1:11" ht="15.75" hidden="1" customHeight="1" x14ac:dyDescent="0.35">
      <c r="A119" s="4" t="s">
        <v>54</v>
      </c>
      <c r="B119" s="4" t="s">
        <v>546</v>
      </c>
      <c r="C119" s="4" t="s">
        <v>568</v>
      </c>
      <c r="D119" s="4" t="s">
        <v>569</v>
      </c>
      <c r="E119" s="4" t="s">
        <v>13</v>
      </c>
      <c r="F119" s="4" t="s">
        <v>568</v>
      </c>
      <c r="G119" s="4" t="s">
        <v>570</v>
      </c>
      <c r="H119" s="4" t="s">
        <v>13</v>
      </c>
      <c r="I119" s="35">
        <v>0</v>
      </c>
      <c r="J119" s="36">
        <v>1008</v>
      </c>
      <c r="K119" s="4"/>
    </row>
    <row r="120" spans="1:11" ht="15.75" hidden="1" customHeight="1" x14ac:dyDescent="0.35">
      <c r="A120" s="4" t="s">
        <v>571</v>
      </c>
      <c r="B120" s="4" t="s">
        <v>49</v>
      </c>
      <c r="C120" s="4" t="s">
        <v>572</v>
      </c>
      <c r="D120" s="4" t="s">
        <v>573</v>
      </c>
      <c r="E120" s="4" t="s">
        <v>13</v>
      </c>
      <c r="F120" s="4" t="s">
        <v>572</v>
      </c>
      <c r="G120" s="4" t="s">
        <v>574</v>
      </c>
      <c r="H120" s="4" t="s">
        <v>13</v>
      </c>
      <c r="I120" s="35">
        <v>0</v>
      </c>
      <c r="J120" s="36">
        <v>76</v>
      </c>
      <c r="K120" s="4"/>
    </row>
    <row r="121" spans="1:11" ht="15.75" hidden="1" customHeight="1" x14ac:dyDescent="0.35">
      <c r="A121" s="4" t="s">
        <v>571</v>
      </c>
      <c r="B121" s="4" t="s">
        <v>49</v>
      </c>
      <c r="C121" s="4" t="s">
        <v>575</v>
      </c>
      <c r="D121" s="4" t="s">
        <v>576</v>
      </c>
      <c r="E121" s="4" t="s">
        <v>13</v>
      </c>
      <c r="F121" s="4" t="s">
        <v>575</v>
      </c>
      <c r="G121" s="4" t="s">
        <v>577</v>
      </c>
      <c r="H121" s="4" t="s">
        <v>13</v>
      </c>
      <c r="I121" s="35">
        <v>0</v>
      </c>
      <c r="J121" s="36">
        <v>90</v>
      </c>
      <c r="K121" s="4"/>
    </row>
    <row r="122" spans="1:11" ht="15.75" hidden="1" customHeight="1" x14ac:dyDescent="0.35">
      <c r="A122" s="4" t="s">
        <v>571</v>
      </c>
      <c r="B122" s="4" t="s">
        <v>49</v>
      </c>
      <c r="C122" s="4" t="s">
        <v>578</v>
      </c>
      <c r="D122" s="4" t="s">
        <v>579</v>
      </c>
      <c r="E122" s="4" t="s">
        <v>13</v>
      </c>
      <c r="F122" s="4" t="s">
        <v>578</v>
      </c>
      <c r="G122" s="4" t="s">
        <v>580</v>
      </c>
      <c r="H122" s="4" t="s">
        <v>13</v>
      </c>
      <c r="I122" s="35">
        <v>0</v>
      </c>
      <c r="J122" s="36">
        <v>149</v>
      </c>
      <c r="K122" s="4"/>
    </row>
    <row r="123" spans="1:11" ht="15.75" hidden="1" customHeight="1" x14ac:dyDescent="0.35">
      <c r="A123" s="4" t="s">
        <v>571</v>
      </c>
      <c r="B123" s="4" t="s">
        <v>49</v>
      </c>
      <c r="C123" s="4" t="s">
        <v>581</v>
      </c>
      <c r="D123" s="4" t="s">
        <v>582</v>
      </c>
      <c r="E123" s="4" t="s">
        <v>13</v>
      </c>
      <c r="F123" s="4" t="s">
        <v>581</v>
      </c>
      <c r="G123" s="4" t="s">
        <v>583</v>
      </c>
      <c r="H123" s="4" t="s">
        <v>13</v>
      </c>
      <c r="I123" s="35">
        <v>0</v>
      </c>
      <c r="J123" s="36">
        <v>2</v>
      </c>
      <c r="K123" s="4"/>
    </row>
    <row r="124" spans="1:11" ht="15.75" hidden="1" customHeight="1" x14ac:dyDescent="0.35">
      <c r="A124" s="4" t="s">
        <v>571</v>
      </c>
      <c r="B124" s="4" t="s">
        <v>49</v>
      </c>
      <c r="C124" s="4" t="s">
        <v>584</v>
      </c>
      <c r="D124" s="4" t="s">
        <v>585</v>
      </c>
      <c r="E124" s="4" t="s">
        <v>13</v>
      </c>
      <c r="F124" s="4" t="s">
        <v>584</v>
      </c>
      <c r="G124" s="4" t="s">
        <v>586</v>
      </c>
      <c r="H124" s="4" t="s">
        <v>13</v>
      </c>
      <c r="I124" s="35">
        <v>0</v>
      </c>
      <c r="J124" s="36">
        <v>4</v>
      </c>
      <c r="K124" s="4"/>
    </row>
    <row r="125" spans="1:11" ht="15.75" hidden="1" customHeight="1" x14ac:dyDescent="0.35">
      <c r="A125" s="4" t="s">
        <v>571</v>
      </c>
      <c r="B125" s="4" t="s">
        <v>49</v>
      </c>
      <c r="C125" s="4" t="s">
        <v>587</v>
      </c>
      <c r="D125" s="4" t="s">
        <v>588</v>
      </c>
      <c r="E125" s="4" t="s">
        <v>13</v>
      </c>
      <c r="F125" s="4" t="s">
        <v>587</v>
      </c>
      <c r="G125" s="4" t="s">
        <v>589</v>
      </c>
      <c r="H125" s="4" t="s">
        <v>13</v>
      </c>
      <c r="I125" s="35">
        <v>0</v>
      </c>
      <c r="J125" s="36">
        <v>2</v>
      </c>
      <c r="K125" s="4"/>
    </row>
    <row r="126" spans="1:11" ht="15.75" hidden="1" customHeight="1" x14ac:dyDescent="0.35">
      <c r="A126" s="4" t="s">
        <v>571</v>
      </c>
      <c r="B126" s="4" t="s">
        <v>49</v>
      </c>
      <c r="C126" s="4" t="s">
        <v>590</v>
      </c>
      <c r="D126" s="4" t="s">
        <v>591</v>
      </c>
      <c r="E126" s="4" t="s">
        <v>13</v>
      </c>
      <c r="F126" s="4" t="s">
        <v>590</v>
      </c>
      <c r="G126" s="4" t="s">
        <v>592</v>
      </c>
      <c r="H126" s="4" t="s">
        <v>13</v>
      </c>
      <c r="I126" s="35">
        <v>0</v>
      </c>
      <c r="J126" s="36">
        <v>2</v>
      </c>
      <c r="K126" s="4"/>
    </row>
    <row r="127" spans="1:11" ht="15.75" hidden="1" customHeight="1" x14ac:dyDescent="0.35">
      <c r="A127" s="4" t="s">
        <v>571</v>
      </c>
      <c r="B127" s="4" t="s">
        <v>49</v>
      </c>
      <c r="C127" s="4" t="s">
        <v>593</v>
      </c>
      <c r="D127" s="4" t="s">
        <v>594</v>
      </c>
      <c r="E127" s="4" t="s">
        <v>13</v>
      </c>
      <c r="F127" s="4" t="s">
        <v>593</v>
      </c>
      <c r="G127" s="4" t="s">
        <v>595</v>
      </c>
      <c r="H127" s="4" t="s">
        <v>13</v>
      </c>
      <c r="I127" s="35">
        <v>0</v>
      </c>
      <c r="J127" s="36">
        <v>64</v>
      </c>
      <c r="K127" s="4"/>
    </row>
    <row r="128" spans="1:11" ht="15.75" hidden="1" customHeight="1" x14ac:dyDescent="0.35">
      <c r="A128" s="4" t="s">
        <v>571</v>
      </c>
      <c r="B128" s="4" t="s">
        <v>49</v>
      </c>
      <c r="C128" s="4" t="s">
        <v>596</v>
      </c>
      <c r="D128" s="4" t="s">
        <v>597</v>
      </c>
      <c r="E128" s="4" t="s">
        <v>13</v>
      </c>
      <c r="F128" s="4" t="s">
        <v>596</v>
      </c>
      <c r="G128" s="4" t="s">
        <v>598</v>
      </c>
      <c r="H128" s="4" t="s">
        <v>13</v>
      </c>
      <c r="I128" s="35">
        <v>0</v>
      </c>
      <c r="J128" s="36">
        <v>1</v>
      </c>
      <c r="K128" s="4"/>
    </row>
    <row r="129" spans="1:11" ht="15.75" hidden="1" customHeight="1" x14ac:dyDescent="0.35">
      <c r="A129" s="4" t="s">
        <v>571</v>
      </c>
      <c r="B129" s="4" t="s">
        <v>49</v>
      </c>
      <c r="C129" s="4" t="s">
        <v>599</v>
      </c>
      <c r="D129" s="4" t="s">
        <v>600</v>
      </c>
      <c r="E129" s="4" t="s">
        <v>13</v>
      </c>
      <c r="F129" s="4" t="s">
        <v>599</v>
      </c>
      <c r="G129" s="4" t="s">
        <v>601</v>
      </c>
      <c r="H129" s="4" t="s">
        <v>13</v>
      </c>
      <c r="I129" s="35">
        <v>0</v>
      </c>
      <c r="J129" s="36">
        <v>1</v>
      </c>
      <c r="K129" s="4"/>
    </row>
    <row r="130" spans="1:11" ht="15.75" hidden="1" customHeight="1" x14ac:dyDescent="0.35">
      <c r="A130" s="4" t="s">
        <v>571</v>
      </c>
      <c r="B130" s="4" t="s">
        <v>49</v>
      </c>
      <c r="C130" s="4" t="s">
        <v>602</v>
      </c>
      <c r="D130" s="4" t="s">
        <v>603</v>
      </c>
      <c r="E130" s="4" t="s">
        <v>13</v>
      </c>
      <c r="F130" s="4" t="s">
        <v>602</v>
      </c>
      <c r="G130" s="4" t="s">
        <v>604</v>
      </c>
      <c r="H130" s="4" t="s">
        <v>13</v>
      </c>
      <c r="I130" s="35">
        <v>0</v>
      </c>
      <c r="J130" s="36">
        <v>8</v>
      </c>
      <c r="K130" s="4"/>
    </row>
    <row r="131" spans="1:11" ht="15.75" hidden="1" customHeight="1" x14ac:dyDescent="0.35">
      <c r="A131" s="4" t="s">
        <v>571</v>
      </c>
      <c r="B131" s="4" t="s">
        <v>49</v>
      </c>
      <c r="C131" s="4" t="s">
        <v>605</v>
      </c>
      <c r="D131" s="4" t="s">
        <v>606</v>
      </c>
      <c r="E131" s="4" t="s">
        <v>13</v>
      </c>
      <c r="F131" s="4" t="s">
        <v>605</v>
      </c>
      <c r="G131" s="4" t="s">
        <v>607</v>
      </c>
      <c r="H131" s="4" t="s">
        <v>13</v>
      </c>
      <c r="I131" s="35">
        <v>0</v>
      </c>
      <c r="J131" s="36">
        <v>15</v>
      </c>
      <c r="K131" s="4"/>
    </row>
    <row r="132" spans="1:11" ht="15.75" hidden="1" customHeight="1" x14ac:dyDescent="0.35">
      <c r="A132" s="4" t="s">
        <v>571</v>
      </c>
      <c r="B132" s="4" t="s">
        <v>49</v>
      </c>
      <c r="C132" s="4" t="s">
        <v>608</v>
      </c>
      <c r="D132" s="4" t="s">
        <v>609</v>
      </c>
      <c r="E132" s="4" t="s">
        <v>13</v>
      </c>
      <c r="F132" s="4" t="s">
        <v>608</v>
      </c>
      <c r="G132" s="4" t="s">
        <v>610</v>
      </c>
      <c r="H132" s="4" t="s">
        <v>13</v>
      </c>
      <c r="I132" s="35">
        <v>0</v>
      </c>
      <c r="J132" s="36">
        <v>4</v>
      </c>
      <c r="K132" s="4"/>
    </row>
    <row r="133" spans="1:11" ht="15.75" hidden="1" customHeight="1" x14ac:dyDescent="0.35">
      <c r="A133" s="4" t="s">
        <v>571</v>
      </c>
      <c r="B133" s="4" t="s">
        <v>49</v>
      </c>
      <c r="C133" s="4" t="s">
        <v>611</v>
      </c>
      <c r="D133" s="4" t="s">
        <v>612</v>
      </c>
      <c r="E133" s="4" t="s">
        <v>13</v>
      </c>
      <c r="F133" s="4" t="s">
        <v>611</v>
      </c>
      <c r="G133" s="4" t="s">
        <v>613</v>
      </c>
      <c r="H133" s="4" t="s">
        <v>13</v>
      </c>
      <c r="I133" s="35">
        <v>0</v>
      </c>
      <c r="J133" s="36">
        <v>4</v>
      </c>
      <c r="K133" s="4"/>
    </row>
    <row r="134" spans="1:11" ht="15.75" hidden="1" customHeight="1" x14ac:dyDescent="0.35">
      <c r="A134" s="4" t="s">
        <v>571</v>
      </c>
      <c r="B134" s="4" t="s">
        <v>49</v>
      </c>
      <c r="C134" s="4" t="s">
        <v>614</v>
      </c>
      <c r="D134" s="4" t="s">
        <v>615</v>
      </c>
      <c r="E134" s="4" t="s">
        <v>13</v>
      </c>
      <c r="F134" s="4" t="s">
        <v>614</v>
      </c>
      <c r="G134" s="4" t="s">
        <v>616</v>
      </c>
      <c r="H134" s="4" t="s">
        <v>13</v>
      </c>
      <c r="I134" s="35">
        <v>0</v>
      </c>
      <c r="J134" s="36">
        <v>3</v>
      </c>
      <c r="K134" s="4"/>
    </row>
    <row r="135" spans="1:11" ht="15.75" hidden="1" customHeight="1" x14ac:dyDescent="0.35">
      <c r="A135" s="4" t="s">
        <v>571</v>
      </c>
      <c r="B135" s="4" t="s">
        <v>49</v>
      </c>
      <c r="C135" s="4" t="s">
        <v>617</v>
      </c>
      <c r="D135" s="4" t="s">
        <v>618</v>
      </c>
      <c r="E135" s="4" t="s">
        <v>13</v>
      </c>
      <c r="F135" s="4" t="s">
        <v>617</v>
      </c>
      <c r="G135" s="4" t="s">
        <v>619</v>
      </c>
      <c r="H135" s="4" t="s">
        <v>13</v>
      </c>
      <c r="I135" s="35">
        <v>0</v>
      </c>
      <c r="J135" s="36">
        <v>576</v>
      </c>
      <c r="K135" s="4"/>
    </row>
    <row r="136" spans="1:11" ht="15.75" hidden="1" customHeight="1" x14ac:dyDescent="0.35">
      <c r="A136" s="4" t="s">
        <v>571</v>
      </c>
      <c r="B136" s="4" t="s">
        <v>49</v>
      </c>
      <c r="C136" s="4" t="s">
        <v>620</v>
      </c>
      <c r="D136" s="4" t="s">
        <v>621</v>
      </c>
      <c r="E136" s="4" t="s">
        <v>13</v>
      </c>
      <c r="F136" s="4" t="s">
        <v>620</v>
      </c>
      <c r="G136" s="4" t="s">
        <v>622</v>
      </c>
      <c r="H136" s="4" t="s">
        <v>13</v>
      </c>
      <c r="I136" s="35">
        <v>0</v>
      </c>
      <c r="J136" s="36">
        <v>300</v>
      </c>
      <c r="K136" s="4"/>
    </row>
    <row r="137" spans="1:11" ht="15.75" hidden="1" customHeight="1" x14ac:dyDescent="0.35">
      <c r="A137" s="4" t="s">
        <v>571</v>
      </c>
      <c r="B137" s="4" t="s">
        <v>49</v>
      </c>
      <c r="C137" s="4" t="s">
        <v>623</v>
      </c>
      <c r="D137" s="4" t="s">
        <v>624</v>
      </c>
      <c r="E137" s="4" t="s">
        <v>13</v>
      </c>
      <c r="F137" s="4" t="s">
        <v>623</v>
      </c>
      <c r="G137" s="4" t="s">
        <v>625</v>
      </c>
      <c r="H137" s="4" t="s">
        <v>13</v>
      </c>
      <c r="I137" s="35">
        <v>0</v>
      </c>
      <c r="J137" s="36">
        <v>119</v>
      </c>
      <c r="K137" s="4"/>
    </row>
    <row r="138" spans="1:11" ht="15.75" hidden="1" customHeight="1" x14ac:dyDescent="0.35">
      <c r="A138" s="4" t="s">
        <v>571</v>
      </c>
      <c r="B138" s="4" t="s">
        <v>49</v>
      </c>
      <c r="C138" s="4" t="s">
        <v>626</v>
      </c>
      <c r="D138" s="4" t="s">
        <v>627</v>
      </c>
      <c r="E138" s="4" t="s">
        <v>13</v>
      </c>
      <c r="F138" s="4" t="s">
        <v>626</v>
      </c>
      <c r="G138" s="4" t="s">
        <v>628</v>
      </c>
      <c r="H138" s="4" t="s">
        <v>13</v>
      </c>
      <c r="I138" s="35">
        <v>0</v>
      </c>
      <c r="J138" s="36">
        <v>1</v>
      </c>
      <c r="K138" s="4"/>
    </row>
    <row r="139" spans="1:11" ht="15.75" hidden="1" customHeight="1" x14ac:dyDescent="0.35">
      <c r="A139" s="4" t="s">
        <v>571</v>
      </c>
      <c r="B139" s="4" t="s">
        <v>49</v>
      </c>
      <c r="C139" s="4" t="s">
        <v>629</v>
      </c>
      <c r="D139" s="4" t="s">
        <v>630</v>
      </c>
      <c r="E139" s="4" t="s">
        <v>13</v>
      </c>
      <c r="F139" s="4" t="s">
        <v>629</v>
      </c>
      <c r="G139" s="4" t="s">
        <v>631</v>
      </c>
      <c r="H139" s="4" t="s">
        <v>13</v>
      </c>
      <c r="I139" s="35">
        <v>0</v>
      </c>
      <c r="J139" s="36">
        <v>7</v>
      </c>
      <c r="K139" s="4"/>
    </row>
    <row r="140" spans="1:11" ht="15.75" hidden="1" customHeight="1" x14ac:dyDescent="0.35">
      <c r="A140" s="4" t="s">
        <v>571</v>
      </c>
      <c r="B140" s="4" t="s">
        <v>49</v>
      </c>
      <c r="C140" s="4" t="s">
        <v>632</v>
      </c>
      <c r="D140" s="4" t="s">
        <v>633</v>
      </c>
      <c r="E140" s="4" t="s">
        <v>13</v>
      </c>
      <c r="F140" s="4" t="s">
        <v>632</v>
      </c>
      <c r="G140" s="4" t="s">
        <v>634</v>
      </c>
      <c r="H140" s="4" t="s">
        <v>13</v>
      </c>
      <c r="I140" s="35">
        <v>0</v>
      </c>
      <c r="J140" s="36">
        <v>43</v>
      </c>
      <c r="K140" s="4"/>
    </row>
    <row r="141" spans="1:11" ht="15.75" hidden="1" customHeight="1" x14ac:dyDescent="0.35">
      <c r="A141" s="4" t="s">
        <v>571</v>
      </c>
      <c r="B141" s="4" t="s">
        <v>49</v>
      </c>
      <c r="C141" s="4" t="s">
        <v>635</v>
      </c>
      <c r="D141" s="4" t="s">
        <v>636</v>
      </c>
      <c r="E141" s="4" t="s">
        <v>13</v>
      </c>
      <c r="F141" s="4" t="s">
        <v>635</v>
      </c>
      <c r="G141" s="4" t="s">
        <v>637</v>
      </c>
      <c r="H141" s="4" t="s">
        <v>13</v>
      </c>
      <c r="I141" s="35">
        <v>0</v>
      </c>
      <c r="J141" s="36">
        <v>1</v>
      </c>
      <c r="K141" s="4"/>
    </row>
    <row r="142" spans="1:11" ht="15.75" hidden="1" customHeight="1" x14ac:dyDescent="0.35">
      <c r="A142" s="4" t="s">
        <v>571</v>
      </c>
      <c r="B142" s="4" t="s">
        <v>49</v>
      </c>
      <c r="C142" s="4" t="s">
        <v>638</v>
      </c>
      <c r="D142" s="4" t="s">
        <v>639</v>
      </c>
      <c r="E142" s="4" t="s">
        <v>13</v>
      </c>
      <c r="F142" s="4" t="s">
        <v>638</v>
      </c>
      <c r="G142" s="4" t="s">
        <v>640</v>
      </c>
      <c r="H142" s="4" t="s">
        <v>13</v>
      </c>
      <c r="I142" s="35">
        <v>0</v>
      </c>
      <c r="J142" s="36">
        <v>3</v>
      </c>
      <c r="K142" s="4"/>
    </row>
    <row r="143" spans="1:11" ht="15.75" hidden="1" customHeight="1" x14ac:dyDescent="0.35">
      <c r="A143" s="4" t="s">
        <v>571</v>
      </c>
      <c r="B143" s="4" t="s">
        <v>49</v>
      </c>
      <c r="C143" s="4" t="s">
        <v>641</v>
      </c>
      <c r="D143" s="4" t="s">
        <v>642</v>
      </c>
      <c r="E143" s="4" t="s">
        <v>13</v>
      </c>
      <c r="F143" s="4" t="s">
        <v>641</v>
      </c>
      <c r="G143" s="4" t="s">
        <v>643</v>
      </c>
      <c r="H143" s="4" t="s">
        <v>13</v>
      </c>
      <c r="I143" s="35">
        <v>0</v>
      </c>
      <c r="J143" s="36">
        <v>1</v>
      </c>
      <c r="K143" s="4"/>
    </row>
    <row r="144" spans="1:11" ht="15.75" hidden="1" customHeight="1" x14ac:dyDescent="0.35">
      <c r="A144" s="4" t="s">
        <v>571</v>
      </c>
      <c r="B144" s="4" t="s">
        <v>49</v>
      </c>
      <c r="C144" s="4" t="s">
        <v>644</v>
      </c>
      <c r="D144" s="4" t="s">
        <v>645</v>
      </c>
      <c r="E144" s="4" t="s">
        <v>13</v>
      </c>
      <c r="F144" s="4" t="s">
        <v>644</v>
      </c>
      <c r="G144" s="4" t="s">
        <v>646</v>
      </c>
      <c r="H144" s="4" t="s">
        <v>13</v>
      </c>
      <c r="I144" s="35">
        <v>0</v>
      </c>
      <c r="J144" s="36">
        <v>186</v>
      </c>
      <c r="K144" s="4"/>
    </row>
    <row r="145" spans="1:11" ht="15.75" hidden="1" customHeight="1" x14ac:dyDescent="0.35">
      <c r="A145" s="4" t="s">
        <v>571</v>
      </c>
      <c r="B145" s="4" t="s">
        <v>49</v>
      </c>
      <c r="C145" s="4" t="s">
        <v>647</v>
      </c>
      <c r="D145" s="4" t="s">
        <v>648</v>
      </c>
      <c r="E145" s="4" t="s">
        <v>13</v>
      </c>
      <c r="F145" s="4" t="s">
        <v>647</v>
      </c>
      <c r="G145" s="4" t="s">
        <v>649</v>
      </c>
      <c r="H145" s="4" t="s">
        <v>13</v>
      </c>
      <c r="I145" s="35">
        <v>0</v>
      </c>
      <c r="J145" s="36">
        <v>118</v>
      </c>
      <c r="K145" s="4"/>
    </row>
    <row r="146" spans="1:11" ht="15.75" hidden="1" customHeight="1" x14ac:dyDescent="0.35">
      <c r="A146" s="4" t="s">
        <v>571</v>
      </c>
      <c r="B146" s="4" t="s">
        <v>49</v>
      </c>
      <c r="C146" s="4" t="s">
        <v>650</v>
      </c>
      <c r="D146" s="4" t="s">
        <v>651</v>
      </c>
      <c r="E146" s="4" t="s">
        <v>13</v>
      </c>
      <c r="F146" s="4" t="s">
        <v>650</v>
      </c>
      <c r="G146" s="4" t="s">
        <v>652</v>
      </c>
      <c r="H146" s="4" t="s">
        <v>13</v>
      </c>
      <c r="I146" s="35">
        <v>0</v>
      </c>
      <c r="J146" s="36">
        <v>332</v>
      </c>
      <c r="K146" s="4"/>
    </row>
    <row r="147" spans="1:11" ht="15.75" hidden="1" customHeight="1" x14ac:dyDescent="0.35">
      <c r="A147" s="4" t="s">
        <v>571</v>
      </c>
      <c r="B147" s="4" t="s">
        <v>49</v>
      </c>
      <c r="C147" s="4" t="s">
        <v>653</v>
      </c>
      <c r="D147" s="4" t="s">
        <v>654</v>
      </c>
      <c r="E147" s="4" t="s">
        <v>13</v>
      </c>
      <c r="F147" s="4" t="s">
        <v>653</v>
      </c>
      <c r="G147" s="4" t="s">
        <v>655</v>
      </c>
      <c r="H147" s="4" t="s">
        <v>13</v>
      </c>
      <c r="I147" s="35">
        <v>0</v>
      </c>
      <c r="J147" s="36">
        <v>635</v>
      </c>
      <c r="K147" s="4"/>
    </row>
    <row r="148" spans="1:11" ht="15.75" hidden="1" customHeight="1" x14ac:dyDescent="0.35">
      <c r="A148" s="4" t="s">
        <v>571</v>
      </c>
      <c r="B148" s="4" t="s">
        <v>49</v>
      </c>
      <c r="C148" s="4" t="s">
        <v>656</v>
      </c>
      <c r="D148" s="4" t="s">
        <v>657</v>
      </c>
      <c r="E148" s="4" t="s">
        <v>13</v>
      </c>
      <c r="F148" s="4" t="s">
        <v>656</v>
      </c>
      <c r="G148" s="4" t="s">
        <v>658</v>
      </c>
      <c r="H148" s="4" t="s">
        <v>13</v>
      </c>
      <c r="I148" s="35">
        <v>0</v>
      </c>
      <c r="J148" s="36">
        <v>233</v>
      </c>
      <c r="K148" s="4"/>
    </row>
    <row r="149" spans="1:11" ht="15.75" hidden="1" customHeight="1" x14ac:dyDescent="0.35">
      <c r="A149" s="4" t="s">
        <v>571</v>
      </c>
      <c r="B149" s="4" t="s">
        <v>49</v>
      </c>
      <c r="C149" s="4" t="s">
        <v>659</v>
      </c>
      <c r="D149" s="4" t="s">
        <v>660</v>
      </c>
      <c r="E149" s="4" t="s">
        <v>13</v>
      </c>
      <c r="F149" s="4" t="s">
        <v>659</v>
      </c>
      <c r="G149" s="4" t="s">
        <v>661</v>
      </c>
      <c r="H149" s="4" t="s">
        <v>13</v>
      </c>
      <c r="I149" s="35">
        <v>0</v>
      </c>
      <c r="J149" s="36">
        <v>396</v>
      </c>
      <c r="K149" s="4"/>
    </row>
    <row r="150" spans="1:11" ht="15.75" hidden="1" customHeight="1" x14ac:dyDescent="0.35">
      <c r="A150" s="4" t="s">
        <v>571</v>
      </c>
      <c r="B150" s="4" t="s">
        <v>49</v>
      </c>
      <c r="C150" s="4" t="s">
        <v>662</v>
      </c>
      <c r="D150" s="4" t="s">
        <v>663</v>
      </c>
      <c r="E150" s="4" t="s">
        <v>13</v>
      </c>
      <c r="F150" s="4" t="s">
        <v>662</v>
      </c>
      <c r="G150" s="4" t="s">
        <v>664</v>
      </c>
      <c r="H150" s="4" t="s">
        <v>13</v>
      </c>
      <c r="I150" s="35">
        <v>0</v>
      </c>
      <c r="J150" s="36">
        <v>59</v>
      </c>
      <c r="K150" s="4"/>
    </row>
    <row r="151" spans="1:11" ht="15.75" hidden="1" customHeight="1" x14ac:dyDescent="0.35">
      <c r="A151" s="4" t="s">
        <v>571</v>
      </c>
      <c r="B151" s="4" t="s">
        <v>49</v>
      </c>
      <c r="C151" s="4" t="s">
        <v>665</v>
      </c>
      <c r="D151" s="4" t="s">
        <v>666</v>
      </c>
      <c r="E151" s="4" t="s">
        <v>13</v>
      </c>
      <c r="F151" s="4" t="s">
        <v>665</v>
      </c>
      <c r="G151" s="4" t="s">
        <v>667</v>
      </c>
      <c r="H151" s="4" t="s">
        <v>13</v>
      </c>
      <c r="I151" s="35">
        <v>0</v>
      </c>
      <c r="J151" s="36">
        <v>70</v>
      </c>
      <c r="K151" s="4"/>
    </row>
    <row r="152" spans="1:11" ht="15.75" hidden="1" customHeight="1" x14ac:dyDescent="0.35">
      <c r="A152" s="4" t="s">
        <v>571</v>
      </c>
      <c r="B152" s="4" t="s">
        <v>49</v>
      </c>
      <c r="C152" s="4" t="s">
        <v>668</v>
      </c>
      <c r="D152" s="4" t="s">
        <v>669</v>
      </c>
      <c r="E152" s="4" t="s">
        <v>13</v>
      </c>
      <c r="F152" s="4" t="s">
        <v>668</v>
      </c>
      <c r="G152" s="4" t="s">
        <v>670</v>
      </c>
      <c r="H152" s="4" t="s">
        <v>13</v>
      </c>
      <c r="I152" s="35">
        <v>0</v>
      </c>
      <c r="J152" s="36">
        <v>318</v>
      </c>
      <c r="K152" s="4"/>
    </row>
    <row r="153" spans="1:11" ht="15.75" hidden="1" customHeight="1" x14ac:dyDescent="0.35">
      <c r="A153" s="4" t="s">
        <v>571</v>
      </c>
      <c r="B153" s="4" t="s">
        <v>49</v>
      </c>
      <c r="C153" s="4" t="s">
        <v>671</v>
      </c>
      <c r="D153" s="4" t="s">
        <v>672</v>
      </c>
      <c r="E153" s="4" t="s">
        <v>13</v>
      </c>
      <c r="F153" s="4" t="s">
        <v>671</v>
      </c>
      <c r="G153" s="4" t="s">
        <v>673</v>
      </c>
      <c r="H153" s="4" t="s">
        <v>13</v>
      </c>
      <c r="I153" s="35">
        <v>0</v>
      </c>
      <c r="J153" s="36">
        <v>1370</v>
      </c>
      <c r="K153" s="4"/>
    </row>
    <row r="154" spans="1:11" ht="15.75" hidden="1" customHeight="1" x14ac:dyDescent="0.35">
      <c r="A154" s="4" t="s">
        <v>571</v>
      </c>
      <c r="B154" s="4" t="s">
        <v>49</v>
      </c>
      <c r="C154" s="4" t="s">
        <v>674</v>
      </c>
      <c r="D154" s="4" t="s">
        <v>675</v>
      </c>
      <c r="E154" s="4" t="s">
        <v>13</v>
      </c>
      <c r="F154" s="4" t="s">
        <v>674</v>
      </c>
      <c r="G154" s="4" t="s">
        <v>676</v>
      </c>
      <c r="H154" s="4" t="s">
        <v>13</v>
      </c>
      <c r="I154" s="35">
        <v>0</v>
      </c>
      <c r="J154" s="36">
        <v>900</v>
      </c>
      <c r="K154" s="4"/>
    </row>
    <row r="155" spans="1:11" ht="15.75" hidden="1" customHeight="1" x14ac:dyDescent="0.35">
      <c r="A155" s="4" t="s">
        <v>571</v>
      </c>
      <c r="B155" s="4" t="s">
        <v>49</v>
      </c>
      <c r="C155" s="4" t="s">
        <v>677</v>
      </c>
      <c r="D155" s="4" t="s">
        <v>678</v>
      </c>
      <c r="E155" s="4" t="s">
        <v>13</v>
      </c>
      <c r="F155" s="4" t="s">
        <v>677</v>
      </c>
      <c r="G155" s="4" t="s">
        <v>679</v>
      </c>
      <c r="H155" s="4" t="s">
        <v>13</v>
      </c>
      <c r="I155" s="35">
        <v>0</v>
      </c>
      <c r="J155" s="36">
        <v>164</v>
      </c>
      <c r="K155" s="4"/>
    </row>
    <row r="156" spans="1:11" ht="15.75" hidden="1" customHeight="1" x14ac:dyDescent="0.35">
      <c r="A156" s="4" t="s">
        <v>571</v>
      </c>
      <c r="B156" s="4" t="s">
        <v>49</v>
      </c>
      <c r="C156" s="4" t="s">
        <v>680</v>
      </c>
      <c r="D156" s="4" t="s">
        <v>681</v>
      </c>
      <c r="E156" s="4" t="s">
        <v>13</v>
      </c>
      <c r="F156" s="4" t="s">
        <v>680</v>
      </c>
      <c r="G156" s="4" t="s">
        <v>682</v>
      </c>
      <c r="H156" s="4" t="s">
        <v>13</v>
      </c>
      <c r="I156" s="35">
        <v>0</v>
      </c>
      <c r="J156" s="36">
        <v>596</v>
      </c>
      <c r="K156" s="4"/>
    </row>
    <row r="157" spans="1:11" ht="15.75" hidden="1" customHeight="1" x14ac:dyDescent="0.35">
      <c r="A157" s="4" t="s">
        <v>571</v>
      </c>
      <c r="B157" s="4" t="s">
        <v>49</v>
      </c>
      <c r="C157" s="4" t="s">
        <v>683</v>
      </c>
      <c r="D157" s="4" t="s">
        <v>684</v>
      </c>
      <c r="E157" s="4" t="s">
        <v>13</v>
      </c>
      <c r="F157" s="4" t="s">
        <v>683</v>
      </c>
      <c r="G157" s="4" t="s">
        <v>685</v>
      </c>
      <c r="H157" s="4" t="s">
        <v>13</v>
      </c>
      <c r="I157" s="35">
        <v>0</v>
      </c>
      <c r="J157" s="36">
        <v>3142</v>
      </c>
      <c r="K157" s="4"/>
    </row>
    <row r="158" spans="1:11" ht="15.75" hidden="1" customHeight="1" x14ac:dyDescent="0.35">
      <c r="A158" s="4" t="s">
        <v>571</v>
      </c>
      <c r="B158" s="4" t="s">
        <v>49</v>
      </c>
      <c r="C158" s="4" t="s">
        <v>686</v>
      </c>
      <c r="D158" s="4" t="s">
        <v>687</v>
      </c>
      <c r="E158" s="4" t="s">
        <v>13</v>
      </c>
      <c r="F158" s="4" t="s">
        <v>686</v>
      </c>
      <c r="G158" s="4" t="s">
        <v>688</v>
      </c>
      <c r="H158" s="4" t="s">
        <v>13</v>
      </c>
      <c r="I158" s="35">
        <v>0</v>
      </c>
      <c r="J158" s="36">
        <v>552</v>
      </c>
      <c r="K158" s="4"/>
    </row>
    <row r="159" spans="1:11" ht="15.75" hidden="1" customHeight="1" x14ac:dyDescent="0.35">
      <c r="A159" s="4" t="s">
        <v>571</v>
      </c>
      <c r="B159" s="4" t="s">
        <v>49</v>
      </c>
      <c r="C159" s="4" t="s">
        <v>689</v>
      </c>
      <c r="D159" s="4" t="s">
        <v>690</v>
      </c>
      <c r="E159" s="4" t="s">
        <v>13</v>
      </c>
      <c r="F159" s="4" t="s">
        <v>689</v>
      </c>
      <c r="G159" s="4" t="s">
        <v>691</v>
      </c>
      <c r="H159" s="4" t="s">
        <v>13</v>
      </c>
      <c r="I159" s="35">
        <v>0</v>
      </c>
      <c r="J159" s="36">
        <v>2</v>
      </c>
      <c r="K159" s="4"/>
    </row>
    <row r="160" spans="1:11" ht="15.75" hidden="1" customHeight="1" x14ac:dyDescent="0.35">
      <c r="A160" s="4" t="s">
        <v>571</v>
      </c>
      <c r="B160" s="4" t="s">
        <v>49</v>
      </c>
      <c r="C160" s="4" t="s">
        <v>692</v>
      </c>
      <c r="D160" s="4" t="s">
        <v>693</v>
      </c>
      <c r="E160" s="4" t="s">
        <v>13</v>
      </c>
      <c r="F160" s="4" t="s">
        <v>692</v>
      </c>
      <c r="G160" s="4" t="s">
        <v>694</v>
      </c>
      <c r="H160" s="4" t="s">
        <v>13</v>
      </c>
      <c r="I160" s="35">
        <v>0</v>
      </c>
      <c r="J160" s="36">
        <v>10</v>
      </c>
      <c r="K160" s="4"/>
    </row>
    <row r="161" spans="1:11" ht="15.75" hidden="1" customHeight="1" x14ac:dyDescent="0.35">
      <c r="A161" s="4" t="s">
        <v>571</v>
      </c>
      <c r="B161" s="4" t="s">
        <v>49</v>
      </c>
      <c r="C161" s="4" t="s">
        <v>695</v>
      </c>
      <c r="D161" s="4" t="s">
        <v>696</v>
      </c>
      <c r="E161" s="4" t="s">
        <v>13</v>
      </c>
      <c r="F161" s="4" t="s">
        <v>695</v>
      </c>
      <c r="G161" s="4" t="s">
        <v>697</v>
      </c>
      <c r="H161" s="4" t="s">
        <v>13</v>
      </c>
      <c r="I161" s="35">
        <v>0</v>
      </c>
      <c r="J161" s="36">
        <v>12</v>
      </c>
      <c r="K161" s="4"/>
    </row>
    <row r="162" spans="1:11" ht="15.75" hidden="1" customHeight="1" x14ac:dyDescent="0.35">
      <c r="A162" s="4" t="s">
        <v>571</v>
      </c>
      <c r="B162" s="4" t="s">
        <v>49</v>
      </c>
      <c r="C162" s="4" t="s">
        <v>698</v>
      </c>
      <c r="D162" s="4" t="s">
        <v>699</v>
      </c>
      <c r="E162" s="4" t="s">
        <v>13</v>
      </c>
      <c r="F162" s="4" t="s">
        <v>698</v>
      </c>
      <c r="G162" s="4" t="s">
        <v>700</v>
      </c>
      <c r="H162" s="4" t="s">
        <v>13</v>
      </c>
      <c r="I162" s="35">
        <v>0</v>
      </c>
      <c r="J162" s="36">
        <v>1</v>
      </c>
      <c r="K162" s="4"/>
    </row>
    <row r="163" spans="1:11" ht="15.75" hidden="1" customHeight="1" x14ac:dyDescent="0.35">
      <c r="A163" s="4" t="s">
        <v>571</v>
      </c>
      <c r="B163" s="4" t="s">
        <v>49</v>
      </c>
      <c r="C163" s="4" t="s">
        <v>701</v>
      </c>
      <c r="D163" s="4" t="s">
        <v>702</v>
      </c>
      <c r="E163" s="4" t="s">
        <v>13</v>
      </c>
      <c r="F163" s="4" t="s">
        <v>701</v>
      </c>
      <c r="G163" s="4" t="s">
        <v>703</v>
      </c>
      <c r="H163" s="4" t="s">
        <v>13</v>
      </c>
      <c r="I163" s="35">
        <v>0</v>
      </c>
      <c r="J163" s="36">
        <v>27</v>
      </c>
      <c r="K163" s="4"/>
    </row>
    <row r="164" spans="1:11" ht="15.75" hidden="1" customHeight="1" x14ac:dyDescent="0.35">
      <c r="A164" s="4" t="s">
        <v>571</v>
      </c>
      <c r="B164" s="4" t="s">
        <v>49</v>
      </c>
      <c r="C164" s="4" t="s">
        <v>704</v>
      </c>
      <c r="D164" s="4" t="s">
        <v>705</v>
      </c>
      <c r="E164" s="4" t="s">
        <v>13</v>
      </c>
      <c r="F164" s="4" t="s">
        <v>704</v>
      </c>
      <c r="G164" s="4" t="s">
        <v>706</v>
      </c>
      <c r="H164" s="4" t="s">
        <v>13</v>
      </c>
      <c r="I164" s="35">
        <v>0</v>
      </c>
      <c r="J164" s="36">
        <v>1</v>
      </c>
      <c r="K164" s="4"/>
    </row>
    <row r="165" spans="1:11" ht="15.75" hidden="1" customHeight="1" x14ac:dyDescent="0.35">
      <c r="A165" s="4" t="s">
        <v>571</v>
      </c>
      <c r="B165" s="4" t="s">
        <v>49</v>
      </c>
      <c r="C165" s="4" t="s">
        <v>707</v>
      </c>
      <c r="D165" s="4" t="s">
        <v>708</v>
      </c>
      <c r="E165" s="4" t="s">
        <v>13</v>
      </c>
      <c r="F165" s="4" t="s">
        <v>707</v>
      </c>
      <c r="G165" s="4" t="s">
        <v>709</v>
      </c>
      <c r="H165" s="4" t="s">
        <v>13</v>
      </c>
      <c r="I165" s="35">
        <v>0</v>
      </c>
      <c r="J165" s="36">
        <v>3</v>
      </c>
      <c r="K165" s="4"/>
    </row>
    <row r="166" spans="1:11" ht="15.75" hidden="1" customHeight="1" x14ac:dyDescent="0.35">
      <c r="A166" s="4" t="s">
        <v>571</v>
      </c>
      <c r="B166" s="4" t="s">
        <v>49</v>
      </c>
      <c r="C166" s="4" t="s">
        <v>710</v>
      </c>
      <c r="D166" s="4" t="s">
        <v>711</v>
      </c>
      <c r="E166" s="4" t="s">
        <v>13</v>
      </c>
      <c r="F166" s="4" t="s">
        <v>710</v>
      </c>
      <c r="G166" s="4" t="s">
        <v>712</v>
      </c>
      <c r="H166" s="4" t="s">
        <v>13</v>
      </c>
      <c r="I166" s="35">
        <v>0</v>
      </c>
      <c r="J166" s="36">
        <v>3</v>
      </c>
      <c r="K166" s="4"/>
    </row>
    <row r="167" spans="1:11" ht="15.75" hidden="1" customHeight="1" x14ac:dyDescent="0.35">
      <c r="A167" s="4" t="s">
        <v>571</v>
      </c>
      <c r="B167" s="4" t="s">
        <v>49</v>
      </c>
      <c r="C167" s="4" t="s">
        <v>713</v>
      </c>
      <c r="D167" s="4" t="s">
        <v>714</v>
      </c>
      <c r="E167" s="4" t="s">
        <v>13</v>
      </c>
      <c r="F167" s="4" t="s">
        <v>713</v>
      </c>
      <c r="G167" s="4" t="s">
        <v>715</v>
      </c>
      <c r="H167" s="4" t="s">
        <v>13</v>
      </c>
      <c r="I167" s="35">
        <v>0</v>
      </c>
      <c r="J167" s="36">
        <v>24</v>
      </c>
      <c r="K167" s="4"/>
    </row>
    <row r="168" spans="1:11" ht="15.75" hidden="1" customHeight="1" x14ac:dyDescent="0.35">
      <c r="A168" s="4" t="s">
        <v>571</v>
      </c>
      <c r="B168" s="4" t="s">
        <v>49</v>
      </c>
      <c r="C168" s="4" t="s">
        <v>716</v>
      </c>
      <c r="D168" s="4" t="s">
        <v>717</v>
      </c>
      <c r="E168" s="4" t="s">
        <v>13</v>
      </c>
      <c r="F168" s="4" t="s">
        <v>716</v>
      </c>
      <c r="G168" s="4" t="s">
        <v>718</v>
      </c>
      <c r="H168" s="4" t="s">
        <v>13</v>
      </c>
      <c r="I168" s="35">
        <v>0</v>
      </c>
      <c r="J168" s="36">
        <v>7</v>
      </c>
      <c r="K168" s="4"/>
    </row>
    <row r="169" spans="1:11" ht="15.75" hidden="1" customHeight="1" x14ac:dyDescent="0.35">
      <c r="A169" s="4" t="s">
        <v>571</v>
      </c>
      <c r="B169" s="4" t="s">
        <v>49</v>
      </c>
      <c r="C169" s="4" t="s">
        <v>719</v>
      </c>
      <c r="D169" s="4" t="s">
        <v>720</v>
      </c>
      <c r="E169" s="4" t="s">
        <v>13</v>
      </c>
      <c r="F169" s="4" t="s">
        <v>719</v>
      </c>
      <c r="G169" s="4" t="s">
        <v>721</v>
      </c>
      <c r="H169" s="4" t="s">
        <v>13</v>
      </c>
      <c r="I169" s="35">
        <v>0</v>
      </c>
      <c r="J169" s="36">
        <v>6</v>
      </c>
      <c r="K169" s="4"/>
    </row>
    <row r="170" spans="1:11" ht="15.75" hidden="1" customHeight="1" x14ac:dyDescent="0.35">
      <c r="A170" s="4" t="s">
        <v>571</v>
      </c>
      <c r="B170" s="4" t="s">
        <v>49</v>
      </c>
      <c r="C170" s="4" t="s">
        <v>722</v>
      </c>
      <c r="D170" s="4" t="s">
        <v>723</v>
      </c>
      <c r="E170" s="4" t="s">
        <v>13</v>
      </c>
      <c r="F170" s="4" t="s">
        <v>722</v>
      </c>
      <c r="G170" s="4" t="s">
        <v>724</v>
      </c>
      <c r="H170" s="4" t="s">
        <v>13</v>
      </c>
      <c r="I170" s="35">
        <v>0</v>
      </c>
      <c r="J170" s="36">
        <v>3</v>
      </c>
      <c r="K170" s="4"/>
    </row>
    <row r="171" spans="1:11" ht="15.75" hidden="1" customHeight="1" x14ac:dyDescent="0.35">
      <c r="A171" s="4" t="s">
        <v>571</v>
      </c>
      <c r="B171" s="4" t="s">
        <v>49</v>
      </c>
      <c r="C171" s="4" t="s">
        <v>725</v>
      </c>
      <c r="D171" s="4" t="s">
        <v>726</v>
      </c>
      <c r="E171" s="4" t="s">
        <v>13</v>
      </c>
      <c r="F171" s="4" t="s">
        <v>725</v>
      </c>
      <c r="G171" s="4" t="s">
        <v>727</v>
      </c>
      <c r="H171" s="4" t="s">
        <v>13</v>
      </c>
      <c r="I171" s="35">
        <v>0</v>
      </c>
      <c r="J171" s="36">
        <v>3</v>
      </c>
      <c r="K171" s="4"/>
    </row>
    <row r="172" spans="1:11" ht="15.75" hidden="1" customHeight="1" x14ac:dyDescent="0.35">
      <c r="A172" s="4" t="s">
        <v>571</v>
      </c>
      <c r="B172" s="4" t="s">
        <v>49</v>
      </c>
      <c r="C172" s="4" t="s">
        <v>728</v>
      </c>
      <c r="D172" s="4" t="s">
        <v>729</v>
      </c>
      <c r="E172" s="4" t="s">
        <v>13</v>
      </c>
      <c r="F172" s="4" t="s">
        <v>728</v>
      </c>
      <c r="G172" s="4" t="s">
        <v>730</v>
      </c>
      <c r="H172" s="4" t="s">
        <v>13</v>
      </c>
      <c r="I172" s="35">
        <v>0</v>
      </c>
      <c r="J172" s="36">
        <v>225</v>
      </c>
      <c r="K172" s="4"/>
    </row>
    <row r="173" spans="1:11" ht="15.75" hidden="1" customHeight="1" x14ac:dyDescent="0.35">
      <c r="A173" s="4" t="s">
        <v>571</v>
      </c>
      <c r="B173" s="4" t="s">
        <v>49</v>
      </c>
      <c r="C173" s="4" t="s">
        <v>731</v>
      </c>
      <c r="D173" s="4" t="s">
        <v>732</v>
      </c>
      <c r="E173" s="4" t="s">
        <v>13</v>
      </c>
      <c r="F173" s="4" t="s">
        <v>731</v>
      </c>
      <c r="G173" s="4" t="s">
        <v>733</v>
      </c>
      <c r="H173" s="4" t="s">
        <v>13</v>
      </c>
      <c r="I173" s="35">
        <v>0</v>
      </c>
      <c r="J173" s="36">
        <v>8</v>
      </c>
      <c r="K173" s="4"/>
    </row>
    <row r="174" spans="1:11" ht="15.75" hidden="1" customHeight="1" x14ac:dyDescent="0.35">
      <c r="A174" s="4" t="s">
        <v>571</v>
      </c>
      <c r="B174" s="4" t="s">
        <v>49</v>
      </c>
      <c r="C174" s="4" t="s">
        <v>734</v>
      </c>
      <c r="D174" s="4" t="s">
        <v>735</v>
      </c>
      <c r="E174" s="4" t="s">
        <v>13</v>
      </c>
      <c r="F174" s="4" t="s">
        <v>734</v>
      </c>
      <c r="G174" s="4" t="s">
        <v>736</v>
      </c>
      <c r="H174" s="4" t="s">
        <v>13</v>
      </c>
      <c r="I174" s="35">
        <v>0</v>
      </c>
      <c r="J174" s="36">
        <v>1</v>
      </c>
      <c r="K174" s="4"/>
    </row>
    <row r="175" spans="1:11" ht="15.75" hidden="1" customHeight="1" x14ac:dyDescent="0.35">
      <c r="A175" s="4" t="s">
        <v>571</v>
      </c>
      <c r="B175" s="4" t="s">
        <v>49</v>
      </c>
      <c r="C175" s="4" t="s">
        <v>737</v>
      </c>
      <c r="D175" s="4" t="s">
        <v>738</v>
      </c>
      <c r="E175" s="4" t="s">
        <v>13</v>
      </c>
      <c r="F175" s="4" t="s">
        <v>737</v>
      </c>
      <c r="G175" s="4" t="s">
        <v>739</v>
      </c>
      <c r="H175" s="4" t="s">
        <v>13</v>
      </c>
      <c r="I175" s="35">
        <v>0</v>
      </c>
      <c r="J175" s="36">
        <v>1</v>
      </c>
      <c r="K175" s="4"/>
    </row>
    <row r="176" spans="1:11" ht="15.75" hidden="1" customHeight="1" x14ac:dyDescent="0.35">
      <c r="A176" s="4" t="s">
        <v>571</v>
      </c>
      <c r="B176" s="4" t="s">
        <v>49</v>
      </c>
      <c r="C176" s="4" t="s">
        <v>740</v>
      </c>
      <c r="D176" s="4" t="s">
        <v>741</v>
      </c>
      <c r="E176" s="4" t="s">
        <v>13</v>
      </c>
      <c r="F176" s="4" t="s">
        <v>740</v>
      </c>
      <c r="G176" s="4" t="s">
        <v>742</v>
      </c>
      <c r="H176" s="4" t="s">
        <v>13</v>
      </c>
      <c r="I176" s="35">
        <v>0</v>
      </c>
      <c r="J176" s="36">
        <v>1</v>
      </c>
      <c r="K176" s="4"/>
    </row>
    <row r="177" spans="1:11" ht="15.75" hidden="1" customHeight="1" x14ac:dyDescent="0.35">
      <c r="A177" s="4" t="s">
        <v>571</v>
      </c>
      <c r="B177" s="4" t="s">
        <v>49</v>
      </c>
      <c r="C177" s="4" t="s">
        <v>743</v>
      </c>
      <c r="D177" s="4" t="s">
        <v>744</v>
      </c>
      <c r="E177" s="4" t="s">
        <v>13</v>
      </c>
      <c r="F177" s="4" t="s">
        <v>743</v>
      </c>
      <c r="G177" s="4" t="s">
        <v>745</v>
      </c>
      <c r="H177" s="4" t="s">
        <v>13</v>
      </c>
      <c r="I177" s="35">
        <v>0</v>
      </c>
      <c r="J177" s="36">
        <v>110</v>
      </c>
      <c r="K177" s="4"/>
    </row>
    <row r="178" spans="1:11" ht="15.75" hidden="1" customHeight="1" x14ac:dyDescent="0.35">
      <c r="A178" s="4" t="s">
        <v>571</v>
      </c>
      <c r="B178" s="4" t="s">
        <v>49</v>
      </c>
      <c r="C178" s="4" t="s">
        <v>746</v>
      </c>
      <c r="D178" s="4" t="s">
        <v>747</v>
      </c>
      <c r="E178" s="4" t="s">
        <v>13</v>
      </c>
      <c r="F178" s="4" t="s">
        <v>746</v>
      </c>
      <c r="G178" s="4" t="s">
        <v>748</v>
      </c>
      <c r="H178" s="4" t="s">
        <v>13</v>
      </c>
      <c r="I178" s="35">
        <v>0</v>
      </c>
      <c r="J178" s="36">
        <v>1</v>
      </c>
      <c r="K178" s="4"/>
    </row>
    <row r="179" spans="1:11" ht="15.75" hidden="1" customHeight="1" x14ac:dyDescent="0.35">
      <c r="A179" s="4" t="s">
        <v>571</v>
      </c>
      <c r="B179" s="4" t="s">
        <v>49</v>
      </c>
      <c r="C179" s="4" t="s">
        <v>749</v>
      </c>
      <c r="D179" s="4" t="s">
        <v>750</v>
      </c>
      <c r="E179" s="4" t="s">
        <v>13</v>
      </c>
      <c r="F179" s="4" t="s">
        <v>749</v>
      </c>
      <c r="G179" s="4" t="s">
        <v>751</v>
      </c>
      <c r="H179" s="4" t="s">
        <v>13</v>
      </c>
      <c r="I179" s="35">
        <v>0</v>
      </c>
      <c r="J179" s="36">
        <v>2</v>
      </c>
      <c r="K179" s="4"/>
    </row>
    <row r="180" spans="1:11" ht="15.75" hidden="1" customHeight="1" x14ac:dyDescent="0.35">
      <c r="A180" s="4" t="s">
        <v>571</v>
      </c>
      <c r="B180" s="4" t="s">
        <v>49</v>
      </c>
      <c r="C180" s="4" t="s">
        <v>752</v>
      </c>
      <c r="D180" s="4" t="s">
        <v>753</v>
      </c>
      <c r="E180" s="4" t="s">
        <v>13</v>
      </c>
      <c r="F180" s="4" t="s">
        <v>752</v>
      </c>
      <c r="G180" s="4" t="s">
        <v>754</v>
      </c>
      <c r="H180" s="4" t="s">
        <v>13</v>
      </c>
      <c r="I180" s="35">
        <v>0</v>
      </c>
      <c r="J180" s="36">
        <v>1</v>
      </c>
      <c r="K180" s="4"/>
    </row>
    <row r="181" spans="1:11" ht="15.75" hidden="1" customHeight="1" x14ac:dyDescent="0.35">
      <c r="A181" s="4" t="s">
        <v>571</v>
      </c>
      <c r="B181" s="4" t="s">
        <v>49</v>
      </c>
      <c r="C181" s="4" t="s">
        <v>755</v>
      </c>
      <c r="D181" s="4" t="s">
        <v>756</v>
      </c>
      <c r="E181" s="4" t="s">
        <v>13</v>
      </c>
      <c r="F181" s="4" t="s">
        <v>755</v>
      </c>
      <c r="G181" s="4" t="s">
        <v>757</v>
      </c>
      <c r="H181" s="4" t="s">
        <v>13</v>
      </c>
      <c r="I181" s="35">
        <v>0</v>
      </c>
      <c r="J181" s="36">
        <v>5</v>
      </c>
      <c r="K181" s="4"/>
    </row>
    <row r="182" spans="1:11" ht="15.75" hidden="1" customHeight="1" x14ac:dyDescent="0.35">
      <c r="A182" s="4" t="s">
        <v>571</v>
      </c>
      <c r="B182" s="4" t="s">
        <v>49</v>
      </c>
      <c r="C182" s="4" t="s">
        <v>758</v>
      </c>
      <c r="D182" s="4" t="s">
        <v>759</v>
      </c>
      <c r="E182" s="4" t="s">
        <v>13</v>
      </c>
      <c r="F182" s="4" t="s">
        <v>758</v>
      </c>
      <c r="G182" s="4" t="s">
        <v>760</v>
      </c>
      <c r="H182" s="4" t="s">
        <v>13</v>
      </c>
      <c r="I182" s="35">
        <v>0</v>
      </c>
      <c r="J182" s="36">
        <v>111538</v>
      </c>
      <c r="K182" s="4"/>
    </row>
    <row r="183" spans="1:11" ht="15.75" hidden="1" customHeight="1" x14ac:dyDescent="0.35">
      <c r="A183" s="4" t="s">
        <v>571</v>
      </c>
      <c r="B183" s="4" t="s">
        <v>49</v>
      </c>
      <c r="C183" s="4" t="s">
        <v>761</v>
      </c>
      <c r="D183" s="4" t="s">
        <v>762</v>
      </c>
      <c r="E183" s="4" t="s">
        <v>13</v>
      </c>
      <c r="F183" s="4" t="s">
        <v>761</v>
      </c>
      <c r="G183" s="4" t="s">
        <v>763</v>
      </c>
      <c r="H183" s="4" t="s">
        <v>13</v>
      </c>
      <c r="I183" s="35">
        <v>0</v>
      </c>
      <c r="J183" s="36">
        <v>993</v>
      </c>
      <c r="K183" s="4"/>
    </row>
    <row r="184" spans="1:11" ht="15.75" hidden="1" customHeight="1" x14ac:dyDescent="0.35">
      <c r="A184" s="4" t="s">
        <v>571</v>
      </c>
      <c r="B184" s="4" t="s">
        <v>49</v>
      </c>
      <c r="C184" s="4" t="s">
        <v>764</v>
      </c>
      <c r="D184" s="4" t="s">
        <v>765</v>
      </c>
      <c r="E184" s="4" t="s">
        <v>13</v>
      </c>
      <c r="F184" s="4" t="s">
        <v>764</v>
      </c>
      <c r="G184" s="4" t="s">
        <v>766</v>
      </c>
      <c r="H184" s="4" t="s">
        <v>13</v>
      </c>
      <c r="I184" s="35">
        <v>0</v>
      </c>
      <c r="J184" s="36">
        <v>317</v>
      </c>
      <c r="K184" s="4"/>
    </row>
    <row r="185" spans="1:11" ht="15.75" hidden="1" customHeight="1" x14ac:dyDescent="0.35">
      <c r="A185" s="4" t="s">
        <v>571</v>
      </c>
      <c r="B185" s="4" t="s">
        <v>49</v>
      </c>
      <c r="C185" s="4" t="s">
        <v>767</v>
      </c>
      <c r="D185" s="4" t="s">
        <v>768</v>
      </c>
      <c r="E185" s="4" t="s">
        <v>13</v>
      </c>
      <c r="F185" s="4" t="s">
        <v>767</v>
      </c>
      <c r="G185" s="4" t="s">
        <v>769</v>
      </c>
      <c r="H185" s="4" t="s">
        <v>13</v>
      </c>
      <c r="I185" s="35">
        <v>0</v>
      </c>
      <c r="J185" s="36">
        <v>1055</v>
      </c>
      <c r="K185" s="4"/>
    </row>
    <row r="186" spans="1:11" ht="15.75" hidden="1" customHeight="1" x14ac:dyDescent="0.35">
      <c r="A186" s="4" t="s">
        <v>571</v>
      </c>
      <c r="B186" s="4" t="s">
        <v>49</v>
      </c>
      <c r="C186" s="4" t="s">
        <v>770</v>
      </c>
      <c r="D186" s="4" t="s">
        <v>771</v>
      </c>
      <c r="E186" s="4" t="s">
        <v>13</v>
      </c>
      <c r="F186" s="4" t="s">
        <v>770</v>
      </c>
      <c r="G186" s="4" t="s">
        <v>772</v>
      </c>
      <c r="H186" s="4" t="s">
        <v>13</v>
      </c>
      <c r="I186" s="35">
        <v>0</v>
      </c>
      <c r="J186" s="36">
        <v>1901</v>
      </c>
      <c r="K186" s="4"/>
    </row>
    <row r="187" spans="1:11" ht="15.75" hidden="1" customHeight="1" x14ac:dyDescent="0.35">
      <c r="A187" s="4" t="s">
        <v>571</v>
      </c>
      <c r="B187" s="4" t="s">
        <v>49</v>
      </c>
      <c r="C187" s="4" t="s">
        <v>773</v>
      </c>
      <c r="D187" s="4" t="s">
        <v>774</v>
      </c>
      <c r="E187" s="4" t="s">
        <v>13</v>
      </c>
      <c r="F187" s="4" t="s">
        <v>773</v>
      </c>
      <c r="G187" s="4" t="s">
        <v>775</v>
      </c>
      <c r="H187" s="4" t="s">
        <v>13</v>
      </c>
      <c r="I187" s="35">
        <v>0</v>
      </c>
      <c r="J187" s="36">
        <v>6</v>
      </c>
      <c r="K187" s="4"/>
    </row>
    <row r="188" spans="1:11" ht="15.75" hidden="1" customHeight="1" x14ac:dyDescent="0.35">
      <c r="A188" s="4" t="s">
        <v>571</v>
      </c>
      <c r="B188" s="4" t="s">
        <v>49</v>
      </c>
      <c r="C188" s="4" t="s">
        <v>776</v>
      </c>
      <c r="D188" s="4" t="s">
        <v>777</v>
      </c>
      <c r="E188" s="4" t="s">
        <v>13</v>
      </c>
      <c r="F188" s="4" t="s">
        <v>776</v>
      </c>
      <c r="G188" s="4" t="s">
        <v>778</v>
      </c>
      <c r="H188" s="4" t="s">
        <v>13</v>
      </c>
      <c r="I188" s="35">
        <v>0</v>
      </c>
      <c r="J188" s="36">
        <v>1</v>
      </c>
      <c r="K188" s="4"/>
    </row>
    <row r="189" spans="1:11" ht="15.75" hidden="1" customHeight="1" x14ac:dyDescent="0.35">
      <c r="A189" s="4" t="s">
        <v>571</v>
      </c>
      <c r="B189" s="4" t="s">
        <v>49</v>
      </c>
      <c r="C189" s="4" t="s">
        <v>779</v>
      </c>
      <c r="D189" s="4" t="s">
        <v>780</v>
      </c>
      <c r="E189" s="4" t="s">
        <v>13</v>
      </c>
      <c r="F189" s="4" t="s">
        <v>779</v>
      </c>
      <c r="G189" s="4" t="s">
        <v>781</v>
      </c>
      <c r="H189" s="4" t="s">
        <v>13</v>
      </c>
      <c r="I189" s="35">
        <v>0</v>
      </c>
      <c r="J189" s="36">
        <v>1</v>
      </c>
      <c r="K189" s="4"/>
    </row>
    <row r="190" spans="1:11" ht="15.75" hidden="1" customHeight="1" x14ac:dyDescent="0.35">
      <c r="A190" s="4" t="s">
        <v>571</v>
      </c>
      <c r="B190" s="4" t="s">
        <v>49</v>
      </c>
      <c r="C190" s="4" t="s">
        <v>782</v>
      </c>
      <c r="D190" s="4" t="s">
        <v>783</v>
      </c>
      <c r="E190" s="4" t="s">
        <v>13</v>
      </c>
      <c r="F190" s="4" t="s">
        <v>782</v>
      </c>
      <c r="G190" s="4" t="s">
        <v>784</v>
      </c>
      <c r="H190" s="4" t="s">
        <v>13</v>
      </c>
      <c r="I190" s="35">
        <v>0</v>
      </c>
      <c r="J190" s="36">
        <v>2</v>
      </c>
      <c r="K190" s="4"/>
    </row>
    <row r="191" spans="1:11" ht="15.75" hidden="1" customHeight="1" x14ac:dyDescent="0.35">
      <c r="A191" s="4" t="s">
        <v>571</v>
      </c>
      <c r="B191" s="4" t="s">
        <v>49</v>
      </c>
      <c r="C191" s="4" t="s">
        <v>785</v>
      </c>
      <c r="D191" s="4" t="s">
        <v>786</v>
      </c>
      <c r="E191" s="4" t="s">
        <v>13</v>
      </c>
      <c r="F191" s="4" t="s">
        <v>785</v>
      </c>
      <c r="G191" s="4" t="s">
        <v>787</v>
      </c>
      <c r="H191" s="4" t="s">
        <v>13</v>
      </c>
      <c r="I191" s="35">
        <v>0</v>
      </c>
      <c r="J191" s="36">
        <v>51</v>
      </c>
      <c r="K191" s="4"/>
    </row>
    <row r="192" spans="1:11" ht="15.75" hidden="1" customHeight="1" x14ac:dyDescent="0.35">
      <c r="A192" s="4" t="s">
        <v>571</v>
      </c>
      <c r="B192" s="4" t="s">
        <v>49</v>
      </c>
      <c r="C192" s="4" t="s">
        <v>788</v>
      </c>
      <c r="D192" s="4" t="s">
        <v>789</v>
      </c>
      <c r="E192" s="4" t="s">
        <v>13</v>
      </c>
      <c r="F192" s="4" t="s">
        <v>788</v>
      </c>
      <c r="G192" s="4" t="s">
        <v>790</v>
      </c>
      <c r="H192" s="4" t="s">
        <v>13</v>
      </c>
      <c r="I192" s="35">
        <v>0</v>
      </c>
      <c r="J192" s="36">
        <v>2</v>
      </c>
      <c r="K192" s="4"/>
    </row>
    <row r="193" spans="1:11" ht="15.75" hidden="1" customHeight="1" x14ac:dyDescent="0.35">
      <c r="A193" s="4" t="s">
        <v>571</v>
      </c>
      <c r="B193" s="4" t="s">
        <v>49</v>
      </c>
      <c r="C193" s="4" t="s">
        <v>791</v>
      </c>
      <c r="D193" s="4" t="s">
        <v>792</v>
      </c>
      <c r="E193" s="4" t="s">
        <v>13</v>
      </c>
      <c r="F193" s="4" t="s">
        <v>791</v>
      </c>
      <c r="G193" s="4" t="s">
        <v>793</v>
      </c>
      <c r="H193" s="4" t="s">
        <v>13</v>
      </c>
      <c r="I193" s="35">
        <v>0</v>
      </c>
      <c r="J193" s="36">
        <v>16</v>
      </c>
      <c r="K193" s="4"/>
    </row>
    <row r="194" spans="1:11" ht="15.75" hidden="1" customHeight="1" x14ac:dyDescent="0.35">
      <c r="A194" s="4" t="s">
        <v>571</v>
      </c>
      <c r="B194" s="4" t="s">
        <v>49</v>
      </c>
      <c r="C194" s="4" t="s">
        <v>794</v>
      </c>
      <c r="D194" s="4" t="s">
        <v>795</v>
      </c>
      <c r="E194" s="4" t="s">
        <v>13</v>
      </c>
      <c r="F194" s="4" t="s">
        <v>794</v>
      </c>
      <c r="G194" s="4" t="s">
        <v>796</v>
      </c>
      <c r="H194" s="4" t="s">
        <v>13</v>
      </c>
      <c r="I194" s="35">
        <v>0</v>
      </c>
      <c r="J194" s="36">
        <v>9</v>
      </c>
      <c r="K194" s="4"/>
    </row>
    <row r="195" spans="1:11" ht="15.75" hidden="1" customHeight="1" x14ac:dyDescent="0.35">
      <c r="A195" s="4" t="s">
        <v>571</v>
      </c>
      <c r="B195" s="4" t="s">
        <v>49</v>
      </c>
      <c r="C195" s="4" t="s">
        <v>797</v>
      </c>
      <c r="D195" s="4" t="s">
        <v>798</v>
      </c>
      <c r="E195" s="4" t="s">
        <v>13</v>
      </c>
      <c r="F195" s="4" t="s">
        <v>797</v>
      </c>
      <c r="G195" s="4" t="s">
        <v>799</v>
      </c>
      <c r="H195" s="4" t="s">
        <v>13</v>
      </c>
      <c r="I195" s="35">
        <v>0</v>
      </c>
      <c r="J195" s="36">
        <v>22</v>
      </c>
      <c r="K195" s="4"/>
    </row>
    <row r="196" spans="1:11" ht="15.75" hidden="1" customHeight="1" x14ac:dyDescent="0.35">
      <c r="A196" s="4" t="s">
        <v>571</v>
      </c>
      <c r="B196" s="4" t="s">
        <v>49</v>
      </c>
      <c r="C196" s="4" t="s">
        <v>800</v>
      </c>
      <c r="D196" s="4" t="s">
        <v>801</v>
      </c>
      <c r="E196" s="4" t="s">
        <v>13</v>
      </c>
      <c r="F196" s="4" t="s">
        <v>800</v>
      </c>
      <c r="G196" s="4" t="s">
        <v>802</v>
      </c>
      <c r="H196" s="4" t="s">
        <v>13</v>
      </c>
      <c r="I196" s="35">
        <v>0</v>
      </c>
      <c r="J196" s="36">
        <v>4</v>
      </c>
      <c r="K196" s="4"/>
    </row>
    <row r="197" spans="1:11" ht="15.75" hidden="1" customHeight="1" x14ac:dyDescent="0.35">
      <c r="A197" t="s">
        <v>571</v>
      </c>
      <c r="B197" t="s">
        <v>49</v>
      </c>
      <c r="C197" t="s">
        <v>803</v>
      </c>
      <c r="D197" t="s">
        <v>804</v>
      </c>
      <c r="E197" t="s">
        <v>13</v>
      </c>
      <c r="F197" t="s">
        <v>803</v>
      </c>
      <c r="G197" t="s">
        <v>805</v>
      </c>
      <c r="H197" t="s">
        <v>13</v>
      </c>
      <c r="I197" s="36">
        <v>0</v>
      </c>
      <c r="J197" s="36">
        <v>22</v>
      </c>
    </row>
    <row r="198" spans="1:11" ht="15.75" hidden="1" customHeight="1" x14ac:dyDescent="0.35">
      <c r="A198" t="s">
        <v>571</v>
      </c>
      <c r="B198" t="s">
        <v>49</v>
      </c>
      <c r="C198" t="s">
        <v>806</v>
      </c>
      <c r="D198" t="s">
        <v>807</v>
      </c>
      <c r="E198" t="s">
        <v>13</v>
      </c>
      <c r="F198" t="s">
        <v>806</v>
      </c>
      <c r="G198" t="s">
        <v>808</v>
      </c>
      <c r="H198" t="s">
        <v>13</v>
      </c>
      <c r="I198" s="36">
        <v>0</v>
      </c>
      <c r="J198" s="36">
        <v>30</v>
      </c>
    </row>
    <row r="199" spans="1:11" ht="15.75" hidden="1" customHeight="1" x14ac:dyDescent="0.35">
      <c r="A199" t="s">
        <v>571</v>
      </c>
      <c r="B199" t="s">
        <v>49</v>
      </c>
      <c r="C199" t="s">
        <v>809</v>
      </c>
      <c r="D199" t="s">
        <v>810</v>
      </c>
      <c r="E199" t="s">
        <v>13</v>
      </c>
      <c r="F199" t="s">
        <v>809</v>
      </c>
      <c r="G199" t="s">
        <v>811</v>
      </c>
      <c r="H199" t="s">
        <v>13</v>
      </c>
      <c r="I199" s="36">
        <v>0</v>
      </c>
      <c r="J199" s="36">
        <v>8</v>
      </c>
    </row>
    <row r="200" spans="1:11" ht="15.75" hidden="1" customHeight="1" x14ac:dyDescent="0.35">
      <c r="A200" t="s">
        <v>571</v>
      </c>
      <c r="B200" t="s">
        <v>49</v>
      </c>
      <c r="C200" t="s">
        <v>812</v>
      </c>
      <c r="D200" t="s">
        <v>813</v>
      </c>
      <c r="E200" t="s">
        <v>13</v>
      </c>
      <c r="F200" t="s">
        <v>812</v>
      </c>
      <c r="G200" t="s">
        <v>814</v>
      </c>
      <c r="H200" t="s">
        <v>13</v>
      </c>
      <c r="I200" s="36">
        <v>0</v>
      </c>
      <c r="J200" s="36">
        <v>6</v>
      </c>
    </row>
    <row r="201" spans="1:11" ht="15.75" hidden="1" customHeight="1" x14ac:dyDescent="0.35">
      <c r="A201" t="s">
        <v>571</v>
      </c>
      <c r="B201" t="s">
        <v>49</v>
      </c>
      <c r="C201" t="s">
        <v>815</v>
      </c>
      <c r="D201" t="s">
        <v>816</v>
      </c>
      <c r="E201" t="s">
        <v>13</v>
      </c>
      <c r="F201" t="s">
        <v>815</v>
      </c>
      <c r="G201" t="s">
        <v>817</v>
      </c>
      <c r="H201" t="s">
        <v>13</v>
      </c>
      <c r="I201" s="36">
        <v>0</v>
      </c>
      <c r="J201" s="36">
        <v>1</v>
      </c>
    </row>
    <row r="202" spans="1:11" ht="15.75" hidden="1" customHeight="1" x14ac:dyDescent="0.35">
      <c r="A202" t="s">
        <v>571</v>
      </c>
      <c r="B202" t="s">
        <v>49</v>
      </c>
      <c r="C202" t="s">
        <v>818</v>
      </c>
      <c r="D202" t="s">
        <v>819</v>
      </c>
      <c r="E202" t="s">
        <v>13</v>
      </c>
      <c r="F202" t="s">
        <v>818</v>
      </c>
      <c r="G202" t="s">
        <v>820</v>
      </c>
      <c r="H202" t="s">
        <v>13</v>
      </c>
      <c r="I202" s="36">
        <v>0</v>
      </c>
      <c r="J202" s="36">
        <v>11</v>
      </c>
    </row>
    <row r="203" spans="1:11" ht="15.75" hidden="1" customHeight="1" x14ac:dyDescent="0.35">
      <c r="A203" t="s">
        <v>571</v>
      </c>
      <c r="B203" t="s">
        <v>49</v>
      </c>
      <c r="C203" t="s">
        <v>821</v>
      </c>
      <c r="D203" t="s">
        <v>822</v>
      </c>
      <c r="E203" t="s">
        <v>13</v>
      </c>
      <c r="F203" t="s">
        <v>821</v>
      </c>
      <c r="G203" t="s">
        <v>823</v>
      </c>
      <c r="H203" t="s">
        <v>13</v>
      </c>
      <c r="I203" s="36">
        <v>0</v>
      </c>
      <c r="J203" s="36">
        <v>1</v>
      </c>
    </row>
    <row r="204" spans="1:11" ht="15.75" hidden="1" customHeight="1" x14ac:dyDescent="0.35">
      <c r="A204" t="s">
        <v>571</v>
      </c>
      <c r="B204" t="s">
        <v>49</v>
      </c>
      <c r="C204" t="s">
        <v>824</v>
      </c>
      <c r="D204" t="s">
        <v>825</v>
      </c>
      <c r="E204" t="s">
        <v>13</v>
      </c>
      <c r="F204" t="s">
        <v>824</v>
      </c>
      <c r="G204" t="s">
        <v>826</v>
      </c>
      <c r="H204" t="s">
        <v>13</v>
      </c>
      <c r="I204" s="36">
        <v>0</v>
      </c>
      <c r="J204" s="36">
        <v>4</v>
      </c>
    </row>
    <row r="205" spans="1:11" ht="15.75" hidden="1" customHeight="1" x14ac:dyDescent="0.35">
      <c r="A205" t="s">
        <v>571</v>
      </c>
      <c r="B205" t="s">
        <v>49</v>
      </c>
      <c r="C205" t="s">
        <v>827</v>
      </c>
      <c r="D205" t="s">
        <v>828</v>
      </c>
      <c r="E205" t="s">
        <v>13</v>
      </c>
      <c r="F205" t="s">
        <v>827</v>
      </c>
      <c r="G205" t="s">
        <v>829</v>
      </c>
      <c r="H205" t="s">
        <v>13</v>
      </c>
      <c r="I205" s="36">
        <v>0</v>
      </c>
      <c r="J205" s="36">
        <v>1</v>
      </c>
    </row>
    <row r="206" spans="1:11" ht="15.75" hidden="1" customHeight="1" x14ac:dyDescent="0.35">
      <c r="A206" t="s">
        <v>571</v>
      </c>
      <c r="B206" t="s">
        <v>49</v>
      </c>
      <c r="C206" t="s">
        <v>830</v>
      </c>
      <c r="D206" t="s">
        <v>831</v>
      </c>
      <c r="E206" t="s">
        <v>13</v>
      </c>
      <c r="F206" t="s">
        <v>830</v>
      </c>
      <c r="G206" t="s">
        <v>832</v>
      </c>
      <c r="H206" t="s">
        <v>13</v>
      </c>
      <c r="I206" s="36">
        <v>0</v>
      </c>
      <c r="J206" s="36">
        <v>7</v>
      </c>
    </row>
    <row r="207" spans="1:11" ht="15.75" hidden="1" customHeight="1" x14ac:dyDescent="0.35">
      <c r="A207" t="s">
        <v>571</v>
      </c>
      <c r="B207" t="s">
        <v>49</v>
      </c>
      <c r="C207" t="s">
        <v>833</v>
      </c>
      <c r="D207" t="s">
        <v>834</v>
      </c>
      <c r="E207" t="s">
        <v>13</v>
      </c>
      <c r="F207" t="s">
        <v>833</v>
      </c>
      <c r="G207" t="s">
        <v>835</v>
      </c>
      <c r="H207" t="s">
        <v>13</v>
      </c>
      <c r="I207" s="36">
        <v>0</v>
      </c>
      <c r="J207" s="36">
        <v>4</v>
      </c>
    </row>
    <row r="208" spans="1:11" ht="15.75" hidden="1" customHeight="1" x14ac:dyDescent="0.35">
      <c r="A208" t="s">
        <v>571</v>
      </c>
      <c r="B208" t="s">
        <v>49</v>
      </c>
      <c r="C208" t="s">
        <v>836</v>
      </c>
      <c r="D208" t="s">
        <v>837</v>
      </c>
      <c r="E208" t="s">
        <v>13</v>
      </c>
      <c r="F208" t="s">
        <v>836</v>
      </c>
      <c r="G208" t="s">
        <v>838</v>
      </c>
      <c r="H208" t="s">
        <v>13</v>
      </c>
      <c r="I208" s="36">
        <v>0</v>
      </c>
      <c r="J208" s="36">
        <v>56</v>
      </c>
    </row>
    <row r="209" spans="1:10" ht="15.75" hidden="1" customHeight="1" x14ac:dyDescent="0.35">
      <c r="A209" t="s">
        <v>571</v>
      </c>
      <c r="B209" t="s">
        <v>49</v>
      </c>
      <c r="C209" t="s">
        <v>839</v>
      </c>
      <c r="D209" t="s">
        <v>840</v>
      </c>
      <c r="E209" t="s">
        <v>13</v>
      </c>
      <c r="F209" t="s">
        <v>839</v>
      </c>
      <c r="G209" t="s">
        <v>841</v>
      </c>
      <c r="H209" t="s">
        <v>13</v>
      </c>
      <c r="I209" s="36">
        <v>0</v>
      </c>
      <c r="J209" s="36">
        <v>68</v>
      </c>
    </row>
    <row r="210" spans="1:10" ht="15.75" hidden="1" customHeight="1" x14ac:dyDescent="0.35">
      <c r="A210" t="s">
        <v>571</v>
      </c>
      <c r="B210" t="s">
        <v>49</v>
      </c>
      <c r="C210" t="s">
        <v>842</v>
      </c>
      <c r="D210" t="s">
        <v>843</v>
      </c>
      <c r="E210" t="s">
        <v>13</v>
      </c>
      <c r="F210" t="s">
        <v>842</v>
      </c>
      <c r="G210" t="s">
        <v>844</v>
      </c>
      <c r="H210" t="s">
        <v>13</v>
      </c>
      <c r="I210" s="36">
        <v>0</v>
      </c>
      <c r="J210" s="36">
        <v>1</v>
      </c>
    </row>
    <row r="211" spans="1:10" ht="15.75" hidden="1" customHeight="1" x14ac:dyDescent="0.35">
      <c r="A211" t="s">
        <v>571</v>
      </c>
      <c r="B211" t="s">
        <v>49</v>
      </c>
      <c r="C211" t="s">
        <v>845</v>
      </c>
      <c r="D211" t="s">
        <v>846</v>
      </c>
      <c r="E211" t="s">
        <v>13</v>
      </c>
      <c r="F211" t="s">
        <v>845</v>
      </c>
      <c r="G211" t="s">
        <v>847</v>
      </c>
      <c r="H211" t="s">
        <v>13</v>
      </c>
      <c r="I211" s="36">
        <v>0</v>
      </c>
      <c r="J211" s="36">
        <v>5</v>
      </c>
    </row>
    <row r="212" spans="1:10" ht="15.75" hidden="1" customHeight="1" x14ac:dyDescent="0.35">
      <c r="A212" t="s">
        <v>571</v>
      </c>
      <c r="B212" t="s">
        <v>49</v>
      </c>
      <c r="C212" t="s">
        <v>848</v>
      </c>
      <c r="D212" t="s">
        <v>849</v>
      </c>
      <c r="E212" t="s">
        <v>13</v>
      </c>
      <c r="F212" t="s">
        <v>848</v>
      </c>
      <c r="G212" t="s">
        <v>850</v>
      </c>
      <c r="H212" t="s">
        <v>13</v>
      </c>
      <c r="I212" s="36">
        <v>0</v>
      </c>
      <c r="J212" s="36">
        <v>21</v>
      </c>
    </row>
    <row r="213" spans="1:10" ht="15.75" hidden="1" customHeight="1" x14ac:dyDescent="0.35">
      <c r="A213" t="s">
        <v>571</v>
      </c>
      <c r="B213" t="s">
        <v>49</v>
      </c>
      <c r="C213" t="s">
        <v>851</v>
      </c>
      <c r="D213" t="s">
        <v>852</v>
      </c>
      <c r="E213" t="s">
        <v>13</v>
      </c>
      <c r="F213" t="s">
        <v>851</v>
      </c>
      <c r="G213" t="s">
        <v>853</v>
      </c>
      <c r="H213" t="s">
        <v>13</v>
      </c>
      <c r="I213" s="36">
        <v>0</v>
      </c>
      <c r="J213" s="36">
        <v>21</v>
      </c>
    </row>
    <row r="214" spans="1:10" ht="15.75" hidden="1" customHeight="1" x14ac:dyDescent="0.35">
      <c r="A214" t="s">
        <v>571</v>
      </c>
      <c r="B214" t="s">
        <v>49</v>
      </c>
      <c r="C214" t="s">
        <v>854</v>
      </c>
      <c r="D214" t="s">
        <v>855</v>
      </c>
      <c r="E214" t="s">
        <v>13</v>
      </c>
      <c r="F214" t="s">
        <v>854</v>
      </c>
      <c r="G214" t="s">
        <v>856</v>
      </c>
      <c r="H214" t="s">
        <v>13</v>
      </c>
      <c r="I214" s="36">
        <v>0</v>
      </c>
      <c r="J214" s="36">
        <v>463</v>
      </c>
    </row>
    <row r="215" spans="1:10" ht="15.75" hidden="1" customHeight="1" x14ac:dyDescent="0.35">
      <c r="A215" t="s">
        <v>571</v>
      </c>
      <c r="B215" t="s">
        <v>49</v>
      </c>
      <c r="C215" t="s">
        <v>857</v>
      </c>
      <c r="D215" t="s">
        <v>858</v>
      </c>
      <c r="E215" t="s">
        <v>13</v>
      </c>
      <c r="F215" t="s">
        <v>857</v>
      </c>
      <c r="G215" t="s">
        <v>859</v>
      </c>
      <c r="H215" t="s">
        <v>13</v>
      </c>
      <c r="I215" s="36">
        <v>0</v>
      </c>
      <c r="J215" s="36">
        <v>43</v>
      </c>
    </row>
    <row r="216" spans="1:10" ht="15.75" hidden="1" customHeight="1" x14ac:dyDescent="0.35">
      <c r="A216" t="s">
        <v>571</v>
      </c>
      <c r="B216" t="s">
        <v>49</v>
      </c>
      <c r="C216" t="s">
        <v>860</v>
      </c>
      <c r="D216" t="s">
        <v>861</v>
      </c>
      <c r="E216" t="s">
        <v>13</v>
      </c>
      <c r="F216" t="s">
        <v>860</v>
      </c>
      <c r="G216" t="s">
        <v>862</v>
      </c>
      <c r="H216" t="s">
        <v>13</v>
      </c>
      <c r="I216" s="36">
        <v>0</v>
      </c>
      <c r="J216" s="36">
        <v>203</v>
      </c>
    </row>
    <row r="217" spans="1:10" ht="15.75" hidden="1" customHeight="1" x14ac:dyDescent="0.35">
      <c r="A217" t="s">
        <v>571</v>
      </c>
      <c r="B217" t="s">
        <v>49</v>
      </c>
      <c r="C217" t="s">
        <v>863</v>
      </c>
      <c r="D217" t="s">
        <v>864</v>
      </c>
      <c r="E217" t="s">
        <v>13</v>
      </c>
      <c r="F217" t="s">
        <v>863</v>
      </c>
      <c r="G217" t="s">
        <v>865</v>
      </c>
      <c r="H217" t="s">
        <v>13</v>
      </c>
      <c r="I217" s="36">
        <v>0</v>
      </c>
      <c r="J217" s="36">
        <v>1</v>
      </c>
    </row>
    <row r="218" spans="1:10" ht="15.75" hidden="1" customHeight="1" x14ac:dyDescent="0.35">
      <c r="A218" t="s">
        <v>571</v>
      </c>
      <c r="B218" t="s">
        <v>49</v>
      </c>
      <c r="C218" t="s">
        <v>866</v>
      </c>
      <c r="D218" t="s">
        <v>867</v>
      </c>
      <c r="E218" t="s">
        <v>13</v>
      </c>
      <c r="F218" t="s">
        <v>866</v>
      </c>
      <c r="G218" t="s">
        <v>868</v>
      </c>
      <c r="H218" t="s">
        <v>13</v>
      </c>
      <c r="I218" s="36">
        <v>0</v>
      </c>
      <c r="J218" s="36">
        <v>1</v>
      </c>
    </row>
    <row r="219" spans="1:10" ht="15.75" hidden="1" customHeight="1" x14ac:dyDescent="0.35">
      <c r="A219" t="s">
        <v>571</v>
      </c>
      <c r="B219" t="s">
        <v>49</v>
      </c>
      <c r="C219" t="s">
        <v>869</v>
      </c>
      <c r="D219" t="s">
        <v>870</v>
      </c>
      <c r="E219" t="s">
        <v>13</v>
      </c>
      <c r="F219" t="s">
        <v>869</v>
      </c>
      <c r="G219" t="s">
        <v>871</v>
      </c>
      <c r="H219" t="s">
        <v>13</v>
      </c>
      <c r="I219" s="36">
        <v>0</v>
      </c>
      <c r="J219" s="36">
        <v>2356</v>
      </c>
    </row>
    <row r="220" spans="1:10" ht="15.75" hidden="1" customHeight="1" x14ac:dyDescent="0.35">
      <c r="A220" t="s">
        <v>571</v>
      </c>
      <c r="B220" t="s">
        <v>49</v>
      </c>
      <c r="C220" t="s">
        <v>872</v>
      </c>
      <c r="D220" t="s">
        <v>873</v>
      </c>
      <c r="E220" t="s">
        <v>13</v>
      </c>
      <c r="F220" t="s">
        <v>872</v>
      </c>
      <c r="G220" t="s">
        <v>874</v>
      </c>
      <c r="H220" t="s">
        <v>13</v>
      </c>
      <c r="I220" s="36">
        <v>0</v>
      </c>
      <c r="J220" s="36">
        <v>749</v>
      </c>
    </row>
    <row r="221" spans="1:10" ht="15.75" hidden="1" customHeight="1" x14ac:dyDescent="0.35">
      <c r="A221" t="s">
        <v>571</v>
      </c>
      <c r="B221" t="s">
        <v>49</v>
      </c>
      <c r="C221" t="s">
        <v>875</v>
      </c>
      <c r="D221" t="s">
        <v>876</v>
      </c>
      <c r="E221" t="s">
        <v>13</v>
      </c>
      <c r="F221" t="s">
        <v>875</v>
      </c>
      <c r="G221" t="s">
        <v>877</v>
      </c>
      <c r="H221" t="s">
        <v>13</v>
      </c>
      <c r="I221" s="36">
        <v>0</v>
      </c>
      <c r="J221" s="36">
        <v>1438</v>
      </c>
    </row>
    <row r="222" spans="1:10" ht="15.75" hidden="1" customHeight="1" x14ac:dyDescent="0.35">
      <c r="A222" t="s">
        <v>571</v>
      </c>
      <c r="B222" t="s">
        <v>49</v>
      </c>
      <c r="C222" t="s">
        <v>878</v>
      </c>
      <c r="D222" t="s">
        <v>879</v>
      </c>
      <c r="E222" t="s">
        <v>13</v>
      </c>
      <c r="F222" t="s">
        <v>878</v>
      </c>
      <c r="G222" t="s">
        <v>880</v>
      </c>
      <c r="H222" t="s">
        <v>13</v>
      </c>
      <c r="I222" s="36">
        <v>0</v>
      </c>
      <c r="J222" s="36">
        <v>231</v>
      </c>
    </row>
    <row r="223" spans="1:10" ht="15.75" hidden="1" customHeight="1" x14ac:dyDescent="0.35">
      <c r="A223" t="s">
        <v>571</v>
      </c>
      <c r="B223" t="s">
        <v>49</v>
      </c>
      <c r="C223" t="s">
        <v>881</v>
      </c>
      <c r="D223" t="s">
        <v>882</v>
      </c>
      <c r="E223" t="s">
        <v>13</v>
      </c>
      <c r="F223" t="s">
        <v>881</v>
      </c>
      <c r="G223" t="s">
        <v>883</v>
      </c>
      <c r="H223" t="s">
        <v>13</v>
      </c>
      <c r="I223" s="36">
        <v>0</v>
      </c>
      <c r="J223" s="36">
        <v>1463</v>
      </c>
    </row>
    <row r="224" spans="1:10" ht="15.75" hidden="1" customHeight="1" x14ac:dyDescent="0.35">
      <c r="A224" t="s">
        <v>571</v>
      </c>
      <c r="B224" t="s">
        <v>49</v>
      </c>
      <c r="C224" t="s">
        <v>884</v>
      </c>
      <c r="D224" t="s">
        <v>885</v>
      </c>
      <c r="E224" t="s">
        <v>13</v>
      </c>
      <c r="F224" t="s">
        <v>884</v>
      </c>
      <c r="G224" t="s">
        <v>886</v>
      </c>
      <c r="H224" t="s">
        <v>13</v>
      </c>
      <c r="I224" s="36">
        <v>0</v>
      </c>
      <c r="J224" s="36">
        <v>4174</v>
      </c>
    </row>
    <row r="225" spans="1:10" ht="15.75" hidden="1" customHeight="1" x14ac:dyDescent="0.35">
      <c r="A225" t="s">
        <v>571</v>
      </c>
      <c r="B225" t="s">
        <v>49</v>
      </c>
      <c r="C225" t="s">
        <v>887</v>
      </c>
      <c r="D225" t="s">
        <v>888</v>
      </c>
      <c r="E225" t="s">
        <v>13</v>
      </c>
      <c r="F225" t="s">
        <v>887</v>
      </c>
      <c r="G225" t="s">
        <v>889</v>
      </c>
      <c r="H225" t="s">
        <v>13</v>
      </c>
      <c r="I225" s="36">
        <v>0</v>
      </c>
      <c r="J225" s="36">
        <v>435</v>
      </c>
    </row>
    <row r="226" spans="1:10" ht="15.75" hidden="1" customHeight="1" x14ac:dyDescent="0.35">
      <c r="A226" t="s">
        <v>571</v>
      </c>
      <c r="B226" t="s">
        <v>49</v>
      </c>
      <c r="C226" t="s">
        <v>890</v>
      </c>
      <c r="D226" t="s">
        <v>891</v>
      </c>
      <c r="E226" t="s">
        <v>13</v>
      </c>
      <c r="F226" t="s">
        <v>890</v>
      </c>
      <c r="G226" t="s">
        <v>892</v>
      </c>
      <c r="H226" t="s">
        <v>13</v>
      </c>
      <c r="I226" s="36">
        <v>0</v>
      </c>
      <c r="J226" s="36">
        <v>1</v>
      </c>
    </row>
    <row r="227" spans="1:10" ht="15.75" hidden="1" customHeight="1" x14ac:dyDescent="0.35">
      <c r="A227" t="s">
        <v>571</v>
      </c>
      <c r="B227" t="s">
        <v>49</v>
      </c>
      <c r="C227" t="s">
        <v>893</v>
      </c>
      <c r="D227" t="s">
        <v>894</v>
      </c>
      <c r="E227" t="s">
        <v>13</v>
      </c>
      <c r="F227" t="s">
        <v>893</v>
      </c>
      <c r="G227" t="s">
        <v>895</v>
      </c>
      <c r="H227" t="s">
        <v>13</v>
      </c>
      <c r="I227" s="36">
        <v>0</v>
      </c>
      <c r="J227" s="36">
        <v>1</v>
      </c>
    </row>
    <row r="228" spans="1:10" ht="15.75" hidden="1" customHeight="1" x14ac:dyDescent="0.35">
      <c r="A228" t="s">
        <v>571</v>
      </c>
      <c r="B228" t="s">
        <v>49</v>
      </c>
      <c r="C228" t="s">
        <v>896</v>
      </c>
      <c r="D228" t="s">
        <v>897</v>
      </c>
      <c r="E228" t="s">
        <v>13</v>
      </c>
      <c r="F228" t="s">
        <v>896</v>
      </c>
      <c r="G228" t="s">
        <v>898</v>
      </c>
      <c r="H228" t="s">
        <v>13</v>
      </c>
      <c r="I228" s="36">
        <v>0</v>
      </c>
      <c r="J228" s="36">
        <v>1</v>
      </c>
    </row>
    <row r="229" spans="1:10" ht="15.75" hidden="1" customHeight="1" x14ac:dyDescent="0.35">
      <c r="A229" t="s">
        <v>571</v>
      </c>
      <c r="B229" t="s">
        <v>49</v>
      </c>
      <c r="C229" t="s">
        <v>899</v>
      </c>
      <c r="D229" t="s">
        <v>900</v>
      </c>
      <c r="E229" t="s">
        <v>13</v>
      </c>
      <c r="F229" t="s">
        <v>899</v>
      </c>
      <c r="G229" t="s">
        <v>901</v>
      </c>
      <c r="H229" t="s">
        <v>13</v>
      </c>
      <c r="I229" s="36">
        <v>0</v>
      </c>
      <c r="J229" s="36">
        <v>2549</v>
      </c>
    </row>
    <row r="230" spans="1:10" ht="15.75" hidden="1" customHeight="1" x14ac:dyDescent="0.35">
      <c r="A230" t="s">
        <v>571</v>
      </c>
      <c r="B230" t="s">
        <v>49</v>
      </c>
      <c r="C230" t="s">
        <v>902</v>
      </c>
      <c r="D230" t="s">
        <v>903</v>
      </c>
      <c r="E230" t="s">
        <v>13</v>
      </c>
      <c r="F230" t="s">
        <v>902</v>
      </c>
      <c r="G230" t="s">
        <v>904</v>
      </c>
      <c r="H230" t="s">
        <v>13</v>
      </c>
      <c r="I230" s="36">
        <v>0</v>
      </c>
      <c r="J230" s="36">
        <v>8204</v>
      </c>
    </row>
    <row r="231" spans="1:10" ht="15.75" hidden="1" customHeight="1" x14ac:dyDescent="0.35">
      <c r="A231" t="s">
        <v>571</v>
      </c>
      <c r="B231" t="s">
        <v>49</v>
      </c>
      <c r="C231" t="s">
        <v>905</v>
      </c>
      <c r="D231" t="s">
        <v>906</v>
      </c>
      <c r="E231" t="s">
        <v>13</v>
      </c>
      <c r="F231" t="s">
        <v>905</v>
      </c>
      <c r="G231" t="s">
        <v>907</v>
      </c>
      <c r="H231" t="s">
        <v>13</v>
      </c>
      <c r="I231" s="36">
        <v>0</v>
      </c>
      <c r="J231" s="36">
        <v>1180</v>
      </c>
    </row>
    <row r="232" spans="1:10" ht="15.75" hidden="1" customHeight="1" x14ac:dyDescent="0.35">
      <c r="A232" t="s">
        <v>571</v>
      </c>
      <c r="B232" t="s">
        <v>49</v>
      </c>
      <c r="C232" t="s">
        <v>908</v>
      </c>
      <c r="D232" t="s">
        <v>909</v>
      </c>
      <c r="E232" t="s">
        <v>13</v>
      </c>
      <c r="F232" t="s">
        <v>908</v>
      </c>
      <c r="G232" t="s">
        <v>910</v>
      </c>
      <c r="H232" t="s">
        <v>13</v>
      </c>
      <c r="I232" s="36">
        <v>0</v>
      </c>
      <c r="J232" s="36">
        <v>1</v>
      </c>
    </row>
    <row r="233" spans="1:10" ht="15.75" hidden="1" customHeight="1" x14ac:dyDescent="0.35">
      <c r="A233" t="s">
        <v>571</v>
      </c>
      <c r="B233" t="s">
        <v>49</v>
      </c>
      <c r="C233" t="s">
        <v>911</v>
      </c>
      <c r="D233" t="s">
        <v>912</v>
      </c>
      <c r="E233" t="s">
        <v>13</v>
      </c>
      <c r="F233" t="s">
        <v>911</v>
      </c>
      <c r="G233" t="s">
        <v>913</v>
      </c>
      <c r="H233" t="s">
        <v>13</v>
      </c>
      <c r="I233" s="36">
        <v>0</v>
      </c>
      <c r="J233" s="36">
        <v>1</v>
      </c>
    </row>
    <row r="234" spans="1:10" ht="15.75" hidden="1" customHeight="1" x14ac:dyDescent="0.35">
      <c r="A234" t="s">
        <v>571</v>
      </c>
      <c r="B234" t="s">
        <v>49</v>
      </c>
      <c r="C234" t="s">
        <v>914</v>
      </c>
      <c r="D234" t="s">
        <v>915</v>
      </c>
      <c r="E234" t="s">
        <v>13</v>
      </c>
      <c r="F234" t="s">
        <v>914</v>
      </c>
      <c r="G234" t="s">
        <v>916</v>
      </c>
      <c r="H234" t="s">
        <v>13</v>
      </c>
      <c r="I234" s="36">
        <v>0</v>
      </c>
      <c r="J234" s="36">
        <v>1</v>
      </c>
    </row>
    <row r="235" spans="1:10" ht="15.75" hidden="1" customHeight="1" x14ac:dyDescent="0.35">
      <c r="A235" t="s">
        <v>571</v>
      </c>
      <c r="B235" t="s">
        <v>49</v>
      </c>
      <c r="C235" t="s">
        <v>917</v>
      </c>
      <c r="D235" t="s">
        <v>918</v>
      </c>
      <c r="E235" t="s">
        <v>13</v>
      </c>
      <c r="F235" t="s">
        <v>917</v>
      </c>
      <c r="G235" t="s">
        <v>919</v>
      </c>
      <c r="H235" t="s">
        <v>13</v>
      </c>
      <c r="I235" s="36">
        <v>0</v>
      </c>
      <c r="J235" s="36">
        <v>7</v>
      </c>
    </row>
    <row r="236" spans="1:10" ht="15.75" hidden="1" customHeight="1" x14ac:dyDescent="0.35">
      <c r="A236" t="s">
        <v>571</v>
      </c>
      <c r="B236" t="s">
        <v>49</v>
      </c>
      <c r="C236" t="s">
        <v>920</v>
      </c>
      <c r="D236" t="s">
        <v>921</v>
      </c>
      <c r="E236" t="s">
        <v>13</v>
      </c>
      <c r="F236" t="s">
        <v>920</v>
      </c>
      <c r="G236" t="s">
        <v>922</v>
      </c>
      <c r="H236" t="s">
        <v>13</v>
      </c>
      <c r="I236" s="36">
        <v>0</v>
      </c>
      <c r="J236" s="36">
        <v>12</v>
      </c>
    </row>
    <row r="237" spans="1:10" ht="15.75" hidden="1" customHeight="1" x14ac:dyDescent="0.35">
      <c r="A237" t="s">
        <v>571</v>
      </c>
      <c r="B237" t="s">
        <v>49</v>
      </c>
      <c r="C237" t="s">
        <v>923</v>
      </c>
      <c r="D237" t="s">
        <v>924</v>
      </c>
      <c r="E237" t="s">
        <v>13</v>
      </c>
      <c r="F237" t="s">
        <v>923</v>
      </c>
      <c r="G237" t="s">
        <v>925</v>
      </c>
      <c r="H237" t="s">
        <v>13</v>
      </c>
      <c r="I237" s="36">
        <v>0</v>
      </c>
      <c r="J237" s="36">
        <v>4</v>
      </c>
    </row>
    <row r="238" spans="1:10" ht="15.75" hidden="1" customHeight="1" x14ac:dyDescent="0.35">
      <c r="A238" t="s">
        <v>571</v>
      </c>
      <c r="B238" t="s">
        <v>49</v>
      </c>
      <c r="C238" t="s">
        <v>926</v>
      </c>
      <c r="D238" t="s">
        <v>927</v>
      </c>
      <c r="E238" t="s">
        <v>13</v>
      </c>
      <c r="F238" t="s">
        <v>926</v>
      </c>
      <c r="G238" t="s">
        <v>928</v>
      </c>
      <c r="H238" t="s">
        <v>13</v>
      </c>
      <c r="I238" s="36">
        <v>0</v>
      </c>
      <c r="J238" s="36">
        <v>1</v>
      </c>
    </row>
    <row r="239" spans="1:10" ht="15.75" hidden="1" customHeight="1" x14ac:dyDescent="0.35">
      <c r="A239" t="s">
        <v>571</v>
      </c>
      <c r="B239" t="s">
        <v>49</v>
      </c>
      <c r="C239" t="s">
        <v>929</v>
      </c>
      <c r="D239" t="s">
        <v>930</v>
      </c>
      <c r="E239" t="s">
        <v>13</v>
      </c>
      <c r="F239" t="s">
        <v>929</v>
      </c>
      <c r="G239" t="s">
        <v>931</v>
      </c>
      <c r="H239" t="s">
        <v>13</v>
      </c>
      <c r="I239" s="36">
        <v>0</v>
      </c>
      <c r="J239" s="36">
        <v>18</v>
      </c>
    </row>
    <row r="240" spans="1:10" ht="15.75" hidden="1" customHeight="1" x14ac:dyDescent="0.35">
      <c r="A240" t="s">
        <v>571</v>
      </c>
      <c r="B240" t="s">
        <v>49</v>
      </c>
      <c r="C240" t="s">
        <v>932</v>
      </c>
      <c r="D240" t="s">
        <v>933</v>
      </c>
      <c r="E240" t="s">
        <v>13</v>
      </c>
      <c r="F240" t="s">
        <v>932</v>
      </c>
      <c r="G240" t="s">
        <v>934</v>
      </c>
      <c r="H240" t="s">
        <v>13</v>
      </c>
      <c r="I240" s="36">
        <v>0</v>
      </c>
      <c r="J240" s="36">
        <v>12</v>
      </c>
    </row>
    <row r="241" spans="1:10" ht="15.75" hidden="1" customHeight="1" x14ac:dyDescent="0.35">
      <c r="A241" t="s">
        <v>571</v>
      </c>
      <c r="B241" t="s">
        <v>49</v>
      </c>
      <c r="C241" t="s">
        <v>935</v>
      </c>
      <c r="D241" t="s">
        <v>936</v>
      </c>
      <c r="E241" t="s">
        <v>13</v>
      </c>
      <c r="F241" t="s">
        <v>935</v>
      </c>
      <c r="G241" t="s">
        <v>937</v>
      </c>
      <c r="H241" t="s">
        <v>13</v>
      </c>
      <c r="I241" s="36">
        <v>0</v>
      </c>
      <c r="J241" s="36">
        <v>1</v>
      </c>
    </row>
    <row r="242" spans="1:10" ht="15.75" hidden="1" customHeight="1" x14ac:dyDescent="0.35">
      <c r="A242" t="s">
        <v>571</v>
      </c>
      <c r="B242" t="s">
        <v>49</v>
      </c>
      <c r="C242" t="s">
        <v>938</v>
      </c>
      <c r="D242" t="s">
        <v>939</v>
      </c>
      <c r="E242" t="s">
        <v>13</v>
      </c>
      <c r="F242" t="s">
        <v>938</v>
      </c>
      <c r="G242" t="s">
        <v>940</v>
      </c>
      <c r="H242" t="s">
        <v>13</v>
      </c>
      <c r="I242" s="36">
        <v>0</v>
      </c>
      <c r="J242" s="36">
        <v>146</v>
      </c>
    </row>
    <row r="243" spans="1:10" ht="15.75" hidden="1" customHeight="1" x14ac:dyDescent="0.35">
      <c r="A243" t="s">
        <v>571</v>
      </c>
      <c r="B243" t="s">
        <v>49</v>
      </c>
      <c r="C243" t="s">
        <v>941</v>
      </c>
      <c r="D243" t="s">
        <v>942</v>
      </c>
      <c r="E243" t="s">
        <v>13</v>
      </c>
      <c r="F243" t="s">
        <v>941</v>
      </c>
      <c r="G243" t="s">
        <v>943</v>
      </c>
      <c r="H243" t="s">
        <v>13</v>
      </c>
      <c r="I243" s="36">
        <v>0</v>
      </c>
      <c r="J243" s="36">
        <v>54</v>
      </c>
    </row>
    <row r="244" spans="1:10" ht="15.75" hidden="1" customHeight="1" x14ac:dyDescent="0.35">
      <c r="A244" t="s">
        <v>571</v>
      </c>
      <c r="B244" t="s">
        <v>49</v>
      </c>
      <c r="C244" t="s">
        <v>944</v>
      </c>
      <c r="D244" t="s">
        <v>945</v>
      </c>
      <c r="E244" t="s">
        <v>13</v>
      </c>
      <c r="F244" t="s">
        <v>944</v>
      </c>
      <c r="G244" t="s">
        <v>946</v>
      </c>
      <c r="H244" t="s">
        <v>13</v>
      </c>
      <c r="I244" s="36">
        <v>0</v>
      </c>
      <c r="J244" s="36">
        <v>225</v>
      </c>
    </row>
    <row r="245" spans="1:10" ht="15.75" hidden="1" customHeight="1" x14ac:dyDescent="0.35">
      <c r="A245" t="s">
        <v>571</v>
      </c>
      <c r="B245" t="s">
        <v>49</v>
      </c>
      <c r="C245" t="s">
        <v>947</v>
      </c>
      <c r="D245" t="s">
        <v>948</v>
      </c>
      <c r="E245" t="s">
        <v>13</v>
      </c>
      <c r="F245" t="s">
        <v>947</v>
      </c>
      <c r="G245" t="s">
        <v>949</v>
      </c>
      <c r="H245" t="s">
        <v>13</v>
      </c>
      <c r="I245" s="36">
        <v>0</v>
      </c>
      <c r="J245" s="36">
        <v>100</v>
      </c>
    </row>
    <row r="246" spans="1:10" ht="15.75" hidden="1" customHeight="1" x14ac:dyDescent="0.35">
      <c r="A246" t="s">
        <v>571</v>
      </c>
      <c r="B246" t="s">
        <v>49</v>
      </c>
      <c r="C246" t="s">
        <v>950</v>
      </c>
      <c r="D246" t="s">
        <v>951</v>
      </c>
      <c r="E246" t="s">
        <v>13</v>
      </c>
      <c r="F246" t="s">
        <v>950</v>
      </c>
      <c r="G246" t="s">
        <v>952</v>
      </c>
      <c r="H246" t="s">
        <v>13</v>
      </c>
      <c r="I246" s="36">
        <v>0</v>
      </c>
      <c r="J246" s="36">
        <v>130</v>
      </c>
    </row>
    <row r="247" spans="1:10" ht="15.75" hidden="1" customHeight="1" x14ac:dyDescent="0.35">
      <c r="A247" t="s">
        <v>571</v>
      </c>
      <c r="B247" t="s">
        <v>49</v>
      </c>
      <c r="C247" t="s">
        <v>953</v>
      </c>
      <c r="D247" t="s">
        <v>954</v>
      </c>
      <c r="E247" t="s">
        <v>13</v>
      </c>
      <c r="F247" t="s">
        <v>953</v>
      </c>
      <c r="G247" t="s">
        <v>955</v>
      </c>
      <c r="H247" t="s">
        <v>13</v>
      </c>
      <c r="I247" s="36">
        <v>0</v>
      </c>
      <c r="J247" s="36">
        <v>1</v>
      </c>
    </row>
    <row r="248" spans="1:10" ht="15.75" hidden="1" customHeight="1" x14ac:dyDescent="0.35">
      <c r="A248" t="s">
        <v>571</v>
      </c>
      <c r="B248" t="s">
        <v>49</v>
      </c>
      <c r="C248" t="s">
        <v>956</v>
      </c>
      <c r="D248" t="s">
        <v>957</v>
      </c>
      <c r="E248" t="s">
        <v>13</v>
      </c>
      <c r="F248" t="s">
        <v>956</v>
      </c>
      <c r="G248" t="s">
        <v>958</v>
      </c>
      <c r="H248" t="s">
        <v>13</v>
      </c>
      <c r="I248" s="36">
        <v>0</v>
      </c>
      <c r="J248" s="36">
        <v>1</v>
      </c>
    </row>
    <row r="249" spans="1:10" ht="15.75" hidden="1" customHeight="1" x14ac:dyDescent="0.35">
      <c r="A249" t="s">
        <v>571</v>
      </c>
      <c r="B249" t="s">
        <v>49</v>
      </c>
      <c r="C249" t="s">
        <v>959</v>
      </c>
      <c r="D249" t="s">
        <v>960</v>
      </c>
      <c r="E249" t="s">
        <v>13</v>
      </c>
      <c r="F249" t="s">
        <v>959</v>
      </c>
      <c r="G249" t="s">
        <v>961</v>
      </c>
      <c r="H249" t="s">
        <v>13</v>
      </c>
      <c r="I249" s="36">
        <v>0</v>
      </c>
      <c r="J249" s="36">
        <v>2124</v>
      </c>
    </row>
    <row r="250" spans="1:10" ht="15.75" hidden="1" customHeight="1" x14ac:dyDescent="0.35">
      <c r="A250" t="s">
        <v>571</v>
      </c>
      <c r="B250" t="s">
        <v>49</v>
      </c>
      <c r="C250" t="s">
        <v>962</v>
      </c>
      <c r="D250" t="s">
        <v>963</v>
      </c>
      <c r="E250" t="s">
        <v>13</v>
      </c>
      <c r="F250" t="s">
        <v>962</v>
      </c>
      <c r="G250" t="s">
        <v>964</v>
      </c>
      <c r="H250" t="s">
        <v>13</v>
      </c>
      <c r="I250" s="36">
        <v>0</v>
      </c>
      <c r="J250" s="36">
        <v>826</v>
      </c>
    </row>
    <row r="251" spans="1:10" ht="15.75" hidden="1" customHeight="1" x14ac:dyDescent="0.35">
      <c r="A251" t="s">
        <v>571</v>
      </c>
      <c r="B251" t="s">
        <v>49</v>
      </c>
      <c r="C251" t="s">
        <v>965</v>
      </c>
      <c r="D251" t="s">
        <v>966</v>
      </c>
      <c r="E251" t="s">
        <v>13</v>
      </c>
      <c r="F251" t="s">
        <v>965</v>
      </c>
      <c r="G251" t="s">
        <v>967</v>
      </c>
      <c r="H251" t="s">
        <v>13</v>
      </c>
      <c r="I251" s="36">
        <v>0</v>
      </c>
      <c r="J251" s="36">
        <v>1</v>
      </c>
    </row>
    <row r="252" spans="1:10" ht="15.75" hidden="1" customHeight="1" x14ac:dyDescent="0.35">
      <c r="A252" t="s">
        <v>571</v>
      </c>
      <c r="B252" t="s">
        <v>49</v>
      </c>
      <c r="C252" t="s">
        <v>968</v>
      </c>
      <c r="D252" t="s">
        <v>969</v>
      </c>
      <c r="E252" t="s">
        <v>13</v>
      </c>
      <c r="F252" t="s">
        <v>968</v>
      </c>
      <c r="G252" t="s">
        <v>970</v>
      </c>
      <c r="H252" t="s">
        <v>13</v>
      </c>
      <c r="I252" s="36">
        <v>0</v>
      </c>
      <c r="J252" s="36">
        <v>1</v>
      </c>
    </row>
    <row r="253" spans="1:10" ht="15.75" hidden="1" customHeight="1" x14ac:dyDescent="0.35">
      <c r="A253" t="s">
        <v>571</v>
      </c>
      <c r="B253" t="s">
        <v>49</v>
      </c>
      <c r="C253" t="s">
        <v>971</v>
      </c>
      <c r="D253" t="s">
        <v>972</v>
      </c>
      <c r="E253" t="s">
        <v>13</v>
      </c>
      <c r="F253" t="s">
        <v>971</v>
      </c>
      <c r="G253" t="s">
        <v>973</v>
      </c>
      <c r="H253" t="s">
        <v>13</v>
      </c>
      <c r="I253" s="36">
        <v>0</v>
      </c>
      <c r="J253" s="36">
        <v>8</v>
      </c>
    </row>
    <row r="254" spans="1:10" ht="15.75" hidden="1" customHeight="1" x14ac:dyDescent="0.35">
      <c r="A254" t="s">
        <v>571</v>
      </c>
      <c r="B254" t="s">
        <v>49</v>
      </c>
      <c r="C254" t="s">
        <v>974</v>
      </c>
      <c r="D254" t="s">
        <v>975</v>
      </c>
      <c r="E254" t="s">
        <v>13</v>
      </c>
      <c r="F254" t="s">
        <v>974</v>
      </c>
      <c r="G254" t="s">
        <v>976</v>
      </c>
      <c r="H254" t="s">
        <v>13</v>
      </c>
      <c r="I254" s="36">
        <v>0</v>
      </c>
      <c r="J254" s="36">
        <v>10</v>
      </c>
    </row>
    <row r="255" spans="1:10" ht="15.75" hidden="1" customHeight="1" x14ac:dyDescent="0.35">
      <c r="A255" t="s">
        <v>571</v>
      </c>
      <c r="B255" t="s">
        <v>49</v>
      </c>
      <c r="C255" t="s">
        <v>977</v>
      </c>
      <c r="D255" t="s">
        <v>978</v>
      </c>
      <c r="E255" t="s">
        <v>13</v>
      </c>
      <c r="F255" t="s">
        <v>977</v>
      </c>
      <c r="G255" t="s">
        <v>979</v>
      </c>
      <c r="H255" t="s">
        <v>13</v>
      </c>
      <c r="I255" s="36">
        <v>0</v>
      </c>
      <c r="J255" s="36">
        <v>5</v>
      </c>
    </row>
    <row r="256" spans="1:10" ht="15.75" hidden="1" customHeight="1" x14ac:dyDescent="0.35">
      <c r="A256" t="s">
        <v>571</v>
      </c>
      <c r="B256" t="s">
        <v>49</v>
      </c>
      <c r="C256" t="s">
        <v>980</v>
      </c>
      <c r="D256" t="s">
        <v>981</v>
      </c>
      <c r="E256" t="s">
        <v>13</v>
      </c>
      <c r="F256" t="s">
        <v>980</v>
      </c>
      <c r="G256" t="s">
        <v>982</v>
      </c>
      <c r="H256" t="s">
        <v>13</v>
      </c>
      <c r="I256" s="36">
        <v>0</v>
      </c>
      <c r="J256" s="36">
        <v>166</v>
      </c>
    </row>
    <row r="257" spans="1:10" ht="15.75" hidden="1" customHeight="1" x14ac:dyDescent="0.35">
      <c r="A257" t="s">
        <v>571</v>
      </c>
      <c r="B257" t="s">
        <v>49</v>
      </c>
      <c r="C257" t="s">
        <v>983</v>
      </c>
      <c r="D257" t="s">
        <v>984</v>
      </c>
      <c r="E257" t="s">
        <v>13</v>
      </c>
      <c r="F257" t="s">
        <v>983</v>
      </c>
      <c r="G257" t="s">
        <v>985</v>
      </c>
      <c r="H257" t="s">
        <v>13</v>
      </c>
      <c r="I257" s="36">
        <v>0</v>
      </c>
      <c r="J257" s="36">
        <v>56</v>
      </c>
    </row>
    <row r="258" spans="1:10" ht="15.75" hidden="1" customHeight="1" x14ac:dyDescent="0.35">
      <c r="A258" t="s">
        <v>571</v>
      </c>
      <c r="B258" t="s">
        <v>49</v>
      </c>
      <c r="C258" t="s">
        <v>986</v>
      </c>
      <c r="D258" t="s">
        <v>987</v>
      </c>
      <c r="E258" t="s">
        <v>13</v>
      </c>
      <c r="F258" t="s">
        <v>986</v>
      </c>
      <c r="G258" t="s">
        <v>988</v>
      </c>
      <c r="H258" t="s">
        <v>13</v>
      </c>
      <c r="I258" s="36">
        <v>0</v>
      </c>
      <c r="J258" s="36">
        <v>676</v>
      </c>
    </row>
    <row r="259" spans="1:10" ht="15.75" hidden="1" customHeight="1" x14ac:dyDescent="0.35">
      <c r="A259" t="s">
        <v>571</v>
      </c>
      <c r="B259" t="s">
        <v>49</v>
      </c>
      <c r="C259" t="s">
        <v>989</v>
      </c>
      <c r="D259" t="s">
        <v>990</v>
      </c>
      <c r="E259" t="s">
        <v>13</v>
      </c>
      <c r="F259" t="s">
        <v>989</v>
      </c>
      <c r="G259" t="s">
        <v>991</v>
      </c>
      <c r="H259" t="s">
        <v>13</v>
      </c>
      <c r="I259" s="36">
        <v>0</v>
      </c>
      <c r="J259" s="36">
        <v>95</v>
      </c>
    </row>
    <row r="260" spans="1:10" ht="15.75" hidden="1" customHeight="1" x14ac:dyDescent="0.35">
      <c r="A260" t="s">
        <v>571</v>
      </c>
      <c r="B260" t="s">
        <v>49</v>
      </c>
      <c r="C260" t="s">
        <v>992</v>
      </c>
      <c r="D260" t="s">
        <v>993</v>
      </c>
      <c r="E260" t="s">
        <v>13</v>
      </c>
      <c r="F260" t="s">
        <v>992</v>
      </c>
      <c r="G260" t="s">
        <v>994</v>
      </c>
      <c r="H260" t="s">
        <v>13</v>
      </c>
      <c r="I260" s="36">
        <v>0</v>
      </c>
      <c r="J260" s="36">
        <v>256</v>
      </c>
    </row>
    <row r="261" spans="1:10" ht="15.75" hidden="1" customHeight="1" x14ac:dyDescent="0.35">
      <c r="A261" t="s">
        <v>571</v>
      </c>
      <c r="B261" t="s">
        <v>49</v>
      </c>
      <c r="C261" t="s">
        <v>995</v>
      </c>
      <c r="D261" t="s">
        <v>996</v>
      </c>
      <c r="E261" t="s">
        <v>13</v>
      </c>
      <c r="F261" t="s">
        <v>995</v>
      </c>
      <c r="G261" t="s">
        <v>997</v>
      </c>
      <c r="H261" t="s">
        <v>13</v>
      </c>
      <c r="I261" s="36">
        <v>0</v>
      </c>
      <c r="J261" s="36">
        <v>357</v>
      </c>
    </row>
    <row r="262" spans="1:10" ht="15.75" hidden="1" customHeight="1" x14ac:dyDescent="0.35">
      <c r="A262" t="s">
        <v>571</v>
      </c>
      <c r="B262" t="s">
        <v>49</v>
      </c>
      <c r="C262" t="s">
        <v>998</v>
      </c>
      <c r="D262" t="s">
        <v>999</v>
      </c>
      <c r="E262" t="s">
        <v>13</v>
      </c>
      <c r="F262" t="s">
        <v>998</v>
      </c>
      <c r="G262" t="s">
        <v>1000</v>
      </c>
      <c r="H262" t="s">
        <v>13</v>
      </c>
      <c r="I262" s="36">
        <v>0</v>
      </c>
      <c r="J262" s="36">
        <v>65</v>
      </c>
    </row>
    <row r="263" spans="1:10" ht="15.75" hidden="1" customHeight="1" x14ac:dyDescent="0.35">
      <c r="A263" t="s">
        <v>571</v>
      </c>
      <c r="B263" t="s">
        <v>49</v>
      </c>
      <c r="C263" t="s">
        <v>1001</v>
      </c>
      <c r="D263" t="s">
        <v>1002</v>
      </c>
      <c r="E263" t="s">
        <v>13</v>
      </c>
      <c r="F263" t="s">
        <v>1001</v>
      </c>
      <c r="G263" t="s">
        <v>1003</v>
      </c>
      <c r="H263" t="s">
        <v>13</v>
      </c>
      <c r="I263" s="36">
        <v>0</v>
      </c>
      <c r="J263" s="36">
        <v>1</v>
      </c>
    </row>
    <row r="264" spans="1:10" ht="15.75" hidden="1" customHeight="1" x14ac:dyDescent="0.35">
      <c r="A264" t="s">
        <v>571</v>
      </c>
      <c r="B264" t="s">
        <v>49</v>
      </c>
      <c r="C264" t="s">
        <v>1004</v>
      </c>
      <c r="D264" t="s">
        <v>1005</v>
      </c>
      <c r="E264" t="s">
        <v>13</v>
      </c>
      <c r="F264" t="s">
        <v>1004</v>
      </c>
      <c r="G264" t="s">
        <v>1006</v>
      </c>
      <c r="H264" t="s">
        <v>13</v>
      </c>
      <c r="I264" s="36">
        <v>0</v>
      </c>
      <c r="J264" s="36">
        <v>1</v>
      </c>
    </row>
    <row r="265" spans="1:10" ht="15.75" hidden="1" customHeight="1" x14ac:dyDescent="0.35">
      <c r="A265" t="s">
        <v>571</v>
      </c>
      <c r="B265" t="s">
        <v>49</v>
      </c>
      <c r="C265" t="s">
        <v>1007</v>
      </c>
      <c r="D265" t="s">
        <v>1008</v>
      </c>
      <c r="E265" t="s">
        <v>13</v>
      </c>
      <c r="F265" t="s">
        <v>1007</v>
      </c>
      <c r="G265" t="s">
        <v>1009</v>
      </c>
      <c r="H265" t="s">
        <v>13</v>
      </c>
      <c r="I265" s="36">
        <v>0</v>
      </c>
      <c r="J265" s="36">
        <v>2</v>
      </c>
    </row>
    <row r="266" spans="1:10" ht="15.75" hidden="1" customHeight="1" x14ac:dyDescent="0.35">
      <c r="A266" t="s">
        <v>571</v>
      </c>
      <c r="B266" t="s">
        <v>49</v>
      </c>
      <c r="C266" t="s">
        <v>1010</v>
      </c>
      <c r="D266" t="s">
        <v>1011</v>
      </c>
      <c r="E266" t="s">
        <v>13</v>
      </c>
      <c r="F266" t="s">
        <v>1010</v>
      </c>
      <c r="G266" t="s">
        <v>1012</v>
      </c>
      <c r="H266" t="s">
        <v>13</v>
      </c>
      <c r="I266" s="36">
        <v>0</v>
      </c>
      <c r="J266" s="36">
        <v>20</v>
      </c>
    </row>
    <row r="267" spans="1:10" ht="15.75" hidden="1" customHeight="1" x14ac:dyDescent="0.35">
      <c r="A267" t="s">
        <v>571</v>
      </c>
      <c r="B267" t="s">
        <v>49</v>
      </c>
      <c r="C267" t="s">
        <v>1013</v>
      </c>
      <c r="D267" t="s">
        <v>1014</v>
      </c>
      <c r="E267" t="s">
        <v>13</v>
      </c>
      <c r="F267" t="s">
        <v>1013</v>
      </c>
      <c r="G267" t="s">
        <v>1015</v>
      </c>
      <c r="H267" t="s">
        <v>13</v>
      </c>
      <c r="I267" s="36">
        <v>0</v>
      </c>
      <c r="J267" s="36">
        <v>501</v>
      </c>
    </row>
    <row r="268" spans="1:10" ht="15.75" hidden="1" customHeight="1" x14ac:dyDescent="0.35">
      <c r="A268" t="s">
        <v>571</v>
      </c>
      <c r="B268" t="s">
        <v>49</v>
      </c>
      <c r="C268" t="s">
        <v>1016</v>
      </c>
      <c r="D268" t="s">
        <v>1017</v>
      </c>
      <c r="E268" t="s">
        <v>13</v>
      </c>
      <c r="F268" t="s">
        <v>1016</v>
      </c>
      <c r="G268" t="s">
        <v>1018</v>
      </c>
      <c r="H268" t="s">
        <v>13</v>
      </c>
      <c r="I268" s="36">
        <v>0</v>
      </c>
      <c r="J268" s="36">
        <v>20</v>
      </c>
    </row>
    <row r="269" spans="1:10" ht="15.75" hidden="1" customHeight="1" x14ac:dyDescent="0.35">
      <c r="A269" t="s">
        <v>571</v>
      </c>
      <c r="B269" t="s">
        <v>49</v>
      </c>
      <c r="C269" t="s">
        <v>1019</v>
      </c>
      <c r="D269" t="s">
        <v>1020</v>
      </c>
      <c r="E269" t="s">
        <v>13</v>
      </c>
      <c r="F269" t="s">
        <v>1019</v>
      </c>
      <c r="G269" t="s">
        <v>1021</v>
      </c>
      <c r="H269" t="s">
        <v>13</v>
      </c>
      <c r="I269" s="36">
        <v>0</v>
      </c>
      <c r="J269" s="36">
        <v>3</v>
      </c>
    </row>
    <row r="270" spans="1:10" ht="15.75" hidden="1" customHeight="1" x14ac:dyDescent="0.35">
      <c r="A270" t="s">
        <v>571</v>
      </c>
      <c r="B270" t="s">
        <v>49</v>
      </c>
      <c r="C270" t="s">
        <v>1022</v>
      </c>
      <c r="D270" t="s">
        <v>1023</v>
      </c>
      <c r="E270" t="s">
        <v>13</v>
      </c>
      <c r="F270" t="s">
        <v>1022</v>
      </c>
      <c r="G270" t="s">
        <v>1024</v>
      </c>
      <c r="H270" t="s">
        <v>13</v>
      </c>
      <c r="I270" s="36">
        <v>0</v>
      </c>
      <c r="J270" s="36">
        <v>18</v>
      </c>
    </row>
    <row r="271" spans="1:10" ht="15.75" hidden="1" customHeight="1" x14ac:dyDescent="0.35">
      <c r="A271" t="s">
        <v>571</v>
      </c>
      <c r="B271" t="s">
        <v>49</v>
      </c>
      <c r="C271" t="s">
        <v>1025</v>
      </c>
      <c r="D271" t="s">
        <v>1026</v>
      </c>
      <c r="E271" t="s">
        <v>13</v>
      </c>
      <c r="F271" t="s">
        <v>1025</v>
      </c>
      <c r="G271" t="s">
        <v>1027</v>
      </c>
      <c r="H271" t="s">
        <v>13</v>
      </c>
      <c r="I271" s="36">
        <v>0</v>
      </c>
      <c r="J271" s="36">
        <v>13</v>
      </c>
    </row>
    <row r="272" spans="1:10" ht="15.75" hidden="1" customHeight="1" x14ac:dyDescent="0.35">
      <c r="A272" t="s">
        <v>571</v>
      </c>
      <c r="B272" t="s">
        <v>49</v>
      </c>
      <c r="C272" t="s">
        <v>1028</v>
      </c>
      <c r="D272" t="s">
        <v>1029</v>
      </c>
      <c r="E272" t="s">
        <v>13</v>
      </c>
      <c r="F272" t="s">
        <v>1028</v>
      </c>
      <c r="G272" t="s">
        <v>1030</v>
      </c>
      <c r="H272" t="s">
        <v>13</v>
      </c>
      <c r="I272" s="36">
        <v>0</v>
      </c>
      <c r="J272" s="36">
        <v>8</v>
      </c>
    </row>
    <row r="273" spans="1:10" ht="15.75" hidden="1" customHeight="1" x14ac:dyDescent="0.35">
      <c r="A273" t="s">
        <v>571</v>
      </c>
      <c r="B273" t="s">
        <v>49</v>
      </c>
      <c r="C273" t="s">
        <v>1031</v>
      </c>
      <c r="D273" t="s">
        <v>1032</v>
      </c>
      <c r="E273" t="s">
        <v>13</v>
      </c>
      <c r="F273" t="s">
        <v>1031</v>
      </c>
      <c r="G273" t="s">
        <v>1033</v>
      </c>
      <c r="H273" t="s">
        <v>13</v>
      </c>
      <c r="I273" s="36">
        <v>0</v>
      </c>
      <c r="J273" s="36">
        <v>10</v>
      </c>
    </row>
    <row r="274" spans="1:10" ht="15.75" hidden="1" customHeight="1" x14ac:dyDescent="0.35">
      <c r="A274" t="s">
        <v>571</v>
      </c>
      <c r="B274" t="s">
        <v>49</v>
      </c>
      <c r="C274" t="s">
        <v>1034</v>
      </c>
      <c r="D274" t="s">
        <v>1035</v>
      </c>
      <c r="E274" t="s">
        <v>13</v>
      </c>
      <c r="F274" t="s">
        <v>1034</v>
      </c>
      <c r="G274" t="s">
        <v>1036</v>
      </c>
      <c r="H274" t="s">
        <v>13</v>
      </c>
      <c r="I274" s="36">
        <v>0</v>
      </c>
      <c r="J274" s="36">
        <v>7</v>
      </c>
    </row>
    <row r="275" spans="1:10" ht="15.75" hidden="1" customHeight="1" x14ac:dyDescent="0.35">
      <c r="A275" t="s">
        <v>571</v>
      </c>
      <c r="B275" t="s">
        <v>49</v>
      </c>
      <c r="C275" t="s">
        <v>1037</v>
      </c>
      <c r="D275" t="s">
        <v>1038</v>
      </c>
      <c r="E275" t="s">
        <v>13</v>
      </c>
      <c r="F275" t="s">
        <v>1037</v>
      </c>
      <c r="G275" t="s">
        <v>1039</v>
      </c>
      <c r="H275" t="s">
        <v>13</v>
      </c>
      <c r="I275" s="36">
        <v>0</v>
      </c>
      <c r="J275" s="36">
        <v>5</v>
      </c>
    </row>
    <row r="276" spans="1:10" ht="15.75" hidden="1" customHeight="1" x14ac:dyDescent="0.35">
      <c r="A276" t="s">
        <v>571</v>
      </c>
      <c r="B276" t="s">
        <v>49</v>
      </c>
      <c r="C276" t="s">
        <v>1040</v>
      </c>
      <c r="D276" t="s">
        <v>1041</v>
      </c>
      <c r="E276" t="s">
        <v>13</v>
      </c>
      <c r="F276" t="s">
        <v>1040</v>
      </c>
      <c r="G276" t="s">
        <v>1042</v>
      </c>
      <c r="H276" t="s">
        <v>13</v>
      </c>
      <c r="I276" s="36">
        <v>0</v>
      </c>
      <c r="J276" s="36">
        <v>1</v>
      </c>
    </row>
    <row r="277" spans="1:10" ht="15.75" hidden="1" customHeight="1" x14ac:dyDescent="0.35">
      <c r="A277" t="s">
        <v>571</v>
      </c>
      <c r="B277" t="s">
        <v>49</v>
      </c>
      <c r="C277" t="s">
        <v>1043</v>
      </c>
      <c r="D277" t="s">
        <v>1044</v>
      </c>
      <c r="E277" t="s">
        <v>13</v>
      </c>
      <c r="F277" t="s">
        <v>1043</v>
      </c>
      <c r="G277" t="s">
        <v>1045</v>
      </c>
      <c r="H277" t="s">
        <v>13</v>
      </c>
      <c r="I277" s="36">
        <v>0</v>
      </c>
      <c r="J277" s="36">
        <v>1</v>
      </c>
    </row>
    <row r="278" spans="1:10" ht="15.75" hidden="1" customHeight="1" x14ac:dyDescent="0.35">
      <c r="A278" t="s">
        <v>571</v>
      </c>
      <c r="B278" t="s">
        <v>49</v>
      </c>
      <c r="C278" t="s">
        <v>1046</v>
      </c>
      <c r="D278" t="s">
        <v>1047</v>
      </c>
      <c r="E278" t="s">
        <v>13</v>
      </c>
      <c r="F278" t="s">
        <v>1046</v>
      </c>
      <c r="G278" t="s">
        <v>1048</v>
      </c>
      <c r="H278" t="s">
        <v>13</v>
      </c>
      <c r="I278" s="36">
        <v>0</v>
      </c>
      <c r="J278" s="36">
        <v>7</v>
      </c>
    </row>
    <row r="279" spans="1:10" ht="15.75" hidden="1" customHeight="1" x14ac:dyDescent="0.35">
      <c r="A279" t="s">
        <v>571</v>
      </c>
      <c r="B279" t="s">
        <v>49</v>
      </c>
      <c r="C279" t="s">
        <v>1049</v>
      </c>
      <c r="D279" t="s">
        <v>1050</v>
      </c>
      <c r="E279" t="s">
        <v>13</v>
      </c>
      <c r="F279" t="s">
        <v>1049</v>
      </c>
      <c r="G279" t="s">
        <v>1051</v>
      </c>
      <c r="H279" t="s">
        <v>13</v>
      </c>
      <c r="I279" s="36">
        <v>0</v>
      </c>
      <c r="J279" s="36">
        <v>4</v>
      </c>
    </row>
    <row r="280" spans="1:10" ht="15.75" hidden="1" customHeight="1" x14ac:dyDescent="0.35">
      <c r="A280" t="s">
        <v>571</v>
      </c>
      <c r="B280" t="s">
        <v>49</v>
      </c>
      <c r="C280" t="s">
        <v>1052</v>
      </c>
      <c r="D280" t="s">
        <v>1053</v>
      </c>
      <c r="E280" t="s">
        <v>13</v>
      </c>
      <c r="F280" t="s">
        <v>1052</v>
      </c>
      <c r="G280" t="s">
        <v>1054</v>
      </c>
      <c r="H280" t="s">
        <v>13</v>
      </c>
      <c r="I280" s="36">
        <v>0</v>
      </c>
      <c r="J280" s="36">
        <v>1</v>
      </c>
    </row>
    <row r="281" spans="1:10" ht="15.75" hidden="1" customHeight="1" x14ac:dyDescent="0.35">
      <c r="A281" t="s">
        <v>571</v>
      </c>
      <c r="B281" t="s">
        <v>49</v>
      </c>
      <c r="C281" t="s">
        <v>1055</v>
      </c>
      <c r="D281" t="s">
        <v>1056</v>
      </c>
      <c r="E281" t="s">
        <v>13</v>
      </c>
      <c r="F281" t="s">
        <v>1055</v>
      </c>
      <c r="G281" t="s">
        <v>1057</v>
      </c>
      <c r="H281" t="s">
        <v>13</v>
      </c>
      <c r="I281" s="36">
        <v>0</v>
      </c>
      <c r="J281" s="36">
        <v>1</v>
      </c>
    </row>
    <row r="282" spans="1:10" ht="15.75" hidden="1" customHeight="1" x14ac:dyDescent="0.35">
      <c r="A282" t="s">
        <v>571</v>
      </c>
      <c r="B282" t="s">
        <v>49</v>
      </c>
      <c r="C282" t="s">
        <v>1058</v>
      </c>
      <c r="D282" t="s">
        <v>1059</v>
      </c>
      <c r="E282" t="s">
        <v>13</v>
      </c>
      <c r="F282" t="s">
        <v>1058</v>
      </c>
      <c r="G282" t="s">
        <v>1060</v>
      </c>
      <c r="H282" t="s">
        <v>13</v>
      </c>
      <c r="I282" s="36">
        <v>0</v>
      </c>
      <c r="J282" s="36">
        <v>1420</v>
      </c>
    </row>
    <row r="283" spans="1:10" ht="15.75" hidden="1" customHeight="1" x14ac:dyDescent="0.35">
      <c r="A283" t="s">
        <v>571</v>
      </c>
      <c r="B283" t="s">
        <v>49</v>
      </c>
      <c r="C283" t="s">
        <v>1061</v>
      </c>
      <c r="D283" t="s">
        <v>1062</v>
      </c>
      <c r="E283" t="s">
        <v>13</v>
      </c>
      <c r="F283" t="s">
        <v>1061</v>
      </c>
      <c r="G283" t="s">
        <v>1063</v>
      </c>
      <c r="H283" t="s">
        <v>13</v>
      </c>
      <c r="I283" s="36">
        <v>0</v>
      </c>
      <c r="J283" s="36">
        <v>1003</v>
      </c>
    </row>
    <row r="284" spans="1:10" ht="15.75" hidden="1" customHeight="1" x14ac:dyDescent="0.35">
      <c r="A284" t="s">
        <v>571</v>
      </c>
      <c r="B284" t="s">
        <v>49</v>
      </c>
      <c r="C284" t="s">
        <v>1064</v>
      </c>
      <c r="D284" t="s">
        <v>1065</v>
      </c>
      <c r="E284" t="s">
        <v>13</v>
      </c>
      <c r="F284" t="s">
        <v>1064</v>
      </c>
      <c r="G284" t="s">
        <v>1066</v>
      </c>
      <c r="H284" t="s">
        <v>13</v>
      </c>
      <c r="I284" s="36">
        <v>0</v>
      </c>
      <c r="J284" s="36">
        <v>2934</v>
      </c>
    </row>
    <row r="285" spans="1:10" ht="15.75" hidden="1" customHeight="1" x14ac:dyDescent="0.35">
      <c r="A285" t="s">
        <v>571</v>
      </c>
      <c r="B285" t="s">
        <v>49</v>
      </c>
      <c r="C285" t="s">
        <v>1067</v>
      </c>
      <c r="D285" t="s">
        <v>1068</v>
      </c>
      <c r="E285" t="s">
        <v>13</v>
      </c>
      <c r="F285" t="s">
        <v>1067</v>
      </c>
      <c r="G285" t="s">
        <v>1069</v>
      </c>
      <c r="H285" t="s">
        <v>13</v>
      </c>
      <c r="I285" s="36">
        <v>0</v>
      </c>
      <c r="J285" s="36">
        <v>219</v>
      </c>
    </row>
    <row r="286" spans="1:10" ht="15.75" hidden="1" customHeight="1" x14ac:dyDescent="0.35">
      <c r="A286" t="s">
        <v>571</v>
      </c>
      <c r="B286" t="s">
        <v>49</v>
      </c>
      <c r="C286" t="s">
        <v>1070</v>
      </c>
      <c r="D286" t="s">
        <v>1071</v>
      </c>
      <c r="E286" t="s">
        <v>13</v>
      </c>
      <c r="F286" t="s">
        <v>1070</v>
      </c>
      <c r="G286" t="s">
        <v>1072</v>
      </c>
      <c r="H286" t="s">
        <v>13</v>
      </c>
      <c r="I286" s="36">
        <v>0</v>
      </c>
      <c r="J286" s="36">
        <v>1070</v>
      </c>
    </row>
    <row r="287" spans="1:10" ht="15.75" hidden="1" customHeight="1" x14ac:dyDescent="0.35">
      <c r="A287" t="s">
        <v>571</v>
      </c>
      <c r="B287" t="s">
        <v>49</v>
      </c>
      <c r="C287" t="s">
        <v>1073</v>
      </c>
      <c r="D287" t="s">
        <v>1074</v>
      </c>
      <c r="E287" t="s">
        <v>13</v>
      </c>
      <c r="F287" t="s">
        <v>1073</v>
      </c>
      <c r="G287" t="s">
        <v>1075</v>
      </c>
      <c r="H287" t="s">
        <v>13</v>
      </c>
      <c r="I287" s="36">
        <v>0</v>
      </c>
      <c r="J287" s="36">
        <v>488</v>
      </c>
    </row>
    <row r="288" spans="1:10" ht="15.75" hidden="1" customHeight="1" x14ac:dyDescent="0.35">
      <c r="A288" t="s">
        <v>571</v>
      </c>
      <c r="B288" t="s">
        <v>49</v>
      </c>
      <c r="C288" t="s">
        <v>1076</v>
      </c>
      <c r="D288" t="s">
        <v>1077</v>
      </c>
      <c r="E288" t="s">
        <v>13</v>
      </c>
      <c r="F288" t="s">
        <v>1076</v>
      </c>
      <c r="G288" t="s">
        <v>1078</v>
      </c>
      <c r="H288" t="s">
        <v>13</v>
      </c>
      <c r="I288" s="36">
        <v>0</v>
      </c>
      <c r="J288" s="36">
        <v>1</v>
      </c>
    </row>
    <row r="289" spans="1:10" ht="15.75" hidden="1" customHeight="1" x14ac:dyDescent="0.35">
      <c r="A289" t="s">
        <v>571</v>
      </c>
      <c r="B289" t="s">
        <v>49</v>
      </c>
      <c r="C289" t="s">
        <v>1079</v>
      </c>
      <c r="D289" t="s">
        <v>1080</v>
      </c>
      <c r="E289" t="s">
        <v>13</v>
      </c>
      <c r="F289" t="s">
        <v>1079</v>
      </c>
      <c r="G289" t="s">
        <v>1081</v>
      </c>
      <c r="H289" t="s">
        <v>13</v>
      </c>
      <c r="I289" s="36">
        <v>0</v>
      </c>
      <c r="J289" s="36">
        <v>2</v>
      </c>
    </row>
    <row r="290" spans="1:10" ht="15.75" hidden="1" customHeight="1" x14ac:dyDescent="0.35">
      <c r="A290" t="s">
        <v>571</v>
      </c>
      <c r="B290" t="s">
        <v>49</v>
      </c>
      <c r="C290" t="s">
        <v>1082</v>
      </c>
      <c r="D290" t="s">
        <v>1083</v>
      </c>
      <c r="E290" t="s">
        <v>13</v>
      </c>
      <c r="F290" t="s">
        <v>1082</v>
      </c>
      <c r="G290" t="s">
        <v>1084</v>
      </c>
      <c r="H290" t="s">
        <v>13</v>
      </c>
      <c r="I290" s="36">
        <v>0</v>
      </c>
      <c r="J290" s="36">
        <v>1</v>
      </c>
    </row>
    <row r="291" spans="1:10" ht="15.75" hidden="1" customHeight="1" x14ac:dyDescent="0.35">
      <c r="A291" t="s">
        <v>571</v>
      </c>
      <c r="B291" t="s">
        <v>49</v>
      </c>
      <c r="C291" t="s">
        <v>1085</v>
      </c>
      <c r="D291" t="s">
        <v>1086</v>
      </c>
      <c r="E291" t="s">
        <v>13</v>
      </c>
      <c r="F291" t="s">
        <v>1085</v>
      </c>
      <c r="G291" t="s">
        <v>1087</v>
      </c>
      <c r="H291" t="s">
        <v>13</v>
      </c>
      <c r="I291" s="36">
        <v>0</v>
      </c>
      <c r="J291" s="36">
        <v>570</v>
      </c>
    </row>
    <row r="292" spans="1:10" ht="15.75" hidden="1" customHeight="1" x14ac:dyDescent="0.35">
      <c r="A292" t="s">
        <v>571</v>
      </c>
      <c r="B292" t="s">
        <v>49</v>
      </c>
      <c r="C292" t="s">
        <v>1088</v>
      </c>
      <c r="D292" t="s">
        <v>1089</v>
      </c>
      <c r="E292" t="s">
        <v>13</v>
      </c>
      <c r="F292" t="s">
        <v>1088</v>
      </c>
      <c r="G292" t="s">
        <v>1090</v>
      </c>
      <c r="H292" t="s">
        <v>13</v>
      </c>
      <c r="I292" s="36">
        <v>0</v>
      </c>
      <c r="J292" s="36">
        <v>2715</v>
      </c>
    </row>
    <row r="293" spans="1:10" ht="15.75" hidden="1" customHeight="1" x14ac:dyDescent="0.35">
      <c r="A293" t="s">
        <v>571</v>
      </c>
      <c r="B293" t="s">
        <v>49</v>
      </c>
      <c r="C293" t="s">
        <v>1091</v>
      </c>
      <c r="D293" t="s">
        <v>1092</v>
      </c>
      <c r="E293" t="s">
        <v>13</v>
      </c>
      <c r="F293" t="s">
        <v>1091</v>
      </c>
      <c r="G293" t="s">
        <v>1093</v>
      </c>
      <c r="H293" t="s">
        <v>13</v>
      </c>
      <c r="I293" s="36">
        <v>0</v>
      </c>
      <c r="J293" s="36">
        <v>103</v>
      </c>
    </row>
    <row r="294" spans="1:10" ht="15.75" hidden="1" customHeight="1" x14ac:dyDescent="0.35">
      <c r="A294" t="s">
        <v>571</v>
      </c>
      <c r="B294" t="s">
        <v>49</v>
      </c>
      <c r="C294" t="s">
        <v>1094</v>
      </c>
      <c r="D294" t="s">
        <v>1095</v>
      </c>
      <c r="E294" t="s">
        <v>13</v>
      </c>
      <c r="F294" t="s">
        <v>1094</v>
      </c>
      <c r="G294" t="s">
        <v>1096</v>
      </c>
      <c r="H294" t="s">
        <v>13</v>
      </c>
      <c r="I294" s="36">
        <v>0</v>
      </c>
      <c r="J294" s="36">
        <v>3</v>
      </c>
    </row>
    <row r="295" spans="1:10" ht="15.75" hidden="1" customHeight="1" x14ac:dyDescent="0.35">
      <c r="A295" t="s">
        <v>571</v>
      </c>
      <c r="B295" t="s">
        <v>49</v>
      </c>
      <c r="C295" t="s">
        <v>1097</v>
      </c>
      <c r="D295" t="s">
        <v>1098</v>
      </c>
      <c r="E295" t="s">
        <v>13</v>
      </c>
      <c r="F295" t="s">
        <v>1097</v>
      </c>
      <c r="G295" t="s">
        <v>1099</v>
      </c>
      <c r="H295" t="s">
        <v>13</v>
      </c>
      <c r="I295" s="36">
        <v>0</v>
      </c>
      <c r="J295" s="36">
        <v>1</v>
      </c>
    </row>
    <row r="296" spans="1:10" ht="15.75" hidden="1" customHeight="1" x14ac:dyDescent="0.35">
      <c r="A296" t="s">
        <v>571</v>
      </c>
      <c r="B296" t="s">
        <v>49</v>
      </c>
      <c r="C296" t="s">
        <v>1100</v>
      </c>
      <c r="D296" t="s">
        <v>1101</v>
      </c>
      <c r="E296" t="s">
        <v>13</v>
      </c>
      <c r="F296" t="s">
        <v>1100</v>
      </c>
      <c r="G296" t="s">
        <v>1102</v>
      </c>
      <c r="H296" t="s">
        <v>13</v>
      </c>
      <c r="I296" s="36">
        <v>0</v>
      </c>
      <c r="J296" s="36">
        <v>2</v>
      </c>
    </row>
    <row r="297" spans="1:10" ht="15.75" hidden="1" customHeight="1" x14ac:dyDescent="0.35">
      <c r="A297" t="s">
        <v>571</v>
      </c>
      <c r="B297" t="s">
        <v>49</v>
      </c>
      <c r="C297" t="s">
        <v>1103</v>
      </c>
      <c r="D297" t="s">
        <v>1104</v>
      </c>
      <c r="E297" t="s">
        <v>13</v>
      </c>
      <c r="F297" t="s">
        <v>1103</v>
      </c>
      <c r="G297" t="s">
        <v>1105</v>
      </c>
      <c r="H297" t="s">
        <v>13</v>
      </c>
      <c r="I297" s="36">
        <v>0</v>
      </c>
      <c r="J297" s="36">
        <v>105</v>
      </c>
    </row>
    <row r="298" spans="1:10" ht="15.75" hidden="1" customHeight="1" x14ac:dyDescent="0.35">
      <c r="A298" t="s">
        <v>571</v>
      </c>
      <c r="B298" t="s">
        <v>49</v>
      </c>
      <c r="C298" t="s">
        <v>1106</v>
      </c>
      <c r="D298" t="s">
        <v>1107</v>
      </c>
      <c r="E298" t="s">
        <v>13</v>
      </c>
      <c r="F298" t="s">
        <v>1106</v>
      </c>
      <c r="G298" t="s">
        <v>1108</v>
      </c>
      <c r="H298" t="s">
        <v>13</v>
      </c>
      <c r="I298" s="36">
        <v>0</v>
      </c>
      <c r="J298" s="36">
        <v>511</v>
      </c>
    </row>
    <row r="299" spans="1:10" ht="15.75" hidden="1" customHeight="1" x14ac:dyDescent="0.35">
      <c r="A299" t="s">
        <v>571</v>
      </c>
      <c r="B299" t="s">
        <v>49</v>
      </c>
      <c r="C299" t="s">
        <v>1109</v>
      </c>
      <c r="D299" t="s">
        <v>1110</v>
      </c>
      <c r="E299" t="s">
        <v>13</v>
      </c>
      <c r="F299" t="s">
        <v>1109</v>
      </c>
      <c r="G299" t="s">
        <v>1111</v>
      </c>
      <c r="H299" t="s">
        <v>13</v>
      </c>
      <c r="I299" s="36">
        <v>0</v>
      </c>
      <c r="J299" s="36">
        <v>354</v>
      </c>
    </row>
    <row r="300" spans="1:10" ht="15.75" hidden="1" customHeight="1" x14ac:dyDescent="0.35">
      <c r="A300" t="s">
        <v>571</v>
      </c>
      <c r="B300" t="s">
        <v>49</v>
      </c>
      <c r="C300" t="s">
        <v>1112</v>
      </c>
      <c r="D300" t="s">
        <v>1113</v>
      </c>
      <c r="E300" t="s">
        <v>13</v>
      </c>
      <c r="F300" t="s">
        <v>1112</v>
      </c>
      <c r="G300" t="s">
        <v>1114</v>
      </c>
      <c r="H300" t="s">
        <v>13</v>
      </c>
      <c r="I300" s="36">
        <v>0</v>
      </c>
      <c r="J300" s="36">
        <v>52</v>
      </c>
    </row>
    <row r="301" spans="1:10" ht="15.75" hidden="1" customHeight="1" x14ac:dyDescent="0.35">
      <c r="A301" t="s">
        <v>571</v>
      </c>
      <c r="B301" t="s">
        <v>49</v>
      </c>
      <c r="C301" t="s">
        <v>1115</v>
      </c>
      <c r="D301" t="s">
        <v>1116</v>
      </c>
      <c r="E301" t="s">
        <v>13</v>
      </c>
      <c r="F301" t="s">
        <v>1115</v>
      </c>
      <c r="G301" t="s">
        <v>1117</v>
      </c>
      <c r="H301" t="s">
        <v>13</v>
      </c>
      <c r="I301" s="36">
        <v>0</v>
      </c>
      <c r="J301" s="36">
        <v>132</v>
      </c>
    </row>
    <row r="302" spans="1:10" ht="15.75" hidden="1" customHeight="1" x14ac:dyDescent="0.35">
      <c r="A302" t="s">
        <v>571</v>
      </c>
      <c r="B302" t="s">
        <v>49</v>
      </c>
      <c r="C302" t="s">
        <v>1118</v>
      </c>
      <c r="D302" t="s">
        <v>1119</v>
      </c>
      <c r="E302" t="s">
        <v>13</v>
      </c>
      <c r="F302" t="s">
        <v>1118</v>
      </c>
      <c r="G302" t="s">
        <v>1120</v>
      </c>
      <c r="H302" t="s">
        <v>13</v>
      </c>
      <c r="I302" s="36">
        <v>0</v>
      </c>
      <c r="J302" s="36">
        <v>48</v>
      </c>
    </row>
    <row r="303" spans="1:10" ht="15.75" hidden="1" customHeight="1" x14ac:dyDescent="0.35">
      <c r="A303" t="s">
        <v>571</v>
      </c>
      <c r="B303" t="s">
        <v>49</v>
      </c>
      <c r="C303" t="s">
        <v>1121</v>
      </c>
      <c r="D303" t="s">
        <v>1122</v>
      </c>
      <c r="E303" t="s">
        <v>13</v>
      </c>
      <c r="F303" t="s">
        <v>1121</v>
      </c>
      <c r="G303" t="s">
        <v>1123</v>
      </c>
      <c r="H303" t="s">
        <v>13</v>
      </c>
      <c r="I303" s="36">
        <v>0</v>
      </c>
      <c r="J303" s="36">
        <v>1</v>
      </c>
    </row>
    <row r="304" spans="1:10" ht="15.75" hidden="1" customHeight="1" x14ac:dyDescent="0.35">
      <c r="A304" t="s">
        <v>571</v>
      </c>
      <c r="B304" t="s">
        <v>49</v>
      </c>
      <c r="C304" t="s">
        <v>1124</v>
      </c>
      <c r="D304" t="s">
        <v>1125</v>
      </c>
      <c r="E304" t="s">
        <v>13</v>
      </c>
      <c r="F304" t="s">
        <v>1124</v>
      </c>
      <c r="G304" t="s">
        <v>1126</v>
      </c>
      <c r="H304" t="s">
        <v>13</v>
      </c>
      <c r="I304" s="36">
        <v>0</v>
      </c>
      <c r="J304" s="36">
        <v>1</v>
      </c>
    </row>
    <row r="305" spans="1:10" ht="15.75" hidden="1" customHeight="1" x14ac:dyDescent="0.35">
      <c r="A305" t="s">
        <v>571</v>
      </c>
      <c r="B305" t="s">
        <v>49</v>
      </c>
      <c r="C305" t="s">
        <v>1127</v>
      </c>
      <c r="D305" t="s">
        <v>1128</v>
      </c>
      <c r="E305" t="s">
        <v>13</v>
      </c>
      <c r="F305" t="s">
        <v>1127</v>
      </c>
      <c r="G305" t="s">
        <v>1129</v>
      </c>
      <c r="H305" t="s">
        <v>13</v>
      </c>
      <c r="I305" s="36">
        <v>0</v>
      </c>
      <c r="J305" s="36">
        <v>170</v>
      </c>
    </row>
    <row r="306" spans="1:10" ht="15.75" hidden="1" customHeight="1" x14ac:dyDescent="0.35">
      <c r="A306" t="s">
        <v>571</v>
      </c>
      <c r="B306" t="s">
        <v>49</v>
      </c>
      <c r="C306" t="s">
        <v>1130</v>
      </c>
      <c r="D306" t="s">
        <v>1131</v>
      </c>
      <c r="E306" t="s">
        <v>13</v>
      </c>
      <c r="F306" t="s">
        <v>1130</v>
      </c>
      <c r="G306" t="s">
        <v>1132</v>
      </c>
      <c r="H306" t="s">
        <v>13</v>
      </c>
      <c r="I306" s="36">
        <v>0</v>
      </c>
      <c r="J306" s="36">
        <v>342</v>
      </c>
    </row>
    <row r="307" spans="1:10" ht="15.75" hidden="1" customHeight="1" x14ac:dyDescent="0.35">
      <c r="A307" t="s">
        <v>571</v>
      </c>
      <c r="B307" t="s">
        <v>49</v>
      </c>
      <c r="C307" t="s">
        <v>1133</v>
      </c>
      <c r="D307" t="s">
        <v>1134</v>
      </c>
      <c r="E307" t="s">
        <v>13</v>
      </c>
      <c r="F307" t="s">
        <v>1133</v>
      </c>
      <c r="G307" t="s">
        <v>1135</v>
      </c>
      <c r="H307" t="s">
        <v>13</v>
      </c>
      <c r="I307" s="36">
        <v>0</v>
      </c>
      <c r="J307" s="36">
        <v>1</v>
      </c>
    </row>
    <row r="308" spans="1:10" ht="15.75" hidden="1" customHeight="1" x14ac:dyDescent="0.35">
      <c r="A308" t="s">
        <v>571</v>
      </c>
      <c r="B308" t="s">
        <v>49</v>
      </c>
      <c r="C308" t="s">
        <v>1136</v>
      </c>
      <c r="D308" t="s">
        <v>1137</v>
      </c>
      <c r="E308" t="s">
        <v>13</v>
      </c>
      <c r="F308" t="s">
        <v>1136</v>
      </c>
      <c r="G308" t="s">
        <v>1138</v>
      </c>
      <c r="H308" t="s">
        <v>13</v>
      </c>
      <c r="I308" s="36">
        <v>0</v>
      </c>
      <c r="J308" s="36">
        <v>6</v>
      </c>
    </row>
    <row r="309" spans="1:10" ht="15.75" hidden="1" customHeight="1" x14ac:dyDescent="0.35">
      <c r="A309" t="s">
        <v>571</v>
      </c>
      <c r="B309" t="s">
        <v>49</v>
      </c>
      <c r="C309" t="s">
        <v>1139</v>
      </c>
      <c r="D309" t="s">
        <v>1140</v>
      </c>
      <c r="E309" t="s">
        <v>13</v>
      </c>
      <c r="F309" t="s">
        <v>1139</v>
      </c>
      <c r="G309" t="s">
        <v>1141</v>
      </c>
      <c r="H309" t="s">
        <v>13</v>
      </c>
      <c r="I309" s="36">
        <v>0</v>
      </c>
      <c r="J309" s="36">
        <v>5</v>
      </c>
    </row>
    <row r="310" spans="1:10" ht="15.75" hidden="1" customHeight="1" x14ac:dyDescent="0.35">
      <c r="A310" t="s">
        <v>571</v>
      </c>
      <c r="B310" t="s">
        <v>49</v>
      </c>
      <c r="C310" t="s">
        <v>1142</v>
      </c>
      <c r="D310" t="s">
        <v>1143</v>
      </c>
      <c r="E310" t="s">
        <v>13</v>
      </c>
      <c r="F310" t="s">
        <v>1142</v>
      </c>
      <c r="G310" t="s">
        <v>1144</v>
      </c>
      <c r="H310" t="s">
        <v>13</v>
      </c>
      <c r="I310" s="36">
        <v>0</v>
      </c>
      <c r="J310" s="36">
        <v>2</v>
      </c>
    </row>
    <row r="311" spans="1:10" ht="15.75" hidden="1" customHeight="1" x14ac:dyDescent="0.35">
      <c r="A311" t="s">
        <v>571</v>
      </c>
      <c r="B311" t="s">
        <v>49</v>
      </c>
      <c r="C311" t="s">
        <v>1145</v>
      </c>
      <c r="D311" t="s">
        <v>1146</v>
      </c>
      <c r="E311" t="s">
        <v>13</v>
      </c>
      <c r="F311" t="s">
        <v>1145</v>
      </c>
      <c r="G311" t="s">
        <v>1147</v>
      </c>
      <c r="H311" t="s">
        <v>13</v>
      </c>
      <c r="I311" s="36">
        <v>0</v>
      </c>
      <c r="J311" s="36">
        <v>407</v>
      </c>
    </row>
    <row r="312" spans="1:10" ht="15.75" hidden="1" customHeight="1" x14ac:dyDescent="0.35">
      <c r="A312" t="s">
        <v>571</v>
      </c>
      <c r="B312" t="s">
        <v>49</v>
      </c>
      <c r="C312" t="s">
        <v>1148</v>
      </c>
      <c r="D312" t="s">
        <v>1149</v>
      </c>
      <c r="E312" t="s">
        <v>13</v>
      </c>
      <c r="F312" t="s">
        <v>1148</v>
      </c>
      <c r="G312" t="s">
        <v>1150</v>
      </c>
      <c r="H312" t="s">
        <v>13</v>
      </c>
      <c r="I312" s="36">
        <v>0</v>
      </c>
      <c r="J312" s="36">
        <v>77</v>
      </c>
    </row>
    <row r="313" spans="1:10" ht="15.75" hidden="1" customHeight="1" x14ac:dyDescent="0.35">
      <c r="A313" t="s">
        <v>571</v>
      </c>
      <c r="B313" t="s">
        <v>49</v>
      </c>
      <c r="C313" t="s">
        <v>1151</v>
      </c>
      <c r="D313" t="s">
        <v>1152</v>
      </c>
      <c r="E313" t="s">
        <v>13</v>
      </c>
      <c r="F313" t="s">
        <v>1151</v>
      </c>
      <c r="G313" t="s">
        <v>1153</v>
      </c>
      <c r="H313" t="s">
        <v>13</v>
      </c>
      <c r="I313" s="36">
        <v>0</v>
      </c>
      <c r="J313" s="36">
        <v>526</v>
      </c>
    </row>
    <row r="314" spans="1:10" ht="15.75" hidden="1" customHeight="1" x14ac:dyDescent="0.35">
      <c r="A314" t="s">
        <v>571</v>
      </c>
      <c r="B314" t="s">
        <v>49</v>
      </c>
      <c r="C314" t="s">
        <v>1154</v>
      </c>
      <c r="D314" t="s">
        <v>1155</v>
      </c>
      <c r="E314" t="s">
        <v>13</v>
      </c>
      <c r="F314" t="s">
        <v>1154</v>
      </c>
      <c r="G314" t="s">
        <v>1156</v>
      </c>
      <c r="H314" t="s">
        <v>13</v>
      </c>
      <c r="I314" s="36">
        <v>0</v>
      </c>
      <c r="J314" s="36">
        <v>117</v>
      </c>
    </row>
    <row r="315" spans="1:10" ht="15.75" hidden="1" customHeight="1" x14ac:dyDescent="0.35">
      <c r="A315" t="s">
        <v>571</v>
      </c>
      <c r="B315" t="s">
        <v>49</v>
      </c>
      <c r="C315" t="s">
        <v>1157</v>
      </c>
      <c r="D315" t="s">
        <v>1158</v>
      </c>
      <c r="E315" t="s">
        <v>13</v>
      </c>
      <c r="F315" t="s">
        <v>1157</v>
      </c>
      <c r="G315" t="s">
        <v>1159</v>
      </c>
      <c r="H315" t="s">
        <v>13</v>
      </c>
      <c r="I315" s="36">
        <v>0</v>
      </c>
      <c r="J315" s="36">
        <v>393</v>
      </c>
    </row>
    <row r="316" spans="1:10" ht="15.75" hidden="1" customHeight="1" x14ac:dyDescent="0.35">
      <c r="A316" t="s">
        <v>571</v>
      </c>
      <c r="B316" t="s">
        <v>49</v>
      </c>
      <c r="C316" t="s">
        <v>1160</v>
      </c>
      <c r="D316" t="s">
        <v>1161</v>
      </c>
      <c r="E316" t="s">
        <v>13</v>
      </c>
      <c r="F316" t="s">
        <v>1160</v>
      </c>
      <c r="G316" t="s">
        <v>1162</v>
      </c>
      <c r="H316" t="s">
        <v>13</v>
      </c>
      <c r="I316" s="36">
        <v>0</v>
      </c>
      <c r="J316" s="36">
        <v>1317</v>
      </c>
    </row>
    <row r="317" spans="1:10" ht="15.75" hidden="1" customHeight="1" x14ac:dyDescent="0.35">
      <c r="A317" t="s">
        <v>571</v>
      </c>
      <c r="B317" t="s">
        <v>49</v>
      </c>
      <c r="C317" t="s">
        <v>1163</v>
      </c>
      <c r="D317" t="s">
        <v>1164</v>
      </c>
      <c r="E317" t="s">
        <v>13</v>
      </c>
      <c r="F317" t="s">
        <v>1163</v>
      </c>
      <c r="G317" t="s">
        <v>1165</v>
      </c>
      <c r="H317" t="s">
        <v>13</v>
      </c>
      <c r="I317" s="36">
        <v>0</v>
      </c>
      <c r="J317" s="36">
        <v>220</v>
      </c>
    </row>
    <row r="318" spans="1:10" ht="15.75" hidden="1" customHeight="1" x14ac:dyDescent="0.35">
      <c r="A318" t="s">
        <v>571</v>
      </c>
      <c r="B318" t="s">
        <v>49</v>
      </c>
      <c r="C318" t="s">
        <v>1166</v>
      </c>
      <c r="D318" t="s">
        <v>1167</v>
      </c>
      <c r="E318" t="s">
        <v>13</v>
      </c>
      <c r="F318" t="s">
        <v>1166</v>
      </c>
      <c r="G318" t="s">
        <v>1168</v>
      </c>
      <c r="H318" t="s">
        <v>13</v>
      </c>
      <c r="I318" s="36">
        <v>0</v>
      </c>
      <c r="J318" s="36">
        <v>1</v>
      </c>
    </row>
    <row r="319" spans="1:10" ht="15.75" hidden="1" customHeight="1" x14ac:dyDescent="0.35">
      <c r="A319" t="s">
        <v>571</v>
      </c>
      <c r="B319" t="s">
        <v>49</v>
      </c>
      <c r="C319" t="s">
        <v>1169</v>
      </c>
      <c r="D319" t="s">
        <v>1170</v>
      </c>
      <c r="E319" t="s">
        <v>13</v>
      </c>
      <c r="F319" t="s">
        <v>1169</v>
      </c>
      <c r="G319" t="s">
        <v>1171</v>
      </c>
      <c r="H319" t="s">
        <v>13</v>
      </c>
      <c r="I319" s="36">
        <v>0</v>
      </c>
      <c r="J319" s="36">
        <v>1</v>
      </c>
    </row>
    <row r="320" spans="1:10" ht="15.75" hidden="1" customHeight="1" x14ac:dyDescent="0.35">
      <c r="A320" t="s">
        <v>571</v>
      </c>
      <c r="B320" t="s">
        <v>49</v>
      </c>
      <c r="C320" t="s">
        <v>1172</v>
      </c>
      <c r="D320" t="s">
        <v>1173</v>
      </c>
      <c r="E320" t="s">
        <v>13</v>
      </c>
      <c r="F320" t="s">
        <v>1172</v>
      </c>
      <c r="G320" t="s">
        <v>1174</v>
      </c>
      <c r="H320" t="s">
        <v>13</v>
      </c>
      <c r="I320" s="36">
        <v>0</v>
      </c>
      <c r="J320" s="36">
        <v>2</v>
      </c>
    </row>
    <row r="321" spans="1:10" ht="15.75" hidden="1" customHeight="1" x14ac:dyDescent="0.35">
      <c r="A321" t="s">
        <v>571</v>
      </c>
      <c r="B321" t="s">
        <v>49</v>
      </c>
      <c r="C321" t="s">
        <v>1175</v>
      </c>
      <c r="D321" t="s">
        <v>1176</v>
      </c>
      <c r="E321" t="s">
        <v>13</v>
      </c>
      <c r="F321" t="s">
        <v>1175</v>
      </c>
      <c r="G321" t="s">
        <v>1177</v>
      </c>
      <c r="H321" t="s">
        <v>13</v>
      </c>
      <c r="I321" s="36">
        <v>0</v>
      </c>
      <c r="J321" s="36">
        <v>1713</v>
      </c>
    </row>
    <row r="322" spans="1:10" ht="15.75" hidden="1" customHeight="1" x14ac:dyDescent="0.35">
      <c r="A322" t="s">
        <v>571</v>
      </c>
      <c r="B322" t="s">
        <v>49</v>
      </c>
      <c r="C322" t="s">
        <v>1178</v>
      </c>
      <c r="D322" t="s">
        <v>1179</v>
      </c>
      <c r="E322" t="s">
        <v>13</v>
      </c>
      <c r="F322" t="s">
        <v>1178</v>
      </c>
      <c r="G322" t="s">
        <v>1180</v>
      </c>
      <c r="H322" t="s">
        <v>13</v>
      </c>
      <c r="I322" s="36">
        <v>0</v>
      </c>
      <c r="J322" s="36">
        <v>3284</v>
      </c>
    </row>
    <row r="323" spans="1:10" ht="15.75" hidden="1" customHeight="1" x14ac:dyDescent="0.35">
      <c r="A323" t="s">
        <v>571</v>
      </c>
      <c r="B323" t="s">
        <v>49</v>
      </c>
      <c r="C323" t="s">
        <v>1181</v>
      </c>
      <c r="D323" t="s">
        <v>1182</v>
      </c>
      <c r="E323" t="s">
        <v>13</v>
      </c>
      <c r="F323" t="s">
        <v>1181</v>
      </c>
      <c r="G323" t="s">
        <v>1183</v>
      </c>
      <c r="H323" t="s">
        <v>13</v>
      </c>
      <c r="I323" s="36">
        <v>0</v>
      </c>
      <c r="J323" s="36">
        <v>319</v>
      </c>
    </row>
    <row r="324" spans="1:10" ht="15.75" hidden="1" customHeight="1" x14ac:dyDescent="0.35">
      <c r="A324" t="s">
        <v>571</v>
      </c>
      <c r="B324" t="s">
        <v>49</v>
      </c>
      <c r="C324" t="s">
        <v>1184</v>
      </c>
      <c r="D324" t="s">
        <v>1185</v>
      </c>
      <c r="E324" t="s">
        <v>13</v>
      </c>
      <c r="F324" t="s">
        <v>1184</v>
      </c>
      <c r="G324" t="s">
        <v>1186</v>
      </c>
      <c r="H324" t="s">
        <v>13</v>
      </c>
      <c r="I324" s="36">
        <v>0</v>
      </c>
      <c r="J324" s="36">
        <v>10</v>
      </c>
    </row>
    <row r="325" spans="1:10" ht="15.75" hidden="1" customHeight="1" x14ac:dyDescent="0.35">
      <c r="A325" t="s">
        <v>571</v>
      </c>
      <c r="B325" t="s">
        <v>49</v>
      </c>
      <c r="C325" t="s">
        <v>1187</v>
      </c>
      <c r="D325" t="s">
        <v>1188</v>
      </c>
      <c r="E325" t="s">
        <v>13</v>
      </c>
      <c r="F325" t="s">
        <v>1187</v>
      </c>
      <c r="G325" t="s">
        <v>1189</v>
      </c>
      <c r="H325" t="s">
        <v>13</v>
      </c>
      <c r="I325" s="36">
        <v>0</v>
      </c>
      <c r="J325" s="36">
        <v>2</v>
      </c>
    </row>
    <row r="326" spans="1:10" ht="15.75" hidden="1" customHeight="1" x14ac:dyDescent="0.35">
      <c r="A326" t="s">
        <v>571</v>
      </c>
      <c r="B326" t="s">
        <v>49</v>
      </c>
      <c r="C326" t="s">
        <v>1190</v>
      </c>
      <c r="D326" t="s">
        <v>1191</v>
      </c>
      <c r="E326" t="s">
        <v>13</v>
      </c>
      <c r="F326" t="s">
        <v>1190</v>
      </c>
      <c r="G326" t="s">
        <v>1192</v>
      </c>
      <c r="H326" t="s">
        <v>13</v>
      </c>
      <c r="I326" s="36">
        <v>0</v>
      </c>
      <c r="J326" s="36">
        <v>6</v>
      </c>
    </row>
    <row r="327" spans="1:10" ht="15.75" hidden="1" customHeight="1" x14ac:dyDescent="0.35">
      <c r="A327" t="s">
        <v>571</v>
      </c>
      <c r="B327" t="s">
        <v>49</v>
      </c>
      <c r="C327" t="s">
        <v>1193</v>
      </c>
      <c r="D327" t="s">
        <v>1194</v>
      </c>
      <c r="E327" t="s">
        <v>13</v>
      </c>
      <c r="F327" t="s">
        <v>1193</v>
      </c>
      <c r="G327" t="s">
        <v>1195</v>
      </c>
      <c r="H327" t="s">
        <v>13</v>
      </c>
      <c r="I327" s="36">
        <v>0</v>
      </c>
      <c r="J327" s="36">
        <v>1</v>
      </c>
    </row>
    <row r="328" spans="1:10" ht="15.75" hidden="1" customHeight="1" x14ac:dyDescent="0.35">
      <c r="A328" t="s">
        <v>571</v>
      </c>
      <c r="B328" t="s">
        <v>49</v>
      </c>
      <c r="C328" t="s">
        <v>1196</v>
      </c>
      <c r="D328" t="s">
        <v>1197</v>
      </c>
      <c r="E328" t="s">
        <v>13</v>
      </c>
      <c r="F328" t="s">
        <v>1196</v>
      </c>
      <c r="G328" t="s">
        <v>1198</v>
      </c>
      <c r="H328" t="s">
        <v>13</v>
      </c>
      <c r="I328" s="36">
        <v>0</v>
      </c>
      <c r="J328" s="36">
        <v>1</v>
      </c>
    </row>
    <row r="329" spans="1:10" ht="15.75" hidden="1" customHeight="1" x14ac:dyDescent="0.35">
      <c r="A329" t="s">
        <v>571</v>
      </c>
      <c r="B329" t="s">
        <v>49</v>
      </c>
      <c r="C329" t="s">
        <v>1199</v>
      </c>
      <c r="D329" t="s">
        <v>1200</v>
      </c>
      <c r="E329" t="s">
        <v>13</v>
      </c>
      <c r="F329" t="s">
        <v>1199</v>
      </c>
      <c r="G329" t="s">
        <v>1201</v>
      </c>
      <c r="H329" t="s">
        <v>13</v>
      </c>
      <c r="I329" s="36">
        <v>0</v>
      </c>
      <c r="J329" s="36">
        <v>26</v>
      </c>
    </row>
    <row r="330" spans="1:10" ht="15.75" hidden="1" customHeight="1" x14ac:dyDescent="0.35">
      <c r="A330" t="s">
        <v>571</v>
      </c>
      <c r="B330" t="s">
        <v>49</v>
      </c>
      <c r="C330" t="s">
        <v>1202</v>
      </c>
      <c r="D330" t="s">
        <v>1203</v>
      </c>
      <c r="E330" t="s">
        <v>13</v>
      </c>
      <c r="F330" t="s">
        <v>1202</v>
      </c>
      <c r="G330" t="s">
        <v>1204</v>
      </c>
      <c r="H330" t="s">
        <v>13</v>
      </c>
      <c r="I330" s="36">
        <v>0</v>
      </c>
      <c r="J330" s="36">
        <v>1</v>
      </c>
    </row>
    <row r="331" spans="1:10" ht="15.75" hidden="1" customHeight="1" x14ac:dyDescent="0.35">
      <c r="A331" t="s">
        <v>571</v>
      </c>
      <c r="B331" t="s">
        <v>49</v>
      </c>
      <c r="C331" t="s">
        <v>1205</v>
      </c>
      <c r="D331" t="s">
        <v>1206</v>
      </c>
      <c r="E331" t="s">
        <v>13</v>
      </c>
      <c r="F331" t="s">
        <v>1205</v>
      </c>
      <c r="G331" t="s">
        <v>1207</v>
      </c>
      <c r="H331" t="s">
        <v>13</v>
      </c>
      <c r="I331" s="36">
        <v>0</v>
      </c>
      <c r="J331" s="36">
        <v>37</v>
      </c>
    </row>
    <row r="332" spans="1:10" ht="15.75" hidden="1" customHeight="1" x14ac:dyDescent="0.35">
      <c r="A332" t="s">
        <v>571</v>
      </c>
      <c r="B332" t="s">
        <v>49</v>
      </c>
      <c r="C332" t="s">
        <v>1208</v>
      </c>
      <c r="D332" t="s">
        <v>1209</v>
      </c>
      <c r="E332" t="s">
        <v>13</v>
      </c>
      <c r="F332" t="s">
        <v>1208</v>
      </c>
      <c r="G332" t="s">
        <v>1210</v>
      </c>
      <c r="H332" t="s">
        <v>13</v>
      </c>
      <c r="I332" s="36">
        <v>0</v>
      </c>
      <c r="J332" s="36">
        <v>22</v>
      </c>
    </row>
    <row r="333" spans="1:10" ht="15.75" hidden="1" customHeight="1" x14ac:dyDescent="0.35">
      <c r="A333" t="s">
        <v>571</v>
      </c>
      <c r="B333" t="s">
        <v>49</v>
      </c>
      <c r="C333" t="s">
        <v>1211</v>
      </c>
      <c r="D333" t="s">
        <v>1212</v>
      </c>
      <c r="E333" t="s">
        <v>13</v>
      </c>
      <c r="F333" t="s">
        <v>1211</v>
      </c>
      <c r="G333" t="s">
        <v>1213</v>
      </c>
      <c r="H333" t="s">
        <v>13</v>
      </c>
      <c r="I333" s="36">
        <v>0</v>
      </c>
      <c r="J333" s="36">
        <v>59</v>
      </c>
    </row>
    <row r="334" spans="1:10" ht="15.75" hidden="1" customHeight="1" x14ac:dyDescent="0.35">
      <c r="A334" t="s">
        <v>571</v>
      </c>
      <c r="B334" t="s">
        <v>49</v>
      </c>
      <c r="C334" t="s">
        <v>1214</v>
      </c>
      <c r="D334" t="s">
        <v>1215</v>
      </c>
      <c r="E334" t="s">
        <v>13</v>
      </c>
      <c r="F334" t="s">
        <v>1214</v>
      </c>
      <c r="G334" t="s">
        <v>1216</v>
      </c>
      <c r="H334" t="s">
        <v>13</v>
      </c>
      <c r="I334" s="36">
        <v>0</v>
      </c>
      <c r="J334" s="36">
        <v>56</v>
      </c>
    </row>
    <row r="335" spans="1:10" ht="15.75" hidden="1" customHeight="1" x14ac:dyDescent="0.35">
      <c r="A335" t="s">
        <v>571</v>
      </c>
      <c r="B335" t="s">
        <v>49</v>
      </c>
      <c r="C335" t="s">
        <v>1217</v>
      </c>
      <c r="D335" t="s">
        <v>1218</v>
      </c>
      <c r="E335" t="s">
        <v>13</v>
      </c>
      <c r="F335" t="s">
        <v>1217</v>
      </c>
      <c r="G335" t="s">
        <v>1219</v>
      </c>
      <c r="H335" t="s">
        <v>13</v>
      </c>
      <c r="I335" s="36">
        <v>0</v>
      </c>
      <c r="J335" s="36">
        <v>55</v>
      </c>
    </row>
    <row r="336" spans="1:10" ht="15.75" hidden="1" customHeight="1" x14ac:dyDescent="0.35">
      <c r="A336" t="s">
        <v>571</v>
      </c>
      <c r="B336" t="s">
        <v>49</v>
      </c>
      <c r="C336" t="s">
        <v>1220</v>
      </c>
      <c r="D336" t="s">
        <v>1221</v>
      </c>
      <c r="E336" t="s">
        <v>13</v>
      </c>
      <c r="F336" t="s">
        <v>1220</v>
      </c>
      <c r="G336" t="s">
        <v>1222</v>
      </c>
      <c r="H336" t="s">
        <v>13</v>
      </c>
      <c r="I336" s="36">
        <v>0</v>
      </c>
      <c r="J336" s="36">
        <v>1</v>
      </c>
    </row>
    <row r="337" spans="1:10" ht="15.75" hidden="1" customHeight="1" x14ac:dyDescent="0.35">
      <c r="A337" t="s">
        <v>571</v>
      </c>
      <c r="B337" t="s">
        <v>49</v>
      </c>
      <c r="C337" t="s">
        <v>1223</v>
      </c>
      <c r="D337" t="s">
        <v>1224</v>
      </c>
      <c r="E337" t="s">
        <v>13</v>
      </c>
      <c r="F337" t="s">
        <v>1223</v>
      </c>
      <c r="G337" t="s">
        <v>1225</v>
      </c>
      <c r="H337" t="s">
        <v>13</v>
      </c>
      <c r="I337" s="36">
        <v>0</v>
      </c>
      <c r="J337" s="36">
        <v>1</v>
      </c>
    </row>
    <row r="338" spans="1:10" ht="15.75" hidden="1" customHeight="1" x14ac:dyDescent="0.35">
      <c r="A338" t="s">
        <v>571</v>
      </c>
      <c r="B338" t="s">
        <v>49</v>
      </c>
      <c r="C338" t="s">
        <v>1226</v>
      </c>
      <c r="D338" t="s">
        <v>1227</v>
      </c>
      <c r="E338" t="s">
        <v>13</v>
      </c>
      <c r="F338" t="s">
        <v>1226</v>
      </c>
      <c r="G338" t="s">
        <v>1228</v>
      </c>
      <c r="H338" t="s">
        <v>13</v>
      </c>
      <c r="I338" s="36">
        <v>0</v>
      </c>
      <c r="J338" s="36">
        <v>157</v>
      </c>
    </row>
    <row r="339" spans="1:10" ht="15.75" hidden="1" customHeight="1" x14ac:dyDescent="0.35">
      <c r="A339" t="s">
        <v>571</v>
      </c>
      <c r="B339" t="s">
        <v>49</v>
      </c>
      <c r="C339" t="s">
        <v>1229</v>
      </c>
      <c r="D339" t="s">
        <v>1230</v>
      </c>
      <c r="E339" t="s">
        <v>13</v>
      </c>
      <c r="F339" t="s">
        <v>1229</v>
      </c>
      <c r="G339" t="s">
        <v>1231</v>
      </c>
      <c r="H339" t="s">
        <v>13</v>
      </c>
      <c r="I339" s="36">
        <v>0</v>
      </c>
      <c r="J339" s="36">
        <v>604</v>
      </c>
    </row>
    <row r="340" spans="1:10" ht="15.75" hidden="1" customHeight="1" x14ac:dyDescent="0.35">
      <c r="A340" t="s">
        <v>571</v>
      </c>
      <c r="B340" t="s">
        <v>49</v>
      </c>
      <c r="C340" t="s">
        <v>1232</v>
      </c>
      <c r="D340" t="s">
        <v>1233</v>
      </c>
      <c r="E340" t="s">
        <v>13</v>
      </c>
      <c r="F340" t="s">
        <v>1232</v>
      </c>
      <c r="G340" t="s">
        <v>1234</v>
      </c>
      <c r="H340" t="s">
        <v>13</v>
      </c>
      <c r="I340" s="36">
        <v>0</v>
      </c>
      <c r="J340" s="36">
        <v>2</v>
      </c>
    </row>
    <row r="341" spans="1:10" ht="15.75" hidden="1" customHeight="1" x14ac:dyDescent="0.35">
      <c r="A341" t="s">
        <v>571</v>
      </c>
      <c r="B341" t="s">
        <v>49</v>
      </c>
      <c r="C341" t="s">
        <v>1235</v>
      </c>
      <c r="D341" t="s">
        <v>1236</v>
      </c>
      <c r="E341" t="s">
        <v>13</v>
      </c>
      <c r="F341" t="s">
        <v>1235</v>
      </c>
      <c r="G341" t="s">
        <v>1237</v>
      </c>
      <c r="H341" t="s">
        <v>13</v>
      </c>
      <c r="I341" s="36">
        <v>0</v>
      </c>
      <c r="J341" s="36">
        <v>10</v>
      </c>
    </row>
    <row r="342" spans="1:10" ht="15.75" hidden="1" customHeight="1" x14ac:dyDescent="0.35">
      <c r="A342" t="s">
        <v>571</v>
      </c>
      <c r="B342" t="s">
        <v>49</v>
      </c>
      <c r="C342" t="s">
        <v>1238</v>
      </c>
      <c r="D342" t="s">
        <v>1239</v>
      </c>
      <c r="E342" t="s">
        <v>13</v>
      </c>
      <c r="F342" t="s">
        <v>1238</v>
      </c>
      <c r="G342" t="s">
        <v>1240</v>
      </c>
      <c r="H342" t="s">
        <v>13</v>
      </c>
      <c r="I342" s="36">
        <v>0</v>
      </c>
      <c r="J342" s="36">
        <v>1</v>
      </c>
    </row>
    <row r="343" spans="1:10" ht="15.75" hidden="1" customHeight="1" x14ac:dyDescent="0.35">
      <c r="A343" t="s">
        <v>571</v>
      </c>
      <c r="B343" t="s">
        <v>49</v>
      </c>
      <c r="C343" t="s">
        <v>1241</v>
      </c>
      <c r="D343" t="s">
        <v>1242</v>
      </c>
      <c r="E343" t="s">
        <v>13</v>
      </c>
      <c r="F343" t="s">
        <v>1241</v>
      </c>
      <c r="G343" t="s">
        <v>1243</v>
      </c>
      <c r="H343" t="s">
        <v>13</v>
      </c>
      <c r="I343" s="36">
        <v>0</v>
      </c>
      <c r="J343" s="36">
        <v>83</v>
      </c>
    </row>
    <row r="344" spans="1:10" ht="15.75" hidden="1" customHeight="1" x14ac:dyDescent="0.35">
      <c r="A344" t="s">
        <v>571</v>
      </c>
      <c r="B344" t="s">
        <v>49</v>
      </c>
      <c r="C344" t="s">
        <v>1244</v>
      </c>
      <c r="D344" t="s">
        <v>1245</v>
      </c>
      <c r="E344" t="s">
        <v>13</v>
      </c>
      <c r="F344" t="s">
        <v>1244</v>
      </c>
      <c r="G344" t="s">
        <v>1246</v>
      </c>
      <c r="H344" t="s">
        <v>13</v>
      </c>
      <c r="I344" s="36">
        <v>0</v>
      </c>
      <c r="J344" s="36">
        <v>25</v>
      </c>
    </row>
    <row r="345" spans="1:10" ht="15.75" hidden="1" customHeight="1" x14ac:dyDescent="0.35">
      <c r="A345" t="s">
        <v>571</v>
      </c>
      <c r="B345" t="s">
        <v>49</v>
      </c>
      <c r="C345" t="s">
        <v>1247</v>
      </c>
      <c r="D345" t="s">
        <v>1248</v>
      </c>
      <c r="E345" t="s">
        <v>13</v>
      </c>
      <c r="F345" t="s">
        <v>1247</v>
      </c>
      <c r="G345" t="s">
        <v>1249</v>
      </c>
      <c r="H345" t="s">
        <v>13</v>
      </c>
      <c r="I345" s="36">
        <v>0</v>
      </c>
      <c r="J345" s="36">
        <v>284</v>
      </c>
    </row>
    <row r="346" spans="1:10" ht="15.75" hidden="1" customHeight="1" x14ac:dyDescent="0.35">
      <c r="A346" t="s">
        <v>571</v>
      </c>
      <c r="B346" t="s">
        <v>49</v>
      </c>
      <c r="C346" t="s">
        <v>1250</v>
      </c>
      <c r="D346" t="s">
        <v>1251</v>
      </c>
      <c r="E346" t="s">
        <v>13</v>
      </c>
      <c r="F346" t="s">
        <v>1250</v>
      </c>
      <c r="G346" t="s">
        <v>1252</v>
      </c>
      <c r="H346" t="s">
        <v>13</v>
      </c>
      <c r="I346" s="36">
        <v>0</v>
      </c>
      <c r="J346" s="36">
        <v>12</v>
      </c>
    </row>
    <row r="347" spans="1:10" ht="15.75" hidden="1" customHeight="1" x14ac:dyDescent="0.35">
      <c r="A347" t="s">
        <v>571</v>
      </c>
      <c r="B347" t="s">
        <v>49</v>
      </c>
      <c r="C347" t="s">
        <v>1253</v>
      </c>
      <c r="D347" t="s">
        <v>1254</v>
      </c>
      <c r="E347" t="s">
        <v>13</v>
      </c>
      <c r="F347" t="s">
        <v>1253</v>
      </c>
      <c r="G347" t="s">
        <v>1255</v>
      </c>
      <c r="H347" t="s">
        <v>13</v>
      </c>
      <c r="I347" s="36">
        <v>0</v>
      </c>
      <c r="J347" s="36">
        <v>11</v>
      </c>
    </row>
    <row r="348" spans="1:10" ht="15.75" hidden="1" customHeight="1" x14ac:dyDescent="0.35">
      <c r="A348" t="s">
        <v>571</v>
      </c>
      <c r="B348" t="s">
        <v>49</v>
      </c>
      <c r="C348" t="s">
        <v>1256</v>
      </c>
      <c r="D348" t="s">
        <v>1257</v>
      </c>
      <c r="E348" t="s">
        <v>13</v>
      </c>
      <c r="F348" t="s">
        <v>1256</v>
      </c>
      <c r="G348" t="s">
        <v>1258</v>
      </c>
      <c r="H348" t="s">
        <v>13</v>
      </c>
      <c r="I348" s="36">
        <v>0</v>
      </c>
      <c r="J348" s="36">
        <v>58</v>
      </c>
    </row>
    <row r="349" spans="1:10" ht="15.75" hidden="1" customHeight="1" x14ac:dyDescent="0.35">
      <c r="A349" t="s">
        <v>571</v>
      </c>
      <c r="B349" t="s">
        <v>49</v>
      </c>
      <c r="C349" t="s">
        <v>1259</v>
      </c>
      <c r="D349" t="s">
        <v>1260</v>
      </c>
      <c r="E349" t="s">
        <v>13</v>
      </c>
      <c r="F349" t="s">
        <v>1259</v>
      </c>
      <c r="G349" t="s">
        <v>1261</v>
      </c>
      <c r="H349" t="s">
        <v>13</v>
      </c>
      <c r="I349" s="36">
        <v>0</v>
      </c>
      <c r="J349" s="36">
        <v>29</v>
      </c>
    </row>
    <row r="350" spans="1:10" ht="15.75" hidden="1" customHeight="1" x14ac:dyDescent="0.35">
      <c r="A350" t="s">
        <v>571</v>
      </c>
      <c r="B350" t="s">
        <v>49</v>
      </c>
      <c r="C350" t="s">
        <v>1262</v>
      </c>
      <c r="D350" t="s">
        <v>1263</v>
      </c>
      <c r="E350" t="s">
        <v>13</v>
      </c>
      <c r="F350" t="s">
        <v>1262</v>
      </c>
      <c r="G350" t="s">
        <v>1264</v>
      </c>
      <c r="H350" t="s">
        <v>13</v>
      </c>
      <c r="I350" s="36">
        <v>0</v>
      </c>
      <c r="J350" s="36">
        <v>1</v>
      </c>
    </row>
    <row r="351" spans="1:10" ht="15.75" hidden="1" customHeight="1" x14ac:dyDescent="0.35">
      <c r="A351" t="s">
        <v>571</v>
      </c>
      <c r="B351" t="s">
        <v>49</v>
      </c>
      <c r="C351" t="s">
        <v>1265</v>
      </c>
      <c r="D351" t="s">
        <v>1266</v>
      </c>
      <c r="E351" t="s">
        <v>13</v>
      </c>
      <c r="F351" t="s">
        <v>1265</v>
      </c>
      <c r="G351" t="s">
        <v>1267</v>
      </c>
      <c r="H351" t="s">
        <v>13</v>
      </c>
      <c r="I351" s="36">
        <v>0</v>
      </c>
      <c r="J351" s="36">
        <v>2</v>
      </c>
    </row>
    <row r="352" spans="1:10" ht="15.75" hidden="1" customHeight="1" x14ac:dyDescent="0.35">
      <c r="A352" t="s">
        <v>571</v>
      </c>
      <c r="B352" t="s">
        <v>49</v>
      </c>
      <c r="C352" t="s">
        <v>1268</v>
      </c>
      <c r="D352" t="s">
        <v>1269</v>
      </c>
      <c r="E352" t="s">
        <v>13</v>
      </c>
      <c r="F352" t="s">
        <v>1268</v>
      </c>
      <c r="G352" t="s">
        <v>1270</v>
      </c>
      <c r="H352" t="s">
        <v>13</v>
      </c>
      <c r="I352" s="36">
        <v>0</v>
      </c>
      <c r="J352" s="36">
        <v>1</v>
      </c>
    </row>
    <row r="353" spans="1:10" ht="15.75" hidden="1" customHeight="1" x14ac:dyDescent="0.35">
      <c r="A353" t="s">
        <v>571</v>
      </c>
      <c r="B353" t="s">
        <v>49</v>
      </c>
      <c r="C353" t="s">
        <v>1271</v>
      </c>
      <c r="D353" t="s">
        <v>1272</v>
      </c>
      <c r="E353" t="s">
        <v>13</v>
      </c>
      <c r="F353" t="s">
        <v>1271</v>
      </c>
      <c r="G353" t="s">
        <v>1273</v>
      </c>
      <c r="H353" t="s">
        <v>13</v>
      </c>
      <c r="I353" s="36">
        <v>0</v>
      </c>
      <c r="J353" s="36">
        <v>1</v>
      </c>
    </row>
    <row r="354" spans="1:10" ht="15.75" hidden="1" customHeight="1" x14ac:dyDescent="0.35">
      <c r="A354" t="s">
        <v>571</v>
      </c>
      <c r="B354" t="s">
        <v>49</v>
      </c>
      <c r="C354" t="s">
        <v>1274</v>
      </c>
      <c r="D354" t="s">
        <v>1275</v>
      </c>
      <c r="E354" t="s">
        <v>13</v>
      </c>
      <c r="F354" t="s">
        <v>1274</v>
      </c>
      <c r="G354" t="s">
        <v>1276</v>
      </c>
      <c r="H354" t="s">
        <v>13</v>
      </c>
      <c r="I354" s="36">
        <v>0</v>
      </c>
      <c r="J354" s="36">
        <v>78</v>
      </c>
    </row>
    <row r="355" spans="1:10" ht="15.75" hidden="1" customHeight="1" x14ac:dyDescent="0.35">
      <c r="A355" t="s">
        <v>571</v>
      </c>
      <c r="B355" t="s">
        <v>49</v>
      </c>
      <c r="C355" t="s">
        <v>1277</v>
      </c>
      <c r="D355" t="s">
        <v>1278</v>
      </c>
      <c r="E355" t="s">
        <v>13</v>
      </c>
      <c r="F355" t="s">
        <v>1277</v>
      </c>
      <c r="G355" t="s">
        <v>1279</v>
      </c>
      <c r="H355" t="s">
        <v>13</v>
      </c>
      <c r="I355" s="36">
        <v>0</v>
      </c>
      <c r="J355" s="36">
        <v>794</v>
      </c>
    </row>
    <row r="356" spans="1:10" ht="15.75" hidden="1" customHeight="1" x14ac:dyDescent="0.35">
      <c r="A356" t="s">
        <v>571</v>
      </c>
      <c r="B356" t="s">
        <v>49</v>
      </c>
      <c r="C356" t="s">
        <v>1280</v>
      </c>
      <c r="D356" t="s">
        <v>1281</v>
      </c>
      <c r="E356" t="s">
        <v>13</v>
      </c>
      <c r="F356" t="s">
        <v>1280</v>
      </c>
      <c r="G356" t="s">
        <v>1282</v>
      </c>
      <c r="H356" t="s">
        <v>13</v>
      </c>
      <c r="I356" s="36">
        <v>0</v>
      </c>
      <c r="J356" s="36">
        <v>11</v>
      </c>
    </row>
    <row r="357" spans="1:10" ht="15.75" hidden="1" customHeight="1" x14ac:dyDescent="0.35">
      <c r="A357" t="s">
        <v>571</v>
      </c>
      <c r="B357" t="s">
        <v>49</v>
      </c>
      <c r="C357" t="s">
        <v>1283</v>
      </c>
      <c r="D357" t="s">
        <v>1284</v>
      </c>
      <c r="E357" t="s">
        <v>13</v>
      </c>
      <c r="F357" t="s">
        <v>1283</v>
      </c>
      <c r="G357" t="s">
        <v>1285</v>
      </c>
      <c r="H357" t="s">
        <v>13</v>
      </c>
      <c r="I357" s="36">
        <v>0</v>
      </c>
      <c r="J357" s="36">
        <v>1</v>
      </c>
    </row>
    <row r="358" spans="1:10" ht="15.75" hidden="1" customHeight="1" x14ac:dyDescent="0.35">
      <c r="A358" t="s">
        <v>571</v>
      </c>
      <c r="B358" t="s">
        <v>49</v>
      </c>
      <c r="C358" t="s">
        <v>1286</v>
      </c>
      <c r="D358" t="s">
        <v>1287</v>
      </c>
      <c r="E358" t="s">
        <v>13</v>
      </c>
      <c r="F358" t="s">
        <v>1286</v>
      </c>
      <c r="G358" t="s">
        <v>1288</v>
      </c>
      <c r="H358" t="s">
        <v>13</v>
      </c>
      <c r="I358" s="36">
        <v>0</v>
      </c>
      <c r="J358" s="36">
        <v>16</v>
      </c>
    </row>
    <row r="359" spans="1:10" ht="15.75" hidden="1" customHeight="1" x14ac:dyDescent="0.35">
      <c r="A359" t="s">
        <v>571</v>
      </c>
      <c r="B359" t="s">
        <v>49</v>
      </c>
      <c r="C359" t="s">
        <v>1289</v>
      </c>
      <c r="D359" t="s">
        <v>1290</v>
      </c>
      <c r="E359" t="s">
        <v>13</v>
      </c>
      <c r="F359" t="s">
        <v>1289</v>
      </c>
      <c r="G359" t="s">
        <v>1291</v>
      </c>
      <c r="H359" t="s">
        <v>13</v>
      </c>
      <c r="I359" s="36">
        <v>0</v>
      </c>
      <c r="J359" s="36">
        <v>11</v>
      </c>
    </row>
    <row r="360" spans="1:10" ht="15.75" hidden="1" customHeight="1" x14ac:dyDescent="0.35">
      <c r="A360" t="s">
        <v>571</v>
      </c>
      <c r="B360" t="s">
        <v>49</v>
      </c>
      <c r="C360" t="s">
        <v>1292</v>
      </c>
      <c r="D360" t="s">
        <v>1293</v>
      </c>
      <c r="E360" t="s">
        <v>13</v>
      </c>
      <c r="F360" t="s">
        <v>1292</v>
      </c>
      <c r="G360" t="s">
        <v>1294</v>
      </c>
      <c r="H360" t="s">
        <v>13</v>
      </c>
      <c r="I360" s="36">
        <v>0</v>
      </c>
      <c r="J360" s="36">
        <v>5</v>
      </c>
    </row>
    <row r="361" spans="1:10" ht="15.75" hidden="1" customHeight="1" x14ac:dyDescent="0.35">
      <c r="A361" t="s">
        <v>571</v>
      </c>
      <c r="B361" t="s">
        <v>49</v>
      </c>
      <c r="C361" t="s">
        <v>1295</v>
      </c>
      <c r="D361" t="s">
        <v>1296</v>
      </c>
      <c r="E361" t="s">
        <v>13</v>
      </c>
      <c r="F361" t="s">
        <v>1295</v>
      </c>
      <c r="G361" t="s">
        <v>1297</v>
      </c>
      <c r="H361" t="s">
        <v>13</v>
      </c>
      <c r="I361" s="36">
        <v>0</v>
      </c>
      <c r="J361" s="36">
        <v>2</v>
      </c>
    </row>
    <row r="362" spans="1:10" ht="15.75" hidden="1" customHeight="1" x14ac:dyDescent="0.35">
      <c r="A362" t="s">
        <v>571</v>
      </c>
      <c r="B362" t="s">
        <v>49</v>
      </c>
      <c r="C362" t="s">
        <v>1298</v>
      </c>
      <c r="D362" t="s">
        <v>1299</v>
      </c>
      <c r="E362" t="s">
        <v>13</v>
      </c>
      <c r="F362" t="s">
        <v>1298</v>
      </c>
      <c r="G362" t="s">
        <v>1300</v>
      </c>
      <c r="H362" t="s">
        <v>13</v>
      </c>
      <c r="I362" s="36">
        <v>0</v>
      </c>
      <c r="J362" s="36">
        <v>4</v>
      </c>
    </row>
    <row r="363" spans="1:10" ht="15.75" hidden="1" customHeight="1" x14ac:dyDescent="0.35">
      <c r="A363" t="s">
        <v>571</v>
      </c>
      <c r="B363" t="s">
        <v>49</v>
      </c>
      <c r="C363" t="s">
        <v>1301</v>
      </c>
      <c r="D363" t="s">
        <v>1302</v>
      </c>
      <c r="E363" t="s">
        <v>13</v>
      </c>
      <c r="F363" t="s">
        <v>1301</v>
      </c>
      <c r="G363" t="s">
        <v>1303</v>
      </c>
      <c r="H363" t="s">
        <v>13</v>
      </c>
      <c r="I363" s="36">
        <v>0</v>
      </c>
      <c r="J363" s="36">
        <v>19</v>
      </c>
    </row>
    <row r="364" spans="1:10" ht="15.75" hidden="1" customHeight="1" x14ac:dyDescent="0.35">
      <c r="A364" t="s">
        <v>571</v>
      </c>
      <c r="B364" t="s">
        <v>49</v>
      </c>
      <c r="C364" t="s">
        <v>1304</v>
      </c>
      <c r="D364" t="s">
        <v>1305</v>
      </c>
      <c r="E364" t="s">
        <v>13</v>
      </c>
      <c r="F364" t="s">
        <v>1304</v>
      </c>
      <c r="G364" t="s">
        <v>1306</v>
      </c>
      <c r="H364" t="s">
        <v>13</v>
      </c>
      <c r="I364" s="36">
        <v>0</v>
      </c>
      <c r="J364" s="36">
        <v>1</v>
      </c>
    </row>
    <row r="365" spans="1:10" ht="15.75" hidden="1" customHeight="1" x14ac:dyDescent="0.35">
      <c r="A365" t="s">
        <v>571</v>
      </c>
      <c r="B365" t="s">
        <v>49</v>
      </c>
      <c r="C365" t="s">
        <v>1307</v>
      </c>
      <c r="D365" t="s">
        <v>1308</v>
      </c>
      <c r="E365" t="s">
        <v>13</v>
      </c>
      <c r="F365" t="s">
        <v>1307</v>
      </c>
      <c r="G365" t="s">
        <v>1309</v>
      </c>
      <c r="H365" t="s">
        <v>13</v>
      </c>
      <c r="I365" s="36">
        <v>0</v>
      </c>
      <c r="J365" s="36">
        <v>2</v>
      </c>
    </row>
    <row r="366" spans="1:10" ht="15.75" hidden="1" customHeight="1" x14ac:dyDescent="0.35">
      <c r="A366" t="s">
        <v>571</v>
      </c>
      <c r="B366" t="s">
        <v>49</v>
      </c>
      <c r="C366" t="s">
        <v>1310</v>
      </c>
      <c r="D366" t="s">
        <v>1311</v>
      </c>
      <c r="E366" t="s">
        <v>13</v>
      </c>
      <c r="F366" t="s">
        <v>1310</v>
      </c>
      <c r="G366" t="s">
        <v>1312</v>
      </c>
      <c r="H366" t="s">
        <v>13</v>
      </c>
      <c r="I366" s="36">
        <v>0</v>
      </c>
      <c r="J366" s="36">
        <v>2</v>
      </c>
    </row>
    <row r="367" spans="1:10" ht="15.75" hidden="1" customHeight="1" x14ac:dyDescent="0.35">
      <c r="A367" t="s">
        <v>571</v>
      </c>
      <c r="B367" t="s">
        <v>49</v>
      </c>
      <c r="C367" t="s">
        <v>1313</v>
      </c>
      <c r="D367" t="s">
        <v>1314</v>
      </c>
      <c r="E367" t="s">
        <v>13</v>
      </c>
      <c r="F367" t="s">
        <v>1313</v>
      </c>
      <c r="G367" t="s">
        <v>1315</v>
      </c>
      <c r="H367" t="s">
        <v>13</v>
      </c>
      <c r="I367" s="36">
        <v>0</v>
      </c>
      <c r="J367" s="36">
        <v>12</v>
      </c>
    </row>
    <row r="368" spans="1:10" ht="15.75" hidden="1" customHeight="1" x14ac:dyDescent="0.35">
      <c r="A368" t="s">
        <v>571</v>
      </c>
      <c r="B368" t="s">
        <v>49</v>
      </c>
      <c r="C368" t="s">
        <v>1316</v>
      </c>
      <c r="D368" t="s">
        <v>1317</v>
      </c>
      <c r="E368" t="s">
        <v>13</v>
      </c>
      <c r="F368" t="s">
        <v>1316</v>
      </c>
      <c r="G368" t="s">
        <v>1318</v>
      </c>
      <c r="H368" t="s">
        <v>13</v>
      </c>
      <c r="I368" s="36">
        <v>0</v>
      </c>
      <c r="J368" s="36">
        <v>23</v>
      </c>
    </row>
    <row r="369" spans="1:10" ht="15.75" hidden="1" customHeight="1" x14ac:dyDescent="0.35">
      <c r="A369" t="s">
        <v>571</v>
      </c>
      <c r="B369" t="s">
        <v>49</v>
      </c>
      <c r="C369" t="s">
        <v>1319</v>
      </c>
      <c r="D369" t="s">
        <v>1320</v>
      </c>
      <c r="E369" t="s">
        <v>13</v>
      </c>
      <c r="F369" t="s">
        <v>1319</v>
      </c>
      <c r="G369" t="s">
        <v>1321</v>
      </c>
      <c r="H369" t="s">
        <v>13</v>
      </c>
      <c r="I369" s="36">
        <v>0</v>
      </c>
      <c r="J369" s="36">
        <v>3</v>
      </c>
    </row>
    <row r="370" spans="1:10" ht="15.75" hidden="1" customHeight="1" x14ac:dyDescent="0.35">
      <c r="A370" t="s">
        <v>571</v>
      </c>
      <c r="B370" t="s">
        <v>49</v>
      </c>
      <c r="C370" t="s">
        <v>1322</v>
      </c>
      <c r="D370" t="s">
        <v>1323</v>
      </c>
      <c r="E370" t="s">
        <v>13</v>
      </c>
      <c r="F370" t="s">
        <v>1322</v>
      </c>
      <c r="G370" t="s">
        <v>1324</v>
      </c>
      <c r="H370" t="s">
        <v>13</v>
      </c>
      <c r="I370" s="36">
        <v>0</v>
      </c>
      <c r="J370" s="36">
        <v>2</v>
      </c>
    </row>
    <row r="371" spans="1:10" ht="15.75" hidden="1" customHeight="1" x14ac:dyDescent="0.35">
      <c r="A371" t="s">
        <v>571</v>
      </c>
      <c r="B371" t="s">
        <v>49</v>
      </c>
      <c r="C371" t="s">
        <v>1325</v>
      </c>
      <c r="D371" t="s">
        <v>1326</v>
      </c>
      <c r="E371" t="s">
        <v>13</v>
      </c>
      <c r="F371" t="s">
        <v>1325</v>
      </c>
      <c r="G371" t="s">
        <v>1327</v>
      </c>
      <c r="H371" t="s">
        <v>13</v>
      </c>
      <c r="I371" s="36">
        <v>0</v>
      </c>
      <c r="J371" s="36">
        <v>9</v>
      </c>
    </row>
    <row r="372" spans="1:10" ht="15.75" hidden="1" customHeight="1" x14ac:dyDescent="0.35">
      <c r="A372" t="s">
        <v>571</v>
      </c>
      <c r="B372" t="s">
        <v>49</v>
      </c>
      <c r="C372" t="s">
        <v>1328</v>
      </c>
      <c r="D372" t="s">
        <v>1329</v>
      </c>
      <c r="E372" t="s">
        <v>13</v>
      </c>
      <c r="F372" t="s">
        <v>1328</v>
      </c>
      <c r="G372" t="s">
        <v>1330</v>
      </c>
      <c r="H372" t="s">
        <v>13</v>
      </c>
      <c r="I372" s="36">
        <v>0</v>
      </c>
      <c r="J372" s="36">
        <v>3</v>
      </c>
    </row>
    <row r="373" spans="1:10" ht="15.75" hidden="1" customHeight="1" x14ac:dyDescent="0.35">
      <c r="A373" t="s">
        <v>571</v>
      </c>
      <c r="B373" t="s">
        <v>49</v>
      </c>
      <c r="C373" t="s">
        <v>1331</v>
      </c>
      <c r="D373" t="s">
        <v>1332</v>
      </c>
      <c r="E373" t="s">
        <v>13</v>
      </c>
      <c r="F373" t="s">
        <v>1331</v>
      </c>
      <c r="G373" t="s">
        <v>1333</v>
      </c>
      <c r="H373" t="s">
        <v>13</v>
      </c>
      <c r="I373" s="36">
        <v>0</v>
      </c>
      <c r="J373" s="36">
        <v>27</v>
      </c>
    </row>
    <row r="374" spans="1:10" ht="15.75" hidden="1" customHeight="1" x14ac:dyDescent="0.35">
      <c r="A374" t="s">
        <v>571</v>
      </c>
      <c r="B374" t="s">
        <v>49</v>
      </c>
      <c r="C374" t="s">
        <v>1334</v>
      </c>
      <c r="D374" t="s">
        <v>1335</v>
      </c>
      <c r="E374" t="s">
        <v>13</v>
      </c>
      <c r="F374" t="s">
        <v>1334</v>
      </c>
      <c r="G374" t="s">
        <v>1336</v>
      </c>
      <c r="H374" t="s">
        <v>13</v>
      </c>
      <c r="I374" s="36">
        <v>0</v>
      </c>
      <c r="J374" s="36">
        <v>3</v>
      </c>
    </row>
    <row r="375" spans="1:10" ht="15.75" hidden="1" customHeight="1" x14ac:dyDescent="0.35">
      <c r="A375" t="s">
        <v>571</v>
      </c>
      <c r="B375" t="s">
        <v>49</v>
      </c>
      <c r="C375" t="s">
        <v>1337</v>
      </c>
      <c r="D375" t="s">
        <v>1338</v>
      </c>
      <c r="E375" t="s">
        <v>13</v>
      </c>
      <c r="F375" t="s">
        <v>1337</v>
      </c>
      <c r="G375" t="s">
        <v>1339</v>
      </c>
      <c r="H375" t="s">
        <v>13</v>
      </c>
      <c r="I375" s="36">
        <v>0</v>
      </c>
      <c r="J375" s="36">
        <v>12</v>
      </c>
    </row>
    <row r="376" spans="1:10" ht="15.75" hidden="1" customHeight="1" x14ac:dyDescent="0.35">
      <c r="A376" t="s">
        <v>571</v>
      </c>
      <c r="B376" t="s">
        <v>49</v>
      </c>
      <c r="C376" t="s">
        <v>1340</v>
      </c>
      <c r="D376" t="s">
        <v>1341</v>
      </c>
      <c r="E376" t="s">
        <v>13</v>
      </c>
      <c r="F376" t="s">
        <v>1340</v>
      </c>
      <c r="G376" t="s">
        <v>1342</v>
      </c>
      <c r="H376" t="s">
        <v>13</v>
      </c>
      <c r="I376" s="36">
        <v>0</v>
      </c>
      <c r="J376" s="36">
        <v>6</v>
      </c>
    </row>
    <row r="377" spans="1:10" ht="15.75" hidden="1" customHeight="1" x14ac:dyDescent="0.35">
      <c r="A377" t="s">
        <v>571</v>
      </c>
      <c r="B377" t="s">
        <v>49</v>
      </c>
      <c r="C377" t="s">
        <v>1343</v>
      </c>
      <c r="D377" t="s">
        <v>1344</v>
      </c>
      <c r="E377" t="s">
        <v>13</v>
      </c>
      <c r="F377" t="s">
        <v>1343</v>
      </c>
      <c r="G377" t="s">
        <v>1345</v>
      </c>
      <c r="H377" t="s">
        <v>13</v>
      </c>
      <c r="I377" s="36">
        <v>0</v>
      </c>
      <c r="J377" s="36">
        <v>58</v>
      </c>
    </row>
    <row r="378" spans="1:10" ht="15.75" hidden="1" customHeight="1" x14ac:dyDescent="0.35">
      <c r="A378" t="s">
        <v>571</v>
      </c>
      <c r="B378" t="s">
        <v>49</v>
      </c>
      <c r="C378" t="s">
        <v>1346</v>
      </c>
      <c r="D378" t="s">
        <v>1347</v>
      </c>
      <c r="E378" t="s">
        <v>13</v>
      </c>
      <c r="F378" t="s">
        <v>1346</v>
      </c>
      <c r="G378" t="s">
        <v>1348</v>
      </c>
      <c r="H378" t="s">
        <v>13</v>
      </c>
      <c r="I378" s="36">
        <v>0</v>
      </c>
      <c r="J378" s="36">
        <v>6</v>
      </c>
    </row>
    <row r="379" spans="1:10" ht="15.75" hidden="1" customHeight="1" x14ac:dyDescent="0.35">
      <c r="A379" t="s">
        <v>571</v>
      </c>
      <c r="B379" t="s">
        <v>49</v>
      </c>
      <c r="C379" t="s">
        <v>1349</v>
      </c>
      <c r="D379" t="s">
        <v>1350</v>
      </c>
      <c r="E379" t="s">
        <v>13</v>
      </c>
      <c r="F379" t="s">
        <v>1349</v>
      </c>
      <c r="G379" t="s">
        <v>1351</v>
      </c>
      <c r="H379" t="s">
        <v>13</v>
      </c>
      <c r="I379" s="36">
        <v>0</v>
      </c>
      <c r="J379" s="36">
        <v>1</v>
      </c>
    </row>
    <row r="380" spans="1:10" ht="15.75" hidden="1" customHeight="1" x14ac:dyDescent="0.35">
      <c r="A380" t="s">
        <v>571</v>
      </c>
      <c r="B380" t="s">
        <v>49</v>
      </c>
      <c r="C380" t="s">
        <v>1352</v>
      </c>
      <c r="D380" t="s">
        <v>1353</v>
      </c>
      <c r="E380" t="s">
        <v>13</v>
      </c>
      <c r="F380" t="s">
        <v>1352</v>
      </c>
      <c r="G380" t="s">
        <v>1354</v>
      </c>
      <c r="H380" t="s">
        <v>13</v>
      </c>
      <c r="I380" s="36">
        <v>0</v>
      </c>
      <c r="J380" s="36">
        <v>2</v>
      </c>
    </row>
    <row r="381" spans="1:10" ht="15.75" hidden="1" customHeight="1" x14ac:dyDescent="0.35">
      <c r="A381" t="s">
        <v>571</v>
      </c>
      <c r="B381" t="s">
        <v>49</v>
      </c>
      <c r="C381" t="s">
        <v>1355</v>
      </c>
      <c r="D381" t="s">
        <v>1356</v>
      </c>
      <c r="E381" t="s">
        <v>13</v>
      </c>
      <c r="F381" t="s">
        <v>1355</v>
      </c>
      <c r="G381" t="s">
        <v>1357</v>
      </c>
      <c r="H381" t="s">
        <v>13</v>
      </c>
      <c r="I381" s="36">
        <v>0</v>
      </c>
      <c r="J381" s="36">
        <v>3</v>
      </c>
    </row>
    <row r="382" spans="1:10" ht="15.75" hidden="1" customHeight="1" x14ac:dyDescent="0.35">
      <c r="A382" t="s">
        <v>571</v>
      </c>
      <c r="B382" t="s">
        <v>49</v>
      </c>
      <c r="C382" t="s">
        <v>1358</v>
      </c>
      <c r="D382" t="s">
        <v>1359</v>
      </c>
      <c r="E382" t="s">
        <v>13</v>
      </c>
      <c r="F382" t="s">
        <v>1358</v>
      </c>
      <c r="G382" t="s">
        <v>1360</v>
      </c>
      <c r="H382" t="s">
        <v>13</v>
      </c>
      <c r="I382" s="36">
        <v>0</v>
      </c>
      <c r="J382" s="36">
        <v>79</v>
      </c>
    </row>
    <row r="383" spans="1:10" ht="15.75" hidden="1" customHeight="1" x14ac:dyDescent="0.35">
      <c r="A383" t="s">
        <v>571</v>
      </c>
      <c r="B383" t="s">
        <v>49</v>
      </c>
      <c r="C383" t="s">
        <v>1361</v>
      </c>
      <c r="D383" t="s">
        <v>1362</v>
      </c>
      <c r="E383" t="s">
        <v>13</v>
      </c>
      <c r="F383" t="s">
        <v>1361</v>
      </c>
      <c r="G383" t="s">
        <v>1363</v>
      </c>
      <c r="H383" t="s">
        <v>13</v>
      </c>
      <c r="I383" s="36">
        <v>0</v>
      </c>
      <c r="J383" s="36">
        <v>294</v>
      </c>
    </row>
    <row r="384" spans="1:10" ht="15.75" hidden="1" customHeight="1" x14ac:dyDescent="0.35">
      <c r="A384" t="s">
        <v>571</v>
      </c>
      <c r="B384" t="s">
        <v>49</v>
      </c>
      <c r="C384" t="s">
        <v>1364</v>
      </c>
      <c r="D384" t="s">
        <v>1365</v>
      </c>
      <c r="E384" t="s">
        <v>13</v>
      </c>
      <c r="F384" t="s">
        <v>1364</v>
      </c>
      <c r="G384" t="s">
        <v>1366</v>
      </c>
      <c r="H384" t="s">
        <v>13</v>
      </c>
      <c r="I384" s="36">
        <v>0</v>
      </c>
      <c r="J384" s="36">
        <v>5</v>
      </c>
    </row>
    <row r="385" spans="1:10" ht="15.75" hidden="1" customHeight="1" x14ac:dyDescent="0.35">
      <c r="A385" t="s">
        <v>571</v>
      </c>
      <c r="B385" t="s">
        <v>49</v>
      </c>
      <c r="C385" t="s">
        <v>1367</v>
      </c>
      <c r="D385" t="s">
        <v>1368</v>
      </c>
      <c r="E385" t="s">
        <v>13</v>
      </c>
      <c r="F385" t="s">
        <v>1367</v>
      </c>
      <c r="G385" t="s">
        <v>1369</v>
      </c>
      <c r="H385" t="s">
        <v>13</v>
      </c>
      <c r="I385" s="36">
        <v>0</v>
      </c>
      <c r="J385" s="36">
        <v>3</v>
      </c>
    </row>
    <row r="386" spans="1:10" ht="15.75" hidden="1" customHeight="1" x14ac:dyDescent="0.35">
      <c r="A386" t="s">
        <v>571</v>
      </c>
      <c r="B386" t="s">
        <v>49</v>
      </c>
      <c r="C386" t="s">
        <v>1370</v>
      </c>
      <c r="D386" t="s">
        <v>1371</v>
      </c>
      <c r="E386" t="s">
        <v>13</v>
      </c>
      <c r="F386" t="s">
        <v>1370</v>
      </c>
      <c r="G386" t="s">
        <v>1372</v>
      </c>
      <c r="H386" t="s">
        <v>13</v>
      </c>
      <c r="I386" s="36">
        <v>0</v>
      </c>
      <c r="J386" s="36">
        <v>9</v>
      </c>
    </row>
    <row r="387" spans="1:10" ht="15.75" hidden="1" customHeight="1" x14ac:dyDescent="0.35">
      <c r="A387" t="s">
        <v>571</v>
      </c>
      <c r="B387" t="s">
        <v>49</v>
      </c>
      <c r="C387" t="s">
        <v>1373</v>
      </c>
      <c r="D387" t="s">
        <v>1374</v>
      </c>
      <c r="E387" t="s">
        <v>13</v>
      </c>
      <c r="F387" t="s">
        <v>1373</v>
      </c>
      <c r="G387" t="s">
        <v>1375</v>
      </c>
      <c r="H387" t="s">
        <v>13</v>
      </c>
      <c r="I387" s="36">
        <v>0</v>
      </c>
      <c r="J387" s="36">
        <v>2</v>
      </c>
    </row>
    <row r="388" spans="1:10" ht="15.75" hidden="1" customHeight="1" x14ac:dyDescent="0.35">
      <c r="A388" t="s">
        <v>571</v>
      </c>
      <c r="B388" t="s">
        <v>49</v>
      </c>
      <c r="C388" t="s">
        <v>1376</v>
      </c>
      <c r="D388" t="s">
        <v>1377</v>
      </c>
      <c r="E388" t="s">
        <v>13</v>
      </c>
      <c r="F388" t="s">
        <v>1376</v>
      </c>
      <c r="G388" t="s">
        <v>1378</v>
      </c>
      <c r="H388" t="s">
        <v>13</v>
      </c>
      <c r="I388" s="36">
        <v>0</v>
      </c>
      <c r="J388" s="36">
        <v>5</v>
      </c>
    </row>
    <row r="389" spans="1:10" ht="15.75" hidden="1" customHeight="1" x14ac:dyDescent="0.35">
      <c r="A389" t="s">
        <v>571</v>
      </c>
      <c r="B389" t="s">
        <v>49</v>
      </c>
      <c r="C389" t="s">
        <v>1379</v>
      </c>
      <c r="D389" t="s">
        <v>1380</v>
      </c>
      <c r="E389" t="s">
        <v>13</v>
      </c>
      <c r="F389" t="s">
        <v>1379</v>
      </c>
      <c r="G389" t="s">
        <v>1381</v>
      </c>
      <c r="H389" t="s">
        <v>13</v>
      </c>
      <c r="I389" s="36">
        <v>0</v>
      </c>
      <c r="J389" s="36">
        <v>1</v>
      </c>
    </row>
    <row r="390" spans="1:10" ht="15.75" hidden="1" customHeight="1" x14ac:dyDescent="0.35">
      <c r="A390" t="s">
        <v>571</v>
      </c>
      <c r="B390" t="s">
        <v>49</v>
      </c>
      <c r="C390" t="s">
        <v>1382</v>
      </c>
      <c r="D390" t="s">
        <v>1383</v>
      </c>
      <c r="E390" t="s">
        <v>13</v>
      </c>
      <c r="F390" t="s">
        <v>1382</v>
      </c>
      <c r="G390" t="s">
        <v>1384</v>
      </c>
      <c r="H390" t="s">
        <v>13</v>
      </c>
      <c r="I390" s="36">
        <v>0</v>
      </c>
      <c r="J390" s="36">
        <v>1</v>
      </c>
    </row>
    <row r="391" spans="1:10" ht="15.75" hidden="1" customHeight="1" x14ac:dyDescent="0.35">
      <c r="A391" t="s">
        <v>571</v>
      </c>
      <c r="B391" t="s">
        <v>49</v>
      </c>
      <c r="C391" t="s">
        <v>1385</v>
      </c>
      <c r="D391" t="s">
        <v>1386</v>
      </c>
      <c r="E391" t="s">
        <v>13</v>
      </c>
      <c r="F391" t="s">
        <v>1385</v>
      </c>
      <c r="G391" t="s">
        <v>1387</v>
      </c>
      <c r="H391" t="s">
        <v>13</v>
      </c>
      <c r="I391" s="36">
        <v>0</v>
      </c>
      <c r="J391" s="36">
        <v>1</v>
      </c>
    </row>
    <row r="392" spans="1:10" ht="15.75" hidden="1" customHeight="1" x14ac:dyDescent="0.35">
      <c r="A392" t="s">
        <v>571</v>
      </c>
      <c r="B392" t="s">
        <v>49</v>
      </c>
      <c r="C392" t="s">
        <v>1388</v>
      </c>
      <c r="D392" t="s">
        <v>1389</v>
      </c>
      <c r="E392" t="s">
        <v>13</v>
      </c>
      <c r="F392" t="s">
        <v>1388</v>
      </c>
      <c r="G392" t="s">
        <v>1390</v>
      </c>
      <c r="H392" t="s">
        <v>13</v>
      </c>
      <c r="I392" s="36">
        <v>0</v>
      </c>
      <c r="J392" s="36">
        <v>1</v>
      </c>
    </row>
    <row r="393" spans="1:10" ht="15.75" hidden="1" customHeight="1" x14ac:dyDescent="0.35">
      <c r="A393" t="s">
        <v>571</v>
      </c>
      <c r="B393" t="s">
        <v>49</v>
      </c>
      <c r="C393" t="s">
        <v>1391</v>
      </c>
      <c r="D393" t="s">
        <v>1392</v>
      </c>
      <c r="E393" t="s">
        <v>13</v>
      </c>
      <c r="F393" t="s">
        <v>1391</v>
      </c>
      <c r="G393" t="s">
        <v>1393</v>
      </c>
      <c r="H393" t="s">
        <v>13</v>
      </c>
      <c r="I393" s="36">
        <v>0</v>
      </c>
      <c r="J393" s="36">
        <v>4</v>
      </c>
    </row>
    <row r="394" spans="1:10" ht="15.75" hidden="1" customHeight="1" x14ac:dyDescent="0.35">
      <c r="A394" t="s">
        <v>571</v>
      </c>
      <c r="B394" t="s">
        <v>49</v>
      </c>
      <c r="C394" t="s">
        <v>1394</v>
      </c>
      <c r="D394" t="s">
        <v>1395</v>
      </c>
      <c r="E394" t="s">
        <v>13</v>
      </c>
      <c r="F394" t="s">
        <v>1394</v>
      </c>
      <c r="G394" t="s">
        <v>1396</v>
      </c>
      <c r="H394" t="s">
        <v>13</v>
      </c>
      <c r="I394" s="36">
        <v>0</v>
      </c>
      <c r="J394" s="36">
        <v>36</v>
      </c>
    </row>
    <row r="395" spans="1:10" ht="15.75" hidden="1" customHeight="1" x14ac:dyDescent="0.35">
      <c r="A395" t="s">
        <v>571</v>
      </c>
      <c r="B395" t="s">
        <v>49</v>
      </c>
      <c r="C395" t="s">
        <v>1397</v>
      </c>
      <c r="D395" t="s">
        <v>1398</v>
      </c>
      <c r="E395" t="s">
        <v>13</v>
      </c>
      <c r="F395" t="s">
        <v>1397</v>
      </c>
      <c r="G395" t="s">
        <v>1399</v>
      </c>
      <c r="H395" t="s">
        <v>13</v>
      </c>
      <c r="I395" s="36">
        <v>0</v>
      </c>
      <c r="J395" s="36">
        <v>1</v>
      </c>
    </row>
    <row r="396" spans="1:10" ht="15.75" hidden="1" customHeight="1" x14ac:dyDescent="0.35">
      <c r="A396" t="s">
        <v>571</v>
      </c>
      <c r="B396" t="s">
        <v>94</v>
      </c>
      <c r="C396" t="s">
        <v>1400</v>
      </c>
      <c r="D396" t="s">
        <v>1401</v>
      </c>
      <c r="E396" t="s">
        <v>13</v>
      </c>
      <c r="F396" t="s">
        <v>1400</v>
      </c>
      <c r="G396" t="s">
        <v>1402</v>
      </c>
      <c r="H396" t="s">
        <v>13</v>
      </c>
      <c r="I396" s="36">
        <v>0</v>
      </c>
      <c r="J396" s="36">
        <v>396</v>
      </c>
    </row>
    <row r="397" spans="1:10" ht="15.75" hidden="1" customHeight="1" x14ac:dyDescent="0.35">
      <c r="A397" t="s">
        <v>571</v>
      </c>
      <c r="B397" t="s">
        <v>94</v>
      </c>
      <c r="C397" t="s">
        <v>1403</v>
      </c>
      <c r="D397" t="s">
        <v>1404</v>
      </c>
      <c r="E397" t="s">
        <v>13</v>
      </c>
      <c r="F397" t="s">
        <v>1403</v>
      </c>
      <c r="G397" t="s">
        <v>1405</v>
      </c>
      <c r="H397" t="s">
        <v>13</v>
      </c>
      <c r="I397" s="36">
        <v>0</v>
      </c>
      <c r="J397" s="36">
        <v>27</v>
      </c>
    </row>
    <row r="398" spans="1:10" ht="15.75" hidden="1" customHeight="1" x14ac:dyDescent="0.35">
      <c r="A398" t="s">
        <v>571</v>
      </c>
      <c r="B398" t="s">
        <v>94</v>
      </c>
      <c r="C398" t="s">
        <v>1406</v>
      </c>
      <c r="D398" t="s">
        <v>1407</v>
      </c>
      <c r="E398" t="s">
        <v>13</v>
      </c>
      <c r="F398" t="s">
        <v>1406</v>
      </c>
      <c r="G398" t="s">
        <v>1408</v>
      </c>
      <c r="H398" t="s">
        <v>13</v>
      </c>
      <c r="I398" s="36">
        <v>0</v>
      </c>
      <c r="J398" s="36">
        <v>1949</v>
      </c>
    </row>
    <row r="399" spans="1:10" ht="15.75" hidden="1" customHeight="1" x14ac:dyDescent="0.35">
      <c r="A399" t="s">
        <v>571</v>
      </c>
      <c r="B399" t="s">
        <v>94</v>
      </c>
      <c r="C399" t="s">
        <v>1409</v>
      </c>
      <c r="D399" t="s">
        <v>1410</v>
      </c>
      <c r="E399" t="s">
        <v>13</v>
      </c>
      <c r="F399" t="s">
        <v>1409</v>
      </c>
      <c r="G399" t="s">
        <v>1411</v>
      </c>
      <c r="H399" t="s">
        <v>13</v>
      </c>
      <c r="I399" s="36">
        <v>0</v>
      </c>
      <c r="J399" s="36">
        <v>331</v>
      </c>
    </row>
    <row r="400" spans="1:10" ht="15.75" hidden="1" customHeight="1" x14ac:dyDescent="0.35">
      <c r="A400" t="s">
        <v>571</v>
      </c>
      <c r="B400" t="s">
        <v>94</v>
      </c>
      <c r="C400" t="s">
        <v>1412</v>
      </c>
      <c r="D400" t="s">
        <v>1413</v>
      </c>
      <c r="E400" t="s">
        <v>13</v>
      </c>
      <c r="F400" t="s">
        <v>1412</v>
      </c>
      <c r="G400" t="s">
        <v>1414</v>
      </c>
      <c r="H400" t="s">
        <v>13</v>
      </c>
      <c r="I400" s="36">
        <v>0</v>
      </c>
      <c r="J400" s="36">
        <v>265</v>
      </c>
    </row>
    <row r="401" spans="1:10" ht="15.75" hidden="1" customHeight="1" x14ac:dyDescent="0.35">
      <c r="A401" t="s">
        <v>571</v>
      </c>
      <c r="B401" t="s">
        <v>94</v>
      </c>
      <c r="C401" t="s">
        <v>1415</v>
      </c>
      <c r="D401" t="s">
        <v>1416</v>
      </c>
      <c r="E401" t="s">
        <v>13</v>
      </c>
      <c r="F401" t="s">
        <v>1415</v>
      </c>
      <c r="G401" t="s">
        <v>1417</v>
      </c>
      <c r="H401" t="s">
        <v>13</v>
      </c>
      <c r="I401" s="36">
        <v>0</v>
      </c>
      <c r="J401" s="36">
        <v>2883</v>
      </c>
    </row>
    <row r="402" spans="1:10" ht="15.75" hidden="1" customHeight="1" x14ac:dyDescent="0.35">
      <c r="A402" t="s">
        <v>571</v>
      </c>
      <c r="B402" t="s">
        <v>94</v>
      </c>
      <c r="C402" t="s">
        <v>1418</v>
      </c>
      <c r="D402" t="s">
        <v>1419</v>
      </c>
      <c r="E402" t="s">
        <v>13</v>
      </c>
      <c r="F402" t="s">
        <v>1418</v>
      </c>
      <c r="G402" t="s">
        <v>1420</v>
      </c>
      <c r="H402" t="s">
        <v>13</v>
      </c>
      <c r="I402" s="36">
        <v>0</v>
      </c>
      <c r="J402" s="36">
        <v>578</v>
      </c>
    </row>
    <row r="403" spans="1:10" ht="15.75" hidden="1" customHeight="1" x14ac:dyDescent="0.35">
      <c r="A403" t="s">
        <v>571</v>
      </c>
      <c r="B403" t="s">
        <v>94</v>
      </c>
      <c r="C403" t="s">
        <v>1421</v>
      </c>
      <c r="D403" t="s">
        <v>1422</v>
      </c>
      <c r="E403" t="s">
        <v>13</v>
      </c>
      <c r="F403" t="s">
        <v>1421</v>
      </c>
      <c r="G403" t="s">
        <v>1423</v>
      </c>
      <c r="H403" t="s">
        <v>13</v>
      </c>
      <c r="I403" s="36">
        <v>0</v>
      </c>
      <c r="J403" s="36">
        <v>269</v>
      </c>
    </row>
    <row r="404" spans="1:10" ht="15.75" hidden="1" customHeight="1" x14ac:dyDescent="0.35">
      <c r="A404" t="s">
        <v>571</v>
      </c>
      <c r="B404" t="s">
        <v>94</v>
      </c>
      <c r="C404" t="s">
        <v>1424</v>
      </c>
      <c r="D404" t="s">
        <v>1425</v>
      </c>
      <c r="E404" t="s">
        <v>13</v>
      </c>
      <c r="F404" t="s">
        <v>1424</v>
      </c>
      <c r="G404" t="s">
        <v>1426</v>
      </c>
      <c r="H404" t="s">
        <v>13</v>
      </c>
      <c r="I404" s="36">
        <v>0</v>
      </c>
      <c r="J404" s="36">
        <v>387</v>
      </c>
    </row>
    <row r="405" spans="1:10" ht="15.75" hidden="1" customHeight="1" x14ac:dyDescent="0.35">
      <c r="A405" t="s">
        <v>571</v>
      </c>
      <c r="B405" t="s">
        <v>94</v>
      </c>
      <c r="C405" t="s">
        <v>1427</v>
      </c>
      <c r="D405" t="s">
        <v>1428</v>
      </c>
      <c r="E405" t="s">
        <v>13</v>
      </c>
      <c r="F405" t="s">
        <v>1427</v>
      </c>
      <c r="G405" t="s">
        <v>1429</v>
      </c>
      <c r="H405" t="s">
        <v>13</v>
      </c>
      <c r="I405" s="36">
        <v>0</v>
      </c>
      <c r="J405" s="36">
        <v>5233</v>
      </c>
    </row>
    <row r="406" spans="1:10" ht="15.75" hidden="1" customHeight="1" x14ac:dyDescent="0.35">
      <c r="A406" t="s">
        <v>571</v>
      </c>
      <c r="B406" t="s">
        <v>94</v>
      </c>
      <c r="C406" t="s">
        <v>1430</v>
      </c>
      <c r="D406" t="s">
        <v>1431</v>
      </c>
      <c r="E406" t="s">
        <v>13</v>
      </c>
      <c r="F406" t="s">
        <v>1430</v>
      </c>
      <c r="G406" t="s">
        <v>1432</v>
      </c>
      <c r="H406" t="s">
        <v>13</v>
      </c>
      <c r="I406" s="36">
        <v>0</v>
      </c>
      <c r="J406" s="36">
        <v>731</v>
      </c>
    </row>
    <row r="407" spans="1:10" ht="15.75" hidden="1" customHeight="1" x14ac:dyDescent="0.35">
      <c r="A407" t="s">
        <v>571</v>
      </c>
      <c r="B407" t="s">
        <v>94</v>
      </c>
      <c r="C407" t="s">
        <v>1433</v>
      </c>
      <c r="D407" t="s">
        <v>1434</v>
      </c>
      <c r="E407" t="s">
        <v>13</v>
      </c>
      <c r="F407" t="s">
        <v>1433</v>
      </c>
      <c r="G407" t="s">
        <v>1435</v>
      </c>
      <c r="H407" t="s">
        <v>13</v>
      </c>
      <c r="I407" s="36">
        <v>0</v>
      </c>
      <c r="J407" s="36">
        <v>504</v>
      </c>
    </row>
    <row r="408" spans="1:10" ht="15.75" hidden="1" customHeight="1" x14ac:dyDescent="0.35">
      <c r="A408" t="s">
        <v>571</v>
      </c>
      <c r="B408" t="s">
        <v>94</v>
      </c>
      <c r="C408" t="s">
        <v>1436</v>
      </c>
      <c r="D408" t="s">
        <v>1437</v>
      </c>
      <c r="E408" t="s">
        <v>13</v>
      </c>
      <c r="F408" t="s">
        <v>1436</v>
      </c>
      <c r="G408" t="s">
        <v>1438</v>
      </c>
      <c r="H408" t="s">
        <v>13</v>
      </c>
      <c r="I408" s="36">
        <v>0</v>
      </c>
      <c r="J408" s="36">
        <v>1219</v>
      </c>
    </row>
    <row r="409" spans="1:10" ht="15.75" hidden="1" customHeight="1" x14ac:dyDescent="0.35">
      <c r="A409" t="s">
        <v>571</v>
      </c>
      <c r="B409" t="s">
        <v>94</v>
      </c>
      <c r="C409" t="s">
        <v>1439</v>
      </c>
      <c r="D409" t="s">
        <v>1440</v>
      </c>
      <c r="E409" t="s">
        <v>13</v>
      </c>
      <c r="F409" t="s">
        <v>1439</v>
      </c>
      <c r="G409" t="s">
        <v>1441</v>
      </c>
      <c r="H409" t="s">
        <v>13</v>
      </c>
      <c r="I409" s="36">
        <v>0</v>
      </c>
      <c r="J409" s="36">
        <v>119</v>
      </c>
    </row>
    <row r="410" spans="1:10" ht="15.75" hidden="1" customHeight="1" x14ac:dyDescent="0.35">
      <c r="A410" t="s">
        <v>571</v>
      </c>
      <c r="B410" t="s">
        <v>94</v>
      </c>
      <c r="C410" t="s">
        <v>1442</v>
      </c>
      <c r="D410" t="s">
        <v>1443</v>
      </c>
      <c r="E410" t="s">
        <v>13</v>
      </c>
      <c r="F410" t="s">
        <v>1442</v>
      </c>
      <c r="G410" t="s">
        <v>1444</v>
      </c>
      <c r="H410" t="s">
        <v>13</v>
      </c>
      <c r="I410" s="36">
        <v>0</v>
      </c>
      <c r="J410" s="36">
        <v>2</v>
      </c>
    </row>
    <row r="411" spans="1:10" ht="15.75" hidden="1" customHeight="1" x14ac:dyDescent="0.35">
      <c r="A411" t="s">
        <v>571</v>
      </c>
      <c r="B411" t="s">
        <v>94</v>
      </c>
      <c r="C411" t="s">
        <v>1445</v>
      </c>
      <c r="D411" t="s">
        <v>1446</v>
      </c>
      <c r="E411" t="s">
        <v>13</v>
      </c>
      <c r="F411" t="s">
        <v>1445</v>
      </c>
      <c r="G411" t="s">
        <v>1447</v>
      </c>
      <c r="H411" t="s">
        <v>13</v>
      </c>
      <c r="I411" s="36">
        <v>0</v>
      </c>
      <c r="J411" s="36">
        <v>1466</v>
      </c>
    </row>
    <row r="412" spans="1:10" ht="15.75" hidden="1" customHeight="1" x14ac:dyDescent="0.35">
      <c r="A412" t="s">
        <v>571</v>
      </c>
      <c r="B412" t="s">
        <v>94</v>
      </c>
      <c r="C412" t="s">
        <v>1448</v>
      </c>
      <c r="D412" t="s">
        <v>1449</v>
      </c>
      <c r="E412" t="s">
        <v>13</v>
      </c>
      <c r="F412" t="s">
        <v>1448</v>
      </c>
      <c r="G412" t="s">
        <v>1450</v>
      </c>
      <c r="H412" t="s">
        <v>13</v>
      </c>
      <c r="I412" s="36">
        <v>0</v>
      </c>
      <c r="J412" s="36">
        <v>258</v>
      </c>
    </row>
    <row r="413" spans="1:10" ht="15.75" hidden="1" customHeight="1" x14ac:dyDescent="0.35">
      <c r="A413" t="s">
        <v>571</v>
      </c>
      <c r="B413" t="s">
        <v>94</v>
      </c>
      <c r="C413" t="s">
        <v>1451</v>
      </c>
      <c r="D413" t="s">
        <v>1452</v>
      </c>
      <c r="E413" t="s">
        <v>13</v>
      </c>
      <c r="F413" t="s">
        <v>1451</v>
      </c>
      <c r="G413" t="s">
        <v>1453</v>
      </c>
      <c r="H413" t="s">
        <v>13</v>
      </c>
      <c r="I413" s="36">
        <v>0</v>
      </c>
      <c r="J413" s="36">
        <v>1816</v>
      </c>
    </row>
    <row r="414" spans="1:10" ht="15.75" hidden="1" customHeight="1" x14ac:dyDescent="0.35">
      <c r="A414" t="s">
        <v>571</v>
      </c>
      <c r="B414" t="s">
        <v>94</v>
      </c>
      <c r="C414" t="s">
        <v>1454</v>
      </c>
      <c r="D414" t="s">
        <v>1455</v>
      </c>
      <c r="E414" t="s">
        <v>13</v>
      </c>
      <c r="F414" t="s">
        <v>1454</v>
      </c>
      <c r="G414" t="s">
        <v>1456</v>
      </c>
      <c r="H414" t="s">
        <v>13</v>
      </c>
      <c r="I414" s="36">
        <v>0</v>
      </c>
      <c r="J414" s="36">
        <v>114</v>
      </c>
    </row>
    <row r="415" spans="1:10" ht="15.75" hidden="1" customHeight="1" x14ac:dyDescent="0.35">
      <c r="A415" t="s">
        <v>571</v>
      </c>
      <c r="B415" t="s">
        <v>94</v>
      </c>
      <c r="C415" t="s">
        <v>1457</v>
      </c>
      <c r="D415" t="s">
        <v>1458</v>
      </c>
      <c r="E415" t="s">
        <v>13</v>
      </c>
      <c r="F415" t="s">
        <v>1457</v>
      </c>
      <c r="G415" t="s">
        <v>1459</v>
      </c>
      <c r="H415" t="s">
        <v>13</v>
      </c>
      <c r="I415" s="36">
        <v>0</v>
      </c>
      <c r="J415" s="36">
        <v>125</v>
      </c>
    </row>
    <row r="416" spans="1:10" ht="15.75" hidden="1" customHeight="1" x14ac:dyDescent="0.35">
      <c r="A416" t="s">
        <v>571</v>
      </c>
      <c r="B416" t="s">
        <v>94</v>
      </c>
      <c r="C416" t="s">
        <v>1460</v>
      </c>
      <c r="D416" t="s">
        <v>1461</v>
      </c>
      <c r="E416" t="s">
        <v>13</v>
      </c>
      <c r="F416" t="s">
        <v>1460</v>
      </c>
      <c r="G416" t="s">
        <v>1462</v>
      </c>
      <c r="H416" t="s">
        <v>13</v>
      </c>
      <c r="I416" s="36">
        <v>0</v>
      </c>
      <c r="J416" s="36">
        <v>251</v>
      </c>
    </row>
    <row r="417" spans="1:10" ht="15.75" hidden="1" customHeight="1" x14ac:dyDescent="0.35">
      <c r="A417" t="s">
        <v>571</v>
      </c>
      <c r="B417" t="s">
        <v>94</v>
      </c>
      <c r="C417" t="s">
        <v>1463</v>
      </c>
      <c r="D417" t="s">
        <v>1464</v>
      </c>
      <c r="E417" t="s">
        <v>13</v>
      </c>
      <c r="F417" t="s">
        <v>1463</v>
      </c>
      <c r="G417" t="s">
        <v>1465</v>
      </c>
      <c r="H417" t="s">
        <v>13</v>
      </c>
      <c r="I417" s="36">
        <v>0</v>
      </c>
      <c r="J417" s="36">
        <v>557</v>
      </c>
    </row>
    <row r="418" spans="1:10" ht="15.75" hidden="1" customHeight="1" x14ac:dyDescent="0.35">
      <c r="A418" t="s">
        <v>571</v>
      </c>
      <c r="B418" t="s">
        <v>94</v>
      </c>
      <c r="C418" t="s">
        <v>1466</v>
      </c>
      <c r="D418" t="s">
        <v>1467</v>
      </c>
      <c r="E418" t="s">
        <v>13</v>
      </c>
      <c r="F418" t="s">
        <v>1466</v>
      </c>
      <c r="G418" t="s">
        <v>1468</v>
      </c>
      <c r="H418" t="s">
        <v>13</v>
      </c>
      <c r="I418" s="36">
        <v>0</v>
      </c>
      <c r="J418" s="36">
        <v>2</v>
      </c>
    </row>
    <row r="419" spans="1:10" ht="15.75" hidden="1" customHeight="1" x14ac:dyDescent="0.35">
      <c r="A419" t="s">
        <v>571</v>
      </c>
      <c r="B419" t="s">
        <v>94</v>
      </c>
      <c r="C419" t="s">
        <v>1469</v>
      </c>
      <c r="D419" t="s">
        <v>1470</v>
      </c>
      <c r="E419" t="s">
        <v>13</v>
      </c>
      <c r="F419" t="s">
        <v>1469</v>
      </c>
      <c r="G419" t="s">
        <v>1471</v>
      </c>
      <c r="H419" t="s">
        <v>13</v>
      </c>
      <c r="I419" s="36">
        <v>0</v>
      </c>
      <c r="J419" s="36">
        <v>72</v>
      </c>
    </row>
    <row r="420" spans="1:10" ht="15.75" hidden="1" customHeight="1" x14ac:dyDescent="0.35">
      <c r="A420" t="s">
        <v>571</v>
      </c>
      <c r="B420" t="s">
        <v>94</v>
      </c>
      <c r="C420" t="s">
        <v>1472</v>
      </c>
      <c r="D420" t="s">
        <v>1473</v>
      </c>
      <c r="E420" t="s">
        <v>13</v>
      </c>
      <c r="F420" t="s">
        <v>1472</v>
      </c>
      <c r="G420" t="s">
        <v>1474</v>
      </c>
      <c r="H420" t="s">
        <v>13</v>
      </c>
      <c r="I420" s="36">
        <v>0</v>
      </c>
      <c r="J420" s="36">
        <v>106</v>
      </c>
    </row>
    <row r="421" spans="1:10" ht="15.75" hidden="1" customHeight="1" x14ac:dyDescent="0.35">
      <c r="A421" t="s">
        <v>571</v>
      </c>
      <c r="B421" t="s">
        <v>94</v>
      </c>
      <c r="C421" t="s">
        <v>1475</v>
      </c>
      <c r="D421" t="s">
        <v>1476</v>
      </c>
      <c r="E421" t="s">
        <v>13</v>
      </c>
      <c r="F421" t="s">
        <v>1475</v>
      </c>
      <c r="G421" t="s">
        <v>1477</v>
      </c>
      <c r="H421" t="s">
        <v>13</v>
      </c>
      <c r="I421" s="36">
        <v>0</v>
      </c>
      <c r="J421" s="36">
        <v>48</v>
      </c>
    </row>
    <row r="422" spans="1:10" ht="15.75" hidden="1" customHeight="1" x14ac:dyDescent="0.35">
      <c r="A422" t="s">
        <v>571</v>
      </c>
      <c r="B422" t="s">
        <v>94</v>
      </c>
      <c r="C422" t="s">
        <v>1478</v>
      </c>
      <c r="D422" t="s">
        <v>1479</v>
      </c>
      <c r="E422" t="s">
        <v>13</v>
      </c>
      <c r="F422" t="s">
        <v>1478</v>
      </c>
      <c r="G422" t="s">
        <v>1480</v>
      </c>
      <c r="H422" t="s">
        <v>13</v>
      </c>
      <c r="I422" s="36">
        <v>0</v>
      </c>
      <c r="J422" s="36">
        <v>4403</v>
      </c>
    </row>
    <row r="423" spans="1:10" ht="15.75" hidden="1" customHeight="1" x14ac:dyDescent="0.35">
      <c r="A423" t="s">
        <v>571</v>
      </c>
      <c r="B423" t="s">
        <v>94</v>
      </c>
      <c r="C423" t="s">
        <v>1481</v>
      </c>
      <c r="D423" t="s">
        <v>1482</v>
      </c>
      <c r="E423" t="s">
        <v>13</v>
      </c>
      <c r="F423" t="s">
        <v>1481</v>
      </c>
      <c r="G423" t="s">
        <v>1483</v>
      </c>
      <c r="H423" t="s">
        <v>13</v>
      </c>
      <c r="I423" s="36">
        <v>0</v>
      </c>
      <c r="J423" s="36">
        <v>2433</v>
      </c>
    </row>
    <row r="424" spans="1:10" ht="15.75" hidden="1" customHeight="1" x14ac:dyDescent="0.35">
      <c r="A424" t="s">
        <v>571</v>
      </c>
      <c r="B424" t="s">
        <v>94</v>
      </c>
      <c r="C424" t="s">
        <v>1484</v>
      </c>
      <c r="D424" t="s">
        <v>1485</v>
      </c>
      <c r="E424" t="s">
        <v>13</v>
      </c>
      <c r="F424" t="s">
        <v>1484</v>
      </c>
      <c r="G424" t="s">
        <v>1486</v>
      </c>
      <c r="H424" t="s">
        <v>13</v>
      </c>
      <c r="I424" s="36">
        <v>0</v>
      </c>
      <c r="J424" s="36">
        <v>2319</v>
      </c>
    </row>
    <row r="425" spans="1:10" ht="15.75" hidden="1" customHeight="1" x14ac:dyDescent="0.35">
      <c r="A425" t="s">
        <v>571</v>
      </c>
      <c r="B425" t="s">
        <v>94</v>
      </c>
      <c r="C425" t="s">
        <v>1487</v>
      </c>
      <c r="D425" t="s">
        <v>1488</v>
      </c>
      <c r="E425" t="s">
        <v>13</v>
      </c>
      <c r="F425" t="s">
        <v>1487</v>
      </c>
      <c r="G425" t="s">
        <v>1489</v>
      </c>
      <c r="H425" t="s">
        <v>13</v>
      </c>
      <c r="I425" s="36">
        <v>0</v>
      </c>
      <c r="J425" s="36">
        <v>158</v>
      </c>
    </row>
    <row r="426" spans="1:10" ht="15.75" hidden="1" customHeight="1" x14ac:dyDescent="0.35">
      <c r="A426" t="s">
        <v>571</v>
      </c>
      <c r="B426" t="s">
        <v>94</v>
      </c>
      <c r="C426" t="s">
        <v>1490</v>
      </c>
      <c r="D426" t="s">
        <v>1491</v>
      </c>
      <c r="E426" t="s">
        <v>13</v>
      </c>
      <c r="F426" t="s">
        <v>1490</v>
      </c>
      <c r="G426" t="s">
        <v>1492</v>
      </c>
      <c r="H426" t="s">
        <v>13</v>
      </c>
      <c r="I426" s="36">
        <v>0</v>
      </c>
      <c r="J426" s="36">
        <v>9</v>
      </c>
    </row>
    <row r="427" spans="1:10" ht="15.75" hidden="1" customHeight="1" x14ac:dyDescent="0.35">
      <c r="A427" t="s">
        <v>571</v>
      </c>
      <c r="B427" t="s">
        <v>94</v>
      </c>
      <c r="C427" t="s">
        <v>1493</v>
      </c>
      <c r="D427" t="s">
        <v>1494</v>
      </c>
      <c r="E427" t="s">
        <v>13</v>
      </c>
      <c r="F427" t="s">
        <v>1493</v>
      </c>
      <c r="G427" t="s">
        <v>1495</v>
      </c>
      <c r="H427" t="s">
        <v>13</v>
      </c>
      <c r="I427" s="36">
        <v>0</v>
      </c>
      <c r="J427" s="36">
        <v>42</v>
      </c>
    </row>
    <row r="428" spans="1:10" ht="15.75" hidden="1" customHeight="1" x14ac:dyDescent="0.35">
      <c r="A428" t="s">
        <v>571</v>
      </c>
      <c r="B428" t="s">
        <v>94</v>
      </c>
      <c r="C428" t="s">
        <v>1496</v>
      </c>
      <c r="D428" t="s">
        <v>1497</v>
      </c>
      <c r="E428" t="s">
        <v>13</v>
      </c>
      <c r="F428" t="s">
        <v>1496</v>
      </c>
      <c r="G428" t="s">
        <v>1498</v>
      </c>
      <c r="H428" t="s">
        <v>13</v>
      </c>
      <c r="I428" s="36">
        <v>0</v>
      </c>
      <c r="J428" s="36">
        <v>217</v>
      </c>
    </row>
    <row r="429" spans="1:10" ht="15.75" hidden="1" customHeight="1" x14ac:dyDescent="0.35">
      <c r="A429" t="s">
        <v>571</v>
      </c>
      <c r="B429" t="s">
        <v>94</v>
      </c>
      <c r="C429" t="s">
        <v>1499</v>
      </c>
      <c r="D429" t="s">
        <v>1500</v>
      </c>
      <c r="E429" t="s">
        <v>13</v>
      </c>
      <c r="F429" t="s">
        <v>1499</v>
      </c>
      <c r="G429" t="s">
        <v>1501</v>
      </c>
      <c r="H429" t="s">
        <v>13</v>
      </c>
      <c r="I429" s="36">
        <v>5601030</v>
      </c>
      <c r="J429" s="36">
        <v>74</v>
      </c>
    </row>
    <row r="430" spans="1:10" ht="15.75" hidden="1" customHeight="1" x14ac:dyDescent="0.35">
      <c r="A430" t="s">
        <v>571</v>
      </c>
      <c r="B430" t="s">
        <v>546</v>
      </c>
      <c r="C430" t="s">
        <v>1502</v>
      </c>
      <c r="D430" t="s">
        <v>1503</v>
      </c>
      <c r="E430" t="s">
        <v>13</v>
      </c>
      <c r="F430" t="s">
        <v>1502</v>
      </c>
      <c r="G430" t="s">
        <v>1504</v>
      </c>
      <c r="H430" t="s">
        <v>13</v>
      </c>
      <c r="I430" s="36">
        <v>0</v>
      </c>
      <c r="J430" s="36">
        <v>1143</v>
      </c>
    </row>
    <row r="431" spans="1:10" ht="15.75" hidden="1" customHeight="1" x14ac:dyDescent="0.35">
      <c r="A431" t="s">
        <v>571</v>
      </c>
      <c r="B431" t="s">
        <v>546</v>
      </c>
      <c r="C431" t="s">
        <v>1505</v>
      </c>
      <c r="D431" t="s">
        <v>1506</v>
      </c>
      <c r="E431" t="s">
        <v>13</v>
      </c>
      <c r="F431" t="s">
        <v>1505</v>
      </c>
      <c r="G431" t="s">
        <v>1507</v>
      </c>
      <c r="H431" t="s">
        <v>13</v>
      </c>
      <c r="I431" s="36">
        <v>0</v>
      </c>
      <c r="J431" s="36">
        <v>53</v>
      </c>
    </row>
    <row r="432" spans="1:10" ht="15.75" hidden="1" customHeight="1" x14ac:dyDescent="0.35">
      <c r="A432" t="s">
        <v>571</v>
      </c>
      <c r="B432" t="s">
        <v>546</v>
      </c>
      <c r="C432" t="s">
        <v>1508</v>
      </c>
      <c r="D432" t="s">
        <v>1509</v>
      </c>
      <c r="E432" t="s">
        <v>13</v>
      </c>
      <c r="F432" t="s">
        <v>1508</v>
      </c>
      <c r="G432" t="s">
        <v>1510</v>
      </c>
      <c r="H432" t="s">
        <v>13</v>
      </c>
      <c r="I432" s="36">
        <v>0</v>
      </c>
      <c r="J432" s="36">
        <v>2149</v>
      </c>
    </row>
    <row r="433" spans="1:10" ht="15.75" hidden="1" customHeight="1" x14ac:dyDescent="0.35">
      <c r="A433" t="s">
        <v>1511</v>
      </c>
      <c r="B433" t="s">
        <v>49</v>
      </c>
      <c r="C433" t="s">
        <v>1512</v>
      </c>
      <c r="D433" t="s">
        <v>1513</v>
      </c>
      <c r="E433" t="s">
        <v>13</v>
      </c>
      <c r="F433" t="s">
        <v>1512</v>
      </c>
      <c r="G433" t="s">
        <v>1514</v>
      </c>
      <c r="H433" t="s">
        <v>13</v>
      </c>
      <c r="I433" s="36">
        <v>0</v>
      </c>
      <c r="J433" s="36">
        <v>19</v>
      </c>
    </row>
    <row r="434" spans="1:10" ht="15.75" hidden="1" customHeight="1" x14ac:dyDescent="0.35">
      <c r="A434" t="s">
        <v>1511</v>
      </c>
      <c r="B434" t="s">
        <v>49</v>
      </c>
      <c r="C434" t="s">
        <v>1515</v>
      </c>
      <c r="D434" t="s">
        <v>1516</v>
      </c>
      <c r="E434" t="s">
        <v>13</v>
      </c>
      <c r="F434" t="s">
        <v>1515</v>
      </c>
      <c r="G434" t="s">
        <v>1517</v>
      </c>
      <c r="H434" t="s">
        <v>13</v>
      </c>
      <c r="I434" s="36">
        <v>0</v>
      </c>
      <c r="J434" s="36">
        <v>337</v>
      </c>
    </row>
    <row r="435" spans="1:10" ht="15.75" hidden="1" customHeight="1" x14ac:dyDescent="0.35">
      <c r="A435" t="s">
        <v>1511</v>
      </c>
      <c r="B435" t="s">
        <v>49</v>
      </c>
      <c r="C435" t="s">
        <v>1518</v>
      </c>
      <c r="D435" t="s">
        <v>1519</v>
      </c>
      <c r="E435" t="s">
        <v>13</v>
      </c>
      <c r="F435" t="s">
        <v>1518</v>
      </c>
      <c r="G435" t="s">
        <v>1520</v>
      </c>
      <c r="H435" t="s">
        <v>13</v>
      </c>
      <c r="I435" s="36">
        <v>0</v>
      </c>
      <c r="J435" s="36">
        <v>43</v>
      </c>
    </row>
    <row r="436" spans="1:10" ht="15.75" hidden="1" customHeight="1" x14ac:dyDescent="0.35">
      <c r="A436" t="s">
        <v>1511</v>
      </c>
      <c r="B436" t="s">
        <v>49</v>
      </c>
      <c r="C436" t="s">
        <v>1521</v>
      </c>
      <c r="D436" t="s">
        <v>1522</v>
      </c>
      <c r="E436" t="s">
        <v>13</v>
      </c>
      <c r="F436" t="s">
        <v>1521</v>
      </c>
      <c r="G436" t="s">
        <v>1523</v>
      </c>
      <c r="H436" t="s">
        <v>13</v>
      </c>
      <c r="I436" s="36">
        <v>0</v>
      </c>
      <c r="J436" s="36">
        <v>4</v>
      </c>
    </row>
    <row r="437" spans="1:10" ht="15.75" hidden="1" customHeight="1" x14ac:dyDescent="0.35">
      <c r="A437" t="s">
        <v>1511</v>
      </c>
      <c r="B437" t="s">
        <v>49</v>
      </c>
      <c r="C437" t="s">
        <v>1524</v>
      </c>
      <c r="D437" t="s">
        <v>1525</v>
      </c>
      <c r="E437" t="s">
        <v>13</v>
      </c>
      <c r="F437" t="s">
        <v>1524</v>
      </c>
      <c r="G437" t="s">
        <v>1526</v>
      </c>
      <c r="H437" t="s">
        <v>13</v>
      </c>
      <c r="I437" s="36">
        <v>0</v>
      </c>
      <c r="J437" s="36">
        <v>8</v>
      </c>
    </row>
    <row r="438" spans="1:10" ht="15.75" hidden="1" customHeight="1" x14ac:dyDescent="0.35">
      <c r="A438" t="s">
        <v>1511</v>
      </c>
      <c r="B438" t="s">
        <v>49</v>
      </c>
      <c r="C438" t="s">
        <v>1527</v>
      </c>
      <c r="D438" t="s">
        <v>1528</v>
      </c>
      <c r="E438" t="s">
        <v>13</v>
      </c>
      <c r="F438" t="s">
        <v>1527</v>
      </c>
      <c r="G438" t="s">
        <v>1529</v>
      </c>
      <c r="H438" t="s">
        <v>13</v>
      </c>
      <c r="I438" s="36">
        <v>0</v>
      </c>
      <c r="J438" s="36">
        <v>3</v>
      </c>
    </row>
    <row r="439" spans="1:10" ht="15.75" hidden="1" customHeight="1" x14ac:dyDescent="0.35">
      <c r="A439" t="s">
        <v>1511</v>
      </c>
      <c r="B439" t="s">
        <v>49</v>
      </c>
      <c r="C439" t="s">
        <v>1530</v>
      </c>
      <c r="D439" t="s">
        <v>1531</v>
      </c>
      <c r="E439" t="s">
        <v>13</v>
      </c>
      <c r="F439" t="s">
        <v>1530</v>
      </c>
      <c r="G439" t="s">
        <v>1532</v>
      </c>
      <c r="H439" t="s">
        <v>13</v>
      </c>
      <c r="I439" s="36">
        <v>0</v>
      </c>
      <c r="J439" s="36">
        <v>40</v>
      </c>
    </row>
    <row r="440" spans="1:10" ht="15.75" hidden="1" customHeight="1" x14ac:dyDescent="0.35">
      <c r="A440" t="s">
        <v>1511</v>
      </c>
      <c r="B440" t="s">
        <v>49</v>
      </c>
      <c r="C440" t="s">
        <v>1533</v>
      </c>
      <c r="D440" t="s">
        <v>1534</v>
      </c>
      <c r="E440" t="s">
        <v>13</v>
      </c>
      <c r="F440" t="s">
        <v>1533</v>
      </c>
      <c r="G440" t="s">
        <v>1535</v>
      </c>
      <c r="H440" t="s">
        <v>13</v>
      </c>
      <c r="I440" s="36">
        <v>0</v>
      </c>
      <c r="J440" s="36">
        <v>27</v>
      </c>
    </row>
    <row r="441" spans="1:10" ht="15.75" hidden="1" customHeight="1" x14ac:dyDescent="0.35">
      <c r="A441" t="s">
        <v>1511</v>
      </c>
      <c r="B441" t="s">
        <v>49</v>
      </c>
      <c r="C441" t="s">
        <v>1536</v>
      </c>
      <c r="D441" t="s">
        <v>1537</v>
      </c>
      <c r="E441" t="s">
        <v>13</v>
      </c>
      <c r="F441" t="s">
        <v>1536</v>
      </c>
      <c r="G441" t="s">
        <v>1538</v>
      </c>
      <c r="H441" t="s">
        <v>13</v>
      </c>
      <c r="I441" s="36">
        <v>0</v>
      </c>
      <c r="J441" s="36">
        <v>17</v>
      </c>
    </row>
    <row r="442" spans="1:10" ht="15.75" hidden="1" customHeight="1" x14ac:dyDescent="0.35">
      <c r="A442" t="s">
        <v>1511</v>
      </c>
      <c r="B442" t="s">
        <v>49</v>
      </c>
      <c r="C442" t="s">
        <v>1539</v>
      </c>
      <c r="D442" t="s">
        <v>1540</v>
      </c>
      <c r="E442" t="s">
        <v>13</v>
      </c>
      <c r="F442" t="s">
        <v>1539</v>
      </c>
      <c r="G442" t="s">
        <v>1541</v>
      </c>
      <c r="H442" t="s">
        <v>13</v>
      </c>
      <c r="I442" s="36">
        <v>0</v>
      </c>
      <c r="J442" s="36">
        <v>6</v>
      </c>
    </row>
    <row r="443" spans="1:10" ht="15.75" hidden="1" customHeight="1" x14ac:dyDescent="0.35">
      <c r="A443" t="s">
        <v>1511</v>
      </c>
      <c r="B443" t="s">
        <v>49</v>
      </c>
      <c r="C443" t="s">
        <v>1542</v>
      </c>
      <c r="D443" t="s">
        <v>1543</v>
      </c>
      <c r="E443" t="s">
        <v>13</v>
      </c>
      <c r="F443" t="s">
        <v>1542</v>
      </c>
      <c r="G443" t="s">
        <v>1544</v>
      </c>
      <c r="H443" t="s">
        <v>13</v>
      </c>
      <c r="I443" s="36">
        <v>0</v>
      </c>
      <c r="J443" s="36">
        <v>65</v>
      </c>
    </row>
    <row r="444" spans="1:10" ht="15.75" hidden="1" customHeight="1" x14ac:dyDescent="0.35">
      <c r="A444" t="s">
        <v>1511</v>
      </c>
      <c r="B444" t="s">
        <v>49</v>
      </c>
      <c r="C444" t="s">
        <v>1545</v>
      </c>
      <c r="D444" t="s">
        <v>1546</v>
      </c>
      <c r="E444" t="s">
        <v>13</v>
      </c>
      <c r="F444" t="s">
        <v>1545</v>
      </c>
      <c r="G444" t="s">
        <v>1547</v>
      </c>
      <c r="H444" t="s">
        <v>13</v>
      </c>
      <c r="I444" s="36">
        <v>0</v>
      </c>
      <c r="J444" s="36">
        <v>22</v>
      </c>
    </row>
    <row r="445" spans="1:10" ht="15.75" hidden="1" customHeight="1" x14ac:dyDescent="0.35">
      <c r="A445" t="s">
        <v>1511</v>
      </c>
      <c r="B445" t="s">
        <v>49</v>
      </c>
      <c r="C445" t="s">
        <v>1548</v>
      </c>
      <c r="D445" t="s">
        <v>1549</v>
      </c>
      <c r="E445" t="s">
        <v>13</v>
      </c>
      <c r="F445" t="s">
        <v>1548</v>
      </c>
      <c r="G445" t="s">
        <v>1550</v>
      </c>
      <c r="H445" t="s">
        <v>13</v>
      </c>
      <c r="I445" s="36">
        <v>0</v>
      </c>
      <c r="J445" s="36">
        <v>7</v>
      </c>
    </row>
    <row r="446" spans="1:10" ht="15.75" hidden="1" customHeight="1" x14ac:dyDescent="0.35">
      <c r="A446" t="s">
        <v>1511</v>
      </c>
      <c r="B446" t="s">
        <v>49</v>
      </c>
      <c r="C446" t="s">
        <v>1551</v>
      </c>
      <c r="D446" t="s">
        <v>1552</v>
      </c>
      <c r="E446" t="s">
        <v>13</v>
      </c>
      <c r="F446" t="s">
        <v>1551</v>
      </c>
      <c r="G446" t="s">
        <v>1553</v>
      </c>
      <c r="H446" t="s">
        <v>13</v>
      </c>
      <c r="I446" s="36">
        <v>0</v>
      </c>
      <c r="J446" s="36">
        <v>9</v>
      </c>
    </row>
    <row r="447" spans="1:10" ht="15.75" hidden="1" customHeight="1" x14ac:dyDescent="0.35">
      <c r="A447" t="s">
        <v>1511</v>
      </c>
      <c r="B447" t="s">
        <v>49</v>
      </c>
      <c r="C447" t="s">
        <v>1554</v>
      </c>
      <c r="D447" t="s">
        <v>1555</v>
      </c>
      <c r="E447" t="s">
        <v>13</v>
      </c>
      <c r="F447" t="s">
        <v>1554</v>
      </c>
      <c r="G447" t="s">
        <v>1556</v>
      </c>
      <c r="H447" t="s">
        <v>13</v>
      </c>
      <c r="I447" s="36">
        <v>0</v>
      </c>
      <c r="J447" s="36">
        <v>36</v>
      </c>
    </row>
    <row r="448" spans="1:10" ht="15.75" hidden="1" customHeight="1" x14ac:dyDescent="0.35">
      <c r="A448" t="s">
        <v>1511</v>
      </c>
      <c r="B448" t="s">
        <v>49</v>
      </c>
      <c r="C448" t="s">
        <v>1557</v>
      </c>
      <c r="D448" t="s">
        <v>1558</v>
      </c>
      <c r="E448" t="s">
        <v>13</v>
      </c>
      <c r="F448" t="s">
        <v>1557</v>
      </c>
      <c r="G448" t="s">
        <v>1559</v>
      </c>
      <c r="H448" t="s">
        <v>13</v>
      </c>
      <c r="I448" s="36">
        <v>0</v>
      </c>
      <c r="J448" s="36">
        <v>1941</v>
      </c>
    </row>
    <row r="449" spans="1:10" ht="15.75" hidden="1" customHeight="1" x14ac:dyDescent="0.35">
      <c r="A449" t="s">
        <v>1511</v>
      </c>
      <c r="B449" t="s">
        <v>49</v>
      </c>
      <c r="C449" t="s">
        <v>1560</v>
      </c>
      <c r="D449" t="s">
        <v>1561</v>
      </c>
      <c r="E449" t="s">
        <v>13</v>
      </c>
      <c r="F449" t="s">
        <v>1560</v>
      </c>
      <c r="G449" t="s">
        <v>1562</v>
      </c>
      <c r="H449" t="s">
        <v>13</v>
      </c>
      <c r="I449" s="36">
        <v>0</v>
      </c>
      <c r="J449" s="36">
        <v>10</v>
      </c>
    </row>
    <row r="450" spans="1:10" ht="15.75" hidden="1" customHeight="1" x14ac:dyDescent="0.35">
      <c r="A450" t="s">
        <v>1511</v>
      </c>
      <c r="B450" t="s">
        <v>49</v>
      </c>
      <c r="C450" t="s">
        <v>1563</v>
      </c>
      <c r="D450" t="s">
        <v>1564</v>
      </c>
      <c r="E450" t="s">
        <v>13</v>
      </c>
      <c r="F450" t="s">
        <v>1563</v>
      </c>
      <c r="G450" t="s">
        <v>1565</v>
      </c>
      <c r="H450" t="s">
        <v>13</v>
      </c>
      <c r="I450" s="36">
        <v>0</v>
      </c>
      <c r="J450" s="36">
        <v>9</v>
      </c>
    </row>
    <row r="451" spans="1:10" ht="15.75" hidden="1" customHeight="1" x14ac:dyDescent="0.35">
      <c r="A451" t="s">
        <v>1511</v>
      </c>
      <c r="B451" t="s">
        <v>49</v>
      </c>
      <c r="C451" t="s">
        <v>1566</v>
      </c>
      <c r="D451" t="s">
        <v>1567</v>
      </c>
      <c r="E451" t="s">
        <v>13</v>
      </c>
      <c r="F451" t="s">
        <v>1566</v>
      </c>
      <c r="G451" t="s">
        <v>1568</v>
      </c>
      <c r="H451" t="s">
        <v>13</v>
      </c>
      <c r="I451" s="36">
        <v>0</v>
      </c>
      <c r="J451" s="36">
        <v>3</v>
      </c>
    </row>
    <row r="452" spans="1:10" ht="15.75" hidden="1" customHeight="1" x14ac:dyDescent="0.35">
      <c r="A452" t="s">
        <v>1511</v>
      </c>
      <c r="B452" t="s">
        <v>49</v>
      </c>
      <c r="C452" t="s">
        <v>1569</v>
      </c>
      <c r="D452" t="s">
        <v>1570</v>
      </c>
      <c r="E452" t="s">
        <v>13</v>
      </c>
      <c r="F452" t="s">
        <v>1569</v>
      </c>
      <c r="G452" t="s">
        <v>1571</v>
      </c>
      <c r="H452" t="s">
        <v>13</v>
      </c>
      <c r="I452" s="36">
        <v>0</v>
      </c>
      <c r="J452" s="36">
        <v>36</v>
      </c>
    </row>
    <row r="453" spans="1:10" ht="15.75" hidden="1" customHeight="1" x14ac:dyDescent="0.35">
      <c r="A453" t="s">
        <v>1511</v>
      </c>
      <c r="B453" t="s">
        <v>49</v>
      </c>
      <c r="C453" t="s">
        <v>1572</v>
      </c>
      <c r="D453" t="s">
        <v>1573</v>
      </c>
      <c r="E453" t="s">
        <v>13</v>
      </c>
      <c r="F453" t="s">
        <v>1572</v>
      </c>
      <c r="G453" t="s">
        <v>1574</v>
      </c>
      <c r="H453" t="s">
        <v>13</v>
      </c>
      <c r="I453" s="36">
        <v>0</v>
      </c>
      <c r="J453" s="36">
        <v>9</v>
      </c>
    </row>
    <row r="454" spans="1:10" ht="15.75" hidden="1" customHeight="1" x14ac:dyDescent="0.35">
      <c r="A454" t="s">
        <v>1511</v>
      </c>
      <c r="B454" t="s">
        <v>49</v>
      </c>
      <c r="C454" t="s">
        <v>1575</v>
      </c>
      <c r="D454" t="s">
        <v>1576</v>
      </c>
      <c r="E454" t="s">
        <v>13</v>
      </c>
      <c r="F454" t="s">
        <v>1575</v>
      </c>
      <c r="G454" t="s">
        <v>1577</v>
      </c>
      <c r="H454" t="s">
        <v>13</v>
      </c>
      <c r="I454" s="36">
        <v>0</v>
      </c>
      <c r="J454" s="36">
        <v>19</v>
      </c>
    </row>
    <row r="455" spans="1:10" ht="15.75" hidden="1" customHeight="1" x14ac:dyDescent="0.35">
      <c r="A455" t="s">
        <v>1511</v>
      </c>
      <c r="B455" t="s">
        <v>49</v>
      </c>
      <c r="C455" t="s">
        <v>1578</v>
      </c>
      <c r="D455" t="s">
        <v>1579</v>
      </c>
      <c r="E455" t="s">
        <v>13</v>
      </c>
      <c r="F455" t="s">
        <v>1578</v>
      </c>
      <c r="G455" t="s">
        <v>1580</v>
      </c>
      <c r="H455" t="s">
        <v>13</v>
      </c>
      <c r="I455" s="36">
        <v>0</v>
      </c>
      <c r="J455" s="36">
        <v>26</v>
      </c>
    </row>
    <row r="456" spans="1:10" ht="15.75" hidden="1" customHeight="1" x14ac:dyDescent="0.35">
      <c r="A456" t="s">
        <v>1511</v>
      </c>
      <c r="B456" t="s">
        <v>49</v>
      </c>
      <c r="C456" t="s">
        <v>1581</v>
      </c>
      <c r="D456" t="s">
        <v>1582</v>
      </c>
      <c r="E456" t="s">
        <v>13</v>
      </c>
      <c r="F456" t="s">
        <v>1581</v>
      </c>
      <c r="G456" t="s">
        <v>1583</v>
      </c>
      <c r="H456" t="s">
        <v>13</v>
      </c>
      <c r="I456" s="36">
        <v>0</v>
      </c>
      <c r="J456" s="36">
        <v>62</v>
      </c>
    </row>
    <row r="457" spans="1:10" ht="15.75" hidden="1" customHeight="1" x14ac:dyDescent="0.35">
      <c r="A457" t="s">
        <v>1511</v>
      </c>
      <c r="B457" t="s">
        <v>49</v>
      </c>
      <c r="C457" t="s">
        <v>1584</v>
      </c>
      <c r="D457" t="s">
        <v>1585</v>
      </c>
      <c r="E457" t="s">
        <v>13</v>
      </c>
      <c r="F457" t="s">
        <v>1584</v>
      </c>
      <c r="G457" t="s">
        <v>1586</v>
      </c>
      <c r="H457" t="s">
        <v>13</v>
      </c>
      <c r="I457" s="36">
        <v>0</v>
      </c>
      <c r="J457" s="36">
        <v>24</v>
      </c>
    </row>
    <row r="458" spans="1:10" ht="15.75" hidden="1" customHeight="1" x14ac:dyDescent="0.35">
      <c r="A458" t="s">
        <v>1511</v>
      </c>
      <c r="B458" t="s">
        <v>49</v>
      </c>
      <c r="C458" t="s">
        <v>1587</v>
      </c>
      <c r="D458" t="s">
        <v>1588</v>
      </c>
      <c r="E458" t="s">
        <v>13</v>
      </c>
      <c r="F458" t="s">
        <v>1587</v>
      </c>
      <c r="G458" t="s">
        <v>1589</v>
      </c>
      <c r="H458" t="s">
        <v>13</v>
      </c>
      <c r="I458" s="36">
        <v>0</v>
      </c>
      <c r="J458" s="36">
        <v>5</v>
      </c>
    </row>
    <row r="459" spans="1:10" ht="15.75" hidden="1" customHeight="1" x14ac:dyDescent="0.35">
      <c r="A459" t="s">
        <v>1511</v>
      </c>
      <c r="B459" t="s">
        <v>49</v>
      </c>
      <c r="C459" t="s">
        <v>1590</v>
      </c>
      <c r="D459" t="s">
        <v>1591</v>
      </c>
      <c r="E459" t="s">
        <v>13</v>
      </c>
      <c r="F459" t="s">
        <v>1590</v>
      </c>
      <c r="G459" t="s">
        <v>1592</v>
      </c>
      <c r="H459" t="s">
        <v>13</v>
      </c>
      <c r="I459" s="36">
        <v>0</v>
      </c>
      <c r="J459" s="36">
        <v>1</v>
      </c>
    </row>
    <row r="460" spans="1:10" ht="15.75" hidden="1" customHeight="1" x14ac:dyDescent="0.35">
      <c r="A460" t="s">
        <v>1511</v>
      </c>
      <c r="B460" t="s">
        <v>49</v>
      </c>
      <c r="C460" t="s">
        <v>1593</v>
      </c>
      <c r="D460" t="s">
        <v>1594</v>
      </c>
      <c r="E460" t="s">
        <v>13</v>
      </c>
      <c r="F460" t="s">
        <v>1593</v>
      </c>
      <c r="G460" t="s">
        <v>1595</v>
      </c>
      <c r="H460" t="s">
        <v>13</v>
      </c>
      <c r="I460" s="36">
        <v>0</v>
      </c>
      <c r="J460" s="36">
        <v>2</v>
      </c>
    </row>
    <row r="461" spans="1:10" ht="15.75" hidden="1" customHeight="1" x14ac:dyDescent="0.35">
      <c r="A461" t="s">
        <v>1511</v>
      </c>
      <c r="B461" t="s">
        <v>49</v>
      </c>
      <c r="C461" t="s">
        <v>1596</v>
      </c>
      <c r="D461" t="s">
        <v>1597</v>
      </c>
      <c r="E461" t="s">
        <v>13</v>
      </c>
      <c r="F461" t="s">
        <v>1596</v>
      </c>
      <c r="G461" t="s">
        <v>1598</v>
      </c>
      <c r="H461" t="s">
        <v>13</v>
      </c>
      <c r="I461" s="36">
        <v>0</v>
      </c>
      <c r="J461" s="36">
        <v>6</v>
      </c>
    </row>
    <row r="462" spans="1:10" ht="15.75" hidden="1" customHeight="1" x14ac:dyDescent="0.35">
      <c r="A462" t="s">
        <v>1511</v>
      </c>
      <c r="B462" t="s">
        <v>49</v>
      </c>
      <c r="C462" t="s">
        <v>1599</v>
      </c>
      <c r="D462" t="s">
        <v>1600</v>
      </c>
      <c r="E462" t="s">
        <v>13</v>
      </c>
      <c r="F462" t="s">
        <v>1599</v>
      </c>
      <c r="G462" t="s">
        <v>1601</v>
      </c>
      <c r="H462" t="s">
        <v>13</v>
      </c>
      <c r="I462" s="36">
        <v>0</v>
      </c>
      <c r="J462" s="36">
        <v>6</v>
      </c>
    </row>
    <row r="463" spans="1:10" ht="15.75" hidden="1" customHeight="1" x14ac:dyDescent="0.35">
      <c r="A463" t="s">
        <v>1511</v>
      </c>
      <c r="B463" t="s">
        <v>49</v>
      </c>
      <c r="C463" t="s">
        <v>1602</v>
      </c>
      <c r="D463" t="s">
        <v>1603</v>
      </c>
      <c r="E463" t="s">
        <v>13</v>
      </c>
      <c r="F463" t="s">
        <v>1602</v>
      </c>
      <c r="G463" t="s">
        <v>1604</v>
      </c>
      <c r="H463" t="s">
        <v>13</v>
      </c>
      <c r="I463" s="36">
        <v>0</v>
      </c>
      <c r="J463" s="36">
        <v>4</v>
      </c>
    </row>
    <row r="464" spans="1:10" ht="15.75" hidden="1" customHeight="1" x14ac:dyDescent="0.35">
      <c r="A464" t="s">
        <v>1511</v>
      </c>
      <c r="B464" t="s">
        <v>49</v>
      </c>
      <c r="C464" t="s">
        <v>1605</v>
      </c>
      <c r="D464" t="s">
        <v>1606</v>
      </c>
      <c r="E464" t="s">
        <v>13</v>
      </c>
      <c r="F464" t="s">
        <v>1605</v>
      </c>
      <c r="G464" t="s">
        <v>1607</v>
      </c>
      <c r="H464" t="s">
        <v>13</v>
      </c>
      <c r="I464" s="36">
        <v>0</v>
      </c>
      <c r="J464" s="36">
        <v>2</v>
      </c>
    </row>
    <row r="465" spans="1:10" ht="15.75" hidden="1" customHeight="1" x14ac:dyDescent="0.35">
      <c r="A465" t="s">
        <v>1511</v>
      </c>
      <c r="B465" t="s">
        <v>49</v>
      </c>
      <c r="C465" t="s">
        <v>1608</v>
      </c>
      <c r="D465" t="s">
        <v>1609</v>
      </c>
      <c r="E465" t="s">
        <v>13</v>
      </c>
      <c r="F465" t="s">
        <v>1608</v>
      </c>
      <c r="G465" t="s">
        <v>1610</v>
      </c>
      <c r="H465" t="s">
        <v>13</v>
      </c>
      <c r="I465" s="36">
        <v>0</v>
      </c>
      <c r="J465" s="36">
        <v>8</v>
      </c>
    </row>
    <row r="466" spans="1:10" ht="15.75" hidden="1" customHeight="1" x14ac:dyDescent="0.35">
      <c r="A466" t="s">
        <v>1511</v>
      </c>
      <c r="B466" t="s">
        <v>49</v>
      </c>
      <c r="C466" t="s">
        <v>1611</v>
      </c>
      <c r="D466" t="s">
        <v>1612</v>
      </c>
      <c r="E466" t="s">
        <v>13</v>
      </c>
      <c r="F466" t="s">
        <v>1611</v>
      </c>
      <c r="G466" t="s">
        <v>1613</v>
      </c>
      <c r="H466" t="s">
        <v>13</v>
      </c>
      <c r="I466" s="36">
        <v>0</v>
      </c>
      <c r="J466" s="36">
        <v>2</v>
      </c>
    </row>
    <row r="467" spans="1:10" ht="15.75" hidden="1" customHeight="1" x14ac:dyDescent="0.35">
      <c r="A467" t="s">
        <v>1511</v>
      </c>
      <c r="B467" t="s">
        <v>49</v>
      </c>
      <c r="C467" t="s">
        <v>1614</v>
      </c>
      <c r="D467" t="s">
        <v>1615</v>
      </c>
      <c r="E467" t="s">
        <v>13</v>
      </c>
      <c r="F467" t="s">
        <v>1614</v>
      </c>
      <c r="G467" t="s">
        <v>1616</v>
      </c>
      <c r="H467" t="s">
        <v>13</v>
      </c>
      <c r="I467" s="36">
        <v>0</v>
      </c>
      <c r="J467" s="36">
        <v>3</v>
      </c>
    </row>
    <row r="468" spans="1:10" ht="15.75" hidden="1" customHeight="1" x14ac:dyDescent="0.35">
      <c r="A468" t="s">
        <v>1511</v>
      </c>
      <c r="B468" t="s">
        <v>49</v>
      </c>
      <c r="C468" t="s">
        <v>1617</v>
      </c>
      <c r="D468" t="s">
        <v>1618</v>
      </c>
      <c r="E468" t="s">
        <v>13</v>
      </c>
      <c r="F468" t="s">
        <v>1617</v>
      </c>
      <c r="G468" t="s">
        <v>1619</v>
      </c>
      <c r="H468" t="s">
        <v>13</v>
      </c>
      <c r="I468" s="36">
        <v>0</v>
      </c>
      <c r="J468" s="36">
        <v>2</v>
      </c>
    </row>
    <row r="469" spans="1:10" ht="15.75" hidden="1" customHeight="1" x14ac:dyDescent="0.35">
      <c r="A469" t="s">
        <v>1511</v>
      </c>
      <c r="B469" t="s">
        <v>49</v>
      </c>
      <c r="C469" t="s">
        <v>1620</v>
      </c>
      <c r="D469" t="s">
        <v>1621</v>
      </c>
      <c r="E469" t="s">
        <v>13</v>
      </c>
      <c r="F469" t="s">
        <v>1620</v>
      </c>
      <c r="G469" t="s">
        <v>1622</v>
      </c>
      <c r="H469" t="s">
        <v>13</v>
      </c>
      <c r="I469" s="36">
        <v>0</v>
      </c>
      <c r="J469" s="36">
        <v>1</v>
      </c>
    </row>
    <row r="470" spans="1:10" ht="15.75" hidden="1" customHeight="1" x14ac:dyDescent="0.35">
      <c r="A470" t="s">
        <v>1511</v>
      </c>
      <c r="B470" t="s">
        <v>49</v>
      </c>
      <c r="C470" t="s">
        <v>1623</v>
      </c>
      <c r="D470" t="s">
        <v>1624</v>
      </c>
      <c r="E470" t="s">
        <v>13</v>
      </c>
      <c r="F470" t="s">
        <v>1623</v>
      </c>
      <c r="G470" t="s">
        <v>1625</v>
      </c>
      <c r="H470" t="s">
        <v>13</v>
      </c>
      <c r="I470" s="36">
        <v>0</v>
      </c>
      <c r="J470" s="36">
        <v>3</v>
      </c>
    </row>
    <row r="471" spans="1:10" ht="15.75" hidden="1" customHeight="1" x14ac:dyDescent="0.35">
      <c r="A471" t="s">
        <v>1511</v>
      </c>
      <c r="B471" t="s">
        <v>49</v>
      </c>
      <c r="C471" t="s">
        <v>1626</v>
      </c>
      <c r="D471" t="s">
        <v>1627</v>
      </c>
      <c r="E471" t="s">
        <v>13</v>
      </c>
      <c r="F471" t="s">
        <v>1626</v>
      </c>
      <c r="G471" t="s">
        <v>1628</v>
      </c>
      <c r="H471" t="s">
        <v>13</v>
      </c>
      <c r="I471" s="36">
        <v>0</v>
      </c>
      <c r="J471" s="36">
        <v>1</v>
      </c>
    </row>
    <row r="472" spans="1:10" ht="15.75" hidden="1" customHeight="1" x14ac:dyDescent="0.35">
      <c r="A472" t="s">
        <v>1511</v>
      </c>
      <c r="B472" t="s">
        <v>49</v>
      </c>
      <c r="C472" t="s">
        <v>1629</v>
      </c>
      <c r="D472" t="s">
        <v>1630</v>
      </c>
      <c r="E472" t="s">
        <v>13</v>
      </c>
      <c r="F472" t="s">
        <v>1629</v>
      </c>
      <c r="G472" t="s">
        <v>1631</v>
      </c>
      <c r="H472" t="s">
        <v>13</v>
      </c>
      <c r="I472" s="36">
        <v>0</v>
      </c>
      <c r="J472" s="36">
        <v>1</v>
      </c>
    </row>
    <row r="473" spans="1:10" ht="15.75" hidden="1" customHeight="1" x14ac:dyDescent="0.35">
      <c r="A473" t="s">
        <v>1511</v>
      </c>
      <c r="B473" t="s">
        <v>335</v>
      </c>
      <c r="C473" t="s">
        <v>1632</v>
      </c>
      <c r="D473" t="s">
        <v>1633</v>
      </c>
      <c r="E473" t="s">
        <v>13</v>
      </c>
      <c r="F473" t="s">
        <v>1632</v>
      </c>
      <c r="G473" t="s">
        <v>1634</v>
      </c>
      <c r="H473" t="s">
        <v>13</v>
      </c>
      <c r="I473" s="36">
        <v>0</v>
      </c>
      <c r="J473" s="36">
        <v>4</v>
      </c>
    </row>
    <row r="474" spans="1:10" ht="15.75" hidden="1" customHeight="1" x14ac:dyDescent="0.35">
      <c r="A474" t="s">
        <v>1511</v>
      </c>
      <c r="B474" t="s">
        <v>335</v>
      </c>
      <c r="C474" t="s">
        <v>1635</v>
      </c>
      <c r="D474" t="s">
        <v>1636</v>
      </c>
      <c r="E474" t="s">
        <v>13</v>
      </c>
      <c r="F474" t="s">
        <v>1635</v>
      </c>
      <c r="G474" t="s">
        <v>1637</v>
      </c>
      <c r="H474" t="s">
        <v>13</v>
      </c>
      <c r="I474" s="36">
        <v>0</v>
      </c>
      <c r="J474" s="36">
        <v>65</v>
      </c>
    </row>
    <row r="475" spans="1:10" ht="15.75" hidden="1" customHeight="1" x14ac:dyDescent="0.35">
      <c r="A475" t="s">
        <v>1511</v>
      </c>
      <c r="B475" t="s">
        <v>335</v>
      </c>
      <c r="C475" t="s">
        <v>1638</v>
      </c>
      <c r="D475" t="s">
        <v>1639</v>
      </c>
      <c r="E475" t="s">
        <v>13</v>
      </c>
      <c r="F475" t="s">
        <v>1638</v>
      </c>
      <c r="G475" t="s">
        <v>1640</v>
      </c>
      <c r="H475" t="s">
        <v>13</v>
      </c>
      <c r="I475" s="36">
        <v>0</v>
      </c>
      <c r="J475" s="36">
        <v>3</v>
      </c>
    </row>
    <row r="476" spans="1:10" ht="15.75" hidden="1" customHeight="1" x14ac:dyDescent="0.35">
      <c r="A476" t="s">
        <v>1511</v>
      </c>
      <c r="B476" t="s">
        <v>335</v>
      </c>
      <c r="C476" t="s">
        <v>1641</v>
      </c>
      <c r="D476" t="s">
        <v>1642</v>
      </c>
      <c r="E476" t="s">
        <v>13</v>
      </c>
      <c r="F476" t="s">
        <v>1641</v>
      </c>
      <c r="G476" t="s">
        <v>1643</v>
      </c>
      <c r="H476" t="s">
        <v>13</v>
      </c>
      <c r="I476" s="36">
        <v>0</v>
      </c>
      <c r="J476" s="36">
        <v>66</v>
      </c>
    </row>
    <row r="477" spans="1:10" ht="15.75" hidden="1" customHeight="1" x14ac:dyDescent="0.35">
      <c r="A477" t="s">
        <v>1511</v>
      </c>
      <c r="B477" t="s">
        <v>94</v>
      </c>
      <c r="C477" t="s">
        <v>1644</v>
      </c>
      <c r="D477" t="s">
        <v>1645</v>
      </c>
      <c r="E477" t="s">
        <v>13</v>
      </c>
      <c r="F477" t="s">
        <v>1644</v>
      </c>
      <c r="G477" t="s">
        <v>1646</v>
      </c>
      <c r="H477" t="s">
        <v>13</v>
      </c>
      <c r="I477" s="36">
        <v>0</v>
      </c>
      <c r="J477" s="36">
        <v>984</v>
      </c>
    </row>
    <row r="478" spans="1:10" ht="15.75" hidden="1" customHeight="1" x14ac:dyDescent="0.35">
      <c r="A478" t="s">
        <v>1511</v>
      </c>
      <c r="B478" t="s">
        <v>94</v>
      </c>
      <c r="C478" t="s">
        <v>1647</v>
      </c>
      <c r="D478" t="s">
        <v>1648</v>
      </c>
      <c r="E478" t="s">
        <v>13</v>
      </c>
      <c r="F478" t="s">
        <v>1647</v>
      </c>
      <c r="G478" t="s">
        <v>1649</v>
      </c>
      <c r="H478" t="s">
        <v>13</v>
      </c>
      <c r="I478" s="36">
        <v>0</v>
      </c>
      <c r="J478" s="36">
        <v>681</v>
      </c>
    </row>
    <row r="479" spans="1:10" ht="15.75" hidden="1" customHeight="1" x14ac:dyDescent="0.35">
      <c r="A479" t="s">
        <v>1511</v>
      </c>
      <c r="B479" t="s">
        <v>94</v>
      </c>
      <c r="C479" t="s">
        <v>1650</v>
      </c>
      <c r="D479" t="s">
        <v>1651</v>
      </c>
      <c r="E479" t="s">
        <v>13</v>
      </c>
      <c r="F479" t="s">
        <v>1650</v>
      </c>
      <c r="G479" t="s">
        <v>1652</v>
      </c>
      <c r="H479" t="s">
        <v>13</v>
      </c>
      <c r="I479" s="36">
        <v>0</v>
      </c>
      <c r="J479" s="36">
        <v>548</v>
      </c>
    </row>
    <row r="480" spans="1:10" ht="15.75" hidden="1" customHeight="1" x14ac:dyDescent="0.35">
      <c r="A480" t="s">
        <v>1511</v>
      </c>
      <c r="B480" t="s">
        <v>94</v>
      </c>
      <c r="C480" t="s">
        <v>1653</v>
      </c>
      <c r="D480" t="s">
        <v>1654</v>
      </c>
      <c r="E480" t="s">
        <v>13</v>
      </c>
      <c r="F480" t="s">
        <v>1653</v>
      </c>
      <c r="G480" t="s">
        <v>1655</v>
      </c>
      <c r="H480" t="s">
        <v>13</v>
      </c>
      <c r="I480" s="36">
        <v>0</v>
      </c>
      <c r="J480" s="36">
        <v>126</v>
      </c>
    </row>
    <row r="481" spans="1:10" ht="15.75" hidden="1" customHeight="1" x14ac:dyDescent="0.35">
      <c r="A481" t="s">
        <v>1511</v>
      </c>
      <c r="B481" t="s">
        <v>94</v>
      </c>
      <c r="C481" t="s">
        <v>1656</v>
      </c>
      <c r="D481" t="s">
        <v>1657</v>
      </c>
      <c r="E481" t="s">
        <v>13</v>
      </c>
      <c r="F481" t="s">
        <v>1656</v>
      </c>
      <c r="G481" t="s">
        <v>1658</v>
      </c>
      <c r="H481" t="s">
        <v>13</v>
      </c>
      <c r="I481" s="36">
        <v>0</v>
      </c>
      <c r="J481" s="36">
        <v>95</v>
      </c>
    </row>
    <row r="482" spans="1:10" ht="15.75" hidden="1" customHeight="1" x14ac:dyDescent="0.35">
      <c r="A482" t="s">
        <v>1511</v>
      </c>
      <c r="B482" t="s">
        <v>546</v>
      </c>
      <c r="C482" t="s">
        <v>1659</v>
      </c>
      <c r="D482" t="s">
        <v>1660</v>
      </c>
      <c r="E482" t="s">
        <v>13</v>
      </c>
      <c r="F482" t="s">
        <v>1659</v>
      </c>
      <c r="G482" t="s">
        <v>1661</v>
      </c>
      <c r="H482" t="s">
        <v>13</v>
      </c>
      <c r="I482" s="36">
        <v>0</v>
      </c>
      <c r="J482" s="36">
        <v>173</v>
      </c>
    </row>
    <row r="483" spans="1:10" ht="15.75" hidden="1" customHeight="1" x14ac:dyDescent="0.35">
      <c r="A483" t="s">
        <v>1511</v>
      </c>
      <c r="B483" t="s">
        <v>546</v>
      </c>
      <c r="C483" t="s">
        <v>1662</v>
      </c>
      <c r="D483" t="s">
        <v>1663</v>
      </c>
      <c r="E483" t="s">
        <v>13</v>
      </c>
      <c r="F483" t="s">
        <v>1662</v>
      </c>
      <c r="G483" t="s">
        <v>1664</v>
      </c>
      <c r="H483" t="s">
        <v>13</v>
      </c>
      <c r="I483" s="36">
        <v>0</v>
      </c>
      <c r="J483" s="36">
        <v>148</v>
      </c>
    </row>
    <row r="484" spans="1:10" ht="15.75" hidden="1" customHeight="1" x14ac:dyDescent="0.35">
      <c r="A484" t="s">
        <v>1511</v>
      </c>
      <c r="B484" t="s">
        <v>546</v>
      </c>
      <c r="C484" t="s">
        <v>1665</v>
      </c>
      <c r="D484" t="s">
        <v>1666</v>
      </c>
      <c r="E484" t="s">
        <v>13</v>
      </c>
      <c r="F484" t="s">
        <v>1665</v>
      </c>
      <c r="G484" t="s">
        <v>1667</v>
      </c>
      <c r="H484" t="s">
        <v>13</v>
      </c>
      <c r="I484" s="36">
        <v>0</v>
      </c>
      <c r="J484" s="36">
        <v>3</v>
      </c>
    </row>
    <row r="485" spans="1:10" ht="15.75" hidden="1" customHeight="1" x14ac:dyDescent="0.35">
      <c r="A485" t="s">
        <v>1511</v>
      </c>
      <c r="B485" t="s">
        <v>546</v>
      </c>
      <c r="C485" t="s">
        <v>1668</v>
      </c>
      <c r="D485" t="s">
        <v>1669</v>
      </c>
      <c r="E485" t="s">
        <v>13</v>
      </c>
      <c r="F485" t="s">
        <v>1668</v>
      </c>
      <c r="G485" t="s">
        <v>1670</v>
      </c>
      <c r="H485" t="s">
        <v>13</v>
      </c>
      <c r="I485" s="36">
        <v>0</v>
      </c>
      <c r="J485" s="36">
        <v>18</v>
      </c>
    </row>
    <row r="486" spans="1:10" ht="15.75" hidden="1" customHeight="1" x14ac:dyDescent="0.35">
      <c r="A486" t="s">
        <v>1671</v>
      </c>
      <c r="B486" t="s">
        <v>49</v>
      </c>
      <c r="C486" t="s">
        <v>1672</v>
      </c>
      <c r="D486" t="s">
        <v>1673</v>
      </c>
      <c r="E486" t="s">
        <v>13</v>
      </c>
      <c r="F486" t="s">
        <v>1672</v>
      </c>
      <c r="G486" t="s">
        <v>1674</v>
      </c>
      <c r="H486" t="s">
        <v>13</v>
      </c>
      <c r="I486" s="36">
        <v>0</v>
      </c>
      <c r="J486" s="36">
        <v>8</v>
      </c>
    </row>
    <row r="487" spans="1:10" ht="15.75" hidden="1" customHeight="1" x14ac:dyDescent="0.35">
      <c r="A487" t="s">
        <v>1671</v>
      </c>
      <c r="B487" t="s">
        <v>49</v>
      </c>
      <c r="C487" t="s">
        <v>1675</v>
      </c>
      <c r="D487" t="s">
        <v>1676</v>
      </c>
      <c r="E487" t="s">
        <v>13</v>
      </c>
      <c r="F487" t="s">
        <v>1675</v>
      </c>
      <c r="G487" t="s">
        <v>1677</v>
      </c>
      <c r="H487" t="s">
        <v>13</v>
      </c>
      <c r="I487" s="36">
        <v>0</v>
      </c>
      <c r="J487" s="36">
        <v>7</v>
      </c>
    </row>
    <row r="488" spans="1:10" ht="15.75" hidden="1" customHeight="1" x14ac:dyDescent="0.35">
      <c r="A488" t="s">
        <v>1671</v>
      </c>
      <c r="B488" t="s">
        <v>49</v>
      </c>
      <c r="C488" t="s">
        <v>1678</v>
      </c>
      <c r="D488" t="s">
        <v>1679</v>
      </c>
      <c r="E488" t="s">
        <v>13</v>
      </c>
      <c r="F488" t="s">
        <v>1678</v>
      </c>
      <c r="G488" t="s">
        <v>1680</v>
      </c>
      <c r="H488" t="s">
        <v>13</v>
      </c>
      <c r="I488" s="36">
        <v>0</v>
      </c>
      <c r="J488" s="36">
        <v>1</v>
      </c>
    </row>
    <row r="489" spans="1:10" ht="15.75" hidden="1" customHeight="1" x14ac:dyDescent="0.35">
      <c r="A489" t="s">
        <v>1671</v>
      </c>
      <c r="B489" t="s">
        <v>49</v>
      </c>
      <c r="C489" t="s">
        <v>1681</v>
      </c>
      <c r="D489" t="s">
        <v>1682</v>
      </c>
      <c r="E489" t="s">
        <v>13</v>
      </c>
      <c r="F489" t="s">
        <v>1681</v>
      </c>
      <c r="G489" t="s">
        <v>1683</v>
      </c>
      <c r="H489" t="s">
        <v>13</v>
      </c>
      <c r="I489" s="36">
        <v>0</v>
      </c>
      <c r="J489" s="36">
        <v>6</v>
      </c>
    </row>
    <row r="490" spans="1:10" ht="15.75" hidden="1" customHeight="1" x14ac:dyDescent="0.35">
      <c r="A490" t="s">
        <v>1671</v>
      </c>
      <c r="B490" t="s">
        <v>49</v>
      </c>
      <c r="C490" t="s">
        <v>1684</v>
      </c>
      <c r="D490" t="s">
        <v>1685</v>
      </c>
      <c r="E490" t="s">
        <v>13</v>
      </c>
      <c r="F490" t="s">
        <v>1684</v>
      </c>
      <c r="G490" t="s">
        <v>1686</v>
      </c>
      <c r="H490" t="s">
        <v>13</v>
      </c>
      <c r="I490" s="36">
        <v>0</v>
      </c>
      <c r="J490" s="36">
        <v>6</v>
      </c>
    </row>
    <row r="491" spans="1:10" ht="15.75" hidden="1" customHeight="1" x14ac:dyDescent="0.35">
      <c r="A491" t="s">
        <v>1671</v>
      </c>
      <c r="B491" t="s">
        <v>49</v>
      </c>
      <c r="C491" t="s">
        <v>1687</v>
      </c>
      <c r="D491" t="s">
        <v>1688</v>
      </c>
      <c r="E491" t="s">
        <v>13</v>
      </c>
      <c r="F491" t="s">
        <v>1687</v>
      </c>
      <c r="G491" t="s">
        <v>1689</v>
      </c>
      <c r="H491" t="s">
        <v>13</v>
      </c>
      <c r="I491" s="36">
        <v>0</v>
      </c>
      <c r="J491" s="36">
        <v>3</v>
      </c>
    </row>
    <row r="492" spans="1:10" ht="15.75" hidden="1" customHeight="1" x14ac:dyDescent="0.35">
      <c r="A492" t="s">
        <v>1671</v>
      </c>
      <c r="B492" t="s">
        <v>49</v>
      </c>
      <c r="C492" t="s">
        <v>1690</v>
      </c>
      <c r="D492" t="s">
        <v>1691</v>
      </c>
      <c r="E492" t="s">
        <v>13</v>
      </c>
      <c r="F492" t="s">
        <v>1690</v>
      </c>
      <c r="G492" t="s">
        <v>1692</v>
      </c>
      <c r="H492" t="s">
        <v>13</v>
      </c>
      <c r="I492" s="36">
        <v>0</v>
      </c>
      <c r="J492" s="36">
        <v>3</v>
      </c>
    </row>
    <row r="493" spans="1:10" ht="15.75" hidden="1" customHeight="1" x14ac:dyDescent="0.35">
      <c r="A493" t="s">
        <v>1671</v>
      </c>
      <c r="B493" t="s">
        <v>49</v>
      </c>
      <c r="C493" t="s">
        <v>1693</v>
      </c>
      <c r="D493" t="s">
        <v>1694</v>
      </c>
      <c r="E493" t="s">
        <v>13</v>
      </c>
      <c r="F493" t="s">
        <v>1693</v>
      </c>
      <c r="G493" t="s">
        <v>1695</v>
      </c>
      <c r="H493" t="s">
        <v>13</v>
      </c>
      <c r="I493" s="36">
        <v>0</v>
      </c>
      <c r="J493" s="36">
        <v>11</v>
      </c>
    </row>
    <row r="494" spans="1:10" ht="15.75" hidden="1" customHeight="1" x14ac:dyDescent="0.35">
      <c r="A494" t="s">
        <v>1671</v>
      </c>
      <c r="B494" t="s">
        <v>49</v>
      </c>
      <c r="C494" t="s">
        <v>1696</v>
      </c>
      <c r="D494" t="s">
        <v>1697</v>
      </c>
      <c r="E494" t="s">
        <v>13</v>
      </c>
      <c r="F494" t="s">
        <v>1696</v>
      </c>
      <c r="G494" t="s">
        <v>1698</v>
      </c>
      <c r="H494" t="s">
        <v>13</v>
      </c>
      <c r="I494" s="36">
        <v>0</v>
      </c>
      <c r="J494" s="36">
        <v>4</v>
      </c>
    </row>
    <row r="495" spans="1:10" ht="15.75" hidden="1" customHeight="1" x14ac:dyDescent="0.35">
      <c r="A495" t="s">
        <v>1671</v>
      </c>
      <c r="B495" t="s">
        <v>49</v>
      </c>
      <c r="C495" t="s">
        <v>1699</v>
      </c>
      <c r="D495" t="s">
        <v>1700</v>
      </c>
      <c r="E495" t="s">
        <v>13</v>
      </c>
      <c r="F495" t="s">
        <v>1699</v>
      </c>
      <c r="G495" t="s">
        <v>1701</v>
      </c>
      <c r="H495" t="s">
        <v>13</v>
      </c>
      <c r="I495" s="36">
        <v>0</v>
      </c>
      <c r="J495" s="36">
        <v>5</v>
      </c>
    </row>
    <row r="496" spans="1:10" ht="15.75" hidden="1" customHeight="1" x14ac:dyDescent="0.35">
      <c r="A496" t="s">
        <v>1671</v>
      </c>
      <c r="B496" t="s">
        <v>49</v>
      </c>
      <c r="C496" t="s">
        <v>1702</v>
      </c>
      <c r="D496" t="s">
        <v>1703</v>
      </c>
      <c r="E496" t="s">
        <v>13</v>
      </c>
      <c r="F496" t="s">
        <v>1702</v>
      </c>
      <c r="G496" t="s">
        <v>1704</v>
      </c>
      <c r="H496" t="s">
        <v>13</v>
      </c>
      <c r="I496" s="36">
        <v>0</v>
      </c>
      <c r="J496" s="36">
        <v>8</v>
      </c>
    </row>
    <row r="497" spans="1:10" ht="15.75" hidden="1" customHeight="1" x14ac:dyDescent="0.35">
      <c r="A497" t="s">
        <v>1671</v>
      </c>
      <c r="B497" t="s">
        <v>49</v>
      </c>
      <c r="C497" t="s">
        <v>1705</v>
      </c>
      <c r="D497" t="s">
        <v>1706</v>
      </c>
      <c r="E497" t="s">
        <v>13</v>
      </c>
      <c r="F497" t="s">
        <v>1705</v>
      </c>
      <c r="G497" t="s">
        <v>1707</v>
      </c>
      <c r="H497" t="s">
        <v>13</v>
      </c>
      <c r="I497" s="36">
        <v>0</v>
      </c>
      <c r="J497" s="36">
        <v>5</v>
      </c>
    </row>
    <row r="498" spans="1:10" ht="15.75" hidden="1" customHeight="1" x14ac:dyDescent="0.35">
      <c r="A498" t="s">
        <v>1671</v>
      </c>
      <c r="B498" t="s">
        <v>49</v>
      </c>
      <c r="C498" t="s">
        <v>1708</v>
      </c>
      <c r="D498" t="s">
        <v>1709</v>
      </c>
      <c r="E498" t="s">
        <v>13</v>
      </c>
      <c r="F498" t="s">
        <v>1708</v>
      </c>
      <c r="G498" t="s">
        <v>1710</v>
      </c>
      <c r="H498" t="s">
        <v>13</v>
      </c>
      <c r="I498" s="36">
        <v>0</v>
      </c>
      <c r="J498" s="36">
        <v>4</v>
      </c>
    </row>
    <row r="499" spans="1:10" ht="15.75" hidden="1" customHeight="1" x14ac:dyDescent="0.35">
      <c r="A499" t="s">
        <v>1671</v>
      </c>
      <c r="B499" t="s">
        <v>49</v>
      </c>
      <c r="C499" t="s">
        <v>1711</v>
      </c>
      <c r="D499" t="s">
        <v>1712</v>
      </c>
      <c r="E499" t="s">
        <v>13</v>
      </c>
      <c r="F499" t="s">
        <v>1711</v>
      </c>
      <c r="G499" t="s">
        <v>1713</v>
      </c>
      <c r="H499" t="s">
        <v>13</v>
      </c>
      <c r="I499" s="36">
        <v>0</v>
      </c>
      <c r="J499" s="36">
        <v>28</v>
      </c>
    </row>
    <row r="500" spans="1:10" ht="15.75" hidden="1" customHeight="1" x14ac:dyDescent="0.35">
      <c r="A500" t="s">
        <v>1671</v>
      </c>
      <c r="B500" t="s">
        <v>49</v>
      </c>
      <c r="C500" t="s">
        <v>1714</v>
      </c>
      <c r="D500" t="s">
        <v>1715</v>
      </c>
      <c r="E500" t="s">
        <v>13</v>
      </c>
      <c r="F500" t="s">
        <v>1714</v>
      </c>
      <c r="G500" t="s">
        <v>1716</v>
      </c>
      <c r="H500" t="s">
        <v>13</v>
      </c>
      <c r="I500" s="36">
        <v>0</v>
      </c>
      <c r="J500" s="36">
        <v>10</v>
      </c>
    </row>
    <row r="501" spans="1:10" ht="15.75" hidden="1" customHeight="1" x14ac:dyDescent="0.35">
      <c r="A501" t="s">
        <v>1671</v>
      </c>
      <c r="B501" t="s">
        <v>49</v>
      </c>
      <c r="C501" t="s">
        <v>1717</v>
      </c>
      <c r="D501" t="s">
        <v>1718</v>
      </c>
      <c r="E501" t="s">
        <v>13</v>
      </c>
      <c r="F501" t="s">
        <v>1717</v>
      </c>
      <c r="G501" t="s">
        <v>1719</v>
      </c>
      <c r="H501" t="s">
        <v>13</v>
      </c>
      <c r="I501" s="36">
        <v>0</v>
      </c>
      <c r="J501" s="36">
        <v>19</v>
      </c>
    </row>
    <row r="502" spans="1:10" ht="15.75" hidden="1" customHeight="1" x14ac:dyDescent="0.35">
      <c r="A502" t="s">
        <v>1671</v>
      </c>
      <c r="B502" t="s">
        <v>49</v>
      </c>
      <c r="C502" t="s">
        <v>1720</v>
      </c>
      <c r="D502" t="s">
        <v>1721</v>
      </c>
      <c r="E502" t="s">
        <v>13</v>
      </c>
      <c r="F502" t="s">
        <v>1720</v>
      </c>
      <c r="G502" t="s">
        <v>1722</v>
      </c>
      <c r="H502" t="s">
        <v>13</v>
      </c>
      <c r="I502" s="36">
        <v>0</v>
      </c>
      <c r="J502" s="36">
        <v>4</v>
      </c>
    </row>
    <row r="503" spans="1:10" ht="15.75" hidden="1" customHeight="1" x14ac:dyDescent="0.35">
      <c r="A503" t="s">
        <v>1671</v>
      </c>
      <c r="B503" t="s">
        <v>49</v>
      </c>
      <c r="C503" t="s">
        <v>1723</v>
      </c>
      <c r="D503" t="s">
        <v>1724</v>
      </c>
      <c r="E503" t="s">
        <v>13</v>
      </c>
      <c r="F503" t="s">
        <v>1723</v>
      </c>
      <c r="G503" t="s">
        <v>1725</v>
      </c>
      <c r="H503" t="s">
        <v>13</v>
      </c>
      <c r="I503" s="36">
        <v>0</v>
      </c>
      <c r="J503" s="36">
        <v>8</v>
      </c>
    </row>
    <row r="504" spans="1:10" ht="15.75" hidden="1" customHeight="1" x14ac:dyDescent="0.35">
      <c r="A504" t="s">
        <v>1671</v>
      </c>
      <c r="B504" t="s">
        <v>49</v>
      </c>
      <c r="C504" t="s">
        <v>1726</v>
      </c>
      <c r="D504" t="s">
        <v>1727</v>
      </c>
      <c r="E504" t="s">
        <v>13</v>
      </c>
      <c r="F504" t="s">
        <v>1726</v>
      </c>
      <c r="G504" t="s">
        <v>1728</v>
      </c>
      <c r="H504" t="s">
        <v>13</v>
      </c>
      <c r="I504" s="36">
        <v>0</v>
      </c>
      <c r="J504" s="36">
        <v>2</v>
      </c>
    </row>
    <row r="505" spans="1:10" ht="15.75" hidden="1" customHeight="1" x14ac:dyDescent="0.35">
      <c r="A505" t="s">
        <v>1671</v>
      </c>
      <c r="B505" t="s">
        <v>49</v>
      </c>
      <c r="C505" t="s">
        <v>1729</v>
      </c>
      <c r="D505" t="s">
        <v>1730</v>
      </c>
      <c r="E505" t="s">
        <v>13</v>
      </c>
      <c r="F505" t="s">
        <v>1729</v>
      </c>
      <c r="G505" t="s">
        <v>1731</v>
      </c>
      <c r="H505" t="s">
        <v>13</v>
      </c>
      <c r="I505" s="36">
        <v>0</v>
      </c>
      <c r="J505" s="36">
        <v>3</v>
      </c>
    </row>
    <row r="506" spans="1:10" ht="15.75" hidden="1" customHeight="1" x14ac:dyDescent="0.35">
      <c r="A506" t="s">
        <v>1671</v>
      </c>
      <c r="B506" t="s">
        <v>49</v>
      </c>
      <c r="C506" t="s">
        <v>1732</v>
      </c>
      <c r="D506" t="s">
        <v>1733</v>
      </c>
      <c r="E506" t="s">
        <v>13</v>
      </c>
      <c r="F506" t="s">
        <v>1732</v>
      </c>
      <c r="G506" t="s">
        <v>1734</v>
      </c>
      <c r="H506" t="s">
        <v>13</v>
      </c>
      <c r="I506" s="36">
        <v>0</v>
      </c>
      <c r="J506" s="36">
        <v>1</v>
      </c>
    </row>
    <row r="507" spans="1:10" ht="15.75" hidden="1" customHeight="1" x14ac:dyDescent="0.35">
      <c r="A507" t="s">
        <v>1671</v>
      </c>
      <c r="B507" t="s">
        <v>49</v>
      </c>
      <c r="C507" t="s">
        <v>1735</v>
      </c>
      <c r="D507" t="s">
        <v>1736</v>
      </c>
      <c r="E507" t="s">
        <v>13</v>
      </c>
      <c r="F507" t="s">
        <v>1735</v>
      </c>
      <c r="G507" t="s">
        <v>1737</v>
      </c>
      <c r="H507" t="s">
        <v>13</v>
      </c>
      <c r="I507" s="36">
        <v>0</v>
      </c>
      <c r="J507" s="36">
        <v>6</v>
      </c>
    </row>
    <row r="508" spans="1:10" ht="15.75" hidden="1" customHeight="1" x14ac:dyDescent="0.35">
      <c r="A508" t="s">
        <v>1671</v>
      </c>
      <c r="B508" t="s">
        <v>49</v>
      </c>
      <c r="C508" t="s">
        <v>1738</v>
      </c>
      <c r="D508" t="s">
        <v>1739</v>
      </c>
      <c r="E508" t="s">
        <v>13</v>
      </c>
      <c r="F508" t="s">
        <v>1738</v>
      </c>
      <c r="G508" t="s">
        <v>1740</v>
      </c>
      <c r="H508" t="s">
        <v>13</v>
      </c>
      <c r="I508" s="36">
        <v>0</v>
      </c>
      <c r="J508" s="36">
        <v>1</v>
      </c>
    </row>
    <row r="509" spans="1:10" ht="15.75" hidden="1" customHeight="1" x14ac:dyDescent="0.35">
      <c r="A509" t="s">
        <v>1671</v>
      </c>
      <c r="B509" t="s">
        <v>49</v>
      </c>
      <c r="C509" t="s">
        <v>1741</v>
      </c>
      <c r="D509" t="s">
        <v>1742</v>
      </c>
      <c r="E509" t="s">
        <v>13</v>
      </c>
      <c r="F509" t="s">
        <v>1741</v>
      </c>
      <c r="G509" t="s">
        <v>1743</v>
      </c>
      <c r="H509" t="s">
        <v>13</v>
      </c>
      <c r="I509" s="36">
        <v>0</v>
      </c>
      <c r="J509" s="36">
        <v>4</v>
      </c>
    </row>
    <row r="510" spans="1:10" ht="15.75" hidden="1" customHeight="1" x14ac:dyDescent="0.35">
      <c r="A510" t="s">
        <v>1671</v>
      </c>
      <c r="B510" t="s">
        <v>49</v>
      </c>
      <c r="C510" t="s">
        <v>1744</v>
      </c>
      <c r="D510" t="s">
        <v>1745</v>
      </c>
      <c r="E510" t="s">
        <v>13</v>
      </c>
      <c r="F510" t="s">
        <v>1744</v>
      </c>
      <c r="G510" t="s">
        <v>1746</v>
      </c>
      <c r="H510" t="s">
        <v>13</v>
      </c>
      <c r="I510" s="36">
        <v>0</v>
      </c>
      <c r="J510" s="36">
        <v>15</v>
      </c>
    </row>
    <row r="511" spans="1:10" ht="15.75" hidden="1" customHeight="1" x14ac:dyDescent="0.35">
      <c r="A511" t="s">
        <v>1671</v>
      </c>
      <c r="B511" t="s">
        <v>49</v>
      </c>
      <c r="C511" t="s">
        <v>1747</v>
      </c>
      <c r="D511" t="s">
        <v>1748</v>
      </c>
      <c r="E511" t="s">
        <v>13</v>
      </c>
      <c r="F511" t="s">
        <v>1747</v>
      </c>
      <c r="G511" t="s">
        <v>1749</v>
      </c>
      <c r="H511" t="s">
        <v>13</v>
      </c>
      <c r="I511" s="36">
        <v>0</v>
      </c>
      <c r="J511" s="36">
        <v>16</v>
      </c>
    </row>
    <row r="512" spans="1:10" ht="15.75" hidden="1" customHeight="1" x14ac:dyDescent="0.35">
      <c r="A512" t="s">
        <v>1671</v>
      </c>
      <c r="B512" t="s">
        <v>49</v>
      </c>
      <c r="C512" t="s">
        <v>1750</v>
      </c>
      <c r="D512" t="s">
        <v>1751</v>
      </c>
      <c r="E512" t="s">
        <v>13</v>
      </c>
      <c r="F512" t="s">
        <v>1750</v>
      </c>
      <c r="G512" t="s">
        <v>1752</v>
      </c>
      <c r="H512" t="s">
        <v>13</v>
      </c>
      <c r="I512" s="36">
        <v>0</v>
      </c>
      <c r="J512" s="36">
        <v>18</v>
      </c>
    </row>
    <row r="513" spans="1:10" ht="15.75" hidden="1" customHeight="1" x14ac:dyDescent="0.35">
      <c r="A513" t="s">
        <v>1671</v>
      </c>
      <c r="B513" t="s">
        <v>49</v>
      </c>
      <c r="C513" t="s">
        <v>1753</v>
      </c>
      <c r="D513" t="s">
        <v>1754</v>
      </c>
      <c r="E513" t="s">
        <v>13</v>
      </c>
      <c r="F513" t="s">
        <v>1753</v>
      </c>
      <c r="G513" t="s">
        <v>1755</v>
      </c>
      <c r="H513" t="s">
        <v>13</v>
      </c>
      <c r="I513" s="36">
        <v>0</v>
      </c>
      <c r="J513" s="36">
        <v>1</v>
      </c>
    </row>
    <row r="514" spans="1:10" ht="15.75" hidden="1" customHeight="1" x14ac:dyDescent="0.35">
      <c r="A514" t="s">
        <v>1671</v>
      </c>
      <c r="B514" t="s">
        <v>49</v>
      </c>
      <c r="C514" t="s">
        <v>1756</v>
      </c>
      <c r="D514" t="s">
        <v>1757</v>
      </c>
      <c r="E514" t="s">
        <v>13</v>
      </c>
      <c r="F514" t="s">
        <v>1756</v>
      </c>
      <c r="G514" t="s">
        <v>1758</v>
      </c>
      <c r="H514" t="s">
        <v>13</v>
      </c>
      <c r="I514" s="36">
        <v>0</v>
      </c>
      <c r="J514" s="36">
        <v>11</v>
      </c>
    </row>
    <row r="515" spans="1:10" ht="15.75" hidden="1" customHeight="1" x14ac:dyDescent="0.35">
      <c r="A515" t="s">
        <v>1671</v>
      </c>
      <c r="B515" t="s">
        <v>49</v>
      </c>
      <c r="C515" t="s">
        <v>1759</v>
      </c>
      <c r="D515" t="s">
        <v>1760</v>
      </c>
      <c r="E515" t="s">
        <v>13</v>
      </c>
      <c r="F515" t="s">
        <v>1759</v>
      </c>
      <c r="G515" t="s">
        <v>1761</v>
      </c>
      <c r="H515" t="s">
        <v>13</v>
      </c>
      <c r="I515" s="36">
        <v>0</v>
      </c>
      <c r="J515" s="36">
        <v>1</v>
      </c>
    </row>
    <row r="516" spans="1:10" ht="15.75" hidden="1" customHeight="1" x14ac:dyDescent="0.35">
      <c r="A516" t="s">
        <v>1671</v>
      </c>
      <c r="B516" t="s">
        <v>49</v>
      </c>
      <c r="C516" t="s">
        <v>1762</v>
      </c>
      <c r="D516" t="s">
        <v>1763</v>
      </c>
      <c r="E516" t="s">
        <v>13</v>
      </c>
      <c r="F516" t="s">
        <v>1762</v>
      </c>
      <c r="G516" t="s">
        <v>1764</v>
      </c>
      <c r="H516" t="s">
        <v>13</v>
      </c>
      <c r="I516" s="36">
        <v>0</v>
      </c>
      <c r="J516" s="36">
        <v>6</v>
      </c>
    </row>
    <row r="517" spans="1:10" ht="15.75" hidden="1" customHeight="1" x14ac:dyDescent="0.35">
      <c r="A517" t="s">
        <v>1671</v>
      </c>
      <c r="B517" t="s">
        <v>49</v>
      </c>
      <c r="C517" t="s">
        <v>1765</v>
      </c>
      <c r="D517" t="s">
        <v>1766</v>
      </c>
      <c r="E517" t="s">
        <v>13</v>
      </c>
      <c r="F517" t="s">
        <v>1765</v>
      </c>
      <c r="G517" t="s">
        <v>1767</v>
      </c>
      <c r="H517" t="s">
        <v>13</v>
      </c>
      <c r="I517" s="36">
        <v>0</v>
      </c>
      <c r="J517" s="36">
        <v>2</v>
      </c>
    </row>
    <row r="518" spans="1:10" ht="15.75" hidden="1" customHeight="1" x14ac:dyDescent="0.35">
      <c r="A518" t="s">
        <v>1671</v>
      </c>
      <c r="B518" t="s">
        <v>49</v>
      </c>
      <c r="C518" t="s">
        <v>1768</v>
      </c>
      <c r="D518" t="s">
        <v>1769</v>
      </c>
      <c r="E518" t="s">
        <v>13</v>
      </c>
      <c r="F518" t="s">
        <v>1768</v>
      </c>
      <c r="G518" t="s">
        <v>1770</v>
      </c>
      <c r="H518" t="s">
        <v>13</v>
      </c>
      <c r="I518" s="36">
        <v>0</v>
      </c>
      <c r="J518" s="36">
        <v>9</v>
      </c>
    </row>
    <row r="519" spans="1:10" ht="15.75" hidden="1" customHeight="1" x14ac:dyDescent="0.35">
      <c r="A519" t="s">
        <v>1671</v>
      </c>
      <c r="B519" t="s">
        <v>49</v>
      </c>
      <c r="C519" t="s">
        <v>1771</v>
      </c>
      <c r="D519" t="s">
        <v>1772</v>
      </c>
      <c r="E519" t="s">
        <v>13</v>
      </c>
      <c r="F519" t="s">
        <v>1771</v>
      </c>
      <c r="G519" t="s">
        <v>1773</v>
      </c>
      <c r="H519" t="s">
        <v>13</v>
      </c>
      <c r="I519" s="36">
        <v>0</v>
      </c>
      <c r="J519" s="36">
        <v>8</v>
      </c>
    </row>
    <row r="520" spans="1:10" ht="15.75" hidden="1" customHeight="1" x14ac:dyDescent="0.35">
      <c r="A520" t="s">
        <v>1671</v>
      </c>
      <c r="B520" t="s">
        <v>49</v>
      </c>
      <c r="C520" t="s">
        <v>1774</v>
      </c>
      <c r="D520" t="s">
        <v>1775</v>
      </c>
      <c r="E520" t="s">
        <v>13</v>
      </c>
      <c r="F520" t="s">
        <v>1774</v>
      </c>
      <c r="G520" t="s">
        <v>1776</v>
      </c>
      <c r="H520" t="s">
        <v>13</v>
      </c>
      <c r="I520" s="36">
        <v>0</v>
      </c>
      <c r="J520" s="36">
        <v>1</v>
      </c>
    </row>
    <row r="521" spans="1:10" ht="15.75" hidden="1" customHeight="1" x14ac:dyDescent="0.35">
      <c r="A521" t="s">
        <v>1671</v>
      </c>
      <c r="B521" t="s">
        <v>49</v>
      </c>
      <c r="C521" t="s">
        <v>1777</v>
      </c>
      <c r="D521" t="s">
        <v>1778</v>
      </c>
      <c r="E521" t="s">
        <v>13</v>
      </c>
      <c r="F521" t="s">
        <v>1777</v>
      </c>
      <c r="G521" t="s">
        <v>1779</v>
      </c>
      <c r="H521" t="s">
        <v>13</v>
      </c>
      <c r="I521" s="36">
        <v>0</v>
      </c>
      <c r="J521" s="36">
        <v>8</v>
      </c>
    </row>
    <row r="522" spans="1:10" ht="15.75" hidden="1" customHeight="1" x14ac:dyDescent="0.35">
      <c r="A522" t="s">
        <v>1671</v>
      </c>
      <c r="B522" t="s">
        <v>49</v>
      </c>
      <c r="C522" t="s">
        <v>1780</v>
      </c>
      <c r="D522" t="s">
        <v>1781</v>
      </c>
      <c r="E522" t="s">
        <v>13</v>
      </c>
      <c r="F522" t="s">
        <v>1780</v>
      </c>
      <c r="G522" t="s">
        <v>1782</v>
      </c>
      <c r="H522" t="s">
        <v>13</v>
      </c>
      <c r="I522" s="36">
        <v>0</v>
      </c>
      <c r="J522" s="36">
        <v>1</v>
      </c>
    </row>
    <row r="523" spans="1:10" ht="15.75" hidden="1" customHeight="1" x14ac:dyDescent="0.35">
      <c r="A523" t="s">
        <v>1671</v>
      </c>
      <c r="B523" t="s">
        <v>49</v>
      </c>
      <c r="C523" t="s">
        <v>1783</v>
      </c>
      <c r="D523" t="s">
        <v>1784</v>
      </c>
      <c r="E523" t="s">
        <v>13</v>
      </c>
      <c r="F523" t="s">
        <v>1783</v>
      </c>
      <c r="G523" t="s">
        <v>1785</v>
      </c>
      <c r="H523" t="s">
        <v>13</v>
      </c>
      <c r="I523" s="36">
        <v>0</v>
      </c>
      <c r="J523" s="36">
        <v>2</v>
      </c>
    </row>
    <row r="524" spans="1:10" ht="15.75" hidden="1" customHeight="1" x14ac:dyDescent="0.35">
      <c r="A524" t="s">
        <v>1671</v>
      </c>
      <c r="B524" t="s">
        <v>49</v>
      </c>
      <c r="C524" t="s">
        <v>1786</v>
      </c>
      <c r="D524" t="s">
        <v>1787</v>
      </c>
      <c r="E524" t="s">
        <v>13</v>
      </c>
      <c r="F524" t="s">
        <v>1786</v>
      </c>
      <c r="G524" t="s">
        <v>1788</v>
      </c>
      <c r="H524" t="s">
        <v>13</v>
      </c>
      <c r="I524" s="36">
        <v>0</v>
      </c>
      <c r="J524" s="36">
        <v>6</v>
      </c>
    </row>
    <row r="525" spans="1:10" ht="15.75" hidden="1" customHeight="1" x14ac:dyDescent="0.35">
      <c r="A525" t="s">
        <v>1671</v>
      </c>
      <c r="B525" t="s">
        <v>49</v>
      </c>
      <c r="C525" t="s">
        <v>1789</v>
      </c>
      <c r="D525" t="s">
        <v>1790</v>
      </c>
      <c r="E525" t="s">
        <v>13</v>
      </c>
      <c r="F525" t="s">
        <v>1789</v>
      </c>
      <c r="G525" t="s">
        <v>1791</v>
      </c>
      <c r="H525" t="s">
        <v>13</v>
      </c>
      <c r="I525" s="36">
        <v>0</v>
      </c>
      <c r="J525" s="36">
        <v>1</v>
      </c>
    </row>
    <row r="526" spans="1:10" ht="15.75" hidden="1" customHeight="1" x14ac:dyDescent="0.35">
      <c r="A526" t="s">
        <v>1671</v>
      </c>
      <c r="B526" t="s">
        <v>49</v>
      </c>
      <c r="C526" t="s">
        <v>1792</v>
      </c>
      <c r="D526" t="s">
        <v>1793</v>
      </c>
      <c r="E526" t="s">
        <v>13</v>
      </c>
      <c r="F526" t="s">
        <v>1792</v>
      </c>
      <c r="G526" t="s">
        <v>1794</v>
      </c>
      <c r="H526" t="s">
        <v>13</v>
      </c>
      <c r="I526" s="36">
        <v>0</v>
      </c>
      <c r="J526" s="36">
        <v>2</v>
      </c>
    </row>
    <row r="527" spans="1:10" ht="15.75" hidden="1" customHeight="1" x14ac:dyDescent="0.35">
      <c r="A527" t="s">
        <v>1671</v>
      </c>
      <c r="B527" t="s">
        <v>49</v>
      </c>
      <c r="C527" t="s">
        <v>1795</v>
      </c>
      <c r="D527" t="s">
        <v>1796</v>
      </c>
      <c r="E527" t="s">
        <v>13</v>
      </c>
      <c r="F527" t="s">
        <v>1795</v>
      </c>
      <c r="G527" t="s">
        <v>1797</v>
      </c>
      <c r="H527" t="s">
        <v>13</v>
      </c>
      <c r="I527" s="36">
        <v>0</v>
      </c>
      <c r="J527" s="36">
        <v>4</v>
      </c>
    </row>
    <row r="528" spans="1:10" ht="15.75" hidden="1" customHeight="1" x14ac:dyDescent="0.35">
      <c r="A528" t="s">
        <v>1671</v>
      </c>
      <c r="B528" t="s">
        <v>49</v>
      </c>
      <c r="C528" t="s">
        <v>1798</v>
      </c>
      <c r="D528" t="s">
        <v>1799</v>
      </c>
      <c r="E528" t="s">
        <v>13</v>
      </c>
      <c r="F528" t="s">
        <v>1798</v>
      </c>
      <c r="G528" t="s">
        <v>1800</v>
      </c>
      <c r="H528" t="s">
        <v>13</v>
      </c>
      <c r="I528" s="36">
        <v>0</v>
      </c>
      <c r="J528" s="36">
        <v>2</v>
      </c>
    </row>
    <row r="529" spans="1:10" ht="15.75" hidden="1" customHeight="1" x14ac:dyDescent="0.35">
      <c r="A529" t="s">
        <v>1671</v>
      </c>
      <c r="B529" t="s">
        <v>49</v>
      </c>
      <c r="C529" t="s">
        <v>1801</v>
      </c>
      <c r="D529" t="s">
        <v>1802</v>
      </c>
      <c r="E529" t="s">
        <v>13</v>
      </c>
      <c r="F529" t="s">
        <v>1801</v>
      </c>
      <c r="G529" t="s">
        <v>1803</v>
      </c>
      <c r="H529" t="s">
        <v>13</v>
      </c>
      <c r="I529" s="36">
        <v>0</v>
      </c>
      <c r="J529" s="36">
        <v>2</v>
      </c>
    </row>
    <row r="530" spans="1:10" ht="15.75" hidden="1" customHeight="1" x14ac:dyDescent="0.35">
      <c r="A530" t="s">
        <v>1671</v>
      </c>
      <c r="B530" t="s">
        <v>49</v>
      </c>
      <c r="C530" t="s">
        <v>1804</v>
      </c>
      <c r="D530" t="s">
        <v>1805</v>
      </c>
      <c r="E530" t="s">
        <v>13</v>
      </c>
      <c r="F530" t="s">
        <v>1804</v>
      </c>
      <c r="G530" t="s">
        <v>1806</v>
      </c>
      <c r="H530" t="s">
        <v>13</v>
      </c>
      <c r="I530" s="36">
        <v>0</v>
      </c>
      <c r="J530" s="36">
        <v>1</v>
      </c>
    </row>
    <row r="531" spans="1:10" ht="15.75" hidden="1" customHeight="1" x14ac:dyDescent="0.35">
      <c r="A531" t="s">
        <v>1671</v>
      </c>
      <c r="B531" t="s">
        <v>49</v>
      </c>
      <c r="C531" t="s">
        <v>1807</v>
      </c>
      <c r="D531" t="s">
        <v>1808</v>
      </c>
      <c r="E531" t="s">
        <v>13</v>
      </c>
      <c r="F531" t="s">
        <v>1807</v>
      </c>
      <c r="G531" t="s">
        <v>1809</v>
      </c>
      <c r="H531" t="s">
        <v>13</v>
      </c>
      <c r="I531" s="36">
        <v>0</v>
      </c>
      <c r="J531" s="36">
        <v>1</v>
      </c>
    </row>
    <row r="532" spans="1:10" ht="15.75" hidden="1" customHeight="1" x14ac:dyDescent="0.35">
      <c r="A532" t="s">
        <v>1671</v>
      </c>
      <c r="B532" t="s">
        <v>49</v>
      </c>
      <c r="C532" t="s">
        <v>1810</v>
      </c>
      <c r="D532" t="s">
        <v>1811</v>
      </c>
      <c r="E532" t="s">
        <v>13</v>
      </c>
      <c r="F532" t="s">
        <v>1810</v>
      </c>
      <c r="G532" t="s">
        <v>1812</v>
      </c>
      <c r="H532" t="s">
        <v>13</v>
      </c>
      <c r="I532" s="36">
        <v>0</v>
      </c>
      <c r="J532" s="36">
        <v>7</v>
      </c>
    </row>
    <row r="533" spans="1:10" ht="15.75" hidden="1" customHeight="1" x14ac:dyDescent="0.35">
      <c r="A533" t="s">
        <v>1671</v>
      </c>
      <c r="B533" t="s">
        <v>49</v>
      </c>
      <c r="C533" t="s">
        <v>1813</v>
      </c>
      <c r="D533" t="s">
        <v>1814</v>
      </c>
      <c r="E533" t="s">
        <v>13</v>
      </c>
      <c r="F533" t="s">
        <v>1813</v>
      </c>
      <c r="G533" t="s">
        <v>1815</v>
      </c>
      <c r="H533" t="s">
        <v>13</v>
      </c>
      <c r="I533" s="36">
        <v>0</v>
      </c>
      <c r="J533" s="36">
        <v>1</v>
      </c>
    </row>
    <row r="534" spans="1:10" ht="15.75" hidden="1" customHeight="1" x14ac:dyDescent="0.35">
      <c r="A534" t="s">
        <v>1671</v>
      </c>
      <c r="B534" t="s">
        <v>49</v>
      </c>
      <c r="C534" t="s">
        <v>1816</v>
      </c>
      <c r="D534" t="s">
        <v>1817</v>
      </c>
      <c r="E534" t="s">
        <v>13</v>
      </c>
      <c r="F534" t="s">
        <v>1816</v>
      </c>
      <c r="G534" t="s">
        <v>1818</v>
      </c>
      <c r="H534" t="s">
        <v>13</v>
      </c>
      <c r="I534" s="36">
        <v>0</v>
      </c>
      <c r="J534" s="36">
        <v>1</v>
      </c>
    </row>
    <row r="535" spans="1:10" ht="15.75" hidden="1" customHeight="1" x14ac:dyDescent="0.35">
      <c r="A535" t="s">
        <v>1671</v>
      </c>
      <c r="B535" t="s">
        <v>49</v>
      </c>
      <c r="C535" t="s">
        <v>1819</v>
      </c>
      <c r="D535" t="s">
        <v>1820</v>
      </c>
      <c r="E535" t="s">
        <v>13</v>
      </c>
      <c r="F535" t="s">
        <v>1819</v>
      </c>
      <c r="G535" t="s">
        <v>1821</v>
      </c>
      <c r="H535" t="s">
        <v>13</v>
      </c>
      <c r="I535" s="36">
        <v>0</v>
      </c>
      <c r="J535" s="36">
        <v>1</v>
      </c>
    </row>
    <row r="536" spans="1:10" ht="15.75" hidden="1" customHeight="1" x14ac:dyDescent="0.35">
      <c r="A536" t="s">
        <v>1671</v>
      </c>
      <c r="B536" t="s">
        <v>49</v>
      </c>
      <c r="C536" t="s">
        <v>1822</v>
      </c>
      <c r="D536" t="s">
        <v>1823</v>
      </c>
      <c r="E536" t="s">
        <v>13</v>
      </c>
      <c r="F536" t="s">
        <v>1822</v>
      </c>
      <c r="G536" t="s">
        <v>1824</v>
      </c>
      <c r="H536" t="s">
        <v>13</v>
      </c>
      <c r="I536" s="36">
        <v>0</v>
      </c>
      <c r="J536" s="36">
        <v>1</v>
      </c>
    </row>
    <row r="537" spans="1:10" ht="15.75" hidden="1" customHeight="1" x14ac:dyDescent="0.35">
      <c r="A537" t="s">
        <v>1671</v>
      </c>
      <c r="B537" t="s">
        <v>49</v>
      </c>
      <c r="C537" t="s">
        <v>1825</v>
      </c>
      <c r="D537" t="s">
        <v>1826</v>
      </c>
      <c r="E537" t="s">
        <v>13</v>
      </c>
      <c r="F537" t="s">
        <v>1825</v>
      </c>
      <c r="G537" t="s">
        <v>1827</v>
      </c>
      <c r="H537" t="s">
        <v>13</v>
      </c>
      <c r="I537" s="36">
        <v>0</v>
      </c>
      <c r="J537" s="36">
        <v>1</v>
      </c>
    </row>
    <row r="538" spans="1:10" ht="15.75" hidden="1" customHeight="1" x14ac:dyDescent="0.35">
      <c r="A538" t="s">
        <v>1671</v>
      </c>
      <c r="B538" t="s">
        <v>49</v>
      </c>
      <c r="C538" t="s">
        <v>1828</v>
      </c>
      <c r="D538" t="s">
        <v>1829</v>
      </c>
      <c r="E538" t="s">
        <v>13</v>
      </c>
      <c r="F538" t="s">
        <v>1828</v>
      </c>
      <c r="G538" t="s">
        <v>1830</v>
      </c>
      <c r="H538" t="s">
        <v>13</v>
      </c>
      <c r="I538" s="36">
        <v>0</v>
      </c>
      <c r="J538" s="36">
        <v>1</v>
      </c>
    </row>
    <row r="539" spans="1:10" ht="15.75" hidden="1" customHeight="1" x14ac:dyDescent="0.35">
      <c r="A539" t="s">
        <v>1671</v>
      </c>
      <c r="B539" t="s">
        <v>49</v>
      </c>
      <c r="C539" t="s">
        <v>1831</v>
      </c>
      <c r="D539" t="s">
        <v>1832</v>
      </c>
      <c r="E539" t="s">
        <v>13</v>
      </c>
      <c r="F539" t="s">
        <v>1831</v>
      </c>
      <c r="G539" t="s">
        <v>1833</v>
      </c>
      <c r="H539" t="s">
        <v>13</v>
      </c>
      <c r="I539" s="36">
        <v>0</v>
      </c>
      <c r="J539" s="36">
        <v>2</v>
      </c>
    </row>
    <row r="540" spans="1:10" ht="15.75" hidden="1" customHeight="1" x14ac:dyDescent="0.35">
      <c r="A540" t="s">
        <v>1671</v>
      </c>
      <c r="B540" t="s">
        <v>49</v>
      </c>
      <c r="C540" t="s">
        <v>1834</v>
      </c>
      <c r="D540" t="s">
        <v>1835</v>
      </c>
      <c r="E540" t="s">
        <v>13</v>
      </c>
      <c r="F540" t="s">
        <v>1834</v>
      </c>
      <c r="G540" t="s">
        <v>1836</v>
      </c>
      <c r="H540" t="s">
        <v>13</v>
      </c>
      <c r="I540" s="36">
        <v>0</v>
      </c>
      <c r="J540" s="36">
        <v>1</v>
      </c>
    </row>
    <row r="541" spans="1:10" ht="15.75" hidden="1" customHeight="1" x14ac:dyDescent="0.35">
      <c r="A541" t="s">
        <v>1671</v>
      </c>
      <c r="B541" t="s">
        <v>49</v>
      </c>
      <c r="C541" t="s">
        <v>1837</v>
      </c>
      <c r="D541" t="s">
        <v>1838</v>
      </c>
      <c r="E541" t="s">
        <v>13</v>
      </c>
      <c r="F541" t="s">
        <v>1837</v>
      </c>
      <c r="G541" t="s">
        <v>1839</v>
      </c>
      <c r="H541" t="s">
        <v>13</v>
      </c>
      <c r="I541" s="36">
        <v>0</v>
      </c>
      <c r="J541" s="36">
        <v>2</v>
      </c>
    </row>
    <row r="542" spans="1:10" ht="15.75" hidden="1" customHeight="1" x14ac:dyDescent="0.35">
      <c r="A542" t="s">
        <v>1671</v>
      </c>
      <c r="B542" t="s">
        <v>49</v>
      </c>
      <c r="C542" t="s">
        <v>1840</v>
      </c>
      <c r="D542" t="s">
        <v>1841</v>
      </c>
      <c r="E542" t="s">
        <v>13</v>
      </c>
      <c r="F542" t="s">
        <v>1840</v>
      </c>
      <c r="G542" t="s">
        <v>1842</v>
      </c>
      <c r="H542" t="s">
        <v>13</v>
      </c>
      <c r="I542" s="36">
        <v>0</v>
      </c>
      <c r="J542" s="36">
        <v>1</v>
      </c>
    </row>
    <row r="543" spans="1:10" ht="15.75" hidden="1" customHeight="1" x14ac:dyDescent="0.35">
      <c r="A543" t="s">
        <v>1671</v>
      </c>
      <c r="B543" t="s">
        <v>49</v>
      </c>
      <c r="C543" t="s">
        <v>1843</v>
      </c>
      <c r="D543" t="s">
        <v>1844</v>
      </c>
      <c r="E543" t="s">
        <v>13</v>
      </c>
      <c r="F543" t="s">
        <v>1843</v>
      </c>
      <c r="G543" t="s">
        <v>1845</v>
      </c>
      <c r="H543" t="s">
        <v>13</v>
      </c>
      <c r="I543" s="36">
        <v>0</v>
      </c>
      <c r="J543" s="36">
        <v>2</v>
      </c>
    </row>
    <row r="544" spans="1:10" ht="15.75" hidden="1" customHeight="1" x14ac:dyDescent="0.35">
      <c r="A544" t="s">
        <v>1671</v>
      </c>
      <c r="B544" t="s">
        <v>49</v>
      </c>
      <c r="C544" t="s">
        <v>1846</v>
      </c>
      <c r="D544" t="s">
        <v>1847</v>
      </c>
      <c r="E544" t="s">
        <v>13</v>
      </c>
      <c r="F544" t="s">
        <v>1846</v>
      </c>
      <c r="G544" t="s">
        <v>1848</v>
      </c>
      <c r="H544" t="s">
        <v>13</v>
      </c>
      <c r="I544" s="36">
        <v>0</v>
      </c>
      <c r="J544" s="36">
        <v>15</v>
      </c>
    </row>
    <row r="545" spans="1:10" ht="15.75" hidden="1" customHeight="1" x14ac:dyDescent="0.35">
      <c r="A545" t="s">
        <v>1671</v>
      </c>
      <c r="B545" t="s">
        <v>49</v>
      </c>
      <c r="C545" t="s">
        <v>1849</v>
      </c>
      <c r="D545" t="s">
        <v>1850</v>
      </c>
      <c r="E545" t="s">
        <v>13</v>
      </c>
      <c r="F545" t="s">
        <v>1849</v>
      </c>
      <c r="G545" t="s">
        <v>1851</v>
      </c>
      <c r="H545" t="s">
        <v>13</v>
      </c>
      <c r="I545" s="36">
        <v>0</v>
      </c>
      <c r="J545" s="36">
        <v>7</v>
      </c>
    </row>
    <row r="546" spans="1:10" ht="15.75" hidden="1" customHeight="1" x14ac:dyDescent="0.35">
      <c r="A546" t="s">
        <v>1671</v>
      </c>
      <c r="B546" t="s">
        <v>49</v>
      </c>
      <c r="C546" t="s">
        <v>1852</v>
      </c>
      <c r="D546" t="s">
        <v>1853</v>
      </c>
      <c r="E546" t="s">
        <v>13</v>
      </c>
      <c r="F546" t="s">
        <v>1852</v>
      </c>
      <c r="G546" t="s">
        <v>1854</v>
      </c>
      <c r="H546" t="s">
        <v>13</v>
      </c>
      <c r="I546" s="36">
        <v>0</v>
      </c>
      <c r="J546" s="36">
        <v>2</v>
      </c>
    </row>
    <row r="547" spans="1:10" ht="15.75" hidden="1" customHeight="1" x14ac:dyDescent="0.35">
      <c r="A547" t="s">
        <v>1671</v>
      </c>
      <c r="B547" t="s">
        <v>49</v>
      </c>
      <c r="C547" t="s">
        <v>1855</v>
      </c>
      <c r="D547" t="s">
        <v>1856</v>
      </c>
      <c r="E547" t="s">
        <v>13</v>
      </c>
      <c r="F547" t="s">
        <v>1855</v>
      </c>
      <c r="G547" t="s">
        <v>1857</v>
      </c>
      <c r="H547" t="s">
        <v>13</v>
      </c>
      <c r="I547" s="36">
        <v>0</v>
      </c>
      <c r="J547" s="36">
        <v>1</v>
      </c>
    </row>
    <row r="548" spans="1:10" ht="15.75" hidden="1" customHeight="1" x14ac:dyDescent="0.35">
      <c r="A548" t="s">
        <v>1671</v>
      </c>
      <c r="B548" t="s">
        <v>49</v>
      </c>
      <c r="C548" t="s">
        <v>1858</v>
      </c>
      <c r="D548" t="s">
        <v>1859</v>
      </c>
      <c r="E548" t="s">
        <v>13</v>
      </c>
      <c r="F548" t="s">
        <v>1858</v>
      </c>
      <c r="G548" t="s">
        <v>1860</v>
      </c>
      <c r="H548" t="s">
        <v>13</v>
      </c>
      <c r="I548" s="36">
        <v>0</v>
      </c>
      <c r="J548" s="36">
        <v>3</v>
      </c>
    </row>
    <row r="549" spans="1:10" ht="15.75" hidden="1" customHeight="1" x14ac:dyDescent="0.35">
      <c r="A549" t="s">
        <v>1671</v>
      </c>
      <c r="B549" t="s">
        <v>49</v>
      </c>
      <c r="C549" t="s">
        <v>1861</v>
      </c>
      <c r="D549" t="s">
        <v>1862</v>
      </c>
      <c r="E549" t="s">
        <v>13</v>
      </c>
      <c r="F549" t="s">
        <v>1861</v>
      </c>
      <c r="G549" t="s">
        <v>1863</v>
      </c>
      <c r="H549" t="s">
        <v>13</v>
      </c>
      <c r="I549" s="36">
        <v>0</v>
      </c>
      <c r="J549" s="36">
        <v>2</v>
      </c>
    </row>
    <row r="550" spans="1:10" ht="15.75" hidden="1" customHeight="1" x14ac:dyDescent="0.35">
      <c r="A550" t="s">
        <v>1671</v>
      </c>
      <c r="B550" t="s">
        <v>49</v>
      </c>
      <c r="C550" t="s">
        <v>1864</v>
      </c>
      <c r="D550" t="s">
        <v>1865</v>
      </c>
      <c r="E550" t="s">
        <v>13</v>
      </c>
      <c r="F550" t="s">
        <v>1864</v>
      </c>
      <c r="G550" t="s">
        <v>1866</v>
      </c>
      <c r="H550" t="s">
        <v>13</v>
      </c>
      <c r="I550" s="36">
        <v>0</v>
      </c>
      <c r="J550" s="36">
        <v>1</v>
      </c>
    </row>
    <row r="551" spans="1:10" ht="15.75" hidden="1" customHeight="1" x14ac:dyDescent="0.35">
      <c r="A551" t="s">
        <v>1671</v>
      </c>
      <c r="B551" t="s">
        <v>49</v>
      </c>
      <c r="C551" t="s">
        <v>1867</v>
      </c>
      <c r="D551" t="s">
        <v>1868</v>
      </c>
      <c r="E551" t="s">
        <v>13</v>
      </c>
      <c r="F551" t="s">
        <v>1867</v>
      </c>
      <c r="G551" t="s">
        <v>1869</v>
      </c>
      <c r="H551" t="s">
        <v>13</v>
      </c>
      <c r="I551" s="36">
        <v>0</v>
      </c>
      <c r="J551" s="36">
        <v>1</v>
      </c>
    </row>
    <row r="552" spans="1:10" ht="15.75" hidden="1" customHeight="1" x14ac:dyDescent="0.35">
      <c r="A552" t="s">
        <v>1671</v>
      </c>
      <c r="B552" t="s">
        <v>49</v>
      </c>
      <c r="C552" t="s">
        <v>1870</v>
      </c>
      <c r="D552" t="s">
        <v>1871</v>
      </c>
      <c r="E552" t="s">
        <v>13</v>
      </c>
      <c r="F552" t="s">
        <v>1870</v>
      </c>
      <c r="G552" t="s">
        <v>1872</v>
      </c>
      <c r="H552" t="s">
        <v>13</v>
      </c>
      <c r="I552" s="36">
        <v>0</v>
      </c>
      <c r="J552" s="36">
        <v>1</v>
      </c>
    </row>
    <row r="553" spans="1:10" ht="15.75" hidden="1" customHeight="1" x14ac:dyDescent="0.35">
      <c r="A553" t="s">
        <v>1671</v>
      </c>
      <c r="B553" t="s">
        <v>49</v>
      </c>
      <c r="C553" t="s">
        <v>1873</v>
      </c>
      <c r="D553" t="s">
        <v>1874</v>
      </c>
      <c r="E553" t="s">
        <v>13</v>
      </c>
      <c r="F553" t="s">
        <v>1873</v>
      </c>
      <c r="G553" t="s">
        <v>1875</v>
      </c>
      <c r="H553" t="s">
        <v>13</v>
      </c>
      <c r="I553" s="36">
        <v>0</v>
      </c>
      <c r="J553" s="36">
        <v>1</v>
      </c>
    </row>
    <row r="554" spans="1:10" ht="15.75" hidden="1" customHeight="1" x14ac:dyDescent="0.35">
      <c r="A554" t="s">
        <v>1671</v>
      </c>
      <c r="B554" t="s">
        <v>49</v>
      </c>
      <c r="C554" t="s">
        <v>1876</v>
      </c>
      <c r="D554" t="s">
        <v>1877</v>
      </c>
      <c r="E554" t="s">
        <v>13</v>
      </c>
      <c r="F554" t="s">
        <v>1876</v>
      </c>
      <c r="G554" t="s">
        <v>1878</v>
      </c>
      <c r="H554" t="s">
        <v>13</v>
      </c>
      <c r="I554" s="36">
        <v>0</v>
      </c>
      <c r="J554" s="36">
        <v>2</v>
      </c>
    </row>
    <row r="555" spans="1:10" ht="15.75" hidden="1" customHeight="1" x14ac:dyDescent="0.35">
      <c r="A555" t="s">
        <v>1671</v>
      </c>
      <c r="B555" t="s">
        <v>49</v>
      </c>
      <c r="C555" t="s">
        <v>1879</v>
      </c>
      <c r="D555" t="s">
        <v>1880</v>
      </c>
      <c r="E555" t="s">
        <v>13</v>
      </c>
      <c r="F555" t="s">
        <v>1879</v>
      </c>
      <c r="G555" t="s">
        <v>1881</v>
      </c>
      <c r="H555" t="s">
        <v>13</v>
      </c>
      <c r="I555" s="36">
        <v>0</v>
      </c>
      <c r="J555" s="36">
        <v>1</v>
      </c>
    </row>
    <row r="556" spans="1:10" ht="15.75" hidden="1" customHeight="1" x14ac:dyDescent="0.35">
      <c r="A556" t="s">
        <v>1671</v>
      </c>
      <c r="B556" t="s">
        <v>49</v>
      </c>
      <c r="C556" t="s">
        <v>1882</v>
      </c>
      <c r="D556" t="s">
        <v>1883</v>
      </c>
      <c r="E556" t="s">
        <v>13</v>
      </c>
      <c r="F556" t="s">
        <v>1882</v>
      </c>
      <c r="G556" t="s">
        <v>1884</v>
      </c>
      <c r="H556" t="s">
        <v>13</v>
      </c>
      <c r="I556" s="36">
        <v>0</v>
      </c>
      <c r="J556" s="36">
        <v>2</v>
      </c>
    </row>
    <row r="557" spans="1:10" ht="15.75" hidden="1" customHeight="1" x14ac:dyDescent="0.35">
      <c r="A557" t="s">
        <v>1885</v>
      </c>
      <c r="B557" t="s">
        <v>94</v>
      </c>
      <c r="C557" t="s">
        <v>1886</v>
      </c>
      <c r="D557" t="s">
        <v>1887</v>
      </c>
      <c r="E557" t="s">
        <v>13</v>
      </c>
      <c r="F557" t="s">
        <v>1886</v>
      </c>
      <c r="G557" t="s">
        <v>1888</v>
      </c>
      <c r="H557" t="s">
        <v>13</v>
      </c>
      <c r="I557" s="36">
        <v>0</v>
      </c>
      <c r="J557" s="36">
        <v>2191</v>
      </c>
    </row>
    <row r="558" spans="1:10" ht="15.75" hidden="1" customHeight="1" x14ac:dyDescent="0.35">
      <c r="A558" t="s">
        <v>1885</v>
      </c>
      <c r="B558" t="s">
        <v>94</v>
      </c>
      <c r="C558" t="s">
        <v>1889</v>
      </c>
      <c r="D558" t="s">
        <v>1890</v>
      </c>
      <c r="E558" t="s">
        <v>13</v>
      </c>
      <c r="F558" t="s">
        <v>1889</v>
      </c>
      <c r="G558" t="s">
        <v>1891</v>
      </c>
      <c r="H558" t="s">
        <v>13</v>
      </c>
      <c r="I558" s="36">
        <v>806346</v>
      </c>
      <c r="J558" s="36">
        <v>2532</v>
      </c>
    </row>
    <row r="559" spans="1:10" ht="15.75" hidden="1" customHeight="1" x14ac:dyDescent="0.35">
      <c r="A559" t="s">
        <v>1885</v>
      </c>
      <c r="B559" t="s">
        <v>94</v>
      </c>
      <c r="C559" t="s">
        <v>1892</v>
      </c>
      <c r="D559" t="s">
        <v>1893</v>
      </c>
      <c r="E559" t="s">
        <v>13</v>
      </c>
      <c r="F559" t="s">
        <v>1892</v>
      </c>
      <c r="G559" t="s">
        <v>1894</v>
      </c>
      <c r="H559" t="s">
        <v>13</v>
      </c>
      <c r="I559" s="36">
        <v>0</v>
      </c>
      <c r="J559" s="36">
        <v>549</v>
      </c>
    </row>
    <row r="560" spans="1:10" ht="15.75" hidden="1" customHeight="1" x14ac:dyDescent="0.35">
      <c r="A560" t="s">
        <v>1885</v>
      </c>
      <c r="B560" t="s">
        <v>94</v>
      </c>
      <c r="C560" t="s">
        <v>1895</v>
      </c>
      <c r="D560" t="s">
        <v>1896</v>
      </c>
      <c r="E560" t="s">
        <v>13</v>
      </c>
      <c r="F560" t="s">
        <v>1895</v>
      </c>
      <c r="G560" t="s">
        <v>1897</v>
      </c>
      <c r="H560" t="s">
        <v>13</v>
      </c>
      <c r="I560" s="36">
        <v>0</v>
      </c>
      <c r="J560" s="36">
        <v>548</v>
      </c>
    </row>
    <row r="561" spans="1:10" ht="15.75" hidden="1" customHeight="1" x14ac:dyDescent="0.35">
      <c r="A561" t="s">
        <v>1885</v>
      </c>
      <c r="B561" t="s">
        <v>94</v>
      </c>
      <c r="C561" t="s">
        <v>1898</v>
      </c>
      <c r="D561" t="s">
        <v>1899</v>
      </c>
      <c r="E561" t="s">
        <v>13</v>
      </c>
      <c r="F561" t="s">
        <v>1898</v>
      </c>
      <c r="G561" t="s">
        <v>1900</v>
      </c>
      <c r="H561" t="s">
        <v>13</v>
      </c>
      <c r="I561" s="36">
        <v>0</v>
      </c>
      <c r="J561" s="36">
        <v>10</v>
      </c>
    </row>
    <row r="562" spans="1:10" ht="15.75" hidden="1" customHeight="1" x14ac:dyDescent="0.35">
      <c r="A562" t="s">
        <v>1885</v>
      </c>
      <c r="B562" t="s">
        <v>94</v>
      </c>
      <c r="C562" t="s">
        <v>1901</v>
      </c>
      <c r="D562" t="s">
        <v>1902</v>
      </c>
      <c r="E562" t="s">
        <v>13</v>
      </c>
      <c r="F562" t="s">
        <v>1901</v>
      </c>
      <c r="G562" t="s">
        <v>1903</v>
      </c>
      <c r="H562" t="s">
        <v>13</v>
      </c>
      <c r="I562" s="36">
        <v>0</v>
      </c>
      <c r="J562" s="36">
        <v>1</v>
      </c>
    </row>
    <row r="563" spans="1:10" ht="15.75" hidden="1" customHeight="1" x14ac:dyDescent="0.35">
      <c r="A563" t="s">
        <v>1885</v>
      </c>
      <c r="B563" t="s">
        <v>94</v>
      </c>
      <c r="C563" t="s">
        <v>1904</v>
      </c>
      <c r="D563" t="s">
        <v>1905</v>
      </c>
      <c r="E563" t="s">
        <v>13</v>
      </c>
      <c r="F563" t="s">
        <v>1904</v>
      </c>
      <c r="G563" t="s">
        <v>1906</v>
      </c>
      <c r="H563" t="s">
        <v>13</v>
      </c>
      <c r="I563" s="36">
        <v>0</v>
      </c>
      <c r="J563" s="36">
        <v>1991</v>
      </c>
    </row>
    <row r="564" spans="1:10" ht="15.75" hidden="1" customHeight="1" x14ac:dyDescent="0.35">
      <c r="A564" t="s">
        <v>1885</v>
      </c>
      <c r="B564" t="s">
        <v>94</v>
      </c>
      <c r="C564" t="s">
        <v>1907</v>
      </c>
      <c r="D564" t="s">
        <v>1908</v>
      </c>
      <c r="E564" t="s">
        <v>13</v>
      </c>
      <c r="F564" t="s">
        <v>1907</v>
      </c>
      <c r="G564" t="s">
        <v>1909</v>
      </c>
      <c r="H564" t="s">
        <v>13</v>
      </c>
      <c r="I564" s="36">
        <v>0</v>
      </c>
      <c r="J564" s="36">
        <v>1269</v>
      </c>
    </row>
    <row r="565" spans="1:10" ht="15.75" hidden="1" customHeight="1" x14ac:dyDescent="0.35">
      <c r="A565" t="s">
        <v>1885</v>
      </c>
      <c r="B565" t="s">
        <v>94</v>
      </c>
      <c r="C565" t="s">
        <v>1910</v>
      </c>
      <c r="D565" t="s">
        <v>1911</v>
      </c>
      <c r="E565" t="s">
        <v>13</v>
      </c>
      <c r="F565" t="s">
        <v>1910</v>
      </c>
      <c r="G565" t="s">
        <v>1912</v>
      </c>
      <c r="H565" t="s">
        <v>13</v>
      </c>
      <c r="I565" s="36">
        <v>0</v>
      </c>
      <c r="J565" s="36">
        <v>1333</v>
      </c>
    </row>
    <row r="566" spans="1:10" ht="15.75" hidden="1" customHeight="1" x14ac:dyDescent="0.35">
      <c r="A566" t="s">
        <v>1885</v>
      </c>
      <c r="B566" t="s">
        <v>94</v>
      </c>
      <c r="C566" t="s">
        <v>1913</v>
      </c>
      <c r="D566" t="s">
        <v>1914</v>
      </c>
      <c r="E566" t="s">
        <v>13</v>
      </c>
      <c r="F566" t="s">
        <v>1913</v>
      </c>
      <c r="G566" t="s">
        <v>1915</v>
      </c>
      <c r="H566" t="s">
        <v>13</v>
      </c>
      <c r="I566" s="36">
        <v>0</v>
      </c>
      <c r="J566" s="36">
        <v>1667</v>
      </c>
    </row>
    <row r="567" spans="1:10" ht="15.75" hidden="1" customHeight="1" x14ac:dyDescent="0.35">
      <c r="A567" t="s">
        <v>1885</v>
      </c>
      <c r="B567" t="s">
        <v>94</v>
      </c>
      <c r="C567" t="s">
        <v>1916</v>
      </c>
      <c r="D567" t="s">
        <v>1917</v>
      </c>
      <c r="E567" t="s">
        <v>13</v>
      </c>
      <c r="F567" t="s">
        <v>1916</v>
      </c>
      <c r="G567" t="s">
        <v>1918</v>
      </c>
      <c r="H567" t="s">
        <v>13</v>
      </c>
      <c r="I567" s="36">
        <v>0</v>
      </c>
      <c r="J567" s="36">
        <v>433</v>
      </c>
    </row>
    <row r="568" spans="1:10" ht="15.75" hidden="1" customHeight="1" x14ac:dyDescent="0.35">
      <c r="A568" t="s">
        <v>1885</v>
      </c>
      <c r="B568" t="s">
        <v>94</v>
      </c>
      <c r="C568" t="s">
        <v>1919</v>
      </c>
      <c r="D568" t="s">
        <v>1920</v>
      </c>
      <c r="E568" t="s">
        <v>13</v>
      </c>
      <c r="F568" t="s">
        <v>1919</v>
      </c>
      <c r="G568" t="s">
        <v>1921</v>
      </c>
      <c r="H568" t="s">
        <v>13</v>
      </c>
      <c r="I568" s="36">
        <v>0</v>
      </c>
      <c r="J568" s="36">
        <v>174</v>
      </c>
    </row>
    <row r="569" spans="1:10" ht="15.75" hidden="1" customHeight="1" x14ac:dyDescent="0.35">
      <c r="A569" t="s">
        <v>1885</v>
      </c>
      <c r="B569" t="s">
        <v>94</v>
      </c>
      <c r="C569" t="s">
        <v>1922</v>
      </c>
      <c r="D569" t="s">
        <v>1923</v>
      </c>
      <c r="E569" t="s">
        <v>13</v>
      </c>
      <c r="F569" t="s">
        <v>1922</v>
      </c>
      <c r="G569" t="s">
        <v>1924</v>
      </c>
      <c r="H569" t="s">
        <v>13</v>
      </c>
      <c r="I569" s="36">
        <v>0</v>
      </c>
      <c r="J569" s="36">
        <v>3461</v>
      </c>
    </row>
    <row r="570" spans="1:10" ht="15.75" hidden="1" customHeight="1" x14ac:dyDescent="0.35">
      <c r="A570" t="s">
        <v>1885</v>
      </c>
      <c r="B570" t="s">
        <v>94</v>
      </c>
      <c r="C570" t="s">
        <v>1925</v>
      </c>
      <c r="D570" t="s">
        <v>1926</v>
      </c>
      <c r="E570" t="s">
        <v>13</v>
      </c>
      <c r="F570" t="s">
        <v>1925</v>
      </c>
      <c r="G570" t="s">
        <v>1927</v>
      </c>
      <c r="H570" t="s">
        <v>13</v>
      </c>
      <c r="I570" s="36">
        <v>0</v>
      </c>
      <c r="J570" s="36">
        <v>1467</v>
      </c>
    </row>
    <row r="571" spans="1:10" ht="15.75" hidden="1" customHeight="1" x14ac:dyDescent="0.35">
      <c r="A571" t="s">
        <v>1885</v>
      </c>
      <c r="B571" t="s">
        <v>94</v>
      </c>
      <c r="C571" t="s">
        <v>1928</v>
      </c>
      <c r="D571" t="s">
        <v>1929</v>
      </c>
      <c r="E571" t="s">
        <v>13</v>
      </c>
      <c r="F571" t="s">
        <v>1928</v>
      </c>
      <c r="G571" t="s">
        <v>1930</v>
      </c>
      <c r="H571" t="s">
        <v>13</v>
      </c>
      <c r="I571" s="36">
        <v>0</v>
      </c>
      <c r="J571" s="36">
        <v>60</v>
      </c>
    </row>
    <row r="572" spans="1:10" ht="15.75" hidden="1" customHeight="1" x14ac:dyDescent="0.35">
      <c r="A572" t="s">
        <v>1885</v>
      </c>
      <c r="B572" t="s">
        <v>94</v>
      </c>
      <c r="C572" t="s">
        <v>1931</v>
      </c>
      <c r="D572" t="s">
        <v>1932</v>
      </c>
      <c r="E572" t="s">
        <v>13</v>
      </c>
      <c r="F572" t="s">
        <v>1931</v>
      </c>
      <c r="G572" t="s">
        <v>1933</v>
      </c>
      <c r="H572" t="s">
        <v>13</v>
      </c>
      <c r="I572" s="36">
        <v>0</v>
      </c>
      <c r="J572" s="36">
        <v>320</v>
      </c>
    </row>
    <row r="573" spans="1:10" ht="15.75" hidden="1" customHeight="1" x14ac:dyDescent="0.35">
      <c r="A573" t="s">
        <v>1885</v>
      </c>
      <c r="B573" t="s">
        <v>94</v>
      </c>
      <c r="C573" t="s">
        <v>1934</v>
      </c>
      <c r="D573" t="s">
        <v>1935</v>
      </c>
      <c r="E573" t="s">
        <v>13</v>
      </c>
      <c r="F573" t="s">
        <v>1934</v>
      </c>
      <c r="G573" t="s">
        <v>1936</v>
      </c>
      <c r="H573" t="s">
        <v>13</v>
      </c>
      <c r="I573" s="36">
        <v>0</v>
      </c>
      <c r="J573" s="36">
        <v>8</v>
      </c>
    </row>
    <row r="574" spans="1:10" ht="15.75" hidden="1" customHeight="1" x14ac:dyDescent="0.35">
      <c r="A574" t="s">
        <v>1885</v>
      </c>
      <c r="B574" t="s">
        <v>94</v>
      </c>
      <c r="C574" t="s">
        <v>1937</v>
      </c>
      <c r="D574" t="s">
        <v>1938</v>
      </c>
      <c r="E574" t="s">
        <v>13</v>
      </c>
      <c r="F574" t="s">
        <v>1937</v>
      </c>
      <c r="G574" t="s">
        <v>1939</v>
      </c>
      <c r="H574" t="s">
        <v>13</v>
      </c>
      <c r="I574" s="36">
        <v>0</v>
      </c>
      <c r="J574" s="36">
        <v>90</v>
      </c>
    </row>
    <row r="575" spans="1:10" ht="15.75" hidden="1" customHeight="1" x14ac:dyDescent="0.35">
      <c r="A575" t="s">
        <v>1885</v>
      </c>
      <c r="B575" t="s">
        <v>94</v>
      </c>
      <c r="C575" t="s">
        <v>1940</v>
      </c>
      <c r="D575" t="s">
        <v>1941</v>
      </c>
      <c r="E575" t="s">
        <v>13</v>
      </c>
      <c r="F575" t="s">
        <v>1940</v>
      </c>
      <c r="G575" t="s">
        <v>1942</v>
      </c>
      <c r="H575" t="s">
        <v>13</v>
      </c>
      <c r="I575" s="36">
        <v>0</v>
      </c>
      <c r="J575" s="36">
        <v>694</v>
      </c>
    </row>
    <row r="576" spans="1:10" ht="15.75" hidden="1" customHeight="1" x14ac:dyDescent="0.35">
      <c r="A576" t="s">
        <v>1885</v>
      </c>
      <c r="B576" t="s">
        <v>94</v>
      </c>
      <c r="C576" t="s">
        <v>1943</v>
      </c>
      <c r="D576" t="s">
        <v>1944</v>
      </c>
      <c r="E576" t="s">
        <v>13</v>
      </c>
      <c r="F576" t="s">
        <v>1943</v>
      </c>
      <c r="G576" t="s">
        <v>1945</v>
      </c>
      <c r="H576" t="s">
        <v>13</v>
      </c>
      <c r="I576" s="36">
        <v>0</v>
      </c>
      <c r="J576" s="36">
        <v>762</v>
      </c>
    </row>
    <row r="577" spans="1:10" ht="15.75" customHeight="1" x14ac:dyDescent="0.35">
      <c r="A577" t="s">
        <v>1885</v>
      </c>
      <c r="B577" t="s">
        <v>94</v>
      </c>
      <c r="C577" t="s">
        <v>1943</v>
      </c>
      <c r="D577" t="s">
        <v>1946</v>
      </c>
      <c r="E577" s="39" t="s">
        <v>1947</v>
      </c>
      <c r="F577" t="s">
        <v>1943</v>
      </c>
      <c r="G577" t="s">
        <v>1948</v>
      </c>
      <c r="H577" t="s">
        <v>1949</v>
      </c>
      <c r="I577" s="36">
        <v>0</v>
      </c>
      <c r="J577" s="36">
        <v>6</v>
      </c>
    </row>
    <row r="578" spans="1:10" ht="15.75" hidden="1" customHeight="1" x14ac:dyDescent="0.35">
      <c r="A578" t="s">
        <v>1885</v>
      </c>
      <c r="B578" t="s">
        <v>94</v>
      </c>
      <c r="C578" t="s">
        <v>1950</v>
      </c>
      <c r="D578" t="s">
        <v>1951</v>
      </c>
      <c r="E578" t="s">
        <v>13</v>
      </c>
      <c r="F578" t="s">
        <v>1950</v>
      </c>
      <c r="G578" t="s">
        <v>1952</v>
      </c>
      <c r="H578" t="s">
        <v>13</v>
      </c>
      <c r="I578" s="36">
        <v>0</v>
      </c>
      <c r="J578" s="36">
        <v>20155</v>
      </c>
    </row>
    <row r="579" spans="1:10" ht="15.75" customHeight="1" x14ac:dyDescent="0.35">
      <c r="A579" t="s">
        <v>1885</v>
      </c>
      <c r="B579" t="s">
        <v>94</v>
      </c>
      <c r="C579" t="s">
        <v>1950</v>
      </c>
      <c r="D579" t="s">
        <v>1953</v>
      </c>
      <c r="E579" t="s">
        <v>1947</v>
      </c>
      <c r="F579" t="s">
        <v>1950</v>
      </c>
      <c r="G579" t="s">
        <v>1954</v>
      </c>
      <c r="H579" t="s">
        <v>1949</v>
      </c>
      <c r="I579" s="36">
        <v>0</v>
      </c>
      <c r="J579" s="36">
        <v>3</v>
      </c>
    </row>
    <row r="580" spans="1:10" ht="15.75" hidden="1" customHeight="1" x14ac:dyDescent="0.35">
      <c r="A580" t="s">
        <v>1885</v>
      </c>
      <c r="B580" t="s">
        <v>546</v>
      </c>
      <c r="C580" t="s">
        <v>1955</v>
      </c>
      <c r="D580" t="s">
        <v>1956</v>
      </c>
      <c r="E580" t="s">
        <v>13</v>
      </c>
      <c r="F580" t="s">
        <v>1955</v>
      </c>
      <c r="G580" t="s">
        <v>1957</v>
      </c>
      <c r="H580" t="s">
        <v>13</v>
      </c>
      <c r="I580" s="36">
        <v>0</v>
      </c>
      <c r="J580" s="36">
        <v>888</v>
      </c>
    </row>
    <row r="581" spans="1:10" ht="15.75" hidden="1" customHeight="1" x14ac:dyDescent="0.35">
      <c r="A581" t="s">
        <v>1885</v>
      </c>
      <c r="B581" t="s">
        <v>546</v>
      </c>
      <c r="C581" t="s">
        <v>1958</v>
      </c>
      <c r="D581" t="s">
        <v>1959</v>
      </c>
      <c r="E581" t="s">
        <v>13</v>
      </c>
      <c r="F581" t="s">
        <v>1958</v>
      </c>
      <c r="G581" t="s">
        <v>1960</v>
      </c>
      <c r="H581" t="s">
        <v>13</v>
      </c>
      <c r="I581" s="36">
        <v>0</v>
      </c>
      <c r="J581" s="36">
        <v>542</v>
      </c>
    </row>
    <row r="582" spans="1:10" ht="15.75" hidden="1" customHeight="1" x14ac:dyDescent="0.35">
      <c r="A582" t="s">
        <v>1885</v>
      </c>
      <c r="B582" t="s">
        <v>546</v>
      </c>
      <c r="C582" t="s">
        <v>1961</v>
      </c>
      <c r="D582" t="s">
        <v>1962</v>
      </c>
      <c r="E582" t="s">
        <v>13</v>
      </c>
      <c r="F582" t="s">
        <v>1961</v>
      </c>
      <c r="G582" t="s">
        <v>1963</v>
      </c>
      <c r="H582" t="s">
        <v>13</v>
      </c>
      <c r="I582" s="36">
        <v>0</v>
      </c>
      <c r="J582" s="36">
        <v>584</v>
      </c>
    </row>
    <row r="583" spans="1:10" ht="15.75" hidden="1" customHeight="1" x14ac:dyDescent="0.35">
      <c r="A583" t="s">
        <v>1885</v>
      </c>
      <c r="B583" t="s">
        <v>546</v>
      </c>
      <c r="C583" t="s">
        <v>1964</v>
      </c>
      <c r="D583" t="s">
        <v>1965</v>
      </c>
      <c r="E583" t="s">
        <v>13</v>
      </c>
      <c r="F583" t="s">
        <v>1964</v>
      </c>
      <c r="G583" t="s">
        <v>1966</v>
      </c>
      <c r="H583" t="s">
        <v>13</v>
      </c>
      <c r="I583" s="36">
        <v>0</v>
      </c>
      <c r="J583" s="36">
        <v>367</v>
      </c>
    </row>
    <row r="584" spans="1:10" ht="15.75" hidden="1" customHeight="1" x14ac:dyDescent="0.35">
      <c r="A584" t="s">
        <v>1967</v>
      </c>
      <c r="B584" t="s">
        <v>49</v>
      </c>
      <c r="C584" t="s">
        <v>1968</v>
      </c>
      <c r="D584" t="s">
        <v>1969</v>
      </c>
      <c r="E584" t="s">
        <v>13</v>
      </c>
      <c r="F584" t="s">
        <v>1968</v>
      </c>
      <c r="G584" t="s">
        <v>1970</v>
      </c>
      <c r="H584" t="s">
        <v>13</v>
      </c>
      <c r="I584" s="36">
        <v>0</v>
      </c>
      <c r="J584" s="36">
        <v>32</v>
      </c>
    </row>
    <row r="585" spans="1:10" ht="15.75" hidden="1" customHeight="1" x14ac:dyDescent="0.35">
      <c r="A585" t="s">
        <v>1967</v>
      </c>
      <c r="B585" t="s">
        <v>49</v>
      </c>
      <c r="C585" t="s">
        <v>1971</v>
      </c>
      <c r="D585" t="s">
        <v>1972</v>
      </c>
      <c r="E585" t="s">
        <v>13</v>
      </c>
      <c r="F585" t="s">
        <v>1971</v>
      </c>
      <c r="G585" t="s">
        <v>1973</v>
      </c>
      <c r="H585" t="s">
        <v>13</v>
      </c>
      <c r="I585" s="36">
        <v>0</v>
      </c>
      <c r="J585" s="36">
        <v>67</v>
      </c>
    </row>
    <row r="586" spans="1:10" ht="15.75" hidden="1" customHeight="1" x14ac:dyDescent="0.35">
      <c r="A586" t="s">
        <v>1967</v>
      </c>
      <c r="B586" t="s">
        <v>49</v>
      </c>
      <c r="C586" t="s">
        <v>1974</v>
      </c>
      <c r="D586" t="s">
        <v>1975</v>
      </c>
      <c r="E586" t="s">
        <v>13</v>
      </c>
      <c r="F586" t="s">
        <v>1974</v>
      </c>
      <c r="G586" t="s">
        <v>1976</v>
      </c>
      <c r="H586" t="s">
        <v>13</v>
      </c>
      <c r="I586" s="36">
        <v>0</v>
      </c>
      <c r="J586" s="36">
        <v>1</v>
      </c>
    </row>
    <row r="587" spans="1:10" ht="15.75" hidden="1" customHeight="1" x14ac:dyDescent="0.35">
      <c r="A587" t="s">
        <v>1967</v>
      </c>
      <c r="B587" t="s">
        <v>49</v>
      </c>
      <c r="C587" t="s">
        <v>1977</v>
      </c>
      <c r="D587" t="s">
        <v>1978</v>
      </c>
      <c r="E587" t="s">
        <v>13</v>
      </c>
      <c r="F587" t="s">
        <v>1977</v>
      </c>
      <c r="G587" t="s">
        <v>1979</v>
      </c>
      <c r="H587" t="s">
        <v>13</v>
      </c>
      <c r="I587" s="36">
        <v>0</v>
      </c>
      <c r="J587" s="36">
        <v>36</v>
      </c>
    </row>
    <row r="588" spans="1:10" ht="15.75" hidden="1" customHeight="1" x14ac:dyDescent="0.35">
      <c r="A588" t="s">
        <v>1967</v>
      </c>
      <c r="B588" t="s">
        <v>49</v>
      </c>
      <c r="C588" t="s">
        <v>1980</v>
      </c>
      <c r="D588" t="s">
        <v>1981</v>
      </c>
      <c r="E588" t="s">
        <v>13</v>
      </c>
      <c r="F588" t="s">
        <v>1980</v>
      </c>
      <c r="G588" t="s">
        <v>1982</v>
      </c>
      <c r="H588" t="s">
        <v>13</v>
      </c>
      <c r="I588" s="36">
        <v>0</v>
      </c>
      <c r="J588" s="36">
        <v>107</v>
      </c>
    </row>
    <row r="589" spans="1:10" ht="15.75" hidden="1" customHeight="1" x14ac:dyDescent="0.35">
      <c r="A589" t="s">
        <v>1967</v>
      </c>
      <c r="B589" t="s">
        <v>49</v>
      </c>
      <c r="C589" t="s">
        <v>1983</v>
      </c>
      <c r="D589" t="s">
        <v>1984</v>
      </c>
      <c r="E589" t="s">
        <v>13</v>
      </c>
      <c r="F589" t="s">
        <v>1983</v>
      </c>
      <c r="G589" t="s">
        <v>1985</v>
      </c>
      <c r="H589" t="s">
        <v>13</v>
      </c>
      <c r="I589" s="36">
        <v>0</v>
      </c>
      <c r="J589" s="36">
        <v>1</v>
      </c>
    </row>
    <row r="590" spans="1:10" ht="15.75" hidden="1" customHeight="1" x14ac:dyDescent="0.35">
      <c r="A590" t="s">
        <v>1967</v>
      </c>
      <c r="B590" t="s">
        <v>49</v>
      </c>
      <c r="C590" t="s">
        <v>1986</v>
      </c>
      <c r="D590" t="s">
        <v>1987</v>
      </c>
      <c r="E590" t="s">
        <v>13</v>
      </c>
      <c r="F590" t="s">
        <v>1986</v>
      </c>
      <c r="G590" t="s">
        <v>1988</v>
      </c>
      <c r="H590" t="s">
        <v>13</v>
      </c>
      <c r="I590" s="36">
        <v>0</v>
      </c>
      <c r="J590" s="36">
        <v>1</v>
      </c>
    </row>
    <row r="591" spans="1:10" ht="15.75" hidden="1" customHeight="1" x14ac:dyDescent="0.35">
      <c r="A591" t="s">
        <v>1967</v>
      </c>
      <c r="B591" t="s">
        <v>49</v>
      </c>
      <c r="C591" t="s">
        <v>1989</v>
      </c>
      <c r="D591" t="s">
        <v>1990</v>
      </c>
      <c r="E591" t="s">
        <v>13</v>
      </c>
      <c r="F591" t="s">
        <v>1989</v>
      </c>
      <c r="G591" t="s">
        <v>1991</v>
      </c>
      <c r="H591" t="s">
        <v>13</v>
      </c>
      <c r="I591" s="36">
        <v>0</v>
      </c>
      <c r="J591" s="36">
        <v>13</v>
      </c>
    </row>
    <row r="592" spans="1:10" ht="15.75" hidden="1" customHeight="1" x14ac:dyDescent="0.35">
      <c r="A592" t="s">
        <v>1967</v>
      </c>
      <c r="B592" t="s">
        <v>49</v>
      </c>
      <c r="C592" t="s">
        <v>1992</v>
      </c>
      <c r="D592" t="s">
        <v>1993</v>
      </c>
      <c r="E592" t="s">
        <v>13</v>
      </c>
      <c r="F592" t="s">
        <v>1992</v>
      </c>
      <c r="G592" t="s">
        <v>1994</v>
      </c>
      <c r="H592" t="s">
        <v>13</v>
      </c>
      <c r="I592" s="36">
        <v>0</v>
      </c>
      <c r="J592" s="36">
        <v>73</v>
      </c>
    </row>
    <row r="593" spans="1:10" ht="15.75" hidden="1" customHeight="1" x14ac:dyDescent="0.35">
      <c r="A593" t="s">
        <v>1967</v>
      </c>
      <c r="B593" t="s">
        <v>49</v>
      </c>
      <c r="C593" t="s">
        <v>1995</v>
      </c>
      <c r="D593" t="s">
        <v>1996</v>
      </c>
      <c r="E593" t="s">
        <v>13</v>
      </c>
      <c r="F593" t="s">
        <v>1995</v>
      </c>
      <c r="G593" t="s">
        <v>1997</v>
      </c>
      <c r="H593" t="s">
        <v>13</v>
      </c>
      <c r="I593" s="36">
        <v>0</v>
      </c>
      <c r="J593" s="36">
        <v>2</v>
      </c>
    </row>
    <row r="594" spans="1:10" ht="15.75" hidden="1" customHeight="1" x14ac:dyDescent="0.35">
      <c r="A594" t="s">
        <v>1967</v>
      </c>
      <c r="B594" t="s">
        <v>49</v>
      </c>
      <c r="C594" t="s">
        <v>1998</v>
      </c>
      <c r="D594" t="s">
        <v>1999</v>
      </c>
      <c r="E594" t="s">
        <v>13</v>
      </c>
      <c r="F594" t="s">
        <v>1998</v>
      </c>
      <c r="G594" t="s">
        <v>2000</v>
      </c>
      <c r="H594" t="s">
        <v>13</v>
      </c>
      <c r="I594" s="36">
        <v>0</v>
      </c>
      <c r="J594" s="36">
        <v>15</v>
      </c>
    </row>
    <row r="595" spans="1:10" ht="15.75" hidden="1" customHeight="1" x14ac:dyDescent="0.35">
      <c r="A595" t="s">
        <v>1967</v>
      </c>
      <c r="B595" t="s">
        <v>49</v>
      </c>
      <c r="C595" t="s">
        <v>2001</v>
      </c>
      <c r="D595" t="s">
        <v>2002</v>
      </c>
      <c r="E595" t="s">
        <v>13</v>
      </c>
      <c r="F595" t="s">
        <v>2001</v>
      </c>
      <c r="G595" t="s">
        <v>2003</v>
      </c>
      <c r="H595" t="s">
        <v>13</v>
      </c>
      <c r="I595" s="36">
        <v>0</v>
      </c>
      <c r="J595" s="36">
        <v>51</v>
      </c>
    </row>
    <row r="596" spans="1:10" ht="15.75" hidden="1" customHeight="1" x14ac:dyDescent="0.35">
      <c r="A596" t="s">
        <v>1967</v>
      </c>
      <c r="B596" t="s">
        <v>49</v>
      </c>
      <c r="C596" t="s">
        <v>2004</v>
      </c>
      <c r="D596" t="s">
        <v>2005</v>
      </c>
      <c r="E596" t="s">
        <v>13</v>
      </c>
      <c r="F596" t="s">
        <v>2004</v>
      </c>
      <c r="G596" t="s">
        <v>2006</v>
      </c>
      <c r="H596" t="s">
        <v>13</v>
      </c>
      <c r="I596" s="36">
        <v>0</v>
      </c>
      <c r="J596" s="36">
        <v>2</v>
      </c>
    </row>
    <row r="597" spans="1:10" ht="15.75" hidden="1" customHeight="1" x14ac:dyDescent="0.35">
      <c r="A597" t="s">
        <v>1967</v>
      </c>
      <c r="B597" t="s">
        <v>94</v>
      </c>
      <c r="C597" t="s">
        <v>2007</v>
      </c>
      <c r="D597" t="s">
        <v>2008</v>
      </c>
      <c r="E597" t="s">
        <v>13</v>
      </c>
      <c r="F597" t="s">
        <v>2007</v>
      </c>
      <c r="G597" t="s">
        <v>2009</v>
      </c>
      <c r="H597" t="s">
        <v>13</v>
      </c>
      <c r="I597" s="36">
        <v>0</v>
      </c>
      <c r="J597" s="36">
        <v>307</v>
      </c>
    </row>
    <row r="598" spans="1:10" ht="15.75" hidden="1" customHeight="1" x14ac:dyDescent="0.35">
      <c r="A598" t="s">
        <v>1967</v>
      </c>
      <c r="B598" t="s">
        <v>94</v>
      </c>
      <c r="C598" t="s">
        <v>2010</v>
      </c>
      <c r="D598" t="s">
        <v>2011</v>
      </c>
      <c r="E598" t="s">
        <v>13</v>
      </c>
      <c r="F598" t="s">
        <v>2010</v>
      </c>
      <c r="G598" t="s">
        <v>2012</v>
      </c>
      <c r="H598" t="s">
        <v>13</v>
      </c>
      <c r="I598" s="36">
        <v>0</v>
      </c>
      <c r="J598" s="36">
        <v>210</v>
      </c>
    </row>
    <row r="599" spans="1:10" ht="15.75" hidden="1" customHeight="1" x14ac:dyDescent="0.35">
      <c r="A599" t="s">
        <v>1967</v>
      </c>
      <c r="B599" t="s">
        <v>94</v>
      </c>
      <c r="C599" t="s">
        <v>2013</v>
      </c>
      <c r="D599" t="s">
        <v>2014</v>
      </c>
      <c r="E599" t="s">
        <v>13</v>
      </c>
      <c r="F599" t="s">
        <v>2013</v>
      </c>
      <c r="G599" t="s">
        <v>2015</v>
      </c>
      <c r="H599" t="s">
        <v>13</v>
      </c>
      <c r="I599" s="36">
        <v>99007</v>
      </c>
      <c r="J599" s="36">
        <v>587</v>
      </c>
    </row>
    <row r="600" spans="1:10" ht="15.75" hidden="1" customHeight="1" x14ac:dyDescent="0.35">
      <c r="A600" t="s">
        <v>1967</v>
      </c>
      <c r="B600" t="s">
        <v>94</v>
      </c>
      <c r="C600" t="s">
        <v>2016</v>
      </c>
      <c r="D600" t="s">
        <v>2017</v>
      </c>
      <c r="E600" t="s">
        <v>13</v>
      </c>
      <c r="F600" t="s">
        <v>2016</v>
      </c>
      <c r="G600" t="s">
        <v>2018</v>
      </c>
      <c r="H600" t="s">
        <v>13</v>
      </c>
      <c r="I600">
        <v>0</v>
      </c>
      <c r="J600">
        <v>2982</v>
      </c>
    </row>
    <row r="601" spans="1:10" ht="15.75" hidden="1" customHeight="1" x14ac:dyDescent="0.35">
      <c r="A601" t="s">
        <v>1967</v>
      </c>
      <c r="B601" t="s">
        <v>94</v>
      </c>
      <c r="C601" t="s">
        <v>2019</v>
      </c>
      <c r="D601" t="s">
        <v>2020</v>
      </c>
      <c r="E601" t="s">
        <v>13</v>
      </c>
      <c r="F601" t="s">
        <v>2019</v>
      </c>
      <c r="G601" t="s">
        <v>2021</v>
      </c>
      <c r="H601" t="s">
        <v>13</v>
      </c>
      <c r="I601">
        <v>736893</v>
      </c>
      <c r="J601">
        <v>2119</v>
      </c>
    </row>
    <row r="602" spans="1:10" ht="15.75" hidden="1" customHeight="1" x14ac:dyDescent="0.35">
      <c r="A602" t="s">
        <v>1967</v>
      </c>
      <c r="B602" t="s">
        <v>94</v>
      </c>
      <c r="C602" t="s">
        <v>2022</v>
      </c>
      <c r="D602" t="s">
        <v>2023</v>
      </c>
      <c r="E602" t="s">
        <v>13</v>
      </c>
      <c r="F602" t="s">
        <v>2022</v>
      </c>
      <c r="G602" t="s">
        <v>2024</v>
      </c>
      <c r="H602" t="s">
        <v>13</v>
      </c>
      <c r="I602">
        <v>0</v>
      </c>
      <c r="J602">
        <v>378</v>
      </c>
    </row>
    <row r="603" spans="1:10" ht="15.75" hidden="1" customHeight="1" x14ac:dyDescent="0.35">
      <c r="A603" t="s">
        <v>1967</v>
      </c>
      <c r="B603" t="s">
        <v>94</v>
      </c>
      <c r="C603" t="s">
        <v>2025</v>
      </c>
      <c r="D603" t="s">
        <v>2026</v>
      </c>
      <c r="E603" t="s">
        <v>13</v>
      </c>
      <c r="F603" t="s">
        <v>2025</v>
      </c>
      <c r="G603" t="s">
        <v>2027</v>
      </c>
      <c r="H603" t="s">
        <v>13</v>
      </c>
      <c r="I603">
        <v>0</v>
      </c>
      <c r="J603">
        <v>6430</v>
      </c>
    </row>
    <row r="604" spans="1:10" ht="15.75" hidden="1" customHeight="1" x14ac:dyDescent="0.35">
      <c r="A604" t="s">
        <v>1967</v>
      </c>
      <c r="B604" t="s">
        <v>94</v>
      </c>
      <c r="C604" t="s">
        <v>2028</v>
      </c>
      <c r="D604" t="s">
        <v>2029</v>
      </c>
      <c r="E604" t="s">
        <v>13</v>
      </c>
      <c r="F604" t="s">
        <v>2028</v>
      </c>
      <c r="G604" t="s">
        <v>2030</v>
      </c>
      <c r="H604" t="s">
        <v>13</v>
      </c>
      <c r="I604">
        <v>0</v>
      </c>
      <c r="J604">
        <v>3832</v>
      </c>
    </row>
    <row r="605" spans="1:10" ht="15.75" hidden="1" customHeight="1" x14ac:dyDescent="0.35">
      <c r="A605" t="s">
        <v>1967</v>
      </c>
      <c r="B605" t="s">
        <v>94</v>
      </c>
      <c r="C605" t="s">
        <v>2031</v>
      </c>
      <c r="D605" t="s">
        <v>2032</v>
      </c>
      <c r="E605" t="s">
        <v>13</v>
      </c>
      <c r="F605" t="s">
        <v>2031</v>
      </c>
      <c r="G605" t="s">
        <v>2033</v>
      </c>
      <c r="H605" t="s">
        <v>13</v>
      </c>
      <c r="I605">
        <v>0</v>
      </c>
      <c r="J605">
        <v>139</v>
      </c>
    </row>
    <row r="606" spans="1:10" ht="15.75" hidden="1" customHeight="1" x14ac:dyDescent="0.35">
      <c r="A606" t="s">
        <v>1967</v>
      </c>
      <c r="B606" t="s">
        <v>94</v>
      </c>
      <c r="C606" t="s">
        <v>2034</v>
      </c>
      <c r="D606" t="s">
        <v>2035</v>
      </c>
      <c r="E606" t="s">
        <v>13</v>
      </c>
      <c r="F606" t="s">
        <v>2034</v>
      </c>
      <c r="G606" t="s">
        <v>2036</v>
      </c>
      <c r="H606" t="s">
        <v>13</v>
      </c>
      <c r="I606">
        <v>0</v>
      </c>
      <c r="J606">
        <v>8823</v>
      </c>
    </row>
    <row r="607" spans="1:10" ht="15.75" hidden="1" customHeight="1" x14ac:dyDescent="0.35">
      <c r="A607" t="s">
        <v>1967</v>
      </c>
      <c r="B607" t="s">
        <v>94</v>
      </c>
      <c r="C607" t="s">
        <v>2037</v>
      </c>
      <c r="D607" t="s">
        <v>2038</v>
      </c>
      <c r="E607" t="s">
        <v>13</v>
      </c>
      <c r="F607" t="s">
        <v>2037</v>
      </c>
      <c r="G607" t="s">
        <v>2039</v>
      </c>
      <c r="H607" t="s">
        <v>13</v>
      </c>
      <c r="I607">
        <v>0</v>
      </c>
      <c r="J607">
        <v>7114</v>
      </c>
    </row>
    <row r="608" spans="1:10" ht="15.75" hidden="1" customHeight="1" x14ac:dyDescent="0.35">
      <c r="A608" t="s">
        <v>1967</v>
      </c>
      <c r="B608" t="s">
        <v>94</v>
      </c>
      <c r="C608" t="s">
        <v>2040</v>
      </c>
      <c r="D608" t="s">
        <v>2041</v>
      </c>
      <c r="E608" t="s">
        <v>13</v>
      </c>
      <c r="F608" t="s">
        <v>2040</v>
      </c>
      <c r="G608" t="s">
        <v>2042</v>
      </c>
      <c r="H608" t="s">
        <v>13</v>
      </c>
      <c r="I608">
        <v>0</v>
      </c>
      <c r="J608">
        <v>1416</v>
      </c>
    </row>
    <row r="609" spans="1:10" ht="15.75" hidden="1" customHeight="1" x14ac:dyDescent="0.35">
      <c r="A609" t="s">
        <v>1967</v>
      </c>
      <c r="B609" t="s">
        <v>94</v>
      </c>
      <c r="C609" t="s">
        <v>2043</v>
      </c>
      <c r="D609" t="s">
        <v>2044</v>
      </c>
      <c r="E609" t="s">
        <v>13</v>
      </c>
      <c r="F609" t="s">
        <v>2043</v>
      </c>
      <c r="G609" t="s">
        <v>2045</v>
      </c>
      <c r="H609" t="s">
        <v>13</v>
      </c>
      <c r="I609">
        <v>0</v>
      </c>
      <c r="J609">
        <v>24</v>
      </c>
    </row>
    <row r="610" spans="1:10" ht="15.75" hidden="1" customHeight="1" x14ac:dyDescent="0.35">
      <c r="A610" t="s">
        <v>1967</v>
      </c>
      <c r="B610" t="s">
        <v>94</v>
      </c>
      <c r="C610" t="s">
        <v>2046</v>
      </c>
      <c r="D610" t="s">
        <v>2047</v>
      </c>
      <c r="E610" t="s">
        <v>13</v>
      </c>
      <c r="F610" t="s">
        <v>2046</v>
      </c>
      <c r="G610" t="s">
        <v>2048</v>
      </c>
      <c r="H610" t="s">
        <v>13</v>
      </c>
      <c r="I610">
        <v>0</v>
      </c>
      <c r="J610">
        <v>3051</v>
      </c>
    </row>
    <row r="611" spans="1:10" ht="15.75" hidden="1" customHeight="1" x14ac:dyDescent="0.35">
      <c r="A611" t="s">
        <v>1967</v>
      </c>
      <c r="B611" t="s">
        <v>94</v>
      </c>
      <c r="C611" t="s">
        <v>2049</v>
      </c>
      <c r="D611" t="s">
        <v>2050</v>
      </c>
      <c r="E611" t="s">
        <v>13</v>
      </c>
      <c r="F611" t="s">
        <v>2049</v>
      </c>
      <c r="G611" t="s">
        <v>2051</v>
      </c>
      <c r="H611" t="s">
        <v>13</v>
      </c>
      <c r="I611">
        <v>0</v>
      </c>
      <c r="J611">
        <v>15693</v>
      </c>
    </row>
    <row r="612" spans="1:10" ht="15.75" hidden="1" customHeight="1" x14ac:dyDescent="0.35">
      <c r="A612" t="s">
        <v>1967</v>
      </c>
      <c r="B612" t="s">
        <v>94</v>
      </c>
      <c r="C612" t="s">
        <v>2052</v>
      </c>
      <c r="D612" t="s">
        <v>2053</v>
      </c>
      <c r="E612" t="s">
        <v>13</v>
      </c>
      <c r="F612" t="s">
        <v>2052</v>
      </c>
      <c r="G612" t="s">
        <v>2054</v>
      </c>
      <c r="H612" t="s">
        <v>13</v>
      </c>
      <c r="I612">
        <v>0</v>
      </c>
      <c r="J612">
        <v>1559</v>
      </c>
    </row>
    <row r="613" spans="1:10" ht="15.75" hidden="1" customHeight="1" x14ac:dyDescent="0.35">
      <c r="A613" t="s">
        <v>1967</v>
      </c>
      <c r="B613" t="s">
        <v>94</v>
      </c>
      <c r="C613" t="s">
        <v>2055</v>
      </c>
      <c r="D613" t="s">
        <v>2056</v>
      </c>
      <c r="E613" t="s">
        <v>13</v>
      </c>
      <c r="F613" t="s">
        <v>2055</v>
      </c>
      <c r="G613" t="s">
        <v>2057</v>
      </c>
      <c r="H613" t="s">
        <v>13</v>
      </c>
      <c r="I613">
        <v>0</v>
      </c>
      <c r="J613">
        <v>3558</v>
      </c>
    </row>
    <row r="614" spans="1:10" ht="15.75" hidden="1" customHeight="1" x14ac:dyDescent="0.35">
      <c r="A614" t="s">
        <v>1967</v>
      </c>
      <c r="B614" t="s">
        <v>94</v>
      </c>
      <c r="C614" t="s">
        <v>2058</v>
      </c>
      <c r="D614" t="s">
        <v>2059</v>
      </c>
      <c r="E614" t="s">
        <v>13</v>
      </c>
      <c r="F614" t="s">
        <v>2058</v>
      </c>
      <c r="G614" t="s">
        <v>2060</v>
      </c>
      <c r="H614" t="s">
        <v>13</v>
      </c>
      <c r="I614">
        <v>0</v>
      </c>
      <c r="J614">
        <v>3714</v>
      </c>
    </row>
    <row r="615" spans="1:10" ht="15.75" hidden="1" customHeight="1" x14ac:dyDescent="0.35">
      <c r="A615" t="s">
        <v>1967</v>
      </c>
      <c r="B615" t="s">
        <v>94</v>
      </c>
      <c r="C615" t="s">
        <v>2061</v>
      </c>
      <c r="D615" t="s">
        <v>2062</v>
      </c>
      <c r="E615" t="s">
        <v>13</v>
      </c>
      <c r="F615" t="s">
        <v>2061</v>
      </c>
      <c r="G615" t="s">
        <v>2063</v>
      </c>
      <c r="H615" t="s">
        <v>13</v>
      </c>
      <c r="I615">
        <v>0</v>
      </c>
      <c r="J615">
        <v>2267</v>
      </c>
    </row>
    <row r="616" spans="1:10" ht="15.75" hidden="1" customHeight="1" x14ac:dyDescent="0.35">
      <c r="A616" t="s">
        <v>1967</v>
      </c>
      <c r="B616" t="s">
        <v>94</v>
      </c>
      <c r="C616" t="s">
        <v>2064</v>
      </c>
      <c r="D616" t="s">
        <v>2065</v>
      </c>
      <c r="E616" t="s">
        <v>13</v>
      </c>
      <c r="F616" t="s">
        <v>2064</v>
      </c>
      <c r="G616" t="s">
        <v>2066</v>
      </c>
      <c r="H616" t="s">
        <v>13</v>
      </c>
      <c r="I616">
        <v>0</v>
      </c>
      <c r="J616">
        <v>4873</v>
      </c>
    </row>
    <row r="617" spans="1:10" ht="15.75" hidden="1" customHeight="1" x14ac:dyDescent="0.35">
      <c r="A617" t="s">
        <v>1967</v>
      </c>
      <c r="B617" t="s">
        <v>94</v>
      </c>
      <c r="C617" t="s">
        <v>2067</v>
      </c>
      <c r="D617" t="s">
        <v>2068</v>
      </c>
      <c r="E617" t="s">
        <v>13</v>
      </c>
      <c r="F617" t="s">
        <v>2067</v>
      </c>
      <c r="G617" t="s">
        <v>2069</v>
      </c>
      <c r="H617" t="s">
        <v>13</v>
      </c>
      <c r="I617">
        <v>0</v>
      </c>
      <c r="J617">
        <v>493</v>
      </c>
    </row>
    <row r="618" spans="1:10" ht="15.75" hidden="1" customHeight="1" x14ac:dyDescent="0.35">
      <c r="A618" t="s">
        <v>1967</v>
      </c>
      <c r="B618" t="s">
        <v>94</v>
      </c>
      <c r="C618" t="s">
        <v>2070</v>
      </c>
      <c r="D618" t="s">
        <v>2071</v>
      </c>
      <c r="E618" t="s">
        <v>13</v>
      </c>
      <c r="F618" t="s">
        <v>2070</v>
      </c>
      <c r="G618" t="s">
        <v>2072</v>
      </c>
      <c r="H618" t="s">
        <v>13</v>
      </c>
      <c r="I618">
        <v>0</v>
      </c>
      <c r="J618">
        <v>406</v>
      </c>
    </row>
    <row r="619" spans="1:10" ht="15.75" hidden="1" customHeight="1" x14ac:dyDescent="0.35">
      <c r="A619" t="s">
        <v>1967</v>
      </c>
      <c r="B619" t="s">
        <v>94</v>
      </c>
      <c r="C619" t="s">
        <v>2073</v>
      </c>
      <c r="D619" t="s">
        <v>2074</v>
      </c>
      <c r="E619" t="s">
        <v>13</v>
      </c>
      <c r="F619" t="s">
        <v>2073</v>
      </c>
      <c r="G619" t="s">
        <v>2075</v>
      </c>
      <c r="H619" t="s">
        <v>13</v>
      </c>
      <c r="I619">
        <v>0</v>
      </c>
      <c r="J619">
        <v>310</v>
      </c>
    </row>
    <row r="620" spans="1:10" ht="15.75" hidden="1" customHeight="1" x14ac:dyDescent="0.35">
      <c r="A620" t="s">
        <v>1967</v>
      </c>
      <c r="B620" t="s">
        <v>94</v>
      </c>
      <c r="C620" t="s">
        <v>2076</v>
      </c>
      <c r="D620" t="s">
        <v>2077</v>
      </c>
      <c r="E620" t="s">
        <v>13</v>
      </c>
      <c r="F620" t="s">
        <v>2076</v>
      </c>
      <c r="G620" t="s">
        <v>2078</v>
      </c>
      <c r="H620" t="s">
        <v>13</v>
      </c>
      <c r="I620">
        <v>0</v>
      </c>
      <c r="J620">
        <v>1112</v>
      </c>
    </row>
    <row r="621" spans="1:10" ht="15.75" hidden="1" customHeight="1" x14ac:dyDescent="0.35">
      <c r="A621" t="s">
        <v>1967</v>
      </c>
      <c r="B621" t="s">
        <v>94</v>
      </c>
      <c r="C621" t="s">
        <v>2079</v>
      </c>
      <c r="D621" t="s">
        <v>2080</v>
      </c>
      <c r="E621" t="s">
        <v>13</v>
      </c>
      <c r="F621" t="s">
        <v>2079</v>
      </c>
      <c r="G621" t="s">
        <v>2081</v>
      </c>
      <c r="H621" t="s">
        <v>13</v>
      </c>
      <c r="I621">
        <v>0</v>
      </c>
      <c r="J621">
        <v>6109</v>
      </c>
    </row>
    <row r="622" spans="1:10" ht="15.75" hidden="1" customHeight="1" x14ac:dyDescent="0.35">
      <c r="A622" t="s">
        <v>1967</v>
      </c>
      <c r="B622" t="s">
        <v>94</v>
      </c>
      <c r="C622" t="s">
        <v>2082</v>
      </c>
      <c r="D622" t="s">
        <v>2083</v>
      </c>
      <c r="E622" t="s">
        <v>13</v>
      </c>
      <c r="F622" t="s">
        <v>2082</v>
      </c>
      <c r="G622" t="s">
        <v>2084</v>
      </c>
      <c r="H622" t="s">
        <v>13</v>
      </c>
      <c r="I622">
        <v>0</v>
      </c>
      <c r="J622">
        <v>228</v>
      </c>
    </row>
    <row r="623" spans="1:10" ht="15.75" hidden="1" customHeight="1" x14ac:dyDescent="0.35">
      <c r="A623" t="s">
        <v>1967</v>
      </c>
      <c r="B623" t="s">
        <v>94</v>
      </c>
      <c r="C623" t="s">
        <v>2085</v>
      </c>
      <c r="D623" t="s">
        <v>2086</v>
      </c>
      <c r="E623" t="s">
        <v>13</v>
      </c>
      <c r="F623" t="s">
        <v>2085</v>
      </c>
      <c r="G623" t="s">
        <v>2087</v>
      </c>
      <c r="H623" t="s">
        <v>13</v>
      </c>
      <c r="I623">
        <v>0</v>
      </c>
      <c r="J623">
        <v>541</v>
      </c>
    </row>
    <row r="624" spans="1:10" ht="15.75" hidden="1" customHeight="1" x14ac:dyDescent="0.35">
      <c r="A624" t="s">
        <v>1967</v>
      </c>
      <c r="B624" t="s">
        <v>94</v>
      </c>
      <c r="C624" t="s">
        <v>2088</v>
      </c>
      <c r="D624" t="s">
        <v>2089</v>
      </c>
      <c r="E624" t="s">
        <v>13</v>
      </c>
      <c r="F624" t="s">
        <v>2088</v>
      </c>
      <c r="G624" t="s">
        <v>2090</v>
      </c>
      <c r="H624" t="s">
        <v>13</v>
      </c>
      <c r="I624">
        <v>0</v>
      </c>
      <c r="J624">
        <v>6018</v>
      </c>
    </row>
    <row r="625" spans="1:10" ht="15.75" hidden="1" customHeight="1" x14ac:dyDescent="0.35">
      <c r="A625" t="s">
        <v>1967</v>
      </c>
      <c r="B625" t="s">
        <v>94</v>
      </c>
      <c r="C625" t="s">
        <v>2091</v>
      </c>
      <c r="D625" t="s">
        <v>2092</v>
      </c>
      <c r="E625" t="s">
        <v>13</v>
      </c>
      <c r="F625" t="s">
        <v>2091</v>
      </c>
      <c r="G625" t="s">
        <v>2093</v>
      </c>
      <c r="H625" t="s">
        <v>13</v>
      </c>
      <c r="I625">
        <v>0</v>
      </c>
      <c r="J625">
        <v>6510</v>
      </c>
    </row>
    <row r="626" spans="1:10" ht="15.75" hidden="1" customHeight="1" x14ac:dyDescent="0.35">
      <c r="A626" t="s">
        <v>1967</v>
      </c>
      <c r="B626" t="s">
        <v>94</v>
      </c>
      <c r="C626" t="s">
        <v>2094</v>
      </c>
      <c r="D626" t="s">
        <v>2095</v>
      </c>
      <c r="E626" t="s">
        <v>13</v>
      </c>
      <c r="F626" t="s">
        <v>2094</v>
      </c>
      <c r="G626" t="s">
        <v>2096</v>
      </c>
      <c r="H626" t="s">
        <v>13</v>
      </c>
      <c r="I626">
        <v>0</v>
      </c>
      <c r="J626">
        <v>76</v>
      </c>
    </row>
    <row r="627" spans="1:10" ht="15.75" hidden="1" customHeight="1" x14ac:dyDescent="0.35">
      <c r="A627" t="s">
        <v>1967</v>
      </c>
      <c r="B627" t="s">
        <v>94</v>
      </c>
      <c r="C627" t="s">
        <v>2097</v>
      </c>
      <c r="D627" t="s">
        <v>2098</v>
      </c>
      <c r="E627" t="s">
        <v>13</v>
      </c>
      <c r="F627" t="s">
        <v>2097</v>
      </c>
      <c r="G627" t="s">
        <v>2099</v>
      </c>
      <c r="H627" t="s">
        <v>13</v>
      </c>
      <c r="I627">
        <v>0</v>
      </c>
      <c r="J627">
        <v>650021</v>
      </c>
    </row>
    <row r="628" spans="1:10" ht="15.75" hidden="1" customHeight="1" x14ac:dyDescent="0.35">
      <c r="A628" t="s">
        <v>1967</v>
      </c>
      <c r="B628" t="s">
        <v>94</v>
      </c>
      <c r="C628" t="s">
        <v>2100</v>
      </c>
      <c r="D628" t="s">
        <v>2101</v>
      </c>
      <c r="E628" t="s">
        <v>13</v>
      </c>
      <c r="F628" t="s">
        <v>2100</v>
      </c>
      <c r="G628" t="s">
        <v>2102</v>
      </c>
      <c r="H628" t="s">
        <v>13</v>
      </c>
      <c r="I628">
        <v>0</v>
      </c>
      <c r="J628">
        <v>3</v>
      </c>
    </row>
    <row r="629" spans="1:10" ht="15.75" hidden="1" customHeight="1" x14ac:dyDescent="0.35">
      <c r="A629" t="s">
        <v>1967</v>
      </c>
      <c r="B629" t="s">
        <v>94</v>
      </c>
      <c r="C629" t="s">
        <v>2103</v>
      </c>
      <c r="D629" t="s">
        <v>2104</v>
      </c>
      <c r="E629" t="s">
        <v>13</v>
      </c>
      <c r="F629" t="s">
        <v>2103</v>
      </c>
      <c r="G629" t="s">
        <v>2105</v>
      </c>
      <c r="H629" t="s">
        <v>13</v>
      </c>
      <c r="I629">
        <v>0</v>
      </c>
      <c r="J629">
        <v>10</v>
      </c>
    </row>
    <row r="630" spans="1:10" ht="15.75" hidden="1" customHeight="1" x14ac:dyDescent="0.35">
      <c r="A630" t="s">
        <v>1967</v>
      </c>
      <c r="B630" t="s">
        <v>94</v>
      </c>
      <c r="C630" t="s">
        <v>2106</v>
      </c>
      <c r="D630" t="s">
        <v>2107</v>
      </c>
      <c r="E630" t="s">
        <v>13</v>
      </c>
      <c r="F630" t="s">
        <v>2106</v>
      </c>
      <c r="G630" t="s">
        <v>2108</v>
      </c>
      <c r="H630" t="s">
        <v>13</v>
      </c>
      <c r="I630">
        <v>0</v>
      </c>
      <c r="J630">
        <v>333</v>
      </c>
    </row>
    <row r="631" spans="1:10" ht="15.75" hidden="1" customHeight="1" x14ac:dyDescent="0.35">
      <c r="A631" t="s">
        <v>1967</v>
      </c>
      <c r="B631" t="s">
        <v>94</v>
      </c>
      <c r="C631" t="s">
        <v>2109</v>
      </c>
      <c r="D631" t="s">
        <v>2110</v>
      </c>
      <c r="E631" t="s">
        <v>13</v>
      </c>
      <c r="F631" t="s">
        <v>2109</v>
      </c>
      <c r="G631" t="s">
        <v>2111</v>
      </c>
      <c r="H631" t="s">
        <v>13</v>
      </c>
      <c r="I631">
        <v>0</v>
      </c>
      <c r="J631">
        <v>365</v>
      </c>
    </row>
    <row r="632" spans="1:10" ht="15.75" hidden="1" customHeight="1" x14ac:dyDescent="0.35">
      <c r="A632" t="s">
        <v>1967</v>
      </c>
      <c r="B632" t="s">
        <v>94</v>
      </c>
      <c r="C632" t="s">
        <v>2112</v>
      </c>
      <c r="D632" t="s">
        <v>2113</v>
      </c>
      <c r="E632" t="s">
        <v>13</v>
      </c>
      <c r="F632" t="s">
        <v>2112</v>
      </c>
      <c r="G632" t="s">
        <v>2114</v>
      </c>
      <c r="H632" t="s">
        <v>13</v>
      </c>
      <c r="I632">
        <v>0</v>
      </c>
      <c r="J632">
        <v>2808</v>
      </c>
    </row>
    <row r="633" spans="1:10" ht="15.75" hidden="1" customHeight="1" x14ac:dyDescent="0.35">
      <c r="A633" t="s">
        <v>1967</v>
      </c>
      <c r="B633" t="s">
        <v>94</v>
      </c>
      <c r="C633" t="s">
        <v>2115</v>
      </c>
      <c r="D633" t="s">
        <v>2116</v>
      </c>
      <c r="E633" t="s">
        <v>13</v>
      </c>
      <c r="F633" t="s">
        <v>2115</v>
      </c>
      <c r="G633" t="s">
        <v>2117</v>
      </c>
      <c r="H633" t="s">
        <v>13</v>
      </c>
      <c r="I633">
        <v>0</v>
      </c>
      <c r="J633">
        <v>639</v>
      </c>
    </row>
    <row r="634" spans="1:10" ht="15.75" customHeight="1" x14ac:dyDescent="0.35">
      <c r="A634" t="s">
        <v>1967</v>
      </c>
      <c r="B634" t="s">
        <v>94</v>
      </c>
      <c r="C634" t="s">
        <v>2118</v>
      </c>
      <c r="D634" t="s">
        <v>2119</v>
      </c>
      <c r="E634" t="s">
        <v>1947</v>
      </c>
      <c r="F634" t="s">
        <v>2118</v>
      </c>
      <c r="G634" t="s">
        <v>2120</v>
      </c>
      <c r="H634" t="s">
        <v>1949</v>
      </c>
      <c r="I634">
        <v>0</v>
      </c>
      <c r="J634">
        <v>115</v>
      </c>
    </row>
    <row r="635" spans="1:10" ht="15.75" hidden="1" customHeight="1" x14ac:dyDescent="0.35">
      <c r="A635" t="s">
        <v>1967</v>
      </c>
      <c r="B635" t="s">
        <v>94</v>
      </c>
      <c r="C635" t="s">
        <v>2121</v>
      </c>
      <c r="D635" t="s">
        <v>2122</v>
      </c>
      <c r="E635" t="s">
        <v>13</v>
      </c>
      <c r="F635" t="s">
        <v>2121</v>
      </c>
      <c r="G635" t="s">
        <v>2123</v>
      </c>
      <c r="H635" t="s">
        <v>13</v>
      </c>
      <c r="I635">
        <v>0</v>
      </c>
      <c r="J635">
        <v>17967</v>
      </c>
    </row>
    <row r="636" spans="1:10" ht="15.75" hidden="1" customHeight="1" x14ac:dyDescent="0.35">
      <c r="A636" t="s">
        <v>1967</v>
      </c>
      <c r="B636" t="s">
        <v>94</v>
      </c>
      <c r="C636" t="s">
        <v>2124</v>
      </c>
      <c r="D636" t="s">
        <v>2125</v>
      </c>
      <c r="E636" t="s">
        <v>13</v>
      </c>
      <c r="F636" t="s">
        <v>2124</v>
      </c>
      <c r="G636" t="s">
        <v>2126</v>
      </c>
      <c r="H636" t="s">
        <v>13</v>
      </c>
      <c r="I636">
        <v>0</v>
      </c>
      <c r="J636">
        <v>13882</v>
      </c>
    </row>
    <row r="637" spans="1:10" ht="15.75" hidden="1" customHeight="1" x14ac:dyDescent="0.35">
      <c r="A637" t="s">
        <v>1967</v>
      </c>
      <c r="B637" t="s">
        <v>94</v>
      </c>
      <c r="C637" t="s">
        <v>2127</v>
      </c>
      <c r="D637" t="s">
        <v>2128</v>
      </c>
      <c r="E637" t="s">
        <v>13</v>
      </c>
      <c r="F637" t="s">
        <v>2127</v>
      </c>
      <c r="G637" t="s">
        <v>2129</v>
      </c>
      <c r="H637" t="s">
        <v>13</v>
      </c>
      <c r="I637">
        <v>0</v>
      </c>
      <c r="J637">
        <v>26581</v>
      </c>
    </row>
    <row r="638" spans="1:10" ht="15.75" hidden="1" customHeight="1" x14ac:dyDescent="0.35">
      <c r="A638" t="s">
        <v>1967</v>
      </c>
      <c r="B638" t="s">
        <v>94</v>
      </c>
      <c r="C638" t="s">
        <v>2130</v>
      </c>
      <c r="D638" t="s">
        <v>2131</v>
      </c>
      <c r="E638" t="s">
        <v>13</v>
      </c>
      <c r="F638" t="s">
        <v>2130</v>
      </c>
      <c r="G638" t="s">
        <v>2132</v>
      </c>
      <c r="H638" t="s">
        <v>13</v>
      </c>
      <c r="I638">
        <v>0</v>
      </c>
      <c r="J638">
        <v>29830</v>
      </c>
    </row>
    <row r="639" spans="1:10" ht="15.75" hidden="1" customHeight="1" x14ac:dyDescent="0.35">
      <c r="A639" t="s">
        <v>1967</v>
      </c>
      <c r="B639" t="s">
        <v>546</v>
      </c>
      <c r="C639" t="s">
        <v>2133</v>
      </c>
      <c r="D639" t="s">
        <v>2134</v>
      </c>
      <c r="E639" t="s">
        <v>13</v>
      </c>
      <c r="F639" t="s">
        <v>2133</v>
      </c>
      <c r="G639" t="s">
        <v>2135</v>
      </c>
      <c r="H639" t="s">
        <v>13</v>
      </c>
      <c r="I639">
        <v>0</v>
      </c>
      <c r="J639">
        <v>995</v>
      </c>
    </row>
    <row r="640" spans="1:10" ht="15.75" hidden="1" customHeight="1" x14ac:dyDescent="0.35">
      <c r="A640" t="s">
        <v>95</v>
      </c>
      <c r="B640" t="s">
        <v>49</v>
      </c>
      <c r="C640" t="s">
        <v>2136</v>
      </c>
      <c r="D640" t="s">
        <v>2137</v>
      </c>
      <c r="E640" t="s">
        <v>13</v>
      </c>
      <c r="F640" t="s">
        <v>2136</v>
      </c>
      <c r="G640" t="s">
        <v>2138</v>
      </c>
      <c r="H640" t="s">
        <v>13</v>
      </c>
      <c r="I640">
        <v>0</v>
      </c>
      <c r="J640">
        <v>122</v>
      </c>
    </row>
    <row r="641" spans="1:10" ht="15.75" hidden="1" customHeight="1" x14ac:dyDescent="0.35">
      <c r="A641" t="s">
        <v>95</v>
      </c>
      <c r="B641" t="s">
        <v>49</v>
      </c>
      <c r="C641" t="s">
        <v>2139</v>
      </c>
      <c r="D641" t="s">
        <v>2140</v>
      </c>
      <c r="E641" t="s">
        <v>13</v>
      </c>
      <c r="F641" t="s">
        <v>2139</v>
      </c>
      <c r="G641" t="s">
        <v>2141</v>
      </c>
      <c r="H641" t="s">
        <v>13</v>
      </c>
      <c r="I641">
        <v>0</v>
      </c>
      <c r="J641">
        <v>140</v>
      </c>
    </row>
    <row r="642" spans="1:10" ht="15.75" hidden="1" customHeight="1" x14ac:dyDescent="0.35">
      <c r="A642" t="s">
        <v>95</v>
      </c>
      <c r="B642" t="s">
        <v>49</v>
      </c>
      <c r="C642" t="s">
        <v>2142</v>
      </c>
      <c r="D642" t="s">
        <v>2143</v>
      </c>
      <c r="E642" t="s">
        <v>13</v>
      </c>
      <c r="F642" t="s">
        <v>2142</v>
      </c>
      <c r="G642" t="s">
        <v>2144</v>
      </c>
      <c r="H642" t="s">
        <v>13</v>
      </c>
      <c r="I642">
        <v>0</v>
      </c>
      <c r="J642">
        <v>426</v>
      </c>
    </row>
    <row r="643" spans="1:10" ht="15.75" hidden="1" customHeight="1" x14ac:dyDescent="0.35">
      <c r="A643" t="s">
        <v>95</v>
      </c>
      <c r="B643" t="s">
        <v>49</v>
      </c>
      <c r="C643" t="s">
        <v>2145</v>
      </c>
      <c r="D643" t="s">
        <v>2146</v>
      </c>
      <c r="E643" t="s">
        <v>13</v>
      </c>
      <c r="F643" t="s">
        <v>2145</v>
      </c>
      <c r="G643" t="s">
        <v>2147</v>
      </c>
      <c r="H643" t="s">
        <v>13</v>
      </c>
      <c r="I643">
        <v>0</v>
      </c>
      <c r="J643">
        <v>458</v>
      </c>
    </row>
    <row r="644" spans="1:10" ht="15.75" hidden="1" customHeight="1" x14ac:dyDescent="0.35">
      <c r="A644" t="s">
        <v>95</v>
      </c>
      <c r="B644" t="s">
        <v>49</v>
      </c>
      <c r="C644" t="s">
        <v>2148</v>
      </c>
      <c r="D644" t="s">
        <v>2149</v>
      </c>
      <c r="E644" t="s">
        <v>13</v>
      </c>
      <c r="F644" t="s">
        <v>2148</v>
      </c>
      <c r="G644" t="s">
        <v>2150</v>
      </c>
      <c r="H644" t="s">
        <v>13</v>
      </c>
      <c r="I644">
        <v>0</v>
      </c>
      <c r="J644">
        <v>1186</v>
      </c>
    </row>
    <row r="645" spans="1:10" ht="15.75" hidden="1" customHeight="1" x14ac:dyDescent="0.35">
      <c r="A645" t="s">
        <v>95</v>
      </c>
      <c r="B645" t="s">
        <v>49</v>
      </c>
      <c r="C645" t="s">
        <v>2151</v>
      </c>
      <c r="D645" t="s">
        <v>2152</v>
      </c>
      <c r="E645" t="s">
        <v>13</v>
      </c>
      <c r="F645" t="s">
        <v>2151</v>
      </c>
      <c r="G645" t="s">
        <v>2153</v>
      </c>
      <c r="H645" t="s">
        <v>13</v>
      </c>
      <c r="I645">
        <v>0</v>
      </c>
      <c r="J645">
        <v>232</v>
      </c>
    </row>
    <row r="646" spans="1:10" ht="15.75" hidden="1" customHeight="1" x14ac:dyDescent="0.35">
      <c r="A646" t="s">
        <v>2154</v>
      </c>
      <c r="B646" t="s">
        <v>49</v>
      </c>
      <c r="C646" t="s">
        <v>2155</v>
      </c>
      <c r="D646" t="s">
        <v>2156</v>
      </c>
      <c r="E646" t="s">
        <v>13</v>
      </c>
      <c r="F646" t="s">
        <v>2155</v>
      </c>
      <c r="G646" t="s">
        <v>2157</v>
      </c>
      <c r="H646" t="s">
        <v>13</v>
      </c>
      <c r="I646">
        <v>0</v>
      </c>
      <c r="J646">
        <v>1</v>
      </c>
    </row>
    <row r="647" spans="1:10" ht="15.75" hidden="1" customHeight="1" x14ac:dyDescent="0.35">
      <c r="A647" t="s">
        <v>2154</v>
      </c>
      <c r="B647" t="s">
        <v>49</v>
      </c>
      <c r="C647" t="s">
        <v>2158</v>
      </c>
      <c r="D647" t="s">
        <v>2159</v>
      </c>
      <c r="E647" t="s">
        <v>13</v>
      </c>
      <c r="F647" t="s">
        <v>2158</v>
      </c>
      <c r="G647" t="s">
        <v>2160</v>
      </c>
      <c r="H647" t="s">
        <v>13</v>
      </c>
      <c r="I647">
        <v>0</v>
      </c>
      <c r="J647">
        <v>4</v>
      </c>
    </row>
    <row r="648" spans="1:10" ht="15.75" hidden="1" customHeight="1" x14ac:dyDescent="0.35">
      <c r="A648" t="s">
        <v>2154</v>
      </c>
      <c r="B648" t="s">
        <v>49</v>
      </c>
      <c r="C648" t="s">
        <v>2161</v>
      </c>
      <c r="D648" t="s">
        <v>2162</v>
      </c>
      <c r="E648" t="s">
        <v>13</v>
      </c>
      <c r="F648" t="s">
        <v>2161</v>
      </c>
      <c r="G648" t="s">
        <v>2163</v>
      </c>
      <c r="H648" t="s">
        <v>13</v>
      </c>
      <c r="I648">
        <v>0</v>
      </c>
      <c r="J648">
        <v>12</v>
      </c>
    </row>
    <row r="649" spans="1:10" ht="15.75" hidden="1" customHeight="1" x14ac:dyDescent="0.35">
      <c r="A649" t="s">
        <v>2154</v>
      </c>
      <c r="B649" t="s">
        <v>49</v>
      </c>
      <c r="C649" t="s">
        <v>2164</v>
      </c>
      <c r="D649" t="s">
        <v>2165</v>
      </c>
      <c r="E649" t="s">
        <v>13</v>
      </c>
      <c r="F649" t="s">
        <v>2164</v>
      </c>
      <c r="G649" t="s">
        <v>2166</v>
      </c>
      <c r="H649" t="s">
        <v>13</v>
      </c>
      <c r="I649">
        <v>0</v>
      </c>
      <c r="J649">
        <v>4</v>
      </c>
    </row>
    <row r="650" spans="1:10" ht="15.75" hidden="1" customHeight="1" x14ac:dyDescent="0.35">
      <c r="A650" t="s">
        <v>2154</v>
      </c>
      <c r="B650" t="s">
        <v>49</v>
      </c>
      <c r="C650" t="s">
        <v>2167</v>
      </c>
      <c r="D650" t="s">
        <v>2168</v>
      </c>
      <c r="E650" t="s">
        <v>13</v>
      </c>
      <c r="F650" t="s">
        <v>2167</v>
      </c>
      <c r="G650" t="s">
        <v>2169</v>
      </c>
      <c r="H650" t="s">
        <v>13</v>
      </c>
      <c r="I650">
        <v>0</v>
      </c>
      <c r="J650">
        <v>312</v>
      </c>
    </row>
    <row r="651" spans="1:10" ht="15.75" hidden="1" customHeight="1" x14ac:dyDescent="0.35">
      <c r="A651" t="s">
        <v>2154</v>
      </c>
      <c r="B651" t="s">
        <v>49</v>
      </c>
      <c r="C651" t="s">
        <v>2170</v>
      </c>
      <c r="D651" t="s">
        <v>2171</v>
      </c>
      <c r="E651" t="s">
        <v>13</v>
      </c>
      <c r="F651" t="s">
        <v>2170</v>
      </c>
      <c r="G651" t="s">
        <v>2172</v>
      </c>
      <c r="H651" t="s">
        <v>13</v>
      </c>
      <c r="I651">
        <v>0</v>
      </c>
      <c r="J651">
        <v>212</v>
      </c>
    </row>
    <row r="652" spans="1:10" ht="15.75" hidden="1" customHeight="1" x14ac:dyDescent="0.35">
      <c r="A652" t="s">
        <v>2154</v>
      </c>
      <c r="B652" t="s">
        <v>49</v>
      </c>
      <c r="C652" t="s">
        <v>2173</v>
      </c>
      <c r="D652" t="s">
        <v>2174</v>
      </c>
      <c r="E652" t="s">
        <v>13</v>
      </c>
      <c r="F652" t="s">
        <v>2173</v>
      </c>
      <c r="G652" t="s">
        <v>2175</v>
      </c>
      <c r="H652" t="s">
        <v>13</v>
      </c>
      <c r="I652">
        <v>0</v>
      </c>
      <c r="J652">
        <v>23</v>
      </c>
    </row>
    <row r="653" spans="1:10" ht="15.75" hidden="1" customHeight="1" x14ac:dyDescent="0.35">
      <c r="A653" t="s">
        <v>2154</v>
      </c>
      <c r="B653" t="s">
        <v>49</v>
      </c>
      <c r="C653" t="s">
        <v>2176</v>
      </c>
      <c r="D653" t="s">
        <v>2177</v>
      </c>
      <c r="E653" t="s">
        <v>13</v>
      </c>
      <c r="F653" t="s">
        <v>2176</v>
      </c>
      <c r="G653" t="s">
        <v>2178</v>
      </c>
      <c r="H653" t="s">
        <v>13</v>
      </c>
      <c r="I653">
        <v>0</v>
      </c>
      <c r="J653">
        <v>7</v>
      </c>
    </row>
    <row r="654" spans="1:10" ht="15.75" hidden="1" customHeight="1" x14ac:dyDescent="0.35">
      <c r="A654" t="s">
        <v>2154</v>
      </c>
      <c r="B654" t="s">
        <v>49</v>
      </c>
      <c r="C654" t="s">
        <v>2179</v>
      </c>
      <c r="D654" t="s">
        <v>2180</v>
      </c>
      <c r="E654" t="s">
        <v>13</v>
      </c>
      <c r="F654" t="s">
        <v>2179</v>
      </c>
      <c r="G654" t="s">
        <v>2181</v>
      </c>
      <c r="H654" t="s">
        <v>13</v>
      </c>
      <c r="I654">
        <v>0</v>
      </c>
      <c r="J654">
        <v>15</v>
      </c>
    </row>
    <row r="655" spans="1:10" ht="15.75" hidden="1" customHeight="1" x14ac:dyDescent="0.35">
      <c r="A655" t="s">
        <v>2154</v>
      </c>
      <c r="B655" t="s">
        <v>49</v>
      </c>
      <c r="C655" t="s">
        <v>2182</v>
      </c>
      <c r="D655" t="s">
        <v>2183</v>
      </c>
      <c r="E655" t="s">
        <v>13</v>
      </c>
      <c r="F655" t="s">
        <v>2182</v>
      </c>
      <c r="G655" t="s">
        <v>2184</v>
      </c>
      <c r="H655" t="s">
        <v>13</v>
      </c>
      <c r="I655">
        <v>0</v>
      </c>
      <c r="J655">
        <v>3</v>
      </c>
    </row>
    <row r="656" spans="1:10" ht="15.75" hidden="1" customHeight="1" x14ac:dyDescent="0.35">
      <c r="A656" t="s">
        <v>2154</v>
      </c>
      <c r="B656" t="s">
        <v>49</v>
      </c>
      <c r="C656" t="s">
        <v>2185</v>
      </c>
      <c r="D656" t="s">
        <v>2186</v>
      </c>
      <c r="E656" t="s">
        <v>13</v>
      </c>
      <c r="F656" t="s">
        <v>2185</v>
      </c>
      <c r="G656" t="s">
        <v>2187</v>
      </c>
      <c r="H656" t="s">
        <v>13</v>
      </c>
      <c r="I656">
        <v>0</v>
      </c>
      <c r="J656">
        <v>23</v>
      </c>
    </row>
    <row r="657" spans="1:10" ht="15.75" hidden="1" customHeight="1" x14ac:dyDescent="0.35">
      <c r="A657" t="s">
        <v>2154</v>
      </c>
      <c r="B657" t="s">
        <v>49</v>
      </c>
      <c r="C657" t="s">
        <v>2188</v>
      </c>
      <c r="D657" t="s">
        <v>2189</v>
      </c>
      <c r="E657" t="s">
        <v>13</v>
      </c>
      <c r="F657" t="s">
        <v>2188</v>
      </c>
      <c r="G657" t="s">
        <v>2190</v>
      </c>
      <c r="H657" t="s">
        <v>13</v>
      </c>
      <c r="I657">
        <v>0</v>
      </c>
      <c r="J657">
        <v>518</v>
      </c>
    </row>
    <row r="658" spans="1:10" ht="15.75" hidden="1" customHeight="1" x14ac:dyDescent="0.35">
      <c r="A658" t="s">
        <v>2154</v>
      </c>
      <c r="B658" t="s">
        <v>49</v>
      </c>
      <c r="C658" t="s">
        <v>2191</v>
      </c>
      <c r="D658" t="s">
        <v>2192</v>
      </c>
      <c r="E658" t="s">
        <v>13</v>
      </c>
      <c r="F658" t="s">
        <v>2191</v>
      </c>
      <c r="G658" t="s">
        <v>2193</v>
      </c>
      <c r="H658" t="s">
        <v>13</v>
      </c>
      <c r="I658">
        <v>0</v>
      </c>
      <c r="J658">
        <v>108</v>
      </c>
    </row>
    <row r="659" spans="1:10" ht="15.75" hidden="1" customHeight="1" x14ac:dyDescent="0.35">
      <c r="A659" t="s">
        <v>2154</v>
      </c>
      <c r="B659" t="s">
        <v>49</v>
      </c>
      <c r="C659" t="s">
        <v>2194</v>
      </c>
      <c r="D659" t="s">
        <v>2195</v>
      </c>
      <c r="E659" t="s">
        <v>13</v>
      </c>
      <c r="F659" t="s">
        <v>2194</v>
      </c>
      <c r="G659" t="s">
        <v>2196</v>
      </c>
      <c r="H659" t="s">
        <v>13</v>
      </c>
      <c r="I659">
        <v>0</v>
      </c>
      <c r="J659">
        <v>7</v>
      </c>
    </row>
    <row r="660" spans="1:10" ht="15.75" hidden="1" customHeight="1" x14ac:dyDescent="0.35">
      <c r="A660" t="s">
        <v>2154</v>
      </c>
      <c r="B660" t="s">
        <v>49</v>
      </c>
      <c r="C660" t="s">
        <v>2197</v>
      </c>
      <c r="D660" t="s">
        <v>2198</v>
      </c>
      <c r="E660" t="s">
        <v>13</v>
      </c>
      <c r="F660" t="s">
        <v>2197</v>
      </c>
      <c r="G660" t="s">
        <v>2199</v>
      </c>
      <c r="H660" t="s">
        <v>13</v>
      </c>
      <c r="I660">
        <v>0</v>
      </c>
      <c r="J660">
        <v>11</v>
      </c>
    </row>
    <row r="661" spans="1:10" ht="15.75" hidden="1" customHeight="1" x14ac:dyDescent="0.35">
      <c r="A661" t="s">
        <v>2154</v>
      </c>
      <c r="B661" t="s">
        <v>49</v>
      </c>
      <c r="C661" t="s">
        <v>2200</v>
      </c>
      <c r="D661" t="s">
        <v>2201</v>
      </c>
      <c r="E661" t="s">
        <v>13</v>
      </c>
      <c r="F661" t="s">
        <v>2200</v>
      </c>
      <c r="G661" t="s">
        <v>2202</v>
      </c>
      <c r="H661" t="s">
        <v>13</v>
      </c>
      <c r="I661">
        <v>0</v>
      </c>
      <c r="J661">
        <v>26</v>
      </c>
    </row>
    <row r="662" spans="1:10" ht="15.75" hidden="1" customHeight="1" x14ac:dyDescent="0.35">
      <c r="A662" t="s">
        <v>2154</v>
      </c>
      <c r="B662" t="s">
        <v>49</v>
      </c>
      <c r="C662" t="s">
        <v>2203</v>
      </c>
      <c r="D662" t="s">
        <v>2204</v>
      </c>
      <c r="E662" t="s">
        <v>13</v>
      </c>
      <c r="F662" t="s">
        <v>2203</v>
      </c>
      <c r="G662" t="s">
        <v>2205</v>
      </c>
      <c r="H662" t="s">
        <v>13</v>
      </c>
      <c r="I662">
        <v>0</v>
      </c>
      <c r="J662">
        <v>17</v>
      </c>
    </row>
    <row r="663" spans="1:10" ht="15.75" hidden="1" customHeight="1" x14ac:dyDescent="0.35">
      <c r="A663" t="s">
        <v>2154</v>
      </c>
      <c r="B663" t="s">
        <v>49</v>
      </c>
      <c r="C663" t="s">
        <v>2206</v>
      </c>
      <c r="D663" t="s">
        <v>2207</v>
      </c>
      <c r="E663" t="s">
        <v>13</v>
      </c>
      <c r="F663" t="s">
        <v>2206</v>
      </c>
      <c r="G663" t="s">
        <v>2208</v>
      </c>
      <c r="H663" t="s">
        <v>13</v>
      </c>
      <c r="I663">
        <v>0</v>
      </c>
      <c r="J663">
        <v>702</v>
      </c>
    </row>
    <row r="664" spans="1:10" ht="15.75" hidden="1" customHeight="1" x14ac:dyDescent="0.35">
      <c r="A664" t="s">
        <v>2154</v>
      </c>
      <c r="B664" t="s">
        <v>49</v>
      </c>
      <c r="C664" t="s">
        <v>2209</v>
      </c>
      <c r="D664" t="s">
        <v>2210</v>
      </c>
      <c r="E664" t="s">
        <v>13</v>
      </c>
      <c r="F664" t="s">
        <v>2209</v>
      </c>
      <c r="G664" t="s">
        <v>2211</v>
      </c>
      <c r="H664" t="s">
        <v>13</v>
      </c>
      <c r="I664">
        <v>0</v>
      </c>
      <c r="J664">
        <v>198</v>
      </c>
    </row>
    <row r="665" spans="1:10" ht="15.75" hidden="1" customHeight="1" x14ac:dyDescent="0.35">
      <c r="A665" t="s">
        <v>2154</v>
      </c>
      <c r="B665" t="s">
        <v>49</v>
      </c>
      <c r="C665" t="s">
        <v>2212</v>
      </c>
      <c r="D665" t="s">
        <v>2213</v>
      </c>
      <c r="E665" t="s">
        <v>13</v>
      </c>
      <c r="F665" t="s">
        <v>2212</v>
      </c>
      <c r="G665" t="s">
        <v>2214</v>
      </c>
      <c r="H665" t="s">
        <v>13</v>
      </c>
      <c r="I665">
        <v>0</v>
      </c>
      <c r="J665">
        <v>53</v>
      </c>
    </row>
    <row r="666" spans="1:10" ht="15.75" hidden="1" customHeight="1" x14ac:dyDescent="0.35">
      <c r="A666" t="s">
        <v>2154</v>
      </c>
      <c r="B666" t="s">
        <v>49</v>
      </c>
      <c r="C666" t="s">
        <v>2215</v>
      </c>
      <c r="D666" t="s">
        <v>2216</v>
      </c>
      <c r="E666" t="s">
        <v>13</v>
      </c>
      <c r="F666" t="s">
        <v>2215</v>
      </c>
      <c r="G666" t="s">
        <v>2217</v>
      </c>
      <c r="H666" t="s">
        <v>13</v>
      </c>
      <c r="I666">
        <v>0</v>
      </c>
      <c r="J666">
        <v>17</v>
      </c>
    </row>
    <row r="667" spans="1:10" ht="15.75" hidden="1" customHeight="1" x14ac:dyDescent="0.35">
      <c r="A667" t="s">
        <v>2154</v>
      </c>
      <c r="B667" t="s">
        <v>49</v>
      </c>
      <c r="C667" t="s">
        <v>2218</v>
      </c>
      <c r="D667" t="s">
        <v>2219</v>
      </c>
      <c r="E667" t="s">
        <v>13</v>
      </c>
      <c r="F667" t="s">
        <v>2218</v>
      </c>
      <c r="G667" t="s">
        <v>2220</v>
      </c>
      <c r="H667" t="s">
        <v>13</v>
      </c>
      <c r="I667">
        <v>0</v>
      </c>
      <c r="J667">
        <v>22</v>
      </c>
    </row>
    <row r="668" spans="1:10" ht="15.75" hidden="1" customHeight="1" x14ac:dyDescent="0.35">
      <c r="A668" t="s">
        <v>2154</v>
      </c>
      <c r="B668" t="s">
        <v>49</v>
      </c>
      <c r="C668" t="s">
        <v>2221</v>
      </c>
      <c r="D668" t="s">
        <v>2222</v>
      </c>
      <c r="E668" t="s">
        <v>13</v>
      </c>
      <c r="F668" t="s">
        <v>2221</v>
      </c>
      <c r="G668" t="s">
        <v>2223</v>
      </c>
      <c r="H668" t="s">
        <v>13</v>
      </c>
      <c r="I668">
        <v>0</v>
      </c>
      <c r="J668">
        <v>8</v>
      </c>
    </row>
    <row r="669" spans="1:10" ht="15.75" hidden="1" customHeight="1" x14ac:dyDescent="0.35">
      <c r="A669" t="s">
        <v>2154</v>
      </c>
      <c r="B669" t="s">
        <v>49</v>
      </c>
      <c r="C669" t="s">
        <v>2224</v>
      </c>
      <c r="D669" t="s">
        <v>2225</v>
      </c>
      <c r="E669" t="s">
        <v>13</v>
      </c>
      <c r="F669" t="s">
        <v>2224</v>
      </c>
      <c r="G669" t="s">
        <v>2226</v>
      </c>
      <c r="H669" t="s">
        <v>13</v>
      </c>
      <c r="I669">
        <v>0</v>
      </c>
      <c r="J669">
        <v>2</v>
      </c>
    </row>
    <row r="670" spans="1:10" ht="15.75" hidden="1" customHeight="1" x14ac:dyDescent="0.35">
      <c r="A670" t="s">
        <v>2154</v>
      </c>
      <c r="B670" t="s">
        <v>49</v>
      </c>
      <c r="C670" t="s">
        <v>2227</v>
      </c>
      <c r="D670" t="s">
        <v>2228</v>
      </c>
      <c r="E670" t="s">
        <v>13</v>
      </c>
      <c r="F670" t="s">
        <v>2227</v>
      </c>
      <c r="G670" t="s">
        <v>2229</v>
      </c>
      <c r="H670" t="s">
        <v>13</v>
      </c>
      <c r="I670">
        <v>0</v>
      </c>
      <c r="J670">
        <v>1</v>
      </c>
    </row>
    <row r="671" spans="1:10" ht="15.75" hidden="1" customHeight="1" x14ac:dyDescent="0.35">
      <c r="A671" t="s">
        <v>2154</v>
      </c>
      <c r="B671" t="s">
        <v>49</v>
      </c>
      <c r="C671" t="s">
        <v>2230</v>
      </c>
      <c r="D671" t="s">
        <v>2231</v>
      </c>
      <c r="E671" t="s">
        <v>13</v>
      </c>
      <c r="F671" t="s">
        <v>2230</v>
      </c>
      <c r="G671" t="s">
        <v>2232</v>
      </c>
      <c r="H671" t="s">
        <v>13</v>
      </c>
      <c r="I671">
        <v>0</v>
      </c>
      <c r="J671">
        <v>20</v>
      </c>
    </row>
    <row r="672" spans="1:10" ht="15.75" hidden="1" customHeight="1" x14ac:dyDescent="0.35">
      <c r="A672" t="s">
        <v>2154</v>
      </c>
      <c r="B672" t="s">
        <v>49</v>
      </c>
      <c r="C672" t="s">
        <v>2233</v>
      </c>
      <c r="D672" t="s">
        <v>2234</v>
      </c>
      <c r="E672" t="s">
        <v>13</v>
      </c>
      <c r="F672" t="s">
        <v>2233</v>
      </c>
      <c r="G672" t="s">
        <v>2235</v>
      </c>
      <c r="H672" t="s">
        <v>13</v>
      </c>
      <c r="I672">
        <v>0</v>
      </c>
      <c r="J672">
        <v>12</v>
      </c>
    </row>
    <row r="673" spans="1:10" ht="15.75" hidden="1" customHeight="1" x14ac:dyDescent="0.35">
      <c r="A673" t="s">
        <v>2236</v>
      </c>
      <c r="B673" t="s">
        <v>94</v>
      </c>
      <c r="C673" t="s">
        <v>2237</v>
      </c>
      <c r="D673" t="s">
        <v>2238</v>
      </c>
      <c r="E673" t="s">
        <v>13</v>
      </c>
      <c r="F673" t="s">
        <v>2237</v>
      </c>
      <c r="G673" t="s">
        <v>2239</v>
      </c>
      <c r="H673" t="s">
        <v>13</v>
      </c>
      <c r="I673">
        <v>0</v>
      </c>
      <c r="J673">
        <v>13</v>
      </c>
    </row>
    <row r="674" spans="1:10" ht="15.75" hidden="1" customHeight="1" x14ac:dyDescent="0.35">
      <c r="A674" t="s">
        <v>2240</v>
      </c>
      <c r="B674" t="s">
        <v>52</v>
      </c>
      <c r="C674" t="s">
        <v>2241</v>
      </c>
      <c r="D674" t="s">
        <v>2242</v>
      </c>
      <c r="E674" t="s">
        <v>13</v>
      </c>
      <c r="F674" t="s">
        <v>2241</v>
      </c>
      <c r="G674" t="s">
        <v>2243</v>
      </c>
      <c r="H674" t="s">
        <v>13</v>
      </c>
      <c r="I674">
        <v>362</v>
      </c>
      <c r="J674">
        <v>12</v>
      </c>
    </row>
    <row r="675" spans="1:10" ht="15.75" hidden="1" customHeight="1" x14ac:dyDescent="0.35">
      <c r="A675" t="s">
        <v>2240</v>
      </c>
      <c r="B675" t="s">
        <v>52</v>
      </c>
      <c r="C675" t="s">
        <v>2244</v>
      </c>
      <c r="D675" t="s">
        <v>2245</v>
      </c>
      <c r="E675" t="s">
        <v>13</v>
      </c>
      <c r="F675" t="s">
        <v>2244</v>
      </c>
      <c r="G675" t="s">
        <v>2246</v>
      </c>
      <c r="H675" t="s">
        <v>13</v>
      </c>
      <c r="I675">
        <v>26658</v>
      </c>
      <c r="J675">
        <v>66</v>
      </c>
    </row>
    <row r="676" spans="1:10" ht="15.75" hidden="1" customHeight="1" x14ac:dyDescent="0.35">
      <c r="A676" t="s">
        <v>2240</v>
      </c>
      <c r="B676" t="s">
        <v>52</v>
      </c>
      <c r="C676" t="s">
        <v>2247</v>
      </c>
      <c r="D676" t="s">
        <v>2248</v>
      </c>
      <c r="E676" t="s">
        <v>13</v>
      </c>
      <c r="F676" t="s">
        <v>2247</v>
      </c>
      <c r="G676" t="s">
        <v>2249</v>
      </c>
      <c r="H676" t="s">
        <v>13</v>
      </c>
      <c r="I676">
        <v>54900</v>
      </c>
      <c r="J676">
        <v>457</v>
      </c>
    </row>
    <row r="677" spans="1:10" ht="15.75" hidden="1" customHeight="1" x14ac:dyDescent="0.35">
      <c r="A677" t="s">
        <v>2240</v>
      </c>
      <c r="B677" t="s">
        <v>52</v>
      </c>
      <c r="C677" t="s">
        <v>2250</v>
      </c>
      <c r="D677" t="s">
        <v>2251</v>
      </c>
      <c r="E677" t="s">
        <v>13</v>
      </c>
      <c r="F677" t="s">
        <v>2250</v>
      </c>
      <c r="G677" t="s">
        <v>2252</v>
      </c>
      <c r="H677" t="s">
        <v>13</v>
      </c>
      <c r="I677">
        <v>308</v>
      </c>
      <c r="J677">
        <v>5</v>
      </c>
    </row>
    <row r="678" spans="1:10" ht="15.75" hidden="1" customHeight="1" x14ac:dyDescent="0.35">
      <c r="A678" t="s">
        <v>2240</v>
      </c>
      <c r="B678" t="s">
        <v>52</v>
      </c>
      <c r="C678" t="s">
        <v>2253</v>
      </c>
      <c r="D678" t="s">
        <v>2254</v>
      </c>
      <c r="E678" t="s">
        <v>13</v>
      </c>
      <c r="F678" t="s">
        <v>2253</v>
      </c>
      <c r="G678" t="s">
        <v>2255</v>
      </c>
      <c r="H678" t="s">
        <v>13</v>
      </c>
      <c r="I678">
        <v>382</v>
      </c>
      <c r="J678">
        <v>3</v>
      </c>
    </row>
    <row r="679" spans="1:10" ht="15.75" hidden="1" customHeight="1" x14ac:dyDescent="0.35">
      <c r="A679" t="s">
        <v>2240</v>
      </c>
      <c r="B679" t="s">
        <v>52</v>
      </c>
      <c r="C679" t="s">
        <v>2256</v>
      </c>
      <c r="D679" t="s">
        <v>2257</v>
      </c>
      <c r="E679" t="s">
        <v>13</v>
      </c>
      <c r="F679" t="s">
        <v>2256</v>
      </c>
      <c r="G679" t="s">
        <v>2258</v>
      </c>
      <c r="H679" t="s">
        <v>13</v>
      </c>
      <c r="I679">
        <v>10173</v>
      </c>
      <c r="J679">
        <v>80</v>
      </c>
    </row>
    <row r="680" spans="1:10" ht="15.75" hidden="1" customHeight="1" x14ac:dyDescent="0.35">
      <c r="A680" t="s">
        <v>2240</v>
      </c>
      <c r="B680" t="s">
        <v>52</v>
      </c>
      <c r="C680" t="s">
        <v>2259</v>
      </c>
      <c r="D680" t="s">
        <v>2260</v>
      </c>
      <c r="E680" t="s">
        <v>13</v>
      </c>
      <c r="F680" t="s">
        <v>2259</v>
      </c>
      <c r="G680" t="s">
        <v>2261</v>
      </c>
      <c r="H680" t="s">
        <v>13</v>
      </c>
      <c r="I680">
        <v>53</v>
      </c>
      <c r="J680">
        <v>0</v>
      </c>
    </row>
    <row r="681" spans="1:10" ht="15.75" hidden="1" customHeight="1" x14ac:dyDescent="0.35">
      <c r="A681" t="s">
        <v>2240</v>
      </c>
      <c r="B681" t="s">
        <v>52</v>
      </c>
      <c r="C681" t="s">
        <v>2262</v>
      </c>
      <c r="D681" t="s">
        <v>2263</v>
      </c>
      <c r="E681" t="s">
        <v>13</v>
      </c>
      <c r="F681" t="s">
        <v>2262</v>
      </c>
      <c r="G681" t="s">
        <v>2264</v>
      </c>
      <c r="H681" t="s">
        <v>13</v>
      </c>
      <c r="I681">
        <v>29328</v>
      </c>
      <c r="J681">
        <v>189</v>
      </c>
    </row>
    <row r="682" spans="1:10" ht="15.75" hidden="1" customHeight="1" x14ac:dyDescent="0.35">
      <c r="A682" t="s">
        <v>2240</v>
      </c>
      <c r="B682" t="s">
        <v>52</v>
      </c>
      <c r="C682" t="s">
        <v>2265</v>
      </c>
      <c r="D682" t="s">
        <v>2266</v>
      </c>
      <c r="E682" t="s">
        <v>13</v>
      </c>
      <c r="F682" t="s">
        <v>2265</v>
      </c>
      <c r="G682" t="s">
        <v>2267</v>
      </c>
      <c r="H682" t="s">
        <v>13</v>
      </c>
      <c r="I682">
        <v>52658</v>
      </c>
      <c r="J682">
        <v>328</v>
      </c>
    </row>
    <row r="683" spans="1:10" ht="15.75" hidden="1" customHeight="1" x14ac:dyDescent="0.35">
      <c r="A683" t="s">
        <v>2240</v>
      </c>
      <c r="B683" t="s">
        <v>52</v>
      </c>
      <c r="C683" t="s">
        <v>2268</v>
      </c>
      <c r="D683" t="s">
        <v>2269</v>
      </c>
      <c r="E683" t="s">
        <v>13</v>
      </c>
      <c r="F683" t="s">
        <v>2268</v>
      </c>
      <c r="G683" t="s">
        <v>2270</v>
      </c>
      <c r="H683" t="s">
        <v>13</v>
      </c>
      <c r="I683">
        <v>4</v>
      </c>
      <c r="J683">
        <v>0</v>
      </c>
    </row>
    <row r="684" spans="1:10" ht="15.75" hidden="1" customHeight="1" x14ac:dyDescent="0.35">
      <c r="A684" t="s">
        <v>2240</v>
      </c>
      <c r="B684" t="s">
        <v>52</v>
      </c>
      <c r="C684" t="s">
        <v>2271</v>
      </c>
      <c r="D684" t="s">
        <v>2272</v>
      </c>
      <c r="E684" t="s">
        <v>13</v>
      </c>
      <c r="F684" t="s">
        <v>2271</v>
      </c>
      <c r="G684" t="s">
        <v>2273</v>
      </c>
      <c r="H684" t="s">
        <v>13</v>
      </c>
      <c r="I684">
        <v>7563</v>
      </c>
      <c r="J684">
        <v>69</v>
      </c>
    </row>
    <row r="685" spans="1:10" ht="15.75" hidden="1" customHeight="1" x14ac:dyDescent="0.35">
      <c r="A685" t="s">
        <v>2240</v>
      </c>
      <c r="B685" t="s">
        <v>52</v>
      </c>
      <c r="C685" t="s">
        <v>2274</v>
      </c>
      <c r="D685" t="s">
        <v>2275</v>
      </c>
      <c r="E685" t="s">
        <v>13</v>
      </c>
      <c r="F685" t="s">
        <v>2274</v>
      </c>
      <c r="G685" t="s">
        <v>2276</v>
      </c>
      <c r="H685" t="s">
        <v>13</v>
      </c>
      <c r="I685">
        <v>4156</v>
      </c>
      <c r="J685">
        <v>49</v>
      </c>
    </row>
    <row r="686" spans="1:10" ht="15.75" hidden="1" customHeight="1" x14ac:dyDescent="0.35">
      <c r="A686" t="s">
        <v>2240</v>
      </c>
      <c r="B686" t="s">
        <v>52</v>
      </c>
      <c r="C686" t="s">
        <v>2277</v>
      </c>
      <c r="D686" t="s">
        <v>2278</v>
      </c>
      <c r="E686" t="s">
        <v>13</v>
      </c>
      <c r="F686" t="s">
        <v>2277</v>
      </c>
      <c r="G686" t="s">
        <v>2279</v>
      </c>
      <c r="H686" t="s">
        <v>13</v>
      </c>
      <c r="I686">
        <v>2258</v>
      </c>
      <c r="J686">
        <v>27</v>
      </c>
    </row>
    <row r="687" spans="1:10" ht="15.75" hidden="1" customHeight="1" x14ac:dyDescent="0.35">
      <c r="A687" t="s">
        <v>2240</v>
      </c>
      <c r="B687" t="s">
        <v>49</v>
      </c>
      <c r="C687" t="s">
        <v>2280</v>
      </c>
      <c r="D687" t="s">
        <v>2281</v>
      </c>
      <c r="E687" t="s">
        <v>13</v>
      </c>
      <c r="F687" t="s">
        <v>2280</v>
      </c>
      <c r="G687" t="s">
        <v>2282</v>
      </c>
      <c r="H687" t="s">
        <v>13</v>
      </c>
      <c r="I687">
        <v>0</v>
      </c>
      <c r="J687">
        <v>739</v>
      </c>
    </row>
    <row r="688" spans="1:10" ht="15.75" hidden="1" customHeight="1" x14ac:dyDescent="0.35">
      <c r="A688" t="s">
        <v>2240</v>
      </c>
      <c r="B688" t="s">
        <v>49</v>
      </c>
      <c r="C688" t="s">
        <v>2283</v>
      </c>
      <c r="D688" t="s">
        <v>2284</v>
      </c>
      <c r="E688" t="s">
        <v>13</v>
      </c>
      <c r="F688" t="s">
        <v>2283</v>
      </c>
      <c r="G688" t="s">
        <v>2285</v>
      </c>
      <c r="H688" t="s">
        <v>13</v>
      </c>
      <c r="I688">
        <v>0</v>
      </c>
      <c r="J688">
        <v>444</v>
      </c>
    </row>
    <row r="689" spans="1:10" ht="15.75" hidden="1" customHeight="1" x14ac:dyDescent="0.35">
      <c r="A689" t="s">
        <v>2240</v>
      </c>
      <c r="B689" t="s">
        <v>49</v>
      </c>
      <c r="C689" t="s">
        <v>2286</v>
      </c>
      <c r="D689" t="s">
        <v>2287</v>
      </c>
      <c r="E689" t="s">
        <v>13</v>
      </c>
      <c r="F689" t="s">
        <v>2286</v>
      </c>
      <c r="G689" t="s">
        <v>2288</v>
      </c>
      <c r="H689" t="s">
        <v>13</v>
      </c>
      <c r="I689">
        <v>0</v>
      </c>
      <c r="J689">
        <v>268</v>
      </c>
    </row>
    <row r="690" spans="1:10" ht="15.75" hidden="1" customHeight="1" x14ac:dyDescent="0.35">
      <c r="A690" t="s">
        <v>2240</v>
      </c>
      <c r="B690" t="s">
        <v>49</v>
      </c>
      <c r="C690" t="s">
        <v>2289</v>
      </c>
      <c r="D690" t="s">
        <v>2290</v>
      </c>
      <c r="E690" t="s">
        <v>13</v>
      </c>
      <c r="F690" t="s">
        <v>2289</v>
      </c>
      <c r="G690" t="s">
        <v>2291</v>
      </c>
      <c r="H690" t="s">
        <v>13</v>
      </c>
      <c r="I690">
        <v>0</v>
      </c>
      <c r="J690">
        <v>322</v>
      </c>
    </row>
    <row r="691" spans="1:10" ht="15.75" hidden="1" customHeight="1" x14ac:dyDescent="0.35">
      <c r="A691" t="s">
        <v>2240</v>
      </c>
      <c r="B691" t="s">
        <v>49</v>
      </c>
      <c r="C691" t="s">
        <v>2292</v>
      </c>
      <c r="D691" t="s">
        <v>2293</v>
      </c>
      <c r="E691" t="s">
        <v>13</v>
      </c>
      <c r="F691" t="s">
        <v>2292</v>
      </c>
      <c r="G691" t="s">
        <v>2294</v>
      </c>
      <c r="H691" t="s">
        <v>13</v>
      </c>
      <c r="I691">
        <v>0</v>
      </c>
      <c r="J691">
        <v>64</v>
      </c>
    </row>
    <row r="692" spans="1:10" ht="15.75" hidden="1" customHeight="1" x14ac:dyDescent="0.35">
      <c r="A692" t="s">
        <v>2240</v>
      </c>
      <c r="B692" t="s">
        <v>49</v>
      </c>
      <c r="C692" t="s">
        <v>2295</v>
      </c>
      <c r="D692" t="s">
        <v>2296</v>
      </c>
      <c r="E692" t="s">
        <v>13</v>
      </c>
      <c r="F692" t="s">
        <v>2295</v>
      </c>
      <c r="G692" t="s">
        <v>2297</v>
      </c>
      <c r="H692" t="s">
        <v>13</v>
      </c>
      <c r="I692">
        <v>0</v>
      </c>
      <c r="J692">
        <v>129</v>
      </c>
    </row>
    <row r="693" spans="1:10" ht="15.75" hidden="1" customHeight="1" x14ac:dyDescent="0.35">
      <c r="A693" t="s">
        <v>2240</v>
      </c>
      <c r="B693" t="s">
        <v>49</v>
      </c>
      <c r="C693" t="s">
        <v>2298</v>
      </c>
      <c r="D693" t="s">
        <v>2299</v>
      </c>
      <c r="E693" t="s">
        <v>13</v>
      </c>
      <c r="F693" t="s">
        <v>2298</v>
      </c>
      <c r="G693" t="s">
        <v>2300</v>
      </c>
      <c r="H693" t="s">
        <v>13</v>
      </c>
      <c r="I693">
        <v>0</v>
      </c>
      <c r="J693">
        <v>16</v>
      </c>
    </row>
    <row r="694" spans="1:10" ht="15.75" hidden="1" customHeight="1" x14ac:dyDescent="0.35">
      <c r="A694" t="s">
        <v>2240</v>
      </c>
      <c r="B694" t="s">
        <v>49</v>
      </c>
      <c r="C694" t="s">
        <v>2301</v>
      </c>
      <c r="D694" t="s">
        <v>2302</v>
      </c>
      <c r="E694" t="s">
        <v>13</v>
      </c>
      <c r="F694" t="s">
        <v>2301</v>
      </c>
      <c r="G694" t="s">
        <v>2303</v>
      </c>
      <c r="H694" t="s">
        <v>13</v>
      </c>
      <c r="I694">
        <v>0</v>
      </c>
      <c r="J694">
        <v>91</v>
      </c>
    </row>
    <row r="695" spans="1:10" ht="15.75" hidden="1" customHeight="1" x14ac:dyDescent="0.35">
      <c r="A695" t="s">
        <v>2240</v>
      </c>
      <c r="B695" t="s">
        <v>49</v>
      </c>
      <c r="C695" t="s">
        <v>2304</v>
      </c>
      <c r="D695" t="s">
        <v>2305</v>
      </c>
      <c r="E695" t="s">
        <v>13</v>
      </c>
      <c r="F695" t="s">
        <v>2304</v>
      </c>
      <c r="G695" t="s">
        <v>2306</v>
      </c>
      <c r="H695" t="s">
        <v>13</v>
      </c>
      <c r="I695">
        <v>0</v>
      </c>
      <c r="J695">
        <v>15</v>
      </c>
    </row>
    <row r="696" spans="1:10" ht="15.75" hidden="1" customHeight="1" x14ac:dyDescent="0.35">
      <c r="A696" t="s">
        <v>2240</v>
      </c>
      <c r="B696" t="s">
        <v>49</v>
      </c>
      <c r="C696" t="s">
        <v>2307</v>
      </c>
      <c r="D696" t="s">
        <v>2308</v>
      </c>
      <c r="E696" t="s">
        <v>13</v>
      </c>
      <c r="F696" t="s">
        <v>2307</v>
      </c>
      <c r="G696" t="s">
        <v>2309</v>
      </c>
      <c r="H696" t="s">
        <v>13</v>
      </c>
      <c r="I696">
        <v>0</v>
      </c>
      <c r="J696">
        <v>178</v>
      </c>
    </row>
    <row r="697" spans="1:10" ht="15.75" hidden="1" customHeight="1" x14ac:dyDescent="0.35">
      <c r="A697" t="s">
        <v>2240</v>
      </c>
      <c r="B697" t="s">
        <v>49</v>
      </c>
      <c r="C697" t="s">
        <v>2310</v>
      </c>
      <c r="D697" t="s">
        <v>2311</v>
      </c>
      <c r="E697" t="s">
        <v>13</v>
      </c>
      <c r="F697" t="s">
        <v>2310</v>
      </c>
      <c r="G697" t="s">
        <v>2312</v>
      </c>
      <c r="H697" t="s">
        <v>13</v>
      </c>
      <c r="I697">
        <v>0</v>
      </c>
      <c r="J697">
        <v>124</v>
      </c>
    </row>
    <row r="698" spans="1:10" ht="15.75" hidden="1" customHeight="1" x14ac:dyDescent="0.35">
      <c r="A698" t="s">
        <v>2240</v>
      </c>
      <c r="B698" t="s">
        <v>49</v>
      </c>
      <c r="C698" t="s">
        <v>2313</v>
      </c>
      <c r="D698" t="s">
        <v>2314</v>
      </c>
      <c r="E698" t="s">
        <v>13</v>
      </c>
      <c r="F698" t="s">
        <v>2313</v>
      </c>
      <c r="G698" t="s">
        <v>2315</v>
      </c>
      <c r="H698" t="s">
        <v>13</v>
      </c>
      <c r="I698">
        <v>0</v>
      </c>
      <c r="J698">
        <v>1</v>
      </c>
    </row>
    <row r="699" spans="1:10" ht="15.75" hidden="1" customHeight="1" x14ac:dyDescent="0.35">
      <c r="A699" t="s">
        <v>2240</v>
      </c>
      <c r="B699" t="s">
        <v>49</v>
      </c>
      <c r="C699" t="s">
        <v>2316</v>
      </c>
      <c r="D699" t="s">
        <v>2317</v>
      </c>
      <c r="E699" t="s">
        <v>13</v>
      </c>
      <c r="F699" t="s">
        <v>2316</v>
      </c>
      <c r="G699" t="s">
        <v>2318</v>
      </c>
      <c r="H699" t="s">
        <v>13</v>
      </c>
      <c r="I699">
        <v>0</v>
      </c>
      <c r="J699">
        <v>4</v>
      </c>
    </row>
    <row r="700" spans="1:10" ht="15.75" hidden="1" customHeight="1" x14ac:dyDescent="0.35">
      <c r="A700" t="s">
        <v>2240</v>
      </c>
      <c r="B700" t="s">
        <v>49</v>
      </c>
      <c r="C700" t="s">
        <v>2319</v>
      </c>
      <c r="D700" t="s">
        <v>2320</v>
      </c>
      <c r="E700" t="s">
        <v>13</v>
      </c>
      <c r="F700" t="s">
        <v>2319</v>
      </c>
      <c r="G700" t="s">
        <v>2321</v>
      </c>
      <c r="H700" t="s">
        <v>13</v>
      </c>
      <c r="I700">
        <v>0</v>
      </c>
      <c r="J700">
        <v>3</v>
      </c>
    </row>
    <row r="701" spans="1:10" ht="15.75" hidden="1" customHeight="1" x14ac:dyDescent="0.35">
      <c r="A701" t="s">
        <v>2240</v>
      </c>
      <c r="B701" t="s">
        <v>49</v>
      </c>
      <c r="C701" t="s">
        <v>2322</v>
      </c>
      <c r="D701" t="s">
        <v>2323</v>
      </c>
      <c r="E701" t="s">
        <v>13</v>
      </c>
      <c r="F701" t="s">
        <v>2322</v>
      </c>
      <c r="G701" t="s">
        <v>2324</v>
      </c>
      <c r="H701" t="s">
        <v>13</v>
      </c>
      <c r="I701">
        <v>0</v>
      </c>
      <c r="J701">
        <v>3</v>
      </c>
    </row>
    <row r="702" spans="1:10" ht="15.75" hidden="1" customHeight="1" x14ac:dyDescent="0.35">
      <c r="A702" t="s">
        <v>2240</v>
      </c>
      <c r="B702" t="s">
        <v>49</v>
      </c>
      <c r="C702" t="s">
        <v>2325</v>
      </c>
      <c r="D702" t="s">
        <v>2326</v>
      </c>
      <c r="E702" t="s">
        <v>13</v>
      </c>
      <c r="F702" t="s">
        <v>2325</v>
      </c>
      <c r="G702" t="s">
        <v>2327</v>
      </c>
      <c r="H702" t="s">
        <v>13</v>
      </c>
      <c r="I702">
        <v>0</v>
      </c>
      <c r="J702">
        <v>1</v>
      </c>
    </row>
    <row r="703" spans="1:10" ht="15.75" hidden="1" customHeight="1" x14ac:dyDescent="0.35">
      <c r="A703" t="s">
        <v>2240</v>
      </c>
      <c r="B703" t="s">
        <v>49</v>
      </c>
      <c r="C703" t="s">
        <v>2328</v>
      </c>
      <c r="D703" t="s">
        <v>2329</v>
      </c>
      <c r="E703" t="s">
        <v>13</v>
      </c>
      <c r="F703" t="s">
        <v>2328</v>
      </c>
      <c r="G703" t="s">
        <v>2330</v>
      </c>
      <c r="H703" t="s">
        <v>13</v>
      </c>
      <c r="I703">
        <v>0</v>
      </c>
      <c r="J703">
        <v>1</v>
      </c>
    </row>
    <row r="704" spans="1:10" ht="15.75" hidden="1" customHeight="1" x14ac:dyDescent="0.35">
      <c r="A704" t="s">
        <v>2240</v>
      </c>
      <c r="B704" t="s">
        <v>49</v>
      </c>
      <c r="C704" t="s">
        <v>2331</v>
      </c>
      <c r="D704" t="s">
        <v>2332</v>
      </c>
      <c r="E704" t="s">
        <v>13</v>
      </c>
      <c r="F704" t="s">
        <v>2331</v>
      </c>
      <c r="G704" t="s">
        <v>2333</v>
      </c>
      <c r="H704" t="s">
        <v>13</v>
      </c>
      <c r="I704">
        <v>0</v>
      </c>
      <c r="J704">
        <v>2</v>
      </c>
    </row>
    <row r="705" spans="1:10" ht="15.75" hidden="1" customHeight="1" x14ac:dyDescent="0.35">
      <c r="A705" t="s">
        <v>2240</v>
      </c>
      <c r="B705" t="s">
        <v>49</v>
      </c>
      <c r="C705" t="s">
        <v>2334</v>
      </c>
      <c r="D705" t="s">
        <v>2335</v>
      </c>
      <c r="E705" t="s">
        <v>13</v>
      </c>
      <c r="F705" t="s">
        <v>2334</v>
      </c>
      <c r="G705" t="s">
        <v>2336</v>
      </c>
      <c r="H705" t="s">
        <v>13</v>
      </c>
      <c r="I705">
        <v>0</v>
      </c>
      <c r="J705">
        <v>57</v>
      </c>
    </row>
    <row r="706" spans="1:10" ht="15.75" hidden="1" customHeight="1" x14ac:dyDescent="0.35">
      <c r="A706" t="s">
        <v>2240</v>
      </c>
      <c r="B706" t="s">
        <v>49</v>
      </c>
      <c r="C706" t="s">
        <v>2337</v>
      </c>
      <c r="D706" t="s">
        <v>2338</v>
      </c>
      <c r="E706" t="s">
        <v>13</v>
      </c>
      <c r="F706" t="s">
        <v>2337</v>
      </c>
      <c r="G706" t="s">
        <v>2339</v>
      </c>
      <c r="H706" t="s">
        <v>13</v>
      </c>
      <c r="I706">
        <v>0</v>
      </c>
      <c r="J706">
        <v>4097</v>
      </c>
    </row>
    <row r="707" spans="1:10" ht="15.75" hidden="1" customHeight="1" x14ac:dyDescent="0.35">
      <c r="A707" t="s">
        <v>2240</v>
      </c>
      <c r="B707" t="s">
        <v>49</v>
      </c>
      <c r="C707" t="s">
        <v>2340</v>
      </c>
      <c r="D707" t="s">
        <v>2341</v>
      </c>
      <c r="E707" t="s">
        <v>13</v>
      </c>
      <c r="F707" t="s">
        <v>2340</v>
      </c>
      <c r="G707" t="s">
        <v>2342</v>
      </c>
      <c r="H707" t="s">
        <v>13</v>
      </c>
      <c r="I707">
        <v>0</v>
      </c>
      <c r="J707">
        <v>534</v>
      </c>
    </row>
    <row r="708" spans="1:10" ht="15.75" hidden="1" customHeight="1" x14ac:dyDescent="0.35">
      <c r="A708" t="s">
        <v>2240</v>
      </c>
      <c r="B708" t="s">
        <v>49</v>
      </c>
      <c r="C708" t="s">
        <v>2343</v>
      </c>
      <c r="D708" t="s">
        <v>2344</v>
      </c>
      <c r="E708" t="s">
        <v>13</v>
      </c>
      <c r="F708" t="s">
        <v>2343</v>
      </c>
      <c r="G708" t="s">
        <v>2345</v>
      </c>
      <c r="H708" t="s">
        <v>13</v>
      </c>
      <c r="I708">
        <v>0</v>
      </c>
      <c r="J708">
        <v>1101</v>
      </c>
    </row>
    <row r="709" spans="1:10" ht="15.75" hidden="1" customHeight="1" x14ac:dyDescent="0.35">
      <c r="A709" t="s">
        <v>2240</v>
      </c>
      <c r="B709" t="s">
        <v>49</v>
      </c>
      <c r="C709" t="s">
        <v>2346</v>
      </c>
      <c r="D709" t="s">
        <v>2347</v>
      </c>
      <c r="E709" t="s">
        <v>13</v>
      </c>
      <c r="F709" t="s">
        <v>2346</v>
      </c>
      <c r="G709" t="s">
        <v>2348</v>
      </c>
      <c r="H709" t="s">
        <v>13</v>
      </c>
      <c r="I709">
        <v>0</v>
      </c>
      <c r="J709">
        <v>18</v>
      </c>
    </row>
    <row r="710" spans="1:10" ht="15.75" hidden="1" customHeight="1" x14ac:dyDescent="0.35">
      <c r="A710" t="s">
        <v>2240</v>
      </c>
      <c r="B710" t="s">
        <v>49</v>
      </c>
      <c r="C710" t="s">
        <v>2349</v>
      </c>
      <c r="D710" t="s">
        <v>2350</v>
      </c>
      <c r="E710" t="s">
        <v>13</v>
      </c>
      <c r="F710" t="s">
        <v>2349</v>
      </c>
      <c r="G710" t="s">
        <v>2351</v>
      </c>
      <c r="H710" t="s">
        <v>13</v>
      </c>
      <c r="I710">
        <v>0</v>
      </c>
      <c r="J710">
        <v>5</v>
      </c>
    </row>
    <row r="711" spans="1:10" ht="15.75" hidden="1" customHeight="1" x14ac:dyDescent="0.35">
      <c r="A711" t="s">
        <v>2240</v>
      </c>
      <c r="B711" t="s">
        <v>49</v>
      </c>
      <c r="C711" t="s">
        <v>2352</v>
      </c>
      <c r="D711" t="s">
        <v>2353</v>
      </c>
      <c r="E711" t="s">
        <v>13</v>
      </c>
      <c r="F711" t="s">
        <v>2352</v>
      </c>
      <c r="G711" t="s">
        <v>2354</v>
      </c>
      <c r="H711" t="s">
        <v>13</v>
      </c>
      <c r="I711">
        <v>0</v>
      </c>
      <c r="J711">
        <v>495</v>
      </c>
    </row>
    <row r="712" spans="1:10" ht="15.75" hidden="1" customHeight="1" x14ac:dyDescent="0.35">
      <c r="A712" t="s">
        <v>2240</v>
      </c>
      <c r="B712" t="s">
        <v>49</v>
      </c>
      <c r="C712" t="s">
        <v>2355</v>
      </c>
      <c r="D712" t="s">
        <v>2356</v>
      </c>
      <c r="E712" t="s">
        <v>13</v>
      </c>
      <c r="F712" t="s">
        <v>2355</v>
      </c>
      <c r="G712" t="s">
        <v>2357</v>
      </c>
      <c r="H712" t="s">
        <v>13</v>
      </c>
      <c r="I712">
        <v>0</v>
      </c>
      <c r="J712">
        <v>5</v>
      </c>
    </row>
    <row r="713" spans="1:10" ht="15.75" hidden="1" customHeight="1" x14ac:dyDescent="0.35">
      <c r="A713" t="s">
        <v>2240</v>
      </c>
      <c r="B713" t="s">
        <v>49</v>
      </c>
      <c r="C713" t="s">
        <v>2358</v>
      </c>
      <c r="D713" t="s">
        <v>2359</v>
      </c>
      <c r="E713" t="s">
        <v>13</v>
      </c>
      <c r="F713" t="s">
        <v>2358</v>
      </c>
      <c r="G713" t="s">
        <v>2360</v>
      </c>
      <c r="H713" t="s">
        <v>13</v>
      </c>
      <c r="I713">
        <v>0</v>
      </c>
      <c r="J713">
        <v>90</v>
      </c>
    </row>
    <row r="714" spans="1:10" ht="15.75" hidden="1" customHeight="1" x14ac:dyDescent="0.35">
      <c r="A714" t="s">
        <v>2240</v>
      </c>
      <c r="B714" t="s">
        <v>49</v>
      </c>
      <c r="C714" t="s">
        <v>2361</v>
      </c>
      <c r="D714" t="s">
        <v>2362</v>
      </c>
      <c r="E714" t="s">
        <v>13</v>
      </c>
      <c r="F714" t="s">
        <v>2361</v>
      </c>
      <c r="G714" t="s">
        <v>2363</v>
      </c>
      <c r="H714" t="s">
        <v>13</v>
      </c>
      <c r="I714">
        <v>0</v>
      </c>
      <c r="J714">
        <v>1</v>
      </c>
    </row>
    <row r="715" spans="1:10" ht="15.75" hidden="1" customHeight="1" x14ac:dyDescent="0.35">
      <c r="A715" t="s">
        <v>2240</v>
      </c>
      <c r="B715" t="s">
        <v>49</v>
      </c>
      <c r="C715" t="s">
        <v>2364</v>
      </c>
      <c r="D715" t="s">
        <v>2365</v>
      </c>
      <c r="E715" t="s">
        <v>13</v>
      </c>
      <c r="F715" t="s">
        <v>2364</v>
      </c>
      <c r="G715" t="s">
        <v>2366</v>
      </c>
      <c r="H715" t="s">
        <v>13</v>
      </c>
      <c r="I715">
        <v>0</v>
      </c>
      <c r="J715">
        <v>4</v>
      </c>
    </row>
    <row r="716" spans="1:10" ht="15.75" hidden="1" customHeight="1" x14ac:dyDescent="0.35">
      <c r="A716" t="s">
        <v>2240</v>
      </c>
      <c r="B716" t="s">
        <v>49</v>
      </c>
      <c r="C716" t="s">
        <v>2367</v>
      </c>
      <c r="D716" t="s">
        <v>2368</v>
      </c>
      <c r="E716" t="s">
        <v>13</v>
      </c>
      <c r="F716" t="s">
        <v>2367</v>
      </c>
      <c r="G716" t="s">
        <v>2369</v>
      </c>
      <c r="H716" t="s">
        <v>13</v>
      </c>
      <c r="I716">
        <v>0</v>
      </c>
      <c r="J716">
        <v>2</v>
      </c>
    </row>
    <row r="717" spans="1:10" ht="15.75" hidden="1" customHeight="1" x14ac:dyDescent="0.35">
      <c r="A717" t="s">
        <v>2240</v>
      </c>
      <c r="B717" t="s">
        <v>49</v>
      </c>
      <c r="C717" t="s">
        <v>2370</v>
      </c>
      <c r="D717" t="s">
        <v>2371</v>
      </c>
      <c r="E717" t="s">
        <v>13</v>
      </c>
      <c r="F717" t="s">
        <v>2370</v>
      </c>
      <c r="G717" t="s">
        <v>2372</v>
      </c>
      <c r="H717" t="s">
        <v>13</v>
      </c>
      <c r="I717">
        <v>0</v>
      </c>
      <c r="J717">
        <v>1</v>
      </c>
    </row>
    <row r="718" spans="1:10" ht="15.75" hidden="1" customHeight="1" x14ac:dyDescent="0.35">
      <c r="A718" t="s">
        <v>2240</v>
      </c>
      <c r="B718" t="s">
        <v>49</v>
      </c>
      <c r="C718" t="s">
        <v>2373</v>
      </c>
      <c r="D718" t="s">
        <v>2374</v>
      </c>
      <c r="E718" t="s">
        <v>13</v>
      </c>
      <c r="F718" t="s">
        <v>2373</v>
      </c>
      <c r="G718" t="s">
        <v>2375</v>
      </c>
      <c r="H718" t="s">
        <v>13</v>
      </c>
      <c r="I718">
        <v>0</v>
      </c>
      <c r="J718">
        <v>4</v>
      </c>
    </row>
    <row r="719" spans="1:10" ht="15.75" hidden="1" customHeight="1" x14ac:dyDescent="0.35">
      <c r="A719" t="s">
        <v>2240</v>
      </c>
      <c r="B719" t="s">
        <v>49</v>
      </c>
      <c r="C719" t="s">
        <v>2376</v>
      </c>
      <c r="D719" t="s">
        <v>2377</v>
      </c>
      <c r="E719" t="s">
        <v>13</v>
      </c>
      <c r="F719" t="s">
        <v>2376</v>
      </c>
      <c r="G719" t="s">
        <v>2378</v>
      </c>
      <c r="H719" t="s">
        <v>13</v>
      </c>
      <c r="I719">
        <v>0</v>
      </c>
      <c r="J719">
        <v>2</v>
      </c>
    </row>
    <row r="720" spans="1:10" ht="15.75" hidden="1" customHeight="1" x14ac:dyDescent="0.35">
      <c r="A720" t="s">
        <v>2240</v>
      </c>
      <c r="B720" t="s">
        <v>49</v>
      </c>
      <c r="C720" t="s">
        <v>2379</v>
      </c>
      <c r="D720" t="s">
        <v>2380</v>
      </c>
      <c r="E720" t="s">
        <v>13</v>
      </c>
      <c r="F720" t="s">
        <v>2379</v>
      </c>
      <c r="G720" t="s">
        <v>2381</v>
      </c>
      <c r="H720" t="s">
        <v>13</v>
      </c>
      <c r="I720">
        <v>0</v>
      </c>
      <c r="J720">
        <v>23</v>
      </c>
    </row>
    <row r="721" spans="1:10" ht="15.75" hidden="1" customHeight="1" x14ac:dyDescent="0.35">
      <c r="A721" t="s">
        <v>2240</v>
      </c>
      <c r="B721" t="s">
        <v>49</v>
      </c>
      <c r="C721" t="s">
        <v>2382</v>
      </c>
      <c r="D721" t="s">
        <v>2383</v>
      </c>
      <c r="E721" t="s">
        <v>13</v>
      </c>
      <c r="F721" t="s">
        <v>2382</v>
      </c>
      <c r="G721" t="s">
        <v>2384</v>
      </c>
      <c r="H721" t="s">
        <v>13</v>
      </c>
      <c r="I721">
        <v>0</v>
      </c>
      <c r="J721">
        <v>362</v>
      </c>
    </row>
    <row r="722" spans="1:10" ht="15.75" hidden="1" customHeight="1" x14ac:dyDescent="0.35">
      <c r="A722" t="s">
        <v>2240</v>
      </c>
      <c r="B722" t="s">
        <v>49</v>
      </c>
      <c r="C722" t="s">
        <v>2385</v>
      </c>
      <c r="D722" t="s">
        <v>2386</v>
      </c>
      <c r="E722" t="s">
        <v>13</v>
      </c>
      <c r="F722" t="s">
        <v>2385</v>
      </c>
      <c r="G722" t="s">
        <v>2387</v>
      </c>
      <c r="H722" t="s">
        <v>13</v>
      </c>
      <c r="I722">
        <v>0</v>
      </c>
      <c r="J722">
        <v>12</v>
      </c>
    </row>
    <row r="723" spans="1:10" ht="15.75" hidden="1" customHeight="1" x14ac:dyDescent="0.35">
      <c r="A723" t="s">
        <v>2240</v>
      </c>
      <c r="B723" t="s">
        <v>49</v>
      </c>
      <c r="C723" t="s">
        <v>2388</v>
      </c>
      <c r="D723" t="s">
        <v>2389</v>
      </c>
      <c r="E723" t="s">
        <v>13</v>
      </c>
      <c r="F723" t="s">
        <v>2388</v>
      </c>
      <c r="G723" t="s">
        <v>2390</v>
      </c>
      <c r="H723" t="s">
        <v>13</v>
      </c>
      <c r="I723">
        <v>0</v>
      </c>
      <c r="J723">
        <v>10</v>
      </c>
    </row>
    <row r="724" spans="1:10" ht="15.75" hidden="1" customHeight="1" x14ac:dyDescent="0.35">
      <c r="A724" t="s">
        <v>2240</v>
      </c>
      <c r="B724" t="s">
        <v>49</v>
      </c>
      <c r="C724" t="s">
        <v>2391</v>
      </c>
      <c r="D724" t="s">
        <v>2392</v>
      </c>
      <c r="E724" t="s">
        <v>13</v>
      </c>
      <c r="F724" t="s">
        <v>2391</v>
      </c>
      <c r="G724" t="s">
        <v>2393</v>
      </c>
      <c r="H724" t="s">
        <v>13</v>
      </c>
      <c r="I724">
        <v>0</v>
      </c>
      <c r="J724">
        <v>5</v>
      </c>
    </row>
    <row r="725" spans="1:10" ht="15.75" hidden="1" customHeight="1" x14ac:dyDescent="0.35">
      <c r="A725" t="s">
        <v>2240</v>
      </c>
      <c r="B725" t="s">
        <v>49</v>
      </c>
      <c r="C725" t="s">
        <v>2394</v>
      </c>
      <c r="D725" t="s">
        <v>2395</v>
      </c>
      <c r="E725" t="s">
        <v>13</v>
      </c>
      <c r="F725" t="s">
        <v>2394</v>
      </c>
      <c r="G725" t="s">
        <v>2396</v>
      </c>
      <c r="H725" t="s">
        <v>13</v>
      </c>
      <c r="I725">
        <v>0</v>
      </c>
      <c r="J725">
        <v>4</v>
      </c>
    </row>
    <row r="726" spans="1:10" ht="15.75" hidden="1" customHeight="1" x14ac:dyDescent="0.35">
      <c r="A726" t="s">
        <v>2240</v>
      </c>
      <c r="B726" t="s">
        <v>49</v>
      </c>
      <c r="C726" t="s">
        <v>2397</v>
      </c>
      <c r="D726" t="s">
        <v>2398</v>
      </c>
      <c r="E726" t="s">
        <v>13</v>
      </c>
      <c r="F726" t="s">
        <v>2397</v>
      </c>
      <c r="G726" t="s">
        <v>2399</v>
      </c>
      <c r="H726" t="s">
        <v>13</v>
      </c>
      <c r="I726">
        <v>0</v>
      </c>
      <c r="J726">
        <v>4</v>
      </c>
    </row>
    <row r="727" spans="1:10" ht="15.75" hidden="1" customHeight="1" x14ac:dyDescent="0.35">
      <c r="A727" t="s">
        <v>2240</v>
      </c>
      <c r="B727" t="s">
        <v>49</v>
      </c>
      <c r="C727" t="s">
        <v>2400</v>
      </c>
      <c r="D727" t="s">
        <v>2401</v>
      </c>
      <c r="E727" t="s">
        <v>13</v>
      </c>
      <c r="F727" t="s">
        <v>2400</v>
      </c>
      <c r="G727" t="s">
        <v>2402</v>
      </c>
      <c r="H727" t="s">
        <v>13</v>
      </c>
      <c r="I727">
        <v>0</v>
      </c>
      <c r="J727">
        <v>3</v>
      </c>
    </row>
    <row r="728" spans="1:10" ht="15.75" hidden="1" customHeight="1" x14ac:dyDescent="0.35">
      <c r="A728" t="s">
        <v>2240</v>
      </c>
      <c r="B728" t="s">
        <v>49</v>
      </c>
      <c r="C728" t="s">
        <v>2403</v>
      </c>
      <c r="D728" t="s">
        <v>2404</v>
      </c>
      <c r="E728" t="s">
        <v>13</v>
      </c>
      <c r="F728" t="s">
        <v>2403</v>
      </c>
      <c r="G728" t="s">
        <v>2405</v>
      </c>
      <c r="H728" t="s">
        <v>13</v>
      </c>
      <c r="I728">
        <v>0</v>
      </c>
      <c r="J728">
        <v>3</v>
      </c>
    </row>
    <row r="729" spans="1:10" ht="15.75" hidden="1" customHeight="1" x14ac:dyDescent="0.35">
      <c r="A729" t="s">
        <v>2240</v>
      </c>
      <c r="B729" t="s">
        <v>49</v>
      </c>
      <c r="C729" t="s">
        <v>2406</v>
      </c>
      <c r="D729" t="s">
        <v>2407</v>
      </c>
      <c r="E729" t="s">
        <v>13</v>
      </c>
      <c r="F729" t="s">
        <v>2406</v>
      </c>
      <c r="G729" t="s">
        <v>2408</v>
      </c>
      <c r="H729" t="s">
        <v>13</v>
      </c>
      <c r="I729">
        <v>0</v>
      </c>
      <c r="J729">
        <v>2</v>
      </c>
    </row>
    <row r="730" spans="1:10" ht="15.75" hidden="1" customHeight="1" x14ac:dyDescent="0.35">
      <c r="A730" t="s">
        <v>2240</v>
      </c>
      <c r="B730" t="s">
        <v>49</v>
      </c>
      <c r="C730" t="s">
        <v>2409</v>
      </c>
      <c r="D730" t="s">
        <v>2410</v>
      </c>
      <c r="E730" t="s">
        <v>13</v>
      </c>
      <c r="F730" t="s">
        <v>2409</v>
      </c>
      <c r="G730" t="s">
        <v>2411</v>
      </c>
      <c r="H730" t="s">
        <v>13</v>
      </c>
      <c r="I730">
        <v>0</v>
      </c>
      <c r="J730">
        <v>2</v>
      </c>
    </row>
    <row r="731" spans="1:10" ht="15.75" hidden="1" customHeight="1" x14ac:dyDescent="0.35">
      <c r="A731" t="s">
        <v>2240</v>
      </c>
      <c r="B731" t="s">
        <v>49</v>
      </c>
      <c r="C731" t="s">
        <v>2412</v>
      </c>
      <c r="D731" t="s">
        <v>2413</v>
      </c>
      <c r="E731" t="s">
        <v>13</v>
      </c>
      <c r="F731" t="s">
        <v>2412</v>
      </c>
      <c r="G731" t="s">
        <v>2414</v>
      </c>
      <c r="H731" t="s">
        <v>13</v>
      </c>
      <c r="I731">
        <v>0</v>
      </c>
      <c r="J731">
        <v>3</v>
      </c>
    </row>
    <row r="732" spans="1:10" ht="15.75" hidden="1" customHeight="1" x14ac:dyDescent="0.35">
      <c r="A732" t="s">
        <v>2240</v>
      </c>
      <c r="B732" t="s">
        <v>49</v>
      </c>
      <c r="C732" t="s">
        <v>2415</v>
      </c>
      <c r="D732" t="s">
        <v>2416</v>
      </c>
      <c r="E732" t="s">
        <v>13</v>
      </c>
      <c r="F732" t="s">
        <v>2415</v>
      </c>
      <c r="G732" t="s">
        <v>2417</v>
      </c>
      <c r="H732" t="s">
        <v>13</v>
      </c>
      <c r="I732">
        <v>0</v>
      </c>
      <c r="J732">
        <v>4</v>
      </c>
    </row>
    <row r="733" spans="1:10" ht="15.75" hidden="1" customHeight="1" x14ac:dyDescent="0.35">
      <c r="A733" t="s">
        <v>2240</v>
      </c>
      <c r="B733" t="s">
        <v>49</v>
      </c>
      <c r="C733" t="s">
        <v>2418</v>
      </c>
      <c r="D733" t="s">
        <v>2419</v>
      </c>
      <c r="E733" t="s">
        <v>13</v>
      </c>
      <c r="F733" t="s">
        <v>2418</v>
      </c>
      <c r="G733" t="s">
        <v>2420</v>
      </c>
      <c r="H733" t="s">
        <v>13</v>
      </c>
      <c r="I733">
        <v>0</v>
      </c>
      <c r="J733">
        <v>1</v>
      </c>
    </row>
    <row r="734" spans="1:10" ht="15.75" hidden="1" customHeight="1" x14ac:dyDescent="0.35">
      <c r="A734" t="s">
        <v>2240</v>
      </c>
      <c r="B734" t="s">
        <v>49</v>
      </c>
      <c r="C734" t="s">
        <v>2421</v>
      </c>
      <c r="D734" t="s">
        <v>2422</v>
      </c>
      <c r="E734" t="s">
        <v>13</v>
      </c>
      <c r="F734" t="s">
        <v>2421</v>
      </c>
      <c r="G734" t="s">
        <v>2423</v>
      </c>
      <c r="H734" t="s">
        <v>13</v>
      </c>
      <c r="I734">
        <v>0</v>
      </c>
      <c r="J734">
        <v>4</v>
      </c>
    </row>
    <row r="735" spans="1:10" ht="15.75" hidden="1" customHeight="1" x14ac:dyDescent="0.35">
      <c r="A735" t="s">
        <v>2240</v>
      </c>
      <c r="B735" t="s">
        <v>49</v>
      </c>
      <c r="C735" t="s">
        <v>2424</v>
      </c>
      <c r="D735" t="s">
        <v>2425</v>
      </c>
      <c r="E735" t="s">
        <v>13</v>
      </c>
      <c r="F735" t="s">
        <v>2424</v>
      </c>
      <c r="G735" t="s">
        <v>2426</v>
      </c>
      <c r="H735" t="s">
        <v>13</v>
      </c>
      <c r="I735">
        <v>0</v>
      </c>
      <c r="J735">
        <v>26</v>
      </c>
    </row>
    <row r="736" spans="1:10" ht="15.75" hidden="1" customHeight="1" x14ac:dyDescent="0.35">
      <c r="A736" t="s">
        <v>2240</v>
      </c>
      <c r="B736" t="s">
        <v>49</v>
      </c>
      <c r="C736" t="s">
        <v>2427</v>
      </c>
      <c r="D736" t="s">
        <v>2428</v>
      </c>
      <c r="E736" t="s">
        <v>13</v>
      </c>
      <c r="F736" t="s">
        <v>2427</v>
      </c>
      <c r="G736" t="s">
        <v>2429</v>
      </c>
      <c r="H736" t="s">
        <v>13</v>
      </c>
      <c r="I736">
        <v>0</v>
      </c>
      <c r="J736">
        <v>1</v>
      </c>
    </row>
    <row r="737" spans="1:10" ht="15.75" hidden="1" customHeight="1" x14ac:dyDescent="0.35">
      <c r="A737" t="s">
        <v>2240</v>
      </c>
      <c r="B737" t="s">
        <v>49</v>
      </c>
      <c r="C737" t="s">
        <v>2430</v>
      </c>
      <c r="D737" t="s">
        <v>2431</v>
      </c>
      <c r="E737" t="s">
        <v>13</v>
      </c>
      <c r="F737" t="s">
        <v>2430</v>
      </c>
      <c r="G737" t="s">
        <v>2432</v>
      </c>
      <c r="H737" t="s">
        <v>13</v>
      </c>
      <c r="I737">
        <v>0</v>
      </c>
      <c r="J737">
        <v>7</v>
      </c>
    </row>
    <row r="738" spans="1:10" ht="15.75" hidden="1" customHeight="1" x14ac:dyDescent="0.35">
      <c r="A738" t="s">
        <v>2240</v>
      </c>
      <c r="B738" t="s">
        <v>49</v>
      </c>
      <c r="C738" t="s">
        <v>2433</v>
      </c>
      <c r="D738" t="s">
        <v>2434</v>
      </c>
      <c r="E738" t="s">
        <v>13</v>
      </c>
      <c r="F738" t="s">
        <v>2433</v>
      </c>
      <c r="G738" t="s">
        <v>2435</v>
      </c>
      <c r="H738" t="s">
        <v>13</v>
      </c>
      <c r="I738">
        <v>0</v>
      </c>
      <c r="J738">
        <v>84</v>
      </c>
    </row>
    <row r="739" spans="1:10" ht="15.75" hidden="1" customHeight="1" x14ac:dyDescent="0.35">
      <c r="A739" t="s">
        <v>2240</v>
      </c>
      <c r="B739" t="s">
        <v>49</v>
      </c>
      <c r="C739" t="s">
        <v>2436</v>
      </c>
      <c r="D739" t="s">
        <v>2437</v>
      </c>
      <c r="E739" t="s">
        <v>13</v>
      </c>
      <c r="F739" t="s">
        <v>2436</v>
      </c>
      <c r="G739" t="s">
        <v>2438</v>
      </c>
      <c r="H739" t="s">
        <v>13</v>
      </c>
      <c r="I739">
        <v>0</v>
      </c>
      <c r="J739">
        <v>2</v>
      </c>
    </row>
    <row r="740" spans="1:10" ht="15.75" hidden="1" customHeight="1" x14ac:dyDescent="0.35">
      <c r="A740" t="s">
        <v>2240</v>
      </c>
      <c r="B740" t="s">
        <v>49</v>
      </c>
      <c r="C740" t="s">
        <v>2439</v>
      </c>
      <c r="D740" t="s">
        <v>2440</v>
      </c>
      <c r="E740" t="s">
        <v>13</v>
      </c>
      <c r="F740" t="s">
        <v>2439</v>
      </c>
      <c r="G740" t="s">
        <v>2441</v>
      </c>
      <c r="H740" t="s">
        <v>13</v>
      </c>
      <c r="I740">
        <v>0</v>
      </c>
      <c r="J740">
        <v>11</v>
      </c>
    </row>
    <row r="741" spans="1:10" ht="15.75" hidden="1" customHeight="1" x14ac:dyDescent="0.35">
      <c r="A741" t="s">
        <v>2240</v>
      </c>
      <c r="B741" t="s">
        <v>49</v>
      </c>
      <c r="C741" t="s">
        <v>2442</v>
      </c>
      <c r="D741" t="s">
        <v>2443</v>
      </c>
      <c r="E741" t="s">
        <v>13</v>
      </c>
      <c r="F741" t="s">
        <v>2442</v>
      </c>
      <c r="G741" t="s">
        <v>2444</v>
      </c>
      <c r="H741" t="s">
        <v>13</v>
      </c>
      <c r="I741">
        <v>0</v>
      </c>
      <c r="J741">
        <v>6</v>
      </c>
    </row>
    <row r="742" spans="1:10" ht="15.75" hidden="1" customHeight="1" x14ac:dyDescent="0.35">
      <c r="A742" t="s">
        <v>2240</v>
      </c>
      <c r="B742" t="s">
        <v>49</v>
      </c>
      <c r="C742" t="s">
        <v>2445</v>
      </c>
      <c r="D742" t="s">
        <v>2446</v>
      </c>
      <c r="E742" t="s">
        <v>13</v>
      </c>
      <c r="F742" t="s">
        <v>2445</v>
      </c>
      <c r="G742" t="s">
        <v>2447</v>
      </c>
      <c r="H742" t="s">
        <v>13</v>
      </c>
      <c r="I742">
        <v>0</v>
      </c>
      <c r="J742">
        <v>6</v>
      </c>
    </row>
    <row r="743" spans="1:10" ht="15.75" hidden="1" customHeight="1" x14ac:dyDescent="0.35">
      <c r="A743" t="s">
        <v>2240</v>
      </c>
      <c r="B743" t="s">
        <v>49</v>
      </c>
      <c r="C743" t="s">
        <v>2448</v>
      </c>
      <c r="D743" t="s">
        <v>2449</v>
      </c>
      <c r="E743" t="s">
        <v>13</v>
      </c>
      <c r="F743" t="s">
        <v>2448</v>
      </c>
      <c r="G743" t="s">
        <v>2450</v>
      </c>
      <c r="H743" t="s">
        <v>13</v>
      </c>
      <c r="I743">
        <v>0</v>
      </c>
      <c r="J743">
        <v>5</v>
      </c>
    </row>
    <row r="744" spans="1:10" ht="15.75" hidden="1" customHeight="1" x14ac:dyDescent="0.35">
      <c r="A744" t="s">
        <v>2240</v>
      </c>
      <c r="B744" t="s">
        <v>49</v>
      </c>
      <c r="C744" t="s">
        <v>2451</v>
      </c>
      <c r="D744" t="s">
        <v>2452</v>
      </c>
      <c r="E744" t="s">
        <v>13</v>
      </c>
      <c r="F744" t="s">
        <v>2451</v>
      </c>
      <c r="G744" t="s">
        <v>2453</v>
      </c>
      <c r="H744" t="s">
        <v>13</v>
      </c>
      <c r="I744">
        <v>0</v>
      </c>
      <c r="J744">
        <v>4</v>
      </c>
    </row>
    <row r="745" spans="1:10" ht="15.75" hidden="1" customHeight="1" x14ac:dyDescent="0.35">
      <c r="A745" t="s">
        <v>2240</v>
      </c>
      <c r="B745" t="s">
        <v>49</v>
      </c>
      <c r="C745" t="s">
        <v>2454</v>
      </c>
      <c r="D745" t="s">
        <v>2455</v>
      </c>
      <c r="E745" t="s">
        <v>13</v>
      </c>
      <c r="F745" t="s">
        <v>2454</v>
      </c>
      <c r="G745" t="s">
        <v>2456</v>
      </c>
      <c r="H745" t="s">
        <v>13</v>
      </c>
      <c r="I745">
        <v>0</v>
      </c>
      <c r="J745">
        <v>10</v>
      </c>
    </row>
    <row r="746" spans="1:10" ht="15.75" hidden="1" customHeight="1" x14ac:dyDescent="0.35">
      <c r="A746" t="s">
        <v>2240</v>
      </c>
      <c r="B746" t="s">
        <v>49</v>
      </c>
      <c r="C746" t="s">
        <v>2457</v>
      </c>
      <c r="D746" t="s">
        <v>2458</v>
      </c>
      <c r="E746" t="s">
        <v>13</v>
      </c>
      <c r="F746" t="s">
        <v>2457</v>
      </c>
      <c r="G746" t="s">
        <v>2459</v>
      </c>
      <c r="H746" t="s">
        <v>13</v>
      </c>
      <c r="I746">
        <v>0</v>
      </c>
      <c r="J746">
        <v>2</v>
      </c>
    </row>
    <row r="747" spans="1:10" ht="15.75" hidden="1" customHeight="1" x14ac:dyDescent="0.35">
      <c r="A747" t="s">
        <v>2240</v>
      </c>
      <c r="B747" t="s">
        <v>49</v>
      </c>
      <c r="C747" t="s">
        <v>2460</v>
      </c>
      <c r="D747" t="s">
        <v>2461</v>
      </c>
      <c r="E747" t="s">
        <v>13</v>
      </c>
      <c r="F747" t="s">
        <v>2460</v>
      </c>
      <c r="G747" t="s">
        <v>2462</v>
      </c>
      <c r="H747" t="s">
        <v>13</v>
      </c>
      <c r="I747">
        <v>0</v>
      </c>
      <c r="J747">
        <v>9</v>
      </c>
    </row>
    <row r="748" spans="1:10" ht="15.75" hidden="1" customHeight="1" x14ac:dyDescent="0.35">
      <c r="A748" t="s">
        <v>2240</v>
      </c>
      <c r="B748" t="s">
        <v>49</v>
      </c>
      <c r="C748" t="s">
        <v>2463</v>
      </c>
      <c r="D748" t="s">
        <v>2464</v>
      </c>
      <c r="E748" t="s">
        <v>13</v>
      </c>
      <c r="F748" t="s">
        <v>2463</v>
      </c>
      <c r="G748" t="s">
        <v>2465</v>
      </c>
      <c r="H748" t="s">
        <v>13</v>
      </c>
      <c r="I748">
        <v>0</v>
      </c>
      <c r="J748">
        <v>2</v>
      </c>
    </row>
    <row r="749" spans="1:10" ht="15.75" hidden="1" customHeight="1" x14ac:dyDescent="0.35">
      <c r="A749" t="s">
        <v>2240</v>
      </c>
      <c r="B749" t="s">
        <v>49</v>
      </c>
      <c r="C749" t="s">
        <v>2466</v>
      </c>
      <c r="D749" t="s">
        <v>2467</v>
      </c>
      <c r="E749" t="s">
        <v>13</v>
      </c>
      <c r="F749" t="s">
        <v>2466</v>
      </c>
      <c r="G749" t="s">
        <v>2468</v>
      </c>
      <c r="H749" t="s">
        <v>13</v>
      </c>
      <c r="I749">
        <v>0</v>
      </c>
      <c r="J749">
        <v>4</v>
      </c>
    </row>
    <row r="750" spans="1:10" ht="15.75" hidden="1" customHeight="1" x14ac:dyDescent="0.35">
      <c r="A750" t="s">
        <v>2240</v>
      </c>
      <c r="B750" t="s">
        <v>49</v>
      </c>
      <c r="C750" t="s">
        <v>2469</v>
      </c>
      <c r="D750" t="s">
        <v>2470</v>
      </c>
      <c r="E750" t="s">
        <v>13</v>
      </c>
      <c r="F750" t="s">
        <v>2469</v>
      </c>
      <c r="G750" t="s">
        <v>2471</v>
      </c>
      <c r="H750" t="s">
        <v>13</v>
      </c>
      <c r="I750">
        <v>0</v>
      </c>
      <c r="J750">
        <v>12</v>
      </c>
    </row>
    <row r="751" spans="1:10" ht="15.75" hidden="1" customHeight="1" x14ac:dyDescent="0.35">
      <c r="A751" t="s">
        <v>2240</v>
      </c>
      <c r="B751" t="s">
        <v>49</v>
      </c>
      <c r="C751" t="s">
        <v>2472</v>
      </c>
      <c r="D751" t="s">
        <v>2473</v>
      </c>
      <c r="E751" t="s">
        <v>13</v>
      </c>
      <c r="F751" t="s">
        <v>2472</v>
      </c>
      <c r="G751" t="s">
        <v>2474</v>
      </c>
      <c r="H751" t="s">
        <v>13</v>
      </c>
      <c r="I751">
        <v>0</v>
      </c>
      <c r="J751">
        <v>2</v>
      </c>
    </row>
    <row r="752" spans="1:10" ht="15.75" hidden="1" customHeight="1" x14ac:dyDescent="0.35">
      <c r="A752" t="s">
        <v>2240</v>
      </c>
      <c r="B752" t="s">
        <v>49</v>
      </c>
      <c r="C752" t="s">
        <v>2475</v>
      </c>
      <c r="D752" t="s">
        <v>2476</v>
      </c>
      <c r="E752" t="s">
        <v>13</v>
      </c>
      <c r="F752" t="s">
        <v>2475</v>
      </c>
      <c r="G752" t="s">
        <v>2477</v>
      </c>
      <c r="H752" t="s">
        <v>13</v>
      </c>
      <c r="I752">
        <v>0</v>
      </c>
      <c r="J752">
        <v>4</v>
      </c>
    </row>
    <row r="753" spans="1:10" ht="15.75" hidden="1" customHeight="1" x14ac:dyDescent="0.35">
      <c r="A753" t="s">
        <v>2240</v>
      </c>
      <c r="B753" t="s">
        <v>49</v>
      </c>
      <c r="C753" t="s">
        <v>2478</v>
      </c>
      <c r="D753" t="s">
        <v>2479</v>
      </c>
      <c r="E753" t="s">
        <v>13</v>
      </c>
      <c r="F753" t="s">
        <v>2478</v>
      </c>
      <c r="G753" t="s">
        <v>2480</v>
      </c>
      <c r="H753" t="s">
        <v>13</v>
      </c>
      <c r="I753">
        <v>0</v>
      </c>
      <c r="J753">
        <v>10</v>
      </c>
    </row>
    <row r="754" spans="1:10" ht="15.75" hidden="1" customHeight="1" x14ac:dyDescent="0.35">
      <c r="A754" t="s">
        <v>2240</v>
      </c>
      <c r="B754" t="s">
        <v>49</v>
      </c>
      <c r="C754" t="s">
        <v>2481</v>
      </c>
      <c r="D754" t="s">
        <v>2482</v>
      </c>
      <c r="E754" t="s">
        <v>13</v>
      </c>
      <c r="F754" t="s">
        <v>2481</v>
      </c>
      <c r="G754" t="s">
        <v>2483</v>
      </c>
      <c r="H754" t="s">
        <v>13</v>
      </c>
      <c r="I754">
        <v>0</v>
      </c>
      <c r="J754">
        <v>224</v>
      </c>
    </row>
    <row r="755" spans="1:10" ht="15.75" hidden="1" customHeight="1" x14ac:dyDescent="0.35">
      <c r="A755" t="s">
        <v>2240</v>
      </c>
      <c r="B755" t="s">
        <v>49</v>
      </c>
      <c r="C755" t="s">
        <v>2484</v>
      </c>
      <c r="D755" t="s">
        <v>2485</v>
      </c>
      <c r="E755" t="s">
        <v>13</v>
      </c>
      <c r="F755" t="s">
        <v>2484</v>
      </c>
      <c r="G755" t="s">
        <v>2486</v>
      </c>
      <c r="H755" t="s">
        <v>13</v>
      </c>
      <c r="I755">
        <v>0</v>
      </c>
      <c r="J755">
        <v>53</v>
      </c>
    </row>
    <row r="756" spans="1:10" ht="15.75" hidden="1" customHeight="1" x14ac:dyDescent="0.35">
      <c r="A756" t="s">
        <v>2240</v>
      </c>
      <c r="B756" t="s">
        <v>49</v>
      </c>
      <c r="C756" t="s">
        <v>2487</v>
      </c>
      <c r="D756" t="s">
        <v>2488</v>
      </c>
      <c r="E756" t="s">
        <v>13</v>
      </c>
      <c r="F756" t="s">
        <v>2487</v>
      </c>
      <c r="G756" t="s">
        <v>2489</v>
      </c>
      <c r="H756" t="s">
        <v>13</v>
      </c>
      <c r="I756">
        <v>0</v>
      </c>
      <c r="J756">
        <v>371</v>
      </c>
    </row>
    <row r="757" spans="1:10" ht="15.75" hidden="1" customHeight="1" x14ac:dyDescent="0.35">
      <c r="A757" t="s">
        <v>2240</v>
      </c>
      <c r="B757" t="s">
        <v>49</v>
      </c>
      <c r="C757" t="s">
        <v>2490</v>
      </c>
      <c r="D757" t="s">
        <v>2491</v>
      </c>
      <c r="E757" t="s">
        <v>13</v>
      </c>
      <c r="F757" t="s">
        <v>2490</v>
      </c>
      <c r="G757" t="s">
        <v>2492</v>
      </c>
      <c r="H757" t="s">
        <v>13</v>
      </c>
      <c r="I757">
        <v>0</v>
      </c>
      <c r="J757">
        <v>6</v>
      </c>
    </row>
    <row r="758" spans="1:10" ht="15.75" hidden="1" customHeight="1" x14ac:dyDescent="0.35">
      <c r="A758" t="s">
        <v>2240</v>
      </c>
      <c r="B758" t="s">
        <v>49</v>
      </c>
      <c r="C758" t="s">
        <v>2493</v>
      </c>
      <c r="D758" t="s">
        <v>2494</v>
      </c>
      <c r="E758" t="s">
        <v>13</v>
      </c>
      <c r="F758" t="s">
        <v>2493</v>
      </c>
      <c r="G758" t="s">
        <v>2495</v>
      </c>
      <c r="H758" t="s">
        <v>13</v>
      </c>
      <c r="I758">
        <v>0</v>
      </c>
      <c r="J758">
        <v>7</v>
      </c>
    </row>
    <row r="759" spans="1:10" ht="15.75" hidden="1" customHeight="1" x14ac:dyDescent="0.35">
      <c r="A759" t="s">
        <v>2240</v>
      </c>
      <c r="B759" t="s">
        <v>49</v>
      </c>
      <c r="C759" t="s">
        <v>2496</v>
      </c>
      <c r="D759" t="s">
        <v>2497</v>
      </c>
      <c r="E759" t="s">
        <v>13</v>
      </c>
      <c r="F759" t="s">
        <v>2496</v>
      </c>
      <c r="G759" t="s">
        <v>2498</v>
      </c>
      <c r="H759" t="s">
        <v>13</v>
      </c>
      <c r="I759">
        <v>0</v>
      </c>
      <c r="J759">
        <v>3</v>
      </c>
    </row>
    <row r="760" spans="1:10" ht="15.75" hidden="1" customHeight="1" x14ac:dyDescent="0.35">
      <c r="A760" t="s">
        <v>2240</v>
      </c>
      <c r="B760" t="s">
        <v>49</v>
      </c>
      <c r="C760" t="s">
        <v>2499</v>
      </c>
      <c r="D760" t="s">
        <v>2500</v>
      </c>
      <c r="E760" t="s">
        <v>13</v>
      </c>
      <c r="F760" t="s">
        <v>2499</v>
      </c>
      <c r="G760" t="s">
        <v>2501</v>
      </c>
      <c r="H760" t="s">
        <v>13</v>
      </c>
      <c r="I760">
        <v>0</v>
      </c>
      <c r="J760">
        <v>6</v>
      </c>
    </row>
    <row r="761" spans="1:10" ht="15.75" hidden="1" customHeight="1" x14ac:dyDescent="0.35">
      <c r="A761" t="s">
        <v>2240</v>
      </c>
      <c r="B761" t="s">
        <v>49</v>
      </c>
      <c r="C761" t="s">
        <v>2502</v>
      </c>
      <c r="D761" t="s">
        <v>2503</v>
      </c>
      <c r="E761" t="s">
        <v>13</v>
      </c>
      <c r="F761" t="s">
        <v>2502</v>
      </c>
      <c r="G761" t="s">
        <v>2504</v>
      </c>
      <c r="H761" t="s">
        <v>13</v>
      </c>
      <c r="I761">
        <v>0</v>
      </c>
      <c r="J761">
        <v>2</v>
      </c>
    </row>
    <row r="762" spans="1:10" ht="15.75" hidden="1" customHeight="1" x14ac:dyDescent="0.35">
      <c r="A762" t="s">
        <v>2240</v>
      </c>
      <c r="B762" t="s">
        <v>49</v>
      </c>
      <c r="C762" t="s">
        <v>2505</v>
      </c>
      <c r="D762" t="s">
        <v>2506</v>
      </c>
      <c r="E762" t="s">
        <v>13</v>
      </c>
      <c r="F762" t="s">
        <v>2505</v>
      </c>
      <c r="G762" t="s">
        <v>2507</v>
      </c>
      <c r="H762" t="s">
        <v>13</v>
      </c>
      <c r="I762">
        <v>0</v>
      </c>
      <c r="J762">
        <v>1</v>
      </c>
    </row>
    <row r="763" spans="1:10" ht="15.75" hidden="1" customHeight="1" x14ac:dyDescent="0.35">
      <c r="A763" t="s">
        <v>2240</v>
      </c>
      <c r="B763" t="s">
        <v>49</v>
      </c>
      <c r="C763" t="s">
        <v>2508</v>
      </c>
      <c r="D763" t="s">
        <v>2509</v>
      </c>
      <c r="E763" t="s">
        <v>13</v>
      </c>
      <c r="F763" t="s">
        <v>2508</v>
      </c>
      <c r="G763" t="s">
        <v>2510</v>
      </c>
      <c r="H763" t="s">
        <v>13</v>
      </c>
      <c r="I763">
        <v>0</v>
      </c>
      <c r="J763">
        <v>1</v>
      </c>
    </row>
    <row r="764" spans="1:10" ht="15.75" hidden="1" customHeight="1" x14ac:dyDescent="0.35">
      <c r="A764" t="s">
        <v>2240</v>
      </c>
      <c r="B764" t="s">
        <v>49</v>
      </c>
      <c r="C764" t="s">
        <v>2511</v>
      </c>
      <c r="D764" t="s">
        <v>2512</v>
      </c>
      <c r="E764" t="s">
        <v>13</v>
      </c>
      <c r="F764" t="s">
        <v>2511</v>
      </c>
      <c r="G764" t="s">
        <v>2513</v>
      </c>
      <c r="H764" t="s">
        <v>13</v>
      </c>
      <c r="I764">
        <v>0</v>
      </c>
      <c r="J764">
        <v>1</v>
      </c>
    </row>
    <row r="765" spans="1:10" ht="15.75" hidden="1" customHeight="1" x14ac:dyDescent="0.35">
      <c r="A765" t="s">
        <v>2240</v>
      </c>
      <c r="B765" t="s">
        <v>49</v>
      </c>
      <c r="C765" t="s">
        <v>2514</v>
      </c>
      <c r="D765" t="s">
        <v>2515</v>
      </c>
      <c r="E765" t="s">
        <v>13</v>
      </c>
      <c r="F765" t="s">
        <v>2514</v>
      </c>
      <c r="G765" t="s">
        <v>2516</v>
      </c>
      <c r="H765" t="s">
        <v>13</v>
      </c>
      <c r="I765">
        <v>0</v>
      </c>
      <c r="J765">
        <v>72</v>
      </c>
    </row>
    <row r="766" spans="1:10" ht="15.75" hidden="1" customHeight="1" x14ac:dyDescent="0.35">
      <c r="A766" t="s">
        <v>2240</v>
      </c>
      <c r="B766" t="s">
        <v>49</v>
      </c>
      <c r="C766" t="s">
        <v>2517</v>
      </c>
      <c r="D766" t="s">
        <v>2518</v>
      </c>
      <c r="E766" t="s">
        <v>13</v>
      </c>
      <c r="F766" t="s">
        <v>2517</v>
      </c>
      <c r="G766" t="s">
        <v>2519</v>
      </c>
      <c r="H766" t="s">
        <v>13</v>
      </c>
      <c r="I766">
        <v>0</v>
      </c>
      <c r="J766">
        <v>155</v>
      </c>
    </row>
    <row r="767" spans="1:10" ht="15.75" hidden="1" customHeight="1" x14ac:dyDescent="0.35">
      <c r="A767" t="s">
        <v>2240</v>
      </c>
      <c r="B767" t="s">
        <v>49</v>
      </c>
      <c r="C767" t="s">
        <v>2520</v>
      </c>
      <c r="D767" t="s">
        <v>2521</v>
      </c>
      <c r="E767" t="s">
        <v>13</v>
      </c>
      <c r="F767" t="s">
        <v>2520</v>
      </c>
      <c r="G767" t="s">
        <v>2522</v>
      </c>
      <c r="H767" t="s">
        <v>13</v>
      </c>
      <c r="I767">
        <v>0</v>
      </c>
      <c r="J767">
        <v>28</v>
      </c>
    </row>
    <row r="768" spans="1:10" ht="15.75" hidden="1" customHeight="1" x14ac:dyDescent="0.35">
      <c r="A768" t="s">
        <v>2240</v>
      </c>
      <c r="B768" t="s">
        <v>49</v>
      </c>
      <c r="C768" t="s">
        <v>2523</v>
      </c>
      <c r="D768" t="s">
        <v>2524</v>
      </c>
      <c r="E768" t="s">
        <v>13</v>
      </c>
      <c r="F768" t="s">
        <v>2523</v>
      </c>
      <c r="G768" t="s">
        <v>2525</v>
      </c>
      <c r="H768" t="s">
        <v>13</v>
      </c>
      <c r="I768">
        <v>0</v>
      </c>
      <c r="J768">
        <v>68</v>
      </c>
    </row>
    <row r="769" spans="1:10" ht="15.75" hidden="1" customHeight="1" x14ac:dyDescent="0.35">
      <c r="A769" t="s">
        <v>2240</v>
      </c>
      <c r="B769" t="s">
        <v>49</v>
      </c>
      <c r="C769" t="s">
        <v>2526</v>
      </c>
      <c r="D769" t="s">
        <v>2527</v>
      </c>
      <c r="E769" t="s">
        <v>13</v>
      </c>
      <c r="F769" t="s">
        <v>2526</v>
      </c>
      <c r="G769" t="s">
        <v>2528</v>
      </c>
      <c r="H769" t="s">
        <v>13</v>
      </c>
      <c r="I769">
        <v>0</v>
      </c>
      <c r="J769">
        <v>5</v>
      </c>
    </row>
    <row r="770" spans="1:10" ht="15.75" hidden="1" customHeight="1" x14ac:dyDescent="0.35">
      <c r="A770" t="s">
        <v>2240</v>
      </c>
      <c r="B770" t="s">
        <v>49</v>
      </c>
      <c r="C770" t="s">
        <v>2529</v>
      </c>
      <c r="D770" t="s">
        <v>2530</v>
      </c>
      <c r="E770" t="s">
        <v>13</v>
      </c>
      <c r="F770" t="s">
        <v>2529</v>
      </c>
      <c r="G770" t="s">
        <v>2531</v>
      </c>
      <c r="H770" t="s">
        <v>13</v>
      </c>
      <c r="I770">
        <v>0</v>
      </c>
      <c r="J770">
        <v>10</v>
      </c>
    </row>
    <row r="771" spans="1:10" ht="15.75" hidden="1" customHeight="1" x14ac:dyDescent="0.35">
      <c r="A771" t="s">
        <v>2240</v>
      </c>
      <c r="B771" t="s">
        <v>49</v>
      </c>
      <c r="C771" t="s">
        <v>2532</v>
      </c>
      <c r="D771" t="s">
        <v>2533</v>
      </c>
      <c r="E771" t="s">
        <v>13</v>
      </c>
      <c r="F771" t="s">
        <v>2532</v>
      </c>
      <c r="G771" t="s">
        <v>2534</v>
      </c>
      <c r="H771" t="s">
        <v>13</v>
      </c>
      <c r="I771">
        <v>0</v>
      </c>
      <c r="J771">
        <v>8</v>
      </c>
    </row>
    <row r="772" spans="1:10" ht="15.75" hidden="1" customHeight="1" x14ac:dyDescent="0.35">
      <c r="A772" t="s">
        <v>2240</v>
      </c>
      <c r="B772" t="s">
        <v>49</v>
      </c>
      <c r="C772" t="s">
        <v>2535</v>
      </c>
      <c r="D772" t="s">
        <v>2536</v>
      </c>
      <c r="E772" t="s">
        <v>13</v>
      </c>
      <c r="F772" t="s">
        <v>2535</v>
      </c>
      <c r="G772" t="s">
        <v>2537</v>
      </c>
      <c r="H772" t="s">
        <v>13</v>
      </c>
      <c r="I772">
        <v>0</v>
      </c>
      <c r="J772">
        <v>12</v>
      </c>
    </row>
    <row r="773" spans="1:10" ht="15.75" hidden="1" customHeight="1" x14ac:dyDescent="0.35">
      <c r="A773" t="s">
        <v>2240</v>
      </c>
      <c r="B773" t="s">
        <v>49</v>
      </c>
      <c r="C773" t="s">
        <v>2538</v>
      </c>
      <c r="D773" t="s">
        <v>2539</v>
      </c>
      <c r="E773" t="s">
        <v>13</v>
      </c>
      <c r="F773" t="s">
        <v>2538</v>
      </c>
      <c r="G773" t="s">
        <v>2540</v>
      </c>
      <c r="H773" t="s">
        <v>13</v>
      </c>
      <c r="I773">
        <v>0</v>
      </c>
      <c r="J773">
        <v>1</v>
      </c>
    </row>
    <row r="774" spans="1:10" ht="15.75" hidden="1" customHeight="1" x14ac:dyDescent="0.35">
      <c r="A774" t="s">
        <v>2240</v>
      </c>
      <c r="B774" t="s">
        <v>49</v>
      </c>
      <c r="C774" t="s">
        <v>2541</v>
      </c>
      <c r="D774" t="s">
        <v>2542</v>
      </c>
      <c r="E774" t="s">
        <v>13</v>
      </c>
      <c r="F774" t="s">
        <v>2541</v>
      </c>
      <c r="G774" t="s">
        <v>2543</v>
      </c>
      <c r="H774" t="s">
        <v>13</v>
      </c>
      <c r="I774">
        <v>0</v>
      </c>
      <c r="J774">
        <v>1</v>
      </c>
    </row>
    <row r="775" spans="1:10" ht="15.75" hidden="1" customHeight="1" x14ac:dyDescent="0.35">
      <c r="A775" t="s">
        <v>2240</v>
      </c>
      <c r="B775" t="s">
        <v>49</v>
      </c>
      <c r="C775" t="s">
        <v>2544</v>
      </c>
      <c r="D775" t="s">
        <v>2545</v>
      </c>
      <c r="E775" t="s">
        <v>13</v>
      </c>
      <c r="F775" t="s">
        <v>2544</v>
      </c>
      <c r="G775" t="s">
        <v>2546</v>
      </c>
      <c r="H775" t="s">
        <v>13</v>
      </c>
      <c r="I775">
        <v>0</v>
      </c>
      <c r="J775">
        <v>10</v>
      </c>
    </row>
    <row r="776" spans="1:10" ht="15.75" hidden="1" customHeight="1" x14ac:dyDescent="0.35">
      <c r="A776" t="s">
        <v>2240</v>
      </c>
      <c r="B776" t="s">
        <v>49</v>
      </c>
      <c r="C776" t="s">
        <v>2547</v>
      </c>
      <c r="D776" t="s">
        <v>2548</v>
      </c>
      <c r="E776" t="s">
        <v>13</v>
      </c>
      <c r="F776" t="s">
        <v>2547</v>
      </c>
      <c r="G776" t="s">
        <v>2549</v>
      </c>
      <c r="H776" t="s">
        <v>13</v>
      </c>
      <c r="I776">
        <v>0</v>
      </c>
      <c r="J776">
        <v>1</v>
      </c>
    </row>
    <row r="777" spans="1:10" ht="15.75" hidden="1" customHeight="1" x14ac:dyDescent="0.35">
      <c r="A777" t="s">
        <v>2240</v>
      </c>
      <c r="B777" t="s">
        <v>49</v>
      </c>
      <c r="C777" t="s">
        <v>2550</v>
      </c>
      <c r="D777" t="s">
        <v>2551</v>
      </c>
      <c r="E777" t="s">
        <v>13</v>
      </c>
      <c r="F777" t="s">
        <v>2550</v>
      </c>
      <c r="G777" t="s">
        <v>2552</v>
      </c>
      <c r="H777" t="s">
        <v>13</v>
      </c>
      <c r="I777">
        <v>0</v>
      </c>
      <c r="J777">
        <v>91</v>
      </c>
    </row>
    <row r="778" spans="1:10" ht="15.75" hidden="1" customHeight="1" x14ac:dyDescent="0.35">
      <c r="A778" t="s">
        <v>2240</v>
      </c>
      <c r="B778" t="s">
        <v>49</v>
      </c>
      <c r="C778" t="s">
        <v>2553</v>
      </c>
      <c r="D778" t="s">
        <v>2554</v>
      </c>
      <c r="E778" t="s">
        <v>13</v>
      </c>
      <c r="F778" t="s">
        <v>2553</v>
      </c>
      <c r="G778" t="s">
        <v>2555</v>
      </c>
      <c r="H778" t="s">
        <v>13</v>
      </c>
      <c r="I778">
        <v>0</v>
      </c>
      <c r="J778">
        <v>9</v>
      </c>
    </row>
    <row r="779" spans="1:10" ht="15.75" hidden="1" customHeight="1" x14ac:dyDescent="0.35">
      <c r="A779" t="s">
        <v>2240</v>
      </c>
      <c r="B779" t="s">
        <v>49</v>
      </c>
      <c r="C779" t="s">
        <v>2556</v>
      </c>
      <c r="D779" t="s">
        <v>2557</v>
      </c>
      <c r="E779" t="s">
        <v>13</v>
      </c>
      <c r="F779" t="s">
        <v>2556</v>
      </c>
      <c r="G779" t="s">
        <v>2558</v>
      </c>
      <c r="H779" t="s">
        <v>13</v>
      </c>
      <c r="I779">
        <v>0</v>
      </c>
      <c r="J779">
        <v>142</v>
      </c>
    </row>
    <row r="780" spans="1:10" ht="15.75" hidden="1" customHeight="1" x14ac:dyDescent="0.35">
      <c r="A780" t="s">
        <v>2240</v>
      </c>
      <c r="B780" t="s">
        <v>49</v>
      </c>
      <c r="C780" t="s">
        <v>2559</v>
      </c>
      <c r="D780" t="s">
        <v>2560</v>
      </c>
      <c r="E780" t="s">
        <v>13</v>
      </c>
      <c r="F780" t="s">
        <v>2559</v>
      </c>
      <c r="G780" t="s">
        <v>2561</v>
      </c>
      <c r="H780" t="s">
        <v>13</v>
      </c>
      <c r="I780">
        <v>0</v>
      </c>
      <c r="J780">
        <v>12</v>
      </c>
    </row>
    <row r="781" spans="1:10" ht="15.75" hidden="1" customHeight="1" x14ac:dyDescent="0.35">
      <c r="A781" t="s">
        <v>2240</v>
      </c>
      <c r="B781" t="s">
        <v>49</v>
      </c>
      <c r="C781" t="s">
        <v>2562</v>
      </c>
      <c r="D781" t="s">
        <v>2563</v>
      </c>
      <c r="E781" t="s">
        <v>13</v>
      </c>
      <c r="F781" t="s">
        <v>2562</v>
      </c>
      <c r="G781" t="s">
        <v>2564</v>
      </c>
      <c r="H781" t="s">
        <v>13</v>
      </c>
      <c r="I781">
        <v>0</v>
      </c>
      <c r="J781">
        <v>29</v>
      </c>
    </row>
    <row r="782" spans="1:10" ht="15.75" hidden="1" customHeight="1" x14ac:dyDescent="0.35">
      <c r="A782" t="s">
        <v>2240</v>
      </c>
      <c r="B782" t="s">
        <v>49</v>
      </c>
      <c r="C782" t="s">
        <v>2565</v>
      </c>
      <c r="D782" t="s">
        <v>2566</v>
      </c>
      <c r="E782" t="s">
        <v>13</v>
      </c>
      <c r="F782" t="s">
        <v>2565</v>
      </c>
      <c r="G782" t="s">
        <v>2567</v>
      </c>
      <c r="H782" t="s">
        <v>13</v>
      </c>
      <c r="I782">
        <v>0</v>
      </c>
      <c r="J782">
        <v>17</v>
      </c>
    </row>
    <row r="783" spans="1:10" ht="15.75" hidden="1" customHeight="1" x14ac:dyDescent="0.35">
      <c r="A783" t="s">
        <v>2240</v>
      </c>
      <c r="B783" t="s">
        <v>49</v>
      </c>
      <c r="C783" t="s">
        <v>2568</v>
      </c>
      <c r="D783" t="s">
        <v>2569</v>
      </c>
      <c r="E783" t="s">
        <v>13</v>
      </c>
      <c r="F783" t="s">
        <v>2568</v>
      </c>
      <c r="G783" t="s">
        <v>2570</v>
      </c>
      <c r="H783" t="s">
        <v>13</v>
      </c>
      <c r="I783">
        <v>0</v>
      </c>
      <c r="J783">
        <v>35</v>
      </c>
    </row>
    <row r="784" spans="1:10" ht="15.75" hidden="1" customHeight="1" x14ac:dyDescent="0.35">
      <c r="A784" t="s">
        <v>2240</v>
      </c>
      <c r="B784" t="s">
        <v>49</v>
      </c>
      <c r="C784" t="s">
        <v>2571</v>
      </c>
      <c r="D784" t="s">
        <v>2572</v>
      </c>
      <c r="E784" t="s">
        <v>13</v>
      </c>
      <c r="F784" t="s">
        <v>2571</v>
      </c>
      <c r="G784" t="s">
        <v>2573</v>
      </c>
      <c r="H784" t="s">
        <v>13</v>
      </c>
      <c r="I784">
        <v>0</v>
      </c>
      <c r="J784">
        <v>2</v>
      </c>
    </row>
    <row r="785" spans="1:10" ht="15.75" hidden="1" customHeight="1" x14ac:dyDescent="0.35">
      <c r="A785" t="s">
        <v>2240</v>
      </c>
      <c r="B785" t="s">
        <v>49</v>
      </c>
      <c r="C785" t="s">
        <v>2574</v>
      </c>
      <c r="D785" t="s">
        <v>2575</v>
      </c>
      <c r="E785" t="s">
        <v>13</v>
      </c>
      <c r="F785" t="s">
        <v>2574</v>
      </c>
      <c r="G785" t="s">
        <v>2576</v>
      </c>
      <c r="H785" t="s">
        <v>13</v>
      </c>
      <c r="I785">
        <v>0</v>
      </c>
      <c r="J785">
        <v>1</v>
      </c>
    </row>
    <row r="786" spans="1:10" ht="15.75" hidden="1" customHeight="1" x14ac:dyDescent="0.35">
      <c r="A786" t="s">
        <v>2240</v>
      </c>
      <c r="B786" t="s">
        <v>49</v>
      </c>
      <c r="C786" t="s">
        <v>2577</v>
      </c>
      <c r="D786" t="s">
        <v>2578</v>
      </c>
      <c r="E786" t="s">
        <v>13</v>
      </c>
      <c r="F786" t="s">
        <v>2577</v>
      </c>
      <c r="G786" t="s">
        <v>2579</v>
      </c>
      <c r="H786" t="s">
        <v>13</v>
      </c>
      <c r="I786">
        <v>0</v>
      </c>
      <c r="J786">
        <v>7</v>
      </c>
    </row>
    <row r="787" spans="1:10" ht="15.75" hidden="1" customHeight="1" x14ac:dyDescent="0.35">
      <c r="A787" t="s">
        <v>2240</v>
      </c>
      <c r="B787" t="s">
        <v>49</v>
      </c>
      <c r="C787" t="s">
        <v>2580</v>
      </c>
      <c r="D787" t="s">
        <v>2581</v>
      </c>
      <c r="E787" t="s">
        <v>13</v>
      </c>
      <c r="F787" t="s">
        <v>2580</v>
      </c>
      <c r="G787" t="s">
        <v>2582</v>
      </c>
      <c r="H787" t="s">
        <v>13</v>
      </c>
      <c r="I787">
        <v>0</v>
      </c>
      <c r="J787">
        <v>7</v>
      </c>
    </row>
    <row r="788" spans="1:10" ht="15.75" hidden="1" customHeight="1" x14ac:dyDescent="0.35">
      <c r="A788" t="s">
        <v>2240</v>
      </c>
      <c r="B788" t="s">
        <v>49</v>
      </c>
      <c r="C788" t="s">
        <v>2583</v>
      </c>
      <c r="D788" t="s">
        <v>2584</v>
      </c>
      <c r="E788" t="s">
        <v>13</v>
      </c>
      <c r="F788" t="s">
        <v>2583</v>
      </c>
      <c r="G788" t="s">
        <v>2585</v>
      </c>
      <c r="H788" t="s">
        <v>13</v>
      </c>
      <c r="I788">
        <v>0</v>
      </c>
      <c r="J788">
        <v>31</v>
      </c>
    </row>
    <row r="789" spans="1:10" ht="15.75" hidden="1" customHeight="1" x14ac:dyDescent="0.35">
      <c r="A789" t="s">
        <v>2240</v>
      </c>
      <c r="B789" t="s">
        <v>49</v>
      </c>
      <c r="C789" t="s">
        <v>2586</v>
      </c>
      <c r="D789" t="s">
        <v>2587</v>
      </c>
      <c r="E789" t="s">
        <v>13</v>
      </c>
      <c r="F789" t="s">
        <v>2586</v>
      </c>
      <c r="G789" t="s">
        <v>2588</v>
      </c>
      <c r="H789" t="s">
        <v>13</v>
      </c>
      <c r="I789">
        <v>0</v>
      </c>
      <c r="J789">
        <v>37</v>
      </c>
    </row>
    <row r="790" spans="1:10" ht="15.75" hidden="1" customHeight="1" x14ac:dyDescent="0.35">
      <c r="A790" t="s">
        <v>2240</v>
      </c>
      <c r="B790" t="s">
        <v>49</v>
      </c>
      <c r="C790" t="s">
        <v>2589</v>
      </c>
      <c r="D790" t="s">
        <v>2590</v>
      </c>
      <c r="E790" t="s">
        <v>13</v>
      </c>
      <c r="F790" t="s">
        <v>2589</v>
      </c>
      <c r="G790" t="s">
        <v>2591</v>
      </c>
      <c r="H790" t="s">
        <v>13</v>
      </c>
      <c r="I790">
        <v>0</v>
      </c>
      <c r="J790">
        <v>9</v>
      </c>
    </row>
    <row r="791" spans="1:10" ht="15.75" hidden="1" customHeight="1" x14ac:dyDescent="0.35">
      <c r="A791" t="s">
        <v>2240</v>
      </c>
      <c r="B791" t="s">
        <v>49</v>
      </c>
      <c r="C791" t="s">
        <v>2592</v>
      </c>
      <c r="D791" t="s">
        <v>2593</v>
      </c>
      <c r="E791" t="s">
        <v>13</v>
      </c>
      <c r="F791" t="s">
        <v>2592</v>
      </c>
      <c r="G791" t="s">
        <v>2594</v>
      </c>
      <c r="H791" t="s">
        <v>13</v>
      </c>
      <c r="I791">
        <v>0</v>
      </c>
      <c r="J791">
        <v>1</v>
      </c>
    </row>
    <row r="792" spans="1:10" ht="15.75" hidden="1" customHeight="1" x14ac:dyDescent="0.35">
      <c r="A792" t="s">
        <v>2240</v>
      </c>
      <c r="B792" t="s">
        <v>49</v>
      </c>
      <c r="C792" t="s">
        <v>2595</v>
      </c>
      <c r="D792" t="s">
        <v>2596</v>
      </c>
      <c r="E792" t="s">
        <v>13</v>
      </c>
      <c r="F792" t="s">
        <v>2595</v>
      </c>
      <c r="G792" t="s">
        <v>2597</v>
      </c>
      <c r="H792" t="s">
        <v>13</v>
      </c>
      <c r="I792">
        <v>0</v>
      </c>
      <c r="J792">
        <v>2</v>
      </c>
    </row>
    <row r="793" spans="1:10" ht="15.75" hidden="1" customHeight="1" x14ac:dyDescent="0.35">
      <c r="A793" t="s">
        <v>2240</v>
      </c>
      <c r="B793" t="s">
        <v>49</v>
      </c>
      <c r="C793" t="s">
        <v>2598</v>
      </c>
      <c r="D793" t="s">
        <v>2599</v>
      </c>
      <c r="E793" t="s">
        <v>13</v>
      </c>
      <c r="F793" t="s">
        <v>2598</v>
      </c>
      <c r="G793" t="s">
        <v>2600</v>
      </c>
      <c r="H793" t="s">
        <v>13</v>
      </c>
      <c r="I793">
        <v>0</v>
      </c>
      <c r="J793">
        <v>6</v>
      </c>
    </row>
    <row r="794" spans="1:10" ht="15.75" hidden="1" customHeight="1" x14ac:dyDescent="0.35">
      <c r="A794" t="s">
        <v>2240</v>
      </c>
      <c r="B794" t="s">
        <v>49</v>
      </c>
      <c r="C794" t="s">
        <v>2601</v>
      </c>
      <c r="D794" t="s">
        <v>2602</v>
      </c>
      <c r="E794" t="s">
        <v>13</v>
      </c>
      <c r="F794" t="s">
        <v>2601</v>
      </c>
      <c r="G794" t="s">
        <v>2603</v>
      </c>
      <c r="H794" t="s">
        <v>13</v>
      </c>
      <c r="I794">
        <v>0</v>
      </c>
      <c r="J794">
        <v>2</v>
      </c>
    </row>
    <row r="795" spans="1:10" ht="15.75" hidden="1" customHeight="1" x14ac:dyDescent="0.35">
      <c r="A795" t="s">
        <v>2240</v>
      </c>
      <c r="B795" t="s">
        <v>49</v>
      </c>
      <c r="C795" t="s">
        <v>2604</v>
      </c>
      <c r="D795" t="s">
        <v>2605</v>
      </c>
      <c r="E795" t="s">
        <v>13</v>
      </c>
      <c r="F795" t="s">
        <v>2604</v>
      </c>
      <c r="G795" t="s">
        <v>2606</v>
      </c>
      <c r="H795" t="s">
        <v>13</v>
      </c>
      <c r="I795">
        <v>0</v>
      </c>
      <c r="J795">
        <v>1</v>
      </c>
    </row>
    <row r="796" spans="1:10" ht="15.75" hidden="1" customHeight="1" x14ac:dyDescent="0.35">
      <c r="A796" t="s">
        <v>2240</v>
      </c>
      <c r="B796" t="s">
        <v>49</v>
      </c>
      <c r="C796" t="s">
        <v>2607</v>
      </c>
      <c r="D796" t="s">
        <v>2608</v>
      </c>
      <c r="E796" t="s">
        <v>13</v>
      </c>
      <c r="F796" t="s">
        <v>2607</v>
      </c>
      <c r="G796" t="s">
        <v>2609</v>
      </c>
      <c r="H796" t="s">
        <v>13</v>
      </c>
      <c r="I796">
        <v>0</v>
      </c>
      <c r="J796">
        <v>5</v>
      </c>
    </row>
    <row r="797" spans="1:10" ht="15.75" hidden="1" customHeight="1" x14ac:dyDescent="0.35">
      <c r="A797" t="s">
        <v>2240</v>
      </c>
      <c r="B797" t="s">
        <v>49</v>
      </c>
      <c r="C797" t="s">
        <v>2610</v>
      </c>
      <c r="D797" t="s">
        <v>2611</v>
      </c>
      <c r="E797" t="s">
        <v>13</v>
      </c>
      <c r="F797" t="s">
        <v>2610</v>
      </c>
      <c r="G797" t="s">
        <v>2612</v>
      </c>
      <c r="H797" t="s">
        <v>13</v>
      </c>
      <c r="I797">
        <v>0</v>
      </c>
      <c r="J797">
        <v>1</v>
      </c>
    </row>
    <row r="798" spans="1:10" ht="15.75" hidden="1" customHeight="1" x14ac:dyDescent="0.35">
      <c r="A798" t="s">
        <v>2240</v>
      </c>
      <c r="B798" t="s">
        <v>49</v>
      </c>
      <c r="C798" t="s">
        <v>2613</v>
      </c>
      <c r="D798" t="s">
        <v>2614</v>
      </c>
      <c r="E798" t="s">
        <v>13</v>
      </c>
      <c r="F798" t="s">
        <v>2613</v>
      </c>
      <c r="G798" t="s">
        <v>2615</v>
      </c>
      <c r="H798" t="s">
        <v>13</v>
      </c>
      <c r="I798">
        <v>0</v>
      </c>
      <c r="J798">
        <v>5</v>
      </c>
    </row>
    <row r="799" spans="1:10" ht="15.75" hidden="1" customHeight="1" x14ac:dyDescent="0.35">
      <c r="A799" t="s">
        <v>2240</v>
      </c>
      <c r="B799" t="s">
        <v>49</v>
      </c>
      <c r="C799" t="s">
        <v>2616</v>
      </c>
      <c r="D799" t="s">
        <v>2617</v>
      </c>
      <c r="E799" t="s">
        <v>13</v>
      </c>
      <c r="F799" t="s">
        <v>2616</v>
      </c>
      <c r="G799" t="s">
        <v>2618</v>
      </c>
      <c r="H799" t="s">
        <v>13</v>
      </c>
      <c r="I799">
        <v>0</v>
      </c>
      <c r="J799">
        <v>2</v>
      </c>
    </row>
    <row r="800" spans="1:10" ht="15.75" hidden="1" customHeight="1" x14ac:dyDescent="0.35">
      <c r="A800" t="s">
        <v>2240</v>
      </c>
      <c r="B800" t="s">
        <v>49</v>
      </c>
      <c r="C800" t="s">
        <v>2619</v>
      </c>
      <c r="D800" t="s">
        <v>2620</v>
      </c>
      <c r="E800" t="s">
        <v>13</v>
      </c>
      <c r="F800" t="s">
        <v>2619</v>
      </c>
      <c r="G800" t="s">
        <v>2621</v>
      </c>
      <c r="H800" t="s">
        <v>13</v>
      </c>
      <c r="I800">
        <v>0</v>
      </c>
      <c r="J800">
        <v>3</v>
      </c>
    </row>
    <row r="801" spans="1:10" ht="15.75" hidden="1" customHeight="1" x14ac:dyDescent="0.35">
      <c r="A801" t="s">
        <v>2240</v>
      </c>
      <c r="B801" t="s">
        <v>49</v>
      </c>
      <c r="C801" t="s">
        <v>2622</v>
      </c>
      <c r="D801" t="s">
        <v>2623</v>
      </c>
      <c r="E801" t="s">
        <v>13</v>
      </c>
      <c r="F801" t="s">
        <v>2622</v>
      </c>
      <c r="G801" t="s">
        <v>2624</v>
      </c>
      <c r="H801" t="s">
        <v>13</v>
      </c>
      <c r="I801">
        <v>0</v>
      </c>
      <c r="J801">
        <v>1</v>
      </c>
    </row>
    <row r="802" spans="1:10" ht="15.75" hidden="1" customHeight="1" x14ac:dyDescent="0.35">
      <c r="A802" t="s">
        <v>2240</v>
      </c>
      <c r="B802" t="s">
        <v>49</v>
      </c>
      <c r="C802" t="s">
        <v>2625</v>
      </c>
      <c r="D802" t="s">
        <v>2626</v>
      </c>
      <c r="E802" t="s">
        <v>13</v>
      </c>
      <c r="F802" t="s">
        <v>2625</v>
      </c>
      <c r="G802" t="s">
        <v>2627</v>
      </c>
      <c r="H802" t="s">
        <v>13</v>
      </c>
      <c r="I802">
        <v>0</v>
      </c>
      <c r="J802">
        <v>26</v>
      </c>
    </row>
    <row r="803" spans="1:10" ht="15.75" hidden="1" customHeight="1" x14ac:dyDescent="0.35">
      <c r="A803" t="s">
        <v>2240</v>
      </c>
      <c r="B803" t="s">
        <v>49</v>
      </c>
      <c r="C803" t="s">
        <v>2628</v>
      </c>
      <c r="D803" t="s">
        <v>2629</v>
      </c>
      <c r="E803" t="s">
        <v>13</v>
      </c>
      <c r="F803" t="s">
        <v>2628</v>
      </c>
      <c r="G803" t="s">
        <v>2630</v>
      </c>
      <c r="H803" t="s">
        <v>13</v>
      </c>
      <c r="I803">
        <v>0</v>
      </c>
      <c r="J803">
        <v>55</v>
      </c>
    </row>
    <row r="804" spans="1:10" ht="15.75" hidden="1" customHeight="1" x14ac:dyDescent="0.35">
      <c r="A804" t="s">
        <v>2240</v>
      </c>
      <c r="B804" t="s">
        <v>49</v>
      </c>
      <c r="C804" t="s">
        <v>2631</v>
      </c>
      <c r="D804" t="s">
        <v>2632</v>
      </c>
      <c r="E804" t="s">
        <v>13</v>
      </c>
      <c r="F804" t="s">
        <v>2631</v>
      </c>
      <c r="G804" t="s">
        <v>2633</v>
      </c>
      <c r="H804" t="s">
        <v>13</v>
      </c>
      <c r="I804">
        <v>0</v>
      </c>
      <c r="J804">
        <v>6</v>
      </c>
    </row>
    <row r="805" spans="1:10" ht="15.75" hidden="1" customHeight="1" x14ac:dyDescent="0.35">
      <c r="A805" t="s">
        <v>2240</v>
      </c>
      <c r="B805" t="s">
        <v>49</v>
      </c>
      <c r="C805" t="s">
        <v>2634</v>
      </c>
      <c r="D805" t="s">
        <v>2635</v>
      </c>
      <c r="E805" t="s">
        <v>13</v>
      </c>
      <c r="F805" t="s">
        <v>2634</v>
      </c>
      <c r="G805" t="s">
        <v>2636</v>
      </c>
      <c r="H805" t="s">
        <v>13</v>
      </c>
      <c r="I805">
        <v>0</v>
      </c>
      <c r="J805">
        <v>17</v>
      </c>
    </row>
    <row r="806" spans="1:10" ht="15.75" hidden="1" customHeight="1" x14ac:dyDescent="0.35">
      <c r="A806" t="s">
        <v>2240</v>
      </c>
      <c r="B806" t="s">
        <v>49</v>
      </c>
      <c r="C806" t="s">
        <v>2637</v>
      </c>
      <c r="D806" t="s">
        <v>2638</v>
      </c>
      <c r="E806" t="s">
        <v>13</v>
      </c>
      <c r="F806" t="s">
        <v>2637</v>
      </c>
      <c r="G806" t="s">
        <v>2639</v>
      </c>
      <c r="H806" t="s">
        <v>13</v>
      </c>
      <c r="I806">
        <v>0</v>
      </c>
      <c r="J806">
        <v>17</v>
      </c>
    </row>
    <row r="807" spans="1:10" ht="15.75" hidden="1" customHeight="1" x14ac:dyDescent="0.35">
      <c r="A807" t="s">
        <v>2240</v>
      </c>
      <c r="B807" t="s">
        <v>49</v>
      </c>
      <c r="C807" t="s">
        <v>2640</v>
      </c>
      <c r="D807" t="s">
        <v>2641</v>
      </c>
      <c r="E807" t="s">
        <v>13</v>
      </c>
      <c r="F807" t="s">
        <v>2640</v>
      </c>
      <c r="G807" t="s">
        <v>2642</v>
      </c>
      <c r="H807" t="s">
        <v>13</v>
      </c>
      <c r="I807">
        <v>0</v>
      </c>
      <c r="J807">
        <v>15</v>
      </c>
    </row>
    <row r="808" spans="1:10" ht="15.75" hidden="1" customHeight="1" x14ac:dyDescent="0.35">
      <c r="A808" t="s">
        <v>2240</v>
      </c>
      <c r="B808" t="s">
        <v>49</v>
      </c>
      <c r="C808" t="s">
        <v>2643</v>
      </c>
      <c r="D808" t="s">
        <v>2644</v>
      </c>
      <c r="E808" t="s">
        <v>13</v>
      </c>
      <c r="F808" t="s">
        <v>2643</v>
      </c>
      <c r="G808" t="s">
        <v>2645</v>
      </c>
      <c r="H808" t="s">
        <v>13</v>
      </c>
      <c r="I808">
        <v>0</v>
      </c>
      <c r="J808">
        <v>1</v>
      </c>
    </row>
    <row r="809" spans="1:10" ht="15.75" hidden="1" customHeight="1" x14ac:dyDescent="0.35">
      <c r="A809" t="s">
        <v>2240</v>
      </c>
      <c r="B809" t="s">
        <v>49</v>
      </c>
      <c r="C809" t="s">
        <v>2646</v>
      </c>
      <c r="D809" t="s">
        <v>2647</v>
      </c>
      <c r="E809" t="s">
        <v>13</v>
      </c>
      <c r="F809" t="s">
        <v>2646</v>
      </c>
      <c r="G809" t="s">
        <v>2648</v>
      </c>
      <c r="H809" t="s">
        <v>13</v>
      </c>
      <c r="I809">
        <v>0</v>
      </c>
      <c r="J809">
        <v>2</v>
      </c>
    </row>
    <row r="810" spans="1:10" ht="15.75" hidden="1" customHeight="1" x14ac:dyDescent="0.35">
      <c r="A810" t="s">
        <v>2240</v>
      </c>
      <c r="B810" t="s">
        <v>49</v>
      </c>
      <c r="C810" t="s">
        <v>2649</v>
      </c>
      <c r="D810" t="s">
        <v>2650</v>
      </c>
      <c r="E810" t="s">
        <v>13</v>
      </c>
      <c r="F810" t="s">
        <v>2649</v>
      </c>
      <c r="G810" t="s">
        <v>2651</v>
      </c>
      <c r="H810" t="s">
        <v>13</v>
      </c>
      <c r="I810">
        <v>0</v>
      </c>
      <c r="J810">
        <v>2</v>
      </c>
    </row>
    <row r="811" spans="1:10" ht="15.75" hidden="1" customHeight="1" x14ac:dyDescent="0.35">
      <c r="A811" t="s">
        <v>2240</v>
      </c>
      <c r="B811" t="s">
        <v>49</v>
      </c>
      <c r="C811" t="s">
        <v>2652</v>
      </c>
      <c r="D811" t="s">
        <v>2653</v>
      </c>
      <c r="E811" t="s">
        <v>13</v>
      </c>
      <c r="F811" t="s">
        <v>2652</v>
      </c>
      <c r="G811" t="s">
        <v>2654</v>
      </c>
      <c r="H811" t="s">
        <v>13</v>
      </c>
      <c r="I811">
        <v>0</v>
      </c>
      <c r="J811">
        <v>2</v>
      </c>
    </row>
    <row r="812" spans="1:10" ht="15.75" hidden="1" customHeight="1" x14ac:dyDescent="0.35">
      <c r="A812" t="s">
        <v>2240</v>
      </c>
      <c r="B812" t="s">
        <v>49</v>
      </c>
      <c r="C812" t="s">
        <v>2655</v>
      </c>
      <c r="D812" t="s">
        <v>2656</v>
      </c>
      <c r="E812" t="s">
        <v>13</v>
      </c>
      <c r="F812" t="s">
        <v>2655</v>
      </c>
      <c r="G812" t="s">
        <v>2657</v>
      </c>
      <c r="H812" t="s">
        <v>13</v>
      </c>
      <c r="I812">
        <v>0</v>
      </c>
      <c r="J812">
        <v>2</v>
      </c>
    </row>
    <row r="813" spans="1:10" ht="15.75" hidden="1" customHeight="1" x14ac:dyDescent="0.35">
      <c r="A813" t="s">
        <v>2240</v>
      </c>
      <c r="B813" t="s">
        <v>49</v>
      </c>
      <c r="C813" t="s">
        <v>2658</v>
      </c>
      <c r="D813" t="s">
        <v>2659</v>
      </c>
      <c r="E813" t="s">
        <v>13</v>
      </c>
      <c r="F813" t="s">
        <v>2658</v>
      </c>
      <c r="G813" t="s">
        <v>2660</v>
      </c>
      <c r="H813" t="s">
        <v>13</v>
      </c>
      <c r="I813">
        <v>0</v>
      </c>
      <c r="J813">
        <v>3</v>
      </c>
    </row>
    <row r="814" spans="1:10" ht="15.75" hidden="1" customHeight="1" x14ac:dyDescent="0.35">
      <c r="A814" t="s">
        <v>2240</v>
      </c>
      <c r="B814" t="s">
        <v>49</v>
      </c>
      <c r="C814" t="s">
        <v>2661</v>
      </c>
      <c r="D814" t="s">
        <v>2662</v>
      </c>
      <c r="E814" t="s">
        <v>13</v>
      </c>
      <c r="F814" t="s">
        <v>2661</v>
      </c>
      <c r="G814" t="s">
        <v>2663</v>
      </c>
      <c r="H814" t="s">
        <v>13</v>
      </c>
      <c r="I814">
        <v>0</v>
      </c>
      <c r="J814">
        <v>3</v>
      </c>
    </row>
    <row r="815" spans="1:10" ht="15.75" hidden="1" customHeight="1" x14ac:dyDescent="0.35">
      <c r="A815" t="s">
        <v>2240</v>
      </c>
      <c r="B815" t="s">
        <v>49</v>
      </c>
      <c r="C815" t="s">
        <v>2664</v>
      </c>
      <c r="D815" t="s">
        <v>2665</v>
      </c>
      <c r="E815" t="s">
        <v>13</v>
      </c>
      <c r="F815" t="s">
        <v>2664</v>
      </c>
      <c r="G815" t="s">
        <v>2666</v>
      </c>
      <c r="H815" t="s">
        <v>13</v>
      </c>
      <c r="I815">
        <v>0</v>
      </c>
      <c r="J815">
        <v>3</v>
      </c>
    </row>
    <row r="816" spans="1:10" ht="15.75" hidden="1" customHeight="1" x14ac:dyDescent="0.35">
      <c r="A816" t="s">
        <v>2240</v>
      </c>
      <c r="B816" t="s">
        <v>49</v>
      </c>
      <c r="C816" t="s">
        <v>2667</v>
      </c>
      <c r="D816" t="s">
        <v>2668</v>
      </c>
      <c r="E816" t="s">
        <v>13</v>
      </c>
      <c r="F816" t="s">
        <v>2667</v>
      </c>
      <c r="G816" t="s">
        <v>2669</v>
      </c>
      <c r="H816" t="s">
        <v>13</v>
      </c>
      <c r="I816">
        <v>0</v>
      </c>
      <c r="J816">
        <v>3</v>
      </c>
    </row>
    <row r="817" spans="1:10" ht="15.75" hidden="1" customHeight="1" x14ac:dyDescent="0.35">
      <c r="A817" t="s">
        <v>2240</v>
      </c>
      <c r="B817" t="s">
        <v>49</v>
      </c>
      <c r="C817" t="s">
        <v>2670</v>
      </c>
      <c r="D817" t="s">
        <v>2671</v>
      </c>
      <c r="E817" t="s">
        <v>13</v>
      </c>
      <c r="F817" t="s">
        <v>2670</v>
      </c>
      <c r="G817" t="s">
        <v>2672</v>
      </c>
      <c r="H817" t="s">
        <v>13</v>
      </c>
      <c r="I817">
        <v>0</v>
      </c>
      <c r="J817">
        <v>1</v>
      </c>
    </row>
    <row r="818" spans="1:10" ht="15.75" hidden="1" customHeight="1" x14ac:dyDescent="0.35">
      <c r="A818" t="s">
        <v>2240</v>
      </c>
      <c r="B818" t="s">
        <v>49</v>
      </c>
      <c r="C818" t="s">
        <v>2673</v>
      </c>
      <c r="D818" t="s">
        <v>2674</v>
      </c>
      <c r="E818" t="s">
        <v>13</v>
      </c>
      <c r="F818" t="s">
        <v>2673</v>
      </c>
      <c r="G818" t="s">
        <v>2675</v>
      </c>
      <c r="H818" t="s">
        <v>13</v>
      </c>
      <c r="I818">
        <v>0</v>
      </c>
      <c r="J818">
        <v>10</v>
      </c>
    </row>
    <row r="819" spans="1:10" ht="15.75" hidden="1" customHeight="1" x14ac:dyDescent="0.35">
      <c r="A819" t="s">
        <v>2240</v>
      </c>
      <c r="B819" t="s">
        <v>49</v>
      </c>
      <c r="C819" t="s">
        <v>2676</v>
      </c>
      <c r="D819" t="s">
        <v>2677</v>
      </c>
      <c r="E819" t="s">
        <v>13</v>
      </c>
      <c r="F819" t="s">
        <v>2676</v>
      </c>
      <c r="G819" t="s">
        <v>2678</v>
      </c>
      <c r="H819" t="s">
        <v>13</v>
      </c>
      <c r="I819">
        <v>0</v>
      </c>
      <c r="J819">
        <v>23</v>
      </c>
    </row>
    <row r="820" spans="1:10" ht="15.75" hidden="1" customHeight="1" x14ac:dyDescent="0.35">
      <c r="A820" t="s">
        <v>2240</v>
      </c>
      <c r="B820" t="s">
        <v>49</v>
      </c>
      <c r="C820" t="s">
        <v>2679</v>
      </c>
      <c r="D820" t="s">
        <v>2680</v>
      </c>
      <c r="E820" t="s">
        <v>13</v>
      </c>
      <c r="F820" t="s">
        <v>2679</v>
      </c>
      <c r="G820" t="s">
        <v>2681</v>
      </c>
      <c r="H820" t="s">
        <v>13</v>
      </c>
      <c r="I820">
        <v>0</v>
      </c>
      <c r="J820">
        <v>3</v>
      </c>
    </row>
    <row r="821" spans="1:10" ht="15.75" hidden="1" customHeight="1" x14ac:dyDescent="0.35">
      <c r="A821" t="s">
        <v>2240</v>
      </c>
      <c r="B821" t="s">
        <v>49</v>
      </c>
      <c r="C821" t="s">
        <v>2682</v>
      </c>
      <c r="D821" t="s">
        <v>2683</v>
      </c>
      <c r="E821" t="s">
        <v>13</v>
      </c>
      <c r="F821" t="s">
        <v>2682</v>
      </c>
      <c r="G821" t="s">
        <v>2684</v>
      </c>
      <c r="H821" t="s">
        <v>13</v>
      </c>
      <c r="I821">
        <v>0</v>
      </c>
      <c r="J821">
        <v>2</v>
      </c>
    </row>
    <row r="822" spans="1:10" ht="15.75" hidden="1" customHeight="1" x14ac:dyDescent="0.35">
      <c r="A822" t="s">
        <v>2240</v>
      </c>
      <c r="B822" t="s">
        <v>49</v>
      </c>
      <c r="C822" t="s">
        <v>2685</v>
      </c>
      <c r="D822" t="s">
        <v>2686</v>
      </c>
      <c r="E822" t="s">
        <v>13</v>
      </c>
      <c r="F822" t="s">
        <v>2685</v>
      </c>
      <c r="G822" t="s">
        <v>2687</v>
      </c>
      <c r="H822" t="s">
        <v>13</v>
      </c>
      <c r="I822">
        <v>0</v>
      </c>
      <c r="J822">
        <v>3</v>
      </c>
    </row>
    <row r="823" spans="1:10" ht="15.75" hidden="1" customHeight="1" x14ac:dyDescent="0.35">
      <c r="A823" t="s">
        <v>2240</v>
      </c>
      <c r="B823" t="s">
        <v>49</v>
      </c>
      <c r="C823" t="s">
        <v>2688</v>
      </c>
      <c r="D823" t="s">
        <v>2689</v>
      </c>
      <c r="E823" t="s">
        <v>13</v>
      </c>
      <c r="F823" t="s">
        <v>2688</v>
      </c>
      <c r="G823" t="s">
        <v>2690</v>
      </c>
      <c r="H823" t="s">
        <v>13</v>
      </c>
      <c r="I823">
        <v>0</v>
      </c>
      <c r="J823">
        <v>2</v>
      </c>
    </row>
    <row r="824" spans="1:10" ht="15.75" hidden="1" customHeight="1" x14ac:dyDescent="0.35">
      <c r="A824" t="s">
        <v>2240</v>
      </c>
      <c r="B824" t="s">
        <v>49</v>
      </c>
      <c r="C824" t="s">
        <v>2691</v>
      </c>
      <c r="D824" t="s">
        <v>2692</v>
      </c>
      <c r="E824" t="s">
        <v>13</v>
      </c>
      <c r="F824" t="s">
        <v>2691</v>
      </c>
      <c r="G824" t="s">
        <v>2693</v>
      </c>
      <c r="H824" t="s">
        <v>13</v>
      </c>
      <c r="I824">
        <v>0</v>
      </c>
      <c r="J824">
        <v>2</v>
      </c>
    </row>
    <row r="825" spans="1:10" ht="15.75" hidden="1" customHeight="1" x14ac:dyDescent="0.35">
      <c r="A825" t="s">
        <v>2240</v>
      </c>
      <c r="B825" t="s">
        <v>49</v>
      </c>
      <c r="C825" t="s">
        <v>2694</v>
      </c>
      <c r="D825" t="s">
        <v>2695</v>
      </c>
      <c r="E825" t="s">
        <v>13</v>
      </c>
      <c r="F825" t="s">
        <v>2694</v>
      </c>
      <c r="G825" t="s">
        <v>2696</v>
      </c>
      <c r="H825" t="s">
        <v>13</v>
      </c>
      <c r="I825">
        <v>0</v>
      </c>
      <c r="J825">
        <v>5</v>
      </c>
    </row>
    <row r="826" spans="1:10" ht="15.75" hidden="1" customHeight="1" x14ac:dyDescent="0.35">
      <c r="A826" t="s">
        <v>2240</v>
      </c>
      <c r="B826" t="s">
        <v>49</v>
      </c>
      <c r="C826" t="s">
        <v>2697</v>
      </c>
      <c r="D826" t="s">
        <v>2698</v>
      </c>
      <c r="E826" t="s">
        <v>13</v>
      </c>
      <c r="F826" t="s">
        <v>2697</v>
      </c>
      <c r="G826" t="s">
        <v>2699</v>
      </c>
      <c r="H826" t="s">
        <v>13</v>
      </c>
      <c r="I826">
        <v>0</v>
      </c>
      <c r="J826">
        <v>1</v>
      </c>
    </row>
    <row r="827" spans="1:10" ht="15.75" hidden="1" customHeight="1" x14ac:dyDescent="0.35">
      <c r="A827" t="s">
        <v>2240</v>
      </c>
      <c r="B827" t="s">
        <v>49</v>
      </c>
      <c r="C827" t="s">
        <v>2700</v>
      </c>
      <c r="D827" t="s">
        <v>2701</v>
      </c>
      <c r="E827" t="s">
        <v>13</v>
      </c>
      <c r="F827" t="s">
        <v>2700</v>
      </c>
      <c r="G827" t="s">
        <v>2702</v>
      </c>
      <c r="H827" t="s">
        <v>13</v>
      </c>
      <c r="I827">
        <v>0</v>
      </c>
      <c r="J827">
        <v>1</v>
      </c>
    </row>
    <row r="828" spans="1:10" ht="15.75" hidden="1" customHeight="1" x14ac:dyDescent="0.35">
      <c r="A828" t="s">
        <v>2240</v>
      </c>
      <c r="B828" t="s">
        <v>49</v>
      </c>
      <c r="C828" t="s">
        <v>2703</v>
      </c>
      <c r="D828" t="s">
        <v>2704</v>
      </c>
      <c r="E828" t="s">
        <v>13</v>
      </c>
      <c r="F828" t="s">
        <v>2703</v>
      </c>
      <c r="G828" t="s">
        <v>2705</v>
      </c>
      <c r="H828" t="s">
        <v>13</v>
      </c>
      <c r="I828">
        <v>0</v>
      </c>
      <c r="J828">
        <v>2</v>
      </c>
    </row>
    <row r="829" spans="1:10" ht="15.75" hidden="1" customHeight="1" x14ac:dyDescent="0.35">
      <c r="A829" t="s">
        <v>2240</v>
      </c>
      <c r="B829" t="s">
        <v>49</v>
      </c>
      <c r="C829" t="s">
        <v>2706</v>
      </c>
      <c r="D829" t="s">
        <v>2707</v>
      </c>
      <c r="E829" t="s">
        <v>13</v>
      </c>
      <c r="F829" t="s">
        <v>2706</v>
      </c>
      <c r="G829" t="s">
        <v>2708</v>
      </c>
      <c r="H829" t="s">
        <v>13</v>
      </c>
      <c r="I829">
        <v>0</v>
      </c>
      <c r="J829">
        <v>1</v>
      </c>
    </row>
    <row r="830" spans="1:10" ht="15.75" hidden="1" customHeight="1" x14ac:dyDescent="0.35">
      <c r="A830" t="s">
        <v>2240</v>
      </c>
      <c r="B830" t="s">
        <v>49</v>
      </c>
      <c r="C830" t="s">
        <v>2709</v>
      </c>
      <c r="D830" t="s">
        <v>2710</v>
      </c>
      <c r="E830" t="s">
        <v>13</v>
      </c>
      <c r="F830" t="s">
        <v>2709</v>
      </c>
      <c r="G830" t="s">
        <v>2711</v>
      </c>
      <c r="H830" t="s">
        <v>13</v>
      </c>
      <c r="I830">
        <v>0</v>
      </c>
      <c r="J830">
        <v>1</v>
      </c>
    </row>
    <row r="831" spans="1:10" ht="15.75" hidden="1" customHeight="1" x14ac:dyDescent="0.35">
      <c r="A831" t="s">
        <v>2240</v>
      </c>
      <c r="B831" t="s">
        <v>49</v>
      </c>
      <c r="C831" t="s">
        <v>2712</v>
      </c>
      <c r="D831" t="s">
        <v>2713</v>
      </c>
      <c r="E831" t="s">
        <v>13</v>
      </c>
      <c r="F831" t="s">
        <v>2712</v>
      </c>
      <c r="G831" t="s">
        <v>2714</v>
      </c>
      <c r="H831" t="s">
        <v>13</v>
      </c>
      <c r="I831">
        <v>0</v>
      </c>
      <c r="J831">
        <v>57</v>
      </c>
    </row>
    <row r="832" spans="1:10" ht="15.75" hidden="1" customHeight="1" x14ac:dyDescent="0.35">
      <c r="A832" t="s">
        <v>2240</v>
      </c>
      <c r="B832" t="s">
        <v>49</v>
      </c>
      <c r="C832" t="s">
        <v>2715</v>
      </c>
      <c r="D832" t="s">
        <v>2716</v>
      </c>
      <c r="E832" t="s">
        <v>13</v>
      </c>
      <c r="F832" t="s">
        <v>2715</v>
      </c>
      <c r="G832" t="s">
        <v>2717</v>
      </c>
      <c r="H832" t="s">
        <v>13</v>
      </c>
      <c r="I832">
        <v>0</v>
      </c>
      <c r="J832">
        <v>2</v>
      </c>
    </row>
    <row r="833" spans="1:10" ht="15.75" hidden="1" customHeight="1" x14ac:dyDescent="0.35">
      <c r="A833" t="s">
        <v>2240</v>
      </c>
      <c r="B833" t="s">
        <v>49</v>
      </c>
      <c r="C833" t="s">
        <v>2718</v>
      </c>
      <c r="D833" t="s">
        <v>2719</v>
      </c>
      <c r="E833" t="s">
        <v>13</v>
      </c>
      <c r="F833" t="s">
        <v>2718</v>
      </c>
      <c r="G833" t="s">
        <v>2720</v>
      </c>
      <c r="H833" t="s">
        <v>13</v>
      </c>
      <c r="I833">
        <v>0</v>
      </c>
      <c r="J833">
        <v>1</v>
      </c>
    </row>
    <row r="834" spans="1:10" ht="15.75" hidden="1" customHeight="1" x14ac:dyDescent="0.35">
      <c r="A834" t="s">
        <v>2240</v>
      </c>
      <c r="B834" t="s">
        <v>49</v>
      </c>
      <c r="C834" t="s">
        <v>2721</v>
      </c>
      <c r="D834" t="s">
        <v>2722</v>
      </c>
      <c r="E834" t="s">
        <v>13</v>
      </c>
      <c r="F834" t="s">
        <v>2721</v>
      </c>
      <c r="G834" t="s">
        <v>2723</v>
      </c>
      <c r="H834" t="s">
        <v>13</v>
      </c>
      <c r="I834">
        <v>0</v>
      </c>
      <c r="J834">
        <v>7</v>
      </c>
    </row>
    <row r="835" spans="1:10" ht="15.75" hidden="1" customHeight="1" x14ac:dyDescent="0.35">
      <c r="A835" t="s">
        <v>2240</v>
      </c>
      <c r="B835" t="s">
        <v>49</v>
      </c>
      <c r="C835" t="s">
        <v>2724</v>
      </c>
      <c r="D835" t="s">
        <v>2725</v>
      </c>
      <c r="E835" t="s">
        <v>13</v>
      </c>
      <c r="F835" t="s">
        <v>2724</v>
      </c>
      <c r="G835" t="s">
        <v>2726</v>
      </c>
      <c r="H835" t="s">
        <v>13</v>
      </c>
      <c r="I835">
        <v>0</v>
      </c>
      <c r="J835">
        <v>4</v>
      </c>
    </row>
    <row r="836" spans="1:10" ht="15.75" hidden="1" customHeight="1" x14ac:dyDescent="0.35">
      <c r="A836" t="s">
        <v>2240</v>
      </c>
      <c r="B836" t="s">
        <v>49</v>
      </c>
      <c r="C836" t="s">
        <v>2727</v>
      </c>
      <c r="D836" t="s">
        <v>2728</v>
      </c>
      <c r="E836" t="s">
        <v>13</v>
      </c>
      <c r="F836" t="s">
        <v>2727</v>
      </c>
      <c r="G836" t="s">
        <v>2729</v>
      </c>
      <c r="H836" t="s">
        <v>13</v>
      </c>
      <c r="I836">
        <v>0</v>
      </c>
      <c r="J836">
        <v>2</v>
      </c>
    </row>
    <row r="837" spans="1:10" ht="15.75" hidden="1" customHeight="1" x14ac:dyDescent="0.35">
      <c r="A837" t="s">
        <v>2240</v>
      </c>
      <c r="B837" t="s">
        <v>49</v>
      </c>
      <c r="C837" t="s">
        <v>2730</v>
      </c>
      <c r="D837" t="s">
        <v>2731</v>
      </c>
      <c r="E837" t="s">
        <v>13</v>
      </c>
      <c r="F837" t="s">
        <v>2730</v>
      </c>
      <c r="G837" t="s">
        <v>2732</v>
      </c>
      <c r="H837" t="s">
        <v>13</v>
      </c>
      <c r="I837">
        <v>0</v>
      </c>
      <c r="J837">
        <v>1</v>
      </c>
    </row>
    <row r="838" spans="1:10" ht="15.75" hidden="1" customHeight="1" x14ac:dyDescent="0.35">
      <c r="A838" t="s">
        <v>2240</v>
      </c>
      <c r="B838" t="s">
        <v>49</v>
      </c>
      <c r="C838" t="s">
        <v>2733</v>
      </c>
      <c r="D838" t="s">
        <v>2734</v>
      </c>
      <c r="E838" t="s">
        <v>13</v>
      </c>
      <c r="F838" t="s">
        <v>2733</v>
      </c>
      <c r="G838" t="s">
        <v>2735</v>
      </c>
      <c r="H838" t="s">
        <v>13</v>
      </c>
      <c r="I838">
        <v>0</v>
      </c>
      <c r="J838">
        <v>1</v>
      </c>
    </row>
    <row r="839" spans="1:10" ht="15.75" hidden="1" customHeight="1" x14ac:dyDescent="0.35">
      <c r="A839" t="s">
        <v>2240</v>
      </c>
      <c r="B839" t="s">
        <v>49</v>
      </c>
      <c r="C839" t="s">
        <v>2736</v>
      </c>
      <c r="D839" t="s">
        <v>2737</v>
      </c>
      <c r="E839" t="s">
        <v>13</v>
      </c>
      <c r="F839" t="s">
        <v>2736</v>
      </c>
      <c r="G839" t="s">
        <v>2738</v>
      </c>
      <c r="H839" t="s">
        <v>13</v>
      </c>
      <c r="I839">
        <v>0</v>
      </c>
      <c r="J839">
        <v>2</v>
      </c>
    </row>
    <row r="840" spans="1:10" ht="15.75" hidden="1" customHeight="1" x14ac:dyDescent="0.35">
      <c r="A840" t="s">
        <v>2240</v>
      </c>
      <c r="B840" t="s">
        <v>49</v>
      </c>
      <c r="C840" t="s">
        <v>2739</v>
      </c>
      <c r="D840" t="s">
        <v>2740</v>
      </c>
      <c r="E840" t="s">
        <v>13</v>
      </c>
      <c r="F840" t="s">
        <v>2739</v>
      </c>
      <c r="G840" t="s">
        <v>2741</v>
      </c>
      <c r="H840" t="s">
        <v>13</v>
      </c>
      <c r="I840">
        <v>0</v>
      </c>
      <c r="J840">
        <v>2</v>
      </c>
    </row>
    <row r="841" spans="1:10" ht="15.75" hidden="1" customHeight="1" x14ac:dyDescent="0.35">
      <c r="A841" t="s">
        <v>2240</v>
      </c>
      <c r="B841" t="s">
        <v>49</v>
      </c>
      <c r="C841" t="s">
        <v>2742</v>
      </c>
      <c r="D841" t="s">
        <v>2743</v>
      </c>
      <c r="E841" t="s">
        <v>13</v>
      </c>
      <c r="F841" t="s">
        <v>2742</v>
      </c>
      <c r="G841" t="s">
        <v>2744</v>
      </c>
      <c r="H841" t="s">
        <v>13</v>
      </c>
      <c r="I841">
        <v>0</v>
      </c>
      <c r="J841">
        <v>1</v>
      </c>
    </row>
    <row r="842" spans="1:10" ht="15.75" hidden="1" customHeight="1" x14ac:dyDescent="0.35">
      <c r="A842" t="s">
        <v>2240</v>
      </c>
      <c r="B842" t="s">
        <v>49</v>
      </c>
      <c r="C842" t="s">
        <v>2745</v>
      </c>
      <c r="D842" t="s">
        <v>2746</v>
      </c>
      <c r="E842" t="s">
        <v>13</v>
      </c>
      <c r="F842" t="s">
        <v>2745</v>
      </c>
      <c r="G842" t="s">
        <v>2747</v>
      </c>
      <c r="H842" t="s">
        <v>13</v>
      </c>
      <c r="I842">
        <v>0</v>
      </c>
      <c r="J842">
        <v>1</v>
      </c>
    </row>
    <row r="843" spans="1:10" ht="15.75" hidden="1" customHeight="1" x14ac:dyDescent="0.35">
      <c r="A843" t="s">
        <v>2240</v>
      </c>
      <c r="B843" t="s">
        <v>49</v>
      </c>
      <c r="C843" t="s">
        <v>2748</v>
      </c>
      <c r="D843" t="s">
        <v>2749</v>
      </c>
      <c r="E843" t="s">
        <v>13</v>
      </c>
      <c r="F843" t="s">
        <v>2748</v>
      </c>
      <c r="G843" t="s">
        <v>2750</v>
      </c>
      <c r="H843" t="s">
        <v>13</v>
      </c>
      <c r="I843">
        <v>0</v>
      </c>
      <c r="J843">
        <v>2</v>
      </c>
    </row>
    <row r="844" spans="1:10" ht="15.75" hidden="1" customHeight="1" x14ac:dyDescent="0.35">
      <c r="A844" t="s">
        <v>2240</v>
      </c>
      <c r="B844" t="s">
        <v>49</v>
      </c>
      <c r="C844" t="s">
        <v>2751</v>
      </c>
      <c r="D844" t="s">
        <v>2752</v>
      </c>
      <c r="E844" t="s">
        <v>13</v>
      </c>
      <c r="F844" t="s">
        <v>2751</v>
      </c>
      <c r="G844" t="s">
        <v>2753</v>
      </c>
      <c r="H844" t="s">
        <v>13</v>
      </c>
      <c r="I844">
        <v>0</v>
      </c>
      <c r="J844">
        <v>1</v>
      </c>
    </row>
    <row r="845" spans="1:10" ht="15.75" hidden="1" customHeight="1" x14ac:dyDescent="0.35">
      <c r="A845" t="s">
        <v>2240</v>
      </c>
      <c r="B845" t="s">
        <v>49</v>
      </c>
      <c r="C845" t="s">
        <v>2754</v>
      </c>
      <c r="D845" t="s">
        <v>2755</v>
      </c>
      <c r="E845" t="s">
        <v>13</v>
      </c>
      <c r="F845" t="s">
        <v>2754</v>
      </c>
      <c r="G845" t="s">
        <v>2756</v>
      </c>
      <c r="H845" t="s">
        <v>13</v>
      </c>
      <c r="I845">
        <v>0</v>
      </c>
      <c r="J845">
        <v>2</v>
      </c>
    </row>
    <row r="846" spans="1:10" ht="15.75" hidden="1" customHeight="1" x14ac:dyDescent="0.35">
      <c r="A846" t="s">
        <v>2240</v>
      </c>
      <c r="B846" t="s">
        <v>49</v>
      </c>
      <c r="C846" t="s">
        <v>2757</v>
      </c>
      <c r="D846" t="s">
        <v>2758</v>
      </c>
      <c r="E846" t="s">
        <v>13</v>
      </c>
      <c r="F846" t="s">
        <v>2757</v>
      </c>
      <c r="G846" t="s">
        <v>2759</v>
      </c>
      <c r="H846" t="s">
        <v>13</v>
      </c>
      <c r="I846">
        <v>0</v>
      </c>
      <c r="J846">
        <v>34</v>
      </c>
    </row>
    <row r="847" spans="1:10" ht="15.75" hidden="1" customHeight="1" x14ac:dyDescent="0.35">
      <c r="A847" t="s">
        <v>2240</v>
      </c>
      <c r="B847" t="s">
        <v>49</v>
      </c>
      <c r="C847" t="s">
        <v>2760</v>
      </c>
      <c r="D847" t="s">
        <v>2761</v>
      </c>
      <c r="E847" t="s">
        <v>13</v>
      </c>
      <c r="F847" t="s">
        <v>2760</v>
      </c>
      <c r="G847" t="s">
        <v>2762</v>
      </c>
      <c r="H847" t="s">
        <v>13</v>
      </c>
      <c r="I847">
        <v>0</v>
      </c>
      <c r="J847">
        <v>71</v>
      </c>
    </row>
    <row r="848" spans="1:10" ht="15.75" hidden="1" customHeight="1" x14ac:dyDescent="0.35">
      <c r="A848" t="s">
        <v>2240</v>
      </c>
      <c r="B848" t="s">
        <v>49</v>
      </c>
      <c r="C848" t="s">
        <v>2763</v>
      </c>
      <c r="D848" t="s">
        <v>2764</v>
      </c>
      <c r="E848" t="s">
        <v>13</v>
      </c>
      <c r="F848" t="s">
        <v>2763</v>
      </c>
      <c r="G848" t="s">
        <v>2765</v>
      </c>
      <c r="H848" t="s">
        <v>13</v>
      </c>
      <c r="I848">
        <v>0</v>
      </c>
      <c r="J848">
        <v>46</v>
      </c>
    </row>
    <row r="849" spans="1:10" ht="15.75" hidden="1" customHeight="1" x14ac:dyDescent="0.35">
      <c r="A849" t="s">
        <v>2240</v>
      </c>
      <c r="B849" t="s">
        <v>49</v>
      </c>
      <c r="C849" t="s">
        <v>2766</v>
      </c>
      <c r="D849" t="s">
        <v>2767</v>
      </c>
      <c r="E849" t="s">
        <v>13</v>
      </c>
      <c r="F849" t="s">
        <v>2766</v>
      </c>
      <c r="G849" t="s">
        <v>2768</v>
      </c>
      <c r="H849" t="s">
        <v>13</v>
      </c>
      <c r="I849">
        <v>0</v>
      </c>
      <c r="J849">
        <v>1</v>
      </c>
    </row>
    <row r="850" spans="1:10" ht="15.75" hidden="1" customHeight="1" x14ac:dyDescent="0.35">
      <c r="A850" t="s">
        <v>2240</v>
      </c>
      <c r="B850" t="s">
        <v>49</v>
      </c>
      <c r="C850" t="s">
        <v>2769</v>
      </c>
      <c r="D850" t="s">
        <v>2770</v>
      </c>
      <c r="E850" t="s">
        <v>13</v>
      </c>
      <c r="F850" t="s">
        <v>2769</v>
      </c>
      <c r="G850" t="s">
        <v>2771</v>
      </c>
      <c r="H850" t="s">
        <v>13</v>
      </c>
      <c r="I850">
        <v>0</v>
      </c>
      <c r="J850">
        <v>2</v>
      </c>
    </row>
    <row r="851" spans="1:10" ht="15.75" hidden="1" customHeight="1" x14ac:dyDescent="0.35">
      <c r="A851" t="s">
        <v>2240</v>
      </c>
      <c r="B851" t="s">
        <v>49</v>
      </c>
      <c r="C851" t="s">
        <v>2772</v>
      </c>
      <c r="D851" t="s">
        <v>2773</v>
      </c>
      <c r="E851" t="s">
        <v>13</v>
      </c>
      <c r="F851" t="s">
        <v>2772</v>
      </c>
      <c r="G851" t="s">
        <v>2774</v>
      </c>
      <c r="H851" t="s">
        <v>13</v>
      </c>
      <c r="I851">
        <v>0</v>
      </c>
      <c r="J851">
        <v>22</v>
      </c>
    </row>
    <row r="852" spans="1:10" ht="15.75" hidden="1" customHeight="1" x14ac:dyDescent="0.35">
      <c r="A852" t="s">
        <v>2240</v>
      </c>
      <c r="B852" t="s">
        <v>49</v>
      </c>
      <c r="C852" t="s">
        <v>2775</v>
      </c>
      <c r="D852" t="s">
        <v>2776</v>
      </c>
      <c r="E852" t="s">
        <v>13</v>
      </c>
      <c r="F852" t="s">
        <v>2775</v>
      </c>
      <c r="G852" t="s">
        <v>2777</v>
      </c>
      <c r="H852" t="s">
        <v>13</v>
      </c>
      <c r="I852">
        <v>0</v>
      </c>
      <c r="J852">
        <v>49</v>
      </c>
    </row>
    <row r="853" spans="1:10" ht="15.75" hidden="1" customHeight="1" x14ac:dyDescent="0.35">
      <c r="A853" t="s">
        <v>2240</v>
      </c>
      <c r="B853" t="s">
        <v>49</v>
      </c>
      <c r="C853" t="s">
        <v>2778</v>
      </c>
      <c r="D853" t="s">
        <v>2779</v>
      </c>
      <c r="E853" t="s">
        <v>13</v>
      </c>
      <c r="F853" t="s">
        <v>2778</v>
      </c>
      <c r="G853" t="s">
        <v>2780</v>
      </c>
      <c r="H853" t="s">
        <v>13</v>
      </c>
      <c r="I853">
        <v>0</v>
      </c>
      <c r="J853">
        <v>11</v>
      </c>
    </row>
    <row r="854" spans="1:10" ht="15.75" hidden="1" customHeight="1" x14ac:dyDescent="0.35">
      <c r="A854" t="s">
        <v>2240</v>
      </c>
      <c r="B854" t="s">
        <v>49</v>
      </c>
      <c r="C854" t="s">
        <v>2781</v>
      </c>
      <c r="D854" t="s">
        <v>2782</v>
      </c>
      <c r="E854" t="s">
        <v>13</v>
      </c>
      <c r="F854" t="s">
        <v>2781</v>
      </c>
      <c r="G854" t="s">
        <v>2783</v>
      </c>
      <c r="H854" t="s">
        <v>13</v>
      </c>
      <c r="I854">
        <v>0</v>
      </c>
      <c r="J854">
        <v>4</v>
      </c>
    </row>
    <row r="855" spans="1:10" ht="15.75" hidden="1" customHeight="1" x14ac:dyDescent="0.35">
      <c r="A855" t="s">
        <v>2240</v>
      </c>
      <c r="B855" t="s">
        <v>49</v>
      </c>
      <c r="C855" t="s">
        <v>2784</v>
      </c>
      <c r="D855" t="s">
        <v>2785</v>
      </c>
      <c r="E855" t="s">
        <v>13</v>
      </c>
      <c r="F855" t="s">
        <v>2784</v>
      </c>
      <c r="G855" t="s">
        <v>2786</v>
      </c>
      <c r="H855" t="s">
        <v>13</v>
      </c>
      <c r="I855">
        <v>0</v>
      </c>
      <c r="J855">
        <v>2</v>
      </c>
    </row>
    <row r="856" spans="1:10" ht="15.75" hidden="1" customHeight="1" x14ac:dyDescent="0.35">
      <c r="A856" t="s">
        <v>2240</v>
      </c>
      <c r="B856" t="s">
        <v>49</v>
      </c>
      <c r="C856" t="s">
        <v>2787</v>
      </c>
      <c r="D856" t="s">
        <v>2788</v>
      </c>
      <c r="E856" t="s">
        <v>13</v>
      </c>
      <c r="F856" t="s">
        <v>2787</v>
      </c>
      <c r="G856" t="s">
        <v>2789</v>
      </c>
      <c r="H856" t="s">
        <v>13</v>
      </c>
      <c r="I856">
        <v>0</v>
      </c>
      <c r="J856">
        <v>15</v>
      </c>
    </row>
    <row r="857" spans="1:10" ht="15.75" hidden="1" customHeight="1" x14ac:dyDescent="0.35">
      <c r="A857" t="s">
        <v>2240</v>
      </c>
      <c r="B857" t="s">
        <v>49</v>
      </c>
      <c r="C857" t="s">
        <v>2790</v>
      </c>
      <c r="D857" t="s">
        <v>2791</v>
      </c>
      <c r="E857" t="s">
        <v>13</v>
      </c>
      <c r="F857" t="s">
        <v>2790</v>
      </c>
      <c r="G857" t="s">
        <v>2792</v>
      </c>
      <c r="H857" t="s">
        <v>13</v>
      </c>
      <c r="I857">
        <v>0</v>
      </c>
      <c r="J857">
        <v>10</v>
      </c>
    </row>
    <row r="858" spans="1:10" ht="15.75" hidden="1" customHeight="1" x14ac:dyDescent="0.35">
      <c r="A858" t="s">
        <v>2240</v>
      </c>
      <c r="B858" t="s">
        <v>49</v>
      </c>
      <c r="C858" t="s">
        <v>2793</v>
      </c>
      <c r="D858" t="s">
        <v>2794</v>
      </c>
      <c r="E858" t="s">
        <v>13</v>
      </c>
      <c r="F858" t="s">
        <v>2793</v>
      </c>
      <c r="G858" t="s">
        <v>2795</v>
      </c>
      <c r="H858" t="s">
        <v>13</v>
      </c>
      <c r="I858">
        <v>0</v>
      </c>
      <c r="J858">
        <v>7</v>
      </c>
    </row>
    <row r="859" spans="1:10" ht="15.75" hidden="1" customHeight="1" x14ac:dyDescent="0.35">
      <c r="A859" t="s">
        <v>2240</v>
      </c>
      <c r="B859" t="s">
        <v>49</v>
      </c>
      <c r="C859" t="s">
        <v>2796</v>
      </c>
      <c r="D859" t="s">
        <v>2797</v>
      </c>
      <c r="E859" t="s">
        <v>13</v>
      </c>
      <c r="F859" t="s">
        <v>2796</v>
      </c>
      <c r="G859" t="s">
        <v>2798</v>
      </c>
      <c r="H859" t="s">
        <v>13</v>
      </c>
      <c r="I859">
        <v>0</v>
      </c>
      <c r="J859">
        <v>1</v>
      </c>
    </row>
    <row r="860" spans="1:10" ht="15.75" hidden="1" customHeight="1" x14ac:dyDescent="0.35">
      <c r="A860" t="s">
        <v>2240</v>
      </c>
      <c r="B860" t="s">
        <v>49</v>
      </c>
      <c r="C860" t="s">
        <v>2799</v>
      </c>
      <c r="D860" t="s">
        <v>2800</v>
      </c>
      <c r="E860" t="s">
        <v>13</v>
      </c>
      <c r="F860" t="s">
        <v>2799</v>
      </c>
      <c r="G860" t="s">
        <v>2801</v>
      </c>
      <c r="H860" t="s">
        <v>13</v>
      </c>
      <c r="I860">
        <v>0</v>
      </c>
      <c r="J860">
        <v>8</v>
      </c>
    </row>
    <row r="861" spans="1:10" ht="15.75" hidden="1" customHeight="1" x14ac:dyDescent="0.35">
      <c r="A861" t="s">
        <v>2240</v>
      </c>
      <c r="B861" t="s">
        <v>49</v>
      </c>
      <c r="C861" t="s">
        <v>2802</v>
      </c>
      <c r="D861" t="s">
        <v>2803</v>
      </c>
      <c r="E861" t="s">
        <v>13</v>
      </c>
      <c r="F861" t="s">
        <v>2802</v>
      </c>
      <c r="G861" t="s">
        <v>2804</v>
      </c>
      <c r="H861" t="s">
        <v>13</v>
      </c>
      <c r="I861">
        <v>0</v>
      </c>
      <c r="J861">
        <v>10</v>
      </c>
    </row>
    <row r="862" spans="1:10" ht="15.75" hidden="1" customHeight="1" x14ac:dyDescent="0.35">
      <c r="A862" t="s">
        <v>2240</v>
      </c>
      <c r="B862" t="s">
        <v>49</v>
      </c>
      <c r="C862" t="s">
        <v>2805</v>
      </c>
      <c r="D862" t="s">
        <v>2806</v>
      </c>
      <c r="E862" t="s">
        <v>13</v>
      </c>
      <c r="F862" t="s">
        <v>2805</v>
      </c>
      <c r="G862" t="s">
        <v>2807</v>
      </c>
      <c r="H862" t="s">
        <v>13</v>
      </c>
      <c r="I862">
        <v>0</v>
      </c>
      <c r="J862">
        <v>3</v>
      </c>
    </row>
    <row r="863" spans="1:10" ht="15.75" hidden="1" customHeight="1" x14ac:dyDescent="0.35">
      <c r="A863" t="s">
        <v>2240</v>
      </c>
      <c r="B863" t="s">
        <v>49</v>
      </c>
      <c r="C863" t="s">
        <v>2808</v>
      </c>
      <c r="D863" t="s">
        <v>2809</v>
      </c>
      <c r="E863" t="s">
        <v>13</v>
      </c>
      <c r="F863" t="s">
        <v>2808</v>
      </c>
      <c r="G863" t="s">
        <v>2810</v>
      </c>
      <c r="H863" t="s">
        <v>13</v>
      </c>
      <c r="I863">
        <v>0</v>
      </c>
      <c r="J863">
        <v>28</v>
      </c>
    </row>
    <row r="864" spans="1:10" ht="15.75" hidden="1" customHeight="1" x14ac:dyDescent="0.35">
      <c r="A864" t="s">
        <v>2240</v>
      </c>
      <c r="B864" t="s">
        <v>49</v>
      </c>
      <c r="C864" t="s">
        <v>2811</v>
      </c>
      <c r="D864" t="s">
        <v>2812</v>
      </c>
      <c r="E864" t="s">
        <v>13</v>
      </c>
      <c r="F864" t="s">
        <v>2811</v>
      </c>
      <c r="G864" t="s">
        <v>2813</v>
      </c>
      <c r="H864" t="s">
        <v>13</v>
      </c>
      <c r="I864">
        <v>0</v>
      </c>
      <c r="J864">
        <v>1</v>
      </c>
    </row>
    <row r="865" spans="1:10" ht="15.75" hidden="1" customHeight="1" x14ac:dyDescent="0.35">
      <c r="A865" t="s">
        <v>2240</v>
      </c>
      <c r="B865" t="s">
        <v>49</v>
      </c>
      <c r="C865" t="s">
        <v>2814</v>
      </c>
      <c r="D865" t="s">
        <v>2815</v>
      </c>
      <c r="E865" t="s">
        <v>13</v>
      </c>
      <c r="F865" t="s">
        <v>2814</v>
      </c>
      <c r="G865" t="s">
        <v>2816</v>
      </c>
      <c r="H865" t="s">
        <v>13</v>
      </c>
      <c r="I865">
        <v>0</v>
      </c>
      <c r="J865">
        <v>65</v>
      </c>
    </row>
    <row r="866" spans="1:10" ht="15.75" hidden="1" customHeight="1" x14ac:dyDescent="0.35">
      <c r="A866" t="s">
        <v>2240</v>
      </c>
      <c r="B866" t="s">
        <v>49</v>
      </c>
      <c r="C866" t="s">
        <v>2817</v>
      </c>
      <c r="D866" t="s">
        <v>2818</v>
      </c>
      <c r="E866" t="s">
        <v>13</v>
      </c>
      <c r="F866" t="s">
        <v>2817</v>
      </c>
      <c r="G866" t="s">
        <v>2819</v>
      </c>
      <c r="H866" t="s">
        <v>13</v>
      </c>
      <c r="I866">
        <v>0</v>
      </c>
      <c r="J866">
        <v>1</v>
      </c>
    </row>
    <row r="867" spans="1:10" ht="15.75" hidden="1" customHeight="1" x14ac:dyDescent="0.35">
      <c r="A867" t="s">
        <v>2240</v>
      </c>
      <c r="B867" t="s">
        <v>49</v>
      </c>
      <c r="C867" t="s">
        <v>2820</v>
      </c>
      <c r="D867" t="s">
        <v>2821</v>
      </c>
      <c r="E867" t="s">
        <v>13</v>
      </c>
      <c r="F867" t="s">
        <v>2820</v>
      </c>
      <c r="G867" t="s">
        <v>2822</v>
      </c>
      <c r="H867" t="s">
        <v>13</v>
      </c>
      <c r="I867">
        <v>0</v>
      </c>
      <c r="J867">
        <v>19</v>
      </c>
    </row>
    <row r="868" spans="1:10" ht="15.75" hidden="1" customHeight="1" x14ac:dyDescent="0.35">
      <c r="A868" t="s">
        <v>2240</v>
      </c>
      <c r="B868" t="s">
        <v>49</v>
      </c>
      <c r="C868" t="s">
        <v>2823</v>
      </c>
      <c r="D868" t="s">
        <v>2824</v>
      </c>
      <c r="E868" t="s">
        <v>13</v>
      </c>
      <c r="F868" t="s">
        <v>2823</v>
      </c>
      <c r="G868" t="s">
        <v>2825</v>
      </c>
      <c r="H868" t="s">
        <v>13</v>
      </c>
      <c r="I868">
        <v>0</v>
      </c>
      <c r="J868">
        <v>8</v>
      </c>
    </row>
    <row r="869" spans="1:10" ht="15.75" hidden="1" customHeight="1" x14ac:dyDescent="0.35">
      <c r="A869" t="s">
        <v>2240</v>
      </c>
      <c r="B869" t="s">
        <v>49</v>
      </c>
      <c r="C869" t="s">
        <v>2826</v>
      </c>
      <c r="D869" t="s">
        <v>2827</v>
      </c>
      <c r="E869" t="s">
        <v>13</v>
      </c>
      <c r="F869" t="s">
        <v>2826</v>
      </c>
      <c r="G869" t="s">
        <v>2828</v>
      </c>
      <c r="H869" t="s">
        <v>13</v>
      </c>
      <c r="I869">
        <v>0</v>
      </c>
      <c r="J869">
        <v>18</v>
      </c>
    </row>
    <row r="870" spans="1:10" ht="15.75" hidden="1" customHeight="1" x14ac:dyDescent="0.35">
      <c r="A870" t="s">
        <v>2240</v>
      </c>
      <c r="B870" t="s">
        <v>49</v>
      </c>
      <c r="C870" t="s">
        <v>2829</v>
      </c>
      <c r="D870" t="s">
        <v>2830</v>
      </c>
      <c r="E870" t="s">
        <v>13</v>
      </c>
      <c r="F870" t="s">
        <v>2829</v>
      </c>
      <c r="G870" t="s">
        <v>2831</v>
      </c>
      <c r="H870" t="s">
        <v>13</v>
      </c>
      <c r="I870">
        <v>0</v>
      </c>
      <c r="J870">
        <v>11</v>
      </c>
    </row>
    <row r="871" spans="1:10" ht="15.75" hidden="1" customHeight="1" x14ac:dyDescent="0.35">
      <c r="A871" t="s">
        <v>2240</v>
      </c>
      <c r="B871" t="s">
        <v>49</v>
      </c>
      <c r="C871" t="s">
        <v>2832</v>
      </c>
      <c r="D871" t="s">
        <v>2833</v>
      </c>
      <c r="E871" t="s">
        <v>13</v>
      </c>
      <c r="F871" t="s">
        <v>2832</v>
      </c>
      <c r="G871" t="s">
        <v>2834</v>
      </c>
      <c r="H871" t="s">
        <v>13</v>
      </c>
      <c r="I871">
        <v>0</v>
      </c>
      <c r="J871">
        <v>1</v>
      </c>
    </row>
    <row r="872" spans="1:10" ht="15.75" hidden="1" customHeight="1" x14ac:dyDescent="0.35">
      <c r="A872" t="s">
        <v>2240</v>
      </c>
      <c r="B872" t="s">
        <v>49</v>
      </c>
      <c r="C872" t="s">
        <v>2835</v>
      </c>
      <c r="D872" t="s">
        <v>2836</v>
      </c>
      <c r="E872" t="s">
        <v>13</v>
      </c>
      <c r="F872" t="s">
        <v>2835</v>
      </c>
      <c r="G872" t="s">
        <v>2837</v>
      </c>
      <c r="H872" t="s">
        <v>13</v>
      </c>
      <c r="I872">
        <v>0</v>
      </c>
      <c r="J872">
        <v>2</v>
      </c>
    </row>
    <row r="873" spans="1:10" ht="15.75" hidden="1" customHeight="1" x14ac:dyDescent="0.35">
      <c r="A873" t="s">
        <v>2240</v>
      </c>
      <c r="B873" t="s">
        <v>49</v>
      </c>
      <c r="C873" t="s">
        <v>2838</v>
      </c>
      <c r="D873" t="s">
        <v>2839</v>
      </c>
      <c r="E873" t="s">
        <v>13</v>
      </c>
      <c r="F873" t="s">
        <v>2838</v>
      </c>
      <c r="G873" t="s">
        <v>2840</v>
      </c>
      <c r="H873" t="s">
        <v>13</v>
      </c>
      <c r="I873">
        <v>0</v>
      </c>
      <c r="J873">
        <v>7</v>
      </c>
    </row>
    <row r="874" spans="1:10" ht="15.75" hidden="1" customHeight="1" x14ac:dyDescent="0.35">
      <c r="A874" t="s">
        <v>2240</v>
      </c>
      <c r="B874" t="s">
        <v>49</v>
      </c>
      <c r="C874" t="s">
        <v>2841</v>
      </c>
      <c r="D874" t="s">
        <v>2842</v>
      </c>
      <c r="E874" t="s">
        <v>13</v>
      </c>
      <c r="F874" t="s">
        <v>2841</v>
      </c>
      <c r="G874" t="s">
        <v>2843</v>
      </c>
      <c r="H874" t="s">
        <v>13</v>
      </c>
      <c r="I874">
        <v>0</v>
      </c>
      <c r="J874">
        <v>2</v>
      </c>
    </row>
    <row r="875" spans="1:10" ht="15.75" hidden="1" customHeight="1" x14ac:dyDescent="0.35">
      <c r="A875" t="s">
        <v>2240</v>
      </c>
      <c r="B875" t="s">
        <v>53</v>
      </c>
      <c r="C875" t="s">
        <v>2844</v>
      </c>
      <c r="D875" t="s">
        <v>2845</v>
      </c>
      <c r="E875" t="s">
        <v>13</v>
      </c>
      <c r="F875" t="s">
        <v>2844</v>
      </c>
      <c r="G875" t="s">
        <v>2846</v>
      </c>
      <c r="H875" t="s">
        <v>13</v>
      </c>
      <c r="I875">
        <v>802</v>
      </c>
      <c r="J875">
        <v>0</v>
      </c>
    </row>
    <row r="876" spans="1:10" ht="15.75" hidden="1" customHeight="1" x14ac:dyDescent="0.35">
      <c r="A876" t="s">
        <v>2240</v>
      </c>
      <c r="B876" t="s">
        <v>53</v>
      </c>
      <c r="C876" t="s">
        <v>2847</v>
      </c>
      <c r="D876" t="s">
        <v>2848</v>
      </c>
      <c r="E876" t="s">
        <v>13</v>
      </c>
      <c r="F876" t="s">
        <v>2847</v>
      </c>
      <c r="G876" t="s">
        <v>2849</v>
      </c>
      <c r="H876" t="s">
        <v>13</v>
      </c>
      <c r="I876">
        <v>2238</v>
      </c>
      <c r="J876">
        <v>8</v>
      </c>
    </row>
    <row r="877" spans="1:10" ht="15.75" hidden="1" customHeight="1" x14ac:dyDescent="0.35">
      <c r="A877" t="s">
        <v>2240</v>
      </c>
      <c r="B877" t="s">
        <v>53</v>
      </c>
      <c r="C877" t="s">
        <v>2850</v>
      </c>
      <c r="D877" t="s">
        <v>2851</v>
      </c>
      <c r="E877" t="s">
        <v>13</v>
      </c>
      <c r="F877" t="s">
        <v>2850</v>
      </c>
      <c r="G877" t="s">
        <v>2852</v>
      </c>
      <c r="H877" t="s">
        <v>13</v>
      </c>
      <c r="I877">
        <v>0</v>
      </c>
      <c r="J877">
        <v>3</v>
      </c>
    </row>
    <row r="878" spans="1:10" ht="15.75" hidden="1" customHeight="1" x14ac:dyDescent="0.35">
      <c r="A878" t="s">
        <v>2240</v>
      </c>
      <c r="B878" t="s">
        <v>53</v>
      </c>
      <c r="C878" t="s">
        <v>2853</v>
      </c>
      <c r="D878" t="s">
        <v>2854</v>
      </c>
      <c r="E878" t="s">
        <v>13</v>
      </c>
      <c r="F878" t="s">
        <v>2853</v>
      </c>
      <c r="G878" t="s">
        <v>2855</v>
      </c>
      <c r="H878" t="s">
        <v>13</v>
      </c>
      <c r="I878">
        <v>12376</v>
      </c>
      <c r="J878">
        <v>11</v>
      </c>
    </row>
    <row r="879" spans="1:10" ht="15.75" hidden="1" customHeight="1" x14ac:dyDescent="0.35">
      <c r="A879" t="s">
        <v>2240</v>
      </c>
      <c r="B879" t="s">
        <v>53</v>
      </c>
      <c r="C879" t="s">
        <v>2856</v>
      </c>
      <c r="D879" t="s">
        <v>2857</v>
      </c>
      <c r="E879" t="s">
        <v>13</v>
      </c>
      <c r="F879" t="s">
        <v>2856</v>
      </c>
      <c r="G879" t="s">
        <v>2858</v>
      </c>
      <c r="H879" t="s">
        <v>13</v>
      </c>
      <c r="I879">
        <v>1360</v>
      </c>
      <c r="J879">
        <v>326</v>
      </c>
    </row>
    <row r="880" spans="1:10" ht="15.75" hidden="1" customHeight="1" x14ac:dyDescent="0.35">
      <c r="A880" t="s">
        <v>2240</v>
      </c>
      <c r="B880" t="s">
        <v>53</v>
      </c>
      <c r="C880" t="s">
        <v>2859</v>
      </c>
      <c r="D880" t="s">
        <v>2860</v>
      </c>
      <c r="E880" t="s">
        <v>13</v>
      </c>
      <c r="F880" t="s">
        <v>2859</v>
      </c>
      <c r="G880" t="s">
        <v>2861</v>
      </c>
      <c r="H880" t="s">
        <v>13</v>
      </c>
      <c r="I880">
        <v>280</v>
      </c>
      <c r="J880">
        <v>0</v>
      </c>
    </row>
    <row r="881" spans="1:10" ht="15.75" hidden="1" customHeight="1" x14ac:dyDescent="0.35">
      <c r="A881" t="s">
        <v>2240</v>
      </c>
      <c r="B881" t="s">
        <v>53</v>
      </c>
      <c r="C881" t="s">
        <v>2862</v>
      </c>
      <c r="D881" t="s">
        <v>2863</v>
      </c>
      <c r="E881" t="s">
        <v>13</v>
      </c>
      <c r="F881" t="s">
        <v>2862</v>
      </c>
      <c r="G881" t="s">
        <v>2864</v>
      </c>
      <c r="H881" t="s">
        <v>13</v>
      </c>
      <c r="I881">
        <v>4537</v>
      </c>
      <c r="J881">
        <v>1</v>
      </c>
    </row>
    <row r="882" spans="1:10" ht="15.75" hidden="1" customHeight="1" x14ac:dyDescent="0.35">
      <c r="A882" t="s">
        <v>2240</v>
      </c>
      <c r="B882" t="s">
        <v>53</v>
      </c>
      <c r="C882" t="s">
        <v>2865</v>
      </c>
      <c r="D882" t="s">
        <v>2866</v>
      </c>
      <c r="E882" t="s">
        <v>13</v>
      </c>
      <c r="F882" t="s">
        <v>2865</v>
      </c>
      <c r="G882" t="s">
        <v>2867</v>
      </c>
      <c r="H882" t="s">
        <v>13</v>
      </c>
      <c r="I882">
        <v>110</v>
      </c>
      <c r="J882">
        <v>2</v>
      </c>
    </row>
    <row r="883" spans="1:10" ht="15.75" hidden="1" customHeight="1" x14ac:dyDescent="0.35">
      <c r="A883" t="s">
        <v>2240</v>
      </c>
      <c r="B883" t="s">
        <v>53</v>
      </c>
      <c r="C883" t="s">
        <v>2868</v>
      </c>
      <c r="D883" t="s">
        <v>2869</v>
      </c>
      <c r="E883" t="s">
        <v>13</v>
      </c>
      <c r="F883" t="s">
        <v>2868</v>
      </c>
      <c r="G883" t="s">
        <v>2870</v>
      </c>
      <c r="H883" t="s">
        <v>13</v>
      </c>
      <c r="I883">
        <v>1581</v>
      </c>
      <c r="J883">
        <v>1</v>
      </c>
    </row>
    <row r="884" spans="1:10" ht="15.75" hidden="1" customHeight="1" x14ac:dyDescent="0.35">
      <c r="A884" t="s">
        <v>2240</v>
      </c>
      <c r="B884" t="s">
        <v>94</v>
      </c>
      <c r="C884" t="s">
        <v>2871</v>
      </c>
      <c r="D884" t="s">
        <v>2872</v>
      </c>
      <c r="E884" t="s">
        <v>13</v>
      </c>
      <c r="F884" t="s">
        <v>2871</v>
      </c>
      <c r="G884" t="s">
        <v>2873</v>
      </c>
      <c r="H884" t="s">
        <v>13</v>
      </c>
      <c r="I884">
        <v>1</v>
      </c>
      <c r="J884">
        <v>903</v>
      </c>
    </row>
    <row r="885" spans="1:10" ht="15.75" hidden="1" customHeight="1" x14ac:dyDescent="0.35">
      <c r="A885" t="s">
        <v>2240</v>
      </c>
      <c r="B885" t="s">
        <v>94</v>
      </c>
      <c r="C885" t="s">
        <v>2874</v>
      </c>
      <c r="D885" t="s">
        <v>2875</v>
      </c>
      <c r="E885" t="s">
        <v>13</v>
      </c>
      <c r="F885" t="s">
        <v>2874</v>
      </c>
      <c r="G885" t="s">
        <v>2876</v>
      </c>
      <c r="H885" t="s">
        <v>13</v>
      </c>
      <c r="I885">
        <v>0</v>
      </c>
      <c r="J885">
        <v>69847</v>
      </c>
    </row>
    <row r="886" spans="1:10" ht="15.75" hidden="1" customHeight="1" x14ac:dyDescent="0.35">
      <c r="A886" t="s">
        <v>2240</v>
      </c>
      <c r="B886" t="s">
        <v>94</v>
      </c>
      <c r="C886" t="s">
        <v>2877</v>
      </c>
      <c r="D886" t="s">
        <v>2878</v>
      </c>
      <c r="E886" t="s">
        <v>13</v>
      </c>
      <c r="F886" t="s">
        <v>2877</v>
      </c>
      <c r="G886" t="s">
        <v>2879</v>
      </c>
      <c r="H886" t="s">
        <v>13</v>
      </c>
      <c r="I886">
        <v>0</v>
      </c>
      <c r="J886">
        <v>1539</v>
      </c>
    </row>
    <row r="887" spans="1:10" ht="15.75" hidden="1" customHeight="1" x14ac:dyDescent="0.35">
      <c r="A887" t="s">
        <v>2240</v>
      </c>
      <c r="B887" t="s">
        <v>94</v>
      </c>
      <c r="C887" t="s">
        <v>2880</v>
      </c>
      <c r="D887" t="s">
        <v>2881</v>
      </c>
      <c r="E887" t="s">
        <v>13</v>
      </c>
      <c r="F887" t="s">
        <v>2880</v>
      </c>
      <c r="G887" t="s">
        <v>2882</v>
      </c>
      <c r="H887" t="s">
        <v>13</v>
      </c>
      <c r="I887">
        <v>0</v>
      </c>
      <c r="J887">
        <v>5815</v>
      </c>
    </row>
    <row r="888" spans="1:10" ht="15.75" hidden="1" customHeight="1" x14ac:dyDescent="0.35">
      <c r="A888" t="s">
        <v>2240</v>
      </c>
      <c r="B888" t="s">
        <v>94</v>
      </c>
      <c r="C888" t="s">
        <v>2883</v>
      </c>
      <c r="D888" t="s">
        <v>2884</v>
      </c>
      <c r="E888" t="s">
        <v>13</v>
      </c>
      <c r="F888" t="s">
        <v>2883</v>
      </c>
      <c r="G888" t="s">
        <v>2885</v>
      </c>
      <c r="H888" t="s">
        <v>13</v>
      </c>
      <c r="I888">
        <v>0</v>
      </c>
      <c r="J888">
        <v>4048</v>
      </c>
    </row>
    <row r="889" spans="1:10" ht="15.75" hidden="1" customHeight="1" x14ac:dyDescent="0.35">
      <c r="A889" t="s">
        <v>2240</v>
      </c>
      <c r="B889" t="s">
        <v>94</v>
      </c>
      <c r="C889" t="s">
        <v>2886</v>
      </c>
      <c r="D889" t="s">
        <v>2887</v>
      </c>
      <c r="E889" t="s">
        <v>13</v>
      </c>
      <c r="F889" t="s">
        <v>2886</v>
      </c>
      <c r="G889" t="s">
        <v>2888</v>
      </c>
      <c r="H889" t="s">
        <v>13</v>
      </c>
      <c r="I889">
        <v>0</v>
      </c>
      <c r="J889">
        <v>52</v>
      </c>
    </row>
    <row r="890" spans="1:10" ht="15.75" hidden="1" customHeight="1" x14ac:dyDescent="0.35">
      <c r="A890" t="s">
        <v>2240</v>
      </c>
      <c r="B890" t="s">
        <v>94</v>
      </c>
      <c r="C890" t="s">
        <v>2889</v>
      </c>
      <c r="D890" t="s">
        <v>2890</v>
      </c>
      <c r="E890" t="s">
        <v>13</v>
      </c>
      <c r="F890" t="s">
        <v>2889</v>
      </c>
      <c r="G890" t="s">
        <v>2891</v>
      </c>
      <c r="H890" t="s">
        <v>13</v>
      </c>
      <c r="I890">
        <v>0</v>
      </c>
      <c r="J890">
        <v>7177</v>
      </c>
    </row>
    <row r="891" spans="1:10" ht="15.75" hidden="1" customHeight="1" x14ac:dyDescent="0.35">
      <c r="A891" t="s">
        <v>2240</v>
      </c>
      <c r="B891" t="s">
        <v>94</v>
      </c>
      <c r="C891" t="s">
        <v>2892</v>
      </c>
      <c r="D891" t="s">
        <v>2893</v>
      </c>
      <c r="E891" t="s">
        <v>13</v>
      </c>
      <c r="F891" t="s">
        <v>2892</v>
      </c>
      <c r="G891" t="s">
        <v>2894</v>
      </c>
      <c r="H891" t="s">
        <v>13</v>
      </c>
      <c r="I891">
        <v>0</v>
      </c>
      <c r="J891">
        <v>115057</v>
      </c>
    </row>
    <row r="892" spans="1:10" ht="15.75" hidden="1" customHeight="1" x14ac:dyDescent="0.35">
      <c r="A892" t="s">
        <v>2240</v>
      </c>
      <c r="B892" t="s">
        <v>94</v>
      </c>
      <c r="C892" t="s">
        <v>2895</v>
      </c>
      <c r="D892" t="s">
        <v>2896</v>
      </c>
      <c r="E892" t="s">
        <v>13</v>
      </c>
      <c r="F892" t="s">
        <v>2895</v>
      </c>
      <c r="G892" t="s">
        <v>2897</v>
      </c>
      <c r="H892" t="s">
        <v>13</v>
      </c>
      <c r="I892">
        <v>0</v>
      </c>
      <c r="J892">
        <v>16</v>
      </c>
    </row>
    <row r="893" spans="1:10" ht="15.75" hidden="1" customHeight="1" x14ac:dyDescent="0.35">
      <c r="A893" t="s">
        <v>2240</v>
      </c>
      <c r="B893" t="s">
        <v>94</v>
      </c>
      <c r="C893" t="s">
        <v>2898</v>
      </c>
      <c r="D893" t="s">
        <v>2899</v>
      </c>
      <c r="E893" t="s">
        <v>13</v>
      </c>
      <c r="F893" t="s">
        <v>2898</v>
      </c>
      <c r="G893" t="s">
        <v>2900</v>
      </c>
      <c r="H893" t="s">
        <v>13</v>
      </c>
      <c r="I893">
        <v>0</v>
      </c>
      <c r="J893">
        <v>17</v>
      </c>
    </row>
    <row r="894" spans="1:10" ht="15.75" hidden="1" customHeight="1" x14ac:dyDescent="0.35">
      <c r="A894" t="s">
        <v>2240</v>
      </c>
      <c r="B894" t="s">
        <v>94</v>
      </c>
      <c r="C894" t="s">
        <v>2901</v>
      </c>
      <c r="D894" t="s">
        <v>2902</v>
      </c>
      <c r="E894" t="s">
        <v>13</v>
      </c>
      <c r="F894" t="s">
        <v>2901</v>
      </c>
      <c r="G894" t="s">
        <v>2903</v>
      </c>
      <c r="H894" t="s">
        <v>13</v>
      </c>
      <c r="I894">
        <v>0</v>
      </c>
      <c r="J894">
        <v>1</v>
      </c>
    </row>
    <row r="895" spans="1:10" ht="15.75" hidden="1" customHeight="1" x14ac:dyDescent="0.35">
      <c r="A895" t="s">
        <v>2240</v>
      </c>
      <c r="B895" t="s">
        <v>94</v>
      </c>
      <c r="C895" t="s">
        <v>2904</v>
      </c>
      <c r="D895" t="s">
        <v>2905</v>
      </c>
      <c r="E895" t="s">
        <v>13</v>
      </c>
      <c r="F895" t="s">
        <v>2904</v>
      </c>
      <c r="G895" t="s">
        <v>2906</v>
      </c>
      <c r="H895" t="s">
        <v>13</v>
      </c>
      <c r="I895">
        <v>0</v>
      </c>
      <c r="J895">
        <v>77</v>
      </c>
    </row>
    <row r="896" spans="1:10" ht="15.75" hidden="1" customHeight="1" x14ac:dyDescent="0.35">
      <c r="A896" t="s">
        <v>2240</v>
      </c>
      <c r="B896" t="s">
        <v>94</v>
      </c>
      <c r="C896" t="s">
        <v>2907</v>
      </c>
      <c r="D896" t="s">
        <v>2908</v>
      </c>
      <c r="E896" t="s">
        <v>13</v>
      </c>
      <c r="F896" t="s">
        <v>2907</v>
      </c>
      <c r="G896" t="s">
        <v>2909</v>
      </c>
      <c r="H896" t="s">
        <v>13</v>
      </c>
      <c r="I896">
        <v>0</v>
      </c>
      <c r="J896">
        <v>43</v>
      </c>
    </row>
    <row r="897" spans="1:10" ht="15.75" hidden="1" customHeight="1" x14ac:dyDescent="0.35">
      <c r="A897" t="s">
        <v>2240</v>
      </c>
      <c r="B897" t="s">
        <v>94</v>
      </c>
      <c r="C897" t="s">
        <v>2910</v>
      </c>
      <c r="D897" t="s">
        <v>2911</v>
      </c>
      <c r="E897" t="s">
        <v>13</v>
      </c>
      <c r="F897" t="s">
        <v>2910</v>
      </c>
      <c r="G897" t="s">
        <v>2912</v>
      </c>
      <c r="H897" t="s">
        <v>13</v>
      </c>
      <c r="I897">
        <v>0</v>
      </c>
      <c r="J897">
        <v>2</v>
      </c>
    </row>
    <row r="898" spans="1:10" ht="15.75" hidden="1" customHeight="1" x14ac:dyDescent="0.35">
      <c r="A898" t="s">
        <v>2240</v>
      </c>
      <c r="B898" t="s">
        <v>94</v>
      </c>
      <c r="C898" t="s">
        <v>2913</v>
      </c>
      <c r="D898" t="s">
        <v>2914</v>
      </c>
      <c r="E898" t="s">
        <v>13</v>
      </c>
      <c r="F898" t="s">
        <v>2913</v>
      </c>
      <c r="G898" t="s">
        <v>2915</v>
      </c>
      <c r="H898" t="s">
        <v>13</v>
      </c>
      <c r="I898">
        <v>0</v>
      </c>
      <c r="J898">
        <v>8</v>
      </c>
    </row>
    <row r="899" spans="1:10" ht="15.75" hidden="1" customHeight="1" x14ac:dyDescent="0.35">
      <c r="A899" t="s">
        <v>2240</v>
      </c>
      <c r="B899" t="s">
        <v>94</v>
      </c>
      <c r="C899" t="s">
        <v>2916</v>
      </c>
      <c r="D899" t="s">
        <v>2917</v>
      </c>
      <c r="E899" t="s">
        <v>13</v>
      </c>
      <c r="F899" t="s">
        <v>2916</v>
      </c>
      <c r="G899" t="s">
        <v>2918</v>
      </c>
      <c r="H899" t="s">
        <v>13</v>
      </c>
      <c r="I899">
        <v>0</v>
      </c>
      <c r="J899">
        <v>9</v>
      </c>
    </row>
    <row r="900" spans="1:10" ht="15.75" hidden="1" customHeight="1" x14ac:dyDescent="0.35">
      <c r="A900" t="s">
        <v>2240</v>
      </c>
      <c r="B900" t="s">
        <v>94</v>
      </c>
      <c r="C900" t="s">
        <v>2919</v>
      </c>
      <c r="D900" t="s">
        <v>2920</v>
      </c>
      <c r="E900" t="s">
        <v>13</v>
      </c>
      <c r="F900" t="s">
        <v>2919</v>
      </c>
      <c r="G900" t="s">
        <v>2921</v>
      </c>
      <c r="H900" t="s">
        <v>13</v>
      </c>
      <c r="I900">
        <v>0</v>
      </c>
      <c r="J900">
        <v>9</v>
      </c>
    </row>
    <row r="901" spans="1:10" ht="15.75" hidden="1" customHeight="1" x14ac:dyDescent="0.35">
      <c r="A901" t="s">
        <v>2240</v>
      </c>
      <c r="B901" t="s">
        <v>94</v>
      </c>
      <c r="C901" t="s">
        <v>2922</v>
      </c>
      <c r="D901" t="s">
        <v>2923</v>
      </c>
      <c r="E901" t="s">
        <v>13</v>
      </c>
      <c r="F901" t="s">
        <v>2922</v>
      </c>
      <c r="G901" t="s">
        <v>2924</v>
      </c>
      <c r="H901" t="s">
        <v>13</v>
      </c>
      <c r="I901">
        <v>0</v>
      </c>
      <c r="J901">
        <v>15</v>
      </c>
    </row>
    <row r="902" spans="1:10" ht="15.75" hidden="1" customHeight="1" x14ac:dyDescent="0.35">
      <c r="A902" t="s">
        <v>2240</v>
      </c>
      <c r="B902" t="s">
        <v>94</v>
      </c>
      <c r="C902" t="s">
        <v>2925</v>
      </c>
      <c r="D902" t="s">
        <v>2926</v>
      </c>
      <c r="E902" t="s">
        <v>13</v>
      </c>
      <c r="F902" t="s">
        <v>2925</v>
      </c>
      <c r="G902" t="s">
        <v>2927</v>
      </c>
      <c r="H902" t="s">
        <v>13</v>
      </c>
      <c r="I902">
        <v>0</v>
      </c>
      <c r="J902">
        <v>34</v>
      </c>
    </row>
    <row r="903" spans="1:10" ht="15.75" hidden="1" customHeight="1" x14ac:dyDescent="0.35">
      <c r="A903" t="s">
        <v>2240</v>
      </c>
      <c r="B903" t="s">
        <v>94</v>
      </c>
      <c r="C903" t="s">
        <v>2928</v>
      </c>
      <c r="D903" t="s">
        <v>2929</v>
      </c>
      <c r="E903" t="s">
        <v>13</v>
      </c>
      <c r="F903" t="s">
        <v>2928</v>
      </c>
      <c r="G903" t="s">
        <v>2930</v>
      </c>
      <c r="H903" t="s">
        <v>13</v>
      </c>
      <c r="I903">
        <v>0</v>
      </c>
      <c r="J903">
        <v>30</v>
      </c>
    </row>
    <row r="904" spans="1:10" ht="15.75" hidden="1" customHeight="1" x14ac:dyDescent="0.35">
      <c r="A904" t="s">
        <v>2240</v>
      </c>
      <c r="B904" t="s">
        <v>94</v>
      </c>
      <c r="C904" t="s">
        <v>2931</v>
      </c>
      <c r="D904" t="s">
        <v>2932</v>
      </c>
      <c r="E904" t="s">
        <v>13</v>
      </c>
      <c r="F904" t="s">
        <v>2931</v>
      </c>
      <c r="G904" t="s">
        <v>2933</v>
      </c>
      <c r="H904" t="s">
        <v>13</v>
      </c>
      <c r="I904">
        <v>0</v>
      </c>
      <c r="J904">
        <v>25</v>
      </c>
    </row>
    <row r="905" spans="1:10" ht="15.75" hidden="1" customHeight="1" x14ac:dyDescent="0.35">
      <c r="A905" t="s">
        <v>2240</v>
      </c>
      <c r="B905" t="s">
        <v>94</v>
      </c>
      <c r="C905" t="s">
        <v>2934</v>
      </c>
      <c r="D905" t="s">
        <v>2935</v>
      </c>
      <c r="E905" t="s">
        <v>13</v>
      </c>
      <c r="F905" t="s">
        <v>2934</v>
      </c>
      <c r="G905" t="s">
        <v>2936</v>
      </c>
      <c r="H905" t="s">
        <v>13</v>
      </c>
      <c r="I905">
        <v>0</v>
      </c>
      <c r="J905">
        <v>4720</v>
      </c>
    </row>
    <row r="906" spans="1:10" ht="15.75" hidden="1" customHeight="1" x14ac:dyDescent="0.35">
      <c r="A906" t="s">
        <v>2240</v>
      </c>
      <c r="B906" t="s">
        <v>94</v>
      </c>
      <c r="C906" t="s">
        <v>2937</v>
      </c>
      <c r="D906" t="s">
        <v>2938</v>
      </c>
      <c r="E906" t="s">
        <v>13</v>
      </c>
      <c r="F906" t="s">
        <v>2937</v>
      </c>
      <c r="G906" t="s">
        <v>2939</v>
      </c>
      <c r="H906" t="s">
        <v>13</v>
      </c>
      <c r="I906">
        <v>0</v>
      </c>
      <c r="J906">
        <v>924</v>
      </c>
    </row>
    <row r="907" spans="1:10" ht="15.75" hidden="1" customHeight="1" x14ac:dyDescent="0.35">
      <c r="A907" t="s">
        <v>2240</v>
      </c>
      <c r="B907" t="s">
        <v>94</v>
      </c>
      <c r="C907" t="s">
        <v>2940</v>
      </c>
      <c r="D907" t="s">
        <v>2941</v>
      </c>
      <c r="E907" t="s">
        <v>13</v>
      </c>
      <c r="F907" t="s">
        <v>2940</v>
      </c>
      <c r="G907" t="s">
        <v>2942</v>
      </c>
      <c r="H907" t="s">
        <v>13</v>
      </c>
      <c r="I907">
        <v>0</v>
      </c>
      <c r="J907">
        <v>53</v>
      </c>
    </row>
    <row r="908" spans="1:10" ht="15.75" hidden="1" customHeight="1" x14ac:dyDescent="0.35">
      <c r="A908" t="s">
        <v>2240</v>
      </c>
      <c r="B908" t="s">
        <v>94</v>
      </c>
      <c r="C908" t="s">
        <v>2943</v>
      </c>
      <c r="D908" t="s">
        <v>2944</v>
      </c>
      <c r="E908" t="s">
        <v>13</v>
      </c>
      <c r="F908" t="s">
        <v>2943</v>
      </c>
      <c r="G908" t="s">
        <v>2945</v>
      </c>
      <c r="H908" t="s">
        <v>13</v>
      </c>
      <c r="I908">
        <v>0</v>
      </c>
      <c r="J908">
        <v>416</v>
      </c>
    </row>
    <row r="909" spans="1:10" ht="15.75" hidden="1" customHeight="1" x14ac:dyDescent="0.35">
      <c r="A909" t="s">
        <v>2240</v>
      </c>
      <c r="B909" t="s">
        <v>94</v>
      </c>
      <c r="C909" t="s">
        <v>2946</v>
      </c>
      <c r="D909" t="s">
        <v>2947</v>
      </c>
      <c r="E909" t="s">
        <v>13</v>
      </c>
      <c r="F909" t="s">
        <v>2946</v>
      </c>
      <c r="G909" t="s">
        <v>2948</v>
      </c>
      <c r="H909" t="s">
        <v>13</v>
      </c>
      <c r="I909">
        <v>0</v>
      </c>
      <c r="J909">
        <v>424</v>
      </c>
    </row>
    <row r="910" spans="1:10" ht="15.75" hidden="1" customHeight="1" x14ac:dyDescent="0.35">
      <c r="A910" t="s">
        <v>2240</v>
      </c>
      <c r="B910" t="s">
        <v>94</v>
      </c>
      <c r="C910" t="s">
        <v>2949</v>
      </c>
      <c r="D910" t="s">
        <v>2950</v>
      </c>
      <c r="E910" t="s">
        <v>13</v>
      </c>
      <c r="F910" t="s">
        <v>2949</v>
      </c>
      <c r="G910" t="s">
        <v>2951</v>
      </c>
      <c r="H910" t="s">
        <v>13</v>
      </c>
      <c r="I910">
        <v>0</v>
      </c>
      <c r="J910">
        <v>1048</v>
      </c>
    </row>
    <row r="911" spans="1:10" ht="15.75" hidden="1" customHeight="1" x14ac:dyDescent="0.35">
      <c r="A911" t="s">
        <v>2240</v>
      </c>
      <c r="B911" t="s">
        <v>94</v>
      </c>
      <c r="C911" t="s">
        <v>2952</v>
      </c>
      <c r="D911" t="s">
        <v>2953</v>
      </c>
      <c r="E911" t="s">
        <v>13</v>
      </c>
      <c r="F911" t="s">
        <v>2952</v>
      </c>
      <c r="G911" t="s">
        <v>2954</v>
      </c>
      <c r="H911" t="s">
        <v>13</v>
      </c>
      <c r="I911">
        <v>0</v>
      </c>
      <c r="J911">
        <v>27</v>
      </c>
    </row>
    <row r="912" spans="1:10" ht="15.75" hidden="1" customHeight="1" x14ac:dyDescent="0.35">
      <c r="A912" t="s">
        <v>2240</v>
      </c>
      <c r="B912" t="s">
        <v>94</v>
      </c>
      <c r="C912" t="s">
        <v>2955</v>
      </c>
      <c r="D912" t="s">
        <v>2956</v>
      </c>
      <c r="E912" t="s">
        <v>13</v>
      </c>
      <c r="F912" t="s">
        <v>2955</v>
      </c>
      <c r="G912" t="s">
        <v>2957</v>
      </c>
      <c r="H912" t="s">
        <v>13</v>
      </c>
      <c r="I912">
        <v>0</v>
      </c>
      <c r="J912">
        <v>5822</v>
      </c>
    </row>
    <row r="913" spans="1:10" ht="15.75" hidden="1" customHeight="1" x14ac:dyDescent="0.35">
      <c r="A913" t="s">
        <v>2240</v>
      </c>
      <c r="B913" t="s">
        <v>94</v>
      </c>
      <c r="C913" t="s">
        <v>2958</v>
      </c>
      <c r="D913" t="s">
        <v>2959</v>
      </c>
      <c r="E913" t="s">
        <v>13</v>
      </c>
      <c r="F913" t="s">
        <v>2958</v>
      </c>
      <c r="G913" t="s">
        <v>2960</v>
      </c>
      <c r="H913" t="s">
        <v>13</v>
      </c>
      <c r="I913">
        <v>0</v>
      </c>
      <c r="J913">
        <v>788</v>
      </c>
    </row>
    <row r="914" spans="1:10" ht="15.75" hidden="1" customHeight="1" x14ac:dyDescent="0.35">
      <c r="A914" t="s">
        <v>2240</v>
      </c>
      <c r="B914" t="s">
        <v>94</v>
      </c>
      <c r="C914" t="s">
        <v>2961</v>
      </c>
      <c r="D914" t="s">
        <v>2962</v>
      </c>
      <c r="E914" t="s">
        <v>13</v>
      </c>
      <c r="F914" t="s">
        <v>2961</v>
      </c>
      <c r="G914" t="s">
        <v>2963</v>
      </c>
      <c r="H914" t="s">
        <v>13</v>
      </c>
      <c r="I914">
        <v>0</v>
      </c>
      <c r="J914">
        <v>139</v>
      </c>
    </row>
    <row r="915" spans="1:10" ht="15.75" hidden="1" customHeight="1" x14ac:dyDescent="0.35">
      <c r="A915" t="s">
        <v>2240</v>
      </c>
      <c r="B915" t="s">
        <v>94</v>
      </c>
      <c r="C915" t="s">
        <v>2964</v>
      </c>
      <c r="D915" t="s">
        <v>2965</v>
      </c>
      <c r="E915" t="s">
        <v>13</v>
      </c>
      <c r="F915" t="s">
        <v>2964</v>
      </c>
      <c r="G915" t="s">
        <v>2966</v>
      </c>
      <c r="H915" t="s">
        <v>13</v>
      </c>
      <c r="I915">
        <v>0</v>
      </c>
      <c r="J915">
        <v>2013</v>
      </c>
    </row>
    <row r="916" spans="1:10" ht="15.75" hidden="1" customHeight="1" x14ac:dyDescent="0.35">
      <c r="A916" t="s">
        <v>2240</v>
      </c>
      <c r="B916" t="s">
        <v>94</v>
      </c>
      <c r="C916" t="s">
        <v>2967</v>
      </c>
      <c r="D916" t="s">
        <v>2968</v>
      </c>
      <c r="E916" t="s">
        <v>13</v>
      </c>
      <c r="F916" t="s">
        <v>2967</v>
      </c>
      <c r="G916" t="s">
        <v>2969</v>
      </c>
      <c r="H916" t="s">
        <v>13</v>
      </c>
      <c r="I916">
        <v>0</v>
      </c>
      <c r="J916">
        <v>112</v>
      </c>
    </row>
    <row r="917" spans="1:10" ht="15.75" hidden="1" customHeight="1" x14ac:dyDescent="0.35">
      <c r="A917" t="s">
        <v>2240</v>
      </c>
      <c r="B917" t="s">
        <v>94</v>
      </c>
      <c r="C917" t="s">
        <v>2970</v>
      </c>
      <c r="D917" t="s">
        <v>2971</v>
      </c>
      <c r="E917" t="s">
        <v>13</v>
      </c>
      <c r="F917" t="s">
        <v>2970</v>
      </c>
      <c r="G917" t="s">
        <v>2972</v>
      </c>
      <c r="H917" t="s">
        <v>13</v>
      </c>
      <c r="I917">
        <v>0</v>
      </c>
      <c r="J917">
        <v>578</v>
      </c>
    </row>
    <row r="918" spans="1:10" ht="15.75" hidden="1" customHeight="1" x14ac:dyDescent="0.35">
      <c r="A918" t="s">
        <v>2240</v>
      </c>
      <c r="B918" t="s">
        <v>94</v>
      </c>
      <c r="C918" t="s">
        <v>2973</v>
      </c>
      <c r="D918" t="s">
        <v>2974</v>
      </c>
      <c r="E918" t="s">
        <v>13</v>
      </c>
      <c r="F918" t="s">
        <v>2973</v>
      </c>
      <c r="G918" t="s">
        <v>2975</v>
      </c>
      <c r="H918" t="s">
        <v>13</v>
      </c>
      <c r="I918">
        <v>0</v>
      </c>
      <c r="J918">
        <v>18</v>
      </c>
    </row>
    <row r="919" spans="1:10" ht="15.75" hidden="1" customHeight="1" x14ac:dyDescent="0.35">
      <c r="A919" t="s">
        <v>2240</v>
      </c>
      <c r="B919" t="s">
        <v>94</v>
      </c>
      <c r="C919" t="s">
        <v>2976</v>
      </c>
      <c r="D919" t="s">
        <v>2977</v>
      </c>
      <c r="E919" t="s">
        <v>13</v>
      </c>
      <c r="F919" t="s">
        <v>2976</v>
      </c>
      <c r="G919" t="s">
        <v>2978</v>
      </c>
      <c r="H919" t="s">
        <v>13</v>
      </c>
      <c r="I919">
        <v>0</v>
      </c>
      <c r="J919">
        <v>750</v>
      </c>
    </row>
    <row r="920" spans="1:10" ht="15.75" hidden="1" customHeight="1" x14ac:dyDescent="0.35">
      <c r="A920" t="s">
        <v>2240</v>
      </c>
      <c r="B920" t="s">
        <v>94</v>
      </c>
      <c r="C920" t="s">
        <v>2979</v>
      </c>
      <c r="D920" t="s">
        <v>2980</v>
      </c>
      <c r="E920" t="s">
        <v>13</v>
      </c>
      <c r="F920" t="s">
        <v>2979</v>
      </c>
      <c r="G920" t="s">
        <v>2981</v>
      </c>
      <c r="H920" t="s">
        <v>13</v>
      </c>
      <c r="I920">
        <v>0</v>
      </c>
      <c r="J920">
        <v>134</v>
      </c>
    </row>
    <row r="921" spans="1:10" ht="15.75" hidden="1" customHeight="1" x14ac:dyDescent="0.35">
      <c r="A921" t="s">
        <v>2240</v>
      </c>
      <c r="B921" t="s">
        <v>94</v>
      </c>
      <c r="C921" t="s">
        <v>2982</v>
      </c>
      <c r="D921" t="s">
        <v>2983</v>
      </c>
      <c r="E921" t="s">
        <v>13</v>
      </c>
      <c r="F921" t="s">
        <v>2982</v>
      </c>
      <c r="G921" t="s">
        <v>2984</v>
      </c>
      <c r="H921" t="s">
        <v>13</v>
      </c>
      <c r="I921">
        <v>0</v>
      </c>
      <c r="J921">
        <v>10563</v>
      </c>
    </row>
    <row r="922" spans="1:10" ht="15.75" hidden="1" customHeight="1" x14ac:dyDescent="0.35">
      <c r="A922" t="s">
        <v>2240</v>
      </c>
      <c r="B922" t="s">
        <v>94</v>
      </c>
      <c r="C922" t="s">
        <v>2985</v>
      </c>
      <c r="D922" t="s">
        <v>2986</v>
      </c>
      <c r="E922" t="s">
        <v>13</v>
      </c>
      <c r="F922" t="s">
        <v>2985</v>
      </c>
      <c r="G922" t="s">
        <v>2987</v>
      </c>
      <c r="H922" t="s">
        <v>13</v>
      </c>
      <c r="I922">
        <v>0</v>
      </c>
      <c r="J922">
        <v>2416</v>
      </c>
    </row>
    <row r="923" spans="1:10" ht="15.75" hidden="1" customHeight="1" x14ac:dyDescent="0.35">
      <c r="A923" t="s">
        <v>2240</v>
      </c>
      <c r="B923" t="s">
        <v>94</v>
      </c>
      <c r="C923" t="s">
        <v>2988</v>
      </c>
      <c r="D923" t="s">
        <v>2989</v>
      </c>
      <c r="E923" t="s">
        <v>13</v>
      </c>
      <c r="F923" t="s">
        <v>2988</v>
      </c>
      <c r="G923" t="s">
        <v>2990</v>
      </c>
      <c r="H923" t="s">
        <v>13</v>
      </c>
      <c r="I923">
        <v>0</v>
      </c>
      <c r="J923">
        <v>887</v>
      </c>
    </row>
    <row r="924" spans="1:10" ht="15.75" hidden="1" customHeight="1" x14ac:dyDescent="0.35">
      <c r="A924" t="s">
        <v>2240</v>
      </c>
      <c r="B924" t="s">
        <v>94</v>
      </c>
      <c r="C924" t="s">
        <v>2991</v>
      </c>
      <c r="D924" t="s">
        <v>2992</v>
      </c>
      <c r="E924" t="s">
        <v>13</v>
      </c>
      <c r="F924" t="s">
        <v>2991</v>
      </c>
      <c r="G924" t="s">
        <v>2993</v>
      </c>
      <c r="H924" t="s">
        <v>13</v>
      </c>
      <c r="I924">
        <v>0</v>
      </c>
      <c r="J924">
        <v>65864</v>
      </c>
    </row>
    <row r="925" spans="1:10" ht="15.75" hidden="1" customHeight="1" x14ac:dyDescent="0.35">
      <c r="A925" t="s">
        <v>2240</v>
      </c>
      <c r="B925" t="s">
        <v>94</v>
      </c>
      <c r="C925" t="s">
        <v>2994</v>
      </c>
      <c r="D925" t="s">
        <v>2995</v>
      </c>
      <c r="E925" t="s">
        <v>13</v>
      </c>
      <c r="F925" t="s">
        <v>2994</v>
      </c>
      <c r="G925" t="s">
        <v>2996</v>
      </c>
      <c r="H925" t="s">
        <v>13</v>
      </c>
      <c r="I925">
        <v>0</v>
      </c>
      <c r="J925">
        <v>337</v>
      </c>
    </row>
    <row r="926" spans="1:10" ht="15.75" hidden="1" customHeight="1" x14ac:dyDescent="0.35">
      <c r="A926" t="s">
        <v>2240</v>
      </c>
      <c r="B926" t="s">
        <v>94</v>
      </c>
      <c r="C926" t="s">
        <v>2997</v>
      </c>
      <c r="D926" t="s">
        <v>2998</v>
      </c>
      <c r="E926" t="s">
        <v>13</v>
      </c>
      <c r="F926" t="s">
        <v>2997</v>
      </c>
      <c r="G926" t="s">
        <v>2999</v>
      </c>
      <c r="H926" t="s">
        <v>13</v>
      </c>
      <c r="I926">
        <v>0</v>
      </c>
      <c r="J926">
        <v>13938</v>
      </c>
    </row>
    <row r="927" spans="1:10" ht="15.75" hidden="1" customHeight="1" x14ac:dyDescent="0.35">
      <c r="A927" t="s">
        <v>2240</v>
      </c>
      <c r="B927" t="s">
        <v>94</v>
      </c>
      <c r="C927" t="s">
        <v>3000</v>
      </c>
      <c r="D927" t="s">
        <v>3001</v>
      </c>
      <c r="E927" t="s">
        <v>13</v>
      </c>
      <c r="F927" t="s">
        <v>3000</v>
      </c>
      <c r="G927" t="s">
        <v>3002</v>
      </c>
      <c r="H927" t="s">
        <v>13</v>
      </c>
      <c r="I927">
        <v>0</v>
      </c>
      <c r="J927">
        <v>1685</v>
      </c>
    </row>
    <row r="928" spans="1:10" ht="15.75" hidden="1" customHeight="1" x14ac:dyDescent="0.35">
      <c r="A928" t="s">
        <v>2240</v>
      </c>
      <c r="B928" t="s">
        <v>546</v>
      </c>
      <c r="C928" t="s">
        <v>3003</v>
      </c>
      <c r="D928" t="s">
        <v>3004</v>
      </c>
      <c r="E928" t="s">
        <v>13</v>
      </c>
      <c r="F928" t="s">
        <v>3003</v>
      </c>
      <c r="G928" t="s">
        <v>3005</v>
      </c>
      <c r="H928" t="s">
        <v>13</v>
      </c>
      <c r="I928">
        <v>0</v>
      </c>
      <c r="J928">
        <v>593</v>
      </c>
    </row>
    <row r="929" spans="1:10" ht="15.75" hidden="1" customHeight="1" x14ac:dyDescent="0.35">
      <c r="A929" t="s">
        <v>2240</v>
      </c>
      <c r="B929" t="s">
        <v>546</v>
      </c>
      <c r="C929" t="s">
        <v>3006</v>
      </c>
      <c r="D929" t="s">
        <v>3007</v>
      </c>
      <c r="E929" t="s">
        <v>13</v>
      </c>
      <c r="F929" t="s">
        <v>3006</v>
      </c>
      <c r="G929" t="s">
        <v>3008</v>
      </c>
      <c r="H929" t="s">
        <v>13</v>
      </c>
      <c r="I929">
        <v>0</v>
      </c>
      <c r="J929">
        <v>62</v>
      </c>
    </row>
    <row r="930" spans="1:10" ht="15.75" hidden="1" customHeight="1" x14ac:dyDescent="0.35">
      <c r="A930" t="s">
        <v>3009</v>
      </c>
      <c r="B930" t="s">
        <v>49</v>
      </c>
      <c r="C930" t="s">
        <v>3010</v>
      </c>
      <c r="D930" t="s">
        <v>3011</v>
      </c>
      <c r="E930" t="s">
        <v>13</v>
      </c>
      <c r="F930" t="s">
        <v>3010</v>
      </c>
      <c r="G930" t="s">
        <v>3012</v>
      </c>
      <c r="H930" t="s">
        <v>13</v>
      </c>
      <c r="I930">
        <v>0</v>
      </c>
      <c r="J930">
        <v>278</v>
      </c>
    </row>
    <row r="931" spans="1:10" ht="15.75" hidden="1" customHeight="1" x14ac:dyDescent="0.35">
      <c r="A931" t="s">
        <v>3009</v>
      </c>
      <c r="B931" t="s">
        <v>49</v>
      </c>
      <c r="C931" t="s">
        <v>3013</v>
      </c>
      <c r="D931" t="s">
        <v>3014</v>
      </c>
      <c r="E931" t="s">
        <v>13</v>
      </c>
      <c r="F931" t="s">
        <v>3013</v>
      </c>
      <c r="G931" t="s">
        <v>3015</v>
      </c>
      <c r="H931" t="s">
        <v>13</v>
      </c>
      <c r="I931">
        <v>0</v>
      </c>
      <c r="J931">
        <v>76</v>
      </c>
    </row>
    <row r="932" spans="1:10" ht="15.75" hidden="1" customHeight="1" x14ac:dyDescent="0.35">
      <c r="A932" t="s">
        <v>3009</v>
      </c>
      <c r="B932" t="s">
        <v>49</v>
      </c>
      <c r="C932" t="s">
        <v>3016</v>
      </c>
      <c r="D932" t="s">
        <v>3017</v>
      </c>
      <c r="E932" t="s">
        <v>13</v>
      </c>
      <c r="F932" t="s">
        <v>3016</v>
      </c>
      <c r="G932" t="s">
        <v>3018</v>
      </c>
      <c r="H932" t="s">
        <v>13</v>
      </c>
      <c r="I932">
        <v>0</v>
      </c>
      <c r="J932">
        <v>273</v>
      </c>
    </row>
    <row r="933" spans="1:10" ht="15.75" hidden="1" customHeight="1" x14ac:dyDescent="0.35">
      <c r="A933" t="s">
        <v>3009</v>
      </c>
      <c r="B933" t="s">
        <v>49</v>
      </c>
      <c r="C933" t="s">
        <v>3019</v>
      </c>
      <c r="D933" t="s">
        <v>3020</v>
      </c>
      <c r="E933" t="s">
        <v>13</v>
      </c>
      <c r="F933" t="s">
        <v>3019</v>
      </c>
      <c r="G933" t="s">
        <v>3021</v>
      </c>
      <c r="H933" t="s">
        <v>13</v>
      </c>
      <c r="I933">
        <v>0</v>
      </c>
      <c r="J933">
        <v>98</v>
      </c>
    </row>
    <row r="934" spans="1:10" ht="15.75" hidden="1" customHeight="1" x14ac:dyDescent="0.35">
      <c r="A934" t="s">
        <v>3009</v>
      </c>
      <c r="B934" t="s">
        <v>49</v>
      </c>
      <c r="C934" t="s">
        <v>3022</v>
      </c>
      <c r="D934" t="s">
        <v>3023</v>
      </c>
      <c r="E934" t="s">
        <v>13</v>
      </c>
      <c r="F934" t="s">
        <v>3022</v>
      </c>
      <c r="G934" t="s">
        <v>3024</v>
      </c>
      <c r="H934" t="s">
        <v>13</v>
      </c>
      <c r="I934">
        <v>0</v>
      </c>
      <c r="J934">
        <v>18</v>
      </c>
    </row>
    <row r="935" spans="1:10" ht="15.75" hidden="1" customHeight="1" x14ac:dyDescent="0.35">
      <c r="A935" t="s">
        <v>3009</v>
      </c>
      <c r="B935" t="s">
        <v>49</v>
      </c>
      <c r="C935" t="s">
        <v>3025</v>
      </c>
      <c r="D935" t="s">
        <v>3026</v>
      </c>
      <c r="E935" t="s">
        <v>13</v>
      </c>
      <c r="F935" t="s">
        <v>3025</v>
      </c>
      <c r="G935" t="s">
        <v>3027</v>
      </c>
      <c r="H935" t="s">
        <v>13</v>
      </c>
      <c r="I935">
        <v>0</v>
      </c>
      <c r="J935">
        <v>191</v>
      </c>
    </row>
    <row r="936" spans="1:10" ht="15.75" hidden="1" customHeight="1" x14ac:dyDescent="0.35">
      <c r="A936" t="s">
        <v>3009</v>
      </c>
      <c r="B936" t="s">
        <v>49</v>
      </c>
      <c r="C936" t="s">
        <v>3028</v>
      </c>
      <c r="D936" t="s">
        <v>3029</v>
      </c>
      <c r="E936" t="s">
        <v>13</v>
      </c>
      <c r="F936" t="s">
        <v>3028</v>
      </c>
      <c r="G936" t="s">
        <v>3030</v>
      </c>
      <c r="H936" t="s">
        <v>13</v>
      </c>
      <c r="I936">
        <v>0</v>
      </c>
      <c r="J936">
        <v>51</v>
      </c>
    </row>
    <row r="937" spans="1:10" ht="15.75" hidden="1" customHeight="1" x14ac:dyDescent="0.35">
      <c r="A937" t="s">
        <v>3009</v>
      </c>
      <c r="B937" t="s">
        <v>94</v>
      </c>
      <c r="C937" t="s">
        <v>3031</v>
      </c>
      <c r="D937" t="s">
        <v>3032</v>
      </c>
      <c r="E937" t="s">
        <v>13</v>
      </c>
      <c r="F937" t="s">
        <v>3031</v>
      </c>
      <c r="G937" t="s">
        <v>3033</v>
      </c>
      <c r="H937" t="s">
        <v>13</v>
      </c>
      <c r="I937">
        <v>0</v>
      </c>
      <c r="J937">
        <v>352</v>
      </c>
    </row>
    <row r="938" spans="1:10" ht="15.75" hidden="1" customHeight="1" x14ac:dyDescent="0.35">
      <c r="A938" t="s">
        <v>3009</v>
      </c>
      <c r="B938" t="s">
        <v>94</v>
      </c>
      <c r="C938" t="s">
        <v>3034</v>
      </c>
      <c r="D938" t="s">
        <v>3035</v>
      </c>
      <c r="E938" t="s">
        <v>13</v>
      </c>
      <c r="F938" t="s">
        <v>3034</v>
      </c>
      <c r="G938" t="s">
        <v>3036</v>
      </c>
      <c r="H938" t="s">
        <v>13</v>
      </c>
      <c r="I938">
        <v>0</v>
      </c>
      <c r="J938">
        <v>227</v>
      </c>
    </row>
    <row r="939" spans="1:10" ht="15.75" hidden="1" customHeight="1" x14ac:dyDescent="0.35">
      <c r="A939" t="s">
        <v>3037</v>
      </c>
      <c r="B939" t="s">
        <v>49</v>
      </c>
      <c r="C939" t="s">
        <v>3038</v>
      </c>
      <c r="D939" t="s">
        <v>3039</v>
      </c>
      <c r="E939" t="s">
        <v>13</v>
      </c>
      <c r="F939" t="s">
        <v>3038</v>
      </c>
      <c r="G939" t="s">
        <v>3040</v>
      </c>
      <c r="H939" t="s">
        <v>13</v>
      </c>
      <c r="I939">
        <v>0</v>
      </c>
      <c r="J939">
        <v>11</v>
      </c>
    </row>
    <row r="940" spans="1:10" ht="15.75" hidden="1" customHeight="1" x14ac:dyDescent="0.35">
      <c r="A940" t="s">
        <v>3037</v>
      </c>
      <c r="B940" t="s">
        <v>49</v>
      </c>
      <c r="C940" t="s">
        <v>3041</v>
      </c>
      <c r="D940" t="s">
        <v>3042</v>
      </c>
      <c r="E940" t="s">
        <v>13</v>
      </c>
      <c r="F940" t="s">
        <v>3041</v>
      </c>
      <c r="G940" t="s">
        <v>3043</v>
      </c>
      <c r="H940" t="s">
        <v>13</v>
      </c>
      <c r="I940">
        <v>0</v>
      </c>
      <c r="J940">
        <v>20</v>
      </c>
    </row>
    <row r="941" spans="1:10" ht="15.75" hidden="1" customHeight="1" x14ac:dyDescent="0.35">
      <c r="A941" t="s">
        <v>3037</v>
      </c>
      <c r="B941" t="s">
        <v>49</v>
      </c>
      <c r="C941" t="s">
        <v>3044</v>
      </c>
      <c r="D941" t="s">
        <v>3045</v>
      </c>
      <c r="E941" t="s">
        <v>13</v>
      </c>
      <c r="F941" t="s">
        <v>3044</v>
      </c>
      <c r="G941" t="s">
        <v>3046</v>
      </c>
      <c r="H941" t="s">
        <v>13</v>
      </c>
      <c r="I941">
        <v>0</v>
      </c>
      <c r="J941">
        <v>53</v>
      </c>
    </row>
    <row r="942" spans="1:10" ht="15.75" hidden="1" customHeight="1" x14ac:dyDescent="0.35">
      <c r="A942" t="s">
        <v>3037</v>
      </c>
      <c r="B942" t="s">
        <v>49</v>
      </c>
      <c r="C942" t="s">
        <v>3047</v>
      </c>
      <c r="D942" t="s">
        <v>3048</v>
      </c>
      <c r="E942" t="s">
        <v>13</v>
      </c>
      <c r="F942" t="s">
        <v>3047</v>
      </c>
      <c r="G942" t="s">
        <v>3049</v>
      </c>
      <c r="H942" t="s">
        <v>13</v>
      </c>
      <c r="I942">
        <v>0</v>
      </c>
      <c r="J942">
        <v>30</v>
      </c>
    </row>
    <row r="943" spans="1:10" ht="15.75" hidden="1" customHeight="1" x14ac:dyDescent="0.35">
      <c r="A943" t="s">
        <v>3037</v>
      </c>
      <c r="B943" t="s">
        <v>49</v>
      </c>
      <c r="C943" t="s">
        <v>3050</v>
      </c>
      <c r="D943" t="s">
        <v>3051</v>
      </c>
      <c r="E943" t="s">
        <v>13</v>
      </c>
      <c r="F943" t="s">
        <v>3050</v>
      </c>
      <c r="G943" t="s">
        <v>3052</v>
      </c>
      <c r="H943" t="s">
        <v>13</v>
      </c>
      <c r="I943">
        <v>0</v>
      </c>
      <c r="J943">
        <v>35</v>
      </c>
    </row>
    <row r="944" spans="1:10" ht="15.75" hidden="1" customHeight="1" x14ac:dyDescent="0.35">
      <c r="A944" t="s">
        <v>3037</v>
      </c>
      <c r="B944" t="s">
        <v>49</v>
      </c>
      <c r="C944" t="s">
        <v>3053</v>
      </c>
      <c r="D944" t="s">
        <v>3054</v>
      </c>
      <c r="E944" t="s">
        <v>13</v>
      </c>
      <c r="F944" t="s">
        <v>3053</v>
      </c>
      <c r="G944" t="s">
        <v>3055</v>
      </c>
      <c r="H944" t="s">
        <v>13</v>
      </c>
      <c r="I944">
        <v>0</v>
      </c>
      <c r="J944">
        <v>74</v>
      </c>
    </row>
    <row r="945" spans="1:10" ht="15.75" hidden="1" customHeight="1" x14ac:dyDescent="0.35">
      <c r="A945" t="s">
        <v>3037</v>
      </c>
      <c r="B945" t="s">
        <v>49</v>
      </c>
      <c r="C945" t="s">
        <v>3056</v>
      </c>
      <c r="D945" t="s">
        <v>3057</v>
      </c>
      <c r="E945" t="s">
        <v>13</v>
      </c>
      <c r="F945" t="s">
        <v>3056</v>
      </c>
      <c r="G945" t="s">
        <v>3058</v>
      </c>
      <c r="H945" t="s">
        <v>13</v>
      </c>
      <c r="I945">
        <v>0</v>
      </c>
      <c r="J945">
        <v>39</v>
      </c>
    </row>
    <row r="946" spans="1:10" ht="15.75" hidden="1" customHeight="1" x14ac:dyDescent="0.35">
      <c r="A946" t="s">
        <v>3037</v>
      </c>
      <c r="B946" t="s">
        <v>49</v>
      </c>
      <c r="C946" t="s">
        <v>3059</v>
      </c>
      <c r="D946" t="s">
        <v>3060</v>
      </c>
      <c r="E946" t="s">
        <v>13</v>
      </c>
      <c r="F946" t="s">
        <v>3059</v>
      </c>
      <c r="G946" t="s">
        <v>3061</v>
      </c>
      <c r="H946" t="s">
        <v>13</v>
      </c>
      <c r="I946">
        <v>0</v>
      </c>
      <c r="J946">
        <v>43</v>
      </c>
    </row>
    <row r="947" spans="1:10" ht="15.75" hidden="1" customHeight="1" x14ac:dyDescent="0.35">
      <c r="A947" t="s">
        <v>3037</v>
      </c>
      <c r="B947" t="s">
        <v>49</v>
      </c>
      <c r="C947" t="s">
        <v>3062</v>
      </c>
      <c r="D947" t="s">
        <v>3063</v>
      </c>
      <c r="E947" t="s">
        <v>13</v>
      </c>
      <c r="F947" t="s">
        <v>3062</v>
      </c>
      <c r="G947" t="s">
        <v>3064</v>
      </c>
      <c r="H947" t="s">
        <v>13</v>
      </c>
      <c r="I947">
        <v>0</v>
      </c>
      <c r="J947">
        <v>2</v>
      </c>
    </row>
    <row r="948" spans="1:10" ht="15.75" hidden="1" customHeight="1" x14ac:dyDescent="0.35">
      <c r="A948" t="s">
        <v>3037</v>
      </c>
      <c r="B948" t="s">
        <v>49</v>
      </c>
      <c r="C948" t="s">
        <v>3065</v>
      </c>
      <c r="D948" t="s">
        <v>3066</v>
      </c>
      <c r="E948" t="s">
        <v>13</v>
      </c>
      <c r="F948" t="s">
        <v>3065</v>
      </c>
      <c r="G948" t="s">
        <v>3067</v>
      </c>
      <c r="H948" t="s">
        <v>13</v>
      </c>
      <c r="I948">
        <v>0</v>
      </c>
      <c r="J948">
        <v>3</v>
      </c>
    </row>
    <row r="949" spans="1:10" ht="15.75" hidden="1" customHeight="1" x14ac:dyDescent="0.35">
      <c r="A949" t="s">
        <v>3037</v>
      </c>
      <c r="B949" t="s">
        <v>49</v>
      </c>
      <c r="C949" t="s">
        <v>3068</v>
      </c>
      <c r="D949" t="s">
        <v>3069</v>
      </c>
      <c r="E949" t="s">
        <v>13</v>
      </c>
      <c r="F949" t="s">
        <v>3068</v>
      </c>
      <c r="G949" t="s">
        <v>3070</v>
      </c>
      <c r="H949" t="s">
        <v>13</v>
      </c>
      <c r="I949">
        <v>0</v>
      </c>
      <c r="J949">
        <v>5</v>
      </c>
    </row>
    <row r="950" spans="1:10" ht="15.75" hidden="1" customHeight="1" x14ac:dyDescent="0.35">
      <c r="A950" t="s">
        <v>3037</v>
      </c>
      <c r="B950" t="s">
        <v>49</v>
      </c>
      <c r="C950" t="s">
        <v>3071</v>
      </c>
      <c r="D950" t="s">
        <v>3072</v>
      </c>
      <c r="E950" t="s">
        <v>13</v>
      </c>
      <c r="F950" t="s">
        <v>3071</v>
      </c>
      <c r="G950" t="s">
        <v>3073</v>
      </c>
      <c r="H950" t="s">
        <v>13</v>
      </c>
      <c r="I950">
        <v>0</v>
      </c>
      <c r="J950">
        <v>11</v>
      </c>
    </row>
    <row r="951" spans="1:10" ht="15.75" hidden="1" customHeight="1" x14ac:dyDescent="0.35">
      <c r="A951" t="s">
        <v>3037</v>
      </c>
      <c r="B951" t="s">
        <v>49</v>
      </c>
      <c r="C951" t="s">
        <v>3074</v>
      </c>
      <c r="D951" t="s">
        <v>3075</v>
      </c>
      <c r="E951" t="s">
        <v>13</v>
      </c>
      <c r="F951" t="s">
        <v>3074</v>
      </c>
      <c r="G951" t="s">
        <v>3076</v>
      </c>
      <c r="H951" t="s">
        <v>13</v>
      </c>
      <c r="I951">
        <v>0</v>
      </c>
      <c r="J951">
        <v>18</v>
      </c>
    </row>
    <row r="952" spans="1:10" ht="15.75" hidden="1" customHeight="1" x14ac:dyDescent="0.35">
      <c r="A952" t="s">
        <v>3037</v>
      </c>
      <c r="B952" t="s">
        <v>49</v>
      </c>
      <c r="C952" t="s">
        <v>3077</v>
      </c>
      <c r="D952" t="s">
        <v>3078</v>
      </c>
      <c r="E952" t="s">
        <v>13</v>
      </c>
      <c r="F952" t="s">
        <v>3077</v>
      </c>
      <c r="G952" t="s">
        <v>3079</v>
      </c>
      <c r="H952" t="s">
        <v>13</v>
      </c>
      <c r="I952">
        <v>0</v>
      </c>
      <c r="J952">
        <v>20</v>
      </c>
    </row>
    <row r="953" spans="1:10" ht="15.75" hidden="1" customHeight="1" x14ac:dyDescent="0.35">
      <c r="A953" t="s">
        <v>3037</v>
      </c>
      <c r="B953" t="s">
        <v>49</v>
      </c>
      <c r="C953" t="s">
        <v>3080</v>
      </c>
      <c r="D953" t="s">
        <v>3081</v>
      </c>
      <c r="E953" t="s">
        <v>13</v>
      </c>
      <c r="F953" t="s">
        <v>3080</v>
      </c>
      <c r="G953" t="s">
        <v>3082</v>
      </c>
      <c r="H953" t="s">
        <v>13</v>
      </c>
      <c r="I953">
        <v>0</v>
      </c>
      <c r="J953">
        <v>7</v>
      </c>
    </row>
    <row r="954" spans="1:10" ht="15.75" hidden="1" customHeight="1" x14ac:dyDescent="0.35">
      <c r="A954" t="s">
        <v>3037</v>
      </c>
      <c r="B954" t="s">
        <v>49</v>
      </c>
      <c r="C954" t="s">
        <v>3083</v>
      </c>
      <c r="D954" t="s">
        <v>3084</v>
      </c>
      <c r="E954" t="s">
        <v>13</v>
      </c>
      <c r="F954" t="s">
        <v>3083</v>
      </c>
      <c r="G954" t="s">
        <v>3085</v>
      </c>
      <c r="H954" t="s">
        <v>13</v>
      </c>
      <c r="I954">
        <v>0</v>
      </c>
      <c r="J954">
        <v>2</v>
      </c>
    </row>
    <row r="955" spans="1:10" ht="15.75" hidden="1" customHeight="1" x14ac:dyDescent="0.35">
      <c r="A955" t="s">
        <v>3037</v>
      </c>
      <c r="B955" t="s">
        <v>49</v>
      </c>
      <c r="C955" t="s">
        <v>3086</v>
      </c>
      <c r="D955" t="s">
        <v>3087</v>
      </c>
      <c r="E955" t="s">
        <v>13</v>
      </c>
      <c r="F955" t="s">
        <v>3086</v>
      </c>
      <c r="G955" t="s">
        <v>3088</v>
      </c>
      <c r="H955" t="s">
        <v>13</v>
      </c>
      <c r="I955">
        <v>0</v>
      </c>
      <c r="J955">
        <v>1</v>
      </c>
    </row>
    <row r="956" spans="1:10" ht="15.75" hidden="1" customHeight="1" x14ac:dyDescent="0.35">
      <c r="A956" t="s">
        <v>3037</v>
      </c>
      <c r="B956" t="s">
        <v>49</v>
      </c>
      <c r="C956" t="s">
        <v>3089</v>
      </c>
      <c r="D956" t="s">
        <v>3090</v>
      </c>
      <c r="E956" t="s">
        <v>13</v>
      </c>
      <c r="F956" t="s">
        <v>3089</v>
      </c>
      <c r="G956" t="s">
        <v>3091</v>
      </c>
      <c r="H956" t="s">
        <v>13</v>
      </c>
      <c r="I956">
        <v>0</v>
      </c>
      <c r="J956">
        <v>1</v>
      </c>
    </row>
    <row r="957" spans="1:10" ht="15.75" hidden="1" customHeight="1" x14ac:dyDescent="0.35">
      <c r="A957" t="s">
        <v>3037</v>
      </c>
      <c r="B957" t="s">
        <v>49</v>
      </c>
      <c r="C957" t="s">
        <v>3092</v>
      </c>
      <c r="D957" t="s">
        <v>3093</v>
      </c>
      <c r="E957" t="s">
        <v>13</v>
      </c>
      <c r="F957" t="s">
        <v>3092</v>
      </c>
      <c r="G957" t="s">
        <v>3094</v>
      </c>
      <c r="H957" t="s">
        <v>13</v>
      </c>
      <c r="I957">
        <v>0</v>
      </c>
      <c r="J957">
        <v>1</v>
      </c>
    </row>
    <row r="958" spans="1:10" ht="15.75" hidden="1" customHeight="1" x14ac:dyDescent="0.35">
      <c r="A958" t="s">
        <v>3037</v>
      </c>
      <c r="B958" t="s">
        <v>49</v>
      </c>
      <c r="C958" t="s">
        <v>3095</v>
      </c>
      <c r="D958" t="s">
        <v>3096</v>
      </c>
      <c r="E958" t="s">
        <v>13</v>
      </c>
      <c r="F958" t="s">
        <v>3095</v>
      </c>
      <c r="G958" t="s">
        <v>3097</v>
      </c>
      <c r="H958" t="s">
        <v>13</v>
      </c>
      <c r="I958">
        <v>0</v>
      </c>
      <c r="J958">
        <v>1</v>
      </c>
    </row>
    <row r="959" spans="1:10" ht="15.75" hidden="1" customHeight="1" x14ac:dyDescent="0.35">
      <c r="A959" t="s">
        <v>3037</v>
      </c>
      <c r="B959" t="s">
        <v>49</v>
      </c>
      <c r="C959" t="s">
        <v>3098</v>
      </c>
      <c r="D959" t="s">
        <v>3099</v>
      </c>
      <c r="E959" t="s">
        <v>13</v>
      </c>
      <c r="F959" t="s">
        <v>3098</v>
      </c>
      <c r="G959" t="s">
        <v>3100</v>
      </c>
      <c r="H959" t="s">
        <v>13</v>
      </c>
      <c r="I959">
        <v>0</v>
      </c>
      <c r="J959">
        <v>1</v>
      </c>
    </row>
    <row r="960" spans="1:10" ht="15" hidden="1" customHeight="1" x14ac:dyDescent="0.35">
      <c r="A960" t="s">
        <v>3037</v>
      </c>
      <c r="B960" t="s">
        <v>49</v>
      </c>
      <c r="C960" t="s">
        <v>3101</v>
      </c>
      <c r="D960" t="s">
        <v>3102</v>
      </c>
      <c r="E960" t="s">
        <v>13</v>
      </c>
      <c r="F960" t="s">
        <v>3101</v>
      </c>
      <c r="G960" t="s">
        <v>3103</v>
      </c>
      <c r="H960" t="s">
        <v>13</v>
      </c>
      <c r="I960">
        <v>0</v>
      </c>
      <c r="J960">
        <v>1</v>
      </c>
    </row>
    <row r="961" spans="1:10" ht="15" hidden="1" customHeight="1" x14ac:dyDescent="0.35">
      <c r="A961" t="s">
        <v>3037</v>
      </c>
      <c r="B961" t="s">
        <v>49</v>
      </c>
      <c r="C961" t="s">
        <v>3104</v>
      </c>
      <c r="D961" t="s">
        <v>3105</v>
      </c>
      <c r="E961" t="s">
        <v>13</v>
      </c>
      <c r="F961" t="s">
        <v>3104</v>
      </c>
      <c r="G961" t="s">
        <v>3106</v>
      </c>
      <c r="H961" t="s">
        <v>13</v>
      </c>
      <c r="I961">
        <v>0</v>
      </c>
      <c r="J961">
        <v>7</v>
      </c>
    </row>
    <row r="962" spans="1:10" ht="15" hidden="1" customHeight="1" x14ac:dyDescent="0.35">
      <c r="A962" t="s">
        <v>3037</v>
      </c>
      <c r="B962" t="s">
        <v>49</v>
      </c>
      <c r="C962" t="s">
        <v>3107</v>
      </c>
      <c r="D962" t="s">
        <v>3108</v>
      </c>
      <c r="E962" t="s">
        <v>13</v>
      </c>
      <c r="F962" t="s">
        <v>3107</v>
      </c>
      <c r="G962" t="s">
        <v>3109</v>
      </c>
      <c r="H962" t="s">
        <v>13</v>
      </c>
      <c r="I962">
        <v>0</v>
      </c>
      <c r="J962">
        <v>6</v>
      </c>
    </row>
    <row r="963" spans="1:10" ht="15" hidden="1" customHeight="1" x14ac:dyDescent="0.35">
      <c r="A963" t="s">
        <v>3037</v>
      </c>
      <c r="B963" t="s">
        <v>49</v>
      </c>
      <c r="C963" t="s">
        <v>3110</v>
      </c>
      <c r="D963" t="s">
        <v>3111</v>
      </c>
      <c r="E963" t="s">
        <v>13</v>
      </c>
      <c r="F963" t="s">
        <v>3110</v>
      </c>
      <c r="G963" t="s">
        <v>3112</v>
      </c>
      <c r="H963" t="s">
        <v>13</v>
      </c>
      <c r="I963">
        <v>0</v>
      </c>
      <c r="J963">
        <v>13</v>
      </c>
    </row>
    <row r="964" spans="1:10" ht="15" hidden="1" customHeight="1" x14ac:dyDescent="0.35">
      <c r="A964" t="s">
        <v>3037</v>
      </c>
      <c r="B964" t="s">
        <v>49</v>
      </c>
      <c r="C964" t="s">
        <v>3113</v>
      </c>
      <c r="D964" t="s">
        <v>3114</v>
      </c>
      <c r="E964" t="s">
        <v>13</v>
      </c>
      <c r="F964" t="s">
        <v>3113</v>
      </c>
      <c r="G964" t="s">
        <v>3115</v>
      </c>
      <c r="H964" t="s">
        <v>13</v>
      </c>
      <c r="I964">
        <v>0</v>
      </c>
      <c r="J964">
        <v>24</v>
      </c>
    </row>
    <row r="965" spans="1:10" ht="15" hidden="1" customHeight="1" x14ac:dyDescent="0.35">
      <c r="A965" t="s">
        <v>3037</v>
      </c>
      <c r="B965" t="s">
        <v>49</v>
      </c>
      <c r="C965" t="s">
        <v>3116</v>
      </c>
      <c r="D965" t="s">
        <v>3117</v>
      </c>
      <c r="E965" t="s">
        <v>13</v>
      </c>
      <c r="F965" t="s">
        <v>3116</v>
      </c>
      <c r="G965" t="s">
        <v>3118</v>
      </c>
      <c r="H965" t="s">
        <v>13</v>
      </c>
      <c r="I965">
        <v>0</v>
      </c>
      <c r="J965">
        <v>4</v>
      </c>
    </row>
    <row r="966" spans="1:10" ht="15" hidden="1" customHeight="1" x14ac:dyDescent="0.35">
      <c r="A966" t="s">
        <v>3037</v>
      </c>
      <c r="B966" t="s">
        <v>49</v>
      </c>
      <c r="C966" t="s">
        <v>3119</v>
      </c>
      <c r="D966" t="s">
        <v>3120</v>
      </c>
      <c r="E966" t="s">
        <v>13</v>
      </c>
      <c r="F966" t="s">
        <v>3119</v>
      </c>
      <c r="G966" t="s">
        <v>3121</v>
      </c>
      <c r="H966" t="s">
        <v>13</v>
      </c>
      <c r="I966">
        <v>0</v>
      </c>
      <c r="J966">
        <v>8</v>
      </c>
    </row>
    <row r="967" spans="1:10" ht="15" hidden="1" customHeight="1" x14ac:dyDescent="0.35">
      <c r="A967" t="s">
        <v>3037</v>
      </c>
      <c r="B967" t="s">
        <v>49</v>
      </c>
      <c r="C967" t="s">
        <v>3122</v>
      </c>
      <c r="D967" t="s">
        <v>3123</v>
      </c>
      <c r="E967" t="s">
        <v>13</v>
      </c>
      <c r="F967" t="s">
        <v>3122</v>
      </c>
      <c r="G967" t="s">
        <v>3124</v>
      </c>
      <c r="H967" t="s">
        <v>13</v>
      </c>
      <c r="I967">
        <v>0</v>
      </c>
      <c r="J967">
        <v>16</v>
      </c>
    </row>
    <row r="968" spans="1:10" ht="15" hidden="1" customHeight="1" x14ac:dyDescent="0.35">
      <c r="A968" t="s">
        <v>3037</v>
      </c>
      <c r="B968" t="s">
        <v>49</v>
      </c>
      <c r="C968" t="s">
        <v>3125</v>
      </c>
      <c r="D968" t="s">
        <v>3126</v>
      </c>
      <c r="E968" t="s">
        <v>13</v>
      </c>
      <c r="F968" t="s">
        <v>3125</v>
      </c>
      <c r="G968" t="s">
        <v>3127</v>
      </c>
      <c r="H968" t="s">
        <v>13</v>
      </c>
      <c r="I968">
        <v>0</v>
      </c>
      <c r="J968">
        <v>2</v>
      </c>
    </row>
    <row r="969" spans="1:10" ht="15" hidden="1" customHeight="1" x14ac:dyDescent="0.35">
      <c r="A969" t="s">
        <v>3037</v>
      </c>
      <c r="B969" t="s">
        <v>49</v>
      </c>
      <c r="C969" t="s">
        <v>3128</v>
      </c>
      <c r="D969" t="s">
        <v>3129</v>
      </c>
      <c r="E969" t="s">
        <v>13</v>
      </c>
      <c r="F969" t="s">
        <v>3128</v>
      </c>
      <c r="G969" t="s">
        <v>3130</v>
      </c>
      <c r="H969" t="s">
        <v>13</v>
      </c>
      <c r="I969">
        <v>0</v>
      </c>
      <c r="J969">
        <v>8</v>
      </c>
    </row>
    <row r="970" spans="1:10" ht="15" hidden="1" customHeight="1" x14ac:dyDescent="0.35">
      <c r="A970" t="s">
        <v>3037</v>
      </c>
      <c r="B970" t="s">
        <v>49</v>
      </c>
      <c r="C970" t="s">
        <v>3131</v>
      </c>
      <c r="D970" t="s">
        <v>3132</v>
      </c>
      <c r="E970" t="s">
        <v>13</v>
      </c>
      <c r="F970" t="s">
        <v>3131</v>
      </c>
      <c r="G970" t="s">
        <v>3133</v>
      </c>
      <c r="H970" t="s">
        <v>13</v>
      </c>
      <c r="I970">
        <v>0</v>
      </c>
      <c r="J970">
        <v>7</v>
      </c>
    </row>
    <row r="971" spans="1:10" ht="15" hidden="1" customHeight="1" x14ac:dyDescent="0.35">
      <c r="A971" t="s">
        <v>3037</v>
      </c>
      <c r="B971" t="s">
        <v>49</v>
      </c>
      <c r="C971" t="s">
        <v>3134</v>
      </c>
      <c r="D971" t="s">
        <v>3135</v>
      </c>
      <c r="E971" t="s">
        <v>13</v>
      </c>
      <c r="F971" t="s">
        <v>3134</v>
      </c>
      <c r="G971" t="s">
        <v>3136</v>
      </c>
      <c r="H971" t="s">
        <v>13</v>
      </c>
      <c r="I971">
        <v>0</v>
      </c>
      <c r="J971">
        <v>3</v>
      </c>
    </row>
    <row r="972" spans="1:10" ht="15" hidden="1" customHeight="1" x14ac:dyDescent="0.35">
      <c r="A972" t="s">
        <v>3037</v>
      </c>
      <c r="B972" t="s">
        <v>49</v>
      </c>
      <c r="C972" t="s">
        <v>3137</v>
      </c>
      <c r="D972" t="s">
        <v>3138</v>
      </c>
      <c r="E972" t="s">
        <v>13</v>
      </c>
      <c r="F972" t="s">
        <v>3137</v>
      </c>
      <c r="G972" t="s">
        <v>3139</v>
      </c>
      <c r="H972" t="s">
        <v>13</v>
      </c>
      <c r="I972">
        <v>0</v>
      </c>
      <c r="J972">
        <v>1</v>
      </c>
    </row>
    <row r="973" spans="1:10" ht="15" hidden="1" customHeight="1" x14ac:dyDescent="0.35">
      <c r="A973" t="s">
        <v>3037</v>
      </c>
      <c r="B973" t="s">
        <v>49</v>
      </c>
      <c r="C973" t="s">
        <v>3140</v>
      </c>
      <c r="D973" t="s">
        <v>3141</v>
      </c>
      <c r="E973" t="s">
        <v>13</v>
      </c>
      <c r="F973" t="s">
        <v>3140</v>
      </c>
      <c r="G973" t="s">
        <v>3142</v>
      </c>
      <c r="H973" t="s">
        <v>13</v>
      </c>
      <c r="I973">
        <v>0</v>
      </c>
      <c r="J973">
        <v>1</v>
      </c>
    </row>
    <row r="974" spans="1:10" ht="15" hidden="1" customHeight="1" x14ac:dyDescent="0.35">
      <c r="A974" t="s">
        <v>3037</v>
      </c>
      <c r="B974" t="s">
        <v>49</v>
      </c>
      <c r="C974" t="s">
        <v>3143</v>
      </c>
      <c r="D974" t="s">
        <v>3144</v>
      </c>
      <c r="E974" t="s">
        <v>13</v>
      </c>
      <c r="F974" t="s">
        <v>3143</v>
      </c>
      <c r="G974" t="s">
        <v>3145</v>
      </c>
      <c r="H974" t="s">
        <v>13</v>
      </c>
      <c r="I974">
        <v>0</v>
      </c>
      <c r="J974">
        <v>30</v>
      </c>
    </row>
    <row r="975" spans="1:10" ht="15" hidden="1" customHeight="1" x14ac:dyDescent="0.35">
      <c r="A975" t="s">
        <v>3037</v>
      </c>
      <c r="B975" t="s">
        <v>49</v>
      </c>
      <c r="C975" t="s">
        <v>3146</v>
      </c>
      <c r="D975" t="s">
        <v>3147</v>
      </c>
      <c r="E975" t="s">
        <v>13</v>
      </c>
      <c r="F975" t="s">
        <v>3146</v>
      </c>
      <c r="G975" t="s">
        <v>3148</v>
      </c>
      <c r="H975" t="s">
        <v>13</v>
      </c>
      <c r="I975">
        <v>0</v>
      </c>
      <c r="J975">
        <v>12</v>
      </c>
    </row>
    <row r="976" spans="1:10" ht="15" hidden="1" customHeight="1" x14ac:dyDescent="0.35">
      <c r="A976" t="s">
        <v>3037</v>
      </c>
      <c r="B976" t="s">
        <v>49</v>
      </c>
      <c r="C976" t="s">
        <v>3149</v>
      </c>
      <c r="D976" t="s">
        <v>3150</v>
      </c>
      <c r="E976" t="s">
        <v>13</v>
      </c>
      <c r="F976" t="s">
        <v>3149</v>
      </c>
      <c r="G976" t="s">
        <v>3151</v>
      </c>
      <c r="H976" t="s">
        <v>13</v>
      </c>
      <c r="I976">
        <v>0</v>
      </c>
      <c r="J976">
        <v>11</v>
      </c>
    </row>
    <row r="977" spans="1:10" ht="15" hidden="1" customHeight="1" x14ac:dyDescent="0.35">
      <c r="A977" t="s">
        <v>3037</v>
      </c>
      <c r="B977" t="s">
        <v>49</v>
      </c>
      <c r="C977" t="s">
        <v>3152</v>
      </c>
      <c r="D977" t="s">
        <v>3153</v>
      </c>
      <c r="E977" t="s">
        <v>13</v>
      </c>
      <c r="F977" t="s">
        <v>3152</v>
      </c>
      <c r="G977" t="s">
        <v>3154</v>
      </c>
      <c r="H977" t="s">
        <v>13</v>
      </c>
      <c r="I977">
        <v>0</v>
      </c>
      <c r="J977">
        <v>10</v>
      </c>
    </row>
    <row r="978" spans="1:10" ht="15" hidden="1" customHeight="1" x14ac:dyDescent="0.35">
      <c r="A978" t="s">
        <v>3037</v>
      </c>
      <c r="B978" t="s">
        <v>49</v>
      </c>
      <c r="C978" t="s">
        <v>3155</v>
      </c>
      <c r="D978" t="s">
        <v>3156</v>
      </c>
      <c r="E978" t="s">
        <v>13</v>
      </c>
      <c r="F978" t="s">
        <v>3155</v>
      </c>
      <c r="G978" t="s">
        <v>3157</v>
      </c>
      <c r="H978" t="s">
        <v>13</v>
      </c>
      <c r="I978">
        <v>0</v>
      </c>
      <c r="J978">
        <v>22</v>
      </c>
    </row>
    <row r="979" spans="1:10" ht="15" hidden="1" customHeight="1" x14ac:dyDescent="0.35">
      <c r="A979" t="s">
        <v>3037</v>
      </c>
      <c r="B979" t="s">
        <v>49</v>
      </c>
      <c r="C979" t="s">
        <v>3158</v>
      </c>
      <c r="D979" t="s">
        <v>3159</v>
      </c>
      <c r="E979" t="s">
        <v>13</v>
      </c>
      <c r="F979" t="s">
        <v>3158</v>
      </c>
      <c r="G979" t="s">
        <v>3160</v>
      </c>
      <c r="H979" t="s">
        <v>13</v>
      </c>
      <c r="I979">
        <v>0</v>
      </c>
      <c r="J979">
        <v>16</v>
      </c>
    </row>
    <row r="980" spans="1:10" ht="15" hidden="1" customHeight="1" x14ac:dyDescent="0.35">
      <c r="A980" t="s">
        <v>3037</v>
      </c>
      <c r="B980" t="s">
        <v>49</v>
      </c>
      <c r="C980" t="s">
        <v>3161</v>
      </c>
      <c r="D980" t="s">
        <v>3162</v>
      </c>
      <c r="E980" t="s">
        <v>13</v>
      </c>
      <c r="F980" t="s">
        <v>3161</v>
      </c>
      <c r="G980" t="s">
        <v>3163</v>
      </c>
      <c r="H980" t="s">
        <v>13</v>
      </c>
      <c r="I980">
        <v>0</v>
      </c>
      <c r="J980">
        <v>14</v>
      </c>
    </row>
    <row r="981" spans="1:10" ht="15" hidden="1" customHeight="1" x14ac:dyDescent="0.35">
      <c r="A981" t="s">
        <v>3037</v>
      </c>
      <c r="B981" t="s">
        <v>49</v>
      </c>
      <c r="C981" t="s">
        <v>3164</v>
      </c>
      <c r="D981" t="s">
        <v>3165</v>
      </c>
      <c r="E981" t="s">
        <v>13</v>
      </c>
      <c r="F981" t="s">
        <v>3164</v>
      </c>
      <c r="G981" t="s">
        <v>3166</v>
      </c>
      <c r="H981" t="s">
        <v>13</v>
      </c>
      <c r="I981">
        <v>0</v>
      </c>
      <c r="J981">
        <v>18</v>
      </c>
    </row>
    <row r="982" spans="1:10" ht="15" hidden="1" customHeight="1" x14ac:dyDescent="0.35">
      <c r="A982" t="s">
        <v>3037</v>
      </c>
      <c r="B982" t="s">
        <v>49</v>
      </c>
      <c r="C982" t="s">
        <v>3167</v>
      </c>
      <c r="D982" t="s">
        <v>3168</v>
      </c>
      <c r="E982" t="s">
        <v>13</v>
      </c>
      <c r="F982" t="s">
        <v>3167</v>
      </c>
      <c r="G982" t="s">
        <v>3169</v>
      </c>
      <c r="H982" t="s">
        <v>13</v>
      </c>
      <c r="I982">
        <v>0</v>
      </c>
      <c r="J982">
        <v>58</v>
      </c>
    </row>
    <row r="983" spans="1:10" ht="15" hidden="1" customHeight="1" x14ac:dyDescent="0.35">
      <c r="A983" t="s">
        <v>3037</v>
      </c>
      <c r="B983" t="s">
        <v>49</v>
      </c>
      <c r="C983" t="s">
        <v>3170</v>
      </c>
      <c r="D983" t="s">
        <v>3171</v>
      </c>
      <c r="E983" t="s">
        <v>13</v>
      </c>
      <c r="F983" t="s">
        <v>3170</v>
      </c>
      <c r="G983" t="s">
        <v>3172</v>
      </c>
      <c r="H983" t="s">
        <v>13</v>
      </c>
      <c r="I983">
        <v>0</v>
      </c>
      <c r="J983">
        <v>79</v>
      </c>
    </row>
    <row r="984" spans="1:10" ht="15" hidden="1" customHeight="1" x14ac:dyDescent="0.35">
      <c r="A984" t="s">
        <v>3037</v>
      </c>
      <c r="B984" t="s">
        <v>49</v>
      </c>
      <c r="C984" t="s">
        <v>3173</v>
      </c>
      <c r="D984" t="s">
        <v>3174</v>
      </c>
      <c r="E984" t="s">
        <v>13</v>
      </c>
      <c r="F984" t="s">
        <v>3173</v>
      </c>
      <c r="G984" t="s">
        <v>3175</v>
      </c>
      <c r="H984" t="s">
        <v>13</v>
      </c>
      <c r="I984">
        <v>0</v>
      </c>
      <c r="J984">
        <v>41</v>
      </c>
    </row>
    <row r="985" spans="1:10" ht="15" hidden="1" customHeight="1" x14ac:dyDescent="0.35">
      <c r="A985" t="s">
        <v>3037</v>
      </c>
      <c r="B985" t="s">
        <v>49</v>
      </c>
      <c r="C985" t="s">
        <v>3176</v>
      </c>
      <c r="D985" t="s">
        <v>3177</v>
      </c>
      <c r="E985" t="s">
        <v>13</v>
      </c>
      <c r="F985" t="s">
        <v>3176</v>
      </c>
      <c r="G985" t="s">
        <v>3178</v>
      </c>
      <c r="H985" t="s">
        <v>13</v>
      </c>
      <c r="I985">
        <v>0</v>
      </c>
      <c r="J985">
        <v>140</v>
      </c>
    </row>
    <row r="986" spans="1:10" ht="15" hidden="1" customHeight="1" x14ac:dyDescent="0.35">
      <c r="A986" t="s">
        <v>3037</v>
      </c>
      <c r="B986" t="s">
        <v>49</v>
      </c>
      <c r="C986" t="s">
        <v>3179</v>
      </c>
      <c r="D986" t="s">
        <v>3180</v>
      </c>
      <c r="E986" t="s">
        <v>13</v>
      </c>
      <c r="F986" t="s">
        <v>3179</v>
      </c>
      <c r="G986" t="s">
        <v>3181</v>
      </c>
      <c r="H986" t="s">
        <v>13</v>
      </c>
      <c r="I986">
        <v>0</v>
      </c>
      <c r="J986">
        <v>1</v>
      </c>
    </row>
    <row r="987" spans="1:10" ht="15" hidden="1" customHeight="1" x14ac:dyDescent="0.35">
      <c r="A987" t="s">
        <v>3037</v>
      </c>
      <c r="B987" t="s">
        <v>49</v>
      </c>
      <c r="C987" t="s">
        <v>3182</v>
      </c>
      <c r="D987" t="s">
        <v>3183</v>
      </c>
      <c r="E987" t="s">
        <v>13</v>
      </c>
      <c r="F987" t="s">
        <v>3182</v>
      </c>
      <c r="G987" t="s">
        <v>3184</v>
      </c>
      <c r="H987" t="s">
        <v>13</v>
      </c>
      <c r="I987">
        <v>0</v>
      </c>
      <c r="J987">
        <v>2</v>
      </c>
    </row>
    <row r="988" spans="1:10" ht="15" hidden="1" customHeight="1" x14ac:dyDescent="0.35">
      <c r="A988" t="s">
        <v>3037</v>
      </c>
      <c r="B988" t="s">
        <v>49</v>
      </c>
      <c r="C988" t="s">
        <v>3185</v>
      </c>
      <c r="D988" t="s">
        <v>3186</v>
      </c>
      <c r="E988" t="s">
        <v>13</v>
      </c>
      <c r="F988" t="s">
        <v>3185</v>
      </c>
      <c r="G988" t="s">
        <v>3187</v>
      </c>
      <c r="H988" t="s">
        <v>13</v>
      </c>
      <c r="I988">
        <v>0</v>
      </c>
      <c r="J988">
        <v>39</v>
      </c>
    </row>
    <row r="989" spans="1:10" ht="15" hidden="1" customHeight="1" x14ac:dyDescent="0.35">
      <c r="A989" t="s">
        <v>3037</v>
      </c>
      <c r="B989" t="s">
        <v>49</v>
      </c>
      <c r="C989" t="s">
        <v>3188</v>
      </c>
      <c r="D989" t="s">
        <v>3189</v>
      </c>
      <c r="E989" t="s">
        <v>13</v>
      </c>
      <c r="F989" t="s">
        <v>3188</v>
      </c>
      <c r="G989" t="s">
        <v>3190</v>
      </c>
      <c r="H989" t="s">
        <v>13</v>
      </c>
      <c r="I989">
        <v>0</v>
      </c>
      <c r="J989">
        <v>29</v>
      </c>
    </row>
    <row r="990" spans="1:10" ht="15" hidden="1" customHeight="1" x14ac:dyDescent="0.35">
      <c r="A990" t="s">
        <v>3037</v>
      </c>
      <c r="B990" t="s">
        <v>49</v>
      </c>
      <c r="C990" t="s">
        <v>3191</v>
      </c>
      <c r="D990" t="s">
        <v>3192</v>
      </c>
      <c r="E990" t="s">
        <v>13</v>
      </c>
      <c r="F990" t="s">
        <v>3191</v>
      </c>
      <c r="G990" t="s">
        <v>3193</v>
      </c>
      <c r="H990" t="s">
        <v>13</v>
      </c>
      <c r="I990">
        <v>0</v>
      </c>
      <c r="J990">
        <v>1</v>
      </c>
    </row>
    <row r="991" spans="1:10" ht="15" hidden="1" customHeight="1" x14ac:dyDescent="0.35">
      <c r="A991" t="s">
        <v>3194</v>
      </c>
      <c r="B991" t="s">
        <v>49</v>
      </c>
      <c r="C991" t="s">
        <v>3195</v>
      </c>
      <c r="D991" t="s">
        <v>3196</v>
      </c>
      <c r="E991" t="s">
        <v>13</v>
      </c>
      <c r="F991" t="s">
        <v>3195</v>
      </c>
      <c r="G991" t="s">
        <v>3197</v>
      </c>
      <c r="H991" t="s">
        <v>13</v>
      </c>
      <c r="I991">
        <v>0</v>
      </c>
      <c r="J991">
        <v>586</v>
      </c>
    </row>
    <row r="992" spans="1:10" ht="15" hidden="1" customHeight="1" x14ac:dyDescent="0.35">
      <c r="A992" t="s">
        <v>3194</v>
      </c>
      <c r="B992" t="s">
        <v>49</v>
      </c>
      <c r="C992" t="s">
        <v>3198</v>
      </c>
      <c r="D992" t="s">
        <v>3199</v>
      </c>
      <c r="E992" t="s">
        <v>13</v>
      </c>
      <c r="F992" t="s">
        <v>3198</v>
      </c>
      <c r="G992" t="s">
        <v>3200</v>
      </c>
      <c r="H992" t="s">
        <v>13</v>
      </c>
      <c r="I992">
        <v>0</v>
      </c>
      <c r="J992">
        <v>48</v>
      </c>
    </row>
    <row r="993" spans="1:10" ht="15" hidden="1" customHeight="1" x14ac:dyDescent="0.35">
      <c r="A993" t="s">
        <v>3194</v>
      </c>
      <c r="B993" t="s">
        <v>49</v>
      </c>
      <c r="C993" t="s">
        <v>3201</v>
      </c>
      <c r="D993" t="s">
        <v>3202</v>
      </c>
      <c r="E993" t="s">
        <v>13</v>
      </c>
      <c r="F993" t="s">
        <v>3201</v>
      </c>
      <c r="G993" t="s">
        <v>3203</v>
      </c>
      <c r="H993" t="s">
        <v>13</v>
      </c>
      <c r="I993">
        <v>0</v>
      </c>
      <c r="J993">
        <v>152</v>
      </c>
    </row>
    <row r="994" spans="1:10" ht="15" hidden="1" customHeight="1" x14ac:dyDescent="0.35">
      <c r="A994" t="s">
        <v>3194</v>
      </c>
      <c r="B994" t="s">
        <v>49</v>
      </c>
      <c r="C994" t="s">
        <v>3204</v>
      </c>
      <c r="D994" t="s">
        <v>3205</v>
      </c>
      <c r="E994" t="s">
        <v>13</v>
      </c>
      <c r="F994" t="s">
        <v>3204</v>
      </c>
      <c r="G994" t="s">
        <v>3206</v>
      </c>
      <c r="H994" t="s">
        <v>13</v>
      </c>
      <c r="I994">
        <v>0</v>
      </c>
      <c r="J994">
        <v>2</v>
      </c>
    </row>
    <row r="995" spans="1:10" ht="15" hidden="1" customHeight="1" x14ac:dyDescent="0.35">
      <c r="A995" t="s">
        <v>3194</v>
      </c>
      <c r="B995" t="s">
        <v>49</v>
      </c>
      <c r="C995" t="s">
        <v>3207</v>
      </c>
      <c r="D995" t="s">
        <v>3208</v>
      </c>
      <c r="E995" t="s">
        <v>13</v>
      </c>
      <c r="F995" t="s">
        <v>3207</v>
      </c>
      <c r="G995" t="s">
        <v>3209</v>
      </c>
      <c r="H995" t="s">
        <v>13</v>
      </c>
      <c r="I995">
        <v>0</v>
      </c>
      <c r="J995">
        <v>2</v>
      </c>
    </row>
    <row r="996" spans="1:10" ht="15" hidden="1" customHeight="1" x14ac:dyDescent="0.35">
      <c r="A996" t="s">
        <v>3194</v>
      </c>
      <c r="B996" t="s">
        <v>49</v>
      </c>
      <c r="C996" t="s">
        <v>3210</v>
      </c>
      <c r="D996" t="s">
        <v>3211</v>
      </c>
      <c r="E996" t="s">
        <v>13</v>
      </c>
      <c r="F996" t="s">
        <v>3210</v>
      </c>
      <c r="G996" t="s">
        <v>3212</v>
      </c>
      <c r="H996" t="s">
        <v>13</v>
      </c>
      <c r="I996">
        <v>0</v>
      </c>
      <c r="J996">
        <v>4</v>
      </c>
    </row>
    <row r="997" spans="1:10" ht="15" hidden="1" customHeight="1" x14ac:dyDescent="0.35">
      <c r="A997" t="s">
        <v>3194</v>
      </c>
      <c r="B997" t="s">
        <v>49</v>
      </c>
      <c r="C997" t="s">
        <v>3213</v>
      </c>
      <c r="D997" t="s">
        <v>3214</v>
      </c>
      <c r="E997" t="s">
        <v>13</v>
      </c>
      <c r="F997" t="s">
        <v>3213</v>
      </c>
      <c r="G997" t="s">
        <v>3215</v>
      </c>
      <c r="H997" t="s">
        <v>13</v>
      </c>
      <c r="I997">
        <v>0</v>
      </c>
      <c r="J997">
        <v>7</v>
      </c>
    </row>
    <row r="998" spans="1:10" ht="15" hidden="1" customHeight="1" x14ac:dyDescent="0.35">
      <c r="A998" t="s">
        <v>3194</v>
      </c>
      <c r="B998" t="s">
        <v>49</v>
      </c>
      <c r="C998" t="s">
        <v>3216</v>
      </c>
      <c r="D998" t="s">
        <v>3217</v>
      </c>
      <c r="E998" t="s">
        <v>13</v>
      </c>
      <c r="F998" t="s">
        <v>3216</v>
      </c>
      <c r="G998" t="s">
        <v>3218</v>
      </c>
      <c r="H998" t="s">
        <v>13</v>
      </c>
      <c r="I998">
        <v>0</v>
      </c>
      <c r="J998">
        <v>1</v>
      </c>
    </row>
    <row r="999" spans="1:10" ht="15" hidden="1" customHeight="1" x14ac:dyDescent="0.35">
      <c r="A999" t="s">
        <v>3194</v>
      </c>
      <c r="B999" t="s">
        <v>49</v>
      </c>
      <c r="C999" t="s">
        <v>3219</v>
      </c>
      <c r="D999" t="s">
        <v>3220</v>
      </c>
      <c r="E999" t="s">
        <v>13</v>
      </c>
      <c r="F999" t="s">
        <v>3219</v>
      </c>
      <c r="G999" t="s">
        <v>3221</v>
      </c>
      <c r="H999" t="s">
        <v>13</v>
      </c>
      <c r="I999">
        <v>0</v>
      </c>
      <c r="J999">
        <v>7</v>
      </c>
    </row>
    <row r="1000" spans="1:10" ht="15" hidden="1" customHeight="1" x14ac:dyDescent="0.35">
      <c r="A1000" t="s">
        <v>3194</v>
      </c>
      <c r="B1000" t="s">
        <v>49</v>
      </c>
      <c r="C1000" t="s">
        <v>3222</v>
      </c>
      <c r="D1000" t="s">
        <v>3223</v>
      </c>
      <c r="E1000" t="s">
        <v>13</v>
      </c>
      <c r="F1000" t="s">
        <v>3222</v>
      </c>
      <c r="G1000" t="s">
        <v>3224</v>
      </c>
      <c r="H1000" t="s">
        <v>13</v>
      </c>
      <c r="I1000">
        <v>0</v>
      </c>
      <c r="J1000">
        <v>1</v>
      </c>
    </row>
    <row r="1001" spans="1:10" ht="15" hidden="1" customHeight="1" x14ac:dyDescent="0.35">
      <c r="A1001" t="s">
        <v>3194</v>
      </c>
      <c r="B1001" t="s">
        <v>49</v>
      </c>
      <c r="C1001" t="s">
        <v>3225</v>
      </c>
      <c r="D1001" t="s">
        <v>3226</v>
      </c>
      <c r="E1001" t="s">
        <v>13</v>
      </c>
      <c r="F1001" t="s">
        <v>3225</v>
      </c>
      <c r="G1001" t="s">
        <v>3227</v>
      </c>
      <c r="H1001" t="s">
        <v>13</v>
      </c>
      <c r="I1001">
        <v>0</v>
      </c>
      <c r="J1001">
        <v>1</v>
      </c>
    </row>
    <row r="1002" spans="1:10" ht="15" hidden="1" customHeight="1" x14ac:dyDescent="0.35">
      <c r="A1002" t="s">
        <v>3194</v>
      </c>
      <c r="B1002" t="s">
        <v>49</v>
      </c>
      <c r="C1002" t="s">
        <v>3228</v>
      </c>
      <c r="D1002" t="s">
        <v>3229</v>
      </c>
      <c r="E1002" t="s">
        <v>13</v>
      </c>
      <c r="F1002" t="s">
        <v>3228</v>
      </c>
      <c r="G1002" t="s">
        <v>3230</v>
      </c>
      <c r="H1002" t="s">
        <v>13</v>
      </c>
      <c r="I1002">
        <v>0</v>
      </c>
      <c r="J1002">
        <v>21141</v>
      </c>
    </row>
    <row r="1003" spans="1:10" ht="15" hidden="1" customHeight="1" x14ac:dyDescent="0.35">
      <c r="A1003" t="s">
        <v>3194</v>
      </c>
      <c r="B1003" t="s">
        <v>49</v>
      </c>
      <c r="C1003" t="s">
        <v>3231</v>
      </c>
      <c r="D1003" t="s">
        <v>3232</v>
      </c>
      <c r="E1003" t="s">
        <v>13</v>
      </c>
      <c r="F1003" t="s">
        <v>3231</v>
      </c>
      <c r="G1003" t="s">
        <v>3233</v>
      </c>
      <c r="H1003" t="s">
        <v>13</v>
      </c>
      <c r="I1003">
        <v>0</v>
      </c>
      <c r="J1003">
        <v>10</v>
      </c>
    </row>
    <row r="1004" spans="1:10" ht="15" hidden="1" customHeight="1" x14ac:dyDescent="0.35">
      <c r="A1004" t="s">
        <v>3194</v>
      </c>
      <c r="B1004" t="s">
        <v>49</v>
      </c>
      <c r="C1004" t="s">
        <v>3234</v>
      </c>
      <c r="D1004" t="s">
        <v>3235</v>
      </c>
      <c r="E1004" t="s">
        <v>13</v>
      </c>
      <c r="F1004" t="s">
        <v>3234</v>
      </c>
      <c r="G1004" t="s">
        <v>3236</v>
      </c>
      <c r="H1004" t="s">
        <v>13</v>
      </c>
      <c r="I1004">
        <v>0</v>
      </c>
      <c r="J1004">
        <v>3</v>
      </c>
    </row>
    <row r="1005" spans="1:10" ht="15" hidden="1" customHeight="1" x14ac:dyDescent="0.35">
      <c r="A1005" t="s">
        <v>3194</v>
      </c>
      <c r="B1005" t="s">
        <v>49</v>
      </c>
      <c r="C1005" t="s">
        <v>3237</v>
      </c>
      <c r="D1005" t="s">
        <v>3238</v>
      </c>
      <c r="E1005" t="s">
        <v>13</v>
      </c>
      <c r="F1005" t="s">
        <v>3237</v>
      </c>
      <c r="G1005" t="s">
        <v>3239</v>
      </c>
      <c r="H1005" t="s">
        <v>13</v>
      </c>
      <c r="I1005">
        <v>0</v>
      </c>
      <c r="J1005">
        <v>28</v>
      </c>
    </row>
    <row r="1006" spans="1:10" ht="15" hidden="1" customHeight="1" x14ac:dyDescent="0.35">
      <c r="A1006" t="s">
        <v>3194</v>
      </c>
      <c r="B1006" t="s">
        <v>49</v>
      </c>
      <c r="C1006" t="s">
        <v>3240</v>
      </c>
      <c r="D1006" t="s">
        <v>3241</v>
      </c>
      <c r="E1006" t="s">
        <v>13</v>
      </c>
      <c r="F1006" t="s">
        <v>3240</v>
      </c>
      <c r="G1006" t="s">
        <v>3242</v>
      </c>
      <c r="H1006" t="s">
        <v>13</v>
      </c>
      <c r="I1006">
        <v>0</v>
      </c>
      <c r="J1006">
        <v>4</v>
      </c>
    </row>
    <row r="1007" spans="1:10" ht="15" hidden="1" customHeight="1" x14ac:dyDescent="0.35">
      <c r="A1007" t="s">
        <v>3194</v>
      </c>
      <c r="B1007" t="s">
        <v>49</v>
      </c>
      <c r="C1007" t="s">
        <v>3243</v>
      </c>
      <c r="D1007" t="s">
        <v>3244</v>
      </c>
      <c r="E1007" t="s">
        <v>13</v>
      </c>
      <c r="F1007" t="s">
        <v>3243</v>
      </c>
      <c r="G1007" t="s">
        <v>3245</v>
      </c>
      <c r="H1007" t="s">
        <v>13</v>
      </c>
      <c r="I1007">
        <v>0</v>
      </c>
      <c r="J1007">
        <v>2</v>
      </c>
    </row>
    <row r="1008" spans="1:10" ht="15" hidden="1" customHeight="1" x14ac:dyDescent="0.35">
      <c r="A1008" t="s">
        <v>3194</v>
      </c>
      <c r="B1008" t="s">
        <v>49</v>
      </c>
      <c r="C1008" t="s">
        <v>3246</v>
      </c>
      <c r="D1008" t="s">
        <v>3247</v>
      </c>
      <c r="E1008" t="s">
        <v>13</v>
      </c>
      <c r="F1008" t="s">
        <v>3246</v>
      </c>
      <c r="G1008" t="s">
        <v>3248</v>
      </c>
      <c r="H1008" t="s">
        <v>13</v>
      </c>
      <c r="I1008">
        <v>0</v>
      </c>
      <c r="J1008">
        <v>6</v>
      </c>
    </row>
    <row r="1009" spans="1:10" ht="15" hidden="1" customHeight="1" x14ac:dyDescent="0.35">
      <c r="A1009" t="s">
        <v>3194</v>
      </c>
      <c r="B1009" t="s">
        <v>49</v>
      </c>
      <c r="C1009" t="s">
        <v>3249</v>
      </c>
      <c r="D1009" t="s">
        <v>3250</v>
      </c>
      <c r="E1009" t="s">
        <v>13</v>
      </c>
      <c r="F1009" t="s">
        <v>3249</v>
      </c>
      <c r="G1009" t="s">
        <v>3251</v>
      </c>
      <c r="H1009" t="s">
        <v>13</v>
      </c>
      <c r="I1009">
        <v>0</v>
      </c>
      <c r="J1009">
        <v>25</v>
      </c>
    </row>
    <row r="1010" spans="1:10" ht="15" hidden="1" customHeight="1" x14ac:dyDescent="0.35">
      <c r="A1010" t="s">
        <v>3194</v>
      </c>
      <c r="B1010" t="s">
        <v>49</v>
      </c>
      <c r="C1010" t="s">
        <v>3252</v>
      </c>
      <c r="D1010" t="s">
        <v>3253</v>
      </c>
      <c r="E1010" t="s">
        <v>13</v>
      </c>
      <c r="F1010" t="s">
        <v>3252</v>
      </c>
      <c r="G1010" t="s">
        <v>3254</v>
      </c>
      <c r="H1010" t="s">
        <v>13</v>
      </c>
      <c r="I1010">
        <v>0</v>
      </c>
      <c r="J1010">
        <v>14</v>
      </c>
    </row>
    <row r="1011" spans="1:10" ht="15" hidden="1" customHeight="1" x14ac:dyDescent="0.35">
      <c r="A1011" t="s">
        <v>3194</v>
      </c>
      <c r="B1011" t="s">
        <v>335</v>
      </c>
      <c r="C1011" t="s">
        <v>3255</v>
      </c>
      <c r="D1011" t="s">
        <v>3256</v>
      </c>
      <c r="E1011" t="s">
        <v>13</v>
      </c>
      <c r="F1011" t="s">
        <v>3255</v>
      </c>
      <c r="G1011" t="s">
        <v>3257</v>
      </c>
      <c r="H1011" t="s">
        <v>13</v>
      </c>
      <c r="I1011">
        <v>0</v>
      </c>
      <c r="J1011">
        <v>121</v>
      </c>
    </row>
    <row r="1012" spans="1:10" ht="15" hidden="1" customHeight="1" x14ac:dyDescent="0.35">
      <c r="A1012" t="s">
        <v>3194</v>
      </c>
      <c r="B1012" t="s">
        <v>335</v>
      </c>
      <c r="C1012" t="s">
        <v>3258</v>
      </c>
      <c r="D1012" t="s">
        <v>3259</v>
      </c>
      <c r="E1012" t="s">
        <v>13</v>
      </c>
      <c r="F1012" t="s">
        <v>3258</v>
      </c>
      <c r="G1012" t="s">
        <v>3260</v>
      </c>
      <c r="H1012" t="s">
        <v>13</v>
      </c>
      <c r="I1012">
        <v>0</v>
      </c>
      <c r="J1012">
        <v>368</v>
      </c>
    </row>
    <row r="1013" spans="1:10" ht="15" hidden="1" customHeight="1" x14ac:dyDescent="0.35">
      <c r="A1013" t="s">
        <v>3194</v>
      </c>
      <c r="B1013" t="s">
        <v>94</v>
      </c>
      <c r="C1013" t="s">
        <v>3261</v>
      </c>
      <c r="D1013" t="s">
        <v>3262</v>
      </c>
      <c r="E1013" t="s">
        <v>13</v>
      </c>
      <c r="F1013" t="s">
        <v>3261</v>
      </c>
      <c r="G1013" t="s">
        <v>3263</v>
      </c>
      <c r="H1013" t="s">
        <v>13</v>
      </c>
      <c r="I1013">
        <v>0</v>
      </c>
      <c r="J1013">
        <v>1838</v>
      </c>
    </row>
    <row r="1014" spans="1:10" ht="15" hidden="1" customHeight="1" x14ac:dyDescent="0.35">
      <c r="A1014" t="s">
        <v>3194</v>
      </c>
      <c r="B1014" t="s">
        <v>94</v>
      </c>
      <c r="C1014" t="s">
        <v>3264</v>
      </c>
      <c r="D1014" t="s">
        <v>3265</v>
      </c>
      <c r="E1014" t="s">
        <v>13</v>
      </c>
      <c r="F1014" t="s">
        <v>3264</v>
      </c>
      <c r="G1014" t="s">
        <v>3266</v>
      </c>
      <c r="H1014" t="s">
        <v>13</v>
      </c>
      <c r="I1014">
        <v>0</v>
      </c>
      <c r="J1014">
        <v>348</v>
      </c>
    </row>
    <row r="1015" spans="1:10" ht="15" hidden="1" customHeight="1" x14ac:dyDescent="0.35">
      <c r="A1015" t="s">
        <v>3194</v>
      </c>
      <c r="B1015" t="s">
        <v>94</v>
      </c>
      <c r="C1015" t="s">
        <v>3267</v>
      </c>
      <c r="D1015" t="s">
        <v>3268</v>
      </c>
      <c r="E1015" t="s">
        <v>13</v>
      </c>
      <c r="F1015" t="s">
        <v>3267</v>
      </c>
      <c r="G1015" t="s">
        <v>3269</v>
      </c>
      <c r="H1015" t="s">
        <v>13</v>
      </c>
      <c r="I1015">
        <v>0</v>
      </c>
      <c r="J1015">
        <v>1213</v>
      </c>
    </row>
    <row r="1016" spans="1:10" ht="15" hidden="1" customHeight="1" x14ac:dyDescent="0.35">
      <c r="A1016" t="s">
        <v>3194</v>
      </c>
      <c r="B1016" t="s">
        <v>94</v>
      </c>
      <c r="C1016" t="s">
        <v>3270</v>
      </c>
      <c r="D1016" t="s">
        <v>3271</v>
      </c>
      <c r="E1016" t="s">
        <v>13</v>
      </c>
      <c r="F1016" t="s">
        <v>3270</v>
      </c>
      <c r="G1016" t="s">
        <v>3272</v>
      </c>
      <c r="H1016" t="s">
        <v>13</v>
      </c>
      <c r="I1016">
        <v>0</v>
      </c>
      <c r="J1016">
        <v>149</v>
      </c>
    </row>
    <row r="1017" spans="1:10" ht="15" hidden="1" customHeight="1" x14ac:dyDescent="0.35">
      <c r="A1017" t="s">
        <v>3194</v>
      </c>
      <c r="B1017" t="s">
        <v>94</v>
      </c>
      <c r="C1017" t="s">
        <v>3273</v>
      </c>
      <c r="D1017" t="s">
        <v>3274</v>
      </c>
      <c r="E1017" t="s">
        <v>13</v>
      </c>
      <c r="F1017" t="s">
        <v>3273</v>
      </c>
      <c r="G1017" t="s">
        <v>3275</v>
      </c>
      <c r="H1017" t="s">
        <v>13</v>
      </c>
      <c r="I1017">
        <v>0</v>
      </c>
      <c r="J1017">
        <v>192</v>
      </c>
    </row>
    <row r="1018" spans="1:10" ht="15" hidden="1" customHeight="1" x14ac:dyDescent="0.35">
      <c r="A1018" t="s">
        <v>3194</v>
      </c>
      <c r="B1018" t="s">
        <v>94</v>
      </c>
      <c r="C1018" t="s">
        <v>3276</v>
      </c>
      <c r="D1018" t="s">
        <v>3277</v>
      </c>
      <c r="E1018" t="s">
        <v>13</v>
      </c>
      <c r="F1018" t="s">
        <v>3276</v>
      </c>
      <c r="G1018" t="s">
        <v>3278</v>
      </c>
      <c r="H1018" t="s">
        <v>13</v>
      </c>
      <c r="I1018">
        <v>0</v>
      </c>
      <c r="J1018">
        <v>1585</v>
      </c>
    </row>
    <row r="1019" spans="1:10" ht="15" hidden="1" customHeight="1" x14ac:dyDescent="0.35">
      <c r="A1019" t="s">
        <v>3194</v>
      </c>
      <c r="B1019" t="s">
        <v>94</v>
      </c>
      <c r="C1019" t="s">
        <v>3279</v>
      </c>
      <c r="D1019" t="s">
        <v>3280</v>
      </c>
      <c r="E1019" t="s">
        <v>13</v>
      </c>
      <c r="F1019" t="s">
        <v>3279</v>
      </c>
      <c r="G1019" t="s">
        <v>3281</v>
      </c>
      <c r="H1019" t="s">
        <v>13</v>
      </c>
      <c r="I1019">
        <v>0</v>
      </c>
      <c r="J1019">
        <v>1066</v>
      </c>
    </row>
    <row r="1020" spans="1:10" ht="15" hidden="1" customHeight="1" x14ac:dyDescent="0.35">
      <c r="A1020" t="s">
        <v>3194</v>
      </c>
      <c r="B1020" t="s">
        <v>546</v>
      </c>
      <c r="C1020" t="s">
        <v>3282</v>
      </c>
      <c r="D1020" t="s">
        <v>3283</v>
      </c>
      <c r="E1020" t="s">
        <v>13</v>
      </c>
      <c r="F1020" t="s">
        <v>3282</v>
      </c>
      <c r="G1020" t="s">
        <v>3284</v>
      </c>
      <c r="H1020" t="s">
        <v>13</v>
      </c>
      <c r="I1020">
        <v>0</v>
      </c>
      <c r="J1020">
        <v>75</v>
      </c>
    </row>
    <row r="1021" spans="1:10" ht="15" hidden="1" customHeight="1" x14ac:dyDescent="0.35">
      <c r="A1021" t="s">
        <v>3194</v>
      </c>
      <c r="B1021" t="s">
        <v>546</v>
      </c>
      <c r="C1021" t="s">
        <v>3285</v>
      </c>
      <c r="D1021" t="s">
        <v>3286</v>
      </c>
      <c r="E1021" t="s">
        <v>13</v>
      </c>
      <c r="F1021" t="s">
        <v>3285</v>
      </c>
      <c r="G1021" t="s">
        <v>3287</v>
      </c>
      <c r="H1021" t="s">
        <v>13</v>
      </c>
      <c r="I1021">
        <v>0</v>
      </c>
      <c r="J1021">
        <v>615</v>
      </c>
    </row>
    <row r="1022" spans="1:10" ht="15" hidden="1" customHeight="1" x14ac:dyDescent="0.35">
      <c r="A1022" t="s">
        <v>3194</v>
      </c>
      <c r="B1022" t="s">
        <v>546</v>
      </c>
      <c r="C1022" t="s">
        <v>3288</v>
      </c>
      <c r="D1022" t="s">
        <v>3289</v>
      </c>
      <c r="E1022" t="s">
        <v>13</v>
      </c>
      <c r="F1022" t="s">
        <v>3288</v>
      </c>
      <c r="G1022" t="s">
        <v>3290</v>
      </c>
      <c r="H1022" t="s">
        <v>13</v>
      </c>
      <c r="I1022">
        <v>0</v>
      </c>
      <c r="J1022">
        <v>43</v>
      </c>
    </row>
    <row r="1023" spans="1:10" ht="15" hidden="1" customHeight="1" x14ac:dyDescent="0.35">
      <c r="A1023" t="s">
        <v>3194</v>
      </c>
      <c r="B1023" t="s">
        <v>546</v>
      </c>
      <c r="C1023" t="s">
        <v>3291</v>
      </c>
      <c r="D1023" t="s">
        <v>3292</v>
      </c>
      <c r="E1023" t="s">
        <v>13</v>
      </c>
      <c r="F1023" t="s">
        <v>3291</v>
      </c>
      <c r="G1023" t="s">
        <v>3293</v>
      </c>
      <c r="H1023" t="s">
        <v>13</v>
      </c>
      <c r="I1023">
        <v>0</v>
      </c>
      <c r="J1023">
        <v>17</v>
      </c>
    </row>
    <row r="1024" spans="1:10" ht="15" hidden="1" customHeight="1" x14ac:dyDescent="0.35">
      <c r="A1024" t="s">
        <v>3194</v>
      </c>
      <c r="B1024" t="s">
        <v>546</v>
      </c>
      <c r="C1024" t="s">
        <v>3294</v>
      </c>
      <c r="D1024" t="s">
        <v>3295</v>
      </c>
      <c r="E1024" t="s">
        <v>13</v>
      </c>
      <c r="F1024" t="s">
        <v>3294</v>
      </c>
      <c r="G1024" t="s">
        <v>3296</v>
      </c>
      <c r="H1024" t="s">
        <v>13</v>
      </c>
      <c r="I1024">
        <v>0</v>
      </c>
      <c r="J1024">
        <v>17</v>
      </c>
    </row>
    <row r="1025" spans="1:10" ht="15" hidden="1" customHeight="1" x14ac:dyDescent="0.35">
      <c r="A1025" t="s">
        <v>3194</v>
      </c>
      <c r="B1025" t="s">
        <v>546</v>
      </c>
      <c r="C1025" t="s">
        <v>3297</v>
      </c>
      <c r="D1025" t="s">
        <v>3298</v>
      </c>
      <c r="E1025" t="s">
        <v>13</v>
      </c>
      <c r="F1025" t="s">
        <v>3297</v>
      </c>
      <c r="G1025" t="s">
        <v>3299</v>
      </c>
      <c r="H1025" t="s">
        <v>13</v>
      </c>
      <c r="I1025">
        <v>0</v>
      </c>
      <c r="J1025">
        <v>28</v>
      </c>
    </row>
    <row r="1026" spans="1:10" ht="15" hidden="1" customHeight="1" x14ac:dyDescent="0.35">
      <c r="A1026" t="s">
        <v>3194</v>
      </c>
      <c r="B1026" t="s">
        <v>546</v>
      </c>
      <c r="C1026" t="s">
        <v>3300</v>
      </c>
      <c r="D1026" t="s">
        <v>3301</v>
      </c>
      <c r="E1026" t="s">
        <v>13</v>
      </c>
      <c r="F1026" t="s">
        <v>3300</v>
      </c>
      <c r="G1026" t="s">
        <v>3302</v>
      </c>
      <c r="H1026" t="s">
        <v>13</v>
      </c>
      <c r="I1026">
        <v>0</v>
      </c>
      <c r="J1026">
        <v>2</v>
      </c>
    </row>
    <row r="1027" spans="1:10" ht="15" hidden="1" customHeight="1" x14ac:dyDescent="0.35">
      <c r="A1027" t="s">
        <v>3194</v>
      </c>
      <c r="B1027" t="s">
        <v>546</v>
      </c>
      <c r="C1027" t="s">
        <v>3303</v>
      </c>
      <c r="D1027" t="s">
        <v>3304</v>
      </c>
      <c r="E1027" t="s">
        <v>13</v>
      </c>
      <c r="F1027" t="s">
        <v>3303</v>
      </c>
      <c r="G1027" t="s">
        <v>3305</v>
      </c>
      <c r="H1027" t="s">
        <v>13</v>
      </c>
      <c r="I1027">
        <v>0</v>
      </c>
      <c r="J1027">
        <v>12</v>
      </c>
    </row>
    <row r="1028" spans="1:10" ht="15" hidden="1" customHeight="1" x14ac:dyDescent="0.35">
      <c r="A1028" t="s">
        <v>3194</v>
      </c>
      <c r="B1028" t="s">
        <v>546</v>
      </c>
      <c r="C1028" t="s">
        <v>3306</v>
      </c>
      <c r="D1028" t="s">
        <v>3307</v>
      </c>
      <c r="E1028" t="s">
        <v>13</v>
      </c>
      <c r="F1028" t="s">
        <v>3306</v>
      </c>
      <c r="G1028" t="s">
        <v>3308</v>
      </c>
      <c r="H1028" t="s">
        <v>13</v>
      </c>
      <c r="I1028">
        <v>0</v>
      </c>
      <c r="J1028">
        <v>19</v>
      </c>
    </row>
    <row r="1029" spans="1:10" ht="15" hidden="1" customHeight="1" x14ac:dyDescent="0.35">
      <c r="A1029" t="s">
        <v>3194</v>
      </c>
      <c r="B1029" t="s">
        <v>546</v>
      </c>
      <c r="C1029" t="s">
        <v>3309</v>
      </c>
      <c r="D1029" t="s">
        <v>3310</v>
      </c>
      <c r="E1029" t="s">
        <v>13</v>
      </c>
      <c r="F1029" t="s">
        <v>3309</v>
      </c>
      <c r="G1029" t="s">
        <v>3311</v>
      </c>
      <c r="H1029" t="s">
        <v>13</v>
      </c>
      <c r="I1029">
        <v>0</v>
      </c>
      <c r="J1029">
        <v>1</v>
      </c>
    </row>
    <row r="1030" spans="1:10" ht="15" hidden="1" customHeight="1" x14ac:dyDescent="0.35">
      <c r="A1030" t="s">
        <v>3194</v>
      </c>
      <c r="B1030" t="s">
        <v>546</v>
      </c>
      <c r="C1030" t="s">
        <v>3312</v>
      </c>
      <c r="D1030" t="s">
        <v>3313</v>
      </c>
      <c r="E1030" t="s">
        <v>13</v>
      </c>
      <c r="F1030" t="s">
        <v>3312</v>
      </c>
      <c r="G1030" t="s">
        <v>3314</v>
      </c>
      <c r="H1030" t="s">
        <v>13</v>
      </c>
      <c r="I1030">
        <v>0</v>
      </c>
      <c r="J1030">
        <v>45</v>
      </c>
    </row>
    <row r="1031" spans="1:10" ht="15" hidden="1" customHeight="1" x14ac:dyDescent="0.35">
      <c r="A1031" t="s">
        <v>3194</v>
      </c>
      <c r="B1031" t="s">
        <v>546</v>
      </c>
      <c r="C1031" t="s">
        <v>3315</v>
      </c>
      <c r="D1031" t="s">
        <v>3316</v>
      </c>
      <c r="E1031" t="s">
        <v>13</v>
      </c>
      <c r="F1031" t="s">
        <v>3315</v>
      </c>
      <c r="G1031" t="s">
        <v>3317</v>
      </c>
      <c r="H1031" t="s">
        <v>13</v>
      </c>
      <c r="I1031">
        <v>0</v>
      </c>
      <c r="J1031">
        <v>108</v>
      </c>
    </row>
    <row r="1032" spans="1:10" ht="15" hidden="1" customHeight="1" x14ac:dyDescent="0.35">
      <c r="A1032" t="s">
        <v>3194</v>
      </c>
      <c r="B1032" t="s">
        <v>546</v>
      </c>
      <c r="C1032" t="s">
        <v>3318</v>
      </c>
      <c r="D1032" t="s">
        <v>3319</v>
      </c>
      <c r="E1032" t="s">
        <v>13</v>
      </c>
      <c r="F1032" t="s">
        <v>3318</v>
      </c>
      <c r="G1032" t="s">
        <v>3320</v>
      </c>
      <c r="H1032" t="s">
        <v>13</v>
      </c>
      <c r="I1032">
        <v>0</v>
      </c>
      <c r="J1032">
        <v>83</v>
      </c>
    </row>
    <row r="1033" spans="1:10" ht="15" hidden="1" customHeight="1" x14ac:dyDescent="0.35">
      <c r="A1033" t="s">
        <v>3321</v>
      </c>
      <c r="B1033" t="s">
        <v>49</v>
      </c>
      <c r="C1033" t="s">
        <v>3322</v>
      </c>
      <c r="D1033" t="s">
        <v>3323</v>
      </c>
      <c r="E1033" t="s">
        <v>13</v>
      </c>
      <c r="F1033" t="s">
        <v>3322</v>
      </c>
      <c r="G1033" t="s">
        <v>3324</v>
      </c>
      <c r="H1033" t="s">
        <v>13</v>
      </c>
      <c r="I1033">
        <v>0</v>
      </c>
      <c r="J1033">
        <v>8</v>
      </c>
    </row>
    <row r="1034" spans="1:10" ht="15" hidden="1" customHeight="1" x14ac:dyDescent="0.35">
      <c r="A1034" t="s">
        <v>3321</v>
      </c>
      <c r="B1034" t="s">
        <v>49</v>
      </c>
      <c r="C1034" t="s">
        <v>3325</v>
      </c>
      <c r="D1034" t="s">
        <v>3326</v>
      </c>
      <c r="E1034" t="s">
        <v>13</v>
      </c>
      <c r="F1034" t="s">
        <v>3325</v>
      </c>
      <c r="G1034" t="s">
        <v>3327</v>
      </c>
      <c r="H1034" t="s">
        <v>13</v>
      </c>
      <c r="I1034">
        <v>0</v>
      </c>
      <c r="J1034">
        <v>28</v>
      </c>
    </row>
    <row r="1035" spans="1:10" ht="15" hidden="1" customHeight="1" x14ac:dyDescent="0.35">
      <c r="A1035" t="s">
        <v>3321</v>
      </c>
      <c r="B1035" t="s">
        <v>49</v>
      </c>
      <c r="C1035" t="s">
        <v>3328</v>
      </c>
      <c r="D1035" t="s">
        <v>3329</v>
      </c>
      <c r="E1035" t="s">
        <v>13</v>
      </c>
      <c r="F1035" t="s">
        <v>3328</v>
      </c>
      <c r="G1035" t="s">
        <v>3330</v>
      </c>
      <c r="H1035" t="s">
        <v>13</v>
      </c>
      <c r="I1035">
        <v>0</v>
      </c>
      <c r="J1035">
        <v>61</v>
      </c>
    </row>
    <row r="1036" spans="1:10" ht="15" hidden="1" customHeight="1" x14ac:dyDescent="0.35">
      <c r="A1036" t="s">
        <v>3321</v>
      </c>
      <c r="B1036" t="s">
        <v>49</v>
      </c>
      <c r="C1036" t="s">
        <v>3331</v>
      </c>
      <c r="D1036" t="s">
        <v>3332</v>
      </c>
      <c r="E1036" t="s">
        <v>13</v>
      </c>
      <c r="F1036" t="s">
        <v>3331</v>
      </c>
      <c r="G1036" t="s">
        <v>3333</v>
      </c>
      <c r="H1036" t="s">
        <v>13</v>
      </c>
      <c r="I1036">
        <v>0</v>
      </c>
      <c r="J1036">
        <v>53</v>
      </c>
    </row>
    <row r="1037" spans="1:10" ht="15" hidden="1" customHeight="1" x14ac:dyDescent="0.35">
      <c r="A1037" t="s">
        <v>3321</v>
      </c>
      <c r="B1037" t="s">
        <v>49</v>
      </c>
      <c r="C1037" t="s">
        <v>3334</v>
      </c>
      <c r="D1037" t="s">
        <v>3335</v>
      </c>
      <c r="E1037" t="s">
        <v>13</v>
      </c>
      <c r="F1037" t="s">
        <v>3334</v>
      </c>
      <c r="G1037" t="s">
        <v>3336</v>
      </c>
      <c r="H1037" t="s">
        <v>13</v>
      </c>
      <c r="I1037">
        <v>0</v>
      </c>
      <c r="J1037">
        <v>35</v>
      </c>
    </row>
    <row r="1038" spans="1:10" ht="15" hidden="1" customHeight="1" x14ac:dyDescent="0.35">
      <c r="A1038" t="s">
        <v>3321</v>
      </c>
      <c r="B1038" t="s">
        <v>49</v>
      </c>
      <c r="C1038" t="s">
        <v>3337</v>
      </c>
      <c r="D1038" t="s">
        <v>3338</v>
      </c>
      <c r="E1038" t="s">
        <v>13</v>
      </c>
      <c r="F1038" t="s">
        <v>3337</v>
      </c>
      <c r="G1038" t="s">
        <v>3339</v>
      </c>
      <c r="H1038" t="s">
        <v>13</v>
      </c>
      <c r="I1038">
        <v>0</v>
      </c>
      <c r="J1038">
        <v>6</v>
      </c>
    </row>
    <row r="1039" spans="1:10" ht="15" hidden="1" customHeight="1" x14ac:dyDescent="0.35">
      <c r="A1039" t="s">
        <v>3321</v>
      </c>
      <c r="B1039" t="s">
        <v>49</v>
      </c>
      <c r="C1039" t="s">
        <v>3340</v>
      </c>
      <c r="D1039" t="s">
        <v>3341</v>
      </c>
      <c r="E1039" t="s">
        <v>13</v>
      </c>
      <c r="F1039" t="s">
        <v>3340</v>
      </c>
      <c r="G1039" t="s">
        <v>3342</v>
      </c>
      <c r="H1039" t="s">
        <v>13</v>
      </c>
      <c r="I1039">
        <v>0</v>
      </c>
      <c r="J1039">
        <v>10</v>
      </c>
    </row>
    <row r="1040" spans="1:10" ht="15" hidden="1" customHeight="1" x14ac:dyDescent="0.35">
      <c r="A1040" t="s">
        <v>3321</v>
      </c>
      <c r="B1040" t="s">
        <v>49</v>
      </c>
      <c r="C1040" t="s">
        <v>3343</v>
      </c>
      <c r="D1040" t="s">
        <v>3344</v>
      </c>
      <c r="E1040" t="s">
        <v>13</v>
      </c>
      <c r="F1040" t="s">
        <v>3343</v>
      </c>
      <c r="G1040" t="s">
        <v>3345</v>
      </c>
      <c r="H1040" t="s">
        <v>13</v>
      </c>
      <c r="I1040">
        <v>0</v>
      </c>
      <c r="J1040">
        <v>9</v>
      </c>
    </row>
    <row r="1041" spans="1:10" ht="15" hidden="1" customHeight="1" x14ac:dyDescent="0.35">
      <c r="A1041" t="s">
        <v>3321</v>
      </c>
      <c r="B1041" t="s">
        <v>49</v>
      </c>
      <c r="C1041" t="s">
        <v>3346</v>
      </c>
      <c r="D1041" t="s">
        <v>3347</v>
      </c>
      <c r="E1041" t="s">
        <v>13</v>
      </c>
      <c r="F1041" t="s">
        <v>3346</v>
      </c>
      <c r="G1041" t="s">
        <v>3348</v>
      </c>
      <c r="H1041" t="s">
        <v>13</v>
      </c>
      <c r="I1041">
        <v>0</v>
      </c>
      <c r="J1041">
        <v>8</v>
      </c>
    </row>
    <row r="1042" spans="1:10" ht="15" hidden="1" customHeight="1" x14ac:dyDescent="0.35">
      <c r="A1042" t="s">
        <v>3321</v>
      </c>
      <c r="B1042" t="s">
        <v>49</v>
      </c>
      <c r="C1042" t="s">
        <v>3349</v>
      </c>
      <c r="D1042" t="s">
        <v>3350</v>
      </c>
      <c r="E1042" t="s">
        <v>13</v>
      </c>
      <c r="F1042" t="s">
        <v>3349</v>
      </c>
      <c r="G1042" t="s">
        <v>3351</v>
      </c>
      <c r="H1042" t="s">
        <v>13</v>
      </c>
      <c r="I1042">
        <v>0</v>
      </c>
      <c r="J1042">
        <v>9</v>
      </c>
    </row>
    <row r="1043" spans="1:10" ht="15" hidden="1" customHeight="1" x14ac:dyDescent="0.35">
      <c r="A1043" t="s">
        <v>3321</v>
      </c>
      <c r="B1043" t="s">
        <v>49</v>
      </c>
      <c r="C1043" t="s">
        <v>3352</v>
      </c>
      <c r="D1043" t="s">
        <v>3353</v>
      </c>
      <c r="E1043" t="s">
        <v>13</v>
      </c>
      <c r="F1043" t="s">
        <v>3352</v>
      </c>
      <c r="G1043" t="s">
        <v>3354</v>
      </c>
      <c r="H1043" t="s">
        <v>13</v>
      </c>
      <c r="I1043">
        <v>0</v>
      </c>
      <c r="J1043">
        <v>22</v>
      </c>
    </row>
    <row r="1044" spans="1:10" ht="15" hidden="1" customHeight="1" x14ac:dyDescent="0.35">
      <c r="A1044" t="s">
        <v>3321</v>
      </c>
      <c r="B1044" t="s">
        <v>49</v>
      </c>
      <c r="C1044" t="s">
        <v>3355</v>
      </c>
      <c r="D1044" t="s">
        <v>3356</v>
      </c>
      <c r="E1044" t="s">
        <v>13</v>
      </c>
      <c r="F1044" t="s">
        <v>3355</v>
      </c>
      <c r="G1044" t="s">
        <v>3357</v>
      </c>
      <c r="H1044" t="s">
        <v>13</v>
      </c>
      <c r="I1044">
        <v>0</v>
      </c>
      <c r="J1044">
        <v>17</v>
      </c>
    </row>
    <row r="1045" spans="1:10" ht="15" hidden="1" customHeight="1" x14ac:dyDescent="0.35">
      <c r="A1045" t="s">
        <v>3321</v>
      </c>
      <c r="B1045" t="s">
        <v>49</v>
      </c>
      <c r="C1045" t="s">
        <v>3358</v>
      </c>
      <c r="D1045" t="s">
        <v>3359</v>
      </c>
      <c r="E1045" t="s">
        <v>13</v>
      </c>
      <c r="F1045" t="s">
        <v>3358</v>
      </c>
      <c r="G1045" t="s">
        <v>3360</v>
      </c>
      <c r="H1045" t="s">
        <v>13</v>
      </c>
      <c r="I1045">
        <v>0</v>
      </c>
      <c r="J1045">
        <v>10</v>
      </c>
    </row>
    <row r="1046" spans="1:10" ht="15" hidden="1" customHeight="1" x14ac:dyDescent="0.35">
      <c r="A1046" t="s">
        <v>3321</v>
      </c>
      <c r="B1046" t="s">
        <v>49</v>
      </c>
      <c r="C1046" t="s">
        <v>3361</v>
      </c>
      <c r="D1046" t="s">
        <v>3362</v>
      </c>
      <c r="E1046" t="s">
        <v>13</v>
      </c>
      <c r="F1046" t="s">
        <v>3361</v>
      </c>
      <c r="G1046" t="s">
        <v>3363</v>
      </c>
      <c r="H1046" t="s">
        <v>13</v>
      </c>
      <c r="I1046">
        <v>0</v>
      </c>
      <c r="J1046">
        <v>3</v>
      </c>
    </row>
    <row r="1047" spans="1:10" ht="15" hidden="1" customHeight="1" x14ac:dyDescent="0.35">
      <c r="A1047" t="s">
        <v>3321</v>
      </c>
      <c r="B1047" t="s">
        <v>49</v>
      </c>
      <c r="C1047" t="s">
        <v>3364</v>
      </c>
      <c r="D1047" t="s">
        <v>3365</v>
      </c>
      <c r="E1047" t="s">
        <v>13</v>
      </c>
      <c r="F1047" t="s">
        <v>3364</v>
      </c>
      <c r="G1047" t="s">
        <v>3366</v>
      </c>
      <c r="H1047" t="s">
        <v>13</v>
      </c>
      <c r="I1047">
        <v>0</v>
      </c>
      <c r="J1047">
        <v>1</v>
      </c>
    </row>
    <row r="1048" spans="1:10" ht="15" hidden="1" customHeight="1" x14ac:dyDescent="0.35">
      <c r="A1048" t="s">
        <v>3321</v>
      </c>
      <c r="B1048" t="s">
        <v>49</v>
      </c>
      <c r="C1048" t="s">
        <v>3367</v>
      </c>
      <c r="D1048" t="s">
        <v>3368</v>
      </c>
      <c r="E1048" t="s">
        <v>13</v>
      </c>
      <c r="F1048" t="s">
        <v>3367</v>
      </c>
      <c r="G1048" t="s">
        <v>3369</v>
      </c>
      <c r="H1048" t="s">
        <v>13</v>
      </c>
      <c r="I1048">
        <v>0</v>
      </c>
      <c r="J1048">
        <v>2</v>
      </c>
    </row>
    <row r="1049" spans="1:10" ht="15" hidden="1" customHeight="1" x14ac:dyDescent="0.35">
      <c r="A1049" t="s">
        <v>3321</v>
      </c>
      <c r="B1049" t="s">
        <v>49</v>
      </c>
      <c r="C1049" t="s">
        <v>3370</v>
      </c>
      <c r="D1049" t="s">
        <v>3371</v>
      </c>
      <c r="E1049" t="s">
        <v>13</v>
      </c>
      <c r="F1049" t="s">
        <v>3370</v>
      </c>
      <c r="G1049" t="s">
        <v>3372</v>
      </c>
      <c r="H1049" t="s">
        <v>13</v>
      </c>
      <c r="I1049">
        <v>0</v>
      </c>
      <c r="J1049">
        <v>2</v>
      </c>
    </row>
    <row r="1050" spans="1:10" ht="15" hidden="1" customHeight="1" x14ac:dyDescent="0.35">
      <c r="A1050" t="s">
        <v>3321</v>
      </c>
      <c r="B1050" t="s">
        <v>49</v>
      </c>
      <c r="C1050" t="s">
        <v>3373</v>
      </c>
      <c r="D1050" t="s">
        <v>3374</v>
      </c>
      <c r="E1050" t="s">
        <v>13</v>
      </c>
      <c r="F1050" t="s">
        <v>3373</v>
      </c>
      <c r="G1050" t="s">
        <v>3375</v>
      </c>
      <c r="H1050" t="s">
        <v>13</v>
      </c>
      <c r="I1050">
        <v>0</v>
      </c>
      <c r="J1050">
        <v>5</v>
      </c>
    </row>
    <row r="1051" spans="1:10" ht="15" hidden="1" customHeight="1" x14ac:dyDescent="0.35">
      <c r="A1051" t="s">
        <v>3321</v>
      </c>
      <c r="B1051" t="s">
        <v>49</v>
      </c>
      <c r="C1051" t="s">
        <v>3376</v>
      </c>
      <c r="D1051" t="s">
        <v>3377</v>
      </c>
      <c r="E1051" t="s">
        <v>13</v>
      </c>
      <c r="F1051" t="s">
        <v>3376</v>
      </c>
      <c r="G1051" t="s">
        <v>3378</v>
      </c>
      <c r="H1051" t="s">
        <v>13</v>
      </c>
      <c r="I1051">
        <v>0</v>
      </c>
      <c r="J1051">
        <v>2</v>
      </c>
    </row>
    <row r="1052" spans="1:10" ht="15" hidden="1" customHeight="1" x14ac:dyDescent="0.35">
      <c r="A1052" t="s">
        <v>3321</v>
      </c>
      <c r="B1052" t="s">
        <v>49</v>
      </c>
      <c r="C1052" t="s">
        <v>3379</v>
      </c>
      <c r="D1052" t="s">
        <v>3380</v>
      </c>
      <c r="E1052" t="s">
        <v>13</v>
      </c>
      <c r="F1052" t="s">
        <v>3379</v>
      </c>
      <c r="G1052" t="s">
        <v>3381</v>
      </c>
      <c r="H1052" t="s">
        <v>13</v>
      </c>
      <c r="I1052">
        <v>0</v>
      </c>
      <c r="J1052">
        <v>7</v>
      </c>
    </row>
    <row r="1053" spans="1:10" ht="15" hidden="1" customHeight="1" x14ac:dyDescent="0.35">
      <c r="A1053" t="s">
        <v>3321</v>
      </c>
      <c r="B1053" t="s">
        <v>49</v>
      </c>
      <c r="C1053" t="s">
        <v>3382</v>
      </c>
      <c r="D1053" t="s">
        <v>3383</v>
      </c>
      <c r="E1053" t="s">
        <v>13</v>
      </c>
      <c r="F1053" t="s">
        <v>3382</v>
      </c>
      <c r="G1053" t="s">
        <v>3384</v>
      </c>
      <c r="H1053" t="s">
        <v>13</v>
      </c>
      <c r="I1053">
        <v>0</v>
      </c>
      <c r="J1053">
        <v>1</v>
      </c>
    </row>
    <row r="1054" spans="1:10" ht="15" hidden="1" customHeight="1" x14ac:dyDescent="0.35">
      <c r="A1054" t="s">
        <v>3321</v>
      </c>
      <c r="B1054" t="s">
        <v>49</v>
      </c>
      <c r="C1054" t="s">
        <v>3385</v>
      </c>
      <c r="D1054" t="s">
        <v>3386</v>
      </c>
      <c r="E1054" t="s">
        <v>13</v>
      </c>
      <c r="F1054" t="s">
        <v>3385</v>
      </c>
      <c r="G1054" t="s">
        <v>3387</v>
      </c>
      <c r="H1054" t="s">
        <v>13</v>
      </c>
      <c r="I1054">
        <v>0</v>
      </c>
      <c r="J1054">
        <v>4</v>
      </c>
    </row>
    <row r="1055" spans="1:10" ht="15" hidden="1" customHeight="1" x14ac:dyDescent="0.35">
      <c r="A1055" t="s">
        <v>3321</v>
      </c>
      <c r="B1055" t="s">
        <v>49</v>
      </c>
      <c r="C1055" t="s">
        <v>3388</v>
      </c>
      <c r="D1055" t="s">
        <v>3389</v>
      </c>
      <c r="E1055" t="s">
        <v>13</v>
      </c>
      <c r="F1055" t="s">
        <v>3388</v>
      </c>
      <c r="G1055" t="s">
        <v>3390</v>
      </c>
      <c r="H1055" t="s">
        <v>13</v>
      </c>
      <c r="I1055">
        <v>0</v>
      </c>
      <c r="J1055">
        <v>4</v>
      </c>
    </row>
    <row r="1056" spans="1:10" ht="15" hidden="1" customHeight="1" x14ac:dyDescent="0.35">
      <c r="A1056" t="s">
        <v>3321</v>
      </c>
      <c r="B1056" t="s">
        <v>49</v>
      </c>
      <c r="C1056" t="s">
        <v>3391</v>
      </c>
      <c r="D1056" t="s">
        <v>3392</v>
      </c>
      <c r="E1056" t="s">
        <v>13</v>
      </c>
      <c r="F1056" t="s">
        <v>3391</v>
      </c>
      <c r="G1056" t="s">
        <v>3393</v>
      </c>
      <c r="H1056" t="s">
        <v>13</v>
      </c>
      <c r="I1056">
        <v>0</v>
      </c>
      <c r="J1056">
        <v>2</v>
      </c>
    </row>
    <row r="1057" spans="1:10" ht="15" hidden="1" customHeight="1" x14ac:dyDescent="0.35">
      <c r="A1057" t="s">
        <v>3321</v>
      </c>
      <c r="B1057" t="s">
        <v>49</v>
      </c>
      <c r="C1057" t="s">
        <v>3394</v>
      </c>
      <c r="D1057" t="s">
        <v>3395</v>
      </c>
      <c r="E1057" t="s">
        <v>13</v>
      </c>
      <c r="F1057" t="s">
        <v>3394</v>
      </c>
      <c r="G1057" t="s">
        <v>3396</v>
      </c>
      <c r="H1057" t="s">
        <v>13</v>
      </c>
      <c r="I1057">
        <v>0</v>
      </c>
      <c r="J1057">
        <v>2</v>
      </c>
    </row>
    <row r="1058" spans="1:10" ht="15" hidden="1" customHeight="1" x14ac:dyDescent="0.35">
      <c r="A1058" t="s">
        <v>3321</v>
      </c>
      <c r="B1058" t="s">
        <v>49</v>
      </c>
      <c r="C1058" t="s">
        <v>3397</v>
      </c>
      <c r="D1058" t="s">
        <v>3398</v>
      </c>
      <c r="E1058" t="s">
        <v>13</v>
      </c>
      <c r="F1058" t="s">
        <v>3397</v>
      </c>
      <c r="G1058" t="s">
        <v>3399</v>
      </c>
      <c r="H1058" t="s">
        <v>13</v>
      </c>
      <c r="I1058">
        <v>0</v>
      </c>
      <c r="J1058">
        <v>1</v>
      </c>
    </row>
    <row r="1059" spans="1:10" ht="15" hidden="1" customHeight="1" x14ac:dyDescent="0.35">
      <c r="A1059" t="s">
        <v>3321</v>
      </c>
      <c r="B1059" t="s">
        <v>49</v>
      </c>
      <c r="C1059" t="s">
        <v>3400</v>
      </c>
      <c r="D1059" t="s">
        <v>3401</v>
      </c>
      <c r="E1059" t="s">
        <v>13</v>
      </c>
      <c r="F1059" t="s">
        <v>3400</v>
      </c>
      <c r="G1059" t="s">
        <v>3402</v>
      </c>
      <c r="H1059" t="s">
        <v>13</v>
      </c>
      <c r="I1059">
        <v>0</v>
      </c>
      <c r="J1059">
        <v>2</v>
      </c>
    </row>
    <row r="1060" spans="1:10" ht="15" hidden="1" customHeight="1" x14ac:dyDescent="0.35">
      <c r="A1060" t="s">
        <v>3321</v>
      </c>
      <c r="B1060" t="s">
        <v>49</v>
      </c>
      <c r="C1060" t="s">
        <v>3403</v>
      </c>
      <c r="D1060" t="s">
        <v>3404</v>
      </c>
      <c r="E1060" t="s">
        <v>13</v>
      </c>
      <c r="F1060" t="s">
        <v>3403</v>
      </c>
      <c r="G1060" t="s">
        <v>3405</v>
      </c>
      <c r="H1060" t="s">
        <v>13</v>
      </c>
      <c r="I1060">
        <v>0</v>
      </c>
      <c r="J1060">
        <v>5</v>
      </c>
    </row>
    <row r="1061" spans="1:10" ht="15" hidden="1" customHeight="1" x14ac:dyDescent="0.35">
      <c r="A1061" t="s">
        <v>3321</v>
      </c>
      <c r="B1061" t="s">
        <v>49</v>
      </c>
      <c r="C1061" t="s">
        <v>3406</v>
      </c>
      <c r="D1061" t="s">
        <v>3407</v>
      </c>
      <c r="E1061" t="s">
        <v>13</v>
      </c>
      <c r="F1061" t="s">
        <v>3406</v>
      </c>
      <c r="G1061" t="s">
        <v>3408</v>
      </c>
      <c r="H1061" t="s">
        <v>13</v>
      </c>
      <c r="I1061">
        <v>0</v>
      </c>
      <c r="J1061">
        <v>6</v>
      </c>
    </row>
    <row r="1062" spans="1:10" ht="15" hidden="1" customHeight="1" x14ac:dyDescent="0.35">
      <c r="A1062" t="s">
        <v>3321</v>
      </c>
      <c r="B1062" t="s">
        <v>49</v>
      </c>
      <c r="C1062" t="s">
        <v>3409</v>
      </c>
      <c r="D1062" t="s">
        <v>3410</v>
      </c>
      <c r="E1062" t="s">
        <v>13</v>
      </c>
      <c r="F1062" t="s">
        <v>3409</v>
      </c>
      <c r="G1062" t="s">
        <v>3411</v>
      </c>
      <c r="H1062" t="s">
        <v>13</v>
      </c>
      <c r="I1062">
        <v>0</v>
      </c>
      <c r="J1062">
        <v>4</v>
      </c>
    </row>
    <row r="1063" spans="1:10" ht="15" hidden="1" customHeight="1" x14ac:dyDescent="0.35">
      <c r="A1063" t="s">
        <v>3321</v>
      </c>
      <c r="B1063" t="s">
        <v>49</v>
      </c>
      <c r="C1063" t="s">
        <v>3412</v>
      </c>
      <c r="D1063" t="s">
        <v>3413</v>
      </c>
      <c r="E1063" t="s">
        <v>13</v>
      </c>
      <c r="F1063" t="s">
        <v>3412</v>
      </c>
      <c r="G1063" t="s">
        <v>3414</v>
      </c>
      <c r="H1063" t="s">
        <v>13</v>
      </c>
      <c r="I1063">
        <v>0</v>
      </c>
      <c r="J1063">
        <v>3</v>
      </c>
    </row>
    <row r="1064" spans="1:10" ht="15" hidden="1" customHeight="1" x14ac:dyDescent="0.35">
      <c r="A1064" t="s">
        <v>3321</v>
      </c>
      <c r="B1064" t="s">
        <v>49</v>
      </c>
      <c r="C1064" t="s">
        <v>3415</v>
      </c>
      <c r="D1064" t="s">
        <v>3416</v>
      </c>
      <c r="E1064" t="s">
        <v>13</v>
      </c>
      <c r="F1064" t="s">
        <v>3415</v>
      </c>
      <c r="G1064" t="s">
        <v>3417</v>
      </c>
      <c r="H1064" t="s">
        <v>13</v>
      </c>
      <c r="I1064">
        <v>0</v>
      </c>
      <c r="J1064">
        <v>3</v>
      </c>
    </row>
    <row r="1065" spans="1:10" ht="15" hidden="1" customHeight="1" x14ac:dyDescent="0.35">
      <c r="A1065" t="s">
        <v>3321</v>
      </c>
      <c r="B1065" t="s">
        <v>49</v>
      </c>
      <c r="C1065" t="s">
        <v>3418</v>
      </c>
      <c r="D1065" t="s">
        <v>3419</v>
      </c>
      <c r="E1065" t="s">
        <v>13</v>
      </c>
      <c r="F1065" t="s">
        <v>3418</v>
      </c>
      <c r="G1065" t="s">
        <v>3420</v>
      </c>
      <c r="H1065" t="s">
        <v>13</v>
      </c>
      <c r="I1065">
        <v>0</v>
      </c>
      <c r="J1065">
        <v>8</v>
      </c>
    </row>
    <row r="1066" spans="1:10" ht="15" hidden="1" customHeight="1" x14ac:dyDescent="0.35">
      <c r="A1066" t="s">
        <v>3321</v>
      </c>
      <c r="B1066" t="s">
        <v>49</v>
      </c>
      <c r="C1066" t="s">
        <v>3421</v>
      </c>
      <c r="D1066" t="s">
        <v>3422</v>
      </c>
      <c r="E1066" t="s">
        <v>13</v>
      </c>
      <c r="F1066" t="s">
        <v>3421</v>
      </c>
      <c r="G1066" t="s">
        <v>3423</v>
      </c>
      <c r="H1066" t="s">
        <v>13</v>
      </c>
      <c r="I1066">
        <v>0</v>
      </c>
      <c r="J1066">
        <v>7</v>
      </c>
    </row>
    <row r="1067" spans="1:10" ht="15" hidden="1" customHeight="1" x14ac:dyDescent="0.35">
      <c r="A1067" t="s">
        <v>3321</v>
      </c>
      <c r="B1067" t="s">
        <v>49</v>
      </c>
      <c r="C1067" t="s">
        <v>3424</v>
      </c>
      <c r="D1067" t="s">
        <v>3425</v>
      </c>
      <c r="E1067" t="s">
        <v>13</v>
      </c>
      <c r="F1067" t="s">
        <v>3424</v>
      </c>
      <c r="G1067" t="s">
        <v>3426</v>
      </c>
      <c r="H1067" t="s">
        <v>13</v>
      </c>
      <c r="I1067">
        <v>0</v>
      </c>
      <c r="J1067">
        <v>7</v>
      </c>
    </row>
    <row r="1068" spans="1:10" ht="15" hidden="1" customHeight="1" x14ac:dyDescent="0.35">
      <c r="A1068" t="s">
        <v>3321</v>
      </c>
      <c r="B1068" t="s">
        <v>49</v>
      </c>
      <c r="C1068" t="s">
        <v>3427</v>
      </c>
      <c r="D1068" t="s">
        <v>3428</v>
      </c>
      <c r="E1068" t="s">
        <v>13</v>
      </c>
      <c r="F1068" t="s">
        <v>3427</v>
      </c>
      <c r="G1068" t="s">
        <v>3429</v>
      </c>
      <c r="H1068" t="s">
        <v>13</v>
      </c>
      <c r="I1068">
        <v>0</v>
      </c>
      <c r="J1068">
        <v>4</v>
      </c>
    </row>
    <row r="1069" spans="1:10" ht="15" hidden="1" customHeight="1" x14ac:dyDescent="0.35">
      <c r="A1069" t="s">
        <v>3321</v>
      </c>
      <c r="B1069" t="s">
        <v>49</v>
      </c>
      <c r="C1069" t="s">
        <v>3430</v>
      </c>
      <c r="D1069" t="s">
        <v>3431</v>
      </c>
      <c r="E1069" t="s">
        <v>13</v>
      </c>
      <c r="F1069" t="s">
        <v>3430</v>
      </c>
      <c r="G1069" t="s">
        <v>3432</v>
      </c>
      <c r="H1069" t="s">
        <v>13</v>
      </c>
      <c r="I1069">
        <v>0</v>
      </c>
      <c r="J1069">
        <v>2</v>
      </c>
    </row>
    <row r="1070" spans="1:10" ht="15" hidden="1" customHeight="1" x14ac:dyDescent="0.35">
      <c r="A1070" t="s">
        <v>3321</v>
      </c>
      <c r="B1070" t="s">
        <v>49</v>
      </c>
      <c r="C1070" t="s">
        <v>3433</v>
      </c>
      <c r="D1070" t="s">
        <v>3434</v>
      </c>
      <c r="E1070" t="s">
        <v>13</v>
      </c>
      <c r="F1070" t="s">
        <v>3433</v>
      </c>
      <c r="G1070" t="s">
        <v>3435</v>
      </c>
      <c r="H1070" t="s">
        <v>13</v>
      </c>
      <c r="I1070">
        <v>0</v>
      </c>
      <c r="J1070">
        <v>1</v>
      </c>
    </row>
    <row r="1071" spans="1:10" ht="15" hidden="1" customHeight="1" x14ac:dyDescent="0.35">
      <c r="A1071" t="s">
        <v>3321</v>
      </c>
      <c r="B1071" t="s">
        <v>49</v>
      </c>
      <c r="C1071" t="s">
        <v>3436</v>
      </c>
      <c r="D1071" t="s">
        <v>3437</v>
      </c>
      <c r="E1071" t="s">
        <v>13</v>
      </c>
      <c r="F1071" t="s">
        <v>3436</v>
      </c>
      <c r="G1071" t="s">
        <v>3438</v>
      </c>
      <c r="H1071" t="s">
        <v>13</v>
      </c>
      <c r="I1071">
        <v>0</v>
      </c>
      <c r="J1071">
        <v>1</v>
      </c>
    </row>
    <row r="1072" spans="1:10" ht="15" hidden="1" customHeight="1" x14ac:dyDescent="0.35">
      <c r="A1072" t="s">
        <v>3321</v>
      </c>
      <c r="B1072" t="s">
        <v>49</v>
      </c>
      <c r="C1072" t="s">
        <v>3439</v>
      </c>
      <c r="D1072" t="s">
        <v>3440</v>
      </c>
      <c r="E1072" t="s">
        <v>13</v>
      </c>
      <c r="F1072" t="s">
        <v>3439</v>
      </c>
      <c r="G1072" t="s">
        <v>3441</v>
      </c>
      <c r="H1072" t="s">
        <v>13</v>
      </c>
      <c r="I1072">
        <v>0</v>
      </c>
      <c r="J1072">
        <v>2</v>
      </c>
    </row>
    <row r="1073" spans="1:10" ht="15" hidden="1" customHeight="1" x14ac:dyDescent="0.35">
      <c r="A1073" t="s">
        <v>3321</v>
      </c>
      <c r="B1073" t="s">
        <v>49</v>
      </c>
      <c r="C1073" t="s">
        <v>3442</v>
      </c>
      <c r="D1073" t="s">
        <v>3443</v>
      </c>
      <c r="E1073" t="s">
        <v>13</v>
      </c>
      <c r="F1073" t="s">
        <v>3442</v>
      </c>
      <c r="G1073" t="s">
        <v>3444</v>
      </c>
      <c r="H1073" t="s">
        <v>13</v>
      </c>
      <c r="I1073">
        <v>0</v>
      </c>
      <c r="J1073">
        <v>1</v>
      </c>
    </row>
    <row r="1074" spans="1:10" ht="15" hidden="1" customHeight="1" x14ac:dyDescent="0.35">
      <c r="A1074" t="s">
        <v>3321</v>
      </c>
      <c r="B1074" t="s">
        <v>49</v>
      </c>
      <c r="C1074" t="s">
        <v>3445</v>
      </c>
      <c r="D1074" t="s">
        <v>3446</v>
      </c>
      <c r="E1074" t="s">
        <v>13</v>
      </c>
      <c r="F1074" t="s">
        <v>3445</v>
      </c>
      <c r="G1074" t="s">
        <v>3447</v>
      </c>
      <c r="H1074" t="s">
        <v>13</v>
      </c>
      <c r="I1074">
        <v>0</v>
      </c>
      <c r="J1074">
        <v>2</v>
      </c>
    </row>
    <row r="1075" spans="1:10" ht="15" hidden="1" customHeight="1" x14ac:dyDescent="0.35">
      <c r="A1075" t="s">
        <v>3321</v>
      </c>
      <c r="B1075" t="s">
        <v>49</v>
      </c>
      <c r="C1075" t="s">
        <v>3448</v>
      </c>
      <c r="D1075" t="s">
        <v>3449</v>
      </c>
      <c r="E1075" t="s">
        <v>13</v>
      </c>
      <c r="F1075" t="s">
        <v>3448</v>
      </c>
      <c r="G1075" t="s">
        <v>3450</v>
      </c>
      <c r="H1075" t="s">
        <v>13</v>
      </c>
      <c r="I1075">
        <v>0</v>
      </c>
      <c r="J1075">
        <v>1</v>
      </c>
    </row>
    <row r="1076" spans="1:10" ht="15" hidden="1" customHeight="1" x14ac:dyDescent="0.35">
      <c r="A1076" t="s">
        <v>3321</v>
      </c>
      <c r="B1076" t="s">
        <v>49</v>
      </c>
      <c r="C1076" t="s">
        <v>3451</v>
      </c>
      <c r="D1076" t="s">
        <v>3452</v>
      </c>
      <c r="E1076" t="s">
        <v>13</v>
      </c>
      <c r="F1076" t="s">
        <v>3451</v>
      </c>
      <c r="G1076" t="s">
        <v>3453</v>
      </c>
      <c r="H1076" t="s">
        <v>13</v>
      </c>
      <c r="I1076">
        <v>0</v>
      </c>
      <c r="J1076">
        <v>1</v>
      </c>
    </row>
    <row r="1077" spans="1:10" ht="15" hidden="1" customHeight="1" x14ac:dyDescent="0.35">
      <c r="A1077" t="s">
        <v>3321</v>
      </c>
      <c r="B1077" t="s">
        <v>49</v>
      </c>
      <c r="C1077" t="s">
        <v>3454</v>
      </c>
      <c r="D1077" t="s">
        <v>3455</v>
      </c>
      <c r="E1077" t="s">
        <v>13</v>
      </c>
      <c r="F1077" t="s">
        <v>3454</v>
      </c>
      <c r="G1077" t="s">
        <v>3456</v>
      </c>
      <c r="H1077" t="s">
        <v>13</v>
      </c>
      <c r="I1077">
        <v>0</v>
      </c>
      <c r="J1077">
        <v>9</v>
      </c>
    </row>
    <row r="1078" spans="1:10" ht="15" hidden="1" customHeight="1" x14ac:dyDescent="0.35">
      <c r="A1078" t="s">
        <v>3321</v>
      </c>
      <c r="B1078" t="s">
        <v>49</v>
      </c>
      <c r="C1078" t="s">
        <v>3457</v>
      </c>
      <c r="D1078" t="s">
        <v>3458</v>
      </c>
      <c r="E1078" t="s">
        <v>13</v>
      </c>
      <c r="F1078" t="s">
        <v>3457</v>
      </c>
      <c r="G1078" t="s">
        <v>3459</v>
      </c>
      <c r="H1078" t="s">
        <v>13</v>
      </c>
      <c r="I1078">
        <v>0</v>
      </c>
      <c r="J1078">
        <v>7</v>
      </c>
    </row>
    <row r="1079" spans="1:10" ht="15" hidden="1" customHeight="1" x14ac:dyDescent="0.35">
      <c r="A1079" t="s">
        <v>3321</v>
      </c>
      <c r="B1079" t="s">
        <v>49</v>
      </c>
      <c r="C1079" t="s">
        <v>3460</v>
      </c>
      <c r="D1079" t="s">
        <v>3461</v>
      </c>
      <c r="E1079" t="s">
        <v>13</v>
      </c>
      <c r="F1079" t="s">
        <v>3460</v>
      </c>
      <c r="G1079" t="s">
        <v>3462</v>
      </c>
      <c r="H1079" t="s">
        <v>13</v>
      </c>
      <c r="I1079">
        <v>0</v>
      </c>
      <c r="J1079">
        <v>10</v>
      </c>
    </row>
    <row r="1080" spans="1:10" ht="15" hidden="1" customHeight="1" x14ac:dyDescent="0.35">
      <c r="A1080" t="s">
        <v>3321</v>
      </c>
      <c r="B1080" t="s">
        <v>49</v>
      </c>
      <c r="C1080" t="s">
        <v>3463</v>
      </c>
      <c r="D1080" t="s">
        <v>3464</v>
      </c>
      <c r="E1080" t="s">
        <v>13</v>
      </c>
      <c r="F1080" t="s">
        <v>3463</v>
      </c>
      <c r="G1080" t="s">
        <v>3465</v>
      </c>
      <c r="H1080" t="s">
        <v>13</v>
      </c>
      <c r="I1080">
        <v>0</v>
      </c>
      <c r="J1080">
        <v>15</v>
      </c>
    </row>
    <row r="1081" spans="1:10" ht="15" hidden="1" customHeight="1" x14ac:dyDescent="0.35">
      <c r="A1081" t="s">
        <v>3321</v>
      </c>
      <c r="B1081" t="s">
        <v>49</v>
      </c>
      <c r="C1081" t="s">
        <v>3466</v>
      </c>
      <c r="D1081" t="s">
        <v>3467</v>
      </c>
      <c r="E1081" t="s">
        <v>13</v>
      </c>
      <c r="F1081" t="s">
        <v>3466</v>
      </c>
      <c r="G1081" t="s">
        <v>3468</v>
      </c>
      <c r="H1081" t="s">
        <v>13</v>
      </c>
      <c r="I1081">
        <v>0</v>
      </c>
      <c r="J1081">
        <v>24</v>
      </c>
    </row>
    <row r="1082" spans="1:10" ht="15" hidden="1" customHeight="1" x14ac:dyDescent="0.35">
      <c r="A1082" t="s">
        <v>3321</v>
      </c>
      <c r="B1082" t="s">
        <v>49</v>
      </c>
      <c r="C1082" t="s">
        <v>3469</v>
      </c>
      <c r="D1082" t="s">
        <v>3470</v>
      </c>
      <c r="E1082" t="s">
        <v>13</v>
      </c>
      <c r="F1082" t="s">
        <v>3469</v>
      </c>
      <c r="G1082" t="s">
        <v>3471</v>
      </c>
      <c r="H1082" t="s">
        <v>13</v>
      </c>
      <c r="I1082">
        <v>0</v>
      </c>
      <c r="J1082">
        <v>14</v>
      </c>
    </row>
    <row r="1083" spans="1:10" ht="15" hidden="1" customHeight="1" x14ac:dyDescent="0.35">
      <c r="A1083" t="s">
        <v>3321</v>
      </c>
      <c r="B1083" t="s">
        <v>49</v>
      </c>
      <c r="C1083" t="s">
        <v>3472</v>
      </c>
      <c r="D1083" t="s">
        <v>3473</v>
      </c>
      <c r="E1083" t="s">
        <v>13</v>
      </c>
      <c r="F1083" t="s">
        <v>3472</v>
      </c>
      <c r="G1083" t="s">
        <v>3474</v>
      </c>
      <c r="H1083" t="s">
        <v>13</v>
      </c>
      <c r="I1083">
        <v>0</v>
      </c>
      <c r="J1083">
        <v>1</v>
      </c>
    </row>
    <row r="1084" spans="1:10" ht="15" hidden="1" customHeight="1" x14ac:dyDescent="0.35">
      <c r="A1084" t="s">
        <v>3321</v>
      </c>
      <c r="B1084" t="s">
        <v>49</v>
      </c>
      <c r="C1084" t="s">
        <v>3475</v>
      </c>
      <c r="D1084" t="s">
        <v>3476</v>
      </c>
      <c r="E1084" t="s">
        <v>13</v>
      </c>
      <c r="F1084" t="s">
        <v>3475</v>
      </c>
      <c r="G1084" t="s">
        <v>3477</v>
      </c>
      <c r="H1084" t="s">
        <v>13</v>
      </c>
      <c r="I1084">
        <v>0</v>
      </c>
      <c r="J1084">
        <v>2</v>
      </c>
    </row>
    <row r="1085" spans="1:10" ht="15" hidden="1" customHeight="1" x14ac:dyDescent="0.35">
      <c r="A1085" t="s">
        <v>3321</v>
      </c>
      <c r="B1085" t="s">
        <v>49</v>
      </c>
      <c r="C1085" t="s">
        <v>3478</v>
      </c>
      <c r="D1085" t="s">
        <v>3479</v>
      </c>
      <c r="E1085" t="s">
        <v>13</v>
      </c>
      <c r="F1085" t="s">
        <v>3478</v>
      </c>
      <c r="G1085" t="s">
        <v>3480</v>
      </c>
      <c r="H1085" t="s">
        <v>13</v>
      </c>
      <c r="I1085">
        <v>0</v>
      </c>
      <c r="J1085">
        <v>1</v>
      </c>
    </row>
    <row r="1086" spans="1:10" ht="15" hidden="1" customHeight="1" x14ac:dyDescent="0.35">
      <c r="A1086" t="s">
        <v>3321</v>
      </c>
      <c r="B1086" t="s">
        <v>49</v>
      </c>
      <c r="C1086" t="s">
        <v>3481</v>
      </c>
      <c r="D1086" t="s">
        <v>3482</v>
      </c>
      <c r="E1086" t="s">
        <v>13</v>
      </c>
      <c r="F1086" t="s">
        <v>3481</v>
      </c>
      <c r="G1086" t="s">
        <v>3483</v>
      </c>
      <c r="H1086" t="s">
        <v>13</v>
      </c>
      <c r="I1086">
        <v>0</v>
      </c>
      <c r="J1086">
        <v>2</v>
      </c>
    </row>
    <row r="1087" spans="1:10" ht="15" hidden="1" customHeight="1" x14ac:dyDescent="0.35">
      <c r="A1087" t="s">
        <v>3321</v>
      </c>
      <c r="B1087" t="s">
        <v>49</v>
      </c>
      <c r="C1087" t="s">
        <v>3484</v>
      </c>
      <c r="D1087" t="s">
        <v>3485</v>
      </c>
      <c r="E1087" t="s">
        <v>13</v>
      </c>
      <c r="F1087" t="s">
        <v>3484</v>
      </c>
      <c r="G1087" t="s">
        <v>3486</v>
      </c>
      <c r="H1087" t="s">
        <v>13</v>
      </c>
      <c r="I1087">
        <v>0</v>
      </c>
      <c r="J1087">
        <v>1</v>
      </c>
    </row>
    <row r="1088" spans="1:10" ht="15" hidden="1" customHeight="1" x14ac:dyDescent="0.35">
      <c r="A1088" t="s">
        <v>3321</v>
      </c>
      <c r="B1088" t="s">
        <v>49</v>
      </c>
      <c r="C1088" t="s">
        <v>3487</v>
      </c>
      <c r="D1088" t="s">
        <v>3488</v>
      </c>
      <c r="E1088" t="s">
        <v>13</v>
      </c>
      <c r="F1088" t="s">
        <v>3487</v>
      </c>
      <c r="G1088" t="s">
        <v>3489</v>
      </c>
      <c r="H1088" t="s">
        <v>13</v>
      </c>
      <c r="I1088">
        <v>0</v>
      </c>
      <c r="J1088">
        <v>13</v>
      </c>
    </row>
    <row r="1089" spans="1:10" ht="15" hidden="1" customHeight="1" x14ac:dyDescent="0.35">
      <c r="A1089" t="s">
        <v>3321</v>
      </c>
      <c r="B1089" t="s">
        <v>49</v>
      </c>
      <c r="C1089" t="s">
        <v>3490</v>
      </c>
      <c r="D1089" t="s">
        <v>3491</v>
      </c>
      <c r="E1089" t="s">
        <v>13</v>
      </c>
      <c r="F1089" t="s">
        <v>3490</v>
      </c>
      <c r="G1089" t="s">
        <v>3492</v>
      </c>
      <c r="H1089" t="s">
        <v>13</v>
      </c>
      <c r="I1089">
        <v>0</v>
      </c>
      <c r="J1089">
        <v>4</v>
      </c>
    </row>
    <row r="1090" spans="1:10" ht="15" hidden="1" customHeight="1" x14ac:dyDescent="0.35">
      <c r="A1090" t="s">
        <v>3321</v>
      </c>
      <c r="B1090" t="s">
        <v>49</v>
      </c>
      <c r="C1090" t="s">
        <v>3493</v>
      </c>
      <c r="D1090" t="s">
        <v>3494</v>
      </c>
      <c r="E1090" t="s">
        <v>13</v>
      </c>
      <c r="F1090" t="s">
        <v>3493</v>
      </c>
      <c r="G1090" t="s">
        <v>3495</v>
      </c>
      <c r="H1090" t="s">
        <v>13</v>
      </c>
      <c r="I1090">
        <v>0</v>
      </c>
      <c r="J1090">
        <v>4</v>
      </c>
    </row>
    <row r="1091" spans="1:10" ht="15" hidden="1" customHeight="1" x14ac:dyDescent="0.35">
      <c r="A1091" t="s">
        <v>3321</v>
      </c>
      <c r="B1091" t="s">
        <v>49</v>
      </c>
      <c r="C1091" t="s">
        <v>3496</v>
      </c>
      <c r="D1091" t="s">
        <v>3497</v>
      </c>
      <c r="E1091" t="s">
        <v>13</v>
      </c>
      <c r="F1091" t="s">
        <v>3496</v>
      </c>
      <c r="G1091" t="s">
        <v>3498</v>
      </c>
      <c r="H1091" t="s">
        <v>13</v>
      </c>
      <c r="I1091">
        <v>0</v>
      </c>
      <c r="J1091">
        <v>4</v>
      </c>
    </row>
    <row r="1092" spans="1:10" ht="15" hidden="1" customHeight="1" x14ac:dyDescent="0.35">
      <c r="A1092" t="s">
        <v>3321</v>
      </c>
      <c r="B1092" t="s">
        <v>49</v>
      </c>
      <c r="C1092" t="s">
        <v>3499</v>
      </c>
      <c r="D1092" t="s">
        <v>3500</v>
      </c>
      <c r="E1092" t="s">
        <v>13</v>
      </c>
      <c r="F1092" t="s">
        <v>3499</v>
      </c>
      <c r="G1092" t="s">
        <v>3501</v>
      </c>
      <c r="H1092" t="s">
        <v>13</v>
      </c>
      <c r="I1092">
        <v>0</v>
      </c>
      <c r="J1092">
        <v>2</v>
      </c>
    </row>
    <row r="1093" spans="1:10" ht="15" hidden="1" customHeight="1" x14ac:dyDescent="0.35">
      <c r="A1093" t="s">
        <v>3321</v>
      </c>
      <c r="B1093" t="s">
        <v>49</v>
      </c>
      <c r="C1093" t="s">
        <v>3502</v>
      </c>
      <c r="D1093" t="s">
        <v>3503</v>
      </c>
      <c r="E1093" t="s">
        <v>13</v>
      </c>
      <c r="F1093" t="s">
        <v>3502</v>
      </c>
      <c r="G1093" t="s">
        <v>3504</v>
      </c>
      <c r="H1093" t="s">
        <v>13</v>
      </c>
      <c r="I1093">
        <v>0</v>
      </c>
      <c r="J1093">
        <v>2</v>
      </c>
    </row>
    <row r="1094" spans="1:10" ht="15" hidden="1" customHeight="1" x14ac:dyDescent="0.35">
      <c r="A1094" t="s">
        <v>3321</v>
      </c>
      <c r="B1094" t="s">
        <v>49</v>
      </c>
      <c r="C1094" t="s">
        <v>3505</v>
      </c>
      <c r="D1094" t="s">
        <v>3506</v>
      </c>
      <c r="E1094" t="s">
        <v>13</v>
      </c>
      <c r="F1094" t="s">
        <v>3505</v>
      </c>
      <c r="G1094" t="s">
        <v>3507</v>
      </c>
      <c r="H1094" t="s">
        <v>13</v>
      </c>
      <c r="I1094">
        <v>0</v>
      </c>
      <c r="J1094">
        <v>1</v>
      </c>
    </row>
    <row r="1095" spans="1:10" ht="15" hidden="1" customHeight="1" x14ac:dyDescent="0.35">
      <c r="A1095" t="s">
        <v>3321</v>
      </c>
      <c r="B1095" t="s">
        <v>49</v>
      </c>
      <c r="C1095" t="s">
        <v>3508</v>
      </c>
      <c r="D1095" t="s">
        <v>3509</v>
      </c>
      <c r="E1095" t="s">
        <v>13</v>
      </c>
      <c r="F1095" t="s">
        <v>3508</v>
      </c>
      <c r="G1095" t="s">
        <v>3510</v>
      </c>
      <c r="H1095" t="s">
        <v>13</v>
      </c>
      <c r="I1095">
        <v>0</v>
      </c>
      <c r="J1095">
        <v>4</v>
      </c>
    </row>
    <row r="1096" spans="1:10" ht="15" hidden="1" customHeight="1" x14ac:dyDescent="0.35">
      <c r="A1096" t="s">
        <v>3321</v>
      </c>
      <c r="B1096" t="s">
        <v>49</v>
      </c>
      <c r="C1096" t="s">
        <v>3511</v>
      </c>
      <c r="D1096" t="s">
        <v>3512</v>
      </c>
      <c r="E1096" t="s">
        <v>13</v>
      </c>
      <c r="F1096" t="s">
        <v>3511</v>
      </c>
      <c r="G1096" t="s">
        <v>3513</v>
      </c>
      <c r="H1096" t="s">
        <v>13</v>
      </c>
      <c r="I1096">
        <v>0</v>
      </c>
      <c r="J1096">
        <v>5</v>
      </c>
    </row>
    <row r="1097" spans="1:10" ht="15" hidden="1" customHeight="1" x14ac:dyDescent="0.35">
      <c r="A1097" t="s">
        <v>3321</v>
      </c>
      <c r="B1097" t="s">
        <v>49</v>
      </c>
      <c r="C1097" t="s">
        <v>3514</v>
      </c>
      <c r="D1097" t="s">
        <v>3515</v>
      </c>
      <c r="E1097" t="s">
        <v>13</v>
      </c>
      <c r="F1097" t="s">
        <v>3514</v>
      </c>
      <c r="G1097" t="s">
        <v>3516</v>
      </c>
      <c r="H1097" t="s">
        <v>13</v>
      </c>
      <c r="I1097">
        <v>0</v>
      </c>
      <c r="J1097">
        <v>4</v>
      </c>
    </row>
    <row r="1098" spans="1:10" ht="15" hidden="1" customHeight="1" x14ac:dyDescent="0.35">
      <c r="A1098" t="s">
        <v>3321</v>
      </c>
      <c r="B1098" t="s">
        <v>49</v>
      </c>
      <c r="C1098" t="s">
        <v>3517</v>
      </c>
      <c r="D1098" t="s">
        <v>3518</v>
      </c>
      <c r="E1098" t="s">
        <v>13</v>
      </c>
      <c r="F1098" t="s">
        <v>3517</v>
      </c>
      <c r="G1098" t="s">
        <v>3519</v>
      </c>
      <c r="H1098" t="s">
        <v>13</v>
      </c>
      <c r="I1098">
        <v>0</v>
      </c>
      <c r="J1098">
        <v>1</v>
      </c>
    </row>
    <row r="1099" spans="1:10" ht="15" hidden="1" customHeight="1" x14ac:dyDescent="0.35">
      <c r="A1099" t="s">
        <v>3321</v>
      </c>
      <c r="B1099" t="s">
        <v>49</v>
      </c>
      <c r="C1099" t="s">
        <v>3520</v>
      </c>
      <c r="D1099" t="s">
        <v>3521</v>
      </c>
      <c r="E1099" t="s">
        <v>13</v>
      </c>
      <c r="F1099" t="s">
        <v>3520</v>
      </c>
      <c r="G1099" t="s">
        <v>3522</v>
      </c>
      <c r="H1099" t="s">
        <v>13</v>
      </c>
      <c r="I1099">
        <v>0</v>
      </c>
      <c r="J1099">
        <v>1</v>
      </c>
    </row>
    <row r="1100" spans="1:10" ht="15" hidden="1" customHeight="1" x14ac:dyDescent="0.35">
      <c r="A1100" t="s">
        <v>3321</v>
      </c>
      <c r="B1100" t="s">
        <v>49</v>
      </c>
      <c r="C1100" t="s">
        <v>3523</v>
      </c>
      <c r="D1100" t="s">
        <v>3524</v>
      </c>
      <c r="E1100" t="s">
        <v>13</v>
      </c>
      <c r="F1100" t="s">
        <v>3523</v>
      </c>
      <c r="G1100" t="s">
        <v>3525</v>
      </c>
      <c r="H1100" t="s">
        <v>13</v>
      </c>
      <c r="I1100">
        <v>0</v>
      </c>
      <c r="J1100">
        <v>1</v>
      </c>
    </row>
    <row r="1101" spans="1:10" ht="15" hidden="1" customHeight="1" x14ac:dyDescent="0.35">
      <c r="A1101" t="s">
        <v>3321</v>
      </c>
      <c r="B1101" t="s">
        <v>49</v>
      </c>
      <c r="C1101" t="s">
        <v>3526</v>
      </c>
      <c r="D1101" t="s">
        <v>3527</v>
      </c>
      <c r="E1101" t="s">
        <v>13</v>
      </c>
      <c r="F1101" t="s">
        <v>3526</v>
      </c>
      <c r="G1101" t="s">
        <v>3528</v>
      </c>
      <c r="H1101" t="s">
        <v>13</v>
      </c>
      <c r="I1101">
        <v>0</v>
      </c>
      <c r="J1101">
        <v>1</v>
      </c>
    </row>
    <row r="1102" spans="1:10" ht="15" hidden="1" customHeight="1" x14ac:dyDescent="0.35">
      <c r="A1102" t="s">
        <v>3321</v>
      </c>
      <c r="B1102" t="s">
        <v>49</v>
      </c>
      <c r="C1102" t="s">
        <v>3529</v>
      </c>
      <c r="D1102" t="s">
        <v>3530</v>
      </c>
      <c r="E1102" t="s">
        <v>13</v>
      </c>
      <c r="F1102" t="s">
        <v>3529</v>
      </c>
      <c r="G1102" t="s">
        <v>3531</v>
      </c>
      <c r="H1102" t="s">
        <v>13</v>
      </c>
      <c r="I1102">
        <v>0</v>
      </c>
      <c r="J1102">
        <v>1</v>
      </c>
    </row>
    <row r="1103" spans="1:10" ht="15" hidden="1" customHeight="1" x14ac:dyDescent="0.35">
      <c r="A1103" t="s">
        <v>3321</v>
      </c>
      <c r="B1103" t="s">
        <v>49</v>
      </c>
      <c r="C1103" t="s">
        <v>3532</v>
      </c>
      <c r="D1103" t="s">
        <v>3533</v>
      </c>
      <c r="E1103" t="s">
        <v>13</v>
      </c>
      <c r="F1103" t="s">
        <v>3532</v>
      </c>
      <c r="G1103" t="s">
        <v>3534</v>
      </c>
      <c r="H1103" t="s">
        <v>13</v>
      </c>
      <c r="I1103">
        <v>0</v>
      </c>
      <c r="J1103">
        <v>1</v>
      </c>
    </row>
    <row r="1104" spans="1:10" ht="15" hidden="1" customHeight="1" x14ac:dyDescent="0.35">
      <c r="A1104" t="s">
        <v>3321</v>
      </c>
      <c r="B1104" t="s">
        <v>49</v>
      </c>
      <c r="C1104" t="s">
        <v>3535</v>
      </c>
      <c r="D1104" t="s">
        <v>3536</v>
      </c>
      <c r="E1104" t="s">
        <v>13</v>
      </c>
      <c r="F1104" t="s">
        <v>3535</v>
      </c>
      <c r="G1104" t="s">
        <v>3537</v>
      </c>
      <c r="H1104" t="s">
        <v>13</v>
      </c>
      <c r="I1104">
        <v>0</v>
      </c>
      <c r="J1104">
        <v>7</v>
      </c>
    </row>
    <row r="1105" spans="1:10" ht="15" hidden="1" customHeight="1" x14ac:dyDescent="0.35">
      <c r="A1105" t="s">
        <v>3321</v>
      </c>
      <c r="B1105" t="s">
        <v>49</v>
      </c>
      <c r="C1105" t="s">
        <v>3538</v>
      </c>
      <c r="D1105" t="s">
        <v>3539</v>
      </c>
      <c r="E1105" t="s">
        <v>13</v>
      </c>
      <c r="F1105" t="s">
        <v>3538</v>
      </c>
      <c r="G1105" t="s">
        <v>3540</v>
      </c>
      <c r="H1105" t="s">
        <v>13</v>
      </c>
      <c r="I1105">
        <v>0</v>
      </c>
      <c r="J1105">
        <v>5</v>
      </c>
    </row>
    <row r="1106" spans="1:10" ht="15" hidden="1" customHeight="1" x14ac:dyDescent="0.35">
      <c r="A1106" t="s">
        <v>3321</v>
      </c>
      <c r="B1106" t="s">
        <v>49</v>
      </c>
      <c r="C1106" t="s">
        <v>3541</v>
      </c>
      <c r="D1106" t="s">
        <v>3542</v>
      </c>
      <c r="E1106" t="s">
        <v>13</v>
      </c>
      <c r="F1106" t="s">
        <v>3541</v>
      </c>
      <c r="G1106" t="s">
        <v>3543</v>
      </c>
      <c r="H1106" t="s">
        <v>13</v>
      </c>
      <c r="I1106">
        <v>0</v>
      </c>
      <c r="J1106">
        <v>2</v>
      </c>
    </row>
    <row r="1107" spans="1:10" ht="15" hidden="1" customHeight="1" x14ac:dyDescent="0.35">
      <c r="A1107" t="s">
        <v>3321</v>
      </c>
      <c r="B1107" t="s">
        <v>49</v>
      </c>
      <c r="C1107" t="s">
        <v>3544</v>
      </c>
      <c r="D1107" t="s">
        <v>3545</v>
      </c>
      <c r="E1107" t="s">
        <v>13</v>
      </c>
      <c r="F1107" t="s">
        <v>3544</v>
      </c>
      <c r="G1107" t="s">
        <v>3546</v>
      </c>
      <c r="H1107" t="s">
        <v>13</v>
      </c>
      <c r="I1107">
        <v>0</v>
      </c>
      <c r="J1107">
        <v>1</v>
      </c>
    </row>
    <row r="1108" spans="1:10" ht="15" hidden="1" customHeight="1" x14ac:dyDescent="0.35">
      <c r="A1108" t="s">
        <v>3321</v>
      </c>
      <c r="B1108" t="s">
        <v>49</v>
      </c>
      <c r="C1108" t="s">
        <v>3547</v>
      </c>
      <c r="D1108" t="s">
        <v>3548</v>
      </c>
      <c r="E1108" t="s">
        <v>13</v>
      </c>
      <c r="F1108" t="s">
        <v>3547</v>
      </c>
      <c r="G1108" t="s">
        <v>3549</v>
      </c>
      <c r="H1108" t="s">
        <v>13</v>
      </c>
      <c r="I1108">
        <v>0</v>
      </c>
      <c r="J1108">
        <v>2</v>
      </c>
    </row>
    <row r="1109" spans="1:10" ht="15" hidden="1" customHeight="1" x14ac:dyDescent="0.35">
      <c r="A1109" t="s">
        <v>3321</v>
      </c>
      <c r="B1109" t="s">
        <v>49</v>
      </c>
      <c r="C1109" t="s">
        <v>3550</v>
      </c>
      <c r="D1109" t="s">
        <v>3551</v>
      </c>
      <c r="E1109" t="s">
        <v>13</v>
      </c>
      <c r="F1109" t="s">
        <v>3550</v>
      </c>
      <c r="G1109" t="s">
        <v>3552</v>
      </c>
      <c r="H1109" t="s">
        <v>13</v>
      </c>
      <c r="I1109">
        <v>0</v>
      </c>
      <c r="J1109">
        <v>5</v>
      </c>
    </row>
    <row r="1110" spans="1:10" ht="15" hidden="1" customHeight="1" x14ac:dyDescent="0.35">
      <c r="A1110" t="s">
        <v>3321</v>
      </c>
      <c r="B1110" t="s">
        <v>49</v>
      </c>
      <c r="C1110" t="s">
        <v>3553</v>
      </c>
      <c r="D1110" t="s">
        <v>3554</v>
      </c>
      <c r="E1110" t="s">
        <v>13</v>
      </c>
      <c r="F1110" t="s">
        <v>3553</v>
      </c>
      <c r="G1110" t="s">
        <v>3555</v>
      </c>
      <c r="H1110" t="s">
        <v>13</v>
      </c>
      <c r="I1110">
        <v>0</v>
      </c>
      <c r="J1110">
        <v>7</v>
      </c>
    </row>
    <row r="1111" spans="1:10" ht="15" hidden="1" customHeight="1" x14ac:dyDescent="0.35">
      <c r="A1111" t="s">
        <v>3321</v>
      </c>
      <c r="B1111" t="s">
        <v>49</v>
      </c>
      <c r="C1111" t="s">
        <v>3556</v>
      </c>
      <c r="D1111" t="s">
        <v>3557</v>
      </c>
      <c r="E1111" t="s">
        <v>13</v>
      </c>
      <c r="F1111" t="s">
        <v>3556</v>
      </c>
      <c r="G1111" t="s">
        <v>3558</v>
      </c>
      <c r="H1111" t="s">
        <v>13</v>
      </c>
      <c r="I1111">
        <v>0</v>
      </c>
      <c r="J1111">
        <v>14</v>
      </c>
    </row>
    <row r="1112" spans="1:10" ht="15" hidden="1" customHeight="1" x14ac:dyDescent="0.35">
      <c r="A1112" t="s">
        <v>3321</v>
      </c>
      <c r="B1112" t="s">
        <v>49</v>
      </c>
      <c r="C1112" t="s">
        <v>3559</v>
      </c>
      <c r="D1112" t="s">
        <v>3560</v>
      </c>
      <c r="E1112" t="s">
        <v>13</v>
      </c>
      <c r="F1112" t="s">
        <v>3559</v>
      </c>
      <c r="G1112" t="s">
        <v>3561</v>
      </c>
      <c r="H1112" t="s">
        <v>13</v>
      </c>
      <c r="I1112">
        <v>0</v>
      </c>
      <c r="J1112">
        <v>3</v>
      </c>
    </row>
    <row r="1113" spans="1:10" ht="15" hidden="1" customHeight="1" x14ac:dyDescent="0.35">
      <c r="A1113" t="s">
        <v>3321</v>
      </c>
      <c r="B1113" t="s">
        <v>49</v>
      </c>
      <c r="C1113" t="s">
        <v>3562</v>
      </c>
      <c r="D1113" t="s">
        <v>3563</v>
      </c>
      <c r="E1113" t="s">
        <v>13</v>
      </c>
      <c r="F1113" t="s">
        <v>3562</v>
      </c>
      <c r="G1113" t="s">
        <v>3564</v>
      </c>
      <c r="H1113" t="s">
        <v>13</v>
      </c>
      <c r="I1113">
        <v>0</v>
      </c>
      <c r="J1113">
        <v>313</v>
      </c>
    </row>
    <row r="1114" spans="1:10" ht="15" hidden="1" customHeight="1" x14ac:dyDescent="0.35">
      <c r="A1114" t="s">
        <v>3321</v>
      </c>
      <c r="B1114" t="s">
        <v>49</v>
      </c>
      <c r="C1114" t="s">
        <v>3565</v>
      </c>
      <c r="D1114" t="s">
        <v>3566</v>
      </c>
      <c r="E1114" t="s">
        <v>13</v>
      </c>
      <c r="F1114" t="s">
        <v>3565</v>
      </c>
      <c r="G1114" t="s">
        <v>3567</v>
      </c>
      <c r="H1114" t="s">
        <v>13</v>
      </c>
      <c r="I1114">
        <v>0</v>
      </c>
      <c r="J1114">
        <v>73</v>
      </c>
    </row>
    <row r="1115" spans="1:10" ht="15" hidden="1" customHeight="1" x14ac:dyDescent="0.35">
      <c r="A1115" t="s">
        <v>3321</v>
      </c>
      <c r="B1115" t="s">
        <v>49</v>
      </c>
      <c r="C1115" t="s">
        <v>3568</v>
      </c>
      <c r="D1115" t="s">
        <v>3569</v>
      </c>
      <c r="E1115" t="s">
        <v>13</v>
      </c>
      <c r="F1115" t="s">
        <v>3568</v>
      </c>
      <c r="G1115" t="s">
        <v>3570</v>
      </c>
      <c r="H1115" t="s">
        <v>13</v>
      </c>
      <c r="I1115">
        <v>0</v>
      </c>
      <c r="J1115">
        <v>46</v>
      </c>
    </row>
    <row r="1116" spans="1:10" ht="15" hidden="1" customHeight="1" x14ac:dyDescent="0.35">
      <c r="A1116" t="s">
        <v>3321</v>
      </c>
      <c r="B1116" t="s">
        <v>49</v>
      </c>
      <c r="C1116" t="s">
        <v>3571</v>
      </c>
      <c r="D1116" t="s">
        <v>3572</v>
      </c>
      <c r="E1116" t="s">
        <v>13</v>
      </c>
      <c r="F1116" t="s">
        <v>3571</v>
      </c>
      <c r="G1116" t="s">
        <v>3573</v>
      </c>
      <c r="H1116" t="s">
        <v>13</v>
      </c>
      <c r="I1116">
        <v>0</v>
      </c>
      <c r="J1116">
        <v>54</v>
      </c>
    </row>
    <row r="1117" spans="1:10" ht="15" hidden="1" customHeight="1" x14ac:dyDescent="0.35">
      <c r="A1117" t="s">
        <v>3321</v>
      </c>
      <c r="B1117" t="s">
        <v>49</v>
      </c>
      <c r="C1117" t="s">
        <v>3574</v>
      </c>
      <c r="D1117" t="s">
        <v>3575</v>
      </c>
      <c r="E1117" t="s">
        <v>13</v>
      </c>
      <c r="F1117" t="s">
        <v>3574</v>
      </c>
      <c r="G1117" t="s">
        <v>3576</v>
      </c>
      <c r="H1117" t="s">
        <v>13</v>
      </c>
      <c r="I1117">
        <v>0</v>
      </c>
      <c r="J1117">
        <v>64</v>
      </c>
    </row>
    <row r="1118" spans="1:10" ht="15" hidden="1" customHeight="1" x14ac:dyDescent="0.35">
      <c r="A1118" t="s">
        <v>3321</v>
      </c>
      <c r="B1118" t="s">
        <v>49</v>
      </c>
      <c r="C1118" t="s">
        <v>3577</v>
      </c>
      <c r="D1118" t="s">
        <v>3578</v>
      </c>
      <c r="E1118" t="s">
        <v>13</v>
      </c>
      <c r="F1118" t="s">
        <v>3577</v>
      </c>
      <c r="G1118" t="s">
        <v>3579</v>
      </c>
      <c r="H1118" t="s">
        <v>13</v>
      </c>
      <c r="I1118">
        <v>0</v>
      </c>
      <c r="J1118">
        <v>85</v>
      </c>
    </row>
    <row r="1119" spans="1:10" ht="15" hidden="1" customHeight="1" x14ac:dyDescent="0.35">
      <c r="A1119" t="s">
        <v>3321</v>
      </c>
      <c r="B1119" t="s">
        <v>49</v>
      </c>
      <c r="C1119" t="s">
        <v>3580</v>
      </c>
      <c r="D1119" t="s">
        <v>3581</v>
      </c>
      <c r="E1119" t="s">
        <v>13</v>
      </c>
      <c r="F1119" t="s">
        <v>3580</v>
      </c>
      <c r="G1119" t="s">
        <v>3582</v>
      </c>
      <c r="H1119" t="s">
        <v>13</v>
      </c>
      <c r="I1119">
        <v>0</v>
      </c>
      <c r="J1119">
        <v>16</v>
      </c>
    </row>
    <row r="1120" spans="1:10" ht="15" hidden="1" customHeight="1" x14ac:dyDescent="0.35">
      <c r="A1120" t="s">
        <v>3321</v>
      </c>
      <c r="B1120" t="s">
        <v>49</v>
      </c>
      <c r="C1120" t="s">
        <v>3583</v>
      </c>
      <c r="D1120" t="s">
        <v>3584</v>
      </c>
      <c r="E1120" t="s">
        <v>13</v>
      </c>
      <c r="F1120" t="s">
        <v>3583</v>
      </c>
      <c r="G1120" t="s">
        <v>3585</v>
      </c>
      <c r="H1120" t="s">
        <v>13</v>
      </c>
      <c r="I1120">
        <v>0</v>
      </c>
      <c r="J1120">
        <v>19</v>
      </c>
    </row>
    <row r="1121" spans="1:10" ht="15" hidden="1" customHeight="1" x14ac:dyDescent="0.35">
      <c r="A1121" t="s">
        <v>3321</v>
      </c>
      <c r="B1121" t="s">
        <v>49</v>
      </c>
      <c r="C1121" t="s">
        <v>3586</v>
      </c>
      <c r="D1121" t="s">
        <v>3587</v>
      </c>
      <c r="E1121" t="s">
        <v>13</v>
      </c>
      <c r="F1121" t="s">
        <v>3586</v>
      </c>
      <c r="G1121" t="s">
        <v>3588</v>
      </c>
      <c r="H1121" t="s">
        <v>13</v>
      </c>
      <c r="I1121">
        <v>0</v>
      </c>
      <c r="J1121">
        <v>6</v>
      </c>
    </row>
    <row r="1122" spans="1:10" ht="15" hidden="1" customHeight="1" x14ac:dyDescent="0.35">
      <c r="A1122" t="s">
        <v>3321</v>
      </c>
      <c r="B1122" t="s">
        <v>49</v>
      </c>
      <c r="C1122" t="s">
        <v>3589</v>
      </c>
      <c r="D1122" t="s">
        <v>3590</v>
      </c>
      <c r="E1122" t="s">
        <v>13</v>
      </c>
      <c r="F1122" t="s">
        <v>3589</v>
      </c>
      <c r="G1122" t="s">
        <v>3591</v>
      </c>
      <c r="H1122" t="s">
        <v>13</v>
      </c>
      <c r="I1122">
        <v>0</v>
      </c>
      <c r="J1122">
        <v>105</v>
      </c>
    </row>
    <row r="1123" spans="1:10" ht="15" hidden="1" customHeight="1" x14ac:dyDescent="0.35">
      <c r="A1123" t="s">
        <v>3321</v>
      </c>
      <c r="B1123" t="s">
        <v>49</v>
      </c>
      <c r="C1123" t="s">
        <v>3592</v>
      </c>
      <c r="D1123" t="s">
        <v>3593</v>
      </c>
      <c r="E1123" t="s">
        <v>13</v>
      </c>
      <c r="F1123" t="s">
        <v>3592</v>
      </c>
      <c r="G1123" t="s">
        <v>3594</v>
      </c>
      <c r="H1123" t="s">
        <v>13</v>
      </c>
      <c r="I1123">
        <v>0</v>
      </c>
      <c r="J1123">
        <v>57</v>
      </c>
    </row>
    <row r="1124" spans="1:10" ht="15" hidden="1" customHeight="1" x14ac:dyDescent="0.35">
      <c r="A1124" t="s">
        <v>3321</v>
      </c>
      <c r="B1124" t="s">
        <v>49</v>
      </c>
      <c r="C1124" t="s">
        <v>3595</v>
      </c>
      <c r="D1124" t="s">
        <v>3596</v>
      </c>
      <c r="E1124" t="s">
        <v>13</v>
      </c>
      <c r="F1124" t="s">
        <v>3595</v>
      </c>
      <c r="G1124" t="s">
        <v>3597</v>
      </c>
      <c r="H1124" t="s">
        <v>13</v>
      </c>
      <c r="I1124">
        <v>0</v>
      </c>
      <c r="J1124">
        <v>18</v>
      </c>
    </row>
    <row r="1125" spans="1:10" ht="15" hidden="1" customHeight="1" x14ac:dyDescent="0.35">
      <c r="A1125" t="s">
        <v>3321</v>
      </c>
      <c r="B1125" t="s">
        <v>49</v>
      </c>
      <c r="C1125" t="s">
        <v>3598</v>
      </c>
      <c r="D1125" t="s">
        <v>3599</v>
      </c>
      <c r="E1125" t="s">
        <v>13</v>
      </c>
      <c r="F1125" t="s">
        <v>3598</v>
      </c>
      <c r="G1125" t="s">
        <v>3600</v>
      </c>
      <c r="H1125" t="s">
        <v>13</v>
      </c>
      <c r="I1125">
        <v>0</v>
      </c>
      <c r="J1125">
        <v>12</v>
      </c>
    </row>
    <row r="1126" spans="1:10" ht="15" hidden="1" customHeight="1" x14ac:dyDescent="0.35">
      <c r="A1126" t="s">
        <v>3321</v>
      </c>
      <c r="B1126" t="s">
        <v>49</v>
      </c>
      <c r="C1126" t="s">
        <v>3601</v>
      </c>
      <c r="D1126" t="s">
        <v>3602</v>
      </c>
      <c r="E1126" t="s">
        <v>13</v>
      </c>
      <c r="F1126" t="s">
        <v>3601</v>
      </c>
      <c r="G1126" t="s">
        <v>3603</v>
      </c>
      <c r="H1126" t="s">
        <v>13</v>
      </c>
      <c r="I1126">
        <v>0</v>
      </c>
      <c r="J1126">
        <v>2</v>
      </c>
    </row>
    <row r="1127" spans="1:10" ht="15" hidden="1" customHeight="1" x14ac:dyDescent="0.35">
      <c r="A1127" t="s">
        <v>3321</v>
      </c>
      <c r="B1127" t="s">
        <v>49</v>
      </c>
      <c r="C1127" t="s">
        <v>3604</v>
      </c>
      <c r="D1127" t="s">
        <v>3605</v>
      </c>
      <c r="E1127" t="s">
        <v>13</v>
      </c>
      <c r="F1127" t="s">
        <v>3604</v>
      </c>
      <c r="G1127" t="s">
        <v>3606</v>
      </c>
      <c r="H1127" t="s">
        <v>13</v>
      </c>
      <c r="I1127">
        <v>0</v>
      </c>
      <c r="J1127">
        <v>3</v>
      </c>
    </row>
    <row r="1128" spans="1:10" ht="15" hidden="1" customHeight="1" x14ac:dyDescent="0.35">
      <c r="A1128" t="s">
        <v>3321</v>
      </c>
      <c r="B1128" t="s">
        <v>49</v>
      </c>
      <c r="C1128" t="s">
        <v>3607</v>
      </c>
      <c r="D1128" t="s">
        <v>3608</v>
      </c>
      <c r="E1128" t="s">
        <v>13</v>
      </c>
      <c r="F1128" t="s">
        <v>3607</v>
      </c>
      <c r="G1128" t="s">
        <v>3609</v>
      </c>
      <c r="H1128" t="s">
        <v>13</v>
      </c>
      <c r="I1128">
        <v>0</v>
      </c>
      <c r="J1128">
        <v>21</v>
      </c>
    </row>
    <row r="1129" spans="1:10" ht="15" hidden="1" customHeight="1" x14ac:dyDescent="0.35">
      <c r="A1129" t="s">
        <v>3321</v>
      </c>
      <c r="B1129" t="s">
        <v>49</v>
      </c>
      <c r="C1129" t="s">
        <v>3610</v>
      </c>
      <c r="D1129" t="s">
        <v>3611</v>
      </c>
      <c r="E1129" t="s">
        <v>13</v>
      </c>
      <c r="F1129" t="s">
        <v>3610</v>
      </c>
      <c r="G1129" t="s">
        <v>3612</v>
      </c>
      <c r="H1129" t="s">
        <v>13</v>
      </c>
      <c r="I1129">
        <v>0</v>
      </c>
      <c r="J1129">
        <v>18</v>
      </c>
    </row>
    <row r="1130" spans="1:10" ht="15" hidden="1" customHeight="1" x14ac:dyDescent="0.35">
      <c r="A1130" t="s">
        <v>3321</v>
      </c>
      <c r="B1130" t="s">
        <v>49</v>
      </c>
      <c r="C1130" t="s">
        <v>3613</v>
      </c>
      <c r="D1130" t="s">
        <v>3614</v>
      </c>
      <c r="E1130" t="s">
        <v>13</v>
      </c>
      <c r="F1130" t="s">
        <v>3613</v>
      </c>
      <c r="G1130" t="s">
        <v>3615</v>
      </c>
      <c r="H1130" t="s">
        <v>13</v>
      </c>
      <c r="I1130">
        <v>0</v>
      </c>
      <c r="J1130">
        <v>13</v>
      </c>
    </row>
    <row r="1131" spans="1:10" ht="15" hidden="1" customHeight="1" x14ac:dyDescent="0.35">
      <c r="A1131" t="s">
        <v>3321</v>
      </c>
      <c r="B1131" t="s">
        <v>49</v>
      </c>
      <c r="C1131" t="s">
        <v>3616</v>
      </c>
      <c r="D1131" t="s">
        <v>3617</v>
      </c>
      <c r="E1131" t="s">
        <v>13</v>
      </c>
      <c r="F1131" t="s">
        <v>3616</v>
      </c>
      <c r="G1131" t="s">
        <v>3618</v>
      </c>
      <c r="H1131" t="s">
        <v>13</v>
      </c>
      <c r="I1131">
        <v>0</v>
      </c>
      <c r="J1131">
        <v>1</v>
      </c>
    </row>
    <row r="1132" spans="1:10" ht="15" hidden="1" customHeight="1" x14ac:dyDescent="0.35">
      <c r="A1132" t="s">
        <v>3321</v>
      </c>
      <c r="B1132" t="s">
        <v>49</v>
      </c>
      <c r="C1132" t="s">
        <v>3619</v>
      </c>
      <c r="D1132" t="s">
        <v>3620</v>
      </c>
      <c r="E1132" t="s">
        <v>13</v>
      </c>
      <c r="F1132" t="s">
        <v>3619</v>
      </c>
      <c r="G1132" t="s">
        <v>3621</v>
      </c>
      <c r="H1132" t="s">
        <v>13</v>
      </c>
      <c r="I1132">
        <v>0</v>
      </c>
      <c r="J1132">
        <v>4</v>
      </c>
    </row>
    <row r="1133" spans="1:10" ht="15" hidden="1" customHeight="1" x14ac:dyDescent="0.35">
      <c r="A1133" t="s">
        <v>3321</v>
      </c>
      <c r="B1133" t="s">
        <v>49</v>
      </c>
      <c r="C1133" t="s">
        <v>3622</v>
      </c>
      <c r="D1133" t="s">
        <v>3623</v>
      </c>
      <c r="E1133" t="s">
        <v>13</v>
      </c>
      <c r="F1133" t="s">
        <v>3622</v>
      </c>
      <c r="G1133" t="s">
        <v>3624</v>
      </c>
      <c r="H1133" t="s">
        <v>13</v>
      </c>
      <c r="I1133">
        <v>0</v>
      </c>
      <c r="J1133">
        <v>8</v>
      </c>
    </row>
    <row r="1134" spans="1:10" ht="15" hidden="1" customHeight="1" x14ac:dyDescent="0.35">
      <c r="A1134" t="s">
        <v>3321</v>
      </c>
      <c r="B1134" t="s">
        <v>49</v>
      </c>
      <c r="C1134" t="s">
        <v>3625</v>
      </c>
      <c r="D1134" t="s">
        <v>3626</v>
      </c>
      <c r="E1134" t="s">
        <v>13</v>
      </c>
      <c r="F1134" t="s">
        <v>3625</v>
      </c>
      <c r="G1134" t="s">
        <v>3627</v>
      </c>
      <c r="H1134" t="s">
        <v>13</v>
      </c>
      <c r="I1134">
        <v>0</v>
      </c>
      <c r="J1134">
        <v>6</v>
      </c>
    </row>
    <row r="1135" spans="1:10" ht="15" hidden="1" customHeight="1" x14ac:dyDescent="0.35">
      <c r="A1135" t="s">
        <v>3321</v>
      </c>
      <c r="B1135" t="s">
        <v>49</v>
      </c>
      <c r="C1135" t="s">
        <v>3628</v>
      </c>
      <c r="D1135" t="s">
        <v>3629</v>
      </c>
      <c r="E1135" t="s">
        <v>13</v>
      </c>
      <c r="F1135" t="s">
        <v>3628</v>
      </c>
      <c r="G1135" t="s">
        <v>3630</v>
      </c>
      <c r="H1135" t="s">
        <v>13</v>
      </c>
      <c r="I1135">
        <v>0</v>
      </c>
      <c r="J1135">
        <v>62</v>
      </c>
    </row>
    <row r="1136" spans="1:10" ht="15" hidden="1" customHeight="1" x14ac:dyDescent="0.35">
      <c r="A1136" t="s">
        <v>3321</v>
      </c>
      <c r="B1136" t="s">
        <v>49</v>
      </c>
      <c r="C1136" t="s">
        <v>3631</v>
      </c>
      <c r="D1136" t="s">
        <v>3632</v>
      </c>
      <c r="E1136" t="s">
        <v>13</v>
      </c>
      <c r="F1136" t="s">
        <v>3631</v>
      </c>
      <c r="G1136" t="s">
        <v>3633</v>
      </c>
      <c r="H1136" t="s">
        <v>13</v>
      </c>
      <c r="I1136">
        <v>0</v>
      </c>
      <c r="J1136">
        <v>30</v>
      </c>
    </row>
    <row r="1137" spans="1:10" ht="15" hidden="1" customHeight="1" x14ac:dyDescent="0.35">
      <c r="A1137" t="s">
        <v>3321</v>
      </c>
      <c r="B1137" t="s">
        <v>49</v>
      </c>
      <c r="C1137" t="s">
        <v>3634</v>
      </c>
      <c r="D1137" t="s">
        <v>3635</v>
      </c>
      <c r="E1137" t="s">
        <v>13</v>
      </c>
      <c r="F1137" t="s">
        <v>3634</v>
      </c>
      <c r="G1137" t="s">
        <v>3636</v>
      </c>
      <c r="H1137" t="s">
        <v>13</v>
      </c>
      <c r="I1137">
        <v>0</v>
      </c>
      <c r="J1137">
        <v>13</v>
      </c>
    </row>
    <row r="1138" spans="1:10" ht="15" hidden="1" customHeight="1" x14ac:dyDescent="0.35">
      <c r="A1138" t="s">
        <v>3321</v>
      </c>
      <c r="B1138" t="s">
        <v>49</v>
      </c>
      <c r="C1138" t="s">
        <v>3637</v>
      </c>
      <c r="D1138" t="s">
        <v>3638</v>
      </c>
      <c r="E1138" t="s">
        <v>13</v>
      </c>
      <c r="F1138" t="s">
        <v>3637</v>
      </c>
      <c r="G1138" t="s">
        <v>3639</v>
      </c>
      <c r="H1138" t="s">
        <v>13</v>
      </c>
      <c r="I1138">
        <v>0</v>
      </c>
      <c r="J1138">
        <v>6</v>
      </c>
    </row>
    <row r="1139" spans="1:10" ht="15" hidden="1" customHeight="1" x14ac:dyDescent="0.35">
      <c r="A1139" t="s">
        <v>3321</v>
      </c>
      <c r="B1139" t="s">
        <v>49</v>
      </c>
      <c r="C1139" t="s">
        <v>3640</v>
      </c>
      <c r="D1139" t="s">
        <v>3641</v>
      </c>
      <c r="E1139" t="s">
        <v>13</v>
      </c>
      <c r="F1139" t="s">
        <v>3640</v>
      </c>
      <c r="G1139" t="s">
        <v>3642</v>
      </c>
      <c r="H1139" t="s">
        <v>13</v>
      </c>
      <c r="I1139">
        <v>0</v>
      </c>
      <c r="J1139">
        <v>3</v>
      </c>
    </row>
    <row r="1140" spans="1:10" ht="15" hidden="1" customHeight="1" x14ac:dyDescent="0.35">
      <c r="A1140" t="s">
        <v>3321</v>
      </c>
      <c r="B1140" t="s">
        <v>49</v>
      </c>
      <c r="C1140" t="s">
        <v>3643</v>
      </c>
      <c r="D1140" t="s">
        <v>3644</v>
      </c>
      <c r="E1140" t="s">
        <v>13</v>
      </c>
      <c r="F1140" t="s">
        <v>3643</v>
      </c>
      <c r="G1140" t="s">
        <v>3645</v>
      </c>
      <c r="H1140" t="s">
        <v>13</v>
      </c>
      <c r="I1140">
        <v>0</v>
      </c>
      <c r="J1140">
        <v>1</v>
      </c>
    </row>
    <row r="1141" spans="1:10" ht="15" hidden="1" customHeight="1" x14ac:dyDescent="0.35">
      <c r="A1141" t="s">
        <v>3646</v>
      </c>
      <c r="B1141" t="s">
        <v>49</v>
      </c>
      <c r="C1141" t="s">
        <v>3647</v>
      </c>
      <c r="D1141" t="s">
        <v>3648</v>
      </c>
      <c r="E1141" t="s">
        <v>13</v>
      </c>
      <c r="F1141" t="s">
        <v>3647</v>
      </c>
      <c r="G1141" t="s">
        <v>3649</v>
      </c>
      <c r="H1141" t="s">
        <v>13</v>
      </c>
      <c r="I1141">
        <v>0</v>
      </c>
      <c r="J1141">
        <v>1</v>
      </c>
    </row>
    <row r="1142" spans="1:10" ht="15" hidden="1" customHeight="1" x14ac:dyDescent="0.35">
      <c r="A1142" t="s">
        <v>3646</v>
      </c>
      <c r="B1142" t="s">
        <v>335</v>
      </c>
      <c r="C1142" t="s">
        <v>3650</v>
      </c>
      <c r="D1142" t="s">
        <v>3651</v>
      </c>
      <c r="E1142" t="s">
        <v>13</v>
      </c>
      <c r="F1142" t="s">
        <v>3650</v>
      </c>
      <c r="G1142" t="s">
        <v>3652</v>
      </c>
      <c r="H1142" t="s">
        <v>13</v>
      </c>
      <c r="I1142">
        <v>0</v>
      </c>
      <c r="J1142">
        <v>684</v>
      </c>
    </row>
    <row r="1143" spans="1:10" ht="15" hidden="1" customHeight="1" x14ac:dyDescent="0.35">
      <c r="A1143" t="s">
        <v>3646</v>
      </c>
      <c r="B1143" t="s">
        <v>335</v>
      </c>
      <c r="C1143" t="s">
        <v>3653</v>
      </c>
      <c r="D1143" t="s">
        <v>3654</v>
      </c>
      <c r="E1143" t="s">
        <v>13</v>
      </c>
      <c r="F1143" t="s">
        <v>3653</v>
      </c>
      <c r="G1143" t="s">
        <v>3655</v>
      </c>
      <c r="H1143" t="s">
        <v>13</v>
      </c>
      <c r="I1143">
        <v>0</v>
      </c>
      <c r="J1143">
        <v>1030</v>
      </c>
    </row>
    <row r="1144" spans="1:10" ht="15" hidden="1" customHeight="1" x14ac:dyDescent="0.35">
      <c r="A1144" t="s">
        <v>3646</v>
      </c>
      <c r="B1144" t="s">
        <v>94</v>
      </c>
      <c r="C1144" t="s">
        <v>3656</v>
      </c>
      <c r="D1144" t="s">
        <v>3657</v>
      </c>
      <c r="E1144" t="s">
        <v>13</v>
      </c>
      <c r="F1144" t="s">
        <v>3656</v>
      </c>
      <c r="G1144" t="s">
        <v>3658</v>
      </c>
      <c r="H1144" t="s">
        <v>13</v>
      </c>
      <c r="I1144">
        <v>0</v>
      </c>
      <c r="J1144">
        <v>134</v>
      </c>
    </row>
    <row r="1145" spans="1:10" ht="15" hidden="1" customHeight="1" x14ac:dyDescent="0.35">
      <c r="A1145" t="s">
        <v>3646</v>
      </c>
      <c r="B1145" t="s">
        <v>94</v>
      </c>
      <c r="C1145" t="s">
        <v>3659</v>
      </c>
      <c r="D1145" t="s">
        <v>3660</v>
      </c>
      <c r="E1145" t="s">
        <v>13</v>
      </c>
      <c r="F1145" t="s">
        <v>3659</v>
      </c>
      <c r="G1145" t="s">
        <v>3661</v>
      </c>
      <c r="H1145" t="s">
        <v>13</v>
      </c>
      <c r="I1145">
        <v>0</v>
      </c>
      <c r="J1145">
        <v>305</v>
      </c>
    </row>
    <row r="1146" spans="1:10" ht="15" hidden="1" customHeight="1" x14ac:dyDescent="0.35">
      <c r="A1146" t="s">
        <v>3646</v>
      </c>
      <c r="B1146" t="s">
        <v>94</v>
      </c>
      <c r="C1146" t="s">
        <v>3662</v>
      </c>
      <c r="D1146" t="s">
        <v>3663</v>
      </c>
      <c r="E1146" t="s">
        <v>13</v>
      </c>
      <c r="F1146" t="s">
        <v>3662</v>
      </c>
      <c r="G1146" t="s">
        <v>3664</v>
      </c>
      <c r="H1146" t="s">
        <v>13</v>
      </c>
      <c r="I1146">
        <v>0</v>
      </c>
      <c r="J1146">
        <v>270</v>
      </c>
    </row>
    <row r="1147" spans="1:10" ht="15" hidden="1" customHeight="1" x14ac:dyDescent="0.35">
      <c r="A1147" t="s">
        <v>3646</v>
      </c>
      <c r="B1147" t="s">
        <v>94</v>
      </c>
      <c r="C1147" t="s">
        <v>3665</v>
      </c>
      <c r="D1147" t="s">
        <v>3666</v>
      </c>
      <c r="E1147" t="s">
        <v>13</v>
      </c>
      <c r="F1147" t="s">
        <v>3665</v>
      </c>
      <c r="G1147" t="s">
        <v>3667</v>
      </c>
      <c r="H1147" t="s">
        <v>13</v>
      </c>
      <c r="I1147">
        <v>0</v>
      </c>
      <c r="J1147">
        <v>5798</v>
      </c>
    </row>
    <row r="1148" spans="1:10" ht="15" hidden="1" customHeight="1" x14ac:dyDescent="0.35">
      <c r="A1148" t="s">
        <v>3646</v>
      </c>
      <c r="B1148" t="s">
        <v>94</v>
      </c>
      <c r="C1148" t="s">
        <v>3668</v>
      </c>
      <c r="D1148" t="s">
        <v>3669</v>
      </c>
      <c r="E1148" t="s">
        <v>13</v>
      </c>
      <c r="F1148" t="s">
        <v>3668</v>
      </c>
      <c r="G1148" t="s">
        <v>3670</v>
      </c>
      <c r="H1148" t="s">
        <v>13</v>
      </c>
      <c r="I1148">
        <v>0</v>
      </c>
      <c r="J1148">
        <v>449</v>
      </c>
    </row>
    <row r="1149" spans="1:10" ht="15" hidden="1" customHeight="1" x14ac:dyDescent="0.35">
      <c r="A1149" t="s">
        <v>3646</v>
      </c>
      <c r="B1149" t="s">
        <v>94</v>
      </c>
      <c r="C1149" t="s">
        <v>3671</v>
      </c>
      <c r="D1149" t="s">
        <v>3672</v>
      </c>
      <c r="E1149" t="s">
        <v>13</v>
      </c>
      <c r="F1149" t="s">
        <v>3671</v>
      </c>
      <c r="G1149" t="s">
        <v>3673</v>
      </c>
      <c r="H1149" t="s">
        <v>13</v>
      </c>
      <c r="I1149">
        <v>0</v>
      </c>
      <c r="J1149">
        <v>3137</v>
      </c>
    </row>
    <row r="1150" spans="1:10" ht="15" hidden="1" customHeight="1" x14ac:dyDescent="0.35">
      <c r="A1150" t="s">
        <v>3646</v>
      </c>
      <c r="B1150" t="s">
        <v>94</v>
      </c>
      <c r="C1150" t="s">
        <v>3674</v>
      </c>
      <c r="D1150" t="s">
        <v>3675</v>
      </c>
      <c r="E1150" t="s">
        <v>13</v>
      </c>
      <c r="F1150" t="s">
        <v>3674</v>
      </c>
      <c r="G1150" t="s">
        <v>3676</v>
      </c>
      <c r="H1150" t="s">
        <v>13</v>
      </c>
      <c r="I1150">
        <v>0</v>
      </c>
      <c r="J1150">
        <v>1141</v>
      </c>
    </row>
    <row r="1151" spans="1:10" ht="15" hidden="1" customHeight="1" x14ac:dyDescent="0.35">
      <c r="A1151" t="s">
        <v>3646</v>
      </c>
      <c r="B1151" t="s">
        <v>546</v>
      </c>
      <c r="C1151" t="s">
        <v>3677</v>
      </c>
      <c r="D1151" t="s">
        <v>3678</v>
      </c>
      <c r="E1151" t="s">
        <v>13</v>
      </c>
      <c r="F1151" t="s">
        <v>3677</v>
      </c>
      <c r="G1151" t="s">
        <v>3679</v>
      </c>
      <c r="H1151" t="s">
        <v>13</v>
      </c>
      <c r="I1151">
        <v>0</v>
      </c>
      <c r="J1151">
        <v>222</v>
      </c>
    </row>
    <row r="1152" spans="1:10" ht="15" hidden="1" customHeight="1" x14ac:dyDescent="0.35">
      <c r="A1152" t="s">
        <v>3646</v>
      </c>
      <c r="B1152" t="s">
        <v>546</v>
      </c>
      <c r="C1152" t="s">
        <v>3680</v>
      </c>
      <c r="D1152" t="s">
        <v>3681</v>
      </c>
      <c r="E1152" t="s">
        <v>13</v>
      </c>
      <c r="F1152" t="s">
        <v>3680</v>
      </c>
      <c r="G1152" t="s">
        <v>3682</v>
      </c>
      <c r="H1152" t="s">
        <v>13</v>
      </c>
      <c r="I1152">
        <v>0</v>
      </c>
      <c r="J1152">
        <v>135</v>
      </c>
    </row>
    <row r="1153" spans="1:10" ht="15" hidden="1" customHeight="1" x14ac:dyDescent="0.35">
      <c r="A1153" t="s">
        <v>3683</v>
      </c>
      <c r="B1153" t="s">
        <v>49</v>
      </c>
      <c r="C1153" t="s">
        <v>3684</v>
      </c>
      <c r="D1153" t="s">
        <v>3685</v>
      </c>
      <c r="E1153" t="s">
        <v>13</v>
      </c>
      <c r="F1153" t="s">
        <v>3684</v>
      </c>
      <c r="G1153" t="s">
        <v>3686</v>
      </c>
      <c r="H1153" t="s">
        <v>13</v>
      </c>
      <c r="I1153">
        <v>0</v>
      </c>
      <c r="J1153">
        <v>1</v>
      </c>
    </row>
    <row r="1154" spans="1:10" ht="15" hidden="1" customHeight="1" x14ac:dyDescent="0.35">
      <c r="A1154" t="s">
        <v>3683</v>
      </c>
      <c r="B1154" t="s">
        <v>49</v>
      </c>
      <c r="C1154" t="s">
        <v>3687</v>
      </c>
      <c r="D1154" t="s">
        <v>3688</v>
      </c>
      <c r="E1154" t="s">
        <v>13</v>
      </c>
      <c r="F1154" t="s">
        <v>3687</v>
      </c>
      <c r="G1154" t="s">
        <v>3689</v>
      </c>
      <c r="H1154" t="s">
        <v>13</v>
      </c>
      <c r="I1154">
        <v>0</v>
      </c>
      <c r="J1154">
        <v>2591</v>
      </c>
    </row>
    <row r="1155" spans="1:10" ht="15" hidden="1" customHeight="1" x14ac:dyDescent="0.35">
      <c r="A1155" t="s">
        <v>3683</v>
      </c>
      <c r="B1155" t="s">
        <v>49</v>
      </c>
      <c r="C1155" t="s">
        <v>3690</v>
      </c>
      <c r="D1155" t="s">
        <v>3691</v>
      </c>
      <c r="E1155" t="s">
        <v>13</v>
      </c>
      <c r="F1155" t="s">
        <v>3690</v>
      </c>
      <c r="G1155" t="s">
        <v>3692</v>
      </c>
      <c r="H1155" t="s">
        <v>13</v>
      </c>
      <c r="I1155">
        <v>0</v>
      </c>
      <c r="J1155">
        <v>2</v>
      </c>
    </row>
    <row r="1156" spans="1:10" ht="15" hidden="1" customHeight="1" x14ac:dyDescent="0.35">
      <c r="A1156" t="s">
        <v>3683</v>
      </c>
      <c r="B1156" t="s">
        <v>49</v>
      </c>
      <c r="C1156" t="s">
        <v>3693</v>
      </c>
      <c r="D1156" t="s">
        <v>3694</v>
      </c>
      <c r="E1156" t="s">
        <v>13</v>
      </c>
      <c r="F1156" t="s">
        <v>3693</v>
      </c>
      <c r="G1156" t="s">
        <v>3695</v>
      </c>
      <c r="H1156" t="s">
        <v>13</v>
      </c>
      <c r="I1156">
        <v>0</v>
      </c>
      <c r="J1156">
        <v>4</v>
      </c>
    </row>
    <row r="1157" spans="1:10" ht="15" hidden="1" customHeight="1" x14ac:dyDescent="0.35">
      <c r="A1157" t="s">
        <v>3683</v>
      </c>
      <c r="B1157" t="s">
        <v>49</v>
      </c>
      <c r="C1157" t="s">
        <v>3696</v>
      </c>
      <c r="D1157" t="s">
        <v>3697</v>
      </c>
      <c r="E1157" t="s">
        <v>13</v>
      </c>
      <c r="F1157" t="s">
        <v>3696</v>
      </c>
      <c r="G1157" t="s">
        <v>3698</v>
      </c>
      <c r="H1157" t="s">
        <v>13</v>
      </c>
      <c r="I1157">
        <v>0</v>
      </c>
      <c r="J1157">
        <v>1</v>
      </c>
    </row>
    <row r="1158" spans="1:10" ht="15" hidden="1" customHeight="1" x14ac:dyDescent="0.35">
      <c r="A1158" t="s">
        <v>3683</v>
      </c>
      <c r="B1158" t="s">
        <v>49</v>
      </c>
      <c r="C1158" t="s">
        <v>3699</v>
      </c>
      <c r="D1158" t="s">
        <v>3700</v>
      </c>
      <c r="E1158" t="s">
        <v>13</v>
      </c>
      <c r="F1158" t="s">
        <v>3699</v>
      </c>
      <c r="G1158" t="s">
        <v>3701</v>
      </c>
      <c r="H1158" t="s">
        <v>13</v>
      </c>
      <c r="I1158">
        <v>0</v>
      </c>
      <c r="J1158">
        <v>6</v>
      </c>
    </row>
    <row r="1159" spans="1:10" ht="15" hidden="1" customHeight="1" x14ac:dyDescent="0.35">
      <c r="A1159" t="s">
        <v>3683</v>
      </c>
      <c r="B1159" t="s">
        <v>49</v>
      </c>
      <c r="C1159" t="s">
        <v>3702</v>
      </c>
      <c r="D1159" t="s">
        <v>3703</v>
      </c>
      <c r="E1159" t="s">
        <v>13</v>
      </c>
      <c r="F1159" t="s">
        <v>3702</v>
      </c>
      <c r="G1159" t="s">
        <v>3704</v>
      </c>
      <c r="H1159" t="s">
        <v>13</v>
      </c>
      <c r="I1159">
        <v>0</v>
      </c>
      <c r="J1159">
        <v>139</v>
      </c>
    </row>
    <row r="1160" spans="1:10" ht="15" hidden="1" customHeight="1" x14ac:dyDescent="0.35">
      <c r="A1160" t="s">
        <v>3683</v>
      </c>
      <c r="B1160" t="s">
        <v>49</v>
      </c>
      <c r="C1160" t="s">
        <v>3705</v>
      </c>
      <c r="D1160" t="s">
        <v>3706</v>
      </c>
      <c r="E1160" t="s">
        <v>13</v>
      </c>
      <c r="F1160" t="s">
        <v>3705</v>
      </c>
      <c r="G1160" t="s">
        <v>3707</v>
      </c>
      <c r="H1160" t="s">
        <v>13</v>
      </c>
      <c r="I1160">
        <v>0</v>
      </c>
      <c r="J1160">
        <v>1</v>
      </c>
    </row>
    <row r="1161" spans="1:10" ht="15" hidden="1" customHeight="1" x14ac:dyDescent="0.35">
      <c r="A1161" t="s">
        <v>3683</v>
      </c>
      <c r="B1161" t="s">
        <v>49</v>
      </c>
      <c r="C1161" t="s">
        <v>3708</v>
      </c>
      <c r="D1161" t="s">
        <v>3709</v>
      </c>
      <c r="E1161" t="s">
        <v>13</v>
      </c>
      <c r="F1161" t="s">
        <v>3708</v>
      </c>
      <c r="G1161" t="s">
        <v>3710</v>
      </c>
      <c r="H1161" t="s">
        <v>13</v>
      </c>
      <c r="I1161">
        <v>0</v>
      </c>
      <c r="J1161">
        <v>2</v>
      </c>
    </row>
    <row r="1162" spans="1:10" ht="15" hidden="1" customHeight="1" x14ac:dyDescent="0.35">
      <c r="A1162" t="s">
        <v>3683</v>
      </c>
      <c r="B1162" t="s">
        <v>49</v>
      </c>
      <c r="C1162" t="s">
        <v>3711</v>
      </c>
      <c r="D1162" t="s">
        <v>3712</v>
      </c>
      <c r="E1162" t="s">
        <v>13</v>
      </c>
      <c r="F1162" t="s">
        <v>3711</v>
      </c>
      <c r="G1162" t="s">
        <v>3713</v>
      </c>
      <c r="H1162" t="s">
        <v>13</v>
      </c>
      <c r="I1162">
        <v>0</v>
      </c>
      <c r="J1162">
        <v>6</v>
      </c>
    </row>
    <row r="1163" spans="1:10" ht="15" hidden="1" customHeight="1" x14ac:dyDescent="0.35">
      <c r="A1163" t="s">
        <v>3683</v>
      </c>
      <c r="B1163" t="s">
        <v>49</v>
      </c>
      <c r="C1163" t="s">
        <v>3714</v>
      </c>
      <c r="D1163" t="s">
        <v>3715</v>
      </c>
      <c r="E1163" t="s">
        <v>13</v>
      </c>
      <c r="F1163" t="s">
        <v>3714</v>
      </c>
      <c r="G1163" t="s">
        <v>3716</v>
      </c>
      <c r="H1163" t="s">
        <v>13</v>
      </c>
      <c r="I1163">
        <v>0</v>
      </c>
      <c r="J1163">
        <v>1</v>
      </c>
    </row>
    <row r="1164" spans="1:10" ht="15" hidden="1" customHeight="1" x14ac:dyDescent="0.35">
      <c r="A1164" t="s">
        <v>3683</v>
      </c>
      <c r="B1164" t="s">
        <v>49</v>
      </c>
      <c r="C1164" t="s">
        <v>3717</v>
      </c>
      <c r="D1164" t="s">
        <v>3718</v>
      </c>
      <c r="E1164" t="s">
        <v>13</v>
      </c>
      <c r="F1164" t="s">
        <v>3717</v>
      </c>
      <c r="G1164" t="s">
        <v>3719</v>
      </c>
      <c r="H1164" t="s">
        <v>13</v>
      </c>
      <c r="I1164">
        <v>0</v>
      </c>
      <c r="J1164">
        <v>3</v>
      </c>
    </row>
    <row r="1165" spans="1:10" ht="15" hidden="1" customHeight="1" x14ac:dyDescent="0.35">
      <c r="A1165" t="s">
        <v>3683</v>
      </c>
      <c r="B1165" t="s">
        <v>49</v>
      </c>
      <c r="C1165" t="s">
        <v>3720</v>
      </c>
      <c r="D1165" t="s">
        <v>3721</v>
      </c>
      <c r="E1165" t="s">
        <v>13</v>
      </c>
      <c r="F1165" t="s">
        <v>3720</v>
      </c>
      <c r="G1165" t="s">
        <v>3722</v>
      </c>
      <c r="H1165" t="s">
        <v>13</v>
      </c>
      <c r="I1165">
        <v>0</v>
      </c>
      <c r="J1165">
        <v>5</v>
      </c>
    </row>
    <row r="1166" spans="1:10" ht="15" hidden="1" customHeight="1" x14ac:dyDescent="0.35">
      <c r="A1166" t="s">
        <v>3683</v>
      </c>
      <c r="B1166" t="s">
        <v>49</v>
      </c>
      <c r="C1166" t="s">
        <v>3723</v>
      </c>
      <c r="D1166" t="s">
        <v>3724</v>
      </c>
      <c r="E1166" t="s">
        <v>13</v>
      </c>
      <c r="F1166" t="s">
        <v>3723</v>
      </c>
      <c r="G1166" t="s">
        <v>3725</v>
      </c>
      <c r="H1166" t="s">
        <v>13</v>
      </c>
      <c r="I1166">
        <v>0</v>
      </c>
      <c r="J1166">
        <v>8</v>
      </c>
    </row>
    <row r="1167" spans="1:10" ht="15" hidden="1" customHeight="1" x14ac:dyDescent="0.35">
      <c r="A1167" t="s">
        <v>3683</v>
      </c>
      <c r="B1167" t="s">
        <v>49</v>
      </c>
      <c r="C1167" t="s">
        <v>3726</v>
      </c>
      <c r="D1167" t="s">
        <v>3727</v>
      </c>
      <c r="E1167" t="s">
        <v>13</v>
      </c>
      <c r="F1167" t="s">
        <v>3726</v>
      </c>
      <c r="G1167" t="s">
        <v>3728</v>
      </c>
      <c r="H1167" t="s">
        <v>13</v>
      </c>
      <c r="I1167">
        <v>0</v>
      </c>
      <c r="J1167">
        <v>541</v>
      </c>
    </row>
    <row r="1168" spans="1:10" ht="15" hidden="1" customHeight="1" x14ac:dyDescent="0.35">
      <c r="A1168" t="s">
        <v>3683</v>
      </c>
      <c r="B1168" t="s">
        <v>49</v>
      </c>
      <c r="C1168" t="s">
        <v>3729</v>
      </c>
      <c r="D1168" t="s">
        <v>3730</v>
      </c>
      <c r="E1168" t="s">
        <v>13</v>
      </c>
      <c r="F1168" t="s">
        <v>3729</v>
      </c>
      <c r="G1168" t="s">
        <v>3731</v>
      </c>
      <c r="H1168" t="s">
        <v>13</v>
      </c>
      <c r="I1168">
        <v>0</v>
      </c>
      <c r="J1168">
        <v>9</v>
      </c>
    </row>
    <row r="1169" spans="1:10" ht="15" hidden="1" customHeight="1" x14ac:dyDescent="0.35">
      <c r="A1169" t="s">
        <v>3683</v>
      </c>
      <c r="B1169" t="s">
        <v>49</v>
      </c>
      <c r="C1169" t="s">
        <v>3732</v>
      </c>
      <c r="D1169" t="s">
        <v>3733</v>
      </c>
      <c r="E1169" t="s">
        <v>13</v>
      </c>
      <c r="F1169" t="s">
        <v>3732</v>
      </c>
      <c r="G1169" t="s">
        <v>3734</v>
      </c>
      <c r="H1169" t="s">
        <v>13</v>
      </c>
      <c r="I1169">
        <v>0</v>
      </c>
      <c r="J1169">
        <v>2</v>
      </c>
    </row>
    <row r="1170" spans="1:10" ht="15" hidden="1" customHeight="1" x14ac:dyDescent="0.35">
      <c r="A1170" t="s">
        <v>3683</v>
      </c>
      <c r="B1170" t="s">
        <v>49</v>
      </c>
      <c r="C1170" t="s">
        <v>3735</v>
      </c>
      <c r="D1170" t="s">
        <v>3736</v>
      </c>
      <c r="E1170" t="s">
        <v>13</v>
      </c>
      <c r="F1170" t="s">
        <v>3735</v>
      </c>
      <c r="G1170" t="s">
        <v>3737</v>
      </c>
      <c r="H1170" t="s">
        <v>13</v>
      </c>
      <c r="I1170">
        <v>0</v>
      </c>
      <c r="J1170">
        <v>2</v>
      </c>
    </row>
    <row r="1171" spans="1:10" ht="15" hidden="1" customHeight="1" x14ac:dyDescent="0.35">
      <c r="A1171" t="s">
        <v>3683</v>
      </c>
      <c r="B1171" t="s">
        <v>49</v>
      </c>
      <c r="C1171" t="s">
        <v>3738</v>
      </c>
      <c r="D1171" t="s">
        <v>3739</v>
      </c>
      <c r="E1171" t="s">
        <v>13</v>
      </c>
      <c r="F1171" t="s">
        <v>3738</v>
      </c>
      <c r="G1171" t="s">
        <v>3740</v>
      </c>
      <c r="H1171" t="s">
        <v>13</v>
      </c>
      <c r="I1171">
        <v>0</v>
      </c>
      <c r="J1171">
        <v>3</v>
      </c>
    </row>
    <row r="1172" spans="1:10" ht="15" hidden="1" customHeight="1" x14ac:dyDescent="0.35">
      <c r="A1172" t="s">
        <v>3683</v>
      </c>
      <c r="B1172" t="s">
        <v>49</v>
      </c>
      <c r="C1172" t="s">
        <v>3741</v>
      </c>
      <c r="D1172" t="s">
        <v>3742</v>
      </c>
      <c r="E1172" t="s">
        <v>13</v>
      </c>
      <c r="F1172" t="s">
        <v>3741</v>
      </c>
      <c r="G1172" t="s">
        <v>3743</v>
      </c>
      <c r="H1172" t="s">
        <v>13</v>
      </c>
      <c r="I1172">
        <v>0</v>
      </c>
      <c r="J1172">
        <v>10</v>
      </c>
    </row>
    <row r="1173" spans="1:10" ht="15" hidden="1" customHeight="1" x14ac:dyDescent="0.35">
      <c r="A1173" t="s">
        <v>3683</v>
      </c>
      <c r="B1173" t="s">
        <v>49</v>
      </c>
      <c r="C1173" t="s">
        <v>3744</v>
      </c>
      <c r="D1173" t="s">
        <v>3745</v>
      </c>
      <c r="E1173" t="s">
        <v>13</v>
      </c>
      <c r="F1173" t="s">
        <v>3744</v>
      </c>
      <c r="G1173" t="s">
        <v>3746</v>
      </c>
      <c r="H1173" t="s">
        <v>13</v>
      </c>
      <c r="I1173">
        <v>0</v>
      </c>
      <c r="J1173">
        <v>5</v>
      </c>
    </row>
    <row r="1174" spans="1:10" ht="15" hidden="1" customHeight="1" x14ac:dyDescent="0.35">
      <c r="A1174" t="s">
        <v>3683</v>
      </c>
      <c r="B1174" t="s">
        <v>49</v>
      </c>
      <c r="C1174" t="s">
        <v>3747</v>
      </c>
      <c r="D1174" t="s">
        <v>3748</v>
      </c>
      <c r="E1174" t="s">
        <v>13</v>
      </c>
      <c r="F1174" t="s">
        <v>3747</v>
      </c>
      <c r="G1174" t="s">
        <v>3749</v>
      </c>
      <c r="H1174" t="s">
        <v>13</v>
      </c>
      <c r="I1174">
        <v>0</v>
      </c>
      <c r="J1174">
        <v>7</v>
      </c>
    </row>
    <row r="1175" spans="1:10" ht="15" hidden="1" customHeight="1" x14ac:dyDescent="0.35">
      <c r="A1175" t="s">
        <v>3683</v>
      </c>
      <c r="B1175" t="s">
        <v>49</v>
      </c>
      <c r="C1175" t="s">
        <v>3750</v>
      </c>
      <c r="D1175" t="s">
        <v>3751</v>
      </c>
      <c r="E1175" t="s">
        <v>13</v>
      </c>
      <c r="F1175" t="s">
        <v>3750</v>
      </c>
      <c r="G1175" t="s">
        <v>3752</v>
      </c>
      <c r="H1175" t="s">
        <v>13</v>
      </c>
      <c r="I1175">
        <v>0</v>
      </c>
      <c r="J1175">
        <v>12</v>
      </c>
    </row>
    <row r="1176" spans="1:10" ht="15" hidden="1" customHeight="1" x14ac:dyDescent="0.35">
      <c r="A1176" t="s">
        <v>3683</v>
      </c>
      <c r="B1176" t="s">
        <v>49</v>
      </c>
      <c r="C1176" t="s">
        <v>3753</v>
      </c>
      <c r="D1176" t="s">
        <v>3754</v>
      </c>
      <c r="E1176" t="s">
        <v>13</v>
      </c>
      <c r="F1176" t="s">
        <v>3753</v>
      </c>
      <c r="G1176" t="s">
        <v>3755</v>
      </c>
      <c r="H1176" t="s">
        <v>13</v>
      </c>
      <c r="I1176">
        <v>0</v>
      </c>
      <c r="J1176">
        <v>7</v>
      </c>
    </row>
    <row r="1177" spans="1:10" ht="15" hidden="1" customHeight="1" x14ac:dyDescent="0.35">
      <c r="A1177" t="s">
        <v>3683</v>
      </c>
      <c r="B1177" t="s">
        <v>49</v>
      </c>
      <c r="C1177" t="s">
        <v>3756</v>
      </c>
      <c r="D1177" t="s">
        <v>3757</v>
      </c>
      <c r="E1177" t="s">
        <v>13</v>
      </c>
      <c r="F1177" t="s">
        <v>3756</v>
      </c>
      <c r="G1177" t="s">
        <v>3758</v>
      </c>
      <c r="H1177" t="s">
        <v>13</v>
      </c>
      <c r="I1177">
        <v>0</v>
      </c>
      <c r="J1177">
        <v>6</v>
      </c>
    </row>
    <row r="1178" spans="1:10" ht="15" hidden="1" customHeight="1" x14ac:dyDescent="0.35">
      <c r="A1178" t="s">
        <v>3683</v>
      </c>
      <c r="B1178" t="s">
        <v>49</v>
      </c>
      <c r="C1178" t="s">
        <v>3759</v>
      </c>
      <c r="D1178" t="s">
        <v>3760</v>
      </c>
      <c r="E1178" t="s">
        <v>13</v>
      </c>
      <c r="F1178" t="s">
        <v>3759</v>
      </c>
      <c r="G1178" t="s">
        <v>3761</v>
      </c>
      <c r="H1178" t="s">
        <v>13</v>
      </c>
      <c r="I1178">
        <v>0</v>
      </c>
      <c r="J1178">
        <v>2</v>
      </c>
    </row>
    <row r="1179" spans="1:10" ht="15" hidden="1" customHeight="1" x14ac:dyDescent="0.35">
      <c r="A1179" t="s">
        <v>3683</v>
      </c>
      <c r="B1179" t="s">
        <v>49</v>
      </c>
      <c r="C1179" t="s">
        <v>3762</v>
      </c>
      <c r="D1179" t="s">
        <v>3763</v>
      </c>
      <c r="E1179" t="s">
        <v>13</v>
      </c>
      <c r="F1179" t="s">
        <v>3762</v>
      </c>
      <c r="G1179" t="s">
        <v>3764</v>
      </c>
      <c r="H1179" t="s">
        <v>13</v>
      </c>
      <c r="I1179">
        <v>0</v>
      </c>
      <c r="J1179">
        <v>8</v>
      </c>
    </row>
    <row r="1180" spans="1:10" ht="15" hidden="1" customHeight="1" x14ac:dyDescent="0.35">
      <c r="A1180" t="s">
        <v>3683</v>
      </c>
      <c r="B1180" t="s">
        <v>49</v>
      </c>
      <c r="C1180" t="s">
        <v>3765</v>
      </c>
      <c r="D1180" t="s">
        <v>3766</v>
      </c>
      <c r="E1180" t="s">
        <v>13</v>
      </c>
      <c r="F1180" t="s">
        <v>3765</v>
      </c>
      <c r="G1180" t="s">
        <v>3767</v>
      </c>
      <c r="H1180" t="s">
        <v>13</v>
      </c>
      <c r="I1180">
        <v>0</v>
      </c>
      <c r="J1180">
        <v>15</v>
      </c>
    </row>
    <row r="1181" spans="1:10" ht="15" hidden="1" customHeight="1" x14ac:dyDescent="0.35">
      <c r="A1181" t="s">
        <v>3683</v>
      </c>
      <c r="B1181" t="s">
        <v>49</v>
      </c>
      <c r="C1181" t="s">
        <v>3768</v>
      </c>
      <c r="D1181" t="s">
        <v>3769</v>
      </c>
      <c r="E1181" t="s">
        <v>13</v>
      </c>
      <c r="F1181" t="s">
        <v>3768</v>
      </c>
      <c r="G1181" t="s">
        <v>3770</v>
      </c>
      <c r="H1181" t="s">
        <v>13</v>
      </c>
      <c r="I1181">
        <v>0</v>
      </c>
      <c r="J1181">
        <v>9</v>
      </c>
    </row>
    <row r="1182" spans="1:10" ht="15" hidden="1" customHeight="1" x14ac:dyDescent="0.35">
      <c r="A1182" t="s">
        <v>3683</v>
      </c>
      <c r="B1182" t="s">
        <v>49</v>
      </c>
      <c r="C1182" t="s">
        <v>3771</v>
      </c>
      <c r="D1182" t="s">
        <v>3772</v>
      </c>
      <c r="E1182" t="s">
        <v>13</v>
      </c>
      <c r="F1182" t="s">
        <v>3771</v>
      </c>
      <c r="G1182" t="s">
        <v>3773</v>
      </c>
      <c r="H1182" t="s">
        <v>13</v>
      </c>
      <c r="I1182">
        <v>0</v>
      </c>
      <c r="J1182">
        <v>1</v>
      </c>
    </row>
    <row r="1183" spans="1:10" ht="15" hidden="1" customHeight="1" x14ac:dyDescent="0.35">
      <c r="A1183" t="s">
        <v>3683</v>
      </c>
      <c r="B1183" t="s">
        <v>49</v>
      </c>
      <c r="C1183" t="s">
        <v>3774</v>
      </c>
      <c r="D1183" t="s">
        <v>3775</v>
      </c>
      <c r="E1183" t="s">
        <v>13</v>
      </c>
      <c r="F1183" t="s">
        <v>3774</v>
      </c>
      <c r="G1183" t="s">
        <v>3776</v>
      </c>
      <c r="H1183" t="s">
        <v>13</v>
      </c>
      <c r="I1183">
        <v>0</v>
      </c>
      <c r="J1183">
        <v>29</v>
      </c>
    </row>
    <row r="1184" spans="1:10" ht="15" hidden="1" customHeight="1" x14ac:dyDescent="0.35">
      <c r="A1184" t="s">
        <v>3683</v>
      </c>
      <c r="B1184" t="s">
        <v>49</v>
      </c>
      <c r="C1184" t="s">
        <v>3777</v>
      </c>
      <c r="D1184" t="s">
        <v>3778</v>
      </c>
      <c r="E1184" t="s">
        <v>13</v>
      </c>
      <c r="F1184" t="s">
        <v>3777</v>
      </c>
      <c r="G1184" t="s">
        <v>3779</v>
      </c>
      <c r="H1184" t="s">
        <v>13</v>
      </c>
      <c r="I1184">
        <v>0</v>
      </c>
      <c r="J1184">
        <v>31</v>
      </c>
    </row>
    <row r="1185" spans="1:10" ht="15" hidden="1" customHeight="1" x14ac:dyDescent="0.35">
      <c r="A1185" t="s">
        <v>3683</v>
      </c>
      <c r="B1185" t="s">
        <v>49</v>
      </c>
      <c r="C1185" t="s">
        <v>3780</v>
      </c>
      <c r="D1185" t="s">
        <v>3781</v>
      </c>
      <c r="E1185" t="s">
        <v>13</v>
      </c>
      <c r="F1185" t="s">
        <v>3780</v>
      </c>
      <c r="G1185" t="s">
        <v>3782</v>
      </c>
      <c r="H1185" t="s">
        <v>13</v>
      </c>
      <c r="I1185">
        <v>0</v>
      </c>
      <c r="J1185">
        <v>13</v>
      </c>
    </row>
    <row r="1186" spans="1:10" ht="15" hidden="1" customHeight="1" x14ac:dyDescent="0.35">
      <c r="A1186" t="s">
        <v>3683</v>
      </c>
      <c r="B1186" t="s">
        <v>49</v>
      </c>
      <c r="C1186" t="s">
        <v>3783</v>
      </c>
      <c r="D1186" t="s">
        <v>3784</v>
      </c>
      <c r="E1186" t="s">
        <v>13</v>
      </c>
      <c r="F1186" t="s">
        <v>3783</v>
      </c>
      <c r="G1186" t="s">
        <v>3785</v>
      </c>
      <c r="H1186" t="s">
        <v>13</v>
      </c>
      <c r="I1186">
        <v>0</v>
      </c>
      <c r="J1186">
        <v>236</v>
      </c>
    </row>
    <row r="1187" spans="1:10" ht="15" hidden="1" customHeight="1" x14ac:dyDescent="0.35">
      <c r="A1187" t="s">
        <v>3683</v>
      </c>
      <c r="B1187" t="s">
        <v>49</v>
      </c>
      <c r="C1187" t="s">
        <v>3786</v>
      </c>
      <c r="D1187" t="s">
        <v>3787</v>
      </c>
      <c r="E1187" t="s">
        <v>13</v>
      </c>
      <c r="F1187" t="s">
        <v>3786</v>
      </c>
      <c r="G1187" t="s">
        <v>3788</v>
      </c>
      <c r="H1187" t="s">
        <v>13</v>
      </c>
      <c r="I1187">
        <v>0</v>
      </c>
      <c r="J1187">
        <v>514</v>
      </c>
    </row>
    <row r="1188" spans="1:10" ht="15" hidden="1" customHeight="1" x14ac:dyDescent="0.35">
      <c r="A1188" t="s">
        <v>3683</v>
      </c>
      <c r="B1188" t="s">
        <v>49</v>
      </c>
      <c r="C1188" t="s">
        <v>3789</v>
      </c>
      <c r="D1188" t="s">
        <v>3790</v>
      </c>
      <c r="E1188" t="s">
        <v>13</v>
      </c>
      <c r="F1188" t="s">
        <v>3789</v>
      </c>
      <c r="G1188" t="s">
        <v>3791</v>
      </c>
      <c r="H1188" t="s">
        <v>13</v>
      </c>
      <c r="I1188">
        <v>0</v>
      </c>
      <c r="J1188">
        <v>122</v>
      </c>
    </row>
    <row r="1189" spans="1:10" ht="15" hidden="1" customHeight="1" x14ac:dyDescent="0.35">
      <c r="A1189" t="s">
        <v>3683</v>
      </c>
      <c r="B1189" t="s">
        <v>49</v>
      </c>
      <c r="C1189" t="s">
        <v>3792</v>
      </c>
      <c r="D1189" t="s">
        <v>3793</v>
      </c>
      <c r="E1189" t="s">
        <v>13</v>
      </c>
      <c r="F1189" t="s">
        <v>3792</v>
      </c>
      <c r="G1189" t="s">
        <v>3794</v>
      </c>
      <c r="H1189" t="s">
        <v>13</v>
      </c>
      <c r="I1189">
        <v>0</v>
      </c>
      <c r="J1189">
        <v>109</v>
      </c>
    </row>
    <row r="1190" spans="1:10" ht="15" hidden="1" customHeight="1" x14ac:dyDescent="0.35">
      <c r="A1190" t="s">
        <v>3683</v>
      </c>
      <c r="B1190" t="s">
        <v>49</v>
      </c>
      <c r="C1190" t="s">
        <v>3795</v>
      </c>
      <c r="D1190" t="s">
        <v>3796</v>
      </c>
      <c r="E1190" t="s">
        <v>13</v>
      </c>
      <c r="F1190" t="s">
        <v>3795</v>
      </c>
      <c r="G1190" t="s">
        <v>3797</v>
      </c>
      <c r="H1190" t="s">
        <v>13</v>
      </c>
      <c r="I1190">
        <v>0</v>
      </c>
      <c r="J1190">
        <v>1</v>
      </c>
    </row>
    <row r="1191" spans="1:10" ht="15" hidden="1" customHeight="1" x14ac:dyDescent="0.35">
      <c r="A1191" t="s">
        <v>3683</v>
      </c>
      <c r="B1191" t="s">
        <v>49</v>
      </c>
      <c r="C1191" t="s">
        <v>3798</v>
      </c>
      <c r="D1191" t="s">
        <v>3799</v>
      </c>
      <c r="E1191" t="s">
        <v>13</v>
      </c>
      <c r="F1191" t="s">
        <v>3798</v>
      </c>
      <c r="G1191" t="s">
        <v>3800</v>
      </c>
      <c r="H1191" t="s">
        <v>13</v>
      </c>
      <c r="I1191">
        <v>0</v>
      </c>
      <c r="J1191">
        <v>2</v>
      </c>
    </row>
    <row r="1192" spans="1:10" ht="15" hidden="1" customHeight="1" x14ac:dyDescent="0.35">
      <c r="A1192" t="s">
        <v>3683</v>
      </c>
      <c r="B1192" t="s">
        <v>49</v>
      </c>
      <c r="C1192" t="s">
        <v>3801</v>
      </c>
      <c r="D1192" t="s">
        <v>3802</v>
      </c>
      <c r="E1192" t="s">
        <v>13</v>
      </c>
      <c r="F1192" t="s">
        <v>3801</v>
      </c>
      <c r="G1192" t="s">
        <v>3803</v>
      </c>
      <c r="H1192" t="s">
        <v>13</v>
      </c>
      <c r="I1192">
        <v>0</v>
      </c>
      <c r="J1192">
        <v>4</v>
      </c>
    </row>
    <row r="1193" spans="1:10" ht="15" hidden="1" customHeight="1" x14ac:dyDescent="0.35">
      <c r="A1193" t="s">
        <v>3683</v>
      </c>
      <c r="B1193" t="s">
        <v>49</v>
      </c>
      <c r="C1193" t="s">
        <v>3804</v>
      </c>
      <c r="D1193" t="s">
        <v>3805</v>
      </c>
      <c r="E1193" t="s">
        <v>13</v>
      </c>
      <c r="F1193" t="s">
        <v>3804</v>
      </c>
      <c r="G1193" t="s">
        <v>3806</v>
      </c>
      <c r="H1193" t="s">
        <v>13</v>
      </c>
      <c r="I1193">
        <v>0</v>
      </c>
      <c r="J1193">
        <v>3</v>
      </c>
    </row>
    <row r="1194" spans="1:10" ht="15" hidden="1" customHeight="1" x14ac:dyDescent="0.35">
      <c r="A1194" t="s">
        <v>3683</v>
      </c>
      <c r="B1194" t="s">
        <v>49</v>
      </c>
      <c r="C1194" t="s">
        <v>3807</v>
      </c>
      <c r="D1194" t="s">
        <v>3808</v>
      </c>
      <c r="E1194" t="s">
        <v>13</v>
      </c>
      <c r="F1194" t="s">
        <v>3807</v>
      </c>
      <c r="G1194" t="s">
        <v>3809</v>
      </c>
      <c r="H1194" t="s">
        <v>13</v>
      </c>
      <c r="I1194">
        <v>0</v>
      </c>
      <c r="J1194">
        <v>2</v>
      </c>
    </row>
    <row r="1195" spans="1:10" ht="15" hidden="1" customHeight="1" x14ac:dyDescent="0.35">
      <c r="A1195" t="s">
        <v>3683</v>
      </c>
      <c r="B1195" t="s">
        <v>49</v>
      </c>
      <c r="C1195" t="s">
        <v>3810</v>
      </c>
      <c r="D1195" t="s">
        <v>3811</v>
      </c>
      <c r="E1195" t="s">
        <v>13</v>
      </c>
      <c r="F1195" t="s">
        <v>3810</v>
      </c>
      <c r="G1195" t="s">
        <v>3812</v>
      </c>
      <c r="H1195" t="s">
        <v>13</v>
      </c>
      <c r="I1195">
        <v>0</v>
      </c>
      <c r="J1195">
        <v>1</v>
      </c>
    </row>
    <row r="1196" spans="1:10" ht="15" hidden="1" customHeight="1" x14ac:dyDescent="0.35">
      <c r="A1196" t="s">
        <v>3683</v>
      </c>
      <c r="B1196" t="s">
        <v>49</v>
      </c>
      <c r="C1196" t="s">
        <v>3813</v>
      </c>
      <c r="D1196" t="s">
        <v>3814</v>
      </c>
      <c r="E1196" t="s">
        <v>13</v>
      </c>
      <c r="F1196" t="s">
        <v>3813</v>
      </c>
      <c r="G1196" t="s">
        <v>3815</v>
      </c>
      <c r="H1196" t="s">
        <v>13</v>
      </c>
      <c r="I1196">
        <v>0</v>
      </c>
      <c r="J1196">
        <v>2</v>
      </c>
    </row>
    <row r="1197" spans="1:10" ht="15" hidden="1" customHeight="1" x14ac:dyDescent="0.35">
      <c r="A1197" t="s">
        <v>3683</v>
      </c>
      <c r="B1197" t="s">
        <v>49</v>
      </c>
      <c r="C1197" t="s">
        <v>3816</v>
      </c>
      <c r="D1197" t="s">
        <v>3817</v>
      </c>
      <c r="E1197" t="s">
        <v>13</v>
      </c>
      <c r="F1197" t="s">
        <v>3816</v>
      </c>
      <c r="G1197" t="s">
        <v>3818</v>
      </c>
      <c r="H1197" t="s">
        <v>13</v>
      </c>
      <c r="I1197">
        <v>0</v>
      </c>
      <c r="J1197">
        <v>2</v>
      </c>
    </row>
    <row r="1198" spans="1:10" ht="15" hidden="1" customHeight="1" x14ac:dyDescent="0.35">
      <c r="A1198" t="s">
        <v>3683</v>
      </c>
      <c r="B1198" t="s">
        <v>49</v>
      </c>
      <c r="C1198" t="s">
        <v>3819</v>
      </c>
      <c r="D1198" t="s">
        <v>3820</v>
      </c>
      <c r="E1198" t="s">
        <v>13</v>
      </c>
      <c r="F1198" t="s">
        <v>3819</v>
      </c>
      <c r="G1198" t="s">
        <v>3821</v>
      </c>
      <c r="H1198" t="s">
        <v>13</v>
      </c>
      <c r="I1198">
        <v>0</v>
      </c>
      <c r="J1198">
        <v>2</v>
      </c>
    </row>
    <row r="1199" spans="1:10" ht="15" hidden="1" customHeight="1" x14ac:dyDescent="0.35">
      <c r="A1199" t="s">
        <v>3683</v>
      </c>
      <c r="B1199" t="s">
        <v>49</v>
      </c>
      <c r="C1199" t="s">
        <v>3822</v>
      </c>
      <c r="D1199" t="s">
        <v>3823</v>
      </c>
      <c r="E1199" t="s">
        <v>13</v>
      </c>
      <c r="F1199" t="s">
        <v>3822</v>
      </c>
      <c r="G1199" t="s">
        <v>3824</v>
      </c>
      <c r="H1199" t="s">
        <v>13</v>
      </c>
      <c r="I1199">
        <v>0</v>
      </c>
      <c r="J1199">
        <v>1</v>
      </c>
    </row>
    <row r="1200" spans="1:10" ht="15" hidden="1" customHeight="1" x14ac:dyDescent="0.35">
      <c r="A1200" t="s">
        <v>3683</v>
      </c>
      <c r="B1200" t="s">
        <v>49</v>
      </c>
      <c r="C1200" t="s">
        <v>3825</v>
      </c>
      <c r="D1200" t="s">
        <v>3826</v>
      </c>
      <c r="E1200" t="s">
        <v>13</v>
      </c>
      <c r="F1200" t="s">
        <v>3825</v>
      </c>
      <c r="G1200" t="s">
        <v>3827</v>
      </c>
      <c r="H1200" t="s">
        <v>13</v>
      </c>
      <c r="I1200">
        <v>0</v>
      </c>
      <c r="J1200">
        <v>6</v>
      </c>
    </row>
    <row r="1201" spans="1:10" ht="15" hidden="1" customHeight="1" x14ac:dyDescent="0.35">
      <c r="A1201" t="s">
        <v>3683</v>
      </c>
      <c r="B1201" t="s">
        <v>49</v>
      </c>
      <c r="C1201" t="s">
        <v>3828</v>
      </c>
      <c r="D1201" t="s">
        <v>3829</v>
      </c>
      <c r="E1201" t="s">
        <v>13</v>
      </c>
      <c r="F1201" t="s">
        <v>3828</v>
      </c>
      <c r="G1201" t="s">
        <v>3830</v>
      </c>
      <c r="H1201" t="s">
        <v>13</v>
      </c>
      <c r="I1201">
        <v>0</v>
      </c>
      <c r="J1201">
        <v>5</v>
      </c>
    </row>
    <row r="1202" spans="1:10" ht="15" hidden="1" customHeight="1" x14ac:dyDescent="0.35">
      <c r="A1202" t="s">
        <v>3683</v>
      </c>
      <c r="B1202" t="s">
        <v>49</v>
      </c>
      <c r="C1202" t="s">
        <v>3831</v>
      </c>
      <c r="D1202" t="s">
        <v>3832</v>
      </c>
      <c r="E1202" t="s">
        <v>13</v>
      </c>
      <c r="F1202" t="s">
        <v>3831</v>
      </c>
      <c r="G1202" t="s">
        <v>3833</v>
      </c>
      <c r="H1202" t="s">
        <v>13</v>
      </c>
      <c r="I1202">
        <v>0</v>
      </c>
      <c r="J1202">
        <v>6</v>
      </c>
    </row>
    <row r="1203" spans="1:10" ht="15" hidden="1" customHeight="1" x14ac:dyDescent="0.35">
      <c r="A1203" t="s">
        <v>3683</v>
      </c>
      <c r="B1203" t="s">
        <v>49</v>
      </c>
      <c r="C1203" t="s">
        <v>3834</v>
      </c>
      <c r="D1203" t="s">
        <v>3835</v>
      </c>
      <c r="E1203" t="s">
        <v>13</v>
      </c>
      <c r="F1203" t="s">
        <v>3834</v>
      </c>
      <c r="G1203" t="s">
        <v>3836</v>
      </c>
      <c r="H1203" t="s">
        <v>13</v>
      </c>
      <c r="I1203">
        <v>0</v>
      </c>
      <c r="J1203">
        <v>13</v>
      </c>
    </row>
    <row r="1204" spans="1:10" ht="15" hidden="1" customHeight="1" x14ac:dyDescent="0.35">
      <c r="A1204" t="s">
        <v>3683</v>
      </c>
      <c r="B1204" t="s">
        <v>49</v>
      </c>
      <c r="C1204" t="s">
        <v>3837</v>
      </c>
      <c r="D1204" t="s">
        <v>3838</v>
      </c>
      <c r="E1204" t="s">
        <v>13</v>
      </c>
      <c r="F1204" t="s">
        <v>3837</v>
      </c>
      <c r="G1204" t="s">
        <v>3839</v>
      </c>
      <c r="H1204" t="s">
        <v>13</v>
      </c>
      <c r="I1204">
        <v>0</v>
      </c>
      <c r="J1204">
        <v>1</v>
      </c>
    </row>
    <row r="1205" spans="1:10" ht="15" hidden="1" customHeight="1" x14ac:dyDescent="0.35">
      <c r="A1205" t="s">
        <v>3683</v>
      </c>
      <c r="B1205" t="s">
        <v>49</v>
      </c>
      <c r="C1205" t="s">
        <v>3840</v>
      </c>
      <c r="D1205" t="s">
        <v>3841</v>
      </c>
      <c r="E1205" t="s">
        <v>13</v>
      </c>
      <c r="F1205" t="s">
        <v>3840</v>
      </c>
      <c r="G1205" t="s">
        <v>3842</v>
      </c>
      <c r="H1205" t="s">
        <v>13</v>
      </c>
      <c r="I1205">
        <v>0</v>
      </c>
      <c r="J1205">
        <v>19</v>
      </c>
    </row>
    <row r="1206" spans="1:10" ht="15" hidden="1" customHeight="1" x14ac:dyDescent="0.35">
      <c r="A1206" t="s">
        <v>3683</v>
      </c>
      <c r="B1206" t="s">
        <v>49</v>
      </c>
      <c r="C1206" t="s">
        <v>3843</v>
      </c>
      <c r="D1206" t="s">
        <v>3844</v>
      </c>
      <c r="E1206" t="s">
        <v>13</v>
      </c>
      <c r="F1206" t="s">
        <v>3843</v>
      </c>
      <c r="G1206" t="s">
        <v>3845</v>
      </c>
      <c r="H1206" t="s">
        <v>13</v>
      </c>
      <c r="I1206">
        <v>0</v>
      </c>
      <c r="J1206">
        <v>31</v>
      </c>
    </row>
    <row r="1207" spans="1:10" ht="15" hidden="1" customHeight="1" x14ac:dyDescent="0.35">
      <c r="A1207" t="s">
        <v>3683</v>
      </c>
      <c r="B1207" t="s">
        <v>49</v>
      </c>
      <c r="C1207" t="s">
        <v>3846</v>
      </c>
      <c r="D1207" t="s">
        <v>3847</v>
      </c>
      <c r="E1207" t="s">
        <v>13</v>
      </c>
      <c r="F1207" t="s">
        <v>3846</v>
      </c>
      <c r="G1207" t="s">
        <v>3848</v>
      </c>
      <c r="H1207" t="s">
        <v>13</v>
      </c>
      <c r="I1207">
        <v>0</v>
      </c>
      <c r="J1207">
        <v>3</v>
      </c>
    </row>
    <row r="1208" spans="1:10" ht="15" hidden="1" customHeight="1" x14ac:dyDescent="0.35">
      <c r="A1208" t="s">
        <v>3683</v>
      </c>
      <c r="B1208" t="s">
        <v>49</v>
      </c>
      <c r="C1208" t="s">
        <v>3849</v>
      </c>
      <c r="D1208" t="s">
        <v>3850</v>
      </c>
      <c r="E1208" t="s">
        <v>13</v>
      </c>
      <c r="F1208" t="s">
        <v>3849</v>
      </c>
      <c r="G1208" t="s">
        <v>3851</v>
      </c>
      <c r="H1208" t="s">
        <v>13</v>
      </c>
      <c r="I1208">
        <v>0</v>
      </c>
      <c r="J1208">
        <v>3</v>
      </c>
    </row>
    <row r="1209" spans="1:10" ht="15" hidden="1" customHeight="1" x14ac:dyDescent="0.35">
      <c r="A1209" t="s">
        <v>3683</v>
      </c>
      <c r="B1209" t="s">
        <v>49</v>
      </c>
      <c r="C1209" t="s">
        <v>3852</v>
      </c>
      <c r="D1209" t="s">
        <v>3853</v>
      </c>
      <c r="E1209" t="s">
        <v>13</v>
      </c>
      <c r="F1209" t="s">
        <v>3852</v>
      </c>
      <c r="G1209" t="s">
        <v>3854</v>
      </c>
      <c r="H1209" t="s">
        <v>13</v>
      </c>
      <c r="I1209">
        <v>0</v>
      </c>
      <c r="J1209">
        <v>150</v>
      </c>
    </row>
    <row r="1210" spans="1:10" ht="15" hidden="1" customHeight="1" x14ac:dyDescent="0.35">
      <c r="A1210" t="s">
        <v>3683</v>
      </c>
      <c r="B1210" t="s">
        <v>49</v>
      </c>
      <c r="C1210" t="s">
        <v>3855</v>
      </c>
      <c r="D1210" t="s">
        <v>3856</v>
      </c>
      <c r="E1210" t="s">
        <v>13</v>
      </c>
      <c r="F1210" t="s">
        <v>3855</v>
      </c>
      <c r="G1210" t="s">
        <v>3857</v>
      </c>
      <c r="H1210" t="s">
        <v>13</v>
      </c>
      <c r="I1210">
        <v>0</v>
      </c>
      <c r="J1210">
        <v>25</v>
      </c>
    </row>
    <row r="1211" spans="1:10" ht="15" hidden="1" customHeight="1" x14ac:dyDescent="0.35">
      <c r="A1211" t="s">
        <v>3683</v>
      </c>
      <c r="B1211" t="s">
        <v>49</v>
      </c>
      <c r="C1211" t="s">
        <v>3858</v>
      </c>
      <c r="D1211" t="s">
        <v>3859</v>
      </c>
      <c r="E1211" t="s">
        <v>13</v>
      </c>
      <c r="F1211" t="s">
        <v>3858</v>
      </c>
      <c r="G1211" t="s">
        <v>3860</v>
      </c>
      <c r="H1211" t="s">
        <v>13</v>
      </c>
      <c r="I1211">
        <v>0</v>
      </c>
      <c r="J1211">
        <v>112</v>
      </c>
    </row>
    <row r="1212" spans="1:10" ht="15" hidden="1" customHeight="1" x14ac:dyDescent="0.35">
      <c r="A1212" t="s">
        <v>3683</v>
      </c>
      <c r="B1212" t="s">
        <v>49</v>
      </c>
      <c r="C1212" t="s">
        <v>3861</v>
      </c>
      <c r="D1212" t="s">
        <v>3862</v>
      </c>
      <c r="E1212" t="s">
        <v>13</v>
      </c>
      <c r="F1212" t="s">
        <v>3861</v>
      </c>
      <c r="G1212" t="s">
        <v>3863</v>
      </c>
      <c r="H1212" t="s">
        <v>13</v>
      </c>
      <c r="I1212">
        <v>0</v>
      </c>
      <c r="J1212">
        <v>140</v>
      </c>
    </row>
    <row r="1213" spans="1:10" ht="15" hidden="1" customHeight="1" x14ac:dyDescent="0.35">
      <c r="A1213" t="s">
        <v>3683</v>
      </c>
      <c r="B1213" t="s">
        <v>49</v>
      </c>
      <c r="C1213" t="s">
        <v>3864</v>
      </c>
      <c r="D1213" t="s">
        <v>3865</v>
      </c>
      <c r="E1213" t="s">
        <v>13</v>
      </c>
      <c r="F1213" t="s">
        <v>3864</v>
      </c>
      <c r="G1213" t="s">
        <v>3866</v>
      </c>
      <c r="H1213" t="s">
        <v>13</v>
      </c>
      <c r="I1213">
        <v>0</v>
      </c>
      <c r="J1213">
        <v>3</v>
      </c>
    </row>
    <row r="1214" spans="1:10" ht="15" hidden="1" customHeight="1" x14ac:dyDescent="0.35">
      <c r="A1214" t="s">
        <v>3683</v>
      </c>
      <c r="B1214" t="s">
        <v>49</v>
      </c>
      <c r="C1214" t="s">
        <v>3867</v>
      </c>
      <c r="D1214" t="s">
        <v>3868</v>
      </c>
      <c r="E1214" t="s">
        <v>13</v>
      </c>
      <c r="F1214" t="s">
        <v>3867</v>
      </c>
      <c r="G1214" t="s">
        <v>3869</v>
      </c>
      <c r="H1214" t="s">
        <v>13</v>
      </c>
      <c r="I1214">
        <v>0</v>
      </c>
      <c r="J1214">
        <v>2</v>
      </c>
    </row>
    <row r="1215" spans="1:10" ht="15" hidden="1" customHeight="1" x14ac:dyDescent="0.35">
      <c r="A1215" t="s">
        <v>3683</v>
      </c>
      <c r="B1215" t="s">
        <v>49</v>
      </c>
      <c r="C1215" t="s">
        <v>3870</v>
      </c>
      <c r="D1215" t="s">
        <v>3871</v>
      </c>
      <c r="E1215" t="s">
        <v>13</v>
      </c>
      <c r="F1215" t="s">
        <v>3870</v>
      </c>
      <c r="G1215" t="s">
        <v>3872</v>
      </c>
      <c r="H1215" t="s">
        <v>13</v>
      </c>
      <c r="I1215">
        <v>0</v>
      </c>
      <c r="J1215">
        <v>15</v>
      </c>
    </row>
    <row r="1216" spans="1:10" ht="15" hidden="1" customHeight="1" x14ac:dyDescent="0.35">
      <c r="A1216" t="s">
        <v>3683</v>
      </c>
      <c r="B1216" t="s">
        <v>49</v>
      </c>
      <c r="C1216" t="s">
        <v>3873</v>
      </c>
      <c r="D1216" t="s">
        <v>3874</v>
      </c>
      <c r="E1216" t="s">
        <v>13</v>
      </c>
      <c r="F1216" t="s">
        <v>3873</v>
      </c>
      <c r="G1216" t="s">
        <v>3875</v>
      </c>
      <c r="H1216" t="s">
        <v>13</v>
      </c>
      <c r="I1216">
        <v>0</v>
      </c>
      <c r="J1216">
        <v>5</v>
      </c>
    </row>
    <row r="1217" spans="1:10" ht="15" hidden="1" customHeight="1" x14ac:dyDescent="0.35">
      <c r="A1217" t="s">
        <v>3683</v>
      </c>
      <c r="B1217" t="s">
        <v>49</v>
      </c>
      <c r="C1217" t="s">
        <v>3876</v>
      </c>
      <c r="D1217" t="s">
        <v>3877</v>
      </c>
      <c r="E1217" t="s">
        <v>13</v>
      </c>
      <c r="F1217" t="s">
        <v>3876</v>
      </c>
      <c r="G1217" t="s">
        <v>3878</v>
      </c>
      <c r="H1217" t="s">
        <v>13</v>
      </c>
      <c r="I1217">
        <v>0</v>
      </c>
      <c r="J1217">
        <v>1</v>
      </c>
    </row>
    <row r="1218" spans="1:10" ht="15" hidden="1" customHeight="1" x14ac:dyDescent="0.35">
      <c r="A1218" t="s">
        <v>3683</v>
      </c>
      <c r="B1218" t="s">
        <v>49</v>
      </c>
      <c r="C1218" t="s">
        <v>3879</v>
      </c>
      <c r="D1218" t="s">
        <v>3880</v>
      </c>
      <c r="E1218" t="s">
        <v>13</v>
      </c>
      <c r="F1218" t="s">
        <v>3879</v>
      </c>
      <c r="G1218" t="s">
        <v>3881</v>
      </c>
      <c r="H1218" t="s">
        <v>13</v>
      </c>
      <c r="I1218">
        <v>0</v>
      </c>
      <c r="J1218">
        <v>3</v>
      </c>
    </row>
    <row r="1219" spans="1:10" ht="15" hidden="1" customHeight="1" x14ac:dyDescent="0.35">
      <c r="A1219" t="s">
        <v>3683</v>
      </c>
      <c r="B1219" t="s">
        <v>49</v>
      </c>
      <c r="C1219" t="s">
        <v>3882</v>
      </c>
      <c r="D1219" t="s">
        <v>3883</v>
      </c>
      <c r="E1219" t="s">
        <v>13</v>
      </c>
      <c r="F1219" t="s">
        <v>3882</v>
      </c>
      <c r="G1219" t="s">
        <v>3884</v>
      </c>
      <c r="H1219" t="s">
        <v>13</v>
      </c>
      <c r="I1219">
        <v>0</v>
      </c>
      <c r="J1219">
        <v>142</v>
      </c>
    </row>
    <row r="1220" spans="1:10" ht="15" hidden="1" customHeight="1" x14ac:dyDescent="0.35">
      <c r="A1220" t="s">
        <v>3683</v>
      </c>
      <c r="B1220" t="s">
        <v>49</v>
      </c>
      <c r="C1220" t="s">
        <v>3885</v>
      </c>
      <c r="D1220" t="s">
        <v>3886</v>
      </c>
      <c r="E1220" t="s">
        <v>13</v>
      </c>
      <c r="F1220" t="s">
        <v>3885</v>
      </c>
      <c r="G1220" t="s">
        <v>3887</v>
      </c>
      <c r="H1220" t="s">
        <v>13</v>
      </c>
      <c r="I1220">
        <v>0</v>
      </c>
      <c r="J1220">
        <v>390</v>
      </c>
    </row>
    <row r="1221" spans="1:10" ht="15" hidden="1" customHeight="1" x14ac:dyDescent="0.35">
      <c r="A1221" t="s">
        <v>3683</v>
      </c>
      <c r="B1221" t="s">
        <v>49</v>
      </c>
      <c r="C1221" t="s">
        <v>3888</v>
      </c>
      <c r="D1221" t="s">
        <v>3889</v>
      </c>
      <c r="E1221" t="s">
        <v>13</v>
      </c>
      <c r="F1221" t="s">
        <v>3888</v>
      </c>
      <c r="G1221" t="s">
        <v>3890</v>
      </c>
      <c r="H1221" t="s">
        <v>13</v>
      </c>
      <c r="I1221">
        <v>0</v>
      </c>
      <c r="J1221">
        <v>50</v>
      </c>
    </row>
    <row r="1222" spans="1:10" ht="15" hidden="1" customHeight="1" x14ac:dyDescent="0.35">
      <c r="A1222" t="s">
        <v>3683</v>
      </c>
      <c r="B1222" t="s">
        <v>49</v>
      </c>
      <c r="C1222" t="s">
        <v>3891</v>
      </c>
      <c r="D1222" t="s">
        <v>3892</v>
      </c>
      <c r="E1222" t="s">
        <v>13</v>
      </c>
      <c r="F1222" t="s">
        <v>3891</v>
      </c>
      <c r="G1222" t="s">
        <v>3893</v>
      </c>
      <c r="H1222" t="s">
        <v>13</v>
      </c>
      <c r="I1222">
        <v>0</v>
      </c>
      <c r="J1222">
        <v>2237</v>
      </c>
    </row>
    <row r="1223" spans="1:10" ht="15" hidden="1" customHeight="1" x14ac:dyDescent="0.35">
      <c r="A1223" t="s">
        <v>3683</v>
      </c>
      <c r="B1223" t="s">
        <v>49</v>
      </c>
      <c r="C1223" t="s">
        <v>3894</v>
      </c>
      <c r="D1223" t="s">
        <v>3895</v>
      </c>
      <c r="E1223" t="s">
        <v>13</v>
      </c>
      <c r="F1223" t="s">
        <v>3894</v>
      </c>
      <c r="G1223" t="s">
        <v>3896</v>
      </c>
      <c r="H1223" t="s">
        <v>13</v>
      </c>
      <c r="I1223">
        <v>0</v>
      </c>
      <c r="J1223">
        <v>5600</v>
      </c>
    </row>
    <row r="1224" spans="1:10" ht="15" hidden="1" customHeight="1" x14ac:dyDescent="0.35">
      <c r="A1224" t="s">
        <v>3683</v>
      </c>
      <c r="B1224" t="s">
        <v>49</v>
      </c>
      <c r="C1224" t="s">
        <v>3897</v>
      </c>
      <c r="D1224" t="s">
        <v>3898</v>
      </c>
      <c r="E1224" t="s">
        <v>13</v>
      </c>
      <c r="F1224" t="s">
        <v>3897</v>
      </c>
      <c r="G1224" t="s">
        <v>3899</v>
      </c>
      <c r="H1224" t="s">
        <v>13</v>
      </c>
      <c r="I1224">
        <v>0</v>
      </c>
      <c r="J1224">
        <v>2154</v>
      </c>
    </row>
    <row r="1225" spans="1:10" ht="15" hidden="1" customHeight="1" x14ac:dyDescent="0.35">
      <c r="A1225" t="s">
        <v>3683</v>
      </c>
      <c r="B1225" t="s">
        <v>49</v>
      </c>
      <c r="C1225" t="s">
        <v>3900</v>
      </c>
      <c r="D1225" t="s">
        <v>3901</v>
      </c>
      <c r="E1225" t="s">
        <v>13</v>
      </c>
      <c r="F1225" t="s">
        <v>3900</v>
      </c>
      <c r="G1225" t="s">
        <v>3902</v>
      </c>
      <c r="H1225" t="s">
        <v>13</v>
      </c>
      <c r="I1225">
        <v>0</v>
      </c>
      <c r="J1225">
        <v>65</v>
      </c>
    </row>
    <row r="1226" spans="1:10" ht="15" hidden="1" customHeight="1" x14ac:dyDescent="0.35">
      <c r="A1226" t="s">
        <v>3683</v>
      </c>
      <c r="B1226" t="s">
        <v>49</v>
      </c>
      <c r="C1226" t="s">
        <v>3903</v>
      </c>
      <c r="D1226" t="s">
        <v>3904</v>
      </c>
      <c r="E1226" t="s">
        <v>13</v>
      </c>
      <c r="F1226" t="s">
        <v>3903</v>
      </c>
      <c r="G1226" t="s">
        <v>3905</v>
      </c>
      <c r="H1226" t="s">
        <v>13</v>
      </c>
      <c r="I1226">
        <v>0</v>
      </c>
      <c r="J1226">
        <v>9</v>
      </c>
    </row>
    <row r="1227" spans="1:10" ht="15" hidden="1" customHeight="1" x14ac:dyDescent="0.35">
      <c r="A1227" t="s">
        <v>3683</v>
      </c>
      <c r="B1227" t="s">
        <v>49</v>
      </c>
      <c r="C1227" t="s">
        <v>3906</v>
      </c>
      <c r="D1227" t="s">
        <v>3907</v>
      </c>
      <c r="E1227" t="s">
        <v>13</v>
      </c>
      <c r="F1227" t="s">
        <v>3906</v>
      </c>
      <c r="G1227" t="s">
        <v>3908</v>
      </c>
      <c r="H1227" t="s">
        <v>13</v>
      </c>
      <c r="I1227">
        <v>0</v>
      </c>
      <c r="J1227">
        <v>44</v>
      </c>
    </row>
    <row r="1228" spans="1:10" ht="15" hidden="1" customHeight="1" x14ac:dyDescent="0.35">
      <c r="A1228" t="s">
        <v>3683</v>
      </c>
      <c r="B1228" t="s">
        <v>49</v>
      </c>
      <c r="C1228" t="s">
        <v>3909</v>
      </c>
      <c r="D1228" t="s">
        <v>3910</v>
      </c>
      <c r="E1228" t="s">
        <v>13</v>
      </c>
      <c r="F1228" t="s">
        <v>3909</v>
      </c>
      <c r="G1228" t="s">
        <v>3911</v>
      </c>
      <c r="H1228" t="s">
        <v>13</v>
      </c>
      <c r="I1228">
        <v>0</v>
      </c>
      <c r="J1228">
        <v>307</v>
      </c>
    </row>
    <row r="1229" spans="1:10" ht="15" hidden="1" customHeight="1" x14ac:dyDescent="0.35">
      <c r="A1229" t="s">
        <v>3683</v>
      </c>
      <c r="B1229" t="s">
        <v>49</v>
      </c>
      <c r="C1229" t="s">
        <v>3912</v>
      </c>
      <c r="D1229" t="s">
        <v>3913</v>
      </c>
      <c r="E1229" t="s">
        <v>13</v>
      </c>
      <c r="F1229" t="s">
        <v>3912</v>
      </c>
      <c r="G1229" t="s">
        <v>3914</v>
      </c>
      <c r="H1229" t="s">
        <v>13</v>
      </c>
      <c r="I1229">
        <v>0</v>
      </c>
      <c r="J1229">
        <v>1531</v>
      </c>
    </row>
    <row r="1230" spans="1:10" ht="15" hidden="1" customHeight="1" x14ac:dyDescent="0.35">
      <c r="A1230" t="s">
        <v>3683</v>
      </c>
      <c r="B1230" t="s">
        <v>49</v>
      </c>
      <c r="C1230" t="s">
        <v>3915</v>
      </c>
      <c r="D1230" t="s">
        <v>3916</v>
      </c>
      <c r="E1230" t="s">
        <v>13</v>
      </c>
      <c r="F1230" t="s">
        <v>3915</v>
      </c>
      <c r="G1230" t="s">
        <v>3917</v>
      </c>
      <c r="H1230" t="s">
        <v>13</v>
      </c>
      <c r="I1230">
        <v>0</v>
      </c>
      <c r="J1230">
        <v>1</v>
      </c>
    </row>
    <row r="1231" spans="1:10" ht="15" hidden="1" customHeight="1" x14ac:dyDescent="0.35">
      <c r="A1231" t="s">
        <v>3683</v>
      </c>
      <c r="B1231" t="s">
        <v>49</v>
      </c>
      <c r="C1231" t="s">
        <v>3918</v>
      </c>
      <c r="D1231" t="s">
        <v>3919</v>
      </c>
      <c r="E1231" t="s">
        <v>13</v>
      </c>
      <c r="F1231" t="s">
        <v>3918</v>
      </c>
      <c r="G1231" t="s">
        <v>3920</v>
      </c>
      <c r="H1231" t="s">
        <v>13</v>
      </c>
      <c r="I1231">
        <v>0</v>
      </c>
      <c r="J1231">
        <v>2</v>
      </c>
    </row>
    <row r="1232" spans="1:10" ht="15" hidden="1" customHeight="1" x14ac:dyDescent="0.35">
      <c r="A1232" t="s">
        <v>3683</v>
      </c>
      <c r="B1232" t="s">
        <v>49</v>
      </c>
      <c r="C1232" t="s">
        <v>3921</v>
      </c>
      <c r="D1232" t="s">
        <v>3922</v>
      </c>
      <c r="E1232" t="s">
        <v>13</v>
      </c>
      <c r="F1232" t="s">
        <v>3921</v>
      </c>
      <c r="G1232" t="s">
        <v>3923</v>
      </c>
      <c r="H1232" t="s">
        <v>13</v>
      </c>
      <c r="I1232">
        <v>0</v>
      </c>
      <c r="J1232">
        <v>121</v>
      </c>
    </row>
    <row r="1233" spans="1:10" ht="15" hidden="1" customHeight="1" x14ac:dyDescent="0.35">
      <c r="A1233" t="s">
        <v>3683</v>
      </c>
      <c r="B1233" t="s">
        <v>49</v>
      </c>
      <c r="C1233" t="s">
        <v>3924</v>
      </c>
      <c r="D1233" t="s">
        <v>3925</v>
      </c>
      <c r="E1233" t="s">
        <v>13</v>
      </c>
      <c r="F1233" t="s">
        <v>3924</v>
      </c>
      <c r="G1233" t="s">
        <v>3926</v>
      </c>
      <c r="H1233" t="s">
        <v>13</v>
      </c>
      <c r="I1233">
        <v>0</v>
      </c>
      <c r="J1233">
        <v>216</v>
      </c>
    </row>
    <row r="1234" spans="1:10" ht="15" hidden="1" customHeight="1" x14ac:dyDescent="0.35">
      <c r="A1234" t="s">
        <v>3683</v>
      </c>
      <c r="B1234" t="s">
        <v>49</v>
      </c>
      <c r="C1234" t="s">
        <v>3927</v>
      </c>
      <c r="D1234" t="s">
        <v>3928</v>
      </c>
      <c r="E1234" t="s">
        <v>13</v>
      </c>
      <c r="F1234" t="s">
        <v>3927</v>
      </c>
      <c r="G1234" t="s">
        <v>3929</v>
      </c>
      <c r="H1234" t="s">
        <v>13</v>
      </c>
      <c r="I1234">
        <v>0</v>
      </c>
      <c r="J1234">
        <v>86</v>
      </c>
    </row>
    <row r="1235" spans="1:10" ht="15" hidden="1" customHeight="1" x14ac:dyDescent="0.35">
      <c r="A1235" t="s">
        <v>3683</v>
      </c>
      <c r="B1235" t="s">
        <v>49</v>
      </c>
      <c r="C1235" t="s">
        <v>3930</v>
      </c>
      <c r="D1235" t="s">
        <v>3931</v>
      </c>
      <c r="E1235" t="s">
        <v>13</v>
      </c>
      <c r="F1235" t="s">
        <v>3930</v>
      </c>
      <c r="G1235" t="s">
        <v>3932</v>
      </c>
      <c r="H1235" t="s">
        <v>13</v>
      </c>
      <c r="I1235">
        <v>0</v>
      </c>
      <c r="J1235">
        <v>438</v>
      </c>
    </row>
    <row r="1236" spans="1:10" ht="15" hidden="1" customHeight="1" x14ac:dyDescent="0.35">
      <c r="A1236" t="s">
        <v>3683</v>
      </c>
      <c r="B1236" t="s">
        <v>49</v>
      </c>
      <c r="C1236" t="s">
        <v>3933</v>
      </c>
      <c r="D1236" t="s">
        <v>3934</v>
      </c>
      <c r="E1236" t="s">
        <v>13</v>
      </c>
      <c r="F1236" t="s">
        <v>3933</v>
      </c>
      <c r="G1236" t="s">
        <v>3935</v>
      </c>
      <c r="H1236" t="s">
        <v>13</v>
      </c>
      <c r="I1236">
        <v>0</v>
      </c>
      <c r="J1236">
        <v>2</v>
      </c>
    </row>
    <row r="1237" spans="1:10" ht="15" hidden="1" customHeight="1" x14ac:dyDescent="0.35">
      <c r="A1237" t="s">
        <v>3683</v>
      </c>
      <c r="B1237" t="s">
        <v>49</v>
      </c>
      <c r="C1237" t="s">
        <v>3936</v>
      </c>
      <c r="D1237" t="s">
        <v>3937</v>
      </c>
      <c r="E1237" t="s">
        <v>13</v>
      </c>
      <c r="F1237" t="s">
        <v>3936</v>
      </c>
      <c r="G1237" t="s">
        <v>3938</v>
      </c>
      <c r="H1237" t="s">
        <v>13</v>
      </c>
      <c r="I1237">
        <v>0</v>
      </c>
      <c r="J1237">
        <v>4</v>
      </c>
    </row>
    <row r="1238" spans="1:10" ht="15" hidden="1" customHeight="1" x14ac:dyDescent="0.35">
      <c r="A1238" t="s">
        <v>3683</v>
      </c>
      <c r="B1238" t="s">
        <v>49</v>
      </c>
      <c r="C1238" t="s">
        <v>3939</v>
      </c>
      <c r="D1238" t="s">
        <v>3940</v>
      </c>
      <c r="E1238" t="s">
        <v>13</v>
      </c>
      <c r="F1238" t="s">
        <v>3939</v>
      </c>
      <c r="G1238" t="s">
        <v>3941</v>
      </c>
      <c r="H1238" t="s">
        <v>13</v>
      </c>
      <c r="I1238">
        <v>0</v>
      </c>
      <c r="J1238">
        <v>31</v>
      </c>
    </row>
    <row r="1239" spans="1:10" ht="15" hidden="1" customHeight="1" x14ac:dyDescent="0.35">
      <c r="A1239" t="s">
        <v>3683</v>
      </c>
      <c r="B1239" t="s">
        <v>49</v>
      </c>
      <c r="C1239" t="s">
        <v>3942</v>
      </c>
      <c r="D1239" t="s">
        <v>3943</v>
      </c>
      <c r="E1239" t="s">
        <v>13</v>
      </c>
      <c r="F1239" t="s">
        <v>3942</v>
      </c>
      <c r="G1239" t="s">
        <v>3944</v>
      </c>
      <c r="H1239" t="s">
        <v>13</v>
      </c>
      <c r="I1239">
        <v>0</v>
      </c>
      <c r="J1239">
        <v>17</v>
      </c>
    </row>
    <row r="1240" spans="1:10" ht="15" hidden="1" customHeight="1" x14ac:dyDescent="0.35">
      <c r="A1240" t="s">
        <v>3683</v>
      </c>
      <c r="B1240" t="s">
        <v>49</v>
      </c>
      <c r="C1240" t="s">
        <v>3945</v>
      </c>
      <c r="D1240" t="s">
        <v>3946</v>
      </c>
      <c r="E1240" t="s">
        <v>13</v>
      </c>
      <c r="F1240" t="s">
        <v>3945</v>
      </c>
      <c r="G1240" t="s">
        <v>3947</v>
      </c>
      <c r="H1240" t="s">
        <v>13</v>
      </c>
      <c r="I1240">
        <v>0</v>
      </c>
      <c r="J1240">
        <v>171</v>
      </c>
    </row>
    <row r="1241" spans="1:10" ht="15" hidden="1" customHeight="1" x14ac:dyDescent="0.35">
      <c r="A1241" t="s">
        <v>3683</v>
      </c>
      <c r="B1241" t="s">
        <v>49</v>
      </c>
      <c r="C1241" t="s">
        <v>3948</v>
      </c>
      <c r="D1241" t="s">
        <v>3949</v>
      </c>
      <c r="E1241" t="s">
        <v>13</v>
      </c>
      <c r="F1241" t="s">
        <v>3948</v>
      </c>
      <c r="G1241" t="s">
        <v>3950</v>
      </c>
      <c r="H1241" t="s">
        <v>13</v>
      </c>
      <c r="I1241">
        <v>0</v>
      </c>
      <c r="J1241">
        <v>38</v>
      </c>
    </row>
    <row r="1242" spans="1:10" ht="15" hidden="1" customHeight="1" x14ac:dyDescent="0.35">
      <c r="A1242" t="s">
        <v>3683</v>
      </c>
      <c r="B1242" t="s">
        <v>49</v>
      </c>
      <c r="C1242" t="s">
        <v>3951</v>
      </c>
      <c r="D1242" t="s">
        <v>3952</v>
      </c>
      <c r="E1242" t="s">
        <v>13</v>
      </c>
      <c r="F1242" t="s">
        <v>3951</v>
      </c>
      <c r="G1242" t="s">
        <v>3953</v>
      </c>
      <c r="H1242" t="s">
        <v>13</v>
      </c>
      <c r="I1242">
        <v>0</v>
      </c>
      <c r="J1242">
        <v>1</v>
      </c>
    </row>
    <row r="1243" spans="1:10" ht="15" hidden="1" customHeight="1" x14ac:dyDescent="0.35">
      <c r="A1243" t="s">
        <v>3683</v>
      </c>
      <c r="B1243" t="s">
        <v>49</v>
      </c>
      <c r="C1243" t="s">
        <v>3954</v>
      </c>
      <c r="D1243" t="s">
        <v>3955</v>
      </c>
      <c r="E1243" t="s">
        <v>13</v>
      </c>
      <c r="F1243" t="s">
        <v>3954</v>
      </c>
      <c r="G1243" t="s">
        <v>3956</v>
      </c>
      <c r="H1243" t="s">
        <v>13</v>
      </c>
      <c r="I1243">
        <v>0</v>
      </c>
      <c r="J1243">
        <v>2</v>
      </c>
    </row>
    <row r="1244" spans="1:10" ht="15" hidden="1" customHeight="1" x14ac:dyDescent="0.35">
      <c r="A1244" t="s">
        <v>3683</v>
      </c>
      <c r="B1244" t="s">
        <v>49</v>
      </c>
      <c r="C1244" t="s">
        <v>3957</v>
      </c>
      <c r="D1244" t="s">
        <v>3958</v>
      </c>
      <c r="E1244" t="s">
        <v>13</v>
      </c>
      <c r="F1244" t="s">
        <v>3957</v>
      </c>
      <c r="G1244" t="s">
        <v>3959</v>
      </c>
      <c r="H1244" t="s">
        <v>13</v>
      </c>
      <c r="I1244">
        <v>0</v>
      </c>
      <c r="J1244">
        <v>270</v>
      </c>
    </row>
    <row r="1245" spans="1:10" ht="15" hidden="1" customHeight="1" x14ac:dyDescent="0.35">
      <c r="A1245" t="s">
        <v>3683</v>
      </c>
      <c r="B1245" t="s">
        <v>49</v>
      </c>
      <c r="C1245" t="s">
        <v>3960</v>
      </c>
      <c r="D1245" t="s">
        <v>3961</v>
      </c>
      <c r="E1245" t="s">
        <v>13</v>
      </c>
      <c r="F1245" t="s">
        <v>3960</v>
      </c>
      <c r="G1245" t="s">
        <v>3962</v>
      </c>
      <c r="H1245" t="s">
        <v>13</v>
      </c>
      <c r="I1245">
        <v>0</v>
      </c>
      <c r="J1245">
        <v>674</v>
      </c>
    </row>
    <row r="1246" spans="1:10" ht="15" hidden="1" customHeight="1" x14ac:dyDescent="0.35">
      <c r="A1246" t="s">
        <v>3683</v>
      </c>
      <c r="B1246" t="s">
        <v>49</v>
      </c>
      <c r="C1246" t="s">
        <v>3963</v>
      </c>
      <c r="D1246" t="s">
        <v>3964</v>
      </c>
      <c r="E1246" t="s">
        <v>13</v>
      </c>
      <c r="F1246" t="s">
        <v>3963</v>
      </c>
      <c r="G1246" t="s">
        <v>3965</v>
      </c>
      <c r="H1246" t="s">
        <v>13</v>
      </c>
      <c r="I1246">
        <v>0</v>
      </c>
      <c r="J1246">
        <v>8</v>
      </c>
    </row>
    <row r="1247" spans="1:10" ht="15" hidden="1" customHeight="1" x14ac:dyDescent="0.35">
      <c r="A1247" t="s">
        <v>3683</v>
      </c>
      <c r="B1247" t="s">
        <v>49</v>
      </c>
      <c r="C1247" t="s">
        <v>3966</v>
      </c>
      <c r="D1247" t="s">
        <v>3967</v>
      </c>
      <c r="E1247" t="s">
        <v>13</v>
      </c>
      <c r="F1247" t="s">
        <v>3966</v>
      </c>
      <c r="G1247" t="s">
        <v>3968</v>
      </c>
      <c r="H1247" t="s">
        <v>13</v>
      </c>
      <c r="I1247">
        <v>0</v>
      </c>
      <c r="J1247">
        <v>5</v>
      </c>
    </row>
    <row r="1248" spans="1:10" ht="15" hidden="1" customHeight="1" x14ac:dyDescent="0.35">
      <c r="A1248" t="s">
        <v>3683</v>
      </c>
      <c r="B1248" t="s">
        <v>49</v>
      </c>
      <c r="C1248" t="s">
        <v>3969</v>
      </c>
      <c r="D1248" t="s">
        <v>3970</v>
      </c>
      <c r="E1248" t="s">
        <v>13</v>
      </c>
      <c r="F1248" t="s">
        <v>3969</v>
      </c>
      <c r="G1248" t="s">
        <v>3971</v>
      </c>
      <c r="H1248" t="s">
        <v>13</v>
      </c>
      <c r="I1248">
        <v>0</v>
      </c>
      <c r="J1248">
        <v>3</v>
      </c>
    </row>
    <row r="1249" spans="1:10" ht="15" hidden="1" customHeight="1" x14ac:dyDescent="0.35">
      <c r="A1249" t="s">
        <v>3683</v>
      </c>
      <c r="B1249" t="s">
        <v>49</v>
      </c>
      <c r="C1249" t="s">
        <v>3972</v>
      </c>
      <c r="D1249" t="s">
        <v>3973</v>
      </c>
      <c r="E1249" t="s">
        <v>13</v>
      </c>
      <c r="F1249" t="s">
        <v>3972</v>
      </c>
      <c r="G1249" t="s">
        <v>3974</v>
      </c>
      <c r="H1249" t="s">
        <v>13</v>
      </c>
      <c r="I1249">
        <v>0</v>
      </c>
      <c r="J1249">
        <v>116</v>
      </c>
    </row>
    <row r="1250" spans="1:10" ht="15" hidden="1" customHeight="1" x14ac:dyDescent="0.35">
      <c r="A1250" t="s">
        <v>3683</v>
      </c>
      <c r="B1250" t="s">
        <v>49</v>
      </c>
      <c r="C1250" t="s">
        <v>3975</v>
      </c>
      <c r="D1250" t="s">
        <v>3976</v>
      </c>
      <c r="E1250" t="s">
        <v>13</v>
      </c>
      <c r="F1250" t="s">
        <v>3975</v>
      </c>
      <c r="G1250" t="s">
        <v>3977</v>
      </c>
      <c r="H1250" t="s">
        <v>13</v>
      </c>
      <c r="I1250">
        <v>0</v>
      </c>
      <c r="J1250">
        <v>203</v>
      </c>
    </row>
    <row r="1251" spans="1:10" ht="15" hidden="1" customHeight="1" x14ac:dyDescent="0.35">
      <c r="A1251" t="s">
        <v>3683</v>
      </c>
      <c r="B1251" t="s">
        <v>49</v>
      </c>
      <c r="C1251" t="s">
        <v>3978</v>
      </c>
      <c r="D1251" t="s">
        <v>3979</v>
      </c>
      <c r="E1251" t="s">
        <v>13</v>
      </c>
      <c r="F1251" t="s">
        <v>3978</v>
      </c>
      <c r="G1251" t="s">
        <v>3980</v>
      </c>
      <c r="H1251" t="s">
        <v>13</v>
      </c>
      <c r="I1251">
        <v>0</v>
      </c>
      <c r="J1251">
        <v>40</v>
      </c>
    </row>
    <row r="1252" spans="1:10" ht="15" hidden="1" customHeight="1" x14ac:dyDescent="0.35">
      <c r="A1252" t="s">
        <v>3683</v>
      </c>
      <c r="B1252" t="s">
        <v>49</v>
      </c>
      <c r="C1252" t="s">
        <v>3981</v>
      </c>
      <c r="D1252" t="s">
        <v>3982</v>
      </c>
      <c r="E1252" t="s">
        <v>13</v>
      </c>
      <c r="F1252" t="s">
        <v>3981</v>
      </c>
      <c r="G1252" t="s">
        <v>3983</v>
      </c>
      <c r="H1252" t="s">
        <v>13</v>
      </c>
      <c r="I1252">
        <v>0</v>
      </c>
      <c r="J1252">
        <v>33</v>
      </c>
    </row>
    <row r="1253" spans="1:10" ht="15" hidden="1" customHeight="1" x14ac:dyDescent="0.35">
      <c r="A1253" t="s">
        <v>3683</v>
      </c>
      <c r="B1253" t="s">
        <v>49</v>
      </c>
      <c r="C1253" t="s">
        <v>3984</v>
      </c>
      <c r="D1253" t="s">
        <v>3985</v>
      </c>
      <c r="E1253" t="s">
        <v>13</v>
      </c>
      <c r="F1253" t="s">
        <v>3984</v>
      </c>
      <c r="G1253" t="s">
        <v>3986</v>
      </c>
      <c r="H1253" t="s">
        <v>13</v>
      </c>
      <c r="I1253">
        <v>0</v>
      </c>
      <c r="J1253">
        <v>4</v>
      </c>
    </row>
    <row r="1254" spans="1:10" ht="15" hidden="1" customHeight="1" x14ac:dyDescent="0.35">
      <c r="A1254" t="s">
        <v>3683</v>
      </c>
      <c r="B1254" t="s">
        <v>49</v>
      </c>
      <c r="C1254" t="s">
        <v>3987</v>
      </c>
      <c r="D1254" t="s">
        <v>3988</v>
      </c>
      <c r="E1254" t="s">
        <v>13</v>
      </c>
      <c r="F1254" t="s">
        <v>3987</v>
      </c>
      <c r="G1254" t="s">
        <v>3989</v>
      </c>
      <c r="H1254" t="s">
        <v>13</v>
      </c>
      <c r="I1254">
        <v>0</v>
      </c>
      <c r="J1254">
        <v>16</v>
      </c>
    </row>
    <row r="1255" spans="1:10" ht="15" hidden="1" customHeight="1" x14ac:dyDescent="0.35">
      <c r="A1255" t="s">
        <v>3683</v>
      </c>
      <c r="B1255" t="s">
        <v>49</v>
      </c>
      <c r="C1255" t="s">
        <v>3990</v>
      </c>
      <c r="D1255" t="s">
        <v>3991</v>
      </c>
      <c r="E1255" t="s">
        <v>13</v>
      </c>
      <c r="F1255" t="s">
        <v>3990</v>
      </c>
      <c r="G1255" t="s">
        <v>3992</v>
      </c>
      <c r="H1255" t="s">
        <v>13</v>
      </c>
      <c r="I1255">
        <v>0</v>
      </c>
      <c r="J1255">
        <v>1</v>
      </c>
    </row>
    <row r="1256" spans="1:10" ht="15" hidden="1" customHeight="1" x14ac:dyDescent="0.35">
      <c r="A1256" t="s">
        <v>3683</v>
      </c>
      <c r="B1256" t="s">
        <v>49</v>
      </c>
      <c r="C1256" t="s">
        <v>3993</v>
      </c>
      <c r="D1256" t="s">
        <v>3994</v>
      </c>
      <c r="E1256" t="s">
        <v>13</v>
      </c>
      <c r="F1256" t="s">
        <v>3993</v>
      </c>
      <c r="G1256" t="s">
        <v>3995</v>
      </c>
      <c r="H1256" t="s">
        <v>13</v>
      </c>
      <c r="I1256">
        <v>0</v>
      </c>
      <c r="J1256">
        <v>5</v>
      </c>
    </row>
    <row r="1257" spans="1:10" ht="15" hidden="1" customHeight="1" x14ac:dyDescent="0.35">
      <c r="A1257" t="s">
        <v>3683</v>
      </c>
      <c r="B1257" t="s">
        <v>49</v>
      </c>
      <c r="C1257" t="s">
        <v>3996</v>
      </c>
      <c r="D1257" t="s">
        <v>3997</v>
      </c>
      <c r="E1257" t="s">
        <v>13</v>
      </c>
      <c r="F1257" t="s">
        <v>3996</v>
      </c>
      <c r="G1257" t="s">
        <v>3998</v>
      </c>
      <c r="H1257" t="s">
        <v>13</v>
      </c>
      <c r="I1257">
        <v>0</v>
      </c>
      <c r="J1257">
        <v>3</v>
      </c>
    </row>
    <row r="1258" spans="1:10" ht="15" hidden="1" customHeight="1" x14ac:dyDescent="0.35">
      <c r="A1258" t="s">
        <v>3683</v>
      </c>
      <c r="B1258" t="s">
        <v>49</v>
      </c>
      <c r="C1258" t="s">
        <v>3999</v>
      </c>
      <c r="D1258" t="s">
        <v>4000</v>
      </c>
      <c r="E1258" t="s">
        <v>13</v>
      </c>
      <c r="F1258" t="s">
        <v>3999</v>
      </c>
      <c r="G1258" t="s">
        <v>4001</v>
      </c>
      <c r="H1258" t="s">
        <v>13</v>
      </c>
      <c r="I1258">
        <v>0</v>
      </c>
      <c r="J1258">
        <v>2</v>
      </c>
    </row>
    <row r="1259" spans="1:10" ht="15" hidden="1" customHeight="1" x14ac:dyDescent="0.35">
      <c r="A1259" t="s">
        <v>3683</v>
      </c>
      <c r="B1259" t="s">
        <v>49</v>
      </c>
      <c r="C1259" t="s">
        <v>4002</v>
      </c>
      <c r="D1259" t="s">
        <v>4003</v>
      </c>
      <c r="E1259" t="s">
        <v>13</v>
      </c>
      <c r="F1259" t="s">
        <v>4002</v>
      </c>
      <c r="G1259" t="s">
        <v>4004</v>
      </c>
      <c r="H1259" t="s">
        <v>13</v>
      </c>
      <c r="I1259">
        <v>0</v>
      </c>
      <c r="J1259">
        <v>152</v>
      </c>
    </row>
    <row r="1260" spans="1:10" ht="15" hidden="1" customHeight="1" x14ac:dyDescent="0.35">
      <c r="A1260" t="s">
        <v>3683</v>
      </c>
      <c r="B1260" t="s">
        <v>49</v>
      </c>
      <c r="C1260" t="s">
        <v>4005</v>
      </c>
      <c r="D1260" t="s">
        <v>4006</v>
      </c>
      <c r="E1260" t="s">
        <v>13</v>
      </c>
      <c r="F1260" t="s">
        <v>4005</v>
      </c>
      <c r="G1260" t="s">
        <v>4007</v>
      </c>
      <c r="H1260" t="s">
        <v>13</v>
      </c>
      <c r="I1260">
        <v>0</v>
      </c>
      <c r="J1260">
        <v>475</v>
      </c>
    </row>
    <row r="1261" spans="1:10" ht="15" hidden="1" customHeight="1" x14ac:dyDescent="0.35">
      <c r="A1261" t="s">
        <v>3683</v>
      </c>
      <c r="B1261" t="s">
        <v>49</v>
      </c>
      <c r="C1261" t="s">
        <v>4008</v>
      </c>
      <c r="D1261" t="s">
        <v>4009</v>
      </c>
      <c r="E1261" t="s">
        <v>13</v>
      </c>
      <c r="F1261" t="s">
        <v>4008</v>
      </c>
      <c r="G1261" t="s">
        <v>4010</v>
      </c>
      <c r="H1261" t="s">
        <v>13</v>
      </c>
      <c r="I1261">
        <v>0</v>
      </c>
      <c r="J1261">
        <v>1</v>
      </c>
    </row>
    <row r="1262" spans="1:10" ht="15" hidden="1" customHeight="1" x14ac:dyDescent="0.35">
      <c r="A1262" t="s">
        <v>3683</v>
      </c>
      <c r="B1262" t="s">
        <v>49</v>
      </c>
      <c r="C1262" t="s">
        <v>4011</v>
      </c>
      <c r="D1262" t="s">
        <v>4012</v>
      </c>
      <c r="E1262" t="s">
        <v>13</v>
      </c>
      <c r="F1262" t="s">
        <v>4011</v>
      </c>
      <c r="G1262" t="s">
        <v>4013</v>
      </c>
      <c r="H1262" t="s">
        <v>13</v>
      </c>
      <c r="I1262">
        <v>0</v>
      </c>
      <c r="J1262">
        <v>2</v>
      </c>
    </row>
    <row r="1263" spans="1:10" ht="15" hidden="1" customHeight="1" x14ac:dyDescent="0.35">
      <c r="A1263" t="s">
        <v>3683</v>
      </c>
      <c r="B1263" t="s">
        <v>49</v>
      </c>
      <c r="C1263" t="s">
        <v>4014</v>
      </c>
      <c r="D1263" t="s">
        <v>4015</v>
      </c>
      <c r="E1263" t="s">
        <v>13</v>
      </c>
      <c r="F1263" t="s">
        <v>4014</v>
      </c>
      <c r="G1263" t="s">
        <v>4016</v>
      </c>
      <c r="H1263" t="s">
        <v>13</v>
      </c>
      <c r="I1263">
        <v>0</v>
      </c>
      <c r="J1263">
        <v>6</v>
      </c>
    </row>
    <row r="1264" spans="1:10" ht="15" hidden="1" customHeight="1" x14ac:dyDescent="0.35">
      <c r="A1264" t="s">
        <v>3683</v>
      </c>
      <c r="B1264" t="s">
        <v>49</v>
      </c>
      <c r="C1264" t="s">
        <v>4017</v>
      </c>
      <c r="D1264" t="s">
        <v>4018</v>
      </c>
      <c r="E1264" t="s">
        <v>13</v>
      </c>
      <c r="F1264" t="s">
        <v>4017</v>
      </c>
      <c r="G1264" t="s">
        <v>4019</v>
      </c>
      <c r="H1264" t="s">
        <v>13</v>
      </c>
      <c r="I1264">
        <v>0</v>
      </c>
      <c r="J1264">
        <v>17</v>
      </c>
    </row>
    <row r="1265" spans="1:10" ht="15" hidden="1" customHeight="1" x14ac:dyDescent="0.35">
      <c r="A1265" t="s">
        <v>3683</v>
      </c>
      <c r="B1265" t="s">
        <v>49</v>
      </c>
      <c r="C1265" t="s">
        <v>4020</v>
      </c>
      <c r="D1265" t="s">
        <v>4021</v>
      </c>
      <c r="E1265" t="s">
        <v>13</v>
      </c>
      <c r="F1265" t="s">
        <v>4020</v>
      </c>
      <c r="G1265" t="s">
        <v>4022</v>
      </c>
      <c r="H1265" t="s">
        <v>13</v>
      </c>
      <c r="I1265">
        <v>0</v>
      </c>
      <c r="J1265">
        <v>4</v>
      </c>
    </row>
    <row r="1266" spans="1:10" ht="15" hidden="1" customHeight="1" x14ac:dyDescent="0.35">
      <c r="A1266" t="s">
        <v>3683</v>
      </c>
      <c r="B1266" t="s">
        <v>49</v>
      </c>
      <c r="C1266" t="s">
        <v>4023</v>
      </c>
      <c r="D1266" t="s">
        <v>4024</v>
      </c>
      <c r="E1266" t="s">
        <v>13</v>
      </c>
      <c r="F1266" t="s">
        <v>4023</v>
      </c>
      <c r="G1266" t="s">
        <v>4025</v>
      </c>
      <c r="H1266" t="s">
        <v>13</v>
      </c>
      <c r="I1266">
        <v>0</v>
      </c>
      <c r="J1266">
        <v>21</v>
      </c>
    </row>
    <row r="1267" spans="1:10" ht="15" hidden="1" customHeight="1" x14ac:dyDescent="0.35">
      <c r="A1267" t="s">
        <v>3683</v>
      </c>
      <c r="B1267" t="s">
        <v>49</v>
      </c>
      <c r="C1267" t="s">
        <v>4026</v>
      </c>
      <c r="D1267" t="s">
        <v>4027</v>
      </c>
      <c r="E1267" t="s">
        <v>13</v>
      </c>
      <c r="F1267" t="s">
        <v>4026</v>
      </c>
      <c r="G1267" t="s">
        <v>4028</v>
      </c>
      <c r="H1267" t="s">
        <v>13</v>
      </c>
      <c r="I1267">
        <v>0</v>
      </c>
      <c r="J1267">
        <v>8</v>
      </c>
    </row>
    <row r="1268" spans="1:10" ht="15" hidden="1" customHeight="1" x14ac:dyDescent="0.35">
      <c r="A1268" t="s">
        <v>3683</v>
      </c>
      <c r="B1268" t="s">
        <v>49</v>
      </c>
      <c r="C1268" t="s">
        <v>4029</v>
      </c>
      <c r="D1268" t="s">
        <v>4030</v>
      </c>
      <c r="E1268" t="s">
        <v>13</v>
      </c>
      <c r="F1268" t="s">
        <v>4029</v>
      </c>
      <c r="G1268" t="s">
        <v>4031</v>
      </c>
      <c r="H1268" t="s">
        <v>13</v>
      </c>
      <c r="I1268">
        <v>0</v>
      </c>
      <c r="J1268">
        <v>4</v>
      </c>
    </row>
    <row r="1269" spans="1:10" ht="15" hidden="1" customHeight="1" x14ac:dyDescent="0.35">
      <c r="A1269" t="s">
        <v>3683</v>
      </c>
      <c r="B1269" t="s">
        <v>49</v>
      </c>
      <c r="C1269" t="s">
        <v>4032</v>
      </c>
      <c r="D1269" t="s">
        <v>4033</v>
      </c>
      <c r="E1269" t="s">
        <v>13</v>
      </c>
      <c r="F1269" t="s">
        <v>4032</v>
      </c>
      <c r="G1269" t="s">
        <v>4034</v>
      </c>
      <c r="H1269" t="s">
        <v>13</v>
      </c>
      <c r="I1269">
        <v>0</v>
      </c>
      <c r="J1269">
        <v>21</v>
      </c>
    </row>
    <row r="1270" spans="1:10" ht="15" hidden="1" customHeight="1" x14ac:dyDescent="0.35">
      <c r="A1270" t="s">
        <v>3683</v>
      </c>
      <c r="B1270" t="s">
        <v>49</v>
      </c>
      <c r="C1270" t="s">
        <v>4035</v>
      </c>
      <c r="D1270" t="s">
        <v>4036</v>
      </c>
      <c r="E1270" t="s">
        <v>13</v>
      </c>
      <c r="F1270" t="s">
        <v>4035</v>
      </c>
      <c r="G1270" t="s">
        <v>4037</v>
      </c>
      <c r="H1270" t="s">
        <v>13</v>
      </c>
      <c r="I1270">
        <v>0</v>
      </c>
      <c r="J1270">
        <v>5</v>
      </c>
    </row>
    <row r="1271" spans="1:10" ht="15" hidden="1" customHeight="1" x14ac:dyDescent="0.35">
      <c r="A1271" t="s">
        <v>3683</v>
      </c>
      <c r="B1271" t="s">
        <v>49</v>
      </c>
      <c r="C1271" t="s">
        <v>4038</v>
      </c>
      <c r="D1271" t="s">
        <v>4039</v>
      </c>
      <c r="E1271" t="s">
        <v>13</v>
      </c>
      <c r="F1271" t="s">
        <v>4038</v>
      </c>
      <c r="G1271" t="s">
        <v>4040</v>
      </c>
      <c r="H1271" t="s">
        <v>13</v>
      </c>
      <c r="I1271">
        <v>0</v>
      </c>
      <c r="J1271">
        <v>19</v>
      </c>
    </row>
    <row r="1272" spans="1:10" ht="15" hidden="1" customHeight="1" x14ac:dyDescent="0.35">
      <c r="A1272" t="s">
        <v>3683</v>
      </c>
      <c r="B1272" t="s">
        <v>49</v>
      </c>
      <c r="C1272" t="s">
        <v>4041</v>
      </c>
      <c r="D1272" t="s">
        <v>4042</v>
      </c>
      <c r="E1272" t="s">
        <v>13</v>
      </c>
      <c r="F1272" t="s">
        <v>4041</v>
      </c>
      <c r="G1272" t="s">
        <v>4043</v>
      </c>
      <c r="H1272" t="s">
        <v>13</v>
      </c>
      <c r="I1272">
        <v>0</v>
      </c>
      <c r="J1272">
        <v>113</v>
      </c>
    </row>
    <row r="1273" spans="1:10" ht="15" hidden="1" customHeight="1" x14ac:dyDescent="0.35">
      <c r="A1273" t="s">
        <v>3683</v>
      </c>
      <c r="B1273" t="s">
        <v>49</v>
      </c>
      <c r="C1273" t="s">
        <v>4044</v>
      </c>
      <c r="D1273" t="s">
        <v>4045</v>
      </c>
      <c r="E1273" t="s">
        <v>13</v>
      </c>
      <c r="F1273" t="s">
        <v>4044</v>
      </c>
      <c r="G1273" t="s">
        <v>4046</v>
      </c>
      <c r="H1273" t="s">
        <v>13</v>
      </c>
      <c r="I1273">
        <v>0</v>
      </c>
      <c r="J1273">
        <v>1</v>
      </c>
    </row>
    <row r="1274" spans="1:10" ht="15" hidden="1" customHeight="1" x14ac:dyDescent="0.35">
      <c r="A1274" t="s">
        <v>3683</v>
      </c>
      <c r="B1274" t="s">
        <v>49</v>
      </c>
      <c r="C1274" t="s">
        <v>4047</v>
      </c>
      <c r="D1274" t="s">
        <v>4048</v>
      </c>
      <c r="E1274" t="s">
        <v>13</v>
      </c>
      <c r="F1274" t="s">
        <v>4047</v>
      </c>
      <c r="G1274" t="s">
        <v>4049</v>
      </c>
      <c r="H1274" t="s">
        <v>13</v>
      </c>
      <c r="I1274">
        <v>0</v>
      </c>
      <c r="J1274">
        <v>1</v>
      </c>
    </row>
    <row r="1275" spans="1:10" ht="15" hidden="1" customHeight="1" x14ac:dyDescent="0.35">
      <c r="A1275" t="s">
        <v>3683</v>
      </c>
      <c r="B1275" t="s">
        <v>49</v>
      </c>
      <c r="C1275" t="s">
        <v>4050</v>
      </c>
      <c r="D1275" t="s">
        <v>4051</v>
      </c>
      <c r="E1275" t="s">
        <v>13</v>
      </c>
      <c r="F1275" t="s">
        <v>4050</v>
      </c>
      <c r="G1275" t="s">
        <v>4052</v>
      </c>
      <c r="H1275" t="s">
        <v>13</v>
      </c>
      <c r="I1275">
        <v>0</v>
      </c>
      <c r="J1275">
        <v>1</v>
      </c>
    </row>
    <row r="1276" spans="1:10" ht="15" hidden="1" customHeight="1" x14ac:dyDescent="0.35">
      <c r="A1276" t="s">
        <v>3683</v>
      </c>
      <c r="B1276" t="s">
        <v>49</v>
      </c>
      <c r="C1276" t="s">
        <v>4053</v>
      </c>
      <c r="D1276" t="s">
        <v>4054</v>
      </c>
      <c r="E1276" t="s">
        <v>13</v>
      </c>
      <c r="F1276" t="s">
        <v>4053</v>
      </c>
      <c r="G1276" t="s">
        <v>4055</v>
      </c>
      <c r="H1276" t="s">
        <v>13</v>
      </c>
      <c r="I1276">
        <v>0</v>
      </c>
      <c r="J1276">
        <v>1</v>
      </c>
    </row>
    <row r="1277" spans="1:10" ht="15" hidden="1" customHeight="1" x14ac:dyDescent="0.35">
      <c r="A1277" t="s">
        <v>3683</v>
      </c>
      <c r="B1277" t="s">
        <v>49</v>
      </c>
      <c r="C1277" t="s">
        <v>4056</v>
      </c>
      <c r="D1277" t="s">
        <v>4057</v>
      </c>
      <c r="E1277" t="s">
        <v>13</v>
      </c>
      <c r="F1277" t="s">
        <v>4056</v>
      </c>
      <c r="G1277" t="s">
        <v>4058</v>
      </c>
      <c r="H1277" t="s">
        <v>13</v>
      </c>
      <c r="I1277">
        <v>0</v>
      </c>
      <c r="J1277">
        <v>5</v>
      </c>
    </row>
    <row r="1278" spans="1:10" ht="15" hidden="1" customHeight="1" x14ac:dyDescent="0.35">
      <c r="A1278" t="s">
        <v>3683</v>
      </c>
      <c r="B1278" t="s">
        <v>49</v>
      </c>
      <c r="C1278" t="s">
        <v>4059</v>
      </c>
      <c r="D1278" t="s">
        <v>4060</v>
      </c>
      <c r="E1278" t="s">
        <v>13</v>
      </c>
      <c r="F1278" t="s">
        <v>4059</v>
      </c>
      <c r="G1278" t="s">
        <v>4061</v>
      </c>
      <c r="H1278" t="s">
        <v>13</v>
      </c>
      <c r="I1278">
        <v>0</v>
      </c>
      <c r="J1278">
        <v>8</v>
      </c>
    </row>
    <row r="1279" spans="1:10" ht="15" hidden="1" customHeight="1" x14ac:dyDescent="0.35">
      <c r="A1279" t="s">
        <v>3683</v>
      </c>
      <c r="B1279" t="s">
        <v>49</v>
      </c>
      <c r="C1279" t="s">
        <v>4062</v>
      </c>
      <c r="D1279" t="s">
        <v>4063</v>
      </c>
      <c r="E1279" t="s">
        <v>13</v>
      </c>
      <c r="F1279" t="s">
        <v>4062</v>
      </c>
      <c r="G1279" t="s">
        <v>4064</v>
      </c>
      <c r="H1279" t="s">
        <v>13</v>
      </c>
      <c r="I1279">
        <v>0</v>
      </c>
      <c r="J1279">
        <v>3</v>
      </c>
    </row>
    <row r="1280" spans="1:10" ht="15" hidden="1" customHeight="1" x14ac:dyDescent="0.35">
      <c r="A1280" t="s">
        <v>3683</v>
      </c>
      <c r="B1280" t="s">
        <v>49</v>
      </c>
      <c r="C1280" t="s">
        <v>4065</v>
      </c>
      <c r="D1280" t="s">
        <v>4066</v>
      </c>
      <c r="E1280" t="s">
        <v>13</v>
      </c>
      <c r="F1280" t="s">
        <v>4065</v>
      </c>
      <c r="G1280" t="s">
        <v>4067</v>
      </c>
      <c r="H1280" t="s">
        <v>13</v>
      </c>
      <c r="I1280">
        <v>0</v>
      </c>
      <c r="J1280">
        <v>1</v>
      </c>
    </row>
    <row r="1281" spans="1:10" ht="15" hidden="1" customHeight="1" x14ac:dyDescent="0.35">
      <c r="A1281" t="s">
        <v>3683</v>
      </c>
      <c r="B1281" t="s">
        <v>49</v>
      </c>
      <c r="C1281" t="s">
        <v>4068</v>
      </c>
      <c r="D1281" t="s">
        <v>4069</v>
      </c>
      <c r="E1281" t="s">
        <v>13</v>
      </c>
      <c r="F1281" t="s">
        <v>4068</v>
      </c>
      <c r="G1281" t="s">
        <v>4070</v>
      </c>
      <c r="H1281" t="s">
        <v>13</v>
      </c>
      <c r="I1281">
        <v>0</v>
      </c>
      <c r="J1281">
        <v>2</v>
      </c>
    </row>
    <row r="1282" spans="1:10" ht="15" hidden="1" customHeight="1" x14ac:dyDescent="0.35">
      <c r="A1282" t="s">
        <v>3683</v>
      </c>
      <c r="B1282" t="s">
        <v>49</v>
      </c>
      <c r="C1282" t="s">
        <v>4071</v>
      </c>
      <c r="D1282" t="s">
        <v>4072</v>
      </c>
      <c r="E1282" t="s">
        <v>13</v>
      </c>
      <c r="F1282" t="s">
        <v>4071</v>
      </c>
      <c r="G1282" t="s">
        <v>4073</v>
      </c>
      <c r="H1282" t="s">
        <v>13</v>
      </c>
      <c r="I1282">
        <v>0</v>
      </c>
      <c r="J1282">
        <v>12</v>
      </c>
    </row>
    <row r="1283" spans="1:10" ht="15" hidden="1" customHeight="1" x14ac:dyDescent="0.35">
      <c r="A1283" t="s">
        <v>3683</v>
      </c>
      <c r="B1283" t="s">
        <v>49</v>
      </c>
      <c r="C1283" t="s">
        <v>4074</v>
      </c>
      <c r="D1283" t="s">
        <v>4075</v>
      </c>
      <c r="E1283" t="s">
        <v>13</v>
      </c>
      <c r="F1283" t="s">
        <v>4074</v>
      </c>
      <c r="G1283" t="s">
        <v>4076</v>
      </c>
      <c r="H1283" t="s">
        <v>13</v>
      </c>
      <c r="I1283">
        <v>0</v>
      </c>
      <c r="J1283">
        <v>2</v>
      </c>
    </row>
    <row r="1284" spans="1:10" ht="15" hidden="1" customHeight="1" x14ac:dyDescent="0.35">
      <c r="A1284" t="s">
        <v>3683</v>
      </c>
      <c r="B1284" t="s">
        <v>49</v>
      </c>
      <c r="C1284" t="s">
        <v>4077</v>
      </c>
      <c r="D1284" t="s">
        <v>4078</v>
      </c>
      <c r="E1284" t="s">
        <v>13</v>
      </c>
      <c r="F1284" t="s">
        <v>4077</v>
      </c>
      <c r="G1284" t="s">
        <v>4079</v>
      </c>
      <c r="H1284" t="s">
        <v>13</v>
      </c>
      <c r="I1284">
        <v>0</v>
      </c>
      <c r="J1284">
        <v>5</v>
      </c>
    </row>
    <row r="1285" spans="1:10" ht="15" hidden="1" customHeight="1" x14ac:dyDescent="0.35">
      <c r="A1285" t="s">
        <v>3683</v>
      </c>
      <c r="B1285" t="s">
        <v>49</v>
      </c>
      <c r="C1285" t="s">
        <v>4080</v>
      </c>
      <c r="D1285" t="s">
        <v>4081</v>
      </c>
      <c r="E1285" t="s">
        <v>13</v>
      </c>
      <c r="F1285" t="s">
        <v>4080</v>
      </c>
      <c r="G1285" t="s">
        <v>4082</v>
      </c>
      <c r="H1285" t="s">
        <v>13</v>
      </c>
      <c r="I1285">
        <v>0</v>
      </c>
      <c r="J1285">
        <v>58</v>
      </c>
    </row>
    <row r="1286" spans="1:10" ht="15" hidden="1" customHeight="1" x14ac:dyDescent="0.35">
      <c r="A1286" t="s">
        <v>3683</v>
      </c>
      <c r="B1286" t="s">
        <v>49</v>
      </c>
      <c r="C1286" t="s">
        <v>4083</v>
      </c>
      <c r="D1286" t="s">
        <v>4084</v>
      </c>
      <c r="E1286" t="s">
        <v>13</v>
      </c>
      <c r="F1286" t="s">
        <v>4083</v>
      </c>
      <c r="G1286" t="s">
        <v>4085</v>
      </c>
      <c r="H1286" t="s">
        <v>13</v>
      </c>
      <c r="I1286">
        <v>0</v>
      </c>
      <c r="J1286">
        <v>178</v>
      </c>
    </row>
    <row r="1287" spans="1:10" ht="15" hidden="1" customHeight="1" x14ac:dyDescent="0.35">
      <c r="A1287" t="s">
        <v>3683</v>
      </c>
      <c r="B1287" t="s">
        <v>49</v>
      </c>
      <c r="C1287" t="s">
        <v>4086</v>
      </c>
      <c r="D1287" t="s">
        <v>4087</v>
      </c>
      <c r="E1287" t="s">
        <v>13</v>
      </c>
      <c r="F1287" t="s">
        <v>4086</v>
      </c>
      <c r="G1287" t="s">
        <v>4088</v>
      </c>
      <c r="H1287" t="s">
        <v>13</v>
      </c>
      <c r="I1287">
        <v>0</v>
      </c>
      <c r="J1287">
        <v>3</v>
      </c>
    </row>
    <row r="1288" spans="1:10" ht="15" hidden="1" customHeight="1" x14ac:dyDescent="0.35">
      <c r="A1288" t="s">
        <v>3683</v>
      </c>
      <c r="B1288" t="s">
        <v>49</v>
      </c>
      <c r="C1288" t="s">
        <v>4089</v>
      </c>
      <c r="D1288" t="s">
        <v>4090</v>
      </c>
      <c r="E1288" t="s">
        <v>13</v>
      </c>
      <c r="F1288" t="s">
        <v>4089</v>
      </c>
      <c r="G1288" t="s">
        <v>4091</v>
      </c>
      <c r="H1288" t="s">
        <v>13</v>
      </c>
      <c r="I1288">
        <v>0</v>
      </c>
      <c r="J1288">
        <v>2</v>
      </c>
    </row>
    <row r="1289" spans="1:10" ht="15" hidden="1" customHeight="1" x14ac:dyDescent="0.35">
      <c r="A1289" t="s">
        <v>3683</v>
      </c>
      <c r="B1289" t="s">
        <v>49</v>
      </c>
      <c r="C1289" t="s">
        <v>4092</v>
      </c>
      <c r="D1289" t="s">
        <v>4093</v>
      </c>
      <c r="E1289" t="s">
        <v>13</v>
      </c>
      <c r="F1289" t="s">
        <v>4092</v>
      </c>
      <c r="G1289" t="s">
        <v>4094</v>
      </c>
      <c r="H1289" t="s">
        <v>13</v>
      </c>
      <c r="I1289">
        <v>0</v>
      </c>
      <c r="J1289">
        <v>2</v>
      </c>
    </row>
    <row r="1290" spans="1:10" ht="15" hidden="1" customHeight="1" x14ac:dyDescent="0.35">
      <c r="A1290" t="s">
        <v>3683</v>
      </c>
      <c r="B1290" t="s">
        <v>49</v>
      </c>
      <c r="C1290" t="s">
        <v>4095</v>
      </c>
      <c r="D1290" t="s">
        <v>4096</v>
      </c>
      <c r="E1290" t="s">
        <v>13</v>
      </c>
      <c r="F1290" t="s">
        <v>4095</v>
      </c>
      <c r="G1290" t="s">
        <v>4097</v>
      </c>
      <c r="H1290" t="s">
        <v>13</v>
      </c>
      <c r="I1290">
        <v>0</v>
      </c>
      <c r="J1290">
        <v>9</v>
      </c>
    </row>
    <row r="1291" spans="1:10" ht="15" hidden="1" customHeight="1" x14ac:dyDescent="0.35">
      <c r="A1291" t="s">
        <v>3683</v>
      </c>
      <c r="B1291" t="s">
        <v>49</v>
      </c>
      <c r="C1291" t="s">
        <v>4098</v>
      </c>
      <c r="D1291" t="s">
        <v>4099</v>
      </c>
      <c r="E1291" t="s">
        <v>13</v>
      </c>
      <c r="F1291" t="s">
        <v>4098</v>
      </c>
      <c r="G1291" t="s">
        <v>4100</v>
      </c>
      <c r="H1291" t="s">
        <v>13</v>
      </c>
      <c r="I1291">
        <v>0</v>
      </c>
      <c r="J1291">
        <v>18</v>
      </c>
    </row>
    <row r="1292" spans="1:10" ht="15" hidden="1" customHeight="1" x14ac:dyDescent="0.35">
      <c r="A1292" t="s">
        <v>3683</v>
      </c>
      <c r="B1292" t="s">
        <v>49</v>
      </c>
      <c r="C1292" t="s">
        <v>4101</v>
      </c>
      <c r="D1292" t="s">
        <v>4102</v>
      </c>
      <c r="E1292" t="s">
        <v>13</v>
      </c>
      <c r="F1292" t="s">
        <v>4101</v>
      </c>
      <c r="G1292" t="s">
        <v>4103</v>
      </c>
      <c r="H1292" t="s">
        <v>13</v>
      </c>
      <c r="I1292">
        <v>0</v>
      </c>
      <c r="J1292">
        <v>13</v>
      </c>
    </row>
    <row r="1293" spans="1:10" ht="15" hidden="1" customHeight="1" x14ac:dyDescent="0.35">
      <c r="A1293" t="s">
        <v>3683</v>
      </c>
      <c r="B1293" t="s">
        <v>49</v>
      </c>
      <c r="C1293" t="s">
        <v>4104</v>
      </c>
      <c r="D1293" t="s">
        <v>4105</v>
      </c>
      <c r="E1293" t="s">
        <v>13</v>
      </c>
      <c r="F1293" t="s">
        <v>4104</v>
      </c>
      <c r="G1293" t="s">
        <v>4106</v>
      </c>
      <c r="H1293" t="s">
        <v>13</v>
      </c>
      <c r="I1293">
        <v>0</v>
      </c>
      <c r="J1293">
        <v>4</v>
      </c>
    </row>
    <row r="1294" spans="1:10" ht="15" hidden="1" customHeight="1" x14ac:dyDescent="0.35">
      <c r="A1294" t="s">
        <v>3683</v>
      </c>
      <c r="B1294" t="s">
        <v>49</v>
      </c>
      <c r="C1294" t="s">
        <v>4107</v>
      </c>
      <c r="D1294" t="s">
        <v>4108</v>
      </c>
      <c r="E1294" t="s">
        <v>13</v>
      </c>
      <c r="F1294" t="s">
        <v>4107</v>
      </c>
      <c r="G1294" t="s">
        <v>4109</v>
      </c>
      <c r="H1294" t="s">
        <v>13</v>
      </c>
      <c r="I1294">
        <v>0</v>
      </c>
      <c r="J1294">
        <v>3</v>
      </c>
    </row>
    <row r="1295" spans="1:10" ht="15" hidden="1" customHeight="1" x14ac:dyDescent="0.35">
      <c r="A1295" t="s">
        <v>3683</v>
      </c>
      <c r="B1295" t="s">
        <v>49</v>
      </c>
      <c r="C1295" t="s">
        <v>4110</v>
      </c>
      <c r="D1295" t="s">
        <v>4111</v>
      </c>
      <c r="E1295" t="s">
        <v>13</v>
      </c>
      <c r="F1295" t="s">
        <v>4110</v>
      </c>
      <c r="G1295" t="s">
        <v>4112</v>
      </c>
      <c r="H1295" t="s">
        <v>13</v>
      </c>
      <c r="I1295">
        <v>0</v>
      </c>
      <c r="J1295">
        <v>2</v>
      </c>
    </row>
    <row r="1296" spans="1:10" ht="15" hidden="1" customHeight="1" x14ac:dyDescent="0.35">
      <c r="A1296" t="s">
        <v>3683</v>
      </c>
      <c r="B1296" t="s">
        <v>49</v>
      </c>
      <c r="C1296" t="s">
        <v>4113</v>
      </c>
      <c r="D1296" t="s">
        <v>4114</v>
      </c>
      <c r="E1296" t="s">
        <v>13</v>
      </c>
      <c r="F1296" t="s">
        <v>4113</v>
      </c>
      <c r="G1296" t="s">
        <v>4115</v>
      </c>
      <c r="H1296" t="s">
        <v>13</v>
      </c>
      <c r="I1296">
        <v>0</v>
      </c>
      <c r="J1296">
        <v>8</v>
      </c>
    </row>
    <row r="1297" spans="1:10" ht="15" hidden="1" customHeight="1" x14ac:dyDescent="0.35">
      <c r="A1297" t="s">
        <v>3683</v>
      </c>
      <c r="B1297" t="s">
        <v>49</v>
      </c>
      <c r="C1297" t="s">
        <v>4116</v>
      </c>
      <c r="D1297" t="s">
        <v>4117</v>
      </c>
      <c r="E1297" t="s">
        <v>13</v>
      </c>
      <c r="F1297" t="s">
        <v>4116</v>
      </c>
      <c r="G1297" t="s">
        <v>4118</v>
      </c>
      <c r="H1297" t="s">
        <v>13</v>
      </c>
      <c r="I1297">
        <v>0</v>
      </c>
      <c r="J1297">
        <v>2</v>
      </c>
    </row>
    <row r="1298" spans="1:10" ht="15" hidden="1" customHeight="1" x14ac:dyDescent="0.35">
      <c r="A1298" t="s">
        <v>3683</v>
      </c>
      <c r="B1298" t="s">
        <v>49</v>
      </c>
      <c r="C1298" t="s">
        <v>4119</v>
      </c>
      <c r="D1298" t="s">
        <v>4120</v>
      </c>
      <c r="E1298" t="s">
        <v>13</v>
      </c>
      <c r="F1298" t="s">
        <v>4119</v>
      </c>
      <c r="G1298" t="s">
        <v>4121</v>
      </c>
      <c r="H1298" t="s">
        <v>13</v>
      </c>
      <c r="I1298">
        <v>0</v>
      </c>
      <c r="J1298">
        <v>30</v>
      </c>
    </row>
    <row r="1299" spans="1:10" ht="15" hidden="1" customHeight="1" x14ac:dyDescent="0.35">
      <c r="A1299" t="s">
        <v>3683</v>
      </c>
      <c r="B1299" t="s">
        <v>49</v>
      </c>
      <c r="C1299" t="s">
        <v>4122</v>
      </c>
      <c r="D1299" t="s">
        <v>4123</v>
      </c>
      <c r="E1299" t="s">
        <v>13</v>
      </c>
      <c r="F1299" t="s">
        <v>4122</v>
      </c>
      <c r="G1299" t="s">
        <v>4124</v>
      </c>
      <c r="H1299" t="s">
        <v>13</v>
      </c>
      <c r="I1299">
        <v>0</v>
      </c>
      <c r="J1299">
        <v>123</v>
      </c>
    </row>
    <row r="1300" spans="1:10" ht="15" hidden="1" customHeight="1" x14ac:dyDescent="0.35">
      <c r="A1300" t="s">
        <v>3683</v>
      </c>
      <c r="B1300" t="s">
        <v>49</v>
      </c>
      <c r="C1300" t="s">
        <v>4125</v>
      </c>
      <c r="D1300" t="s">
        <v>4126</v>
      </c>
      <c r="E1300" t="s">
        <v>13</v>
      </c>
      <c r="F1300" t="s">
        <v>4125</v>
      </c>
      <c r="G1300" t="s">
        <v>4127</v>
      </c>
      <c r="H1300" t="s">
        <v>13</v>
      </c>
      <c r="I1300">
        <v>0</v>
      </c>
      <c r="J1300">
        <v>1</v>
      </c>
    </row>
    <row r="1301" spans="1:10" ht="15" hidden="1" customHeight="1" x14ac:dyDescent="0.35">
      <c r="A1301" t="s">
        <v>3683</v>
      </c>
      <c r="B1301" t="s">
        <v>49</v>
      </c>
      <c r="C1301" t="s">
        <v>4128</v>
      </c>
      <c r="D1301" t="s">
        <v>4129</v>
      </c>
      <c r="E1301" t="s">
        <v>13</v>
      </c>
      <c r="F1301" t="s">
        <v>4128</v>
      </c>
      <c r="G1301" t="s">
        <v>4130</v>
      </c>
      <c r="H1301" t="s">
        <v>13</v>
      </c>
      <c r="I1301">
        <v>0</v>
      </c>
      <c r="J1301">
        <v>3</v>
      </c>
    </row>
    <row r="1302" spans="1:10" ht="15" hidden="1" customHeight="1" x14ac:dyDescent="0.35">
      <c r="A1302" t="s">
        <v>3683</v>
      </c>
      <c r="B1302" t="s">
        <v>49</v>
      </c>
      <c r="C1302" t="s">
        <v>4131</v>
      </c>
      <c r="D1302" t="s">
        <v>4132</v>
      </c>
      <c r="E1302" t="s">
        <v>13</v>
      </c>
      <c r="F1302" t="s">
        <v>4131</v>
      </c>
      <c r="G1302" t="s">
        <v>4133</v>
      </c>
      <c r="H1302" t="s">
        <v>13</v>
      </c>
      <c r="I1302">
        <v>0</v>
      </c>
      <c r="J1302">
        <v>7</v>
      </c>
    </row>
    <row r="1303" spans="1:10" ht="15" hidden="1" customHeight="1" x14ac:dyDescent="0.35">
      <c r="A1303" t="s">
        <v>3683</v>
      </c>
      <c r="B1303" t="s">
        <v>49</v>
      </c>
      <c r="C1303" t="s">
        <v>4134</v>
      </c>
      <c r="D1303" t="s">
        <v>4135</v>
      </c>
      <c r="E1303" t="s">
        <v>13</v>
      </c>
      <c r="F1303" t="s">
        <v>4134</v>
      </c>
      <c r="G1303" t="s">
        <v>4136</v>
      </c>
      <c r="H1303" t="s">
        <v>13</v>
      </c>
      <c r="I1303">
        <v>0</v>
      </c>
      <c r="J1303">
        <v>1</v>
      </c>
    </row>
    <row r="1304" spans="1:10" ht="15" hidden="1" customHeight="1" x14ac:dyDescent="0.35">
      <c r="A1304" t="s">
        <v>3683</v>
      </c>
      <c r="B1304" t="s">
        <v>49</v>
      </c>
      <c r="C1304" t="s">
        <v>4137</v>
      </c>
      <c r="D1304" t="s">
        <v>4138</v>
      </c>
      <c r="E1304" t="s">
        <v>13</v>
      </c>
      <c r="F1304" t="s">
        <v>4137</v>
      </c>
      <c r="G1304" t="s">
        <v>4139</v>
      </c>
      <c r="H1304" t="s">
        <v>13</v>
      </c>
      <c r="I1304">
        <v>0</v>
      </c>
      <c r="J1304">
        <v>2</v>
      </c>
    </row>
    <row r="1305" spans="1:10" ht="15" hidden="1" customHeight="1" x14ac:dyDescent="0.35">
      <c r="A1305" t="s">
        <v>3683</v>
      </c>
      <c r="B1305" t="s">
        <v>49</v>
      </c>
      <c r="C1305" t="s">
        <v>4140</v>
      </c>
      <c r="D1305" t="s">
        <v>4141</v>
      </c>
      <c r="E1305" t="s">
        <v>13</v>
      </c>
      <c r="F1305" t="s">
        <v>4140</v>
      </c>
      <c r="G1305" t="s">
        <v>4142</v>
      </c>
      <c r="H1305" t="s">
        <v>13</v>
      </c>
      <c r="I1305">
        <v>0</v>
      </c>
      <c r="J1305">
        <v>1</v>
      </c>
    </row>
    <row r="1306" spans="1:10" ht="15" hidden="1" customHeight="1" x14ac:dyDescent="0.35">
      <c r="A1306" t="s">
        <v>3683</v>
      </c>
      <c r="B1306" t="s">
        <v>49</v>
      </c>
      <c r="C1306" t="s">
        <v>4143</v>
      </c>
      <c r="D1306" t="s">
        <v>4144</v>
      </c>
      <c r="E1306" t="s">
        <v>13</v>
      </c>
      <c r="F1306" t="s">
        <v>4143</v>
      </c>
      <c r="G1306" t="s">
        <v>4145</v>
      </c>
      <c r="H1306" t="s">
        <v>13</v>
      </c>
      <c r="I1306">
        <v>0</v>
      </c>
      <c r="J1306">
        <v>2</v>
      </c>
    </row>
    <row r="1307" spans="1:10" ht="15" hidden="1" customHeight="1" x14ac:dyDescent="0.35">
      <c r="A1307" t="s">
        <v>3683</v>
      </c>
      <c r="B1307" t="s">
        <v>49</v>
      </c>
      <c r="C1307" t="s">
        <v>4146</v>
      </c>
      <c r="D1307" t="s">
        <v>4147</v>
      </c>
      <c r="E1307" t="s">
        <v>13</v>
      </c>
      <c r="F1307" t="s">
        <v>4146</v>
      </c>
      <c r="G1307" t="s">
        <v>4148</v>
      </c>
      <c r="H1307" t="s">
        <v>13</v>
      </c>
      <c r="I1307">
        <v>0</v>
      </c>
      <c r="J1307">
        <v>10</v>
      </c>
    </row>
    <row r="1308" spans="1:10" ht="15" hidden="1" customHeight="1" x14ac:dyDescent="0.35">
      <c r="A1308" t="s">
        <v>3683</v>
      </c>
      <c r="B1308" t="s">
        <v>49</v>
      </c>
      <c r="C1308" t="s">
        <v>4149</v>
      </c>
      <c r="D1308" t="s">
        <v>4150</v>
      </c>
      <c r="E1308" t="s">
        <v>13</v>
      </c>
      <c r="F1308" t="s">
        <v>4149</v>
      </c>
      <c r="G1308" t="s">
        <v>4151</v>
      </c>
      <c r="H1308" t="s">
        <v>13</v>
      </c>
      <c r="I1308">
        <v>0</v>
      </c>
      <c r="J1308">
        <v>3</v>
      </c>
    </row>
    <row r="1309" spans="1:10" ht="15" hidden="1" customHeight="1" x14ac:dyDescent="0.35">
      <c r="A1309" t="s">
        <v>3683</v>
      </c>
      <c r="B1309" t="s">
        <v>49</v>
      </c>
      <c r="C1309" t="s">
        <v>4152</v>
      </c>
      <c r="D1309" t="s">
        <v>4153</v>
      </c>
      <c r="E1309" t="s">
        <v>13</v>
      </c>
      <c r="F1309" t="s">
        <v>4152</v>
      </c>
      <c r="G1309" t="s">
        <v>4154</v>
      </c>
      <c r="H1309" t="s">
        <v>13</v>
      </c>
      <c r="I1309">
        <v>0</v>
      </c>
      <c r="J1309">
        <v>2</v>
      </c>
    </row>
    <row r="1310" spans="1:10" ht="15" hidden="1" customHeight="1" x14ac:dyDescent="0.35">
      <c r="A1310" t="s">
        <v>3683</v>
      </c>
      <c r="B1310" t="s">
        <v>49</v>
      </c>
      <c r="C1310" t="s">
        <v>4155</v>
      </c>
      <c r="D1310" t="s">
        <v>4156</v>
      </c>
      <c r="E1310" t="s">
        <v>13</v>
      </c>
      <c r="F1310" t="s">
        <v>4155</v>
      </c>
      <c r="G1310" t="s">
        <v>4157</v>
      </c>
      <c r="H1310" t="s">
        <v>13</v>
      </c>
      <c r="I1310">
        <v>0</v>
      </c>
      <c r="J1310">
        <v>59</v>
      </c>
    </row>
    <row r="1311" spans="1:10" ht="15" hidden="1" customHeight="1" x14ac:dyDescent="0.35">
      <c r="A1311" t="s">
        <v>3683</v>
      </c>
      <c r="B1311" t="s">
        <v>49</v>
      </c>
      <c r="C1311" t="s">
        <v>4158</v>
      </c>
      <c r="D1311" t="s">
        <v>4159</v>
      </c>
      <c r="E1311" t="s">
        <v>13</v>
      </c>
      <c r="F1311" t="s">
        <v>4158</v>
      </c>
      <c r="G1311" t="s">
        <v>4160</v>
      </c>
      <c r="H1311" t="s">
        <v>13</v>
      </c>
      <c r="I1311">
        <v>0</v>
      </c>
      <c r="J1311">
        <v>41</v>
      </c>
    </row>
    <row r="1312" spans="1:10" ht="15" hidden="1" customHeight="1" x14ac:dyDescent="0.35">
      <c r="A1312" t="s">
        <v>3683</v>
      </c>
      <c r="B1312" t="s">
        <v>49</v>
      </c>
      <c r="C1312" t="s">
        <v>4161</v>
      </c>
      <c r="D1312" t="s">
        <v>4162</v>
      </c>
      <c r="E1312" t="s">
        <v>13</v>
      </c>
      <c r="F1312" t="s">
        <v>4161</v>
      </c>
      <c r="G1312" t="s">
        <v>4163</v>
      </c>
      <c r="H1312" t="s">
        <v>13</v>
      </c>
      <c r="I1312">
        <v>0</v>
      </c>
      <c r="J1312">
        <v>1</v>
      </c>
    </row>
    <row r="1313" spans="1:10" ht="15" hidden="1" customHeight="1" x14ac:dyDescent="0.35">
      <c r="A1313" t="s">
        <v>3683</v>
      </c>
      <c r="B1313" t="s">
        <v>49</v>
      </c>
      <c r="C1313" t="s">
        <v>4164</v>
      </c>
      <c r="D1313" t="s">
        <v>4165</v>
      </c>
      <c r="E1313" t="s">
        <v>13</v>
      </c>
      <c r="F1313" t="s">
        <v>4164</v>
      </c>
      <c r="G1313" t="s">
        <v>4166</v>
      </c>
      <c r="H1313" t="s">
        <v>13</v>
      </c>
      <c r="I1313">
        <v>0</v>
      </c>
      <c r="J1313">
        <v>1</v>
      </c>
    </row>
    <row r="1314" spans="1:10" ht="15" hidden="1" customHeight="1" x14ac:dyDescent="0.35">
      <c r="A1314" t="s">
        <v>3683</v>
      </c>
      <c r="B1314" t="s">
        <v>49</v>
      </c>
      <c r="C1314" t="s">
        <v>4167</v>
      </c>
      <c r="D1314" t="s">
        <v>4168</v>
      </c>
      <c r="E1314" t="s">
        <v>13</v>
      </c>
      <c r="F1314" t="s">
        <v>4167</v>
      </c>
      <c r="G1314" t="s">
        <v>4169</v>
      </c>
      <c r="H1314" t="s">
        <v>13</v>
      </c>
      <c r="I1314">
        <v>0</v>
      </c>
      <c r="J1314">
        <v>3</v>
      </c>
    </row>
    <row r="1315" spans="1:10" ht="15" hidden="1" customHeight="1" x14ac:dyDescent="0.35">
      <c r="A1315" t="s">
        <v>3683</v>
      </c>
      <c r="B1315" t="s">
        <v>49</v>
      </c>
      <c r="C1315" t="s">
        <v>4170</v>
      </c>
      <c r="D1315" t="s">
        <v>4171</v>
      </c>
      <c r="E1315" t="s">
        <v>13</v>
      </c>
      <c r="F1315" t="s">
        <v>4170</v>
      </c>
      <c r="G1315" t="s">
        <v>4172</v>
      </c>
      <c r="H1315" t="s">
        <v>13</v>
      </c>
      <c r="I1315">
        <v>0</v>
      </c>
      <c r="J1315">
        <v>7</v>
      </c>
    </row>
    <row r="1316" spans="1:10" ht="15" hidden="1" customHeight="1" x14ac:dyDescent="0.35">
      <c r="A1316" t="s">
        <v>3683</v>
      </c>
      <c r="B1316" t="s">
        <v>49</v>
      </c>
      <c r="C1316" t="s">
        <v>4173</v>
      </c>
      <c r="D1316" t="s">
        <v>4174</v>
      </c>
      <c r="E1316" t="s">
        <v>13</v>
      </c>
      <c r="F1316" t="s">
        <v>4173</v>
      </c>
      <c r="G1316" t="s">
        <v>4175</v>
      </c>
      <c r="H1316" t="s">
        <v>13</v>
      </c>
      <c r="I1316">
        <v>0</v>
      </c>
      <c r="J1316">
        <v>24</v>
      </c>
    </row>
    <row r="1317" spans="1:10" ht="15" hidden="1" customHeight="1" x14ac:dyDescent="0.35">
      <c r="A1317" t="s">
        <v>3683</v>
      </c>
      <c r="B1317" t="s">
        <v>49</v>
      </c>
      <c r="C1317" t="s">
        <v>4176</v>
      </c>
      <c r="D1317" t="s">
        <v>4177</v>
      </c>
      <c r="E1317" t="s">
        <v>13</v>
      </c>
      <c r="F1317" t="s">
        <v>4176</v>
      </c>
      <c r="G1317" t="s">
        <v>4178</v>
      </c>
      <c r="H1317" t="s">
        <v>13</v>
      </c>
      <c r="I1317">
        <v>0</v>
      </c>
      <c r="J1317">
        <v>4</v>
      </c>
    </row>
    <row r="1318" spans="1:10" ht="15" hidden="1" customHeight="1" x14ac:dyDescent="0.35">
      <c r="A1318" t="s">
        <v>3683</v>
      </c>
      <c r="B1318" t="s">
        <v>49</v>
      </c>
      <c r="C1318" t="s">
        <v>4179</v>
      </c>
      <c r="D1318" t="s">
        <v>4180</v>
      </c>
      <c r="E1318" t="s">
        <v>13</v>
      </c>
      <c r="F1318" t="s">
        <v>4179</v>
      </c>
      <c r="G1318" t="s">
        <v>4181</v>
      </c>
      <c r="H1318" t="s">
        <v>13</v>
      </c>
      <c r="I1318">
        <v>0</v>
      </c>
      <c r="J1318">
        <v>5</v>
      </c>
    </row>
    <row r="1319" spans="1:10" ht="15" hidden="1" customHeight="1" x14ac:dyDescent="0.35">
      <c r="A1319" t="s">
        <v>3683</v>
      </c>
      <c r="B1319" t="s">
        <v>49</v>
      </c>
      <c r="C1319" t="s">
        <v>4182</v>
      </c>
      <c r="D1319" t="s">
        <v>4183</v>
      </c>
      <c r="E1319" t="s">
        <v>13</v>
      </c>
      <c r="F1319" t="s">
        <v>4182</v>
      </c>
      <c r="G1319" t="s">
        <v>4184</v>
      </c>
      <c r="H1319" t="s">
        <v>13</v>
      </c>
      <c r="I1319">
        <v>0</v>
      </c>
      <c r="J1319">
        <v>1</v>
      </c>
    </row>
    <row r="1320" spans="1:10" ht="15" hidden="1" customHeight="1" x14ac:dyDescent="0.35">
      <c r="A1320" t="s">
        <v>3683</v>
      </c>
      <c r="B1320" t="s">
        <v>49</v>
      </c>
      <c r="C1320" t="s">
        <v>4185</v>
      </c>
      <c r="D1320" t="s">
        <v>4186</v>
      </c>
      <c r="E1320" t="s">
        <v>13</v>
      </c>
      <c r="F1320" t="s">
        <v>4185</v>
      </c>
      <c r="G1320" t="s">
        <v>4187</v>
      </c>
      <c r="H1320" t="s">
        <v>13</v>
      </c>
      <c r="I1320">
        <v>0</v>
      </c>
      <c r="J1320">
        <v>2</v>
      </c>
    </row>
    <row r="1321" spans="1:10" ht="15" hidden="1" customHeight="1" x14ac:dyDescent="0.35">
      <c r="A1321" t="s">
        <v>3683</v>
      </c>
      <c r="B1321" t="s">
        <v>49</v>
      </c>
      <c r="C1321" t="s">
        <v>4188</v>
      </c>
      <c r="D1321" t="s">
        <v>4189</v>
      </c>
      <c r="E1321" t="s">
        <v>13</v>
      </c>
      <c r="F1321" t="s">
        <v>4188</v>
      </c>
      <c r="G1321" t="s">
        <v>4190</v>
      </c>
      <c r="H1321" t="s">
        <v>13</v>
      </c>
      <c r="I1321">
        <v>0</v>
      </c>
      <c r="J1321">
        <v>4</v>
      </c>
    </row>
    <row r="1322" spans="1:10" ht="15" hidden="1" customHeight="1" x14ac:dyDescent="0.35">
      <c r="A1322" t="s">
        <v>3683</v>
      </c>
      <c r="B1322" t="s">
        <v>49</v>
      </c>
      <c r="C1322" t="s">
        <v>4191</v>
      </c>
      <c r="D1322" t="s">
        <v>4192</v>
      </c>
      <c r="E1322" t="s">
        <v>13</v>
      </c>
      <c r="F1322" t="s">
        <v>4191</v>
      </c>
      <c r="G1322" t="s">
        <v>4193</v>
      </c>
      <c r="H1322" t="s">
        <v>13</v>
      </c>
      <c r="I1322">
        <v>0</v>
      </c>
      <c r="J1322">
        <v>18</v>
      </c>
    </row>
    <row r="1323" spans="1:10" ht="15" hidden="1" customHeight="1" x14ac:dyDescent="0.35">
      <c r="A1323" t="s">
        <v>3683</v>
      </c>
      <c r="B1323" t="s">
        <v>49</v>
      </c>
      <c r="C1323" t="s">
        <v>4194</v>
      </c>
      <c r="D1323" t="s">
        <v>4195</v>
      </c>
      <c r="E1323" t="s">
        <v>13</v>
      </c>
      <c r="F1323" t="s">
        <v>4194</v>
      </c>
      <c r="G1323" t="s">
        <v>4196</v>
      </c>
      <c r="H1323" t="s">
        <v>13</v>
      </c>
      <c r="I1323">
        <v>0</v>
      </c>
      <c r="J1323">
        <v>33</v>
      </c>
    </row>
    <row r="1324" spans="1:10" ht="15" hidden="1" customHeight="1" x14ac:dyDescent="0.35">
      <c r="A1324" t="s">
        <v>3683</v>
      </c>
      <c r="B1324" t="s">
        <v>49</v>
      </c>
      <c r="C1324" t="s">
        <v>4197</v>
      </c>
      <c r="D1324" t="s">
        <v>4198</v>
      </c>
      <c r="E1324" t="s">
        <v>13</v>
      </c>
      <c r="F1324" t="s">
        <v>4197</v>
      </c>
      <c r="G1324" t="s">
        <v>4199</v>
      </c>
      <c r="H1324" t="s">
        <v>13</v>
      </c>
      <c r="I1324">
        <v>0</v>
      </c>
      <c r="J1324">
        <v>3</v>
      </c>
    </row>
    <row r="1325" spans="1:10" ht="15" hidden="1" customHeight="1" x14ac:dyDescent="0.35">
      <c r="A1325" t="s">
        <v>3683</v>
      </c>
      <c r="B1325" t="s">
        <v>49</v>
      </c>
      <c r="C1325" t="s">
        <v>4200</v>
      </c>
      <c r="D1325" t="s">
        <v>4201</v>
      </c>
      <c r="E1325" t="s">
        <v>13</v>
      </c>
      <c r="F1325" t="s">
        <v>4200</v>
      </c>
      <c r="G1325" t="s">
        <v>4202</v>
      </c>
      <c r="H1325" t="s">
        <v>13</v>
      </c>
      <c r="I1325">
        <v>0</v>
      </c>
      <c r="J1325">
        <v>4</v>
      </c>
    </row>
    <row r="1326" spans="1:10" ht="15" hidden="1" customHeight="1" x14ac:dyDescent="0.35">
      <c r="A1326" t="s">
        <v>3683</v>
      </c>
      <c r="B1326" t="s">
        <v>49</v>
      </c>
      <c r="C1326" t="s">
        <v>4203</v>
      </c>
      <c r="D1326" t="s">
        <v>4204</v>
      </c>
      <c r="E1326" t="s">
        <v>13</v>
      </c>
      <c r="F1326" t="s">
        <v>4203</v>
      </c>
      <c r="G1326" t="s">
        <v>4205</v>
      </c>
      <c r="H1326" t="s">
        <v>13</v>
      </c>
      <c r="I1326">
        <v>0</v>
      </c>
      <c r="J1326">
        <v>6</v>
      </c>
    </row>
    <row r="1327" spans="1:10" ht="15" hidden="1" customHeight="1" x14ac:dyDescent="0.35">
      <c r="A1327" t="s">
        <v>3683</v>
      </c>
      <c r="B1327" t="s">
        <v>49</v>
      </c>
      <c r="C1327" t="s">
        <v>4206</v>
      </c>
      <c r="D1327" t="s">
        <v>4207</v>
      </c>
      <c r="E1327" t="s">
        <v>13</v>
      </c>
      <c r="F1327" t="s">
        <v>4206</v>
      </c>
      <c r="G1327" t="s">
        <v>4208</v>
      </c>
      <c r="H1327" t="s">
        <v>13</v>
      </c>
      <c r="I1327">
        <v>0</v>
      </c>
      <c r="J1327">
        <v>6</v>
      </c>
    </row>
    <row r="1328" spans="1:10" ht="15" hidden="1" customHeight="1" x14ac:dyDescent="0.35">
      <c r="A1328" t="s">
        <v>3683</v>
      </c>
      <c r="B1328" t="s">
        <v>49</v>
      </c>
      <c r="C1328" t="s">
        <v>4209</v>
      </c>
      <c r="D1328" t="s">
        <v>4210</v>
      </c>
      <c r="E1328" t="s">
        <v>13</v>
      </c>
      <c r="F1328" t="s">
        <v>4209</v>
      </c>
      <c r="G1328" t="s">
        <v>4211</v>
      </c>
      <c r="H1328" t="s">
        <v>13</v>
      </c>
      <c r="I1328">
        <v>0</v>
      </c>
      <c r="J1328">
        <v>2</v>
      </c>
    </row>
    <row r="1329" spans="1:10" ht="15" hidden="1" customHeight="1" x14ac:dyDescent="0.35">
      <c r="A1329" t="s">
        <v>3683</v>
      </c>
      <c r="B1329" t="s">
        <v>49</v>
      </c>
      <c r="C1329" t="s">
        <v>4212</v>
      </c>
      <c r="D1329" t="s">
        <v>4213</v>
      </c>
      <c r="E1329" t="s">
        <v>13</v>
      </c>
      <c r="F1329" t="s">
        <v>4212</v>
      </c>
      <c r="G1329" t="s">
        <v>4214</v>
      </c>
      <c r="H1329" t="s">
        <v>13</v>
      </c>
      <c r="I1329">
        <v>0</v>
      </c>
      <c r="J1329">
        <v>1</v>
      </c>
    </row>
    <row r="1330" spans="1:10" ht="15" hidden="1" customHeight="1" x14ac:dyDescent="0.35">
      <c r="A1330" t="s">
        <v>3683</v>
      </c>
      <c r="B1330" t="s">
        <v>49</v>
      </c>
      <c r="C1330" t="s">
        <v>4215</v>
      </c>
      <c r="D1330" t="s">
        <v>4216</v>
      </c>
      <c r="E1330" t="s">
        <v>13</v>
      </c>
      <c r="F1330" t="s">
        <v>4215</v>
      </c>
      <c r="G1330" t="s">
        <v>4217</v>
      </c>
      <c r="H1330" t="s">
        <v>13</v>
      </c>
      <c r="I1330">
        <v>0</v>
      </c>
      <c r="J1330">
        <v>3</v>
      </c>
    </row>
    <row r="1331" spans="1:10" ht="15" hidden="1" customHeight="1" x14ac:dyDescent="0.35">
      <c r="A1331" t="s">
        <v>3683</v>
      </c>
      <c r="B1331" t="s">
        <v>49</v>
      </c>
      <c r="C1331" t="s">
        <v>4218</v>
      </c>
      <c r="D1331" t="s">
        <v>4219</v>
      </c>
      <c r="E1331" t="s">
        <v>13</v>
      </c>
      <c r="F1331" t="s">
        <v>4218</v>
      </c>
      <c r="G1331" t="s">
        <v>4220</v>
      </c>
      <c r="H1331" t="s">
        <v>13</v>
      </c>
      <c r="I1331">
        <v>0</v>
      </c>
      <c r="J1331">
        <v>57</v>
      </c>
    </row>
    <row r="1332" spans="1:10" ht="15" hidden="1" customHeight="1" x14ac:dyDescent="0.35">
      <c r="A1332" t="s">
        <v>3683</v>
      </c>
      <c r="B1332" t="s">
        <v>49</v>
      </c>
      <c r="C1332" t="s">
        <v>4221</v>
      </c>
      <c r="D1332" t="s">
        <v>4222</v>
      </c>
      <c r="E1332" t="s">
        <v>13</v>
      </c>
      <c r="F1332" t="s">
        <v>4221</v>
      </c>
      <c r="G1332" t="s">
        <v>4223</v>
      </c>
      <c r="H1332" t="s">
        <v>13</v>
      </c>
      <c r="I1332">
        <v>0</v>
      </c>
      <c r="J1332">
        <v>96</v>
      </c>
    </row>
    <row r="1333" spans="1:10" ht="15" hidden="1" customHeight="1" x14ac:dyDescent="0.35">
      <c r="A1333" t="s">
        <v>3683</v>
      </c>
      <c r="B1333" t="s">
        <v>49</v>
      </c>
      <c r="C1333" t="s">
        <v>4224</v>
      </c>
      <c r="D1333" t="s">
        <v>4225</v>
      </c>
      <c r="E1333" t="s">
        <v>13</v>
      </c>
      <c r="F1333" t="s">
        <v>4224</v>
      </c>
      <c r="G1333" t="s">
        <v>4226</v>
      </c>
      <c r="H1333" t="s">
        <v>13</v>
      </c>
      <c r="I1333">
        <v>0</v>
      </c>
      <c r="J1333">
        <v>625</v>
      </c>
    </row>
    <row r="1334" spans="1:10" ht="15" hidden="1" customHeight="1" x14ac:dyDescent="0.35">
      <c r="A1334" t="s">
        <v>3683</v>
      </c>
      <c r="B1334" t="s">
        <v>49</v>
      </c>
      <c r="C1334" t="s">
        <v>4227</v>
      </c>
      <c r="D1334" t="s">
        <v>4228</v>
      </c>
      <c r="E1334" t="s">
        <v>13</v>
      </c>
      <c r="F1334" t="s">
        <v>4227</v>
      </c>
      <c r="G1334" t="s">
        <v>4229</v>
      </c>
      <c r="H1334" t="s">
        <v>13</v>
      </c>
      <c r="I1334">
        <v>0</v>
      </c>
      <c r="J1334">
        <v>568</v>
      </c>
    </row>
    <row r="1335" spans="1:10" ht="15" hidden="1" customHeight="1" x14ac:dyDescent="0.35">
      <c r="A1335" t="s">
        <v>3683</v>
      </c>
      <c r="B1335" t="s">
        <v>49</v>
      </c>
      <c r="C1335" t="s">
        <v>4230</v>
      </c>
      <c r="D1335" t="s">
        <v>4231</v>
      </c>
      <c r="E1335" t="s">
        <v>13</v>
      </c>
      <c r="F1335" t="s">
        <v>4230</v>
      </c>
      <c r="G1335" t="s">
        <v>4232</v>
      </c>
      <c r="H1335" t="s">
        <v>13</v>
      </c>
      <c r="I1335">
        <v>0</v>
      </c>
      <c r="J1335">
        <v>110</v>
      </c>
    </row>
    <row r="1336" spans="1:10" ht="15" hidden="1" customHeight="1" x14ac:dyDescent="0.35">
      <c r="A1336" t="s">
        <v>3683</v>
      </c>
      <c r="B1336" t="s">
        <v>49</v>
      </c>
      <c r="C1336" t="s">
        <v>4233</v>
      </c>
      <c r="D1336" t="s">
        <v>4234</v>
      </c>
      <c r="E1336" t="s">
        <v>13</v>
      </c>
      <c r="F1336" t="s">
        <v>4233</v>
      </c>
      <c r="G1336" t="s">
        <v>4235</v>
      </c>
      <c r="H1336" t="s">
        <v>13</v>
      </c>
      <c r="I1336">
        <v>0</v>
      </c>
      <c r="J1336">
        <v>46</v>
      </c>
    </row>
    <row r="1337" spans="1:10" ht="15" hidden="1" customHeight="1" x14ac:dyDescent="0.35">
      <c r="A1337" t="s">
        <v>3683</v>
      </c>
      <c r="B1337" t="s">
        <v>49</v>
      </c>
      <c r="C1337" t="s">
        <v>4236</v>
      </c>
      <c r="D1337" t="s">
        <v>4237</v>
      </c>
      <c r="E1337" t="s">
        <v>13</v>
      </c>
      <c r="F1337" t="s">
        <v>4236</v>
      </c>
      <c r="G1337" t="s">
        <v>4238</v>
      </c>
      <c r="H1337" t="s">
        <v>13</v>
      </c>
      <c r="I1337">
        <v>0</v>
      </c>
      <c r="J1337">
        <v>128</v>
      </c>
    </row>
    <row r="1338" spans="1:10" ht="15" hidden="1" customHeight="1" x14ac:dyDescent="0.35">
      <c r="A1338" t="s">
        <v>3683</v>
      </c>
      <c r="B1338" t="s">
        <v>49</v>
      </c>
      <c r="C1338" t="s">
        <v>4239</v>
      </c>
      <c r="D1338" t="s">
        <v>4240</v>
      </c>
      <c r="E1338" t="s">
        <v>13</v>
      </c>
      <c r="F1338" t="s">
        <v>4239</v>
      </c>
      <c r="G1338" t="s">
        <v>4241</v>
      </c>
      <c r="H1338" t="s">
        <v>13</v>
      </c>
      <c r="I1338">
        <v>0</v>
      </c>
      <c r="J1338">
        <v>23</v>
      </c>
    </row>
    <row r="1339" spans="1:10" ht="15" hidden="1" customHeight="1" x14ac:dyDescent="0.35">
      <c r="A1339" t="s">
        <v>3683</v>
      </c>
      <c r="B1339" t="s">
        <v>49</v>
      </c>
      <c r="C1339" t="s">
        <v>4242</v>
      </c>
      <c r="D1339" t="s">
        <v>4243</v>
      </c>
      <c r="E1339" t="s">
        <v>13</v>
      </c>
      <c r="F1339" t="s">
        <v>4242</v>
      </c>
      <c r="G1339" t="s">
        <v>4244</v>
      </c>
      <c r="H1339" t="s">
        <v>13</v>
      </c>
      <c r="I1339">
        <v>0</v>
      </c>
      <c r="J1339">
        <v>321</v>
      </c>
    </row>
    <row r="1340" spans="1:10" ht="15" hidden="1" customHeight="1" x14ac:dyDescent="0.35">
      <c r="A1340" t="s">
        <v>3683</v>
      </c>
      <c r="B1340" t="s">
        <v>49</v>
      </c>
      <c r="C1340" t="s">
        <v>4245</v>
      </c>
      <c r="D1340" t="s">
        <v>4246</v>
      </c>
      <c r="E1340" t="s">
        <v>13</v>
      </c>
      <c r="F1340" t="s">
        <v>4245</v>
      </c>
      <c r="G1340" t="s">
        <v>4247</v>
      </c>
      <c r="H1340" t="s">
        <v>13</v>
      </c>
      <c r="I1340">
        <v>0</v>
      </c>
      <c r="J1340">
        <v>23</v>
      </c>
    </row>
    <row r="1341" spans="1:10" ht="15" hidden="1" customHeight="1" x14ac:dyDescent="0.35">
      <c r="A1341" t="s">
        <v>3683</v>
      </c>
      <c r="B1341" t="s">
        <v>49</v>
      </c>
      <c r="C1341" t="s">
        <v>4248</v>
      </c>
      <c r="D1341" t="s">
        <v>4249</v>
      </c>
      <c r="E1341" t="s">
        <v>13</v>
      </c>
      <c r="F1341" t="s">
        <v>4248</v>
      </c>
      <c r="G1341" t="s">
        <v>4250</v>
      </c>
      <c r="H1341" t="s">
        <v>13</v>
      </c>
      <c r="I1341">
        <v>0</v>
      </c>
      <c r="J1341">
        <v>51</v>
      </c>
    </row>
    <row r="1342" spans="1:10" ht="15" hidden="1" customHeight="1" x14ac:dyDescent="0.35">
      <c r="A1342" t="s">
        <v>3683</v>
      </c>
      <c r="B1342" t="s">
        <v>49</v>
      </c>
      <c r="C1342" t="s">
        <v>4251</v>
      </c>
      <c r="D1342" t="s">
        <v>4252</v>
      </c>
      <c r="E1342" t="s">
        <v>13</v>
      </c>
      <c r="F1342" t="s">
        <v>4251</v>
      </c>
      <c r="G1342" t="s">
        <v>4253</v>
      </c>
      <c r="H1342" t="s">
        <v>13</v>
      </c>
      <c r="I1342">
        <v>0</v>
      </c>
      <c r="J1342">
        <v>27</v>
      </c>
    </row>
    <row r="1343" spans="1:10" ht="15" hidden="1" customHeight="1" x14ac:dyDescent="0.35">
      <c r="A1343" t="s">
        <v>3683</v>
      </c>
      <c r="B1343" t="s">
        <v>49</v>
      </c>
      <c r="C1343" t="s">
        <v>4254</v>
      </c>
      <c r="D1343" t="s">
        <v>4255</v>
      </c>
      <c r="E1343" t="s">
        <v>13</v>
      </c>
      <c r="F1343" t="s">
        <v>4254</v>
      </c>
      <c r="G1343" t="s">
        <v>4256</v>
      </c>
      <c r="H1343" t="s">
        <v>13</v>
      </c>
      <c r="I1343">
        <v>0</v>
      </c>
      <c r="J1343">
        <v>11</v>
      </c>
    </row>
    <row r="1344" spans="1:10" ht="15" hidden="1" customHeight="1" x14ac:dyDescent="0.35">
      <c r="A1344" t="s">
        <v>3683</v>
      </c>
      <c r="B1344" t="s">
        <v>49</v>
      </c>
      <c r="C1344" t="s">
        <v>4257</v>
      </c>
      <c r="D1344" t="s">
        <v>4258</v>
      </c>
      <c r="E1344" t="s">
        <v>13</v>
      </c>
      <c r="F1344" t="s">
        <v>4257</v>
      </c>
      <c r="G1344" t="s">
        <v>4259</v>
      </c>
      <c r="H1344" t="s">
        <v>13</v>
      </c>
      <c r="I1344">
        <v>0</v>
      </c>
      <c r="J1344">
        <v>119</v>
      </c>
    </row>
    <row r="1345" spans="1:10" ht="15" hidden="1" customHeight="1" x14ac:dyDescent="0.35">
      <c r="A1345" t="s">
        <v>3683</v>
      </c>
      <c r="B1345" t="s">
        <v>49</v>
      </c>
      <c r="C1345" t="s">
        <v>4260</v>
      </c>
      <c r="D1345" t="s">
        <v>4261</v>
      </c>
      <c r="E1345" t="s">
        <v>13</v>
      </c>
      <c r="F1345" t="s">
        <v>4260</v>
      </c>
      <c r="G1345" t="s">
        <v>4262</v>
      </c>
      <c r="H1345" t="s">
        <v>13</v>
      </c>
      <c r="I1345">
        <v>0</v>
      </c>
      <c r="J1345">
        <v>26</v>
      </c>
    </row>
    <row r="1346" spans="1:10" ht="15" hidden="1" customHeight="1" x14ac:dyDescent="0.35">
      <c r="A1346" t="s">
        <v>3683</v>
      </c>
      <c r="B1346" t="s">
        <v>49</v>
      </c>
      <c r="C1346" t="s">
        <v>4263</v>
      </c>
      <c r="D1346" t="s">
        <v>4264</v>
      </c>
      <c r="E1346" t="s">
        <v>13</v>
      </c>
      <c r="F1346" t="s">
        <v>4263</v>
      </c>
      <c r="G1346" t="s">
        <v>4265</v>
      </c>
      <c r="H1346" t="s">
        <v>13</v>
      </c>
      <c r="I1346">
        <v>0</v>
      </c>
      <c r="J1346">
        <v>7</v>
      </c>
    </row>
    <row r="1347" spans="1:10" ht="15" hidden="1" customHeight="1" x14ac:dyDescent="0.35">
      <c r="A1347" t="s">
        <v>3683</v>
      </c>
      <c r="B1347" t="s">
        <v>49</v>
      </c>
      <c r="C1347" t="s">
        <v>4266</v>
      </c>
      <c r="D1347" t="s">
        <v>4267</v>
      </c>
      <c r="E1347" t="s">
        <v>13</v>
      </c>
      <c r="F1347" t="s">
        <v>4266</v>
      </c>
      <c r="G1347" t="s">
        <v>4268</v>
      </c>
      <c r="H1347" t="s">
        <v>13</v>
      </c>
      <c r="I1347">
        <v>0</v>
      </c>
      <c r="J1347">
        <v>9</v>
      </c>
    </row>
    <row r="1348" spans="1:10" ht="15" hidden="1" customHeight="1" x14ac:dyDescent="0.35">
      <c r="A1348" t="s">
        <v>3683</v>
      </c>
      <c r="B1348" t="s">
        <v>49</v>
      </c>
      <c r="C1348" t="s">
        <v>4269</v>
      </c>
      <c r="D1348" t="s">
        <v>4270</v>
      </c>
      <c r="E1348" t="s">
        <v>13</v>
      </c>
      <c r="F1348" t="s">
        <v>4269</v>
      </c>
      <c r="G1348" t="s">
        <v>4271</v>
      </c>
      <c r="H1348" t="s">
        <v>13</v>
      </c>
      <c r="I1348">
        <v>0</v>
      </c>
      <c r="J1348">
        <v>110</v>
      </c>
    </row>
    <row r="1349" spans="1:10" ht="15" hidden="1" customHeight="1" x14ac:dyDescent="0.35">
      <c r="A1349" t="s">
        <v>3683</v>
      </c>
      <c r="B1349" t="s">
        <v>49</v>
      </c>
      <c r="C1349" t="s">
        <v>4272</v>
      </c>
      <c r="D1349" t="s">
        <v>4273</v>
      </c>
      <c r="E1349" t="s">
        <v>13</v>
      </c>
      <c r="F1349" t="s">
        <v>4272</v>
      </c>
      <c r="G1349" t="s">
        <v>4274</v>
      </c>
      <c r="H1349" t="s">
        <v>13</v>
      </c>
      <c r="I1349">
        <v>0</v>
      </c>
      <c r="J1349">
        <v>121</v>
      </c>
    </row>
    <row r="1350" spans="1:10" ht="15" hidden="1" customHeight="1" x14ac:dyDescent="0.35">
      <c r="A1350" t="s">
        <v>3683</v>
      </c>
      <c r="B1350" t="s">
        <v>49</v>
      </c>
      <c r="C1350" t="s">
        <v>4275</v>
      </c>
      <c r="D1350" t="s">
        <v>4276</v>
      </c>
      <c r="E1350" t="s">
        <v>13</v>
      </c>
      <c r="F1350" t="s">
        <v>4275</v>
      </c>
      <c r="G1350" t="s">
        <v>4277</v>
      </c>
      <c r="H1350" t="s">
        <v>13</v>
      </c>
      <c r="I1350">
        <v>0</v>
      </c>
      <c r="J1350">
        <v>59</v>
      </c>
    </row>
    <row r="1351" spans="1:10" ht="15" hidden="1" customHeight="1" x14ac:dyDescent="0.35">
      <c r="A1351" t="s">
        <v>3683</v>
      </c>
      <c r="B1351" t="s">
        <v>49</v>
      </c>
      <c r="C1351" t="s">
        <v>4278</v>
      </c>
      <c r="D1351" t="s">
        <v>4279</v>
      </c>
      <c r="E1351" t="s">
        <v>13</v>
      </c>
      <c r="F1351" t="s">
        <v>4278</v>
      </c>
      <c r="G1351" t="s">
        <v>4280</v>
      </c>
      <c r="H1351" t="s">
        <v>13</v>
      </c>
      <c r="I1351">
        <v>0</v>
      </c>
      <c r="J1351">
        <v>2</v>
      </c>
    </row>
    <row r="1352" spans="1:10" ht="15" hidden="1" customHeight="1" x14ac:dyDescent="0.35">
      <c r="A1352" t="s">
        <v>3683</v>
      </c>
      <c r="B1352" t="s">
        <v>49</v>
      </c>
      <c r="C1352" t="s">
        <v>4281</v>
      </c>
      <c r="D1352" t="s">
        <v>4282</v>
      </c>
      <c r="E1352" t="s">
        <v>13</v>
      </c>
      <c r="F1352" t="s">
        <v>4281</v>
      </c>
      <c r="G1352" t="s">
        <v>4283</v>
      </c>
      <c r="H1352" t="s">
        <v>13</v>
      </c>
      <c r="I1352">
        <v>0</v>
      </c>
      <c r="J1352">
        <v>2</v>
      </c>
    </row>
    <row r="1353" spans="1:10" ht="15" hidden="1" customHeight="1" x14ac:dyDescent="0.35">
      <c r="A1353" t="s">
        <v>3683</v>
      </c>
      <c r="B1353" t="s">
        <v>49</v>
      </c>
      <c r="C1353" t="s">
        <v>4284</v>
      </c>
      <c r="D1353" t="s">
        <v>4285</v>
      </c>
      <c r="E1353" t="s">
        <v>13</v>
      </c>
      <c r="F1353" t="s">
        <v>4284</v>
      </c>
      <c r="G1353" t="s">
        <v>4286</v>
      </c>
      <c r="H1353" t="s">
        <v>13</v>
      </c>
      <c r="I1353">
        <v>0</v>
      </c>
      <c r="J1353">
        <v>2</v>
      </c>
    </row>
    <row r="1354" spans="1:10" ht="15" hidden="1" customHeight="1" x14ac:dyDescent="0.35">
      <c r="A1354" t="s">
        <v>3683</v>
      </c>
      <c r="B1354" t="s">
        <v>49</v>
      </c>
      <c r="C1354" t="s">
        <v>4287</v>
      </c>
      <c r="D1354" t="s">
        <v>4288</v>
      </c>
      <c r="E1354" t="s">
        <v>13</v>
      </c>
      <c r="F1354" t="s">
        <v>4287</v>
      </c>
      <c r="G1354" t="s">
        <v>4289</v>
      </c>
      <c r="H1354" t="s">
        <v>13</v>
      </c>
      <c r="I1354">
        <v>0</v>
      </c>
      <c r="J1354">
        <v>27</v>
      </c>
    </row>
    <row r="1355" spans="1:10" ht="15" hidden="1" customHeight="1" x14ac:dyDescent="0.35">
      <c r="A1355" t="s">
        <v>3683</v>
      </c>
      <c r="B1355" t="s">
        <v>49</v>
      </c>
      <c r="C1355" t="s">
        <v>4290</v>
      </c>
      <c r="D1355" t="s">
        <v>4291</v>
      </c>
      <c r="E1355" t="s">
        <v>13</v>
      </c>
      <c r="F1355" t="s">
        <v>4290</v>
      </c>
      <c r="G1355" t="s">
        <v>4292</v>
      </c>
      <c r="H1355" t="s">
        <v>13</v>
      </c>
      <c r="I1355">
        <v>0</v>
      </c>
      <c r="J1355">
        <v>85</v>
      </c>
    </row>
    <row r="1356" spans="1:10" ht="15" hidden="1" customHeight="1" x14ac:dyDescent="0.35">
      <c r="A1356" t="s">
        <v>3683</v>
      </c>
      <c r="B1356" t="s">
        <v>49</v>
      </c>
      <c r="C1356" t="s">
        <v>4293</v>
      </c>
      <c r="D1356" t="s">
        <v>4294</v>
      </c>
      <c r="E1356" t="s">
        <v>13</v>
      </c>
      <c r="F1356" t="s">
        <v>4293</v>
      </c>
      <c r="G1356" t="s">
        <v>4295</v>
      </c>
      <c r="H1356" t="s">
        <v>13</v>
      </c>
      <c r="I1356">
        <v>0</v>
      </c>
      <c r="J1356">
        <v>20</v>
      </c>
    </row>
    <row r="1357" spans="1:10" ht="15" hidden="1" customHeight="1" x14ac:dyDescent="0.35">
      <c r="A1357" t="s">
        <v>3683</v>
      </c>
      <c r="B1357" t="s">
        <v>49</v>
      </c>
      <c r="C1357" t="s">
        <v>4296</v>
      </c>
      <c r="D1357" t="s">
        <v>4297</v>
      </c>
      <c r="E1357" t="s">
        <v>13</v>
      </c>
      <c r="F1357" t="s">
        <v>4296</v>
      </c>
      <c r="G1357" t="s">
        <v>4298</v>
      </c>
      <c r="H1357" t="s">
        <v>13</v>
      </c>
      <c r="I1357">
        <v>0</v>
      </c>
      <c r="J1357">
        <v>8</v>
      </c>
    </row>
    <row r="1358" spans="1:10" ht="15" hidden="1" customHeight="1" x14ac:dyDescent="0.35">
      <c r="A1358" t="s">
        <v>3683</v>
      </c>
      <c r="B1358" t="s">
        <v>49</v>
      </c>
      <c r="C1358" t="s">
        <v>4299</v>
      </c>
      <c r="D1358" t="s">
        <v>4300</v>
      </c>
      <c r="E1358" t="s">
        <v>13</v>
      </c>
      <c r="F1358" t="s">
        <v>4299</v>
      </c>
      <c r="G1358" t="s">
        <v>4301</v>
      </c>
      <c r="H1358" t="s">
        <v>13</v>
      </c>
      <c r="I1358">
        <v>0</v>
      </c>
      <c r="J1358">
        <v>1</v>
      </c>
    </row>
    <row r="1359" spans="1:10" ht="15" hidden="1" customHeight="1" x14ac:dyDescent="0.35">
      <c r="A1359" t="s">
        <v>3683</v>
      </c>
      <c r="B1359" t="s">
        <v>49</v>
      </c>
      <c r="C1359" t="s">
        <v>4302</v>
      </c>
      <c r="D1359" t="s">
        <v>4303</v>
      </c>
      <c r="E1359" t="s">
        <v>13</v>
      </c>
      <c r="F1359" t="s">
        <v>4302</v>
      </c>
      <c r="G1359" t="s">
        <v>4304</v>
      </c>
      <c r="H1359" t="s">
        <v>13</v>
      </c>
      <c r="I1359">
        <v>0</v>
      </c>
      <c r="J1359">
        <v>4</v>
      </c>
    </row>
    <row r="1360" spans="1:10" ht="15" hidden="1" customHeight="1" x14ac:dyDescent="0.35">
      <c r="A1360" t="s">
        <v>3683</v>
      </c>
      <c r="B1360" t="s">
        <v>49</v>
      </c>
      <c r="C1360" t="s">
        <v>4305</v>
      </c>
      <c r="D1360" t="s">
        <v>4306</v>
      </c>
      <c r="E1360" t="s">
        <v>13</v>
      </c>
      <c r="F1360" t="s">
        <v>4305</v>
      </c>
      <c r="G1360" t="s">
        <v>4307</v>
      </c>
      <c r="H1360" t="s">
        <v>13</v>
      </c>
      <c r="I1360">
        <v>0</v>
      </c>
      <c r="J1360">
        <v>1</v>
      </c>
    </row>
    <row r="1361" spans="1:10" ht="15" hidden="1" customHeight="1" x14ac:dyDescent="0.35">
      <c r="A1361" t="s">
        <v>3683</v>
      </c>
      <c r="B1361" t="s">
        <v>94</v>
      </c>
      <c r="C1361" t="s">
        <v>4308</v>
      </c>
      <c r="D1361" t="s">
        <v>4309</v>
      </c>
      <c r="E1361" t="s">
        <v>13</v>
      </c>
      <c r="F1361" t="s">
        <v>4308</v>
      </c>
      <c r="G1361" t="s">
        <v>4310</v>
      </c>
      <c r="H1361" t="s">
        <v>13</v>
      </c>
      <c r="I1361">
        <v>0</v>
      </c>
      <c r="J1361">
        <v>25</v>
      </c>
    </row>
    <row r="1362" spans="1:10" ht="15" hidden="1" customHeight="1" x14ac:dyDescent="0.35">
      <c r="A1362" t="s">
        <v>3683</v>
      </c>
      <c r="B1362" t="s">
        <v>94</v>
      </c>
      <c r="C1362" t="s">
        <v>4311</v>
      </c>
      <c r="D1362" t="s">
        <v>4312</v>
      </c>
      <c r="E1362" t="s">
        <v>13</v>
      </c>
      <c r="F1362" t="s">
        <v>4311</v>
      </c>
      <c r="G1362" t="s">
        <v>4313</v>
      </c>
      <c r="H1362" t="s">
        <v>13</v>
      </c>
      <c r="I1362">
        <v>0</v>
      </c>
      <c r="J1362">
        <v>20</v>
      </c>
    </row>
    <row r="1363" spans="1:10" ht="15" hidden="1" customHeight="1" x14ac:dyDescent="0.35">
      <c r="A1363" t="s">
        <v>3683</v>
      </c>
      <c r="B1363" t="s">
        <v>94</v>
      </c>
      <c r="C1363" t="s">
        <v>4314</v>
      </c>
      <c r="D1363" t="s">
        <v>4315</v>
      </c>
      <c r="E1363" t="s">
        <v>13</v>
      </c>
      <c r="F1363" t="s">
        <v>4314</v>
      </c>
      <c r="G1363" t="s">
        <v>4316</v>
      </c>
      <c r="H1363" t="s">
        <v>13</v>
      </c>
      <c r="I1363">
        <v>0</v>
      </c>
      <c r="J1363">
        <v>201</v>
      </c>
    </row>
    <row r="1364" spans="1:10" ht="15" hidden="1" customHeight="1" x14ac:dyDescent="0.35">
      <c r="A1364" t="s">
        <v>3683</v>
      </c>
      <c r="B1364" t="s">
        <v>94</v>
      </c>
      <c r="C1364" t="s">
        <v>4317</v>
      </c>
      <c r="D1364" t="s">
        <v>4318</v>
      </c>
      <c r="E1364" t="s">
        <v>13</v>
      </c>
      <c r="F1364" t="s">
        <v>4317</v>
      </c>
      <c r="G1364" t="s">
        <v>4319</v>
      </c>
      <c r="H1364" t="s">
        <v>13</v>
      </c>
      <c r="I1364">
        <v>0</v>
      </c>
      <c r="J1364">
        <v>8</v>
      </c>
    </row>
    <row r="1365" spans="1:10" ht="15" hidden="1" customHeight="1" x14ac:dyDescent="0.35">
      <c r="A1365" t="s">
        <v>3683</v>
      </c>
      <c r="B1365" t="s">
        <v>94</v>
      </c>
      <c r="C1365" t="s">
        <v>4320</v>
      </c>
      <c r="D1365" t="s">
        <v>4321</v>
      </c>
      <c r="E1365" t="s">
        <v>13</v>
      </c>
      <c r="F1365" t="s">
        <v>4320</v>
      </c>
      <c r="G1365" t="s">
        <v>4322</v>
      </c>
      <c r="H1365" t="s">
        <v>13</v>
      </c>
      <c r="I1365">
        <v>0</v>
      </c>
      <c r="J1365">
        <v>78</v>
      </c>
    </row>
    <row r="1366" spans="1:10" ht="15" hidden="1" customHeight="1" x14ac:dyDescent="0.35">
      <c r="A1366" t="s">
        <v>3683</v>
      </c>
      <c r="B1366" t="s">
        <v>94</v>
      </c>
      <c r="C1366" t="s">
        <v>4323</v>
      </c>
      <c r="D1366" t="s">
        <v>4324</v>
      </c>
      <c r="E1366" t="s">
        <v>13</v>
      </c>
      <c r="F1366" t="s">
        <v>4323</v>
      </c>
      <c r="G1366" t="s">
        <v>4325</v>
      </c>
      <c r="H1366" t="s">
        <v>13</v>
      </c>
      <c r="I1366">
        <v>0</v>
      </c>
      <c r="J1366">
        <v>14</v>
      </c>
    </row>
    <row r="1367" spans="1:10" ht="15" hidden="1" customHeight="1" x14ac:dyDescent="0.35">
      <c r="A1367" t="s">
        <v>3683</v>
      </c>
      <c r="B1367" t="s">
        <v>546</v>
      </c>
      <c r="C1367" t="s">
        <v>4326</v>
      </c>
      <c r="D1367" t="s">
        <v>4327</v>
      </c>
      <c r="E1367" t="s">
        <v>13</v>
      </c>
      <c r="F1367" t="s">
        <v>4326</v>
      </c>
      <c r="G1367" t="s">
        <v>4328</v>
      </c>
      <c r="H1367" t="s">
        <v>13</v>
      </c>
      <c r="I1367">
        <v>0</v>
      </c>
      <c r="J1367">
        <v>3</v>
      </c>
    </row>
    <row r="1368" spans="1:10" ht="15" hidden="1" customHeight="1" x14ac:dyDescent="0.35">
      <c r="A1368" t="s">
        <v>4329</v>
      </c>
      <c r="B1368" t="s">
        <v>49</v>
      </c>
      <c r="C1368" t="s">
        <v>4330</v>
      </c>
      <c r="D1368" t="s">
        <v>4331</v>
      </c>
      <c r="E1368" t="s">
        <v>13</v>
      </c>
      <c r="F1368" t="s">
        <v>4330</v>
      </c>
      <c r="G1368" t="s">
        <v>4332</v>
      </c>
      <c r="H1368" t="s">
        <v>13</v>
      </c>
      <c r="I1368">
        <v>0</v>
      </c>
      <c r="J1368">
        <v>621</v>
      </c>
    </row>
    <row r="1369" spans="1:10" ht="15" hidden="1" customHeight="1" x14ac:dyDescent="0.35">
      <c r="A1369" t="s">
        <v>4329</v>
      </c>
      <c r="B1369" t="s">
        <v>49</v>
      </c>
      <c r="C1369" t="s">
        <v>4333</v>
      </c>
      <c r="D1369" t="s">
        <v>4334</v>
      </c>
      <c r="E1369" t="s">
        <v>13</v>
      </c>
      <c r="F1369" t="s">
        <v>4333</v>
      </c>
      <c r="G1369" t="s">
        <v>4335</v>
      </c>
      <c r="H1369" t="s">
        <v>13</v>
      </c>
      <c r="I1369">
        <v>0</v>
      </c>
      <c r="J1369">
        <v>2871</v>
      </c>
    </row>
    <row r="1370" spans="1:10" ht="15" hidden="1" customHeight="1" x14ac:dyDescent="0.35">
      <c r="A1370" t="s">
        <v>4329</v>
      </c>
      <c r="B1370" t="s">
        <v>49</v>
      </c>
      <c r="C1370" t="s">
        <v>4336</v>
      </c>
      <c r="D1370" t="s">
        <v>4337</v>
      </c>
      <c r="E1370" t="s">
        <v>13</v>
      </c>
      <c r="F1370" t="s">
        <v>4336</v>
      </c>
      <c r="G1370" t="s">
        <v>4338</v>
      </c>
      <c r="H1370" t="s">
        <v>13</v>
      </c>
      <c r="I1370">
        <v>0</v>
      </c>
      <c r="J1370">
        <v>373</v>
      </c>
    </row>
    <row r="1371" spans="1:10" ht="15" hidden="1" customHeight="1" x14ac:dyDescent="0.35">
      <c r="A1371" t="s">
        <v>4329</v>
      </c>
      <c r="B1371" t="s">
        <v>49</v>
      </c>
      <c r="C1371" t="s">
        <v>4339</v>
      </c>
      <c r="D1371" t="s">
        <v>4340</v>
      </c>
      <c r="E1371" t="s">
        <v>13</v>
      </c>
      <c r="F1371" t="s">
        <v>4339</v>
      </c>
      <c r="G1371" t="s">
        <v>4341</v>
      </c>
      <c r="H1371" t="s">
        <v>13</v>
      </c>
      <c r="I1371">
        <v>0</v>
      </c>
      <c r="J1371">
        <v>460</v>
      </c>
    </row>
    <row r="1372" spans="1:10" ht="15" hidden="1" customHeight="1" x14ac:dyDescent="0.35">
      <c r="A1372" t="s">
        <v>4329</v>
      </c>
      <c r="B1372" t="s">
        <v>94</v>
      </c>
      <c r="C1372" t="s">
        <v>4342</v>
      </c>
      <c r="D1372" t="s">
        <v>4343</v>
      </c>
      <c r="E1372" t="s">
        <v>13</v>
      </c>
      <c r="F1372" t="s">
        <v>4342</v>
      </c>
      <c r="G1372" t="s">
        <v>4344</v>
      </c>
      <c r="H1372" t="s">
        <v>13</v>
      </c>
      <c r="I1372">
        <v>0</v>
      </c>
      <c r="J1372">
        <v>50334</v>
      </c>
    </row>
    <row r="1373" spans="1:10" ht="15" hidden="1" customHeight="1" x14ac:dyDescent="0.35">
      <c r="A1373" t="s">
        <v>4329</v>
      </c>
      <c r="B1373" t="s">
        <v>94</v>
      </c>
      <c r="C1373" t="s">
        <v>4345</v>
      </c>
      <c r="D1373" t="s">
        <v>4346</v>
      </c>
      <c r="E1373" t="s">
        <v>13</v>
      </c>
      <c r="F1373" t="s">
        <v>4345</v>
      </c>
      <c r="G1373" t="s">
        <v>4347</v>
      </c>
      <c r="H1373" t="s">
        <v>13</v>
      </c>
      <c r="I1373">
        <v>0</v>
      </c>
      <c r="J1373">
        <v>601</v>
      </c>
    </row>
    <row r="1374" spans="1:10" ht="15" hidden="1" customHeight="1" x14ac:dyDescent="0.35">
      <c r="A1374" t="s">
        <v>4329</v>
      </c>
      <c r="B1374" t="s">
        <v>94</v>
      </c>
      <c r="C1374" t="s">
        <v>4348</v>
      </c>
      <c r="D1374" t="s">
        <v>4349</v>
      </c>
      <c r="E1374" t="s">
        <v>13</v>
      </c>
      <c r="F1374" t="s">
        <v>4348</v>
      </c>
      <c r="G1374" t="s">
        <v>4350</v>
      </c>
      <c r="H1374" t="s">
        <v>13</v>
      </c>
      <c r="I1374">
        <v>0</v>
      </c>
      <c r="J1374">
        <v>22972</v>
      </c>
    </row>
    <row r="1375" spans="1:10" ht="15" hidden="1" customHeight="1" x14ac:dyDescent="0.35">
      <c r="A1375" t="s">
        <v>4351</v>
      </c>
      <c r="B1375" t="s">
        <v>49</v>
      </c>
      <c r="C1375" t="s">
        <v>4352</v>
      </c>
      <c r="D1375" t="s">
        <v>4353</v>
      </c>
      <c r="E1375" t="s">
        <v>13</v>
      </c>
      <c r="F1375" t="s">
        <v>4352</v>
      </c>
      <c r="G1375" t="s">
        <v>4354</v>
      </c>
      <c r="H1375" t="s">
        <v>13</v>
      </c>
      <c r="I1375">
        <v>0</v>
      </c>
      <c r="J1375">
        <v>1</v>
      </c>
    </row>
    <row r="1376" spans="1:10" ht="15" hidden="1" customHeight="1" x14ac:dyDescent="0.35">
      <c r="A1376" t="s">
        <v>4351</v>
      </c>
      <c r="B1376" t="s">
        <v>49</v>
      </c>
      <c r="C1376" t="s">
        <v>4355</v>
      </c>
      <c r="D1376" t="s">
        <v>4356</v>
      </c>
      <c r="E1376" t="s">
        <v>13</v>
      </c>
      <c r="F1376" t="s">
        <v>4355</v>
      </c>
      <c r="G1376" t="s">
        <v>4357</v>
      </c>
      <c r="H1376" t="s">
        <v>13</v>
      </c>
      <c r="I1376">
        <v>0</v>
      </c>
      <c r="J1376">
        <v>7</v>
      </c>
    </row>
    <row r="1377" spans="1:10" ht="15" hidden="1" customHeight="1" x14ac:dyDescent="0.35">
      <c r="A1377" t="s">
        <v>4351</v>
      </c>
      <c r="B1377" t="s">
        <v>49</v>
      </c>
      <c r="C1377" t="s">
        <v>4358</v>
      </c>
      <c r="D1377" t="s">
        <v>4359</v>
      </c>
      <c r="E1377" t="s">
        <v>13</v>
      </c>
      <c r="F1377" t="s">
        <v>4358</v>
      </c>
      <c r="G1377" t="s">
        <v>4360</v>
      </c>
      <c r="H1377" t="s">
        <v>13</v>
      </c>
      <c r="I1377">
        <v>0</v>
      </c>
      <c r="J1377">
        <v>8</v>
      </c>
    </row>
    <row r="1378" spans="1:10" ht="15" hidden="1" customHeight="1" x14ac:dyDescent="0.35">
      <c r="A1378" t="s">
        <v>4351</v>
      </c>
      <c r="B1378" t="s">
        <v>94</v>
      </c>
      <c r="C1378" t="s">
        <v>4361</v>
      </c>
      <c r="D1378" t="s">
        <v>4362</v>
      </c>
      <c r="E1378" t="s">
        <v>13</v>
      </c>
      <c r="F1378" t="s">
        <v>4361</v>
      </c>
      <c r="G1378" t="s">
        <v>4363</v>
      </c>
      <c r="H1378" t="s">
        <v>13</v>
      </c>
      <c r="I1378">
        <v>0</v>
      </c>
      <c r="J1378">
        <v>29</v>
      </c>
    </row>
    <row r="1379" spans="1:10" ht="15" hidden="1" customHeight="1" x14ac:dyDescent="0.35">
      <c r="A1379" t="s">
        <v>96</v>
      </c>
      <c r="B1379" t="s">
        <v>49</v>
      </c>
      <c r="C1379" t="s">
        <v>97</v>
      </c>
      <c r="D1379" t="s">
        <v>98</v>
      </c>
      <c r="E1379" t="s">
        <v>13</v>
      </c>
      <c r="F1379" t="s">
        <v>97</v>
      </c>
      <c r="G1379" t="s">
        <v>99</v>
      </c>
      <c r="H1379" t="s">
        <v>13</v>
      </c>
      <c r="I1379">
        <v>0</v>
      </c>
      <c r="J1379">
        <v>818</v>
      </c>
    </row>
    <row r="1380" spans="1:10" ht="15" hidden="1" customHeight="1" x14ac:dyDescent="0.35">
      <c r="A1380" t="s">
        <v>96</v>
      </c>
      <c r="B1380" t="s">
        <v>49</v>
      </c>
      <c r="C1380" t="s">
        <v>100</v>
      </c>
      <c r="D1380" t="s">
        <v>101</v>
      </c>
      <c r="E1380" t="s">
        <v>13</v>
      </c>
      <c r="F1380" t="s">
        <v>100</v>
      </c>
      <c r="G1380" t="s">
        <v>102</v>
      </c>
      <c r="H1380" t="s">
        <v>13</v>
      </c>
      <c r="I1380">
        <v>0</v>
      </c>
      <c r="J1380">
        <v>59</v>
      </c>
    </row>
    <row r="1381" spans="1:10" ht="15" hidden="1" customHeight="1" x14ac:dyDescent="0.35">
      <c r="A1381" t="s">
        <v>96</v>
      </c>
      <c r="B1381" t="s">
        <v>49</v>
      </c>
      <c r="C1381" t="s">
        <v>103</v>
      </c>
      <c r="D1381" t="s">
        <v>104</v>
      </c>
      <c r="E1381" t="s">
        <v>13</v>
      </c>
      <c r="F1381" t="s">
        <v>103</v>
      </c>
      <c r="G1381" t="s">
        <v>105</v>
      </c>
      <c r="H1381" t="s">
        <v>13</v>
      </c>
      <c r="I1381">
        <v>0</v>
      </c>
      <c r="J1381">
        <v>516</v>
      </c>
    </row>
    <row r="1382" spans="1:10" ht="15" hidden="1" customHeight="1" x14ac:dyDescent="0.35">
      <c r="A1382" t="s">
        <v>96</v>
      </c>
      <c r="B1382" t="s">
        <v>49</v>
      </c>
      <c r="C1382" t="s">
        <v>106</v>
      </c>
      <c r="D1382" t="s">
        <v>107</v>
      </c>
      <c r="E1382" t="s">
        <v>13</v>
      </c>
      <c r="F1382" t="s">
        <v>106</v>
      </c>
      <c r="G1382" t="s">
        <v>108</v>
      </c>
      <c r="H1382" t="s">
        <v>13</v>
      </c>
      <c r="I1382">
        <v>0</v>
      </c>
      <c r="J1382">
        <v>146</v>
      </c>
    </row>
    <row r="1383" spans="1:10" ht="15" hidden="1" customHeight="1" x14ac:dyDescent="0.35">
      <c r="A1383" t="s">
        <v>96</v>
      </c>
      <c r="B1383" t="s">
        <v>49</v>
      </c>
      <c r="C1383" t="s">
        <v>109</v>
      </c>
      <c r="D1383" t="s">
        <v>110</v>
      </c>
      <c r="E1383" t="s">
        <v>13</v>
      </c>
      <c r="F1383" t="s">
        <v>109</v>
      </c>
      <c r="G1383" t="s">
        <v>111</v>
      </c>
      <c r="H1383" t="s">
        <v>13</v>
      </c>
      <c r="I1383">
        <v>0</v>
      </c>
      <c r="J1383">
        <v>163</v>
      </c>
    </row>
    <row r="1384" spans="1:10" ht="15" hidden="1" customHeight="1" x14ac:dyDescent="0.35">
      <c r="A1384" t="s">
        <v>96</v>
      </c>
      <c r="B1384" t="s">
        <v>49</v>
      </c>
      <c r="C1384" t="s">
        <v>112</v>
      </c>
      <c r="D1384" t="s">
        <v>113</v>
      </c>
      <c r="E1384" t="s">
        <v>13</v>
      </c>
      <c r="F1384" t="s">
        <v>112</v>
      </c>
      <c r="G1384" t="s">
        <v>114</v>
      </c>
      <c r="H1384" t="s">
        <v>13</v>
      </c>
      <c r="I1384">
        <v>0</v>
      </c>
      <c r="J1384">
        <v>63</v>
      </c>
    </row>
    <row r="1385" spans="1:10" ht="15" hidden="1" customHeight="1" x14ac:dyDescent="0.35">
      <c r="A1385" t="s">
        <v>96</v>
      </c>
      <c r="B1385" t="s">
        <v>49</v>
      </c>
      <c r="C1385" t="s">
        <v>115</v>
      </c>
      <c r="D1385" t="s">
        <v>116</v>
      </c>
      <c r="E1385" t="s">
        <v>13</v>
      </c>
      <c r="F1385" t="s">
        <v>115</v>
      </c>
      <c r="G1385" t="s">
        <v>117</v>
      </c>
      <c r="H1385" t="s">
        <v>13</v>
      </c>
      <c r="I1385">
        <v>0</v>
      </c>
      <c r="J1385">
        <v>38</v>
      </c>
    </row>
    <row r="1386" spans="1:10" ht="15" hidden="1" customHeight="1" x14ac:dyDescent="0.35">
      <c r="A1386" t="s">
        <v>96</v>
      </c>
      <c r="B1386" t="s">
        <v>49</v>
      </c>
      <c r="C1386" t="s">
        <v>118</v>
      </c>
      <c r="D1386" t="s">
        <v>119</v>
      </c>
      <c r="E1386" t="s">
        <v>13</v>
      </c>
      <c r="F1386" t="s">
        <v>118</v>
      </c>
      <c r="G1386" t="s">
        <v>120</v>
      </c>
      <c r="H1386" t="s">
        <v>13</v>
      </c>
      <c r="I1386">
        <v>0</v>
      </c>
      <c r="J1386">
        <v>25</v>
      </c>
    </row>
    <row r="1387" spans="1:10" ht="15" hidden="1" customHeight="1" x14ac:dyDescent="0.35">
      <c r="A1387" t="s">
        <v>96</v>
      </c>
      <c r="B1387" t="s">
        <v>49</v>
      </c>
      <c r="C1387" t="s">
        <v>121</v>
      </c>
      <c r="D1387" t="s">
        <v>122</v>
      </c>
      <c r="E1387" t="s">
        <v>13</v>
      </c>
      <c r="F1387" t="s">
        <v>121</v>
      </c>
      <c r="G1387" t="s">
        <v>123</v>
      </c>
      <c r="H1387" t="s">
        <v>13</v>
      </c>
      <c r="I1387">
        <v>0</v>
      </c>
      <c r="J1387">
        <v>206</v>
      </c>
    </row>
    <row r="1388" spans="1:10" ht="15" hidden="1" customHeight="1" x14ac:dyDescent="0.35">
      <c r="A1388" t="s">
        <v>96</v>
      </c>
      <c r="B1388" t="s">
        <v>49</v>
      </c>
      <c r="C1388" t="s">
        <v>124</v>
      </c>
      <c r="D1388" t="s">
        <v>125</v>
      </c>
      <c r="E1388" t="s">
        <v>13</v>
      </c>
      <c r="F1388" t="s">
        <v>124</v>
      </c>
      <c r="G1388" t="s">
        <v>126</v>
      </c>
      <c r="H1388" t="s">
        <v>13</v>
      </c>
      <c r="I1388">
        <v>0</v>
      </c>
      <c r="J1388">
        <v>9</v>
      </c>
    </row>
    <row r="1389" spans="1:10" ht="15" hidden="1" customHeight="1" x14ac:dyDescent="0.35">
      <c r="A1389" t="s">
        <v>96</v>
      </c>
      <c r="B1389" t="s">
        <v>49</v>
      </c>
      <c r="C1389" t="s">
        <v>127</v>
      </c>
      <c r="D1389" t="s">
        <v>128</v>
      </c>
      <c r="E1389" t="s">
        <v>13</v>
      </c>
      <c r="F1389" t="s">
        <v>127</v>
      </c>
      <c r="G1389" t="s">
        <v>129</v>
      </c>
      <c r="H1389" t="s">
        <v>13</v>
      </c>
      <c r="I1389">
        <v>0</v>
      </c>
      <c r="J1389">
        <v>763</v>
      </c>
    </row>
    <row r="1390" spans="1:10" ht="15" hidden="1" customHeight="1" x14ac:dyDescent="0.35">
      <c r="A1390" t="s">
        <v>96</v>
      </c>
      <c r="B1390" t="s">
        <v>49</v>
      </c>
      <c r="C1390" t="s">
        <v>130</v>
      </c>
      <c r="D1390" t="s">
        <v>131</v>
      </c>
      <c r="E1390" t="s">
        <v>13</v>
      </c>
      <c r="F1390" t="s">
        <v>130</v>
      </c>
      <c r="G1390" t="s">
        <v>132</v>
      </c>
      <c r="H1390" t="s">
        <v>13</v>
      </c>
      <c r="I1390">
        <v>0</v>
      </c>
      <c r="J1390">
        <v>28</v>
      </c>
    </row>
    <row r="1391" spans="1:10" ht="15" hidden="1" customHeight="1" x14ac:dyDescent="0.35">
      <c r="A1391" t="s">
        <v>96</v>
      </c>
      <c r="B1391" t="s">
        <v>49</v>
      </c>
      <c r="C1391" t="s">
        <v>133</v>
      </c>
      <c r="D1391" t="s">
        <v>134</v>
      </c>
      <c r="E1391" t="s">
        <v>13</v>
      </c>
      <c r="F1391" t="s">
        <v>133</v>
      </c>
      <c r="G1391" t="s">
        <v>135</v>
      </c>
      <c r="H1391" t="s">
        <v>13</v>
      </c>
      <c r="I1391">
        <v>0</v>
      </c>
      <c r="J1391">
        <v>229</v>
      </c>
    </row>
    <row r="1392" spans="1:10" ht="15" hidden="1" customHeight="1" x14ac:dyDescent="0.35">
      <c r="A1392" t="s">
        <v>96</v>
      </c>
      <c r="B1392" t="s">
        <v>49</v>
      </c>
      <c r="C1392" t="s">
        <v>136</v>
      </c>
      <c r="D1392" t="s">
        <v>137</v>
      </c>
      <c r="E1392" t="s">
        <v>13</v>
      </c>
      <c r="F1392" t="s">
        <v>136</v>
      </c>
      <c r="G1392" t="s">
        <v>138</v>
      </c>
      <c r="H1392" t="s">
        <v>13</v>
      </c>
      <c r="I1392">
        <v>0</v>
      </c>
      <c r="J1392">
        <v>120</v>
      </c>
    </row>
    <row r="1393" spans="1:10" ht="15" hidden="1" customHeight="1" x14ac:dyDescent="0.35">
      <c r="A1393" t="s">
        <v>96</v>
      </c>
      <c r="B1393" t="s">
        <v>49</v>
      </c>
      <c r="C1393" t="s">
        <v>139</v>
      </c>
      <c r="D1393" t="s">
        <v>140</v>
      </c>
      <c r="E1393" t="s">
        <v>13</v>
      </c>
      <c r="F1393" t="s">
        <v>139</v>
      </c>
      <c r="G1393" t="s">
        <v>141</v>
      </c>
      <c r="H1393" t="s">
        <v>13</v>
      </c>
      <c r="I1393">
        <v>0</v>
      </c>
      <c r="J1393">
        <v>544</v>
      </c>
    </row>
    <row r="1394" spans="1:10" ht="15" hidden="1" customHeight="1" x14ac:dyDescent="0.35">
      <c r="A1394" t="s">
        <v>96</v>
      </c>
      <c r="B1394" t="s">
        <v>49</v>
      </c>
      <c r="C1394" t="s">
        <v>142</v>
      </c>
      <c r="D1394" t="s">
        <v>143</v>
      </c>
      <c r="E1394" t="s">
        <v>13</v>
      </c>
      <c r="F1394" t="s">
        <v>142</v>
      </c>
      <c r="G1394" t="s">
        <v>144</v>
      </c>
      <c r="H1394" t="s">
        <v>13</v>
      </c>
      <c r="I1394">
        <v>0</v>
      </c>
      <c r="J1394">
        <v>86</v>
      </c>
    </row>
    <row r="1395" spans="1:10" ht="15" hidden="1" customHeight="1" x14ac:dyDescent="0.35">
      <c r="A1395" t="s">
        <v>96</v>
      </c>
      <c r="B1395" t="s">
        <v>49</v>
      </c>
      <c r="C1395" t="s">
        <v>145</v>
      </c>
      <c r="D1395" t="s">
        <v>146</v>
      </c>
      <c r="E1395" t="s">
        <v>13</v>
      </c>
      <c r="F1395" t="s">
        <v>145</v>
      </c>
      <c r="G1395" t="s">
        <v>147</v>
      </c>
      <c r="H1395" t="s">
        <v>13</v>
      </c>
      <c r="I1395">
        <v>0</v>
      </c>
      <c r="J1395">
        <v>1572</v>
      </c>
    </row>
    <row r="1396" spans="1:10" ht="15" hidden="1" customHeight="1" x14ac:dyDescent="0.35">
      <c r="A1396" t="s">
        <v>96</v>
      </c>
      <c r="B1396" t="s">
        <v>49</v>
      </c>
      <c r="C1396" t="s">
        <v>148</v>
      </c>
      <c r="D1396" t="s">
        <v>149</v>
      </c>
      <c r="E1396" t="s">
        <v>13</v>
      </c>
      <c r="F1396" t="s">
        <v>148</v>
      </c>
      <c r="G1396" t="s">
        <v>150</v>
      </c>
      <c r="H1396" t="s">
        <v>13</v>
      </c>
      <c r="I1396">
        <v>0</v>
      </c>
      <c r="J1396">
        <v>137</v>
      </c>
    </row>
    <row r="1397" spans="1:10" ht="15" hidden="1" customHeight="1" x14ac:dyDescent="0.35">
      <c r="A1397" t="s">
        <v>96</v>
      </c>
      <c r="B1397" t="s">
        <v>49</v>
      </c>
      <c r="C1397" t="s">
        <v>151</v>
      </c>
      <c r="D1397" t="s">
        <v>152</v>
      </c>
      <c r="E1397" t="s">
        <v>13</v>
      </c>
      <c r="F1397" t="s">
        <v>151</v>
      </c>
      <c r="G1397" t="s">
        <v>153</v>
      </c>
      <c r="H1397" t="s">
        <v>13</v>
      </c>
      <c r="I1397">
        <v>0</v>
      </c>
      <c r="J1397">
        <v>132</v>
      </c>
    </row>
    <row r="1398" spans="1:10" ht="15" hidden="1" customHeight="1" x14ac:dyDescent="0.35">
      <c r="A1398" t="s">
        <v>96</v>
      </c>
      <c r="B1398" t="s">
        <v>49</v>
      </c>
      <c r="C1398" t="s">
        <v>154</v>
      </c>
      <c r="D1398" t="s">
        <v>155</v>
      </c>
      <c r="E1398" t="s">
        <v>13</v>
      </c>
      <c r="F1398" t="s">
        <v>154</v>
      </c>
      <c r="G1398" t="s">
        <v>156</v>
      </c>
      <c r="H1398" t="s">
        <v>13</v>
      </c>
      <c r="I1398">
        <v>0</v>
      </c>
      <c r="J1398">
        <v>29</v>
      </c>
    </row>
    <row r="1399" spans="1:10" ht="15" hidden="1" customHeight="1" x14ac:dyDescent="0.35">
      <c r="A1399" t="s">
        <v>96</v>
      </c>
      <c r="B1399" t="s">
        <v>49</v>
      </c>
      <c r="C1399" t="s">
        <v>157</v>
      </c>
      <c r="D1399" t="s">
        <v>158</v>
      </c>
      <c r="E1399" t="s">
        <v>13</v>
      </c>
      <c r="F1399" t="s">
        <v>157</v>
      </c>
      <c r="G1399" t="s">
        <v>159</v>
      </c>
      <c r="H1399" t="s">
        <v>13</v>
      </c>
      <c r="I1399">
        <v>0</v>
      </c>
      <c r="J1399">
        <v>409</v>
      </c>
    </row>
    <row r="1400" spans="1:10" ht="15" hidden="1" customHeight="1" x14ac:dyDescent="0.35">
      <c r="A1400" t="s">
        <v>96</v>
      </c>
      <c r="B1400" t="s">
        <v>49</v>
      </c>
      <c r="C1400" t="s">
        <v>160</v>
      </c>
      <c r="D1400" t="s">
        <v>161</v>
      </c>
      <c r="E1400" t="s">
        <v>13</v>
      </c>
      <c r="F1400" t="s">
        <v>160</v>
      </c>
      <c r="G1400" t="s">
        <v>162</v>
      </c>
      <c r="H1400" t="s">
        <v>13</v>
      </c>
      <c r="I1400">
        <v>0</v>
      </c>
      <c r="J1400">
        <v>126</v>
      </c>
    </row>
    <row r="1401" spans="1:10" ht="15" hidden="1" customHeight="1" x14ac:dyDescent="0.35">
      <c r="A1401" t="s">
        <v>96</v>
      </c>
      <c r="B1401" t="s">
        <v>49</v>
      </c>
      <c r="C1401" t="s">
        <v>163</v>
      </c>
      <c r="D1401" t="s">
        <v>164</v>
      </c>
      <c r="E1401" t="s">
        <v>13</v>
      </c>
      <c r="F1401" t="s">
        <v>163</v>
      </c>
      <c r="G1401" t="s">
        <v>165</v>
      </c>
      <c r="H1401" t="s">
        <v>13</v>
      </c>
      <c r="I1401">
        <v>0</v>
      </c>
      <c r="J1401">
        <v>53</v>
      </c>
    </row>
    <row r="1402" spans="1:10" ht="15" hidden="1" customHeight="1" x14ac:dyDescent="0.35">
      <c r="A1402" t="s">
        <v>96</v>
      </c>
      <c r="B1402" t="s">
        <v>49</v>
      </c>
      <c r="C1402" t="s">
        <v>166</v>
      </c>
      <c r="D1402" t="s">
        <v>167</v>
      </c>
      <c r="E1402" t="s">
        <v>13</v>
      </c>
      <c r="F1402" t="s">
        <v>166</v>
      </c>
      <c r="G1402" t="s">
        <v>168</v>
      </c>
      <c r="H1402" t="s">
        <v>13</v>
      </c>
      <c r="I1402">
        <v>0</v>
      </c>
      <c r="J1402">
        <v>2</v>
      </c>
    </row>
    <row r="1403" spans="1:10" ht="15" hidden="1" customHeight="1" x14ac:dyDescent="0.35">
      <c r="A1403" t="s">
        <v>96</v>
      </c>
      <c r="B1403" t="s">
        <v>49</v>
      </c>
      <c r="C1403" t="s">
        <v>169</v>
      </c>
      <c r="D1403" t="s">
        <v>170</v>
      </c>
      <c r="E1403" t="s">
        <v>13</v>
      </c>
      <c r="F1403" t="s">
        <v>169</v>
      </c>
      <c r="G1403" t="s">
        <v>171</v>
      </c>
      <c r="H1403" t="s">
        <v>13</v>
      </c>
      <c r="I1403">
        <v>0</v>
      </c>
      <c r="J1403">
        <v>305</v>
      </c>
    </row>
    <row r="1404" spans="1:10" ht="15" hidden="1" customHeight="1" x14ac:dyDescent="0.35">
      <c r="A1404" t="s">
        <v>96</v>
      </c>
      <c r="B1404" t="s">
        <v>49</v>
      </c>
      <c r="C1404" t="s">
        <v>172</v>
      </c>
      <c r="D1404" t="s">
        <v>173</v>
      </c>
      <c r="E1404" t="s">
        <v>13</v>
      </c>
      <c r="F1404" t="s">
        <v>172</v>
      </c>
      <c r="G1404" t="s">
        <v>174</v>
      </c>
      <c r="H1404" t="s">
        <v>13</v>
      </c>
      <c r="I1404">
        <v>0</v>
      </c>
      <c r="J1404">
        <v>15</v>
      </c>
    </row>
    <row r="1405" spans="1:10" ht="15" hidden="1" customHeight="1" x14ac:dyDescent="0.35">
      <c r="A1405" t="s">
        <v>96</v>
      </c>
      <c r="B1405" t="s">
        <v>49</v>
      </c>
      <c r="C1405" t="s">
        <v>175</v>
      </c>
      <c r="D1405" t="s">
        <v>176</v>
      </c>
      <c r="E1405" t="s">
        <v>13</v>
      </c>
      <c r="F1405" t="s">
        <v>175</v>
      </c>
      <c r="G1405" t="s">
        <v>177</v>
      </c>
      <c r="H1405" t="s">
        <v>13</v>
      </c>
      <c r="I1405">
        <v>0</v>
      </c>
      <c r="J1405">
        <v>45</v>
      </c>
    </row>
    <row r="1406" spans="1:10" ht="15" hidden="1" customHeight="1" x14ac:dyDescent="0.35">
      <c r="A1406" t="s">
        <v>96</v>
      </c>
      <c r="B1406" t="s">
        <v>49</v>
      </c>
      <c r="C1406" t="s">
        <v>178</v>
      </c>
      <c r="D1406" t="s">
        <v>179</v>
      </c>
      <c r="E1406" t="s">
        <v>13</v>
      </c>
      <c r="F1406" t="s">
        <v>178</v>
      </c>
      <c r="G1406" t="s">
        <v>180</v>
      </c>
      <c r="H1406" t="s">
        <v>13</v>
      </c>
      <c r="I1406">
        <v>0</v>
      </c>
      <c r="J1406">
        <v>69</v>
      </c>
    </row>
    <row r="1407" spans="1:10" ht="15" hidden="1" customHeight="1" x14ac:dyDescent="0.35">
      <c r="A1407" t="s">
        <v>96</v>
      </c>
      <c r="B1407" t="s">
        <v>49</v>
      </c>
      <c r="C1407" t="s">
        <v>181</v>
      </c>
      <c r="D1407" t="s">
        <v>182</v>
      </c>
      <c r="E1407" t="s">
        <v>13</v>
      </c>
      <c r="F1407" t="s">
        <v>181</v>
      </c>
      <c r="G1407" t="s">
        <v>183</v>
      </c>
      <c r="H1407" t="s">
        <v>13</v>
      </c>
      <c r="I1407">
        <v>0</v>
      </c>
      <c r="J1407">
        <v>60</v>
      </c>
    </row>
    <row r="1408" spans="1:10" ht="15" hidden="1" customHeight="1" x14ac:dyDescent="0.35">
      <c r="A1408" t="s">
        <v>96</v>
      </c>
      <c r="B1408" t="s">
        <v>49</v>
      </c>
      <c r="C1408" t="s">
        <v>184</v>
      </c>
      <c r="D1408" t="s">
        <v>185</v>
      </c>
      <c r="E1408" t="s">
        <v>13</v>
      </c>
      <c r="F1408" t="s">
        <v>184</v>
      </c>
      <c r="G1408" t="s">
        <v>186</v>
      </c>
      <c r="H1408" t="s">
        <v>13</v>
      </c>
      <c r="I1408">
        <v>0</v>
      </c>
      <c r="J1408">
        <v>76</v>
      </c>
    </row>
    <row r="1409" spans="1:10" ht="15" hidden="1" customHeight="1" x14ac:dyDescent="0.35">
      <c r="A1409" t="s">
        <v>96</v>
      </c>
      <c r="B1409" t="s">
        <v>49</v>
      </c>
      <c r="C1409" t="s">
        <v>187</v>
      </c>
      <c r="D1409" t="s">
        <v>188</v>
      </c>
      <c r="E1409" t="s">
        <v>13</v>
      </c>
      <c r="F1409" t="s">
        <v>187</v>
      </c>
      <c r="G1409" t="s">
        <v>189</v>
      </c>
      <c r="H1409" t="s">
        <v>13</v>
      </c>
      <c r="I1409">
        <v>0</v>
      </c>
      <c r="J1409">
        <v>287</v>
      </c>
    </row>
    <row r="1410" spans="1:10" ht="15" hidden="1" customHeight="1" x14ac:dyDescent="0.35">
      <c r="A1410" t="s">
        <v>96</v>
      </c>
      <c r="B1410" t="s">
        <v>49</v>
      </c>
      <c r="C1410" t="s">
        <v>190</v>
      </c>
      <c r="D1410" t="s">
        <v>191</v>
      </c>
      <c r="E1410" t="s">
        <v>13</v>
      </c>
      <c r="F1410" t="s">
        <v>190</v>
      </c>
      <c r="G1410" t="s">
        <v>192</v>
      </c>
      <c r="H1410" t="s">
        <v>13</v>
      </c>
      <c r="I1410">
        <v>0</v>
      </c>
      <c r="J1410">
        <v>768</v>
      </c>
    </row>
    <row r="1411" spans="1:10" ht="15" hidden="1" customHeight="1" x14ac:dyDescent="0.35">
      <c r="A1411" t="s">
        <v>96</v>
      </c>
      <c r="B1411" t="s">
        <v>49</v>
      </c>
      <c r="C1411" t="s">
        <v>193</v>
      </c>
      <c r="D1411" t="s">
        <v>194</v>
      </c>
      <c r="E1411" t="s">
        <v>13</v>
      </c>
      <c r="F1411" t="s">
        <v>193</v>
      </c>
      <c r="G1411" t="s">
        <v>195</v>
      </c>
      <c r="H1411" t="s">
        <v>13</v>
      </c>
      <c r="I1411">
        <v>0</v>
      </c>
      <c r="J1411">
        <v>202</v>
      </c>
    </row>
    <row r="1412" spans="1:10" ht="15" hidden="1" customHeight="1" x14ac:dyDescent="0.35">
      <c r="A1412" t="s">
        <v>96</v>
      </c>
      <c r="B1412" t="s">
        <v>49</v>
      </c>
      <c r="C1412" t="s">
        <v>196</v>
      </c>
      <c r="D1412" t="s">
        <v>197</v>
      </c>
      <c r="E1412" t="s">
        <v>13</v>
      </c>
      <c r="F1412" t="s">
        <v>196</v>
      </c>
      <c r="G1412" t="s">
        <v>198</v>
      </c>
      <c r="H1412" t="s">
        <v>13</v>
      </c>
      <c r="I1412">
        <v>0</v>
      </c>
      <c r="J1412">
        <v>1</v>
      </c>
    </row>
    <row r="1413" spans="1:10" ht="15" hidden="1" customHeight="1" x14ac:dyDescent="0.35">
      <c r="A1413" t="s">
        <v>96</v>
      </c>
      <c r="B1413" t="s">
        <v>49</v>
      </c>
      <c r="C1413" t="s">
        <v>199</v>
      </c>
      <c r="D1413" t="s">
        <v>200</v>
      </c>
      <c r="E1413" t="s">
        <v>13</v>
      </c>
      <c r="F1413" t="s">
        <v>199</v>
      </c>
      <c r="G1413" t="s">
        <v>201</v>
      </c>
      <c r="H1413" t="s">
        <v>13</v>
      </c>
      <c r="I1413">
        <v>0</v>
      </c>
      <c r="J1413">
        <v>164</v>
      </c>
    </row>
    <row r="1414" spans="1:10" ht="15" hidden="1" customHeight="1" x14ac:dyDescent="0.35">
      <c r="A1414" t="s">
        <v>96</v>
      </c>
      <c r="B1414" t="s">
        <v>49</v>
      </c>
      <c r="C1414" t="s">
        <v>202</v>
      </c>
      <c r="D1414" t="s">
        <v>203</v>
      </c>
      <c r="E1414" t="s">
        <v>13</v>
      </c>
      <c r="F1414" t="s">
        <v>202</v>
      </c>
      <c r="G1414" t="s">
        <v>204</v>
      </c>
      <c r="H1414" t="s">
        <v>13</v>
      </c>
      <c r="I1414">
        <v>0</v>
      </c>
      <c r="J1414">
        <v>5</v>
      </c>
    </row>
    <row r="1415" spans="1:10" ht="15" hidden="1" customHeight="1" x14ac:dyDescent="0.35">
      <c r="A1415" t="s">
        <v>96</v>
      </c>
      <c r="B1415" t="s">
        <v>49</v>
      </c>
      <c r="C1415" t="s">
        <v>205</v>
      </c>
      <c r="D1415" t="s">
        <v>206</v>
      </c>
      <c r="E1415" t="s">
        <v>13</v>
      </c>
      <c r="F1415" t="s">
        <v>205</v>
      </c>
      <c r="G1415" t="s">
        <v>207</v>
      </c>
      <c r="H1415" t="s">
        <v>13</v>
      </c>
      <c r="I1415">
        <v>0</v>
      </c>
      <c r="J1415">
        <v>166</v>
      </c>
    </row>
    <row r="1416" spans="1:10" ht="15" hidden="1" customHeight="1" x14ac:dyDescent="0.35">
      <c r="A1416" t="s">
        <v>96</v>
      </c>
      <c r="B1416" t="s">
        <v>49</v>
      </c>
      <c r="C1416" t="s">
        <v>208</v>
      </c>
      <c r="D1416" t="s">
        <v>209</v>
      </c>
      <c r="E1416" t="s">
        <v>13</v>
      </c>
      <c r="F1416" t="s">
        <v>208</v>
      </c>
      <c r="G1416" t="s">
        <v>210</v>
      </c>
      <c r="H1416" t="s">
        <v>13</v>
      </c>
      <c r="I1416">
        <v>0</v>
      </c>
      <c r="J1416">
        <v>373</v>
      </c>
    </row>
    <row r="1417" spans="1:10" ht="15" hidden="1" customHeight="1" x14ac:dyDescent="0.35">
      <c r="A1417" t="s">
        <v>96</v>
      </c>
      <c r="B1417" t="s">
        <v>49</v>
      </c>
      <c r="C1417" t="s">
        <v>211</v>
      </c>
      <c r="D1417" t="s">
        <v>212</v>
      </c>
      <c r="E1417" t="s">
        <v>13</v>
      </c>
      <c r="F1417" t="s">
        <v>211</v>
      </c>
      <c r="G1417" t="s">
        <v>213</v>
      </c>
      <c r="H1417" t="s">
        <v>13</v>
      </c>
      <c r="I1417">
        <v>0</v>
      </c>
      <c r="J1417">
        <v>3</v>
      </c>
    </row>
    <row r="1418" spans="1:10" ht="15" hidden="1" customHeight="1" x14ac:dyDescent="0.35">
      <c r="A1418" t="s">
        <v>96</v>
      </c>
      <c r="B1418" t="s">
        <v>49</v>
      </c>
      <c r="C1418" t="s">
        <v>214</v>
      </c>
      <c r="D1418" t="s">
        <v>215</v>
      </c>
      <c r="E1418" t="s">
        <v>13</v>
      </c>
      <c r="F1418" t="s">
        <v>214</v>
      </c>
      <c r="G1418" t="s">
        <v>216</v>
      </c>
      <c r="H1418" t="s">
        <v>13</v>
      </c>
      <c r="I1418">
        <v>0</v>
      </c>
      <c r="J1418">
        <v>271</v>
      </c>
    </row>
    <row r="1419" spans="1:10" ht="15" hidden="1" customHeight="1" x14ac:dyDescent="0.35">
      <c r="A1419" t="s">
        <v>96</v>
      </c>
      <c r="B1419" t="s">
        <v>49</v>
      </c>
      <c r="C1419" t="s">
        <v>217</v>
      </c>
      <c r="D1419" t="s">
        <v>218</v>
      </c>
      <c r="E1419" t="s">
        <v>13</v>
      </c>
      <c r="F1419" t="s">
        <v>217</v>
      </c>
      <c r="G1419" t="s">
        <v>219</v>
      </c>
      <c r="H1419" t="s">
        <v>13</v>
      </c>
      <c r="I1419">
        <v>0</v>
      </c>
      <c r="J1419">
        <v>107</v>
      </c>
    </row>
    <row r="1420" spans="1:10" ht="15" hidden="1" customHeight="1" x14ac:dyDescent="0.35">
      <c r="A1420" t="s">
        <v>96</v>
      </c>
      <c r="B1420" t="s">
        <v>49</v>
      </c>
      <c r="C1420" t="s">
        <v>220</v>
      </c>
      <c r="D1420" t="s">
        <v>221</v>
      </c>
      <c r="E1420" t="s">
        <v>13</v>
      </c>
      <c r="F1420" t="s">
        <v>220</v>
      </c>
      <c r="G1420" t="s">
        <v>222</v>
      </c>
      <c r="H1420" t="s">
        <v>13</v>
      </c>
      <c r="I1420">
        <v>0</v>
      </c>
      <c r="J1420">
        <v>457</v>
      </c>
    </row>
    <row r="1421" spans="1:10" ht="15" hidden="1" customHeight="1" x14ac:dyDescent="0.35">
      <c r="A1421" t="s">
        <v>96</v>
      </c>
      <c r="B1421" t="s">
        <v>49</v>
      </c>
      <c r="C1421" t="s">
        <v>223</v>
      </c>
      <c r="D1421" t="s">
        <v>224</v>
      </c>
      <c r="E1421" t="s">
        <v>13</v>
      </c>
      <c r="F1421" t="s">
        <v>223</v>
      </c>
      <c r="G1421" t="s">
        <v>225</v>
      </c>
      <c r="H1421" t="s">
        <v>13</v>
      </c>
      <c r="I1421">
        <v>0</v>
      </c>
      <c r="J1421">
        <v>167</v>
      </c>
    </row>
    <row r="1422" spans="1:10" ht="15" hidden="1" customHeight="1" x14ac:dyDescent="0.35">
      <c r="A1422" t="s">
        <v>96</v>
      </c>
      <c r="B1422" t="s">
        <v>49</v>
      </c>
      <c r="C1422" t="s">
        <v>226</v>
      </c>
      <c r="D1422" t="s">
        <v>227</v>
      </c>
      <c r="E1422" t="s">
        <v>13</v>
      </c>
      <c r="F1422" t="s">
        <v>226</v>
      </c>
      <c r="G1422" t="s">
        <v>228</v>
      </c>
      <c r="H1422" t="s">
        <v>13</v>
      </c>
      <c r="I1422">
        <v>0</v>
      </c>
      <c r="J1422">
        <v>115</v>
      </c>
    </row>
    <row r="1423" spans="1:10" ht="15" hidden="1" customHeight="1" x14ac:dyDescent="0.35">
      <c r="A1423" t="s">
        <v>96</v>
      </c>
      <c r="B1423" t="s">
        <v>49</v>
      </c>
      <c r="C1423" t="s">
        <v>229</v>
      </c>
      <c r="D1423" t="s">
        <v>230</v>
      </c>
      <c r="E1423" t="s">
        <v>13</v>
      </c>
      <c r="F1423" t="s">
        <v>229</v>
      </c>
      <c r="G1423" t="s">
        <v>231</v>
      </c>
      <c r="H1423" t="s">
        <v>13</v>
      </c>
      <c r="I1423">
        <v>0</v>
      </c>
      <c r="J1423">
        <v>9</v>
      </c>
    </row>
    <row r="1424" spans="1:10" ht="15" hidden="1" customHeight="1" x14ac:dyDescent="0.35">
      <c r="A1424" t="s">
        <v>96</v>
      </c>
      <c r="B1424" t="s">
        <v>49</v>
      </c>
      <c r="C1424" t="s">
        <v>232</v>
      </c>
      <c r="D1424" t="s">
        <v>233</v>
      </c>
      <c r="E1424" t="s">
        <v>13</v>
      </c>
      <c r="F1424" t="s">
        <v>232</v>
      </c>
      <c r="G1424" t="s">
        <v>234</v>
      </c>
      <c r="H1424" t="s">
        <v>13</v>
      </c>
      <c r="I1424">
        <v>0</v>
      </c>
      <c r="J1424">
        <v>9</v>
      </c>
    </row>
    <row r="1425" spans="1:10" ht="15" hidden="1" customHeight="1" x14ac:dyDescent="0.35">
      <c r="A1425" t="s">
        <v>96</v>
      </c>
      <c r="B1425" t="s">
        <v>49</v>
      </c>
      <c r="C1425" t="s">
        <v>235</v>
      </c>
      <c r="D1425" t="s">
        <v>236</v>
      </c>
      <c r="E1425" t="s">
        <v>13</v>
      </c>
      <c r="F1425" t="s">
        <v>235</v>
      </c>
      <c r="G1425" t="s">
        <v>237</v>
      </c>
      <c r="H1425" t="s">
        <v>13</v>
      </c>
      <c r="I1425">
        <v>0</v>
      </c>
      <c r="J1425">
        <v>23</v>
      </c>
    </row>
    <row r="1426" spans="1:10" ht="15" hidden="1" customHeight="1" x14ac:dyDescent="0.35">
      <c r="A1426" t="s">
        <v>96</v>
      </c>
      <c r="B1426" t="s">
        <v>49</v>
      </c>
      <c r="C1426" t="s">
        <v>238</v>
      </c>
      <c r="D1426" t="s">
        <v>239</v>
      </c>
      <c r="E1426" t="s">
        <v>13</v>
      </c>
      <c r="F1426" t="s">
        <v>238</v>
      </c>
      <c r="G1426" t="s">
        <v>240</v>
      </c>
      <c r="H1426" t="s">
        <v>13</v>
      </c>
      <c r="I1426">
        <v>0</v>
      </c>
      <c r="J1426">
        <v>87</v>
      </c>
    </row>
    <row r="1427" spans="1:10" ht="15" hidden="1" customHeight="1" x14ac:dyDescent="0.35">
      <c r="A1427" t="s">
        <v>96</v>
      </c>
      <c r="B1427" t="s">
        <v>49</v>
      </c>
      <c r="C1427" t="s">
        <v>241</v>
      </c>
      <c r="D1427" t="s">
        <v>242</v>
      </c>
      <c r="E1427" t="s">
        <v>13</v>
      </c>
      <c r="F1427" t="s">
        <v>241</v>
      </c>
      <c r="G1427" t="s">
        <v>243</v>
      </c>
      <c r="H1427" t="s">
        <v>13</v>
      </c>
      <c r="I1427">
        <v>0</v>
      </c>
      <c r="J1427">
        <v>392</v>
      </c>
    </row>
    <row r="1428" spans="1:10" ht="15" hidden="1" customHeight="1" x14ac:dyDescent="0.35">
      <c r="A1428" t="s">
        <v>96</v>
      </c>
      <c r="B1428" t="s">
        <v>49</v>
      </c>
      <c r="C1428" t="s">
        <v>244</v>
      </c>
      <c r="D1428" t="s">
        <v>245</v>
      </c>
      <c r="E1428" t="s">
        <v>13</v>
      </c>
      <c r="F1428" t="s">
        <v>244</v>
      </c>
      <c r="G1428" t="s">
        <v>246</v>
      </c>
      <c r="H1428" t="s">
        <v>13</v>
      </c>
      <c r="I1428">
        <v>0</v>
      </c>
      <c r="J1428">
        <v>2</v>
      </c>
    </row>
    <row r="1429" spans="1:10" ht="15" hidden="1" customHeight="1" x14ac:dyDescent="0.35">
      <c r="A1429" t="s">
        <v>96</v>
      </c>
      <c r="B1429" t="s">
        <v>49</v>
      </c>
      <c r="C1429" t="s">
        <v>247</v>
      </c>
      <c r="D1429" t="s">
        <v>248</v>
      </c>
      <c r="E1429" t="s">
        <v>13</v>
      </c>
      <c r="F1429" t="s">
        <v>247</v>
      </c>
      <c r="G1429" t="s">
        <v>249</v>
      </c>
      <c r="H1429" t="s">
        <v>13</v>
      </c>
      <c r="I1429">
        <v>0</v>
      </c>
      <c r="J1429">
        <v>114</v>
      </c>
    </row>
    <row r="1430" spans="1:10" ht="15" hidden="1" customHeight="1" x14ac:dyDescent="0.35">
      <c r="A1430" t="s">
        <v>96</v>
      </c>
      <c r="B1430" t="s">
        <v>49</v>
      </c>
      <c r="C1430" t="s">
        <v>250</v>
      </c>
      <c r="D1430" t="s">
        <v>251</v>
      </c>
      <c r="E1430" t="s">
        <v>13</v>
      </c>
      <c r="F1430" t="s">
        <v>250</v>
      </c>
      <c r="G1430" t="s">
        <v>252</v>
      </c>
      <c r="H1430" t="s">
        <v>13</v>
      </c>
      <c r="I1430">
        <v>0</v>
      </c>
      <c r="J1430">
        <v>289</v>
      </c>
    </row>
    <row r="1431" spans="1:10" ht="15" hidden="1" customHeight="1" x14ac:dyDescent="0.35">
      <c r="A1431" t="s">
        <v>96</v>
      </c>
      <c r="B1431" t="s">
        <v>49</v>
      </c>
      <c r="C1431" t="s">
        <v>4364</v>
      </c>
      <c r="D1431" t="s">
        <v>4365</v>
      </c>
      <c r="E1431" t="s">
        <v>13</v>
      </c>
      <c r="F1431" t="s">
        <v>4364</v>
      </c>
      <c r="G1431" t="s">
        <v>4366</v>
      </c>
      <c r="H1431" t="s">
        <v>13</v>
      </c>
      <c r="I1431">
        <v>0</v>
      </c>
      <c r="J1431">
        <v>1</v>
      </c>
    </row>
    <row r="1432" spans="1:10" ht="15" hidden="1" customHeight="1" x14ac:dyDescent="0.35">
      <c r="A1432" t="s">
        <v>96</v>
      </c>
      <c r="B1432" t="s">
        <v>49</v>
      </c>
      <c r="C1432" t="s">
        <v>4367</v>
      </c>
      <c r="D1432" t="s">
        <v>4368</v>
      </c>
      <c r="E1432" t="s">
        <v>13</v>
      </c>
      <c r="F1432" t="s">
        <v>4367</v>
      </c>
      <c r="G1432" t="s">
        <v>4369</v>
      </c>
      <c r="H1432" t="s">
        <v>13</v>
      </c>
      <c r="I1432">
        <v>0</v>
      </c>
      <c r="J1432">
        <v>21</v>
      </c>
    </row>
    <row r="1433" spans="1:10" ht="15" hidden="1" customHeight="1" x14ac:dyDescent="0.35">
      <c r="A1433" t="s">
        <v>4370</v>
      </c>
      <c r="B1433" t="s">
        <v>49</v>
      </c>
      <c r="C1433" t="s">
        <v>4371</v>
      </c>
      <c r="D1433" t="s">
        <v>4372</v>
      </c>
      <c r="E1433" t="s">
        <v>13</v>
      </c>
      <c r="F1433" t="s">
        <v>4371</v>
      </c>
      <c r="G1433" t="s">
        <v>4373</v>
      </c>
      <c r="H1433" t="s">
        <v>13</v>
      </c>
      <c r="I1433">
        <v>0</v>
      </c>
      <c r="J1433">
        <v>38</v>
      </c>
    </row>
    <row r="1434" spans="1:10" ht="15" hidden="1" customHeight="1" x14ac:dyDescent="0.35">
      <c r="A1434" t="s">
        <v>4370</v>
      </c>
      <c r="B1434" t="s">
        <v>49</v>
      </c>
      <c r="C1434" t="s">
        <v>4374</v>
      </c>
      <c r="D1434" t="s">
        <v>4375</v>
      </c>
      <c r="E1434" t="s">
        <v>13</v>
      </c>
      <c r="F1434" t="s">
        <v>4374</v>
      </c>
      <c r="G1434" t="s">
        <v>4376</v>
      </c>
      <c r="H1434" t="s">
        <v>13</v>
      </c>
      <c r="I1434">
        <v>0</v>
      </c>
      <c r="J1434">
        <v>10</v>
      </c>
    </row>
    <row r="1435" spans="1:10" ht="15" hidden="1" customHeight="1" x14ac:dyDescent="0.35">
      <c r="A1435" t="s">
        <v>4370</v>
      </c>
      <c r="B1435" t="s">
        <v>49</v>
      </c>
      <c r="C1435" t="s">
        <v>4377</v>
      </c>
      <c r="D1435" t="s">
        <v>4378</v>
      </c>
      <c r="E1435" t="s">
        <v>13</v>
      </c>
      <c r="F1435" t="s">
        <v>4377</v>
      </c>
      <c r="G1435" t="s">
        <v>4379</v>
      </c>
      <c r="H1435" t="s">
        <v>13</v>
      </c>
      <c r="I1435">
        <v>0</v>
      </c>
      <c r="J1435">
        <v>29</v>
      </c>
    </row>
    <row r="1436" spans="1:10" ht="15" hidden="1" customHeight="1" x14ac:dyDescent="0.35">
      <c r="A1436" t="s">
        <v>4370</v>
      </c>
      <c r="B1436" t="s">
        <v>49</v>
      </c>
      <c r="C1436" t="s">
        <v>4380</v>
      </c>
      <c r="D1436" t="s">
        <v>4381</v>
      </c>
      <c r="E1436" t="s">
        <v>13</v>
      </c>
      <c r="F1436" t="s">
        <v>4380</v>
      </c>
      <c r="G1436" t="s">
        <v>4382</v>
      </c>
      <c r="H1436" t="s">
        <v>13</v>
      </c>
      <c r="I1436">
        <v>0</v>
      </c>
      <c r="J1436">
        <v>73</v>
      </c>
    </row>
    <row r="1437" spans="1:10" ht="15" hidden="1" customHeight="1" x14ac:dyDescent="0.35">
      <c r="A1437" t="s">
        <v>4370</v>
      </c>
      <c r="B1437" t="s">
        <v>49</v>
      </c>
      <c r="C1437" t="s">
        <v>4383</v>
      </c>
      <c r="D1437" t="s">
        <v>4384</v>
      </c>
      <c r="E1437" t="s">
        <v>13</v>
      </c>
      <c r="F1437" t="s">
        <v>4383</v>
      </c>
      <c r="G1437" t="s">
        <v>4385</v>
      </c>
      <c r="H1437" t="s">
        <v>13</v>
      </c>
      <c r="I1437">
        <v>0</v>
      </c>
      <c r="J1437">
        <v>2</v>
      </c>
    </row>
    <row r="1438" spans="1:10" ht="15" hidden="1" customHeight="1" x14ac:dyDescent="0.35">
      <c r="A1438" t="s">
        <v>4370</v>
      </c>
      <c r="B1438" t="s">
        <v>49</v>
      </c>
      <c r="C1438" t="s">
        <v>4386</v>
      </c>
      <c r="D1438" t="s">
        <v>4387</v>
      </c>
      <c r="E1438" t="s">
        <v>13</v>
      </c>
      <c r="F1438" t="s">
        <v>4386</v>
      </c>
      <c r="G1438" t="s">
        <v>4388</v>
      </c>
      <c r="H1438" t="s">
        <v>13</v>
      </c>
      <c r="I1438">
        <v>0</v>
      </c>
      <c r="J1438">
        <v>1</v>
      </c>
    </row>
    <row r="1439" spans="1:10" ht="15" hidden="1" customHeight="1" x14ac:dyDescent="0.35">
      <c r="A1439" t="s">
        <v>4370</v>
      </c>
      <c r="B1439" t="s">
        <v>49</v>
      </c>
      <c r="C1439" t="s">
        <v>4389</v>
      </c>
      <c r="D1439" t="s">
        <v>4390</v>
      </c>
      <c r="E1439" t="s">
        <v>13</v>
      </c>
      <c r="F1439" t="s">
        <v>4389</v>
      </c>
      <c r="G1439" t="s">
        <v>4391</v>
      </c>
      <c r="H1439" t="s">
        <v>13</v>
      </c>
      <c r="I1439">
        <v>0</v>
      </c>
      <c r="J1439">
        <v>3</v>
      </c>
    </row>
    <row r="1440" spans="1:10" ht="15" hidden="1" customHeight="1" x14ac:dyDescent="0.35">
      <c r="A1440" t="s">
        <v>4370</v>
      </c>
      <c r="B1440" t="s">
        <v>49</v>
      </c>
      <c r="C1440" t="s">
        <v>4392</v>
      </c>
      <c r="D1440" t="s">
        <v>4393</v>
      </c>
      <c r="E1440" t="s">
        <v>13</v>
      </c>
      <c r="F1440" t="s">
        <v>4392</v>
      </c>
      <c r="G1440" t="s">
        <v>4394</v>
      </c>
      <c r="H1440" t="s">
        <v>13</v>
      </c>
      <c r="I1440">
        <v>0</v>
      </c>
      <c r="J1440">
        <v>882</v>
      </c>
    </row>
    <row r="1441" spans="1:10" ht="15" hidden="1" customHeight="1" x14ac:dyDescent="0.35">
      <c r="A1441" t="s">
        <v>4370</v>
      </c>
      <c r="B1441" t="s">
        <v>49</v>
      </c>
      <c r="C1441" t="s">
        <v>4395</v>
      </c>
      <c r="D1441" t="s">
        <v>4396</v>
      </c>
      <c r="E1441" t="s">
        <v>13</v>
      </c>
      <c r="F1441" t="s">
        <v>4395</v>
      </c>
      <c r="G1441" t="s">
        <v>4397</v>
      </c>
      <c r="H1441" t="s">
        <v>13</v>
      </c>
      <c r="I1441">
        <v>0</v>
      </c>
      <c r="J1441">
        <v>1156</v>
      </c>
    </row>
    <row r="1442" spans="1:10" ht="15" hidden="1" customHeight="1" x14ac:dyDescent="0.35">
      <c r="A1442" t="s">
        <v>4370</v>
      </c>
      <c r="B1442" t="s">
        <v>49</v>
      </c>
      <c r="C1442" t="s">
        <v>4398</v>
      </c>
      <c r="D1442" t="s">
        <v>4399</v>
      </c>
      <c r="E1442" t="s">
        <v>13</v>
      </c>
      <c r="F1442" t="s">
        <v>4398</v>
      </c>
      <c r="G1442" t="s">
        <v>4400</v>
      </c>
      <c r="H1442" t="s">
        <v>13</v>
      </c>
      <c r="I1442">
        <v>0</v>
      </c>
      <c r="J1442">
        <v>1710</v>
      </c>
    </row>
    <row r="1443" spans="1:10" ht="15" hidden="1" customHeight="1" x14ac:dyDescent="0.35">
      <c r="A1443" t="s">
        <v>4370</v>
      </c>
      <c r="B1443" t="s">
        <v>49</v>
      </c>
      <c r="C1443" t="s">
        <v>4401</v>
      </c>
      <c r="D1443" t="s">
        <v>4402</v>
      </c>
      <c r="E1443" t="s">
        <v>13</v>
      </c>
      <c r="F1443" t="s">
        <v>4401</v>
      </c>
      <c r="G1443" t="s">
        <v>4403</v>
      </c>
      <c r="H1443" t="s">
        <v>13</v>
      </c>
      <c r="I1443">
        <v>0</v>
      </c>
      <c r="J1443">
        <v>333</v>
      </c>
    </row>
    <row r="1444" spans="1:10" ht="15" hidden="1" customHeight="1" x14ac:dyDescent="0.35">
      <c r="A1444" t="s">
        <v>4370</v>
      </c>
      <c r="B1444" t="s">
        <v>49</v>
      </c>
      <c r="C1444" t="s">
        <v>4404</v>
      </c>
      <c r="D1444" t="s">
        <v>4405</v>
      </c>
      <c r="E1444" t="s">
        <v>13</v>
      </c>
      <c r="F1444" t="s">
        <v>4404</v>
      </c>
      <c r="G1444" t="s">
        <v>4406</v>
      </c>
      <c r="H1444" t="s">
        <v>13</v>
      </c>
      <c r="I1444">
        <v>0</v>
      </c>
      <c r="J1444">
        <v>638</v>
      </c>
    </row>
    <row r="1445" spans="1:10" ht="15" hidden="1" customHeight="1" x14ac:dyDescent="0.35">
      <c r="A1445" t="s">
        <v>4370</v>
      </c>
      <c r="B1445" t="s">
        <v>49</v>
      </c>
      <c r="C1445" t="s">
        <v>4407</v>
      </c>
      <c r="D1445" t="s">
        <v>4408</v>
      </c>
      <c r="E1445" t="s">
        <v>13</v>
      </c>
      <c r="F1445" t="s">
        <v>4407</v>
      </c>
      <c r="G1445" t="s">
        <v>4409</v>
      </c>
      <c r="H1445" t="s">
        <v>13</v>
      </c>
      <c r="I1445">
        <v>0</v>
      </c>
      <c r="J1445">
        <v>155</v>
      </c>
    </row>
    <row r="1446" spans="1:10" ht="15" hidden="1" customHeight="1" x14ac:dyDescent="0.35">
      <c r="A1446" t="s">
        <v>4370</v>
      </c>
      <c r="B1446" t="s">
        <v>49</v>
      </c>
      <c r="C1446" t="s">
        <v>4410</v>
      </c>
      <c r="D1446" t="s">
        <v>4411</v>
      </c>
      <c r="E1446" t="s">
        <v>13</v>
      </c>
      <c r="F1446" t="s">
        <v>4410</v>
      </c>
      <c r="G1446" t="s">
        <v>4412</v>
      </c>
      <c r="H1446" t="s">
        <v>13</v>
      </c>
      <c r="I1446">
        <v>0</v>
      </c>
      <c r="J1446">
        <v>1</v>
      </c>
    </row>
    <row r="1447" spans="1:10" ht="15" hidden="1" customHeight="1" x14ac:dyDescent="0.35">
      <c r="A1447" t="s">
        <v>4370</v>
      </c>
      <c r="B1447" t="s">
        <v>49</v>
      </c>
      <c r="C1447" t="s">
        <v>4413</v>
      </c>
      <c r="D1447" t="s">
        <v>4414</v>
      </c>
      <c r="E1447" t="s">
        <v>13</v>
      </c>
      <c r="F1447" t="s">
        <v>4413</v>
      </c>
      <c r="G1447" t="s">
        <v>4415</v>
      </c>
      <c r="H1447" t="s">
        <v>13</v>
      </c>
      <c r="I1447">
        <v>0</v>
      </c>
      <c r="J1447">
        <v>2</v>
      </c>
    </row>
    <row r="1448" spans="1:10" ht="15" hidden="1" customHeight="1" x14ac:dyDescent="0.35">
      <c r="A1448" t="s">
        <v>4370</v>
      </c>
      <c r="B1448" t="s">
        <v>49</v>
      </c>
      <c r="C1448" t="s">
        <v>4416</v>
      </c>
      <c r="D1448" t="s">
        <v>4417</v>
      </c>
      <c r="E1448" t="s">
        <v>13</v>
      </c>
      <c r="F1448" t="s">
        <v>4416</v>
      </c>
      <c r="G1448" t="s">
        <v>4418</v>
      </c>
      <c r="H1448" t="s">
        <v>13</v>
      </c>
      <c r="I1448">
        <v>0</v>
      </c>
      <c r="J1448">
        <v>1</v>
      </c>
    </row>
    <row r="1449" spans="1:10" ht="15" hidden="1" customHeight="1" x14ac:dyDescent="0.35">
      <c r="A1449" t="s">
        <v>4370</v>
      </c>
      <c r="B1449" t="s">
        <v>49</v>
      </c>
      <c r="C1449" t="s">
        <v>4419</v>
      </c>
      <c r="D1449" t="s">
        <v>4420</v>
      </c>
      <c r="E1449" t="s">
        <v>13</v>
      </c>
      <c r="F1449" t="s">
        <v>4419</v>
      </c>
      <c r="G1449" t="s">
        <v>4421</v>
      </c>
      <c r="H1449" t="s">
        <v>13</v>
      </c>
      <c r="I1449">
        <v>0</v>
      </c>
      <c r="J1449">
        <v>1</v>
      </c>
    </row>
    <row r="1450" spans="1:10" ht="15" hidden="1" customHeight="1" x14ac:dyDescent="0.35">
      <c r="A1450" t="s">
        <v>4370</v>
      </c>
      <c r="B1450" t="s">
        <v>49</v>
      </c>
      <c r="C1450" t="s">
        <v>4422</v>
      </c>
      <c r="D1450" t="s">
        <v>4423</v>
      </c>
      <c r="E1450" t="s">
        <v>13</v>
      </c>
      <c r="F1450" t="s">
        <v>4422</v>
      </c>
      <c r="G1450" t="s">
        <v>4424</v>
      </c>
      <c r="H1450" t="s">
        <v>13</v>
      </c>
      <c r="I1450">
        <v>0</v>
      </c>
      <c r="J1450">
        <v>1</v>
      </c>
    </row>
    <row r="1451" spans="1:10" ht="15" hidden="1" customHeight="1" x14ac:dyDescent="0.35">
      <c r="A1451" t="s">
        <v>4370</v>
      </c>
      <c r="B1451" t="s">
        <v>49</v>
      </c>
      <c r="C1451" t="s">
        <v>4425</v>
      </c>
      <c r="D1451" t="s">
        <v>4426</v>
      </c>
      <c r="E1451" t="s">
        <v>13</v>
      </c>
      <c r="F1451" t="s">
        <v>4425</v>
      </c>
      <c r="G1451" t="s">
        <v>4427</v>
      </c>
      <c r="H1451" t="s">
        <v>13</v>
      </c>
      <c r="I1451">
        <v>0</v>
      </c>
      <c r="J1451">
        <v>2</v>
      </c>
    </row>
    <row r="1452" spans="1:10" ht="15" hidden="1" customHeight="1" x14ac:dyDescent="0.35">
      <c r="A1452" t="s">
        <v>4370</v>
      </c>
      <c r="B1452" t="s">
        <v>49</v>
      </c>
      <c r="C1452" t="s">
        <v>4428</v>
      </c>
      <c r="D1452" t="s">
        <v>4429</v>
      </c>
      <c r="E1452" t="s">
        <v>13</v>
      </c>
      <c r="F1452" t="s">
        <v>4428</v>
      </c>
      <c r="G1452" t="s">
        <v>4430</v>
      </c>
      <c r="H1452" t="s">
        <v>13</v>
      </c>
      <c r="I1452">
        <v>0</v>
      </c>
      <c r="J1452">
        <v>3</v>
      </c>
    </row>
    <row r="1453" spans="1:10" ht="15" hidden="1" customHeight="1" x14ac:dyDescent="0.35">
      <c r="A1453" t="s">
        <v>4370</v>
      </c>
      <c r="B1453" t="s">
        <v>49</v>
      </c>
      <c r="C1453" t="s">
        <v>4431</v>
      </c>
      <c r="D1453" t="s">
        <v>4432</v>
      </c>
      <c r="E1453" t="s">
        <v>13</v>
      </c>
      <c r="F1453" t="s">
        <v>4431</v>
      </c>
      <c r="G1453" t="s">
        <v>4433</v>
      </c>
      <c r="H1453" t="s">
        <v>13</v>
      </c>
      <c r="I1453">
        <v>0</v>
      </c>
      <c r="J1453">
        <v>1</v>
      </c>
    </row>
    <row r="1454" spans="1:10" ht="15" hidden="1" customHeight="1" x14ac:dyDescent="0.35">
      <c r="A1454" t="s">
        <v>4370</v>
      </c>
      <c r="B1454" t="s">
        <v>49</v>
      </c>
      <c r="C1454" t="s">
        <v>4434</v>
      </c>
      <c r="D1454" t="s">
        <v>4435</v>
      </c>
      <c r="E1454" t="s">
        <v>13</v>
      </c>
      <c r="F1454" t="s">
        <v>4434</v>
      </c>
      <c r="G1454" t="s">
        <v>4436</v>
      </c>
      <c r="H1454" t="s">
        <v>13</v>
      </c>
      <c r="I1454">
        <v>0</v>
      </c>
      <c r="J1454">
        <v>2</v>
      </c>
    </row>
    <row r="1455" spans="1:10" ht="15" hidden="1" customHeight="1" x14ac:dyDescent="0.35">
      <c r="A1455" t="s">
        <v>4370</v>
      </c>
      <c r="B1455" t="s">
        <v>49</v>
      </c>
      <c r="C1455" t="s">
        <v>4437</v>
      </c>
      <c r="D1455" t="s">
        <v>4438</v>
      </c>
      <c r="E1455" t="s">
        <v>13</v>
      </c>
      <c r="F1455" t="s">
        <v>4437</v>
      </c>
      <c r="G1455" t="s">
        <v>4439</v>
      </c>
      <c r="H1455" t="s">
        <v>13</v>
      </c>
      <c r="I1455">
        <v>0</v>
      </c>
      <c r="J1455">
        <v>1</v>
      </c>
    </row>
    <row r="1456" spans="1:10" ht="15" hidden="1" customHeight="1" x14ac:dyDescent="0.35">
      <c r="A1456" t="s">
        <v>4370</v>
      </c>
      <c r="B1456" t="s">
        <v>49</v>
      </c>
      <c r="C1456" t="s">
        <v>4440</v>
      </c>
      <c r="D1456" t="s">
        <v>4441</v>
      </c>
      <c r="E1456" t="s">
        <v>13</v>
      </c>
      <c r="F1456" t="s">
        <v>4440</v>
      </c>
      <c r="G1456" t="s">
        <v>4442</v>
      </c>
      <c r="H1456" t="s">
        <v>13</v>
      </c>
      <c r="I1456">
        <v>0</v>
      </c>
      <c r="J1456">
        <v>1</v>
      </c>
    </row>
    <row r="1457" spans="1:10" ht="15" hidden="1" customHeight="1" x14ac:dyDescent="0.35">
      <c r="A1457" t="s">
        <v>4370</v>
      </c>
      <c r="B1457" t="s">
        <v>335</v>
      </c>
      <c r="C1457" t="s">
        <v>4443</v>
      </c>
      <c r="D1457" t="s">
        <v>4444</v>
      </c>
      <c r="E1457" t="s">
        <v>13</v>
      </c>
      <c r="F1457" t="s">
        <v>4443</v>
      </c>
      <c r="G1457" t="s">
        <v>4445</v>
      </c>
      <c r="H1457" t="s">
        <v>13</v>
      </c>
      <c r="I1457">
        <v>0</v>
      </c>
      <c r="J1457">
        <v>608</v>
      </c>
    </row>
    <row r="1458" spans="1:10" ht="15" hidden="1" customHeight="1" x14ac:dyDescent="0.35">
      <c r="A1458" t="s">
        <v>4370</v>
      </c>
      <c r="B1458" t="s">
        <v>335</v>
      </c>
      <c r="C1458" t="s">
        <v>4446</v>
      </c>
      <c r="D1458" t="s">
        <v>4447</v>
      </c>
      <c r="E1458" t="s">
        <v>13</v>
      </c>
      <c r="F1458" t="s">
        <v>4446</v>
      </c>
      <c r="G1458" t="s">
        <v>4448</v>
      </c>
      <c r="H1458" t="s">
        <v>13</v>
      </c>
      <c r="I1458">
        <v>0</v>
      </c>
      <c r="J1458">
        <v>4</v>
      </c>
    </row>
    <row r="1459" spans="1:10" ht="15" hidden="1" customHeight="1" x14ac:dyDescent="0.35">
      <c r="A1459" t="s">
        <v>4370</v>
      </c>
      <c r="B1459" t="s">
        <v>335</v>
      </c>
      <c r="C1459" t="s">
        <v>4449</v>
      </c>
      <c r="D1459" t="s">
        <v>4450</v>
      </c>
      <c r="E1459" t="s">
        <v>13</v>
      </c>
      <c r="F1459" t="s">
        <v>4449</v>
      </c>
      <c r="G1459" t="s">
        <v>4451</v>
      </c>
      <c r="H1459" t="s">
        <v>13</v>
      </c>
      <c r="I1459">
        <v>0</v>
      </c>
      <c r="J1459">
        <v>8</v>
      </c>
    </row>
    <row r="1460" spans="1:10" ht="15" hidden="1" customHeight="1" x14ac:dyDescent="0.35">
      <c r="A1460" t="s">
        <v>4370</v>
      </c>
      <c r="B1460" t="s">
        <v>335</v>
      </c>
      <c r="C1460" t="s">
        <v>4452</v>
      </c>
      <c r="D1460" t="s">
        <v>4453</v>
      </c>
      <c r="E1460" t="s">
        <v>13</v>
      </c>
      <c r="F1460" t="s">
        <v>4452</v>
      </c>
      <c r="G1460" t="s">
        <v>4454</v>
      </c>
      <c r="H1460" t="s">
        <v>13</v>
      </c>
      <c r="I1460">
        <v>0</v>
      </c>
      <c r="J1460">
        <v>2</v>
      </c>
    </row>
    <row r="1461" spans="1:10" ht="15" hidden="1" customHeight="1" x14ac:dyDescent="0.35">
      <c r="A1461" t="s">
        <v>4370</v>
      </c>
      <c r="B1461" t="s">
        <v>94</v>
      </c>
      <c r="C1461" t="s">
        <v>4455</v>
      </c>
      <c r="D1461" t="s">
        <v>4456</v>
      </c>
      <c r="E1461" t="s">
        <v>13</v>
      </c>
      <c r="F1461" t="s">
        <v>4455</v>
      </c>
      <c r="G1461" t="s">
        <v>4457</v>
      </c>
      <c r="H1461" t="s">
        <v>13</v>
      </c>
      <c r="I1461">
        <v>0</v>
      </c>
      <c r="J1461">
        <v>6747</v>
      </c>
    </row>
    <row r="1462" spans="1:10" ht="15" hidden="1" customHeight="1" x14ac:dyDescent="0.35">
      <c r="A1462" t="s">
        <v>4370</v>
      </c>
      <c r="B1462" t="s">
        <v>94</v>
      </c>
      <c r="C1462" t="s">
        <v>4458</v>
      </c>
      <c r="D1462" t="s">
        <v>4459</v>
      </c>
      <c r="E1462" t="s">
        <v>13</v>
      </c>
      <c r="F1462" t="s">
        <v>4458</v>
      </c>
      <c r="G1462" t="s">
        <v>4460</v>
      </c>
      <c r="H1462" t="s">
        <v>13</v>
      </c>
      <c r="I1462">
        <v>0</v>
      </c>
      <c r="J1462">
        <v>598</v>
      </c>
    </row>
    <row r="1463" spans="1:10" ht="15" hidden="1" customHeight="1" x14ac:dyDescent="0.35">
      <c r="A1463" t="s">
        <v>4370</v>
      </c>
      <c r="B1463" t="s">
        <v>94</v>
      </c>
      <c r="C1463" t="s">
        <v>4461</v>
      </c>
      <c r="D1463" t="s">
        <v>4462</v>
      </c>
      <c r="E1463" t="s">
        <v>13</v>
      </c>
      <c r="F1463" t="s">
        <v>4461</v>
      </c>
      <c r="G1463" t="s">
        <v>4463</v>
      </c>
      <c r="H1463" t="s">
        <v>13</v>
      </c>
      <c r="I1463">
        <v>0</v>
      </c>
      <c r="J1463">
        <v>930</v>
      </c>
    </row>
    <row r="1464" spans="1:10" ht="15" hidden="1" customHeight="1" x14ac:dyDescent="0.35">
      <c r="A1464" t="s">
        <v>4370</v>
      </c>
      <c r="B1464" t="s">
        <v>546</v>
      </c>
      <c r="C1464" t="s">
        <v>4464</v>
      </c>
      <c r="D1464" t="s">
        <v>4465</v>
      </c>
      <c r="E1464" t="s">
        <v>13</v>
      </c>
      <c r="F1464" t="s">
        <v>4464</v>
      </c>
      <c r="G1464" t="s">
        <v>4466</v>
      </c>
      <c r="H1464" t="s">
        <v>13</v>
      </c>
      <c r="I1464">
        <v>0</v>
      </c>
      <c r="J1464">
        <v>14</v>
      </c>
    </row>
    <row r="1465" spans="1:10" ht="15" hidden="1" customHeight="1" x14ac:dyDescent="0.35">
      <c r="A1465" t="s">
        <v>4370</v>
      </c>
      <c r="B1465" t="s">
        <v>546</v>
      </c>
      <c r="C1465" t="s">
        <v>4467</v>
      </c>
      <c r="D1465" t="s">
        <v>4468</v>
      </c>
      <c r="E1465" t="s">
        <v>13</v>
      </c>
      <c r="F1465" t="s">
        <v>4467</v>
      </c>
      <c r="G1465" t="s">
        <v>4469</v>
      </c>
      <c r="H1465" t="s">
        <v>13</v>
      </c>
      <c r="I1465">
        <v>0</v>
      </c>
      <c r="J1465">
        <v>69</v>
      </c>
    </row>
    <row r="1466" spans="1:10" ht="15" hidden="1" customHeight="1" x14ac:dyDescent="0.35">
      <c r="A1466" t="s">
        <v>4470</v>
      </c>
      <c r="B1466" t="s">
        <v>49</v>
      </c>
      <c r="C1466" t="s">
        <v>4471</v>
      </c>
      <c r="D1466" t="s">
        <v>4472</v>
      </c>
      <c r="E1466" t="s">
        <v>13</v>
      </c>
      <c r="F1466" t="s">
        <v>4471</v>
      </c>
      <c r="G1466" t="s">
        <v>4473</v>
      </c>
      <c r="H1466" t="s">
        <v>13</v>
      </c>
      <c r="I1466">
        <v>0</v>
      </c>
      <c r="J1466">
        <v>102</v>
      </c>
    </row>
    <row r="1467" spans="1:10" ht="15" hidden="1" customHeight="1" x14ac:dyDescent="0.35">
      <c r="A1467" t="s">
        <v>4470</v>
      </c>
      <c r="B1467" t="s">
        <v>49</v>
      </c>
      <c r="C1467" t="s">
        <v>4474</v>
      </c>
      <c r="D1467" t="s">
        <v>4475</v>
      </c>
      <c r="E1467" t="s">
        <v>13</v>
      </c>
      <c r="F1467" t="s">
        <v>4474</v>
      </c>
      <c r="G1467" t="s">
        <v>4476</v>
      </c>
      <c r="H1467" t="s">
        <v>13</v>
      </c>
      <c r="I1467">
        <v>0</v>
      </c>
      <c r="J1467">
        <v>297</v>
      </c>
    </row>
    <row r="1468" spans="1:10" ht="15" hidden="1" customHeight="1" x14ac:dyDescent="0.35">
      <c r="A1468" t="s">
        <v>4470</v>
      </c>
      <c r="B1468" t="s">
        <v>49</v>
      </c>
      <c r="C1468" t="s">
        <v>4477</v>
      </c>
      <c r="D1468" t="s">
        <v>4478</v>
      </c>
      <c r="E1468" t="s">
        <v>13</v>
      </c>
      <c r="F1468" t="s">
        <v>4477</v>
      </c>
      <c r="G1468" t="s">
        <v>4479</v>
      </c>
      <c r="H1468" t="s">
        <v>13</v>
      </c>
      <c r="I1468">
        <v>0</v>
      </c>
      <c r="J1468">
        <v>101</v>
      </c>
    </row>
    <row r="1469" spans="1:10" ht="15" hidden="1" customHeight="1" x14ac:dyDescent="0.35">
      <c r="A1469" t="s">
        <v>4470</v>
      </c>
      <c r="B1469" t="s">
        <v>49</v>
      </c>
      <c r="C1469" t="s">
        <v>4480</v>
      </c>
      <c r="D1469" t="s">
        <v>4481</v>
      </c>
      <c r="E1469" t="s">
        <v>13</v>
      </c>
      <c r="F1469" t="s">
        <v>4480</v>
      </c>
      <c r="G1469" t="s">
        <v>4482</v>
      </c>
      <c r="H1469" t="s">
        <v>13</v>
      </c>
      <c r="I1469">
        <v>0</v>
      </c>
      <c r="J1469">
        <v>97</v>
      </c>
    </row>
    <row r="1470" spans="1:10" ht="15" hidden="1" customHeight="1" x14ac:dyDescent="0.35">
      <c r="A1470" t="s">
        <v>4470</v>
      </c>
      <c r="B1470" t="s">
        <v>49</v>
      </c>
      <c r="C1470" t="s">
        <v>4483</v>
      </c>
      <c r="D1470" t="s">
        <v>4484</v>
      </c>
      <c r="E1470" t="s">
        <v>13</v>
      </c>
      <c r="F1470" t="s">
        <v>4483</v>
      </c>
      <c r="G1470" t="s">
        <v>4485</v>
      </c>
      <c r="H1470" t="s">
        <v>13</v>
      </c>
      <c r="I1470">
        <v>0</v>
      </c>
      <c r="J1470">
        <v>53</v>
      </c>
    </row>
    <row r="1471" spans="1:10" ht="15" hidden="1" customHeight="1" x14ac:dyDescent="0.35">
      <c r="A1471" t="s">
        <v>4470</v>
      </c>
      <c r="B1471" t="s">
        <v>49</v>
      </c>
      <c r="C1471" t="s">
        <v>4486</v>
      </c>
      <c r="D1471" t="s">
        <v>4487</v>
      </c>
      <c r="E1471" t="s">
        <v>13</v>
      </c>
      <c r="F1471" t="s">
        <v>4486</v>
      </c>
      <c r="G1471" t="s">
        <v>4488</v>
      </c>
      <c r="H1471" t="s">
        <v>13</v>
      </c>
      <c r="I1471">
        <v>0</v>
      </c>
      <c r="J1471">
        <v>1119</v>
      </c>
    </row>
    <row r="1472" spans="1:10" ht="15" hidden="1" customHeight="1" x14ac:dyDescent="0.35">
      <c r="A1472" t="s">
        <v>4470</v>
      </c>
      <c r="B1472" t="s">
        <v>49</v>
      </c>
      <c r="C1472" t="s">
        <v>4489</v>
      </c>
      <c r="D1472" t="s">
        <v>4490</v>
      </c>
      <c r="E1472" t="s">
        <v>13</v>
      </c>
      <c r="F1472" t="s">
        <v>4489</v>
      </c>
      <c r="G1472" t="s">
        <v>4491</v>
      </c>
      <c r="H1472" t="s">
        <v>13</v>
      </c>
      <c r="I1472">
        <v>0</v>
      </c>
      <c r="J1472">
        <v>172</v>
      </c>
    </row>
    <row r="1473" spans="1:10" ht="15" hidden="1" customHeight="1" x14ac:dyDescent="0.35">
      <c r="A1473" t="s">
        <v>4470</v>
      </c>
      <c r="B1473" t="s">
        <v>49</v>
      </c>
      <c r="C1473" t="s">
        <v>4492</v>
      </c>
      <c r="D1473" t="s">
        <v>4493</v>
      </c>
      <c r="E1473" t="s">
        <v>13</v>
      </c>
      <c r="F1473" t="s">
        <v>4492</v>
      </c>
      <c r="G1473" t="s">
        <v>4494</v>
      </c>
      <c r="H1473" t="s">
        <v>13</v>
      </c>
      <c r="I1473">
        <v>0</v>
      </c>
      <c r="J1473">
        <v>5</v>
      </c>
    </row>
    <row r="1474" spans="1:10" ht="15" hidden="1" customHeight="1" x14ac:dyDescent="0.35">
      <c r="A1474" t="s">
        <v>4470</v>
      </c>
      <c r="B1474" t="s">
        <v>49</v>
      </c>
      <c r="C1474" t="s">
        <v>4495</v>
      </c>
      <c r="D1474" t="s">
        <v>4496</v>
      </c>
      <c r="E1474" t="s">
        <v>13</v>
      </c>
      <c r="F1474" t="s">
        <v>4495</v>
      </c>
      <c r="G1474" t="s">
        <v>4497</v>
      </c>
      <c r="H1474" t="s">
        <v>13</v>
      </c>
      <c r="I1474">
        <v>0</v>
      </c>
      <c r="J1474">
        <v>5</v>
      </c>
    </row>
    <row r="1475" spans="1:10" ht="15" hidden="1" customHeight="1" x14ac:dyDescent="0.35">
      <c r="A1475" t="s">
        <v>4470</v>
      </c>
      <c r="B1475" t="s">
        <v>49</v>
      </c>
      <c r="C1475" t="s">
        <v>4498</v>
      </c>
      <c r="D1475" t="s">
        <v>4499</v>
      </c>
      <c r="E1475" t="s">
        <v>13</v>
      </c>
      <c r="F1475" t="s">
        <v>4498</v>
      </c>
      <c r="G1475" t="s">
        <v>4500</v>
      </c>
      <c r="H1475" t="s">
        <v>13</v>
      </c>
      <c r="I1475">
        <v>0</v>
      </c>
      <c r="J1475">
        <v>13</v>
      </c>
    </row>
    <row r="1476" spans="1:10" ht="15" hidden="1" customHeight="1" x14ac:dyDescent="0.35">
      <c r="A1476" t="s">
        <v>4470</v>
      </c>
      <c r="B1476" t="s">
        <v>49</v>
      </c>
      <c r="C1476" t="s">
        <v>4501</v>
      </c>
      <c r="D1476" t="s">
        <v>4502</v>
      </c>
      <c r="E1476" t="s">
        <v>13</v>
      </c>
      <c r="F1476" t="s">
        <v>4501</v>
      </c>
      <c r="G1476" t="s">
        <v>4503</v>
      </c>
      <c r="H1476" t="s">
        <v>13</v>
      </c>
      <c r="I1476">
        <v>0</v>
      </c>
      <c r="J1476">
        <v>22</v>
      </c>
    </row>
    <row r="1477" spans="1:10" ht="15" hidden="1" customHeight="1" x14ac:dyDescent="0.35">
      <c r="A1477" t="s">
        <v>4470</v>
      </c>
      <c r="B1477" t="s">
        <v>49</v>
      </c>
      <c r="C1477" t="s">
        <v>4504</v>
      </c>
      <c r="D1477" t="s">
        <v>4505</v>
      </c>
      <c r="E1477" t="s">
        <v>13</v>
      </c>
      <c r="F1477" t="s">
        <v>4504</v>
      </c>
      <c r="G1477" t="s">
        <v>4506</v>
      </c>
      <c r="H1477" t="s">
        <v>13</v>
      </c>
      <c r="I1477">
        <v>0</v>
      </c>
      <c r="J1477">
        <v>57</v>
      </c>
    </row>
    <row r="1478" spans="1:10" ht="15" hidden="1" customHeight="1" x14ac:dyDescent="0.35">
      <c r="A1478" t="s">
        <v>4470</v>
      </c>
      <c r="B1478" t="s">
        <v>49</v>
      </c>
      <c r="C1478" t="s">
        <v>4507</v>
      </c>
      <c r="D1478" t="s">
        <v>4508</v>
      </c>
      <c r="E1478" t="s">
        <v>13</v>
      </c>
      <c r="F1478" t="s">
        <v>4507</v>
      </c>
      <c r="G1478" t="s">
        <v>4509</v>
      </c>
      <c r="H1478" t="s">
        <v>13</v>
      </c>
      <c r="I1478">
        <v>0</v>
      </c>
      <c r="J1478">
        <v>14</v>
      </c>
    </row>
    <row r="1479" spans="1:10" ht="15" hidden="1" customHeight="1" x14ac:dyDescent="0.35">
      <c r="A1479" t="s">
        <v>4470</v>
      </c>
      <c r="B1479" t="s">
        <v>49</v>
      </c>
      <c r="C1479" t="s">
        <v>4510</v>
      </c>
      <c r="D1479" t="s">
        <v>4511</v>
      </c>
      <c r="E1479" t="s">
        <v>13</v>
      </c>
      <c r="F1479" t="s">
        <v>4510</v>
      </c>
      <c r="G1479" t="s">
        <v>4512</v>
      </c>
      <c r="H1479" t="s">
        <v>13</v>
      </c>
      <c r="I1479">
        <v>0</v>
      </c>
      <c r="J1479">
        <v>45</v>
      </c>
    </row>
    <row r="1480" spans="1:10" ht="15" hidden="1" customHeight="1" x14ac:dyDescent="0.35">
      <c r="A1480" t="s">
        <v>4470</v>
      </c>
      <c r="B1480" t="s">
        <v>49</v>
      </c>
      <c r="C1480" t="s">
        <v>4513</v>
      </c>
      <c r="D1480" t="s">
        <v>4514</v>
      </c>
      <c r="E1480" t="s">
        <v>13</v>
      </c>
      <c r="F1480" t="s">
        <v>4513</v>
      </c>
      <c r="G1480" t="s">
        <v>4515</v>
      </c>
      <c r="H1480" t="s">
        <v>13</v>
      </c>
      <c r="I1480">
        <v>0</v>
      </c>
      <c r="J1480">
        <v>28</v>
      </c>
    </row>
    <row r="1481" spans="1:10" ht="15" hidden="1" customHeight="1" x14ac:dyDescent="0.35">
      <c r="A1481" t="s">
        <v>4470</v>
      </c>
      <c r="B1481" t="s">
        <v>49</v>
      </c>
      <c r="C1481" t="s">
        <v>4516</v>
      </c>
      <c r="D1481" t="s">
        <v>4517</v>
      </c>
      <c r="E1481" t="s">
        <v>13</v>
      </c>
      <c r="F1481" t="s">
        <v>4516</v>
      </c>
      <c r="G1481" t="s">
        <v>4518</v>
      </c>
      <c r="H1481" t="s">
        <v>13</v>
      </c>
      <c r="I1481">
        <v>0</v>
      </c>
      <c r="J1481">
        <v>19</v>
      </c>
    </row>
    <row r="1482" spans="1:10" ht="15" hidden="1" customHeight="1" x14ac:dyDescent="0.35">
      <c r="A1482" t="s">
        <v>4470</v>
      </c>
      <c r="B1482" t="s">
        <v>49</v>
      </c>
      <c r="C1482" t="s">
        <v>4519</v>
      </c>
      <c r="D1482" t="s">
        <v>4520</v>
      </c>
      <c r="E1482" t="s">
        <v>13</v>
      </c>
      <c r="F1482" t="s">
        <v>4519</v>
      </c>
      <c r="G1482" t="s">
        <v>4521</v>
      </c>
      <c r="H1482" t="s">
        <v>13</v>
      </c>
      <c r="I1482">
        <v>0</v>
      </c>
      <c r="J1482">
        <v>20</v>
      </c>
    </row>
    <row r="1483" spans="1:10" ht="15" hidden="1" customHeight="1" x14ac:dyDescent="0.35">
      <c r="A1483" t="s">
        <v>4470</v>
      </c>
      <c r="B1483" t="s">
        <v>49</v>
      </c>
      <c r="C1483" t="s">
        <v>4522</v>
      </c>
      <c r="D1483" t="s">
        <v>4523</v>
      </c>
      <c r="E1483" t="s">
        <v>13</v>
      </c>
      <c r="F1483" t="s">
        <v>4522</v>
      </c>
      <c r="G1483" t="s">
        <v>4524</v>
      </c>
      <c r="H1483" t="s">
        <v>13</v>
      </c>
      <c r="I1483">
        <v>0</v>
      </c>
      <c r="J1483">
        <v>22</v>
      </c>
    </row>
    <row r="1484" spans="1:10" ht="15" hidden="1" customHeight="1" x14ac:dyDescent="0.35">
      <c r="A1484" t="s">
        <v>4470</v>
      </c>
      <c r="B1484" t="s">
        <v>49</v>
      </c>
      <c r="C1484" t="s">
        <v>4525</v>
      </c>
      <c r="D1484" t="s">
        <v>4526</v>
      </c>
      <c r="E1484" t="s">
        <v>13</v>
      </c>
      <c r="F1484" t="s">
        <v>4525</v>
      </c>
      <c r="G1484" t="s">
        <v>4527</v>
      </c>
      <c r="H1484" t="s">
        <v>13</v>
      </c>
      <c r="I1484">
        <v>0</v>
      </c>
      <c r="J1484">
        <v>9</v>
      </c>
    </row>
    <row r="1485" spans="1:10" ht="15" hidden="1" customHeight="1" x14ac:dyDescent="0.35">
      <c r="A1485" t="s">
        <v>4470</v>
      </c>
      <c r="B1485" t="s">
        <v>49</v>
      </c>
      <c r="C1485" t="s">
        <v>4528</v>
      </c>
      <c r="D1485" t="s">
        <v>4529</v>
      </c>
      <c r="E1485" t="s">
        <v>13</v>
      </c>
      <c r="F1485" t="s">
        <v>4528</v>
      </c>
      <c r="G1485" t="s">
        <v>4530</v>
      </c>
      <c r="H1485" t="s">
        <v>13</v>
      </c>
      <c r="I1485">
        <v>0</v>
      </c>
      <c r="J1485">
        <v>8</v>
      </c>
    </row>
    <row r="1486" spans="1:10" ht="15" hidden="1" customHeight="1" x14ac:dyDescent="0.35">
      <c r="A1486" t="s">
        <v>4470</v>
      </c>
      <c r="B1486" t="s">
        <v>49</v>
      </c>
      <c r="C1486" t="s">
        <v>4531</v>
      </c>
      <c r="D1486" t="s">
        <v>4532</v>
      </c>
      <c r="E1486" t="s">
        <v>13</v>
      </c>
      <c r="F1486" t="s">
        <v>4531</v>
      </c>
      <c r="G1486" t="s">
        <v>4533</v>
      </c>
      <c r="H1486" t="s">
        <v>13</v>
      </c>
      <c r="I1486">
        <v>0</v>
      </c>
      <c r="J1486">
        <v>12</v>
      </c>
    </row>
    <row r="1487" spans="1:10" ht="15" hidden="1" customHeight="1" x14ac:dyDescent="0.35">
      <c r="A1487" t="s">
        <v>4470</v>
      </c>
      <c r="B1487" t="s">
        <v>49</v>
      </c>
      <c r="C1487" t="s">
        <v>4534</v>
      </c>
      <c r="D1487" t="s">
        <v>4535</v>
      </c>
      <c r="E1487" t="s">
        <v>13</v>
      </c>
      <c r="F1487" t="s">
        <v>4534</v>
      </c>
      <c r="G1487" t="s">
        <v>4536</v>
      </c>
      <c r="H1487" t="s">
        <v>13</v>
      </c>
      <c r="I1487">
        <v>0</v>
      </c>
      <c r="J1487">
        <v>7</v>
      </c>
    </row>
    <row r="1488" spans="1:10" ht="15" hidden="1" customHeight="1" x14ac:dyDescent="0.35">
      <c r="A1488" t="s">
        <v>4470</v>
      </c>
      <c r="B1488" t="s">
        <v>49</v>
      </c>
      <c r="C1488" t="s">
        <v>4537</v>
      </c>
      <c r="D1488" t="s">
        <v>4538</v>
      </c>
      <c r="E1488" t="s">
        <v>13</v>
      </c>
      <c r="F1488" t="s">
        <v>4537</v>
      </c>
      <c r="G1488" t="s">
        <v>4539</v>
      </c>
      <c r="H1488" t="s">
        <v>13</v>
      </c>
      <c r="I1488">
        <v>0</v>
      </c>
      <c r="J1488">
        <v>19</v>
      </c>
    </row>
    <row r="1489" spans="1:10" ht="15" hidden="1" customHeight="1" x14ac:dyDescent="0.35">
      <c r="A1489" t="s">
        <v>4470</v>
      </c>
      <c r="B1489" t="s">
        <v>49</v>
      </c>
      <c r="C1489" t="s">
        <v>4540</v>
      </c>
      <c r="D1489" t="s">
        <v>4541</v>
      </c>
      <c r="E1489" t="s">
        <v>13</v>
      </c>
      <c r="F1489" t="s">
        <v>4540</v>
      </c>
      <c r="G1489" t="s">
        <v>4542</v>
      </c>
      <c r="H1489" t="s">
        <v>13</v>
      </c>
      <c r="I1489">
        <v>0</v>
      </c>
      <c r="J1489">
        <v>15</v>
      </c>
    </row>
    <row r="1490" spans="1:10" ht="15" hidden="1" customHeight="1" x14ac:dyDescent="0.35">
      <c r="A1490" t="s">
        <v>4470</v>
      </c>
      <c r="B1490" t="s">
        <v>49</v>
      </c>
      <c r="C1490" t="s">
        <v>4543</v>
      </c>
      <c r="D1490" t="s">
        <v>4544</v>
      </c>
      <c r="E1490" t="s">
        <v>13</v>
      </c>
      <c r="F1490" t="s">
        <v>4543</v>
      </c>
      <c r="G1490" t="s">
        <v>4545</v>
      </c>
      <c r="H1490" t="s">
        <v>13</v>
      </c>
      <c r="I1490">
        <v>0</v>
      </c>
      <c r="J1490">
        <v>4</v>
      </c>
    </row>
    <row r="1491" spans="1:10" ht="15" hidden="1" customHeight="1" x14ac:dyDescent="0.35">
      <c r="A1491" t="s">
        <v>4470</v>
      </c>
      <c r="B1491" t="s">
        <v>49</v>
      </c>
      <c r="C1491" t="s">
        <v>4546</v>
      </c>
      <c r="D1491" t="s">
        <v>4547</v>
      </c>
      <c r="E1491" t="s">
        <v>13</v>
      </c>
      <c r="F1491" t="s">
        <v>4546</v>
      </c>
      <c r="G1491" t="s">
        <v>4548</v>
      </c>
      <c r="H1491" t="s">
        <v>13</v>
      </c>
      <c r="I1491">
        <v>0</v>
      </c>
      <c r="J1491">
        <v>3</v>
      </c>
    </row>
    <row r="1492" spans="1:10" ht="15" hidden="1" customHeight="1" x14ac:dyDescent="0.35">
      <c r="A1492" t="s">
        <v>4470</v>
      </c>
      <c r="B1492" t="s">
        <v>49</v>
      </c>
      <c r="C1492" t="s">
        <v>4549</v>
      </c>
      <c r="D1492" t="s">
        <v>4550</v>
      </c>
      <c r="E1492" t="s">
        <v>13</v>
      </c>
      <c r="F1492" t="s">
        <v>4549</v>
      </c>
      <c r="G1492" t="s">
        <v>4551</v>
      </c>
      <c r="H1492" t="s">
        <v>13</v>
      </c>
      <c r="I1492">
        <v>0</v>
      </c>
      <c r="J1492">
        <v>16</v>
      </c>
    </row>
    <row r="1493" spans="1:10" ht="15" hidden="1" customHeight="1" x14ac:dyDescent="0.35">
      <c r="A1493" t="s">
        <v>4470</v>
      </c>
      <c r="B1493" t="s">
        <v>49</v>
      </c>
      <c r="C1493" t="s">
        <v>4552</v>
      </c>
      <c r="D1493" t="s">
        <v>4553</v>
      </c>
      <c r="E1493" t="s">
        <v>13</v>
      </c>
      <c r="F1493" t="s">
        <v>4552</v>
      </c>
      <c r="G1493" t="s">
        <v>4554</v>
      </c>
      <c r="H1493" t="s">
        <v>13</v>
      </c>
      <c r="I1493">
        <v>0</v>
      </c>
      <c r="J1493">
        <v>13</v>
      </c>
    </row>
    <row r="1494" spans="1:10" ht="15" hidden="1" customHeight="1" x14ac:dyDescent="0.35">
      <c r="A1494" t="s">
        <v>4470</v>
      </c>
      <c r="B1494" t="s">
        <v>49</v>
      </c>
      <c r="C1494" t="s">
        <v>4555</v>
      </c>
      <c r="D1494" t="s">
        <v>4556</v>
      </c>
      <c r="E1494" t="s">
        <v>13</v>
      </c>
      <c r="F1494" t="s">
        <v>4555</v>
      </c>
      <c r="G1494" t="s">
        <v>4557</v>
      </c>
      <c r="H1494" t="s">
        <v>13</v>
      </c>
      <c r="I1494">
        <v>0</v>
      </c>
      <c r="J1494">
        <v>17</v>
      </c>
    </row>
    <row r="1495" spans="1:10" ht="15" hidden="1" customHeight="1" x14ac:dyDescent="0.35">
      <c r="A1495" t="s">
        <v>4470</v>
      </c>
      <c r="B1495" t="s">
        <v>49</v>
      </c>
      <c r="C1495" t="s">
        <v>4558</v>
      </c>
      <c r="D1495" t="s">
        <v>4559</v>
      </c>
      <c r="E1495" t="s">
        <v>13</v>
      </c>
      <c r="F1495" t="s">
        <v>4558</v>
      </c>
      <c r="G1495" t="s">
        <v>4560</v>
      </c>
      <c r="H1495" t="s">
        <v>13</v>
      </c>
      <c r="I1495">
        <v>0</v>
      </c>
      <c r="J1495">
        <v>15</v>
      </c>
    </row>
    <row r="1496" spans="1:10" ht="15" hidden="1" customHeight="1" x14ac:dyDescent="0.35">
      <c r="A1496" t="s">
        <v>4470</v>
      </c>
      <c r="B1496" t="s">
        <v>49</v>
      </c>
      <c r="C1496" t="s">
        <v>4561</v>
      </c>
      <c r="D1496" t="s">
        <v>4562</v>
      </c>
      <c r="E1496" t="s">
        <v>13</v>
      </c>
      <c r="F1496" t="s">
        <v>4561</v>
      </c>
      <c r="G1496" t="s">
        <v>4563</v>
      </c>
      <c r="H1496" t="s">
        <v>13</v>
      </c>
      <c r="I1496">
        <v>0</v>
      </c>
      <c r="J1496">
        <v>4</v>
      </c>
    </row>
    <row r="1497" spans="1:10" ht="15" hidden="1" customHeight="1" x14ac:dyDescent="0.35">
      <c r="A1497" t="s">
        <v>4470</v>
      </c>
      <c r="B1497" t="s">
        <v>49</v>
      </c>
      <c r="C1497" t="s">
        <v>4564</v>
      </c>
      <c r="D1497" t="s">
        <v>4565</v>
      </c>
      <c r="E1497" t="s">
        <v>13</v>
      </c>
      <c r="F1497" t="s">
        <v>4564</v>
      </c>
      <c r="G1497" t="s">
        <v>4566</v>
      </c>
      <c r="H1497" t="s">
        <v>13</v>
      </c>
      <c r="I1497">
        <v>0</v>
      </c>
      <c r="J1497">
        <v>4</v>
      </c>
    </row>
    <row r="1498" spans="1:10" ht="15" hidden="1" customHeight="1" x14ac:dyDescent="0.35">
      <c r="A1498" t="s">
        <v>4470</v>
      </c>
      <c r="B1498" t="s">
        <v>49</v>
      </c>
      <c r="C1498" t="s">
        <v>4567</v>
      </c>
      <c r="D1498" t="s">
        <v>4568</v>
      </c>
      <c r="E1498" t="s">
        <v>13</v>
      </c>
      <c r="F1498" t="s">
        <v>4567</v>
      </c>
      <c r="G1498" t="s">
        <v>4569</v>
      </c>
      <c r="H1498" t="s">
        <v>13</v>
      </c>
      <c r="I1498">
        <v>0</v>
      </c>
      <c r="J1498">
        <v>3</v>
      </c>
    </row>
    <row r="1499" spans="1:10" ht="15" hidden="1" customHeight="1" x14ac:dyDescent="0.35">
      <c r="A1499" t="s">
        <v>4470</v>
      </c>
      <c r="B1499" t="s">
        <v>49</v>
      </c>
      <c r="C1499" t="s">
        <v>4570</v>
      </c>
      <c r="D1499" t="s">
        <v>4571</v>
      </c>
      <c r="E1499" t="s">
        <v>13</v>
      </c>
      <c r="F1499" t="s">
        <v>4570</v>
      </c>
      <c r="G1499" t="s">
        <v>4572</v>
      </c>
      <c r="H1499" t="s">
        <v>13</v>
      </c>
      <c r="I1499">
        <v>0</v>
      </c>
      <c r="J1499">
        <v>3</v>
      </c>
    </row>
    <row r="1500" spans="1:10" ht="15" hidden="1" customHeight="1" x14ac:dyDescent="0.35">
      <c r="A1500" t="s">
        <v>4470</v>
      </c>
      <c r="B1500" t="s">
        <v>49</v>
      </c>
      <c r="C1500" t="s">
        <v>4573</v>
      </c>
      <c r="D1500" t="s">
        <v>4574</v>
      </c>
      <c r="E1500" t="s">
        <v>13</v>
      </c>
      <c r="F1500" t="s">
        <v>4573</v>
      </c>
      <c r="G1500" t="s">
        <v>4575</v>
      </c>
      <c r="H1500" t="s">
        <v>13</v>
      </c>
      <c r="I1500">
        <v>0</v>
      </c>
      <c r="J1500">
        <v>3</v>
      </c>
    </row>
    <row r="1501" spans="1:10" ht="15" hidden="1" customHeight="1" x14ac:dyDescent="0.35">
      <c r="A1501" t="s">
        <v>4470</v>
      </c>
      <c r="B1501" t="s">
        <v>49</v>
      </c>
      <c r="C1501" t="s">
        <v>4576</v>
      </c>
      <c r="D1501" t="s">
        <v>4577</v>
      </c>
      <c r="E1501" t="s">
        <v>13</v>
      </c>
      <c r="F1501" t="s">
        <v>4576</v>
      </c>
      <c r="G1501" t="s">
        <v>4578</v>
      </c>
      <c r="H1501" t="s">
        <v>13</v>
      </c>
      <c r="I1501">
        <v>0</v>
      </c>
      <c r="J1501">
        <v>2</v>
      </c>
    </row>
    <row r="1502" spans="1:10" ht="15" hidden="1" customHeight="1" x14ac:dyDescent="0.35">
      <c r="A1502" t="s">
        <v>4470</v>
      </c>
      <c r="B1502" t="s">
        <v>49</v>
      </c>
      <c r="C1502" t="s">
        <v>4579</v>
      </c>
      <c r="D1502" t="s">
        <v>4580</v>
      </c>
      <c r="E1502" t="s">
        <v>13</v>
      </c>
      <c r="F1502" t="s">
        <v>4579</v>
      </c>
      <c r="G1502" t="s">
        <v>4581</v>
      </c>
      <c r="H1502" t="s">
        <v>13</v>
      </c>
      <c r="I1502">
        <v>0</v>
      </c>
      <c r="J1502">
        <v>115</v>
      </c>
    </row>
    <row r="1503" spans="1:10" ht="15" hidden="1" customHeight="1" x14ac:dyDescent="0.35">
      <c r="A1503" t="s">
        <v>4470</v>
      </c>
      <c r="B1503" t="s">
        <v>49</v>
      </c>
      <c r="C1503" t="s">
        <v>4582</v>
      </c>
      <c r="D1503" t="s">
        <v>4583</v>
      </c>
      <c r="E1503" t="s">
        <v>13</v>
      </c>
      <c r="F1503" t="s">
        <v>4582</v>
      </c>
      <c r="G1503" t="s">
        <v>4584</v>
      </c>
      <c r="H1503" t="s">
        <v>13</v>
      </c>
      <c r="I1503">
        <v>0</v>
      </c>
      <c r="J1503">
        <v>34</v>
      </c>
    </row>
    <row r="1504" spans="1:10" ht="15" hidden="1" customHeight="1" x14ac:dyDescent="0.35">
      <c r="A1504" t="s">
        <v>4470</v>
      </c>
      <c r="B1504" t="s">
        <v>49</v>
      </c>
      <c r="C1504" t="s">
        <v>4585</v>
      </c>
      <c r="D1504" t="s">
        <v>4586</v>
      </c>
      <c r="E1504" t="s">
        <v>13</v>
      </c>
      <c r="F1504" t="s">
        <v>4585</v>
      </c>
      <c r="G1504" t="s">
        <v>4587</v>
      </c>
      <c r="H1504" t="s">
        <v>13</v>
      </c>
      <c r="I1504">
        <v>0</v>
      </c>
      <c r="J1504">
        <v>20</v>
      </c>
    </row>
    <row r="1505" spans="1:10" ht="15" hidden="1" customHeight="1" x14ac:dyDescent="0.35">
      <c r="A1505" t="s">
        <v>4470</v>
      </c>
      <c r="B1505" t="s">
        <v>49</v>
      </c>
      <c r="C1505" t="s">
        <v>4588</v>
      </c>
      <c r="D1505" t="s">
        <v>4589</v>
      </c>
      <c r="E1505" t="s">
        <v>13</v>
      </c>
      <c r="F1505" t="s">
        <v>4588</v>
      </c>
      <c r="G1505" t="s">
        <v>4590</v>
      </c>
      <c r="H1505" t="s">
        <v>13</v>
      </c>
      <c r="I1505">
        <v>0</v>
      </c>
      <c r="J1505">
        <v>1</v>
      </c>
    </row>
    <row r="1506" spans="1:10" ht="15" hidden="1" customHeight="1" x14ac:dyDescent="0.35">
      <c r="A1506" t="s">
        <v>4470</v>
      </c>
      <c r="B1506" t="s">
        <v>49</v>
      </c>
      <c r="C1506" t="s">
        <v>4591</v>
      </c>
      <c r="D1506" t="s">
        <v>4592</v>
      </c>
      <c r="E1506" t="s">
        <v>13</v>
      </c>
      <c r="F1506" t="s">
        <v>4591</v>
      </c>
      <c r="G1506" t="s">
        <v>4593</v>
      </c>
      <c r="H1506" t="s">
        <v>13</v>
      </c>
      <c r="I1506">
        <v>0</v>
      </c>
      <c r="J1506">
        <v>6</v>
      </c>
    </row>
    <row r="1507" spans="1:10" ht="15" hidden="1" customHeight="1" x14ac:dyDescent="0.35">
      <c r="A1507" t="s">
        <v>4470</v>
      </c>
      <c r="B1507" t="s">
        <v>49</v>
      </c>
      <c r="C1507" t="s">
        <v>4594</v>
      </c>
      <c r="D1507" t="s">
        <v>4595</v>
      </c>
      <c r="E1507" t="s">
        <v>13</v>
      </c>
      <c r="F1507" t="s">
        <v>4594</v>
      </c>
      <c r="G1507" t="s">
        <v>4596</v>
      </c>
      <c r="H1507" t="s">
        <v>13</v>
      </c>
      <c r="I1507">
        <v>0</v>
      </c>
      <c r="J1507">
        <v>1</v>
      </c>
    </row>
    <row r="1508" spans="1:10" ht="15" hidden="1" customHeight="1" x14ac:dyDescent="0.35">
      <c r="A1508" t="s">
        <v>4470</v>
      </c>
      <c r="B1508" t="s">
        <v>49</v>
      </c>
      <c r="C1508" t="s">
        <v>4597</v>
      </c>
      <c r="D1508" t="s">
        <v>4598</v>
      </c>
      <c r="E1508" t="s">
        <v>13</v>
      </c>
      <c r="F1508" t="s">
        <v>4597</v>
      </c>
      <c r="G1508" t="s">
        <v>4599</v>
      </c>
      <c r="H1508" t="s">
        <v>13</v>
      </c>
      <c r="I1508">
        <v>0</v>
      </c>
      <c r="J1508">
        <v>7</v>
      </c>
    </row>
    <row r="1509" spans="1:10" ht="15" hidden="1" customHeight="1" x14ac:dyDescent="0.35">
      <c r="A1509" t="s">
        <v>4470</v>
      </c>
      <c r="B1509" t="s">
        <v>49</v>
      </c>
      <c r="C1509" t="s">
        <v>4600</v>
      </c>
      <c r="D1509" t="s">
        <v>4601</v>
      </c>
      <c r="E1509" t="s">
        <v>13</v>
      </c>
      <c r="F1509" t="s">
        <v>4600</v>
      </c>
      <c r="G1509" t="s">
        <v>4602</v>
      </c>
      <c r="H1509" t="s">
        <v>13</v>
      </c>
      <c r="I1509">
        <v>0</v>
      </c>
      <c r="J1509">
        <v>1</v>
      </c>
    </row>
    <row r="1510" spans="1:10" ht="15" hidden="1" customHeight="1" x14ac:dyDescent="0.35">
      <c r="A1510" t="s">
        <v>4470</v>
      </c>
      <c r="B1510" t="s">
        <v>49</v>
      </c>
      <c r="C1510" t="s">
        <v>4603</v>
      </c>
      <c r="D1510" t="s">
        <v>4604</v>
      </c>
      <c r="E1510" t="s">
        <v>13</v>
      </c>
      <c r="F1510" t="s">
        <v>4603</v>
      </c>
      <c r="G1510" t="s">
        <v>4605</v>
      </c>
      <c r="H1510" t="s">
        <v>13</v>
      </c>
      <c r="I1510">
        <v>0</v>
      </c>
      <c r="J1510">
        <v>14</v>
      </c>
    </row>
    <row r="1511" spans="1:10" ht="15" hidden="1" customHeight="1" x14ac:dyDescent="0.35">
      <c r="A1511" t="s">
        <v>4470</v>
      </c>
      <c r="B1511" t="s">
        <v>49</v>
      </c>
      <c r="C1511" t="s">
        <v>4606</v>
      </c>
      <c r="D1511" t="s">
        <v>4607</v>
      </c>
      <c r="E1511" t="s">
        <v>13</v>
      </c>
      <c r="F1511" t="s">
        <v>4606</v>
      </c>
      <c r="G1511" t="s">
        <v>4608</v>
      </c>
      <c r="H1511" t="s">
        <v>13</v>
      </c>
      <c r="I1511">
        <v>0</v>
      </c>
      <c r="J1511">
        <v>5</v>
      </c>
    </row>
    <row r="1512" spans="1:10" ht="15" hidden="1" customHeight="1" x14ac:dyDescent="0.35">
      <c r="A1512" t="s">
        <v>4470</v>
      </c>
      <c r="B1512" t="s">
        <v>49</v>
      </c>
      <c r="C1512" t="s">
        <v>4609</v>
      </c>
      <c r="D1512" t="s">
        <v>4610</v>
      </c>
      <c r="E1512" t="s">
        <v>13</v>
      </c>
      <c r="F1512" t="s">
        <v>4609</v>
      </c>
      <c r="G1512" t="s">
        <v>4611</v>
      </c>
      <c r="H1512" t="s">
        <v>13</v>
      </c>
      <c r="I1512">
        <v>0</v>
      </c>
      <c r="J1512">
        <v>11</v>
      </c>
    </row>
    <row r="1513" spans="1:10" ht="15" hidden="1" customHeight="1" x14ac:dyDescent="0.35">
      <c r="A1513" t="s">
        <v>4470</v>
      </c>
      <c r="B1513" t="s">
        <v>49</v>
      </c>
      <c r="C1513" t="s">
        <v>4612</v>
      </c>
      <c r="D1513" t="s">
        <v>4613</v>
      </c>
      <c r="E1513" t="s">
        <v>13</v>
      </c>
      <c r="F1513" t="s">
        <v>4612</v>
      </c>
      <c r="G1513" t="s">
        <v>4614</v>
      </c>
      <c r="H1513" t="s">
        <v>13</v>
      </c>
      <c r="I1513">
        <v>0</v>
      </c>
      <c r="J1513">
        <v>3</v>
      </c>
    </row>
    <row r="1514" spans="1:10" ht="15" hidden="1" customHeight="1" x14ac:dyDescent="0.35">
      <c r="A1514" t="s">
        <v>4470</v>
      </c>
      <c r="B1514" t="s">
        <v>49</v>
      </c>
      <c r="C1514" t="s">
        <v>4615</v>
      </c>
      <c r="D1514" t="s">
        <v>4616</v>
      </c>
      <c r="E1514" t="s">
        <v>13</v>
      </c>
      <c r="F1514" t="s">
        <v>4615</v>
      </c>
      <c r="G1514" t="s">
        <v>4617</v>
      </c>
      <c r="H1514" t="s">
        <v>13</v>
      </c>
      <c r="I1514">
        <v>0</v>
      </c>
      <c r="J1514">
        <v>1</v>
      </c>
    </row>
    <row r="1515" spans="1:10" ht="15" hidden="1" customHeight="1" x14ac:dyDescent="0.35">
      <c r="A1515" t="s">
        <v>4470</v>
      </c>
      <c r="B1515" t="s">
        <v>49</v>
      </c>
      <c r="C1515" t="s">
        <v>4618</v>
      </c>
      <c r="D1515" t="s">
        <v>4619</v>
      </c>
      <c r="E1515" t="s">
        <v>13</v>
      </c>
      <c r="F1515" t="s">
        <v>4618</v>
      </c>
      <c r="G1515" t="s">
        <v>4620</v>
      </c>
      <c r="H1515" t="s">
        <v>13</v>
      </c>
      <c r="I1515">
        <v>0</v>
      </c>
      <c r="J1515">
        <v>1</v>
      </c>
    </row>
    <row r="1516" spans="1:10" ht="15" hidden="1" customHeight="1" x14ac:dyDescent="0.35">
      <c r="A1516" t="s">
        <v>4470</v>
      </c>
      <c r="B1516" t="s">
        <v>49</v>
      </c>
      <c r="C1516" t="s">
        <v>4621</v>
      </c>
      <c r="D1516" t="s">
        <v>4622</v>
      </c>
      <c r="E1516" t="s">
        <v>13</v>
      </c>
      <c r="F1516" t="s">
        <v>4621</v>
      </c>
      <c r="G1516" t="s">
        <v>4623</v>
      </c>
      <c r="H1516" t="s">
        <v>13</v>
      </c>
      <c r="I1516">
        <v>0</v>
      </c>
      <c r="J1516">
        <v>2</v>
      </c>
    </row>
    <row r="1517" spans="1:10" ht="15" hidden="1" customHeight="1" x14ac:dyDescent="0.35">
      <c r="A1517" t="s">
        <v>4470</v>
      </c>
      <c r="B1517" t="s">
        <v>49</v>
      </c>
      <c r="C1517" t="s">
        <v>4624</v>
      </c>
      <c r="D1517" t="s">
        <v>4625</v>
      </c>
      <c r="E1517" t="s">
        <v>13</v>
      </c>
      <c r="F1517" t="s">
        <v>4624</v>
      </c>
      <c r="G1517" t="s">
        <v>4626</v>
      </c>
      <c r="H1517" t="s">
        <v>13</v>
      </c>
      <c r="I1517">
        <v>0</v>
      </c>
      <c r="J1517">
        <v>1</v>
      </c>
    </row>
    <row r="1518" spans="1:10" ht="15" hidden="1" customHeight="1" x14ac:dyDescent="0.35">
      <c r="A1518" t="s">
        <v>4470</v>
      </c>
      <c r="B1518" t="s">
        <v>49</v>
      </c>
      <c r="C1518" t="s">
        <v>4627</v>
      </c>
      <c r="D1518" t="s">
        <v>4628</v>
      </c>
      <c r="E1518" t="s">
        <v>13</v>
      </c>
      <c r="F1518" t="s">
        <v>4627</v>
      </c>
      <c r="G1518" t="s">
        <v>4629</v>
      </c>
      <c r="H1518" t="s">
        <v>13</v>
      </c>
      <c r="I1518">
        <v>0</v>
      </c>
      <c r="J1518">
        <v>2</v>
      </c>
    </row>
    <row r="1519" spans="1:10" ht="15" hidden="1" customHeight="1" x14ac:dyDescent="0.35">
      <c r="A1519" t="s">
        <v>4470</v>
      </c>
      <c r="B1519" t="s">
        <v>49</v>
      </c>
      <c r="C1519" t="s">
        <v>4630</v>
      </c>
      <c r="D1519" t="s">
        <v>4631</v>
      </c>
      <c r="E1519" t="s">
        <v>13</v>
      </c>
      <c r="F1519" t="s">
        <v>4630</v>
      </c>
      <c r="G1519" t="s">
        <v>4632</v>
      </c>
      <c r="H1519" t="s">
        <v>13</v>
      </c>
      <c r="I1519">
        <v>0</v>
      </c>
      <c r="J1519">
        <v>1</v>
      </c>
    </row>
    <row r="1520" spans="1:10" ht="15" hidden="1" customHeight="1" x14ac:dyDescent="0.35">
      <c r="A1520" t="s">
        <v>4470</v>
      </c>
      <c r="B1520" t="s">
        <v>49</v>
      </c>
      <c r="C1520" t="s">
        <v>4633</v>
      </c>
      <c r="D1520" t="s">
        <v>4634</v>
      </c>
      <c r="E1520" t="s">
        <v>13</v>
      </c>
      <c r="F1520" t="s">
        <v>4633</v>
      </c>
      <c r="G1520" t="s">
        <v>4635</v>
      </c>
      <c r="H1520" t="s">
        <v>13</v>
      </c>
      <c r="I1520">
        <v>0</v>
      </c>
      <c r="J1520">
        <v>1</v>
      </c>
    </row>
    <row r="1521" spans="1:10" ht="15" hidden="1" customHeight="1" x14ac:dyDescent="0.35">
      <c r="A1521" t="s">
        <v>4470</v>
      </c>
      <c r="B1521" t="s">
        <v>49</v>
      </c>
      <c r="C1521" t="s">
        <v>4636</v>
      </c>
      <c r="D1521" t="s">
        <v>4637</v>
      </c>
      <c r="E1521" t="s">
        <v>13</v>
      </c>
      <c r="F1521" t="s">
        <v>4636</v>
      </c>
      <c r="G1521" t="s">
        <v>4638</v>
      </c>
      <c r="H1521" t="s">
        <v>13</v>
      </c>
      <c r="I1521">
        <v>0</v>
      </c>
      <c r="J1521">
        <v>1</v>
      </c>
    </row>
    <row r="1522" spans="1:10" ht="15" hidden="1" customHeight="1" x14ac:dyDescent="0.35">
      <c r="A1522" t="s">
        <v>4470</v>
      </c>
      <c r="B1522" t="s">
        <v>49</v>
      </c>
      <c r="C1522" t="s">
        <v>4639</v>
      </c>
      <c r="D1522" t="s">
        <v>4640</v>
      </c>
      <c r="E1522" t="s">
        <v>13</v>
      </c>
      <c r="F1522" t="s">
        <v>4639</v>
      </c>
      <c r="G1522" t="s">
        <v>4641</v>
      </c>
      <c r="H1522" t="s">
        <v>13</v>
      </c>
      <c r="I1522">
        <v>0</v>
      </c>
      <c r="J1522">
        <v>3</v>
      </c>
    </row>
    <row r="1523" spans="1:10" ht="15" hidden="1" customHeight="1" x14ac:dyDescent="0.35">
      <c r="A1523" t="s">
        <v>4470</v>
      </c>
      <c r="B1523" t="s">
        <v>49</v>
      </c>
      <c r="C1523" t="s">
        <v>4642</v>
      </c>
      <c r="D1523" t="s">
        <v>4643</v>
      </c>
      <c r="E1523" t="s">
        <v>13</v>
      </c>
      <c r="F1523" t="s">
        <v>4642</v>
      </c>
      <c r="G1523" t="s">
        <v>4644</v>
      </c>
      <c r="H1523" t="s">
        <v>13</v>
      </c>
      <c r="I1523">
        <v>0</v>
      </c>
      <c r="J1523">
        <v>1</v>
      </c>
    </row>
    <row r="1524" spans="1:10" ht="15" hidden="1" customHeight="1" x14ac:dyDescent="0.35">
      <c r="A1524" t="s">
        <v>4470</v>
      </c>
      <c r="B1524" t="s">
        <v>49</v>
      </c>
      <c r="C1524" t="s">
        <v>4645</v>
      </c>
      <c r="D1524" t="s">
        <v>4646</v>
      </c>
      <c r="E1524" t="s">
        <v>13</v>
      </c>
      <c r="F1524" t="s">
        <v>4645</v>
      </c>
      <c r="G1524" t="s">
        <v>4647</v>
      </c>
      <c r="H1524" t="s">
        <v>13</v>
      </c>
      <c r="I1524">
        <v>0</v>
      </c>
      <c r="J1524">
        <v>918</v>
      </c>
    </row>
    <row r="1525" spans="1:10" ht="15" hidden="1" customHeight="1" x14ac:dyDescent="0.35">
      <c r="A1525" t="s">
        <v>4470</v>
      </c>
      <c r="B1525" t="s">
        <v>49</v>
      </c>
      <c r="C1525" t="s">
        <v>4648</v>
      </c>
      <c r="D1525" t="s">
        <v>4649</v>
      </c>
      <c r="E1525" t="s">
        <v>13</v>
      </c>
      <c r="F1525" t="s">
        <v>4648</v>
      </c>
      <c r="G1525" t="s">
        <v>4650</v>
      </c>
      <c r="H1525" t="s">
        <v>13</v>
      </c>
      <c r="I1525">
        <v>0</v>
      </c>
      <c r="J1525">
        <v>367</v>
      </c>
    </row>
    <row r="1526" spans="1:10" ht="15" hidden="1" customHeight="1" x14ac:dyDescent="0.35">
      <c r="A1526" t="s">
        <v>4470</v>
      </c>
      <c r="B1526" t="s">
        <v>49</v>
      </c>
      <c r="C1526" t="s">
        <v>4651</v>
      </c>
      <c r="D1526" t="s">
        <v>4652</v>
      </c>
      <c r="E1526" t="s">
        <v>13</v>
      </c>
      <c r="F1526" t="s">
        <v>4651</v>
      </c>
      <c r="G1526" t="s">
        <v>4653</v>
      </c>
      <c r="H1526" t="s">
        <v>13</v>
      </c>
      <c r="I1526">
        <v>0</v>
      </c>
      <c r="J1526">
        <v>327</v>
      </c>
    </row>
    <row r="1527" spans="1:10" ht="15" hidden="1" customHeight="1" x14ac:dyDescent="0.35">
      <c r="A1527" t="s">
        <v>4470</v>
      </c>
      <c r="B1527" t="s">
        <v>49</v>
      </c>
      <c r="C1527" t="s">
        <v>4654</v>
      </c>
      <c r="D1527" t="s">
        <v>4655</v>
      </c>
      <c r="E1527" t="s">
        <v>13</v>
      </c>
      <c r="F1527" t="s">
        <v>4654</v>
      </c>
      <c r="G1527" t="s">
        <v>4656</v>
      </c>
      <c r="H1527" t="s">
        <v>13</v>
      </c>
      <c r="I1527">
        <v>0</v>
      </c>
      <c r="J1527">
        <v>2</v>
      </c>
    </row>
    <row r="1528" spans="1:10" ht="15" hidden="1" customHeight="1" x14ac:dyDescent="0.35">
      <c r="A1528" t="s">
        <v>4470</v>
      </c>
      <c r="B1528" t="s">
        <v>49</v>
      </c>
      <c r="C1528" t="s">
        <v>4657</v>
      </c>
      <c r="D1528" t="s">
        <v>4658</v>
      </c>
      <c r="E1528" t="s">
        <v>13</v>
      </c>
      <c r="F1528" t="s">
        <v>4657</v>
      </c>
      <c r="G1528" t="s">
        <v>4659</v>
      </c>
      <c r="H1528" t="s">
        <v>13</v>
      </c>
      <c r="I1528">
        <v>0</v>
      </c>
      <c r="J1528">
        <v>16</v>
      </c>
    </row>
    <row r="1529" spans="1:10" ht="15" hidden="1" customHeight="1" x14ac:dyDescent="0.35">
      <c r="A1529" t="s">
        <v>4470</v>
      </c>
      <c r="B1529" t="s">
        <v>49</v>
      </c>
      <c r="C1529" t="s">
        <v>4660</v>
      </c>
      <c r="D1529" t="s">
        <v>4661</v>
      </c>
      <c r="E1529" t="s">
        <v>13</v>
      </c>
      <c r="F1529" t="s">
        <v>4660</v>
      </c>
      <c r="G1529" t="s">
        <v>4662</v>
      </c>
      <c r="H1529" t="s">
        <v>13</v>
      </c>
      <c r="I1529">
        <v>0</v>
      </c>
      <c r="J1529">
        <v>2</v>
      </c>
    </row>
    <row r="1530" spans="1:10" ht="15" hidden="1" customHeight="1" x14ac:dyDescent="0.35">
      <c r="A1530" t="s">
        <v>4470</v>
      </c>
      <c r="B1530" t="s">
        <v>49</v>
      </c>
      <c r="C1530" t="s">
        <v>4663</v>
      </c>
      <c r="D1530" t="s">
        <v>4664</v>
      </c>
      <c r="E1530" t="s">
        <v>13</v>
      </c>
      <c r="F1530" t="s">
        <v>4663</v>
      </c>
      <c r="G1530" t="s">
        <v>4665</v>
      </c>
      <c r="H1530" t="s">
        <v>13</v>
      </c>
      <c r="I1530">
        <v>0</v>
      </c>
      <c r="J1530">
        <v>29</v>
      </c>
    </row>
    <row r="1531" spans="1:10" ht="15" hidden="1" customHeight="1" x14ac:dyDescent="0.35">
      <c r="A1531" t="s">
        <v>4470</v>
      </c>
      <c r="B1531" t="s">
        <v>49</v>
      </c>
      <c r="C1531" t="s">
        <v>4666</v>
      </c>
      <c r="D1531" t="s">
        <v>4667</v>
      </c>
      <c r="E1531" t="s">
        <v>13</v>
      </c>
      <c r="F1531" t="s">
        <v>4666</v>
      </c>
      <c r="G1531" t="s">
        <v>4668</v>
      </c>
      <c r="H1531" t="s">
        <v>13</v>
      </c>
      <c r="I1531">
        <v>0</v>
      </c>
      <c r="J1531">
        <v>99</v>
      </c>
    </row>
    <row r="1532" spans="1:10" ht="15" hidden="1" customHeight="1" x14ac:dyDescent="0.35">
      <c r="A1532" t="s">
        <v>4470</v>
      </c>
      <c r="B1532" t="s">
        <v>49</v>
      </c>
      <c r="C1532" t="s">
        <v>4669</v>
      </c>
      <c r="D1532" t="s">
        <v>4670</v>
      </c>
      <c r="E1532" t="s">
        <v>13</v>
      </c>
      <c r="F1532" t="s">
        <v>4669</v>
      </c>
      <c r="G1532" t="s">
        <v>4671</v>
      </c>
      <c r="H1532" t="s">
        <v>13</v>
      </c>
      <c r="I1532">
        <v>0</v>
      </c>
      <c r="J1532">
        <v>2</v>
      </c>
    </row>
    <row r="1533" spans="1:10" ht="15" hidden="1" customHeight="1" x14ac:dyDescent="0.35">
      <c r="A1533" t="s">
        <v>4470</v>
      </c>
      <c r="B1533" t="s">
        <v>49</v>
      </c>
      <c r="C1533" t="s">
        <v>4672</v>
      </c>
      <c r="D1533" t="s">
        <v>4673</v>
      </c>
      <c r="E1533" t="s">
        <v>13</v>
      </c>
      <c r="F1533" t="s">
        <v>4672</v>
      </c>
      <c r="G1533" t="s">
        <v>4674</v>
      </c>
      <c r="H1533" t="s">
        <v>13</v>
      </c>
      <c r="I1533">
        <v>0</v>
      </c>
      <c r="J1533">
        <v>1</v>
      </c>
    </row>
    <row r="1534" spans="1:10" ht="15" hidden="1" customHeight="1" x14ac:dyDescent="0.35">
      <c r="A1534" t="s">
        <v>4470</v>
      </c>
      <c r="B1534" t="s">
        <v>49</v>
      </c>
      <c r="C1534" t="s">
        <v>4675</v>
      </c>
      <c r="D1534" t="s">
        <v>4676</v>
      </c>
      <c r="E1534" t="s">
        <v>13</v>
      </c>
      <c r="F1534" t="s">
        <v>4675</v>
      </c>
      <c r="G1534" t="s">
        <v>4677</v>
      </c>
      <c r="H1534" t="s">
        <v>13</v>
      </c>
      <c r="I1534">
        <v>0</v>
      </c>
      <c r="J1534">
        <v>14</v>
      </c>
    </row>
    <row r="1535" spans="1:10" ht="15" hidden="1" customHeight="1" x14ac:dyDescent="0.35">
      <c r="A1535" t="s">
        <v>4470</v>
      </c>
      <c r="B1535" t="s">
        <v>49</v>
      </c>
      <c r="C1535" t="s">
        <v>4678</v>
      </c>
      <c r="D1535" t="s">
        <v>4679</v>
      </c>
      <c r="E1535" t="s">
        <v>13</v>
      </c>
      <c r="F1535" t="s">
        <v>4678</v>
      </c>
      <c r="G1535" t="s">
        <v>4680</v>
      </c>
      <c r="H1535" t="s">
        <v>13</v>
      </c>
      <c r="I1535">
        <v>0</v>
      </c>
      <c r="J1535">
        <v>69</v>
      </c>
    </row>
    <row r="1536" spans="1:10" ht="15" hidden="1" customHeight="1" x14ac:dyDescent="0.35">
      <c r="A1536" t="s">
        <v>4470</v>
      </c>
      <c r="B1536" t="s">
        <v>49</v>
      </c>
      <c r="C1536" t="s">
        <v>4681</v>
      </c>
      <c r="D1536" t="s">
        <v>4682</v>
      </c>
      <c r="E1536" t="s">
        <v>13</v>
      </c>
      <c r="F1536" t="s">
        <v>4681</v>
      </c>
      <c r="G1536" t="s">
        <v>4683</v>
      </c>
      <c r="H1536" t="s">
        <v>13</v>
      </c>
      <c r="I1536">
        <v>0</v>
      </c>
      <c r="J1536">
        <v>1</v>
      </c>
    </row>
    <row r="1537" spans="1:10" ht="15" hidden="1" customHeight="1" x14ac:dyDescent="0.35">
      <c r="A1537" t="s">
        <v>4470</v>
      </c>
      <c r="B1537" t="s">
        <v>49</v>
      </c>
      <c r="C1537" t="s">
        <v>4684</v>
      </c>
      <c r="D1537" t="s">
        <v>4685</v>
      </c>
      <c r="E1537" t="s">
        <v>13</v>
      </c>
      <c r="F1537" t="s">
        <v>4684</v>
      </c>
      <c r="G1537" t="s">
        <v>4686</v>
      </c>
      <c r="H1537" t="s">
        <v>13</v>
      </c>
      <c r="I1537">
        <v>0</v>
      </c>
      <c r="J1537">
        <v>4</v>
      </c>
    </row>
    <row r="1538" spans="1:10" ht="15" hidden="1" customHeight="1" x14ac:dyDescent="0.35">
      <c r="A1538" t="s">
        <v>4470</v>
      </c>
      <c r="B1538" t="s">
        <v>49</v>
      </c>
      <c r="C1538" t="s">
        <v>4687</v>
      </c>
      <c r="D1538" t="s">
        <v>4688</v>
      </c>
      <c r="E1538" t="s">
        <v>13</v>
      </c>
      <c r="F1538" t="s">
        <v>4687</v>
      </c>
      <c r="G1538" t="s">
        <v>4689</v>
      </c>
      <c r="H1538" t="s">
        <v>13</v>
      </c>
      <c r="I1538">
        <v>0</v>
      </c>
      <c r="J1538">
        <v>3</v>
      </c>
    </row>
    <row r="1539" spans="1:10" ht="15" hidden="1" customHeight="1" x14ac:dyDescent="0.35">
      <c r="A1539" t="s">
        <v>4470</v>
      </c>
      <c r="B1539" t="s">
        <v>49</v>
      </c>
      <c r="C1539" t="s">
        <v>4690</v>
      </c>
      <c r="D1539" t="s">
        <v>4691</v>
      </c>
      <c r="E1539" t="s">
        <v>13</v>
      </c>
      <c r="F1539" t="s">
        <v>4690</v>
      </c>
      <c r="G1539" t="s">
        <v>4692</v>
      </c>
      <c r="H1539" t="s">
        <v>13</v>
      </c>
      <c r="I1539">
        <v>0</v>
      </c>
      <c r="J1539">
        <v>2</v>
      </c>
    </row>
    <row r="1540" spans="1:10" ht="15" hidden="1" customHeight="1" x14ac:dyDescent="0.35">
      <c r="A1540" t="s">
        <v>4470</v>
      </c>
      <c r="B1540" t="s">
        <v>49</v>
      </c>
      <c r="C1540" t="s">
        <v>4693</v>
      </c>
      <c r="D1540" t="s">
        <v>4694</v>
      </c>
      <c r="E1540" t="s">
        <v>13</v>
      </c>
      <c r="F1540" t="s">
        <v>4693</v>
      </c>
      <c r="G1540" t="s">
        <v>4695</v>
      </c>
      <c r="H1540" t="s">
        <v>13</v>
      </c>
      <c r="I1540">
        <v>0</v>
      </c>
      <c r="J1540">
        <v>11</v>
      </c>
    </row>
    <row r="1541" spans="1:10" ht="15" hidden="1" customHeight="1" x14ac:dyDescent="0.35">
      <c r="A1541" t="s">
        <v>4470</v>
      </c>
      <c r="B1541" t="s">
        <v>49</v>
      </c>
      <c r="C1541" t="s">
        <v>4696</v>
      </c>
      <c r="D1541" t="s">
        <v>4697</v>
      </c>
      <c r="E1541" t="s">
        <v>13</v>
      </c>
      <c r="F1541" t="s">
        <v>4696</v>
      </c>
      <c r="G1541" t="s">
        <v>4698</v>
      </c>
      <c r="H1541" t="s">
        <v>13</v>
      </c>
      <c r="I1541">
        <v>0</v>
      </c>
      <c r="J1541">
        <v>18</v>
      </c>
    </row>
    <row r="1542" spans="1:10" ht="15" hidden="1" customHeight="1" x14ac:dyDescent="0.35">
      <c r="A1542" t="s">
        <v>4470</v>
      </c>
      <c r="B1542" t="s">
        <v>49</v>
      </c>
      <c r="C1542" t="s">
        <v>4699</v>
      </c>
      <c r="D1542" t="s">
        <v>4700</v>
      </c>
      <c r="E1542" t="s">
        <v>13</v>
      </c>
      <c r="F1542" t="s">
        <v>4699</v>
      </c>
      <c r="G1542" t="s">
        <v>4701</v>
      </c>
      <c r="H1542" t="s">
        <v>13</v>
      </c>
      <c r="I1542">
        <v>0</v>
      </c>
      <c r="J1542">
        <v>16</v>
      </c>
    </row>
    <row r="1543" spans="1:10" ht="15" hidden="1" customHeight="1" x14ac:dyDescent="0.35">
      <c r="A1543" t="s">
        <v>4470</v>
      </c>
      <c r="B1543" t="s">
        <v>49</v>
      </c>
      <c r="C1543" t="s">
        <v>4702</v>
      </c>
      <c r="D1543" t="s">
        <v>4703</v>
      </c>
      <c r="E1543" t="s">
        <v>13</v>
      </c>
      <c r="F1543" t="s">
        <v>4702</v>
      </c>
      <c r="G1543" t="s">
        <v>4704</v>
      </c>
      <c r="H1543" t="s">
        <v>13</v>
      </c>
      <c r="I1543">
        <v>0</v>
      </c>
      <c r="J1543">
        <v>1</v>
      </c>
    </row>
    <row r="1544" spans="1:10" ht="15" hidden="1" customHeight="1" x14ac:dyDescent="0.35">
      <c r="A1544" t="s">
        <v>4470</v>
      </c>
      <c r="B1544" t="s">
        <v>49</v>
      </c>
      <c r="C1544" t="s">
        <v>4705</v>
      </c>
      <c r="D1544" t="s">
        <v>4706</v>
      </c>
      <c r="E1544" t="s">
        <v>13</v>
      </c>
      <c r="F1544" t="s">
        <v>4705</v>
      </c>
      <c r="G1544" t="s">
        <v>4707</v>
      </c>
      <c r="H1544" t="s">
        <v>13</v>
      </c>
      <c r="I1544">
        <v>0</v>
      </c>
      <c r="J1544">
        <v>2</v>
      </c>
    </row>
    <row r="1545" spans="1:10" ht="15" hidden="1" customHeight="1" x14ac:dyDescent="0.35">
      <c r="A1545" t="s">
        <v>4470</v>
      </c>
      <c r="B1545" t="s">
        <v>49</v>
      </c>
      <c r="C1545" t="s">
        <v>4708</v>
      </c>
      <c r="D1545" t="s">
        <v>4709</v>
      </c>
      <c r="E1545" t="s">
        <v>13</v>
      </c>
      <c r="F1545" t="s">
        <v>4708</v>
      </c>
      <c r="G1545" t="s">
        <v>4710</v>
      </c>
      <c r="H1545" t="s">
        <v>13</v>
      </c>
      <c r="I1545">
        <v>0</v>
      </c>
      <c r="J1545">
        <v>4</v>
      </c>
    </row>
    <row r="1546" spans="1:10" ht="15" hidden="1" customHeight="1" x14ac:dyDescent="0.35">
      <c r="A1546" t="s">
        <v>4470</v>
      </c>
      <c r="B1546" t="s">
        <v>49</v>
      </c>
      <c r="C1546" t="s">
        <v>4711</v>
      </c>
      <c r="D1546" t="s">
        <v>4712</v>
      </c>
      <c r="E1546" t="s">
        <v>13</v>
      </c>
      <c r="F1546" t="s">
        <v>4711</v>
      </c>
      <c r="G1546" t="s">
        <v>4713</v>
      </c>
      <c r="H1546" t="s">
        <v>13</v>
      </c>
      <c r="I1546">
        <v>0</v>
      </c>
      <c r="J1546">
        <v>1</v>
      </c>
    </row>
    <row r="1547" spans="1:10" ht="15" hidden="1" customHeight="1" x14ac:dyDescent="0.35">
      <c r="A1547" t="s">
        <v>4470</v>
      </c>
      <c r="B1547" t="s">
        <v>49</v>
      </c>
      <c r="C1547" t="s">
        <v>4714</v>
      </c>
      <c r="D1547" t="s">
        <v>4715</v>
      </c>
      <c r="E1547" t="s">
        <v>13</v>
      </c>
      <c r="F1547" t="s">
        <v>4714</v>
      </c>
      <c r="G1547" t="s">
        <v>4716</v>
      </c>
      <c r="H1547" t="s">
        <v>13</v>
      </c>
      <c r="I1547">
        <v>0</v>
      </c>
      <c r="J1547">
        <v>1</v>
      </c>
    </row>
    <row r="1548" spans="1:10" ht="15" hidden="1" customHeight="1" x14ac:dyDescent="0.35">
      <c r="A1548" t="s">
        <v>4470</v>
      </c>
      <c r="B1548" t="s">
        <v>49</v>
      </c>
      <c r="C1548" t="s">
        <v>4717</v>
      </c>
      <c r="D1548" t="s">
        <v>4718</v>
      </c>
      <c r="E1548" t="s">
        <v>13</v>
      </c>
      <c r="F1548" t="s">
        <v>4717</v>
      </c>
      <c r="G1548" t="s">
        <v>4719</v>
      </c>
      <c r="H1548" t="s">
        <v>13</v>
      </c>
      <c r="I1548">
        <v>0</v>
      </c>
      <c r="J1548">
        <v>1</v>
      </c>
    </row>
    <row r="1549" spans="1:10" ht="15" hidden="1" customHeight="1" x14ac:dyDescent="0.35">
      <c r="A1549" t="s">
        <v>4470</v>
      </c>
      <c r="B1549" t="s">
        <v>49</v>
      </c>
      <c r="C1549" t="s">
        <v>4720</v>
      </c>
      <c r="D1549" t="s">
        <v>4721</v>
      </c>
      <c r="E1549" t="s">
        <v>13</v>
      </c>
      <c r="F1549" t="s">
        <v>4720</v>
      </c>
      <c r="G1549" t="s">
        <v>4722</v>
      </c>
      <c r="H1549" t="s">
        <v>13</v>
      </c>
      <c r="I1549">
        <v>0</v>
      </c>
      <c r="J1549">
        <v>1</v>
      </c>
    </row>
    <row r="1550" spans="1:10" ht="15" hidden="1" customHeight="1" x14ac:dyDescent="0.35">
      <c r="A1550" t="s">
        <v>4470</v>
      </c>
      <c r="B1550" t="s">
        <v>49</v>
      </c>
      <c r="C1550" t="s">
        <v>4723</v>
      </c>
      <c r="D1550" t="s">
        <v>4724</v>
      </c>
      <c r="E1550" t="s">
        <v>13</v>
      </c>
      <c r="F1550" t="s">
        <v>4723</v>
      </c>
      <c r="G1550" t="s">
        <v>4725</v>
      </c>
      <c r="H1550" t="s">
        <v>13</v>
      </c>
      <c r="I1550">
        <v>0</v>
      </c>
      <c r="J1550">
        <v>2</v>
      </c>
    </row>
    <row r="1551" spans="1:10" ht="15" hidden="1" customHeight="1" x14ac:dyDescent="0.35">
      <c r="A1551" t="s">
        <v>4470</v>
      </c>
      <c r="B1551" t="s">
        <v>49</v>
      </c>
      <c r="C1551" t="s">
        <v>4726</v>
      </c>
      <c r="D1551" t="s">
        <v>4727</v>
      </c>
      <c r="E1551" t="s">
        <v>13</v>
      </c>
      <c r="F1551" t="s">
        <v>4726</v>
      </c>
      <c r="G1551" t="s">
        <v>4728</v>
      </c>
      <c r="H1551" t="s">
        <v>13</v>
      </c>
      <c r="I1551">
        <v>0</v>
      </c>
      <c r="J1551">
        <v>1</v>
      </c>
    </row>
    <row r="1552" spans="1:10" ht="15" hidden="1" customHeight="1" x14ac:dyDescent="0.35">
      <c r="A1552" t="s">
        <v>4470</v>
      </c>
      <c r="B1552" t="s">
        <v>49</v>
      </c>
      <c r="C1552" t="s">
        <v>4729</v>
      </c>
      <c r="D1552" t="s">
        <v>4730</v>
      </c>
      <c r="E1552" t="s">
        <v>13</v>
      </c>
      <c r="F1552" t="s">
        <v>4729</v>
      </c>
      <c r="G1552" t="s">
        <v>4731</v>
      </c>
      <c r="H1552" t="s">
        <v>13</v>
      </c>
      <c r="I1552">
        <v>0</v>
      </c>
      <c r="J1552">
        <v>190</v>
      </c>
    </row>
    <row r="1553" spans="1:10" ht="15" hidden="1" customHeight="1" x14ac:dyDescent="0.35">
      <c r="A1553" t="s">
        <v>4470</v>
      </c>
      <c r="B1553" t="s">
        <v>49</v>
      </c>
      <c r="C1553" t="s">
        <v>4732</v>
      </c>
      <c r="D1553" t="s">
        <v>4733</v>
      </c>
      <c r="E1553" t="s">
        <v>13</v>
      </c>
      <c r="F1553" t="s">
        <v>4732</v>
      </c>
      <c r="G1553" t="s">
        <v>4734</v>
      </c>
      <c r="H1553" t="s">
        <v>13</v>
      </c>
      <c r="I1553">
        <v>0</v>
      </c>
      <c r="J1553">
        <v>15</v>
      </c>
    </row>
    <row r="1554" spans="1:10" ht="15" hidden="1" customHeight="1" x14ac:dyDescent="0.35">
      <c r="A1554" t="s">
        <v>4470</v>
      </c>
      <c r="B1554" t="s">
        <v>49</v>
      </c>
      <c r="C1554" t="s">
        <v>4735</v>
      </c>
      <c r="D1554" t="s">
        <v>4736</v>
      </c>
      <c r="E1554" t="s">
        <v>13</v>
      </c>
      <c r="F1554" t="s">
        <v>4735</v>
      </c>
      <c r="G1554" t="s">
        <v>4737</v>
      </c>
      <c r="H1554" t="s">
        <v>13</v>
      </c>
      <c r="I1554">
        <v>0</v>
      </c>
      <c r="J1554">
        <v>11</v>
      </c>
    </row>
    <row r="1555" spans="1:10" ht="15" hidden="1" customHeight="1" x14ac:dyDescent="0.35">
      <c r="A1555" t="s">
        <v>4470</v>
      </c>
      <c r="B1555" t="s">
        <v>49</v>
      </c>
      <c r="C1555" t="s">
        <v>4738</v>
      </c>
      <c r="D1555" t="s">
        <v>4739</v>
      </c>
      <c r="E1555" t="s">
        <v>13</v>
      </c>
      <c r="F1555" t="s">
        <v>4738</v>
      </c>
      <c r="G1555" t="s">
        <v>4740</v>
      </c>
      <c r="H1555" t="s">
        <v>13</v>
      </c>
      <c r="I1555">
        <v>0</v>
      </c>
      <c r="J1555">
        <v>1</v>
      </c>
    </row>
    <row r="1556" spans="1:10" ht="15" hidden="1" customHeight="1" x14ac:dyDescent="0.35">
      <c r="A1556" t="s">
        <v>4470</v>
      </c>
      <c r="B1556" t="s">
        <v>49</v>
      </c>
      <c r="C1556" t="s">
        <v>4741</v>
      </c>
      <c r="D1556" t="s">
        <v>4742</v>
      </c>
      <c r="E1556" t="s">
        <v>13</v>
      </c>
      <c r="F1556" t="s">
        <v>4741</v>
      </c>
      <c r="G1556" t="s">
        <v>4743</v>
      </c>
      <c r="H1556" t="s">
        <v>13</v>
      </c>
      <c r="I1556">
        <v>0</v>
      </c>
      <c r="J1556">
        <v>1</v>
      </c>
    </row>
    <row r="1557" spans="1:10" ht="15" hidden="1" customHeight="1" x14ac:dyDescent="0.35">
      <c r="A1557" t="s">
        <v>4470</v>
      </c>
      <c r="B1557" t="s">
        <v>49</v>
      </c>
      <c r="C1557" t="s">
        <v>4744</v>
      </c>
      <c r="D1557" t="s">
        <v>4745</v>
      </c>
      <c r="E1557" t="s">
        <v>13</v>
      </c>
      <c r="F1557" t="s">
        <v>4744</v>
      </c>
      <c r="G1557" t="s">
        <v>4746</v>
      </c>
      <c r="H1557" t="s">
        <v>13</v>
      </c>
      <c r="I1557">
        <v>0</v>
      </c>
      <c r="J1557">
        <v>5</v>
      </c>
    </row>
    <row r="1558" spans="1:10" ht="15" hidden="1" customHeight="1" x14ac:dyDescent="0.35">
      <c r="A1558" t="s">
        <v>4470</v>
      </c>
      <c r="B1558" t="s">
        <v>49</v>
      </c>
      <c r="C1558" t="s">
        <v>4747</v>
      </c>
      <c r="D1558" t="s">
        <v>4748</v>
      </c>
      <c r="E1558" t="s">
        <v>13</v>
      </c>
      <c r="F1558" t="s">
        <v>4747</v>
      </c>
      <c r="G1558" t="s">
        <v>4749</v>
      </c>
      <c r="H1558" t="s">
        <v>13</v>
      </c>
      <c r="I1558">
        <v>0</v>
      </c>
      <c r="J1558">
        <v>1</v>
      </c>
    </row>
    <row r="1559" spans="1:10" ht="15" hidden="1" customHeight="1" x14ac:dyDescent="0.35">
      <c r="A1559" t="s">
        <v>4470</v>
      </c>
      <c r="B1559" t="s">
        <v>49</v>
      </c>
      <c r="C1559" t="s">
        <v>4750</v>
      </c>
      <c r="D1559" t="s">
        <v>4751</v>
      </c>
      <c r="E1559" t="s">
        <v>13</v>
      </c>
      <c r="F1559" t="s">
        <v>4750</v>
      </c>
      <c r="G1559" t="s">
        <v>4752</v>
      </c>
      <c r="H1559" t="s">
        <v>13</v>
      </c>
      <c r="I1559">
        <v>0</v>
      </c>
      <c r="J1559">
        <v>9</v>
      </c>
    </row>
    <row r="1560" spans="1:10" ht="15" hidden="1" customHeight="1" x14ac:dyDescent="0.35">
      <c r="A1560" t="s">
        <v>4470</v>
      </c>
      <c r="B1560" t="s">
        <v>49</v>
      </c>
      <c r="C1560" t="s">
        <v>4753</v>
      </c>
      <c r="D1560" t="s">
        <v>4754</v>
      </c>
      <c r="E1560" t="s">
        <v>13</v>
      </c>
      <c r="F1560" t="s">
        <v>4753</v>
      </c>
      <c r="G1560" t="s">
        <v>4755</v>
      </c>
      <c r="H1560" t="s">
        <v>13</v>
      </c>
      <c r="I1560">
        <v>0</v>
      </c>
      <c r="J1560">
        <v>2</v>
      </c>
    </row>
    <row r="1561" spans="1:10" ht="15" hidden="1" customHeight="1" x14ac:dyDescent="0.35">
      <c r="A1561" t="s">
        <v>4470</v>
      </c>
      <c r="B1561" t="s">
        <v>49</v>
      </c>
      <c r="C1561" t="s">
        <v>4756</v>
      </c>
      <c r="D1561" t="s">
        <v>4757</v>
      </c>
      <c r="E1561" t="s">
        <v>13</v>
      </c>
      <c r="F1561" t="s">
        <v>4756</v>
      </c>
      <c r="G1561" t="s">
        <v>4758</v>
      </c>
      <c r="H1561" t="s">
        <v>13</v>
      </c>
      <c r="I1561">
        <v>0</v>
      </c>
      <c r="J1561">
        <v>4</v>
      </c>
    </row>
    <row r="1562" spans="1:10" ht="15" hidden="1" customHeight="1" x14ac:dyDescent="0.35">
      <c r="A1562" t="s">
        <v>4470</v>
      </c>
      <c r="B1562" t="s">
        <v>546</v>
      </c>
      <c r="C1562" t="s">
        <v>4759</v>
      </c>
      <c r="D1562" t="s">
        <v>4760</v>
      </c>
      <c r="E1562" t="s">
        <v>13</v>
      </c>
      <c r="F1562" t="s">
        <v>4759</v>
      </c>
      <c r="G1562" t="s">
        <v>4761</v>
      </c>
      <c r="H1562" t="s">
        <v>13</v>
      </c>
      <c r="I1562">
        <v>0</v>
      </c>
      <c r="J1562">
        <v>2</v>
      </c>
    </row>
    <row r="1563" spans="1:10" ht="15" hidden="1" customHeight="1" x14ac:dyDescent="0.35">
      <c r="A1563" t="s">
        <v>4470</v>
      </c>
      <c r="B1563" t="s">
        <v>546</v>
      </c>
      <c r="C1563" t="s">
        <v>4762</v>
      </c>
      <c r="D1563" t="s">
        <v>4763</v>
      </c>
      <c r="E1563" t="s">
        <v>13</v>
      </c>
      <c r="F1563" t="s">
        <v>4762</v>
      </c>
      <c r="G1563" t="s">
        <v>4764</v>
      </c>
      <c r="H1563" t="s">
        <v>13</v>
      </c>
      <c r="I1563">
        <v>0</v>
      </c>
      <c r="J1563">
        <v>3</v>
      </c>
    </row>
  </sheetData>
  <autoFilter ref="A1:J1563" xr:uid="{00000000-0009-0000-0000-000000000000}">
    <filterColumn colId="4">
      <filters>
        <filter val="Static Click"/>
      </filters>
    </filterColumn>
  </autoFilter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I1001"/>
  <sheetViews>
    <sheetView showGridLines="0" topLeftCell="A10" workbookViewId="0">
      <selection activeCell="A27" sqref="A27"/>
    </sheetView>
  </sheetViews>
  <sheetFormatPr defaultColWidth="14.453125" defaultRowHeight="15" customHeight="1" x14ac:dyDescent="0.35"/>
  <cols>
    <col min="1" max="1" width="33.81640625" customWidth="1"/>
    <col min="2" max="2" width="11.26953125" customWidth="1"/>
    <col min="3" max="3" width="8.7265625" customWidth="1"/>
    <col min="4" max="4" width="28.26953125" customWidth="1"/>
    <col min="5" max="26" width="8.7265625" customWidth="1"/>
  </cols>
  <sheetData>
    <row r="1" spans="1:9" ht="14.5" x14ac:dyDescent="0.35">
      <c r="B1" s="30" t="s">
        <v>15</v>
      </c>
      <c r="C1" s="30" t="s">
        <v>298</v>
      </c>
    </row>
    <row r="2" spans="1:9" ht="14.5" x14ac:dyDescent="0.35">
      <c r="A2" s="40" t="s">
        <v>17</v>
      </c>
      <c r="B2" s="37">
        <v>1.2999999999999999E-2</v>
      </c>
      <c r="C2" s="32">
        <v>0.02</v>
      </c>
      <c r="D2" s="5" t="s">
        <v>18</v>
      </c>
      <c r="E2" s="4" t="s">
        <v>18</v>
      </c>
    </row>
    <row r="3" spans="1:9" ht="14.5" x14ac:dyDescent="0.35">
      <c r="A3" s="40" t="s">
        <v>12</v>
      </c>
      <c r="B3" s="37">
        <v>9.4E-2</v>
      </c>
      <c r="C3" s="32">
        <v>0.09</v>
      </c>
      <c r="D3" s="5" t="s">
        <v>19</v>
      </c>
      <c r="E3" s="4" t="s">
        <v>19</v>
      </c>
    </row>
    <row r="4" spans="1:9" ht="14.5" x14ac:dyDescent="0.35">
      <c r="A4" s="40" t="s">
        <v>11</v>
      </c>
      <c r="B4" s="37">
        <v>9.4E-2</v>
      </c>
      <c r="C4" s="32">
        <v>0.09</v>
      </c>
      <c r="D4" s="5" t="s">
        <v>11</v>
      </c>
      <c r="E4" s="4" t="s">
        <v>11</v>
      </c>
    </row>
    <row r="5" spans="1:9" ht="14.5" x14ac:dyDescent="0.35">
      <c r="A5" s="40" t="s">
        <v>20</v>
      </c>
      <c r="B5" s="37">
        <v>0.16</v>
      </c>
      <c r="C5" s="32">
        <v>7.0000000000000007E-2</v>
      </c>
      <c r="D5" s="5" t="s">
        <v>20</v>
      </c>
      <c r="E5" s="4" t="s">
        <v>20</v>
      </c>
    </row>
    <row r="6" spans="1:9" ht="14.5" x14ac:dyDescent="0.35">
      <c r="A6" s="40" t="s">
        <v>21</v>
      </c>
      <c r="B6" s="37">
        <v>1.0805</v>
      </c>
      <c r="C6" s="33">
        <v>0.35</v>
      </c>
      <c r="D6" s="5" t="s">
        <v>21</v>
      </c>
      <c r="E6" s="4" t="s">
        <v>21</v>
      </c>
    </row>
    <row r="7" spans="1:9" ht="14.5" x14ac:dyDescent="0.35">
      <c r="A7" s="40" t="s">
        <v>22</v>
      </c>
      <c r="B7" s="37">
        <v>1.0805</v>
      </c>
      <c r="C7" s="32">
        <v>0.35</v>
      </c>
      <c r="D7" s="5" t="s">
        <v>22</v>
      </c>
      <c r="E7" s="4" t="s">
        <v>22</v>
      </c>
    </row>
    <row r="8" spans="1:9" ht="14.5" x14ac:dyDescent="0.35">
      <c r="A8" s="40" t="s">
        <v>23</v>
      </c>
      <c r="B8" s="37">
        <v>1.0805</v>
      </c>
      <c r="C8" s="32">
        <v>0.2</v>
      </c>
      <c r="D8" s="5" t="s">
        <v>24</v>
      </c>
      <c r="E8" s="4" t="s">
        <v>24</v>
      </c>
    </row>
    <row r="9" spans="1:9" ht="14.5" x14ac:dyDescent="0.35">
      <c r="A9" s="40" t="s">
        <v>13</v>
      </c>
      <c r="B9" s="37">
        <v>1.2999999999999999E-2</v>
      </c>
      <c r="C9" s="32">
        <v>0.02</v>
      </c>
      <c r="D9" s="5" t="s">
        <v>17</v>
      </c>
      <c r="E9" s="4" t="s">
        <v>17</v>
      </c>
    </row>
    <row r="10" spans="1:9" ht="14.5" x14ac:dyDescent="0.35">
      <c r="A10" s="41" t="s">
        <v>1947</v>
      </c>
      <c r="B10" s="37">
        <v>1.2999999999999999E-2</v>
      </c>
      <c r="C10" s="32">
        <v>0.02</v>
      </c>
      <c r="D10" s="41" t="s">
        <v>1947</v>
      </c>
      <c r="E10" s="7" t="s">
        <v>1947</v>
      </c>
    </row>
    <row r="11" spans="1:9" ht="14.5" x14ac:dyDescent="0.35">
      <c r="A11" s="4" t="s">
        <v>25</v>
      </c>
      <c r="B11" s="4" t="s">
        <v>12</v>
      </c>
    </row>
    <row r="12" spans="1:9" ht="14.5" x14ac:dyDescent="0.35">
      <c r="A12" s="6" t="s">
        <v>26</v>
      </c>
      <c r="B12" s="4" t="s">
        <v>11</v>
      </c>
    </row>
    <row r="13" spans="1:9" ht="14.5" x14ac:dyDescent="0.35">
      <c r="A13" s="4" t="s">
        <v>27</v>
      </c>
      <c r="B13" s="4" t="s">
        <v>17</v>
      </c>
    </row>
    <row r="14" spans="1:9" ht="14.5" x14ac:dyDescent="0.35">
      <c r="A14" s="4" t="s">
        <v>28</v>
      </c>
      <c r="B14" s="4" t="s">
        <v>12</v>
      </c>
      <c r="I14" s="34"/>
    </row>
    <row r="15" spans="1:9" ht="14.5" x14ac:dyDescent="0.35">
      <c r="A15" s="4" t="s">
        <v>29</v>
      </c>
      <c r="B15" s="4" t="s">
        <v>11</v>
      </c>
    </row>
    <row r="16" spans="1:9" ht="14.5" x14ac:dyDescent="0.35">
      <c r="A16" s="4" t="s">
        <v>30</v>
      </c>
      <c r="B16" s="4" t="s">
        <v>22</v>
      </c>
    </row>
    <row r="17" spans="1:2" ht="14.5" x14ac:dyDescent="0.35">
      <c r="A17" s="4" t="s">
        <v>31</v>
      </c>
      <c r="B17" s="4" t="s">
        <v>17</v>
      </c>
    </row>
    <row r="18" spans="1:2" ht="14.5" x14ac:dyDescent="0.35">
      <c r="A18" s="4" t="s">
        <v>32</v>
      </c>
      <c r="B18" s="4" t="s">
        <v>23</v>
      </c>
    </row>
    <row r="19" spans="1:2" ht="14.5" x14ac:dyDescent="0.35">
      <c r="A19" s="4" t="s">
        <v>33</v>
      </c>
      <c r="B19" s="4" t="s">
        <v>11</v>
      </c>
    </row>
    <row r="20" spans="1:2" ht="14.5" x14ac:dyDescent="0.35">
      <c r="A20" s="4" t="s">
        <v>34</v>
      </c>
      <c r="B20" s="4" t="s">
        <v>20</v>
      </c>
    </row>
    <row r="21" spans="1:2" ht="14.5" x14ac:dyDescent="0.35">
      <c r="A21" s="7" t="s">
        <v>35</v>
      </c>
      <c r="B21" s="4" t="s">
        <v>20</v>
      </c>
    </row>
    <row r="22" spans="1:2" ht="15.75" customHeight="1" x14ac:dyDescent="0.35">
      <c r="A22" s="7" t="s">
        <v>36</v>
      </c>
      <c r="B22" s="4" t="s">
        <v>22</v>
      </c>
    </row>
    <row r="23" spans="1:2" ht="15.75" customHeight="1" x14ac:dyDescent="0.35">
      <c r="A23" s="7" t="s">
        <v>37</v>
      </c>
      <c r="B23" s="4" t="s">
        <v>22</v>
      </c>
    </row>
    <row r="24" spans="1:2" ht="15.75" customHeight="1" x14ac:dyDescent="0.35">
      <c r="A24" s="7" t="s">
        <v>14</v>
      </c>
    </row>
    <row r="25" spans="1:2" ht="15.75" customHeight="1" x14ac:dyDescent="0.35">
      <c r="A25" s="6" t="s">
        <v>38</v>
      </c>
      <c r="B25" s="6" t="s">
        <v>11</v>
      </c>
    </row>
    <row r="26" spans="1:2" ht="15.75" customHeight="1" x14ac:dyDescent="0.35">
      <c r="A26" s="7" t="s">
        <v>4765</v>
      </c>
      <c r="B26" s="7" t="s">
        <v>1947</v>
      </c>
    </row>
    <row r="27" spans="1:2" ht="15.75" customHeight="1" x14ac:dyDescent="0.35"/>
    <row r="28" spans="1:2" ht="15.75" customHeight="1" x14ac:dyDescent="0.35"/>
    <row r="29" spans="1:2" ht="15.75" customHeight="1" x14ac:dyDescent="0.35"/>
    <row r="30" spans="1:2" ht="15.75" customHeight="1" x14ac:dyDescent="0.35"/>
    <row r="31" spans="1:2" ht="15.75" customHeight="1" x14ac:dyDescent="0.35"/>
    <row r="32" spans="1: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  <row r="1001" ht="15.75" customHeight="1" x14ac:dyDescent="0.35"/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N11742"/>
  <sheetViews>
    <sheetView showGridLines="0" workbookViewId="0"/>
  </sheetViews>
  <sheetFormatPr defaultColWidth="14.453125" defaultRowHeight="15" customHeight="1" x14ac:dyDescent="0.35"/>
  <cols>
    <col min="1" max="1" width="37.81640625" customWidth="1"/>
    <col min="2" max="2" width="18.7265625" customWidth="1"/>
    <col min="3" max="3" width="65.54296875" customWidth="1"/>
    <col min="4" max="4" width="15" customWidth="1"/>
    <col min="5" max="5" width="24.7265625" customWidth="1"/>
    <col min="6" max="6" width="49.81640625" customWidth="1"/>
    <col min="7" max="7" width="10" customWidth="1"/>
    <col min="8" max="8" width="27.453125" customWidth="1"/>
    <col min="9" max="9" width="13.81640625" customWidth="1"/>
    <col min="10" max="10" width="8.08984375" customWidth="1"/>
    <col min="11" max="11" width="13.453125" customWidth="1"/>
    <col min="12" max="12" width="8.7265625" customWidth="1"/>
    <col min="13" max="13" width="18.26953125" customWidth="1"/>
    <col min="14" max="14" width="14.26953125" customWidth="1"/>
  </cols>
  <sheetData>
    <row r="1" spans="1:14" ht="14.5" x14ac:dyDescent="0.3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39</v>
      </c>
      <c r="J1" s="16" t="s">
        <v>9</v>
      </c>
      <c r="K1" s="17" t="s">
        <v>15</v>
      </c>
      <c r="L1" s="17" t="s">
        <v>16</v>
      </c>
      <c r="M1" s="17" t="s">
        <v>40</v>
      </c>
      <c r="N1" s="17" t="s">
        <v>41</v>
      </c>
    </row>
    <row r="2" spans="1:14" ht="14.5" x14ac:dyDescent="0.35">
      <c r="A2" s="7" t="str">
        <f t="shared" ref="A2:A65" si="0">bd_campaign</f>
        <v>blinks_gco_assinatura_2022</v>
      </c>
      <c r="B2" s="7" t="str">
        <f t="shared" ref="B2:B65" si="1">bd_site</f>
        <v>BR RTB House</v>
      </c>
      <c r="C2" s="7" t="str">
        <f t="shared" ref="C2:C65" si="2">bd_placement</f>
        <v>blinks_gco_assinatura_na_conversao_rtb-house_all_display_purch_cpc_cpcm_na_all_rmkt_all-pages_retargeting_IAB-ST_120x600_assinatura-7.0_always-on_ass-adp-010222-257</v>
      </c>
      <c r="D2" s="7" t="str">
        <f t="shared" ref="D2:D65" si="3">bd_placementID</f>
        <v>327371076</v>
      </c>
      <c r="E2" s="7" t="str">
        <f>IF('Report DCM'!$H2="In-Stream Video","Rich Media display banner",IF('Report DCM'!$I2&gt;'Report DCM'!$J2,"Standard",VLOOKUP(CONCATENATE(bd_adtype,"_",bd_creativetype),tabela,2,FALSE)))</f>
        <v>Standard</v>
      </c>
      <c r="F2" s="7" t="str">
        <f t="shared" ref="F2:F65" si="4">bd_ad</f>
        <v>blinks_gco_assinatura_na_conversao_rtb-house_all_display_purch_cpc_cpcm_na_all_rmkt_all-pages_retargeting_IAB-ST_120x600_assinatura-7.0_always-on_ass-adp-010222-257</v>
      </c>
      <c r="G2" s="7" t="str">
        <f t="shared" ref="G2:G65" si="5">bd_adid</f>
        <v>519667711</v>
      </c>
      <c r="H2" s="7" t="str">
        <f t="shared" ref="H2:H65" si="6">bd_creativetype</f>
        <v>Tracking</v>
      </c>
      <c r="I2" s="7">
        <f t="shared" ref="I2:I65" si="7">bd_impression</f>
        <v>34458</v>
      </c>
      <c r="J2" s="7">
        <f t="shared" ref="J2:J65" si="8">bd_clicks</f>
        <v>29</v>
      </c>
      <c r="K2" s="8">
        <f t="shared" ref="K2:K65" si="9">VLOOKUP(E2,tabela,2,FALSE)</f>
        <v>9.4E-2</v>
      </c>
      <c r="L2" s="7">
        <f t="shared" ref="L2:L65" si="10">VLOOKUP(E2,tabela,3,FALSE)</f>
        <v>0.09</v>
      </c>
      <c r="M2" s="8">
        <f t="shared" ref="M2:M256" si="11">IF(E2="Dynamic Click",J2*K2,K2*$I2/1000)</f>
        <v>3.239052</v>
      </c>
      <c r="N2" s="8">
        <f t="shared" ref="N2:N256" si="12">IF(E2="Dynamic Click",J2*L2,L2*$I2/1000)</f>
        <v>3.1012199999999996</v>
      </c>
    </row>
    <row r="3" spans="1:14" ht="14.5" x14ac:dyDescent="0.35">
      <c r="A3" s="7" t="str">
        <f t="shared" si="0"/>
        <v>blinks_gco_assinatura_2022</v>
      </c>
      <c r="B3" s="7" t="str">
        <f t="shared" si="1"/>
        <v>BR RTB House</v>
      </c>
      <c r="C3" s="7" t="str">
        <f t="shared" si="2"/>
        <v>blinks_gco_assinatura_na_conversao_rtb-house_all_display_purch_cpc_cpcm_na_all_rmkt_all-pages_retargeting_IAB-ST_160x600_assinatura-7.0_always-on_ass-adp-010222-253</v>
      </c>
      <c r="D3" s="7" t="str">
        <f t="shared" si="3"/>
        <v>327371100</v>
      </c>
      <c r="E3" s="7" t="str">
        <f>IF('Report DCM'!$H3="In-Stream Video","Rich Media display banner",IF('Report DCM'!$I3&gt;'Report DCM'!$J3,"Standard",VLOOKUP(CONCATENATE(bd_adtype,"_",bd_creativetype),tabela,2,FALSE)))</f>
        <v>Standard</v>
      </c>
      <c r="F3" s="7" t="str">
        <f t="shared" si="4"/>
        <v>blinks_gco_assinatura_na_conversao_rtb-house_all_display_purch_cpc_cpcm_na_all_rmkt_all-pages_retargeting_IAB-ST_160x600_assinatura-7.0_always-on_ass-adp-010222-253</v>
      </c>
      <c r="G3" s="7" t="str">
        <f t="shared" si="5"/>
        <v>519667687</v>
      </c>
      <c r="H3" s="7" t="str">
        <f t="shared" si="6"/>
        <v>Tracking</v>
      </c>
      <c r="I3" s="7">
        <f t="shared" si="7"/>
        <v>822285</v>
      </c>
      <c r="J3" s="7">
        <f t="shared" si="8"/>
        <v>1138</v>
      </c>
      <c r="K3" s="8">
        <f t="shared" si="9"/>
        <v>9.4E-2</v>
      </c>
      <c r="L3" s="7">
        <f t="shared" si="10"/>
        <v>0.09</v>
      </c>
      <c r="M3" s="8">
        <f t="shared" si="11"/>
        <v>77.294789999999992</v>
      </c>
      <c r="N3" s="8">
        <f t="shared" si="12"/>
        <v>74.005649999999989</v>
      </c>
    </row>
    <row r="4" spans="1:14" ht="14.5" x14ac:dyDescent="0.35">
      <c r="A4" s="7" t="str">
        <f t="shared" si="0"/>
        <v>blinks_gco_assinatura_2022</v>
      </c>
      <c r="B4" s="7" t="str">
        <f t="shared" si="1"/>
        <v>BR RTB House</v>
      </c>
      <c r="C4" s="7" t="str">
        <f t="shared" si="2"/>
        <v>blinks_gco_assinatura_na_conversao_rtb-house_all_display_purch_cpc_cpcm_na_all_rmkt_all-pages_retargeting_IAB-ST_300x250_assinatura-7.0_always-on_ass-adp-010222-254</v>
      </c>
      <c r="D4" s="7" t="str">
        <f t="shared" si="3"/>
        <v>327371094</v>
      </c>
      <c r="E4" s="7" t="str">
        <f>IF('Report DCM'!$H4="In-Stream Video","Rich Media display banner",IF('Report DCM'!$I4&gt;'Report DCM'!$J4,"Standard",VLOOKUP(CONCATENATE(bd_adtype,"_",bd_creativetype),tabela,2,FALSE)))</f>
        <v>Standard</v>
      </c>
      <c r="F4" s="7" t="str">
        <f t="shared" si="4"/>
        <v>blinks_gco_assinatura_na_conversao_rtb-house_all_display_purch_cpc_cpcm_na_all_rmkt_all-pages_retargeting_IAB-ST_300x250_assinatura-7.0_always-on_ass-adp-010222-254</v>
      </c>
      <c r="G4" s="7" t="str">
        <f t="shared" si="5"/>
        <v>519667693</v>
      </c>
      <c r="H4" s="7" t="str">
        <f t="shared" si="6"/>
        <v>Tracking</v>
      </c>
      <c r="I4" s="7">
        <f t="shared" si="7"/>
        <v>4142823</v>
      </c>
      <c r="J4" s="7">
        <f t="shared" si="8"/>
        <v>20013</v>
      </c>
      <c r="K4" s="8">
        <f t="shared" si="9"/>
        <v>9.4E-2</v>
      </c>
      <c r="L4" s="7">
        <f t="shared" si="10"/>
        <v>0.09</v>
      </c>
      <c r="M4" s="8">
        <f t="shared" si="11"/>
        <v>389.42536200000001</v>
      </c>
      <c r="N4" s="8">
        <f t="shared" si="12"/>
        <v>372.85406999999998</v>
      </c>
    </row>
    <row r="5" spans="1:14" ht="14.5" x14ac:dyDescent="0.35">
      <c r="A5" s="7" t="str">
        <f t="shared" si="0"/>
        <v>blinks_gco_assinatura_2022</v>
      </c>
      <c r="B5" s="7" t="str">
        <f t="shared" si="1"/>
        <v>BR RTB House</v>
      </c>
      <c r="C5" s="7" t="str">
        <f t="shared" si="2"/>
        <v>blinks_gco_assinatura_na_conversao_rtb-house_all_display_purch_cpc_cpcm_na_all_rmkt_all-pages_retargeting_IAB-ST_300x50_assinatura-7.0_always-on_ass-adp-010222-249</v>
      </c>
      <c r="D5" s="7" t="str">
        <f t="shared" si="3"/>
        <v>327371049</v>
      </c>
      <c r="E5" s="7" t="str">
        <f>IF('Report DCM'!$H5="In-Stream Video","Rich Media display banner",IF('Report DCM'!$I5&gt;'Report DCM'!$J5,"Standard",VLOOKUP(CONCATENATE(bd_adtype,"_",bd_creativetype),tabela,2,FALSE)))</f>
        <v>Standard</v>
      </c>
      <c r="F5" s="7" t="str">
        <f t="shared" si="4"/>
        <v>blinks_gco_assinatura_na_conversao_rtb-house_all_display_purch_cpc_cpcm_na_all_rmkt_all-pages_retargeting_IAB-ST_300x50_assinatura-7.0_always-on_ass-adp-010222-249</v>
      </c>
      <c r="G5" s="7" t="str">
        <f t="shared" si="5"/>
        <v>519667738</v>
      </c>
      <c r="H5" s="7" t="str">
        <f t="shared" si="6"/>
        <v>Tracking</v>
      </c>
      <c r="I5" s="7">
        <f t="shared" si="7"/>
        <v>2830</v>
      </c>
      <c r="J5" s="7">
        <f t="shared" si="8"/>
        <v>8</v>
      </c>
      <c r="K5" s="8">
        <f t="shared" si="9"/>
        <v>9.4E-2</v>
      </c>
      <c r="L5" s="7">
        <f t="shared" si="10"/>
        <v>0.09</v>
      </c>
      <c r="M5" s="8">
        <f t="shared" si="11"/>
        <v>0.26601999999999998</v>
      </c>
      <c r="N5" s="8">
        <f t="shared" si="12"/>
        <v>0.25469999999999998</v>
      </c>
    </row>
    <row r="6" spans="1:14" ht="14.5" x14ac:dyDescent="0.35">
      <c r="A6" s="7" t="str">
        <f t="shared" si="0"/>
        <v>blinks_gco_assinatura_2022</v>
      </c>
      <c r="B6" s="7" t="str">
        <f t="shared" si="1"/>
        <v>BR RTB House</v>
      </c>
      <c r="C6" s="7" t="str">
        <f t="shared" si="2"/>
        <v>blinks_gco_assinatura_na_conversao_rtb-house_all_display_purch_cpc_cpcm_na_all_rmkt_all-pages_retargeting_IAB-ST_300x600_assinatura-7.0_always-on_ass-adp-010222-251</v>
      </c>
      <c r="D6" s="7" t="str">
        <f t="shared" si="3"/>
        <v>327371043</v>
      </c>
      <c r="E6" s="7" t="str">
        <f>IF('Report DCM'!$H6="In-Stream Video","Rich Media display banner",IF('Report DCM'!$I6&gt;'Report DCM'!$J6,"Standard",VLOOKUP(CONCATENATE(bd_adtype,"_",bd_creativetype),tabela,2,FALSE)))</f>
        <v>Standard</v>
      </c>
      <c r="F6" s="7" t="str">
        <f t="shared" si="4"/>
        <v>blinks_gco_assinatura_na_conversao_rtb-house_all_display_purch_cpc_cpcm_na_all_rmkt_all-pages_retargeting_IAB-ST_300x600_assinatura-7.0_always-on_ass-adp-010222-251</v>
      </c>
      <c r="G6" s="7" t="str">
        <f t="shared" si="5"/>
        <v>519547410</v>
      </c>
      <c r="H6" s="7" t="str">
        <f t="shared" si="6"/>
        <v>Tracking</v>
      </c>
      <c r="I6" s="7">
        <f t="shared" si="7"/>
        <v>434102</v>
      </c>
      <c r="J6" s="7">
        <f t="shared" si="8"/>
        <v>1006</v>
      </c>
      <c r="K6" s="8">
        <f t="shared" si="9"/>
        <v>9.4E-2</v>
      </c>
      <c r="L6" s="7">
        <f t="shared" si="10"/>
        <v>0.09</v>
      </c>
      <c r="M6" s="8">
        <f t="shared" si="11"/>
        <v>40.805588</v>
      </c>
      <c r="N6" s="8">
        <f t="shared" si="12"/>
        <v>39.069180000000003</v>
      </c>
    </row>
    <row r="7" spans="1:14" ht="14.5" x14ac:dyDescent="0.35">
      <c r="A7" s="7" t="str">
        <f t="shared" si="0"/>
        <v>blinks_gco_assinatura_2022</v>
      </c>
      <c r="B7" s="7" t="str">
        <f t="shared" si="1"/>
        <v>BR RTB House</v>
      </c>
      <c r="C7" s="7" t="str">
        <f t="shared" si="2"/>
        <v>blinks_gco_assinatura_na_conversao_rtb-house_all_display_purch_cpc_cpcm_na_all_rmkt_all-pages_retargeting_IAB-ST_320x100_assinatura-7.0_always-on_ass-adp-010222-252</v>
      </c>
      <c r="D7" s="7" t="str">
        <f t="shared" si="3"/>
        <v>327371106</v>
      </c>
      <c r="E7" s="7" t="str">
        <f>IF('Report DCM'!$H7="In-Stream Video","Rich Media display banner",IF('Report DCM'!$I7&gt;'Report DCM'!$J7,"Standard",VLOOKUP(CONCATENATE(bd_adtype,"_",bd_creativetype),tabela,2,FALSE)))</f>
        <v>Standard</v>
      </c>
      <c r="F7" s="7" t="str">
        <f t="shared" si="4"/>
        <v>blinks_gco_assinatura_na_conversao_rtb-house_all_display_purch_cpc_cpcm_na_all_rmkt_all-pages_retargeting_IAB-ST_320x100_assinatura-7.0_always-on_ass-adp-010222-252</v>
      </c>
      <c r="G7" s="7" t="str">
        <f t="shared" si="5"/>
        <v>519667681</v>
      </c>
      <c r="H7" s="7" t="str">
        <f t="shared" si="6"/>
        <v>Tracking</v>
      </c>
      <c r="I7" s="7">
        <f t="shared" si="7"/>
        <v>76385</v>
      </c>
      <c r="J7" s="7">
        <f t="shared" si="8"/>
        <v>327</v>
      </c>
      <c r="K7" s="8">
        <f t="shared" si="9"/>
        <v>9.4E-2</v>
      </c>
      <c r="L7" s="7">
        <f t="shared" si="10"/>
        <v>0.09</v>
      </c>
      <c r="M7" s="8">
        <f t="shared" si="11"/>
        <v>7.1801899999999996</v>
      </c>
      <c r="N7" s="8">
        <f t="shared" si="12"/>
        <v>6.8746499999999999</v>
      </c>
    </row>
    <row r="8" spans="1:14" ht="14.5" x14ac:dyDescent="0.35">
      <c r="A8" s="7" t="str">
        <f t="shared" si="0"/>
        <v>blinks_gco_assinatura_2022</v>
      </c>
      <c r="B8" s="7" t="str">
        <f t="shared" si="1"/>
        <v>BR RTB House</v>
      </c>
      <c r="C8" s="7" t="str">
        <f t="shared" si="2"/>
        <v>blinks_gco_assinatura_na_conversao_rtb-house_all_display_purch_cpc_cpcm_na_all_rmkt_all-pages_retargeting_IAB-ST_320x480_assinatura-7.0_always-on_ass-adp-010222-248</v>
      </c>
      <c r="D8" s="7" t="str">
        <f t="shared" si="3"/>
        <v>327371052</v>
      </c>
      <c r="E8" s="7" t="str">
        <f>IF('Report DCM'!$H8="In-Stream Video","Rich Media display banner",IF('Report DCM'!$I8&gt;'Report DCM'!$J8,"Standard",VLOOKUP(CONCATENATE(bd_adtype,"_",bd_creativetype),tabela,2,FALSE)))</f>
        <v>Standard</v>
      </c>
      <c r="F8" s="7" t="str">
        <f t="shared" si="4"/>
        <v>blinks_gco_assinatura_na_conversao_rtb-house_all_display_purch_cpc_cpcm_na_all_rmkt_all-pages_retargeting_IAB-ST_320x480_assinatura-7.0_always-on_ass-adp-010222-248</v>
      </c>
      <c r="G8" s="7" t="str">
        <f t="shared" si="5"/>
        <v>519667735</v>
      </c>
      <c r="H8" s="7" t="str">
        <f t="shared" si="6"/>
        <v>Tracking</v>
      </c>
      <c r="I8" s="7">
        <f t="shared" si="7"/>
        <v>11960</v>
      </c>
      <c r="J8" s="7">
        <f t="shared" si="8"/>
        <v>94</v>
      </c>
      <c r="K8" s="8">
        <f t="shared" si="9"/>
        <v>9.4E-2</v>
      </c>
      <c r="L8" s="7">
        <f t="shared" si="10"/>
        <v>0.09</v>
      </c>
      <c r="M8" s="8">
        <f t="shared" si="11"/>
        <v>1.1242399999999999</v>
      </c>
      <c r="N8" s="8">
        <f t="shared" si="12"/>
        <v>1.0763999999999998</v>
      </c>
    </row>
    <row r="9" spans="1:14" ht="14.5" x14ac:dyDescent="0.35">
      <c r="A9" s="7" t="str">
        <f t="shared" si="0"/>
        <v>blinks_gco_assinatura_2022</v>
      </c>
      <c r="B9" s="7" t="str">
        <f t="shared" si="1"/>
        <v>BR RTB House</v>
      </c>
      <c r="C9" s="7" t="str">
        <f t="shared" si="2"/>
        <v>blinks_gco_assinatura_na_conversao_rtb-house_all_display_purch_cpc_cpcm_na_all_rmkt_all-pages_retargeting_IAB-ST_320x50_assinatura-7.0_always-on_ass-adp-010222-245</v>
      </c>
      <c r="D9" s="7" t="str">
        <f t="shared" si="3"/>
        <v>327371061</v>
      </c>
      <c r="E9" s="7" t="str">
        <f>IF('Report DCM'!$H9="In-Stream Video","Rich Media display banner",IF('Report DCM'!$I9&gt;'Report DCM'!$J9,"Standard",VLOOKUP(CONCATENATE(bd_adtype,"_",bd_creativetype),tabela,2,FALSE)))</f>
        <v>Standard</v>
      </c>
      <c r="F9" s="7" t="str">
        <f t="shared" si="4"/>
        <v>blinks_gco_assinatura_na_conversao_rtb-house_all_display_purch_cpc_cpcm_na_all_rmkt_all-pages_retargeting_IAB-ST_320x50_assinatura-7.0_always-on_ass-adp-010222-245</v>
      </c>
      <c r="G9" s="7" t="str">
        <f t="shared" si="5"/>
        <v>519667726</v>
      </c>
      <c r="H9" s="7" t="str">
        <f t="shared" si="6"/>
        <v>Tracking</v>
      </c>
      <c r="I9" s="7">
        <f t="shared" si="7"/>
        <v>82712</v>
      </c>
      <c r="J9" s="7">
        <f t="shared" si="8"/>
        <v>226</v>
      </c>
      <c r="K9" s="8">
        <f t="shared" si="9"/>
        <v>9.4E-2</v>
      </c>
      <c r="L9" s="7">
        <f t="shared" si="10"/>
        <v>0.09</v>
      </c>
      <c r="M9" s="8">
        <f t="shared" si="11"/>
        <v>7.7749280000000001</v>
      </c>
      <c r="N9" s="8">
        <f t="shared" si="12"/>
        <v>7.4440799999999996</v>
      </c>
    </row>
    <row r="10" spans="1:14" ht="14.5" x14ac:dyDescent="0.35">
      <c r="A10" s="7" t="str">
        <f t="shared" si="0"/>
        <v>blinks_gco_assinatura_2022</v>
      </c>
      <c r="B10" s="7" t="str">
        <f t="shared" si="1"/>
        <v>BR RTB House</v>
      </c>
      <c r="C10" s="7" t="str">
        <f t="shared" si="2"/>
        <v>blinks_gco_assinatura_na_conversao_rtb-house_all_display_purch_cpc_cpcm_na_all_rmkt_all-pages_retargeting_IAB-ST_336x280_assinatura-7.0_always-on_ass-adp-010222-250</v>
      </c>
      <c r="D10" s="7" t="str">
        <f t="shared" si="3"/>
        <v>327371046</v>
      </c>
      <c r="E10" s="7" t="str">
        <f>IF('Report DCM'!$H10="In-Stream Video","Rich Media display banner",IF('Report DCM'!$I10&gt;'Report DCM'!$J10,"Standard",VLOOKUP(CONCATENATE(bd_adtype,"_",bd_creativetype),tabela,2,FALSE)))</f>
        <v>Standard</v>
      </c>
      <c r="F10" s="7" t="str">
        <f t="shared" si="4"/>
        <v>blinks_gco_assinatura_na_conversao_rtb-house_all_display_purch_cpc_cpcm_na_all_rmkt_all-pages_retargeting_IAB-ST_336x280_assinatura-7.0_always-on_ass-adp-010222-250</v>
      </c>
      <c r="G10" s="7" t="str">
        <f t="shared" si="5"/>
        <v>519667741</v>
      </c>
      <c r="H10" s="7" t="str">
        <f t="shared" si="6"/>
        <v>Tracking</v>
      </c>
      <c r="I10" s="7">
        <f t="shared" si="7"/>
        <v>523485</v>
      </c>
      <c r="J10" s="7">
        <f t="shared" si="8"/>
        <v>2065</v>
      </c>
      <c r="K10" s="8">
        <f t="shared" si="9"/>
        <v>9.4E-2</v>
      </c>
      <c r="L10" s="7">
        <f t="shared" si="10"/>
        <v>0.09</v>
      </c>
      <c r="M10" s="8">
        <f t="shared" si="11"/>
        <v>49.207589999999996</v>
      </c>
      <c r="N10" s="8">
        <f t="shared" si="12"/>
        <v>47.11365</v>
      </c>
    </row>
    <row r="11" spans="1:14" ht="14.5" x14ac:dyDescent="0.35">
      <c r="A11" s="7" t="str">
        <f t="shared" si="0"/>
        <v>blinks_gco_assinatura_2022</v>
      </c>
      <c r="B11" s="7" t="str">
        <f t="shared" si="1"/>
        <v>BR RTB House</v>
      </c>
      <c r="C11" s="7" t="str">
        <f t="shared" si="2"/>
        <v>blinks_gco_assinatura_na_conversao_rtb-house_all_display_purch_cpc_cpcm_na_all_rmkt_all-pages_retargeting_IAB-ST_360x640_assinatura-7.0_always-on_ass-adp-010222-247</v>
      </c>
      <c r="D11" s="7" t="str">
        <f t="shared" si="3"/>
        <v>327371055</v>
      </c>
      <c r="E11" s="7" t="str">
        <f>IF('Report DCM'!$H11="In-Stream Video","Rich Media display banner",IF('Report DCM'!$I11&gt;'Report DCM'!$J11,"Standard",VLOOKUP(CONCATENATE(bd_adtype,"_",bd_creativetype),tabela,2,FALSE)))</f>
        <v>Standard</v>
      </c>
      <c r="F11" s="7" t="str">
        <f t="shared" si="4"/>
        <v>blinks_gco_assinatura_na_conversao_rtb-house_all_display_purch_cpc_cpcm_na_all_rmkt_all-pages_retargeting_IAB-ST_360x640_assinatura-7.0_always-on_ass-adp-010222-247</v>
      </c>
      <c r="G11" s="7" t="str">
        <f t="shared" si="5"/>
        <v>519667732</v>
      </c>
      <c r="H11" s="7" t="str">
        <f t="shared" si="6"/>
        <v>Tracking</v>
      </c>
      <c r="I11" s="7">
        <f t="shared" si="7"/>
        <v>1802</v>
      </c>
      <c r="J11" s="7">
        <f t="shared" si="8"/>
        <v>3</v>
      </c>
      <c r="K11" s="8">
        <f t="shared" si="9"/>
        <v>9.4E-2</v>
      </c>
      <c r="L11" s="7">
        <f t="shared" si="10"/>
        <v>0.09</v>
      </c>
      <c r="M11" s="8">
        <f t="shared" si="11"/>
        <v>0.16938800000000001</v>
      </c>
      <c r="N11" s="8">
        <f t="shared" si="12"/>
        <v>0.16218000000000002</v>
      </c>
    </row>
    <row r="12" spans="1:14" ht="14.5" x14ac:dyDescent="0.35">
      <c r="A12" s="7" t="str">
        <f t="shared" si="0"/>
        <v>blinks_gco_assinatura_2022</v>
      </c>
      <c r="B12" s="7" t="str">
        <f t="shared" si="1"/>
        <v>BR RTB House</v>
      </c>
      <c r="C12" s="7" t="str">
        <f t="shared" si="2"/>
        <v>blinks_gco_assinatura_na_conversao_rtb-house_all_display_purch_cpc_cpcm_na_all_rmkt_all-pages_retargeting_IAB-ST_728x90_assinatura-7.0_always-on_ass-adp-010222-256</v>
      </c>
      <c r="D12" s="7" t="str">
        <f t="shared" si="3"/>
        <v>327371082</v>
      </c>
      <c r="E12" s="7" t="str">
        <f>IF('Report DCM'!$H12="In-Stream Video","Rich Media display banner",IF('Report DCM'!$I12&gt;'Report DCM'!$J12,"Standard",VLOOKUP(CONCATENATE(bd_adtype,"_",bd_creativetype),tabela,2,FALSE)))</f>
        <v>Standard</v>
      </c>
      <c r="F12" s="7" t="str">
        <f t="shared" si="4"/>
        <v>blinks_gco_assinatura_na_conversao_rtb-house_all_display_purch_cpc_cpcm_na_all_rmkt_all-pages_retargeting_IAB-ST_728x90_assinatura-7.0_always-on_ass-adp-010222-256</v>
      </c>
      <c r="G12" s="7" t="str">
        <f t="shared" si="5"/>
        <v>519667705</v>
      </c>
      <c r="H12" s="7" t="str">
        <f t="shared" si="6"/>
        <v>Tracking</v>
      </c>
      <c r="I12" s="7">
        <f t="shared" si="7"/>
        <v>418642</v>
      </c>
      <c r="J12" s="7">
        <f t="shared" si="8"/>
        <v>1355</v>
      </c>
      <c r="K12" s="8">
        <f t="shared" si="9"/>
        <v>9.4E-2</v>
      </c>
      <c r="L12" s="7">
        <f t="shared" si="10"/>
        <v>0.09</v>
      </c>
      <c r="M12" s="8">
        <f t="shared" si="11"/>
        <v>39.352347999999999</v>
      </c>
      <c r="N12" s="8">
        <f t="shared" si="12"/>
        <v>37.677779999999998</v>
      </c>
    </row>
    <row r="13" spans="1:14" ht="14.5" x14ac:dyDescent="0.35">
      <c r="A13" s="7" t="str">
        <f t="shared" si="0"/>
        <v>blinks_gco_assinatura_2022</v>
      </c>
      <c r="B13" s="7" t="str">
        <f t="shared" si="1"/>
        <v>BR RTB House</v>
      </c>
      <c r="C13" s="7" t="str">
        <f t="shared" si="2"/>
        <v>blinks_gco_assinatura_na_conversao_rtb-house_all_display_purch_cpc_cpcm_na_all_rmkt_all-pages_retargeting_IAB-ST_970x250_assinatura-7.0_always-on_ass-adp-010222-246</v>
      </c>
      <c r="D13" s="7" t="str">
        <f t="shared" si="3"/>
        <v>327371058</v>
      </c>
      <c r="E13" s="7" t="str">
        <f>IF('Report DCM'!$H13="In-Stream Video","Rich Media display banner",IF('Report DCM'!$I13&gt;'Report DCM'!$J13,"Standard",VLOOKUP(CONCATENATE(bd_adtype,"_",bd_creativetype),tabela,2,FALSE)))</f>
        <v>Standard</v>
      </c>
      <c r="F13" s="7" t="str">
        <f t="shared" si="4"/>
        <v>blinks_gco_assinatura_na_conversao_rtb-house_all_display_purch_cpc_cpcm_na_all_rmkt_all-pages_retargeting_IAB-ST_970x250_assinatura-7.0_always-on_ass-adp-010222-246</v>
      </c>
      <c r="G13" s="7" t="str">
        <f t="shared" si="5"/>
        <v>519667729</v>
      </c>
      <c r="H13" s="7" t="str">
        <f t="shared" si="6"/>
        <v>Tracking</v>
      </c>
      <c r="I13" s="7">
        <f t="shared" si="7"/>
        <v>577587</v>
      </c>
      <c r="J13" s="7">
        <f t="shared" si="8"/>
        <v>4133</v>
      </c>
      <c r="K13" s="8">
        <f t="shared" si="9"/>
        <v>9.4E-2</v>
      </c>
      <c r="L13" s="7">
        <f t="shared" si="10"/>
        <v>0.09</v>
      </c>
      <c r="M13" s="8">
        <f t="shared" si="11"/>
        <v>54.293177999999997</v>
      </c>
      <c r="N13" s="8">
        <f t="shared" si="12"/>
        <v>51.982829999999993</v>
      </c>
    </row>
    <row r="14" spans="1:14" ht="14.5" x14ac:dyDescent="0.35">
      <c r="A14" s="7" t="str">
        <f t="shared" si="0"/>
        <v>blinks_gco_assinatura_2022</v>
      </c>
      <c r="B14" s="7" t="str">
        <f t="shared" si="1"/>
        <v>BR RTB House</v>
      </c>
      <c r="C14" s="7" t="str">
        <f t="shared" si="2"/>
        <v>blinks_gco_assinatura_na_conversao_rtb-house_all_display_purch_cpc_cpcm_na_all_rmkt_all-pages_retargeting_IAB-ST_970x90_assinatura-7.0_always-on_ass-adp-010222-255</v>
      </c>
      <c r="D14" s="7" t="str">
        <f t="shared" si="3"/>
        <v>327371088</v>
      </c>
      <c r="E14" s="7" t="str">
        <f>IF('Report DCM'!$H14="In-Stream Video","Rich Media display banner",IF('Report DCM'!$I14&gt;'Report DCM'!$J14,"Standard",VLOOKUP(CONCATENATE(bd_adtype,"_",bd_creativetype),tabela,2,FALSE)))</f>
        <v>Standard</v>
      </c>
      <c r="F14" s="7" t="str">
        <f t="shared" si="4"/>
        <v>blinks_gco_assinatura_na_conversao_rtb-house_all_display_purch_cpc_cpcm_na_all_rmkt_all-pages_retargeting_IAB-ST_970x90_assinatura-7.0_always-on_ass-adp-010222-255</v>
      </c>
      <c r="G14" s="7" t="str">
        <f t="shared" si="5"/>
        <v>519667699</v>
      </c>
      <c r="H14" s="7" t="str">
        <f t="shared" si="6"/>
        <v>Tracking</v>
      </c>
      <c r="I14" s="7">
        <f t="shared" si="7"/>
        <v>269036</v>
      </c>
      <c r="J14" s="7">
        <f t="shared" si="8"/>
        <v>302</v>
      </c>
      <c r="K14" s="8">
        <f t="shared" si="9"/>
        <v>9.4E-2</v>
      </c>
      <c r="L14" s="7">
        <f t="shared" si="10"/>
        <v>0.09</v>
      </c>
      <c r="M14" s="8">
        <f t="shared" si="11"/>
        <v>25.289384000000002</v>
      </c>
      <c r="N14" s="8">
        <f t="shared" si="12"/>
        <v>24.213239999999999</v>
      </c>
    </row>
    <row r="15" spans="1:14" ht="14.5" x14ac:dyDescent="0.35">
      <c r="A15" s="7" t="str">
        <f t="shared" si="0"/>
        <v>blinks_gco_assinatura_2022</v>
      </c>
      <c r="B15" s="7" t="str">
        <f t="shared" si="1"/>
        <v>Facebook Brasil</v>
      </c>
      <c r="C15" s="7" t="str">
        <f t="shared" si="2"/>
        <v>blinks_gco_assinatura_na_awareness_facebook_all_ads_brand_ocpm_NA_na_po_int_ambos-18a65anos-brasil_concursos_ppl_all_always-on-2022_jul-22-novo-a_ass-so-120722-663</v>
      </c>
      <c r="D15" s="7" t="str">
        <f t="shared" si="3"/>
        <v>341080302</v>
      </c>
      <c r="E15" s="7" t="str">
        <f>IF('Report DCM'!$H15="In-Stream Video","Rich Media display banner",IF('Report DCM'!$I15&gt;'Report DCM'!$J15,"Standard",VLOOKUP(CONCATENATE(bd_adtype,"_",bd_creativetype),tabela,2,FALSE)))</f>
        <v>Dynamic Click</v>
      </c>
      <c r="F15" s="7" t="str">
        <f t="shared" si="4"/>
        <v>blinks_gco_assinatura_na_awareness_facebook_all_ads_brand_ocpm_NA_na_po_int_ambos-18a65anos-brasil_concursos_ppl_all_always-on-2022_jul-22-novo-a_ass-so-120722-663</v>
      </c>
      <c r="G15" s="7" t="str">
        <f t="shared" si="5"/>
        <v>532842509</v>
      </c>
      <c r="H15" s="7" t="str">
        <f t="shared" si="6"/>
        <v>Tracking</v>
      </c>
      <c r="I15" s="7">
        <f t="shared" si="7"/>
        <v>0</v>
      </c>
      <c r="J15" s="7">
        <f t="shared" si="8"/>
        <v>3</v>
      </c>
      <c r="K15" s="8">
        <f t="shared" si="9"/>
        <v>1.2999999999999999E-2</v>
      </c>
      <c r="L15" s="7">
        <f t="shared" si="10"/>
        <v>0.02</v>
      </c>
      <c r="M15" s="8">
        <f t="shared" si="11"/>
        <v>3.9E-2</v>
      </c>
      <c r="N15" s="8">
        <f t="shared" si="12"/>
        <v>0.06</v>
      </c>
    </row>
    <row r="16" spans="1:14" ht="14.5" x14ac:dyDescent="0.35">
      <c r="A16" s="7" t="str">
        <f t="shared" si="0"/>
        <v>blinks_gco_assinatura_2022</v>
      </c>
      <c r="B16" s="7" t="str">
        <f t="shared" si="1"/>
        <v>Facebook Brasil</v>
      </c>
      <c r="C16" s="7" t="str">
        <f t="shared" si="2"/>
        <v>blinks_gco_assinatura_na_awareness_facebook_all_ads_brand_ocpm_NA_na_po_int_ambos-18a65anos-brasil_concursos_ppl_all_always-on-2022_jul-22-novo-b_ass-so-120722-664</v>
      </c>
      <c r="D16" s="7" t="str">
        <f t="shared" si="3"/>
        <v>341080299</v>
      </c>
      <c r="E16" s="7" t="str">
        <f>IF('Report DCM'!$H16="In-Stream Video","Rich Media display banner",IF('Report DCM'!$I16&gt;'Report DCM'!$J16,"Standard",VLOOKUP(CONCATENATE(bd_adtype,"_",bd_creativetype),tabela,2,FALSE)))</f>
        <v>Dynamic Click</v>
      </c>
      <c r="F16" s="7" t="str">
        <f t="shared" si="4"/>
        <v>blinks_gco_assinatura_na_awareness_facebook_all_ads_brand_ocpm_NA_na_po_int_ambos-18a65anos-brasil_concursos_ppl_all_always-on-2022_jul-22-novo-b_ass-so-120722-664</v>
      </c>
      <c r="G16" s="7" t="str">
        <f t="shared" si="5"/>
        <v>532842506</v>
      </c>
      <c r="H16" s="7" t="str">
        <f t="shared" si="6"/>
        <v>Tracking</v>
      </c>
      <c r="I16" s="7">
        <f t="shared" si="7"/>
        <v>0</v>
      </c>
      <c r="J16" s="7">
        <f t="shared" si="8"/>
        <v>1</v>
      </c>
      <c r="K16" s="8">
        <f t="shared" si="9"/>
        <v>1.2999999999999999E-2</v>
      </c>
      <c r="L16" s="7">
        <f t="shared" si="10"/>
        <v>0.02</v>
      </c>
      <c r="M16" s="8">
        <f t="shared" si="11"/>
        <v>1.2999999999999999E-2</v>
      </c>
      <c r="N16" s="8">
        <f t="shared" si="12"/>
        <v>0.02</v>
      </c>
    </row>
    <row r="17" spans="1:14" ht="14.5" x14ac:dyDescent="0.35">
      <c r="A17" s="7" t="str">
        <f t="shared" si="0"/>
        <v>blinks_gco_assinatura_2022</v>
      </c>
      <c r="B17" s="7" t="str">
        <f t="shared" si="1"/>
        <v>Facebook Brasil</v>
      </c>
      <c r="C17" s="7" t="str">
        <f t="shared" si="2"/>
        <v>blinks_gco_assinatura_na_awareness_facebook_all_ads_brand_ocpm_na_NA_na_po_int_ambos-18a65anos-brasil_concursos_vid_all_black-friday-2022_geral-b_ass-so-011122-1388</v>
      </c>
      <c r="D17" s="7" t="str">
        <f t="shared" si="3"/>
        <v>350603754</v>
      </c>
      <c r="E17" s="7" t="str">
        <f>IF('Report DCM'!$H17="In-Stream Video","Rich Media display banner",IF('Report DCM'!$I17&gt;'Report DCM'!$J17,"Standard",VLOOKUP(CONCATENATE(bd_adtype,"_",bd_creativetype),tabela,2,FALSE)))</f>
        <v>Dynamic Click</v>
      </c>
      <c r="F17" s="7" t="str">
        <f t="shared" si="4"/>
        <v>blinks_gco_assinatura_na_awareness_facebook_all_ads_brand_ocpm_na_NA_na_po_int_ambos-18a65anos-brasil_concursos_vid_all_black-friday-2022_geral-b_ass-so-011122-1388</v>
      </c>
      <c r="G17" s="7" t="str">
        <f t="shared" si="5"/>
        <v>541668902</v>
      </c>
      <c r="H17" s="7" t="str">
        <f t="shared" si="6"/>
        <v>Tracking</v>
      </c>
      <c r="I17" s="7">
        <f t="shared" si="7"/>
        <v>0</v>
      </c>
      <c r="J17" s="7">
        <f t="shared" si="8"/>
        <v>1</v>
      </c>
      <c r="K17" s="8">
        <f t="shared" si="9"/>
        <v>1.2999999999999999E-2</v>
      </c>
      <c r="L17" s="7">
        <f t="shared" si="10"/>
        <v>0.02</v>
      </c>
      <c r="M17" s="8">
        <f t="shared" si="11"/>
        <v>1.2999999999999999E-2</v>
      </c>
      <c r="N17" s="8">
        <f t="shared" si="12"/>
        <v>0.02</v>
      </c>
    </row>
    <row r="18" spans="1:14" ht="14.5" x14ac:dyDescent="0.35">
      <c r="A18" s="7" t="str">
        <f t="shared" si="0"/>
        <v>blinks_gco_assinatura_2022</v>
      </c>
      <c r="B18" s="7" t="str">
        <f t="shared" si="1"/>
        <v>Facebook Brasil</v>
      </c>
      <c r="C18" s="7" t="str">
        <f t="shared" si="2"/>
        <v>blinks_gco_assinatura_na_awareness_facebook_all_ads_reach_ocpm_na_NA_na_po_int_ambos-18a65anos-brasil_concursos_vid_all_aniversario-gran_gabriel-geral-a_ass-so-011222-1831</v>
      </c>
      <c r="D18" s="7" t="str">
        <f t="shared" si="3"/>
        <v>353633513</v>
      </c>
      <c r="E18" s="7" t="str">
        <f>IF('Report DCM'!$H18="In-Stream Video","Rich Media display banner",IF('Report DCM'!$I18&gt;'Report DCM'!$J18,"Standard",VLOOKUP(CONCATENATE(bd_adtype,"_",bd_creativetype),tabela,2,FALSE)))</f>
        <v>Dynamic Click</v>
      </c>
      <c r="F18" s="7" t="str">
        <f t="shared" si="4"/>
        <v>blinks_gco_assinatura_na_awareness_facebook_all_ads_reach_ocpm_na_NA_na_po_int_ambos-18a65anos-brasil_concursos_vid_all_aniversario-gran_gabriel-geral-a_ass-so-011222-1831</v>
      </c>
      <c r="G18" s="7" t="str">
        <f t="shared" si="5"/>
        <v>544950309</v>
      </c>
      <c r="H18" s="7" t="str">
        <f t="shared" si="6"/>
        <v>Tracking</v>
      </c>
      <c r="I18" s="7">
        <f t="shared" si="7"/>
        <v>0</v>
      </c>
      <c r="J18" s="7">
        <f t="shared" si="8"/>
        <v>1</v>
      </c>
      <c r="K18" s="8">
        <f t="shared" si="9"/>
        <v>1.2999999999999999E-2</v>
      </c>
      <c r="L18" s="7">
        <f t="shared" si="10"/>
        <v>0.02</v>
      </c>
      <c r="M18" s="8">
        <f t="shared" si="11"/>
        <v>1.2999999999999999E-2</v>
      </c>
      <c r="N18" s="8">
        <f t="shared" si="12"/>
        <v>0.02</v>
      </c>
    </row>
    <row r="19" spans="1:14" ht="14.5" x14ac:dyDescent="0.35">
      <c r="A19" s="7" t="str">
        <f t="shared" si="0"/>
        <v>blinks_gco_assinatura_2022</v>
      </c>
      <c r="B19" s="7" t="str">
        <f t="shared" si="1"/>
        <v>Facebook Brasil</v>
      </c>
      <c r="C19" s="7" t="str">
        <f t="shared" si="2"/>
        <v>blinks_gco_assinatura_na_consideracao_facebook_all_ads_tra_ocpm_na_NA_na_po_lal_ambos-18a65anos-brasil_abandono-carrinho_ppl_all_aniversario-gran_geral-receita-b_ass-so-011222-1948</v>
      </c>
      <c r="D19" s="7" t="str">
        <f t="shared" si="3"/>
        <v>354357913</v>
      </c>
      <c r="E19" s="7" t="str">
        <f>IF('Report DCM'!$H19="In-Stream Video","Rich Media display banner",IF('Report DCM'!$I19&gt;'Report DCM'!$J19,"Standard",VLOOKUP(CONCATENATE(bd_adtype,"_",bd_creativetype),tabela,2,FALSE)))</f>
        <v>Dynamic Click</v>
      </c>
      <c r="F19" s="7" t="str">
        <f t="shared" si="4"/>
        <v>blinks_gco_assinatura_na_consideracao_facebook_all_ads_tra_ocpm_na_NA_na_po_lal_ambos-18a65anos-brasil_abandono-carrinho_ppl_all_aniversario-gran_geral-receita-b_ass-so-011222-1948</v>
      </c>
      <c r="G19" s="7" t="str">
        <f t="shared" si="5"/>
        <v>545249379</v>
      </c>
      <c r="H19" s="7" t="str">
        <f t="shared" si="6"/>
        <v>Tracking</v>
      </c>
      <c r="I19" s="7">
        <f t="shared" si="7"/>
        <v>0</v>
      </c>
      <c r="J19" s="7">
        <f t="shared" si="8"/>
        <v>1</v>
      </c>
      <c r="K19" s="8">
        <f t="shared" si="9"/>
        <v>1.2999999999999999E-2</v>
      </c>
      <c r="L19" s="7">
        <f t="shared" si="10"/>
        <v>0.02</v>
      </c>
      <c r="M19" s="8">
        <f t="shared" si="11"/>
        <v>1.2999999999999999E-2</v>
      </c>
      <c r="N19" s="8">
        <f t="shared" si="12"/>
        <v>0.02</v>
      </c>
    </row>
    <row r="20" spans="1:14" ht="14.5" x14ac:dyDescent="0.35">
      <c r="A20" s="7" t="str">
        <f t="shared" si="0"/>
        <v>blinks_gco_assinatura_2022</v>
      </c>
      <c r="B20" s="7" t="str">
        <f t="shared" si="1"/>
        <v>Facebook Brasil</v>
      </c>
      <c r="C20" s="7" t="str">
        <f t="shared" si="2"/>
        <v>blinks_gco_assinatura_na_consideracao_facebook_all_ads_tra_ocpm_na_NA_na_po_lal_ambos-18a65anos-brasil_abandono-carrinho_ppl_all_black-friday-2022_geral-a_ass-so-011122-1397</v>
      </c>
      <c r="D20" s="7" t="str">
        <f t="shared" si="3"/>
        <v>350603727</v>
      </c>
      <c r="E20" s="7" t="str">
        <f>IF('Report DCM'!$H20="In-Stream Video","Rich Media display banner",IF('Report DCM'!$I20&gt;'Report DCM'!$J20,"Standard",VLOOKUP(CONCATENATE(bd_adtype,"_",bd_creativetype),tabela,2,FALSE)))</f>
        <v>Dynamic Click</v>
      </c>
      <c r="F20" s="7" t="str">
        <f t="shared" si="4"/>
        <v>blinks_gco_assinatura_na_consideracao_facebook_all_ads_tra_ocpm_na_NA_na_po_lal_ambos-18a65anos-brasil_abandono-carrinho_ppl_all_black-friday-2022_geral-a_ass-so-011122-1397</v>
      </c>
      <c r="G20" s="7" t="str">
        <f t="shared" si="5"/>
        <v>541668875</v>
      </c>
      <c r="H20" s="7" t="str">
        <f t="shared" si="6"/>
        <v>Tracking</v>
      </c>
      <c r="I20" s="7">
        <f t="shared" si="7"/>
        <v>0</v>
      </c>
      <c r="J20" s="7">
        <f t="shared" si="8"/>
        <v>1</v>
      </c>
      <c r="K20" s="8">
        <f t="shared" si="9"/>
        <v>1.2999999999999999E-2</v>
      </c>
      <c r="L20" s="7">
        <f t="shared" si="10"/>
        <v>0.02</v>
      </c>
      <c r="M20" s="8">
        <f t="shared" si="11"/>
        <v>1.2999999999999999E-2</v>
      </c>
      <c r="N20" s="8">
        <f t="shared" si="12"/>
        <v>0.02</v>
      </c>
    </row>
    <row r="21" spans="1:14" ht="15.75" customHeight="1" x14ac:dyDescent="0.35">
      <c r="A21" s="7" t="str">
        <f t="shared" si="0"/>
        <v>blinks_gco_assinatura_2022</v>
      </c>
      <c r="B21" s="7" t="str">
        <f t="shared" si="1"/>
        <v>Facebook Brasil</v>
      </c>
      <c r="C21" s="7" t="str">
        <f t="shared" si="2"/>
        <v>blinks_gco_assinatura_na_conversao_facebook_all_ads_purch_ocpm_NA_na_po_lis_ambos-18a65anos-brasil_engaj-ig-e-fb-todos-90d_ppl_all_o-melhor-ano-da-sua-vida_lote-1-b_ass-so-040722-601</v>
      </c>
      <c r="D21" s="7" t="str">
        <f t="shared" si="3"/>
        <v>340119728</v>
      </c>
      <c r="E21" s="7" t="str">
        <f>IF('Report DCM'!$H21="In-Stream Video","Rich Media display banner",IF('Report DCM'!$I21&gt;'Report DCM'!$J21,"Standard",VLOOKUP(CONCATENATE(bd_adtype,"_",bd_creativetype),tabela,2,FALSE)))</f>
        <v>Dynamic Click</v>
      </c>
      <c r="F21" s="7" t="str">
        <f t="shared" si="4"/>
        <v>blinks_gco_assinatura_na_conversao_facebook_all_ads_purch_ocpm_NA_na_po_lis_ambos-18a65anos-brasil_engaj-ig-e-fb-todos-90d_ppl_all_o-melhor-ano-da-sua-vida_lote-1-b_ass-so-040722-601</v>
      </c>
      <c r="G21" s="7" t="str">
        <f t="shared" si="5"/>
        <v>532162164</v>
      </c>
      <c r="H21" s="7" t="str">
        <f t="shared" si="6"/>
        <v>Tracking</v>
      </c>
      <c r="I21" s="7">
        <f t="shared" si="7"/>
        <v>0</v>
      </c>
      <c r="J21" s="7">
        <f t="shared" si="8"/>
        <v>2</v>
      </c>
      <c r="K21" s="8">
        <f t="shared" si="9"/>
        <v>1.2999999999999999E-2</v>
      </c>
      <c r="L21" s="7">
        <f t="shared" si="10"/>
        <v>0.02</v>
      </c>
      <c r="M21" s="8">
        <f t="shared" si="11"/>
        <v>2.5999999999999999E-2</v>
      </c>
      <c r="N21" s="8">
        <f t="shared" si="12"/>
        <v>0.04</v>
      </c>
    </row>
    <row r="22" spans="1:14" ht="15.75" customHeight="1" x14ac:dyDescent="0.35">
      <c r="A22" s="7" t="str">
        <f t="shared" si="0"/>
        <v>blinks_gco_assinatura_2022</v>
      </c>
      <c r="B22" s="7" t="str">
        <f t="shared" si="1"/>
        <v>Facebook Brasil</v>
      </c>
      <c r="C22" s="7" t="str">
        <f t="shared" si="2"/>
        <v>blinks_gco_assinatura_na_conversao_facebook_all_ads_purch_ocpm_NA_na_po_lis_ambos-18a65anos-brasil_engaj-ig-e-fb-todos-90d_ppl_all_promo-agosto_lote-1-a_ass-so-220822-762</v>
      </c>
      <c r="D22" s="7" t="str">
        <f t="shared" si="3"/>
        <v>344279167</v>
      </c>
      <c r="E22" s="7" t="str">
        <f>IF('Report DCM'!$H22="In-Stream Video","Rich Media display banner",IF('Report DCM'!$I22&gt;'Report DCM'!$J22,"Standard",VLOOKUP(CONCATENATE(bd_adtype,"_",bd_creativetype),tabela,2,FALSE)))</f>
        <v>Dynamic Click</v>
      </c>
      <c r="F22" s="7" t="str">
        <f t="shared" si="4"/>
        <v>blinks_gco_assinatura_na_conversao_facebook_all_ads_purch_ocpm_NA_na_po_lis_ambos-18a65anos-brasil_engaj-ig-e-fb-todos-90d_ppl_all_promo-agosto_lote-1-a_ass-so-220822-762</v>
      </c>
      <c r="G22" s="7" t="str">
        <f t="shared" si="5"/>
        <v>535997575</v>
      </c>
      <c r="H22" s="7" t="str">
        <f t="shared" si="6"/>
        <v>Tracking</v>
      </c>
      <c r="I22" s="7">
        <f t="shared" si="7"/>
        <v>0</v>
      </c>
      <c r="J22" s="7">
        <f t="shared" si="8"/>
        <v>1</v>
      </c>
      <c r="K22" s="8">
        <f t="shared" si="9"/>
        <v>1.2999999999999999E-2</v>
      </c>
      <c r="L22" s="7">
        <f t="shared" si="10"/>
        <v>0.02</v>
      </c>
      <c r="M22" s="8">
        <f t="shared" si="11"/>
        <v>1.2999999999999999E-2</v>
      </c>
      <c r="N22" s="8">
        <f t="shared" si="12"/>
        <v>0.02</v>
      </c>
    </row>
    <row r="23" spans="1:14" ht="15.75" customHeight="1" x14ac:dyDescent="0.35">
      <c r="A23" s="7" t="str">
        <f t="shared" si="0"/>
        <v>blinks_gco_assinatura_2022</v>
      </c>
      <c r="B23" s="7" t="str">
        <f t="shared" si="1"/>
        <v>Facebook Brasil</v>
      </c>
      <c r="C23" s="7" t="str">
        <f t="shared" si="2"/>
        <v>blinks_gco_assinatura_na_conversao_facebook_all_ads_purch_ocpm_na_NA_na_po_rmkt_ambos-18a65anos-brasil_site03d_ppl_all_black-friday-2022_geral-novo-a_ass-so-081122-1406</v>
      </c>
      <c r="D23" s="7" t="str">
        <f t="shared" si="3"/>
        <v>351608340</v>
      </c>
      <c r="E23" s="7" t="str">
        <f>IF('Report DCM'!$H23="In-Stream Video","Rich Media display banner",IF('Report DCM'!$I23&gt;'Report DCM'!$J23,"Standard",VLOOKUP(CONCATENATE(bd_adtype,"_",bd_creativetype),tabela,2,FALSE)))</f>
        <v>Dynamic Click</v>
      </c>
      <c r="F23" s="7" t="str">
        <f t="shared" si="4"/>
        <v>blinks_gco_assinatura_na_conversao_facebook_all_ads_purch_ocpm_na_NA_na_po_rmkt_ambos-18a65anos-brasil_site03d_ppl_all_black-friday-2022_geral-novo-a_ass-so-081122-1406</v>
      </c>
      <c r="G23" s="7" t="str">
        <f t="shared" si="5"/>
        <v>542636126</v>
      </c>
      <c r="H23" s="7" t="str">
        <f t="shared" si="6"/>
        <v>Tracking</v>
      </c>
      <c r="I23" s="7">
        <f t="shared" si="7"/>
        <v>0</v>
      </c>
      <c r="J23" s="7">
        <f t="shared" si="8"/>
        <v>1</v>
      </c>
      <c r="K23" s="8">
        <f t="shared" si="9"/>
        <v>1.2999999999999999E-2</v>
      </c>
      <c r="L23" s="7">
        <f t="shared" si="10"/>
        <v>0.02</v>
      </c>
      <c r="M23" s="8">
        <f t="shared" si="11"/>
        <v>1.2999999999999999E-2</v>
      </c>
      <c r="N23" s="8">
        <f t="shared" si="12"/>
        <v>0.02</v>
      </c>
    </row>
    <row r="24" spans="1:14" ht="15.75" customHeight="1" x14ac:dyDescent="0.35">
      <c r="A24" s="7" t="str">
        <f t="shared" si="0"/>
        <v>blinks_gco_assinatura_2022</v>
      </c>
      <c r="B24" s="7" t="str">
        <f t="shared" si="1"/>
        <v>Facebook Brasil</v>
      </c>
      <c r="C24" s="7" t="str">
        <f t="shared" si="2"/>
        <v>blinks_gco_assinatura_na_conversao_facebook_all_ads_purch_ocpm_na_NA_na_po_rmkt_ambos-18a65anos-brasil_site60d_ppl_all_aniversario-gran_geral-a_ass-so-011222-1739</v>
      </c>
      <c r="D24" s="7" t="str">
        <f t="shared" si="3"/>
        <v>353524415</v>
      </c>
      <c r="E24" s="7" t="str">
        <f>IF('Report DCM'!$H24="In-Stream Video","Rich Media display banner",IF('Report DCM'!$I24&gt;'Report DCM'!$J24,"Standard",VLOOKUP(CONCATENATE(bd_adtype,"_",bd_creativetype),tabela,2,FALSE)))</f>
        <v>Dynamic Click</v>
      </c>
      <c r="F24" s="7" t="str">
        <f t="shared" si="4"/>
        <v>blinks_gco_assinatura_na_conversao_facebook_all_ads_purch_ocpm_na_NA_na_po_rmkt_ambos-18a65anos-brasil_site60d_ppl_all_aniversario-gran_geral-a_ass-so-011222-1739</v>
      </c>
      <c r="G24" s="7" t="str">
        <f t="shared" si="5"/>
        <v>544940506</v>
      </c>
      <c r="H24" s="7" t="str">
        <f t="shared" si="6"/>
        <v>Tracking</v>
      </c>
      <c r="I24" s="7">
        <f t="shared" si="7"/>
        <v>0</v>
      </c>
      <c r="J24" s="7">
        <f t="shared" si="8"/>
        <v>1</v>
      </c>
      <c r="K24" s="8">
        <f t="shared" si="9"/>
        <v>1.2999999999999999E-2</v>
      </c>
      <c r="L24" s="7">
        <f t="shared" si="10"/>
        <v>0.02</v>
      </c>
      <c r="M24" s="8">
        <f t="shared" si="11"/>
        <v>1.2999999999999999E-2</v>
      </c>
      <c r="N24" s="8">
        <f t="shared" si="12"/>
        <v>0.02</v>
      </c>
    </row>
    <row r="25" spans="1:14" ht="15.75" customHeight="1" x14ac:dyDescent="0.35">
      <c r="A25" s="7" t="str">
        <f t="shared" si="0"/>
        <v>blinks_gco_assinatura_2022</v>
      </c>
      <c r="B25" s="7" t="str">
        <f t="shared" si="1"/>
        <v>Get Blue</v>
      </c>
      <c r="C25" s="7" t="str">
        <f t="shared" si="2"/>
        <v>blinks_gco_assinatura_na_consideracao_blue_all_display_purch_roas_roas_na_all_rmkt_all-pages_retargeting_feed_all_always-on-feed_a-partir-de-junho_ass-adp-060622-328</v>
      </c>
      <c r="D25" s="7" t="str">
        <f t="shared" si="3"/>
        <v>338201951</v>
      </c>
      <c r="E25" s="7" t="str">
        <f>IF('Report DCM'!$H25="In-Stream Video","Rich Media display banner",IF('Report DCM'!$I25&gt;'Report DCM'!$J25,"Standard",VLOOKUP(CONCATENATE(bd_adtype,"_",bd_creativetype),tabela,2,FALSE)))</f>
        <v>Dynamic Click</v>
      </c>
      <c r="F25" s="7" t="str">
        <f t="shared" si="4"/>
        <v>blinks_gco_assinatura_na_consideracao_blue_all_display_purch_roas_roas_na_all_rmkt_all-pages_retargeting_feed_all_always-on-feed_a-partir-de-junho_ass-adp-060622-328</v>
      </c>
      <c r="G25" s="7" t="str">
        <f t="shared" si="5"/>
        <v>530153771</v>
      </c>
      <c r="H25" s="7" t="str">
        <f t="shared" si="6"/>
        <v>Tracking</v>
      </c>
      <c r="I25" s="7">
        <f t="shared" si="7"/>
        <v>0</v>
      </c>
      <c r="J25" s="7">
        <f t="shared" si="8"/>
        <v>22814</v>
      </c>
      <c r="K25" s="8">
        <f t="shared" si="9"/>
        <v>1.2999999999999999E-2</v>
      </c>
      <c r="L25" s="7">
        <f t="shared" si="10"/>
        <v>0.02</v>
      </c>
      <c r="M25" s="8">
        <f t="shared" si="11"/>
        <v>296.58199999999999</v>
      </c>
      <c r="N25" s="8">
        <f t="shared" si="12"/>
        <v>456.28000000000003</v>
      </c>
    </row>
    <row r="26" spans="1:14" ht="15.75" customHeight="1" x14ac:dyDescent="0.35">
      <c r="A26" s="7" t="str">
        <f t="shared" si="0"/>
        <v>blinks_gco_assinatura_2022</v>
      </c>
      <c r="B26" s="7" t="str">
        <f t="shared" si="1"/>
        <v>Get Blue</v>
      </c>
      <c r="C26" s="7" t="str">
        <f t="shared" si="2"/>
        <v>blinks_gco_assinatura_na_conversao_blue_all_display_purch_roas_roas_na_all_rmkt_all-pages_retargeting_IAB-ST_120x600_always-on-ai-7.0_a-partir-de-junho_ass-adp-060622-308</v>
      </c>
      <c r="D26" s="7" t="str">
        <f t="shared" si="3"/>
        <v>338201978</v>
      </c>
      <c r="E26" s="7" t="str">
        <f>IF('Report DCM'!$H26="In-Stream Video","Rich Media display banner",IF('Report DCM'!$I26&gt;'Report DCM'!$J26,"Standard",VLOOKUP(CONCATENATE(bd_adtype,"_",bd_creativetype),tabela,2,FALSE)))</f>
        <v>Standard</v>
      </c>
      <c r="F26" s="7" t="str">
        <f t="shared" si="4"/>
        <v>blinks_gco_assinatura_na_conversao_blue_all_display_purch_roas_roas_na_all_rmkt_all-pages_retargeting_IAB-ST_120x600_always-on-ai-7.0_a-partir-de-junho_ass-adp-060622-308</v>
      </c>
      <c r="G26" s="7" t="str">
        <f t="shared" si="5"/>
        <v>530153798</v>
      </c>
      <c r="H26" s="7" t="str">
        <f t="shared" si="6"/>
        <v>Tracking</v>
      </c>
      <c r="I26" s="7">
        <f t="shared" si="7"/>
        <v>132609</v>
      </c>
      <c r="J26" s="7">
        <f t="shared" si="8"/>
        <v>0</v>
      </c>
      <c r="K26" s="8">
        <f t="shared" si="9"/>
        <v>9.4E-2</v>
      </c>
      <c r="L26" s="7">
        <f t="shared" si="10"/>
        <v>0.09</v>
      </c>
      <c r="M26" s="8">
        <f t="shared" si="11"/>
        <v>12.465245999999999</v>
      </c>
      <c r="N26" s="8">
        <f t="shared" si="12"/>
        <v>11.934809999999999</v>
      </c>
    </row>
    <row r="27" spans="1:14" ht="15.75" customHeight="1" x14ac:dyDescent="0.35">
      <c r="A27" s="7" t="str">
        <f t="shared" si="0"/>
        <v>blinks_gco_assinatura_2022</v>
      </c>
      <c r="B27" s="7" t="str">
        <f t="shared" si="1"/>
        <v>Get Blue</v>
      </c>
      <c r="C27" s="7" t="str">
        <f t="shared" si="2"/>
        <v>blinks_gco_assinatura_na_conversao_blue_all_display_purch_roas_roas_na_all_rmkt_all-pages_retargeting_IAB-ST_160x600_always-on-ai-7.0_a-partir-de-junho_ass-adp-060622-309</v>
      </c>
      <c r="D27" s="7" t="str">
        <f t="shared" si="3"/>
        <v>338201972</v>
      </c>
      <c r="E27" s="7" t="str">
        <f>IF('Report DCM'!$H27="In-Stream Video","Rich Media display banner",IF('Report DCM'!$I27&gt;'Report DCM'!$J27,"Standard",VLOOKUP(CONCATENATE(bd_adtype,"_",bd_creativetype),tabela,2,FALSE)))</f>
        <v>Standard</v>
      </c>
      <c r="F27" s="7" t="str">
        <f t="shared" si="4"/>
        <v>blinks_gco_assinatura_na_conversao_blue_all_display_purch_roas_roas_na_all_rmkt_all-pages_retargeting_IAB-ST_160x600_always-on-ai-7.0_a-partir-de-junho_ass-adp-060622-309</v>
      </c>
      <c r="G27" s="7" t="str">
        <f t="shared" si="5"/>
        <v>530153792</v>
      </c>
      <c r="H27" s="7" t="str">
        <f t="shared" si="6"/>
        <v>Tracking</v>
      </c>
      <c r="I27" s="7">
        <f t="shared" si="7"/>
        <v>224226</v>
      </c>
      <c r="J27" s="7">
        <f t="shared" si="8"/>
        <v>4</v>
      </c>
      <c r="K27" s="8">
        <f t="shared" si="9"/>
        <v>9.4E-2</v>
      </c>
      <c r="L27" s="7">
        <f t="shared" si="10"/>
        <v>0.09</v>
      </c>
      <c r="M27" s="8">
        <f t="shared" si="11"/>
        <v>21.077244</v>
      </c>
      <c r="N27" s="8">
        <f t="shared" si="12"/>
        <v>20.180340000000001</v>
      </c>
    </row>
    <row r="28" spans="1:14" ht="15.75" customHeight="1" x14ac:dyDescent="0.35">
      <c r="A28" s="7" t="str">
        <f t="shared" si="0"/>
        <v>blinks_gco_assinatura_2022</v>
      </c>
      <c r="B28" s="7" t="str">
        <f t="shared" si="1"/>
        <v>Get Blue</v>
      </c>
      <c r="C28" s="7" t="str">
        <f t="shared" si="2"/>
        <v>blinks_gco_assinatura_na_conversao_blue_all_display_purch_roas_roas_na_all_rmkt_all-pages_retargeting_IAB-ST_250x250_always-on-ai-7.0_a-partir-de-junho_ass-adp-060622-310</v>
      </c>
      <c r="D28" s="7" t="str">
        <f t="shared" si="3"/>
        <v>338201966</v>
      </c>
      <c r="E28" s="7" t="str">
        <f>IF('Report DCM'!$H28="In-Stream Video","Rich Media display banner",IF('Report DCM'!$I28&gt;'Report DCM'!$J28,"Standard",VLOOKUP(CONCATENATE(bd_adtype,"_",bd_creativetype),tabela,2,FALSE)))</f>
        <v>Standard</v>
      </c>
      <c r="F28" s="7" t="str">
        <f t="shared" si="4"/>
        <v>blinks_gco_assinatura_na_conversao_blue_all_display_purch_roas_roas_na_all_rmkt_all-pages_retargeting_IAB-ST_250x250_always-on-ai-7.0_a-partir-de-junho_ass-adp-060622-310</v>
      </c>
      <c r="G28" s="7" t="str">
        <f t="shared" si="5"/>
        <v>530153786</v>
      </c>
      <c r="H28" s="7" t="str">
        <f t="shared" si="6"/>
        <v>Tracking</v>
      </c>
      <c r="I28" s="7">
        <f t="shared" si="7"/>
        <v>591826</v>
      </c>
      <c r="J28" s="7">
        <f t="shared" si="8"/>
        <v>3</v>
      </c>
      <c r="K28" s="8">
        <f t="shared" si="9"/>
        <v>9.4E-2</v>
      </c>
      <c r="L28" s="7">
        <f t="shared" si="10"/>
        <v>0.09</v>
      </c>
      <c r="M28" s="8">
        <f t="shared" si="11"/>
        <v>55.631644000000001</v>
      </c>
      <c r="N28" s="8">
        <f t="shared" si="12"/>
        <v>53.264339999999997</v>
      </c>
    </row>
    <row r="29" spans="1:14" ht="15.75" customHeight="1" x14ac:dyDescent="0.35">
      <c r="A29" s="7" t="str">
        <f t="shared" si="0"/>
        <v>blinks_gco_assinatura_2022</v>
      </c>
      <c r="B29" s="7" t="str">
        <f t="shared" si="1"/>
        <v>Get Blue</v>
      </c>
      <c r="C29" s="7" t="str">
        <f t="shared" si="2"/>
        <v>blinks_gco_assinatura_na_conversao_blue_all_display_purch_roas_roas_na_all_rmkt_all-pages_retargeting_IAB-ST_300x600_always-on-ai-7.0_a-partir-de-junho_ass-adp-060622-312</v>
      </c>
      <c r="D29" s="7" t="str">
        <f t="shared" si="3"/>
        <v>338201954</v>
      </c>
      <c r="E29" s="7" t="str">
        <f>IF('Report DCM'!$H29="In-Stream Video","Rich Media display banner",IF('Report DCM'!$I29&gt;'Report DCM'!$J29,"Standard",VLOOKUP(CONCATENATE(bd_adtype,"_",bd_creativetype),tabela,2,FALSE)))</f>
        <v>Standard</v>
      </c>
      <c r="F29" s="7" t="str">
        <f t="shared" si="4"/>
        <v>blinks_gco_assinatura_na_conversao_blue_all_display_purch_roas_roas_na_all_rmkt_all-pages_retargeting_IAB-ST_300x600_always-on-ai-7.0_a-partir-de-junho_ass-adp-060622-312</v>
      </c>
      <c r="G29" s="7" t="str">
        <f t="shared" si="5"/>
        <v>530153774</v>
      </c>
      <c r="H29" s="7" t="str">
        <f t="shared" si="6"/>
        <v>Tracking</v>
      </c>
      <c r="I29" s="7">
        <f t="shared" si="7"/>
        <v>168165</v>
      </c>
      <c r="J29" s="7">
        <f t="shared" si="8"/>
        <v>1</v>
      </c>
      <c r="K29" s="8">
        <f t="shared" si="9"/>
        <v>9.4E-2</v>
      </c>
      <c r="L29" s="7">
        <f t="shared" si="10"/>
        <v>0.09</v>
      </c>
      <c r="M29" s="8">
        <f t="shared" si="11"/>
        <v>15.807510000000001</v>
      </c>
      <c r="N29" s="8">
        <f t="shared" si="12"/>
        <v>15.134849999999998</v>
      </c>
    </row>
    <row r="30" spans="1:14" ht="15.75" customHeight="1" x14ac:dyDescent="0.35">
      <c r="A30" s="7" t="str">
        <f t="shared" si="0"/>
        <v>blinks_gco_assinatura_2022</v>
      </c>
      <c r="B30" s="7" t="str">
        <f t="shared" si="1"/>
        <v>Get Blue</v>
      </c>
      <c r="C30" s="7" t="str">
        <f t="shared" si="2"/>
        <v>blinks_gco_assinatura_na_conversao_blue_all_display_purch_roas_roas_na_all_rmkt_all-pages_retargeting_IAB-ST_320x100_always-on-ai-7.0_a-partir-de-junho_ass-adp-060622-313</v>
      </c>
      <c r="D30" s="7" t="str">
        <f t="shared" si="3"/>
        <v>338201948</v>
      </c>
      <c r="E30" s="7" t="str">
        <f>IF('Report DCM'!$H30="In-Stream Video","Rich Media display banner",IF('Report DCM'!$I30&gt;'Report DCM'!$J30,"Standard",VLOOKUP(CONCATENATE(bd_adtype,"_",bd_creativetype),tabela,2,FALSE)))</f>
        <v>Standard</v>
      </c>
      <c r="F30" s="7" t="str">
        <f t="shared" si="4"/>
        <v>blinks_gco_assinatura_na_conversao_blue_all_display_purch_roas_roas_na_all_rmkt_all-pages_retargeting_IAB-ST_320x100_always-on-ai-7.0_a-partir-de-junho_ass-adp-060622-313</v>
      </c>
      <c r="G30" s="7" t="str">
        <f t="shared" si="5"/>
        <v>530153768</v>
      </c>
      <c r="H30" s="7" t="str">
        <f t="shared" si="6"/>
        <v>Tracking</v>
      </c>
      <c r="I30" s="7">
        <f t="shared" si="7"/>
        <v>11524</v>
      </c>
      <c r="J30" s="7">
        <f t="shared" si="8"/>
        <v>1</v>
      </c>
      <c r="K30" s="8">
        <f t="shared" si="9"/>
        <v>9.4E-2</v>
      </c>
      <c r="L30" s="7">
        <f t="shared" si="10"/>
        <v>0.09</v>
      </c>
      <c r="M30" s="8">
        <f t="shared" si="11"/>
        <v>1.083256</v>
      </c>
      <c r="N30" s="8">
        <f t="shared" si="12"/>
        <v>1.0371599999999999</v>
      </c>
    </row>
    <row r="31" spans="1:14" ht="15.75" customHeight="1" x14ac:dyDescent="0.35">
      <c r="A31" s="7" t="str">
        <f t="shared" si="0"/>
        <v>blinks_gco_assinatura_2022</v>
      </c>
      <c r="B31" s="7" t="str">
        <f t="shared" si="1"/>
        <v>Get Blue</v>
      </c>
      <c r="C31" s="7" t="str">
        <f t="shared" si="2"/>
        <v>blinks_gco_assinatura_na_conversao_blue_all_display_purch_roas_roas_na_all_rmkt_all-pages_retargeting_IAB-ST_320x50_always-on-ai-7.0_a-partir-de-junho_ass-adp-060622-306</v>
      </c>
      <c r="D31" s="7" t="str">
        <f t="shared" si="3"/>
        <v>338201990</v>
      </c>
      <c r="E31" s="7" t="str">
        <f>IF('Report DCM'!$H31="In-Stream Video","Rich Media display banner",IF('Report DCM'!$I31&gt;'Report DCM'!$J31,"Standard",VLOOKUP(CONCATENATE(bd_adtype,"_",bd_creativetype),tabela,2,FALSE)))</f>
        <v>Standard</v>
      </c>
      <c r="F31" s="7" t="str">
        <f t="shared" si="4"/>
        <v>blinks_gco_assinatura_na_conversao_blue_all_display_purch_roas_roas_na_all_rmkt_all-pages_retargeting_IAB-ST_320x50_always-on-ai-7.0_a-partir-de-junho_ass-adp-060622-306</v>
      </c>
      <c r="G31" s="7" t="str">
        <f t="shared" si="5"/>
        <v>530153810</v>
      </c>
      <c r="H31" s="7" t="str">
        <f t="shared" si="6"/>
        <v>Tracking</v>
      </c>
      <c r="I31" s="7">
        <f t="shared" si="7"/>
        <v>241428</v>
      </c>
      <c r="J31" s="7">
        <f t="shared" si="8"/>
        <v>0</v>
      </c>
      <c r="K31" s="8">
        <f t="shared" si="9"/>
        <v>9.4E-2</v>
      </c>
      <c r="L31" s="7">
        <f t="shared" si="10"/>
        <v>0.09</v>
      </c>
      <c r="M31" s="8">
        <f t="shared" si="11"/>
        <v>22.694232</v>
      </c>
      <c r="N31" s="8">
        <f t="shared" si="12"/>
        <v>21.72852</v>
      </c>
    </row>
    <row r="32" spans="1:14" ht="15.75" customHeight="1" x14ac:dyDescent="0.35">
      <c r="A32" s="7" t="str">
        <f t="shared" si="0"/>
        <v>blinks_gco_assinatura_2022</v>
      </c>
      <c r="B32" s="7" t="str">
        <f t="shared" si="1"/>
        <v>Get Blue</v>
      </c>
      <c r="C32" s="7" t="str">
        <f t="shared" si="2"/>
        <v>blinks_gco_assinatura_na_conversao_blue_all_display_purch_roas_roas_na_all_rmkt_all-pages_retargeting_IAB-ST_728x90_always-on-ai-7.0_a-partir-de-junho_ass-adp-060622-314</v>
      </c>
      <c r="D32" s="7" t="str">
        <f t="shared" si="3"/>
        <v>338201945</v>
      </c>
      <c r="E32" s="7" t="str">
        <f>IF('Report DCM'!$H32="In-Stream Video","Rich Media display banner",IF('Report DCM'!$I32&gt;'Report DCM'!$J32,"Standard",VLOOKUP(CONCATENATE(bd_adtype,"_",bd_creativetype),tabela,2,FALSE)))</f>
        <v>Standard</v>
      </c>
      <c r="F32" s="7" t="str">
        <f t="shared" si="4"/>
        <v>blinks_gco_assinatura_na_conversao_blue_all_display_purch_roas_roas_na_all_rmkt_all-pages_retargeting_IAB-ST_728x90_always-on-ai-7.0_a-partir-de-junho_ass-adp-060622-314</v>
      </c>
      <c r="G32" s="7" t="str">
        <f t="shared" si="5"/>
        <v>530153765</v>
      </c>
      <c r="H32" s="7" t="str">
        <f t="shared" si="6"/>
        <v>Tracking</v>
      </c>
      <c r="I32" s="7">
        <f t="shared" si="7"/>
        <v>353434</v>
      </c>
      <c r="J32" s="7">
        <f t="shared" si="8"/>
        <v>0</v>
      </c>
      <c r="K32" s="8">
        <f t="shared" si="9"/>
        <v>9.4E-2</v>
      </c>
      <c r="L32" s="7">
        <f t="shared" si="10"/>
        <v>0.09</v>
      </c>
      <c r="M32" s="8">
        <f t="shared" si="11"/>
        <v>33.222796000000002</v>
      </c>
      <c r="N32" s="8">
        <f t="shared" si="12"/>
        <v>31.809059999999999</v>
      </c>
    </row>
    <row r="33" spans="1:14" ht="15.75" customHeight="1" x14ac:dyDescent="0.35">
      <c r="A33" s="7" t="str">
        <f t="shared" si="0"/>
        <v>blinks_gco_assinatura_2022</v>
      </c>
      <c r="B33" s="7" t="str">
        <f t="shared" si="1"/>
        <v>Get Blue</v>
      </c>
      <c r="C33" s="7" t="str">
        <f t="shared" si="2"/>
        <v>blinks_gco_assinatura_na_conversao_blue_all_display_purch_roas_roas_na_all_rmkt_all-pages_retargeting_IAB-ST_970x250_always-on-ai-7.0_a-partir-de-junho_ass-adp-060622-307</v>
      </c>
      <c r="D33" s="7" t="str">
        <f t="shared" si="3"/>
        <v>338201984</v>
      </c>
      <c r="E33" s="7" t="str">
        <f>IF('Report DCM'!$H33="In-Stream Video","Rich Media display banner",IF('Report DCM'!$I33&gt;'Report DCM'!$J33,"Standard",VLOOKUP(CONCATENATE(bd_adtype,"_",bd_creativetype),tabela,2,FALSE)))</f>
        <v>Standard</v>
      </c>
      <c r="F33" s="7" t="str">
        <f t="shared" si="4"/>
        <v>blinks_gco_assinatura_na_conversao_blue_all_display_purch_roas_roas_na_all_rmkt_all-pages_retargeting_IAB-ST_970x250_always-on-ai-7.0_a-partir-de-junho_ass-adp-060622-307</v>
      </c>
      <c r="G33" s="7" t="str">
        <f t="shared" si="5"/>
        <v>530153804</v>
      </c>
      <c r="H33" s="7" t="str">
        <f t="shared" si="6"/>
        <v>Tracking</v>
      </c>
      <c r="I33" s="7">
        <f t="shared" si="7"/>
        <v>6570</v>
      </c>
      <c r="J33" s="7">
        <f t="shared" si="8"/>
        <v>0</v>
      </c>
      <c r="K33" s="8">
        <f t="shared" si="9"/>
        <v>9.4E-2</v>
      </c>
      <c r="L33" s="7">
        <f t="shared" si="10"/>
        <v>0.09</v>
      </c>
      <c r="M33" s="8">
        <f t="shared" si="11"/>
        <v>0.61758000000000002</v>
      </c>
      <c r="N33" s="8">
        <f t="shared" si="12"/>
        <v>0.59129999999999994</v>
      </c>
    </row>
    <row r="34" spans="1:14" ht="15.75" customHeight="1" x14ac:dyDescent="0.35">
      <c r="A34" s="7" t="str">
        <f t="shared" si="0"/>
        <v>blinks_gco_assinatura_2022</v>
      </c>
      <c r="B34" s="7" t="str">
        <f t="shared" si="1"/>
        <v>Get Blue</v>
      </c>
      <c r="C34" s="7" t="str">
        <f t="shared" si="2"/>
        <v>blinks_gco_assinatura_na_conversao_blue_all_display_purch_roas_roas_na_all_rmkt_all-pages_retargeting_IAB-ST_970x90_always-on-ai-7.0_a-partir-de-junho_ass-adp-060622-315</v>
      </c>
      <c r="D34" s="7" t="str">
        <f t="shared" si="3"/>
        <v>338201942</v>
      </c>
      <c r="E34" s="7" t="str">
        <f>IF('Report DCM'!$H34="In-Stream Video","Rich Media display banner",IF('Report DCM'!$I34&gt;'Report DCM'!$J34,"Standard",VLOOKUP(CONCATENATE(bd_adtype,"_",bd_creativetype),tabela,2,FALSE)))</f>
        <v>Standard</v>
      </c>
      <c r="F34" s="7" t="str">
        <f t="shared" si="4"/>
        <v>blinks_gco_assinatura_na_conversao_blue_all_display_purch_roas_roas_na_all_rmkt_all-pages_retargeting_IAB-ST_970x90_always-on-ai-7.0_a-partir-de-junho_ass-adp-060622-315</v>
      </c>
      <c r="G34" s="7" t="str">
        <f t="shared" si="5"/>
        <v>530153762</v>
      </c>
      <c r="H34" s="7" t="str">
        <f t="shared" si="6"/>
        <v>Tracking</v>
      </c>
      <c r="I34" s="7">
        <f t="shared" si="7"/>
        <v>410565</v>
      </c>
      <c r="J34" s="7">
        <f t="shared" si="8"/>
        <v>6</v>
      </c>
      <c r="K34" s="8">
        <f t="shared" si="9"/>
        <v>9.4E-2</v>
      </c>
      <c r="L34" s="7">
        <f t="shared" si="10"/>
        <v>0.09</v>
      </c>
      <c r="M34" s="8">
        <f t="shared" si="11"/>
        <v>38.593110000000003</v>
      </c>
      <c r="N34" s="8">
        <f t="shared" si="12"/>
        <v>36.950849999999996</v>
      </c>
    </row>
    <row r="35" spans="1:14" ht="15.75" customHeight="1" x14ac:dyDescent="0.35">
      <c r="A35" s="7" t="str">
        <f t="shared" si="0"/>
        <v>blinks_gco_assinatura_2022</v>
      </c>
      <c r="B35" s="7" t="str">
        <f t="shared" si="1"/>
        <v>Get Blue</v>
      </c>
      <c r="C35" s="7" t="str">
        <f t="shared" si="2"/>
        <v>blinks_gco_assinatura_na_conversao_blue_all_display_purch_roas_roas_na_all_rmkt_all-pages_retargeting_log_120x600_always-on-logo_a-partir-de-junho_ass-adp-060622-319</v>
      </c>
      <c r="D35" s="7" t="str">
        <f t="shared" si="3"/>
        <v>338201930</v>
      </c>
      <c r="E35" s="7" t="str">
        <f>IF('Report DCM'!$H35="In-Stream Video","Rich Media display banner",IF('Report DCM'!$I35&gt;'Report DCM'!$J35,"Standard",VLOOKUP(CONCATENATE(bd_adtype,"_",bd_creativetype),tabela,2,FALSE)))</f>
        <v>Dynamic Click</v>
      </c>
      <c r="F35" s="7" t="str">
        <f t="shared" si="4"/>
        <v>blinks_gco_assinatura_na_conversao_blue_all_display_purch_roas_roas_na_all_rmkt_all-pages_retargeting_log_120x600_always-on-logo_a-partir-de-junho_ass-adp-060622-319</v>
      </c>
      <c r="G35" s="7" t="str">
        <f t="shared" si="5"/>
        <v>530153750</v>
      </c>
      <c r="H35" s="7" t="str">
        <f t="shared" si="6"/>
        <v>Tracking</v>
      </c>
      <c r="I35" s="7">
        <f t="shared" si="7"/>
        <v>0</v>
      </c>
      <c r="J35" s="7">
        <f t="shared" si="8"/>
        <v>381</v>
      </c>
      <c r="K35" s="8">
        <f t="shared" si="9"/>
        <v>1.2999999999999999E-2</v>
      </c>
      <c r="L35" s="7">
        <f t="shared" si="10"/>
        <v>0.02</v>
      </c>
      <c r="M35" s="8">
        <f t="shared" si="11"/>
        <v>4.9529999999999994</v>
      </c>
      <c r="N35" s="8">
        <f t="shared" si="12"/>
        <v>7.62</v>
      </c>
    </row>
    <row r="36" spans="1:14" ht="15.75" customHeight="1" x14ac:dyDescent="0.35">
      <c r="A36" s="7" t="str">
        <f t="shared" si="0"/>
        <v>blinks_gco_assinatura_2022</v>
      </c>
      <c r="B36" s="7" t="str">
        <f t="shared" si="1"/>
        <v>Get Blue</v>
      </c>
      <c r="C36" s="7" t="str">
        <f t="shared" si="2"/>
        <v>blinks_gco_assinatura_na_conversao_blue_all_display_purch_roas_roas_na_all_rmkt_all-pages_retargeting_log_250x250_always-on-logo_a-partir-de-junho_ass-adp-060622-321</v>
      </c>
      <c r="D36" s="7" t="str">
        <f t="shared" si="3"/>
        <v>338201924</v>
      </c>
      <c r="E36" s="7" t="str">
        <f>IF('Report DCM'!$H36="In-Stream Video","Rich Media display banner",IF('Report DCM'!$I36&gt;'Report DCM'!$J36,"Standard",VLOOKUP(CONCATENATE(bd_adtype,"_",bd_creativetype),tabela,2,FALSE)))</f>
        <v>Dynamic Click</v>
      </c>
      <c r="F36" s="7" t="str">
        <f t="shared" si="4"/>
        <v>blinks_gco_assinatura_na_conversao_blue_all_display_purch_roas_roas_na_all_rmkt_all-pages_retargeting_log_250x250_always-on-logo_a-partir-de-junho_ass-adp-060622-321</v>
      </c>
      <c r="G36" s="7" t="str">
        <f t="shared" si="5"/>
        <v>530153744</v>
      </c>
      <c r="H36" s="7" t="str">
        <f t="shared" si="6"/>
        <v>Tracking</v>
      </c>
      <c r="I36" s="7">
        <f t="shared" si="7"/>
        <v>0</v>
      </c>
      <c r="J36" s="7">
        <f t="shared" si="8"/>
        <v>39</v>
      </c>
      <c r="K36" s="8">
        <f t="shared" si="9"/>
        <v>1.2999999999999999E-2</v>
      </c>
      <c r="L36" s="7">
        <f t="shared" si="10"/>
        <v>0.02</v>
      </c>
      <c r="M36" s="8">
        <f t="shared" si="11"/>
        <v>0.50700000000000001</v>
      </c>
      <c r="N36" s="8">
        <f t="shared" si="12"/>
        <v>0.78</v>
      </c>
    </row>
    <row r="37" spans="1:14" ht="15.75" customHeight="1" x14ac:dyDescent="0.35">
      <c r="A37" s="7" t="str">
        <f t="shared" si="0"/>
        <v>blinks_gco_assinatura_2022</v>
      </c>
      <c r="B37" s="7" t="str">
        <f t="shared" si="1"/>
        <v>Get Blue</v>
      </c>
      <c r="C37" s="7" t="str">
        <f t="shared" si="2"/>
        <v>blinks_gco_assinatura_na_conversao_blue_all_display_purch_roas_roas_na_all_rmkt_all-pages_retargeting_log_300x250_always-on-logo_a-partir-de-junho_ass-adp-060622-322</v>
      </c>
      <c r="D37" s="7" t="str">
        <f t="shared" si="3"/>
        <v>338201987</v>
      </c>
      <c r="E37" s="7" t="str">
        <f>IF('Report DCM'!$H37="In-Stream Video","Rich Media display banner",IF('Report DCM'!$I37&gt;'Report DCM'!$J37,"Standard",VLOOKUP(CONCATENATE(bd_adtype,"_",bd_creativetype),tabela,2,FALSE)))</f>
        <v>Dynamic Click</v>
      </c>
      <c r="F37" s="7" t="str">
        <f t="shared" si="4"/>
        <v>blinks_gco_assinatura_na_conversao_blue_all_display_purch_roas_roas_na_all_rmkt_all-pages_retargeting_log_300x250_always-on-logo_a-partir-de-junho_ass-adp-060622-322</v>
      </c>
      <c r="G37" s="7" t="str">
        <f t="shared" si="5"/>
        <v>530153807</v>
      </c>
      <c r="H37" s="7" t="str">
        <f t="shared" si="6"/>
        <v>Tracking</v>
      </c>
      <c r="I37" s="7">
        <f t="shared" si="7"/>
        <v>0</v>
      </c>
      <c r="J37" s="7">
        <f t="shared" si="8"/>
        <v>77</v>
      </c>
      <c r="K37" s="8">
        <f t="shared" si="9"/>
        <v>1.2999999999999999E-2</v>
      </c>
      <c r="L37" s="7">
        <f t="shared" si="10"/>
        <v>0.02</v>
      </c>
      <c r="M37" s="8">
        <f t="shared" si="11"/>
        <v>1.0009999999999999</v>
      </c>
      <c r="N37" s="8">
        <f t="shared" si="12"/>
        <v>1.54</v>
      </c>
    </row>
    <row r="38" spans="1:14" ht="15.75" customHeight="1" x14ac:dyDescent="0.35">
      <c r="A38" s="7" t="str">
        <f t="shared" si="0"/>
        <v>blinks_gco_assinatura_2022</v>
      </c>
      <c r="B38" s="7" t="str">
        <f t="shared" si="1"/>
        <v>Get Blue</v>
      </c>
      <c r="C38" s="7" t="str">
        <f t="shared" si="2"/>
        <v>blinks_gco_assinatura_na_conversao_blue_all_display_purch_roas_roas_na_all_rmkt_all-pages_retargeting_log_300x600_always-on-logo_a-partir-de-junho_ass-adp-060622-323</v>
      </c>
      <c r="D38" s="7" t="str">
        <f t="shared" si="3"/>
        <v>338201981</v>
      </c>
      <c r="E38" s="7" t="str">
        <f>IF('Report DCM'!$H38="In-Stream Video","Rich Media display banner",IF('Report DCM'!$I38&gt;'Report DCM'!$J38,"Standard",VLOOKUP(CONCATENATE(bd_adtype,"_",bd_creativetype),tabela,2,FALSE)))</f>
        <v>Dynamic Click</v>
      </c>
      <c r="F38" s="7" t="str">
        <f t="shared" si="4"/>
        <v>blinks_gco_assinatura_na_conversao_blue_all_display_purch_roas_roas_na_all_rmkt_all-pages_retargeting_log_300x600_always-on-logo_a-partir-de-junho_ass-adp-060622-323</v>
      </c>
      <c r="G38" s="7" t="str">
        <f t="shared" si="5"/>
        <v>530153801</v>
      </c>
      <c r="H38" s="7" t="str">
        <f t="shared" si="6"/>
        <v>Tracking</v>
      </c>
      <c r="I38" s="7">
        <f t="shared" si="7"/>
        <v>0</v>
      </c>
      <c r="J38" s="7">
        <f t="shared" si="8"/>
        <v>15</v>
      </c>
      <c r="K38" s="8">
        <f t="shared" si="9"/>
        <v>1.2999999999999999E-2</v>
      </c>
      <c r="L38" s="7">
        <f t="shared" si="10"/>
        <v>0.02</v>
      </c>
      <c r="M38" s="8">
        <f t="shared" si="11"/>
        <v>0.19499999999999998</v>
      </c>
      <c r="N38" s="8">
        <f t="shared" si="12"/>
        <v>0.3</v>
      </c>
    </row>
    <row r="39" spans="1:14" ht="15.75" customHeight="1" x14ac:dyDescent="0.35">
      <c r="A39" s="7" t="str">
        <f t="shared" si="0"/>
        <v>blinks_gco_assinatura_2022</v>
      </c>
      <c r="B39" s="7" t="str">
        <f t="shared" si="1"/>
        <v>Get Blue</v>
      </c>
      <c r="C39" s="7" t="str">
        <f t="shared" si="2"/>
        <v>blinks_gco_assinatura_na_conversao_blue_all_display_purch_roas_roas_na_all_rmkt_all-pages_retargeting_log_320x100_always-on-logo_a-partir-de-junho_ass-adp-060622-324</v>
      </c>
      <c r="D39" s="7" t="str">
        <f t="shared" si="3"/>
        <v>338201975</v>
      </c>
      <c r="E39" s="7" t="str">
        <f>IF('Report DCM'!$H39="In-Stream Video","Rich Media display banner",IF('Report DCM'!$I39&gt;'Report DCM'!$J39,"Standard",VLOOKUP(CONCATENATE(bd_adtype,"_",bd_creativetype),tabela,2,FALSE)))</f>
        <v>Dynamic Click</v>
      </c>
      <c r="F39" s="7" t="str">
        <f t="shared" si="4"/>
        <v>blinks_gco_assinatura_na_conversao_blue_all_display_purch_roas_roas_na_all_rmkt_all-pages_retargeting_log_320x100_always-on-logo_a-partir-de-junho_ass-adp-060622-324</v>
      </c>
      <c r="G39" s="7" t="str">
        <f t="shared" si="5"/>
        <v>530153795</v>
      </c>
      <c r="H39" s="7" t="str">
        <f t="shared" si="6"/>
        <v>Tracking</v>
      </c>
      <c r="I39" s="7">
        <f t="shared" si="7"/>
        <v>0</v>
      </c>
      <c r="J39" s="7">
        <f t="shared" si="8"/>
        <v>1</v>
      </c>
      <c r="K39" s="8">
        <f t="shared" si="9"/>
        <v>1.2999999999999999E-2</v>
      </c>
      <c r="L39" s="7">
        <f t="shared" si="10"/>
        <v>0.02</v>
      </c>
      <c r="M39" s="8">
        <f t="shared" si="11"/>
        <v>1.2999999999999999E-2</v>
      </c>
      <c r="N39" s="8">
        <f t="shared" si="12"/>
        <v>0.02</v>
      </c>
    </row>
    <row r="40" spans="1:14" ht="15.75" customHeight="1" x14ac:dyDescent="0.35">
      <c r="A40" s="7" t="str">
        <f t="shared" si="0"/>
        <v>blinks_gco_assinatura_2022</v>
      </c>
      <c r="B40" s="7" t="str">
        <f t="shared" si="1"/>
        <v>Get Blue</v>
      </c>
      <c r="C40" s="7" t="str">
        <f t="shared" si="2"/>
        <v>blinks_gco_assinatura_na_conversao_blue_all_display_purch_roas_roas_na_all_rmkt_all-pages_retargeting_log_320x50_always-on-logo_a-partir-de-junho_ass-adp-060622-317</v>
      </c>
      <c r="D40" s="7" t="str">
        <f t="shared" si="3"/>
        <v>338201936</v>
      </c>
      <c r="E40" s="7" t="str">
        <f>IF('Report DCM'!$H40="In-Stream Video","Rich Media display banner",IF('Report DCM'!$I40&gt;'Report DCM'!$J40,"Standard",VLOOKUP(CONCATENATE(bd_adtype,"_",bd_creativetype),tabela,2,FALSE)))</f>
        <v>Dynamic Click</v>
      </c>
      <c r="F40" s="7" t="str">
        <f t="shared" si="4"/>
        <v>blinks_gco_assinatura_na_conversao_blue_all_display_purch_roas_roas_na_all_rmkt_all-pages_retargeting_log_320x50_always-on-logo_a-partir-de-junho_ass-adp-060622-317</v>
      </c>
      <c r="G40" s="7" t="str">
        <f t="shared" si="5"/>
        <v>530153756</v>
      </c>
      <c r="H40" s="7" t="str">
        <f t="shared" si="6"/>
        <v>Tracking</v>
      </c>
      <c r="I40" s="7">
        <f t="shared" si="7"/>
        <v>0</v>
      </c>
      <c r="J40" s="7">
        <f t="shared" si="8"/>
        <v>24</v>
      </c>
      <c r="K40" s="8">
        <f t="shared" si="9"/>
        <v>1.2999999999999999E-2</v>
      </c>
      <c r="L40" s="7">
        <f t="shared" si="10"/>
        <v>0.02</v>
      </c>
      <c r="M40" s="8">
        <f t="shared" si="11"/>
        <v>0.312</v>
      </c>
      <c r="N40" s="8">
        <f t="shared" si="12"/>
        <v>0.48</v>
      </c>
    </row>
    <row r="41" spans="1:14" ht="15.75" customHeight="1" x14ac:dyDescent="0.35">
      <c r="A41" s="7" t="str">
        <f t="shared" si="0"/>
        <v>blinks_gco_assinatura_2022</v>
      </c>
      <c r="B41" s="7" t="str">
        <f t="shared" si="1"/>
        <v>Get Blue</v>
      </c>
      <c r="C41" s="7" t="str">
        <f t="shared" si="2"/>
        <v>blinks_gco_assinatura_na_conversao_blue_all_display_purch_roas_roas_na_all_rmkt_all-pages_retargeting_log_728x90_always-on-logo_a-partir-de-junho_ass-adp-060622-325</v>
      </c>
      <c r="D41" s="7" t="str">
        <f t="shared" si="3"/>
        <v>338201969</v>
      </c>
      <c r="E41" s="7" t="str">
        <f>IF('Report DCM'!$H41="In-Stream Video","Rich Media display banner",IF('Report DCM'!$I41&gt;'Report DCM'!$J41,"Standard",VLOOKUP(CONCATENATE(bd_adtype,"_",bd_creativetype),tabela,2,FALSE)))</f>
        <v>Dynamic Click</v>
      </c>
      <c r="F41" s="7" t="str">
        <f t="shared" si="4"/>
        <v>blinks_gco_assinatura_na_conversao_blue_all_display_purch_roas_roas_na_all_rmkt_all-pages_retargeting_log_728x90_always-on-logo_a-partir-de-junho_ass-adp-060622-325</v>
      </c>
      <c r="G41" s="7" t="str">
        <f t="shared" si="5"/>
        <v>530153789</v>
      </c>
      <c r="H41" s="7" t="str">
        <f t="shared" si="6"/>
        <v>Tracking</v>
      </c>
      <c r="I41" s="7">
        <f t="shared" si="7"/>
        <v>0</v>
      </c>
      <c r="J41" s="7">
        <f t="shared" si="8"/>
        <v>3</v>
      </c>
      <c r="K41" s="8">
        <f t="shared" si="9"/>
        <v>1.2999999999999999E-2</v>
      </c>
      <c r="L41" s="7">
        <f t="shared" si="10"/>
        <v>0.02</v>
      </c>
      <c r="M41" s="8">
        <f t="shared" si="11"/>
        <v>3.9E-2</v>
      </c>
      <c r="N41" s="8">
        <f t="shared" si="12"/>
        <v>0.06</v>
      </c>
    </row>
    <row r="42" spans="1:14" ht="15.75" customHeight="1" x14ac:dyDescent="0.35">
      <c r="A42" s="7" t="str">
        <f t="shared" si="0"/>
        <v>blinks_gco_assinatura_2022</v>
      </c>
      <c r="B42" s="7" t="str">
        <f t="shared" si="1"/>
        <v>Google Ads</v>
      </c>
      <c r="C42" s="7" t="str">
        <f t="shared" si="2"/>
        <v>blinks_gco_assinatura_1-gdn-rmkt-geral_consideracao_google-ads_gdn_ads_purch_cpc_perf_Fix_na_na_rmkt_ambos-18a65anos_clientes-em-renovacao_dra_all_ass-go-241122-1136</v>
      </c>
      <c r="D42" s="7" t="str">
        <f t="shared" si="3"/>
        <v>353238699</v>
      </c>
      <c r="E42" s="7" t="str">
        <f>IF('Report DCM'!$H42="In-Stream Video","Rich Media display banner",IF('Report DCM'!$I42&gt;'Report DCM'!$J42,"Standard",VLOOKUP(CONCATENATE(bd_adtype,"_",bd_creativetype),tabela,2,FALSE)))</f>
        <v>Dynamic Click</v>
      </c>
      <c r="F42" s="7" t="str">
        <f t="shared" si="4"/>
        <v>blinks_gco_assinatura_1-gdn-rmkt-geral_consideracao_google-ads_gdn_ads_purch_cpc_perf_Fix_na_na_rmkt_ambos-18a65anos_clientes-em-renovacao_dra_all_ass-go-241122-1136</v>
      </c>
      <c r="G42" s="7" t="str">
        <f t="shared" si="5"/>
        <v>544255497</v>
      </c>
      <c r="H42" s="7" t="str">
        <f t="shared" si="6"/>
        <v>Tracking</v>
      </c>
      <c r="I42" s="7">
        <f t="shared" si="7"/>
        <v>0</v>
      </c>
      <c r="J42" s="7">
        <f t="shared" si="8"/>
        <v>1848</v>
      </c>
      <c r="K42" s="8">
        <f t="shared" si="9"/>
        <v>1.2999999999999999E-2</v>
      </c>
      <c r="L42" s="7">
        <f t="shared" si="10"/>
        <v>0.02</v>
      </c>
      <c r="M42" s="8">
        <f t="shared" si="11"/>
        <v>24.023999999999997</v>
      </c>
      <c r="N42" s="8">
        <f t="shared" si="12"/>
        <v>36.96</v>
      </c>
    </row>
    <row r="43" spans="1:14" ht="15.75" customHeight="1" x14ac:dyDescent="0.35">
      <c r="A43" s="7" t="str">
        <f t="shared" si="0"/>
        <v>blinks_gco_assinatura_2022</v>
      </c>
      <c r="B43" s="7" t="str">
        <f t="shared" si="1"/>
        <v>Google Ads</v>
      </c>
      <c r="C43" s="7" t="str">
        <f t="shared" si="2"/>
        <v>blinks_gco_assinatura_1-gdn-rmkt-geral_consideracao_google-ads_gdn_ads_purch_cpc_perf_Fix_na_na_rmkt_ambos-18a65anos_contatos-influenciados_dra_all_ass-go-251122-1139</v>
      </c>
      <c r="D43" s="7" t="str">
        <f t="shared" si="3"/>
        <v>352953083</v>
      </c>
      <c r="E43" s="7" t="str">
        <f>IF('Report DCM'!$H43="In-Stream Video","Rich Media display banner",IF('Report DCM'!$I43&gt;'Report DCM'!$J43,"Standard",VLOOKUP(CONCATENATE(bd_adtype,"_",bd_creativetype),tabela,2,FALSE)))</f>
        <v>Standard</v>
      </c>
      <c r="F43" s="7" t="str">
        <f t="shared" si="4"/>
        <v>blinks_gco_assinatura_1-gdn-rmkt-geral_consideracao_google-ads_gdn_ads_purch_cpc_perf_Fix_na_na_rmkt_ambos-18a65anos_contatos-influenciados_dra_all_ass-go-251122-1139</v>
      </c>
      <c r="G43" s="7" t="str">
        <f t="shared" si="5"/>
        <v>544343733</v>
      </c>
      <c r="H43" s="7" t="str">
        <f t="shared" si="6"/>
        <v>Tracking</v>
      </c>
      <c r="I43" s="7">
        <f t="shared" si="7"/>
        <v>4618589</v>
      </c>
      <c r="J43" s="7">
        <f t="shared" si="8"/>
        <v>3609</v>
      </c>
      <c r="K43" s="8">
        <f t="shared" si="9"/>
        <v>9.4E-2</v>
      </c>
      <c r="L43" s="7">
        <f t="shared" si="10"/>
        <v>0.09</v>
      </c>
      <c r="M43" s="8">
        <f t="shared" si="11"/>
        <v>434.14736599999998</v>
      </c>
      <c r="N43" s="8">
        <f t="shared" si="12"/>
        <v>415.67301000000003</v>
      </c>
    </row>
    <row r="44" spans="1:14" ht="15.75" customHeight="1" x14ac:dyDescent="0.35">
      <c r="A44" s="7" t="str">
        <f t="shared" si="0"/>
        <v>blinks_gco_assinatura_2022</v>
      </c>
      <c r="B44" s="7" t="str">
        <f t="shared" si="1"/>
        <v>Google Ads BR</v>
      </c>
      <c r="C44" s="7" t="str">
        <f t="shared" si="2"/>
        <v>blinks_gco_assinatura_1-discovery-nu_consideracao_google-ads_discovery_ads_purch_cpc_perf_Fix_na_na_ca_ambos-18a65anos_nu-afinidade-int-personalizada_disc_all_ass-go-221122-1061</v>
      </c>
      <c r="D44" s="7" t="str">
        <f t="shared" si="3"/>
        <v>353134977</v>
      </c>
      <c r="E44" s="7" t="str">
        <f>IF('Report DCM'!$H44="In-Stream Video","Rich Media display banner",IF('Report DCM'!$I44&gt;'Report DCM'!$J44,"Standard",VLOOKUP(CONCATENATE(bd_adtype,"_",bd_creativetype),tabela,2,FALSE)))</f>
        <v>Dynamic Click</v>
      </c>
      <c r="F44" s="7" t="str">
        <f t="shared" si="4"/>
        <v>blinks_gco_assinatura_1-discovery-nu_consideracao_google-ads_discovery_ads_purch_cpc_perf_Fix_na_na_ca_ambos-18a65anos_nu-afinidade-int-personalizada_disc_all_ass-go-221122-1061</v>
      </c>
      <c r="G44" s="7" t="str">
        <f t="shared" si="5"/>
        <v>544060343</v>
      </c>
      <c r="H44" s="7" t="str">
        <f t="shared" si="6"/>
        <v>Tracking</v>
      </c>
      <c r="I44" s="7">
        <f t="shared" si="7"/>
        <v>0</v>
      </c>
      <c r="J44" s="7">
        <f t="shared" si="8"/>
        <v>5307</v>
      </c>
      <c r="K44" s="8">
        <f t="shared" si="9"/>
        <v>1.2999999999999999E-2</v>
      </c>
      <c r="L44" s="7">
        <f t="shared" si="10"/>
        <v>0.02</v>
      </c>
      <c r="M44" s="8">
        <f t="shared" si="11"/>
        <v>68.991</v>
      </c>
      <c r="N44" s="8">
        <f t="shared" si="12"/>
        <v>106.14</v>
      </c>
    </row>
    <row r="45" spans="1:14" ht="15.75" customHeight="1" x14ac:dyDescent="0.35">
      <c r="A45" s="7" t="str">
        <f t="shared" si="0"/>
        <v>blinks_gco_assinatura_2022</v>
      </c>
      <c r="B45" s="7" t="str">
        <f t="shared" si="1"/>
        <v>Google Ads BR</v>
      </c>
      <c r="C45" s="7" t="str">
        <f t="shared" si="2"/>
        <v>blinks_gco_assinatura_1-discovery-nu_consideracao_google-ads_discovery_ads_purch_cpc_perf_Fix_na_na_ca_ambos-18a65anos_nu-mercado_disc_all_ass-go-221122-1060</v>
      </c>
      <c r="D45" s="7" t="str">
        <f t="shared" si="3"/>
        <v>353134983</v>
      </c>
      <c r="E45" s="7" t="str">
        <f>IF('Report DCM'!$H45="In-Stream Video","Rich Media display banner",IF('Report DCM'!$I45&gt;'Report DCM'!$J45,"Standard",VLOOKUP(CONCATENATE(bd_adtype,"_",bd_creativetype),tabela,2,FALSE)))</f>
        <v>Dynamic Click</v>
      </c>
      <c r="F45" s="7" t="str">
        <f t="shared" si="4"/>
        <v>blinks_gco_assinatura_1-discovery-nu_consideracao_google-ads_discovery_ads_purch_cpc_perf_Fix_na_na_ca_ambos-18a65anos_nu-mercado_disc_all_ass-go-221122-1060</v>
      </c>
      <c r="G45" s="7" t="str">
        <f t="shared" si="5"/>
        <v>544060349</v>
      </c>
      <c r="H45" s="7" t="str">
        <f t="shared" si="6"/>
        <v>Tracking</v>
      </c>
      <c r="I45" s="7">
        <f t="shared" si="7"/>
        <v>0</v>
      </c>
      <c r="J45" s="7">
        <f t="shared" si="8"/>
        <v>265</v>
      </c>
      <c r="K45" s="8">
        <f t="shared" si="9"/>
        <v>1.2999999999999999E-2</v>
      </c>
      <c r="L45" s="7">
        <f t="shared" si="10"/>
        <v>0.02</v>
      </c>
      <c r="M45" s="8">
        <f t="shared" si="11"/>
        <v>3.4449999999999998</v>
      </c>
      <c r="N45" s="8">
        <f t="shared" si="12"/>
        <v>5.3</v>
      </c>
    </row>
    <row r="46" spans="1:14" ht="15.75" customHeight="1" x14ac:dyDescent="0.35">
      <c r="A46" s="7" t="str">
        <f t="shared" si="0"/>
        <v>blinks_gco_assinatura_2022</v>
      </c>
      <c r="B46" s="7" t="str">
        <f t="shared" si="1"/>
        <v>Google Ads BR</v>
      </c>
      <c r="C46" s="7" t="str">
        <f t="shared" si="2"/>
        <v>blinks_gco_assinatura_1-discovery-nu_consideracao_google-ads_discovery_ads_purch_cpc_perf_Fix_na_na_ca_ambos-18a65anos_nu-similar_disc_all_ass-go-221122-1062</v>
      </c>
      <c r="D46" s="7" t="str">
        <f t="shared" si="3"/>
        <v>353134971</v>
      </c>
      <c r="E46" s="7" t="str">
        <f>IF('Report DCM'!$H46="In-Stream Video","Rich Media display banner",IF('Report DCM'!$I46&gt;'Report DCM'!$J46,"Standard",VLOOKUP(CONCATENATE(bd_adtype,"_",bd_creativetype),tabela,2,FALSE)))</f>
        <v>Dynamic Click</v>
      </c>
      <c r="F46" s="7" t="str">
        <f t="shared" si="4"/>
        <v>blinks_gco_assinatura_1-discovery-nu_consideracao_google-ads_discovery_ads_purch_cpc_perf_Fix_na_na_ca_ambos-18a65anos_nu-similar_disc_all_ass-go-221122-1062</v>
      </c>
      <c r="G46" s="7" t="str">
        <f t="shared" si="5"/>
        <v>544060337</v>
      </c>
      <c r="H46" s="7" t="str">
        <f t="shared" si="6"/>
        <v>Tracking</v>
      </c>
      <c r="I46" s="7">
        <f t="shared" si="7"/>
        <v>0</v>
      </c>
      <c r="J46" s="7">
        <f t="shared" si="8"/>
        <v>4664</v>
      </c>
      <c r="K46" s="8">
        <f t="shared" si="9"/>
        <v>1.2999999999999999E-2</v>
      </c>
      <c r="L46" s="7">
        <f t="shared" si="10"/>
        <v>0.02</v>
      </c>
      <c r="M46" s="8">
        <f t="shared" si="11"/>
        <v>60.631999999999998</v>
      </c>
      <c r="N46" s="8">
        <f t="shared" si="12"/>
        <v>93.28</v>
      </c>
    </row>
    <row r="47" spans="1:14" ht="15.75" customHeight="1" x14ac:dyDescent="0.35">
      <c r="A47" s="7" t="str">
        <f t="shared" si="0"/>
        <v>blinks_gco_assinatura_2022</v>
      </c>
      <c r="B47" s="7" t="str">
        <f t="shared" si="1"/>
        <v>Google Ads BR</v>
      </c>
      <c r="C47" s="7" t="str">
        <f t="shared" si="2"/>
        <v>blinks_gco_assinatura_1-gdn-in-market_awareness_google-ads_gdn_ads_purch_cpc_perf_Fix_na_na_in-mkt_ambos-18a65anos_in-market_dra_all_ass-go-221122-1132</v>
      </c>
      <c r="D47" s="7" t="str">
        <f t="shared" si="3"/>
        <v>353134944</v>
      </c>
      <c r="E47" s="7" t="str">
        <f>IF('Report DCM'!$H47="In-Stream Video","Rich Media display banner",IF('Report DCM'!$I47&gt;'Report DCM'!$J47,"Standard",VLOOKUP(CONCATENATE(bd_adtype,"_",bd_creativetype),tabela,2,FALSE)))</f>
        <v>Dynamic Click</v>
      </c>
      <c r="F47" s="7" t="str">
        <f t="shared" si="4"/>
        <v>blinks_gco_assinatura_1-gdn-in-market_awareness_google-ads_gdn_ads_purch_cpc_perf_Fix_na_na_in-mkt_ambos-18a65anos_in-market_dra_all_ass-go-221122-1132</v>
      </c>
      <c r="G47" s="7" t="str">
        <f t="shared" si="5"/>
        <v>544060310</v>
      </c>
      <c r="H47" s="7" t="str">
        <f t="shared" si="6"/>
        <v>Tracking</v>
      </c>
      <c r="I47" s="7">
        <f t="shared" si="7"/>
        <v>9</v>
      </c>
      <c r="J47" s="7">
        <f t="shared" si="8"/>
        <v>2437</v>
      </c>
      <c r="K47" s="8">
        <f t="shared" si="9"/>
        <v>1.2999999999999999E-2</v>
      </c>
      <c r="L47" s="7">
        <f t="shared" si="10"/>
        <v>0.02</v>
      </c>
      <c r="M47" s="8">
        <f t="shared" si="11"/>
        <v>31.680999999999997</v>
      </c>
      <c r="N47" s="8">
        <f t="shared" si="12"/>
        <v>48.74</v>
      </c>
    </row>
    <row r="48" spans="1:14" ht="15.75" customHeight="1" x14ac:dyDescent="0.35">
      <c r="A48" s="7" t="str">
        <f t="shared" si="0"/>
        <v>blinks_gco_assinatura_2022</v>
      </c>
      <c r="B48" s="7" t="str">
        <f t="shared" si="1"/>
        <v>Google Ads BR</v>
      </c>
      <c r="C48" s="7" t="str">
        <f t="shared" si="2"/>
        <v>blinks_gco_assinatura_1-gdn-in-market_awareness_google-ads_gdn_ads_purch_cpc_perf_Fix_na_na_lal_ambos-18a65anos_similar-abandono-car-atual_dra_all_ass-go-011222-1193</v>
      </c>
      <c r="D48" s="7" t="str">
        <f t="shared" si="3"/>
        <v>353518208</v>
      </c>
      <c r="E48" s="7" t="str">
        <f>IF('Report DCM'!$H48="In-Stream Video","Rich Media display banner",IF('Report DCM'!$I48&gt;'Report DCM'!$J48,"Standard",VLOOKUP(CONCATENATE(bd_adtype,"_",bd_creativetype),tabela,2,FALSE)))</f>
        <v>Dynamic Click</v>
      </c>
      <c r="F48" s="7" t="str">
        <f t="shared" si="4"/>
        <v>blinks_gco_assinatura_1-gdn-in-market_awareness_google-ads_gdn_ads_purch_cpc_perf_Fix_na_na_lal_ambos-18a65anos_similar-abandono-car-atual_dra_all_ass-go-011222-1193</v>
      </c>
      <c r="G48" s="7" t="str">
        <f t="shared" si="5"/>
        <v>544842180</v>
      </c>
      <c r="H48" s="7" t="str">
        <f t="shared" si="6"/>
        <v>Tracking</v>
      </c>
      <c r="I48" s="7">
        <f t="shared" si="7"/>
        <v>0</v>
      </c>
      <c r="J48" s="7">
        <f t="shared" si="8"/>
        <v>1</v>
      </c>
      <c r="K48" s="8">
        <f t="shared" si="9"/>
        <v>1.2999999999999999E-2</v>
      </c>
      <c r="L48" s="7">
        <f t="shared" si="10"/>
        <v>0.02</v>
      </c>
      <c r="M48" s="8">
        <f t="shared" si="11"/>
        <v>1.2999999999999999E-2</v>
      </c>
      <c r="N48" s="8">
        <f t="shared" si="12"/>
        <v>0.02</v>
      </c>
    </row>
    <row r="49" spans="1:14" ht="15.75" customHeight="1" x14ac:dyDescent="0.35">
      <c r="A49" s="7" t="str">
        <f t="shared" si="0"/>
        <v>blinks_gco_assinatura_2022</v>
      </c>
      <c r="B49" s="7" t="str">
        <f t="shared" si="1"/>
        <v>Google Ads BR</v>
      </c>
      <c r="C49" s="7" t="str">
        <f t="shared" si="2"/>
        <v>blinks_gco_assinatura_1-gdn-rmkt-geral_consideracao_google-ads_gdn_ads_purch_cpc_perf_Fix_na_na_rmkt_ambos-18a65anos_abandono-carrinho_dra_all_ass-go-221122-1128</v>
      </c>
      <c r="D49" s="7" t="str">
        <f t="shared" si="3"/>
        <v>353134968</v>
      </c>
      <c r="E49" s="7" t="str">
        <f>IF('Report DCM'!$H49="In-Stream Video","Rich Media display banner",IF('Report DCM'!$I49&gt;'Report DCM'!$J49,"Standard",VLOOKUP(CONCATENATE(bd_adtype,"_",bd_creativetype),tabela,2,FALSE)))</f>
        <v>Standard</v>
      </c>
      <c r="F49" s="7" t="str">
        <f t="shared" si="4"/>
        <v>blinks_gco_assinatura_1-gdn-rmkt-geral_consideracao_google-ads_gdn_ads_purch_cpc_perf_Fix_na_na_rmkt_ambos-18a65anos_abandono-carrinho_dra_all_ass-go-221122-1128</v>
      </c>
      <c r="G49" s="7" t="str">
        <f t="shared" si="5"/>
        <v>544060334</v>
      </c>
      <c r="H49" s="7" t="str">
        <f t="shared" si="6"/>
        <v>Tracking</v>
      </c>
      <c r="I49" s="7">
        <f t="shared" si="7"/>
        <v>5628952</v>
      </c>
      <c r="J49" s="7">
        <f t="shared" si="8"/>
        <v>1452</v>
      </c>
      <c r="K49" s="8">
        <f t="shared" si="9"/>
        <v>9.4E-2</v>
      </c>
      <c r="L49" s="7">
        <f t="shared" si="10"/>
        <v>0.09</v>
      </c>
      <c r="M49" s="8">
        <f t="shared" si="11"/>
        <v>529.121488</v>
      </c>
      <c r="N49" s="8">
        <f t="shared" si="12"/>
        <v>506.60568000000001</v>
      </c>
    </row>
    <row r="50" spans="1:14" ht="15.75" customHeight="1" x14ac:dyDescent="0.35">
      <c r="A50" s="7" t="str">
        <f t="shared" si="0"/>
        <v>blinks_gco_assinatura_2022</v>
      </c>
      <c r="B50" s="7" t="str">
        <f t="shared" si="1"/>
        <v>Google Ads BR</v>
      </c>
      <c r="C50" s="7" t="str">
        <f t="shared" si="2"/>
        <v>blinks_gco_assinatura_1-gdn-rmkt-geral_consideracao_google-ads_gdn_ads_purch_cpc_perf_Fix_na_na_rmkt_ambos-18a65anos_probabilidade-conv_dra_all_ass-go-221122-1130</v>
      </c>
      <c r="D50" s="7" t="str">
        <f t="shared" si="3"/>
        <v>353134956</v>
      </c>
      <c r="E50" s="7" t="str">
        <f>IF('Report DCM'!$H50="In-Stream Video","Rich Media display banner",IF('Report DCM'!$I50&gt;'Report DCM'!$J50,"Standard",VLOOKUP(CONCATENATE(bd_adtype,"_",bd_creativetype),tabela,2,FALSE)))</f>
        <v>Dynamic Click</v>
      </c>
      <c r="F50" s="7" t="str">
        <f t="shared" si="4"/>
        <v>blinks_gco_assinatura_1-gdn-rmkt-geral_consideracao_google-ads_gdn_ads_purch_cpc_perf_Fix_na_na_rmkt_ambos-18a65anos_probabilidade-conv_dra_all_ass-go-221122-1130</v>
      </c>
      <c r="G50" s="7" t="str">
        <f t="shared" si="5"/>
        <v>544060322</v>
      </c>
      <c r="H50" s="7" t="str">
        <f t="shared" si="6"/>
        <v>Tracking</v>
      </c>
      <c r="I50" s="7">
        <f t="shared" si="7"/>
        <v>1</v>
      </c>
      <c r="J50" s="7">
        <f t="shared" si="8"/>
        <v>2886</v>
      </c>
      <c r="K50" s="8">
        <f t="shared" si="9"/>
        <v>1.2999999999999999E-2</v>
      </c>
      <c r="L50" s="7">
        <f t="shared" si="10"/>
        <v>0.02</v>
      </c>
      <c r="M50" s="8">
        <f t="shared" si="11"/>
        <v>37.518000000000001</v>
      </c>
      <c r="N50" s="8">
        <f t="shared" si="12"/>
        <v>57.72</v>
      </c>
    </row>
    <row r="51" spans="1:14" ht="15.75" customHeight="1" x14ac:dyDescent="0.35">
      <c r="A51" s="7" t="str">
        <f t="shared" si="0"/>
        <v>blinks_gco_assinatura_2022</v>
      </c>
      <c r="B51" s="7" t="str">
        <f t="shared" si="1"/>
        <v>Google Ads BR</v>
      </c>
      <c r="C51" s="7" t="str">
        <f t="shared" si="2"/>
        <v>blinks_gco_assinatura_1-gdn-rmkt-geral_consideracao_google-ads_gdn_ads_purch_cpc_perf_Fix_na_na_rmkt_ambos-18a65anos_viram-live-inscritos-lp_dra_all_ass-go-221122-1129</v>
      </c>
      <c r="D51" s="7" t="str">
        <f t="shared" si="3"/>
        <v>353134962</v>
      </c>
      <c r="E51" s="7" t="str">
        <f>IF('Report DCM'!$H51="In-Stream Video","Rich Media display banner",IF('Report DCM'!$I51&gt;'Report DCM'!$J51,"Standard",VLOOKUP(CONCATENATE(bd_adtype,"_",bd_creativetype),tabela,2,FALSE)))</f>
        <v>Dynamic Click</v>
      </c>
      <c r="F51" s="7" t="str">
        <f t="shared" si="4"/>
        <v>blinks_gco_assinatura_1-gdn-rmkt-geral_consideracao_google-ads_gdn_ads_purch_cpc_perf_Fix_na_na_rmkt_ambos-18a65anos_viram-live-inscritos-lp_dra_all_ass-go-221122-1129</v>
      </c>
      <c r="G51" s="7" t="str">
        <f t="shared" si="5"/>
        <v>544060328</v>
      </c>
      <c r="H51" s="7" t="str">
        <f t="shared" si="6"/>
        <v>Tracking</v>
      </c>
      <c r="I51" s="7">
        <f t="shared" si="7"/>
        <v>0</v>
      </c>
      <c r="J51" s="7">
        <f t="shared" si="8"/>
        <v>116</v>
      </c>
      <c r="K51" s="8">
        <f t="shared" si="9"/>
        <v>1.2999999999999999E-2</v>
      </c>
      <c r="L51" s="7">
        <f t="shared" si="10"/>
        <v>0.02</v>
      </c>
      <c r="M51" s="8">
        <f t="shared" si="11"/>
        <v>1.508</v>
      </c>
      <c r="N51" s="8">
        <f t="shared" si="12"/>
        <v>2.3199999999999998</v>
      </c>
    </row>
    <row r="52" spans="1:14" ht="15.75" customHeight="1" x14ac:dyDescent="0.35">
      <c r="A52" s="7" t="str">
        <f t="shared" si="0"/>
        <v>blinks_gco_assinatura_2022</v>
      </c>
      <c r="B52" s="7" t="str">
        <f t="shared" si="1"/>
        <v>Google Ads BR</v>
      </c>
      <c r="C52" s="7" t="str">
        <f t="shared" si="2"/>
        <v>blinks_gco_assinatura_1-gdn-rmkt-geral_consideracao_google-ads_gdn_ads_purch_cpc_perf_Fix_na_na_rmkt_ambos-18a65anos_visitantes-pag-assinatura_dra_all_ass-go-221122-1131</v>
      </c>
      <c r="D52" s="7" t="str">
        <f t="shared" si="3"/>
        <v>353134950</v>
      </c>
      <c r="E52" s="7" t="str">
        <f>IF('Report DCM'!$H52="In-Stream Video","Rich Media display banner",IF('Report DCM'!$I52&gt;'Report DCM'!$J52,"Standard",VLOOKUP(CONCATENATE(bd_adtype,"_",bd_creativetype),tabela,2,FALSE)))</f>
        <v>Dynamic Click</v>
      </c>
      <c r="F52" s="7" t="str">
        <f t="shared" si="4"/>
        <v>blinks_gco_assinatura_1-gdn-rmkt-geral_consideracao_google-ads_gdn_ads_purch_cpc_perf_Fix_na_na_rmkt_ambos-18a65anos_visitantes-pag-assinatura_dra_all_ass-go-221122-1131</v>
      </c>
      <c r="G52" s="7" t="str">
        <f t="shared" si="5"/>
        <v>544060316</v>
      </c>
      <c r="H52" s="7" t="str">
        <f t="shared" si="6"/>
        <v>Tracking</v>
      </c>
      <c r="I52" s="7">
        <f t="shared" si="7"/>
        <v>3</v>
      </c>
      <c r="J52" s="7">
        <f t="shared" si="8"/>
        <v>18953</v>
      </c>
      <c r="K52" s="8">
        <f t="shared" si="9"/>
        <v>1.2999999999999999E-2</v>
      </c>
      <c r="L52" s="7">
        <f t="shared" si="10"/>
        <v>0.02</v>
      </c>
      <c r="M52" s="8">
        <f t="shared" si="11"/>
        <v>246.38899999999998</v>
      </c>
      <c r="N52" s="8">
        <f t="shared" si="12"/>
        <v>379.06</v>
      </c>
    </row>
    <row r="53" spans="1:14" ht="15.75" customHeight="1" x14ac:dyDescent="0.35">
      <c r="A53" s="7" t="str">
        <f t="shared" si="0"/>
        <v>blinks_gco_assinatura_2022</v>
      </c>
      <c r="B53" s="7" t="str">
        <f t="shared" si="1"/>
        <v>Google Ads BR</v>
      </c>
      <c r="C53" s="7" t="str">
        <f t="shared" si="2"/>
        <v>blinks_gco_assinatura_1-gdn-seg-otimizada_awareness_google-ads_gdn_ads_purch_cpc_perf_Fix_na_na_caf_ambos-18a65anos_segmentacao-otimizada_dra_all_ass-go-091222-1194</v>
      </c>
      <c r="D53" s="7" t="str">
        <f t="shared" si="3"/>
        <v>354616512</v>
      </c>
      <c r="E53" s="7" t="str">
        <f>IF('Report DCM'!$H53="In-Stream Video","Rich Media display banner",IF('Report DCM'!$I53&gt;'Report DCM'!$J53,"Standard",VLOOKUP(CONCATENATE(bd_adtype,"_",bd_creativetype),tabela,2,FALSE)))</f>
        <v>Dynamic Click</v>
      </c>
      <c r="F53" s="7" t="str">
        <f t="shared" si="4"/>
        <v>blinks_gco_assinatura_1-gdn-seg-otimizada_awareness_google-ads_gdn_ads_purch_cpc_perf_Fix_na_na_caf_ambos-18a65anos_segmentacao-otimizada_dra_all_ass-go-091222-1194</v>
      </c>
      <c r="G53" s="7" t="str">
        <f t="shared" si="5"/>
        <v>545474783</v>
      </c>
      <c r="H53" s="7" t="str">
        <f t="shared" si="6"/>
        <v>Tracking</v>
      </c>
      <c r="I53" s="7">
        <f t="shared" si="7"/>
        <v>0</v>
      </c>
      <c r="J53" s="7">
        <f t="shared" si="8"/>
        <v>25519</v>
      </c>
      <c r="K53" s="8">
        <f t="shared" si="9"/>
        <v>1.2999999999999999E-2</v>
      </c>
      <c r="L53" s="7">
        <f t="shared" si="10"/>
        <v>0.02</v>
      </c>
      <c r="M53" s="8">
        <f t="shared" si="11"/>
        <v>331.74699999999996</v>
      </c>
      <c r="N53" s="8">
        <f t="shared" si="12"/>
        <v>510.38</v>
      </c>
    </row>
    <row r="54" spans="1:14" ht="15.75" customHeight="1" x14ac:dyDescent="0.35">
      <c r="A54" s="7" t="str">
        <f t="shared" si="0"/>
        <v>blinks_gco_assinatura_2022</v>
      </c>
      <c r="B54" s="7" t="str">
        <f t="shared" si="1"/>
        <v>Google Ads BR</v>
      </c>
      <c r="C54" s="7" t="str">
        <f t="shared" si="2"/>
        <v>blinks_gco_assinatura_1-perf-max-captacao-reinvencao-2023_conversao_google-ads_po_ads_lead-pmax_cpc_perf_Fix_na_na_da_ambos-18a65anos_1-perf-max-captacao_dsa_na_ass-go-131222-1196</v>
      </c>
      <c r="D54" s="7" t="str">
        <f t="shared" si="3"/>
        <v>354903792</v>
      </c>
      <c r="E54" s="7" t="str">
        <f>IF('Report DCM'!$H54="In-Stream Video","Rich Media display banner",IF('Report DCM'!$I54&gt;'Report DCM'!$J54,"Standard",VLOOKUP(CONCATENATE(bd_adtype,"_",bd_creativetype),tabela,2,FALSE)))</f>
        <v>Dynamic Click</v>
      </c>
      <c r="F54" s="7" t="str">
        <f t="shared" si="4"/>
        <v>blinks_gco_assinatura_1-perf-max-captacao-reinvencao-2023_conversao_google-ads_po_ads_lead-pmax_cpc_perf_Fix_na_na_da_ambos-18a65anos_1-perf-max-captacao_dsa_na_ass-go-131222-1196</v>
      </c>
      <c r="G54" s="7" t="str">
        <f t="shared" si="5"/>
        <v>545784564</v>
      </c>
      <c r="H54" s="7" t="str">
        <f t="shared" si="6"/>
        <v>Tracking</v>
      </c>
      <c r="I54" s="7">
        <f t="shared" si="7"/>
        <v>0</v>
      </c>
      <c r="J54" s="7">
        <f t="shared" si="8"/>
        <v>1</v>
      </c>
      <c r="K54" s="8">
        <f t="shared" si="9"/>
        <v>1.2999999999999999E-2</v>
      </c>
      <c r="L54" s="7">
        <f t="shared" si="10"/>
        <v>0.02</v>
      </c>
      <c r="M54" s="8">
        <f t="shared" si="11"/>
        <v>1.2999999999999999E-2</v>
      </c>
      <c r="N54" s="8">
        <f t="shared" si="12"/>
        <v>0.02</v>
      </c>
    </row>
    <row r="55" spans="1:14" ht="15.75" customHeight="1" x14ac:dyDescent="0.35">
      <c r="A55" s="7" t="str">
        <f t="shared" si="0"/>
        <v>blinks_gco_assinatura_2022</v>
      </c>
      <c r="B55" s="7" t="str">
        <f t="shared" si="1"/>
        <v>Google Ads BR</v>
      </c>
      <c r="C55" s="7" t="str">
        <f t="shared" si="2"/>
        <v>blinks_gco_assinatura_1-performance-max-menores_conversao_google-ads_po_ads_purch_cpc_perf_Fix_na_na_da_ambos-18a65anos_1-performance-max-menores_dsa_na_ass-go-291122-1191</v>
      </c>
      <c r="D55" s="7" t="str">
        <f t="shared" si="3"/>
        <v>353685610</v>
      </c>
      <c r="E55" s="7" t="str">
        <f>IF('Report DCM'!$H55="In-Stream Video","Rich Media display banner",IF('Report DCM'!$I55&gt;'Report DCM'!$J55,"Standard",VLOOKUP(CONCATENATE(bd_adtype,"_",bd_creativetype),tabela,2,FALSE)))</f>
        <v>Dynamic Click</v>
      </c>
      <c r="F55" s="7" t="str">
        <f t="shared" si="4"/>
        <v>blinks_gco_assinatura_1-performance-max-menores_conversao_google-ads_po_ads_purch_cpc_perf_Fix_na_na_da_ambos-18a65anos_1-performance-max-menores_dsa_na_ass-go-291122-1191</v>
      </c>
      <c r="G55" s="7" t="str">
        <f t="shared" si="5"/>
        <v>544682040</v>
      </c>
      <c r="H55" s="7" t="str">
        <f t="shared" si="6"/>
        <v>Tracking</v>
      </c>
      <c r="I55" s="7">
        <f t="shared" si="7"/>
        <v>0</v>
      </c>
      <c r="J55" s="7">
        <f t="shared" si="8"/>
        <v>92156</v>
      </c>
      <c r="K55" s="8">
        <f t="shared" si="9"/>
        <v>1.2999999999999999E-2</v>
      </c>
      <c r="L55" s="7">
        <f t="shared" si="10"/>
        <v>0.02</v>
      </c>
      <c r="M55" s="8">
        <f t="shared" si="11"/>
        <v>1198.028</v>
      </c>
      <c r="N55" s="8">
        <f t="shared" si="12"/>
        <v>1843.1200000000001</v>
      </c>
    </row>
    <row r="56" spans="1:14" ht="15.75" customHeight="1" x14ac:dyDescent="0.35">
      <c r="A56" s="7" t="str">
        <f t="shared" si="0"/>
        <v>blinks_gco_assinatura_2022</v>
      </c>
      <c r="B56" s="7" t="str">
        <f t="shared" si="1"/>
        <v>Google Ads BR</v>
      </c>
      <c r="C56" s="7" t="str">
        <f t="shared" si="2"/>
        <v>blinks_gco_assinatura_1-performance-max_conversao_google-ads_po_ads_purch_cpc_perf_Fix_na_na_da_ambos-18a65anos_1-performance-max_dsa_na_ass-go-291122-1189</v>
      </c>
      <c r="D56" s="7" t="str">
        <f t="shared" si="3"/>
        <v>353685616</v>
      </c>
      <c r="E56" s="7" t="str">
        <f>IF('Report DCM'!$H56="In-Stream Video","Rich Media display banner",IF('Report DCM'!$I56&gt;'Report DCM'!$J56,"Standard",VLOOKUP(CONCATENATE(bd_adtype,"_",bd_creativetype),tabela,2,FALSE)))</f>
        <v>Dynamic Click</v>
      </c>
      <c r="F56" s="7" t="str">
        <f t="shared" si="4"/>
        <v>blinks_gco_assinatura_1-performance-max_conversao_google-ads_po_ads_purch_cpc_perf_Fix_na_na_da_ambos-18a65anos_1-performance-max_dsa_na_ass-go-291122-1189</v>
      </c>
      <c r="G56" s="7" t="str">
        <f t="shared" si="5"/>
        <v>544682034</v>
      </c>
      <c r="H56" s="7" t="str">
        <f t="shared" si="6"/>
        <v>Tracking</v>
      </c>
      <c r="I56" s="7">
        <f t="shared" si="7"/>
        <v>0</v>
      </c>
      <c r="J56" s="7">
        <f t="shared" si="8"/>
        <v>21045</v>
      </c>
      <c r="K56" s="8">
        <f t="shared" si="9"/>
        <v>1.2999999999999999E-2</v>
      </c>
      <c r="L56" s="7">
        <f t="shared" si="10"/>
        <v>0.02</v>
      </c>
      <c r="M56" s="8">
        <f t="shared" si="11"/>
        <v>273.58499999999998</v>
      </c>
      <c r="N56" s="8">
        <f t="shared" si="12"/>
        <v>420.90000000000003</v>
      </c>
    </row>
    <row r="57" spans="1:14" ht="15.75" customHeight="1" x14ac:dyDescent="0.35">
      <c r="A57" s="7" t="str">
        <f t="shared" si="0"/>
        <v>blinks_gco_assinatura_2022</v>
      </c>
      <c r="B57" s="7" t="str">
        <f t="shared" si="1"/>
        <v>Google Ads BR</v>
      </c>
      <c r="C57" s="7" t="str">
        <f t="shared" si="2"/>
        <v>blinks_gco_assinatura_1-psq-dsa-genericos_consideracao_google-ads_search_ads_purch_cpc_perf_Fix_na_na_da_ambos-18a65anos_dsa-concursos_dsa_all_ass-go-291122-1084</v>
      </c>
      <c r="D57" s="7" t="str">
        <f t="shared" si="3"/>
        <v>353685787</v>
      </c>
      <c r="E57" s="7" t="str">
        <f>IF('Report DCM'!$H57="In-Stream Video","Rich Media display banner",IF('Report DCM'!$I57&gt;'Report DCM'!$J57,"Standard",VLOOKUP(CONCATENATE(bd_adtype,"_",bd_creativetype),tabela,2,FALSE)))</f>
        <v>Dynamic Click</v>
      </c>
      <c r="F57" s="7" t="str">
        <f t="shared" si="4"/>
        <v>blinks_gco_assinatura_1-psq-dsa-genericos_consideracao_google-ads_search_ads_purch_cpc_perf_Fix_na_na_da_ambos-18a65anos_dsa-concursos_dsa_all_ass-go-291122-1084</v>
      </c>
      <c r="G57" s="7" t="str">
        <f t="shared" si="5"/>
        <v>544747147</v>
      </c>
      <c r="H57" s="7" t="str">
        <f t="shared" si="6"/>
        <v>Tracking</v>
      </c>
      <c r="I57" s="7">
        <f t="shared" si="7"/>
        <v>0</v>
      </c>
      <c r="J57" s="7">
        <f t="shared" si="8"/>
        <v>197610</v>
      </c>
      <c r="K57" s="8">
        <f t="shared" si="9"/>
        <v>1.2999999999999999E-2</v>
      </c>
      <c r="L57" s="7">
        <f t="shared" si="10"/>
        <v>0.02</v>
      </c>
      <c r="M57" s="8">
        <f t="shared" si="11"/>
        <v>2568.9299999999998</v>
      </c>
      <c r="N57" s="8">
        <f t="shared" si="12"/>
        <v>3952.2000000000003</v>
      </c>
    </row>
    <row r="58" spans="1:14" ht="15.75" customHeight="1" x14ac:dyDescent="0.35">
      <c r="A58" s="7" t="str">
        <f t="shared" si="0"/>
        <v>blinks_gco_assinatura_2022</v>
      </c>
      <c r="B58" s="7" t="str">
        <f t="shared" si="1"/>
        <v>Google Ads BR</v>
      </c>
      <c r="C58" s="7" t="str">
        <f t="shared" si="2"/>
        <v>blinks_gco_assinatura_1-psq-dsa-todo-site_consideracao_google-ads_search_ads_purch_cpc_perf_Fix_na_na_da_ambos-18a65anos_todo-site_dsa_all_ass-go-291122-1093</v>
      </c>
      <c r="D58" s="7" t="str">
        <f t="shared" si="3"/>
        <v>353685784</v>
      </c>
      <c r="E58" s="7" t="str">
        <f>IF('Report DCM'!$H58="In-Stream Video","Rich Media display banner",IF('Report DCM'!$I58&gt;'Report DCM'!$J58,"Standard",VLOOKUP(CONCATENATE(bd_adtype,"_",bd_creativetype),tabela,2,FALSE)))</f>
        <v>Dynamic Click</v>
      </c>
      <c r="F58" s="7" t="str">
        <f t="shared" si="4"/>
        <v>blinks_gco_assinatura_1-psq-dsa-todo-site_consideracao_google-ads_search_ads_purch_cpc_perf_Fix_na_na_da_ambos-18a65anos_todo-site_dsa_all_ass-go-291122-1093</v>
      </c>
      <c r="G58" s="7" t="str">
        <f t="shared" si="5"/>
        <v>544747144</v>
      </c>
      <c r="H58" s="7" t="str">
        <f t="shared" si="6"/>
        <v>Tracking</v>
      </c>
      <c r="I58" s="7">
        <f t="shared" si="7"/>
        <v>0</v>
      </c>
      <c r="J58" s="7">
        <f t="shared" si="8"/>
        <v>19076</v>
      </c>
      <c r="K58" s="8">
        <f t="shared" si="9"/>
        <v>1.2999999999999999E-2</v>
      </c>
      <c r="L58" s="7">
        <f t="shared" si="10"/>
        <v>0.02</v>
      </c>
      <c r="M58" s="8">
        <f t="shared" si="11"/>
        <v>247.988</v>
      </c>
      <c r="N58" s="8">
        <f t="shared" si="12"/>
        <v>381.52</v>
      </c>
    </row>
    <row r="59" spans="1:14" ht="15.75" customHeight="1" x14ac:dyDescent="0.35">
      <c r="A59" s="7" t="str">
        <f t="shared" si="0"/>
        <v>blinks_gco_assinatura_2022</v>
      </c>
      <c r="B59" s="7" t="str">
        <f t="shared" si="1"/>
        <v>Google Ads BR</v>
      </c>
      <c r="C59" s="7" t="str">
        <f t="shared" si="2"/>
        <v>blinks_gco_assinatura_1-psq-espec-ai-brasil_consideracao_google-ads_search_ads_purch_cpc_perf_Fix_na_na_key_ambos-18a65anos_assinatura-ilimitada_rsa_all_ass-go-291122-1094</v>
      </c>
      <c r="D59" s="7" t="str">
        <f t="shared" si="3"/>
        <v>353685781</v>
      </c>
      <c r="E59" s="7" t="str">
        <f>IF('Report DCM'!$H59="In-Stream Video","Rich Media display banner",IF('Report DCM'!$I59&gt;'Report DCM'!$J59,"Standard",VLOOKUP(CONCATENATE(bd_adtype,"_",bd_creativetype),tabela,2,FALSE)))</f>
        <v>Dynamic Click</v>
      </c>
      <c r="F59" s="7" t="str">
        <f t="shared" si="4"/>
        <v>blinks_gco_assinatura_1-psq-espec-ai-brasil_consideracao_google-ads_search_ads_purch_cpc_perf_Fix_na_na_key_ambos-18a65anos_assinatura-ilimitada_rsa_all_ass-go-291122-1094</v>
      </c>
      <c r="G59" s="7" t="str">
        <f t="shared" si="5"/>
        <v>544747141</v>
      </c>
      <c r="H59" s="7" t="str">
        <f t="shared" si="6"/>
        <v>Tracking</v>
      </c>
      <c r="I59" s="7">
        <f t="shared" si="7"/>
        <v>0</v>
      </c>
      <c r="J59" s="7">
        <f t="shared" si="8"/>
        <v>516</v>
      </c>
      <c r="K59" s="8">
        <f t="shared" si="9"/>
        <v>1.2999999999999999E-2</v>
      </c>
      <c r="L59" s="7">
        <f t="shared" si="10"/>
        <v>0.02</v>
      </c>
      <c r="M59" s="8">
        <f t="shared" si="11"/>
        <v>6.7079999999999993</v>
      </c>
      <c r="N59" s="8">
        <f t="shared" si="12"/>
        <v>10.32</v>
      </c>
    </row>
    <row r="60" spans="1:14" ht="15.75" customHeight="1" x14ac:dyDescent="0.35">
      <c r="A60" s="7" t="str">
        <f t="shared" si="0"/>
        <v>blinks_gco_assinatura_2022</v>
      </c>
      <c r="B60" s="7" t="str">
        <f t="shared" si="1"/>
        <v>Google Ads BR</v>
      </c>
      <c r="C60" s="7" t="str">
        <f t="shared" si="2"/>
        <v>blinks_gco_assinatura_1-psq-espec-bancas_consideracao_google-ads_search_ads_purch_cpc_perf_Fix_na_na_key_ambos-18a65anos_cebraspe_rsa_na_ass-go-291122-1142</v>
      </c>
      <c r="D60" s="7" t="str">
        <f t="shared" si="3"/>
        <v>353685757</v>
      </c>
      <c r="E60" s="7" t="str">
        <f>IF('Report DCM'!$H60="In-Stream Video","Rich Media display banner",IF('Report DCM'!$I60&gt;'Report DCM'!$J60,"Standard",VLOOKUP(CONCATENATE(bd_adtype,"_",bd_creativetype),tabela,2,FALSE)))</f>
        <v>Dynamic Click</v>
      </c>
      <c r="F60" s="7" t="str">
        <f t="shared" si="4"/>
        <v>blinks_gco_assinatura_1-psq-espec-bancas_consideracao_google-ads_search_ads_purch_cpc_perf_Fix_na_na_key_ambos-18a65anos_cebraspe_rsa_na_ass-go-291122-1142</v>
      </c>
      <c r="G60" s="7" t="str">
        <f t="shared" si="5"/>
        <v>544747117</v>
      </c>
      <c r="H60" s="7" t="str">
        <f t="shared" si="6"/>
        <v>Tracking</v>
      </c>
      <c r="I60" s="7">
        <f t="shared" si="7"/>
        <v>0</v>
      </c>
      <c r="J60" s="7">
        <f t="shared" si="8"/>
        <v>544</v>
      </c>
      <c r="K60" s="8">
        <f t="shared" si="9"/>
        <v>1.2999999999999999E-2</v>
      </c>
      <c r="L60" s="7">
        <f t="shared" si="10"/>
        <v>0.02</v>
      </c>
      <c r="M60" s="8">
        <f t="shared" si="11"/>
        <v>7.0720000000000001</v>
      </c>
      <c r="N60" s="8">
        <f t="shared" si="12"/>
        <v>10.88</v>
      </c>
    </row>
    <row r="61" spans="1:14" ht="15.75" customHeight="1" x14ac:dyDescent="0.35">
      <c r="A61" s="7" t="str">
        <f t="shared" si="0"/>
        <v>blinks_gco_assinatura_2022</v>
      </c>
      <c r="B61" s="7" t="str">
        <f t="shared" si="1"/>
        <v>Google Ads BR</v>
      </c>
      <c r="C61" s="7" t="str">
        <f t="shared" si="2"/>
        <v>blinks_gco_assinatura_1-psq-espec-bancas_consideracao_google-ads_search_ads_purch_cpc_perf_Fix_na_na_key_ambos-18a65anos_cesgranrio_rsa_na_ass-go-291122-1143</v>
      </c>
      <c r="D61" s="7" t="str">
        <f t="shared" si="3"/>
        <v>353685754</v>
      </c>
      <c r="E61" s="7" t="str">
        <f>IF('Report DCM'!$H61="In-Stream Video","Rich Media display banner",IF('Report DCM'!$I61&gt;'Report DCM'!$J61,"Standard",VLOOKUP(CONCATENATE(bd_adtype,"_",bd_creativetype),tabela,2,FALSE)))</f>
        <v>Dynamic Click</v>
      </c>
      <c r="F61" s="7" t="str">
        <f t="shared" si="4"/>
        <v>blinks_gco_assinatura_1-psq-espec-bancas_consideracao_google-ads_search_ads_purch_cpc_perf_Fix_na_na_key_ambos-18a65anos_cesgranrio_rsa_na_ass-go-291122-1143</v>
      </c>
      <c r="G61" s="7" t="str">
        <f t="shared" si="5"/>
        <v>544747114</v>
      </c>
      <c r="H61" s="7" t="str">
        <f t="shared" si="6"/>
        <v>Tracking</v>
      </c>
      <c r="I61" s="7">
        <f t="shared" si="7"/>
        <v>0</v>
      </c>
      <c r="J61" s="7">
        <f t="shared" si="8"/>
        <v>16</v>
      </c>
      <c r="K61" s="8">
        <f t="shared" si="9"/>
        <v>1.2999999999999999E-2</v>
      </c>
      <c r="L61" s="7">
        <f t="shared" si="10"/>
        <v>0.02</v>
      </c>
      <c r="M61" s="8">
        <f t="shared" si="11"/>
        <v>0.20799999999999999</v>
      </c>
      <c r="N61" s="8">
        <f t="shared" si="12"/>
        <v>0.32</v>
      </c>
    </row>
    <row r="62" spans="1:14" ht="15.75" customHeight="1" x14ac:dyDescent="0.35">
      <c r="A62" s="7" t="str">
        <f t="shared" si="0"/>
        <v>blinks_gco_assinatura_2022</v>
      </c>
      <c r="B62" s="7" t="str">
        <f t="shared" si="1"/>
        <v>Google Ads BR</v>
      </c>
      <c r="C62" s="7" t="str">
        <f t="shared" si="2"/>
        <v>blinks_gco_assinatura_1-psq-espec-bancas_consideracao_google-ads_search_ads_purch_cpc_perf_Fix_na_na_key_ambos-18a65anos_cespe_rsa_na_ass-go-291122-1144</v>
      </c>
      <c r="D62" s="7" t="str">
        <f t="shared" si="3"/>
        <v>353685751</v>
      </c>
      <c r="E62" s="7" t="str">
        <f>IF('Report DCM'!$H62="In-Stream Video","Rich Media display banner",IF('Report DCM'!$I62&gt;'Report DCM'!$J62,"Standard",VLOOKUP(CONCATENATE(bd_adtype,"_",bd_creativetype),tabela,2,FALSE)))</f>
        <v>Dynamic Click</v>
      </c>
      <c r="F62" s="7" t="str">
        <f t="shared" si="4"/>
        <v>blinks_gco_assinatura_1-psq-espec-bancas_consideracao_google-ads_search_ads_purch_cpc_perf_Fix_na_na_key_ambos-18a65anos_cespe_rsa_na_ass-go-291122-1144</v>
      </c>
      <c r="G62" s="7" t="str">
        <f t="shared" si="5"/>
        <v>544747111</v>
      </c>
      <c r="H62" s="7" t="str">
        <f t="shared" si="6"/>
        <v>Tracking</v>
      </c>
      <c r="I62" s="7">
        <f t="shared" si="7"/>
        <v>0</v>
      </c>
      <c r="J62" s="7">
        <f t="shared" si="8"/>
        <v>57</v>
      </c>
      <c r="K62" s="8">
        <f t="shared" si="9"/>
        <v>1.2999999999999999E-2</v>
      </c>
      <c r="L62" s="7">
        <f t="shared" si="10"/>
        <v>0.02</v>
      </c>
      <c r="M62" s="8">
        <f t="shared" si="11"/>
        <v>0.74099999999999999</v>
      </c>
      <c r="N62" s="8">
        <f t="shared" si="12"/>
        <v>1.1400000000000001</v>
      </c>
    </row>
    <row r="63" spans="1:14" ht="15.75" customHeight="1" x14ac:dyDescent="0.35">
      <c r="A63" s="7" t="str">
        <f t="shared" si="0"/>
        <v>blinks_gco_assinatura_2022</v>
      </c>
      <c r="B63" s="7" t="str">
        <f t="shared" si="1"/>
        <v>Google Ads BR</v>
      </c>
      <c r="C63" s="7" t="str">
        <f t="shared" si="2"/>
        <v>blinks_gco_assinatura_1-psq-espec-bancas_consideracao_google-ads_search_ads_purch_cpc_perf_Fix_na_na_key_ambos-18a65anos_consesp_rsa_na_ass-go-291122-1146</v>
      </c>
      <c r="D63" s="7" t="str">
        <f t="shared" si="3"/>
        <v>353685745</v>
      </c>
      <c r="E63" s="7" t="str">
        <f>IF('Report DCM'!$H63="In-Stream Video","Rich Media display banner",IF('Report DCM'!$I63&gt;'Report DCM'!$J63,"Standard",VLOOKUP(CONCATENATE(bd_adtype,"_",bd_creativetype),tabela,2,FALSE)))</f>
        <v>Dynamic Click</v>
      </c>
      <c r="F63" s="7" t="str">
        <f t="shared" si="4"/>
        <v>blinks_gco_assinatura_1-psq-espec-bancas_consideracao_google-ads_search_ads_purch_cpc_perf_Fix_na_na_key_ambos-18a65anos_consesp_rsa_na_ass-go-291122-1146</v>
      </c>
      <c r="G63" s="7" t="str">
        <f t="shared" si="5"/>
        <v>544747105</v>
      </c>
      <c r="H63" s="7" t="str">
        <f t="shared" si="6"/>
        <v>Tracking</v>
      </c>
      <c r="I63" s="7">
        <f t="shared" si="7"/>
        <v>0</v>
      </c>
      <c r="J63" s="7">
        <f t="shared" si="8"/>
        <v>3</v>
      </c>
      <c r="K63" s="8">
        <f t="shared" si="9"/>
        <v>1.2999999999999999E-2</v>
      </c>
      <c r="L63" s="7">
        <f t="shared" si="10"/>
        <v>0.02</v>
      </c>
      <c r="M63" s="8">
        <f t="shared" si="11"/>
        <v>3.9E-2</v>
      </c>
      <c r="N63" s="8">
        <f t="shared" si="12"/>
        <v>0.06</v>
      </c>
    </row>
    <row r="64" spans="1:14" ht="15.75" customHeight="1" x14ac:dyDescent="0.35">
      <c r="A64" s="7" t="str">
        <f t="shared" si="0"/>
        <v>blinks_gco_assinatura_2022</v>
      </c>
      <c r="B64" s="7" t="str">
        <f t="shared" si="1"/>
        <v>Google Ads BR</v>
      </c>
      <c r="C64" s="7" t="str">
        <f t="shared" si="2"/>
        <v>blinks_gco_assinatura_1-psq-espec-bancas_consideracao_google-ads_search_ads_purch_cpc_perf_Fix_na_na_key_ambos-18a65anos_fepese_rsa_na_ass-go-291122-1147</v>
      </c>
      <c r="D64" s="7" t="str">
        <f t="shared" si="3"/>
        <v>353685742</v>
      </c>
      <c r="E64" s="7" t="str">
        <f>IF('Report DCM'!$H64="In-Stream Video","Rich Media display banner",IF('Report DCM'!$I64&gt;'Report DCM'!$J64,"Standard",VLOOKUP(CONCATENATE(bd_adtype,"_",bd_creativetype),tabela,2,FALSE)))</f>
        <v>Dynamic Click</v>
      </c>
      <c r="F64" s="7" t="str">
        <f t="shared" si="4"/>
        <v>blinks_gco_assinatura_1-psq-espec-bancas_consideracao_google-ads_search_ads_purch_cpc_perf_Fix_na_na_key_ambos-18a65anos_fepese_rsa_na_ass-go-291122-1147</v>
      </c>
      <c r="G64" s="7" t="str">
        <f t="shared" si="5"/>
        <v>544747102</v>
      </c>
      <c r="H64" s="7" t="str">
        <f t="shared" si="6"/>
        <v>Tracking</v>
      </c>
      <c r="I64" s="7">
        <f t="shared" si="7"/>
        <v>0</v>
      </c>
      <c r="J64" s="7">
        <f t="shared" si="8"/>
        <v>17</v>
      </c>
      <c r="K64" s="8">
        <f t="shared" si="9"/>
        <v>1.2999999999999999E-2</v>
      </c>
      <c r="L64" s="7">
        <f t="shared" si="10"/>
        <v>0.02</v>
      </c>
      <c r="M64" s="8">
        <f t="shared" si="11"/>
        <v>0.221</v>
      </c>
      <c r="N64" s="8">
        <f t="shared" si="12"/>
        <v>0.34</v>
      </c>
    </row>
    <row r="65" spans="1:14" ht="15.75" customHeight="1" x14ac:dyDescent="0.35">
      <c r="A65" s="7" t="str">
        <f t="shared" si="0"/>
        <v>blinks_gco_assinatura_2022</v>
      </c>
      <c r="B65" s="7" t="str">
        <f t="shared" si="1"/>
        <v>Google Ads BR</v>
      </c>
      <c r="C65" s="7" t="str">
        <f t="shared" si="2"/>
        <v>blinks_gco_assinatura_1-psq-espec-bancas_consideracao_google-ads_search_ads_purch_cpc_perf_Fix_na_na_key_ambos-18a65anos_fundacao-carlos-chagas_rsa_na_ass-go-291122-1148</v>
      </c>
      <c r="D65" s="7" t="str">
        <f t="shared" si="3"/>
        <v>353685739</v>
      </c>
      <c r="E65" s="7" t="str">
        <f>IF('Report DCM'!$H65="In-Stream Video","Rich Media display banner",IF('Report DCM'!$I65&gt;'Report DCM'!$J65,"Standard",VLOOKUP(CONCATENATE(bd_adtype,"_",bd_creativetype),tabela,2,FALSE)))</f>
        <v>Dynamic Click</v>
      </c>
      <c r="F65" s="7" t="str">
        <f t="shared" si="4"/>
        <v>blinks_gco_assinatura_1-psq-espec-bancas_consideracao_google-ads_search_ads_purch_cpc_perf_Fix_na_na_key_ambos-18a65anos_fundacao-carlos-chagas_rsa_na_ass-go-291122-1148</v>
      </c>
      <c r="G65" s="7" t="str">
        <f t="shared" si="5"/>
        <v>544747099</v>
      </c>
      <c r="H65" s="7" t="str">
        <f t="shared" si="6"/>
        <v>Tracking</v>
      </c>
      <c r="I65" s="7">
        <f t="shared" si="7"/>
        <v>0</v>
      </c>
      <c r="J65" s="7">
        <f t="shared" si="8"/>
        <v>1</v>
      </c>
      <c r="K65" s="8">
        <f t="shared" si="9"/>
        <v>1.2999999999999999E-2</v>
      </c>
      <c r="L65" s="7">
        <f t="shared" si="10"/>
        <v>0.02</v>
      </c>
      <c r="M65" s="8">
        <f t="shared" si="11"/>
        <v>1.2999999999999999E-2</v>
      </c>
      <c r="N65" s="8">
        <f t="shared" si="12"/>
        <v>0.02</v>
      </c>
    </row>
    <row r="66" spans="1:14" ht="15.75" customHeight="1" x14ac:dyDescent="0.35">
      <c r="A66" s="7" t="str">
        <f t="shared" ref="A66:A129" si="13">bd_campaign</f>
        <v>blinks_gco_assinatura_2022</v>
      </c>
      <c r="B66" s="7" t="str">
        <f t="shared" ref="B66:B129" si="14">bd_site</f>
        <v>Google Ads BR</v>
      </c>
      <c r="C66" s="7" t="str">
        <f t="shared" ref="C66:C129" si="15">bd_placement</f>
        <v>blinks_gco_assinatura_1-psq-espec-bancas_consideracao_google-ads_search_ads_purch_cpc_perf_Fix_na_na_key_ambos-18a65anos_fundatec_rsa_na_ass-go-291122-1149</v>
      </c>
      <c r="D66" s="7" t="str">
        <f t="shared" ref="D66:D129" si="16">bd_placementID</f>
        <v>353685736</v>
      </c>
      <c r="E66" s="7" t="str">
        <f>IF('Report DCM'!$H66="In-Stream Video","Rich Media display banner",IF('Report DCM'!$I66&gt;'Report DCM'!$J66,"Standard",VLOOKUP(CONCATENATE(bd_adtype,"_",bd_creativetype),tabela,2,FALSE)))</f>
        <v>Dynamic Click</v>
      </c>
      <c r="F66" s="7" t="str">
        <f t="shared" ref="F66:F129" si="17">bd_ad</f>
        <v>blinks_gco_assinatura_1-psq-espec-bancas_consideracao_google-ads_search_ads_purch_cpc_perf_Fix_na_na_key_ambos-18a65anos_fundatec_rsa_na_ass-go-291122-1149</v>
      </c>
      <c r="G66" s="7" t="str">
        <f t="shared" ref="G66:G129" si="18">bd_adid</f>
        <v>544747096</v>
      </c>
      <c r="H66" s="7" t="str">
        <f t="shared" ref="H66:H129" si="19">bd_creativetype</f>
        <v>Tracking</v>
      </c>
      <c r="I66" s="7">
        <f t="shared" ref="I66:I129" si="20">bd_impression</f>
        <v>0</v>
      </c>
      <c r="J66" s="7">
        <f t="shared" ref="J66:J129" si="21">bd_clicks</f>
        <v>193</v>
      </c>
      <c r="K66" s="8">
        <f t="shared" ref="K66:K129" si="22">VLOOKUP(E66,tabela,2,FALSE)</f>
        <v>1.2999999999999999E-2</v>
      </c>
      <c r="L66" s="7">
        <f t="shared" ref="L66:L129" si="23">VLOOKUP(E66,tabela,3,FALSE)</f>
        <v>0.02</v>
      </c>
      <c r="M66" s="8">
        <f t="shared" si="11"/>
        <v>2.5089999999999999</v>
      </c>
      <c r="N66" s="8">
        <f t="shared" si="12"/>
        <v>3.86</v>
      </c>
    </row>
    <row r="67" spans="1:14" ht="15.75" customHeight="1" x14ac:dyDescent="0.35">
      <c r="A67" s="7" t="str">
        <f t="shared" si="13"/>
        <v>blinks_gco_assinatura_2022</v>
      </c>
      <c r="B67" s="7" t="str">
        <f t="shared" si="14"/>
        <v>Google Ads BR</v>
      </c>
      <c r="C67" s="7" t="str">
        <f t="shared" si="15"/>
        <v>blinks_gco_assinatura_1-psq-espec-bancas_consideracao_google-ads_search_ads_purch_cpc_perf_Fix_na_na_key_ambos-18a65anos_instituto-consulpam_rsa_na_ass-go-291122-1152</v>
      </c>
      <c r="D67" s="7" t="str">
        <f t="shared" si="16"/>
        <v>353685727</v>
      </c>
      <c r="E67" s="7" t="str">
        <f>IF('Report DCM'!$H67="In-Stream Video","Rich Media display banner",IF('Report DCM'!$I67&gt;'Report DCM'!$J67,"Standard",VLOOKUP(CONCATENATE(bd_adtype,"_",bd_creativetype),tabela,2,FALSE)))</f>
        <v>Dynamic Click</v>
      </c>
      <c r="F67" s="7" t="str">
        <f t="shared" si="17"/>
        <v>blinks_gco_assinatura_1-psq-espec-bancas_consideracao_google-ads_search_ads_purch_cpc_perf_Fix_na_na_key_ambos-18a65anos_instituto-consulpam_rsa_na_ass-go-291122-1152</v>
      </c>
      <c r="G67" s="7" t="str">
        <f t="shared" si="18"/>
        <v>544747087</v>
      </c>
      <c r="H67" s="7" t="str">
        <f t="shared" si="19"/>
        <v>Tracking</v>
      </c>
      <c r="I67" s="7">
        <f t="shared" si="20"/>
        <v>0</v>
      </c>
      <c r="J67" s="7">
        <f t="shared" si="21"/>
        <v>4</v>
      </c>
      <c r="K67" s="8">
        <f t="shared" si="22"/>
        <v>1.2999999999999999E-2</v>
      </c>
      <c r="L67" s="7">
        <f t="shared" si="23"/>
        <v>0.02</v>
      </c>
      <c r="M67" s="8">
        <f t="shared" si="11"/>
        <v>5.1999999999999998E-2</v>
      </c>
      <c r="N67" s="8">
        <f t="shared" si="12"/>
        <v>0.08</v>
      </c>
    </row>
    <row r="68" spans="1:14" ht="15.75" customHeight="1" x14ac:dyDescent="0.35">
      <c r="A68" s="7" t="str">
        <f t="shared" si="13"/>
        <v>blinks_gco_assinatura_2022</v>
      </c>
      <c r="B68" s="7" t="str">
        <f t="shared" si="14"/>
        <v>Google Ads BR</v>
      </c>
      <c r="C68" s="7" t="str">
        <f t="shared" si="15"/>
        <v>blinks_gco_assinatura_1-psq-espec-bancas_consideracao_google-ads_search_ads_purch_cpc_perf_Fix_na_na_key_ambos-18a65anos_legalle_rsa_na_ass-go-291122-1154</v>
      </c>
      <c r="D68" s="7" t="str">
        <f t="shared" si="16"/>
        <v>353685721</v>
      </c>
      <c r="E68" s="7" t="str">
        <f>IF('Report DCM'!$H68="In-Stream Video","Rich Media display banner",IF('Report DCM'!$I68&gt;'Report DCM'!$J68,"Standard",VLOOKUP(CONCATENATE(bd_adtype,"_",bd_creativetype),tabela,2,FALSE)))</f>
        <v>Dynamic Click</v>
      </c>
      <c r="F68" s="7" t="str">
        <f t="shared" si="17"/>
        <v>blinks_gco_assinatura_1-psq-espec-bancas_consideracao_google-ads_search_ads_purch_cpc_perf_Fix_na_na_key_ambos-18a65anos_legalle_rsa_na_ass-go-291122-1154</v>
      </c>
      <c r="G68" s="7" t="str">
        <f t="shared" si="18"/>
        <v>544747081</v>
      </c>
      <c r="H68" s="7" t="str">
        <f t="shared" si="19"/>
        <v>Tracking</v>
      </c>
      <c r="I68" s="7">
        <f t="shared" si="20"/>
        <v>0</v>
      </c>
      <c r="J68" s="7">
        <f t="shared" si="21"/>
        <v>16</v>
      </c>
      <c r="K68" s="8">
        <f t="shared" si="22"/>
        <v>1.2999999999999999E-2</v>
      </c>
      <c r="L68" s="7">
        <f t="shared" si="23"/>
        <v>0.02</v>
      </c>
      <c r="M68" s="8">
        <f t="shared" si="11"/>
        <v>0.20799999999999999</v>
      </c>
      <c r="N68" s="8">
        <f t="shared" si="12"/>
        <v>0.32</v>
      </c>
    </row>
    <row r="69" spans="1:14" ht="15.75" customHeight="1" x14ac:dyDescent="0.35">
      <c r="A69" s="7" t="str">
        <f t="shared" si="13"/>
        <v>blinks_gco_assinatura_2022</v>
      </c>
      <c r="B69" s="7" t="str">
        <f t="shared" si="14"/>
        <v>Google Ads BR</v>
      </c>
      <c r="C69" s="7" t="str">
        <f t="shared" si="15"/>
        <v>blinks_gco_assinatura_1-psq-espec-bancas_consideracao_google-ads_search_ads_purch_cpc_perf_Fix_na_na_key_ambos-18a65anos_vunesp_rsa_na_ass-go-291122-1155</v>
      </c>
      <c r="D69" s="7" t="str">
        <f t="shared" si="16"/>
        <v>353685718</v>
      </c>
      <c r="E69" s="7" t="str">
        <f>IF('Report DCM'!$H69="In-Stream Video","Rich Media display banner",IF('Report DCM'!$I69&gt;'Report DCM'!$J69,"Standard",VLOOKUP(CONCATENATE(bd_adtype,"_",bd_creativetype),tabela,2,FALSE)))</f>
        <v>Dynamic Click</v>
      </c>
      <c r="F69" s="7" t="str">
        <f t="shared" si="17"/>
        <v>blinks_gco_assinatura_1-psq-espec-bancas_consideracao_google-ads_search_ads_purch_cpc_perf_Fix_na_na_key_ambos-18a65anos_vunesp_rsa_na_ass-go-291122-1155</v>
      </c>
      <c r="G69" s="7" t="str">
        <f t="shared" si="18"/>
        <v>544747078</v>
      </c>
      <c r="H69" s="7" t="str">
        <f t="shared" si="19"/>
        <v>Tracking</v>
      </c>
      <c r="I69" s="7">
        <f t="shared" si="20"/>
        <v>0</v>
      </c>
      <c r="J69" s="7">
        <f t="shared" si="21"/>
        <v>34</v>
      </c>
      <c r="K69" s="8">
        <f t="shared" si="22"/>
        <v>1.2999999999999999E-2</v>
      </c>
      <c r="L69" s="7">
        <f t="shared" si="23"/>
        <v>0.02</v>
      </c>
      <c r="M69" s="8">
        <f t="shared" si="11"/>
        <v>0.442</v>
      </c>
      <c r="N69" s="8">
        <f t="shared" si="12"/>
        <v>0.68</v>
      </c>
    </row>
    <row r="70" spans="1:14" ht="15.75" customHeight="1" x14ac:dyDescent="0.35">
      <c r="A70" s="7" t="str">
        <f t="shared" si="13"/>
        <v>blinks_gco_assinatura_2022</v>
      </c>
      <c r="B70" s="7" t="str">
        <f t="shared" si="14"/>
        <v>Google Ads BR</v>
      </c>
      <c r="C70" s="7" t="str">
        <f t="shared" si="15"/>
        <v>blinks_gco_assinatura_1-psq-espec-carreiras_consideracao_google-ads_search_ads_purch_cpc_perf_Fix_na_na_key_ambos-18a65anos_concurso-adminstrativo_rsa_na_ass-go-291122-1156</v>
      </c>
      <c r="D70" s="7" t="str">
        <f t="shared" si="16"/>
        <v>353685715</v>
      </c>
      <c r="E70" s="7" t="str">
        <f>IF('Report DCM'!$H70="In-Stream Video","Rich Media display banner",IF('Report DCM'!$I70&gt;'Report DCM'!$J70,"Standard",VLOOKUP(CONCATENATE(bd_adtype,"_",bd_creativetype),tabela,2,FALSE)))</f>
        <v>Dynamic Click</v>
      </c>
      <c r="F70" s="7" t="str">
        <f t="shared" si="17"/>
        <v>blinks_gco_assinatura_1-psq-espec-carreiras_consideracao_google-ads_search_ads_purch_cpc_perf_Fix_na_na_key_ambos-18a65anos_concurso-adminstrativo_rsa_na_ass-go-291122-1156</v>
      </c>
      <c r="G70" s="7" t="str">
        <f t="shared" si="18"/>
        <v>544747075</v>
      </c>
      <c r="H70" s="7" t="str">
        <f t="shared" si="19"/>
        <v>Tracking</v>
      </c>
      <c r="I70" s="7">
        <f t="shared" si="20"/>
        <v>0</v>
      </c>
      <c r="J70" s="7">
        <f t="shared" si="21"/>
        <v>146</v>
      </c>
      <c r="K70" s="8">
        <f t="shared" si="22"/>
        <v>1.2999999999999999E-2</v>
      </c>
      <c r="L70" s="7">
        <f t="shared" si="23"/>
        <v>0.02</v>
      </c>
      <c r="M70" s="8">
        <f t="shared" si="11"/>
        <v>1.8979999999999999</v>
      </c>
      <c r="N70" s="8">
        <f t="shared" si="12"/>
        <v>2.92</v>
      </c>
    </row>
    <row r="71" spans="1:14" ht="15.75" customHeight="1" x14ac:dyDescent="0.35">
      <c r="A71" s="7" t="str">
        <f t="shared" si="13"/>
        <v>blinks_gco_assinatura_2022</v>
      </c>
      <c r="B71" s="7" t="str">
        <f t="shared" si="14"/>
        <v>Google Ads BR</v>
      </c>
      <c r="C71" s="7" t="str">
        <f t="shared" si="15"/>
        <v>blinks_gco_assinatura_1-psq-espec-carreiras_consideracao_google-ads_search_ads_purch_cpc_perf_Fix_na_na_key_ambos-18a65anos_concurso-bancarias_rsa_na_ass-go-291122-1157</v>
      </c>
      <c r="D71" s="7" t="str">
        <f t="shared" si="16"/>
        <v>353685712</v>
      </c>
      <c r="E71" s="7" t="str">
        <f>IF('Report DCM'!$H71="In-Stream Video","Rich Media display banner",IF('Report DCM'!$I71&gt;'Report DCM'!$J71,"Standard",VLOOKUP(CONCATENATE(bd_adtype,"_",bd_creativetype),tabela,2,FALSE)))</f>
        <v>Dynamic Click</v>
      </c>
      <c r="F71" s="7" t="str">
        <f t="shared" si="17"/>
        <v>blinks_gco_assinatura_1-psq-espec-carreiras_consideracao_google-ads_search_ads_purch_cpc_perf_Fix_na_na_key_ambos-18a65anos_concurso-bancarias_rsa_na_ass-go-291122-1157</v>
      </c>
      <c r="G71" s="7" t="str">
        <f t="shared" si="18"/>
        <v>544681971</v>
      </c>
      <c r="H71" s="7" t="str">
        <f t="shared" si="19"/>
        <v>Tracking</v>
      </c>
      <c r="I71" s="7">
        <f t="shared" si="20"/>
        <v>0</v>
      </c>
      <c r="J71" s="7">
        <f t="shared" si="21"/>
        <v>794</v>
      </c>
      <c r="K71" s="8">
        <f t="shared" si="22"/>
        <v>1.2999999999999999E-2</v>
      </c>
      <c r="L71" s="7">
        <f t="shared" si="23"/>
        <v>0.02</v>
      </c>
      <c r="M71" s="8">
        <f t="shared" si="11"/>
        <v>10.321999999999999</v>
      </c>
      <c r="N71" s="8">
        <f t="shared" si="12"/>
        <v>15.88</v>
      </c>
    </row>
    <row r="72" spans="1:14" ht="15.75" customHeight="1" x14ac:dyDescent="0.35">
      <c r="A72" s="7" t="str">
        <f t="shared" si="13"/>
        <v>blinks_gco_assinatura_2022</v>
      </c>
      <c r="B72" s="7" t="str">
        <f t="shared" si="14"/>
        <v>Google Ads BR</v>
      </c>
      <c r="C72" s="7" t="str">
        <f t="shared" si="15"/>
        <v>blinks_gco_assinatura_1-psq-espec-carreiras_consideracao_google-ads_search_ads_purch_cpc_perf_Fix_na_na_key_ambos-18a65anos_concurso-controle-gestao_rsa_na_ass-go-291122-1158</v>
      </c>
      <c r="D72" s="7" t="str">
        <f t="shared" si="16"/>
        <v>353685709</v>
      </c>
      <c r="E72" s="7" t="str">
        <f>IF('Report DCM'!$H72="In-Stream Video","Rich Media display banner",IF('Report DCM'!$I72&gt;'Report DCM'!$J72,"Standard",VLOOKUP(CONCATENATE(bd_adtype,"_",bd_creativetype),tabela,2,FALSE)))</f>
        <v>Dynamic Click</v>
      </c>
      <c r="F72" s="7" t="str">
        <f t="shared" si="17"/>
        <v>blinks_gco_assinatura_1-psq-espec-carreiras_consideracao_google-ads_search_ads_purch_cpc_perf_Fix_na_na_key_ambos-18a65anos_concurso-controle-gestao_rsa_na_ass-go-291122-1158</v>
      </c>
      <c r="G72" s="7" t="str">
        <f t="shared" si="18"/>
        <v>544747072</v>
      </c>
      <c r="H72" s="7" t="str">
        <f t="shared" si="19"/>
        <v>Tracking</v>
      </c>
      <c r="I72" s="7">
        <f t="shared" si="20"/>
        <v>0</v>
      </c>
      <c r="J72" s="7">
        <f t="shared" si="21"/>
        <v>2</v>
      </c>
      <c r="K72" s="8">
        <f t="shared" si="22"/>
        <v>1.2999999999999999E-2</v>
      </c>
      <c r="L72" s="7">
        <f t="shared" si="23"/>
        <v>0.02</v>
      </c>
      <c r="M72" s="8">
        <f t="shared" si="11"/>
        <v>2.5999999999999999E-2</v>
      </c>
      <c r="N72" s="8">
        <f t="shared" si="12"/>
        <v>0.04</v>
      </c>
    </row>
    <row r="73" spans="1:14" ht="15.75" customHeight="1" x14ac:dyDescent="0.35">
      <c r="A73" s="7" t="str">
        <f t="shared" si="13"/>
        <v>blinks_gco_assinatura_2022</v>
      </c>
      <c r="B73" s="7" t="str">
        <f t="shared" si="14"/>
        <v>Google Ads BR</v>
      </c>
      <c r="C73" s="7" t="str">
        <f t="shared" si="15"/>
        <v>blinks_gco_assinatura_1-psq-espec-carreiras_consideracao_google-ads_search_ads_purch_cpc_perf_Fix_na_na_key_ambos-18a65anos_concurso-diplomatico_rsa_na_ass-go-291122-1159</v>
      </c>
      <c r="D73" s="7" t="str">
        <f t="shared" si="16"/>
        <v>353685706</v>
      </c>
      <c r="E73" s="7" t="str">
        <f>IF('Report DCM'!$H73="In-Stream Video","Rich Media display banner",IF('Report DCM'!$I73&gt;'Report DCM'!$J73,"Standard",VLOOKUP(CONCATENATE(bd_adtype,"_",bd_creativetype),tabela,2,FALSE)))</f>
        <v>Dynamic Click</v>
      </c>
      <c r="F73" s="7" t="str">
        <f t="shared" si="17"/>
        <v>blinks_gco_assinatura_1-psq-espec-carreiras_consideracao_google-ads_search_ads_purch_cpc_perf_Fix_na_na_key_ambos-18a65anos_concurso-diplomatico_rsa_na_ass-go-291122-1159</v>
      </c>
      <c r="G73" s="7" t="str">
        <f t="shared" si="18"/>
        <v>544747069</v>
      </c>
      <c r="H73" s="7" t="str">
        <f t="shared" si="19"/>
        <v>Tracking</v>
      </c>
      <c r="I73" s="7">
        <f t="shared" si="20"/>
        <v>0</v>
      </c>
      <c r="J73" s="7">
        <f t="shared" si="21"/>
        <v>88</v>
      </c>
      <c r="K73" s="8">
        <f t="shared" si="22"/>
        <v>1.2999999999999999E-2</v>
      </c>
      <c r="L73" s="7">
        <f t="shared" si="23"/>
        <v>0.02</v>
      </c>
      <c r="M73" s="8">
        <f t="shared" si="11"/>
        <v>1.1439999999999999</v>
      </c>
      <c r="N73" s="8">
        <f t="shared" si="12"/>
        <v>1.76</v>
      </c>
    </row>
    <row r="74" spans="1:14" ht="15.75" customHeight="1" x14ac:dyDescent="0.35">
      <c r="A74" s="7" t="str">
        <f t="shared" si="13"/>
        <v>blinks_gco_assinatura_2022</v>
      </c>
      <c r="B74" s="7" t="str">
        <f t="shared" si="14"/>
        <v>Google Ads BR</v>
      </c>
      <c r="C74" s="7" t="str">
        <f t="shared" si="15"/>
        <v>blinks_gco_assinatura_1-psq-espec-carreiras_consideracao_google-ads_search_ads_purch_cpc_perf_Fix_na_na_key_ambos-18a65anos_concurso-educacao_rsa_na_ass-go-291122-1160</v>
      </c>
      <c r="D74" s="7" t="str">
        <f t="shared" si="16"/>
        <v>353685703</v>
      </c>
      <c r="E74" s="7" t="str">
        <f>IF('Report DCM'!$H74="In-Stream Video","Rich Media display banner",IF('Report DCM'!$I74&gt;'Report DCM'!$J74,"Standard",VLOOKUP(CONCATENATE(bd_adtype,"_",bd_creativetype),tabela,2,FALSE)))</f>
        <v>Dynamic Click</v>
      </c>
      <c r="F74" s="7" t="str">
        <f t="shared" si="17"/>
        <v>blinks_gco_assinatura_1-psq-espec-carreiras_consideracao_google-ads_search_ads_purch_cpc_perf_Fix_na_na_key_ambos-18a65anos_concurso-educacao_rsa_na_ass-go-291122-1160</v>
      </c>
      <c r="G74" s="7" t="str">
        <f t="shared" si="18"/>
        <v>544681974</v>
      </c>
      <c r="H74" s="7" t="str">
        <f t="shared" si="19"/>
        <v>Tracking</v>
      </c>
      <c r="I74" s="7">
        <f t="shared" si="20"/>
        <v>0</v>
      </c>
      <c r="J74" s="7">
        <f t="shared" si="21"/>
        <v>633</v>
      </c>
      <c r="K74" s="8">
        <f t="shared" si="22"/>
        <v>1.2999999999999999E-2</v>
      </c>
      <c r="L74" s="7">
        <f t="shared" si="23"/>
        <v>0.02</v>
      </c>
      <c r="M74" s="8">
        <f t="shared" si="11"/>
        <v>8.2289999999999992</v>
      </c>
      <c r="N74" s="8">
        <f t="shared" si="12"/>
        <v>12.66</v>
      </c>
    </row>
    <row r="75" spans="1:14" ht="15.75" customHeight="1" x14ac:dyDescent="0.35">
      <c r="A75" s="7" t="str">
        <f t="shared" si="13"/>
        <v>blinks_gco_assinatura_2022</v>
      </c>
      <c r="B75" s="7" t="str">
        <f t="shared" si="14"/>
        <v>Google Ads BR</v>
      </c>
      <c r="C75" s="7" t="str">
        <f t="shared" si="15"/>
        <v>blinks_gco_assinatura_1-psq-espec-carreiras_consideracao_google-ads_search_ads_purch_cpc_perf_Fix_na_na_key_ambos-18a65anos_concurso-financeira_rsa_na_ass-go-291122-1161</v>
      </c>
      <c r="D75" s="7" t="str">
        <f t="shared" si="16"/>
        <v>353685700</v>
      </c>
      <c r="E75" s="7" t="str">
        <f>IF('Report DCM'!$H75="In-Stream Video","Rich Media display banner",IF('Report DCM'!$I75&gt;'Report DCM'!$J75,"Standard",VLOOKUP(CONCATENATE(bd_adtype,"_",bd_creativetype),tabela,2,FALSE)))</f>
        <v>Dynamic Click</v>
      </c>
      <c r="F75" s="7" t="str">
        <f t="shared" si="17"/>
        <v>blinks_gco_assinatura_1-psq-espec-carreiras_consideracao_google-ads_search_ads_purch_cpc_perf_Fix_na_na_key_ambos-18a65anos_concurso-financeira_rsa_na_ass-go-291122-1161</v>
      </c>
      <c r="G75" s="7" t="str">
        <f t="shared" si="18"/>
        <v>544681977</v>
      </c>
      <c r="H75" s="7" t="str">
        <f t="shared" si="19"/>
        <v>Tracking</v>
      </c>
      <c r="I75" s="7">
        <f t="shared" si="20"/>
        <v>0</v>
      </c>
      <c r="J75" s="7">
        <f t="shared" si="21"/>
        <v>6</v>
      </c>
      <c r="K75" s="8">
        <f t="shared" si="22"/>
        <v>1.2999999999999999E-2</v>
      </c>
      <c r="L75" s="7">
        <f t="shared" si="23"/>
        <v>0.02</v>
      </c>
      <c r="M75" s="8">
        <f t="shared" si="11"/>
        <v>7.8E-2</v>
      </c>
      <c r="N75" s="8">
        <f t="shared" si="12"/>
        <v>0.12</v>
      </c>
    </row>
    <row r="76" spans="1:14" ht="15.75" customHeight="1" x14ac:dyDescent="0.35">
      <c r="A76" s="7" t="str">
        <f t="shared" si="13"/>
        <v>blinks_gco_assinatura_2022</v>
      </c>
      <c r="B76" s="7" t="str">
        <f t="shared" si="14"/>
        <v>Google Ads BR</v>
      </c>
      <c r="C76" s="7" t="str">
        <f t="shared" si="15"/>
        <v>blinks_gco_assinatura_1-psq-espec-carreiras_consideracao_google-ads_search_ads_purch_cpc_perf_Fix_na_na_key_ambos-18a65anos_concurso-fiscal_rsa_na_ass-go-291122-1162</v>
      </c>
      <c r="D76" s="7" t="str">
        <f t="shared" si="16"/>
        <v>353685697</v>
      </c>
      <c r="E76" s="7" t="str">
        <f>IF('Report DCM'!$H76="In-Stream Video","Rich Media display banner",IF('Report DCM'!$I76&gt;'Report DCM'!$J76,"Standard",VLOOKUP(CONCATENATE(bd_adtype,"_",bd_creativetype),tabela,2,FALSE)))</f>
        <v>Dynamic Click</v>
      </c>
      <c r="F76" s="7" t="str">
        <f t="shared" si="17"/>
        <v>blinks_gco_assinatura_1-psq-espec-carreiras_consideracao_google-ads_search_ads_purch_cpc_perf_Fix_na_na_key_ambos-18a65anos_concurso-fiscal_rsa_na_ass-go-291122-1162</v>
      </c>
      <c r="G76" s="7" t="str">
        <f t="shared" si="18"/>
        <v>544747066</v>
      </c>
      <c r="H76" s="7" t="str">
        <f t="shared" si="19"/>
        <v>Tracking</v>
      </c>
      <c r="I76" s="7">
        <f t="shared" si="20"/>
        <v>0</v>
      </c>
      <c r="J76" s="7">
        <f t="shared" si="21"/>
        <v>287</v>
      </c>
      <c r="K76" s="8">
        <f t="shared" si="22"/>
        <v>1.2999999999999999E-2</v>
      </c>
      <c r="L76" s="7">
        <f t="shared" si="23"/>
        <v>0.02</v>
      </c>
      <c r="M76" s="8">
        <f t="shared" si="11"/>
        <v>3.7309999999999999</v>
      </c>
      <c r="N76" s="8">
        <f t="shared" si="12"/>
        <v>5.74</v>
      </c>
    </row>
    <row r="77" spans="1:14" ht="15.75" customHeight="1" x14ac:dyDescent="0.35">
      <c r="A77" s="7" t="str">
        <f t="shared" si="13"/>
        <v>blinks_gco_assinatura_2022</v>
      </c>
      <c r="B77" s="7" t="str">
        <f t="shared" si="14"/>
        <v>Google Ads BR</v>
      </c>
      <c r="C77" s="7" t="str">
        <f t="shared" si="15"/>
        <v>blinks_gco_assinatura_1-psq-espec-carreiras_consideracao_google-ads_search_ads_purch_cpc_perf_Fix_na_na_key_ambos-18a65anos_concurso-forcas-armadas_rsa_na_ass-go-291122-1163</v>
      </c>
      <c r="D77" s="7" t="str">
        <f t="shared" si="16"/>
        <v>353685694</v>
      </c>
      <c r="E77" s="7" t="str">
        <f>IF('Report DCM'!$H77="In-Stream Video","Rich Media display banner",IF('Report DCM'!$I77&gt;'Report DCM'!$J77,"Standard",VLOOKUP(CONCATENATE(bd_adtype,"_",bd_creativetype),tabela,2,FALSE)))</f>
        <v>Dynamic Click</v>
      </c>
      <c r="F77" s="7" t="str">
        <f t="shared" si="17"/>
        <v>blinks_gco_assinatura_1-psq-espec-carreiras_consideracao_google-ads_search_ads_purch_cpc_perf_Fix_na_na_key_ambos-18a65anos_concurso-forcas-armadas_rsa_na_ass-go-291122-1163</v>
      </c>
      <c r="G77" s="7" t="str">
        <f t="shared" si="18"/>
        <v>544747063</v>
      </c>
      <c r="H77" s="7" t="str">
        <f t="shared" si="19"/>
        <v>Tracking</v>
      </c>
      <c r="I77" s="7">
        <f t="shared" si="20"/>
        <v>0</v>
      </c>
      <c r="J77" s="7">
        <f t="shared" si="21"/>
        <v>1172</v>
      </c>
      <c r="K77" s="8">
        <f t="shared" si="22"/>
        <v>1.2999999999999999E-2</v>
      </c>
      <c r="L77" s="7">
        <f t="shared" si="23"/>
        <v>0.02</v>
      </c>
      <c r="M77" s="8">
        <f t="shared" si="11"/>
        <v>15.235999999999999</v>
      </c>
      <c r="N77" s="8">
        <f t="shared" si="12"/>
        <v>23.44</v>
      </c>
    </row>
    <row r="78" spans="1:14" ht="15.75" customHeight="1" x14ac:dyDescent="0.35">
      <c r="A78" s="7" t="str">
        <f t="shared" si="13"/>
        <v>blinks_gco_assinatura_2022</v>
      </c>
      <c r="B78" s="7" t="str">
        <f t="shared" si="14"/>
        <v>Google Ads BR</v>
      </c>
      <c r="C78" s="7" t="str">
        <f t="shared" si="15"/>
        <v>blinks_gco_assinatura_1-psq-espec-carreiras_consideracao_google-ads_search_ads_purch_cpc_perf_Fix_na_na_key_ambos-18a65anos_concurso-juridica_rsa_na_ass-go-291122-1164</v>
      </c>
      <c r="D78" s="7" t="str">
        <f t="shared" si="16"/>
        <v>353685691</v>
      </c>
      <c r="E78" s="7" t="str">
        <f>IF('Report DCM'!$H78="In-Stream Video","Rich Media display banner",IF('Report DCM'!$I78&gt;'Report DCM'!$J78,"Standard",VLOOKUP(CONCATENATE(bd_adtype,"_",bd_creativetype),tabela,2,FALSE)))</f>
        <v>Dynamic Click</v>
      </c>
      <c r="F78" s="7" t="str">
        <f t="shared" si="17"/>
        <v>blinks_gco_assinatura_1-psq-espec-carreiras_consideracao_google-ads_search_ads_purch_cpc_perf_Fix_na_na_key_ambos-18a65anos_concurso-juridica_rsa_na_ass-go-291122-1164</v>
      </c>
      <c r="G78" s="7" t="str">
        <f t="shared" si="18"/>
        <v>544681980</v>
      </c>
      <c r="H78" s="7" t="str">
        <f t="shared" si="19"/>
        <v>Tracking</v>
      </c>
      <c r="I78" s="7">
        <f t="shared" si="20"/>
        <v>0</v>
      </c>
      <c r="J78" s="7">
        <f t="shared" si="21"/>
        <v>599</v>
      </c>
      <c r="K78" s="8">
        <f t="shared" si="22"/>
        <v>1.2999999999999999E-2</v>
      </c>
      <c r="L78" s="7">
        <f t="shared" si="23"/>
        <v>0.02</v>
      </c>
      <c r="M78" s="8">
        <f t="shared" si="11"/>
        <v>7.7869999999999999</v>
      </c>
      <c r="N78" s="8">
        <f t="shared" si="12"/>
        <v>11.98</v>
      </c>
    </row>
    <row r="79" spans="1:14" ht="15.75" customHeight="1" x14ac:dyDescent="0.35">
      <c r="A79" s="7" t="str">
        <f t="shared" si="13"/>
        <v>blinks_gco_assinatura_2022</v>
      </c>
      <c r="B79" s="7" t="str">
        <f t="shared" si="14"/>
        <v>Google Ads BR</v>
      </c>
      <c r="C79" s="7" t="str">
        <f t="shared" si="15"/>
        <v>blinks_gco_assinatura_1-psq-espec-carreiras_consideracao_google-ads_search_ads_purch_cpc_perf_Fix_na_na_key_ambos-18a65anos_concurso-legislativo_rsa_na_ass-go-291122-1165</v>
      </c>
      <c r="D79" s="7" t="str">
        <f t="shared" si="16"/>
        <v>353685688</v>
      </c>
      <c r="E79" s="7" t="str">
        <f>IF('Report DCM'!$H79="In-Stream Video","Rich Media display banner",IF('Report DCM'!$I79&gt;'Report DCM'!$J79,"Standard",VLOOKUP(CONCATENATE(bd_adtype,"_",bd_creativetype),tabela,2,FALSE)))</f>
        <v>Dynamic Click</v>
      </c>
      <c r="F79" s="7" t="str">
        <f t="shared" si="17"/>
        <v>blinks_gco_assinatura_1-psq-espec-carreiras_consideracao_google-ads_search_ads_purch_cpc_perf_Fix_na_na_key_ambos-18a65anos_concurso-legislativo_rsa_na_ass-go-291122-1165</v>
      </c>
      <c r="G79" s="7" t="str">
        <f t="shared" si="18"/>
        <v>544681983</v>
      </c>
      <c r="H79" s="7" t="str">
        <f t="shared" si="19"/>
        <v>Tracking</v>
      </c>
      <c r="I79" s="7">
        <f t="shared" si="20"/>
        <v>0</v>
      </c>
      <c r="J79" s="7">
        <f t="shared" si="21"/>
        <v>454</v>
      </c>
      <c r="K79" s="8">
        <f t="shared" si="22"/>
        <v>1.2999999999999999E-2</v>
      </c>
      <c r="L79" s="7">
        <f t="shared" si="23"/>
        <v>0.02</v>
      </c>
      <c r="M79" s="8">
        <f t="shared" si="11"/>
        <v>5.9020000000000001</v>
      </c>
      <c r="N79" s="8">
        <f t="shared" si="12"/>
        <v>9.08</v>
      </c>
    </row>
    <row r="80" spans="1:14" ht="15.75" customHeight="1" x14ac:dyDescent="0.35">
      <c r="A80" s="7" t="str">
        <f t="shared" si="13"/>
        <v>blinks_gco_assinatura_2022</v>
      </c>
      <c r="B80" s="7" t="str">
        <f t="shared" si="14"/>
        <v>Google Ads BR</v>
      </c>
      <c r="C80" s="7" t="str">
        <f t="shared" si="15"/>
        <v>blinks_gco_assinatura_1-psq-espec-carreiras_consideracao_google-ads_search_ads_purch_cpc_perf_Fix_na_na_key_ambos-18a65anos_concurso-militar_rsa_na_ass-go-291122-1166</v>
      </c>
      <c r="D80" s="7" t="str">
        <f t="shared" si="16"/>
        <v>353685685</v>
      </c>
      <c r="E80" s="7" t="str">
        <f>IF('Report DCM'!$H80="In-Stream Video","Rich Media display banner",IF('Report DCM'!$I80&gt;'Report DCM'!$J80,"Standard",VLOOKUP(CONCATENATE(bd_adtype,"_",bd_creativetype),tabela,2,FALSE)))</f>
        <v>Dynamic Click</v>
      </c>
      <c r="F80" s="7" t="str">
        <f t="shared" si="17"/>
        <v>blinks_gco_assinatura_1-psq-espec-carreiras_consideracao_google-ads_search_ads_purch_cpc_perf_Fix_na_na_key_ambos-18a65anos_concurso-militar_rsa_na_ass-go-291122-1166</v>
      </c>
      <c r="G80" s="7" t="str">
        <f t="shared" si="18"/>
        <v>544681986</v>
      </c>
      <c r="H80" s="7" t="str">
        <f t="shared" si="19"/>
        <v>Tracking</v>
      </c>
      <c r="I80" s="7">
        <f t="shared" si="20"/>
        <v>0</v>
      </c>
      <c r="J80" s="7">
        <f t="shared" si="21"/>
        <v>524</v>
      </c>
      <c r="K80" s="8">
        <f t="shared" si="22"/>
        <v>1.2999999999999999E-2</v>
      </c>
      <c r="L80" s="7">
        <f t="shared" si="23"/>
        <v>0.02</v>
      </c>
      <c r="M80" s="8">
        <f t="shared" si="11"/>
        <v>6.8119999999999994</v>
      </c>
      <c r="N80" s="8">
        <f t="shared" si="12"/>
        <v>10.48</v>
      </c>
    </row>
    <row r="81" spans="1:14" ht="15.75" customHeight="1" x14ac:dyDescent="0.35">
      <c r="A81" s="7" t="str">
        <f t="shared" si="13"/>
        <v>blinks_gco_assinatura_2022</v>
      </c>
      <c r="B81" s="7" t="str">
        <f t="shared" si="14"/>
        <v>Google Ads BR</v>
      </c>
      <c r="C81" s="7" t="str">
        <f t="shared" si="15"/>
        <v>blinks_gco_assinatura_1-psq-espec-carreiras_consideracao_google-ads_search_ads_purch_cpc_perf_Fix_na_na_key_ambos-18a65anos_concurso-ministerios_rsa_na_ass-go-291122-1167</v>
      </c>
      <c r="D81" s="7" t="str">
        <f t="shared" si="16"/>
        <v>353685682</v>
      </c>
      <c r="E81" s="7" t="str">
        <f>IF('Report DCM'!$H81="In-Stream Video","Rich Media display banner",IF('Report DCM'!$I81&gt;'Report DCM'!$J81,"Standard",VLOOKUP(CONCATENATE(bd_adtype,"_",bd_creativetype),tabela,2,FALSE)))</f>
        <v>Dynamic Click</v>
      </c>
      <c r="F81" s="7" t="str">
        <f t="shared" si="17"/>
        <v>blinks_gco_assinatura_1-psq-espec-carreiras_consideracao_google-ads_search_ads_purch_cpc_perf_Fix_na_na_key_ambos-18a65anos_concurso-ministerios_rsa_na_ass-go-291122-1167</v>
      </c>
      <c r="G81" s="7" t="str">
        <f t="shared" si="18"/>
        <v>544681989</v>
      </c>
      <c r="H81" s="7" t="str">
        <f t="shared" si="19"/>
        <v>Tracking</v>
      </c>
      <c r="I81" s="7">
        <f t="shared" si="20"/>
        <v>0</v>
      </c>
      <c r="J81" s="7">
        <f t="shared" si="21"/>
        <v>612</v>
      </c>
      <c r="K81" s="8">
        <f t="shared" si="22"/>
        <v>1.2999999999999999E-2</v>
      </c>
      <c r="L81" s="7">
        <f t="shared" si="23"/>
        <v>0.02</v>
      </c>
      <c r="M81" s="8">
        <f t="shared" si="11"/>
        <v>7.9559999999999995</v>
      </c>
      <c r="N81" s="8">
        <f t="shared" si="12"/>
        <v>12.24</v>
      </c>
    </row>
    <row r="82" spans="1:14" ht="15.75" customHeight="1" x14ac:dyDescent="0.35">
      <c r="A82" s="7" t="str">
        <f t="shared" si="13"/>
        <v>blinks_gco_assinatura_2022</v>
      </c>
      <c r="B82" s="7" t="str">
        <f t="shared" si="14"/>
        <v>Google Ads BR</v>
      </c>
      <c r="C82" s="7" t="str">
        <f t="shared" si="15"/>
        <v>blinks_gco_assinatura_1-psq-espec-carreiras_consideracao_google-ads_search_ads_purch_cpc_perf_Fix_na_na_key_ambos-18a65anos_concurso-policial_rsa_na_ass-go-291122-1168</v>
      </c>
      <c r="D82" s="7" t="str">
        <f t="shared" si="16"/>
        <v>353685679</v>
      </c>
      <c r="E82" s="7" t="str">
        <f>IF('Report DCM'!$H82="In-Stream Video","Rich Media display banner",IF('Report DCM'!$I82&gt;'Report DCM'!$J82,"Standard",VLOOKUP(CONCATENATE(bd_adtype,"_",bd_creativetype),tabela,2,FALSE)))</f>
        <v>Dynamic Click</v>
      </c>
      <c r="F82" s="7" t="str">
        <f t="shared" si="17"/>
        <v>blinks_gco_assinatura_1-psq-espec-carreiras_consideracao_google-ads_search_ads_purch_cpc_perf_Fix_na_na_key_ambos-18a65anos_concurso-policial_rsa_na_ass-go-291122-1168</v>
      </c>
      <c r="G82" s="7" t="str">
        <f t="shared" si="18"/>
        <v>544681992</v>
      </c>
      <c r="H82" s="7" t="str">
        <f t="shared" si="19"/>
        <v>Tracking</v>
      </c>
      <c r="I82" s="7">
        <f t="shared" si="20"/>
        <v>0</v>
      </c>
      <c r="J82" s="7">
        <f t="shared" si="21"/>
        <v>2083</v>
      </c>
      <c r="K82" s="8">
        <f t="shared" si="22"/>
        <v>1.2999999999999999E-2</v>
      </c>
      <c r="L82" s="7">
        <f t="shared" si="23"/>
        <v>0.02</v>
      </c>
      <c r="M82" s="8">
        <f t="shared" si="11"/>
        <v>27.078999999999997</v>
      </c>
      <c r="N82" s="8">
        <f t="shared" si="12"/>
        <v>41.660000000000004</v>
      </c>
    </row>
    <row r="83" spans="1:14" ht="15.75" customHeight="1" x14ac:dyDescent="0.35">
      <c r="A83" s="7" t="str">
        <f t="shared" si="13"/>
        <v>blinks_gco_assinatura_2022</v>
      </c>
      <c r="B83" s="7" t="str">
        <f t="shared" si="14"/>
        <v>Google Ads BR</v>
      </c>
      <c r="C83" s="7" t="str">
        <f t="shared" si="15"/>
        <v>blinks_gco_assinatura_1-psq-espec-carreiras_consideracao_google-ads_search_ads_purch_cpc_perf_Fix_na_na_key_ambos-18a65anos_concurso-saude_rsa_na_ass-go-291122-1169</v>
      </c>
      <c r="D83" s="7" t="str">
        <f t="shared" si="16"/>
        <v>353685676</v>
      </c>
      <c r="E83" s="7" t="str">
        <f>IF('Report DCM'!$H83="In-Stream Video","Rich Media display banner",IF('Report DCM'!$I83&gt;'Report DCM'!$J83,"Standard",VLOOKUP(CONCATENATE(bd_adtype,"_",bd_creativetype),tabela,2,FALSE)))</f>
        <v>Dynamic Click</v>
      </c>
      <c r="F83" s="7" t="str">
        <f t="shared" si="17"/>
        <v>blinks_gco_assinatura_1-psq-espec-carreiras_consideracao_google-ads_search_ads_purch_cpc_perf_Fix_na_na_key_ambos-18a65anos_concurso-saude_rsa_na_ass-go-291122-1169</v>
      </c>
      <c r="G83" s="7" t="str">
        <f t="shared" si="18"/>
        <v>544681995</v>
      </c>
      <c r="H83" s="7" t="str">
        <f t="shared" si="19"/>
        <v>Tracking</v>
      </c>
      <c r="I83" s="7">
        <f t="shared" si="20"/>
        <v>0</v>
      </c>
      <c r="J83" s="7">
        <f t="shared" si="21"/>
        <v>579</v>
      </c>
      <c r="K83" s="8">
        <f t="shared" si="22"/>
        <v>1.2999999999999999E-2</v>
      </c>
      <c r="L83" s="7">
        <f t="shared" si="23"/>
        <v>0.02</v>
      </c>
      <c r="M83" s="8">
        <f t="shared" si="11"/>
        <v>7.5269999999999992</v>
      </c>
      <c r="N83" s="8">
        <f t="shared" si="12"/>
        <v>11.58</v>
      </c>
    </row>
    <row r="84" spans="1:14" ht="15.75" customHeight="1" x14ac:dyDescent="0.35">
      <c r="A84" s="7" t="str">
        <f t="shared" si="13"/>
        <v>blinks_gco_assinatura_2022</v>
      </c>
      <c r="B84" s="9" t="str">
        <f t="shared" si="14"/>
        <v>Google Ads BR</v>
      </c>
      <c r="C84" s="7" t="str">
        <f t="shared" si="15"/>
        <v>blinks_gco_assinatura_1-psq-espec-carreiras_consideracao_google-ads_search_ads_purch_cpc_perf_Fix_na_na_key_ambos-18a65anos_concursos-tribunais_rsa_na_ass-go-291122-1170</v>
      </c>
      <c r="D84" s="7" t="str">
        <f t="shared" si="16"/>
        <v>353685673</v>
      </c>
      <c r="E84" s="7" t="str">
        <f>IF('Report DCM'!$H84="In-Stream Video","Rich Media display banner",IF('Report DCM'!$I84&gt;'Report DCM'!$J84,"Standard",VLOOKUP(CONCATENATE(bd_adtype,"_",bd_creativetype),tabela,2,FALSE)))</f>
        <v>Dynamic Click</v>
      </c>
      <c r="F84" s="7" t="str">
        <f t="shared" si="17"/>
        <v>blinks_gco_assinatura_1-psq-espec-carreiras_consideracao_google-ads_search_ads_purch_cpc_perf_Fix_na_na_key_ambos-18a65anos_concursos-tribunais_rsa_na_ass-go-291122-1170</v>
      </c>
      <c r="G84" s="7" t="str">
        <f t="shared" si="18"/>
        <v>544681998</v>
      </c>
      <c r="H84" s="7" t="str">
        <f t="shared" si="19"/>
        <v>Tracking</v>
      </c>
      <c r="I84" s="7">
        <f t="shared" si="20"/>
        <v>0</v>
      </c>
      <c r="J84" s="7">
        <f t="shared" si="21"/>
        <v>2206</v>
      </c>
      <c r="K84" s="8">
        <f t="shared" si="22"/>
        <v>1.2999999999999999E-2</v>
      </c>
      <c r="L84" s="7">
        <f t="shared" si="23"/>
        <v>0.02</v>
      </c>
      <c r="M84" s="8">
        <f t="shared" si="11"/>
        <v>28.677999999999997</v>
      </c>
      <c r="N84" s="8">
        <f t="shared" si="12"/>
        <v>44.12</v>
      </c>
    </row>
    <row r="85" spans="1:14" ht="15.75" customHeight="1" x14ac:dyDescent="0.35">
      <c r="A85" s="7" t="str">
        <f t="shared" si="13"/>
        <v>blinks_gco_assinatura_2022</v>
      </c>
      <c r="B85" s="9" t="str">
        <f t="shared" si="14"/>
        <v>Google Ads BR</v>
      </c>
      <c r="C85" s="7" t="str">
        <f t="shared" si="15"/>
        <v>blinks_gco_assinatura_1-psq-espec-concursos_consideracao_google-ads_search_ads_purch_cpc_perf_Fix_na_na_key_ambos-18a65anos_concurso-nivel-medio_rsa_na_ass-go-291122-1171</v>
      </c>
      <c r="D85" s="7" t="str">
        <f t="shared" si="16"/>
        <v>353685670</v>
      </c>
      <c r="E85" s="7" t="str">
        <f>IF('Report DCM'!$H85="In-Stream Video","Rich Media display banner",IF('Report DCM'!$I85&gt;'Report DCM'!$J85,"Standard",VLOOKUP(CONCATENATE(bd_adtype,"_",bd_creativetype),tabela,2,FALSE)))</f>
        <v>Dynamic Click</v>
      </c>
      <c r="F85" s="7" t="str">
        <f t="shared" si="17"/>
        <v>blinks_gco_assinatura_1-psq-espec-concursos_consideracao_google-ads_search_ads_purch_cpc_perf_Fix_na_na_key_ambos-18a65anos_concurso-nivel-medio_rsa_na_ass-go-291122-1171</v>
      </c>
      <c r="G85" s="7" t="str">
        <f t="shared" si="18"/>
        <v>544682001</v>
      </c>
      <c r="H85" s="7" t="str">
        <f t="shared" si="19"/>
        <v>Tracking</v>
      </c>
      <c r="I85" s="7">
        <f t="shared" si="20"/>
        <v>0</v>
      </c>
      <c r="J85" s="7">
        <f t="shared" si="21"/>
        <v>1039</v>
      </c>
      <c r="K85" s="8">
        <f t="shared" si="22"/>
        <v>1.2999999999999999E-2</v>
      </c>
      <c r="L85" s="7">
        <f t="shared" si="23"/>
        <v>0.02</v>
      </c>
      <c r="M85" s="8">
        <f t="shared" si="11"/>
        <v>13.507</v>
      </c>
      <c r="N85" s="8">
        <f t="shared" si="12"/>
        <v>20.78</v>
      </c>
    </row>
    <row r="86" spans="1:14" ht="15.75" customHeight="1" x14ac:dyDescent="0.35">
      <c r="A86" s="7" t="str">
        <f t="shared" si="13"/>
        <v>blinks_gco_assinatura_2022</v>
      </c>
      <c r="B86" s="9" t="str">
        <f t="shared" si="14"/>
        <v>Google Ads BR</v>
      </c>
      <c r="C86" s="7" t="str">
        <f t="shared" si="15"/>
        <v>blinks_gco_assinatura_1-psq-espec-concursos_consideracao_google-ads_search_ads_purch_cpc_perf_Fix_na_na_key_ambos-18a65anos_concurso-nivel-superior_rsa_na_ass-go-291122-1172</v>
      </c>
      <c r="D86" s="7" t="str">
        <f t="shared" si="16"/>
        <v>353685667</v>
      </c>
      <c r="E86" s="7" t="str">
        <f>IF('Report DCM'!$H86="In-Stream Video","Rich Media display banner",IF('Report DCM'!$I86&gt;'Report DCM'!$J86,"Standard",VLOOKUP(CONCATENATE(bd_adtype,"_",bd_creativetype),tabela,2,FALSE)))</f>
        <v>Dynamic Click</v>
      </c>
      <c r="F86" s="7" t="str">
        <f t="shared" si="17"/>
        <v>blinks_gco_assinatura_1-psq-espec-concursos_consideracao_google-ads_search_ads_purch_cpc_perf_Fix_na_na_key_ambos-18a65anos_concurso-nivel-superior_rsa_na_ass-go-291122-1172</v>
      </c>
      <c r="G86" s="7" t="str">
        <f t="shared" si="18"/>
        <v>544682004</v>
      </c>
      <c r="H86" s="7" t="str">
        <f t="shared" si="19"/>
        <v>Tracking</v>
      </c>
      <c r="I86" s="7">
        <f t="shared" si="20"/>
        <v>0</v>
      </c>
      <c r="J86" s="7">
        <f t="shared" si="21"/>
        <v>43</v>
      </c>
      <c r="K86" s="8">
        <f t="shared" si="22"/>
        <v>1.2999999999999999E-2</v>
      </c>
      <c r="L86" s="7">
        <f t="shared" si="23"/>
        <v>0.02</v>
      </c>
      <c r="M86" s="8">
        <f t="shared" si="11"/>
        <v>0.55899999999999994</v>
      </c>
      <c r="N86" s="8">
        <f t="shared" si="12"/>
        <v>0.86</v>
      </c>
    </row>
    <row r="87" spans="1:14" ht="15.75" customHeight="1" x14ac:dyDescent="0.35">
      <c r="A87" s="7" t="str">
        <f t="shared" si="13"/>
        <v>blinks_gco_assinatura_2022</v>
      </c>
      <c r="B87" s="7" t="str">
        <f t="shared" si="14"/>
        <v>Google Ads BR</v>
      </c>
      <c r="C87" s="7" t="str">
        <f t="shared" si="15"/>
        <v>blinks_gco_assinatura_1-psq-espec-concursos_consideracao_google-ads_search_ads_purch_cpc_perf_Fix_na_na_key_ambos-18a65anos_concurso-publico_rsa_na_ass-go-291122-1173</v>
      </c>
      <c r="D87" s="7" t="str">
        <f t="shared" si="16"/>
        <v>353685664</v>
      </c>
      <c r="E87" s="7" t="str">
        <f>IF('Report DCM'!$H87="In-Stream Video","Rich Media display banner",IF('Report DCM'!$I87&gt;'Report DCM'!$J87,"Standard",VLOOKUP(CONCATENATE(bd_adtype,"_",bd_creativetype),tabela,2,FALSE)))</f>
        <v>Dynamic Click</v>
      </c>
      <c r="F87" s="7" t="str">
        <f t="shared" si="17"/>
        <v>blinks_gco_assinatura_1-psq-espec-concursos_consideracao_google-ads_search_ads_purch_cpc_perf_Fix_na_na_key_ambos-18a65anos_concurso-publico_rsa_na_ass-go-291122-1173</v>
      </c>
      <c r="G87" s="7" t="str">
        <f t="shared" si="18"/>
        <v>544682007</v>
      </c>
      <c r="H87" s="7" t="str">
        <f t="shared" si="19"/>
        <v>Tracking</v>
      </c>
      <c r="I87" s="7">
        <f t="shared" si="20"/>
        <v>0</v>
      </c>
      <c r="J87" s="7">
        <f t="shared" si="21"/>
        <v>18839</v>
      </c>
      <c r="K87" s="8">
        <f t="shared" si="22"/>
        <v>1.2999999999999999E-2</v>
      </c>
      <c r="L87" s="7">
        <f t="shared" si="23"/>
        <v>0.02</v>
      </c>
      <c r="M87" s="8">
        <f t="shared" si="11"/>
        <v>244.90699999999998</v>
      </c>
      <c r="N87" s="8">
        <f t="shared" si="12"/>
        <v>376.78000000000003</v>
      </c>
    </row>
    <row r="88" spans="1:14" ht="15.75" customHeight="1" x14ac:dyDescent="0.35">
      <c r="A88" s="7" t="str">
        <f t="shared" si="13"/>
        <v>blinks_gco_assinatura_2022</v>
      </c>
      <c r="B88" s="7" t="str">
        <f t="shared" si="14"/>
        <v>Google Ads BR</v>
      </c>
      <c r="C88" s="7" t="str">
        <f t="shared" si="15"/>
        <v>blinks_gco_assinatura_1-psq-espec-concursos_consideracao_google-ads_search_ads_purch_cpc_perf_Fix_na_na_key_ambos-18a65anos_concursos-abertos_rsa_na_ass-go-291122-1174</v>
      </c>
      <c r="D88" s="7" t="str">
        <f t="shared" si="16"/>
        <v>353685661</v>
      </c>
      <c r="E88" s="7" t="str">
        <f>IF('Report DCM'!$H88="In-Stream Video","Rich Media display banner",IF('Report DCM'!$I88&gt;'Report DCM'!$J88,"Standard",VLOOKUP(CONCATENATE(bd_adtype,"_",bd_creativetype),tabela,2,FALSE)))</f>
        <v>Dynamic Click</v>
      </c>
      <c r="F88" s="7" t="str">
        <f t="shared" si="17"/>
        <v>blinks_gco_assinatura_1-psq-espec-concursos_consideracao_google-ads_search_ads_purch_cpc_perf_Fix_na_na_key_ambos-18a65anos_concursos-abertos_rsa_na_ass-go-291122-1174</v>
      </c>
      <c r="G88" s="7" t="str">
        <f t="shared" si="18"/>
        <v>544682010</v>
      </c>
      <c r="H88" s="7" t="str">
        <f t="shared" si="19"/>
        <v>Tracking</v>
      </c>
      <c r="I88" s="7">
        <f t="shared" si="20"/>
        <v>0</v>
      </c>
      <c r="J88" s="7">
        <f t="shared" si="21"/>
        <v>13223</v>
      </c>
      <c r="K88" s="8">
        <f t="shared" si="22"/>
        <v>1.2999999999999999E-2</v>
      </c>
      <c r="L88" s="7">
        <f t="shared" si="23"/>
        <v>0.02</v>
      </c>
      <c r="M88" s="8">
        <f t="shared" si="11"/>
        <v>171.899</v>
      </c>
      <c r="N88" s="8">
        <f t="shared" si="12"/>
        <v>264.45999999999998</v>
      </c>
    </row>
    <row r="89" spans="1:14" ht="15.75" customHeight="1" x14ac:dyDescent="0.35">
      <c r="A89" s="7" t="str">
        <f t="shared" si="13"/>
        <v>blinks_gco_assinatura_2022</v>
      </c>
      <c r="B89" s="7" t="str">
        <f t="shared" si="14"/>
        <v>Google Ads BR</v>
      </c>
      <c r="C89" s="7" t="str">
        <f t="shared" si="15"/>
        <v>blinks_gco_assinatura_1-psq-espec-concursos_consideracao_google-ads_search_ads_purch_cpc_perf_Fix_na_na_key_ambos-18a65anos_concursos-previstos_rsa_na_ass-go-291122-1175</v>
      </c>
      <c r="D89" s="7" t="str">
        <f t="shared" si="16"/>
        <v>353685658</v>
      </c>
      <c r="E89" s="7" t="str">
        <f>IF('Report DCM'!$H89="In-Stream Video","Rich Media display banner",IF('Report DCM'!$I89&gt;'Report DCM'!$J89,"Standard",VLOOKUP(CONCATENATE(bd_adtype,"_",bd_creativetype),tabela,2,FALSE)))</f>
        <v>Dynamic Click</v>
      </c>
      <c r="F89" s="7" t="str">
        <f t="shared" si="17"/>
        <v>blinks_gco_assinatura_1-psq-espec-concursos_consideracao_google-ads_search_ads_purch_cpc_perf_Fix_na_na_key_ambos-18a65anos_concursos-previstos_rsa_na_ass-go-291122-1175</v>
      </c>
      <c r="G89" s="7" t="str">
        <f t="shared" si="18"/>
        <v>544682013</v>
      </c>
      <c r="H89" s="7" t="str">
        <f t="shared" si="19"/>
        <v>Tracking</v>
      </c>
      <c r="I89" s="7">
        <f t="shared" si="20"/>
        <v>0</v>
      </c>
      <c r="J89" s="7">
        <f t="shared" si="21"/>
        <v>29757</v>
      </c>
      <c r="K89" s="8">
        <f t="shared" si="22"/>
        <v>1.2999999999999999E-2</v>
      </c>
      <c r="L89" s="7">
        <f t="shared" si="23"/>
        <v>0.02</v>
      </c>
      <c r="M89" s="8">
        <f t="shared" si="11"/>
        <v>386.84100000000001</v>
      </c>
      <c r="N89" s="8">
        <f t="shared" si="12"/>
        <v>595.14</v>
      </c>
    </row>
    <row r="90" spans="1:14" ht="15.75" customHeight="1" x14ac:dyDescent="0.35">
      <c r="A90" s="7" t="str">
        <f t="shared" si="13"/>
        <v>blinks_gco_assinatura_2022</v>
      </c>
      <c r="B90" s="7" t="str">
        <f t="shared" si="14"/>
        <v>Google Ads BR</v>
      </c>
      <c r="C90" s="7" t="str">
        <f t="shared" si="15"/>
        <v>blinks_gco_assinatura_1-psq-espec-concursos_consideracao_google-ads_search_ads_purch_cpc_perf_Fix_na_na_key_ambos-18a65anos_cursinho-para-concurso_rsa_na_ass-go-291122-1176</v>
      </c>
      <c r="D90" s="7" t="str">
        <f t="shared" si="16"/>
        <v>353685655</v>
      </c>
      <c r="E90" s="7" t="str">
        <f>IF('Report DCM'!$H90="In-Stream Video","Rich Media display banner",IF('Report DCM'!$I90&gt;'Report DCM'!$J90,"Standard",VLOOKUP(CONCATENATE(bd_adtype,"_",bd_creativetype),tabela,2,FALSE)))</f>
        <v>Dynamic Click</v>
      </c>
      <c r="F90" s="7" t="str">
        <f t="shared" si="17"/>
        <v>blinks_gco_assinatura_1-psq-espec-concursos_consideracao_google-ads_search_ads_purch_cpc_perf_Fix_na_na_key_ambos-18a65anos_cursinho-para-concurso_rsa_na_ass-go-291122-1176</v>
      </c>
      <c r="G90" s="7" t="str">
        <f t="shared" si="18"/>
        <v>544682016</v>
      </c>
      <c r="H90" s="7" t="str">
        <f t="shared" si="19"/>
        <v>Tracking</v>
      </c>
      <c r="I90" s="7">
        <f t="shared" si="20"/>
        <v>0</v>
      </c>
      <c r="J90" s="7">
        <f t="shared" si="21"/>
        <v>4708</v>
      </c>
      <c r="K90" s="8">
        <f t="shared" si="22"/>
        <v>1.2999999999999999E-2</v>
      </c>
      <c r="L90" s="7">
        <f t="shared" si="23"/>
        <v>0.02</v>
      </c>
      <c r="M90" s="8">
        <f t="shared" si="11"/>
        <v>61.204000000000001</v>
      </c>
      <c r="N90" s="8">
        <f t="shared" si="12"/>
        <v>94.16</v>
      </c>
    </row>
    <row r="91" spans="1:14" ht="15.75" customHeight="1" x14ac:dyDescent="0.35">
      <c r="A91" s="7" t="str">
        <f t="shared" si="13"/>
        <v>blinks_gco_assinatura_2022</v>
      </c>
      <c r="B91" s="7" t="str">
        <f t="shared" si="14"/>
        <v>Google Ads BR</v>
      </c>
      <c r="C91" s="7" t="str">
        <f t="shared" si="15"/>
        <v>blinks_gco_assinatura_1-psq-espec-concursos_consideracao_google-ads_search_ads_purch_cpc_perf_Fix_na_na_key_ambos-18a65anos_curso-concurso-online_rsa_na_ass-go-291122-1177</v>
      </c>
      <c r="D91" s="7" t="str">
        <f t="shared" si="16"/>
        <v>353685652</v>
      </c>
      <c r="E91" s="7" t="str">
        <f>IF('Report DCM'!$H91="In-Stream Video","Rich Media display banner",IF('Report DCM'!$I91&gt;'Report DCM'!$J91,"Standard",VLOOKUP(CONCATENATE(bd_adtype,"_",bd_creativetype),tabela,2,FALSE)))</f>
        <v>Dynamic Click</v>
      </c>
      <c r="F91" s="7" t="str">
        <f t="shared" si="17"/>
        <v>blinks_gco_assinatura_1-psq-espec-concursos_consideracao_google-ads_search_ads_purch_cpc_perf_Fix_na_na_key_ambos-18a65anos_curso-concurso-online_rsa_na_ass-go-291122-1177</v>
      </c>
      <c r="G91" s="7" t="str">
        <f t="shared" si="18"/>
        <v>544682019</v>
      </c>
      <c r="H91" s="7" t="str">
        <f t="shared" si="19"/>
        <v>Tracking</v>
      </c>
      <c r="I91" s="7">
        <f t="shared" si="20"/>
        <v>0</v>
      </c>
      <c r="J91" s="7">
        <f t="shared" si="21"/>
        <v>1370</v>
      </c>
      <c r="K91" s="8">
        <f t="shared" si="22"/>
        <v>1.2999999999999999E-2</v>
      </c>
      <c r="L91" s="7">
        <f t="shared" si="23"/>
        <v>0.02</v>
      </c>
      <c r="M91" s="8">
        <f t="shared" si="11"/>
        <v>17.809999999999999</v>
      </c>
      <c r="N91" s="8">
        <f t="shared" si="12"/>
        <v>27.400000000000002</v>
      </c>
    </row>
    <row r="92" spans="1:14" ht="15.75" customHeight="1" x14ac:dyDescent="0.35">
      <c r="A92" s="7" t="str">
        <f t="shared" si="13"/>
        <v>blinks_gco_assinatura_2022</v>
      </c>
      <c r="B92" s="7" t="str">
        <f t="shared" si="14"/>
        <v>Google Ads BR</v>
      </c>
      <c r="C92" s="7" t="str">
        <f t="shared" si="15"/>
        <v>blinks_gco_assinatura_1-psq-espec-concursos_consideracao_google-ads_search_ads_purch_cpc_perf_Fix_na_na_key_ambos-18a65anos_curso-para-concurso_rsa_na_ass-go-291122-1178</v>
      </c>
      <c r="D92" s="7" t="str">
        <f t="shared" si="16"/>
        <v>353685649</v>
      </c>
      <c r="E92" s="7" t="str">
        <f>IF('Report DCM'!$H92="In-Stream Video","Rich Media display banner",IF('Report DCM'!$I92&gt;'Report DCM'!$J92,"Standard",VLOOKUP(CONCATENATE(bd_adtype,"_",bd_creativetype),tabela,2,FALSE)))</f>
        <v>Dynamic Click</v>
      </c>
      <c r="F92" s="7" t="str">
        <f t="shared" si="17"/>
        <v>blinks_gco_assinatura_1-psq-espec-concursos_consideracao_google-ads_search_ads_purch_cpc_perf_Fix_na_na_key_ambos-18a65anos_curso-para-concurso_rsa_na_ass-go-291122-1178</v>
      </c>
      <c r="G92" s="7" t="str">
        <f t="shared" si="18"/>
        <v>544682022</v>
      </c>
      <c r="H92" s="7" t="str">
        <f t="shared" si="19"/>
        <v>Tracking</v>
      </c>
      <c r="I92" s="7">
        <f t="shared" si="20"/>
        <v>0</v>
      </c>
      <c r="J92" s="7">
        <f t="shared" si="21"/>
        <v>17850</v>
      </c>
      <c r="K92" s="8">
        <f t="shared" si="22"/>
        <v>1.2999999999999999E-2</v>
      </c>
      <c r="L92" s="7">
        <f t="shared" si="23"/>
        <v>0.02</v>
      </c>
      <c r="M92" s="8">
        <f t="shared" si="11"/>
        <v>232.04999999999998</v>
      </c>
      <c r="N92" s="8">
        <f t="shared" si="12"/>
        <v>357</v>
      </c>
    </row>
    <row r="93" spans="1:14" ht="15.75" customHeight="1" x14ac:dyDescent="0.35">
      <c r="A93" s="7" t="str">
        <f t="shared" si="13"/>
        <v>blinks_gco_assinatura_2022</v>
      </c>
      <c r="B93" s="7" t="str">
        <f t="shared" si="14"/>
        <v>Google Ads BR</v>
      </c>
      <c r="C93" s="7" t="str">
        <f t="shared" si="15"/>
        <v>blinks_gco_assinatura_1-psq-espec-concursos_consideracao_google-ads_search_ads_purch_cpc_perf_Fix_na_na_key_ambos-18a65anos_curso-preparatorio-concursos_rsa_na_ass-go-291122-1179</v>
      </c>
      <c r="D93" s="7" t="str">
        <f t="shared" si="16"/>
        <v>353685646</v>
      </c>
      <c r="E93" s="7" t="str">
        <f>IF('Report DCM'!$H93="In-Stream Video","Rich Media display banner",IF('Report DCM'!$I93&gt;'Report DCM'!$J93,"Standard",VLOOKUP(CONCATENATE(bd_adtype,"_",bd_creativetype),tabela,2,FALSE)))</f>
        <v>Dynamic Click</v>
      </c>
      <c r="F93" s="7" t="str">
        <f t="shared" si="17"/>
        <v>blinks_gco_assinatura_1-psq-espec-concursos_consideracao_google-ads_search_ads_purch_cpc_perf_Fix_na_na_key_ambos-18a65anos_curso-preparatorio-concursos_rsa_na_ass-go-291122-1179</v>
      </c>
      <c r="G93" s="7" t="str">
        <f t="shared" si="18"/>
        <v>544682025</v>
      </c>
      <c r="H93" s="7" t="str">
        <f t="shared" si="19"/>
        <v>Tracking</v>
      </c>
      <c r="I93" s="7">
        <f t="shared" si="20"/>
        <v>0</v>
      </c>
      <c r="J93" s="7">
        <f t="shared" si="21"/>
        <v>6046</v>
      </c>
      <c r="K93" s="8">
        <f t="shared" si="22"/>
        <v>1.2999999999999999E-2</v>
      </c>
      <c r="L93" s="7">
        <f t="shared" si="23"/>
        <v>0.02</v>
      </c>
      <c r="M93" s="8">
        <f t="shared" si="11"/>
        <v>78.597999999999999</v>
      </c>
      <c r="N93" s="8">
        <f t="shared" si="12"/>
        <v>120.92</v>
      </c>
    </row>
    <row r="94" spans="1:14" ht="15.75" customHeight="1" x14ac:dyDescent="0.35">
      <c r="A94" s="7" t="str">
        <f t="shared" si="13"/>
        <v>blinks_gco_assinatura_2022</v>
      </c>
      <c r="B94" s="7" t="str">
        <f t="shared" si="14"/>
        <v>Google Ads BR</v>
      </c>
      <c r="C94" s="7" t="str">
        <f t="shared" si="15"/>
        <v>blinks_gco_assinatura_1-psq-espec-concursos_consideracao_google-ads_search_ads_purch_cpc_perf_Fix_na_na_key_ambos-18a65anos_melhor-curso-concurso_rsa_na_ass-go-291122-1180</v>
      </c>
      <c r="D94" s="7" t="str">
        <f t="shared" si="16"/>
        <v>353685643</v>
      </c>
      <c r="E94" s="7" t="str">
        <f>IF('Report DCM'!$H94="In-Stream Video","Rich Media display banner",IF('Report DCM'!$I94&gt;'Report DCM'!$J94,"Standard",VLOOKUP(CONCATENATE(bd_adtype,"_",bd_creativetype),tabela,2,FALSE)))</f>
        <v>Dynamic Click</v>
      </c>
      <c r="F94" s="7" t="str">
        <f t="shared" si="17"/>
        <v>blinks_gco_assinatura_1-psq-espec-concursos_consideracao_google-ads_search_ads_purch_cpc_perf_Fix_na_na_key_ambos-18a65anos_melhor-curso-concurso_rsa_na_ass-go-291122-1180</v>
      </c>
      <c r="G94" s="7" t="str">
        <f t="shared" si="18"/>
        <v>544682028</v>
      </c>
      <c r="H94" s="7" t="str">
        <f t="shared" si="19"/>
        <v>Tracking</v>
      </c>
      <c r="I94" s="7">
        <f t="shared" si="20"/>
        <v>0</v>
      </c>
      <c r="J94" s="7">
        <f t="shared" si="21"/>
        <v>2851</v>
      </c>
      <c r="K94" s="8">
        <f t="shared" si="22"/>
        <v>1.2999999999999999E-2</v>
      </c>
      <c r="L94" s="7">
        <f t="shared" si="23"/>
        <v>0.02</v>
      </c>
      <c r="M94" s="8">
        <f t="shared" si="11"/>
        <v>37.062999999999995</v>
      </c>
      <c r="N94" s="8">
        <f t="shared" si="12"/>
        <v>57.02</v>
      </c>
    </row>
    <row r="95" spans="1:14" ht="15.75" customHeight="1" x14ac:dyDescent="0.35">
      <c r="A95" s="7" t="str">
        <f t="shared" si="13"/>
        <v>blinks_gco_assinatura_2022</v>
      </c>
      <c r="B95" s="7" t="str">
        <f t="shared" si="14"/>
        <v>Google Ads BR</v>
      </c>
      <c r="C95" s="7" t="str">
        <f t="shared" si="15"/>
        <v>blinks_gco_assinatura_1-psq-espec-concursos_consideracao_google-ads_search_ads_purch_cpc_perf_Fix_na_na_key_ambos-18a65anos_questoes-de-concurso_rsa_na_ass-go-291122-1181</v>
      </c>
      <c r="D95" s="7" t="str">
        <f t="shared" si="16"/>
        <v>353685640</v>
      </c>
      <c r="E95" s="7" t="str">
        <f>IF('Report DCM'!$H95="In-Stream Video","Rich Media display banner",IF('Report DCM'!$I95&gt;'Report DCM'!$J95,"Standard",VLOOKUP(CONCATENATE(bd_adtype,"_",bd_creativetype),tabela,2,FALSE)))</f>
        <v>Dynamic Click</v>
      </c>
      <c r="F95" s="7" t="str">
        <f t="shared" si="17"/>
        <v>blinks_gco_assinatura_1-psq-espec-concursos_consideracao_google-ads_search_ads_purch_cpc_perf_Fix_na_na_key_ambos-18a65anos_questoes-de-concurso_rsa_na_ass-go-291122-1181</v>
      </c>
      <c r="G95" s="7" t="str">
        <f t="shared" si="18"/>
        <v>544682031</v>
      </c>
      <c r="H95" s="7" t="str">
        <f t="shared" si="19"/>
        <v>Tracking</v>
      </c>
      <c r="I95" s="7">
        <f t="shared" si="20"/>
        <v>0</v>
      </c>
      <c r="J95" s="7">
        <f t="shared" si="21"/>
        <v>152</v>
      </c>
      <c r="K95" s="8">
        <f t="shared" si="22"/>
        <v>1.2999999999999999E-2</v>
      </c>
      <c r="L95" s="7">
        <f t="shared" si="23"/>
        <v>0.02</v>
      </c>
      <c r="M95" s="8">
        <f t="shared" si="11"/>
        <v>1.976</v>
      </c>
      <c r="N95" s="8">
        <f t="shared" si="12"/>
        <v>3.04</v>
      </c>
    </row>
    <row r="96" spans="1:14" ht="15.75" customHeight="1" x14ac:dyDescent="0.35">
      <c r="A96" s="7" t="str">
        <f t="shared" si="13"/>
        <v>blinks_gco_assinatura_2022</v>
      </c>
      <c r="B96" s="7" t="str">
        <f t="shared" si="14"/>
        <v>Google Ads BR</v>
      </c>
      <c r="C96" s="7" t="str">
        <f t="shared" si="15"/>
        <v>blinks_gco_assinatura_1-psq-espec-gabriel_na_google-ads_search_ads_purch_cpc_perf_Fix_na_na_key_ambos-18a65anos_gabriel-granjeiro_rsa_na_ass-go-291122-1188</v>
      </c>
      <c r="D96" s="7" t="str">
        <f t="shared" si="16"/>
        <v>353685619</v>
      </c>
      <c r="E96" s="7" t="str">
        <f>IF('Report DCM'!$H96="In-Stream Video","Rich Media display banner",IF('Report DCM'!$I96&gt;'Report DCM'!$J96,"Standard",VLOOKUP(CONCATENATE(bd_adtype,"_",bd_creativetype),tabela,2,FALSE)))</f>
        <v>Dynamic Click</v>
      </c>
      <c r="F96" s="7" t="str">
        <f t="shared" si="17"/>
        <v>blinks_gco_assinatura_1-psq-espec-gabriel_na_google-ads_search_ads_purch_cpc_perf_Fix_na_na_key_ambos-18a65anos_gabriel-granjeiro_rsa_na_ass-go-291122-1188</v>
      </c>
      <c r="G96" s="7" t="str">
        <f t="shared" si="18"/>
        <v>544747042</v>
      </c>
      <c r="H96" s="7" t="str">
        <f t="shared" si="19"/>
        <v>Tracking</v>
      </c>
      <c r="I96" s="7">
        <f t="shared" si="20"/>
        <v>0</v>
      </c>
      <c r="J96" s="7">
        <f t="shared" si="21"/>
        <v>152</v>
      </c>
      <c r="K96" s="8">
        <f t="shared" si="22"/>
        <v>1.2999999999999999E-2</v>
      </c>
      <c r="L96" s="7">
        <f t="shared" si="23"/>
        <v>0.02</v>
      </c>
      <c r="M96" s="8">
        <f t="shared" si="11"/>
        <v>1.976</v>
      </c>
      <c r="N96" s="8">
        <f t="shared" si="12"/>
        <v>3.04</v>
      </c>
    </row>
    <row r="97" spans="1:14" ht="15.75" customHeight="1" x14ac:dyDescent="0.35">
      <c r="A97" s="7" t="str">
        <f t="shared" si="13"/>
        <v>blinks_gco_assinatura_2022</v>
      </c>
      <c r="B97" s="7" t="str">
        <f t="shared" si="14"/>
        <v>Google Ads BR</v>
      </c>
      <c r="C97" s="7" t="str">
        <f t="shared" si="15"/>
        <v>blinks_gco_assinatura_1-psq-espec-longtail-cid_consideracao_google-ads_search_ads_purch_cpc_perf_Fix_na_na_key_ambos-18a65anos_centro-oeste-concurso_rsa_all_ass-go-291122-1113</v>
      </c>
      <c r="D97" s="7" t="str">
        <f t="shared" si="16"/>
        <v>353685775</v>
      </c>
      <c r="E97" s="7" t="str">
        <f>IF('Report DCM'!$H97="In-Stream Video","Rich Media display banner",IF('Report DCM'!$I97&gt;'Report DCM'!$J97,"Standard",VLOOKUP(CONCATENATE(bd_adtype,"_",bd_creativetype),tabela,2,FALSE)))</f>
        <v>Dynamic Click</v>
      </c>
      <c r="F97" s="7" t="str">
        <f t="shared" si="17"/>
        <v>blinks_gco_assinatura_1-psq-espec-longtail-cid_consideracao_google-ads_search_ads_purch_cpc_perf_Fix_na_na_key_ambos-18a65anos_centro-oeste-concurso_rsa_all_ass-go-291122-1113</v>
      </c>
      <c r="G97" s="7" t="str">
        <f t="shared" si="18"/>
        <v>544747135</v>
      </c>
      <c r="H97" s="7" t="str">
        <f t="shared" si="19"/>
        <v>Tracking</v>
      </c>
      <c r="I97" s="7">
        <f t="shared" si="20"/>
        <v>0</v>
      </c>
      <c r="J97" s="7">
        <f t="shared" si="21"/>
        <v>10583</v>
      </c>
      <c r="K97" s="8">
        <f t="shared" si="22"/>
        <v>1.2999999999999999E-2</v>
      </c>
      <c r="L97" s="7">
        <f t="shared" si="23"/>
        <v>0.02</v>
      </c>
      <c r="M97" s="8">
        <f t="shared" si="11"/>
        <v>137.57900000000001</v>
      </c>
      <c r="N97" s="8">
        <f t="shared" si="12"/>
        <v>211.66</v>
      </c>
    </row>
    <row r="98" spans="1:14" ht="15.75" customHeight="1" x14ac:dyDescent="0.35">
      <c r="A98" s="7" t="str">
        <f t="shared" si="13"/>
        <v>blinks_gco_assinatura_2022</v>
      </c>
      <c r="B98" s="7" t="str">
        <f t="shared" si="14"/>
        <v>Google Ads BR</v>
      </c>
      <c r="C98" s="7" t="str">
        <f t="shared" si="15"/>
        <v>blinks_gco_assinatura_1-psq-espec-longtail-cid_consideracao_google-ads_search_ads_purch_cpc_perf_Fix_na_na_key_ambos-18a65anos_nordeste-concurso_rsa_all_ass-go-291122-1114</v>
      </c>
      <c r="D98" s="7" t="str">
        <f t="shared" si="16"/>
        <v>353685772</v>
      </c>
      <c r="E98" s="7" t="str">
        <f>IF('Report DCM'!$H98="In-Stream Video","Rich Media display banner",IF('Report DCM'!$I98&gt;'Report DCM'!$J98,"Standard",VLOOKUP(CONCATENATE(bd_adtype,"_",bd_creativetype),tabela,2,FALSE)))</f>
        <v>Dynamic Click</v>
      </c>
      <c r="F98" s="7" t="str">
        <f t="shared" si="17"/>
        <v>blinks_gco_assinatura_1-psq-espec-longtail-cid_consideracao_google-ads_search_ads_purch_cpc_perf_Fix_na_na_key_ambos-18a65anos_nordeste-concurso_rsa_all_ass-go-291122-1114</v>
      </c>
      <c r="G98" s="7" t="str">
        <f t="shared" si="18"/>
        <v>544747132</v>
      </c>
      <c r="H98" s="7" t="str">
        <f t="shared" si="19"/>
        <v>Tracking</v>
      </c>
      <c r="I98" s="7">
        <f t="shared" si="20"/>
        <v>0</v>
      </c>
      <c r="J98" s="7">
        <f t="shared" si="21"/>
        <v>3483</v>
      </c>
      <c r="K98" s="8">
        <f t="shared" si="22"/>
        <v>1.2999999999999999E-2</v>
      </c>
      <c r="L98" s="7">
        <f t="shared" si="23"/>
        <v>0.02</v>
      </c>
      <c r="M98" s="8">
        <f t="shared" si="11"/>
        <v>45.278999999999996</v>
      </c>
      <c r="N98" s="8">
        <f t="shared" si="12"/>
        <v>69.66</v>
      </c>
    </row>
    <row r="99" spans="1:14" ht="15.75" customHeight="1" x14ac:dyDescent="0.35">
      <c r="A99" s="7" t="str">
        <f t="shared" si="13"/>
        <v>blinks_gco_assinatura_2022</v>
      </c>
      <c r="B99" s="7" t="str">
        <f t="shared" si="14"/>
        <v>Google Ads BR</v>
      </c>
      <c r="C99" s="7" t="str">
        <f t="shared" si="15"/>
        <v>blinks_gco_assinatura_1-psq-espec-longtail-cid_consideracao_google-ads_search_ads_purch_cpc_perf_Fix_na_na_key_ambos-18a65anos_norte-concurso_rsa_all_ass-go-291122-1115</v>
      </c>
      <c r="D99" s="7" t="str">
        <f t="shared" si="16"/>
        <v>353685769</v>
      </c>
      <c r="E99" s="7" t="str">
        <f>IF('Report DCM'!$H99="In-Stream Video","Rich Media display banner",IF('Report DCM'!$I99&gt;'Report DCM'!$J99,"Standard",VLOOKUP(CONCATENATE(bd_adtype,"_",bd_creativetype),tabela,2,FALSE)))</f>
        <v>Dynamic Click</v>
      </c>
      <c r="F99" s="7" t="str">
        <f t="shared" si="17"/>
        <v>blinks_gco_assinatura_1-psq-espec-longtail-cid_consideracao_google-ads_search_ads_purch_cpc_perf_Fix_na_na_key_ambos-18a65anos_norte-concurso_rsa_all_ass-go-291122-1115</v>
      </c>
      <c r="G99" s="7" t="str">
        <f t="shared" si="18"/>
        <v>544747129</v>
      </c>
      <c r="H99" s="7" t="str">
        <f t="shared" si="19"/>
        <v>Tracking</v>
      </c>
      <c r="I99" s="7">
        <f t="shared" si="20"/>
        <v>0</v>
      </c>
      <c r="J99" s="7">
        <f t="shared" si="21"/>
        <v>2058</v>
      </c>
      <c r="K99" s="8">
        <f t="shared" si="22"/>
        <v>1.2999999999999999E-2</v>
      </c>
      <c r="L99" s="7">
        <f t="shared" si="23"/>
        <v>0.02</v>
      </c>
      <c r="M99" s="8">
        <f t="shared" si="11"/>
        <v>26.753999999999998</v>
      </c>
      <c r="N99" s="8">
        <f t="shared" si="12"/>
        <v>41.160000000000004</v>
      </c>
    </row>
    <row r="100" spans="1:14" ht="15.75" customHeight="1" x14ac:dyDescent="0.35">
      <c r="A100" s="7" t="str">
        <f t="shared" si="13"/>
        <v>blinks_gco_assinatura_2022</v>
      </c>
      <c r="B100" s="7" t="str">
        <f t="shared" si="14"/>
        <v>Google Ads BR</v>
      </c>
      <c r="C100" s="7" t="str">
        <f t="shared" si="15"/>
        <v>blinks_gco_assinatura_1-psq-espec-longtail-cid_consideracao_google-ads_search_ads_purch_cpc_perf_Fix_na_na_key_ambos-18a65anos_sudeste-concurso_rsa_all_ass-go-291122-1116</v>
      </c>
      <c r="D100" s="7" t="str">
        <f t="shared" si="16"/>
        <v>353685766</v>
      </c>
      <c r="E100" s="7" t="str">
        <f>IF('Report DCM'!$H100="In-Stream Video","Rich Media display banner",IF('Report DCM'!$I100&gt;'Report DCM'!$J100,"Standard",VLOOKUP(CONCATENATE(bd_adtype,"_",bd_creativetype),tabela,2,FALSE)))</f>
        <v>Dynamic Click</v>
      </c>
      <c r="F100" s="7" t="str">
        <f t="shared" si="17"/>
        <v>blinks_gco_assinatura_1-psq-espec-longtail-cid_consideracao_google-ads_search_ads_purch_cpc_perf_Fix_na_na_key_ambos-18a65anos_sudeste-concurso_rsa_all_ass-go-291122-1116</v>
      </c>
      <c r="G100" s="7" t="str">
        <f t="shared" si="18"/>
        <v>544747126</v>
      </c>
      <c r="H100" s="7" t="str">
        <f t="shared" si="19"/>
        <v>Tracking</v>
      </c>
      <c r="I100" s="7">
        <f t="shared" si="20"/>
        <v>0</v>
      </c>
      <c r="J100" s="7">
        <f t="shared" si="21"/>
        <v>17087</v>
      </c>
      <c r="K100" s="8">
        <f t="shared" si="22"/>
        <v>1.2999999999999999E-2</v>
      </c>
      <c r="L100" s="7">
        <f t="shared" si="23"/>
        <v>0.02</v>
      </c>
      <c r="M100" s="8">
        <f t="shared" si="11"/>
        <v>222.131</v>
      </c>
      <c r="N100" s="8">
        <f t="shared" si="12"/>
        <v>341.74</v>
      </c>
    </row>
    <row r="101" spans="1:14" ht="15.75" customHeight="1" x14ac:dyDescent="0.35">
      <c r="A101" s="7" t="str">
        <f t="shared" si="13"/>
        <v>blinks_gco_assinatura_2022</v>
      </c>
      <c r="B101" s="7" t="str">
        <f t="shared" si="14"/>
        <v>Google Ads BR</v>
      </c>
      <c r="C101" s="7" t="str">
        <f t="shared" si="15"/>
        <v>blinks_gco_assinatura_1-psq-espec-longtail-cid_consideracao_google-ads_search_ads_purch_cpc_perf_Fix_na_na_key_ambos-18a65anos_sul-concurso_rsa_all_ass-go-291122-1117</v>
      </c>
      <c r="D101" s="7" t="str">
        <f t="shared" si="16"/>
        <v>353685763</v>
      </c>
      <c r="E101" s="7" t="str">
        <f>IF('Report DCM'!$H101="In-Stream Video","Rich Media display banner",IF('Report DCM'!$I101&gt;'Report DCM'!$J101,"Standard",VLOOKUP(CONCATENATE(bd_adtype,"_",bd_creativetype),tabela,2,FALSE)))</f>
        <v>Dynamic Click</v>
      </c>
      <c r="F101" s="7" t="str">
        <f t="shared" si="17"/>
        <v>blinks_gco_assinatura_1-psq-espec-longtail-cid_consideracao_google-ads_search_ads_purch_cpc_perf_Fix_na_na_key_ambos-18a65anos_sul-concurso_rsa_all_ass-go-291122-1117</v>
      </c>
      <c r="G101" s="7" t="str">
        <f t="shared" si="18"/>
        <v>544747123</v>
      </c>
      <c r="H101" s="7" t="str">
        <f t="shared" si="19"/>
        <v>Tracking</v>
      </c>
      <c r="I101" s="7">
        <f t="shared" si="20"/>
        <v>0</v>
      </c>
      <c r="J101" s="7">
        <f t="shared" si="21"/>
        <v>6429</v>
      </c>
      <c r="K101" s="8">
        <f t="shared" si="22"/>
        <v>1.2999999999999999E-2</v>
      </c>
      <c r="L101" s="7">
        <f t="shared" si="23"/>
        <v>0.02</v>
      </c>
      <c r="M101" s="8">
        <f t="shared" si="11"/>
        <v>83.576999999999998</v>
      </c>
      <c r="N101" s="8">
        <f t="shared" si="12"/>
        <v>128.58000000000001</v>
      </c>
    </row>
    <row r="102" spans="1:14" ht="15.75" customHeight="1" x14ac:dyDescent="0.35">
      <c r="A102" s="7" t="str">
        <f t="shared" si="13"/>
        <v>blinks_gco_assinatura_2022</v>
      </c>
      <c r="B102" s="7" t="str">
        <f t="shared" si="14"/>
        <v>Google Ads BR</v>
      </c>
      <c r="C102" s="7" t="str">
        <f t="shared" si="15"/>
        <v>blinks_gco_assinatura_1-psq-inst-ampla-brasil_conversao_google-ads_search_ads_purch_cpc_perf_Fix_na_na_key_ambos-18a65anos_institucional-ampla_rsa_na_ass-go-291122-1182</v>
      </c>
      <c r="D102" s="7" t="str">
        <f t="shared" si="16"/>
        <v>353685637</v>
      </c>
      <c r="E102" s="7" t="str">
        <f>IF('Report DCM'!$H102="In-Stream Video","Rich Media display banner",IF('Report DCM'!$I102&gt;'Report DCM'!$J102,"Standard",VLOOKUP(CONCATENATE(bd_adtype,"_",bd_creativetype),tabela,2,FALSE)))</f>
        <v>Dynamic Click</v>
      </c>
      <c r="F102" s="7" t="str">
        <f t="shared" si="17"/>
        <v>blinks_gco_assinatura_1-psq-inst-ampla-brasil_conversao_google-ads_search_ads_purch_cpc_perf_Fix_na_na_key_ambos-18a65anos_institucional-ampla_rsa_na_ass-go-291122-1182</v>
      </c>
      <c r="G102" s="7" t="str">
        <f t="shared" si="18"/>
        <v>544747060</v>
      </c>
      <c r="H102" s="7" t="str">
        <f t="shared" si="19"/>
        <v>Tracking</v>
      </c>
      <c r="I102" s="7">
        <f t="shared" si="20"/>
        <v>0</v>
      </c>
      <c r="J102" s="7">
        <f t="shared" si="21"/>
        <v>7382</v>
      </c>
      <c r="K102" s="8">
        <f t="shared" si="22"/>
        <v>1.2999999999999999E-2</v>
      </c>
      <c r="L102" s="7">
        <f t="shared" si="23"/>
        <v>0.02</v>
      </c>
      <c r="M102" s="8">
        <f t="shared" si="11"/>
        <v>95.965999999999994</v>
      </c>
      <c r="N102" s="8">
        <f t="shared" si="12"/>
        <v>147.64000000000001</v>
      </c>
    </row>
    <row r="103" spans="1:14" ht="15.75" customHeight="1" x14ac:dyDescent="0.35">
      <c r="A103" s="7" t="str">
        <f t="shared" si="13"/>
        <v>blinks_gco_assinatura_2022</v>
      </c>
      <c r="B103" s="7" t="str">
        <f t="shared" si="14"/>
        <v>Google Ads BR</v>
      </c>
      <c r="C103" s="7" t="str">
        <f t="shared" si="15"/>
        <v>blinks_gco_assinatura_1-psq-inst-brasil_conversao_google-ads_search_ads_purch_cpc_perf_Fix_na_na_key_ambos-18a65anos_institucional-assinatura_rsa_na_ass-go-291122-1183</v>
      </c>
      <c r="D103" s="7" t="str">
        <f t="shared" si="16"/>
        <v>353685634</v>
      </c>
      <c r="E103" s="7" t="str">
        <f>IF('Report DCM'!$H103="In-Stream Video","Rich Media display banner",IF('Report DCM'!$I103&gt;'Report DCM'!$J103,"Standard",VLOOKUP(CONCATENATE(bd_adtype,"_",bd_creativetype),tabela,2,FALSE)))</f>
        <v>Dynamic Click</v>
      </c>
      <c r="F103" s="7" t="str">
        <f t="shared" si="17"/>
        <v>blinks_gco_assinatura_1-psq-inst-brasil_conversao_google-ads_search_ads_purch_cpc_perf_Fix_na_na_key_ambos-18a65anos_institucional-assinatura_rsa_na_ass-go-291122-1183</v>
      </c>
      <c r="G103" s="7" t="str">
        <f t="shared" si="18"/>
        <v>544747057</v>
      </c>
      <c r="H103" s="7" t="str">
        <f t="shared" si="19"/>
        <v>Tracking</v>
      </c>
      <c r="I103" s="7">
        <f t="shared" si="20"/>
        <v>0</v>
      </c>
      <c r="J103" s="7">
        <f t="shared" si="21"/>
        <v>3992</v>
      </c>
      <c r="K103" s="8">
        <f t="shared" si="22"/>
        <v>1.2999999999999999E-2</v>
      </c>
      <c r="L103" s="7">
        <f t="shared" si="23"/>
        <v>0.02</v>
      </c>
      <c r="M103" s="8">
        <f t="shared" si="11"/>
        <v>51.896000000000001</v>
      </c>
      <c r="N103" s="8">
        <f t="shared" si="12"/>
        <v>79.84</v>
      </c>
    </row>
    <row r="104" spans="1:14" ht="15.75" customHeight="1" x14ac:dyDescent="0.35">
      <c r="A104" s="7" t="str">
        <f t="shared" si="13"/>
        <v>blinks_gco_assinatura_2022</v>
      </c>
      <c r="B104" s="7" t="str">
        <f t="shared" si="14"/>
        <v>Google Ads BR</v>
      </c>
      <c r="C104" s="7" t="str">
        <f t="shared" si="15"/>
        <v>blinks_gco_assinatura_1-psq-inst-brasil_conversao_google-ads_search_ads_purch_cpc_perf_Fix_na_na_key_ambos-18a65anos_institucional-concursos_rsa_na_ass-go-291122-1184</v>
      </c>
      <c r="D104" s="7" t="str">
        <f t="shared" si="16"/>
        <v>353685631</v>
      </c>
      <c r="E104" s="7" t="str">
        <f>IF('Report DCM'!$H104="In-Stream Video","Rich Media display banner",IF('Report DCM'!$I104&gt;'Report DCM'!$J104,"Standard",VLOOKUP(CONCATENATE(bd_adtype,"_",bd_creativetype),tabela,2,FALSE)))</f>
        <v>Dynamic Click</v>
      </c>
      <c r="F104" s="7" t="str">
        <f t="shared" si="17"/>
        <v>blinks_gco_assinatura_1-psq-inst-brasil_conversao_google-ads_search_ads_purch_cpc_perf_Fix_na_na_key_ambos-18a65anos_institucional-concursos_rsa_na_ass-go-291122-1184</v>
      </c>
      <c r="G104" s="7" t="str">
        <f t="shared" si="18"/>
        <v>544747054</v>
      </c>
      <c r="H104" s="7" t="str">
        <f t="shared" si="19"/>
        <v>Tracking</v>
      </c>
      <c r="I104" s="7">
        <f t="shared" si="20"/>
        <v>0</v>
      </c>
      <c r="J104" s="7">
        <f t="shared" si="21"/>
        <v>72675</v>
      </c>
      <c r="K104" s="8">
        <f t="shared" si="22"/>
        <v>1.2999999999999999E-2</v>
      </c>
      <c r="L104" s="7">
        <f t="shared" si="23"/>
        <v>0.02</v>
      </c>
      <c r="M104" s="8">
        <f t="shared" si="11"/>
        <v>944.77499999999998</v>
      </c>
      <c r="N104" s="8">
        <f t="shared" si="12"/>
        <v>1453.5</v>
      </c>
    </row>
    <row r="105" spans="1:14" ht="15.75" customHeight="1" x14ac:dyDescent="0.35">
      <c r="A105" s="7" t="str">
        <f t="shared" si="13"/>
        <v>blinks_gco_assinatura_2022</v>
      </c>
      <c r="B105" s="7" t="str">
        <f t="shared" si="14"/>
        <v>Google Ads BR</v>
      </c>
      <c r="C105" s="7" t="str">
        <f t="shared" si="15"/>
        <v>blinks_gco_assinatura_1-psq-inst-brasil_conversao_google-ads_search_ads_purch_cpc_perf_Fix_na_na_key_ambos-18a65anos_institucional-exata_rsa_na_ass-go-291122-1185</v>
      </c>
      <c r="D105" s="7" t="str">
        <f t="shared" si="16"/>
        <v>353685628</v>
      </c>
      <c r="E105" s="7" t="str">
        <f>IF('Report DCM'!$H105="In-Stream Video","Rich Media display banner",IF('Report DCM'!$I105&gt;'Report DCM'!$J105,"Standard",VLOOKUP(CONCATENATE(bd_adtype,"_",bd_creativetype),tabela,2,FALSE)))</f>
        <v>Dynamic Click</v>
      </c>
      <c r="F105" s="7" t="str">
        <f t="shared" si="17"/>
        <v>blinks_gco_assinatura_1-psq-inst-brasil_conversao_google-ads_search_ads_purch_cpc_perf_Fix_na_na_key_ambos-18a65anos_institucional-exata_rsa_na_ass-go-291122-1185</v>
      </c>
      <c r="G105" s="7" t="str">
        <f t="shared" si="18"/>
        <v>544747051</v>
      </c>
      <c r="H105" s="7" t="str">
        <f t="shared" si="19"/>
        <v>Tracking</v>
      </c>
      <c r="I105" s="7">
        <f t="shared" si="20"/>
        <v>0</v>
      </c>
      <c r="J105" s="7">
        <f t="shared" si="21"/>
        <v>309523</v>
      </c>
      <c r="K105" s="8">
        <f t="shared" si="22"/>
        <v>1.2999999999999999E-2</v>
      </c>
      <c r="L105" s="7">
        <f t="shared" si="23"/>
        <v>0.02</v>
      </c>
      <c r="M105" s="8">
        <f t="shared" si="11"/>
        <v>4023.799</v>
      </c>
      <c r="N105" s="8">
        <f t="shared" si="12"/>
        <v>6190.46</v>
      </c>
    </row>
    <row r="106" spans="1:14" ht="15.75" customHeight="1" x14ac:dyDescent="0.35">
      <c r="A106" s="7" t="str">
        <f t="shared" si="13"/>
        <v>blinks_gco_assinatura_2022</v>
      </c>
      <c r="B106" s="7" t="str">
        <f t="shared" si="14"/>
        <v>Google Ads BR</v>
      </c>
      <c r="C106" s="7" t="str">
        <f t="shared" si="15"/>
        <v>blinks_gco_assinatura_1-psq-inst-brasil_conversao_google-ads_search_ads_purch_cpc_perf_Fix_na_na_key_ambos-18a65anos_institucional-frase_rsa_na_ass-go-291122-1186</v>
      </c>
      <c r="D106" s="7" t="str">
        <f t="shared" si="16"/>
        <v>353685625</v>
      </c>
      <c r="E106" s="7" t="str">
        <f>IF('Report DCM'!$H106="In-Stream Video","Rich Media display banner",IF('Report DCM'!$I106&gt;'Report DCM'!$J106,"Standard",VLOOKUP(CONCATENATE(bd_adtype,"_",bd_creativetype),tabela,2,FALSE)))</f>
        <v>Dynamic Click</v>
      </c>
      <c r="F106" s="7" t="str">
        <f t="shared" si="17"/>
        <v>blinks_gco_assinatura_1-psq-inst-brasil_conversao_google-ads_search_ads_purch_cpc_perf_Fix_na_na_key_ambos-18a65anos_institucional-frase_rsa_na_ass-go-291122-1186</v>
      </c>
      <c r="G106" s="7" t="str">
        <f t="shared" si="18"/>
        <v>544747048</v>
      </c>
      <c r="H106" s="7" t="str">
        <f t="shared" si="19"/>
        <v>Tracking</v>
      </c>
      <c r="I106" s="7">
        <f t="shared" si="20"/>
        <v>0</v>
      </c>
      <c r="J106" s="7">
        <f t="shared" si="21"/>
        <v>15620</v>
      </c>
      <c r="K106" s="8">
        <f t="shared" si="22"/>
        <v>1.2999999999999999E-2</v>
      </c>
      <c r="L106" s="7">
        <f t="shared" si="23"/>
        <v>0.02</v>
      </c>
      <c r="M106" s="8">
        <f t="shared" si="11"/>
        <v>203.06</v>
      </c>
      <c r="N106" s="8">
        <f t="shared" si="12"/>
        <v>312.40000000000003</v>
      </c>
    </row>
    <row r="107" spans="1:14" ht="15.75" customHeight="1" x14ac:dyDescent="0.35">
      <c r="A107" s="7" t="str">
        <f t="shared" si="13"/>
        <v>blinks_gco_assinatura_2022</v>
      </c>
      <c r="B107" s="7" t="str">
        <f t="shared" si="14"/>
        <v>Google Ads BR</v>
      </c>
      <c r="C107" s="7" t="str">
        <f t="shared" si="15"/>
        <v>blinks_gco_assinatura_1-vrec-databranding-nov_awareness_google-ads_youtube_ads_purch_cpv_perf_Fix_na_na_ca_ambos-18a65anos_databranding-nov-2022_vra_na_ass-go-221122-1133</v>
      </c>
      <c r="D107" s="7" t="str">
        <f t="shared" si="16"/>
        <v>353134938</v>
      </c>
      <c r="E107" s="7" t="str">
        <f>IF('Report DCM'!$H107="In-Stream Video","Rich Media display banner",IF('Report DCM'!$I107&gt;'Report DCM'!$J107,"Standard",VLOOKUP(CONCATENATE(bd_adtype,"_",bd_creativetype),tabela,2,FALSE)))</f>
        <v>Dynamic Click</v>
      </c>
      <c r="F107" s="7" t="str">
        <f t="shared" si="17"/>
        <v>blinks_gco_assinatura_1-vrec-databranding-nov_awareness_google-ads_youtube_ads_purch_cpv_perf_Fix_na_na_ca_ambos-18a65anos_databranding-nov-2022_vra_na_ass-go-221122-1133</v>
      </c>
      <c r="G107" s="7" t="str">
        <f t="shared" si="18"/>
        <v>544133793</v>
      </c>
      <c r="H107" s="7" t="str">
        <f t="shared" si="19"/>
        <v>Tracking</v>
      </c>
      <c r="I107" s="7">
        <f t="shared" si="20"/>
        <v>0</v>
      </c>
      <c r="J107" s="7">
        <f t="shared" si="21"/>
        <v>27</v>
      </c>
      <c r="K107" s="8">
        <f t="shared" si="22"/>
        <v>1.2999999999999999E-2</v>
      </c>
      <c r="L107" s="7">
        <f t="shared" si="23"/>
        <v>0.02</v>
      </c>
      <c r="M107" s="8">
        <f t="shared" si="11"/>
        <v>0.35099999999999998</v>
      </c>
      <c r="N107" s="8">
        <f t="shared" si="12"/>
        <v>0.54</v>
      </c>
    </row>
    <row r="108" spans="1:14" ht="15.75" customHeight="1" x14ac:dyDescent="0.35">
      <c r="A108" s="7" t="str">
        <f t="shared" si="13"/>
        <v>blinks_gco_assinatura_2022</v>
      </c>
      <c r="B108" s="7" t="str">
        <f t="shared" si="14"/>
        <v>Google Ads BR</v>
      </c>
      <c r="C108" s="7" t="str">
        <f t="shared" si="15"/>
        <v>blinks_gco_assinatura_1-yt-in-feed-nu-ai_awareness_google-ads_youtube_ads_purch_cpv_na_Fix_na_na_ca_ambos-18a65anos_todos-os-grupos_feed_all_ass-go-221122-1123</v>
      </c>
      <c r="D108" s="7" t="str">
        <f t="shared" si="16"/>
        <v>353134920</v>
      </c>
      <c r="E108" s="7" t="str">
        <f>IF('Report DCM'!$H108="In-Stream Video","Rich Media display banner",IF('Report DCM'!$I108&gt;'Report DCM'!$J108,"Standard",VLOOKUP(CONCATENATE(bd_adtype,"_",bd_creativetype),tabela,2,FALSE)))</f>
        <v>Standard</v>
      </c>
      <c r="F108" s="7" t="str">
        <f t="shared" si="17"/>
        <v>blinks_gco_assinatura_1-yt-in-feed-nu-ai_awareness_google-ads_youtube_ads_purch_cpv_na_Fix_na_na_ca_ambos-18a65anos_todos-os-grupos_feed_all_ass-go-221122-1123</v>
      </c>
      <c r="G108" s="7" t="str">
        <f t="shared" si="18"/>
        <v>544133775</v>
      </c>
      <c r="H108" s="7" t="str">
        <f t="shared" si="19"/>
        <v>Tracking</v>
      </c>
      <c r="I108" s="7">
        <f t="shared" si="20"/>
        <v>4786048</v>
      </c>
      <c r="J108" s="7">
        <f t="shared" si="21"/>
        <v>0</v>
      </c>
      <c r="K108" s="8">
        <f t="shared" si="22"/>
        <v>9.4E-2</v>
      </c>
      <c r="L108" s="7">
        <f t="shared" si="23"/>
        <v>0.09</v>
      </c>
      <c r="M108" s="8">
        <f t="shared" si="11"/>
        <v>449.88851199999999</v>
      </c>
      <c r="N108" s="8">
        <f t="shared" si="12"/>
        <v>430.74432000000002</v>
      </c>
    </row>
    <row r="109" spans="1:14" ht="15.75" customHeight="1" x14ac:dyDescent="0.35">
      <c r="A109" s="7" t="str">
        <f t="shared" si="13"/>
        <v>blinks_gco_assinatura_2022</v>
      </c>
      <c r="B109" s="7" t="str">
        <f t="shared" si="14"/>
        <v>Google Ads BR</v>
      </c>
      <c r="C109" s="7" t="str">
        <f t="shared" si="15"/>
        <v>blinks_gco_assinatura_1-yt-vrec_awareness_google-ads_youtube_ads_purch_cpc_perf_Fix_na_na_ca_ambos-18a65anos_similar-abandono-car-atual_skip_na_ass-go-121222-1195</v>
      </c>
      <c r="D109" s="7" t="str">
        <f t="shared" si="16"/>
        <v>354762738</v>
      </c>
      <c r="E109" s="7" t="str">
        <f>IF('Report DCM'!$H109="In-Stream Video","Rich Media display banner",IF('Report DCM'!$I109&gt;'Report DCM'!$J109,"Standard",VLOOKUP(CONCATENATE(bd_adtype,"_",bd_creativetype),tabela,2,FALSE)))</f>
        <v>Standard</v>
      </c>
      <c r="F109" s="7" t="str">
        <f t="shared" si="17"/>
        <v>blinks_gco_assinatura_1-yt-vrec_awareness_google-ads_youtube_ads_purch_cpc_perf_Fix_na_na_ca_ambos-18a65anos_similar-abandono-car-atual_skip_na_ass-go-121222-1195</v>
      </c>
      <c r="G109" s="7" t="str">
        <f t="shared" si="18"/>
        <v>545603903</v>
      </c>
      <c r="H109" s="7" t="str">
        <f t="shared" si="19"/>
        <v>Tracking</v>
      </c>
      <c r="I109" s="7">
        <f t="shared" si="20"/>
        <v>1685</v>
      </c>
      <c r="J109" s="7">
        <f t="shared" si="21"/>
        <v>1230</v>
      </c>
      <c r="K109" s="8">
        <f t="shared" si="22"/>
        <v>9.4E-2</v>
      </c>
      <c r="L109" s="7">
        <f t="shared" si="23"/>
        <v>0.09</v>
      </c>
      <c r="M109" s="8">
        <f t="shared" si="11"/>
        <v>0.15838999999999998</v>
      </c>
      <c r="N109" s="8">
        <f t="shared" si="12"/>
        <v>0.15165000000000001</v>
      </c>
    </row>
    <row r="110" spans="1:14" ht="15.75" customHeight="1" x14ac:dyDescent="0.35">
      <c r="A110" s="7" t="str">
        <f t="shared" si="13"/>
        <v>blinks_gco_assinatura_2022</v>
      </c>
      <c r="B110" s="7" t="str">
        <f t="shared" si="14"/>
        <v>Google Ads BR</v>
      </c>
      <c r="C110" s="7" t="str">
        <f t="shared" si="15"/>
        <v>blinks_gco_assinatura_1-yt-vrec_awareness_google-ads_youtube_ads_purch_cpv_na_Fix_na_na_ca_ambos-18a65anos_afinidade-merc-in-stream_skip_all_ass-go-181022-1052</v>
      </c>
      <c r="D110" s="7" t="str">
        <f t="shared" si="16"/>
        <v>349480426</v>
      </c>
      <c r="E110" s="7" t="str">
        <f>IF('Report DCM'!$H110="In-Stream Video","Rich Media display banner",IF('Report DCM'!$I110&gt;'Report DCM'!$J110,"Standard",VLOOKUP(CONCATENATE(bd_adtype,"_",bd_creativetype),tabela,2,FALSE)))</f>
        <v>Standard</v>
      </c>
      <c r="F110" s="7" t="str">
        <f t="shared" si="17"/>
        <v>blinks_gco_assinatura_1-yt-vrec_awareness_google-ads_youtube_ads_purch_cpv_na_Fix_na_na_ca_ambos-18a65anos_afinidade-merc-in-stream_skip_all_ass-go-181022-1052</v>
      </c>
      <c r="G110" s="7" t="str">
        <f t="shared" si="18"/>
        <v>540645249</v>
      </c>
      <c r="H110" s="7" t="str">
        <f t="shared" si="19"/>
        <v>Tracking</v>
      </c>
      <c r="I110" s="7">
        <f t="shared" si="20"/>
        <v>348328</v>
      </c>
      <c r="J110" s="7">
        <f t="shared" si="21"/>
        <v>6281</v>
      </c>
      <c r="K110" s="8">
        <f t="shared" si="22"/>
        <v>9.4E-2</v>
      </c>
      <c r="L110" s="7">
        <f t="shared" si="23"/>
        <v>0.09</v>
      </c>
      <c r="M110" s="8">
        <f t="shared" si="11"/>
        <v>32.742832</v>
      </c>
      <c r="N110" s="8">
        <f t="shared" si="12"/>
        <v>31.349520000000002</v>
      </c>
    </row>
    <row r="111" spans="1:14" ht="15.75" customHeight="1" x14ac:dyDescent="0.35">
      <c r="A111" s="7" t="str">
        <f t="shared" si="13"/>
        <v>blinks_gco_assinatura_2022</v>
      </c>
      <c r="B111" s="7" t="str">
        <f t="shared" si="14"/>
        <v>Google Ads BR</v>
      </c>
      <c r="C111" s="7" t="str">
        <f t="shared" si="15"/>
        <v>blinks_gco_assinatura_1-yt-vrec_awareness_google-ads_youtube_ads_purch_cpv_na_Fix_na_na_ca_ambos-18a65anos_depoimentos-in-stream_skip_all_ass-go-181022-1050</v>
      </c>
      <c r="D111" s="7" t="str">
        <f t="shared" si="16"/>
        <v>349480432</v>
      </c>
      <c r="E111" s="7" t="str">
        <f>IF('Report DCM'!$H111="In-Stream Video","Rich Media display banner",IF('Report DCM'!$I111&gt;'Report DCM'!$J111,"Standard",VLOOKUP(CONCATENATE(bd_adtype,"_",bd_creativetype),tabela,2,FALSE)))</f>
        <v>Standard</v>
      </c>
      <c r="F111" s="7" t="str">
        <f t="shared" si="17"/>
        <v>blinks_gco_assinatura_1-yt-vrec_awareness_google-ads_youtube_ads_purch_cpv_na_Fix_na_na_ca_ambos-18a65anos_depoimentos-in-stream_skip_all_ass-go-181022-1050</v>
      </c>
      <c r="G111" s="7" t="str">
        <f t="shared" si="18"/>
        <v>540675312</v>
      </c>
      <c r="H111" s="7" t="str">
        <f t="shared" si="19"/>
        <v>Tracking</v>
      </c>
      <c r="I111" s="7">
        <f t="shared" si="20"/>
        <v>31388</v>
      </c>
      <c r="J111" s="7">
        <f t="shared" si="21"/>
        <v>5455</v>
      </c>
      <c r="K111" s="8">
        <f t="shared" si="22"/>
        <v>9.4E-2</v>
      </c>
      <c r="L111" s="7">
        <f t="shared" si="23"/>
        <v>0.09</v>
      </c>
      <c r="M111" s="8">
        <f t="shared" si="11"/>
        <v>2.9504720000000004</v>
      </c>
      <c r="N111" s="8">
        <f t="shared" si="12"/>
        <v>2.8249200000000001</v>
      </c>
    </row>
    <row r="112" spans="1:14" ht="15.75" customHeight="1" x14ac:dyDescent="0.35">
      <c r="A112" s="7" t="str">
        <f t="shared" si="13"/>
        <v>blinks_gco_assinatura_2022</v>
      </c>
      <c r="B112" s="7" t="str">
        <f t="shared" si="14"/>
        <v>Microsoft Ads</v>
      </c>
      <c r="C112" s="7" t="str">
        <f t="shared" si="15"/>
        <v>blinks_gco_assinatura_1-psq-espec-concursos_consideracao_microsoft-ads_search_ads_purch_cpc_perf_Fix_na_na_key_ambos-18a65anos_concurso-aberto-previsto_rsa_na_ass-go-081222-5</v>
      </c>
      <c r="D112" s="7" t="str">
        <f t="shared" si="16"/>
        <v>354230510</v>
      </c>
      <c r="E112" s="7" t="str">
        <f>IF('Report DCM'!$H112="In-Stream Video","Rich Media display banner",IF('Report DCM'!$I112&gt;'Report DCM'!$J112,"Standard",VLOOKUP(CONCATENATE(bd_adtype,"_",bd_creativetype),tabela,2,FALSE)))</f>
        <v>Dynamic Click</v>
      </c>
      <c r="F112" s="7" t="str">
        <f t="shared" si="17"/>
        <v>blinks_gco_assinatura_1-psq-espec-concursos_consideracao_microsoft-ads_search_ads_purch_cpc_perf_Fix_na_na_key_ambos-18a65anos_concurso-aberto-previsto_rsa_na_ass-go-081222-5</v>
      </c>
      <c r="G112" s="7" t="str">
        <f t="shared" si="18"/>
        <v>545392319</v>
      </c>
      <c r="H112" s="7" t="str">
        <f t="shared" si="19"/>
        <v>Tracking</v>
      </c>
      <c r="I112" s="7">
        <f t="shared" si="20"/>
        <v>0</v>
      </c>
      <c r="J112" s="7">
        <f t="shared" si="21"/>
        <v>4467</v>
      </c>
      <c r="K112" s="8">
        <f t="shared" si="22"/>
        <v>1.2999999999999999E-2</v>
      </c>
      <c r="L112" s="7">
        <f t="shared" si="23"/>
        <v>0.02</v>
      </c>
      <c r="M112" s="8">
        <f t="shared" si="11"/>
        <v>58.070999999999998</v>
      </c>
      <c r="N112" s="8">
        <f t="shared" si="12"/>
        <v>89.34</v>
      </c>
    </row>
    <row r="113" spans="1:14" ht="15.75" customHeight="1" x14ac:dyDescent="0.35">
      <c r="A113" s="7" t="str">
        <f t="shared" si="13"/>
        <v>blinks_gco_assinatura_2022</v>
      </c>
      <c r="B113" s="7" t="str">
        <f t="shared" si="14"/>
        <v>Microsoft Ads</v>
      </c>
      <c r="C113" s="7" t="str">
        <f t="shared" si="15"/>
        <v>blinks_gco_assinatura_1-psq-espec-concursos_consideracao_microsoft-ads_search_ads_purch_cpc_perf_Fix_na_na_key_ambos-18a65anos_curso-para-concurso_rsa_na_ass-go-081222-6</v>
      </c>
      <c r="D113" s="7" t="str">
        <f t="shared" si="16"/>
        <v>354547002</v>
      </c>
      <c r="E113" s="7" t="str">
        <f>IF('Report DCM'!$H113="In-Stream Video","Rich Media display banner",IF('Report DCM'!$I113&gt;'Report DCM'!$J113,"Standard",VLOOKUP(CONCATENATE(bd_adtype,"_",bd_creativetype),tabela,2,FALSE)))</f>
        <v>Dynamic Click</v>
      </c>
      <c r="F113" s="7" t="str">
        <f t="shared" si="17"/>
        <v>blinks_gco_assinatura_1-psq-espec-concursos_consideracao_microsoft-ads_search_ads_purch_cpc_perf_Fix_na_na_key_ambos-18a65anos_curso-para-concurso_rsa_na_ass-go-081222-6</v>
      </c>
      <c r="G113" s="7" t="str">
        <f t="shared" si="18"/>
        <v>545392322</v>
      </c>
      <c r="H113" s="7" t="str">
        <f t="shared" si="19"/>
        <v>Tracking</v>
      </c>
      <c r="I113" s="7">
        <f t="shared" si="20"/>
        <v>0</v>
      </c>
      <c r="J113" s="7">
        <f t="shared" si="21"/>
        <v>252</v>
      </c>
      <c r="K113" s="8">
        <f t="shared" si="22"/>
        <v>1.2999999999999999E-2</v>
      </c>
      <c r="L113" s="7">
        <f t="shared" si="23"/>
        <v>0.02</v>
      </c>
      <c r="M113" s="8">
        <f t="shared" si="11"/>
        <v>3.2759999999999998</v>
      </c>
      <c r="N113" s="8">
        <f t="shared" si="12"/>
        <v>5.04</v>
      </c>
    </row>
    <row r="114" spans="1:14" ht="15.75" customHeight="1" x14ac:dyDescent="0.35">
      <c r="A114" s="7" t="str">
        <f t="shared" si="13"/>
        <v>blinks_gco_assinatura_2022</v>
      </c>
      <c r="B114" s="7" t="str">
        <f t="shared" si="14"/>
        <v>Microsoft Ads</v>
      </c>
      <c r="C114" s="7" t="str">
        <f t="shared" si="15"/>
        <v>blinks_gco_assinatura_1-psq-espec-gabriel_consideracao_microsoft-ads_search_ads_purch_cpc_perf_Fix_na_na_key_ambos-18a65anos_gabriel-granjeiro_rsa_na_ass-go-081222-7</v>
      </c>
      <c r="D114" s="7" t="str">
        <f t="shared" si="16"/>
        <v>354546999</v>
      </c>
      <c r="E114" s="7" t="str">
        <f>IF('Report DCM'!$H114="In-Stream Video","Rich Media display banner",IF('Report DCM'!$I114&gt;'Report DCM'!$J114,"Standard",VLOOKUP(CONCATENATE(bd_adtype,"_",bd_creativetype),tabela,2,FALSE)))</f>
        <v>Dynamic Click</v>
      </c>
      <c r="F114" s="7" t="str">
        <f t="shared" si="17"/>
        <v>blinks_gco_assinatura_1-psq-espec-gabriel_consideracao_microsoft-ads_search_ads_purch_cpc_perf_Fix_na_na_key_ambos-18a65anos_gabriel-granjeiro_rsa_na_ass-go-081222-7</v>
      </c>
      <c r="G114" s="7" t="str">
        <f t="shared" si="18"/>
        <v>545392325</v>
      </c>
      <c r="H114" s="7" t="str">
        <f t="shared" si="19"/>
        <v>Tracking</v>
      </c>
      <c r="I114" s="7">
        <f t="shared" si="20"/>
        <v>0</v>
      </c>
      <c r="J114" s="7">
        <f t="shared" si="21"/>
        <v>5</v>
      </c>
      <c r="K114" s="8">
        <f t="shared" si="22"/>
        <v>1.2999999999999999E-2</v>
      </c>
      <c r="L114" s="7">
        <f t="shared" si="23"/>
        <v>0.02</v>
      </c>
      <c r="M114" s="8">
        <f t="shared" si="11"/>
        <v>6.5000000000000002E-2</v>
      </c>
      <c r="N114" s="8">
        <f t="shared" si="12"/>
        <v>0.1</v>
      </c>
    </row>
    <row r="115" spans="1:14" ht="15.75" customHeight="1" x14ac:dyDescent="0.35">
      <c r="A115" s="7" t="str">
        <f t="shared" si="13"/>
        <v>blinks_gco_assinatura_2022</v>
      </c>
      <c r="B115" s="7" t="str">
        <f t="shared" si="14"/>
        <v>Microsoft Ads</v>
      </c>
      <c r="C115" s="7" t="str">
        <f t="shared" si="15"/>
        <v>blinks_gco_assinatura_1-psq-espec-longtail-cid_consideracao_microsoft-ads_search_ads_purch_cpc_perf_Fix_na_na_key_ambos-18a65anos_centro-oeste_rsa_na_ass-go-081222-9</v>
      </c>
      <c r="D115" s="7" t="str">
        <f t="shared" si="16"/>
        <v>354546993</v>
      </c>
      <c r="E115" s="7" t="str">
        <f>IF('Report DCM'!$H115="In-Stream Video","Rich Media display banner",IF('Report DCM'!$I115&gt;'Report DCM'!$J115,"Standard",VLOOKUP(CONCATENATE(bd_adtype,"_",bd_creativetype),tabela,2,FALSE)))</f>
        <v>Dynamic Click</v>
      </c>
      <c r="F115" s="7" t="str">
        <f t="shared" si="17"/>
        <v>blinks_gco_assinatura_1-psq-espec-longtail-cid_consideracao_microsoft-ads_search_ads_purch_cpc_perf_Fix_na_na_key_ambos-18a65anos_centro-oeste_rsa_na_ass-go-081222-9</v>
      </c>
      <c r="G115" s="7" t="str">
        <f t="shared" si="18"/>
        <v>545392331</v>
      </c>
      <c r="H115" s="7" t="str">
        <f t="shared" si="19"/>
        <v>Tracking</v>
      </c>
      <c r="I115" s="7">
        <f t="shared" si="20"/>
        <v>0</v>
      </c>
      <c r="J115" s="7">
        <f t="shared" si="21"/>
        <v>766</v>
      </c>
      <c r="K115" s="8">
        <f t="shared" si="22"/>
        <v>1.2999999999999999E-2</v>
      </c>
      <c r="L115" s="7">
        <f t="shared" si="23"/>
        <v>0.02</v>
      </c>
      <c r="M115" s="8">
        <f t="shared" si="11"/>
        <v>9.9580000000000002</v>
      </c>
      <c r="N115" s="8">
        <f t="shared" si="12"/>
        <v>15.32</v>
      </c>
    </row>
    <row r="116" spans="1:14" ht="15.75" customHeight="1" x14ac:dyDescent="0.35">
      <c r="A116" s="7" t="str">
        <f t="shared" si="13"/>
        <v>blinks_gco_assinatura_2022</v>
      </c>
      <c r="B116" s="7" t="str">
        <f t="shared" si="14"/>
        <v>Microsoft Ads</v>
      </c>
      <c r="C116" s="7" t="str">
        <f t="shared" si="15"/>
        <v>blinks_gco_assinatura_1-psq-espec-longtail-cid_consideracao_microsoft-ads_search_ads_purch_cpc_perf_Fix_na_na_key_ambos-18a65anos_nordeste_rsa_na_ass-go-081222-10</v>
      </c>
      <c r="D116" s="7" t="str">
        <f t="shared" si="16"/>
        <v>354546990</v>
      </c>
      <c r="E116" s="7" t="str">
        <f>IF('Report DCM'!$H116="In-Stream Video","Rich Media display banner",IF('Report DCM'!$I116&gt;'Report DCM'!$J116,"Standard",VLOOKUP(CONCATENATE(bd_adtype,"_",bd_creativetype),tabela,2,FALSE)))</f>
        <v>Dynamic Click</v>
      </c>
      <c r="F116" s="7" t="str">
        <f t="shared" si="17"/>
        <v>blinks_gco_assinatura_1-psq-espec-longtail-cid_consideracao_microsoft-ads_search_ads_purch_cpc_perf_Fix_na_na_key_ambos-18a65anos_nordeste_rsa_na_ass-go-081222-10</v>
      </c>
      <c r="G116" s="7" t="str">
        <f t="shared" si="18"/>
        <v>545392334</v>
      </c>
      <c r="H116" s="7" t="str">
        <f t="shared" si="19"/>
        <v>Tracking</v>
      </c>
      <c r="I116" s="7">
        <f t="shared" si="20"/>
        <v>0</v>
      </c>
      <c r="J116" s="7">
        <f t="shared" si="21"/>
        <v>1371</v>
      </c>
      <c r="K116" s="8">
        <f t="shared" si="22"/>
        <v>1.2999999999999999E-2</v>
      </c>
      <c r="L116" s="7">
        <f t="shared" si="23"/>
        <v>0.02</v>
      </c>
      <c r="M116" s="8">
        <f t="shared" si="11"/>
        <v>17.823</v>
      </c>
      <c r="N116" s="8">
        <f t="shared" si="12"/>
        <v>27.42</v>
      </c>
    </row>
    <row r="117" spans="1:14" ht="15.75" customHeight="1" x14ac:dyDescent="0.35">
      <c r="A117" s="7" t="str">
        <f t="shared" si="13"/>
        <v>blinks_gco_assinatura_2022</v>
      </c>
      <c r="B117" s="7" t="str">
        <f t="shared" si="14"/>
        <v>Microsoft Ads</v>
      </c>
      <c r="C117" s="7" t="str">
        <f t="shared" si="15"/>
        <v>blinks_gco_assinatura_1-psq-espec-longtail-cid_consideracao_microsoft-ads_search_ads_purch_cpc_perf_Fix_na_na_key_ambos-18a65anos_norte_rsa_na_ass-go-081222-11</v>
      </c>
      <c r="D117" s="7" t="str">
        <f t="shared" si="16"/>
        <v>354546987</v>
      </c>
      <c r="E117" s="7" t="str">
        <f>IF('Report DCM'!$H117="In-Stream Video","Rich Media display banner",IF('Report DCM'!$I117&gt;'Report DCM'!$J117,"Standard",VLOOKUP(CONCATENATE(bd_adtype,"_",bd_creativetype),tabela,2,FALSE)))</f>
        <v>Dynamic Click</v>
      </c>
      <c r="F117" s="7" t="str">
        <f t="shared" si="17"/>
        <v>blinks_gco_assinatura_1-psq-espec-longtail-cid_consideracao_microsoft-ads_search_ads_purch_cpc_perf_Fix_na_na_key_ambos-18a65anos_norte_rsa_na_ass-go-081222-11</v>
      </c>
      <c r="G117" s="7" t="str">
        <f t="shared" si="18"/>
        <v>545392337</v>
      </c>
      <c r="H117" s="7" t="str">
        <f t="shared" si="19"/>
        <v>Tracking</v>
      </c>
      <c r="I117" s="7">
        <f t="shared" si="20"/>
        <v>0</v>
      </c>
      <c r="J117" s="7">
        <f t="shared" si="21"/>
        <v>930</v>
      </c>
      <c r="K117" s="8">
        <f t="shared" si="22"/>
        <v>1.2999999999999999E-2</v>
      </c>
      <c r="L117" s="7">
        <f t="shared" si="23"/>
        <v>0.02</v>
      </c>
      <c r="M117" s="8">
        <f t="shared" si="11"/>
        <v>12.09</v>
      </c>
      <c r="N117" s="8">
        <f t="shared" si="12"/>
        <v>18.600000000000001</v>
      </c>
    </row>
    <row r="118" spans="1:14" ht="15.75" customHeight="1" x14ac:dyDescent="0.35">
      <c r="A118" s="7" t="str">
        <f t="shared" si="13"/>
        <v>blinks_gco_assinatura_2022</v>
      </c>
      <c r="B118" s="7" t="str">
        <f t="shared" si="14"/>
        <v>Microsoft Ads</v>
      </c>
      <c r="C118" s="7" t="str">
        <f t="shared" si="15"/>
        <v>blinks_gco_assinatura_1-psq-espec-longtail-cid_consideracao_microsoft-ads_search_ads_purch_cpc_perf_Fix_na_na_key_ambos-18a65anos_sudeste_rsa_na_ass-go-081222-12</v>
      </c>
      <c r="D118" s="7" t="str">
        <f t="shared" si="16"/>
        <v>354546984</v>
      </c>
      <c r="E118" s="7" t="str">
        <f>IF('Report DCM'!$H118="In-Stream Video","Rich Media display banner",IF('Report DCM'!$I118&gt;'Report DCM'!$J118,"Standard",VLOOKUP(CONCATENATE(bd_adtype,"_",bd_creativetype),tabela,2,FALSE)))</f>
        <v>Dynamic Click</v>
      </c>
      <c r="F118" s="7" t="str">
        <f t="shared" si="17"/>
        <v>blinks_gco_assinatura_1-psq-espec-longtail-cid_consideracao_microsoft-ads_search_ads_purch_cpc_perf_Fix_na_na_key_ambos-18a65anos_sudeste_rsa_na_ass-go-081222-12</v>
      </c>
      <c r="G118" s="7" t="str">
        <f t="shared" si="18"/>
        <v>545392340</v>
      </c>
      <c r="H118" s="7" t="str">
        <f t="shared" si="19"/>
        <v>Tracking</v>
      </c>
      <c r="I118" s="7">
        <f t="shared" si="20"/>
        <v>0</v>
      </c>
      <c r="J118" s="7">
        <f t="shared" si="21"/>
        <v>1960</v>
      </c>
      <c r="K118" s="8">
        <f t="shared" si="22"/>
        <v>1.2999999999999999E-2</v>
      </c>
      <c r="L118" s="7">
        <f t="shared" si="23"/>
        <v>0.02</v>
      </c>
      <c r="M118" s="8">
        <f t="shared" si="11"/>
        <v>25.48</v>
      </c>
      <c r="N118" s="8">
        <f t="shared" si="12"/>
        <v>39.200000000000003</v>
      </c>
    </row>
    <row r="119" spans="1:14" ht="15.75" customHeight="1" x14ac:dyDescent="0.35">
      <c r="A119" s="7" t="str">
        <f t="shared" si="13"/>
        <v>blinks_gco_assinatura_2022</v>
      </c>
      <c r="B119" s="7" t="str">
        <f t="shared" si="14"/>
        <v>Microsoft Ads</v>
      </c>
      <c r="C119" s="7" t="str">
        <f t="shared" si="15"/>
        <v>blinks_gco_assinatura_1-psq-espec-longtail-cid_consideracao_microsoft-ads_search_ads_purch_cpc_perf_Fix_na_na_key_ambos-18a65anos_sul_rsa_na_ass-go-081222-13</v>
      </c>
      <c r="D119" s="7" t="str">
        <f t="shared" si="16"/>
        <v>354546981</v>
      </c>
      <c r="E119" s="7" t="str">
        <f>IF('Report DCM'!$H119="In-Stream Video","Rich Media display banner",IF('Report DCM'!$I119&gt;'Report DCM'!$J119,"Standard",VLOOKUP(CONCATENATE(bd_adtype,"_",bd_creativetype),tabela,2,FALSE)))</f>
        <v>Dynamic Click</v>
      </c>
      <c r="F119" s="7" t="str">
        <f t="shared" si="17"/>
        <v>blinks_gco_assinatura_1-psq-espec-longtail-cid_consideracao_microsoft-ads_search_ads_purch_cpc_perf_Fix_na_na_key_ambos-18a65anos_sul_rsa_na_ass-go-081222-13</v>
      </c>
      <c r="G119" s="7" t="str">
        <f t="shared" si="18"/>
        <v>545392343</v>
      </c>
      <c r="H119" s="7" t="str">
        <f t="shared" si="19"/>
        <v>Tracking</v>
      </c>
      <c r="I119" s="7">
        <f t="shared" si="20"/>
        <v>0</v>
      </c>
      <c r="J119" s="7">
        <f t="shared" si="21"/>
        <v>1008</v>
      </c>
      <c r="K119" s="8">
        <f t="shared" si="22"/>
        <v>1.2999999999999999E-2</v>
      </c>
      <c r="L119" s="7">
        <f t="shared" si="23"/>
        <v>0.02</v>
      </c>
      <c r="M119" s="8">
        <f t="shared" si="11"/>
        <v>13.103999999999999</v>
      </c>
      <c r="N119" s="8">
        <f t="shared" si="12"/>
        <v>20.16</v>
      </c>
    </row>
    <row r="120" spans="1:14" ht="15.75" customHeight="1" x14ac:dyDescent="0.35">
      <c r="A120" s="7" t="str">
        <f t="shared" si="13"/>
        <v>blinks_gco_assinatura_2023</v>
      </c>
      <c r="B120" s="7" t="str">
        <f t="shared" si="14"/>
        <v>Facebook Brasil</v>
      </c>
      <c r="C120" s="7" t="str">
        <f t="shared" si="15"/>
        <v>blinks_gco_assinatura_na_awareness-brand_facebook_all_ads_brand_ocpm_na_NA_na_po_int_ambos-18a65anos-brasil_concursos_ppl_all_always-on-2023_assinatura-8-a_ass-so-010223-1539</v>
      </c>
      <c r="D120" s="7" t="str">
        <f t="shared" si="16"/>
        <v>358227538</v>
      </c>
      <c r="E120" s="7" t="str">
        <f>IF('Report DCM'!$H120="In-Stream Video","Rich Media display banner",IF('Report DCM'!$I120&gt;'Report DCM'!$J120,"Standard",VLOOKUP(CONCATENATE(bd_adtype,"_",bd_creativetype),tabela,2,FALSE)))</f>
        <v>Dynamic Click</v>
      </c>
      <c r="F120" s="7" t="str">
        <f t="shared" si="17"/>
        <v>blinks_gco_assinatura_na_awareness-brand_facebook_all_ads_brand_ocpm_na_NA_na_po_int_ambos-18a65anos-brasil_concursos_ppl_all_always-on-2023_assinatura-8-a_ass-so-010223-1539</v>
      </c>
      <c r="G120" s="7" t="str">
        <f t="shared" si="18"/>
        <v>549226249</v>
      </c>
      <c r="H120" s="7" t="str">
        <f t="shared" si="19"/>
        <v>Tracking</v>
      </c>
      <c r="I120" s="7">
        <f t="shared" si="20"/>
        <v>0</v>
      </c>
      <c r="J120" s="7">
        <f t="shared" si="21"/>
        <v>76</v>
      </c>
      <c r="K120" s="8">
        <f t="shared" si="22"/>
        <v>1.2999999999999999E-2</v>
      </c>
      <c r="L120" s="7">
        <f t="shared" si="23"/>
        <v>0.02</v>
      </c>
      <c r="M120" s="8">
        <f t="shared" si="11"/>
        <v>0.98799999999999999</v>
      </c>
      <c r="N120" s="8">
        <f t="shared" si="12"/>
        <v>1.52</v>
      </c>
    </row>
    <row r="121" spans="1:14" ht="15.75" customHeight="1" x14ac:dyDescent="0.35">
      <c r="A121" s="7" t="str">
        <f t="shared" si="13"/>
        <v>blinks_gco_assinatura_2023</v>
      </c>
      <c r="B121" s="7" t="str">
        <f t="shared" si="14"/>
        <v>Facebook Brasil</v>
      </c>
      <c r="C121" s="7" t="str">
        <f t="shared" si="15"/>
        <v>blinks_gco_assinatura_na_awareness-brand_facebook_all_ads_brand_ocpm_na_NA_na_po_int_ambos-18a65anos-brasil_concursos_ppl_all_always-on-2023_assinatura-8-b_ass-so-010223-1540</v>
      </c>
      <c r="D121" s="7" t="str">
        <f t="shared" si="16"/>
        <v>358227535</v>
      </c>
      <c r="E121" s="7" t="str">
        <f>IF('Report DCM'!$H121="In-Stream Video","Rich Media display banner",IF('Report DCM'!$I121&gt;'Report DCM'!$J121,"Standard",VLOOKUP(CONCATENATE(bd_adtype,"_",bd_creativetype),tabela,2,FALSE)))</f>
        <v>Dynamic Click</v>
      </c>
      <c r="F121" s="7" t="str">
        <f t="shared" si="17"/>
        <v>blinks_gco_assinatura_na_awareness-brand_facebook_all_ads_brand_ocpm_na_NA_na_po_int_ambos-18a65anos-brasil_concursos_ppl_all_always-on-2023_assinatura-8-b_ass-so-010223-1540</v>
      </c>
      <c r="G121" s="7" t="str">
        <f t="shared" si="18"/>
        <v>549226252</v>
      </c>
      <c r="H121" s="7" t="str">
        <f t="shared" si="19"/>
        <v>Tracking</v>
      </c>
      <c r="I121" s="7">
        <f t="shared" si="20"/>
        <v>0</v>
      </c>
      <c r="J121" s="7">
        <f t="shared" si="21"/>
        <v>90</v>
      </c>
      <c r="K121" s="8">
        <f t="shared" si="22"/>
        <v>1.2999999999999999E-2</v>
      </c>
      <c r="L121" s="7">
        <f t="shared" si="23"/>
        <v>0.02</v>
      </c>
      <c r="M121" s="8">
        <f t="shared" si="11"/>
        <v>1.17</v>
      </c>
      <c r="N121" s="8">
        <f t="shared" si="12"/>
        <v>1.8</v>
      </c>
    </row>
    <row r="122" spans="1:14" ht="15.75" customHeight="1" x14ac:dyDescent="0.35">
      <c r="A122" s="7" t="str">
        <f t="shared" si="13"/>
        <v>blinks_gco_assinatura_2023</v>
      </c>
      <c r="B122" s="7" t="str">
        <f t="shared" si="14"/>
        <v>Facebook Brasil</v>
      </c>
      <c r="C122" s="7" t="str">
        <f t="shared" si="15"/>
        <v>blinks_gco_assinatura_na_awareness-brand_facebook_all_ads_brand_ocpm_na_NA_na_po_int_ambos-18a65anos-brasil_concursos_ppl_all_always-on-2023_assinatura-8-c_ass-so-010223-1541</v>
      </c>
      <c r="D122" s="7" t="str">
        <f t="shared" si="16"/>
        <v>358227529</v>
      </c>
      <c r="E122" s="7" t="str">
        <f>IF('Report DCM'!$H122="In-Stream Video","Rich Media display banner",IF('Report DCM'!$I122&gt;'Report DCM'!$J122,"Standard",VLOOKUP(CONCATENATE(bd_adtype,"_",bd_creativetype),tabela,2,FALSE)))</f>
        <v>Dynamic Click</v>
      </c>
      <c r="F122" s="7" t="str">
        <f t="shared" si="17"/>
        <v>blinks_gco_assinatura_na_awareness-brand_facebook_all_ads_brand_ocpm_na_NA_na_po_int_ambos-18a65anos-brasil_concursos_ppl_all_always-on-2023_assinatura-8-c_ass-so-010223-1541</v>
      </c>
      <c r="G122" s="7" t="str">
        <f t="shared" si="18"/>
        <v>549226255</v>
      </c>
      <c r="H122" s="7" t="str">
        <f t="shared" si="19"/>
        <v>Tracking</v>
      </c>
      <c r="I122" s="7">
        <f t="shared" si="20"/>
        <v>0</v>
      </c>
      <c r="J122" s="7">
        <f t="shared" si="21"/>
        <v>149</v>
      </c>
      <c r="K122" s="8">
        <f t="shared" si="22"/>
        <v>1.2999999999999999E-2</v>
      </c>
      <c r="L122" s="7">
        <f t="shared" si="23"/>
        <v>0.02</v>
      </c>
      <c r="M122" s="8">
        <f t="shared" si="11"/>
        <v>1.9369999999999998</v>
      </c>
      <c r="N122" s="8">
        <f t="shared" si="12"/>
        <v>2.98</v>
      </c>
    </row>
    <row r="123" spans="1:14" ht="15.75" customHeight="1" x14ac:dyDescent="0.35">
      <c r="A123" s="7" t="str">
        <f t="shared" si="13"/>
        <v>blinks_gco_assinatura_2023</v>
      </c>
      <c r="B123" s="7" t="str">
        <f t="shared" si="14"/>
        <v>Facebook Brasil</v>
      </c>
      <c r="C123" s="7" t="str">
        <f t="shared" si="15"/>
        <v>blinks_gco_assinatura_na_awareness-brand_facebook_all_ads_brand_ocpm_na_NA_na_po_int_ambos-18a65anos-brasil_concursos_ppl_all_reinvencao-2023_lote-4-a_ass-so-010123-837</v>
      </c>
      <c r="D123" s="7" t="str">
        <f t="shared" si="16"/>
        <v>355375748</v>
      </c>
      <c r="E123" s="7" t="str">
        <f>IF('Report DCM'!$H123="In-Stream Video","Rich Media display banner",IF('Report DCM'!$I123&gt;'Report DCM'!$J123,"Standard",VLOOKUP(CONCATENATE(bd_adtype,"_",bd_creativetype),tabela,2,FALSE)))</f>
        <v>Dynamic Click</v>
      </c>
      <c r="F123" s="7" t="str">
        <f t="shared" si="17"/>
        <v>blinks_gco_assinatura_na_awareness-brand_facebook_all_ads_brand_ocpm_na_NA_na_po_int_ambos-18a65anos-brasil_concursos_ppl_all_reinvencao-2023_lote-4-a_ass-so-010123-837</v>
      </c>
      <c r="G123" s="7" t="str">
        <f t="shared" si="18"/>
        <v>546486657</v>
      </c>
      <c r="H123" s="7" t="str">
        <f t="shared" si="19"/>
        <v>Tracking</v>
      </c>
      <c r="I123" s="7">
        <f t="shared" si="20"/>
        <v>0</v>
      </c>
      <c r="J123" s="7">
        <f t="shared" si="21"/>
        <v>2</v>
      </c>
      <c r="K123" s="8">
        <f t="shared" si="22"/>
        <v>1.2999999999999999E-2</v>
      </c>
      <c r="L123" s="7">
        <f t="shared" si="23"/>
        <v>0.02</v>
      </c>
      <c r="M123" s="8">
        <f t="shared" si="11"/>
        <v>2.5999999999999999E-2</v>
      </c>
      <c r="N123" s="8">
        <f t="shared" si="12"/>
        <v>0.04</v>
      </c>
    </row>
    <row r="124" spans="1:14" ht="15.75" customHeight="1" x14ac:dyDescent="0.35">
      <c r="A124" s="7" t="str">
        <f t="shared" si="13"/>
        <v>blinks_gco_assinatura_2023</v>
      </c>
      <c r="B124" s="7" t="str">
        <f t="shared" si="14"/>
        <v>Facebook Brasil</v>
      </c>
      <c r="C124" s="7" t="str">
        <f t="shared" si="15"/>
        <v>blinks_gco_assinatura_na_awareness-brand_facebook_all_ads_brand_ocpm_na_NA_na_po_int_ambos-18a65anos-brasil_concursos_ppl_all_reinvencao-2023_ultimas-horas-a_ass-so-010123-1045</v>
      </c>
      <c r="D124" s="7" t="str">
        <f t="shared" si="16"/>
        <v>355382927</v>
      </c>
      <c r="E124" s="7" t="str">
        <f>IF('Report DCM'!$H124="In-Stream Video","Rich Media display banner",IF('Report DCM'!$I124&gt;'Report DCM'!$J124,"Standard",VLOOKUP(CONCATENATE(bd_adtype,"_",bd_creativetype),tabela,2,FALSE)))</f>
        <v>Dynamic Click</v>
      </c>
      <c r="F124" s="7" t="str">
        <f t="shared" si="17"/>
        <v>blinks_gco_assinatura_na_awareness-brand_facebook_all_ads_brand_ocpm_na_NA_na_po_int_ambos-18a65anos-brasil_concursos_ppl_all_reinvencao-2023_ultimas-horas-a_ass-so-010123-1045</v>
      </c>
      <c r="G124" s="7" t="str">
        <f t="shared" si="18"/>
        <v>546568267</v>
      </c>
      <c r="H124" s="7" t="str">
        <f t="shared" si="19"/>
        <v>Tracking</v>
      </c>
      <c r="I124" s="7">
        <f t="shared" si="20"/>
        <v>0</v>
      </c>
      <c r="J124" s="7">
        <f t="shared" si="21"/>
        <v>4</v>
      </c>
      <c r="K124" s="8">
        <f t="shared" si="22"/>
        <v>1.2999999999999999E-2</v>
      </c>
      <c r="L124" s="7">
        <f t="shared" si="23"/>
        <v>0.02</v>
      </c>
      <c r="M124" s="8">
        <f t="shared" si="11"/>
        <v>5.1999999999999998E-2</v>
      </c>
      <c r="N124" s="8">
        <f t="shared" si="12"/>
        <v>0.08</v>
      </c>
    </row>
    <row r="125" spans="1:14" ht="15.75" customHeight="1" x14ac:dyDescent="0.35">
      <c r="A125" s="7" t="str">
        <f t="shared" si="13"/>
        <v>blinks_gco_assinatura_2023</v>
      </c>
      <c r="B125" s="7" t="str">
        <f t="shared" si="14"/>
        <v>Facebook Brasil</v>
      </c>
      <c r="C125" s="7" t="str">
        <f t="shared" si="15"/>
        <v>blinks_gco_assinatura_na_awareness-brand_facebook_all_ads_brand_ocpm_na_NA_na_po_int_ambos-18a65anos-brasil_concursos_ppl_all_reinvencao-2023_ultimas-horas-b_ass-so-010123-1046</v>
      </c>
      <c r="D125" s="7" t="str">
        <f t="shared" si="16"/>
        <v>355382921</v>
      </c>
      <c r="E125" s="7" t="str">
        <f>IF('Report DCM'!$H125="In-Stream Video","Rich Media display banner",IF('Report DCM'!$I125&gt;'Report DCM'!$J125,"Standard",VLOOKUP(CONCATENATE(bd_adtype,"_",bd_creativetype),tabela,2,FALSE)))</f>
        <v>Dynamic Click</v>
      </c>
      <c r="F125" s="7" t="str">
        <f t="shared" si="17"/>
        <v>blinks_gco_assinatura_na_awareness-brand_facebook_all_ads_brand_ocpm_na_NA_na_po_int_ambos-18a65anos-brasil_concursos_ppl_all_reinvencao-2023_ultimas-horas-b_ass-so-010123-1046</v>
      </c>
      <c r="G125" s="7" t="str">
        <f t="shared" si="18"/>
        <v>546568261</v>
      </c>
      <c r="H125" s="7" t="str">
        <f t="shared" si="19"/>
        <v>Tracking</v>
      </c>
      <c r="I125" s="7">
        <f t="shared" si="20"/>
        <v>0</v>
      </c>
      <c r="J125" s="7">
        <f t="shared" si="21"/>
        <v>2</v>
      </c>
      <c r="K125" s="8">
        <f t="shared" si="22"/>
        <v>1.2999999999999999E-2</v>
      </c>
      <c r="L125" s="7">
        <f t="shared" si="23"/>
        <v>0.02</v>
      </c>
      <c r="M125" s="8">
        <f t="shared" si="11"/>
        <v>2.5999999999999999E-2</v>
      </c>
      <c r="N125" s="8">
        <f t="shared" si="12"/>
        <v>0.04</v>
      </c>
    </row>
    <row r="126" spans="1:14" ht="15.75" customHeight="1" x14ac:dyDescent="0.35">
      <c r="A126" s="7" t="str">
        <f t="shared" si="13"/>
        <v>blinks_gco_assinatura_2023</v>
      </c>
      <c r="B126" s="7" t="str">
        <f t="shared" si="14"/>
        <v>Facebook Brasil</v>
      </c>
      <c r="C126" s="7" t="str">
        <f t="shared" si="15"/>
        <v>blinks_gco_assinatura_na_awareness-brand_facebook_all_ads_brand_ocpm_na_NA_na_po_int_ambos-18a65anos-brasil_concursos_ppl_all_reinvencao-2023_ultimos-dias-b_ass-so-010123-1436</v>
      </c>
      <c r="D126" s="7" t="str">
        <f t="shared" si="16"/>
        <v>357694615</v>
      </c>
      <c r="E126" s="7" t="str">
        <f>IF('Report DCM'!$H126="In-Stream Video","Rich Media display banner",IF('Report DCM'!$I126&gt;'Report DCM'!$J126,"Standard",VLOOKUP(CONCATENATE(bd_adtype,"_",bd_creativetype),tabela,2,FALSE)))</f>
        <v>Dynamic Click</v>
      </c>
      <c r="F126" s="7" t="str">
        <f t="shared" si="17"/>
        <v>blinks_gco_assinatura_na_awareness-brand_facebook_all_ads_brand_ocpm_na_NA_na_po_int_ambos-18a65anos-brasil_concursos_ppl_all_reinvencao-2023_ultimos-dias-b_ass-so-010123-1436</v>
      </c>
      <c r="G126" s="7" t="str">
        <f t="shared" si="18"/>
        <v>548483730</v>
      </c>
      <c r="H126" s="7" t="str">
        <f t="shared" si="19"/>
        <v>Tracking</v>
      </c>
      <c r="I126" s="7">
        <f t="shared" si="20"/>
        <v>0</v>
      </c>
      <c r="J126" s="7">
        <f t="shared" si="21"/>
        <v>2</v>
      </c>
      <c r="K126" s="8">
        <f t="shared" si="22"/>
        <v>1.2999999999999999E-2</v>
      </c>
      <c r="L126" s="7">
        <f t="shared" si="23"/>
        <v>0.02</v>
      </c>
      <c r="M126" s="8">
        <f t="shared" si="11"/>
        <v>2.5999999999999999E-2</v>
      </c>
      <c r="N126" s="8">
        <f t="shared" si="12"/>
        <v>0.04</v>
      </c>
    </row>
    <row r="127" spans="1:14" ht="15.75" customHeight="1" x14ac:dyDescent="0.35">
      <c r="A127" s="7" t="str">
        <f t="shared" si="13"/>
        <v>blinks_gco_assinatura_2023</v>
      </c>
      <c r="B127" s="7" t="str">
        <f t="shared" si="14"/>
        <v>Facebook Brasil</v>
      </c>
      <c r="C127" s="7" t="str">
        <f t="shared" si="15"/>
        <v>blinks_gco_assinatura_na_awareness-brand_facebook_all_ads_brand_ocpm_na_NA_na_po_int_ambos-18a65anos-brasil_concursos_vid_all_always-on-2023_assinatura-8-d_ass-so-010223-1542</v>
      </c>
      <c r="D127" s="7" t="str">
        <f t="shared" si="16"/>
        <v>358227523</v>
      </c>
      <c r="E127" s="7" t="str">
        <f>IF('Report DCM'!$H127="In-Stream Video","Rich Media display banner",IF('Report DCM'!$I127&gt;'Report DCM'!$J127,"Standard",VLOOKUP(CONCATENATE(bd_adtype,"_",bd_creativetype),tabela,2,FALSE)))</f>
        <v>Dynamic Click</v>
      </c>
      <c r="F127" s="7" t="str">
        <f t="shared" si="17"/>
        <v>blinks_gco_assinatura_na_awareness-brand_facebook_all_ads_brand_ocpm_na_NA_na_po_int_ambos-18a65anos-brasil_concursos_vid_all_always-on-2023_assinatura-8-d_ass-so-010223-1542</v>
      </c>
      <c r="G127" s="7" t="str">
        <f t="shared" si="18"/>
        <v>549226258</v>
      </c>
      <c r="H127" s="7" t="str">
        <f t="shared" si="19"/>
        <v>Tracking</v>
      </c>
      <c r="I127" s="7">
        <f t="shared" si="20"/>
        <v>0</v>
      </c>
      <c r="J127" s="7">
        <f t="shared" si="21"/>
        <v>64</v>
      </c>
      <c r="K127" s="8">
        <f t="shared" si="22"/>
        <v>1.2999999999999999E-2</v>
      </c>
      <c r="L127" s="7">
        <f t="shared" si="23"/>
        <v>0.02</v>
      </c>
      <c r="M127" s="8">
        <f t="shared" si="11"/>
        <v>0.83199999999999996</v>
      </c>
      <c r="N127" s="8">
        <f t="shared" si="12"/>
        <v>1.28</v>
      </c>
    </row>
    <row r="128" spans="1:14" ht="15.75" customHeight="1" x14ac:dyDescent="0.35">
      <c r="A128" s="7" t="str">
        <f t="shared" si="13"/>
        <v>blinks_gco_assinatura_2023</v>
      </c>
      <c r="B128" s="7" t="str">
        <f t="shared" si="14"/>
        <v>Facebook Brasil</v>
      </c>
      <c r="C128" s="7" t="str">
        <f t="shared" si="15"/>
        <v>blinks_gco_assinatura_na_awareness-brand_facebook_all_ads_brand_ocpm_na_NA_na_po_int_ambos-18a65anos-brasil_concursos_vid_all_reinvencao-2023_lote-2-d_ass-so-010123-528</v>
      </c>
      <c r="D128" s="7" t="str">
        <f t="shared" si="16"/>
        <v>355378175</v>
      </c>
      <c r="E128" s="7" t="str">
        <f>IF('Report DCM'!$H128="In-Stream Video","Rich Media display banner",IF('Report DCM'!$I128&gt;'Report DCM'!$J128,"Standard",VLOOKUP(CONCATENATE(bd_adtype,"_",bd_creativetype),tabela,2,FALSE)))</f>
        <v>Dynamic Click</v>
      </c>
      <c r="F128" s="7" t="str">
        <f t="shared" si="17"/>
        <v>blinks_gco_assinatura_na_awareness-brand_facebook_all_ads_brand_ocpm_na_NA_na_po_int_ambos-18a65anos-brasil_concursos_vid_all_reinvencao-2023_lote-2-d_ass-so-010123-528</v>
      </c>
      <c r="G128" s="7" t="str">
        <f t="shared" si="18"/>
        <v>546451535</v>
      </c>
      <c r="H128" s="7" t="str">
        <f t="shared" si="19"/>
        <v>Tracking</v>
      </c>
      <c r="I128" s="7">
        <f t="shared" si="20"/>
        <v>0</v>
      </c>
      <c r="J128" s="7">
        <f t="shared" si="21"/>
        <v>1</v>
      </c>
      <c r="K128" s="8">
        <f t="shared" si="22"/>
        <v>1.2999999999999999E-2</v>
      </c>
      <c r="L128" s="7">
        <f t="shared" si="23"/>
        <v>0.02</v>
      </c>
      <c r="M128" s="8">
        <f t="shared" si="11"/>
        <v>1.2999999999999999E-2</v>
      </c>
      <c r="N128" s="8">
        <f t="shared" si="12"/>
        <v>0.02</v>
      </c>
    </row>
    <row r="129" spans="1:14" ht="15.75" customHeight="1" x14ac:dyDescent="0.35">
      <c r="A129" s="7" t="str">
        <f t="shared" si="13"/>
        <v>blinks_gco_assinatura_2023</v>
      </c>
      <c r="B129" s="7" t="str">
        <f t="shared" si="14"/>
        <v>Facebook Brasil</v>
      </c>
      <c r="C129" s="7" t="str">
        <f t="shared" si="15"/>
        <v>blinks_gco_assinatura_na_awareness-brand_facebook_all_ads_brand_ocpm_na_NA_na_po_int_ambos-18a65anos-brasil_concursos_vid_all_reinvencao-2023_lote-4-a_ass-so-010123-941</v>
      </c>
      <c r="D129" s="7" t="str">
        <f t="shared" si="16"/>
        <v>355699110</v>
      </c>
      <c r="E129" s="7" t="str">
        <f>IF('Report DCM'!$H129="In-Stream Video","Rich Media display banner",IF('Report DCM'!$I129&gt;'Report DCM'!$J129,"Standard",VLOOKUP(CONCATENATE(bd_adtype,"_",bd_creativetype),tabela,2,FALSE)))</f>
        <v>Dynamic Click</v>
      </c>
      <c r="F129" s="7" t="str">
        <f t="shared" si="17"/>
        <v>blinks_gco_assinatura_na_awareness-brand_facebook_all_ads_brand_ocpm_na_NA_na_po_int_ambos-18a65anos-brasil_concursos_vid_all_reinvencao-2023_lote-4-a_ass-so-010123-941</v>
      </c>
      <c r="G129" s="7" t="str">
        <f t="shared" si="18"/>
        <v>546450596</v>
      </c>
      <c r="H129" s="7" t="str">
        <f t="shared" si="19"/>
        <v>Tracking</v>
      </c>
      <c r="I129" s="7">
        <f t="shared" si="20"/>
        <v>0</v>
      </c>
      <c r="J129" s="7">
        <f t="shared" si="21"/>
        <v>1</v>
      </c>
      <c r="K129" s="8">
        <f t="shared" si="22"/>
        <v>1.2999999999999999E-2</v>
      </c>
      <c r="L129" s="7">
        <f t="shared" si="23"/>
        <v>0.02</v>
      </c>
      <c r="M129" s="8">
        <f t="shared" si="11"/>
        <v>1.2999999999999999E-2</v>
      </c>
      <c r="N129" s="8">
        <f t="shared" si="12"/>
        <v>0.02</v>
      </c>
    </row>
    <row r="130" spans="1:14" ht="15.75" customHeight="1" x14ac:dyDescent="0.35">
      <c r="A130" s="7" t="str">
        <f t="shared" ref="A130:A193" si="24">bd_campaign</f>
        <v>blinks_gco_assinatura_2023</v>
      </c>
      <c r="B130" s="7" t="str">
        <f t="shared" ref="B130:B193" si="25">bd_site</f>
        <v>Facebook Brasil</v>
      </c>
      <c r="C130" s="7" t="str">
        <f t="shared" ref="C130:C193" si="26">bd_placement</f>
        <v>blinks_gco_assinatura_na_awareness-brand_facebook_all_ads_brand_ocpm_na_NA_na_po_int_ambos-18a65anos-brasil_concursos_vid_all_reinvencao-2023_ultimas-horas-a_ass-so-010123-1149</v>
      </c>
      <c r="D130" s="7" t="str">
        <f t="shared" ref="D130:D193" si="27">bd_placementID</f>
        <v>355381097</v>
      </c>
      <c r="E130" s="7" t="str">
        <f>IF('Report DCM'!$H130="In-Stream Video","Rich Media display banner",IF('Report DCM'!$I130&gt;'Report DCM'!$J130,"Standard",VLOOKUP(CONCATENATE(bd_adtype,"_",bd_creativetype),tabela,2,FALSE)))</f>
        <v>Dynamic Click</v>
      </c>
      <c r="F130" s="7" t="str">
        <f t="shared" ref="F130:F193" si="28">bd_ad</f>
        <v>blinks_gco_assinatura_na_awareness-brand_facebook_all_ads_brand_ocpm_na_NA_na_po_int_ambos-18a65anos-brasil_concursos_vid_all_reinvencao-2023_ultimas-horas-a_ass-so-010123-1149</v>
      </c>
      <c r="G130" s="7" t="str">
        <f t="shared" ref="G130:G193" si="29">bd_adid</f>
        <v>546492201</v>
      </c>
      <c r="H130" s="7" t="str">
        <f t="shared" ref="H130:H193" si="30">bd_creativetype</f>
        <v>Tracking</v>
      </c>
      <c r="I130" s="7">
        <f t="shared" ref="I130:I193" si="31">bd_impression</f>
        <v>0</v>
      </c>
      <c r="J130" s="7">
        <f t="shared" ref="J130:J193" si="32">bd_clicks</f>
        <v>8</v>
      </c>
      <c r="K130" s="8">
        <f t="shared" ref="K130:K193" si="33">VLOOKUP(E130,tabela,2,FALSE)</f>
        <v>1.2999999999999999E-2</v>
      </c>
      <c r="L130" s="7">
        <f t="shared" ref="L130:L193" si="34">VLOOKUP(E130,tabela,3,FALSE)</f>
        <v>0.02</v>
      </c>
      <c r="M130" s="8">
        <f t="shared" si="11"/>
        <v>0.104</v>
      </c>
      <c r="N130" s="8">
        <f t="shared" si="12"/>
        <v>0.16</v>
      </c>
    </row>
    <row r="131" spans="1:14" ht="15.75" customHeight="1" x14ac:dyDescent="0.35">
      <c r="A131" s="7" t="str">
        <f t="shared" si="24"/>
        <v>blinks_gco_assinatura_2023</v>
      </c>
      <c r="B131" s="7" t="str">
        <f t="shared" si="25"/>
        <v>Facebook Brasil</v>
      </c>
      <c r="C131" s="7" t="str">
        <f t="shared" si="26"/>
        <v>blinks_gco_assinatura_na_awareness-brand_facebook_all_ads_brand_ocpm_na_NA_na_po_int_ambos-18a65anos-brasil_concursos_vid_all_reinvencao-2023_ultimas-horas-b_ass-so-010123-1150</v>
      </c>
      <c r="D131" s="7" t="str">
        <f t="shared" si="27"/>
        <v>355381085</v>
      </c>
      <c r="E131" s="7" t="str">
        <f>IF('Report DCM'!$H131="In-Stream Video","Rich Media display banner",IF('Report DCM'!$I131&gt;'Report DCM'!$J131,"Standard",VLOOKUP(CONCATENATE(bd_adtype,"_",bd_creativetype),tabela,2,FALSE)))</f>
        <v>Dynamic Click</v>
      </c>
      <c r="F131" s="7" t="str">
        <f t="shared" si="28"/>
        <v>blinks_gco_assinatura_na_awareness-brand_facebook_all_ads_brand_ocpm_na_NA_na_po_int_ambos-18a65anos-brasil_concursos_vid_all_reinvencao-2023_ultimas-horas-b_ass-so-010123-1150</v>
      </c>
      <c r="G131" s="7" t="str">
        <f t="shared" si="29"/>
        <v>546492189</v>
      </c>
      <c r="H131" s="7" t="str">
        <f t="shared" si="30"/>
        <v>Tracking</v>
      </c>
      <c r="I131" s="7">
        <f t="shared" si="31"/>
        <v>0</v>
      </c>
      <c r="J131" s="7">
        <f t="shared" si="32"/>
        <v>15</v>
      </c>
      <c r="K131" s="8">
        <f t="shared" si="33"/>
        <v>1.2999999999999999E-2</v>
      </c>
      <c r="L131" s="7">
        <f t="shared" si="34"/>
        <v>0.02</v>
      </c>
      <c r="M131" s="8">
        <f t="shared" si="11"/>
        <v>0.19499999999999998</v>
      </c>
      <c r="N131" s="8">
        <f t="shared" si="12"/>
        <v>0.3</v>
      </c>
    </row>
    <row r="132" spans="1:14" ht="15.75" customHeight="1" x14ac:dyDescent="0.35">
      <c r="A132" s="7" t="str">
        <f t="shared" si="24"/>
        <v>blinks_gco_assinatura_2023</v>
      </c>
      <c r="B132" s="7" t="str">
        <f t="shared" si="25"/>
        <v>Facebook Brasil</v>
      </c>
      <c r="C132" s="7" t="str">
        <f t="shared" si="26"/>
        <v>blinks_gco_assinatura_na_awareness-brand_facebook_all_ads_brand_ocpm_na_NA_na_po_int_ambos-18a65anos-brasil_concursos_vid_all_reinvencao-2023_ultimas-horas-c_ass-so-010123-1151</v>
      </c>
      <c r="D132" s="7" t="str">
        <f t="shared" si="27"/>
        <v>355381073</v>
      </c>
      <c r="E132" s="7" t="str">
        <f>IF('Report DCM'!$H132="In-Stream Video","Rich Media display banner",IF('Report DCM'!$I132&gt;'Report DCM'!$J132,"Standard",VLOOKUP(CONCATENATE(bd_adtype,"_",bd_creativetype),tabela,2,FALSE)))</f>
        <v>Dynamic Click</v>
      </c>
      <c r="F132" s="7" t="str">
        <f t="shared" si="28"/>
        <v>blinks_gco_assinatura_na_awareness-brand_facebook_all_ads_brand_ocpm_na_NA_na_po_int_ambos-18a65anos-brasil_concursos_vid_all_reinvencao-2023_ultimas-horas-c_ass-so-010123-1151</v>
      </c>
      <c r="G132" s="7" t="str">
        <f t="shared" si="29"/>
        <v>546492180</v>
      </c>
      <c r="H132" s="7" t="str">
        <f t="shared" si="30"/>
        <v>Tracking</v>
      </c>
      <c r="I132" s="7">
        <f t="shared" si="31"/>
        <v>0</v>
      </c>
      <c r="J132" s="7">
        <f t="shared" si="32"/>
        <v>4</v>
      </c>
      <c r="K132" s="8">
        <f t="shared" si="33"/>
        <v>1.2999999999999999E-2</v>
      </c>
      <c r="L132" s="7">
        <f t="shared" si="34"/>
        <v>0.02</v>
      </c>
      <c r="M132" s="8">
        <f t="shared" si="11"/>
        <v>5.1999999999999998E-2</v>
      </c>
      <c r="N132" s="8">
        <f t="shared" si="12"/>
        <v>0.08</v>
      </c>
    </row>
    <row r="133" spans="1:14" ht="15.75" customHeight="1" x14ac:dyDescent="0.35">
      <c r="A133" s="7" t="str">
        <f t="shared" si="24"/>
        <v>blinks_gco_assinatura_2023</v>
      </c>
      <c r="B133" s="7" t="str">
        <f t="shared" si="25"/>
        <v>Facebook Brasil</v>
      </c>
      <c r="C133" s="7" t="str">
        <f t="shared" si="26"/>
        <v>blinks_gco_assinatura_na_awareness-brand_facebook_all_ads_brand_ocpm_na_NA_na_po_int_ambos-18a65anos-brasil_concursos_vid_all_reinvencao-2023_ultimas-horas-d_ass-so-010123-1152</v>
      </c>
      <c r="D133" s="7" t="str">
        <f t="shared" si="27"/>
        <v>355381064</v>
      </c>
      <c r="E133" s="7" t="str">
        <f>IF('Report DCM'!$H133="In-Stream Video","Rich Media display banner",IF('Report DCM'!$I133&gt;'Report DCM'!$J133,"Standard",VLOOKUP(CONCATENATE(bd_adtype,"_",bd_creativetype),tabela,2,FALSE)))</f>
        <v>Dynamic Click</v>
      </c>
      <c r="F133" s="7" t="str">
        <f t="shared" si="28"/>
        <v>blinks_gco_assinatura_na_awareness-brand_facebook_all_ads_brand_ocpm_na_NA_na_po_int_ambos-18a65anos-brasil_concursos_vid_all_reinvencao-2023_ultimas-horas-d_ass-so-010123-1152</v>
      </c>
      <c r="G133" s="7" t="str">
        <f t="shared" si="29"/>
        <v>546492168</v>
      </c>
      <c r="H133" s="7" t="str">
        <f t="shared" si="30"/>
        <v>Tracking</v>
      </c>
      <c r="I133" s="7">
        <f t="shared" si="31"/>
        <v>0</v>
      </c>
      <c r="J133" s="7">
        <f t="shared" si="32"/>
        <v>4</v>
      </c>
      <c r="K133" s="8">
        <f t="shared" si="33"/>
        <v>1.2999999999999999E-2</v>
      </c>
      <c r="L133" s="7">
        <f t="shared" si="34"/>
        <v>0.02</v>
      </c>
      <c r="M133" s="8">
        <f t="shared" si="11"/>
        <v>5.1999999999999998E-2</v>
      </c>
      <c r="N133" s="8">
        <f t="shared" si="12"/>
        <v>0.08</v>
      </c>
    </row>
    <row r="134" spans="1:14" ht="15.75" customHeight="1" x14ac:dyDescent="0.35">
      <c r="A134" s="7" t="str">
        <f t="shared" si="24"/>
        <v>blinks_gco_assinatura_2023</v>
      </c>
      <c r="B134" s="7" t="str">
        <f t="shared" si="25"/>
        <v>Facebook Brasil</v>
      </c>
      <c r="C134" s="7" t="str">
        <f t="shared" si="26"/>
        <v>blinks_gco_assinatura_na_awareness-brand_facebook_all_ads_brand_ocpm_na_NA_na_po_int_ambos-18a65anos-brasil_concursos_vid_all_reinvencao-2023_ultimos-dias-a_ass-so-010123-1487</v>
      </c>
      <c r="D134" s="7" t="str">
        <f t="shared" si="27"/>
        <v>357694462</v>
      </c>
      <c r="E134" s="7" t="str">
        <f>IF('Report DCM'!$H134="In-Stream Video","Rich Media display banner",IF('Report DCM'!$I134&gt;'Report DCM'!$J134,"Standard",VLOOKUP(CONCATENATE(bd_adtype,"_",bd_creativetype),tabela,2,FALSE)))</f>
        <v>Dynamic Click</v>
      </c>
      <c r="F134" s="7" t="str">
        <f t="shared" si="28"/>
        <v>blinks_gco_assinatura_na_awareness-brand_facebook_all_ads_brand_ocpm_na_NA_na_po_int_ambos-18a65anos-brasil_concursos_vid_all_reinvencao-2023_ultimos-dias-a_ass-so-010123-1487</v>
      </c>
      <c r="G134" s="7" t="str">
        <f t="shared" si="29"/>
        <v>548573158</v>
      </c>
      <c r="H134" s="7" t="str">
        <f t="shared" si="30"/>
        <v>Tracking</v>
      </c>
      <c r="I134" s="7">
        <f t="shared" si="31"/>
        <v>0</v>
      </c>
      <c r="J134" s="7">
        <f t="shared" si="32"/>
        <v>3</v>
      </c>
      <c r="K134" s="8">
        <f t="shared" si="33"/>
        <v>1.2999999999999999E-2</v>
      </c>
      <c r="L134" s="7">
        <f t="shared" si="34"/>
        <v>0.02</v>
      </c>
      <c r="M134" s="8">
        <f t="shared" si="11"/>
        <v>3.9E-2</v>
      </c>
      <c r="N134" s="8">
        <f t="shared" si="12"/>
        <v>0.06</v>
      </c>
    </row>
    <row r="135" spans="1:14" ht="15.75" customHeight="1" x14ac:dyDescent="0.35">
      <c r="A135" s="7" t="str">
        <f t="shared" si="24"/>
        <v>blinks_gco_assinatura_2023</v>
      </c>
      <c r="B135" s="7" t="str">
        <f t="shared" si="25"/>
        <v>Facebook Brasil</v>
      </c>
      <c r="C135" s="7" t="str">
        <f t="shared" si="26"/>
        <v>blinks_gco_assinatura_na_awareness-brand_facebook_all_ads_brand_ocpm_na_NA_na_po_lal_ambos-18a65anos-brasil_alunos-visitantes-60d-ai_ppl_all_always-on-2023_assinatura-8-a_ass-so-010223-1543</v>
      </c>
      <c r="D135" s="7" t="str">
        <f t="shared" si="27"/>
        <v>358227520</v>
      </c>
      <c r="E135" s="7" t="str">
        <f>IF('Report DCM'!$H135="In-Stream Video","Rich Media display banner",IF('Report DCM'!$I135&gt;'Report DCM'!$J135,"Standard",VLOOKUP(CONCATENATE(bd_adtype,"_",bd_creativetype),tabela,2,FALSE)))</f>
        <v>Dynamic Click</v>
      </c>
      <c r="F135" s="7" t="str">
        <f t="shared" si="28"/>
        <v>blinks_gco_assinatura_na_awareness-brand_facebook_all_ads_brand_ocpm_na_NA_na_po_lal_ambos-18a65anos-brasil_alunos-visitantes-60d-ai_ppl_all_always-on-2023_assinatura-8-a_ass-so-010223-1543</v>
      </c>
      <c r="G135" s="7" t="str">
        <f t="shared" si="29"/>
        <v>549226261</v>
      </c>
      <c r="H135" s="7" t="str">
        <f t="shared" si="30"/>
        <v>Tracking</v>
      </c>
      <c r="I135" s="7">
        <f t="shared" si="31"/>
        <v>0</v>
      </c>
      <c r="J135" s="7">
        <f t="shared" si="32"/>
        <v>576</v>
      </c>
      <c r="K135" s="8">
        <f t="shared" si="33"/>
        <v>1.2999999999999999E-2</v>
      </c>
      <c r="L135" s="7">
        <f t="shared" si="34"/>
        <v>0.02</v>
      </c>
      <c r="M135" s="8">
        <f t="shared" si="11"/>
        <v>7.4879999999999995</v>
      </c>
      <c r="N135" s="8">
        <f t="shared" si="12"/>
        <v>11.52</v>
      </c>
    </row>
    <row r="136" spans="1:14" ht="15.75" customHeight="1" x14ac:dyDescent="0.35">
      <c r="A136" s="7" t="str">
        <f t="shared" si="24"/>
        <v>blinks_gco_assinatura_2023</v>
      </c>
      <c r="B136" s="7" t="str">
        <f t="shared" si="25"/>
        <v>Facebook Brasil</v>
      </c>
      <c r="C136" s="7" t="str">
        <f t="shared" si="26"/>
        <v>blinks_gco_assinatura_na_awareness-brand_facebook_all_ads_brand_ocpm_na_NA_na_po_lal_ambos-18a65anos-brasil_alunos-visitantes-60d-ai_ppl_all_always-on-2023_assinatura-8-b_ass-so-010223-1544</v>
      </c>
      <c r="D136" s="7" t="str">
        <f t="shared" si="27"/>
        <v>358227514</v>
      </c>
      <c r="E136" s="7" t="str">
        <f>IF('Report DCM'!$H136="In-Stream Video","Rich Media display banner",IF('Report DCM'!$I136&gt;'Report DCM'!$J136,"Standard",VLOOKUP(CONCATENATE(bd_adtype,"_",bd_creativetype),tabela,2,FALSE)))</f>
        <v>Dynamic Click</v>
      </c>
      <c r="F136" s="7" t="str">
        <f t="shared" si="28"/>
        <v>blinks_gco_assinatura_na_awareness-brand_facebook_all_ads_brand_ocpm_na_NA_na_po_lal_ambos-18a65anos-brasil_alunos-visitantes-60d-ai_ppl_all_always-on-2023_assinatura-8-b_ass-so-010223-1544</v>
      </c>
      <c r="G136" s="7" t="str">
        <f t="shared" si="29"/>
        <v>549226264</v>
      </c>
      <c r="H136" s="7" t="str">
        <f t="shared" si="30"/>
        <v>Tracking</v>
      </c>
      <c r="I136" s="7">
        <f t="shared" si="31"/>
        <v>0</v>
      </c>
      <c r="J136" s="7">
        <f t="shared" si="32"/>
        <v>300</v>
      </c>
      <c r="K136" s="8">
        <f t="shared" si="33"/>
        <v>1.2999999999999999E-2</v>
      </c>
      <c r="L136" s="7">
        <f t="shared" si="34"/>
        <v>0.02</v>
      </c>
      <c r="M136" s="8">
        <f t="shared" si="11"/>
        <v>3.9</v>
      </c>
      <c r="N136" s="8">
        <f t="shared" si="12"/>
        <v>6</v>
      </c>
    </row>
    <row r="137" spans="1:14" ht="15.75" customHeight="1" x14ac:dyDescent="0.35">
      <c r="A137" s="7" t="str">
        <f t="shared" si="24"/>
        <v>blinks_gco_assinatura_2023</v>
      </c>
      <c r="B137" s="7" t="str">
        <f t="shared" si="25"/>
        <v>Facebook Brasil</v>
      </c>
      <c r="C137" s="7" t="str">
        <f t="shared" si="26"/>
        <v>blinks_gco_assinatura_na_awareness-brand_facebook_all_ads_brand_ocpm_na_NA_na_po_lal_ambos-18a65anos-brasil_alunos-visitantes-60d-ai_ppl_all_always-on-2023_assinatura-8-c_ass-so-010223-1545</v>
      </c>
      <c r="D137" s="7" t="str">
        <f t="shared" si="27"/>
        <v>358227508</v>
      </c>
      <c r="E137" s="7" t="str">
        <f>IF('Report DCM'!$H137="In-Stream Video","Rich Media display banner",IF('Report DCM'!$I137&gt;'Report DCM'!$J137,"Standard",VLOOKUP(CONCATENATE(bd_adtype,"_",bd_creativetype),tabela,2,FALSE)))</f>
        <v>Dynamic Click</v>
      </c>
      <c r="F137" s="7" t="str">
        <f t="shared" si="28"/>
        <v>blinks_gco_assinatura_na_awareness-brand_facebook_all_ads_brand_ocpm_na_NA_na_po_lal_ambos-18a65anos-brasil_alunos-visitantes-60d-ai_ppl_all_always-on-2023_assinatura-8-c_ass-so-010223-1545</v>
      </c>
      <c r="G137" s="7" t="str">
        <f t="shared" si="29"/>
        <v>549226267</v>
      </c>
      <c r="H137" s="7" t="str">
        <f t="shared" si="30"/>
        <v>Tracking</v>
      </c>
      <c r="I137" s="7">
        <f t="shared" si="31"/>
        <v>0</v>
      </c>
      <c r="J137" s="7">
        <f t="shared" si="32"/>
        <v>119</v>
      </c>
      <c r="K137" s="8">
        <f t="shared" si="33"/>
        <v>1.2999999999999999E-2</v>
      </c>
      <c r="L137" s="7">
        <f t="shared" si="34"/>
        <v>0.02</v>
      </c>
      <c r="M137" s="8">
        <f t="shared" si="11"/>
        <v>1.5469999999999999</v>
      </c>
      <c r="N137" s="8">
        <f t="shared" si="12"/>
        <v>2.38</v>
      </c>
    </row>
    <row r="138" spans="1:14" ht="15.75" customHeight="1" x14ac:dyDescent="0.35">
      <c r="A138" s="7" t="str">
        <f t="shared" si="24"/>
        <v>blinks_gco_assinatura_2023</v>
      </c>
      <c r="B138" s="7" t="str">
        <f t="shared" si="25"/>
        <v>Facebook Brasil</v>
      </c>
      <c r="C138" s="7" t="str">
        <f t="shared" si="26"/>
        <v>blinks_gco_assinatura_na_awareness-brand_facebook_all_ads_brand_ocpm_na_NA_na_po_lal_ambos-18a65anos-brasil_alunos-visitantes-60d-ai_ppl_all_reinvencao-2023_lote-4-a_ass-so-010123-841</v>
      </c>
      <c r="D138" s="7" t="str">
        <f t="shared" si="27"/>
        <v>355375736</v>
      </c>
      <c r="E138" s="7" t="str">
        <f>IF('Report DCM'!$H138="In-Stream Video","Rich Media display banner",IF('Report DCM'!$I138&gt;'Report DCM'!$J138,"Standard",VLOOKUP(CONCATENATE(bd_adtype,"_",bd_creativetype),tabela,2,FALSE)))</f>
        <v>Dynamic Click</v>
      </c>
      <c r="F138" s="7" t="str">
        <f t="shared" si="28"/>
        <v>blinks_gco_assinatura_na_awareness-brand_facebook_all_ads_brand_ocpm_na_NA_na_po_lal_ambos-18a65anos-brasil_alunos-visitantes-60d-ai_ppl_all_reinvencao-2023_lote-4-a_ass-so-010123-841</v>
      </c>
      <c r="G138" s="7" t="str">
        <f t="shared" si="29"/>
        <v>546486645</v>
      </c>
      <c r="H138" s="7" t="str">
        <f t="shared" si="30"/>
        <v>Tracking</v>
      </c>
      <c r="I138" s="7">
        <f t="shared" si="31"/>
        <v>0</v>
      </c>
      <c r="J138" s="7">
        <f t="shared" si="32"/>
        <v>1</v>
      </c>
      <c r="K138" s="8">
        <f t="shared" si="33"/>
        <v>1.2999999999999999E-2</v>
      </c>
      <c r="L138" s="7">
        <f t="shared" si="34"/>
        <v>0.02</v>
      </c>
      <c r="M138" s="8">
        <f t="shared" si="11"/>
        <v>1.2999999999999999E-2</v>
      </c>
      <c r="N138" s="8">
        <f t="shared" si="12"/>
        <v>0.02</v>
      </c>
    </row>
    <row r="139" spans="1:14" ht="15.75" customHeight="1" x14ac:dyDescent="0.35">
      <c r="A139" s="7" t="str">
        <f t="shared" si="24"/>
        <v>blinks_gco_assinatura_2023</v>
      </c>
      <c r="B139" s="7" t="str">
        <f t="shared" si="25"/>
        <v>Facebook Brasil</v>
      </c>
      <c r="C139" s="7" t="str">
        <f t="shared" si="26"/>
        <v>blinks_gco_assinatura_na_awareness-brand_facebook_all_ads_brand_ocpm_na_NA_na_po_lal_ambos-18a65anos-brasil_alunos-visitantes-60d-ai_ppl_all_reinvencao-2023_ultimas-horas-b_ass-so-010123-1050</v>
      </c>
      <c r="D139" s="7" t="str">
        <f t="shared" si="27"/>
        <v>355382897</v>
      </c>
      <c r="E139" s="7" t="str">
        <f>IF('Report DCM'!$H139="In-Stream Video","Rich Media display banner",IF('Report DCM'!$I139&gt;'Report DCM'!$J139,"Standard",VLOOKUP(CONCATENATE(bd_adtype,"_",bd_creativetype),tabela,2,FALSE)))</f>
        <v>Dynamic Click</v>
      </c>
      <c r="F139" s="7" t="str">
        <f t="shared" si="28"/>
        <v>blinks_gco_assinatura_na_awareness-brand_facebook_all_ads_brand_ocpm_na_NA_na_po_lal_ambos-18a65anos-brasil_alunos-visitantes-60d-ai_ppl_all_reinvencao-2023_ultimas-horas-b_ass-so-010123-1050</v>
      </c>
      <c r="G139" s="7" t="str">
        <f t="shared" si="29"/>
        <v>546448106</v>
      </c>
      <c r="H139" s="7" t="str">
        <f t="shared" si="30"/>
        <v>Tracking</v>
      </c>
      <c r="I139" s="7">
        <f t="shared" si="31"/>
        <v>0</v>
      </c>
      <c r="J139" s="7">
        <f t="shared" si="32"/>
        <v>7</v>
      </c>
      <c r="K139" s="8">
        <f t="shared" si="33"/>
        <v>1.2999999999999999E-2</v>
      </c>
      <c r="L139" s="7">
        <f t="shared" si="34"/>
        <v>0.02</v>
      </c>
      <c r="M139" s="8">
        <f t="shared" si="11"/>
        <v>9.0999999999999998E-2</v>
      </c>
      <c r="N139" s="8">
        <f t="shared" si="12"/>
        <v>0.14000000000000001</v>
      </c>
    </row>
    <row r="140" spans="1:14" ht="15.75" customHeight="1" x14ac:dyDescent="0.35">
      <c r="A140" s="7" t="str">
        <f t="shared" si="24"/>
        <v>blinks_gco_assinatura_2023</v>
      </c>
      <c r="B140" s="7" t="str">
        <f t="shared" si="25"/>
        <v>Facebook Brasil</v>
      </c>
      <c r="C140" s="7" t="str">
        <f t="shared" si="26"/>
        <v>blinks_gco_assinatura_na_awareness-brand_facebook_all_ads_brand_ocpm_na_NA_na_po_lal_ambos-18a65anos-brasil_alunos-visitantes-60d-ai_vid_all_always-on-2023_assinatura-8-d_ass-so-010223-1546</v>
      </c>
      <c r="D140" s="7" t="str">
        <f t="shared" si="27"/>
        <v>358227505</v>
      </c>
      <c r="E140" s="7" t="str">
        <f>IF('Report DCM'!$H140="In-Stream Video","Rich Media display banner",IF('Report DCM'!$I140&gt;'Report DCM'!$J140,"Standard",VLOOKUP(CONCATENATE(bd_adtype,"_",bd_creativetype),tabela,2,FALSE)))</f>
        <v>Dynamic Click</v>
      </c>
      <c r="F140" s="7" t="str">
        <f t="shared" si="28"/>
        <v>blinks_gco_assinatura_na_awareness-brand_facebook_all_ads_brand_ocpm_na_NA_na_po_lal_ambos-18a65anos-brasil_alunos-visitantes-60d-ai_vid_all_always-on-2023_assinatura-8-d_ass-so-010223-1546</v>
      </c>
      <c r="G140" s="7" t="str">
        <f t="shared" si="29"/>
        <v>549226270</v>
      </c>
      <c r="H140" s="7" t="str">
        <f t="shared" si="30"/>
        <v>Tracking</v>
      </c>
      <c r="I140" s="7">
        <f t="shared" si="31"/>
        <v>0</v>
      </c>
      <c r="J140" s="7">
        <f t="shared" si="32"/>
        <v>43</v>
      </c>
      <c r="K140" s="8">
        <f t="shared" si="33"/>
        <v>1.2999999999999999E-2</v>
      </c>
      <c r="L140" s="7">
        <f t="shared" si="34"/>
        <v>0.02</v>
      </c>
      <c r="M140" s="8">
        <f t="shared" si="11"/>
        <v>0.55899999999999994</v>
      </c>
      <c r="N140" s="8">
        <f t="shared" si="12"/>
        <v>0.86</v>
      </c>
    </row>
    <row r="141" spans="1:14" ht="15.75" customHeight="1" x14ac:dyDescent="0.35">
      <c r="A141" s="7" t="str">
        <f t="shared" si="24"/>
        <v>blinks_gco_assinatura_2023</v>
      </c>
      <c r="B141" s="7" t="str">
        <f t="shared" si="25"/>
        <v>Facebook Brasil</v>
      </c>
      <c r="C141" s="7" t="str">
        <f t="shared" si="26"/>
        <v>blinks_gco_assinatura_na_awareness-brand_facebook_all_ads_brand_ocpm_na_NA_na_po_lal_ambos-18a65anos-brasil_alunos-visitantes-60d-ai_vid_all_reinvencao-2023_relampago-a_ass-so-010123-113</v>
      </c>
      <c r="D141" s="7" t="str">
        <f t="shared" si="27"/>
        <v>355709776</v>
      </c>
      <c r="E141" s="7" t="str">
        <f>IF('Report DCM'!$H141="In-Stream Video","Rich Media display banner",IF('Report DCM'!$I141&gt;'Report DCM'!$J141,"Standard",VLOOKUP(CONCATENATE(bd_adtype,"_",bd_creativetype),tabela,2,FALSE)))</f>
        <v>Dynamic Click</v>
      </c>
      <c r="F141" s="7" t="str">
        <f t="shared" si="28"/>
        <v>blinks_gco_assinatura_na_awareness-brand_facebook_all_ads_brand_ocpm_na_NA_na_po_lal_ambos-18a65anos-brasil_alunos-visitantes-60d-ai_vid_all_reinvencao-2023_relampago-a_ass-so-010123-113</v>
      </c>
      <c r="G141" s="7" t="str">
        <f t="shared" si="29"/>
        <v>546493536</v>
      </c>
      <c r="H141" s="7" t="str">
        <f t="shared" si="30"/>
        <v>Tracking</v>
      </c>
      <c r="I141" s="7">
        <f t="shared" si="31"/>
        <v>0</v>
      </c>
      <c r="J141" s="7">
        <f t="shared" si="32"/>
        <v>1</v>
      </c>
      <c r="K141" s="8">
        <f t="shared" si="33"/>
        <v>1.2999999999999999E-2</v>
      </c>
      <c r="L141" s="7">
        <f t="shared" si="34"/>
        <v>0.02</v>
      </c>
      <c r="M141" s="8">
        <f t="shared" si="11"/>
        <v>1.2999999999999999E-2</v>
      </c>
      <c r="N141" s="8">
        <f t="shared" si="12"/>
        <v>0.02</v>
      </c>
    </row>
    <row r="142" spans="1:14" ht="15.75" customHeight="1" x14ac:dyDescent="0.35">
      <c r="A142" s="7" t="str">
        <f t="shared" si="24"/>
        <v>blinks_gco_assinatura_2023</v>
      </c>
      <c r="B142" s="7" t="str">
        <f t="shared" si="25"/>
        <v>Facebook Brasil</v>
      </c>
      <c r="C142" s="7" t="str">
        <f t="shared" si="26"/>
        <v>blinks_gco_assinatura_na_awareness-brand_facebook_all_ads_brand_ocpm_na_NA_na_po_lal_ambos-18a65anos-brasil_alunos-visitantes-60d-ai_vid_all_reinvencao-2023_ultimas-horas-b_ass-so-010123-1154</v>
      </c>
      <c r="D142" s="7" t="str">
        <f t="shared" si="27"/>
        <v>355381049</v>
      </c>
      <c r="E142" s="7" t="str">
        <f>IF('Report DCM'!$H142="In-Stream Video","Rich Media display banner",IF('Report DCM'!$I142&gt;'Report DCM'!$J142,"Standard",VLOOKUP(CONCATENATE(bd_adtype,"_",bd_creativetype),tabela,2,FALSE)))</f>
        <v>Dynamic Click</v>
      </c>
      <c r="F142" s="7" t="str">
        <f t="shared" si="28"/>
        <v>blinks_gco_assinatura_na_awareness-brand_facebook_all_ads_brand_ocpm_na_NA_na_po_lal_ambos-18a65anos-brasil_alunos-visitantes-60d-ai_vid_all_reinvencao-2023_ultimas-horas-b_ass-so-010123-1154</v>
      </c>
      <c r="G142" s="7" t="str">
        <f t="shared" si="29"/>
        <v>546492144</v>
      </c>
      <c r="H142" s="7" t="str">
        <f t="shared" si="30"/>
        <v>Tracking</v>
      </c>
      <c r="I142" s="7">
        <f t="shared" si="31"/>
        <v>0</v>
      </c>
      <c r="J142" s="7">
        <f t="shared" si="32"/>
        <v>3</v>
      </c>
      <c r="K142" s="8">
        <f t="shared" si="33"/>
        <v>1.2999999999999999E-2</v>
      </c>
      <c r="L142" s="7">
        <f t="shared" si="34"/>
        <v>0.02</v>
      </c>
      <c r="M142" s="8">
        <f t="shared" si="11"/>
        <v>3.9E-2</v>
      </c>
      <c r="N142" s="8">
        <f t="shared" si="12"/>
        <v>0.06</v>
      </c>
    </row>
    <row r="143" spans="1:14" ht="15.75" customHeight="1" x14ac:dyDescent="0.35">
      <c r="A143" s="7" t="str">
        <f t="shared" si="24"/>
        <v>blinks_gco_assinatura_2023</v>
      </c>
      <c r="B143" s="7" t="str">
        <f t="shared" si="25"/>
        <v>Facebook Brasil</v>
      </c>
      <c r="C143" s="7" t="str">
        <f t="shared" si="26"/>
        <v>blinks_gco_assinatura_na_awareness-brand_facebook_all_ads_brand_ocpm_na_NA_na_po_lal_ambos-18a65anos-brasil_alunos-visitantes-60d-ai_vid_all_reinvencao-2023_ultimas-horas-d_ass-so-010123-1156</v>
      </c>
      <c r="D143" s="7" t="str">
        <f t="shared" si="27"/>
        <v>355381037</v>
      </c>
      <c r="E143" s="7" t="str">
        <f>IF('Report DCM'!$H143="In-Stream Video","Rich Media display banner",IF('Report DCM'!$I143&gt;'Report DCM'!$J143,"Standard",VLOOKUP(CONCATENATE(bd_adtype,"_",bd_creativetype),tabela,2,FALSE)))</f>
        <v>Dynamic Click</v>
      </c>
      <c r="F143" s="7" t="str">
        <f t="shared" si="28"/>
        <v>blinks_gco_assinatura_na_awareness-brand_facebook_all_ads_brand_ocpm_na_NA_na_po_lal_ambos-18a65anos-brasil_alunos-visitantes-60d-ai_vid_all_reinvencao-2023_ultimas-horas-d_ass-so-010123-1156</v>
      </c>
      <c r="G143" s="7" t="str">
        <f t="shared" si="29"/>
        <v>546492123</v>
      </c>
      <c r="H143" s="7" t="str">
        <f t="shared" si="30"/>
        <v>Tracking</v>
      </c>
      <c r="I143" s="7">
        <f t="shared" si="31"/>
        <v>0</v>
      </c>
      <c r="J143" s="7">
        <f t="shared" si="32"/>
        <v>1</v>
      </c>
      <c r="K143" s="8">
        <f t="shared" si="33"/>
        <v>1.2999999999999999E-2</v>
      </c>
      <c r="L143" s="7">
        <f t="shared" si="34"/>
        <v>0.02</v>
      </c>
      <c r="M143" s="8">
        <f t="shared" si="11"/>
        <v>1.2999999999999999E-2</v>
      </c>
      <c r="N143" s="8">
        <f t="shared" si="12"/>
        <v>0.02</v>
      </c>
    </row>
    <row r="144" spans="1:14" ht="15.75" customHeight="1" x14ac:dyDescent="0.35">
      <c r="A144" s="7" t="str">
        <f t="shared" si="24"/>
        <v>blinks_gco_assinatura_2023</v>
      </c>
      <c r="B144" s="7" t="str">
        <f t="shared" si="25"/>
        <v>Facebook Brasil</v>
      </c>
      <c r="C144" s="7" t="str">
        <f t="shared" si="26"/>
        <v>blinks_gco_assinatura_na_awareness-brand_facebook_all_ads_purch_ocpm_na_NA_na_po_int_ambos-18a65anos-brasil_concursos_vid_all_always-on-2023_assinatura-8-a_ass-so-300123-1655</v>
      </c>
      <c r="D144" s="7" t="str">
        <f t="shared" si="27"/>
        <v>358786032</v>
      </c>
      <c r="E144" s="7" t="str">
        <f>IF('Report DCM'!$H144="In-Stream Video","Rich Media display banner",IF('Report DCM'!$I144&gt;'Report DCM'!$J144,"Standard",VLOOKUP(CONCATENATE(bd_adtype,"_",bd_creativetype),tabela,2,FALSE)))</f>
        <v>Dynamic Click</v>
      </c>
      <c r="F144" s="7" t="str">
        <f t="shared" si="28"/>
        <v>blinks_gco_assinatura_na_awareness-brand_facebook_all_ads_purch_ocpm_na_NA_na_po_int_ambos-18a65anos-brasil_concursos_vid_all_always-on-2023_assinatura-8-a_ass-so-300123-1655</v>
      </c>
      <c r="G144" s="7" t="str">
        <f t="shared" si="29"/>
        <v>549584705</v>
      </c>
      <c r="H144" s="7" t="str">
        <f t="shared" si="30"/>
        <v>Tracking</v>
      </c>
      <c r="I144" s="7">
        <f t="shared" si="31"/>
        <v>0</v>
      </c>
      <c r="J144" s="7">
        <f t="shared" si="32"/>
        <v>186</v>
      </c>
      <c r="K144" s="8">
        <f t="shared" si="33"/>
        <v>1.2999999999999999E-2</v>
      </c>
      <c r="L144" s="7">
        <f t="shared" si="34"/>
        <v>0.02</v>
      </c>
      <c r="M144" s="8">
        <f t="shared" si="11"/>
        <v>2.4179999999999997</v>
      </c>
      <c r="N144" s="8">
        <f t="shared" si="12"/>
        <v>3.72</v>
      </c>
    </row>
    <row r="145" spans="1:14" ht="15.75" customHeight="1" x14ac:dyDescent="0.35">
      <c r="A145" s="7" t="str">
        <f t="shared" si="24"/>
        <v>blinks_gco_assinatura_2023</v>
      </c>
      <c r="B145" s="7" t="str">
        <f t="shared" si="25"/>
        <v>Facebook Brasil</v>
      </c>
      <c r="C145" s="7" t="str">
        <f t="shared" si="26"/>
        <v>blinks_gco_assinatura_na_awareness-brand_facebook_all_ads_purch_ocpm_na_NA_na_po_int_ambos-18a65anos-brasil_concursos_vid_all_always-on-2023_assinatura-8-b_ass-so-300123-1657</v>
      </c>
      <c r="D145" s="7" t="str">
        <f t="shared" si="27"/>
        <v>358786020</v>
      </c>
      <c r="E145" s="7" t="str">
        <f>IF('Report DCM'!$H145="In-Stream Video","Rich Media display banner",IF('Report DCM'!$I145&gt;'Report DCM'!$J145,"Standard",VLOOKUP(CONCATENATE(bd_adtype,"_",bd_creativetype),tabela,2,FALSE)))</f>
        <v>Dynamic Click</v>
      </c>
      <c r="F145" s="7" t="str">
        <f t="shared" si="28"/>
        <v>blinks_gco_assinatura_na_awareness-brand_facebook_all_ads_purch_ocpm_na_NA_na_po_int_ambos-18a65anos-brasil_concursos_vid_all_always-on-2023_assinatura-8-b_ass-so-300123-1657</v>
      </c>
      <c r="G145" s="7" t="str">
        <f t="shared" si="29"/>
        <v>549584693</v>
      </c>
      <c r="H145" s="7" t="str">
        <f t="shared" si="30"/>
        <v>Tracking</v>
      </c>
      <c r="I145" s="7">
        <f t="shared" si="31"/>
        <v>0</v>
      </c>
      <c r="J145" s="7">
        <f t="shared" si="32"/>
        <v>118</v>
      </c>
      <c r="K145" s="8">
        <f t="shared" si="33"/>
        <v>1.2999999999999999E-2</v>
      </c>
      <c r="L145" s="7">
        <f t="shared" si="34"/>
        <v>0.02</v>
      </c>
      <c r="M145" s="8">
        <f t="shared" si="11"/>
        <v>1.534</v>
      </c>
      <c r="N145" s="8">
        <f t="shared" si="12"/>
        <v>2.36</v>
      </c>
    </row>
    <row r="146" spans="1:14" ht="15.75" customHeight="1" x14ac:dyDescent="0.35">
      <c r="A146" s="7" t="str">
        <f t="shared" si="24"/>
        <v>blinks_gco_assinatura_2023</v>
      </c>
      <c r="B146" s="7" t="str">
        <f t="shared" si="25"/>
        <v>Facebook Brasil</v>
      </c>
      <c r="C146" s="7" t="str">
        <f t="shared" si="26"/>
        <v>blinks_gco_assinatura_na_awareness-brand_facebook_all_ads_purch_ocpm_na_NA_na_po_int_ambos-18a65anos-brasil_concursos_vid_all_always-on-2023_assinatura-8-c_ass-so-300123-1659</v>
      </c>
      <c r="D146" s="7" t="str">
        <f t="shared" si="27"/>
        <v>358786008</v>
      </c>
      <c r="E146" s="7" t="str">
        <f>IF('Report DCM'!$H146="In-Stream Video","Rich Media display banner",IF('Report DCM'!$I146&gt;'Report DCM'!$J146,"Standard",VLOOKUP(CONCATENATE(bd_adtype,"_",bd_creativetype),tabela,2,FALSE)))</f>
        <v>Dynamic Click</v>
      </c>
      <c r="F146" s="7" t="str">
        <f t="shared" si="28"/>
        <v>blinks_gco_assinatura_na_awareness-brand_facebook_all_ads_purch_ocpm_na_NA_na_po_int_ambos-18a65anos-brasil_concursos_vid_all_always-on-2023_assinatura-8-c_ass-so-300123-1659</v>
      </c>
      <c r="G146" s="7" t="str">
        <f t="shared" si="29"/>
        <v>549584681</v>
      </c>
      <c r="H146" s="7" t="str">
        <f t="shared" si="30"/>
        <v>Tracking</v>
      </c>
      <c r="I146" s="7">
        <f t="shared" si="31"/>
        <v>0</v>
      </c>
      <c r="J146" s="7">
        <f t="shared" si="32"/>
        <v>332</v>
      </c>
      <c r="K146" s="8">
        <f t="shared" si="33"/>
        <v>1.2999999999999999E-2</v>
      </c>
      <c r="L146" s="7">
        <f t="shared" si="34"/>
        <v>0.02</v>
      </c>
      <c r="M146" s="8">
        <f t="shared" si="11"/>
        <v>4.3159999999999998</v>
      </c>
      <c r="N146" s="8">
        <f t="shared" si="12"/>
        <v>6.6400000000000006</v>
      </c>
    </row>
    <row r="147" spans="1:14" ht="15.75" customHeight="1" x14ac:dyDescent="0.35">
      <c r="A147" s="7" t="str">
        <f t="shared" si="24"/>
        <v>blinks_gco_assinatura_2023</v>
      </c>
      <c r="B147" s="7" t="str">
        <f t="shared" si="25"/>
        <v>Facebook Brasil</v>
      </c>
      <c r="C147" s="7" t="str">
        <f t="shared" si="26"/>
        <v>blinks_gco_assinatura_na_awareness-brand_facebook_all_ads_purch_ocpm_na_NA_na_po_int_ambos-18a65anos-brasil_concursos_vid_all_always-on-2023_assinatura-8-d_ass-so-300123-1661</v>
      </c>
      <c r="D147" s="7" t="str">
        <f t="shared" si="27"/>
        <v>358785996</v>
      </c>
      <c r="E147" s="7" t="str">
        <f>IF('Report DCM'!$H147="In-Stream Video","Rich Media display banner",IF('Report DCM'!$I147&gt;'Report DCM'!$J147,"Standard",VLOOKUP(CONCATENATE(bd_adtype,"_",bd_creativetype),tabela,2,FALSE)))</f>
        <v>Dynamic Click</v>
      </c>
      <c r="F147" s="7" t="str">
        <f t="shared" si="28"/>
        <v>blinks_gco_assinatura_na_awareness-brand_facebook_all_ads_purch_ocpm_na_NA_na_po_int_ambos-18a65anos-brasil_concursos_vid_all_always-on-2023_assinatura-8-d_ass-so-300123-1661</v>
      </c>
      <c r="G147" s="7" t="str">
        <f t="shared" si="29"/>
        <v>549584669</v>
      </c>
      <c r="H147" s="7" t="str">
        <f t="shared" si="30"/>
        <v>Tracking</v>
      </c>
      <c r="I147" s="7">
        <f t="shared" si="31"/>
        <v>0</v>
      </c>
      <c r="J147" s="7">
        <f t="shared" si="32"/>
        <v>635</v>
      </c>
      <c r="K147" s="8">
        <f t="shared" si="33"/>
        <v>1.2999999999999999E-2</v>
      </c>
      <c r="L147" s="7">
        <f t="shared" si="34"/>
        <v>0.02</v>
      </c>
      <c r="M147" s="8">
        <f t="shared" si="11"/>
        <v>8.254999999999999</v>
      </c>
      <c r="N147" s="8">
        <f t="shared" si="12"/>
        <v>12.700000000000001</v>
      </c>
    </row>
    <row r="148" spans="1:14" ht="15.75" customHeight="1" x14ac:dyDescent="0.35">
      <c r="A148" s="7" t="str">
        <f t="shared" si="24"/>
        <v>blinks_gco_assinatura_2023</v>
      </c>
      <c r="B148" s="7" t="str">
        <f t="shared" si="25"/>
        <v>Facebook Brasil</v>
      </c>
      <c r="C148" s="7" t="str">
        <f t="shared" si="26"/>
        <v>blinks_gco_assinatura_na_awareness-brand_facebook_all_ads_purch_ocpm_na_NA_na_po_lal_ambos-18a65anos-brasil_alunos-visitantes-60d-ai_vid_all_always-on-2023_assinatura-8-a_ass-so-300123-1656</v>
      </c>
      <c r="D148" s="7" t="str">
        <f t="shared" si="27"/>
        <v>358786026</v>
      </c>
      <c r="E148" s="7" t="str">
        <f>IF('Report DCM'!$H148="In-Stream Video","Rich Media display banner",IF('Report DCM'!$I148&gt;'Report DCM'!$J148,"Standard",VLOOKUP(CONCATENATE(bd_adtype,"_",bd_creativetype),tabela,2,FALSE)))</f>
        <v>Dynamic Click</v>
      </c>
      <c r="F148" s="7" t="str">
        <f t="shared" si="28"/>
        <v>blinks_gco_assinatura_na_awareness-brand_facebook_all_ads_purch_ocpm_na_NA_na_po_lal_ambos-18a65anos-brasil_alunos-visitantes-60d-ai_vid_all_always-on-2023_assinatura-8-a_ass-so-300123-1656</v>
      </c>
      <c r="G148" s="7" t="str">
        <f t="shared" si="29"/>
        <v>549584699</v>
      </c>
      <c r="H148" s="7" t="str">
        <f t="shared" si="30"/>
        <v>Tracking</v>
      </c>
      <c r="I148" s="7">
        <f t="shared" si="31"/>
        <v>0</v>
      </c>
      <c r="J148" s="7">
        <f t="shared" si="32"/>
        <v>233</v>
      </c>
      <c r="K148" s="8">
        <f t="shared" si="33"/>
        <v>1.2999999999999999E-2</v>
      </c>
      <c r="L148" s="7">
        <f t="shared" si="34"/>
        <v>0.02</v>
      </c>
      <c r="M148" s="8">
        <f t="shared" si="11"/>
        <v>3.0289999999999999</v>
      </c>
      <c r="N148" s="8">
        <f t="shared" si="12"/>
        <v>4.66</v>
      </c>
    </row>
    <row r="149" spans="1:14" ht="15.75" customHeight="1" x14ac:dyDescent="0.35">
      <c r="A149" s="7" t="str">
        <f t="shared" si="24"/>
        <v>blinks_gco_assinatura_2023</v>
      </c>
      <c r="B149" s="7" t="str">
        <f t="shared" si="25"/>
        <v>Facebook Brasil</v>
      </c>
      <c r="C149" s="7" t="str">
        <f t="shared" si="26"/>
        <v>blinks_gco_assinatura_na_awareness-brand_facebook_all_ads_purch_ocpm_na_NA_na_po_lal_ambos-18a65anos-brasil_alunos-visitantes-60d-ai_vid_all_always-on-2023_assinatura-8-b_ass-so-300123-1658</v>
      </c>
      <c r="D149" s="7" t="str">
        <f t="shared" si="27"/>
        <v>358786014</v>
      </c>
      <c r="E149" s="7" t="str">
        <f>IF('Report DCM'!$H149="In-Stream Video","Rich Media display banner",IF('Report DCM'!$I149&gt;'Report DCM'!$J149,"Standard",VLOOKUP(CONCATENATE(bd_adtype,"_",bd_creativetype),tabela,2,FALSE)))</f>
        <v>Dynamic Click</v>
      </c>
      <c r="F149" s="7" t="str">
        <f t="shared" si="28"/>
        <v>blinks_gco_assinatura_na_awareness-brand_facebook_all_ads_purch_ocpm_na_NA_na_po_lal_ambos-18a65anos-brasil_alunos-visitantes-60d-ai_vid_all_always-on-2023_assinatura-8-b_ass-so-300123-1658</v>
      </c>
      <c r="G149" s="7" t="str">
        <f t="shared" si="29"/>
        <v>549584687</v>
      </c>
      <c r="H149" s="7" t="str">
        <f t="shared" si="30"/>
        <v>Tracking</v>
      </c>
      <c r="I149" s="7">
        <f t="shared" si="31"/>
        <v>0</v>
      </c>
      <c r="J149" s="7">
        <f t="shared" si="32"/>
        <v>396</v>
      </c>
      <c r="K149" s="8">
        <f t="shared" si="33"/>
        <v>1.2999999999999999E-2</v>
      </c>
      <c r="L149" s="7">
        <f t="shared" si="34"/>
        <v>0.02</v>
      </c>
      <c r="M149" s="8">
        <f t="shared" si="11"/>
        <v>5.1479999999999997</v>
      </c>
      <c r="N149" s="8">
        <f t="shared" si="12"/>
        <v>7.92</v>
      </c>
    </row>
    <row r="150" spans="1:14" ht="15.75" customHeight="1" x14ac:dyDescent="0.35">
      <c r="A150" s="7" t="str">
        <f t="shared" si="24"/>
        <v>blinks_gco_assinatura_2023</v>
      </c>
      <c r="B150" s="7" t="str">
        <f t="shared" si="25"/>
        <v>Facebook Brasil</v>
      </c>
      <c r="C150" s="7" t="str">
        <f t="shared" si="26"/>
        <v>blinks_gco_assinatura_na_awareness-brand_facebook_all_ads_purch_ocpm_na_NA_na_po_lal_ambos-18a65anos-brasil_alunos-visitantes-60d-ai_vid_all_always-on-2023_assinatura-8-c_ass-so-300123-1660</v>
      </c>
      <c r="D150" s="7" t="str">
        <f t="shared" si="27"/>
        <v>358786002</v>
      </c>
      <c r="E150" s="7" t="str">
        <f>IF('Report DCM'!$H150="In-Stream Video","Rich Media display banner",IF('Report DCM'!$I150&gt;'Report DCM'!$J150,"Standard",VLOOKUP(CONCATENATE(bd_adtype,"_",bd_creativetype),tabela,2,FALSE)))</f>
        <v>Dynamic Click</v>
      </c>
      <c r="F150" s="7" t="str">
        <f t="shared" si="28"/>
        <v>blinks_gco_assinatura_na_awareness-brand_facebook_all_ads_purch_ocpm_na_NA_na_po_lal_ambos-18a65anos-brasil_alunos-visitantes-60d-ai_vid_all_always-on-2023_assinatura-8-c_ass-so-300123-1660</v>
      </c>
      <c r="G150" s="7" t="str">
        <f t="shared" si="29"/>
        <v>549584675</v>
      </c>
      <c r="H150" s="7" t="str">
        <f t="shared" si="30"/>
        <v>Tracking</v>
      </c>
      <c r="I150" s="7">
        <f t="shared" si="31"/>
        <v>0</v>
      </c>
      <c r="J150" s="7">
        <f t="shared" si="32"/>
        <v>59</v>
      </c>
      <c r="K150" s="8">
        <f t="shared" si="33"/>
        <v>1.2999999999999999E-2</v>
      </c>
      <c r="L150" s="7">
        <f t="shared" si="34"/>
        <v>0.02</v>
      </c>
      <c r="M150" s="8">
        <f t="shared" si="11"/>
        <v>0.76700000000000002</v>
      </c>
      <c r="N150" s="8">
        <f t="shared" si="12"/>
        <v>1.18</v>
      </c>
    </row>
    <row r="151" spans="1:14" ht="15.75" customHeight="1" x14ac:dyDescent="0.35">
      <c r="A151" s="7" t="str">
        <f t="shared" si="24"/>
        <v>blinks_gco_assinatura_2023</v>
      </c>
      <c r="B151" s="7" t="str">
        <f t="shared" si="25"/>
        <v>Facebook Brasil</v>
      </c>
      <c r="C151" s="7" t="str">
        <f t="shared" si="26"/>
        <v>blinks_gco_assinatura_na_awareness-brand_facebook_all_ads_purch_ocpm_na_NA_na_po_lal_ambos-18a65anos-brasil_alunos-visitantes-60d-ai_vid_all_always-on-2023_assinatura-8-d_ass-so-300123-1662</v>
      </c>
      <c r="D151" s="7" t="str">
        <f t="shared" si="27"/>
        <v>358785990</v>
      </c>
      <c r="E151" s="7" t="str">
        <f>IF('Report DCM'!$H151="In-Stream Video","Rich Media display banner",IF('Report DCM'!$I151&gt;'Report DCM'!$J151,"Standard",VLOOKUP(CONCATENATE(bd_adtype,"_",bd_creativetype),tabela,2,FALSE)))</f>
        <v>Dynamic Click</v>
      </c>
      <c r="F151" s="7" t="str">
        <f t="shared" si="28"/>
        <v>blinks_gco_assinatura_na_awareness-brand_facebook_all_ads_purch_ocpm_na_NA_na_po_lal_ambos-18a65anos-brasil_alunos-visitantes-60d-ai_vid_all_always-on-2023_assinatura-8-d_ass-so-300123-1662</v>
      </c>
      <c r="G151" s="7" t="str">
        <f t="shared" si="29"/>
        <v>549584663</v>
      </c>
      <c r="H151" s="7" t="str">
        <f t="shared" si="30"/>
        <v>Tracking</v>
      </c>
      <c r="I151" s="7">
        <f t="shared" si="31"/>
        <v>0</v>
      </c>
      <c r="J151" s="7">
        <f t="shared" si="32"/>
        <v>70</v>
      </c>
      <c r="K151" s="8">
        <f t="shared" si="33"/>
        <v>1.2999999999999999E-2</v>
      </c>
      <c r="L151" s="7">
        <f t="shared" si="34"/>
        <v>0.02</v>
      </c>
      <c r="M151" s="8">
        <f t="shared" si="11"/>
        <v>0.90999999999999992</v>
      </c>
      <c r="N151" s="8">
        <f t="shared" si="12"/>
        <v>1.4000000000000001</v>
      </c>
    </row>
    <row r="152" spans="1:14" ht="15.75" customHeight="1" x14ac:dyDescent="0.35">
      <c r="A152" s="7" t="str">
        <f t="shared" si="24"/>
        <v>blinks_gco_assinatura_2023</v>
      </c>
      <c r="B152" s="7" t="str">
        <f t="shared" si="25"/>
        <v>Facebook Brasil</v>
      </c>
      <c r="C152" s="7" t="str">
        <f t="shared" si="26"/>
        <v>blinks_gco_assinatura_na_awareness_facebook_all_ads_purch_ocpm_na_NA_na_po_int_ambos-18a65anos-brasil_concursos_vid_all_always-on-2023_assinatura-8-a_ass-so-300123-1663</v>
      </c>
      <c r="D152" s="7" t="str">
        <f t="shared" si="27"/>
        <v>358785984</v>
      </c>
      <c r="E152" s="7" t="str">
        <f>IF('Report DCM'!$H152="In-Stream Video","Rich Media display banner",IF('Report DCM'!$I152&gt;'Report DCM'!$J152,"Standard",VLOOKUP(CONCATENATE(bd_adtype,"_",bd_creativetype),tabela,2,FALSE)))</f>
        <v>Dynamic Click</v>
      </c>
      <c r="F152" s="7" t="str">
        <f t="shared" si="28"/>
        <v>blinks_gco_assinatura_na_awareness_facebook_all_ads_purch_ocpm_na_NA_na_po_int_ambos-18a65anos-brasil_concursos_vid_all_always-on-2023_assinatura-8-a_ass-so-300123-1663</v>
      </c>
      <c r="G152" s="7" t="str">
        <f t="shared" si="29"/>
        <v>549584657</v>
      </c>
      <c r="H152" s="7" t="str">
        <f t="shared" si="30"/>
        <v>Tracking</v>
      </c>
      <c r="I152" s="7">
        <f t="shared" si="31"/>
        <v>0</v>
      </c>
      <c r="J152" s="7">
        <f t="shared" si="32"/>
        <v>318</v>
      </c>
      <c r="K152" s="8">
        <f t="shared" si="33"/>
        <v>1.2999999999999999E-2</v>
      </c>
      <c r="L152" s="7">
        <f t="shared" si="34"/>
        <v>0.02</v>
      </c>
      <c r="M152" s="8">
        <f t="shared" si="11"/>
        <v>4.1339999999999995</v>
      </c>
      <c r="N152" s="8">
        <f t="shared" si="12"/>
        <v>6.36</v>
      </c>
    </row>
    <row r="153" spans="1:14" ht="15.75" customHeight="1" x14ac:dyDescent="0.35">
      <c r="A153" s="7" t="str">
        <f t="shared" si="24"/>
        <v>blinks_gco_assinatura_2023</v>
      </c>
      <c r="B153" s="7" t="str">
        <f t="shared" si="25"/>
        <v>Facebook Brasil</v>
      </c>
      <c r="C153" s="7" t="str">
        <f t="shared" si="26"/>
        <v>blinks_gco_assinatura_na_awareness_facebook_all_ads_purch_ocpm_na_NA_na_po_int_ambos-18a65anos-brasil_concursos_vid_all_always-on-2023_assinatura-8-b_ass-so-300123-1664</v>
      </c>
      <c r="D153" s="7" t="str">
        <f t="shared" si="27"/>
        <v>358785978</v>
      </c>
      <c r="E153" s="7" t="str">
        <f>IF('Report DCM'!$H153="In-Stream Video","Rich Media display banner",IF('Report DCM'!$I153&gt;'Report DCM'!$J153,"Standard",VLOOKUP(CONCATENATE(bd_adtype,"_",bd_creativetype),tabela,2,FALSE)))</f>
        <v>Dynamic Click</v>
      </c>
      <c r="F153" s="7" t="str">
        <f t="shared" si="28"/>
        <v>blinks_gco_assinatura_na_awareness_facebook_all_ads_purch_ocpm_na_NA_na_po_int_ambos-18a65anos-brasil_concursos_vid_all_always-on-2023_assinatura-8-b_ass-so-300123-1664</v>
      </c>
      <c r="G153" s="7" t="str">
        <f t="shared" si="29"/>
        <v>549584651</v>
      </c>
      <c r="H153" s="7" t="str">
        <f t="shared" si="30"/>
        <v>Tracking</v>
      </c>
      <c r="I153" s="7">
        <f t="shared" si="31"/>
        <v>0</v>
      </c>
      <c r="J153" s="7">
        <f t="shared" si="32"/>
        <v>1370</v>
      </c>
      <c r="K153" s="8">
        <f t="shared" si="33"/>
        <v>1.2999999999999999E-2</v>
      </c>
      <c r="L153" s="7">
        <f t="shared" si="34"/>
        <v>0.02</v>
      </c>
      <c r="M153" s="8">
        <f t="shared" si="11"/>
        <v>17.809999999999999</v>
      </c>
      <c r="N153" s="8">
        <f t="shared" si="12"/>
        <v>27.400000000000002</v>
      </c>
    </row>
    <row r="154" spans="1:14" ht="15.75" customHeight="1" x14ac:dyDescent="0.35">
      <c r="A154" s="7" t="str">
        <f t="shared" si="24"/>
        <v>blinks_gco_assinatura_2023</v>
      </c>
      <c r="B154" s="7" t="str">
        <f t="shared" si="25"/>
        <v>Facebook Brasil</v>
      </c>
      <c r="C154" s="7" t="str">
        <f t="shared" si="26"/>
        <v>blinks_gco_assinatura_na_awareness_facebook_all_ads_purch_ocpm_na_NA_na_po_int_ambos-18a65anos-brasil_concursos_vid_all_always-on-2023_assinatura-8-c_ass-so-300123-1665</v>
      </c>
      <c r="D154" s="7" t="str">
        <f t="shared" si="27"/>
        <v>358785972</v>
      </c>
      <c r="E154" s="7" t="str">
        <f>IF('Report DCM'!$H154="In-Stream Video","Rich Media display banner",IF('Report DCM'!$I154&gt;'Report DCM'!$J154,"Standard",VLOOKUP(CONCATENATE(bd_adtype,"_",bd_creativetype),tabela,2,FALSE)))</f>
        <v>Dynamic Click</v>
      </c>
      <c r="F154" s="7" t="str">
        <f t="shared" si="28"/>
        <v>blinks_gco_assinatura_na_awareness_facebook_all_ads_purch_ocpm_na_NA_na_po_int_ambos-18a65anos-brasil_concursos_vid_all_always-on-2023_assinatura-8-c_ass-so-300123-1665</v>
      </c>
      <c r="G154" s="7" t="str">
        <f t="shared" si="29"/>
        <v>549584645</v>
      </c>
      <c r="H154" s="7" t="str">
        <f t="shared" si="30"/>
        <v>Tracking</v>
      </c>
      <c r="I154" s="7">
        <f t="shared" si="31"/>
        <v>0</v>
      </c>
      <c r="J154" s="7">
        <f t="shared" si="32"/>
        <v>900</v>
      </c>
      <c r="K154" s="8">
        <f t="shared" si="33"/>
        <v>1.2999999999999999E-2</v>
      </c>
      <c r="L154" s="7">
        <f t="shared" si="34"/>
        <v>0.02</v>
      </c>
      <c r="M154" s="8">
        <f t="shared" si="11"/>
        <v>11.7</v>
      </c>
      <c r="N154" s="8">
        <f t="shared" si="12"/>
        <v>18</v>
      </c>
    </row>
    <row r="155" spans="1:14" ht="15.75" customHeight="1" x14ac:dyDescent="0.35">
      <c r="A155" s="7" t="str">
        <f t="shared" si="24"/>
        <v>blinks_gco_assinatura_2023</v>
      </c>
      <c r="B155" s="7" t="str">
        <f t="shared" si="25"/>
        <v>Facebook Brasil</v>
      </c>
      <c r="C155" s="7" t="str">
        <f t="shared" si="26"/>
        <v>blinks_gco_assinatura_na_awareness_facebook_all_ads_purch_ocpm_na_NA_na_po_int_ambos-18a65anos-brasil_concursos_vid_all_always-on-2023_assinatura-8-d_ass-so-300123-1666</v>
      </c>
      <c r="D155" s="7" t="str">
        <f t="shared" si="27"/>
        <v>358785966</v>
      </c>
      <c r="E155" s="7" t="str">
        <f>IF('Report DCM'!$H155="In-Stream Video","Rich Media display banner",IF('Report DCM'!$I155&gt;'Report DCM'!$J155,"Standard",VLOOKUP(CONCATENATE(bd_adtype,"_",bd_creativetype),tabela,2,FALSE)))</f>
        <v>Dynamic Click</v>
      </c>
      <c r="F155" s="7" t="str">
        <f t="shared" si="28"/>
        <v>blinks_gco_assinatura_na_awareness_facebook_all_ads_purch_ocpm_na_NA_na_po_int_ambos-18a65anos-brasil_concursos_vid_all_always-on-2023_assinatura-8-d_ass-so-300123-1666</v>
      </c>
      <c r="G155" s="7" t="str">
        <f t="shared" si="29"/>
        <v>549584639</v>
      </c>
      <c r="H155" s="7" t="str">
        <f t="shared" si="30"/>
        <v>Tracking</v>
      </c>
      <c r="I155" s="7">
        <f t="shared" si="31"/>
        <v>0</v>
      </c>
      <c r="J155" s="7">
        <f t="shared" si="32"/>
        <v>164</v>
      </c>
      <c r="K155" s="8">
        <f t="shared" si="33"/>
        <v>1.2999999999999999E-2</v>
      </c>
      <c r="L155" s="7">
        <f t="shared" si="34"/>
        <v>0.02</v>
      </c>
      <c r="M155" s="8">
        <f t="shared" si="11"/>
        <v>2.1320000000000001</v>
      </c>
      <c r="N155" s="8">
        <f t="shared" si="12"/>
        <v>3.2800000000000002</v>
      </c>
    </row>
    <row r="156" spans="1:14" ht="15.75" customHeight="1" x14ac:dyDescent="0.35">
      <c r="A156" s="7" t="str">
        <f t="shared" si="24"/>
        <v>blinks_gco_assinatura_2023</v>
      </c>
      <c r="B156" s="7" t="str">
        <f t="shared" si="25"/>
        <v>Facebook Brasil</v>
      </c>
      <c r="C156" s="7" t="str">
        <f t="shared" si="26"/>
        <v>blinks_gco_assinatura_na_awareness_facebook_all_ads_reach_ocpm_na_NA_na_po_int_ambos-18a65anos-brasil_concursos_ppl_all_always-on-2023_assinatura-8-a_ass-so-010223-1547</v>
      </c>
      <c r="D156" s="7" t="str">
        <f t="shared" si="27"/>
        <v>358227499</v>
      </c>
      <c r="E156" s="7" t="str">
        <f>IF('Report DCM'!$H156="In-Stream Video","Rich Media display banner",IF('Report DCM'!$I156&gt;'Report DCM'!$J156,"Standard",VLOOKUP(CONCATENATE(bd_adtype,"_",bd_creativetype),tabela,2,FALSE)))</f>
        <v>Dynamic Click</v>
      </c>
      <c r="F156" s="7" t="str">
        <f t="shared" si="28"/>
        <v>blinks_gco_assinatura_na_awareness_facebook_all_ads_reach_ocpm_na_NA_na_po_int_ambos-18a65anos-brasil_concursos_ppl_all_always-on-2023_assinatura-8-a_ass-so-010223-1547</v>
      </c>
      <c r="G156" s="7" t="str">
        <f t="shared" si="29"/>
        <v>549226273</v>
      </c>
      <c r="H156" s="7" t="str">
        <f t="shared" si="30"/>
        <v>Tracking</v>
      </c>
      <c r="I156" s="7">
        <f t="shared" si="31"/>
        <v>0</v>
      </c>
      <c r="J156" s="7">
        <f t="shared" si="32"/>
        <v>596</v>
      </c>
      <c r="K156" s="8">
        <f t="shared" si="33"/>
        <v>1.2999999999999999E-2</v>
      </c>
      <c r="L156" s="7">
        <f t="shared" si="34"/>
        <v>0.02</v>
      </c>
      <c r="M156" s="8">
        <f t="shared" si="11"/>
        <v>7.7479999999999993</v>
      </c>
      <c r="N156" s="8">
        <f t="shared" si="12"/>
        <v>11.92</v>
      </c>
    </row>
    <row r="157" spans="1:14" ht="15.75" customHeight="1" x14ac:dyDescent="0.35">
      <c r="A157" s="7" t="str">
        <f t="shared" si="24"/>
        <v>blinks_gco_assinatura_2023</v>
      </c>
      <c r="B157" s="7" t="str">
        <f t="shared" si="25"/>
        <v>Facebook Brasil</v>
      </c>
      <c r="C157" s="7" t="str">
        <f t="shared" si="26"/>
        <v>blinks_gco_assinatura_na_awareness_facebook_all_ads_reach_ocpm_na_NA_na_po_int_ambos-18a65anos-brasil_concursos_ppl_all_always-on-2023_assinatura-8-b_ass-so-010223-1548</v>
      </c>
      <c r="D157" s="7" t="str">
        <f t="shared" si="27"/>
        <v>358227493</v>
      </c>
      <c r="E157" s="7" t="str">
        <f>IF('Report DCM'!$H157="In-Stream Video","Rich Media display banner",IF('Report DCM'!$I157&gt;'Report DCM'!$J157,"Standard",VLOOKUP(CONCATENATE(bd_adtype,"_",bd_creativetype),tabela,2,FALSE)))</f>
        <v>Dynamic Click</v>
      </c>
      <c r="F157" s="7" t="str">
        <f t="shared" si="28"/>
        <v>blinks_gco_assinatura_na_awareness_facebook_all_ads_reach_ocpm_na_NA_na_po_int_ambos-18a65anos-brasil_concursos_ppl_all_always-on-2023_assinatura-8-b_ass-so-010223-1548</v>
      </c>
      <c r="G157" s="7" t="str">
        <f t="shared" si="29"/>
        <v>549226276</v>
      </c>
      <c r="H157" s="7" t="str">
        <f t="shared" si="30"/>
        <v>Tracking</v>
      </c>
      <c r="I157" s="7">
        <f t="shared" si="31"/>
        <v>0</v>
      </c>
      <c r="J157" s="7">
        <f t="shared" si="32"/>
        <v>3142</v>
      </c>
      <c r="K157" s="8">
        <f t="shared" si="33"/>
        <v>1.2999999999999999E-2</v>
      </c>
      <c r="L157" s="7">
        <f t="shared" si="34"/>
        <v>0.02</v>
      </c>
      <c r="M157" s="8">
        <f t="shared" si="11"/>
        <v>40.845999999999997</v>
      </c>
      <c r="N157" s="8">
        <f t="shared" si="12"/>
        <v>62.84</v>
      </c>
    </row>
    <row r="158" spans="1:14" ht="15.75" customHeight="1" x14ac:dyDescent="0.35">
      <c r="A158" s="7" t="str">
        <f t="shared" si="24"/>
        <v>blinks_gco_assinatura_2023</v>
      </c>
      <c r="B158" s="7" t="str">
        <f t="shared" si="25"/>
        <v>Facebook Brasil</v>
      </c>
      <c r="C158" s="7" t="str">
        <f t="shared" si="26"/>
        <v>blinks_gco_assinatura_na_awareness_facebook_all_ads_reach_ocpm_na_NA_na_po_int_ambos-18a65anos-brasil_concursos_ppl_all_always-on-2023_assinatura-8-c_ass-so-010223-1549</v>
      </c>
      <c r="D158" s="7" t="str">
        <f t="shared" si="27"/>
        <v>358227490</v>
      </c>
      <c r="E158" s="7" t="str">
        <f>IF('Report DCM'!$H158="In-Stream Video","Rich Media display banner",IF('Report DCM'!$I158&gt;'Report DCM'!$J158,"Standard",VLOOKUP(CONCATENATE(bd_adtype,"_",bd_creativetype),tabela,2,FALSE)))</f>
        <v>Dynamic Click</v>
      </c>
      <c r="F158" s="7" t="str">
        <f t="shared" si="28"/>
        <v>blinks_gco_assinatura_na_awareness_facebook_all_ads_reach_ocpm_na_NA_na_po_int_ambos-18a65anos-brasil_concursos_ppl_all_always-on-2023_assinatura-8-c_ass-so-010223-1549</v>
      </c>
      <c r="G158" s="7" t="str">
        <f t="shared" si="29"/>
        <v>549226279</v>
      </c>
      <c r="H158" s="7" t="str">
        <f t="shared" si="30"/>
        <v>Tracking</v>
      </c>
      <c r="I158" s="7">
        <f t="shared" si="31"/>
        <v>0</v>
      </c>
      <c r="J158" s="7">
        <f t="shared" si="32"/>
        <v>552</v>
      </c>
      <c r="K158" s="8">
        <f t="shared" si="33"/>
        <v>1.2999999999999999E-2</v>
      </c>
      <c r="L158" s="7">
        <f t="shared" si="34"/>
        <v>0.02</v>
      </c>
      <c r="M158" s="8">
        <f t="shared" si="11"/>
        <v>7.1759999999999993</v>
      </c>
      <c r="N158" s="8">
        <f t="shared" si="12"/>
        <v>11.040000000000001</v>
      </c>
    </row>
    <row r="159" spans="1:14" ht="15.75" customHeight="1" x14ac:dyDescent="0.35">
      <c r="A159" s="7" t="str">
        <f t="shared" si="24"/>
        <v>blinks_gco_assinatura_2023</v>
      </c>
      <c r="B159" s="7" t="str">
        <f t="shared" si="25"/>
        <v>Facebook Brasil</v>
      </c>
      <c r="C159" s="7" t="str">
        <f t="shared" si="26"/>
        <v>blinks_gco_assinatura_na_awareness_facebook_all_ads_reach_ocpm_na_NA_na_po_int_ambos-18a65anos-brasil_concursos_ppl_all_reinvencao-2023_lote-4-b_ass-so-010123-846</v>
      </c>
      <c r="D159" s="7" t="str">
        <f t="shared" si="27"/>
        <v>355699395</v>
      </c>
      <c r="E159" s="7" t="str">
        <f>IF('Report DCM'!$H159="In-Stream Video","Rich Media display banner",IF('Report DCM'!$I159&gt;'Report DCM'!$J159,"Standard",VLOOKUP(CONCATENATE(bd_adtype,"_",bd_creativetype),tabela,2,FALSE)))</f>
        <v>Dynamic Click</v>
      </c>
      <c r="F159" s="7" t="str">
        <f t="shared" si="28"/>
        <v>blinks_gco_assinatura_na_awareness_facebook_all_ads_reach_ocpm_na_NA_na_po_int_ambos-18a65anos-brasil_concursos_ppl_all_reinvencao-2023_lote-4-b_ass-so-010123-846</v>
      </c>
      <c r="G159" s="7" t="str">
        <f t="shared" si="29"/>
        <v>546486630</v>
      </c>
      <c r="H159" s="7" t="str">
        <f t="shared" si="30"/>
        <v>Tracking</v>
      </c>
      <c r="I159" s="7">
        <f t="shared" si="31"/>
        <v>0</v>
      </c>
      <c r="J159" s="7">
        <f t="shared" si="32"/>
        <v>2</v>
      </c>
      <c r="K159" s="8">
        <f t="shared" si="33"/>
        <v>1.2999999999999999E-2</v>
      </c>
      <c r="L159" s="7">
        <f t="shared" si="34"/>
        <v>0.02</v>
      </c>
      <c r="M159" s="8">
        <f t="shared" si="11"/>
        <v>2.5999999999999999E-2</v>
      </c>
      <c r="N159" s="8">
        <f t="shared" si="12"/>
        <v>0.04</v>
      </c>
    </row>
    <row r="160" spans="1:14" ht="15.75" customHeight="1" x14ac:dyDescent="0.35">
      <c r="A160" s="7" t="str">
        <f t="shared" si="24"/>
        <v>blinks_gco_assinatura_2023</v>
      </c>
      <c r="B160" s="7" t="str">
        <f t="shared" si="25"/>
        <v>Facebook Brasil</v>
      </c>
      <c r="C160" s="7" t="str">
        <f t="shared" si="26"/>
        <v>blinks_gco_assinatura_na_awareness_facebook_all_ads_reach_ocpm_na_NA_na_po_int_ambos-18a65anos-brasil_concursos_ppl_all_reinvencao-2023_ultimas-horas-a_ass-so-010123-1053</v>
      </c>
      <c r="D160" s="7" t="str">
        <f t="shared" si="27"/>
        <v>355382879</v>
      </c>
      <c r="E160" s="7" t="str">
        <f>IF('Report DCM'!$H160="In-Stream Video","Rich Media display banner",IF('Report DCM'!$I160&gt;'Report DCM'!$J160,"Standard",VLOOKUP(CONCATENATE(bd_adtype,"_",bd_creativetype),tabela,2,FALSE)))</f>
        <v>Dynamic Click</v>
      </c>
      <c r="F160" s="7" t="str">
        <f t="shared" si="28"/>
        <v>blinks_gco_assinatura_na_awareness_facebook_all_ads_reach_ocpm_na_NA_na_po_int_ambos-18a65anos-brasil_concursos_ppl_all_reinvencao-2023_ultimas-horas-a_ass-so-010123-1053</v>
      </c>
      <c r="G160" s="7" t="str">
        <f t="shared" si="29"/>
        <v>546448088</v>
      </c>
      <c r="H160" s="7" t="str">
        <f t="shared" si="30"/>
        <v>Tracking</v>
      </c>
      <c r="I160" s="7">
        <f t="shared" si="31"/>
        <v>0</v>
      </c>
      <c r="J160" s="7">
        <f t="shared" si="32"/>
        <v>10</v>
      </c>
      <c r="K160" s="8">
        <f t="shared" si="33"/>
        <v>1.2999999999999999E-2</v>
      </c>
      <c r="L160" s="7">
        <f t="shared" si="34"/>
        <v>0.02</v>
      </c>
      <c r="M160" s="8">
        <f t="shared" si="11"/>
        <v>0.13</v>
      </c>
      <c r="N160" s="8">
        <f t="shared" si="12"/>
        <v>0.2</v>
      </c>
    </row>
    <row r="161" spans="1:14" ht="15.75" customHeight="1" x14ac:dyDescent="0.35">
      <c r="A161" s="7" t="str">
        <f t="shared" si="24"/>
        <v>blinks_gco_assinatura_2023</v>
      </c>
      <c r="B161" s="7" t="str">
        <f t="shared" si="25"/>
        <v>Facebook Brasil</v>
      </c>
      <c r="C161" s="7" t="str">
        <f t="shared" si="26"/>
        <v>blinks_gco_assinatura_na_awareness_facebook_all_ads_reach_ocpm_na_NA_na_po_int_ambos-18a65anos-brasil_concursos_ppl_all_reinvencao-2023_ultimas-horas-b_ass-so-010123-1054</v>
      </c>
      <c r="D161" s="7" t="str">
        <f t="shared" si="27"/>
        <v>355382873</v>
      </c>
      <c r="E161" s="7" t="str">
        <f>IF('Report DCM'!$H161="In-Stream Video","Rich Media display banner",IF('Report DCM'!$I161&gt;'Report DCM'!$J161,"Standard",VLOOKUP(CONCATENATE(bd_adtype,"_",bd_creativetype),tabela,2,FALSE)))</f>
        <v>Dynamic Click</v>
      </c>
      <c r="F161" s="7" t="str">
        <f t="shared" si="28"/>
        <v>blinks_gco_assinatura_na_awareness_facebook_all_ads_reach_ocpm_na_NA_na_po_int_ambos-18a65anos-brasil_concursos_ppl_all_reinvencao-2023_ultimas-horas-b_ass-so-010123-1054</v>
      </c>
      <c r="G161" s="7" t="str">
        <f t="shared" si="29"/>
        <v>546448082</v>
      </c>
      <c r="H161" s="7" t="str">
        <f t="shared" si="30"/>
        <v>Tracking</v>
      </c>
      <c r="I161" s="7">
        <f t="shared" si="31"/>
        <v>0</v>
      </c>
      <c r="J161" s="7">
        <f t="shared" si="32"/>
        <v>12</v>
      </c>
      <c r="K161" s="8">
        <f t="shared" si="33"/>
        <v>1.2999999999999999E-2</v>
      </c>
      <c r="L161" s="7">
        <f t="shared" si="34"/>
        <v>0.02</v>
      </c>
      <c r="M161" s="8">
        <f t="shared" si="11"/>
        <v>0.156</v>
      </c>
      <c r="N161" s="8">
        <f t="shared" si="12"/>
        <v>0.24</v>
      </c>
    </row>
    <row r="162" spans="1:14" ht="15.75" customHeight="1" x14ac:dyDescent="0.35">
      <c r="A162" s="7" t="str">
        <f t="shared" si="24"/>
        <v>blinks_gco_assinatura_2023</v>
      </c>
      <c r="B162" s="7" t="str">
        <f t="shared" si="25"/>
        <v>Facebook Brasil</v>
      </c>
      <c r="C162" s="7" t="str">
        <f t="shared" si="26"/>
        <v>blinks_gco_assinatura_na_awareness_facebook_all_ads_reach_ocpm_na_NA_na_po_int_ambos-18a65anos-brasil_concursos_ppl_all_reinvencao-2023_ultimos-dias-a_ass-so-010123-1443</v>
      </c>
      <c r="D162" s="7" t="str">
        <f t="shared" si="27"/>
        <v>357694594</v>
      </c>
      <c r="E162" s="7" t="str">
        <f>IF('Report DCM'!$H162="In-Stream Video","Rich Media display banner",IF('Report DCM'!$I162&gt;'Report DCM'!$J162,"Standard",VLOOKUP(CONCATENATE(bd_adtype,"_",bd_creativetype),tabela,2,FALSE)))</f>
        <v>Dynamic Click</v>
      </c>
      <c r="F162" s="7" t="str">
        <f t="shared" si="28"/>
        <v>blinks_gco_assinatura_na_awareness_facebook_all_ads_reach_ocpm_na_NA_na_po_int_ambos-18a65anos-brasil_concursos_ppl_all_reinvencao-2023_ultimos-dias-a_ass-so-010123-1443</v>
      </c>
      <c r="G162" s="7" t="str">
        <f t="shared" si="29"/>
        <v>548483688</v>
      </c>
      <c r="H162" s="7" t="str">
        <f t="shared" si="30"/>
        <v>Tracking</v>
      </c>
      <c r="I162" s="7">
        <f t="shared" si="31"/>
        <v>0</v>
      </c>
      <c r="J162" s="7">
        <f t="shared" si="32"/>
        <v>1</v>
      </c>
      <c r="K162" s="8">
        <f t="shared" si="33"/>
        <v>1.2999999999999999E-2</v>
      </c>
      <c r="L162" s="7">
        <f t="shared" si="34"/>
        <v>0.02</v>
      </c>
      <c r="M162" s="8">
        <f t="shared" si="11"/>
        <v>1.2999999999999999E-2</v>
      </c>
      <c r="N162" s="8">
        <f t="shared" si="12"/>
        <v>0.02</v>
      </c>
    </row>
    <row r="163" spans="1:14" ht="15.75" customHeight="1" x14ac:dyDescent="0.35">
      <c r="A163" s="7" t="str">
        <f t="shared" si="24"/>
        <v>blinks_gco_assinatura_2023</v>
      </c>
      <c r="B163" s="7" t="str">
        <f t="shared" si="25"/>
        <v>Facebook Brasil</v>
      </c>
      <c r="C163" s="7" t="str">
        <f t="shared" si="26"/>
        <v>blinks_gco_assinatura_na_awareness_facebook_all_ads_reach_ocpm_na_NA_na_po_int_ambos-18a65anos-brasil_concursos_vid_all_always-on-2023_assinatura-8-d_ass-so-010223-1550</v>
      </c>
      <c r="D163" s="7" t="str">
        <f t="shared" si="27"/>
        <v>358227484</v>
      </c>
      <c r="E163" s="7" t="str">
        <f>IF('Report DCM'!$H163="In-Stream Video","Rich Media display banner",IF('Report DCM'!$I163&gt;'Report DCM'!$J163,"Standard",VLOOKUP(CONCATENATE(bd_adtype,"_",bd_creativetype),tabela,2,FALSE)))</f>
        <v>Dynamic Click</v>
      </c>
      <c r="F163" s="7" t="str">
        <f t="shared" si="28"/>
        <v>blinks_gco_assinatura_na_awareness_facebook_all_ads_reach_ocpm_na_NA_na_po_int_ambos-18a65anos-brasil_concursos_vid_all_always-on-2023_assinatura-8-d_ass-so-010223-1550</v>
      </c>
      <c r="G163" s="7" t="str">
        <f t="shared" si="29"/>
        <v>549226282</v>
      </c>
      <c r="H163" s="7" t="str">
        <f t="shared" si="30"/>
        <v>Tracking</v>
      </c>
      <c r="I163" s="7">
        <f t="shared" si="31"/>
        <v>0</v>
      </c>
      <c r="J163" s="7">
        <f t="shared" si="32"/>
        <v>27</v>
      </c>
      <c r="K163" s="8">
        <f t="shared" si="33"/>
        <v>1.2999999999999999E-2</v>
      </c>
      <c r="L163" s="7">
        <f t="shared" si="34"/>
        <v>0.02</v>
      </c>
      <c r="M163" s="8">
        <f t="shared" si="11"/>
        <v>0.35099999999999998</v>
      </c>
      <c r="N163" s="8">
        <f t="shared" si="12"/>
        <v>0.54</v>
      </c>
    </row>
    <row r="164" spans="1:14" ht="15.75" customHeight="1" x14ac:dyDescent="0.35">
      <c r="A164" s="7" t="str">
        <f t="shared" si="24"/>
        <v>blinks_gco_assinatura_2023</v>
      </c>
      <c r="B164" s="7" t="str">
        <f t="shared" si="25"/>
        <v>Facebook Brasil</v>
      </c>
      <c r="C164" s="7" t="str">
        <f t="shared" si="26"/>
        <v>blinks_gco_assinatura_na_awareness_facebook_all_ads_reach_ocpm_na_NA_na_po_int_ambos-18a65anos-brasil_concursos_vid_all_reinvencao-2023_lote-1-c_ass-so-010123-327</v>
      </c>
      <c r="D164" s="7" t="str">
        <f t="shared" si="27"/>
        <v>355378796</v>
      </c>
      <c r="E164" s="7" t="str">
        <f>IF('Report DCM'!$H164="In-Stream Video","Rich Media display banner",IF('Report DCM'!$I164&gt;'Report DCM'!$J164,"Standard",VLOOKUP(CONCATENATE(bd_adtype,"_",bd_creativetype),tabela,2,FALSE)))</f>
        <v>Dynamic Click</v>
      </c>
      <c r="F164" s="7" t="str">
        <f t="shared" si="28"/>
        <v>blinks_gco_assinatura_na_awareness_facebook_all_ads_reach_ocpm_na_NA_na_po_int_ambos-18a65anos-brasil_concursos_vid_all_reinvencao-2023_lote-1-c_ass-so-010123-327</v>
      </c>
      <c r="G164" s="7" t="str">
        <f t="shared" si="29"/>
        <v>546490008</v>
      </c>
      <c r="H164" s="7" t="str">
        <f t="shared" si="30"/>
        <v>Tracking</v>
      </c>
      <c r="I164" s="7">
        <f t="shared" si="31"/>
        <v>0</v>
      </c>
      <c r="J164" s="7">
        <f t="shared" si="32"/>
        <v>1</v>
      </c>
      <c r="K164" s="8">
        <f t="shared" si="33"/>
        <v>1.2999999999999999E-2</v>
      </c>
      <c r="L164" s="7">
        <f t="shared" si="34"/>
        <v>0.02</v>
      </c>
      <c r="M164" s="8">
        <f t="shared" si="11"/>
        <v>1.2999999999999999E-2</v>
      </c>
      <c r="N164" s="8">
        <f t="shared" si="12"/>
        <v>0.02</v>
      </c>
    </row>
    <row r="165" spans="1:14" ht="15.75" customHeight="1" x14ac:dyDescent="0.35">
      <c r="A165" s="7" t="str">
        <f t="shared" si="24"/>
        <v>blinks_gco_assinatura_2023</v>
      </c>
      <c r="B165" s="7" t="str">
        <f t="shared" si="25"/>
        <v>Facebook Brasil</v>
      </c>
      <c r="C165" s="7" t="str">
        <f t="shared" si="26"/>
        <v>blinks_gco_assinatura_na_awareness_facebook_all_ads_reach_ocpm_na_NA_na_po_int_ambos-18a65anos-brasil_concursos_vid_all_reinvencao-2023_lote-2-a_ass-so-010123-533</v>
      </c>
      <c r="D165" s="7" t="str">
        <f t="shared" si="27"/>
        <v>355378160</v>
      </c>
      <c r="E165" s="7" t="str">
        <f>IF('Report DCM'!$H165="In-Stream Video","Rich Media display banner",IF('Report DCM'!$I165&gt;'Report DCM'!$J165,"Standard",VLOOKUP(CONCATENATE(bd_adtype,"_",bd_creativetype),tabela,2,FALSE)))</f>
        <v>Dynamic Click</v>
      </c>
      <c r="F165" s="7" t="str">
        <f t="shared" si="28"/>
        <v>blinks_gco_assinatura_na_awareness_facebook_all_ads_reach_ocpm_na_NA_na_po_int_ambos-18a65anos-brasil_concursos_vid_all_reinvencao-2023_lote-2-a_ass-so-010123-533</v>
      </c>
      <c r="G165" s="7" t="str">
        <f t="shared" si="29"/>
        <v>546451520</v>
      </c>
      <c r="H165" s="7" t="str">
        <f t="shared" si="30"/>
        <v>Tracking</v>
      </c>
      <c r="I165" s="7">
        <f t="shared" si="31"/>
        <v>0</v>
      </c>
      <c r="J165" s="7">
        <f t="shared" si="32"/>
        <v>3</v>
      </c>
      <c r="K165" s="8">
        <f t="shared" si="33"/>
        <v>1.2999999999999999E-2</v>
      </c>
      <c r="L165" s="7">
        <f t="shared" si="34"/>
        <v>0.02</v>
      </c>
      <c r="M165" s="8">
        <f t="shared" si="11"/>
        <v>3.9E-2</v>
      </c>
      <c r="N165" s="8">
        <f t="shared" si="12"/>
        <v>0.06</v>
      </c>
    </row>
    <row r="166" spans="1:14" ht="15.75" customHeight="1" x14ac:dyDescent="0.35">
      <c r="A166" s="7" t="str">
        <f t="shared" si="24"/>
        <v>blinks_gco_assinatura_2023</v>
      </c>
      <c r="B166" s="7" t="str">
        <f t="shared" si="25"/>
        <v>Facebook Brasil</v>
      </c>
      <c r="C166" s="7" t="str">
        <f t="shared" si="26"/>
        <v>blinks_gco_assinatura_na_awareness_facebook_all_ads_reach_ocpm_na_NA_na_po_int_ambos-18a65anos-brasil_concursos_vid_all_reinvencao-2023_lote-4-a_ass-so-010123-949</v>
      </c>
      <c r="D166" s="7" t="str">
        <f t="shared" si="27"/>
        <v>355694286</v>
      </c>
      <c r="E166" s="7" t="str">
        <f>IF('Report DCM'!$H166="In-Stream Video","Rich Media display banner",IF('Report DCM'!$I166&gt;'Report DCM'!$J166,"Standard",VLOOKUP(CONCATENATE(bd_adtype,"_",bd_creativetype),tabela,2,FALSE)))</f>
        <v>Dynamic Click</v>
      </c>
      <c r="F166" s="7" t="str">
        <f t="shared" si="28"/>
        <v>blinks_gco_assinatura_na_awareness_facebook_all_ads_reach_ocpm_na_NA_na_po_int_ambos-18a65anos-brasil_concursos_vid_all_reinvencao-2023_lote-4-a_ass-so-010123-949</v>
      </c>
      <c r="G166" s="7" t="str">
        <f t="shared" si="29"/>
        <v>546450572</v>
      </c>
      <c r="H166" s="7" t="str">
        <f t="shared" si="30"/>
        <v>Tracking</v>
      </c>
      <c r="I166" s="7">
        <f t="shared" si="31"/>
        <v>0</v>
      </c>
      <c r="J166" s="7">
        <f t="shared" si="32"/>
        <v>3</v>
      </c>
      <c r="K166" s="8">
        <f t="shared" si="33"/>
        <v>1.2999999999999999E-2</v>
      </c>
      <c r="L166" s="7">
        <f t="shared" si="34"/>
        <v>0.02</v>
      </c>
      <c r="M166" s="8">
        <f t="shared" si="11"/>
        <v>3.9E-2</v>
      </c>
      <c r="N166" s="8">
        <f t="shared" si="12"/>
        <v>0.06</v>
      </c>
    </row>
    <row r="167" spans="1:14" ht="15.75" customHeight="1" x14ac:dyDescent="0.35">
      <c r="A167" s="7" t="str">
        <f t="shared" si="24"/>
        <v>blinks_gco_assinatura_2023</v>
      </c>
      <c r="B167" s="7" t="str">
        <f t="shared" si="25"/>
        <v>Facebook Brasil</v>
      </c>
      <c r="C167" s="7" t="str">
        <f t="shared" si="26"/>
        <v>blinks_gco_assinatura_na_awareness_facebook_all_ads_reach_ocpm_na_NA_na_po_int_ambos-18a65anos-brasil_concursos_vid_all_reinvencao-2023_ultimas-horas-a_ass-so-010123-1157</v>
      </c>
      <c r="D167" s="7" t="str">
        <f t="shared" si="27"/>
        <v>355381031</v>
      </c>
      <c r="E167" s="7" t="str">
        <f>IF('Report DCM'!$H167="In-Stream Video","Rich Media display banner",IF('Report DCM'!$I167&gt;'Report DCM'!$J167,"Standard",VLOOKUP(CONCATENATE(bd_adtype,"_",bd_creativetype),tabela,2,FALSE)))</f>
        <v>Dynamic Click</v>
      </c>
      <c r="F167" s="7" t="str">
        <f t="shared" si="28"/>
        <v>blinks_gco_assinatura_na_awareness_facebook_all_ads_reach_ocpm_na_NA_na_po_int_ambos-18a65anos-brasil_concursos_vid_all_reinvencao-2023_ultimas-horas-a_ass-so-010123-1157</v>
      </c>
      <c r="G167" s="7" t="str">
        <f t="shared" si="29"/>
        <v>546492111</v>
      </c>
      <c r="H167" s="7" t="str">
        <f t="shared" si="30"/>
        <v>Tracking</v>
      </c>
      <c r="I167" s="7">
        <f t="shared" si="31"/>
        <v>0</v>
      </c>
      <c r="J167" s="7">
        <f t="shared" si="32"/>
        <v>24</v>
      </c>
      <c r="K167" s="8">
        <f t="shared" si="33"/>
        <v>1.2999999999999999E-2</v>
      </c>
      <c r="L167" s="7">
        <f t="shared" si="34"/>
        <v>0.02</v>
      </c>
      <c r="M167" s="8">
        <f t="shared" si="11"/>
        <v>0.312</v>
      </c>
      <c r="N167" s="8">
        <f t="shared" si="12"/>
        <v>0.48</v>
      </c>
    </row>
    <row r="168" spans="1:14" ht="15.75" customHeight="1" x14ac:dyDescent="0.35">
      <c r="A168" s="7" t="str">
        <f t="shared" si="24"/>
        <v>blinks_gco_assinatura_2023</v>
      </c>
      <c r="B168" s="7" t="str">
        <f t="shared" si="25"/>
        <v>Facebook Brasil</v>
      </c>
      <c r="C168" s="7" t="str">
        <f t="shared" si="26"/>
        <v>blinks_gco_assinatura_na_awareness_facebook_all_ads_reach_ocpm_na_NA_na_po_int_ambos-18a65anos-brasil_concursos_vid_all_reinvencao-2023_ultimas-horas-b_ass-so-010123-1158</v>
      </c>
      <c r="D168" s="7" t="str">
        <f t="shared" si="27"/>
        <v>355381025</v>
      </c>
      <c r="E168" s="7" t="str">
        <f>IF('Report DCM'!$H168="In-Stream Video","Rich Media display banner",IF('Report DCM'!$I168&gt;'Report DCM'!$J168,"Standard",VLOOKUP(CONCATENATE(bd_adtype,"_",bd_creativetype),tabela,2,FALSE)))</f>
        <v>Dynamic Click</v>
      </c>
      <c r="F168" s="7" t="str">
        <f t="shared" si="28"/>
        <v>blinks_gco_assinatura_na_awareness_facebook_all_ads_reach_ocpm_na_NA_na_po_int_ambos-18a65anos-brasil_concursos_vid_all_reinvencao-2023_ultimas-horas-b_ass-so-010123-1158</v>
      </c>
      <c r="G168" s="7" t="str">
        <f t="shared" si="29"/>
        <v>546492099</v>
      </c>
      <c r="H168" s="7" t="str">
        <f t="shared" si="30"/>
        <v>Tracking</v>
      </c>
      <c r="I168" s="7">
        <f t="shared" si="31"/>
        <v>0</v>
      </c>
      <c r="J168" s="7">
        <f t="shared" si="32"/>
        <v>7</v>
      </c>
      <c r="K168" s="8">
        <f t="shared" si="33"/>
        <v>1.2999999999999999E-2</v>
      </c>
      <c r="L168" s="7">
        <f t="shared" si="34"/>
        <v>0.02</v>
      </c>
      <c r="M168" s="8">
        <f t="shared" si="11"/>
        <v>9.0999999999999998E-2</v>
      </c>
      <c r="N168" s="8">
        <f t="shared" si="12"/>
        <v>0.14000000000000001</v>
      </c>
    </row>
    <row r="169" spans="1:14" ht="15.75" customHeight="1" x14ac:dyDescent="0.35">
      <c r="A169" s="7" t="str">
        <f t="shared" si="24"/>
        <v>blinks_gco_assinatura_2023</v>
      </c>
      <c r="B169" s="7" t="str">
        <f t="shared" si="25"/>
        <v>Facebook Brasil</v>
      </c>
      <c r="C169" s="7" t="str">
        <f t="shared" si="26"/>
        <v>blinks_gco_assinatura_na_awareness_facebook_all_ads_reach_ocpm_na_NA_na_po_int_ambos-18a65anos-brasil_concursos_vid_all_reinvencao-2023_ultimas-horas-c_ass-so-010123-1159</v>
      </c>
      <c r="D169" s="7" t="str">
        <f t="shared" si="27"/>
        <v>355381019</v>
      </c>
      <c r="E169" s="7" t="str">
        <f>IF('Report DCM'!$H169="In-Stream Video","Rich Media display banner",IF('Report DCM'!$I169&gt;'Report DCM'!$J169,"Standard",VLOOKUP(CONCATENATE(bd_adtype,"_",bd_creativetype),tabela,2,FALSE)))</f>
        <v>Dynamic Click</v>
      </c>
      <c r="F169" s="7" t="str">
        <f t="shared" si="28"/>
        <v>blinks_gco_assinatura_na_awareness_facebook_all_ads_reach_ocpm_na_NA_na_po_int_ambos-18a65anos-brasil_concursos_vid_all_reinvencao-2023_ultimas-horas-c_ass-so-010123-1159</v>
      </c>
      <c r="G169" s="7" t="str">
        <f t="shared" si="29"/>
        <v>546492090</v>
      </c>
      <c r="H169" s="7" t="str">
        <f t="shared" si="30"/>
        <v>Tracking</v>
      </c>
      <c r="I169" s="7">
        <f t="shared" si="31"/>
        <v>0</v>
      </c>
      <c r="J169" s="7">
        <f t="shared" si="32"/>
        <v>6</v>
      </c>
      <c r="K169" s="8">
        <f t="shared" si="33"/>
        <v>1.2999999999999999E-2</v>
      </c>
      <c r="L169" s="7">
        <f t="shared" si="34"/>
        <v>0.02</v>
      </c>
      <c r="M169" s="8">
        <f t="shared" si="11"/>
        <v>7.8E-2</v>
      </c>
      <c r="N169" s="8">
        <f t="shared" si="12"/>
        <v>0.12</v>
      </c>
    </row>
    <row r="170" spans="1:14" ht="15.75" customHeight="1" x14ac:dyDescent="0.35">
      <c r="A170" s="7" t="str">
        <f t="shared" si="24"/>
        <v>blinks_gco_assinatura_2023</v>
      </c>
      <c r="B170" s="7" t="str">
        <f t="shared" si="25"/>
        <v>Facebook Brasil</v>
      </c>
      <c r="C170" s="7" t="str">
        <f t="shared" si="26"/>
        <v>blinks_gco_assinatura_na_awareness_facebook_all_ads_reach_ocpm_na_NA_na_po_int_ambos-18a65anos-brasil_concursos_vid_all_reinvencao-2023_ultimas-horas-d_ass-so-010123-1160</v>
      </c>
      <c r="D170" s="7" t="str">
        <f t="shared" si="27"/>
        <v>355381013</v>
      </c>
      <c r="E170" s="7" t="str">
        <f>IF('Report DCM'!$H170="In-Stream Video","Rich Media display banner",IF('Report DCM'!$I170&gt;'Report DCM'!$J170,"Standard",VLOOKUP(CONCATENATE(bd_adtype,"_",bd_creativetype),tabela,2,FALSE)))</f>
        <v>Dynamic Click</v>
      </c>
      <c r="F170" s="7" t="str">
        <f t="shared" si="28"/>
        <v>blinks_gco_assinatura_na_awareness_facebook_all_ads_reach_ocpm_na_NA_na_po_int_ambos-18a65anos-brasil_concursos_vid_all_reinvencao-2023_ultimas-horas-d_ass-so-010123-1160</v>
      </c>
      <c r="G170" s="7" t="str">
        <f t="shared" si="29"/>
        <v>546492078</v>
      </c>
      <c r="H170" s="7" t="str">
        <f t="shared" si="30"/>
        <v>Tracking</v>
      </c>
      <c r="I170" s="7">
        <f t="shared" si="31"/>
        <v>0</v>
      </c>
      <c r="J170" s="7">
        <f t="shared" si="32"/>
        <v>3</v>
      </c>
      <c r="K170" s="8">
        <f t="shared" si="33"/>
        <v>1.2999999999999999E-2</v>
      </c>
      <c r="L170" s="7">
        <f t="shared" si="34"/>
        <v>0.02</v>
      </c>
      <c r="M170" s="8">
        <f t="shared" si="11"/>
        <v>3.9E-2</v>
      </c>
      <c r="N170" s="8">
        <f t="shared" si="12"/>
        <v>0.06</v>
      </c>
    </row>
    <row r="171" spans="1:14" ht="15.75" customHeight="1" x14ac:dyDescent="0.35">
      <c r="A171" s="7" t="str">
        <f t="shared" si="24"/>
        <v>blinks_gco_assinatura_2023</v>
      </c>
      <c r="B171" s="7" t="str">
        <f t="shared" si="25"/>
        <v>Facebook Brasil</v>
      </c>
      <c r="C171" s="7" t="str">
        <f t="shared" si="26"/>
        <v>blinks_gco_assinatura_na_awareness_facebook_all_ads_reach_ocpm_na_NA_na_po_int_ambos-18a65anos-brasil_concursos_vid_all_reinvencao-2023_ultimos-dias-a_ass-so-010123-1495</v>
      </c>
      <c r="D171" s="7" t="str">
        <f t="shared" si="27"/>
        <v>357694438</v>
      </c>
      <c r="E171" s="7" t="str">
        <f>IF('Report DCM'!$H171="In-Stream Video","Rich Media display banner",IF('Report DCM'!$I171&gt;'Report DCM'!$J171,"Standard",VLOOKUP(CONCATENATE(bd_adtype,"_",bd_creativetype),tabela,2,FALSE)))</f>
        <v>Dynamic Click</v>
      </c>
      <c r="F171" s="7" t="str">
        <f t="shared" si="28"/>
        <v>blinks_gco_assinatura_na_awareness_facebook_all_ads_reach_ocpm_na_NA_na_po_int_ambos-18a65anos-brasil_concursos_vid_all_reinvencao-2023_ultimos-dias-a_ass-so-010123-1495</v>
      </c>
      <c r="G171" s="7" t="str">
        <f t="shared" si="29"/>
        <v>548573110</v>
      </c>
      <c r="H171" s="7" t="str">
        <f t="shared" si="30"/>
        <v>Tracking</v>
      </c>
      <c r="I171" s="7">
        <f t="shared" si="31"/>
        <v>0</v>
      </c>
      <c r="J171" s="7">
        <f t="shared" si="32"/>
        <v>3</v>
      </c>
      <c r="K171" s="8">
        <f t="shared" si="33"/>
        <v>1.2999999999999999E-2</v>
      </c>
      <c r="L171" s="7">
        <f t="shared" si="34"/>
        <v>0.02</v>
      </c>
      <c r="M171" s="8">
        <f t="shared" si="11"/>
        <v>3.9E-2</v>
      </c>
      <c r="N171" s="8">
        <f t="shared" si="12"/>
        <v>0.06</v>
      </c>
    </row>
    <row r="172" spans="1:14" ht="15.75" customHeight="1" x14ac:dyDescent="0.35">
      <c r="A172" s="7" t="str">
        <f t="shared" si="24"/>
        <v>blinks_gco_assinatura_2023</v>
      </c>
      <c r="B172" s="7" t="str">
        <f t="shared" si="25"/>
        <v>Facebook Brasil</v>
      </c>
      <c r="C172" s="7" t="str">
        <f t="shared" si="26"/>
        <v>blinks_gco_assinatura_na_consideracao_facebook_all_ads_purch_ocpm_na_NA_na_po_int_ambos-18a65anos-brasil_concursos_vid_all_always-on-2023_assinatura-8-a_ass-so-300123-1635</v>
      </c>
      <c r="D172" s="7" t="str">
        <f t="shared" si="27"/>
        <v>358785963</v>
      </c>
      <c r="E172" s="7" t="str">
        <f>IF('Report DCM'!$H172="In-Stream Video","Rich Media display banner",IF('Report DCM'!$I172&gt;'Report DCM'!$J172,"Standard",VLOOKUP(CONCATENATE(bd_adtype,"_",bd_creativetype),tabela,2,FALSE)))</f>
        <v>Dynamic Click</v>
      </c>
      <c r="F172" s="7" t="str">
        <f t="shared" si="28"/>
        <v>blinks_gco_assinatura_na_consideracao_facebook_all_ads_purch_ocpm_na_NA_na_po_int_ambos-18a65anos-brasil_concursos_vid_all_always-on-2023_assinatura-8-a_ass-so-300123-1635</v>
      </c>
      <c r="G172" s="7" t="str">
        <f t="shared" si="29"/>
        <v>549584636</v>
      </c>
      <c r="H172" s="7" t="str">
        <f t="shared" si="30"/>
        <v>Tracking</v>
      </c>
      <c r="I172" s="7">
        <f t="shared" si="31"/>
        <v>0</v>
      </c>
      <c r="J172" s="7">
        <f t="shared" si="32"/>
        <v>225</v>
      </c>
      <c r="K172" s="8">
        <f t="shared" si="33"/>
        <v>1.2999999999999999E-2</v>
      </c>
      <c r="L172" s="7">
        <f t="shared" si="34"/>
        <v>0.02</v>
      </c>
      <c r="M172" s="8">
        <f t="shared" si="11"/>
        <v>2.9249999999999998</v>
      </c>
      <c r="N172" s="8">
        <f t="shared" si="12"/>
        <v>4.5</v>
      </c>
    </row>
    <row r="173" spans="1:14" ht="15.75" customHeight="1" x14ac:dyDescent="0.35">
      <c r="A173" s="7" t="str">
        <f t="shared" si="24"/>
        <v>blinks_gco_assinatura_2023</v>
      </c>
      <c r="B173" s="7" t="str">
        <f t="shared" si="25"/>
        <v>Facebook Brasil</v>
      </c>
      <c r="C173" s="7" t="str">
        <f t="shared" si="26"/>
        <v>blinks_gco_assinatura_na_consideracao_facebook_all_ads_purch_ocpm_na_NA_na_po_int_ambos-18a65anos-brasil_concursos_vid_all_always-on-2023_assinatura-8-b_ass-so-300123-1639</v>
      </c>
      <c r="D173" s="7" t="str">
        <f t="shared" si="27"/>
        <v>358785951</v>
      </c>
      <c r="E173" s="7" t="str">
        <f>IF('Report DCM'!$H173="In-Stream Video","Rich Media display banner",IF('Report DCM'!$I173&gt;'Report DCM'!$J173,"Standard",VLOOKUP(CONCATENATE(bd_adtype,"_",bd_creativetype),tabela,2,FALSE)))</f>
        <v>Dynamic Click</v>
      </c>
      <c r="F173" s="7" t="str">
        <f t="shared" si="28"/>
        <v>blinks_gco_assinatura_na_consideracao_facebook_all_ads_purch_ocpm_na_NA_na_po_int_ambos-18a65anos-brasil_concursos_vid_all_always-on-2023_assinatura-8-b_ass-so-300123-1639</v>
      </c>
      <c r="G173" s="7" t="str">
        <f t="shared" si="29"/>
        <v>549584624</v>
      </c>
      <c r="H173" s="7" t="str">
        <f t="shared" si="30"/>
        <v>Tracking</v>
      </c>
      <c r="I173" s="7">
        <f t="shared" si="31"/>
        <v>0</v>
      </c>
      <c r="J173" s="7">
        <f t="shared" si="32"/>
        <v>8</v>
      </c>
      <c r="K173" s="8">
        <f t="shared" si="33"/>
        <v>1.2999999999999999E-2</v>
      </c>
      <c r="L173" s="7">
        <f t="shared" si="34"/>
        <v>0.02</v>
      </c>
      <c r="M173" s="8">
        <f t="shared" si="11"/>
        <v>0.104</v>
      </c>
      <c r="N173" s="8">
        <f t="shared" si="12"/>
        <v>0.16</v>
      </c>
    </row>
    <row r="174" spans="1:14" ht="15.75" customHeight="1" x14ac:dyDescent="0.35">
      <c r="A174" s="7" t="str">
        <f t="shared" si="24"/>
        <v>blinks_gco_assinatura_2023</v>
      </c>
      <c r="B174" s="7" t="str">
        <f t="shared" si="25"/>
        <v>Facebook Brasil</v>
      </c>
      <c r="C174" s="7" t="str">
        <f t="shared" si="26"/>
        <v>blinks_gco_assinatura_na_consideracao_facebook_all_ads_purch_ocpm_na_NA_na_po_int_ambos-18a65anos-brasil_concursos_vid_all_always-on-2023_assinatura-8-c_ass-so-300123-1643</v>
      </c>
      <c r="D174" s="7" t="str">
        <f t="shared" si="27"/>
        <v>358785939</v>
      </c>
      <c r="E174" s="7" t="str">
        <f>IF('Report DCM'!$H174="In-Stream Video","Rich Media display banner",IF('Report DCM'!$I174&gt;'Report DCM'!$J174,"Standard",VLOOKUP(CONCATENATE(bd_adtype,"_",bd_creativetype),tabela,2,FALSE)))</f>
        <v>Dynamic Click</v>
      </c>
      <c r="F174" s="7" t="str">
        <f t="shared" si="28"/>
        <v>blinks_gco_assinatura_na_consideracao_facebook_all_ads_purch_ocpm_na_NA_na_po_int_ambos-18a65anos-brasil_concursos_vid_all_always-on-2023_assinatura-8-c_ass-so-300123-1643</v>
      </c>
      <c r="G174" s="7" t="str">
        <f t="shared" si="29"/>
        <v>549584612</v>
      </c>
      <c r="H174" s="7" t="str">
        <f t="shared" si="30"/>
        <v>Tracking</v>
      </c>
      <c r="I174" s="7">
        <f t="shared" si="31"/>
        <v>0</v>
      </c>
      <c r="J174" s="7">
        <f t="shared" si="32"/>
        <v>1</v>
      </c>
      <c r="K174" s="8">
        <f t="shared" si="33"/>
        <v>1.2999999999999999E-2</v>
      </c>
      <c r="L174" s="7">
        <f t="shared" si="34"/>
        <v>0.02</v>
      </c>
      <c r="M174" s="8">
        <f t="shared" si="11"/>
        <v>1.2999999999999999E-2</v>
      </c>
      <c r="N174" s="8">
        <f t="shared" si="12"/>
        <v>0.02</v>
      </c>
    </row>
    <row r="175" spans="1:14" ht="15.75" customHeight="1" x14ac:dyDescent="0.35">
      <c r="A175" s="7" t="str">
        <f t="shared" si="24"/>
        <v>blinks_gco_assinatura_2023</v>
      </c>
      <c r="B175" s="7" t="str">
        <f t="shared" si="25"/>
        <v>Facebook Brasil</v>
      </c>
      <c r="C175" s="7" t="str">
        <f t="shared" si="26"/>
        <v>blinks_gco_assinatura_na_consideracao_facebook_all_ads_purch_ocpm_na_NA_na_po_int_ambos-18a65anos-brasil_concursos_vid_all_always-on-2023_assinatura-8-d_ass-so-300123-1647</v>
      </c>
      <c r="D175" s="7" t="str">
        <f t="shared" si="27"/>
        <v>358785927</v>
      </c>
      <c r="E175" s="7" t="str">
        <f>IF('Report DCM'!$H175="In-Stream Video","Rich Media display banner",IF('Report DCM'!$I175&gt;'Report DCM'!$J175,"Standard",VLOOKUP(CONCATENATE(bd_adtype,"_",bd_creativetype),tabela,2,FALSE)))</f>
        <v>Dynamic Click</v>
      </c>
      <c r="F175" s="7" t="str">
        <f t="shared" si="28"/>
        <v>blinks_gco_assinatura_na_consideracao_facebook_all_ads_purch_ocpm_na_NA_na_po_int_ambos-18a65anos-brasil_concursos_vid_all_always-on-2023_assinatura-8-d_ass-so-300123-1647</v>
      </c>
      <c r="G175" s="7" t="str">
        <f t="shared" si="29"/>
        <v>549584600</v>
      </c>
      <c r="H175" s="7" t="str">
        <f t="shared" si="30"/>
        <v>Tracking</v>
      </c>
      <c r="I175" s="7">
        <f t="shared" si="31"/>
        <v>0</v>
      </c>
      <c r="J175" s="7">
        <f t="shared" si="32"/>
        <v>1</v>
      </c>
      <c r="K175" s="8">
        <f t="shared" si="33"/>
        <v>1.2999999999999999E-2</v>
      </c>
      <c r="L175" s="7">
        <f t="shared" si="34"/>
        <v>0.02</v>
      </c>
      <c r="M175" s="8">
        <f t="shared" si="11"/>
        <v>1.2999999999999999E-2</v>
      </c>
      <c r="N175" s="8">
        <f t="shared" si="12"/>
        <v>0.02</v>
      </c>
    </row>
    <row r="176" spans="1:14" ht="15.75" customHeight="1" x14ac:dyDescent="0.35">
      <c r="A176" s="7" t="str">
        <f t="shared" si="24"/>
        <v>blinks_gco_assinatura_2023</v>
      </c>
      <c r="B176" s="7" t="str">
        <f t="shared" si="25"/>
        <v>Facebook Brasil</v>
      </c>
      <c r="C176" s="7" t="str">
        <f t="shared" si="26"/>
        <v>blinks_gco_assinatura_na_consideracao_facebook_all_ads_purch_ocpm_na_NA_na_po_int_ambos-18a65anos-brasil_concursos_vid_all_always-on-2023_assinatura-8-e_ass-so-300123-1651</v>
      </c>
      <c r="D176" s="7" t="str">
        <f t="shared" si="27"/>
        <v>358785915</v>
      </c>
      <c r="E176" s="7" t="str">
        <f>IF('Report DCM'!$H176="In-Stream Video","Rich Media display banner",IF('Report DCM'!$I176&gt;'Report DCM'!$J176,"Standard",VLOOKUP(CONCATENATE(bd_adtype,"_",bd_creativetype),tabela,2,FALSE)))</f>
        <v>Dynamic Click</v>
      </c>
      <c r="F176" s="7" t="str">
        <f t="shared" si="28"/>
        <v>blinks_gco_assinatura_na_consideracao_facebook_all_ads_purch_ocpm_na_NA_na_po_int_ambos-18a65anos-brasil_concursos_vid_all_always-on-2023_assinatura-8-e_ass-so-300123-1651</v>
      </c>
      <c r="G176" s="7" t="str">
        <f t="shared" si="29"/>
        <v>549584588</v>
      </c>
      <c r="H176" s="7" t="str">
        <f t="shared" si="30"/>
        <v>Tracking</v>
      </c>
      <c r="I176" s="7">
        <f t="shared" si="31"/>
        <v>0</v>
      </c>
      <c r="J176" s="7">
        <f t="shared" si="32"/>
        <v>1</v>
      </c>
      <c r="K176" s="8">
        <f t="shared" si="33"/>
        <v>1.2999999999999999E-2</v>
      </c>
      <c r="L176" s="7">
        <f t="shared" si="34"/>
        <v>0.02</v>
      </c>
      <c r="M176" s="8">
        <f t="shared" si="11"/>
        <v>1.2999999999999999E-2</v>
      </c>
      <c r="N176" s="8">
        <f t="shared" si="12"/>
        <v>0.02</v>
      </c>
    </row>
    <row r="177" spans="1:14" ht="15.75" customHeight="1" x14ac:dyDescent="0.35">
      <c r="A177" s="7" t="str">
        <f t="shared" si="24"/>
        <v>blinks_gco_assinatura_2023</v>
      </c>
      <c r="B177" s="7" t="str">
        <f t="shared" si="25"/>
        <v>Facebook Brasil</v>
      </c>
      <c r="C177" s="7" t="str">
        <f t="shared" si="26"/>
        <v>blinks_gco_assinatura_na_consideracao_facebook_all_ads_purch_ocpm_na_NA_na_po_lal_ambos-18a65anos-brasil_abandono-carrinho_vid_all_always-on-2023_assinatura-8-a_ass-so-300123-1637</v>
      </c>
      <c r="D177" s="7" t="str">
        <f t="shared" si="27"/>
        <v>358785957</v>
      </c>
      <c r="E177" s="7" t="str">
        <f>IF('Report DCM'!$H177="In-Stream Video","Rich Media display banner",IF('Report DCM'!$I177&gt;'Report DCM'!$J177,"Standard",VLOOKUP(CONCATENATE(bd_adtype,"_",bd_creativetype),tabela,2,FALSE)))</f>
        <v>Dynamic Click</v>
      </c>
      <c r="F177" s="7" t="str">
        <f t="shared" si="28"/>
        <v>blinks_gco_assinatura_na_consideracao_facebook_all_ads_purch_ocpm_na_NA_na_po_lal_ambos-18a65anos-brasil_abandono-carrinho_vid_all_always-on-2023_assinatura-8-a_ass-so-300123-1637</v>
      </c>
      <c r="G177" s="7" t="str">
        <f t="shared" si="29"/>
        <v>549584630</v>
      </c>
      <c r="H177" s="7" t="str">
        <f t="shared" si="30"/>
        <v>Tracking</v>
      </c>
      <c r="I177" s="7">
        <f t="shared" si="31"/>
        <v>0</v>
      </c>
      <c r="J177" s="7">
        <f t="shared" si="32"/>
        <v>110</v>
      </c>
      <c r="K177" s="8">
        <f t="shared" si="33"/>
        <v>1.2999999999999999E-2</v>
      </c>
      <c r="L177" s="7">
        <f t="shared" si="34"/>
        <v>0.02</v>
      </c>
      <c r="M177" s="8">
        <f t="shared" si="11"/>
        <v>1.43</v>
      </c>
      <c r="N177" s="8">
        <f t="shared" si="12"/>
        <v>2.2000000000000002</v>
      </c>
    </row>
    <row r="178" spans="1:14" ht="15.75" customHeight="1" x14ac:dyDescent="0.35">
      <c r="A178" s="7" t="str">
        <f t="shared" si="24"/>
        <v>blinks_gco_assinatura_2023</v>
      </c>
      <c r="B178" s="7" t="str">
        <f t="shared" si="25"/>
        <v>Facebook Brasil</v>
      </c>
      <c r="C178" s="7" t="str">
        <f t="shared" si="26"/>
        <v>blinks_gco_assinatura_na_consideracao_facebook_all_ads_purch_ocpm_na_NA_na_po_lal_ambos-18a65anos-brasil_abandono-carrinho_vid_all_always-on-2023_assinatura-8-b_ass-so-300123-1641</v>
      </c>
      <c r="D178" s="7" t="str">
        <f t="shared" si="27"/>
        <v>358785945</v>
      </c>
      <c r="E178" s="7" t="str">
        <f>IF('Report DCM'!$H178="In-Stream Video","Rich Media display banner",IF('Report DCM'!$I178&gt;'Report DCM'!$J178,"Standard",VLOOKUP(CONCATENATE(bd_adtype,"_",bd_creativetype),tabela,2,FALSE)))</f>
        <v>Dynamic Click</v>
      </c>
      <c r="F178" s="7" t="str">
        <f t="shared" si="28"/>
        <v>blinks_gco_assinatura_na_consideracao_facebook_all_ads_purch_ocpm_na_NA_na_po_lal_ambos-18a65anos-brasil_abandono-carrinho_vid_all_always-on-2023_assinatura-8-b_ass-so-300123-1641</v>
      </c>
      <c r="G178" s="7" t="str">
        <f t="shared" si="29"/>
        <v>549584618</v>
      </c>
      <c r="H178" s="7" t="str">
        <f t="shared" si="30"/>
        <v>Tracking</v>
      </c>
      <c r="I178" s="7">
        <f t="shared" si="31"/>
        <v>0</v>
      </c>
      <c r="J178" s="7">
        <f t="shared" si="32"/>
        <v>1</v>
      </c>
      <c r="K178" s="8">
        <f t="shared" si="33"/>
        <v>1.2999999999999999E-2</v>
      </c>
      <c r="L178" s="7">
        <f t="shared" si="34"/>
        <v>0.02</v>
      </c>
      <c r="M178" s="8">
        <f t="shared" si="11"/>
        <v>1.2999999999999999E-2</v>
      </c>
      <c r="N178" s="8">
        <f t="shared" si="12"/>
        <v>0.02</v>
      </c>
    </row>
    <row r="179" spans="1:14" ht="15.75" customHeight="1" x14ac:dyDescent="0.35">
      <c r="A179" s="7" t="str">
        <f t="shared" si="24"/>
        <v>blinks_gco_assinatura_2023</v>
      </c>
      <c r="B179" s="7" t="str">
        <f t="shared" si="25"/>
        <v>Facebook Brasil</v>
      </c>
      <c r="C179" s="7" t="str">
        <f t="shared" si="26"/>
        <v>blinks_gco_assinatura_na_consideracao_facebook_all_ads_purch_ocpm_na_NA_na_po_lal_ambos-18a65anos-brasil_abandono-carrinho_vid_all_always-on-2023_assinatura-8-c_ass-so-300123-1645</v>
      </c>
      <c r="D179" s="7" t="str">
        <f t="shared" si="27"/>
        <v>358785933</v>
      </c>
      <c r="E179" s="7" t="str">
        <f>IF('Report DCM'!$H179="In-Stream Video","Rich Media display banner",IF('Report DCM'!$I179&gt;'Report DCM'!$J179,"Standard",VLOOKUP(CONCATENATE(bd_adtype,"_",bd_creativetype),tabela,2,FALSE)))</f>
        <v>Dynamic Click</v>
      </c>
      <c r="F179" s="7" t="str">
        <f t="shared" si="28"/>
        <v>blinks_gco_assinatura_na_consideracao_facebook_all_ads_purch_ocpm_na_NA_na_po_lal_ambos-18a65anos-brasil_abandono-carrinho_vid_all_always-on-2023_assinatura-8-c_ass-so-300123-1645</v>
      </c>
      <c r="G179" s="7" t="str">
        <f t="shared" si="29"/>
        <v>549584606</v>
      </c>
      <c r="H179" s="7" t="str">
        <f t="shared" si="30"/>
        <v>Tracking</v>
      </c>
      <c r="I179" s="7">
        <f t="shared" si="31"/>
        <v>0</v>
      </c>
      <c r="J179" s="7">
        <f t="shared" si="32"/>
        <v>2</v>
      </c>
      <c r="K179" s="8">
        <f t="shared" si="33"/>
        <v>1.2999999999999999E-2</v>
      </c>
      <c r="L179" s="7">
        <f t="shared" si="34"/>
        <v>0.02</v>
      </c>
      <c r="M179" s="8">
        <f t="shared" si="11"/>
        <v>2.5999999999999999E-2</v>
      </c>
      <c r="N179" s="8">
        <f t="shared" si="12"/>
        <v>0.04</v>
      </c>
    </row>
    <row r="180" spans="1:14" ht="15.75" customHeight="1" x14ac:dyDescent="0.35">
      <c r="A180" s="7" t="str">
        <f t="shared" si="24"/>
        <v>blinks_gco_assinatura_2023</v>
      </c>
      <c r="B180" s="7" t="str">
        <f t="shared" si="25"/>
        <v>Facebook Brasil</v>
      </c>
      <c r="C180" s="7" t="str">
        <f t="shared" si="26"/>
        <v>blinks_gco_assinatura_na_consideracao_facebook_all_ads_purch_ocpm_na_NA_na_po_lal_ambos-18a65anos-brasil_abandono-carrinho_vid_all_always-on-2023_assinatura-8-d_ass-so-300123-1649</v>
      </c>
      <c r="D180" s="7" t="str">
        <f t="shared" si="27"/>
        <v>358785921</v>
      </c>
      <c r="E180" s="7" t="str">
        <f>IF('Report DCM'!$H180="In-Stream Video","Rich Media display banner",IF('Report DCM'!$I180&gt;'Report DCM'!$J180,"Standard",VLOOKUP(CONCATENATE(bd_adtype,"_",bd_creativetype),tabela,2,FALSE)))</f>
        <v>Dynamic Click</v>
      </c>
      <c r="F180" s="7" t="str">
        <f t="shared" si="28"/>
        <v>blinks_gco_assinatura_na_consideracao_facebook_all_ads_purch_ocpm_na_NA_na_po_lal_ambos-18a65anos-brasil_abandono-carrinho_vid_all_always-on-2023_assinatura-8-d_ass-so-300123-1649</v>
      </c>
      <c r="G180" s="7" t="str">
        <f t="shared" si="29"/>
        <v>549584594</v>
      </c>
      <c r="H180" s="7" t="str">
        <f t="shared" si="30"/>
        <v>Tracking</v>
      </c>
      <c r="I180" s="7">
        <f t="shared" si="31"/>
        <v>0</v>
      </c>
      <c r="J180" s="7">
        <f t="shared" si="32"/>
        <v>1</v>
      </c>
      <c r="K180" s="8">
        <f t="shared" si="33"/>
        <v>1.2999999999999999E-2</v>
      </c>
      <c r="L180" s="7">
        <f t="shared" si="34"/>
        <v>0.02</v>
      </c>
      <c r="M180" s="8">
        <f t="shared" si="11"/>
        <v>1.2999999999999999E-2</v>
      </c>
      <c r="N180" s="8">
        <f t="shared" si="12"/>
        <v>0.02</v>
      </c>
    </row>
    <row r="181" spans="1:14" ht="15.75" customHeight="1" x14ac:dyDescent="0.35">
      <c r="A181" s="7" t="str">
        <f t="shared" si="24"/>
        <v>blinks_gco_assinatura_2023</v>
      </c>
      <c r="B181" s="7" t="str">
        <f t="shared" si="25"/>
        <v>Facebook Brasil</v>
      </c>
      <c r="C181" s="7" t="str">
        <f t="shared" si="26"/>
        <v>blinks_gco_assinatura_na_consideracao_facebook_all_ads_purch_ocpm_na_NA_na_po_lal_ambos-18a65anos-brasil_abandono-carrinho_vid_all_always-on-2023_assinatura-8-e_ass-so-300123-1653</v>
      </c>
      <c r="D181" s="7" t="str">
        <f t="shared" si="27"/>
        <v>358785909</v>
      </c>
      <c r="E181" s="7" t="str">
        <f>IF('Report DCM'!$H181="In-Stream Video","Rich Media display banner",IF('Report DCM'!$I181&gt;'Report DCM'!$J181,"Standard",VLOOKUP(CONCATENATE(bd_adtype,"_",bd_creativetype),tabela,2,FALSE)))</f>
        <v>Dynamic Click</v>
      </c>
      <c r="F181" s="7" t="str">
        <f t="shared" si="28"/>
        <v>blinks_gco_assinatura_na_consideracao_facebook_all_ads_purch_ocpm_na_NA_na_po_lal_ambos-18a65anos-brasil_abandono-carrinho_vid_all_always-on-2023_assinatura-8-e_ass-so-300123-1653</v>
      </c>
      <c r="G181" s="7" t="str">
        <f t="shared" si="29"/>
        <v>549584582</v>
      </c>
      <c r="H181" s="7" t="str">
        <f t="shared" si="30"/>
        <v>Tracking</v>
      </c>
      <c r="I181" s="7">
        <f t="shared" si="31"/>
        <v>0</v>
      </c>
      <c r="J181" s="7">
        <f t="shared" si="32"/>
        <v>5</v>
      </c>
      <c r="K181" s="8">
        <f t="shared" si="33"/>
        <v>1.2999999999999999E-2</v>
      </c>
      <c r="L181" s="7">
        <f t="shared" si="34"/>
        <v>0.02</v>
      </c>
      <c r="M181" s="8">
        <f t="shared" si="11"/>
        <v>6.5000000000000002E-2</v>
      </c>
      <c r="N181" s="8">
        <f t="shared" si="12"/>
        <v>0.1</v>
      </c>
    </row>
    <row r="182" spans="1:14" ht="15.75" customHeight="1" x14ac:dyDescent="0.35">
      <c r="A182" s="7" t="str">
        <f t="shared" si="24"/>
        <v>blinks_gco_assinatura_2023</v>
      </c>
      <c r="B182" s="7" t="str">
        <f t="shared" si="25"/>
        <v>Facebook Brasil</v>
      </c>
      <c r="C182" s="7" t="str">
        <f t="shared" si="26"/>
        <v>blinks_gco_assinatura_na_consideracao_facebook_all_ads_purch_ocpm_na_NA_na_po_lal_ambos-18a65anos-brasil_bom-historico_vid_all_always-on-2023_assinatura-8-a_ass-so-300123-1636</v>
      </c>
      <c r="D182" s="7" t="str">
        <f t="shared" si="27"/>
        <v>358785960</v>
      </c>
      <c r="E182" s="7" t="str">
        <f>IF('Report DCM'!$H182="In-Stream Video","Rich Media display banner",IF('Report DCM'!$I182&gt;'Report DCM'!$J182,"Standard",VLOOKUP(CONCATENATE(bd_adtype,"_",bd_creativetype),tabela,2,FALSE)))</f>
        <v>Dynamic Click</v>
      </c>
      <c r="F182" s="7" t="str">
        <f t="shared" si="28"/>
        <v>blinks_gco_assinatura_na_consideracao_facebook_all_ads_purch_ocpm_na_NA_na_po_lal_ambos-18a65anos-brasil_bom-historico_vid_all_always-on-2023_assinatura-8-a_ass-so-300123-1636</v>
      </c>
      <c r="G182" s="7" t="str">
        <f t="shared" si="29"/>
        <v>549584633</v>
      </c>
      <c r="H182" s="7" t="str">
        <f t="shared" si="30"/>
        <v>Tracking</v>
      </c>
      <c r="I182" s="7">
        <f t="shared" si="31"/>
        <v>0</v>
      </c>
      <c r="J182" s="7">
        <f t="shared" si="32"/>
        <v>111538</v>
      </c>
      <c r="K182" s="8">
        <f t="shared" si="33"/>
        <v>1.2999999999999999E-2</v>
      </c>
      <c r="L182" s="7">
        <f t="shared" si="34"/>
        <v>0.02</v>
      </c>
      <c r="M182" s="8">
        <f t="shared" si="11"/>
        <v>1449.9939999999999</v>
      </c>
      <c r="N182" s="8">
        <f t="shared" si="12"/>
        <v>2230.7600000000002</v>
      </c>
    </row>
    <row r="183" spans="1:14" ht="15.75" customHeight="1" x14ac:dyDescent="0.35">
      <c r="A183" s="7" t="str">
        <f t="shared" si="24"/>
        <v>blinks_gco_assinatura_2023</v>
      </c>
      <c r="B183" s="7" t="str">
        <f t="shared" si="25"/>
        <v>Facebook Brasil</v>
      </c>
      <c r="C183" s="7" t="str">
        <f t="shared" si="26"/>
        <v>blinks_gco_assinatura_na_consideracao_facebook_all_ads_purch_ocpm_na_NA_na_po_lal_ambos-18a65anos-brasil_bom-historico_vid_all_always-on-2023_assinatura-8-b_ass-so-300123-1640</v>
      </c>
      <c r="D183" s="7" t="str">
        <f t="shared" si="27"/>
        <v>358785948</v>
      </c>
      <c r="E183" s="7" t="str">
        <f>IF('Report DCM'!$H183="In-Stream Video","Rich Media display banner",IF('Report DCM'!$I183&gt;'Report DCM'!$J183,"Standard",VLOOKUP(CONCATENATE(bd_adtype,"_",bd_creativetype),tabela,2,FALSE)))</f>
        <v>Dynamic Click</v>
      </c>
      <c r="F183" s="7" t="str">
        <f t="shared" si="28"/>
        <v>blinks_gco_assinatura_na_consideracao_facebook_all_ads_purch_ocpm_na_NA_na_po_lal_ambos-18a65anos-brasil_bom-historico_vid_all_always-on-2023_assinatura-8-b_ass-so-300123-1640</v>
      </c>
      <c r="G183" s="7" t="str">
        <f t="shared" si="29"/>
        <v>549584621</v>
      </c>
      <c r="H183" s="7" t="str">
        <f t="shared" si="30"/>
        <v>Tracking</v>
      </c>
      <c r="I183" s="7">
        <f t="shared" si="31"/>
        <v>0</v>
      </c>
      <c r="J183" s="7">
        <f t="shared" si="32"/>
        <v>993</v>
      </c>
      <c r="K183" s="8">
        <f t="shared" si="33"/>
        <v>1.2999999999999999E-2</v>
      </c>
      <c r="L183" s="7">
        <f t="shared" si="34"/>
        <v>0.02</v>
      </c>
      <c r="M183" s="8">
        <f t="shared" si="11"/>
        <v>12.908999999999999</v>
      </c>
      <c r="N183" s="8">
        <f t="shared" si="12"/>
        <v>19.86</v>
      </c>
    </row>
    <row r="184" spans="1:14" ht="15.75" customHeight="1" x14ac:dyDescent="0.35">
      <c r="A184" s="7" t="str">
        <f t="shared" si="24"/>
        <v>blinks_gco_assinatura_2023</v>
      </c>
      <c r="B184" s="7" t="str">
        <f t="shared" si="25"/>
        <v>Facebook Brasil</v>
      </c>
      <c r="C184" s="7" t="str">
        <f t="shared" si="26"/>
        <v>blinks_gco_assinatura_na_consideracao_facebook_all_ads_purch_ocpm_na_NA_na_po_lal_ambos-18a65anos-brasil_bom-historico_vid_all_always-on-2023_assinatura-8-c_ass-so-300123-1644</v>
      </c>
      <c r="D184" s="7" t="str">
        <f t="shared" si="27"/>
        <v>358785936</v>
      </c>
      <c r="E184" s="7" t="str">
        <f>IF('Report DCM'!$H184="In-Stream Video","Rich Media display banner",IF('Report DCM'!$I184&gt;'Report DCM'!$J184,"Standard",VLOOKUP(CONCATENATE(bd_adtype,"_",bd_creativetype),tabela,2,FALSE)))</f>
        <v>Dynamic Click</v>
      </c>
      <c r="F184" s="7" t="str">
        <f t="shared" si="28"/>
        <v>blinks_gco_assinatura_na_consideracao_facebook_all_ads_purch_ocpm_na_NA_na_po_lal_ambos-18a65anos-brasil_bom-historico_vid_all_always-on-2023_assinatura-8-c_ass-so-300123-1644</v>
      </c>
      <c r="G184" s="7" t="str">
        <f t="shared" si="29"/>
        <v>549584609</v>
      </c>
      <c r="H184" s="7" t="str">
        <f t="shared" si="30"/>
        <v>Tracking</v>
      </c>
      <c r="I184" s="7">
        <f t="shared" si="31"/>
        <v>0</v>
      </c>
      <c r="J184" s="7">
        <f t="shared" si="32"/>
        <v>317</v>
      </c>
      <c r="K184" s="8">
        <f t="shared" si="33"/>
        <v>1.2999999999999999E-2</v>
      </c>
      <c r="L184" s="7">
        <f t="shared" si="34"/>
        <v>0.02</v>
      </c>
      <c r="M184" s="8">
        <f t="shared" si="11"/>
        <v>4.1209999999999996</v>
      </c>
      <c r="N184" s="8">
        <f t="shared" si="12"/>
        <v>6.34</v>
      </c>
    </row>
    <row r="185" spans="1:14" ht="15.75" customHeight="1" x14ac:dyDescent="0.35">
      <c r="A185" s="7" t="str">
        <f t="shared" si="24"/>
        <v>blinks_gco_assinatura_2023</v>
      </c>
      <c r="B185" s="7" t="str">
        <f t="shared" si="25"/>
        <v>Facebook Brasil</v>
      </c>
      <c r="C185" s="7" t="str">
        <f t="shared" si="26"/>
        <v>blinks_gco_assinatura_na_consideracao_facebook_all_ads_purch_ocpm_na_NA_na_po_lal_ambos-18a65anos-brasil_bom-historico_vid_all_always-on-2023_assinatura-8-d_ass-so-300123-1648</v>
      </c>
      <c r="D185" s="7" t="str">
        <f t="shared" si="27"/>
        <v>358785924</v>
      </c>
      <c r="E185" s="7" t="str">
        <f>IF('Report DCM'!$H185="In-Stream Video","Rich Media display banner",IF('Report DCM'!$I185&gt;'Report DCM'!$J185,"Standard",VLOOKUP(CONCATENATE(bd_adtype,"_",bd_creativetype),tabela,2,FALSE)))</f>
        <v>Dynamic Click</v>
      </c>
      <c r="F185" s="7" t="str">
        <f t="shared" si="28"/>
        <v>blinks_gco_assinatura_na_consideracao_facebook_all_ads_purch_ocpm_na_NA_na_po_lal_ambos-18a65anos-brasil_bom-historico_vid_all_always-on-2023_assinatura-8-d_ass-so-300123-1648</v>
      </c>
      <c r="G185" s="7" t="str">
        <f t="shared" si="29"/>
        <v>549584597</v>
      </c>
      <c r="H185" s="7" t="str">
        <f t="shared" si="30"/>
        <v>Tracking</v>
      </c>
      <c r="I185" s="7">
        <f t="shared" si="31"/>
        <v>0</v>
      </c>
      <c r="J185" s="7">
        <f t="shared" si="32"/>
        <v>1055</v>
      </c>
      <c r="K185" s="8">
        <f t="shared" si="33"/>
        <v>1.2999999999999999E-2</v>
      </c>
      <c r="L185" s="7">
        <f t="shared" si="34"/>
        <v>0.02</v>
      </c>
      <c r="M185" s="8">
        <f t="shared" si="11"/>
        <v>13.715</v>
      </c>
      <c r="N185" s="8">
        <f t="shared" si="12"/>
        <v>21.1</v>
      </c>
    </row>
    <row r="186" spans="1:14" ht="15.75" customHeight="1" x14ac:dyDescent="0.35">
      <c r="A186" s="7" t="str">
        <f t="shared" si="24"/>
        <v>blinks_gco_assinatura_2023</v>
      </c>
      <c r="B186" s="7" t="str">
        <f t="shared" si="25"/>
        <v>Facebook Brasil</v>
      </c>
      <c r="C186" s="7" t="str">
        <f t="shared" si="26"/>
        <v>blinks_gco_assinatura_na_consideracao_facebook_all_ads_purch_ocpm_na_NA_na_po_lal_ambos-18a65anos-brasil_bom-historico_vid_all_always-on-2023_assinatura-8-e_ass-so-300123-1652</v>
      </c>
      <c r="D186" s="7" t="str">
        <f t="shared" si="27"/>
        <v>358785912</v>
      </c>
      <c r="E186" s="7" t="str">
        <f>IF('Report DCM'!$H186="In-Stream Video","Rich Media display banner",IF('Report DCM'!$I186&gt;'Report DCM'!$J186,"Standard",VLOOKUP(CONCATENATE(bd_adtype,"_",bd_creativetype),tabela,2,FALSE)))</f>
        <v>Dynamic Click</v>
      </c>
      <c r="F186" s="7" t="str">
        <f t="shared" si="28"/>
        <v>blinks_gco_assinatura_na_consideracao_facebook_all_ads_purch_ocpm_na_NA_na_po_lal_ambos-18a65anos-brasil_bom-historico_vid_all_always-on-2023_assinatura-8-e_ass-so-300123-1652</v>
      </c>
      <c r="G186" s="7" t="str">
        <f t="shared" si="29"/>
        <v>549584585</v>
      </c>
      <c r="H186" s="7" t="str">
        <f t="shared" si="30"/>
        <v>Tracking</v>
      </c>
      <c r="I186" s="7">
        <f t="shared" si="31"/>
        <v>0</v>
      </c>
      <c r="J186" s="7">
        <f t="shared" si="32"/>
        <v>1901</v>
      </c>
      <c r="K186" s="8">
        <f t="shared" si="33"/>
        <v>1.2999999999999999E-2</v>
      </c>
      <c r="L186" s="7">
        <f t="shared" si="34"/>
        <v>0.02</v>
      </c>
      <c r="M186" s="8">
        <f t="shared" si="11"/>
        <v>24.712999999999997</v>
      </c>
      <c r="N186" s="8">
        <f t="shared" si="12"/>
        <v>38.020000000000003</v>
      </c>
    </row>
    <row r="187" spans="1:14" ht="15.75" customHeight="1" x14ac:dyDescent="0.35">
      <c r="A187" s="7" t="str">
        <f t="shared" si="24"/>
        <v>blinks_gco_assinatura_2023</v>
      </c>
      <c r="B187" s="7" t="str">
        <f t="shared" si="25"/>
        <v>Facebook Brasil</v>
      </c>
      <c r="C187" s="7" t="str">
        <f t="shared" si="26"/>
        <v>blinks_gco_assinatura_na_consideracao_facebook_all_ads_purch_ocpm_na_NA_na_po_lis_ambos-18a65anos-brasil_ex-alunos_vid_all_always-on-2023_assinatura-8-a_ass-so-300123-1638</v>
      </c>
      <c r="D187" s="7" t="str">
        <f t="shared" si="27"/>
        <v>358785954</v>
      </c>
      <c r="E187" s="7" t="str">
        <f>IF('Report DCM'!$H187="In-Stream Video","Rich Media display banner",IF('Report DCM'!$I187&gt;'Report DCM'!$J187,"Standard",VLOOKUP(CONCATENATE(bd_adtype,"_",bd_creativetype),tabela,2,FALSE)))</f>
        <v>Dynamic Click</v>
      </c>
      <c r="F187" s="7" t="str">
        <f t="shared" si="28"/>
        <v>blinks_gco_assinatura_na_consideracao_facebook_all_ads_purch_ocpm_na_NA_na_po_lis_ambos-18a65anos-brasil_ex-alunos_vid_all_always-on-2023_assinatura-8-a_ass-so-300123-1638</v>
      </c>
      <c r="G187" s="7" t="str">
        <f t="shared" si="29"/>
        <v>549584627</v>
      </c>
      <c r="H187" s="7" t="str">
        <f t="shared" si="30"/>
        <v>Tracking</v>
      </c>
      <c r="I187" s="7">
        <f t="shared" si="31"/>
        <v>0</v>
      </c>
      <c r="J187" s="7">
        <f t="shared" si="32"/>
        <v>6</v>
      </c>
      <c r="K187" s="8">
        <f t="shared" si="33"/>
        <v>1.2999999999999999E-2</v>
      </c>
      <c r="L187" s="7">
        <f t="shared" si="34"/>
        <v>0.02</v>
      </c>
      <c r="M187" s="8">
        <f t="shared" si="11"/>
        <v>7.8E-2</v>
      </c>
      <c r="N187" s="8">
        <f t="shared" si="12"/>
        <v>0.12</v>
      </c>
    </row>
    <row r="188" spans="1:14" ht="15.75" customHeight="1" x14ac:dyDescent="0.35">
      <c r="A188" s="7" t="str">
        <f t="shared" si="24"/>
        <v>blinks_gco_assinatura_2023</v>
      </c>
      <c r="B188" s="7" t="str">
        <f t="shared" si="25"/>
        <v>Facebook Brasil</v>
      </c>
      <c r="C188" s="7" t="str">
        <f t="shared" si="26"/>
        <v>blinks_gco_assinatura_na_consideracao_facebook_all_ads_purch_ocpm_na_NA_na_po_lis_ambos-18a65anos-brasil_ex-alunos_vid_all_always-on-2023_assinatura-8-b_ass-so-300123-1642</v>
      </c>
      <c r="D188" s="7" t="str">
        <f t="shared" si="27"/>
        <v>358785942</v>
      </c>
      <c r="E188" s="7" t="str">
        <f>IF('Report DCM'!$H188="In-Stream Video","Rich Media display banner",IF('Report DCM'!$I188&gt;'Report DCM'!$J188,"Standard",VLOOKUP(CONCATENATE(bd_adtype,"_",bd_creativetype),tabela,2,FALSE)))</f>
        <v>Dynamic Click</v>
      </c>
      <c r="F188" s="7" t="str">
        <f t="shared" si="28"/>
        <v>blinks_gco_assinatura_na_consideracao_facebook_all_ads_purch_ocpm_na_NA_na_po_lis_ambos-18a65anos-brasil_ex-alunos_vid_all_always-on-2023_assinatura-8-b_ass-so-300123-1642</v>
      </c>
      <c r="G188" s="7" t="str">
        <f t="shared" si="29"/>
        <v>549584615</v>
      </c>
      <c r="H188" s="7" t="str">
        <f t="shared" si="30"/>
        <v>Tracking</v>
      </c>
      <c r="I188" s="7">
        <f t="shared" si="31"/>
        <v>0</v>
      </c>
      <c r="J188" s="7">
        <f t="shared" si="32"/>
        <v>1</v>
      </c>
      <c r="K188" s="8">
        <f t="shared" si="33"/>
        <v>1.2999999999999999E-2</v>
      </c>
      <c r="L188" s="7">
        <f t="shared" si="34"/>
        <v>0.02</v>
      </c>
      <c r="M188" s="8">
        <f t="shared" si="11"/>
        <v>1.2999999999999999E-2</v>
      </c>
      <c r="N188" s="8">
        <f t="shared" si="12"/>
        <v>0.02</v>
      </c>
    </row>
    <row r="189" spans="1:14" ht="15.75" customHeight="1" x14ac:dyDescent="0.35">
      <c r="A189" s="7" t="str">
        <f t="shared" si="24"/>
        <v>blinks_gco_assinatura_2023</v>
      </c>
      <c r="B189" s="7" t="str">
        <f t="shared" si="25"/>
        <v>Facebook Brasil</v>
      </c>
      <c r="C189" s="7" t="str">
        <f t="shared" si="26"/>
        <v>blinks_gco_assinatura_na_consideracao_facebook_all_ads_purch_ocpm_na_NA_na_po_lis_ambos-18a65anos-brasil_ex-alunos_vid_all_always-on-2023_assinatura-8-d_ass-so-300123-1650</v>
      </c>
      <c r="D189" s="7" t="str">
        <f t="shared" si="27"/>
        <v>358785918</v>
      </c>
      <c r="E189" s="7" t="str">
        <f>IF('Report DCM'!$H189="In-Stream Video","Rich Media display banner",IF('Report DCM'!$I189&gt;'Report DCM'!$J189,"Standard",VLOOKUP(CONCATENATE(bd_adtype,"_",bd_creativetype),tabela,2,FALSE)))</f>
        <v>Dynamic Click</v>
      </c>
      <c r="F189" s="7" t="str">
        <f t="shared" si="28"/>
        <v>blinks_gco_assinatura_na_consideracao_facebook_all_ads_purch_ocpm_na_NA_na_po_lis_ambos-18a65anos-brasil_ex-alunos_vid_all_always-on-2023_assinatura-8-d_ass-so-300123-1650</v>
      </c>
      <c r="G189" s="7" t="str">
        <f t="shared" si="29"/>
        <v>549584591</v>
      </c>
      <c r="H189" s="7" t="str">
        <f t="shared" si="30"/>
        <v>Tracking</v>
      </c>
      <c r="I189" s="7">
        <f t="shared" si="31"/>
        <v>0</v>
      </c>
      <c r="J189" s="7">
        <f t="shared" si="32"/>
        <v>1</v>
      </c>
      <c r="K189" s="8">
        <f t="shared" si="33"/>
        <v>1.2999999999999999E-2</v>
      </c>
      <c r="L189" s="7">
        <f t="shared" si="34"/>
        <v>0.02</v>
      </c>
      <c r="M189" s="8">
        <f t="shared" si="11"/>
        <v>1.2999999999999999E-2</v>
      </c>
      <c r="N189" s="8">
        <f t="shared" si="12"/>
        <v>0.02</v>
      </c>
    </row>
    <row r="190" spans="1:14" ht="15.75" customHeight="1" x14ac:dyDescent="0.35">
      <c r="A190" s="7" t="str">
        <f t="shared" si="24"/>
        <v>blinks_gco_assinatura_2023</v>
      </c>
      <c r="B190" s="7" t="str">
        <f t="shared" si="25"/>
        <v>Facebook Brasil</v>
      </c>
      <c r="C190" s="7" t="str">
        <f t="shared" si="26"/>
        <v>blinks_gco_assinatura_na_consideracao_facebook_all_ads_purch_ocpm_na_NA_na_po_lis_ambos-18a65anos-brasil_ex-alunos_vid_all_always-on-2023_assinatura-8-e_ass-so-300123-1654</v>
      </c>
      <c r="D190" s="7" t="str">
        <f t="shared" si="27"/>
        <v>358785906</v>
      </c>
      <c r="E190" s="7" t="str">
        <f>IF('Report DCM'!$H190="In-Stream Video","Rich Media display banner",IF('Report DCM'!$I190&gt;'Report DCM'!$J190,"Standard",VLOOKUP(CONCATENATE(bd_adtype,"_",bd_creativetype),tabela,2,FALSE)))</f>
        <v>Dynamic Click</v>
      </c>
      <c r="F190" s="7" t="str">
        <f t="shared" si="28"/>
        <v>blinks_gco_assinatura_na_consideracao_facebook_all_ads_purch_ocpm_na_NA_na_po_lis_ambos-18a65anos-brasil_ex-alunos_vid_all_always-on-2023_assinatura-8-e_ass-so-300123-1654</v>
      </c>
      <c r="G190" s="7" t="str">
        <f t="shared" si="29"/>
        <v>549584579</v>
      </c>
      <c r="H190" s="7" t="str">
        <f t="shared" si="30"/>
        <v>Tracking</v>
      </c>
      <c r="I190" s="7">
        <f t="shared" si="31"/>
        <v>0</v>
      </c>
      <c r="J190" s="7">
        <f t="shared" si="32"/>
        <v>2</v>
      </c>
      <c r="K190" s="8">
        <f t="shared" si="33"/>
        <v>1.2999999999999999E-2</v>
      </c>
      <c r="L190" s="7">
        <f t="shared" si="34"/>
        <v>0.02</v>
      </c>
      <c r="M190" s="8">
        <f t="shared" si="11"/>
        <v>2.5999999999999999E-2</v>
      </c>
      <c r="N190" s="8">
        <f t="shared" si="12"/>
        <v>0.04</v>
      </c>
    </row>
    <row r="191" spans="1:14" ht="15.75" customHeight="1" x14ac:dyDescent="0.35">
      <c r="A191" s="7" t="str">
        <f t="shared" si="24"/>
        <v>blinks_gco_assinatura_2023</v>
      </c>
      <c r="B191" s="7" t="str">
        <f t="shared" si="25"/>
        <v>Facebook Brasil</v>
      </c>
      <c r="C191" s="7" t="str">
        <f t="shared" si="26"/>
        <v>blinks_gco_assinatura_na_consideracao_facebook_all_ads_tra_ocpm_na_NA_na_po_int_ambos-18a65anos-brasil_concursos_car_all_always-on-2023_assinatura-8-c_ass-so-010223-1553</v>
      </c>
      <c r="D191" s="7" t="str">
        <f t="shared" si="27"/>
        <v>358227469</v>
      </c>
      <c r="E191" s="7" t="str">
        <f>IF('Report DCM'!$H191="In-Stream Video","Rich Media display banner",IF('Report DCM'!$I191&gt;'Report DCM'!$J191,"Standard",VLOOKUP(CONCATENATE(bd_adtype,"_",bd_creativetype),tabela,2,FALSE)))</f>
        <v>Dynamic Click</v>
      </c>
      <c r="F191" s="7" t="str">
        <f t="shared" si="28"/>
        <v>blinks_gco_assinatura_na_consideracao_facebook_all_ads_tra_ocpm_na_NA_na_po_int_ambos-18a65anos-brasil_concursos_car_all_always-on-2023_assinatura-8-c_ass-so-010223-1553</v>
      </c>
      <c r="G191" s="7" t="str">
        <f t="shared" si="29"/>
        <v>549226291</v>
      </c>
      <c r="H191" s="7" t="str">
        <f t="shared" si="30"/>
        <v>Tracking</v>
      </c>
      <c r="I191" s="7">
        <f t="shared" si="31"/>
        <v>0</v>
      </c>
      <c r="J191" s="7">
        <f t="shared" si="32"/>
        <v>51</v>
      </c>
      <c r="K191" s="8">
        <f t="shared" si="33"/>
        <v>1.2999999999999999E-2</v>
      </c>
      <c r="L191" s="7">
        <f t="shared" si="34"/>
        <v>0.02</v>
      </c>
      <c r="M191" s="8">
        <f t="shared" si="11"/>
        <v>0.66299999999999992</v>
      </c>
      <c r="N191" s="8">
        <f t="shared" si="12"/>
        <v>1.02</v>
      </c>
    </row>
    <row r="192" spans="1:14" ht="15.75" customHeight="1" x14ac:dyDescent="0.35">
      <c r="A192" s="7" t="str">
        <f t="shared" si="24"/>
        <v>blinks_gco_assinatura_2023</v>
      </c>
      <c r="B192" s="7" t="str">
        <f t="shared" si="25"/>
        <v>Facebook Brasil</v>
      </c>
      <c r="C192" s="7" t="str">
        <f t="shared" si="26"/>
        <v>blinks_gco_assinatura_na_consideracao_facebook_all_ads_tra_ocpm_na_NA_na_po_int_ambos-18a65anos-brasil_concursos_ppl_all_always-on-2023_assinatura-8-a_ass-so-010223-1551</v>
      </c>
      <c r="D192" s="7" t="str">
        <f t="shared" si="27"/>
        <v>358227481</v>
      </c>
      <c r="E192" s="7" t="str">
        <f>IF('Report DCM'!$H192="In-Stream Video","Rich Media display banner",IF('Report DCM'!$I192&gt;'Report DCM'!$J192,"Standard",VLOOKUP(CONCATENATE(bd_adtype,"_",bd_creativetype),tabela,2,FALSE)))</f>
        <v>Dynamic Click</v>
      </c>
      <c r="F192" s="7" t="str">
        <f t="shared" si="28"/>
        <v>blinks_gco_assinatura_na_consideracao_facebook_all_ads_tra_ocpm_na_NA_na_po_int_ambos-18a65anos-brasil_concursos_ppl_all_always-on-2023_assinatura-8-a_ass-so-010223-1551</v>
      </c>
      <c r="G192" s="7" t="str">
        <f t="shared" si="29"/>
        <v>549226285</v>
      </c>
      <c r="H192" s="7" t="str">
        <f t="shared" si="30"/>
        <v>Tracking</v>
      </c>
      <c r="I192" s="7">
        <f t="shared" si="31"/>
        <v>0</v>
      </c>
      <c r="J192" s="7">
        <f t="shared" si="32"/>
        <v>2</v>
      </c>
      <c r="K192" s="8">
        <f t="shared" si="33"/>
        <v>1.2999999999999999E-2</v>
      </c>
      <c r="L192" s="7">
        <f t="shared" si="34"/>
        <v>0.02</v>
      </c>
      <c r="M192" s="8">
        <f t="shared" si="11"/>
        <v>2.5999999999999999E-2</v>
      </c>
      <c r="N192" s="8">
        <f t="shared" si="12"/>
        <v>0.04</v>
      </c>
    </row>
    <row r="193" spans="1:14" ht="15.75" customHeight="1" x14ac:dyDescent="0.35">
      <c r="A193" s="7" t="str">
        <f t="shared" si="24"/>
        <v>blinks_gco_assinatura_2023</v>
      </c>
      <c r="B193" s="7" t="str">
        <f t="shared" si="25"/>
        <v>Facebook Brasil</v>
      </c>
      <c r="C193" s="7" t="str">
        <f t="shared" si="26"/>
        <v>blinks_gco_assinatura_na_consideracao_facebook_all_ads_tra_ocpm_na_NA_na_po_int_ambos-18a65anos-brasil_concursos_ppl_all_always-on-2023_assinatura-8-b_ass-so-010223-1552</v>
      </c>
      <c r="D193" s="7" t="str">
        <f t="shared" si="27"/>
        <v>358227475</v>
      </c>
      <c r="E193" s="7" t="str">
        <f>IF('Report DCM'!$H193="In-Stream Video","Rich Media display banner",IF('Report DCM'!$I193&gt;'Report DCM'!$J193,"Standard",VLOOKUP(CONCATENATE(bd_adtype,"_",bd_creativetype),tabela,2,FALSE)))</f>
        <v>Dynamic Click</v>
      </c>
      <c r="F193" s="7" t="str">
        <f t="shared" si="28"/>
        <v>blinks_gco_assinatura_na_consideracao_facebook_all_ads_tra_ocpm_na_NA_na_po_int_ambos-18a65anos-brasil_concursos_ppl_all_always-on-2023_assinatura-8-b_ass-so-010223-1552</v>
      </c>
      <c r="G193" s="7" t="str">
        <f t="shared" si="29"/>
        <v>549226288</v>
      </c>
      <c r="H193" s="7" t="str">
        <f t="shared" si="30"/>
        <v>Tracking</v>
      </c>
      <c r="I193" s="7">
        <f t="shared" si="31"/>
        <v>0</v>
      </c>
      <c r="J193" s="7">
        <f t="shared" si="32"/>
        <v>16</v>
      </c>
      <c r="K193" s="8">
        <f t="shared" si="33"/>
        <v>1.2999999999999999E-2</v>
      </c>
      <c r="L193" s="7">
        <f t="shared" si="34"/>
        <v>0.02</v>
      </c>
      <c r="M193" s="8">
        <f t="shared" si="11"/>
        <v>0.20799999999999999</v>
      </c>
      <c r="N193" s="8">
        <f t="shared" si="12"/>
        <v>0.32</v>
      </c>
    </row>
    <row r="194" spans="1:14" ht="15.75" customHeight="1" x14ac:dyDescent="0.35">
      <c r="A194" s="7" t="str">
        <f t="shared" ref="A194:A257" si="35">bd_campaign</f>
        <v>blinks_gco_assinatura_2023</v>
      </c>
      <c r="B194" s="7" t="str">
        <f t="shared" ref="B194:B257" si="36">bd_site</f>
        <v>Facebook Brasil</v>
      </c>
      <c r="C194" s="7" t="str">
        <f t="shared" ref="C194:C257" si="37">bd_placement</f>
        <v>blinks_gco_assinatura_na_consideracao_facebook_all_ads_tra_ocpm_na_NA_na_po_int_ambos-18a65anos-brasil_concursos_ppl_all_reinvencao-2023_ultimas-horas-a_ass-so-010123-1057</v>
      </c>
      <c r="D194" s="7" t="str">
        <f t="shared" ref="D194:D257" si="38">bd_placementID</f>
        <v>355382855</v>
      </c>
      <c r="E194" s="7" t="str">
        <f>IF('Report DCM'!$H194="In-Stream Video","Rich Media display banner",IF('Report DCM'!$I194&gt;'Report DCM'!$J194,"Standard",VLOOKUP(CONCATENATE(bd_adtype,"_",bd_creativetype),tabela,2,FALSE)))</f>
        <v>Dynamic Click</v>
      </c>
      <c r="F194" s="7" t="str">
        <f t="shared" ref="F194:F257" si="39">bd_ad</f>
        <v>blinks_gco_assinatura_na_consideracao_facebook_all_ads_tra_ocpm_na_NA_na_po_int_ambos-18a65anos-brasil_concursos_ppl_all_reinvencao-2023_ultimas-horas-a_ass-so-010123-1057</v>
      </c>
      <c r="G194" s="7" t="str">
        <f t="shared" ref="G194:G257" si="40">bd_adid</f>
        <v>546448064</v>
      </c>
      <c r="H194" s="7" t="str">
        <f t="shared" ref="H194:H257" si="41">bd_creativetype</f>
        <v>Tracking</v>
      </c>
      <c r="I194" s="7">
        <f t="shared" ref="I194:I257" si="42">bd_impression</f>
        <v>0</v>
      </c>
      <c r="J194" s="7">
        <f t="shared" ref="J194:J257" si="43">bd_clicks</f>
        <v>9</v>
      </c>
      <c r="K194" s="8">
        <f t="shared" ref="K194:K257" si="44">VLOOKUP(E194,tabela,2,FALSE)</f>
        <v>1.2999999999999999E-2</v>
      </c>
      <c r="L194" s="7">
        <f t="shared" ref="L194:L257" si="45">VLOOKUP(E194,tabela,3,FALSE)</f>
        <v>0.02</v>
      </c>
      <c r="M194" s="8">
        <f t="shared" si="11"/>
        <v>0.11699999999999999</v>
      </c>
      <c r="N194" s="8">
        <f t="shared" si="12"/>
        <v>0.18</v>
      </c>
    </row>
    <row r="195" spans="1:14" ht="15.75" customHeight="1" x14ac:dyDescent="0.35">
      <c r="A195" s="7" t="str">
        <f t="shared" si="35"/>
        <v>blinks_gco_assinatura_2023</v>
      </c>
      <c r="B195" s="7" t="str">
        <f t="shared" si="36"/>
        <v>Facebook Brasil</v>
      </c>
      <c r="C195" s="7" t="str">
        <f t="shared" si="37"/>
        <v>blinks_gco_assinatura_na_consideracao_facebook_all_ads_tra_ocpm_na_NA_na_po_int_ambos-18a65anos-brasil_concursos_ppl_all_reinvencao-2023_ultimas-horas-b_ass-so-010123-1058</v>
      </c>
      <c r="D195" s="7" t="str">
        <f t="shared" si="38"/>
        <v>355382849</v>
      </c>
      <c r="E195" s="7" t="str">
        <f>IF('Report DCM'!$H195="In-Stream Video","Rich Media display banner",IF('Report DCM'!$I195&gt;'Report DCM'!$J195,"Standard",VLOOKUP(CONCATENATE(bd_adtype,"_",bd_creativetype),tabela,2,FALSE)))</f>
        <v>Dynamic Click</v>
      </c>
      <c r="F195" s="7" t="str">
        <f t="shared" si="39"/>
        <v>blinks_gco_assinatura_na_consideracao_facebook_all_ads_tra_ocpm_na_NA_na_po_int_ambos-18a65anos-brasil_concursos_ppl_all_reinvencao-2023_ultimas-horas-b_ass-so-010123-1058</v>
      </c>
      <c r="G195" s="7" t="str">
        <f t="shared" si="40"/>
        <v>546448058</v>
      </c>
      <c r="H195" s="7" t="str">
        <f t="shared" si="41"/>
        <v>Tracking</v>
      </c>
      <c r="I195" s="7">
        <f t="shared" si="42"/>
        <v>0</v>
      </c>
      <c r="J195" s="7">
        <f t="shared" si="43"/>
        <v>22</v>
      </c>
      <c r="K195" s="8">
        <f t="shared" si="44"/>
        <v>1.2999999999999999E-2</v>
      </c>
      <c r="L195" s="7">
        <f t="shared" si="45"/>
        <v>0.02</v>
      </c>
      <c r="M195" s="8">
        <f t="shared" si="11"/>
        <v>0.28599999999999998</v>
      </c>
      <c r="N195" s="8">
        <f t="shared" si="12"/>
        <v>0.44</v>
      </c>
    </row>
    <row r="196" spans="1:14" ht="15.75" customHeight="1" x14ac:dyDescent="0.35">
      <c r="A196" s="7" t="str">
        <f t="shared" si="35"/>
        <v>blinks_gco_assinatura_2023</v>
      </c>
      <c r="B196" s="7" t="str">
        <f t="shared" si="36"/>
        <v>Facebook Brasil</v>
      </c>
      <c r="C196" s="7" t="str">
        <f t="shared" si="37"/>
        <v>blinks_gco_assinatura_na_consideracao_facebook_all_ads_tra_ocpm_na_NA_na_po_int_ambos-18a65anos-brasil_concursos_vid_all_reinvencao-2023_ultimas-horas-a_ass-so-010123-1161</v>
      </c>
      <c r="D196" s="7" t="str">
        <f t="shared" si="38"/>
        <v>355381007</v>
      </c>
      <c r="E196" s="7" t="str">
        <f>IF('Report DCM'!$H196="In-Stream Video","Rich Media display banner",IF('Report DCM'!$I196&gt;'Report DCM'!$J196,"Standard",VLOOKUP(CONCATENATE(bd_adtype,"_",bd_creativetype),tabela,2,FALSE)))</f>
        <v>Dynamic Click</v>
      </c>
      <c r="F196" s="7" t="str">
        <f t="shared" si="39"/>
        <v>blinks_gco_assinatura_na_consideracao_facebook_all_ads_tra_ocpm_na_NA_na_po_int_ambos-18a65anos-brasil_concursos_vid_all_reinvencao-2023_ultimas-horas-a_ass-so-010123-1161</v>
      </c>
      <c r="G196" s="7" t="str">
        <f t="shared" si="40"/>
        <v>546492069</v>
      </c>
      <c r="H196" s="7" t="str">
        <f t="shared" si="41"/>
        <v>Tracking</v>
      </c>
      <c r="I196" s="7">
        <f t="shared" si="42"/>
        <v>0</v>
      </c>
      <c r="J196" s="7">
        <f t="shared" si="43"/>
        <v>4</v>
      </c>
      <c r="K196" s="8">
        <f t="shared" si="44"/>
        <v>1.2999999999999999E-2</v>
      </c>
      <c r="L196" s="7">
        <f t="shared" si="45"/>
        <v>0.02</v>
      </c>
      <c r="M196" s="8">
        <f t="shared" si="11"/>
        <v>5.1999999999999998E-2</v>
      </c>
      <c r="N196" s="8">
        <f t="shared" si="12"/>
        <v>0.08</v>
      </c>
    </row>
    <row r="197" spans="1:14" ht="15.75" customHeight="1" x14ac:dyDescent="0.35">
      <c r="A197" s="7" t="str">
        <f t="shared" si="35"/>
        <v>blinks_gco_assinatura_2023</v>
      </c>
      <c r="B197" s="7" t="str">
        <f t="shared" si="36"/>
        <v>Facebook Brasil</v>
      </c>
      <c r="C197" s="7" t="str">
        <f t="shared" si="37"/>
        <v>blinks_gco_assinatura_na_consideracao_facebook_all_ads_tra_ocpm_na_NA_na_po_int_ambos-18a65anos-brasil_concursos_vid_all_reinvencao-2023_ultimas-horas-b_ass-so-010123-1162</v>
      </c>
      <c r="D197" s="7" t="str">
        <f t="shared" si="38"/>
        <v>355381001</v>
      </c>
      <c r="E197" s="7" t="str">
        <f>IF('Report DCM'!$H197="In-Stream Video","Rich Media display banner",IF('Report DCM'!$I197&gt;'Report DCM'!$J197,"Standard",VLOOKUP(CONCATENATE(bd_adtype,"_",bd_creativetype),tabela,2,FALSE)))</f>
        <v>Dynamic Click</v>
      </c>
      <c r="F197" s="7" t="str">
        <f t="shared" si="39"/>
        <v>blinks_gco_assinatura_na_consideracao_facebook_all_ads_tra_ocpm_na_NA_na_po_int_ambos-18a65anos-brasil_concursos_vid_all_reinvencao-2023_ultimas-horas-b_ass-so-010123-1162</v>
      </c>
      <c r="G197" s="7" t="str">
        <f t="shared" si="40"/>
        <v>546492057</v>
      </c>
      <c r="H197" s="7" t="str">
        <f t="shared" si="41"/>
        <v>Tracking</v>
      </c>
      <c r="I197" s="7">
        <f t="shared" si="42"/>
        <v>0</v>
      </c>
      <c r="J197" s="7">
        <f t="shared" si="43"/>
        <v>22</v>
      </c>
      <c r="K197" s="8">
        <f t="shared" si="44"/>
        <v>1.2999999999999999E-2</v>
      </c>
      <c r="L197" s="7">
        <f t="shared" si="45"/>
        <v>0.02</v>
      </c>
      <c r="M197" s="8">
        <f t="shared" si="11"/>
        <v>0.28599999999999998</v>
      </c>
      <c r="N197" s="8">
        <f t="shared" si="12"/>
        <v>0.44</v>
      </c>
    </row>
    <row r="198" spans="1:14" ht="15.75" customHeight="1" x14ac:dyDescent="0.35">
      <c r="A198" s="7" t="str">
        <f t="shared" si="35"/>
        <v>blinks_gco_assinatura_2023</v>
      </c>
      <c r="B198" s="7" t="str">
        <f t="shared" si="36"/>
        <v>Facebook Brasil</v>
      </c>
      <c r="C198" s="7" t="str">
        <f t="shared" si="37"/>
        <v>blinks_gco_assinatura_na_consideracao_facebook_all_ads_tra_ocpm_na_NA_na_po_int_ambos-18a65anos-brasil_concursos_vid_all_reinvencao-2023_ultimas-horas-c_ass-so-010123-1163</v>
      </c>
      <c r="D198" s="7" t="str">
        <f t="shared" si="38"/>
        <v>355380995</v>
      </c>
      <c r="E198" s="7" t="str">
        <f>IF('Report DCM'!$H198="In-Stream Video","Rich Media display banner",IF('Report DCM'!$I198&gt;'Report DCM'!$J198,"Standard",VLOOKUP(CONCATENATE(bd_adtype,"_",bd_creativetype),tabela,2,FALSE)))</f>
        <v>Dynamic Click</v>
      </c>
      <c r="F198" s="7" t="str">
        <f t="shared" si="39"/>
        <v>blinks_gco_assinatura_na_consideracao_facebook_all_ads_tra_ocpm_na_NA_na_po_int_ambos-18a65anos-brasil_concursos_vid_all_reinvencao-2023_ultimas-horas-c_ass-so-010123-1163</v>
      </c>
      <c r="G198" s="7" t="str">
        <f t="shared" si="40"/>
        <v>546492048</v>
      </c>
      <c r="H198" s="7" t="str">
        <f t="shared" si="41"/>
        <v>Tracking</v>
      </c>
      <c r="I198" s="7">
        <f t="shared" si="42"/>
        <v>0</v>
      </c>
      <c r="J198" s="7">
        <f t="shared" si="43"/>
        <v>30</v>
      </c>
      <c r="K198" s="8">
        <f t="shared" si="44"/>
        <v>1.2999999999999999E-2</v>
      </c>
      <c r="L198" s="7">
        <f t="shared" si="45"/>
        <v>0.02</v>
      </c>
      <c r="M198" s="8">
        <f t="shared" si="11"/>
        <v>0.38999999999999996</v>
      </c>
      <c r="N198" s="8">
        <f t="shared" si="12"/>
        <v>0.6</v>
      </c>
    </row>
    <row r="199" spans="1:14" ht="15.75" customHeight="1" x14ac:dyDescent="0.35">
      <c r="A199" s="7" t="str">
        <f t="shared" si="35"/>
        <v>blinks_gco_assinatura_2023</v>
      </c>
      <c r="B199" s="7" t="str">
        <f t="shared" si="36"/>
        <v>Facebook Brasil</v>
      </c>
      <c r="C199" s="7" t="str">
        <f t="shared" si="37"/>
        <v>blinks_gco_assinatura_na_consideracao_facebook_all_ads_tra_ocpm_na_NA_na_po_int_ambos-18a65anos-brasil_concursos_vid_all_reinvencao-2023_ultimas-horas-d_ass-so-010123-1164</v>
      </c>
      <c r="D199" s="7" t="str">
        <f t="shared" si="38"/>
        <v>355380989</v>
      </c>
      <c r="E199" s="7" t="str">
        <f>IF('Report DCM'!$H199="In-Stream Video","Rich Media display banner",IF('Report DCM'!$I199&gt;'Report DCM'!$J199,"Standard",VLOOKUP(CONCATENATE(bd_adtype,"_",bd_creativetype),tabela,2,FALSE)))</f>
        <v>Dynamic Click</v>
      </c>
      <c r="F199" s="7" t="str">
        <f t="shared" si="39"/>
        <v>blinks_gco_assinatura_na_consideracao_facebook_all_ads_tra_ocpm_na_NA_na_po_int_ambos-18a65anos-brasil_concursos_vid_all_reinvencao-2023_ultimas-horas-d_ass-so-010123-1164</v>
      </c>
      <c r="G199" s="7" t="str">
        <f t="shared" si="40"/>
        <v>546492036</v>
      </c>
      <c r="H199" s="7" t="str">
        <f t="shared" si="41"/>
        <v>Tracking</v>
      </c>
      <c r="I199" s="7">
        <f t="shared" si="42"/>
        <v>0</v>
      </c>
      <c r="J199" s="7">
        <f t="shared" si="43"/>
        <v>8</v>
      </c>
      <c r="K199" s="8">
        <f t="shared" si="44"/>
        <v>1.2999999999999999E-2</v>
      </c>
      <c r="L199" s="7">
        <f t="shared" si="45"/>
        <v>0.02</v>
      </c>
      <c r="M199" s="8">
        <f t="shared" si="11"/>
        <v>0.104</v>
      </c>
      <c r="N199" s="8">
        <f t="shared" si="12"/>
        <v>0.16</v>
      </c>
    </row>
    <row r="200" spans="1:14" ht="15.75" customHeight="1" x14ac:dyDescent="0.35">
      <c r="A200" s="7" t="str">
        <f t="shared" si="35"/>
        <v>blinks_gco_assinatura_2023</v>
      </c>
      <c r="B200" s="7" t="str">
        <f t="shared" si="36"/>
        <v>Facebook Brasil</v>
      </c>
      <c r="C200" s="7" t="str">
        <f t="shared" si="37"/>
        <v>blinks_gco_assinatura_na_consideracao_facebook_all_ads_tra_ocpm_na_NA_na_po_lal_ambos-18a65anos-brasil_abandono-carrinho_car_all_always-on-2023_assinatura-8-b_ass-so-010223-1560</v>
      </c>
      <c r="D200" s="7" t="str">
        <f t="shared" si="38"/>
        <v>358227436</v>
      </c>
      <c r="E200" s="7" t="str">
        <f>IF('Report DCM'!$H200="In-Stream Video","Rich Media display banner",IF('Report DCM'!$I200&gt;'Report DCM'!$J200,"Standard",VLOOKUP(CONCATENATE(bd_adtype,"_",bd_creativetype),tabela,2,FALSE)))</f>
        <v>Dynamic Click</v>
      </c>
      <c r="F200" s="7" t="str">
        <f t="shared" si="39"/>
        <v>blinks_gco_assinatura_na_consideracao_facebook_all_ads_tra_ocpm_na_NA_na_po_lal_ambos-18a65anos-brasil_abandono-carrinho_car_all_always-on-2023_assinatura-8-b_ass-so-010223-1560</v>
      </c>
      <c r="G200" s="7" t="str">
        <f t="shared" si="40"/>
        <v>549226312</v>
      </c>
      <c r="H200" s="7" t="str">
        <f t="shared" si="41"/>
        <v>Tracking</v>
      </c>
      <c r="I200" s="7">
        <f t="shared" si="42"/>
        <v>0</v>
      </c>
      <c r="J200" s="7">
        <f t="shared" si="43"/>
        <v>6</v>
      </c>
      <c r="K200" s="8">
        <f t="shared" si="44"/>
        <v>1.2999999999999999E-2</v>
      </c>
      <c r="L200" s="7">
        <f t="shared" si="45"/>
        <v>0.02</v>
      </c>
      <c r="M200" s="8">
        <f t="shared" si="11"/>
        <v>7.8E-2</v>
      </c>
      <c r="N200" s="8">
        <f t="shared" si="12"/>
        <v>0.12</v>
      </c>
    </row>
    <row r="201" spans="1:14" ht="15.75" customHeight="1" x14ac:dyDescent="0.35">
      <c r="A201" s="7" t="str">
        <f t="shared" si="35"/>
        <v>blinks_gco_assinatura_2023</v>
      </c>
      <c r="B201" s="7" t="str">
        <f t="shared" si="36"/>
        <v>Facebook Brasil</v>
      </c>
      <c r="C201" s="7" t="str">
        <f t="shared" si="37"/>
        <v>blinks_gco_assinatura_na_consideracao_facebook_all_ads_tra_ocpm_na_NA_na_po_lal_ambos-18a65anos-brasil_abandono-carrinho_car_all_always-on-2023_assinatura-8-c_ass-so-010223-1561</v>
      </c>
      <c r="D201" s="7" t="str">
        <f t="shared" si="38"/>
        <v>358227433</v>
      </c>
      <c r="E201" s="7" t="str">
        <f>IF('Report DCM'!$H201="In-Stream Video","Rich Media display banner",IF('Report DCM'!$I201&gt;'Report DCM'!$J201,"Standard",VLOOKUP(CONCATENATE(bd_adtype,"_",bd_creativetype),tabela,2,FALSE)))</f>
        <v>Dynamic Click</v>
      </c>
      <c r="F201" s="7" t="str">
        <f t="shared" si="39"/>
        <v>blinks_gco_assinatura_na_consideracao_facebook_all_ads_tra_ocpm_na_NA_na_po_lal_ambos-18a65anos-brasil_abandono-carrinho_car_all_always-on-2023_assinatura-8-c_ass-so-010223-1561</v>
      </c>
      <c r="G201" s="7" t="str">
        <f t="shared" si="40"/>
        <v>549226315</v>
      </c>
      <c r="H201" s="7" t="str">
        <f t="shared" si="41"/>
        <v>Tracking</v>
      </c>
      <c r="I201" s="7">
        <f t="shared" si="42"/>
        <v>0</v>
      </c>
      <c r="J201" s="7">
        <f t="shared" si="43"/>
        <v>1</v>
      </c>
      <c r="K201" s="8">
        <f t="shared" si="44"/>
        <v>1.2999999999999999E-2</v>
      </c>
      <c r="L201" s="7">
        <f t="shared" si="45"/>
        <v>0.02</v>
      </c>
      <c r="M201" s="8">
        <f t="shared" si="11"/>
        <v>1.2999999999999999E-2</v>
      </c>
      <c r="N201" s="8">
        <f t="shared" si="12"/>
        <v>0.02</v>
      </c>
    </row>
    <row r="202" spans="1:14" ht="15.75" customHeight="1" x14ac:dyDescent="0.35">
      <c r="A202" s="7" t="str">
        <f t="shared" si="35"/>
        <v>blinks_gco_assinatura_2023</v>
      </c>
      <c r="B202" s="7" t="str">
        <f t="shared" si="36"/>
        <v>Facebook Brasil</v>
      </c>
      <c r="C202" s="7" t="str">
        <f t="shared" si="37"/>
        <v>blinks_gco_assinatura_na_consideracao_facebook_all_ads_tra_ocpm_na_NA_na_po_lal_ambos-18a65anos-brasil_abandono-carrinho_ppl_all_always-on-2023_assinatura-8-a_ass-so-010223-1559</v>
      </c>
      <c r="D202" s="7" t="str">
        <f t="shared" si="38"/>
        <v>358227442</v>
      </c>
      <c r="E202" s="7" t="str">
        <f>IF('Report DCM'!$H202="In-Stream Video","Rich Media display banner",IF('Report DCM'!$I202&gt;'Report DCM'!$J202,"Standard",VLOOKUP(CONCATENATE(bd_adtype,"_",bd_creativetype),tabela,2,FALSE)))</f>
        <v>Dynamic Click</v>
      </c>
      <c r="F202" s="7" t="str">
        <f t="shared" si="39"/>
        <v>blinks_gco_assinatura_na_consideracao_facebook_all_ads_tra_ocpm_na_NA_na_po_lal_ambos-18a65anos-brasil_abandono-carrinho_ppl_all_always-on-2023_assinatura-8-a_ass-so-010223-1559</v>
      </c>
      <c r="G202" s="7" t="str">
        <f t="shared" si="40"/>
        <v>549226309</v>
      </c>
      <c r="H202" s="7" t="str">
        <f t="shared" si="41"/>
        <v>Tracking</v>
      </c>
      <c r="I202" s="7">
        <f t="shared" si="42"/>
        <v>0</v>
      </c>
      <c r="J202" s="7">
        <f t="shared" si="43"/>
        <v>11</v>
      </c>
      <c r="K202" s="8">
        <f t="shared" si="44"/>
        <v>1.2999999999999999E-2</v>
      </c>
      <c r="L202" s="7">
        <f t="shared" si="45"/>
        <v>0.02</v>
      </c>
      <c r="M202" s="8">
        <f t="shared" si="11"/>
        <v>0.14299999999999999</v>
      </c>
      <c r="N202" s="8">
        <f t="shared" si="12"/>
        <v>0.22</v>
      </c>
    </row>
    <row r="203" spans="1:14" ht="15.75" customHeight="1" x14ac:dyDescent="0.35">
      <c r="A203" s="7" t="str">
        <f t="shared" si="35"/>
        <v>blinks_gco_assinatura_2023</v>
      </c>
      <c r="B203" s="7" t="str">
        <f t="shared" si="36"/>
        <v>Facebook Brasil</v>
      </c>
      <c r="C203" s="7" t="str">
        <f t="shared" si="37"/>
        <v>blinks_gco_assinatura_na_consideracao_facebook_all_ads_tra_ocpm_na_NA_na_po_lal_ambos-18a65anos-brasil_abandono-carrinho_ppl_all_reinvencao-2023_ultimas-horas-b_ass-so-010123-1066</v>
      </c>
      <c r="D203" s="7" t="str">
        <f t="shared" si="38"/>
        <v>355382801</v>
      </c>
      <c r="E203" s="7" t="str">
        <f>IF('Report DCM'!$H203="In-Stream Video","Rich Media display banner",IF('Report DCM'!$I203&gt;'Report DCM'!$J203,"Standard",VLOOKUP(CONCATENATE(bd_adtype,"_",bd_creativetype),tabela,2,FALSE)))</f>
        <v>Dynamic Click</v>
      </c>
      <c r="F203" s="7" t="str">
        <f t="shared" si="39"/>
        <v>blinks_gco_assinatura_na_consideracao_facebook_all_ads_tra_ocpm_na_NA_na_po_lal_ambos-18a65anos-brasil_abandono-carrinho_ppl_all_reinvencao-2023_ultimas-horas-b_ass-so-010123-1066</v>
      </c>
      <c r="G203" s="7" t="str">
        <f t="shared" si="40"/>
        <v>546448010</v>
      </c>
      <c r="H203" s="7" t="str">
        <f t="shared" si="41"/>
        <v>Tracking</v>
      </c>
      <c r="I203" s="7">
        <f t="shared" si="42"/>
        <v>0</v>
      </c>
      <c r="J203" s="7">
        <f t="shared" si="43"/>
        <v>1</v>
      </c>
      <c r="K203" s="8">
        <f t="shared" si="44"/>
        <v>1.2999999999999999E-2</v>
      </c>
      <c r="L203" s="7">
        <f t="shared" si="45"/>
        <v>0.02</v>
      </c>
      <c r="M203" s="8">
        <f t="shared" si="11"/>
        <v>1.2999999999999999E-2</v>
      </c>
      <c r="N203" s="8">
        <f t="shared" si="12"/>
        <v>0.02</v>
      </c>
    </row>
    <row r="204" spans="1:14" ht="15.75" customHeight="1" x14ac:dyDescent="0.35">
      <c r="A204" s="7" t="str">
        <f t="shared" si="35"/>
        <v>blinks_gco_assinatura_2023</v>
      </c>
      <c r="B204" s="7" t="str">
        <f t="shared" si="36"/>
        <v>Facebook Brasil</v>
      </c>
      <c r="C204" s="7" t="str">
        <f t="shared" si="37"/>
        <v>blinks_gco_assinatura_na_consideracao_facebook_all_ads_tra_ocpm_na_NA_na_po_lal_ambos-18a65anos-brasil_abandono-carrinho_vid_all_reinvencao-2023_ultimas-horas-b_ass-so-010123-1170</v>
      </c>
      <c r="D204" s="7" t="str">
        <f t="shared" si="38"/>
        <v>355380950</v>
      </c>
      <c r="E204" s="7" t="str">
        <f>IF('Report DCM'!$H204="In-Stream Video","Rich Media display banner",IF('Report DCM'!$I204&gt;'Report DCM'!$J204,"Standard",VLOOKUP(CONCATENATE(bd_adtype,"_",bd_creativetype),tabela,2,FALSE)))</f>
        <v>Dynamic Click</v>
      </c>
      <c r="F204" s="7" t="str">
        <f t="shared" si="39"/>
        <v>blinks_gco_assinatura_na_consideracao_facebook_all_ads_tra_ocpm_na_NA_na_po_lal_ambos-18a65anos-brasil_abandono-carrinho_vid_all_reinvencao-2023_ultimas-horas-b_ass-so-010123-1170</v>
      </c>
      <c r="G204" s="7" t="str">
        <f t="shared" si="40"/>
        <v>546491991</v>
      </c>
      <c r="H204" s="7" t="str">
        <f t="shared" si="41"/>
        <v>Tracking</v>
      </c>
      <c r="I204" s="7">
        <f t="shared" si="42"/>
        <v>0</v>
      </c>
      <c r="J204" s="7">
        <f t="shared" si="43"/>
        <v>4</v>
      </c>
      <c r="K204" s="8">
        <f t="shared" si="44"/>
        <v>1.2999999999999999E-2</v>
      </c>
      <c r="L204" s="7">
        <f t="shared" si="45"/>
        <v>0.02</v>
      </c>
      <c r="M204" s="8">
        <f t="shared" si="11"/>
        <v>5.1999999999999998E-2</v>
      </c>
      <c r="N204" s="8">
        <f t="shared" si="12"/>
        <v>0.08</v>
      </c>
    </row>
    <row r="205" spans="1:14" ht="15.75" customHeight="1" x14ac:dyDescent="0.35">
      <c r="A205" s="7" t="str">
        <f t="shared" si="35"/>
        <v>blinks_gco_assinatura_2023</v>
      </c>
      <c r="B205" s="7" t="str">
        <f t="shared" si="36"/>
        <v>Facebook Brasil</v>
      </c>
      <c r="C205" s="7" t="str">
        <f t="shared" si="37"/>
        <v>blinks_gco_assinatura_na_consideracao_facebook_all_ads_tra_ocpm_na_NA_na_po_lal_ambos-18a65anos-brasil_abandono-carrinho_vid_all_reinvencao-2023_ultimas-horas-c_ass-so-010123-1171</v>
      </c>
      <c r="D205" s="7" t="str">
        <f t="shared" si="38"/>
        <v>355380938</v>
      </c>
      <c r="E205" s="7" t="str">
        <f>IF('Report DCM'!$H205="In-Stream Video","Rich Media display banner",IF('Report DCM'!$I205&gt;'Report DCM'!$J205,"Standard",VLOOKUP(CONCATENATE(bd_adtype,"_",bd_creativetype),tabela,2,FALSE)))</f>
        <v>Dynamic Click</v>
      </c>
      <c r="F205" s="7" t="str">
        <f t="shared" si="39"/>
        <v>blinks_gco_assinatura_na_consideracao_facebook_all_ads_tra_ocpm_na_NA_na_po_lal_ambos-18a65anos-brasil_abandono-carrinho_vid_all_reinvencao-2023_ultimas-horas-c_ass-so-010123-1171</v>
      </c>
      <c r="G205" s="7" t="str">
        <f t="shared" si="40"/>
        <v>546491985</v>
      </c>
      <c r="H205" s="7" t="str">
        <f t="shared" si="41"/>
        <v>Tracking</v>
      </c>
      <c r="I205" s="7">
        <f t="shared" si="42"/>
        <v>0</v>
      </c>
      <c r="J205" s="7">
        <f t="shared" si="43"/>
        <v>1</v>
      </c>
      <c r="K205" s="8">
        <f t="shared" si="44"/>
        <v>1.2999999999999999E-2</v>
      </c>
      <c r="L205" s="7">
        <f t="shared" si="45"/>
        <v>0.02</v>
      </c>
      <c r="M205" s="8">
        <f t="shared" si="11"/>
        <v>1.2999999999999999E-2</v>
      </c>
      <c r="N205" s="8">
        <f t="shared" si="12"/>
        <v>0.02</v>
      </c>
    </row>
    <row r="206" spans="1:14" ht="15.75" customHeight="1" x14ac:dyDescent="0.35">
      <c r="A206" s="7" t="str">
        <f t="shared" si="35"/>
        <v>blinks_gco_assinatura_2023</v>
      </c>
      <c r="B206" s="7" t="str">
        <f t="shared" si="36"/>
        <v>Facebook Brasil</v>
      </c>
      <c r="C206" s="7" t="str">
        <f t="shared" si="37"/>
        <v>blinks_gco_assinatura_na_consideracao_facebook_all_ads_tra_ocpm_na_NA_na_po_lal_ambos-18a65anos-brasil_abandono-carrinho_vid_all_reinvencao-2023_ultimas-horas-d_ass-so-010123-1172</v>
      </c>
      <c r="D206" s="7" t="str">
        <f t="shared" si="38"/>
        <v>355380929</v>
      </c>
      <c r="E206" s="7" t="str">
        <f>IF('Report DCM'!$H206="In-Stream Video","Rich Media display banner",IF('Report DCM'!$I206&gt;'Report DCM'!$J206,"Standard",VLOOKUP(CONCATENATE(bd_adtype,"_",bd_creativetype),tabela,2,FALSE)))</f>
        <v>Dynamic Click</v>
      </c>
      <c r="F206" s="7" t="str">
        <f t="shared" si="39"/>
        <v>blinks_gco_assinatura_na_consideracao_facebook_all_ads_tra_ocpm_na_NA_na_po_lal_ambos-18a65anos-brasil_abandono-carrinho_vid_all_reinvencao-2023_ultimas-horas-d_ass-so-010123-1172</v>
      </c>
      <c r="G206" s="7" t="str">
        <f t="shared" si="40"/>
        <v>546491979</v>
      </c>
      <c r="H206" s="7" t="str">
        <f t="shared" si="41"/>
        <v>Tracking</v>
      </c>
      <c r="I206" s="7">
        <f t="shared" si="42"/>
        <v>0</v>
      </c>
      <c r="J206" s="7">
        <f t="shared" si="43"/>
        <v>7</v>
      </c>
      <c r="K206" s="8">
        <f t="shared" si="44"/>
        <v>1.2999999999999999E-2</v>
      </c>
      <c r="L206" s="7">
        <f t="shared" si="45"/>
        <v>0.02</v>
      </c>
      <c r="M206" s="8">
        <f t="shared" si="11"/>
        <v>9.0999999999999998E-2</v>
      </c>
      <c r="N206" s="8">
        <f t="shared" si="12"/>
        <v>0.14000000000000001</v>
      </c>
    </row>
    <row r="207" spans="1:14" ht="15.75" customHeight="1" x14ac:dyDescent="0.35">
      <c r="A207" s="7" t="str">
        <f t="shared" si="35"/>
        <v>blinks_gco_assinatura_2023</v>
      </c>
      <c r="B207" s="7" t="str">
        <f t="shared" si="36"/>
        <v>Facebook Brasil</v>
      </c>
      <c r="C207" s="7" t="str">
        <f t="shared" si="37"/>
        <v>blinks_gco_assinatura_na_consideracao_facebook_all_ads_tra_ocpm_na_NA_na_po_lal_ambos-18a65anos-brasil_bom-historico_car_all_always-on-2023_assinatura-8-c_ass-so-010223-1557</v>
      </c>
      <c r="D207" s="7" t="str">
        <f t="shared" si="38"/>
        <v>358227451</v>
      </c>
      <c r="E207" s="7" t="str">
        <f>IF('Report DCM'!$H207="In-Stream Video","Rich Media display banner",IF('Report DCM'!$I207&gt;'Report DCM'!$J207,"Standard",VLOOKUP(CONCATENATE(bd_adtype,"_",bd_creativetype),tabela,2,FALSE)))</f>
        <v>Dynamic Click</v>
      </c>
      <c r="F207" s="7" t="str">
        <f t="shared" si="39"/>
        <v>blinks_gco_assinatura_na_consideracao_facebook_all_ads_tra_ocpm_na_NA_na_po_lal_ambos-18a65anos-brasil_bom-historico_car_all_always-on-2023_assinatura-8-c_ass-so-010223-1557</v>
      </c>
      <c r="G207" s="7" t="str">
        <f t="shared" si="40"/>
        <v>549226303</v>
      </c>
      <c r="H207" s="7" t="str">
        <f t="shared" si="41"/>
        <v>Tracking</v>
      </c>
      <c r="I207" s="7">
        <f t="shared" si="42"/>
        <v>0</v>
      </c>
      <c r="J207" s="7">
        <f t="shared" si="43"/>
        <v>4</v>
      </c>
      <c r="K207" s="8">
        <f t="shared" si="44"/>
        <v>1.2999999999999999E-2</v>
      </c>
      <c r="L207" s="7">
        <f t="shared" si="45"/>
        <v>0.02</v>
      </c>
      <c r="M207" s="8">
        <f t="shared" si="11"/>
        <v>5.1999999999999998E-2</v>
      </c>
      <c r="N207" s="8">
        <f t="shared" si="12"/>
        <v>0.08</v>
      </c>
    </row>
    <row r="208" spans="1:14" ht="15.75" customHeight="1" x14ac:dyDescent="0.35">
      <c r="A208" s="7" t="str">
        <f t="shared" si="35"/>
        <v>blinks_gco_assinatura_2023</v>
      </c>
      <c r="B208" s="7" t="str">
        <f t="shared" si="36"/>
        <v>Facebook Brasil</v>
      </c>
      <c r="C208" s="7" t="str">
        <f t="shared" si="37"/>
        <v>blinks_gco_assinatura_na_consideracao_facebook_all_ads_tra_ocpm_na_NA_na_po_lal_ambos-18a65anos-brasil_bom-historico_ppl_all_always-on-2023_assinatura-8-a_ass-so-010223-1555</v>
      </c>
      <c r="D208" s="7" t="str">
        <f t="shared" si="38"/>
        <v>358227460</v>
      </c>
      <c r="E208" s="7" t="str">
        <f>IF('Report DCM'!$H208="In-Stream Video","Rich Media display banner",IF('Report DCM'!$I208&gt;'Report DCM'!$J208,"Standard",VLOOKUP(CONCATENATE(bd_adtype,"_",bd_creativetype),tabela,2,FALSE)))</f>
        <v>Dynamic Click</v>
      </c>
      <c r="F208" s="7" t="str">
        <f t="shared" si="39"/>
        <v>blinks_gco_assinatura_na_consideracao_facebook_all_ads_tra_ocpm_na_NA_na_po_lal_ambos-18a65anos-brasil_bom-historico_ppl_all_always-on-2023_assinatura-8-a_ass-so-010223-1555</v>
      </c>
      <c r="G208" s="7" t="str">
        <f t="shared" si="40"/>
        <v>549226297</v>
      </c>
      <c r="H208" s="7" t="str">
        <f t="shared" si="41"/>
        <v>Tracking</v>
      </c>
      <c r="I208" s="7">
        <f t="shared" si="42"/>
        <v>0</v>
      </c>
      <c r="J208" s="7">
        <f t="shared" si="43"/>
        <v>56</v>
      </c>
      <c r="K208" s="8">
        <f t="shared" si="44"/>
        <v>1.2999999999999999E-2</v>
      </c>
      <c r="L208" s="7">
        <f t="shared" si="45"/>
        <v>0.02</v>
      </c>
      <c r="M208" s="8">
        <f t="shared" si="11"/>
        <v>0.72799999999999998</v>
      </c>
      <c r="N208" s="8">
        <f t="shared" si="12"/>
        <v>1.1200000000000001</v>
      </c>
    </row>
    <row r="209" spans="1:14" ht="15.75" customHeight="1" x14ac:dyDescent="0.35">
      <c r="A209" s="7" t="str">
        <f t="shared" si="35"/>
        <v>blinks_gco_assinatura_2023</v>
      </c>
      <c r="B209" s="7" t="str">
        <f t="shared" si="36"/>
        <v>Facebook Brasil</v>
      </c>
      <c r="C209" s="7" t="str">
        <f t="shared" si="37"/>
        <v>blinks_gco_assinatura_na_consideracao_facebook_all_ads_tra_ocpm_na_NA_na_po_lal_ambos-18a65anos-brasil_bom-historico_ppl_all_always-on-2023_assinatura-8-b_ass-so-010223-1556</v>
      </c>
      <c r="D209" s="7" t="str">
        <f t="shared" si="38"/>
        <v>358227457</v>
      </c>
      <c r="E209" s="7" t="str">
        <f>IF('Report DCM'!$H209="In-Stream Video","Rich Media display banner",IF('Report DCM'!$I209&gt;'Report DCM'!$J209,"Standard",VLOOKUP(CONCATENATE(bd_adtype,"_",bd_creativetype),tabela,2,FALSE)))</f>
        <v>Dynamic Click</v>
      </c>
      <c r="F209" s="7" t="str">
        <f t="shared" si="39"/>
        <v>blinks_gco_assinatura_na_consideracao_facebook_all_ads_tra_ocpm_na_NA_na_po_lal_ambos-18a65anos-brasil_bom-historico_ppl_all_always-on-2023_assinatura-8-b_ass-so-010223-1556</v>
      </c>
      <c r="G209" s="7" t="str">
        <f t="shared" si="40"/>
        <v>549226300</v>
      </c>
      <c r="H209" s="7" t="str">
        <f t="shared" si="41"/>
        <v>Tracking</v>
      </c>
      <c r="I209" s="7">
        <f t="shared" si="42"/>
        <v>0</v>
      </c>
      <c r="J209" s="7">
        <f t="shared" si="43"/>
        <v>68</v>
      </c>
      <c r="K209" s="8">
        <f t="shared" si="44"/>
        <v>1.2999999999999999E-2</v>
      </c>
      <c r="L209" s="7">
        <f t="shared" si="45"/>
        <v>0.02</v>
      </c>
      <c r="M209" s="8">
        <f t="shared" si="11"/>
        <v>0.88400000000000001</v>
      </c>
      <c r="N209" s="8">
        <f t="shared" si="12"/>
        <v>1.36</v>
      </c>
    </row>
    <row r="210" spans="1:14" ht="15.75" customHeight="1" x14ac:dyDescent="0.35">
      <c r="A210" s="7" t="str">
        <f t="shared" si="35"/>
        <v>blinks_gco_assinatura_2023</v>
      </c>
      <c r="B210" s="7" t="str">
        <f t="shared" si="36"/>
        <v>Facebook Brasil</v>
      </c>
      <c r="C210" s="7" t="str">
        <f t="shared" si="37"/>
        <v>blinks_gco_assinatura_na_consideracao_facebook_all_ads_tra_ocpm_na_NA_na_po_lal_ambos-18a65anos-brasil_bom-historico_ppl_all_reinvencao-2023_lote-3-a_ass-so-010123-645</v>
      </c>
      <c r="D210" s="7" t="str">
        <f t="shared" si="38"/>
        <v>355701198</v>
      </c>
      <c r="E210" s="7" t="str">
        <f>IF('Report DCM'!$H210="In-Stream Video","Rich Media display banner",IF('Report DCM'!$I210&gt;'Report DCM'!$J210,"Standard",VLOOKUP(CONCATENATE(bd_adtype,"_",bd_creativetype),tabela,2,FALSE)))</f>
        <v>Dynamic Click</v>
      </c>
      <c r="F210" s="7" t="str">
        <f t="shared" si="39"/>
        <v>blinks_gco_assinatura_na_consideracao_facebook_all_ads_tra_ocpm_na_NA_na_po_lal_ambos-18a65anos-brasil_bom-historico_ppl_all_reinvencao-2023_lote-3-a_ass-so-010123-645</v>
      </c>
      <c r="G210" s="7" t="str">
        <f t="shared" si="40"/>
        <v>546487833</v>
      </c>
      <c r="H210" s="7" t="str">
        <f t="shared" si="41"/>
        <v>Tracking</v>
      </c>
      <c r="I210" s="7">
        <f t="shared" si="42"/>
        <v>0</v>
      </c>
      <c r="J210" s="7">
        <f t="shared" si="43"/>
        <v>1</v>
      </c>
      <c r="K210" s="8">
        <f t="shared" si="44"/>
        <v>1.2999999999999999E-2</v>
      </c>
      <c r="L210" s="7">
        <f t="shared" si="45"/>
        <v>0.02</v>
      </c>
      <c r="M210" s="8">
        <f t="shared" si="11"/>
        <v>1.2999999999999999E-2</v>
      </c>
      <c r="N210" s="8">
        <f t="shared" si="12"/>
        <v>0.02</v>
      </c>
    </row>
    <row r="211" spans="1:14" ht="15.75" customHeight="1" x14ac:dyDescent="0.35">
      <c r="A211" s="7" t="str">
        <f t="shared" si="35"/>
        <v>blinks_gco_assinatura_2023</v>
      </c>
      <c r="B211" s="7" t="str">
        <f t="shared" si="36"/>
        <v>Facebook Brasil</v>
      </c>
      <c r="C211" s="7" t="str">
        <f t="shared" si="37"/>
        <v>blinks_gco_assinatura_na_consideracao_facebook_all_ads_tra_ocpm_na_NA_na_po_lal_ambos-18a65anos-brasil_bom-historico_ppl_all_reinvencao-2023_ultimas-horas-a_ass-so-010123-1061</v>
      </c>
      <c r="D211" s="7" t="str">
        <f t="shared" si="38"/>
        <v>355382831</v>
      </c>
      <c r="E211" s="7" t="str">
        <f>IF('Report DCM'!$H211="In-Stream Video","Rich Media display banner",IF('Report DCM'!$I211&gt;'Report DCM'!$J211,"Standard",VLOOKUP(CONCATENATE(bd_adtype,"_",bd_creativetype),tabela,2,FALSE)))</f>
        <v>Dynamic Click</v>
      </c>
      <c r="F211" s="7" t="str">
        <f t="shared" si="39"/>
        <v>blinks_gco_assinatura_na_consideracao_facebook_all_ads_tra_ocpm_na_NA_na_po_lal_ambos-18a65anos-brasil_bom-historico_ppl_all_reinvencao-2023_ultimas-horas-a_ass-so-010123-1061</v>
      </c>
      <c r="G211" s="7" t="str">
        <f t="shared" si="40"/>
        <v>546448040</v>
      </c>
      <c r="H211" s="7" t="str">
        <f t="shared" si="41"/>
        <v>Tracking</v>
      </c>
      <c r="I211" s="7">
        <f t="shared" si="42"/>
        <v>0</v>
      </c>
      <c r="J211" s="7">
        <f t="shared" si="43"/>
        <v>5</v>
      </c>
      <c r="K211" s="8">
        <f t="shared" si="44"/>
        <v>1.2999999999999999E-2</v>
      </c>
      <c r="L211" s="7">
        <f t="shared" si="45"/>
        <v>0.02</v>
      </c>
      <c r="M211" s="8">
        <f t="shared" si="11"/>
        <v>6.5000000000000002E-2</v>
      </c>
      <c r="N211" s="8">
        <f t="shared" si="12"/>
        <v>0.1</v>
      </c>
    </row>
    <row r="212" spans="1:14" ht="15.75" customHeight="1" x14ac:dyDescent="0.35">
      <c r="A212" s="7" t="str">
        <f t="shared" si="35"/>
        <v>blinks_gco_assinatura_2023</v>
      </c>
      <c r="B212" s="7" t="str">
        <f t="shared" si="36"/>
        <v>Facebook Brasil</v>
      </c>
      <c r="C212" s="7" t="str">
        <f t="shared" si="37"/>
        <v>blinks_gco_assinatura_na_consideracao_facebook_all_ads_tra_ocpm_na_NA_na_po_lal_ambos-18a65anos-brasil_bom-historico_ppl_all_reinvencao-2023_ultimas-horas-b_ass-so-010123-1062</v>
      </c>
      <c r="D212" s="7" t="str">
        <f t="shared" si="38"/>
        <v>355382825</v>
      </c>
      <c r="E212" s="7" t="str">
        <f>IF('Report DCM'!$H212="In-Stream Video","Rich Media display banner",IF('Report DCM'!$I212&gt;'Report DCM'!$J212,"Standard",VLOOKUP(CONCATENATE(bd_adtype,"_",bd_creativetype),tabela,2,FALSE)))</f>
        <v>Dynamic Click</v>
      </c>
      <c r="F212" s="7" t="str">
        <f t="shared" si="39"/>
        <v>blinks_gco_assinatura_na_consideracao_facebook_all_ads_tra_ocpm_na_NA_na_po_lal_ambos-18a65anos-brasil_bom-historico_ppl_all_reinvencao-2023_ultimas-horas-b_ass-so-010123-1062</v>
      </c>
      <c r="G212" s="7" t="str">
        <f t="shared" si="40"/>
        <v>546448034</v>
      </c>
      <c r="H212" s="7" t="str">
        <f t="shared" si="41"/>
        <v>Tracking</v>
      </c>
      <c r="I212" s="7">
        <f t="shared" si="42"/>
        <v>0</v>
      </c>
      <c r="J212" s="7">
        <f t="shared" si="43"/>
        <v>21</v>
      </c>
      <c r="K212" s="8">
        <f t="shared" si="44"/>
        <v>1.2999999999999999E-2</v>
      </c>
      <c r="L212" s="7">
        <f t="shared" si="45"/>
        <v>0.02</v>
      </c>
      <c r="M212" s="8">
        <f t="shared" si="11"/>
        <v>0.27299999999999996</v>
      </c>
      <c r="N212" s="8">
        <f t="shared" si="12"/>
        <v>0.42</v>
      </c>
    </row>
    <row r="213" spans="1:14" ht="15.75" customHeight="1" x14ac:dyDescent="0.35">
      <c r="A213" s="7" t="str">
        <f t="shared" si="35"/>
        <v>blinks_gco_assinatura_2023</v>
      </c>
      <c r="B213" s="7" t="str">
        <f t="shared" si="36"/>
        <v>Facebook Brasil</v>
      </c>
      <c r="C213" s="7" t="str">
        <f t="shared" si="37"/>
        <v>blinks_gco_assinatura_na_consideracao_facebook_all_ads_tra_ocpm_na_NA_na_po_lal_ambos-18a65anos-brasil_bom-historico_vid_all_reinvencao-2023_ultimas-horas-a_ass-so-010123-1165</v>
      </c>
      <c r="D213" s="7" t="str">
        <f t="shared" si="38"/>
        <v>355380983</v>
      </c>
      <c r="E213" s="7" t="str">
        <f>IF('Report DCM'!$H213="In-Stream Video","Rich Media display banner",IF('Report DCM'!$I213&gt;'Report DCM'!$J213,"Standard",VLOOKUP(CONCATENATE(bd_adtype,"_",bd_creativetype),tabela,2,FALSE)))</f>
        <v>Dynamic Click</v>
      </c>
      <c r="F213" s="7" t="str">
        <f t="shared" si="39"/>
        <v>blinks_gco_assinatura_na_consideracao_facebook_all_ads_tra_ocpm_na_NA_na_po_lal_ambos-18a65anos-brasil_bom-historico_vid_all_reinvencao-2023_ultimas-horas-a_ass-so-010123-1165</v>
      </c>
      <c r="G213" s="7" t="str">
        <f t="shared" si="40"/>
        <v>546492024</v>
      </c>
      <c r="H213" s="7" t="str">
        <f t="shared" si="41"/>
        <v>Tracking</v>
      </c>
      <c r="I213" s="7">
        <f t="shared" si="42"/>
        <v>0</v>
      </c>
      <c r="J213" s="7">
        <f t="shared" si="43"/>
        <v>21</v>
      </c>
      <c r="K213" s="8">
        <f t="shared" si="44"/>
        <v>1.2999999999999999E-2</v>
      </c>
      <c r="L213" s="7">
        <f t="shared" si="45"/>
        <v>0.02</v>
      </c>
      <c r="M213" s="8">
        <f t="shared" si="11"/>
        <v>0.27299999999999996</v>
      </c>
      <c r="N213" s="8">
        <f t="shared" si="12"/>
        <v>0.42</v>
      </c>
    </row>
    <row r="214" spans="1:14" ht="15.75" customHeight="1" x14ac:dyDescent="0.35">
      <c r="A214" s="7" t="str">
        <f t="shared" si="35"/>
        <v>blinks_gco_assinatura_2023</v>
      </c>
      <c r="B214" s="7" t="str">
        <f t="shared" si="36"/>
        <v>Facebook Brasil</v>
      </c>
      <c r="C214" s="7" t="str">
        <f t="shared" si="37"/>
        <v>blinks_gco_assinatura_na_consideracao_facebook_all_ads_tra_ocpm_na_NA_na_po_lal_ambos-18a65anos-brasil_bom-historico_vid_all_reinvencao-2023_ultimas-horas-b_ass-so-010123-1166</v>
      </c>
      <c r="D214" s="7" t="str">
        <f t="shared" si="38"/>
        <v>355380977</v>
      </c>
      <c r="E214" s="7" t="str">
        <f>IF('Report DCM'!$H214="In-Stream Video","Rich Media display banner",IF('Report DCM'!$I214&gt;'Report DCM'!$J214,"Standard",VLOOKUP(CONCATENATE(bd_adtype,"_",bd_creativetype),tabela,2,FALSE)))</f>
        <v>Dynamic Click</v>
      </c>
      <c r="F214" s="7" t="str">
        <f t="shared" si="39"/>
        <v>blinks_gco_assinatura_na_consideracao_facebook_all_ads_tra_ocpm_na_NA_na_po_lal_ambos-18a65anos-brasil_bom-historico_vid_all_reinvencao-2023_ultimas-horas-b_ass-so-010123-1166</v>
      </c>
      <c r="G214" s="7" t="str">
        <f t="shared" si="40"/>
        <v>546492015</v>
      </c>
      <c r="H214" s="7" t="str">
        <f t="shared" si="41"/>
        <v>Tracking</v>
      </c>
      <c r="I214" s="7">
        <f t="shared" si="42"/>
        <v>0</v>
      </c>
      <c r="J214" s="7">
        <f t="shared" si="43"/>
        <v>463</v>
      </c>
      <c r="K214" s="8">
        <f t="shared" si="44"/>
        <v>1.2999999999999999E-2</v>
      </c>
      <c r="L214" s="7">
        <f t="shared" si="45"/>
        <v>0.02</v>
      </c>
      <c r="M214" s="8">
        <f t="shared" si="11"/>
        <v>6.0190000000000001</v>
      </c>
      <c r="N214" s="8">
        <f t="shared" si="12"/>
        <v>9.26</v>
      </c>
    </row>
    <row r="215" spans="1:14" ht="15.75" customHeight="1" x14ac:dyDescent="0.35">
      <c r="A215" s="7" t="str">
        <f t="shared" si="35"/>
        <v>blinks_gco_assinatura_2023</v>
      </c>
      <c r="B215" s="7" t="str">
        <f t="shared" si="36"/>
        <v>Facebook Brasil</v>
      </c>
      <c r="C215" s="7" t="str">
        <f t="shared" si="37"/>
        <v>blinks_gco_assinatura_na_consideracao_facebook_all_ads_tra_ocpm_na_NA_na_po_lal_ambos-18a65anos-brasil_bom-historico_vid_all_reinvencao-2023_ultimas-horas-c_ass-so-010123-1167</v>
      </c>
      <c r="D215" s="7" t="str">
        <f t="shared" si="38"/>
        <v>355380971</v>
      </c>
      <c r="E215" s="7" t="str">
        <f>IF('Report DCM'!$H215="In-Stream Video","Rich Media display banner",IF('Report DCM'!$I215&gt;'Report DCM'!$J215,"Standard",VLOOKUP(CONCATENATE(bd_adtype,"_",bd_creativetype),tabela,2,FALSE)))</f>
        <v>Dynamic Click</v>
      </c>
      <c r="F215" s="7" t="str">
        <f t="shared" si="39"/>
        <v>blinks_gco_assinatura_na_consideracao_facebook_all_ads_tra_ocpm_na_NA_na_po_lal_ambos-18a65anos-brasil_bom-historico_vid_all_reinvencao-2023_ultimas-horas-c_ass-so-010123-1167</v>
      </c>
      <c r="G215" s="7" t="str">
        <f t="shared" si="40"/>
        <v>546492009</v>
      </c>
      <c r="H215" s="7" t="str">
        <f t="shared" si="41"/>
        <v>Tracking</v>
      </c>
      <c r="I215" s="7">
        <f t="shared" si="42"/>
        <v>0</v>
      </c>
      <c r="J215" s="7">
        <f t="shared" si="43"/>
        <v>43</v>
      </c>
      <c r="K215" s="8">
        <f t="shared" si="44"/>
        <v>1.2999999999999999E-2</v>
      </c>
      <c r="L215" s="7">
        <f t="shared" si="45"/>
        <v>0.02</v>
      </c>
      <c r="M215" s="8">
        <f t="shared" si="11"/>
        <v>0.55899999999999994</v>
      </c>
      <c r="N215" s="8">
        <f t="shared" si="12"/>
        <v>0.86</v>
      </c>
    </row>
    <row r="216" spans="1:14" ht="15.75" customHeight="1" x14ac:dyDescent="0.35">
      <c r="A216" s="7" t="str">
        <f t="shared" si="35"/>
        <v>blinks_gco_assinatura_2023</v>
      </c>
      <c r="B216" s="7" t="str">
        <f t="shared" si="36"/>
        <v>Facebook Brasil</v>
      </c>
      <c r="C216" s="7" t="str">
        <f t="shared" si="37"/>
        <v>blinks_gco_assinatura_na_consideracao_facebook_all_ads_tra_ocpm_na_NA_na_po_lal_ambos-18a65anos-brasil_bom-historico_vid_all_reinvencao-2023_ultimas-horas-d_ass-so-010123-1168</v>
      </c>
      <c r="D216" s="7" t="str">
        <f t="shared" si="38"/>
        <v>355380965</v>
      </c>
      <c r="E216" s="7" t="str">
        <f>IF('Report DCM'!$H216="In-Stream Video","Rich Media display banner",IF('Report DCM'!$I216&gt;'Report DCM'!$J216,"Standard",VLOOKUP(CONCATENATE(bd_adtype,"_",bd_creativetype),tabela,2,FALSE)))</f>
        <v>Dynamic Click</v>
      </c>
      <c r="F216" s="7" t="str">
        <f t="shared" si="39"/>
        <v>blinks_gco_assinatura_na_consideracao_facebook_all_ads_tra_ocpm_na_NA_na_po_lal_ambos-18a65anos-brasil_bom-historico_vid_all_reinvencao-2023_ultimas-horas-d_ass-so-010123-1168</v>
      </c>
      <c r="G216" s="7" t="str">
        <f t="shared" si="40"/>
        <v>546492003</v>
      </c>
      <c r="H216" s="7" t="str">
        <f t="shared" si="41"/>
        <v>Tracking</v>
      </c>
      <c r="I216" s="7">
        <f t="shared" si="42"/>
        <v>0</v>
      </c>
      <c r="J216" s="7">
        <f t="shared" si="43"/>
        <v>203</v>
      </c>
      <c r="K216" s="8">
        <f t="shared" si="44"/>
        <v>1.2999999999999999E-2</v>
      </c>
      <c r="L216" s="7">
        <f t="shared" si="45"/>
        <v>0.02</v>
      </c>
      <c r="M216" s="8">
        <f t="shared" si="11"/>
        <v>2.6389999999999998</v>
      </c>
      <c r="N216" s="8">
        <f t="shared" si="12"/>
        <v>4.0600000000000005</v>
      </c>
    </row>
    <row r="217" spans="1:14" ht="15.75" customHeight="1" x14ac:dyDescent="0.35">
      <c r="A217" s="7" t="str">
        <f t="shared" si="35"/>
        <v>blinks_gco_assinatura_2023</v>
      </c>
      <c r="B217" s="7" t="str">
        <f t="shared" si="36"/>
        <v>Facebook Brasil</v>
      </c>
      <c r="C217" s="7" t="str">
        <f t="shared" si="37"/>
        <v>blinks_gco_assinatura_na_consideracao_facebook_all_ads_tra_ocpm_na_NA_na_po_lal_ambos-18a65anos-brasil_bom-historico_vid_all_reinvencao-2023_ultimos-dias-a_ass-so-010123-1503</v>
      </c>
      <c r="D217" s="7" t="str">
        <f t="shared" si="38"/>
        <v>357695961</v>
      </c>
      <c r="E217" s="7" t="str">
        <f>IF('Report DCM'!$H217="In-Stream Video","Rich Media display banner",IF('Report DCM'!$I217&gt;'Report DCM'!$J217,"Standard",VLOOKUP(CONCATENATE(bd_adtype,"_",bd_creativetype),tabela,2,FALSE)))</f>
        <v>Dynamic Click</v>
      </c>
      <c r="F217" s="7" t="str">
        <f t="shared" si="39"/>
        <v>blinks_gco_assinatura_na_consideracao_facebook_all_ads_tra_ocpm_na_NA_na_po_lal_ambos-18a65anos-brasil_bom-historico_vid_all_reinvencao-2023_ultimos-dias-a_ass-so-010123-1503</v>
      </c>
      <c r="G217" s="7" t="str">
        <f t="shared" si="40"/>
        <v>548573074</v>
      </c>
      <c r="H217" s="7" t="str">
        <f t="shared" si="41"/>
        <v>Tracking</v>
      </c>
      <c r="I217" s="7">
        <f t="shared" si="42"/>
        <v>0</v>
      </c>
      <c r="J217" s="7">
        <f t="shared" si="43"/>
        <v>1</v>
      </c>
      <c r="K217" s="8">
        <f t="shared" si="44"/>
        <v>1.2999999999999999E-2</v>
      </c>
      <c r="L217" s="7">
        <f t="shared" si="45"/>
        <v>0.02</v>
      </c>
      <c r="M217" s="8">
        <f t="shared" si="11"/>
        <v>1.2999999999999999E-2</v>
      </c>
      <c r="N217" s="8">
        <f t="shared" si="12"/>
        <v>0.02</v>
      </c>
    </row>
    <row r="218" spans="1:14" ht="15.75" customHeight="1" x14ac:dyDescent="0.35">
      <c r="A218" s="7" t="str">
        <f t="shared" si="35"/>
        <v>blinks_gco_assinatura_2023</v>
      </c>
      <c r="B218" s="7" t="str">
        <f t="shared" si="36"/>
        <v>Facebook Brasil</v>
      </c>
      <c r="C218" s="7" t="str">
        <f t="shared" si="37"/>
        <v>blinks_gco_assinatura_na_consideracao_facebook_all_ads_tra_ocpm_na_NA_na_po_lal_ambos-18a65anos-brasil_bom-historico_vid_all_reinvencao-2023_ultimos-dias-b_ass-so-010123-1504</v>
      </c>
      <c r="D218" s="7" t="str">
        <f t="shared" si="38"/>
        <v>357695958</v>
      </c>
      <c r="E218" s="7" t="str">
        <f>IF('Report DCM'!$H218="In-Stream Video","Rich Media display banner",IF('Report DCM'!$I218&gt;'Report DCM'!$J218,"Standard",VLOOKUP(CONCATENATE(bd_adtype,"_",bd_creativetype),tabela,2,FALSE)))</f>
        <v>Dynamic Click</v>
      </c>
      <c r="F218" s="7" t="str">
        <f t="shared" si="39"/>
        <v>blinks_gco_assinatura_na_consideracao_facebook_all_ads_tra_ocpm_na_NA_na_po_lal_ambos-18a65anos-brasil_bom-historico_vid_all_reinvencao-2023_ultimos-dias-b_ass-so-010123-1504</v>
      </c>
      <c r="G218" s="7" t="str">
        <f t="shared" si="40"/>
        <v>548573071</v>
      </c>
      <c r="H218" s="7" t="str">
        <f t="shared" si="41"/>
        <v>Tracking</v>
      </c>
      <c r="I218" s="7">
        <f t="shared" si="42"/>
        <v>0</v>
      </c>
      <c r="J218" s="7">
        <f t="shared" si="43"/>
        <v>1</v>
      </c>
      <c r="K218" s="8">
        <f t="shared" si="44"/>
        <v>1.2999999999999999E-2</v>
      </c>
      <c r="L218" s="7">
        <f t="shared" si="45"/>
        <v>0.02</v>
      </c>
      <c r="M218" s="8">
        <f t="shared" si="11"/>
        <v>1.2999999999999999E-2</v>
      </c>
      <c r="N218" s="8">
        <f t="shared" si="12"/>
        <v>0.02</v>
      </c>
    </row>
    <row r="219" spans="1:14" ht="15.75" customHeight="1" x14ac:dyDescent="0.35">
      <c r="A219" s="7" t="str">
        <f t="shared" si="35"/>
        <v>blinks_gco_assinatura_2023</v>
      </c>
      <c r="B219" s="7" t="str">
        <f t="shared" si="36"/>
        <v>Facebook Brasil</v>
      </c>
      <c r="C219" s="7" t="str">
        <f t="shared" si="37"/>
        <v>blinks_gco_assinatura_na_conversao_facebook_all_ads_purch_ocpm_na_NA_na_po_lis_ambos-18a65anos-brasil_engaj-ig-e-fb-todos-90d_ppl_all_always-on-2023_assinatura-8-a_ass-so-010223-1575</v>
      </c>
      <c r="D219" s="7" t="str">
        <f t="shared" si="38"/>
        <v>358227364</v>
      </c>
      <c r="E219" s="7" t="str">
        <f>IF('Report DCM'!$H219="In-Stream Video","Rich Media display banner",IF('Report DCM'!$I219&gt;'Report DCM'!$J219,"Standard",VLOOKUP(CONCATENATE(bd_adtype,"_",bd_creativetype),tabela,2,FALSE)))</f>
        <v>Dynamic Click</v>
      </c>
      <c r="F219" s="7" t="str">
        <f t="shared" si="39"/>
        <v>blinks_gco_assinatura_na_conversao_facebook_all_ads_purch_ocpm_na_NA_na_po_lis_ambos-18a65anos-brasil_engaj-ig-e-fb-todos-90d_ppl_all_always-on-2023_assinatura-8-a_ass-so-010223-1575</v>
      </c>
      <c r="G219" s="7" t="str">
        <f t="shared" si="40"/>
        <v>549226357</v>
      </c>
      <c r="H219" s="7" t="str">
        <f t="shared" si="41"/>
        <v>Tracking</v>
      </c>
      <c r="I219" s="7">
        <f t="shared" si="42"/>
        <v>0</v>
      </c>
      <c r="J219" s="7">
        <f t="shared" si="43"/>
        <v>2356</v>
      </c>
      <c r="K219" s="8">
        <f t="shared" si="44"/>
        <v>1.2999999999999999E-2</v>
      </c>
      <c r="L219" s="7">
        <f t="shared" si="45"/>
        <v>0.02</v>
      </c>
      <c r="M219" s="8">
        <f t="shared" si="11"/>
        <v>30.628</v>
      </c>
      <c r="N219" s="8">
        <f t="shared" si="12"/>
        <v>47.12</v>
      </c>
    </row>
    <row r="220" spans="1:14" ht="15.75" customHeight="1" x14ac:dyDescent="0.35">
      <c r="A220" s="7" t="str">
        <f t="shared" si="35"/>
        <v>blinks_gco_assinatura_2023</v>
      </c>
      <c r="B220" s="7" t="str">
        <f t="shared" si="36"/>
        <v>Facebook Brasil</v>
      </c>
      <c r="C220" s="7" t="str">
        <f t="shared" si="37"/>
        <v>blinks_gco_assinatura_na_conversao_facebook_all_ads_purch_ocpm_na_NA_na_po_lis_ambos-18a65anos-brasil_engaj-ig-e-fb-todos-90d_ppl_all_always-on-2023_assinatura-8-b_ass-so-010223-1576</v>
      </c>
      <c r="D220" s="7" t="str">
        <f t="shared" si="38"/>
        <v>357939095</v>
      </c>
      <c r="E220" s="7" t="str">
        <f>IF('Report DCM'!$H220="In-Stream Video","Rich Media display banner",IF('Report DCM'!$I220&gt;'Report DCM'!$J220,"Standard",VLOOKUP(CONCATENATE(bd_adtype,"_",bd_creativetype),tabela,2,FALSE)))</f>
        <v>Dynamic Click</v>
      </c>
      <c r="F220" s="7" t="str">
        <f t="shared" si="39"/>
        <v>blinks_gco_assinatura_na_conversao_facebook_all_ads_purch_ocpm_na_NA_na_po_lis_ambos-18a65anos-brasil_engaj-ig-e-fb-todos-90d_ppl_all_always-on-2023_assinatura-8-b_ass-so-010223-1576</v>
      </c>
      <c r="G220" s="7" t="str">
        <f t="shared" si="40"/>
        <v>549226360</v>
      </c>
      <c r="H220" s="7" t="str">
        <f t="shared" si="41"/>
        <v>Tracking</v>
      </c>
      <c r="I220" s="7">
        <f t="shared" si="42"/>
        <v>0</v>
      </c>
      <c r="J220" s="7">
        <f t="shared" si="43"/>
        <v>749</v>
      </c>
      <c r="K220" s="8">
        <f t="shared" si="44"/>
        <v>1.2999999999999999E-2</v>
      </c>
      <c r="L220" s="7">
        <f t="shared" si="45"/>
        <v>0.02</v>
      </c>
      <c r="M220" s="8">
        <f t="shared" si="11"/>
        <v>9.7370000000000001</v>
      </c>
      <c r="N220" s="8">
        <f t="shared" si="12"/>
        <v>14.98</v>
      </c>
    </row>
    <row r="221" spans="1:14" ht="15.75" customHeight="1" x14ac:dyDescent="0.35">
      <c r="A221" s="7" t="str">
        <f t="shared" si="35"/>
        <v>blinks_gco_assinatura_2023</v>
      </c>
      <c r="B221" s="7" t="str">
        <f t="shared" si="36"/>
        <v>Facebook Brasil</v>
      </c>
      <c r="C221" s="7" t="str">
        <f t="shared" si="37"/>
        <v>blinks_gco_assinatura_na_conversao_facebook_all_ads_purch_ocpm_na_NA_na_po_lis_ambos-18a65anos-brasil_engaj-ig-e-fb-todos-90d_ppl_all_always-on-2023_assinatura-8-c_ass-so-010223-1577</v>
      </c>
      <c r="D221" s="7" t="str">
        <f t="shared" si="38"/>
        <v>357939089</v>
      </c>
      <c r="E221" s="7" t="str">
        <f>IF('Report DCM'!$H221="In-Stream Video","Rich Media display banner",IF('Report DCM'!$I221&gt;'Report DCM'!$J221,"Standard",VLOOKUP(CONCATENATE(bd_adtype,"_",bd_creativetype),tabela,2,FALSE)))</f>
        <v>Dynamic Click</v>
      </c>
      <c r="F221" s="7" t="str">
        <f t="shared" si="39"/>
        <v>blinks_gco_assinatura_na_conversao_facebook_all_ads_purch_ocpm_na_NA_na_po_lis_ambos-18a65anos-brasil_engaj-ig-e-fb-todos-90d_ppl_all_always-on-2023_assinatura-8-c_ass-so-010223-1577</v>
      </c>
      <c r="G221" s="7" t="str">
        <f t="shared" si="40"/>
        <v>549226363</v>
      </c>
      <c r="H221" s="7" t="str">
        <f t="shared" si="41"/>
        <v>Tracking</v>
      </c>
      <c r="I221" s="7">
        <f t="shared" si="42"/>
        <v>0</v>
      </c>
      <c r="J221" s="7">
        <f t="shared" si="43"/>
        <v>1438</v>
      </c>
      <c r="K221" s="8">
        <f t="shared" si="44"/>
        <v>1.2999999999999999E-2</v>
      </c>
      <c r="L221" s="7">
        <f t="shared" si="45"/>
        <v>0.02</v>
      </c>
      <c r="M221" s="8">
        <f t="shared" si="11"/>
        <v>18.693999999999999</v>
      </c>
      <c r="N221" s="8">
        <f t="shared" si="12"/>
        <v>28.76</v>
      </c>
    </row>
    <row r="222" spans="1:14" ht="15.75" customHeight="1" x14ac:dyDescent="0.35">
      <c r="A222" s="7" t="str">
        <f t="shared" si="35"/>
        <v>blinks_gco_assinatura_2023</v>
      </c>
      <c r="B222" s="7" t="str">
        <f t="shared" si="36"/>
        <v>Facebook Brasil</v>
      </c>
      <c r="C222" s="7" t="str">
        <f t="shared" si="37"/>
        <v>blinks_gco_assinatura_na_conversao_facebook_all_ads_purch_ocpm_na_NA_na_po_lis_ambos-18a65anos-brasil_engaj-ig-e-fb-todos-90d_ppl_all_always-on-2023_assinatura-8-d_ass-so-300123-1619</v>
      </c>
      <c r="D222" s="7" t="str">
        <f t="shared" si="38"/>
        <v>358354448</v>
      </c>
      <c r="E222" s="7" t="str">
        <f>IF('Report DCM'!$H222="In-Stream Video","Rich Media display banner",IF('Report DCM'!$I222&gt;'Report DCM'!$J222,"Standard",VLOOKUP(CONCATENATE(bd_adtype,"_",bd_creativetype),tabela,2,FALSE)))</f>
        <v>Dynamic Click</v>
      </c>
      <c r="F222" s="7" t="str">
        <f t="shared" si="39"/>
        <v>blinks_gco_assinatura_na_conversao_facebook_all_ads_purch_ocpm_na_NA_na_po_lis_ambos-18a65anos-brasil_engaj-ig-e-fb-todos-90d_ppl_all_always-on-2023_assinatura-8-d_ass-so-300123-1619</v>
      </c>
      <c r="G222" s="7" t="str">
        <f t="shared" si="40"/>
        <v>549499853</v>
      </c>
      <c r="H222" s="7" t="str">
        <f t="shared" si="41"/>
        <v>Tracking</v>
      </c>
      <c r="I222" s="7">
        <f t="shared" si="42"/>
        <v>0</v>
      </c>
      <c r="J222" s="7">
        <f t="shared" si="43"/>
        <v>231</v>
      </c>
      <c r="K222" s="8">
        <f t="shared" si="44"/>
        <v>1.2999999999999999E-2</v>
      </c>
      <c r="L222" s="7">
        <f t="shared" si="45"/>
        <v>0.02</v>
      </c>
      <c r="M222" s="8">
        <f t="shared" si="11"/>
        <v>3.0029999999999997</v>
      </c>
      <c r="N222" s="8">
        <f t="shared" si="12"/>
        <v>4.62</v>
      </c>
    </row>
    <row r="223" spans="1:14" ht="15.75" customHeight="1" x14ac:dyDescent="0.35">
      <c r="A223" s="7" t="str">
        <f t="shared" si="35"/>
        <v>blinks_gco_assinatura_2023</v>
      </c>
      <c r="B223" s="7" t="str">
        <f t="shared" si="36"/>
        <v>Facebook Brasil</v>
      </c>
      <c r="C223" s="7" t="str">
        <f t="shared" si="37"/>
        <v>blinks_gco_assinatura_na_conversao_facebook_all_ads_purch_ocpm_na_NA_na_po_lis_ambos-18a65anos-brasil_engaj-ig-e-fb-todos-90d_ppl_all_carnaval-2023_lote-1-a_ass-so-220223-1735</v>
      </c>
      <c r="D223" s="7" t="str">
        <f t="shared" si="38"/>
        <v>359641601</v>
      </c>
      <c r="E223" s="7" t="str">
        <f>IF('Report DCM'!$H223="In-Stream Video","Rich Media display banner",IF('Report DCM'!$I223&gt;'Report DCM'!$J223,"Standard",VLOOKUP(CONCATENATE(bd_adtype,"_",bd_creativetype),tabela,2,FALSE)))</f>
        <v>Dynamic Click</v>
      </c>
      <c r="F223" s="7" t="str">
        <f t="shared" si="39"/>
        <v>blinks_gco_assinatura_na_conversao_facebook_all_ads_purch_ocpm_na_NA_na_po_lis_ambos-18a65anos-brasil_engaj-ig-e-fb-todos-90d_ppl_all_carnaval-2023_lote-1-a_ass-so-220223-1735</v>
      </c>
      <c r="G223" s="7" t="str">
        <f t="shared" si="40"/>
        <v>550763223</v>
      </c>
      <c r="H223" s="7" t="str">
        <f t="shared" si="41"/>
        <v>Tracking</v>
      </c>
      <c r="I223" s="7">
        <f t="shared" si="42"/>
        <v>0</v>
      </c>
      <c r="J223" s="7">
        <f t="shared" si="43"/>
        <v>1463</v>
      </c>
      <c r="K223" s="8">
        <f t="shared" si="44"/>
        <v>1.2999999999999999E-2</v>
      </c>
      <c r="L223" s="7">
        <f t="shared" si="45"/>
        <v>0.02</v>
      </c>
      <c r="M223" s="8">
        <f t="shared" si="11"/>
        <v>19.018999999999998</v>
      </c>
      <c r="N223" s="8">
        <f t="shared" si="12"/>
        <v>29.26</v>
      </c>
    </row>
    <row r="224" spans="1:14" ht="15.75" customHeight="1" x14ac:dyDescent="0.35">
      <c r="A224" s="7" t="str">
        <f t="shared" si="35"/>
        <v>blinks_gco_assinatura_2023</v>
      </c>
      <c r="B224" s="7" t="str">
        <f t="shared" si="36"/>
        <v>Facebook Brasil</v>
      </c>
      <c r="C224" s="7" t="str">
        <f t="shared" si="37"/>
        <v>blinks_gco_assinatura_na_conversao_facebook_all_ads_purch_ocpm_na_NA_na_po_lis_ambos-18a65anos-brasil_engaj-ig-e-fb-todos-90d_ppl_all_carnaval-2023_lote-1-b_ass-so-220223-1736</v>
      </c>
      <c r="D224" s="7" t="str">
        <f t="shared" si="38"/>
        <v>359641598</v>
      </c>
      <c r="E224" s="7" t="str">
        <f>IF('Report DCM'!$H224="In-Stream Video","Rich Media display banner",IF('Report DCM'!$I224&gt;'Report DCM'!$J224,"Standard",VLOOKUP(CONCATENATE(bd_adtype,"_",bd_creativetype),tabela,2,FALSE)))</f>
        <v>Dynamic Click</v>
      </c>
      <c r="F224" s="7" t="str">
        <f t="shared" si="39"/>
        <v>blinks_gco_assinatura_na_conversao_facebook_all_ads_purch_ocpm_na_NA_na_po_lis_ambos-18a65anos-brasil_engaj-ig-e-fb-todos-90d_ppl_all_carnaval-2023_lote-1-b_ass-so-220223-1736</v>
      </c>
      <c r="G224" s="7" t="str">
        <f t="shared" si="40"/>
        <v>550763220</v>
      </c>
      <c r="H224" s="7" t="str">
        <f t="shared" si="41"/>
        <v>Tracking</v>
      </c>
      <c r="I224" s="7">
        <f t="shared" si="42"/>
        <v>0</v>
      </c>
      <c r="J224" s="7">
        <f t="shared" si="43"/>
        <v>4174</v>
      </c>
      <c r="K224" s="8">
        <f t="shared" si="44"/>
        <v>1.2999999999999999E-2</v>
      </c>
      <c r="L224" s="7">
        <f t="shared" si="45"/>
        <v>0.02</v>
      </c>
      <c r="M224" s="8">
        <f t="shared" si="11"/>
        <v>54.262</v>
      </c>
      <c r="N224" s="8">
        <f t="shared" si="12"/>
        <v>83.48</v>
      </c>
    </row>
    <row r="225" spans="1:14" ht="15.75" customHeight="1" x14ac:dyDescent="0.35">
      <c r="A225" s="7" t="str">
        <f t="shared" si="35"/>
        <v>blinks_gco_assinatura_2023</v>
      </c>
      <c r="B225" s="7" t="str">
        <f t="shared" si="36"/>
        <v>Facebook Brasil</v>
      </c>
      <c r="C225" s="7" t="str">
        <f t="shared" si="37"/>
        <v>blinks_gco_assinatura_na_conversao_facebook_all_ads_purch_ocpm_na_NA_na_po_lis_ambos-18a65anos-brasil_engaj-ig-e-fb-todos-90d_ppl_all_carnaval-2023_lote-1-c_ass-so-220223-1737</v>
      </c>
      <c r="D225" s="7" t="str">
        <f t="shared" si="38"/>
        <v>359641595</v>
      </c>
      <c r="E225" s="7" t="str">
        <f>IF('Report DCM'!$H225="In-Stream Video","Rich Media display banner",IF('Report DCM'!$I225&gt;'Report DCM'!$J225,"Standard",VLOOKUP(CONCATENATE(bd_adtype,"_",bd_creativetype),tabela,2,FALSE)))</f>
        <v>Dynamic Click</v>
      </c>
      <c r="F225" s="7" t="str">
        <f t="shared" si="39"/>
        <v>blinks_gco_assinatura_na_conversao_facebook_all_ads_purch_ocpm_na_NA_na_po_lis_ambos-18a65anos-brasil_engaj-ig-e-fb-todos-90d_ppl_all_carnaval-2023_lote-1-c_ass-so-220223-1737</v>
      </c>
      <c r="G225" s="7" t="str">
        <f t="shared" si="40"/>
        <v>550763217</v>
      </c>
      <c r="H225" s="7" t="str">
        <f t="shared" si="41"/>
        <v>Tracking</v>
      </c>
      <c r="I225" s="7">
        <f t="shared" si="42"/>
        <v>0</v>
      </c>
      <c r="J225" s="7">
        <f t="shared" si="43"/>
        <v>435</v>
      </c>
      <c r="K225" s="8">
        <f t="shared" si="44"/>
        <v>1.2999999999999999E-2</v>
      </c>
      <c r="L225" s="7">
        <f t="shared" si="45"/>
        <v>0.02</v>
      </c>
      <c r="M225" s="8">
        <f t="shared" si="11"/>
        <v>5.6549999999999994</v>
      </c>
      <c r="N225" s="8">
        <f t="shared" si="12"/>
        <v>8.7000000000000011</v>
      </c>
    </row>
    <row r="226" spans="1:14" ht="15.75" customHeight="1" x14ac:dyDescent="0.35">
      <c r="A226" s="7" t="str">
        <f t="shared" si="35"/>
        <v>blinks_gco_assinatura_2023</v>
      </c>
      <c r="B226" s="7" t="str">
        <f t="shared" si="36"/>
        <v>Facebook Brasil</v>
      </c>
      <c r="C226" s="7" t="str">
        <f t="shared" si="37"/>
        <v>blinks_gco_assinatura_na_conversao_facebook_all_ads_purch_ocpm_na_NA_na_po_lis_ambos-18a65anos-brasil_engaj-ig-e-fb-todos-90d_ppl_all_carnaval-2023_lote-2-a_ass-so-220223-1783</v>
      </c>
      <c r="D226" s="7" t="str">
        <f t="shared" si="38"/>
        <v>359846809</v>
      </c>
      <c r="E226" s="7" t="str">
        <f>IF('Report DCM'!$H226="In-Stream Video","Rich Media display banner",IF('Report DCM'!$I226&gt;'Report DCM'!$J226,"Standard",VLOOKUP(CONCATENATE(bd_adtype,"_",bd_creativetype),tabela,2,FALSE)))</f>
        <v>Dynamic Click</v>
      </c>
      <c r="F226" s="7" t="str">
        <f t="shared" si="39"/>
        <v>blinks_gco_assinatura_na_conversao_facebook_all_ads_purch_ocpm_na_NA_na_po_lis_ambos-18a65anos-brasil_engaj-ig-e-fb-todos-90d_ppl_all_carnaval-2023_lote-2-a_ass-so-220223-1783</v>
      </c>
      <c r="G226" s="7" t="str">
        <f t="shared" si="40"/>
        <v>550754676</v>
      </c>
      <c r="H226" s="7" t="str">
        <f t="shared" si="41"/>
        <v>Tracking</v>
      </c>
      <c r="I226" s="7">
        <f t="shared" si="42"/>
        <v>0</v>
      </c>
      <c r="J226" s="7">
        <f t="shared" si="43"/>
        <v>1</v>
      </c>
      <c r="K226" s="8">
        <f t="shared" si="44"/>
        <v>1.2999999999999999E-2</v>
      </c>
      <c r="L226" s="7">
        <f t="shared" si="45"/>
        <v>0.02</v>
      </c>
      <c r="M226" s="8">
        <f t="shared" si="11"/>
        <v>1.2999999999999999E-2</v>
      </c>
      <c r="N226" s="8">
        <f t="shared" si="12"/>
        <v>0.02</v>
      </c>
    </row>
    <row r="227" spans="1:14" ht="15.75" customHeight="1" x14ac:dyDescent="0.35">
      <c r="A227" s="7" t="str">
        <f t="shared" si="35"/>
        <v>blinks_gco_assinatura_2023</v>
      </c>
      <c r="B227" s="7" t="str">
        <f t="shared" si="36"/>
        <v>Facebook Brasil</v>
      </c>
      <c r="C227" s="7" t="str">
        <f t="shared" si="37"/>
        <v>blinks_gco_assinatura_na_conversao_facebook_all_ads_purch_ocpm_na_NA_na_po_lis_ambos-18a65anos-brasil_engaj-ig-e-fb-todos-90d_ppl_all_carnaval-2023_lote-2-b_ass-so-220223-1784</v>
      </c>
      <c r="D227" s="7" t="str">
        <f t="shared" si="38"/>
        <v>359846806</v>
      </c>
      <c r="E227" s="7" t="str">
        <f>IF('Report DCM'!$H227="In-Stream Video","Rich Media display banner",IF('Report DCM'!$I227&gt;'Report DCM'!$J227,"Standard",VLOOKUP(CONCATENATE(bd_adtype,"_",bd_creativetype),tabela,2,FALSE)))</f>
        <v>Dynamic Click</v>
      </c>
      <c r="F227" s="7" t="str">
        <f t="shared" si="39"/>
        <v>blinks_gco_assinatura_na_conversao_facebook_all_ads_purch_ocpm_na_NA_na_po_lis_ambos-18a65anos-brasil_engaj-ig-e-fb-todos-90d_ppl_all_carnaval-2023_lote-2-b_ass-so-220223-1784</v>
      </c>
      <c r="G227" s="7" t="str">
        <f t="shared" si="40"/>
        <v>550754673</v>
      </c>
      <c r="H227" s="7" t="str">
        <f t="shared" si="41"/>
        <v>Tracking</v>
      </c>
      <c r="I227" s="7">
        <f t="shared" si="42"/>
        <v>0</v>
      </c>
      <c r="J227" s="7">
        <f t="shared" si="43"/>
        <v>1</v>
      </c>
      <c r="K227" s="8">
        <f t="shared" si="44"/>
        <v>1.2999999999999999E-2</v>
      </c>
      <c r="L227" s="7">
        <f t="shared" si="45"/>
        <v>0.02</v>
      </c>
      <c r="M227" s="8">
        <f t="shared" si="11"/>
        <v>1.2999999999999999E-2</v>
      </c>
      <c r="N227" s="8">
        <f t="shared" si="12"/>
        <v>0.02</v>
      </c>
    </row>
    <row r="228" spans="1:14" ht="15.75" customHeight="1" x14ac:dyDescent="0.35">
      <c r="A228" s="7" t="str">
        <f t="shared" si="35"/>
        <v>blinks_gco_assinatura_2023</v>
      </c>
      <c r="B228" s="7" t="str">
        <f t="shared" si="36"/>
        <v>Facebook Brasil</v>
      </c>
      <c r="C228" s="7" t="str">
        <f t="shared" si="37"/>
        <v>blinks_gco_assinatura_na_conversao_facebook_all_ads_purch_ocpm_na_NA_na_po_lis_ambos-18a65anos-brasil_engaj-ig-e-fb-todos-90d_ppl_all_carnaval-2023_lote-2-c_ass-so-220223-1785</v>
      </c>
      <c r="D228" s="7" t="str">
        <f t="shared" si="38"/>
        <v>359846803</v>
      </c>
      <c r="E228" s="7" t="str">
        <f>IF('Report DCM'!$H228="In-Stream Video","Rich Media display banner",IF('Report DCM'!$I228&gt;'Report DCM'!$J228,"Standard",VLOOKUP(CONCATENATE(bd_adtype,"_",bd_creativetype),tabela,2,FALSE)))</f>
        <v>Dynamic Click</v>
      </c>
      <c r="F228" s="7" t="str">
        <f t="shared" si="39"/>
        <v>blinks_gco_assinatura_na_conversao_facebook_all_ads_purch_ocpm_na_NA_na_po_lis_ambos-18a65anos-brasil_engaj-ig-e-fb-todos-90d_ppl_all_carnaval-2023_lote-2-c_ass-so-220223-1785</v>
      </c>
      <c r="G228" s="7" t="str">
        <f t="shared" si="40"/>
        <v>550754670</v>
      </c>
      <c r="H228" s="7" t="str">
        <f t="shared" si="41"/>
        <v>Tracking</v>
      </c>
      <c r="I228" s="7">
        <f t="shared" si="42"/>
        <v>0</v>
      </c>
      <c r="J228" s="7">
        <f t="shared" si="43"/>
        <v>1</v>
      </c>
      <c r="K228" s="8">
        <f t="shared" si="44"/>
        <v>1.2999999999999999E-2</v>
      </c>
      <c r="L228" s="7">
        <f t="shared" si="45"/>
        <v>0.02</v>
      </c>
      <c r="M228" s="8">
        <f t="shared" si="11"/>
        <v>1.2999999999999999E-2</v>
      </c>
      <c r="N228" s="8">
        <f t="shared" si="12"/>
        <v>0.02</v>
      </c>
    </row>
    <row r="229" spans="1:14" ht="15.75" customHeight="1" x14ac:dyDescent="0.35">
      <c r="A229" s="7" t="str">
        <f t="shared" si="35"/>
        <v>blinks_gco_assinatura_2023</v>
      </c>
      <c r="B229" s="7" t="str">
        <f t="shared" si="36"/>
        <v>Facebook Brasil</v>
      </c>
      <c r="C229" s="7" t="str">
        <f t="shared" si="37"/>
        <v>blinks_gco_assinatura_na_conversao_facebook_all_ads_purch_ocpm_na_NA_na_po_lis_ambos-18a65anos-brasil_engaj-ig-e-fb-todos-90d_ppl_all_carnaval-2023_relampago-a_ass-so-220223-1687</v>
      </c>
      <c r="D229" s="7" t="str">
        <f t="shared" si="38"/>
        <v>359641745</v>
      </c>
      <c r="E229" s="7" t="str">
        <f>IF('Report DCM'!$H229="In-Stream Video","Rich Media display banner",IF('Report DCM'!$I229&gt;'Report DCM'!$J229,"Standard",VLOOKUP(CONCATENATE(bd_adtype,"_",bd_creativetype),tabela,2,FALSE)))</f>
        <v>Dynamic Click</v>
      </c>
      <c r="F229" s="7" t="str">
        <f t="shared" si="39"/>
        <v>blinks_gco_assinatura_na_conversao_facebook_all_ads_purch_ocpm_na_NA_na_po_lis_ambos-18a65anos-brasil_engaj-ig-e-fb-todos-90d_ppl_all_carnaval-2023_relampago-a_ass-so-220223-1687</v>
      </c>
      <c r="G229" s="7" t="str">
        <f t="shared" si="40"/>
        <v>550763367</v>
      </c>
      <c r="H229" s="7" t="str">
        <f t="shared" si="41"/>
        <v>Tracking</v>
      </c>
      <c r="I229" s="7">
        <f t="shared" si="42"/>
        <v>0</v>
      </c>
      <c r="J229" s="7">
        <f t="shared" si="43"/>
        <v>2549</v>
      </c>
      <c r="K229" s="8">
        <f t="shared" si="44"/>
        <v>1.2999999999999999E-2</v>
      </c>
      <c r="L229" s="7">
        <f t="shared" si="45"/>
        <v>0.02</v>
      </c>
      <c r="M229" s="8">
        <f t="shared" si="11"/>
        <v>33.137</v>
      </c>
      <c r="N229" s="8">
        <f t="shared" si="12"/>
        <v>50.980000000000004</v>
      </c>
    </row>
    <row r="230" spans="1:14" ht="15.75" customHeight="1" x14ac:dyDescent="0.35">
      <c r="A230" s="7" t="str">
        <f t="shared" si="35"/>
        <v>blinks_gco_assinatura_2023</v>
      </c>
      <c r="B230" s="7" t="str">
        <f t="shared" si="36"/>
        <v>Facebook Brasil</v>
      </c>
      <c r="C230" s="7" t="str">
        <f t="shared" si="37"/>
        <v>blinks_gco_assinatura_na_conversao_facebook_all_ads_purch_ocpm_na_NA_na_po_lis_ambos-18a65anos-brasil_engaj-ig-e-fb-todos-90d_ppl_all_carnaval-2023_relampago-b_ass-so-220223-1688</v>
      </c>
      <c r="D230" s="7" t="str">
        <f t="shared" si="38"/>
        <v>359641742</v>
      </c>
      <c r="E230" s="7" t="str">
        <f>IF('Report DCM'!$H230="In-Stream Video","Rich Media display banner",IF('Report DCM'!$I230&gt;'Report DCM'!$J230,"Standard",VLOOKUP(CONCATENATE(bd_adtype,"_",bd_creativetype),tabela,2,FALSE)))</f>
        <v>Dynamic Click</v>
      </c>
      <c r="F230" s="7" t="str">
        <f t="shared" si="39"/>
        <v>blinks_gco_assinatura_na_conversao_facebook_all_ads_purch_ocpm_na_NA_na_po_lis_ambos-18a65anos-brasil_engaj-ig-e-fb-todos-90d_ppl_all_carnaval-2023_relampago-b_ass-so-220223-1688</v>
      </c>
      <c r="G230" s="7" t="str">
        <f t="shared" si="40"/>
        <v>550763364</v>
      </c>
      <c r="H230" s="7" t="str">
        <f t="shared" si="41"/>
        <v>Tracking</v>
      </c>
      <c r="I230" s="7">
        <f t="shared" si="42"/>
        <v>0</v>
      </c>
      <c r="J230" s="7">
        <f t="shared" si="43"/>
        <v>8204</v>
      </c>
      <c r="K230" s="8">
        <f t="shared" si="44"/>
        <v>1.2999999999999999E-2</v>
      </c>
      <c r="L230" s="7">
        <f t="shared" si="45"/>
        <v>0.02</v>
      </c>
      <c r="M230" s="8">
        <f t="shared" si="11"/>
        <v>106.652</v>
      </c>
      <c r="N230" s="8">
        <f t="shared" si="12"/>
        <v>164.08</v>
      </c>
    </row>
    <row r="231" spans="1:14" ht="15.75" customHeight="1" x14ac:dyDescent="0.35">
      <c r="A231" s="7" t="str">
        <f t="shared" si="35"/>
        <v>blinks_gco_assinatura_2023</v>
      </c>
      <c r="B231" s="7" t="str">
        <f t="shared" si="36"/>
        <v>Facebook Brasil</v>
      </c>
      <c r="C231" s="7" t="str">
        <f t="shared" si="37"/>
        <v>blinks_gco_assinatura_na_conversao_facebook_all_ads_purch_ocpm_na_NA_na_po_lis_ambos-18a65anos-brasil_engaj-ig-e-fb-todos-90d_ppl_all_carnaval-2023_relampago-c_ass-so-220223-1689</v>
      </c>
      <c r="D231" s="7" t="str">
        <f t="shared" si="38"/>
        <v>359641739</v>
      </c>
      <c r="E231" s="7" t="str">
        <f>IF('Report DCM'!$H231="In-Stream Video","Rich Media display banner",IF('Report DCM'!$I231&gt;'Report DCM'!$J231,"Standard",VLOOKUP(CONCATENATE(bd_adtype,"_",bd_creativetype),tabela,2,FALSE)))</f>
        <v>Dynamic Click</v>
      </c>
      <c r="F231" s="7" t="str">
        <f t="shared" si="39"/>
        <v>blinks_gco_assinatura_na_conversao_facebook_all_ads_purch_ocpm_na_NA_na_po_lis_ambos-18a65anos-brasil_engaj-ig-e-fb-todos-90d_ppl_all_carnaval-2023_relampago-c_ass-so-220223-1689</v>
      </c>
      <c r="G231" s="7" t="str">
        <f t="shared" si="40"/>
        <v>550763361</v>
      </c>
      <c r="H231" s="7" t="str">
        <f t="shared" si="41"/>
        <v>Tracking</v>
      </c>
      <c r="I231" s="7">
        <f t="shared" si="42"/>
        <v>0</v>
      </c>
      <c r="J231" s="7">
        <f t="shared" si="43"/>
        <v>1180</v>
      </c>
      <c r="K231" s="8">
        <f t="shared" si="44"/>
        <v>1.2999999999999999E-2</v>
      </c>
      <c r="L231" s="7">
        <f t="shared" si="45"/>
        <v>0.02</v>
      </c>
      <c r="M231" s="8">
        <f t="shared" si="11"/>
        <v>15.34</v>
      </c>
      <c r="N231" s="8">
        <f t="shared" si="12"/>
        <v>23.6</v>
      </c>
    </row>
    <row r="232" spans="1:14" ht="15.75" customHeight="1" x14ac:dyDescent="0.35">
      <c r="A232" s="7" t="str">
        <f t="shared" si="35"/>
        <v>blinks_gco_assinatura_2023</v>
      </c>
      <c r="B232" s="7" t="str">
        <f t="shared" si="36"/>
        <v>Facebook Brasil</v>
      </c>
      <c r="C232" s="7" t="str">
        <f t="shared" si="37"/>
        <v>blinks_gco_assinatura_na_conversao_facebook_all_ads_purch_ocpm_na_NA_na_po_lis_ambos-18a65anos-brasil_engaj-ig-e-fb-todos-90d_ppl_all_reinvencao-2023_lote-1-b_ass-so-010123-250</v>
      </c>
      <c r="D232" s="7" t="str">
        <f t="shared" si="38"/>
        <v>355703832</v>
      </c>
      <c r="E232" s="7" t="str">
        <f>IF('Report DCM'!$H232="In-Stream Video","Rich Media display banner",IF('Report DCM'!$I232&gt;'Report DCM'!$J232,"Standard",VLOOKUP(CONCATENATE(bd_adtype,"_",bd_creativetype),tabela,2,FALSE)))</f>
        <v>Dynamic Click</v>
      </c>
      <c r="F232" s="7" t="str">
        <f t="shared" si="39"/>
        <v>blinks_gco_assinatura_na_conversao_facebook_all_ads_purch_ocpm_na_NA_na_po_lis_ambos-18a65anos-brasil_engaj-ig-e-fb-todos-90d_ppl_all_reinvencao-2023_lote-1-b_ass-so-010123-250</v>
      </c>
      <c r="G232" s="7" t="str">
        <f t="shared" si="40"/>
        <v>546567652</v>
      </c>
      <c r="H232" s="7" t="str">
        <f t="shared" si="41"/>
        <v>Tracking</v>
      </c>
      <c r="I232" s="7">
        <f t="shared" si="42"/>
        <v>0</v>
      </c>
      <c r="J232" s="7">
        <f t="shared" si="43"/>
        <v>1</v>
      </c>
      <c r="K232" s="8">
        <f t="shared" si="44"/>
        <v>1.2999999999999999E-2</v>
      </c>
      <c r="L232" s="7">
        <f t="shared" si="45"/>
        <v>0.02</v>
      </c>
      <c r="M232" s="8">
        <f t="shared" si="11"/>
        <v>1.2999999999999999E-2</v>
      </c>
      <c r="N232" s="8">
        <f t="shared" si="12"/>
        <v>0.02</v>
      </c>
    </row>
    <row r="233" spans="1:14" ht="15.75" customHeight="1" x14ac:dyDescent="0.35">
      <c r="A233" s="7" t="str">
        <f t="shared" si="35"/>
        <v>blinks_gco_assinatura_2023</v>
      </c>
      <c r="B233" s="7" t="str">
        <f t="shared" si="36"/>
        <v>Facebook Brasil</v>
      </c>
      <c r="C233" s="7" t="str">
        <f t="shared" si="37"/>
        <v>blinks_gco_assinatura_na_conversao_facebook_all_ads_purch_ocpm_na_NA_na_po_lis_ambos-18a65anos-brasil_engaj-ig-e-fb-todos-90d_ppl_all_reinvencao-2023_lote-2-a_ass-so-010123-457</v>
      </c>
      <c r="D233" s="7" t="str">
        <f t="shared" si="38"/>
        <v>355378388</v>
      </c>
      <c r="E233" s="7" t="str">
        <f>IF('Report DCM'!$H233="In-Stream Video","Rich Media display banner",IF('Report DCM'!$I233&gt;'Report DCM'!$J233,"Standard",VLOOKUP(CONCATENATE(bd_adtype,"_",bd_creativetype),tabela,2,FALSE)))</f>
        <v>Dynamic Click</v>
      </c>
      <c r="F233" s="7" t="str">
        <f t="shared" si="39"/>
        <v>blinks_gco_assinatura_na_conversao_facebook_all_ads_purch_ocpm_na_NA_na_po_lis_ambos-18a65anos-brasil_engaj-ig-e-fb-todos-90d_ppl_all_reinvencao-2023_lote-2-a_ass-so-010123-457</v>
      </c>
      <c r="G233" s="7" t="str">
        <f t="shared" si="40"/>
        <v>546488700</v>
      </c>
      <c r="H233" s="7" t="str">
        <f t="shared" si="41"/>
        <v>Tracking</v>
      </c>
      <c r="I233" s="7">
        <f t="shared" si="42"/>
        <v>0</v>
      </c>
      <c r="J233" s="7">
        <f t="shared" si="43"/>
        <v>1</v>
      </c>
      <c r="K233" s="8">
        <f t="shared" si="44"/>
        <v>1.2999999999999999E-2</v>
      </c>
      <c r="L233" s="7">
        <f t="shared" si="45"/>
        <v>0.02</v>
      </c>
      <c r="M233" s="8">
        <f t="shared" si="11"/>
        <v>1.2999999999999999E-2</v>
      </c>
      <c r="N233" s="8">
        <f t="shared" si="12"/>
        <v>0.02</v>
      </c>
    </row>
    <row r="234" spans="1:14" ht="15.75" customHeight="1" x14ac:dyDescent="0.35">
      <c r="A234" s="7" t="str">
        <f t="shared" si="35"/>
        <v>blinks_gco_assinatura_2023</v>
      </c>
      <c r="B234" s="7" t="str">
        <f t="shared" si="36"/>
        <v>Facebook Brasil</v>
      </c>
      <c r="C234" s="7" t="str">
        <f t="shared" si="37"/>
        <v>blinks_gco_assinatura_na_conversao_facebook_all_ads_purch_ocpm_na_NA_na_po_lis_ambos-18a65anos-brasil_engaj-ig-e-fb-todos-90d_ppl_all_reinvencao-2023_lote-2-b_ass-so-010123-458</v>
      </c>
      <c r="D234" s="7" t="str">
        <f t="shared" si="38"/>
        <v>355378385</v>
      </c>
      <c r="E234" s="7" t="str">
        <f>IF('Report DCM'!$H234="In-Stream Video","Rich Media display banner",IF('Report DCM'!$I234&gt;'Report DCM'!$J234,"Standard",VLOOKUP(CONCATENATE(bd_adtype,"_",bd_creativetype),tabela,2,FALSE)))</f>
        <v>Dynamic Click</v>
      </c>
      <c r="F234" s="7" t="str">
        <f t="shared" si="39"/>
        <v>blinks_gco_assinatura_na_conversao_facebook_all_ads_purch_ocpm_na_NA_na_po_lis_ambos-18a65anos-brasil_engaj-ig-e-fb-todos-90d_ppl_all_reinvencao-2023_lote-2-b_ass-so-010123-458</v>
      </c>
      <c r="G234" s="7" t="str">
        <f t="shared" si="40"/>
        <v>546488697</v>
      </c>
      <c r="H234" s="7" t="str">
        <f t="shared" si="41"/>
        <v>Tracking</v>
      </c>
      <c r="I234" s="7">
        <f t="shared" si="42"/>
        <v>0</v>
      </c>
      <c r="J234" s="7">
        <f t="shared" si="43"/>
        <v>1</v>
      </c>
      <c r="K234" s="8">
        <f t="shared" si="44"/>
        <v>1.2999999999999999E-2</v>
      </c>
      <c r="L234" s="7">
        <f t="shared" si="45"/>
        <v>0.02</v>
      </c>
      <c r="M234" s="8">
        <f t="shared" si="11"/>
        <v>1.2999999999999999E-2</v>
      </c>
      <c r="N234" s="8">
        <f t="shared" si="12"/>
        <v>0.02</v>
      </c>
    </row>
    <row r="235" spans="1:14" ht="15.75" customHeight="1" x14ac:dyDescent="0.35">
      <c r="A235" s="7" t="str">
        <f t="shared" si="35"/>
        <v>blinks_gco_assinatura_2023</v>
      </c>
      <c r="B235" s="7" t="str">
        <f t="shared" si="36"/>
        <v>Facebook Brasil</v>
      </c>
      <c r="C235" s="7" t="str">
        <f t="shared" si="37"/>
        <v>blinks_gco_assinatura_na_conversao_facebook_all_ads_purch_ocpm_na_NA_na_po_lis_ambos-18a65anos-brasil_engaj-ig-e-fb-todos-90d_ppl_all_reinvencao-2023_lote-3-a_ass-so-010123-665</v>
      </c>
      <c r="D235" s="7" t="str">
        <f t="shared" si="38"/>
        <v>355701138</v>
      </c>
      <c r="E235" s="7" t="str">
        <f>IF('Report DCM'!$H235="In-Stream Video","Rich Media display banner",IF('Report DCM'!$I235&gt;'Report DCM'!$J235,"Standard",VLOOKUP(CONCATENATE(bd_adtype,"_",bd_creativetype),tabela,2,FALSE)))</f>
        <v>Dynamic Click</v>
      </c>
      <c r="F235" s="7" t="str">
        <f t="shared" si="39"/>
        <v>blinks_gco_assinatura_na_conversao_facebook_all_ads_purch_ocpm_na_NA_na_po_lis_ambos-18a65anos-brasil_engaj-ig-e-fb-todos-90d_ppl_all_reinvencao-2023_lote-3-a_ass-so-010123-665</v>
      </c>
      <c r="G235" s="7" t="str">
        <f t="shared" si="40"/>
        <v>546487773</v>
      </c>
      <c r="H235" s="7" t="str">
        <f t="shared" si="41"/>
        <v>Tracking</v>
      </c>
      <c r="I235" s="7">
        <f t="shared" si="42"/>
        <v>0</v>
      </c>
      <c r="J235" s="7">
        <f t="shared" si="43"/>
        <v>7</v>
      </c>
      <c r="K235" s="8">
        <f t="shared" si="44"/>
        <v>1.2999999999999999E-2</v>
      </c>
      <c r="L235" s="7">
        <f t="shared" si="45"/>
        <v>0.02</v>
      </c>
      <c r="M235" s="8">
        <f t="shared" si="11"/>
        <v>9.0999999999999998E-2</v>
      </c>
      <c r="N235" s="8">
        <f t="shared" si="12"/>
        <v>0.14000000000000001</v>
      </c>
    </row>
    <row r="236" spans="1:14" ht="15.75" customHeight="1" x14ac:dyDescent="0.35">
      <c r="A236" s="7" t="str">
        <f t="shared" si="35"/>
        <v>blinks_gco_assinatura_2023</v>
      </c>
      <c r="B236" s="7" t="str">
        <f t="shared" si="36"/>
        <v>Facebook Brasil</v>
      </c>
      <c r="C236" s="7" t="str">
        <f t="shared" si="37"/>
        <v>blinks_gco_assinatura_na_conversao_facebook_all_ads_purch_ocpm_na_NA_na_po_lis_ambos-18a65anos-brasil_engaj-ig-e-fb-todos-90d_ppl_all_reinvencao-2023_lote-4-a_ass-so-010123-873</v>
      </c>
      <c r="D236" s="7" t="str">
        <f t="shared" si="38"/>
        <v>355699314</v>
      </c>
      <c r="E236" s="7" t="str">
        <f>IF('Report DCM'!$H236="In-Stream Video","Rich Media display banner",IF('Report DCM'!$I236&gt;'Report DCM'!$J236,"Standard",VLOOKUP(CONCATENATE(bd_adtype,"_",bd_creativetype),tabela,2,FALSE)))</f>
        <v>Dynamic Click</v>
      </c>
      <c r="F236" s="7" t="str">
        <f t="shared" si="39"/>
        <v>blinks_gco_assinatura_na_conversao_facebook_all_ads_purch_ocpm_na_NA_na_po_lis_ambos-18a65anos-brasil_engaj-ig-e-fb-todos-90d_ppl_all_reinvencao-2023_lote-4-a_ass-so-010123-873</v>
      </c>
      <c r="G236" s="7" t="str">
        <f t="shared" si="40"/>
        <v>546450800</v>
      </c>
      <c r="H236" s="7" t="str">
        <f t="shared" si="41"/>
        <v>Tracking</v>
      </c>
      <c r="I236" s="7">
        <f t="shared" si="42"/>
        <v>0</v>
      </c>
      <c r="J236" s="7">
        <f t="shared" si="43"/>
        <v>12</v>
      </c>
      <c r="K236" s="8">
        <f t="shared" si="44"/>
        <v>1.2999999999999999E-2</v>
      </c>
      <c r="L236" s="7">
        <f t="shared" si="45"/>
        <v>0.02</v>
      </c>
      <c r="M236" s="8">
        <f t="shared" si="11"/>
        <v>0.156</v>
      </c>
      <c r="N236" s="8">
        <f t="shared" si="12"/>
        <v>0.24</v>
      </c>
    </row>
    <row r="237" spans="1:14" ht="15.75" customHeight="1" x14ac:dyDescent="0.35">
      <c r="A237" s="7" t="str">
        <f t="shared" si="35"/>
        <v>blinks_gco_assinatura_2023</v>
      </c>
      <c r="B237" s="7" t="str">
        <f t="shared" si="36"/>
        <v>Facebook Brasil</v>
      </c>
      <c r="C237" s="7" t="str">
        <f t="shared" si="37"/>
        <v>blinks_gco_assinatura_na_conversao_facebook_all_ads_purch_ocpm_na_NA_na_po_lis_ambos-18a65anos-brasil_engaj-ig-e-fb-todos-90d_ppl_all_reinvencao-2023_lote-4-b_ass-so-010123-874</v>
      </c>
      <c r="D237" s="7" t="str">
        <f t="shared" si="38"/>
        <v>355699311</v>
      </c>
      <c r="E237" s="7" t="str">
        <f>IF('Report DCM'!$H237="In-Stream Video","Rich Media display banner",IF('Report DCM'!$I237&gt;'Report DCM'!$J237,"Standard",VLOOKUP(CONCATENATE(bd_adtype,"_",bd_creativetype),tabela,2,FALSE)))</f>
        <v>Dynamic Click</v>
      </c>
      <c r="F237" s="7" t="str">
        <f t="shared" si="39"/>
        <v>blinks_gco_assinatura_na_conversao_facebook_all_ads_purch_ocpm_na_NA_na_po_lis_ambos-18a65anos-brasil_engaj-ig-e-fb-todos-90d_ppl_all_reinvencao-2023_lote-4-b_ass-so-010123-874</v>
      </c>
      <c r="G237" s="7" t="str">
        <f t="shared" si="40"/>
        <v>546450797</v>
      </c>
      <c r="H237" s="7" t="str">
        <f t="shared" si="41"/>
        <v>Tracking</v>
      </c>
      <c r="I237" s="7">
        <f t="shared" si="42"/>
        <v>0</v>
      </c>
      <c r="J237" s="7">
        <f t="shared" si="43"/>
        <v>4</v>
      </c>
      <c r="K237" s="8">
        <f t="shared" si="44"/>
        <v>1.2999999999999999E-2</v>
      </c>
      <c r="L237" s="7">
        <f t="shared" si="45"/>
        <v>0.02</v>
      </c>
      <c r="M237" s="8">
        <f t="shared" si="11"/>
        <v>5.1999999999999998E-2</v>
      </c>
      <c r="N237" s="8">
        <f t="shared" si="12"/>
        <v>0.08</v>
      </c>
    </row>
    <row r="238" spans="1:14" ht="15.75" customHeight="1" x14ac:dyDescent="0.35">
      <c r="A238" s="7" t="str">
        <f t="shared" si="35"/>
        <v>blinks_gco_assinatura_2023</v>
      </c>
      <c r="B238" s="7" t="str">
        <f t="shared" si="36"/>
        <v>Facebook Brasil</v>
      </c>
      <c r="C238" s="7" t="str">
        <f t="shared" si="37"/>
        <v>blinks_gco_assinatura_na_conversao_facebook_all_ads_purch_ocpm_na_NA_na_po_lis_ambos-18a65anos-brasil_engaj-ig-e-fb-todos-90d_ppl_all_reinvencao-2023_relampago-a_ass-so-010123-41</v>
      </c>
      <c r="D238" s="7" t="str">
        <f t="shared" si="38"/>
        <v>355382810</v>
      </c>
      <c r="E238" s="7" t="str">
        <f>IF('Report DCM'!$H238="In-Stream Video","Rich Media display banner",IF('Report DCM'!$I238&gt;'Report DCM'!$J238,"Standard",VLOOKUP(CONCATENATE(bd_adtype,"_",bd_creativetype),tabela,2,FALSE)))</f>
        <v>Dynamic Click</v>
      </c>
      <c r="F238" s="7" t="str">
        <f t="shared" si="39"/>
        <v>blinks_gco_assinatura_na_conversao_facebook_all_ads_purch_ocpm_na_NA_na_po_lis_ambos-18a65anos-brasil_engaj-ig-e-fb-todos-90d_ppl_all_reinvencao-2023_relampago-a_ass-so-010123-41</v>
      </c>
      <c r="G238" s="7" t="str">
        <f t="shared" si="40"/>
        <v>546448019</v>
      </c>
      <c r="H238" s="7" t="str">
        <f t="shared" si="41"/>
        <v>Tracking</v>
      </c>
      <c r="I238" s="7">
        <f t="shared" si="42"/>
        <v>0</v>
      </c>
      <c r="J238" s="7">
        <f t="shared" si="43"/>
        <v>1</v>
      </c>
      <c r="K238" s="8">
        <f t="shared" si="44"/>
        <v>1.2999999999999999E-2</v>
      </c>
      <c r="L238" s="7">
        <f t="shared" si="45"/>
        <v>0.02</v>
      </c>
      <c r="M238" s="8">
        <f t="shared" si="11"/>
        <v>1.2999999999999999E-2</v>
      </c>
      <c r="N238" s="8">
        <f t="shared" si="12"/>
        <v>0.02</v>
      </c>
    </row>
    <row r="239" spans="1:14" ht="15.75" customHeight="1" x14ac:dyDescent="0.35">
      <c r="A239" s="7" t="str">
        <f t="shared" si="35"/>
        <v>blinks_gco_assinatura_2023</v>
      </c>
      <c r="B239" s="7" t="str">
        <f t="shared" si="36"/>
        <v>Facebook Brasil</v>
      </c>
      <c r="C239" s="7" t="str">
        <f t="shared" si="37"/>
        <v>blinks_gco_assinatura_na_conversao_facebook_all_ads_purch_ocpm_na_NA_na_po_lis_ambos-18a65anos-brasil_engaj-ig-e-fb-todos-90d_ppl_all_reinvencao-2023_ultimas-horas-a_ass-so-010123-1081</v>
      </c>
      <c r="D239" s="7" t="str">
        <f t="shared" si="38"/>
        <v>355382711</v>
      </c>
      <c r="E239" s="7" t="str">
        <f>IF('Report DCM'!$H239="In-Stream Video","Rich Media display banner",IF('Report DCM'!$I239&gt;'Report DCM'!$J239,"Standard",VLOOKUP(CONCATENATE(bd_adtype,"_",bd_creativetype),tabela,2,FALSE)))</f>
        <v>Dynamic Click</v>
      </c>
      <c r="F239" s="7" t="str">
        <f t="shared" si="39"/>
        <v>blinks_gco_assinatura_na_conversao_facebook_all_ads_purch_ocpm_na_NA_na_po_lis_ambos-18a65anos-brasil_engaj-ig-e-fb-todos-90d_ppl_all_reinvencao-2023_ultimas-horas-a_ass-so-010123-1081</v>
      </c>
      <c r="G239" s="7" t="str">
        <f t="shared" si="40"/>
        <v>546447920</v>
      </c>
      <c r="H239" s="7" t="str">
        <f t="shared" si="41"/>
        <v>Tracking</v>
      </c>
      <c r="I239" s="7">
        <f t="shared" si="42"/>
        <v>0</v>
      </c>
      <c r="J239" s="7">
        <f t="shared" si="43"/>
        <v>18</v>
      </c>
      <c r="K239" s="8">
        <f t="shared" si="44"/>
        <v>1.2999999999999999E-2</v>
      </c>
      <c r="L239" s="7">
        <f t="shared" si="45"/>
        <v>0.02</v>
      </c>
      <c r="M239" s="8">
        <f t="shared" si="11"/>
        <v>0.23399999999999999</v>
      </c>
      <c r="N239" s="8">
        <f t="shared" si="12"/>
        <v>0.36</v>
      </c>
    </row>
    <row r="240" spans="1:14" ht="15.75" customHeight="1" x14ac:dyDescent="0.35">
      <c r="A240" s="7" t="str">
        <f t="shared" si="35"/>
        <v>blinks_gco_assinatura_2023</v>
      </c>
      <c r="B240" s="7" t="str">
        <f t="shared" si="36"/>
        <v>Facebook Brasil</v>
      </c>
      <c r="C240" s="7" t="str">
        <f t="shared" si="37"/>
        <v>blinks_gco_assinatura_na_conversao_facebook_all_ads_purch_ocpm_na_NA_na_po_lis_ambos-18a65anos-brasil_engaj-ig-e-fb-todos-90d_ppl_all_reinvencao-2023_ultimas-horas-b_ass-so-010123-1082</v>
      </c>
      <c r="D240" s="7" t="str">
        <f t="shared" si="38"/>
        <v>355382705</v>
      </c>
      <c r="E240" s="7" t="str">
        <f>IF('Report DCM'!$H240="In-Stream Video","Rich Media display banner",IF('Report DCM'!$I240&gt;'Report DCM'!$J240,"Standard",VLOOKUP(CONCATENATE(bd_adtype,"_",bd_creativetype),tabela,2,FALSE)))</f>
        <v>Dynamic Click</v>
      </c>
      <c r="F240" s="7" t="str">
        <f t="shared" si="39"/>
        <v>blinks_gco_assinatura_na_conversao_facebook_all_ads_purch_ocpm_na_NA_na_po_lis_ambos-18a65anos-brasil_engaj-ig-e-fb-todos-90d_ppl_all_reinvencao-2023_ultimas-horas-b_ass-so-010123-1082</v>
      </c>
      <c r="G240" s="7" t="str">
        <f t="shared" si="40"/>
        <v>546447914</v>
      </c>
      <c r="H240" s="7" t="str">
        <f t="shared" si="41"/>
        <v>Tracking</v>
      </c>
      <c r="I240" s="7">
        <f t="shared" si="42"/>
        <v>0</v>
      </c>
      <c r="J240" s="7">
        <f t="shared" si="43"/>
        <v>12</v>
      </c>
      <c r="K240" s="8">
        <f t="shared" si="44"/>
        <v>1.2999999999999999E-2</v>
      </c>
      <c r="L240" s="7">
        <f t="shared" si="45"/>
        <v>0.02</v>
      </c>
      <c r="M240" s="8">
        <f t="shared" si="11"/>
        <v>0.156</v>
      </c>
      <c r="N240" s="8">
        <f t="shared" si="12"/>
        <v>0.24</v>
      </c>
    </row>
    <row r="241" spans="1:14" ht="15.75" customHeight="1" x14ac:dyDescent="0.35">
      <c r="A241" s="7" t="str">
        <f t="shared" si="35"/>
        <v>blinks_gco_assinatura_2023</v>
      </c>
      <c r="B241" s="7" t="str">
        <f t="shared" si="36"/>
        <v>Facebook Brasil</v>
      </c>
      <c r="C241" s="7" t="str">
        <f t="shared" si="37"/>
        <v>blinks_gco_assinatura_na_conversao_facebook_all_ads_purch_ocpm_na_NA_na_po_lis_ambos-18a65anos-brasil_engaj-ig-e-fb-todos-90d_ppl_all_reinvencao-2023_ultimos-dias-a_ass-so-010123-1471</v>
      </c>
      <c r="D241" s="7" t="str">
        <f t="shared" si="38"/>
        <v>357694510</v>
      </c>
      <c r="E241" s="7" t="str">
        <f>IF('Report DCM'!$H241="In-Stream Video","Rich Media display banner",IF('Report DCM'!$I241&gt;'Report DCM'!$J241,"Standard",VLOOKUP(CONCATENATE(bd_adtype,"_",bd_creativetype),tabela,2,FALSE)))</f>
        <v>Dynamic Click</v>
      </c>
      <c r="F241" s="7" t="str">
        <f t="shared" si="39"/>
        <v>blinks_gco_assinatura_na_conversao_facebook_all_ads_purch_ocpm_na_NA_na_po_lis_ambos-18a65anos-brasil_engaj-ig-e-fb-todos-90d_ppl_all_reinvencao-2023_ultimos-dias-a_ass-so-010123-1471</v>
      </c>
      <c r="G241" s="7" t="str">
        <f t="shared" si="40"/>
        <v>548483520</v>
      </c>
      <c r="H241" s="7" t="str">
        <f t="shared" si="41"/>
        <v>Tracking</v>
      </c>
      <c r="I241" s="7">
        <f t="shared" si="42"/>
        <v>0</v>
      </c>
      <c r="J241" s="7">
        <f t="shared" si="43"/>
        <v>1</v>
      </c>
      <c r="K241" s="8">
        <f t="shared" si="44"/>
        <v>1.2999999999999999E-2</v>
      </c>
      <c r="L241" s="7">
        <f t="shared" si="45"/>
        <v>0.02</v>
      </c>
      <c r="M241" s="8">
        <f t="shared" si="11"/>
        <v>1.2999999999999999E-2</v>
      </c>
      <c r="N241" s="8">
        <f t="shared" si="12"/>
        <v>0.02</v>
      </c>
    </row>
    <row r="242" spans="1:14" ht="15.75" customHeight="1" x14ac:dyDescent="0.35">
      <c r="A242" s="7" t="str">
        <f t="shared" si="35"/>
        <v>blinks_gco_assinatura_2023</v>
      </c>
      <c r="B242" s="7" t="str">
        <f t="shared" si="36"/>
        <v>Facebook Brasil</v>
      </c>
      <c r="C242" s="7" t="str">
        <f t="shared" si="37"/>
        <v>blinks_gco_assinatura_na_conversao_facebook_all_ads_purch_ocpm_na_NA_na_po_lis_ambos-18a65anos-brasil_engaj-ig-e-fb-todos-90d_vid_all_always-on-2023_assinatura-8-d_ass-so-010223-1578</v>
      </c>
      <c r="D242" s="7" t="str">
        <f t="shared" si="38"/>
        <v>357939086</v>
      </c>
      <c r="E242" s="7" t="str">
        <f>IF('Report DCM'!$H242="In-Stream Video","Rich Media display banner",IF('Report DCM'!$I242&gt;'Report DCM'!$J242,"Standard",VLOOKUP(CONCATENATE(bd_adtype,"_",bd_creativetype),tabela,2,FALSE)))</f>
        <v>Dynamic Click</v>
      </c>
      <c r="F242" s="7" t="str">
        <f t="shared" si="39"/>
        <v>blinks_gco_assinatura_na_conversao_facebook_all_ads_purch_ocpm_na_NA_na_po_lis_ambos-18a65anos-brasil_engaj-ig-e-fb-todos-90d_vid_all_always-on-2023_assinatura-8-d_ass-so-010223-1578</v>
      </c>
      <c r="G242" s="7" t="str">
        <f t="shared" si="40"/>
        <v>549226366</v>
      </c>
      <c r="H242" s="7" t="str">
        <f t="shared" si="41"/>
        <v>Tracking</v>
      </c>
      <c r="I242" s="7">
        <f t="shared" si="42"/>
        <v>0</v>
      </c>
      <c r="J242" s="7">
        <f t="shared" si="43"/>
        <v>146</v>
      </c>
      <c r="K242" s="8">
        <f t="shared" si="44"/>
        <v>1.2999999999999999E-2</v>
      </c>
      <c r="L242" s="7">
        <f t="shared" si="45"/>
        <v>0.02</v>
      </c>
      <c r="M242" s="8">
        <f t="shared" si="11"/>
        <v>1.8979999999999999</v>
      </c>
      <c r="N242" s="8">
        <f t="shared" si="12"/>
        <v>2.92</v>
      </c>
    </row>
    <row r="243" spans="1:14" ht="15.75" customHeight="1" x14ac:dyDescent="0.35">
      <c r="A243" s="7" t="str">
        <f t="shared" si="35"/>
        <v>blinks_gco_assinatura_2023</v>
      </c>
      <c r="B243" s="7" t="str">
        <f t="shared" si="36"/>
        <v>Facebook Brasil</v>
      </c>
      <c r="C243" s="7" t="str">
        <f t="shared" si="37"/>
        <v>blinks_gco_assinatura_na_conversao_facebook_all_ads_purch_ocpm_na_NA_na_po_lis_ambos-18a65anos-brasil_engaj-ig-e-fb-todos-90d_vid_all_always-on-2023_assinatura-8-e_ass-so-300123-1625</v>
      </c>
      <c r="D243" s="7" t="str">
        <f t="shared" si="38"/>
        <v>358786023</v>
      </c>
      <c r="E243" s="7" t="str">
        <f>IF('Report DCM'!$H243="In-Stream Video","Rich Media display banner",IF('Report DCM'!$I243&gt;'Report DCM'!$J243,"Standard",VLOOKUP(CONCATENATE(bd_adtype,"_",bd_creativetype),tabela,2,FALSE)))</f>
        <v>Dynamic Click</v>
      </c>
      <c r="F243" s="7" t="str">
        <f t="shared" si="39"/>
        <v>blinks_gco_assinatura_na_conversao_facebook_all_ads_purch_ocpm_na_NA_na_po_lis_ambos-18a65anos-brasil_engaj-ig-e-fb-todos-90d_vid_all_always-on-2023_assinatura-8-e_ass-so-300123-1625</v>
      </c>
      <c r="G243" s="7" t="str">
        <f t="shared" si="40"/>
        <v>549584696</v>
      </c>
      <c r="H243" s="7" t="str">
        <f t="shared" si="41"/>
        <v>Tracking</v>
      </c>
      <c r="I243" s="7">
        <f t="shared" si="42"/>
        <v>0</v>
      </c>
      <c r="J243" s="7">
        <f t="shared" si="43"/>
        <v>54</v>
      </c>
      <c r="K243" s="8">
        <f t="shared" si="44"/>
        <v>1.2999999999999999E-2</v>
      </c>
      <c r="L243" s="7">
        <f t="shared" si="45"/>
        <v>0.02</v>
      </c>
      <c r="M243" s="8">
        <f t="shared" si="11"/>
        <v>0.70199999999999996</v>
      </c>
      <c r="N243" s="8">
        <f t="shared" si="12"/>
        <v>1.08</v>
      </c>
    </row>
    <row r="244" spans="1:14" ht="15.75" customHeight="1" x14ac:dyDescent="0.35">
      <c r="A244" s="7" t="str">
        <f t="shared" si="35"/>
        <v>blinks_gco_assinatura_2023</v>
      </c>
      <c r="B244" s="7" t="str">
        <f t="shared" si="36"/>
        <v>Facebook Brasil</v>
      </c>
      <c r="C244" s="7" t="str">
        <f t="shared" si="37"/>
        <v>blinks_gco_assinatura_na_conversao_facebook_all_ads_purch_ocpm_na_NA_na_po_lis_ambos-18a65anos-brasil_engaj-ig-e-fb-todos-90d_vid_all_always-on-2023_assinatura-8-f_ass-so-300123-1631</v>
      </c>
      <c r="D244" s="7" t="str">
        <f t="shared" si="38"/>
        <v>358785987</v>
      </c>
      <c r="E244" s="7" t="str">
        <f>IF('Report DCM'!$H244="In-Stream Video","Rich Media display banner",IF('Report DCM'!$I244&gt;'Report DCM'!$J244,"Standard",VLOOKUP(CONCATENATE(bd_adtype,"_",bd_creativetype),tabela,2,FALSE)))</f>
        <v>Dynamic Click</v>
      </c>
      <c r="F244" s="7" t="str">
        <f t="shared" si="39"/>
        <v>blinks_gco_assinatura_na_conversao_facebook_all_ads_purch_ocpm_na_NA_na_po_lis_ambos-18a65anos-brasil_engaj-ig-e-fb-todos-90d_vid_all_always-on-2023_assinatura-8-f_ass-so-300123-1631</v>
      </c>
      <c r="G244" s="7" t="str">
        <f t="shared" si="40"/>
        <v>549584660</v>
      </c>
      <c r="H244" s="7" t="str">
        <f t="shared" si="41"/>
        <v>Tracking</v>
      </c>
      <c r="I244" s="7">
        <f t="shared" si="42"/>
        <v>0</v>
      </c>
      <c r="J244" s="7">
        <f t="shared" si="43"/>
        <v>225</v>
      </c>
      <c r="K244" s="8">
        <f t="shared" si="44"/>
        <v>1.2999999999999999E-2</v>
      </c>
      <c r="L244" s="7">
        <f t="shared" si="45"/>
        <v>0.02</v>
      </c>
      <c r="M244" s="8">
        <f t="shared" si="11"/>
        <v>2.9249999999999998</v>
      </c>
      <c r="N244" s="8">
        <f t="shared" si="12"/>
        <v>4.5</v>
      </c>
    </row>
    <row r="245" spans="1:14" ht="15.75" customHeight="1" x14ac:dyDescent="0.35">
      <c r="A245" s="7" t="str">
        <f t="shared" si="35"/>
        <v>blinks_gco_assinatura_2023</v>
      </c>
      <c r="B245" s="7" t="str">
        <f t="shared" si="36"/>
        <v>Facebook Brasil</v>
      </c>
      <c r="C245" s="7" t="str">
        <f t="shared" si="37"/>
        <v>blinks_gco_assinatura_na_conversao_facebook_all_ads_purch_ocpm_na_NA_na_po_lis_ambos-18a65anos-brasil_engaj-ig-e-fb-todos-90d_vid_all_carnaval-2023_lote-1-a_ass-so-220223-1759</v>
      </c>
      <c r="D245" s="7" t="str">
        <f t="shared" si="38"/>
        <v>359846881</v>
      </c>
      <c r="E245" s="7" t="str">
        <f>IF('Report DCM'!$H245="In-Stream Video","Rich Media display banner",IF('Report DCM'!$I245&gt;'Report DCM'!$J245,"Standard",VLOOKUP(CONCATENATE(bd_adtype,"_",bd_creativetype),tabela,2,FALSE)))</f>
        <v>Dynamic Click</v>
      </c>
      <c r="F245" s="7" t="str">
        <f t="shared" si="39"/>
        <v>blinks_gco_assinatura_na_conversao_facebook_all_ads_purch_ocpm_na_NA_na_po_lis_ambos-18a65anos-brasil_engaj-ig-e-fb-todos-90d_vid_all_carnaval-2023_lote-1-a_ass-so-220223-1759</v>
      </c>
      <c r="G245" s="7" t="str">
        <f t="shared" si="40"/>
        <v>550763151</v>
      </c>
      <c r="H245" s="7" t="str">
        <f t="shared" si="41"/>
        <v>Tracking</v>
      </c>
      <c r="I245" s="7">
        <f t="shared" si="42"/>
        <v>0</v>
      </c>
      <c r="J245" s="7">
        <f t="shared" si="43"/>
        <v>100</v>
      </c>
      <c r="K245" s="8">
        <f t="shared" si="44"/>
        <v>1.2999999999999999E-2</v>
      </c>
      <c r="L245" s="7">
        <f t="shared" si="45"/>
        <v>0.02</v>
      </c>
      <c r="M245" s="8">
        <f t="shared" si="11"/>
        <v>1.3</v>
      </c>
      <c r="N245" s="8">
        <f t="shared" si="12"/>
        <v>2</v>
      </c>
    </row>
    <row r="246" spans="1:14" ht="15.75" customHeight="1" x14ac:dyDescent="0.35">
      <c r="A246" s="7" t="str">
        <f t="shared" si="35"/>
        <v>blinks_gco_assinatura_2023</v>
      </c>
      <c r="B246" s="7" t="str">
        <f t="shared" si="36"/>
        <v>Facebook Brasil</v>
      </c>
      <c r="C246" s="7" t="str">
        <f t="shared" si="37"/>
        <v>blinks_gco_assinatura_na_conversao_facebook_all_ads_purch_ocpm_na_NA_na_po_lis_ambos-18a65anos-brasil_engaj-ig-e-fb-todos-90d_vid_all_carnaval-2023_lote-1-b_ass-so-220223-1760</v>
      </c>
      <c r="D246" s="7" t="str">
        <f t="shared" si="38"/>
        <v>359846878</v>
      </c>
      <c r="E246" s="7" t="str">
        <f>IF('Report DCM'!$H246="In-Stream Video","Rich Media display banner",IF('Report DCM'!$I246&gt;'Report DCM'!$J246,"Standard",VLOOKUP(CONCATENATE(bd_adtype,"_",bd_creativetype),tabela,2,FALSE)))</f>
        <v>Dynamic Click</v>
      </c>
      <c r="F246" s="7" t="str">
        <f t="shared" si="39"/>
        <v>blinks_gco_assinatura_na_conversao_facebook_all_ads_purch_ocpm_na_NA_na_po_lis_ambos-18a65anos-brasil_engaj-ig-e-fb-todos-90d_vid_all_carnaval-2023_lote-1-b_ass-so-220223-1760</v>
      </c>
      <c r="G246" s="7" t="str">
        <f t="shared" si="40"/>
        <v>550763148</v>
      </c>
      <c r="H246" s="7" t="str">
        <f t="shared" si="41"/>
        <v>Tracking</v>
      </c>
      <c r="I246" s="7">
        <f t="shared" si="42"/>
        <v>0</v>
      </c>
      <c r="J246" s="7">
        <f t="shared" si="43"/>
        <v>130</v>
      </c>
      <c r="K246" s="8">
        <f t="shared" si="44"/>
        <v>1.2999999999999999E-2</v>
      </c>
      <c r="L246" s="7">
        <f t="shared" si="45"/>
        <v>0.02</v>
      </c>
      <c r="M246" s="8">
        <f t="shared" si="11"/>
        <v>1.69</v>
      </c>
      <c r="N246" s="8">
        <f t="shared" si="12"/>
        <v>2.6</v>
      </c>
    </row>
    <row r="247" spans="1:14" ht="15.75" customHeight="1" x14ac:dyDescent="0.35">
      <c r="A247" s="7" t="str">
        <f t="shared" si="35"/>
        <v>blinks_gco_assinatura_2023</v>
      </c>
      <c r="B247" s="7" t="str">
        <f t="shared" si="36"/>
        <v>Facebook Brasil</v>
      </c>
      <c r="C247" s="7" t="str">
        <f t="shared" si="37"/>
        <v>blinks_gco_assinatura_na_conversao_facebook_all_ads_purch_ocpm_na_NA_na_po_lis_ambos-18a65anos-brasil_engaj-ig-e-fb-todos-90d_vid_all_carnaval-2023_lote-2-a_ass-so-220223-1807</v>
      </c>
      <c r="D247" s="7" t="str">
        <f t="shared" si="38"/>
        <v>359641778</v>
      </c>
      <c r="E247" s="7" t="str">
        <f>IF('Report DCM'!$H247="In-Stream Video","Rich Media display banner",IF('Report DCM'!$I247&gt;'Report DCM'!$J247,"Standard",VLOOKUP(CONCATENATE(bd_adtype,"_",bd_creativetype),tabela,2,FALSE)))</f>
        <v>Dynamic Click</v>
      </c>
      <c r="F247" s="7" t="str">
        <f t="shared" si="39"/>
        <v>blinks_gco_assinatura_na_conversao_facebook_all_ads_purch_ocpm_na_NA_na_po_lis_ambos-18a65anos-brasil_engaj-ig-e-fb-todos-90d_vid_all_carnaval-2023_lote-2-a_ass-so-220223-1807</v>
      </c>
      <c r="G247" s="7" t="str">
        <f t="shared" si="40"/>
        <v>550763400</v>
      </c>
      <c r="H247" s="7" t="str">
        <f t="shared" si="41"/>
        <v>Tracking</v>
      </c>
      <c r="I247" s="7">
        <f t="shared" si="42"/>
        <v>0</v>
      </c>
      <c r="J247" s="7">
        <f t="shared" si="43"/>
        <v>1</v>
      </c>
      <c r="K247" s="8">
        <f t="shared" si="44"/>
        <v>1.2999999999999999E-2</v>
      </c>
      <c r="L247" s="7">
        <f t="shared" si="45"/>
        <v>0.02</v>
      </c>
      <c r="M247" s="8">
        <f t="shared" si="11"/>
        <v>1.2999999999999999E-2</v>
      </c>
      <c r="N247" s="8">
        <f t="shared" si="12"/>
        <v>0.02</v>
      </c>
    </row>
    <row r="248" spans="1:14" ht="15.75" customHeight="1" x14ac:dyDescent="0.35">
      <c r="A248" s="7" t="str">
        <f t="shared" si="35"/>
        <v>blinks_gco_assinatura_2023</v>
      </c>
      <c r="B248" s="7" t="str">
        <f t="shared" si="36"/>
        <v>Facebook Brasil</v>
      </c>
      <c r="C248" s="7" t="str">
        <f t="shared" si="37"/>
        <v>blinks_gco_assinatura_na_conversao_facebook_all_ads_purch_ocpm_na_NA_na_po_lis_ambos-18a65anos-brasil_engaj-ig-e-fb-todos-90d_vid_all_carnaval-2023_lote-2-b_ass-so-220223-1808</v>
      </c>
      <c r="D248" s="7" t="str">
        <f t="shared" si="38"/>
        <v>359641772</v>
      </c>
      <c r="E248" s="7" t="str">
        <f>IF('Report DCM'!$H248="In-Stream Video","Rich Media display banner",IF('Report DCM'!$I248&gt;'Report DCM'!$J248,"Standard",VLOOKUP(CONCATENATE(bd_adtype,"_",bd_creativetype),tabela,2,FALSE)))</f>
        <v>Dynamic Click</v>
      </c>
      <c r="F248" s="7" t="str">
        <f t="shared" si="39"/>
        <v>blinks_gco_assinatura_na_conversao_facebook_all_ads_purch_ocpm_na_NA_na_po_lis_ambos-18a65anos-brasil_engaj-ig-e-fb-todos-90d_vid_all_carnaval-2023_lote-2-b_ass-so-220223-1808</v>
      </c>
      <c r="G248" s="7" t="str">
        <f t="shared" si="40"/>
        <v>550763394</v>
      </c>
      <c r="H248" s="7" t="str">
        <f t="shared" si="41"/>
        <v>Tracking</v>
      </c>
      <c r="I248" s="7">
        <f t="shared" si="42"/>
        <v>0</v>
      </c>
      <c r="J248" s="7">
        <f t="shared" si="43"/>
        <v>1</v>
      </c>
      <c r="K248" s="8">
        <f t="shared" si="44"/>
        <v>1.2999999999999999E-2</v>
      </c>
      <c r="L248" s="7">
        <f t="shared" si="45"/>
        <v>0.02</v>
      </c>
      <c r="M248" s="8">
        <f t="shared" si="11"/>
        <v>1.2999999999999999E-2</v>
      </c>
      <c r="N248" s="8">
        <f t="shared" si="12"/>
        <v>0.02</v>
      </c>
    </row>
    <row r="249" spans="1:14" ht="15.75" customHeight="1" x14ac:dyDescent="0.35">
      <c r="A249" s="7" t="str">
        <f t="shared" si="35"/>
        <v>blinks_gco_assinatura_2023</v>
      </c>
      <c r="B249" s="7" t="str">
        <f t="shared" si="36"/>
        <v>Facebook Brasil</v>
      </c>
      <c r="C249" s="7" t="str">
        <f t="shared" si="37"/>
        <v>blinks_gco_assinatura_na_conversao_facebook_all_ads_purch_ocpm_na_NA_na_po_lis_ambos-18a65anos-brasil_engaj-ig-e-fb-todos-90d_vid_all_carnaval-2023_relampago-a_ass-so-220223-1711</v>
      </c>
      <c r="D249" s="7" t="str">
        <f t="shared" si="38"/>
        <v>359641673</v>
      </c>
      <c r="E249" s="7" t="str">
        <f>IF('Report DCM'!$H249="In-Stream Video","Rich Media display banner",IF('Report DCM'!$I249&gt;'Report DCM'!$J249,"Standard",VLOOKUP(CONCATENATE(bd_adtype,"_",bd_creativetype),tabela,2,FALSE)))</f>
        <v>Dynamic Click</v>
      </c>
      <c r="F249" s="7" t="str">
        <f t="shared" si="39"/>
        <v>blinks_gco_assinatura_na_conversao_facebook_all_ads_purch_ocpm_na_NA_na_po_lis_ambos-18a65anos-brasil_engaj-ig-e-fb-todos-90d_vid_all_carnaval-2023_relampago-a_ass-so-220223-1711</v>
      </c>
      <c r="G249" s="7" t="str">
        <f t="shared" si="40"/>
        <v>550763295</v>
      </c>
      <c r="H249" s="7" t="str">
        <f t="shared" si="41"/>
        <v>Tracking</v>
      </c>
      <c r="I249" s="7">
        <f t="shared" si="42"/>
        <v>0</v>
      </c>
      <c r="J249" s="7">
        <f t="shared" si="43"/>
        <v>2124</v>
      </c>
      <c r="K249" s="8">
        <f t="shared" si="44"/>
        <v>1.2999999999999999E-2</v>
      </c>
      <c r="L249" s="7">
        <f t="shared" si="45"/>
        <v>0.02</v>
      </c>
      <c r="M249" s="8">
        <f t="shared" si="11"/>
        <v>27.611999999999998</v>
      </c>
      <c r="N249" s="8">
        <f t="shared" si="12"/>
        <v>42.480000000000004</v>
      </c>
    </row>
    <row r="250" spans="1:14" ht="15.75" customHeight="1" x14ac:dyDescent="0.35">
      <c r="A250" s="7" t="str">
        <f t="shared" si="35"/>
        <v>blinks_gco_assinatura_2023</v>
      </c>
      <c r="B250" s="7" t="str">
        <f t="shared" si="36"/>
        <v>Facebook Brasil</v>
      </c>
      <c r="C250" s="7" t="str">
        <f t="shared" si="37"/>
        <v>blinks_gco_assinatura_na_conversao_facebook_all_ads_purch_ocpm_na_NA_na_po_lis_ambos-18a65anos-brasil_engaj-ig-e-fb-todos-90d_vid_all_carnaval-2023_relampago-b_ass-so-220223-1712</v>
      </c>
      <c r="D250" s="7" t="str">
        <f t="shared" si="38"/>
        <v>359641670</v>
      </c>
      <c r="E250" s="7" t="str">
        <f>IF('Report DCM'!$H250="In-Stream Video","Rich Media display banner",IF('Report DCM'!$I250&gt;'Report DCM'!$J250,"Standard",VLOOKUP(CONCATENATE(bd_adtype,"_",bd_creativetype),tabela,2,FALSE)))</f>
        <v>Dynamic Click</v>
      </c>
      <c r="F250" s="7" t="str">
        <f t="shared" si="39"/>
        <v>blinks_gco_assinatura_na_conversao_facebook_all_ads_purch_ocpm_na_NA_na_po_lis_ambos-18a65anos-brasil_engaj-ig-e-fb-todos-90d_vid_all_carnaval-2023_relampago-b_ass-so-220223-1712</v>
      </c>
      <c r="G250" s="7" t="str">
        <f t="shared" si="40"/>
        <v>550763292</v>
      </c>
      <c r="H250" s="7" t="str">
        <f t="shared" si="41"/>
        <v>Tracking</v>
      </c>
      <c r="I250" s="7">
        <f t="shared" si="42"/>
        <v>0</v>
      </c>
      <c r="J250" s="7">
        <f t="shared" si="43"/>
        <v>826</v>
      </c>
      <c r="K250" s="8">
        <f t="shared" si="44"/>
        <v>1.2999999999999999E-2</v>
      </c>
      <c r="L250" s="7">
        <f t="shared" si="45"/>
        <v>0.02</v>
      </c>
      <c r="M250" s="8">
        <f t="shared" si="11"/>
        <v>10.738</v>
      </c>
      <c r="N250" s="8">
        <f t="shared" si="12"/>
        <v>16.52</v>
      </c>
    </row>
    <row r="251" spans="1:14" ht="15.75" customHeight="1" x14ac:dyDescent="0.35">
      <c r="A251" s="7" t="str">
        <f t="shared" si="35"/>
        <v>blinks_gco_assinatura_2023</v>
      </c>
      <c r="B251" s="7" t="str">
        <f t="shared" si="36"/>
        <v>Facebook Brasil</v>
      </c>
      <c r="C251" s="7" t="str">
        <f t="shared" si="37"/>
        <v>blinks_gco_assinatura_na_conversao_facebook_all_ads_purch_ocpm_na_NA_na_po_lis_ambos-18a65anos-brasil_engaj-ig-e-fb-todos-90d_vid_all_reinvencao-2023_lote-4-a_ass-so-010123-977</v>
      </c>
      <c r="D251" s="7" t="str">
        <f t="shared" si="38"/>
        <v>355694202</v>
      </c>
      <c r="E251" s="7" t="str">
        <f>IF('Report DCM'!$H251="In-Stream Video","Rich Media display banner",IF('Report DCM'!$I251&gt;'Report DCM'!$J251,"Standard",VLOOKUP(CONCATENATE(bd_adtype,"_",bd_creativetype),tabela,2,FALSE)))</f>
        <v>Dynamic Click</v>
      </c>
      <c r="F251" s="7" t="str">
        <f t="shared" si="39"/>
        <v>blinks_gco_assinatura_na_conversao_facebook_all_ads_purch_ocpm_na_NA_na_po_lis_ambos-18a65anos-brasil_engaj-ig-e-fb-todos-90d_vid_all_reinvencao-2023_lote-4-a_ass-so-010123-977</v>
      </c>
      <c r="G251" s="7" t="str">
        <f t="shared" si="40"/>
        <v>546439388</v>
      </c>
      <c r="H251" s="7" t="str">
        <f t="shared" si="41"/>
        <v>Tracking</v>
      </c>
      <c r="I251" s="7">
        <f t="shared" si="42"/>
        <v>0</v>
      </c>
      <c r="J251" s="7">
        <f t="shared" si="43"/>
        <v>1</v>
      </c>
      <c r="K251" s="8">
        <f t="shared" si="44"/>
        <v>1.2999999999999999E-2</v>
      </c>
      <c r="L251" s="7">
        <f t="shared" si="45"/>
        <v>0.02</v>
      </c>
      <c r="M251" s="8">
        <f t="shared" si="11"/>
        <v>1.2999999999999999E-2</v>
      </c>
      <c r="N251" s="8">
        <f t="shared" si="12"/>
        <v>0.02</v>
      </c>
    </row>
    <row r="252" spans="1:14" ht="15.75" customHeight="1" x14ac:dyDescent="0.35">
      <c r="A252" s="7" t="str">
        <f t="shared" si="35"/>
        <v>blinks_gco_assinatura_2023</v>
      </c>
      <c r="B252" s="7" t="str">
        <f t="shared" si="36"/>
        <v>Facebook Brasil</v>
      </c>
      <c r="C252" s="7" t="str">
        <f t="shared" si="37"/>
        <v>blinks_gco_assinatura_na_conversao_facebook_all_ads_purch_ocpm_na_NA_na_po_lis_ambos-18a65anos-brasil_engaj-ig-e-fb-todos-90d_vid_all_reinvencao-2023_ultimas-horas-a_ass-so-010123-1185</v>
      </c>
      <c r="D252" s="7" t="str">
        <f t="shared" si="38"/>
        <v>355708786</v>
      </c>
      <c r="E252" s="7" t="str">
        <f>IF('Report DCM'!$H252="In-Stream Video","Rich Media display banner",IF('Report DCM'!$I252&gt;'Report DCM'!$J252,"Standard",VLOOKUP(CONCATENATE(bd_adtype,"_",bd_creativetype),tabela,2,FALSE)))</f>
        <v>Dynamic Click</v>
      </c>
      <c r="F252" s="7" t="str">
        <f t="shared" si="39"/>
        <v>blinks_gco_assinatura_na_conversao_facebook_all_ads_purch_ocpm_na_NA_na_po_lis_ambos-18a65anos-brasil_engaj-ig-e-fb-todos-90d_vid_all_reinvencao-2023_ultimas-horas-a_ass-so-010123-1185</v>
      </c>
      <c r="G252" s="7" t="str">
        <f t="shared" si="40"/>
        <v>546454955</v>
      </c>
      <c r="H252" s="7" t="str">
        <f t="shared" si="41"/>
        <v>Tracking</v>
      </c>
      <c r="I252" s="7">
        <f t="shared" si="42"/>
        <v>0</v>
      </c>
      <c r="J252" s="7">
        <f t="shared" si="43"/>
        <v>1</v>
      </c>
      <c r="K252" s="8">
        <f t="shared" si="44"/>
        <v>1.2999999999999999E-2</v>
      </c>
      <c r="L252" s="7">
        <f t="shared" si="45"/>
        <v>0.02</v>
      </c>
      <c r="M252" s="8">
        <f t="shared" si="11"/>
        <v>1.2999999999999999E-2</v>
      </c>
      <c r="N252" s="8">
        <f t="shared" si="12"/>
        <v>0.02</v>
      </c>
    </row>
    <row r="253" spans="1:14" ht="15.75" customHeight="1" x14ac:dyDescent="0.35">
      <c r="A253" s="7" t="str">
        <f t="shared" si="35"/>
        <v>blinks_gco_assinatura_2023</v>
      </c>
      <c r="B253" s="7" t="str">
        <f t="shared" si="36"/>
        <v>Facebook Brasil</v>
      </c>
      <c r="C253" s="7" t="str">
        <f t="shared" si="37"/>
        <v>blinks_gco_assinatura_na_conversao_facebook_all_ads_purch_ocpm_na_NA_na_po_lis_ambos-18a65anos-brasil_engaj-ig-e-fb-todos-90d_vid_all_reinvencao-2023_ultimas-horas-b_ass-so-010123-1186</v>
      </c>
      <c r="D253" s="7" t="str">
        <f t="shared" si="38"/>
        <v>355708774</v>
      </c>
      <c r="E253" s="7" t="str">
        <f>IF('Report DCM'!$H253="In-Stream Video","Rich Media display banner",IF('Report DCM'!$I253&gt;'Report DCM'!$J253,"Standard",VLOOKUP(CONCATENATE(bd_adtype,"_",bd_creativetype),tabela,2,FALSE)))</f>
        <v>Dynamic Click</v>
      </c>
      <c r="F253" s="7" t="str">
        <f t="shared" si="39"/>
        <v>blinks_gco_assinatura_na_conversao_facebook_all_ads_purch_ocpm_na_NA_na_po_lis_ambos-18a65anos-brasil_engaj-ig-e-fb-todos-90d_vid_all_reinvencao-2023_ultimas-horas-b_ass-so-010123-1186</v>
      </c>
      <c r="G253" s="7" t="str">
        <f t="shared" si="40"/>
        <v>546454949</v>
      </c>
      <c r="H253" s="7" t="str">
        <f t="shared" si="41"/>
        <v>Tracking</v>
      </c>
      <c r="I253" s="7">
        <f t="shared" si="42"/>
        <v>0</v>
      </c>
      <c r="J253" s="7">
        <f t="shared" si="43"/>
        <v>8</v>
      </c>
      <c r="K253" s="8">
        <f t="shared" si="44"/>
        <v>1.2999999999999999E-2</v>
      </c>
      <c r="L253" s="7">
        <f t="shared" si="45"/>
        <v>0.02</v>
      </c>
      <c r="M253" s="8">
        <f t="shared" si="11"/>
        <v>0.104</v>
      </c>
      <c r="N253" s="8">
        <f t="shared" si="12"/>
        <v>0.16</v>
      </c>
    </row>
    <row r="254" spans="1:14" ht="15.75" customHeight="1" x14ac:dyDescent="0.35">
      <c r="A254" s="7" t="str">
        <f t="shared" si="35"/>
        <v>blinks_gco_assinatura_2023</v>
      </c>
      <c r="B254" s="7" t="str">
        <f t="shared" si="36"/>
        <v>Facebook Brasil</v>
      </c>
      <c r="C254" s="7" t="str">
        <f t="shared" si="37"/>
        <v>blinks_gco_assinatura_na_conversao_facebook_all_ads_purch_ocpm_na_NA_na_po_lis_ambos-18a65anos-brasil_engaj-ig-e-fb-todos-90d_vid_all_reinvencao-2023_ultimas-horas-c_ass-so-010123-1187</v>
      </c>
      <c r="D254" s="7" t="str">
        <f t="shared" si="38"/>
        <v>355708762</v>
      </c>
      <c r="E254" s="7" t="str">
        <f>IF('Report DCM'!$H254="In-Stream Video","Rich Media display banner",IF('Report DCM'!$I254&gt;'Report DCM'!$J254,"Standard",VLOOKUP(CONCATENATE(bd_adtype,"_",bd_creativetype),tabela,2,FALSE)))</f>
        <v>Dynamic Click</v>
      </c>
      <c r="F254" s="7" t="str">
        <f t="shared" si="39"/>
        <v>blinks_gco_assinatura_na_conversao_facebook_all_ads_purch_ocpm_na_NA_na_po_lis_ambos-18a65anos-brasil_engaj-ig-e-fb-todos-90d_vid_all_reinvencao-2023_ultimas-horas-c_ass-so-010123-1187</v>
      </c>
      <c r="G254" s="7" t="str">
        <f t="shared" si="40"/>
        <v>546454943</v>
      </c>
      <c r="H254" s="7" t="str">
        <f t="shared" si="41"/>
        <v>Tracking</v>
      </c>
      <c r="I254" s="7">
        <f t="shared" si="42"/>
        <v>0</v>
      </c>
      <c r="J254" s="7">
        <f t="shared" si="43"/>
        <v>10</v>
      </c>
      <c r="K254" s="8">
        <f t="shared" si="44"/>
        <v>1.2999999999999999E-2</v>
      </c>
      <c r="L254" s="7">
        <f t="shared" si="45"/>
        <v>0.02</v>
      </c>
      <c r="M254" s="8">
        <f t="shared" si="11"/>
        <v>0.13</v>
      </c>
      <c r="N254" s="8">
        <f t="shared" si="12"/>
        <v>0.2</v>
      </c>
    </row>
    <row r="255" spans="1:14" ht="15.75" customHeight="1" x14ac:dyDescent="0.35">
      <c r="A255" s="7" t="str">
        <f t="shared" si="35"/>
        <v>blinks_gco_assinatura_2023</v>
      </c>
      <c r="B255" s="7" t="str">
        <f t="shared" si="36"/>
        <v>Facebook Brasil</v>
      </c>
      <c r="C255" s="7" t="str">
        <f t="shared" si="37"/>
        <v>blinks_gco_assinatura_na_conversao_facebook_all_ads_purch_ocpm_na_NA_na_po_lis_ambos-18a65anos-brasil_engaj-ig-e-fb-todos-90d_vid_all_reinvencao-2023_ultimas-horas-d_ass-so-010123-1188</v>
      </c>
      <c r="D255" s="7" t="str">
        <f t="shared" si="38"/>
        <v>355708753</v>
      </c>
      <c r="E255" s="7" t="str">
        <f>IF('Report DCM'!$H255="In-Stream Video","Rich Media display banner",IF('Report DCM'!$I255&gt;'Report DCM'!$J255,"Standard",VLOOKUP(CONCATENATE(bd_adtype,"_",bd_creativetype),tabela,2,FALSE)))</f>
        <v>Dynamic Click</v>
      </c>
      <c r="F255" s="7" t="str">
        <f t="shared" si="39"/>
        <v>blinks_gco_assinatura_na_conversao_facebook_all_ads_purch_ocpm_na_NA_na_po_lis_ambos-18a65anos-brasil_engaj-ig-e-fb-todos-90d_vid_all_reinvencao-2023_ultimas-horas-d_ass-so-010123-1188</v>
      </c>
      <c r="G255" s="7" t="str">
        <f t="shared" si="40"/>
        <v>546454937</v>
      </c>
      <c r="H255" s="7" t="str">
        <f t="shared" si="41"/>
        <v>Tracking</v>
      </c>
      <c r="I255" s="7">
        <f t="shared" si="42"/>
        <v>0</v>
      </c>
      <c r="J255" s="7">
        <f t="shared" si="43"/>
        <v>5</v>
      </c>
      <c r="K255" s="8">
        <f t="shared" si="44"/>
        <v>1.2999999999999999E-2</v>
      </c>
      <c r="L255" s="7">
        <f t="shared" si="45"/>
        <v>0.02</v>
      </c>
      <c r="M255" s="8">
        <f t="shared" si="11"/>
        <v>6.5000000000000002E-2</v>
      </c>
      <c r="N255" s="8">
        <f t="shared" si="12"/>
        <v>0.1</v>
      </c>
    </row>
    <row r="256" spans="1:14" ht="15.75" customHeight="1" x14ac:dyDescent="0.35">
      <c r="A256" s="7" t="str">
        <f t="shared" si="35"/>
        <v>blinks_gco_assinatura_2023</v>
      </c>
      <c r="B256" s="7" t="str">
        <f t="shared" si="36"/>
        <v>Facebook Brasil</v>
      </c>
      <c r="C256" s="7" t="str">
        <f t="shared" si="37"/>
        <v>blinks_gco_assinatura_na_conversao_facebook_all_ads_purch_ocpm_na_NA_na_po_lis_ambos-18a65anos-brasil_hubspot-inscritos-e-interessados_ppl_all_always-on-2023_assinatura-8-a_ass-so-010223-1579</v>
      </c>
      <c r="D256" s="7" t="str">
        <f t="shared" si="38"/>
        <v>357939080</v>
      </c>
      <c r="E256" s="7" t="str">
        <f>IF('Report DCM'!$H256="In-Stream Video","Rich Media display banner",IF('Report DCM'!$I256&gt;'Report DCM'!$J256,"Standard",VLOOKUP(CONCATENATE(bd_adtype,"_",bd_creativetype),tabela,2,FALSE)))</f>
        <v>Dynamic Click</v>
      </c>
      <c r="F256" s="7" t="str">
        <f t="shared" si="39"/>
        <v>blinks_gco_assinatura_na_conversao_facebook_all_ads_purch_ocpm_na_NA_na_po_lis_ambos-18a65anos-brasil_hubspot-inscritos-e-interessados_ppl_all_always-on-2023_assinatura-8-a_ass-so-010223-1579</v>
      </c>
      <c r="G256" s="7" t="str">
        <f t="shared" si="40"/>
        <v>549226369</v>
      </c>
      <c r="H256" s="7" t="str">
        <f t="shared" si="41"/>
        <v>Tracking</v>
      </c>
      <c r="I256" s="7">
        <f t="shared" si="42"/>
        <v>0</v>
      </c>
      <c r="J256" s="7">
        <f t="shared" si="43"/>
        <v>166</v>
      </c>
      <c r="K256" s="8">
        <f t="shared" si="44"/>
        <v>1.2999999999999999E-2</v>
      </c>
      <c r="L256" s="7">
        <f t="shared" si="45"/>
        <v>0.02</v>
      </c>
      <c r="M256" s="8">
        <f t="shared" si="11"/>
        <v>2.1579999999999999</v>
      </c>
      <c r="N256" s="8">
        <f t="shared" si="12"/>
        <v>3.3200000000000003</v>
      </c>
    </row>
    <row r="257" spans="1:14" ht="15.75" customHeight="1" x14ac:dyDescent="0.35">
      <c r="A257" s="7" t="str">
        <f t="shared" si="35"/>
        <v>blinks_gco_assinatura_2023</v>
      </c>
      <c r="B257" s="7" t="str">
        <f t="shared" si="36"/>
        <v>Facebook Brasil</v>
      </c>
      <c r="C257" s="7" t="str">
        <f t="shared" si="37"/>
        <v>blinks_gco_assinatura_na_conversao_facebook_all_ads_purch_ocpm_na_NA_na_po_lis_ambos-18a65anos-brasil_hubspot-inscritos-e-interessados_ppl_all_always-on-2023_assinatura-8-b_ass-so-010223-1580</v>
      </c>
      <c r="D257" s="7" t="str">
        <f t="shared" si="38"/>
        <v>357939077</v>
      </c>
      <c r="E257" s="7" t="str">
        <f>IF('Report DCM'!$H257="In-Stream Video","Rich Media display banner",IF('Report DCM'!$I257&gt;'Report DCM'!$J257,"Standard",VLOOKUP(CONCATENATE(bd_adtype,"_",bd_creativetype),tabela,2,FALSE)))</f>
        <v>Dynamic Click</v>
      </c>
      <c r="F257" s="7" t="str">
        <f t="shared" si="39"/>
        <v>blinks_gco_assinatura_na_conversao_facebook_all_ads_purch_ocpm_na_NA_na_po_lis_ambos-18a65anos-brasil_hubspot-inscritos-e-interessados_ppl_all_always-on-2023_assinatura-8-b_ass-so-010223-1580</v>
      </c>
      <c r="G257" s="7" t="str">
        <f t="shared" si="40"/>
        <v>549226372</v>
      </c>
      <c r="H257" s="7" t="str">
        <f t="shared" si="41"/>
        <v>Tracking</v>
      </c>
      <c r="I257" s="7">
        <f t="shared" si="42"/>
        <v>0</v>
      </c>
      <c r="J257" s="7">
        <f t="shared" si="43"/>
        <v>56</v>
      </c>
      <c r="K257" s="8">
        <f t="shared" si="44"/>
        <v>1.2999999999999999E-2</v>
      </c>
      <c r="L257" s="7">
        <f t="shared" si="45"/>
        <v>0.02</v>
      </c>
      <c r="M257" s="8">
        <f t="shared" ref="M257:M511" si="46">IF(E257="Dynamic Click",J257*K257,K257*$I257/1000)</f>
        <v>0.72799999999999998</v>
      </c>
      <c r="N257" s="8">
        <f t="shared" ref="N257:N511" si="47">IF(E257="Dynamic Click",J257*L257,L257*$I257/1000)</f>
        <v>1.1200000000000001</v>
      </c>
    </row>
    <row r="258" spans="1:14" ht="15.75" customHeight="1" x14ac:dyDescent="0.35">
      <c r="A258" s="7" t="str">
        <f t="shared" ref="A258:A321" si="48">bd_campaign</f>
        <v>blinks_gco_assinatura_2023</v>
      </c>
      <c r="B258" s="7" t="str">
        <f t="shared" ref="B258:B321" si="49">bd_site</f>
        <v>Facebook Brasil</v>
      </c>
      <c r="C258" s="7" t="str">
        <f t="shared" ref="C258:C321" si="50">bd_placement</f>
        <v>blinks_gco_assinatura_na_conversao_facebook_all_ads_purch_ocpm_na_NA_na_po_lis_ambos-18a65anos-brasil_hubspot-inscritos-e-interessados_ppl_all_always-on-2023_assinatura-8-c_ass-so-010223-1581</v>
      </c>
      <c r="D258" s="7" t="str">
        <f t="shared" ref="D258:D321" si="51">bd_placementID</f>
        <v>357939071</v>
      </c>
      <c r="E258" s="7" t="str">
        <f>IF('Report DCM'!$H258="In-Stream Video","Rich Media display banner",IF('Report DCM'!$I258&gt;'Report DCM'!$J258,"Standard",VLOOKUP(CONCATENATE(bd_adtype,"_",bd_creativetype),tabela,2,FALSE)))</f>
        <v>Dynamic Click</v>
      </c>
      <c r="F258" s="7" t="str">
        <f t="shared" ref="F258:F321" si="52">bd_ad</f>
        <v>blinks_gco_assinatura_na_conversao_facebook_all_ads_purch_ocpm_na_NA_na_po_lis_ambos-18a65anos-brasil_hubspot-inscritos-e-interessados_ppl_all_always-on-2023_assinatura-8-c_ass-so-010223-1581</v>
      </c>
      <c r="G258" s="7" t="str">
        <f t="shared" ref="G258:G321" si="53">bd_adid</f>
        <v>549226375</v>
      </c>
      <c r="H258" s="7" t="str">
        <f t="shared" ref="H258:H321" si="54">bd_creativetype</f>
        <v>Tracking</v>
      </c>
      <c r="I258" s="7">
        <f t="shared" ref="I258:I321" si="55">bd_impression</f>
        <v>0</v>
      </c>
      <c r="J258" s="7">
        <f t="shared" ref="J258:J321" si="56">bd_clicks</f>
        <v>676</v>
      </c>
      <c r="K258" s="8">
        <f t="shared" ref="K258:K321" si="57">VLOOKUP(E258,tabela,2,FALSE)</f>
        <v>1.2999999999999999E-2</v>
      </c>
      <c r="L258" s="7">
        <f t="shared" ref="L258:L321" si="58">VLOOKUP(E258,tabela,3,FALSE)</f>
        <v>0.02</v>
      </c>
      <c r="M258" s="8">
        <f t="shared" si="46"/>
        <v>8.7880000000000003</v>
      </c>
      <c r="N258" s="8">
        <f t="shared" si="47"/>
        <v>13.52</v>
      </c>
    </row>
    <row r="259" spans="1:14" ht="15.75" customHeight="1" x14ac:dyDescent="0.35">
      <c r="A259" s="7" t="str">
        <f t="shared" si="48"/>
        <v>blinks_gco_assinatura_2023</v>
      </c>
      <c r="B259" s="7" t="str">
        <f t="shared" si="49"/>
        <v>Facebook Brasil</v>
      </c>
      <c r="C259" s="7" t="str">
        <f t="shared" si="50"/>
        <v>blinks_gco_assinatura_na_conversao_facebook_all_ads_purch_ocpm_na_NA_na_po_lis_ambos-18a65anos-brasil_hubspot-inscritos-e-interessados_ppl_all_always-on-2023_assinatura-8-d_ass-so-300123-1620</v>
      </c>
      <c r="D259" s="7" t="str">
        <f t="shared" si="51"/>
        <v>358354445</v>
      </c>
      <c r="E259" s="7" t="str">
        <f>IF('Report DCM'!$H259="In-Stream Video","Rich Media display banner",IF('Report DCM'!$I259&gt;'Report DCM'!$J259,"Standard",VLOOKUP(CONCATENATE(bd_adtype,"_",bd_creativetype),tabela,2,FALSE)))</f>
        <v>Dynamic Click</v>
      </c>
      <c r="F259" s="7" t="str">
        <f t="shared" si="52"/>
        <v>blinks_gco_assinatura_na_conversao_facebook_all_ads_purch_ocpm_na_NA_na_po_lis_ambos-18a65anos-brasil_hubspot-inscritos-e-interessados_ppl_all_always-on-2023_assinatura-8-d_ass-so-300123-1620</v>
      </c>
      <c r="G259" s="7" t="str">
        <f t="shared" si="53"/>
        <v>549499847</v>
      </c>
      <c r="H259" s="7" t="str">
        <f t="shared" si="54"/>
        <v>Tracking</v>
      </c>
      <c r="I259" s="7">
        <f t="shared" si="55"/>
        <v>0</v>
      </c>
      <c r="J259" s="7">
        <f t="shared" si="56"/>
        <v>95</v>
      </c>
      <c r="K259" s="8">
        <f t="shared" si="57"/>
        <v>1.2999999999999999E-2</v>
      </c>
      <c r="L259" s="7">
        <f t="shared" si="58"/>
        <v>0.02</v>
      </c>
      <c r="M259" s="8">
        <f t="shared" si="46"/>
        <v>1.2349999999999999</v>
      </c>
      <c r="N259" s="8">
        <f t="shared" si="47"/>
        <v>1.9000000000000001</v>
      </c>
    </row>
    <row r="260" spans="1:14" ht="15.75" customHeight="1" x14ac:dyDescent="0.35">
      <c r="A260" s="7" t="str">
        <f t="shared" si="48"/>
        <v>blinks_gco_assinatura_2023</v>
      </c>
      <c r="B260" s="7" t="str">
        <f t="shared" si="49"/>
        <v>Facebook Brasil</v>
      </c>
      <c r="C260" s="7" t="str">
        <f t="shared" si="50"/>
        <v>blinks_gco_assinatura_na_conversao_facebook_all_ads_purch_ocpm_na_NA_na_po_lis_ambos-18a65anos-brasil_hubspot-inscritos-e-interessados_ppl_all_carnaval-2023_lote-1-a_ass-so-220223-1723</v>
      </c>
      <c r="D260" s="7" t="str">
        <f t="shared" si="51"/>
        <v>359641637</v>
      </c>
      <c r="E260" s="7" t="str">
        <f>IF('Report DCM'!$H260="In-Stream Video","Rich Media display banner",IF('Report DCM'!$I260&gt;'Report DCM'!$J260,"Standard",VLOOKUP(CONCATENATE(bd_adtype,"_",bd_creativetype),tabela,2,FALSE)))</f>
        <v>Dynamic Click</v>
      </c>
      <c r="F260" s="7" t="str">
        <f t="shared" si="52"/>
        <v>blinks_gco_assinatura_na_conversao_facebook_all_ads_purch_ocpm_na_NA_na_po_lis_ambos-18a65anos-brasil_hubspot-inscritos-e-interessados_ppl_all_carnaval-2023_lote-1-a_ass-so-220223-1723</v>
      </c>
      <c r="G260" s="7" t="str">
        <f t="shared" si="53"/>
        <v>550763259</v>
      </c>
      <c r="H260" s="7" t="str">
        <f t="shared" si="54"/>
        <v>Tracking</v>
      </c>
      <c r="I260" s="7">
        <f t="shared" si="55"/>
        <v>0</v>
      </c>
      <c r="J260" s="7">
        <f t="shared" si="56"/>
        <v>256</v>
      </c>
      <c r="K260" s="8">
        <f t="shared" si="57"/>
        <v>1.2999999999999999E-2</v>
      </c>
      <c r="L260" s="7">
        <f t="shared" si="58"/>
        <v>0.02</v>
      </c>
      <c r="M260" s="8">
        <f t="shared" si="46"/>
        <v>3.3279999999999998</v>
      </c>
      <c r="N260" s="8">
        <f t="shared" si="47"/>
        <v>5.12</v>
      </c>
    </row>
    <row r="261" spans="1:14" ht="15.75" customHeight="1" x14ac:dyDescent="0.35">
      <c r="A261" s="7" t="str">
        <f t="shared" si="48"/>
        <v>blinks_gco_assinatura_2023</v>
      </c>
      <c r="B261" s="7" t="str">
        <f t="shared" si="49"/>
        <v>Facebook Brasil</v>
      </c>
      <c r="C261" s="7" t="str">
        <f t="shared" si="50"/>
        <v>blinks_gco_assinatura_na_conversao_facebook_all_ads_purch_ocpm_na_NA_na_po_lis_ambos-18a65anos-brasil_hubspot-inscritos-e-interessados_ppl_all_carnaval-2023_lote-1-b_ass-so-220223-1724</v>
      </c>
      <c r="D261" s="7" t="str">
        <f t="shared" si="51"/>
        <v>359641634</v>
      </c>
      <c r="E261" s="7" t="str">
        <f>IF('Report DCM'!$H261="In-Stream Video","Rich Media display banner",IF('Report DCM'!$I261&gt;'Report DCM'!$J261,"Standard",VLOOKUP(CONCATENATE(bd_adtype,"_",bd_creativetype),tabela,2,FALSE)))</f>
        <v>Dynamic Click</v>
      </c>
      <c r="F261" s="7" t="str">
        <f t="shared" si="52"/>
        <v>blinks_gco_assinatura_na_conversao_facebook_all_ads_purch_ocpm_na_NA_na_po_lis_ambos-18a65anos-brasil_hubspot-inscritos-e-interessados_ppl_all_carnaval-2023_lote-1-b_ass-so-220223-1724</v>
      </c>
      <c r="G261" s="7" t="str">
        <f t="shared" si="53"/>
        <v>550763256</v>
      </c>
      <c r="H261" s="7" t="str">
        <f t="shared" si="54"/>
        <v>Tracking</v>
      </c>
      <c r="I261" s="7">
        <f t="shared" si="55"/>
        <v>0</v>
      </c>
      <c r="J261" s="7">
        <f t="shared" si="56"/>
        <v>357</v>
      </c>
      <c r="K261" s="8">
        <f t="shared" si="57"/>
        <v>1.2999999999999999E-2</v>
      </c>
      <c r="L261" s="7">
        <f t="shared" si="58"/>
        <v>0.02</v>
      </c>
      <c r="M261" s="8">
        <f t="shared" si="46"/>
        <v>4.641</v>
      </c>
      <c r="N261" s="8">
        <f t="shared" si="47"/>
        <v>7.1400000000000006</v>
      </c>
    </row>
    <row r="262" spans="1:14" ht="15.75" customHeight="1" x14ac:dyDescent="0.35">
      <c r="A262" s="7" t="str">
        <f t="shared" si="48"/>
        <v>blinks_gco_assinatura_2023</v>
      </c>
      <c r="B262" s="7" t="str">
        <f t="shared" si="49"/>
        <v>Facebook Brasil</v>
      </c>
      <c r="C262" s="7" t="str">
        <f t="shared" si="50"/>
        <v>blinks_gco_assinatura_na_conversao_facebook_all_ads_purch_ocpm_na_NA_na_po_lis_ambos-18a65anos-brasil_hubspot-inscritos-e-interessados_ppl_all_carnaval-2023_lote-1-c_ass-so-220223-1725</v>
      </c>
      <c r="D262" s="7" t="str">
        <f t="shared" si="51"/>
        <v>359641631</v>
      </c>
      <c r="E262" s="7" t="str">
        <f>IF('Report DCM'!$H262="In-Stream Video","Rich Media display banner",IF('Report DCM'!$I262&gt;'Report DCM'!$J262,"Standard",VLOOKUP(CONCATENATE(bd_adtype,"_",bd_creativetype),tabela,2,FALSE)))</f>
        <v>Dynamic Click</v>
      </c>
      <c r="F262" s="7" t="str">
        <f t="shared" si="52"/>
        <v>blinks_gco_assinatura_na_conversao_facebook_all_ads_purch_ocpm_na_NA_na_po_lis_ambos-18a65anos-brasil_hubspot-inscritos-e-interessados_ppl_all_carnaval-2023_lote-1-c_ass-so-220223-1725</v>
      </c>
      <c r="G262" s="7" t="str">
        <f t="shared" si="53"/>
        <v>550763253</v>
      </c>
      <c r="H262" s="7" t="str">
        <f t="shared" si="54"/>
        <v>Tracking</v>
      </c>
      <c r="I262" s="7">
        <f t="shared" si="55"/>
        <v>0</v>
      </c>
      <c r="J262" s="7">
        <f t="shared" si="56"/>
        <v>65</v>
      </c>
      <c r="K262" s="8">
        <f t="shared" si="57"/>
        <v>1.2999999999999999E-2</v>
      </c>
      <c r="L262" s="7">
        <f t="shared" si="58"/>
        <v>0.02</v>
      </c>
      <c r="M262" s="8">
        <f t="shared" si="46"/>
        <v>0.84499999999999997</v>
      </c>
      <c r="N262" s="8">
        <f t="shared" si="47"/>
        <v>1.3</v>
      </c>
    </row>
    <row r="263" spans="1:14" ht="15.75" customHeight="1" x14ac:dyDescent="0.35">
      <c r="A263" s="7" t="str">
        <f t="shared" si="48"/>
        <v>blinks_gco_assinatura_2023</v>
      </c>
      <c r="B263" s="7" t="str">
        <f t="shared" si="49"/>
        <v>Facebook Brasil</v>
      </c>
      <c r="C263" s="7" t="str">
        <f t="shared" si="50"/>
        <v>blinks_gco_assinatura_na_conversao_facebook_all_ads_purch_ocpm_na_NA_na_po_lis_ambos-18a65anos-brasil_hubspot-inscritos-e-interessados_ppl_all_carnaval-2023_lote-2-a_ass-so-220223-1771</v>
      </c>
      <c r="D263" s="7" t="str">
        <f t="shared" si="51"/>
        <v>359846845</v>
      </c>
      <c r="E263" s="7" t="str">
        <f>IF('Report DCM'!$H263="In-Stream Video","Rich Media display banner",IF('Report DCM'!$I263&gt;'Report DCM'!$J263,"Standard",VLOOKUP(CONCATENATE(bd_adtype,"_",bd_creativetype),tabela,2,FALSE)))</f>
        <v>Dynamic Click</v>
      </c>
      <c r="F263" s="7" t="str">
        <f t="shared" si="52"/>
        <v>blinks_gco_assinatura_na_conversao_facebook_all_ads_purch_ocpm_na_NA_na_po_lis_ambos-18a65anos-brasil_hubspot-inscritos-e-interessados_ppl_all_carnaval-2023_lote-2-a_ass-so-220223-1771</v>
      </c>
      <c r="G263" s="7" t="str">
        <f t="shared" si="53"/>
        <v>550754712</v>
      </c>
      <c r="H263" s="7" t="str">
        <f t="shared" si="54"/>
        <v>Tracking</v>
      </c>
      <c r="I263" s="7">
        <f t="shared" si="55"/>
        <v>0</v>
      </c>
      <c r="J263" s="7">
        <f t="shared" si="56"/>
        <v>1</v>
      </c>
      <c r="K263" s="8">
        <f t="shared" si="57"/>
        <v>1.2999999999999999E-2</v>
      </c>
      <c r="L263" s="7">
        <f t="shared" si="58"/>
        <v>0.02</v>
      </c>
      <c r="M263" s="8">
        <f t="shared" si="46"/>
        <v>1.2999999999999999E-2</v>
      </c>
      <c r="N263" s="8">
        <f t="shared" si="47"/>
        <v>0.02</v>
      </c>
    </row>
    <row r="264" spans="1:14" ht="15.75" customHeight="1" x14ac:dyDescent="0.35">
      <c r="A264" s="7" t="str">
        <f t="shared" si="48"/>
        <v>blinks_gco_assinatura_2023</v>
      </c>
      <c r="B264" s="7" t="str">
        <f t="shared" si="49"/>
        <v>Facebook Brasil</v>
      </c>
      <c r="C264" s="7" t="str">
        <f t="shared" si="50"/>
        <v>blinks_gco_assinatura_na_conversao_facebook_all_ads_purch_ocpm_na_NA_na_po_lis_ambos-18a65anos-brasil_hubspot-inscritos-e-interessados_ppl_all_carnaval-2023_lote-2-b_ass-so-220223-1772</v>
      </c>
      <c r="D264" s="7" t="str">
        <f t="shared" si="51"/>
        <v>359846842</v>
      </c>
      <c r="E264" s="7" t="str">
        <f>IF('Report DCM'!$H264="In-Stream Video","Rich Media display banner",IF('Report DCM'!$I264&gt;'Report DCM'!$J264,"Standard",VLOOKUP(CONCATENATE(bd_adtype,"_",bd_creativetype),tabela,2,FALSE)))</f>
        <v>Dynamic Click</v>
      </c>
      <c r="F264" s="7" t="str">
        <f t="shared" si="52"/>
        <v>blinks_gco_assinatura_na_conversao_facebook_all_ads_purch_ocpm_na_NA_na_po_lis_ambos-18a65anos-brasil_hubspot-inscritos-e-interessados_ppl_all_carnaval-2023_lote-2-b_ass-so-220223-1772</v>
      </c>
      <c r="G264" s="7" t="str">
        <f t="shared" si="53"/>
        <v>550754709</v>
      </c>
      <c r="H264" s="7" t="str">
        <f t="shared" si="54"/>
        <v>Tracking</v>
      </c>
      <c r="I264" s="7">
        <f t="shared" si="55"/>
        <v>0</v>
      </c>
      <c r="J264" s="7">
        <f t="shared" si="56"/>
        <v>1</v>
      </c>
      <c r="K264" s="8">
        <f t="shared" si="57"/>
        <v>1.2999999999999999E-2</v>
      </c>
      <c r="L264" s="7">
        <f t="shared" si="58"/>
        <v>0.02</v>
      </c>
      <c r="M264" s="8">
        <f t="shared" si="46"/>
        <v>1.2999999999999999E-2</v>
      </c>
      <c r="N264" s="8">
        <f t="shared" si="47"/>
        <v>0.02</v>
      </c>
    </row>
    <row r="265" spans="1:14" ht="15.75" customHeight="1" x14ac:dyDescent="0.35">
      <c r="A265" s="7" t="str">
        <f t="shared" si="48"/>
        <v>blinks_gco_assinatura_2023</v>
      </c>
      <c r="B265" s="7" t="str">
        <f t="shared" si="49"/>
        <v>Facebook Brasil</v>
      </c>
      <c r="C265" s="7" t="str">
        <f t="shared" si="50"/>
        <v>blinks_gco_assinatura_na_conversao_facebook_all_ads_purch_ocpm_na_NA_na_po_lis_ambos-18a65anos-brasil_hubspot-inscritos-e-interessados_ppl_all_carnaval-2023_lote-2-c_ass-so-220223-1773</v>
      </c>
      <c r="D265" s="7" t="str">
        <f t="shared" si="51"/>
        <v>359846839</v>
      </c>
      <c r="E265" s="7" t="str">
        <f>IF('Report DCM'!$H265="In-Stream Video","Rich Media display banner",IF('Report DCM'!$I265&gt;'Report DCM'!$J265,"Standard",VLOOKUP(CONCATENATE(bd_adtype,"_",bd_creativetype),tabela,2,FALSE)))</f>
        <v>Dynamic Click</v>
      </c>
      <c r="F265" s="7" t="str">
        <f t="shared" si="52"/>
        <v>blinks_gco_assinatura_na_conversao_facebook_all_ads_purch_ocpm_na_NA_na_po_lis_ambos-18a65anos-brasil_hubspot-inscritos-e-interessados_ppl_all_carnaval-2023_lote-2-c_ass-so-220223-1773</v>
      </c>
      <c r="G265" s="7" t="str">
        <f t="shared" si="53"/>
        <v>550754706</v>
      </c>
      <c r="H265" s="7" t="str">
        <f t="shared" si="54"/>
        <v>Tracking</v>
      </c>
      <c r="I265" s="7">
        <f t="shared" si="55"/>
        <v>0</v>
      </c>
      <c r="J265" s="7">
        <f t="shared" si="56"/>
        <v>2</v>
      </c>
      <c r="K265" s="8">
        <f t="shared" si="57"/>
        <v>1.2999999999999999E-2</v>
      </c>
      <c r="L265" s="7">
        <f t="shared" si="58"/>
        <v>0.02</v>
      </c>
      <c r="M265" s="8">
        <f t="shared" si="46"/>
        <v>2.5999999999999999E-2</v>
      </c>
      <c r="N265" s="8">
        <f t="shared" si="47"/>
        <v>0.04</v>
      </c>
    </row>
    <row r="266" spans="1:14" ht="15.75" customHeight="1" x14ac:dyDescent="0.35">
      <c r="A266" s="7" t="str">
        <f t="shared" si="48"/>
        <v>blinks_gco_assinatura_2023</v>
      </c>
      <c r="B266" s="7" t="str">
        <f t="shared" si="49"/>
        <v>Facebook Brasil</v>
      </c>
      <c r="C266" s="7" t="str">
        <f t="shared" si="50"/>
        <v>blinks_gco_assinatura_na_conversao_facebook_all_ads_purch_ocpm_na_NA_na_po_lis_ambos-18a65anos-brasil_hubspot-inscritos-e-interessados_ppl_all_carnaval-2023_relampago-a_ass-so-220223-1675</v>
      </c>
      <c r="D266" s="7" t="str">
        <f t="shared" si="51"/>
        <v>359641805</v>
      </c>
      <c r="E266" s="7" t="str">
        <f>IF('Report DCM'!$H266="In-Stream Video","Rich Media display banner",IF('Report DCM'!$I266&gt;'Report DCM'!$J266,"Standard",VLOOKUP(CONCATENATE(bd_adtype,"_",bd_creativetype),tabela,2,FALSE)))</f>
        <v>Dynamic Click</v>
      </c>
      <c r="F266" s="7" t="str">
        <f t="shared" si="52"/>
        <v>blinks_gco_assinatura_na_conversao_facebook_all_ads_purch_ocpm_na_NA_na_po_lis_ambos-18a65anos-brasil_hubspot-inscritos-e-interessados_ppl_all_carnaval-2023_relampago-a_ass-so-220223-1675</v>
      </c>
      <c r="G266" s="7" t="str">
        <f t="shared" si="53"/>
        <v>550725674</v>
      </c>
      <c r="H266" s="7" t="str">
        <f t="shared" si="54"/>
        <v>Tracking</v>
      </c>
      <c r="I266" s="7">
        <f t="shared" si="55"/>
        <v>0</v>
      </c>
      <c r="J266" s="7">
        <f t="shared" si="56"/>
        <v>20</v>
      </c>
      <c r="K266" s="8">
        <f t="shared" si="57"/>
        <v>1.2999999999999999E-2</v>
      </c>
      <c r="L266" s="7">
        <f t="shared" si="58"/>
        <v>0.02</v>
      </c>
      <c r="M266" s="8">
        <f t="shared" si="46"/>
        <v>0.26</v>
      </c>
      <c r="N266" s="8">
        <f t="shared" si="47"/>
        <v>0.4</v>
      </c>
    </row>
    <row r="267" spans="1:14" ht="15.75" customHeight="1" x14ac:dyDescent="0.35">
      <c r="A267" s="7" t="str">
        <f t="shared" si="48"/>
        <v>blinks_gco_assinatura_2023</v>
      </c>
      <c r="B267" s="7" t="str">
        <f t="shared" si="49"/>
        <v>Facebook Brasil</v>
      </c>
      <c r="C267" s="7" t="str">
        <f t="shared" si="50"/>
        <v>blinks_gco_assinatura_na_conversao_facebook_all_ads_purch_ocpm_na_NA_na_po_lis_ambos-18a65anos-brasil_hubspot-inscritos-e-interessados_ppl_all_carnaval-2023_relampago-b_ass-so-220223-1676</v>
      </c>
      <c r="D267" s="7" t="str">
        <f t="shared" si="51"/>
        <v>359641799</v>
      </c>
      <c r="E267" s="7" t="str">
        <f>IF('Report DCM'!$H267="In-Stream Video","Rich Media display banner",IF('Report DCM'!$I267&gt;'Report DCM'!$J267,"Standard",VLOOKUP(CONCATENATE(bd_adtype,"_",bd_creativetype),tabela,2,FALSE)))</f>
        <v>Dynamic Click</v>
      </c>
      <c r="F267" s="7" t="str">
        <f t="shared" si="52"/>
        <v>blinks_gco_assinatura_na_conversao_facebook_all_ads_purch_ocpm_na_NA_na_po_lis_ambos-18a65anos-brasil_hubspot-inscritos-e-interessados_ppl_all_carnaval-2023_relampago-b_ass-so-220223-1676</v>
      </c>
      <c r="G267" s="7" t="str">
        <f t="shared" si="53"/>
        <v>550763421</v>
      </c>
      <c r="H267" s="7" t="str">
        <f t="shared" si="54"/>
        <v>Tracking</v>
      </c>
      <c r="I267" s="7">
        <f t="shared" si="55"/>
        <v>0</v>
      </c>
      <c r="J267" s="7">
        <f t="shared" si="56"/>
        <v>501</v>
      </c>
      <c r="K267" s="8">
        <f t="shared" si="57"/>
        <v>1.2999999999999999E-2</v>
      </c>
      <c r="L267" s="7">
        <f t="shared" si="58"/>
        <v>0.02</v>
      </c>
      <c r="M267" s="8">
        <f t="shared" si="46"/>
        <v>6.5129999999999999</v>
      </c>
      <c r="N267" s="8">
        <f t="shared" si="47"/>
        <v>10.02</v>
      </c>
    </row>
    <row r="268" spans="1:14" ht="15.75" customHeight="1" x14ac:dyDescent="0.35">
      <c r="A268" s="7" t="str">
        <f t="shared" si="48"/>
        <v>blinks_gco_assinatura_2023</v>
      </c>
      <c r="B268" s="7" t="str">
        <f t="shared" si="49"/>
        <v>Facebook Brasil</v>
      </c>
      <c r="C268" s="7" t="str">
        <f t="shared" si="50"/>
        <v>blinks_gco_assinatura_na_conversao_facebook_all_ads_purch_ocpm_na_NA_na_po_lis_ambos-18a65anos-brasil_hubspot-inscritos-e-interessados_ppl_all_carnaval-2023_relampago-c_ass-so-220223-1677</v>
      </c>
      <c r="D268" s="7" t="str">
        <f t="shared" si="51"/>
        <v>359641793</v>
      </c>
      <c r="E268" s="7" t="str">
        <f>IF('Report DCM'!$H268="In-Stream Video","Rich Media display banner",IF('Report DCM'!$I268&gt;'Report DCM'!$J268,"Standard",VLOOKUP(CONCATENATE(bd_adtype,"_",bd_creativetype),tabela,2,FALSE)))</f>
        <v>Dynamic Click</v>
      </c>
      <c r="F268" s="7" t="str">
        <f t="shared" si="52"/>
        <v>blinks_gco_assinatura_na_conversao_facebook_all_ads_purch_ocpm_na_NA_na_po_lis_ambos-18a65anos-brasil_hubspot-inscritos-e-interessados_ppl_all_carnaval-2023_relampago-c_ass-so-220223-1677</v>
      </c>
      <c r="G268" s="7" t="str">
        <f t="shared" si="53"/>
        <v>550763415</v>
      </c>
      <c r="H268" s="7" t="str">
        <f t="shared" si="54"/>
        <v>Tracking</v>
      </c>
      <c r="I268" s="7">
        <f t="shared" si="55"/>
        <v>0</v>
      </c>
      <c r="J268" s="7">
        <f t="shared" si="56"/>
        <v>20</v>
      </c>
      <c r="K268" s="8">
        <f t="shared" si="57"/>
        <v>1.2999999999999999E-2</v>
      </c>
      <c r="L268" s="7">
        <f t="shared" si="58"/>
        <v>0.02</v>
      </c>
      <c r="M268" s="8">
        <f t="shared" si="46"/>
        <v>0.26</v>
      </c>
      <c r="N268" s="8">
        <f t="shared" si="47"/>
        <v>0.4</v>
      </c>
    </row>
    <row r="269" spans="1:14" ht="15.75" customHeight="1" x14ac:dyDescent="0.35">
      <c r="A269" s="7" t="str">
        <f t="shared" si="48"/>
        <v>blinks_gco_assinatura_2023</v>
      </c>
      <c r="B269" s="7" t="str">
        <f t="shared" si="49"/>
        <v>Facebook Brasil</v>
      </c>
      <c r="C269" s="7" t="str">
        <f t="shared" si="50"/>
        <v>blinks_gco_assinatura_na_conversao_facebook_all_ads_purch_ocpm_na_NA_na_po_lis_ambos-18a65anos-brasil_hubspot-inscritos-e-interessados_ppl_all_reinvencao-2023_relampago-b_ass-so-010123-46</v>
      </c>
      <c r="D269" s="7" t="str">
        <f t="shared" si="51"/>
        <v>355382780</v>
      </c>
      <c r="E269" s="7" t="str">
        <f>IF('Report DCM'!$H269="In-Stream Video","Rich Media display banner",IF('Report DCM'!$I269&gt;'Report DCM'!$J269,"Standard",VLOOKUP(CONCATENATE(bd_adtype,"_",bd_creativetype),tabela,2,FALSE)))</f>
        <v>Dynamic Click</v>
      </c>
      <c r="F269" s="7" t="str">
        <f t="shared" si="52"/>
        <v>blinks_gco_assinatura_na_conversao_facebook_all_ads_purch_ocpm_na_NA_na_po_lis_ambos-18a65anos-brasil_hubspot-inscritos-e-interessados_ppl_all_reinvencao-2023_relampago-b_ass-so-010123-46</v>
      </c>
      <c r="G269" s="7" t="str">
        <f t="shared" si="53"/>
        <v>546447989</v>
      </c>
      <c r="H269" s="7" t="str">
        <f t="shared" si="54"/>
        <v>Tracking</v>
      </c>
      <c r="I269" s="7">
        <f t="shared" si="55"/>
        <v>0</v>
      </c>
      <c r="J269" s="7">
        <f t="shared" si="56"/>
        <v>3</v>
      </c>
      <c r="K269" s="8">
        <f t="shared" si="57"/>
        <v>1.2999999999999999E-2</v>
      </c>
      <c r="L269" s="7">
        <f t="shared" si="58"/>
        <v>0.02</v>
      </c>
      <c r="M269" s="8">
        <f t="shared" si="46"/>
        <v>3.9E-2</v>
      </c>
      <c r="N269" s="8">
        <f t="shared" si="47"/>
        <v>0.06</v>
      </c>
    </row>
    <row r="270" spans="1:14" ht="15.75" customHeight="1" x14ac:dyDescent="0.35">
      <c r="A270" s="7" t="str">
        <f t="shared" si="48"/>
        <v>blinks_gco_assinatura_2023</v>
      </c>
      <c r="B270" s="7" t="str">
        <f t="shared" si="49"/>
        <v>Facebook Brasil</v>
      </c>
      <c r="C270" s="7" t="str">
        <f t="shared" si="50"/>
        <v>blinks_gco_assinatura_na_conversao_facebook_all_ads_purch_ocpm_na_NA_na_po_lis_ambos-18a65anos-brasil_hubspot-inscritos-e-interessados_ppl_all_reinvencao-2023_ultimas-horas-b_ass-so-010123-1086</v>
      </c>
      <c r="D270" s="7" t="str">
        <f t="shared" si="51"/>
        <v>355382681</v>
      </c>
      <c r="E270" s="7" t="str">
        <f>IF('Report DCM'!$H270="In-Stream Video","Rich Media display banner",IF('Report DCM'!$I270&gt;'Report DCM'!$J270,"Standard",VLOOKUP(CONCATENATE(bd_adtype,"_",bd_creativetype),tabela,2,FALSE)))</f>
        <v>Dynamic Click</v>
      </c>
      <c r="F270" s="7" t="str">
        <f t="shared" si="52"/>
        <v>blinks_gco_assinatura_na_conversao_facebook_all_ads_purch_ocpm_na_NA_na_po_lis_ambos-18a65anos-brasil_hubspot-inscritos-e-interessados_ppl_all_reinvencao-2023_ultimas-horas-b_ass-so-010123-1086</v>
      </c>
      <c r="G270" s="7" t="str">
        <f t="shared" si="53"/>
        <v>546447890</v>
      </c>
      <c r="H270" s="7" t="str">
        <f t="shared" si="54"/>
        <v>Tracking</v>
      </c>
      <c r="I270" s="7">
        <f t="shared" si="55"/>
        <v>0</v>
      </c>
      <c r="J270" s="7">
        <f t="shared" si="56"/>
        <v>18</v>
      </c>
      <c r="K270" s="8">
        <f t="shared" si="57"/>
        <v>1.2999999999999999E-2</v>
      </c>
      <c r="L270" s="7">
        <f t="shared" si="58"/>
        <v>0.02</v>
      </c>
      <c r="M270" s="8">
        <f t="shared" si="46"/>
        <v>0.23399999999999999</v>
      </c>
      <c r="N270" s="8">
        <f t="shared" si="47"/>
        <v>0.36</v>
      </c>
    </row>
    <row r="271" spans="1:14" ht="15.75" customHeight="1" x14ac:dyDescent="0.35">
      <c r="A271" s="7" t="str">
        <f t="shared" si="48"/>
        <v>blinks_gco_assinatura_2023</v>
      </c>
      <c r="B271" s="7" t="str">
        <f t="shared" si="49"/>
        <v>Facebook Brasil</v>
      </c>
      <c r="C271" s="7" t="str">
        <f t="shared" si="50"/>
        <v>blinks_gco_assinatura_na_conversao_facebook_all_ads_purch_ocpm_na_NA_na_po_lis_ambos-18a65anos-brasil_hubspot-inscritos-e-interessados_vid_all_always-on-2023_assinatura-8-d_ass-so-010223-1582</v>
      </c>
      <c r="D271" s="7" t="str">
        <f t="shared" si="51"/>
        <v>357939065</v>
      </c>
      <c r="E271" s="7" t="str">
        <f>IF('Report DCM'!$H271="In-Stream Video","Rich Media display banner",IF('Report DCM'!$I271&gt;'Report DCM'!$J271,"Standard",VLOOKUP(CONCATENATE(bd_adtype,"_",bd_creativetype),tabela,2,FALSE)))</f>
        <v>Dynamic Click</v>
      </c>
      <c r="F271" s="7" t="str">
        <f t="shared" si="52"/>
        <v>blinks_gco_assinatura_na_conversao_facebook_all_ads_purch_ocpm_na_NA_na_po_lis_ambos-18a65anos-brasil_hubspot-inscritos-e-interessados_vid_all_always-on-2023_assinatura-8-d_ass-so-010223-1582</v>
      </c>
      <c r="G271" s="7" t="str">
        <f t="shared" si="53"/>
        <v>549226378</v>
      </c>
      <c r="H271" s="7" t="str">
        <f t="shared" si="54"/>
        <v>Tracking</v>
      </c>
      <c r="I271" s="7">
        <f t="shared" si="55"/>
        <v>0</v>
      </c>
      <c r="J271" s="7">
        <f t="shared" si="56"/>
        <v>13</v>
      </c>
      <c r="K271" s="8">
        <f t="shared" si="57"/>
        <v>1.2999999999999999E-2</v>
      </c>
      <c r="L271" s="7">
        <f t="shared" si="58"/>
        <v>0.02</v>
      </c>
      <c r="M271" s="8">
        <f t="shared" si="46"/>
        <v>0.16899999999999998</v>
      </c>
      <c r="N271" s="8">
        <f t="shared" si="47"/>
        <v>0.26</v>
      </c>
    </row>
    <row r="272" spans="1:14" ht="15.75" customHeight="1" x14ac:dyDescent="0.35">
      <c r="A272" s="7" t="str">
        <f t="shared" si="48"/>
        <v>blinks_gco_assinatura_2023</v>
      </c>
      <c r="B272" s="7" t="str">
        <f t="shared" si="49"/>
        <v>Facebook Brasil</v>
      </c>
      <c r="C272" s="7" t="str">
        <f t="shared" si="50"/>
        <v>blinks_gco_assinatura_na_conversao_facebook_all_ads_purch_ocpm_na_NA_na_po_lis_ambos-18a65anos-brasil_hubspot-inscritos-e-interessados_vid_all_always-on-2023_assinatura-8-e_ass-so-300123-1626</v>
      </c>
      <c r="D272" s="7" t="str">
        <f t="shared" si="51"/>
        <v>358786017</v>
      </c>
      <c r="E272" s="7" t="str">
        <f>IF('Report DCM'!$H272="In-Stream Video","Rich Media display banner",IF('Report DCM'!$I272&gt;'Report DCM'!$J272,"Standard",VLOOKUP(CONCATENATE(bd_adtype,"_",bd_creativetype),tabela,2,FALSE)))</f>
        <v>Dynamic Click</v>
      </c>
      <c r="F272" s="7" t="str">
        <f t="shared" si="52"/>
        <v>blinks_gco_assinatura_na_conversao_facebook_all_ads_purch_ocpm_na_NA_na_po_lis_ambos-18a65anos-brasil_hubspot-inscritos-e-interessados_vid_all_always-on-2023_assinatura-8-e_ass-so-300123-1626</v>
      </c>
      <c r="G272" s="7" t="str">
        <f t="shared" si="53"/>
        <v>549584690</v>
      </c>
      <c r="H272" s="7" t="str">
        <f t="shared" si="54"/>
        <v>Tracking</v>
      </c>
      <c r="I272" s="7">
        <f t="shared" si="55"/>
        <v>0</v>
      </c>
      <c r="J272" s="7">
        <f t="shared" si="56"/>
        <v>8</v>
      </c>
      <c r="K272" s="8">
        <f t="shared" si="57"/>
        <v>1.2999999999999999E-2</v>
      </c>
      <c r="L272" s="7">
        <f t="shared" si="58"/>
        <v>0.02</v>
      </c>
      <c r="M272" s="8">
        <f t="shared" si="46"/>
        <v>0.104</v>
      </c>
      <c r="N272" s="8">
        <f t="shared" si="47"/>
        <v>0.16</v>
      </c>
    </row>
    <row r="273" spans="1:14" ht="15.75" customHeight="1" x14ac:dyDescent="0.35">
      <c r="A273" s="7" t="str">
        <f t="shared" si="48"/>
        <v>blinks_gco_assinatura_2023</v>
      </c>
      <c r="B273" s="7" t="str">
        <f t="shared" si="49"/>
        <v>Facebook Brasil</v>
      </c>
      <c r="C273" s="7" t="str">
        <f t="shared" si="50"/>
        <v>blinks_gco_assinatura_na_conversao_facebook_all_ads_purch_ocpm_na_NA_na_po_lis_ambos-18a65anos-brasil_hubspot-inscritos-e-interessados_vid_all_always-on-2023_assinatura-8-f_ass-so-300123-1632</v>
      </c>
      <c r="D273" s="7" t="str">
        <f t="shared" si="51"/>
        <v>358785981</v>
      </c>
      <c r="E273" s="7" t="str">
        <f>IF('Report DCM'!$H273="In-Stream Video","Rich Media display banner",IF('Report DCM'!$I273&gt;'Report DCM'!$J273,"Standard",VLOOKUP(CONCATENATE(bd_adtype,"_",bd_creativetype),tabela,2,FALSE)))</f>
        <v>Dynamic Click</v>
      </c>
      <c r="F273" s="7" t="str">
        <f t="shared" si="52"/>
        <v>blinks_gco_assinatura_na_conversao_facebook_all_ads_purch_ocpm_na_NA_na_po_lis_ambos-18a65anos-brasil_hubspot-inscritos-e-interessados_vid_all_always-on-2023_assinatura-8-f_ass-so-300123-1632</v>
      </c>
      <c r="G273" s="7" t="str">
        <f t="shared" si="53"/>
        <v>549584654</v>
      </c>
      <c r="H273" s="7" t="str">
        <f t="shared" si="54"/>
        <v>Tracking</v>
      </c>
      <c r="I273" s="7">
        <f t="shared" si="55"/>
        <v>0</v>
      </c>
      <c r="J273" s="7">
        <f t="shared" si="56"/>
        <v>10</v>
      </c>
      <c r="K273" s="8">
        <f t="shared" si="57"/>
        <v>1.2999999999999999E-2</v>
      </c>
      <c r="L273" s="7">
        <f t="shared" si="58"/>
        <v>0.02</v>
      </c>
      <c r="M273" s="8">
        <f t="shared" si="46"/>
        <v>0.13</v>
      </c>
      <c r="N273" s="8">
        <f t="shared" si="47"/>
        <v>0.2</v>
      </c>
    </row>
    <row r="274" spans="1:14" ht="15.75" customHeight="1" x14ac:dyDescent="0.35">
      <c r="A274" s="7" t="str">
        <f t="shared" si="48"/>
        <v>blinks_gco_assinatura_2023</v>
      </c>
      <c r="B274" s="7" t="str">
        <f t="shared" si="49"/>
        <v>Facebook Brasil</v>
      </c>
      <c r="C274" s="7" t="str">
        <f t="shared" si="50"/>
        <v>blinks_gco_assinatura_na_conversao_facebook_all_ads_purch_ocpm_na_NA_na_po_lis_ambos-18a65anos-brasil_hubspot-inscritos-e-interessados_vid_all_carnaval-2023_lote-1-a_ass-so-220223-1747</v>
      </c>
      <c r="D274" s="7" t="str">
        <f t="shared" si="51"/>
        <v>359846917</v>
      </c>
      <c r="E274" s="7" t="str">
        <f>IF('Report DCM'!$H274="In-Stream Video","Rich Media display banner",IF('Report DCM'!$I274&gt;'Report DCM'!$J274,"Standard",VLOOKUP(CONCATENATE(bd_adtype,"_",bd_creativetype),tabela,2,FALSE)))</f>
        <v>Dynamic Click</v>
      </c>
      <c r="F274" s="7" t="str">
        <f t="shared" si="52"/>
        <v>blinks_gco_assinatura_na_conversao_facebook_all_ads_purch_ocpm_na_NA_na_po_lis_ambos-18a65anos-brasil_hubspot-inscritos-e-interessados_vid_all_carnaval-2023_lote-1-a_ass-so-220223-1747</v>
      </c>
      <c r="G274" s="7" t="str">
        <f t="shared" si="53"/>
        <v>550763187</v>
      </c>
      <c r="H274" s="7" t="str">
        <f t="shared" si="54"/>
        <v>Tracking</v>
      </c>
      <c r="I274" s="7">
        <f t="shared" si="55"/>
        <v>0</v>
      </c>
      <c r="J274" s="7">
        <f t="shared" si="56"/>
        <v>7</v>
      </c>
      <c r="K274" s="8">
        <f t="shared" si="57"/>
        <v>1.2999999999999999E-2</v>
      </c>
      <c r="L274" s="7">
        <f t="shared" si="58"/>
        <v>0.02</v>
      </c>
      <c r="M274" s="8">
        <f t="shared" si="46"/>
        <v>9.0999999999999998E-2</v>
      </c>
      <c r="N274" s="8">
        <f t="shared" si="47"/>
        <v>0.14000000000000001</v>
      </c>
    </row>
    <row r="275" spans="1:14" ht="15.75" customHeight="1" x14ac:dyDescent="0.35">
      <c r="A275" s="7" t="str">
        <f t="shared" si="48"/>
        <v>blinks_gco_assinatura_2023</v>
      </c>
      <c r="B275" s="7" t="str">
        <f t="shared" si="49"/>
        <v>Facebook Brasil</v>
      </c>
      <c r="C275" s="7" t="str">
        <f t="shared" si="50"/>
        <v>blinks_gco_assinatura_na_conversao_facebook_all_ads_purch_ocpm_na_NA_na_po_lis_ambos-18a65anos-brasil_hubspot-inscritos-e-interessados_vid_all_carnaval-2023_lote-1-b_ass-so-220223-1748</v>
      </c>
      <c r="D275" s="7" t="str">
        <f t="shared" si="51"/>
        <v>359846914</v>
      </c>
      <c r="E275" s="7" t="str">
        <f>IF('Report DCM'!$H275="In-Stream Video","Rich Media display banner",IF('Report DCM'!$I275&gt;'Report DCM'!$J275,"Standard",VLOOKUP(CONCATENATE(bd_adtype,"_",bd_creativetype),tabela,2,FALSE)))</f>
        <v>Dynamic Click</v>
      </c>
      <c r="F275" s="7" t="str">
        <f t="shared" si="52"/>
        <v>blinks_gco_assinatura_na_conversao_facebook_all_ads_purch_ocpm_na_NA_na_po_lis_ambos-18a65anos-brasil_hubspot-inscritos-e-interessados_vid_all_carnaval-2023_lote-1-b_ass-so-220223-1748</v>
      </c>
      <c r="G275" s="7" t="str">
        <f t="shared" si="53"/>
        <v>550763184</v>
      </c>
      <c r="H275" s="7" t="str">
        <f t="shared" si="54"/>
        <v>Tracking</v>
      </c>
      <c r="I275" s="7">
        <f t="shared" si="55"/>
        <v>0</v>
      </c>
      <c r="J275" s="7">
        <f t="shared" si="56"/>
        <v>5</v>
      </c>
      <c r="K275" s="8">
        <f t="shared" si="57"/>
        <v>1.2999999999999999E-2</v>
      </c>
      <c r="L275" s="7">
        <f t="shared" si="58"/>
        <v>0.02</v>
      </c>
      <c r="M275" s="8">
        <f t="shared" si="46"/>
        <v>6.5000000000000002E-2</v>
      </c>
      <c r="N275" s="8">
        <f t="shared" si="47"/>
        <v>0.1</v>
      </c>
    </row>
    <row r="276" spans="1:14" ht="15.75" customHeight="1" x14ac:dyDescent="0.35">
      <c r="A276" s="7" t="str">
        <f t="shared" si="48"/>
        <v>blinks_gco_assinatura_2023</v>
      </c>
      <c r="B276" s="7" t="str">
        <f t="shared" si="49"/>
        <v>Facebook Brasil</v>
      </c>
      <c r="C276" s="7" t="str">
        <f t="shared" si="50"/>
        <v>blinks_gco_assinatura_na_conversao_facebook_all_ads_purch_ocpm_na_NA_na_po_lis_ambos-18a65anos-brasil_hubspot-inscritos-e-interessados_vid_all_carnaval-2023_lote-2-a_ass-so-220223-1795</v>
      </c>
      <c r="D276" s="7" t="str">
        <f t="shared" si="51"/>
        <v>359641850</v>
      </c>
      <c r="E276" s="7" t="str">
        <f>IF('Report DCM'!$H276="In-Stream Video","Rich Media display banner",IF('Report DCM'!$I276&gt;'Report DCM'!$J276,"Standard",VLOOKUP(CONCATENATE(bd_adtype,"_",bd_creativetype),tabela,2,FALSE)))</f>
        <v>Dynamic Click</v>
      </c>
      <c r="F276" s="7" t="str">
        <f t="shared" si="52"/>
        <v>blinks_gco_assinatura_na_conversao_facebook_all_ads_purch_ocpm_na_NA_na_po_lis_ambos-18a65anos-brasil_hubspot-inscritos-e-interessados_vid_all_carnaval-2023_lote-2-a_ass-so-220223-1795</v>
      </c>
      <c r="G276" s="7" t="str">
        <f t="shared" si="53"/>
        <v>550725719</v>
      </c>
      <c r="H276" s="7" t="str">
        <f t="shared" si="54"/>
        <v>Tracking</v>
      </c>
      <c r="I276" s="7">
        <f t="shared" si="55"/>
        <v>0</v>
      </c>
      <c r="J276" s="7">
        <f t="shared" si="56"/>
        <v>1</v>
      </c>
      <c r="K276" s="8">
        <f t="shared" si="57"/>
        <v>1.2999999999999999E-2</v>
      </c>
      <c r="L276" s="7">
        <f t="shared" si="58"/>
        <v>0.02</v>
      </c>
      <c r="M276" s="8">
        <f t="shared" si="46"/>
        <v>1.2999999999999999E-2</v>
      </c>
      <c r="N276" s="8">
        <f t="shared" si="47"/>
        <v>0.02</v>
      </c>
    </row>
    <row r="277" spans="1:14" ht="15.75" customHeight="1" x14ac:dyDescent="0.35">
      <c r="A277" s="7" t="str">
        <f t="shared" si="48"/>
        <v>blinks_gco_assinatura_2023</v>
      </c>
      <c r="B277" s="7" t="str">
        <f t="shared" si="49"/>
        <v>Facebook Brasil</v>
      </c>
      <c r="C277" s="7" t="str">
        <f t="shared" si="50"/>
        <v>blinks_gco_assinatura_na_conversao_facebook_all_ads_purch_ocpm_na_NA_na_po_lis_ambos-18a65anos-brasil_hubspot-inscritos-e-interessados_vid_all_carnaval-2023_lote-2-b_ass-so-220223-1796</v>
      </c>
      <c r="D277" s="7" t="str">
        <f t="shared" si="51"/>
        <v>359641844</v>
      </c>
      <c r="E277" s="7" t="str">
        <f>IF('Report DCM'!$H277="In-Stream Video","Rich Media display banner",IF('Report DCM'!$I277&gt;'Report DCM'!$J277,"Standard",VLOOKUP(CONCATENATE(bd_adtype,"_",bd_creativetype),tabela,2,FALSE)))</f>
        <v>Dynamic Click</v>
      </c>
      <c r="F277" s="7" t="str">
        <f t="shared" si="52"/>
        <v>blinks_gco_assinatura_na_conversao_facebook_all_ads_purch_ocpm_na_NA_na_po_lis_ambos-18a65anos-brasil_hubspot-inscritos-e-interessados_vid_all_carnaval-2023_lote-2-b_ass-so-220223-1796</v>
      </c>
      <c r="G277" s="7" t="str">
        <f t="shared" si="53"/>
        <v>550725713</v>
      </c>
      <c r="H277" s="7" t="str">
        <f t="shared" si="54"/>
        <v>Tracking</v>
      </c>
      <c r="I277" s="7">
        <f t="shared" si="55"/>
        <v>0</v>
      </c>
      <c r="J277" s="7">
        <f t="shared" si="56"/>
        <v>1</v>
      </c>
      <c r="K277" s="8">
        <f t="shared" si="57"/>
        <v>1.2999999999999999E-2</v>
      </c>
      <c r="L277" s="7">
        <f t="shared" si="58"/>
        <v>0.02</v>
      </c>
      <c r="M277" s="8">
        <f t="shared" si="46"/>
        <v>1.2999999999999999E-2</v>
      </c>
      <c r="N277" s="8">
        <f t="shared" si="47"/>
        <v>0.02</v>
      </c>
    </row>
    <row r="278" spans="1:14" ht="15.75" customHeight="1" x14ac:dyDescent="0.35">
      <c r="A278" s="7" t="str">
        <f t="shared" si="48"/>
        <v>blinks_gco_assinatura_2023</v>
      </c>
      <c r="B278" s="7" t="str">
        <f t="shared" si="49"/>
        <v>Facebook Brasil</v>
      </c>
      <c r="C278" s="7" t="str">
        <f t="shared" si="50"/>
        <v>blinks_gco_assinatura_na_conversao_facebook_all_ads_purch_ocpm_na_NA_na_po_lis_ambos-18a65anos-brasil_hubspot-inscritos-e-interessados_vid_all_carnaval-2023_relampago-a_ass-so-220223-1699</v>
      </c>
      <c r="D278" s="7" t="str">
        <f t="shared" si="51"/>
        <v>359641709</v>
      </c>
      <c r="E278" s="7" t="str">
        <f>IF('Report DCM'!$H278="In-Stream Video","Rich Media display banner",IF('Report DCM'!$I278&gt;'Report DCM'!$J278,"Standard",VLOOKUP(CONCATENATE(bd_adtype,"_",bd_creativetype),tabela,2,FALSE)))</f>
        <v>Dynamic Click</v>
      </c>
      <c r="F278" s="7" t="str">
        <f t="shared" si="52"/>
        <v>blinks_gco_assinatura_na_conversao_facebook_all_ads_purch_ocpm_na_NA_na_po_lis_ambos-18a65anos-brasil_hubspot-inscritos-e-interessados_vid_all_carnaval-2023_relampago-a_ass-so-220223-1699</v>
      </c>
      <c r="G278" s="7" t="str">
        <f t="shared" si="53"/>
        <v>550763331</v>
      </c>
      <c r="H278" s="7" t="str">
        <f t="shared" si="54"/>
        <v>Tracking</v>
      </c>
      <c r="I278" s="7">
        <f t="shared" si="55"/>
        <v>0</v>
      </c>
      <c r="J278" s="7">
        <f t="shared" si="56"/>
        <v>7</v>
      </c>
      <c r="K278" s="8">
        <f t="shared" si="57"/>
        <v>1.2999999999999999E-2</v>
      </c>
      <c r="L278" s="7">
        <f t="shared" si="58"/>
        <v>0.02</v>
      </c>
      <c r="M278" s="8">
        <f t="shared" si="46"/>
        <v>9.0999999999999998E-2</v>
      </c>
      <c r="N278" s="8">
        <f t="shared" si="47"/>
        <v>0.14000000000000001</v>
      </c>
    </row>
    <row r="279" spans="1:14" ht="15.75" customHeight="1" x14ac:dyDescent="0.35">
      <c r="A279" s="7" t="str">
        <f t="shared" si="48"/>
        <v>blinks_gco_assinatura_2023</v>
      </c>
      <c r="B279" s="7" t="str">
        <f t="shared" si="49"/>
        <v>Facebook Brasil</v>
      </c>
      <c r="C279" s="7" t="str">
        <f t="shared" si="50"/>
        <v>blinks_gco_assinatura_na_conversao_facebook_all_ads_purch_ocpm_na_NA_na_po_lis_ambos-18a65anos-brasil_hubspot-inscritos-e-interessados_vid_all_carnaval-2023_relampago-b_ass-so-220223-1700</v>
      </c>
      <c r="D279" s="7" t="str">
        <f t="shared" si="51"/>
        <v>359641706</v>
      </c>
      <c r="E279" s="7" t="str">
        <f>IF('Report DCM'!$H279="In-Stream Video","Rich Media display banner",IF('Report DCM'!$I279&gt;'Report DCM'!$J279,"Standard",VLOOKUP(CONCATENATE(bd_adtype,"_",bd_creativetype),tabela,2,FALSE)))</f>
        <v>Dynamic Click</v>
      </c>
      <c r="F279" s="7" t="str">
        <f t="shared" si="52"/>
        <v>blinks_gco_assinatura_na_conversao_facebook_all_ads_purch_ocpm_na_NA_na_po_lis_ambos-18a65anos-brasil_hubspot-inscritos-e-interessados_vid_all_carnaval-2023_relampago-b_ass-so-220223-1700</v>
      </c>
      <c r="G279" s="7" t="str">
        <f t="shared" si="53"/>
        <v>550763328</v>
      </c>
      <c r="H279" s="7" t="str">
        <f t="shared" si="54"/>
        <v>Tracking</v>
      </c>
      <c r="I279" s="7">
        <f t="shared" si="55"/>
        <v>0</v>
      </c>
      <c r="J279" s="7">
        <f t="shared" si="56"/>
        <v>4</v>
      </c>
      <c r="K279" s="8">
        <f t="shared" si="57"/>
        <v>1.2999999999999999E-2</v>
      </c>
      <c r="L279" s="7">
        <f t="shared" si="58"/>
        <v>0.02</v>
      </c>
      <c r="M279" s="8">
        <f t="shared" si="46"/>
        <v>5.1999999999999998E-2</v>
      </c>
      <c r="N279" s="8">
        <f t="shared" si="47"/>
        <v>0.08</v>
      </c>
    </row>
    <row r="280" spans="1:14" ht="15.75" customHeight="1" x14ac:dyDescent="0.35">
      <c r="A280" s="7" t="str">
        <f t="shared" si="48"/>
        <v>blinks_gco_assinatura_2023</v>
      </c>
      <c r="B280" s="7" t="str">
        <f t="shared" si="49"/>
        <v>Facebook Brasil</v>
      </c>
      <c r="C280" s="7" t="str">
        <f t="shared" si="50"/>
        <v>blinks_gco_assinatura_na_conversao_facebook_all_ads_purch_ocpm_na_NA_na_po_lis_ambos-18a65anos-brasil_hubspot-inscritos-e-interessados_vid_all_reinvencao-2023_ultimas-horas-b_ass-so-010123-1190</v>
      </c>
      <c r="D280" s="7" t="str">
        <f t="shared" si="51"/>
        <v>355708729</v>
      </c>
      <c r="E280" s="7" t="str">
        <f>IF('Report DCM'!$H280="In-Stream Video","Rich Media display banner",IF('Report DCM'!$I280&gt;'Report DCM'!$J280,"Standard",VLOOKUP(CONCATENATE(bd_adtype,"_",bd_creativetype),tabela,2,FALSE)))</f>
        <v>Dynamic Click</v>
      </c>
      <c r="F280" s="7" t="str">
        <f t="shared" si="52"/>
        <v>blinks_gco_assinatura_na_conversao_facebook_all_ads_purch_ocpm_na_NA_na_po_lis_ambos-18a65anos-brasil_hubspot-inscritos-e-interessados_vid_all_reinvencao-2023_ultimas-horas-b_ass-so-010123-1190</v>
      </c>
      <c r="G280" s="7" t="str">
        <f t="shared" si="53"/>
        <v>546454925</v>
      </c>
      <c r="H280" s="7" t="str">
        <f t="shared" si="54"/>
        <v>Tracking</v>
      </c>
      <c r="I280" s="7">
        <f t="shared" si="55"/>
        <v>0</v>
      </c>
      <c r="J280" s="7">
        <f t="shared" si="56"/>
        <v>1</v>
      </c>
      <c r="K280" s="8">
        <f t="shared" si="57"/>
        <v>1.2999999999999999E-2</v>
      </c>
      <c r="L280" s="7">
        <f t="shared" si="58"/>
        <v>0.02</v>
      </c>
      <c r="M280" s="8">
        <f t="shared" si="46"/>
        <v>1.2999999999999999E-2</v>
      </c>
      <c r="N280" s="8">
        <f t="shared" si="47"/>
        <v>0.02</v>
      </c>
    </row>
    <row r="281" spans="1:14" ht="15.75" customHeight="1" x14ac:dyDescent="0.35">
      <c r="A281" s="7" t="str">
        <f t="shared" si="48"/>
        <v>blinks_gco_assinatura_2023</v>
      </c>
      <c r="B281" s="7" t="str">
        <f t="shared" si="49"/>
        <v>Facebook Brasil</v>
      </c>
      <c r="C281" s="7" t="str">
        <f t="shared" si="50"/>
        <v>blinks_gco_assinatura_na_conversao_facebook_all_ads_purch_ocpm_na_NA_na_po_lis_ambos-18a65anos-brasil_hubspot-inscritos-e-interessados_vid_all_reinvencao-2023_ultimas-horas-c_ass-so-010123-1191</v>
      </c>
      <c r="D281" s="7" t="str">
        <f t="shared" si="51"/>
        <v>355708717</v>
      </c>
      <c r="E281" s="7" t="str">
        <f>IF('Report DCM'!$H281="In-Stream Video","Rich Media display banner",IF('Report DCM'!$I281&gt;'Report DCM'!$J281,"Standard",VLOOKUP(CONCATENATE(bd_adtype,"_",bd_creativetype),tabela,2,FALSE)))</f>
        <v>Dynamic Click</v>
      </c>
      <c r="F281" s="7" t="str">
        <f t="shared" si="52"/>
        <v>blinks_gco_assinatura_na_conversao_facebook_all_ads_purch_ocpm_na_NA_na_po_lis_ambos-18a65anos-brasil_hubspot-inscritos-e-interessados_vid_all_reinvencao-2023_ultimas-horas-c_ass-so-010123-1191</v>
      </c>
      <c r="G281" s="7" t="str">
        <f t="shared" si="53"/>
        <v>546454919</v>
      </c>
      <c r="H281" s="7" t="str">
        <f t="shared" si="54"/>
        <v>Tracking</v>
      </c>
      <c r="I281" s="7">
        <f t="shared" si="55"/>
        <v>0</v>
      </c>
      <c r="J281" s="7">
        <f t="shared" si="56"/>
        <v>1</v>
      </c>
      <c r="K281" s="8">
        <f t="shared" si="57"/>
        <v>1.2999999999999999E-2</v>
      </c>
      <c r="L281" s="7">
        <f t="shared" si="58"/>
        <v>0.02</v>
      </c>
      <c r="M281" s="8">
        <f t="shared" si="46"/>
        <v>1.2999999999999999E-2</v>
      </c>
      <c r="N281" s="8">
        <f t="shared" si="47"/>
        <v>0.02</v>
      </c>
    </row>
    <row r="282" spans="1:14" ht="15.75" customHeight="1" x14ac:dyDescent="0.35">
      <c r="A282" s="7" t="str">
        <f t="shared" si="48"/>
        <v>blinks_gco_assinatura_2023</v>
      </c>
      <c r="B282" s="7" t="str">
        <f t="shared" si="49"/>
        <v>Facebook Brasil</v>
      </c>
      <c r="C282" s="7" t="str">
        <f t="shared" si="50"/>
        <v>blinks_gco_assinatura_na_conversao_facebook_all_ads_purch_ocpm_na_NA_na_po_rmkt_ambos-18a65anos-brasil_carrinho-assinatura-03d_ppl_all_always-on-2023_assinatura-8-a_ass-so-010223-1567</v>
      </c>
      <c r="D282" s="7" t="str">
        <f t="shared" si="51"/>
        <v>358227403</v>
      </c>
      <c r="E282" s="7" t="str">
        <f>IF('Report DCM'!$H282="In-Stream Video","Rich Media display banner",IF('Report DCM'!$I282&gt;'Report DCM'!$J282,"Standard",VLOOKUP(CONCATENATE(bd_adtype,"_",bd_creativetype),tabela,2,FALSE)))</f>
        <v>Dynamic Click</v>
      </c>
      <c r="F282" s="7" t="str">
        <f t="shared" si="52"/>
        <v>blinks_gco_assinatura_na_conversao_facebook_all_ads_purch_ocpm_na_NA_na_po_rmkt_ambos-18a65anos-brasil_carrinho-assinatura-03d_ppl_all_always-on-2023_assinatura-8-a_ass-so-010223-1567</v>
      </c>
      <c r="G282" s="7" t="str">
        <f t="shared" si="53"/>
        <v>549226333</v>
      </c>
      <c r="H282" s="7" t="str">
        <f t="shared" si="54"/>
        <v>Tracking</v>
      </c>
      <c r="I282" s="7">
        <f t="shared" si="55"/>
        <v>0</v>
      </c>
      <c r="J282" s="7">
        <f t="shared" si="56"/>
        <v>1420</v>
      </c>
      <c r="K282" s="8">
        <f t="shared" si="57"/>
        <v>1.2999999999999999E-2</v>
      </c>
      <c r="L282" s="7">
        <f t="shared" si="58"/>
        <v>0.02</v>
      </c>
      <c r="M282" s="8">
        <f t="shared" si="46"/>
        <v>18.46</v>
      </c>
      <c r="N282" s="8">
        <f t="shared" si="47"/>
        <v>28.400000000000002</v>
      </c>
    </row>
    <row r="283" spans="1:14" ht="15.75" customHeight="1" x14ac:dyDescent="0.35">
      <c r="A283" s="7" t="str">
        <f t="shared" si="48"/>
        <v>blinks_gco_assinatura_2023</v>
      </c>
      <c r="B283" s="7" t="str">
        <f t="shared" si="49"/>
        <v>Facebook Brasil</v>
      </c>
      <c r="C283" s="7" t="str">
        <f t="shared" si="50"/>
        <v>blinks_gco_assinatura_na_conversao_facebook_all_ads_purch_ocpm_na_NA_na_po_rmkt_ambos-18a65anos-brasil_carrinho-assinatura-03d_ppl_all_always-on-2023_assinatura-8-b_ass-so-010223-1568</v>
      </c>
      <c r="D283" s="7" t="str">
        <f t="shared" si="51"/>
        <v>358227397</v>
      </c>
      <c r="E283" s="7" t="str">
        <f>IF('Report DCM'!$H283="In-Stream Video","Rich Media display banner",IF('Report DCM'!$I283&gt;'Report DCM'!$J283,"Standard",VLOOKUP(CONCATENATE(bd_adtype,"_",bd_creativetype),tabela,2,FALSE)))</f>
        <v>Dynamic Click</v>
      </c>
      <c r="F283" s="7" t="str">
        <f t="shared" si="52"/>
        <v>blinks_gco_assinatura_na_conversao_facebook_all_ads_purch_ocpm_na_NA_na_po_rmkt_ambos-18a65anos-brasil_carrinho-assinatura-03d_ppl_all_always-on-2023_assinatura-8-b_ass-so-010223-1568</v>
      </c>
      <c r="G283" s="7" t="str">
        <f t="shared" si="53"/>
        <v>549226336</v>
      </c>
      <c r="H283" s="7" t="str">
        <f t="shared" si="54"/>
        <v>Tracking</v>
      </c>
      <c r="I283" s="7">
        <f t="shared" si="55"/>
        <v>0</v>
      </c>
      <c r="J283" s="7">
        <f t="shared" si="56"/>
        <v>1003</v>
      </c>
      <c r="K283" s="8">
        <f t="shared" si="57"/>
        <v>1.2999999999999999E-2</v>
      </c>
      <c r="L283" s="7">
        <f t="shared" si="58"/>
        <v>0.02</v>
      </c>
      <c r="M283" s="8">
        <f t="shared" si="46"/>
        <v>13.039</v>
      </c>
      <c r="N283" s="8">
        <f t="shared" si="47"/>
        <v>20.059999999999999</v>
      </c>
    </row>
    <row r="284" spans="1:14" ht="15.75" customHeight="1" x14ac:dyDescent="0.35">
      <c r="A284" s="7" t="str">
        <f t="shared" si="48"/>
        <v>blinks_gco_assinatura_2023</v>
      </c>
      <c r="B284" s="7" t="str">
        <f t="shared" si="49"/>
        <v>Facebook Brasil</v>
      </c>
      <c r="C284" s="7" t="str">
        <f t="shared" si="50"/>
        <v>blinks_gco_assinatura_na_conversao_facebook_all_ads_purch_ocpm_na_NA_na_po_rmkt_ambos-18a65anos-brasil_carrinho-assinatura-03d_ppl_all_always-on-2023_assinatura-8-c_ass-so-010223-1569</v>
      </c>
      <c r="D284" s="7" t="str">
        <f t="shared" si="51"/>
        <v>358227391</v>
      </c>
      <c r="E284" s="7" t="str">
        <f>IF('Report DCM'!$H284="In-Stream Video","Rich Media display banner",IF('Report DCM'!$I284&gt;'Report DCM'!$J284,"Standard",VLOOKUP(CONCATENATE(bd_adtype,"_",bd_creativetype),tabela,2,FALSE)))</f>
        <v>Dynamic Click</v>
      </c>
      <c r="F284" s="7" t="str">
        <f t="shared" si="52"/>
        <v>blinks_gco_assinatura_na_conversao_facebook_all_ads_purch_ocpm_na_NA_na_po_rmkt_ambos-18a65anos-brasil_carrinho-assinatura-03d_ppl_all_always-on-2023_assinatura-8-c_ass-so-010223-1569</v>
      </c>
      <c r="G284" s="7" t="str">
        <f t="shared" si="53"/>
        <v>549226339</v>
      </c>
      <c r="H284" s="7" t="str">
        <f t="shared" si="54"/>
        <v>Tracking</v>
      </c>
      <c r="I284" s="7">
        <f t="shared" si="55"/>
        <v>0</v>
      </c>
      <c r="J284" s="7">
        <f t="shared" si="56"/>
        <v>2934</v>
      </c>
      <c r="K284" s="8">
        <f t="shared" si="57"/>
        <v>1.2999999999999999E-2</v>
      </c>
      <c r="L284" s="7">
        <f t="shared" si="58"/>
        <v>0.02</v>
      </c>
      <c r="M284" s="8">
        <f t="shared" si="46"/>
        <v>38.141999999999996</v>
      </c>
      <c r="N284" s="8">
        <f t="shared" si="47"/>
        <v>58.68</v>
      </c>
    </row>
    <row r="285" spans="1:14" ht="15.75" customHeight="1" x14ac:dyDescent="0.35">
      <c r="A285" s="7" t="str">
        <f t="shared" si="48"/>
        <v>blinks_gco_assinatura_2023</v>
      </c>
      <c r="B285" s="7" t="str">
        <f t="shared" si="49"/>
        <v>Facebook Brasil</v>
      </c>
      <c r="C285" s="7" t="str">
        <f t="shared" si="50"/>
        <v>blinks_gco_assinatura_na_conversao_facebook_all_ads_purch_ocpm_na_NA_na_po_rmkt_ambos-18a65anos-brasil_carrinho-assinatura-03d_ppl_all_carnaval-2023_lote-1-a_ass-so-220223-1727</v>
      </c>
      <c r="D285" s="7" t="str">
        <f t="shared" si="51"/>
        <v>359641625</v>
      </c>
      <c r="E285" s="7" t="str">
        <f>IF('Report DCM'!$H285="In-Stream Video","Rich Media display banner",IF('Report DCM'!$I285&gt;'Report DCM'!$J285,"Standard",VLOOKUP(CONCATENATE(bd_adtype,"_",bd_creativetype),tabela,2,FALSE)))</f>
        <v>Dynamic Click</v>
      </c>
      <c r="F285" s="7" t="str">
        <f t="shared" si="52"/>
        <v>blinks_gco_assinatura_na_conversao_facebook_all_ads_purch_ocpm_na_NA_na_po_rmkt_ambos-18a65anos-brasil_carrinho-assinatura-03d_ppl_all_carnaval-2023_lote-1-a_ass-so-220223-1727</v>
      </c>
      <c r="G285" s="7" t="str">
        <f t="shared" si="53"/>
        <v>550763247</v>
      </c>
      <c r="H285" s="7" t="str">
        <f t="shared" si="54"/>
        <v>Tracking</v>
      </c>
      <c r="I285" s="7">
        <f t="shared" si="55"/>
        <v>0</v>
      </c>
      <c r="J285" s="7">
        <f t="shared" si="56"/>
        <v>219</v>
      </c>
      <c r="K285" s="8">
        <f t="shared" si="57"/>
        <v>1.2999999999999999E-2</v>
      </c>
      <c r="L285" s="7">
        <f t="shared" si="58"/>
        <v>0.02</v>
      </c>
      <c r="M285" s="8">
        <f t="shared" si="46"/>
        <v>2.847</v>
      </c>
      <c r="N285" s="8">
        <f t="shared" si="47"/>
        <v>4.38</v>
      </c>
    </row>
    <row r="286" spans="1:14" ht="15.75" customHeight="1" x14ac:dyDescent="0.35">
      <c r="A286" s="7" t="str">
        <f t="shared" si="48"/>
        <v>blinks_gco_assinatura_2023</v>
      </c>
      <c r="B286" s="7" t="str">
        <f t="shared" si="49"/>
        <v>Facebook Brasil</v>
      </c>
      <c r="C286" s="7" t="str">
        <f t="shared" si="50"/>
        <v>blinks_gco_assinatura_na_conversao_facebook_all_ads_purch_ocpm_na_NA_na_po_rmkt_ambos-18a65anos-brasil_carrinho-assinatura-03d_ppl_all_carnaval-2023_lote-1-b_ass-so-220223-1728</v>
      </c>
      <c r="D286" s="7" t="str">
        <f t="shared" si="51"/>
        <v>359641622</v>
      </c>
      <c r="E286" s="7" t="str">
        <f>IF('Report DCM'!$H286="In-Stream Video","Rich Media display banner",IF('Report DCM'!$I286&gt;'Report DCM'!$J286,"Standard",VLOOKUP(CONCATENATE(bd_adtype,"_",bd_creativetype),tabela,2,FALSE)))</f>
        <v>Dynamic Click</v>
      </c>
      <c r="F286" s="7" t="str">
        <f t="shared" si="52"/>
        <v>blinks_gco_assinatura_na_conversao_facebook_all_ads_purch_ocpm_na_NA_na_po_rmkt_ambos-18a65anos-brasil_carrinho-assinatura-03d_ppl_all_carnaval-2023_lote-1-b_ass-so-220223-1728</v>
      </c>
      <c r="G286" s="7" t="str">
        <f t="shared" si="53"/>
        <v>550763244</v>
      </c>
      <c r="H286" s="7" t="str">
        <f t="shared" si="54"/>
        <v>Tracking</v>
      </c>
      <c r="I286" s="7">
        <f t="shared" si="55"/>
        <v>0</v>
      </c>
      <c r="J286" s="7">
        <f t="shared" si="56"/>
        <v>1070</v>
      </c>
      <c r="K286" s="8">
        <f t="shared" si="57"/>
        <v>1.2999999999999999E-2</v>
      </c>
      <c r="L286" s="7">
        <f t="shared" si="58"/>
        <v>0.02</v>
      </c>
      <c r="M286" s="8">
        <f t="shared" si="46"/>
        <v>13.91</v>
      </c>
      <c r="N286" s="8">
        <f t="shared" si="47"/>
        <v>21.400000000000002</v>
      </c>
    </row>
    <row r="287" spans="1:14" ht="15.75" customHeight="1" x14ac:dyDescent="0.35">
      <c r="A287" s="7" t="str">
        <f t="shared" si="48"/>
        <v>blinks_gco_assinatura_2023</v>
      </c>
      <c r="B287" s="7" t="str">
        <f t="shared" si="49"/>
        <v>Facebook Brasil</v>
      </c>
      <c r="C287" s="7" t="str">
        <f t="shared" si="50"/>
        <v>blinks_gco_assinatura_na_conversao_facebook_all_ads_purch_ocpm_na_NA_na_po_rmkt_ambos-18a65anos-brasil_carrinho-assinatura-03d_ppl_all_carnaval-2023_lote-1-c_ass-so-220223-1729</v>
      </c>
      <c r="D287" s="7" t="str">
        <f t="shared" si="51"/>
        <v>359641619</v>
      </c>
      <c r="E287" s="7" t="str">
        <f>IF('Report DCM'!$H287="In-Stream Video","Rich Media display banner",IF('Report DCM'!$I287&gt;'Report DCM'!$J287,"Standard",VLOOKUP(CONCATENATE(bd_adtype,"_",bd_creativetype),tabela,2,FALSE)))</f>
        <v>Dynamic Click</v>
      </c>
      <c r="F287" s="7" t="str">
        <f t="shared" si="52"/>
        <v>blinks_gco_assinatura_na_conversao_facebook_all_ads_purch_ocpm_na_NA_na_po_rmkt_ambos-18a65anos-brasil_carrinho-assinatura-03d_ppl_all_carnaval-2023_lote-1-c_ass-so-220223-1729</v>
      </c>
      <c r="G287" s="7" t="str">
        <f t="shared" si="53"/>
        <v>550763241</v>
      </c>
      <c r="H287" s="7" t="str">
        <f t="shared" si="54"/>
        <v>Tracking</v>
      </c>
      <c r="I287" s="7">
        <f t="shared" si="55"/>
        <v>0</v>
      </c>
      <c r="J287" s="7">
        <f t="shared" si="56"/>
        <v>488</v>
      </c>
      <c r="K287" s="8">
        <f t="shared" si="57"/>
        <v>1.2999999999999999E-2</v>
      </c>
      <c r="L287" s="7">
        <f t="shared" si="58"/>
        <v>0.02</v>
      </c>
      <c r="M287" s="8">
        <f t="shared" si="46"/>
        <v>6.3439999999999994</v>
      </c>
      <c r="N287" s="8">
        <f t="shared" si="47"/>
        <v>9.76</v>
      </c>
    </row>
    <row r="288" spans="1:14" ht="15.75" customHeight="1" x14ac:dyDescent="0.35">
      <c r="A288" s="7" t="str">
        <f t="shared" si="48"/>
        <v>blinks_gco_assinatura_2023</v>
      </c>
      <c r="B288" s="7" t="str">
        <f t="shared" si="49"/>
        <v>Facebook Brasil</v>
      </c>
      <c r="C288" s="7" t="str">
        <f t="shared" si="50"/>
        <v>blinks_gco_assinatura_na_conversao_facebook_all_ads_purch_ocpm_na_NA_na_po_rmkt_ambos-18a65anos-brasil_carrinho-assinatura-03d_ppl_all_carnaval-2023_lote-2-a_ass-so-220223-1775</v>
      </c>
      <c r="D288" s="7" t="str">
        <f t="shared" si="51"/>
        <v>359846833</v>
      </c>
      <c r="E288" s="7" t="str">
        <f>IF('Report DCM'!$H288="In-Stream Video","Rich Media display banner",IF('Report DCM'!$I288&gt;'Report DCM'!$J288,"Standard",VLOOKUP(CONCATENATE(bd_adtype,"_",bd_creativetype),tabela,2,FALSE)))</f>
        <v>Dynamic Click</v>
      </c>
      <c r="F288" s="7" t="str">
        <f t="shared" si="52"/>
        <v>blinks_gco_assinatura_na_conversao_facebook_all_ads_purch_ocpm_na_NA_na_po_rmkt_ambos-18a65anos-brasil_carrinho-assinatura-03d_ppl_all_carnaval-2023_lote-2-a_ass-so-220223-1775</v>
      </c>
      <c r="G288" s="7" t="str">
        <f t="shared" si="53"/>
        <v>550754700</v>
      </c>
      <c r="H288" s="7" t="str">
        <f t="shared" si="54"/>
        <v>Tracking</v>
      </c>
      <c r="I288" s="7">
        <f t="shared" si="55"/>
        <v>0</v>
      </c>
      <c r="J288" s="7">
        <f t="shared" si="56"/>
        <v>1</v>
      </c>
      <c r="K288" s="8">
        <f t="shared" si="57"/>
        <v>1.2999999999999999E-2</v>
      </c>
      <c r="L288" s="7">
        <f t="shared" si="58"/>
        <v>0.02</v>
      </c>
      <c r="M288" s="8">
        <f t="shared" si="46"/>
        <v>1.2999999999999999E-2</v>
      </c>
      <c r="N288" s="8">
        <f t="shared" si="47"/>
        <v>0.02</v>
      </c>
    </row>
    <row r="289" spans="1:14" ht="15.75" customHeight="1" x14ac:dyDescent="0.35">
      <c r="A289" s="7" t="str">
        <f t="shared" si="48"/>
        <v>blinks_gco_assinatura_2023</v>
      </c>
      <c r="B289" s="7" t="str">
        <f t="shared" si="49"/>
        <v>Facebook Brasil</v>
      </c>
      <c r="C289" s="7" t="str">
        <f t="shared" si="50"/>
        <v>blinks_gco_assinatura_na_conversao_facebook_all_ads_purch_ocpm_na_NA_na_po_rmkt_ambos-18a65anos-brasil_carrinho-assinatura-03d_ppl_all_carnaval-2023_lote-2-b_ass-so-220223-1776</v>
      </c>
      <c r="D289" s="7" t="str">
        <f t="shared" si="51"/>
        <v>359846830</v>
      </c>
      <c r="E289" s="7" t="str">
        <f>IF('Report DCM'!$H289="In-Stream Video","Rich Media display banner",IF('Report DCM'!$I289&gt;'Report DCM'!$J289,"Standard",VLOOKUP(CONCATENATE(bd_adtype,"_",bd_creativetype),tabela,2,FALSE)))</f>
        <v>Dynamic Click</v>
      </c>
      <c r="F289" s="7" t="str">
        <f t="shared" si="52"/>
        <v>blinks_gco_assinatura_na_conversao_facebook_all_ads_purch_ocpm_na_NA_na_po_rmkt_ambos-18a65anos-brasil_carrinho-assinatura-03d_ppl_all_carnaval-2023_lote-2-b_ass-so-220223-1776</v>
      </c>
      <c r="G289" s="7" t="str">
        <f t="shared" si="53"/>
        <v>550754697</v>
      </c>
      <c r="H289" s="7" t="str">
        <f t="shared" si="54"/>
        <v>Tracking</v>
      </c>
      <c r="I289" s="7">
        <f t="shared" si="55"/>
        <v>0</v>
      </c>
      <c r="J289" s="7">
        <f t="shared" si="56"/>
        <v>2</v>
      </c>
      <c r="K289" s="8">
        <f t="shared" si="57"/>
        <v>1.2999999999999999E-2</v>
      </c>
      <c r="L289" s="7">
        <f t="shared" si="58"/>
        <v>0.02</v>
      </c>
      <c r="M289" s="8">
        <f t="shared" si="46"/>
        <v>2.5999999999999999E-2</v>
      </c>
      <c r="N289" s="8">
        <f t="shared" si="47"/>
        <v>0.04</v>
      </c>
    </row>
    <row r="290" spans="1:14" ht="15.75" customHeight="1" x14ac:dyDescent="0.35">
      <c r="A290" s="7" t="str">
        <f t="shared" si="48"/>
        <v>blinks_gco_assinatura_2023</v>
      </c>
      <c r="B290" s="7" t="str">
        <f t="shared" si="49"/>
        <v>Facebook Brasil</v>
      </c>
      <c r="C290" s="7" t="str">
        <f t="shared" si="50"/>
        <v>blinks_gco_assinatura_na_conversao_facebook_all_ads_purch_ocpm_na_NA_na_po_rmkt_ambos-18a65anos-brasil_carrinho-assinatura-03d_ppl_all_carnaval-2023_lote-2-c_ass-so-220223-1777</v>
      </c>
      <c r="D290" s="7" t="str">
        <f t="shared" si="51"/>
        <v>359846827</v>
      </c>
      <c r="E290" s="7" t="str">
        <f>IF('Report DCM'!$H290="In-Stream Video","Rich Media display banner",IF('Report DCM'!$I290&gt;'Report DCM'!$J290,"Standard",VLOOKUP(CONCATENATE(bd_adtype,"_",bd_creativetype),tabela,2,FALSE)))</f>
        <v>Dynamic Click</v>
      </c>
      <c r="F290" s="7" t="str">
        <f t="shared" si="52"/>
        <v>blinks_gco_assinatura_na_conversao_facebook_all_ads_purch_ocpm_na_NA_na_po_rmkt_ambos-18a65anos-brasil_carrinho-assinatura-03d_ppl_all_carnaval-2023_lote-2-c_ass-so-220223-1777</v>
      </c>
      <c r="G290" s="7" t="str">
        <f t="shared" si="53"/>
        <v>550754694</v>
      </c>
      <c r="H290" s="7" t="str">
        <f t="shared" si="54"/>
        <v>Tracking</v>
      </c>
      <c r="I290" s="7">
        <f t="shared" si="55"/>
        <v>0</v>
      </c>
      <c r="J290" s="7">
        <f t="shared" si="56"/>
        <v>1</v>
      </c>
      <c r="K290" s="8">
        <f t="shared" si="57"/>
        <v>1.2999999999999999E-2</v>
      </c>
      <c r="L290" s="7">
        <f t="shared" si="58"/>
        <v>0.02</v>
      </c>
      <c r="M290" s="8">
        <f t="shared" si="46"/>
        <v>1.2999999999999999E-2</v>
      </c>
      <c r="N290" s="8">
        <f t="shared" si="47"/>
        <v>0.02</v>
      </c>
    </row>
    <row r="291" spans="1:14" ht="15.75" customHeight="1" x14ac:dyDescent="0.35">
      <c r="A291" s="7" t="str">
        <f t="shared" si="48"/>
        <v>blinks_gco_assinatura_2023</v>
      </c>
      <c r="B291" s="7" t="str">
        <f t="shared" si="49"/>
        <v>Facebook Brasil</v>
      </c>
      <c r="C291" s="7" t="str">
        <f t="shared" si="50"/>
        <v>blinks_gco_assinatura_na_conversao_facebook_all_ads_purch_ocpm_na_NA_na_po_rmkt_ambos-18a65anos-brasil_carrinho-assinatura-03d_ppl_all_carnaval-2023_relampago-a_ass-so-220223-1679</v>
      </c>
      <c r="D291" s="7" t="str">
        <f t="shared" si="51"/>
        <v>359641781</v>
      </c>
      <c r="E291" s="7" t="str">
        <f>IF('Report DCM'!$H291="In-Stream Video","Rich Media display banner",IF('Report DCM'!$I291&gt;'Report DCM'!$J291,"Standard",VLOOKUP(CONCATENATE(bd_adtype,"_",bd_creativetype),tabela,2,FALSE)))</f>
        <v>Dynamic Click</v>
      </c>
      <c r="F291" s="7" t="str">
        <f t="shared" si="52"/>
        <v>blinks_gco_assinatura_na_conversao_facebook_all_ads_purch_ocpm_na_NA_na_po_rmkt_ambos-18a65anos-brasil_carrinho-assinatura-03d_ppl_all_carnaval-2023_relampago-a_ass-so-220223-1679</v>
      </c>
      <c r="G291" s="7" t="str">
        <f t="shared" si="53"/>
        <v>550763403</v>
      </c>
      <c r="H291" s="7" t="str">
        <f t="shared" si="54"/>
        <v>Tracking</v>
      </c>
      <c r="I291" s="7">
        <f t="shared" si="55"/>
        <v>0</v>
      </c>
      <c r="J291" s="7">
        <f t="shared" si="56"/>
        <v>570</v>
      </c>
      <c r="K291" s="8">
        <f t="shared" si="57"/>
        <v>1.2999999999999999E-2</v>
      </c>
      <c r="L291" s="7">
        <f t="shared" si="58"/>
        <v>0.02</v>
      </c>
      <c r="M291" s="8">
        <f t="shared" si="46"/>
        <v>7.4099999999999993</v>
      </c>
      <c r="N291" s="8">
        <f t="shared" si="47"/>
        <v>11.4</v>
      </c>
    </row>
    <row r="292" spans="1:14" ht="15.75" customHeight="1" x14ac:dyDescent="0.35">
      <c r="A292" s="7" t="str">
        <f t="shared" si="48"/>
        <v>blinks_gco_assinatura_2023</v>
      </c>
      <c r="B292" s="7" t="str">
        <f t="shared" si="49"/>
        <v>Facebook Brasil</v>
      </c>
      <c r="C292" s="7" t="str">
        <f t="shared" si="50"/>
        <v>blinks_gco_assinatura_na_conversao_facebook_all_ads_purch_ocpm_na_NA_na_po_rmkt_ambos-18a65anos-brasil_carrinho-assinatura-03d_ppl_all_carnaval-2023_relampago-b_ass-so-220223-1680</v>
      </c>
      <c r="D292" s="7" t="str">
        <f t="shared" si="51"/>
        <v>359641775</v>
      </c>
      <c r="E292" s="7" t="str">
        <f>IF('Report DCM'!$H292="In-Stream Video","Rich Media display banner",IF('Report DCM'!$I292&gt;'Report DCM'!$J292,"Standard",VLOOKUP(CONCATENATE(bd_adtype,"_",bd_creativetype),tabela,2,FALSE)))</f>
        <v>Dynamic Click</v>
      </c>
      <c r="F292" s="7" t="str">
        <f t="shared" si="52"/>
        <v>blinks_gco_assinatura_na_conversao_facebook_all_ads_purch_ocpm_na_NA_na_po_rmkt_ambos-18a65anos-brasil_carrinho-assinatura-03d_ppl_all_carnaval-2023_relampago-b_ass-so-220223-1680</v>
      </c>
      <c r="G292" s="7" t="str">
        <f t="shared" si="53"/>
        <v>550763397</v>
      </c>
      <c r="H292" s="7" t="str">
        <f t="shared" si="54"/>
        <v>Tracking</v>
      </c>
      <c r="I292" s="7">
        <f t="shared" si="55"/>
        <v>0</v>
      </c>
      <c r="J292" s="7">
        <f t="shared" si="56"/>
        <v>2715</v>
      </c>
      <c r="K292" s="8">
        <f t="shared" si="57"/>
        <v>1.2999999999999999E-2</v>
      </c>
      <c r="L292" s="7">
        <f t="shared" si="58"/>
        <v>0.02</v>
      </c>
      <c r="M292" s="8">
        <f t="shared" si="46"/>
        <v>35.295000000000002</v>
      </c>
      <c r="N292" s="8">
        <f t="shared" si="47"/>
        <v>54.300000000000004</v>
      </c>
    </row>
    <row r="293" spans="1:14" ht="15.75" customHeight="1" x14ac:dyDescent="0.35">
      <c r="A293" s="7" t="str">
        <f t="shared" si="48"/>
        <v>blinks_gco_assinatura_2023</v>
      </c>
      <c r="B293" s="7" t="str">
        <f t="shared" si="49"/>
        <v>Facebook Brasil</v>
      </c>
      <c r="C293" s="7" t="str">
        <f t="shared" si="50"/>
        <v>blinks_gco_assinatura_na_conversao_facebook_all_ads_purch_ocpm_na_NA_na_po_rmkt_ambos-18a65anos-brasil_carrinho-assinatura-03d_ppl_all_carnaval-2023_relampago-c_ass-so-220223-1681</v>
      </c>
      <c r="D293" s="7" t="str">
        <f t="shared" si="51"/>
        <v>359641769</v>
      </c>
      <c r="E293" s="7" t="str">
        <f>IF('Report DCM'!$H293="In-Stream Video","Rich Media display banner",IF('Report DCM'!$I293&gt;'Report DCM'!$J293,"Standard",VLOOKUP(CONCATENATE(bd_adtype,"_",bd_creativetype),tabela,2,FALSE)))</f>
        <v>Dynamic Click</v>
      </c>
      <c r="F293" s="7" t="str">
        <f t="shared" si="52"/>
        <v>blinks_gco_assinatura_na_conversao_facebook_all_ads_purch_ocpm_na_NA_na_po_rmkt_ambos-18a65anos-brasil_carrinho-assinatura-03d_ppl_all_carnaval-2023_relampago-c_ass-so-220223-1681</v>
      </c>
      <c r="G293" s="7" t="str">
        <f t="shared" si="53"/>
        <v>550763391</v>
      </c>
      <c r="H293" s="7" t="str">
        <f t="shared" si="54"/>
        <v>Tracking</v>
      </c>
      <c r="I293" s="7">
        <f t="shared" si="55"/>
        <v>0</v>
      </c>
      <c r="J293" s="7">
        <f t="shared" si="56"/>
        <v>103</v>
      </c>
      <c r="K293" s="8">
        <f t="shared" si="57"/>
        <v>1.2999999999999999E-2</v>
      </c>
      <c r="L293" s="7">
        <f t="shared" si="58"/>
        <v>0.02</v>
      </c>
      <c r="M293" s="8">
        <f t="shared" si="46"/>
        <v>1.339</v>
      </c>
      <c r="N293" s="8">
        <f t="shared" si="47"/>
        <v>2.06</v>
      </c>
    </row>
    <row r="294" spans="1:14" ht="15.75" customHeight="1" x14ac:dyDescent="0.35">
      <c r="A294" s="7" t="str">
        <f t="shared" si="48"/>
        <v>blinks_gco_assinatura_2023</v>
      </c>
      <c r="B294" s="7" t="str">
        <f t="shared" si="49"/>
        <v>Facebook Brasil</v>
      </c>
      <c r="C294" s="7" t="str">
        <f t="shared" si="50"/>
        <v>blinks_gco_assinatura_na_conversao_facebook_all_ads_purch_ocpm_na_NA_na_po_rmkt_ambos-18a65anos-brasil_carrinho-assinatura-03d_ppl_all_reinvencao-2023-banco-de-brasil_lote-3-b_ass-so-010123-1388</v>
      </c>
      <c r="D294" s="7" t="str">
        <f t="shared" si="51"/>
        <v>356661699</v>
      </c>
      <c r="E294" s="7" t="str">
        <f>IF('Report DCM'!$H294="In-Stream Video","Rich Media display banner",IF('Report DCM'!$I294&gt;'Report DCM'!$J294,"Standard",VLOOKUP(CONCATENATE(bd_adtype,"_",bd_creativetype),tabela,2,FALSE)))</f>
        <v>Dynamic Click</v>
      </c>
      <c r="F294" s="7" t="str">
        <f t="shared" si="52"/>
        <v>blinks_gco_assinatura_na_conversao_facebook_all_ads_purch_ocpm_na_NA_na_po_rmkt_ambos-18a65anos-brasil_carrinho-assinatura-03d_ppl_all_reinvencao-2023-banco-de-brasil_lote-3-b_ass-so-010123-1388</v>
      </c>
      <c r="G294" s="7" t="str">
        <f t="shared" si="53"/>
        <v>547601317</v>
      </c>
      <c r="H294" s="7" t="str">
        <f t="shared" si="54"/>
        <v>Tracking</v>
      </c>
      <c r="I294" s="7">
        <f t="shared" si="55"/>
        <v>0</v>
      </c>
      <c r="J294" s="7">
        <f t="shared" si="56"/>
        <v>3</v>
      </c>
      <c r="K294" s="8">
        <f t="shared" si="57"/>
        <v>1.2999999999999999E-2</v>
      </c>
      <c r="L294" s="7">
        <f t="shared" si="58"/>
        <v>0.02</v>
      </c>
      <c r="M294" s="8">
        <f t="shared" si="46"/>
        <v>3.9E-2</v>
      </c>
      <c r="N294" s="8">
        <f t="shared" si="47"/>
        <v>0.06</v>
      </c>
    </row>
    <row r="295" spans="1:14" ht="15.75" customHeight="1" x14ac:dyDescent="0.35">
      <c r="A295" s="7" t="str">
        <f t="shared" si="48"/>
        <v>blinks_gco_assinatura_2023</v>
      </c>
      <c r="B295" s="7" t="str">
        <f t="shared" si="49"/>
        <v>Facebook Brasil</v>
      </c>
      <c r="C295" s="7" t="str">
        <f t="shared" si="50"/>
        <v>blinks_gco_assinatura_na_conversao_facebook_all_ads_purch_ocpm_na_NA_na_po_rmkt_ambos-18a65anos-brasil_carrinho-assinatura-03d_ppl_all_reinvencao-2023_lote-1-a_ass-so-010123-241</v>
      </c>
      <c r="D295" s="7" t="str">
        <f t="shared" si="51"/>
        <v>355703886</v>
      </c>
      <c r="E295" s="7" t="str">
        <f>IF('Report DCM'!$H295="In-Stream Video","Rich Media display banner",IF('Report DCM'!$I295&gt;'Report DCM'!$J295,"Standard",VLOOKUP(CONCATENATE(bd_adtype,"_",bd_creativetype),tabela,2,FALSE)))</f>
        <v>Dynamic Click</v>
      </c>
      <c r="F295" s="7" t="str">
        <f t="shared" si="52"/>
        <v>blinks_gco_assinatura_na_conversao_facebook_all_ads_purch_ocpm_na_NA_na_po_rmkt_ambos-18a65anos-brasil_carrinho-assinatura-03d_ppl_all_reinvencao-2023_lote-1-a_ass-so-010123-241</v>
      </c>
      <c r="G295" s="7" t="str">
        <f t="shared" si="53"/>
        <v>546567706</v>
      </c>
      <c r="H295" s="7" t="str">
        <f t="shared" si="54"/>
        <v>Tracking</v>
      </c>
      <c r="I295" s="7">
        <f t="shared" si="55"/>
        <v>0</v>
      </c>
      <c r="J295" s="7">
        <f t="shared" si="56"/>
        <v>1</v>
      </c>
      <c r="K295" s="8">
        <f t="shared" si="57"/>
        <v>1.2999999999999999E-2</v>
      </c>
      <c r="L295" s="7">
        <f t="shared" si="58"/>
        <v>0.02</v>
      </c>
      <c r="M295" s="8">
        <f t="shared" si="46"/>
        <v>1.2999999999999999E-2</v>
      </c>
      <c r="N295" s="8">
        <f t="shared" si="47"/>
        <v>0.02</v>
      </c>
    </row>
    <row r="296" spans="1:14" ht="15.75" customHeight="1" x14ac:dyDescent="0.35">
      <c r="A296" s="7" t="str">
        <f t="shared" si="48"/>
        <v>blinks_gco_assinatura_2023</v>
      </c>
      <c r="B296" s="7" t="str">
        <f t="shared" si="49"/>
        <v>Facebook Brasil</v>
      </c>
      <c r="C296" s="7" t="str">
        <f t="shared" si="50"/>
        <v>blinks_gco_assinatura_na_conversao_facebook_all_ads_purch_ocpm_na_NA_na_po_rmkt_ambos-18a65anos-brasil_carrinho-assinatura-03d_ppl_all_reinvencao-2023_lote-4-a_ass-so-010123-865</v>
      </c>
      <c r="D296" s="7" t="str">
        <f t="shared" si="51"/>
        <v>355699338</v>
      </c>
      <c r="E296" s="7" t="str">
        <f>IF('Report DCM'!$H296="In-Stream Video","Rich Media display banner",IF('Report DCM'!$I296&gt;'Report DCM'!$J296,"Standard",VLOOKUP(CONCATENATE(bd_adtype,"_",bd_creativetype),tabela,2,FALSE)))</f>
        <v>Dynamic Click</v>
      </c>
      <c r="F296" s="7" t="str">
        <f t="shared" si="52"/>
        <v>blinks_gco_assinatura_na_conversao_facebook_all_ads_purch_ocpm_na_NA_na_po_rmkt_ambos-18a65anos-brasil_carrinho-assinatura-03d_ppl_all_reinvencao-2023_lote-4-a_ass-so-010123-865</v>
      </c>
      <c r="G296" s="7" t="str">
        <f t="shared" si="53"/>
        <v>546486573</v>
      </c>
      <c r="H296" s="7" t="str">
        <f t="shared" si="54"/>
        <v>Tracking</v>
      </c>
      <c r="I296" s="7">
        <f t="shared" si="55"/>
        <v>0</v>
      </c>
      <c r="J296" s="7">
        <f t="shared" si="56"/>
        <v>2</v>
      </c>
      <c r="K296" s="8">
        <f t="shared" si="57"/>
        <v>1.2999999999999999E-2</v>
      </c>
      <c r="L296" s="7">
        <f t="shared" si="58"/>
        <v>0.02</v>
      </c>
      <c r="M296" s="8">
        <f t="shared" si="46"/>
        <v>2.5999999999999999E-2</v>
      </c>
      <c r="N296" s="8">
        <f t="shared" si="47"/>
        <v>0.04</v>
      </c>
    </row>
    <row r="297" spans="1:14" ht="15.75" customHeight="1" x14ac:dyDescent="0.35">
      <c r="A297" s="7" t="str">
        <f t="shared" si="48"/>
        <v>blinks_gco_assinatura_2023</v>
      </c>
      <c r="B297" s="7" t="str">
        <f t="shared" si="49"/>
        <v>Facebook Brasil</v>
      </c>
      <c r="C297" s="7" t="str">
        <f t="shared" si="50"/>
        <v>blinks_gco_assinatura_na_conversao_facebook_all_ads_purch_ocpm_na_NA_na_po_rmkt_ambos-18a65anos-brasil_carrinho-assinatura-03d_ppl_all_reinvencao-2023_ultimas-horas-b_ass-so-010123-1074</v>
      </c>
      <c r="D297" s="7" t="str">
        <f t="shared" si="51"/>
        <v>355382753</v>
      </c>
      <c r="E297" s="7" t="str">
        <f>IF('Report DCM'!$H297="In-Stream Video","Rich Media display banner",IF('Report DCM'!$I297&gt;'Report DCM'!$J297,"Standard",VLOOKUP(CONCATENATE(bd_adtype,"_",bd_creativetype),tabela,2,FALSE)))</f>
        <v>Dynamic Click</v>
      </c>
      <c r="F297" s="7" t="str">
        <f t="shared" si="52"/>
        <v>blinks_gco_assinatura_na_conversao_facebook_all_ads_purch_ocpm_na_NA_na_po_rmkt_ambos-18a65anos-brasil_carrinho-assinatura-03d_ppl_all_reinvencao-2023_ultimas-horas-b_ass-so-010123-1074</v>
      </c>
      <c r="G297" s="7" t="str">
        <f t="shared" si="53"/>
        <v>546447962</v>
      </c>
      <c r="H297" s="7" t="str">
        <f t="shared" si="54"/>
        <v>Tracking</v>
      </c>
      <c r="I297" s="7">
        <f t="shared" si="55"/>
        <v>0</v>
      </c>
      <c r="J297" s="7">
        <f t="shared" si="56"/>
        <v>105</v>
      </c>
      <c r="K297" s="8">
        <f t="shared" si="57"/>
        <v>1.2999999999999999E-2</v>
      </c>
      <c r="L297" s="7">
        <f t="shared" si="58"/>
        <v>0.02</v>
      </c>
      <c r="M297" s="8">
        <f t="shared" si="46"/>
        <v>1.365</v>
      </c>
      <c r="N297" s="8">
        <f t="shared" si="47"/>
        <v>2.1</v>
      </c>
    </row>
    <row r="298" spans="1:14" ht="15.75" customHeight="1" x14ac:dyDescent="0.35">
      <c r="A298" s="7" t="str">
        <f t="shared" si="48"/>
        <v>blinks_gco_assinatura_2023</v>
      </c>
      <c r="B298" s="7" t="str">
        <f t="shared" si="49"/>
        <v>Facebook Brasil</v>
      </c>
      <c r="C298" s="7" t="str">
        <f t="shared" si="50"/>
        <v>blinks_gco_assinatura_na_conversao_facebook_all_ads_purch_ocpm_na_NA_na_po_rmkt_ambos-18a65anos-brasil_carrinho-assinatura-03d_vid_all_always-on-2023_assinatura-8-d_ass-so-010223-1570</v>
      </c>
      <c r="D298" s="7" t="str">
        <f t="shared" si="51"/>
        <v>358227388</v>
      </c>
      <c r="E298" s="7" t="str">
        <f>IF('Report DCM'!$H298="In-Stream Video","Rich Media display banner",IF('Report DCM'!$I298&gt;'Report DCM'!$J298,"Standard",VLOOKUP(CONCATENATE(bd_adtype,"_",bd_creativetype),tabela,2,FALSE)))</f>
        <v>Dynamic Click</v>
      </c>
      <c r="F298" s="7" t="str">
        <f t="shared" si="52"/>
        <v>blinks_gco_assinatura_na_conversao_facebook_all_ads_purch_ocpm_na_NA_na_po_rmkt_ambos-18a65anos-brasil_carrinho-assinatura-03d_vid_all_always-on-2023_assinatura-8-d_ass-so-010223-1570</v>
      </c>
      <c r="G298" s="7" t="str">
        <f t="shared" si="53"/>
        <v>549226342</v>
      </c>
      <c r="H298" s="7" t="str">
        <f t="shared" si="54"/>
        <v>Tracking</v>
      </c>
      <c r="I298" s="7">
        <f t="shared" si="55"/>
        <v>0</v>
      </c>
      <c r="J298" s="7">
        <f t="shared" si="56"/>
        <v>511</v>
      </c>
      <c r="K298" s="8">
        <f t="shared" si="57"/>
        <v>1.2999999999999999E-2</v>
      </c>
      <c r="L298" s="7">
        <f t="shared" si="58"/>
        <v>0.02</v>
      </c>
      <c r="M298" s="8">
        <f t="shared" si="46"/>
        <v>6.6429999999999998</v>
      </c>
      <c r="N298" s="8">
        <f t="shared" si="47"/>
        <v>10.220000000000001</v>
      </c>
    </row>
    <row r="299" spans="1:14" ht="15.75" customHeight="1" x14ac:dyDescent="0.35">
      <c r="A299" s="7" t="str">
        <f t="shared" si="48"/>
        <v>blinks_gco_assinatura_2023</v>
      </c>
      <c r="B299" s="7" t="str">
        <f t="shared" si="49"/>
        <v>Facebook Brasil</v>
      </c>
      <c r="C299" s="7" t="str">
        <f t="shared" si="50"/>
        <v>blinks_gco_assinatura_na_conversao_facebook_all_ads_purch_ocpm_na_NA_na_po_rmkt_ambos-18a65anos-brasil_carrinho-assinatura-03d_vid_all_always-on-2023_assinatura-8-e_ass-so-300123-1623</v>
      </c>
      <c r="D299" s="7" t="str">
        <f t="shared" si="51"/>
        <v>358786035</v>
      </c>
      <c r="E299" s="7" t="str">
        <f>IF('Report DCM'!$H299="In-Stream Video","Rich Media display banner",IF('Report DCM'!$I299&gt;'Report DCM'!$J299,"Standard",VLOOKUP(CONCATENATE(bd_adtype,"_",bd_creativetype),tabela,2,FALSE)))</f>
        <v>Dynamic Click</v>
      </c>
      <c r="F299" s="7" t="str">
        <f t="shared" si="52"/>
        <v>blinks_gco_assinatura_na_conversao_facebook_all_ads_purch_ocpm_na_NA_na_po_rmkt_ambos-18a65anos-brasil_carrinho-assinatura-03d_vid_all_always-on-2023_assinatura-8-e_ass-so-300123-1623</v>
      </c>
      <c r="G299" s="7" t="str">
        <f t="shared" si="53"/>
        <v>549584708</v>
      </c>
      <c r="H299" s="7" t="str">
        <f t="shared" si="54"/>
        <v>Tracking</v>
      </c>
      <c r="I299" s="7">
        <f t="shared" si="55"/>
        <v>0</v>
      </c>
      <c r="J299" s="7">
        <f t="shared" si="56"/>
        <v>354</v>
      </c>
      <c r="K299" s="8">
        <f t="shared" si="57"/>
        <v>1.2999999999999999E-2</v>
      </c>
      <c r="L299" s="7">
        <f t="shared" si="58"/>
        <v>0.02</v>
      </c>
      <c r="M299" s="8">
        <f t="shared" si="46"/>
        <v>4.6019999999999994</v>
      </c>
      <c r="N299" s="8">
        <f t="shared" si="47"/>
        <v>7.08</v>
      </c>
    </row>
    <row r="300" spans="1:14" ht="15.75" customHeight="1" x14ac:dyDescent="0.35">
      <c r="A300" s="7" t="str">
        <f t="shared" si="48"/>
        <v>blinks_gco_assinatura_2023</v>
      </c>
      <c r="B300" s="7" t="str">
        <f t="shared" si="49"/>
        <v>Facebook Brasil</v>
      </c>
      <c r="C300" s="7" t="str">
        <f t="shared" si="50"/>
        <v>blinks_gco_assinatura_na_conversao_facebook_all_ads_purch_ocpm_na_NA_na_po_rmkt_ambos-18a65anos-brasil_carrinho-assinatura-03d_vid_all_always-on-2023_assinatura-8-f_ass-so-300123-1629</v>
      </c>
      <c r="D300" s="7" t="str">
        <f t="shared" si="51"/>
        <v>358785999</v>
      </c>
      <c r="E300" s="7" t="str">
        <f>IF('Report DCM'!$H300="In-Stream Video","Rich Media display banner",IF('Report DCM'!$I300&gt;'Report DCM'!$J300,"Standard",VLOOKUP(CONCATENATE(bd_adtype,"_",bd_creativetype),tabela,2,FALSE)))</f>
        <v>Dynamic Click</v>
      </c>
      <c r="F300" s="7" t="str">
        <f t="shared" si="52"/>
        <v>blinks_gco_assinatura_na_conversao_facebook_all_ads_purch_ocpm_na_NA_na_po_rmkt_ambos-18a65anos-brasil_carrinho-assinatura-03d_vid_all_always-on-2023_assinatura-8-f_ass-so-300123-1629</v>
      </c>
      <c r="G300" s="7" t="str">
        <f t="shared" si="53"/>
        <v>549584672</v>
      </c>
      <c r="H300" s="7" t="str">
        <f t="shared" si="54"/>
        <v>Tracking</v>
      </c>
      <c r="I300" s="7">
        <f t="shared" si="55"/>
        <v>0</v>
      </c>
      <c r="J300" s="7">
        <f t="shared" si="56"/>
        <v>52</v>
      </c>
      <c r="K300" s="8">
        <f t="shared" si="57"/>
        <v>1.2999999999999999E-2</v>
      </c>
      <c r="L300" s="7">
        <f t="shared" si="58"/>
        <v>0.02</v>
      </c>
      <c r="M300" s="8">
        <f t="shared" si="46"/>
        <v>0.67599999999999993</v>
      </c>
      <c r="N300" s="8">
        <f t="shared" si="47"/>
        <v>1.04</v>
      </c>
    </row>
    <row r="301" spans="1:14" ht="15.75" customHeight="1" x14ac:dyDescent="0.35">
      <c r="A301" s="7" t="str">
        <f t="shared" si="48"/>
        <v>blinks_gco_assinatura_2023</v>
      </c>
      <c r="B301" s="7" t="str">
        <f t="shared" si="49"/>
        <v>Facebook Brasil</v>
      </c>
      <c r="C301" s="7" t="str">
        <f t="shared" si="50"/>
        <v>blinks_gco_assinatura_na_conversao_facebook_all_ads_purch_ocpm_na_NA_na_po_rmkt_ambos-18a65anos-brasil_carrinho-assinatura-03d_vid_all_carnaval-2023_lote-1-a_ass-so-220223-1751</v>
      </c>
      <c r="D301" s="7" t="str">
        <f t="shared" si="51"/>
        <v>359846905</v>
      </c>
      <c r="E301" s="7" t="str">
        <f>IF('Report DCM'!$H301="In-Stream Video","Rich Media display banner",IF('Report DCM'!$I301&gt;'Report DCM'!$J301,"Standard",VLOOKUP(CONCATENATE(bd_adtype,"_",bd_creativetype),tabela,2,FALSE)))</f>
        <v>Dynamic Click</v>
      </c>
      <c r="F301" s="7" t="str">
        <f t="shared" si="52"/>
        <v>blinks_gco_assinatura_na_conversao_facebook_all_ads_purch_ocpm_na_NA_na_po_rmkt_ambos-18a65anos-brasil_carrinho-assinatura-03d_vid_all_carnaval-2023_lote-1-a_ass-so-220223-1751</v>
      </c>
      <c r="G301" s="7" t="str">
        <f t="shared" si="53"/>
        <v>550763175</v>
      </c>
      <c r="H301" s="7" t="str">
        <f t="shared" si="54"/>
        <v>Tracking</v>
      </c>
      <c r="I301" s="7">
        <f t="shared" si="55"/>
        <v>0</v>
      </c>
      <c r="J301" s="7">
        <f t="shared" si="56"/>
        <v>132</v>
      </c>
      <c r="K301" s="8">
        <f t="shared" si="57"/>
        <v>1.2999999999999999E-2</v>
      </c>
      <c r="L301" s="7">
        <f t="shared" si="58"/>
        <v>0.02</v>
      </c>
      <c r="M301" s="8">
        <f t="shared" si="46"/>
        <v>1.716</v>
      </c>
      <c r="N301" s="8">
        <f t="shared" si="47"/>
        <v>2.64</v>
      </c>
    </row>
    <row r="302" spans="1:14" ht="15.75" customHeight="1" x14ac:dyDescent="0.35">
      <c r="A302" s="7" t="str">
        <f t="shared" si="48"/>
        <v>blinks_gco_assinatura_2023</v>
      </c>
      <c r="B302" s="7" t="str">
        <f t="shared" si="49"/>
        <v>Facebook Brasil</v>
      </c>
      <c r="C302" s="7" t="str">
        <f t="shared" si="50"/>
        <v>blinks_gco_assinatura_na_conversao_facebook_all_ads_purch_ocpm_na_NA_na_po_rmkt_ambos-18a65anos-brasil_carrinho-assinatura-03d_vid_all_carnaval-2023_lote-1-b_ass-so-220223-1752</v>
      </c>
      <c r="D302" s="7" t="str">
        <f t="shared" si="51"/>
        <v>359846902</v>
      </c>
      <c r="E302" s="7" t="str">
        <f>IF('Report DCM'!$H302="In-Stream Video","Rich Media display banner",IF('Report DCM'!$I302&gt;'Report DCM'!$J302,"Standard",VLOOKUP(CONCATENATE(bd_adtype,"_",bd_creativetype),tabela,2,FALSE)))</f>
        <v>Dynamic Click</v>
      </c>
      <c r="F302" s="7" t="str">
        <f t="shared" si="52"/>
        <v>blinks_gco_assinatura_na_conversao_facebook_all_ads_purch_ocpm_na_NA_na_po_rmkt_ambos-18a65anos-brasil_carrinho-assinatura-03d_vid_all_carnaval-2023_lote-1-b_ass-so-220223-1752</v>
      </c>
      <c r="G302" s="7" t="str">
        <f t="shared" si="53"/>
        <v>550763172</v>
      </c>
      <c r="H302" s="7" t="str">
        <f t="shared" si="54"/>
        <v>Tracking</v>
      </c>
      <c r="I302" s="7">
        <f t="shared" si="55"/>
        <v>0</v>
      </c>
      <c r="J302" s="7">
        <f t="shared" si="56"/>
        <v>48</v>
      </c>
      <c r="K302" s="8">
        <f t="shared" si="57"/>
        <v>1.2999999999999999E-2</v>
      </c>
      <c r="L302" s="7">
        <f t="shared" si="58"/>
        <v>0.02</v>
      </c>
      <c r="M302" s="8">
        <f t="shared" si="46"/>
        <v>0.624</v>
      </c>
      <c r="N302" s="8">
        <f t="shared" si="47"/>
        <v>0.96</v>
      </c>
    </row>
    <row r="303" spans="1:14" ht="15.75" customHeight="1" x14ac:dyDescent="0.35">
      <c r="A303" s="7" t="str">
        <f t="shared" si="48"/>
        <v>blinks_gco_assinatura_2023</v>
      </c>
      <c r="B303" s="7" t="str">
        <f t="shared" si="49"/>
        <v>Facebook Brasil</v>
      </c>
      <c r="C303" s="7" t="str">
        <f t="shared" si="50"/>
        <v>blinks_gco_assinatura_na_conversao_facebook_all_ads_purch_ocpm_na_NA_na_po_rmkt_ambos-18a65anos-brasil_carrinho-assinatura-03d_vid_all_carnaval-2023_lote-2-a_ass-so-220223-1799</v>
      </c>
      <c r="D303" s="7" t="str">
        <f t="shared" si="51"/>
        <v>359641826</v>
      </c>
      <c r="E303" s="7" t="str">
        <f>IF('Report DCM'!$H303="In-Stream Video","Rich Media display banner",IF('Report DCM'!$I303&gt;'Report DCM'!$J303,"Standard",VLOOKUP(CONCATENATE(bd_adtype,"_",bd_creativetype),tabela,2,FALSE)))</f>
        <v>Dynamic Click</v>
      </c>
      <c r="F303" s="7" t="str">
        <f t="shared" si="52"/>
        <v>blinks_gco_assinatura_na_conversao_facebook_all_ads_purch_ocpm_na_NA_na_po_rmkt_ambos-18a65anos-brasil_carrinho-assinatura-03d_vid_all_carnaval-2023_lote-2-a_ass-so-220223-1799</v>
      </c>
      <c r="G303" s="7" t="str">
        <f t="shared" si="53"/>
        <v>550725695</v>
      </c>
      <c r="H303" s="7" t="str">
        <f t="shared" si="54"/>
        <v>Tracking</v>
      </c>
      <c r="I303" s="7">
        <f t="shared" si="55"/>
        <v>0</v>
      </c>
      <c r="J303" s="7">
        <f t="shared" si="56"/>
        <v>1</v>
      </c>
      <c r="K303" s="8">
        <f t="shared" si="57"/>
        <v>1.2999999999999999E-2</v>
      </c>
      <c r="L303" s="7">
        <f t="shared" si="58"/>
        <v>0.02</v>
      </c>
      <c r="M303" s="8">
        <f t="shared" si="46"/>
        <v>1.2999999999999999E-2</v>
      </c>
      <c r="N303" s="8">
        <f t="shared" si="47"/>
        <v>0.02</v>
      </c>
    </row>
    <row r="304" spans="1:14" ht="15.75" customHeight="1" x14ac:dyDescent="0.35">
      <c r="A304" s="7" t="str">
        <f t="shared" si="48"/>
        <v>blinks_gco_assinatura_2023</v>
      </c>
      <c r="B304" s="7" t="str">
        <f t="shared" si="49"/>
        <v>Facebook Brasil</v>
      </c>
      <c r="C304" s="7" t="str">
        <f t="shared" si="50"/>
        <v>blinks_gco_assinatura_na_conversao_facebook_all_ads_purch_ocpm_na_NA_na_po_rmkt_ambos-18a65anos-brasil_carrinho-assinatura-03d_vid_all_carnaval-2023_lote-2-b_ass-so-220223-1800</v>
      </c>
      <c r="D304" s="7" t="str">
        <f t="shared" si="51"/>
        <v>359641820</v>
      </c>
      <c r="E304" s="7" t="str">
        <f>IF('Report DCM'!$H304="In-Stream Video","Rich Media display banner",IF('Report DCM'!$I304&gt;'Report DCM'!$J304,"Standard",VLOOKUP(CONCATENATE(bd_adtype,"_",bd_creativetype),tabela,2,FALSE)))</f>
        <v>Dynamic Click</v>
      </c>
      <c r="F304" s="7" t="str">
        <f t="shared" si="52"/>
        <v>blinks_gco_assinatura_na_conversao_facebook_all_ads_purch_ocpm_na_NA_na_po_rmkt_ambos-18a65anos-brasil_carrinho-assinatura-03d_vid_all_carnaval-2023_lote-2-b_ass-so-220223-1800</v>
      </c>
      <c r="G304" s="7" t="str">
        <f t="shared" si="53"/>
        <v>550725689</v>
      </c>
      <c r="H304" s="7" t="str">
        <f t="shared" si="54"/>
        <v>Tracking</v>
      </c>
      <c r="I304" s="7">
        <f t="shared" si="55"/>
        <v>0</v>
      </c>
      <c r="J304" s="7">
        <f t="shared" si="56"/>
        <v>1</v>
      </c>
      <c r="K304" s="8">
        <f t="shared" si="57"/>
        <v>1.2999999999999999E-2</v>
      </c>
      <c r="L304" s="7">
        <f t="shared" si="58"/>
        <v>0.02</v>
      </c>
      <c r="M304" s="8">
        <f t="shared" si="46"/>
        <v>1.2999999999999999E-2</v>
      </c>
      <c r="N304" s="8">
        <f t="shared" si="47"/>
        <v>0.02</v>
      </c>
    </row>
    <row r="305" spans="1:14" ht="15.75" customHeight="1" x14ac:dyDescent="0.35">
      <c r="A305" s="7" t="str">
        <f t="shared" si="48"/>
        <v>blinks_gco_assinatura_2023</v>
      </c>
      <c r="B305" s="7" t="str">
        <f t="shared" si="49"/>
        <v>Facebook Brasil</v>
      </c>
      <c r="C305" s="7" t="str">
        <f t="shared" si="50"/>
        <v>blinks_gco_assinatura_na_conversao_facebook_all_ads_purch_ocpm_na_NA_na_po_rmkt_ambos-18a65anos-brasil_carrinho-assinatura-03d_vid_all_carnaval-2023_relampago-a_ass-so-220223-1703</v>
      </c>
      <c r="D305" s="7" t="str">
        <f t="shared" si="51"/>
        <v>359641697</v>
      </c>
      <c r="E305" s="7" t="str">
        <f>IF('Report DCM'!$H305="In-Stream Video","Rich Media display banner",IF('Report DCM'!$I305&gt;'Report DCM'!$J305,"Standard",VLOOKUP(CONCATENATE(bd_adtype,"_",bd_creativetype),tabela,2,FALSE)))</f>
        <v>Dynamic Click</v>
      </c>
      <c r="F305" s="7" t="str">
        <f t="shared" si="52"/>
        <v>blinks_gco_assinatura_na_conversao_facebook_all_ads_purch_ocpm_na_NA_na_po_rmkt_ambos-18a65anos-brasil_carrinho-assinatura-03d_vid_all_carnaval-2023_relampago-a_ass-so-220223-1703</v>
      </c>
      <c r="G305" s="7" t="str">
        <f t="shared" si="53"/>
        <v>550763319</v>
      </c>
      <c r="H305" s="7" t="str">
        <f t="shared" si="54"/>
        <v>Tracking</v>
      </c>
      <c r="I305" s="7">
        <f t="shared" si="55"/>
        <v>0</v>
      </c>
      <c r="J305" s="7">
        <f t="shared" si="56"/>
        <v>170</v>
      </c>
      <c r="K305" s="8">
        <f t="shared" si="57"/>
        <v>1.2999999999999999E-2</v>
      </c>
      <c r="L305" s="7">
        <f t="shared" si="58"/>
        <v>0.02</v>
      </c>
      <c r="M305" s="8">
        <f t="shared" si="46"/>
        <v>2.21</v>
      </c>
      <c r="N305" s="8">
        <f t="shared" si="47"/>
        <v>3.4</v>
      </c>
    </row>
    <row r="306" spans="1:14" ht="15.75" customHeight="1" x14ac:dyDescent="0.35">
      <c r="A306" s="7" t="str">
        <f t="shared" si="48"/>
        <v>blinks_gco_assinatura_2023</v>
      </c>
      <c r="B306" s="7" t="str">
        <f t="shared" si="49"/>
        <v>Facebook Brasil</v>
      </c>
      <c r="C306" s="7" t="str">
        <f t="shared" si="50"/>
        <v>blinks_gco_assinatura_na_conversao_facebook_all_ads_purch_ocpm_na_NA_na_po_rmkt_ambos-18a65anos-brasil_carrinho-assinatura-03d_vid_all_carnaval-2023_relampago-b_ass-so-220223-1704</v>
      </c>
      <c r="D306" s="7" t="str">
        <f t="shared" si="51"/>
        <v>359641694</v>
      </c>
      <c r="E306" s="7" t="str">
        <f>IF('Report DCM'!$H306="In-Stream Video","Rich Media display banner",IF('Report DCM'!$I306&gt;'Report DCM'!$J306,"Standard",VLOOKUP(CONCATENATE(bd_adtype,"_",bd_creativetype),tabela,2,FALSE)))</f>
        <v>Dynamic Click</v>
      </c>
      <c r="F306" s="7" t="str">
        <f t="shared" si="52"/>
        <v>blinks_gco_assinatura_na_conversao_facebook_all_ads_purch_ocpm_na_NA_na_po_rmkt_ambos-18a65anos-brasil_carrinho-assinatura-03d_vid_all_carnaval-2023_relampago-b_ass-so-220223-1704</v>
      </c>
      <c r="G306" s="7" t="str">
        <f t="shared" si="53"/>
        <v>550763316</v>
      </c>
      <c r="H306" s="7" t="str">
        <f t="shared" si="54"/>
        <v>Tracking</v>
      </c>
      <c r="I306" s="7">
        <f t="shared" si="55"/>
        <v>0</v>
      </c>
      <c r="J306" s="7">
        <f t="shared" si="56"/>
        <v>342</v>
      </c>
      <c r="K306" s="8">
        <f t="shared" si="57"/>
        <v>1.2999999999999999E-2</v>
      </c>
      <c r="L306" s="7">
        <f t="shared" si="58"/>
        <v>0.02</v>
      </c>
      <c r="M306" s="8">
        <f t="shared" si="46"/>
        <v>4.4459999999999997</v>
      </c>
      <c r="N306" s="8">
        <f t="shared" si="47"/>
        <v>6.84</v>
      </c>
    </row>
    <row r="307" spans="1:14" ht="15.75" customHeight="1" x14ac:dyDescent="0.35">
      <c r="A307" s="7" t="str">
        <f t="shared" si="48"/>
        <v>blinks_gco_assinatura_2023</v>
      </c>
      <c r="B307" s="7" t="str">
        <f t="shared" si="49"/>
        <v>Facebook Brasil</v>
      </c>
      <c r="C307" s="7" t="str">
        <f t="shared" si="50"/>
        <v>blinks_gco_assinatura_na_conversao_facebook_all_ads_purch_ocpm_na_NA_na_po_rmkt_ambos-18a65anos-brasil_carrinho-assinatura-03d_vid_all_reinvencao-2023_ultimas-horas-a_ass-so-010123-1177</v>
      </c>
      <c r="D307" s="7" t="str">
        <f t="shared" si="51"/>
        <v>355380875</v>
      </c>
      <c r="E307" s="7" t="str">
        <f>IF('Report DCM'!$H307="In-Stream Video","Rich Media display banner",IF('Report DCM'!$I307&gt;'Report DCM'!$J307,"Standard",VLOOKUP(CONCATENATE(bd_adtype,"_",bd_creativetype),tabela,2,FALSE)))</f>
        <v>Dynamic Click</v>
      </c>
      <c r="F307" s="7" t="str">
        <f t="shared" si="52"/>
        <v>blinks_gco_assinatura_na_conversao_facebook_all_ads_purch_ocpm_na_NA_na_po_rmkt_ambos-18a65anos-brasil_carrinho-assinatura-03d_vid_all_reinvencao-2023_ultimas-horas-a_ass-so-010123-1177</v>
      </c>
      <c r="G307" s="7" t="str">
        <f t="shared" si="53"/>
        <v>546455003</v>
      </c>
      <c r="H307" s="7" t="str">
        <f t="shared" si="54"/>
        <v>Tracking</v>
      </c>
      <c r="I307" s="7">
        <f t="shared" si="55"/>
        <v>0</v>
      </c>
      <c r="J307" s="7">
        <f t="shared" si="56"/>
        <v>1</v>
      </c>
      <c r="K307" s="8">
        <f t="shared" si="57"/>
        <v>1.2999999999999999E-2</v>
      </c>
      <c r="L307" s="7">
        <f t="shared" si="58"/>
        <v>0.02</v>
      </c>
      <c r="M307" s="8">
        <f t="shared" si="46"/>
        <v>1.2999999999999999E-2</v>
      </c>
      <c r="N307" s="8">
        <f t="shared" si="47"/>
        <v>0.02</v>
      </c>
    </row>
    <row r="308" spans="1:14" ht="15.75" customHeight="1" x14ac:dyDescent="0.35">
      <c r="A308" s="7" t="str">
        <f t="shared" si="48"/>
        <v>blinks_gco_assinatura_2023</v>
      </c>
      <c r="B308" s="7" t="str">
        <f t="shared" si="49"/>
        <v>Facebook Brasil</v>
      </c>
      <c r="C308" s="7" t="str">
        <f t="shared" si="50"/>
        <v>blinks_gco_assinatura_na_conversao_facebook_all_ads_purch_ocpm_na_NA_na_po_rmkt_ambos-18a65anos-brasil_carrinho-assinatura-03d_vid_all_reinvencao-2023_ultimas-horas-b_ass-so-010123-1178</v>
      </c>
      <c r="D308" s="7" t="str">
        <f t="shared" si="51"/>
        <v>355380866</v>
      </c>
      <c r="E308" s="7" t="str">
        <f>IF('Report DCM'!$H308="In-Stream Video","Rich Media display banner",IF('Report DCM'!$I308&gt;'Report DCM'!$J308,"Standard",VLOOKUP(CONCATENATE(bd_adtype,"_",bd_creativetype),tabela,2,FALSE)))</f>
        <v>Dynamic Click</v>
      </c>
      <c r="F308" s="7" t="str">
        <f t="shared" si="52"/>
        <v>blinks_gco_assinatura_na_conversao_facebook_all_ads_purch_ocpm_na_NA_na_po_rmkt_ambos-18a65anos-brasil_carrinho-assinatura-03d_vid_all_reinvencao-2023_ultimas-horas-b_ass-so-010123-1178</v>
      </c>
      <c r="G308" s="7" t="str">
        <f t="shared" si="53"/>
        <v>546454997</v>
      </c>
      <c r="H308" s="7" t="str">
        <f t="shared" si="54"/>
        <v>Tracking</v>
      </c>
      <c r="I308" s="7">
        <f t="shared" si="55"/>
        <v>0</v>
      </c>
      <c r="J308" s="7">
        <f t="shared" si="56"/>
        <v>6</v>
      </c>
      <c r="K308" s="8">
        <f t="shared" si="57"/>
        <v>1.2999999999999999E-2</v>
      </c>
      <c r="L308" s="7">
        <f t="shared" si="58"/>
        <v>0.02</v>
      </c>
      <c r="M308" s="8">
        <f t="shared" si="46"/>
        <v>7.8E-2</v>
      </c>
      <c r="N308" s="8">
        <f t="shared" si="47"/>
        <v>0.12</v>
      </c>
    </row>
    <row r="309" spans="1:14" ht="15.75" customHeight="1" x14ac:dyDescent="0.35">
      <c r="A309" s="7" t="str">
        <f t="shared" si="48"/>
        <v>blinks_gco_assinatura_2023</v>
      </c>
      <c r="B309" s="7" t="str">
        <f t="shared" si="49"/>
        <v>Facebook Brasil</v>
      </c>
      <c r="C309" s="7" t="str">
        <f t="shared" si="50"/>
        <v>blinks_gco_assinatura_na_conversao_facebook_all_ads_purch_ocpm_na_NA_na_po_rmkt_ambos-18a65anos-brasil_carrinho-assinatura-03d_vid_all_reinvencao-2023_ultimas-horas-c_ass-so-010123-1179</v>
      </c>
      <c r="D309" s="7" t="str">
        <f t="shared" si="51"/>
        <v>355380854</v>
      </c>
      <c r="E309" s="7" t="str">
        <f>IF('Report DCM'!$H309="In-Stream Video","Rich Media display banner",IF('Report DCM'!$I309&gt;'Report DCM'!$J309,"Standard",VLOOKUP(CONCATENATE(bd_adtype,"_",bd_creativetype),tabela,2,FALSE)))</f>
        <v>Dynamic Click</v>
      </c>
      <c r="F309" s="7" t="str">
        <f t="shared" si="52"/>
        <v>blinks_gco_assinatura_na_conversao_facebook_all_ads_purch_ocpm_na_NA_na_po_rmkt_ambos-18a65anos-brasil_carrinho-assinatura-03d_vid_all_reinvencao-2023_ultimas-horas-c_ass-so-010123-1179</v>
      </c>
      <c r="G309" s="7" t="str">
        <f t="shared" si="53"/>
        <v>546454991</v>
      </c>
      <c r="H309" s="7" t="str">
        <f t="shared" si="54"/>
        <v>Tracking</v>
      </c>
      <c r="I309" s="7">
        <f t="shared" si="55"/>
        <v>0</v>
      </c>
      <c r="J309" s="7">
        <f t="shared" si="56"/>
        <v>5</v>
      </c>
      <c r="K309" s="8">
        <f t="shared" si="57"/>
        <v>1.2999999999999999E-2</v>
      </c>
      <c r="L309" s="7">
        <f t="shared" si="58"/>
        <v>0.02</v>
      </c>
      <c r="M309" s="8">
        <f t="shared" si="46"/>
        <v>6.5000000000000002E-2</v>
      </c>
      <c r="N309" s="8">
        <f t="shared" si="47"/>
        <v>0.1</v>
      </c>
    </row>
    <row r="310" spans="1:14" ht="15.75" customHeight="1" x14ac:dyDescent="0.35">
      <c r="A310" s="7" t="str">
        <f t="shared" si="48"/>
        <v>blinks_gco_assinatura_2023</v>
      </c>
      <c r="B310" s="7" t="str">
        <f t="shared" si="49"/>
        <v>Facebook Brasil</v>
      </c>
      <c r="C310" s="7" t="str">
        <f t="shared" si="50"/>
        <v>blinks_gco_assinatura_na_conversao_facebook_all_ads_purch_ocpm_na_NA_na_po_rmkt_ambos-18a65anos-brasil_carrinho-assinatura-03d_vid_all_reinvencao-2023_ultimas-horas-d_ass-so-010123-1180</v>
      </c>
      <c r="D310" s="7" t="str">
        <f t="shared" si="51"/>
        <v>355380842</v>
      </c>
      <c r="E310" s="7" t="str">
        <f>IF('Report DCM'!$H310="In-Stream Video","Rich Media display banner",IF('Report DCM'!$I310&gt;'Report DCM'!$J310,"Standard",VLOOKUP(CONCATENATE(bd_adtype,"_",bd_creativetype),tabela,2,FALSE)))</f>
        <v>Dynamic Click</v>
      </c>
      <c r="F310" s="7" t="str">
        <f t="shared" si="52"/>
        <v>blinks_gco_assinatura_na_conversao_facebook_all_ads_purch_ocpm_na_NA_na_po_rmkt_ambos-18a65anos-brasil_carrinho-assinatura-03d_vid_all_reinvencao-2023_ultimas-horas-d_ass-so-010123-1180</v>
      </c>
      <c r="G310" s="7" t="str">
        <f t="shared" si="53"/>
        <v>546454985</v>
      </c>
      <c r="H310" s="7" t="str">
        <f t="shared" si="54"/>
        <v>Tracking</v>
      </c>
      <c r="I310" s="7">
        <f t="shared" si="55"/>
        <v>0</v>
      </c>
      <c r="J310" s="7">
        <f t="shared" si="56"/>
        <v>2</v>
      </c>
      <c r="K310" s="8">
        <f t="shared" si="57"/>
        <v>1.2999999999999999E-2</v>
      </c>
      <c r="L310" s="7">
        <f t="shared" si="58"/>
        <v>0.02</v>
      </c>
      <c r="M310" s="8">
        <f t="shared" si="46"/>
        <v>2.5999999999999999E-2</v>
      </c>
      <c r="N310" s="8">
        <f t="shared" si="47"/>
        <v>0.04</v>
      </c>
    </row>
    <row r="311" spans="1:14" ht="15.75" customHeight="1" x14ac:dyDescent="0.35">
      <c r="A311" s="7" t="str">
        <f t="shared" si="48"/>
        <v>blinks_gco_assinatura_2023</v>
      </c>
      <c r="B311" s="7" t="str">
        <f t="shared" si="49"/>
        <v>Facebook Brasil</v>
      </c>
      <c r="C311" s="7" t="str">
        <f t="shared" si="50"/>
        <v>blinks_gco_assinatura_na_conversao_facebook_all_ads_purch_ocpm_na_NA_na_po_rmkt_ambos-18a65anos-brasil_carrinho-assinatura-60d_ppl_all_always-on-2023_assinatura-8-a_ass-so-010223-1587</v>
      </c>
      <c r="D311" s="7" t="str">
        <f t="shared" si="51"/>
        <v>357939041</v>
      </c>
      <c r="E311" s="7" t="str">
        <f>IF('Report DCM'!$H311="In-Stream Video","Rich Media display banner",IF('Report DCM'!$I311&gt;'Report DCM'!$J311,"Standard",VLOOKUP(CONCATENATE(bd_adtype,"_",bd_creativetype),tabela,2,FALSE)))</f>
        <v>Dynamic Click</v>
      </c>
      <c r="F311" s="7" t="str">
        <f t="shared" si="52"/>
        <v>blinks_gco_assinatura_na_conversao_facebook_all_ads_purch_ocpm_na_NA_na_po_rmkt_ambos-18a65anos-brasil_carrinho-assinatura-60d_ppl_all_always-on-2023_assinatura-8-a_ass-so-010223-1587</v>
      </c>
      <c r="G311" s="7" t="str">
        <f t="shared" si="53"/>
        <v>549226393</v>
      </c>
      <c r="H311" s="7" t="str">
        <f t="shared" si="54"/>
        <v>Tracking</v>
      </c>
      <c r="I311" s="7">
        <f t="shared" si="55"/>
        <v>0</v>
      </c>
      <c r="J311" s="7">
        <f t="shared" si="56"/>
        <v>407</v>
      </c>
      <c r="K311" s="8">
        <f t="shared" si="57"/>
        <v>1.2999999999999999E-2</v>
      </c>
      <c r="L311" s="7">
        <f t="shared" si="58"/>
        <v>0.02</v>
      </c>
      <c r="M311" s="8">
        <f t="shared" si="46"/>
        <v>5.2909999999999995</v>
      </c>
      <c r="N311" s="8">
        <f t="shared" si="47"/>
        <v>8.14</v>
      </c>
    </row>
    <row r="312" spans="1:14" ht="15.75" customHeight="1" x14ac:dyDescent="0.35">
      <c r="A312" s="7" t="str">
        <f t="shared" si="48"/>
        <v>blinks_gco_assinatura_2023</v>
      </c>
      <c r="B312" s="7" t="str">
        <f t="shared" si="49"/>
        <v>Facebook Brasil</v>
      </c>
      <c r="C312" s="7" t="str">
        <f t="shared" si="50"/>
        <v>blinks_gco_assinatura_na_conversao_facebook_all_ads_purch_ocpm_na_NA_na_po_rmkt_ambos-18a65anos-brasil_carrinho-assinatura-60d_ppl_all_always-on-2023_assinatura-8-b_ass-so-010223-1588</v>
      </c>
      <c r="D312" s="7" t="str">
        <f t="shared" si="51"/>
        <v>357939035</v>
      </c>
      <c r="E312" s="7" t="str">
        <f>IF('Report DCM'!$H312="In-Stream Video","Rich Media display banner",IF('Report DCM'!$I312&gt;'Report DCM'!$J312,"Standard",VLOOKUP(CONCATENATE(bd_adtype,"_",bd_creativetype),tabela,2,FALSE)))</f>
        <v>Dynamic Click</v>
      </c>
      <c r="F312" s="7" t="str">
        <f t="shared" si="52"/>
        <v>blinks_gco_assinatura_na_conversao_facebook_all_ads_purch_ocpm_na_NA_na_po_rmkt_ambos-18a65anos-brasil_carrinho-assinatura-60d_ppl_all_always-on-2023_assinatura-8-b_ass-so-010223-1588</v>
      </c>
      <c r="G312" s="7" t="str">
        <f t="shared" si="53"/>
        <v>549226396</v>
      </c>
      <c r="H312" s="7" t="str">
        <f t="shared" si="54"/>
        <v>Tracking</v>
      </c>
      <c r="I312" s="7">
        <f t="shared" si="55"/>
        <v>0</v>
      </c>
      <c r="J312" s="7">
        <f t="shared" si="56"/>
        <v>77</v>
      </c>
      <c r="K312" s="8">
        <f t="shared" si="57"/>
        <v>1.2999999999999999E-2</v>
      </c>
      <c r="L312" s="7">
        <f t="shared" si="58"/>
        <v>0.02</v>
      </c>
      <c r="M312" s="8">
        <f t="shared" si="46"/>
        <v>1.0009999999999999</v>
      </c>
      <c r="N312" s="8">
        <f t="shared" si="47"/>
        <v>1.54</v>
      </c>
    </row>
    <row r="313" spans="1:14" ht="15.75" customHeight="1" x14ac:dyDescent="0.35">
      <c r="A313" s="7" t="str">
        <f t="shared" si="48"/>
        <v>blinks_gco_assinatura_2023</v>
      </c>
      <c r="B313" s="7" t="str">
        <f t="shared" si="49"/>
        <v>Facebook Brasil</v>
      </c>
      <c r="C313" s="7" t="str">
        <f t="shared" si="50"/>
        <v>blinks_gco_assinatura_na_conversao_facebook_all_ads_purch_ocpm_na_NA_na_po_rmkt_ambos-18a65anos-brasil_carrinho-assinatura-60d_ppl_all_always-on-2023_assinatura-8-c_ass-so-010223-1589</v>
      </c>
      <c r="D313" s="7" t="str">
        <f t="shared" si="51"/>
        <v>357939032</v>
      </c>
      <c r="E313" s="7" t="str">
        <f>IF('Report DCM'!$H313="In-Stream Video","Rich Media display banner",IF('Report DCM'!$I313&gt;'Report DCM'!$J313,"Standard",VLOOKUP(CONCATENATE(bd_adtype,"_",bd_creativetype),tabela,2,FALSE)))</f>
        <v>Dynamic Click</v>
      </c>
      <c r="F313" s="7" t="str">
        <f t="shared" si="52"/>
        <v>blinks_gco_assinatura_na_conversao_facebook_all_ads_purch_ocpm_na_NA_na_po_rmkt_ambos-18a65anos-brasil_carrinho-assinatura-60d_ppl_all_always-on-2023_assinatura-8-c_ass-so-010223-1589</v>
      </c>
      <c r="G313" s="7" t="str">
        <f t="shared" si="53"/>
        <v>549226399</v>
      </c>
      <c r="H313" s="7" t="str">
        <f t="shared" si="54"/>
        <v>Tracking</v>
      </c>
      <c r="I313" s="7">
        <f t="shared" si="55"/>
        <v>0</v>
      </c>
      <c r="J313" s="7">
        <f t="shared" si="56"/>
        <v>526</v>
      </c>
      <c r="K313" s="8">
        <f t="shared" si="57"/>
        <v>1.2999999999999999E-2</v>
      </c>
      <c r="L313" s="7">
        <f t="shared" si="58"/>
        <v>0.02</v>
      </c>
      <c r="M313" s="8">
        <f t="shared" si="46"/>
        <v>6.8380000000000001</v>
      </c>
      <c r="N313" s="8">
        <f t="shared" si="47"/>
        <v>10.52</v>
      </c>
    </row>
    <row r="314" spans="1:14" ht="15.75" customHeight="1" x14ac:dyDescent="0.35">
      <c r="A314" s="7" t="str">
        <f t="shared" si="48"/>
        <v>blinks_gco_assinatura_2023</v>
      </c>
      <c r="B314" s="7" t="str">
        <f t="shared" si="49"/>
        <v>Facebook Brasil</v>
      </c>
      <c r="C314" s="7" t="str">
        <f t="shared" si="50"/>
        <v>blinks_gco_assinatura_na_conversao_facebook_all_ads_purch_ocpm_na_NA_na_po_rmkt_ambos-18a65anos-brasil_carrinho-assinatura-60d_ppl_all_always-on-2023_assinatura-8-d_ass-so-300123-1622</v>
      </c>
      <c r="D314" s="7" t="str">
        <f t="shared" si="51"/>
        <v>358354439</v>
      </c>
      <c r="E314" s="7" t="str">
        <f>IF('Report DCM'!$H314="In-Stream Video","Rich Media display banner",IF('Report DCM'!$I314&gt;'Report DCM'!$J314,"Standard",VLOOKUP(CONCATENATE(bd_adtype,"_",bd_creativetype),tabela,2,FALSE)))</f>
        <v>Dynamic Click</v>
      </c>
      <c r="F314" s="7" t="str">
        <f t="shared" si="52"/>
        <v>blinks_gco_assinatura_na_conversao_facebook_all_ads_purch_ocpm_na_NA_na_po_rmkt_ambos-18a65anos-brasil_carrinho-assinatura-60d_ppl_all_always-on-2023_assinatura-8-d_ass-so-300123-1622</v>
      </c>
      <c r="G314" s="7" t="str">
        <f t="shared" si="53"/>
        <v>549499835</v>
      </c>
      <c r="H314" s="7" t="str">
        <f t="shared" si="54"/>
        <v>Tracking</v>
      </c>
      <c r="I314" s="7">
        <f t="shared" si="55"/>
        <v>0</v>
      </c>
      <c r="J314" s="7">
        <f t="shared" si="56"/>
        <v>117</v>
      </c>
      <c r="K314" s="8">
        <f t="shared" si="57"/>
        <v>1.2999999999999999E-2</v>
      </c>
      <c r="L314" s="7">
        <f t="shared" si="58"/>
        <v>0.02</v>
      </c>
      <c r="M314" s="8">
        <f t="shared" si="46"/>
        <v>1.5209999999999999</v>
      </c>
      <c r="N314" s="8">
        <f t="shared" si="47"/>
        <v>2.34</v>
      </c>
    </row>
    <row r="315" spans="1:14" ht="15.75" customHeight="1" x14ac:dyDescent="0.35">
      <c r="A315" s="7" t="str">
        <f t="shared" si="48"/>
        <v>blinks_gco_assinatura_2023</v>
      </c>
      <c r="B315" s="7" t="str">
        <f t="shared" si="49"/>
        <v>Facebook Brasil</v>
      </c>
      <c r="C315" s="7" t="str">
        <f t="shared" si="50"/>
        <v>blinks_gco_assinatura_na_conversao_facebook_all_ads_purch_ocpm_na_NA_na_po_rmkt_ambos-18a65anos-brasil_carrinho-assinatura-60d_ppl_all_carnaval-2023_lote-1-a_ass-so-220223-1731</v>
      </c>
      <c r="D315" s="7" t="str">
        <f t="shared" si="51"/>
        <v>359641613</v>
      </c>
      <c r="E315" s="7" t="str">
        <f>IF('Report DCM'!$H315="In-Stream Video","Rich Media display banner",IF('Report DCM'!$I315&gt;'Report DCM'!$J315,"Standard",VLOOKUP(CONCATENATE(bd_adtype,"_",bd_creativetype),tabela,2,FALSE)))</f>
        <v>Dynamic Click</v>
      </c>
      <c r="F315" s="7" t="str">
        <f t="shared" si="52"/>
        <v>blinks_gco_assinatura_na_conversao_facebook_all_ads_purch_ocpm_na_NA_na_po_rmkt_ambos-18a65anos-brasil_carrinho-assinatura-60d_ppl_all_carnaval-2023_lote-1-a_ass-so-220223-1731</v>
      </c>
      <c r="G315" s="7" t="str">
        <f t="shared" si="53"/>
        <v>550763235</v>
      </c>
      <c r="H315" s="7" t="str">
        <f t="shared" si="54"/>
        <v>Tracking</v>
      </c>
      <c r="I315" s="7">
        <f t="shared" si="55"/>
        <v>0</v>
      </c>
      <c r="J315" s="7">
        <f t="shared" si="56"/>
        <v>393</v>
      </c>
      <c r="K315" s="8">
        <f t="shared" si="57"/>
        <v>1.2999999999999999E-2</v>
      </c>
      <c r="L315" s="7">
        <f t="shared" si="58"/>
        <v>0.02</v>
      </c>
      <c r="M315" s="8">
        <f t="shared" si="46"/>
        <v>5.109</v>
      </c>
      <c r="N315" s="8">
        <f t="shared" si="47"/>
        <v>7.86</v>
      </c>
    </row>
    <row r="316" spans="1:14" ht="15.75" customHeight="1" x14ac:dyDescent="0.35">
      <c r="A316" s="7" t="str">
        <f t="shared" si="48"/>
        <v>blinks_gco_assinatura_2023</v>
      </c>
      <c r="B316" s="7" t="str">
        <f t="shared" si="49"/>
        <v>Facebook Brasil</v>
      </c>
      <c r="C316" s="7" t="str">
        <f t="shared" si="50"/>
        <v>blinks_gco_assinatura_na_conversao_facebook_all_ads_purch_ocpm_na_NA_na_po_rmkt_ambos-18a65anos-brasil_carrinho-assinatura-60d_ppl_all_carnaval-2023_lote-1-b_ass-so-220223-1732</v>
      </c>
      <c r="D316" s="7" t="str">
        <f t="shared" si="51"/>
        <v>359641610</v>
      </c>
      <c r="E316" s="7" t="str">
        <f>IF('Report DCM'!$H316="In-Stream Video","Rich Media display banner",IF('Report DCM'!$I316&gt;'Report DCM'!$J316,"Standard",VLOOKUP(CONCATENATE(bd_adtype,"_",bd_creativetype),tabela,2,FALSE)))</f>
        <v>Dynamic Click</v>
      </c>
      <c r="F316" s="7" t="str">
        <f t="shared" si="52"/>
        <v>blinks_gco_assinatura_na_conversao_facebook_all_ads_purch_ocpm_na_NA_na_po_rmkt_ambos-18a65anos-brasil_carrinho-assinatura-60d_ppl_all_carnaval-2023_lote-1-b_ass-so-220223-1732</v>
      </c>
      <c r="G316" s="7" t="str">
        <f t="shared" si="53"/>
        <v>550763232</v>
      </c>
      <c r="H316" s="7" t="str">
        <f t="shared" si="54"/>
        <v>Tracking</v>
      </c>
      <c r="I316" s="7">
        <f t="shared" si="55"/>
        <v>0</v>
      </c>
      <c r="J316" s="7">
        <f t="shared" si="56"/>
        <v>1317</v>
      </c>
      <c r="K316" s="8">
        <f t="shared" si="57"/>
        <v>1.2999999999999999E-2</v>
      </c>
      <c r="L316" s="7">
        <f t="shared" si="58"/>
        <v>0.02</v>
      </c>
      <c r="M316" s="8">
        <f t="shared" si="46"/>
        <v>17.120999999999999</v>
      </c>
      <c r="N316" s="8">
        <f t="shared" si="47"/>
        <v>26.34</v>
      </c>
    </row>
    <row r="317" spans="1:14" ht="15.75" customHeight="1" x14ac:dyDescent="0.35">
      <c r="A317" s="7" t="str">
        <f t="shared" si="48"/>
        <v>blinks_gco_assinatura_2023</v>
      </c>
      <c r="B317" s="7" t="str">
        <f t="shared" si="49"/>
        <v>Facebook Brasil</v>
      </c>
      <c r="C317" s="7" t="str">
        <f t="shared" si="50"/>
        <v>blinks_gco_assinatura_na_conversao_facebook_all_ads_purch_ocpm_na_NA_na_po_rmkt_ambos-18a65anos-brasil_carrinho-assinatura-60d_ppl_all_carnaval-2023_lote-1-c_ass-so-220223-1733</v>
      </c>
      <c r="D317" s="7" t="str">
        <f t="shared" si="51"/>
        <v>359641607</v>
      </c>
      <c r="E317" s="7" t="str">
        <f>IF('Report DCM'!$H317="In-Stream Video","Rich Media display banner",IF('Report DCM'!$I317&gt;'Report DCM'!$J317,"Standard",VLOOKUP(CONCATENATE(bd_adtype,"_",bd_creativetype),tabela,2,FALSE)))</f>
        <v>Dynamic Click</v>
      </c>
      <c r="F317" s="7" t="str">
        <f t="shared" si="52"/>
        <v>blinks_gco_assinatura_na_conversao_facebook_all_ads_purch_ocpm_na_NA_na_po_rmkt_ambos-18a65anos-brasil_carrinho-assinatura-60d_ppl_all_carnaval-2023_lote-1-c_ass-so-220223-1733</v>
      </c>
      <c r="G317" s="7" t="str">
        <f t="shared" si="53"/>
        <v>550763229</v>
      </c>
      <c r="H317" s="7" t="str">
        <f t="shared" si="54"/>
        <v>Tracking</v>
      </c>
      <c r="I317" s="7">
        <f t="shared" si="55"/>
        <v>0</v>
      </c>
      <c r="J317" s="7">
        <f t="shared" si="56"/>
        <v>220</v>
      </c>
      <c r="K317" s="8">
        <f t="shared" si="57"/>
        <v>1.2999999999999999E-2</v>
      </c>
      <c r="L317" s="7">
        <f t="shared" si="58"/>
        <v>0.02</v>
      </c>
      <c r="M317" s="8">
        <f t="shared" si="46"/>
        <v>2.86</v>
      </c>
      <c r="N317" s="8">
        <f t="shared" si="47"/>
        <v>4.4000000000000004</v>
      </c>
    </row>
    <row r="318" spans="1:14" ht="15.75" customHeight="1" x14ac:dyDescent="0.35">
      <c r="A318" s="7" t="str">
        <f t="shared" si="48"/>
        <v>blinks_gco_assinatura_2023</v>
      </c>
      <c r="B318" s="7" t="str">
        <f t="shared" si="49"/>
        <v>Facebook Brasil</v>
      </c>
      <c r="C318" s="7" t="str">
        <f t="shared" si="50"/>
        <v>blinks_gco_assinatura_na_conversao_facebook_all_ads_purch_ocpm_na_NA_na_po_rmkt_ambos-18a65anos-brasil_carrinho-assinatura-60d_ppl_all_carnaval-2023_lote-2-a_ass-so-220223-1779</v>
      </c>
      <c r="D318" s="7" t="str">
        <f t="shared" si="51"/>
        <v>359846821</v>
      </c>
      <c r="E318" s="7" t="str">
        <f>IF('Report DCM'!$H318="In-Stream Video","Rich Media display banner",IF('Report DCM'!$I318&gt;'Report DCM'!$J318,"Standard",VLOOKUP(CONCATENATE(bd_adtype,"_",bd_creativetype),tabela,2,FALSE)))</f>
        <v>Dynamic Click</v>
      </c>
      <c r="F318" s="7" t="str">
        <f t="shared" si="52"/>
        <v>blinks_gco_assinatura_na_conversao_facebook_all_ads_purch_ocpm_na_NA_na_po_rmkt_ambos-18a65anos-brasil_carrinho-assinatura-60d_ppl_all_carnaval-2023_lote-2-a_ass-so-220223-1779</v>
      </c>
      <c r="G318" s="7" t="str">
        <f t="shared" si="53"/>
        <v>550754688</v>
      </c>
      <c r="H318" s="7" t="str">
        <f t="shared" si="54"/>
        <v>Tracking</v>
      </c>
      <c r="I318" s="7">
        <f t="shared" si="55"/>
        <v>0</v>
      </c>
      <c r="J318" s="7">
        <f t="shared" si="56"/>
        <v>1</v>
      </c>
      <c r="K318" s="8">
        <f t="shared" si="57"/>
        <v>1.2999999999999999E-2</v>
      </c>
      <c r="L318" s="7">
        <f t="shared" si="58"/>
        <v>0.02</v>
      </c>
      <c r="M318" s="8">
        <f t="shared" si="46"/>
        <v>1.2999999999999999E-2</v>
      </c>
      <c r="N318" s="8">
        <f t="shared" si="47"/>
        <v>0.02</v>
      </c>
    </row>
    <row r="319" spans="1:14" ht="15.75" customHeight="1" x14ac:dyDescent="0.35">
      <c r="A319" s="7" t="str">
        <f t="shared" si="48"/>
        <v>blinks_gco_assinatura_2023</v>
      </c>
      <c r="B319" s="7" t="str">
        <f t="shared" si="49"/>
        <v>Facebook Brasil</v>
      </c>
      <c r="C319" s="7" t="str">
        <f t="shared" si="50"/>
        <v>blinks_gco_assinatura_na_conversao_facebook_all_ads_purch_ocpm_na_NA_na_po_rmkt_ambos-18a65anos-brasil_carrinho-assinatura-60d_ppl_all_carnaval-2023_lote-2-b_ass-so-220223-1780</v>
      </c>
      <c r="D319" s="7" t="str">
        <f t="shared" si="51"/>
        <v>359846818</v>
      </c>
      <c r="E319" s="7" t="str">
        <f>IF('Report DCM'!$H319="In-Stream Video","Rich Media display banner",IF('Report DCM'!$I319&gt;'Report DCM'!$J319,"Standard",VLOOKUP(CONCATENATE(bd_adtype,"_",bd_creativetype),tabela,2,FALSE)))</f>
        <v>Dynamic Click</v>
      </c>
      <c r="F319" s="7" t="str">
        <f t="shared" si="52"/>
        <v>blinks_gco_assinatura_na_conversao_facebook_all_ads_purch_ocpm_na_NA_na_po_rmkt_ambos-18a65anos-brasil_carrinho-assinatura-60d_ppl_all_carnaval-2023_lote-2-b_ass-so-220223-1780</v>
      </c>
      <c r="G319" s="7" t="str">
        <f t="shared" si="53"/>
        <v>550754685</v>
      </c>
      <c r="H319" s="7" t="str">
        <f t="shared" si="54"/>
        <v>Tracking</v>
      </c>
      <c r="I319" s="7">
        <f t="shared" si="55"/>
        <v>0</v>
      </c>
      <c r="J319" s="7">
        <f t="shared" si="56"/>
        <v>1</v>
      </c>
      <c r="K319" s="8">
        <f t="shared" si="57"/>
        <v>1.2999999999999999E-2</v>
      </c>
      <c r="L319" s="7">
        <f t="shared" si="58"/>
        <v>0.02</v>
      </c>
      <c r="M319" s="8">
        <f t="shared" si="46"/>
        <v>1.2999999999999999E-2</v>
      </c>
      <c r="N319" s="8">
        <f t="shared" si="47"/>
        <v>0.02</v>
      </c>
    </row>
    <row r="320" spans="1:14" ht="15.75" customHeight="1" x14ac:dyDescent="0.35">
      <c r="A320" s="7" t="str">
        <f t="shared" si="48"/>
        <v>blinks_gco_assinatura_2023</v>
      </c>
      <c r="B320" s="7" t="str">
        <f t="shared" si="49"/>
        <v>Facebook Brasil</v>
      </c>
      <c r="C320" s="7" t="str">
        <f t="shared" si="50"/>
        <v>blinks_gco_assinatura_na_conversao_facebook_all_ads_purch_ocpm_na_NA_na_po_rmkt_ambos-18a65anos-brasil_carrinho-assinatura-60d_ppl_all_carnaval-2023_lote-2-c_ass-so-220223-1781</v>
      </c>
      <c r="D320" s="7" t="str">
        <f t="shared" si="51"/>
        <v>359846815</v>
      </c>
      <c r="E320" s="7" t="str">
        <f>IF('Report DCM'!$H320="In-Stream Video","Rich Media display banner",IF('Report DCM'!$I320&gt;'Report DCM'!$J320,"Standard",VLOOKUP(CONCATENATE(bd_adtype,"_",bd_creativetype),tabela,2,FALSE)))</f>
        <v>Dynamic Click</v>
      </c>
      <c r="F320" s="7" t="str">
        <f t="shared" si="52"/>
        <v>blinks_gco_assinatura_na_conversao_facebook_all_ads_purch_ocpm_na_NA_na_po_rmkt_ambos-18a65anos-brasil_carrinho-assinatura-60d_ppl_all_carnaval-2023_lote-2-c_ass-so-220223-1781</v>
      </c>
      <c r="G320" s="7" t="str">
        <f t="shared" si="53"/>
        <v>550754682</v>
      </c>
      <c r="H320" s="7" t="str">
        <f t="shared" si="54"/>
        <v>Tracking</v>
      </c>
      <c r="I320" s="7">
        <f t="shared" si="55"/>
        <v>0</v>
      </c>
      <c r="J320" s="7">
        <f t="shared" si="56"/>
        <v>2</v>
      </c>
      <c r="K320" s="8">
        <f t="shared" si="57"/>
        <v>1.2999999999999999E-2</v>
      </c>
      <c r="L320" s="7">
        <f t="shared" si="58"/>
        <v>0.02</v>
      </c>
      <c r="M320" s="8">
        <f t="shared" si="46"/>
        <v>2.5999999999999999E-2</v>
      </c>
      <c r="N320" s="8">
        <f t="shared" si="47"/>
        <v>0.04</v>
      </c>
    </row>
    <row r="321" spans="1:14" ht="15.75" customHeight="1" x14ac:dyDescent="0.35">
      <c r="A321" s="7" t="str">
        <f t="shared" si="48"/>
        <v>blinks_gco_assinatura_2023</v>
      </c>
      <c r="B321" s="7" t="str">
        <f t="shared" si="49"/>
        <v>Facebook Brasil</v>
      </c>
      <c r="C321" s="7" t="str">
        <f t="shared" si="50"/>
        <v>blinks_gco_assinatura_na_conversao_facebook_all_ads_purch_ocpm_na_NA_na_po_rmkt_ambos-18a65anos-brasil_carrinho-assinatura-60d_ppl_all_carnaval-2023_relampago-a_ass-so-220223-1683</v>
      </c>
      <c r="D321" s="7" t="str">
        <f t="shared" si="51"/>
        <v>359641757</v>
      </c>
      <c r="E321" s="7" t="str">
        <f>IF('Report DCM'!$H321="In-Stream Video","Rich Media display banner",IF('Report DCM'!$I321&gt;'Report DCM'!$J321,"Standard",VLOOKUP(CONCATENATE(bd_adtype,"_",bd_creativetype),tabela,2,FALSE)))</f>
        <v>Dynamic Click</v>
      </c>
      <c r="F321" s="7" t="str">
        <f t="shared" si="52"/>
        <v>blinks_gco_assinatura_na_conversao_facebook_all_ads_purch_ocpm_na_NA_na_po_rmkt_ambos-18a65anos-brasil_carrinho-assinatura-60d_ppl_all_carnaval-2023_relampago-a_ass-so-220223-1683</v>
      </c>
      <c r="G321" s="7" t="str">
        <f t="shared" si="53"/>
        <v>550763379</v>
      </c>
      <c r="H321" s="7" t="str">
        <f t="shared" si="54"/>
        <v>Tracking</v>
      </c>
      <c r="I321" s="7">
        <f t="shared" si="55"/>
        <v>0</v>
      </c>
      <c r="J321" s="7">
        <f t="shared" si="56"/>
        <v>1713</v>
      </c>
      <c r="K321" s="8">
        <f t="shared" si="57"/>
        <v>1.2999999999999999E-2</v>
      </c>
      <c r="L321" s="7">
        <f t="shared" si="58"/>
        <v>0.02</v>
      </c>
      <c r="M321" s="8">
        <f t="shared" si="46"/>
        <v>22.268999999999998</v>
      </c>
      <c r="N321" s="8">
        <f t="shared" si="47"/>
        <v>34.26</v>
      </c>
    </row>
    <row r="322" spans="1:14" ht="15.75" customHeight="1" x14ac:dyDescent="0.35">
      <c r="A322" s="7" t="str">
        <f t="shared" ref="A322:A385" si="59">bd_campaign</f>
        <v>blinks_gco_assinatura_2023</v>
      </c>
      <c r="B322" s="7" t="str">
        <f t="shared" ref="B322:B385" si="60">bd_site</f>
        <v>Facebook Brasil</v>
      </c>
      <c r="C322" s="7" t="str">
        <f t="shared" ref="C322:C385" si="61">bd_placement</f>
        <v>blinks_gco_assinatura_na_conversao_facebook_all_ads_purch_ocpm_na_NA_na_po_rmkt_ambos-18a65anos-brasil_carrinho-assinatura-60d_ppl_all_carnaval-2023_relampago-b_ass-so-220223-1684</v>
      </c>
      <c r="D322" s="7" t="str">
        <f t="shared" ref="D322:D385" si="62">bd_placementID</f>
        <v>359641754</v>
      </c>
      <c r="E322" s="7" t="str">
        <f>IF('Report DCM'!$H322="In-Stream Video","Rich Media display banner",IF('Report DCM'!$I322&gt;'Report DCM'!$J322,"Standard",VLOOKUP(CONCATENATE(bd_adtype,"_",bd_creativetype),tabela,2,FALSE)))</f>
        <v>Dynamic Click</v>
      </c>
      <c r="F322" s="7" t="str">
        <f t="shared" ref="F322:F385" si="63">bd_ad</f>
        <v>blinks_gco_assinatura_na_conversao_facebook_all_ads_purch_ocpm_na_NA_na_po_rmkt_ambos-18a65anos-brasil_carrinho-assinatura-60d_ppl_all_carnaval-2023_relampago-b_ass-so-220223-1684</v>
      </c>
      <c r="G322" s="7" t="str">
        <f t="shared" ref="G322:G385" si="64">bd_adid</f>
        <v>550763376</v>
      </c>
      <c r="H322" s="7" t="str">
        <f t="shared" ref="H322:H385" si="65">bd_creativetype</f>
        <v>Tracking</v>
      </c>
      <c r="I322" s="7">
        <f t="shared" ref="I322:I385" si="66">bd_impression</f>
        <v>0</v>
      </c>
      <c r="J322" s="7">
        <f t="shared" ref="J322:J385" si="67">bd_clicks</f>
        <v>3284</v>
      </c>
      <c r="K322" s="8">
        <f t="shared" ref="K322:K385" si="68">VLOOKUP(E322,tabela,2,FALSE)</f>
        <v>1.2999999999999999E-2</v>
      </c>
      <c r="L322" s="7">
        <f t="shared" ref="L322:L385" si="69">VLOOKUP(E322,tabela,3,FALSE)</f>
        <v>0.02</v>
      </c>
      <c r="M322" s="8">
        <f t="shared" si="46"/>
        <v>42.692</v>
      </c>
      <c r="N322" s="8">
        <f t="shared" si="47"/>
        <v>65.680000000000007</v>
      </c>
    </row>
    <row r="323" spans="1:14" ht="15.75" customHeight="1" x14ac:dyDescent="0.35">
      <c r="A323" s="7" t="str">
        <f t="shared" si="59"/>
        <v>blinks_gco_assinatura_2023</v>
      </c>
      <c r="B323" s="7" t="str">
        <f t="shared" si="60"/>
        <v>Facebook Brasil</v>
      </c>
      <c r="C323" s="7" t="str">
        <f t="shared" si="61"/>
        <v>blinks_gco_assinatura_na_conversao_facebook_all_ads_purch_ocpm_na_NA_na_po_rmkt_ambos-18a65anos-brasil_carrinho-assinatura-60d_ppl_all_carnaval-2023_relampago-c_ass-so-220223-1685</v>
      </c>
      <c r="D323" s="7" t="str">
        <f t="shared" si="62"/>
        <v>359641751</v>
      </c>
      <c r="E323" s="7" t="str">
        <f>IF('Report DCM'!$H323="In-Stream Video","Rich Media display banner",IF('Report DCM'!$I323&gt;'Report DCM'!$J323,"Standard",VLOOKUP(CONCATENATE(bd_adtype,"_",bd_creativetype),tabela,2,FALSE)))</f>
        <v>Dynamic Click</v>
      </c>
      <c r="F323" s="7" t="str">
        <f t="shared" si="63"/>
        <v>blinks_gco_assinatura_na_conversao_facebook_all_ads_purch_ocpm_na_NA_na_po_rmkt_ambos-18a65anos-brasil_carrinho-assinatura-60d_ppl_all_carnaval-2023_relampago-c_ass-so-220223-1685</v>
      </c>
      <c r="G323" s="7" t="str">
        <f t="shared" si="64"/>
        <v>550763373</v>
      </c>
      <c r="H323" s="7" t="str">
        <f t="shared" si="65"/>
        <v>Tracking</v>
      </c>
      <c r="I323" s="7">
        <f t="shared" si="66"/>
        <v>0</v>
      </c>
      <c r="J323" s="7">
        <f t="shared" si="67"/>
        <v>319</v>
      </c>
      <c r="K323" s="8">
        <f t="shared" si="68"/>
        <v>1.2999999999999999E-2</v>
      </c>
      <c r="L323" s="7">
        <f t="shared" si="69"/>
        <v>0.02</v>
      </c>
      <c r="M323" s="8">
        <f t="shared" si="46"/>
        <v>4.1470000000000002</v>
      </c>
      <c r="N323" s="8">
        <f t="shared" si="47"/>
        <v>6.38</v>
      </c>
    </row>
    <row r="324" spans="1:14" ht="15.75" customHeight="1" x14ac:dyDescent="0.35">
      <c r="A324" s="7" t="str">
        <f t="shared" si="59"/>
        <v>blinks_gco_assinatura_2023</v>
      </c>
      <c r="B324" s="7" t="str">
        <f t="shared" si="60"/>
        <v>Facebook Brasil</v>
      </c>
      <c r="C324" s="7" t="str">
        <f t="shared" si="61"/>
        <v>blinks_gco_assinatura_na_conversao_facebook_all_ads_purch_ocpm_na_NA_na_po_rmkt_ambos-18a65anos-brasil_carrinho-assinatura-60d_ppl_all_reinvencao-2023_lote-2-a_ass-so-010123-469</v>
      </c>
      <c r="D324" s="7" t="str">
        <f t="shared" si="62"/>
        <v>355378352</v>
      </c>
      <c r="E324" s="7" t="str">
        <f>IF('Report DCM'!$H324="In-Stream Video","Rich Media display banner",IF('Report DCM'!$I324&gt;'Report DCM'!$J324,"Standard",VLOOKUP(CONCATENATE(bd_adtype,"_",bd_creativetype),tabela,2,FALSE)))</f>
        <v>Dynamic Click</v>
      </c>
      <c r="F324" s="7" t="str">
        <f t="shared" si="63"/>
        <v>blinks_gco_assinatura_na_conversao_facebook_all_ads_purch_ocpm_na_NA_na_po_rmkt_ambos-18a65anos-brasil_carrinho-assinatura-60d_ppl_all_reinvencao-2023_lote-2-a_ass-so-010123-469</v>
      </c>
      <c r="G324" s="7" t="str">
        <f t="shared" si="64"/>
        <v>546451715</v>
      </c>
      <c r="H324" s="7" t="str">
        <f t="shared" si="65"/>
        <v>Tracking</v>
      </c>
      <c r="I324" s="7">
        <f t="shared" si="66"/>
        <v>0</v>
      </c>
      <c r="J324" s="7">
        <f t="shared" si="67"/>
        <v>10</v>
      </c>
      <c r="K324" s="8">
        <f t="shared" si="68"/>
        <v>1.2999999999999999E-2</v>
      </c>
      <c r="L324" s="7">
        <f t="shared" si="69"/>
        <v>0.02</v>
      </c>
      <c r="M324" s="8">
        <f t="shared" si="46"/>
        <v>0.13</v>
      </c>
      <c r="N324" s="8">
        <f t="shared" si="47"/>
        <v>0.2</v>
      </c>
    </row>
    <row r="325" spans="1:14" ht="15.75" customHeight="1" x14ac:dyDescent="0.35">
      <c r="A325" s="7" t="str">
        <f t="shared" si="59"/>
        <v>blinks_gco_assinatura_2023</v>
      </c>
      <c r="B325" s="7" t="str">
        <f t="shared" si="60"/>
        <v>Facebook Brasil</v>
      </c>
      <c r="C325" s="7" t="str">
        <f t="shared" si="61"/>
        <v>blinks_gco_assinatura_na_conversao_facebook_all_ads_purch_ocpm_na_NA_na_po_rmkt_ambos-18a65anos-brasil_carrinho-assinatura-60d_ppl_all_reinvencao-2023_lote-3-a_ass-so-010123-677</v>
      </c>
      <c r="D325" s="7" t="str">
        <f t="shared" si="62"/>
        <v>355701102</v>
      </c>
      <c r="E325" s="7" t="str">
        <f>IF('Report DCM'!$H325="In-Stream Video","Rich Media display banner",IF('Report DCM'!$I325&gt;'Report DCM'!$J325,"Standard",VLOOKUP(CONCATENATE(bd_adtype,"_",bd_creativetype),tabela,2,FALSE)))</f>
        <v>Dynamic Click</v>
      </c>
      <c r="F325" s="7" t="str">
        <f t="shared" si="63"/>
        <v>blinks_gco_assinatura_na_conversao_facebook_all_ads_purch_ocpm_na_NA_na_po_rmkt_ambos-18a65anos-brasil_carrinho-assinatura-60d_ppl_all_reinvencao-2023_lote-3-a_ass-so-010123-677</v>
      </c>
      <c r="G325" s="7" t="str">
        <f t="shared" si="64"/>
        <v>546485937</v>
      </c>
      <c r="H325" s="7" t="str">
        <f t="shared" si="65"/>
        <v>Tracking</v>
      </c>
      <c r="I325" s="7">
        <f t="shared" si="66"/>
        <v>0</v>
      </c>
      <c r="J325" s="7">
        <f t="shared" si="67"/>
        <v>2</v>
      </c>
      <c r="K325" s="8">
        <f t="shared" si="68"/>
        <v>1.2999999999999999E-2</v>
      </c>
      <c r="L325" s="7">
        <f t="shared" si="69"/>
        <v>0.02</v>
      </c>
      <c r="M325" s="8">
        <f t="shared" si="46"/>
        <v>2.5999999999999999E-2</v>
      </c>
      <c r="N325" s="8">
        <f t="shared" si="47"/>
        <v>0.04</v>
      </c>
    </row>
    <row r="326" spans="1:14" ht="15.75" customHeight="1" x14ac:dyDescent="0.35">
      <c r="A326" s="7" t="str">
        <f t="shared" si="59"/>
        <v>blinks_gco_assinatura_2023</v>
      </c>
      <c r="B326" s="7" t="str">
        <f t="shared" si="60"/>
        <v>Facebook Brasil</v>
      </c>
      <c r="C326" s="7" t="str">
        <f t="shared" si="61"/>
        <v>blinks_gco_assinatura_na_conversao_facebook_all_ads_purch_ocpm_na_NA_na_po_rmkt_ambos-18a65anos-brasil_carrinho-assinatura-60d_ppl_all_reinvencao-2023_lote-4-a_ass-so-010123-885</v>
      </c>
      <c r="D326" s="7" t="str">
        <f t="shared" si="62"/>
        <v>355699278</v>
      </c>
      <c r="E326" s="7" t="str">
        <f>IF('Report DCM'!$H326="In-Stream Video","Rich Media display banner",IF('Report DCM'!$I326&gt;'Report DCM'!$J326,"Standard",VLOOKUP(CONCATENATE(bd_adtype,"_",bd_creativetype),tabela,2,FALSE)))</f>
        <v>Dynamic Click</v>
      </c>
      <c r="F326" s="7" t="str">
        <f t="shared" si="63"/>
        <v>blinks_gco_assinatura_na_conversao_facebook_all_ads_purch_ocpm_na_NA_na_po_rmkt_ambos-18a65anos-brasil_carrinho-assinatura-60d_ppl_all_reinvencao-2023_lote-4-a_ass-so-010123-885</v>
      </c>
      <c r="G326" s="7" t="str">
        <f t="shared" si="64"/>
        <v>546450764</v>
      </c>
      <c r="H326" s="7" t="str">
        <f t="shared" si="65"/>
        <v>Tracking</v>
      </c>
      <c r="I326" s="7">
        <f t="shared" si="66"/>
        <v>0</v>
      </c>
      <c r="J326" s="7">
        <f t="shared" si="67"/>
        <v>6</v>
      </c>
      <c r="K326" s="8">
        <f t="shared" si="68"/>
        <v>1.2999999999999999E-2</v>
      </c>
      <c r="L326" s="7">
        <f t="shared" si="69"/>
        <v>0.02</v>
      </c>
      <c r="M326" s="8">
        <f t="shared" si="46"/>
        <v>7.8E-2</v>
      </c>
      <c r="N326" s="8">
        <f t="shared" si="47"/>
        <v>0.12</v>
      </c>
    </row>
    <row r="327" spans="1:14" ht="15.75" customHeight="1" x14ac:dyDescent="0.35">
      <c r="A327" s="7" t="str">
        <f t="shared" si="59"/>
        <v>blinks_gco_assinatura_2023</v>
      </c>
      <c r="B327" s="7" t="str">
        <f t="shared" si="60"/>
        <v>Facebook Brasil</v>
      </c>
      <c r="C327" s="7" t="str">
        <f t="shared" si="61"/>
        <v>blinks_gco_assinatura_na_conversao_facebook_all_ads_purch_ocpm_na_NA_na_po_rmkt_ambos-18a65anos-brasil_carrinho-assinatura-60d_ppl_all_reinvencao-2023_lote-4-b_ass-so-010123-886</v>
      </c>
      <c r="D327" s="7" t="str">
        <f t="shared" si="62"/>
        <v>355699275</v>
      </c>
      <c r="E327" s="7" t="str">
        <f>IF('Report DCM'!$H327="In-Stream Video","Rich Media display banner",IF('Report DCM'!$I327&gt;'Report DCM'!$J327,"Standard",VLOOKUP(CONCATENATE(bd_adtype,"_",bd_creativetype),tabela,2,FALSE)))</f>
        <v>Dynamic Click</v>
      </c>
      <c r="F327" s="7" t="str">
        <f t="shared" si="63"/>
        <v>blinks_gco_assinatura_na_conversao_facebook_all_ads_purch_ocpm_na_NA_na_po_rmkt_ambos-18a65anos-brasil_carrinho-assinatura-60d_ppl_all_reinvencao-2023_lote-4-b_ass-so-010123-886</v>
      </c>
      <c r="G327" s="7" t="str">
        <f t="shared" si="64"/>
        <v>546450761</v>
      </c>
      <c r="H327" s="7" t="str">
        <f t="shared" si="65"/>
        <v>Tracking</v>
      </c>
      <c r="I327" s="7">
        <f t="shared" si="66"/>
        <v>0</v>
      </c>
      <c r="J327" s="7">
        <f t="shared" si="67"/>
        <v>1</v>
      </c>
      <c r="K327" s="8">
        <f t="shared" si="68"/>
        <v>1.2999999999999999E-2</v>
      </c>
      <c r="L327" s="7">
        <f t="shared" si="69"/>
        <v>0.02</v>
      </c>
      <c r="M327" s="8">
        <f t="shared" si="46"/>
        <v>1.2999999999999999E-2</v>
      </c>
      <c r="N327" s="8">
        <f t="shared" si="47"/>
        <v>0.02</v>
      </c>
    </row>
    <row r="328" spans="1:14" ht="15.75" customHeight="1" x14ac:dyDescent="0.35">
      <c r="A328" s="7" t="str">
        <f t="shared" si="59"/>
        <v>blinks_gco_assinatura_2023</v>
      </c>
      <c r="B328" s="7" t="str">
        <f t="shared" si="60"/>
        <v>Facebook Brasil</v>
      </c>
      <c r="C328" s="7" t="str">
        <f t="shared" si="61"/>
        <v>blinks_gco_assinatura_na_conversao_facebook_all_ads_purch_ocpm_na_NA_na_po_rmkt_ambos-18a65anos-brasil_carrinho-assinatura-60d_ppl_all_reinvencao-2023_ultimas-horas-a_ass-so-010123-1093</v>
      </c>
      <c r="D328" s="7" t="str">
        <f t="shared" si="62"/>
        <v>355382639</v>
      </c>
      <c r="E328" s="7" t="str">
        <f>IF('Report DCM'!$H328="In-Stream Video","Rich Media display banner",IF('Report DCM'!$I328&gt;'Report DCM'!$J328,"Standard",VLOOKUP(CONCATENATE(bd_adtype,"_",bd_creativetype),tabela,2,FALSE)))</f>
        <v>Dynamic Click</v>
      </c>
      <c r="F328" s="7" t="str">
        <f t="shared" si="63"/>
        <v>blinks_gco_assinatura_na_conversao_facebook_all_ads_purch_ocpm_na_NA_na_po_rmkt_ambos-18a65anos-brasil_carrinho-assinatura-60d_ppl_all_reinvencao-2023_ultimas-horas-a_ass-so-010123-1093</v>
      </c>
      <c r="G328" s="7" t="str">
        <f t="shared" si="64"/>
        <v>546447848</v>
      </c>
      <c r="H328" s="7" t="str">
        <f t="shared" si="65"/>
        <v>Tracking</v>
      </c>
      <c r="I328" s="7">
        <f t="shared" si="66"/>
        <v>0</v>
      </c>
      <c r="J328" s="7">
        <f t="shared" si="67"/>
        <v>1</v>
      </c>
      <c r="K328" s="8">
        <f t="shared" si="68"/>
        <v>1.2999999999999999E-2</v>
      </c>
      <c r="L328" s="7">
        <f t="shared" si="69"/>
        <v>0.02</v>
      </c>
      <c r="M328" s="8">
        <f t="shared" si="46"/>
        <v>1.2999999999999999E-2</v>
      </c>
      <c r="N328" s="8">
        <f t="shared" si="47"/>
        <v>0.02</v>
      </c>
    </row>
    <row r="329" spans="1:14" ht="15.75" customHeight="1" x14ac:dyDescent="0.35">
      <c r="A329" s="7" t="str">
        <f t="shared" si="59"/>
        <v>blinks_gco_assinatura_2023</v>
      </c>
      <c r="B329" s="7" t="str">
        <f t="shared" si="60"/>
        <v>Facebook Brasil</v>
      </c>
      <c r="C329" s="7" t="str">
        <f t="shared" si="61"/>
        <v>blinks_gco_assinatura_na_conversao_facebook_all_ads_purch_ocpm_na_NA_na_po_rmkt_ambos-18a65anos-brasil_carrinho-assinatura-60d_ppl_all_reinvencao-2023_ultimas-horas-b_ass-so-010123-1094</v>
      </c>
      <c r="D329" s="7" t="str">
        <f t="shared" si="62"/>
        <v>355382633</v>
      </c>
      <c r="E329" s="7" t="str">
        <f>IF('Report DCM'!$H329="In-Stream Video","Rich Media display banner",IF('Report DCM'!$I329&gt;'Report DCM'!$J329,"Standard",VLOOKUP(CONCATENATE(bd_adtype,"_",bd_creativetype),tabela,2,FALSE)))</f>
        <v>Dynamic Click</v>
      </c>
      <c r="F329" s="7" t="str">
        <f t="shared" si="63"/>
        <v>blinks_gco_assinatura_na_conversao_facebook_all_ads_purch_ocpm_na_NA_na_po_rmkt_ambos-18a65anos-brasil_carrinho-assinatura-60d_ppl_all_reinvencao-2023_ultimas-horas-b_ass-so-010123-1094</v>
      </c>
      <c r="G329" s="7" t="str">
        <f t="shared" si="64"/>
        <v>546447842</v>
      </c>
      <c r="H329" s="7" t="str">
        <f t="shared" si="65"/>
        <v>Tracking</v>
      </c>
      <c r="I329" s="7">
        <f t="shared" si="66"/>
        <v>0</v>
      </c>
      <c r="J329" s="7">
        <f t="shared" si="67"/>
        <v>26</v>
      </c>
      <c r="K329" s="8">
        <f t="shared" si="68"/>
        <v>1.2999999999999999E-2</v>
      </c>
      <c r="L329" s="7">
        <f t="shared" si="69"/>
        <v>0.02</v>
      </c>
      <c r="M329" s="8">
        <f t="shared" si="46"/>
        <v>0.33799999999999997</v>
      </c>
      <c r="N329" s="8">
        <f t="shared" si="47"/>
        <v>0.52</v>
      </c>
    </row>
    <row r="330" spans="1:14" ht="15.75" customHeight="1" x14ac:dyDescent="0.35">
      <c r="A330" s="7" t="str">
        <f t="shared" si="59"/>
        <v>blinks_gco_assinatura_2023</v>
      </c>
      <c r="B330" s="7" t="str">
        <f t="shared" si="60"/>
        <v>Facebook Brasil</v>
      </c>
      <c r="C330" s="7" t="str">
        <f t="shared" si="61"/>
        <v>blinks_gco_assinatura_na_conversao_facebook_all_ads_purch_ocpm_na_NA_na_po_rmkt_ambos-18a65anos-brasil_carrinho-assinatura-60d_ppl_all_reinvencao-2023_ultimos-dias-a_ass-so-010123-1483</v>
      </c>
      <c r="D330" s="7" t="str">
        <f t="shared" si="62"/>
        <v>357694474</v>
      </c>
      <c r="E330" s="7" t="str">
        <f>IF('Report DCM'!$H330="In-Stream Video","Rich Media display banner",IF('Report DCM'!$I330&gt;'Report DCM'!$J330,"Standard",VLOOKUP(CONCATENATE(bd_adtype,"_",bd_creativetype),tabela,2,FALSE)))</f>
        <v>Dynamic Click</v>
      </c>
      <c r="F330" s="7" t="str">
        <f t="shared" si="63"/>
        <v>blinks_gco_assinatura_na_conversao_facebook_all_ads_purch_ocpm_na_NA_na_po_rmkt_ambos-18a65anos-brasil_carrinho-assinatura-60d_ppl_all_reinvencao-2023_ultimos-dias-a_ass-so-010123-1483</v>
      </c>
      <c r="G330" s="7" t="str">
        <f t="shared" si="64"/>
        <v>548573182</v>
      </c>
      <c r="H330" s="7" t="str">
        <f t="shared" si="65"/>
        <v>Tracking</v>
      </c>
      <c r="I330" s="7">
        <f t="shared" si="66"/>
        <v>0</v>
      </c>
      <c r="J330" s="7">
        <f t="shared" si="67"/>
        <v>1</v>
      </c>
      <c r="K330" s="8">
        <f t="shared" si="68"/>
        <v>1.2999999999999999E-2</v>
      </c>
      <c r="L330" s="7">
        <f t="shared" si="69"/>
        <v>0.02</v>
      </c>
      <c r="M330" s="8">
        <f t="shared" si="46"/>
        <v>1.2999999999999999E-2</v>
      </c>
      <c r="N330" s="8">
        <f t="shared" si="47"/>
        <v>0.02</v>
      </c>
    </row>
    <row r="331" spans="1:14" ht="15.75" customHeight="1" x14ac:dyDescent="0.35">
      <c r="A331" s="7" t="str">
        <f t="shared" si="59"/>
        <v>blinks_gco_assinatura_2023</v>
      </c>
      <c r="B331" s="7" t="str">
        <f t="shared" si="60"/>
        <v>Facebook Brasil</v>
      </c>
      <c r="C331" s="7" t="str">
        <f t="shared" si="61"/>
        <v>blinks_gco_assinatura_na_conversao_facebook_all_ads_purch_ocpm_na_NA_na_po_rmkt_ambos-18a65anos-brasil_carrinho-assinatura-60d_vid_all_always-on-2023_assinatura-8-d_ass-so-010223-1590</v>
      </c>
      <c r="D331" s="7" t="str">
        <f t="shared" si="62"/>
        <v>357939026</v>
      </c>
      <c r="E331" s="7" t="str">
        <f>IF('Report DCM'!$H331="In-Stream Video","Rich Media display banner",IF('Report DCM'!$I331&gt;'Report DCM'!$J331,"Standard",VLOOKUP(CONCATENATE(bd_adtype,"_",bd_creativetype),tabela,2,FALSE)))</f>
        <v>Dynamic Click</v>
      </c>
      <c r="F331" s="7" t="str">
        <f t="shared" si="63"/>
        <v>blinks_gco_assinatura_na_conversao_facebook_all_ads_purch_ocpm_na_NA_na_po_rmkt_ambos-18a65anos-brasil_carrinho-assinatura-60d_vid_all_always-on-2023_assinatura-8-d_ass-so-010223-1590</v>
      </c>
      <c r="G331" s="7" t="str">
        <f t="shared" si="64"/>
        <v>549226402</v>
      </c>
      <c r="H331" s="7" t="str">
        <f t="shared" si="65"/>
        <v>Tracking</v>
      </c>
      <c r="I331" s="7">
        <f t="shared" si="66"/>
        <v>0</v>
      </c>
      <c r="J331" s="7">
        <f t="shared" si="67"/>
        <v>37</v>
      </c>
      <c r="K331" s="8">
        <f t="shared" si="68"/>
        <v>1.2999999999999999E-2</v>
      </c>
      <c r="L331" s="7">
        <f t="shared" si="69"/>
        <v>0.02</v>
      </c>
      <c r="M331" s="8">
        <f t="shared" si="46"/>
        <v>0.48099999999999998</v>
      </c>
      <c r="N331" s="8">
        <f t="shared" si="47"/>
        <v>0.74</v>
      </c>
    </row>
    <row r="332" spans="1:14" ht="15.75" customHeight="1" x14ac:dyDescent="0.35">
      <c r="A332" s="7" t="str">
        <f t="shared" si="59"/>
        <v>blinks_gco_assinatura_2023</v>
      </c>
      <c r="B332" s="7" t="str">
        <f t="shared" si="60"/>
        <v>Facebook Brasil</v>
      </c>
      <c r="C332" s="7" t="str">
        <f t="shared" si="61"/>
        <v>blinks_gco_assinatura_na_conversao_facebook_all_ads_purch_ocpm_na_NA_na_po_rmkt_ambos-18a65anos-brasil_carrinho-assinatura-60d_vid_all_always-on-2023_assinatura-8-e_ass-so-300123-1628</v>
      </c>
      <c r="D332" s="7" t="str">
        <f t="shared" si="62"/>
        <v>358786005</v>
      </c>
      <c r="E332" s="7" t="str">
        <f>IF('Report DCM'!$H332="In-Stream Video","Rich Media display banner",IF('Report DCM'!$I332&gt;'Report DCM'!$J332,"Standard",VLOOKUP(CONCATENATE(bd_adtype,"_",bd_creativetype),tabela,2,FALSE)))</f>
        <v>Dynamic Click</v>
      </c>
      <c r="F332" s="7" t="str">
        <f t="shared" si="63"/>
        <v>blinks_gco_assinatura_na_conversao_facebook_all_ads_purch_ocpm_na_NA_na_po_rmkt_ambos-18a65anos-brasil_carrinho-assinatura-60d_vid_all_always-on-2023_assinatura-8-e_ass-so-300123-1628</v>
      </c>
      <c r="G332" s="7" t="str">
        <f t="shared" si="64"/>
        <v>549584678</v>
      </c>
      <c r="H332" s="7" t="str">
        <f t="shared" si="65"/>
        <v>Tracking</v>
      </c>
      <c r="I332" s="7">
        <f t="shared" si="66"/>
        <v>0</v>
      </c>
      <c r="J332" s="7">
        <f t="shared" si="67"/>
        <v>22</v>
      </c>
      <c r="K332" s="8">
        <f t="shared" si="68"/>
        <v>1.2999999999999999E-2</v>
      </c>
      <c r="L332" s="7">
        <f t="shared" si="69"/>
        <v>0.02</v>
      </c>
      <c r="M332" s="8">
        <f t="shared" si="46"/>
        <v>0.28599999999999998</v>
      </c>
      <c r="N332" s="8">
        <f t="shared" si="47"/>
        <v>0.44</v>
      </c>
    </row>
    <row r="333" spans="1:14" ht="15.75" customHeight="1" x14ac:dyDescent="0.35">
      <c r="A333" s="7" t="str">
        <f t="shared" si="59"/>
        <v>blinks_gco_assinatura_2023</v>
      </c>
      <c r="B333" s="7" t="str">
        <f t="shared" si="60"/>
        <v>Facebook Brasil</v>
      </c>
      <c r="C333" s="7" t="str">
        <f t="shared" si="61"/>
        <v>blinks_gco_assinatura_na_conversao_facebook_all_ads_purch_ocpm_na_NA_na_po_rmkt_ambos-18a65anos-brasil_carrinho-assinatura-60d_vid_all_always-on-2023_assinatura-8-f_ass-so-300123-1634</v>
      </c>
      <c r="D333" s="7" t="str">
        <f t="shared" si="62"/>
        <v>358785969</v>
      </c>
      <c r="E333" s="7" t="str">
        <f>IF('Report DCM'!$H333="In-Stream Video","Rich Media display banner",IF('Report DCM'!$I333&gt;'Report DCM'!$J333,"Standard",VLOOKUP(CONCATENATE(bd_adtype,"_",bd_creativetype),tabela,2,FALSE)))</f>
        <v>Dynamic Click</v>
      </c>
      <c r="F333" s="7" t="str">
        <f t="shared" si="63"/>
        <v>blinks_gco_assinatura_na_conversao_facebook_all_ads_purch_ocpm_na_NA_na_po_rmkt_ambos-18a65anos-brasil_carrinho-assinatura-60d_vid_all_always-on-2023_assinatura-8-f_ass-so-300123-1634</v>
      </c>
      <c r="G333" s="7" t="str">
        <f t="shared" si="64"/>
        <v>549584642</v>
      </c>
      <c r="H333" s="7" t="str">
        <f t="shared" si="65"/>
        <v>Tracking</v>
      </c>
      <c r="I333" s="7">
        <f t="shared" si="66"/>
        <v>0</v>
      </c>
      <c r="J333" s="7">
        <f t="shared" si="67"/>
        <v>59</v>
      </c>
      <c r="K333" s="8">
        <f t="shared" si="68"/>
        <v>1.2999999999999999E-2</v>
      </c>
      <c r="L333" s="7">
        <f t="shared" si="69"/>
        <v>0.02</v>
      </c>
      <c r="M333" s="8">
        <f t="shared" si="46"/>
        <v>0.76700000000000002</v>
      </c>
      <c r="N333" s="8">
        <f t="shared" si="47"/>
        <v>1.18</v>
      </c>
    </row>
    <row r="334" spans="1:14" ht="15.75" customHeight="1" x14ac:dyDescent="0.35">
      <c r="A334" s="7" t="str">
        <f t="shared" si="59"/>
        <v>blinks_gco_assinatura_2023</v>
      </c>
      <c r="B334" s="7" t="str">
        <f t="shared" si="60"/>
        <v>Facebook Brasil</v>
      </c>
      <c r="C334" s="7" t="str">
        <f t="shared" si="61"/>
        <v>blinks_gco_assinatura_na_conversao_facebook_all_ads_purch_ocpm_na_NA_na_po_rmkt_ambos-18a65anos-brasil_carrinho-assinatura-60d_vid_all_carnaval-2023_lote-1-a_ass-so-220223-1755</v>
      </c>
      <c r="D334" s="7" t="str">
        <f t="shared" si="62"/>
        <v>359846893</v>
      </c>
      <c r="E334" s="7" t="str">
        <f>IF('Report DCM'!$H334="In-Stream Video","Rich Media display banner",IF('Report DCM'!$I334&gt;'Report DCM'!$J334,"Standard",VLOOKUP(CONCATENATE(bd_adtype,"_",bd_creativetype),tabela,2,FALSE)))</f>
        <v>Dynamic Click</v>
      </c>
      <c r="F334" s="7" t="str">
        <f t="shared" si="63"/>
        <v>blinks_gco_assinatura_na_conversao_facebook_all_ads_purch_ocpm_na_NA_na_po_rmkt_ambos-18a65anos-brasil_carrinho-assinatura-60d_vid_all_carnaval-2023_lote-1-a_ass-so-220223-1755</v>
      </c>
      <c r="G334" s="7" t="str">
        <f t="shared" si="64"/>
        <v>550763163</v>
      </c>
      <c r="H334" s="7" t="str">
        <f t="shared" si="65"/>
        <v>Tracking</v>
      </c>
      <c r="I334" s="7">
        <f t="shared" si="66"/>
        <v>0</v>
      </c>
      <c r="J334" s="7">
        <f t="shared" si="67"/>
        <v>56</v>
      </c>
      <c r="K334" s="8">
        <f t="shared" si="68"/>
        <v>1.2999999999999999E-2</v>
      </c>
      <c r="L334" s="7">
        <f t="shared" si="69"/>
        <v>0.02</v>
      </c>
      <c r="M334" s="8">
        <f t="shared" si="46"/>
        <v>0.72799999999999998</v>
      </c>
      <c r="N334" s="8">
        <f t="shared" si="47"/>
        <v>1.1200000000000001</v>
      </c>
    </row>
    <row r="335" spans="1:14" ht="15.75" customHeight="1" x14ac:dyDescent="0.35">
      <c r="A335" s="7" t="str">
        <f t="shared" si="59"/>
        <v>blinks_gco_assinatura_2023</v>
      </c>
      <c r="B335" s="7" t="str">
        <f t="shared" si="60"/>
        <v>Facebook Brasil</v>
      </c>
      <c r="C335" s="7" t="str">
        <f t="shared" si="61"/>
        <v>blinks_gco_assinatura_na_conversao_facebook_all_ads_purch_ocpm_na_NA_na_po_rmkt_ambos-18a65anos-brasil_carrinho-assinatura-60d_vid_all_carnaval-2023_lote-1-b_ass-so-220223-1756</v>
      </c>
      <c r="D335" s="7" t="str">
        <f t="shared" si="62"/>
        <v>359846890</v>
      </c>
      <c r="E335" s="7" t="str">
        <f>IF('Report DCM'!$H335="In-Stream Video","Rich Media display banner",IF('Report DCM'!$I335&gt;'Report DCM'!$J335,"Standard",VLOOKUP(CONCATENATE(bd_adtype,"_",bd_creativetype),tabela,2,FALSE)))</f>
        <v>Dynamic Click</v>
      </c>
      <c r="F335" s="7" t="str">
        <f t="shared" si="63"/>
        <v>blinks_gco_assinatura_na_conversao_facebook_all_ads_purch_ocpm_na_NA_na_po_rmkt_ambos-18a65anos-brasil_carrinho-assinatura-60d_vid_all_carnaval-2023_lote-1-b_ass-so-220223-1756</v>
      </c>
      <c r="G335" s="7" t="str">
        <f t="shared" si="64"/>
        <v>550763160</v>
      </c>
      <c r="H335" s="7" t="str">
        <f t="shared" si="65"/>
        <v>Tracking</v>
      </c>
      <c r="I335" s="7">
        <f t="shared" si="66"/>
        <v>0</v>
      </c>
      <c r="J335" s="7">
        <f t="shared" si="67"/>
        <v>55</v>
      </c>
      <c r="K335" s="8">
        <f t="shared" si="68"/>
        <v>1.2999999999999999E-2</v>
      </c>
      <c r="L335" s="7">
        <f t="shared" si="69"/>
        <v>0.02</v>
      </c>
      <c r="M335" s="8">
        <f t="shared" si="46"/>
        <v>0.71499999999999997</v>
      </c>
      <c r="N335" s="8">
        <f t="shared" si="47"/>
        <v>1.1000000000000001</v>
      </c>
    </row>
    <row r="336" spans="1:14" ht="15.75" customHeight="1" x14ac:dyDescent="0.35">
      <c r="A336" s="7" t="str">
        <f t="shared" si="59"/>
        <v>blinks_gco_assinatura_2023</v>
      </c>
      <c r="B336" s="7" t="str">
        <f t="shared" si="60"/>
        <v>Facebook Brasil</v>
      </c>
      <c r="C336" s="7" t="str">
        <f t="shared" si="61"/>
        <v>blinks_gco_assinatura_na_conversao_facebook_all_ads_purch_ocpm_na_NA_na_po_rmkt_ambos-18a65anos-brasil_carrinho-assinatura-60d_vid_all_carnaval-2023_lote-2-a_ass-so-220223-1803</v>
      </c>
      <c r="D336" s="7" t="str">
        <f t="shared" si="62"/>
        <v>359641802</v>
      </c>
      <c r="E336" s="7" t="str">
        <f>IF('Report DCM'!$H336="In-Stream Video","Rich Media display banner",IF('Report DCM'!$I336&gt;'Report DCM'!$J336,"Standard",VLOOKUP(CONCATENATE(bd_adtype,"_",bd_creativetype),tabela,2,FALSE)))</f>
        <v>Dynamic Click</v>
      </c>
      <c r="F336" s="7" t="str">
        <f t="shared" si="63"/>
        <v>blinks_gco_assinatura_na_conversao_facebook_all_ads_purch_ocpm_na_NA_na_po_rmkt_ambos-18a65anos-brasil_carrinho-assinatura-60d_vid_all_carnaval-2023_lote-2-a_ass-so-220223-1803</v>
      </c>
      <c r="G336" s="7" t="str">
        <f t="shared" si="64"/>
        <v>550725671</v>
      </c>
      <c r="H336" s="7" t="str">
        <f t="shared" si="65"/>
        <v>Tracking</v>
      </c>
      <c r="I336" s="7">
        <f t="shared" si="66"/>
        <v>0</v>
      </c>
      <c r="J336" s="7">
        <f t="shared" si="67"/>
        <v>1</v>
      </c>
      <c r="K336" s="8">
        <f t="shared" si="68"/>
        <v>1.2999999999999999E-2</v>
      </c>
      <c r="L336" s="7">
        <f t="shared" si="69"/>
        <v>0.02</v>
      </c>
      <c r="M336" s="8">
        <f t="shared" si="46"/>
        <v>1.2999999999999999E-2</v>
      </c>
      <c r="N336" s="8">
        <f t="shared" si="47"/>
        <v>0.02</v>
      </c>
    </row>
    <row r="337" spans="1:14" ht="15.75" customHeight="1" x14ac:dyDescent="0.35">
      <c r="A337" s="7" t="str">
        <f t="shared" si="59"/>
        <v>blinks_gco_assinatura_2023</v>
      </c>
      <c r="B337" s="7" t="str">
        <f t="shared" si="60"/>
        <v>Facebook Brasil</v>
      </c>
      <c r="C337" s="7" t="str">
        <f t="shared" si="61"/>
        <v>blinks_gco_assinatura_na_conversao_facebook_all_ads_purch_ocpm_na_NA_na_po_rmkt_ambos-18a65anos-brasil_carrinho-assinatura-60d_vid_all_carnaval-2023_lote-2-b_ass-so-220223-1804</v>
      </c>
      <c r="D337" s="7" t="str">
        <f t="shared" si="62"/>
        <v>359641796</v>
      </c>
      <c r="E337" s="7" t="str">
        <f>IF('Report DCM'!$H337="In-Stream Video","Rich Media display banner",IF('Report DCM'!$I337&gt;'Report DCM'!$J337,"Standard",VLOOKUP(CONCATENATE(bd_adtype,"_",bd_creativetype),tabela,2,FALSE)))</f>
        <v>Dynamic Click</v>
      </c>
      <c r="F337" s="7" t="str">
        <f t="shared" si="63"/>
        <v>blinks_gco_assinatura_na_conversao_facebook_all_ads_purch_ocpm_na_NA_na_po_rmkt_ambos-18a65anos-brasil_carrinho-assinatura-60d_vid_all_carnaval-2023_lote-2-b_ass-so-220223-1804</v>
      </c>
      <c r="G337" s="7" t="str">
        <f t="shared" si="64"/>
        <v>550763418</v>
      </c>
      <c r="H337" s="7" t="str">
        <f t="shared" si="65"/>
        <v>Tracking</v>
      </c>
      <c r="I337" s="7">
        <f t="shared" si="66"/>
        <v>0</v>
      </c>
      <c r="J337" s="7">
        <f t="shared" si="67"/>
        <v>1</v>
      </c>
      <c r="K337" s="8">
        <f t="shared" si="68"/>
        <v>1.2999999999999999E-2</v>
      </c>
      <c r="L337" s="7">
        <f t="shared" si="69"/>
        <v>0.02</v>
      </c>
      <c r="M337" s="8">
        <f t="shared" si="46"/>
        <v>1.2999999999999999E-2</v>
      </c>
      <c r="N337" s="8">
        <f t="shared" si="47"/>
        <v>0.02</v>
      </c>
    </row>
    <row r="338" spans="1:14" ht="15.75" customHeight="1" x14ac:dyDescent="0.35">
      <c r="A338" s="7" t="str">
        <f t="shared" si="59"/>
        <v>blinks_gco_assinatura_2023</v>
      </c>
      <c r="B338" s="7" t="str">
        <f t="shared" si="60"/>
        <v>Facebook Brasil</v>
      </c>
      <c r="C338" s="7" t="str">
        <f t="shared" si="61"/>
        <v>blinks_gco_assinatura_na_conversao_facebook_all_ads_purch_ocpm_na_NA_na_po_rmkt_ambos-18a65anos-brasil_carrinho-assinatura-60d_vid_all_carnaval-2023_relampago-a_ass-so-220223-1707</v>
      </c>
      <c r="D338" s="7" t="str">
        <f t="shared" si="62"/>
        <v>359641685</v>
      </c>
      <c r="E338" s="7" t="str">
        <f>IF('Report DCM'!$H338="In-Stream Video","Rich Media display banner",IF('Report DCM'!$I338&gt;'Report DCM'!$J338,"Standard",VLOOKUP(CONCATENATE(bd_adtype,"_",bd_creativetype),tabela,2,FALSE)))</f>
        <v>Dynamic Click</v>
      </c>
      <c r="F338" s="7" t="str">
        <f t="shared" si="63"/>
        <v>blinks_gco_assinatura_na_conversao_facebook_all_ads_purch_ocpm_na_NA_na_po_rmkt_ambos-18a65anos-brasil_carrinho-assinatura-60d_vid_all_carnaval-2023_relampago-a_ass-so-220223-1707</v>
      </c>
      <c r="G338" s="7" t="str">
        <f t="shared" si="64"/>
        <v>550763307</v>
      </c>
      <c r="H338" s="7" t="str">
        <f t="shared" si="65"/>
        <v>Tracking</v>
      </c>
      <c r="I338" s="7">
        <f t="shared" si="66"/>
        <v>0</v>
      </c>
      <c r="J338" s="7">
        <f t="shared" si="67"/>
        <v>157</v>
      </c>
      <c r="K338" s="8">
        <f t="shared" si="68"/>
        <v>1.2999999999999999E-2</v>
      </c>
      <c r="L338" s="7">
        <f t="shared" si="69"/>
        <v>0.02</v>
      </c>
      <c r="M338" s="8">
        <f t="shared" si="46"/>
        <v>2.0409999999999999</v>
      </c>
      <c r="N338" s="8">
        <f t="shared" si="47"/>
        <v>3.14</v>
      </c>
    </row>
    <row r="339" spans="1:14" ht="15.75" customHeight="1" x14ac:dyDescent="0.35">
      <c r="A339" s="7" t="str">
        <f t="shared" si="59"/>
        <v>blinks_gco_assinatura_2023</v>
      </c>
      <c r="B339" s="7" t="str">
        <f t="shared" si="60"/>
        <v>Facebook Brasil</v>
      </c>
      <c r="C339" s="7" t="str">
        <f t="shared" si="61"/>
        <v>blinks_gco_assinatura_na_conversao_facebook_all_ads_purch_ocpm_na_NA_na_po_rmkt_ambos-18a65anos-brasil_carrinho-assinatura-60d_vid_all_carnaval-2023_relampago-b_ass-so-220223-1708</v>
      </c>
      <c r="D339" s="7" t="str">
        <f t="shared" si="62"/>
        <v>359641682</v>
      </c>
      <c r="E339" s="7" t="str">
        <f>IF('Report DCM'!$H339="In-Stream Video","Rich Media display banner",IF('Report DCM'!$I339&gt;'Report DCM'!$J339,"Standard",VLOOKUP(CONCATENATE(bd_adtype,"_",bd_creativetype),tabela,2,FALSE)))</f>
        <v>Dynamic Click</v>
      </c>
      <c r="F339" s="7" t="str">
        <f t="shared" si="63"/>
        <v>blinks_gco_assinatura_na_conversao_facebook_all_ads_purch_ocpm_na_NA_na_po_rmkt_ambos-18a65anos-brasil_carrinho-assinatura-60d_vid_all_carnaval-2023_relampago-b_ass-so-220223-1708</v>
      </c>
      <c r="G339" s="7" t="str">
        <f t="shared" si="64"/>
        <v>550763304</v>
      </c>
      <c r="H339" s="7" t="str">
        <f t="shared" si="65"/>
        <v>Tracking</v>
      </c>
      <c r="I339" s="7">
        <f t="shared" si="66"/>
        <v>0</v>
      </c>
      <c r="J339" s="7">
        <f t="shared" si="67"/>
        <v>604</v>
      </c>
      <c r="K339" s="8">
        <f t="shared" si="68"/>
        <v>1.2999999999999999E-2</v>
      </c>
      <c r="L339" s="7">
        <f t="shared" si="69"/>
        <v>0.02</v>
      </c>
      <c r="M339" s="8">
        <f t="shared" si="46"/>
        <v>7.8519999999999994</v>
      </c>
      <c r="N339" s="8">
        <f t="shared" si="47"/>
        <v>12.08</v>
      </c>
    </row>
    <row r="340" spans="1:14" ht="15.75" customHeight="1" x14ac:dyDescent="0.35">
      <c r="A340" s="7" t="str">
        <f t="shared" si="59"/>
        <v>blinks_gco_assinatura_2023</v>
      </c>
      <c r="B340" s="7" t="str">
        <f t="shared" si="60"/>
        <v>Facebook Brasil</v>
      </c>
      <c r="C340" s="7" t="str">
        <f t="shared" si="61"/>
        <v>blinks_gco_assinatura_na_conversao_facebook_all_ads_purch_ocpm_na_NA_na_po_rmkt_ambos-18a65anos-brasil_carrinho-assinatura-60d_vid_all_reinvencao-2023_ultimas-horas-a_ass-so-010123-1197</v>
      </c>
      <c r="D340" s="7" t="str">
        <f t="shared" si="62"/>
        <v>355708654</v>
      </c>
      <c r="E340" s="7" t="str">
        <f>IF('Report DCM'!$H340="In-Stream Video","Rich Media display banner",IF('Report DCM'!$I340&gt;'Report DCM'!$J340,"Standard",VLOOKUP(CONCATENATE(bd_adtype,"_",bd_creativetype),tabela,2,FALSE)))</f>
        <v>Dynamic Click</v>
      </c>
      <c r="F340" s="7" t="str">
        <f t="shared" si="63"/>
        <v>blinks_gco_assinatura_na_conversao_facebook_all_ads_purch_ocpm_na_NA_na_po_rmkt_ambos-18a65anos-brasil_carrinho-assinatura-60d_vid_all_reinvencao-2023_ultimas-horas-a_ass-so-010123-1197</v>
      </c>
      <c r="G340" s="7" t="str">
        <f t="shared" si="64"/>
        <v>546454883</v>
      </c>
      <c r="H340" s="7" t="str">
        <f t="shared" si="65"/>
        <v>Tracking</v>
      </c>
      <c r="I340" s="7">
        <f t="shared" si="66"/>
        <v>0</v>
      </c>
      <c r="J340" s="7">
        <f t="shared" si="67"/>
        <v>2</v>
      </c>
      <c r="K340" s="8">
        <f t="shared" si="68"/>
        <v>1.2999999999999999E-2</v>
      </c>
      <c r="L340" s="7">
        <f t="shared" si="69"/>
        <v>0.02</v>
      </c>
      <c r="M340" s="8">
        <f t="shared" si="46"/>
        <v>2.5999999999999999E-2</v>
      </c>
      <c r="N340" s="8">
        <f t="shared" si="47"/>
        <v>0.04</v>
      </c>
    </row>
    <row r="341" spans="1:14" ht="15.75" customHeight="1" x14ac:dyDescent="0.35">
      <c r="A341" s="7" t="str">
        <f t="shared" si="59"/>
        <v>blinks_gco_assinatura_2023</v>
      </c>
      <c r="B341" s="7" t="str">
        <f t="shared" si="60"/>
        <v>Facebook Brasil</v>
      </c>
      <c r="C341" s="7" t="str">
        <f t="shared" si="61"/>
        <v>blinks_gco_assinatura_na_conversao_facebook_all_ads_purch_ocpm_na_NA_na_po_rmkt_ambos-18a65anos-brasil_carrinho-assinatura-60d_vid_all_reinvencao-2023_ultimas-horas-c_ass-so-010123-1199</v>
      </c>
      <c r="D341" s="7" t="str">
        <f t="shared" si="62"/>
        <v>355708633</v>
      </c>
      <c r="E341" s="7" t="str">
        <f>IF('Report DCM'!$H341="In-Stream Video","Rich Media display banner",IF('Report DCM'!$I341&gt;'Report DCM'!$J341,"Standard",VLOOKUP(CONCATENATE(bd_adtype,"_",bd_creativetype),tabela,2,FALSE)))</f>
        <v>Dynamic Click</v>
      </c>
      <c r="F341" s="7" t="str">
        <f t="shared" si="63"/>
        <v>blinks_gco_assinatura_na_conversao_facebook_all_ads_purch_ocpm_na_NA_na_po_rmkt_ambos-18a65anos-brasil_carrinho-assinatura-60d_vid_all_reinvencao-2023_ultimas-horas-c_ass-so-010123-1199</v>
      </c>
      <c r="G341" s="7" t="str">
        <f t="shared" si="64"/>
        <v>546454871</v>
      </c>
      <c r="H341" s="7" t="str">
        <f t="shared" si="65"/>
        <v>Tracking</v>
      </c>
      <c r="I341" s="7">
        <f t="shared" si="66"/>
        <v>0</v>
      </c>
      <c r="J341" s="7">
        <f t="shared" si="67"/>
        <v>10</v>
      </c>
      <c r="K341" s="8">
        <f t="shared" si="68"/>
        <v>1.2999999999999999E-2</v>
      </c>
      <c r="L341" s="7">
        <f t="shared" si="69"/>
        <v>0.02</v>
      </c>
      <c r="M341" s="8">
        <f t="shared" si="46"/>
        <v>0.13</v>
      </c>
      <c r="N341" s="8">
        <f t="shared" si="47"/>
        <v>0.2</v>
      </c>
    </row>
    <row r="342" spans="1:14" ht="15.75" customHeight="1" x14ac:dyDescent="0.35">
      <c r="A342" s="7" t="str">
        <f t="shared" si="59"/>
        <v>blinks_gco_assinatura_2023</v>
      </c>
      <c r="B342" s="7" t="str">
        <f t="shared" si="60"/>
        <v>Facebook Brasil</v>
      </c>
      <c r="C342" s="7" t="str">
        <f t="shared" si="61"/>
        <v>blinks_gco_assinatura_na_conversao_facebook_all_ads_purch_ocpm_na_NA_na_po_rmkt_ambos-18a65anos-brasil_carrinho-assinatura-60d_vid_all_reinvencao-2023_ultimos-dias-b_ass-so-010123-1536</v>
      </c>
      <c r="D342" s="7" t="str">
        <f t="shared" si="62"/>
        <v>357695862</v>
      </c>
      <c r="E342" s="7" t="str">
        <f>IF('Report DCM'!$H342="In-Stream Video","Rich Media display banner",IF('Report DCM'!$I342&gt;'Report DCM'!$J342,"Standard",VLOOKUP(CONCATENATE(bd_adtype,"_",bd_creativetype),tabela,2,FALSE)))</f>
        <v>Dynamic Click</v>
      </c>
      <c r="F342" s="7" t="str">
        <f t="shared" si="63"/>
        <v>blinks_gco_assinatura_na_conversao_facebook_all_ads_purch_ocpm_na_NA_na_po_rmkt_ambos-18a65anos-brasil_carrinho-assinatura-60d_vid_all_reinvencao-2023_ultimos-dias-b_ass-so-010123-1536</v>
      </c>
      <c r="G342" s="7" t="str">
        <f t="shared" si="64"/>
        <v>548572975</v>
      </c>
      <c r="H342" s="7" t="str">
        <f t="shared" si="65"/>
        <v>Tracking</v>
      </c>
      <c r="I342" s="7">
        <f t="shared" si="66"/>
        <v>0</v>
      </c>
      <c r="J342" s="7">
        <f t="shared" si="67"/>
        <v>1</v>
      </c>
      <c r="K342" s="8">
        <f t="shared" si="68"/>
        <v>1.2999999999999999E-2</v>
      </c>
      <c r="L342" s="7">
        <f t="shared" si="69"/>
        <v>0.02</v>
      </c>
      <c r="M342" s="8">
        <f t="shared" si="46"/>
        <v>1.2999999999999999E-2</v>
      </c>
      <c r="N342" s="8">
        <f t="shared" si="47"/>
        <v>0.02</v>
      </c>
    </row>
    <row r="343" spans="1:14" ht="15.75" customHeight="1" x14ac:dyDescent="0.35">
      <c r="A343" s="7" t="str">
        <f t="shared" si="59"/>
        <v>blinks_gco_assinatura_2023</v>
      </c>
      <c r="B343" s="7" t="str">
        <f t="shared" si="60"/>
        <v>Facebook Brasil</v>
      </c>
      <c r="C343" s="7" t="str">
        <f t="shared" si="61"/>
        <v>blinks_gco_assinatura_na_conversao_facebook_all_ads_purch_ocpm_na_NA_na_po_rmkt_ambos-18a65anos-brasil_site03d_ppl_all_always-on-2023_assinatura-8-a_ass-so-010223-1571</v>
      </c>
      <c r="D343" s="7" t="str">
        <f t="shared" si="62"/>
        <v>358227382</v>
      </c>
      <c r="E343" s="7" t="str">
        <f>IF('Report DCM'!$H343="In-Stream Video","Rich Media display banner",IF('Report DCM'!$I343&gt;'Report DCM'!$J343,"Standard",VLOOKUP(CONCATENATE(bd_adtype,"_",bd_creativetype),tabela,2,FALSE)))</f>
        <v>Dynamic Click</v>
      </c>
      <c r="F343" s="7" t="str">
        <f t="shared" si="63"/>
        <v>blinks_gco_assinatura_na_conversao_facebook_all_ads_purch_ocpm_na_NA_na_po_rmkt_ambos-18a65anos-brasil_site03d_ppl_all_always-on-2023_assinatura-8-a_ass-so-010223-1571</v>
      </c>
      <c r="G343" s="7" t="str">
        <f t="shared" si="64"/>
        <v>549226345</v>
      </c>
      <c r="H343" s="7" t="str">
        <f t="shared" si="65"/>
        <v>Tracking</v>
      </c>
      <c r="I343" s="7">
        <f t="shared" si="66"/>
        <v>0</v>
      </c>
      <c r="J343" s="7">
        <f t="shared" si="67"/>
        <v>83</v>
      </c>
      <c r="K343" s="8">
        <f t="shared" si="68"/>
        <v>1.2999999999999999E-2</v>
      </c>
      <c r="L343" s="7">
        <f t="shared" si="69"/>
        <v>0.02</v>
      </c>
      <c r="M343" s="8">
        <f t="shared" si="46"/>
        <v>1.079</v>
      </c>
      <c r="N343" s="8">
        <f t="shared" si="47"/>
        <v>1.6600000000000001</v>
      </c>
    </row>
    <row r="344" spans="1:14" ht="15.75" customHeight="1" x14ac:dyDescent="0.35">
      <c r="A344" s="7" t="str">
        <f t="shared" si="59"/>
        <v>blinks_gco_assinatura_2023</v>
      </c>
      <c r="B344" s="7" t="str">
        <f t="shared" si="60"/>
        <v>Facebook Brasil</v>
      </c>
      <c r="C344" s="7" t="str">
        <f t="shared" si="61"/>
        <v>blinks_gco_assinatura_na_conversao_facebook_all_ads_purch_ocpm_na_NA_na_po_rmkt_ambos-18a65anos-brasil_site03d_ppl_all_always-on-2023_assinatura-8-b_ass-so-010223-1572</v>
      </c>
      <c r="D344" s="7" t="str">
        <f t="shared" si="62"/>
        <v>358227379</v>
      </c>
      <c r="E344" s="7" t="str">
        <f>IF('Report DCM'!$H344="In-Stream Video","Rich Media display banner",IF('Report DCM'!$I344&gt;'Report DCM'!$J344,"Standard",VLOOKUP(CONCATENATE(bd_adtype,"_",bd_creativetype),tabela,2,FALSE)))</f>
        <v>Dynamic Click</v>
      </c>
      <c r="F344" s="7" t="str">
        <f t="shared" si="63"/>
        <v>blinks_gco_assinatura_na_conversao_facebook_all_ads_purch_ocpm_na_NA_na_po_rmkt_ambos-18a65anos-brasil_site03d_ppl_all_always-on-2023_assinatura-8-b_ass-so-010223-1572</v>
      </c>
      <c r="G344" s="7" t="str">
        <f t="shared" si="64"/>
        <v>549226348</v>
      </c>
      <c r="H344" s="7" t="str">
        <f t="shared" si="65"/>
        <v>Tracking</v>
      </c>
      <c r="I344" s="7">
        <f t="shared" si="66"/>
        <v>0</v>
      </c>
      <c r="J344" s="7">
        <f t="shared" si="67"/>
        <v>25</v>
      </c>
      <c r="K344" s="8">
        <f t="shared" si="68"/>
        <v>1.2999999999999999E-2</v>
      </c>
      <c r="L344" s="7">
        <f t="shared" si="69"/>
        <v>0.02</v>
      </c>
      <c r="M344" s="8">
        <f t="shared" si="46"/>
        <v>0.32500000000000001</v>
      </c>
      <c r="N344" s="8">
        <f t="shared" si="47"/>
        <v>0.5</v>
      </c>
    </row>
    <row r="345" spans="1:14" ht="15.75" customHeight="1" x14ac:dyDescent="0.35">
      <c r="A345" s="7" t="str">
        <f t="shared" si="59"/>
        <v>blinks_gco_assinatura_2023</v>
      </c>
      <c r="B345" s="7" t="str">
        <f t="shared" si="60"/>
        <v>Facebook Brasil</v>
      </c>
      <c r="C345" s="7" t="str">
        <f t="shared" si="61"/>
        <v>blinks_gco_assinatura_na_conversao_facebook_all_ads_purch_ocpm_na_NA_na_po_rmkt_ambos-18a65anos-brasil_site03d_ppl_all_always-on-2023_assinatura-8-c_ass-so-010223-1573</v>
      </c>
      <c r="D345" s="7" t="str">
        <f t="shared" si="62"/>
        <v>358227373</v>
      </c>
      <c r="E345" s="7" t="str">
        <f>IF('Report DCM'!$H345="In-Stream Video","Rich Media display banner",IF('Report DCM'!$I345&gt;'Report DCM'!$J345,"Standard",VLOOKUP(CONCATENATE(bd_adtype,"_",bd_creativetype),tabela,2,FALSE)))</f>
        <v>Dynamic Click</v>
      </c>
      <c r="F345" s="7" t="str">
        <f t="shared" si="63"/>
        <v>blinks_gco_assinatura_na_conversao_facebook_all_ads_purch_ocpm_na_NA_na_po_rmkt_ambos-18a65anos-brasil_site03d_ppl_all_always-on-2023_assinatura-8-c_ass-so-010223-1573</v>
      </c>
      <c r="G345" s="7" t="str">
        <f t="shared" si="64"/>
        <v>549226351</v>
      </c>
      <c r="H345" s="7" t="str">
        <f t="shared" si="65"/>
        <v>Tracking</v>
      </c>
      <c r="I345" s="7">
        <f t="shared" si="66"/>
        <v>0</v>
      </c>
      <c r="J345" s="7">
        <f t="shared" si="67"/>
        <v>284</v>
      </c>
      <c r="K345" s="8">
        <f t="shared" si="68"/>
        <v>1.2999999999999999E-2</v>
      </c>
      <c r="L345" s="7">
        <f t="shared" si="69"/>
        <v>0.02</v>
      </c>
      <c r="M345" s="8">
        <f t="shared" si="46"/>
        <v>3.6919999999999997</v>
      </c>
      <c r="N345" s="8">
        <f t="shared" si="47"/>
        <v>5.68</v>
      </c>
    </row>
    <row r="346" spans="1:14" ht="15.75" customHeight="1" x14ac:dyDescent="0.35">
      <c r="A346" s="7" t="str">
        <f t="shared" si="59"/>
        <v>blinks_gco_assinatura_2023</v>
      </c>
      <c r="B346" s="7" t="str">
        <f t="shared" si="60"/>
        <v>Facebook Brasil</v>
      </c>
      <c r="C346" s="7" t="str">
        <f t="shared" si="61"/>
        <v>blinks_gco_assinatura_na_conversao_facebook_all_ads_purch_ocpm_na_NA_na_po_rmkt_ambos-18a65anos-brasil_site03d_ppl_all_always-on-2023_assinatura-8-d_ass-so-300123-1618</v>
      </c>
      <c r="D346" s="7" t="str">
        <f t="shared" si="62"/>
        <v>358354451</v>
      </c>
      <c r="E346" s="7" t="str">
        <f>IF('Report DCM'!$H346="In-Stream Video","Rich Media display banner",IF('Report DCM'!$I346&gt;'Report DCM'!$J346,"Standard",VLOOKUP(CONCATENATE(bd_adtype,"_",bd_creativetype),tabela,2,FALSE)))</f>
        <v>Dynamic Click</v>
      </c>
      <c r="F346" s="7" t="str">
        <f t="shared" si="63"/>
        <v>blinks_gco_assinatura_na_conversao_facebook_all_ads_purch_ocpm_na_NA_na_po_rmkt_ambos-18a65anos-brasil_site03d_ppl_all_always-on-2023_assinatura-8-d_ass-so-300123-1618</v>
      </c>
      <c r="G346" s="7" t="str">
        <f t="shared" si="64"/>
        <v>549499859</v>
      </c>
      <c r="H346" s="7" t="str">
        <f t="shared" si="65"/>
        <v>Tracking</v>
      </c>
      <c r="I346" s="7">
        <f t="shared" si="66"/>
        <v>0</v>
      </c>
      <c r="J346" s="7">
        <f t="shared" si="67"/>
        <v>12</v>
      </c>
      <c r="K346" s="8">
        <f t="shared" si="68"/>
        <v>1.2999999999999999E-2</v>
      </c>
      <c r="L346" s="7">
        <f t="shared" si="69"/>
        <v>0.02</v>
      </c>
      <c r="M346" s="8">
        <f t="shared" si="46"/>
        <v>0.156</v>
      </c>
      <c r="N346" s="8">
        <f t="shared" si="47"/>
        <v>0.24</v>
      </c>
    </row>
    <row r="347" spans="1:14" ht="15.75" customHeight="1" x14ac:dyDescent="0.35">
      <c r="A347" s="7" t="str">
        <f t="shared" si="59"/>
        <v>blinks_gco_assinatura_2023</v>
      </c>
      <c r="B347" s="7" t="str">
        <f t="shared" si="60"/>
        <v>Facebook Brasil</v>
      </c>
      <c r="C347" s="7" t="str">
        <f t="shared" si="61"/>
        <v>blinks_gco_assinatura_na_conversao_facebook_all_ads_purch_ocpm_na_NA_na_po_rmkt_ambos-18a65anos-brasil_site03d_ppl_all_carnaval-2023_lote-1-a_ass-so-220223-1719</v>
      </c>
      <c r="D347" s="7" t="str">
        <f t="shared" si="62"/>
        <v>359641649</v>
      </c>
      <c r="E347" s="7" t="str">
        <f>IF('Report DCM'!$H347="In-Stream Video","Rich Media display banner",IF('Report DCM'!$I347&gt;'Report DCM'!$J347,"Standard",VLOOKUP(CONCATENATE(bd_adtype,"_",bd_creativetype),tabela,2,FALSE)))</f>
        <v>Dynamic Click</v>
      </c>
      <c r="F347" s="7" t="str">
        <f t="shared" si="63"/>
        <v>blinks_gco_assinatura_na_conversao_facebook_all_ads_purch_ocpm_na_NA_na_po_rmkt_ambos-18a65anos-brasil_site03d_ppl_all_carnaval-2023_lote-1-a_ass-so-220223-1719</v>
      </c>
      <c r="G347" s="7" t="str">
        <f t="shared" si="64"/>
        <v>550763271</v>
      </c>
      <c r="H347" s="7" t="str">
        <f t="shared" si="65"/>
        <v>Tracking</v>
      </c>
      <c r="I347" s="7">
        <f t="shared" si="66"/>
        <v>0</v>
      </c>
      <c r="J347" s="7">
        <f t="shared" si="67"/>
        <v>11</v>
      </c>
      <c r="K347" s="8">
        <f t="shared" si="68"/>
        <v>1.2999999999999999E-2</v>
      </c>
      <c r="L347" s="7">
        <f t="shared" si="69"/>
        <v>0.02</v>
      </c>
      <c r="M347" s="8">
        <f t="shared" si="46"/>
        <v>0.14299999999999999</v>
      </c>
      <c r="N347" s="8">
        <f t="shared" si="47"/>
        <v>0.22</v>
      </c>
    </row>
    <row r="348" spans="1:14" ht="15.75" customHeight="1" x14ac:dyDescent="0.35">
      <c r="A348" s="7" t="str">
        <f t="shared" si="59"/>
        <v>blinks_gco_assinatura_2023</v>
      </c>
      <c r="B348" s="7" t="str">
        <f t="shared" si="60"/>
        <v>Facebook Brasil</v>
      </c>
      <c r="C348" s="7" t="str">
        <f t="shared" si="61"/>
        <v>blinks_gco_assinatura_na_conversao_facebook_all_ads_purch_ocpm_na_NA_na_po_rmkt_ambos-18a65anos-brasil_site03d_ppl_all_carnaval-2023_lote-1-b_ass-so-220223-1720</v>
      </c>
      <c r="D348" s="7" t="str">
        <f t="shared" si="62"/>
        <v>359641646</v>
      </c>
      <c r="E348" s="7" t="str">
        <f>IF('Report DCM'!$H348="In-Stream Video","Rich Media display banner",IF('Report DCM'!$I348&gt;'Report DCM'!$J348,"Standard",VLOOKUP(CONCATENATE(bd_adtype,"_",bd_creativetype),tabela,2,FALSE)))</f>
        <v>Dynamic Click</v>
      </c>
      <c r="F348" s="7" t="str">
        <f t="shared" si="63"/>
        <v>blinks_gco_assinatura_na_conversao_facebook_all_ads_purch_ocpm_na_NA_na_po_rmkt_ambos-18a65anos-brasil_site03d_ppl_all_carnaval-2023_lote-1-b_ass-so-220223-1720</v>
      </c>
      <c r="G348" s="7" t="str">
        <f t="shared" si="64"/>
        <v>550763268</v>
      </c>
      <c r="H348" s="7" t="str">
        <f t="shared" si="65"/>
        <v>Tracking</v>
      </c>
      <c r="I348" s="7">
        <f t="shared" si="66"/>
        <v>0</v>
      </c>
      <c r="J348" s="7">
        <f t="shared" si="67"/>
        <v>58</v>
      </c>
      <c r="K348" s="8">
        <f t="shared" si="68"/>
        <v>1.2999999999999999E-2</v>
      </c>
      <c r="L348" s="7">
        <f t="shared" si="69"/>
        <v>0.02</v>
      </c>
      <c r="M348" s="8">
        <f t="shared" si="46"/>
        <v>0.754</v>
      </c>
      <c r="N348" s="8">
        <f t="shared" si="47"/>
        <v>1.1599999999999999</v>
      </c>
    </row>
    <row r="349" spans="1:14" ht="15.75" customHeight="1" x14ac:dyDescent="0.35">
      <c r="A349" s="7" t="str">
        <f t="shared" si="59"/>
        <v>blinks_gco_assinatura_2023</v>
      </c>
      <c r="B349" s="7" t="str">
        <f t="shared" si="60"/>
        <v>Facebook Brasil</v>
      </c>
      <c r="C349" s="7" t="str">
        <f t="shared" si="61"/>
        <v>blinks_gco_assinatura_na_conversao_facebook_all_ads_purch_ocpm_na_NA_na_po_rmkt_ambos-18a65anos-brasil_site03d_ppl_all_carnaval-2023_lote-1-c_ass-so-220223-1721</v>
      </c>
      <c r="D349" s="7" t="str">
        <f t="shared" si="62"/>
        <v>359641643</v>
      </c>
      <c r="E349" s="7" t="str">
        <f>IF('Report DCM'!$H349="In-Stream Video","Rich Media display banner",IF('Report DCM'!$I349&gt;'Report DCM'!$J349,"Standard",VLOOKUP(CONCATENATE(bd_adtype,"_",bd_creativetype),tabela,2,FALSE)))</f>
        <v>Dynamic Click</v>
      </c>
      <c r="F349" s="7" t="str">
        <f t="shared" si="63"/>
        <v>blinks_gco_assinatura_na_conversao_facebook_all_ads_purch_ocpm_na_NA_na_po_rmkt_ambos-18a65anos-brasil_site03d_ppl_all_carnaval-2023_lote-1-c_ass-so-220223-1721</v>
      </c>
      <c r="G349" s="7" t="str">
        <f t="shared" si="64"/>
        <v>550763265</v>
      </c>
      <c r="H349" s="7" t="str">
        <f t="shared" si="65"/>
        <v>Tracking</v>
      </c>
      <c r="I349" s="7">
        <f t="shared" si="66"/>
        <v>0</v>
      </c>
      <c r="J349" s="7">
        <f t="shared" si="67"/>
        <v>29</v>
      </c>
      <c r="K349" s="8">
        <f t="shared" si="68"/>
        <v>1.2999999999999999E-2</v>
      </c>
      <c r="L349" s="7">
        <f t="shared" si="69"/>
        <v>0.02</v>
      </c>
      <c r="M349" s="8">
        <f t="shared" si="46"/>
        <v>0.377</v>
      </c>
      <c r="N349" s="8">
        <f t="shared" si="47"/>
        <v>0.57999999999999996</v>
      </c>
    </row>
    <row r="350" spans="1:14" ht="15.75" customHeight="1" x14ac:dyDescent="0.35">
      <c r="A350" s="7" t="str">
        <f t="shared" si="59"/>
        <v>blinks_gco_assinatura_2023</v>
      </c>
      <c r="B350" s="7" t="str">
        <f t="shared" si="60"/>
        <v>Facebook Brasil</v>
      </c>
      <c r="C350" s="7" t="str">
        <f t="shared" si="61"/>
        <v>blinks_gco_assinatura_na_conversao_facebook_all_ads_purch_ocpm_na_NA_na_po_rmkt_ambos-18a65anos-brasil_site03d_ppl_all_carnaval-2023_lote-1-d_ass-so-220223-1722</v>
      </c>
      <c r="D350" s="7" t="str">
        <f t="shared" si="62"/>
        <v>359641640</v>
      </c>
      <c r="E350" s="7" t="str">
        <f>IF('Report DCM'!$H350="In-Stream Video","Rich Media display banner",IF('Report DCM'!$I350&gt;'Report DCM'!$J350,"Standard",VLOOKUP(CONCATENATE(bd_adtype,"_",bd_creativetype),tabela,2,FALSE)))</f>
        <v>Dynamic Click</v>
      </c>
      <c r="F350" s="7" t="str">
        <f t="shared" si="63"/>
        <v>blinks_gco_assinatura_na_conversao_facebook_all_ads_purch_ocpm_na_NA_na_po_rmkt_ambos-18a65anos-brasil_site03d_ppl_all_carnaval-2023_lote-1-d_ass-so-220223-1722</v>
      </c>
      <c r="G350" s="7" t="str">
        <f t="shared" si="64"/>
        <v>550763262</v>
      </c>
      <c r="H350" s="7" t="str">
        <f t="shared" si="65"/>
        <v>Tracking</v>
      </c>
      <c r="I350" s="7">
        <f t="shared" si="66"/>
        <v>0</v>
      </c>
      <c r="J350" s="7">
        <f t="shared" si="67"/>
        <v>1</v>
      </c>
      <c r="K350" s="8">
        <f t="shared" si="68"/>
        <v>1.2999999999999999E-2</v>
      </c>
      <c r="L350" s="7">
        <f t="shared" si="69"/>
        <v>0.02</v>
      </c>
      <c r="M350" s="8">
        <f t="shared" si="46"/>
        <v>1.2999999999999999E-2</v>
      </c>
      <c r="N350" s="8">
        <f t="shared" si="47"/>
        <v>0.02</v>
      </c>
    </row>
    <row r="351" spans="1:14" ht="15.75" customHeight="1" x14ac:dyDescent="0.35">
      <c r="A351" s="7" t="str">
        <f t="shared" si="59"/>
        <v>blinks_gco_assinatura_2023</v>
      </c>
      <c r="B351" s="7" t="str">
        <f t="shared" si="60"/>
        <v>Facebook Brasil</v>
      </c>
      <c r="C351" s="7" t="str">
        <f t="shared" si="61"/>
        <v>blinks_gco_assinatura_na_conversao_facebook_all_ads_purch_ocpm_na_NA_na_po_rmkt_ambos-18a65anos-brasil_site03d_ppl_all_carnaval-2023_lote-2-a_ass-so-220223-1767</v>
      </c>
      <c r="D351" s="7" t="str">
        <f t="shared" si="62"/>
        <v>359846857</v>
      </c>
      <c r="E351" s="7" t="str">
        <f>IF('Report DCM'!$H351="In-Stream Video","Rich Media display banner",IF('Report DCM'!$I351&gt;'Report DCM'!$J351,"Standard",VLOOKUP(CONCATENATE(bd_adtype,"_",bd_creativetype),tabela,2,FALSE)))</f>
        <v>Dynamic Click</v>
      </c>
      <c r="F351" s="7" t="str">
        <f t="shared" si="63"/>
        <v>blinks_gco_assinatura_na_conversao_facebook_all_ads_purch_ocpm_na_NA_na_po_rmkt_ambos-18a65anos-brasil_site03d_ppl_all_carnaval-2023_lote-2-a_ass-so-220223-1767</v>
      </c>
      <c r="G351" s="7" t="str">
        <f t="shared" si="64"/>
        <v>550763127</v>
      </c>
      <c r="H351" s="7" t="str">
        <f t="shared" si="65"/>
        <v>Tracking</v>
      </c>
      <c r="I351" s="7">
        <f t="shared" si="66"/>
        <v>0</v>
      </c>
      <c r="J351" s="7">
        <f t="shared" si="67"/>
        <v>2</v>
      </c>
      <c r="K351" s="8">
        <f t="shared" si="68"/>
        <v>1.2999999999999999E-2</v>
      </c>
      <c r="L351" s="7">
        <f t="shared" si="69"/>
        <v>0.02</v>
      </c>
      <c r="M351" s="8">
        <f t="shared" si="46"/>
        <v>2.5999999999999999E-2</v>
      </c>
      <c r="N351" s="8">
        <f t="shared" si="47"/>
        <v>0.04</v>
      </c>
    </row>
    <row r="352" spans="1:14" ht="15.75" customHeight="1" x14ac:dyDescent="0.35">
      <c r="A352" s="7" t="str">
        <f t="shared" si="59"/>
        <v>blinks_gco_assinatura_2023</v>
      </c>
      <c r="B352" s="7" t="str">
        <f t="shared" si="60"/>
        <v>Facebook Brasil</v>
      </c>
      <c r="C352" s="7" t="str">
        <f t="shared" si="61"/>
        <v>blinks_gco_assinatura_na_conversao_facebook_all_ads_purch_ocpm_na_NA_na_po_rmkt_ambos-18a65anos-brasil_site03d_ppl_all_carnaval-2023_lote-2-b_ass-so-220223-1768</v>
      </c>
      <c r="D352" s="7" t="str">
        <f t="shared" si="62"/>
        <v>359846854</v>
      </c>
      <c r="E352" s="7" t="str">
        <f>IF('Report DCM'!$H352="In-Stream Video","Rich Media display banner",IF('Report DCM'!$I352&gt;'Report DCM'!$J352,"Standard",VLOOKUP(CONCATENATE(bd_adtype,"_",bd_creativetype),tabela,2,FALSE)))</f>
        <v>Dynamic Click</v>
      </c>
      <c r="F352" s="7" t="str">
        <f t="shared" si="63"/>
        <v>blinks_gco_assinatura_na_conversao_facebook_all_ads_purch_ocpm_na_NA_na_po_rmkt_ambos-18a65anos-brasil_site03d_ppl_all_carnaval-2023_lote-2-b_ass-so-220223-1768</v>
      </c>
      <c r="G352" s="7" t="str">
        <f t="shared" si="64"/>
        <v>550763124</v>
      </c>
      <c r="H352" s="7" t="str">
        <f t="shared" si="65"/>
        <v>Tracking</v>
      </c>
      <c r="I352" s="7">
        <f t="shared" si="66"/>
        <v>0</v>
      </c>
      <c r="J352" s="7">
        <f t="shared" si="67"/>
        <v>1</v>
      </c>
      <c r="K352" s="8">
        <f t="shared" si="68"/>
        <v>1.2999999999999999E-2</v>
      </c>
      <c r="L352" s="7">
        <f t="shared" si="69"/>
        <v>0.02</v>
      </c>
      <c r="M352" s="8">
        <f t="shared" si="46"/>
        <v>1.2999999999999999E-2</v>
      </c>
      <c r="N352" s="8">
        <f t="shared" si="47"/>
        <v>0.02</v>
      </c>
    </row>
    <row r="353" spans="1:14" ht="15.75" customHeight="1" x14ac:dyDescent="0.35">
      <c r="A353" s="7" t="str">
        <f t="shared" si="59"/>
        <v>blinks_gco_assinatura_2023</v>
      </c>
      <c r="B353" s="7" t="str">
        <f t="shared" si="60"/>
        <v>Facebook Brasil</v>
      </c>
      <c r="C353" s="7" t="str">
        <f t="shared" si="61"/>
        <v>blinks_gco_assinatura_na_conversao_facebook_all_ads_purch_ocpm_na_NA_na_po_rmkt_ambos-18a65anos-brasil_site03d_ppl_all_carnaval-2023_lote-2-c_ass-so-220223-1769</v>
      </c>
      <c r="D353" s="7" t="str">
        <f t="shared" si="62"/>
        <v>359846851</v>
      </c>
      <c r="E353" s="7" t="str">
        <f>IF('Report DCM'!$H353="In-Stream Video","Rich Media display banner",IF('Report DCM'!$I353&gt;'Report DCM'!$J353,"Standard",VLOOKUP(CONCATENATE(bd_adtype,"_",bd_creativetype),tabela,2,FALSE)))</f>
        <v>Dynamic Click</v>
      </c>
      <c r="F353" s="7" t="str">
        <f t="shared" si="63"/>
        <v>blinks_gco_assinatura_na_conversao_facebook_all_ads_purch_ocpm_na_NA_na_po_rmkt_ambos-18a65anos-brasil_site03d_ppl_all_carnaval-2023_lote-2-c_ass-so-220223-1769</v>
      </c>
      <c r="G353" s="7" t="str">
        <f t="shared" si="64"/>
        <v>550754718</v>
      </c>
      <c r="H353" s="7" t="str">
        <f t="shared" si="65"/>
        <v>Tracking</v>
      </c>
      <c r="I353" s="7">
        <f t="shared" si="66"/>
        <v>0</v>
      </c>
      <c r="J353" s="7">
        <f t="shared" si="67"/>
        <v>1</v>
      </c>
      <c r="K353" s="8">
        <f t="shared" si="68"/>
        <v>1.2999999999999999E-2</v>
      </c>
      <c r="L353" s="7">
        <f t="shared" si="69"/>
        <v>0.02</v>
      </c>
      <c r="M353" s="8">
        <f t="shared" si="46"/>
        <v>1.2999999999999999E-2</v>
      </c>
      <c r="N353" s="8">
        <f t="shared" si="47"/>
        <v>0.02</v>
      </c>
    </row>
    <row r="354" spans="1:14" ht="15.75" customHeight="1" x14ac:dyDescent="0.35">
      <c r="A354" s="7" t="str">
        <f t="shared" si="59"/>
        <v>blinks_gco_assinatura_2023</v>
      </c>
      <c r="B354" s="7" t="str">
        <f t="shared" si="60"/>
        <v>Facebook Brasil</v>
      </c>
      <c r="C354" s="7" t="str">
        <f t="shared" si="61"/>
        <v>blinks_gco_assinatura_na_conversao_facebook_all_ads_purch_ocpm_na_NA_na_po_rmkt_ambos-18a65anos-brasil_site03d_ppl_all_carnaval-2023_relampago-a_ass-so-220223-1671</v>
      </c>
      <c r="D354" s="7" t="str">
        <f t="shared" si="62"/>
        <v>359641829</v>
      </c>
      <c r="E354" s="7" t="str">
        <f>IF('Report DCM'!$H354="In-Stream Video","Rich Media display banner",IF('Report DCM'!$I354&gt;'Report DCM'!$J354,"Standard",VLOOKUP(CONCATENATE(bd_adtype,"_",bd_creativetype),tabela,2,FALSE)))</f>
        <v>Dynamic Click</v>
      </c>
      <c r="F354" s="7" t="str">
        <f t="shared" si="63"/>
        <v>blinks_gco_assinatura_na_conversao_facebook_all_ads_purch_ocpm_na_NA_na_po_rmkt_ambos-18a65anos-brasil_site03d_ppl_all_carnaval-2023_relampago-a_ass-so-220223-1671</v>
      </c>
      <c r="G354" s="7" t="str">
        <f t="shared" si="64"/>
        <v>550725698</v>
      </c>
      <c r="H354" s="7" t="str">
        <f t="shared" si="65"/>
        <v>Tracking</v>
      </c>
      <c r="I354" s="7">
        <f t="shared" si="66"/>
        <v>0</v>
      </c>
      <c r="J354" s="7">
        <f t="shared" si="67"/>
        <v>78</v>
      </c>
      <c r="K354" s="8">
        <f t="shared" si="68"/>
        <v>1.2999999999999999E-2</v>
      </c>
      <c r="L354" s="7">
        <f t="shared" si="69"/>
        <v>0.02</v>
      </c>
      <c r="M354" s="8">
        <f t="shared" si="46"/>
        <v>1.014</v>
      </c>
      <c r="N354" s="8">
        <f t="shared" si="47"/>
        <v>1.56</v>
      </c>
    </row>
    <row r="355" spans="1:14" ht="15.75" customHeight="1" x14ac:dyDescent="0.35">
      <c r="A355" s="7" t="str">
        <f t="shared" si="59"/>
        <v>blinks_gco_assinatura_2023</v>
      </c>
      <c r="B355" s="7" t="str">
        <f t="shared" si="60"/>
        <v>Facebook Brasil</v>
      </c>
      <c r="C355" s="7" t="str">
        <f t="shared" si="61"/>
        <v>blinks_gco_assinatura_na_conversao_facebook_all_ads_purch_ocpm_na_NA_na_po_rmkt_ambos-18a65anos-brasil_site03d_ppl_all_carnaval-2023_relampago-b_ass-so-220223-1672</v>
      </c>
      <c r="D355" s="7" t="str">
        <f t="shared" si="62"/>
        <v>359641823</v>
      </c>
      <c r="E355" s="7" t="str">
        <f>IF('Report DCM'!$H355="In-Stream Video","Rich Media display banner",IF('Report DCM'!$I355&gt;'Report DCM'!$J355,"Standard",VLOOKUP(CONCATENATE(bd_adtype,"_",bd_creativetype),tabela,2,FALSE)))</f>
        <v>Dynamic Click</v>
      </c>
      <c r="F355" s="7" t="str">
        <f t="shared" si="63"/>
        <v>blinks_gco_assinatura_na_conversao_facebook_all_ads_purch_ocpm_na_NA_na_po_rmkt_ambos-18a65anos-brasil_site03d_ppl_all_carnaval-2023_relampago-b_ass-so-220223-1672</v>
      </c>
      <c r="G355" s="7" t="str">
        <f t="shared" si="64"/>
        <v>550725692</v>
      </c>
      <c r="H355" s="7" t="str">
        <f t="shared" si="65"/>
        <v>Tracking</v>
      </c>
      <c r="I355" s="7">
        <f t="shared" si="66"/>
        <v>0</v>
      </c>
      <c r="J355" s="7">
        <f t="shared" si="67"/>
        <v>794</v>
      </c>
      <c r="K355" s="8">
        <f t="shared" si="68"/>
        <v>1.2999999999999999E-2</v>
      </c>
      <c r="L355" s="7">
        <f t="shared" si="69"/>
        <v>0.02</v>
      </c>
      <c r="M355" s="8">
        <f t="shared" si="46"/>
        <v>10.321999999999999</v>
      </c>
      <c r="N355" s="8">
        <f t="shared" si="47"/>
        <v>15.88</v>
      </c>
    </row>
    <row r="356" spans="1:14" ht="15.75" customHeight="1" x14ac:dyDescent="0.35">
      <c r="A356" s="7" t="str">
        <f t="shared" si="59"/>
        <v>blinks_gco_assinatura_2023</v>
      </c>
      <c r="B356" s="7" t="str">
        <f t="shared" si="60"/>
        <v>Facebook Brasil</v>
      </c>
      <c r="C356" s="7" t="str">
        <f t="shared" si="61"/>
        <v>blinks_gco_assinatura_na_conversao_facebook_all_ads_purch_ocpm_na_NA_na_po_rmkt_ambos-18a65anos-brasil_site03d_ppl_all_carnaval-2023_relampago-c_ass-so-220223-1673</v>
      </c>
      <c r="D356" s="7" t="str">
        <f t="shared" si="62"/>
        <v>359641817</v>
      </c>
      <c r="E356" s="7" t="str">
        <f>IF('Report DCM'!$H356="In-Stream Video","Rich Media display banner",IF('Report DCM'!$I356&gt;'Report DCM'!$J356,"Standard",VLOOKUP(CONCATENATE(bd_adtype,"_",bd_creativetype),tabela,2,FALSE)))</f>
        <v>Dynamic Click</v>
      </c>
      <c r="F356" s="7" t="str">
        <f t="shared" si="63"/>
        <v>blinks_gco_assinatura_na_conversao_facebook_all_ads_purch_ocpm_na_NA_na_po_rmkt_ambos-18a65anos-brasil_site03d_ppl_all_carnaval-2023_relampago-c_ass-so-220223-1673</v>
      </c>
      <c r="G356" s="7" t="str">
        <f t="shared" si="64"/>
        <v>550725686</v>
      </c>
      <c r="H356" s="7" t="str">
        <f t="shared" si="65"/>
        <v>Tracking</v>
      </c>
      <c r="I356" s="7">
        <f t="shared" si="66"/>
        <v>0</v>
      </c>
      <c r="J356" s="7">
        <f t="shared" si="67"/>
        <v>11</v>
      </c>
      <c r="K356" s="8">
        <f t="shared" si="68"/>
        <v>1.2999999999999999E-2</v>
      </c>
      <c r="L356" s="7">
        <f t="shared" si="69"/>
        <v>0.02</v>
      </c>
      <c r="M356" s="8">
        <f t="shared" si="46"/>
        <v>0.14299999999999999</v>
      </c>
      <c r="N356" s="8">
        <f t="shared" si="47"/>
        <v>0.22</v>
      </c>
    </row>
    <row r="357" spans="1:14" ht="15.75" customHeight="1" x14ac:dyDescent="0.35">
      <c r="A357" s="7" t="str">
        <f t="shared" si="59"/>
        <v>blinks_gco_assinatura_2023</v>
      </c>
      <c r="B357" s="7" t="str">
        <f t="shared" si="60"/>
        <v>Facebook Brasil</v>
      </c>
      <c r="C357" s="7" t="str">
        <f t="shared" si="61"/>
        <v>blinks_gco_assinatura_na_conversao_facebook_all_ads_purch_ocpm_na_NA_na_po_rmkt_ambos-18a65anos-brasil_site03d_ppl_all_reinvencao-2023_lote-4-b_ass-so-010123-870</v>
      </c>
      <c r="D357" s="7" t="str">
        <f t="shared" si="62"/>
        <v>355699323</v>
      </c>
      <c r="E357" s="7" t="str">
        <f>IF('Report DCM'!$H357="In-Stream Video","Rich Media display banner",IF('Report DCM'!$I357&gt;'Report DCM'!$J357,"Standard",VLOOKUP(CONCATENATE(bd_adtype,"_",bd_creativetype),tabela,2,FALSE)))</f>
        <v>Dynamic Click</v>
      </c>
      <c r="F357" s="7" t="str">
        <f t="shared" si="63"/>
        <v>blinks_gco_assinatura_na_conversao_facebook_all_ads_purch_ocpm_na_NA_na_po_rmkt_ambos-18a65anos-brasil_site03d_ppl_all_reinvencao-2023_lote-4-b_ass-so-010123-870</v>
      </c>
      <c r="G357" s="7" t="str">
        <f t="shared" si="64"/>
        <v>546450809</v>
      </c>
      <c r="H357" s="7" t="str">
        <f t="shared" si="65"/>
        <v>Tracking</v>
      </c>
      <c r="I357" s="7">
        <f t="shared" si="66"/>
        <v>0</v>
      </c>
      <c r="J357" s="7">
        <f t="shared" si="67"/>
        <v>1</v>
      </c>
      <c r="K357" s="8">
        <f t="shared" si="68"/>
        <v>1.2999999999999999E-2</v>
      </c>
      <c r="L357" s="7">
        <f t="shared" si="69"/>
        <v>0.02</v>
      </c>
      <c r="M357" s="8">
        <f t="shared" si="46"/>
        <v>1.2999999999999999E-2</v>
      </c>
      <c r="N357" s="8">
        <f t="shared" si="47"/>
        <v>0.02</v>
      </c>
    </row>
    <row r="358" spans="1:14" ht="15.75" customHeight="1" x14ac:dyDescent="0.35">
      <c r="A358" s="7" t="str">
        <f t="shared" si="59"/>
        <v>blinks_gco_assinatura_2023</v>
      </c>
      <c r="B358" s="7" t="str">
        <f t="shared" si="60"/>
        <v>Facebook Brasil</v>
      </c>
      <c r="C358" s="7" t="str">
        <f t="shared" si="61"/>
        <v>blinks_gco_assinatura_na_conversao_facebook_all_ads_purch_ocpm_na_NA_na_po_rmkt_ambos-18a65anos-brasil_site03d_ppl_all_reinvencao-2023_ultimas-horas-b_ass-so-010123-1078</v>
      </c>
      <c r="D358" s="7" t="str">
        <f t="shared" si="62"/>
        <v>355382729</v>
      </c>
      <c r="E358" s="7" t="str">
        <f>IF('Report DCM'!$H358="In-Stream Video","Rich Media display banner",IF('Report DCM'!$I358&gt;'Report DCM'!$J358,"Standard",VLOOKUP(CONCATENATE(bd_adtype,"_",bd_creativetype),tabela,2,FALSE)))</f>
        <v>Dynamic Click</v>
      </c>
      <c r="F358" s="7" t="str">
        <f t="shared" si="63"/>
        <v>blinks_gco_assinatura_na_conversao_facebook_all_ads_purch_ocpm_na_NA_na_po_rmkt_ambos-18a65anos-brasil_site03d_ppl_all_reinvencao-2023_ultimas-horas-b_ass-so-010123-1078</v>
      </c>
      <c r="G358" s="7" t="str">
        <f t="shared" si="64"/>
        <v>546447938</v>
      </c>
      <c r="H358" s="7" t="str">
        <f t="shared" si="65"/>
        <v>Tracking</v>
      </c>
      <c r="I358" s="7">
        <f t="shared" si="66"/>
        <v>0</v>
      </c>
      <c r="J358" s="7">
        <f t="shared" si="67"/>
        <v>16</v>
      </c>
      <c r="K358" s="8">
        <f t="shared" si="68"/>
        <v>1.2999999999999999E-2</v>
      </c>
      <c r="L358" s="7">
        <f t="shared" si="69"/>
        <v>0.02</v>
      </c>
      <c r="M358" s="8">
        <f t="shared" si="46"/>
        <v>0.20799999999999999</v>
      </c>
      <c r="N358" s="8">
        <f t="shared" si="47"/>
        <v>0.32</v>
      </c>
    </row>
    <row r="359" spans="1:14" ht="15.75" customHeight="1" x14ac:dyDescent="0.35">
      <c r="A359" s="7" t="str">
        <f t="shared" si="59"/>
        <v>blinks_gco_assinatura_2023</v>
      </c>
      <c r="B359" s="7" t="str">
        <f t="shared" si="60"/>
        <v>Facebook Brasil</v>
      </c>
      <c r="C359" s="7" t="str">
        <f t="shared" si="61"/>
        <v>blinks_gco_assinatura_na_conversao_facebook_all_ads_purch_ocpm_na_NA_na_po_rmkt_ambos-18a65anos-brasil_site03d_vid_all_always-on-2023_assinatura-8-d_ass-so-010223-1574</v>
      </c>
      <c r="D359" s="7" t="str">
        <f t="shared" si="62"/>
        <v>358227367</v>
      </c>
      <c r="E359" s="7" t="str">
        <f>IF('Report DCM'!$H359="In-Stream Video","Rich Media display banner",IF('Report DCM'!$I359&gt;'Report DCM'!$J359,"Standard",VLOOKUP(CONCATENATE(bd_adtype,"_",bd_creativetype),tabela,2,FALSE)))</f>
        <v>Dynamic Click</v>
      </c>
      <c r="F359" s="7" t="str">
        <f t="shared" si="63"/>
        <v>blinks_gco_assinatura_na_conversao_facebook_all_ads_purch_ocpm_na_NA_na_po_rmkt_ambos-18a65anos-brasil_site03d_vid_all_always-on-2023_assinatura-8-d_ass-so-010223-1574</v>
      </c>
      <c r="G359" s="7" t="str">
        <f t="shared" si="64"/>
        <v>549226354</v>
      </c>
      <c r="H359" s="7" t="str">
        <f t="shared" si="65"/>
        <v>Tracking</v>
      </c>
      <c r="I359" s="7">
        <f t="shared" si="66"/>
        <v>0</v>
      </c>
      <c r="J359" s="7">
        <f t="shared" si="67"/>
        <v>11</v>
      </c>
      <c r="K359" s="8">
        <f t="shared" si="68"/>
        <v>1.2999999999999999E-2</v>
      </c>
      <c r="L359" s="7">
        <f t="shared" si="69"/>
        <v>0.02</v>
      </c>
      <c r="M359" s="8">
        <f t="shared" si="46"/>
        <v>0.14299999999999999</v>
      </c>
      <c r="N359" s="8">
        <f t="shared" si="47"/>
        <v>0.22</v>
      </c>
    </row>
    <row r="360" spans="1:14" ht="15.75" customHeight="1" x14ac:dyDescent="0.35">
      <c r="A360" s="7" t="str">
        <f t="shared" si="59"/>
        <v>blinks_gco_assinatura_2023</v>
      </c>
      <c r="B360" s="7" t="str">
        <f t="shared" si="60"/>
        <v>Facebook Brasil</v>
      </c>
      <c r="C360" s="7" t="str">
        <f t="shared" si="61"/>
        <v>blinks_gco_assinatura_na_conversao_facebook_all_ads_purch_ocpm_na_NA_na_po_rmkt_ambos-18a65anos-brasil_site03d_vid_all_always-on-2023_assinatura-8-e_ass-so-300123-1624</v>
      </c>
      <c r="D360" s="7" t="str">
        <f t="shared" si="62"/>
        <v>358786029</v>
      </c>
      <c r="E360" s="7" t="str">
        <f>IF('Report DCM'!$H360="In-Stream Video","Rich Media display banner",IF('Report DCM'!$I360&gt;'Report DCM'!$J360,"Standard",VLOOKUP(CONCATENATE(bd_adtype,"_",bd_creativetype),tabela,2,FALSE)))</f>
        <v>Dynamic Click</v>
      </c>
      <c r="F360" s="7" t="str">
        <f t="shared" si="63"/>
        <v>blinks_gco_assinatura_na_conversao_facebook_all_ads_purch_ocpm_na_NA_na_po_rmkt_ambos-18a65anos-brasil_site03d_vid_all_always-on-2023_assinatura-8-e_ass-so-300123-1624</v>
      </c>
      <c r="G360" s="7" t="str">
        <f t="shared" si="64"/>
        <v>549584702</v>
      </c>
      <c r="H360" s="7" t="str">
        <f t="shared" si="65"/>
        <v>Tracking</v>
      </c>
      <c r="I360" s="7">
        <f t="shared" si="66"/>
        <v>0</v>
      </c>
      <c r="J360" s="7">
        <f t="shared" si="67"/>
        <v>5</v>
      </c>
      <c r="K360" s="8">
        <f t="shared" si="68"/>
        <v>1.2999999999999999E-2</v>
      </c>
      <c r="L360" s="7">
        <f t="shared" si="69"/>
        <v>0.02</v>
      </c>
      <c r="M360" s="8">
        <f t="shared" si="46"/>
        <v>6.5000000000000002E-2</v>
      </c>
      <c r="N360" s="8">
        <f t="shared" si="47"/>
        <v>0.1</v>
      </c>
    </row>
    <row r="361" spans="1:14" ht="15.75" customHeight="1" x14ac:dyDescent="0.35">
      <c r="A361" s="7" t="str">
        <f t="shared" si="59"/>
        <v>blinks_gco_assinatura_2023</v>
      </c>
      <c r="B361" s="7" t="str">
        <f t="shared" si="60"/>
        <v>Facebook Brasil</v>
      </c>
      <c r="C361" s="7" t="str">
        <f t="shared" si="61"/>
        <v>blinks_gco_assinatura_na_conversao_facebook_all_ads_purch_ocpm_na_NA_na_po_rmkt_ambos-18a65anos-brasil_site03d_vid_all_always-on-2023_assinatura-8-f_ass-so-300123-1630</v>
      </c>
      <c r="D361" s="7" t="str">
        <f t="shared" si="62"/>
        <v>358785993</v>
      </c>
      <c r="E361" s="7" t="str">
        <f>IF('Report DCM'!$H361="In-Stream Video","Rich Media display banner",IF('Report DCM'!$I361&gt;'Report DCM'!$J361,"Standard",VLOOKUP(CONCATENATE(bd_adtype,"_",bd_creativetype),tabela,2,FALSE)))</f>
        <v>Dynamic Click</v>
      </c>
      <c r="F361" s="7" t="str">
        <f t="shared" si="63"/>
        <v>blinks_gco_assinatura_na_conversao_facebook_all_ads_purch_ocpm_na_NA_na_po_rmkt_ambos-18a65anos-brasil_site03d_vid_all_always-on-2023_assinatura-8-f_ass-so-300123-1630</v>
      </c>
      <c r="G361" s="7" t="str">
        <f t="shared" si="64"/>
        <v>549584666</v>
      </c>
      <c r="H361" s="7" t="str">
        <f t="shared" si="65"/>
        <v>Tracking</v>
      </c>
      <c r="I361" s="7">
        <f t="shared" si="66"/>
        <v>0</v>
      </c>
      <c r="J361" s="7">
        <f t="shared" si="67"/>
        <v>2</v>
      </c>
      <c r="K361" s="8">
        <f t="shared" si="68"/>
        <v>1.2999999999999999E-2</v>
      </c>
      <c r="L361" s="7">
        <f t="shared" si="69"/>
        <v>0.02</v>
      </c>
      <c r="M361" s="8">
        <f t="shared" si="46"/>
        <v>2.5999999999999999E-2</v>
      </c>
      <c r="N361" s="8">
        <f t="shared" si="47"/>
        <v>0.04</v>
      </c>
    </row>
    <row r="362" spans="1:14" ht="15.75" customHeight="1" x14ac:dyDescent="0.35">
      <c r="A362" s="7" t="str">
        <f t="shared" si="59"/>
        <v>blinks_gco_assinatura_2023</v>
      </c>
      <c r="B362" s="7" t="str">
        <f t="shared" si="60"/>
        <v>Facebook Brasil</v>
      </c>
      <c r="C362" s="7" t="str">
        <f t="shared" si="61"/>
        <v>blinks_gco_assinatura_na_conversao_facebook_all_ads_purch_ocpm_na_NA_na_po_rmkt_ambos-18a65anos-brasil_site03d_vid_all_carnaval-2023_lote-1-a_ass-so-220223-1743</v>
      </c>
      <c r="D362" s="7" t="str">
        <f t="shared" si="62"/>
        <v>359846929</v>
      </c>
      <c r="E362" s="7" t="str">
        <f>IF('Report DCM'!$H362="In-Stream Video","Rich Media display banner",IF('Report DCM'!$I362&gt;'Report DCM'!$J362,"Standard",VLOOKUP(CONCATENATE(bd_adtype,"_",bd_creativetype),tabela,2,FALSE)))</f>
        <v>Dynamic Click</v>
      </c>
      <c r="F362" s="7" t="str">
        <f t="shared" si="63"/>
        <v>blinks_gco_assinatura_na_conversao_facebook_all_ads_purch_ocpm_na_NA_na_po_rmkt_ambos-18a65anos-brasil_site03d_vid_all_carnaval-2023_lote-1-a_ass-so-220223-1743</v>
      </c>
      <c r="G362" s="7" t="str">
        <f t="shared" si="64"/>
        <v>550763199</v>
      </c>
      <c r="H362" s="7" t="str">
        <f t="shared" si="65"/>
        <v>Tracking</v>
      </c>
      <c r="I362" s="7">
        <f t="shared" si="66"/>
        <v>0</v>
      </c>
      <c r="J362" s="7">
        <f t="shared" si="67"/>
        <v>4</v>
      </c>
      <c r="K362" s="8">
        <f t="shared" si="68"/>
        <v>1.2999999999999999E-2</v>
      </c>
      <c r="L362" s="7">
        <f t="shared" si="69"/>
        <v>0.02</v>
      </c>
      <c r="M362" s="8">
        <f t="shared" si="46"/>
        <v>5.1999999999999998E-2</v>
      </c>
      <c r="N362" s="8">
        <f t="shared" si="47"/>
        <v>0.08</v>
      </c>
    </row>
    <row r="363" spans="1:14" ht="15.75" customHeight="1" x14ac:dyDescent="0.35">
      <c r="A363" s="7" t="str">
        <f t="shared" si="59"/>
        <v>blinks_gco_assinatura_2023</v>
      </c>
      <c r="B363" s="7" t="str">
        <f t="shared" si="60"/>
        <v>Facebook Brasil</v>
      </c>
      <c r="C363" s="7" t="str">
        <f t="shared" si="61"/>
        <v>blinks_gco_assinatura_na_conversao_facebook_all_ads_purch_ocpm_na_NA_na_po_rmkt_ambos-18a65anos-brasil_site03d_vid_all_carnaval-2023_lote-1-b_ass-so-220223-1744</v>
      </c>
      <c r="D363" s="7" t="str">
        <f t="shared" si="62"/>
        <v>359846926</v>
      </c>
      <c r="E363" s="7" t="str">
        <f>IF('Report DCM'!$H363="In-Stream Video","Rich Media display banner",IF('Report DCM'!$I363&gt;'Report DCM'!$J363,"Standard",VLOOKUP(CONCATENATE(bd_adtype,"_",bd_creativetype),tabela,2,FALSE)))</f>
        <v>Dynamic Click</v>
      </c>
      <c r="F363" s="7" t="str">
        <f t="shared" si="63"/>
        <v>blinks_gco_assinatura_na_conversao_facebook_all_ads_purch_ocpm_na_NA_na_po_rmkt_ambos-18a65anos-brasil_site03d_vid_all_carnaval-2023_lote-1-b_ass-so-220223-1744</v>
      </c>
      <c r="G363" s="7" t="str">
        <f t="shared" si="64"/>
        <v>550763196</v>
      </c>
      <c r="H363" s="7" t="str">
        <f t="shared" si="65"/>
        <v>Tracking</v>
      </c>
      <c r="I363" s="7">
        <f t="shared" si="66"/>
        <v>0</v>
      </c>
      <c r="J363" s="7">
        <f t="shared" si="67"/>
        <v>19</v>
      </c>
      <c r="K363" s="8">
        <f t="shared" si="68"/>
        <v>1.2999999999999999E-2</v>
      </c>
      <c r="L363" s="7">
        <f t="shared" si="69"/>
        <v>0.02</v>
      </c>
      <c r="M363" s="8">
        <f t="shared" si="46"/>
        <v>0.247</v>
      </c>
      <c r="N363" s="8">
        <f t="shared" si="47"/>
        <v>0.38</v>
      </c>
    </row>
    <row r="364" spans="1:14" ht="15.75" customHeight="1" x14ac:dyDescent="0.35">
      <c r="A364" s="7" t="str">
        <f t="shared" si="59"/>
        <v>blinks_gco_assinatura_2023</v>
      </c>
      <c r="B364" s="7" t="str">
        <f t="shared" si="60"/>
        <v>Facebook Brasil</v>
      </c>
      <c r="C364" s="7" t="str">
        <f t="shared" si="61"/>
        <v>blinks_gco_assinatura_na_conversao_facebook_all_ads_purch_ocpm_na_NA_na_po_rmkt_ambos-18a65anos-brasil_site03d_vid_all_carnaval-2023_lote-1-c_ass-so-220223-1745</v>
      </c>
      <c r="D364" s="7" t="str">
        <f t="shared" si="62"/>
        <v>359846923</v>
      </c>
      <c r="E364" s="7" t="str">
        <f>IF('Report DCM'!$H364="In-Stream Video","Rich Media display banner",IF('Report DCM'!$I364&gt;'Report DCM'!$J364,"Standard",VLOOKUP(CONCATENATE(bd_adtype,"_",bd_creativetype),tabela,2,FALSE)))</f>
        <v>Dynamic Click</v>
      </c>
      <c r="F364" s="7" t="str">
        <f t="shared" si="63"/>
        <v>blinks_gco_assinatura_na_conversao_facebook_all_ads_purch_ocpm_na_NA_na_po_rmkt_ambos-18a65anos-brasil_site03d_vid_all_carnaval-2023_lote-1-c_ass-so-220223-1745</v>
      </c>
      <c r="G364" s="7" t="str">
        <f t="shared" si="64"/>
        <v>550763193</v>
      </c>
      <c r="H364" s="7" t="str">
        <f t="shared" si="65"/>
        <v>Tracking</v>
      </c>
      <c r="I364" s="7">
        <f t="shared" si="66"/>
        <v>0</v>
      </c>
      <c r="J364" s="7">
        <f t="shared" si="67"/>
        <v>1</v>
      </c>
      <c r="K364" s="8">
        <f t="shared" si="68"/>
        <v>1.2999999999999999E-2</v>
      </c>
      <c r="L364" s="7">
        <f t="shared" si="69"/>
        <v>0.02</v>
      </c>
      <c r="M364" s="8">
        <f t="shared" si="46"/>
        <v>1.2999999999999999E-2</v>
      </c>
      <c r="N364" s="8">
        <f t="shared" si="47"/>
        <v>0.02</v>
      </c>
    </row>
    <row r="365" spans="1:14" ht="15.75" customHeight="1" x14ac:dyDescent="0.35">
      <c r="A365" s="7" t="str">
        <f t="shared" si="59"/>
        <v>blinks_gco_assinatura_2023</v>
      </c>
      <c r="B365" s="7" t="str">
        <f t="shared" si="60"/>
        <v>Facebook Brasil</v>
      </c>
      <c r="C365" s="7" t="str">
        <f t="shared" si="61"/>
        <v>blinks_gco_assinatura_na_conversao_facebook_all_ads_purch_ocpm_na_NA_na_po_rmkt_ambos-18a65anos-brasil_site03d_vid_all_carnaval-2023_lote-2-a_ass-so-220223-1791</v>
      </c>
      <c r="D365" s="7" t="str">
        <f t="shared" si="62"/>
        <v>359846785</v>
      </c>
      <c r="E365" s="7" t="str">
        <f>IF('Report DCM'!$H365="In-Stream Video","Rich Media display banner",IF('Report DCM'!$I365&gt;'Report DCM'!$J365,"Standard",VLOOKUP(CONCATENATE(bd_adtype,"_",bd_creativetype),tabela,2,FALSE)))</f>
        <v>Dynamic Click</v>
      </c>
      <c r="F365" s="7" t="str">
        <f t="shared" si="63"/>
        <v>blinks_gco_assinatura_na_conversao_facebook_all_ads_purch_ocpm_na_NA_na_po_rmkt_ambos-18a65anos-brasil_site03d_vid_all_carnaval-2023_lote-2-a_ass-so-220223-1791</v>
      </c>
      <c r="G365" s="7" t="str">
        <f t="shared" si="64"/>
        <v>550754652</v>
      </c>
      <c r="H365" s="7" t="str">
        <f t="shared" si="65"/>
        <v>Tracking</v>
      </c>
      <c r="I365" s="7">
        <f t="shared" si="66"/>
        <v>0</v>
      </c>
      <c r="J365" s="7">
        <f t="shared" si="67"/>
        <v>2</v>
      </c>
      <c r="K365" s="8">
        <f t="shared" si="68"/>
        <v>1.2999999999999999E-2</v>
      </c>
      <c r="L365" s="7">
        <f t="shared" si="69"/>
        <v>0.02</v>
      </c>
      <c r="M365" s="8">
        <f t="shared" si="46"/>
        <v>2.5999999999999999E-2</v>
      </c>
      <c r="N365" s="8">
        <f t="shared" si="47"/>
        <v>0.04</v>
      </c>
    </row>
    <row r="366" spans="1:14" ht="15.75" customHeight="1" x14ac:dyDescent="0.35">
      <c r="A366" s="7" t="str">
        <f t="shared" si="59"/>
        <v>blinks_gco_assinatura_2023</v>
      </c>
      <c r="B366" s="7" t="str">
        <f t="shared" si="60"/>
        <v>Facebook Brasil</v>
      </c>
      <c r="C366" s="7" t="str">
        <f t="shared" si="61"/>
        <v>blinks_gco_assinatura_na_conversao_facebook_all_ads_purch_ocpm_na_NA_na_po_rmkt_ambos-18a65anos-brasil_site03d_vid_all_carnaval-2023_lote-2-b_ass-so-220223-1792</v>
      </c>
      <c r="D366" s="7" t="str">
        <f t="shared" si="62"/>
        <v>359846782</v>
      </c>
      <c r="E366" s="7" t="str">
        <f>IF('Report DCM'!$H366="In-Stream Video","Rich Media display banner",IF('Report DCM'!$I366&gt;'Report DCM'!$J366,"Standard",VLOOKUP(CONCATENATE(bd_adtype,"_",bd_creativetype),tabela,2,FALSE)))</f>
        <v>Dynamic Click</v>
      </c>
      <c r="F366" s="7" t="str">
        <f t="shared" si="63"/>
        <v>blinks_gco_assinatura_na_conversao_facebook_all_ads_purch_ocpm_na_NA_na_po_rmkt_ambos-18a65anos-brasil_site03d_vid_all_carnaval-2023_lote-2-b_ass-so-220223-1792</v>
      </c>
      <c r="G366" s="7" t="str">
        <f t="shared" si="64"/>
        <v>550754649</v>
      </c>
      <c r="H366" s="7" t="str">
        <f t="shared" si="65"/>
        <v>Tracking</v>
      </c>
      <c r="I366" s="7">
        <f t="shared" si="66"/>
        <v>0</v>
      </c>
      <c r="J366" s="7">
        <f t="shared" si="67"/>
        <v>2</v>
      </c>
      <c r="K366" s="8">
        <f t="shared" si="68"/>
        <v>1.2999999999999999E-2</v>
      </c>
      <c r="L366" s="7">
        <f t="shared" si="69"/>
        <v>0.02</v>
      </c>
      <c r="M366" s="8">
        <f t="shared" si="46"/>
        <v>2.5999999999999999E-2</v>
      </c>
      <c r="N366" s="8">
        <f t="shared" si="47"/>
        <v>0.04</v>
      </c>
    </row>
    <row r="367" spans="1:14" ht="15.75" customHeight="1" x14ac:dyDescent="0.35">
      <c r="A367" s="7" t="str">
        <f t="shared" si="59"/>
        <v>blinks_gco_assinatura_2023</v>
      </c>
      <c r="B367" s="7" t="str">
        <f t="shared" si="60"/>
        <v>Facebook Brasil</v>
      </c>
      <c r="C367" s="7" t="str">
        <f t="shared" si="61"/>
        <v>blinks_gco_assinatura_na_conversao_facebook_all_ads_purch_ocpm_na_NA_na_po_rmkt_ambos-18a65anos-brasil_site03d_vid_all_carnaval-2023_relampago-a_ass-so-220223-1695</v>
      </c>
      <c r="D367" s="7" t="str">
        <f t="shared" si="62"/>
        <v>359641721</v>
      </c>
      <c r="E367" s="7" t="str">
        <f>IF('Report DCM'!$H367="In-Stream Video","Rich Media display banner",IF('Report DCM'!$I367&gt;'Report DCM'!$J367,"Standard",VLOOKUP(CONCATENATE(bd_adtype,"_",bd_creativetype),tabela,2,FALSE)))</f>
        <v>Dynamic Click</v>
      </c>
      <c r="F367" s="7" t="str">
        <f t="shared" si="63"/>
        <v>blinks_gco_assinatura_na_conversao_facebook_all_ads_purch_ocpm_na_NA_na_po_rmkt_ambos-18a65anos-brasil_site03d_vid_all_carnaval-2023_relampago-a_ass-so-220223-1695</v>
      </c>
      <c r="G367" s="7" t="str">
        <f t="shared" si="64"/>
        <v>550763343</v>
      </c>
      <c r="H367" s="7" t="str">
        <f t="shared" si="65"/>
        <v>Tracking</v>
      </c>
      <c r="I367" s="7">
        <f t="shared" si="66"/>
        <v>0</v>
      </c>
      <c r="J367" s="7">
        <f t="shared" si="67"/>
        <v>12</v>
      </c>
      <c r="K367" s="8">
        <f t="shared" si="68"/>
        <v>1.2999999999999999E-2</v>
      </c>
      <c r="L367" s="7">
        <f t="shared" si="69"/>
        <v>0.02</v>
      </c>
      <c r="M367" s="8">
        <f t="shared" si="46"/>
        <v>0.156</v>
      </c>
      <c r="N367" s="8">
        <f t="shared" si="47"/>
        <v>0.24</v>
      </c>
    </row>
    <row r="368" spans="1:14" ht="15.75" customHeight="1" x14ac:dyDescent="0.35">
      <c r="A368" s="7" t="str">
        <f t="shared" si="59"/>
        <v>blinks_gco_assinatura_2023</v>
      </c>
      <c r="B368" s="7" t="str">
        <f t="shared" si="60"/>
        <v>Facebook Brasil</v>
      </c>
      <c r="C368" s="7" t="str">
        <f t="shared" si="61"/>
        <v>blinks_gco_assinatura_na_conversao_facebook_all_ads_purch_ocpm_na_NA_na_po_rmkt_ambos-18a65anos-brasil_site03d_vid_all_carnaval-2023_relampago-b_ass-so-220223-1696</v>
      </c>
      <c r="D368" s="7" t="str">
        <f t="shared" si="62"/>
        <v>359641718</v>
      </c>
      <c r="E368" s="7" t="str">
        <f>IF('Report DCM'!$H368="In-Stream Video","Rich Media display banner",IF('Report DCM'!$I368&gt;'Report DCM'!$J368,"Standard",VLOOKUP(CONCATENATE(bd_adtype,"_",bd_creativetype),tabela,2,FALSE)))</f>
        <v>Dynamic Click</v>
      </c>
      <c r="F368" s="7" t="str">
        <f t="shared" si="63"/>
        <v>blinks_gco_assinatura_na_conversao_facebook_all_ads_purch_ocpm_na_NA_na_po_rmkt_ambos-18a65anos-brasil_site03d_vid_all_carnaval-2023_relampago-b_ass-so-220223-1696</v>
      </c>
      <c r="G368" s="7" t="str">
        <f t="shared" si="64"/>
        <v>550763340</v>
      </c>
      <c r="H368" s="7" t="str">
        <f t="shared" si="65"/>
        <v>Tracking</v>
      </c>
      <c r="I368" s="7">
        <f t="shared" si="66"/>
        <v>0</v>
      </c>
      <c r="J368" s="7">
        <f t="shared" si="67"/>
        <v>23</v>
      </c>
      <c r="K368" s="8">
        <f t="shared" si="68"/>
        <v>1.2999999999999999E-2</v>
      </c>
      <c r="L368" s="7">
        <f t="shared" si="69"/>
        <v>0.02</v>
      </c>
      <c r="M368" s="8">
        <f t="shared" si="46"/>
        <v>0.29899999999999999</v>
      </c>
      <c r="N368" s="8">
        <f t="shared" si="47"/>
        <v>0.46</v>
      </c>
    </row>
    <row r="369" spans="1:14" ht="15.75" customHeight="1" x14ac:dyDescent="0.35">
      <c r="A369" s="7" t="str">
        <f t="shared" si="59"/>
        <v>blinks_gco_assinatura_2023</v>
      </c>
      <c r="B369" s="7" t="str">
        <f t="shared" si="60"/>
        <v>Facebook Brasil</v>
      </c>
      <c r="C369" s="7" t="str">
        <f t="shared" si="61"/>
        <v>blinks_gco_assinatura_na_conversao_facebook_all_ads_purch_ocpm_na_NA_na_po_rmkt_ambos-18a65anos-brasil_site03d_vid_all_reinvencao-2023_ultimas-horas-a_ass-so-010123-1181</v>
      </c>
      <c r="D369" s="7" t="str">
        <f t="shared" si="62"/>
        <v>355380833</v>
      </c>
      <c r="E369" s="7" t="str">
        <f>IF('Report DCM'!$H369="In-Stream Video","Rich Media display banner",IF('Report DCM'!$I369&gt;'Report DCM'!$J369,"Standard",VLOOKUP(CONCATENATE(bd_adtype,"_",bd_creativetype),tabela,2,FALSE)))</f>
        <v>Dynamic Click</v>
      </c>
      <c r="F369" s="7" t="str">
        <f t="shared" si="63"/>
        <v>blinks_gco_assinatura_na_conversao_facebook_all_ads_purch_ocpm_na_NA_na_po_rmkt_ambos-18a65anos-brasil_site03d_vid_all_reinvencao-2023_ultimas-horas-a_ass-so-010123-1181</v>
      </c>
      <c r="G369" s="7" t="str">
        <f t="shared" si="64"/>
        <v>546454979</v>
      </c>
      <c r="H369" s="7" t="str">
        <f t="shared" si="65"/>
        <v>Tracking</v>
      </c>
      <c r="I369" s="7">
        <f t="shared" si="66"/>
        <v>0</v>
      </c>
      <c r="J369" s="7">
        <f t="shared" si="67"/>
        <v>3</v>
      </c>
      <c r="K369" s="8">
        <f t="shared" si="68"/>
        <v>1.2999999999999999E-2</v>
      </c>
      <c r="L369" s="7">
        <f t="shared" si="69"/>
        <v>0.02</v>
      </c>
      <c r="M369" s="8">
        <f t="shared" si="46"/>
        <v>3.9E-2</v>
      </c>
      <c r="N369" s="8">
        <f t="shared" si="47"/>
        <v>0.06</v>
      </c>
    </row>
    <row r="370" spans="1:14" ht="15.75" customHeight="1" x14ac:dyDescent="0.35">
      <c r="A370" s="7" t="str">
        <f t="shared" si="59"/>
        <v>blinks_gco_assinatura_2023</v>
      </c>
      <c r="B370" s="7" t="str">
        <f t="shared" si="60"/>
        <v>Facebook Brasil</v>
      </c>
      <c r="C370" s="7" t="str">
        <f t="shared" si="61"/>
        <v>blinks_gco_assinatura_na_conversao_facebook_all_ads_purch_ocpm_na_NA_na_po_rmkt_ambos-18a65anos-brasil_site03d_vid_all_reinvencao-2023_ultimas-horas-b_ass-so-010123-1182</v>
      </c>
      <c r="D370" s="7" t="str">
        <f t="shared" si="62"/>
        <v>355708819</v>
      </c>
      <c r="E370" s="7" t="str">
        <f>IF('Report DCM'!$H370="In-Stream Video","Rich Media display banner",IF('Report DCM'!$I370&gt;'Report DCM'!$J370,"Standard",VLOOKUP(CONCATENATE(bd_adtype,"_",bd_creativetype),tabela,2,FALSE)))</f>
        <v>Dynamic Click</v>
      </c>
      <c r="F370" s="7" t="str">
        <f t="shared" si="63"/>
        <v>blinks_gco_assinatura_na_conversao_facebook_all_ads_purch_ocpm_na_NA_na_po_rmkt_ambos-18a65anos-brasil_site03d_vid_all_reinvencao-2023_ultimas-horas-b_ass-so-010123-1182</v>
      </c>
      <c r="G370" s="7" t="str">
        <f t="shared" si="64"/>
        <v>546454973</v>
      </c>
      <c r="H370" s="7" t="str">
        <f t="shared" si="65"/>
        <v>Tracking</v>
      </c>
      <c r="I370" s="7">
        <f t="shared" si="66"/>
        <v>0</v>
      </c>
      <c r="J370" s="7">
        <f t="shared" si="67"/>
        <v>2</v>
      </c>
      <c r="K370" s="8">
        <f t="shared" si="68"/>
        <v>1.2999999999999999E-2</v>
      </c>
      <c r="L370" s="7">
        <f t="shared" si="69"/>
        <v>0.02</v>
      </c>
      <c r="M370" s="8">
        <f t="shared" si="46"/>
        <v>2.5999999999999999E-2</v>
      </c>
      <c r="N370" s="8">
        <f t="shared" si="47"/>
        <v>0.04</v>
      </c>
    </row>
    <row r="371" spans="1:14" ht="15.75" customHeight="1" x14ac:dyDescent="0.35">
      <c r="A371" s="7" t="str">
        <f t="shared" si="59"/>
        <v>blinks_gco_assinatura_2023</v>
      </c>
      <c r="B371" s="7" t="str">
        <f t="shared" si="60"/>
        <v>Facebook Brasil</v>
      </c>
      <c r="C371" s="7" t="str">
        <f t="shared" si="61"/>
        <v>blinks_gco_assinatura_na_conversao_facebook_all_ads_purch_ocpm_na_NA_na_po_rmkt_ambos-18a65anos-brasil_site03d_vid_all_reinvencao-2023_ultimas-horas-c_ass-so-010123-1183</v>
      </c>
      <c r="D371" s="7" t="str">
        <f t="shared" si="62"/>
        <v>355708807</v>
      </c>
      <c r="E371" s="7" t="str">
        <f>IF('Report DCM'!$H371="In-Stream Video","Rich Media display banner",IF('Report DCM'!$I371&gt;'Report DCM'!$J371,"Standard",VLOOKUP(CONCATENATE(bd_adtype,"_",bd_creativetype),tabela,2,FALSE)))</f>
        <v>Dynamic Click</v>
      </c>
      <c r="F371" s="7" t="str">
        <f t="shared" si="63"/>
        <v>blinks_gco_assinatura_na_conversao_facebook_all_ads_purch_ocpm_na_NA_na_po_rmkt_ambos-18a65anos-brasil_site03d_vid_all_reinvencao-2023_ultimas-horas-c_ass-so-010123-1183</v>
      </c>
      <c r="G371" s="7" t="str">
        <f t="shared" si="64"/>
        <v>546454967</v>
      </c>
      <c r="H371" s="7" t="str">
        <f t="shared" si="65"/>
        <v>Tracking</v>
      </c>
      <c r="I371" s="7">
        <f t="shared" si="66"/>
        <v>0</v>
      </c>
      <c r="J371" s="7">
        <f t="shared" si="67"/>
        <v>9</v>
      </c>
      <c r="K371" s="8">
        <f t="shared" si="68"/>
        <v>1.2999999999999999E-2</v>
      </c>
      <c r="L371" s="7">
        <f t="shared" si="69"/>
        <v>0.02</v>
      </c>
      <c r="M371" s="8">
        <f t="shared" si="46"/>
        <v>0.11699999999999999</v>
      </c>
      <c r="N371" s="8">
        <f t="shared" si="47"/>
        <v>0.18</v>
      </c>
    </row>
    <row r="372" spans="1:14" ht="15.75" customHeight="1" x14ac:dyDescent="0.35">
      <c r="A372" s="7" t="str">
        <f t="shared" si="59"/>
        <v>blinks_gco_assinatura_2023</v>
      </c>
      <c r="B372" s="7" t="str">
        <f t="shared" si="60"/>
        <v>Facebook Brasil</v>
      </c>
      <c r="C372" s="7" t="str">
        <f t="shared" si="61"/>
        <v>blinks_gco_assinatura_na_conversao_facebook_all_ads_purch_ocpm_na_NA_na_po_rmkt_ambos-18a65anos-brasil_site03d_vid_all_reinvencao-2023_ultimas-horas-d_ass-so-010123-1184</v>
      </c>
      <c r="D372" s="7" t="str">
        <f t="shared" si="62"/>
        <v>355708795</v>
      </c>
      <c r="E372" s="7" t="str">
        <f>IF('Report DCM'!$H372="In-Stream Video","Rich Media display banner",IF('Report DCM'!$I372&gt;'Report DCM'!$J372,"Standard",VLOOKUP(CONCATENATE(bd_adtype,"_",bd_creativetype),tabela,2,FALSE)))</f>
        <v>Dynamic Click</v>
      </c>
      <c r="F372" s="7" t="str">
        <f t="shared" si="63"/>
        <v>blinks_gco_assinatura_na_conversao_facebook_all_ads_purch_ocpm_na_NA_na_po_rmkt_ambos-18a65anos-brasil_site03d_vid_all_reinvencao-2023_ultimas-horas-d_ass-so-010123-1184</v>
      </c>
      <c r="G372" s="7" t="str">
        <f t="shared" si="64"/>
        <v>546454961</v>
      </c>
      <c r="H372" s="7" t="str">
        <f t="shared" si="65"/>
        <v>Tracking</v>
      </c>
      <c r="I372" s="7">
        <f t="shared" si="66"/>
        <v>0</v>
      </c>
      <c r="J372" s="7">
        <f t="shared" si="67"/>
        <v>3</v>
      </c>
      <c r="K372" s="8">
        <f t="shared" si="68"/>
        <v>1.2999999999999999E-2</v>
      </c>
      <c r="L372" s="7">
        <f t="shared" si="69"/>
        <v>0.02</v>
      </c>
      <c r="M372" s="8">
        <f t="shared" si="46"/>
        <v>3.9E-2</v>
      </c>
      <c r="N372" s="8">
        <f t="shared" si="47"/>
        <v>0.06</v>
      </c>
    </row>
    <row r="373" spans="1:14" ht="15.75" customHeight="1" x14ac:dyDescent="0.35">
      <c r="A373" s="7" t="str">
        <f t="shared" si="59"/>
        <v>blinks_gco_assinatura_2023</v>
      </c>
      <c r="B373" s="7" t="str">
        <f t="shared" si="60"/>
        <v>Facebook Brasil</v>
      </c>
      <c r="C373" s="7" t="str">
        <f t="shared" si="61"/>
        <v>blinks_gco_assinatura_na_conversao_facebook_all_ads_purch_ocpm_na_NA_na_po_rmkt_ambos-18a65anos-brasil_site60d_ppl_all_always-on-2023_assinatura-8-a_ass-so-010223-1583</v>
      </c>
      <c r="D373" s="7" t="str">
        <f t="shared" si="62"/>
        <v>357939062</v>
      </c>
      <c r="E373" s="7" t="str">
        <f>IF('Report DCM'!$H373="In-Stream Video","Rich Media display banner",IF('Report DCM'!$I373&gt;'Report DCM'!$J373,"Standard",VLOOKUP(CONCATENATE(bd_adtype,"_",bd_creativetype),tabela,2,FALSE)))</f>
        <v>Dynamic Click</v>
      </c>
      <c r="F373" s="7" t="str">
        <f t="shared" si="63"/>
        <v>blinks_gco_assinatura_na_conversao_facebook_all_ads_purch_ocpm_na_NA_na_po_rmkt_ambos-18a65anos-brasil_site60d_ppl_all_always-on-2023_assinatura-8-a_ass-so-010223-1583</v>
      </c>
      <c r="G373" s="7" t="str">
        <f t="shared" si="64"/>
        <v>549226381</v>
      </c>
      <c r="H373" s="7" t="str">
        <f t="shared" si="65"/>
        <v>Tracking</v>
      </c>
      <c r="I373" s="7">
        <f t="shared" si="66"/>
        <v>0</v>
      </c>
      <c r="J373" s="7">
        <f t="shared" si="67"/>
        <v>27</v>
      </c>
      <c r="K373" s="8">
        <f t="shared" si="68"/>
        <v>1.2999999999999999E-2</v>
      </c>
      <c r="L373" s="7">
        <f t="shared" si="69"/>
        <v>0.02</v>
      </c>
      <c r="M373" s="8">
        <f t="shared" si="46"/>
        <v>0.35099999999999998</v>
      </c>
      <c r="N373" s="8">
        <f t="shared" si="47"/>
        <v>0.54</v>
      </c>
    </row>
    <row r="374" spans="1:14" ht="15.75" customHeight="1" x14ac:dyDescent="0.35">
      <c r="A374" s="7" t="str">
        <f t="shared" si="59"/>
        <v>blinks_gco_assinatura_2023</v>
      </c>
      <c r="B374" s="7" t="str">
        <f t="shared" si="60"/>
        <v>Facebook Brasil</v>
      </c>
      <c r="C374" s="7" t="str">
        <f t="shared" si="61"/>
        <v>blinks_gco_assinatura_na_conversao_facebook_all_ads_purch_ocpm_na_NA_na_po_rmkt_ambos-18a65anos-brasil_site60d_ppl_all_always-on-2023_assinatura-8-b_ass-so-010223-1584</v>
      </c>
      <c r="D374" s="7" t="str">
        <f t="shared" si="62"/>
        <v>357939056</v>
      </c>
      <c r="E374" s="7" t="str">
        <f>IF('Report DCM'!$H374="In-Stream Video","Rich Media display banner",IF('Report DCM'!$I374&gt;'Report DCM'!$J374,"Standard",VLOOKUP(CONCATENATE(bd_adtype,"_",bd_creativetype),tabela,2,FALSE)))</f>
        <v>Dynamic Click</v>
      </c>
      <c r="F374" s="7" t="str">
        <f t="shared" si="63"/>
        <v>blinks_gco_assinatura_na_conversao_facebook_all_ads_purch_ocpm_na_NA_na_po_rmkt_ambos-18a65anos-brasil_site60d_ppl_all_always-on-2023_assinatura-8-b_ass-so-010223-1584</v>
      </c>
      <c r="G374" s="7" t="str">
        <f t="shared" si="64"/>
        <v>549226384</v>
      </c>
      <c r="H374" s="7" t="str">
        <f t="shared" si="65"/>
        <v>Tracking</v>
      </c>
      <c r="I374" s="7">
        <f t="shared" si="66"/>
        <v>0</v>
      </c>
      <c r="J374" s="7">
        <f t="shared" si="67"/>
        <v>3</v>
      </c>
      <c r="K374" s="8">
        <f t="shared" si="68"/>
        <v>1.2999999999999999E-2</v>
      </c>
      <c r="L374" s="7">
        <f t="shared" si="69"/>
        <v>0.02</v>
      </c>
      <c r="M374" s="8">
        <f t="shared" si="46"/>
        <v>3.9E-2</v>
      </c>
      <c r="N374" s="8">
        <f t="shared" si="47"/>
        <v>0.06</v>
      </c>
    </row>
    <row r="375" spans="1:14" ht="15.75" customHeight="1" x14ac:dyDescent="0.35">
      <c r="A375" s="7" t="str">
        <f t="shared" si="59"/>
        <v>blinks_gco_assinatura_2023</v>
      </c>
      <c r="B375" s="7" t="str">
        <f t="shared" si="60"/>
        <v>Facebook Brasil</v>
      </c>
      <c r="C375" s="7" t="str">
        <f t="shared" si="61"/>
        <v>blinks_gco_assinatura_na_conversao_facebook_all_ads_purch_ocpm_na_NA_na_po_rmkt_ambos-18a65anos-brasil_site60d_ppl_all_always-on-2023_assinatura-8-c_ass-so-010223-1585</v>
      </c>
      <c r="D375" s="7" t="str">
        <f t="shared" si="62"/>
        <v>357939050</v>
      </c>
      <c r="E375" s="7" t="str">
        <f>IF('Report DCM'!$H375="In-Stream Video","Rich Media display banner",IF('Report DCM'!$I375&gt;'Report DCM'!$J375,"Standard",VLOOKUP(CONCATENATE(bd_adtype,"_",bd_creativetype),tabela,2,FALSE)))</f>
        <v>Dynamic Click</v>
      </c>
      <c r="F375" s="7" t="str">
        <f t="shared" si="63"/>
        <v>blinks_gco_assinatura_na_conversao_facebook_all_ads_purch_ocpm_na_NA_na_po_rmkt_ambos-18a65anos-brasil_site60d_ppl_all_always-on-2023_assinatura-8-c_ass-so-010223-1585</v>
      </c>
      <c r="G375" s="7" t="str">
        <f t="shared" si="64"/>
        <v>549226387</v>
      </c>
      <c r="H375" s="7" t="str">
        <f t="shared" si="65"/>
        <v>Tracking</v>
      </c>
      <c r="I375" s="7">
        <f t="shared" si="66"/>
        <v>0</v>
      </c>
      <c r="J375" s="7">
        <f t="shared" si="67"/>
        <v>12</v>
      </c>
      <c r="K375" s="8">
        <f t="shared" si="68"/>
        <v>1.2999999999999999E-2</v>
      </c>
      <c r="L375" s="7">
        <f t="shared" si="69"/>
        <v>0.02</v>
      </c>
      <c r="M375" s="8">
        <f t="shared" si="46"/>
        <v>0.156</v>
      </c>
      <c r="N375" s="8">
        <f t="shared" si="47"/>
        <v>0.24</v>
      </c>
    </row>
    <row r="376" spans="1:14" ht="15.75" customHeight="1" x14ac:dyDescent="0.35">
      <c r="A376" s="7" t="str">
        <f t="shared" si="59"/>
        <v>blinks_gco_assinatura_2023</v>
      </c>
      <c r="B376" s="7" t="str">
        <f t="shared" si="60"/>
        <v>Facebook Brasil</v>
      </c>
      <c r="C376" s="7" t="str">
        <f t="shared" si="61"/>
        <v>blinks_gco_assinatura_na_conversao_facebook_all_ads_purch_ocpm_na_NA_na_po_rmkt_ambos-18a65anos-brasil_site60d_ppl_all_carnaval-2023_lote-1-a_ass-so-220223-1715</v>
      </c>
      <c r="D376" s="7" t="str">
        <f t="shared" si="62"/>
        <v>359641661</v>
      </c>
      <c r="E376" s="7" t="str">
        <f>IF('Report DCM'!$H376="In-Stream Video","Rich Media display banner",IF('Report DCM'!$I376&gt;'Report DCM'!$J376,"Standard",VLOOKUP(CONCATENATE(bd_adtype,"_",bd_creativetype),tabela,2,FALSE)))</f>
        <v>Dynamic Click</v>
      </c>
      <c r="F376" s="7" t="str">
        <f t="shared" si="63"/>
        <v>blinks_gco_assinatura_na_conversao_facebook_all_ads_purch_ocpm_na_NA_na_po_rmkt_ambos-18a65anos-brasil_site60d_ppl_all_carnaval-2023_lote-1-a_ass-so-220223-1715</v>
      </c>
      <c r="G376" s="7" t="str">
        <f t="shared" si="64"/>
        <v>550763283</v>
      </c>
      <c r="H376" s="7" t="str">
        <f t="shared" si="65"/>
        <v>Tracking</v>
      </c>
      <c r="I376" s="7">
        <f t="shared" si="66"/>
        <v>0</v>
      </c>
      <c r="J376" s="7">
        <f t="shared" si="67"/>
        <v>6</v>
      </c>
      <c r="K376" s="8">
        <f t="shared" si="68"/>
        <v>1.2999999999999999E-2</v>
      </c>
      <c r="L376" s="7">
        <f t="shared" si="69"/>
        <v>0.02</v>
      </c>
      <c r="M376" s="8">
        <f t="shared" si="46"/>
        <v>7.8E-2</v>
      </c>
      <c r="N376" s="8">
        <f t="shared" si="47"/>
        <v>0.12</v>
      </c>
    </row>
    <row r="377" spans="1:14" ht="15.75" customHeight="1" x14ac:dyDescent="0.35">
      <c r="A377" s="7" t="str">
        <f t="shared" si="59"/>
        <v>blinks_gco_assinatura_2023</v>
      </c>
      <c r="B377" s="7" t="str">
        <f t="shared" si="60"/>
        <v>Facebook Brasil</v>
      </c>
      <c r="C377" s="7" t="str">
        <f t="shared" si="61"/>
        <v>blinks_gco_assinatura_na_conversao_facebook_all_ads_purch_ocpm_na_NA_na_po_rmkt_ambos-18a65anos-brasil_site60d_ppl_all_carnaval-2023_lote-1-b_ass-so-220223-1716</v>
      </c>
      <c r="D377" s="7" t="str">
        <f t="shared" si="62"/>
        <v>359641658</v>
      </c>
      <c r="E377" s="7" t="str">
        <f>IF('Report DCM'!$H377="In-Stream Video","Rich Media display banner",IF('Report DCM'!$I377&gt;'Report DCM'!$J377,"Standard",VLOOKUP(CONCATENATE(bd_adtype,"_",bd_creativetype),tabela,2,FALSE)))</f>
        <v>Dynamic Click</v>
      </c>
      <c r="F377" s="7" t="str">
        <f t="shared" si="63"/>
        <v>blinks_gco_assinatura_na_conversao_facebook_all_ads_purch_ocpm_na_NA_na_po_rmkt_ambos-18a65anos-brasil_site60d_ppl_all_carnaval-2023_lote-1-b_ass-so-220223-1716</v>
      </c>
      <c r="G377" s="7" t="str">
        <f t="shared" si="64"/>
        <v>550763280</v>
      </c>
      <c r="H377" s="7" t="str">
        <f t="shared" si="65"/>
        <v>Tracking</v>
      </c>
      <c r="I377" s="7">
        <f t="shared" si="66"/>
        <v>0</v>
      </c>
      <c r="J377" s="7">
        <f t="shared" si="67"/>
        <v>58</v>
      </c>
      <c r="K377" s="8">
        <f t="shared" si="68"/>
        <v>1.2999999999999999E-2</v>
      </c>
      <c r="L377" s="7">
        <f t="shared" si="69"/>
        <v>0.02</v>
      </c>
      <c r="M377" s="8">
        <f t="shared" si="46"/>
        <v>0.754</v>
      </c>
      <c r="N377" s="8">
        <f t="shared" si="47"/>
        <v>1.1599999999999999</v>
      </c>
    </row>
    <row r="378" spans="1:14" ht="15.75" customHeight="1" x14ac:dyDescent="0.35">
      <c r="A378" s="7" t="str">
        <f t="shared" si="59"/>
        <v>blinks_gco_assinatura_2023</v>
      </c>
      <c r="B378" s="7" t="str">
        <f t="shared" si="60"/>
        <v>Facebook Brasil</v>
      </c>
      <c r="C378" s="7" t="str">
        <f t="shared" si="61"/>
        <v>blinks_gco_assinatura_na_conversao_facebook_all_ads_purch_ocpm_na_NA_na_po_rmkt_ambos-18a65anos-brasil_site60d_ppl_all_carnaval-2023_lote-1-c_ass-so-220223-1717</v>
      </c>
      <c r="D378" s="7" t="str">
        <f t="shared" si="62"/>
        <v>359641655</v>
      </c>
      <c r="E378" s="7" t="str">
        <f>IF('Report DCM'!$H378="In-Stream Video","Rich Media display banner",IF('Report DCM'!$I378&gt;'Report DCM'!$J378,"Standard",VLOOKUP(CONCATENATE(bd_adtype,"_",bd_creativetype),tabela,2,FALSE)))</f>
        <v>Dynamic Click</v>
      </c>
      <c r="F378" s="7" t="str">
        <f t="shared" si="63"/>
        <v>blinks_gco_assinatura_na_conversao_facebook_all_ads_purch_ocpm_na_NA_na_po_rmkt_ambos-18a65anos-brasil_site60d_ppl_all_carnaval-2023_lote-1-c_ass-so-220223-1717</v>
      </c>
      <c r="G378" s="7" t="str">
        <f t="shared" si="64"/>
        <v>550763277</v>
      </c>
      <c r="H378" s="7" t="str">
        <f t="shared" si="65"/>
        <v>Tracking</v>
      </c>
      <c r="I378" s="7">
        <f t="shared" si="66"/>
        <v>0</v>
      </c>
      <c r="J378" s="7">
        <f t="shared" si="67"/>
        <v>6</v>
      </c>
      <c r="K378" s="8">
        <f t="shared" si="68"/>
        <v>1.2999999999999999E-2</v>
      </c>
      <c r="L378" s="7">
        <f t="shared" si="69"/>
        <v>0.02</v>
      </c>
      <c r="M378" s="8">
        <f t="shared" si="46"/>
        <v>7.8E-2</v>
      </c>
      <c r="N378" s="8">
        <f t="shared" si="47"/>
        <v>0.12</v>
      </c>
    </row>
    <row r="379" spans="1:14" ht="15.75" customHeight="1" x14ac:dyDescent="0.35">
      <c r="A379" s="7" t="str">
        <f t="shared" si="59"/>
        <v>blinks_gco_assinatura_2023</v>
      </c>
      <c r="B379" s="7" t="str">
        <f t="shared" si="60"/>
        <v>Facebook Brasil</v>
      </c>
      <c r="C379" s="7" t="str">
        <f t="shared" si="61"/>
        <v>blinks_gco_assinatura_na_conversao_facebook_all_ads_purch_ocpm_na_NA_na_po_rmkt_ambos-18a65anos-brasil_site60d_ppl_all_carnaval-2023_lote-2-a_ass-so-220223-1763</v>
      </c>
      <c r="D379" s="7" t="str">
        <f t="shared" si="62"/>
        <v>359846869</v>
      </c>
      <c r="E379" s="7" t="str">
        <f>IF('Report DCM'!$H379="In-Stream Video","Rich Media display banner",IF('Report DCM'!$I379&gt;'Report DCM'!$J379,"Standard",VLOOKUP(CONCATENATE(bd_adtype,"_",bd_creativetype),tabela,2,FALSE)))</f>
        <v>Dynamic Click</v>
      </c>
      <c r="F379" s="7" t="str">
        <f t="shared" si="63"/>
        <v>blinks_gco_assinatura_na_conversao_facebook_all_ads_purch_ocpm_na_NA_na_po_rmkt_ambos-18a65anos-brasil_site60d_ppl_all_carnaval-2023_lote-2-a_ass-so-220223-1763</v>
      </c>
      <c r="G379" s="7" t="str">
        <f t="shared" si="64"/>
        <v>550763139</v>
      </c>
      <c r="H379" s="7" t="str">
        <f t="shared" si="65"/>
        <v>Tracking</v>
      </c>
      <c r="I379" s="7">
        <f t="shared" si="66"/>
        <v>0</v>
      </c>
      <c r="J379" s="7">
        <f t="shared" si="67"/>
        <v>1</v>
      </c>
      <c r="K379" s="8">
        <f t="shared" si="68"/>
        <v>1.2999999999999999E-2</v>
      </c>
      <c r="L379" s="7">
        <f t="shared" si="69"/>
        <v>0.02</v>
      </c>
      <c r="M379" s="8">
        <f t="shared" si="46"/>
        <v>1.2999999999999999E-2</v>
      </c>
      <c r="N379" s="8">
        <f t="shared" si="47"/>
        <v>0.02</v>
      </c>
    </row>
    <row r="380" spans="1:14" ht="15.75" customHeight="1" x14ac:dyDescent="0.35">
      <c r="A380" s="7" t="str">
        <f t="shared" si="59"/>
        <v>blinks_gco_assinatura_2023</v>
      </c>
      <c r="B380" s="7" t="str">
        <f t="shared" si="60"/>
        <v>Facebook Brasil</v>
      </c>
      <c r="C380" s="7" t="str">
        <f t="shared" si="61"/>
        <v>blinks_gco_assinatura_na_conversao_facebook_all_ads_purch_ocpm_na_NA_na_po_rmkt_ambos-18a65anos-brasil_site60d_ppl_all_carnaval-2023_lote-2-b_ass-so-220223-1764</v>
      </c>
      <c r="D380" s="7" t="str">
        <f t="shared" si="62"/>
        <v>359846866</v>
      </c>
      <c r="E380" s="7" t="str">
        <f>IF('Report DCM'!$H380="In-Stream Video","Rich Media display banner",IF('Report DCM'!$I380&gt;'Report DCM'!$J380,"Standard",VLOOKUP(CONCATENATE(bd_adtype,"_",bd_creativetype),tabela,2,FALSE)))</f>
        <v>Dynamic Click</v>
      </c>
      <c r="F380" s="7" t="str">
        <f t="shared" si="63"/>
        <v>blinks_gco_assinatura_na_conversao_facebook_all_ads_purch_ocpm_na_NA_na_po_rmkt_ambos-18a65anos-brasil_site60d_ppl_all_carnaval-2023_lote-2-b_ass-so-220223-1764</v>
      </c>
      <c r="G380" s="7" t="str">
        <f t="shared" si="64"/>
        <v>550763136</v>
      </c>
      <c r="H380" s="7" t="str">
        <f t="shared" si="65"/>
        <v>Tracking</v>
      </c>
      <c r="I380" s="7">
        <f t="shared" si="66"/>
        <v>0</v>
      </c>
      <c r="J380" s="7">
        <f t="shared" si="67"/>
        <v>2</v>
      </c>
      <c r="K380" s="8">
        <f t="shared" si="68"/>
        <v>1.2999999999999999E-2</v>
      </c>
      <c r="L380" s="7">
        <f t="shared" si="69"/>
        <v>0.02</v>
      </c>
      <c r="M380" s="8">
        <f t="shared" si="46"/>
        <v>2.5999999999999999E-2</v>
      </c>
      <c r="N380" s="8">
        <f t="shared" si="47"/>
        <v>0.04</v>
      </c>
    </row>
    <row r="381" spans="1:14" ht="15.75" customHeight="1" x14ac:dyDescent="0.35">
      <c r="A381" s="7" t="str">
        <f t="shared" si="59"/>
        <v>blinks_gco_assinatura_2023</v>
      </c>
      <c r="B381" s="7" t="str">
        <f t="shared" si="60"/>
        <v>Facebook Brasil</v>
      </c>
      <c r="C381" s="7" t="str">
        <f t="shared" si="61"/>
        <v>blinks_gco_assinatura_na_conversao_facebook_all_ads_purch_ocpm_na_NA_na_po_rmkt_ambos-18a65anos-brasil_site60d_ppl_all_carnaval-2023_lote-2-c_ass-so-220223-1765</v>
      </c>
      <c r="D381" s="7" t="str">
        <f t="shared" si="62"/>
        <v>359846863</v>
      </c>
      <c r="E381" s="7" t="str">
        <f>IF('Report DCM'!$H381="In-Stream Video","Rich Media display banner",IF('Report DCM'!$I381&gt;'Report DCM'!$J381,"Standard",VLOOKUP(CONCATENATE(bd_adtype,"_",bd_creativetype),tabela,2,FALSE)))</f>
        <v>Dynamic Click</v>
      </c>
      <c r="F381" s="7" t="str">
        <f t="shared" si="63"/>
        <v>blinks_gco_assinatura_na_conversao_facebook_all_ads_purch_ocpm_na_NA_na_po_rmkt_ambos-18a65anos-brasil_site60d_ppl_all_carnaval-2023_lote-2-c_ass-so-220223-1765</v>
      </c>
      <c r="G381" s="7" t="str">
        <f t="shared" si="64"/>
        <v>550763133</v>
      </c>
      <c r="H381" s="7" t="str">
        <f t="shared" si="65"/>
        <v>Tracking</v>
      </c>
      <c r="I381" s="7">
        <f t="shared" si="66"/>
        <v>0</v>
      </c>
      <c r="J381" s="7">
        <f t="shared" si="67"/>
        <v>3</v>
      </c>
      <c r="K381" s="8">
        <f t="shared" si="68"/>
        <v>1.2999999999999999E-2</v>
      </c>
      <c r="L381" s="7">
        <f t="shared" si="69"/>
        <v>0.02</v>
      </c>
      <c r="M381" s="8">
        <f t="shared" si="46"/>
        <v>3.9E-2</v>
      </c>
      <c r="N381" s="8">
        <f t="shared" si="47"/>
        <v>0.06</v>
      </c>
    </row>
    <row r="382" spans="1:14" ht="15.75" customHeight="1" x14ac:dyDescent="0.35">
      <c r="A382" s="7" t="str">
        <f t="shared" si="59"/>
        <v>blinks_gco_assinatura_2023</v>
      </c>
      <c r="B382" s="7" t="str">
        <f t="shared" si="60"/>
        <v>Facebook Brasil</v>
      </c>
      <c r="C382" s="7" t="str">
        <f t="shared" si="61"/>
        <v>blinks_gco_assinatura_na_conversao_facebook_all_ads_purch_ocpm_na_NA_na_po_rmkt_ambos-18a65anos-brasil_site60d_ppl_all_carnaval-2023_relampago-a_ass-so-220223-1667</v>
      </c>
      <c r="D382" s="7" t="str">
        <f t="shared" si="62"/>
        <v>359641853</v>
      </c>
      <c r="E382" s="7" t="str">
        <f>IF('Report DCM'!$H382="In-Stream Video","Rich Media display banner",IF('Report DCM'!$I382&gt;'Report DCM'!$J382,"Standard",VLOOKUP(CONCATENATE(bd_adtype,"_",bd_creativetype),tabela,2,FALSE)))</f>
        <v>Dynamic Click</v>
      </c>
      <c r="F382" s="7" t="str">
        <f t="shared" si="63"/>
        <v>blinks_gco_assinatura_na_conversao_facebook_all_ads_purch_ocpm_na_NA_na_po_rmkt_ambos-18a65anos-brasil_site60d_ppl_all_carnaval-2023_relampago-a_ass-so-220223-1667</v>
      </c>
      <c r="G382" s="7" t="str">
        <f t="shared" si="64"/>
        <v>550725722</v>
      </c>
      <c r="H382" s="7" t="str">
        <f t="shared" si="65"/>
        <v>Tracking</v>
      </c>
      <c r="I382" s="7">
        <f t="shared" si="66"/>
        <v>0</v>
      </c>
      <c r="J382" s="7">
        <f t="shared" si="67"/>
        <v>79</v>
      </c>
      <c r="K382" s="8">
        <f t="shared" si="68"/>
        <v>1.2999999999999999E-2</v>
      </c>
      <c r="L382" s="7">
        <f t="shared" si="69"/>
        <v>0.02</v>
      </c>
      <c r="M382" s="8">
        <f t="shared" si="46"/>
        <v>1.0269999999999999</v>
      </c>
      <c r="N382" s="8">
        <f t="shared" si="47"/>
        <v>1.58</v>
      </c>
    </row>
    <row r="383" spans="1:14" ht="15.75" customHeight="1" x14ac:dyDescent="0.35">
      <c r="A383" s="7" t="str">
        <f t="shared" si="59"/>
        <v>blinks_gco_assinatura_2023</v>
      </c>
      <c r="B383" s="7" t="str">
        <f t="shared" si="60"/>
        <v>Facebook Brasil</v>
      </c>
      <c r="C383" s="7" t="str">
        <f t="shared" si="61"/>
        <v>blinks_gco_assinatura_na_conversao_facebook_all_ads_purch_ocpm_na_NA_na_po_rmkt_ambos-18a65anos-brasil_site60d_ppl_all_carnaval-2023_relampago-b_ass-so-220223-1668</v>
      </c>
      <c r="D383" s="7" t="str">
        <f t="shared" si="62"/>
        <v>359641847</v>
      </c>
      <c r="E383" s="7" t="str">
        <f>IF('Report DCM'!$H383="In-Stream Video","Rich Media display banner",IF('Report DCM'!$I383&gt;'Report DCM'!$J383,"Standard",VLOOKUP(CONCATENATE(bd_adtype,"_",bd_creativetype),tabela,2,FALSE)))</f>
        <v>Dynamic Click</v>
      </c>
      <c r="F383" s="7" t="str">
        <f t="shared" si="63"/>
        <v>blinks_gco_assinatura_na_conversao_facebook_all_ads_purch_ocpm_na_NA_na_po_rmkt_ambos-18a65anos-brasil_site60d_ppl_all_carnaval-2023_relampago-b_ass-so-220223-1668</v>
      </c>
      <c r="G383" s="7" t="str">
        <f t="shared" si="64"/>
        <v>550725716</v>
      </c>
      <c r="H383" s="7" t="str">
        <f t="shared" si="65"/>
        <v>Tracking</v>
      </c>
      <c r="I383" s="7">
        <f t="shared" si="66"/>
        <v>0</v>
      </c>
      <c r="J383" s="7">
        <f t="shared" si="67"/>
        <v>294</v>
      </c>
      <c r="K383" s="8">
        <f t="shared" si="68"/>
        <v>1.2999999999999999E-2</v>
      </c>
      <c r="L383" s="7">
        <f t="shared" si="69"/>
        <v>0.02</v>
      </c>
      <c r="M383" s="8">
        <f t="shared" si="46"/>
        <v>3.8219999999999996</v>
      </c>
      <c r="N383" s="8">
        <f t="shared" si="47"/>
        <v>5.88</v>
      </c>
    </row>
    <row r="384" spans="1:14" ht="15.75" customHeight="1" x14ac:dyDescent="0.35">
      <c r="A384" s="7" t="str">
        <f t="shared" si="59"/>
        <v>blinks_gco_assinatura_2023</v>
      </c>
      <c r="B384" s="7" t="str">
        <f t="shared" si="60"/>
        <v>Facebook Brasil</v>
      </c>
      <c r="C384" s="7" t="str">
        <f t="shared" si="61"/>
        <v>blinks_gco_assinatura_na_conversao_facebook_all_ads_purch_ocpm_na_NA_na_po_rmkt_ambos-18a65anos-brasil_site60d_ppl_all_carnaval-2023_relampago-c_ass-so-220223-1669</v>
      </c>
      <c r="D384" s="7" t="str">
        <f t="shared" si="62"/>
        <v>359641841</v>
      </c>
      <c r="E384" s="7" t="str">
        <f>IF('Report DCM'!$H384="In-Stream Video","Rich Media display banner",IF('Report DCM'!$I384&gt;'Report DCM'!$J384,"Standard",VLOOKUP(CONCATENATE(bd_adtype,"_",bd_creativetype),tabela,2,FALSE)))</f>
        <v>Dynamic Click</v>
      </c>
      <c r="F384" s="7" t="str">
        <f t="shared" si="63"/>
        <v>blinks_gco_assinatura_na_conversao_facebook_all_ads_purch_ocpm_na_NA_na_po_rmkt_ambos-18a65anos-brasil_site60d_ppl_all_carnaval-2023_relampago-c_ass-so-220223-1669</v>
      </c>
      <c r="G384" s="7" t="str">
        <f t="shared" si="64"/>
        <v>550725710</v>
      </c>
      <c r="H384" s="7" t="str">
        <f t="shared" si="65"/>
        <v>Tracking</v>
      </c>
      <c r="I384" s="7">
        <f t="shared" si="66"/>
        <v>0</v>
      </c>
      <c r="J384" s="7">
        <f t="shared" si="67"/>
        <v>5</v>
      </c>
      <c r="K384" s="8">
        <f t="shared" si="68"/>
        <v>1.2999999999999999E-2</v>
      </c>
      <c r="L384" s="7">
        <f t="shared" si="69"/>
        <v>0.02</v>
      </c>
      <c r="M384" s="8">
        <f t="shared" si="46"/>
        <v>6.5000000000000002E-2</v>
      </c>
      <c r="N384" s="8">
        <f t="shared" si="47"/>
        <v>0.1</v>
      </c>
    </row>
    <row r="385" spans="1:14" ht="15.75" customHeight="1" x14ac:dyDescent="0.35">
      <c r="A385" s="7" t="str">
        <f t="shared" si="59"/>
        <v>blinks_gco_assinatura_2023</v>
      </c>
      <c r="B385" s="7" t="str">
        <f t="shared" si="60"/>
        <v>Facebook Brasil</v>
      </c>
      <c r="C385" s="7" t="str">
        <f t="shared" si="61"/>
        <v>blinks_gco_assinatura_na_conversao_facebook_all_ads_purch_ocpm_na_NA_na_po_rmkt_ambos-18a65anos-brasil_site60d_ppl_all_reinvencao-2023_ultimas-horas-b_ass-so-010123-1090</v>
      </c>
      <c r="D385" s="7" t="str">
        <f t="shared" si="62"/>
        <v>355382657</v>
      </c>
      <c r="E385" s="7" t="str">
        <f>IF('Report DCM'!$H385="In-Stream Video","Rich Media display banner",IF('Report DCM'!$I385&gt;'Report DCM'!$J385,"Standard",VLOOKUP(CONCATENATE(bd_adtype,"_",bd_creativetype),tabela,2,FALSE)))</f>
        <v>Dynamic Click</v>
      </c>
      <c r="F385" s="7" t="str">
        <f t="shared" si="63"/>
        <v>blinks_gco_assinatura_na_conversao_facebook_all_ads_purch_ocpm_na_NA_na_po_rmkt_ambos-18a65anos-brasil_site60d_ppl_all_reinvencao-2023_ultimas-horas-b_ass-so-010123-1090</v>
      </c>
      <c r="G385" s="7" t="str">
        <f t="shared" si="64"/>
        <v>546447866</v>
      </c>
      <c r="H385" s="7" t="str">
        <f t="shared" si="65"/>
        <v>Tracking</v>
      </c>
      <c r="I385" s="7">
        <f t="shared" si="66"/>
        <v>0</v>
      </c>
      <c r="J385" s="7">
        <f t="shared" si="67"/>
        <v>3</v>
      </c>
      <c r="K385" s="8">
        <f t="shared" si="68"/>
        <v>1.2999999999999999E-2</v>
      </c>
      <c r="L385" s="7">
        <f t="shared" si="69"/>
        <v>0.02</v>
      </c>
      <c r="M385" s="8">
        <f t="shared" si="46"/>
        <v>3.9E-2</v>
      </c>
      <c r="N385" s="8">
        <f t="shared" si="47"/>
        <v>0.06</v>
      </c>
    </row>
    <row r="386" spans="1:14" ht="15.75" customHeight="1" x14ac:dyDescent="0.35">
      <c r="A386" s="7" t="str">
        <f t="shared" ref="A386:A449" si="70">bd_campaign</f>
        <v>blinks_gco_assinatura_2023</v>
      </c>
      <c r="B386" s="7" t="str">
        <f t="shared" ref="B386:B449" si="71">bd_site</f>
        <v>Facebook Brasil</v>
      </c>
      <c r="C386" s="7" t="str">
        <f t="shared" ref="C386:C449" si="72">bd_placement</f>
        <v>blinks_gco_assinatura_na_conversao_facebook_all_ads_purch_ocpm_na_NA_na_po_rmkt_ambos-18a65anos-brasil_site60d_vid_all_always-on-2023_assinatura-8-e_ass-so-300123-1627</v>
      </c>
      <c r="D386" s="7" t="str">
        <f t="shared" ref="D386:D449" si="73">bd_placementID</f>
        <v>358786011</v>
      </c>
      <c r="E386" s="7" t="str">
        <f>IF('Report DCM'!$H386="In-Stream Video","Rich Media display banner",IF('Report DCM'!$I386&gt;'Report DCM'!$J386,"Standard",VLOOKUP(CONCATENATE(bd_adtype,"_",bd_creativetype),tabela,2,FALSE)))</f>
        <v>Dynamic Click</v>
      </c>
      <c r="F386" s="7" t="str">
        <f t="shared" ref="F386:F449" si="74">bd_ad</f>
        <v>blinks_gco_assinatura_na_conversao_facebook_all_ads_purch_ocpm_na_NA_na_po_rmkt_ambos-18a65anos-brasil_site60d_vid_all_always-on-2023_assinatura-8-e_ass-so-300123-1627</v>
      </c>
      <c r="G386" s="7" t="str">
        <f t="shared" ref="G386:G449" si="75">bd_adid</f>
        <v>549584684</v>
      </c>
      <c r="H386" s="7" t="str">
        <f t="shared" ref="H386:H449" si="76">bd_creativetype</f>
        <v>Tracking</v>
      </c>
      <c r="I386" s="7">
        <f t="shared" ref="I386:I449" si="77">bd_impression</f>
        <v>0</v>
      </c>
      <c r="J386" s="7">
        <f t="shared" ref="J386:J449" si="78">bd_clicks</f>
        <v>9</v>
      </c>
      <c r="K386" s="8">
        <f t="shared" ref="K386:K449" si="79">VLOOKUP(E386,tabela,2,FALSE)</f>
        <v>1.2999999999999999E-2</v>
      </c>
      <c r="L386" s="7">
        <f t="shared" ref="L386:L449" si="80">VLOOKUP(E386,tabela,3,FALSE)</f>
        <v>0.02</v>
      </c>
      <c r="M386" s="8">
        <f t="shared" si="46"/>
        <v>0.11699999999999999</v>
      </c>
      <c r="N386" s="8">
        <f t="shared" si="47"/>
        <v>0.18</v>
      </c>
    </row>
    <row r="387" spans="1:14" ht="15.75" customHeight="1" x14ac:dyDescent="0.35">
      <c r="A387" s="7" t="str">
        <f t="shared" si="70"/>
        <v>blinks_gco_assinatura_2023</v>
      </c>
      <c r="B387" s="7" t="str">
        <f t="shared" si="71"/>
        <v>Facebook Brasil</v>
      </c>
      <c r="C387" s="7" t="str">
        <f t="shared" si="72"/>
        <v>blinks_gco_assinatura_na_conversao_facebook_all_ads_purch_ocpm_na_NA_na_po_rmkt_ambos-18a65anos-brasil_site60d_vid_all_always-on-2023_assinatura-8-f_ass-so-300123-1633</v>
      </c>
      <c r="D387" s="7" t="str">
        <f t="shared" si="73"/>
        <v>358785975</v>
      </c>
      <c r="E387" s="7" t="str">
        <f>IF('Report DCM'!$H387="In-Stream Video","Rich Media display banner",IF('Report DCM'!$I387&gt;'Report DCM'!$J387,"Standard",VLOOKUP(CONCATENATE(bd_adtype,"_",bd_creativetype),tabela,2,FALSE)))</f>
        <v>Dynamic Click</v>
      </c>
      <c r="F387" s="7" t="str">
        <f t="shared" si="74"/>
        <v>blinks_gco_assinatura_na_conversao_facebook_all_ads_purch_ocpm_na_NA_na_po_rmkt_ambos-18a65anos-brasil_site60d_vid_all_always-on-2023_assinatura-8-f_ass-so-300123-1633</v>
      </c>
      <c r="G387" s="7" t="str">
        <f t="shared" si="75"/>
        <v>549584648</v>
      </c>
      <c r="H387" s="7" t="str">
        <f t="shared" si="76"/>
        <v>Tracking</v>
      </c>
      <c r="I387" s="7">
        <f t="shared" si="77"/>
        <v>0</v>
      </c>
      <c r="J387" s="7">
        <f t="shared" si="78"/>
        <v>2</v>
      </c>
      <c r="K387" s="8">
        <f t="shared" si="79"/>
        <v>1.2999999999999999E-2</v>
      </c>
      <c r="L387" s="7">
        <f t="shared" si="80"/>
        <v>0.02</v>
      </c>
      <c r="M387" s="8">
        <f t="shared" si="46"/>
        <v>2.5999999999999999E-2</v>
      </c>
      <c r="N387" s="8">
        <f t="shared" si="47"/>
        <v>0.04</v>
      </c>
    </row>
    <row r="388" spans="1:14" ht="15.75" customHeight="1" x14ac:dyDescent="0.35">
      <c r="A388" s="7" t="str">
        <f t="shared" si="70"/>
        <v>blinks_gco_assinatura_2023</v>
      </c>
      <c r="B388" s="7" t="str">
        <f t="shared" si="71"/>
        <v>Facebook Brasil</v>
      </c>
      <c r="C388" s="7" t="str">
        <f t="shared" si="72"/>
        <v>blinks_gco_assinatura_na_conversao_facebook_all_ads_purch_ocpm_na_NA_na_po_rmkt_ambos-18a65anos-brasil_site60d_vid_all_carnaval-2023_lote-1-a_ass-so-220223-1739</v>
      </c>
      <c r="D388" s="7" t="str">
        <f t="shared" si="73"/>
        <v>359641589</v>
      </c>
      <c r="E388" s="7" t="str">
        <f>IF('Report DCM'!$H388="In-Stream Video","Rich Media display banner",IF('Report DCM'!$I388&gt;'Report DCM'!$J388,"Standard",VLOOKUP(CONCATENATE(bd_adtype,"_",bd_creativetype),tabela,2,FALSE)))</f>
        <v>Dynamic Click</v>
      </c>
      <c r="F388" s="7" t="str">
        <f t="shared" si="74"/>
        <v>blinks_gco_assinatura_na_conversao_facebook_all_ads_purch_ocpm_na_NA_na_po_rmkt_ambos-18a65anos-brasil_site60d_vid_all_carnaval-2023_lote-1-a_ass-so-220223-1739</v>
      </c>
      <c r="G388" s="7" t="str">
        <f t="shared" si="75"/>
        <v>550763211</v>
      </c>
      <c r="H388" s="7" t="str">
        <f t="shared" si="76"/>
        <v>Tracking</v>
      </c>
      <c r="I388" s="7">
        <f t="shared" si="77"/>
        <v>0</v>
      </c>
      <c r="J388" s="7">
        <f t="shared" si="78"/>
        <v>5</v>
      </c>
      <c r="K388" s="8">
        <f t="shared" si="79"/>
        <v>1.2999999999999999E-2</v>
      </c>
      <c r="L388" s="7">
        <f t="shared" si="80"/>
        <v>0.02</v>
      </c>
      <c r="M388" s="8">
        <f t="shared" si="46"/>
        <v>6.5000000000000002E-2</v>
      </c>
      <c r="N388" s="8">
        <f t="shared" si="47"/>
        <v>0.1</v>
      </c>
    </row>
    <row r="389" spans="1:14" ht="15.75" customHeight="1" x14ac:dyDescent="0.35">
      <c r="A389" s="7" t="str">
        <f t="shared" si="70"/>
        <v>blinks_gco_assinatura_2023</v>
      </c>
      <c r="B389" s="7" t="str">
        <f t="shared" si="71"/>
        <v>Facebook Brasil</v>
      </c>
      <c r="C389" s="7" t="str">
        <f t="shared" si="72"/>
        <v>blinks_gco_assinatura_na_conversao_facebook_all_ads_purch_ocpm_na_NA_na_po_rmkt_ambos-18a65anos-brasil_site60d_vid_all_carnaval-2023_lote-1-b_ass-so-220223-1740</v>
      </c>
      <c r="D389" s="7" t="str">
        <f t="shared" si="73"/>
        <v>359641586</v>
      </c>
      <c r="E389" s="7" t="str">
        <f>IF('Report DCM'!$H389="In-Stream Video","Rich Media display banner",IF('Report DCM'!$I389&gt;'Report DCM'!$J389,"Standard",VLOOKUP(CONCATENATE(bd_adtype,"_",bd_creativetype),tabela,2,FALSE)))</f>
        <v>Dynamic Click</v>
      </c>
      <c r="F389" s="7" t="str">
        <f t="shared" si="74"/>
        <v>blinks_gco_assinatura_na_conversao_facebook_all_ads_purch_ocpm_na_NA_na_po_rmkt_ambos-18a65anos-brasil_site60d_vid_all_carnaval-2023_lote-1-b_ass-so-220223-1740</v>
      </c>
      <c r="G389" s="7" t="str">
        <f t="shared" si="75"/>
        <v>550763208</v>
      </c>
      <c r="H389" s="7" t="str">
        <f t="shared" si="76"/>
        <v>Tracking</v>
      </c>
      <c r="I389" s="7">
        <f t="shared" si="77"/>
        <v>0</v>
      </c>
      <c r="J389" s="7">
        <f t="shared" si="78"/>
        <v>1</v>
      </c>
      <c r="K389" s="8">
        <f t="shared" si="79"/>
        <v>1.2999999999999999E-2</v>
      </c>
      <c r="L389" s="7">
        <f t="shared" si="80"/>
        <v>0.02</v>
      </c>
      <c r="M389" s="8">
        <f t="shared" si="46"/>
        <v>1.2999999999999999E-2</v>
      </c>
      <c r="N389" s="8">
        <f t="shared" si="47"/>
        <v>0.02</v>
      </c>
    </row>
    <row r="390" spans="1:14" ht="15.75" customHeight="1" x14ac:dyDescent="0.35">
      <c r="A390" s="7" t="str">
        <f t="shared" si="70"/>
        <v>blinks_gco_assinatura_2023</v>
      </c>
      <c r="B390" s="7" t="str">
        <f t="shared" si="71"/>
        <v>Facebook Brasil</v>
      </c>
      <c r="C390" s="7" t="str">
        <f t="shared" si="72"/>
        <v>blinks_gco_assinatura_na_conversao_facebook_all_ads_purch_ocpm_na_NA_na_po_rmkt_ambos-18a65anos-brasil_site60d_vid_all_carnaval-2023_lote-1-c_ass-so-220223-1741</v>
      </c>
      <c r="D390" s="7" t="str">
        <f t="shared" si="73"/>
        <v>359641583</v>
      </c>
      <c r="E390" s="7" t="str">
        <f>IF('Report DCM'!$H390="In-Stream Video","Rich Media display banner",IF('Report DCM'!$I390&gt;'Report DCM'!$J390,"Standard",VLOOKUP(CONCATENATE(bd_adtype,"_",bd_creativetype),tabela,2,FALSE)))</f>
        <v>Dynamic Click</v>
      </c>
      <c r="F390" s="7" t="str">
        <f t="shared" si="74"/>
        <v>blinks_gco_assinatura_na_conversao_facebook_all_ads_purch_ocpm_na_NA_na_po_rmkt_ambos-18a65anos-brasil_site60d_vid_all_carnaval-2023_lote-1-c_ass-so-220223-1741</v>
      </c>
      <c r="G390" s="7" t="str">
        <f t="shared" si="75"/>
        <v>550763205</v>
      </c>
      <c r="H390" s="7" t="str">
        <f t="shared" si="76"/>
        <v>Tracking</v>
      </c>
      <c r="I390" s="7">
        <f t="shared" si="77"/>
        <v>0</v>
      </c>
      <c r="J390" s="7">
        <f t="shared" si="78"/>
        <v>1</v>
      </c>
      <c r="K390" s="8">
        <f t="shared" si="79"/>
        <v>1.2999999999999999E-2</v>
      </c>
      <c r="L390" s="7">
        <f t="shared" si="80"/>
        <v>0.02</v>
      </c>
      <c r="M390" s="8">
        <f t="shared" si="46"/>
        <v>1.2999999999999999E-2</v>
      </c>
      <c r="N390" s="8">
        <f t="shared" si="47"/>
        <v>0.02</v>
      </c>
    </row>
    <row r="391" spans="1:14" ht="15.75" customHeight="1" x14ac:dyDescent="0.35">
      <c r="A391" s="7" t="str">
        <f t="shared" si="70"/>
        <v>blinks_gco_assinatura_2023</v>
      </c>
      <c r="B391" s="7" t="str">
        <f t="shared" si="71"/>
        <v>Facebook Brasil</v>
      </c>
      <c r="C391" s="7" t="str">
        <f t="shared" si="72"/>
        <v>blinks_gco_assinatura_na_conversao_facebook_all_ads_purch_ocpm_na_NA_na_po_rmkt_ambos-18a65anos-brasil_site60d_vid_all_carnaval-2023_lote-2-a_ass-so-220223-1787</v>
      </c>
      <c r="D391" s="7" t="str">
        <f t="shared" si="73"/>
        <v>359846797</v>
      </c>
      <c r="E391" s="7" t="str">
        <f>IF('Report DCM'!$H391="In-Stream Video","Rich Media display banner",IF('Report DCM'!$I391&gt;'Report DCM'!$J391,"Standard",VLOOKUP(CONCATENATE(bd_adtype,"_",bd_creativetype),tabela,2,FALSE)))</f>
        <v>Dynamic Click</v>
      </c>
      <c r="F391" s="7" t="str">
        <f t="shared" si="74"/>
        <v>blinks_gco_assinatura_na_conversao_facebook_all_ads_purch_ocpm_na_NA_na_po_rmkt_ambos-18a65anos-brasil_site60d_vid_all_carnaval-2023_lote-2-a_ass-so-220223-1787</v>
      </c>
      <c r="G391" s="7" t="str">
        <f t="shared" si="75"/>
        <v>550754664</v>
      </c>
      <c r="H391" s="7" t="str">
        <f t="shared" si="76"/>
        <v>Tracking</v>
      </c>
      <c r="I391" s="7">
        <f t="shared" si="77"/>
        <v>0</v>
      </c>
      <c r="J391" s="7">
        <f t="shared" si="78"/>
        <v>1</v>
      </c>
      <c r="K391" s="8">
        <f t="shared" si="79"/>
        <v>1.2999999999999999E-2</v>
      </c>
      <c r="L391" s="7">
        <f t="shared" si="80"/>
        <v>0.02</v>
      </c>
      <c r="M391" s="8">
        <f t="shared" si="46"/>
        <v>1.2999999999999999E-2</v>
      </c>
      <c r="N391" s="8">
        <f t="shared" si="47"/>
        <v>0.02</v>
      </c>
    </row>
    <row r="392" spans="1:14" ht="15.75" customHeight="1" x14ac:dyDescent="0.35">
      <c r="A392" s="7" t="str">
        <f t="shared" si="70"/>
        <v>blinks_gco_assinatura_2023</v>
      </c>
      <c r="B392" s="7" t="str">
        <f t="shared" si="71"/>
        <v>Facebook Brasil</v>
      </c>
      <c r="C392" s="7" t="str">
        <f t="shared" si="72"/>
        <v>blinks_gco_assinatura_na_conversao_facebook_all_ads_purch_ocpm_na_NA_na_po_rmkt_ambos-18a65anos-brasil_site60d_vid_all_carnaval-2023_lote-2-b_ass-so-220223-1788</v>
      </c>
      <c r="D392" s="7" t="str">
        <f t="shared" si="73"/>
        <v>359846794</v>
      </c>
      <c r="E392" s="7" t="str">
        <f>IF('Report DCM'!$H392="In-Stream Video","Rich Media display banner",IF('Report DCM'!$I392&gt;'Report DCM'!$J392,"Standard",VLOOKUP(CONCATENATE(bd_adtype,"_",bd_creativetype),tabela,2,FALSE)))</f>
        <v>Dynamic Click</v>
      </c>
      <c r="F392" s="7" t="str">
        <f t="shared" si="74"/>
        <v>blinks_gco_assinatura_na_conversao_facebook_all_ads_purch_ocpm_na_NA_na_po_rmkt_ambos-18a65anos-brasil_site60d_vid_all_carnaval-2023_lote-2-b_ass-so-220223-1788</v>
      </c>
      <c r="G392" s="7" t="str">
        <f t="shared" si="75"/>
        <v>550754661</v>
      </c>
      <c r="H392" s="7" t="str">
        <f t="shared" si="76"/>
        <v>Tracking</v>
      </c>
      <c r="I392" s="7">
        <f t="shared" si="77"/>
        <v>0</v>
      </c>
      <c r="J392" s="7">
        <f t="shared" si="78"/>
        <v>1</v>
      </c>
      <c r="K392" s="8">
        <f t="shared" si="79"/>
        <v>1.2999999999999999E-2</v>
      </c>
      <c r="L392" s="7">
        <f t="shared" si="80"/>
        <v>0.02</v>
      </c>
      <c r="M392" s="8">
        <f t="shared" si="46"/>
        <v>1.2999999999999999E-2</v>
      </c>
      <c r="N392" s="8">
        <f t="shared" si="47"/>
        <v>0.02</v>
      </c>
    </row>
    <row r="393" spans="1:14" ht="15.75" customHeight="1" x14ac:dyDescent="0.35">
      <c r="A393" s="7" t="str">
        <f t="shared" si="70"/>
        <v>blinks_gco_assinatura_2023</v>
      </c>
      <c r="B393" s="7" t="str">
        <f t="shared" si="71"/>
        <v>Facebook Brasil</v>
      </c>
      <c r="C393" s="7" t="str">
        <f t="shared" si="72"/>
        <v>blinks_gco_assinatura_na_conversao_facebook_all_ads_purch_ocpm_na_NA_na_po_rmkt_ambos-18a65anos-brasil_site60d_vid_all_carnaval-2023_relampago-a_ass-so-220223-1691</v>
      </c>
      <c r="D393" s="7" t="str">
        <f t="shared" si="73"/>
        <v>359641733</v>
      </c>
      <c r="E393" s="7" t="str">
        <f>IF('Report DCM'!$H393="In-Stream Video","Rich Media display banner",IF('Report DCM'!$I393&gt;'Report DCM'!$J393,"Standard",VLOOKUP(CONCATENATE(bd_adtype,"_",bd_creativetype),tabela,2,FALSE)))</f>
        <v>Dynamic Click</v>
      </c>
      <c r="F393" s="7" t="str">
        <f t="shared" si="74"/>
        <v>blinks_gco_assinatura_na_conversao_facebook_all_ads_purch_ocpm_na_NA_na_po_rmkt_ambos-18a65anos-brasil_site60d_vid_all_carnaval-2023_relampago-a_ass-so-220223-1691</v>
      </c>
      <c r="G393" s="7" t="str">
        <f t="shared" si="75"/>
        <v>550763355</v>
      </c>
      <c r="H393" s="7" t="str">
        <f t="shared" si="76"/>
        <v>Tracking</v>
      </c>
      <c r="I393" s="7">
        <f t="shared" si="77"/>
        <v>0</v>
      </c>
      <c r="J393" s="7">
        <f t="shared" si="78"/>
        <v>4</v>
      </c>
      <c r="K393" s="8">
        <f t="shared" si="79"/>
        <v>1.2999999999999999E-2</v>
      </c>
      <c r="L393" s="7">
        <f t="shared" si="80"/>
        <v>0.02</v>
      </c>
      <c r="M393" s="8">
        <f t="shared" si="46"/>
        <v>5.1999999999999998E-2</v>
      </c>
      <c r="N393" s="8">
        <f t="shared" si="47"/>
        <v>0.08</v>
      </c>
    </row>
    <row r="394" spans="1:14" ht="15.75" customHeight="1" x14ac:dyDescent="0.35">
      <c r="A394" s="7" t="str">
        <f t="shared" si="70"/>
        <v>blinks_gco_assinatura_2023</v>
      </c>
      <c r="B394" s="7" t="str">
        <f t="shared" si="71"/>
        <v>Facebook Brasil</v>
      </c>
      <c r="C394" s="7" t="str">
        <f t="shared" si="72"/>
        <v>blinks_gco_assinatura_na_conversao_facebook_all_ads_purch_ocpm_na_NA_na_po_rmkt_ambos-18a65anos-brasil_site60d_vid_all_carnaval-2023_relampago-b_ass-so-220223-1692</v>
      </c>
      <c r="D394" s="7" t="str">
        <f t="shared" si="73"/>
        <v>359641730</v>
      </c>
      <c r="E394" s="7" t="str">
        <f>IF('Report DCM'!$H394="In-Stream Video","Rich Media display banner",IF('Report DCM'!$I394&gt;'Report DCM'!$J394,"Standard",VLOOKUP(CONCATENATE(bd_adtype,"_",bd_creativetype),tabela,2,FALSE)))</f>
        <v>Dynamic Click</v>
      </c>
      <c r="F394" s="7" t="str">
        <f t="shared" si="74"/>
        <v>blinks_gco_assinatura_na_conversao_facebook_all_ads_purch_ocpm_na_NA_na_po_rmkt_ambos-18a65anos-brasil_site60d_vid_all_carnaval-2023_relampago-b_ass-so-220223-1692</v>
      </c>
      <c r="G394" s="7" t="str">
        <f t="shared" si="75"/>
        <v>550763352</v>
      </c>
      <c r="H394" s="7" t="str">
        <f t="shared" si="76"/>
        <v>Tracking</v>
      </c>
      <c r="I394" s="7">
        <f t="shared" si="77"/>
        <v>0</v>
      </c>
      <c r="J394" s="7">
        <f t="shared" si="78"/>
        <v>36</v>
      </c>
      <c r="K394" s="8">
        <f t="shared" si="79"/>
        <v>1.2999999999999999E-2</v>
      </c>
      <c r="L394" s="7">
        <f t="shared" si="80"/>
        <v>0.02</v>
      </c>
      <c r="M394" s="8">
        <f t="shared" si="46"/>
        <v>0.46799999999999997</v>
      </c>
      <c r="N394" s="8">
        <f t="shared" si="47"/>
        <v>0.72</v>
      </c>
    </row>
    <row r="395" spans="1:14" ht="15.75" customHeight="1" x14ac:dyDescent="0.35">
      <c r="A395" s="7" t="str">
        <f t="shared" si="70"/>
        <v>blinks_gco_assinatura_2023</v>
      </c>
      <c r="B395" s="7" t="str">
        <f t="shared" si="71"/>
        <v>Facebook Brasil</v>
      </c>
      <c r="C395" s="7" t="str">
        <f t="shared" si="72"/>
        <v>blinks_gco_assinatura_na_conversao_facebook_all_ads_purch_ocpm_na_NA_na_po_rmkt_ambos-18a65anos-brasil_site60d_vid_all_reinvencao-2023_ultimas-horas-a_ass-so-010123-1193</v>
      </c>
      <c r="D395" s="7" t="str">
        <f t="shared" si="73"/>
        <v>355708696</v>
      </c>
      <c r="E395" s="7" t="str">
        <f>IF('Report DCM'!$H395="In-Stream Video","Rich Media display banner",IF('Report DCM'!$I395&gt;'Report DCM'!$J395,"Standard",VLOOKUP(CONCATENATE(bd_adtype,"_",bd_creativetype),tabela,2,FALSE)))</f>
        <v>Dynamic Click</v>
      </c>
      <c r="F395" s="7" t="str">
        <f t="shared" si="74"/>
        <v>blinks_gco_assinatura_na_conversao_facebook_all_ads_purch_ocpm_na_NA_na_po_rmkt_ambos-18a65anos-brasil_site60d_vid_all_reinvencao-2023_ultimas-horas-a_ass-so-010123-1193</v>
      </c>
      <c r="G395" s="7" t="str">
        <f t="shared" si="75"/>
        <v>546454907</v>
      </c>
      <c r="H395" s="7" t="str">
        <f t="shared" si="76"/>
        <v>Tracking</v>
      </c>
      <c r="I395" s="7">
        <f t="shared" si="77"/>
        <v>0</v>
      </c>
      <c r="J395" s="7">
        <f t="shared" si="78"/>
        <v>1</v>
      </c>
      <c r="K395" s="8">
        <f t="shared" si="79"/>
        <v>1.2999999999999999E-2</v>
      </c>
      <c r="L395" s="7">
        <f t="shared" si="80"/>
        <v>0.02</v>
      </c>
      <c r="M395" s="8">
        <f t="shared" si="46"/>
        <v>1.2999999999999999E-2</v>
      </c>
      <c r="N395" s="8">
        <f t="shared" si="47"/>
        <v>0.02</v>
      </c>
    </row>
    <row r="396" spans="1:14" ht="15.75" customHeight="1" x14ac:dyDescent="0.35">
      <c r="A396" s="7" t="str">
        <f t="shared" si="70"/>
        <v>blinks_gco_assinatura_2023</v>
      </c>
      <c r="B396" s="7" t="str">
        <f t="shared" si="71"/>
        <v>Google Ads BR</v>
      </c>
      <c r="C396" s="7" t="str">
        <f t="shared" si="72"/>
        <v>blinks_gco_assinatura_1-discovery-rmkt_awareness_google-ads_discovery_display_purch_cpc_perf_Fix_na_na_rmkt_ambos-18a65anos_v3-abandono-de-carrinho_disc_na_ass-go-020122-9</v>
      </c>
      <c r="D396" s="7" t="str">
        <f t="shared" si="73"/>
        <v>356520952</v>
      </c>
      <c r="E396" s="7" t="str">
        <f>IF('Report DCM'!$H396="In-Stream Video","Rich Media display banner",IF('Report DCM'!$I396&gt;'Report DCM'!$J396,"Standard",VLOOKUP(CONCATENATE(bd_adtype,"_",bd_creativetype),tabela,2,FALSE)))</f>
        <v>Dynamic Click</v>
      </c>
      <c r="F396" s="7" t="str">
        <f t="shared" si="74"/>
        <v>blinks_gco_assinatura_1-discovery-rmkt_awareness_google-ads_discovery_display_purch_cpc_perf_Fix_na_na_rmkt_ambos-18a65anos_v3-abandono-de-carrinho_disc_na_ass-go-020122-9</v>
      </c>
      <c r="G396" s="7" t="str">
        <f t="shared" si="75"/>
        <v>547349805</v>
      </c>
      <c r="H396" s="7" t="str">
        <f t="shared" si="76"/>
        <v>Tracking</v>
      </c>
      <c r="I396" s="7">
        <f t="shared" si="77"/>
        <v>0</v>
      </c>
      <c r="J396" s="7">
        <f t="shared" si="78"/>
        <v>396</v>
      </c>
      <c r="K396" s="8">
        <f t="shared" si="79"/>
        <v>1.2999999999999999E-2</v>
      </c>
      <c r="L396" s="7">
        <f t="shared" si="80"/>
        <v>0.02</v>
      </c>
      <c r="M396" s="8">
        <f t="shared" si="46"/>
        <v>5.1479999999999997</v>
      </c>
      <c r="N396" s="8">
        <f t="shared" si="47"/>
        <v>7.92</v>
      </c>
    </row>
    <row r="397" spans="1:14" ht="15.75" customHeight="1" x14ac:dyDescent="0.35">
      <c r="A397" s="7" t="str">
        <f t="shared" si="70"/>
        <v>blinks_gco_assinatura_2023</v>
      </c>
      <c r="B397" s="7" t="str">
        <f t="shared" si="71"/>
        <v>Google Ads BR</v>
      </c>
      <c r="C397" s="7" t="str">
        <f t="shared" si="72"/>
        <v>blinks_gco_assinatura_1-discovery-rmkt_awareness_google-ads_discovery_display_purch_cpc_perf_Fix_na_na_rmkt_ambos-18a65anos_v3-alunos-de-cursos_disc_na_ass-go-020122-10</v>
      </c>
      <c r="D397" s="7" t="str">
        <f t="shared" si="73"/>
        <v>356520949</v>
      </c>
      <c r="E397" s="7" t="str">
        <f>IF('Report DCM'!$H397="In-Stream Video","Rich Media display banner",IF('Report DCM'!$I397&gt;'Report DCM'!$J397,"Standard",VLOOKUP(CONCATENATE(bd_adtype,"_",bd_creativetype),tabela,2,FALSE)))</f>
        <v>Dynamic Click</v>
      </c>
      <c r="F397" s="7" t="str">
        <f t="shared" si="74"/>
        <v>blinks_gco_assinatura_1-discovery-rmkt_awareness_google-ads_discovery_display_purch_cpc_perf_Fix_na_na_rmkt_ambos-18a65anos_v3-alunos-de-cursos_disc_na_ass-go-020122-10</v>
      </c>
      <c r="G397" s="7" t="str">
        <f t="shared" si="75"/>
        <v>547349808</v>
      </c>
      <c r="H397" s="7" t="str">
        <f t="shared" si="76"/>
        <v>Tracking</v>
      </c>
      <c r="I397" s="7">
        <f t="shared" si="77"/>
        <v>0</v>
      </c>
      <c r="J397" s="7">
        <f t="shared" si="78"/>
        <v>27</v>
      </c>
      <c r="K397" s="8">
        <f t="shared" si="79"/>
        <v>1.2999999999999999E-2</v>
      </c>
      <c r="L397" s="7">
        <f t="shared" si="80"/>
        <v>0.02</v>
      </c>
      <c r="M397" s="8">
        <f t="shared" si="46"/>
        <v>0.35099999999999998</v>
      </c>
      <c r="N397" s="8">
        <f t="shared" si="47"/>
        <v>0.54</v>
      </c>
    </row>
    <row r="398" spans="1:14" ht="15.75" customHeight="1" x14ac:dyDescent="0.35">
      <c r="A398" s="7" t="str">
        <f t="shared" si="70"/>
        <v>blinks_gco_assinatura_2023</v>
      </c>
      <c r="B398" s="7" t="str">
        <f t="shared" si="71"/>
        <v>Google Ads BR</v>
      </c>
      <c r="C398" s="7" t="str">
        <f t="shared" si="72"/>
        <v>blinks_gco_assinatura_1-discovery-rmkt_awareness_google-ads_discovery_display_purch_cpc_perf_Fix_na_na_rmkt_ambos-18a65anos_v3-assist-live_disc_na_ass-go-020122-11</v>
      </c>
      <c r="D398" s="7" t="str">
        <f t="shared" si="73"/>
        <v>356520946</v>
      </c>
      <c r="E398" s="7" t="str">
        <f>IF('Report DCM'!$H398="In-Stream Video","Rich Media display banner",IF('Report DCM'!$I398&gt;'Report DCM'!$J398,"Standard",VLOOKUP(CONCATENATE(bd_adtype,"_",bd_creativetype),tabela,2,FALSE)))</f>
        <v>Dynamic Click</v>
      </c>
      <c r="F398" s="7" t="str">
        <f t="shared" si="74"/>
        <v>blinks_gco_assinatura_1-discovery-rmkt_awareness_google-ads_discovery_display_purch_cpc_perf_Fix_na_na_rmkt_ambos-18a65anos_v3-assist-live_disc_na_ass-go-020122-11</v>
      </c>
      <c r="G398" s="7" t="str">
        <f t="shared" si="75"/>
        <v>547349811</v>
      </c>
      <c r="H398" s="7" t="str">
        <f t="shared" si="76"/>
        <v>Tracking</v>
      </c>
      <c r="I398" s="7">
        <f t="shared" si="77"/>
        <v>0</v>
      </c>
      <c r="J398" s="7">
        <f t="shared" si="78"/>
        <v>1949</v>
      </c>
      <c r="K398" s="8">
        <f t="shared" si="79"/>
        <v>1.2999999999999999E-2</v>
      </c>
      <c r="L398" s="7">
        <f t="shared" si="80"/>
        <v>0.02</v>
      </c>
      <c r="M398" s="8">
        <f t="shared" si="46"/>
        <v>25.337</v>
      </c>
      <c r="N398" s="8">
        <f t="shared" si="47"/>
        <v>38.980000000000004</v>
      </c>
    </row>
    <row r="399" spans="1:14" ht="15.75" customHeight="1" x14ac:dyDescent="0.35">
      <c r="A399" s="7" t="str">
        <f t="shared" si="70"/>
        <v>blinks_gco_assinatura_2023</v>
      </c>
      <c r="B399" s="7" t="str">
        <f t="shared" si="71"/>
        <v>Google Ads BR</v>
      </c>
      <c r="C399" s="7" t="str">
        <f t="shared" si="72"/>
        <v>blinks_gco_assinatura_1-discovery-rmkt_awareness_google-ads_discovery_display_purch_cpc_perf_Fix_na_na_rmkt_ambos-18a65anos_v3-cancelaram-produto_disc_na_ass-go-020122-12</v>
      </c>
      <c r="D399" s="7" t="str">
        <f t="shared" si="73"/>
        <v>356520943</v>
      </c>
      <c r="E399" s="7" t="str">
        <f>IF('Report DCM'!$H399="In-Stream Video","Rich Media display banner",IF('Report DCM'!$I399&gt;'Report DCM'!$J399,"Standard",VLOOKUP(CONCATENATE(bd_adtype,"_",bd_creativetype),tabela,2,FALSE)))</f>
        <v>Dynamic Click</v>
      </c>
      <c r="F399" s="7" t="str">
        <f t="shared" si="74"/>
        <v>blinks_gco_assinatura_1-discovery-rmkt_awareness_google-ads_discovery_display_purch_cpc_perf_Fix_na_na_rmkt_ambos-18a65anos_v3-cancelaram-produto_disc_na_ass-go-020122-12</v>
      </c>
      <c r="G399" s="7" t="str">
        <f t="shared" si="75"/>
        <v>547349814</v>
      </c>
      <c r="H399" s="7" t="str">
        <f t="shared" si="76"/>
        <v>Tracking</v>
      </c>
      <c r="I399" s="7">
        <f t="shared" si="77"/>
        <v>0</v>
      </c>
      <c r="J399" s="7">
        <f t="shared" si="78"/>
        <v>331</v>
      </c>
      <c r="K399" s="8">
        <f t="shared" si="79"/>
        <v>1.2999999999999999E-2</v>
      </c>
      <c r="L399" s="7">
        <f t="shared" si="80"/>
        <v>0.02</v>
      </c>
      <c r="M399" s="8">
        <f t="shared" si="46"/>
        <v>4.3029999999999999</v>
      </c>
      <c r="N399" s="8">
        <f t="shared" si="47"/>
        <v>6.62</v>
      </c>
    </row>
    <row r="400" spans="1:14" ht="15.75" customHeight="1" x14ac:dyDescent="0.35">
      <c r="A400" s="7" t="str">
        <f t="shared" si="70"/>
        <v>blinks_gco_assinatura_2023</v>
      </c>
      <c r="B400" s="7" t="str">
        <f t="shared" si="71"/>
        <v>Google Ads BR</v>
      </c>
      <c r="C400" s="7" t="str">
        <f t="shared" si="72"/>
        <v>blinks_gco_assinatura_1-discovery-rmkt_awareness_google-ads_discovery_display_purch_cpc_perf_Fix_na_na_rmkt_ambos-18a65anos_v3-clientes-em-renovacao_disc_na_ass-go-020122-13</v>
      </c>
      <c r="D400" s="7" t="str">
        <f t="shared" si="73"/>
        <v>356520940</v>
      </c>
      <c r="E400" s="7" t="str">
        <f>IF('Report DCM'!$H400="In-Stream Video","Rich Media display banner",IF('Report DCM'!$I400&gt;'Report DCM'!$J400,"Standard",VLOOKUP(CONCATENATE(bd_adtype,"_",bd_creativetype),tabela,2,FALSE)))</f>
        <v>Dynamic Click</v>
      </c>
      <c r="F400" s="7" t="str">
        <f t="shared" si="74"/>
        <v>blinks_gco_assinatura_1-discovery-rmkt_awareness_google-ads_discovery_display_purch_cpc_perf_Fix_na_na_rmkt_ambos-18a65anos_v3-clientes-em-renovacao_disc_na_ass-go-020122-13</v>
      </c>
      <c r="G400" s="7" t="str">
        <f t="shared" si="75"/>
        <v>547349817</v>
      </c>
      <c r="H400" s="7" t="str">
        <f t="shared" si="76"/>
        <v>Tracking</v>
      </c>
      <c r="I400" s="7">
        <f t="shared" si="77"/>
        <v>0</v>
      </c>
      <c r="J400" s="7">
        <f t="shared" si="78"/>
        <v>265</v>
      </c>
      <c r="K400" s="8">
        <f t="shared" si="79"/>
        <v>1.2999999999999999E-2</v>
      </c>
      <c r="L400" s="7">
        <f t="shared" si="80"/>
        <v>0.02</v>
      </c>
      <c r="M400" s="8">
        <f t="shared" si="46"/>
        <v>3.4449999999999998</v>
      </c>
      <c r="N400" s="8">
        <f t="shared" si="47"/>
        <v>5.3</v>
      </c>
    </row>
    <row r="401" spans="1:14" ht="15.75" customHeight="1" x14ac:dyDescent="0.35">
      <c r="A401" s="7" t="str">
        <f t="shared" si="70"/>
        <v>blinks_gco_assinatura_2023</v>
      </c>
      <c r="B401" s="7" t="str">
        <f t="shared" si="71"/>
        <v>Google Ads BR</v>
      </c>
      <c r="C401" s="7" t="str">
        <f t="shared" si="72"/>
        <v>blinks_gco_assinatura_1-discovery-rmkt_awareness_google-ads_discovery_display_purch_cpc_perf_Fix_na_na_rmkt_ambos-18a65anos_v3-contatos-influenciados_disc_na_ass-go-020122-14</v>
      </c>
      <c r="D401" s="7" t="str">
        <f t="shared" si="73"/>
        <v>356520937</v>
      </c>
      <c r="E401" s="7" t="str">
        <f>IF('Report DCM'!$H401="In-Stream Video","Rich Media display banner",IF('Report DCM'!$I401&gt;'Report DCM'!$J401,"Standard",VLOOKUP(CONCATENATE(bd_adtype,"_",bd_creativetype),tabela,2,FALSE)))</f>
        <v>Dynamic Click</v>
      </c>
      <c r="F401" s="7" t="str">
        <f t="shared" si="74"/>
        <v>blinks_gco_assinatura_1-discovery-rmkt_awareness_google-ads_discovery_display_purch_cpc_perf_Fix_na_na_rmkt_ambos-18a65anos_v3-contatos-influenciados_disc_na_ass-go-020122-14</v>
      </c>
      <c r="G401" s="7" t="str">
        <f t="shared" si="75"/>
        <v>547349820</v>
      </c>
      <c r="H401" s="7" t="str">
        <f t="shared" si="76"/>
        <v>Tracking</v>
      </c>
      <c r="I401" s="7">
        <f t="shared" si="77"/>
        <v>0</v>
      </c>
      <c r="J401" s="7">
        <f t="shared" si="78"/>
        <v>2883</v>
      </c>
      <c r="K401" s="8">
        <f t="shared" si="79"/>
        <v>1.2999999999999999E-2</v>
      </c>
      <c r="L401" s="7">
        <f t="shared" si="80"/>
        <v>0.02</v>
      </c>
      <c r="M401" s="8">
        <f t="shared" si="46"/>
        <v>37.478999999999999</v>
      </c>
      <c r="N401" s="8">
        <f t="shared" si="47"/>
        <v>57.660000000000004</v>
      </c>
    </row>
    <row r="402" spans="1:14" ht="15.75" customHeight="1" x14ac:dyDescent="0.35">
      <c r="A402" s="7" t="str">
        <f t="shared" si="70"/>
        <v>blinks_gco_assinatura_2023</v>
      </c>
      <c r="B402" s="7" t="str">
        <f t="shared" si="71"/>
        <v>Google Ads BR</v>
      </c>
      <c r="C402" s="7" t="str">
        <f t="shared" si="72"/>
        <v>blinks_gco_assinatura_1-discovery-rmkt_awareness_google-ads_discovery_display_purch_cpc_perf_Fix_na_na_rmkt_ambos-18a65anos_v3-conv-curso-_disc_na_ass-go-020122-15</v>
      </c>
      <c r="D402" s="7" t="str">
        <f t="shared" si="73"/>
        <v>356520934</v>
      </c>
      <c r="E402" s="7" t="str">
        <f>IF('Report DCM'!$H402="In-Stream Video","Rich Media display banner",IF('Report DCM'!$I402&gt;'Report DCM'!$J402,"Standard",VLOOKUP(CONCATENATE(bd_adtype,"_",bd_creativetype),tabela,2,FALSE)))</f>
        <v>Dynamic Click</v>
      </c>
      <c r="F402" s="7" t="str">
        <f t="shared" si="74"/>
        <v>blinks_gco_assinatura_1-discovery-rmkt_awareness_google-ads_discovery_display_purch_cpc_perf_Fix_na_na_rmkt_ambos-18a65anos_v3-conv-curso-_disc_na_ass-go-020122-15</v>
      </c>
      <c r="G402" s="7" t="str">
        <f t="shared" si="75"/>
        <v>547349823</v>
      </c>
      <c r="H402" s="7" t="str">
        <f t="shared" si="76"/>
        <v>Tracking</v>
      </c>
      <c r="I402" s="7">
        <f t="shared" si="77"/>
        <v>0</v>
      </c>
      <c r="J402" s="7">
        <f t="shared" si="78"/>
        <v>578</v>
      </c>
      <c r="K402" s="8">
        <f t="shared" si="79"/>
        <v>1.2999999999999999E-2</v>
      </c>
      <c r="L402" s="7">
        <f t="shared" si="80"/>
        <v>0.02</v>
      </c>
      <c r="M402" s="8">
        <f t="shared" si="46"/>
        <v>7.5139999999999993</v>
      </c>
      <c r="N402" s="8">
        <f t="shared" si="47"/>
        <v>11.56</v>
      </c>
    </row>
    <row r="403" spans="1:14" ht="15.75" customHeight="1" x14ac:dyDescent="0.35">
      <c r="A403" s="7" t="str">
        <f t="shared" si="70"/>
        <v>blinks_gco_assinatura_2023</v>
      </c>
      <c r="B403" s="7" t="str">
        <f t="shared" si="71"/>
        <v>Google Ads BR</v>
      </c>
      <c r="C403" s="7" t="str">
        <f t="shared" si="72"/>
        <v>blinks_gco_assinatura_1-discovery-rmkt_awareness_google-ads_discovery_display_purch_cpc_perf_Fix_na_na_rmkt_ambos-18a65anos_v3-ex-alunos-megalista_disc_na_ass-go-020122-16</v>
      </c>
      <c r="D403" s="7" t="str">
        <f t="shared" si="73"/>
        <v>356520931</v>
      </c>
      <c r="E403" s="7" t="str">
        <f>IF('Report DCM'!$H403="In-Stream Video","Rich Media display banner",IF('Report DCM'!$I403&gt;'Report DCM'!$J403,"Standard",VLOOKUP(CONCATENATE(bd_adtype,"_",bd_creativetype),tabela,2,FALSE)))</f>
        <v>Dynamic Click</v>
      </c>
      <c r="F403" s="7" t="str">
        <f t="shared" si="74"/>
        <v>blinks_gco_assinatura_1-discovery-rmkt_awareness_google-ads_discovery_display_purch_cpc_perf_Fix_na_na_rmkt_ambos-18a65anos_v3-ex-alunos-megalista_disc_na_ass-go-020122-16</v>
      </c>
      <c r="G403" s="7" t="str">
        <f t="shared" si="75"/>
        <v>547349826</v>
      </c>
      <c r="H403" s="7" t="str">
        <f t="shared" si="76"/>
        <v>Tracking</v>
      </c>
      <c r="I403" s="7">
        <f t="shared" si="77"/>
        <v>0</v>
      </c>
      <c r="J403" s="7">
        <f t="shared" si="78"/>
        <v>269</v>
      </c>
      <c r="K403" s="8">
        <f t="shared" si="79"/>
        <v>1.2999999999999999E-2</v>
      </c>
      <c r="L403" s="7">
        <f t="shared" si="80"/>
        <v>0.02</v>
      </c>
      <c r="M403" s="8">
        <f t="shared" si="46"/>
        <v>3.4969999999999999</v>
      </c>
      <c r="N403" s="8">
        <f t="shared" si="47"/>
        <v>5.38</v>
      </c>
    </row>
    <row r="404" spans="1:14" ht="15.75" customHeight="1" x14ac:dyDescent="0.35">
      <c r="A404" s="7" t="str">
        <f t="shared" si="70"/>
        <v>blinks_gco_assinatura_2023</v>
      </c>
      <c r="B404" s="7" t="str">
        <f t="shared" si="71"/>
        <v>Google Ads BR</v>
      </c>
      <c r="C404" s="7" t="str">
        <f t="shared" si="72"/>
        <v>blinks_gco_assinatura_1-discovery-rmkt_awareness_google-ads_discovery_display_purch_cpc_perf_Fix_na_na_rmkt_ambos-18a65anos_v3-leads-sem-conv-megalista_disc_na_ass-go-020122-17</v>
      </c>
      <c r="D404" s="7" t="str">
        <f t="shared" si="73"/>
        <v>356520928</v>
      </c>
      <c r="E404" s="7" t="str">
        <f>IF('Report DCM'!$H404="In-Stream Video","Rich Media display banner",IF('Report DCM'!$I404&gt;'Report DCM'!$J404,"Standard",VLOOKUP(CONCATENATE(bd_adtype,"_",bd_creativetype),tabela,2,FALSE)))</f>
        <v>Dynamic Click</v>
      </c>
      <c r="F404" s="7" t="str">
        <f t="shared" si="74"/>
        <v>blinks_gco_assinatura_1-discovery-rmkt_awareness_google-ads_discovery_display_purch_cpc_perf_Fix_na_na_rmkt_ambos-18a65anos_v3-leads-sem-conv-megalista_disc_na_ass-go-020122-17</v>
      </c>
      <c r="G404" s="7" t="str">
        <f t="shared" si="75"/>
        <v>547349829</v>
      </c>
      <c r="H404" s="7" t="str">
        <f t="shared" si="76"/>
        <v>Tracking</v>
      </c>
      <c r="I404" s="7">
        <f t="shared" si="77"/>
        <v>0</v>
      </c>
      <c r="J404" s="7">
        <f t="shared" si="78"/>
        <v>387</v>
      </c>
      <c r="K404" s="8">
        <f t="shared" si="79"/>
        <v>1.2999999999999999E-2</v>
      </c>
      <c r="L404" s="7">
        <f t="shared" si="80"/>
        <v>0.02</v>
      </c>
      <c r="M404" s="8">
        <f t="shared" si="46"/>
        <v>5.0309999999999997</v>
      </c>
      <c r="N404" s="8">
        <f t="shared" si="47"/>
        <v>7.74</v>
      </c>
    </row>
    <row r="405" spans="1:14" ht="15.75" customHeight="1" x14ac:dyDescent="0.35">
      <c r="A405" s="7" t="str">
        <f t="shared" si="70"/>
        <v>blinks_gco_assinatura_2023</v>
      </c>
      <c r="B405" s="7" t="str">
        <f t="shared" si="71"/>
        <v>Google Ads BR</v>
      </c>
      <c r="C405" s="7" t="str">
        <f t="shared" si="72"/>
        <v>blinks_gco_assinatura_1-discovery-rmkt_awareness_google-ads_discovery_display_purch_cpc_perf_Fix_na_na_rmkt_ambos-18a65anos_v3-visitantes-15-dias_disc_na_ass-go-020122-18</v>
      </c>
      <c r="D405" s="7" t="str">
        <f t="shared" si="73"/>
        <v>356520925</v>
      </c>
      <c r="E405" s="7" t="str">
        <f>IF('Report DCM'!$H405="In-Stream Video","Rich Media display banner",IF('Report DCM'!$I405&gt;'Report DCM'!$J405,"Standard",VLOOKUP(CONCATENATE(bd_adtype,"_",bd_creativetype),tabela,2,FALSE)))</f>
        <v>Dynamic Click</v>
      </c>
      <c r="F405" s="7" t="str">
        <f t="shared" si="74"/>
        <v>blinks_gco_assinatura_1-discovery-rmkt_awareness_google-ads_discovery_display_purch_cpc_perf_Fix_na_na_rmkt_ambos-18a65anos_v3-visitantes-15-dias_disc_na_ass-go-020122-18</v>
      </c>
      <c r="G405" s="7" t="str">
        <f t="shared" si="75"/>
        <v>547349832</v>
      </c>
      <c r="H405" s="7" t="str">
        <f t="shared" si="76"/>
        <v>Tracking</v>
      </c>
      <c r="I405" s="7">
        <f t="shared" si="77"/>
        <v>0</v>
      </c>
      <c r="J405" s="7">
        <f t="shared" si="78"/>
        <v>5233</v>
      </c>
      <c r="K405" s="8">
        <f t="shared" si="79"/>
        <v>1.2999999999999999E-2</v>
      </c>
      <c r="L405" s="7">
        <f t="shared" si="80"/>
        <v>0.02</v>
      </c>
      <c r="M405" s="8">
        <f t="shared" si="46"/>
        <v>68.028999999999996</v>
      </c>
      <c r="N405" s="8">
        <f t="shared" si="47"/>
        <v>104.66</v>
      </c>
    </row>
    <row r="406" spans="1:14" ht="15.75" customHeight="1" x14ac:dyDescent="0.35">
      <c r="A406" s="7" t="str">
        <f t="shared" si="70"/>
        <v>blinks_gco_assinatura_2023</v>
      </c>
      <c r="B406" s="7" t="str">
        <f t="shared" si="71"/>
        <v>Google Ads BR</v>
      </c>
      <c r="C406" s="7" t="str">
        <f t="shared" si="72"/>
        <v>blinks_gco_assinatura_1-discovery-rmkt_awareness_google-ads_discovery_display_purch_cpc_perf_Fix_na_na_rmkt_ambos-18a65anos_v3-visitantes-30-dias_disc_na_ass-go-020122-19</v>
      </c>
      <c r="D406" s="7" t="str">
        <f t="shared" si="73"/>
        <v>356520922</v>
      </c>
      <c r="E406" s="7" t="str">
        <f>IF('Report DCM'!$H406="In-Stream Video","Rich Media display banner",IF('Report DCM'!$I406&gt;'Report DCM'!$J406,"Standard",VLOOKUP(CONCATENATE(bd_adtype,"_",bd_creativetype),tabela,2,FALSE)))</f>
        <v>Dynamic Click</v>
      </c>
      <c r="F406" s="7" t="str">
        <f t="shared" si="74"/>
        <v>blinks_gco_assinatura_1-discovery-rmkt_awareness_google-ads_discovery_display_purch_cpc_perf_Fix_na_na_rmkt_ambos-18a65anos_v3-visitantes-30-dias_disc_na_ass-go-020122-19</v>
      </c>
      <c r="G406" s="7" t="str">
        <f t="shared" si="75"/>
        <v>547349835</v>
      </c>
      <c r="H406" s="7" t="str">
        <f t="shared" si="76"/>
        <v>Tracking</v>
      </c>
      <c r="I406" s="7">
        <f t="shared" si="77"/>
        <v>0</v>
      </c>
      <c r="J406" s="7">
        <f t="shared" si="78"/>
        <v>731</v>
      </c>
      <c r="K406" s="8">
        <f t="shared" si="79"/>
        <v>1.2999999999999999E-2</v>
      </c>
      <c r="L406" s="7">
        <f t="shared" si="80"/>
        <v>0.02</v>
      </c>
      <c r="M406" s="8">
        <f t="shared" si="46"/>
        <v>9.5030000000000001</v>
      </c>
      <c r="N406" s="8">
        <f t="shared" si="47"/>
        <v>14.620000000000001</v>
      </c>
    </row>
    <row r="407" spans="1:14" ht="15.75" customHeight="1" x14ac:dyDescent="0.35">
      <c r="A407" s="7" t="str">
        <f t="shared" si="70"/>
        <v>blinks_gco_assinatura_2023</v>
      </c>
      <c r="B407" s="7" t="str">
        <f t="shared" si="71"/>
        <v>Google Ads BR</v>
      </c>
      <c r="C407" s="7" t="str">
        <f t="shared" si="72"/>
        <v>blinks_gco_assinatura_1-discovery-rmkt_consideracao_google-ads_discovery_display_purch_cpc_perf_Fix_na_na_rmkt_ambos-18a65anos_inscritos-e-visitantes-lp-always-on_disc_na_ass-go-040123-41</v>
      </c>
      <c r="D407" s="7" t="str">
        <f t="shared" si="73"/>
        <v>356674236</v>
      </c>
      <c r="E407" s="7" t="str">
        <f>IF('Report DCM'!$H407="In-Stream Video","Rich Media display banner",IF('Report DCM'!$I407&gt;'Report DCM'!$J407,"Standard",VLOOKUP(CONCATENATE(bd_adtype,"_",bd_creativetype),tabela,2,FALSE)))</f>
        <v>Dynamic Click</v>
      </c>
      <c r="F407" s="7" t="str">
        <f t="shared" si="74"/>
        <v>blinks_gco_assinatura_1-discovery-rmkt_consideracao_google-ads_discovery_display_purch_cpc_perf_Fix_na_na_rmkt_ambos-18a65anos_inscritos-e-visitantes-lp-always-on_disc_na_ass-go-040123-41</v>
      </c>
      <c r="G407" s="7" t="str">
        <f t="shared" si="75"/>
        <v>547505070</v>
      </c>
      <c r="H407" s="7" t="str">
        <f t="shared" si="76"/>
        <v>Tracking</v>
      </c>
      <c r="I407" s="7">
        <f t="shared" si="77"/>
        <v>0</v>
      </c>
      <c r="J407" s="7">
        <f t="shared" si="78"/>
        <v>504</v>
      </c>
      <c r="K407" s="8">
        <f t="shared" si="79"/>
        <v>1.2999999999999999E-2</v>
      </c>
      <c r="L407" s="7">
        <f t="shared" si="80"/>
        <v>0.02</v>
      </c>
      <c r="M407" s="8">
        <f t="shared" si="46"/>
        <v>6.5519999999999996</v>
      </c>
      <c r="N407" s="8">
        <f t="shared" si="47"/>
        <v>10.08</v>
      </c>
    </row>
    <row r="408" spans="1:14" ht="15.75" customHeight="1" x14ac:dyDescent="0.35">
      <c r="A408" s="7" t="str">
        <f t="shared" si="70"/>
        <v>blinks_gco_assinatura_2023</v>
      </c>
      <c r="B408" s="7" t="str">
        <f t="shared" si="71"/>
        <v>Google Ads BR</v>
      </c>
      <c r="C408" s="7" t="str">
        <f t="shared" si="72"/>
        <v>blinks_gco_assinatura_1-gdn-rmkt-geral_conversao_google-ads_youtube_video_conv_cpc_perf_Fix_na_na_rmkt_ambos-18a65anos_banco-do-brasil_dra_na_ass-go-231222-6</v>
      </c>
      <c r="D408" s="7" t="str">
        <f t="shared" si="73"/>
        <v>356098777</v>
      </c>
      <c r="E408" s="7" t="str">
        <f>IF('Report DCM'!$H408="In-Stream Video","Rich Media display banner",IF('Report DCM'!$I408&gt;'Report DCM'!$J408,"Standard",VLOOKUP(CONCATENATE(bd_adtype,"_",bd_creativetype),tabela,2,FALSE)))</f>
        <v>Dynamic Click</v>
      </c>
      <c r="F408" s="7" t="str">
        <f t="shared" si="74"/>
        <v>blinks_gco_assinatura_1-gdn-rmkt-geral_conversao_google-ads_youtube_video_conv_cpc_perf_Fix_na_na_rmkt_ambos-18a65anos_banco-do-brasil_dra_na_ass-go-231222-6</v>
      </c>
      <c r="G408" s="7" t="str">
        <f t="shared" si="75"/>
        <v>546965134</v>
      </c>
      <c r="H408" s="7" t="str">
        <f t="shared" si="76"/>
        <v>Tracking</v>
      </c>
      <c r="I408" s="7">
        <f t="shared" si="77"/>
        <v>0</v>
      </c>
      <c r="J408" s="7">
        <f t="shared" si="78"/>
        <v>1219</v>
      </c>
      <c r="K408" s="8">
        <f t="shared" si="79"/>
        <v>1.2999999999999999E-2</v>
      </c>
      <c r="L408" s="7">
        <f t="shared" si="80"/>
        <v>0.02</v>
      </c>
      <c r="M408" s="8">
        <f t="shared" si="46"/>
        <v>15.847</v>
      </c>
      <c r="N408" s="8">
        <f t="shared" si="47"/>
        <v>24.38</v>
      </c>
    </row>
    <row r="409" spans="1:14" ht="15.75" customHeight="1" x14ac:dyDescent="0.35">
      <c r="A409" s="7" t="str">
        <f t="shared" si="70"/>
        <v>blinks_gco_assinatura_2023</v>
      </c>
      <c r="B409" s="7" t="str">
        <f t="shared" si="71"/>
        <v>Google Ads BR</v>
      </c>
      <c r="C409" s="7" t="str">
        <f t="shared" si="72"/>
        <v>blinks_gco_assinatura_1-yt-vac-rmkt_awareness_google-ads_discovery_display_purch_cpc_perf_Fix_na_na_rmkt_ambos-18a65anos_v3-abandono-car-atual_vra_na_ass-go-020122-20</v>
      </c>
      <c r="D409" s="7" t="str">
        <f t="shared" si="73"/>
        <v>356520919</v>
      </c>
      <c r="E409" s="7" t="str">
        <f>IF('Report DCM'!$H409="In-Stream Video","Rich Media display banner",IF('Report DCM'!$I409&gt;'Report DCM'!$J409,"Standard",VLOOKUP(CONCATENATE(bd_adtype,"_",bd_creativetype),tabela,2,FALSE)))</f>
        <v>Dynamic Click</v>
      </c>
      <c r="F409" s="7" t="str">
        <f t="shared" si="74"/>
        <v>blinks_gco_assinatura_1-yt-vac-rmkt_awareness_google-ads_discovery_display_purch_cpc_perf_Fix_na_na_rmkt_ambos-18a65anos_v3-abandono-car-atual_vra_na_ass-go-020122-20</v>
      </c>
      <c r="G409" s="7" t="str">
        <f t="shared" si="75"/>
        <v>547349838</v>
      </c>
      <c r="H409" s="7" t="str">
        <f t="shared" si="76"/>
        <v>Tracking</v>
      </c>
      <c r="I409" s="7">
        <f t="shared" si="77"/>
        <v>0</v>
      </c>
      <c r="J409" s="7">
        <f t="shared" si="78"/>
        <v>119</v>
      </c>
      <c r="K409" s="8">
        <f t="shared" si="79"/>
        <v>1.2999999999999999E-2</v>
      </c>
      <c r="L409" s="7">
        <f t="shared" si="80"/>
        <v>0.02</v>
      </c>
      <c r="M409" s="8">
        <f t="shared" si="46"/>
        <v>1.5469999999999999</v>
      </c>
      <c r="N409" s="8">
        <f t="shared" si="47"/>
        <v>2.38</v>
      </c>
    </row>
    <row r="410" spans="1:14" ht="15.75" customHeight="1" x14ac:dyDescent="0.35">
      <c r="A410" s="7" t="str">
        <f t="shared" si="70"/>
        <v>blinks_gco_assinatura_2023</v>
      </c>
      <c r="B410" s="7" t="str">
        <f t="shared" si="71"/>
        <v>Google Ads BR</v>
      </c>
      <c r="C410" s="7" t="str">
        <f t="shared" si="72"/>
        <v>blinks_gco_assinatura_1-yt-vac-rmkt_awareness_google-ads_discovery_display_purch_cpv_perf_Fix_na_na_rmkt_ambos-18a65anos_v3-assinantes-30-dias_vra_na_ass-go-020122-21</v>
      </c>
      <c r="D410" s="7" t="str">
        <f t="shared" si="73"/>
        <v>356520916</v>
      </c>
      <c r="E410" s="7" t="str">
        <f>IF('Report DCM'!$H410="In-Stream Video","Rich Media display banner",IF('Report DCM'!$I410&gt;'Report DCM'!$J410,"Standard",VLOOKUP(CONCATENATE(bd_adtype,"_",bd_creativetype),tabela,2,FALSE)))</f>
        <v>Dynamic Click</v>
      </c>
      <c r="F410" s="7" t="str">
        <f t="shared" si="74"/>
        <v>blinks_gco_assinatura_1-yt-vac-rmkt_awareness_google-ads_discovery_display_purch_cpv_perf_Fix_na_na_rmkt_ambos-18a65anos_v3-assinantes-30-dias_vra_na_ass-go-020122-21</v>
      </c>
      <c r="G410" s="7" t="str">
        <f t="shared" si="75"/>
        <v>547349841</v>
      </c>
      <c r="H410" s="7" t="str">
        <f t="shared" si="76"/>
        <v>Tracking</v>
      </c>
      <c r="I410" s="7">
        <f t="shared" si="77"/>
        <v>0</v>
      </c>
      <c r="J410" s="7">
        <f t="shared" si="78"/>
        <v>2</v>
      </c>
      <c r="K410" s="8">
        <f t="shared" si="79"/>
        <v>1.2999999999999999E-2</v>
      </c>
      <c r="L410" s="7">
        <f t="shared" si="80"/>
        <v>0.02</v>
      </c>
      <c r="M410" s="8">
        <f t="shared" si="46"/>
        <v>2.5999999999999999E-2</v>
      </c>
      <c r="N410" s="8">
        <f t="shared" si="47"/>
        <v>0.04</v>
      </c>
    </row>
    <row r="411" spans="1:14" ht="15.75" customHeight="1" x14ac:dyDescent="0.35">
      <c r="A411" s="7" t="str">
        <f t="shared" si="70"/>
        <v>blinks_gco_assinatura_2023</v>
      </c>
      <c r="B411" s="7" t="str">
        <f t="shared" si="71"/>
        <v>Google Ads BR</v>
      </c>
      <c r="C411" s="7" t="str">
        <f t="shared" si="72"/>
        <v>blinks_gco_assinatura_1-yt-vac-rmkt_awareness_google-ads_discovery_display_purch_cpv_perf_Fix_na_na_rmkt_ambos-18a65anos_v3-assinatura-15-dias_vid_na_ass-go-020122-22</v>
      </c>
      <c r="D411" s="7" t="str">
        <f t="shared" si="73"/>
        <v>356520913</v>
      </c>
      <c r="E411" s="7" t="str">
        <f>IF('Report DCM'!$H411="In-Stream Video","Rich Media display banner",IF('Report DCM'!$I411&gt;'Report DCM'!$J411,"Standard",VLOOKUP(CONCATENATE(bd_adtype,"_",bd_creativetype),tabela,2,FALSE)))</f>
        <v>Dynamic Click</v>
      </c>
      <c r="F411" s="7" t="str">
        <f t="shared" si="74"/>
        <v>blinks_gco_assinatura_1-yt-vac-rmkt_awareness_google-ads_discovery_display_purch_cpv_perf_Fix_na_na_rmkt_ambos-18a65anos_v3-assinatura-15-dias_vid_na_ass-go-020122-22</v>
      </c>
      <c r="G411" s="7" t="str">
        <f t="shared" si="75"/>
        <v>547349844</v>
      </c>
      <c r="H411" s="7" t="str">
        <f t="shared" si="76"/>
        <v>Tracking</v>
      </c>
      <c r="I411" s="7">
        <f t="shared" si="77"/>
        <v>0</v>
      </c>
      <c r="J411" s="7">
        <f t="shared" si="78"/>
        <v>1466</v>
      </c>
      <c r="K411" s="8">
        <f t="shared" si="79"/>
        <v>1.2999999999999999E-2</v>
      </c>
      <c r="L411" s="7">
        <f t="shared" si="80"/>
        <v>0.02</v>
      </c>
      <c r="M411" s="8">
        <f t="shared" si="46"/>
        <v>19.058</v>
      </c>
      <c r="N411" s="8">
        <f t="shared" si="47"/>
        <v>29.32</v>
      </c>
    </row>
    <row r="412" spans="1:14" ht="15.75" customHeight="1" x14ac:dyDescent="0.35">
      <c r="A412" s="7" t="str">
        <f t="shared" si="70"/>
        <v>blinks_gco_assinatura_2023</v>
      </c>
      <c r="B412" s="7" t="str">
        <f t="shared" si="71"/>
        <v>Google Ads BR</v>
      </c>
      <c r="C412" s="7" t="str">
        <f t="shared" si="72"/>
        <v>blinks_gco_assinatura_1-yt-vac-rmkt_awareness_google-ads_discovery_display_purch_cpv_perf_Fix_na_na_rmkt_ambos-18a65anos_v3-assistiram-live-similares_vid_na_ass-go-020122-23</v>
      </c>
      <c r="D412" s="7" t="str">
        <f t="shared" si="73"/>
        <v>356520910</v>
      </c>
      <c r="E412" s="7" t="str">
        <f>IF('Report DCM'!$H412="In-Stream Video","Rich Media display banner",IF('Report DCM'!$I412&gt;'Report DCM'!$J412,"Standard",VLOOKUP(CONCATENATE(bd_adtype,"_",bd_creativetype),tabela,2,FALSE)))</f>
        <v>Dynamic Click</v>
      </c>
      <c r="F412" s="7" t="str">
        <f t="shared" si="74"/>
        <v>blinks_gco_assinatura_1-yt-vac-rmkt_awareness_google-ads_discovery_display_purch_cpv_perf_Fix_na_na_rmkt_ambos-18a65anos_v3-assistiram-live-similares_vid_na_ass-go-020122-23</v>
      </c>
      <c r="G412" s="7" t="str">
        <f t="shared" si="75"/>
        <v>547349847</v>
      </c>
      <c r="H412" s="7" t="str">
        <f t="shared" si="76"/>
        <v>Tracking</v>
      </c>
      <c r="I412" s="7">
        <f t="shared" si="77"/>
        <v>0</v>
      </c>
      <c r="J412" s="7">
        <f t="shared" si="78"/>
        <v>258</v>
      </c>
      <c r="K412" s="8">
        <f t="shared" si="79"/>
        <v>1.2999999999999999E-2</v>
      </c>
      <c r="L412" s="7">
        <f t="shared" si="80"/>
        <v>0.02</v>
      </c>
      <c r="M412" s="8">
        <f t="shared" si="46"/>
        <v>3.3539999999999996</v>
      </c>
      <c r="N412" s="8">
        <f t="shared" si="47"/>
        <v>5.16</v>
      </c>
    </row>
    <row r="413" spans="1:14" ht="15.75" customHeight="1" x14ac:dyDescent="0.35">
      <c r="A413" s="7" t="str">
        <f t="shared" si="70"/>
        <v>blinks_gco_assinatura_2023</v>
      </c>
      <c r="B413" s="7" t="str">
        <f t="shared" si="71"/>
        <v>Google Ads BR</v>
      </c>
      <c r="C413" s="7" t="str">
        <f t="shared" si="72"/>
        <v>blinks_gco_assinatura_1-yt-vac-rmkt_awareness_google-ads_discovery_display_purch_cpv_perf_Fix_na_na_rmkt_ambos-18a65anos_v3-banco-do-brasil_vid_na_ass-go-020122-24</v>
      </c>
      <c r="D413" s="7" t="str">
        <f t="shared" si="73"/>
        <v>356520907</v>
      </c>
      <c r="E413" s="7" t="str">
        <f>IF('Report DCM'!$H413="In-Stream Video","Rich Media display banner",IF('Report DCM'!$I413&gt;'Report DCM'!$J413,"Standard",VLOOKUP(CONCATENATE(bd_adtype,"_",bd_creativetype),tabela,2,FALSE)))</f>
        <v>Dynamic Click</v>
      </c>
      <c r="F413" s="7" t="str">
        <f t="shared" si="74"/>
        <v>blinks_gco_assinatura_1-yt-vac-rmkt_awareness_google-ads_discovery_display_purch_cpv_perf_Fix_na_na_rmkt_ambos-18a65anos_v3-banco-do-brasil_vid_na_ass-go-020122-24</v>
      </c>
      <c r="G413" s="7" t="str">
        <f t="shared" si="75"/>
        <v>547349850</v>
      </c>
      <c r="H413" s="7" t="str">
        <f t="shared" si="76"/>
        <v>Tracking</v>
      </c>
      <c r="I413" s="7">
        <f t="shared" si="77"/>
        <v>0</v>
      </c>
      <c r="J413" s="7">
        <f t="shared" si="78"/>
        <v>1816</v>
      </c>
      <c r="K413" s="8">
        <f t="shared" si="79"/>
        <v>1.2999999999999999E-2</v>
      </c>
      <c r="L413" s="7">
        <f t="shared" si="80"/>
        <v>0.02</v>
      </c>
      <c r="M413" s="8">
        <f t="shared" si="46"/>
        <v>23.608000000000001</v>
      </c>
      <c r="N413" s="8">
        <f t="shared" si="47"/>
        <v>36.32</v>
      </c>
    </row>
    <row r="414" spans="1:14" ht="15.75" customHeight="1" x14ac:dyDescent="0.35">
      <c r="A414" s="7" t="str">
        <f t="shared" si="70"/>
        <v>blinks_gco_assinatura_2023</v>
      </c>
      <c r="B414" s="7" t="str">
        <f t="shared" si="71"/>
        <v>Google Ads BR</v>
      </c>
      <c r="C414" s="7" t="str">
        <f t="shared" si="72"/>
        <v>blinks_gco_assinatura_1-yt-vac-rmkt_awareness_google-ads_discovery_display_purch_cpv_perf_Fix_na_na_rmkt_ambos-18a65anos_v3-base-leads-concursos_vid_na_ass-go-020122-25</v>
      </c>
      <c r="D414" s="7" t="str">
        <f t="shared" si="73"/>
        <v>356520904</v>
      </c>
      <c r="E414" s="7" t="str">
        <f>IF('Report DCM'!$H414="In-Stream Video","Rich Media display banner",IF('Report DCM'!$I414&gt;'Report DCM'!$J414,"Standard",VLOOKUP(CONCATENATE(bd_adtype,"_",bd_creativetype),tabela,2,FALSE)))</f>
        <v>Dynamic Click</v>
      </c>
      <c r="F414" s="7" t="str">
        <f t="shared" si="74"/>
        <v>blinks_gco_assinatura_1-yt-vac-rmkt_awareness_google-ads_discovery_display_purch_cpv_perf_Fix_na_na_rmkt_ambos-18a65anos_v3-base-leads-concursos_vid_na_ass-go-020122-25</v>
      </c>
      <c r="G414" s="7" t="str">
        <f t="shared" si="75"/>
        <v>547349853</v>
      </c>
      <c r="H414" s="7" t="str">
        <f t="shared" si="76"/>
        <v>Tracking</v>
      </c>
      <c r="I414" s="7">
        <f t="shared" si="77"/>
        <v>0</v>
      </c>
      <c r="J414" s="7">
        <f t="shared" si="78"/>
        <v>114</v>
      </c>
      <c r="K414" s="8">
        <f t="shared" si="79"/>
        <v>1.2999999999999999E-2</v>
      </c>
      <c r="L414" s="7">
        <f t="shared" si="80"/>
        <v>0.02</v>
      </c>
      <c r="M414" s="8">
        <f t="shared" si="46"/>
        <v>1.482</v>
      </c>
      <c r="N414" s="8">
        <f t="shared" si="47"/>
        <v>2.2800000000000002</v>
      </c>
    </row>
    <row r="415" spans="1:14" ht="15.75" customHeight="1" x14ac:dyDescent="0.35">
      <c r="A415" s="7" t="str">
        <f t="shared" si="70"/>
        <v>blinks_gco_assinatura_2023</v>
      </c>
      <c r="B415" s="7" t="str">
        <f t="shared" si="71"/>
        <v>Google Ads BR</v>
      </c>
      <c r="C415" s="7" t="str">
        <f t="shared" si="72"/>
        <v>blinks_gco_assinatura_1-yt-vac-rmkt_awareness_google-ads_discovery_display_purch_cpv_perf_Fix_na_na_rmkt_ambos-18a65anos_v3-cancelaram-megalista_vid_na_ass-go-020122-26</v>
      </c>
      <c r="D415" s="7" t="str">
        <f t="shared" si="73"/>
        <v>356520901</v>
      </c>
      <c r="E415" s="7" t="str">
        <f>IF('Report DCM'!$H415="In-Stream Video","Rich Media display banner",IF('Report DCM'!$I415&gt;'Report DCM'!$J415,"Standard",VLOOKUP(CONCATENATE(bd_adtype,"_",bd_creativetype),tabela,2,FALSE)))</f>
        <v>Dynamic Click</v>
      </c>
      <c r="F415" s="7" t="str">
        <f t="shared" si="74"/>
        <v>blinks_gco_assinatura_1-yt-vac-rmkt_awareness_google-ads_discovery_display_purch_cpv_perf_Fix_na_na_rmkt_ambos-18a65anos_v3-cancelaram-megalista_vid_na_ass-go-020122-26</v>
      </c>
      <c r="G415" s="7" t="str">
        <f t="shared" si="75"/>
        <v>547349856</v>
      </c>
      <c r="H415" s="7" t="str">
        <f t="shared" si="76"/>
        <v>Tracking</v>
      </c>
      <c r="I415" s="7">
        <f t="shared" si="77"/>
        <v>0</v>
      </c>
      <c r="J415" s="7">
        <f t="shared" si="78"/>
        <v>125</v>
      </c>
      <c r="K415" s="8">
        <f t="shared" si="79"/>
        <v>1.2999999999999999E-2</v>
      </c>
      <c r="L415" s="7">
        <f t="shared" si="80"/>
        <v>0.02</v>
      </c>
      <c r="M415" s="8">
        <f t="shared" si="46"/>
        <v>1.625</v>
      </c>
      <c r="N415" s="8">
        <f t="shared" si="47"/>
        <v>2.5</v>
      </c>
    </row>
    <row r="416" spans="1:14" ht="15.75" customHeight="1" x14ac:dyDescent="0.35">
      <c r="A416" s="7" t="str">
        <f t="shared" si="70"/>
        <v>blinks_gco_assinatura_2023</v>
      </c>
      <c r="B416" s="7" t="str">
        <f t="shared" si="71"/>
        <v>Google Ads BR</v>
      </c>
      <c r="C416" s="7" t="str">
        <f t="shared" si="72"/>
        <v>blinks_gco_assinatura_1-yt-vac-rmkt_awareness_google-ads_discovery_display_purch_cpv_perf_Fix_na_na_rmkt_ambos-18a65anos_v3-carrinho-15-dias_vid_na_ass-go-020122-27</v>
      </c>
      <c r="D416" s="7" t="str">
        <f t="shared" si="73"/>
        <v>356520898</v>
      </c>
      <c r="E416" s="7" t="str">
        <f>IF('Report DCM'!$H416="In-Stream Video","Rich Media display banner",IF('Report DCM'!$I416&gt;'Report DCM'!$J416,"Standard",VLOOKUP(CONCATENATE(bd_adtype,"_",bd_creativetype),tabela,2,FALSE)))</f>
        <v>Dynamic Click</v>
      </c>
      <c r="F416" s="7" t="str">
        <f t="shared" si="74"/>
        <v>blinks_gco_assinatura_1-yt-vac-rmkt_awareness_google-ads_discovery_display_purch_cpv_perf_Fix_na_na_rmkt_ambos-18a65anos_v3-carrinho-15-dias_vid_na_ass-go-020122-27</v>
      </c>
      <c r="G416" s="7" t="str">
        <f t="shared" si="75"/>
        <v>547349859</v>
      </c>
      <c r="H416" s="7" t="str">
        <f t="shared" si="76"/>
        <v>Tracking</v>
      </c>
      <c r="I416" s="7">
        <f t="shared" si="77"/>
        <v>0</v>
      </c>
      <c r="J416" s="7">
        <f t="shared" si="78"/>
        <v>251</v>
      </c>
      <c r="K416" s="8">
        <f t="shared" si="79"/>
        <v>1.2999999999999999E-2</v>
      </c>
      <c r="L416" s="7">
        <f t="shared" si="80"/>
        <v>0.02</v>
      </c>
      <c r="M416" s="8">
        <f t="shared" si="46"/>
        <v>3.2629999999999999</v>
      </c>
      <c r="N416" s="8">
        <f t="shared" si="47"/>
        <v>5.0200000000000005</v>
      </c>
    </row>
    <row r="417" spans="1:14" ht="15.75" customHeight="1" x14ac:dyDescent="0.35">
      <c r="A417" s="7" t="str">
        <f t="shared" si="70"/>
        <v>blinks_gco_assinatura_2023</v>
      </c>
      <c r="B417" s="7" t="str">
        <f t="shared" si="71"/>
        <v>Google Ads BR</v>
      </c>
      <c r="C417" s="7" t="str">
        <f t="shared" si="72"/>
        <v>blinks_gco_assinatura_1-yt-vac-rmkt_awareness_google-ads_discovery_display_purch_cpv_perf_Fix_na_na_rmkt_ambos-18a65anos_v3-carrinho-3-dias_vid_na_ass-go-020122-28</v>
      </c>
      <c r="D417" s="7" t="str">
        <f t="shared" si="73"/>
        <v>356520895</v>
      </c>
      <c r="E417" s="7" t="str">
        <f>IF('Report DCM'!$H417="In-Stream Video","Rich Media display banner",IF('Report DCM'!$I417&gt;'Report DCM'!$J417,"Standard",VLOOKUP(CONCATENATE(bd_adtype,"_",bd_creativetype),tabela,2,FALSE)))</f>
        <v>Dynamic Click</v>
      </c>
      <c r="F417" s="7" t="str">
        <f t="shared" si="74"/>
        <v>blinks_gco_assinatura_1-yt-vac-rmkt_awareness_google-ads_discovery_display_purch_cpv_perf_Fix_na_na_rmkt_ambos-18a65anos_v3-carrinho-3-dias_vid_na_ass-go-020122-28</v>
      </c>
      <c r="G417" s="7" t="str">
        <f t="shared" si="75"/>
        <v>547349862</v>
      </c>
      <c r="H417" s="7" t="str">
        <f t="shared" si="76"/>
        <v>Tracking</v>
      </c>
      <c r="I417" s="7">
        <f t="shared" si="77"/>
        <v>0</v>
      </c>
      <c r="J417" s="7">
        <f t="shared" si="78"/>
        <v>557</v>
      </c>
      <c r="K417" s="8">
        <f t="shared" si="79"/>
        <v>1.2999999999999999E-2</v>
      </c>
      <c r="L417" s="7">
        <f t="shared" si="80"/>
        <v>0.02</v>
      </c>
      <c r="M417" s="8">
        <f t="shared" si="46"/>
        <v>7.2409999999999997</v>
      </c>
      <c r="N417" s="8">
        <f t="shared" si="47"/>
        <v>11.14</v>
      </c>
    </row>
    <row r="418" spans="1:14" ht="15.75" customHeight="1" x14ac:dyDescent="0.35">
      <c r="A418" s="7" t="str">
        <f t="shared" si="70"/>
        <v>blinks_gco_assinatura_2023</v>
      </c>
      <c r="B418" s="7" t="str">
        <f t="shared" si="71"/>
        <v>Google Ads BR</v>
      </c>
      <c r="C418" s="7" t="str">
        <f t="shared" si="72"/>
        <v>blinks_gco_assinatura_1-yt-vac-rmkt_awareness_google-ads_discovery_display_purch_cpv_perf_Fix_na_na_rmkt_ambos-18a65anos_v3-clientes-em-renovacao_vid_na_ass-go-020122-29</v>
      </c>
      <c r="D418" s="7" t="str">
        <f t="shared" si="73"/>
        <v>356520892</v>
      </c>
      <c r="E418" s="7" t="str">
        <f>IF('Report DCM'!$H418="In-Stream Video","Rich Media display banner",IF('Report DCM'!$I418&gt;'Report DCM'!$J418,"Standard",VLOOKUP(CONCATENATE(bd_adtype,"_",bd_creativetype),tabela,2,FALSE)))</f>
        <v>Dynamic Click</v>
      </c>
      <c r="F418" s="7" t="str">
        <f t="shared" si="74"/>
        <v>blinks_gco_assinatura_1-yt-vac-rmkt_awareness_google-ads_discovery_display_purch_cpv_perf_Fix_na_na_rmkt_ambos-18a65anos_v3-clientes-em-renovacao_vid_na_ass-go-020122-29</v>
      </c>
      <c r="G418" s="7" t="str">
        <f t="shared" si="75"/>
        <v>547349865</v>
      </c>
      <c r="H418" s="7" t="str">
        <f t="shared" si="76"/>
        <v>Tracking</v>
      </c>
      <c r="I418" s="7">
        <f t="shared" si="77"/>
        <v>0</v>
      </c>
      <c r="J418" s="7">
        <f t="shared" si="78"/>
        <v>2</v>
      </c>
      <c r="K418" s="8">
        <f t="shared" si="79"/>
        <v>1.2999999999999999E-2</v>
      </c>
      <c r="L418" s="7">
        <f t="shared" si="80"/>
        <v>0.02</v>
      </c>
      <c r="M418" s="8">
        <f t="shared" si="46"/>
        <v>2.5999999999999999E-2</v>
      </c>
      <c r="N418" s="8">
        <f t="shared" si="47"/>
        <v>0.04</v>
      </c>
    </row>
    <row r="419" spans="1:14" ht="15.75" customHeight="1" x14ac:dyDescent="0.35">
      <c r="A419" s="7" t="str">
        <f t="shared" si="70"/>
        <v>blinks_gco_assinatura_2023</v>
      </c>
      <c r="B419" s="7" t="str">
        <f t="shared" si="71"/>
        <v>Google Ads BR</v>
      </c>
      <c r="C419" s="7" t="str">
        <f t="shared" si="72"/>
        <v>blinks_gco_assinatura_1-yt-vac-rmkt_awareness_google-ads_discovery_display_purch_cpv_perf_Fix_na_na_rmkt_ambos-18a65anos_v3-comprou-avulso-megalista_vid_na_ass-go-020122-30</v>
      </c>
      <c r="D419" s="7" t="str">
        <f t="shared" si="73"/>
        <v>356520889</v>
      </c>
      <c r="E419" s="7" t="str">
        <f>IF('Report DCM'!$H419="In-Stream Video","Rich Media display banner",IF('Report DCM'!$I419&gt;'Report DCM'!$J419,"Standard",VLOOKUP(CONCATENATE(bd_adtype,"_",bd_creativetype),tabela,2,FALSE)))</f>
        <v>Dynamic Click</v>
      </c>
      <c r="F419" s="7" t="str">
        <f t="shared" si="74"/>
        <v>blinks_gco_assinatura_1-yt-vac-rmkt_awareness_google-ads_discovery_display_purch_cpv_perf_Fix_na_na_rmkt_ambos-18a65anos_v3-comprou-avulso-megalista_vid_na_ass-go-020122-30</v>
      </c>
      <c r="G419" s="7" t="str">
        <f t="shared" si="75"/>
        <v>547349868</v>
      </c>
      <c r="H419" s="7" t="str">
        <f t="shared" si="76"/>
        <v>Tracking</v>
      </c>
      <c r="I419" s="7">
        <f t="shared" si="77"/>
        <v>0</v>
      </c>
      <c r="J419" s="7">
        <f t="shared" si="78"/>
        <v>72</v>
      </c>
      <c r="K419" s="8">
        <f t="shared" si="79"/>
        <v>1.2999999999999999E-2</v>
      </c>
      <c r="L419" s="7">
        <f t="shared" si="80"/>
        <v>0.02</v>
      </c>
      <c r="M419" s="8">
        <f t="shared" si="46"/>
        <v>0.93599999999999994</v>
      </c>
      <c r="N419" s="8">
        <f t="shared" si="47"/>
        <v>1.44</v>
      </c>
    </row>
    <row r="420" spans="1:14" ht="15.75" customHeight="1" x14ac:dyDescent="0.35">
      <c r="A420" s="7" t="str">
        <f t="shared" si="70"/>
        <v>blinks_gco_assinatura_2023</v>
      </c>
      <c r="B420" s="7" t="str">
        <f t="shared" si="71"/>
        <v>Google Ads BR</v>
      </c>
      <c r="C420" s="7" t="str">
        <f t="shared" si="72"/>
        <v>blinks_gco_assinatura_1-yt-vac-rmkt_awareness_google-ads_discovery_display_purch_cpv_perf_Fix_na_na_rmkt_ambos-18a65anos_v3-contatos-influenciados_vid_na_ass-go-020122-31</v>
      </c>
      <c r="D420" s="7" t="str">
        <f t="shared" si="73"/>
        <v>356520886</v>
      </c>
      <c r="E420" s="7" t="str">
        <f>IF('Report DCM'!$H420="In-Stream Video","Rich Media display banner",IF('Report DCM'!$I420&gt;'Report DCM'!$J420,"Standard",VLOOKUP(CONCATENATE(bd_adtype,"_",bd_creativetype),tabela,2,FALSE)))</f>
        <v>Dynamic Click</v>
      </c>
      <c r="F420" s="7" t="str">
        <f t="shared" si="74"/>
        <v>blinks_gco_assinatura_1-yt-vac-rmkt_awareness_google-ads_discovery_display_purch_cpv_perf_Fix_na_na_rmkt_ambos-18a65anos_v3-contatos-influenciados_vid_na_ass-go-020122-31</v>
      </c>
      <c r="G420" s="7" t="str">
        <f t="shared" si="75"/>
        <v>547349871</v>
      </c>
      <c r="H420" s="7" t="str">
        <f t="shared" si="76"/>
        <v>Tracking</v>
      </c>
      <c r="I420" s="7">
        <f t="shared" si="77"/>
        <v>0</v>
      </c>
      <c r="J420" s="7">
        <f t="shared" si="78"/>
        <v>106</v>
      </c>
      <c r="K420" s="8">
        <f t="shared" si="79"/>
        <v>1.2999999999999999E-2</v>
      </c>
      <c r="L420" s="7">
        <f t="shared" si="80"/>
        <v>0.02</v>
      </c>
      <c r="M420" s="8">
        <f t="shared" si="46"/>
        <v>1.3779999999999999</v>
      </c>
      <c r="N420" s="8">
        <f t="shared" si="47"/>
        <v>2.12</v>
      </c>
    </row>
    <row r="421" spans="1:14" ht="15.75" customHeight="1" x14ac:dyDescent="0.35">
      <c r="A421" s="7" t="str">
        <f t="shared" si="70"/>
        <v>blinks_gco_assinatura_2023</v>
      </c>
      <c r="B421" s="7" t="str">
        <f t="shared" si="71"/>
        <v>Google Ads BR</v>
      </c>
      <c r="C421" s="7" t="str">
        <f t="shared" si="72"/>
        <v>blinks_gco_assinatura_1-yt-vac-rmkt_awareness_google-ads_discovery_display_purch_cpv_perf_Fix_na_na_rmkt_ambos-18a65anos_v3-cursos-senado-60-dias_vid_na_ass-go-020122-32</v>
      </c>
      <c r="D421" s="7" t="str">
        <f t="shared" si="73"/>
        <v>356520883</v>
      </c>
      <c r="E421" s="7" t="str">
        <f>IF('Report DCM'!$H421="In-Stream Video","Rich Media display banner",IF('Report DCM'!$I421&gt;'Report DCM'!$J421,"Standard",VLOOKUP(CONCATENATE(bd_adtype,"_",bd_creativetype),tabela,2,FALSE)))</f>
        <v>Dynamic Click</v>
      </c>
      <c r="F421" s="7" t="str">
        <f t="shared" si="74"/>
        <v>blinks_gco_assinatura_1-yt-vac-rmkt_awareness_google-ads_discovery_display_purch_cpv_perf_Fix_na_na_rmkt_ambos-18a65anos_v3-cursos-senado-60-dias_vid_na_ass-go-020122-32</v>
      </c>
      <c r="G421" s="7" t="str">
        <f t="shared" si="75"/>
        <v>547349874</v>
      </c>
      <c r="H421" s="7" t="str">
        <f t="shared" si="76"/>
        <v>Tracking</v>
      </c>
      <c r="I421" s="7">
        <f t="shared" si="77"/>
        <v>0</v>
      </c>
      <c r="J421" s="7">
        <f t="shared" si="78"/>
        <v>48</v>
      </c>
      <c r="K421" s="8">
        <f t="shared" si="79"/>
        <v>1.2999999999999999E-2</v>
      </c>
      <c r="L421" s="7">
        <f t="shared" si="80"/>
        <v>0.02</v>
      </c>
      <c r="M421" s="8">
        <f t="shared" si="46"/>
        <v>0.624</v>
      </c>
      <c r="N421" s="8">
        <f t="shared" si="47"/>
        <v>0.96</v>
      </c>
    </row>
    <row r="422" spans="1:14" ht="15.75" customHeight="1" x14ac:dyDescent="0.35">
      <c r="A422" s="7" t="str">
        <f t="shared" si="70"/>
        <v>blinks_gco_assinatura_2023</v>
      </c>
      <c r="B422" s="7" t="str">
        <f t="shared" si="71"/>
        <v>Google Ads BR</v>
      </c>
      <c r="C422" s="7" t="str">
        <f t="shared" si="72"/>
        <v>blinks_gco_assinatura_1-yt-vac-rmkt_awareness_google-ads_discovery_display_purch_cpv_perf_Fix_na_na_rmkt_ambos-18a65anos_v3-ex-alunos-megalista_vid_na_ass-go-020122-33</v>
      </c>
      <c r="D422" s="7" t="str">
        <f t="shared" si="73"/>
        <v>356520880</v>
      </c>
      <c r="E422" s="7" t="str">
        <f>IF('Report DCM'!$H422="In-Stream Video","Rich Media display banner",IF('Report DCM'!$I422&gt;'Report DCM'!$J422,"Standard",VLOOKUP(CONCATENATE(bd_adtype,"_",bd_creativetype),tabela,2,FALSE)))</f>
        <v>Dynamic Click</v>
      </c>
      <c r="F422" s="7" t="str">
        <f t="shared" si="74"/>
        <v>blinks_gco_assinatura_1-yt-vac-rmkt_awareness_google-ads_discovery_display_purch_cpv_perf_Fix_na_na_rmkt_ambos-18a65anos_v3-ex-alunos-megalista_vid_na_ass-go-020122-33</v>
      </c>
      <c r="G422" s="7" t="str">
        <f t="shared" si="75"/>
        <v>547349877</v>
      </c>
      <c r="H422" s="7" t="str">
        <f t="shared" si="76"/>
        <v>Tracking</v>
      </c>
      <c r="I422" s="7">
        <f t="shared" si="77"/>
        <v>0</v>
      </c>
      <c r="J422" s="7">
        <f t="shared" si="78"/>
        <v>4403</v>
      </c>
      <c r="K422" s="8">
        <f t="shared" si="79"/>
        <v>1.2999999999999999E-2</v>
      </c>
      <c r="L422" s="7">
        <f t="shared" si="80"/>
        <v>0.02</v>
      </c>
      <c r="M422" s="8">
        <f t="shared" si="46"/>
        <v>57.238999999999997</v>
      </c>
      <c r="N422" s="8">
        <f t="shared" si="47"/>
        <v>88.06</v>
      </c>
    </row>
    <row r="423" spans="1:14" ht="15.75" customHeight="1" x14ac:dyDescent="0.35">
      <c r="A423" s="7" t="str">
        <f t="shared" si="70"/>
        <v>blinks_gco_assinatura_2023</v>
      </c>
      <c r="B423" s="7" t="str">
        <f t="shared" si="71"/>
        <v>Google Ads BR</v>
      </c>
      <c r="C423" s="7" t="str">
        <f t="shared" si="72"/>
        <v>blinks_gco_assinatura_1-yt-vac-rmkt_awareness_google-ads_discovery_display_purch_cpv_perf_Fix_na_na_rmkt_ambos-18a65anos_v3-intencao-personalizada_vid_na_ass-go-020122-34</v>
      </c>
      <c r="D423" s="7" t="str">
        <f t="shared" si="73"/>
        <v>356520877</v>
      </c>
      <c r="E423" s="7" t="str">
        <f>IF('Report DCM'!$H423="In-Stream Video","Rich Media display banner",IF('Report DCM'!$I423&gt;'Report DCM'!$J423,"Standard",VLOOKUP(CONCATENATE(bd_adtype,"_",bd_creativetype),tabela,2,FALSE)))</f>
        <v>Dynamic Click</v>
      </c>
      <c r="F423" s="7" t="str">
        <f t="shared" si="74"/>
        <v>blinks_gco_assinatura_1-yt-vac-rmkt_awareness_google-ads_discovery_display_purch_cpv_perf_Fix_na_na_rmkt_ambos-18a65anos_v3-intencao-personalizada_vid_na_ass-go-020122-34</v>
      </c>
      <c r="G423" s="7" t="str">
        <f t="shared" si="75"/>
        <v>547349880</v>
      </c>
      <c r="H423" s="7" t="str">
        <f t="shared" si="76"/>
        <v>Tracking</v>
      </c>
      <c r="I423" s="7">
        <f t="shared" si="77"/>
        <v>0</v>
      </c>
      <c r="J423" s="7">
        <f t="shared" si="78"/>
        <v>2433</v>
      </c>
      <c r="K423" s="8">
        <f t="shared" si="79"/>
        <v>1.2999999999999999E-2</v>
      </c>
      <c r="L423" s="7">
        <f t="shared" si="80"/>
        <v>0.02</v>
      </c>
      <c r="M423" s="8">
        <f t="shared" si="46"/>
        <v>31.628999999999998</v>
      </c>
      <c r="N423" s="8">
        <f t="shared" si="47"/>
        <v>48.660000000000004</v>
      </c>
    </row>
    <row r="424" spans="1:14" ht="15.75" customHeight="1" x14ac:dyDescent="0.35">
      <c r="A424" s="7" t="str">
        <f t="shared" si="70"/>
        <v>blinks_gco_assinatura_2023</v>
      </c>
      <c r="B424" s="7" t="str">
        <f t="shared" si="71"/>
        <v>Google Ads BR</v>
      </c>
      <c r="C424" s="7" t="str">
        <f t="shared" si="72"/>
        <v>blinks_gco_assinatura_1-yt-vac-rmkt_awareness_google-ads_discovery_display_purch_cpv_perf_Fix_na_na_rmkt_ambos-18a65anos_v3-leads-sem-conv-megalista_vid_na_ass-go-020122-35</v>
      </c>
      <c r="D424" s="7" t="str">
        <f t="shared" si="73"/>
        <v>356520874</v>
      </c>
      <c r="E424" s="7" t="str">
        <f>IF('Report DCM'!$H424="In-Stream Video","Rich Media display banner",IF('Report DCM'!$I424&gt;'Report DCM'!$J424,"Standard",VLOOKUP(CONCATENATE(bd_adtype,"_",bd_creativetype),tabela,2,FALSE)))</f>
        <v>Dynamic Click</v>
      </c>
      <c r="F424" s="7" t="str">
        <f t="shared" si="74"/>
        <v>blinks_gco_assinatura_1-yt-vac-rmkt_awareness_google-ads_discovery_display_purch_cpv_perf_Fix_na_na_rmkt_ambos-18a65anos_v3-leads-sem-conv-megalista_vid_na_ass-go-020122-35</v>
      </c>
      <c r="G424" s="7" t="str">
        <f t="shared" si="75"/>
        <v>547349883</v>
      </c>
      <c r="H424" s="7" t="str">
        <f t="shared" si="76"/>
        <v>Tracking</v>
      </c>
      <c r="I424" s="7">
        <f t="shared" si="77"/>
        <v>0</v>
      </c>
      <c r="J424" s="7">
        <f t="shared" si="78"/>
        <v>2319</v>
      </c>
      <c r="K424" s="8">
        <f t="shared" si="79"/>
        <v>1.2999999999999999E-2</v>
      </c>
      <c r="L424" s="7">
        <f t="shared" si="80"/>
        <v>0.02</v>
      </c>
      <c r="M424" s="8">
        <f t="shared" si="46"/>
        <v>30.146999999999998</v>
      </c>
      <c r="N424" s="8">
        <f t="shared" si="47"/>
        <v>46.38</v>
      </c>
    </row>
    <row r="425" spans="1:14" ht="15.75" customHeight="1" x14ac:dyDescent="0.35">
      <c r="A425" s="7" t="str">
        <f t="shared" si="70"/>
        <v>blinks_gco_assinatura_2023</v>
      </c>
      <c r="B425" s="7" t="str">
        <f t="shared" si="71"/>
        <v>Google Ads BR</v>
      </c>
      <c r="C425" s="7" t="str">
        <f t="shared" si="72"/>
        <v>blinks_gco_assinatura_1-yt-vac-rmkt_awareness_google-ads_discovery_display_purch_cpv_perf_Fix_na_na_rmkt_ambos-18a65anos_v3-publicos-semelhantes_vid_na_ass-go-020122-36</v>
      </c>
      <c r="D425" s="7" t="str">
        <f t="shared" si="73"/>
        <v>356520871</v>
      </c>
      <c r="E425" s="7" t="str">
        <f>IF('Report DCM'!$H425="In-Stream Video","Rich Media display banner",IF('Report DCM'!$I425&gt;'Report DCM'!$J425,"Standard",VLOOKUP(CONCATENATE(bd_adtype,"_",bd_creativetype),tabela,2,FALSE)))</f>
        <v>Dynamic Click</v>
      </c>
      <c r="F425" s="7" t="str">
        <f t="shared" si="74"/>
        <v>blinks_gco_assinatura_1-yt-vac-rmkt_awareness_google-ads_discovery_display_purch_cpv_perf_Fix_na_na_rmkt_ambos-18a65anos_v3-publicos-semelhantes_vid_na_ass-go-020122-36</v>
      </c>
      <c r="G425" s="7" t="str">
        <f t="shared" si="75"/>
        <v>547349886</v>
      </c>
      <c r="H425" s="7" t="str">
        <f t="shared" si="76"/>
        <v>Tracking</v>
      </c>
      <c r="I425" s="7">
        <f t="shared" si="77"/>
        <v>0</v>
      </c>
      <c r="J425" s="7">
        <f t="shared" si="78"/>
        <v>158</v>
      </c>
      <c r="K425" s="8">
        <f t="shared" si="79"/>
        <v>1.2999999999999999E-2</v>
      </c>
      <c r="L425" s="7">
        <f t="shared" si="80"/>
        <v>0.02</v>
      </c>
      <c r="M425" s="8">
        <f t="shared" si="46"/>
        <v>2.0539999999999998</v>
      </c>
      <c r="N425" s="8">
        <f t="shared" si="47"/>
        <v>3.16</v>
      </c>
    </row>
    <row r="426" spans="1:14" ht="15.75" customHeight="1" x14ac:dyDescent="0.35">
      <c r="A426" s="7" t="str">
        <f t="shared" si="70"/>
        <v>blinks_gco_assinatura_2023</v>
      </c>
      <c r="B426" s="7" t="str">
        <f t="shared" si="71"/>
        <v>Google Ads BR</v>
      </c>
      <c r="C426" s="7" t="str">
        <f t="shared" si="72"/>
        <v>blinks_gco_assinatura_1-yt-vac-rmkt_awareness_google-ads_discovery_display_purch_cpv_perf_Fix_na_na_rmkt_ambos-18a65anos_v3-rmkt-inss-30-dias_vid_na_ass-go-020122-37</v>
      </c>
      <c r="D426" s="7" t="str">
        <f t="shared" si="73"/>
        <v>356520868</v>
      </c>
      <c r="E426" s="7" t="str">
        <f>IF('Report DCM'!$H426="In-Stream Video","Rich Media display banner",IF('Report DCM'!$I426&gt;'Report DCM'!$J426,"Standard",VLOOKUP(CONCATENATE(bd_adtype,"_",bd_creativetype),tabela,2,FALSE)))</f>
        <v>Dynamic Click</v>
      </c>
      <c r="F426" s="7" t="str">
        <f t="shared" si="74"/>
        <v>blinks_gco_assinatura_1-yt-vac-rmkt_awareness_google-ads_discovery_display_purch_cpv_perf_Fix_na_na_rmkt_ambos-18a65anos_v3-rmkt-inss-30-dias_vid_na_ass-go-020122-37</v>
      </c>
      <c r="G426" s="7" t="str">
        <f t="shared" si="75"/>
        <v>547349889</v>
      </c>
      <c r="H426" s="7" t="str">
        <f t="shared" si="76"/>
        <v>Tracking</v>
      </c>
      <c r="I426" s="7">
        <f t="shared" si="77"/>
        <v>0</v>
      </c>
      <c r="J426" s="7">
        <f t="shared" si="78"/>
        <v>9</v>
      </c>
      <c r="K426" s="8">
        <f t="shared" si="79"/>
        <v>1.2999999999999999E-2</v>
      </c>
      <c r="L426" s="7">
        <f t="shared" si="80"/>
        <v>0.02</v>
      </c>
      <c r="M426" s="8">
        <f t="shared" si="46"/>
        <v>0.11699999999999999</v>
      </c>
      <c r="N426" s="8">
        <f t="shared" si="47"/>
        <v>0.18</v>
      </c>
    </row>
    <row r="427" spans="1:14" ht="15.75" customHeight="1" x14ac:dyDescent="0.35">
      <c r="A427" s="7" t="str">
        <f t="shared" si="70"/>
        <v>blinks_gco_assinatura_2023</v>
      </c>
      <c r="B427" s="7" t="str">
        <f t="shared" si="71"/>
        <v>Google Ads BR</v>
      </c>
      <c r="C427" s="7" t="str">
        <f t="shared" si="72"/>
        <v>blinks_gco_assinatura_1-yt-vac-rmkt_awareness_google-ads_discovery_display_purch_cpv_perf_Fix_na_na_rmkt_ambos-18a65anos_v3-rmkt-receita-federal-30-Dias_vid_na_ass-go-020122-38</v>
      </c>
      <c r="D427" s="7" t="str">
        <f t="shared" si="73"/>
        <v>356520865</v>
      </c>
      <c r="E427" s="7" t="str">
        <f>IF('Report DCM'!$H427="In-Stream Video","Rich Media display banner",IF('Report DCM'!$I427&gt;'Report DCM'!$J427,"Standard",VLOOKUP(CONCATENATE(bd_adtype,"_",bd_creativetype),tabela,2,FALSE)))</f>
        <v>Dynamic Click</v>
      </c>
      <c r="F427" s="7" t="str">
        <f t="shared" si="74"/>
        <v>blinks_gco_assinatura_1-yt-vac-rmkt_awareness_google-ads_discovery_display_purch_cpv_perf_Fix_na_na_rmkt_ambos-18a65anos_v3-rmkt-receita-federal-30-Dias_vid_na_ass-go-020122-38</v>
      </c>
      <c r="G427" s="7" t="str">
        <f t="shared" si="75"/>
        <v>547349892</v>
      </c>
      <c r="H427" s="7" t="str">
        <f t="shared" si="76"/>
        <v>Tracking</v>
      </c>
      <c r="I427" s="7">
        <f t="shared" si="77"/>
        <v>0</v>
      </c>
      <c r="J427" s="7">
        <f t="shared" si="78"/>
        <v>42</v>
      </c>
      <c r="K427" s="8">
        <f t="shared" si="79"/>
        <v>1.2999999999999999E-2</v>
      </c>
      <c r="L427" s="7">
        <f t="shared" si="80"/>
        <v>0.02</v>
      </c>
      <c r="M427" s="8">
        <f t="shared" si="46"/>
        <v>0.54599999999999993</v>
      </c>
      <c r="N427" s="8">
        <f t="shared" si="47"/>
        <v>0.84</v>
      </c>
    </row>
    <row r="428" spans="1:14" ht="15.75" customHeight="1" x14ac:dyDescent="0.35">
      <c r="A428" s="7" t="str">
        <f t="shared" si="70"/>
        <v>blinks_gco_assinatura_2023</v>
      </c>
      <c r="B428" s="7" t="str">
        <f t="shared" si="71"/>
        <v>Google Ads BR</v>
      </c>
      <c r="C428" s="7" t="str">
        <f t="shared" si="72"/>
        <v>blinks_gco_assinatura_1-yt-vac-rmkt_awareness_google-ads_discovery_display_purch_cpv_perf_Fix_na_na_rmkt_ambos-18a65anos_v3-visitantes-site-3-dias_vid_na_ass-go-020122-39</v>
      </c>
      <c r="D428" s="7" t="str">
        <f t="shared" si="73"/>
        <v>356520862</v>
      </c>
      <c r="E428" s="7" t="str">
        <f>IF('Report DCM'!$H428="In-Stream Video","Rich Media display banner",IF('Report DCM'!$I428&gt;'Report DCM'!$J428,"Standard",VLOOKUP(CONCATENATE(bd_adtype,"_",bd_creativetype),tabela,2,FALSE)))</f>
        <v>Dynamic Click</v>
      </c>
      <c r="F428" s="7" t="str">
        <f t="shared" si="74"/>
        <v>blinks_gco_assinatura_1-yt-vac-rmkt_awareness_google-ads_discovery_display_purch_cpv_perf_Fix_na_na_rmkt_ambos-18a65anos_v3-visitantes-site-3-dias_vid_na_ass-go-020122-39</v>
      </c>
      <c r="G428" s="7" t="str">
        <f t="shared" si="75"/>
        <v>547349895</v>
      </c>
      <c r="H428" s="7" t="str">
        <f t="shared" si="76"/>
        <v>Tracking</v>
      </c>
      <c r="I428" s="7">
        <f t="shared" si="77"/>
        <v>0</v>
      </c>
      <c r="J428" s="7">
        <f t="shared" si="78"/>
        <v>217</v>
      </c>
      <c r="K428" s="8">
        <f t="shared" si="79"/>
        <v>1.2999999999999999E-2</v>
      </c>
      <c r="L428" s="7">
        <f t="shared" si="80"/>
        <v>0.02</v>
      </c>
      <c r="M428" s="8">
        <f t="shared" si="46"/>
        <v>2.8209999999999997</v>
      </c>
      <c r="N428" s="8">
        <f t="shared" si="47"/>
        <v>4.34</v>
      </c>
    </row>
    <row r="429" spans="1:14" ht="15.75" customHeight="1" x14ac:dyDescent="0.35">
      <c r="A429" s="7" t="str">
        <f t="shared" si="70"/>
        <v>blinks_gco_assinatura_2023</v>
      </c>
      <c r="B429" s="7" t="str">
        <f t="shared" si="71"/>
        <v>Google Ads BR</v>
      </c>
      <c r="C429" s="7" t="str">
        <f t="shared" si="72"/>
        <v>blinks_gco_assinatura_1-yt-vac-rmkt_consideracao_google-ads_youtube_video_purch_cpv_perf_Fix_na_na_rmkt_ambos-18a65anos_inscritos-e-visitantes-lp-always-on_vid_na_ass-go-040123-40</v>
      </c>
      <c r="D429" s="7" t="str">
        <f t="shared" si="73"/>
        <v>356331314</v>
      </c>
      <c r="E429" s="7" t="str">
        <f>IF('Report DCM'!$H429="In-Stream Video","Rich Media display banner",IF('Report DCM'!$I429&gt;'Report DCM'!$J429,"Standard",VLOOKUP(CONCATENATE(bd_adtype,"_",bd_creativetype),tabela,2,FALSE)))</f>
        <v>Standard</v>
      </c>
      <c r="F429" s="7" t="str">
        <f t="shared" si="74"/>
        <v>blinks_gco_assinatura_1-yt-vac-rmkt_consideracao_google-ads_youtube_video_purch_cpv_perf_Fix_na_na_rmkt_ambos-18a65anos_inscritos-e-visitantes-lp-always-on_vid_na_ass-go-040123-40</v>
      </c>
      <c r="G429" s="7" t="str">
        <f t="shared" si="75"/>
        <v>547507260</v>
      </c>
      <c r="H429" s="7" t="str">
        <f t="shared" si="76"/>
        <v>Tracking</v>
      </c>
      <c r="I429" s="7">
        <f t="shared" si="77"/>
        <v>5601030</v>
      </c>
      <c r="J429" s="7">
        <f t="shared" si="78"/>
        <v>74</v>
      </c>
      <c r="K429" s="8">
        <f t="shared" si="79"/>
        <v>9.4E-2</v>
      </c>
      <c r="L429" s="7">
        <f t="shared" si="80"/>
        <v>0.09</v>
      </c>
      <c r="M429" s="8">
        <f t="shared" si="46"/>
        <v>526.49681999999996</v>
      </c>
      <c r="N429" s="8">
        <f t="shared" si="47"/>
        <v>504.09269999999998</v>
      </c>
    </row>
    <row r="430" spans="1:14" ht="15.75" customHeight="1" x14ac:dyDescent="0.35">
      <c r="A430" s="7" t="str">
        <f t="shared" si="70"/>
        <v>blinks_gco_assinatura_2023</v>
      </c>
      <c r="B430" s="7" t="str">
        <f t="shared" si="71"/>
        <v>Microsoft Ads</v>
      </c>
      <c r="C430" s="7" t="str">
        <f t="shared" si="72"/>
        <v>blinks_gco_assinatura_1-psq-inst-ampla-brasil_consideracao_microsoft-ads_search_ads_purch_cpc_perf_Fix_na_na_key_ambos-18a65anos_institucional-ampla_rsa_na_ass-go-140223-5</v>
      </c>
      <c r="D430" s="7" t="str">
        <f t="shared" si="73"/>
        <v>359641244</v>
      </c>
      <c r="E430" s="7" t="str">
        <f>IF('Report DCM'!$H430="In-Stream Video","Rich Media display banner",IF('Report DCM'!$I430&gt;'Report DCM'!$J430,"Standard",VLOOKUP(CONCATENATE(bd_adtype,"_",bd_creativetype),tabela,2,FALSE)))</f>
        <v>Dynamic Click</v>
      </c>
      <c r="F430" s="7" t="str">
        <f t="shared" si="74"/>
        <v>blinks_gco_assinatura_1-psq-inst-ampla-brasil_consideracao_microsoft-ads_search_ads_purch_cpc_perf_Fix_na_na_key_ambos-18a65anos_institucional-ampla_rsa_na_ass-go-140223-5</v>
      </c>
      <c r="G430" s="7" t="str">
        <f t="shared" si="75"/>
        <v>550729349</v>
      </c>
      <c r="H430" s="7" t="str">
        <f t="shared" si="76"/>
        <v>Tracking</v>
      </c>
      <c r="I430" s="7">
        <f t="shared" si="77"/>
        <v>0</v>
      </c>
      <c r="J430" s="7">
        <f t="shared" si="78"/>
        <v>1143</v>
      </c>
      <c r="K430" s="8">
        <f t="shared" si="79"/>
        <v>1.2999999999999999E-2</v>
      </c>
      <c r="L430" s="7">
        <f t="shared" si="80"/>
        <v>0.02</v>
      </c>
      <c r="M430" s="8">
        <f t="shared" si="46"/>
        <v>14.859</v>
      </c>
      <c r="N430" s="8">
        <f t="shared" si="47"/>
        <v>22.86</v>
      </c>
    </row>
    <row r="431" spans="1:14" ht="15.75" customHeight="1" x14ac:dyDescent="0.35">
      <c r="A431" s="7" t="str">
        <f t="shared" si="70"/>
        <v>blinks_gco_assinatura_2023</v>
      </c>
      <c r="B431" s="7" t="str">
        <f t="shared" si="71"/>
        <v>Microsoft Ads</v>
      </c>
      <c r="C431" s="7" t="str">
        <f t="shared" si="72"/>
        <v>blinks_gco_assinatura_1-psq-inst-brasil_conversao_microsoft-ads_search_ads_purch_cpc_perf_Fix_na_na_key_ambos-18a65anos_institucional-assinatura_rsa_na_ass-go-140223-6</v>
      </c>
      <c r="D431" s="7" t="str">
        <f t="shared" si="73"/>
        <v>359645645</v>
      </c>
      <c r="E431" s="7" t="str">
        <f>IF('Report DCM'!$H431="In-Stream Video","Rich Media display banner",IF('Report DCM'!$I431&gt;'Report DCM'!$J431,"Standard",VLOOKUP(CONCATENATE(bd_adtype,"_",bd_creativetype),tabela,2,FALSE)))</f>
        <v>Dynamic Click</v>
      </c>
      <c r="F431" s="7" t="str">
        <f t="shared" si="74"/>
        <v>blinks_gco_assinatura_1-psq-inst-brasil_conversao_microsoft-ads_search_ads_purch_cpc_perf_Fix_na_na_key_ambos-18a65anos_institucional-assinatura_rsa_na_ass-go-140223-6</v>
      </c>
      <c r="G431" s="7" t="str">
        <f t="shared" si="75"/>
        <v>550730816</v>
      </c>
      <c r="H431" s="7" t="str">
        <f t="shared" si="76"/>
        <v>Tracking</v>
      </c>
      <c r="I431" s="7">
        <f t="shared" si="77"/>
        <v>0</v>
      </c>
      <c r="J431" s="7">
        <f t="shared" si="78"/>
        <v>53</v>
      </c>
      <c r="K431" s="8">
        <f t="shared" si="79"/>
        <v>1.2999999999999999E-2</v>
      </c>
      <c r="L431" s="7">
        <f t="shared" si="80"/>
        <v>0.02</v>
      </c>
      <c r="M431" s="8">
        <f t="shared" si="46"/>
        <v>0.68899999999999995</v>
      </c>
      <c r="N431" s="8">
        <f t="shared" si="47"/>
        <v>1.06</v>
      </c>
    </row>
    <row r="432" spans="1:14" ht="15.75" customHeight="1" x14ac:dyDescent="0.35">
      <c r="A432" s="7" t="str">
        <f t="shared" si="70"/>
        <v>blinks_gco_assinatura_2023</v>
      </c>
      <c r="B432" s="7" t="str">
        <f t="shared" si="71"/>
        <v>Microsoft Ads</v>
      </c>
      <c r="C432" s="7" t="str">
        <f t="shared" si="72"/>
        <v>blinks_gco_assinatura_1-psq-inst-brasil_conversao_microsoft-ads_search_ads_purch_cpc_perf_Fix_na_na_key_ambos-18a65anos_institucional-concursos_rsa_na_ass-go-140223-7</v>
      </c>
      <c r="D432" s="7" t="str">
        <f t="shared" si="73"/>
        <v>359645654</v>
      </c>
      <c r="E432" s="7" t="str">
        <f>IF('Report DCM'!$H432="In-Stream Video","Rich Media display banner",IF('Report DCM'!$I432&gt;'Report DCM'!$J432,"Standard",VLOOKUP(CONCATENATE(bd_adtype,"_",bd_creativetype),tabela,2,FALSE)))</f>
        <v>Dynamic Click</v>
      </c>
      <c r="F432" s="7" t="str">
        <f t="shared" si="74"/>
        <v>blinks_gco_assinatura_1-psq-inst-brasil_conversao_microsoft-ads_search_ads_purch_cpc_perf_Fix_na_na_key_ambos-18a65anos_institucional-concursos_rsa_na_ass-go-140223-7</v>
      </c>
      <c r="G432" s="7" t="str">
        <f t="shared" si="75"/>
        <v>550883905</v>
      </c>
      <c r="H432" s="7" t="str">
        <f t="shared" si="76"/>
        <v>Tracking</v>
      </c>
      <c r="I432" s="7">
        <f t="shared" si="77"/>
        <v>0</v>
      </c>
      <c r="J432" s="7">
        <f t="shared" si="78"/>
        <v>2149</v>
      </c>
      <c r="K432" s="8">
        <f t="shared" si="79"/>
        <v>1.2999999999999999E-2</v>
      </c>
      <c r="L432" s="7">
        <f t="shared" si="80"/>
        <v>0.02</v>
      </c>
      <c r="M432" s="8">
        <f t="shared" si="46"/>
        <v>27.936999999999998</v>
      </c>
      <c r="N432" s="8">
        <f t="shared" si="47"/>
        <v>42.980000000000004</v>
      </c>
    </row>
    <row r="433" spans="1:14" ht="15.75" customHeight="1" x14ac:dyDescent="0.35">
      <c r="A433" s="7" t="str">
        <f t="shared" si="70"/>
        <v>blinks_gco_cfc_2022</v>
      </c>
      <c r="B433" s="7" t="str">
        <f t="shared" si="71"/>
        <v>Facebook Brasil</v>
      </c>
      <c r="C433" s="7" t="str">
        <f t="shared" si="72"/>
        <v>blinks_gco_cfc_na_awareness-brand_facebook_all_ads_brand_ocpm_na_NA_na_po_lal_alunos-3p_ambos-18-65_vid_all_always-on_a_cfc-so-011222-185</v>
      </c>
      <c r="D433" s="7" t="str">
        <f t="shared" si="73"/>
        <v>353406515</v>
      </c>
      <c r="E433" s="7" t="str">
        <f>IF('Report DCM'!$H433="In-Stream Video","Rich Media display banner",IF('Report DCM'!$I433&gt;'Report DCM'!$J433,"Standard",VLOOKUP(CONCATENATE(bd_adtype,"_",bd_creativetype),tabela,2,FALSE)))</f>
        <v>Dynamic Click</v>
      </c>
      <c r="F433" s="7" t="str">
        <f t="shared" si="74"/>
        <v>blinks_gco_cfc_na_awareness-brand_facebook_all_ads_brand_ocpm_na_NA_na_po_lal_alunos-3p_ambos-18-65_vid_all_always-on_a_cfc-so-011222-185</v>
      </c>
      <c r="G433" s="7" t="str">
        <f t="shared" si="75"/>
        <v>544813441</v>
      </c>
      <c r="H433" s="7" t="str">
        <f t="shared" si="76"/>
        <v>Tracking</v>
      </c>
      <c r="I433" s="7">
        <f t="shared" si="77"/>
        <v>0</v>
      </c>
      <c r="J433" s="7">
        <f t="shared" si="78"/>
        <v>19</v>
      </c>
      <c r="K433" s="8">
        <f t="shared" si="79"/>
        <v>1.2999999999999999E-2</v>
      </c>
      <c r="L433" s="7">
        <f t="shared" si="80"/>
        <v>0.02</v>
      </c>
      <c r="M433" s="8">
        <f t="shared" si="46"/>
        <v>0.247</v>
      </c>
      <c r="N433" s="8">
        <f t="shared" si="47"/>
        <v>0.38</v>
      </c>
    </row>
    <row r="434" spans="1:14" ht="15.75" customHeight="1" x14ac:dyDescent="0.35">
      <c r="A434" s="7" t="str">
        <f t="shared" si="70"/>
        <v>blinks_gco_cfc_2022</v>
      </c>
      <c r="B434" s="7" t="str">
        <f t="shared" si="71"/>
        <v>Facebook Brasil</v>
      </c>
      <c r="C434" s="7" t="str">
        <f t="shared" si="72"/>
        <v>blinks_gco_cfc_na_awareness-brand_facebook_all_ads_brand_ocpm_na_NA_na_po_lal_alunos-3p_ambos-18-65_vid_all_always-on_b_cfc-so-011222-186</v>
      </c>
      <c r="D434" s="7" t="str">
        <f t="shared" si="73"/>
        <v>353406509</v>
      </c>
      <c r="E434" s="7" t="str">
        <f>IF('Report DCM'!$H434="In-Stream Video","Rich Media display banner",IF('Report DCM'!$I434&gt;'Report DCM'!$J434,"Standard",VLOOKUP(CONCATENATE(bd_adtype,"_",bd_creativetype),tabela,2,FALSE)))</f>
        <v>Dynamic Click</v>
      </c>
      <c r="F434" s="7" t="str">
        <f t="shared" si="74"/>
        <v>blinks_gco_cfc_na_awareness-brand_facebook_all_ads_brand_ocpm_na_NA_na_po_lal_alunos-3p_ambos-18-65_vid_all_always-on_b_cfc-so-011222-186</v>
      </c>
      <c r="G434" s="7" t="str">
        <f t="shared" si="75"/>
        <v>544813435</v>
      </c>
      <c r="H434" s="7" t="str">
        <f t="shared" si="76"/>
        <v>Tracking</v>
      </c>
      <c r="I434" s="7">
        <f t="shared" si="77"/>
        <v>0</v>
      </c>
      <c r="J434" s="7">
        <f t="shared" si="78"/>
        <v>337</v>
      </c>
      <c r="K434" s="8">
        <f t="shared" si="79"/>
        <v>1.2999999999999999E-2</v>
      </c>
      <c r="L434" s="7">
        <f t="shared" si="80"/>
        <v>0.02</v>
      </c>
      <c r="M434" s="8">
        <f t="shared" si="46"/>
        <v>4.3810000000000002</v>
      </c>
      <c r="N434" s="8">
        <f t="shared" si="47"/>
        <v>6.74</v>
      </c>
    </row>
    <row r="435" spans="1:14" ht="15.75" customHeight="1" x14ac:dyDescent="0.35">
      <c r="A435" s="7" t="str">
        <f t="shared" si="70"/>
        <v>blinks_gco_cfc_2022</v>
      </c>
      <c r="B435" s="7" t="str">
        <f t="shared" si="71"/>
        <v>Facebook Brasil</v>
      </c>
      <c r="C435" s="7" t="str">
        <f t="shared" si="72"/>
        <v>blinks_gco_cfc_na_awareness-brand_facebook_all_ads_brand_ocpm_na_NA_na_po_lal_alunos-3p_ambos-18-65_vid_all_always-on_c_cfc-so-011222-187</v>
      </c>
      <c r="D435" s="7" t="str">
        <f t="shared" si="73"/>
        <v>353406503</v>
      </c>
      <c r="E435" s="7" t="str">
        <f>IF('Report DCM'!$H435="In-Stream Video","Rich Media display banner",IF('Report DCM'!$I435&gt;'Report DCM'!$J435,"Standard",VLOOKUP(CONCATENATE(bd_adtype,"_",bd_creativetype),tabela,2,FALSE)))</f>
        <v>Dynamic Click</v>
      </c>
      <c r="F435" s="7" t="str">
        <f t="shared" si="74"/>
        <v>blinks_gco_cfc_na_awareness-brand_facebook_all_ads_brand_ocpm_na_NA_na_po_lal_alunos-3p_ambos-18-65_vid_all_always-on_c_cfc-so-011222-187</v>
      </c>
      <c r="G435" s="7" t="str">
        <f t="shared" si="75"/>
        <v>544813429</v>
      </c>
      <c r="H435" s="7" t="str">
        <f t="shared" si="76"/>
        <v>Tracking</v>
      </c>
      <c r="I435" s="7">
        <f t="shared" si="77"/>
        <v>0</v>
      </c>
      <c r="J435" s="7">
        <f t="shared" si="78"/>
        <v>43</v>
      </c>
      <c r="K435" s="8">
        <f t="shared" si="79"/>
        <v>1.2999999999999999E-2</v>
      </c>
      <c r="L435" s="7">
        <f t="shared" si="80"/>
        <v>0.02</v>
      </c>
      <c r="M435" s="8">
        <f t="shared" si="46"/>
        <v>0.55899999999999994</v>
      </c>
      <c r="N435" s="8">
        <f t="shared" si="47"/>
        <v>0.86</v>
      </c>
    </row>
    <row r="436" spans="1:14" ht="15.75" customHeight="1" x14ac:dyDescent="0.35">
      <c r="A436" s="7" t="str">
        <f t="shared" si="70"/>
        <v>blinks_gco_cfc_2022</v>
      </c>
      <c r="B436" s="7" t="str">
        <f t="shared" si="71"/>
        <v>Facebook Brasil</v>
      </c>
      <c r="C436" s="7" t="str">
        <f t="shared" si="72"/>
        <v>blinks_gco_cfc_na_awareness-brand_facebook_all_ads_brand_ocpm_na_NA_na_po_lal_visitantes-90d-3p_ambos-18-65_vid_all_always-on_a_cfc-so-011222-179</v>
      </c>
      <c r="D436" s="7" t="str">
        <f t="shared" si="73"/>
        <v>353406479</v>
      </c>
      <c r="E436" s="7" t="str">
        <f>IF('Report DCM'!$H436="In-Stream Video","Rich Media display banner",IF('Report DCM'!$I436&gt;'Report DCM'!$J436,"Standard",VLOOKUP(CONCATENATE(bd_adtype,"_",bd_creativetype),tabela,2,FALSE)))</f>
        <v>Dynamic Click</v>
      </c>
      <c r="F436" s="7" t="str">
        <f t="shared" si="74"/>
        <v>blinks_gco_cfc_na_awareness-brand_facebook_all_ads_brand_ocpm_na_NA_na_po_lal_visitantes-90d-3p_ambos-18-65_vid_all_always-on_a_cfc-so-011222-179</v>
      </c>
      <c r="G436" s="7" t="str">
        <f t="shared" si="75"/>
        <v>544813405</v>
      </c>
      <c r="H436" s="7" t="str">
        <f t="shared" si="76"/>
        <v>Tracking</v>
      </c>
      <c r="I436" s="7">
        <f t="shared" si="77"/>
        <v>0</v>
      </c>
      <c r="J436" s="7">
        <f t="shared" si="78"/>
        <v>4</v>
      </c>
      <c r="K436" s="8">
        <f t="shared" si="79"/>
        <v>1.2999999999999999E-2</v>
      </c>
      <c r="L436" s="7">
        <f t="shared" si="80"/>
        <v>0.02</v>
      </c>
      <c r="M436" s="8">
        <f t="shared" si="46"/>
        <v>5.1999999999999998E-2</v>
      </c>
      <c r="N436" s="8">
        <f t="shared" si="47"/>
        <v>0.08</v>
      </c>
    </row>
    <row r="437" spans="1:14" ht="15.75" customHeight="1" x14ac:dyDescent="0.35">
      <c r="A437" s="7" t="str">
        <f t="shared" si="70"/>
        <v>blinks_gco_cfc_2022</v>
      </c>
      <c r="B437" s="7" t="str">
        <f t="shared" si="71"/>
        <v>Facebook Brasil</v>
      </c>
      <c r="C437" s="7" t="str">
        <f t="shared" si="72"/>
        <v>blinks_gco_cfc_na_awareness-brand_facebook_all_ads_brand_ocpm_na_NA_na_po_lal_visitantes-90d-3p_ambos-18-65_vid_all_always-on_b_cfc-so-011222-180</v>
      </c>
      <c r="D437" s="7" t="str">
        <f t="shared" si="73"/>
        <v>353406545</v>
      </c>
      <c r="E437" s="7" t="str">
        <f>IF('Report DCM'!$H437="In-Stream Video","Rich Media display banner",IF('Report DCM'!$I437&gt;'Report DCM'!$J437,"Standard",VLOOKUP(CONCATENATE(bd_adtype,"_",bd_creativetype),tabela,2,FALSE)))</f>
        <v>Dynamic Click</v>
      </c>
      <c r="F437" s="7" t="str">
        <f t="shared" si="74"/>
        <v>blinks_gco_cfc_na_awareness-brand_facebook_all_ads_brand_ocpm_na_NA_na_po_lal_visitantes-90d-3p_ambos-18-65_vid_all_always-on_b_cfc-so-011222-180</v>
      </c>
      <c r="G437" s="7" t="str">
        <f t="shared" si="75"/>
        <v>544813471</v>
      </c>
      <c r="H437" s="7" t="str">
        <f t="shared" si="76"/>
        <v>Tracking</v>
      </c>
      <c r="I437" s="7">
        <f t="shared" si="77"/>
        <v>0</v>
      </c>
      <c r="J437" s="7">
        <f t="shared" si="78"/>
        <v>8</v>
      </c>
      <c r="K437" s="8">
        <f t="shared" si="79"/>
        <v>1.2999999999999999E-2</v>
      </c>
      <c r="L437" s="7">
        <f t="shared" si="80"/>
        <v>0.02</v>
      </c>
      <c r="M437" s="8">
        <f t="shared" si="46"/>
        <v>0.104</v>
      </c>
      <c r="N437" s="8">
        <f t="shared" si="47"/>
        <v>0.16</v>
      </c>
    </row>
    <row r="438" spans="1:14" ht="15.75" customHeight="1" x14ac:dyDescent="0.35">
      <c r="A438" s="7" t="str">
        <f t="shared" si="70"/>
        <v>blinks_gco_cfc_2022</v>
      </c>
      <c r="B438" s="7" t="str">
        <f t="shared" si="71"/>
        <v>Facebook Brasil</v>
      </c>
      <c r="C438" s="7" t="str">
        <f t="shared" si="72"/>
        <v>blinks_gco_cfc_na_awareness-brand_facebook_all_ads_brand_ocpm_na_NA_na_po_lal_visitantes-90d-3p_ambos-18-65_vid_all_always-on_c_cfc-so-011222-181</v>
      </c>
      <c r="D438" s="7" t="str">
        <f t="shared" si="73"/>
        <v>353406539</v>
      </c>
      <c r="E438" s="7" t="str">
        <f>IF('Report DCM'!$H438="In-Stream Video","Rich Media display banner",IF('Report DCM'!$I438&gt;'Report DCM'!$J438,"Standard",VLOOKUP(CONCATENATE(bd_adtype,"_",bd_creativetype),tabela,2,FALSE)))</f>
        <v>Dynamic Click</v>
      </c>
      <c r="F438" s="7" t="str">
        <f t="shared" si="74"/>
        <v>blinks_gco_cfc_na_awareness-brand_facebook_all_ads_brand_ocpm_na_NA_na_po_lal_visitantes-90d-3p_ambos-18-65_vid_all_always-on_c_cfc-so-011222-181</v>
      </c>
      <c r="G438" s="7" t="str">
        <f t="shared" si="75"/>
        <v>544813465</v>
      </c>
      <c r="H438" s="7" t="str">
        <f t="shared" si="76"/>
        <v>Tracking</v>
      </c>
      <c r="I438" s="7">
        <f t="shared" si="77"/>
        <v>0</v>
      </c>
      <c r="J438" s="7">
        <f t="shared" si="78"/>
        <v>3</v>
      </c>
      <c r="K438" s="8">
        <f t="shared" si="79"/>
        <v>1.2999999999999999E-2</v>
      </c>
      <c r="L438" s="7">
        <f t="shared" si="80"/>
        <v>0.02</v>
      </c>
      <c r="M438" s="8">
        <f t="shared" si="46"/>
        <v>3.9E-2</v>
      </c>
      <c r="N438" s="8">
        <f t="shared" si="47"/>
        <v>0.06</v>
      </c>
    </row>
    <row r="439" spans="1:14" ht="15.75" customHeight="1" x14ac:dyDescent="0.35">
      <c r="A439" s="7" t="str">
        <f t="shared" si="70"/>
        <v>blinks_gco_cfc_2022</v>
      </c>
      <c r="B439" s="7" t="str">
        <f t="shared" si="71"/>
        <v>Facebook Brasil</v>
      </c>
      <c r="C439" s="7" t="str">
        <f t="shared" si="72"/>
        <v>blinks_gco_cfc_na_awareness_facebook_all_ads_reach_ocpm_na_NA_na_po_lal_alunos-cfc_ambos-18-65_ppl_all_always-on_a_cfc-so-011222-224</v>
      </c>
      <c r="D439" s="7" t="str">
        <f t="shared" si="73"/>
        <v>353608772</v>
      </c>
      <c r="E439" s="7" t="str">
        <f>IF('Report DCM'!$H439="In-Stream Video","Rich Media display banner",IF('Report DCM'!$I439&gt;'Report DCM'!$J439,"Standard",VLOOKUP(CONCATENATE(bd_adtype,"_",bd_creativetype),tabela,2,FALSE)))</f>
        <v>Dynamic Click</v>
      </c>
      <c r="F439" s="7" t="str">
        <f t="shared" si="74"/>
        <v>blinks_gco_cfc_na_awareness_facebook_all_ads_reach_ocpm_na_NA_na_po_lal_alunos-cfc_ambos-18-65_ppl_all_always-on_a_cfc-so-011222-224</v>
      </c>
      <c r="G439" s="7" t="str">
        <f t="shared" si="75"/>
        <v>545019121</v>
      </c>
      <c r="H439" s="7" t="str">
        <f t="shared" si="76"/>
        <v>Tracking</v>
      </c>
      <c r="I439" s="7">
        <f t="shared" si="77"/>
        <v>0</v>
      </c>
      <c r="J439" s="7">
        <f t="shared" si="78"/>
        <v>40</v>
      </c>
      <c r="K439" s="8">
        <f t="shared" si="79"/>
        <v>1.2999999999999999E-2</v>
      </c>
      <c r="L439" s="7">
        <f t="shared" si="80"/>
        <v>0.02</v>
      </c>
      <c r="M439" s="8">
        <f t="shared" si="46"/>
        <v>0.52</v>
      </c>
      <c r="N439" s="8">
        <f t="shared" si="47"/>
        <v>0.8</v>
      </c>
    </row>
    <row r="440" spans="1:14" ht="15.75" customHeight="1" x14ac:dyDescent="0.35">
      <c r="A440" s="7" t="str">
        <f t="shared" si="70"/>
        <v>blinks_gco_cfc_2022</v>
      </c>
      <c r="B440" s="7" t="str">
        <f t="shared" si="71"/>
        <v>Facebook Brasil</v>
      </c>
      <c r="C440" s="7" t="str">
        <f t="shared" si="72"/>
        <v>blinks_gco_cfc_na_awareness_facebook_all_ads_reach_ocpm_na_NA_na_po_lal_alunos-cfc_ambos-18-65_ppl_all_always-on_b_cfc-so-011222-225</v>
      </c>
      <c r="D440" s="7" t="str">
        <f t="shared" si="73"/>
        <v>353608829</v>
      </c>
      <c r="E440" s="7" t="str">
        <f>IF('Report DCM'!$H440="In-Stream Video","Rich Media display banner",IF('Report DCM'!$I440&gt;'Report DCM'!$J440,"Standard",VLOOKUP(CONCATENATE(bd_adtype,"_",bd_creativetype),tabela,2,FALSE)))</f>
        <v>Dynamic Click</v>
      </c>
      <c r="F440" s="7" t="str">
        <f t="shared" si="74"/>
        <v>blinks_gco_cfc_na_awareness_facebook_all_ads_reach_ocpm_na_NA_na_po_lal_alunos-cfc_ambos-18-65_ppl_all_always-on_b_cfc-so-011222-225</v>
      </c>
      <c r="G440" s="7" t="str">
        <f t="shared" si="75"/>
        <v>545019178</v>
      </c>
      <c r="H440" s="7" t="str">
        <f t="shared" si="76"/>
        <v>Tracking</v>
      </c>
      <c r="I440" s="7">
        <f t="shared" si="77"/>
        <v>0</v>
      </c>
      <c r="J440" s="7">
        <f t="shared" si="78"/>
        <v>27</v>
      </c>
      <c r="K440" s="8">
        <f t="shared" si="79"/>
        <v>1.2999999999999999E-2</v>
      </c>
      <c r="L440" s="7">
        <f t="shared" si="80"/>
        <v>0.02</v>
      </c>
      <c r="M440" s="8">
        <f t="shared" si="46"/>
        <v>0.35099999999999998</v>
      </c>
      <c r="N440" s="8">
        <f t="shared" si="47"/>
        <v>0.54</v>
      </c>
    </row>
    <row r="441" spans="1:14" ht="15.75" customHeight="1" x14ac:dyDescent="0.35">
      <c r="A441" s="7" t="str">
        <f t="shared" si="70"/>
        <v>blinks_gco_cfc_2022</v>
      </c>
      <c r="B441" s="7" t="str">
        <f t="shared" si="71"/>
        <v>Facebook Brasil</v>
      </c>
      <c r="C441" s="7" t="str">
        <f t="shared" si="72"/>
        <v>blinks_gco_cfc_na_awareness_facebook_all_ads_reach_ocpm_na_NA_na_po_lal_alunos-cfc_ambos-18-65_vid_all_always-on_a_cfc-so-011222-203</v>
      </c>
      <c r="D441" s="7" t="str">
        <f t="shared" si="73"/>
        <v>353489861</v>
      </c>
      <c r="E441" s="7" t="str">
        <f>IF('Report DCM'!$H441="In-Stream Video","Rich Media display banner",IF('Report DCM'!$I441&gt;'Report DCM'!$J441,"Standard",VLOOKUP(CONCATENATE(bd_adtype,"_",bd_creativetype),tabela,2,FALSE)))</f>
        <v>Dynamic Click</v>
      </c>
      <c r="F441" s="7" t="str">
        <f t="shared" si="74"/>
        <v>blinks_gco_cfc_na_awareness_facebook_all_ads_reach_ocpm_na_NA_na_po_lal_alunos-cfc_ambos-18-65_vid_all_always-on_a_cfc-so-011222-203</v>
      </c>
      <c r="G441" s="7" t="str">
        <f t="shared" si="75"/>
        <v>544797768</v>
      </c>
      <c r="H441" s="7" t="str">
        <f t="shared" si="76"/>
        <v>Tracking</v>
      </c>
      <c r="I441" s="7">
        <f t="shared" si="77"/>
        <v>0</v>
      </c>
      <c r="J441" s="7">
        <f t="shared" si="78"/>
        <v>17</v>
      </c>
      <c r="K441" s="8">
        <f t="shared" si="79"/>
        <v>1.2999999999999999E-2</v>
      </c>
      <c r="L441" s="7">
        <f t="shared" si="80"/>
        <v>0.02</v>
      </c>
      <c r="M441" s="8">
        <f t="shared" si="46"/>
        <v>0.221</v>
      </c>
      <c r="N441" s="8">
        <f t="shared" si="47"/>
        <v>0.34</v>
      </c>
    </row>
    <row r="442" spans="1:14" ht="15.75" customHeight="1" x14ac:dyDescent="0.35">
      <c r="A442" s="7" t="str">
        <f t="shared" si="70"/>
        <v>blinks_gco_cfc_2022</v>
      </c>
      <c r="B442" s="7" t="str">
        <f t="shared" si="71"/>
        <v>Facebook Brasil</v>
      </c>
      <c r="C442" s="7" t="str">
        <f t="shared" si="72"/>
        <v>blinks_gco_cfc_na_awareness_facebook_all_ads_reach_ocpm_na_NA_na_po_lal_alunos-cfc_ambos-18-65_vid_all_always-on_b_cfc-so-011222-204</v>
      </c>
      <c r="D442" s="7" t="str">
        <f t="shared" si="73"/>
        <v>353841948</v>
      </c>
      <c r="E442" s="7" t="str">
        <f>IF('Report DCM'!$H442="In-Stream Video","Rich Media display banner",IF('Report DCM'!$I442&gt;'Report DCM'!$J442,"Standard",VLOOKUP(CONCATENATE(bd_adtype,"_",bd_creativetype),tabela,2,FALSE)))</f>
        <v>Dynamic Click</v>
      </c>
      <c r="F442" s="7" t="str">
        <f t="shared" si="74"/>
        <v>blinks_gco_cfc_na_awareness_facebook_all_ads_reach_ocpm_na_NA_na_po_lal_alunos-cfc_ambos-18-65_vid_all_always-on_b_cfc-so-011222-204</v>
      </c>
      <c r="G442" s="7" t="str">
        <f t="shared" si="75"/>
        <v>544908595</v>
      </c>
      <c r="H442" s="7" t="str">
        <f t="shared" si="76"/>
        <v>Tracking</v>
      </c>
      <c r="I442" s="7">
        <f t="shared" si="77"/>
        <v>0</v>
      </c>
      <c r="J442" s="7">
        <f t="shared" si="78"/>
        <v>6</v>
      </c>
      <c r="K442" s="8">
        <f t="shared" si="79"/>
        <v>1.2999999999999999E-2</v>
      </c>
      <c r="L442" s="7">
        <f t="shared" si="80"/>
        <v>0.02</v>
      </c>
      <c r="M442" s="8">
        <f t="shared" si="46"/>
        <v>7.8E-2</v>
      </c>
      <c r="N442" s="8">
        <f t="shared" si="47"/>
        <v>0.12</v>
      </c>
    </row>
    <row r="443" spans="1:14" ht="15.75" customHeight="1" x14ac:dyDescent="0.35">
      <c r="A443" s="7" t="str">
        <f t="shared" si="70"/>
        <v>blinks_gco_cfc_2022</v>
      </c>
      <c r="B443" s="7" t="str">
        <f t="shared" si="71"/>
        <v>Facebook Brasil</v>
      </c>
      <c r="C443" s="7" t="str">
        <f t="shared" si="72"/>
        <v>blinks_gco_cfc_na_awareness_facebook_all_ads_reach_ocpm_na_NA_na_po_lal_visitantes-90d_ambos-18-65_ppl_all_always-on_a_cfc-so-011222-227</v>
      </c>
      <c r="D443" s="7" t="str">
        <f t="shared" si="73"/>
        <v>353608817</v>
      </c>
      <c r="E443" s="7" t="str">
        <f>IF('Report DCM'!$H443="In-Stream Video","Rich Media display banner",IF('Report DCM'!$I443&gt;'Report DCM'!$J443,"Standard",VLOOKUP(CONCATENATE(bd_adtype,"_",bd_creativetype),tabela,2,FALSE)))</f>
        <v>Dynamic Click</v>
      </c>
      <c r="F443" s="7" t="str">
        <f t="shared" si="74"/>
        <v>blinks_gco_cfc_na_awareness_facebook_all_ads_reach_ocpm_na_NA_na_po_lal_visitantes-90d_ambos-18-65_ppl_all_always-on_a_cfc-so-011222-227</v>
      </c>
      <c r="G443" s="7" t="str">
        <f t="shared" si="75"/>
        <v>545019166</v>
      </c>
      <c r="H443" s="7" t="str">
        <f t="shared" si="76"/>
        <v>Tracking</v>
      </c>
      <c r="I443" s="7">
        <f t="shared" si="77"/>
        <v>0</v>
      </c>
      <c r="J443" s="7">
        <f t="shared" si="78"/>
        <v>65</v>
      </c>
      <c r="K443" s="8">
        <f t="shared" si="79"/>
        <v>1.2999999999999999E-2</v>
      </c>
      <c r="L443" s="7">
        <f t="shared" si="80"/>
        <v>0.02</v>
      </c>
      <c r="M443" s="8">
        <f t="shared" si="46"/>
        <v>0.84499999999999997</v>
      </c>
      <c r="N443" s="8">
        <f t="shared" si="47"/>
        <v>1.3</v>
      </c>
    </row>
    <row r="444" spans="1:14" ht="15.75" customHeight="1" x14ac:dyDescent="0.35">
      <c r="A444" s="7" t="str">
        <f t="shared" si="70"/>
        <v>blinks_gco_cfc_2022</v>
      </c>
      <c r="B444" s="7" t="str">
        <f t="shared" si="71"/>
        <v>Facebook Brasil</v>
      </c>
      <c r="C444" s="7" t="str">
        <f t="shared" si="72"/>
        <v>blinks_gco_cfc_na_awareness_facebook_all_ads_reach_ocpm_na_NA_na_po_lal_visitantes-90d_ambos-18-65_ppl_all_always-on_b_cfc-so-011222-228</v>
      </c>
      <c r="D444" s="7" t="str">
        <f t="shared" si="73"/>
        <v>353608811</v>
      </c>
      <c r="E444" s="7" t="str">
        <f>IF('Report DCM'!$H444="In-Stream Video","Rich Media display banner",IF('Report DCM'!$I444&gt;'Report DCM'!$J444,"Standard",VLOOKUP(CONCATENATE(bd_adtype,"_",bd_creativetype),tabela,2,FALSE)))</f>
        <v>Dynamic Click</v>
      </c>
      <c r="F444" s="7" t="str">
        <f t="shared" si="74"/>
        <v>blinks_gco_cfc_na_awareness_facebook_all_ads_reach_ocpm_na_NA_na_po_lal_visitantes-90d_ambos-18-65_ppl_all_always-on_b_cfc-so-011222-228</v>
      </c>
      <c r="G444" s="7" t="str">
        <f t="shared" si="75"/>
        <v>545019160</v>
      </c>
      <c r="H444" s="7" t="str">
        <f t="shared" si="76"/>
        <v>Tracking</v>
      </c>
      <c r="I444" s="7">
        <f t="shared" si="77"/>
        <v>0</v>
      </c>
      <c r="J444" s="7">
        <f t="shared" si="78"/>
        <v>22</v>
      </c>
      <c r="K444" s="8">
        <f t="shared" si="79"/>
        <v>1.2999999999999999E-2</v>
      </c>
      <c r="L444" s="7">
        <f t="shared" si="80"/>
        <v>0.02</v>
      </c>
      <c r="M444" s="8">
        <f t="shared" si="46"/>
        <v>0.28599999999999998</v>
      </c>
      <c r="N444" s="8">
        <f t="shared" si="47"/>
        <v>0.44</v>
      </c>
    </row>
    <row r="445" spans="1:14" ht="15.75" customHeight="1" x14ac:dyDescent="0.35">
      <c r="A445" s="7" t="str">
        <f t="shared" si="70"/>
        <v>blinks_gco_cfc_2022</v>
      </c>
      <c r="B445" s="7" t="str">
        <f t="shared" si="71"/>
        <v>Facebook Brasil</v>
      </c>
      <c r="C445" s="7" t="str">
        <f t="shared" si="72"/>
        <v>blinks_gco_cfc_na_awareness_facebook_all_ads_reach_ocpm_na_NA_na_po_lal_visitantes-90d_ambos-18-65_vid_all_always-on_a_cfc-so-011222-206</v>
      </c>
      <c r="D445" s="7" t="str">
        <f t="shared" si="73"/>
        <v>353841936</v>
      </c>
      <c r="E445" s="7" t="str">
        <f>IF('Report DCM'!$H445="In-Stream Video","Rich Media display banner",IF('Report DCM'!$I445&gt;'Report DCM'!$J445,"Standard",VLOOKUP(CONCATENATE(bd_adtype,"_",bd_creativetype),tabela,2,FALSE)))</f>
        <v>Dynamic Click</v>
      </c>
      <c r="F445" s="7" t="str">
        <f t="shared" si="74"/>
        <v>blinks_gco_cfc_na_awareness_facebook_all_ads_reach_ocpm_na_NA_na_po_lal_visitantes-90d_ambos-18-65_vid_all_always-on_a_cfc-so-011222-206</v>
      </c>
      <c r="G445" s="7" t="str">
        <f t="shared" si="75"/>
        <v>544908583</v>
      </c>
      <c r="H445" s="7" t="str">
        <f t="shared" si="76"/>
        <v>Tracking</v>
      </c>
      <c r="I445" s="7">
        <f t="shared" si="77"/>
        <v>0</v>
      </c>
      <c r="J445" s="7">
        <f t="shared" si="78"/>
        <v>7</v>
      </c>
      <c r="K445" s="8">
        <f t="shared" si="79"/>
        <v>1.2999999999999999E-2</v>
      </c>
      <c r="L445" s="7">
        <f t="shared" si="80"/>
        <v>0.02</v>
      </c>
      <c r="M445" s="8">
        <f t="shared" si="46"/>
        <v>9.0999999999999998E-2</v>
      </c>
      <c r="N445" s="8">
        <f t="shared" si="47"/>
        <v>0.14000000000000001</v>
      </c>
    </row>
    <row r="446" spans="1:14" ht="15.75" customHeight="1" x14ac:dyDescent="0.35">
      <c r="A446" s="7" t="str">
        <f t="shared" si="70"/>
        <v>blinks_gco_cfc_2022</v>
      </c>
      <c r="B446" s="7" t="str">
        <f t="shared" si="71"/>
        <v>Facebook Brasil</v>
      </c>
      <c r="C446" s="7" t="str">
        <f t="shared" si="72"/>
        <v>blinks_gco_cfc_na_awareness_facebook_all_ads_reach_ocpm_na_NA_na_po_lal_visitantes-90d_ambos-18-65_vid_all_always-on_b_cfc-so-011222-207</v>
      </c>
      <c r="D446" s="7" t="str">
        <f t="shared" si="73"/>
        <v>353841930</v>
      </c>
      <c r="E446" s="7" t="str">
        <f>IF('Report DCM'!$H446="In-Stream Video","Rich Media display banner",IF('Report DCM'!$I446&gt;'Report DCM'!$J446,"Standard",VLOOKUP(CONCATENATE(bd_adtype,"_",bd_creativetype),tabela,2,FALSE)))</f>
        <v>Dynamic Click</v>
      </c>
      <c r="F446" s="7" t="str">
        <f t="shared" si="74"/>
        <v>blinks_gco_cfc_na_awareness_facebook_all_ads_reach_ocpm_na_NA_na_po_lal_visitantes-90d_ambos-18-65_vid_all_always-on_b_cfc-so-011222-207</v>
      </c>
      <c r="G446" s="7" t="str">
        <f t="shared" si="75"/>
        <v>544908577</v>
      </c>
      <c r="H446" s="7" t="str">
        <f t="shared" si="76"/>
        <v>Tracking</v>
      </c>
      <c r="I446" s="7">
        <f t="shared" si="77"/>
        <v>0</v>
      </c>
      <c r="J446" s="7">
        <f t="shared" si="78"/>
        <v>9</v>
      </c>
      <c r="K446" s="8">
        <f t="shared" si="79"/>
        <v>1.2999999999999999E-2</v>
      </c>
      <c r="L446" s="7">
        <f t="shared" si="80"/>
        <v>0.02</v>
      </c>
      <c r="M446" s="8">
        <f t="shared" si="46"/>
        <v>0.11699999999999999</v>
      </c>
      <c r="N446" s="8">
        <f t="shared" si="47"/>
        <v>0.18</v>
      </c>
    </row>
    <row r="447" spans="1:14" ht="15.75" customHeight="1" x14ac:dyDescent="0.35">
      <c r="A447" s="7" t="str">
        <f t="shared" si="70"/>
        <v>blinks_gco_cfc_2022</v>
      </c>
      <c r="B447" s="7" t="str">
        <f t="shared" si="71"/>
        <v>Facebook Brasil</v>
      </c>
      <c r="C447" s="7" t="str">
        <f t="shared" si="72"/>
        <v>blinks_gco_cfc_na_consideracao_facebook_all_ads_tra_ocpm_na_NA_na_po_lal_alunos-1p_ambos-18-65_ppl_all_always-on_a_cfc-so-011222-170</v>
      </c>
      <c r="D447" s="7" t="str">
        <f t="shared" si="73"/>
        <v>353406512</v>
      </c>
      <c r="E447" s="7" t="str">
        <f>IF('Report DCM'!$H447="In-Stream Video","Rich Media display banner",IF('Report DCM'!$I447&gt;'Report DCM'!$J447,"Standard",VLOOKUP(CONCATENATE(bd_adtype,"_",bd_creativetype),tabela,2,FALSE)))</f>
        <v>Dynamic Click</v>
      </c>
      <c r="F447" s="7" t="str">
        <f t="shared" si="74"/>
        <v>blinks_gco_cfc_na_consideracao_facebook_all_ads_tra_ocpm_na_NA_na_po_lal_alunos-1p_ambos-18-65_ppl_all_always-on_a_cfc-so-011222-170</v>
      </c>
      <c r="G447" s="7" t="str">
        <f t="shared" si="75"/>
        <v>544813438</v>
      </c>
      <c r="H447" s="7" t="str">
        <f t="shared" si="76"/>
        <v>Tracking</v>
      </c>
      <c r="I447" s="7">
        <f t="shared" si="77"/>
        <v>0</v>
      </c>
      <c r="J447" s="7">
        <f t="shared" si="78"/>
        <v>36</v>
      </c>
      <c r="K447" s="8">
        <f t="shared" si="79"/>
        <v>1.2999999999999999E-2</v>
      </c>
      <c r="L447" s="7">
        <f t="shared" si="80"/>
        <v>0.02</v>
      </c>
      <c r="M447" s="8">
        <f t="shared" si="46"/>
        <v>0.46799999999999997</v>
      </c>
      <c r="N447" s="8">
        <f t="shared" si="47"/>
        <v>0.72</v>
      </c>
    </row>
    <row r="448" spans="1:14" ht="15.75" customHeight="1" x14ac:dyDescent="0.35">
      <c r="A448" s="7" t="str">
        <f t="shared" si="70"/>
        <v>blinks_gco_cfc_2022</v>
      </c>
      <c r="B448" s="7" t="str">
        <f t="shared" si="71"/>
        <v>Facebook Brasil</v>
      </c>
      <c r="C448" s="7" t="str">
        <f t="shared" si="72"/>
        <v>blinks_gco_cfc_na_consideracao_facebook_all_ads_tra_ocpm_na_NA_na_po_lal_alunos-1p_ambos-18-65_ppl_all_always-on_b_cfc-so-011222-171</v>
      </c>
      <c r="D448" s="7" t="str">
        <f t="shared" si="73"/>
        <v>353406506</v>
      </c>
      <c r="E448" s="7" t="str">
        <f>IF('Report DCM'!$H448="In-Stream Video","Rich Media display banner",IF('Report DCM'!$I448&gt;'Report DCM'!$J448,"Standard",VLOOKUP(CONCATENATE(bd_adtype,"_",bd_creativetype),tabela,2,FALSE)))</f>
        <v>Dynamic Click</v>
      </c>
      <c r="F448" s="7" t="str">
        <f t="shared" si="74"/>
        <v>blinks_gco_cfc_na_consideracao_facebook_all_ads_tra_ocpm_na_NA_na_po_lal_alunos-1p_ambos-18-65_ppl_all_always-on_b_cfc-so-011222-171</v>
      </c>
      <c r="G448" s="7" t="str">
        <f t="shared" si="75"/>
        <v>544813432</v>
      </c>
      <c r="H448" s="7" t="str">
        <f t="shared" si="76"/>
        <v>Tracking</v>
      </c>
      <c r="I448" s="7">
        <f t="shared" si="77"/>
        <v>0</v>
      </c>
      <c r="J448" s="7">
        <f t="shared" si="78"/>
        <v>1941</v>
      </c>
      <c r="K448" s="8">
        <f t="shared" si="79"/>
        <v>1.2999999999999999E-2</v>
      </c>
      <c r="L448" s="7">
        <f t="shared" si="80"/>
        <v>0.02</v>
      </c>
      <c r="M448" s="8">
        <f t="shared" si="46"/>
        <v>25.233000000000001</v>
      </c>
      <c r="N448" s="8">
        <f t="shared" si="47"/>
        <v>38.82</v>
      </c>
    </row>
    <row r="449" spans="1:14" ht="15.75" customHeight="1" x14ac:dyDescent="0.35">
      <c r="A449" s="7" t="str">
        <f t="shared" si="70"/>
        <v>blinks_gco_cfc_2022</v>
      </c>
      <c r="B449" s="7" t="str">
        <f t="shared" si="71"/>
        <v>Facebook Brasil</v>
      </c>
      <c r="C449" s="7" t="str">
        <f t="shared" si="72"/>
        <v>blinks_gco_cfc_na_consideracao_facebook_all_ads_tra_ocpm_na_NA_na_po_lal_visitantes-90d-1p_ambos-18-65_ppl_all_always-on_b_cfc-so-011222-165</v>
      </c>
      <c r="D449" s="7" t="str">
        <f t="shared" si="73"/>
        <v>353406542</v>
      </c>
      <c r="E449" s="7" t="str">
        <f>IF('Report DCM'!$H449="In-Stream Video","Rich Media display banner",IF('Report DCM'!$I449&gt;'Report DCM'!$J449,"Standard",VLOOKUP(CONCATENATE(bd_adtype,"_",bd_creativetype),tabela,2,FALSE)))</f>
        <v>Dynamic Click</v>
      </c>
      <c r="F449" s="7" t="str">
        <f t="shared" si="74"/>
        <v>blinks_gco_cfc_na_consideracao_facebook_all_ads_tra_ocpm_na_NA_na_po_lal_visitantes-90d-1p_ambos-18-65_ppl_all_always-on_b_cfc-so-011222-165</v>
      </c>
      <c r="G449" s="7" t="str">
        <f t="shared" si="75"/>
        <v>544813468</v>
      </c>
      <c r="H449" s="7" t="str">
        <f t="shared" si="76"/>
        <v>Tracking</v>
      </c>
      <c r="I449" s="7">
        <f t="shared" si="77"/>
        <v>0</v>
      </c>
      <c r="J449" s="7">
        <f t="shared" si="78"/>
        <v>10</v>
      </c>
      <c r="K449" s="8">
        <f t="shared" si="79"/>
        <v>1.2999999999999999E-2</v>
      </c>
      <c r="L449" s="7">
        <f t="shared" si="80"/>
        <v>0.02</v>
      </c>
      <c r="M449" s="8">
        <f t="shared" si="46"/>
        <v>0.13</v>
      </c>
      <c r="N449" s="8">
        <f t="shared" si="47"/>
        <v>0.2</v>
      </c>
    </row>
    <row r="450" spans="1:14" ht="15.75" customHeight="1" x14ac:dyDescent="0.35">
      <c r="A450" s="7" t="str">
        <f t="shared" ref="A450:A513" si="81">bd_campaign</f>
        <v>blinks_gco_cfc_2022</v>
      </c>
      <c r="B450" s="7" t="str">
        <f t="shared" ref="B450:B513" si="82">bd_site</f>
        <v>Facebook Brasil</v>
      </c>
      <c r="C450" s="7" t="str">
        <f t="shared" ref="C450:C513" si="83">bd_placement</f>
        <v>blinks_gco_cfc_na_conversao_facebook_all_ads_conv_ocpm_na_NA_na_po_ca_engajamento-videoviews_ambos-18-65_ppl_all_always-on_b_cfc-so-011222-216</v>
      </c>
      <c r="D450" s="7" t="str">
        <f t="shared" ref="D450:D513" si="84">bd_placementID</f>
        <v>353608796</v>
      </c>
      <c r="E450" s="7" t="str">
        <f>IF('Report DCM'!$H450="In-Stream Video","Rich Media display banner",IF('Report DCM'!$I450&gt;'Report DCM'!$J450,"Standard",VLOOKUP(CONCATENATE(bd_adtype,"_",bd_creativetype),tabela,2,FALSE)))</f>
        <v>Dynamic Click</v>
      </c>
      <c r="F450" s="7" t="str">
        <f t="shared" ref="F450:F513" si="85">bd_ad</f>
        <v>blinks_gco_cfc_na_conversao_facebook_all_ads_conv_ocpm_na_NA_na_po_ca_engajamento-videoviews_ambos-18-65_ppl_all_always-on_b_cfc-so-011222-216</v>
      </c>
      <c r="G450" s="7" t="str">
        <f t="shared" ref="G450:G513" si="86">bd_adid</f>
        <v>545019145</v>
      </c>
      <c r="H450" s="7" t="str">
        <f t="shared" ref="H450:H513" si="87">bd_creativetype</f>
        <v>Tracking</v>
      </c>
      <c r="I450" s="7">
        <f t="shared" ref="I450:I513" si="88">bd_impression</f>
        <v>0</v>
      </c>
      <c r="J450" s="7">
        <f t="shared" ref="J450:J513" si="89">bd_clicks</f>
        <v>9</v>
      </c>
      <c r="K450" s="8">
        <f t="shared" ref="K450:K513" si="90">VLOOKUP(E450,tabela,2,FALSE)</f>
        <v>1.2999999999999999E-2</v>
      </c>
      <c r="L450" s="7">
        <f t="shared" ref="L450:L513" si="91">VLOOKUP(E450,tabela,3,FALSE)</f>
        <v>0.02</v>
      </c>
      <c r="M450" s="8">
        <f t="shared" si="46"/>
        <v>0.11699999999999999</v>
      </c>
      <c r="N450" s="8">
        <f t="shared" si="47"/>
        <v>0.18</v>
      </c>
    </row>
    <row r="451" spans="1:14" ht="15.75" customHeight="1" x14ac:dyDescent="0.35">
      <c r="A451" s="7" t="str">
        <f t="shared" si="81"/>
        <v>blinks_gco_cfc_2022</v>
      </c>
      <c r="B451" s="7" t="str">
        <f t="shared" si="82"/>
        <v>Facebook Brasil</v>
      </c>
      <c r="C451" s="7" t="str">
        <f t="shared" si="83"/>
        <v>blinks_gco_cfc_na_conversao_facebook_all_ads_conv_ocpm_na_NA_na_po_ca_engajamento-videoviews_ambos-18-65_ppl_all_always-on_c_cfc-so-011222-217</v>
      </c>
      <c r="D451" s="7" t="str">
        <f t="shared" si="84"/>
        <v>353608793</v>
      </c>
      <c r="E451" s="7" t="str">
        <f>IF('Report DCM'!$H451="In-Stream Video","Rich Media display banner",IF('Report DCM'!$I451&gt;'Report DCM'!$J451,"Standard",VLOOKUP(CONCATENATE(bd_adtype,"_",bd_creativetype),tabela,2,FALSE)))</f>
        <v>Dynamic Click</v>
      </c>
      <c r="F451" s="7" t="str">
        <f t="shared" si="85"/>
        <v>blinks_gco_cfc_na_conversao_facebook_all_ads_conv_ocpm_na_NA_na_po_ca_engajamento-videoviews_ambos-18-65_ppl_all_always-on_c_cfc-so-011222-217</v>
      </c>
      <c r="G451" s="7" t="str">
        <f t="shared" si="86"/>
        <v>545019142</v>
      </c>
      <c r="H451" s="7" t="str">
        <f t="shared" si="87"/>
        <v>Tracking</v>
      </c>
      <c r="I451" s="7">
        <f t="shared" si="88"/>
        <v>0</v>
      </c>
      <c r="J451" s="7">
        <f t="shared" si="89"/>
        <v>3</v>
      </c>
      <c r="K451" s="8">
        <f t="shared" si="90"/>
        <v>1.2999999999999999E-2</v>
      </c>
      <c r="L451" s="7">
        <f t="shared" si="91"/>
        <v>0.02</v>
      </c>
      <c r="M451" s="8">
        <f t="shared" si="46"/>
        <v>3.9E-2</v>
      </c>
      <c r="N451" s="8">
        <f t="shared" si="47"/>
        <v>0.06</v>
      </c>
    </row>
    <row r="452" spans="1:14" ht="15.75" customHeight="1" x14ac:dyDescent="0.35">
      <c r="A452" s="7" t="str">
        <f t="shared" si="81"/>
        <v>blinks_gco_cfc_2022</v>
      </c>
      <c r="B452" s="7" t="str">
        <f t="shared" si="82"/>
        <v>Facebook Brasil</v>
      </c>
      <c r="C452" s="7" t="str">
        <f t="shared" si="83"/>
        <v>blinks_gco_cfc_na_conversao_facebook_all_ads_conv_ocpm_na_NA_na_po_ca_engajamento-videoviews_ambos-18-65_vid_all_always-on_a_cfc-so-011222-194</v>
      </c>
      <c r="D452" s="7" t="str">
        <f t="shared" si="84"/>
        <v>353841918</v>
      </c>
      <c r="E452" s="7" t="str">
        <f>IF('Report DCM'!$H452="In-Stream Video","Rich Media display banner",IF('Report DCM'!$I452&gt;'Report DCM'!$J452,"Standard",VLOOKUP(CONCATENATE(bd_adtype,"_",bd_creativetype),tabela,2,FALSE)))</f>
        <v>Dynamic Click</v>
      </c>
      <c r="F452" s="7" t="str">
        <f t="shared" si="85"/>
        <v>blinks_gco_cfc_na_conversao_facebook_all_ads_conv_ocpm_na_NA_na_po_ca_engajamento-videoviews_ambos-18-65_vid_all_always-on_a_cfc-so-011222-194</v>
      </c>
      <c r="G452" s="7" t="str">
        <f t="shared" si="86"/>
        <v>544908565</v>
      </c>
      <c r="H452" s="7" t="str">
        <f t="shared" si="87"/>
        <v>Tracking</v>
      </c>
      <c r="I452" s="7">
        <f t="shared" si="88"/>
        <v>0</v>
      </c>
      <c r="J452" s="7">
        <f t="shared" si="89"/>
        <v>36</v>
      </c>
      <c r="K452" s="8">
        <f t="shared" si="90"/>
        <v>1.2999999999999999E-2</v>
      </c>
      <c r="L452" s="7">
        <f t="shared" si="91"/>
        <v>0.02</v>
      </c>
      <c r="M452" s="8">
        <f t="shared" si="46"/>
        <v>0.46799999999999997</v>
      </c>
      <c r="N452" s="8">
        <f t="shared" si="47"/>
        <v>0.72</v>
      </c>
    </row>
    <row r="453" spans="1:14" ht="15.75" customHeight="1" x14ac:dyDescent="0.35">
      <c r="A453" s="7" t="str">
        <f t="shared" si="81"/>
        <v>blinks_gco_cfc_2022</v>
      </c>
      <c r="B453" s="7" t="str">
        <f t="shared" si="82"/>
        <v>Facebook Brasil</v>
      </c>
      <c r="C453" s="7" t="str">
        <f t="shared" si="83"/>
        <v>blinks_gco_cfc_na_conversao_facebook_all_ads_conv_ocpm_na_NA_na_po_ca_engajamento-videoviews_ambos-18-65_vid_all_always-on_b_cfc-so-011222-195</v>
      </c>
      <c r="D453" s="7" t="str">
        <f t="shared" si="84"/>
        <v>353841915</v>
      </c>
      <c r="E453" s="7" t="str">
        <f>IF('Report DCM'!$H453="In-Stream Video","Rich Media display banner",IF('Report DCM'!$I453&gt;'Report DCM'!$J453,"Standard",VLOOKUP(CONCATENATE(bd_adtype,"_",bd_creativetype),tabela,2,FALSE)))</f>
        <v>Dynamic Click</v>
      </c>
      <c r="F453" s="7" t="str">
        <f t="shared" si="85"/>
        <v>blinks_gco_cfc_na_conversao_facebook_all_ads_conv_ocpm_na_NA_na_po_ca_engajamento-videoviews_ambos-18-65_vid_all_always-on_b_cfc-so-011222-195</v>
      </c>
      <c r="G453" s="7" t="str">
        <f t="shared" si="86"/>
        <v>544908562</v>
      </c>
      <c r="H453" s="7" t="str">
        <f t="shared" si="87"/>
        <v>Tracking</v>
      </c>
      <c r="I453" s="7">
        <f t="shared" si="88"/>
        <v>0</v>
      </c>
      <c r="J453" s="7">
        <f t="shared" si="89"/>
        <v>9</v>
      </c>
      <c r="K453" s="8">
        <f t="shared" si="90"/>
        <v>1.2999999999999999E-2</v>
      </c>
      <c r="L453" s="7">
        <f t="shared" si="91"/>
        <v>0.02</v>
      </c>
      <c r="M453" s="8">
        <f t="shared" si="46"/>
        <v>0.11699999999999999</v>
      </c>
      <c r="N453" s="8">
        <f t="shared" si="47"/>
        <v>0.18</v>
      </c>
    </row>
    <row r="454" spans="1:14" ht="15.75" customHeight="1" x14ac:dyDescent="0.35">
      <c r="A454" s="7" t="str">
        <f t="shared" si="81"/>
        <v>blinks_gco_cfc_2022</v>
      </c>
      <c r="B454" s="7" t="str">
        <f t="shared" si="82"/>
        <v>Facebook Brasil</v>
      </c>
      <c r="C454" s="7" t="str">
        <f t="shared" si="83"/>
        <v>blinks_gco_cfc_na_conversao_facebook_all_ads_conv_ocpm_na_NA_na_po_int_cfc_ambos-18-65_ppl_all_always-on_b_cfc-so-011222-222</v>
      </c>
      <c r="D454" s="7" t="str">
        <f t="shared" si="84"/>
        <v>353608778</v>
      </c>
      <c r="E454" s="7" t="str">
        <f>IF('Report DCM'!$H454="In-Stream Video","Rich Media display banner",IF('Report DCM'!$I454&gt;'Report DCM'!$J454,"Standard",VLOOKUP(CONCATENATE(bd_adtype,"_",bd_creativetype),tabela,2,FALSE)))</f>
        <v>Dynamic Click</v>
      </c>
      <c r="F454" s="7" t="str">
        <f t="shared" si="85"/>
        <v>blinks_gco_cfc_na_conversao_facebook_all_ads_conv_ocpm_na_NA_na_po_int_cfc_ambos-18-65_ppl_all_always-on_b_cfc-so-011222-222</v>
      </c>
      <c r="G454" s="7" t="str">
        <f t="shared" si="86"/>
        <v>545019127</v>
      </c>
      <c r="H454" s="7" t="str">
        <f t="shared" si="87"/>
        <v>Tracking</v>
      </c>
      <c r="I454" s="7">
        <f t="shared" si="88"/>
        <v>0</v>
      </c>
      <c r="J454" s="7">
        <f t="shared" si="89"/>
        <v>19</v>
      </c>
      <c r="K454" s="8">
        <f t="shared" si="90"/>
        <v>1.2999999999999999E-2</v>
      </c>
      <c r="L454" s="7">
        <f t="shared" si="91"/>
        <v>0.02</v>
      </c>
      <c r="M454" s="8">
        <f t="shared" si="46"/>
        <v>0.247</v>
      </c>
      <c r="N454" s="8">
        <f t="shared" si="47"/>
        <v>0.38</v>
      </c>
    </row>
    <row r="455" spans="1:14" ht="15.75" customHeight="1" x14ac:dyDescent="0.35">
      <c r="A455" s="7" t="str">
        <f t="shared" si="81"/>
        <v>blinks_gco_cfc_2022</v>
      </c>
      <c r="B455" s="7" t="str">
        <f t="shared" si="82"/>
        <v>Facebook Brasil</v>
      </c>
      <c r="C455" s="7" t="str">
        <f t="shared" si="83"/>
        <v>blinks_gco_cfc_na_conversao_facebook_all_ads_conv_ocpm_na_NA_na_po_int_cfc_ambos-18-65_ppl_all_always-on_c_cfc-so-011222-223</v>
      </c>
      <c r="D455" s="7" t="str">
        <f t="shared" si="84"/>
        <v>353608775</v>
      </c>
      <c r="E455" s="7" t="str">
        <f>IF('Report DCM'!$H455="In-Stream Video","Rich Media display banner",IF('Report DCM'!$I455&gt;'Report DCM'!$J455,"Standard",VLOOKUP(CONCATENATE(bd_adtype,"_",bd_creativetype),tabela,2,FALSE)))</f>
        <v>Dynamic Click</v>
      </c>
      <c r="F455" s="7" t="str">
        <f t="shared" si="85"/>
        <v>blinks_gco_cfc_na_conversao_facebook_all_ads_conv_ocpm_na_NA_na_po_int_cfc_ambos-18-65_ppl_all_always-on_c_cfc-so-011222-223</v>
      </c>
      <c r="G455" s="7" t="str">
        <f t="shared" si="86"/>
        <v>545019124</v>
      </c>
      <c r="H455" s="7" t="str">
        <f t="shared" si="87"/>
        <v>Tracking</v>
      </c>
      <c r="I455" s="7">
        <f t="shared" si="88"/>
        <v>0</v>
      </c>
      <c r="J455" s="7">
        <f t="shared" si="89"/>
        <v>26</v>
      </c>
      <c r="K455" s="8">
        <f t="shared" si="90"/>
        <v>1.2999999999999999E-2</v>
      </c>
      <c r="L455" s="7">
        <f t="shared" si="91"/>
        <v>0.02</v>
      </c>
      <c r="M455" s="8">
        <f t="shared" si="46"/>
        <v>0.33799999999999997</v>
      </c>
      <c r="N455" s="8">
        <f t="shared" si="47"/>
        <v>0.52</v>
      </c>
    </row>
    <row r="456" spans="1:14" ht="15.75" customHeight="1" x14ac:dyDescent="0.35">
      <c r="A456" s="7" t="str">
        <f t="shared" si="81"/>
        <v>blinks_gco_cfc_2022</v>
      </c>
      <c r="B456" s="7" t="str">
        <f t="shared" si="82"/>
        <v>Facebook Brasil</v>
      </c>
      <c r="C456" s="7" t="str">
        <f t="shared" si="83"/>
        <v>blinks_gco_cfc_na_conversao_facebook_all_ads_conv_ocpm_na_NA_na_po_int_cfc_ambos-18-65_vid_all_always-on_a_cfc-so-011222-200</v>
      </c>
      <c r="D456" s="7" t="str">
        <f t="shared" si="84"/>
        <v>353489870</v>
      </c>
      <c r="E456" s="7" t="str">
        <f>IF('Report DCM'!$H456="In-Stream Video","Rich Media display banner",IF('Report DCM'!$I456&gt;'Report DCM'!$J456,"Standard",VLOOKUP(CONCATENATE(bd_adtype,"_",bd_creativetype),tabela,2,FALSE)))</f>
        <v>Dynamic Click</v>
      </c>
      <c r="F456" s="7" t="str">
        <f t="shared" si="85"/>
        <v>blinks_gco_cfc_na_conversao_facebook_all_ads_conv_ocpm_na_NA_na_po_int_cfc_ambos-18-65_vid_all_always-on_a_cfc-so-011222-200</v>
      </c>
      <c r="G456" s="7" t="str">
        <f t="shared" si="86"/>
        <v>544908547</v>
      </c>
      <c r="H456" s="7" t="str">
        <f t="shared" si="87"/>
        <v>Tracking</v>
      </c>
      <c r="I456" s="7">
        <f t="shared" si="88"/>
        <v>0</v>
      </c>
      <c r="J456" s="7">
        <f t="shared" si="89"/>
        <v>62</v>
      </c>
      <c r="K456" s="8">
        <f t="shared" si="90"/>
        <v>1.2999999999999999E-2</v>
      </c>
      <c r="L456" s="7">
        <f t="shared" si="91"/>
        <v>0.02</v>
      </c>
      <c r="M456" s="8">
        <f t="shared" si="46"/>
        <v>0.80599999999999994</v>
      </c>
      <c r="N456" s="8">
        <f t="shared" si="47"/>
        <v>1.24</v>
      </c>
    </row>
    <row r="457" spans="1:14" ht="15.75" customHeight="1" x14ac:dyDescent="0.35">
      <c r="A457" s="7" t="str">
        <f t="shared" si="81"/>
        <v>blinks_gco_cfc_2022</v>
      </c>
      <c r="B457" s="7" t="str">
        <f t="shared" si="82"/>
        <v>Facebook Brasil</v>
      </c>
      <c r="C457" s="7" t="str">
        <f t="shared" si="83"/>
        <v>blinks_gco_cfc_na_conversao_facebook_all_ads_conv_ocpm_na_NA_na_po_int_cfc_ambos-18-65_vid_all_always-on_b_cfc-so-011222-201</v>
      </c>
      <c r="D457" s="7" t="str">
        <f t="shared" si="84"/>
        <v>353489867</v>
      </c>
      <c r="E457" s="7" t="str">
        <f>IF('Report DCM'!$H457="In-Stream Video","Rich Media display banner",IF('Report DCM'!$I457&gt;'Report DCM'!$J457,"Standard",VLOOKUP(CONCATENATE(bd_adtype,"_",bd_creativetype),tabela,2,FALSE)))</f>
        <v>Dynamic Click</v>
      </c>
      <c r="F457" s="7" t="str">
        <f t="shared" si="85"/>
        <v>blinks_gco_cfc_na_conversao_facebook_all_ads_conv_ocpm_na_NA_na_po_int_cfc_ambos-18-65_vid_all_always-on_b_cfc-so-011222-201</v>
      </c>
      <c r="G457" s="7" t="str">
        <f t="shared" si="86"/>
        <v>544797774</v>
      </c>
      <c r="H457" s="7" t="str">
        <f t="shared" si="87"/>
        <v>Tracking</v>
      </c>
      <c r="I457" s="7">
        <f t="shared" si="88"/>
        <v>0</v>
      </c>
      <c r="J457" s="7">
        <f t="shared" si="89"/>
        <v>24</v>
      </c>
      <c r="K457" s="8">
        <f t="shared" si="90"/>
        <v>1.2999999999999999E-2</v>
      </c>
      <c r="L457" s="7">
        <f t="shared" si="91"/>
        <v>0.02</v>
      </c>
      <c r="M457" s="8">
        <f t="shared" si="46"/>
        <v>0.312</v>
      </c>
      <c r="N457" s="8">
        <f t="shared" si="47"/>
        <v>0.48</v>
      </c>
    </row>
    <row r="458" spans="1:14" ht="15.75" customHeight="1" x14ac:dyDescent="0.35">
      <c r="A458" s="7" t="str">
        <f t="shared" si="81"/>
        <v>blinks_gco_cfc_2022</v>
      </c>
      <c r="B458" s="7" t="str">
        <f t="shared" si="82"/>
        <v>Facebook Brasil</v>
      </c>
      <c r="C458" s="7" t="str">
        <f t="shared" si="83"/>
        <v>blinks_gco_cfc_na_conversao_facebook_all_ads_conv_ocpm_na_NA_na_po_lal_alunos-cfc_ambos-18-65_ppl_all_always-on_b_cfc-so-011222-219</v>
      </c>
      <c r="D458" s="7" t="str">
        <f t="shared" si="84"/>
        <v>353608787</v>
      </c>
      <c r="E458" s="7" t="str">
        <f>IF('Report DCM'!$H458="In-Stream Video","Rich Media display banner",IF('Report DCM'!$I458&gt;'Report DCM'!$J458,"Standard",VLOOKUP(CONCATENATE(bd_adtype,"_",bd_creativetype),tabela,2,FALSE)))</f>
        <v>Dynamic Click</v>
      </c>
      <c r="F458" s="7" t="str">
        <f t="shared" si="85"/>
        <v>blinks_gco_cfc_na_conversao_facebook_all_ads_conv_ocpm_na_NA_na_po_lal_alunos-cfc_ambos-18-65_ppl_all_always-on_b_cfc-so-011222-219</v>
      </c>
      <c r="G458" s="7" t="str">
        <f t="shared" si="86"/>
        <v>545019136</v>
      </c>
      <c r="H458" s="7" t="str">
        <f t="shared" si="87"/>
        <v>Tracking</v>
      </c>
      <c r="I458" s="7">
        <f t="shared" si="88"/>
        <v>0</v>
      </c>
      <c r="J458" s="7">
        <f t="shared" si="89"/>
        <v>5</v>
      </c>
      <c r="K458" s="8">
        <f t="shared" si="90"/>
        <v>1.2999999999999999E-2</v>
      </c>
      <c r="L458" s="7">
        <f t="shared" si="91"/>
        <v>0.02</v>
      </c>
      <c r="M458" s="8">
        <f t="shared" si="46"/>
        <v>6.5000000000000002E-2</v>
      </c>
      <c r="N458" s="8">
        <f t="shared" si="47"/>
        <v>0.1</v>
      </c>
    </row>
    <row r="459" spans="1:14" ht="15.75" customHeight="1" x14ac:dyDescent="0.35">
      <c r="A459" s="7" t="str">
        <f t="shared" si="81"/>
        <v>blinks_gco_cfc_2022</v>
      </c>
      <c r="B459" s="7" t="str">
        <f t="shared" si="82"/>
        <v>Facebook Brasil</v>
      </c>
      <c r="C459" s="7" t="str">
        <f t="shared" si="83"/>
        <v>blinks_gco_cfc_na_conversao_facebook_all_ads_conv_ocpm_na_NA_na_po_lal_alunos-cfc_ambos-18-65_ppl_all_always-on_c_cfc-so-011222-220</v>
      </c>
      <c r="D459" s="7" t="str">
        <f t="shared" si="84"/>
        <v>353608784</v>
      </c>
      <c r="E459" s="7" t="str">
        <f>IF('Report DCM'!$H459="In-Stream Video","Rich Media display banner",IF('Report DCM'!$I459&gt;'Report DCM'!$J459,"Standard",VLOOKUP(CONCATENATE(bd_adtype,"_",bd_creativetype),tabela,2,FALSE)))</f>
        <v>Dynamic Click</v>
      </c>
      <c r="F459" s="7" t="str">
        <f t="shared" si="85"/>
        <v>blinks_gco_cfc_na_conversao_facebook_all_ads_conv_ocpm_na_NA_na_po_lal_alunos-cfc_ambos-18-65_ppl_all_always-on_c_cfc-so-011222-220</v>
      </c>
      <c r="G459" s="7" t="str">
        <f t="shared" si="86"/>
        <v>545019133</v>
      </c>
      <c r="H459" s="7" t="str">
        <f t="shared" si="87"/>
        <v>Tracking</v>
      </c>
      <c r="I459" s="7">
        <f t="shared" si="88"/>
        <v>0</v>
      </c>
      <c r="J459" s="7">
        <f t="shared" si="89"/>
        <v>1</v>
      </c>
      <c r="K459" s="8">
        <f t="shared" si="90"/>
        <v>1.2999999999999999E-2</v>
      </c>
      <c r="L459" s="7">
        <f t="shared" si="91"/>
        <v>0.02</v>
      </c>
      <c r="M459" s="8">
        <f t="shared" si="46"/>
        <v>1.2999999999999999E-2</v>
      </c>
      <c r="N459" s="8">
        <f t="shared" si="47"/>
        <v>0.02</v>
      </c>
    </row>
    <row r="460" spans="1:14" ht="15.75" customHeight="1" x14ac:dyDescent="0.35">
      <c r="A460" s="7" t="str">
        <f t="shared" si="81"/>
        <v>blinks_gco_cfc_2022</v>
      </c>
      <c r="B460" s="7" t="str">
        <f t="shared" si="82"/>
        <v>Facebook Brasil</v>
      </c>
      <c r="C460" s="7" t="str">
        <f t="shared" si="83"/>
        <v>blinks_gco_cfc_na_conversao_facebook_all_ads_conv_ocpm_na_NA_na_po_lal_alunos-cfc_ambos-18-65_vid_all_always-on_a_cfc-so-011222-197</v>
      </c>
      <c r="D460" s="7" t="str">
        <f t="shared" si="84"/>
        <v>353489879</v>
      </c>
      <c r="E460" s="7" t="str">
        <f>IF('Report DCM'!$H460="In-Stream Video","Rich Media display banner",IF('Report DCM'!$I460&gt;'Report DCM'!$J460,"Standard",VLOOKUP(CONCATENATE(bd_adtype,"_",bd_creativetype),tabela,2,FALSE)))</f>
        <v>Dynamic Click</v>
      </c>
      <c r="F460" s="7" t="str">
        <f t="shared" si="85"/>
        <v>blinks_gco_cfc_na_conversao_facebook_all_ads_conv_ocpm_na_NA_na_po_lal_alunos-cfc_ambos-18-65_vid_all_always-on_a_cfc-so-011222-197</v>
      </c>
      <c r="G460" s="7" t="str">
        <f t="shared" si="86"/>
        <v>544908556</v>
      </c>
      <c r="H460" s="7" t="str">
        <f t="shared" si="87"/>
        <v>Tracking</v>
      </c>
      <c r="I460" s="7">
        <f t="shared" si="88"/>
        <v>0</v>
      </c>
      <c r="J460" s="7">
        <f t="shared" si="89"/>
        <v>2</v>
      </c>
      <c r="K460" s="8">
        <f t="shared" si="90"/>
        <v>1.2999999999999999E-2</v>
      </c>
      <c r="L460" s="7">
        <f t="shared" si="91"/>
        <v>0.02</v>
      </c>
      <c r="M460" s="8">
        <f t="shared" si="46"/>
        <v>2.5999999999999999E-2</v>
      </c>
      <c r="N460" s="8">
        <f t="shared" si="47"/>
        <v>0.04</v>
      </c>
    </row>
    <row r="461" spans="1:14" ht="15.75" customHeight="1" x14ac:dyDescent="0.35">
      <c r="A461" s="7" t="str">
        <f t="shared" si="81"/>
        <v>blinks_gco_cfc_2022</v>
      </c>
      <c r="B461" s="7" t="str">
        <f t="shared" si="82"/>
        <v>Facebook Brasil</v>
      </c>
      <c r="C461" s="7" t="str">
        <f t="shared" si="83"/>
        <v>blinks_gco_cfc_na_conversao_facebook_all_ads_conv_ocpm_na_NA_na_po_lal_alunos-cfc_ambos-18-65_vid_all_always-on_b_cfc-so-011222-198</v>
      </c>
      <c r="D461" s="7" t="str">
        <f t="shared" si="84"/>
        <v>353489876</v>
      </c>
      <c r="E461" s="7" t="str">
        <f>IF('Report DCM'!$H461="In-Stream Video","Rich Media display banner",IF('Report DCM'!$I461&gt;'Report DCM'!$J461,"Standard",VLOOKUP(CONCATENATE(bd_adtype,"_",bd_creativetype),tabela,2,FALSE)))</f>
        <v>Dynamic Click</v>
      </c>
      <c r="F461" s="7" t="str">
        <f t="shared" si="85"/>
        <v>blinks_gco_cfc_na_conversao_facebook_all_ads_conv_ocpm_na_NA_na_po_lal_alunos-cfc_ambos-18-65_vid_all_always-on_b_cfc-so-011222-198</v>
      </c>
      <c r="G461" s="7" t="str">
        <f t="shared" si="86"/>
        <v>544908553</v>
      </c>
      <c r="H461" s="7" t="str">
        <f t="shared" si="87"/>
        <v>Tracking</v>
      </c>
      <c r="I461" s="7">
        <f t="shared" si="88"/>
        <v>0</v>
      </c>
      <c r="J461" s="7">
        <f t="shared" si="89"/>
        <v>6</v>
      </c>
      <c r="K461" s="8">
        <f t="shared" si="90"/>
        <v>1.2999999999999999E-2</v>
      </c>
      <c r="L461" s="7">
        <f t="shared" si="91"/>
        <v>0.02</v>
      </c>
      <c r="M461" s="8">
        <f t="shared" si="46"/>
        <v>7.8E-2</v>
      </c>
      <c r="N461" s="8">
        <f t="shared" si="47"/>
        <v>0.12</v>
      </c>
    </row>
    <row r="462" spans="1:14" ht="15.75" customHeight="1" x14ac:dyDescent="0.35">
      <c r="A462" s="7" t="str">
        <f t="shared" si="81"/>
        <v>blinks_gco_cfc_2022</v>
      </c>
      <c r="B462" s="7" t="str">
        <f t="shared" si="82"/>
        <v>Facebook Brasil</v>
      </c>
      <c r="C462" s="7" t="str">
        <f t="shared" si="83"/>
        <v>blinks_gco_cfc_na_conversao_facebook_all_ads_conv_ocpm_na_NA_na_po_lis_leads-cfc_ambos-18-65_ppl_all_always-on_b_cfc-so-011222-213</v>
      </c>
      <c r="D462" s="7" t="str">
        <f t="shared" si="84"/>
        <v>353608808</v>
      </c>
      <c r="E462" s="7" t="str">
        <f>IF('Report DCM'!$H462="In-Stream Video","Rich Media display banner",IF('Report DCM'!$I462&gt;'Report DCM'!$J462,"Standard",VLOOKUP(CONCATENATE(bd_adtype,"_",bd_creativetype),tabela,2,FALSE)))</f>
        <v>Dynamic Click</v>
      </c>
      <c r="F462" s="7" t="str">
        <f t="shared" si="85"/>
        <v>blinks_gco_cfc_na_conversao_facebook_all_ads_conv_ocpm_na_NA_na_po_lis_leads-cfc_ambos-18-65_ppl_all_always-on_b_cfc-so-011222-213</v>
      </c>
      <c r="G462" s="7" t="str">
        <f t="shared" si="86"/>
        <v>545019157</v>
      </c>
      <c r="H462" s="7" t="str">
        <f t="shared" si="87"/>
        <v>Tracking</v>
      </c>
      <c r="I462" s="7">
        <f t="shared" si="88"/>
        <v>0</v>
      </c>
      <c r="J462" s="7">
        <f t="shared" si="89"/>
        <v>6</v>
      </c>
      <c r="K462" s="8">
        <f t="shared" si="90"/>
        <v>1.2999999999999999E-2</v>
      </c>
      <c r="L462" s="7">
        <f t="shared" si="91"/>
        <v>0.02</v>
      </c>
      <c r="M462" s="8">
        <f t="shared" si="46"/>
        <v>7.8E-2</v>
      </c>
      <c r="N462" s="8">
        <f t="shared" si="47"/>
        <v>0.12</v>
      </c>
    </row>
    <row r="463" spans="1:14" ht="15.75" customHeight="1" x14ac:dyDescent="0.35">
      <c r="A463" s="7" t="str">
        <f t="shared" si="81"/>
        <v>blinks_gco_cfc_2022</v>
      </c>
      <c r="B463" s="7" t="str">
        <f t="shared" si="82"/>
        <v>Facebook Brasil</v>
      </c>
      <c r="C463" s="7" t="str">
        <f t="shared" si="83"/>
        <v>blinks_gco_cfc_na_conversao_facebook_all_ads_conv_ocpm_na_NA_na_po_lis_leads-cfc_ambos-18-65_ppl_all_always-on_c_cfc-so-011222-214</v>
      </c>
      <c r="D463" s="7" t="str">
        <f t="shared" si="84"/>
        <v>353608802</v>
      </c>
      <c r="E463" s="7" t="str">
        <f>IF('Report DCM'!$H463="In-Stream Video","Rich Media display banner",IF('Report DCM'!$I463&gt;'Report DCM'!$J463,"Standard",VLOOKUP(CONCATENATE(bd_adtype,"_",bd_creativetype),tabela,2,FALSE)))</f>
        <v>Dynamic Click</v>
      </c>
      <c r="F463" s="7" t="str">
        <f t="shared" si="85"/>
        <v>blinks_gco_cfc_na_conversao_facebook_all_ads_conv_ocpm_na_NA_na_po_lis_leads-cfc_ambos-18-65_ppl_all_always-on_c_cfc-so-011222-214</v>
      </c>
      <c r="G463" s="7" t="str">
        <f t="shared" si="86"/>
        <v>545019151</v>
      </c>
      <c r="H463" s="7" t="str">
        <f t="shared" si="87"/>
        <v>Tracking</v>
      </c>
      <c r="I463" s="7">
        <f t="shared" si="88"/>
        <v>0</v>
      </c>
      <c r="J463" s="7">
        <f t="shared" si="89"/>
        <v>4</v>
      </c>
      <c r="K463" s="8">
        <f t="shared" si="90"/>
        <v>1.2999999999999999E-2</v>
      </c>
      <c r="L463" s="7">
        <f t="shared" si="91"/>
        <v>0.02</v>
      </c>
      <c r="M463" s="8">
        <f t="shared" si="46"/>
        <v>5.1999999999999998E-2</v>
      </c>
      <c r="N463" s="8">
        <f t="shared" si="47"/>
        <v>0.08</v>
      </c>
    </row>
    <row r="464" spans="1:14" ht="15.75" customHeight="1" x14ac:dyDescent="0.35">
      <c r="A464" s="7" t="str">
        <f t="shared" si="81"/>
        <v>blinks_gco_cfc_2022</v>
      </c>
      <c r="B464" s="7" t="str">
        <f t="shared" si="82"/>
        <v>Facebook Brasil</v>
      </c>
      <c r="C464" s="7" t="str">
        <f t="shared" si="83"/>
        <v>blinks_gco_cfc_na_conversao_facebook_all_ads_conv_ocpm_na_NA_na_po_lis_leads-cfc_ambos-18-65_vid_all_always-on_a_cfc-so-011222-191</v>
      </c>
      <c r="D464" s="7" t="str">
        <f t="shared" si="84"/>
        <v>353841933</v>
      </c>
      <c r="E464" s="7" t="str">
        <f>IF('Report DCM'!$H464="In-Stream Video","Rich Media display banner",IF('Report DCM'!$I464&gt;'Report DCM'!$J464,"Standard",VLOOKUP(CONCATENATE(bd_adtype,"_",bd_creativetype),tabela,2,FALSE)))</f>
        <v>Dynamic Click</v>
      </c>
      <c r="F464" s="7" t="str">
        <f t="shared" si="85"/>
        <v>blinks_gco_cfc_na_conversao_facebook_all_ads_conv_ocpm_na_NA_na_po_lis_leads-cfc_ambos-18-65_vid_all_always-on_a_cfc-so-011222-191</v>
      </c>
      <c r="G464" s="7" t="str">
        <f t="shared" si="86"/>
        <v>544908580</v>
      </c>
      <c r="H464" s="7" t="str">
        <f t="shared" si="87"/>
        <v>Tracking</v>
      </c>
      <c r="I464" s="7">
        <f t="shared" si="88"/>
        <v>0</v>
      </c>
      <c r="J464" s="7">
        <f t="shared" si="89"/>
        <v>2</v>
      </c>
      <c r="K464" s="8">
        <f t="shared" si="90"/>
        <v>1.2999999999999999E-2</v>
      </c>
      <c r="L464" s="7">
        <f t="shared" si="91"/>
        <v>0.02</v>
      </c>
      <c r="M464" s="8">
        <f t="shared" si="46"/>
        <v>2.5999999999999999E-2</v>
      </c>
      <c r="N464" s="8">
        <f t="shared" si="47"/>
        <v>0.04</v>
      </c>
    </row>
    <row r="465" spans="1:14" ht="15.75" customHeight="1" x14ac:dyDescent="0.35">
      <c r="A465" s="7" t="str">
        <f t="shared" si="81"/>
        <v>blinks_gco_cfc_2022</v>
      </c>
      <c r="B465" s="7" t="str">
        <f t="shared" si="82"/>
        <v>Facebook Brasil</v>
      </c>
      <c r="C465" s="7" t="str">
        <f t="shared" si="83"/>
        <v>blinks_gco_cfc_na_conversao_facebook_all_ads_conv_ocpm_na_NA_na_po_lis_leads-cfc_ambos-18-65_vid_all_always-on_b_cfc-so-011222-192</v>
      </c>
      <c r="D465" s="7" t="str">
        <f t="shared" si="84"/>
        <v>353841927</v>
      </c>
      <c r="E465" s="7" t="str">
        <f>IF('Report DCM'!$H465="In-Stream Video","Rich Media display banner",IF('Report DCM'!$I465&gt;'Report DCM'!$J465,"Standard",VLOOKUP(CONCATENATE(bd_adtype,"_",bd_creativetype),tabela,2,FALSE)))</f>
        <v>Dynamic Click</v>
      </c>
      <c r="F465" s="7" t="str">
        <f t="shared" si="85"/>
        <v>blinks_gco_cfc_na_conversao_facebook_all_ads_conv_ocpm_na_NA_na_po_lis_leads-cfc_ambos-18-65_vid_all_always-on_b_cfc-so-011222-192</v>
      </c>
      <c r="G465" s="7" t="str">
        <f t="shared" si="86"/>
        <v>544908574</v>
      </c>
      <c r="H465" s="7" t="str">
        <f t="shared" si="87"/>
        <v>Tracking</v>
      </c>
      <c r="I465" s="7">
        <f t="shared" si="88"/>
        <v>0</v>
      </c>
      <c r="J465" s="7">
        <f t="shared" si="89"/>
        <v>8</v>
      </c>
      <c r="K465" s="8">
        <f t="shared" si="90"/>
        <v>1.2999999999999999E-2</v>
      </c>
      <c r="L465" s="7">
        <f t="shared" si="91"/>
        <v>0.02</v>
      </c>
      <c r="M465" s="8">
        <f t="shared" si="46"/>
        <v>0.104</v>
      </c>
      <c r="N465" s="8">
        <f t="shared" si="47"/>
        <v>0.16</v>
      </c>
    </row>
    <row r="466" spans="1:14" ht="15.75" customHeight="1" x14ac:dyDescent="0.35">
      <c r="A466" s="7" t="str">
        <f t="shared" si="81"/>
        <v>blinks_gco_cfc_2022</v>
      </c>
      <c r="B466" s="7" t="str">
        <f t="shared" si="82"/>
        <v>Facebook Brasil</v>
      </c>
      <c r="C466" s="7" t="str">
        <f t="shared" si="83"/>
        <v>blinks_gco_cfc_na_conversao_facebook_all_ads_conv_ocpm_na_NA_na_po_lis_leads-cfc_ambos-18-65_vid_all_black-friday-2022_geral-e_cfc-so-031122-24</v>
      </c>
      <c r="D466" s="7" t="str">
        <f t="shared" si="84"/>
        <v>350889911</v>
      </c>
      <c r="E466" s="7" t="str">
        <f>IF('Report DCM'!$H466="In-Stream Video","Rich Media display banner",IF('Report DCM'!$I466&gt;'Report DCM'!$J466,"Standard",VLOOKUP(CONCATENATE(bd_adtype,"_",bd_creativetype),tabela,2,FALSE)))</f>
        <v>Dynamic Click</v>
      </c>
      <c r="F466" s="7" t="str">
        <f t="shared" si="85"/>
        <v>blinks_gco_cfc_na_conversao_facebook_all_ads_conv_ocpm_na_NA_na_po_lis_leads-cfc_ambos-18-65_vid_all_black-friday-2022_geral-e_cfc-so-031122-24</v>
      </c>
      <c r="G466" s="7" t="str">
        <f t="shared" si="86"/>
        <v>542467642</v>
      </c>
      <c r="H466" s="7" t="str">
        <f t="shared" si="87"/>
        <v>Tracking</v>
      </c>
      <c r="I466" s="7">
        <f t="shared" si="88"/>
        <v>0</v>
      </c>
      <c r="J466" s="7">
        <f t="shared" si="89"/>
        <v>2</v>
      </c>
      <c r="K466" s="8">
        <f t="shared" si="90"/>
        <v>1.2999999999999999E-2</v>
      </c>
      <c r="L466" s="7">
        <f t="shared" si="91"/>
        <v>0.02</v>
      </c>
      <c r="M466" s="8">
        <f t="shared" si="46"/>
        <v>2.5999999999999999E-2</v>
      </c>
      <c r="N466" s="8">
        <f t="shared" si="47"/>
        <v>0.04</v>
      </c>
    </row>
    <row r="467" spans="1:14" ht="15.75" customHeight="1" x14ac:dyDescent="0.35">
      <c r="A467" s="7" t="str">
        <f t="shared" si="81"/>
        <v>blinks_gco_cfc_2022</v>
      </c>
      <c r="B467" s="7" t="str">
        <f t="shared" si="82"/>
        <v>Facebook Brasil</v>
      </c>
      <c r="C467" s="7" t="str">
        <f t="shared" si="83"/>
        <v>blinks_gco_cfc_na_conversao_facebook_all_ads_conv_ocpm_na_NA_na_po_rmkt_visitantes-90d_ambos-18-65_ppl_all_always-on_b_cfc-so-011222-210</v>
      </c>
      <c r="D467" s="7" t="str">
        <f t="shared" si="84"/>
        <v>353608826</v>
      </c>
      <c r="E467" s="7" t="str">
        <f>IF('Report DCM'!$H467="In-Stream Video","Rich Media display banner",IF('Report DCM'!$I467&gt;'Report DCM'!$J467,"Standard",VLOOKUP(CONCATENATE(bd_adtype,"_",bd_creativetype),tabela,2,FALSE)))</f>
        <v>Dynamic Click</v>
      </c>
      <c r="F467" s="7" t="str">
        <f t="shared" si="85"/>
        <v>blinks_gco_cfc_na_conversao_facebook_all_ads_conv_ocpm_na_NA_na_po_rmkt_visitantes-90d_ambos-18-65_ppl_all_always-on_b_cfc-so-011222-210</v>
      </c>
      <c r="G467" s="7" t="str">
        <f t="shared" si="86"/>
        <v>545019175</v>
      </c>
      <c r="H467" s="7" t="str">
        <f t="shared" si="87"/>
        <v>Tracking</v>
      </c>
      <c r="I467" s="7">
        <f t="shared" si="88"/>
        <v>0</v>
      </c>
      <c r="J467" s="7">
        <f t="shared" si="89"/>
        <v>3</v>
      </c>
      <c r="K467" s="8">
        <f t="shared" si="90"/>
        <v>1.2999999999999999E-2</v>
      </c>
      <c r="L467" s="7">
        <f t="shared" si="91"/>
        <v>0.02</v>
      </c>
      <c r="M467" s="8">
        <f t="shared" si="46"/>
        <v>3.9E-2</v>
      </c>
      <c r="N467" s="8">
        <f t="shared" si="47"/>
        <v>0.06</v>
      </c>
    </row>
    <row r="468" spans="1:14" ht="15.75" customHeight="1" x14ac:dyDescent="0.35">
      <c r="A468" s="7" t="str">
        <f t="shared" si="81"/>
        <v>blinks_gco_cfc_2022</v>
      </c>
      <c r="B468" s="7" t="str">
        <f t="shared" si="82"/>
        <v>Facebook Brasil</v>
      </c>
      <c r="C468" s="7" t="str">
        <f t="shared" si="83"/>
        <v>blinks_gco_cfc_na_conversao_facebook_all_ads_conv_ocpm_na_NA_na_po_rmkt_visitantes-90d_ambos-18-65_ppl_all_always-on_c_cfc-so-011222-211</v>
      </c>
      <c r="D468" s="7" t="str">
        <f t="shared" si="84"/>
        <v>353608820</v>
      </c>
      <c r="E468" s="7" t="str">
        <f>IF('Report DCM'!$H468="In-Stream Video","Rich Media display banner",IF('Report DCM'!$I468&gt;'Report DCM'!$J468,"Standard",VLOOKUP(CONCATENATE(bd_adtype,"_",bd_creativetype),tabela,2,FALSE)))</f>
        <v>Dynamic Click</v>
      </c>
      <c r="F468" s="7" t="str">
        <f t="shared" si="85"/>
        <v>blinks_gco_cfc_na_conversao_facebook_all_ads_conv_ocpm_na_NA_na_po_rmkt_visitantes-90d_ambos-18-65_ppl_all_always-on_c_cfc-so-011222-211</v>
      </c>
      <c r="G468" s="7" t="str">
        <f t="shared" si="86"/>
        <v>545019169</v>
      </c>
      <c r="H468" s="7" t="str">
        <f t="shared" si="87"/>
        <v>Tracking</v>
      </c>
      <c r="I468" s="7">
        <f t="shared" si="88"/>
        <v>0</v>
      </c>
      <c r="J468" s="7">
        <f t="shared" si="89"/>
        <v>2</v>
      </c>
      <c r="K468" s="8">
        <f t="shared" si="90"/>
        <v>1.2999999999999999E-2</v>
      </c>
      <c r="L468" s="7">
        <f t="shared" si="91"/>
        <v>0.02</v>
      </c>
      <c r="M468" s="8">
        <f t="shared" si="46"/>
        <v>2.5999999999999999E-2</v>
      </c>
      <c r="N468" s="8">
        <f t="shared" si="47"/>
        <v>0.04</v>
      </c>
    </row>
    <row r="469" spans="1:14" ht="15.75" customHeight="1" x14ac:dyDescent="0.35">
      <c r="A469" s="7" t="str">
        <f t="shared" si="81"/>
        <v>blinks_gco_cfc_2022</v>
      </c>
      <c r="B469" s="7" t="str">
        <f t="shared" si="82"/>
        <v>Facebook Brasil</v>
      </c>
      <c r="C469" s="7" t="str">
        <f t="shared" si="83"/>
        <v>blinks_gco_cfc_na_conversao_facebook_all_ads_conv_ocpm_na_NA_na_po_rmkt_visitantes-90d_ambos-18-65_vid_all_always-on_a_cfc-so-011222-188</v>
      </c>
      <c r="D469" s="7" t="str">
        <f t="shared" si="84"/>
        <v>353841951</v>
      </c>
      <c r="E469" s="7" t="str">
        <f>IF('Report DCM'!$H469="In-Stream Video","Rich Media display banner",IF('Report DCM'!$I469&gt;'Report DCM'!$J469,"Standard",VLOOKUP(CONCATENATE(bd_adtype,"_",bd_creativetype),tabela,2,FALSE)))</f>
        <v>Dynamic Click</v>
      </c>
      <c r="F469" s="7" t="str">
        <f t="shared" si="85"/>
        <v>blinks_gco_cfc_na_conversao_facebook_all_ads_conv_ocpm_na_NA_na_po_rmkt_visitantes-90d_ambos-18-65_vid_all_always-on_a_cfc-so-011222-188</v>
      </c>
      <c r="G469" s="7" t="str">
        <f t="shared" si="86"/>
        <v>544908598</v>
      </c>
      <c r="H469" s="7" t="str">
        <f t="shared" si="87"/>
        <v>Tracking</v>
      </c>
      <c r="I469" s="7">
        <f t="shared" si="88"/>
        <v>0</v>
      </c>
      <c r="J469" s="7">
        <f t="shared" si="89"/>
        <v>1</v>
      </c>
      <c r="K469" s="8">
        <f t="shared" si="90"/>
        <v>1.2999999999999999E-2</v>
      </c>
      <c r="L469" s="7">
        <f t="shared" si="91"/>
        <v>0.02</v>
      </c>
      <c r="M469" s="8">
        <f t="shared" si="46"/>
        <v>1.2999999999999999E-2</v>
      </c>
      <c r="N469" s="8">
        <f t="shared" si="47"/>
        <v>0.02</v>
      </c>
    </row>
    <row r="470" spans="1:14" ht="15.75" customHeight="1" x14ac:dyDescent="0.35">
      <c r="A470" s="7" t="str">
        <f t="shared" si="81"/>
        <v>blinks_gco_cfc_2022</v>
      </c>
      <c r="B470" s="7" t="str">
        <f t="shared" si="82"/>
        <v>Facebook Brasil</v>
      </c>
      <c r="C470" s="7" t="str">
        <f t="shared" si="83"/>
        <v>blinks_gco_cfc_na_conversao_facebook_all_ads_conv_ocpm_na_NA_na_po_rmkt_visitantes-90d_ambos-18-65_vid_all_black-friday-2022_geral-d_cfc-so-031122-19</v>
      </c>
      <c r="D470" s="7" t="str">
        <f t="shared" si="84"/>
        <v>350889932</v>
      </c>
      <c r="E470" s="7" t="str">
        <f>IF('Report DCM'!$H470="In-Stream Video","Rich Media display banner",IF('Report DCM'!$I470&gt;'Report DCM'!$J470,"Standard",VLOOKUP(CONCATENATE(bd_adtype,"_",bd_creativetype),tabela,2,FALSE)))</f>
        <v>Dynamic Click</v>
      </c>
      <c r="F470" s="7" t="str">
        <f t="shared" si="85"/>
        <v>blinks_gco_cfc_na_conversao_facebook_all_ads_conv_ocpm_na_NA_na_po_rmkt_visitantes-90d_ambos-18-65_vid_all_black-friday-2022_geral-d_cfc-so-031122-19</v>
      </c>
      <c r="G470" s="7" t="str">
        <f t="shared" si="86"/>
        <v>542467663</v>
      </c>
      <c r="H470" s="7" t="str">
        <f t="shared" si="87"/>
        <v>Tracking</v>
      </c>
      <c r="I470" s="7">
        <f t="shared" si="88"/>
        <v>0</v>
      </c>
      <c r="J470" s="7">
        <f t="shared" si="89"/>
        <v>3</v>
      </c>
      <c r="K470" s="8">
        <f t="shared" si="90"/>
        <v>1.2999999999999999E-2</v>
      </c>
      <c r="L470" s="7">
        <f t="shared" si="91"/>
        <v>0.02</v>
      </c>
      <c r="M470" s="8">
        <f t="shared" si="46"/>
        <v>3.9E-2</v>
      </c>
      <c r="N470" s="8">
        <f t="shared" si="47"/>
        <v>0.06</v>
      </c>
    </row>
    <row r="471" spans="1:14" ht="15.75" customHeight="1" x14ac:dyDescent="0.35">
      <c r="A471" s="7" t="str">
        <f t="shared" si="81"/>
        <v>blinks_gco_cfc_2022</v>
      </c>
      <c r="B471" s="7" t="str">
        <f t="shared" si="82"/>
        <v>Facebook Brasil</v>
      </c>
      <c r="C471" s="7" t="str">
        <f t="shared" si="83"/>
        <v>blinks_gco_cfc_na_conversao_facebook_all_ads_conv_ocpm_na_NA_na_po_rmkt_visitantes-90d_ambos-18-65_vid_all_black-friday-2022_geral-e_cfc-so-031122-20</v>
      </c>
      <c r="D471" s="7" t="str">
        <f t="shared" si="84"/>
        <v>350889926</v>
      </c>
      <c r="E471" s="7" t="str">
        <f>IF('Report DCM'!$H471="In-Stream Video","Rich Media display banner",IF('Report DCM'!$I471&gt;'Report DCM'!$J471,"Standard",VLOOKUP(CONCATENATE(bd_adtype,"_",bd_creativetype),tabela,2,FALSE)))</f>
        <v>Dynamic Click</v>
      </c>
      <c r="F471" s="7" t="str">
        <f t="shared" si="85"/>
        <v>blinks_gco_cfc_na_conversao_facebook_all_ads_conv_ocpm_na_NA_na_po_rmkt_visitantes-90d_ambos-18-65_vid_all_black-friday-2022_geral-e_cfc-so-031122-20</v>
      </c>
      <c r="G471" s="7" t="str">
        <f t="shared" si="86"/>
        <v>542467657</v>
      </c>
      <c r="H471" s="7" t="str">
        <f t="shared" si="87"/>
        <v>Tracking</v>
      </c>
      <c r="I471" s="7">
        <f t="shared" si="88"/>
        <v>0</v>
      </c>
      <c r="J471" s="7">
        <f t="shared" si="89"/>
        <v>1</v>
      </c>
      <c r="K471" s="8">
        <f t="shared" si="90"/>
        <v>1.2999999999999999E-2</v>
      </c>
      <c r="L471" s="7">
        <f t="shared" si="91"/>
        <v>0.02</v>
      </c>
      <c r="M471" s="8">
        <f t="shared" si="46"/>
        <v>1.2999999999999999E-2</v>
      </c>
      <c r="N471" s="8">
        <f t="shared" si="47"/>
        <v>0.02</v>
      </c>
    </row>
    <row r="472" spans="1:14" ht="15.75" customHeight="1" x14ac:dyDescent="0.35">
      <c r="A472" s="7" t="str">
        <f t="shared" si="81"/>
        <v>blinks_gco_cfc_2022</v>
      </c>
      <c r="B472" s="7" t="str">
        <f t="shared" si="82"/>
        <v>Facebook Brasil</v>
      </c>
      <c r="C472" s="7" t="str">
        <f t="shared" si="83"/>
        <v>blinks_gco_cfc_na_conversao_facebook_all_ads_conv_ocpm_na_NA_na_po_rmkt_visitantes-90d_ambos-18-65_vid_all_black-friday-2022_geral-g_cfc-so-031122-22</v>
      </c>
      <c r="D472" s="7" t="str">
        <f t="shared" si="84"/>
        <v>350889917</v>
      </c>
      <c r="E472" s="7" t="str">
        <f>IF('Report DCM'!$H472="In-Stream Video","Rich Media display banner",IF('Report DCM'!$I472&gt;'Report DCM'!$J472,"Standard",VLOOKUP(CONCATENATE(bd_adtype,"_",bd_creativetype),tabela,2,FALSE)))</f>
        <v>Dynamic Click</v>
      </c>
      <c r="F472" s="7" t="str">
        <f t="shared" si="85"/>
        <v>blinks_gco_cfc_na_conversao_facebook_all_ads_conv_ocpm_na_NA_na_po_rmkt_visitantes-90d_ambos-18-65_vid_all_black-friday-2022_geral-g_cfc-so-031122-22</v>
      </c>
      <c r="G472" s="7" t="str">
        <f t="shared" si="86"/>
        <v>542467648</v>
      </c>
      <c r="H472" s="7" t="str">
        <f t="shared" si="87"/>
        <v>Tracking</v>
      </c>
      <c r="I472" s="7">
        <f t="shared" si="88"/>
        <v>0</v>
      </c>
      <c r="J472" s="7">
        <f t="shared" si="89"/>
        <v>1</v>
      </c>
      <c r="K472" s="8">
        <f t="shared" si="90"/>
        <v>1.2999999999999999E-2</v>
      </c>
      <c r="L472" s="7">
        <f t="shared" si="91"/>
        <v>0.02</v>
      </c>
      <c r="M472" s="8">
        <f t="shared" si="46"/>
        <v>1.2999999999999999E-2</v>
      </c>
      <c r="N472" s="8">
        <f t="shared" si="47"/>
        <v>0.02</v>
      </c>
    </row>
    <row r="473" spans="1:14" ht="15.75" customHeight="1" x14ac:dyDescent="0.35">
      <c r="A473" s="7" t="str">
        <f t="shared" si="81"/>
        <v>blinks_gco_cfc_2022</v>
      </c>
      <c r="B473" s="7" t="str">
        <f t="shared" si="82"/>
        <v>Google Ads</v>
      </c>
      <c r="C473" s="7" t="str">
        <f t="shared" si="83"/>
        <v>blinks_gco_cfc_2-yt-vrec-cfc_awareness_google-ads_youtube_ads_purch_cpv_perf_Fix_na_na_caf_ambos-18a65anos_buscaram-por-cfc_vra_na_cfc-go-211022-5</v>
      </c>
      <c r="D473" s="7" t="str">
        <f t="shared" si="84"/>
        <v>349564652</v>
      </c>
      <c r="E473" s="7" t="str">
        <f>IF('Report DCM'!$H473="In-Stream Video","Rich Media display banner",IF('Report DCM'!$I473&gt;'Report DCM'!$J473,"Standard",VLOOKUP(CONCATENATE(bd_adtype,"_",bd_creativetype),tabela,2,FALSE)))</f>
        <v>Dynamic Click</v>
      </c>
      <c r="F473" s="7" t="str">
        <f t="shared" si="85"/>
        <v>blinks_gco_cfc_2-yt-vrec-cfc_awareness_google-ads_youtube_ads_purch_cpv_perf_Fix_na_na_caf_ambos-18a65anos_buscaram-por-cfc_vra_na_cfc-go-211022-5</v>
      </c>
      <c r="G473" s="7" t="str">
        <f t="shared" si="86"/>
        <v>541209754</v>
      </c>
      <c r="H473" s="7" t="str">
        <f t="shared" si="87"/>
        <v>Tracking</v>
      </c>
      <c r="I473" s="7">
        <f t="shared" si="88"/>
        <v>0</v>
      </c>
      <c r="J473" s="7">
        <f t="shared" si="89"/>
        <v>4</v>
      </c>
      <c r="K473" s="8">
        <f t="shared" si="90"/>
        <v>1.2999999999999999E-2</v>
      </c>
      <c r="L473" s="7">
        <f t="shared" si="91"/>
        <v>0.02</v>
      </c>
      <c r="M473" s="8">
        <f t="shared" si="46"/>
        <v>5.1999999999999998E-2</v>
      </c>
      <c r="N473" s="8">
        <f t="shared" si="47"/>
        <v>0.08</v>
      </c>
    </row>
    <row r="474" spans="1:14" ht="15.75" customHeight="1" x14ac:dyDescent="0.35">
      <c r="A474" s="7" t="str">
        <f t="shared" si="81"/>
        <v>blinks_gco_cfc_2022</v>
      </c>
      <c r="B474" s="7" t="str">
        <f t="shared" si="82"/>
        <v>Google Ads</v>
      </c>
      <c r="C474" s="7" t="str">
        <f t="shared" si="83"/>
        <v>blinks_gco_cfc_2-yt-vrec-cfc_awareness_google-ads_youtube_ads_purch_cpv_perf_Fix_na_na_caf_ambos-18a65anos_concorrentes_vra_na_cfc-go-211022-7</v>
      </c>
      <c r="D474" s="7" t="str">
        <f t="shared" si="84"/>
        <v>349872273</v>
      </c>
      <c r="E474" s="7" t="str">
        <f>IF('Report DCM'!$H474="In-Stream Video","Rich Media display banner",IF('Report DCM'!$I474&gt;'Report DCM'!$J474,"Standard",VLOOKUP(CONCATENATE(bd_adtype,"_",bd_creativetype),tabela,2,FALSE)))</f>
        <v>Dynamic Click</v>
      </c>
      <c r="F474" s="7" t="str">
        <f t="shared" si="85"/>
        <v>blinks_gco_cfc_2-yt-vrec-cfc_awareness_google-ads_youtube_ads_purch_cpv_perf_Fix_na_na_caf_ambos-18a65anos_concorrentes_vra_na_cfc-go-211022-7</v>
      </c>
      <c r="G474" s="7" t="str">
        <f t="shared" si="86"/>
        <v>541212322</v>
      </c>
      <c r="H474" s="7" t="str">
        <f t="shared" si="87"/>
        <v>Tracking</v>
      </c>
      <c r="I474" s="7">
        <f t="shared" si="88"/>
        <v>0</v>
      </c>
      <c r="J474" s="7">
        <f t="shared" si="89"/>
        <v>65</v>
      </c>
      <c r="K474" s="8">
        <f t="shared" si="90"/>
        <v>1.2999999999999999E-2</v>
      </c>
      <c r="L474" s="7">
        <f t="shared" si="91"/>
        <v>0.02</v>
      </c>
      <c r="M474" s="8">
        <f t="shared" si="46"/>
        <v>0.84499999999999997</v>
      </c>
      <c r="N474" s="8">
        <f t="shared" si="47"/>
        <v>1.3</v>
      </c>
    </row>
    <row r="475" spans="1:14" ht="15.75" customHeight="1" x14ac:dyDescent="0.35">
      <c r="A475" s="7" t="str">
        <f t="shared" si="81"/>
        <v>blinks_gco_cfc_2022</v>
      </c>
      <c r="B475" s="7" t="str">
        <f t="shared" si="82"/>
        <v>Google Ads</v>
      </c>
      <c r="C475" s="7" t="str">
        <f t="shared" si="83"/>
        <v>blinks_gco_cfc_2-yt-vrec-cfc_awareness_google-ads_youtube_ads_purch_cpv_perf_Fix_na_na_key_ambos-18a65anos_palavras-chave_vra_na_cfc-go-211022-9</v>
      </c>
      <c r="D475" s="7" t="str">
        <f t="shared" si="84"/>
        <v>349872267</v>
      </c>
      <c r="E475" s="7" t="str">
        <f>IF('Report DCM'!$H475="In-Stream Video","Rich Media display banner",IF('Report DCM'!$I475&gt;'Report DCM'!$J475,"Standard",VLOOKUP(CONCATENATE(bd_adtype,"_",bd_creativetype),tabela,2,FALSE)))</f>
        <v>Dynamic Click</v>
      </c>
      <c r="F475" s="7" t="str">
        <f t="shared" si="85"/>
        <v>blinks_gco_cfc_2-yt-vrec-cfc_awareness_google-ads_youtube_ads_purch_cpv_perf_Fix_na_na_key_ambos-18a65anos_palavras-chave_vra_na_cfc-go-211022-9</v>
      </c>
      <c r="G475" s="7" t="str">
        <f t="shared" si="86"/>
        <v>541212316</v>
      </c>
      <c r="H475" s="7" t="str">
        <f t="shared" si="87"/>
        <v>Tracking</v>
      </c>
      <c r="I475" s="7">
        <f t="shared" si="88"/>
        <v>0</v>
      </c>
      <c r="J475" s="7">
        <f t="shared" si="89"/>
        <v>3</v>
      </c>
      <c r="K475" s="8">
        <f t="shared" si="90"/>
        <v>1.2999999999999999E-2</v>
      </c>
      <c r="L475" s="7">
        <f t="shared" si="91"/>
        <v>0.02</v>
      </c>
      <c r="M475" s="8">
        <f t="shared" si="46"/>
        <v>3.9E-2</v>
      </c>
      <c r="N475" s="8">
        <f t="shared" si="47"/>
        <v>0.06</v>
      </c>
    </row>
    <row r="476" spans="1:14" ht="15.75" customHeight="1" x14ac:dyDescent="0.35">
      <c r="A476" s="7" t="str">
        <f t="shared" si="81"/>
        <v>blinks_gco_cfc_2022</v>
      </c>
      <c r="B476" s="7" t="str">
        <f t="shared" si="82"/>
        <v>Google Ads</v>
      </c>
      <c r="C476" s="7" t="str">
        <f t="shared" si="83"/>
        <v>blinks_gco_cfc_2-yt-vrec-cfc_awareness_google-ads_youtube_ads_purch_cpv_perf_Fix_na_na_lal_ambos-18a65anos_interesse-em-cfc_vra_na_cfc-go-211022-8</v>
      </c>
      <c r="D476" s="7" t="str">
        <f t="shared" si="84"/>
        <v>349872270</v>
      </c>
      <c r="E476" s="7" t="str">
        <f>IF('Report DCM'!$H476="In-Stream Video","Rich Media display banner",IF('Report DCM'!$I476&gt;'Report DCM'!$J476,"Standard",VLOOKUP(CONCATENATE(bd_adtype,"_",bd_creativetype),tabela,2,FALSE)))</f>
        <v>Dynamic Click</v>
      </c>
      <c r="F476" s="7" t="str">
        <f t="shared" si="85"/>
        <v>blinks_gco_cfc_2-yt-vrec-cfc_awareness_google-ads_youtube_ads_purch_cpv_perf_Fix_na_na_lal_ambos-18a65anos_interesse-em-cfc_vra_na_cfc-go-211022-8</v>
      </c>
      <c r="G476" s="7" t="str">
        <f t="shared" si="86"/>
        <v>541212319</v>
      </c>
      <c r="H476" s="7" t="str">
        <f t="shared" si="87"/>
        <v>Tracking</v>
      </c>
      <c r="I476" s="7">
        <f t="shared" si="88"/>
        <v>0</v>
      </c>
      <c r="J476" s="7">
        <f t="shared" si="89"/>
        <v>66</v>
      </c>
      <c r="K476" s="8">
        <f t="shared" si="90"/>
        <v>1.2999999999999999E-2</v>
      </c>
      <c r="L476" s="7">
        <f t="shared" si="91"/>
        <v>0.02</v>
      </c>
      <c r="M476" s="8">
        <f t="shared" si="46"/>
        <v>0.85799999999999998</v>
      </c>
      <c r="N476" s="8">
        <f t="shared" si="47"/>
        <v>1.32</v>
      </c>
    </row>
    <row r="477" spans="1:14" ht="15.75" customHeight="1" x14ac:dyDescent="0.35">
      <c r="A477" s="7" t="str">
        <f t="shared" si="81"/>
        <v>blinks_gco_cfc_2022</v>
      </c>
      <c r="B477" s="7" t="str">
        <f t="shared" si="82"/>
        <v>Google Ads BR</v>
      </c>
      <c r="C477" s="7" t="str">
        <f t="shared" si="83"/>
        <v>blinks_gco_cfc_2-psq-dsa-cfc_consideracao_google-ads_search_ads_purch_cpc_perf_Fix_na_na_da_ambos-18a65anos_cfc_txt_na_cfc-go-301122-10</v>
      </c>
      <c r="D477" s="7" t="str">
        <f t="shared" si="84"/>
        <v>353387843</v>
      </c>
      <c r="E477" s="7" t="str">
        <f>IF('Report DCM'!$H477="In-Stream Video","Rich Media display banner",IF('Report DCM'!$I477&gt;'Report DCM'!$J477,"Standard",VLOOKUP(CONCATENATE(bd_adtype,"_",bd_creativetype),tabela,2,FALSE)))</f>
        <v>Dynamic Click</v>
      </c>
      <c r="F477" s="7" t="str">
        <f t="shared" si="85"/>
        <v>blinks_gco_cfc_2-psq-dsa-cfc_consideracao_google-ads_search_ads_purch_cpc_perf_Fix_na_na_da_ambos-18a65anos_cfc_txt_na_cfc-go-301122-10</v>
      </c>
      <c r="G477" s="7" t="str">
        <f t="shared" si="86"/>
        <v>544656917</v>
      </c>
      <c r="H477" s="7" t="str">
        <f t="shared" si="87"/>
        <v>Tracking</v>
      </c>
      <c r="I477" s="7">
        <f t="shared" si="88"/>
        <v>0</v>
      </c>
      <c r="J477" s="7">
        <f t="shared" si="89"/>
        <v>984</v>
      </c>
      <c r="K477" s="8">
        <f t="shared" si="90"/>
        <v>1.2999999999999999E-2</v>
      </c>
      <c r="L477" s="7">
        <f t="shared" si="91"/>
        <v>0.02</v>
      </c>
      <c r="M477" s="8">
        <f t="shared" si="46"/>
        <v>12.792</v>
      </c>
      <c r="N477" s="8">
        <f t="shared" si="47"/>
        <v>19.68</v>
      </c>
    </row>
    <row r="478" spans="1:14" ht="15.75" customHeight="1" x14ac:dyDescent="0.35">
      <c r="A478" s="7" t="str">
        <f t="shared" si="81"/>
        <v>blinks_gco_cfc_2022</v>
      </c>
      <c r="B478" s="7" t="str">
        <f t="shared" si="82"/>
        <v>Google Ads BR</v>
      </c>
      <c r="C478" s="7" t="str">
        <f t="shared" si="83"/>
        <v>blinks_gco_cfc_2-psq-espec-cfc_consideracao_google-ads_search_ads_purch_cpc_perf_Fix_na_na_key_ambos-18a65anos_cfc-concurso_txt_na_cfc-go-301122-11</v>
      </c>
      <c r="D478" s="7" t="str">
        <f t="shared" si="84"/>
        <v>353734315</v>
      </c>
      <c r="E478" s="7" t="str">
        <f>IF('Report DCM'!$H478="In-Stream Video","Rich Media display banner",IF('Report DCM'!$I478&gt;'Report DCM'!$J478,"Standard",VLOOKUP(CONCATENATE(bd_adtype,"_",bd_creativetype),tabela,2,FALSE)))</f>
        <v>Dynamic Click</v>
      </c>
      <c r="F478" s="7" t="str">
        <f t="shared" si="85"/>
        <v>blinks_gco_cfc_2-psq-espec-cfc_consideracao_google-ads_search_ads_purch_cpc_perf_Fix_na_na_key_ambos-18a65anos_cfc-concurso_txt_na_cfc-go-301122-11</v>
      </c>
      <c r="G478" s="7" t="str">
        <f t="shared" si="86"/>
        <v>544715364</v>
      </c>
      <c r="H478" s="7" t="str">
        <f t="shared" si="87"/>
        <v>Tracking</v>
      </c>
      <c r="I478" s="7">
        <f t="shared" si="88"/>
        <v>0</v>
      </c>
      <c r="J478" s="7">
        <f t="shared" si="89"/>
        <v>681</v>
      </c>
      <c r="K478" s="8">
        <f t="shared" si="90"/>
        <v>1.2999999999999999E-2</v>
      </c>
      <c r="L478" s="7">
        <f t="shared" si="91"/>
        <v>0.02</v>
      </c>
      <c r="M478" s="8">
        <f t="shared" si="46"/>
        <v>8.8529999999999998</v>
      </c>
      <c r="N478" s="8">
        <f t="shared" si="47"/>
        <v>13.620000000000001</v>
      </c>
    </row>
    <row r="479" spans="1:14" ht="15.75" customHeight="1" x14ac:dyDescent="0.35">
      <c r="A479" s="7" t="str">
        <f t="shared" si="81"/>
        <v>blinks_gco_cfc_2022</v>
      </c>
      <c r="B479" s="7" t="str">
        <f t="shared" si="82"/>
        <v>Google Ads BR</v>
      </c>
      <c r="C479" s="7" t="str">
        <f t="shared" si="83"/>
        <v>blinks_gco_cfc_2-psq-espec-cfc_consideracao_google-ads_search_ads_purch_cpc_perf_Fix_na_na_key_ambos-18a65anos_crc-concurso_txt_na_cfc-go-301122-12</v>
      </c>
      <c r="D479" s="7" t="str">
        <f t="shared" si="84"/>
        <v>353734312</v>
      </c>
      <c r="E479" s="7" t="str">
        <f>IF('Report DCM'!$H479="In-Stream Video","Rich Media display banner",IF('Report DCM'!$I479&gt;'Report DCM'!$J479,"Standard",VLOOKUP(CONCATENATE(bd_adtype,"_",bd_creativetype),tabela,2,FALSE)))</f>
        <v>Dynamic Click</v>
      </c>
      <c r="F479" s="7" t="str">
        <f t="shared" si="85"/>
        <v>blinks_gco_cfc_2-psq-espec-cfc_consideracao_google-ads_search_ads_purch_cpc_perf_Fix_na_na_key_ambos-18a65anos_crc-concurso_txt_na_cfc-go-301122-12</v>
      </c>
      <c r="G479" s="7" t="str">
        <f t="shared" si="86"/>
        <v>544715361</v>
      </c>
      <c r="H479" s="7" t="str">
        <f t="shared" si="87"/>
        <v>Tracking</v>
      </c>
      <c r="I479" s="7">
        <f t="shared" si="88"/>
        <v>0</v>
      </c>
      <c r="J479" s="7">
        <f t="shared" si="89"/>
        <v>548</v>
      </c>
      <c r="K479" s="8">
        <f t="shared" si="90"/>
        <v>1.2999999999999999E-2</v>
      </c>
      <c r="L479" s="7">
        <f t="shared" si="91"/>
        <v>0.02</v>
      </c>
      <c r="M479" s="8">
        <f t="shared" si="46"/>
        <v>7.1239999999999997</v>
      </c>
      <c r="N479" s="8">
        <f t="shared" si="47"/>
        <v>10.96</v>
      </c>
    </row>
    <row r="480" spans="1:14" ht="15.75" customHeight="1" x14ac:dyDescent="0.35">
      <c r="A480" s="7" t="str">
        <f t="shared" si="81"/>
        <v>blinks_gco_cfc_2022</v>
      </c>
      <c r="B480" s="7" t="str">
        <f t="shared" si="82"/>
        <v>Google Ads BR</v>
      </c>
      <c r="C480" s="7" t="str">
        <f t="shared" si="83"/>
        <v>blinks_gco_cfc_2-psq-institucional-cfc_conversao_google-ads_search_ads_purch_cpc_perf_Fix_na_na_key_ambos-18a65anos_institucional-exata_txt_na_cfc-go-301122-13</v>
      </c>
      <c r="D480" s="7" t="str">
        <f t="shared" si="84"/>
        <v>353734309</v>
      </c>
      <c r="E480" s="7" t="str">
        <f>IF('Report DCM'!$H480="In-Stream Video","Rich Media display banner",IF('Report DCM'!$I480&gt;'Report DCM'!$J480,"Standard",VLOOKUP(CONCATENATE(bd_adtype,"_",bd_creativetype),tabela,2,FALSE)))</f>
        <v>Dynamic Click</v>
      </c>
      <c r="F480" s="7" t="str">
        <f t="shared" si="85"/>
        <v>blinks_gco_cfc_2-psq-institucional-cfc_conversao_google-ads_search_ads_purch_cpc_perf_Fix_na_na_key_ambos-18a65anos_institucional-exata_txt_na_cfc-go-301122-13</v>
      </c>
      <c r="G480" s="7" t="str">
        <f t="shared" si="86"/>
        <v>544715358</v>
      </c>
      <c r="H480" s="7" t="str">
        <f t="shared" si="87"/>
        <v>Tracking</v>
      </c>
      <c r="I480" s="7">
        <f t="shared" si="88"/>
        <v>0</v>
      </c>
      <c r="J480" s="7">
        <f t="shared" si="89"/>
        <v>126</v>
      </c>
      <c r="K480" s="8">
        <f t="shared" si="90"/>
        <v>1.2999999999999999E-2</v>
      </c>
      <c r="L480" s="7">
        <f t="shared" si="91"/>
        <v>0.02</v>
      </c>
      <c r="M480" s="8">
        <f t="shared" si="46"/>
        <v>1.6379999999999999</v>
      </c>
      <c r="N480" s="8">
        <f t="shared" si="47"/>
        <v>2.52</v>
      </c>
    </row>
    <row r="481" spans="1:14" ht="15.75" customHeight="1" x14ac:dyDescent="0.35">
      <c r="A481" s="7" t="str">
        <f t="shared" si="81"/>
        <v>blinks_gco_cfc_2022</v>
      </c>
      <c r="B481" s="7" t="str">
        <f t="shared" si="82"/>
        <v>Google Ads BR</v>
      </c>
      <c r="C481" s="7" t="str">
        <f t="shared" si="83"/>
        <v>blinks_gco_cfc_2-psq-institucional-cfc_conversao_google-ads_search_ads_purch_cpc_perf_Fix_na_na_key_ambos-18a65anos_institucional-frase_txt_na_cfc-go-301122-14</v>
      </c>
      <c r="D481" s="7" t="str">
        <f t="shared" si="84"/>
        <v>353734306</v>
      </c>
      <c r="E481" s="7" t="str">
        <f>IF('Report DCM'!$H481="In-Stream Video","Rich Media display banner",IF('Report DCM'!$I481&gt;'Report DCM'!$J481,"Standard",VLOOKUP(CONCATENATE(bd_adtype,"_",bd_creativetype),tabela,2,FALSE)))</f>
        <v>Dynamic Click</v>
      </c>
      <c r="F481" s="7" t="str">
        <f t="shared" si="85"/>
        <v>blinks_gco_cfc_2-psq-institucional-cfc_conversao_google-ads_search_ads_purch_cpc_perf_Fix_na_na_key_ambos-18a65anos_institucional-frase_txt_na_cfc-go-301122-14</v>
      </c>
      <c r="G481" s="7" t="str">
        <f t="shared" si="86"/>
        <v>544715355</v>
      </c>
      <c r="H481" s="7" t="str">
        <f t="shared" si="87"/>
        <v>Tracking</v>
      </c>
      <c r="I481" s="7">
        <f t="shared" si="88"/>
        <v>0</v>
      </c>
      <c r="J481" s="7">
        <f t="shared" si="89"/>
        <v>95</v>
      </c>
      <c r="K481" s="8">
        <f t="shared" si="90"/>
        <v>1.2999999999999999E-2</v>
      </c>
      <c r="L481" s="7">
        <f t="shared" si="91"/>
        <v>0.02</v>
      </c>
      <c r="M481" s="8">
        <f t="shared" si="46"/>
        <v>1.2349999999999999</v>
      </c>
      <c r="N481" s="8">
        <f t="shared" si="47"/>
        <v>1.9000000000000001</v>
      </c>
    </row>
    <row r="482" spans="1:14" ht="15.75" customHeight="1" x14ac:dyDescent="0.35">
      <c r="A482" s="7" t="str">
        <f t="shared" si="81"/>
        <v>blinks_gco_cfc_2022</v>
      </c>
      <c r="B482" s="7" t="str">
        <f t="shared" si="82"/>
        <v>Microsoft Ads</v>
      </c>
      <c r="C482" s="7" t="str">
        <f t="shared" si="83"/>
        <v>blinks_gco_cfc_2-psq-espec-cfc_consideracao_microsoft-ads_search_ads_purch_cpc_perf_Fix_na_na_key_ambos-18a65anos_cfc-concurso_rsa_na_cfc-go-081222-4</v>
      </c>
      <c r="D482" s="7" t="str">
        <f t="shared" si="84"/>
        <v>354608998</v>
      </c>
      <c r="E482" s="7" t="str">
        <f>IF('Report DCM'!$H482="In-Stream Video","Rich Media display banner",IF('Report DCM'!$I482&gt;'Report DCM'!$J482,"Standard",VLOOKUP(CONCATENATE(bd_adtype,"_",bd_creativetype),tabela,2,FALSE)))</f>
        <v>Dynamic Click</v>
      </c>
      <c r="F482" s="7" t="str">
        <f t="shared" si="85"/>
        <v>blinks_gco_cfc_2-psq-espec-cfc_consideracao_microsoft-ads_search_ads_purch_cpc_perf_Fix_na_na_key_ambos-18a65anos_cfc-concurso_rsa_na_cfc-go-081222-4</v>
      </c>
      <c r="G482" s="7" t="str">
        <f t="shared" si="86"/>
        <v>545477426</v>
      </c>
      <c r="H482" s="7" t="str">
        <f t="shared" si="87"/>
        <v>Tracking</v>
      </c>
      <c r="I482" s="7">
        <f t="shared" si="88"/>
        <v>0</v>
      </c>
      <c r="J482" s="7">
        <f t="shared" si="89"/>
        <v>173</v>
      </c>
      <c r="K482" s="8">
        <f t="shared" si="90"/>
        <v>1.2999999999999999E-2</v>
      </c>
      <c r="L482" s="7">
        <f t="shared" si="91"/>
        <v>0.02</v>
      </c>
      <c r="M482" s="8">
        <f t="shared" si="46"/>
        <v>2.2490000000000001</v>
      </c>
      <c r="N482" s="8">
        <f t="shared" si="47"/>
        <v>3.46</v>
      </c>
    </row>
    <row r="483" spans="1:14" ht="15.75" customHeight="1" x14ac:dyDescent="0.35">
      <c r="A483" s="7" t="str">
        <f t="shared" si="81"/>
        <v>blinks_gco_cfc_2022</v>
      </c>
      <c r="B483" s="7" t="str">
        <f t="shared" si="82"/>
        <v>Microsoft Ads</v>
      </c>
      <c r="C483" s="7" t="str">
        <f t="shared" si="83"/>
        <v>blinks_gco_cfc_2-psq-espec-cfc_consideracao_microsoft-ads_search_ads_purch_cpc_perf_Fix_na_na_key_ambos-18a65anos_crc-concurso_rsa_na_cfc-go-081222-5</v>
      </c>
      <c r="D483" s="7" t="str">
        <f t="shared" si="84"/>
        <v>354280310</v>
      </c>
      <c r="E483" s="7" t="str">
        <f>IF('Report DCM'!$H483="In-Stream Video","Rich Media display banner",IF('Report DCM'!$I483&gt;'Report DCM'!$J483,"Standard",VLOOKUP(CONCATENATE(bd_adtype,"_",bd_creativetype),tabela,2,FALSE)))</f>
        <v>Dynamic Click</v>
      </c>
      <c r="F483" s="7" t="str">
        <f t="shared" si="85"/>
        <v>blinks_gco_cfc_2-psq-espec-cfc_consideracao_microsoft-ads_search_ads_purch_cpc_perf_Fix_na_na_key_ambos-18a65anos_crc-concurso_rsa_na_cfc-go-081222-5</v>
      </c>
      <c r="G483" s="7" t="str">
        <f t="shared" si="86"/>
        <v>545477423</v>
      </c>
      <c r="H483" s="7" t="str">
        <f t="shared" si="87"/>
        <v>Tracking</v>
      </c>
      <c r="I483" s="7">
        <f t="shared" si="88"/>
        <v>0</v>
      </c>
      <c r="J483" s="7">
        <f t="shared" si="89"/>
        <v>148</v>
      </c>
      <c r="K483" s="8">
        <f t="shared" si="90"/>
        <v>1.2999999999999999E-2</v>
      </c>
      <c r="L483" s="7">
        <f t="shared" si="91"/>
        <v>0.02</v>
      </c>
      <c r="M483" s="8">
        <f t="shared" si="46"/>
        <v>1.9239999999999999</v>
      </c>
      <c r="N483" s="8">
        <f t="shared" si="47"/>
        <v>2.96</v>
      </c>
    </row>
    <row r="484" spans="1:14" ht="15.75" customHeight="1" x14ac:dyDescent="0.35">
      <c r="A484" s="7" t="str">
        <f t="shared" si="81"/>
        <v>blinks_gco_cfc_2022</v>
      </c>
      <c r="B484" s="7" t="str">
        <f t="shared" si="82"/>
        <v>Microsoft Ads</v>
      </c>
      <c r="C484" s="7" t="str">
        <f t="shared" si="83"/>
        <v>blinks_gco_cfc_2-psq-institucional-cfc_conversao_microsoft-ads_search_ads_purch_cpc_perf_Fix_na_na_key_ambos-18a65anos_institucional-exata_rsa_na_cfc-go-081222-6</v>
      </c>
      <c r="D484" s="7" t="str">
        <f t="shared" si="84"/>
        <v>354280307</v>
      </c>
      <c r="E484" s="7" t="str">
        <f>IF('Report DCM'!$H484="In-Stream Video","Rich Media display banner",IF('Report DCM'!$I484&gt;'Report DCM'!$J484,"Standard",VLOOKUP(CONCATENATE(bd_adtype,"_",bd_creativetype),tabela,2,FALSE)))</f>
        <v>Dynamic Click</v>
      </c>
      <c r="F484" s="7" t="str">
        <f t="shared" si="85"/>
        <v>blinks_gco_cfc_2-psq-institucional-cfc_conversao_microsoft-ads_search_ads_purch_cpc_perf_Fix_na_na_key_ambos-18a65anos_institucional-exata_rsa_na_cfc-go-081222-6</v>
      </c>
      <c r="G484" s="7" t="str">
        <f t="shared" si="86"/>
        <v>545477420</v>
      </c>
      <c r="H484" s="7" t="str">
        <f t="shared" si="87"/>
        <v>Tracking</v>
      </c>
      <c r="I484" s="7">
        <f t="shared" si="88"/>
        <v>0</v>
      </c>
      <c r="J484" s="7">
        <f t="shared" si="89"/>
        <v>3</v>
      </c>
      <c r="K484" s="8">
        <f t="shared" si="90"/>
        <v>1.2999999999999999E-2</v>
      </c>
      <c r="L484" s="7">
        <f t="shared" si="91"/>
        <v>0.02</v>
      </c>
      <c r="M484" s="8">
        <f t="shared" si="46"/>
        <v>3.9E-2</v>
      </c>
      <c r="N484" s="8">
        <f t="shared" si="47"/>
        <v>0.06</v>
      </c>
    </row>
    <row r="485" spans="1:14" ht="15.75" customHeight="1" x14ac:dyDescent="0.35">
      <c r="A485" s="7" t="str">
        <f t="shared" si="81"/>
        <v>blinks_gco_cfc_2022</v>
      </c>
      <c r="B485" s="7" t="str">
        <f t="shared" si="82"/>
        <v>Microsoft Ads</v>
      </c>
      <c r="C485" s="7" t="str">
        <f t="shared" si="83"/>
        <v>blinks_gco_cfc_2-psq-institucional-cfc_conversao_microsoft-ads_search_ads_purch_cpc_perf_Fix_na_na_key_ambos-18a65anos_institucional-frase_rsa_na_cfc-go-081222-7</v>
      </c>
      <c r="D485" s="7" t="str">
        <f t="shared" si="84"/>
        <v>354280304</v>
      </c>
      <c r="E485" s="7" t="str">
        <f>IF('Report DCM'!$H485="In-Stream Video","Rich Media display banner",IF('Report DCM'!$I485&gt;'Report DCM'!$J485,"Standard",VLOOKUP(CONCATENATE(bd_adtype,"_",bd_creativetype),tabela,2,FALSE)))</f>
        <v>Dynamic Click</v>
      </c>
      <c r="F485" s="7" t="str">
        <f t="shared" si="85"/>
        <v>blinks_gco_cfc_2-psq-institucional-cfc_conversao_microsoft-ads_search_ads_purch_cpc_perf_Fix_na_na_key_ambos-18a65anos_institucional-frase_rsa_na_cfc-go-081222-7</v>
      </c>
      <c r="G485" s="7" t="str">
        <f t="shared" si="86"/>
        <v>545477417</v>
      </c>
      <c r="H485" s="7" t="str">
        <f t="shared" si="87"/>
        <v>Tracking</v>
      </c>
      <c r="I485" s="7">
        <f t="shared" si="88"/>
        <v>0</v>
      </c>
      <c r="J485" s="7">
        <f t="shared" si="89"/>
        <v>18</v>
      </c>
      <c r="K485" s="8">
        <f t="shared" si="90"/>
        <v>1.2999999999999999E-2</v>
      </c>
      <c r="L485" s="7">
        <f t="shared" si="91"/>
        <v>0.02</v>
      </c>
      <c r="M485" s="8">
        <f t="shared" si="46"/>
        <v>0.23399999999999999</v>
      </c>
      <c r="N485" s="8">
        <f t="shared" si="47"/>
        <v>0.36</v>
      </c>
    </row>
    <row r="486" spans="1:14" ht="15.75" customHeight="1" x14ac:dyDescent="0.35">
      <c r="A486" s="7" t="str">
        <f t="shared" si="81"/>
        <v>blinks_gco_cfc_2023</v>
      </c>
      <c r="B486" s="7" t="str">
        <f t="shared" si="82"/>
        <v>Facebook Brasil</v>
      </c>
      <c r="C486" s="7" t="str">
        <f t="shared" si="83"/>
        <v>blinks_gco_cfc_na_awareness_facebook_all_ads_reach_ocpm_na_NA_na_po_lal_alunos-cfc_ambos-18-65_ppl_all_colchao_peça-a_cfc-so-010223-315</v>
      </c>
      <c r="D486" s="7" t="str">
        <f t="shared" si="84"/>
        <v>358530985</v>
      </c>
      <c r="E486" s="7" t="str">
        <f>IF('Report DCM'!$H486="In-Stream Video","Rich Media display banner",IF('Report DCM'!$I486&gt;'Report DCM'!$J486,"Standard",VLOOKUP(CONCATENATE(bd_adtype,"_",bd_creativetype),tabela,2,FALSE)))</f>
        <v>Dynamic Click</v>
      </c>
      <c r="F486" s="7" t="str">
        <f t="shared" si="85"/>
        <v>blinks_gco_cfc_na_awareness_facebook_all_ads_reach_ocpm_na_NA_na_po_lal_alunos-cfc_ambos-18-65_ppl_all_colchao_peça-a_cfc-so-010223-315</v>
      </c>
      <c r="G486" s="7" t="str">
        <f t="shared" si="86"/>
        <v>549369573</v>
      </c>
      <c r="H486" s="7" t="str">
        <f t="shared" si="87"/>
        <v>Tracking</v>
      </c>
      <c r="I486" s="7">
        <f t="shared" si="88"/>
        <v>0</v>
      </c>
      <c r="J486" s="7">
        <f t="shared" si="89"/>
        <v>8</v>
      </c>
      <c r="K486" s="8">
        <f t="shared" si="90"/>
        <v>1.2999999999999999E-2</v>
      </c>
      <c r="L486" s="7">
        <f t="shared" si="91"/>
        <v>0.02</v>
      </c>
      <c r="M486" s="8">
        <f t="shared" si="46"/>
        <v>0.104</v>
      </c>
      <c r="N486" s="8">
        <f t="shared" si="47"/>
        <v>0.16</v>
      </c>
    </row>
    <row r="487" spans="1:14" ht="15.75" customHeight="1" x14ac:dyDescent="0.35">
      <c r="A487" s="7" t="str">
        <f t="shared" si="81"/>
        <v>blinks_gco_cfc_2023</v>
      </c>
      <c r="B487" s="7" t="str">
        <f t="shared" si="82"/>
        <v>Facebook Brasil</v>
      </c>
      <c r="C487" s="7" t="str">
        <f t="shared" si="83"/>
        <v>blinks_gco_cfc_na_awareness_facebook_all_ads_reach_ocpm_na_NA_na_po_lal_alunos-cfc_ambos-18-65_ppl_all_colchao_peça-b_cfc-so-010223-316</v>
      </c>
      <c r="D487" s="7" t="str">
        <f t="shared" si="84"/>
        <v>358530982</v>
      </c>
      <c r="E487" s="7" t="str">
        <f>IF('Report DCM'!$H487="In-Stream Video","Rich Media display banner",IF('Report DCM'!$I487&gt;'Report DCM'!$J487,"Standard",VLOOKUP(CONCATENATE(bd_adtype,"_",bd_creativetype),tabela,2,FALSE)))</f>
        <v>Dynamic Click</v>
      </c>
      <c r="F487" s="7" t="str">
        <f t="shared" si="85"/>
        <v>blinks_gco_cfc_na_awareness_facebook_all_ads_reach_ocpm_na_NA_na_po_lal_alunos-cfc_ambos-18-65_ppl_all_colchao_peça-b_cfc-so-010223-316</v>
      </c>
      <c r="G487" s="7" t="str">
        <f t="shared" si="86"/>
        <v>549369570</v>
      </c>
      <c r="H487" s="7" t="str">
        <f t="shared" si="87"/>
        <v>Tracking</v>
      </c>
      <c r="I487" s="7">
        <f t="shared" si="88"/>
        <v>0</v>
      </c>
      <c r="J487" s="7">
        <f t="shared" si="89"/>
        <v>7</v>
      </c>
      <c r="K487" s="8">
        <f t="shared" si="90"/>
        <v>1.2999999999999999E-2</v>
      </c>
      <c r="L487" s="7">
        <f t="shared" si="91"/>
        <v>0.02</v>
      </c>
      <c r="M487" s="8">
        <f t="shared" si="46"/>
        <v>9.0999999999999998E-2</v>
      </c>
      <c r="N487" s="8">
        <f t="shared" si="47"/>
        <v>0.14000000000000001</v>
      </c>
    </row>
    <row r="488" spans="1:14" ht="15.75" customHeight="1" x14ac:dyDescent="0.35">
      <c r="A488" s="7" t="str">
        <f t="shared" si="81"/>
        <v>blinks_gco_cfc_2023</v>
      </c>
      <c r="B488" s="7" t="str">
        <f t="shared" si="82"/>
        <v>Facebook Brasil</v>
      </c>
      <c r="C488" s="7" t="str">
        <f t="shared" si="83"/>
        <v>blinks_gco_cfc_na_awareness_facebook_all_ads_reach_ocpm_na_NA_na_po_lal_alunos-cfc_ambos-18-66_vid_all_colchao_peça-a_cfc-so-010223-345</v>
      </c>
      <c r="D488" s="7" t="str">
        <f t="shared" si="84"/>
        <v>358985440</v>
      </c>
      <c r="E488" s="7" t="str">
        <f>IF('Report DCM'!$H488="In-Stream Video","Rich Media display banner",IF('Report DCM'!$I488&gt;'Report DCM'!$J488,"Standard",VLOOKUP(CONCATENATE(bd_adtype,"_",bd_creativetype),tabela,2,FALSE)))</f>
        <v>Dynamic Click</v>
      </c>
      <c r="F488" s="7" t="str">
        <f t="shared" si="85"/>
        <v>blinks_gco_cfc_na_awareness_facebook_all_ads_reach_ocpm_na_NA_na_po_lal_alunos-cfc_ambos-18-66_vid_all_colchao_peça-a_cfc-so-010223-345</v>
      </c>
      <c r="G488" s="7" t="str">
        <f t="shared" si="86"/>
        <v>549856442</v>
      </c>
      <c r="H488" s="7" t="str">
        <f t="shared" si="87"/>
        <v>Tracking</v>
      </c>
      <c r="I488" s="7">
        <f t="shared" si="88"/>
        <v>0</v>
      </c>
      <c r="J488" s="7">
        <f t="shared" si="89"/>
        <v>1</v>
      </c>
      <c r="K488" s="8">
        <f t="shared" si="90"/>
        <v>1.2999999999999999E-2</v>
      </c>
      <c r="L488" s="7">
        <f t="shared" si="91"/>
        <v>0.02</v>
      </c>
      <c r="M488" s="8">
        <f t="shared" si="46"/>
        <v>1.2999999999999999E-2</v>
      </c>
      <c r="N488" s="8">
        <f t="shared" si="47"/>
        <v>0.02</v>
      </c>
    </row>
    <row r="489" spans="1:14" ht="15.75" customHeight="1" x14ac:dyDescent="0.35">
      <c r="A489" s="7" t="str">
        <f t="shared" si="81"/>
        <v>blinks_gco_cfc_2023</v>
      </c>
      <c r="B489" s="7" t="str">
        <f t="shared" si="82"/>
        <v>Facebook Brasil</v>
      </c>
      <c r="C489" s="7" t="str">
        <f t="shared" si="83"/>
        <v>blinks_gco_cfc_na_awareness_facebook_all_ads_reach_ocpm_na_NA_na_po_lal_alunos-cfc_ambos-18-67_vid_all_colchao_peça-b_cfc-so-010223-346</v>
      </c>
      <c r="D489" s="7" t="str">
        <f t="shared" si="84"/>
        <v>358985434</v>
      </c>
      <c r="E489" s="7" t="str">
        <f>IF('Report DCM'!$H489="In-Stream Video","Rich Media display banner",IF('Report DCM'!$I489&gt;'Report DCM'!$J489,"Standard",VLOOKUP(CONCATENATE(bd_adtype,"_",bd_creativetype),tabela,2,FALSE)))</f>
        <v>Dynamic Click</v>
      </c>
      <c r="F489" s="7" t="str">
        <f t="shared" si="85"/>
        <v>blinks_gco_cfc_na_awareness_facebook_all_ads_reach_ocpm_na_NA_na_po_lal_alunos-cfc_ambos-18-67_vid_all_colchao_peça-b_cfc-so-010223-346</v>
      </c>
      <c r="G489" s="7" t="str">
        <f t="shared" si="86"/>
        <v>549856439</v>
      </c>
      <c r="H489" s="7" t="str">
        <f t="shared" si="87"/>
        <v>Tracking</v>
      </c>
      <c r="I489" s="7">
        <f t="shared" si="88"/>
        <v>0</v>
      </c>
      <c r="J489" s="7">
        <f t="shared" si="89"/>
        <v>6</v>
      </c>
      <c r="K489" s="8">
        <f t="shared" si="90"/>
        <v>1.2999999999999999E-2</v>
      </c>
      <c r="L489" s="7">
        <f t="shared" si="91"/>
        <v>0.02</v>
      </c>
      <c r="M489" s="8">
        <f t="shared" si="46"/>
        <v>7.8E-2</v>
      </c>
      <c r="N489" s="8">
        <f t="shared" si="47"/>
        <v>0.12</v>
      </c>
    </row>
    <row r="490" spans="1:14" ht="15.75" customHeight="1" x14ac:dyDescent="0.35">
      <c r="A490" s="7" t="str">
        <f t="shared" si="81"/>
        <v>blinks_gco_cfc_2023</v>
      </c>
      <c r="B490" s="7" t="str">
        <f t="shared" si="82"/>
        <v>Facebook Brasil</v>
      </c>
      <c r="C490" s="7" t="str">
        <f t="shared" si="83"/>
        <v>blinks_gco_cfc_na_awareness_facebook_all_ads_reach_ocpm_na_NA_na_po_lal_alunos-cfc_ambos-18-68_vid_all_colchao_peça-c_cfc-so-010223-347</v>
      </c>
      <c r="D490" s="7" t="str">
        <f t="shared" si="84"/>
        <v>358985428</v>
      </c>
      <c r="E490" s="7" t="str">
        <f>IF('Report DCM'!$H490="In-Stream Video","Rich Media display banner",IF('Report DCM'!$I490&gt;'Report DCM'!$J490,"Standard",VLOOKUP(CONCATENATE(bd_adtype,"_",bd_creativetype),tabela,2,FALSE)))</f>
        <v>Dynamic Click</v>
      </c>
      <c r="F490" s="7" t="str">
        <f t="shared" si="85"/>
        <v>blinks_gco_cfc_na_awareness_facebook_all_ads_reach_ocpm_na_NA_na_po_lal_alunos-cfc_ambos-18-68_vid_all_colchao_peça-c_cfc-so-010223-347</v>
      </c>
      <c r="G490" s="7" t="str">
        <f t="shared" si="86"/>
        <v>549856436</v>
      </c>
      <c r="H490" s="7" t="str">
        <f t="shared" si="87"/>
        <v>Tracking</v>
      </c>
      <c r="I490" s="7">
        <f t="shared" si="88"/>
        <v>0</v>
      </c>
      <c r="J490" s="7">
        <f t="shared" si="89"/>
        <v>6</v>
      </c>
      <c r="K490" s="8">
        <f t="shared" si="90"/>
        <v>1.2999999999999999E-2</v>
      </c>
      <c r="L490" s="7">
        <f t="shared" si="91"/>
        <v>0.02</v>
      </c>
      <c r="M490" s="8">
        <f t="shared" si="46"/>
        <v>7.8E-2</v>
      </c>
      <c r="N490" s="8">
        <f t="shared" si="47"/>
        <v>0.12</v>
      </c>
    </row>
    <row r="491" spans="1:14" ht="15.75" customHeight="1" x14ac:dyDescent="0.35">
      <c r="A491" s="7" t="str">
        <f t="shared" si="81"/>
        <v>blinks_gco_cfc_2023</v>
      </c>
      <c r="B491" s="7" t="str">
        <f t="shared" si="82"/>
        <v>Facebook Brasil</v>
      </c>
      <c r="C491" s="7" t="str">
        <f t="shared" si="83"/>
        <v>blinks_gco_cfc_na_awareness_facebook_all_ads_reach_ocpm_na_NA_na_po_lal_alunos-cfc_ambos-18-69_vid_all_colchao_peça-d_cfc-so-010223-348</v>
      </c>
      <c r="D491" s="7" t="str">
        <f t="shared" si="84"/>
        <v>358985425</v>
      </c>
      <c r="E491" s="7" t="str">
        <f>IF('Report DCM'!$H491="In-Stream Video","Rich Media display banner",IF('Report DCM'!$I491&gt;'Report DCM'!$J491,"Standard",VLOOKUP(CONCATENATE(bd_adtype,"_",bd_creativetype),tabela,2,FALSE)))</f>
        <v>Dynamic Click</v>
      </c>
      <c r="F491" s="7" t="str">
        <f t="shared" si="85"/>
        <v>blinks_gco_cfc_na_awareness_facebook_all_ads_reach_ocpm_na_NA_na_po_lal_alunos-cfc_ambos-18-69_vid_all_colchao_peça-d_cfc-so-010223-348</v>
      </c>
      <c r="G491" s="7" t="str">
        <f t="shared" si="86"/>
        <v>549856433</v>
      </c>
      <c r="H491" s="7" t="str">
        <f t="shared" si="87"/>
        <v>Tracking</v>
      </c>
      <c r="I491" s="7">
        <f t="shared" si="88"/>
        <v>0</v>
      </c>
      <c r="J491" s="7">
        <f t="shared" si="89"/>
        <v>3</v>
      </c>
      <c r="K491" s="8">
        <f t="shared" si="90"/>
        <v>1.2999999999999999E-2</v>
      </c>
      <c r="L491" s="7">
        <f t="shared" si="91"/>
        <v>0.02</v>
      </c>
      <c r="M491" s="8">
        <f t="shared" si="46"/>
        <v>3.9E-2</v>
      </c>
      <c r="N491" s="8">
        <f t="shared" si="47"/>
        <v>0.06</v>
      </c>
    </row>
    <row r="492" spans="1:14" ht="15.75" customHeight="1" x14ac:dyDescent="0.35">
      <c r="A492" s="7" t="str">
        <f t="shared" si="81"/>
        <v>blinks_gco_cfc_2023</v>
      </c>
      <c r="B492" s="7" t="str">
        <f t="shared" si="82"/>
        <v>Facebook Brasil</v>
      </c>
      <c r="C492" s="7" t="str">
        <f t="shared" si="83"/>
        <v>blinks_gco_cfc_na_awareness_facebook_all_ads_reach_ocpm_na_NA_na_po_lal_visitantes-90d_ambos-18-65_ppl_all_colchao_peça-a_cfc-so-010223-312</v>
      </c>
      <c r="D492" s="7" t="str">
        <f t="shared" si="84"/>
        <v>358530997</v>
      </c>
      <c r="E492" s="7" t="str">
        <f>IF('Report DCM'!$H492="In-Stream Video","Rich Media display banner",IF('Report DCM'!$I492&gt;'Report DCM'!$J492,"Standard",VLOOKUP(CONCATENATE(bd_adtype,"_",bd_creativetype),tabela,2,FALSE)))</f>
        <v>Dynamic Click</v>
      </c>
      <c r="F492" s="7" t="str">
        <f t="shared" si="85"/>
        <v>blinks_gco_cfc_na_awareness_facebook_all_ads_reach_ocpm_na_NA_na_po_lal_visitantes-90d_ambos-18-65_ppl_all_colchao_peça-a_cfc-so-010223-312</v>
      </c>
      <c r="G492" s="7" t="str">
        <f t="shared" si="86"/>
        <v>549369585</v>
      </c>
      <c r="H492" s="7" t="str">
        <f t="shared" si="87"/>
        <v>Tracking</v>
      </c>
      <c r="I492" s="7">
        <f t="shared" si="88"/>
        <v>0</v>
      </c>
      <c r="J492" s="7">
        <f t="shared" si="89"/>
        <v>3</v>
      </c>
      <c r="K492" s="8">
        <f t="shared" si="90"/>
        <v>1.2999999999999999E-2</v>
      </c>
      <c r="L492" s="7">
        <f t="shared" si="91"/>
        <v>0.02</v>
      </c>
      <c r="M492" s="8">
        <f t="shared" si="46"/>
        <v>3.9E-2</v>
      </c>
      <c r="N492" s="8">
        <f t="shared" si="47"/>
        <v>0.06</v>
      </c>
    </row>
    <row r="493" spans="1:14" ht="15.75" customHeight="1" x14ac:dyDescent="0.35">
      <c r="A493" s="7" t="str">
        <f t="shared" si="81"/>
        <v>blinks_gco_cfc_2023</v>
      </c>
      <c r="B493" s="7" t="str">
        <f t="shared" si="82"/>
        <v>Facebook Brasil</v>
      </c>
      <c r="C493" s="7" t="str">
        <f t="shared" si="83"/>
        <v>blinks_gco_cfc_na_awareness_facebook_all_ads_reach_ocpm_na_NA_na_po_lal_visitantes-90d_ambos-18-65_ppl_all_colchao_peça-b_cfc-so-010223-313</v>
      </c>
      <c r="D493" s="7" t="str">
        <f t="shared" si="84"/>
        <v>358530991</v>
      </c>
      <c r="E493" s="7" t="str">
        <f>IF('Report DCM'!$H493="In-Stream Video","Rich Media display banner",IF('Report DCM'!$I493&gt;'Report DCM'!$J493,"Standard",VLOOKUP(CONCATENATE(bd_adtype,"_",bd_creativetype),tabela,2,FALSE)))</f>
        <v>Dynamic Click</v>
      </c>
      <c r="F493" s="7" t="str">
        <f t="shared" si="85"/>
        <v>blinks_gco_cfc_na_awareness_facebook_all_ads_reach_ocpm_na_NA_na_po_lal_visitantes-90d_ambos-18-65_ppl_all_colchao_peça-b_cfc-so-010223-313</v>
      </c>
      <c r="G493" s="7" t="str">
        <f t="shared" si="86"/>
        <v>549369579</v>
      </c>
      <c r="H493" s="7" t="str">
        <f t="shared" si="87"/>
        <v>Tracking</v>
      </c>
      <c r="I493" s="7">
        <f t="shared" si="88"/>
        <v>0</v>
      </c>
      <c r="J493" s="7">
        <f t="shared" si="89"/>
        <v>11</v>
      </c>
      <c r="K493" s="8">
        <f t="shared" si="90"/>
        <v>1.2999999999999999E-2</v>
      </c>
      <c r="L493" s="7">
        <f t="shared" si="91"/>
        <v>0.02</v>
      </c>
      <c r="M493" s="8">
        <f t="shared" si="46"/>
        <v>0.14299999999999999</v>
      </c>
      <c r="N493" s="8">
        <f t="shared" si="47"/>
        <v>0.22</v>
      </c>
    </row>
    <row r="494" spans="1:14" ht="15.75" customHeight="1" x14ac:dyDescent="0.35">
      <c r="A494" s="7" t="str">
        <f t="shared" si="81"/>
        <v>blinks_gco_cfc_2023</v>
      </c>
      <c r="B494" s="7" t="str">
        <f t="shared" si="82"/>
        <v>Facebook Brasil</v>
      </c>
      <c r="C494" s="7" t="str">
        <f t="shared" si="83"/>
        <v>blinks_gco_cfc_na_awareness_facebook_all_ads_reach_ocpm_na_NA_na_po_lal_visitantes-90d_ambos-18-70_vid_all_colchao_peça-a_cfc-so-010223-349</v>
      </c>
      <c r="D494" s="7" t="str">
        <f t="shared" si="84"/>
        <v>358985419</v>
      </c>
      <c r="E494" s="7" t="str">
        <f>IF('Report DCM'!$H494="In-Stream Video","Rich Media display banner",IF('Report DCM'!$I494&gt;'Report DCM'!$J494,"Standard",VLOOKUP(CONCATENATE(bd_adtype,"_",bd_creativetype),tabela,2,FALSE)))</f>
        <v>Dynamic Click</v>
      </c>
      <c r="F494" s="7" t="str">
        <f t="shared" si="85"/>
        <v>blinks_gco_cfc_na_awareness_facebook_all_ads_reach_ocpm_na_NA_na_po_lal_visitantes-90d_ambos-18-70_vid_all_colchao_peça-a_cfc-so-010223-349</v>
      </c>
      <c r="G494" s="7" t="str">
        <f t="shared" si="86"/>
        <v>549856430</v>
      </c>
      <c r="H494" s="7" t="str">
        <f t="shared" si="87"/>
        <v>Tracking</v>
      </c>
      <c r="I494" s="7">
        <f t="shared" si="88"/>
        <v>0</v>
      </c>
      <c r="J494" s="7">
        <f t="shared" si="89"/>
        <v>4</v>
      </c>
      <c r="K494" s="8">
        <f t="shared" si="90"/>
        <v>1.2999999999999999E-2</v>
      </c>
      <c r="L494" s="7">
        <f t="shared" si="91"/>
        <v>0.02</v>
      </c>
      <c r="M494" s="8">
        <f t="shared" si="46"/>
        <v>5.1999999999999998E-2</v>
      </c>
      <c r="N494" s="8">
        <f t="shared" si="47"/>
        <v>0.08</v>
      </c>
    </row>
    <row r="495" spans="1:14" ht="15.75" customHeight="1" x14ac:dyDescent="0.35">
      <c r="A495" s="7" t="str">
        <f t="shared" si="81"/>
        <v>blinks_gco_cfc_2023</v>
      </c>
      <c r="B495" s="7" t="str">
        <f t="shared" si="82"/>
        <v>Facebook Brasil</v>
      </c>
      <c r="C495" s="7" t="str">
        <f t="shared" si="83"/>
        <v>blinks_gco_cfc_na_awareness_facebook_all_ads_reach_ocpm_na_NA_na_po_lal_visitantes-90d_ambos-18-71_vid_all_colchao_peça-b_cfc-so-010223-350</v>
      </c>
      <c r="D495" s="7" t="str">
        <f t="shared" si="84"/>
        <v>358985413</v>
      </c>
      <c r="E495" s="7" t="str">
        <f>IF('Report DCM'!$H495="In-Stream Video","Rich Media display banner",IF('Report DCM'!$I495&gt;'Report DCM'!$J495,"Standard",VLOOKUP(CONCATENATE(bd_adtype,"_",bd_creativetype),tabela,2,FALSE)))</f>
        <v>Dynamic Click</v>
      </c>
      <c r="F495" s="7" t="str">
        <f t="shared" si="85"/>
        <v>blinks_gco_cfc_na_awareness_facebook_all_ads_reach_ocpm_na_NA_na_po_lal_visitantes-90d_ambos-18-71_vid_all_colchao_peça-b_cfc-so-010223-350</v>
      </c>
      <c r="G495" s="7" t="str">
        <f t="shared" si="86"/>
        <v>549856427</v>
      </c>
      <c r="H495" s="7" t="str">
        <f t="shared" si="87"/>
        <v>Tracking</v>
      </c>
      <c r="I495" s="7">
        <f t="shared" si="88"/>
        <v>0</v>
      </c>
      <c r="J495" s="7">
        <f t="shared" si="89"/>
        <v>5</v>
      </c>
      <c r="K495" s="8">
        <f t="shared" si="90"/>
        <v>1.2999999999999999E-2</v>
      </c>
      <c r="L495" s="7">
        <f t="shared" si="91"/>
        <v>0.02</v>
      </c>
      <c r="M495" s="8">
        <f t="shared" si="46"/>
        <v>6.5000000000000002E-2</v>
      </c>
      <c r="N495" s="8">
        <f t="shared" si="47"/>
        <v>0.1</v>
      </c>
    </row>
    <row r="496" spans="1:14" ht="15.75" customHeight="1" x14ac:dyDescent="0.35">
      <c r="A496" s="7" t="str">
        <f t="shared" si="81"/>
        <v>blinks_gco_cfc_2023</v>
      </c>
      <c r="B496" s="7" t="str">
        <f t="shared" si="82"/>
        <v>Facebook Brasil</v>
      </c>
      <c r="C496" s="7" t="str">
        <f t="shared" si="83"/>
        <v>blinks_gco_cfc_na_awareness_facebook_all_ads_reach_ocpm_na_NA_na_po_lal_visitantes-90d_ambos-18-72_vid_all_colchao_peça-c_cfc-so-010223-351</v>
      </c>
      <c r="D496" s="7" t="str">
        <f t="shared" si="84"/>
        <v>358985407</v>
      </c>
      <c r="E496" s="7" t="str">
        <f>IF('Report DCM'!$H496="In-Stream Video","Rich Media display banner",IF('Report DCM'!$I496&gt;'Report DCM'!$J496,"Standard",VLOOKUP(CONCATENATE(bd_adtype,"_",bd_creativetype),tabela,2,FALSE)))</f>
        <v>Dynamic Click</v>
      </c>
      <c r="F496" s="7" t="str">
        <f t="shared" si="85"/>
        <v>blinks_gco_cfc_na_awareness_facebook_all_ads_reach_ocpm_na_NA_na_po_lal_visitantes-90d_ambos-18-72_vid_all_colchao_peça-c_cfc-so-010223-351</v>
      </c>
      <c r="G496" s="7" t="str">
        <f t="shared" si="86"/>
        <v>549856424</v>
      </c>
      <c r="H496" s="7" t="str">
        <f t="shared" si="87"/>
        <v>Tracking</v>
      </c>
      <c r="I496" s="7">
        <f t="shared" si="88"/>
        <v>0</v>
      </c>
      <c r="J496" s="7">
        <f t="shared" si="89"/>
        <v>8</v>
      </c>
      <c r="K496" s="8">
        <f t="shared" si="90"/>
        <v>1.2999999999999999E-2</v>
      </c>
      <c r="L496" s="7">
        <f t="shared" si="91"/>
        <v>0.02</v>
      </c>
      <c r="M496" s="8">
        <f t="shared" si="46"/>
        <v>0.104</v>
      </c>
      <c r="N496" s="8">
        <f t="shared" si="47"/>
        <v>0.16</v>
      </c>
    </row>
    <row r="497" spans="1:14" ht="15.75" customHeight="1" x14ac:dyDescent="0.35">
      <c r="A497" s="7" t="str">
        <f t="shared" si="81"/>
        <v>blinks_gco_cfc_2023</v>
      </c>
      <c r="B497" s="7" t="str">
        <f t="shared" si="82"/>
        <v>Facebook Brasil</v>
      </c>
      <c r="C497" s="7" t="str">
        <f t="shared" si="83"/>
        <v>blinks_gco_cfc_na_awareness_facebook_all_ads_reach_ocpm_na_NA_na_po_lal_visitantes-90d_ambos-18-73_vid_all_colchao_peça-d_cfc-so-010223-352</v>
      </c>
      <c r="D497" s="7" t="str">
        <f t="shared" si="84"/>
        <v>358985401</v>
      </c>
      <c r="E497" s="7" t="str">
        <f>IF('Report DCM'!$H497="In-Stream Video","Rich Media display banner",IF('Report DCM'!$I497&gt;'Report DCM'!$J497,"Standard",VLOOKUP(CONCATENATE(bd_adtype,"_",bd_creativetype),tabela,2,FALSE)))</f>
        <v>Dynamic Click</v>
      </c>
      <c r="F497" s="7" t="str">
        <f t="shared" si="85"/>
        <v>blinks_gco_cfc_na_awareness_facebook_all_ads_reach_ocpm_na_NA_na_po_lal_visitantes-90d_ambos-18-73_vid_all_colchao_peça-d_cfc-so-010223-352</v>
      </c>
      <c r="G497" s="7" t="str">
        <f t="shared" si="86"/>
        <v>549856421</v>
      </c>
      <c r="H497" s="7" t="str">
        <f t="shared" si="87"/>
        <v>Tracking</v>
      </c>
      <c r="I497" s="7">
        <f t="shared" si="88"/>
        <v>0</v>
      </c>
      <c r="J497" s="7">
        <f t="shared" si="89"/>
        <v>5</v>
      </c>
      <c r="K497" s="8">
        <f t="shared" si="90"/>
        <v>1.2999999999999999E-2</v>
      </c>
      <c r="L497" s="7">
        <f t="shared" si="91"/>
        <v>0.02</v>
      </c>
      <c r="M497" s="8">
        <f t="shared" si="46"/>
        <v>6.5000000000000002E-2</v>
      </c>
      <c r="N497" s="8">
        <f t="shared" si="47"/>
        <v>0.1</v>
      </c>
    </row>
    <row r="498" spans="1:14" ht="15.75" customHeight="1" x14ac:dyDescent="0.35">
      <c r="A498" s="7" t="str">
        <f t="shared" si="81"/>
        <v>blinks_gco_cfc_2023</v>
      </c>
      <c r="B498" s="7" t="str">
        <f t="shared" si="82"/>
        <v>Facebook Brasil</v>
      </c>
      <c r="C498" s="7" t="str">
        <f t="shared" si="83"/>
        <v>blinks_gco_cfc_na_conversao_facebook_all_ads_conv_ocpm_na_NA_na_po_ca_engajamento-videoviews_ambos-18-65_ppl_all_always-on-2023_geral-a_cfc-so-310123-59</v>
      </c>
      <c r="D498" s="7" t="str">
        <f t="shared" si="84"/>
        <v>355976551</v>
      </c>
      <c r="E498" s="7" t="str">
        <f>IF('Report DCM'!$H498="In-Stream Video","Rich Media display banner",IF('Report DCM'!$I498&gt;'Report DCM'!$J498,"Standard",VLOOKUP(CONCATENATE(bd_adtype,"_",bd_creativetype),tabela,2,FALSE)))</f>
        <v>Dynamic Click</v>
      </c>
      <c r="F498" s="7" t="str">
        <f t="shared" si="85"/>
        <v>blinks_gco_cfc_na_conversao_facebook_all_ads_conv_ocpm_na_NA_na_po_ca_engajamento-videoviews_ambos-18-65_ppl_all_always-on-2023_geral-a_cfc-so-310123-59</v>
      </c>
      <c r="G498" s="7" t="str">
        <f t="shared" si="86"/>
        <v>546723674</v>
      </c>
      <c r="H498" s="7" t="str">
        <f t="shared" si="87"/>
        <v>Tracking</v>
      </c>
      <c r="I498" s="7">
        <f t="shared" si="88"/>
        <v>0</v>
      </c>
      <c r="J498" s="7">
        <f t="shared" si="89"/>
        <v>4</v>
      </c>
      <c r="K498" s="8">
        <f t="shared" si="90"/>
        <v>1.2999999999999999E-2</v>
      </c>
      <c r="L498" s="7">
        <f t="shared" si="91"/>
        <v>0.02</v>
      </c>
      <c r="M498" s="8">
        <f t="shared" si="46"/>
        <v>5.1999999999999998E-2</v>
      </c>
      <c r="N498" s="8">
        <f t="shared" si="47"/>
        <v>0.08</v>
      </c>
    </row>
    <row r="499" spans="1:14" ht="15.75" customHeight="1" x14ac:dyDescent="0.35">
      <c r="A499" s="7" t="str">
        <f t="shared" si="81"/>
        <v>blinks_gco_cfc_2023</v>
      </c>
      <c r="B499" s="7" t="str">
        <f t="shared" si="82"/>
        <v>Facebook Brasil</v>
      </c>
      <c r="C499" s="7" t="str">
        <f t="shared" si="83"/>
        <v>blinks_gco_cfc_na_conversao_facebook_all_ads_conv_ocpm_na_NA_na_po_ca_engajamento-videoviews_ambos-18-65_ppl_all_always-on-2023_peça-a_cfc-so-010223-416</v>
      </c>
      <c r="D499" s="7" t="str">
        <f t="shared" si="84"/>
        <v>360195246</v>
      </c>
      <c r="E499" s="7" t="str">
        <f>IF('Report DCM'!$H499="In-Stream Video","Rich Media display banner",IF('Report DCM'!$I499&gt;'Report DCM'!$J499,"Standard",VLOOKUP(CONCATENATE(bd_adtype,"_",bd_creativetype),tabela,2,FALSE)))</f>
        <v>Dynamic Click</v>
      </c>
      <c r="F499" s="7" t="str">
        <f t="shared" si="85"/>
        <v>blinks_gco_cfc_na_conversao_facebook_all_ads_conv_ocpm_na_NA_na_po_ca_engajamento-videoviews_ambos-18-65_ppl_all_always-on-2023_peça-a_cfc-so-010223-416</v>
      </c>
      <c r="G499" s="7" t="str">
        <f t="shared" si="86"/>
        <v>550923756</v>
      </c>
      <c r="H499" s="7" t="str">
        <f t="shared" si="87"/>
        <v>Tracking</v>
      </c>
      <c r="I499" s="7">
        <f t="shared" si="88"/>
        <v>0</v>
      </c>
      <c r="J499" s="7">
        <f t="shared" si="89"/>
        <v>28</v>
      </c>
      <c r="K499" s="8">
        <f t="shared" si="90"/>
        <v>1.2999999999999999E-2</v>
      </c>
      <c r="L499" s="7">
        <f t="shared" si="91"/>
        <v>0.02</v>
      </c>
      <c r="M499" s="8">
        <f t="shared" si="46"/>
        <v>0.36399999999999999</v>
      </c>
      <c r="N499" s="8">
        <f t="shared" si="47"/>
        <v>0.56000000000000005</v>
      </c>
    </row>
    <row r="500" spans="1:14" ht="15.75" customHeight="1" x14ac:dyDescent="0.35">
      <c r="A500" s="7" t="str">
        <f t="shared" si="81"/>
        <v>blinks_gco_cfc_2023</v>
      </c>
      <c r="B500" s="7" t="str">
        <f t="shared" si="82"/>
        <v>Facebook Brasil</v>
      </c>
      <c r="C500" s="7" t="str">
        <f t="shared" si="83"/>
        <v>blinks_gco_cfc_na_conversao_facebook_all_ads_conv_ocpm_na_NA_na_po_ca_engajamento-videoviews_ambos-18-65_ppl_all_always-on-2023_peça-b_cfc-so-010223-417</v>
      </c>
      <c r="D500" s="7" t="str">
        <f t="shared" si="84"/>
        <v>360195243</v>
      </c>
      <c r="E500" s="7" t="str">
        <f>IF('Report DCM'!$H500="In-Stream Video","Rich Media display banner",IF('Report DCM'!$I500&gt;'Report DCM'!$J500,"Standard",VLOOKUP(CONCATENATE(bd_adtype,"_",bd_creativetype),tabela,2,FALSE)))</f>
        <v>Dynamic Click</v>
      </c>
      <c r="F500" s="7" t="str">
        <f t="shared" si="85"/>
        <v>blinks_gco_cfc_na_conversao_facebook_all_ads_conv_ocpm_na_NA_na_po_ca_engajamento-videoviews_ambos-18-65_ppl_all_always-on-2023_peça-b_cfc-so-010223-417</v>
      </c>
      <c r="G500" s="7" t="str">
        <f t="shared" si="86"/>
        <v>550923750</v>
      </c>
      <c r="H500" s="7" t="str">
        <f t="shared" si="87"/>
        <v>Tracking</v>
      </c>
      <c r="I500" s="7">
        <f t="shared" si="88"/>
        <v>0</v>
      </c>
      <c r="J500" s="7">
        <f t="shared" si="89"/>
        <v>10</v>
      </c>
      <c r="K500" s="8">
        <f t="shared" si="90"/>
        <v>1.2999999999999999E-2</v>
      </c>
      <c r="L500" s="7">
        <f t="shared" si="91"/>
        <v>0.02</v>
      </c>
      <c r="M500" s="8">
        <f t="shared" si="46"/>
        <v>0.13</v>
      </c>
      <c r="N500" s="8">
        <f t="shared" si="47"/>
        <v>0.2</v>
      </c>
    </row>
    <row r="501" spans="1:14" ht="15.75" customHeight="1" x14ac:dyDescent="0.35">
      <c r="A501" s="7" t="str">
        <f t="shared" si="81"/>
        <v>blinks_gco_cfc_2023</v>
      </c>
      <c r="B501" s="7" t="str">
        <f t="shared" si="82"/>
        <v>Facebook Brasil</v>
      </c>
      <c r="C501" s="7" t="str">
        <f t="shared" si="83"/>
        <v>blinks_gco_cfc_na_conversao_facebook_all_ads_conv_ocpm_na_NA_na_po_ca_engajamento-videoviews_ambos-18-65_ppl_all_always-on-2023_peça-c_cfc-so-010223-418</v>
      </c>
      <c r="D501" s="7" t="str">
        <f t="shared" si="84"/>
        <v>360195240</v>
      </c>
      <c r="E501" s="7" t="str">
        <f>IF('Report DCM'!$H501="In-Stream Video","Rich Media display banner",IF('Report DCM'!$I501&gt;'Report DCM'!$J501,"Standard",VLOOKUP(CONCATENATE(bd_adtype,"_",bd_creativetype),tabela,2,FALSE)))</f>
        <v>Dynamic Click</v>
      </c>
      <c r="F501" s="7" t="str">
        <f t="shared" si="85"/>
        <v>blinks_gco_cfc_na_conversao_facebook_all_ads_conv_ocpm_na_NA_na_po_ca_engajamento-videoviews_ambos-18-65_ppl_all_always-on-2023_peça-c_cfc-so-010223-418</v>
      </c>
      <c r="G501" s="7" t="str">
        <f t="shared" si="86"/>
        <v>550923747</v>
      </c>
      <c r="H501" s="7" t="str">
        <f t="shared" si="87"/>
        <v>Tracking</v>
      </c>
      <c r="I501" s="7">
        <f t="shared" si="88"/>
        <v>0</v>
      </c>
      <c r="J501" s="7">
        <f t="shared" si="89"/>
        <v>19</v>
      </c>
      <c r="K501" s="8">
        <f t="shared" si="90"/>
        <v>1.2999999999999999E-2</v>
      </c>
      <c r="L501" s="7">
        <f t="shared" si="91"/>
        <v>0.02</v>
      </c>
      <c r="M501" s="8">
        <f t="shared" si="46"/>
        <v>0.247</v>
      </c>
      <c r="N501" s="8">
        <f t="shared" si="47"/>
        <v>0.38</v>
      </c>
    </row>
    <row r="502" spans="1:14" ht="15.75" customHeight="1" x14ac:dyDescent="0.35">
      <c r="A502" s="7" t="str">
        <f t="shared" si="81"/>
        <v>blinks_gco_cfc_2023</v>
      </c>
      <c r="B502" s="7" t="str">
        <f t="shared" si="82"/>
        <v>Facebook Brasil</v>
      </c>
      <c r="C502" s="7" t="str">
        <f t="shared" si="83"/>
        <v>blinks_gco_cfc_na_conversao_facebook_all_ads_conv_ocpm_na_NA_na_po_ca_engajamento-videoviews_ambos-18-65_ppl_all_carnaval-2023_peça-a-30_cfc-so-010223-389</v>
      </c>
      <c r="D502" s="7" t="str">
        <f t="shared" si="84"/>
        <v>360216627</v>
      </c>
      <c r="E502" s="7" t="str">
        <f>IF('Report DCM'!$H502="In-Stream Video","Rich Media display banner",IF('Report DCM'!$I502&gt;'Report DCM'!$J502,"Standard",VLOOKUP(CONCATENATE(bd_adtype,"_",bd_creativetype),tabela,2,FALSE)))</f>
        <v>Dynamic Click</v>
      </c>
      <c r="F502" s="7" t="str">
        <f t="shared" si="85"/>
        <v>blinks_gco_cfc_na_conversao_facebook_all_ads_conv_ocpm_na_NA_na_po_ca_engajamento-videoviews_ambos-18-65_ppl_all_carnaval-2023_peça-a-30_cfc-so-010223-389</v>
      </c>
      <c r="G502" s="7" t="str">
        <f t="shared" si="86"/>
        <v>550923858</v>
      </c>
      <c r="H502" s="7" t="str">
        <f t="shared" si="87"/>
        <v>Tracking</v>
      </c>
      <c r="I502" s="7">
        <f t="shared" si="88"/>
        <v>0</v>
      </c>
      <c r="J502" s="7">
        <f t="shared" si="89"/>
        <v>4</v>
      </c>
      <c r="K502" s="8">
        <f t="shared" si="90"/>
        <v>1.2999999999999999E-2</v>
      </c>
      <c r="L502" s="7">
        <f t="shared" si="91"/>
        <v>0.02</v>
      </c>
      <c r="M502" s="8">
        <f t="shared" si="46"/>
        <v>5.1999999999999998E-2</v>
      </c>
      <c r="N502" s="8">
        <f t="shared" si="47"/>
        <v>0.08</v>
      </c>
    </row>
    <row r="503" spans="1:14" ht="15.75" customHeight="1" x14ac:dyDescent="0.35">
      <c r="A503" s="7" t="str">
        <f t="shared" si="81"/>
        <v>blinks_gco_cfc_2023</v>
      </c>
      <c r="B503" s="7" t="str">
        <f t="shared" si="82"/>
        <v>Facebook Brasil</v>
      </c>
      <c r="C503" s="7" t="str">
        <f t="shared" si="83"/>
        <v>blinks_gco_cfc_na_conversao_facebook_all_ads_conv_ocpm_na_NA_na_po_ca_engajamento-videoviews_ambos-18-65_ppl_all_carnaval-2023_peça-a_cfc-so-010223-362</v>
      </c>
      <c r="D503" s="7" t="str">
        <f t="shared" si="84"/>
        <v>360116094</v>
      </c>
      <c r="E503" s="7" t="str">
        <f>IF('Report DCM'!$H503="In-Stream Video","Rich Media display banner",IF('Report DCM'!$I503&gt;'Report DCM'!$J503,"Standard",VLOOKUP(CONCATENATE(bd_adtype,"_",bd_creativetype),tabela,2,FALSE)))</f>
        <v>Dynamic Click</v>
      </c>
      <c r="F503" s="7" t="str">
        <f t="shared" si="85"/>
        <v>blinks_gco_cfc_na_conversao_facebook_all_ads_conv_ocpm_na_NA_na_po_ca_engajamento-videoviews_ambos-18-65_ppl_all_carnaval-2023_peça-a_cfc-so-010223-362</v>
      </c>
      <c r="G503" s="7" t="str">
        <f t="shared" si="86"/>
        <v>550840899</v>
      </c>
      <c r="H503" s="7" t="str">
        <f t="shared" si="87"/>
        <v>Tracking</v>
      </c>
      <c r="I503" s="7">
        <f t="shared" si="88"/>
        <v>0</v>
      </c>
      <c r="J503" s="7">
        <f t="shared" si="89"/>
        <v>8</v>
      </c>
      <c r="K503" s="8">
        <f t="shared" si="90"/>
        <v>1.2999999999999999E-2</v>
      </c>
      <c r="L503" s="7">
        <f t="shared" si="91"/>
        <v>0.02</v>
      </c>
      <c r="M503" s="8">
        <f t="shared" si="46"/>
        <v>0.104</v>
      </c>
      <c r="N503" s="8">
        <f t="shared" si="47"/>
        <v>0.16</v>
      </c>
    </row>
    <row r="504" spans="1:14" ht="15.75" customHeight="1" x14ac:dyDescent="0.35">
      <c r="A504" s="7" t="str">
        <f t="shared" si="81"/>
        <v>blinks_gco_cfc_2023</v>
      </c>
      <c r="B504" s="7" t="str">
        <f t="shared" si="82"/>
        <v>Facebook Brasil</v>
      </c>
      <c r="C504" s="7" t="str">
        <f t="shared" si="83"/>
        <v>blinks_gco_cfc_na_conversao_facebook_all_ads_conv_ocpm_na_NA_na_po_ca_engajamento-videoviews_ambos-18-65_ppl_all_carnaval-2023_peça-b-30_cfc-so-010223-390</v>
      </c>
      <c r="D504" s="7" t="str">
        <f t="shared" si="84"/>
        <v>360216624</v>
      </c>
      <c r="E504" s="7" t="str">
        <f>IF('Report DCM'!$H504="In-Stream Video","Rich Media display banner",IF('Report DCM'!$I504&gt;'Report DCM'!$J504,"Standard",VLOOKUP(CONCATENATE(bd_adtype,"_",bd_creativetype),tabela,2,FALSE)))</f>
        <v>Dynamic Click</v>
      </c>
      <c r="F504" s="7" t="str">
        <f t="shared" si="85"/>
        <v>blinks_gco_cfc_na_conversao_facebook_all_ads_conv_ocpm_na_NA_na_po_ca_engajamento-videoviews_ambos-18-65_ppl_all_carnaval-2023_peça-b-30_cfc-so-010223-390</v>
      </c>
      <c r="G504" s="7" t="str">
        <f t="shared" si="86"/>
        <v>550923855</v>
      </c>
      <c r="H504" s="7" t="str">
        <f t="shared" si="87"/>
        <v>Tracking</v>
      </c>
      <c r="I504" s="7">
        <f t="shared" si="88"/>
        <v>0</v>
      </c>
      <c r="J504" s="7">
        <f t="shared" si="89"/>
        <v>2</v>
      </c>
      <c r="K504" s="8">
        <f t="shared" si="90"/>
        <v>1.2999999999999999E-2</v>
      </c>
      <c r="L504" s="7">
        <f t="shared" si="91"/>
        <v>0.02</v>
      </c>
      <c r="M504" s="8">
        <f t="shared" si="46"/>
        <v>2.5999999999999999E-2</v>
      </c>
      <c r="N504" s="8">
        <f t="shared" si="47"/>
        <v>0.04</v>
      </c>
    </row>
    <row r="505" spans="1:14" ht="15.75" customHeight="1" x14ac:dyDescent="0.35">
      <c r="A505" s="7" t="str">
        <f t="shared" si="81"/>
        <v>blinks_gco_cfc_2023</v>
      </c>
      <c r="B505" s="7" t="str">
        <f t="shared" si="82"/>
        <v>Facebook Brasil</v>
      </c>
      <c r="C505" s="7" t="str">
        <f t="shared" si="83"/>
        <v>blinks_gco_cfc_na_conversao_facebook_all_ads_conv_ocpm_na_NA_na_po_ca_engajamento-videoviews_ambos-18-65_ppl_all_carnaval-2023_peça-b_cfc-so-010223-363</v>
      </c>
      <c r="D505" s="7" t="str">
        <f t="shared" si="84"/>
        <v>360116091</v>
      </c>
      <c r="E505" s="7" t="str">
        <f>IF('Report DCM'!$H505="In-Stream Video","Rich Media display banner",IF('Report DCM'!$I505&gt;'Report DCM'!$J505,"Standard",VLOOKUP(CONCATENATE(bd_adtype,"_",bd_creativetype),tabela,2,FALSE)))</f>
        <v>Dynamic Click</v>
      </c>
      <c r="F505" s="7" t="str">
        <f t="shared" si="85"/>
        <v>blinks_gco_cfc_na_conversao_facebook_all_ads_conv_ocpm_na_NA_na_po_ca_engajamento-videoviews_ambos-18-65_ppl_all_carnaval-2023_peça-b_cfc-so-010223-363</v>
      </c>
      <c r="G505" s="7" t="str">
        <f t="shared" si="86"/>
        <v>550840896</v>
      </c>
      <c r="H505" s="7" t="str">
        <f t="shared" si="87"/>
        <v>Tracking</v>
      </c>
      <c r="I505" s="7">
        <f t="shared" si="88"/>
        <v>0</v>
      </c>
      <c r="J505" s="7">
        <f t="shared" si="89"/>
        <v>3</v>
      </c>
      <c r="K505" s="8">
        <f t="shared" si="90"/>
        <v>1.2999999999999999E-2</v>
      </c>
      <c r="L505" s="7">
        <f t="shared" si="91"/>
        <v>0.02</v>
      </c>
      <c r="M505" s="8">
        <f t="shared" si="46"/>
        <v>3.9E-2</v>
      </c>
      <c r="N505" s="8">
        <f t="shared" si="47"/>
        <v>0.06</v>
      </c>
    </row>
    <row r="506" spans="1:14" ht="15.75" customHeight="1" x14ac:dyDescent="0.35">
      <c r="A506" s="7" t="str">
        <f t="shared" si="81"/>
        <v>blinks_gco_cfc_2023</v>
      </c>
      <c r="B506" s="7" t="str">
        <f t="shared" si="82"/>
        <v>Facebook Brasil</v>
      </c>
      <c r="C506" s="7" t="str">
        <f t="shared" si="83"/>
        <v>blinks_gco_cfc_na_conversao_facebook_all_ads_conv_ocpm_na_NA_na_po_ca_engajamento-videoviews_ambos-18-65_ppl_all_carnaval-2023_peça-c-30_cfc-so-010223-391</v>
      </c>
      <c r="D506" s="7" t="str">
        <f t="shared" si="84"/>
        <v>360216621</v>
      </c>
      <c r="E506" s="7" t="str">
        <f>IF('Report DCM'!$H506="In-Stream Video","Rich Media display banner",IF('Report DCM'!$I506&gt;'Report DCM'!$J506,"Standard",VLOOKUP(CONCATENATE(bd_adtype,"_",bd_creativetype),tabela,2,FALSE)))</f>
        <v>Dynamic Click</v>
      </c>
      <c r="F506" s="7" t="str">
        <f t="shared" si="85"/>
        <v>blinks_gco_cfc_na_conversao_facebook_all_ads_conv_ocpm_na_NA_na_po_ca_engajamento-videoviews_ambos-18-65_ppl_all_carnaval-2023_peça-c-30_cfc-so-010223-391</v>
      </c>
      <c r="G506" s="7" t="str">
        <f t="shared" si="86"/>
        <v>550923852</v>
      </c>
      <c r="H506" s="7" t="str">
        <f t="shared" si="87"/>
        <v>Tracking</v>
      </c>
      <c r="I506" s="7">
        <f t="shared" si="88"/>
        <v>0</v>
      </c>
      <c r="J506" s="7">
        <f t="shared" si="89"/>
        <v>1</v>
      </c>
      <c r="K506" s="8">
        <f t="shared" si="90"/>
        <v>1.2999999999999999E-2</v>
      </c>
      <c r="L506" s="7">
        <f t="shared" si="91"/>
        <v>0.02</v>
      </c>
      <c r="M506" s="8">
        <f t="shared" si="46"/>
        <v>1.2999999999999999E-2</v>
      </c>
      <c r="N506" s="8">
        <f t="shared" si="47"/>
        <v>0.02</v>
      </c>
    </row>
    <row r="507" spans="1:14" ht="15.75" customHeight="1" x14ac:dyDescent="0.35">
      <c r="A507" s="7" t="str">
        <f t="shared" si="81"/>
        <v>blinks_gco_cfc_2023</v>
      </c>
      <c r="B507" s="7" t="str">
        <f t="shared" si="82"/>
        <v>Facebook Brasil</v>
      </c>
      <c r="C507" s="7" t="str">
        <f t="shared" si="83"/>
        <v>blinks_gco_cfc_na_conversao_facebook_all_ads_conv_ocpm_na_NA_na_po_ca_engajamento-videoviews_ambos-18-65_ppl_all_carnaval-2023_peça-c_cfc-so-010223-364</v>
      </c>
      <c r="D507" s="7" t="str">
        <f t="shared" si="84"/>
        <v>360116088</v>
      </c>
      <c r="E507" s="7" t="str">
        <f>IF('Report DCM'!$H507="In-Stream Video","Rich Media display banner",IF('Report DCM'!$I507&gt;'Report DCM'!$J507,"Standard",VLOOKUP(CONCATENATE(bd_adtype,"_",bd_creativetype),tabela,2,FALSE)))</f>
        <v>Dynamic Click</v>
      </c>
      <c r="F507" s="7" t="str">
        <f t="shared" si="85"/>
        <v>blinks_gco_cfc_na_conversao_facebook_all_ads_conv_ocpm_na_NA_na_po_ca_engajamento-videoviews_ambos-18-65_ppl_all_carnaval-2023_peça-c_cfc-so-010223-364</v>
      </c>
      <c r="G507" s="7" t="str">
        <f t="shared" si="86"/>
        <v>550840893</v>
      </c>
      <c r="H507" s="7" t="str">
        <f t="shared" si="87"/>
        <v>Tracking</v>
      </c>
      <c r="I507" s="7">
        <f t="shared" si="88"/>
        <v>0</v>
      </c>
      <c r="J507" s="7">
        <f t="shared" si="89"/>
        <v>6</v>
      </c>
      <c r="K507" s="8">
        <f t="shared" si="90"/>
        <v>1.2999999999999999E-2</v>
      </c>
      <c r="L507" s="7">
        <f t="shared" si="91"/>
        <v>0.02</v>
      </c>
      <c r="M507" s="8">
        <f t="shared" si="46"/>
        <v>7.8E-2</v>
      </c>
      <c r="N507" s="8">
        <f t="shared" si="47"/>
        <v>0.12</v>
      </c>
    </row>
    <row r="508" spans="1:14" ht="15.75" customHeight="1" x14ac:dyDescent="0.35">
      <c r="A508" s="7" t="str">
        <f t="shared" si="81"/>
        <v>blinks_gco_cfc_2023</v>
      </c>
      <c r="B508" s="7" t="str">
        <f t="shared" si="82"/>
        <v>Facebook Brasil</v>
      </c>
      <c r="C508" s="7" t="str">
        <f t="shared" si="83"/>
        <v>blinks_gco_cfc_na_conversao_facebook_all_ads_conv_ocpm_na_NA_na_po_ca_engajamento-videoviews_ambos-18-65_ppl_all_reinvencao-2023_ultimas-horas-a_cfc-so-010123-288</v>
      </c>
      <c r="D508" s="7" t="str">
        <f t="shared" si="84"/>
        <v>357388001</v>
      </c>
      <c r="E508" s="7" t="str">
        <f>IF('Report DCM'!$H508="In-Stream Video","Rich Media display banner",IF('Report DCM'!$I508&gt;'Report DCM'!$J508,"Standard",VLOOKUP(CONCATENATE(bd_adtype,"_",bd_creativetype),tabela,2,FALSE)))</f>
        <v>Dynamic Click</v>
      </c>
      <c r="F508" s="7" t="str">
        <f t="shared" si="85"/>
        <v>blinks_gco_cfc_na_conversao_facebook_all_ads_conv_ocpm_na_NA_na_po_ca_engajamento-videoviews_ambos-18-65_ppl_all_reinvencao-2023_ultimas-horas-a_cfc-so-010123-288</v>
      </c>
      <c r="G508" s="7" t="str">
        <f t="shared" si="86"/>
        <v>548495010</v>
      </c>
      <c r="H508" s="7" t="str">
        <f t="shared" si="87"/>
        <v>Tracking</v>
      </c>
      <c r="I508" s="7">
        <f t="shared" si="88"/>
        <v>0</v>
      </c>
      <c r="J508" s="7">
        <f t="shared" si="89"/>
        <v>1</v>
      </c>
      <c r="K508" s="8">
        <f t="shared" si="90"/>
        <v>1.2999999999999999E-2</v>
      </c>
      <c r="L508" s="7">
        <f t="shared" si="91"/>
        <v>0.02</v>
      </c>
      <c r="M508" s="8">
        <f t="shared" si="46"/>
        <v>1.2999999999999999E-2</v>
      </c>
      <c r="N508" s="8">
        <f t="shared" si="47"/>
        <v>0.02</v>
      </c>
    </row>
    <row r="509" spans="1:14" ht="15.75" customHeight="1" x14ac:dyDescent="0.35">
      <c r="A509" s="7" t="str">
        <f t="shared" si="81"/>
        <v>blinks_gco_cfc_2023</v>
      </c>
      <c r="B509" s="7" t="str">
        <f t="shared" si="82"/>
        <v>Facebook Brasil</v>
      </c>
      <c r="C509" s="7" t="str">
        <f t="shared" si="83"/>
        <v>blinks_gco_cfc_na_conversao_facebook_all_ads_conv_ocpm_na_NA_na_po_int_cfc_ambos-18-65_ppl_all_always-on-2023_geral-a_cfc-so-310123-65</v>
      </c>
      <c r="D509" s="7" t="str">
        <f t="shared" si="84"/>
        <v>355976533</v>
      </c>
      <c r="E509" s="7" t="str">
        <f>IF('Report DCM'!$H509="In-Stream Video","Rich Media display banner",IF('Report DCM'!$I509&gt;'Report DCM'!$J509,"Standard",VLOOKUP(CONCATENATE(bd_adtype,"_",bd_creativetype),tabela,2,FALSE)))</f>
        <v>Dynamic Click</v>
      </c>
      <c r="F509" s="7" t="str">
        <f t="shared" si="85"/>
        <v>blinks_gco_cfc_na_conversao_facebook_all_ads_conv_ocpm_na_NA_na_po_int_cfc_ambos-18-65_ppl_all_always-on-2023_geral-a_cfc-so-310123-65</v>
      </c>
      <c r="G509" s="7" t="str">
        <f t="shared" si="86"/>
        <v>546723656</v>
      </c>
      <c r="H509" s="7" t="str">
        <f t="shared" si="87"/>
        <v>Tracking</v>
      </c>
      <c r="I509" s="7">
        <f t="shared" si="88"/>
        <v>0</v>
      </c>
      <c r="J509" s="7">
        <f t="shared" si="89"/>
        <v>4</v>
      </c>
      <c r="K509" s="8">
        <f t="shared" si="90"/>
        <v>1.2999999999999999E-2</v>
      </c>
      <c r="L509" s="7">
        <f t="shared" si="91"/>
        <v>0.02</v>
      </c>
      <c r="M509" s="8">
        <f t="shared" si="46"/>
        <v>5.1999999999999998E-2</v>
      </c>
      <c r="N509" s="8">
        <f t="shared" si="47"/>
        <v>0.08</v>
      </c>
    </row>
    <row r="510" spans="1:14" ht="15.75" customHeight="1" x14ac:dyDescent="0.35">
      <c r="A510" s="7" t="str">
        <f t="shared" si="81"/>
        <v>blinks_gco_cfc_2023</v>
      </c>
      <c r="B510" s="7" t="str">
        <f t="shared" si="82"/>
        <v>Facebook Brasil</v>
      </c>
      <c r="C510" s="7" t="str">
        <f t="shared" si="83"/>
        <v>blinks_gco_cfc_na_conversao_facebook_all_ads_conv_ocpm_na_NA_na_po_int_cfc_ambos-18-65_ppl_all_always-on-2023_peça-a_cfc-so-010223-419</v>
      </c>
      <c r="D510" s="7" t="str">
        <f t="shared" si="84"/>
        <v>360195237</v>
      </c>
      <c r="E510" s="7" t="str">
        <f>IF('Report DCM'!$H510="In-Stream Video","Rich Media display banner",IF('Report DCM'!$I510&gt;'Report DCM'!$J510,"Standard",VLOOKUP(CONCATENATE(bd_adtype,"_",bd_creativetype),tabela,2,FALSE)))</f>
        <v>Dynamic Click</v>
      </c>
      <c r="F510" s="7" t="str">
        <f t="shared" si="85"/>
        <v>blinks_gco_cfc_na_conversao_facebook_all_ads_conv_ocpm_na_NA_na_po_int_cfc_ambos-18-65_ppl_all_always-on-2023_peça-a_cfc-so-010223-419</v>
      </c>
      <c r="G510" s="7" t="str">
        <f t="shared" si="86"/>
        <v>550923741</v>
      </c>
      <c r="H510" s="7" t="str">
        <f t="shared" si="87"/>
        <v>Tracking</v>
      </c>
      <c r="I510" s="7">
        <f t="shared" si="88"/>
        <v>0</v>
      </c>
      <c r="J510" s="7">
        <f t="shared" si="89"/>
        <v>15</v>
      </c>
      <c r="K510" s="8">
        <f t="shared" si="90"/>
        <v>1.2999999999999999E-2</v>
      </c>
      <c r="L510" s="7">
        <f t="shared" si="91"/>
        <v>0.02</v>
      </c>
      <c r="M510" s="8">
        <f t="shared" si="46"/>
        <v>0.19499999999999998</v>
      </c>
      <c r="N510" s="8">
        <f t="shared" si="47"/>
        <v>0.3</v>
      </c>
    </row>
    <row r="511" spans="1:14" ht="15.75" customHeight="1" x14ac:dyDescent="0.35">
      <c r="A511" s="7" t="str">
        <f t="shared" si="81"/>
        <v>blinks_gco_cfc_2023</v>
      </c>
      <c r="B511" s="7" t="str">
        <f t="shared" si="82"/>
        <v>Facebook Brasil</v>
      </c>
      <c r="C511" s="7" t="str">
        <f t="shared" si="83"/>
        <v>blinks_gco_cfc_na_conversao_facebook_all_ads_conv_ocpm_na_NA_na_po_int_cfc_ambos-18-65_ppl_all_always-on-2023_peça-b_cfc-so-010223-420</v>
      </c>
      <c r="D511" s="7" t="str">
        <f t="shared" si="84"/>
        <v>360195234</v>
      </c>
      <c r="E511" s="7" t="str">
        <f>IF('Report DCM'!$H511="In-Stream Video","Rich Media display banner",IF('Report DCM'!$I511&gt;'Report DCM'!$J511,"Standard",VLOOKUP(CONCATENATE(bd_adtype,"_",bd_creativetype),tabela,2,FALSE)))</f>
        <v>Dynamic Click</v>
      </c>
      <c r="F511" s="7" t="str">
        <f t="shared" si="85"/>
        <v>blinks_gco_cfc_na_conversao_facebook_all_ads_conv_ocpm_na_NA_na_po_int_cfc_ambos-18-65_ppl_all_always-on-2023_peça-b_cfc-so-010223-420</v>
      </c>
      <c r="G511" s="7" t="str">
        <f t="shared" si="86"/>
        <v>550923738</v>
      </c>
      <c r="H511" s="7" t="str">
        <f t="shared" si="87"/>
        <v>Tracking</v>
      </c>
      <c r="I511" s="7">
        <f t="shared" si="88"/>
        <v>0</v>
      </c>
      <c r="J511" s="7">
        <f t="shared" si="89"/>
        <v>16</v>
      </c>
      <c r="K511" s="8">
        <f t="shared" si="90"/>
        <v>1.2999999999999999E-2</v>
      </c>
      <c r="L511" s="7">
        <f t="shared" si="91"/>
        <v>0.02</v>
      </c>
      <c r="M511" s="8">
        <f t="shared" si="46"/>
        <v>0.20799999999999999</v>
      </c>
      <c r="N511" s="8">
        <f t="shared" si="47"/>
        <v>0.32</v>
      </c>
    </row>
    <row r="512" spans="1:14" ht="15.75" customHeight="1" x14ac:dyDescent="0.35">
      <c r="A512" s="7" t="str">
        <f t="shared" si="81"/>
        <v>blinks_gco_cfc_2023</v>
      </c>
      <c r="B512" s="7" t="str">
        <f t="shared" si="82"/>
        <v>Facebook Brasil</v>
      </c>
      <c r="C512" s="7" t="str">
        <f t="shared" si="83"/>
        <v>blinks_gco_cfc_na_conversao_facebook_all_ads_conv_ocpm_na_NA_na_po_int_cfc_ambos-18-65_ppl_all_always-on-2023_peça-c_cfc-so-010223-421</v>
      </c>
      <c r="D512" s="7" t="str">
        <f t="shared" si="84"/>
        <v>360195231</v>
      </c>
      <c r="E512" s="7" t="str">
        <f>IF('Report DCM'!$H512="In-Stream Video","Rich Media display banner",IF('Report DCM'!$I512&gt;'Report DCM'!$J512,"Standard",VLOOKUP(CONCATENATE(bd_adtype,"_",bd_creativetype),tabela,2,FALSE)))</f>
        <v>Dynamic Click</v>
      </c>
      <c r="F512" s="7" t="str">
        <f t="shared" si="85"/>
        <v>blinks_gco_cfc_na_conversao_facebook_all_ads_conv_ocpm_na_NA_na_po_int_cfc_ambos-18-65_ppl_all_always-on-2023_peça-c_cfc-so-010223-421</v>
      </c>
      <c r="G512" s="7" t="str">
        <f t="shared" si="86"/>
        <v>550923735</v>
      </c>
      <c r="H512" s="7" t="str">
        <f t="shared" si="87"/>
        <v>Tracking</v>
      </c>
      <c r="I512" s="7">
        <f t="shared" si="88"/>
        <v>0</v>
      </c>
      <c r="J512" s="7">
        <f t="shared" si="89"/>
        <v>18</v>
      </c>
      <c r="K512" s="8">
        <f t="shared" si="90"/>
        <v>1.2999999999999999E-2</v>
      </c>
      <c r="L512" s="7">
        <f t="shared" si="91"/>
        <v>0.02</v>
      </c>
      <c r="M512" s="8">
        <f t="shared" ref="M512:M766" si="92">IF(E512="Dynamic Click",J512*K512,K512*$I512/1000)</f>
        <v>0.23399999999999999</v>
      </c>
      <c r="N512" s="8">
        <f t="shared" ref="N512:N766" si="93">IF(E512="Dynamic Click",J512*L512,L512*$I512/1000)</f>
        <v>0.36</v>
      </c>
    </row>
    <row r="513" spans="1:14" ht="15.75" customHeight="1" x14ac:dyDescent="0.35">
      <c r="A513" s="7" t="str">
        <f t="shared" si="81"/>
        <v>blinks_gco_cfc_2023</v>
      </c>
      <c r="B513" s="7" t="str">
        <f t="shared" si="82"/>
        <v>Facebook Brasil</v>
      </c>
      <c r="C513" s="7" t="str">
        <f t="shared" si="83"/>
        <v>blinks_gco_cfc_na_conversao_facebook_all_ads_conv_ocpm_na_NA_na_po_int_cfc_ambos-18-65_ppl_all_carnaval-2023_peça-a-30_cfc-so-010223-392</v>
      </c>
      <c r="D513" s="7" t="str">
        <f t="shared" si="84"/>
        <v>360216618</v>
      </c>
      <c r="E513" s="7" t="str">
        <f>IF('Report DCM'!$H513="In-Stream Video","Rich Media display banner",IF('Report DCM'!$I513&gt;'Report DCM'!$J513,"Standard",VLOOKUP(CONCATENATE(bd_adtype,"_",bd_creativetype),tabela,2,FALSE)))</f>
        <v>Dynamic Click</v>
      </c>
      <c r="F513" s="7" t="str">
        <f t="shared" si="85"/>
        <v>blinks_gco_cfc_na_conversao_facebook_all_ads_conv_ocpm_na_NA_na_po_int_cfc_ambos-18-65_ppl_all_carnaval-2023_peça-a-30_cfc-so-010223-392</v>
      </c>
      <c r="G513" s="7" t="str">
        <f t="shared" si="86"/>
        <v>550923849</v>
      </c>
      <c r="H513" s="7" t="str">
        <f t="shared" si="87"/>
        <v>Tracking</v>
      </c>
      <c r="I513" s="7">
        <f t="shared" si="88"/>
        <v>0</v>
      </c>
      <c r="J513" s="7">
        <f t="shared" si="89"/>
        <v>1</v>
      </c>
      <c r="K513" s="8">
        <f t="shared" si="90"/>
        <v>1.2999999999999999E-2</v>
      </c>
      <c r="L513" s="7">
        <f t="shared" si="91"/>
        <v>0.02</v>
      </c>
      <c r="M513" s="8">
        <f t="shared" si="92"/>
        <v>1.2999999999999999E-2</v>
      </c>
      <c r="N513" s="8">
        <f t="shared" si="93"/>
        <v>0.02</v>
      </c>
    </row>
    <row r="514" spans="1:14" ht="15.75" customHeight="1" x14ac:dyDescent="0.35">
      <c r="A514" s="7" t="str">
        <f t="shared" ref="A514:A577" si="94">bd_campaign</f>
        <v>blinks_gco_cfc_2023</v>
      </c>
      <c r="B514" s="7" t="str">
        <f t="shared" ref="B514:B577" si="95">bd_site</f>
        <v>Facebook Brasil</v>
      </c>
      <c r="C514" s="7" t="str">
        <f t="shared" ref="C514:C577" si="96">bd_placement</f>
        <v>blinks_gco_cfc_na_conversao_facebook_all_ads_conv_ocpm_na_NA_na_po_int_cfc_ambos-18-65_ppl_all_carnaval-2023_peça-a_cfc-so-010223-365</v>
      </c>
      <c r="D514" s="7" t="str">
        <f t="shared" ref="D514:D577" si="97">bd_placementID</f>
        <v>360116085</v>
      </c>
      <c r="E514" s="7" t="str">
        <f>IF('Report DCM'!$H514="In-Stream Video","Rich Media display banner",IF('Report DCM'!$I514&gt;'Report DCM'!$J514,"Standard",VLOOKUP(CONCATENATE(bd_adtype,"_",bd_creativetype),tabela,2,FALSE)))</f>
        <v>Dynamic Click</v>
      </c>
      <c r="F514" s="7" t="str">
        <f t="shared" ref="F514:F577" si="98">bd_ad</f>
        <v>blinks_gco_cfc_na_conversao_facebook_all_ads_conv_ocpm_na_NA_na_po_int_cfc_ambos-18-65_ppl_all_carnaval-2023_peça-a_cfc-so-010223-365</v>
      </c>
      <c r="G514" s="7" t="str">
        <f t="shared" ref="G514:G577" si="99">bd_adid</f>
        <v>550840890</v>
      </c>
      <c r="H514" s="7" t="str">
        <f t="shared" ref="H514:H577" si="100">bd_creativetype</f>
        <v>Tracking</v>
      </c>
      <c r="I514" s="7">
        <f t="shared" ref="I514:I577" si="101">bd_impression</f>
        <v>0</v>
      </c>
      <c r="J514" s="7">
        <f t="shared" ref="J514:J577" si="102">bd_clicks</f>
        <v>11</v>
      </c>
      <c r="K514" s="8">
        <f t="shared" ref="K514:K577" si="103">VLOOKUP(E514,tabela,2,FALSE)</f>
        <v>1.2999999999999999E-2</v>
      </c>
      <c r="L514" s="7">
        <f t="shared" ref="L514:L577" si="104">VLOOKUP(E514,tabela,3,FALSE)</f>
        <v>0.02</v>
      </c>
      <c r="M514" s="8">
        <f t="shared" si="92"/>
        <v>0.14299999999999999</v>
      </c>
      <c r="N514" s="8">
        <f t="shared" si="93"/>
        <v>0.22</v>
      </c>
    </row>
    <row r="515" spans="1:14" ht="15.75" customHeight="1" x14ac:dyDescent="0.35">
      <c r="A515" s="7" t="str">
        <f t="shared" si="94"/>
        <v>blinks_gco_cfc_2023</v>
      </c>
      <c r="B515" s="7" t="str">
        <f t="shared" si="95"/>
        <v>Facebook Brasil</v>
      </c>
      <c r="C515" s="7" t="str">
        <f t="shared" si="96"/>
        <v>blinks_gco_cfc_na_conversao_facebook_all_ads_conv_ocpm_na_NA_na_po_int_cfc_ambos-18-65_ppl_all_carnaval-2023_peça-b-30_cfc-so-010223-393</v>
      </c>
      <c r="D515" s="7" t="str">
        <f t="shared" si="97"/>
        <v>360216615</v>
      </c>
      <c r="E515" s="7" t="str">
        <f>IF('Report DCM'!$H515="In-Stream Video","Rich Media display banner",IF('Report DCM'!$I515&gt;'Report DCM'!$J515,"Standard",VLOOKUP(CONCATENATE(bd_adtype,"_",bd_creativetype),tabela,2,FALSE)))</f>
        <v>Dynamic Click</v>
      </c>
      <c r="F515" s="7" t="str">
        <f t="shared" si="98"/>
        <v>blinks_gco_cfc_na_conversao_facebook_all_ads_conv_ocpm_na_NA_na_po_int_cfc_ambos-18-65_ppl_all_carnaval-2023_peça-b-30_cfc-so-010223-393</v>
      </c>
      <c r="G515" s="7" t="str">
        <f t="shared" si="99"/>
        <v>550923846</v>
      </c>
      <c r="H515" s="7" t="str">
        <f t="shared" si="100"/>
        <v>Tracking</v>
      </c>
      <c r="I515" s="7">
        <f t="shared" si="101"/>
        <v>0</v>
      </c>
      <c r="J515" s="7">
        <f t="shared" si="102"/>
        <v>1</v>
      </c>
      <c r="K515" s="8">
        <f t="shared" si="103"/>
        <v>1.2999999999999999E-2</v>
      </c>
      <c r="L515" s="7">
        <f t="shared" si="104"/>
        <v>0.02</v>
      </c>
      <c r="M515" s="8">
        <f t="shared" si="92"/>
        <v>1.2999999999999999E-2</v>
      </c>
      <c r="N515" s="8">
        <f t="shared" si="93"/>
        <v>0.02</v>
      </c>
    </row>
    <row r="516" spans="1:14" ht="15.75" customHeight="1" x14ac:dyDescent="0.35">
      <c r="A516" s="7" t="str">
        <f t="shared" si="94"/>
        <v>blinks_gco_cfc_2023</v>
      </c>
      <c r="B516" s="7" t="str">
        <f t="shared" si="95"/>
        <v>Facebook Brasil</v>
      </c>
      <c r="C516" s="7" t="str">
        <f t="shared" si="96"/>
        <v>blinks_gco_cfc_na_conversao_facebook_all_ads_conv_ocpm_na_NA_na_po_int_cfc_ambos-18-65_ppl_all_carnaval-2023_peça-b_cfc-so-010223-366</v>
      </c>
      <c r="D516" s="7" t="str">
        <f t="shared" si="97"/>
        <v>360116082</v>
      </c>
      <c r="E516" s="7" t="str">
        <f>IF('Report DCM'!$H516="In-Stream Video","Rich Media display banner",IF('Report DCM'!$I516&gt;'Report DCM'!$J516,"Standard",VLOOKUP(CONCATENATE(bd_adtype,"_",bd_creativetype),tabela,2,FALSE)))</f>
        <v>Dynamic Click</v>
      </c>
      <c r="F516" s="7" t="str">
        <f t="shared" si="98"/>
        <v>blinks_gco_cfc_na_conversao_facebook_all_ads_conv_ocpm_na_NA_na_po_int_cfc_ambos-18-65_ppl_all_carnaval-2023_peça-b_cfc-so-010223-366</v>
      </c>
      <c r="G516" s="7" t="str">
        <f t="shared" si="99"/>
        <v>550840887</v>
      </c>
      <c r="H516" s="7" t="str">
        <f t="shared" si="100"/>
        <v>Tracking</v>
      </c>
      <c r="I516" s="7">
        <f t="shared" si="101"/>
        <v>0</v>
      </c>
      <c r="J516" s="7">
        <f t="shared" si="102"/>
        <v>6</v>
      </c>
      <c r="K516" s="8">
        <f t="shared" si="103"/>
        <v>1.2999999999999999E-2</v>
      </c>
      <c r="L516" s="7">
        <f t="shared" si="104"/>
        <v>0.02</v>
      </c>
      <c r="M516" s="8">
        <f t="shared" si="92"/>
        <v>7.8E-2</v>
      </c>
      <c r="N516" s="8">
        <f t="shared" si="93"/>
        <v>0.12</v>
      </c>
    </row>
    <row r="517" spans="1:14" ht="15.75" customHeight="1" x14ac:dyDescent="0.35">
      <c r="A517" s="7" t="str">
        <f t="shared" si="94"/>
        <v>blinks_gco_cfc_2023</v>
      </c>
      <c r="B517" s="7" t="str">
        <f t="shared" si="95"/>
        <v>Facebook Brasil</v>
      </c>
      <c r="C517" s="7" t="str">
        <f t="shared" si="96"/>
        <v>blinks_gco_cfc_na_conversao_facebook_all_ads_conv_ocpm_na_NA_na_po_int_cfc_ambos-18-65_ppl_all_carnaval-2023_peça-c-30_cfc-so-010223-394</v>
      </c>
      <c r="D517" s="7" t="str">
        <f t="shared" si="97"/>
        <v>360216612</v>
      </c>
      <c r="E517" s="7" t="str">
        <f>IF('Report DCM'!$H517="In-Stream Video","Rich Media display banner",IF('Report DCM'!$I517&gt;'Report DCM'!$J517,"Standard",VLOOKUP(CONCATENATE(bd_adtype,"_",bd_creativetype),tabela,2,FALSE)))</f>
        <v>Dynamic Click</v>
      </c>
      <c r="F517" s="7" t="str">
        <f t="shared" si="98"/>
        <v>blinks_gco_cfc_na_conversao_facebook_all_ads_conv_ocpm_na_NA_na_po_int_cfc_ambos-18-65_ppl_all_carnaval-2023_peça-c-30_cfc-so-010223-394</v>
      </c>
      <c r="G517" s="7" t="str">
        <f t="shared" si="99"/>
        <v>550923843</v>
      </c>
      <c r="H517" s="7" t="str">
        <f t="shared" si="100"/>
        <v>Tracking</v>
      </c>
      <c r="I517" s="7">
        <f t="shared" si="101"/>
        <v>0</v>
      </c>
      <c r="J517" s="7">
        <f t="shared" si="102"/>
        <v>2</v>
      </c>
      <c r="K517" s="8">
        <f t="shared" si="103"/>
        <v>1.2999999999999999E-2</v>
      </c>
      <c r="L517" s="7">
        <f t="shared" si="104"/>
        <v>0.02</v>
      </c>
      <c r="M517" s="8">
        <f t="shared" si="92"/>
        <v>2.5999999999999999E-2</v>
      </c>
      <c r="N517" s="8">
        <f t="shared" si="93"/>
        <v>0.04</v>
      </c>
    </row>
    <row r="518" spans="1:14" ht="15.75" customHeight="1" x14ac:dyDescent="0.35">
      <c r="A518" s="7" t="str">
        <f t="shared" si="94"/>
        <v>blinks_gco_cfc_2023</v>
      </c>
      <c r="B518" s="7" t="str">
        <f t="shared" si="95"/>
        <v>Facebook Brasil</v>
      </c>
      <c r="C518" s="7" t="str">
        <f t="shared" si="96"/>
        <v>blinks_gco_cfc_na_conversao_facebook_all_ads_conv_ocpm_na_NA_na_po_int_cfc_ambos-18-65_ppl_all_carnaval-2023_peça-c_cfc-so-010223-367</v>
      </c>
      <c r="D518" s="7" t="str">
        <f t="shared" si="97"/>
        <v>360116079</v>
      </c>
      <c r="E518" s="7" t="str">
        <f>IF('Report DCM'!$H518="In-Stream Video","Rich Media display banner",IF('Report DCM'!$I518&gt;'Report DCM'!$J518,"Standard",VLOOKUP(CONCATENATE(bd_adtype,"_",bd_creativetype),tabela,2,FALSE)))</f>
        <v>Dynamic Click</v>
      </c>
      <c r="F518" s="7" t="str">
        <f t="shared" si="98"/>
        <v>blinks_gco_cfc_na_conversao_facebook_all_ads_conv_ocpm_na_NA_na_po_int_cfc_ambos-18-65_ppl_all_carnaval-2023_peça-c_cfc-so-010223-367</v>
      </c>
      <c r="G518" s="7" t="str">
        <f t="shared" si="99"/>
        <v>550840884</v>
      </c>
      <c r="H518" s="7" t="str">
        <f t="shared" si="100"/>
        <v>Tracking</v>
      </c>
      <c r="I518" s="7">
        <f t="shared" si="101"/>
        <v>0</v>
      </c>
      <c r="J518" s="7">
        <f t="shared" si="102"/>
        <v>9</v>
      </c>
      <c r="K518" s="8">
        <f t="shared" si="103"/>
        <v>1.2999999999999999E-2</v>
      </c>
      <c r="L518" s="7">
        <f t="shared" si="104"/>
        <v>0.02</v>
      </c>
      <c r="M518" s="8">
        <f t="shared" si="92"/>
        <v>0.11699999999999999</v>
      </c>
      <c r="N518" s="8">
        <f t="shared" si="93"/>
        <v>0.18</v>
      </c>
    </row>
    <row r="519" spans="1:14" ht="15.75" customHeight="1" x14ac:dyDescent="0.35">
      <c r="A519" s="7" t="str">
        <f t="shared" si="94"/>
        <v>blinks_gco_cfc_2023</v>
      </c>
      <c r="B519" s="7" t="str">
        <f t="shared" si="95"/>
        <v>Facebook Brasil</v>
      </c>
      <c r="C519" s="7" t="str">
        <f t="shared" si="96"/>
        <v>blinks_gco_cfc_na_conversao_facebook_all_ads_conv_ocpm_na_NA_na_po_lal_alunos-cfc_ambos-18-65_ppl_all_always-on-2023_geral-a_cfc-so-310123-62</v>
      </c>
      <c r="D519" s="7" t="str">
        <f t="shared" si="97"/>
        <v>355976542</v>
      </c>
      <c r="E519" s="7" t="str">
        <f>IF('Report DCM'!$H519="In-Stream Video","Rich Media display banner",IF('Report DCM'!$I519&gt;'Report DCM'!$J519,"Standard",VLOOKUP(CONCATENATE(bd_adtype,"_",bd_creativetype),tabela,2,FALSE)))</f>
        <v>Dynamic Click</v>
      </c>
      <c r="F519" s="7" t="str">
        <f t="shared" si="98"/>
        <v>blinks_gco_cfc_na_conversao_facebook_all_ads_conv_ocpm_na_NA_na_po_lal_alunos-cfc_ambos-18-65_ppl_all_always-on-2023_geral-a_cfc-so-310123-62</v>
      </c>
      <c r="G519" s="7" t="str">
        <f t="shared" si="99"/>
        <v>546723665</v>
      </c>
      <c r="H519" s="7" t="str">
        <f t="shared" si="100"/>
        <v>Tracking</v>
      </c>
      <c r="I519" s="7">
        <f t="shared" si="101"/>
        <v>0</v>
      </c>
      <c r="J519" s="7">
        <f t="shared" si="102"/>
        <v>8</v>
      </c>
      <c r="K519" s="8">
        <f t="shared" si="103"/>
        <v>1.2999999999999999E-2</v>
      </c>
      <c r="L519" s="7">
        <f t="shared" si="104"/>
        <v>0.02</v>
      </c>
      <c r="M519" s="8">
        <f t="shared" si="92"/>
        <v>0.104</v>
      </c>
      <c r="N519" s="8">
        <f t="shared" si="93"/>
        <v>0.16</v>
      </c>
    </row>
    <row r="520" spans="1:14" ht="15.75" customHeight="1" x14ac:dyDescent="0.35">
      <c r="A520" s="7" t="str">
        <f t="shared" si="94"/>
        <v>blinks_gco_cfc_2023</v>
      </c>
      <c r="B520" s="7" t="str">
        <f t="shared" si="95"/>
        <v>Facebook Brasil</v>
      </c>
      <c r="C520" s="7" t="str">
        <f t="shared" si="96"/>
        <v>blinks_gco_cfc_na_conversao_facebook_all_ads_conv_ocpm_na_NA_na_po_lal_alunos-cfc_ambos-18-65_ppl_all_always-on-2023_peça-a_cfc-so-010223-407</v>
      </c>
      <c r="D520" s="7" t="str">
        <f t="shared" si="97"/>
        <v>360195273</v>
      </c>
      <c r="E520" s="7" t="str">
        <f>IF('Report DCM'!$H520="In-Stream Video","Rich Media display banner",IF('Report DCM'!$I520&gt;'Report DCM'!$J520,"Standard",VLOOKUP(CONCATENATE(bd_adtype,"_",bd_creativetype),tabela,2,FALSE)))</f>
        <v>Dynamic Click</v>
      </c>
      <c r="F520" s="7" t="str">
        <f t="shared" si="98"/>
        <v>blinks_gco_cfc_na_conversao_facebook_all_ads_conv_ocpm_na_NA_na_po_lal_alunos-cfc_ambos-18-65_ppl_all_always-on-2023_peça-a_cfc-so-010223-407</v>
      </c>
      <c r="G520" s="7" t="str">
        <f t="shared" si="99"/>
        <v>550923804</v>
      </c>
      <c r="H520" s="7" t="str">
        <f t="shared" si="100"/>
        <v>Tracking</v>
      </c>
      <c r="I520" s="7">
        <f t="shared" si="101"/>
        <v>0</v>
      </c>
      <c r="J520" s="7">
        <f t="shared" si="102"/>
        <v>1</v>
      </c>
      <c r="K520" s="8">
        <f t="shared" si="103"/>
        <v>1.2999999999999999E-2</v>
      </c>
      <c r="L520" s="7">
        <f t="shared" si="104"/>
        <v>0.02</v>
      </c>
      <c r="M520" s="8">
        <f t="shared" si="92"/>
        <v>1.2999999999999999E-2</v>
      </c>
      <c r="N520" s="8">
        <f t="shared" si="93"/>
        <v>0.02</v>
      </c>
    </row>
    <row r="521" spans="1:14" ht="15.75" customHeight="1" x14ac:dyDescent="0.35">
      <c r="A521" s="7" t="str">
        <f t="shared" si="94"/>
        <v>blinks_gco_cfc_2023</v>
      </c>
      <c r="B521" s="7" t="str">
        <f t="shared" si="95"/>
        <v>Facebook Brasil</v>
      </c>
      <c r="C521" s="7" t="str">
        <f t="shared" si="96"/>
        <v>blinks_gco_cfc_na_conversao_facebook_all_ads_conv_ocpm_na_NA_na_po_lal_alunos-cfc_ambos-18-65_ppl_all_always-on-2023_peça-b_cfc-so-010223-408</v>
      </c>
      <c r="D521" s="7" t="str">
        <f t="shared" si="97"/>
        <v>360195270</v>
      </c>
      <c r="E521" s="7" t="str">
        <f>IF('Report DCM'!$H521="In-Stream Video","Rich Media display banner",IF('Report DCM'!$I521&gt;'Report DCM'!$J521,"Standard",VLOOKUP(CONCATENATE(bd_adtype,"_",bd_creativetype),tabela,2,FALSE)))</f>
        <v>Dynamic Click</v>
      </c>
      <c r="F521" s="7" t="str">
        <f t="shared" si="98"/>
        <v>blinks_gco_cfc_na_conversao_facebook_all_ads_conv_ocpm_na_NA_na_po_lal_alunos-cfc_ambos-18-65_ppl_all_always-on-2023_peça-b_cfc-so-010223-408</v>
      </c>
      <c r="G521" s="7" t="str">
        <f t="shared" si="99"/>
        <v>550923801</v>
      </c>
      <c r="H521" s="7" t="str">
        <f t="shared" si="100"/>
        <v>Tracking</v>
      </c>
      <c r="I521" s="7">
        <f t="shared" si="101"/>
        <v>0</v>
      </c>
      <c r="J521" s="7">
        <f t="shared" si="102"/>
        <v>8</v>
      </c>
      <c r="K521" s="8">
        <f t="shared" si="103"/>
        <v>1.2999999999999999E-2</v>
      </c>
      <c r="L521" s="7">
        <f t="shared" si="104"/>
        <v>0.02</v>
      </c>
      <c r="M521" s="8">
        <f t="shared" si="92"/>
        <v>0.104</v>
      </c>
      <c r="N521" s="8">
        <f t="shared" si="93"/>
        <v>0.16</v>
      </c>
    </row>
    <row r="522" spans="1:14" ht="15.75" customHeight="1" x14ac:dyDescent="0.35">
      <c r="A522" s="7" t="str">
        <f t="shared" si="94"/>
        <v>blinks_gco_cfc_2023</v>
      </c>
      <c r="B522" s="7" t="str">
        <f t="shared" si="95"/>
        <v>Facebook Brasil</v>
      </c>
      <c r="C522" s="7" t="str">
        <f t="shared" si="96"/>
        <v>blinks_gco_cfc_na_conversao_facebook_all_ads_conv_ocpm_na_NA_na_po_lal_alunos-cfc_ambos-18-65_ppl_all_always-on-2023_peça-c_cfc-so-010223-409</v>
      </c>
      <c r="D522" s="7" t="str">
        <f t="shared" si="97"/>
        <v>360195267</v>
      </c>
      <c r="E522" s="7" t="str">
        <f>IF('Report DCM'!$H522="In-Stream Video","Rich Media display banner",IF('Report DCM'!$I522&gt;'Report DCM'!$J522,"Standard",VLOOKUP(CONCATENATE(bd_adtype,"_",bd_creativetype),tabela,2,FALSE)))</f>
        <v>Dynamic Click</v>
      </c>
      <c r="F522" s="7" t="str">
        <f t="shared" si="98"/>
        <v>blinks_gco_cfc_na_conversao_facebook_all_ads_conv_ocpm_na_NA_na_po_lal_alunos-cfc_ambos-18-65_ppl_all_always-on-2023_peça-c_cfc-so-010223-409</v>
      </c>
      <c r="G522" s="7" t="str">
        <f t="shared" si="99"/>
        <v>550923795</v>
      </c>
      <c r="H522" s="7" t="str">
        <f t="shared" si="100"/>
        <v>Tracking</v>
      </c>
      <c r="I522" s="7">
        <f t="shared" si="101"/>
        <v>0</v>
      </c>
      <c r="J522" s="7">
        <f t="shared" si="102"/>
        <v>1</v>
      </c>
      <c r="K522" s="8">
        <f t="shared" si="103"/>
        <v>1.2999999999999999E-2</v>
      </c>
      <c r="L522" s="7">
        <f t="shared" si="104"/>
        <v>0.02</v>
      </c>
      <c r="M522" s="8">
        <f t="shared" si="92"/>
        <v>1.2999999999999999E-2</v>
      </c>
      <c r="N522" s="8">
        <f t="shared" si="93"/>
        <v>0.02</v>
      </c>
    </row>
    <row r="523" spans="1:14" ht="15.75" customHeight="1" x14ac:dyDescent="0.35">
      <c r="A523" s="7" t="str">
        <f t="shared" si="94"/>
        <v>blinks_gco_cfc_2023</v>
      </c>
      <c r="B523" s="7" t="str">
        <f t="shared" si="95"/>
        <v>Facebook Brasil</v>
      </c>
      <c r="C523" s="7" t="str">
        <f t="shared" si="96"/>
        <v>blinks_gco_cfc_na_conversao_facebook_all_ads_conv_ocpm_na_NA_na_po_lal_alunos-cfc_ambos-18-65_ppl_all_carnaval-2023_peça-a-30_cfc-so-010223-380</v>
      </c>
      <c r="D523" s="7" t="str">
        <f t="shared" si="97"/>
        <v>360216657</v>
      </c>
      <c r="E523" s="7" t="str">
        <f>IF('Report DCM'!$H523="In-Stream Video","Rich Media display banner",IF('Report DCM'!$I523&gt;'Report DCM'!$J523,"Standard",VLOOKUP(CONCATENATE(bd_adtype,"_",bd_creativetype),tabela,2,FALSE)))</f>
        <v>Dynamic Click</v>
      </c>
      <c r="F523" s="7" t="str">
        <f t="shared" si="98"/>
        <v>blinks_gco_cfc_na_conversao_facebook_all_ads_conv_ocpm_na_NA_na_po_lal_alunos-cfc_ambos-18-65_ppl_all_carnaval-2023_peça-a-30_cfc-so-010223-380</v>
      </c>
      <c r="G523" s="7" t="str">
        <f t="shared" si="99"/>
        <v>550923885</v>
      </c>
      <c r="H523" s="7" t="str">
        <f t="shared" si="100"/>
        <v>Tracking</v>
      </c>
      <c r="I523" s="7">
        <f t="shared" si="101"/>
        <v>0</v>
      </c>
      <c r="J523" s="7">
        <f t="shared" si="102"/>
        <v>2</v>
      </c>
      <c r="K523" s="8">
        <f t="shared" si="103"/>
        <v>1.2999999999999999E-2</v>
      </c>
      <c r="L523" s="7">
        <f t="shared" si="104"/>
        <v>0.02</v>
      </c>
      <c r="M523" s="8">
        <f t="shared" si="92"/>
        <v>2.5999999999999999E-2</v>
      </c>
      <c r="N523" s="8">
        <f t="shared" si="93"/>
        <v>0.04</v>
      </c>
    </row>
    <row r="524" spans="1:14" ht="15.75" customHeight="1" x14ac:dyDescent="0.35">
      <c r="A524" s="7" t="str">
        <f t="shared" si="94"/>
        <v>blinks_gco_cfc_2023</v>
      </c>
      <c r="B524" s="7" t="str">
        <f t="shared" si="95"/>
        <v>Facebook Brasil</v>
      </c>
      <c r="C524" s="7" t="str">
        <f t="shared" si="96"/>
        <v>blinks_gco_cfc_na_conversao_facebook_all_ads_conv_ocpm_na_NA_na_po_lal_alunos-cfc_ambos-18-65_ppl_all_carnaval-2023_peça-a_cfc-so-010223-353</v>
      </c>
      <c r="D524" s="7" t="str">
        <f t="shared" si="97"/>
        <v>360116121</v>
      </c>
      <c r="E524" s="7" t="str">
        <f>IF('Report DCM'!$H524="In-Stream Video","Rich Media display banner",IF('Report DCM'!$I524&gt;'Report DCM'!$J524,"Standard",VLOOKUP(CONCATENATE(bd_adtype,"_",bd_creativetype),tabela,2,FALSE)))</f>
        <v>Dynamic Click</v>
      </c>
      <c r="F524" s="7" t="str">
        <f t="shared" si="98"/>
        <v>blinks_gco_cfc_na_conversao_facebook_all_ads_conv_ocpm_na_NA_na_po_lal_alunos-cfc_ambos-18-65_ppl_all_carnaval-2023_peça-a_cfc-so-010223-353</v>
      </c>
      <c r="G524" s="7" t="str">
        <f t="shared" si="99"/>
        <v>550840926</v>
      </c>
      <c r="H524" s="7" t="str">
        <f t="shared" si="100"/>
        <v>Tracking</v>
      </c>
      <c r="I524" s="7">
        <f t="shared" si="101"/>
        <v>0</v>
      </c>
      <c r="J524" s="7">
        <f t="shared" si="102"/>
        <v>6</v>
      </c>
      <c r="K524" s="8">
        <f t="shared" si="103"/>
        <v>1.2999999999999999E-2</v>
      </c>
      <c r="L524" s="7">
        <f t="shared" si="104"/>
        <v>0.02</v>
      </c>
      <c r="M524" s="8">
        <f t="shared" si="92"/>
        <v>7.8E-2</v>
      </c>
      <c r="N524" s="8">
        <f t="shared" si="93"/>
        <v>0.12</v>
      </c>
    </row>
    <row r="525" spans="1:14" ht="15.75" customHeight="1" x14ac:dyDescent="0.35">
      <c r="A525" s="7" t="str">
        <f t="shared" si="94"/>
        <v>blinks_gco_cfc_2023</v>
      </c>
      <c r="B525" s="7" t="str">
        <f t="shared" si="95"/>
        <v>Facebook Brasil</v>
      </c>
      <c r="C525" s="7" t="str">
        <f t="shared" si="96"/>
        <v>blinks_gco_cfc_na_conversao_facebook_all_ads_conv_ocpm_na_NA_na_po_lal_alunos-cfc_ambos-18-65_ppl_all_carnaval-2023_peça-b-30_cfc-so-010223-381</v>
      </c>
      <c r="D525" s="7" t="str">
        <f t="shared" si="97"/>
        <v>360216651</v>
      </c>
      <c r="E525" s="7" t="str">
        <f>IF('Report DCM'!$H525="In-Stream Video","Rich Media display banner",IF('Report DCM'!$I525&gt;'Report DCM'!$J525,"Standard",VLOOKUP(CONCATENATE(bd_adtype,"_",bd_creativetype),tabela,2,FALSE)))</f>
        <v>Dynamic Click</v>
      </c>
      <c r="F525" s="7" t="str">
        <f t="shared" si="98"/>
        <v>blinks_gco_cfc_na_conversao_facebook_all_ads_conv_ocpm_na_NA_na_po_lal_alunos-cfc_ambos-18-65_ppl_all_carnaval-2023_peça-b-30_cfc-so-010223-381</v>
      </c>
      <c r="G525" s="7" t="str">
        <f t="shared" si="99"/>
        <v>550923882</v>
      </c>
      <c r="H525" s="7" t="str">
        <f t="shared" si="100"/>
        <v>Tracking</v>
      </c>
      <c r="I525" s="7">
        <f t="shared" si="101"/>
        <v>0</v>
      </c>
      <c r="J525" s="7">
        <f t="shared" si="102"/>
        <v>1</v>
      </c>
      <c r="K525" s="8">
        <f t="shared" si="103"/>
        <v>1.2999999999999999E-2</v>
      </c>
      <c r="L525" s="7">
        <f t="shared" si="104"/>
        <v>0.02</v>
      </c>
      <c r="M525" s="8">
        <f t="shared" si="92"/>
        <v>1.2999999999999999E-2</v>
      </c>
      <c r="N525" s="8">
        <f t="shared" si="93"/>
        <v>0.02</v>
      </c>
    </row>
    <row r="526" spans="1:14" ht="15.75" customHeight="1" x14ac:dyDescent="0.35">
      <c r="A526" s="7" t="str">
        <f t="shared" si="94"/>
        <v>blinks_gco_cfc_2023</v>
      </c>
      <c r="B526" s="7" t="str">
        <f t="shared" si="95"/>
        <v>Facebook Brasil</v>
      </c>
      <c r="C526" s="7" t="str">
        <f t="shared" si="96"/>
        <v>blinks_gco_cfc_na_conversao_facebook_all_ads_conv_ocpm_na_NA_na_po_lal_alunos-cfc_ambos-18-65_ppl_all_carnaval-2023_peça-b_cfc-so-010223-354</v>
      </c>
      <c r="D526" s="7" t="str">
        <f t="shared" si="97"/>
        <v>360116118</v>
      </c>
      <c r="E526" s="7" t="str">
        <f>IF('Report DCM'!$H526="In-Stream Video","Rich Media display banner",IF('Report DCM'!$I526&gt;'Report DCM'!$J526,"Standard",VLOOKUP(CONCATENATE(bd_adtype,"_",bd_creativetype),tabela,2,FALSE)))</f>
        <v>Dynamic Click</v>
      </c>
      <c r="F526" s="7" t="str">
        <f t="shared" si="98"/>
        <v>blinks_gco_cfc_na_conversao_facebook_all_ads_conv_ocpm_na_NA_na_po_lal_alunos-cfc_ambos-18-65_ppl_all_carnaval-2023_peça-b_cfc-so-010223-354</v>
      </c>
      <c r="G526" s="7" t="str">
        <f t="shared" si="99"/>
        <v>550840923</v>
      </c>
      <c r="H526" s="7" t="str">
        <f t="shared" si="100"/>
        <v>Tracking</v>
      </c>
      <c r="I526" s="7">
        <f t="shared" si="101"/>
        <v>0</v>
      </c>
      <c r="J526" s="7">
        <f t="shared" si="102"/>
        <v>2</v>
      </c>
      <c r="K526" s="8">
        <f t="shared" si="103"/>
        <v>1.2999999999999999E-2</v>
      </c>
      <c r="L526" s="7">
        <f t="shared" si="104"/>
        <v>0.02</v>
      </c>
      <c r="M526" s="8">
        <f t="shared" si="92"/>
        <v>2.5999999999999999E-2</v>
      </c>
      <c r="N526" s="8">
        <f t="shared" si="93"/>
        <v>0.04</v>
      </c>
    </row>
    <row r="527" spans="1:14" ht="15.75" customHeight="1" x14ac:dyDescent="0.35">
      <c r="A527" s="7" t="str">
        <f t="shared" si="94"/>
        <v>blinks_gco_cfc_2023</v>
      </c>
      <c r="B527" s="7" t="str">
        <f t="shared" si="95"/>
        <v>Facebook Brasil</v>
      </c>
      <c r="C527" s="7" t="str">
        <f t="shared" si="96"/>
        <v>blinks_gco_cfc_na_conversao_facebook_all_ads_conv_ocpm_na_NA_na_po_lal_alunos-cfc_ambos-18-65_ppl_all_carnaval-2023_peça-c-30_cfc-so-010223-382</v>
      </c>
      <c r="D527" s="7" t="str">
        <f t="shared" si="97"/>
        <v>360216648</v>
      </c>
      <c r="E527" s="7" t="str">
        <f>IF('Report DCM'!$H527="In-Stream Video","Rich Media display banner",IF('Report DCM'!$I527&gt;'Report DCM'!$J527,"Standard",VLOOKUP(CONCATENATE(bd_adtype,"_",bd_creativetype),tabela,2,FALSE)))</f>
        <v>Dynamic Click</v>
      </c>
      <c r="F527" s="7" t="str">
        <f t="shared" si="98"/>
        <v>blinks_gco_cfc_na_conversao_facebook_all_ads_conv_ocpm_na_NA_na_po_lal_alunos-cfc_ambos-18-65_ppl_all_carnaval-2023_peça-c-30_cfc-so-010223-382</v>
      </c>
      <c r="G527" s="7" t="str">
        <f t="shared" si="99"/>
        <v>550923879</v>
      </c>
      <c r="H527" s="7" t="str">
        <f t="shared" si="100"/>
        <v>Tracking</v>
      </c>
      <c r="I527" s="7">
        <f t="shared" si="101"/>
        <v>0</v>
      </c>
      <c r="J527" s="7">
        <f t="shared" si="102"/>
        <v>4</v>
      </c>
      <c r="K527" s="8">
        <f t="shared" si="103"/>
        <v>1.2999999999999999E-2</v>
      </c>
      <c r="L527" s="7">
        <f t="shared" si="104"/>
        <v>0.02</v>
      </c>
      <c r="M527" s="8">
        <f t="shared" si="92"/>
        <v>5.1999999999999998E-2</v>
      </c>
      <c r="N527" s="8">
        <f t="shared" si="93"/>
        <v>0.08</v>
      </c>
    </row>
    <row r="528" spans="1:14" ht="15.75" customHeight="1" x14ac:dyDescent="0.35">
      <c r="A528" s="7" t="str">
        <f t="shared" si="94"/>
        <v>blinks_gco_cfc_2023</v>
      </c>
      <c r="B528" s="7" t="str">
        <f t="shared" si="95"/>
        <v>Facebook Brasil</v>
      </c>
      <c r="C528" s="7" t="str">
        <f t="shared" si="96"/>
        <v>blinks_gco_cfc_na_conversao_facebook_all_ads_conv_ocpm_na_NA_na_po_lal_alunos-cfc_ambos-18-65_ppl_all_carnaval-2023_peça-c_cfc-so-010223-355</v>
      </c>
      <c r="D528" s="7" t="str">
        <f t="shared" si="97"/>
        <v>360116115</v>
      </c>
      <c r="E528" s="7" t="str">
        <f>IF('Report DCM'!$H528="In-Stream Video","Rich Media display banner",IF('Report DCM'!$I528&gt;'Report DCM'!$J528,"Standard",VLOOKUP(CONCATENATE(bd_adtype,"_",bd_creativetype),tabela,2,FALSE)))</f>
        <v>Dynamic Click</v>
      </c>
      <c r="F528" s="7" t="str">
        <f t="shared" si="98"/>
        <v>blinks_gco_cfc_na_conversao_facebook_all_ads_conv_ocpm_na_NA_na_po_lal_alunos-cfc_ambos-18-65_ppl_all_carnaval-2023_peça-c_cfc-so-010223-355</v>
      </c>
      <c r="G528" s="7" t="str">
        <f t="shared" si="99"/>
        <v>550840920</v>
      </c>
      <c r="H528" s="7" t="str">
        <f t="shared" si="100"/>
        <v>Tracking</v>
      </c>
      <c r="I528" s="7">
        <f t="shared" si="101"/>
        <v>0</v>
      </c>
      <c r="J528" s="7">
        <f t="shared" si="102"/>
        <v>2</v>
      </c>
      <c r="K528" s="8">
        <f t="shared" si="103"/>
        <v>1.2999999999999999E-2</v>
      </c>
      <c r="L528" s="7">
        <f t="shared" si="104"/>
        <v>0.02</v>
      </c>
      <c r="M528" s="8">
        <f t="shared" si="92"/>
        <v>2.5999999999999999E-2</v>
      </c>
      <c r="N528" s="8">
        <f t="shared" si="93"/>
        <v>0.04</v>
      </c>
    </row>
    <row r="529" spans="1:14" ht="15.75" customHeight="1" x14ac:dyDescent="0.35">
      <c r="A529" s="7" t="str">
        <f t="shared" si="94"/>
        <v>blinks_gco_cfc_2023</v>
      </c>
      <c r="B529" s="7" t="str">
        <f t="shared" si="95"/>
        <v>Facebook Brasil</v>
      </c>
      <c r="C529" s="7" t="str">
        <f t="shared" si="96"/>
        <v>blinks_gco_cfc_na_conversao_facebook_all_ads_conv_ocpm_na_NA_na_po_lis_leads-cfc_ambos-18-65_ppl_all_always-on-2023_geral-a_cfc-so-310123-56</v>
      </c>
      <c r="D529" s="7" t="str">
        <f t="shared" si="97"/>
        <v>355976560</v>
      </c>
      <c r="E529" s="7" t="str">
        <f>IF('Report DCM'!$H529="In-Stream Video","Rich Media display banner",IF('Report DCM'!$I529&gt;'Report DCM'!$J529,"Standard",VLOOKUP(CONCATENATE(bd_adtype,"_",bd_creativetype),tabela,2,FALSE)))</f>
        <v>Dynamic Click</v>
      </c>
      <c r="F529" s="7" t="str">
        <f t="shared" si="98"/>
        <v>blinks_gco_cfc_na_conversao_facebook_all_ads_conv_ocpm_na_NA_na_po_lis_leads-cfc_ambos-18-65_ppl_all_always-on-2023_geral-a_cfc-so-310123-56</v>
      </c>
      <c r="G529" s="7" t="str">
        <f t="shared" si="99"/>
        <v>546723683</v>
      </c>
      <c r="H529" s="7" t="str">
        <f t="shared" si="100"/>
        <v>Tracking</v>
      </c>
      <c r="I529" s="7">
        <f t="shared" si="101"/>
        <v>0</v>
      </c>
      <c r="J529" s="7">
        <f t="shared" si="102"/>
        <v>2</v>
      </c>
      <c r="K529" s="8">
        <f t="shared" si="103"/>
        <v>1.2999999999999999E-2</v>
      </c>
      <c r="L529" s="7">
        <f t="shared" si="104"/>
        <v>0.02</v>
      </c>
      <c r="M529" s="8">
        <f t="shared" si="92"/>
        <v>2.5999999999999999E-2</v>
      </c>
      <c r="N529" s="8">
        <f t="shared" si="93"/>
        <v>0.04</v>
      </c>
    </row>
    <row r="530" spans="1:14" ht="15.75" customHeight="1" x14ac:dyDescent="0.35">
      <c r="A530" s="7" t="str">
        <f t="shared" si="94"/>
        <v>blinks_gco_cfc_2023</v>
      </c>
      <c r="B530" s="7" t="str">
        <f t="shared" si="95"/>
        <v>Facebook Brasil</v>
      </c>
      <c r="C530" s="7" t="str">
        <f t="shared" si="96"/>
        <v>blinks_gco_cfc_na_conversao_facebook_all_ads_conv_ocpm_na_NA_na_po_lis_leads-cfc_ambos-18-65_ppl_all_always-on-2023_peça-a_cfc-so-010223-413</v>
      </c>
      <c r="D530" s="7" t="str">
        <f t="shared" si="97"/>
        <v>360195255</v>
      </c>
      <c r="E530" s="7" t="str">
        <f>IF('Report DCM'!$H530="In-Stream Video","Rich Media display banner",IF('Report DCM'!$I530&gt;'Report DCM'!$J530,"Standard",VLOOKUP(CONCATENATE(bd_adtype,"_",bd_creativetype),tabela,2,FALSE)))</f>
        <v>Dynamic Click</v>
      </c>
      <c r="F530" s="7" t="str">
        <f t="shared" si="98"/>
        <v>blinks_gco_cfc_na_conversao_facebook_all_ads_conv_ocpm_na_NA_na_po_lis_leads-cfc_ambos-18-65_ppl_all_always-on-2023_peça-a_cfc-so-010223-413</v>
      </c>
      <c r="G530" s="7" t="str">
        <f t="shared" si="99"/>
        <v>550923771</v>
      </c>
      <c r="H530" s="7" t="str">
        <f t="shared" si="100"/>
        <v>Tracking</v>
      </c>
      <c r="I530" s="7">
        <f t="shared" si="101"/>
        <v>0</v>
      </c>
      <c r="J530" s="7">
        <f t="shared" si="102"/>
        <v>1</v>
      </c>
      <c r="K530" s="8">
        <f t="shared" si="103"/>
        <v>1.2999999999999999E-2</v>
      </c>
      <c r="L530" s="7">
        <f t="shared" si="104"/>
        <v>0.02</v>
      </c>
      <c r="M530" s="8">
        <f t="shared" si="92"/>
        <v>1.2999999999999999E-2</v>
      </c>
      <c r="N530" s="8">
        <f t="shared" si="93"/>
        <v>0.02</v>
      </c>
    </row>
    <row r="531" spans="1:14" ht="15.75" customHeight="1" x14ac:dyDescent="0.35">
      <c r="A531" s="7" t="str">
        <f t="shared" si="94"/>
        <v>blinks_gco_cfc_2023</v>
      </c>
      <c r="B531" s="7" t="str">
        <f t="shared" si="95"/>
        <v>Facebook Brasil</v>
      </c>
      <c r="C531" s="7" t="str">
        <f t="shared" si="96"/>
        <v>blinks_gco_cfc_na_conversao_facebook_all_ads_conv_ocpm_na_NA_na_po_lis_leads-cfc_ambos-18-65_ppl_all_always-on-2023_peça-b_cfc-so-010223-414</v>
      </c>
      <c r="D531" s="7" t="str">
        <f t="shared" si="97"/>
        <v>360195252</v>
      </c>
      <c r="E531" s="7" t="str">
        <f>IF('Report DCM'!$H531="In-Stream Video","Rich Media display banner",IF('Report DCM'!$I531&gt;'Report DCM'!$J531,"Standard",VLOOKUP(CONCATENATE(bd_adtype,"_",bd_creativetype),tabela,2,FALSE)))</f>
        <v>Dynamic Click</v>
      </c>
      <c r="F531" s="7" t="str">
        <f t="shared" si="98"/>
        <v>blinks_gco_cfc_na_conversao_facebook_all_ads_conv_ocpm_na_NA_na_po_lis_leads-cfc_ambos-18-65_ppl_all_always-on-2023_peça-b_cfc-so-010223-414</v>
      </c>
      <c r="G531" s="7" t="str">
        <f t="shared" si="99"/>
        <v>550923768</v>
      </c>
      <c r="H531" s="7" t="str">
        <f t="shared" si="100"/>
        <v>Tracking</v>
      </c>
      <c r="I531" s="7">
        <f t="shared" si="101"/>
        <v>0</v>
      </c>
      <c r="J531" s="7">
        <f t="shared" si="102"/>
        <v>1</v>
      </c>
      <c r="K531" s="8">
        <f t="shared" si="103"/>
        <v>1.2999999999999999E-2</v>
      </c>
      <c r="L531" s="7">
        <f t="shared" si="104"/>
        <v>0.02</v>
      </c>
      <c r="M531" s="8">
        <f t="shared" si="92"/>
        <v>1.2999999999999999E-2</v>
      </c>
      <c r="N531" s="8">
        <f t="shared" si="93"/>
        <v>0.02</v>
      </c>
    </row>
    <row r="532" spans="1:14" ht="15.75" customHeight="1" x14ac:dyDescent="0.35">
      <c r="A532" s="7" t="str">
        <f t="shared" si="94"/>
        <v>blinks_gco_cfc_2023</v>
      </c>
      <c r="B532" s="7" t="str">
        <f t="shared" si="95"/>
        <v>Facebook Brasil</v>
      </c>
      <c r="C532" s="7" t="str">
        <f t="shared" si="96"/>
        <v>blinks_gco_cfc_na_conversao_facebook_all_ads_conv_ocpm_na_NA_na_po_lis_leads-cfc_ambos-18-65_ppl_all_always-on-2023_peça-c_cfc-so-010223-415</v>
      </c>
      <c r="D532" s="7" t="str">
        <f t="shared" si="97"/>
        <v>360195249</v>
      </c>
      <c r="E532" s="7" t="str">
        <f>IF('Report DCM'!$H532="In-Stream Video","Rich Media display banner",IF('Report DCM'!$I532&gt;'Report DCM'!$J532,"Standard",VLOOKUP(CONCATENATE(bd_adtype,"_",bd_creativetype),tabela,2,FALSE)))</f>
        <v>Dynamic Click</v>
      </c>
      <c r="F532" s="7" t="str">
        <f t="shared" si="98"/>
        <v>blinks_gco_cfc_na_conversao_facebook_all_ads_conv_ocpm_na_NA_na_po_lis_leads-cfc_ambos-18-65_ppl_all_always-on-2023_peça-c_cfc-so-010223-415</v>
      </c>
      <c r="G532" s="7" t="str">
        <f t="shared" si="99"/>
        <v>550923762</v>
      </c>
      <c r="H532" s="7" t="str">
        <f t="shared" si="100"/>
        <v>Tracking</v>
      </c>
      <c r="I532" s="7">
        <f t="shared" si="101"/>
        <v>0</v>
      </c>
      <c r="J532" s="7">
        <f t="shared" si="102"/>
        <v>7</v>
      </c>
      <c r="K532" s="8">
        <f t="shared" si="103"/>
        <v>1.2999999999999999E-2</v>
      </c>
      <c r="L532" s="7">
        <f t="shared" si="104"/>
        <v>0.02</v>
      </c>
      <c r="M532" s="8">
        <f t="shared" si="92"/>
        <v>9.0999999999999998E-2</v>
      </c>
      <c r="N532" s="8">
        <f t="shared" si="93"/>
        <v>0.14000000000000001</v>
      </c>
    </row>
    <row r="533" spans="1:14" ht="15.75" customHeight="1" x14ac:dyDescent="0.35">
      <c r="A533" s="7" t="str">
        <f t="shared" si="94"/>
        <v>blinks_gco_cfc_2023</v>
      </c>
      <c r="B533" s="7" t="str">
        <f t="shared" si="95"/>
        <v>Facebook Brasil</v>
      </c>
      <c r="C533" s="7" t="str">
        <f t="shared" si="96"/>
        <v>blinks_gco_cfc_na_conversao_facebook_all_ads_conv_ocpm_na_NA_na_po_lis_leads-cfc_ambos-18-65_ppl_all_carnaval-2023_peça-a-30_cfc-so-010223-386</v>
      </c>
      <c r="D533" s="7" t="str">
        <f t="shared" si="97"/>
        <v>360216636</v>
      </c>
      <c r="E533" s="7" t="str">
        <f>IF('Report DCM'!$H533="In-Stream Video","Rich Media display banner",IF('Report DCM'!$I533&gt;'Report DCM'!$J533,"Standard",VLOOKUP(CONCATENATE(bd_adtype,"_",bd_creativetype),tabela,2,FALSE)))</f>
        <v>Dynamic Click</v>
      </c>
      <c r="F533" s="7" t="str">
        <f t="shared" si="98"/>
        <v>blinks_gco_cfc_na_conversao_facebook_all_ads_conv_ocpm_na_NA_na_po_lis_leads-cfc_ambos-18-65_ppl_all_carnaval-2023_peça-a-30_cfc-so-010223-386</v>
      </c>
      <c r="G533" s="7" t="str">
        <f t="shared" si="99"/>
        <v>550923867</v>
      </c>
      <c r="H533" s="7" t="str">
        <f t="shared" si="100"/>
        <v>Tracking</v>
      </c>
      <c r="I533" s="7">
        <f t="shared" si="101"/>
        <v>0</v>
      </c>
      <c r="J533" s="7">
        <f t="shared" si="102"/>
        <v>1</v>
      </c>
      <c r="K533" s="8">
        <f t="shared" si="103"/>
        <v>1.2999999999999999E-2</v>
      </c>
      <c r="L533" s="7">
        <f t="shared" si="104"/>
        <v>0.02</v>
      </c>
      <c r="M533" s="8">
        <f t="shared" si="92"/>
        <v>1.2999999999999999E-2</v>
      </c>
      <c r="N533" s="8">
        <f t="shared" si="93"/>
        <v>0.02</v>
      </c>
    </row>
    <row r="534" spans="1:14" ht="15.75" customHeight="1" x14ac:dyDescent="0.35">
      <c r="A534" s="7" t="str">
        <f t="shared" si="94"/>
        <v>blinks_gco_cfc_2023</v>
      </c>
      <c r="B534" s="7" t="str">
        <f t="shared" si="95"/>
        <v>Facebook Brasil</v>
      </c>
      <c r="C534" s="7" t="str">
        <f t="shared" si="96"/>
        <v>blinks_gco_cfc_na_conversao_facebook_all_ads_conv_ocpm_na_NA_na_po_lis_leads-cfc_ambos-18-65_ppl_all_carnaval-2023_peça-a_cfc-so-010223-359</v>
      </c>
      <c r="D534" s="7" t="str">
        <f t="shared" si="97"/>
        <v>360116103</v>
      </c>
      <c r="E534" s="7" t="str">
        <f>IF('Report DCM'!$H534="In-Stream Video","Rich Media display banner",IF('Report DCM'!$I534&gt;'Report DCM'!$J534,"Standard",VLOOKUP(CONCATENATE(bd_adtype,"_",bd_creativetype),tabela,2,FALSE)))</f>
        <v>Dynamic Click</v>
      </c>
      <c r="F534" s="7" t="str">
        <f t="shared" si="98"/>
        <v>blinks_gco_cfc_na_conversao_facebook_all_ads_conv_ocpm_na_NA_na_po_lis_leads-cfc_ambos-18-65_ppl_all_carnaval-2023_peça-a_cfc-so-010223-359</v>
      </c>
      <c r="G534" s="7" t="str">
        <f t="shared" si="99"/>
        <v>550840908</v>
      </c>
      <c r="H534" s="7" t="str">
        <f t="shared" si="100"/>
        <v>Tracking</v>
      </c>
      <c r="I534" s="7">
        <f t="shared" si="101"/>
        <v>0</v>
      </c>
      <c r="J534" s="7">
        <f t="shared" si="102"/>
        <v>1</v>
      </c>
      <c r="K534" s="8">
        <f t="shared" si="103"/>
        <v>1.2999999999999999E-2</v>
      </c>
      <c r="L534" s="7">
        <f t="shared" si="104"/>
        <v>0.02</v>
      </c>
      <c r="M534" s="8">
        <f t="shared" si="92"/>
        <v>1.2999999999999999E-2</v>
      </c>
      <c r="N534" s="8">
        <f t="shared" si="93"/>
        <v>0.02</v>
      </c>
    </row>
    <row r="535" spans="1:14" ht="15.75" customHeight="1" x14ac:dyDescent="0.35">
      <c r="A535" s="7" t="str">
        <f t="shared" si="94"/>
        <v>blinks_gco_cfc_2023</v>
      </c>
      <c r="B535" s="7" t="str">
        <f t="shared" si="95"/>
        <v>Facebook Brasil</v>
      </c>
      <c r="C535" s="7" t="str">
        <f t="shared" si="96"/>
        <v>blinks_gco_cfc_na_conversao_facebook_all_ads_conv_ocpm_na_NA_na_po_lis_leads-cfc_ambos-18-65_ppl_all_carnaval-2023_peça-b-30_cfc-so-010223-387</v>
      </c>
      <c r="D535" s="7" t="str">
        <f t="shared" si="97"/>
        <v>360216633</v>
      </c>
      <c r="E535" s="7" t="str">
        <f>IF('Report DCM'!$H535="In-Stream Video","Rich Media display banner",IF('Report DCM'!$I535&gt;'Report DCM'!$J535,"Standard",VLOOKUP(CONCATENATE(bd_adtype,"_",bd_creativetype),tabela,2,FALSE)))</f>
        <v>Dynamic Click</v>
      </c>
      <c r="F535" s="7" t="str">
        <f t="shared" si="98"/>
        <v>blinks_gco_cfc_na_conversao_facebook_all_ads_conv_ocpm_na_NA_na_po_lis_leads-cfc_ambos-18-65_ppl_all_carnaval-2023_peça-b-30_cfc-so-010223-387</v>
      </c>
      <c r="G535" s="7" t="str">
        <f t="shared" si="99"/>
        <v>550923864</v>
      </c>
      <c r="H535" s="7" t="str">
        <f t="shared" si="100"/>
        <v>Tracking</v>
      </c>
      <c r="I535" s="7">
        <f t="shared" si="101"/>
        <v>0</v>
      </c>
      <c r="J535" s="7">
        <f t="shared" si="102"/>
        <v>1</v>
      </c>
      <c r="K535" s="8">
        <f t="shared" si="103"/>
        <v>1.2999999999999999E-2</v>
      </c>
      <c r="L535" s="7">
        <f t="shared" si="104"/>
        <v>0.02</v>
      </c>
      <c r="M535" s="8">
        <f t="shared" si="92"/>
        <v>1.2999999999999999E-2</v>
      </c>
      <c r="N535" s="8">
        <f t="shared" si="93"/>
        <v>0.02</v>
      </c>
    </row>
    <row r="536" spans="1:14" ht="15.75" customHeight="1" x14ac:dyDescent="0.35">
      <c r="A536" s="7" t="str">
        <f t="shared" si="94"/>
        <v>blinks_gco_cfc_2023</v>
      </c>
      <c r="B536" s="7" t="str">
        <f t="shared" si="95"/>
        <v>Facebook Brasil</v>
      </c>
      <c r="C536" s="7" t="str">
        <f t="shared" si="96"/>
        <v>blinks_gco_cfc_na_conversao_facebook_all_ads_conv_ocpm_na_NA_na_po_lis_leads-cfc_ambos-18-65_ppl_all_carnaval-2023_peça-b_cfc-so-010223-360</v>
      </c>
      <c r="D536" s="7" t="str">
        <f t="shared" si="97"/>
        <v>360116100</v>
      </c>
      <c r="E536" s="7" t="str">
        <f>IF('Report DCM'!$H536="In-Stream Video","Rich Media display banner",IF('Report DCM'!$I536&gt;'Report DCM'!$J536,"Standard",VLOOKUP(CONCATENATE(bd_adtype,"_",bd_creativetype),tabela,2,FALSE)))</f>
        <v>Dynamic Click</v>
      </c>
      <c r="F536" s="7" t="str">
        <f t="shared" si="98"/>
        <v>blinks_gco_cfc_na_conversao_facebook_all_ads_conv_ocpm_na_NA_na_po_lis_leads-cfc_ambos-18-65_ppl_all_carnaval-2023_peça-b_cfc-so-010223-360</v>
      </c>
      <c r="G536" s="7" t="str">
        <f t="shared" si="99"/>
        <v>550840905</v>
      </c>
      <c r="H536" s="7" t="str">
        <f t="shared" si="100"/>
        <v>Tracking</v>
      </c>
      <c r="I536" s="7">
        <f t="shared" si="101"/>
        <v>0</v>
      </c>
      <c r="J536" s="7">
        <f t="shared" si="102"/>
        <v>1</v>
      </c>
      <c r="K536" s="8">
        <f t="shared" si="103"/>
        <v>1.2999999999999999E-2</v>
      </c>
      <c r="L536" s="7">
        <f t="shared" si="104"/>
        <v>0.02</v>
      </c>
      <c r="M536" s="8">
        <f t="shared" si="92"/>
        <v>1.2999999999999999E-2</v>
      </c>
      <c r="N536" s="8">
        <f t="shared" si="93"/>
        <v>0.02</v>
      </c>
    </row>
    <row r="537" spans="1:14" ht="15.75" customHeight="1" x14ac:dyDescent="0.35">
      <c r="A537" s="7" t="str">
        <f t="shared" si="94"/>
        <v>blinks_gco_cfc_2023</v>
      </c>
      <c r="B537" s="7" t="str">
        <f t="shared" si="95"/>
        <v>Facebook Brasil</v>
      </c>
      <c r="C537" s="7" t="str">
        <f t="shared" si="96"/>
        <v>blinks_gco_cfc_na_conversao_facebook_all_ads_conv_ocpm_na_NA_na_po_lis_leads-cfc_ambos-18-65_ppl_all_carnaval-2023_peça-c-30_cfc-so-010223-388</v>
      </c>
      <c r="D537" s="7" t="str">
        <f t="shared" si="97"/>
        <v>360216630</v>
      </c>
      <c r="E537" s="7" t="str">
        <f>IF('Report DCM'!$H537="In-Stream Video","Rich Media display banner",IF('Report DCM'!$I537&gt;'Report DCM'!$J537,"Standard",VLOOKUP(CONCATENATE(bd_adtype,"_",bd_creativetype),tabela,2,FALSE)))</f>
        <v>Dynamic Click</v>
      </c>
      <c r="F537" s="7" t="str">
        <f t="shared" si="98"/>
        <v>blinks_gco_cfc_na_conversao_facebook_all_ads_conv_ocpm_na_NA_na_po_lis_leads-cfc_ambos-18-65_ppl_all_carnaval-2023_peça-c-30_cfc-so-010223-388</v>
      </c>
      <c r="G537" s="7" t="str">
        <f t="shared" si="99"/>
        <v>550923861</v>
      </c>
      <c r="H537" s="7" t="str">
        <f t="shared" si="100"/>
        <v>Tracking</v>
      </c>
      <c r="I537" s="7">
        <f t="shared" si="101"/>
        <v>0</v>
      </c>
      <c r="J537" s="7">
        <f t="shared" si="102"/>
        <v>1</v>
      </c>
      <c r="K537" s="8">
        <f t="shared" si="103"/>
        <v>1.2999999999999999E-2</v>
      </c>
      <c r="L537" s="7">
        <f t="shared" si="104"/>
        <v>0.02</v>
      </c>
      <c r="M537" s="8">
        <f t="shared" si="92"/>
        <v>1.2999999999999999E-2</v>
      </c>
      <c r="N537" s="8">
        <f t="shared" si="93"/>
        <v>0.02</v>
      </c>
    </row>
    <row r="538" spans="1:14" ht="15.75" customHeight="1" x14ac:dyDescent="0.35">
      <c r="A538" s="7" t="str">
        <f t="shared" si="94"/>
        <v>blinks_gco_cfc_2023</v>
      </c>
      <c r="B538" s="7" t="str">
        <f t="shared" si="95"/>
        <v>Facebook Brasil</v>
      </c>
      <c r="C538" s="7" t="str">
        <f t="shared" si="96"/>
        <v>blinks_gco_cfc_na_conversao_facebook_all_ads_conv_ocpm_na_NA_na_po_lis_leads-cfc_ambos-18-65_ppl_all_carnaval-2023_peça-c_cfc-so-010223-361</v>
      </c>
      <c r="D538" s="7" t="str">
        <f t="shared" si="97"/>
        <v>360116097</v>
      </c>
      <c r="E538" s="7" t="str">
        <f>IF('Report DCM'!$H538="In-Stream Video","Rich Media display banner",IF('Report DCM'!$I538&gt;'Report DCM'!$J538,"Standard",VLOOKUP(CONCATENATE(bd_adtype,"_",bd_creativetype),tabela,2,FALSE)))</f>
        <v>Dynamic Click</v>
      </c>
      <c r="F538" s="7" t="str">
        <f t="shared" si="98"/>
        <v>blinks_gco_cfc_na_conversao_facebook_all_ads_conv_ocpm_na_NA_na_po_lis_leads-cfc_ambos-18-65_ppl_all_carnaval-2023_peça-c_cfc-so-010223-361</v>
      </c>
      <c r="G538" s="7" t="str">
        <f t="shared" si="99"/>
        <v>550840902</v>
      </c>
      <c r="H538" s="7" t="str">
        <f t="shared" si="100"/>
        <v>Tracking</v>
      </c>
      <c r="I538" s="7">
        <f t="shared" si="101"/>
        <v>0</v>
      </c>
      <c r="J538" s="7">
        <f t="shared" si="102"/>
        <v>1</v>
      </c>
      <c r="K538" s="8">
        <f t="shared" si="103"/>
        <v>1.2999999999999999E-2</v>
      </c>
      <c r="L538" s="7">
        <f t="shared" si="104"/>
        <v>0.02</v>
      </c>
      <c r="M538" s="8">
        <f t="shared" si="92"/>
        <v>1.2999999999999999E-2</v>
      </c>
      <c r="N538" s="8">
        <f t="shared" si="93"/>
        <v>0.02</v>
      </c>
    </row>
    <row r="539" spans="1:14" ht="15.75" customHeight="1" x14ac:dyDescent="0.35">
      <c r="A539" s="7" t="str">
        <f t="shared" si="94"/>
        <v>blinks_gco_cfc_2023</v>
      </c>
      <c r="B539" s="7" t="str">
        <f t="shared" si="95"/>
        <v>Facebook Brasil</v>
      </c>
      <c r="C539" s="7" t="str">
        <f t="shared" si="96"/>
        <v>blinks_gco_cfc_na_conversao_facebook_all_ads_conv_ocpm_na_NA_na_po_lis_leads-cfc_ambos-18-65_ppl_all_reinvencao-2023_relampago-c_cfc-so-010123-107</v>
      </c>
      <c r="D539" s="7" t="str">
        <f t="shared" si="97"/>
        <v>356384157</v>
      </c>
      <c r="E539" s="7" t="str">
        <f>IF('Report DCM'!$H539="In-Stream Video","Rich Media display banner",IF('Report DCM'!$I539&gt;'Report DCM'!$J539,"Standard",VLOOKUP(CONCATENATE(bd_adtype,"_",bd_creativetype),tabela,2,FALSE)))</f>
        <v>Dynamic Click</v>
      </c>
      <c r="F539" s="7" t="str">
        <f t="shared" si="98"/>
        <v>blinks_gco_cfc_na_conversao_facebook_all_ads_conv_ocpm_na_NA_na_po_lis_leads-cfc_ambos-18-65_ppl_all_reinvencao-2023_relampago-c_cfc-so-010123-107</v>
      </c>
      <c r="G539" s="7" t="str">
        <f t="shared" si="99"/>
        <v>547185683</v>
      </c>
      <c r="H539" s="7" t="str">
        <f t="shared" si="100"/>
        <v>Tracking</v>
      </c>
      <c r="I539" s="7">
        <f t="shared" si="101"/>
        <v>0</v>
      </c>
      <c r="J539" s="7">
        <f t="shared" si="102"/>
        <v>2</v>
      </c>
      <c r="K539" s="8">
        <f t="shared" si="103"/>
        <v>1.2999999999999999E-2</v>
      </c>
      <c r="L539" s="7">
        <f t="shared" si="104"/>
        <v>0.02</v>
      </c>
      <c r="M539" s="8">
        <f t="shared" si="92"/>
        <v>2.5999999999999999E-2</v>
      </c>
      <c r="N539" s="8">
        <f t="shared" si="93"/>
        <v>0.04</v>
      </c>
    </row>
    <row r="540" spans="1:14" ht="15.75" customHeight="1" x14ac:dyDescent="0.35">
      <c r="A540" s="7" t="str">
        <f t="shared" si="94"/>
        <v>blinks_gco_cfc_2023</v>
      </c>
      <c r="B540" s="7" t="str">
        <f t="shared" si="95"/>
        <v>Facebook Brasil</v>
      </c>
      <c r="C540" s="7" t="str">
        <f t="shared" si="96"/>
        <v>blinks_gco_cfc_na_conversao_facebook_all_ads_conv_ocpm_na_NA_na_po_lis_leads-cfc_ambos-18-65_ppl_all_reinvencao-2023_ultimas-horas-c_cfc-so-010123-287</v>
      </c>
      <c r="D540" s="7" t="str">
        <f t="shared" si="97"/>
        <v>357388004</v>
      </c>
      <c r="E540" s="7" t="str">
        <f>IF('Report DCM'!$H540="In-Stream Video","Rich Media display banner",IF('Report DCM'!$I540&gt;'Report DCM'!$J540,"Standard",VLOOKUP(CONCATENATE(bd_adtype,"_",bd_creativetype),tabela,2,FALSE)))</f>
        <v>Dynamic Click</v>
      </c>
      <c r="F540" s="7" t="str">
        <f t="shared" si="98"/>
        <v>blinks_gco_cfc_na_conversao_facebook_all_ads_conv_ocpm_na_NA_na_po_lis_leads-cfc_ambos-18-65_ppl_all_reinvencao-2023_ultimas-horas-c_cfc-so-010123-287</v>
      </c>
      <c r="G540" s="7" t="str">
        <f t="shared" si="99"/>
        <v>548495013</v>
      </c>
      <c r="H540" s="7" t="str">
        <f t="shared" si="100"/>
        <v>Tracking</v>
      </c>
      <c r="I540" s="7">
        <f t="shared" si="101"/>
        <v>0</v>
      </c>
      <c r="J540" s="7">
        <f t="shared" si="102"/>
        <v>1</v>
      </c>
      <c r="K540" s="8">
        <f t="shared" si="103"/>
        <v>1.2999999999999999E-2</v>
      </c>
      <c r="L540" s="7">
        <f t="shared" si="104"/>
        <v>0.02</v>
      </c>
      <c r="M540" s="8">
        <f t="shared" si="92"/>
        <v>1.2999999999999999E-2</v>
      </c>
      <c r="N540" s="8">
        <f t="shared" si="93"/>
        <v>0.02</v>
      </c>
    </row>
    <row r="541" spans="1:14" ht="15.75" customHeight="1" x14ac:dyDescent="0.35">
      <c r="A541" s="7" t="str">
        <f t="shared" si="94"/>
        <v>blinks_gco_cfc_2023</v>
      </c>
      <c r="B541" s="7" t="str">
        <f t="shared" si="95"/>
        <v>Facebook Brasil</v>
      </c>
      <c r="C541" s="7" t="str">
        <f t="shared" si="96"/>
        <v>blinks_gco_cfc_na_conversao_facebook_all_ads_conv_ocpm_na_NA_na_po_lis_leads-cfc_ambos-18-65_vid_all_reinvencao-2023_ultimas-horas-a_cfc-so-010123-300</v>
      </c>
      <c r="D541" s="7" t="str">
        <f t="shared" si="97"/>
        <v>357387965</v>
      </c>
      <c r="E541" s="7" t="str">
        <f>IF('Report DCM'!$H541="In-Stream Video","Rich Media display banner",IF('Report DCM'!$I541&gt;'Report DCM'!$J541,"Standard",VLOOKUP(CONCATENATE(bd_adtype,"_",bd_creativetype),tabela,2,FALSE)))</f>
        <v>Dynamic Click</v>
      </c>
      <c r="F541" s="7" t="str">
        <f t="shared" si="98"/>
        <v>blinks_gco_cfc_na_conversao_facebook_all_ads_conv_ocpm_na_NA_na_po_lis_leads-cfc_ambos-18-65_vid_all_reinvencao-2023_ultimas-horas-a_cfc-so-010123-300</v>
      </c>
      <c r="G541" s="7" t="str">
        <f t="shared" si="99"/>
        <v>548494974</v>
      </c>
      <c r="H541" s="7" t="str">
        <f t="shared" si="100"/>
        <v>Tracking</v>
      </c>
      <c r="I541" s="7">
        <f t="shared" si="101"/>
        <v>0</v>
      </c>
      <c r="J541" s="7">
        <f t="shared" si="102"/>
        <v>2</v>
      </c>
      <c r="K541" s="8">
        <f t="shared" si="103"/>
        <v>1.2999999999999999E-2</v>
      </c>
      <c r="L541" s="7">
        <f t="shared" si="104"/>
        <v>0.02</v>
      </c>
      <c r="M541" s="8">
        <f t="shared" si="92"/>
        <v>2.5999999999999999E-2</v>
      </c>
      <c r="N541" s="8">
        <f t="shared" si="93"/>
        <v>0.04</v>
      </c>
    </row>
    <row r="542" spans="1:14" ht="15.75" customHeight="1" x14ac:dyDescent="0.35">
      <c r="A542" s="7" t="str">
        <f t="shared" si="94"/>
        <v>blinks_gco_cfc_2023</v>
      </c>
      <c r="B542" s="7" t="str">
        <f t="shared" si="95"/>
        <v>Facebook Brasil</v>
      </c>
      <c r="C542" s="7" t="str">
        <f t="shared" si="96"/>
        <v>blinks_gco_cfc_na_conversao_facebook_all_ads_conv_ocpm_na_NA_na_po_lis_leads-cfc_ambos-18-65_vid_all_reinvencao-2023_ultimas-horas-b_cfc-so-010123-301</v>
      </c>
      <c r="D542" s="7" t="str">
        <f t="shared" si="97"/>
        <v>357387962</v>
      </c>
      <c r="E542" s="7" t="str">
        <f>IF('Report DCM'!$H542="In-Stream Video","Rich Media display banner",IF('Report DCM'!$I542&gt;'Report DCM'!$J542,"Standard",VLOOKUP(CONCATENATE(bd_adtype,"_",bd_creativetype),tabela,2,FALSE)))</f>
        <v>Dynamic Click</v>
      </c>
      <c r="F542" s="7" t="str">
        <f t="shared" si="98"/>
        <v>blinks_gco_cfc_na_conversao_facebook_all_ads_conv_ocpm_na_NA_na_po_lis_leads-cfc_ambos-18-65_vid_all_reinvencao-2023_ultimas-horas-b_cfc-so-010123-301</v>
      </c>
      <c r="G542" s="7" t="str">
        <f t="shared" si="99"/>
        <v>548494971</v>
      </c>
      <c r="H542" s="7" t="str">
        <f t="shared" si="100"/>
        <v>Tracking</v>
      </c>
      <c r="I542" s="7">
        <f t="shared" si="101"/>
        <v>0</v>
      </c>
      <c r="J542" s="7">
        <f t="shared" si="102"/>
        <v>1</v>
      </c>
      <c r="K542" s="8">
        <f t="shared" si="103"/>
        <v>1.2999999999999999E-2</v>
      </c>
      <c r="L542" s="7">
        <f t="shared" si="104"/>
        <v>0.02</v>
      </c>
      <c r="M542" s="8">
        <f t="shared" si="92"/>
        <v>1.2999999999999999E-2</v>
      </c>
      <c r="N542" s="8">
        <f t="shared" si="93"/>
        <v>0.02</v>
      </c>
    </row>
    <row r="543" spans="1:14" ht="15.75" customHeight="1" x14ac:dyDescent="0.35">
      <c r="A543" s="7" t="str">
        <f t="shared" si="94"/>
        <v>blinks_gco_cfc_2023</v>
      </c>
      <c r="B543" s="7" t="str">
        <f t="shared" si="95"/>
        <v>Facebook Brasil</v>
      </c>
      <c r="C543" s="7" t="str">
        <f t="shared" si="96"/>
        <v>blinks_gco_cfc_na_conversao_facebook_all_ads_conv_ocpm_na_NA_na_po_rmkt_visitantes-90d_ambos-18-65_ppl_all_always-on-2023_geral-a_cfc-so-310123-53</v>
      </c>
      <c r="D543" s="7" t="str">
        <f t="shared" si="97"/>
        <v>355976569</v>
      </c>
      <c r="E543" s="7" t="str">
        <f>IF('Report DCM'!$H543="In-Stream Video","Rich Media display banner",IF('Report DCM'!$I543&gt;'Report DCM'!$J543,"Standard",VLOOKUP(CONCATENATE(bd_adtype,"_",bd_creativetype),tabela,2,FALSE)))</f>
        <v>Dynamic Click</v>
      </c>
      <c r="F543" s="7" t="str">
        <f t="shared" si="98"/>
        <v>blinks_gco_cfc_na_conversao_facebook_all_ads_conv_ocpm_na_NA_na_po_rmkt_visitantes-90d_ambos-18-65_ppl_all_always-on-2023_geral-a_cfc-so-310123-53</v>
      </c>
      <c r="G543" s="7" t="str">
        <f t="shared" si="99"/>
        <v>546723692</v>
      </c>
      <c r="H543" s="7" t="str">
        <f t="shared" si="100"/>
        <v>Tracking</v>
      </c>
      <c r="I543" s="7">
        <f t="shared" si="101"/>
        <v>0</v>
      </c>
      <c r="J543" s="7">
        <f t="shared" si="102"/>
        <v>2</v>
      </c>
      <c r="K543" s="8">
        <f t="shared" si="103"/>
        <v>1.2999999999999999E-2</v>
      </c>
      <c r="L543" s="7">
        <f t="shared" si="104"/>
        <v>0.02</v>
      </c>
      <c r="M543" s="8">
        <f t="shared" si="92"/>
        <v>2.5999999999999999E-2</v>
      </c>
      <c r="N543" s="8">
        <f t="shared" si="93"/>
        <v>0.04</v>
      </c>
    </row>
    <row r="544" spans="1:14" ht="15.75" customHeight="1" x14ac:dyDescent="0.35">
      <c r="A544" s="7" t="str">
        <f t="shared" si="94"/>
        <v>blinks_gco_cfc_2023</v>
      </c>
      <c r="B544" s="7" t="str">
        <f t="shared" si="95"/>
        <v>Facebook Brasil</v>
      </c>
      <c r="C544" s="7" t="str">
        <f t="shared" si="96"/>
        <v>blinks_gco_cfc_na_conversao_facebook_all_ads_conv_ocpm_na_NA_na_po_rmkt_visitantes-90d_ambos-18-65_ppl_all_always-on-2023_peça-a_cfc-so-010223-410</v>
      </c>
      <c r="D544" s="7" t="str">
        <f t="shared" si="97"/>
        <v>360195264</v>
      </c>
      <c r="E544" s="7" t="str">
        <f>IF('Report DCM'!$H544="In-Stream Video","Rich Media display banner",IF('Report DCM'!$I544&gt;'Report DCM'!$J544,"Standard",VLOOKUP(CONCATENATE(bd_adtype,"_",bd_creativetype),tabela,2,FALSE)))</f>
        <v>Dynamic Click</v>
      </c>
      <c r="F544" s="7" t="str">
        <f t="shared" si="98"/>
        <v>blinks_gco_cfc_na_conversao_facebook_all_ads_conv_ocpm_na_NA_na_po_rmkt_visitantes-90d_ambos-18-65_ppl_all_always-on-2023_peça-a_cfc-so-010223-410</v>
      </c>
      <c r="G544" s="7" t="str">
        <f t="shared" si="99"/>
        <v>550923789</v>
      </c>
      <c r="H544" s="7" t="str">
        <f t="shared" si="100"/>
        <v>Tracking</v>
      </c>
      <c r="I544" s="7">
        <f t="shared" si="101"/>
        <v>0</v>
      </c>
      <c r="J544" s="7">
        <f t="shared" si="102"/>
        <v>15</v>
      </c>
      <c r="K544" s="8">
        <f t="shared" si="103"/>
        <v>1.2999999999999999E-2</v>
      </c>
      <c r="L544" s="7">
        <f t="shared" si="104"/>
        <v>0.02</v>
      </c>
      <c r="M544" s="8">
        <f t="shared" si="92"/>
        <v>0.19499999999999998</v>
      </c>
      <c r="N544" s="8">
        <f t="shared" si="93"/>
        <v>0.3</v>
      </c>
    </row>
    <row r="545" spans="1:14" ht="15.75" customHeight="1" x14ac:dyDescent="0.35">
      <c r="A545" s="7" t="str">
        <f t="shared" si="94"/>
        <v>blinks_gco_cfc_2023</v>
      </c>
      <c r="B545" s="7" t="str">
        <f t="shared" si="95"/>
        <v>Facebook Brasil</v>
      </c>
      <c r="C545" s="7" t="str">
        <f t="shared" si="96"/>
        <v>blinks_gco_cfc_na_conversao_facebook_all_ads_conv_ocpm_na_NA_na_po_rmkt_visitantes-90d_ambos-18-65_ppl_all_always-on-2023_peça-b_cfc-so-010223-411</v>
      </c>
      <c r="D545" s="7" t="str">
        <f t="shared" si="97"/>
        <v>360195261</v>
      </c>
      <c r="E545" s="7" t="str">
        <f>IF('Report DCM'!$H545="In-Stream Video","Rich Media display banner",IF('Report DCM'!$I545&gt;'Report DCM'!$J545,"Standard",VLOOKUP(CONCATENATE(bd_adtype,"_",bd_creativetype),tabela,2,FALSE)))</f>
        <v>Dynamic Click</v>
      </c>
      <c r="F545" s="7" t="str">
        <f t="shared" si="98"/>
        <v>blinks_gco_cfc_na_conversao_facebook_all_ads_conv_ocpm_na_NA_na_po_rmkt_visitantes-90d_ambos-18-65_ppl_all_always-on-2023_peça-b_cfc-so-010223-411</v>
      </c>
      <c r="G545" s="7" t="str">
        <f t="shared" si="99"/>
        <v>550923783</v>
      </c>
      <c r="H545" s="7" t="str">
        <f t="shared" si="100"/>
        <v>Tracking</v>
      </c>
      <c r="I545" s="7">
        <f t="shared" si="101"/>
        <v>0</v>
      </c>
      <c r="J545" s="7">
        <f t="shared" si="102"/>
        <v>7</v>
      </c>
      <c r="K545" s="8">
        <f t="shared" si="103"/>
        <v>1.2999999999999999E-2</v>
      </c>
      <c r="L545" s="7">
        <f t="shared" si="104"/>
        <v>0.02</v>
      </c>
      <c r="M545" s="8">
        <f t="shared" si="92"/>
        <v>9.0999999999999998E-2</v>
      </c>
      <c r="N545" s="8">
        <f t="shared" si="93"/>
        <v>0.14000000000000001</v>
      </c>
    </row>
    <row r="546" spans="1:14" ht="15.75" customHeight="1" x14ac:dyDescent="0.35">
      <c r="A546" s="7" t="str">
        <f t="shared" si="94"/>
        <v>blinks_gco_cfc_2023</v>
      </c>
      <c r="B546" s="7" t="str">
        <f t="shared" si="95"/>
        <v>Facebook Brasil</v>
      </c>
      <c r="C546" s="7" t="str">
        <f t="shared" si="96"/>
        <v>blinks_gco_cfc_na_conversao_facebook_all_ads_conv_ocpm_na_NA_na_po_rmkt_visitantes-90d_ambos-18-65_ppl_all_always-on-2023_peça-c_cfc-so-010223-412</v>
      </c>
      <c r="D546" s="7" t="str">
        <f t="shared" si="97"/>
        <v>360195258</v>
      </c>
      <c r="E546" s="7" t="str">
        <f>IF('Report DCM'!$H546="In-Stream Video","Rich Media display banner",IF('Report DCM'!$I546&gt;'Report DCM'!$J546,"Standard",VLOOKUP(CONCATENATE(bd_adtype,"_",bd_creativetype),tabela,2,FALSE)))</f>
        <v>Dynamic Click</v>
      </c>
      <c r="F546" s="7" t="str">
        <f t="shared" si="98"/>
        <v>blinks_gco_cfc_na_conversao_facebook_all_ads_conv_ocpm_na_NA_na_po_rmkt_visitantes-90d_ambos-18-65_ppl_all_always-on-2023_peça-c_cfc-so-010223-412</v>
      </c>
      <c r="G546" s="7" t="str">
        <f t="shared" si="99"/>
        <v>550923777</v>
      </c>
      <c r="H546" s="7" t="str">
        <f t="shared" si="100"/>
        <v>Tracking</v>
      </c>
      <c r="I546" s="7">
        <f t="shared" si="101"/>
        <v>0</v>
      </c>
      <c r="J546" s="7">
        <f t="shared" si="102"/>
        <v>2</v>
      </c>
      <c r="K546" s="8">
        <f t="shared" si="103"/>
        <v>1.2999999999999999E-2</v>
      </c>
      <c r="L546" s="7">
        <f t="shared" si="104"/>
        <v>0.02</v>
      </c>
      <c r="M546" s="8">
        <f t="shared" si="92"/>
        <v>2.5999999999999999E-2</v>
      </c>
      <c r="N546" s="8">
        <f t="shared" si="93"/>
        <v>0.04</v>
      </c>
    </row>
    <row r="547" spans="1:14" ht="15.75" customHeight="1" x14ac:dyDescent="0.35">
      <c r="A547" s="7" t="str">
        <f t="shared" si="94"/>
        <v>blinks_gco_cfc_2023</v>
      </c>
      <c r="B547" s="7" t="str">
        <f t="shared" si="95"/>
        <v>Facebook Brasil</v>
      </c>
      <c r="C547" s="7" t="str">
        <f t="shared" si="96"/>
        <v>blinks_gco_cfc_na_conversao_facebook_all_ads_conv_ocpm_na_NA_na_po_rmkt_visitantes-90d_ambos-18-65_ppl_all_carnaval-2023_peça-a-30_cfc-so-010223-383</v>
      </c>
      <c r="D547" s="7" t="str">
        <f t="shared" si="97"/>
        <v>360216645</v>
      </c>
      <c r="E547" s="7" t="str">
        <f>IF('Report DCM'!$H547="In-Stream Video","Rich Media display banner",IF('Report DCM'!$I547&gt;'Report DCM'!$J547,"Standard",VLOOKUP(CONCATENATE(bd_adtype,"_",bd_creativetype),tabela,2,FALSE)))</f>
        <v>Dynamic Click</v>
      </c>
      <c r="F547" s="7" t="str">
        <f t="shared" si="98"/>
        <v>blinks_gco_cfc_na_conversao_facebook_all_ads_conv_ocpm_na_NA_na_po_rmkt_visitantes-90d_ambos-18-65_ppl_all_carnaval-2023_peça-a-30_cfc-so-010223-383</v>
      </c>
      <c r="G547" s="7" t="str">
        <f t="shared" si="99"/>
        <v>550923876</v>
      </c>
      <c r="H547" s="7" t="str">
        <f t="shared" si="100"/>
        <v>Tracking</v>
      </c>
      <c r="I547" s="7">
        <f t="shared" si="101"/>
        <v>0</v>
      </c>
      <c r="J547" s="7">
        <f t="shared" si="102"/>
        <v>1</v>
      </c>
      <c r="K547" s="8">
        <f t="shared" si="103"/>
        <v>1.2999999999999999E-2</v>
      </c>
      <c r="L547" s="7">
        <f t="shared" si="104"/>
        <v>0.02</v>
      </c>
      <c r="M547" s="8">
        <f t="shared" si="92"/>
        <v>1.2999999999999999E-2</v>
      </c>
      <c r="N547" s="8">
        <f t="shared" si="93"/>
        <v>0.02</v>
      </c>
    </row>
    <row r="548" spans="1:14" ht="15.75" customHeight="1" x14ac:dyDescent="0.35">
      <c r="A548" s="7" t="str">
        <f t="shared" si="94"/>
        <v>blinks_gco_cfc_2023</v>
      </c>
      <c r="B548" s="7" t="str">
        <f t="shared" si="95"/>
        <v>Facebook Brasil</v>
      </c>
      <c r="C548" s="7" t="str">
        <f t="shared" si="96"/>
        <v>blinks_gco_cfc_na_conversao_facebook_all_ads_conv_ocpm_na_NA_na_po_rmkt_visitantes-90d_ambos-18-65_ppl_all_carnaval-2023_peça-a_cfc-so-010223-356</v>
      </c>
      <c r="D548" s="7" t="str">
        <f t="shared" si="97"/>
        <v>360116112</v>
      </c>
      <c r="E548" s="7" t="str">
        <f>IF('Report DCM'!$H548="In-Stream Video","Rich Media display banner",IF('Report DCM'!$I548&gt;'Report DCM'!$J548,"Standard",VLOOKUP(CONCATENATE(bd_adtype,"_",bd_creativetype),tabela,2,FALSE)))</f>
        <v>Dynamic Click</v>
      </c>
      <c r="F548" s="7" t="str">
        <f t="shared" si="98"/>
        <v>blinks_gco_cfc_na_conversao_facebook_all_ads_conv_ocpm_na_NA_na_po_rmkt_visitantes-90d_ambos-18-65_ppl_all_carnaval-2023_peça-a_cfc-so-010223-356</v>
      </c>
      <c r="G548" s="7" t="str">
        <f t="shared" si="99"/>
        <v>550840917</v>
      </c>
      <c r="H548" s="7" t="str">
        <f t="shared" si="100"/>
        <v>Tracking</v>
      </c>
      <c r="I548" s="7">
        <f t="shared" si="101"/>
        <v>0</v>
      </c>
      <c r="J548" s="7">
        <f t="shared" si="102"/>
        <v>3</v>
      </c>
      <c r="K548" s="8">
        <f t="shared" si="103"/>
        <v>1.2999999999999999E-2</v>
      </c>
      <c r="L548" s="7">
        <f t="shared" si="104"/>
        <v>0.02</v>
      </c>
      <c r="M548" s="8">
        <f t="shared" si="92"/>
        <v>3.9E-2</v>
      </c>
      <c r="N548" s="8">
        <f t="shared" si="93"/>
        <v>0.06</v>
      </c>
    </row>
    <row r="549" spans="1:14" ht="15.75" customHeight="1" x14ac:dyDescent="0.35">
      <c r="A549" s="7" t="str">
        <f t="shared" si="94"/>
        <v>blinks_gco_cfc_2023</v>
      </c>
      <c r="B549" s="7" t="str">
        <f t="shared" si="95"/>
        <v>Facebook Brasil</v>
      </c>
      <c r="C549" s="7" t="str">
        <f t="shared" si="96"/>
        <v>blinks_gco_cfc_na_conversao_facebook_all_ads_conv_ocpm_na_NA_na_po_rmkt_visitantes-90d_ambos-18-65_ppl_all_carnaval-2023_peça-b-30_cfc-so-010223-384</v>
      </c>
      <c r="D549" s="7" t="str">
        <f t="shared" si="97"/>
        <v>360216642</v>
      </c>
      <c r="E549" s="7" t="str">
        <f>IF('Report DCM'!$H549="In-Stream Video","Rich Media display banner",IF('Report DCM'!$I549&gt;'Report DCM'!$J549,"Standard",VLOOKUP(CONCATENATE(bd_adtype,"_",bd_creativetype),tabela,2,FALSE)))</f>
        <v>Dynamic Click</v>
      </c>
      <c r="F549" s="7" t="str">
        <f t="shared" si="98"/>
        <v>blinks_gco_cfc_na_conversao_facebook_all_ads_conv_ocpm_na_NA_na_po_rmkt_visitantes-90d_ambos-18-65_ppl_all_carnaval-2023_peça-b-30_cfc-so-010223-384</v>
      </c>
      <c r="G549" s="7" t="str">
        <f t="shared" si="99"/>
        <v>550923873</v>
      </c>
      <c r="H549" s="7" t="str">
        <f t="shared" si="100"/>
        <v>Tracking</v>
      </c>
      <c r="I549" s="7">
        <f t="shared" si="101"/>
        <v>0</v>
      </c>
      <c r="J549" s="7">
        <f t="shared" si="102"/>
        <v>2</v>
      </c>
      <c r="K549" s="8">
        <f t="shared" si="103"/>
        <v>1.2999999999999999E-2</v>
      </c>
      <c r="L549" s="7">
        <f t="shared" si="104"/>
        <v>0.02</v>
      </c>
      <c r="M549" s="8">
        <f t="shared" si="92"/>
        <v>2.5999999999999999E-2</v>
      </c>
      <c r="N549" s="8">
        <f t="shared" si="93"/>
        <v>0.04</v>
      </c>
    </row>
    <row r="550" spans="1:14" ht="15.75" customHeight="1" x14ac:dyDescent="0.35">
      <c r="A550" s="7" t="str">
        <f t="shared" si="94"/>
        <v>blinks_gco_cfc_2023</v>
      </c>
      <c r="B550" s="7" t="str">
        <f t="shared" si="95"/>
        <v>Facebook Brasil</v>
      </c>
      <c r="C550" s="7" t="str">
        <f t="shared" si="96"/>
        <v>blinks_gco_cfc_na_conversao_facebook_all_ads_conv_ocpm_na_NA_na_po_rmkt_visitantes-90d_ambos-18-65_ppl_all_carnaval-2023_peça-b_cfc-so-010223-357</v>
      </c>
      <c r="D550" s="7" t="str">
        <f t="shared" si="97"/>
        <v>360116109</v>
      </c>
      <c r="E550" s="7" t="str">
        <f>IF('Report DCM'!$H550="In-Stream Video","Rich Media display banner",IF('Report DCM'!$I550&gt;'Report DCM'!$J550,"Standard",VLOOKUP(CONCATENATE(bd_adtype,"_",bd_creativetype),tabela,2,FALSE)))</f>
        <v>Dynamic Click</v>
      </c>
      <c r="F550" s="7" t="str">
        <f t="shared" si="98"/>
        <v>blinks_gco_cfc_na_conversao_facebook_all_ads_conv_ocpm_na_NA_na_po_rmkt_visitantes-90d_ambos-18-65_ppl_all_carnaval-2023_peça-b_cfc-so-010223-357</v>
      </c>
      <c r="G550" s="7" t="str">
        <f t="shared" si="99"/>
        <v>550840914</v>
      </c>
      <c r="H550" s="7" t="str">
        <f t="shared" si="100"/>
        <v>Tracking</v>
      </c>
      <c r="I550" s="7">
        <f t="shared" si="101"/>
        <v>0</v>
      </c>
      <c r="J550" s="7">
        <f t="shared" si="102"/>
        <v>1</v>
      </c>
      <c r="K550" s="8">
        <f t="shared" si="103"/>
        <v>1.2999999999999999E-2</v>
      </c>
      <c r="L550" s="7">
        <f t="shared" si="104"/>
        <v>0.02</v>
      </c>
      <c r="M550" s="8">
        <f t="shared" si="92"/>
        <v>1.2999999999999999E-2</v>
      </c>
      <c r="N550" s="8">
        <f t="shared" si="93"/>
        <v>0.02</v>
      </c>
    </row>
    <row r="551" spans="1:14" ht="15.75" customHeight="1" x14ac:dyDescent="0.35">
      <c r="A551" s="7" t="str">
        <f t="shared" si="94"/>
        <v>blinks_gco_cfc_2023</v>
      </c>
      <c r="B551" s="7" t="str">
        <f t="shared" si="95"/>
        <v>Facebook Brasil</v>
      </c>
      <c r="C551" s="7" t="str">
        <f t="shared" si="96"/>
        <v>blinks_gco_cfc_na_conversao_facebook_all_ads_conv_ocpm_na_NA_na_po_rmkt_visitantes-90d_ambos-18-65_ppl_all_carnaval-2023_peça-c-30_cfc-so-010223-385</v>
      </c>
      <c r="D551" s="7" t="str">
        <f t="shared" si="97"/>
        <v>360216639</v>
      </c>
      <c r="E551" s="7" t="str">
        <f>IF('Report DCM'!$H551="In-Stream Video","Rich Media display banner",IF('Report DCM'!$I551&gt;'Report DCM'!$J551,"Standard",VLOOKUP(CONCATENATE(bd_adtype,"_",bd_creativetype),tabela,2,FALSE)))</f>
        <v>Dynamic Click</v>
      </c>
      <c r="F551" s="7" t="str">
        <f t="shared" si="98"/>
        <v>blinks_gco_cfc_na_conversao_facebook_all_ads_conv_ocpm_na_NA_na_po_rmkt_visitantes-90d_ambos-18-65_ppl_all_carnaval-2023_peça-c-30_cfc-so-010223-385</v>
      </c>
      <c r="G551" s="7" t="str">
        <f t="shared" si="99"/>
        <v>550923870</v>
      </c>
      <c r="H551" s="7" t="str">
        <f t="shared" si="100"/>
        <v>Tracking</v>
      </c>
      <c r="I551" s="7">
        <f t="shared" si="101"/>
        <v>0</v>
      </c>
      <c r="J551" s="7">
        <f t="shared" si="102"/>
        <v>1</v>
      </c>
      <c r="K551" s="8">
        <f t="shared" si="103"/>
        <v>1.2999999999999999E-2</v>
      </c>
      <c r="L551" s="7">
        <f t="shared" si="104"/>
        <v>0.02</v>
      </c>
      <c r="M551" s="8">
        <f t="shared" si="92"/>
        <v>1.2999999999999999E-2</v>
      </c>
      <c r="N551" s="8">
        <f t="shared" si="93"/>
        <v>0.02</v>
      </c>
    </row>
    <row r="552" spans="1:14" ht="15.75" customHeight="1" x14ac:dyDescent="0.35">
      <c r="A552" s="7" t="str">
        <f t="shared" si="94"/>
        <v>blinks_gco_cfc_2023</v>
      </c>
      <c r="B552" s="7" t="str">
        <f t="shared" si="95"/>
        <v>Facebook Brasil</v>
      </c>
      <c r="C552" s="7" t="str">
        <f t="shared" si="96"/>
        <v>blinks_gco_cfc_na_conversao_facebook_all_ads_conv_ocpm_na_NA_na_po_rmkt_visitantes-90d_ambos-18-65_ppl_all_carnaval-2023_peça-c_cfc-so-010223-358</v>
      </c>
      <c r="D552" s="7" t="str">
        <f t="shared" si="97"/>
        <v>360116106</v>
      </c>
      <c r="E552" s="7" t="str">
        <f>IF('Report DCM'!$H552="In-Stream Video","Rich Media display banner",IF('Report DCM'!$I552&gt;'Report DCM'!$J552,"Standard",VLOOKUP(CONCATENATE(bd_adtype,"_",bd_creativetype),tabela,2,FALSE)))</f>
        <v>Dynamic Click</v>
      </c>
      <c r="F552" s="7" t="str">
        <f t="shared" si="98"/>
        <v>blinks_gco_cfc_na_conversao_facebook_all_ads_conv_ocpm_na_NA_na_po_rmkt_visitantes-90d_ambos-18-65_ppl_all_carnaval-2023_peça-c_cfc-so-010223-358</v>
      </c>
      <c r="G552" s="7" t="str">
        <f t="shared" si="99"/>
        <v>550840911</v>
      </c>
      <c r="H552" s="7" t="str">
        <f t="shared" si="100"/>
        <v>Tracking</v>
      </c>
      <c r="I552" s="7">
        <f t="shared" si="101"/>
        <v>0</v>
      </c>
      <c r="J552" s="7">
        <f t="shared" si="102"/>
        <v>1</v>
      </c>
      <c r="K552" s="8">
        <f t="shared" si="103"/>
        <v>1.2999999999999999E-2</v>
      </c>
      <c r="L552" s="7">
        <f t="shared" si="104"/>
        <v>0.02</v>
      </c>
      <c r="M552" s="8">
        <f t="shared" si="92"/>
        <v>1.2999999999999999E-2</v>
      </c>
      <c r="N552" s="8">
        <f t="shared" si="93"/>
        <v>0.02</v>
      </c>
    </row>
    <row r="553" spans="1:14" ht="15.75" customHeight="1" x14ac:dyDescent="0.35">
      <c r="A553" s="7" t="str">
        <f t="shared" si="94"/>
        <v>blinks_gco_cfc_2023</v>
      </c>
      <c r="B553" s="7" t="str">
        <f t="shared" si="95"/>
        <v>Facebook Brasil</v>
      </c>
      <c r="C553" s="7" t="str">
        <f t="shared" si="96"/>
        <v>blinks_gco_cfc_na_conversao_facebook_all_ads_conv_ocpm_na_NA_na_po_rmkt_visitantes-90d_ambos-18-65_ppl_all_reinvencao-2023_ultimas-horas-b_cfc-so-010123-283</v>
      </c>
      <c r="D553" s="7" t="str">
        <f t="shared" si="97"/>
        <v>357388016</v>
      </c>
      <c r="E553" s="7" t="str">
        <f>IF('Report DCM'!$H553="In-Stream Video","Rich Media display banner",IF('Report DCM'!$I553&gt;'Report DCM'!$J553,"Standard",VLOOKUP(CONCATENATE(bd_adtype,"_",bd_creativetype),tabela,2,FALSE)))</f>
        <v>Dynamic Click</v>
      </c>
      <c r="F553" s="7" t="str">
        <f t="shared" si="98"/>
        <v>blinks_gco_cfc_na_conversao_facebook_all_ads_conv_ocpm_na_NA_na_po_rmkt_visitantes-90d_ambos-18-65_ppl_all_reinvencao-2023_ultimas-horas-b_cfc-so-010123-283</v>
      </c>
      <c r="G553" s="7" t="str">
        <f t="shared" si="99"/>
        <v>548495025</v>
      </c>
      <c r="H553" s="7" t="str">
        <f t="shared" si="100"/>
        <v>Tracking</v>
      </c>
      <c r="I553" s="7">
        <f t="shared" si="101"/>
        <v>0</v>
      </c>
      <c r="J553" s="7">
        <f t="shared" si="102"/>
        <v>1</v>
      </c>
      <c r="K553" s="8">
        <f t="shared" si="103"/>
        <v>1.2999999999999999E-2</v>
      </c>
      <c r="L553" s="7">
        <f t="shared" si="104"/>
        <v>0.02</v>
      </c>
      <c r="M553" s="8">
        <f t="shared" si="92"/>
        <v>1.2999999999999999E-2</v>
      </c>
      <c r="N553" s="8">
        <f t="shared" si="93"/>
        <v>0.02</v>
      </c>
    </row>
    <row r="554" spans="1:14" ht="15.75" customHeight="1" x14ac:dyDescent="0.35">
      <c r="A554" s="7" t="str">
        <f t="shared" si="94"/>
        <v>blinks_gco_cfc_2023</v>
      </c>
      <c r="B554" s="7" t="str">
        <f t="shared" si="95"/>
        <v>Facebook Brasil</v>
      </c>
      <c r="C554" s="7" t="str">
        <f t="shared" si="96"/>
        <v>blinks_gco_cfc_na_conversao_facebook_all_ads_conv_ocpm_na_NA_na_po_rmkt_visitantes-90d_ambos-18-65_ppl_all_reinvencao-2023_ultimas-horas-c_cfc-so-010123-284</v>
      </c>
      <c r="D554" s="7" t="str">
        <f t="shared" si="97"/>
        <v>357388013</v>
      </c>
      <c r="E554" s="7" t="str">
        <f>IF('Report DCM'!$H554="In-Stream Video","Rich Media display banner",IF('Report DCM'!$I554&gt;'Report DCM'!$J554,"Standard",VLOOKUP(CONCATENATE(bd_adtype,"_",bd_creativetype),tabela,2,FALSE)))</f>
        <v>Dynamic Click</v>
      </c>
      <c r="F554" s="7" t="str">
        <f t="shared" si="98"/>
        <v>blinks_gco_cfc_na_conversao_facebook_all_ads_conv_ocpm_na_NA_na_po_rmkt_visitantes-90d_ambos-18-65_ppl_all_reinvencao-2023_ultimas-horas-c_cfc-so-010123-284</v>
      </c>
      <c r="G554" s="7" t="str">
        <f t="shared" si="99"/>
        <v>548495022</v>
      </c>
      <c r="H554" s="7" t="str">
        <f t="shared" si="100"/>
        <v>Tracking</v>
      </c>
      <c r="I554" s="7">
        <f t="shared" si="101"/>
        <v>0</v>
      </c>
      <c r="J554" s="7">
        <f t="shared" si="102"/>
        <v>2</v>
      </c>
      <c r="K554" s="8">
        <f t="shared" si="103"/>
        <v>1.2999999999999999E-2</v>
      </c>
      <c r="L554" s="7">
        <f t="shared" si="104"/>
        <v>0.02</v>
      </c>
      <c r="M554" s="8">
        <f t="shared" si="92"/>
        <v>2.5999999999999999E-2</v>
      </c>
      <c r="N554" s="8">
        <f t="shared" si="93"/>
        <v>0.04</v>
      </c>
    </row>
    <row r="555" spans="1:14" ht="15.75" customHeight="1" x14ac:dyDescent="0.35">
      <c r="A555" s="7" t="str">
        <f t="shared" si="94"/>
        <v>blinks_gco_cfc_2023</v>
      </c>
      <c r="B555" s="7" t="str">
        <f t="shared" si="95"/>
        <v>Facebook Brasil</v>
      </c>
      <c r="C555" s="7" t="str">
        <f t="shared" si="96"/>
        <v>blinks_gco_cfc_na_conversao_facebook_all_ads_conv_ocpm_na_NA_na_po_rmkt_visitantes-90d_ambos-18-65_vid_all_reinvencao-2023_ultimas-horas-a_cfc-so-010123-297</v>
      </c>
      <c r="D555" s="7" t="str">
        <f t="shared" si="97"/>
        <v>357387974</v>
      </c>
      <c r="E555" s="7" t="str">
        <f>IF('Report DCM'!$H555="In-Stream Video","Rich Media display banner",IF('Report DCM'!$I555&gt;'Report DCM'!$J555,"Standard",VLOOKUP(CONCATENATE(bd_adtype,"_",bd_creativetype),tabela,2,FALSE)))</f>
        <v>Dynamic Click</v>
      </c>
      <c r="F555" s="7" t="str">
        <f t="shared" si="98"/>
        <v>blinks_gco_cfc_na_conversao_facebook_all_ads_conv_ocpm_na_NA_na_po_rmkt_visitantes-90d_ambos-18-65_vid_all_reinvencao-2023_ultimas-horas-a_cfc-so-010123-297</v>
      </c>
      <c r="G555" s="7" t="str">
        <f t="shared" si="99"/>
        <v>548494983</v>
      </c>
      <c r="H555" s="7" t="str">
        <f t="shared" si="100"/>
        <v>Tracking</v>
      </c>
      <c r="I555" s="7">
        <f t="shared" si="101"/>
        <v>0</v>
      </c>
      <c r="J555" s="7">
        <f t="shared" si="102"/>
        <v>1</v>
      </c>
      <c r="K555" s="8">
        <f t="shared" si="103"/>
        <v>1.2999999999999999E-2</v>
      </c>
      <c r="L555" s="7">
        <f t="shared" si="104"/>
        <v>0.02</v>
      </c>
      <c r="M555" s="8">
        <f t="shared" si="92"/>
        <v>1.2999999999999999E-2</v>
      </c>
      <c r="N555" s="8">
        <f t="shared" si="93"/>
        <v>0.02</v>
      </c>
    </row>
    <row r="556" spans="1:14" ht="15.75" customHeight="1" x14ac:dyDescent="0.35">
      <c r="A556" s="7" t="str">
        <f t="shared" si="94"/>
        <v>blinks_gco_cfc_2023</v>
      </c>
      <c r="B556" s="7" t="str">
        <f t="shared" si="95"/>
        <v>Facebook Brasil</v>
      </c>
      <c r="C556" s="7" t="str">
        <f t="shared" si="96"/>
        <v>blinks_gco_cfc_na_conversao_facebook_all_ads_conv_ocpm_na_NA_na_po_rmkt_visitantes-90d_ambos-18-65_vid_all_reinvencao-2023_ultimos-dias-b_cfc-so-010123-268</v>
      </c>
      <c r="D556" s="7" t="str">
        <f t="shared" si="97"/>
        <v>357388061</v>
      </c>
      <c r="E556" s="7" t="str">
        <f>IF('Report DCM'!$H556="In-Stream Video","Rich Media display banner",IF('Report DCM'!$I556&gt;'Report DCM'!$J556,"Standard",VLOOKUP(CONCATENATE(bd_adtype,"_",bd_creativetype),tabela,2,FALSE)))</f>
        <v>Dynamic Click</v>
      </c>
      <c r="F556" s="7" t="str">
        <f t="shared" si="98"/>
        <v>blinks_gco_cfc_na_conversao_facebook_all_ads_conv_ocpm_na_NA_na_po_rmkt_visitantes-90d_ambos-18-65_vid_all_reinvencao-2023_ultimos-dias-b_cfc-so-010123-268</v>
      </c>
      <c r="G556" s="7" t="str">
        <f t="shared" si="99"/>
        <v>548495085</v>
      </c>
      <c r="H556" s="7" t="str">
        <f t="shared" si="100"/>
        <v>Tracking</v>
      </c>
      <c r="I556" s="7">
        <f t="shared" si="101"/>
        <v>0</v>
      </c>
      <c r="J556" s="7">
        <f t="shared" si="102"/>
        <v>2</v>
      </c>
      <c r="K556" s="8">
        <f t="shared" si="103"/>
        <v>1.2999999999999999E-2</v>
      </c>
      <c r="L556" s="7">
        <f t="shared" si="104"/>
        <v>0.02</v>
      </c>
      <c r="M556" s="8">
        <f t="shared" si="92"/>
        <v>2.5999999999999999E-2</v>
      </c>
      <c r="N556" s="8">
        <f t="shared" si="93"/>
        <v>0.04</v>
      </c>
    </row>
    <row r="557" spans="1:14" ht="15.75" customHeight="1" x14ac:dyDescent="0.35">
      <c r="A557" s="7" t="str">
        <f t="shared" si="94"/>
        <v>blinks_gco_cursos_2022</v>
      </c>
      <c r="B557" s="7" t="str">
        <f t="shared" si="95"/>
        <v>Google Ads BR</v>
      </c>
      <c r="C557" s="7" t="str">
        <f t="shared" si="96"/>
        <v>blinks_gco_cursos_1-gdn-rmkt-cursos_consideracao_google-ads_gdn_ads_purch_cpc_perf_Fix_na_na_rmkt_ambos-18a65anos_curso-para-concurso_dra_all_cur-go-221122-6</v>
      </c>
      <c r="D557" s="7" t="str">
        <f t="shared" si="97"/>
        <v>353121111</v>
      </c>
      <c r="E557" s="7" t="str">
        <f>IF('Report DCM'!$H557="In-Stream Video","Rich Media display banner",IF('Report DCM'!$I557&gt;'Report DCM'!$J557,"Standard",VLOOKUP(CONCATENATE(bd_adtype,"_",bd_creativetype),tabela,2,FALSE)))</f>
        <v>Dynamic Click</v>
      </c>
      <c r="F557" s="7" t="str">
        <f t="shared" si="98"/>
        <v>blinks_gco_cursos_1-gdn-rmkt-cursos_consideracao_google-ads_gdn_ads_purch_cpc_perf_Fix_na_na_rmkt_ambos-18a65anos_curso-para-concurso_dra_all_cur-go-221122-6</v>
      </c>
      <c r="G557" s="7" t="str">
        <f t="shared" si="99"/>
        <v>544249768</v>
      </c>
      <c r="H557" s="7" t="str">
        <f t="shared" si="100"/>
        <v>Tracking</v>
      </c>
      <c r="I557" s="7">
        <f t="shared" si="101"/>
        <v>0</v>
      </c>
      <c r="J557" s="7">
        <f t="shared" si="102"/>
        <v>2191</v>
      </c>
      <c r="K557" s="8">
        <f t="shared" si="103"/>
        <v>1.2999999999999999E-2</v>
      </c>
      <c r="L557" s="7">
        <f t="shared" si="104"/>
        <v>0.02</v>
      </c>
      <c r="M557" s="8">
        <f t="shared" si="92"/>
        <v>28.482999999999997</v>
      </c>
      <c r="N557" s="8">
        <f t="shared" si="93"/>
        <v>43.82</v>
      </c>
    </row>
    <row r="558" spans="1:14" ht="15.75" customHeight="1" x14ac:dyDescent="0.35">
      <c r="A558" s="7" t="str">
        <f t="shared" si="94"/>
        <v>blinks_gco_cursos_2022</v>
      </c>
      <c r="B558" s="7" t="str">
        <f t="shared" si="95"/>
        <v>Google Ads BR</v>
      </c>
      <c r="C558" s="7" t="str">
        <f t="shared" si="96"/>
        <v>blinks_gco_cursos_1-gdn-rmkt-cursos_consideracao_google-ads_gdn_ads_purch_cpc_perf_Fix_na_na_rmkt_ambos-18a65anos_receita-federal_dra_all_cur-go-221122-12</v>
      </c>
      <c r="D558" s="7" t="str">
        <f t="shared" si="97"/>
        <v>353121069</v>
      </c>
      <c r="E558" s="7" t="str">
        <f>IF('Report DCM'!$H558="In-Stream Video","Rich Media display banner",IF('Report DCM'!$I558&gt;'Report DCM'!$J558,"Standard",VLOOKUP(CONCATENATE(bd_adtype,"_",bd_creativetype),tabela,2,FALSE)))</f>
        <v>Standard</v>
      </c>
      <c r="F558" s="7" t="str">
        <f t="shared" si="98"/>
        <v>blinks_gco_cursos_1-gdn-rmkt-cursos_consideracao_google-ads_gdn_ads_purch_cpc_perf_Fix_na_na_rmkt_ambos-18a65anos_receita-federal_dra_all_cur-go-221122-12</v>
      </c>
      <c r="G558" s="7" t="str">
        <f t="shared" si="99"/>
        <v>544249747</v>
      </c>
      <c r="H558" s="7" t="str">
        <f t="shared" si="100"/>
        <v>Tracking</v>
      </c>
      <c r="I558" s="7">
        <f t="shared" si="101"/>
        <v>806346</v>
      </c>
      <c r="J558" s="7">
        <f t="shared" si="102"/>
        <v>2532</v>
      </c>
      <c r="K558" s="8">
        <f t="shared" si="103"/>
        <v>9.4E-2</v>
      </c>
      <c r="L558" s="7">
        <f t="shared" si="104"/>
        <v>0.09</v>
      </c>
      <c r="M558" s="8">
        <f t="shared" si="92"/>
        <v>75.796524000000005</v>
      </c>
      <c r="N558" s="8">
        <f t="shared" si="93"/>
        <v>72.57114</v>
      </c>
    </row>
    <row r="559" spans="1:14" ht="15.75" customHeight="1" x14ac:dyDescent="0.35">
      <c r="A559" s="7" t="str">
        <f t="shared" si="94"/>
        <v>blinks_gco_cursos_2022</v>
      </c>
      <c r="B559" s="7" t="str">
        <f t="shared" si="95"/>
        <v>Google Ads BR</v>
      </c>
      <c r="C559" s="7" t="str">
        <f t="shared" si="96"/>
        <v>blinks_gco_cursos_1-psq-espec-concursos-gg_consideracao_google-ads_search_ads_purch_cpc_perf_Fix_na_na_key_ambos-18a65anos_almg_txt_na_cur-go-291122-25</v>
      </c>
      <c r="D559" s="7" t="str">
        <f t="shared" si="97"/>
        <v>353685408</v>
      </c>
      <c r="E559" s="7" t="str">
        <f>IF('Report DCM'!$H559="In-Stream Video","Rich Media display banner",IF('Report DCM'!$I559&gt;'Report DCM'!$J559,"Standard",VLOOKUP(CONCATENATE(bd_adtype,"_",bd_creativetype),tabela,2,FALSE)))</f>
        <v>Dynamic Click</v>
      </c>
      <c r="F559" s="7" t="str">
        <f t="shared" si="98"/>
        <v>blinks_gco_cursos_1-psq-espec-concursos-gg_consideracao_google-ads_search_ads_purch_cpc_perf_Fix_na_na_key_ambos-18a65anos_almg_txt_na_cur-go-291122-25</v>
      </c>
      <c r="G559" s="7" t="str">
        <f t="shared" si="99"/>
        <v>544761652</v>
      </c>
      <c r="H559" s="7" t="str">
        <f t="shared" si="100"/>
        <v>Tracking</v>
      </c>
      <c r="I559" s="7">
        <f t="shared" si="101"/>
        <v>0</v>
      </c>
      <c r="J559" s="7">
        <f t="shared" si="102"/>
        <v>549</v>
      </c>
      <c r="K559" s="8">
        <f t="shared" si="103"/>
        <v>1.2999999999999999E-2</v>
      </c>
      <c r="L559" s="7">
        <f t="shared" si="104"/>
        <v>0.02</v>
      </c>
      <c r="M559" s="8">
        <f t="shared" si="92"/>
        <v>7.1369999999999996</v>
      </c>
      <c r="N559" s="8">
        <f t="shared" si="93"/>
        <v>10.98</v>
      </c>
    </row>
    <row r="560" spans="1:14" ht="15.75" customHeight="1" x14ac:dyDescent="0.35">
      <c r="A560" s="7" t="str">
        <f t="shared" si="94"/>
        <v>blinks_gco_cursos_2022</v>
      </c>
      <c r="B560" s="7" t="str">
        <f t="shared" si="95"/>
        <v>Google Ads BR</v>
      </c>
      <c r="C560" s="7" t="str">
        <f t="shared" si="96"/>
        <v>blinks_gco_cursos_1-psq-espec-concursos-gg_consideracao_google-ads_search_ads_purch_cpc_perf_Fix_na_na_key_ambos-18a65anos_bombeiros-mg_txt_na_cur-go-291122-26</v>
      </c>
      <c r="D560" s="7" t="str">
        <f t="shared" si="97"/>
        <v>353685405</v>
      </c>
      <c r="E560" s="7" t="str">
        <f>IF('Report DCM'!$H560="In-Stream Video","Rich Media display banner",IF('Report DCM'!$I560&gt;'Report DCM'!$J560,"Standard",VLOOKUP(CONCATENATE(bd_adtype,"_",bd_creativetype),tabela,2,FALSE)))</f>
        <v>Dynamic Click</v>
      </c>
      <c r="F560" s="7" t="str">
        <f t="shared" si="98"/>
        <v>blinks_gco_cursos_1-psq-espec-concursos-gg_consideracao_google-ads_search_ads_purch_cpc_perf_Fix_na_na_key_ambos-18a65anos_bombeiros-mg_txt_na_cur-go-291122-26</v>
      </c>
      <c r="G560" s="7" t="str">
        <f t="shared" si="99"/>
        <v>544761649</v>
      </c>
      <c r="H560" s="7" t="str">
        <f t="shared" si="100"/>
        <v>Tracking</v>
      </c>
      <c r="I560" s="7">
        <f t="shared" si="101"/>
        <v>0</v>
      </c>
      <c r="J560" s="7">
        <f t="shared" si="102"/>
        <v>548</v>
      </c>
      <c r="K560" s="8">
        <f t="shared" si="103"/>
        <v>1.2999999999999999E-2</v>
      </c>
      <c r="L560" s="7">
        <f t="shared" si="104"/>
        <v>0.02</v>
      </c>
      <c r="M560" s="8">
        <f t="shared" si="92"/>
        <v>7.1239999999999997</v>
      </c>
      <c r="N560" s="8">
        <f t="shared" si="93"/>
        <v>10.96</v>
      </c>
    </row>
    <row r="561" spans="1:14" ht="15.75" customHeight="1" x14ac:dyDescent="0.35">
      <c r="A561" s="7" t="str">
        <f t="shared" si="94"/>
        <v>blinks_gco_cursos_2022</v>
      </c>
      <c r="B561" s="7" t="str">
        <f t="shared" si="95"/>
        <v>Google Ads BR</v>
      </c>
      <c r="C561" s="7" t="str">
        <f t="shared" si="96"/>
        <v>blinks_gco_cursos_1-psq-espec-concursos-gg_consideracao_google-ads_search_ads_purch_cpc_perf_Fix_na_na_key_ambos-18a65anos_mp-mg_txt_na_cur-go-291122-27</v>
      </c>
      <c r="D561" s="7" t="str">
        <f t="shared" si="97"/>
        <v>353685402</v>
      </c>
      <c r="E561" s="7" t="str">
        <f>IF('Report DCM'!$H561="In-Stream Video","Rich Media display banner",IF('Report DCM'!$I561&gt;'Report DCM'!$J561,"Standard",VLOOKUP(CONCATENATE(bd_adtype,"_",bd_creativetype),tabela,2,FALSE)))</f>
        <v>Dynamic Click</v>
      </c>
      <c r="F561" s="7" t="str">
        <f t="shared" si="98"/>
        <v>blinks_gco_cursos_1-psq-espec-concursos-gg_consideracao_google-ads_search_ads_purch_cpc_perf_Fix_na_na_key_ambos-18a65anos_mp-mg_txt_na_cur-go-291122-27</v>
      </c>
      <c r="G561" s="7" t="str">
        <f t="shared" si="99"/>
        <v>544761646</v>
      </c>
      <c r="H561" s="7" t="str">
        <f t="shared" si="100"/>
        <v>Tracking</v>
      </c>
      <c r="I561" s="7">
        <f t="shared" si="101"/>
        <v>0</v>
      </c>
      <c r="J561" s="7">
        <f t="shared" si="102"/>
        <v>10</v>
      </c>
      <c r="K561" s="8">
        <f t="shared" si="103"/>
        <v>1.2999999999999999E-2</v>
      </c>
      <c r="L561" s="7">
        <f t="shared" si="104"/>
        <v>0.02</v>
      </c>
      <c r="M561" s="8">
        <f t="shared" si="92"/>
        <v>0.13</v>
      </c>
      <c r="N561" s="8">
        <f t="shared" si="93"/>
        <v>0.2</v>
      </c>
    </row>
    <row r="562" spans="1:14" ht="15.75" customHeight="1" x14ac:dyDescent="0.35">
      <c r="A562" s="7" t="str">
        <f t="shared" si="94"/>
        <v>blinks_gco_cursos_2022</v>
      </c>
      <c r="B562" s="7" t="str">
        <f t="shared" si="95"/>
        <v>Google Ads BR</v>
      </c>
      <c r="C562" s="7" t="str">
        <f t="shared" si="96"/>
        <v>blinks_gco_cursos_1-psq-espec-concursos-gg_consideracao_google-ads_search_ads_purch_cpc_perf_Fix_na_na_key_ambos-18a65anos_pm-sp_txt_na_cur-go-291122-30</v>
      </c>
      <c r="D562" s="7" t="str">
        <f t="shared" si="97"/>
        <v>353685393</v>
      </c>
      <c r="E562" s="7" t="str">
        <f>IF('Report DCM'!$H562="In-Stream Video","Rich Media display banner",IF('Report DCM'!$I562&gt;'Report DCM'!$J562,"Standard",VLOOKUP(CONCATENATE(bd_adtype,"_",bd_creativetype),tabela,2,FALSE)))</f>
        <v>Dynamic Click</v>
      </c>
      <c r="F562" s="7" t="str">
        <f t="shared" si="98"/>
        <v>blinks_gco_cursos_1-psq-espec-concursos-gg_consideracao_google-ads_search_ads_purch_cpc_perf_Fix_na_na_key_ambos-18a65anos_pm-sp_txt_na_cur-go-291122-30</v>
      </c>
      <c r="G562" s="7" t="str">
        <f t="shared" si="99"/>
        <v>544761637</v>
      </c>
      <c r="H562" s="7" t="str">
        <f t="shared" si="100"/>
        <v>Tracking</v>
      </c>
      <c r="I562" s="7">
        <f t="shared" si="101"/>
        <v>0</v>
      </c>
      <c r="J562" s="7">
        <f t="shared" si="102"/>
        <v>1</v>
      </c>
      <c r="K562" s="8">
        <f t="shared" si="103"/>
        <v>1.2999999999999999E-2</v>
      </c>
      <c r="L562" s="7">
        <f t="shared" si="104"/>
        <v>0.02</v>
      </c>
      <c r="M562" s="8">
        <f t="shared" si="92"/>
        <v>1.2999999999999999E-2</v>
      </c>
      <c r="N562" s="8">
        <f t="shared" si="93"/>
        <v>0.02</v>
      </c>
    </row>
    <row r="563" spans="1:14" ht="15.75" customHeight="1" x14ac:dyDescent="0.35">
      <c r="A563" s="7" t="str">
        <f t="shared" si="94"/>
        <v>blinks_gco_cursos_2022</v>
      </c>
      <c r="B563" s="7" t="str">
        <f t="shared" si="95"/>
        <v>Google Ads BR</v>
      </c>
      <c r="C563" s="7" t="str">
        <f t="shared" si="96"/>
        <v>blinks_gco_cursos_1-psq-espec-concursos-m_consideracao_google-ads_search_ads_purch_cpc_perf_Fix_na_na_key_ambos-18a65anos_banestes_txt_na_cur-go-131222-57</v>
      </c>
      <c r="D563" s="7" t="str">
        <f t="shared" si="97"/>
        <v>354903678</v>
      </c>
      <c r="E563" s="7" t="str">
        <f>IF('Report DCM'!$H563="In-Stream Video","Rich Media display banner",IF('Report DCM'!$I563&gt;'Report DCM'!$J563,"Standard",VLOOKUP(CONCATENATE(bd_adtype,"_",bd_creativetype),tabela,2,FALSE)))</f>
        <v>Dynamic Click</v>
      </c>
      <c r="F563" s="7" t="str">
        <f t="shared" si="98"/>
        <v>blinks_gco_cursos_1-psq-espec-concursos-m_consideracao_google-ads_search_ads_purch_cpc_perf_Fix_na_na_key_ambos-18a65anos_banestes_txt_na_cur-go-131222-57</v>
      </c>
      <c r="G563" s="7" t="str">
        <f t="shared" si="99"/>
        <v>545740505</v>
      </c>
      <c r="H563" s="7" t="str">
        <f t="shared" si="100"/>
        <v>Tracking</v>
      </c>
      <c r="I563" s="7">
        <f t="shared" si="101"/>
        <v>0</v>
      </c>
      <c r="J563" s="7">
        <f t="shared" si="102"/>
        <v>1991</v>
      </c>
      <c r="K563" s="8">
        <f t="shared" si="103"/>
        <v>1.2999999999999999E-2</v>
      </c>
      <c r="L563" s="7">
        <f t="shared" si="104"/>
        <v>0.02</v>
      </c>
      <c r="M563" s="8">
        <f t="shared" si="92"/>
        <v>25.882999999999999</v>
      </c>
      <c r="N563" s="8">
        <f t="shared" si="93"/>
        <v>39.82</v>
      </c>
    </row>
    <row r="564" spans="1:14" ht="15.75" customHeight="1" x14ac:dyDescent="0.35">
      <c r="A564" s="7" t="str">
        <f t="shared" si="94"/>
        <v>blinks_gco_cursos_2022</v>
      </c>
      <c r="B564" s="7" t="str">
        <f t="shared" si="95"/>
        <v>Google Ads BR</v>
      </c>
      <c r="C564" s="7" t="str">
        <f t="shared" si="96"/>
        <v>blinks_gco_cursos_1-psq-espec-concursos-m_consideracao_google-ads_search_ads_purch_cpc_perf_Fix_na_na_key_ambos-18a65anos_dpe-sp_txt_na_cur-go-131222-55</v>
      </c>
      <c r="D564" s="7" t="str">
        <f t="shared" si="97"/>
        <v>354569843</v>
      </c>
      <c r="E564" s="7" t="str">
        <f>IF('Report DCM'!$H564="In-Stream Video","Rich Media display banner",IF('Report DCM'!$I564&gt;'Report DCM'!$J564,"Standard",VLOOKUP(CONCATENATE(bd_adtype,"_",bd_creativetype),tabela,2,FALSE)))</f>
        <v>Dynamic Click</v>
      </c>
      <c r="F564" s="7" t="str">
        <f t="shared" si="98"/>
        <v>blinks_gco_cursos_1-psq-espec-concursos-m_consideracao_google-ads_search_ads_purch_cpc_perf_Fix_na_na_key_ambos-18a65anos_dpe-sp_txt_na_cur-go-131222-55</v>
      </c>
      <c r="G564" s="7" t="str">
        <f t="shared" si="99"/>
        <v>545869099</v>
      </c>
      <c r="H564" s="7" t="str">
        <f t="shared" si="100"/>
        <v>Tracking</v>
      </c>
      <c r="I564" s="7">
        <f t="shared" si="101"/>
        <v>0</v>
      </c>
      <c r="J564" s="7">
        <f t="shared" si="102"/>
        <v>1269</v>
      </c>
      <c r="K564" s="8">
        <f t="shared" si="103"/>
        <v>1.2999999999999999E-2</v>
      </c>
      <c r="L564" s="7">
        <f t="shared" si="104"/>
        <v>0.02</v>
      </c>
      <c r="M564" s="8">
        <f t="shared" si="92"/>
        <v>16.497</v>
      </c>
      <c r="N564" s="8">
        <f t="shared" si="93"/>
        <v>25.38</v>
      </c>
    </row>
    <row r="565" spans="1:14" ht="15.75" customHeight="1" x14ac:dyDescent="0.35">
      <c r="A565" s="7" t="str">
        <f t="shared" si="94"/>
        <v>blinks_gco_cursos_2022</v>
      </c>
      <c r="B565" s="7" t="str">
        <f t="shared" si="95"/>
        <v>Google Ads BR</v>
      </c>
      <c r="C565" s="7" t="str">
        <f t="shared" si="96"/>
        <v>blinks_gco_cursos_1-psq-espec-concursos-m_consideracao_google-ads_search_ads_purch_cpc_perf_Fix_na_na_key_ambos-18a65anos_fuzileiro-naval_txt_na_cur-go-191222-59</v>
      </c>
      <c r="D565" s="7" t="str">
        <f t="shared" si="97"/>
        <v>355244027</v>
      </c>
      <c r="E565" s="7" t="str">
        <f>IF('Report DCM'!$H565="In-Stream Video","Rich Media display banner",IF('Report DCM'!$I565&gt;'Report DCM'!$J565,"Standard",VLOOKUP(CONCATENATE(bd_adtype,"_",bd_creativetype),tabela,2,FALSE)))</f>
        <v>Dynamic Click</v>
      </c>
      <c r="F565" s="7" t="str">
        <f t="shared" si="98"/>
        <v>blinks_gco_cursos_1-psq-espec-concursos-m_consideracao_google-ads_search_ads_purch_cpc_perf_Fix_na_na_key_ambos-18a65anos_fuzileiro-naval_txt_na_cur-go-191222-59</v>
      </c>
      <c r="G565" s="7" t="str">
        <f t="shared" si="99"/>
        <v>546312302</v>
      </c>
      <c r="H565" s="7" t="str">
        <f t="shared" si="100"/>
        <v>Tracking</v>
      </c>
      <c r="I565" s="7">
        <f t="shared" si="101"/>
        <v>0</v>
      </c>
      <c r="J565" s="7">
        <f t="shared" si="102"/>
        <v>1333</v>
      </c>
      <c r="K565" s="8">
        <f t="shared" si="103"/>
        <v>1.2999999999999999E-2</v>
      </c>
      <c r="L565" s="7">
        <f t="shared" si="104"/>
        <v>0.02</v>
      </c>
      <c r="M565" s="8">
        <f t="shared" si="92"/>
        <v>17.329000000000001</v>
      </c>
      <c r="N565" s="8">
        <f t="shared" si="93"/>
        <v>26.66</v>
      </c>
    </row>
    <row r="566" spans="1:14" ht="15.75" customHeight="1" x14ac:dyDescent="0.35">
      <c r="A566" s="7" t="str">
        <f t="shared" si="94"/>
        <v>blinks_gco_cursos_2022</v>
      </c>
      <c r="B566" s="7" t="str">
        <f t="shared" si="95"/>
        <v>Google Ads BR</v>
      </c>
      <c r="C566" s="7" t="str">
        <f t="shared" si="96"/>
        <v>blinks_gco_cursos_1-psq-espec-concursos-m_consideracao_google-ads_search_ads_purch_cpc_perf_Fix_na_na_key_ambos-18a65anos_iprev-df_txt_na_cur-go-051222-46</v>
      </c>
      <c r="D566" s="7" t="str">
        <f t="shared" si="97"/>
        <v>353854616</v>
      </c>
      <c r="E566" s="7" t="str">
        <f>IF('Report DCM'!$H566="In-Stream Video","Rich Media display banner",IF('Report DCM'!$I566&gt;'Report DCM'!$J566,"Standard",VLOOKUP(CONCATENATE(bd_adtype,"_",bd_creativetype),tabela,2,FALSE)))</f>
        <v>Dynamic Click</v>
      </c>
      <c r="F566" s="7" t="str">
        <f t="shared" si="98"/>
        <v>blinks_gco_cursos_1-psq-espec-concursos-m_consideracao_google-ads_search_ads_purch_cpc_perf_Fix_na_na_key_ambos-18a65anos_iprev-df_txt_na_cur-go-051222-46</v>
      </c>
      <c r="G566" s="7" t="str">
        <f t="shared" si="99"/>
        <v>545232193</v>
      </c>
      <c r="H566" s="7" t="str">
        <f t="shared" si="100"/>
        <v>Tracking</v>
      </c>
      <c r="I566" s="7">
        <f t="shared" si="101"/>
        <v>0</v>
      </c>
      <c r="J566" s="7">
        <f t="shared" si="102"/>
        <v>1667</v>
      </c>
      <c r="K566" s="8">
        <f t="shared" si="103"/>
        <v>1.2999999999999999E-2</v>
      </c>
      <c r="L566" s="7">
        <f t="shared" si="104"/>
        <v>0.02</v>
      </c>
      <c r="M566" s="8">
        <f t="shared" si="92"/>
        <v>21.670999999999999</v>
      </c>
      <c r="N566" s="8">
        <f t="shared" si="93"/>
        <v>33.340000000000003</v>
      </c>
    </row>
    <row r="567" spans="1:14" ht="15.75" customHeight="1" x14ac:dyDescent="0.35">
      <c r="A567" s="7" t="str">
        <f t="shared" si="94"/>
        <v>blinks_gco_cursos_2022</v>
      </c>
      <c r="B567" s="7" t="str">
        <f t="shared" si="95"/>
        <v>Google Ads BR</v>
      </c>
      <c r="C567" s="7" t="str">
        <f t="shared" si="96"/>
        <v>blinks_gco_cursos_1-psq-espec-concursos-m_consideracao_google-ads_search_ads_purch_cpc_perf_Fix_na_na_key_ambos-18a65anos_mp-ms_txt_na_cur-go-131222-54</v>
      </c>
      <c r="D567" s="7" t="str">
        <f t="shared" si="97"/>
        <v>354903868</v>
      </c>
      <c r="E567" s="7" t="str">
        <f>IF('Report DCM'!$H567="In-Stream Video","Rich Media display banner",IF('Report DCM'!$I567&gt;'Report DCM'!$J567,"Standard",VLOOKUP(CONCATENATE(bd_adtype,"_",bd_creativetype),tabela,2,FALSE)))</f>
        <v>Dynamic Click</v>
      </c>
      <c r="F567" s="7" t="str">
        <f t="shared" si="98"/>
        <v>blinks_gco_cursos_1-psq-espec-concursos-m_consideracao_google-ads_search_ads_purch_cpc_perf_Fix_na_na_key_ambos-18a65anos_mp-ms_txt_na_cur-go-131222-54</v>
      </c>
      <c r="G567" s="7" t="str">
        <f t="shared" si="99"/>
        <v>545779881</v>
      </c>
      <c r="H567" s="7" t="str">
        <f t="shared" si="100"/>
        <v>Tracking</v>
      </c>
      <c r="I567" s="7">
        <f t="shared" si="101"/>
        <v>0</v>
      </c>
      <c r="J567" s="7">
        <f t="shared" si="102"/>
        <v>433</v>
      </c>
      <c r="K567" s="8">
        <f t="shared" si="103"/>
        <v>1.2999999999999999E-2</v>
      </c>
      <c r="L567" s="7">
        <f t="shared" si="104"/>
        <v>0.02</v>
      </c>
      <c r="M567" s="8">
        <f t="shared" si="92"/>
        <v>5.6289999999999996</v>
      </c>
      <c r="N567" s="8">
        <f t="shared" si="93"/>
        <v>8.66</v>
      </c>
    </row>
    <row r="568" spans="1:14" ht="15.75" customHeight="1" x14ac:dyDescent="0.35">
      <c r="A568" s="7" t="str">
        <f t="shared" si="94"/>
        <v>blinks_gco_cursos_2022</v>
      </c>
      <c r="B568" s="7" t="str">
        <f t="shared" si="95"/>
        <v>Google Ads BR</v>
      </c>
      <c r="C568" s="7" t="str">
        <f t="shared" si="96"/>
        <v>blinks_gco_cursos_1-psq-espec-concursos-m_consideracao_google-ads_search_ads_purch_cpc_perf_Fix_na_na_key_ambos-18a65anos_sec-ba_txt_na_cur-go-291122-19</v>
      </c>
      <c r="D568" s="7" t="str">
        <f t="shared" si="97"/>
        <v>353685429</v>
      </c>
      <c r="E568" s="7" t="str">
        <f>IF('Report DCM'!$H568="In-Stream Video","Rich Media display banner",IF('Report DCM'!$I568&gt;'Report DCM'!$J568,"Standard",VLOOKUP(CONCATENATE(bd_adtype,"_",bd_creativetype),tabela,2,FALSE)))</f>
        <v>Dynamic Click</v>
      </c>
      <c r="F568" s="7" t="str">
        <f t="shared" si="98"/>
        <v>blinks_gco_cursos_1-psq-espec-concursos-m_consideracao_google-ads_search_ads_purch_cpc_perf_Fix_na_na_key_ambos-18a65anos_sec-ba_txt_na_cur-go-291122-19</v>
      </c>
      <c r="G568" s="7" t="str">
        <f t="shared" si="99"/>
        <v>544761670</v>
      </c>
      <c r="H568" s="7" t="str">
        <f t="shared" si="100"/>
        <v>Tracking</v>
      </c>
      <c r="I568" s="7">
        <f t="shared" si="101"/>
        <v>0</v>
      </c>
      <c r="J568" s="7">
        <f t="shared" si="102"/>
        <v>174</v>
      </c>
      <c r="K568" s="8">
        <f t="shared" si="103"/>
        <v>1.2999999999999999E-2</v>
      </c>
      <c r="L568" s="7">
        <f t="shared" si="104"/>
        <v>0.02</v>
      </c>
      <c r="M568" s="8">
        <f t="shared" si="92"/>
        <v>2.262</v>
      </c>
      <c r="N568" s="8">
        <f t="shared" si="93"/>
        <v>3.48</v>
      </c>
    </row>
    <row r="569" spans="1:14" ht="15.75" customHeight="1" x14ac:dyDescent="0.35">
      <c r="A569" s="7" t="str">
        <f t="shared" si="94"/>
        <v>blinks_gco_cursos_2022</v>
      </c>
      <c r="B569" s="7" t="str">
        <f t="shared" si="95"/>
        <v>Google Ads BR</v>
      </c>
      <c r="C569" s="7" t="str">
        <f t="shared" si="96"/>
        <v>blinks_gco_cursos_1-psq-espec-concursos-m_consideracao_google-ads_search_ads_purch_cpc_perf_Fix_na_na_key_ambos-18a65anos_semas-pa_txt_na_cur-go-131222-56</v>
      </c>
      <c r="D569" s="7" t="str">
        <f t="shared" si="97"/>
        <v>354570428</v>
      </c>
      <c r="E569" s="7" t="str">
        <f>IF('Report DCM'!$H569="In-Stream Video","Rich Media display banner",IF('Report DCM'!$I569&gt;'Report DCM'!$J569,"Standard",VLOOKUP(CONCATENATE(bd_adtype,"_",bd_creativetype),tabela,2,FALSE)))</f>
        <v>Dynamic Click</v>
      </c>
      <c r="F569" s="7" t="str">
        <f t="shared" si="98"/>
        <v>blinks_gco_cursos_1-psq-espec-concursos-m_consideracao_google-ads_search_ads_purch_cpc_perf_Fix_na_na_key_ambos-18a65anos_semas-pa_txt_na_cur-go-131222-56</v>
      </c>
      <c r="G569" s="7" t="str">
        <f t="shared" si="99"/>
        <v>545737232</v>
      </c>
      <c r="H569" s="7" t="str">
        <f t="shared" si="100"/>
        <v>Tracking</v>
      </c>
      <c r="I569" s="7">
        <f t="shared" si="101"/>
        <v>0</v>
      </c>
      <c r="J569" s="7">
        <f t="shared" si="102"/>
        <v>3461</v>
      </c>
      <c r="K569" s="8">
        <f t="shared" si="103"/>
        <v>1.2999999999999999E-2</v>
      </c>
      <c r="L569" s="7">
        <f t="shared" si="104"/>
        <v>0.02</v>
      </c>
      <c r="M569" s="8">
        <f t="shared" si="92"/>
        <v>44.992999999999995</v>
      </c>
      <c r="N569" s="8">
        <f t="shared" si="93"/>
        <v>69.22</v>
      </c>
    </row>
    <row r="570" spans="1:14" ht="15.75" customHeight="1" x14ac:dyDescent="0.35">
      <c r="A570" s="7" t="str">
        <f t="shared" si="94"/>
        <v>blinks_gco_cursos_2022</v>
      </c>
      <c r="B570" s="7" t="str">
        <f t="shared" si="95"/>
        <v>Google Ads BR</v>
      </c>
      <c r="C570" s="7" t="str">
        <f t="shared" si="96"/>
        <v>blinks_gco_cursos_1-psq-espec-concursos-m_consideracao_google-ads_search_ads_purch_cpc_perf_Fix_na_na_key_ambos-18a65anos_tcm-pa_txt_na_cur-go-051222-47</v>
      </c>
      <c r="D570" s="7" t="str">
        <f t="shared" si="97"/>
        <v>354357538</v>
      </c>
      <c r="E570" s="7" t="str">
        <f>IF('Report DCM'!$H570="In-Stream Video","Rich Media display banner",IF('Report DCM'!$I570&gt;'Report DCM'!$J570,"Standard",VLOOKUP(CONCATENATE(bd_adtype,"_",bd_creativetype),tabela,2,FALSE)))</f>
        <v>Dynamic Click</v>
      </c>
      <c r="F570" s="7" t="str">
        <f t="shared" si="98"/>
        <v>blinks_gco_cursos_1-psq-espec-concursos-m_consideracao_google-ads_search_ads_purch_cpc_perf_Fix_na_na_key_ambos-18a65anos_tcm-pa_txt_na_cur-go-051222-47</v>
      </c>
      <c r="G570" s="7" t="str">
        <f t="shared" si="99"/>
        <v>545349658</v>
      </c>
      <c r="H570" s="7" t="str">
        <f t="shared" si="100"/>
        <v>Tracking</v>
      </c>
      <c r="I570" s="7">
        <f t="shared" si="101"/>
        <v>0</v>
      </c>
      <c r="J570" s="7">
        <f t="shared" si="102"/>
        <v>1467</v>
      </c>
      <c r="K570" s="8">
        <f t="shared" si="103"/>
        <v>1.2999999999999999E-2</v>
      </c>
      <c r="L570" s="7">
        <f t="shared" si="104"/>
        <v>0.02</v>
      </c>
      <c r="M570" s="8">
        <f t="shared" si="92"/>
        <v>19.070999999999998</v>
      </c>
      <c r="N570" s="8">
        <f t="shared" si="93"/>
        <v>29.34</v>
      </c>
    </row>
    <row r="571" spans="1:14" ht="15.75" customHeight="1" x14ac:dyDescent="0.35">
      <c r="A571" s="7" t="str">
        <f t="shared" si="94"/>
        <v>blinks_gco_cursos_2022</v>
      </c>
      <c r="B571" s="7" t="str">
        <f t="shared" si="95"/>
        <v>Google Ads BR</v>
      </c>
      <c r="C571" s="7" t="str">
        <f t="shared" si="96"/>
        <v>blinks_gco_cursos_1-psq-espec-concursos-m_consideracao_google-ads_search_ads_purch_cpc_perf_Fix_na_na_key_ambos-18a65anos_unifei_txt_na_cur-go-161222-58</v>
      </c>
      <c r="D571" s="7" t="str">
        <f t="shared" si="97"/>
        <v>355347774</v>
      </c>
      <c r="E571" s="7" t="str">
        <f>IF('Report DCM'!$H571="In-Stream Video","Rich Media display banner",IF('Report DCM'!$I571&gt;'Report DCM'!$J571,"Standard",VLOOKUP(CONCATENATE(bd_adtype,"_",bd_creativetype),tabela,2,FALSE)))</f>
        <v>Dynamic Click</v>
      </c>
      <c r="F571" s="7" t="str">
        <f t="shared" si="98"/>
        <v>blinks_gco_cursos_1-psq-espec-concursos-m_consideracao_google-ads_search_ads_purch_cpc_perf_Fix_na_na_key_ambos-18a65anos_unifei_txt_na_cur-go-161222-58</v>
      </c>
      <c r="G571" s="7" t="str">
        <f t="shared" si="99"/>
        <v>546192960</v>
      </c>
      <c r="H571" s="7" t="str">
        <f t="shared" si="100"/>
        <v>Tracking</v>
      </c>
      <c r="I571" s="7">
        <f t="shared" si="101"/>
        <v>0</v>
      </c>
      <c r="J571" s="7">
        <f t="shared" si="102"/>
        <v>60</v>
      </c>
      <c r="K571" s="8">
        <f t="shared" si="103"/>
        <v>1.2999999999999999E-2</v>
      </c>
      <c r="L571" s="7">
        <f t="shared" si="104"/>
        <v>0.02</v>
      </c>
      <c r="M571" s="8">
        <f t="shared" si="92"/>
        <v>0.77999999999999992</v>
      </c>
      <c r="N571" s="8">
        <f t="shared" si="93"/>
        <v>1.2</v>
      </c>
    </row>
    <row r="572" spans="1:14" ht="15.75" customHeight="1" x14ac:dyDescent="0.35">
      <c r="A572" s="7" t="str">
        <f t="shared" si="94"/>
        <v>blinks_gco_cursos_2022</v>
      </c>
      <c r="B572" s="7" t="str">
        <f t="shared" si="95"/>
        <v>Google Ads BR</v>
      </c>
      <c r="C572" s="7" t="str">
        <f t="shared" si="96"/>
        <v>blinks_gco_cursos_1-psq-espec-concursos-m_consideracao_google-ads_search_ads_purch_cpc_perf_Fix_na_na_key_ambos-18a65anos_visa-df_txt_na_cur-go-291122-24</v>
      </c>
      <c r="D572" s="7" t="str">
        <f t="shared" si="97"/>
        <v>353685411</v>
      </c>
      <c r="E572" s="7" t="str">
        <f>IF('Report DCM'!$H572="In-Stream Video","Rich Media display banner",IF('Report DCM'!$I572&gt;'Report DCM'!$J572,"Standard",VLOOKUP(CONCATENATE(bd_adtype,"_",bd_creativetype),tabela,2,FALSE)))</f>
        <v>Dynamic Click</v>
      </c>
      <c r="F572" s="7" t="str">
        <f t="shared" si="98"/>
        <v>blinks_gco_cursos_1-psq-espec-concursos-m_consideracao_google-ads_search_ads_purch_cpc_perf_Fix_na_na_key_ambos-18a65anos_visa-df_txt_na_cur-go-291122-24</v>
      </c>
      <c r="G572" s="7" t="str">
        <f t="shared" si="99"/>
        <v>544761655</v>
      </c>
      <c r="H572" s="7" t="str">
        <f t="shared" si="100"/>
        <v>Tracking</v>
      </c>
      <c r="I572" s="7">
        <f t="shared" si="101"/>
        <v>0</v>
      </c>
      <c r="J572" s="7">
        <f t="shared" si="102"/>
        <v>320</v>
      </c>
      <c r="K572" s="8">
        <f t="shared" si="103"/>
        <v>1.2999999999999999E-2</v>
      </c>
      <c r="L572" s="7">
        <f t="shared" si="104"/>
        <v>0.02</v>
      </c>
      <c r="M572" s="8">
        <f t="shared" si="92"/>
        <v>4.16</v>
      </c>
      <c r="N572" s="8">
        <f t="shared" si="93"/>
        <v>6.4</v>
      </c>
    </row>
    <row r="573" spans="1:14" ht="15.75" customHeight="1" x14ac:dyDescent="0.35">
      <c r="A573" s="7" t="str">
        <f t="shared" si="94"/>
        <v>blinks_gco_cursos_2022</v>
      </c>
      <c r="B573" s="7" t="str">
        <f t="shared" si="95"/>
        <v>Google Ads BR</v>
      </c>
      <c r="C573" s="7" t="str">
        <f t="shared" si="96"/>
        <v>blinks_gco_cursos_1-psq-espec-marca_consideracao_google-ads_search_ads_purch_cpc_perf_Fix_na_na_key_ambos-18a65anos_pc-df-marca_txt_na_cur-go-291122-38</v>
      </c>
      <c r="D573" s="7" t="str">
        <f t="shared" si="97"/>
        <v>353330411</v>
      </c>
      <c r="E573" s="7" t="str">
        <f>IF('Report DCM'!$H573="In-Stream Video","Rich Media display banner",IF('Report DCM'!$I573&gt;'Report DCM'!$J573,"Standard",VLOOKUP(CONCATENATE(bd_adtype,"_",bd_creativetype),tabela,2,FALSE)))</f>
        <v>Dynamic Click</v>
      </c>
      <c r="F573" s="7" t="str">
        <f t="shared" si="98"/>
        <v>blinks_gco_cursos_1-psq-espec-marca_consideracao_google-ads_search_ads_purch_cpc_perf_Fix_na_na_key_ambos-18a65anos_pc-df-marca_txt_na_cur-go-291122-38</v>
      </c>
      <c r="G573" s="7" t="str">
        <f t="shared" si="99"/>
        <v>544753213</v>
      </c>
      <c r="H573" s="7" t="str">
        <f t="shared" si="100"/>
        <v>Tracking</v>
      </c>
      <c r="I573" s="7">
        <f t="shared" si="101"/>
        <v>0</v>
      </c>
      <c r="J573" s="7">
        <f t="shared" si="102"/>
        <v>8</v>
      </c>
      <c r="K573" s="8">
        <f t="shared" si="103"/>
        <v>1.2999999999999999E-2</v>
      </c>
      <c r="L573" s="7">
        <f t="shared" si="104"/>
        <v>0.02</v>
      </c>
      <c r="M573" s="8">
        <f t="shared" si="92"/>
        <v>0.104</v>
      </c>
      <c r="N573" s="8">
        <f t="shared" si="93"/>
        <v>0.16</v>
      </c>
    </row>
    <row r="574" spans="1:14" ht="15.75" customHeight="1" x14ac:dyDescent="0.35">
      <c r="A574" s="7" t="str">
        <f t="shared" si="94"/>
        <v>blinks_gco_cursos_2022</v>
      </c>
      <c r="B574" s="7" t="str">
        <f t="shared" si="95"/>
        <v>Google Ads BR</v>
      </c>
      <c r="C574" s="7" t="str">
        <f t="shared" si="96"/>
        <v>blinks_gco_cursos_1-psq-espec-marca_consideracao_google-ads_search_ads_purch_cpc_perf_Fix_na_na_key_ambos-18a65anos_receita-federal-marca_txt_na_cur-go-291122-40</v>
      </c>
      <c r="D574" s="7" t="str">
        <f t="shared" si="97"/>
        <v>353330405</v>
      </c>
      <c r="E574" s="7" t="str">
        <f>IF('Report DCM'!$H574="In-Stream Video","Rich Media display banner",IF('Report DCM'!$I574&gt;'Report DCM'!$J574,"Standard",VLOOKUP(CONCATENATE(bd_adtype,"_",bd_creativetype),tabela,2,FALSE)))</f>
        <v>Dynamic Click</v>
      </c>
      <c r="F574" s="7" t="str">
        <f t="shared" si="98"/>
        <v>blinks_gco_cursos_1-psq-espec-marca_consideracao_google-ads_search_ads_purch_cpc_perf_Fix_na_na_key_ambos-18a65anos_receita-federal-marca_txt_na_cur-go-291122-40</v>
      </c>
      <c r="G574" s="7" t="str">
        <f t="shared" si="99"/>
        <v>544753207</v>
      </c>
      <c r="H574" s="7" t="str">
        <f t="shared" si="100"/>
        <v>Tracking</v>
      </c>
      <c r="I574" s="7">
        <f t="shared" si="101"/>
        <v>0</v>
      </c>
      <c r="J574" s="7">
        <f t="shared" si="102"/>
        <v>90</v>
      </c>
      <c r="K574" s="8">
        <f t="shared" si="103"/>
        <v>1.2999999999999999E-2</v>
      </c>
      <c r="L574" s="7">
        <f t="shared" si="104"/>
        <v>0.02</v>
      </c>
      <c r="M574" s="8">
        <f t="shared" si="92"/>
        <v>1.17</v>
      </c>
      <c r="N574" s="8">
        <f t="shared" si="93"/>
        <v>1.8</v>
      </c>
    </row>
    <row r="575" spans="1:14" ht="15.75" customHeight="1" x14ac:dyDescent="0.35">
      <c r="A575" s="7" t="str">
        <f t="shared" si="94"/>
        <v>blinks_gco_cursos_2022</v>
      </c>
      <c r="B575" s="7" t="str">
        <f t="shared" si="95"/>
        <v>Google Ads BR</v>
      </c>
      <c r="C575" s="7" t="str">
        <f t="shared" si="96"/>
        <v>blinks_gco_cursos_1-psq-espec-receita_consideracao_google-ads_search_ads_purch_cpc_perf_Fix_na_na_key_ambos-18a65anos_analista_txt_na_cur-go-071222-48</v>
      </c>
      <c r="D575" s="7" t="str">
        <f t="shared" si="97"/>
        <v>354349581</v>
      </c>
      <c r="E575" s="7" t="str">
        <f>IF('Report DCM'!$H575="In-Stream Video","Rich Media display banner",IF('Report DCM'!$I575&gt;'Report DCM'!$J575,"Standard",VLOOKUP(CONCATENATE(bd_adtype,"_",bd_creativetype),tabela,2,FALSE)))</f>
        <v>Dynamic Click</v>
      </c>
      <c r="F575" s="7" t="str">
        <f t="shared" si="98"/>
        <v>blinks_gco_cursos_1-psq-espec-receita_consideracao_google-ads_search_ads_purch_cpc_perf_Fix_na_na_key_ambos-18a65anos_analista_txt_na_cur-go-071222-48</v>
      </c>
      <c r="G575" s="7" t="str">
        <f t="shared" si="99"/>
        <v>545261757</v>
      </c>
      <c r="H575" s="7" t="str">
        <f t="shared" si="100"/>
        <v>Tracking</v>
      </c>
      <c r="I575" s="7">
        <f t="shared" si="101"/>
        <v>0</v>
      </c>
      <c r="J575" s="7">
        <f t="shared" si="102"/>
        <v>694</v>
      </c>
      <c r="K575" s="8">
        <f t="shared" si="103"/>
        <v>1.2999999999999999E-2</v>
      </c>
      <c r="L575" s="7">
        <f t="shared" si="104"/>
        <v>0.02</v>
      </c>
      <c r="M575" s="8">
        <f t="shared" si="92"/>
        <v>9.0220000000000002</v>
      </c>
      <c r="N575" s="8">
        <f t="shared" si="93"/>
        <v>13.88</v>
      </c>
    </row>
    <row r="576" spans="1:14" ht="15.75" customHeight="1" x14ac:dyDescent="0.35">
      <c r="A576" s="7" t="str">
        <f t="shared" si="94"/>
        <v>blinks_gco_cursos_2022</v>
      </c>
      <c r="B576" s="7" t="str">
        <f t="shared" si="95"/>
        <v>Google Ads BR</v>
      </c>
      <c r="C576" s="7" t="str">
        <f t="shared" si="96"/>
        <v>blinks_gco_cursos_1-psq-espec-receita_consideracao_google-ads_search_ads_purch_cpc_perf_Fix_na_na_key_ambos-18a65anos_auditor_txt_na_cur-go-071222-49</v>
      </c>
      <c r="D576" s="7" t="str">
        <f t="shared" si="97"/>
        <v>354005366</v>
      </c>
      <c r="E576" s="7" t="str">
        <f>IF('Report DCM'!$H576="In-Stream Video","Rich Media display banner",IF('Report DCM'!$I576&gt;'Report DCM'!$J576,"Standard",VLOOKUP(CONCATENATE(bd_adtype,"_",bd_creativetype),tabela,2,FALSE)))</f>
        <v>Dynamic Click</v>
      </c>
      <c r="F576" s="7" t="str">
        <f t="shared" si="98"/>
        <v>blinks_gco_cursos_1-psq-espec-receita_consideracao_google-ads_search_ads_purch_cpc_perf_Fix_na_na_key_ambos-18a65anos_auditor_txt_na_cur-go-071222-49</v>
      </c>
      <c r="G576" s="7" t="str">
        <f t="shared" si="99"/>
        <v>545228279</v>
      </c>
      <c r="H576" s="7" t="str">
        <f t="shared" si="100"/>
        <v>Tracking</v>
      </c>
      <c r="I576" s="7">
        <f t="shared" si="101"/>
        <v>0</v>
      </c>
      <c r="J576" s="7">
        <f t="shared" si="102"/>
        <v>762</v>
      </c>
      <c r="K576" s="8">
        <f t="shared" si="103"/>
        <v>1.2999999999999999E-2</v>
      </c>
      <c r="L576" s="7">
        <f t="shared" si="104"/>
        <v>0.02</v>
      </c>
      <c r="M576" s="8">
        <f t="shared" si="92"/>
        <v>9.9059999999999988</v>
      </c>
      <c r="N576" s="8">
        <f t="shared" si="93"/>
        <v>15.24</v>
      </c>
    </row>
    <row r="577" spans="1:14" ht="15.75" customHeight="1" x14ac:dyDescent="0.35">
      <c r="A577" s="7" t="str">
        <f t="shared" si="94"/>
        <v>blinks_gco_cursos_2022</v>
      </c>
      <c r="B577" s="7" t="str">
        <f t="shared" si="95"/>
        <v>Google Ads BR</v>
      </c>
      <c r="C577" s="7" t="str">
        <f t="shared" si="96"/>
        <v>blinks_gco_cursos_1-psq-espec-receita_consideracao_google-ads_search_ads_purch_cpc_perf_Fix_na_na_key_ambos-18a65anos_auditor_txt_na_cur-go-071222-49</v>
      </c>
      <c r="D577" s="7" t="str">
        <f t="shared" si="97"/>
        <v>359309879</v>
      </c>
      <c r="E577" s="7" t="str">
        <f>IF('Report DCM'!$H577="In-Stream Video","Rich Media display banner",IF('Report DCM'!$I577&gt;'Report DCM'!$J577,"Standard",VLOOKUP(CONCATENATE(bd_adtype,"_",bd_creativetype),tabela,2,FALSE)))</f>
        <v>Static Click</v>
      </c>
      <c r="F577" s="7" t="str">
        <f t="shared" si="98"/>
        <v>blinks_gco_cursos_1-psq-espec-receita_consideracao_google-ads_search_ads_purch_cpc_perf_Fix_na_na_key_ambos-18a65anos_auditor_txt_na_cur-go-071222-49</v>
      </c>
      <c r="G577" s="7" t="str">
        <f t="shared" si="99"/>
        <v>550554175</v>
      </c>
      <c r="H577" s="7" t="str">
        <f t="shared" si="100"/>
        <v>(not set)</v>
      </c>
      <c r="I577" s="7">
        <f t="shared" si="101"/>
        <v>0</v>
      </c>
      <c r="J577" s="7">
        <f t="shared" si="102"/>
        <v>6</v>
      </c>
      <c r="K577" s="8">
        <f t="shared" si="103"/>
        <v>1.2999999999999999E-2</v>
      </c>
      <c r="L577" s="7">
        <f t="shared" si="104"/>
        <v>0.02</v>
      </c>
      <c r="M577" s="8">
        <f t="shared" si="92"/>
        <v>0</v>
      </c>
      <c r="N577" s="8">
        <f t="shared" si="93"/>
        <v>0</v>
      </c>
    </row>
    <row r="578" spans="1:14" ht="15.75" customHeight="1" x14ac:dyDescent="0.35">
      <c r="A578" s="7" t="str">
        <f t="shared" ref="A578:A641" si="105">bd_campaign</f>
        <v>blinks_gco_cursos_2022</v>
      </c>
      <c r="B578" s="7" t="str">
        <f t="shared" ref="B578:B641" si="106">bd_site</f>
        <v>Google Ads BR</v>
      </c>
      <c r="C578" s="7" t="str">
        <f t="shared" ref="C578:C641" si="107">bd_placement</f>
        <v>blinks_gco_cursos_1-psq-espec-receita_consideracao_google-ads_search_ads_purch_cpc_perf_Fix_na_na_key_ambos-18a65anos_receita-federal_txt_na_cur-go-291122-33</v>
      </c>
      <c r="D578" s="7" t="str">
        <f t="shared" ref="D578:D641" si="108">bd_placementID</f>
        <v>353685384</v>
      </c>
      <c r="E578" s="7" t="str">
        <f>IF('Report DCM'!$H578="In-Stream Video","Rich Media display banner",IF('Report DCM'!$I578&gt;'Report DCM'!$J578,"Standard",VLOOKUP(CONCATENATE(bd_adtype,"_",bd_creativetype),tabela,2,FALSE)))</f>
        <v>Dynamic Click</v>
      </c>
      <c r="F578" s="7" t="str">
        <f t="shared" ref="F578:F641" si="109">bd_ad</f>
        <v>blinks_gco_cursos_1-psq-espec-receita_consideracao_google-ads_search_ads_purch_cpc_perf_Fix_na_na_key_ambos-18a65anos_receita-federal_txt_na_cur-go-291122-33</v>
      </c>
      <c r="G578" s="7" t="str">
        <f t="shared" ref="G578:G641" si="110">bd_adid</f>
        <v>544753228</v>
      </c>
      <c r="H578" s="7" t="str">
        <f t="shared" ref="H578:H641" si="111">bd_creativetype</f>
        <v>Tracking</v>
      </c>
      <c r="I578" s="7">
        <f t="shared" ref="I578:I641" si="112">bd_impression</f>
        <v>0</v>
      </c>
      <c r="J578" s="7">
        <f t="shared" ref="J578:J641" si="113">bd_clicks</f>
        <v>20155</v>
      </c>
      <c r="K578" s="8">
        <f t="shared" ref="K578:K641" si="114">VLOOKUP(E578,tabela,2,FALSE)</f>
        <v>1.2999999999999999E-2</v>
      </c>
      <c r="L578" s="7">
        <f t="shared" ref="L578:L641" si="115">VLOOKUP(E578,tabela,3,FALSE)</f>
        <v>0.02</v>
      </c>
      <c r="M578" s="8">
        <f t="shared" si="92"/>
        <v>262.01499999999999</v>
      </c>
      <c r="N578" s="8">
        <f t="shared" si="93"/>
        <v>403.1</v>
      </c>
    </row>
    <row r="579" spans="1:14" ht="15.75" customHeight="1" x14ac:dyDescent="0.35">
      <c r="A579" s="7" t="str">
        <f t="shared" si="105"/>
        <v>blinks_gco_cursos_2022</v>
      </c>
      <c r="B579" s="7" t="str">
        <f t="shared" si="106"/>
        <v>Google Ads BR</v>
      </c>
      <c r="C579" s="7" t="str">
        <f t="shared" si="107"/>
        <v>blinks_gco_cursos_1-psq-espec-receita_consideracao_google-ads_search_ads_purch_cpc_perf_Fix_na_na_key_ambos-18a65anos_receita-federal_txt_na_cur-go-291122-33</v>
      </c>
      <c r="D579" s="7" t="str">
        <f t="shared" si="108"/>
        <v>359522722</v>
      </c>
      <c r="E579" s="7" t="str">
        <f>IF('Report DCM'!$H579="In-Stream Video","Rich Media display banner",IF('Report DCM'!$I579&gt;'Report DCM'!$J579,"Standard",VLOOKUP(CONCATENATE(bd_adtype,"_",bd_creativetype),tabela,2,FALSE)))</f>
        <v>Static Click</v>
      </c>
      <c r="F579" s="7" t="str">
        <f t="shared" si="109"/>
        <v>blinks_gco_cursos_1-psq-espec-receita_consideracao_google-ads_search_ads_purch_cpc_perf_Fix_na_na_key_ambos-18a65anos_receita-federal_txt_na_cur-go-291122-33</v>
      </c>
      <c r="G579" s="7" t="str">
        <f t="shared" si="110"/>
        <v>550428552</v>
      </c>
      <c r="H579" s="7" t="str">
        <f t="shared" si="111"/>
        <v>(not set)</v>
      </c>
      <c r="I579" s="7">
        <f t="shared" si="112"/>
        <v>0</v>
      </c>
      <c r="J579" s="7">
        <f t="shared" si="113"/>
        <v>3</v>
      </c>
      <c r="K579" s="8">
        <f t="shared" si="114"/>
        <v>1.2999999999999999E-2</v>
      </c>
      <c r="L579" s="7">
        <f t="shared" si="115"/>
        <v>0.02</v>
      </c>
      <c r="M579" s="8">
        <f t="shared" si="92"/>
        <v>0</v>
      </c>
      <c r="N579" s="8">
        <f t="shared" si="93"/>
        <v>0</v>
      </c>
    </row>
    <row r="580" spans="1:14" ht="15.75" customHeight="1" x14ac:dyDescent="0.35">
      <c r="A580" s="7" t="str">
        <f t="shared" si="105"/>
        <v>blinks_gco_cursos_2022</v>
      </c>
      <c r="B580" s="7" t="str">
        <f t="shared" si="106"/>
        <v>Microsoft Ads</v>
      </c>
      <c r="C580" s="7" t="str">
        <f t="shared" si="107"/>
        <v>blinks_gco_cursos_1-psq-dsa-concurso_consideracao_microsoft-ads_search_ads_purch_cpc_perf_Fix_na_na_key_ambos-18a65anos_almg_dsa_na_cur-go-081222-5</v>
      </c>
      <c r="D580" s="7" t="str">
        <f t="shared" si="108"/>
        <v>354261104</v>
      </c>
      <c r="E580" s="7" t="str">
        <f>IF('Report DCM'!$H580="In-Stream Video","Rich Media display banner",IF('Report DCM'!$I580&gt;'Report DCM'!$J580,"Standard",VLOOKUP(CONCATENATE(bd_adtype,"_",bd_creativetype),tabela,2,FALSE)))</f>
        <v>Dynamic Click</v>
      </c>
      <c r="F580" s="7" t="str">
        <f t="shared" si="109"/>
        <v>blinks_gco_cursos_1-psq-dsa-concurso_consideracao_microsoft-ads_search_ads_purch_cpc_perf_Fix_na_na_key_ambos-18a65anos_almg_dsa_na_cur-go-081222-5</v>
      </c>
      <c r="G580" s="7" t="str">
        <f t="shared" si="110"/>
        <v>545473676</v>
      </c>
      <c r="H580" s="7" t="str">
        <f t="shared" si="111"/>
        <v>Tracking</v>
      </c>
      <c r="I580" s="7">
        <f t="shared" si="112"/>
        <v>0</v>
      </c>
      <c r="J580" s="7">
        <f t="shared" si="113"/>
        <v>888</v>
      </c>
      <c r="K580" s="8">
        <f t="shared" si="114"/>
        <v>1.2999999999999999E-2</v>
      </c>
      <c r="L580" s="7">
        <f t="shared" si="115"/>
        <v>0.02</v>
      </c>
      <c r="M580" s="8">
        <f t="shared" si="92"/>
        <v>11.543999999999999</v>
      </c>
      <c r="N580" s="8">
        <f t="shared" si="93"/>
        <v>17.760000000000002</v>
      </c>
    </row>
    <row r="581" spans="1:14" ht="15.75" customHeight="1" x14ac:dyDescent="0.35">
      <c r="A581" s="7" t="str">
        <f t="shared" si="105"/>
        <v>blinks_gco_cursos_2022</v>
      </c>
      <c r="B581" s="7" t="str">
        <f t="shared" si="106"/>
        <v>Microsoft Ads</v>
      </c>
      <c r="C581" s="7" t="str">
        <f t="shared" si="107"/>
        <v>blinks_gco_cursos_1-psq-dsa-concurso_consideracao_microsoft-ads_search_ads_purch_cpc_perf_Fix_na_na_key_ambos-18a65anos_pm-sp_dsa_na_cur-go-081222-9</v>
      </c>
      <c r="D581" s="7" t="str">
        <f t="shared" si="108"/>
        <v>354237998</v>
      </c>
      <c r="E581" s="7" t="str">
        <f>IF('Report DCM'!$H581="In-Stream Video","Rich Media display banner",IF('Report DCM'!$I581&gt;'Report DCM'!$J581,"Standard",VLOOKUP(CONCATENATE(bd_adtype,"_",bd_creativetype),tabela,2,FALSE)))</f>
        <v>Dynamic Click</v>
      </c>
      <c r="F581" s="7" t="str">
        <f t="shared" si="109"/>
        <v>blinks_gco_cursos_1-psq-dsa-concurso_consideracao_microsoft-ads_search_ads_purch_cpc_perf_Fix_na_na_key_ambos-18a65anos_pm-sp_dsa_na_cur-go-081222-9</v>
      </c>
      <c r="G581" s="7" t="str">
        <f t="shared" si="110"/>
        <v>545392046</v>
      </c>
      <c r="H581" s="7" t="str">
        <f t="shared" si="111"/>
        <v>Tracking</v>
      </c>
      <c r="I581" s="7">
        <f t="shared" si="112"/>
        <v>0</v>
      </c>
      <c r="J581" s="7">
        <f t="shared" si="113"/>
        <v>542</v>
      </c>
      <c r="K581" s="8">
        <f t="shared" si="114"/>
        <v>1.2999999999999999E-2</v>
      </c>
      <c r="L581" s="7">
        <f t="shared" si="115"/>
        <v>0.02</v>
      </c>
      <c r="M581" s="8">
        <f t="shared" si="92"/>
        <v>7.0459999999999994</v>
      </c>
      <c r="N581" s="8">
        <f t="shared" si="93"/>
        <v>10.84</v>
      </c>
    </row>
    <row r="582" spans="1:14" ht="15.75" customHeight="1" x14ac:dyDescent="0.35">
      <c r="A582" s="7" t="str">
        <f t="shared" si="105"/>
        <v>blinks_gco_cursos_2022</v>
      </c>
      <c r="B582" s="7" t="str">
        <f t="shared" si="106"/>
        <v>Microsoft Ads</v>
      </c>
      <c r="C582" s="7" t="str">
        <f t="shared" si="107"/>
        <v>blinks_gco_cursos_1-psq-dsa-concurso_consideracao_microsoft-ads_search_ads_purch_cpc_perf_Fix_na_na_key_ambos-18a65anos_receita-federal_dsa_na_cur-go-081222-10</v>
      </c>
      <c r="D582" s="7" t="str">
        <f t="shared" si="108"/>
        <v>354237995</v>
      </c>
      <c r="E582" s="7" t="str">
        <f>IF('Report DCM'!$H582="In-Stream Video","Rich Media display banner",IF('Report DCM'!$I582&gt;'Report DCM'!$J582,"Standard",VLOOKUP(CONCATENATE(bd_adtype,"_",bd_creativetype),tabela,2,FALSE)))</f>
        <v>Dynamic Click</v>
      </c>
      <c r="F582" s="7" t="str">
        <f t="shared" si="109"/>
        <v>blinks_gco_cursos_1-psq-dsa-concurso_consideracao_microsoft-ads_search_ads_purch_cpc_perf_Fix_na_na_key_ambos-18a65anos_receita-federal_dsa_na_cur-go-081222-10</v>
      </c>
      <c r="G582" s="7" t="str">
        <f t="shared" si="110"/>
        <v>545392043</v>
      </c>
      <c r="H582" s="7" t="str">
        <f t="shared" si="111"/>
        <v>Tracking</v>
      </c>
      <c r="I582" s="7">
        <f t="shared" si="112"/>
        <v>0</v>
      </c>
      <c r="J582" s="7">
        <f t="shared" si="113"/>
        <v>584</v>
      </c>
      <c r="K582" s="8">
        <f t="shared" si="114"/>
        <v>1.2999999999999999E-2</v>
      </c>
      <c r="L582" s="7">
        <f t="shared" si="115"/>
        <v>0.02</v>
      </c>
      <c r="M582" s="8">
        <f t="shared" si="92"/>
        <v>7.5919999999999996</v>
      </c>
      <c r="N582" s="8">
        <f t="shared" si="93"/>
        <v>11.68</v>
      </c>
    </row>
    <row r="583" spans="1:14" ht="15.75" customHeight="1" x14ac:dyDescent="0.35">
      <c r="A583" s="7" t="str">
        <f t="shared" si="105"/>
        <v>blinks_gco_cursos_2022</v>
      </c>
      <c r="B583" s="7" t="str">
        <f t="shared" si="106"/>
        <v>Microsoft Ads</v>
      </c>
      <c r="C583" s="7" t="str">
        <f t="shared" si="107"/>
        <v>blinks_gco_cursos_1-psq-dsa-concurso_consideracao_microsoft-ads_search_ads_purch_cpc_perf_Fix_na_na_key_ambos-18a65anos_sedf_dsa_na_cur-go-081222-11</v>
      </c>
      <c r="D583" s="7" t="str">
        <f t="shared" si="108"/>
        <v>354237992</v>
      </c>
      <c r="E583" s="7" t="str">
        <f>IF('Report DCM'!$H583="In-Stream Video","Rich Media display banner",IF('Report DCM'!$I583&gt;'Report DCM'!$J583,"Standard",VLOOKUP(CONCATENATE(bd_adtype,"_",bd_creativetype),tabela,2,FALSE)))</f>
        <v>Dynamic Click</v>
      </c>
      <c r="F583" s="7" t="str">
        <f t="shared" si="109"/>
        <v>blinks_gco_cursos_1-psq-dsa-concurso_consideracao_microsoft-ads_search_ads_purch_cpc_perf_Fix_na_na_key_ambos-18a65anos_sedf_dsa_na_cur-go-081222-11</v>
      </c>
      <c r="G583" s="7" t="str">
        <f t="shared" si="110"/>
        <v>545392040</v>
      </c>
      <c r="H583" s="7" t="str">
        <f t="shared" si="111"/>
        <v>Tracking</v>
      </c>
      <c r="I583" s="7">
        <f t="shared" si="112"/>
        <v>0</v>
      </c>
      <c r="J583" s="7">
        <f t="shared" si="113"/>
        <v>367</v>
      </c>
      <c r="K583" s="8">
        <f t="shared" si="114"/>
        <v>1.2999999999999999E-2</v>
      </c>
      <c r="L583" s="7">
        <f t="shared" si="115"/>
        <v>0.02</v>
      </c>
      <c r="M583" s="8">
        <f t="shared" si="92"/>
        <v>4.7709999999999999</v>
      </c>
      <c r="N583" s="8">
        <f t="shared" si="93"/>
        <v>7.34</v>
      </c>
    </row>
    <row r="584" spans="1:14" ht="15.75" customHeight="1" x14ac:dyDescent="0.35">
      <c r="A584" s="7" t="str">
        <f t="shared" si="105"/>
        <v>blinks_gco_cursos_2023</v>
      </c>
      <c r="B584" s="7" t="str">
        <f t="shared" si="106"/>
        <v>Facebook Brasil</v>
      </c>
      <c r="C584" s="7" t="str">
        <f t="shared" si="107"/>
        <v>blinks_gco_cursos_na_conversao_facebook_all_ads_conv_ocpm_na_NA_na_all_rmkt_carrinho_15d_ppl_all_carnaval-2023_peça-a_cur-so-220223-32</v>
      </c>
      <c r="D584" s="7" t="str">
        <f t="shared" si="108"/>
        <v>359859625</v>
      </c>
      <c r="E584" s="7" t="str">
        <f>IF('Report DCM'!$H584="In-Stream Video","Rich Media display banner",IF('Report DCM'!$I584&gt;'Report DCM'!$J584,"Standard",VLOOKUP(CONCATENATE(bd_adtype,"_",bd_creativetype),tabela,2,FALSE)))</f>
        <v>Dynamic Click</v>
      </c>
      <c r="F584" s="7" t="str">
        <f t="shared" si="109"/>
        <v>blinks_gco_cursos_na_conversao_facebook_all_ads_conv_ocpm_na_NA_na_all_rmkt_carrinho_15d_ppl_all_carnaval-2023_peça-a_cur-so-220223-32</v>
      </c>
      <c r="G584" s="7" t="str">
        <f t="shared" si="110"/>
        <v>550710629</v>
      </c>
      <c r="H584" s="7" t="str">
        <f t="shared" si="111"/>
        <v>Tracking</v>
      </c>
      <c r="I584" s="7">
        <f t="shared" si="112"/>
        <v>0</v>
      </c>
      <c r="J584" s="7">
        <f t="shared" si="113"/>
        <v>32</v>
      </c>
      <c r="K584" s="8">
        <f t="shared" si="114"/>
        <v>1.2999999999999999E-2</v>
      </c>
      <c r="L584" s="7">
        <f t="shared" si="115"/>
        <v>0.02</v>
      </c>
      <c r="M584" s="8">
        <f t="shared" si="92"/>
        <v>0.41599999999999998</v>
      </c>
      <c r="N584" s="8">
        <f t="shared" si="93"/>
        <v>0.64</v>
      </c>
    </row>
    <row r="585" spans="1:14" ht="15.75" customHeight="1" x14ac:dyDescent="0.35">
      <c r="A585" s="7" t="str">
        <f t="shared" si="105"/>
        <v>blinks_gco_cursos_2023</v>
      </c>
      <c r="B585" s="7" t="str">
        <f t="shared" si="106"/>
        <v>Facebook Brasil</v>
      </c>
      <c r="C585" s="7" t="str">
        <f t="shared" si="107"/>
        <v>blinks_gco_cursos_na_conversao_facebook_all_ads_conv_ocpm_na_NA_na_all_rmkt_carrinho_15d_ppl_all_carnaval-2023_peça-b_cur-so-220223-33</v>
      </c>
      <c r="D585" s="7" t="str">
        <f t="shared" si="108"/>
        <v>359859622</v>
      </c>
      <c r="E585" s="7" t="str">
        <f>IF('Report DCM'!$H585="In-Stream Video","Rich Media display banner",IF('Report DCM'!$I585&gt;'Report DCM'!$J585,"Standard",VLOOKUP(CONCATENATE(bd_adtype,"_",bd_creativetype),tabela,2,FALSE)))</f>
        <v>Dynamic Click</v>
      </c>
      <c r="F585" s="7" t="str">
        <f t="shared" si="109"/>
        <v>blinks_gco_cursos_na_conversao_facebook_all_ads_conv_ocpm_na_NA_na_all_rmkt_carrinho_15d_ppl_all_carnaval-2023_peça-b_cur-so-220223-33</v>
      </c>
      <c r="G585" s="7" t="str">
        <f t="shared" si="110"/>
        <v>550710626</v>
      </c>
      <c r="H585" s="7" t="str">
        <f t="shared" si="111"/>
        <v>Tracking</v>
      </c>
      <c r="I585" s="7">
        <f t="shared" si="112"/>
        <v>0</v>
      </c>
      <c r="J585" s="7">
        <f t="shared" si="113"/>
        <v>67</v>
      </c>
      <c r="K585" s="8">
        <f t="shared" si="114"/>
        <v>1.2999999999999999E-2</v>
      </c>
      <c r="L585" s="7">
        <f t="shared" si="115"/>
        <v>0.02</v>
      </c>
      <c r="M585" s="8">
        <f t="shared" si="92"/>
        <v>0.871</v>
      </c>
      <c r="N585" s="8">
        <f t="shared" si="93"/>
        <v>1.34</v>
      </c>
    </row>
    <row r="586" spans="1:14" ht="15.75" customHeight="1" x14ac:dyDescent="0.35">
      <c r="A586" s="7" t="str">
        <f t="shared" si="105"/>
        <v>blinks_gco_cursos_2023</v>
      </c>
      <c r="B586" s="7" t="str">
        <f t="shared" si="106"/>
        <v>Facebook Brasil</v>
      </c>
      <c r="C586" s="7" t="str">
        <f t="shared" si="107"/>
        <v>blinks_gco_cursos_na_conversao_facebook_all_ads_conv_ocpm_na_NA_na_all_rmkt_carrinho_15d_ppl_all_carnaval-2023_peça-d_cur-so-280223-35</v>
      </c>
      <c r="D586" s="7" t="str">
        <f t="shared" si="108"/>
        <v>359859616</v>
      </c>
      <c r="E586" s="7" t="str">
        <f>IF('Report DCM'!$H586="In-Stream Video","Rich Media display banner",IF('Report DCM'!$I586&gt;'Report DCM'!$J586,"Standard",VLOOKUP(CONCATENATE(bd_adtype,"_",bd_creativetype),tabela,2,FALSE)))</f>
        <v>Dynamic Click</v>
      </c>
      <c r="F586" s="7" t="str">
        <f t="shared" si="109"/>
        <v>blinks_gco_cursos_na_conversao_facebook_all_ads_conv_ocpm_na_NA_na_all_rmkt_carrinho_15d_ppl_all_carnaval-2023_peça-d_cur-so-280223-35</v>
      </c>
      <c r="G586" s="7" t="str">
        <f t="shared" si="110"/>
        <v>550710620</v>
      </c>
      <c r="H586" s="7" t="str">
        <f t="shared" si="111"/>
        <v>Tracking</v>
      </c>
      <c r="I586" s="7">
        <f t="shared" si="112"/>
        <v>0</v>
      </c>
      <c r="J586" s="7">
        <f t="shared" si="113"/>
        <v>1</v>
      </c>
      <c r="K586" s="8">
        <f t="shared" si="114"/>
        <v>1.2999999999999999E-2</v>
      </c>
      <c r="L586" s="7">
        <f t="shared" si="115"/>
        <v>0.02</v>
      </c>
      <c r="M586" s="8">
        <f t="shared" si="92"/>
        <v>1.2999999999999999E-2</v>
      </c>
      <c r="N586" s="8">
        <f t="shared" si="93"/>
        <v>0.02</v>
      </c>
    </row>
    <row r="587" spans="1:14" ht="15.75" customHeight="1" x14ac:dyDescent="0.35">
      <c r="A587" s="7" t="str">
        <f t="shared" si="105"/>
        <v>blinks_gco_cursos_2023</v>
      </c>
      <c r="B587" s="7" t="str">
        <f t="shared" si="106"/>
        <v>Facebook Brasil</v>
      </c>
      <c r="C587" s="7" t="str">
        <f t="shared" si="107"/>
        <v>blinks_gco_cursos_na_conversao_facebook_all_ads_conv_ocpm_na_NA_na_all_rmkt_carrinho_3d_ppl_all_carnaval-2023_peça-a_cur-so-220223-24</v>
      </c>
      <c r="D587" s="7" t="str">
        <f t="shared" si="108"/>
        <v>359859649</v>
      </c>
      <c r="E587" s="7" t="str">
        <f>IF('Report DCM'!$H587="In-Stream Video","Rich Media display banner",IF('Report DCM'!$I587&gt;'Report DCM'!$J587,"Standard",VLOOKUP(CONCATENATE(bd_adtype,"_",bd_creativetype),tabela,2,FALSE)))</f>
        <v>Dynamic Click</v>
      </c>
      <c r="F587" s="7" t="str">
        <f t="shared" si="109"/>
        <v>blinks_gco_cursos_na_conversao_facebook_all_ads_conv_ocpm_na_NA_na_all_rmkt_carrinho_3d_ppl_all_carnaval-2023_peça-a_cur-so-220223-24</v>
      </c>
      <c r="G587" s="7" t="str">
        <f t="shared" si="110"/>
        <v>550710653</v>
      </c>
      <c r="H587" s="7" t="str">
        <f t="shared" si="111"/>
        <v>Tracking</v>
      </c>
      <c r="I587" s="7">
        <f t="shared" si="112"/>
        <v>0</v>
      </c>
      <c r="J587" s="7">
        <f t="shared" si="113"/>
        <v>36</v>
      </c>
      <c r="K587" s="8">
        <f t="shared" si="114"/>
        <v>1.2999999999999999E-2</v>
      </c>
      <c r="L587" s="7">
        <f t="shared" si="115"/>
        <v>0.02</v>
      </c>
      <c r="M587" s="8">
        <f t="shared" si="92"/>
        <v>0.46799999999999997</v>
      </c>
      <c r="N587" s="8">
        <f t="shared" si="93"/>
        <v>0.72</v>
      </c>
    </row>
    <row r="588" spans="1:14" ht="15.75" customHeight="1" x14ac:dyDescent="0.35">
      <c r="A588" s="7" t="str">
        <f t="shared" si="105"/>
        <v>blinks_gco_cursos_2023</v>
      </c>
      <c r="B588" s="7" t="str">
        <f t="shared" si="106"/>
        <v>Facebook Brasil</v>
      </c>
      <c r="C588" s="7" t="str">
        <f t="shared" si="107"/>
        <v>blinks_gco_cursos_na_conversao_facebook_all_ads_conv_ocpm_na_NA_na_all_rmkt_carrinho_3d_ppl_all_carnaval-2023_peça-b_cur-so-220223-25</v>
      </c>
      <c r="D588" s="7" t="str">
        <f t="shared" si="108"/>
        <v>359859646</v>
      </c>
      <c r="E588" s="7" t="str">
        <f>IF('Report DCM'!$H588="In-Stream Video","Rich Media display banner",IF('Report DCM'!$I588&gt;'Report DCM'!$J588,"Standard",VLOOKUP(CONCATENATE(bd_adtype,"_",bd_creativetype),tabela,2,FALSE)))</f>
        <v>Dynamic Click</v>
      </c>
      <c r="F588" s="7" t="str">
        <f t="shared" si="109"/>
        <v>blinks_gco_cursos_na_conversao_facebook_all_ads_conv_ocpm_na_NA_na_all_rmkt_carrinho_3d_ppl_all_carnaval-2023_peça-b_cur-so-220223-25</v>
      </c>
      <c r="G588" s="7" t="str">
        <f t="shared" si="110"/>
        <v>550710650</v>
      </c>
      <c r="H588" s="7" t="str">
        <f t="shared" si="111"/>
        <v>Tracking</v>
      </c>
      <c r="I588" s="7">
        <f t="shared" si="112"/>
        <v>0</v>
      </c>
      <c r="J588" s="7">
        <f t="shared" si="113"/>
        <v>107</v>
      </c>
      <c r="K588" s="8">
        <f t="shared" si="114"/>
        <v>1.2999999999999999E-2</v>
      </c>
      <c r="L588" s="7">
        <f t="shared" si="115"/>
        <v>0.02</v>
      </c>
      <c r="M588" s="8">
        <f t="shared" si="92"/>
        <v>1.391</v>
      </c>
      <c r="N588" s="8">
        <f t="shared" si="93"/>
        <v>2.14</v>
      </c>
    </row>
    <row r="589" spans="1:14" ht="15.75" customHeight="1" x14ac:dyDescent="0.35">
      <c r="A589" s="7" t="str">
        <f t="shared" si="105"/>
        <v>blinks_gco_cursos_2023</v>
      </c>
      <c r="B589" s="7" t="str">
        <f t="shared" si="106"/>
        <v>Facebook Brasil</v>
      </c>
      <c r="C589" s="7" t="str">
        <f t="shared" si="107"/>
        <v>blinks_gco_cursos_na_conversao_facebook_all_ads_conv_ocpm_na_NA_na_all_rmkt_carrinho_3d_ppl_all_carnaval-2023_peça-c_cur-so-280223-26</v>
      </c>
      <c r="D589" s="7" t="str">
        <f t="shared" si="108"/>
        <v>359859643</v>
      </c>
      <c r="E589" s="7" t="str">
        <f>IF('Report DCM'!$H589="In-Stream Video","Rich Media display banner",IF('Report DCM'!$I589&gt;'Report DCM'!$J589,"Standard",VLOOKUP(CONCATENATE(bd_adtype,"_",bd_creativetype),tabela,2,FALSE)))</f>
        <v>Dynamic Click</v>
      </c>
      <c r="F589" s="7" t="str">
        <f t="shared" si="109"/>
        <v>blinks_gco_cursos_na_conversao_facebook_all_ads_conv_ocpm_na_NA_na_all_rmkt_carrinho_3d_ppl_all_carnaval-2023_peça-c_cur-so-280223-26</v>
      </c>
      <c r="G589" s="7" t="str">
        <f t="shared" si="110"/>
        <v>550710647</v>
      </c>
      <c r="H589" s="7" t="str">
        <f t="shared" si="111"/>
        <v>Tracking</v>
      </c>
      <c r="I589" s="7">
        <f t="shared" si="112"/>
        <v>0</v>
      </c>
      <c r="J589" s="7">
        <f t="shared" si="113"/>
        <v>1</v>
      </c>
      <c r="K589" s="8">
        <f t="shared" si="114"/>
        <v>1.2999999999999999E-2</v>
      </c>
      <c r="L589" s="7">
        <f t="shared" si="115"/>
        <v>0.02</v>
      </c>
      <c r="M589" s="8">
        <f t="shared" si="92"/>
        <v>1.2999999999999999E-2</v>
      </c>
      <c r="N589" s="8">
        <f t="shared" si="93"/>
        <v>0.02</v>
      </c>
    </row>
    <row r="590" spans="1:14" ht="15.75" customHeight="1" x14ac:dyDescent="0.35">
      <c r="A590" s="7" t="str">
        <f t="shared" si="105"/>
        <v>blinks_gco_cursos_2023</v>
      </c>
      <c r="B590" s="7" t="str">
        <f t="shared" si="106"/>
        <v>Facebook Brasil</v>
      </c>
      <c r="C590" s="7" t="str">
        <f t="shared" si="107"/>
        <v>blinks_gco_cursos_na_conversao_facebook_all_ads_conv_ocpm_na_NA_na_all_rmkt_carrinho_3d_ppl_all_carnaval-2023_peça-d_cur-so-280223-27</v>
      </c>
      <c r="D590" s="7" t="str">
        <f t="shared" si="108"/>
        <v>359859640</v>
      </c>
      <c r="E590" s="7" t="str">
        <f>IF('Report DCM'!$H590="In-Stream Video","Rich Media display banner",IF('Report DCM'!$I590&gt;'Report DCM'!$J590,"Standard",VLOOKUP(CONCATENATE(bd_adtype,"_",bd_creativetype),tabela,2,FALSE)))</f>
        <v>Dynamic Click</v>
      </c>
      <c r="F590" s="7" t="str">
        <f t="shared" si="109"/>
        <v>blinks_gco_cursos_na_conversao_facebook_all_ads_conv_ocpm_na_NA_na_all_rmkt_carrinho_3d_ppl_all_carnaval-2023_peça-d_cur-so-280223-27</v>
      </c>
      <c r="G590" s="7" t="str">
        <f t="shared" si="110"/>
        <v>550710644</v>
      </c>
      <c r="H590" s="7" t="str">
        <f t="shared" si="111"/>
        <v>Tracking</v>
      </c>
      <c r="I590" s="7">
        <f t="shared" si="112"/>
        <v>0</v>
      </c>
      <c r="J590" s="7">
        <f t="shared" si="113"/>
        <v>1</v>
      </c>
      <c r="K590" s="8">
        <f t="shared" si="114"/>
        <v>1.2999999999999999E-2</v>
      </c>
      <c r="L590" s="7">
        <f t="shared" si="115"/>
        <v>0.02</v>
      </c>
      <c r="M590" s="8">
        <f t="shared" si="92"/>
        <v>1.2999999999999999E-2</v>
      </c>
      <c r="N590" s="8">
        <f t="shared" si="93"/>
        <v>0.02</v>
      </c>
    </row>
    <row r="591" spans="1:14" ht="15.75" customHeight="1" x14ac:dyDescent="0.35">
      <c r="A591" s="7" t="str">
        <f t="shared" si="105"/>
        <v>blinks_gco_cursos_2023</v>
      </c>
      <c r="B591" s="7" t="str">
        <f t="shared" si="106"/>
        <v>Facebook Brasil</v>
      </c>
      <c r="C591" s="7" t="str">
        <f t="shared" si="107"/>
        <v>blinks_gco_cursos_na_conversao_facebook_all_ads_conv_ocpm_na_NA_na_all_rmkt_carrinho_7d_ppl_all_carnaval-2023_peça-a_cur-so-220223-28</v>
      </c>
      <c r="D591" s="7" t="str">
        <f t="shared" si="108"/>
        <v>359859637</v>
      </c>
      <c r="E591" s="7" t="str">
        <f>IF('Report DCM'!$H591="In-Stream Video","Rich Media display banner",IF('Report DCM'!$I591&gt;'Report DCM'!$J591,"Standard",VLOOKUP(CONCATENATE(bd_adtype,"_",bd_creativetype),tabela,2,FALSE)))</f>
        <v>Dynamic Click</v>
      </c>
      <c r="F591" s="7" t="str">
        <f t="shared" si="109"/>
        <v>blinks_gco_cursos_na_conversao_facebook_all_ads_conv_ocpm_na_NA_na_all_rmkt_carrinho_7d_ppl_all_carnaval-2023_peça-a_cur-so-220223-28</v>
      </c>
      <c r="G591" s="7" t="str">
        <f t="shared" si="110"/>
        <v>550710641</v>
      </c>
      <c r="H591" s="7" t="str">
        <f t="shared" si="111"/>
        <v>Tracking</v>
      </c>
      <c r="I591" s="7">
        <f t="shared" si="112"/>
        <v>0</v>
      </c>
      <c r="J591" s="7">
        <f t="shared" si="113"/>
        <v>13</v>
      </c>
      <c r="K591" s="8">
        <f t="shared" si="114"/>
        <v>1.2999999999999999E-2</v>
      </c>
      <c r="L591" s="7">
        <f t="shared" si="115"/>
        <v>0.02</v>
      </c>
      <c r="M591" s="8">
        <f t="shared" si="92"/>
        <v>0.16899999999999998</v>
      </c>
      <c r="N591" s="8">
        <f t="shared" si="93"/>
        <v>0.26</v>
      </c>
    </row>
    <row r="592" spans="1:14" ht="15.75" customHeight="1" x14ac:dyDescent="0.35">
      <c r="A592" s="7" t="str">
        <f t="shared" si="105"/>
        <v>blinks_gco_cursos_2023</v>
      </c>
      <c r="B592" s="7" t="str">
        <f t="shared" si="106"/>
        <v>Facebook Brasil</v>
      </c>
      <c r="C592" s="7" t="str">
        <f t="shared" si="107"/>
        <v>blinks_gco_cursos_na_conversao_facebook_all_ads_conv_ocpm_na_NA_na_all_rmkt_carrinho_7d_ppl_all_carnaval-2023_peça-b_cur-so-220223-29</v>
      </c>
      <c r="D592" s="7" t="str">
        <f t="shared" si="108"/>
        <v>359859634</v>
      </c>
      <c r="E592" s="7" t="str">
        <f>IF('Report DCM'!$H592="In-Stream Video","Rich Media display banner",IF('Report DCM'!$I592&gt;'Report DCM'!$J592,"Standard",VLOOKUP(CONCATENATE(bd_adtype,"_",bd_creativetype),tabela,2,FALSE)))</f>
        <v>Dynamic Click</v>
      </c>
      <c r="F592" s="7" t="str">
        <f t="shared" si="109"/>
        <v>blinks_gco_cursos_na_conversao_facebook_all_ads_conv_ocpm_na_NA_na_all_rmkt_carrinho_7d_ppl_all_carnaval-2023_peça-b_cur-so-220223-29</v>
      </c>
      <c r="G592" s="7" t="str">
        <f t="shared" si="110"/>
        <v>550710638</v>
      </c>
      <c r="H592" s="7" t="str">
        <f t="shared" si="111"/>
        <v>Tracking</v>
      </c>
      <c r="I592" s="7">
        <f t="shared" si="112"/>
        <v>0</v>
      </c>
      <c r="J592" s="7">
        <f t="shared" si="113"/>
        <v>73</v>
      </c>
      <c r="K592" s="8">
        <f t="shared" si="114"/>
        <v>1.2999999999999999E-2</v>
      </c>
      <c r="L592" s="7">
        <f t="shared" si="115"/>
        <v>0.02</v>
      </c>
      <c r="M592" s="8">
        <f t="shared" si="92"/>
        <v>0.94899999999999995</v>
      </c>
      <c r="N592" s="8">
        <f t="shared" si="93"/>
        <v>1.46</v>
      </c>
    </row>
    <row r="593" spans="1:14" ht="15.75" customHeight="1" x14ac:dyDescent="0.35">
      <c r="A593" s="7" t="str">
        <f t="shared" si="105"/>
        <v>blinks_gco_cursos_2023</v>
      </c>
      <c r="B593" s="7" t="str">
        <f t="shared" si="106"/>
        <v>Facebook Brasil</v>
      </c>
      <c r="C593" s="7" t="str">
        <f t="shared" si="107"/>
        <v>blinks_gco_cursos_na_conversao_facebook_all_ads_conv_ocpm_na_NA_na_all_rmkt_carrinho_7d_ppl_all_carnaval-2023_peça-d_cur-so-280223-31</v>
      </c>
      <c r="D593" s="7" t="str">
        <f t="shared" si="108"/>
        <v>359859628</v>
      </c>
      <c r="E593" s="7" t="str">
        <f>IF('Report DCM'!$H593="In-Stream Video","Rich Media display banner",IF('Report DCM'!$I593&gt;'Report DCM'!$J593,"Standard",VLOOKUP(CONCATENATE(bd_adtype,"_",bd_creativetype),tabela,2,FALSE)))</f>
        <v>Dynamic Click</v>
      </c>
      <c r="F593" s="7" t="str">
        <f t="shared" si="109"/>
        <v>blinks_gco_cursos_na_conversao_facebook_all_ads_conv_ocpm_na_NA_na_all_rmkt_carrinho_7d_ppl_all_carnaval-2023_peça-d_cur-so-280223-31</v>
      </c>
      <c r="G593" s="7" t="str">
        <f t="shared" si="110"/>
        <v>550710632</v>
      </c>
      <c r="H593" s="7" t="str">
        <f t="shared" si="111"/>
        <v>Tracking</v>
      </c>
      <c r="I593" s="7">
        <f t="shared" si="112"/>
        <v>0</v>
      </c>
      <c r="J593" s="7">
        <f t="shared" si="113"/>
        <v>2</v>
      </c>
      <c r="K593" s="8">
        <f t="shared" si="114"/>
        <v>1.2999999999999999E-2</v>
      </c>
      <c r="L593" s="7">
        <f t="shared" si="115"/>
        <v>0.02</v>
      </c>
      <c r="M593" s="8">
        <f t="shared" si="92"/>
        <v>2.5999999999999999E-2</v>
      </c>
      <c r="N593" s="8">
        <f t="shared" si="93"/>
        <v>0.04</v>
      </c>
    </row>
    <row r="594" spans="1:14" ht="15.75" customHeight="1" x14ac:dyDescent="0.35">
      <c r="A594" s="7" t="str">
        <f t="shared" si="105"/>
        <v>blinks_gco_cursos_2023</v>
      </c>
      <c r="B594" s="7" t="str">
        <f t="shared" si="106"/>
        <v>Facebook Brasil</v>
      </c>
      <c r="C594" s="7" t="str">
        <f t="shared" si="107"/>
        <v>blinks_gco_cursos_na_conversao_facebook_all_ads_conv_ocpm_na_NA_na_all_rmkt_visitantes-cursos_30d_ppl_all_carnaval-2023_peça-a_cur-so-220223-36</v>
      </c>
      <c r="D594" s="7" t="str">
        <f t="shared" si="108"/>
        <v>359859613</v>
      </c>
      <c r="E594" s="7" t="str">
        <f>IF('Report DCM'!$H594="In-Stream Video","Rich Media display banner",IF('Report DCM'!$I594&gt;'Report DCM'!$J594,"Standard",VLOOKUP(CONCATENATE(bd_adtype,"_",bd_creativetype),tabela,2,FALSE)))</f>
        <v>Dynamic Click</v>
      </c>
      <c r="F594" s="7" t="str">
        <f t="shared" si="109"/>
        <v>blinks_gco_cursos_na_conversao_facebook_all_ads_conv_ocpm_na_NA_na_all_rmkt_visitantes-cursos_30d_ppl_all_carnaval-2023_peça-a_cur-so-220223-36</v>
      </c>
      <c r="G594" s="7" t="str">
        <f t="shared" si="110"/>
        <v>550710617</v>
      </c>
      <c r="H594" s="7" t="str">
        <f t="shared" si="111"/>
        <v>Tracking</v>
      </c>
      <c r="I594" s="7">
        <f t="shared" si="112"/>
        <v>0</v>
      </c>
      <c r="J594" s="7">
        <f t="shared" si="113"/>
        <v>15</v>
      </c>
      <c r="K594" s="8">
        <f t="shared" si="114"/>
        <v>1.2999999999999999E-2</v>
      </c>
      <c r="L594" s="7">
        <f t="shared" si="115"/>
        <v>0.02</v>
      </c>
      <c r="M594" s="8">
        <f t="shared" si="92"/>
        <v>0.19499999999999998</v>
      </c>
      <c r="N594" s="8">
        <f t="shared" si="93"/>
        <v>0.3</v>
      </c>
    </row>
    <row r="595" spans="1:14" ht="15.75" customHeight="1" x14ac:dyDescent="0.35">
      <c r="A595" s="7" t="str">
        <f t="shared" si="105"/>
        <v>blinks_gco_cursos_2023</v>
      </c>
      <c r="B595" s="7" t="str">
        <f t="shared" si="106"/>
        <v>Facebook Brasil</v>
      </c>
      <c r="C595" s="7" t="str">
        <f t="shared" si="107"/>
        <v>blinks_gco_cursos_na_conversao_facebook_all_ads_conv_ocpm_na_NA_na_all_rmkt_visitantes-cursos_30d_ppl_all_carnaval-2023_peça-b_cur-so-220223-37</v>
      </c>
      <c r="D595" s="7" t="str">
        <f t="shared" si="108"/>
        <v>359859610</v>
      </c>
      <c r="E595" s="7" t="str">
        <f>IF('Report DCM'!$H595="In-Stream Video","Rich Media display banner",IF('Report DCM'!$I595&gt;'Report DCM'!$J595,"Standard",VLOOKUP(CONCATENATE(bd_adtype,"_",bd_creativetype),tabela,2,FALSE)))</f>
        <v>Dynamic Click</v>
      </c>
      <c r="F595" s="7" t="str">
        <f t="shared" si="109"/>
        <v>blinks_gco_cursos_na_conversao_facebook_all_ads_conv_ocpm_na_NA_na_all_rmkt_visitantes-cursos_30d_ppl_all_carnaval-2023_peça-b_cur-so-220223-37</v>
      </c>
      <c r="G595" s="7" t="str">
        <f t="shared" si="110"/>
        <v>550710614</v>
      </c>
      <c r="H595" s="7" t="str">
        <f t="shared" si="111"/>
        <v>Tracking</v>
      </c>
      <c r="I595" s="7">
        <f t="shared" si="112"/>
        <v>0</v>
      </c>
      <c r="J595" s="7">
        <f t="shared" si="113"/>
        <v>51</v>
      </c>
      <c r="K595" s="8">
        <f t="shared" si="114"/>
        <v>1.2999999999999999E-2</v>
      </c>
      <c r="L595" s="7">
        <f t="shared" si="115"/>
        <v>0.02</v>
      </c>
      <c r="M595" s="8">
        <f t="shared" si="92"/>
        <v>0.66299999999999992</v>
      </c>
      <c r="N595" s="8">
        <f t="shared" si="93"/>
        <v>1.02</v>
      </c>
    </row>
    <row r="596" spans="1:14" ht="15.75" customHeight="1" x14ac:dyDescent="0.35">
      <c r="A596" s="7" t="str">
        <f t="shared" si="105"/>
        <v>blinks_gco_cursos_2023</v>
      </c>
      <c r="B596" s="7" t="str">
        <f t="shared" si="106"/>
        <v>Facebook Brasil</v>
      </c>
      <c r="C596" s="7" t="str">
        <f t="shared" si="107"/>
        <v>blinks_gco_cursos_na_conversao_facebook_all_ads_conv_ocpm_na_NA_na_all_rmkt_visitantes-cursos_30d_ppl_all_carnaval-2023_peça-d_cur-so-280223-39</v>
      </c>
      <c r="D596" s="7" t="str">
        <f t="shared" si="108"/>
        <v>359859604</v>
      </c>
      <c r="E596" s="7" t="str">
        <f>IF('Report DCM'!$H596="In-Stream Video","Rich Media display banner",IF('Report DCM'!$I596&gt;'Report DCM'!$J596,"Standard",VLOOKUP(CONCATENATE(bd_adtype,"_",bd_creativetype),tabela,2,FALSE)))</f>
        <v>Dynamic Click</v>
      </c>
      <c r="F596" s="7" t="str">
        <f t="shared" si="109"/>
        <v>blinks_gco_cursos_na_conversao_facebook_all_ads_conv_ocpm_na_NA_na_all_rmkt_visitantes-cursos_30d_ppl_all_carnaval-2023_peça-d_cur-so-280223-39</v>
      </c>
      <c r="G596" s="7" t="str">
        <f t="shared" si="110"/>
        <v>550710608</v>
      </c>
      <c r="H596" s="7" t="str">
        <f t="shared" si="111"/>
        <v>Tracking</v>
      </c>
      <c r="I596" s="7">
        <f t="shared" si="112"/>
        <v>0</v>
      </c>
      <c r="J596" s="7">
        <f t="shared" si="113"/>
        <v>2</v>
      </c>
      <c r="K596" s="8">
        <f t="shared" si="114"/>
        <v>1.2999999999999999E-2</v>
      </c>
      <c r="L596" s="7">
        <f t="shared" si="115"/>
        <v>0.02</v>
      </c>
      <c r="M596" s="8">
        <f t="shared" si="92"/>
        <v>2.5999999999999999E-2</v>
      </c>
      <c r="N596" s="8">
        <f t="shared" si="93"/>
        <v>0.04</v>
      </c>
    </row>
    <row r="597" spans="1:14" ht="15.75" customHeight="1" x14ac:dyDescent="0.35">
      <c r="A597" s="7" t="str">
        <f t="shared" si="105"/>
        <v>blinks_gco_cursos_2023</v>
      </c>
      <c r="B597" s="7" t="str">
        <f t="shared" si="106"/>
        <v>Google Ads BR</v>
      </c>
      <c r="C597" s="7" t="str">
        <f t="shared" si="107"/>
        <v>blinks_gco_cursos_1-gdn-rmkt-cursos_consideracao_google-ads_gdn_ads_purch_cpc_perf_Fix_na_na_rmkt_ambos-18a65anos_petrobras_dra_na_cur-go-090223-43</v>
      </c>
      <c r="D597" s="7" t="str">
        <f t="shared" si="108"/>
        <v>359523151</v>
      </c>
      <c r="E597" s="7" t="str">
        <f>IF('Report DCM'!$H597="In-Stream Video","Rich Media display banner",IF('Report DCM'!$I597&gt;'Report DCM'!$J597,"Standard",VLOOKUP(CONCATENATE(bd_adtype,"_",bd_creativetype),tabela,2,FALSE)))</f>
        <v>Dynamic Click</v>
      </c>
      <c r="F597" s="7" t="str">
        <f t="shared" si="109"/>
        <v>blinks_gco_cursos_1-gdn-rmkt-cursos_consideracao_google-ads_gdn_ads_purch_cpc_perf_Fix_na_na_rmkt_ambos-18a65anos_petrobras_dra_na_cur-go-090223-43</v>
      </c>
      <c r="G597" s="7" t="str">
        <f t="shared" si="110"/>
        <v>550424883</v>
      </c>
      <c r="H597" s="7" t="str">
        <f t="shared" si="111"/>
        <v>Tracking</v>
      </c>
      <c r="I597" s="7">
        <f t="shared" si="112"/>
        <v>0</v>
      </c>
      <c r="J597" s="7">
        <f t="shared" si="113"/>
        <v>307</v>
      </c>
      <c r="K597" s="8">
        <f t="shared" si="114"/>
        <v>1.2999999999999999E-2</v>
      </c>
      <c r="L597" s="7">
        <f t="shared" si="115"/>
        <v>0.02</v>
      </c>
      <c r="M597" s="8">
        <f t="shared" si="92"/>
        <v>3.9909999999999997</v>
      </c>
      <c r="N597" s="8">
        <f t="shared" si="93"/>
        <v>6.1400000000000006</v>
      </c>
    </row>
    <row r="598" spans="1:14" ht="15.75" customHeight="1" x14ac:dyDescent="0.35">
      <c r="A598" s="7" t="str">
        <f t="shared" si="105"/>
        <v>blinks_gco_cursos_2023</v>
      </c>
      <c r="B598" s="7" t="str">
        <f t="shared" si="106"/>
        <v>Google Ads BR</v>
      </c>
      <c r="C598" s="7" t="str">
        <f t="shared" si="107"/>
        <v>blinks_gco_cursos_1-gdn-rmkt-cursos_consideracao_google-ads_gdn_ads_purch_cpc_perf_Fix_na_na_rmkt_ambos-18a65anos_seduc-to_dra_na_cur-go-100223-46</v>
      </c>
      <c r="D598" s="7" t="str">
        <f t="shared" si="108"/>
        <v>359602348</v>
      </c>
      <c r="E598" s="7" t="str">
        <f>IF('Report DCM'!$H598="In-Stream Video","Rich Media display banner",IF('Report DCM'!$I598&gt;'Report DCM'!$J598,"Standard",VLOOKUP(CONCATENATE(bd_adtype,"_",bd_creativetype),tabela,2,FALSE)))</f>
        <v>Dynamic Click</v>
      </c>
      <c r="F598" s="7" t="str">
        <f t="shared" si="109"/>
        <v>blinks_gco_cursos_1-gdn-rmkt-cursos_consideracao_google-ads_gdn_ads_purch_cpc_perf_Fix_na_na_rmkt_ambos-18a65anos_seduc-to_dra_na_cur-go-100223-46</v>
      </c>
      <c r="G598" s="7" t="str">
        <f t="shared" si="110"/>
        <v>550501398</v>
      </c>
      <c r="H598" s="7" t="str">
        <f t="shared" si="111"/>
        <v>Tracking</v>
      </c>
      <c r="I598" s="7">
        <f t="shared" si="112"/>
        <v>0</v>
      </c>
      <c r="J598" s="7">
        <f t="shared" si="113"/>
        <v>210</v>
      </c>
      <c r="K598" s="8">
        <f t="shared" si="114"/>
        <v>1.2999999999999999E-2</v>
      </c>
      <c r="L598" s="7">
        <f t="shared" si="115"/>
        <v>0.02</v>
      </c>
      <c r="M598" s="8">
        <f t="shared" si="92"/>
        <v>2.73</v>
      </c>
      <c r="N598" s="8">
        <f t="shared" si="93"/>
        <v>4.2</v>
      </c>
    </row>
    <row r="599" spans="1:14" ht="15.75" customHeight="1" x14ac:dyDescent="0.35">
      <c r="A599" s="7" t="str">
        <f t="shared" si="105"/>
        <v>blinks_gco_cursos_2023</v>
      </c>
      <c r="B599" s="7" t="str">
        <f t="shared" si="106"/>
        <v>Google Ads BR</v>
      </c>
      <c r="C599" s="7" t="str">
        <f t="shared" si="107"/>
        <v>blinks_gco_cursos_1-gdn-rmkt-cursos_consideracao_google-ads_gdn_ads_purch_cpc_perf_Fix_na_na_rmkt_ambos-18a65anos_ses-df_dra_na_cur-go-020123-20</v>
      </c>
      <c r="D599" s="7" t="str">
        <f t="shared" si="108"/>
        <v>356967532</v>
      </c>
      <c r="E599" s="7" t="str">
        <f>IF('Report DCM'!$H599="In-Stream Video","Rich Media display banner",IF('Report DCM'!$I599&gt;'Report DCM'!$J599,"Standard",VLOOKUP(CONCATENATE(bd_adtype,"_",bd_creativetype),tabela,2,FALSE)))</f>
        <v>Standard</v>
      </c>
      <c r="F599" s="7" t="str">
        <f t="shared" si="109"/>
        <v>blinks_gco_cursos_1-gdn-rmkt-cursos_consideracao_google-ads_gdn_ads_purch_cpc_perf_Fix_na_na_rmkt_ambos-18a65anos_ses-df_dra_na_cur-go-020123-20</v>
      </c>
      <c r="G599" s="7" t="str">
        <f t="shared" si="110"/>
        <v>547834254</v>
      </c>
      <c r="H599" s="7" t="str">
        <f t="shared" si="111"/>
        <v>Tracking</v>
      </c>
      <c r="I599" s="7">
        <f t="shared" si="112"/>
        <v>99007</v>
      </c>
      <c r="J599" s="7">
        <f t="shared" si="113"/>
        <v>587</v>
      </c>
      <c r="K599" s="8">
        <f t="shared" si="114"/>
        <v>9.4E-2</v>
      </c>
      <c r="L599" s="7">
        <f t="shared" si="115"/>
        <v>0.09</v>
      </c>
      <c r="M599" s="8">
        <f t="shared" si="92"/>
        <v>9.3066579999999988</v>
      </c>
      <c r="N599" s="8">
        <f t="shared" si="93"/>
        <v>8.9106299999999994</v>
      </c>
    </row>
    <row r="600" spans="1:14" ht="15.75" customHeight="1" x14ac:dyDescent="0.35">
      <c r="A600" s="7" t="str">
        <f t="shared" si="105"/>
        <v>blinks_gco_cursos_2023</v>
      </c>
      <c r="B600" s="7" t="str">
        <f t="shared" si="106"/>
        <v>Google Ads BR</v>
      </c>
      <c r="C600" s="7" t="str">
        <f t="shared" si="107"/>
        <v>blinks_gco_cursos_1-gdn-rmkt-cursos_consideracao_google-ads_search_ads_purch_cpc_perf_Fix_na_na_ca_ambos-18a65anos_tj-sp_txt_na_cur-go-030223-36</v>
      </c>
      <c r="D600" s="7" t="str">
        <f t="shared" si="108"/>
        <v>358828967</v>
      </c>
      <c r="E600" s="7" t="str">
        <f>IF('Report DCM'!$H600="In-Stream Video","Rich Media display banner",IF('Report DCM'!$I600&gt;'Report DCM'!$J600,"Standard",VLOOKUP(CONCATENATE(bd_adtype,"_",bd_creativetype),tabela,2,FALSE)))</f>
        <v>Dynamic Click</v>
      </c>
      <c r="F600" s="7" t="str">
        <f t="shared" si="109"/>
        <v>blinks_gco_cursos_1-gdn-rmkt-cursos_consideracao_google-ads_search_ads_purch_cpc_perf_Fix_na_na_ca_ambos-18a65anos_tj-sp_txt_na_cur-go-030223-36</v>
      </c>
      <c r="G600" s="7" t="str">
        <f t="shared" si="110"/>
        <v>549934877</v>
      </c>
      <c r="H600" s="7" t="str">
        <f t="shared" si="111"/>
        <v>Tracking</v>
      </c>
      <c r="I600" s="7">
        <f t="shared" si="112"/>
        <v>0</v>
      </c>
      <c r="J600" s="7">
        <f t="shared" si="113"/>
        <v>2982</v>
      </c>
      <c r="K600" s="8">
        <f t="shared" si="114"/>
        <v>1.2999999999999999E-2</v>
      </c>
      <c r="L600" s="7">
        <f t="shared" si="115"/>
        <v>0.02</v>
      </c>
      <c r="M600" s="8">
        <f t="shared" si="92"/>
        <v>38.765999999999998</v>
      </c>
      <c r="N600" s="8">
        <f t="shared" si="93"/>
        <v>59.64</v>
      </c>
    </row>
    <row r="601" spans="1:14" ht="15.75" customHeight="1" x14ac:dyDescent="0.35">
      <c r="A601" s="7" t="str">
        <f t="shared" si="105"/>
        <v>blinks_gco_cursos_2023</v>
      </c>
      <c r="B601" s="7" t="str">
        <f t="shared" si="106"/>
        <v>Google Ads BR</v>
      </c>
      <c r="C601" s="7" t="str">
        <f t="shared" si="107"/>
        <v>blinks_gco_cursos_1-gdn-rmkt-cursos_consideracao_google-ads_search_ads_purch_cpc_perf_Fix_na_na_rmkt_ambos-18a65anos_banco-do-brasil_txt_na_cur-go-231222-8</v>
      </c>
      <c r="D601" s="7" t="str">
        <f t="shared" si="108"/>
        <v>356096754</v>
      </c>
      <c r="E601" s="7" t="str">
        <f>IF('Report DCM'!$H601="In-Stream Video","Rich Media display banner",IF('Report DCM'!$I601&gt;'Report DCM'!$J601,"Standard",VLOOKUP(CONCATENATE(bd_adtype,"_",bd_creativetype),tabela,2,FALSE)))</f>
        <v>Standard</v>
      </c>
      <c r="F601" s="7" t="str">
        <f t="shared" si="109"/>
        <v>blinks_gco_cursos_1-gdn-rmkt-cursos_consideracao_google-ads_search_ads_purch_cpc_perf_Fix_na_na_rmkt_ambos-18a65anos_banco-do-brasil_txt_na_cur-go-231222-8</v>
      </c>
      <c r="G601" s="7" t="str">
        <f t="shared" si="110"/>
        <v>546962467</v>
      </c>
      <c r="H601" s="7" t="str">
        <f t="shared" si="111"/>
        <v>Tracking</v>
      </c>
      <c r="I601" s="7">
        <f t="shared" si="112"/>
        <v>736893</v>
      </c>
      <c r="J601" s="7">
        <f t="shared" si="113"/>
        <v>2119</v>
      </c>
      <c r="K601" s="8">
        <f t="shared" si="114"/>
        <v>9.4E-2</v>
      </c>
      <c r="L601" s="7">
        <f t="shared" si="115"/>
        <v>0.09</v>
      </c>
      <c r="M601" s="8">
        <f t="shared" si="92"/>
        <v>69.267941999999991</v>
      </c>
      <c r="N601" s="8">
        <f t="shared" si="93"/>
        <v>66.320369999999997</v>
      </c>
    </row>
    <row r="602" spans="1:14" ht="15.75" customHeight="1" x14ac:dyDescent="0.35">
      <c r="A602" s="7" t="str">
        <f t="shared" si="105"/>
        <v>blinks_gco_cursos_2023</v>
      </c>
      <c r="B602" s="7" t="str">
        <f t="shared" si="106"/>
        <v>Google Ads BR</v>
      </c>
      <c r="C602" s="7" t="str">
        <f t="shared" si="107"/>
        <v>blinks_gco_cursos_1-gdn-rmkt-cursos_consideracao_google-ads_search_ads_purch_cpc_perf_Fix_na_na_rmkt_ambos-18a65anos_pm-df_dra_na_cur-go-060223-39</v>
      </c>
      <c r="D602" s="7" t="str">
        <f t="shared" si="108"/>
        <v>359305987</v>
      </c>
      <c r="E602" s="7" t="str">
        <f>IF('Report DCM'!$H602="In-Stream Video","Rich Media display banner",IF('Report DCM'!$I602&gt;'Report DCM'!$J602,"Standard",VLOOKUP(CONCATENATE(bd_adtype,"_",bd_creativetype),tabela,2,FALSE)))</f>
        <v>Dynamic Click</v>
      </c>
      <c r="F602" s="7" t="str">
        <f t="shared" si="109"/>
        <v>blinks_gco_cursos_1-gdn-rmkt-cursos_consideracao_google-ads_search_ads_purch_cpc_perf_Fix_na_na_rmkt_ambos-18a65anos_pm-df_dra_na_cur-go-060223-39</v>
      </c>
      <c r="G602" s="7" t="str">
        <f t="shared" si="110"/>
        <v>550177277</v>
      </c>
      <c r="H602" s="7" t="str">
        <f t="shared" si="111"/>
        <v>Tracking</v>
      </c>
      <c r="I602" s="7">
        <f t="shared" si="112"/>
        <v>0</v>
      </c>
      <c r="J602" s="7">
        <f t="shared" si="113"/>
        <v>378</v>
      </c>
      <c r="K602" s="8">
        <f t="shared" si="114"/>
        <v>1.2999999999999999E-2</v>
      </c>
      <c r="L602" s="7">
        <f t="shared" si="115"/>
        <v>0.02</v>
      </c>
      <c r="M602" s="8">
        <f t="shared" si="92"/>
        <v>4.9139999999999997</v>
      </c>
      <c r="N602" s="8">
        <f t="shared" si="93"/>
        <v>7.5600000000000005</v>
      </c>
    </row>
    <row r="603" spans="1:14" ht="15.75" customHeight="1" x14ac:dyDescent="0.35">
      <c r="A603" s="7" t="str">
        <f t="shared" si="105"/>
        <v>blinks_gco_cursos_2023</v>
      </c>
      <c r="B603" s="7" t="str">
        <f t="shared" si="106"/>
        <v>Google Ads BR</v>
      </c>
      <c r="C603" s="7" t="str">
        <f t="shared" si="107"/>
        <v>blinks_gco_cursos_1-psq-espec-banco-do-br_consideracao_google-ads_search_ads_purch_cpc_perf_Fix_na_na_key_ambos-18a65anos_banco-do-brasil_txt_na_cur-go-231222-6</v>
      </c>
      <c r="D603" s="7" t="str">
        <f t="shared" si="108"/>
        <v>356058370</v>
      </c>
      <c r="E603" s="7" t="str">
        <f>IF('Report DCM'!$H603="In-Stream Video","Rich Media display banner",IF('Report DCM'!$I603&gt;'Report DCM'!$J603,"Standard",VLOOKUP(CONCATENATE(bd_adtype,"_",bd_creativetype),tabela,2,FALSE)))</f>
        <v>Dynamic Click</v>
      </c>
      <c r="F603" s="7" t="str">
        <f t="shared" si="109"/>
        <v>blinks_gco_cursos_1-psq-espec-banco-do-br_consideracao_google-ads_search_ads_purch_cpc_perf_Fix_na_na_key_ambos-18a65anos_banco-do-brasil_txt_na_cur-go-231222-6</v>
      </c>
      <c r="G603" s="7" t="str">
        <f t="shared" si="110"/>
        <v>546925597</v>
      </c>
      <c r="H603" s="7" t="str">
        <f t="shared" si="111"/>
        <v>Tracking</v>
      </c>
      <c r="I603" s="7">
        <f t="shared" si="112"/>
        <v>0</v>
      </c>
      <c r="J603" s="7">
        <f t="shared" si="113"/>
        <v>6430</v>
      </c>
      <c r="K603" s="8">
        <f t="shared" si="114"/>
        <v>1.2999999999999999E-2</v>
      </c>
      <c r="L603" s="7">
        <f t="shared" si="115"/>
        <v>0.02</v>
      </c>
      <c r="M603" s="8">
        <f t="shared" si="92"/>
        <v>83.589999999999989</v>
      </c>
      <c r="N603" s="8">
        <f t="shared" si="93"/>
        <v>128.6</v>
      </c>
    </row>
    <row r="604" spans="1:14" ht="15.75" customHeight="1" x14ac:dyDescent="0.35">
      <c r="A604" s="7" t="str">
        <f t="shared" si="105"/>
        <v>blinks_gco_cursos_2023</v>
      </c>
      <c r="B604" s="7" t="str">
        <f t="shared" si="106"/>
        <v>Google Ads BR</v>
      </c>
      <c r="C604" s="7" t="str">
        <f t="shared" si="107"/>
        <v>blinks_gco_cursos_1-psq-espec-concursos-gg_consideracao_google-ads_search_ads_purch_cpc_perf_Fix_na_na_key_ambos-18a65anos_agu_txt_na_cur-go-020123-21</v>
      </c>
      <c r="D604" s="7" t="str">
        <f t="shared" si="108"/>
        <v>357048480</v>
      </c>
      <c r="E604" s="7" t="str">
        <f>IF('Report DCM'!$H604="In-Stream Video","Rich Media display banner",IF('Report DCM'!$I604&gt;'Report DCM'!$J604,"Standard",VLOOKUP(CONCATENATE(bd_adtype,"_",bd_creativetype),tabela,2,FALSE)))</f>
        <v>Dynamic Click</v>
      </c>
      <c r="F604" s="7" t="str">
        <f t="shared" si="109"/>
        <v>blinks_gco_cursos_1-psq-espec-concursos-gg_consideracao_google-ads_search_ads_purch_cpc_perf_Fix_na_na_key_ambos-18a65anos_agu_txt_na_cur-go-020123-21</v>
      </c>
      <c r="G604" s="7" t="str">
        <f t="shared" si="110"/>
        <v>548020159</v>
      </c>
      <c r="H604" s="7" t="str">
        <f t="shared" si="111"/>
        <v>Tracking</v>
      </c>
      <c r="I604" s="7">
        <f t="shared" si="112"/>
        <v>0</v>
      </c>
      <c r="J604" s="7">
        <f t="shared" si="113"/>
        <v>3832</v>
      </c>
      <c r="K604" s="8">
        <f t="shared" si="114"/>
        <v>1.2999999999999999E-2</v>
      </c>
      <c r="L604" s="7">
        <f t="shared" si="115"/>
        <v>0.02</v>
      </c>
      <c r="M604" s="8">
        <f t="shared" si="92"/>
        <v>49.815999999999995</v>
      </c>
      <c r="N604" s="8">
        <f t="shared" si="93"/>
        <v>76.64</v>
      </c>
    </row>
    <row r="605" spans="1:14" ht="15.75" customHeight="1" x14ac:dyDescent="0.35">
      <c r="A605" s="7" t="str">
        <f t="shared" si="105"/>
        <v>blinks_gco_cursos_2023</v>
      </c>
      <c r="B605" s="7" t="str">
        <f t="shared" si="106"/>
        <v>Google Ads BR</v>
      </c>
      <c r="C605" s="7" t="str">
        <f t="shared" si="107"/>
        <v>blinks_gco_cursos_1-psq-espec-concursos-gg_consideracao_google-ads_search_ads_purch_cpc_perf_Fix_na_na_key_ambos-18a65anos_alema_txt_na_cur-go-230223-51</v>
      </c>
      <c r="D605" s="7" t="str">
        <f t="shared" si="108"/>
        <v>360785355</v>
      </c>
      <c r="E605" s="7" t="str">
        <f>IF('Report DCM'!$H605="In-Stream Video","Rich Media display banner",IF('Report DCM'!$I605&gt;'Report DCM'!$J605,"Standard",VLOOKUP(CONCATENATE(bd_adtype,"_",bd_creativetype),tabela,2,FALSE)))</f>
        <v>Dynamic Click</v>
      </c>
      <c r="F605" s="7" t="str">
        <f t="shared" si="109"/>
        <v>blinks_gco_cursos_1-psq-espec-concursos-gg_consideracao_google-ads_search_ads_purch_cpc_perf_Fix_na_na_key_ambos-18a65anos_alema_txt_na_cur-go-230223-51</v>
      </c>
      <c r="G605" s="7" t="str">
        <f t="shared" si="110"/>
        <v>551432853</v>
      </c>
      <c r="H605" s="7" t="str">
        <f t="shared" si="111"/>
        <v>Tracking</v>
      </c>
      <c r="I605" s="7">
        <f t="shared" si="112"/>
        <v>0</v>
      </c>
      <c r="J605" s="7">
        <f t="shared" si="113"/>
        <v>139</v>
      </c>
      <c r="K605" s="8">
        <f t="shared" si="114"/>
        <v>1.2999999999999999E-2</v>
      </c>
      <c r="L605" s="7">
        <f t="shared" si="115"/>
        <v>0.02</v>
      </c>
      <c r="M605" s="8">
        <f t="shared" si="92"/>
        <v>1.8069999999999999</v>
      </c>
      <c r="N605" s="8">
        <f t="shared" si="93"/>
        <v>2.7800000000000002</v>
      </c>
    </row>
    <row r="606" spans="1:14" ht="15.75" customHeight="1" x14ac:dyDescent="0.35">
      <c r="A606" s="7" t="str">
        <f t="shared" si="105"/>
        <v>blinks_gco_cursos_2023</v>
      </c>
      <c r="B606" s="7" t="str">
        <f t="shared" si="106"/>
        <v>Google Ads BR</v>
      </c>
      <c r="C606" s="7" t="str">
        <f t="shared" si="107"/>
        <v>blinks_gco_cursos_1-psq-espec-concursos-gg_consideracao_google-ads_search_ads_purch_cpc_perf_Fix_na_na_key_ambos-18a65anos_bombeiros-rj_txt_na_cur-go-020123-24</v>
      </c>
      <c r="D606" s="7" t="str">
        <f t="shared" si="108"/>
        <v>357952407</v>
      </c>
      <c r="E606" s="7" t="str">
        <f>IF('Report DCM'!$H606="In-Stream Video","Rich Media display banner",IF('Report DCM'!$I606&gt;'Report DCM'!$J606,"Standard",VLOOKUP(CONCATENATE(bd_adtype,"_",bd_creativetype),tabela,2,FALSE)))</f>
        <v>Dynamic Click</v>
      </c>
      <c r="F606" s="7" t="str">
        <f t="shared" si="109"/>
        <v>blinks_gco_cursos_1-psq-espec-concursos-gg_consideracao_google-ads_search_ads_purch_cpc_perf_Fix_na_na_key_ambos-18a65anos_bombeiros-rj_txt_na_cur-go-020123-24</v>
      </c>
      <c r="G606" s="7" t="str">
        <f t="shared" si="110"/>
        <v>548709882</v>
      </c>
      <c r="H606" s="7" t="str">
        <f t="shared" si="111"/>
        <v>Tracking</v>
      </c>
      <c r="I606" s="7">
        <f t="shared" si="112"/>
        <v>0</v>
      </c>
      <c r="J606" s="7">
        <f t="shared" si="113"/>
        <v>8823</v>
      </c>
      <c r="K606" s="8">
        <f t="shared" si="114"/>
        <v>1.2999999999999999E-2</v>
      </c>
      <c r="L606" s="7">
        <f t="shared" si="115"/>
        <v>0.02</v>
      </c>
      <c r="M606" s="8">
        <f t="shared" si="92"/>
        <v>114.699</v>
      </c>
      <c r="N606" s="8">
        <f t="shared" si="93"/>
        <v>176.46</v>
      </c>
    </row>
    <row r="607" spans="1:14" ht="15.75" customHeight="1" x14ac:dyDescent="0.35">
      <c r="A607" s="7" t="str">
        <f t="shared" si="105"/>
        <v>blinks_gco_cursos_2023</v>
      </c>
      <c r="B607" s="7" t="str">
        <f t="shared" si="106"/>
        <v>Google Ads BR</v>
      </c>
      <c r="C607" s="7" t="str">
        <f t="shared" si="107"/>
        <v>blinks_gco_cursos_1-psq-espec-concursos-gg_consideracao_google-ads_search_ads_purch_cpc_perf_Fix_na_na_key_ambos-18a65anos_cnmp_txt_na_cur-go-300123-32</v>
      </c>
      <c r="D607" s="7" t="str">
        <f t="shared" si="108"/>
        <v>358645765</v>
      </c>
      <c r="E607" s="7" t="str">
        <f>IF('Report DCM'!$H607="In-Stream Video","Rich Media display banner",IF('Report DCM'!$I607&gt;'Report DCM'!$J607,"Standard",VLOOKUP(CONCATENATE(bd_adtype,"_",bd_creativetype),tabela,2,FALSE)))</f>
        <v>Dynamic Click</v>
      </c>
      <c r="F607" s="7" t="str">
        <f t="shared" si="109"/>
        <v>blinks_gco_cursos_1-psq-espec-concursos-gg_consideracao_google-ads_search_ads_purch_cpc_perf_Fix_na_na_key_ambos-18a65anos_cnmp_txt_na_cur-go-300123-32</v>
      </c>
      <c r="G607" s="7" t="str">
        <f t="shared" si="110"/>
        <v>549517356</v>
      </c>
      <c r="H607" s="7" t="str">
        <f t="shared" si="111"/>
        <v>Tracking</v>
      </c>
      <c r="I607" s="7">
        <f t="shared" si="112"/>
        <v>0</v>
      </c>
      <c r="J607" s="7">
        <f t="shared" si="113"/>
        <v>7114</v>
      </c>
      <c r="K607" s="8">
        <f t="shared" si="114"/>
        <v>1.2999999999999999E-2</v>
      </c>
      <c r="L607" s="7">
        <f t="shared" si="115"/>
        <v>0.02</v>
      </c>
      <c r="M607" s="8">
        <f t="shared" si="92"/>
        <v>92.481999999999999</v>
      </c>
      <c r="N607" s="8">
        <f t="shared" si="93"/>
        <v>142.28</v>
      </c>
    </row>
    <row r="608" spans="1:14" ht="15.75" customHeight="1" x14ac:dyDescent="0.35">
      <c r="A608" s="7" t="str">
        <f t="shared" si="105"/>
        <v>blinks_gco_cursos_2023</v>
      </c>
      <c r="B608" s="7" t="str">
        <f t="shared" si="106"/>
        <v>Google Ads BR</v>
      </c>
      <c r="C608" s="7" t="str">
        <f t="shared" si="107"/>
        <v>blinks_gco_cursos_1-psq-espec-concursos-gg_consideracao_google-ads_search_ads_purch_cpc_perf_Fix_na_na_key_ambos-18a65anos_dpe-pa_txt_na_cur-go-030223-34</v>
      </c>
      <c r="D608" s="7" t="str">
        <f t="shared" si="108"/>
        <v>358828979</v>
      </c>
      <c r="E608" s="7" t="str">
        <f>IF('Report DCM'!$H608="In-Stream Video","Rich Media display banner",IF('Report DCM'!$I608&gt;'Report DCM'!$J608,"Standard",VLOOKUP(CONCATENATE(bd_adtype,"_",bd_creativetype),tabela,2,FALSE)))</f>
        <v>Dynamic Click</v>
      </c>
      <c r="F608" s="7" t="str">
        <f t="shared" si="109"/>
        <v>blinks_gco_cursos_1-psq-espec-concursos-gg_consideracao_google-ads_search_ads_purch_cpc_perf_Fix_na_na_key_ambos-18a65anos_dpe-pa_txt_na_cur-go-030223-34</v>
      </c>
      <c r="G608" s="7" t="str">
        <f t="shared" si="110"/>
        <v>549934883</v>
      </c>
      <c r="H608" s="7" t="str">
        <f t="shared" si="111"/>
        <v>Tracking</v>
      </c>
      <c r="I608" s="7">
        <f t="shared" si="112"/>
        <v>0</v>
      </c>
      <c r="J608" s="7">
        <f t="shared" si="113"/>
        <v>1416</v>
      </c>
      <c r="K608" s="8">
        <f t="shared" si="114"/>
        <v>1.2999999999999999E-2</v>
      </c>
      <c r="L608" s="7">
        <f t="shared" si="115"/>
        <v>0.02</v>
      </c>
      <c r="M608" s="8">
        <f t="shared" si="92"/>
        <v>18.407999999999998</v>
      </c>
      <c r="N608" s="8">
        <f t="shared" si="93"/>
        <v>28.32</v>
      </c>
    </row>
    <row r="609" spans="1:14" ht="15.75" customHeight="1" x14ac:dyDescent="0.35">
      <c r="A609" s="7" t="str">
        <f t="shared" si="105"/>
        <v>blinks_gco_cursos_2023</v>
      </c>
      <c r="B609" s="7" t="str">
        <f t="shared" si="106"/>
        <v>Google Ads BR</v>
      </c>
      <c r="C609" s="7" t="str">
        <f t="shared" si="107"/>
        <v>blinks_gco_cursos_1-psq-espec-concursos-gg_consideracao_google-ads_search_ads_purch_cpc_perf_Fix_na_na_key_ambos-18a65anos_mp-sp_txt_na_cur-go-230223-52</v>
      </c>
      <c r="D609" s="7" t="str">
        <f t="shared" si="108"/>
        <v>360785352</v>
      </c>
      <c r="E609" s="7" t="str">
        <f>IF('Report DCM'!$H609="In-Stream Video","Rich Media display banner",IF('Report DCM'!$I609&gt;'Report DCM'!$J609,"Standard",VLOOKUP(CONCATENATE(bd_adtype,"_",bd_creativetype),tabela,2,FALSE)))</f>
        <v>Dynamic Click</v>
      </c>
      <c r="F609" s="7" t="str">
        <f t="shared" si="109"/>
        <v>blinks_gco_cursos_1-psq-espec-concursos-gg_consideracao_google-ads_search_ads_purch_cpc_perf_Fix_na_na_key_ambos-18a65anos_mp-sp_txt_na_cur-go-230223-52</v>
      </c>
      <c r="G609" s="7" t="str">
        <f t="shared" si="110"/>
        <v>551432850</v>
      </c>
      <c r="H609" s="7" t="str">
        <f t="shared" si="111"/>
        <v>Tracking</v>
      </c>
      <c r="I609" s="7">
        <f t="shared" si="112"/>
        <v>0</v>
      </c>
      <c r="J609" s="7">
        <f t="shared" si="113"/>
        <v>24</v>
      </c>
      <c r="K609" s="8">
        <f t="shared" si="114"/>
        <v>1.2999999999999999E-2</v>
      </c>
      <c r="L609" s="7">
        <f t="shared" si="115"/>
        <v>0.02</v>
      </c>
      <c r="M609" s="8">
        <f t="shared" si="92"/>
        <v>0.312</v>
      </c>
      <c r="N609" s="8">
        <f t="shared" si="93"/>
        <v>0.48</v>
      </c>
    </row>
    <row r="610" spans="1:14" ht="15.75" customHeight="1" x14ac:dyDescent="0.35">
      <c r="A610" s="7" t="str">
        <f t="shared" si="105"/>
        <v>blinks_gco_cursos_2023</v>
      </c>
      <c r="B610" s="7" t="str">
        <f t="shared" si="106"/>
        <v>Google Ads BR</v>
      </c>
      <c r="C610" s="7" t="str">
        <f t="shared" si="107"/>
        <v>blinks_gco_cursos_1-psq-espec-concursos-gg_consideracao_google-ads_search_ads_purch_cpc_perf_Fix_na_na_key_ambos-18a65anos_pm-pe_txt_na_cur-go-270123-29</v>
      </c>
      <c r="D610" s="7" t="str">
        <f t="shared" si="108"/>
        <v>358586253</v>
      </c>
      <c r="E610" s="7" t="str">
        <f>IF('Report DCM'!$H610="In-Stream Video","Rich Media display banner",IF('Report DCM'!$I610&gt;'Report DCM'!$J610,"Standard",VLOOKUP(CONCATENATE(bd_adtype,"_",bd_creativetype),tabela,2,FALSE)))</f>
        <v>Dynamic Click</v>
      </c>
      <c r="F610" s="7" t="str">
        <f t="shared" si="109"/>
        <v>blinks_gco_cursos_1-psq-espec-concursos-gg_consideracao_google-ads_search_ads_purch_cpc_perf_Fix_na_na_key_ambos-18a65anos_pm-pe_txt_na_cur-go-270123-29</v>
      </c>
      <c r="G610" s="7" t="str">
        <f t="shared" si="110"/>
        <v>549364787</v>
      </c>
      <c r="H610" s="7" t="str">
        <f t="shared" si="111"/>
        <v>Tracking</v>
      </c>
      <c r="I610" s="7">
        <f t="shared" si="112"/>
        <v>0</v>
      </c>
      <c r="J610" s="7">
        <f t="shared" si="113"/>
        <v>3051</v>
      </c>
      <c r="K610" s="8">
        <f t="shared" si="114"/>
        <v>1.2999999999999999E-2</v>
      </c>
      <c r="L610" s="7">
        <f t="shared" si="115"/>
        <v>0.02</v>
      </c>
      <c r="M610" s="8">
        <f t="shared" si="92"/>
        <v>39.662999999999997</v>
      </c>
      <c r="N610" s="8">
        <f t="shared" si="93"/>
        <v>61.02</v>
      </c>
    </row>
    <row r="611" spans="1:14" ht="15.75" customHeight="1" x14ac:dyDescent="0.35">
      <c r="A611" s="7" t="str">
        <f t="shared" si="105"/>
        <v>blinks_gco_cursos_2023</v>
      </c>
      <c r="B611" s="7" t="str">
        <f t="shared" si="106"/>
        <v>Google Ads BR</v>
      </c>
      <c r="C611" s="7" t="str">
        <f t="shared" si="107"/>
        <v>blinks_gco_cursos_1-psq-espec-concursos-gg_consideracao_google-ads_search_ads_purch_cpc_perf_Fix_na_na_key_ambos-18a65anos_pm-rn_txt_na_cur-go-230123-26</v>
      </c>
      <c r="D611" s="7" t="str">
        <f t="shared" si="108"/>
        <v>358098463</v>
      </c>
      <c r="E611" s="7" t="str">
        <f>IF('Report DCM'!$H611="In-Stream Video","Rich Media display banner",IF('Report DCM'!$I611&gt;'Report DCM'!$J611,"Standard",VLOOKUP(CONCATENATE(bd_adtype,"_",bd_creativetype),tabela,2,FALSE)))</f>
        <v>Dynamic Click</v>
      </c>
      <c r="F611" s="7" t="str">
        <f t="shared" si="109"/>
        <v>blinks_gco_cursos_1-psq-espec-concursos-gg_consideracao_google-ads_search_ads_purch_cpc_perf_Fix_na_na_key_ambos-18a65anos_pm-rn_txt_na_cur-go-230123-26</v>
      </c>
      <c r="G611" s="7" t="str">
        <f t="shared" si="110"/>
        <v>548974182</v>
      </c>
      <c r="H611" s="7" t="str">
        <f t="shared" si="111"/>
        <v>Tracking</v>
      </c>
      <c r="I611" s="7">
        <f t="shared" si="112"/>
        <v>0</v>
      </c>
      <c r="J611" s="7">
        <f t="shared" si="113"/>
        <v>15693</v>
      </c>
      <c r="K611" s="8">
        <f t="shared" si="114"/>
        <v>1.2999999999999999E-2</v>
      </c>
      <c r="L611" s="7">
        <f t="shared" si="115"/>
        <v>0.02</v>
      </c>
      <c r="M611" s="8">
        <f t="shared" si="92"/>
        <v>204.00899999999999</v>
      </c>
      <c r="N611" s="8">
        <f t="shared" si="93"/>
        <v>313.86</v>
      </c>
    </row>
    <row r="612" spans="1:14" ht="15.75" customHeight="1" x14ac:dyDescent="0.35">
      <c r="A612" s="7" t="str">
        <f t="shared" si="105"/>
        <v>blinks_gco_cursos_2023</v>
      </c>
      <c r="B612" s="7" t="str">
        <f t="shared" si="106"/>
        <v>Google Ads BR</v>
      </c>
      <c r="C612" s="7" t="str">
        <f t="shared" si="107"/>
        <v>blinks_gco_cursos_1-psq-espec-concursos-gg_consideracao_google-ads_search_ads_purch_cpc_perf_Fix_na_na_key_ambos-18a65anos_pm-sc_txt_na_cur-go-270123-31</v>
      </c>
      <c r="D612" s="7" t="str">
        <f t="shared" si="108"/>
        <v>358595937</v>
      </c>
      <c r="E612" s="7" t="str">
        <f>IF('Report DCM'!$H612="In-Stream Video","Rich Media display banner",IF('Report DCM'!$I612&gt;'Report DCM'!$J612,"Standard",VLOOKUP(CONCATENATE(bd_adtype,"_",bd_creativetype),tabela,2,FALSE)))</f>
        <v>Dynamic Click</v>
      </c>
      <c r="F612" s="7" t="str">
        <f t="shared" si="109"/>
        <v>blinks_gco_cursos_1-psq-espec-concursos-gg_consideracao_google-ads_search_ads_purch_cpc_perf_Fix_na_na_key_ambos-18a65anos_pm-sc_txt_na_cur-go-270123-31</v>
      </c>
      <c r="G612" s="7" t="str">
        <f t="shared" si="110"/>
        <v>549380508</v>
      </c>
      <c r="H612" s="7" t="str">
        <f t="shared" si="111"/>
        <v>Tracking</v>
      </c>
      <c r="I612" s="7">
        <f t="shared" si="112"/>
        <v>0</v>
      </c>
      <c r="J612" s="7">
        <f t="shared" si="113"/>
        <v>1559</v>
      </c>
      <c r="K612" s="8">
        <f t="shared" si="114"/>
        <v>1.2999999999999999E-2</v>
      </c>
      <c r="L612" s="7">
        <f t="shared" si="115"/>
        <v>0.02</v>
      </c>
      <c r="M612" s="8">
        <f t="shared" si="92"/>
        <v>20.266999999999999</v>
      </c>
      <c r="N612" s="8">
        <f t="shared" si="93"/>
        <v>31.18</v>
      </c>
    </row>
    <row r="613" spans="1:14" ht="15.75" customHeight="1" x14ac:dyDescent="0.35">
      <c r="A613" s="7" t="str">
        <f t="shared" si="105"/>
        <v>blinks_gco_cursos_2023</v>
      </c>
      <c r="B613" s="7" t="str">
        <f t="shared" si="106"/>
        <v>Google Ads BR</v>
      </c>
      <c r="C613" s="7" t="str">
        <f t="shared" si="107"/>
        <v>blinks_gco_cursos_1-psq-espec-concursos-gg_consideracao_google-ads_search_ads_purch_cpc_perf_Fix_na_na_key_ambos-18a65anos_pmerj_txt_na_cur-go-270123-30</v>
      </c>
      <c r="D613" s="7" t="str">
        <f t="shared" si="108"/>
        <v>358533514</v>
      </c>
      <c r="E613" s="7" t="str">
        <f>IF('Report DCM'!$H613="In-Stream Video","Rich Media display banner",IF('Report DCM'!$I613&gt;'Report DCM'!$J613,"Standard",VLOOKUP(CONCATENATE(bd_adtype,"_",bd_creativetype),tabela,2,FALSE)))</f>
        <v>Dynamic Click</v>
      </c>
      <c r="F613" s="7" t="str">
        <f t="shared" si="109"/>
        <v>blinks_gco_cursos_1-psq-espec-concursos-gg_consideracao_google-ads_search_ads_purch_cpc_perf_Fix_na_na_key_ambos-18a65anos_pmerj_txt_na_cur-go-270123-30</v>
      </c>
      <c r="G613" s="7" t="str">
        <f t="shared" si="110"/>
        <v>549364796</v>
      </c>
      <c r="H613" s="7" t="str">
        <f t="shared" si="111"/>
        <v>Tracking</v>
      </c>
      <c r="I613" s="7">
        <f t="shared" si="112"/>
        <v>0</v>
      </c>
      <c r="J613" s="7">
        <f t="shared" si="113"/>
        <v>3558</v>
      </c>
      <c r="K613" s="8">
        <f t="shared" si="114"/>
        <v>1.2999999999999999E-2</v>
      </c>
      <c r="L613" s="7">
        <f t="shared" si="115"/>
        <v>0.02</v>
      </c>
      <c r="M613" s="8">
        <f t="shared" si="92"/>
        <v>46.253999999999998</v>
      </c>
      <c r="N613" s="8">
        <f t="shared" si="93"/>
        <v>71.16</v>
      </c>
    </row>
    <row r="614" spans="1:14" ht="15.75" customHeight="1" x14ac:dyDescent="0.35">
      <c r="A614" s="7" t="str">
        <f t="shared" si="105"/>
        <v>blinks_gco_cursos_2023</v>
      </c>
      <c r="B614" s="7" t="str">
        <f t="shared" si="106"/>
        <v>Google Ads BR</v>
      </c>
      <c r="C614" s="7" t="str">
        <f t="shared" si="107"/>
        <v>blinks_gco_cursos_1-psq-espec-concursos-gg_consideracao_google-ads_search_ads_purch_cpc_perf_Fix_na_na_key_ambos-18a65anos_seduc-to_txt_na_cur-go-100223-44</v>
      </c>
      <c r="D614" s="7" t="str">
        <f t="shared" si="108"/>
        <v>359602354</v>
      </c>
      <c r="E614" s="7" t="str">
        <f>IF('Report DCM'!$H614="In-Stream Video","Rich Media display banner",IF('Report DCM'!$I614&gt;'Report DCM'!$J614,"Standard",VLOOKUP(CONCATENATE(bd_adtype,"_",bd_creativetype),tabela,2,FALSE)))</f>
        <v>Dynamic Click</v>
      </c>
      <c r="F614" s="7" t="str">
        <f t="shared" si="109"/>
        <v>blinks_gco_cursos_1-psq-espec-concursos-gg_consideracao_google-ads_search_ads_purch_cpc_perf_Fix_na_na_key_ambos-18a65anos_seduc-to_txt_na_cur-go-100223-44</v>
      </c>
      <c r="G614" s="7" t="str">
        <f t="shared" si="110"/>
        <v>550501404</v>
      </c>
      <c r="H614" s="7" t="str">
        <f t="shared" si="111"/>
        <v>Tracking</v>
      </c>
      <c r="I614" s="7">
        <f t="shared" si="112"/>
        <v>0</v>
      </c>
      <c r="J614" s="7">
        <f t="shared" si="113"/>
        <v>3714</v>
      </c>
      <c r="K614" s="8">
        <f t="shared" si="114"/>
        <v>1.2999999999999999E-2</v>
      </c>
      <c r="L614" s="7">
        <f t="shared" si="115"/>
        <v>0.02</v>
      </c>
      <c r="M614" s="8">
        <f t="shared" si="92"/>
        <v>48.281999999999996</v>
      </c>
      <c r="N614" s="8">
        <f t="shared" si="93"/>
        <v>74.28</v>
      </c>
    </row>
    <row r="615" spans="1:14" ht="15.75" customHeight="1" x14ac:dyDescent="0.35">
      <c r="A615" s="7" t="str">
        <f t="shared" si="105"/>
        <v>blinks_gco_cursos_2023</v>
      </c>
      <c r="B615" s="7" t="str">
        <f t="shared" si="106"/>
        <v>Google Ads BR</v>
      </c>
      <c r="C615" s="7" t="str">
        <f t="shared" si="107"/>
        <v>blinks_gco_cursos_1-psq-espec-concursos-gg_consideracao_google-ads_search_ads_purch_cpc_perf_Fix_na_na_key_ambos-18a65anos_ses-df_txt_na_cur-go-020123-18</v>
      </c>
      <c r="D615" s="7" t="str">
        <f t="shared" si="108"/>
        <v>356505516</v>
      </c>
      <c r="E615" s="7" t="str">
        <f>IF('Report DCM'!$H615="In-Stream Video","Rich Media display banner",IF('Report DCM'!$I615&gt;'Report DCM'!$J615,"Standard",VLOOKUP(CONCATENATE(bd_adtype,"_",bd_creativetype),tabela,2,FALSE)))</f>
        <v>Dynamic Click</v>
      </c>
      <c r="F615" s="7" t="str">
        <f t="shared" si="109"/>
        <v>blinks_gco_cursos_1-psq-espec-concursos-gg_consideracao_google-ads_search_ads_purch_cpc_perf_Fix_na_na_key_ambos-18a65anos_ses-df_txt_na_cur-go-020123-18</v>
      </c>
      <c r="G615" s="7" t="str">
        <f t="shared" si="110"/>
        <v>547330493</v>
      </c>
      <c r="H615" s="7" t="str">
        <f t="shared" si="111"/>
        <v>Tracking</v>
      </c>
      <c r="I615" s="7">
        <f t="shared" si="112"/>
        <v>0</v>
      </c>
      <c r="J615" s="7">
        <f t="shared" si="113"/>
        <v>2267</v>
      </c>
      <c r="K615" s="8">
        <f t="shared" si="114"/>
        <v>1.2999999999999999E-2</v>
      </c>
      <c r="L615" s="7">
        <f t="shared" si="115"/>
        <v>0.02</v>
      </c>
      <c r="M615" s="8">
        <f t="shared" si="92"/>
        <v>29.471</v>
      </c>
      <c r="N615" s="8">
        <f t="shared" si="93"/>
        <v>45.34</v>
      </c>
    </row>
    <row r="616" spans="1:14" ht="15.75" customHeight="1" x14ac:dyDescent="0.35">
      <c r="A616" s="7" t="str">
        <f t="shared" si="105"/>
        <v>blinks_gco_cursos_2023</v>
      </c>
      <c r="B616" s="7" t="str">
        <f t="shared" si="106"/>
        <v>Google Ads BR</v>
      </c>
      <c r="C616" s="7" t="str">
        <f t="shared" si="107"/>
        <v>blinks_gco_cursos_1-psq-espec-concursos-gg_consideracao_google-ads_search_ads_purch_cpc_perf_Fix_na_na_key_ambos-18a65anos_sptc-go_txt_na_cur-go-300123-33</v>
      </c>
      <c r="D616" s="7" t="str">
        <f t="shared" si="108"/>
        <v>358714224</v>
      </c>
      <c r="E616" s="7" t="str">
        <f>IF('Report DCM'!$H616="In-Stream Video","Rich Media display banner",IF('Report DCM'!$I616&gt;'Report DCM'!$J616,"Standard",VLOOKUP(CONCATENATE(bd_adtype,"_",bd_creativetype),tabela,2,FALSE)))</f>
        <v>Dynamic Click</v>
      </c>
      <c r="F616" s="7" t="str">
        <f t="shared" si="109"/>
        <v>blinks_gco_cursos_1-psq-espec-concursos-gg_consideracao_google-ads_search_ads_purch_cpc_perf_Fix_na_na_key_ambos-18a65anos_sptc-go_txt_na_cur-go-300123-33</v>
      </c>
      <c r="G616" s="7" t="str">
        <f t="shared" si="110"/>
        <v>549519051</v>
      </c>
      <c r="H616" s="7" t="str">
        <f t="shared" si="111"/>
        <v>Tracking</v>
      </c>
      <c r="I616" s="7">
        <f t="shared" si="112"/>
        <v>0</v>
      </c>
      <c r="J616" s="7">
        <f t="shared" si="113"/>
        <v>4873</v>
      </c>
      <c r="K616" s="8">
        <f t="shared" si="114"/>
        <v>1.2999999999999999E-2</v>
      </c>
      <c r="L616" s="7">
        <f t="shared" si="115"/>
        <v>0.02</v>
      </c>
      <c r="M616" s="8">
        <f t="shared" si="92"/>
        <v>63.348999999999997</v>
      </c>
      <c r="N616" s="8">
        <f t="shared" si="93"/>
        <v>97.460000000000008</v>
      </c>
    </row>
    <row r="617" spans="1:14" ht="15.75" customHeight="1" x14ac:dyDescent="0.35">
      <c r="A617" s="7" t="str">
        <f t="shared" si="105"/>
        <v>blinks_gco_cursos_2023</v>
      </c>
      <c r="B617" s="7" t="str">
        <f t="shared" si="106"/>
        <v>Google Ads BR</v>
      </c>
      <c r="C617" s="7" t="str">
        <f t="shared" si="107"/>
        <v>blinks_gco_cursos_1-psq-espec-concursos-m_consideracao_google-ads_search_ads_purch_cpc_perf_Fix_na_na_key_ambos-18a65anos_brde_txt_na_cur-go-271222-12</v>
      </c>
      <c r="D617" s="7" t="str">
        <f t="shared" si="108"/>
        <v>356275701</v>
      </c>
      <c r="E617" s="7" t="str">
        <f>IF('Report DCM'!$H617="In-Stream Video","Rich Media display banner",IF('Report DCM'!$I617&gt;'Report DCM'!$J617,"Standard",VLOOKUP(CONCATENATE(bd_adtype,"_",bd_creativetype),tabela,2,FALSE)))</f>
        <v>Dynamic Click</v>
      </c>
      <c r="F617" s="7" t="str">
        <f t="shared" si="109"/>
        <v>blinks_gco_cursos_1-psq-espec-concursos-m_consideracao_google-ads_search_ads_purch_cpc_perf_Fix_na_na_key_ambos-18a65anos_brde_txt_na_cur-go-271222-12</v>
      </c>
      <c r="G617" s="7" t="str">
        <f t="shared" si="110"/>
        <v>547057694</v>
      </c>
      <c r="H617" s="7" t="str">
        <f t="shared" si="111"/>
        <v>Tracking</v>
      </c>
      <c r="I617" s="7">
        <f t="shared" si="112"/>
        <v>0</v>
      </c>
      <c r="J617" s="7">
        <f t="shared" si="113"/>
        <v>493</v>
      </c>
      <c r="K617" s="8">
        <f t="shared" si="114"/>
        <v>1.2999999999999999E-2</v>
      </c>
      <c r="L617" s="7">
        <f t="shared" si="115"/>
        <v>0.02</v>
      </c>
      <c r="M617" s="8">
        <f t="shared" si="92"/>
        <v>6.4089999999999998</v>
      </c>
      <c r="N617" s="8">
        <f t="shared" si="93"/>
        <v>9.86</v>
      </c>
    </row>
    <row r="618" spans="1:14" ht="15.75" customHeight="1" x14ac:dyDescent="0.35">
      <c r="A618" s="7" t="str">
        <f t="shared" si="105"/>
        <v>blinks_gco_cursos_2023</v>
      </c>
      <c r="B618" s="7" t="str">
        <f t="shared" si="106"/>
        <v>Google Ads BR</v>
      </c>
      <c r="C618" s="7" t="str">
        <f t="shared" si="107"/>
        <v>blinks_gco_cursos_1-psq-espec-concursos-m_consideracao_google-ads_search_ads_purch_cpc_perf_Fix_na_na_key_ambos-18a65anos_cgmrj_txt_na_cur-go-301222-23</v>
      </c>
      <c r="D618" s="7" t="str">
        <f t="shared" si="108"/>
        <v>357148257</v>
      </c>
      <c r="E618" s="7" t="str">
        <f>IF('Report DCM'!$H618="In-Stream Video","Rich Media display banner",IF('Report DCM'!$I618&gt;'Report DCM'!$J618,"Standard",VLOOKUP(CONCATENATE(bd_adtype,"_",bd_creativetype),tabela,2,FALSE)))</f>
        <v>Dynamic Click</v>
      </c>
      <c r="F618" s="7" t="str">
        <f t="shared" si="109"/>
        <v>blinks_gco_cursos_1-psq-espec-concursos-m_consideracao_google-ads_search_ads_purch_cpc_perf_Fix_na_na_key_ambos-18a65anos_cgmrj_txt_na_cur-go-301222-23</v>
      </c>
      <c r="G618" s="7" t="str">
        <f t="shared" si="110"/>
        <v>548126164</v>
      </c>
      <c r="H618" s="7" t="str">
        <f t="shared" si="111"/>
        <v>Tracking</v>
      </c>
      <c r="I618" s="7">
        <f t="shared" si="112"/>
        <v>0</v>
      </c>
      <c r="J618" s="7">
        <f t="shared" si="113"/>
        <v>406</v>
      </c>
      <c r="K618" s="8">
        <f t="shared" si="114"/>
        <v>1.2999999999999999E-2</v>
      </c>
      <c r="L618" s="7">
        <f t="shared" si="115"/>
        <v>0.02</v>
      </c>
      <c r="M618" s="8">
        <f t="shared" si="92"/>
        <v>5.2779999999999996</v>
      </c>
      <c r="N618" s="8">
        <f t="shared" si="93"/>
        <v>8.120000000000001</v>
      </c>
    </row>
    <row r="619" spans="1:14" ht="15.75" customHeight="1" x14ac:dyDescent="0.35">
      <c r="A619" s="7" t="str">
        <f t="shared" si="105"/>
        <v>blinks_gco_cursos_2023</v>
      </c>
      <c r="B619" s="7" t="str">
        <f t="shared" si="106"/>
        <v>Google Ads BR</v>
      </c>
      <c r="C619" s="7" t="str">
        <f t="shared" si="107"/>
        <v>blinks_gco_cursos_1-psq-espec-concursos-m_consideracao_google-ads_search_ads_purch_cpc_perf_Fix_na_na_key_ambos-18a65anos_ifmt_txt_na_cur-go-070223-40</v>
      </c>
      <c r="D619" s="7" t="str">
        <f t="shared" si="108"/>
        <v>359079050</v>
      </c>
      <c r="E619" s="7" t="str">
        <f>IF('Report DCM'!$H619="In-Stream Video","Rich Media display banner",IF('Report DCM'!$I619&gt;'Report DCM'!$J619,"Standard",VLOOKUP(CONCATENATE(bd_adtype,"_",bd_creativetype),tabela,2,FALSE)))</f>
        <v>Dynamic Click</v>
      </c>
      <c r="F619" s="7" t="str">
        <f t="shared" si="109"/>
        <v>blinks_gco_cursos_1-psq-espec-concursos-m_consideracao_google-ads_search_ads_purch_cpc_perf_Fix_na_na_key_ambos-18a65anos_ifmt_txt_na_cur-go-070223-40</v>
      </c>
      <c r="G619" s="7" t="str">
        <f t="shared" si="110"/>
        <v>550317118</v>
      </c>
      <c r="H619" s="7" t="str">
        <f t="shared" si="111"/>
        <v>Tracking</v>
      </c>
      <c r="I619" s="7">
        <f t="shared" si="112"/>
        <v>0</v>
      </c>
      <c r="J619" s="7">
        <f t="shared" si="113"/>
        <v>310</v>
      </c>
      <c r="K619" s="8">
        <f t="shared" si="114"/>
        <v>1.2999999999999999E-2</v>
      </c>
      <c r="L619" s="7">
        <f t="shared" si="115"/>
        <v>0.02</v>
      </c>
      <c r="M619" s="8">
        <f t="shared" si="92"/>
        <v>4.03</v>
      </c>
      <c r="N619" s="8">
        <f t="shared" si="93"/>
        <v>6.2</v>
      </c>
    </row>
    <row r="620" spans="1:14" ht="15.75" customHeight="1" x14ac:dyDescent="0.35">
      <c r="A620" s="7" t="str">
        <f t="shared" si="105"/>
        <v>blinks_gco_cursos_2023</v>
      </c>
      <c r="B620" s="7" t="str">
        <f t="shared" si="106"/>
        <v>Google Ads BR</v>
      </c>
      <c r="C620" s="7" t="str">
        <f t="shared" si="107"/>
        <v>blinks_gco_cursos_1-psq-espec-concursos-m_consideracao_google-ads_search_ads_purch_cpc_perf_Fix_na_na_key_ambos-18a65anos_ipsemg_txt_na_cur-go-100223-50</v>
      </c>
      <c r="D620" s="7" t="str">
        <f t="shared" si="108"/>
        <v>360018558</v>
      </c>
      <c r="E620" s="7" t="str">
        <f>IF('Report DCM'!$H620="In-Stream Video","Rich Media display banner",IF('Report DCM'!$I620&gt;'Report DCM'!$J620,"Standard",VLOOKUP(CONCATENATE(bd_adtype,"_",bd_creativetype),tabela,2,FALSE)))</f>
        <v>Dynamic Click</v>
      </c>
      <c r="F620" s="7" t="str">
        <f t="shared" si="109"/>
        <v>blinks_gco_cursos_1-psq-espec-concursos-m_consideracao_google-ads_search_ads_purch_cpc_perf_Fix_na_na_key_ambos-18a65anos_ipsemg_txt_na_cur-go-100223-50</v>
      </c>
      <c r="G620" s="7" t="str">
        <f t="shared" si="110"/>
        <v>550883839</v>
      </c>
      <c r="H620" s="7" t="str">
        <f t="shared" si="111"/>
        <v>Tracking</v>
      </c>
      <c r="I620" s="7">
        <f t="shared" si="112"/>
        <v>0</v>
      </c>
      <c r="J620" s="7">
        <f t="shared" si="113"/>
        <v>1112</v>
      </c>
      <c r="K620" s="8">
        <f t="shared" si="114"/>
        <v>1.2999999999999999E-2</v>
      </c>
      <c r="L620" s="7">
        <f t="shared" si="115"/>
        <v>0.02</v>
      </c>
      <c r="M620" s="8">
        <f t="shared" si="92"/>
        <v>14.456</v>
      </c>
      <c r="N620" s="8">
        <f t="shared" si="93"/>
        <v>22.240000000000002</v>
      </c>
    </row>
    <row r="621" spans="1:14" ht="15.75" customHeight="1" x14ac:dyDescent="0.35">
      <c r="A621" s="7" t="str">
        <f t="shared" si="105"/>
        <v>blinks_gco_cursos_2023</v>
      </c>
      <c r="B621" s="7" t="str">
        <f t="shared" si="106"/>
        <v>Google Ads BR</v>
      </c>
      <c r="C621" s="7" t="str">
        <f t="shared" si="107"/>
        <v>blinks_gco_cursos_1-psq-espec-concursos-m_consideracao_google-ads_search_ads_purch_cpc_perf_Fix_na_na_key_ambos-18a65anos_mp-ba_txt_na_cur-go-271222-10</v>
      </c>
      <c r="D621" s="7" t="str">
        <f t="shared" si="108"/>
        <v>356262634</v>
      </c>
      <c r="E621" s="7" t="str">
        <f>IF('Report DCM'!$H621="In-Stream Video","Rich Media display banner",IF('Report DCM'!$I621&gt;'Report DCM'!$J621,"Standard",VLOOKUP(CONCATENATE(bd_adtype,"_",bd_creativetype),tabela,2,FALSE)))</f>
        <v>Dynamic Click</v>
      </c>
      <c r="F621" s="7" t="str">
        <f t="shared" si="109"/>
        <v>blinks_gco_cursos_1-psq-espec-concursos-m_consideracao_google-ads_search_ads_purch_cpc_perf_Fix_na_na_key_ambos-18a65anos_mp-ba_txt_na_cur-go-271222-10</v>
      </c>
      <c r="G621" s="7" t="str">
        <f t="shared" si="110"/>
        <v>547036685</v>
      </c>
      <c r="H621" s="7" t="str">
        <f t="shared" si="111"/>
        <v>Tracking</v>
      </c>
      <c r="I621" s="7">
        <f t="shared" si="112"/>
        <v>0</v>
      </c>
      <c r="J621" s="7">
        <f t="shared" si="113"/>
        <v>6109</v>
      </c>
      <c r="K621" s="8">
        <f t="shared" si="114"/>
        <v>1.2999999999999999E-2</v>
      </c>
      <c r="L621" s="7">
        <f t="shared" si="115"/>
        <v>0.02</v>
      </c>
      <c r="M621" s="8">
        <f t="shared" si="92"/>
        <v>79.417000000000002</v>
      </c>
      <c r="N621" s="8">
        <f t="shared" si="93"/>
        <v>122.18</v>
      </c>
    </row>
    <row r="622" spans="1:14" ht="15.75" customHeight="1" x14ac:dyDescent="0.35">
      <c r="A622" s="7" t="str">
        <f t="shared" si="105"/>
        <v>blinks_gco_cursos_2023</v>
      </c>
      <c r="B622" s="7" t="str">
        <f t="shared" si="106"/>
        <v>Google Ads BR</v>
      </c>
      <c r="C622" s="7" t="str">
        <f t="shared" si="107"/>
        <v>blinks_gco_cursos_1-psq-espec-concursos-m_consideracao_google-ads_search_ads_purch_cpc_perf_Fix_na_na_key_ambos-18a65anos_procergs_txt_na_cur-go-030223-37</v>
      </c>
      <c r="D622" s="7" t="str">
        <f t="shared" si="108"/>
        <v>358828961</v>
      </c>
      <c r="E622" s="7" t="str">
        <f>IF('Report DCM'!$H622="In-Stream Video","Rich Media display banner",IF('Report DCM'!$I622&gt;'Report DCM'!$J622,"Standard",VLOOKUP(CONCATENATE(bd_adtype,"_",bd_creativetype),tabela,2,FALSE)))</f>
        <v>Dynamic Click</v>
      </c>
      <c r="F622" s="7" t="str">
        <f t="shared" si="109"/>
        <v>blinks_gco_cursos_1-psq-espec-concursos-m_consideracao_google-ads_search_ads_purch_cpc_perf_Fix_na_na_key_ambos-18a65anos_procergs_txt_na_cur-go-030223-37</v>
      </c>
      <c r="G622" s="7" t="str">
        <f t="shared" si="110"/>
        <v>549934874</v>
      </c>
      <c r="H622" s="7" t="str">
        <f t="shared" si="111"/>
        <v>Tracking</v>
      </c>
      <c r="I622" s="7">
        <f t="shared" si="112"/>
        <v>0</v>
      </c>
      <c r="J622" s="7">
        <f t="shared" si="113"/>
        <v>228</v>
      </c>
      <c r="K622" s="8">
        <f t="shared" si="114"/>
        <v>1.2999999999999999E-2</v>
      </c>
      <c r="L622" s="7">
        <f t="shared" si="115"/>
        <v>0.02</v>
      </c>
      <c r="M622" s="8">
        <f t="shared" si="92"/>
        <v>2.964</v>
      </c>
      <c r="N622" s="8">
        <f t="shared" si="93"/>
        <v>4.5600000000000005</v>
      </c>
    </row>
    <row r="623" spans="1:14" ht="15.75" customHeight="1" x14ac:dyDescent="0.35">
      <c r="A623" s="7" t="str">
        <f t="shared" si="105"/>
        <v>blinks_gco_cursos_2023</v>
      </c>
      <c r="B623" s="7" t="str">
        <f t="shared" si="106"/>
        <v>Google Ads BR</v>
      </c>
      <c r="C623" s="7" t="str">
        <f t="shared" si="107"/>
        <v>blinks_gco_cursos_1-psq-espec-concursos-m_consideracao_google-ads_search_ads_purch_cpc_perf_Fix_na_na_key_ambos-18a65anos_see-pe_txt_na_cur-go-301222-14</v>
      </c>
      <c r="D623" s="7" t="str">
        <f t="shared" si="108"/>
        <v>356447880</v>
      </c>
      <c r="E623" s="7" t="str">
        <f>IF('Report DCM'!$H623="In-Stream Video","Rich Media display banner",IF('Report DCM'!$I623&gt;'Report DCM'!$J623,"Standard",VLOOKUP(CONCATENATE(bd_adtype,"_",bd_creativetype),tabela,2,FALSE)))</f>
        <v>Dynamic Click</v>
      </c>
      <c r="F623" s="7" t="str">
        <f t="shared" si="109"/>
        <v>blinks_gco_cursos_1-psq-espec-concursos-m_consideracao_google-ads_search_ads_purch_cpc_perf_Fix_na_na_key_ambos-18a65anos_see-pe_txt_na_cur-go-301222-14</v>
      </c>
      <c r="G623" s="7" t="str">
        <f t="shared" si="110"/>
        <v>547265519</v>
      </c>
      <c r="H623" s="7" t="str">
        <f t="shared" si="111"/>
        <v>Tracking</v>
      </c>
      <c r="I623" s="7">
        <f t="shared" si="112"/>
        <v>0</v>
      </c>
      <c r="J623" s="7">
        <f t="shared" si="113"/>
        <v>541</v>
      </c>
      <c r="K623" s="8">
        <f t="shared" si="114"/>
        <v>1.2999999999999999E-2</v>
      </c>
      <c r="L623" s="7">
        <f t="shared" si="115"/>
        <v>0.02</v>
      </c>
      <c r="M623" s="8">
        <f t="shared" si="92"/>
        <v>7.0329999999999995</v>
      </c>
      <c r="N623" s="8">
        <f t="shared" si="93"/>
        <v>10.82</v>
      </c>
    </row>
    <row r="624" spans="1:14" ht="15.75" customHeight="1" x14ac:dyDescent="0.35">
      <c r="A624" s="7" t="str">
        <f t="shared" si="105"/>
        <v>blinks_gco_cursos_2023</v>
      </c>
      <c r="B624" s="7" t="str">
        <f t="shared" si="106"/>
        <v>Google Ads BR</v>
      </c>
      <c r="C624" s="7" t="str">
        <f t="shared" si="107"/>
        <v>blinks_gco_cursos_1-psq-espec-concursos-m_consideracao_google-ads_search_ads_purch_cpc_perf_Fix_na_na_key_ambos-18a65anos_ses-df_txt_na_cur-go-271222-9</v>
      </c>
      <c r="D624" s="7" t="str">
        <f t="shared" si="108"/>
        <v>356264350</v>
      </c>
      <c r="E624" s="7" t="str">
        <f>IF('Report DCM'!$H624="In-Stream Video","Rich Media display banner",IF('Report DCM'!$I624&gt;'Report DCM'!$J624,"Standard",VLOOKUP(CONCATENATE(bd_adtype,"_",bd_creativetype),tabela,2,FALSE)))</f>
        <v>Dynamic Click</v>
      </c>
      <c r="F624" s="7" t="str">
        <f t="shared" si="109"/>
        <v>blinks_gco_cursos_1-psq-espec-concursos-m_consideracao_google-ads_search_ads_purch_cpc_perf_Fix_na_na_key_ambos-18a65anos_ses-df_txt_na_cur-go-271222-9</v>
      </c>
      <c r="G624" s="7" t="str">
        <f t="shared" si="110"/>
        <v>547078596</v>
      </c>
      <c r="H624" s="7" t="str">
        <f t="shared" si="111"/>
        <v>Tracking</v>
      </c>
      <c r="I624" s="7">
        <f t="shared" si="112"/>
        <v>0</v>
      </c>
      <c r="J624" s="7">
        <f t="shared" si="113"/>
        <v>6018</v>
      </c>
      <c r="K624" s="8">
        <f t="shared" si="114"/>
        <v>1.2999999999999999E-2</v>
      </c>
      <c r="L624" s="7">
        <f t="shared" si="115"/>
        <v>0.02</v>
      </c>
      <c r="M624" s="8">
        <f t="shared" si="92"/>
        <v>78.233999999999995</v>
      </c>
      <c r="N624" s="8">
        <f t="shared" si="93"/>
        <v>120.36</v>
      </c>
    </row>
    <row r="625" spans="1:14" ht="15.75" customHeight="1" x14ac:dyDescent="0.35">
      <c r="A625" s="7" t="str">
        <f t="shared" si="105"/>
        <v>blinks_gco_cursos_2023</v>
      </c>
      <c r="B625" s="7" t="str">
        <f t="shared" si="106"/>
        <v>Google Ads BR</v>
      </c>
      <c r="C625" s="7" t="str">
        <f t="shared" si="107"/>
        <v>blinks_gco_cursos_1-psq-espec-concursos-m_consideracao_google-ads_search_ads_purch_cpc_perf_Fix_na_na_key_ambos-18a65anos_tj-es_txt_na_cur-go-020123-22</v>
      </c>
      <c r="D625" s="7" t="str">
        <f t="shared" si="108"/>
        <v>357064498</v>
      </c>
      <c r="E625" s="7" t="str">
        <f>IF('Report DCM'!$H625="In-Stream Video","Rich Media display banner",IF('Report DCM'!$I625&gt;'Report DCM'!$J625,"Standard",VLOOKUP(CONCATENATE(bd_adtype,"_",bd_creativetype),tabela,2,FALSE)))</f>
        <v>Dynamic Click</v>
      </c>
      <c r="F625" s="7" t="str">
        <f t="shared" si="109"/>
        <v>blinks_gco_cursos_1-psq-espec-concursos-m_consideracao_google-ads_search_ads_purch_cpc_perf_Fix_na_na_key_ambos-18a65anos_tj-es_txt_na_cur-go-020123-22</v>
      </c>
      <c r="G625" s="7" t="str">
        <f t="shared" si="110"/>
        <v>547920083</v>
      </c>
      <c r="H625" s="7" t="str">
        <f t="shared" si="111"/>
        <v>Tracking</v>
      </c>
      <c r="I625" s="7">
        <f t="shared" si="112"/>
        <v>0</v>
      </c>
      <c r="J625" s="7">
        <f t="shared" si="113"/>
        <v>6510</v>
      </c>
      <c r="K625" s="8">
        <f t="shared" si="114"/>
        <v>1.2999999999999999E-2</v>
      </c>
      <c r="L625" s="7">
        <f t="shared" si="115"/>
        <v>0.02</v>
      </c>
      <c r="M625" s="8">
        <f t="shared" si="92"/>
        <v>84.63</v>
      </c>
      <c r="N625" s="8">
        <f t="shared" si="93"/>
        <v>130.19999999999999</v>
      </c>
    </row>
    <row r="626" spans="1:14" ht="15.75" customHeight="1" x14ac:dyDescent="0.35">
      <c r="A626" s="7" t="str">
        <f t="shared" si="105"/>
        <v>blinks_gco_cursos_2023</v>
      </c>
      <c r="B626" s="7" t="str">
        <f t="shared" si="106"/>
        <v>Google Ads BR</v>
      </c>
      <c r="C626" s="7" t="str">
        <f t="shared" si="107"/>
        <v>blinks_gco_cursos_1-psq-espec-marca_consideracao_google-ads_search_ads_purch_cpc_perf_Fix_na_na_key_ambos-18a65anos_alema_txt_na_cur-go-230223-53</v>
      </c>
      <c r="D626" s="7" t="str">
        <f t="shared" si="108"/>
        <v>360785349</v>
      </c>
      <c r="E626" s="7" t="str">
        <f>IF('Report DCM'!$H626="In-Stream Video","Rich Media display banner",IF('Report DCM'!$I626&gt;'Report DCM'!$J626,"Standard",VLOOKUP(CONCATENATE(bd_adtype,"_",bd_creativetype),tabela,2,FALSE)))</f>
        <v>Dynamic Click</v>
      </c>
      <c r="F626" s="7" t="str">
        <f t="shared" si="109"/>
        <v>blinks_gco_cursos_1-psq-espec-marca_consideracao_google-ads_search_ads_purch_cpc_perf_Fix_na_na_key_ambos-18a65anos_alema_txt_na_cur-go-230223-53</v>
      </c>
      <c r="G626" s="7" t="str">
        <f t="shared" si="110"/>
        <v>551432847</v>
      </c>
      <c r="H626" s="7" t="str">
        <f t="shared" si="111"/>
        <v>Tracking</v>
      </c>
      <c r="I626" s="7">
        <f t="shared" si="112"/>
        <v>0</v>
      </c>
      <c r="J626" s="7">
        <f t="shared" si="113"/>
        <v>76</v>
      </c>
      <c r="K626" s="8">
        <f t="shared" si="114"/>
        <v>1.2999999999999999E-2</v>
      </c>
      <c r="L626" s="7">
        <f t="shared" si="115"/>
        <v>0.02</v>
      </c>
      <c r="M626" s="8">
        <f t="shared" si="92"/>
        <v>0.98799999999999999</v>
      </c>
      <c r="N626" s="8">
        <f t="shared" si="93"/>
        <v>1.52</v>
      </c>
    </row>
    <row r="627" spans="1:14" ht="15.75" customHeight="1" x14ac:dyDescent="0.35">
      <c r="A627" s="7" t="str">
        <f t="shared" si="105"/>
        <v>blinks_gco_cursos_2023</v>
      </c>
      <c r="B627" s="7" t="str">
        <f t="shared" si="106"/>
        <v>Google Ads BR</v>
      </c>
      <c r="C627" s="7" t="str">
        <f t="shared" si="107"/>
        <v>blinks_gco_cursos_1-psq-espec-marca_consideracao_google-ads_search_ads_purch_cpc_perf_Fix_na_na_key_ambos-18a65anos_banco-do-brasil_txt_na_cur-go-231222-7</v>
      </c>
      <c r="D627" s="7" t="str">
        <f t="shared" si="108"/>
        <v>355728413</v>
      </c>
      <c r="E627" s="7" t="str">
        <f>IF('Report DCM'!$H627="In-Stream Video","Rich Media display banner",IF('Report DCM'!$I627&gt;'Report DCM'!$J627,"Standard",VLOOKUP(CONCATENATE(bd_adtype,"_",bd_creativetype),tabela,2,FALSE)))</f>
        <v>Dynamic Click</v>
      </c>
      <c r="F627" s="7" t="str">
        <f t="shared" si="109"/>
        <v>blinks_gco_cursos_1-psq-espec-marca_consideracao_google-ads_search_ads_purch_cpc_perf_Fix_na_na_key_ambos-18a65anos_banco-do-brasil_txt_na_cur-go-231222-7</v>
      </c>
      <c r="G627" s="7" t="str">
        <f t="shared" si="110"/>
        <v>546928876</v>
      </c>
      <c r="H627" s="7" t="str">
        <f t="shared" si="111"/>
        <v>Tracking</v>
      </c>
      <c r="I627" s="7">
        <f t="shared" si="112"/>
        <v>0</v>
      </c>
      <c r="J627" s="7">
        <f t="shared" si="113"/>
        <v>650021</v>
      </c>
      <c r="K627" s="8">
        <f t="shared" si="114"/>
        <v>1.2999999999999999E-2</v>
      </c>
      <c r="L627" s="7">
        <f t="shared" si="115"/>
        <v>0.02</v>
      </c>
      <c r="M627" s="8">
        <f t="shared" si="92"/>
        <v>8450.2729999999992</v>
      </c>
      <c r="N627" s="8">
        <f t="shared" si="93"/>
        <v>13000.42</v>
      </c>
    </row>
    <row r="628" spans="1:14" ht="15.75" customHeight="1" x14ac:dyDescent="0.35">
      <c r="A628" s="7" t="str">
        <f t="shared" si="105"/>
        <v>blinks_gco_cursos_2023</v>
      </c>
      <c r="B628" s="7" t="str">
        <f t="shared" si="106"/>
        <v>Google Ads BR</v>
      </c>
      <c r="C628" s="7" t="str">
        <f t="shared" si="107"/>
        <v>blinks_gco_cursos_1-psq-espec-marca_consideracao_google-ads_search_ads_purch_cpc_perf_Fix_na_na_key_ambos-18a65anos_intensivo-policial-marca_txt_na_cur-go-100223-49</v>
      </c>
      <c r="D628" s="7" t="str">
        <f t="shared" si="108"/>
        <v>360018555</v>
      </c>
      <c r="E628" s="7" t="str">
        <f>IF('Report DCM'!$H628="In-Stream Video","Rich Media display banner",IF('Report DCM'!$I628&gt;'Report DCM'!$J628,"Standard",VLOOKUP(CONCATENATE(bd_adtype,"_",bd_creativetype),tabela,2,FALSE)))</f>
        <v>Dynamic Click</v>
      </c>
      <c r="F628" s="7" t="str">
        <f t="shared" si="109"/>
        <v>blinks_gco_cursos_1-psq-espec-marca_consideracao_google-ads_search_ads_purch_cpc_perf_Fix_na_na_key_ambos-18a65anos_intensivo-policial-marca_txt_na_cur-go-100223-49</v>
      </c>
      <c r="G628" s="7" t="str">
        <f t="shared" si="110"/>
        <v>550763121</v>
      </c>
      <c r="H628" s="7" t="str">
        <f t="shared" si="111"/>
        <v>Tracking</v>
      </c>
      <c r="I628" s="7">
        <f t="shared" si="112"/>
        <v>0</v>
      </c>
      <c r="J628" s="7">
        <f t="shared" si="113"/>
        <v>3</v>
      </c>
      <c r="K628" s="8">
        <f t="shared" si="114"/>
        <v>1.2999999999999999E-2</v>
      </c>
      <c r="L628" s="7">
        <f t="shared" si="115"/>
        <v>0.02</v>
      </c>
      <c r="M628" s="8">
        <f t="shared" si="92"/>
        <v>3.9E-2</v>
      </c>
      <c r="N628" s="8">
        <f t="shared" si="93"/>
        <v>0.06</v>
      </c>
    </row>
    <row r="629" spans="1:14" ht="15.75" customHeight="1" x14ac:dyDescent="0.35">
      <c r="A629" s="7" t="str">
        <f t="shared" si="105"/>
        <v>blinks_gco_cursos_2023</v>
      </c>
      <c r="B629" s="7" t="str">
        <f t="shared" si="106"/>
        <v>Google Ads BR</v>
      </c>
      <c r="C629" s="7" t="str">
        <f t="shared" si="107"/>
        <v>blinks_gco_cursos_1-psq-espec-marca_consideracao_google-ads_search_ads_purch_cpc_perf_Fix_na_na_key_ambos-18a65anos_mp-sp_txt_na_cur-go-230223-54</v>
      </c>
      <c r="D629" s="7" t="str">
        <f t="shared" si="108"/>
        <v>360785346</v>
      </c>
      <c r="E629" s="7" t="str">
        <f>IF('Report DCM'!$H629="In-Stream Video","Rich Media display banner",IF('Report DCM'!$I629&gt;'Report DCM'!$J629,"Standard",VLOOKUP(CONCATENATE(bd_adtype,"_",bd_creativetype),tabela,2,FALSE)))</f>
        <v>Dynamic Click</v>
      </c>
      <c r="F629" s="7" t="str">
        <f t="shared" si="109"/>
        <v>blinks_gco_cursos_1-psq-espec-marca_consideracao_google-ads_search_ads_purch_cpc_perf_Fix_na_na_key_ambos-18a65anos_mp-sp_txt_na_cur-go-230223-54</v>
      </c>
      <c r="G629" s="7" t="str">
        <f t="shared" si="110"/>
        <v>551432844</v>
      </c>
      <c r="H629" s="7" t="str">
        <f t="shared" si="111"/>
        <v>Tracking</v>
      </c>
      <c r="I629" s="7">
        <f t="shared" si="112"/>
        <v>0</v>
      </c>
      <c r="J629" s="7">
        <f t="shared" si="113"/>
        <v>10</v>
      </c>
      <c r="K629" s="8">
        <f t="shared" si="114"/>
        <v>1.2999999999999999E-2</v>
      </c>
      <c r="L629" s="7">
        <f t="shared" si="115"/>
        <v>0.02</v>
      </c>
      <c r="M629" s="8">
        <f t="shared" si="92"/>
        <v>0.13</v>
      </c>
      <c r="N629" s="8">
        <f t="shared" si="93"/>
        <v>0.2</v>
      </c>
    </row>
    <row r="630" spans="1:14" ht="15.75" customHeight="1" x14ac:dyDescent="0.35">
      <c r="A630" s="7" t="str">
        <f t="shared" si="105"/>
        <v>blinks_gco_cursos_2023</v>
      </c>
      <c r="B630" s="7" t="str">
        <f t="shared" si="106"/>
        <v>Google Ads BR</v>
      </c>
      <c r="C630" s="7" t="str">
        <f t="shared" si="107"/>
        <v>blinks_gco_cursos_1-psq-espec-marca_consideracao_google-ads_search_ads_purch_cpc_perf_Fix_na_na_key_ambos-18a65anos_petrobras_txt_na_cur-go-090223-42</v>
      </c>
      <c r="D630" s="7" t="str">
        <f t="shared" si="108"/>
        <v>359522074</v>
      </c>
      <c r="E630" s="7" t="str">
        <f>IF('Report DCM'!$H630="In-Stream Video","Rich Media display banner",IF('Report DCM'!$I630&gt;'Report DCM'!$J630,"Standard",VLOOKUP(CONCATENATE(bd_adtype,"_",bd_creativetype),tabela,2,FALSE)))</f>
        <v>Dynamic Click</v>
      </c>
      <c r="F630" s="7" t="str">
        <f t="shared" si="109"/>
        <v>blinks_gco_cursos_1-psq-espec-marca_consideracao_google-ads_search_ads_purch_cpc_perf_Fix_na_na_key_ambos-18a65anos_petrobras_txt_na_cur-go-090223-42</v>
      </c>
      <c r="G630" s="7" t="str">
        <f t="shared" si="110"/>
        <v>550542133</v>
      </c>
      <c r="H630" s="7" t="str">
        <f t="shared" si="111"/>
        <v>Tracking</v>
      </c>
      <c r="I630" s="7">
        <f t="shared" si="112"/>
        <v>0</v>
      </c>
      <c r="J630" s="7">
        <f t="shared" si="113"/>
        <v>333</v>
      </c>
      <c r="K630" s="8">
        <f t="shared" si="114"/>
        <v>1.2999999999999999E-2</v>
      </c>
      <c r="L630" s="7">
        <f t="shared" si="115"/>
        <v>0.02</v>
      </c>
      <c r="M630" s="8">
        <f t="shared" si="92"/>
        <v>4.3289999999999997</v>
      </c>
      <c r="N630" s="8">
        <f t="shared" si="93"/>
        <v>6.66</v>
      </c>
    </row>
    <row r="631" spans="1:14" ht="15.75" customHeight="1" x14ac:dyDescent="0.35">
      <c r="A631" s="7" t="str">
        <f t="shared" si="105"/>
        <v>blinks_gco_cursos_2023</v>
      </c>
      <c r="B631" s="7" t="str">
        <f t="shared" si="106"/>
        <v>Google Ads BR</v>
      </c>
      <c r="C631" s="7" t="str">
        <f t="shared" si="107"/>
        <v>blinks_gco_cursos_1-psq-espec-marca_consideracao_google-ads_search_ads_purch_cpc_perf_Fix_na_na_key_ambos-18a65anos_pm-mg_txt_na_cur-go-020123-19</v>
      </c>
      <c r="D631" s="7" t="str">
        <f t="shared" si="108"/>
        <v>356517154</v>
      </c>
      <c r="E631" s="7" t="str">
        <f>IF('Report DCM'!$H631="In-Stream Video","Rich Media display banner",IF('Report DCM'!$I631&gt;'Report DCM'!$J631,"Standard",VLOOKUP(CONCATENATE(bd_adtype,"_",bd_creativetype),tabela,2,FALSE)))</f>
        <v>Dynamic Click</v>
      </c>
      <c r="F631" s="7" t="str">
        <f t="shared" si="109"/>
        <v>blinks_gco_cursos_1-psq-espec-marca_consideracao_google-ads_search_ads_purch_cpc_perf_Fix_na_na_key_ambos-18a65anos_pm-mg_txt_na_cur-go-020123-19</v>
      </c>
      <c r="G631" s="7" t="str">
        <f t="shared" si="110"/>
        <v>547332308</v>
      </c>
      <c r="H631" s="7" t="str">
        <f t="shared" si="111"/>
        <v>Tracking</v>
      </c>
      <c r="I631" s="7">
        <f t="shared" si="112"/>
        <v>0</v>
      </c>
      <c r="J631" s="7">
        <f t="shared" si="113"/>
        <v>365</v>
      </c>
      <c r="K631" s="8">
        <f t="shared" si="114"/>
        <v>1.2999999999999999E-2</v>
      </c>
      <c r="L631" s="7">
        <f t="shared" si="115"/>
        <v>0.02</v>
      </c>
      <c r="M631" s="8">
        <f t="shared" si="92"/>
        <v>4.7450000000000001</v>
      </c>
      <c r="N631" s="8">
        <f t="shared" si="93"/>
        <v>7.3</v>
      </c>
    </row>
    <row r="632" spans="1:14" ht="15.75" customHeight="1" x14ac:dyDescent="0.35">
      <c r="A632" s="7" t="str">
        <f t="shared" si="105"/>
        <v>blinks_gco_cursos_2023</v>
      </c>
      <c r="B632" s="7" t="str">
        <f t="shared" si="106"/>
        <v>Google Ads BR</v>
      </c>
      <c r="C632" s="7" t="str">
        <f t="shared" si="107"/>
        <v>blinks_gco_cursos_1-psq-espec-marca_consideracao_google-ads_search_ads_purch_cpc_perf_Fix_na_na_key_ambos-18a65anos_seduc-to_txt_na_cur-go-100223-45</v>
      </c>
      <c r="D632" s="7" t="str">
        <f t="shared" si="108"/>
        <v>359602351</v>
      </c>
      <c r="E632" s="7" t="str">
        <f>IF('Report DCM'!$H632="In-Stream Video","Rich Media display banner",IF('Report DCM'!$I632&gt;'Report DCM'!$J632,"Standard",VLOOKUP(CONCATENATE(bd_adtype,"_",bd_creativetype),tabela,2,FALSE)))</f>
        <v>Dynamic Click</v>
      </c>
      <c r="F632" s="7" t="str">
        <f t="shared" si="109"/>
        <v>blinks_gco_cursos_1-psq-espec-marca_consideracao_google-ads_search_ads_purch_cpc_perf_Fix_na_na_key_ambos-18a65anos_seduc-to_txt_na_cur-go-100223-45</v>
      </c>
      <c r="G632" s="7" t="str">
        <f t="shared" si="110"/>
        <v>550501401</v>
      </c>
      <c r="H632" s="7" t="str">
        <f t="shared" si="111"/>
        <v>Tracking</v>
      </c>
      <c r="I632" s="7">
        <f t="shared" si="112"/>
        <v>0</v>
      </c>
      <c r="J632" s="7">
        <f t="shared" si="113"/>
        <v>2808</v>
      </c>
      <c r="K632" s="8">
        <f t="shared" si="114"/>
        <v>1.2999999999999999E-2</v>
      </c>
      <c r="L632" s="7">
        <f t="shared" si="115"/>
        <v>0.02</v>
      </c>
      <c r="M632" s="8">
        <f t="shared" si="92"/>
        <v>36.503999999999998</v>
      </c>
      <c r="N632" s="8">
        <f t="shared" si="93"/>
        <v>56.160000000000004</v>
      </c>
    </row>
    <row r="633" spans="1:14" ht="15.75" customHeight="1" x14ac:dyDescent="0.35">
      <c r="A633" s="7" t="str">
        <f t="shared" si="105"/>
        <v>blinks_gco_cursos_2023</v>
      </c>
      <c r="B633" s="7" t="str">
        <f t="shared" si="106"/>
        <v>Google Ads BR</v>
      </c>
      <c r="C633" s="7" t="str">
        <f t="shared" si="107"/>
        <v>blinks_gco_cursos_1-psq-espec-marca_consideracao_google-ads_search_ads_purch_cpc_perf_Fix_na_na_key_ambos-18a65anos_tj-sp_txt_na_cur-go-030223-38</v>
      </c>
      <c r="D633" s="7" t="str">
        <f t="shared" si="108"/>
        <v>359187012</v>
      </c>
      <c r="E633" s="7" t="str">
        <f>IF('Report DCM'!$H633="In-Stream Video","Rich Media display banner",IF('Report DCM'!$I633&gt;'Report DCM'!$J633,"Standard",VLOOKUP(CONCATENATE(bd_adtype,"_",bd_creativetype),tabela,2,FALSE)))</f>
        <v>Dynamic Click</v>
      </c>
      <c r="F633" s="7" t="str">
        <f t="shared" si="109"/>
        <v>blinks_gco_cursos_1-psq-espec-marca_consideracao_google-ads_search_ads_purch_cpc_perf_Fix_na_na_key_ambos-18a65anos_tj-sp_txt_na_cur-go-030223-38</v>
      </c>
      <c r="G633" s="7" t="str">
        <f t="shared" si="110"/>
        <v>549992337</v>
      </c>
      <c r="H633" s="7" t="str">
        <f t="shared" si="111"/>
        <v>Tracking</v>
      </c>
      <c r="I633" s="7">
        <f t="shared" si="112"/>
        <v>0</v>
      </c>
      <c r="J633" s="7">
        <f t="shared" si="113"/>
        <v>639</v>
      </c>
      <c r="K633" s="8">
        <f t="shared" si="114"/>
        <v>1.2999999999999999E-2</v>
      </c>
      <c r="L633" s="7">
        <f t="shared" si="115"/>
        <v>0.02</v>
      </c>
      <c r="M633" s="8">
        <f t="shared" si="92"/>
        <v>8.3070000000000004</v>
      </c>
      <c r="N633" s="8">
        <f t="shared" si="93"/>
        <v>12.780000000000001</v>
      </c>
    </row>
    <row r="634" spans="1:14" ht="15.75" customHeight="1" x14ac:dyDescent="0.35">
      <c r="A634" s="7" t="str">
        <f t="shared" si="105"/>
        <v>blinks_gco_cursos_2023</v>
      </c>
      <c r="B634" s="7" t="str">
        <f t="shared" si="106"/>
        <v>Google Ads BR</v>
      </c>
      <c r="C634" s="7" t="str">
        <f t="shared" si="107"/>
        <v>blinks_gco_cursos_1-psq-espec-marca_conversao_google-ads_search_ads_purch_cpc_perf_Fix_na_na_key_ambos-18a65anos_receita-federal-marca_txt_na_cur-go-100223-47</v>
      </c>
      <c r="D634" s="7" t="str">
        <f t="shared" si="108"/>
        <v>359409584</v>
      </c>
      <c r="E634" s="7" t="str">
        <f>IF('Report DCM'!$H634="In-Stream Video","Rich Media display banner",IF('Report DCM'!$I634&gt;'Report DCM'!$J634,"Standard",VLOOKUP(CONCATENATE(bd_adtype,"_",bd_creativetype),tabela,2,FALSE)))</f>
        <v>Static Click</v>
      </c>
      <c r="F634" s="7" t="str">
        <f t="shared" si="109"/>
        <v>blinks_gco_cursos_1-psq-espec-marca_conversao_google-ads_search_ads_purch_cpc_perf_Fix_na_na_key_ambos-18a65anos_receita-federal-marca_txt_na_cur-go-100223-47</v>
      </c>
      <c r="G634" s="7" t="str">
        <f t="shared" si="110"/>
        <v>550663078</v>
      </c>
      <c r="H634" s="7" t="str">
        <f t="shared" si="111"/>
        <v>(not set)</v>
      </c>
      <c r="I634" s="7">
        <f t="shared" si="112"/>
        <v>0</v>
      </c>
      <c r="J634" s="7">
        <f t="shared" si="113"/>
        <v>115</v>
      </c>
      <c r="K634" s="8">
        <f t="shared" si="114"/>
        <v>1.2999999999999999E-2</v>
      </c>
      <c r="L634" s="7">
        <f t="shared" si="115"/>
        <v>0.02</v>
      </c>
      <c r="M634" s="8">
        <f t="shared" si="92"/>
        <v>0</v>
      </c>
      <c r="N634" s="8">
        <f t="shared" si="93"/>
        <v>0</v>
      </c>
    </row>
    <row r="635" spans="1:14" ht="15.75" customHeight="1" x14ac:dyDescent="0.35">
      <c r="A635" s="7" t="str">
        <f t="shared" si="105"/>
        <v>blinks_gco_cursos_2023</v>
      </c>
      <c r="B635" s="7" t="str">
        <f t="shared" si="106"/>
        <v>Google Ads BR</v>
      </c>
      <c r="C635" s="7" t="str">
        <f t="shared" si="107"/>
        <v>blinks_gco_cursos_1-psq-espec-petrobras_consideracao_google-ads_search_ads_purch_cpc_perf_Fix_na_na_key_ambos-18a65anos_petrobras_txt_na_cur-go-090223-41</v>
      </c>
      <c r="D635" s="7" t="str">
        <f t="shared" si="108"/>
        <v>359638293</v>
      </c>
      <c r="E635" s="7" t="str">
        <f>IF('Report DCM'!$H635="In-Stream Video","Rich Media display banner",IF('Report DCM'!$I635&gt;'Report DCM'!$J635,"Standard",VLOOKUP(CONCATENATE(bd_adtype,"_",bd_creativetype),tabela,2,FALSE)))</f>
        <v>Dynamic Click</v>
      </c>
      <c r="F635" s="7" t="str">
        <f t="shared" si="109"/>
        <v>blinks_gco_cursos_1-psq-espec-petrobras_consideracao_google-ads_search_ads_purch_cpc_perf_Fix_na_na_key_ambos-18a65anos_petrobras_txt_na_cur-go-090223-41</v>
      </c>
      <c r="G635" s="7" t="str">
        <f t="shared" si="110"/>
        <v>550405710</v>
      </c>
      <c r="H635" s="7" t="str">
        <f t="shared" si="111"/>
        <v>Tracking</v>
      </c>
      <c r="I635" s="7">
        <f t="shared" si="112"/>
        <v>0</v>
      </c>
      <c r="J635" s="7">
        <f t="shared" si="113"/>
        <v>17967</v>
      </c>
      <c r="K635" s="8">
        <f t="shared" si="114"/>
        <v>1.2999999999999999E-2</v>
      </c>
      <c r="L635" s="7">
        <f t="shared" si="115"/>
        <v>0.02</v>
      </c>
      <c r="M635" s="8">
        <f t="shared" si="92"/>
        <v>233.571</v>
      </c>
      <c r="N635" s="8">
        <f t="shared" si="93"/>
        <v>359.34000000000003</v>
      </c>
    </row>
    <row r="636" spans="1:14" ht="15.75" customHeight="1" x14ac:dyDescent="0.35">
      <c r="A636" s="7" t="str">
        <f t="shared" si="105"/>
        <v>blinks_gco_cursos_2023</v>
      </c>
      <c r="B636" s="7" t="str">
        <f t="shared" si="106"/>
        <v>Google Ads BR</v>
      </c>
      <c r="C636" s="7" t="str">
        <f t="shared" si="107"/>
        <v>blinks_gco_cursos_1-psq-espec-pm-df_consideracao_google-ads_search_ads_purch_cpc_perf_Fix_na_na_key_ambos-18a65anos_pm-df_txt_na_cur-go-240123-27</v>
      </c>
      <c r="D636" s="7" t="str">
        <f t="shared" si="108"/>
        <v>357936872</v>
      </c>
      <c r="E636" s="7" t="str">
        <f>IF('Report DCM'!$H636="In-Stream Video","Rich Media display banner",IF('Report DCM'!$I636&gt;'Report DCM'!$J636,"Standard",VLOOKUP(CONCATENATE(bd_adtype,"_",bd_creativetype),tabela,2,FALSE)))</f>
        <v>Dynamic Click</v>
      </c>
      <c r="F636" s="7" t="str">
        <f t="shared" si="109"/>
        <v>blinks_gco_cursos_1-psq-espec-pm-df_consideracao_google-ads_search_ads_purch_cpc_perf_Fix_na_na_key_ambos-18a65anos_pm-df_txt_na_cur-go-240123-27</v>
      </c>
      <c r="G636" s="7" t="str">
        <f t="shared" si="110"/>
        <v>549074972</v>
      </c>
      <c r="H636" s="7" t="str">
        <f t="shared" si="111"/>
        <v>Tracking</v>
      </c>
      <c r="I636" s="7">
        <f t="shared" si="112"/>
        <v>0</v>
      </c>
      <c r="J636" s="7">
        <f t="shared" si="113"/>
        <v>13882</v>
      </c>
      <c r="K636" s="8">
        <f t="shared" si="114"/>
        <v>1.2999999999999999E-2</v>
      </c>
      <c r="L636" s="7">
        <f t="shared" si="115"/>
        <v>0.02</v>
      </c>
      <c r="M636" s="8">
        <f t="shared" si="92"/>
        <v>180.46599999999998</v>
      </c>
      <c r="N636" s="8">
        <f t="shared" si="93"/>
        <v>277.64</v>
      </c>
    </row>
    <row r="637" spans="1:14" ht="15.75" customHeight="1" x14ac:dyDescent="0.35">
      <c r="A637" s="7" t="str">
        <f t="shared" si="105"/>
        <v>blinks_gco_cursos_2023</v>
      </c>
      <c r="B637" s="7" t="str">
        <f t="shared" si="106"/>
        <v>Google Ads BR</v>
      </c>
      <c r="C637" s="7" t="str">
        <f t="shared" si="107"/>
        <v>blinks_gco_cursos_1-psq-espec-pm-mg_consideracao_google-ads_search_ads_purch_cpc_perf_Fix_na_na_key_ambos-18a65anos_pm-mg_txt_na_cur-go-020123-17</v>
      </c>
      <c r="D637" s="7" t="str">
        <f t="shared" si="108"/>
        <v>356503741</v>
      </c>
      <c r="E637" s="7" t="str">
        <f>IF('Report DCM'!$H637="In-Stream Video","Rich Media display banner",IF('Report DCM'!$I637&gt;'Report DCM'!$J637,"Standard",VLOOKUP(CONCATENATE(bd_adtype,"_",bd_creativetype),tabela,2,FALSE)))</f>
        <v>Dynamic Click</v>
      </c>
      <c r="F637" s="7" t="str">
        <f t="shared" si="109"/>
        <v>blinks_gco_cursos_1-psq-espec-pm-mg_consideracao_google-ads_search_ads_purch_cpc_perf_Fix_na_na_key_ambos-18a65anos_pm-mg_txt_na_cur-go-020123-17</v>
      </c>
      <c r="G637" s="7" t="str">
        <f t="shared" si="110"/>
        <v>547429114</v>
      </c>
      <c r="H637" s="7" t="str">
        <f t="shared" si="111"/>
        <v>Tracking</v>
      </c>
      <c r="I637" s="7">
        <f t="shared" si="112"/>
        <v>0</v>
      </c>
      <c r="J637" s="7">
        <f t="shared" si="113"/>
        <v>26581</v>
      </c>
      <c r="K637" s="8">
        <f t="shared" si="114"/>
        <v>1.2999999999999999E-2</v>
      </c>
      <c r="L637" s="7">
        <f t="shared" si="115"/>
        <v>0.02</v>
      </c>
      <c r="M637" s="8">
        <f t="shared" si="92"/>
        <v>345.553</v>
      </c>
      <c r="N637" s="8">
        <f t="shared" si="93"/>
        <v>531.62</v>
      </c>
    </row>
    <row r="638" spans="1:14" ht="15.75" customHeight="1" x14ac:dyDescent="0.35">
      <c r="A638" s="7" t="str">
        <f t="shared" si="105"/>
        <v>blinks_gco_cursos_2023</v>
      </c>
      <c r="B638" s="7" t="str">
        <f t="shared" si="106"/>
        <v>Google Ads BR</v>
      </c>
      <c r="C638" s="7" t="str">
        <f t="shared" si="107"/>
        <v>blinks_gco_cursos_1-psq-espec-tj-sp_consideracao_google-ads_search_ads_purch_cpc_perf_Fix_na_na_key_ambos-18a65anos_tj-sp_txt_na_cur-go-030223-35</v>
      </c>
      <c r="D638" s="7" t="str">
        <f t="shared" si="108"/>
        <v>358828973</v>
      </c>
      <c r="E638" s="7" t="str">
        <f>IF('Report DCM'!$H638="In-Stream Video","Rich Media display banner",IF('Report DCM'!$I638&gt;'Report DCM'!$J638,"Standard",VLOOKUP(CONCATENATE(bd_adtype,"_",bd_creativetype),tabela,2,FALSE)))</f>
        <v>Dynamic Click</v>
      </c>
      <c r="F638" s="7" t="str">
        <f t="shared" si="109"/>
        <v>blinks_gco_cursos_1-psq-espec-tj-sp_consideracao_google-ads_search_ads_purch_cpc_perf_Fix_na_na_key_ambos-18a65anos_tj-sp_txt_na_cur-go-030223-35</v>
      </c>
      <c r="G638" s="7" t="str">
        <f t="shared" si="110"/>
        <v>549934880</v>
      </c>
      <c r="H638" s="7" t="str">
        <f t="shared" si="111"/>
        <v>Tracking</v>
      </c>
      <c r="I638" s="7">
        <f t="shared" si="112"/>
        <v>0</v>
      </c>
      <c r="J638" s="7">
        <f t="shared" si="113"/>
        <v>29830</v>
      </c>
      <c r="K638" s="8">
        <f t="shared" si="114"/>
        <v>1.2999999999999999E-2</v>
      </c>
      <c r="L638" s="7">
        <f t="shared" si="115"/>
        <v>0.02</v>
      </c>
      <c r="M638" s="8">
        <f t="shared" si="92"/>
        <v>387.78999999999996</v>
      </c>
      <c r="N638" s="8">
        <f t="shared" si="93"/>
        <v>596.6</v>
      </c>
    </row>
    <row r="639" spans="1:14" ht="15.75" customHeight="1" x14ac:dyDescent="0.35">
      <c r="A639" s="7" t="str">
        <f t="shared" si="105"/>
        <v>blinks_gco_cursos_2023</v>
      </c>
      <c r="B639" s="7" t="str">
        <f t="shared" si="106"/>
        <v>Microsoft Ads</v>
      </c>
      <c r="C639" s="7" t="str">
        <f t="shared" si="107"/>
        <v>blinks_gco_cursos_1-psq-dsa-concurso_consideracao_microsoft-ads_search_ads_purch_cpc_perf_Fix_na_na_da_ambos-18a65anos_banco-do-brasil_dsa_na_cur-go-231222-5</v>
      </c>
      <c r="D639" s="7" t="str">
        <f t="shared" si="108"/>
        <v>356095030</v>
      </c>
      <c r="E639" s="7" t="str">
        <f>IF('Report DCM'!$H639="In-Stream Video","Rich Media display banner",IF('Report DCM'!$I639&gt;'Report DCM'!$J639,"Standard",VLOOKUP(CONCATENATE(bd_adtype,"_",bd_creativetype),tabela,2,FALSE)))</f>
        <v>Dynamic Click</v>
      </c>
      <c r="F639" s="7" t="str">
        <f t="shared" si="109"/>
        <v>blinks_gco_cursos_1-psq-dsa-concurso_consideracao_microsoft-ads_search_ads_purch_cpc_perf_Fix_na_na_da_ambos-18a65anos_banco-do-brasil_dsa_na_cur-go-231222-5</v>
      </c>
      <c r="G639" s="7" t="str">
        <f t="shared" si="110"/>
        <v>546962578</v>
      </c>
      <c r="H639" s="7" t="str">
        <f t="shared" si="111"/>
        <v>Tracking</v>
      </c>
      <c r="I639" s="7">
        <f t="shared" si="112"/>
        <v>0</v>
      </c>
      <c r="J639" s="7">
        <f t="shared" si="113"/>
        <v>995</v>
      </c>
      <c r="K639" s="8">
        <f t="shared" si="114"/>
        <v>1.2999999999999999E-2</v>
      </c>
      <c r="L639" s="7">
        <f t="shared" si="115"/>
        <v>0.02</v>
      </c>
      <c r="M639" s="8">
        <f t="shared" si="92"/>
        <v>12.934999999999999</v>
      </c>
      <c r="N639" s="8">
        <f t="shared" si="93"/>
        <v>19.900000000000002</v>
      </c>
    </row>
    <row r="640" spans="1:14" ht="15.75" customHeight="1" x14ac:dyDescent="0.35">
      <c r="A640" s="7" t="str">
        <f t="shared" si="105"/>
        <v>blinks_gco_editais_2022</v>
      </c>
      <c r="B640" s="7" t="str">
        <f t="shared" si="106"/>
        <v>Facebook Brasil</v>
      </c>
      <c r="C640" s="7" t="str">
        <f t="shared" si="107"/>
        <v>blinks_gco_editais_abertos_conversao_facebook_all_ads_purch_ocpm_NA_na_po_rmkt_ambos-18a65anos_receita-federal_ppl_all_pos-edital-a_edi-so-170822-65</v>
      </c>
      <c r="D640" s="7" t="str">
        <f t="shared" si="108"/>
        <v>343812095</v>
      </c>
      <c r="E640" s="7" t="str">
        <f>IF('Report DCM'!$H640="In-Stream Video","Rich Media display banner",IF('Report DCM'!$I640&gt;'Report DCM'!$J640,"Standard",VLOOKUP(CONCATENATE(bd_adtype,"_",bd_creativetype),tabela,2,FALSE)))</f>
        <v>Dynamic Click</v>
      </c>
      <c r="F640" s="7" t="str">
        <f t="shared" si="109"/>
        <v>blinks_gco_editais_abertos_conversao_facebook_all_ads_purch_ocpm_NA_na_po_rmkt_ambos-18a65anos_receita-federal_ppl_all_pos-edital-a_edi-so-170822-65</v>
      </c>
      <c r="G640" s="7" t="str">
        <f t="shared" si="110"/>
        <v>535590726</v>
      </c>
      <c r="H640" s="7" t="str">
        <f t="shared" si="111"/>
        <v>Tracking</v>
      </c>
      <c r="I640" s="7">
        <f t="shared" si="112"/>
        <v>0</v>
      </c>
      <c r="J640" s="7">
        <f t="shared" si="113"/>
        <v>122</v>
      </c>
      <c r="K640" s="8">
        <f t="shared" si="114"/>
        <v>1.2999999999999999E-2</v>
      </c>
      <c r="L640" s="7">
        <f t="shared" si="115"/>
        <v>0.02</v>
      </c>
      <c r="M640" s="8">
        <f t="shared" si="92"/>
        <v>1.5859999999999999</v>
      </c>
      <c r="N640" s="8">
        <f t="shared" si="93"/>
        <v>2.44</v>
      </c>
    </row>
    <row r="641" spans="1:14" ht="15.75" customHeight="1" x14ac:dyDescent="0.35">
      <c r="A641" s="7" t="str">
        <f t="shared" si="105"/>
        <v>blinks_gco_editais_2022</v>
      </c>
      <c r="B641" s="7" t="str">
        <f t="shared" si="106"/>
        <v>Facebook Brasil</v>
      </c>
      <c r="C641" s="7" t="str">
        <f t="shared" si="107"/>
        <v>blinks_gco_editais_abertos_conversao_facebook_all_ads_purch_ocpm_NA_na_po_rmkt_ambos-18a65anos_receita-federal_ppl_all_pos-edital-b_edi-so-170822-66</v>
      </c>
      <c r="D641" s="7" t="str">
        <f t="shared" si="108"/>
        <v>344025093</v>
      </c>
      <c r="E641" s="7" t="str">
        <f>IF('Report DCM'!$H641="In-Stream Video","Rich Media display banner",IF('Report DCM'!$I641&gt;'Report DCM'!$J641,"Standard",VLOOKUP(CONCATENATE(bd_adtype,"_",bd_creativetype),tabela,2,FALSE)))</f>
        <v>Dynamic Click</v>
      </c>
      <c r="F641" s="7" t="str">
        <f t="shared" si="109"/>
        <v>blinks_gco_editais_abertos_conversao_facebook_all_ads_purch_ocpm_NA_na_po_rmkt_ambos-18a65anos_receita-federal_ppl_all_pos-edital-b_edi-so-170822-66</v>
      </c>
      <c r="G641" s="7" t="str">
        <f t="shared" si="110"/>
        <v>535460819</v>
      </c>
      <c r="H641" s="7" t="str">
        <f t="shared" si="111"/>
        <v>Tracking</v>
      </c>
      <c r="I641" s="7">
        <f t="shared" si="112"/>
        <v>0</v>
      </c>
      <c r="J641" s="7">
        <f t="shared" si="113"/>
        <v>140</v>
      </c>
      <c r="K641" s="8">
        <f t="shared" si="114"/>
        <v>1.2999999999999999E-2</v>
      </c>
      <c r="L641" s="7">
        <f t="shared" si="115"/>
        <v>0.02</v>
      </c>
      <c r="M641" s="8">
        <f t="shared" si="92"/>
        <v>1.8199999999999998</v>
      </c>
      <c r="N641" s="8">
        <f t="shared" si="93"/>
        <v>2.8000000000000003</v>
      </c>
    </row>
    <row r="642" spans="1:14" ht="15.75" customHeight="1" x14ac:dyDescent="0.35">
      <c r="A642" s="7" t="str">
        <f t="shared" ref="A642:A705" si="116">bd_campaign</f>
        <v>blinks_gco_editais_2022</v>
      </c>
      <c r="B642" s="7" t="str">
        <f t="shared" ref="B642:B705" si="117">bd_site</f>
        <v>Facebook Brasil</v>
      </c>
      <c r="C642" s="7" t="str">
        <f t="shared" ref="C642:C705" si="118">bd_placement</f>
        <v>blinks_gco_editais_abertos_conversao_facebook_all_ads_purch_ocpm_NA_na_po_rmkt_ambos-18a65anos_receita-federal_ppl_all_pos-edital-c_edi-so-170822-67</v>
      </c>
      <c r="D642" s="7" t="str">
        <f t="shared" ref="D642:D705" si="119">bd_placementID</f>
        <v>343812953</v>
      </c>
      <c r="E642" s="7" t="str">
        <f>IF('Report DCM'!$H642="In-Stream Video","Rich Media display banner",IF('Report DCM'!$I642&gt;'Report DCM'!$J642,"Standard",VLOOKUP(CONCATENATE(bd_adtype,"_",bd_creativetype),tabela,2,FALSE)))</f>
        <v>Dynamic Click</v>
      </c>
      <c r="F642" s="7" t="str">
        <f t="shared" ref="F642:F705" si="120">bd_ad</f>
        <v>blinks_gco_editais_abertos_conversao_facebook_all_ads_purch_ocpm_NA_na_po_rmkt_ambos-18a65anos_receita-federal_ppl_all_pos-edital-c_edi-so-170822-67</v>
      </c>
      <c r="G642" s="7" t="str">
        <f t="shared" ref="G642:G705" si="121">bd_adid</f>
        <v>535462268</v>
      </c>
      <c r="H642" s="7" t="str">
        <f t="shared" ref="H642:H705" si="122">bd_creativetype</f>
        <v>Tracking</v>
      </c>
      <c r="I642" s="7">
        <f t="shared" ref="I642:I705" si="123">bd_impression</f>
        <v>0</v>
      </c>
      <c r="J642" s="7">
        <f t="shared" ref="J642:J705" si="124">bd_clicks</f>
        <v>426</v>
      </c>
      <c r="K642" s="8">
        <f t="shared" ref="K642:K705" si="125">VLOOKUP(E642,tabela,2,FALSE)</f>
        <v>1.2999999999999999E-2</v>
      </c>
      <c r="L642" s="7">
        <f t="shared" ref="L642:L705" si="126">VLOOKUP(E642,tabela,3,FALSE)</f>
        <v>0.02</v>
      </c>
      <c r="M642" s="8">
        <f t="shared" si="92"/>
        <v>5.5379999999999994</v>
      </c>
      <c r="N642" s="8">
        <f t="shared" si="93"/>
        <v>8.52</v>
      </c>
    </row>
    <row r="643" spans="1:14" ht="15.75" customHeight="1" x14ac:dyDescent="0.35">
      <c r="A643" s="7" t="str">
        <f t="shared" si="116"/>
        <v>blinks_gco_editais_2022</v>
      </c>
      <c r="B643" s="7" t="str">
        <f t="shared" si="117"/>
        <v>Facebook Brasil</v>
      </c>
      <c r="C643" s="7" t="str">
        <f t="shared" si="118"/>
        <v>blinks_gco_editais_abertos_conversao_facebook_all_ads_purch_ocpm_NA_na_po_rmkt_ambos-18a65anos_receita-federal_vid_all_publicado-a_edi-so-120822-64</v>
      </c>
      <c r="D643" s="7" t="str">
        <f t="shared" si="119"/>
        <v>343523147</v>
      </c>
      <c r="E643" s="7" t="str">
        <f>IF('Report DCM'!$H643="In-Stream Video","Rich Media display banner",IF('Report DCM'!$I643&gt;'Report DCM'!$J643,"Standard",VLOOKUP(CONCATENATE(bd_adtype,"_",bd_creativetype),tabela,2,FALSE)))</f>
        <v>Dynamic Click</v>
      </c>
      <c r="F643" s="7" t="str">
        <f t="shared" si="120"/>
        <v>blinks_gco_editais_abertos_conversao_facebook_all_ads_purch_ocpm_NA_na_po_rmkt_ambos-18a65anos_receita-federal_vid_all_publicado-a_edi-so-120822-64</v>
      </c>
      <c r="G643" s="7" t="str">
        <f t="shared" si="121"/>
        <v>535343712</v>
      </c>
      <c r="H643" s="7" t="str">
        <f t="shared" si="122"/>
        <v>Tracking</v>
      </c>
      <c r="I643" s="7">
        <f t="shared" si="123"/>
        <v>0</v>
      </c>
      <c r="J643" s="7">
        <f t="shared" si="124"/>
        <v>458</v>
      </c>
      <c r="K643" s="8">
        <f t="shared" si="125"/>
        <v>1.2999999999999999E-2</v>
      </c>
      <c r="L643" s="7">
        <f t="shared" si="126"/>
        <v>0.02</v>
      </c>
      <c r="M643" s="8">
        <f t="shared" si="92"/>
        <v>5.9539999999999997</v>
      </c>
      <c r="N643" s="8">
        <f t="shared" si="93"/>
        <v>9.16</v>
      </c>
    </row>
    <row r="644" spans="1:14" ht="15.75" customHeight="1" x14ac:dyDescent="0.35">
      <c r="A644" s="7" t="str">
        <f t="shared" si="116"/>
        <v>blinks_gco_editais_2022</v>
      </c>
      <c r="B644" s="7" t="str">
        <f t="shared" si="117"/>
        <v>Facebook Brasil</v>
      </c>
      <c r="C644" s="7" t="str">
        <f t="shared" si="118"/>
        <v>blinks_gco_editais_abertos_conversao_facebook_all_ads_purch_ocpm_na_NA_na_po_rmkt_ambos-18a65anos_banco-do-brasil_ppl_all_saiu-o-edital-a_na_edi-so-231222-244</v>
      </c>
      <c r="D644" s="7" t="str">
        <f t="shared" si="119"/>
        <v>356112363</v>
      </c>
      <c r="E644" s="7" t="str">
        <f>IF('Report DCM'!$H644="In-Stream Video","Rich Media display banner",IF('Report DCM'!$I644&gt;'Report DCM'!$J644,"Standard",VLOOKUP(CONCATENATE(bd_adtype,"_",bd_creativetype),tabela,2,FALSE)))</f>
        <v>Dynamic Click</v>
      </c>
      <c r="F644" s="7" t="str">
        <f t="shared" si="120"/>
        <v>blinks_gco_editais_abertos_conversao_facebook_all_ads_purch_ocpm_na_NA_na_po_rmkt_ambos-18a65anos_banco-do-brasil_ppl_all_saiu-o-edital-a_na_edi-so-231222-244</v>
      </c>
      <c r="G644" s="7" t="str">
        <f t="shared" si="121"/>
        <v>546960505</v>
      </c>
      <c r="H644" s="7" t="str">
        <f t="shared" si="122"/>
        <v>Tracking</v>
      </c>
      <c r="I644" s="7">
        <f t="shared" si="123"/>
        <v>0</v>
      </c>
      <c r="J644" s="7">
        <f t="shared" si="124"/>
        <v>1186</v>
      </c>
      <c r="K644" s="8">
        <f t="shared" si="125"/>
        <v>1.2999999999999999E-2</v>
      </c>
      <c r="L644" s="7">
        <f t="shared" si="126"/>
        <v>0.02</v>
      </c>
      <c r="M644" s="8">
        <f t="shared" si="92"/>
        <v>15.417999999999999</v>
      </c>
      <c r="N644" s="8">
        <f t="shared" si="93"/>
        <v>23.72</v>
      </c>
    </row>
    <row r="645" spans="1:14" ht="15.75" customHeight="1" x14ac:dyDescent="0.35">
      <c r="A645" s="7" t="str">
        <f t="shared" si="116"/>
        <v>blinks_gco_editais_2022</v>
      </c>
      <c r="B645" s="7" t="str">
        <f t="shared" si="117"/>
        <v>Facebook Brasil</v>
      </c>
      <c r="C645" s="7" t="str">
        <f t="shared" si="118"/>
        <v>blinks_gco_editais_abertos_conversao_facebook_all_ads_purch_ocpm_na_NA_na_po_rmkt_ambos-18a65anos_banco-do-brasil_ppl_all_saiu-o-edital-b_na_edi-so-231222-245</v>
      </c>
      <c r="D645" s="7" t="str">
        <f t="shared" si="119"/>
        <v>356112357</v>
      </c>
      <c r="E645" s="7" t="str">
        <f>IF('Report DCM'!$H645="In-Stream Video","Rich Media display banner",IF('Report DCM'!$I645&gt;'Report DCM'!$J645,"Standard",VLOOKUP(CONCATENATE(bd_adtype,"_",bd_creativetype),tabela,2,FALSE)))</f>
        <v>Dynamic Click</v>
      </c>
      <c r="F645" s="7" t="str">
        <f t="shared" si="120"/>
        <v>blinks_gco_editais_abertos_conversao_facebook_all_ads_purch_ocpm_na_NA_na_po_rmkt_ambos-18a65anos_banco-do-brasil_ppl_all_saiu-o-edital-b_na_edi-so-231222-245</v>
      </c>
      <c r="G645" s="7" t="str">
        <f t="shared" si="121"/>
        <v>546960502</v>
      </c>
      <c r="H645" s="7" t="str">
        <f t="shared" si="122"/>
        <v>Tracking</v>
      </c>
      <c r="I645" s="7">
        <f t="shared" si="123"/>
        <v>0</v>
      </c>
      <c r="J645" s="7">
        <f t="shared" si="124"/>
        <v>232</v>
      </c>
      <c r="K645" s="8">
        <f t="shared" si="125"/>
        <v>1.2999999999999999E-2</v>
      </c>
      <c r="L645" s="7">
        <f t="shared" si="126"/>
        <v>0.02</v>
      </c>
      <c r="M645" s="8">
        <f t="shared" si="92"/>
        <v>3.016</v>
      </c>
      <c r="N645" s="8">
        <f t="shared" si="93"/>
        <v>4.6399999999999997</v>
      </c>
    </row>
    <row r="646" spans="1:14" ht="15.75" customHeight="1" x14ac:dyDescent="0.35">
      <c r="A646" s="7" t="str">
        <f t="shared" si="116"/>
        <v>blinks_gco_editais_2023</v>
      </c>
      <c r="B646" s="7" t="str">
        <f t="shared" si="117"/>
        <v>Facebook Brasil</v>
      </c>
      <c r="C646" s="7" t="str">
        <f t="shared" si="118"/>
        <v>blinks_gco_editais_abertos_conversao_facebook_all_ads_purch_ocpm_na_NA_na_po_rmkt_ambos-18a65anos_banco-do-brasil_ppl_all_geral-cursos_peça-c_edi-so-311223-40</v>
      </c>
      <c r="D646" s="7" t="str">
        <f t="shared" si="119"/>
        <v>359280446</v>
      </c>
      <c r="E646" s="7" t="str">
        <f>IF('Report DCM'!$H646="In-Stream Video","Rich Media display banner",IF('Report DCM'!$I646&gt;'Report DCM'!$J646,"Standard",VLOOKUP(CONCATENATE(bd_adtype,"_",bd_creativetype),tabela,2,FALSE)))</f>
        <v>Dynamic Click</v>
      </c>
      <c r="F646" s="7" t="str">
        <f t="shared" si="120"/>
        <v>blinks_gco_editais_abertos_conversao_facebook_all_ads_purch_ocpm_na_NA_na_po_rmkt_ambos-18a65anos_banco-do-brasil_ppl_all_geral-cursos_peça-c_edi-so-311223-40</v>
      </c>
      <c r="G646" s="7" t="str">
        <f t="shared" si="121"/>
        <v>550367906</v>
      </c>
      <c r="H646" s="7" t="str">
        <f t="shared" si="122"/>
        <v>Tracking</v>
      </c>
      <c r="I646" s="7">
        <f t="shared" si="123"/>
        <v>0</v>
      </c>
      <c r="J646" s="7">
        <f t="shared" si="124"/>
        <v>1</v>
      </c>
      <c r="K646" s="8">
        <f t="shared" si="125"/>
        <v>1.2999999999999999E-2</v>
      </c>
      <c r="L646" s="7">
        <f t="shared" si="126"/>
        <v>0.02</v>
      </c>
      <c r="M646" s="8">
        <f t="shared" si="92"/>
        <v>1.2999999999999999E-2</v>
      </c>
      <c r="N646" s="8">
        <f t="shared" si="93"/>
        <v>0.02</v>
      </c>
    </row>
    <row r="647" spans="1:14" ht="15.75" customHeight="1" x14ac:dyDescent="0.35">
      <c r="A647" s="7" t="str">
        <f t="shared" si="116"/>
        <v>blinks_gco_editais_2023</v>
      </c>
      <c r="B647" s="7" t="str">
        <f t="shared" si="117"/>
        <v>Facebook Brasil</v>
      </c>
      <c r="C647" s="7" t="str">
        <f t="shared" si="118"/>
        <v>blinks_gco_editais_abertos_conversao_facebook_all_ads_purch_ocpm_na_NA_na_po_rmkt_ambos-18a65anos_banco-do-brasil_ppl_all_geral-cursos_peça-d_edi-so-311223-41</v>
      </c>
      <c r="D647" s="7" t="str">
        <f t="shared" si="119"/>
        <v>359280440</v>
      </c>
      <c r="E647" s="7" t="str">
        <f>IF('Report DCM'!$H647="In-Stream Video","Rich Media display banner",IF('Report DCM'!$I647&gt;'Report DCM'!$J647,"Standard",VLOOKUP(CONCATENATE(bd_adtype,"_",bd_creativetype),tabela,2,FALSE)))</f>
        <v>Dynamic Click</v>
      </c>
      <c r="F647" s="7" t="str">
        <f t="shared" si="120"/>
        <v>blinks_gco_editais_abertos_conversao_facebook_all_ads_purch_ocpm_na_NA_na_po_rmkt_ambos-18a65anos_banco-do-brasil_ppl_all_geral-cursos_peça-d_edi-so-311223-41</v>
      </c>
      <c r="G647" s="7" t="str">
        <f t="shared" si="121"/>
        <v>550367900</v>
      </c>
      <c r="H647" s="7" t="str">
        <f t="shared" si="122"/>
        <v>Tracking</v>
      </c>
      <c r="I647" s="7">
        <f t="shared" si="123"/>
        <v>0</v>
      </c>
      <c r="J647" s="7">
        <f t="shared" si="124"/>
        <v>4</v>
      </c>
      <c r="K647" s="8">
        <f t="shared" si="125"/>
        <v>1.2999999999999999E-2</v>
      </c>
      <c r="L647" s="7">
        <f t="shared" si="126"/>
        <v>0.02</v>
      </c>
      <c r="M647" s="8">
        <f t="shared" si="92"/>
        <v>5.1999999999999998E-2</v>
      </c>
      <c r="N647" s="8">
        <f t="shared" si="93"/>
        <v>0.08</v>
      </c>
    </row>
    <row r="648" spans="1:14" ht="15.75" customHeight="1" x14ac:dyDescent="0.35">
      <c r="A648" s="7" t="str">
        <f t="shared" si="116"/>
        <v>blinks_gco_editais_2023</v>
      </c>
      <c r="B648" s="7" t="str">
        <f t="shared" si="117"/>
        <v>Facebook Brasil</v>
      </c>
      <c r="C648" s="7" t="str">
        <f t="shared" si="118"/>
        <v>blinks_gco_editais_abertos_conversao_facebook_all_ads_purch_ocpm_na_NA_na_po_rmkt_ambos-18a65anos_banco-do-brasil_ppl_all_ultimos-dias_peça-a_edi-so-170223-38</v>
      </c>
      <c r="D648" s="7" t="str">
        <f t="shared" si="119"/>
        <v>359280458</v>
      </c>
      <c r="E648" s="7" t="str">
        <f>IF('Report DCM'!$H648="In-Stream Video","Rich Media display banner",IF('Report DCM'!$I648&gt;'Report DCM'!$J648,"Standard",VLOOKUP(CONCATENATE(bd_adtype,"_",bd_creativetype),tabela,2,FALSE)))</f>
        <v>Dynamic Click</v>
      </c>
      <c r="F648" s="7" t="str">
        <f t="shared" si="120"/>
        <v>blinks_gco_editais_abertos_conversao_facebook_all_ads_purch_ocpm_na_NA_na_po_rmkt_ambos-18a65anos_banco-do-brasil_ppl_all_ultimos-dias_peça-a_edi-so-170223-38</v>
      </c>
      <c r="G648" s="7" t="str">
        <f t="shared" si="121"/>
        <v>550367918</v>
      </c>
      <c r="H648" s="7" t="str">
        <f t="shared" si="122"/>
        <v>Tracking</v>
      </c>
      <c r="I648" s="7">
        <f t="shared" si="123"/>
        <v>0</v>
      </c>
      <c r="J648" s="7">
        <f t="shared" si="124"/>
        <v>12</v>
      </c>
      <c r="K648" s="8">
        <f t="shared" si="125"/>
        <v>1.2999999999999999E-2</v>
      </c>
      <c r="L648" s="7">
        <f t="shared" si="126"/>
        <v>0.02</v>
      </c>
      <c r="M648" s="8">
        <f t="shared" si="92"/>
        <v>0.156</v>
      </c>
      <c r="N648" s="8">
        <f t="shared" si="93"/>
        <v>0.24</v>
      </c>
    </row>
    <row r="649" spans="1:14" ht="15.75" customHeight="1" x14ac:dyDescent="0.35">
      <c r="A649" s="7" t="str">
        <f t="shared" si="116"/>
        <v>blinks_gco_editais_2023</v>
      </c>
      <c r="B649" s="7" t="str">
        <f t="shared" si="117"/>
        <v>Facebook Brasil</v>
      </c>
      <c r="C649" s="7" t="str">
        <f t="shared" si="118"/>
        <v>blinks_gco_editais_abertos_conversao_facebook_all_ads_purch_ocpm_na_NA_na_po_rmkt_ambos-18a65anos_banco-do-brasil_ppl_all_ultimos-dias_peça-b_edi-so-170223-39</v>
      </c>
      <c r="D649" s="7" t="str">
        <f t="shared" si="119"/>
        <v>359280452</v>
      </c>
      <c r="E649" s="7" t="str">
        <f>IF('Report DCM'!$H649="In-Stream Video","Rich Media display banner",IF('Report DCM'!$I649&gt;'Report DCM'!$J649,"Standard",VLOOKUP(CONCATENATE(bd_adtype,"_",bd_creativetype),tabela,2,FALSE)))</f>
        <v>Dynamic Click</v>
      </c>
      <c r="F649" s="7" t="str">
        <f t="shared" si="120"/>
        <v>blinks_gco_editais_abertos_conversao_facebook_all_ads_purch_ocpm_na_NA_na_po_rmkt_ambos-18a65anos_banco-do-brasil_ppl_all_ultimos-dias_peça-b_edi-so-170223-39</v>
      </c>
      <c r="G649" s="7" t="str">
        <f t="shared" si="121"/>
        <v>550367912</v>
      </c>
      <c r="H649" s="7" t="str">
        <f t="shared" si="122"/>
        <v>Tracking</v>
      </c>
      <c r="I649" s="7">
        <f t="shared" si="123"/>
        <v>0</v>
      </c>
      <c r="J649" s="7">
        <f t="shared" si="124"/>
        <v>4</v>
      </c>
      <c r="K649" s="8">
        <f t="shared" si="125"/>
        <v>1.2999999999999999E-2</v>
      </c>
      <c r="L649" s="7">
        <f t="shared" si="126"/>
        <v>0.02</v>
      </c>
      <c r="M649" s="8">
        <f t="shared" si="92"/>
        <v>5.1999999999999998E-2</v>
      </c>
      <c r="N649" s="8">
        <f t="shared" si="93"/>
        <v>0.08</v>
      </c>
    </row>
    <row r="650" spans="1:14" ht="15.75" customHeight="1" x14ac:dyDescent="0.35">
      <c r="A650" s="7" t="str">
        <f t="shared" si="116"/>
        <v>blinks_gco_editais_2023</v>
      </c>
      <c r="B650" s="7" t="str">
        <f t="shared" si="117"/>
        <v>Facebook Brasil</v>
      </c>
      <c r="C650" s="7" t="str">
        <f t="shared" si="118"/>
        <v>blinks_gco_editais_abertos_conversao_facebook_all_ads_purch_ocpm_na_NA_na_po_rmkt_ambos-18a65anos_petrobras_ppl_all_edital-publicado_peça-a_edi-so-311223-42</v>
      </c>
      <c r="D650" s="7" t="str">
        <f t="shared" si="119"/>
        <v>359665968</v>
      </c>
      <c r="E650" s="7" t="str">
        <f>IF('Report DCM'!$H650="In-Stream Video","Rich Media display banner",IF('Report DCM'!$I650&gt;'Report DCM'!$J650,"Standard",VLOOKUP(CONCATENATE(bd_adtype,"_",bd_creativetype),tabela,2,FALSE)))</f>
        <v>Dynamic Click</v>
      </c>
      <c r="F650" s="7" t="str">
        <f t="shared" si="120"/>
        <v>blinks_gco_editais_abertos_conversao_facebook_all_ads_purch_ocpm_na_NA_na_po_rmkt_ambos-18a65anos_petrobras_ppl_all_edital-publicado_peça-a_edi-so-311223-42</v>
      </c>
      <c r="G650" s="7" t="str">
        <f t="shared" si="121"/>
        <v>550393949</v>
      </c>
      <c r="H650" s="7" t="str">
        <f t="shared" si="122"/>
        <v>Tracking</v>
      </c>
      <c r="I650" s="7">
        <f t="shared" si="123"/>
        <v>0</v>
      </c>
      <c r="J650" s="7">
        <f t="shared" si="124"/>
        <v>312</v>
      </c>
      <c r="K650" s="8">
        <f t="shared" si="125"/>
        <v>1.2999999999999999E-2</v>
      </c>
      <c r="L650" s="7">
        <f t="shared" si="126"/>
        <v>0.02</v>
      </c>
      <c r="M650" s="8">
        <f t="shared" si="92"/>
        <v>4.056</v>
      </c>
      <c r="N650" s="8">
        <f t="shared" si="93"/>
        <v>6.24</v>
      </c>
    </row>
    <row r="651" spans="1:14" ht="15.75" customHeight="1" x14ac:dyDescent="0.35">
      <c r="A651" s="7" t="str">
        <f t="shared" si="116"/>
        <v>blinks_gco_editais_2023</v>
      </c>
      <c r="B651" s="7" t="str">
        <f t="shared" si="117"/>
        <v>Facebook Brasil</v>
      </c>
      <c r="C651" s="7" t="str">
        <f t="shared" si="118"/>
        <v>blinks_gco_editais_abertos_conversao_facebook_all_ads_purch_ocpm_na_NA_na_po_rmkt_ambos-18a65anos_petrobras_ppl_all_edital-publicado_peça-b_edi-so-311223-43</v>
      </c>
      <c r="D651" s="7" t="str">
        <f t="shared" si="119"/>
        <v>359665680</v>
      </c>
      <c r="E651" s="7" t="str">
        <f>IF('Report DCM'!$H651="In-Stream Video","Rich Media display banner",IF('Report DCM'!$I651&gt;'Report DCM'!$J651,"Standard",VLOOKUP(CONCATENATE(bd_adtype,"_",bd_creativetype),tabela,2,FALSE)))</f>
        <v>Dynamic Click</v>
      </c>
      <c r="F651" s="7" t="str">
        <f t="shared" si="120"/>
        <v>blinks_gco_editais_abertos_conversao_facebook_all_ads_purch_ocpm_na_NA_na_po_rmkt_ambos-18a65anos_petrobras_ppl_all_edital-publicado_peça-b_edi-so-311223-43</v>
      </c>
      <c r="G651" s="7" t="str">
        <f t="shared" si="121"/>
        <v>550393955</v>
      </c>
      <c r="H651" s="7" t="str">
        <f t="shared" si="122"/>
        <v>Tracking</v>
      </c>
      <c r="I651" s="7">
        <f t="shared" si="123"/>
        <v>0</v>
      </c>
      <c r="J651" s="7">
        <f t="shared" si="124"/>
        <v>212</v>
      </c>
      <c r="K651" s="8">
        <f t="shared" si="125"/>
        <v>1.2999999999999999E-2</v>
      </c>
      <c r="L651" s="7">
        <f t="shared" si="126"/>
        <v>0.02</v>
      </c>
      <c r="M651" s="8">
        <f t="shared" si="92"/>
        <v>2.7559999999999998</v>
      </c>
      <c r="N651" s="8">
        <f t="shared" si="93"/>
        <v>4.24</v>
      </c>
    </row>
    <row r="652" spans="1:14" ht="15.75" customHeight="1" x14ac:dyDescent="0.35">
      <c r="A652" s="7" t="str">
        <f t="shared" si="116"/>
        <v>blinks_gco_editais_2023</v>
      </c>
      <c r="B652" s="7" t="str">
        <f t="shared" si="117"/>
        <v>Facebook Brasil</v>
      </c>
      <c r="C652" s="7" t="str">
        <f t="shared" si="118"/>
        <v>blinks_gco_editais_abertos_conversao_facebook_all_ads_purch_ocpm_na_NA_na_po_rmkt_ambos-18a65anos_petrobras_ppl_all_edital-publicado_peça-c_edi-so-311223-50</v>
      </c>
      <c r="D652" s="7" t="str">
        <f t="shared" si="119"/>
        <v>360214644</v>
      </c>
      <c r="E652" s="7" t="str">
        <f>IF('Report DCM'!$H652="In-Stream Video","Rich Media display banner",IF('Report DCM'!$I652&gt;'Report DCM'!$J652,"Standard",VLOOKUP(CONCATENATE(bd_adtype,"_",bd_creativetype),tabela,2,FALSE)))</f>
        <v>Dynamic Click</v>
      </c>
      <c r="F652" s="7" t="str">
        <f t="shared" si="120"/>
        <v>blinks_gco_editais_abertos_conversao_facebook_all_ads_purch_ocpm_na_NA_na_po_rmkt_ambos-18a65anos_petrobras_ppl_all_edital-publicado_peça-c_edi-so-311223-50</v>
      </c>
      <c r="G652" s="7" t="str">
        <f t="shared" si="121"/>
        <v>550901081</v>
      </c>
      <c r="H652" s="7" t="str">
        <f t="shared" si="122"/>
        <v>Tracking</v>
      </c>
      <c r="I652" s="7">
        <f t="shared" si="123"/>
        <v>0</v>
      </c>
      <c r="J652" s="7">
        <f t="shared" si="124"/>
        <v>23</v>
      </c>
      <c r="K652" s="8">
        <f t="shared" si="125"/>
        <v>1.2999999999999999E-2</v>
      </c>
      <c r="L652" s="7">
        <f t="shared" si="126"/>
        <v>0.02</v>
      </c>
      <c r="M652" s="8">
        <f t="shared" si="92"/>
        <v>0.29899999999999999</v>
      </c>
      <c r="N652" s="8">
        <f t="shared" si="93"/>
        <v>0.46</v>
      </c>
    </row>
    <row r="653" spans="1:14" ht="15.75" customHeight="1" x14ac:dyDescent="0.35">
      <c r="A653" s="7" t="str">
        <f t="shared" si="116"/>
        <v>blinks_gco_editais_2023</v>
      </c>
      <c r="B653" s="7" t="str">
        <f t="shared" si="117"/>
        <v>Facebook Brasil</v>
      </c>
      <c r="C653" s="7" t="str">
        <f t="shared" si="118"/>
        <v>blinks_gco_editais_abertos_conversao_facebook_all_ads_purch_ocpm_na_NA_na_po_rmkt_ambos-18a65anos_petrobras_ppl_all_edital-publicado_peça-d_edi-so-311223-51</v>
      </c>
      <c r="D653" s="7" t="str">
        <f t="shared" si="119"/>
        <v>360215520</v>
      </c>
      <c r="E653" s="7" t="str">
        <f>IF('Report DCM'!$H653="In-Stream Video","Rich Media display banner",IF('Report DCM'!$I653&gt;'Report DCM'!$J653,"Standard",VLOOKUP(CONCATENATE(bd_adtype,"_",bd_creativetype),tabela,2,FALSE)))</f>
        <v>Dynamic Click</v>
      </c>
      <c r="F653" s="7" t="str">
        <f t="shared" si="120"/>
        <v>blinks_gco_editais_abertos_conversao_facebook_all_ads_purch_ocpm_na_NA_na_po_rmkt_ambos-18a65anos_petrobras_ppl_all_edital-publicado_peça-d_edi-so-311223-51</v>
      </c>
      <c r="G653" s="7" t="str">
        <f t="shared" si="121"/>
        <v>550898738</v>
      </c>
      <c r="H653" s="7" t="str">
        <f t="shared" si="122"/>
        <v>Tracking</v>
      </c>
      <c r="I653" s="7">
        <f t="shared" si="123"/>
        <v>0</v>
      </c>
      <c r="J653" s="7">
        <f t="shared" si="124"/>
        <v>7</v>
      </c>
      <c r="K653" s="8">
        <f t="shared" si="125"/>
        <v>1.2999999999999999E-2</v>
      </c>
      <c r="L653" s="7">
        <f t="shared" si="126"/>
        <v>0.02</v>
      </c>
      <c r="M653" s="8">
        <f t="shared" si="92"/>
        <v>9.0999999999999998E-2</v>
      </c>
      <c r="N653" s="8">
        <f t="shared" si="93"/>
        <v>0.14000000000000001</v>
      </c>
    </row>
    <row r="654" spans="1:14" ht="15.75" customHeight="1" x14ac:dyDescent="0.35">
      <c r="A654" s="7" t="str">
        <f t="shared" si="116"/>
        <v>blinks_gco_editais_2023</v>
      </c>
      <c r="B654" s="7" t="str">
        <f t="shared" si="117"/>
        <v>Facebook Brasil</v>
      </c>
      <c r="C654" s="7" t="str">
        <f t="shared" si="118"/>
        <v>blinks_gco_editais_abertos_conversao_facebook_all_ads_purch_ocpm_na_NA_na_po_rmkt_ambos-18a65anos_pm-df_ppl_all_edital-publicado_peça-a_edi-so-130223-34</v>
      </c>
      <c r="D654" s="7" t="str">
        <f t="shared" si="119"/>
        <v>359280437</v>
      </c>
      <c r="E654" s="7" t="str">
        <f>IF('Report DCM'!$H654="In-Stream Video","Rich Media display banner",IF('Report DCM'!$I654&gt;'Report DCM'!$J654,"Standard",VLOOKUP(CONCATENATE(bd_adtype,"_",bd_creativetype),tabela,2,FALSE)))</f>
        <v>Dynamic Click</v>
      </c>
      <c r="F654" s="7" t="str">
        <f t="shared" si="120"/>
        <v>blinks_gco_editais_abertos_conversao_facebook_all_ads_purch_ocpm_na_NA_na_po_rmkt_ambos-18a65anos_pm-df_ppl_all_edital-publicado_peça-a_edi-so-130223-34</v>
      </c>
      <c r="G654" s="7" t="str">
        <f t="shared" si="121"/>
        <v>550367897</v>
      </c>
      <c r="H654" s="7" t="str">
        <f t="shared" si="122"/>
        <v>Tracking</v>
      </c>
      <c r="I654" s="7">
        <f t="shared" si="123"/>
        <v>0</v>
      </c>
      <c r="J654" s="7">
        <f t="shared" si="124"/>
        <v>15</v>
      </c>
      <c r="K654" s="8">
        <f t="shared" si="125"/>
        <v>1.2999999999999999E-2</v>
      </c>
      <c r="L654" s="7">
        <f t="shared" si="126"/>
        <v>0.02</v>
      </c>
      <c r="M654" s="8">
        <f t="shared" si="92"/>
        <v>0.19499999999999998</v>
      </c>
      <c r="N654" s="8">
        <f t="shared" si="93"/>
        <v>0.3</v>
      </c>
    </row>
    <row r="655" spans="1:14" ht="15.75" customHeight="1" x14ac:dyDescent="0.35">
      <c r="A655" s="7" t="str">
        <f t="shared" si="116"/>
        <v>blinks_gco_editais_2023</v>
      </c>
      <c r="B655" s="7" t="str">
        <f t="shared" si="117"/>
        <v>Facebook Brasil</v>
      </c>
      <c r="C655" s="7" t="str">
        <f t="shared" si="118"/>
        <v>blinks_gco_editais_abertos_conversao_facebook_all_ads_purch_ocpm_na_NA_na_po_rmkt_ambos-18a65anos_pm-df_ppl_all_edital-publicado_peça-b_edi-so-130223-35</v>
      </c>
      <c r="D655" s="7" t="str">
        <f t="shared" si="119"/>
        <v>359280434</v>
      </c>
      <c r="E655" s="7" t="str">
        <f>IF('Report DCM'!$H655="In-Stream Video","Rich Media display banner",IF('Report DCM'!$I655&gt;'Report DCM'!$J655,"Standard",VLOOKUP(CONCATENATE(bd_adtype,"_",bd_creativetype),tabela,2,FALSE)))</f>
        <v>Dynamic Click</v>
      </c>
      <c r="F655" s="7" t="str">
        <f t="shared" si="120"/>
        <v>blinks_gco_editais_abertos_conversao_facebook_all_ads_purch_ocpm_na_NA_na_po_rmkt_ambos-18a65anos_pm-df_ppl_all_edital-publicado_peça-b_edi-so-130223-35</v>
      </c>
      <c r="G655" s="7" t="str">
        <f t="shared" si="121"/>
        <v>550367894</v>
      </c>
      <c r="H655" s="7" t="str">
        <f t="shared" si="122"/>
        <v>Tracking</v>
      </c>
      <c r="I655" s="7">
        <f t="shared" si="123"/>
        <v>0</v>
      </c>
      <c r="J655" s="7">
        <f t="shared" si="124"/>
        <v>3</v>
      </c>
      <c r="K655" s="8">
        <f t="shared" si="125"/>
        <v>1.2999999999999999E-2</v>
      </c>
      <c r="L655" s="7">
        <f t="shared" si="126"/>
        <v>0.02</v>
      </c>
      <c r="M655" s="8">
        <f t="shared" si="92"/>
        <v>3.9E-2</v>
      </c>
      <c r="N655" s="8">
        <f t="shared" si="93"/>
        <v>0.06</v>
      </c>
    </row>
    <row r="656" spans="1:14" ht="15.75" customHeight="1" x14ac:dyDescent="0.35">
      <c r="A656" s="7" t="str">
        <f t="shared" si="116"/>
        <v>blinks_gco_editais_2023</v>
      </c>
      <c r="B656" s="7" t="str">
        <f t="shared" si="117"/>
        <v>Facebook Brasil</v>
      </c>
      <c r="C656" s="7" t="str">
        <f t="shared" si="118"/>
        <v>blinks_gco_editais_abertos_conversao_facebook_all_ads_purch_ocpm_na_NA_na_po_rmkt_ambos-18a65anos_pm-df_ppl_all_edital-publicado_peça-d_edi-so-130223-37</v>
      </c>
      <c r="D656" s="7" t="str">
        <f t="shared" si="119"/>
        <v>359280428</v>
      </c>
      <c r="E656" s="7" t="str">
        <f>IF('Report DCM'!$H656="In-Stream Video","Rich Media display banner",IF('Report DCM'!$I656&gt;'Report DCM'!$J656,"Standard",VLOOKUP(CONCATENATE(bd_adtype,"_",bd_creativetype),tabela,2,FALSE)))</f>
        <v>Dynamic Click</v>
      </c>
      <c r="F656" s="7" t="str">
        <f t="shared" si="120"/>
        <v>blinks_gco_editais_abertos_conversao_facebook_all_ads_purch_ocpm_na_NA_na_po_rmkt_ambos-18a65anos_pm-df_ppl_all_edital-publicado_peça-d_edi-so-130223-37</v>
      </c>
      <c r="G656" s="7" t="str">
        <f t="shared" si="121"/>
        <v>550367888</v>
      </c>
      <c r="H656" s="7" t="str">
        <f t="shared" si="122"/>
        <v>Tracking</v>
      </c>
      <c r="I656" s="7">
        <f t="shared" si="123"/>
        <v>0</v>
      </c>
      <c r="J656" s="7">
        <f t="shared" si="124"/>
        <v>23</v>
      </c>
      <c r="K656" s="8">
        <f t="shared" si="125"/>
        <v>1.2999999999999999E-2</v>
      </c>
      <c r="L656" s="7">
        <f t="shared" si="126"/>
        <v>0.02</v>
      </c>
      <c r="M656" s="8">
        <f t="shared" si="92"/>
        <v>0.29899999999999999</v>
      </c>
      <c r="N656" s="8">
        <f t="shared" si="93"/>
        <v>0.46</v>
      </c>
    </row>
    <row r="657" spans="1:14" ht="15.75" customHeight="1" x14ac:dyDescent="0.35">
      <c r="A657" s="7" t="str">
        <f t="shared" si="116"/>
        <v>blinks_gco_editais_2023</v>
      </c>
      <c r="B657" s="7" t="str">
        <f t="shared" si="117"/>
        <v>Facebook Brasil</v>
      </c>
      <c r="C657" s="7" t="str">
        <f t="shared" si="118"/>
        <v>blinks_gco_editais_abertos_conversao_facebook_all_ads_purch_ocpm_na_NA_na_po_rmkt_ambos-18a65anos_pm-mg_ppl_all_edital-publicado_criativo-a_edi-so-190123-22</v>
      </c>
      <c r="D657" s="7" t="str">
        <f t="shared" si="119"/>
        <v>357971925</v>
      </c>
      <c r="E657" s="7" t="str">
        <f>IF('Report DCM'!$H657="In-Stream Video","Rich Media display banner",IF('Report DCM'!$I657&gt;'Report DCM'!$J657,"Standard",VLOOKUP(CONCATENATE(bd_adtype,"_",bd_creativetype),tabela,2,FALSE)))</f>
        <v>Dynamic Click</v>
      </c>
      <c r="F657" s="7" t="str">
        <f t="shared" si="120"/>
        <v>blinks_gco_editais_abertos_conversao_facebook_all_ads_purch_ocpm_na_NA_na_po_rmkt_ambos-18a65anos_pm-mg_ppl_all_edital-publicado_criativo-a_edi-so-190123-22</v>
      </c>
      <c r="G657" s="7" t="str">
        <f t="shared" si="121"/>
        <v>548726184</v>
      </c>
      <c r="H657" s="7" t="str">
        <f t="shared" si="122"/>
        <v>Tracking</v>
      </c>
      <c r="I657" s="7">
        <f t="shared" si="123"/>
        <v>0</v>
      </c>
      <c r="J657" s="7">
        <f t="shared" si="124"/>
        <v>518</v>
      </c>
      <c r="K657" s="8">
        <f t="shared" si="125"/>
        <v>1.2999999999999999E-2</v>
      </c>
      <c r="L657" s="7">
        <f t="shared" si="126"/>
        <v>0.02</v>
      </c>
      <c r="M657" s="8">
        <f t="shared" si="92"/>
        <v>6.734</v>
      </c>
      <c r="N657" s="8">
        <f t="shared" si="93"/>
        <v>10.36</v>
      </c>
    </row>
    <row r="658" spans="1:14" ht="15.75" customHeight="1" x14ac:dyDescent="0.35">
      <c r="A658" s="7" t="str">
        <f t="shared" si="116"/>
        <v>blinks_gco_editais_2023</v>
      </c>
      <c r="B658" s="7" t="str">
        <f t="shared" si="117"/>
        <v>Facebook Brasil</v>
      </c>
      <c r="C658" s="7" t="str">
        <f t="shared" si="118"/>
        <v>blinks_gco_editais_abertos_conversao_facebook_all_ads_purch_ocpm_na_NA_na_po_rmkt_ambos-18a65anos_pm-mg_ppl_all_edital-publicado_criativo-b_edi-so-190123-23</v>
      </c>
      <c r="D658" s="7" t="str">
        <f t="shared" si="119"/>
        <v>357971922</v>
      </c>
      <c r="E658" s="7" t="str">
        <f>IF('Report DCM'!$H658="In-Stream Video","Rich Media display banner",IF('Report DCM'!$I658&gt;'Report DCM'!$J658,"Standard",VLOOKUP(CONCATENATE(bd_adtype,"_",bd_creativetype),tabela,2,FALSE)))</f>
        <v>Dynamic Click</v>
      </c>
      <c r="F658" s="7" t="str">
        <f t="shared" si="120"/>
        <v>blinks_gco_editais_abertos_conversao_facebook_all_ads_purch_ocpm_na_NA_na_po_rmkt_ambos-18a65anos_pm-mg_ppl_all_edital-publicado_criativo-b_edi-so-190123-23</v>
      </c>
      <c r="G658" s="7" t="str">
        <f t="shared" si="121"/>
        <v>548726181</v>
      </c>
      <c r="H658" s="7" t="str">
        <f t="shared" si="122"/>
        <v>Tracking</v>
      </c>
      <c r="I658" s="7">
        <f t="shared" si="123"/>
        <v>0</v>
      </c>
      <c r="J658" s="7">
        <f t="shared" si="124"/>
        <v>108</v>
      </c>
      <c r="K658" s="8">
        <f t="shared" si="125"/>
        <v>1.2999999999999999E-2</v>
      </c>
      <c r="L658" s="7">
        <f t="shared" si="126"/>
        <v>0.02</v>
      </c>
      <c r="M658" s="8">
        <f t="shared" si="92"/>
        <v>1.4039999999999999</v>
      </c>
      <c r="N658" s="8">
        <f t="shared" si="93"/>
        <v>2.16</v>
      </c>
    </row>
    <row r="659" spans="1:14" ht="15.75" customHeight="1" x14ac:dyDescent="0.35">
      <c r="A659" s="7" t="str">
        <f t="shared" si="116"/>
        <v>blinks_gco_editais_2023</v>
      </c>
      <c r="B659" s="7" t="str">
        <f t="shared" si="117"/>
        <v>Facebook Brasil</v>
      </c>
      <c r="C659" s="7" t="str">
        <f t="shared" si="118"/>
        <v>blinks_gco_editais_abertos_conversao_facebook_all_ads_purch_ocpm_na_NA_na_po_rmkt_ambos-18a65anos_pm-mg_ppl_all_edital-publicado_peça-a_edi-so-130223-30</v>
      </c>
      <c r="D659" s="7" t="str">
        <f t="shared" si="119"/>
        <v>359280461</v>
      </c>
      <c r="E659" s="7" t="str">
        <f>IF('Report DCM'!$H659="In-Stream Video","Rich Media display banner",IF('Report DCM'!$I659&gt;'Report DCM'!$J659,"Standard",VLOOKUP(CONCATENATE(bd_adtype,"_",bd_creativetype),tabela,2,FALSE)))</f>
        <v>Dynamic Click</v>
      </c>
      <c r="F659" s="7" t="str">
        <f t="shared" si="120"/>
        <v>blinks_gco_editais_abertos_conversao_facebook_all_ads_purch_ocpm_na_NA_na_po_rmkt_ambos-18a65anos_pm-mg_ppl_all_edital-publicado_peça-a_edi-so-130223-30</v>
      </c>
      <c r="G659" s="7" t="str">
        <f t="shared" si="121"/>
        <v>550367921</v>
      </c>
      <c r="H659" s="7" t="str">
        <f t="shared" si="122"/>
        <v>Tracking</v>
      </c>
      <c r="I659" s="7">
        <f t="shared" si="123"/>
        <v>0</v>
      </c>
      <c r="J659" s="7">
        <f t="shared" si="124"/>
        <v>7</v>
      </c>
      <c r="K659" s="8">
        <f t="shared" si="125"/>
        <v>1.2999999999999999E-2</v>
      </c>
      <c r="L659" s="7">
        <f t="shared" si="126"/>
        <v>0.02</v>
      </c>
      <c r="M659" s="8">
        <f t="shared" si="92"/>
        <v>9.0999999999999998E-2</v>
      </c>
      <c r="N659" s="8">
        <f t="shared" si="93"/>
        <v>0.14000000000000001</v>
      </c>
    </row>
    <row r="660" spans="1:14" ht="15.75" customHeight="1" x14ac:dyDescent="0.35">
      <c r="A660" s="7" t="str">
        <f t="shared" si="116"/>
        <v>blinks_gco_editais_2023</v>
      </c>
      <c r="B660" s="7" t="str">
        <f t="shared" si="117"/>
        <v>Facebook Brasil</v>
      </c>
      <c r="C660" s="7" t="str">
        <f t="shared" si="118"/>
        <v>blinks_gco_editais_abertos_conversao_facebook_all_ads_purch_ocpm_na_NA_na_po_rmkt_ambos-18a65anos_pm-mg_ppl_all_edital-publicado_peça-b_edi-so-130223-31</v>
      </c>
      <c r="D660" s="7" t="str">
        <f t="shared" si="119"/>
        <v>359280455</v>
      </c>
      <c r="E660" s="7" t="str">
        <f>IF('Report DCM'!$H660="In-Stream Video","Rich Media display banner",IF('Report DCM'!$I660&gt;'Report DCM'!$J660,"Standard",VLOOKUP(CONCATENATE(bd_adtype,"_",bd_creativetype),tabela,2,FALSE)))</f>
        <v>Dynamic Click</v>
      </c>
      <c r="F660" s="7" t="str">
        <f t="shared" si="120"/>
        <v>blinks_gco_editais_abertos_conversao_facebook_all_ads_purch_ocpm_na_NA_na_po_rmkt_ambos-18a65anos_pm-mg_ppl_all_edital-publicado_peça-b_edi-so-130223-31</v>
      </c>
      <c r="G660" s="7" t="str">
        <f t="shared" si="121"/>
        <v>550367915</v>
      </c>
      <c r="H660" s="7" t="str">
        <f t="shared" si="122"/>
        <v>Tracking</v>
      </c>
      <c r="I660" s="7">
        <f t="shared" si="123"/>
        <v>0</v>
      </c>
      <c r="J660" s="7">
        <f t="shared" si="124"/>
        <v>11</v>
      </c>
      <c r="K660" s="8">
        <f t="shared" si="125"/>
        <v>1.2999999999999999E-2</v>
      </c>
      <c r="L660" s="7">
        <f t="shared" si="126"/>
        <v>0.02</v>
      </c>
      <c r="M660" s="8">
        <f t="shared" si="92"/>
        <v>0.14299999999999999</v>
      </c>
      <c r="N660" s="8">
        <f t="shared" si="93"/>
        <v>0.22</v>
      </c>
    </row>
    <row r="661" spans="1:14" ht="15.75" customHeight="1" x14ac:dyDescent="0.35">
      <c r="A661" s="7" t="str">
        <f t="shared" si="116"/>
        <v>blinks_gco_editais_2023</v>
      </c>
      <c r="B661" s="7" t="str">
        <f t="shared" si="117"/>
        <v>Facebook Brasil</v>
      </c>
      <c r="C661" s="7" t="str">
        <f t="shared" si="118"/>
        <v>blinks_gco_editais_abertos_conversao_facebook_all_ads_purch_ocpm_na_NA_na_po_rmkt_ambos-18a65anos_pm-mg_ppl_all_edital-publicado_peça-c_edi-so-130223-32</v>
      </c>
      <c r="D661" s="7" t="str">
        <f t="shared" si="119"/>
        <v>359280449</v>
      </c>
      <c r="E661" s="7" t="str">
        <f>IF('Report DCM'!$H661="In-Stream Video","Rich Media display banner",IF('Report DCM'!$I661&gt;'Report DCM'!$J661,"Standard",VLOOKUP(CONCATENATE(bd_adtype,"_",bd_creativetype),tabela,2,FALSE)))</f>
        <v>Dynamic Click</v>
      </c>
      <c r="F661" s="7" t="str">
        <f t="shared" si="120"/>
        <v>blinks_gco_editais_abertos_conversao_facebook_all_ads_purch_ocpm_na_NA_na_po_rmkt_ambos-18a65anos_pm-mg_ppl_all_edital-publicado_peça-c_edi-so-130223-32</v>
      </c>
      <c r="G661" s="7" t="str">
        <f t="shared" si="121"/>
        <v>550367909</v>
      </c>
      <c r="H661" s="7" t="str">
        <f t="shared" si="122"/>
        <v>Tracking</v>
      </c>
      <c r="I661" s="7">
        <f t="shared" si="123"/>
        <v>0</v>
      </c>
      <c r="J661" s="7">
        <f t="shared" si="124"/>
        <v>26</v>
      </c>
      <c r="K661" s="8">
        <f t="shared" si="125"/>
        <v>1.2999999999999999E-2</v>
      </c>
      <c r="L661" s="7">
        <f t="shared" si="126"/>
        <v>0.02</v>
      </c>
      <c r="M661" s="8">
        <f t="shared" si="92"/>
        <v>0.33799999999999997</v>
      </c>
      <c r="N661" s="8">
        <f t="shared" si="93"/>
        <v>0.52</v>
      </c>
    </row>
    <row r="662" spans="1:14" ht="15.75" customHeight="1" x14ac:dyDescent="0.35">
      <c r="A662" s="7" t="str">
        <f t="shared" si="116"/>
        <v>blinks_gco_editais_2023</v>
      </c>
      <c r="B662" s="7" t="str">
        <f t="shared" si="117"/>
        <v>Facebook Brasil</v>
      </c>
      <c r="C662" s="7" t="str">
        <f t="shared" si="118"/>
        <v>blinks_gco_editais_abertos_conversao_facebook_all_ads_purch_ocpm_na_NA_na_po_rmkt_ambos-18a65anos_pm-mg_ppl_all_edital-publicado_peça-d_edi-so-130223-33</v>
      </c>
      <c r="D662" s="7" t="str">
        <f t="shared" si="119"/>
        <v>359280443</v>
      </c>
      <c r="E662" s="7" t="str">
        <f>IF('Report DCM'!$H662="In-Stream Video","Rich Media display banner",IF('Report DCM'!$I662&gt;'Report DCM'!$J662,"Standard",VLOOKUP(CONCATENATE(bd_adtype,"_",bd_creativetype),tabela,2,FALSE)))</f>
        <v>Dynamic Click</v>
      </c>
      <c r="F662" s="7" t="str">
        <f t="shared" si="120"/>
        <v>blinks_gco_editais_abertos_conversao_facebook_all_ads_purch_ocpm_na_NA_na_po_rmkt_ambos-18a65anos_pm-mg_ppl_all_edital-publicado_peça-d_edi-so-130223-33</v>
      </c>
      <c r="G662" s="7" t="str">
        <f t="shared" si="121"/>
        <v>550367903</v>
      </c>
      <c r="H662" s="7" t="str">
        <f t="shared" si="122"/>
        <v>Tracking</v>
      </c>
      <c r="I662" s="7">
        <f t="shared" si="123"/>
        <v>0</v>
      </c>
      <c r="J662" s="7">
        <f t="shared" si="124"/>
        <v>17</v>
      </c>
      <c r="K662" s="8">
        <f t="shared" si="125"/>
        <v>1.2999999999999999E-2</v>
      </c>
      <c r="L662" s="7">
        <f t="shared" si="126"/>
        <v>0.02</v>
      </c>
      <c r="M662" s="8">
        <f t="shared" si="92"/>
        <v>0.221</v>
      </c>
      <c r="N662" s="8">
        <f t="shared" si="93"/>
        <v>0.34</v>
      </c>
    </row>
    <row r="663" spans="1:14" ht="15.75" customHeight="1" x14ac:dyDescent="0.35">
      <c r="A663" s="7" t="str">
        <f t="shared" si="116"/>
        <v>blinks_gco_editais_2023</v>
      </c>
      <c r="B663" s="7" t="str">
        <f t="shared" si="117"/>
        <v>Facebook Brasil</v>
      </c>
      <c r="C663" s="7" t="str">
        <f t="shared" si="118"/>
        <v>blinks_gco_editais_abertos_conversao_facebook_all_ads_purch_ocpm_na_NA_na_po_rmkt_ambos-18a65anos_seduc-to_ppl_all_geral-cursos_peça-a_edi-so-311223-46</v>
      </c>
      <c r="D663" s="7" t="str">
        <f t="shared" si="119"/>
        <v>359775771</v>
      </c>
      <c r="E663" s="7" t="str">
        <f>IF('Report DCM'!$H663="In-Stream Video","Rich Media display banner",IF('Report DCM'!$I663&gt;'Report DCM'!$J663,"Standard",VLOOKUP(CONCATENATE(bd_adtype,"_",bd_creativetype),tabela,2,FALSE)))</f>
        <v>Dynamic Click</v>
      </c>
      <c r="F663" s="7" t="str">
        <f t="shared" si="120"/>
        <v>blinks_gco_editais_abertos_conversao_facebook_all_ads_purch_ocpm_na_NA_na_po_rmkt_ambos-18a65anos_seduc-to_ppl_all_geral-cursos_peça-a_edi-so-311223-46</v>
      </c>
      <c r="G663" s="7" t="str">
        <f t="shared" si="121"/>
        <v>550640884</v>
      </c>
      <c r="H663" s="7" t="str">
        <f t="shared" si="122"/>
        <v>Tracking</v>
      </c>
      <c r="I663" s="7">
        <f t="shared" si="123"/>
        <v>0</v>
      </c>
      <c r="J663" s="7">
        <f t="shared" si="124"/>
        <v>702</v>
      </c>
      <c r="K663" s="8">
        <f t="shared" si="125"/>
        <v>1.2999999999999999E-2</v>
      </c>
      <c r="L663" s="7">
        <f t="shared" si="126"/>
        <v>0.02</v>
      </c>
      <c r="M663" s="8">
        <f t="shared" si="92"/>
        <v>9.1259999999999994</v>
      </c>
      <c r="N663" s="8">
        <f t="shared" si="93"/>
        <v>14.040000000000001</v>
      </c>
    </row>
    <row r="664" spans="1:14" ht="15.75" customHeight="1" x14ac:dyDescent="0.35">
      <c r="A664" s="7" t="str">
        <f t="shared" si="116"/>
        <v>blinks_gco_editais_2023</v>
      </c>
      <c r="B664" s="7" t="str">
        <f t="shared" si="117"/>
        <v>Facebook Brasil</v>
      </c>
      <c r="C664" s="7" t="str">
        <f t="shared" si="118"/>
        <v>blinks_gco_editais_abertos_conversao_facebook_all_ads_purch_ocpm_na_NA_na_po_rmkt_ambos-18a65anos_seduc-to_ppl_all_geral-cursos_peça-b_edi-so-311223-47</v>
      </c>
      <c r="D664" s="7" t="str">
        <f t="shared" si="119"/>
        <v>359775768</v>
      </c>
      <c r="E664" s="7" t="str">
        <f>IF('Report DCM'!$H664="In-Stream Video","Rich Media display banner",IF('Report DCM'!$I664&gt;'Report DCM'!$J664,"Standard",VLOOKUP(CONCATENATE(bd_adtype,"_",bd_creativetype),tabela,2,FALSE)))</f>
        <v>Dynamic Click</v>
      </c>
      <c r="F664" s="7" t="str">
        <f t="shared" si="120"/>
        <v>blinks_gco_editais_abertos_conversao_facebook_all_ads_purch_ocpm_na_NA_na_po_rmkt_ambos-18a65anos_seduc-to_ppl_all_geral-cursos_peça-b_edi-so-311223-47</v>
      </c>
      <c r="G664" s="7" t="str">
        <f t="shared" si="121"/>
        <v>550640881</v>
      </c>
      <c r="H664" s="7" t="str">
        <f t="shared" si="122"/>
        <v>Tracking</v>
      </c>
      <c r="I664" s="7">
        <f t="shared" si="123"/>
        <v>0</v>
      </c>
      <c r="J664" s="7">
        <f t="shared" si="124"/>
        <v>198</v>
      </c>
      <c r="K664" s="8">
        <f t="shared" si="125"/>
        <v>1.2999999999999999E-2</v>
      </c>
      <c r="L664" s="7">
        <f t="shared" si="126"/>
        <v>0.02</v>
      </c>
      <c r="M664" s="8">
        <f t="shared" si="92"/>
        <v>2.5739999999999998</v>
      </c>
      <c r="N664" s="8">
        <f t="shared" si="93"/>
        <v>3.96</v>
      </c>
    </row>
    <row r="665" spans="1:14" ht="15.75" customHeight="1" x14ac:dyDescent="0.35">
      <c r="A665" s="7" t="str">
        <f t="shared" si="116"/>
        <v>blinks_gco_editais_2023</v>
      </c>
      <c r="B665" s="7" t="str">
        <f t="shared" si="117"/>
        <v>Facebook Brasil</v>
      </c>
      <c r="C665" s="7" t="str">
        <f t="shared" si="118"/>
        <v>blinks_gco_editais_abertos_conversao_facebook_all_ads_purch_ocpm_na_NA_na_po_rmkt_ambos-18a65anos_seduc-to_ppl_all_geral-cursos_peça-c_edi-so-311223-48</v>
      </c>
      <c r="D665" s="7" t="str">
        <f t="shared" si="119"/>
        <v>359775765</v>
      </c>
      <c r="E665" s="7" t="str">
        <f>IF('Report DCM'!$H665="In-Stream Video","Rich Media display banner",IF('Report DCM'!$I665&gt;'Report DCM'!$J665,"Standard",VLOOKUP(CONCATENATE(bd_adtype,"_",bd_creativetype),tabela,2,FALSE)))</f>
        <v>Dynamic Click</v>
      </c>
      <c r="F665" s="7" t="str">
        <f t="shared" si="120"/>
        <v>blinks_gco_editais_abertos_conversao_facebook_all_ads_purch_ocpm_na_NA_na_po_rmkt_ambos-18a65anos_seduc-to_ppl_all_geral-cursos_peça-c_edi-so-311223-48</v>
      </c>
      <c r="G665" s="7" t="str">
        <f t="shared" si="121"/>
        <v>550640878</v>
      </c>
      <c r="H665" s="7" t="str">
        <f t="shared" si="122"/>
        <v>Tracking</v>
      </c>
      <c r="I665" s="7">
        <f t="shared" si="123"/>
        <v>0</v>
      </c>
      <c r="J665" s="7">
        <f t="shared" si="124"/>
        <v>53</v>
      </c>
      <c r="K665" s="8">
        <f t="shared" si="125"/>
        <v>1.2999999999999999E-2</v>
      </c>
      <c r="L665" s="7">
        <f t="shared" si="126"/>
        <v>0.02</v>
      </c>
      <c r="M665" s="8">
        <f t="shared" si="92"/>
        <v>0.68899999999999995</v>
      </c>
      <c r="N665" s="8">
        <f t="shared" si="93"/>
        <v>1.06</v>
      </c>
    </row>
    <row r="666" spans="1:14" ht="15.75" customHeight="1" x14ac:dyDescent="0.35">
      <c r="A666" s="7" t="str">
        <f t="shared" si="116"/>
        <v>blinks_gco_editais_2023</v>
      </c>
      <c r="B666" s="7" t="str">
        <f t="shared" si="117"/>
        <v>Facebook Brasil</v>
      </c>
      <c r="C666" s="7" t="str">
        <f t="shared" si="118"/>
        <v>blinks_gco_editais_abertos_conversao_facebook_all_ads_purch_ocpm_na_NA_na_po_rmkt_ambos-18a65anos_seduc-to_ppl_all_geral-cursos_peça-d_edi-so-311223-49</v>
      </c>
      <c r="D666" s="7" t="str">
        <f t="shared" si="119"/>
        <v>359775762</v>
      </c>
      <c r="E666" s="7" t="str">
        <f>IF('Report DCM'!$H666="In-Stream Video","Rich Media display banner",IF('Report DCM'!$I666&gt;'Report DCM'!$J666,"Standard",VLOOKUP(CONCATENATE(bd_adtype,"_",bd_creativetype),tabela,2,FALSE)))</f>
        <v>Dynamic Click</v>
      </c>
      <c r="F666" s="7" t="str">
        <f t="shared" si="120"/>
        <v>blinks_gco_editais_abertos_conversao_facebook_all_ads_purch_ocpm_na_NA_na_po_rmkt_ambos-18a65anos_seduc-to_ppl_all_geral-cursos_peça-d_edi-so-311223-49</v>
      </c>
      <c r="G666" s="7" t="str">
        <f t="shared" si="121"/>
        <v>550640875</v>
      </c>
      <c r="H666" s="7" t="str">
        <f t="shared" si="122"/>
        <v>Tracking</v>
      </c>
      <c r="I666" s="7">
        <f t="shared" si="123"/>
        <v>0</v>
      </c>
      <c r="J666" s="7">
        <f t="shared" si="124"/>
        <v>17</v>
      </c>
      <c r="K666" s="8">
        <f t="shared" si="125"/>
        <v>1.2999999999999999E-2</v>
      </c>
      <c r="L666" s="7">
        <f t="shared" si="126"/>
        <v>0.02</v>
      </c>
      <c r="M666" s="8">
        <f t="shared" si="92"/>
        <v>0.221</v>
      </c>
      <c r="N666" s="8">
        <f t="shared" si="93"/>
        <v>0.34</v>
      </c>
    </row>
    <row r="667" spans="1:14" ht="15.75" customHeight="1" x14ac:dyDescent="0.35">
      <c r="A667" s="7" t="str">
        <f t="shared" si="116"/>
        <v>blinks_gco_editais_2023</v>
      </c>
      <c r="B667" s="7" t="str">
        <f t="shared" si="117"/>
        <v>Facebook Brasil</v>
      </c>
      <c r="C667" s="7" t="str">
        <f t="shared" si="118"/>
        <v>blinks_gco_editais_abertos_conversao_facebook_all_ads_purch_ocpm_na_NA_na_po_rmkt_ambos-18a65anos_sesdf_ppl_all_edital-iminente_criativo-a_edi-so-190123-24</v>
      </c>
      <c r="D667" s="7" t="str">
        <f t="shared" si="119"/>
        <v>357971919</v>
      </c>
      <c r="E667" s="7" t="str">
        <f>IF('Report DCM'!$H667="In-Stream Video","Rich Media display banner",IF('Report DCM'!$I667&gt;'Report DCM'!$J667,"Standard",VLOOKUP(CONCATENATE(bd_adtype,"_",bd_creativetype),tabela,2,FALSE)))</f>
        <v>Dynamic Click</v>
      </c>
      <c r="F667" s="7" t="str">
        <f t="shared" si="120"/>
        <v>blinks_gco_editais_abertos_conversao_facebook_all_ads_purch_ocpm_na_NA_na_po_rmkt_ambos-18a65anos_sesdf_ppl_all_edital-iminente_criativo-a_edi-so-190123-24</v>
      </c>
      <c r="G667" s="7" t="str">
        <f t="shared" si="121"/>
        <v>548726178</v>
      </c>
      <c r="H667" s="7" t="str">
        <f t="shared" si="122"/>
        <v>Tracking</v>
      </c>
      <c r="I667" s="7">
        <f t="shared" si="123"/>
        <v>0</v>
      </c>
      <c r="J667" s="7">
        <f t="shared" si="124"/>
        <v>22</v>
      </c>
      <c r="K667" s="8">
        <f t="shared" si="125"/>
        <v>1.2999999999999999E-2</v>
      </c>
      <c r="L667" s="7">
        <f t="shared" si="126"/>
        <v>0.02</v>
      </c>
      <c r="M667" s="8">
        <f t="shared" si="92"/>
        <v>0.28599999999999998</v>
      </c>
      <c r="N667" s="8">
        <f t="shared" si="93"/>
        <v>0.44</v>
      </c>
    </row>
    <row r="668" spans="1:14" ht="15.75" customHeight="1" x14ac:dyDescent="0.35">
      <c r="A668" s="7" t="str">
        <f t="shared" si="116"/>
        <v>blinks_gco_editais_2023</v>
      </c>
      <c r="B668" s="7" t="str">
        <f t="shared" si="117"/>
        <v>Facebook Brasil</v>
      </c>
      <c r="C668" s="7" t="str">
        <f t="shared" si="118"/>
        <v>blinks_gco_editais_abertos_conversao_facebook_all_ads_purch_ocpm_na_NA_na_po_rmkt_ambos-18a65anos_sesdf_ppl_all_edital-iminente_criativo-b_edi-so-190123-25</v>
      </c>
      <c r="D668" s="7" t="str">
        <f t="shared" si="119"/>
        <v>357971916</v>
      </c>
      <c r="E668" s="7" t="str">
        <f>IF('Report DCM'!$H668="In-Stream Video","Rich Media display banner",IF('Report DCM'!$I668&gt;'Report DCM'!$J668,"Standard",VLOOKUP(CONCATENATE(bd_adtype,"_",bd_creativetype),tabela,2,FALSE)))</f>
        <v>Dynamic Click</v>
      </c>
      <c r="F668" s="7" t="str">
        <f t="shared" si="120"/>
        <v>blinks_gco_editais_abertos_conversao_facebook_all_ads_purch_ocpm_na_NA_na_po_rmkt_ambos-18a65anos_sesdf_ppl_all_edital-iminente_criativo-b_edi-so-190123-25</v>
      </c>
      <c r="G668" s="7" t="str">
        <f t="shared" si="121"/>
        <v>548726175</v>
      </c>
      <c r="H668" s="7" t="str">
        <f t="shared" si="122"/>
        <v>Tracking</v>
      </c>
      <c r="I668" s="7">
        <f t="shared" si="123"/>
        <v>0</v>
      </c>
      <c r="J668" s="7">
        <f t="shared" si="124"/>
        <v>8</v>
      </c>
      <c r="K668" s="8">
        <f t="shared" si="125"/>
        <v>1.2999999999999999E-2</v>
      </c>
      <c r="L668" s="7">
        <f t="shared" si="126"/>
        <v>0.02</v>
      </c>
      <c r="M668" s="8">
        <f t="shared" si="92"/>
        <v>0.104</v>
      </c>
      <c r="N668" s="8">
        <f t="shared" si="93"/>
        <v>0.16</v>
      </c>
    </row>
    <row r="669" spans="1:14" ht="15.75" customHeight="1" x14ac:dyDescent="0.35">
      <c r="A669" s="7" t="str">
        <f t="shared" si="116"/>
        <v>blinks_gco_editais_2023</v>
      </c>
      <c r="B669" s="7" t="str">
        <f t="shared" si="117"/>
        <v>Facebook Brasil</v>
      </c>
      <c r="C669" s="7" t="str">
        <f t="shared" si="118"/>
        <v>blinks_gco_editais_abertos_conversao_facebook_all_ads_purch_ocpm_na_NA_na_po_rmkt_ambos-18a65anos_sesdf_ppl_all_edital-publicado_criativo-a_edi-so-270123-27</v>
      </c>
      <c r="D669" s="7" t="str">
        <f t="shared" si="119"/>
        <v>358569717</v>
      </c>
      <c r="E669" s="7" t="str">
        <f>IF('Report DCM'!$H669="In-Stream Video","Rich Media display banner",IF('Report DCM'!$I669&gt;'Report DCM'!$J669,"Standard",VLOOKUP(CONCATENATE(bd_adtype,"_",bd_creativetype),tabela,2,FALSE)))</f>
        <v>Dynamic Click</v>
      </c>
      <c r="F669" s="7" t="str">
        <f t="shared" si="120"/>
        <v>blinks_gco_editais_abertos_conversao_facebook_all_ads_purch_ocpm_na_NA_na_po_rmkt_ambos-18a65anos_sesdf_ppl_all_edital-publicado_criativo-a_edi-so-270123-27</v>
      </c>
      <c r="G669" s="7" t="str">
        <f t="shared" si="121"/>
        <v>549506578</v>
      </c>
      <c r="H669" s="7" t="str">
        <f t="shared" si="122"/>
        <v>Tracking</v>
      </c>
      <c r="I669" s="7">
        <f t="shared" si="123"/>
        <v>0</v>
      </c>
      <c r="J669" s="7">
        <f t="shared" si="124"/>
        <v>2</v>
      </c>
      <c r="K669" s="8">
        <f t="shared" si="125"/>
        <v>1.2999999999999999E-2</v>
      </c>
      <c r="L669" s="7">
        <f t="shared" si="126"/>
        <v>0.02</v>
      </c>
      <c r="M669" s="8">
        <f t="shared" si="92"/>
        <v>2.5999999999999999E-2</v>
      </c>
      <c r="N669" s="8">
        <f t="shared" si="93"/>
        <v>0.04</v>
      </c>
    </row>
    <row r="670" spans="1:14" ht="15.75" customHeight="1" x14ac:dyDescent="0.35">
      <c r="A670" s="7" t="str">
        <f t="shared" si="116"/>
        <v>blinks_gco_editais_2023</v>
      </c>
      <c r="B670" s="7" t="str">
        <f t="shared" si="117"/>
        <v>Facebook Brasil</v>
      </c>
      <c r="C670" s="7" t="str">
        <f t="shared" si="118"/>
        <v>blinks_gco_editais_abertos_conversao_facebook_all_ads_purch_ocpm_na_NA_na_po_rmkt_ambos-18a65anos_sesdf_ppl_all_edital-publicado_criativo-c_edi-so-270123-29</v>
      </c>
      <c r="D670" s="7" t="str">
        <f t="shared" si="119"/>
        <v>358569711</v>
      </c>
      <c r="E670" s="7" t="str">
        <f>IF('Report DCM'!$H670="In-Stream Video","Rich Media display banner",IF('Report DCM'!$I670&gt;'Report DCM'!$J670,"Standard",VLOOKUP(CONCATENATE(bd_adtype,"_",bd_creativetype),tabela,2,FALSE)))</f>
        <v>Dynamic Click</v>
      </c>
      <c r="F670" s="7" t="str">
        <f t="shared" si="120"/>
        <v>blinks_gco_editais_abertos_conversao_facebook_all_ads_purch_ocpm_na_NA_na_po_rmkt_ambos-18a65anos_sesdf_ppl_all_edital-publicado_criativo-c_edi-so-270123-29</v>
      </c>
      <c r="G670" s="7" t="str">
        <f t="shared" si="121"/>
        <v>549506572</v>
      </c>
      <c r="H670" s="7" t="str">
        <f t="shared" si="122"/>
        <v>Tracking</v>
      </c>
      <c r="I670" s="7">
        <f t="shared" si="123"/>
        <v>0</v>
      </c>
      <c r="J670" s="7">
        <f t="shared" si="124"/>
        <v>1</v>
      </c>
      <c r="K670" s="8">
        <f t="shared" si="125"/>
        <v>1.2999999999999999E-2</v>
      </c>
      <c r="L670" s="7">
        <f t="shared" si="126"/>
        <v>0.02</v>
      </c>
      <c r="M670" s="8">
        <f t="shared" si="92"/>
        <v>1.2999999999999999E-2</v>
      </c>
      <c r="N670" s="8">
        <f t="shared" si="93"/>
        <v>0.02</v>
      </c>
    </row>
    <row r="671" spans="1:14" ht="15.75" customHeight="1" x14ac:dyDescent="0.35">
      <c r="A671" s="7" t="str">
        <f t="shared" si="116"/>
        <v>blinks_gco_editais_2023</v>
      </c>
      <c r="B671" s="7" t="str">
        <f t="shared" si="117"/>
        <v>Facebook Brasil</v>
      </c>
      <c r="C671" s="7" t="str">
        <f t="shared" si="118"/>
        <v>blinks_gco_editais_abertos_conversao_facebook_all_ads_purch_ocpm_na_NA_na_po_rmkt_ambos-18a65anos_tj-sp_ppl_all_edital-publicado_peça-a_edi-so-311223-44</v>
      </c>
      <c r="D671" s="7" t="str">
        <f t="shared" si="119"/>
        <v>359627272</v>
      </c>
      <c r="E671" s="7" t="str">
        <f>IF('Report DCM'!$H671="In-Stream Video","Rich Media display banner",IF('Report DCM'!$I671&gt;'Report DCM'!$J671,"Standard",VLOOKUP(CONCATENATE(bd_adtype,"_",bd_creativetype),tabela,2,FALSE)))</f>
        <v>Dynamic Click</v>
      </c>
      <c r="F671" s="7" t="str">
        <f t="shared" si="120"/>
        <v>blinks_gco_editais_abertos_conversao_facebook_all_ads_purch_ocpm_na_NA_na_po_rmkt_ambos-18a65anos_tj-sp_ppl_all_edital-publicado_peça-a_edi-so-311223-44</v>
      </c>
      <c r="G671" s="7" t="str">
        <f t="shared" si="121"/>
        <v>550536462</v>
      </c>
      <c r="H671" s="7" t="str">
        <f t="shared" si="122"/>
        <v>Tracking</v>
      </c>
      <c r="I671" s="7">
        <f t="shared" si="123"/>
        <v>0</v>
      </c>
      <c r="J671" s="7">
        <f t="shared" si="124"/>
        <v>20</v>
      </c>
      <c r="K671" s="8">
        <f t="shared" si="125"/>
        <v>1.2999999999999999E-2</v>
      </c>
      <c r="L671" s="7">
        <f t="shared" si="126"/>
        <v>0.02</v>
      </c>
      <c r="M671" s="8">
        <f t="shared" si="92"/>
        <v>0.26</v>
      </c>
      <c r="N671" s="8">
        <f t="shared" si="93"/>
        <v>0.4</v>
      </c>
    </row>
    <row r="672" spans="1:14" ht="15.75" customHeight="1" x14ac:dyDescent="0.35">
      <c r="A672" s="7" t="str">
        <f t="shared" si="116"/>
        <v>blinks_gco_editais_2023</v>
      </c>
      <c r="B672" s="7" t="str">
        <f t="shared" si="117"/>
        <v>Facebook Brasil</v>
      </c>
      <c r="C672" s="7" t="str">
        <f t="shared" si="118"/>
        <v>blinks_gco_editais_abertos_conversao_facebook_all_ads_purch_ocpm_na_NA_na_po_rmkt_ambos-18a65anos_tj-sp_ppl_all_edital-publicado_peça-b_edi-so-311223-45</v>
      </c>
      <c r="D672" s="7" t="str">
        <f t="shared" si="119"/>
        <v>359627275</v>
      </c>
      <c r="E672" s="7" t="str">
        <f>IF('Report DCM'!$H672="In-Stream Video","Rich Media display banner",IF('Report DCM'!$I672&gt;'Report DCM'!$J672,"Standard",VLOOKUP(CONCATENATE(bd_adtype,"_",bd_creativetype),tabela,2,FALSE)))</f>
        <v>Dynamic Click</v>
      </c>
      <c r="F672" s="7" t="str">
        <f t="shared" si="120"/>
        <v>blinks_gco_editais_abertos_conversao_facebook_all_ads_purch_ocpm_na_NA_na_po_rmkt_ambos-18a65anos_tj-sp_ppl_all_edital-publicado_peça-b_edi-so-311223-45</v>
      </c>
      <c r="G672" s="7" t="str">
        <f t="shared" si="121"/>
        <v>550536483</v>
      </c>
      <c r="H672" s="7" t="str">
        <f t="shared" si="122"/>
        <v>Tracking</v>
      </c>
      <c r="I672" s="7">
        <f t="shared" si="123"/>
        <v>0</v>
      </c>
      <c r="J672" s="7">
        <f t="shared" si="124"/>
        <v>12</v>
      </c>
      <c r="K672" s="8">
        <f t="shared" si="125"/>
        <v>1.2999999999999999E-2</v>
      </c>
      <c r="L672" s="7">
        <f t="shared" si="126"/>
        <v>0.02</v>
      </c>
      <c r="M672" s="8">
        <f t="shared" si="92"/>
        <v>0.156</v>
      </c>
      <c r="N672" s="8">
        <f t="shared" si="93"/>
        <v>0.24</v>
      </c>
    </row>
    <row r="673" spans="1:14" ht="15.75" customHeight="1" x14ac:dyDescent="0.35">
      <c r="A673" s="7" t="str">
        <f t="shared" si="116"/>
        <v>blinks_gco_graduacao_2022</v>
      </c>
      <c r="B673" s="7" t="str">
        <f t="shared" si="117"/>
        <v>Google Ads BR</v>
      </c>
      <c r="C673" s="7" t="str">
        <f t="shared" si="118"/>
        <v>blinks_gco_graduacao_6-gdn-cap-graduacao_conversao_google-ads_gdn_ads_purch_cpa_cap_Fix_na_na_rmkt_ambos-18a65anos_rmkt-alunos-gran_dra_all_gra-go-191222-6</v>
      </c>
      <c r="D673" s="7" t="str">
        <f t="shared" si="119"/>
        <v>355653258</v>
      </c>
      <c r="E673" s="7" t="str">
        <f>IF('Report DCM'!$H673="In-Stream Video","Rich Media display banner",IF('Report DCM'!$I673&gt;'Report DCM'!$J673,"Standard",VLOOKUP(CONCATENATE(bd_adtype,"_",bd_creativetype),tabela,2,FALSE)))</f>
        <v>Dynamic Click</v>
      </c>
      <c r="F673" s="7" t="str">
        <f t="shared" si="120"/>
        <v>blinks_gco_graduacao_6-gdn-cap-graduacao_conversao_google-ads_gdn_ads_purch_cpa_cap_Fix_na_na_rmkt_ambos-18a65anos_rmkt-alunos-gran_dra_all_gra-go-191222-6</v>
      </c>
      <c r="G673" s="7" t="str">
        <f t="shared" si="121"/>
        <v>546455106</v>
      </c>
      <c r="H673" s="7" t="str">
        <f t="shared" si="122"/>
        <v>Tracking</v>
      </c>
      <c r="I673" s="7">
        <f t="shared" si="123"/>
        <v>0</v>
      </c>
      <c r="J673" s="7">
        <f t="shared" si="124"/>
        <v>13</v>
      </c>
      <c r="K673" s="8">
        <f t="shared" si="125"/>
        <v>1.2999999999999999E-2</v>
      </c>
      <c r="L673" s="7">
        <f t="shared" si="126"/>
        <v>0.02</v>
      </c>
      <c r="M673" s="8">
        <f t="shared" si="92"/>
        <v>0.16899999999999998</v>
      </c>
      <c r="N673" s="8">
        <f t="shared" si="93"/>
        <v>0.26</v>
      </c>
    </row>
    <row r="674" spans="1:14" ht="15.75" customHeight="1" x14ac:dyDescent="0.35">
      <c r="A674" s="7" t="str">
        <f t="shared" si="116"/>
        <v>blinks_gco_graduacao_2023</v>
      </c>
      <c r="B674" s="7" t="str">
        <f t="shared" si="117"/>
        <v>BR RTB House</v>
      </c>
      <c r="C674" s="7" t="str">
        <f t="shared" si="118"/>
        <v>blinks_gco_graduacao_na_conversao_rtb-house_all_display_purch_cpc_perf_cpcm_na_all_rmkt_all-pages_retargeting_IAB-ST_120x600_always-on_graduacao_gra-adp-030222-17</v>
      </c>
      <c r="D674" s="7" t="str">
        <f t="shared" si="119"/>
        <v>359189259</v>
      </c>
      <c r="E674" s="7" t="str">
        <f>IF('Report DCM'!$H674="In-Stream Video","Rich Media display banner",IF('Report DCM'!$I674&gt;'Report DCM'!$J674,"Standard",VLOOKUP(CONCATENATE(bd_adtype,"_",bd_creativetype),tabela,2,FALSE)))</f>
        <v>Standard</v>
      </c>
      <c r="F674" s="7" t="str">
        <f t="shared" si="120"/>
        <v>blinks_gco_graduacao_na_conversao_rtb-house_all_display_purch_cpc_perf_cpcm_na_all_rmkt_all-pages_retargeting_IAB-ST_120x600_always-on_graduacao_gra-adp-030222-17</v>
      </c>
      <c r="G674" s="7" t="str">
        <f t="shared" si="121"/>
        <v>550112254</v>
      </c>
      <c r="H674" s="7" t="str">
        <f t="shared" si="122"/>
        <v>Tracking</v>
      </c>
      <c r="I674" s="7">
        <f t="shared" si="123"/>
        <v>362</v>
      </c>
      <c r="J674" s="7">
        <f t="shared" si="124"/>
        <v>12</v>
      </c>
      <c r="K674" s="8">
        <f t="shared" si="125"/>
        <v>9.4E-2</v>
      </c>
      <c r="L674" s="7">
        <f t="shared" si="126"/>
        <v>0.09</v>
      </c>
      <c r="M674" s="8">
        <f t="shared" si="92"/>
        <v>3.4027999999999996E-2</v>
      </c>
      <c r="N674" s="8">
        <f t="shared" si="93"/>
        <v>3.2579999999999998E-2</v>
      </c>
    </row>
    <row r="675" spans="1:14" ht="15.75" customHeight="1" x14ac:dyDescent="0.35">
      <c r="A675" s="7" t="str">
        <f t="shared" si="116"/>
        <v>blinks_gco_graduacao_2023</v>
      </c>
      <c r="B675" s="7" t="str">
        <f t="shared" si="117"/>
        <v>BR RTB House</v>
      </c>
      <c r="C675" s="7" t="str">
        <f t="shared" si="118"/>
        <v>blinks_gco_graduacao_na_conversao_rtb-house_all_display_purch_cpc_perf_cpcm_na_all_rmkt_all-pages_retargeting_IAB-ST_160x600_always-on_graduacao_gra-adp-030222-13</v>
      </c>
      <c r="D675" s="7" t="str">
        <f t="shared" si="119"/>
        <v>359189271</v>
      </c>
      <c r="E675" s="7" t="str">
        <f>IF('Report DCM'!$H675="In-Stream Video","Rich Media display banner",IF('Report DCM'!$I675&gt;'Report DCM'!$J675,"Standard",VLOOKUP(CONCATENATE(bd_adtype,"_",bd_creativetype),tabela,2,FALSE)))</f>
        <v>Standard</v>
      </c>
      <c r="F675" s="7" t="str">
        <f t="shared" si="120"/>
        <v>blinks_gco_graduacao_na_conversao_rtb-house_all_display_purch_cpc_perf_cpcm_na_all_rmkt_all-pages_retargeting_IAB-ST_160x600_always-on_graduacao_gra-adp-030222-13</v>
      </c>
      <c r="G675" s="7" t="str">
        <f t="shared" si="121"/>
        <v>550112266</v>
      </c>
      <c r="H675" s="7" t="str">
        <f t="shared" si="122"/>
        <v>Tracking</v>
      </c>
      <c r="I675" s="7">
        <f t="shared" si="123"/>
        <v>26658</v>
      </c>
      <c r="J675" s="7">
        <f t="shared" si="124"/>
        <v>66</v>
      </c>
      <c r="K675" s="8">
        <f t="shared" si="125"/>
        <v>9.4E-2</v>
      </c>
      <c r="L675" s="7">
        <f t="shared" si="126"/>
        <v>0.09</v>
      </c>
      <c r="M675" s="8">
        <f t="shared" si="92"/>
        <v>2.505852</v>
      </c>
      <c r="N675" s="8">
        <f t="shared" si="93"/>
        <v>2.3992199999999997</v>
      </c>
    </row>
    <row r="676" spans="1:14" ht="15.75" customHeight="1" x14ac:dyDescent="0.35">
      <c r="A676" s="7" t="str">
        <f t="shared" si="116"/>
        <v>blinks_gco_graduacao_2023</v>
      </c>
      <c r="B676" s="7" t="str">
        <f t="shared" si="117"/>
        <v>BR RTB House</v>
      </c>
      <c r="C676" s="7" t="str">
        <f t="shared" si="118"/>
        <v>blinks_gco_graduacao_na_conversao_rtb-house_all_display_purch_cpc_perf_cpcm_na_all_rmkt_all-pages_retargeting_IAB-ST_300x250_always-on_graduacao_gra-adp-030222-14</v>
      </c>
      <c r="D676" s="7" t="str">
        <f t="shared" si="119"/>
        <v>359189268</v>
      </c>
      <c r="E676" s="7" t="str">
        <f>IF('Report DCM'!$H676="In-Stream Video","Rich Media display banner",IF('Report DCM'!$I676&gt;'Report DCM'!$J676,"Standard",VLOOKUP(CONCATENATE(bd_adtype,"_",bd_creativetype),tabela,2,FALSE)))</f>
        <v>Standard</v>
      </c>
      <c r="F676" s="7" t="str">
        <f t="shared" si="120"/>
        <v>blinks_gco_graduacao_na_conversao_rtb-house_all_display_purch_cpc_perf_cpcm_na_all_rmkt_all-pages_retargeting_IAB-ST_300x250_always-on_graduacao_gra-adp-030222-14</v>
      </c>
      <c r="G676" s="7" t="str">
        <f t="shared" si="121"/>
        <v>550112263</v>
      </c>
      <c r="H676" s="7" t="str">
        <f t="shared" si="122"/>
        <v>Tracking</v>
      </c>
      <c r="I676" s="7">
        <f t="shared" si="123"/>
        <v>54900</v>
      </c>
      <c r="J676" s="7">
        <f t="shared" si="124"/>
        <v>457</v>
      </c>
      <c r="K676" s="8">
        <f t="shared" si="125"/>
        <v>9.4E-2</v>
      </c>
      <c r="L676" s="7">
        <f t="shared" si="126"/>
        <v>0.09</v>
      </c>
      <c r="M676" s="8">
        <f t="shared" si="92"/>
        <v>5.1606000000000005</v>
      </c>
      <c r="N676" s="8">
        <f t="shared" si="93"/>
        <v>4.9409999999999998</v>
      </c>
    </row>
    <row r="677" spans="1:14" ht="15.75" customHeight="1" x14ac:dyDescent="0.35">
      <c r="A677" s="7" t="str">
        <f t="shared" si="116"/>
        <v>blinks_gco_graduacao_2023</v>
      </c>
      <c r="B677" s="7" t="str">
        <f t="shared" si="117"/>
        <v>BR RTB House</v>
      </c>
      <c r="C677" s="7" t="str">
        <f t="shared" si="118"/>
        <v>blinks_gco_graduacao_na_conversao_rtb-house_all_display_purch_cpc_perf_cpcm_na_all_rmkt_all-pages_retargeting_IAB-ST_300x50_always-on_graduacao_gra-adp-030222-9</v>
      </c>
      <c r="D677" s="7" t="str">
        <f t="shared" si="119"/>
        <v>359189292</v>
      </c>
      <c r="E677" s="7" t="str">
        <f>IF('Report DCM'!$H677="In-Stream Video","Rich Media display banner",IF('Report DCM'!$I677&gt;'Report DCM'!$J677,"Standard",VLOOKUP(CONCATENATE(bd_adtype,"_",bd_creativetype),tabela,2,FALSE)))</f>
        <v>Standard</v>
      </c>
      <c r="F677" s="7" t="str">
        <f t="shared" si="120"/>
        <v>blinks_gco_graduacao_na_conversao_rtb-house_all_display_purch_cpc_perf_cpcm_na_all_rmkt_all-pages_retargeting_IAB-ST_300x50_always-on_graduacao_gra-adp-030222-9</v>
      </c>
      <c r="G677" s="7" t="str">
        <f t="shared" si="121"/>
        <v>550112287</v>
      </c>
      <c r="H677" s="7" t="str">
        <f t="shared" si="122"/>
        <v>Tracking</v>
      </c>
      <c r="I677" s="7">
        <f t="shared" si="123"/>
        <v>308</v>
      </c>
      <c r="J677" s="7">
        <f t="shared" si="124"/>
        <v>5</v>
      </c>
      <c r="K677" s="8">
        <f t="shared" si="125"/>
        <v>9.4E-2</v>
      </c>
      <c r="L677" s="7">
        <f t="shared" si="126"/>
        <v>0.09</v>
      </c>
      <c r="M677" s="8">
        <f t="shared" si="92"/>
        <v>2.8952000000000002E-2</v>
      </c>
      <c r="N677" s="8">
        <f t="shared" si="93"/>
        <v>2.7719999999999998E-2</v>
      </c>
    </row>
    <row r="678" spans="1:14" ht="15.75" customHeight="1" x14ac:dyDescent="0.35">
      <c r="A678" s="7" t="str">
        <f t="shared" si="116"/>
        <v>blinks_gco_graduacao_2023</v>
      </c>
      <c r="B678" s="7" t="str">
        <f t="shared" si="117"/>
        <v>BR RTB House</v>
      </c>
      <c r="C678" s="7" t="str">
        <f t="shared" si="118"/>
        <v>blinks_gco_graduacao_na_conversao_rtb-house_all_display_purch_cpc_perf_cpcm_na_all_rmkt_all-pages_retargeting_IAB-ST_300x600_always-on_graduacao_gra-adp-030222-11</v>
      </c>
      <c r="D678" s="7" t="str">
        <f t="shared" si="119"/>
        <v>359189280</v>
      </c>
      <c r="E678" s="7" t="str">
        <f>IF('Report DCM'!$H678="In-Stream Video","Rich Media display banner",IF('Report DCM'!$I678&gt;'Report DCM'!$J678,"Standard",VLOOKUP(CONCATENATE(bd_adtype,"_",bd_creativetype),tabela,2,FALSE)))</f>
        <v>Standard</v>
      </c>
      <c r="F678" s="7" t="str">
        <f t="shared" si="120"/>
        <v>blinks_gco_graduacao_na_conversao_rtb-house_all_display_purch_cpc_perf_cpcm_na_all_rmkt_all-pages_retargeting_IAB-ST_300x600_always-on_graduacao_gra-adp-030222-11</v>
      </c>
      <c r="G678" s="7" t="str">
        <f t="shared" si="121"/>
        <v>550112275</v>
      </c>
      <c r="H678" s="7" t="str">
        <f t="shared" si="122"/>
        <v>Tracking</v>
      </c>
      <c r="I678" s="7">
        <f t="shared" si="123"/>
        <v>382</v>
      </c>
      <c r="J678" s="7">
        <f t="shared" si="124"/>
        <v>3</v>
      </c>
      <c r="K678" s="8">
        <f t="shared" si="125"/>
        <v>9.4E-2</v>
      </c>
      <c r="L678" s="7">
        <f t="shared" si="126"/>
        <v>0.09</v>
      </c>
      <c r="M678" s="8">
        <f t="shared" si="92"/>
        <v>3.5908000000000002E-2</v>
      </c>
      <c r="N678" s="8">
        <f t="shared" si="93"/>
        <v>3.4379999999999994E-2</v>
      </c>
    </row>
    <row r="679" spans="1:14" ht="15.75" customHeight="1" x14ac:dyDescent="0.35">
      <c r="A679" s="7" t="str">
        <f t="shared" si="116"/>
        <v>blinks_gco_graduacao_2023</v>
      </c>
      <c r="B679" s="7" t="str">
        <f t="shared" si="117"/>
        <v>BR RTB House</v>
      </c>
      <c r="C679" s="7" t="str">
        <f t="shared" si="118"/>
        <v>blinks_gco_graduacao_na_conversao_rtb-house_all_display_purch_cpc_perf_cpcm_na_all_rmkt_all-pages_retargeting_IAB-ST_320x100_always-on_graduacao_gra-adp-030222-12</v>
      </c>
      <c r="D679" s="7" t="str">
        <f t="shared" si="119"/>
        <v>359189274</v>
      </c>
      <c r="E679" s="7" t="str">
        <f>IF('Report DCM'!$H679="In-Stream Video","Rich Media display banner",IF('Report DCM'!$I679&gt;'Report DCM'!$J679,"Standard",VLOOKUP(CONCATENATE(bd_adtype,"_",bd_creativetype),tabela,2,FALSE)))</f>
        <v>Standard</v>
      </c>
      <c r="F679" s="7" t="str">
        <f t="shared" si="120"/>
        <v>blinks_gco_graduacao_na_conversao_rtb-house_all_display_purch_cpc_perf_cpcm_na_all_rmkt_all-pages_retargeting_IAB-ST_320x100_always-on_graduacao_gra-adp-030222-12</v>
      </c>
      <c r="G679" s="7" t="str">
        <f t="shared" si="121"/>
        <v>550112269</v>
      </c>
      <c r="H679" s="7" t="str">
        <f t="shared" si="122"/>
        <v>Tracking</v>
      </c>
      <c r="I679" s="7">
        <f t="shared" si="123"/>
        <v>10173</v>
      </c>
      <c r="J679" s="7">
        <f t="shared" si="124"/>
        <v>80</v>
      </c>
      <c r="K679" s="8">
        <f t="shared" si="125"/>
        <v>9.4E-2</v>
      </c>
      <c r="L679" s="7">
        <f t="shared" si="126"/>
        <v>0.09</v>
      </c>
      <c r="M679" s="8">
        <f t="shared" si="92"/>
        <v>0.95626200000000006</v>
      </c>
      <c r="N679" s="8">
        <f t="shared" si="93"/>
        <v>0.91556999999999988</v>
      </c>
    </row>
    <row r="680" spans="1:14" ht="15.75" customHeight="1" x14ac:dyDescent="0.35">
      <c r="A680" s="7" t="str">
        <f t="shared" si="116"/>
        <v>blinks_gco_graduacao_2023</v>
      </c>
      <c r="B680" s="7" t="str">
        <f t="shared" si="117"/>
        <v>BR RTB House</v>
      </c>
      <c r="C680" s="7" t="str">
        <f t="shared" si="118"/>
        <v>blinks_gco_graduacao_na_conversao_rtb-house_all_display_purch_cpc_perf_cpcm_na_all_rmkt_all-pages_retargeting_IAB-ST_320x480_always-on_graduacao_gra-adp-030222-8</v>
      </c>
      <c r="D680" s="7" t="str">
        <f t="shared" si="119"/>
        <v>359189298</v>
      </c>
      <c r="E680" s="7" t="str">
        <f>IF('Report DCM'!$H680="In-Stream Video","Rich Media display banner",IF('Report DCM'!$I680&gt;'Report DCM'!$J680,"Standard",VLOOKUP(CONCATENATE(bd_adtype,"_",bd_creativetype),tabela,2,FALSE)))</f>
        <v>Standard</v>
      </c>
      <c r="F680" s="7" t="str">
        <f t="shared" si="120"/>
        <v>blinks_gco_graduacao_na_conversao_rtb-house_all_display_purch_cpc_perf_cpcm_na_all_rmkt_all-pages_retargeting_IAB-ST_320x480_always-on_graduacao_gra-adp-030222-8</v>
      </c>
      <c r="G680" s="7" t="str">
        <f t="shared" si="121"/>
        <v>550112293</v>
      </c>
      <c r="H680" s="7" t="str">
        <f t="shared" si="122"/>
        <v>Tracking</v>
      </c>
      <c r="I680" s="7">
        <f t="shared" si="123"/>
        <v>53</v>
      </c>
      <c r="J680" s="7">
        <f t="shared" si="124"/>
        <v>0</v>
      </c>
      <c r="K680" s="8">
        <f t="shared" si="125"/>
        <v>9.4E-2</v>
      </c>
      <c r="L680" s="7">
        <f t="shared" si="126"/>
        <v>0.09</v>
      </c>
      <c r="M680" s="8">
        <f t="shared" si="92"/>
        <v>4.9820000000000003E-3</v>
      </c>
      <c r="N680" s="8">
        <f t="shared" si="93"/>
        <v>4.7699999999999999E-3</v>
      </c>
    </row>
    <row r="681" spans="1:14" ht="15.75" customHeight="1" x14ac:dyDescent="0.35">
      <c r="A681" s="7" t="str">
        <f t="shared" si="116"/>
        <v>blinks_gco_graduacao_2023</v>
      </c>
      <c r="B681" s="7" t="str">
        <f t="shared" si="117"/>
        <v>BR RTB House</v>
      </c>
      <c r="C681" s="7" t="str">
        <f t="shared" si="118"/>
        <v>blinks_gco_graduacao_na_conversao_rtb-house_all_display_purch_cpc_perf_cpcm_na_all_rmkt_all-pages_retargeting_IAB-ST_320x50_always-on_graduacao_gra-adp-030222-5</v>
      </c>
      <c r="D681" s="7" t="str">
        <f t="shared" si="119"/>
        <v>358851389</v>
      </c>
      <c r="E681" s="7" t="str">
        <f>IF('Report DCM'!$H681="In-Stream Video","Rich Media display banner",IF('Report DCM'!$I681&gt;'Report DCM'!$J681,"Standard",VLOOKUP(CONCATENATE(bd_adtype,"_",bd_creativetype),tabela,2,FALSE)))</f>
        <v>Standard</v>
      </c>
      <c r="F681" s="7" t="str">
        <f t="shared" si="120"/>
        <v>blinks_gco_graduacao_na_conversao_rtb-house_all_display_purch_cpc_perf_cpcm_na_all_rmkt_all-pages_retargeting_IAB-ST_320x50_always-on_graduacao_gra-adp-030222-5</v>
      </c>
      <c r="G681" s="7" t="str">
        <f t="shared" si="121"/>
        <v>550115407</v>
      </c>
      <c r="H681" s="7" t="str">
        <f t="shared" si="122"/>
        <v>Tracking</v>
      </c>
      <c r="I681" s="7">
        <f t="shared" si="123"/>
        <v>29328</v>
      </c>
      <c r="J681" s="7">
        <f t="shared" si="124"/>
        <v>189</v>
      </c>
      <c r="K681" s="8">
        <f t="shared" si="125"/>
        <v>9.4E-2</v>
      </c>
      <c r="L681" s="7">
        <f t="shared" si="126"/>
        <v>0.09</v>
      </c>
      <c r="M681" s="8">
        <f t="shared" si="92"/>
        <v>2.7568319999999997</v>
      </c>
      <c r="N681" s="8">
        <f t="shared" si="93"/>
        <v>2.6395200000000001</v>
      </c>
    </row>
    <row r="682" spans="1:14" ht="15.75" customHeight="1" x14ac:dyDescent="0.35">
      <c r="A682" s="7" t="str">
        <f t="shared" si="116"/>
        <v>blinks_gco_graduacao_2023</v>
      </c>
      <c r="B682" s="7" t="str">
        <f t="shared" si="117"/>
        <v>BR RTB House</v>
      </c>
      <c r="C682" s="7" t="str">
        <f t="shared" si="118"/>
        <v>blinks_gco_graduacao_na_conversao_rtb-house_all_display_purch_cpc_perf_cpcm_na_all_rmkt_all-pages_retargeting_IAB-ST_336x280_always-on_graduacao_gra-adp-030222-10</v>
      </c>
      <c r="D682" s="7" t="str">
        <f t="shared" si="119"/>
        <v>359189286</v>
      </c>
      <c r="E682" s="7" t="str">
        <f>IF('Report DCM'!$H682="In-Stream Video","Rich Media display banner",IF('Report DCM'!$I682&gt;'Report DCM'!$J682,"Standard",VLOOKUP(CONCATENATE(bd_adtype,"_",bd_creativetype),tabela,2,FALSE)))</f>
        <v>Standard</v>
      </c>
      <c r="F682" s="7" t="str">
        <f t="shared" si="120"/>
        <v>blinks_gco_graduacao_na_conversao_rtb-house_all_display_purch_cpc_perf_cpcm_na_all_rmkt_all-pages_retargeting_IAB-ST_336x280_always-on_graduacao_gra-adp-030222-10</v>
      </c>
      <c r="G682" s="7" t="str">
        <f t="shared" si="121"/>
        <v>550112281</v>
      </c>
      <c r="H682" s="7" t="str">
        <f t="shared" si="122"/>
        <v>Tracking</v>
      </c>
      <c r="I682" s="7">
        <f t="shared" si="123"/>
        <v>52658</v>
      </c>
      <c r="J682" s="7">
        <f t="shared" si="124"/>
        <v>328</v>
      </c>
      <c r="K682" s="8">
        <f t="shared" si="125"/>
        <v>9.4E-2</v>
      </c>
      <c r="L682" s="7">
        <f t="shared" si="126"/>
        <v>0.09</v>
      </c>
      <c r="M682" s="8">
        <f t="shared" si="92"/>
        <v>4.9498519999999999</v>
      </c>
      <c r="N682" s="8">
        <f t="shared" si="93"/>
        <v>4.7392200000000004</v>
      </c>
    </row>
    <row r="683" spans="1:14" ht="15.75" customHeight="1" x14ac:dyDescent="0.35">
      <c r="A683" s="7" t="str">
        <f t="shared" si="116"/>
        <v>blinks_gco_graduacao_2023</v>
      </c>
      <c r="B683" s="7" t="str">
        <f t="shared" si="117"/>
        <v>BR RTB House</v>
      </c>
      <c r="C683" s="7" t="str">
        <f t="shared" si="118"/>
        <v>blinks_gco_graduacao_na_conversao_rtb-house_all_display_purch_cpc_perf_cpcm_na_all_rmkt_all-pages_retargeting_IAB-ST_360x640_always-on_graduacao_gra-adp-030222-7</v>
      </c>
      <c r="D683" s="7" t="str">
        <f t="shared" si="119"/>
        <v>359189304</v>
      </c>
      <c r="E683" s="7" t="str">
        <f>IF('Report DCM'!$H683="In-Stream Video","Rich Media display banner",IF('Report DCM'!$I683&gt;'Report DCM'!$J683,"Standard",VLOOKUP(CONCATENATE(bd_adtype,"_",bd_creativetype),tabela,2,FALSE)))</f>
        <v>Standard</v>
      </c>
      <c r="F683" s="7" t="str">
        <f t="shared" si="120"/>
        <v>blinks_gco_graduacao_na_conversao_rtb-house_all_display_purch_cpc_perf_cpcm_na_all_rmkt_all-pages_retargeting_IAB-ST_360x640_always-on_graduacao_gra-adp-030222-7</v>
      </c>
      <c r="G683" s="7" t="str">
        <f t="shared" si="121"/>
        <v>550112299</v>
      </c>
      <c r="H683" s="7" t="str">
        <f t="shared" si="122"/>
        <v>Tracking</v>
      </c>
      <c r="I683" s="7">
        <f t="shared" si="123"/>
        <v>4</v>
      </c>
      <c r="J683" s="7">
        <f t="shared" si="124"/>
        <v>0</v>
      </c>
      <c r="K683" s="8">
        <f t="shared" si="125"/>
        <v>9.4E-2</v>
      </c>
      <c r="L683" s="7">
        <f t="shared" si="126"/>
        <v>0.09</v>
      </c>
      <c r="M683" s="8">
        <f t="shared" si="92"/>
        <v>3.7599999999999998E-4</v>
      </c>
      <c r="N683" s="8">
        <f t="shared" si="93"/>
        <v>3.5999999999999997E-4</v>
      </c>
    </row>
    <row r="684" spans="1:14" ht="15.75" customHeight="1" x14ac:dyDescent="0.35">
      <c r="A684" s="7" t="str">
        <f t="shared" si="116"/>
        <v>blinks_gco_graduacao_2023</v>
      </c>
      <c r="B684" s="7" t="str">
        <f t="shared" si="117"/>
        <v>BR RTB House</v>
      </c>
      <c r="C684" s="7" t="str">
        <f t="shared" si="118"/>
        <v>blinks_gco_graduacao_na_conversao_rtb-house_all_display_purch_cpc_perf_cpcm_na_all_rmkt_all-pages_retargeting_IAB-ST_728x90_always-on_graduacao_gra-adp-030222-16</v>
      </c>
      <c r="D684" s="7" t="str">
        <f t="shared" si="119"/>
        <v>359189262</v>
      </c>
      <c r="E684" s="7" t="str">
        <f>IF('Report DCM'!$H684="In-Stream Video","Rich Media display banner",IF('Report DCM'!$I684&gt;'Report DCM'!$J684,"Standard",VLOOKUP(CONCATENATE(bd_adtype,"_",bd_creativetype),tabela,2,FALSE)))</f>
        <v>Standard</v>
      </c>
      <c r="F684" s="7" t="str">
        <f t="shared" si="120"/>
        <v>blinks_gco_graduacao_na_conversao_rtb-house_all_display_purch_cpc_perf_cpcm_na_all_rmkt_all-pages_retargeting_IAB-ST_728x90_always-on_graduacao_gra-adp-030222-16</v>
      </c>
      <c r="G684" s="7" t="str">
        <f t="shared" si="121"/>
        <v>550112257</v>
      </c>
      <c r="H684" s="7" t="str">
        <f t="shared" si="122"/>
        <v>Tracking</v>
      </c>
      <c r="I684" s="7">
        <f t="shared" si="123"/>
        <v>7563</v>
      </c>
      <c r="J684" s="7">
        <f t="shared" si="124"/>
        <v>69</v>
      </c>
      <c r="K684" s="8">
        <f t="shared" si="125"/>
        <v>9.4E-2</v>
      </c>
      <c r="L684" s="7">
        <f t="shared" si="126"/>
        <v>0.09</v>
      </c>
      <c r="M684" s="8">
        <f t="shared" si="92"/>
        <v>0.71092200000000005</v>
      </c>
      <c r="N684" s="8">
        <f t="shared" si="93"/>
        <v>0.68067</v>
      </c>
    </row>
    <row r="685" spans="1:14" ht="15.75" customHeight="1" x14ac:dyDescent="0.35">
      <c r="A685" s="7" t="str">
        <f t="shared" si="116"/>
        <v>blinks_gco_graduacao_2023</v>
      </c>
      <c r="B685" s="7" t="str">
        <f t="shared" si="117"/>
        <v>BR RTB House</v>
      </c>
      <c r="C685" s="7" t="str">
        <f t="shared" si="118"/>
        <v>blinks_gco_graduacao_na_conversao_rtb-house_all_display_purch_cpc_perf_cpcm_na_all_rmkt_all-pages_retargeting_IAB-ST_970x250_always-on_graduacao_gra-adp-030222-6</v>
      </c>
      <c r="D685" s="7" t="str">
        <f t="shared" si="119"/>
        <v>359189310</v>
      </c>
      <c r="E685" s="7" t="str">
        <f>IF('Report DCM'!$H685="In-Stream Video","Rich Media display banner",IF('Report DCM'!$I685&gt;'Report DCM'!$J685,"Standard",VLOOKUP(CONCATENATE(bd_adtype,"_",bd_creativetype),tabela,2,FALSE)))</f>
        <v>Standard</v>
      </c>
      <c r="F685" s="7" t="str">
        <f t="shared" si="120"/>
        <v>blinks_gco_graduacao_na_conversao_rtb-house_all_display_purch_cpc_perf_cpcm_na_all_rmkt_all-pages_retargeting_IAB-ST_970x250_always-on_graduacao_gra-adp-030222-6</v>
      </c>
      <c r="G685" s="7" t="str">
        <f t="shared" si="121"/>
        <v>550112305</v>
      </c>
      <c r="H685" s="7" t="str">
        <f t="shared" si="122"/>
        <v>Tracking</v>
      </c>
      <c r="I685" s="7">
        <f t="shared" si="123"/>
        <v>4156</v>
      </c>
      <c r="J685" s="7">
        <f t="shared" si="124"/>
        <v>49</v>
      </c>
      <c r="K685" s="8">
        <f t="shared" si="125"/>
        <v>9.4E-2</v>
      </c>
      <c r="L685" s="7">
        <f t="shared" si="126"/>
        <v>0.09</v>
      </c>
      <c r="M685" s="8">
        <f t="shared" si="92"/>
        <v>0.39066400000000001</v>
      </c>
      <c r="N685" s="8">
        <f t="shared" si="93"/>
        <v>0.37403999999999998</v>
      </c>
    </row>
    <row r="686" spans="1:14" ht="15.75" customHeight="1" x14ac:dyDescent="0.35">
      <c r="A686" s="7" t="str">
        <f t="shared" si="116"/>
        <v>blinks_gco_graduacao_2023</v>
      </c>
      <c r="B686" s="7" t="str">
        <f t="shared" si="117"/>
        <v>BR RTB House</v>
      </c>
      <c r="C686" s="7" t="str">
        <f t="shared" si="118"/>
        <v>blinks_gco_graduacao_na_conversao_rtb-house_all_display_purch_cpc_perf_cpcm_na_all_rmkt_all-pages_retargeting_IAB-ST_970x90_always-on_graduacao_gra-adp-030222-15</v>
      </c>
      <c r="D686" s="7" t="str">
        <f t="shared" si="119"/>
        <v>359189265</v>
      </c>
      <c r="E686" s="7" t="str">
        <f>IF('Report DCM'!$H686="In-Stream Video","Rich Media display banner",IF('Report DCM'!$I686&gt;'Report DCM'!$J686,"Standard",VLOOKUP(CONCATENATE(bd_adtype,"_",bd_creativetype),tabela,2,FALSE)))</f>
        <v>Standard</v>
      </c>
      <c r="F686" s="7" t="str">
        <f t="shared" si="120"/>
        <v>blinks_gco_graduacao_na_conversao_rtb-house_all_display_purch_cpc_perf_cpcm_na_all_rmkt_all-pages_retargeting_IAB-ST_970x90_always-on_graduacao_gra-adp-030222-15</v>
      </c>
      <c r="G686" s="7" t="str">
        <f t="shared" si="121"/>
        <v>550112260</v>
      </c>
      <c r="H686" s="7" t="str">
        <f t="shared" si="122"/>
        <v>Tracking</v>
      </c>
      <c r="I686" s="7">
        <f t="shared" si="123"/>
        <v>2258</v>
      </c>
      <c r="J686" s="7">
        <f t="shared" si="124"/>
        <v>27</v>
      </c>
      <c r="K686" s="8">
        <f t="shared" si="125"/>
        <v>9.4E-2</v>
      </c>
      <c r="L686" s="7">
        <f t="shared" si="126"/>
        <v>0.09</v>
      </c>
      <c r="M686" s="8">
        <f t="shared" si="92"/>
        <v>0.212252</v>
      </c>
      <c r="N686" s="8">
        <f t="shared" si="93"/>
        <v>0.20322000000000001</v>
      </c>
    </row>
    <row r="687" spans="1:14" ht="15.75" customHeight="1" x14ac:dyDescent="0.35">
      <c r="A687" s="7" t="str">
        <f t="shared" si="116"/>
        <v>blinks_gco_graduacao_2023</v>
      </c>
      <c r="B687" s="7" t="str">
        <f t="shared" si="117"/>
        <v>Facebook Brasil</v>
      </c>
      <c r="C687" s="7" t="str">
        <f t="shared" si="118"/>
        <v>blinks_gco_graduacao_na_awareness-brand_facebook_all_ads_brand_ocpm_na_NA_na_po_int_graduacao_18-65-ambos_ppl_all_promo-lancamento_geral-a_gra-so-020223-679</v>
      </c>
      <c r="D687" s="7" t="str">
        <f t="shared" si="119"/>
        <v>359174913</v>
      </c>
      <c r="E687" s="7" t="str">
        <f>IF('Report DCM'!$H687="In-Stream Video","Rich Media display banner",IF('Report DCM'!$I687&gt;'Report DCM'!$J687,"Standard",VLOOKUP(CONCATENATE(bd_adtype,"_",bd_creativetype),tabela,2,FALSE)))</f>
        <v>Dynamic Click</v>
      </c>
      <c r="F687" s="7" t="str">
        <f t="shared" si="120"/>
        <v>blinks_gco_graduacao_na_awareness-brand_facebook_all_ads_brand_ocpm_na_NA_na_po_int_graduacao_18-65-ambos_ppl_all_promo-lancamento_geral-a_gra-so-020223-679</v>
      </c>
      <c r="G687" s="7" t="str">
        <f t="shared" si="121"/>
        <v>550096081</v>
      </c>
      <c r="H687" s="7" t="str">
        <f t="shared" si="122"/>
        <v>Tracking</v>
      </c>
      <c r="I687" s="7">
        <f t="shared" si="123"/>
        <v>0</v>
      </c>
      <c r="J687" s="7">
        <f t="shared" si="124"/>
        <v>739</v>
      </c>
      <c r="K687" s="8">
        <f t="shared" si="125"/>
        <v>1.2999999999999999E-2</v>
      </c>
      <c r="L687" s="7">
        <f t="shared" si="126"/>
        <v>0.02</v>
      </c>
      <c r="M687" s="8">
        <f t="shared" si="92"/>
        <v>9.6069999999999993</v>
      </c>
      <c r="N687" s="8">
        <f t="shared" si="93"/>
        <v>14.780000000000001</v>
      </c>
    </row>
    <row r="688" spans="1:14" ht="15.75" customHeight="1" x14ac:dyDescent="0.35">
      <c r="A688" s="7" t="str">
        <f t="shared" si="116"/>
        <v>blinks_gco_graduacao_2023</v>
      </c>
      <c r="B688" s="7" t="str">
        <f t="shared" si="117"/>
        <v>Facebook Brasil</v>
      </c>
      <c r="C688" s="7" t="str">
        <f t="shared" si="118"/>
        <v>blinks_gco_graduacao_na_awareness-brand_facebook_all_ads_brand_ocpm_na_NA_na_po_int_graduacao_18-65-ambos_ppl_all_promo-lancamento_geral-b_gra-so-020223-680</v>
      </c>
      <c r="D688" s="7" t="str">
        <f t="shared" si="119"/>
        <v>359174907</v>
      </c>
      <c r="E688" s="7" t="str">
        <f>IF('Report DCM'!$H688="In-Stream Video","Rich Media display banner",IF('Report DCM'!$I688&gt;'Report DCM'!$J688,"Standard",VLOOKUP(CONCATENATE(bd_adtype,"_",bd_creativetype),tabela,2,FALSE)))</f>
        <v>Dynamic Click</v>
      </c>
      <c r="F688" s="7" t="str">
        <f t="shared" si="120"/>
        <v>blinks_gco_graduacao_na_awareness-brand_facebook_all_ads_brand_ocpm_na_NA_na_po_int_graduacao_18-65-ambos_ppl_all_promo-lancamento_geral-b_gra-so-020223-680</v>
      </c>
      <c r="G688" s="7" t="str">
        <f t="shared" si="121"/>
        <v>550096075</v>
      </c>
      <c r="H688" s="7" t="str">
        <f t="shared" si="122"/>
        <v>Tracking</v>
      </c>
      <c r="I688" s="7">
        <f t="shared" si="123"/>
        <v>0</v>
      </c>
      <c r="J688" s="7">
        <f t="shared" si="124"/>
        <v>444</v>
      </c>
      <c r="K688" s="8">
        <f t="shared" si="125"/>
        <v>1.2999999999999999E-2</v>
      </c>
      <c r="L688" s="7">
        <f t="shared" si="126"/>
        <v>0.02</v>
      </c>
      <c r="M688" s="8">
        <f t="shared" si="92"/>
        <v>5.7719999999999994</v>
      </c>
      <c r="N688" s="8">
        <f t="shared" si="93"/>
        <v>8.8800000000000008</v>
      </c>
    </row>
    <row r="689" spans="1:14" ht="15.75" customHeight="1" x14ac:dyDescent="0.35">
      <c r="A689" s="7" t="str">
        <f t="shared" si="116"/>
        <v>blinks_gco_graduacao_2023</v>
      </c>
      <c r="B689" s="7" t="str">
        <f t="shared" si="117"/>
        <v>Facebook Brasil</v>
      </c>
      <c r="C689" s="7" t="str">
        <f t="shared" si="118"/>
        <v>blinks_gco_graduacao_na_awareness-brand_facebook_all_ads_brand_ocpm_na_NA_na_po_int_graduacao_18-65-ambos_ppl_all_promo-lancamento_geral-c_gra-so-020223-681</v>
      </c>
      <c r="D689" s="7" t="str">
        <f t="shared" si="119"/>
        <v>359174901</v>
      </c>
      <c r="E689" s="7" t="str">
        <f>IF('Report DCM'!$H689="In-Stream Video","Rich Media display banner",IF('Report DCM'!$I689&gt;'Report DCM'!$J689,"Standard",VLOOKUP(CONCATENATE(bd_adtype,"_",bd_creativetype),tabela,2,FALSE)))</f>
        <v>Dynamic Click</v>
      </c>
      <c r="F689" s="7" t="str">
        <f t="shared" si="120"/>
        <v>blinks_gco_graduacao_na_awareness-brand_facebook_all_ads_brand_ocpm_na_NA_na_po_int_graduacao_18-65-ambos_ppl_all_promo-lancamento_geral-c_gra-so-020223-681</v>
      </c>
      <c r="G689" s="7" t="str">
        <f t="shared" si="121"/>
        <v>550096069</v>
      </c>
      <c r="H689" s="7" t="str">
        <f t="shared" si="122"/>
        <v>Tracking</v>
      </c>
      <c r="I689" s="7">
        <f t="shared" si="123"/>
        <v>0</v>
      </c>
      <c r="J689" s="7">
        <f t="shared" si="124"/>
        <v>268</v>
      </c>
      <c r="K689" s="8">
        <f t="shared" si="125"/>
        <v>1.2999999999999999E-2</v>
      </c>
      <c r="L689" s="7">
        <f t="shared" si="126"/>
        <v>0.02</v>
      </c>
      <c r="M689" s="8">
        <f t="shared" si="92"/>
        <v>3.484</v>
      </c>
      <c r="N689" s="8">
        <f t="shared" si="93"/>
        <v>5.36</v>
      </c>
    </row>
    <row r="690" spans="1:14" ht="15.75" customHeight="1" x14ac:dyDescent="0.35">
      <c r="A690" s="7" t="str">
        <f t="shared" si="116"/>
        <v>blinks_gco_graduacao_2023</v>
      </c>
      <c r="B690" s="7" t="str">
        <f t="shared" si="117"/>
        <v>Facebook Brasil</v>
      </c>
      <c r="C690" s="7" t="str">
        <f t="shared" si="118"/>
        <v>blinks_gco_graduacao_na_consideracao_facebook_all_ads_conv_ocpm_na_NA_na_po_lal_alunos-gran_18-65-ambos_vid_all_promo-lancamento_lote-relampago-calado-15_gra-so-020223-758</v>
      </c>
      <c r="D690" s="7" t="str">
        <f t="shared" si="119"/>
        <v>359305242</v>
      </c>
      <c r="E690" s="7" t="str">
        <f>IF('Report DCM'!$H690="In-Stream Video","Rich Media display banner",IF('Report DCM'!$I690&gt;'Report DCM'!$J690,"Standard",VLOOKUP(CONCATENATE(bd_adtype,"_",bd_creativetype),tabela,2,FALSE)))</f>
        <v>Dynamic Click</v>
      </c>
      <c r="F690" s="7" t="str">
        <f t="shared" si="120"/>
        <v>blinks_gco_graduacao_na_consideracao_facebook_all_ads_conv_ocpm_na_NA_na_po_lal_alunos-gran_18-65-ambos_vid_all_promo-lancamento_lote-relampago-calado-15_gra-so-020223-758</v>
      </c>
      <c r="G690" s="7" t="str">
        <f t="shared" si="121"/>
        <v>550055534</v>
      </c>
      <c r="H690" s="7" t="str">
        <f t="shared" si="122"/>
        <v>Tracking</v>
      </c>
      <c r="I690" s="7">
        <f t="shared" si="123"/>
        <v>0</v>
      </c>
      <c r="J690" s="7">
        <f t="shared" si="124"/>
        <v>322</v>
      </c>
      <c r="K690" s="8">
        <f t="shared" si="125"/>
        <v>1.2999999999999999E-2</v>
      </c>
      <c r="L690" s="7">
        <f t="shared" si="126"/>
        <v>0.02</v>
      </c>
      <c r="M690" s="8">
        <f t="shared" si="92"/>
        <v>4.1859999999999999</v>
      </c>
      <c r="N690" s="8">
        <f t="shared" si="93"/>
        <v>6.44</v>
      </c>
    </row>
    <row r="691" spans="1:14" ht="15.75" customHeight="1" x14ac:dyDescent="0.35">
      <c r="A691" s="7" t="str">
        <f t="shared" si="116"/>
        <v>blinks_gco_graduacao_2023</v>
      </c>
      <c r="B691" s="7" t="str">
        <f t="shared" si="117"/>
        <v>Facebook Brasil</v>
      </c>
      <c r="C691" s="7" t="str">
        <f t="shared" si="118"/>
        <v>blinks_gco_graduacao_na_consideracao_facebook_all_ads_conv_ocpm_na_NA_na_po_lal_alunos-gran_18-65-ambos_vid_all_promo-lancamento_lote-relampago-gabriel-15_gra-so-020223-759</v>
      </c>
      <c r="D691" s="7" t="str">
        <f t="shared" si="119"/>
        <v>359305239</v>
      </c>
      <c r="E691" s="7" t="str">
        <f>IF('Report DCM'!$H691="In-Stream Video","Rich Media display banner",IF('Report DCM'!$I691&gt;'Report DCM'!$J691,"Standard",VLOOKUP(CONCATENATE(bd_adtype,"_",bd_creativetype),tabela,2,FALSE)))</f>
        <v>Dynamic Click</v>
      </c>
      <c r="F691" s="7" t="str">
        <f t="shared" si="120"/>
        <v>blinks_gco_graduacao_na_consideracao_facebook_all_ads_conv_ocpm_na_NA_na_po_lal_alunos-gran_18-65-ambos_vid_all_promo-lancamento_lote-relampago-gabriel-15_gra-so-020223-759</v>
      </c>
      <c r="G691" s="7" t="str">
        <f t="shared" si="121"/>
        <v>550055531</v>
      </c>
      <c r="H691" s="7" t="str">
        <f t="shared" si="122"/>
        <v>Tracking</v>
      </c>
      <c r="I691" s="7">
        <f t="shared" si="123"/>
        <v>0</v>
      </c>
      <c r="J691" s="7">
        <f t="shared" si="124"/>
        <v>64</v>
      </c>
      <c r="K691" s="8">
        <f t="shared" si="125"/>
        <v>1.2999999999999999E-2</v>
      </c>
      <c r="L691" s="7">
        <f t="shared" si="126"/>
        <v>0.02</v>
      </c>
      <c r="M691" s="8">
        <f t="shared" si="92"/>
        <v>0.83199999999999996</v>
      </c>
      <c r="N691" s="8">
        <f t="shared" si="93"/>
        <v>1.28</v>
      </c>
    </row>
    <row r="692" spans="1:14" ht="15.75" customHeight="1" x14ac:dyDescent="0.35">
      <c r="A692" s="7" t="str">
        <f t="shared" si="116"/>
        <v>blinks_gco_graduacao_2023</v>
      </c>
      <c r="B692" s="7" t="str">
        <f t="shared" si="117"/>
        <v>Facebook Brasil</v>
      </c>
      <c r="C692" s="7" t="str">
        <f t="shared" si="118"/>
        <v>blinks_gco_graduacao_na_consideracao_facebook_all_ads_conv_ocpm_na_NA_na_po_lal_engajamento-videoviews-30d_18-65-ambos_vid_all_promo-lancamento_lote-relampago-calado-15_gra-so-020223-754</v>
      </c>
      <c r="D692" s="7" t="str">
        <f t="shared" si="119"/>
        <v>359305254</v>
      </c>
      <c r="E692" s="7" t="str">
        <f>IF('Report DCM'!$H692="In-Stream Video","Rich Media display banner",IF('Report DCM'!$I692&gt;'Report DCM'!$J692,"Standard",VLOOKUP(CONCATENATE(bd_adtype,"_",bd_creativetype),tabela,2,FALSE)))</f>
        <v>Dynamic Click</v>
      </c>
      <c r="F692" s="7" t="str">
        <f t="shared" si="120"/>
        <v>blinks_gco_graduacao_na_consideracao_facebook_all_ads_conv_ocpm_na_NA_na_po_lal_engajamento-videoviews-30d_18-65-ambos_vid_all_promo-lancamento_lote-relampago-calado-15_gra-so-020223-754</v>
      </c>
      <c r="G692" s="7" t="str">
        <f t="shared" si="121"/>
        <v>550055546</v>
      </c>
      <c r="H692" s="7" t="str">
        <f t="shared" si="122"/>
        <v>Tracking</v>
      </c>
      <c r="I692" s="7">
        <f t="shared" si="123"/>
        <v>0</v>
      </c>
      <c r="J692" s="7">
        <f t="shared" si="124"/>
        <v>129</v>
      </c>
      <c r="K692" s="8">
        <f t="shared" si="125"/>
        <v>1.2999999999999999E-2</v>
      </c>
      <c r="L692" s="7">
        <f t="shared" si="126"/>
        <v>0.02</v>
      </c>
      <c r="M692" s="8">
        <f t="shared" si="92"/>
        <v>1.6769999999999998</v>
      </c>
      <c r="N692" s="8">
        <f t="shared" si="93"/>
        <v>2.58</v>
      </c>
    </row>
    <row r="693" spans="1:14" ht="15.75" customHeight="1" x14ac:dyDescent="0.35">
      <c r="A693" s="7" t="str">
        <f t="shared" si="116"/>
        <v>blinks_gco_graduacao_2023</v>
      </c>
      <c r="B693" s="7" t="str">
        <f t="shared" si="117"/>
        <v>Facebook Brasil</v>
      </c>
      <c r="C693" s="7" t="str">
        <f t="shared" si="118"/>
        <v>blinks_gco_graduacao_na_consideracao_facebook_all_ads_conv_ocpm_na_NA_na_po_lal_engajamento-videoviews-30d_18-65-ambos_vid_all_promo-lancamento_lote-relampago-gabriel-15_gra-so-020223-755</v>
      </c>
      <c r="D693" s="7" t="str">
        <f t="shared" si="119"/>
        <v>359305251</v>
      </c>
      <c r="E693" s="7" t="str">
        <f>IF('Report DCM'!$H693="In-Stream Video","Rich Media display banner",IF('Report DCM'!$I693&gt;'Report DCM'!$J693,"Standard",VLOOKUP(CONCATENATE(bd_adtype,"_",bd_creativetype),tabela,2,FALSE)))</f>
        <v>Dynamic Click</v>
      </c>
      <c r="F693" s="7" t="str">
        <f t="shared" si="120"/>
        <v>blinks_gco_graduacao_na_consideracao_facebook_all_ads_conv_ocpm_na_NA_na_po_lal_engajamento-videoviews-30d_18-65-ambos_vid_all_promo-lancamento_lote-relampago-gabriel-15_gra-so-020223-755</v>
      </c>
      <c r="G693" s="7" t="str">
        <f t="shared" si="121"/>
        <v>550055543</v>
      </c>
      <c r="H693" s="7" t="str">
        <f t="shared" si="122"/>
        <v>Tracking</v>
      </c>
      <c r="I693" s="7">
        <f t="shared" si="123"/>
        <v>0</v>
      </c>
      <c r="J693" s="7">
        <f t="shared" si="124"/>
        <v>16</v>
      </c>
      <c r="K693" s="8">
        <f t="shared" si="125"/>
        <v>1.2999999999999999E-2</v>
      </c>
      <c r="L693" s="7">
        <f t="shared" si="126"/>
        <v>0.02</v>
      </c>
      <c r="M693" s="8">
        <f t="shared" si="92"/>
        <v>0.20799999999999999</v>
      </c>
      <c r="N693" s="8">
        <f t="shared" si="93"/>
        <v>0.32</v>
      </c>
    </row>
    <row r="694" spans="1:14" ht="15.75" customHeight="1" x14ac:dyDescent="0.35">
      <c r="A694" s="7" t="str">
        <f t="shared" si="116"/>
        <v>blinks_gco_graduacao_2023</v>
      </c>
      <c r="B694" s="7" t="str">
        <f t="shared" si="117"/>
        <v>Facebook Brasil</v>
      </c>
      <c r="C694" s="7" t="str">
        <f t="shared" si="118"/>
        <v>blinks_gco_graduacao_na_consideracao_facebook_all_ads_conv_ocpm_na_NA_na_po_lal_leads_18-65-ambos_vid_all_promo-lancamento_lote-relampago-calado-15_gra-so-020223-756</v>
      </c>
      <c r="D694" s="7" t="str">
        <f t="shared" si="119"/>
        <v>359305248</v>
      </c>
      <c r="E694" s="7" t="str">
        <f>IF('Report DCM'!$H694="In-Stream Video","Rich Media display banner",IF('Report DCM'!$I694&gt;'Report DCM'!$J694,"Standard",VLOOKUP(CONCATENATE(bd_adtype,"_",bd_creativetype),tabela,2,FALSE)))</f>
        <v>Dynamic Click</v>
      </c>
      <c r="F694" s="7" t="str">
        <f t="shared" si="120"/>
        <v>blinks_gco_graduacao_na_consideracao_facebook_all_ads_conv_ocpm_na_NA_na_po_lal_leads_18-65-ambos_vid_all_promo-lancamento_lote-relampago-calado-15_gra-so-020223-756</v>
      </c>
      <c r="G694" s="7" t="str">
        <f t="shared" si="121"/>
        <v>550055540</v>
      </c>
      <c r="H694" s="7" t="str">
        <f t="shared" si="122"/>
        <v>Tracking</v>
      </c>
      <c r="I694" s="7">
        <f t="shared" si="123"/>
        <v>0</v>
      </c>
      <c r="J694" s="7">
        <f t="shared" si="124"/>
        <v>91</v>
      </c>
      <c r="K694" s="8">
        <f t="shared" si="125"/>
        <v>1.2999999999999999E-2</v>
      </c>
      <c r="L694" s="7">
        <f t="shared" si="126"/>
        <v>0.02</v>
      </c>
      <c r="M694" s="8">
        <f t="shared" si="92"/>
        <v>1.1830000000000001</v>
      </c>
      <c r="N694" s="8">
        <f t="shared" si="93"/>
        <v>1.82</v>
      </c>
    </row>
    <row r="695" spans="1:14" ht="15.75" customHeight="1" x14ac:dyDescent="0.35">
      <c r="A695" s="7" t="str">
        <f t="shared" si="116"/>
        <v>blinks_gco_graduacao_2023</v>
      </c>
      <c r="B695" s="7" t="str">
        <f t="shared" si="117"/>
        <v>Facebook Brasil</v>
      </c>
      <c r="C695" s="7" t="str">
        <f t="shared" si="118"/>
        <v>blinks_gco_graduacao_na_consideracao_facebook_all_ads_conv_ocpm_na_NA_na_po_lal_leads_18-65-ambos_vid_all_promo-lancamento_lote-relampago-gabriel-15_gra-so-020223-757</v>
      </c>
      <c r="D695" s="7" t="str">
        <f t="shared" si="119"/>
        <v>359305245</v>
      </c>
      <c r="E695" s="7" t="str">
        <f>IF('Report DCM'!$H695="In-Stream Video","Rich Media display banner",IF('Report DCM'!$I695&gt;'Report DCM'!$J695,"Standard",VLOOKUP(CONCATENATE(bd_adtype,"_",bd_creativetype),tabela,2,FALSE)))</f>
        <v>Dynamic Click</v>
      </c>
      <c r="F695" s="7" t="str">
        <f t="shared" si="120"/>
        <v>blinks_gco_graduacao_na_consideracao_facebook_all_ads_conv_ocpm_na_NA_na_po_lal_leads_18-65-ambos_vid_all_promo-lancamento_lote-relampago-gabriel-15_gra-so-020223-757</v>
      </c>
      <c r="G695" s="7" t="str">
        <f t="shared" si="121"/>
        <v>550055537</v>
      </c>
      <c r="H695" s="7" t="str">
        <f t="shared" si="122"/>
        <v>Tracking</v>
      </c>
      <c r="I695" s="7">
        <f t="shared" si="123"/>
        <v>0</v>
      </c>
      <c r="J695" s="7">
        <f t="shared" si="124"/>
        <v>15</v>
      </c>
      <c r="K695" s="8">
        <f t="shared" si="125"/>
        <v>1.2999999999999999E-2</v>
      </c>
      <c r="L695" s="7">
        <f t="shared" si="126"/>
        <v>0.02</v>
      </c>
      <c r="M695" s="8">
        <f t="shared" si="92"/>
        <v>0.19499999999999998</v>
      </c>
      <c r="N695" s="8">
        <f t="shared" si="93"/>
        <v>0.3</v>
      </c>
    </row>
    <row r="696" spans="1:14" ht="15.75" customHeight="1" x14ac:dyDescent="0.35">
      <c r="A696" s="7" t="str">
        <f t="shared" si="116"/>
        <v>blinks_gco_graduacao_2023</v>
      </c>
      <c r="B696" s="7" t="str">
        <f t="shared" si="117"/>
        <v>Facebook Brasil</v>
      </c>
      <c r="C696" s="7" t="str">
        <f t="shared" si="118"/>
        <v>blinks_gco_graduacao_na_consideracao_facebook_all_ads_conv_ocpm_na_NA_na_po_lal_site-30d_18-65-ambos_vid_all_promo-lancamento_lote-relampago-calado-15_gra-so-020223-760</v>
      </c>
      <c r="D696" s="7" t="str">
        <f t="shared" si="119"/>
        <v>359305236</v>
      </c>
      <c r="E696" s="7" t="str">
        <f>IF('Report DCM'!$H696="In-Stream Video","Rich Media display banner",IF('Report DCM'!$I696&gt;'Report DCM'!$J696,"Standard",VLOOKUP(CONCATENATE(bd_adtype,"_",bd_creativetype),tabela,2,FALSE)))</f>
        <v>Dynamic Click</v>
      </c>
      <c r="F696" s="7" t="str">
        <f t="shared" si="120"/>
        <v>blinks_gco_graduacao_na_consideracao_facebook_all_ads_conv_ocpm_na_NA_na_po_lal_site-30d_18-65-ambos_vid_all_promo-lancamento_lote-relampago-calado-15_gra-so-020223-760</v>
      </c>
      <c r="G696" s="7" t="str">
        <f t="shared" si="121"/>
        <v>550055528</v>
      </c>
      <c r="H696" s="7" t="str">
        <f t="shared" si="122"/>
        <v>Tracking</v>
      </c>
      <c r="I696" s="7">
        <f t="shared" si="123"/>
        <v>0</v>
      </c>
      <c r="J696" s="7">
        <f t="shared" si="124"/>
        <v>178</v>
      </c>
      <c r="K696" s="8">
        <f t="shared" si="125"/>
        <v>1.2999999999999999E-2</v>
      </c>
      <c r="L696" s="7">
        <f t="shared" si="126"/>
        <v>0.02</v>
      </c>
      <c r="M696" s="8">
        <f t="shared" si="92"/>
        <v>2.3140000000000001</v>
      </c>
      <c r="N696" s="8">
        <f t="shared" si="93"/>
        <v>3.56</v>
      </c>
    </row>
    <row r="697" spans="1:14" ht="15.75" customHeight="1" x14ac:dyDescent="0.35">
      <c r="A697" s="7" t="str">
        <f t="shared" si="116"/>
        <v>blinks_gco_graduacao_2023</v>
      </c>
      <c r="B697" s="7" t="str">
        <f t="shared" si="117"/>
        <v>Facebook Brasil</v>
      </c>
      <c r="C697" s="7" t="str">
        <f t="shared" si="118"/>
        <v>blinks_gco_graduacao_na_consideracao_facebook_all_ads_conv_ocpm_na_NA_na_po_lal_site-30d_18-65-ambos_vid_all_promo-lancamento_lote-relampago-gabriel-15_gra-so-020223-761</v>
      </c>
      <c r="D697" s="7" t="str">
        <f t="shared" si="119"/>
        <v>359305233</v>
      </c>
      <c r="E697" s="7" t="str">
        <f>IF('Report DCM'!$H697="In-Stream Video","Rich Media display banner",IF('Report DCM'!$I697&gt;'Report DCM'!$J697,"Standard",VLOOKUP(CONCATENATE(bd_adtype,"_",bd_creativetype),tabela,2,FALSE)))</f>
        <v>Dynamic Click</v>
      </c>
      <c r="F697" s="7" t="str">
        <f t="shared" si="120"/>
        <v>blinks_gco_graduacao_na_consideracao_facebook_all_ads_conv_ocpm_na_NA_na_po_lal_site-30d_18-65-ambos_vid_all_promo-lancamento_lote-relampago-gabriel-15_gra-so-020223-761</v>
      </c>
      <c r="G697" s="7" t="str">
        <f t="shared" si="121"/>
        <v>550055525</v>
      </c>
      <c r="H697" s="7" t="str">
        <f t="shared" si="122"/>
        <v>Tracking</v>
      </c>
      <c r="I697" s="7">
        <f t="shared" si="123"/>
        <v>0</v>
      </c>
      <c r="J697" s="7">
        <f t="shared" si="124"/>
        <v>124</v>
      </c>
      <c r="K697" s="8">
        <f t="shared" si="125"/>
        <v>1.2999999999999999E-2</v>
      </c>
      <c r="L697" s="7">
        <f t="shared" si="126"/>
        <v>0.02</v>
      </c>
      <c r="M697" s="8">
        <f t="shared" si="92"/>
        <v>1.6119999999999999</v>
      </c>
      <c r="N697" s="8">
        <f t="shared" si="93"/>
        <v>2.48</v>
      </c>
    </row>
    <row r="698" spans="1:14" ht="15.75" customHeight="1" x14ac:dyDescent="0.35">
      <c r="A698" s="7" t="str">
        <f t="shared" si="116"/>
        <v>blinks_gco_graduacao_2023</v>
      </c>
      <c r="B698" s="7" t="str">
        <f t="shared" si="117"/>
        <v>Facebook Brasil</v>
      </c>
      <c r="C698" s="7" t="str">
        <f t="shared" si="118"/>
        <v>blinks_gco_graduacao_na_consideracao_facebook_all_ads_tra_ocpm_na_NA_na_po_lal_alunos-gran_18-65-ambos_ppl_all_promo-lancamento_lote-2-a-v1_gra-so-020223-537</v>
      </c>
      <c r="D698" s="7" t="str">
        <f t="shared" si="119"/>
        <v>359071930</v>
      </c>
      <c r="E698" s="7" t="str">
        <f>IF('Report DCM'!$H698="In-Stream Video","Rich Media display banner",IF('Report DCM'!$I698&gt;'Report DCM'!$J698,"Standard",VLOOKUP(CONCATENATE(bd_adtype,"_",bd_creativetype),tabela,2,FALSE)))</f>
        <v>Dynamic Click</v>
      </c>
      <c r="F698" s="7" t="str">
        <f t="shared" si="120"/>
        <v>blinks_gco_graduacao_na_consideracao_facebook_all_ads_tra_ocpm_na_NA_na_po_lal_alunos-gran_18-65-ambos_ppl_all_promo-lancamento_lote-2-a-v1_gra-so-020223-537</v>
      </c>
      <c r="G698" s="7" t="str">
        <f t="shared" si="121"/>
        <v>549945236</v>
      </c>
      <c r="H698" s="7" t="str">
        <f t="shared" si="122"/>
        <v>Tracking</v>
      </c>
      <c r="I698" s="7">
        <f t="shared" si="123"/>
        <v>0</v>
      </c>
      <c r="J698" s="7">
        <f t="shared" si="124"/>
        <v>1</v>
      </c>
      <c r="K698" s="8">
        <f t="shared" si="125"/>
        <v>1.2999999999999999E-2</v>
      </c>
      <c r="L698" s="7">
        <f t="shared" si="126"/>
        <v>0.02</v>
      </c>
      <c r="M698" s="8">
        <f t="shared" si="92"/>
        <v>1.2999999999999999E-2</v>
      </c>
      <c r="N698" s="8">
        <f t="shared" si="93"/>
        <v>0.02</v>
      </c>
    </row>
    <row r="699" spans="1:14" ht="15.75" customHeight="1" x14ac:dyDescent="0.35">
      <c r="A699" s="7" t="str">
        <f t="shared" si="116"/>
        <v>blinks_gco_graduacao_2023</v>
      </c>
      <c r="B699" s="7" t="str">
        <f t="shared" si="117"/>
        <v>Facebook Brasil</v>
      </c>
      <c r="C699" s="7" t="str">
        <f t="shared" si="118"/>
        <v>blinks_gco_graduacao_na_consideracao_facebook_all_ads_tra_ocpm_na_NA_na_po_lal_alunos-gran_18-65-ambos_ppl_all_promo-lancamento_lote-2-b-v1_gra-so-020223-538</v>
      </c>
      <c r="D699" s="7" t="str">
        <f t="shared" si="119"/>
        <v>359173059</v>
      </c>
      <c r="E699" s="7" t="str">
        <f>IF('Report DCM'!$H699="In-Stream Video","Rich Media display banner",IF('Report DCM'!$I699&gt;'Report DCM'!$J699,"Standard",VLOOKUP(CONCATENATE(bd_adtype,"_",bd_creativetype),tabela,2,FALSE)))</f>
        <v>Dynamic Click</v>
      </c>
      <c r="F699" s="7" t="str">
        <f t="shared" si="120"/>
        <v>blinks_gco_graduacao_na_consideracao_facebook_all_ads_tra_ocpm_na_NA_na_po_lal_alunos-gran_18-65-ambos_ppl_all_promo-lancamento_lote-2-b-v1_gra-so-020223-538</v>
      </c>
      <c r="G699" s="7" t="str">
        <f t="shared" si="121"/>
        <v>549945230</v>
      </c>
      <c r="H699" s="7" t="str">
        <f t="shared" si="122"/>
        <v>Tracking</v>
      </c>
      <c r="I699" s="7">
        <f t="shared" si="123"/>
        <v>0</v>
      </c>
      <c r="J699" s="7">
        <f t="shared" si="124"/>
        <v>4</v>
      </c>
      <c r="K699" s="8">
        <f t="shared" si="125"/>
        <v>1.2999999999999999E-2</v>
      </c>
      <c r="L699" s="7">
        <f t="shared" si="126"/>
        <v>0.02</v>
      </c>
      <c r="M699" s="8">
        <f t="shared" si="92"/>
        <v>5.1999999999999998E-2</v>
      </c>
      <c r="N699" s="8">
        <f t="shared" si="93"/>
        <v>0.08</v>
      </c>
    </row>
    <row r="700" spans="1:14" ht="15.75" customHeight="1" x14ac:dyDescent="0.35">
      <c r="A700" s="7" t="str">
        <f t="shared" si="116"/>
        <v>blinks_gco_graduacao_2023</v>
      </c>
      <c r="B700" s="7" t="str">
        <f t="shared" si="117"/>
        <v>Facebook Brasil</v>
      </c>
      <c r="C700" s="7" t="str">
        <f t="shared" si="118"/>
        <v>blinks_gco_graduacao_na_consideracao_facebook_all_ads_tra_ocpm_na_NA_na_po_lal_alunos-gran_18-65-ambos_ppl_all_promo-lancamento_lote-2-c-v1_gra-so-020223-545</v>
      </c>
      <c r="D700" s="7" t="str">
        <f t="shared" si="119"/>
        <v>359173017</v>
      </c>
      <c r="E700" s="7" t="str">
        <f>IF('Report DCM'!$H700="In-Stream Video","Rich Media display banner",IF('Report DCM'!$I700&gt;'Report DCM'!$J700,"Standard",VLOOKUP(CONCATENATE(bd_adtype,"_",bd_creativetype),tabela,2,FALSE)))</f>
        <v>Dynamic Click</v>
      </c>
      <c r="F700" s="7" t="str">
        <f t="shared" si="120"/>
        <v>blinks_gco_graduacao_na_consideracao_facebook_all_ads_tra_ocpm_na_NA_na_po_lal_alunos-gran_18-65-ambos_ppl_all_promo-lancamento_lote-2-c-v1_gra-so-020223-545</v>
      </c>
      <c r="G700" s="7" t="str">
        <f t="shared" si="121"/>
        <v>549945188</v>
      </c>
      <c r="H700" s="7" t="str">
        <f t="shared" si="122"/>
        <v>Tracking</v>
      </c>
      <c r="I700" s="7">
        <f t="shared" si="123"/>
        <v>0</v>
      </c>
      <c r="J700" s="7">
        <f t="shared" si="124"/>
        <v>3</v>
      </c>
      <c r="K700" s="8">
        <f t="shared" si="125"/>
        <v>1.2999999999999999E-2</v>
      </c>
      <c r="L700" s="7">
        <f t="shared" si="126"/>
        <v>0.02</v>
      </c>
      <c r="M700" s="8">
        <f t="shared" si="92"/>
        <v>3.9E-2</v>
      </c>
      <c r="N700" s="8">
        <f t="shared" si="93"/>
        <v>0.06</v>
      </c>
    </row>
    <row r="701" spans="1:14" ht="15.75" customHeight="1" x14ac:dyDescent="0.35">
      <c r="A701" s="7" t="str">
        <f t="shared" si="116"/>
        <v>blinks_gco_graduacao_2023</v>
      </c>
      <c r="B701" s="7" t="str">
        <f t="shared" si="117"/>
        <v>Facebook Brasil</v>
      </c>
      <c r="C701" s="7" t="str">
        <f t="shared" si="118"/>
        <v>blinks_gco_graduacao_na_consideracao_facebook_all_ads_tra_ocpm_na_NA_na_po_lal_alunos-gran_18-65-ambos_ppl_all_promo-lancamento_lote-2-d-v1_gra-so-020223-546</v>
      </c>
      <c r="D701" s="7" t="str">
        <f t="shared" si="119"/>
        <v>359173011</v>
      </c>
      <c r="E701" s="7" t="str">
        <f>IF('Report DCM'!$H701="In-Stream Video","Rich Media display banner",IF('Report DCM'!$I701&gt;'Report DCM'!$J701,"Standard",VLOOKUP(CONCATENATE(bd_adtype,"_",bd_creativetype),tabela,2,FALSE)))</f>
        <v>Dynamic Click</v>
      </c>
      <c r="F701" s="7" t="str">
        <f t="shared" si="120"/>
        <v>blinks_gco_graduacao_na_consideracao_facebook_all_ads_tra_ocpm_na_NA_na_po_lal_alunos-gran_18-65-ambos_ppl_all_promo-lancamento_lote-2-d-v1_gra-so-020223-546</v>
      </c>
      <c r="G701" s="7" t="str">
        <f t="shared" si="121"/>
        <v>549945182</v>
      </c>
      <c r="H701" s="7" t="str">
        <f t="shared" si="122"/>
        <v>Tracking</v>
      </c>
      <c r="I701" s="7">
        <f t="shared" si="123"/>
        <v>0</v>
      </c>
      <c r="J701" s="7">
        <f t="shared" si="124"/>
        <v>3</v>
      </c>
      <c r="K701" s="8">
        <f t="shared" si="125"/>
        <v>1.2999999999999999E-2</v>
      </c>
      <c r="L701" s="7">
        <f t="shared" si="126"/>
        <v>0.02</v>
      </c>
      <c r="M701" s="8">
        <f t="shared" si="92"/>
        <v>3.9E-2</v>
      </c>
      <c r="N701" s="8">
        <f t="shared" si="93"/>
        <v>0.06</v>
      </c>
    </row>
    <row r="702" spans="1:14" ht="15.75" customHeight="1" x14ac:dyDescent="0.35">
      <c r="A702" s="7" t="str">
        <f t="shared" si="116"/>
        <v>blinks_gco_graduacao_2023</v>
      </c>
      <c r="B702" s="7" t="str">
        <f t="shared" si="117"/>
        <v>Facebook Brasil</v>
      </c>
      <c r="C702" s="7" t="str">
        <f t="shared" si="118"/>
        <v>blinks_gco_graduacao_na_consideracao_facebook_all_ads_tra_ocpm_na_NA_na_po_lal_alunos-gran_18-65-ambos_ppl_all_promo-lancamento_lote-3-b-v1_gra-so-020223-610</v>
      </c>
      <c r="D702" s="7" t="str">
        <f t="shared" si="119"/>
        <v>359175327</v>
      </c>
      <c r="E702" s="7" t="str">
        <f>IF('Report DCM'!$H702="In-Stream Video","Rich Media display banner",IF('Report DCM'!$I702&gt;'Report DCM'!$J702,"Standard",VLOOKUP(CONCATENATE(bd_adtype,"_",bd_creativetype),tabela,2,FALSE)))</f>
        <v>Dynamic Click</v>
      </c>
      <c r="F702" s="7" t="str">
        <f t="shared" si="120"/>
        <v>blinks_gco_graduacao_na_consideracao_facebook_all_ads_tra_ocpm_na_NA_na_po_lal_alunos-gran_18-65-ambos_ppl_all_promo-lancamento_lote-3-b-v1_gra-so-020223-610</v>
      </c>
      <c r="G702" s="7" t="str">
        <f t="shared" si="121"/>
        <v>550094695</v>
      </c>
      <c r="H702" s="7" t="str">
        <f t="shared" si="122"/>
        <v>Tracking</v>
      </c>
      <c r="I702" s="7">
        <f t="shared" si="123"/>
        <v>0</v>
      </c>
      <c r="J702" s="7">
        <f t="shared" si="124"/>
        <v>1</v>
      </c>
      <c r="K702" s="8">
        <f t="shared" si="125"/>
        <v>1.2999999999999999E-2</v>
      </c>
      <c r="L702" s="7">
        <f t="shared" si="126"/>
        <v>0.02</v>
      </c>
      <c r="M702" s="8">
        <f t="shared" si="92"/>
        <v>1.2999999999999999E-2</v>
      </c>
      <c r="N702" s="8">
        <f t="shared" si="93"/>
        <v>0.02</v>
      </c>
    </row>
    <row r="703" spans="1:14" ht="15.75" customHeight="1" x14ac:dyDescent="0.35">
      <c r="A703" s="7" t="str">
        <f t="shared" si="116"/>
        <v>blinks_gco_graduacao_2023</v>
      </c>
      <c r="B703" s="7" t="str">
        <f t="shared" si="117"/>
        <v>Facebook Brasil</v>
      </c>
      <c r="C703" s="7" t="str">
        <f t="shared" si="118"/>
        <v>blinks_gco_graduacao_na_consideracao_facebook_all_ads_tra_ocpm_na_NA_na_po_lal_alunos-gran_18-65-ambos_ppl_all_promo-lancamento_lote-3-c-v1_gra-so-020223-617</v>
      </c>
      <c r="D703" s="7" t="str">
        <f t="shared" si="119"/>
        <v>359175285</v>
      </c>
      <c r="E703" s="7" t="str">
        <f>IF('Report DCM'!$H703="In-Stream Video","Rich Media display banner",IF('Report DCM'!$I703&gt;'Report DCM'!$J703,"Standard",VLOOKUP(CONCATENATE(bd_adtype,"_",bd_creativetype),tabela,2,FALSE)))</f>
        <v>Dynamic Click</v>
      </c>
      <c r="F703" s="7" t="str">
        <f t="shared" si="120"/>
        <v>blinks_gco_graduacao_na_consideracao_facebook_all_ads_tra_ocpm_na_NA_na_po_lal_alunos-gran_18-65-ambos_ppl_all_promo-lancamento_lote-3-c-v1_gra-so-020223-617</v>
      </c>
      <c r="G703" s="7" t="str">
        <f t="shared" si="121"/>
        <v>550094653</v>
      </c>
      <c r="H703" s="7" t="str">
        <f t="shared" si="122"/>
        <v>Tracking</v>
      </c>
      <c r="I703" s="7">
        <f t="shared" si="123"/>
        <v>0</v>
      </c>
      <c r="J703" s="7">
        <f t="shared" si="124"/>
        <v>1</v>
      </c>
      <c r="K703" s="8">
        <f t="shared" si="125"/>
        <v>1.2999999999999999E-2</v>
      </c>
      <c r="L703" s="7">
        <f t="shared" si="126"/>
        <v>0.02</v>
      </c>
      <c r="M703" s="8">
        <f t="shared" si="92"/>
        <v>1.2999999999999999E-2</v>
      </c>
      <c r="N703" s="8">
        <f t="shared" si="93"/>
        <v>0.02</v>
      </c>
    </row>
    <row r="704" spans="1:14" ht="15.75" customHeight="1" x14ac:dyDescent="0.35">
      <c r="A704" s="7" t="str">
        <f t="shared" si="116"/>
        <v>blinks_gco_graduacao_2023</v>
      </c>
      <c r="B704" s="7" t="str">
        <f t="shared" si="117"/>
        <v>Facebook Brasil</v>
      </c>
      <c r="C704" s="7" t="str">
        <f t="shared" si="118"/>
        <v>blinks_gco_graduacao_na_consideracao_facebook_all_ads_tra_ocpm_na_NA_na_po_lal_alunos-gran_18-65-ambos_ppl_all_promo-lancamento_lote-relampago-a-rodrigo-grabriel_gra-so-020223-393</v>
      </c>
      <c r="D704" s="7" t="str">
        <f t="shared" si="119"/>
        <v>359173851</v>
      </c>
      <c r="E704" s="7" t="str">
        <f>IF('Report DCM'!$H704="In-Stream Video","Rich Media display banner",IF('Report DCM'!$I704&gt;'Report DCM'!$J704,"Standard",VLOOKUP(CONCATENATE(bd_adtype,"_",bd_creativetype),tabela,2,FALSE)))</f>
        <v>Dynamic Click</v>
      </c>
      <c r="F704" s="7" t="str">
        <f t="shared" si="120"/>
        <v>blinks_gco_graduacao_na_consideracao_facebook_all_ads_tra_ocpm_na_NA_na_po_lal_alunos-gran_18-65-ambos_ppl_all_promo-lancamento_lote-relampago-a-rodrigo-grabriel_gra-so-020223-393</v>
      </c>
      <c r="G704" s="7" t="str">
        <f t="shared" si="121"/>
        <v>550095781</v>
      </c>
      <c r="H704" s="7" t="str">
        <f t="shared" si="122"/>
        <v>Tracking</v>
      </c>
      <c r="I704" s="7">
        <f t="shared" si="123"/>
        <v>0</v>
      </c>
      <c r="J704" s="7">
        <f t="shared" si="124"/>
        <v>2</v>
      </c>
      <c r="K704" s="8">
        <f t="shared" si="125"/>
        <v>1.2999999999999999E-2</v>
      </c>
      <c r="L704" s="7">
        <f t="shared" si="126"/>
        <v>0.02</v>
      </c>
      <c r="M704" s="8">
        <f t="shared" si="92"/>
        <v>2.5999999999999999E-2</v>
      </c>
      <c r="N704" s="8">
        <f t="shared" si="93"/>
        <v>0.04</v>
      </c>
    </row>
    <row r="705" spans="1:14" ht="15.75" customHeight="1" x14ac:dyDescent="0.35">
      <c r="A705" s="7" t="str">
        <f t="shared" si="116"/>
        <v>blinks_gco_graduacao_2023</v>
      </c>
      <c r="B705" s="7" t="str">
        <f t="shared" si="117"/>
        <v>Facebook Brasil</v>
      </c>
      <c r="C705" s="7" t="str">
        <f t="shared" si="118"/>
        <v>blinks_gco_graduacao_na_consideracao_facebook_all_ads_tra_ocpm_na_NA_na_po_lal_alunos-gran_18-65-ambos_vid_all_promo-lancamento_lote-1-calado-15_gra-so-020223-523</v>
      </c>
      <c r="D705" s="7" t="str">
        <f t="shared" si="119"/>
        <v>359072014</v>
      </c>
      <c r="E705" s="7" t="str">
        <f>IF('Report DCM'!$H705="In-Stream Video","Rich Media display banner",IF('Report DCM'!$I705&gt;'Report DCM'!$J705,"Standard",VLOOKUP(CONCATENATE(bd_adtype,"_",bd_creativetype),tabela,2,FALSE)))</f>
        <v>Dynamic Click</v>
      </c>
      <c r="F705" s="7" t="str">
        <f t="shared" si="120"/>
        <v>blinks_gco_graduacao_na_consideracao_facebook_all_ads_tra_ocpm_na_NA_na_po_lal_alunos-gran_18-65-ambos_vid_all_promo-lancamento_lote-1-calado-15_gra-so-020223-523</v>
      </c>
      <c r="G705" s="7" t="str">
        <f t="shared" si="121"/>
        <v>549981948</v>
      </c>
      <c r="H705" s="7" t="str">
        <f t="shared" si="122"/>
        <v>Tracking</v>
      </c>
      <c r="I705" s="7">
        <f t="shared" si="123"/>
        <v>0</v>
      </c>
      <c r="J705" s="7">
        <f t="shared" si="124"/>
        <v>57</v>
      </c>
      <c r="K705" s="8">
        <f t="shared" si="125"/>
        <v>1.2999999999999999E-2</v>
      </c>
      <c r="L705" s="7">
        <f t="shared" si="126"/>
        <v>0.02</v>
      </c>
      <c r="M705" s="8">
        <f t="shared" si="92"/>
        <v>0.74099999999999999</v>
      </c>
      <c r="N705" s="8">
        <f t="shared" si="93"/>
        <v>1.1400000000000001</v>
      </c>
    </row>
    <row r="706" spans="1:14" ht="15.75" customHeight="1" x14ac:dyDescent="0.35">
      <c r="A706" s="7" t="str">
        <f t="shared" ref="A706:A769" si="127">bd_campaign</f>
        <v>blinks_gco_graduacao_2023</v>
      </c>
      <c r="B706" s="7" t="str">
        <f t="shared" ref="B706:B769" si="128">bd_site</f>
        <v>Facebook Brasil</v>
      </c>
      <c r="C706" s="7" t="str">
        <f t="shared" ref="C706:C769" si="129">bd_placement</f>
        <v>blinks_gco_graduacao_na_consideracao_facebook_all_ads_tra_ocpm_na_NA_na_po_lal_alunos-gran_18-65-ambos_vid_all_promo-lancamento_lote-1-gabriel-15_gra-so-020223-525</v>
      </c>
      <c r="D706" s="7" t="str">
        <f t="shared" ref="D706:D769" si="130">bd_placementID</f>
        <v>359072002</v>
      </c>
      <c r="E706" s="7" t="str">
        <f>IF('Report DCM'!$H706="In-Stream Video","Rich Media display banner",IF('Report DCM'!$I706&gt;'Report DCM'!$J706,"Standard",VLOOKUP(CONCATENATE(bd_adtype,"_",bd_creativetype),tabela,2,FALSE)))</f>
        <v>Dynamic Click</v>
      </c>
      <c r="F706" s="7" t="str">
        <f t="shared" ref="F706:F769" si="131">bd_ad</f>
        <v>blinks_gco_graduacao_na_consideracao_facebook_all_ads_tra_ocpm_na_NA_na_po_lal_alunos-gran_18-65-ambos_vid_all_promo-lancamento_lote-1-gabriel-15_gra-so-020223-525</v>
      </c>
      <c r="G706" s="7" t="str">
        <f t="shared" ref="G706:G769" si="132">bd_adid</f>
        <v>549981936</v>
      </c>
      <c r="H706" s="7" t="str">
        <f t="shared" ref="H706:H769" si="133">bd_creativetype</f>
        <v>Tracking</v>
      </c>
      <c r="I706" s="7">
        <f t="shared" ref="I706:I769" si="134">bd_impression</f>
        <v>0</v>
      </c>
      <c r="J706" s="7">
        <f t="shared" ref="J706:J769" si="135">bd_clicks</f>
        <v>4097</v>
      </c>
      <c r="K706" s="8">
        <f t="shared" ref="K706:K769" si="136">VLOOKUP(E706,tabela,2,FALSE)</f>
        <v>1.2999999999999999E-2</v>
      </c>
      <c r="L706" s="7">
        <f t="shared" ref="L706:L769" si="137">VLOOKUP(E706,tabela,3,FALSE)</f>
        <v>0.02</v>
      </c>
      <c r="M706" s="8">
        <f t="shared" si="92"/>
        <v>53.260999999999996</v>
      </c>
      <c r="N706" s="8">
        <f t="shared" si="93"/>
        <v>81.94</v>
      </c>
    </row>
    <row r="707" spans="1:14" ht="15.75" customHeight="1" x14ac:dyDescent="0.35">
      <c r="A707" s="7" t="str">
        <f t="shared" si="127"/>
        <v>blinks_gco_graduacao_2023</v>
      </c>
      <c r="B707" s="7" t="str">
        <f t="shared" si="128"/>
        <v>Facebook Brasil</v>
      </c>
      <c r="C707" s="7" t="str">
        <f t="shared" si="129"/>
        <v>blinks_gco_graduacao_na_consideracao_facebook_all_ads_tra_ocpm_na_NA_na_po_lal_alunos-gran_18-65-ambos_vid_all_promo-lancamento_lote-2-calado-15_gra-so-020223-595</v>
      </c>
      <c r="D707" s="7" t="str">
        <f t="shared" si="130"/>
        <v>359175417</v>
      </c>
      <c r="E707" s="7" t="str">
        <f>IF('Report DCM'!$H707="In-Stream Video","Rich Media display banner",IF('Report DCM'!$I707&gt;'Report DCM'!$J707,"Standard",VLOOKUP(CONCATENATE(bd_adtype,"_",bd_creativetype),tabela,2,FALSE)))</f>
        <v>Dynamic Click</v>
      </c>
      <c r="F707" s="7" t="str">
        <f t="shared" si="131"/>
        <v>blinks_gco_graduacao_na_consideracao_facebook_all_ads_tra_ocpm_na_NA_na_po_lal_alunos-gran_18-65-ambos_vid_all_promo-lancamento_lote-2-calado-15_gra-so-020223-595</v>
      </c>
      <c r="G707" s="7" t="str">
        <f t="shared" si="132"/>
        <v>550094785</v>
      </c>
      <c r="H707" s="7" t="str">
        <f t="shared" si="133"/>
        <v>Tracking</v>
      </c>
      <c r="I707" s="7">
        <f t="shared" si="134"/>
        <v>0</v>
      </c>
      <c r="J707" s="7">
        <f t="shared" si="135"/>
        <v>534</v>
      </c>
      <c r="K707" s="8">
        <f t="shared" si="136"/>
        <v>1.2999999999999999E-2</v>
      </c>
      <c r="L707" s="7">
        <f t="shared" si="137"/>
        <v>0.02</v>
      </c>
      <c r="M707" s="8">
        <f t="shared" si="92"/>
        <v>6.9419999999999993</v>
      </c>
      <c r="N707" s="8">
        <f t="shared" si="93"/>
        <v>10.68</v>
      </c>
    </row>
    <row r="708" spans="1:14" ht="15.75" customHeight="1" x14ac:dyDescent="0.35">
      <c r="A708" s="7" t="str">
        <f t="shared" si="127"/>
        <v>blinks_gco_graduacao_2023</v>
      </c>
      <c r="B708" s="7" t="str">
        <f t="shared" si="128"/>
        <v>Facebook Brasil</v>
      </c>
      <c r="C708" s="7" t="str">
        <f t="shared" si="129"/>
        <v>blinks_gco_graduacao_na_consideracao_facebook_all_ads_tra_ocpm_na_NA_na_po_lal_alunos-gran_18-65-ambos_vid_all_promo-lancamento_lote-2-calado-30_gra-so-020223-596</v>
      </c>
      <c r="D708" s="7" t="str">
        <f t="shared" si="130"/>
        <v>359175411</v>
      </c>
      <c r="E708" s="7" t="str">
        <f>IF('Report DCM'!$H708="In-Stream Video","Rich Media display banner",IF('Report DCM'!$I708&gt;'Report DCM'!$J708,"Standard",VLOOKUP(CONCATENATE(bd_adtype,"_",bd_creativetype),tabela,2,FALSE)))</f>
        <v>Dynamic Click</v>
      </c>
      <c r="F708" s="7" t="str">
        <f t="shared" si="131"/>
        <v>blinks_gco_graduacao_na_consideracao_facebook_all_ads_tra_ocpm_na_NA_na_po_lal_alunos-gran_18-65-ambos_vid_all_promo-lancamento_lote-2-calado-30_gra-so-020223-596</v>
      </c>
      <c r="G708" s="7" t="str">
        <f t="shared" si="132"/>
        <v>550094779</v>
      </c>
      <c r="H708" s="7" t="str">
        <f t="shared" si="133"/>
        <v>Tracking</v>
      </c>
      <c r="I708" s="7">
        <f t="shared" si="134"/>
        <v>0</v>
      </c>
      <c r="J708" s="7">
        <f t="shared" si="135"/>
        <v>1101</v>
      </c>
      <c r="K708" s="8">
        <f t="shared" si="136"/>
        <v>1.2999999999999999E-2</v>
      </c>
      <c r="L708" s="7">
        <f t="shared" si="137"/>
        <v>0.02</v>
      </c>
      <c r="M708" s="8">
        <f t="shared" si="92"/>
        <v>14.312999999999999</v>
      </c>
      <c r="N708" s="8">
        <f t="shared" si="93"/>
        <v>22.02</v>
      </c>
    </row>
    <row r="709" spans="1:14" ht="15.75" customHeight="1" x14ac:dyDescent="0.35">
      <c r="A709" s="7" t="str">
        <f t="shared" si="127"/>
        <v>blinks_gco_graduacao_2023</v>
      </c>
      <c r="B709" s="7" t="str">
        <f t="shared" si="128"/>
        <v>Facebook Brasil</v>
      </c>
      <c r="C709" s="7" t="str">
        <f t="shared" si="129"/>
        <v>blinks_gco_graduacao_na_consideracao_facebook_all_ads_tra_ocpm_na_NA_na_po_lal_alunos-gran_18-65-ambos_vid_all_promo-lancamento_lote-2-gabriel-15_gra-so-020223-597</v>
      </c>
      <c r="D709" s="7" t="str">
        <f t="shared" si="130"/>
        <v>359175405</v>
      </c>
      <c r="E709" s="7" t="str">
        <f>IF('Report DCM'!$H709="In-Stream Video","Rich Media display banner",IF('Report DCM'!$I709&gt;'Report DCM'!$J709,"Standard",VLOOKUP(CONCATENATE(bd_adtype,"_",bd_creativetype),tabela,2,FALSE)))</f>
        <v>Dynamic Click</v>
      </c>
      <c r="F709" s="7" t="str">
        <f t="shared" si="131"/>
        <v>blinks_gco_graduacao_na_consideracao_facebook_all_ads_tra_ocpm_na_NA_na_po_lal_alunos-gran_18-65-ambos_vid_all_promo-lancamento_lote-2-gabriel-15_gra-so-020223-597</v>
      </c>
      <c r="G709" s="7" t="str">
        <f t="shared" si="132"/>
        <v>550094773</v>
      </c>
      <c r="H709" s="7" t="str">
        <f t="shared" si="133"/>
        <v>Tracking</v>
      </c>
      <c r="I709" s="7">
        <f t="shared" si="134"/>
        <v>0</v>
      </c>
      <c r="J709" s="7">
        <f t="shared" si="135"/>
        <v>18</v>
      </c>
      <c r="K709" s="8">
        <f t="shared" si="136"/>
        <v>1.2999999999999999E-2</v>
      </c>
      <c r="L709" s="7">
        <f t="shared" si="137"/>
        <v>0.02</v>
      </c>
      <c r="M709" s="8">
        <f t="shared" si="92"/>
        <v>0.23399999999999999</v>
      </c>
      <c r="N709" s="8">
        <f t="shared" si="93"/>
        <v>0.36</v>
      </c>
    </row>
    <row r="710" spans="1:14" ht="15.75" customHeight="1" x14ac:dyDescent="0.35">
      <c r="A710" s="7" t="str">
        <f t="shared" si="127"/>
        <v>blinks_gco_graduacao_2023</v>
      </c>
      <c r="B710" s="7" t="str">
        <f t="shared" si="128"/>
        <v>Facebook Brasil</v>
      </c>
      <c r="C710" s="7" t="str">
        <f t="shared" si="129"/>
        <v>blinks_gco_graduacao_na_consideracao_facebook_all_ads_tra_ocpm_na_NA_na_po_lal_alunos-gran_18-65-ambos_vid_all_promo-lancamento_lote-2-gabriel-30_gra-so-020223-598</v>
      </c>
      <c r="D710" s="7" t="str">
        <f t="shared" si="130"/>
        <v>359175399</v>
      </c>
      <c r="E710" s="7" t="str">
        <f>IF('Report DCM'!$H710="In-Stream Video","Rich Media display banner",IF('Report DCM'!$I710&gt;'Report DCM'!$J710,"Standard",VLOOKUP(CONCATENATE(bd_adtype,"_",bd_creativetype),tabela,2,FALSE)))</f>
        <v>Dynamic Click</v>
      </c>
      <c r="F710" s="7" t="str">
        <f t="shared" si="131"/>
        <v>blinks_gco_graduacao_na_consideracao_facebook_all_ads_tra_ocpm_na_NA_na_po_lal_alunos-gran_18-65-ambos_vid_all_promo-lancamento_lote-2-gabriel-30_gra-so-020223-598</v>
      </c>
      <c r="G710" s="7" t="str">
        <f t="shared" si="132"/>
        <v>550094767</v>
      </c>
      <c r="H710" s="7" t="str">
        <f t="shared" si="133"/>
        <v>Tracking</v>
      </c>
      <c r="I710" s="7">
        <f t="shared" si="134"/>
        <v>0</v>
      </c>
      <c r="J710" s="7">
        <f t="shared" si="135"/>
        <v>5</v>
      </c>
      <c r="K710" s="8">
        <f t="shared" si="136"/>
        <v>1.2999999999999999E-2</v>
      </c>
      <c r="L710" s="7">
        <f t="shared" si="137"/>
        <v>0.02</v>
      </c>
      <c r="M710" s="8">
        <f t="shared" si="92"/>
        <v>6.5000000000000002E-2</v>
      </c>
      <c r="N710" s="8">
        <f t="shared" si="93"/>
        <v>0.1</v>
      </c>
    </row>
    <row r="711" spans="1:14" ht="15.75" customHeight="1" x14ac:dyDescent="0.35">
      <c r="A711" s="7" t="str">
        <f t="shared" si="127"/>
        <v>blinks_gco_graduacao_2023</v>
      </c>
      <c r="B711" s="7" t="str">
        <f t="shared" si="128"/>
        <v>Facebook Brasil</v>
      </c>
      <c r="C711" s="7" t="str">
        <f t="shared" si="129"/>
        <v>blinks_gco_graduacao_na_consideracao_facebook_all_ads_tra_ocpm_na_NA_na_po_lal_alunos-gran_18-65-ambos_vid_all_promo-lancamento_lote-3-calado-15_gra-so-020223-667</v>
      </c>
      <c r="D711" s="7" t="str">
        <f t="shared" si="130"/>
        <v>359174985</v>
      </c>
      <c r="E711" s="7" t="str">
        <f>IF('Report DCM'!$H711="In-Stream Video","Rich Media display banner",IF('Report DCM'!$I711&gt;'Report DCM'!$J711,"Standard",VLOOKUP(CONCATENATE(bd_adtype,"_",bd_creativetype),tabela,2,FALSE)))</f>
        <v>Dynamic Click</v>
      </c>
      <c r="F711" s="7" t="str">
        <f t="shared" si="131"/>
        <v>blinks_gco_graduacao_na_consideracao_facebook_all_ads_tra_ocpm_na_NA_na_po_lal_alunos-gran_18-65-ambos_vid_all_promo-lancamento_lote-3-calado-15_gra-so-020223-667</v>
      </c>
      <c r="G711" s="7" t="str">
        <f t="shared" si="132"/>
        <v>550096153</v>
      </c>
      <c r="H711" s="7" t="str">
        <f t="shared" si="133"/>
        <v>Tracking</v>
      </c>
      <c r="I711" s="7">
        <f t="shared" si="134"/>
        <v>0</v>
      </c>
      <c r="J711" s="7">
        <f t="shared" si="135"/>
        <v>495</v>
      </c>
      <c r="K711" s="8">
        <f t="shared" si="136"/>
        <v>1.2999999999999999E-2</v>
      </c>
      <c r="L711" s="7">
        <f t="shared" si="137"/>
        <v>0.02</v>
      </c>
      <c r="M711" s="8">
        <f t="shared" si="92"/>
        <v>6.4349999999999996</v>
      </c>
      <c r="N711" s="8">
        <f t="shared" si="93"/>
        <v>9.9</v>
      </c>
    </row>
    <row r="712" spans="1:14" ht="15.75" customHeight="1" x14ac:dyDescent="0.35">
      <c r="A712" s="7" t="str">
        <f t="shared" si="127"/>
        <v>blinks_gco_graduacao_2023</v>
      </c>
      <c r="B712" s="7" t="str">
        <f t="shared" si="128"/>
        <v>Facebook Brasil</v>
      </c>
      <c r="C712" s="7" t="str">
        <f t="shared" si="129"/>
        <v>blinks_gco_graduacao_na_consideracao_facebook_all_ads_tra_ocpm_na_NA_na_po_lal_alunos-gran_18-65-ambos_vid_all_promo-lancamento_lote-3-calado-30_gra-so-020223-668</v>
      </c>
      <c r="D712" s="7" t="str">
        <f t="shared" si="130"/>
        <v>359174979</v>
      </c>
      <c r="E712" s="7" t="str">
        <f>IF('Report DCM'!$H712="In-Stream Video","Rich Media display banner",IF('Report DCM'!$I712&gt;'Report DCM'!$J712,"Standard",VLOOKUP(CONCATENATE(bd_adtype,"_",bd_creativetype),tabela,2,FALSE)))</f>
        <v>Dynamic Click</v>
      </c>
      <c r="F712" s="7" t="str">
        <f t="shared" si="131"/>
        <v>blinks_gco_graduacao_na_consideracao_facebook_all_ads_tra_ocpm_na_NA_na_po_lal_alunos-gran_18-65-ambos_vid_all_promo-lancamento_lote-3-calado-30_gra-so-020223-668</v>
      </c>
      <c r="G712" s="7" t="str">
        <f t="shared" si="132"/>
        <v>550096147</v>
      </c>
      <c r="H712" s="7" t="str">
        <f t="shared" si="133"/>
        <v>Tracking</v>
      </c>
      <c r="I712" s="7">
        <f t="shared" si="134"/>
        <v>0</v>
      </c>
      <c r="J712" s="7">
        <f t="shared" si="135"/>
        <v>5</v>
      </c>
      <c r="K712" s="8">
        <f t="shared" si="136"/>
        <v>1.2999999999999999E-2</v>
      </c>
      <c r="L712" s="7">
        <f t="shared" si="137"/>
        <v>0.02</v>
      </c>
      <c r="M712" s="8">
        <f t="shared" si="92"/>
        <v>6.5000000000000002E-2</v>
      </c>
      <c r="N712" s="8">
        <f t="shared" si="93"/>
        <v>0.1</v>
      </c>
    </row>
    <row r="713" spans="1:14" ht="15.75" customHeight="1" x14ac:dyDescent="0.35">
      <c r="A713" s="7" t="str">
        <f t="shared" si="127"/>
        <v>blinks_gco_graduacao_2023</v>
      </c>
      <c r="B713" s="7" t="str">
        <f t="shared" si="128"/>
        <v>Facebook Brasil</v>
      </c>
      <c r="C713" s="7" t="str">
        <f t="shared" si="129"/>
        <v>blinks_gco_graduacao_na_consideracao_facebook_all_ads_tra_ocpm_na_NA_na_po_lal_alunos-gran_18-65-ambos_vid_all_promo-lancamento_lote-3-gabriel-15_gra-so-020223-669</v>
      </c>
      <c r="D713" s="7" t="str">
        <f t="shared" si="130"/>
        <v>359174973</v>
      </c>
      <c r="E713" s="7" t="str">
        <f>IF('Report DCM'!$H713="In-Stream Video","Rich Media display banner",IF('Report DCM'!$I713&gt;'Report DCM'!$J713,"Standard",VLOOKUP(CONCATENATE(bd_adtype,"_",bd_creativetype),tabela,2,FALSE)))</f>
        <v>Dynamic Click</v>
      </c>
      <c r="F713" s="7" t="str">
        <f t="shared" si="131"/>
        <v>blinks_gco_graduacao_na_consideracao_facebook_all_ads_tra_ocpm_na_NA_na_po_lal_alunos-gran_18-65-ambos_vid_all_promo-lancamento_lote-3-gabriel-15_gra-so-020223-669</v>
      </c>
      <c r="G713" s="7" t="str">
        <f t="shared" si="132"/>
        <v>550096141</v>
      </c>
      <c r="H713" s="7" t="str">
        <f t="shared" si="133"/>
        <v>Tracking</v>
      </c>
      <c r="I713" s="7">
        <f t="shared" si="134"/>
        <v>0</v>
      </c>
      <c r="J713" s="7">
        <f t="shared" si="135"/>
        <v>90</v>
      </c>
      <c r="K713" s="8">
        <f t="shared" si="136"/>
        <v>1.2999999999999999E-2</v>
      </c>
      <c r="L713" s="7">
        <f t="shared" si="137"/>
        <v>0.02</v>
      </c>
      <c r="M713" s="8">
        <f t="shared" si="92"/>
        <v>1.17</v>
      </c>
      <c r="N713" s="8">
        <f t="shared" si="93"/>
        <v>1.8</v>
      </c>
    </row>
    <row r="714" spans="1:14" ht="15.75" customHeight="1" x14ac:dyDescent="0.35">
      <c r="A714" s="7" t="str">
        <f t="shared" si="127"/>
        <v>blinks_gco_graduacao_2023</v>
      </c>
      <c r="B714" s="7" t="str">
        <f t="shared" si="128"/>
        <v>Facebook Brasil</v>
      </c>
      <c r="C714" s="7" t="str">
        <f t="shared" si="129"/>
        <v>blinks_gco_graduacao_na_consideracao_facebook_all_ads_tra_ocpm_na_NA_na_po_lal_engajamento-videoviews-30d_18-65-ambos_ppl_all_promo-lancamento_lote-2-b-analise-sistemas_gra-so-020223-590</v>
      </c>
      <c r="D714" s="7" t="str">
        <f t="shared" si="130"/>
        <v>359175447</v>
      </c>
      <c r="E714" s="7" t="str">
        <f>IF('Report DCM'!$H714="In-Stream Video","Rich Media display banner",IF('Report DCM'!$I714&gt;'Report DCM'!$J714,"Standard",VLOOKUP(CONCATENATE(bd_adtype,"_",bd_creativetype),tabela,2,FALSE)))</f>
        <v>Dynamic Click</v>
      </c>
      <c r="F714" s="7" t="str">
        <f t="shared" si="131"/>
        <v>blinks_gco_graduacao_na_consideracao_facebook_all_ads_tra_ocpm_na_NA_na_po_lal_engajamento-videoviews-30d_18-65-ambos_ppl_all_promo-lancamento_lote-2-b-analise-sistemas_gra-so-020223-590</v>
      </c>
      <c r="G714" s="7" t="str">
        <f t="shared" si="132"/>
        <v>550094815</v>
      </c>
      <c r="H714" s="7" t="str">
        <f t="shared" si="133"/>
        <v>Tracking</v>
      </c>
      <c r="I714" s="7">
        <f t="shared" si="134"/>
        <v>0</v>
      </c>
      <c r="J714" s="7">
        <f t="shared" si="135"/>
        <v>1</v>
      </c>
      <c r="K714" s="8">
        <f t="shared" si="136"/>
        <v>1.2999999999999999E-2</v>
      </c>
      <c r="L714" s="7">
        <f t="shared" si="137"/>
        <v>0.02</v>
      </c>
      <c r="M714" s="8">
        <f t="shared" si="92"/>
        <v>1.2999999999999999E-2</v>
      </c>
      <c r="N714" s="8">
        <f t="shared" si="93"/>
        <v>0.02</v>
      </c>
    </row>
    <row r="715" spans="1:14" ht="15.75" customHeight="1" x14ac:dyDescent="0.35">
      <c r="A715" s="7" t="str">
        <f t="shared" si="127"/>
        <v>blinks_gco_graduacao_2023</v>
      </c>
      <c r="B715" s="7" t="str">
        <f t="shared" si="128"/>
        <v>Facebook Brasil</v>
      </c>
      <c r="C715" s="7" t="str">
        <f t="shared" si="129"/>
        <v>blinks_gco_graduacao_na_consideracao_facebook_all_ads_tra_ocpm_na_NA_na_po_lal_engajamento-videoviews-30d_18-65-ambos_ppl_all_promo-lancamento_lote-3-a-v1_gra-so-020223-613</v>
      </c>
      <c r="D715" s="7" t="str">
        <f t="shared" si="130"/>
        <v>359175309</v>
      </c>
      <c r="E715" s="7" t="str">
        <f>IF('Report DCM'!$H715="In-Stream Video","Rich Media display banner",IF('Report DCM'!$I715&gt;'Report DCM'!$J715,"Standard",VLOOKUP(CONCATENATE(bd_adtype,"_",bd_creativetype),tabela,2,FALSE)))</f>
        <v>Dynamic Click</v>
      </c>
      <c r="F715" s="7" t="str">
        <f t="shared" si="131"/>
        <v>blinks_gco_graduacao_na_consideracao_facebook_all_ads_tra_ocpm_na_NA_na_po_lal_engajamento-videoviews-30d_18-65-ambos_ppl_all_promo-lancamento_lote-3-a-v1_gra-so-020223-613</v>
      </c>
      <c r="G715" s="7" t="str">
        <f t="shared" si="132"/>
        <v>550094677</v>
      </c>
      <c r="H715" s="7" t="str">
        <f t="shared" si="133"/>
        <v>Tracking</v>
      </c>
      <c r="I715" s="7">
        <f t="shared" si="134"/>
        <v>0</v>
      </c>
      <c r="J715" s="7">
        <f t="shared" si="135"/>
        <v>4</v>
      </c>
      <c r="K715" s="8">
        <f t="shared" si="136"/>
        <v>1.2999999999999999E-2</v>
      </c>
      <c r="L715" s="7">
        <f t="shared" si="137"/>
        <v>0.02</v>
      </c>
      <c r="M715" s="8">
        <f t="shared" si="92"/>
        <v>5.1999999999999998E-2</v>
      </c>
      <c r="N715" s="8">
        <f t="shared" si="93"/>
        <v>0.08</v>
      </c>
    </row>
    <row r="716" spans="1:14" ht="15.75" customHeight="1" x14ac:dyDescent="0.35">
      <c r="A716" s="7" t="str">
        <f t="shared" si="127"/>
        <v>blinks_gco_graduacao_2023</v>
      </c>
      <c r="B716" s="7" t="str">
        <f t="shared" si="128"/>
        <v>Facebook Brasil</v>
      </c>
      <c r="C716" s="7" t="str">
        <f t="shared" si="129"/>
        <v>blinks_gco_graduacao_na_consideracao_facebook_all_ads_tra_ocpm_na_NA_na_po_lal_engajamento-videoviews-30d_18-65-ambos_ppl_all_promo-lancamento_lote-3-b-v1_gra-so-020223-614</v>
      </c>
      <c r="D716" s="7" t="str">
        <f t="shared" si="130"/>
        <v>359175303</v>
      </c>
      <c r="E716" s="7" t="str">
        <f>IF('Report DCM'!$H716="In-Stream Video","Rich Media display banner",IF('Report DCM'!$I716&gt;'Report DCM'!$J716,"Standard",VLOOKUP(CONCATENATE(bd_adtype,"_",bd_creativetype),tabela,2,FALSE)))</f>
        <v>Dynamic Click</v>
      </c>
      <c r="F716" s="7" t="str">
        <f t="shared" si="131"/>
        <v>blinks_gco_graduacao_na_consideracao_facebook_all_ads_tra_ocpm_na_NA_na_po_lal_engajamento-videoviews-30d_18-65-ambos_ppl_all_promo-lancamento_lote-3-b-v1_gra-so-020223-614</v>
      </c>
      <c r="G716" s="7" t="str">
        <f t="shared" si="132"/>
        <v>550094671</v>
      </c>
      <c r="H716" s="7" t="str">
        <f t="shared" si="133"/>
        <v>Tracking</v>
      </c>
      <c r="I716" s="7">
        <f t="shared" si="134"/>
        <v>0</v>
      </c>
      <c r="J716" s="7">
        <f t="shared" si="135"/>
        <v>2</v>
      </c>
      <c r="K716" s="8">
        <f t="shared" si="136"/>
        <v>1.2999999999999999E-2</v>
      </c>
      <c r="L716" s="7">
        <f t="shared" si="137"/>
        <v>0.02</v>
      </c>
      <c r="M716" s="8">
        <f t="shared" si="92"/>
        <v>2.5999999999999999E-2</v>
      </c>
      <c r="N716" s="8">
        <f t="shared" si="93"/>
        <v>0.04</v>
      </c>
    </row>
    <row r="717" spans="1:14" ht="15.75" customHeight="1" x14ac:dyDescent="0.35">
      <c r="A717" s="7" t="str">
        <f t="shared" si="127"/>
        <v>blinks_gco_graduacao_2023</v>
      </c>
      <c r="B717" s="7" t="str">
        <f t="shared" si="128"/>
        <v>Facebook Brasil</v>
      </c>
      <c r="C717" s="7" t="str">
        <f t="shared" si="129"/>
        <v>blinks_gco_graduacao_na_consideracao_facebook_all_ads_tra_ocpm_na_NA_na_po_lal_engajamento-videoviews-30d_18-65-ambos_ppl_all_promo-lancamento_lote-3-d-v1_gra-so-020223-622</v>
      </c>
      <c r="D717" s="7" t="str">
        <f t="shared" si="130"/>
        <v>359175255</v>
      </c>
      <c r="E717" s="7" t="str">
        <f>IF('Report DCM'!$H717="In-Stream Video","Rich Media display banner",IF('Report DCM'!$I717&gt;'Report DCM'!$J717,"Standard",VLOOKUP(CONCATENATE(bd_adtype,"_",bd_creativetype),tabela,2,FALSE)))</f>
        <v>Dynamic Click</v>
      </c>
      <c r="F717" s="7" t="str">
        <f t="shared" si="131"/>
        <v>blinks_gco_graduacao_na_consideracao_facebook_all_ads_tra_ocpm_na_NA_na_po_lal_engajamento-videoviews-30d_18-65-ambos_ppl_all_promo-lancamento_lote-3-d-v1_gra-so-020223-622</v>
      </c>
      <c r="G717" s="7" t="str">
        <f t="shared" si="132"/>
        <v>550094623</v>
      </c>
      <c r="H717" s="7" t="str">
        <f t="shared" si="133"/>
        <v>Tracking</v>
      </c>
      <c r="I717" s="7">
        <f t="shared" si="134"/>
        <v>0</v>
      </c>
      <c r="J717" s="7">
        <f t="shared" si="135"/>
        <v>1</v>
      </c>
      <c r="K717" s="8">
        <f t="shared" si="136"/>
        <v>1.2999999999999999E-2</v>
      </c>
      <c r="L717" s="7">
        <f t="shared" si="137"/>
        <v>0.02</v>
      </c>
      <c r="M717" s="8">
        <f t="shared" si="92"/>
        <v>1.2999999999999999E-2</v>
      </c>
      <c r="N717" s="8">
        <f t="shared" si="93"/>
        <v>0.02</v>
      </c>
    </row>
    <row r="718" spans="1:14" ht="15.75" customHeight="1" x14ac:dyDescent="0.35">
      <c r="A718" s="7" t="str">
        <f t="shared" si="127"/>
        <v>blinks_gco_graduacao_2023</v>
      </c>
      <c r="B718" s="7" t="str">
        <f t="shared" si="128"/>
        <v>Facebook Brasil</v>
      </c>
      <c r="C718" s="7" t="str">
        <f t="shared" si="129"/>
        <v>blinks_gco_graduacao_na_consideracao_facebook_all_ads_tra_ocpm_na_NA_na_po_lal_engajamento-videoviews-30d_18-65-ambos_ppl_all_promo-lancamento_lote-relampago-a-rodrigo-grabriel_gra-so-020223-397</v>
      </c>
      <c r="D718" s="7" t="str">
        <f t="shared" si="130"/>
        <v>359173839</v>
      </c>
      <c r="E718" s="7" t="str">
        <f>IF('Report DCM'!$H718="In-Stream Video","Rich Media display banner",IF('Report DCM'!$I718&gt;'Report DCM'!$J718,"Standard",VLOOKUP(CONCATENATE(bd_adtype,"_",bd_creativetype),tabela,2,FALSE)))</f>
        <v>Dynamic Click</v>
      </c>
      <c r="F718" s="7" t="str">
        <f t="shared" si="131"/>
        <v>blinks_gco_graduacao_na_consideracao_facebook_all_ads_tra_ocpm_na_NA_na_po_lal_engajamento-videoviews-30d_18-65-ambos_ppl_all_promo-lancamento_lote-relampago-a-rodrigo-grabriel_gra-so-020223-397</v>
      </c>
      <c r="G718" s="7" t="str">
        <f t="shared" si="132"/>
        <v>550095769</v>
      </c>
      <c r="H718" s="7" t="str">
        <f t="shared" si="133"/>
        <v>Tracking</v>
      </c>
      <c r="I718" s="7">
        <f t="shared" si="134"/>
        <v>0</v>
      </c>
      <c r="J718" s="7">
        <f t="shared" si="135"/>
        <v>4</v>
      </c>
      <c r="K718" s="8">
        <f t="shared" si="136"/>
        <v>1.2999999999999999E-2</v>
      </c>
      <c r="L718" s="7">
        <f t="shared" si="137"/>
        <v>0.02</v>
      </c>
      <c r="M718" s="8">
        <f t="shared" si="92"/>
        <v>5.1999999999999998E-2</v>
      </c>
      <c r="N718" s="8">
        <f t="shared" si="93"/>
        <v>0.08</v>
      </c>
    </row>
    <row r="719" spans="1:14" ht="15.75" customHeight="1" x14ac:dyDescent="0.35">
      <c r="A719" s="7" t="str">
        <f t="shared" si="127"/>
        <v>blinks_gco_graduacao_2023</v>
      </c>
      <c r="B719" s="7" t="str">
        <f t="shared" si="128"/>
        <v>Facebook Brasil</v>
      </c>
      <c r="C719" s="7" t="str">
        <f t="shared" si="129"/>
        <v>blinks_gco_graduacao_na_consideracao_facebook_all_ads_tra_ocpm_na_NA_na_po_lal_engajamento-videoviews-30d_18-65-ambos_ppl_all_promo-lancamento_lote-relampago-b-rodrigo-grabriel_gra-so-020223-398</v>
      </c>
      <c r="D719" s="7" t="str">
        <f t="shared" si="130"/>
        <v>359173836</v>
      </c>
      <c r="E719" s="7" t="str">
        <f>IF('Report DCM'!$H719="In-Stream Video","Rich Media display banner",IF('Report DCM'!$I719&gt;'Report DCM'!$J719,"Standard",VLOOKUP(CONCATENATE(bd_adtype,"_",bd_creativetype),tabela,2,FALSE)))</f>
        <v>Dynamic Click</v>
      </c>
      <c r="F719" s="7" t="str">
        <f t="shared" si="131"/>
        <v>blinks_gco_graduacao_na_consideracao_facebook_all_ads_tra_ocpm_na_NA_na_po_lal_engajamento-videoviews-30d_18-65-ambos_ppl_all_promo-lancamento_lote-relampago-b-rodrigo-grabriel_gra-so-020223-398</v>
      </c>
      <c r="G719" s="7" t="str">
        <f t="shared" si="132"/>
        <v>550095766</v>
      </c>
      <c r="H719" s="7" t="str">
        <f t="shared" si="133"/>
        <v>Tracking</v>
      </c>
      <c r="I719" s="7">
        <f t="shared" si="134"/>
        <v>0</v>
      </c>
      <c r="J719" s="7">
        <f t="shared" si="135"/>
        <v>2</v>
      </c>
      <c r="K719" s="8">
        <f t="shared" si="136"/>
        <v>1.2999999999999999E-2</v>
      </c>
      <c r="L719" s="7">
        <f t="shared" si="137"/>
        <v>0.02</v>
      </c>
      <c r="M719" s="8">
        <f t="shared" si="92"/>
        <v>2.5999999999999999E-2</v>
      </c>
      <c r="N719" s="8">
        <f t="shared" si="93"/>
        <v>0.04</v>
      </c>
    </row>
    <row r="720" spans="1:14" ht="15.75" customHeight="1" x14ac:dyDescent="0.35">
      <c r="A720" s="7" t="str">
        <f t="shared" si="127"/>
        <v>blinks_gco_graduacao_2023</v>
      </c>
      <c r="B720" s="7" t="str">
        <f t="shared" si="128"/>
        <v>Facebook Brasil</v>
      </c>
      <c r="C720" s="7" t="str">
        <f t="shared" si="129"/>
        <v>blinks_gco_graduacao_na_consideracao_facebook_all_ads_tra_ocpm_na_NA_na_po_lal_engajamento-videoviews-30d_18-65-ambos_vid_all_promo-lancamento_lote-1-calado-15_gra-so-020223-531</v>
      </c>
      <c r="D720" s="7" t="str">
        <f t="shared" si="130"/>
        <v>359071966</v>
      </c>
      <c r="E720" s="7" t="str">
        <f>IF('Report DCM'!$H720="In-Stream Video","Rich Media display banner",IF('Report DCM'!$I720&gt;'Report DCM'!$J720,"Standard",VLOOKUP(CONCATENATE(bd_adtype,"_",bd_creativetype),tabela,2,FALSE)))</f>
        <v>Dynamic Click</v>
      </c>
      <c r="F720" s="7" t="str">
        <f t="shared" si="131"/>
        <v>blinks_gco_graduacao_na_consideracao_facebook_all_ads_tra_ocpm_na_NA_na_po_lal_engajamento-videoviews-30d_18-65-ambos_vid_all_promo-lancamento_lote-1-calado-15_gra-so-020223-531</v>
      </c>
      <c r="G720" s="7" t="str">
        <f t="shared" si="132"/>
        <v>549981900</v>
      </c>
      <c r="H720" s="7" t="str">
        <f t="shared" si="133"/>
        <v>Tracking</v>
      </c>
      <c r="I720" s="7">
        <f t="shared" si="134"/>
        <v>0</v>
      </c>
      <c r="J720" s="7">
        <f t="shared" si="135"/>
        <v>23</v>
      </c>
      <c r="K720" s="8">
        <f t="shared" si="136"/>
        <v>1.2999999999999999E-2</v>
      </c>
      <c r="L720" s="7">
        <f t="shared" si="137"/>
        <v>0.02</v>
      </c>
      <c r="M720" s="8">
        <f t="shared" si="92"/>
        <v>0.29899999999999999</v>
      </c>
      <c r="N720" s="8">
        <f t="shared" si="93"/>
        <v>0.46</v>
      </c>
    </row>
    <row r="721" spans="1:14" ht="15.75" customHeight="1" x14ac:dyDescent="0.35">
      <c r="A721" s="7" t="str">
        <f t="shared" si="127"/>
        <v>blinks_gco_graduacao_2023</v>
      </c>
      <c r="B721" s="7" t="str">
        <f t="shared" si="128"/>
        <v>Facebook Brasil</v>
      </c>
      <c r="C721" s="7" t="str">
        <f t="shared" si="129"/>
        <v>blinks_gco_graduacao_na_consideracao_facebook_all_ads_tra_ocpm_na_NA_na_po_lal_engajamento-videoviews-30d_18-65-ambos_vid_all_promo-lancamento_lote-1-gabriel-15_gra-so-020223-533</v>
      </c>
      <c r="D721" s="7" t="str">
        <f t="shared" si="130"/>
        <v>359071954</v>
      </c>
      <c r="E721" s="7" t="str">
        <f>IF('Report DCM'!$H721="In-Stream Video","Rich Media display banner",IF('Report DCM'!$I721&gt;'Report DCM'!$J721,"Standard",VLOOKUP(CONCATENATE(bd_adtype,"_",bd_creativetype),tabela,2,FALSE)))</f>
        <v>Dynamic Click</v>
      </c>
      <c r="F721" s="7" t="str">
        <f t="shared" si="131"/>
        <v>blinks_gco_graduacao_na_consideracao_facebook_all_ads_tra_ocpm_na_NA_na_po_lal_engajamento-videoviews-30d_18-65-ambos_vid_all_promo-lancamento_lote-1-gabriel-15_gra-so-020223-533</v>
      </c>
      <c r="G721" s="7" t="str">
        <f t="shared" si="132"/>
        <v>549981888</v>
      </c>
      <c r="H721" s="7" t="str">
        <f t="shared" si="133"/>
        <v>Tracking</v>
      </c>
      <c r="I721" s="7">
        <f t="shared" si="134"/>
        <v>0</v>
      </c>
      <c r="J721" s="7">
        <f t="shared" si="135"/>
        <v>362</v>
      </c>
      <c r="K721" s="8">
        <f t="shared" si="136"/>
        <v>1.2999999999999999E-2</v>
      </c>
      <c r="L721" s="7">
        <f t="shared" si="137"/>
        <v>0.02</v>
      </c>
      <c r="M721" s="8">
        <f t="shared" si="92"/>
        <v>4.7059999999999995</v>
      </c>
      <c r="N721" s="8">
        <f t="shared" si="93"/>
        <v>7.24</v>
      </c>
    </row>
    <row r="722" spans="1:14" ht="15.75" customHeight="1" x14ac:dyDescent="0.35">
      <c r="A722" s="7" t="str">
        <f t="shared" si="127"/>
        <v>blinks_gco_graduacao_2023</v>
      </c>
      <c r="B722" s="7" t="str">
        <f t="shared" si="128"/>
        <v>Facebook Brasil</v>
      </c>
      <c r="C722" s="7" t="str">
        <f t="shared" si="129"/>
        <v>blinks_gco_graduacao_na_consideracao_facebook_all_ads_tra_ocpm_na_NA_na_po_lal_engajamento-videoviews-30d_18-65-ambos_vid_all_promo-lancamento_lote-3-calado-15_gra-so-020223-675</v>
      </c>
      <c r="D722" s="7" t="str">
        <f t="shared" si="130"/>
        <v>359174937</v>
      </c>
      <c r="E722" s="7" t="str">
        <f>IF('Report DCM'!$H722="In-Stream Video","Rich Media display banner",IF('Report DCM'!$I722&gt;'Report DCM'!$J722,"Standard",VLOOKUP(CONCATENATE(bd_adtype,"_",bd_creativetype),tabela,2,FALSE)))</f>
        <v>Dynamic Click</v>
      </c>
      <c r="F722" s="7" t="str">
        <f t="shared" si="131"/>
        <v>blinks_gco_graduacao_na_consideracao_facebook_all_ads_tra_ocpm_na_NA_na_po_lal_engajamento-videoviews-30d_18-65-ambos_vid_all_promo-lancamento_lote-3-calado-15_gra-so-020223-675</v>
      </c>
      <c r="G722" s="7" t="str">
        <f t="shared" si="132"/>
        <v>550096105</v>
      </c>
      <c r="H722" s="7" t="str">
        <f t="shared" si="133"/>
        <v>Tracking</v>
      </c>
      <c r="I722" s="7">
        <f t="shared" si="134"/>
        <v>0</v>
      </c>
      <c r="J722" s="7">
        <f t="shared" si="135"/>
        <v>12</v>
      </c>
      <c r="K722" s="8">
        <f t="shared" si="136"/>
        <v>1.2999999999999999E-2</v>
      </c>
      <c r="L722" s="7">
        <f t="shared" si="137"/>
        <v>0.02</v>
      </c>
      <c r="M722" s="8">
        <f t="shared" si="92"/>
        <v>0.156</v>
      </c>
      <c r="N722" s="8">
        <f t="shared" si="93"/>
        <v>0.24</v>
      </c>
    </row>
    <row r="723" spans="1:14" ht="15.75" customHeight="1" x14ac:dyDescent="0.35">
      <c r="A723" s="7" t="str">
        <f t="shared" si="127"/>
        <v>blinks_gco_graduacao_2023</v>
      </c>
      <c r="B723" s="7" t="str">
        <f t="shared" si="128"/>
        <v>Facebook Brasil</v>
      </c>
      <c r="C723" s="7" t="str">
        <f t="shared" si="129"/>
        <v>blinks_gco_graduacao_na_consideracao_facebook_all_ads_tra_ocpm_na_NA_na_po_lal_engajamento-videoviews-30d_18-65-ambos_vid_all_promo-lancamento_lote-3-calado-30_gra-so-020223-676</v>
      </c>
      <c r="D723" s="7" t="str">
        <f t="shared" si="130"/>
        <v>359174931</v>
      </c>
      <c r="E723" s="7" t="str">
        <f>IF('Report DCM'!$H723="In-Stream Video","Rich Media display banner",IF('Report DCM'!$I723&gt;'Report DCM'!$J723,"Standard",VLOOKUP(CONCATENATE(bd_adtype,"_",bd_creativetype),tabela,2,FALSE)))</f>
        <v>Dynamic Click</v>
      </c>
      <c r="F723" s="7" t="str">
        <f t="shared" si="131"/>
        <v>blinks_gco_graduacao_na_consideracao_facebook_all_ads_tra_ocpm_na_NA_na_po_lal_engajamento-videoviews-30d_18-65-ambos_vid_all_promo-lancamento_lote-3-calado-30_gra-so-020223-676</v>
      </c>
      <c r="G723" s="7" t="str">
        <f t="shared" si="132"/>
        <v>550096099</v>
      </c>
      <c r="H723" s="7" t="str">
        <f t="shared" si="133"/>
        <v>Tracking</v>
      </c>
      <c r="I723" s="7">
        <f t="shared" si="134"/>
        <v>0</v>
      </c>
      <c r="J723" s="7">
        <f t="shared" si="135"/>
        <v>10</v>
      </c>
      <c r="K723" s="8">
        <f t="shared" si="136"/>
        <v>1.2999999999999999E-2</v>
      </c>
      <c r="L723" s="7">
        <f t="shared" si="137"/>
        <v>0.02</v>
      </c>
      <c r="M723" s="8">
        <f t="shared" si="92"/>
        <v>0.13</v>
      </c>
      <c r="N723" s="8">
        <f t="shared" si="93"/>
        <v>0.2</v>
      </c>
    </row>
    <row r="724" spans="1:14" ht="15.75" customHeight="1" x14ac:dyDescent="0.35">
      <c r="A724" s="7" t="str">
        <f t="shared" si="127"/>
        <v>blinks_gco_graduacao_2023</v>
      </c>
      <c r="B724" s="7" t="str">
        <f t="shared" si="128"/>
        <v>Facebook Brasil</v>
      </c>
      <c r="C724" s="7" t="str">
        <f t="shared" si="129"/>
        <v>blinks_gco_graduacao_na_consideracao_facebook_all_ads_tra_ocpm_na_NA_na_po_lal_engajamento-videoviews-30d_18-65-ambos_vid_all_promo-lancamento_lote-3-gabriel-15_gra-so-020223-677</v>
      </c>
      <c r="D724" s="7" t="str">
        <f t="shared" si="130"/>
        <v>359174925</v>
      </c>
      <c r="E724" s="7" t="str">
        <f>IF('Report DCM'!$H724="In-Stream Video","Rich Media display banner",IF('Report DCM'!$I724&gt;'Report DCM'!$J724,"Standard",VLOOKUP(CONCATENATE(bd_adtype,"_",bd_creativetype),tabela,2,FALSE)))</f>
        <v>Dynamic Click</v>
      </c>
      <c r="F724" s="7" t="str">
        <f t="shared" si="131"/>
        <v>blinks_gco_graduacao_na_consideracao_facebook_all_ads_tra_ocpm_na_NA_na_po_lal_engajamento-videoviews-30d_18-65-ambos_vid_all_promo-lancamento_lote-3-gabriel-15_gra-so-020223-677</v>
      </c>
      <c r="G724" s="7" t="str">
        <f t="shared" si="132"/>
        <v>550096093</v>
      </c>
      <c r="H724" s="7" t="str">
        <f t="shared" si="133"/>
        <v>Tracking</v>
      </c>
      <c r="I724" s="7">
        <f t="shared" si="134"/>
        <v>0</v>
      </c>
      <c r="J724" s="7">
        <f t="shared" si="135"/>
        <v>5</v>
      </c>
      <c r="K724" s="8">
        <f t="shared" si="136"/>
        <v>1.2999999999999999E-2</v>
      </c>
      <c r="L724" s="7">
        <f t="shared" si="137"/>
        <v>0.02</v>
      </c>
      <c r="M724" s="8">
        <f t="shared" si="92"/>
        <v>6.5000000000000002E-2</v>
      </c>
      <c r="N724" s="8">
        <f t="shared" si="93"/>
        <v>0.1</v>
      </c>
    </row>
    <row r="725" spans="1:14" ht="15.75" customHeight="1" x14ac:dyDescent="0.35">
      <c r="A725" s="7" t="str">
        <f t="shared" si="127"/>
        <v>blinks_gco_graduacao_2023</v>
      </c>
      <c r="B725" s="7" t="str">
        <f t="shared" si="128"/>
        <v>Facebook Brasil</v>
      </c>
      <c r="C725" s="7" t="str">
        <f t="shared" si="129"/>
        <v>blinks_gco_graduacao_na_consideracao_facebook_all_ads_tra_ocpm_na_NA_na_po_lal_engajamento-videoviews-30d_18-65-ambos_vid_all_promo-lancamento_lote-3-gabriel-30_gra-so-020223-678</v>
      </c>
      <c r="D725" s="7" t="str">
        <f t="shared" si="130"/>
        <v>359174919</v>
      </c>
      <c r="E725" s="7" t="str">
        <f>IF('Report DCM'!$H725="In-Stream Video","Rich Media display banner",IF('Report DCM'!$I725&gt;'Report DCM'!$J725,"Standard",VLOOKUP(CONCATENATE(bd_adtype,"_",bd_creativetype),tabela,2,FALSE)))</f>
        <v>Dynamic Click</v>
      </c>
      <c r="F725" s="7" t="str">
        <f t="shared" si="131"/>
        <v>blinks_gco_graduacao_na_consideracao_facebook_all_ads_tra_ocpm_na_NA_na_po_lal_engajamento-videoviews-30d_18-65-ambos_vid_all_promo-lancamento_lote-3-gabriel-30_gra-so-020223-678</v>
      </c>
      <c r="G725" s="7" t="str">
        <f t="shared" si="132"/>
        <v>550096087</v>
      </c>
      <c r="H725" s="7" t="str">
        <f t="shared" si="133"/>
        <v>Tracking</v>
      </c>
      <c r="I725" s="7">
        <f t="shared" si="134"/>
        <v>0</v>
      </c>
      <c r="J725" s="7">
        <f t="shared" si="135"/>
        <v>4</v>
      </c>
      <c r="K725" s="8">
        <f t="shared" si="136"/>
        <v>1.2999999999999999E-2</v>
      </c>
      <c r="L725" s="7">
        <f t="shared" si="137"/>
        <v>0.02</v>
      </c>
      <c r="M725" s="8">
        <f t="shared" si="92"/>
        <v>5.1999999999999998E-2</v>
      </c>
      <c r="N725" s="8">
        <f t="shared" si="93"/>
        <v>0.08</v>
      </c>
    </row>
    <row r="726" spans="1:14" ht="15.75" customHeight="1" x14ac:dyDescent="0.35">
      <c r="A726" s="7" t="str">
        <f t="shared" si="127"/>
        <v>blinks_gco_graduacao_2023</v>
      </c>
      <c r="B726" s="7" t="str">
        <f t="shared" si="128"/>
        <v>Facebook Brasil</v>
      </c>
      <c r="C726" s="7" t="str">
        <f t="shared" si="129"/>
        <v>blinks_gco_graduacao_na_consideracao_facebook_all_ads_tra_ocpm_na_NA_na_po_lal_leads_18-65-ambos_ppl_all_promo-lancamento_lote-2-a-v1_gra-so-020223-539</v>
      </c>
      <c r="D726" s="7" t="str">
        <f t="shared" si="130"/>
        <v>359173053</v>
      </c>
      <c r="E726" s="7" t="str">
        <f>IF('Report DCM'!$H726="In-Stream Video","Rich Media display banner",IF('Report DCM'!$I726&gt;'Report DCM'!$J726,"Standard",VLOOKUP(CONCATENATE(bd_adtype,"_",bd_creativetype),tabela,2,FALSE)))</f>
        <v>Dynamic Click</v>
      </c>
      <c r="F726" s="7" t="str">
        <f t="shared" si="131"/>
        <v>blinks_gco_graduacao_na_consideracao_facebook_all_ads_tra_ocpm_na_NA_na_po_lal_leads_18-65-ambos_ppl_all_promo-lancamento_lote-2-a-v1_gra-so-020223-539</v>
      </c>
      <c r="G726" s="7" t="str">
        <f t="shared" si="132"/>
        <v>549945224</v>
      </c>
      <c r="H726" s="7" t="str">
        <f t="shared" si="133"/>
        <v>Tracking</v>
      </c>
      <c r="I726" s="7">
        <f t="shared" si="134"/>
        <v>0</v>
      </c>
      <c r="J726" s="7">
        <f t="shared" si="135"/>
        <v>4</v>
      </c>
      <c r="K726" s="8">
        <f t="shared" si="136"/>
        <v>1.2999999999999999E-2</v>
      </c>
      <c r="L726" s="7">
        <f t="shared" si="137"/>
        <v>0.02</v>
      </c>
      <c r="M726" s="8">
        <f t="shared" si="92"/>
        <v>5.1999999999999998E-2</v>
      </c>
      <c r="N726" s="8">
        <f t="shared" si="93"/>
        <v>0.08</v>
      </c>
    </row>
    <row r="727" spans="1:14" ht="15.75" customHeight="1" x14ac:dyDescent="0.35">
      <c r="A727" s="7" t="str">
        <f t="shared" si="127"/>
        <v>blinks_gco_graduacao_2023</v>
      </c>
      <c r="B727" s="7" t="str">
        <f t="shared" si="128"/>
        <v>Facebook Brasil</v>
      </c>
      <c r="C727" s="7" t="str">
        <f t="shared" si="129"/>
        <v>blinks_gco_graduacao_na_consideracao_facebook_all_ads_tra_ocpm_na_NA_na_po_lal_leads_18-65-ambos_ppl_all_promo-lancamento_lote-2-b-v1_gra-so-020223-540</v>
      </c>
      <c r="D727" s="7" t="str">
        <f t="shared" si="130"/>
        <v>359173047</v>
      </c>
      <c r="E727" s="7" t="str">
        <f>IF('Report DCM'!$H727="In-Stream Video","Rich Media display banner",IF('Report DCM'!$I727&gt;'Report DCM'!$J727,"Standard",VLOOKUP(CONCATENATE(bd_adtype,"_",bd_creativetype),tabela,2,FALSE)))</f>
        <v>Dynamic Click</v>
      </c>
      <c r="F727" s="7" t="str">
        <f t="shared" si="131"/>
        <v>blinks_gco_graduacao_na_consideracao_facebook_all_ads_tra_ocpm_na_NA_na_po_lal_leads_18-65-ambos_ppl_all_promo-lancamento_lote-2-b-v1_gra-so-020223-540</v>
      </c>
      <c r="G727" s="7" t="str">
        <f t="shared" si="132"/>
        <v>549945218</v>
      </c>
      <c r="H727" s="7" t="str">
        <f t="shared" si="133"/>
        <v>Tracking</v>
      </c>
      <c r="I727" s="7">
        <f t="shared" si="134"/>
        <v>0</v>
      </c>
      <c r="J727" s="7">
        <f t="shared" si="135"/>
        <v>3</v>
      </c>
      <c r="K727" s="8">
        <f t="shared" si="136"/>
        <v>1.2999999999999999E-2</v>
      </c>
      <c r="L727" s="7">
        <f t="shared" si="137"/>
        <v>0.02</v>
      </c>
      <c r="M727" s="8">
        <f t="shared" si="92"/>
        <v>3.9E-2</v>
      </c>
      <c r="N727" s="8">
        <f t="shared" si="93"/>
        <v>0.06</v>
      </c>
    </row>
    <row r="728" spans="1:14" ht="15.75" customHeight="1" x14ac:dyDescent="0.35">
      <c r="A728" s="7" t="str">
        <f t="shared" si="127"/>
        <v>blinks_gco_graduacao_2023</v>
      </c>
      <c r="B728" s="7" t="str">
        <f t="shared" si="128"/>
        <v>Facebook Brasil</v>
      </c>
      <c r="C728" s="7" t="str">
        <f t="shared" si="129"/>
        <v>blinks_gco_graduacao_na_consideracao_facebook_all_ads_tra_ocpm_na_NA_na_po_lal_leads_18-65-ambos_ppl_all_promo-lancamento_lote-2-c-v1_gra-so-020223-547</v>
      </c>
      <c r="D728" s="7" t="str">
        <f t="shared" si="130"/>
        <v>359173005</v>
      </c>
      <c r="E728" s="7" t="str">
        <f>IF('Report DCM'!$H728="In-Stream Video","Rich Media display banner",IF('Report DCM'!$I728&gt;'Report DCM'!$J728,"Standard",VLOOKUP(CONCATENATE(bd_adtype,"_",bd_creativetype),tabela,2,FALSE)))</f>
        <v>Dynamic Click</v>
      </c>
      <c r="F728" s="7" t="str">
        <f t="shared" si="131"/>
        <v>blinks_gco_graduacao_na_consideracao_facebook_all_ads_tra_ocpm_na_NA_na_po_lal_leads_18-65-ambos_ppl_all_promo-lancamento_lote-2-c-v1_gra-so-020223-547</v>
      </c>
      <c r="G728" s="7" t="str">
        <f t="shared" si="132"/>
        <v>549945176</v>
      </c>
      <c r="H728" s="7" t="str">
        <f t="shared" si="133"/>
        <v>Tracking</v>
      </c>
      <c r="I728" s="7">
        <f t="shared" si="134"/>
        <v>0</v>
      </c>
      <c r="J728" s="7">
        <f t="shared" si="135"/>
        <v>3</v>
      </c>
      <c r="K728" s="8">
        <f t="shared" si="136"/>
        <v>1.2999999999999999E-2</v>
      </c>
      <c r="L728" s="7">
        <f t="shared" si="137"/>
        <v>0.02</v>
      </c>
      <c r="M728" s="8">
        <f t="shared" si="92"/>
        <v>3.9E-2</v>
      </c>
      <c r="N728" s="8">
        <f t="shared" si="93"/>
        <v>0.06</v>
      </c>
    </row>
    <row r="729" spans="1:14" ht="15.75" customHeight="1" x14ac:dyDescent="0.35">
      <c r="A729" s="7" t="str">
        <f t="shared" si="127"/>
        <v>blinks_gco_graduacao_2023</v>
      </c>
      <c r="B729" s="7" t="str">
        <f t="shared" si="128"/>
        <v>Facebook Brasil</v>
      </c>
      <c r="C729" s="7" t="str">
        <f t="shared" si="129"/>
        <v>blinks_gco_graduacao_na_consideracao_facebook_all_ads_tra_ocpm_na_NA_na_po_lal_leads_18-65-ambos_ppl_all_promo-lancamento_lote-2-d-v1_gra-so-020223-548</v>
      </c>
      <c r="D729" s="7" t="str">
        <f t="shared" si="130"/>
        <v>359172999</v>
      </c>
      <c r="E729" s="7" t="str">
        <f>IF('Report DCM'!$H729="In-Stream Video","Rich Media display banner",IF('Report DCM'!$I729&gt;'Report DCM'!$J729,"Standard",VLOOKUP(CONCATENATE(bd_adtype,"_",bd_creativetype),tabela,2,FALSE)))</f>
        <v>Dynamic Click</v>
      </c>
      <c r="F729" s="7" t="str">
        <f t="shared" si="131"/>
        <v>blinks_gco_graduacao_na_consideracao_facebook_all_ads_tra_ocpm_na_NA_na_po_lal_leads_18-65-ambos_ppl_all_promo-lancamento_lote-2-d-v1_gra-so-020223-548</v>
      </c>
      <c r="G729" s="7" t="str">
        <f t="shared" si="132"/>
        <v>549945170</v>
      </c>
      <c r="H729" s="7" t="str">
        <f t="shared" si="133"/>
        <v>Tracking</v>
      </c>
      <c r="I729" s="7">
        <f t="shared" si="134"/>
        <v>0</v>
      </c>
      <c r="J729" s="7">
        <f t="shared" si="135"/>
        <v>2</v>
      </c>
      <c r="K729" s="8">
        <f t="shared" si="136"/>
        <v>1.2999999999999999E-2</v>
      </c>
      <c r="L729" s="7">
        <f t="shared" si="137"/>
        <v>0.02</v>
      </c>
      <c r="M729" s="8">
        <f t="shared" si="92"/>
        <v>2.5999999999999999E-2</v>
      </c>
      <c r="N729" s="8">
        <f t="shared" si="93"/>
        <v>0.04</v>
      </c>
    </row>
    <row r="730" spans="1:14" ht="15.75" customHeight="1" x14ac:dyDescent="0.35">
      <c r="A730" s="7" t="str">
        <f t="shared" si="127"/>
        <v>blinks_gco_graduacao_2023</v>
      </c>
      <c r="B730" s="7" t="str">
        <f t="shared" si="128"/>
        <v>Facebook Brasil</v>
      </c>
      <c r="C730" s="7" t="str">
        <f t="shared" si="129"/>
        <v>blinks_gco_graduacao_na_consideracao_facebook_all_ads_tra_ocpm_na_NA_na_po_lal_leads_18-65-ambos_ppl_all_promo-lancamento_lote-2-e-v1_gra-so-020223-555</v>
      </c>
      <c r="D730" s="7" t="str">
        <f t="shared" si="130"/>
        <v>359172957</v>
      </c>
      <c r="E730" s="7" t="str">
        <f>IF('Report DCM'!$H730="In-Stream Video","Rich Media display banner",IF('Report DCM'!$I730&gt;'Report DCM'!$J730,"Standard",VLOOKUP(CONCATENATE(bd_adtype,"_",bd_creativetype),tabela,2,FALSE)))</f>
        <v>Dynamic Click</v>
      </c>
      <c r="F730" s="7" t="str">
        <f t="shared" si="131"/>
        <v>blinks_gco_graduacao_na_consideracao_facebook_all_ads_tra_ocpm_na_NA_na_po_lal_leads_18-65-ambos_ppl_all_promo-lancamento_lote-2-e-v1_gra-so-020223-555</v>
      </c>
      <c r="G730" s="7" t="str">
        <f t="shared" si="132"/>
        <v>549945128</v>
      </c>
      <c r="H730" s="7" t="str">
        <f t="shared" si="133"/>
        <v>Tracking</v>
      </c>
      <c r="I730" s="7">
        <f t="shared" si="134"/>
        <v>0</v>
      </c>
      <c r="J730" s="7">
        <f t="shared" si="135"/>
        <v>2</v>
      </c>
      <c r="K730" s="8">
        <f t="shared" si="136"/>
        <v>1.2999999999999999E-2</v>
      </c>
      <c r="L730" s="7">
        <f t="shared" si="137"/>
        <v>0.02</v>
      </c>
      <c r="M730" s="8">
        <f t="shared" si="92"/>
        <v>2.5999999999999999E-2</v>
      </c>
      <c r="N730" s="8">
        <f t="shared" si="93"/>
        <v>0.04</v>
      </c>
    </row>
    <row r="731" spans="1:14" ht="15.75" customHeight="1" x14ac:dyDescent="0.35">
      <c r="A731" s="7" t="str">
        <f t="shared" si="127"/>
        <v>blinks_gco_graduacao_2023</v>
      </c>
      <c r="B731" s="7" t="str">
        <f t="shared" si="128"/>
        <v>Facebook Brasil</v>
      </c>
      <c r="C731" s="7" t="str">
        <f t="shared" si="129"/>
        <v>blinks_gco_graduacao_na_consideracao_facebook_all_ads_tra_ocpm_na_NA_na_po_lal_leads_18-65-ambos_ppl_all_promo-lancamento_lote-3-a-v1_gra-so-020223-611</v>
      </c>
      <c r="D731" s="7" t="str">
        <f t="shared" si="130"/>
        <v>359175321</v>
      </c>
      <c r="E731" s="7" t="str">
        <f>IF('Report DCM'!$H731="In-Stream Video","Rich Media display banner",IF('Report DCM'!$I731&gt;'Report DCM'!$J731,"Standard",VLOOKUP(CONCATENATE(bd_adtype,"_",bd_creativetype),tabela,2,FALSE)))</f>
        <v>Dynamic Click</v>
      </c>
      <c r="F731" s="7" t="str">
        <f t="shared" si="131"/>
        <v>blinks_gco_graduacao_na_consideracao_facebook_all_ads_tra_ocpm_na_NA_na_po_lal_leads_18-65-ambos_ppl_all_promo-lancamento_lote-3-a-v1_gra-so-020223-611</v>
      </c>
      <c r="G731" s="7" t="str">
        <f t="shared" si="132"/>
        <v>550094689</v>
      </c>
      <c r="H731" s="7" t="str">
        <f t="shared" si="133"/>
        <v>Tracking</v>
      </c>
      <c r="I731" s="7">
        <f t="shared" si="134"/>
        <v>0</v>
      </c>
      <c r="J731" s="7">
        <f t="shared" si="135"/>
        <v>3</v>
      </c>
      <c r="K731" s="8">
        <f t="shared" si="136"/>
        <v>1.2999999999999999E-2</v>
      </c>
      <c r="L731" s="7">
        <f t="shared" si="137"/>
        <v>0.02</v>
      </c>
      <c r="M731" s="8">
        <f t="shared" si="92"/>
        <v>3.9E-2</v>
      </c>
      <c r="N731" s="8">
        <f t="shared" si="93"/>
        <v>0.06</v>
      </c>
    </row>
    <row r="732" spans="1:14" ht="15.75" customHeight="1" x14ac:dyDescent="0.35">
      <c r="A732" s="7" t="str">
        <f t="shared" si="127"/>
        <v>blinks_gco_graduacao_2023</v>
      </c>
      <c r="B732" s="7" t="str">
        <f t="shared" si="128"/>
        <v>Facebook Brasil</v>
      </c>
      <c r="C732" s="7" t="str">
        <f t="shared" si="129"/>
        <v>blinks_gco_graduacao_na_consideracao_facebook_all_ads_tra_ocpm_na_NA_na_po_lal_leads_18-65-ambos_ppl_all_promo-lancamento_lote-3-c-v1_gra-so-020223-619</v>
      </c>
      <c r="D732" s="7" t="str">
        <f t="shared" si="130"/>
        <v>359175273</v>
      </c>
      <c r="E732" s="7" t="str">
        <f>IF('Report DCM'!$H732="In-Stream Video","Rich Media display banner",IF('Report DCM'!$I732&gt;'Report DCM'!$J732,"Standard",VLOOKUP(CONCATENATE(bd_adtype,"_",bd_creativetype),tabela,2,FALSE)))</f>
        <v>Dynamic Click</v>
      </c>
      <c r="F732" s="7" t="str">
        <f t="shared" si="131"/>
        <v>blinks_gco_graduacao_na_consideracao_facebook_all_ads_tra_ocpm_na_NA_na_po_lal_leads_18-65-ambos_ppl_all_promo-lancamento_lote-3-c-v1_gra-so-020223-619</v>
      </c>
      <c r="G732" s="7" t="str">
        <f t="shared" si="132"/>
        <v>550094641</v>
      </c>
      <c r="H732" s="7" t="str">
        <f t="shared" si="133"/>
        <v>Tracking</v>
      </c>
      <c r="I732" s="7">
        <f t="shared" si="134"/>
        <v>0</v>
      </c>
      <c r="J732" s="7">
        <f t="shared" si="135"/>
        <v>4</v>
      </c>
      <c r="K732" s="8">
        <f t="shared" si="136"/>
        <v>1.2999999999999999E-2</v>
      </c>
      <c r="L732" s="7">
        <f t="shared" si="137"/>
        <v>0.02</v>
      </c>
      <c r="M732" s="8">
        <f t="shared" si="92"/>
        <v>5.1999999999999998E-2</v>
      </c>
      <c r="N732" s="8">
        <f t="shared" si="93"/>
        <v>0.08</v>
      </c>
    </row>
    <row r="733" spans="1:14" ht="15.75" customHeight="1" x14ac:dyDescent="0.35">
      <c r="A733" s="7" t="str">
        <f t="shared" si="127"/>
        <v>blinks_gco_graduacao_2023</v>
      </c>
      <c r="B733" s="7" t="str">
        <f t="shared" si="128"/>
        <v>Facebook Brasil</v>
      </c>
      <c r="C733" s="7" t="str">
        <f t="shared" si="129"/>
        <v>blinks_gco_graduacao_na_consideracao_facebook_all_ads_tra_ocpm_na_NA_na_po_lal_leads_18-65-ambos_ppl_all_promo-lancamento_lote-3-d-v1_gra-so-020223-620</v>
      </c>
      <c r="D733" s="7" t="str">
        <f t="shared" si="130"/>
        <v>359175267</v>
      </c>
      <c r="E733" s="7" t="str">
        <f>IF('Report DCM'!$H733="In-Stream Video","Rich Media display banner",IF('Report DCM'!$I733&gt;'Report DCM'!$J733,"Standard",VLOOKUP(CONCATENATE(bd_adtype,"_",bd_creativetype),tabela,2,FALSE)))</f>
        <v>Dynamic Click</v>
      </c>
      <c r="F733" s="7" t="str">
        <f t="shared" si="131"/>
        <v>blinks_gco_graduacao_na_consideracao_facebook_all_ads_tra_ocpm_na_NA_na_po_lal_leads_18-65-ambos_ppl_all_promo-lancamento_lote-3-d-v1_gra-so-020223-620</v>
      </c>
      <c r="G733" s="7" t="str">
        <f t="shared" si="132"/>
        <v>550094635</v>
      </c>
      <c r="H733" s="7" t="str">
        <f t="shared" si="133"/>
        <v>Tracking</v>
      </c>
      <c r="I733" s="7">
        <f t="shared" si="134"/>
        <v>0</v>
      </c>
      <c r="J733" s="7">
        <f t="shared" si="135"/>
        <v>1</v>
      </c>
      <c r="K733" s="8">
        <f t="shared" si="136"/>
        <v>1.2999999999999999E-2</v>
      </c>
      <c r="L733" s="7">
        <f t="shared" si="137"/>
        <v>0.02</v>
      </c>
      <c r="M733" s="8">
        <f t="shared" si="92"/>
        <v>1.2999999999999999E-2</v>
      </c>
      <c r="N733" s="8">
        <f t="shared" si="93"/>
        <v>0.02</v>
      </c>
    </row>
    <row r="734" spans="1:14" ht="15.75" customHeight="1" x14ac:dyDescent="0.35">
      <c r="A734" s="7" t="str">
        <f t="shared" si="127"/>
        <v>blinks_gco_graduacao_2023</v>
      </c>
      <c r="B734" s="7" t="str">
        <f t="shared" si="128"/>
        <v>Facebook Brasil</v>
      </c>
      <c r="C734" s="7" t="str">
        <f t="shared" si="129"/>
        <v>blinks_gco_graduacao_na_consideracao_facebook_all_ads_tra_ocpm_na_NA_na_po_lal_leads_18-65-ambos_ppl_all_promo-lancamento_lote-3-e-v1_gra-so-020223-627</v>
      </c>
      <c r="D734" s="7" t="str">
        <f t="shared" si="130"/>
        <v>359175225</v>
      </c>
      <c r="E734" s="7" t="str">
        <f>IF('Report DCM'!$H734="In-Stream Video","Rich Media display banner",IF('Report DCM'!$I734&gt;'Report DCM'!$J734,"Standard",VLOOKUP(CONCATENATE(bd_adtype,"_",bd_creativetype),tabela,2,FALSE)))</f>
        <v>Dynamic Click</v>
      </c>
      <c r="F734" s="7" t="str">
        <f t="shared" si="131"/>
        <v>blinks_gco_graduacao_na_consideracao_facebook_all_ads_tra_ocpm_na_NA_na_po_lal_leads_18-65-ambos_ppl_all_promo-lancamento_lote-3-e-v1_gra-so-020223-627</v>
      </c>
      <c r="G734" s="7" t="str">
        <f t="shared" si="132"/>
        <v>550094593</v>
      </c>
      <c r="H734" s="7" t="str">
        <f t="shared" si="133"/>
        <v>Tracking</v>
      </c>
      <c r="I734" s="7">
        <f t="shared" si="134"/>
        <v>0</v>
      </c>
      <c r="J734" s="7">
        <f t="shared" si="135"/>
        <v>4</v>
      </c>
      <c r="K734" s="8">
        <f t="shared" si="136"/>
        <v>1.2999999999999999E-2</v>
      </c>
      <c r="L734" s="7">
        <f t="shared" si="137"/>
        <v>0.02</v>
      </c>
      <c r="M734" s="8">
        <f t="shared" si="92"/>
        <v>5.1999999999999998E-2</v>
      </c>
      <c r="N734" s="8">
        <f t="shared" si="93"/>
        <v>0.08</v>
      </c>
    </row>
    <row r="735" spans="1:14" ht="15.75" customHeight="1" x14ac:dyDescent="0.35">
      <c r="A735" s="7" t="str">
        <f t="shared" si="127"/>
        <v>blinks_gco_graduacao_2023</v>
      </c>
      <c r="B735" s="7" t="str">
        <f t="shared" si="128"/>
        <v>Facebook Brasil</v>
      </c>
      <c r="C735" s="7" t="str">
        <f t="shared" si="129"/>
        <v>blinks_gco_graduacao_na_consideracao_facebook_all_ads_tra_ocpm_na_NA_na_po_lal_leads_18-65-ambos_ppl_all_promo-lancamento_lote-relampago-a-rodrigo-grabriel_gra-so-020223-395</v>
      </c>
      <c r="D735" s="7" t="str">
        <f t="shared" si="130"/>
        <v>359173845</v>
      </c>
      <c r="E735" s="7" t="str">
        <f>IF('Report DCM'!$H735="In-Stream Video","Rich Media display banner",IF('Report DCM'!$I735&gt;'Report DCM'!$J735,"Standard",VLOOKUP(CONCATENATE(bd_adtype,"_",bd_creativetype),tabela,2,FALSE)))</f>
        <v>Dynamic Click</v>
      </c>
      <c r="F735" s="7" t="str">
        <f t="shared" si="131"/>
        <v>blinks_gco_graduacao_na_consideracao_facebook_all_ads_tra_ocpm_na_NA_na_po_lal_leads_18-65-ambos_ppl_all_promo-lancamento_lote-relampago-a-rodrigo-grabriel_gra-so-020223-395</v>
      </c>
      <c r="G735" s="7" t="str">
        <f t="shared" si="132"/>
        <v>550095775</v>
      </c>
      <c r="H735" s="7" t="str">
        <f t="shared" si="133"/>
        <v>Tracking</v>
      </c>
      <c r="I735" s="7">
        <f t="shared" si="134"/>
        <v>0</v>
      </c>
      <c r="J735" s="7">
        <f t="shared" si="135"/>
        <v>26</v>
      </c>
      <c r="K735" s="8">
        <f t="shared" si="136"/>
        <v>1.2999999999999999E-2</v>
      </c>
      <c r="L735" s="7">
        <f t="shared" si="137"/>
        <v>0.02</v>
      </c>
      <c r="M735" s="8">
        <f t="shared" si="92"/>
        <v>0.33799999999999997</v>
      </c>
      <c r="N735" s="8">
        <f t="shared" si="93"/>
        <v>0.52</v>
      </c>
    </row>
    <row r="736" spans="1:14" ht="15.75" customHeight="1" x14ac:dyDescent="0.35">
      <c r="A736" s="7" t="str">
        <f t="shared" si="127"/>
        <v>blinks_gco_graduacao_2023</v>
      </c>
      <c r="B736" s="7" t="str">
        <f t="shared" si="128"/>
        <v>Facebook Brasil</v>
      </c>
      <c r="C736" s="7" t="str">
        <f t="shared" si="129"/>
        <v>blinks_gco_graduacao_na_consideracao_facebook_all_ads_tra_ocpm_na_NA_na_po_lal_leads_18-65-ambos_ppl_all_promo-lancamento_lote-relampago-b-rodrigo-grabriel_gra-so-020223-396</v>
      </c>
      <c r="D736" s="7" t="str">
        <f t="shared" si="130"/>
        <v>359173842</v>
      </c>
      <c r="E736" s="7" t="str">
        <f>IF('Report DCM'!$H736="In-Stream Video","Rich Media display banner",IF('Report DCM'!$I736&gt;'Report DCM'!$J736,"Standard",VLOOKUP(CONCATENATE(bd_adtype,"_",bd_creativetype),tabela,2,FALSE)))</f>
        <v>Dynamic Click</v>
      </c>
      <c r="F736" s="7" t="str">
        <f t="shared" si="131"/>
        <v>blinks_gco_graduacao_na_consideracao_facebook_all_ads_tra_ocpm_na_NA_na_po_lal_leads_18-65-ambos_ppl_all_promo-lancamento_lote-relampago-b-rodrigo-grabriel_gra-so-020223-396</v>
      </c>
      <c r="G736" s="7" t="str">
        <f t="shared" si="132"/>
        <v>550095772</v>
      </c>
      <c r="H736" s="7" t="str">
        <f t="shared" si="133"/>
        <v>Tracking</v>
      </c>
      <c r="I736" s="7">
        <f t="shared" si="134"/>
        <v>0</v>
      </c>
      <c r="J736" s="7">
        <f t="shared" si="135"/>
        <v>1</v>
      </c>
      <c r="K736" s="8">
        <f t="shared" si="136"/>
        <v>1.2999999999999999E-2</v>
      </c>
      <c r="L736" s="7">
        <f t="shared" si="137"/>
        <v>0.02</v>
      </c>
      <c r="M736" s="8">
        <f t="shared" si="92"/>
        <v>1.2999999999999999E-2</v>
      </c>
      <c r="N736" s="8">
        <f t="shared" si="93"/>
        <v>0.02</v>
      </c>
    </row>
    <row r="737" spans="1:14" ht="15.75" customHeight="1" x14ac:dyDescent="0.35">
      <c r="A737" s="7" t="str">
        <f t="shared" si="127"/>
        <v>blinks_gco_graduacao_2023</v>
      </c>
      <c r="B737" s="7" t="str">
        <f t="shared" si="128"/>
        <v>Facebook Brasil</v>
      </c>
      <c r="C737" s="7" t="str">
        <f t="shared" si="129"/>
        <v>blinks_gco_graduacao_na_consideracao_facebook_all_ads_tra_ocpm_na_NA_na_po_lal_leads_18-65-ambos_vid_all_promo-lancamento_lote-1-calado-15_gra-so-020223-527</v>
      </c>
      <c r="D737" s="7" t="str">
        <f t="shared" si="130"/>
        <v>359071990</v>
      </c>
      <c r="E737" s="7" t="str">
        <f>IF('Report DCM'!$H737="In-Stream Video","Rich Media display banner",IF('Report DCM'!$I737&gt;'Report DCM'!$J737,"Standard",VLOOKUP(CONCATENATE(bd_adtype,"_",bd_creativetype),tabela,2,FALSE)))</f>
        <v>Dynamic Click</v>
      </c>
      <c r="F737" s="7" t="str">
        <f t="shared" si="131"/>
        <v>blinks_gco_graduacao_na_consideracao_facebook_all_ads_tra_ocpm_na_NA_na_po_lal_leads_18-65-ambos_vid_all_promo-lancamento_lote-1-calado-15_gra-so-020223-527</v>
      </c>
      <c r="G737" s="7" t="str">
        <f t="shared" si="132"/>
        <v>549981924</v>
      </c>
      <c r="H737" s="7" t="str">
        <f t="shared" si="133"/>
        <v>Tracking</v>
      </c>
      <c r="I737" s="7">
        <f t="shared" si="134"/>
        <v>0</v>
      </c>
      <c r="J737" s="7">
        <f t="shared" si="135"/>
        <v>7</v>
      </c>
      <c r="K737" s="8">
        <f t="shared" si="136"/>
        <v>1.2999999999999999E-2</v>
      </c>
      <c r="L737" s="7">
        <f t="shared" si="137"/>
        <v>0.02</v>
      </c>
      <c r="M737" s="8">
        <f t="shared" si="92"/>
        <v>9.0999999999999998E-2</v>
      </c>
      <c r="N737" s="8">
        <f t="shared" si="93"/>
        <v>0.14000000000000001</v>
      </c>
    </row>
    <row r="738" spans="1:14" ht="15.75" customHeight="1" x14ac:dyDescent="0.35">
      <c r="A738" s="7" t="str">
        <f t="shared" si="127"/>
        <v>blinks_gco_graduacao_2023</v>
      </c>
      <c r="B738" s="7" t="str">
        <f t="shared" si="128"/>
        <v>Facebook Brasil</v>
      </c>
      <c r="C738" s="7" t="str">
        <f t="shared" si="129"/>
        <v>blinks_gco_graduacao_na_consideracao_facebook_all_ads_tra_ocpm_na_NA_na_po_lal_leads_18-65-ambos_vid_all_promo-lancamento_lote-1-gabriel-15_gra-so-020223-529</v>
      </c>
      <c r="D738" s="7" t="str">
        <f t="shared" si="130"/>
        <v>359071978</v>
      </c>
      <c r="E738" s="7" t="str">
        <f>IF('Report DCM'!$H738="In-Stream Video","Rich Media display banner",IF('Report DCM'!$I738&gt;'Report DCM'!$J738,"Standard",VLOOKUP(CONCATENATE(bd_adtype,"_",bd_creativetype),tabela,2,FALSE)))</f>
        <v>Dynamic Click</v>
      </c>
      <c r="F738" s="7" t="str">
        <f t="shared" si="131"/>
        <v>blinks_gco_graduacao_na_consideracao_facebook_all_ads_tra_ocpm_na_NA_na_po_lal_leads_18-65-ambos_vid_all_promo-lancamento_lote-1-gabriel-15_gra-so-020223-529</v>
      </c>
      <c r="G738" s="7" t="str">
        <f t="shared" si="132"/>
        <v>549981912</v>
      </c>
      <c r="H738" s="7" t="str">
        <f t="shared" si="133"/>
        <v>Tracking</v>
      </c>
      <c r="I738" s="7">
        <f t="shared" si="134"/>
        <v>0</v>
      </c>
      <c r="J738" s="7">
        <f t="shared" si="135"/>
        <v>84</v>
      </c>
      <c r="K738" s="8">
        <f t="shared" si="136"/>
        <v>1.2999999999999999E-2</v>
      </c>
      <c r="L738" s="7">
        <f t="shared" si="137"/>
        <v>0.02</v>
      </c>
      <c r="M738" s="8">
        <f t="shared" si="92"/>
        <v>1.0919999999999999</v>
      </c>
      <c r="N738" s="8">
        <f t="shared" si="93"/>
        <v>1.68</v>
      </c>
    </row>
    <row r="739" spans="1:14" ht="15.75" customHeight="1" x14ac:dyDescent="0.35">
      <c r="A739" s="7" t="str">
        <f t="shared" si="127"/>
        <v>blinks_gco_graduacao_2023</v>
      </c>
      <c r="B739" s="7" t="str">
        <f t="shared" si="128"/>
        <v>Facebook Brasil</v>
      </c>
      <c r="C739" s="7" t="str">
        <f t="shared" si="129"/>
        <v>blinks_gco_graduacao_na_consideracao_facebook_all_ads_tra_ocpm_na_NA_na_po_lal_leads_18-65-ambos_vid_all_promo-lancamento_lote-2-calado-15_gra-so-020223-599</v>
      </c>
      <c r="D739" s="7" t="str">
        <f t="shared" si="130"/>
        <v>359175393</v>
      </c>
      <c r="E739" s="7" t="str">
        <f>IF('Report DCM'!$H739="In-Stream Video","Rich Media display banner",IF('Report DCM'!$I739&gt;'Report DCM'!$J739,"Standard",VLOOKUP(CONCATENATE(bd_adtype,"_",bd_creativetype),tabela,2,FALSE)))</f>
        <v>Dynamic Click</v>
      </c>
      <c r="F739" s="7" t="str">
        <f t="shared" si="131"/>
        <v>blinks_gco_graduacao_na_consideracao_facebook_all_ads_tra_ocpm_na_NA_na_po_lal_leads_18-65-ambos_vid_all_promo-lancamento_lote-2-calado-15_gra-so-020223-599</v>
      </c>
      <c r="G739" s="7" t="str">
        <f t="shared" si="132"/>
        <v>550094761</v>
      </c>
      <c r="H739" s="7" t="str">
        <f t="shared" si="133"/>
        <v>Tracking</v>
      </c>
      <c r="I739" s="7">
        <f t="shared" si="134"/>
        <v>0</v>
      </c>
      <c r="J739" s="7">
        <f t="shared" si="135"/>
        <v>2</v>
      </c>
      <c r="K739" s="8">
        <f t="shared" si="136"/>
        <v>1.2999999999999999E-2</v>
      </c>
      <c r="L739" s="7">
        <f t="shared" si="137"/>
        <v>0.02</v>
      </c>
      <c r="M739" s="8">
        <f t="shared" si="92"/>
        <v>2.5999999999999999E-2</v>
      </c>
      <c r="N739" s="8">
        <f t="shared" si="93"/>
        <v>0.04</v>
      </c>
    </row>
    <row r="740" spans="1:14" ht="15.75" customHeight="1" x14ac:dyDescent="0.35">
      <c r="A740" s="7" t="str">
        <f t="shared" si="127"/>
        <v>blinks_gco_graduacao_2023</v>
      </c>
      <c r="B740" s="7" t="str">
        <f t="shared" si="128"/>
        <v>Facebook Brasil</v>
      </c>
      <c r="C740" s="7" t="str">
        <f t="shared" si="129"/>
        <v>blinks_gco_graduacao_na_consideracao_facebook_all_ads_tra_ocpm_na_NA_na_po_lal_leads_18-65-ambos_vid_all_promo-lancamento_lote-2-calado-30_gra-so-020223-600</v>
      </c>
      <c r="D740" s="7" t="str">
        <f t="shared" si="130"/>
        <v>359175387</v>
      </c>
      <c r="E740" s="7" t="str">
        <f>IF('Report DCM'!$H740="In-Stream Video","Rich Media display banner",IF('Report DCM'!$I740&gt;'Report DCM'!$J740,"Standard",VLOOKUP(CONCATENATE(bd_adtype,"_",bd_creativetype),tabela,2,FALSE)))</f>
        <v>Dynamic Click</v>
      </c>
      <c r="F740" s="7" t="str">
        <f t="shared" si="131"/>
        <v>blinks_gco_graduacao_na_consideracao_facebook_all_ads_tra_ocpm_na_NA_na_po_lal_leads_18-65-ambos_vid_all_promo-lancamento_lote-2-calado-30_gra-so-020223-600</v>
      </c>
      <c r="G740" s="7" t="str">
        <f t="shared" si="132"/>
        <v>550094755</v>
      </c>
      <c r="H740" s="7" t="str">
        <f t="shared" si="133"/>
        <v>Tracking</v>
      </c>
      <c r="I740" s="7">
        <f t="shared" si="134"/>
        <v>0</v>
      </c>
      <c r="J740" s="7">
        <f t="shared" si="135"/>
        <v>11</v>
      </c>
      <c r="K740" s="8">
        <f t="shared" si="136"/>
        <v>1.2999999999999999E-2</v>
      </c>
      <c r="L740" s="7">
        <f t="shared" si="137"/>
        <v>0.02</v>
      </c>
      <c r="M740" s="8">
        <f t="shared" si="92"/>
        <v>0.14299999999999999</v>
      </c>
      <c r="N740" s="8">
        <f t="shared" si="93"/>
        <v>0.22</v>
      </c>
    </row>
    <row r="741" spans="1:14" ht="15.75" customHeight="1" x14ac:dyDescent="0.35">
      <c r="A741" s="7" t="str">
        <f t="shared" si="127"/>
        <v>blinks_gco_graduacao_2023</v>
      </c>
      <c r="B741" s="7" t="str">
        <f t="shared" si="128"/>
        <v>Facebook Brasil</v>
      </c>
      <c r="C741" s="7" t="str">
        <f t="shared" si="129"/>
        <v>blinks_gco_graduacao_na_consideracao_facebook_all_ads_tra_ocpm_na_NA_na_po_lal_leads_18-65-ambos_vid_all_promo-lancamento_lote-2-gabriel-15_gra-so-020223-601</v>
      </c>
      <c r="D741" s="7" t="str">
        <f t="shared" si="130"/>
        <v>359175381</v>
      </c>
      <c r="E741" s="7" t="str">
        <f>IF('Report DCM'!$H741="In-Stream Video","Rich Media display banner",IF('Report DCM'!$I741&gt;'Report DCM'!$J741,"Standard",VLOOKUP(CONCATENATE(bd_adtype,"_",bd_creativetype),tabela,2,FALSE)))</f>
        <v>Dynamic Click</v>
      </c>
      <c r="F741" s="7" t="str">
        <f t="shared" si="131"/>
        <v>blinks_gco_graduacao_na_consideracao_facebook_all_ads_tra_ocpm_na_NA_na_po_lal_leads_18-65-ambos_vid_all_promo-lancamento_lote-2-gabriel-15_gra-so-020223-601</v>
      </c>
      <c r="G741" s="7" t="str">
        <f t="shared" si="132"/>
        <v>550094749</v>
      </c>
      <c r="H741" s="7" t="str">
        <f t="shared" si="133"/>
        <v>Tracking</v>
      </c>
      <c r="I741" s="7">
        <f t="shared" si="134"/>
        <v>0</v>
      </c>
      <c r="J741" s="7">
        <f t="shared" si="135"/>
        <v>6</v>
      </c>
      <c r="K741" s="8">
        <f t="shared" si="136"/>
        <v>1.2999999999999999E-2</v>
      </c>
      <c r="L741" s="7">
        <f t="shared" si="137"/>
        <v>0.02</v>
      </c>
      <c r="M741" s="8">
        <f t="shared" si="92"/>
        <v>7.8E-2</v>
      </c>
      <c r="N741" s="8">
        <f t="shared" si="93"/>
        <v>0.12</v>
      </c>
    </row>
    <row r="742" spans="1:14" ht="15.75" customHeight="1" x14ac:dyDescent="0.35">
      <c r="A742" s="7" t="str">
        <f t="shared" si="127"/>
        <v>blinks_gco_graduacao_2023</v>
      </c>
      <c r="B742" s="7" t="str">
        <f t="shared" si="128"/>
        <v>Facebook Brasil</v>
      </c>
      <c r="C742" s="7" t="str">
        <f t="shared" si="129"/>
        <v>blinks_gco_graduacao_na_consideracao_facebook_all_ads_tra_ocpm_na_NA_na_po_lal_leads_18-65-ambos_vid_all_promo-lancamento_lote-2-gabriel-30_gra-so-020223-602</v>
      </c>
      <c r="D742" s="7" t="str">
        <f t="shared" si="130"/>
        <v>359175375</v>
      </c>
      <c r="E742" s="7" t="str">
        <f>IF('Report DCM'!$H742="In-Stream Video","Rich Media display banner",IF('Report DCM'!$I742&gt;'Report DCM'!$J742,"Standard",VLOOKUP(CONCATENATE(bd_adtype,"_",bd_creativetype),tabela,2,FALSE)))</f>
        <v>Dynamic Click</v>
      </c>
      <c r="F742" s="7" t="str">
        <f t="shared" si="131"/>
        <v>blinks_gco_graduacao_na_consideracao_facebook_all_ads_tra_ocpm_na_NA_na_po_lal_leads_18-65-ambos_vid_all_promo-lancamento_lote-2-gabriel-30_gra-so-020223-602</v>
      </c>
      <c r="G742" s="7" t="str">
        <f t="shared" si="132"/>
        <v>550094743</v>
      </c>
      <c r="H742" s="7" t="str">
        <f t="shared" si="133"/>
        <v>Tracking</v>
      </c>
      <c r="I742" s="7">
        <f t="shared" si="134"/>
        <v>0</v>
      </c>
      <c r="J742" s="7">
        <f t="shared" si="135"/>
        <v>6</v>
      </c>
      <c r="K742" s="8">
        <f t="shared" si="136"/>
        <v>1.2999999999999999E-2</v>
      </c>
      <c r="L742" s="7">
        <f t="shared" si="137"/>
        <v>0.02</v>
      </c>
      <c r="M742" s="8">
        <f t="shared" si="92"/>
        <v>7.8E-2</v>
      </c>
      <c r="N742" s="8">
        <f t="shared" si="93"/>
        <v>0.12</v>
      </c>
    </row>
    <row r="743" spans="1:14" ht="15.75" customHeight="1" x14ac:dyDescent="0.35">
      <c r="A743" s="7" t="str">
        <f t="shared" si="127"/>
        <v>blinks_gco_graduacao_2023</v>
      </c>
      <c r="B743" s="7" t="str">
        <f t="shared" si="128"/>
        <v>Facebook Brasil</v>
      </c>
      <c r="C743" s="7" t="str">
        <f t="shared" si="129"/>
        <v>blinks_gco_graduacao_na_consideracao_facebook_all_ads_tra_ocpm_na_NA_na_po_lal_leads_18-65-ambos_vid_all_promo-lancamento_lote-3-calado-15_gra-so-020223-671</v>
      </c>
      <c r="D743" s="7" t="str">
        <f t="shared" si="130"/>
        <v>359174961</v>
      </c>
      <c r="E743" s="7" t="str">
        <f>IF('Report DCM'!$H743="In-Stream Video","Rich Media display banner",IF('Report DCM'!$I743&gt;'Report DCM'!$J743,"Standard",VLOOKUP(CONCATENATE(bd_adtype,"_",bd_creativetype),tabela,2,FALSE)))</f>
        <v>Dynamic Click</v>
      </c>
      <c r="F743" s="7" t="str">
        <f t="shared" si="131"/>
        <v>blinks_gco_graduacao_na_consideracao_facebook_all_ads_tra_ocpm_na_NA_na_po_lal_leads_18-65-ambos_vid_all_promo-lancamento_lote-3-calado-15_gra-so-020223-671</v>
      </c>
      <c r="G743" s="7" t="str">
        <f t="shared" si="132"/>
        <v>550096129</v>
      </c>
      <c r="H743" s="7" t="str">
        <f t="shared" si="133"/>
        <v>Tracking</v>
      </c>
      <c r="I743" s="7">
        <f t="shared" si="134"/>
        <v>0</v>
      </c>
      <c r="J743" s="7">
        <f t="shared" si="135"/>
        <v>5</v>
      </c>
      <c r="K743" s="8">
        <f t="shared" si="136"/>
        <v>1.2999999999999999E-2</v>
      </c>
      <c r="L743" s="7">
        <f t="shared" si="137"/>
        <v>0.02</v>
      </c>
      <c r="M743" s="8">
        <f t="shared" si="92"/>
        <v>6.5000000000000002E-2</v>
      </c>
      <c r="N743" s="8">
        <f t="shared" si="93"/>
        <v>0.1</v>
      </c>
    </row>
    <row r="744" spans="1:14" ht="15.75" customHeight="1" x14ac:dyDescent="0.35">
      <c r="A744" s="7" t="str">
        <f t="shared" si="127"/>
        <v>blinks_gco_graduacao_2023</v>
      </c>
      <c r="B744" s="7" t="str">
        <f t="shared" si="128"/>
        <v>Facebook Brasil</v>
      </c>
      <c r="C744" s="7" t="str">
        <f t="shared" si="129"/>
        <v>blinks_gco_graduacao_na_consideracao_facebook_all_ads_tra_ocpm_na_NA_na_po_lal_leads_18-65-ambos_vid_all_promo-lancamento_lote-3-calado-30_gra-so-020223-672</v>
      </c>
      <c r="D744" s="7" t="str">
        <f t="shared" si="130"/>
        <v>359174955</v>
      </c>
      <c r="E744" s="7" t="str">
        <f>IF('Report DCM'!$H744="In-Stream Video","Rich Media display banner",IF('Report DCM'!$I744&gt;'Report DCM'!$J744,"Standard",VLOOKUP(CONCATENATE(bd_adtype,"_",bd_creativetype),tabela,2,FALSE)))</f>
        <v>Dynamic Click</v>
      </c>
      <c r="F744" s="7" t="str">
        <f t="shared" si="131"/>
        <v>blinks_gco_graduacao_na_consideracao_facebook_all_ads_tra_ocpm_na_NA_na_po_lal_leads_18-65-ambos_vid_all_promo-lancamento_lote-3-calado-30_gra-so-020223-672</v>
      </c>
      <c r="G744" s="7" t="str">
        <f t="shared" si="132"/>
        <v>550096123</v>
      </c>
      <c r="H744" s="7" t="str">
        <f t="shared" si="133"/>
        <v>Tracking</v>
      </c>
      <c r="I744" s="7">
        <f t="shared" si="134"/>
        <v>0</v>
      </c>
      <c r="J744" s="7">
        <f t="shared" si="135"/>
        <v>4</v>
      </c>
      <c r="K744" s="8">
        <f t="shared" si="136"/>
        <v>1.2999999999999999E-2</v>
      </c>
      <c r="L744" s="7">
        <f t="shared" si="137"/>
        <v>0.02</v>
      </c>
      <c r="M744" s="8">
        <f t="shared" si="92"/>
        <v>5.1999999999999998E-2</v>
      </c>
      <c r="N744" s="8">
        <f t="shared" si="93"/>
        <v>0.08</v>
      </c>
    </row>
    <row r="745" spans="1:14" ht="15.75" customHeight="1" x14ac:dyDescent="0.35">
      <c r="A745" s="7" t="str">
        <f t="shared" si="127"/>
        <v>blinks_gco_graduacao_2023</v>
      </c>
      <c r="B745" s="7" t="str">
        <f t="shared" si="128"/>
        <v>Facebook Brasil</v>
      </c>
      <c r="C745" s="7" t="str">
        <f t="shared" si="129"/>
        <v>blinks_gco_graduacao_na_consideracao_facebook_all_ads_tra_ocpm_na_NA_na_po_lal_leads_18-65-ambos_vid_all_promo-lancamento_lote-3-gabriel-15_gra-so-020223-673</v>
      </c>
      <c r="D745" s="7" t="str">
        <f t="shared" si="130"/>
        <v>359174949</v>
      </c>
      <c r="E745" s="7" t="str">
        <f>IF('Report DCM'!$H745="In-Stream Video","Rich Media display banner",IF('Report DCM'!$I745&gt;'Report DCM'!$J745,"Standard",VLOOKUP(CONCATENATE(bd_adtype,"_",bd_creativetype),tabela,2,FALSE)))</f>
        <v>Dynamic Click</v>
      </c>
      <c r="F745" s="7" t="str">
        <f t="shared" si="131"/>
        <v>blinks_gco_graduacao_na_consideracao_facebook_all_ads_tra_ocpm_na_NA_na_po_lal_leads_18-65-ambos_vid_all_promo-lancamento_lote-3-gabriel-15_gra-so-020223-673</v>
      </c>
      <c r="G745" s="7" t="str">
        <f t="shared" si="132"/>
        <v>550096117</v>
      </c>
      <c r="H745" s="7" t="str">
        <f t="shared" si="133"/>
        <v>Tracking</v>
      </c>
      <c r="I745" s="7">
        <f t="shared" si="134"/>
        <v>0</v>
      </c>
      <c r="J745" s="7">
        <f t="shared" si="135"/>
        <v>10</v>
      </c>
      <c r="K745" s="8">
        <f t="shared" si="136"/>
        <v>1.2999999999999999E-2</v>
      </c>
      <c r="L745" s="7">
        <f t="shared" si="137"/>
        <v>0.02</v>
      </c>
      <c r="M745" s="8">
        <f t="shared" si="92"/>
        <v>0.13</v>
      </c>
      <c r="N745" s="8">
        <f t="shared" si="93"/>
        <v>0.2</v>
      </c>
    </row>
    <row r="746" spans="1:14" ht="15.75" customHeight="1" x14ac:dyDescent="0.35">
      <c r="A746" s="7" t="str">
        <f t="shared" si="127"/>
        <v>blinks_gco_graduacao_2023</v>
      </c>
      <c r="B746" s="7" t="str">
        <f t="shared" si="128"/>
        <v>Facebook Brasil</v>
      </c>
      <c r="C746" s="7" t="str">
        <f t="shared" si="129"/>
        <v>blinks_gco_graduacao_na_consideracao_facebook_all_ads_tra_ocpm_na_NA_na_po_lal_leads_18-65-ambos_vid_all_promo-lancamento_lote-3-gabriel-30_gra-so-020223-674</v>
      </c>
      <c r="D746" s="7" t="str">
        <f t="shared" si="130"/>
        <v>359174943</v>
      </c>
      <c r="E746" s="7" t="str">
        <f>IF('Report DCM'!$H746="In-Stream Video","Rich Media display banner",IF('Report DCM'!$I746&gt;'Report DCM'!$J746,"Standard",VLOOKUP(CONCATENATE(bd_adtype,"_",bd_creativetype),tabela,2,FALSE)))</f>
        <v>Dynamic Click</v>
      </c>
      <c r="F746" s="7" t="str">
        <f t="shared" si="131"/>
        <v>blinks_gco_graduacao_na_consideracao_facebook_all_ads_tra_ocpm_na_NA_na_po_lal_leads_18-65-ambos_vid_all_promo-lancamento_lote-3-gabriel-30_gra-so-020223-674</v>
      </c>
      <c r="G746" s="7" t="str">
        <f t="shared" si="132"/>
        <v>550096111</v>
      </c>
      <c r="H746" s="7" t="str">
        <f t="shared" si="133"/>
        <v>Tracking</v>
      </c>
      <c r="I746" s="7">
        <f t="shared" si="134"/>
        <v>0</v>
      </c>
      <c r="J746" s="7">
        <f t="shared" si="135"/>
        <v>2</v>
      </c>
      <c r="K746" s="8">
        <f t="shared" si="136"/>
        <v>1.2999999999999999E-2</v>
      </c>
      <c r="L746" s="7">
        <f t="shared" si="137"/>
        <v>0.02</v>
      </c>
      <c r="M746" s="8">
        <f t="shared" si="92"/>
        <v>2.5999999999999999E-2</v>
      </c>
      <c r="N746" s="8">
        <f t="shared" si="93"/>
        <v>0.04</v>
      </c>
    </row>
    <row r="747" spans="1:14" ht="15.75" customHeight="1" x14ac:dyDescent="0.35">
      <c r="A747" s="7" t="str">
        <f t="shared" si="127"/>
        <v>blinks_gco_graduacao_2023</v>
      </c>
      <c r="B747" s="7" t="str">
        <f t="shared" si="128"/>
        <v>Facebook Brasil</v>
      </c>
      <c r="C747" s="7" t="str">
        <f t="shared" si="129"/>
        <v>blinks_gco_graduacao_na_consideracao_facebook_all_ads_tra_ocpm_na_NA_na_po_lal_site-30d_18-65-ambos_ppl_all_promo-lancamento_lote-2-a-v1_gra-so-020223-535</v>
      </c>
      <c r="D747" s="7" t="str">
        <f t="shared" si="130"/>
        <v>359071942</v>
      </c>
      <c r="E747" s="7" t="str">
        <f>IF('Report DCM'!$H747="In-Stream Video","Rich Media display banner",IF('Report DCM'!$I747&gt;'Report DCM'!$J747,"Standard",VLOOKUP(CONCATENATE(bd_adtype,"_",bd_creativetype),tabela,2,FALSE)))</f>
        <v>Dynamic Click</v>
      </c>
      <c r="F747" s="7" t="str">
        <f t="shared" si="131"/>
        <v>blinks_gco_graduacao_na_consideracao_facebook_all_ads_tra_ocpm_na_NA_na_po_lal_site-30d_18-65-ambos_ppl_all_promo-lancamento_lote-2-a-v1_gra-so-020223-535</v>
      </c>
      <c r="G747" s="7" t="str">
        <f t="shared" si="132"/>
        <v>549945248</v>
      </c>
      <c r="H747" s="7" t="str">
        <f t="shared" si="133"/>
        <v>Tracking</v>
      </c>
      <c r="I747" s="7">
        <f t="shared" si="134"/>
        <v>0</v>
      </c>
      <c r="J747" s="7">
        <f t="shared" si="135"/>
        <v>9</v>
      </c>
      <c r="K747" s="8">
        <f t="shared" si="136"/>
        <v>1.2999999999999999E-2</v>
      </c>
      <c r="L747" s="7">
        <f t="shared" si="137"/>
        <v>0.02</v>
      </c>
      <c r="M747" s="8">
        <f t="shared" si="92"/>
        <v>0.11699999999999999</v>
      </c>
      <c r="N747" s="8">
        <f t="shared" si="93"/>
        <v>0.18</v>
      </c>
    </row>
    <row r="748" spans="1:14" ht="15.75" customHeight="1" x14ac:dyDescent="0.35">
      <c r="A748" s="7" t="str">
        <f t="shared" si="127"/>
        <v>blinks_gco_graduacao_2023</v>
      </c>
      <c r="B748" s="7" t="str">
        <f t="shared" si="128"/>
        <v>Facebook Brasil</v>
      </c>
      <c r="C748" s="7" t="str">
        <f t="shared" si="129"/>
        <v>blinks_gco_graduacao_na_consideracao_facebook_all_ads_tra_ocpm_na_NA_na_po_lal_site-30d_18-65-ambos_ppl_all_promo-lancamento_lote-2-b-v1_gra-so-020223-536</v>
      </c>
      <c r="D748" s="7" t="str">
        <f t="shared" si="130"/>
        <v>359071936</v>
      </c>
      <c r="E748" s="7" t="str">
        <f>IF('Report DCM'!$H748="In-Stream Video","Rich Media display banner",IF('Report DCM'!$I748&gt;'Report DCM'!$J748,"Standard",VLOOKUP(CONCATENATE(bd_adtype,"_",bd_creativetype),tabela,2,FALSE)))</f>
        <v>Dynamic Click</v>
      </c>
      <c r="F748" s="7" t="str">
        <f t="shared" si="131"/>
        <v>blinks_gco_graduacao_na_consideracao_facebook_all_ads_tra_ocpm_na_NA_na_po_lal_site-30d_18-65-ambos_ppl_all_promo-lancamento_lote-2-b-v1_gra-so-020223-536</v>
      </c>
      <c r="G748" s="7" t="str">
        <f t="shared" si="132"/>
        <v>549945242</v>
      </c>
      <c r="H748" s="7" t="str">
        <f t="shared" si="133"/>
        <v>Tracking</v>
      </c>
      <c r="I748" s="7">
        <f t="shared" si="134"/>
        <v>0</v>
      </c>
      <c r="J748" s="7">
        <f t="shared" si="135"/>
        <v>2</v>
      </c>
      <c r="K748" s="8">
        <f t="shared" si="136"/>
        <v>1.2999999999999999E-2</v>
      </c>
      <c r="L748" s="7">
        <f t="shared" si="137"/>
        <v>0.02</v>
      </c>
      <c r="M748" s="8">
        <f t="shared" si="92"/>
        <v>2.5999999999999999E-2</v>
      </c>
      <c r="N748" s="8">
        <f t="shared" si="93"/>
        <v>0.04</v>
      </c>
    </row>
    <row r="749" spans="1:14" ht="15.75" customHeight="1" x14ac:dyDescent="0.35">
      <c r="A749" s="7" t="str">
        <f t="shared" si="127"/>
        <v>blinks_gco_graduacao_2023</v>
      </c>
      <c r="B749" s="7" t="str">
        <f t="shared" si="128"/>
        <v>Facebook Brasil</v>
      </c>
      <c r="C749" s="7" t="str">
        <f t="shared" si="129"/>
        <v>blinks_gco_graduacao_na_consideracao_facebook_all_ads_tra_ocpm_na_NA_na_po_lal_site-30d_18-65-ambos_ppl_all_promo-lancamento_lote-2-c-v1_gra-so-020223-543</v>
      </c>
      <c r="D749" s="7" t="str">
        <f t="shared" si="130"/>
        <v>359173029</v>
      </c>
      <c r="E749" s="7" t="str">
        <f>IF('Report DCM'!$H749="In-Stream Video","Rich Media display banner",IF('Report DCM'!$I749&gt;'Report DCM'!$J749,"Standard",VLOOKUP(CONCATENATE(bd_adtype,"_",bd_creativetype),tabela,2,FALSE)))</f>
        <v>Dynamic Click</v>
      </c>
      <c r="F749" s="7" t="str">
        <f t="shared" si="131"/>
        <v>blinks_gco_graduacao_na_consideracao_facebook_all_ads_tra_ocpm_na_NA_na_po_lal_site-30d_18-65-ambos_ppl_all_promo-lancamento_lote-2-c-v1_gra-so-020223-543</v>
      </c>
      <c r="G749" s="7" t="str">
        <f t="shared" si="132"/>
        <v>549945200</v>
      </c>
      <c r="H749" s="7" t="str">
        <f t="shared" si="133"/>
        <v>Tracking</v>
      </c>
      <c r="I749" s="7">
        <f t="shared" si="134"/>
        <v>0</v>
      </c>
      <c r="J749" s="7">
        <f t="shared" si="135"/>
        <v>4</v>
      </c>
      <c r="K749" s="8">
        <f t="shared" si="136"/>
        <v>1.2999999999999999E-2</v>
      </c>
      <c r="L749" s="7">
        <f t="shared" si="137"/>
        <v>0.02</v>
      </c>
      <c r="M749" s="8">
        <f t="shared" si="92"/>
        <v>5.1999999999999998E-2</v>
      </c>
      <c r="N749" s="8">
        <f t="shared" si="93"/>
        <v>0.08</v>
      </c>
    </row>
    <row r="750" spans="1:14" ht="15.75" customHeight="1" x14ac:dyDescent="0.35">
      <c r="A750" s="7" t="str">
        <f t="shared" si="127"/>
        <v>blinks_gco_graduacao_2023</v>
      </c>
      <c r="B750" s="7" t="str">
        <f t="shared" si="128"/>
        <v>Facebook Brasil</v>
      </c>
      <c r="C750" s="7" t="str">
        <f t="shared" si="129"/>
        <v>blinks_gco_graduacao_na_consideracao_facebook_all_ads_tra_ocpm_na_NA_na_po_lal_site-30d_18-65-ambos_ppl_all_promo-lancamento_lote-2-d-v1_gra-so-020223-544</v>
      </c>
      <c r="D750" s="7" t="str">
        <f t="shared" si="130"/>
        <v>359173023</v>
      </c>
      <c r="E750" s="7" t="str">
        <f>IF('Report DCM'!$H750="In-Stream Video","Rich Media display banner",IF('Report DCM'!$I750&gt;'Report DCM'!$J750,"Standard",VLOOKUP(CONCATENATE(bd_adtype,"_",bd_creativetype),tabela,2,FALSE)))</f>
        <v>Dynamic Click</v>
      </c>
      <c r="F750" s="7" t="str">
        <f t="shared" si="131"/>
        <v>blinks_gco_graduacao_na_consideracao_facebook_all_ads_tra_ocpm_na_NA_na_po_lal_site-30d_18-65-ambos_ppl_all_promo-lancamento_lote-2-d-v1_gra-so-020223-544</v>
      </c>
      <c r="G750" s="7" t="str">
        <f t="shared" si="132"/>
        <v>549945194</v>
      </c>
      <c r="H750" s="7" t="str">
        <f t="shared" si="133"/>
        <v>Tracking</v>
      </c>
      <c r="I750" s="7">
        <f t="shared" si="134"/>
        <v>0</v>
      </c>
      <c r="J750" s="7">
        <f t="shared" si="135"/>
        <v>12</v>
      </c>
      <c r="K750" s="8">
        <f t="shared" si="136"/>
        <v>1.2999999999999999E-2</v>
      </c>
      <c r="L750" s="7">
        <f t="shared" si="137"/>
        <v>0.02</v>
      </c>
      <c r="M750" s="8">
        <f t="shared" si="92"/>
        <v>0.156</v>
      </c>
      <c r="N750" s="8">
        <f t="shared" si="93"/>
        <v>0.24</v>
      </c>
    </row>
    <row r="751" spans="1:14" ht="15.75" customHeight="1" x14ac:dyDescent="0.35">
      <c r="A751" s="7" t="str">
        <f t="shared" si="127"/>
        <v>blinks_gco_graduacao_2023</v>
      </c>
      <c r="B751" s="7" t="str">
        <f t="shared" si="128"/>
        <v>Facebook Brasil</v>
      </c>
      <c r="C751" s="7" t="str">
        <f t="shared" si="129"/>
        <v>blinks_gco_graduacao_na_consideracao_facebook_all_ads_tra_ocpm_na_NA_na_po_lal_site-30d_18-65-ambos_ppl_all_promo-lancamento_lote-3-c-v1_gra-so-020223-615</v>
      </c>
      <c r="D751" s="7" t="str">
        <f t="shared" si="130"/>
        <v>359175297</v>
      </c>
      <c r="E751" s="7" t="str">
        <f>IF('Report DCM'!$H751="In-Stream Video","Rich Media display banner",IF('Report DCM'!$I751&gt;'Report DCM'!$J751,"Standard",VLOOKUP(CONCATENATE(bd_adtype,"_",bd_creativetype),tabela,2,FALSE)))</f>
        <v>Dynamic Click</v>
      </c>
      <c r="F751" s="7" t="str">
        <f t="shared" si="131"/>
        <v>blinks_gco_graduacao_na_consideracao_facebook_all_ads_tra_ocpm_na_NA_na_po_lal_site-30d_18-65-ambos_ppl_all_promo-lancamento_lote-3-c-v1_gra-so-020223-615</v>
      </c>
      <c r="G751" s="7" t="str">
        <f t="shared" si="132"/>
        <v>550094665</v>
      </c>
      <c r="H751" s="7" t="str">
        <f t="shared" si="133"/>
        <v>Tracking</v>
      </c>
      <c r="I751" s="7">
        <f t="shared" si="134"/>
        <v>0</v>
      </c>
      <c r="J751" s="7">
        <f t="shared" si="135"/>
        <v>2</v>
      </c>
      <c r="K751" s="8">
        <f t="shared" si="136"/>
        <v>1.2999999999999999E-2</v>
      </c>
      <c r="L751" s="7">
        <f t="shared" si="137"/>
        <v>0.02</v>
      </c>
      <c r="M751" s="8">
        <f t="shared" si="92"/>
        <v>2.5999999999999999E-2</v>
      </c>
      <c r="N751" s="8">
        <f t="shared" si="93"/>
        <v>0.04</v>
      </c>
    </row>
    <row r="752" spans="1:14" ht="15.75" customHeight="1" x14ac:dyDescent="0.35">
      <c r="A752" s="7" t="str">
        <f t="shared" si="127"/>
        <v>blinks_gco_graduacao_2023</v>
      </c>
      <c r="B752" s="7" t="str">
        <f t="shared" si="128"/>
        <v>Facebook Brasil</v>
      </c>
      <c r="C752" s="7" t="str">
        <f t="shared" si="129"/>
        <v>blinks_gco_graduacao_na_consideracao_facebook_all_ads_tra_ocpm_na_NA_na_po_lal_site-30d_18-65-ambos_ppl_all_promo-lancamento_lote-3-d-v1_gra-so-020223-616</v>
      </c>
      <c r="D752" s="7" t="str">
        <f t="shared" si="130"/>
        <v>359175291</v>
      </c>
      <c r="E752" s="7" t="str">
        <f>IF('Report DCM'!$H752="In-Stream Video","Rich Media display banner",IF('Report DCM'!$I752&gt;'Report DCM'!$J752,"Standard",VLOOKUP(CONCATENATE(bd_adtype,"_",bd_creativetype),tabela,2,FALSE)))</f>
        <v>Dynamic Click</v>
      </c>
      <c r="F752" s="7" t="str">
        <f t="shared" si="131"/>
        <v>blinks_gco_graduacao_na_consideracao_facebook_all_ads_tra_ocpm_na_NA_na_po_lal_site-30d_18-65-ambos_ppl_all_promo-lancamento_lote-3-d-v1_gra-so-020223-616</v>
      </c>
      <c r="G752" s="7" t="str">
        <f t="shared" si="132"/>
        <v>550094659</v>
      </c>
      <c r="H752" s="7" t="str">
        <f t="shared" si="133"/>
        <v>Tracking</v>
      </c>
      <c r="I752" s="7">
        <f t="shared" si="134"/>
        <v>0</v>
      </c>
      <c r="J752" s="7">
        <f t="shared" si="135"/>
        <v>4</v>
      </c>
      <c r="K752" s="8">
        <f t="shared" si="136"/>
        <v>1.2999999999999999E-2</v>
      </c>
      <c r="L752" s="7">
        <f t="shared" si="137"/>
        <v>0.02</v>
      </c>
      <c r="M752" s="8">
        <f t="shared" si="92"/>
        <v>5.1999999999999998E-2</v>
      </c>
      <c r="N752" s="8">
        <f t="shared" si="93"/>
        <v>0.08</v>
      </c>
    </row>
    <row r="753" spans="1:14" ht="15.75" customHeight="1" x14ac:dyDescent="0.35">
      <c r="A753" s="7" t="str">
        <f t="shared" si="127"/>
        <v>blinks_gco_graduacao_2023</v>
      </c>
      <c r="B753" s="7" t="str">
        <f t="shared" si="128"/>
        <v>Facebook Brasil</v>
      </c>
      <c r="C753" s="7" t="str">
        <f t="shared" si="129"/>
        <v>blinks_gco_graduacao_na_consideracao_facebook_all_ads_tra_ocpm_na_NA_na_po_lal_site-30d_18-65-ambos_ppl_all_promo-lancamento_lote-relampago-a-rodrigo-grabriel_gra-so-020223-391</v>
      </c>
      <c r="D753" s="7" t="str">
        <f t="shared" si="130"/>
        <v>359173857</v>
      </c>
      <c r="E753" s="7" t="str">
        <f>IF('Report DCM'!$H753="In-Stream Video","Rich Media display banner",IF('Report DCM'!$I753&gt;'Report DCM'!$J753,"Standard",VLOOKUP(CONCATENATE(bd_adtype,"_",bd_creativetype),tabela,2,FALSE)))</f>
        <v>Dynamic Click</v>
      </c>
      <c r="F753" s="7" t="str">
        <f t="shared" si="131"/>
        <v>blinks_gco_graduacao_na_consideracao_facebook_all_ads_tra_ocpm_na_NA_na_po_lal_site-30d_18-65-ambos_ppl_all_promo-lancamento_lote-relampago-a-rodrigo-grabriel_gra-so-020223-391</v>
      </c>
      <c r="G753" s="7" t="str">
        <f t="shared" si="132"/>
        <v>550095787</v>
      </c>
      <c r="H753" s="7" t="str">
        <f t="shared" si="133"/>
        <v>Tracking</v>
      </c>
      <c r="I753" s="7">
        <f t="shared" si="134"/>
        <v>0</v>
      </c>
      <c r="J753" s="7">
        <f t="shared" si="135"/>
        <v>10</v>
      </c>
      <c r="K753" s="8">
        <f t="shared" si="136"/>
        <v>1.2999999999999999E-2</v>
      </c>
      <c r="L753" s="7">
        <f t="shared" si="137"/>
        <v>0.02</v>
      </c>
      <c r="M753" s="8">
        <f t="shared" si="92"/>
        <v>0.13</v>
      </c>
      <c r="N753" s="8">
        <f t="shared" si="93"/>
        <v>0.2</v>
      </c>
    </row>
    <row r="754" spans="1:14" ht="15.75" customHeight="1" x14ac:dyDescent="0.35">
      <c r="A754" s="7" t="str">
        <f t="shared" si="127"/>
        <v>blinks_gco_graduacao_2023</v>
      </c>
      <c r="B754" s="7" t="str">
        <f t="shared" si="128"/>
        <v>Facebook Brasil</v>
      </c>
      <c r="C754" s="7" t="str">
        <f t="shared" si="129"/>
        <v>blinks_gco_graduacao_na_consideracao_facebook_all_ads_tra_ocpm_na_NA_na_po_lal_site-30d_18-65-ambos_ppl_all_promo-lancamento_lote-relampago-b-rodrigo-grabriel_gra-so-020223-392</v>
      </c>
      <c r="D754" s="7" t="str">
        <f t="shared" si="130"/>
        <v>359173854</v>
      </c>
      <c r="E754" s="7" t="str">
        <f>IF('Report DCM'!$H754="In-Stream Video","Rich Media display banner",IF('Report DCM'!$I754&gt;'Report DCM'!$J754,"Standard",VLOOKUP(CONCATENATE(bd_adtype,"_",bd_creativetype),tabela,2,FALSE)))</f>
        <v>Dynamic Click</v>
      </c>
      <c r="F754" s="7" t="str">
        <f t="shared" si="131"/>
        <v>blinks_gco_graduacao_na_consideracao_facebook_all_ads_tra_ocpm_na_NA_na_po_lal_site-30d_18-65-ambos_ppl_all_promo-lancamento_lote-relampago-b-rodrigo-grabriel_gra-so-020223-392</v>
      </c>
      <c r="G754" s="7" t="str">
        <f t="shared" si="132"/>
        <v>550095784</v>
      </c>
      <c r="H754" s="7" t="str">
        <f t="shared" si="133"/>
        <v>Tracking</v>
      </c>
      <c r="I754" s="7">
        <f t="shared" si="134"/>
        <v>0</v>
      </c>
      <c r="J754" s="7">
        <f t="shared" si="135"/>
        <v>224</v>
      </c>
      <c r="K754" s="8">
        <f t="shared" si="136"/>
        <v>1.2999999999999999E-2</v>
      </c>
      <c r="L754" s="7">
        <f t="shared" si="137"/>
        <v>0.02</v>
      </c>
      <c r="M754" s="8">
        <f t="shared" si="92"/>
        <v>2.9119999999999999</v>
      </c>
      <c r="N754" s="8">
        <f t="shared" si="93"/>
        <v>4.4800000000000004</v>
      </c>
    </row>
    <row r="755" spans="1:14" ht="15.75" customHeight="1" x14ac:dyDescent="0.35">
      <c r="A755" s="7" t="str">
        <f t="shared" si="127"/>
        <v>blinks_gco_graduacao_2023</v>
      </c>
      <c r="B755" s="7" t="str">
        <f t="shared" si="128"/>
        <v>Facebook Brasil</v>
      </c>
      <c r="C755" s="7" t="str">
        <f t="shared" si="129"/>
        <v>blinks_gco_graduacao_na_consideracao_facebook_all_ads_tra_ocpm_na_NA_na_po_lal_site-30d_18-65-ambos_vid_all_promo-lancamento_lote-1-calado-15_gra-so-020223-519</v>
      </c>
      <c r="D755" s="7" t="str">
        <f t="shared" si="130"/>
        <v>359072038</v>
      </c>
      <c r="E755" s="7" t="str">
        <f>IF('Report DCM'!$H755="In-Stream Video","Rich Media display banner",IF('Report DCM'!$I755&gt;'Report DCM'!$J755,"Standard",VLOOKUP(CONCATENATE(bd_adtype,"_",bd_creativetype),tabela,2,FALSE)))</f>
        <v>Dynamic Click</v>
      </c>
      <c r="F755" s="7" t="str">
        <f t="shared" si="131"/>
        <v>blinks_gco_graduacao_na_consideracao_facebook_all_ads_tra_ocpm_na_NA_na_po_lal_site-30d_18-65-ambos_vid_all_promo-lancamento_lote-1-calado-15_gra-so-020223-519</v>
      </c>
      <c r="G755" s="7" t="str">
        <f t="shared" si="132"/>
        <v>549981972</v>
      </c>
      <c r="H755" s="7" t="str">
        <f t="shared" si="133"/>
        <v>Tracking</v>
      </c>
      <c r="I755" s="7">
        <f t="shared" si="134"/>
        <v>0</v>
      </c>
      <c r="J755" s="7">
        <f t="shared" si="135"/>
        <v>53</v>
      </c>
      <c r="K755" s="8">
        <f t="shared" si="136"/>
        <v>1.2999999999999999E-2</v>
      </c>
      <c r="L755" s="7">
        <f t="shared" si="137"/>
        <v>0.02</v>
      </c>
      <c r="M755" s="8">
        <f t="shared" si="92"/>
        <v>0.68899999999999995</v>
      </c>
      <c r="N755" s="8">
        <f t="shared" si="93"/>
        <v>1.06</v>
      </c>
    </row>
    <row r="756" spans="1:14" ht="15.75" customHeight="1" x14ac:dyDescent="0.35">
      <c r="A756" s="7" t="str">
        <f t="shared" si="127"/>
        <v>blinks_gco_graduacao_2023</v>
      </c>
      <c r="B756" s="7" t="str">
        <f t="shared" si="128"/>
        <v>Facebook Brasil</v>
      </c>
      <c r="C756" s="7" t="str">
        <f t="shared" si="129"/>
        <v>blinks_gco_graduacao_na_consideracao_facebook_all_ads_tra_ocpm_na_NA_na_po_lal_site-30d_18-65-ambos_vid_all_promo-lancamento_lote-1-gabriel-15_gra-so-020223-521</v>
      </c>
      <c r="D756" s="7" t="str">
        <f t="shared" si="130"/>
        <v>359072026</v>
      </c>
      <c r="E756" s="7" t="str">
        <f>IF('Report DCM'!$H756="In-Stream Video","Rich Media display banner",IF('Report DCM'!$I756&gt;'Report DCM'!$J756,"Standard",VLOOKUP(CONCATENATE(bd_adtype,"_",bd_creativetype),tabela,2,FALSE)))</f>
        <v>Dynamic Click</v>
      </c>
      <c r="F756" s="7" t="str">
        <f t="shared" si="131"/>
        <v>blinks_gco_graduacao_na_consideracao_facebook_all_ads_tra_ocpm_na_NA_na_po_lal_site-30d_18-65-ambos_vid_all_promo-lancamento_lote-1-gabriel-15_gra-so-020223-521</v>
      </c>
      <c r="G756" s="7" t="str">
        <f t="shared" si="132"/>
        <v>549981960</v>
      </c>
      <c r="H756" s="7" t="str">
        <f t="shared" si="133"/>
        <v>Tracking</v>
      </c>
      <c r="I756" s="7">
        <f t="shared" si="134"/>
        <v>0</v>
      </c>
      <c r="J756" s="7">
        <f t="shared" si="135"/>
        <v>371</v>
      </c>
      <c r="K756" s="8">
        <f t="shared" si="136"/>
        <v>1.2999999999999999E-2</v>
      </c>
      <c r="L756" s="7">
        <f t="shared" si="137"/>
        <v>0.02</v>
      </c>
      <c r="M756" s="8">
        <f t="shared" si="92"/>
        <v>4.8229999999999995</v>
      </c>
      <c r="N756" s="8">
        <f t="shared" si="93"/>
        <v>7.42</v>
      </c>
    </row>
    <row r="757" spans="1:14" ht="15.75" customHeight="1" x14ac:dyDescent="0.35">
      <c r="A757" s="7" t="str">
        <f t="shared" si="127"/>
        <v>blinks_gco_graduacao_2023</v>
      </c>
      <c r="B757" s="7" t="str">
        <f t="shared" si="128"/>
        <v>Facebook Brasil</v>
      </c>
      <c r="C757" s="7" t="str">
        <f t="shared" si="129"/>
        <v>blinks_gco_graduacao_na_consideracao_facebook_all_ads_tra_ocpm_na_NA_na_po_lal_site-30d_18-65-ambos_vid_all_promo-lancamento_lote-2-calado-15_gra-so-020223-591</v>
      </c>
      <c r="D757" s="7" t="str">
        <f t="shared" si="130"/>
        <v>359175441</v>
      </c>
      <c r="E757" s="7" t="str">
        <f>IF('Report DCM'!$H757="In-Stream Video","Rich Media display banner",IF('Report DCM'!$I757&gt;'Report DCM'!$J757,"Standard",VLOOKUP(CONCATENATE(bd_adtype,"_",bd_creativetype),tabela,2,FALSE)))</f>
        <v>Dynamic Click</v>
      </c>
      <c r="F757" s="7" t="str">
        <f t="shared" si="131"/>
        <v>blinks_gco_graduacao_na_consideracao_facebook_all_ads_tra_ocpm_na_NA_na_po_lal_site-30d_18-65-ambos_vid_all_promo-lancamento_lote-2-calado-15_gra-so-020223-591</v>
      </c>
      <c r="G757" s="7" t="str">
        <f t="shared" si="132"/>
        <v>550094809</v>
      </c>
      <c r="H757" s="7" t="str">
        <f t="shared" si="133"/>
        <v>Tracking</v>
      </c>
      <c r="I757" s="7">
        <f t="shared" si="134"/>
        <v>0</v>
      </c>
      <c r="J757" s="7">
        <f t="shared" si="135"/>
        <v>6</v>
      </c>
      <c r="K757" s="8">
        <f t="shared" si="136"/>
        <v>1.2999999999999999E-2</v>
      </c>
      <c r="L757" s="7">
        <f t="shared" si="137"/>
        <v>0.02</v>
      </c>
      <c r="M757" s="8">
        <f t="shared" si="92"/>
        <v>7.8E-2</v>
      </c>
      <c r="N757" s="8">
        <f t="shared" si="93"/>
        <v>0.12</v>
      </c>
    </row>
    <row r="758" spans="1:14" ht="15.75" customHeight="1" x14ac:dyDescent="0.35">
      <c r="A758" s="7" t="str">
        <f t="shared" si="127"/>
        <v>blinks_gco_graduacao_2023</v>
      </c>
      <c r="B758" s="7" t="str">
        <f t="shared" si="128"/>
        <v>Facebook Brasil</v>
      </c>
      <c r="C758" s="7" t="str">
        <f t="shared" si="129"/>
        <v>blinks_gco_graduacao_na_consideracao_facebook_all_ads_tra_ocpm_na_NA_na_po_lal_site-30d_18-65-ambos_vid_all_promo-lancamento_lote-2-calado-30_gra-so-020223-592</v>
      </c>
      <c r="D758" s="7" t="str">
        <f t="shared" si="130"/>
        <v>359175435</v>
      </c>
      <c r="E758" s="7" t="str">
        <f>IF('Report DCM'!$H758="In-Stream Video","Rich Media display banner",IF('Report DCM'!$I758&gt;'Report DCM'!$J758,"Standard",VLOOKUP(CONCATENATE(bd_adtype,"_",bd_creativetype),tabela,2,FALSE)))</f>
        <v>Dynamic Click</v>
      </c>
      <c r="F758" s="7" t="str">
        <f t="shared" si="131"/>
        <v>blinks_gco_graduacao_na_consideracao_facebook_all_ads_tra_ocpm_na_NA_na_po_lal_site-30d_18-65-ambos_vid_all_promo-lancamento_lote-2-calado-30_gra-so-020223-592</v>
      </c>
      <c r="G758" s="7" t="str">
        <f t="shared" si="132"/>
        <v>550094803</v>
      </c>
      <c r="H758" s="7" t="str">
        <f t="shared" si="133"/>
        <v>Tracking</v>
      </c>
      <c r="I758" s="7">
        <f t="shared" si="134"/>
        <v>0</v>
      </c>
      <c r="J758" s="7">
        <f t="shared" si="135"/>
        <v>7</v>
      </c>
      <c r="K758" s="8">
        <f t="shared" si="136"/>
        <v>1.2999999999999999E-2</v>
      </c>
      <c r="L758" s="7">
        <f t="shared" si="137"/>
        <v>0.02</v>
      </c>
      <c r="M758" s="8">
        <f t="shared" si="92"/>
        <v>9.0999999999999998E-2</v>
      </c>
      <c r="N758" s="8">
        <f t="shared" si="93"/>
        <v>0.14000000000000001</v>
      </c>
    </row>
    <row r="759" spans="1:14" ht="15.75" customHeight="1" x14ac:dyDescent="0.35">
      <c r="A759" s="7" t="str">
        <f t="shared" si="127"/>
        <v>blinks_gco_graduacao_2023</v>
      </c>
      <c r="B759" s="7" t="str">
        <f t="shared" si="128"/>
        <v>Facebook Brasil</v>
      </c>
      <c r="C759" s="7" t="str">
        <f t="shared" si="129"/>
        <v>blinks_gco_graduacao_na_consideracao_facebook_all_ads_tra_ocpm_na_NA_na_po_lal_site-30d_18-65-ambos_vid_all_promo-lancamento_lote-2-gabriel-15_gra-so-020223-593</v>
      </c>
      <c r="D759" s="7" t="str">
        <f t="shared" si="130"/>
        <v>359175429</v>
      </c>
      <c r="E759" s="7" t="str">
        <f>IF('Report DCM'!$H759="In-Stream Video","Rich Media display banner",IF('Report DCM'!$I759&gt;'Report DCM'!$J759,"Standard",VLOOKUP(CONCATENATE(bd_adtype,"_",bd_creativetype),tabela,2,FALSE)))</f>
        <v>Dynamic Click</v>
      </c>
      <c r="F759" s="7" t="str">
        <f t="shared" si="131"/>
        <v>blinks_gco_graduacao_na_consideracao_facebook_all_ads_tra_ocpm_na_NA_na_po_lal_site-30d_18-65-ambos_vid_all_promo-lancamento_lote-2-gabriel-15_gra-so-020223-593</v>
      </c>
      <c r="G759" s="7" t="str">
        <f t="shared" si="132"/>
        <v>550094797</v>
      </c>
      <c r="H759" s="7" t="str">
        <f t="shared" si="133"/>
        <v>Tracking</v>
      </c>
      <c r="I759" s="7">
        <f t="shared" si="134"/>
        <v>0</v>
      </c>
      <c r="J759" s="7">
        <f t="shared" si="135"/>
        <v>3</v>
      </c>
      <c r="K759" s="8">
        <f t="shared" si="136"/>
        <v>1.2999999999999999E-2</v>
      </c>
      <c r="L759" s="7">
        <f t="shared" si="137"/>
        <v>0.02</v>
      </c>
      <c r="M759" s="8">
        <f t="shared" si="92"/>
        <v>3.9E-2</v>
      </c>
      <c r="N759" s="8">
        <f t="shared" si="93"/>
        <v>0.06</v>
      </c>
    </row>
    <row r="760" spans="1:14" ht="15.75" customHeight="1" x14ac:dyDescent="0.35">
      <c r="A760" s="7" t="str">
        <f t="shared" si="127"/>
        <v>blinks_gco_graduacao_2023</v>
      </c>
      <c r="B760" s="7" t="str">
        <f t="shared" si="128"/>
        <v>Facebook Brasil</v>
      </c>
      <c r="C760" s="7" t="str">
        <f t="shared" si="129"/>
        <v>blinks_gco_graduacao_na_consideracao_facebook_all_ads_tra_ocpm_na_NA_na_po_lal_site-30d_18-65-ambos_vid_all_promo-lancamento_lote-2-gabriel-30_gra-so-020223-594</v>
      </c>
      <c r="D760" s="7" t="str">
        <f t="shared" si="130"/>
        <v>359175423</v>
      </c>
      <c r="E760" s="7" t="str">
        <f>IF('Report DCM'!$H760="In-Stream Video","Rich Media display banner",IF('Report DCM'!$I760&gt;'Report DCM'!$J760,"Standard",VLOOKUP(CONCATENATE(bd_adtype,"_",bd_creativetype),tabela,2,FALSE)))</f>
        <v>Dynamic Click</v>
      </c>
      <c r="F760" s="7" t="str">
        <f t="shared" si="131"/>
        <v>blinks_gco_graduacao_na_consideracao_facebook_all_ads_tra_ocpm_na_NA_na_po_lal_site-30d_18-65-ambos_vid_all_promo-lancamento_lote-2-gabriel-30_gra-so-020223-594</v>
      </c>
      <c r="G760" s="7" t="str">
        <f t="shared" si="132"/>
        <v>550094791</v>
      </c>
      <c r="H760" s="7" t="str">
        <f t="shared" si="133"/>
        <v>Tracking</v>
      </c>
      <c r="I760" s="7">
        <f t="shared" si="134"/>
        <v>0</v>
      </c>
      <c r="J760" s="7">
        <f t="shared" si="135"/>
        <v>6</v>
      </c>
      <c r="K760" s="8">
        <f t="shared" si="136"/>
        <v>1.2999999999999999E-2</v>
      </c>
      <c r="L760" s="7">
        <f t="shared" si="137"/>
        <v>0.02</v>
      </c>
      <c r="M760" s="8">
        <f t="shared" si="92"/>
        <v>7.8E-2</v>
      </c>
      <c r="N760" s="8">
        <f t="shared" si="93"/>
        <v>0.12</v>
      </c>
    </row>
    <row r="761" spans="1:14" ht="15.75" customHeight="1" x14ac:dyDescent="0.35">
      <c r="A761" s="7" t="str">
        <f t="shared" si="127"/>
        <v>blinks_gco_graduacao_2023</v>
      </c>
      <c r="B761" s="7" t="str">
        <f t="shared" si="128"/>
        <v>Facebook Brasil</v>
      </c>
      <c r="C761" s="7" t="str">
        <f t="shared" si="129"/>
        <v>blinks_gco_graduacao_na_consideracao_facebook_all_ads_tra_ocpm_na_NA_na_po_lal_site-30d_18-65-ambos_vid_all_promo-lancamento_lote-3-calado-30_gra-so-020223-664</v>
      </c>
      <c r="D761" s="7" t="str">
        <f t="shared" si="130"/>
        <v>359175003</v>
      </c>
      <c r="E761" s="7" t="str">
        <f>IF('Report DCM'!$H761="In-Stream Video","Rich Media display banner",IF('Report DCM'!$I761&gt;'Report DCM'!$J761,"Standard",VLOOKUP(CONCATENATE(bd_adtype,"_",bd_creativetype),tabela,2,FALSE)))</f>
        <v>Dynamic Click</v>
      </c>
      <c r="F761" s="7" t="str">
        <f t="shared" si="131"/>
        <v>blinks_gco_graduacao_na_consideracao_facebook_all_ads_tra_ocpm_na_NA_na_po_lal_site-30d_18-65-ambos_vid_all_promo-lancamento_lote-3-calado-30_gra-so-020223-664</v>
      </c>
      <c r="G761" s="7" t="str">
        <f t="shared" si="132"/>
        <v>550096171</v>
      </c>
      <c r="H761" s="7" t="str">
        <f t="shared" si="133"/>
        <v>Tracking</v>
      </c>
      <c r="I761" s="7">
        <f t="shared" si="134"/>
        <v>0</v>
      </c>
      <c r="J761" s="7">
        <f t="shared" si="135"/>
        <v>2</v>
      </c>
      <c r="K761" s="8">
        <f t="shared" si="136"/>
        <v>1.2999999999999999E-2</v>
      </c>
      <c r="L761" s="7">
        <f t="shared" si="137"/>
        <v>0.02</v>
      </c>
      <c r="M761" s="8">
        <f t="shared" si="92"/>
        <v>2.5999999999999999E-2</v>
      </c>
      <c r="N761" s="8">
        <f t="shared" si="93"/>
        <v>0.04</v>
      </c>
    </row>
    <row r="762" spans="1:14" ht="15.75" customHeight="1" x14ac:dyDescent="0.35">
      <c r="A762" s="7" t="str">
        <f t="shared" si="127"/>
        <v>blinks_gco_graduacao_2023</v>
      </c>
      <c r="B762" s="7" t="str">
        <f t="shared" si="128"/>
        <v>Facebook Brasil</v>
      </c>
      <c r="C762" s="7" t="str">
        <f t="shared" si="129"/>
        <v>blinks_gco_graduacao_na_consideracao_facebook_all_ads_tra_ocpm_na_NA_na_po_lal_site-30d_18-65-ambos_vid_all_promo-lancamento_lote-3-gabriel-15_gra-so-020223-665</v>
      </c>
      <c r="D762" s="7" t="str">
        <f t="shared" si="130"/>
        <v>359174997</v>
      </c>
      <c r="E762" s="7" t="str">
        <f>IF('Report DCM'!$H762="In-Stream Video","Rich Media display banner",IF('Report DCM'!$I762&gt;'Report DCM'!$J762,"Standard",VLOOKUP(CONCATENATE(bd_adtype,"_",bd_creativetype),tabela,2,FALSE)))</f>
        <v>Dynamic Click</v>
      </c>
      <c r="F762" s="7" t="str">
        <f t="shared" si="131"/>
        <v>blinks_gco_graduacao_na_consideracao_facebook_all_ads_tra_ocpm_na_NA_na_po_lal_site-30d_18-65-ambos_vid_all_promo-lancamento_lote-3-gabriel-15_gra-so-020223-665</v>
      </c>
      <c r="G762" s="7" t="str">
        <f t="shared" si="132"/>
        <v>550096165</v>
      </c>
      <c r="H762" s="7" t="str">
        <f t="shared" si="133"/>
        <v>Tracking</v>
      </c>
      <c r="I762" s="7">
        <f t="shared" si="134"/>
        <v>0</v>
      </c>
      <c r="J762" s="7">
        <f t="shared" si="135"/>
        <v>1</v>
      </c>
      <c r="K762" s="8">
        <f t="shared" si="136"/>
        <v>1.2999999999999999E-2</v>
      </c>
      <c r="L762" s="7">
        <f t="shared" si="137"/>
        <v>0.02</v>
      </c>
      <c r="M762" s="8">
        <f t="shared" si="92"/>
        <v>1.2999999999999999E-2</v>
      </c>
      <c r="N762" s="8">
        <f t="shared" si="93"/>
        <v>0.02</v>
      </c>
    </row>
    <row r="763" spans="1:14" ht="15.75" customHeight="1" x14ac:dyDescent="0.35">
      <c r="A763" s="7" t="str">
        <f t="shared" si="127"/>
        <v>blinks_gco_graduacao_2023</v>
      </c>
      <c r="B763" s="7" t="str">
        <f t="shared" si="128"/>
        <v>Facebook Brasil</v>
      </c>
      <c r="C763" s="7" t="str">
        <f t="shared" si="129"/>
        <v>blinks_gco_graduacao_na_consideracao_facebook_all_ads_tra_ocpm_na_NA_na_po_lal_site-30d_18-65-ambos_vid_all_promo-lancamento_lote-3-gabriel-30_gra-so-020223-666</v>
      </c>
      <c r="D763" s="7" t="str">
        <f t="shared" si="130"/>
        <v>359174991</v>
      </c>
      <c r="E763" s="7" t="str">
        <f>IF('Report DCM'!$H763="In-Stream Video","Rich Media display banner",IF('Report DCM'!$I763&gt;'Report DCM'!$J763,"Standard",VLOOKUP(CONCATENATE(bd_adtype,"_",bd_creativetype),tabela,2,FALSE)))</f>
        <v>Dynamic Click</v>
      </c>
      <c r="F763" s="7" t="str">
        <f t="shared" si="131"/>
        <v>blinks_gco_graduacao_na_consideracao_facebook_all_ads_tra_ocpm_na_NA_na_po_lal_site-30d_18-65-ambos_vid_all_promo-lancamento_lote-3-gabriel-30_gra-so-020223-666</v>
      </c>
      <c r="G763" s="7" t="str">
        <f t="shared" si="132"/>
        <v>550096159</v>
      </c>
      <c r="H763" s="7" t="str">
        <f t="shared" si="133"/>
        <v>Tracking</v>
      </c>
      <c r="I763" s="7">
        <f t="shared" si="134"/>
        <v>0</v>
      </c>
      <c r="J763" s="7">
        <f t="shared" si="135"/>
        <v>1</v>
      </c>
      <c r="K763" s="8">
        <f t="shared" si="136"/>
        <v>1.2999999999999999E-2</v>
      </c>
      <c r="L763" s="7">
        <f t="shared" si="137"/>
        <v>0.02</v>
      </c>
      <c r="M763" s="8">
        <f t="shared" si="92"/>
        <v>1.2999999999999999E-2</v>
      </c>
      <c r="N763" s="8">
        <f t="shared" si="93"/>
        <v>0.02</v>
      </c>
    </row>
    <row r="764" spans="1:14" ht="15.75" customHeight="1" x14ac:dyDescent="0.35">
      <c r="A764" s="7" t="str">
        <f t="shared" si="127"/>
        <v>blinks_gco_graduacao_2023</v>
      </c>
      <c r="B764" s="7" t="str">
        <f t="shared" si="128"/>
        <v>Facebook Brasil</v>
      </c>
      <c r="C764" s="7" t="str">
        <f t="shared" si="129"/>
        <v>blinks_gco_graduacao_na_conversao_facebook_all_ads_conv_ocpm_na_NA_na_po_lis_alunos-gran_18-65-ambos_ppl_all_promo-lancamento_geral-a_gra-so-020223-4</v>
      </c>
      <c r="D764" s="7" t="str">
        <f t="shared" si="130"/>
        <v>359066407</v>
      </c>
      <c r="E764" s="7" t="str">
        <f>IF('Report DCM'!$H764="In-Stream Video","Rich Media display banner",IF('Report DCM'!$I764&gt;'Report DCM'!$J764,"Standard",VLOOKUP(CONCATENATE(bd_adtype,"_",bd_creativetype),tabela,2,FALSE)))</f>
        <v>Dynamic Click</v>
      </c>
      <c r="F764" s="7" t="str">
        <f t="shared" si="131"/>
        <v>blinks_gco_graduacao_na_conversao_facebook_all_ads_conv_ocpm_na_NA_na_po_lis_alunos-gran_18-65-ambos_ppl_all_promo-lancamento_geral-a_gra-so-020223-4</v>
      </c>
      <c r="G764" s="7" t="str">
        <f t="shared" si="132"/>
        <v>549937613</v>
      </c>
      <c r="H764" s="7" t="str">
        <f t="shared" si="133"/>
        <v>Tracking</v>
      </c>
      <c r="I764" s="7">
        <f t="shared" si="134"/>
        <v>0</v>
      </c>
      <c r="J764" s="7">
        <f t="shared" si="135"/>
        <v>1</v>
      </c>
      <c r="K764" s="8">
        <f t="shared" si="136"/>
        <v>1.2999999999999999E-2</v>
      </c>
      <c r="L764" s="7">
        <f t="shared" si="137"/>
        <v>0.02</v>
      </c>
      <c r="M764" s="8">
        <f t="shared" si="92"/>
        <v>1.2999999999999999E-2</v>
      </c>
      <c r="N764" s="8">
        <f t="shared" si="93"/>
        <v>0.02</v>
      </c>
    </row>
    <row r="765" spans="1:14" ht="15.75" customHeight="1" x14ac:dyDescent="0.35">
      <c r="A765" s="7" t="str">
        <f t="shared" si="127"/>
        <v>blinks_gco_graduacao_2023</v>
      </c>
      <c r="B765" s="7" t="str">
        <f t="shared" si="128"/>
        <v>Facebook Brasil</v>
      </c>
      <c r="C765" s="7" t="str">
        <f t="shared" si="129"/>
        <v>blinks_gco_graduacao_na_conversao_facebook_all_ads_conv_ocpm_na_NA_na_po_lis_alunos-gran_18-65-ambos_ppl_all_promo-lancamento_lote-1-a-v1_gra-so-020223-109</v>
      </c>
      <c r="D765" s="7" t="str">
        <f t="shared" si="130"/>
        <v>359175264</v>
      </c>
      <c r="E765" s="7" t="str">
        <f>IF('Report DCM'!$H765="In-Stream Video","Rich Media display banner",IF('Report DCM'!$I765&gt;'Report DCM'!$J765,"Standard",VLOOKUP(CONCATENATE(bd_adtype,"_",bd_creativetype),tabela,2,FALSE)))</f>
        <v>Dynamic Click</v>
      </c>
      <c r="F765" s="7" t="str">
        <f t="shared" si="131"/>
        <v>blinks_gco_graduacao_na_conversao_facebook_all_ads_conv_ocpm_na_NA_na_po_lis_alunos-gran_18-65-ambos_ppl_all_promo-lancamento_lote-1-a-v1_gra-so-020223-109</v>
      </c>
      <c r="G765" s="7" t="str">
        <f t="shared" si="132"/>
        <v>550094632</v>
      </c>
      <c r="H765" s="7" t="str">
        <f t="shared" si="133"/>
        <v>Tracking</v>
      </c>
      <c r="I765" s="7">
        <f t="shared" si="134"/>
        <v>0</v>
      </c>
      <c r="J765" s="7">
        <f t="shared" si="135"/>
        <v>72</v>
      </c>
      <c r="K765" s="8">
        <f t="shared" si="136"/>
        <v>1.2999999999999999E-2</v>
      </c>
      <c r="L765" s="7">
        <f t="shared" si="137"/>
        <v>0.02</v>
      </c>
      <c r="M765" s="8">
        <f t="shared" si="92"/>
        <v>0.93599999999999994</v>
      </c>
      <c r="N765" s="8">
        <f t="shared" si="93"/>
        <v>1.44</v>
      </c>
    </row>
    <row r="766" spans="1:14" ht="15.75" customHeight="1" x14ac:dyDescent="0.35">
      <c r="A766" s="7" t="str">
        <f t="shared" si="127"/>
        <v>blinks_gco_graduacao_2023</v>
      </c>
      <c r="B766" s="7" t="str">
        <f t="shared" si="128"/>
        <v>Facebook Brasil</v>
      </c>
      <c r="C766" s="7" t="str">
        <f t="shared" si="129"/>
        <v>blinks_gco_graduacao_na_conversao_facebook_all_ads_conv_ocpm_na_NA_na_po_lis_alunos-gran_18-65-ambos_ppl_all_promo-lancamento_lote-1-b-v1_gra-so-020223-110</v>
      </c>
      <c r="D766" s="7" t="str">
        <f t="shared" si="130"/>
        <v>359175258</v>
      </c>
      <c r="E766" s="7" t="str">
        <f>IF('Report DCM'!$H766="In-Stream Video","Rich Media display banner",IF('Report DCM'!$I766&gt;'Report DCM'!$J766,"Standard",VLOOKUP(CONCATENATE(bd_adtype,"_",bd_creativetype),tabela,2,FALSE)))</f>
        <v>Dynamic Click</v>
      </c>
      <c r="F766" s="7" t="str">
        <f t="shared" si="131"/>
        <v>blinks_gco_graduacao_na_conversao_facebook_all_ads_conv_ocpm_na_NA_na_po_lis_alunos-gran_18-65-ambos_ppl_all_promo-lancamento_lote-1-b-v1_gra-so-020223-110</v>
      </c>
      <c r="G766" s="7" t="str">
        <f t="shared" si="132"/>
        <v>550094626</v>
      </c>
      <c r="H766" s="7" t="str">
        <f t="shared" si="133"/>
        <v>Tracking</v>
      </c>
      <c r="I766" s="7">
        <f t="shared" si="134"/>
        <v>0</v>
      </c>
      <c r="J766" s="7">
        <f t="shared" si="135"/>
        <v>155</v>
      </c>
      <c r="K766" s="8">
        <f t="shared" si="136"/>
        <v>1.2999999999999999E-2</v>
      </c>
      <c r="L766" s="7">
        <f t="shared" si="137"/>
        <v>0.02</v>
      </c>
      <c r="M766" s="8">
        <f t="shared" si="92"/>
        <v>2.0150000000000001</v>
      </c>
      <c r="N766" s="8">
        <f t="shared" si="93"/>
        <v>3.1</v>
      </c>
    </row>
    <row r="767" spans="1:14" ht="15.75" customHeight="1" x14ac:dyDescent="0.35">
      <c r="A767" s="7" t="str">
        <f t="shared" si="127"/>
        <v>blinks_gco_graduacao_2023</v>
      </c>
      <c r="B767" s="7" t="str">
        <f t="shared" si="128"/>
        <v>Facebook Brasil</v>
      </c>
      <c r="C767" s="7" t="str">
        <f t="shared" si="129"/>
        <v>blinks_gco_graduacao_na_conversao_facebook_all_ads_conv_ocpm_na_NA_na_po_lis_alunos-gran_18-65-ambos_ppl_all_promo-lancamento_lote-1-c-v1_gra-so-020223-119</v>
      </c>
      <c r="D767" s="7" t="str">
        <f t="shared" si="130"/>
        <v>359175204</v>
      </c>
      <c r="E767" s="7" t="str">
        <f>IF('Report DCM'!$H767="In-Stream Video","Rich Media display banner",IF('Report DCM'!$I767&gt;'Report DCM'!$J767,"Standard",VLOOKUP(CONCATENATE(bd_adtype,"_",bd_creativetype),tabela,2,FALSE)))</f>
        <v>Dynamic Click</v>
      </c>
      <c r="F767" s="7" t="str">
        <f t="shared" si="131"/>
        <v>blinks_gco_graduacao_na_conversao_facebook_all_ads_conv_ocpm_na_NA_na_po_lis_alunos-gran_18-65-ambos_ppl_all_promo-lancamento_lote-1-c-v1_gra-so-020223-119</v>
      </c>
      <c r="G767" s="7" t="str">
        <f t="shared" si="132"/>
        <v>550094572</v>
      </c>
      <c r="H767" s="7" t="str">
        <f t="shared" si="133"/>
        <v>Tracking</v>
      </c>
      <c r="I767" s="7">
        <f t="shared" si="134"/>
        <v>0</v>
      </c>
      <c r="J767" s="7">
        <f t="shared" si="135"/>
        <v>28</v>
      </c>
      <c r="K767" s="8">
        <f t="shared" si="136"/>
        <v>1.2999999999999999E-2</v>
      </c>
      <c r="L767" s="7">
        <f t="shared" si="137"/>
        <v>0.02</v>
      </c>
      <c r="M767" s="8">
        <f t="shared" ref="M767:M1021" si="138">IF(E767="Dynamic Click",J767*K767,K767*$I767/1000)</f>
        <v>0.36399999999999999</v>
      </c>
      <c r="N767" s="8">
        <f t="shared" ref="N767:N1021" si="139">IF(E767="Dynamic Click",J767*L767,L767*$I767/1000)</f>
        <v>0.56000000000000005</v>
      </c>
    </row>
    <row r="768" spans="1:14" ht="15.75" customHeight="1" x14ac:dyDescent="0.35">
      <c r="A768" s="7" t="str">
        <f t="shared" si="127"/>
        <v>blinks_gco_graduacao_2023</v>
      </c>
      <c r="B768" s="7" t="str">
        <f t="shared" si="128"/>
        <v>Facebook Brasil</v>
      </c>
      <c r="C768" s="7" t="str">
        <f t="shared" si="129"/>
        <v>blinks_gco_graduacao_na_conversao_facebook_all_ads_conv_ocpm_na_NA_na_po_lis_alunos-gran_18-65-ambos_ppl_all_promo-lancamento_lote-1-e_gra-so-020223-129</v>
      </c>
      <c r="D768" s="7" t="str">
        <f t="shared" si="130"/>
        <v>359175144</v>
      </c>
      <c r="E768" s="7" t="str">
        <f>IF('Report DCM'!$H768="In-Stream Video","Rich Media display banner",IF('Report DCM'!$I768&gt;'Report DCM'!$J768,"Standard",VLOOKUP(CONCATENATE(bd_adtype,"_",bd_creativetype),tabela,2,FALSE)))</f>
        <v>Dynamic Click</v>
      </c>
      <c r="F768" s="7" t="str">
        <f t="shared" si="131"/>
        <v>blinks_gco_graduacao_na_conversao_facebook_all_ads_conv_ocpm_na_NA_na_po_lis_alunos-gran_18-65-ambos_ppl_all_promo-lancamento_lote-1-e_gra-so-020223-129</v>
      </c>
      <c r="G768" s="7" t="str">
        <f t="shared" si="132"/>
        <v>550096312</v>
      </c>
      <c r="H768" s="7" t="str">
        <f t="shared" si="133"/>
        <v>Tracking</v>
      </c>
      <c r="I768" s="7">
        <f t="shared" si="134"/>
        <v>0</v>
      </c>
      <c r="J768" s="7">
        <f t="shared" si="135"/>
        <v>68</v>
      </c>
      <c r="K768" s="8">
        <f t="shared" si="136"/>
        <v>1.2999999999999999E-2</v>
      </c>
      <c r="L768" s="7">
        <f t="shared" si="137"/>
        <v>0.02</v>
      </c>
      <c r="M768" s="8">
        <f t="shared" si="138"/>
        <v>0.88400000000000001</v>
      </c>
      <c r="N768" s="8">
        <f t="shared" si="139"/>
        <v>1.36</v>
      </c>
    </row>
    <row r="769" spans="1:14" ht="15.75" customHeight="1" x14ac:dyDescent="0.35">
      <c r="A769" s="7" t="str">
        <f t="shared" si="127"/>
        <v>blinks_gco_graduacao_2023</v>
      </c>
      <c r="B769" s="7" t="str">
        <f t="shared" si="128"/>
        <v>Facebook Brasil</v>
      </c>
      <c r="C769" s="7" t="str">
        <f t="shared" si="129"/>
        <v>blinks_gco_graduacao_na_conversao_facebook_all_ads_conv_ocpm_na_NA_na_po_lis_alunos-gran_18-65-ambos_ppl_all_promo-lancamento_lote-2-a-v1_gra-so-020223-199</v>
      </c>
      <c r="D769" s="7" t="str">
        <f t="shared" si="130"/>
        <v>358831880</v>
      </c>
      <c r="E769" s="7" t="str">
        <f>IF('Report DCM'!$H769="In-Stream Video","Rich Media display banner",IF('Report DCM'!$I769&gt;'Report DCM'!$J769,"Standard",VLOOKUP(CONCATENATE(bd_adtype,"_",bd_creativetype),tabela,2,FALSE)))</f>
        <v>Dynamic Click</v>
      </c>
      <c r="F769" s="7" t="str">
        <f t="shared" si="131"/>
        <v>blinks_gco_graduacao_na_conversao_facebook_all_ads_conv_ocpm_na_NA_na_po_lis_alunos-gran_18-65-ambos_ppl_all_promo-lancamento_lote-2-a-v1_gra-so-020223-199</v>
      </c>
      <c r="G769" s="7" t="str">
        <f t="shared" si="132"/>
        <v>550096792</v>
      </c>
      <c r="H769" s="7" t="str">
        <f t="shared" si="133"/>
        <v>Tracking</v>
      </c>
      <c r="I769" s="7">
        <f t="shared" si="134"/>
        <v>0</v>
      </c>
      <c r="J769" s="7">
        <f t="shared" si="135"/>
        <v>5</v>
      </c>
      <c r="K769" s="8">
        <f t="shared" si="136"/>
        <v>1.2999999999999999E-2</v>
      </c>
      <c r="L769" s="7">
        <f t="shared" si="137"/>
        <v>0.02</v>
      </c>
      <c r="M769" s="8">
        <f t="shared" si="138"/>
        <v>6.5000000000000002E-2</v>
      </c>
      <c r="N769" s="8">
        <f t="shared" si="139"/>
        <v>0.1</v>
      </c>
    </row>
    <row r="770" spans="1:14" ht="15.75" customHeight="1" x14ac:dyDescent="0.35">
      <c r="A770" s="7" t="str">
        <f t="shared" ref="A770:A833" si="140">bd_campaign</f>
        <v>blinks_gco_graduacao_2023</v>
      </c>
      <c r="B770" s="7" t="str">
        <f t="shared" ref="B770:B833" si="141">bd_site</f>
        <v>Facebook Brasil</v>
      </c>
      <c r="C770" s="7" t="str">
        <f t="shared" ref="C770:C833" si="142">bd_placement</f>
        <v>blinks_gco_graduacao_na_conversao_facebook_all_ads_conv_ocpm_na_NA_na_po_lis_alunos-gran_18-65-ambos_ppl_all_promo-lancamento_lote-2-b-v1_gra-so-020223-200</v>
      </c>
      <c r="D770" s="7" t="str">
        <f t="shared" ref="D770:D833" si="143">bd_placementID</f>
        <v>358831874</v>
      </c>
      <c r="E770" s="7" t="str">
        <f>IF('Report DCM'!$H770="In-Stream Video","Rich Media display banner",IF('Report DCM'!$I770&gt;'Report DCM'!$J770,"Standard",VLOOKUP(CONCATENATE(bd_adtype,"_",bd_creativetype),tabela,2,FALSE)))</f>
        <v>Dynamic Click</v>
      </c>
      <c r="F770" s="7" t="str">
        <f t="shared" ref="F770:F833" si="144">bd_ad</f>
        <v>blinks_gco_graduacao_na_conversao_facebook_all_ads_conv_ocpm_na_NA_na_po_lis_alunos-gran_18-65-ambos_ppl_all_promo-lancamento_lote-2-b-v1_gra-so-020223-200</v>
      </c>
      <c r="G770" s="7" t="str">
        <f t="shared" ref="G770:G833" si="145">bd_adid</f>
        <v>550096786</v>
      </c>
      <c r="H770" s="7" t="str">
        <f t="shared" ref="H770:H833" si="146">bd_creativetype</f>
        <v>Tracking</v>
      </c>
      <c r="I770" s="7">
        <f t="shared" ref="I770:I833" si="147">bd_impression</f>
        <v>0</v>
      </c>
      <c r="J770" s="7">
        <f t="shared" ref="J770:J833" si="148">bd_clicks</f>
        <v>10</v>
      </c>
      <c r="K770" s="8">
        <f t="shared" ref="K770:K833" si="149">VLOOKUP(E770,tabela,2,FALSE)</f>
        <v>1.2999999999999999E-2</v>
      </c>
      <c r="L770" s="7">
        <f t="shared" ref="L770:L833" si="150">VLOOKUP(E770,tabela,3,FALSE)</f>
        <v>0.02</v>
      </c>
      <c r="M770" s="8">
        <f t="shared" si="138"/>
        <v>0.13</v>
      </c>
      <c r="N770" s="8">
        <f t="shared" si="139"/>
        <v>0.2</v>
      </c>
    </row>
    <row r="771" spans="1:14" ht="15.75" customHeight="1" x14ac:dyDescent="0.35">
      <c r="A771" s="7" t="str">
        <f t="shared" si="140"/>
        <v>blinks_gco_graduacao_2023</v>
      </c>
      <c r="B771" s="7" t="str">
        <f t="shared" si="141"/>
        <v>Facebook Brasil</v>
      </c>
      <c r="C771" s="7" t="str">
        <f t="shared" si="142"/>
        <v>blinks_gco_graduacao_na_conversao_facebook_all_ads_conv_ocpm_na_NA_na_po_lis_alunos-gran_18-65-ambos_ppl_all_promo-lancamento_lote-2-d_gra-so-020223-210</v>
      </c>
      <c r="D771" s="7" t="str">
        <f t="shared" si="143"/>
        <v>358831814</v>
      </c>
      <c r="E771" s="7" t="str">
        <f>IF('Report DCM'!$H771="In-Stream Video","Rich Media display banner",IF('Report DCM'!$I771&gt;'Report DCM'!$J771,"Standard",VLOOKUP(CONCATENATE(bd_adtype,"_",bd_creativetype),tabela,2,FALSE)))</f>
        <v>Dynamic Click</v>
      </c>
      <c r="F771" s="7" t="str">
        <f t="shared" si="144"/>
        <v>blinks_gco_graduacao_na_conversao_facebook_all_ads_conv_ocpm_na_NA_na_po_lis_alunos-gran_18-65-ambos_ppl_all_promo-lancamento_lote-2-d_gra-so-020223-210</v>
      </c>
      <c r="G771" s="7" t="str">
        <f t="shared" si="145"/>
        <v>550096726</v>
      </c>
      <c r="H771" s="7" t="str">
        <f t="shared" si="146"/>
        <v>Tracking</v>
      </c>
      <c r="I771" s="7">
        <f t="shared" si="147"/>
        <v>0</v>
      </c>
      <c r="J771" s="7">
        <f t="shared" si="148"/>
        <v>8</v>
      </c>
      <c r="K771" s="8">
        <f t="shared" si="149"/>
        <v>1.2999999999999999E-2</v>
      </c>
      <c r="L771" s="7">
        <f t="shared" si="150"/>
        <v>0.02</v>
      </c>
      <c r="M771" s="8">
        <f t="shared" si="138"/>
        <v>0.104</v>
      </c>
      <c r="N771" s="8">
        <f t="shared" si="139"/>
        <v>0.16</v>
      </c>
    </row>
    <row r="772" spans="1:14" ht="15.75" customHeight="1" x14ac:dyDescent="0.35">
      <c r="A772" s="7" t="str">
        <f t="shared" si="140"/>
        <v>blinks_gco_graduacao_2023</v>
      </c>
      <c r="B772" s="7" t="str">
        <f t="shared" si="141"/>
        <v>Facebook Brasil</v>
      </c>
      <c r="C772" s="7" t="str">
        <f t="shared" si="142"/>
        <v>blinks_gco_graduacao_na_conversao_facebook_all_ads_conv_ocpm_na_NA_na_po_lis_alunos-gran_18-65-ambos_ppl_all_promo-lancamento_lote-2-e_gra-so-020223-219</v>
      </c>
      <c r="D772" s="7" t="str">
        <f t="shared" si="143"/>
        <v>358831760</v>
      </c>
      <c r="E772" s="7" t="str">
        <f>IF('Report DCM'!$H772="In-Stream Video","Rich Media display banner",IF('Report DCM'!$I772&gt;'Report DCM'!$J772,"Standard",VLOOKUP(CONCATENATE(bd_adtype,"_",bd_creativetype),tabela,2,FALSE)))</f>
        <v>Dynamic Click</v>
      </c>
      <c r="F772" s="7" t="str">
        <f t="shared" si="144"/>
        <v>blinks_gco_graduacao_na_conversao_facebook_all_ads_conv_ocpm_na_NA_na_po_lis_alunos-gran_18-65-ambos_ppl_all_promo-lancamento_lote-2-e_gra-so-020223-219</v>
      </c>
      <c r="G772" s="7" t="str">
        <f t="shared" si="145"/>
        <v>550096672</v>
      </c>
      <c r="H772" s="7" t="str">
        <f t="shared" si="146"/>
        <v>Tracking</v>
      </c>
      <c r="I772" s="7">
        <f t="shared" si="147"/>
        <v>0</v>
      </c>
      <c r="J772" s="7">
        <f t="shared" si="148"/>
        <v>12</v>
      </c>
      <c r="K772" s="8">
        <f t="shared" si="149"/>
        <v>1.2999999999999999E-2</v>
      </c>
      <c r="L772" s="7">
        <f t="shared" si="150"/>
        <v>0.02</v>
      </c>
      <c r="M772" s="8">
        <f t="shared" si="138"/>
        <v>0.156</v>
      </c>
      <c r="N772" s="8">
        <f t="shared" si="139"/>
        <v>0.24</v>
      </c>
    </row>
    <row r="773" spans="1:14" ht="15.75" customHeight="1" x14ac:dyDescent="0.35">
      <c r="A773" s="7" t="str">
        <f t="shared" si="140"/>
        <v>blinks_gco_graduacao_2023</v>
      </c>
      <c r="B773" s="7" t="str">
        <f t="shared" si="141"/>
        <v>Facebook Brasil</v>
      </c>
      <c r="C773" s="7" t="str">
        <f t="shared" si="142"/>
        <v>blinks_gco_graduacao_na_conversao_facebook_all_ads_conv_ocpm_na_NA_na_po_lis_alunos-gran_18-65-ambos_ppl_all_promo-lancamento_lote-3-b-v1_gra-so-020223-290</v>
      </c>
      <c r="D773" s="7" t="str">
        <f t="shared" si="143"/>
        <v>359173260</v>
      </c>
      <c r="E773" s="7" t="str">
        <f>IF('Report DCM'!$H773="In-Stream Video","Rich Media display banner",IF('Report DCM'!$I773&gt;'Report DCM'!$J773,"Standard",VLOOKUP(CONCATENATE(bd_adtype,"_",bd_creativetype),tabela,2,FALSE)))</f>
        <v>Dynamic Click</v>
      </c>
      <c r="F773" s="7" t="str">
        <f t="shared" si="144"/>
        <v>blinks_gco_graduacao_na_conversao_facebook_all_ads_conv_ocpm_na_NA_na_po_lis_alunos-gran_18-65-ambos_ppl_all_promo-lancamento_lote-3-b-v1_gra-so-020223-290</v>
      </c>
      <c r="G773" s="7" t="str">
        <f t="shared" si="145"/>
        <v>550096390</v>
      </c>
      <c r="H773" s="7" t="str">
        <f t="shared" si="146"/>
        <v>Tracking</v>
      </c>
      <c r="I773" s="7">
        <f t="shared" si="147"/>
        <v>0</v>
      </c>
      <c r="J773" s="7">
        <f t="shared" si="148"/>
        <v>1</v>
      </c>
      <c r="K773" s="8">
        <f t="shared" si="149"/>
        <v>1.2999999999999999E-2</v>
      </c>
      <c r="L773" s="7">
        <f t="shared" si="150"/>
        <v>0.02</v>
      </c>
      <c r="M773" s="8">
        <f t="shared" si="138"/>
        <v>1.2999999999999999E-2</v>
      </c>
      <c r="N773" s="8">
        <f t="shared" si="139"/>
        <v>0.02</v>
      </c>
    </row>
    <row r="774" spans="1:14" ht="15.75" customHeight="1" x14ac:dyDescent="0.35">
      <c r="A774" s="7" t="str">
        <f t="shared" si="140"/>
        <v>blinks_gco_graduacao_2023</v>
      </c>
      <c r="B774" s="7" t="str">
        <f t="shared" si="141"/>
        <v>Facebook Brasil</v>
      </c>
      <c r="C774" s="7" t="str">
        <f t="shared" si="142"/>
        <v>blinks_gco_graduacao_na_conversao_facebook_all_ads_conv_ocpm_na_NA_na_po_lis_alunos-gran_18-65-ambos_ppl_all_promo-lancamento_lote-3-c-v1_gra-so-020223-299</v>
      </c>
      <c r="D774" s="7" t="str">
        <f t="shared" si="143"/>
        <v>359173233</v>
      </c>
      <c r="E774" s="7" t="str">
        <f>IF('Report DCM'!$H774="In-Stream Video","Rich Media display banner",IF('Report DCM'!$I774&gt;'Report DCM'!$J774,"Standard",VLOOKUP(CONCATENATE(bd_adtype,"_",bd_creativetype),tabela,2,FALSE)))</f>
        <v>Dynamic Click</v>
      </c>
      <c r="F774" s="7" t="str">
        <f t="shared" si="144"/>
        <v>blinks_gco_graduacao_na_conversao_facebook_all_ads_conv_ocpm_na_NA_na_po_lis_alunos-gran_18-65-ambos_ppl_all_promo-lancamento_lote-3-c-v1_gra-so-020223-299</v>
      </c>
      <c r="G774" s="7" t="str">
        <f t="shared" si="145"/>
        <v>550096363</v>
      </c>
      <c r="H774" s="7" t="str">
        <f t="shared" si="146"/>
        <v>Tracking</v>
      </c>
      <c r="I774" s="7">
        <f t="shared" si="147"/>
        <v>0</v>
      </c>
      <c r="J774" s="7">
        <f t="shared" si="148"/>
        <v>1</v>
      </c>
      <c r="K774" s="8">
        <f t="shared" si="149"/>
        <v>1.2999999999999999E-2</v>
      </c>
      <c r="L774" s="7">
        <f t="shared" si="150"/>
        <v>0.02</v>
      </c>
      <c r="M774" s="8">
        <f t="shared" si="138"/>
        <v>1.2999999999999999E-2</v>
      </c>
      <c r="N774" s="8">
        <f t="shared" si="139"/>
        <v>0.02</v>
      </c>
    </row>
    <row r="775" spans="1:14" ht="15.75" customHeight="1" x14ac:dyDescent="0.35">
      <c r="A775" s="7" t="str">
        <f t="shared" si="140"/>
        <v>blinks_gco_graduacao_2023</v>
      </c>
      <c r="B775" s="7" t="str">
        <f t="shared" si="141"/>
        <v>Facebook Brasil</v>
      </c>
      <c r="C775" s="7" t="str">
        <f t="shared" si="142"/>
        <v>blinks_gco_graduacao_na_conversao_facebook_all_ads_conv_ocpm_na_NA_na_po_lis_alunos-gran_18-65-ambos_ppl_all_promo-lancamento_lote-3-d_gra-so-020223-300</v>
      </c>
      <c r="D775" s="7" t="str">
        <f t="shared" si="143"/>
        <v>359173230</v>
      </c>
      <c r="E775" s="7" t="str">
        <f>IF('Report DCM'!$H775="In-Stream Video","Rich Media display banner",IF('Report DCM'!$I775&gt;'Report DCM'!$J775,"Standard",VLOOKUP(CONCATENATE(bd_adtype,"_",bd_creativetype),tabela,2,FALSE)))</f>
        <v>Dynamic Click</v>
      </c>
      <c r="F775" s="7" t="str">
        <f t="shared" si="144"/>
        <v>blinks_gco_graduacao_na_conversao_facebook_all_ads_conv_ocpm_na_NA_na_po_lis_alunos-gran_18-65-ambos_ppl_all_promo-lancamento_lote-3-d_gra-so-020223-300</v>
      </c>
      <c r="G775" s="7" t="str">
        <f t="shared" si="145"/>
        <v>550096360</v>
      </c>
      <c r="H775" s="7" t="str">
        <f t="shared" si="146"/>
        <v>Tracking</v>
      </c>
      <c r="I775" s="7">
        <f t="shared" si="147"/>
        <v>0</v>
      </c>
      <c r="J775" s="7">
        <f t="shared" si="148"/>
        <v>10</v>
      </c>
      <c r="K775" s="8">
        <f t="shared" si="149"/>
        <v>1.2999999999999999E-2</v>
      </c>
      <c r="L775" s="7">
        <f t="shared" si="150"/>
        <v>0.02</v>
      </c>
      <c r="M775" s="8">
        <f t="shared" si="138"/>
        <v>0.13</v>
      </c>
      <c r="N775" s="8">
        <f t="shared" si="139"/>
        <v>0.2</v>
      </c>
    </row>
    <row r="776" spans="1:14" ht="15.75" customHeight="1" x14ac:dyDescent="0.35">
      <c r="A776" s="7" t="str">
        <f t="shared" si="140"/>
        <v>blinks_gco_graduacao_2023</v>
      </c>
      <c r="B776" s="7" t="str">
        <f t="shared" si="141"/>
        <v>Facebook Brasil</v>
      </c>
      <c r="C776" s="7" t="str">
        <f t="shared" si="142"/>
        <v>blinks_gco_graduacao_na_conversao_facebook_all_ads_conv_ocpm_na_NA_na_po_lis_alunos-gran_18-65-ambos_ppl_all_promo-lancamento_lote-3-e_gra-so-020223-309</v>
      </c>
      <c r="D776" s="7" t="str">
        <f t="shared" si="143"/>
        <v>359173203</v>
      </c>
      <c r="E776" s="7" t="str">
        <f>IF('Report DCM'!$H776="In-Stream Video","Rich Media display banner",IF('Report DCM'!$I776&gt;'Report DCM'!$J776,"Standard",VLOOKUP(CONCATENATE(bd_adtype,"_",bd_creativetype),tabela,2,FALSE)))</f>
        <v>Dynamic Click</v>
      </c>
      <c r="F776" s="7" t="str">
        <f t="shared" si="144"/>
        <v>blinks_gco_graduacao_na_conversao_facebook_all_ads_conv_ocpm_na_NA_na_po_lis_alunos-gran_18-65-ambos_ppl_all_promo-lancamento_lote-3-e_gra-so-020223-309</v>
      </c>
      <c r="G776" s="7" t="str">
        <f t="shared" si="145"/>
        <v>550096033</v>
      </c>
      <c r="H776" s="7" t="str">
        <f t="shared" si="146"/>
        <v>Tracking</v>
      </c>
      <c r="I776" s="7">
        <f t="shared" si="147"/>
        <v>0</v>
      </c>
      <c r="J776" s="7">
        <f t="shared" si="148"/>
        <v>1</v>
      </c>
      <c r="K776" s="8">
        <f t="shared" si="149"/>
        <v>1.2999999999999999E-2</v>
      </c>
      <c r="L776" s="7">
        <f t="shared" si="150"/>
        <v>0.02</v>
      </c>
      <c r="M776" s="8">
        <f t="shared" si="138"/>
        <v>1.2999999999999999E-2</v>
      </c>
      <c r="N776" s="8">
        <f t="shared" si="139"/>
        <v>0.02</v>
      </c>
    </row>
    <row r="777" spans="1:14" ht="15.75" customHeight="1" x14ac:dyDescent="0.35">
      <c r="A777" s="7" t="str">
        <f t="shared" si="140"/>
        <v>blinks_gco_graduacao_2023</v>
      </c>
      <c r="B777" s="7" t="str">
        <f t="shared" si="141"/>
        <v>Facebook Brasil</v>
      </c>
      <c r="C777" s="7" t="str">
        <f t="shared" si="142"/>
        <v>blinks_gco_graduacao_na_conversao_facebook_all_ads_conv_ocpm_na_NA_na_po_lis_alunos-gran_18-65-ambos_ppl_all_promo-lancamento_lote-relampago-a-rodrigo-grabriel_gra-so-020223-19</v>
      </c>
      <c r="D777" s="7" t="str">
        <f t="shared" si="143"/>
        <v>359071969</v>
      </c>
      <c r="E777" s="7" t="str">
        <f>IF('Report DCM'!$H777="In-Stream Video","Rich Media display banner",IF('Report DCM'!$I777&gt;'Report DCM'!$J777,"Standard",VLOOKUP(CONCATENATE(bd_adtype,"_",bd_creativetype),tabela,2,FALSE)))</f>
        <v>Dynamic Click</v>
      </c>
      <c r="F777" s="7" t="str">
        <f t="shared" si="144"/>
        <v>blinks_gco_graduacao_na_conversao_facebook_all_ads_conv_ocpm_na_NA_na_po_lis_alunos-gran_18-65-ambos_ppl_all_promo-lancamento_lote-relampago-a-rodrigo-grabriel_gra-so-020223-19</v>
      </c>
      <c r="G777" s="7" t="str">
        <f t="shared" si="145"/>
        <v>549981903</v>
      </c>
      <c r="H777" s="7" t="str">
        <f t="shared" si="146"/>
        <v>Tracking</v>
      </c>
      <c r="I777" s="7">
        <f t="shared" si="147"/>
        <v>0</v>
      </c>
      <c r="J777" s="7">
        <f t="shared" si="148"/>
        <v>91</v>
      </c>
      <c r="K777" s="8">
        <f t="shared" si="149"/>
        <v>1.2999999999999999E-2</v>
      </c>
      <c r="L777" s="7">
        <f t="shared" si="150"/>
        <v>0.02</v>
      </c>
      <c r="M777" s="8">
        <f t="shared" si="138"/>
        <v>1.1830000000000001</v>
      </c>
      <c r="N777" s="8">
        <f t="shared" si="139"/>
        <v>1.82</v>
      </c>
    </row>
    <row r="778" spans="1:14" ht="15.75" customHeight="1" x14ac:dyDescent="0.35">
      <c r="A778" s="7" t="str">
        <f t="shared" si="140"/>
        <v>blinks_gco_graduacao_2023</v>
      </c>
      <c r="B778" s="7" t="str">
        <f t="shared" si="141"/>
        <v>Facebook Brasil</v>
      </c>
      <c r="C778" s="7" t="str">
        <f t="shared" si="142"/>
        <v>blinks_gco_graduacao_na_conversao_facebook_all_ads_conv_ocpm_na_NA_na_po_lis_alunos-gran_18-65-ambos_ppl_all_promo-lancamento_lote-relampago-b-gestao-publica_gra-so-020223-70</v>
      </c>
      <c r="D778" s="7" t="str">
        <f t="shared" si="143"/>
        <v>359172798</v>
      </c>
      <c r="E778" s="7" t="str">
        <f>IF('Report DCM'!$H778="In-Stream Video","Rich Media display banner",IF('Report DCM'!$I778&gt;'Report DCM'!$J778,"Standard",VLOOKUP(CONCATENATE(bd_adtype,"_",bd_creativetype),tabela,2,FALSE)))</f>
        <v>Dynamic Click</v>
      </c>
      <c r="F778" s="7" t="str">
        <f t="shared" si="144"/>
        <v>blinks_gco_graduacao_na_conversao_facebook_all_ads_conv_ocpm_na_NA_na_po_lis_alunos-gran_18-65-ambos_ppl_all_promo-lancamento_lote-relampago-b-gestao-publica_gra-so-020223-70</v>
      </c>
      <c r="G778" s="7" t="str">
        <f t="shared" si="145"/>
        <v>549944969</v>
      </c>
      <c r="H778" s="7" t="str">
        <f t="shared" si="146"/>
        <v>Tracking</v>
      </c>
      <c r="I778" s="7">
        <f t="shared" si="147"/>
        <v>0</v>
      </c>
      <c r="J778" s="7">
        <f t="shared" si="148"/>
        <v>9</v>
      </c>
      <c r="K778" s="8">
        <f t="shared" si="149"/>
        <v>1.2999999999999999E-2</v>
      </c>
      <c r="L778" s="7">
        <f t="shared" si="150"/>
        <v>0.02</v>
      </c>
      <c r="M778" s="8">
        <f t="shared" si="138"/>
        <v>0.11699999999999999</v>
      </c>
      <c r="N778" s="8">
        <f t="shared" si="139"/>
        <v>0.18</v>
      </c>
    </row>
    <row r="779" spans="1:14" ht="15.75" customHeight="1" x14ac:dyDescent="0.35">
      <c r="A779" s="7" t="str">
        <f t="shared" si="140"/>
        <v>blinks_gco_graduacao_2023</v>
      </c>
      <c r="B779" s="7" t="str">
        <f t="shared" si="141"/>
        <v>Facebook Brasil</v>
      </c>
      <c r="C779" s="7" t="str">
        <f t="shared" si="142"/>
        <v>blinks_gco_graduacao_na_conversao_facebook_all_ads_conv_ocpm_na_NA_na_po_lis_alunos-gran_18-65-ambos_ppl_all_promo-lancamento_lote-relampago-b-rodrigo-grabriel_gra-so-020223-20</v>
      </c>
      <c r="D779" s="7" t="str">
        <f t="shared" si="143"/>
        <v>359071963</v>
      </c>
      <c r="E779" s="7" t="str">
        <f>IF('Report DCM'!$H779="In-Stream Video","Rich Media display banner",IF('Report DCM'!$I779&gt;'Report DCM'!$J779,"Standard",VLOOKUP(CONCATENATE(bd_adtype,"_",bd_creativetype),tabela,2,FALSE)))</f>
        <v>Dynamic Click</v>
      </c>
      <c r="F779" s="7" t="str">
        <f t="shared" si="144"/>
        <v>blinks_gco_graduacao_na_conversao_facebook_all_ads_conv_ocpm_na_NA_na_po_lis_alunos-gran_18-65-ambos_ppl_all_promo-lancamento_lote-relampago-b-rodrigo-grabriel_gra-so-020223-20</v>
      </c>
      <c r="G779" s="7" t="str">
        <f t="shared" si="145"/>
        <v>549981897</v>
      </c>
      <c r="H779" s="7" t="str">
        <f t="shared" si="146"/>
        <v>Tracking</v>
      </c>
      <c r="I779" s="7">
        <f t="shared" si="147"/>
        <v>0</v>
      </c>
      <c r="J779" s="7">
        <f t="shared" si="148"/>
        <v>142</v>
      </c>
      <c r="K779" s="8">
        <f t="shared" si="149"/>
        <v>1.2999999999999999E-2</v>
      </c>
      <c r="L779" s="7">
        <f t="shared" si="150"/>
        <v>0.02</v>
      </c>
      <c r="M779" s="8">
        <f t="shared" si="138"/>
        <v>1.8459999999999999</v>
      </c>
      <c r="N779" s="8">
        <f t="shared" si="139"/>
        <v>2.84</v>
      </c>
    </row>
    <row r="780" spans="1:14" ht="15.75" customHeight="1" x14ac:dyDescent="0.35">
      <c r="A780" s="7" t="str">
        <f t="shared" si="140"/>
        <v>blinks_gco_graduacao_2023</v>
      </c>
      <c r="B780" s="7" t="str">
        <f t="shared" si="141"/>
        <v>Facebook Brasil</v>
      </c>
      <c r="C780" s="7" t="str">
        <f t="shared" si="142"/>
        <v>blinks_gco_graduacao_na_conversao_facebook_all_ads_conv_ocpm_na_NA_na_po_lis_alunos-gran_18-65-ambos_vid_all_promo-lancamento_lote-1-calado-15_gra-so-020223-179</v>
      </c>
      <c r="D780" s="7" t="str">
        <f t="shared" si="143"/>
        <v>358832000</v>
      </c>
      <c r="E780" s="7" t="str">
        <f>IF('Report DCM'!$H780="In-Stream Video","Rich Media display banner",IF('Report DCM'!$I780&gt;'Report DCM'!$J780,"Standard",VLOOKUP(CONCATENATE(bd_adtype,"_",bd_creativetype),tabela,2,FALSE)))</f>
        <v>Dynamic Click</v>
      </c>
      <c r="F780" s="7" t="str">
        <f t="shared" si="144"/>
        <v>blinks_gco_graduacao_na_conversao_facebook_all_ads_conv_ocpm_na_NA_na_po_lis_alunos-gran_18-65-ambos_vid_all_promo-lancamento_lote-1-calado-15_gra-so-020223-179</v>
      </c>
      <c r="G780" s="7" t="str">
        <f t="shared" si="145"/>
        <v>550096912</v>
      </c>
      <c r="H780" s="7" t="str">
        <f t="shared" si="146"/>
        <v>Tracking</v>
      </c>
      <c r="I780" s="7">
        <f t="shared" si="147"/>
        <v>0</v>
      </c>
      <c r="J780" s="7">
        <f t="shared" si="148"/>
        <v>12</v>
      </c>
      <c r="K780" s="8">
        <f t="shared" si="149"/>
        <v>1.2999999999999999E-2</v>
      </c>
      <c r="L780" s="7">
        <f t="shared" si="150"/>
        <v>0.02</v>
      </c>
      <c r="M780" s="8">
        <f t="shared" si="138"/>
        <v>0.156</v>
      </c>
      <c r="N780" s="8">
        <f t="shared" si="139"/>
        <v>0.24</v>
      </c>
    </row>
    <row r="781" spans="1:14" ht="15.75" customHeight="1" x14ac:dyDescent="0.35">
      <c r="A781" s="7" t="str">
        <f t="shared" si="140"/>
        <v>blinks_gco_graduacao_2023</v>
      </c>
      <c r="B781" s="7" t="str">
        <f t="shared" si="141"/>
        <v>Facebook Brasil</v>
      </c>
      <c r="C781" s="7" t="str">
        <f t="shared" si="142"/>
        <v>blinks_gco_graduacao_na_conversao_facebook_all_ads_conv_ocpm_na_NA_na_po_lis_alunos-gran_18-65-ambos_vid_all_promo-lancamento_lote-1-calado-30_gra-so-020223-180</v>
      </c>
      <c r="D781" s="7" t="str">
        <f t="shared" si="143"/>
        <v>358831994</v>
      </c>
      <c r="E781" s="7" t="str">
        <f>IF('Report DCM'!$H781="In-Stream Video","Rich Media display banner",IF('Report DCM'!$I781&gt;'Report DCM'!$J781,"Standard",VLOOKUP(CONCATENATE(bd_adtype,"_",bd_creativetype),tabela,2,FALSE)))</f>
        <v>Dynamic Click</v>
      </c>
      <c r="F781" s="7" t="str">
        <f t="shared" si="144"/>
        <v>blinks_gco_graduacao_na_conversao_facebook_all_ads_conv_ocpm_na_NA_na_po_lis_alunos-gran_18-65-ambos_vid_all_promo-lancamento_lote-1-calado-30_gra-so-020223-180</v>
      </c>
      <c r="G781" s="7" t="str">
        <f t="shared" si="145"/>
        <v>550096906</v>
      </c>
      <c r="H781" s="7" t="str">
        <f t="shared" si="146"/>
        <v>Tracking</v>
      </c>
      <c r="I781" s="7">
        <f t="shared" si="147"/>
        <v>0</v>
      </c>
      <c r="J781" s="7">
        <f t="shared" si="148"/>
        <v>29</v>
      </c>
      <c r="K781" s="8">
        <f t="shared" si="149"/>
        <v>1.2999999999999999E-2</v>
      </c>
      <c r="L781" s="7">
        <f t="shared" si="150"/>
        <v>0.02</v>
      </c>
      <c r="M781" s="8">
        <f t="shared" si="138"/>
        <v>0.377</v>
      </c>
      <c r="N781" s="8">
        <f t="shared" si="139"/>
        <v>0.57999999999999996</v>
      </c>
    </row>
    <row r="782" spans="1:14" ht="15.75" customHeight="1" x14ac:dyDescent="0.35">
      <c r="A782" s="7" t="str">
        <f t="shared" si="140"/>
        <v>blinks_gco_graduacao_2023</v>
      </c>
      <c r="B782" s="7" t="str">
        <f t="shared" si="141"/>
        <v>Facebook Brasil</v>
      </c>
      <c r="C782" s="7" t="str">
        <f t="shared" si="142"/>
        <v>blinks_gco_graduacao_na_conversao_facebook_all_ads_conv_ocpm_na_NA_na_po_lis_alunos-gran_18-65-ambos_vid_all_promo-lancamento_lote-1-gabriel-15_gra-so-020223-181</v>
      </c>
      <c r="D782" s="7" t="str">
        <f t="shared" si="143"/>
        <v>358831988</v>
      </c>
      <c r="E782" s="7" t="str">
        <f>IF('Report DCM'!$H782="In-Stream Video","Rich Media display banner",IF('Report DCM'!$I782&gt;'Report DCM'!$J782,"Standard",VLOOKUP(CONCATENATE(bd_adtype,"_",bd_creativetype),tabela,2,FALSE)))</f>
        <v>Dynamic Click</v>
      </c>
      <c r="F782" s="7" t="str">
        <f t="shared" si="144"/>
        <v>blinks_gco_graduacao_na_conversao_facebook_all_ads_conv_ocpm_na_NA_na_po_lis_alunos-gran_18-65-ambos_vid_all_promo-lancamento_lote-1-gabriel-15_gra-so-020223-181</v>
      </c>
      <c r="G782" s="7" t="str">
        <f t="shared" si="145"/>
        <v>550096900</v>
      </c>
      <c r="H782" s="7" t="str">
        <f t="shared" si="146"/>
        <v>Tracking</v>
      </c>
      <c r="I782" s="7">
        <f t="shared" si="147"/>
        <v>0</v>
      </c>
      <c r="J782" s="7">
        <f t="shared" si="148"/>
        <v>17</v>
      </c>
      <c r="K782" s="8">
        <f t="shared" si="149"/>
        <v>1.2999999999999999E-2</v>
      </c>
      <c r="L782" s="7">
        <f t="shared" si="150"/>
        <v>0.02</v>
      </c>
      <c r="M782" s="8">
        <f t="shared" si="138"/>
        <v>0.221</v>
      </c>
      <c r="N782" s="8">
        <f t="shared" si="139"/>
        <v>0.34</v>
      </c>
    </row>
    <row r="783" spans="1:14" ht="15.75" customHeight="1" x14ac:dyDescent="0.35">
      <c r="A783" s="7" t="str">
        <f t="shared" si="140"/>
        <v>blinks_gco_graduacao_2023</v>
      </c>
      <c r="B783" s="7" t="str">
        <f t="shared" si="141"/>
        <v>Facebook Brasil</v>
      </c>
      <c r="C783" s="7" t="str">
        <f t="shared" si="142"/>
        <v>blinks_gco_graduacao_na_conversao_facebook_all_ads_conv_ocpm_na_NA_na_po_lis_alunos-gran_18-65-ambos_vid_all_promo-lancamento_lote-1-gabriel-30_gra-so-020223-182</v>
      </c>
      <c r="D783" s="7" t="str">
        <f t="shared" si="143"/>
        <v>358831982</v>
      </c>
      <c r="E783" s="7" t="str">
        <f>IF('Report DCM'!$H783="In-Stream Video","Rich Media display banner",IF('Report DCM'!$I783&gt;'Report DCM'!$J783,"Standard",VLOOKUP(CONCATENATE(bd_adtype,"_",bd_creativetype),tabela,2,FALSE)))</f>
        <v>Dynamic Click</v>
      </c>
      <c r="F783" s="7" t="str">
        <f t="shared" si="144"/>
        <v>blinks_gco_graduacao_na_conversao_facebook_all_ads_conv_ocpm_na_NA_na_po_lis_alunos-gran_18-65-ambos_vid_all_promo-lancamento_lote-1-gabriel-30_gra-so-020223-182</v>
      </c>
      <c r="G783" s="7" t="str">
        <f t="shared" si="145"/>
        <v>550096894</v>
      </c>
      <c r="H783" s="7" t="str">
        <f t="shared" si="146"/>
        <v>Tracking</v>
      </c>
      <c r="I783" s="7">
        <f t="shared" si="147"/>
        <v>0</v>
      </c>
      <c r="J783" s="7">
        <f t="shared" si="148"/>
        <v>35</v>
      </c>
      <c r="K783" s="8">
        <f t="shared" si="149"/>
        <v>1.2999999999999999E-2</v>
      </c>
      <c r="L783" s="7">
        <f t="shared" si="150"/>
        <v>0.02</v>
      </c>
      <c r="M783" s="8">
        <f t="shared" si="138"/>
        <v>0.45499999999999996</v>
      </c>
      <c r="N783" s="8">
        <f t="shared" si="139"/>
        <v>0.70000000000000007</v>
      </c>
    </row>
    <row r="784" spans="1:14" ht="15.75" customHeight="1" x14ac:dyDescent="0.35">
      <c r="A784" s="7" t="str">
        <f t="shared" si="140"/>
        <v>blinks_gco_graduacao_2023</v>
      </c>
      <c r="B784" s="7" t="str">
        <f t="shared" si="141"/>
        <v>Facebook Brasil</v>
      </c>
      <c r="C784" s="7" t="str">
        <f t="shared" si="142"/>
        <v>blinks_gco_graduacao_na_conversao_facebook_all_ads_conv_ocpm_na_NA_na_po_lis_alunos-gran_18-65-ambos_vid_all_promo-lancamento_lote-2-calado-15_gra-so-020223-269</v>
      </c>
      <c r="D784" s="7" t="str">
        <f t="shared" si="143"/>
        <v>359173323</v>
      </c>
      <c r="E784" s="7" t="str">
        <f>IF('Report DCM'!$H784="In-Stream Video","Rich Media display banner",IF('Report DCM'!$I784&gt;'Report DCM'!$J784,"Standard",VLOOKUP(CONCATENATE(bd_adtype,"_",bd_creativetype),tabela,2,FALSE)))</f>
        <v>Dynamic Click</v>
      </c>
      <c r="F784" s="7" t="str">
        <f t="shared" si="144"/>
        <v>blinks_gco_graduacao_na_conversao_facebook_all_ads_conv_ocpm_na_NA_na_po_lis_alunos-gran_18-65-ambos_vid_all_promo-lancamento_lote-2-calado-15_gra-so-020223-269</v>
      </c>
      <c r="G784" s="7" t="str">
        <f t="shared" si="145"/>
        <v>550096453</v>
      </c>
      <c r="H784" s="7" t="str">
        <f t="shared" si="146"/>
        <v>Tracking</v>
      </c>
      <c r="I784" s="7">
        <f t="shared" si="147"/>
        <v>0</v>
      </c>
      <c r="J784" s="7">
        <f t="shared" si="148"/>
        <v>2</v>
      </c>
      <c r="K784" s="8">
        <f t="shared" si="149"/>
        <v>1.2999999999999999E-2</v>
      </c>
      <c r="L784" s="7">
        <f t="shared" si="150"/>
        <v>0.02</v>
      </c>
      <c r="M784" s="8">
        <f t="shared" si="138"/>
        <v>2.5999999999999999E-2</v>
      </c>
      <c r="N784" s="8">
        <f t="shared" si="139"/>
        <v>0.04</v>
      </c>
    </row>
    <row r="785" spans="1:14" ht="15.75" customHeight="1" x14ac:dyDescent="0.35">
      <c r="A785" s="7" t="str">
        <f t="shared" si="140"/>
        <v>blinks_gco_graduacao_2023</v>
      </c>
      <c r="B785" s="7" t="str">
        <f t="shared" si="141"/>
        <v>Facebook Brasil</v>
      </c>
      <c r="C785" s="7" t="str">
        <f t="shared" si="142"/>
        <v>blinks_gco_graduacao_na_conversao_facebook_all_ads_conv_ocpm_na_NA_na_po_lis_alunos-gran_18-65-ambos_vid_all_promo-lancamento_lote-2-gabriel-30_gra-so-020223-272</v>
      </c>
      <c r="D785" s="7" t="str">
        <f t="shared" si="143"/>
        <v>359173314</v>
      </c>
      <c r="E785" s="7" t="str">
        <f>IF('Report DCM'!$H785="In-Stream Video","Rich Media display banner",IF('Report DCM'!$I785&gt;'Report DCM'!$J785,"Standard",VLOOKUP(CONCATENATE(bd_adtype,"_",bd_creativetype),tabela,2,FALSE)))</f>
        <v>Dynamic Click</v>
      </c>
      <c r="F785" s="7" t="str">
        <f t="shared" si="144"/>
        <v>blinks_gco_graduacao_na_conversao_facebook_all_ads_conv_ocpm_na_NA_na_po_lis_alunos-gran_18-65-ambos_vid_all_promo-lancamento_lote-2-gabriel-30_gra-so-020223-272</v>
      </c>
      <c r="G785" s="7" t="str">
        <f t="shared" si="145"/>
        <v>550096444</v>
      </c>
      <c r="H785" s="7" t="str">
        <f t="shared" si="146"/>
        <v>Tracking</v>
      </c>
      <c r="I785" s="7">
        <f t="shared" si="147"/>
        <v>0</v>
      </c>
      <c r="J785" s="7">
        <f t="shared" si="148"/>
        <v>1</v>
      </c>
      <c r="K785" s="8">
        <f t="shared" si="149"/>
        <v>1.2999999999999999E-2</v>
      </c>
      <c r="L785" s="7">
        <f t="shared" si="150"/>
        <v>0.02</v>
      </c>
      <c r="M785" s="8">
        <f t="shared" si="138"/>
        <v>1.2999999999999999E-2</v>
      </c>
      <c r="N785" s="8">
        <f t="shared" si="139"/>
        <v>0.02</v>
      </c>
    </row>
    <row r="786" spans="1:14" ht="15.75" customHeight="1" x14ac:dyDescent="0.35">
      <c r="A786" s="7" t="str">
        <f t="shared" si="140"/>
        <v>blinks_gco_graduacao_2023</v>
      </c>
      <c r="B786" s="7" t="str">
        <f t="shared" si="141"/>
        <v>Facebook Brasil</v>
      </c>
      <c r="C786" s="7" t="str">
        <f t="shared" si="142"/>
        <v>blinks_gco_graduacao_na_conversao_facebook_all_ads_conv_ocpm_na_NA_na_po_lis_alunos-gran_18-65-ambos_vid_all_promo-lancamento_lote-relampago-calado-15_gra-so-020223-89</v>
      </c>
      <c r="D786" s="7" t="str">
        <f t="shared" si="143"/>
        <v>359175384</v>
      </c>
      <c r="E786" s="7" t="str">
        <f>IF('Report DCM'!$H786="In-Stream Video","Rich Media display banner",IF('Report DCM'!$I786&gt;'Report DCM'!$J786,"Standard",VLOOKUP(CONCATENATE(bd_adtype,"_",bd_creativetype),tabela,2,FALSE)))</f>
        <v>Dynamic Click</v>
      </c>
      <c r="F786" s="7" t="str">
        <f t="shared" si="144"/>
        <v>blinks_gco_graduacao_na_conversao_facebook_all_ads_conv_ocpm_na_NA_na_po_lis_alunos-gran_18-65-ambos_vid_all_promo-lancamento_lote-relampago-calado-15_gra-so-020223-89</v>
      </c>
      <c r="G786" s="7" t="str">
        <f t="shared" si="145"/>
        <v>550094752</v>
      </c>
      <c r="H786" s="7" t="str">
        <f t="shared" si="146"/>
        <v>Tracking</v>
      </c>
      <c r="I786" s="7">
        <f t="shared" si="147"/>
        <v>0</v>
      </c>
      <c r="J786" s="7">
        <f t="shared" si="148"/>
        <v>7</v>
      </c>
      <c r="K786" s="8">
        <f t="shared" si="149"/>
        <v>1.2999999999999999E-2</v>
      </c>
      <c r="L786" s="7">
        <f t="shared" si="150"/>
        <v>0.02</v>
      </c>
      <c r="M786" s="8">
        <f t="shared" si="138"/>
        <v>9.0999999999999998E-2</v>
      </c>
      <c r="N786" s="8">
        <f t="shared" si="139"/>
        <v>0.14000000000000001</v>
      </c>
    </row>
    <row r="787" spans="1:14" ht="15.75" customHeight="1" x14ac:dyDescent="0.35">
      <c r="A787" s="7" t="str">
        <f t="shared" si="140"/>
        <v>blinks_gco_graduacao_2023</v>
      </c>
      <c r="B787" s="7" t="str">
        <f t="shared" si="141"/>
        <v>Facebook Brasil</v>
      </c>
      <c r="C787" s="7" t="str">
        <f t="shared" si="142"/>
        <v>blinks_gco_graduacao_na_conversao_facebook_all_ads_conv_ocpm_na_NA_na_po_lis_alunos-gran_18-65-ambos_vid_all_promo-lancamento_lote-relampago-gabriel-15_gra-so-020223-91</v>
      </c>
      <c r="D787" s="7" t="str">
        <f t="shared" si="143"/>
        <v>359175372</v>
      </c>
      <c r="E787" s="7" t="str">
        <f>IF('Report DCM'!$H787="In-Stream Video","Rich Media display banner",IF('Report DCM'!$I787&gt;'Report DCM'!$J787,"Standard",VLOOKUP(CONCATENATE(bd_adtype,"_",bd_creativetype),tabela,2,FALSE)))</f>
        <v>Dynamic Click</v>
      </c>
      <c r="F787" s="7" t="str">
        <f t="shared" si="144"/>
        <v>blinks_gco_graduacao_na_conversao_facebook_all_ads_conv_ocpm_na_NA_na_po_lis_alunos-gran_18-65-ambos_vid_all_promo-lancamento_lote-relampago-gabriel-15_gra-so-020223-91</v>
      </c>
      <c r="G787" s="7" t="str">
        <f t="shared" si="145"/>
        <v>550094740</v>
      </c>
      <c r="H787" s="7" t="str">
        <f t="shared" si="146"/>
        <v>Tracking</v>
      </c>
      <c r="I787" s="7">
        <f t="shared" si="147"/>
        <v>0</v>
      </c>
      <c r="J787" s="7">
        <f t="shared" si="148"/>
        <v>7</v>
      </c>
      <c r="K787" s="8">
        <f t="shared" si="149"/>
        <v>1.2999999999999999E-2</v>
      </c>
      <c r="L787" s="7">
        <f t="shared" si="150"/>
        <v>0.02</v>
      </c>
      <c r="M787" s="8">
        <f t="shared" si="138"/>
        <v>9.0999999999999998E-2</v>
      </c>
      <c r="N787" s="8">
        <f t="shared" si="139"/>
        <v>0.14000000000000001</v>
      </c>
    </row>
    <row r="788" spans="1:14" ht="15.75" customHeight="1" x14ac:dyDescent="0.35">
      <c r="A788" s="7" t="str">
        <f t="shared" si="140"/>
        <v>blinks_gco_graduacao_2023</v>
      </c>
      <c r="B788" s="7" t="str">
        <f t="shared" si="141"/>
        <v>Facebook Brasil</v>
      </c>
      <c r="C788" s="7" t="str">
        <f t="shared" si="142"/>
        <v>blinks_gco_graduacao_na_conversao_facebook_all_ads_conv_ocpm_na_NA_na_po_lis_engajamento-videoviews-30d_18-65-ambos_ppl_all_promo-lancamento_lote-1-a-v1_gra-so-020223-113</v>
      </c>
      <c r="D788" s="7" t="str">
        <f t="shared" si="143"/>
        <v>359175240</v>
      </c>
      <c r="E788" s="7" t="str">
        <f>IF('Report DCM'!$H788="In-Stream Video","Rich Media display banner",IF('Report DCM'!$I788&gt;'Report DCM'!$J788,"Standard",VLOOKUP(CONCATENATE(bd_adtype,"_",bd_creativetype),tabela,2,FALSE)))</f>
        <v>Dynamic Click</v>
      </c>
      <c r="F788" s="7" t="str">
        <f t="shared" si="144"/>
        <v>blinks_gco_graduacao_na_conversao_facebook_all_ads_conv_ocpm_na_NA_na_po_lis_engajamento-videoviews-30d_18-65-ambos_ppl_all_promo-lancamento_lote-1-a-v1_gra-so-020223-113</v>
      </c>
      <c r="G788" s="7" t="str">
        <f t="shared" si="145"/>
        <v>550094608</v>
      </c>
      <c r="H788" s="7" t="str">
        <f t="shared" si="146"/>
        <v>Tracking</v>
      </c>
      <c r="I788" s="7">
        <f t="shared" si="147"/>
        <v>0</v>
      </c>
      <c r="J788" s="7">
        <f t="shared" si="148"/>
        <v>31</v>
      </c>
      <c r="K788" s="8">
        <f t="shared" si="149"/>
        <v>1.2999999999999999E-2</v>
      </c>
      <c r="L788" s="7">
        <f t="shared" si="150"/>
        <v>0.02</v>
      </c>
      <c r="M788" s="8">
        <f t="shared" si="138"/>
        <v>0.40299999999999997</v>
      </c>
      <c r="N788" s="8">
        <f t="shared" si="139"/>
        <v>0.62</v>
      </c>
    </row>
    <row r="789" spans="1:14" ht="15.75" customHeight="1" x14ac:dyDescent="0.35">
      <c r="A789" s="7" t="str">
        <f t="shared" si="140"/>
        <v>blinks_gco_graduacao_2023</v>
      </c>
      <c r="B789" s="7" t="str">
        <f t="shared" si="141"/>
        <v>Facebook Brasil</v>
      </c>
      <c r="C789" s="7" t="str">
        <f t="shared" si="142"/>
        <v>blinks_gco_graduacao_na_conversao_facebook_all_ads_conv_ocpm_na_NA_na_po_lis_engajamento-videoviews-30d_18-65-ambos_ppl_all_promo-lancamento_lote-1-b-v1_gra-so-020223-114</v>
      </c>
      <c r="D789" s="7" t="str">
        <f t="shared" si="143"/>
        <v>359175234</v>
      </c>
      <c r="E789" s="7" t="str">
        <f>IF('Report DCM'!$H789="In-Stream Video","Rich Media display banner",IF('Report DCM'!$I789&gt;'Report DCM'!$J789,"Standard",VLOOKUP(CONCATENATE(bd_adtype,"_",bd_creativetype),tabela,2,FALSE)))</f>
        <v>Dynamic Click</v>
      </c>
      <c r="F789" s="7" t="str">
        <f t="shared" si="144"/>
        <v>blinks_gco_graduacao_na_conversao_facebook_all_ads_conv_ocpm_na_NA_na_po_lis_engajamento-videoviews-30d_18-65-ambos_ppl_all_promo-lancamento_lote-1-b-v1_gra-so-020223-114</v>
      </c>
      <c r="G789" s="7" t="str">
        <f t="shared" si="145"/>
        <v>550094602</v>
      </c>
      <c r="H789" s="7" t="str">
        <f t="shared" si="146"/>
        <v>Tracking</v>
      </c>
      <c r="I789" s="7">
        <f t="shared" si="147"/>
        <v>0</v>
      </c>
      <c r="J789" s="7">
        <f t="shared" si="148"/>
        <v>37</v>
      </c>
      <c r="K789" s="8">
        <f t="shared" si="149"/>
        <v>1.2999999999999999E-2</v>
      </c>
      <c r="L789" s="7">
        <f t="shared" si="150"/>
        <v>0.02</v>
      </c>
      <c r="M789" s="8">
        <f t="shared" si="138"/>
        <v>0.48099999999999998</v>
      </c>
      <c r="N789" s="8">
        <f t="shared" si="139"/>
        <v>0.74</v>
      </c>
    </row>
    <row r="790" spans="1:14" ht="15.75" customHeight="1" x14ac:dyDescent="0.35">
      <c r="A790" s="7" t="str">
        <f t="shared" si="140"/>
        <v>blinks_gco_graduacao_2023</v>
      </c>
      <c r="B790" s="7" t="str">
        <f t="shared" si="141"/>
        <v>Facebook Brasil</v>
      </c>
      <c r="C790" s="7" t="str">
        <f t="shared" si="142"/>
        <v>blinks_gco_graduacao_na_conversao_facebook_all_ads_conv_ocpm_na_NA_na_po_lis_engajamento-videoviews-30d_18-65-ambos_ppl_all_promo-lancamento_lote-1-c-v1_gra-so-020223-123</v>
      </c>
      <c r="D790" s="7" t="str">
        <f t="shared" si="143"/>
        <v>359175180</v>
      </c>
      <c r="E790" s="7" t="str">
        <f>IF('Report DCM'!$H790="In-Stream Video","Rich Media display banner",IF('Report DCM'!$I790&gt;'Report DCM'!$J790,"Standard",VLOOKUP(CONCATENATE(bd_adtype,"_",bd_creativetype),tabela,2,FALSE)))</f>
        <v>Dynamic Click</v>
      </c>
      <c r="F790" s="7" t="str">
        <f t="shared" si="144"/>
        <v>blinks_gco_graduacao_na_conversao_facebook_all_ads_conv_ocpm_na_NA_na_po_lis_engajamento-videoviews-30d_18-65-ambos_ppl_all_promo-lancamento_lote-1-c-v1_gra-so-020223-123</v>
      </c>
      <c r="G790" s="7" t="str">
        <f t="shared" si="145"/>
        <v>550094548</v>
      </c>
      <c r="H790" s="7" t="str">
        <f t="shared" si="146"/>
        <v>Tracking</v>
      </c>
      <c r="I790" s="7">
        <f t="shared" si="147"/>
        <v>0</v>
      </c>
      <c r="J790" s="7">
        <f t="shared" si="148"/>
        <v>9</v>
      </c>
      <c r="K790" s="8">
        <f t="shared" si="149"/>
        <v>1.2999999999999999E-2</v>
      </c>
      <c r="L790" s="7">
        <f t="shared" si="150"/>
        <v>0.02</v>
      </c>
      <c r="M790" s="8">
        <f t="shared" si="138"/>
        <v>0.11699999999999999</v>
      </c>
      <c r="N790" s="8">
        <f t="shared" si="139"/>
        <v>0.18</v>
      </c>
    </row>
    <row r="791" spans="1:14" ht="15.75" customHeight="1" x14ac:dyDescent="0.35">
      <c r="A791" s="7" t="str">
        <f t="shared" si="140"/>
        <v>blinks_gco_graduacao_2023</v>
      </c>
      <c r="B791" s="7" t="str">
        <f t="shared" si="141"/>
        <v>Facebook Brasil</v>
      </c>
      <c r="C791" s="7" t="str">
        <f t="shared" si="142"/>
        <v>blinks_gco_graduacao_na_conversao_facebook_all_ads_conv_ocpm_na_NA_na_po_lis_engajamento-videoviews-30d_18-65-ambos_ppl_all_promo-lancamento_lote-1-f_gra-so-020223-134</v>
      </c>
      <c r="D791" s="7" t="str">
        <f t="shared" si="143"/>
        <v>359175114</v>
      </c>
      <c r="E791" s="7" t="str">
        <f>IF('Report DCM'!$H791="In-Stream Video","Rich Media display banner",IF('Report DCM'!$I791&gt;'Report DCM'!$J791,"Standard",VLOOKUP(CONCATENATE(bd_adtype,"_",bd_creativetype),tabela,2,FALSE)))</f>
        <v>Dynamic Click</v>
      </c>
      <c r="F791" s="7" t="str">
        <f t="shared" si="144"/>
        <v>blinks_gco_graduacao_na_conversao_facebook_all_ads_conv_ocpm_na_NA_na_po_lis_engajamento-videoviews-30d_18-65-ambos_ppl_all_promo-lancamento_lote-1-f_gra-so-020223-134</v>
      </c>
      <c r="G791" s="7" t="str">
        <f t="shared" si="145"/>
        <v>550096282</v>
      </c>
      <c r="H791" s="7" t="str">
        <f t="shared" si="146"/>
        <v>Tracking</v>
      </c>
      <c r="I791" s="7">
        <f t="shared" si="147"/>
        <v>0</v>
      </c>
      <c r="J791" s="7">
        <f t="shared" si="148"/>
        <v>1</v>
      </c>
      <c r="K791" s="8">
        <f t="shared" si="149"/>
        <v>1.2999999999999999E-2</v>
      </c>
      <c r="L791" s="7">
        <f t="shared" si="150"/>
        <v>0.02</v>
      </c>
      <c r="M791" s="8">
        <f t="shared" si="138"/>
        <v>1.2999999999999999E-2</v>
      </c>
      <c r="N791" s="8">
        <f t="shared" si="139"/>
        <v>0.02</v>
      </c>
    </row>
    <row r="792" spans="1:14" ht="15.75" customHeight="1" x14ac:dyDescent="0.35">
      <c r="A792" s="7" t="str">
        <f t="shared" si="140"/>
        <v>blinks_gco_graduacao_2023</v>
      </c>
      <c r="B792" s="7" t="str">
        <f t="shared" si="141"/>
        <v>Facebook Brasil</v>
      </c>
      <c r="C792" s="7" t="str">
        <f t="shared" si="142"/>
        <v>blinks_gco_graduacao_na_conversao_facebook_all_ads_conv_ocpm_na_NA_na_po_lis_engajamento-videoviews-30d_18-65-ambos_ppl_all_promo-lancamento_lote-2-a-v1_gra-so-020223-203</v>
      </c>
      <c r="D792" s="7" t="str">
        <f t="shared" si="143"/>
        <v>358831856</v>
      </c>
      <c r="E792" s="7" t="str">
        <f>IF('Report DCM'!$H792="In-Stream Video","Rich Media display banner",IF('Report DCM'!$I792&gt;'Report DCM'!$J792,"Standard",VLOOKUP(CONCATENATE(bd_adtype,"_",bd_creativetype),tabela,2,FALSE)))</f>
        <v>Dynamic Click</v>
      </c>
      <c r="F792" s="7" t="str">
        <f t="shared" si="144"/>
        <v>blinks_gco_graduacao_na_conversao_facebook_all_ads_conv_ocpm_na_NA_na_po_lis_engajamento-videoviews-30d_18-65-ambos_ppl_all_promo-lancamento_lote-2-a-v1_gra-so-020223-203</v>
      </c>
      <c r="G792" s="7" t="str">
        <f t="shared" si="145"/>
        <v>550096768</v>
      </c>
      <c r="H792" s="7" t="str">
        <f t="shared" si="146"/>
        <v>Tracking</v>
      </c>
      <c r="I792" s="7">
        <f t="shared" si="147"/>
        <v>0</v>
      </c>
      <c r="J792" s="7">
        <f t="shared" si="148"/>
        <v>2</v>
      </c>
      <c r="K792" s="8">
        <f t="shared" si="149"/>
        <v>1.2999999999999999E-2</v>
      </c>
      <c r="L792" s="7">
        <f t="shared" si="150"/>
        <v>0.02</v>
      </c>
      <c r="M792" s="8">
        <f t="shared" si="138"/>
        <v>2.5999999999999999E-2</v>
      </c>
      <c r="N792" s="8">
        <f t="shared" si="139"/>
        <v>0.04</v>
      </c>
    </row>
    <row r="793" spans="1:14" ht="15.75" customHeight="1" x14ac:dyDescent="0.35">
      <c r="A793" s="7" t="str">
        <f t="shared" si="140"/>
        <v>blinks_gco_graduacao_2023</v>
      </c>
      <c r="B793" s="7" t="str">
        <f t="shared" si="141"/>
        <v>Facebook Brasil</v>
      </c>
      <c r="C793" s="7" t="str">
        <f t="shared" si="142"/>
        <v>blinks_gco_graduacao_na_conversao_facebook_all_ads_conv_ocpm_na_NA_na_po_lis_engajamento-videoviews-30d_18-65-ambos_ppl_all_promo-lancamento_lote-2-b-v1_gra-so-020223-204</v>
      </c>
      <c r="D793" s="7" t="str">
        <f t="shared" si="143"/>
        <v>358831850</v>
      </c>
      <c r="E793" s="7" t="str">
        <f>IF('Report DCM'!$H793="In-Stream Video","Rich Media display banner",IF('Report DCM'!$I793&gt;'Report DCM'!$J793,"Standard",VLOOKUP(CONCATENATE(bd_adtype,"_",bd_creativetype),tabela,2,FALSE)))</f>
        <v>Dynamic Click</v>
      </c>
      <c r="F793" s="7" t="str">
        <f t="shared" si="144"/>
        <v>blinks_gco_graduacao_na_conversao_facebook_all_ads_conv_ocpm_na_NA_na_po_lis_engajamento-videoviews-30d_18-65-ambos_ppl_all_promo-lancamento_lote-2-b-v1_gra-so-020223-204</v>
      </c>
      <c r="G793" s="7" t="str">
        <f t="shared" si="145"/>
        <v>550096762</v>
      </c>
      <c r="H793" s="7" t="str">
        <f t="shared" si="146"/>
        <v>Tracking</v>
      </c>
      <c r="I793" s="7">
        <f t="shared" si="147"/>
        <v>0</v>
      </c>
      <c r="J793" s="7">
        <f t="shared" si="148"/>
        <v>6</v>
      </c>
      <c r="K793" s="8">
        <f t="shared" si="149"/>
        <v>1.2999999999999999E-2</v>
      </c>
      <c r="L793" s="7">
        <f t="shared" si="150"/>
        <v>0.02</v>
      </c>
      <c r="M793" s="8">
        <f t="shared" si="138"/>
        <v>7.8E-2</v>
      </c>
      <c r="N793" s="8">
        <f t="shared" si="139"/>
        <v>0.12</v>
      </c>
    </row>
    <row r="794" spans="1:14" ht="15.75" customHeight="1" x14ac:dyDescent="0.35">
      <c r="A794" s="7" t="str">
        <f t="shared" si="140"/>
        <v>blinks_gco_graduacao_2023</v>
      </c>
      <c r="B794" s="7" t="str">
        <f t="shared" si="141"/>
        <v>Facebook Brasil</v>
      </c>
      <c r="C794" s="7" t="str">
        <f t="shared" si="142"/>
        <v>blinks_gco_graduacao_na_conversao_facebook_all_ads_conv_ocpm_na_NA_na_po_lis_engajamento-videoviews-30d_18-65-ambos_ppl_all_promo-lancamento_lote-2-c-v1_gra-so-020223-213</v>
      </c>
      <c r="D794" s="7" t="str">
        <f t="shared" si="143"/>
        <v>358831796</v>
      </c>
      <c r="E794" s="7" t="str">
        <f>IF('Report DCM'!$H794="In-Stream Video","Rich Media display banner",IF('Report DCM'!$I794&gt;'Report DCM'!$J794,"Standard",VLOOKUP(CONCATENATE(bd_adtype,"_",bd_creativetype),tabela,2,FALSE)))</f>
        <v>Dynamic Click</v>
      </c>
      <c r="F794" s="7" t="str">
        <f t="shared" si="144"/>
        <v>blinks_gco_graduacao_na_conversao_facebook_all_ads_conv_ocpm_na_NA_na_po_lis_engajamento-videoviews-30d_18-65-ambos_ppl_all_promo-lancamento_lote-2-c-v1_gra-so-020223-213</v>
      </c>
      <c r="G794" s="7" t="str">
        <f t="shared" si="145"/>
        <v>550096708</v>
      </c>
      <c r="H794" s="7" t="str">
        <f t="shared" si="146"/>
        <v>Tracking</v>
      </c>
      <c r="I794" s="7">
        <f t="shared" si="147"/>
        <v>0</v>
      </c>
      <c r="J794" s="7">
        <f t="shared" si="148"/>
        <v>2</v>
      </c>
      <c r="K794" s="8">
        <f t="shared" si="149"/>
        <v>1.2999999999999999E-2</v>
      </c>
      <c r="L794" s="7">
        <f t="shared" si="150"/>
        <v>0.02</v>
      </c>
      <c r="M794" s="8">
        <f t="shared" si="138"/>
        <v>2.5999999999999999E-2</v>
      </c>
      <c r="N794" s="8">
        <f t="shared" si="139"/>
        <v>0.04</v>
      </c>
    </row>
    <row r="795" spans="1:14" ht="15.75" customHeight="1" x14ac:dyDescent="0.35">
      <c r="A795" s="7" t="str">
        <f t="shared" si="140"/>
        <v>blinks_gco_graduacao_2023</v>
      </c>
      <c r="B795" s="7" t="str">
        <f t="shared" si="141"/>
        <v>Facebook Brasil</v>
      </c>
      <c r="C795" s="7" t="str">
        <f t="shared" si="142"/>
        <v>blinks_gco_graduacao_na_conversao_facebook_all_ads_conv_ocpm_na_NA_na_po_lis_engajamento-videoviews-30d_18-65-ambos_ppl_all_promo-lancamento_lote-2-d_gra-so-020223-214</v>
      </c>
      <c r="D795" s="7" t="str">
        <f t="shared" si="143"/>
        <v>358831790</v>
      </c>
      <c r="E795" s="7" t="str">
        <f>IF('Report DCM'!$H795="In-Stream Video","Rich Media display banner",IF('Report DCM'!$I795&gt;'Report DCM'!$J795,"Standard",VLOOKUP(CONCATENATE(bd_adtype,"_",bd_creativetype),tabela,2,FALSE)))</f>
        <v>Dynamic Click</v>
      </c>
      <c r="F795" s="7" t="str">
        <f t="shared" si="144"/>
        <v>blinks_gco_graduacao_na_conversao_facebook_all_ads_conv_ocpm_na_NA_na_po_lis_engajamento-videoviews-30d_18-65-ambos_ppl_all_promo-lancamento_lote-2-d_gra-so-020223-214</v>
      </c>
      <c r="G795" s="7" t="str">
        <f t="shared" si="145"/>
        <v>550096702</v>
      </c>
      <c r="H795" s="7" t="str">
        <f t="shared" si="146"/>
        <v>Tracking</v>
      </c>
      <c r="I795" s="7">
        <f t="shared" si="147"/>
        <v>0</v>
      </c>
      <c r="J795" s="7">
        <f t="shared" si="148"/>
        <v>1</v>
      </c>
      <c r="K795" s="8">
        <f t="shared" si="149"/>
        <v>1.2999999999999999E-2</v>
      </c>
      <c r="L795" s="7">
        <f t="shared" si="150"/>
        <v>0.02</v>
      </c>
      <c r="M795" s="8">
        <f t="shared" si="138"/>
        <v>1.2999999999999999E-2</v>
      </c>
      <c r="N795" s="8">
        <f t="shared" si="139"/>
        <v>0.02</v>
      </c>
    </row>
    <row r="796" spans="1:14" ht="15.75" customHeight="1" x14ac:dyDescent="0.35">
      <c r="A796" s="7" t="str">
        <f t="shared" si="140"/>
        <v>blinks_gco_graduacao_2023</v>
      </c>
      <c r="B796" s="7" t="str">
        <f t="shared" si="141"/>
        <v>Facebook Brasil</v>
      </c>
      <c r="C796" s="7" t="str">
        <f t="shared" si="142"/>
        <v>blinks_gco_graduacao_na_conversao_facebook_all_ads_conv_ocpm_na_NA_na_po_lis_engajamento-videoviews-30d_18-65-ambos_ppl_all_promo-lancamento_lote-3-a-v1_gra-so-020223-293</v>
      </c>
      <c r="D796" s="7" t="str">
        <f t="shared" si="143"/>
        <v>359173251</v>
      </c>
      <c r="E796" s="7" t="str">
        <f>IF('Report DCM'!$H796="In-Stream Video","Rich Media display banner",IF('Report DCM'!$I796&gt;'Report DCM'!$J796,"Standard",VLOOKUP(CONCATENATE(bd_adtype,"_",bd_creativetype),tabela,2,FALSE)))</f>
        <v>Dynamic Click</v>
      </c>
      <c r="F796" s="7" t="str">
        <f t="shared" si="144"/>
        <v>blinks_gco_graduacao_na_conversao_facebook_all_ads_conv_ocpm_na_NA_na_po_lis_engajamento-videoviews-30d_18-65-ambos_ppl_all_promo-lancamento_lote-3-a-v1_gra-so-020223-293</v>
      </c>
      <c r="G796" s="7" t="str">
        <f t="shared" si="145"/>
        <v>550096381</v>
      </c>
      <c r="H796" s="7" t="str">
        <f t="shared" si="146"/>
        <v>Tracking</v>
      </c>
      <c r="I796" s="7">
        <f t="shared" si="147"/>
        <v>0</v>
      </c>
      <c r="J796" s="7">
        <f t="shared" si="148"/>
        <v>5</v>
      </c>
      <c r="K796" s="8">
        <f t="shared" si="149"/>
        <v>1.2999999999999999E-2</v>
      </c>
      <c r="L796" s="7">
        <f t="shared" si="150"/>
        <v>0.02</v>
      </c>
      <c r="M796" s="8">
        <f t="shared" si="138"/>
        <v>6.5000000000000002E-2</v>
      </c>
      <c r="N796" s="8">
        <f t="shared" si="139"/>
        <v>0.1</v>
      </c>
    </row>
    <row r="797" spans="1:14" ht="15.75" customHeight="1" x14ac:dyDescent="0.35">
      <c r="A797" s="7" t="str">
        <f t="shared" si="140"/>
        <v>blinks_gco_graduacao_2023</v>
      </c>
      <c r="B797" s="7" t="str">
        <f t="shared" si="141"/>
        <v>Facebook Brasil</v>
      </c>
      <c r="C797" s="7" t="str">
        <f t="shared" si="142"/>
        <v>blinks_gco_graduacao_na_conversao_facebook_all_ads_conv_ocpm_na_NA_na_po_lis_engajamento-videoviews-30d_18-65-ambos_ppl_all_promo-lancamento_lote-3-b-v1_gra-so-020223-294</v>
      </c>
      <c r="D797" s="7" t="str">
        <f t="shared" si="143"/>
        <v>359173248</v>
      </c>
      <c r="E797" s="7" t="str">
        <f>IF('Report DCM'!$H797="In-Stream Video","Rich Media display banner",IF('Report DCM'!$I797&gt;'Report DCM'!$J797,"Standard",VLOOKUP(CONCATENATE(bd_adtype,"_",bd_creativetype),tabela,2,FALSE)))</f>
        <v>Dynamic Click</v>
      </c>
      <c r="F797" s="7" t="str">
        <f t="shared" si="144"/>
        <v>blinks_gco_graduacao_na_conversao_facebook_all_ads_conv_ocpm_na_NA_na_po_lis_engajamento-videoviews-30d_18-65-ambos_ppl_all_promo-lancamento_lote-3-b-v1_gra-so-020223-294</v>
      </c>
      <c r="G797" s="7" t="str">
        <f t="shared" si="145"/>
        <v>550096378</v>
      </c>
      <c r="H797" s="7" t="str">
        <f t="shared" si="146"/>
        <v>Tracking</v>
      </c>
      <c r="I797" s="7">
        <f t="shared" si="147"/>
        <v>0</v>
      </c>
      <c r="J797" s="7">
        <f t="shared" si="148"/>
        <v>1</v>
      </c>
      <c r="K797" s="8">
        <f t="shared" si="149"/>
        <v>1.2999999999999999E-2</v>
      </c>
      <c r="L797" s="7">
        <f t="shared" si="150"/>
        <v>0.02</v>
      </c>
      <c r="M797" s="8">
        <f t="shared" si="138"/>
        <v>1.2999999999999999E-2</v>
      </c>
      <c r="N797" s="8">
        <f t="shared" si="139"/>
        <v>0.02</v>
      </c>
    </row>
    <row r="798" spans="1:14" ht="15.75" customHeight="1" x14ac:dyDescent="0.35">
      <c r="A798" s="7" t="str">
        <f t="shared" si="140"/>
        <v>blinks_gco_graduacao_2023</v>
      </c>
      <c r="B798" s="7" t="str">
        <f t="shared" si="141"/>
        <v>Facebook Brasil</v>
      </c>
      <c r="C798" s="7" t="str">
        <f t="shared" si="142"/>
        <v>blinks_gco_graduacao_na_conversao_facebook_all_ads_conv_ocpm_na_NA_na_po_lis_engajamento-videoviews-30d_18-65-ambos_ppl_all_promo-lancamento_lote-3-c-v1_gra-so-020223-303</v>
      </c>
      <c r="D798" s="7" t="str">
        <f t="shared" si="143"/>
        <v>359173221</v>
      </c>
      <c r="E798" s="7" t="str">
        <f>IF('Report DCM'!$H798="In-Stream Video","Rich Media display banner",IF('Report DCM'!$I798&gt;'Report DCM'!$J798,"Standard",VLOOKUP(CONCATENATE(bd_adtype,"_",bd_creativetype),tabela,2,FALSE)))</f>
        <v>Dynamic Click</v>
      </c>
      <c r="F798" s="7" t="str">
        <f t="shared" si="144"/>
        <v>blinks_gco_graduacao_na_conversao_facebook_all_ads_conv_ocpm_na_NA_na_po_lis_engajamento-videoviews-30d_18-65-ambos_ppl_all_promo-lancamento_lote-3-c-v1_gra-so-020223-303</v>
      </c>
      <c r="G798" s="7" t="str">
        <f t="shared" si="145"/>
        <v>550096351</v>
      </c>
      <c r="H798" s="7" t="str">
        <f t="shared" si="146"/>
        <v>Tracking</v>
      </c>
      <c r="I798" s="7">
        <f t="shared" si="147"/>
        <v>0</v>
      </c>
      <c r="J798" s="7">
        <f t="shared" si="148"/>
        <v>5</v>
      </c>
      <c r="K798" s="8">
        <f t="shared" si="149"/>
        <v>1.2999999999999999E-2</v>
      </c>
      <c r="L798" s="7">
        <f t="shared" si="150"/>
        <v>0.02</v>
      </c>
      <c r="M798" s="8">
        <f t="shared" si="138"/>
        <v>6.5000000000000002E-2</v>
      </c>
      <c r="N798" s="8">
        <f t="shared" si="139"/>
        <v>0.1</v>
      </c>
    </row>
    <row r="799" spans="1:14" ht="15.75" customHeight="1" x14ac:dyDescent="0.35">
      <c r="A799" s="7" t="str">
        <f t="shared" si="140"/>
        <v>blinks_gco_graduacao_2023</v>
      </c>
      <c r="B799" s="7" t="str">
        <f t="shared" si="141"/>
        <v>Facebook Brasil</v>
      </c>
      <c r="C799" s="7" t="str">
        <f t="shared" si="142"/>
        <v>blinks_gco_graduacao_na_conversao_facebook_all_ads_conv_ocpm_na_NA_na_po_lis_engajamento-videoviews-30d_18-65-ambos_ppl_all_promo-lancamento_lote-3-d_gra-so-020223-304</v>
      </c>
      <c r="D799" s="7" t="str">
        <f t="shared" si="143"/>
        <v>359173218</v>
      </c>
      <c r="E799" s="7" t="str">
        <f>IF('Report DCM'!$H799="In-Stream Video","Rich Media display banner",IF('Report DCM'!$I799&gt;'Report DCM'!$J799,"Standard",VLOOKUP(CONCATENATE(bd_adtype,"_",bd_creativetype),tabela,2,FALSE)))</f>
        <v>Dynamic Click</v>
      </c>
      <c r="F799" s="7" t="str">
        <f t="shared" si="144"/>
        <v>blinks_gco_graduacao_na_conversao_facebook_all_ads_conv_ocpm_na_NA_na_po_lis_engajamento-videoviews-30d_18-65-ambos_ppl_all_promo-lancamento_lote-3-d_gra-so-020223-304</v>
      </c>
      <c r="G799" s="7" t="str">
        <f t="shared" si="145"/>
        <v>550096348</v>
      </c>
      <c r="H799" s="7" t="str">
        <f t="shared" si="146"/>
        <v>Tracking</v>
      </c>
      <c r="I799" s="7">
        <f t="shared" si="147"/>
        <v>0</v>
      </c>
      <c r="J799" s="7">
        <f t="shared" si="148"/>
        <v>2</v>
      </c>
      <c r="K799" s="8">
        <f t="shared" si="149"/>
        <v>1.2999999999999999E-2</v>
      </c>
      <c r="L799" s="7">
        <f t="shared" si="150"/>
        <v>0.02</v>
      </c>
      <c r="M799" s="8">
        <f t="shared" si="138"/>
        <v>2.5999999999999999E-2</v>
      </c>
      <c r="N799" s="8">
        <f t="shared" si="139"/>
        <v>0.04</v>
      </c>
    </row>
    <row r="800" spans="1:14" ht="15.75" customHeight="1" x14ac:dyDescent="0.35">
      <c r="A800" s="7" t="str">
        <f t="shared" si="140"/>
        <v>blinks_gco_graduacao_2023</v>
      </c>
      <c r="B800" s="7" t="str">
        <f t="shared" si="141"/>
        <v>Facebook Brasil</v>
      </c>
      <c r="C800" s="7" t="str">
        <f t="shared" si="142"/>
        <v>blinks_gco_graduacao_na_conversao_facebook_all_ads_conv_ocpm_na_NA_na_po_lis_engajamento-videoviews-30d_18-65-ambos_ppl_all_promo-lancamento_lote-3-e_gra-so-020223-313</v>
      </c>
      <c r="D800" s="7" t="str">
        <f t="shared" si="143"/>
        <v>359173191</v>
      </c>
      <c r="E800" s="7" t="str">
        <f>IF('Report DCM'!$H800="In-Stream Video","Rich Media display banner",IF('Report DCM'!$I800&gt;'Report DCM'!$J800,"Standard",VLOOKUP(CONCATENATE(bd_adtype,"_",bd_creativetype),tabela,2,FALSE)))</f>
        <v>Dynamic Click</v>
      </c>
      <c r="F800" s="7" t="str">
        <f t="shared" si="144"/>
        <v>blinks_gco_graduacao_na_conversao_facebook_all_ads_conv_ocpm_na_NA_na_po_lis_engajamento-videoviews-30d_18-65-ambos_ppl_all_promo-lancamento_lote-3-e_gra-so-020223-313</v>
      </c>
      <c r="G800" s="7" t="str">
        <f t="shared" si="145"/>
        <v>550096021</v>
      </c>
      <c r="H800" s="7" t="str">
        <f t="shared" si="146"/>
        <v>Tracking</v>
      </c>
      <c r="I800" s="7">
        <f t="shared" si="147"/>
        <v>0</v>
      </c>
      <c r="J800" s="7">
        <f t="shared" si="148"/>
        <v>3</v>
      </c>
      <c r="K800" s="8">
        <f t="shared" si="149"/>
        <v>1.2999999999999999E-2</v>
      </c>
      <c r="L800" s="7">
        <f t="shared" si="150"/>
        <v>0.02</v>
      </c>
      <c r="M800" s="8">
        <f t="shared" si="138"/>
        <v>3.9E-2</v>
      </c>
      <c r="N800" s="8">
        <f t="shared" si="139"/>
        <v>0.06</v>
      </c>
    </row>
    <row r="801" spans="1:14" ht="15.75" customHeight="1" x14ac:dyDescent="0.35">
      <c r="A801" s="7" t="str">
        <f t="shared" si="140"/>
        <v>blinks_gco_graduacao_2023</v>
      </c>
      <c r="B801" s="7" t="str">
        <f t="shared" si="141"/>
        <v>Facebook Brasil</v>
      </c>
      <c r="C801" s="7" t="str">
        <f t="shared" si="142"/>
        <v>blinks_gco_graduacao_na_conversao_facebook_all_ads_conv_ocpm_na_NA_na_po_lis_engajamento-videoviews-30d_18-65-ambos_ppl_all_promo-lancamento_lote-relampago-a-administracao_gra-so-020223-33</v>
      </c>
      <c r="D801" s="7" t="str">
        <f t="shared" si="143"/>
        <v>359173020</v>
      </c>
      <c r="E801" s="7" t="str">
        <f>IF('Report DCM'!$H801="In-Stream Video","Rich Media display banner",IF('Report DCM'!$I801&gt;'Report DCM'!$J801,"Standard",VLOOKUP(CONCATENATE(bd_adtype,"_",bd_creativetype),tabela,2,FALSE)))</f>
        <v>Dynamic Click</v>
      </c>
      <c r="F801" s="7" t="str">
        <f t="shared" si="144"/>
        <v>blinks_gco_graduacao_na_conversao_facebook_all_ads_conv_ocpm_na_NA_na_po_lis_engajamento-videoviews-30d_18-65-ambos_ppl_all_promo-lancamento_lote-relampago-a-administracao_gra-so-020223-33</v>
      </c>
      <c r="G801" s="7" t="str">
        <f t="shared" si="145"/>
        <v>549945191</v>
      </c>
      <c r="H801" s="7" t="str">
        <f t="shared" si="146"/>
        <v>Tracking</v>
      </c>
      <c r="I801" s="7">
        <f t="shared" si="147"/>
        <v>0</v>
      </c>
      <c r="J801" s="7">
        <f t="shared" si="148"/>
        <v>1</v>
      </c>
      <c r="K801" s="8">
        <f t="shared" si="149"/>
        <v>1.2999999999999999E-2</v>
      </c>
      <c r="L801" s="7">
        <f t="shared" si="150"/>
        <v>0.02</v>
      </c>
      <c r="M801" s="8">
        <f t="shared" si="138"/>
        <v>1.2999999999999999E-2</v>
      </c>
      <c r="N801" s="8">
        <f t="shared" si="139"/>
        <v>0.02</v>
      </c>
    </row>
    <row r="802" spans="1:14" ht="15.75" customHeight="1" x14ac:dyDescent="0.35">
      <c r="A802" s="7" t="str">
        <f t="shared" si="140"/>
        <v>blinks_gco_graduacao_2023</v>
      </c>
      <c r="B802" s="7" t="str">
        <f t="shared" si="141"/>
        <v>Facebook Brasil</v>
      </c>
      <c r="C802" s="7" t="str">
        <f t="shared" si="142"/>
        <v>blinks_gco_graduacao_na_conversao_facebook_all_ads_conv_ocpm_na_NA_na_po_lis_engajamento-videoviews-30d_18-65-ambos_ppl_all_promo-lancamento_lote-relampago-a-rodrigo-grabriel_gra-so-020223-23</v>
      </c>
      <c r="D802" s="7" t="str">
        <f t="shared" si="143"/>
        <v>359071945</v>
      </c>
      <c r="E802" s="7" t="str">
        <f>IF('Report DCM'!$H802="In-Stream Video","Rich Media display banner",IF('Report DCM'!$I802&gt;'Report DCM'!$J802,"Standard",VLOOKUP(CONCATENATE(bd_adtype,"_",bd_creativetype),tabela,2,FALSE)))</f>
        <v>Dynamic Click</v>
      </c>
      <c r="F802" s="7" t="str">
        <f t="shared" si="144"/>
        <v>blinks_gco_graduacao_na_conversao_facebook_all_ads_conv_ocpm_na_NA_na_po_lis_engajamento-videoviews-30d_18-65-ambos_ppl_all_promo-lancamento_lote-relampago-a-rodrigo-grabriel_gra-so-020223-23</v>
      </c>
      <c r="G802" s="7" t="str">
        <f t="shared" si="145"/>
        <v>549981879</v>
      </c>
      <c r="H802" s="7" t="str">
        <f t="shared" si="146"/>
        <v>Tracking</v>
      </c>
      <c r="I802" s="7">
        <f t="shared" si="147"/>
        <v>0</v>
      </c>
      <c r="J802" s="7">
        <f t="shared" si="148"/>
        <v>26</v>
      </c>
      <c r="K802" s="8">
        <f t="shared" si="149"/>
        <v>1.2999999999999999E-2</v>
      </c>
      <c r="L802" s="7">
        <f t="shared" si="150"/>
        <v>0.02</v>
      </c>
      <c r="M802" s="8">
        <f t="shared" si="138"/>
        <v>0.33799999999999997</v>
      </c>
      <c r="N802" s="8">
        <f t="shared" si="139"/>
        <v>0.52</v>
      </c>
    </row>
    <row r="803" spans="1:14" ht="15.75" customHeight="1" x14ac:dyDescent="0.35">
      <c r="A803" s="7" t="str">
        <f t="shared" si="140"/>
        <v>blinks_gco_graduacao_2023</v>
      </c>
      <c r="B803" s="7" t="str">
        <f t="shared" si="141"/>
        <v>Facebook Brasil</v>
      </c>
      <c r="C803" s="7" t="str">
        <f t="shared" si="142"/>
        <v>blinks_gco_graduacao_na_conversao_facebook_all_ads_conv_ocpm_na_NA_na_po_lis_engajamento-videoviews-30d_18-65-ambos_ppl_all_promo-lancamento_lote-relampago-b-rodrigo-grabriel_gra-so-020223-24</v>
      </c>
      <c r="D803" s="7" t="str">
        <f t="shared" si="143"/>
        <v>359071939</v>
      </c>
      <c r="E803" s="7" t="str">
        <f>IF('Report DCM'!$H803="In-Stream Video","Rich Media display banner",IF('Report DCM'!$I803&gt;'Report DCM'!$J803,"Standard",VLOOKUP(CONCATENATE(bd_adtype,"_",bd_creativetype),tabela,2,FALSE)))</f>
        <v>Dynamic Click</v>
      </c>
      <c r="F803" s="7" t="str">
        <f t="shared" si="144"/>
        <v>blinks_gco_graduacao_na_conversao_facebook_all_ads_conv_ocpm_na_NA_na_po_lis_engajamento-videoviews-30d_18-65-ambos_ppl_all_promo-lancamento_lote-relampago-b-rodrigo-grabriel_gra-so-020223-24</v>
      </c>
      <c r="G803" s="7" t="str">
        <f t="shared" si="145"/>
        <v>549945245</v>
      </c>
      <c r="H803" s="7" t="str">
        <f t="shared" si="146"/>
        <v>Tracking</v>
      </c>
      <c r="I803" s="7">
        <f t="shared" si="147"/>
        <v>0</v>
      </c>
      <c r="J803" s="7">
        <f t="shared" si="148"/>
        <v>55</v>
      </c>
      <c r="K803" s="8">
        <f t="shared" si="149"/>
        <v>1.2999999999999999E-2</v>
      </c>
      <c r="L803" s="7">
        <f t="shared" si="150"/>
        <v>0.02</v>
      </c>
      <c r="M803" s="8">
        <f t="shared" si="138"/>
        <v>0.71499999999999997</v>
      </c>
      <c r="N803" s="8">
        <f t="shared" si="139"/>
        <v>1.1000000000000001</v>
      </c>
    </row>
    <row r="804" spans="1:14" ht="15.75" customHeight="1" x14ac:dyDescent="0.35">
      <c r="A804" s="7" t="str">
        <f t="shared" si="140"/>
        <v>blinks_gco_graduacao_2023</v>
      </c>
      <c r="B804" s="7" t="str">
        <f t="shared" si="141"/>
        <v>Facebook Brasil</v>
      </c>
      <c r="C804" s="7" t="str">
        <f t="shared" si="142"/>
        <v>blinks_gco_graduacao_na_conversao_facebook_all_ads_conv_ocpm_na_NA_na_po_lis_engajamento-videoviews-30d_18-65-ambos_vid_all_promo-lancamento_lote-1-calado-15_gra-so-020223-187</v>
      </c>
      <c r="D804" s="7" t="str">
        <f t="shared" si="143"/>
        <v>358831952</v>
      </c>
      <c r="E804" s="7" t="str">
        <f>IF('Report DCM'!$H804="In-Stream Video","Rich Media display banner",IF('Report DCM'!$I804&gt;'Report DCM'!$J804,"Standard",VLOOKUP(CONCATENATE(bd_adtype,"_",bd_creativetype),tabela,2,FALSE)))</f>
        <v>Dynamic Click</v>
      </c>
      <c r="F804" s="7" t="str">
        <f t="shared" si="144"/>
        <v>blinks_gco_graduacao_na_conversao_facebook_all_ads_conv_ocpm_na_NA_na_po_lis_engajamento-videoviews-30d_18-65-ambos_vid_all_promo-lancamento_lote-1-calado-15_gra-so-020223-187</v>
      </c>
      <c r="G804" s="7" t="str">
        <f t="shared" si="145"/>
        <v>550096864</v>
      </c>
      <c r="H804" s="7" t="str">
        <f t="shared" si="146"/>
        <v>Tracking</v>
      </c>
      <c r="I804" s="7">
        <f t="shared" si="147"/>
        <v>0</v>
      </c>
      <c r="J804" s="7">
        <f t="shared" si="148"/>
        <v>6</v>
      </c>
      <c r="K804" s="8">
        <f t="shared" si="149"/>
        <v>1.2999999999999999E-2</v>
      </c>
      <c r="L804" s="7">
        <f t="shared" si="150"/>
        <v>0.02</v>
      </c>
      <c r="M804" s="8">
        <f t="shared" si="138"/>
        <v>7.8E-2</v>
      </c>
      <c r="N804" s="8">
        <f t="shared" si="139"/>
        <v>0.12</v>
      </c>
    </row>
    <row r="805" spans="1:14" ht="15.75" customHeight="1" x14ac:dyDescent="0.35">
      <c r="A805" s="7" t="str">
        <f t="shared" si="140"/>
        <v>blinks_gco_graduacao_2023</v>
      </c>
      <c r="B805" s="7" t="str">
        <f t="shared" si="141"/>
        <v>Facebook Brasil</v>
      </c>
      <c r="C805" s="7" t="str">
        <f t="shared" si="142"/>
        <v>blinks_gco_graduacao_na_conversao_facebook_all_ads_conv_ocpm_na_NA_na_po_lis_engajamento-videoviews-30d_18-65-ambos_vid_all_promo-lancamento_lote-1-calado-30_gra-so-020223-188</v>
      </c>
      <c r="D805" s="7" t="str">
        <f t="shared" si="143"/>
        <v>358831946</v>
      </c>
      <c r="E805" s="7" t="str">
        <f>IF('Report DCM'!$H805="In-Stream Video","Rich Media display banner",IF('Report DCM'!$I805&gt;'Report DCM'!$J805,"Standard",VLOOKUP(CONCATENATE(bd_adtype,"_",bd_creativetype),tabela,2,FALSE)))</f>
        <v>Dynamic Click</v>
      </c>
      <c r="F805" s="7" t="str">
        <f t="shared" si="144"/>
        <v>blinks_gco_graduacao_na_conversao_facebook_all_ads_conv_ocpm_na_NA_na_po_lis_engajamento-videoviews-30d_18-65-ambos_vid_all_promo-lancamento_lote-1-calado-30_gra-so-020223-188</v>
      </c>
      <c r="G805" s="7" t="str">
        <f t="shared" si="145"/>
        <v>550096858</v>
      </c>
      <c r="H805" s="7" t="str">
        <f t="shared" si="146"/>
        <v>Tracking</v>
      </c>
      <c r="I805" s="7">
        <f t="shared" si="147"/>
        <v>0</v>
      </c>
      <c r="J805" s="7">
        <f t="shared" si="148"/>
        <v>17</v>
      </c>
      <c r="K805" s="8">
        <f t="shared" si="149"/>
        <v>1.2999999999999999E-2</v>
      </c>
      <c r="L805" s="7">
        <f t="shared" si="150"/>
        <v>0.02</v>
      </c>
      <c r="M805" s="8">
        <f t="shared" si="138"/>
        <v>0.221</v>
      </c>
      <c r="N805" s="8">
        <f t="shared" si="139"/>
        <v>0.34</v>
      </c>
    </row>
    <row r="806" spans="1:14" ht="15.75" customHeight="1" x14ac:dyDescent="0.35">
      <c r="A806" s="7" t="str">
        <f t="shared" si="140"/>
        <v>blinks_gco_graduacao_2023</v>
      </c>
      <c r="B806" s="7" t="str">
        <f t="shared" si="141"/>
        <v>Facebook Brasil</v>
      </c>
      <c r="C806" s="7" t="str">
        <f t="shared" si="142"/>
        <v>blinks_gco_graduacao_na_conversao_facebook_all_ads_conv_ocpm_na_NA_na_po_lis_engajamento-videoviews-30d_18-65-ambos_vid_all_promo-lancamento_lote-1-gabriel-15_gra-so-020223-189</v>
      </c>
      <c r="D806" s="7" t="str">
        <f t="shared" si="143"/>
        <v>358831940</v>
      </c>
      <c r="E806" s="7" t="str">
        <f>IF('Report DCM'!$H806="In-Stream Video","Rich Media display banner",IF('Report DCM'!$I806&gt;'Report DCM'!$J806,"Standard",VLOOKUP(CONCATENATE(bd_adtype,"_",bd_creativetype),tabela,2,FALSE)))</f>
        <v>Dynamic Click</v>
      </c>
      <c r="F806" s="7" t="str">
        <f t="shared" si="144"/>
        <v>blinks_gco_graduacao_na_conversao_facebook_all_ads_conv_ocpm_na_NA_na_po_lis_engajamento-videoviews-30d_18-65-ambos_vid_all_promo-lancamento_lote-1-gabriel-15_gra-so-020223-189</v>
      </c>
      <c r="G806" s="7" t="str">
        <f t="shared" si="145"/>
        <v>550096852</v>
      </c>
      <c r="H806" s="7" t="str">
        <f t="shared" si="146"/>
        <v>Tracking</v>
      </c>
      <c r="I806" s="7">
        <f t="shared" si="147"/>
        <v>0</v>
      </c>
      <c r="J806" s="7">
        <f t="shared" si="148"/>
        <v>17</v>
      </c>
      <c r="K806" s="8">
        <f t="shared" si="149"/>
        <v>1.2999999999999999E-2</v>
      </c>
      <c r="L806" s="7">
        <f t="shared" si="150"/>
        <v>0.02</v>
      </c>
      <c r="M806" s="8">
        <f t="shared" si="138"/>
        <v>0.221</v>
      </c>
      <c r="N806" s="8">
        <f t="shared" si="139"/>
        <v>0.34</v>
      </c>
    </row>
    <row r="807" spans="1:14" ht="15.75" customHeight="1" x14ac:dyDescent="0.35">
      <c r="A807" s="7" t="str">
        <f t="shared" si="140"/>
        <v>blinks_gco_graduacao_2023</v>
      </c>
      <c r="B807" s="7" t="str">
        <f t="shared" si="141"/>
        <v>Facebook Brasil</v>
      </c>
      <c r="C807" s="7" t="str">
        <f t="shared" si="142"/>
        <v>blinks_gco_graduacao_na_conversao_facebook_all_ads_conv_ocpm_na_NA_na_po_lis_engajamento-videoviews-30d_18-65-ambos_vid_all_promo-lancamento_lote-1-gabriel-30_gra-so-020223-190</v>
      </c>
      <c r="D807" s="7" t="str">
        <f t="shared" si="143"/>
        <v>358831934</v>
      </c>
      <c r="E807" s="7" t="str">
        <f>IF('Report DCM'!$H807="In-Stream Video","Rich Media display banner",IF('Report DCM'!$I807&gt;'Report DCM'!$J807,"Standard",VLOOKUP(CONCATENATE(bd_adtype,"_",bd_creativetype),tabela,2,FALSE)))</f>
        <v>Dynamic Click</v>
      </c>
      <c r="F807" s="7" t="str">
        <f t="shared" si="144"/>
        <v>blinks_gco_graduacao_na_conversao_facebook_all_ads_conv_ocpm_na_NA_na_po_lis_engajamento-videoviews-30d_18-65-ambos_vid_all_promo-lancamento_lote-1-gabriel-30_gra-so-020223-190</v>
      </c>
      <c r="G807" s="7" t="str">
        <f t="shared" si="145"/>
        <v>550096846</v>
      </c>
      <c r="H807" s="7" t="str">
        <f t="shared" si="146"/>
        <v>Tracking</v>
      </c>
      <c r="I807" s="7">
        <f t="shared" si="147"/>
        <v>0</v>
      </c>
      <c r="J807" s="7">
        <f t="shared" si="148"/>
        <v>15</v>
      </c>
      <c r="K807" s="8">
        <f t="shared" si="149"/>
        <v>1.2999999999999999E-2</v>
      </c>
      <c r="L807" s="7">
        <f t="shared" si="150"/>
        <v>0.02</v>
      </c>
      <c r="M807" s="8">
        <f t="shared" si="138"/>
        <v>0.19499999999999998</v>
      </c>
      <c r="N807" s="8">
        <f t="shared" si="139"/>
        <v>0.3</v>
      </c>
    </row>
    <row r="808" spans="1:14" ht="15.75" customHeight="1" x14ac:dyDescent="0.35">
      <c r="A808" s="7" t="str">
        <f t="shared" si="140"/>
        <v>blinks_gco_graduacao_2023</v>
      </c>
      <c r="B808" s="7" t="str">
        <f t="shared" si="141"/>
        <v>Facebook Brasil</v>
      </c>
      <c r="C808" s="7" t="str">
        <f t="shared" si="142"/>
        <v>blinks_gco_graduacao_na_conversao_facebook_all_ads_conv_ocpm_na_NA_na_po_lis_engajamento-videoviews-30d_18-65-ambos_vid_all_promo-lancamento_lote-2-calado-15_gra-so-020223-277</v>
      </c>
      <c r="D808" s="7" t="str">
        <f t="shared" si="143"/>
        <v>359173299</v>
      </c>
      <c r="E808" s="7" t="str">
        <f>IF('Report DCM'!$H808="In-Stream Video","Rich Media display banner",IF('Report DCM'!$I808&gt;'Report DCM'!$J808,"Standard",VLOOKUP(CONCATENATE(bd_adtype,"_",bd_creativetype),tabela,2,FALSE)))</f>
        <v>Dynamic Click</v>
      </c>
      <c r="F808" s="7" t="str">
        <f t="shared" si="144"/>
        <v>blinks_gco_graduacao_na_conversao_facebook_all_ads_conv_ocpm_na_NA_na_po_lis_engajamento-videoviews-30d_18-65-ambos_vid_all_promo-lancamento_lote-2-calado-15_gra-so-020223-277</v>
      </c>
      <c r="G808" s="7" t="str">
        <f t="shared" si="145"/>
        <v>550096429</v>
      </c>
      <c r="H808" s="7" t="str">
        <f t="shared" si="146"/>
        <v>Tracking</v>
      </c>
      <c r="I808" s="7">
        <f t="shared" si="147"/>
        <v>0</v>
      </c>
      <c r="J808" s="7">
        <f t="shared" si="148"/>
        <v>1</v>
      </c>
      <c r="K808" s="8">
        <f t="shared" si="149"/>
        <v>1.2999999999999999E-2</v>
      </c>
      <c r="L808" s="7">
        <f t="shared" si="150"/>
        <v>0.02</v>
      </c>
      <c r="M808" s="8">
        <f t="shared" si="138"/>
        <v>1.2999999999999999E-2</v>
      </c>
      <c r="N808" s="8">
        <f t="shared" si="139"/>
        <v>0.02</v>
      </c>
    </row>
    <row r="809" spans="1:14" ht="15.75" customHeight="1" x14ac:dyDescent="0.35">
      <c r="A809" s="7" t="str">
        <f t="shared" si="140"/>
        <v>blinks_gco_graduacao_2023</v>
      </c>
      <c r="B809" s="7" t="str">
        <f t="shared" si="141"/>
        <v>Facebook Brasil</v>
      </c>
      <c r="C809" s="7" t="str">
        <f t="shared" si="142"/>
        <v>blinks_gco_graduacao_na_conversao_facebook_all_ads_conv_ocpm_na_NA_na_po_lis_engajamento-videoviews-30d_18-65-ambos_vid_all_promo-lancamento_lote-2-calado-30_gra-so-020223-278</v>
      </c>
      <c r="D809" s="7" t="str">
        <f t="shared" si="143"/>
        <v>359173296</v>
      </c>
      <c r="E809" s="7" t="str">
        <f>IF('Report DCM'!$H809="In-Stream Video","Rich Media display banner",IF('Report DCM'!$I809&gt;'Report DCM'!$J809,"Standard",VLOOKUP(CONCATENATE(bd_adtype,"_",bd_creativetype),tabela,2,FALSE)))</f>
        <v>Dynamic Click</v>
      </c>
      <c r="F809" s="7" t="str">
        <f t="shared" si="144"/>
        <v>blinks_gco_graduacao_na_conversao_facebook_all_ads_conv_ocpm_na_NA_na_po_lis_engajamento-videoviews-30d_18-65-ambos_vid_all_promo-lancamento_lote-2-calado-30_gra-so-020223-278</v>
      </c>
      <c r="G809" s="7" t="str">
        <f t="shared" si="145"/>
        <v>550096426</v>
      </c>
      <c r="H809" s="7" t="str">
        <f t="shared" si="146"/>
        <v>Tracking</v>
      </c>
      <c r="I809" s="7">
        <f t="shared" si="147"/>
        <v>0</v>
      </c>
      <c r="J809" s="7">
        <f t="shared" si="148"/>
        <v>2</v>
      </c>
      <c r="K809" s="8">
        <f t="shared" si="149"/>
        <v>1.2999999999999999E-2</v>
      </c>
      <c r="L809" s="7">
        <f t="shared" si="150"/>
        <v>0.02</v>
      </c>
      <c r="M809" s="8">
        <f t="shared" si="138"/>
        <v>2.5999999999999999E-2</v>
      </c>
      <c r="N809" s="8">
        <f t="shared" si="139"/>
        <v>0.04</v>
      </c>
    </row>
    <row r="810" spans="1:14" ht="15.75" customHeight="1" x14ac:dyDescent="0.35">
      <c r="A810" s="7" t="str">
        <f t="shared" si="140"/>
        <v>blinks_gco_graduacao_2023</v>
      </c>
      <c r="B810" s="7" t="str">
        <f t="shared" si="141"/>
        <v>Facebook Brasil</v>
      </c>
      <c r="C810" s="7" t="str">
        <f t="shared" si="142"/>
        <v>blinks_gco_graduacao_na_conversao_facebook_all_ads_conv_ocpm_na_NA_na_po_lis_engajamento-videoviews-30d_18-65-ambos_vid_all_promo-lancamento_lote-2-gabriel-30_gra-so-020223-280</v>
      </c>
      <c r="D810" s="7" t="str">
        <f t="shared" si="143"/>
        <v>359173290</v>
      </c>
      <c r="E810" s="7" t="str">
        <f>IF('Report DCM'!$H810="In-Stream Video","Rich Media display banner",IF('Report DCM'!$I810&gt;'Report DCM'!$J810,"Standard",VLOOKUP(CONCATENATE(bd_adtype,"_",bd_creativetype),tabela,2,FALSE)))</f>
        <v>Dynamic Click</v>
      </c>
      <c r="F810" s="7" t="str">
        <f t="shared" si="144"/>
        <v>blinks_gco_graduacao_na_conversao_facebook_all_ads_conv_ocpm_na_NA_na_po_lis_engajamento-videoviews-30d_18-65-ambos_vid_all_promo-lancamento_lote-2-gabriel-30_gra-so-020223-280</v>
      </c>
      <c r="G810" s="7" t="str">
        <f t="shared" si="145"/>
        <v>550096420</v>
      </c>
      <c r="H810" s="7" t="str">
        <f t="shared" si="146"/>
        <v>Tracking</v>
      </c>
      <c r="I810" s="7">
        <f t="shared" si="147"/>
        <v>0</v>
      </c>
      <c r="J810" s="7">
        <f t="shared" si="148"/>
        <v>2</v>
      </c>
      <c r="K810" s="8">
        <f t="shared" si="149"/>
        <v>1.2999999999999999E-2</v>
      </c>
      <c r="L810" s="7">
        <f t="shared" si="150"/>
        <v>0.02</v>
      </c>
      <c r="M810" s="8">
        <f t="shared" si="138"/>
        <v>2.5999999999999999E-2</v>
      </c>
      <c r="N810" s="8">
        <f t="shared" si="139"/>
        <v>0.04</v>
      </c>
    </row>
    <row r="811" spans="1:14" ht="15.75" customHeight="1" x14ac:dyDescent="0.35">
      <c r="A811" s="7" t="str">
        <f t="shared" si="140"/>
        <v>blinks_gco_graduacao_2023</v>
      </c>
      <c r="B811" s="7" t="str">
        <f t="shared" si="141"/>
        <v>Facebook Brasil</v>
      </c>
      <c r="C811" s="7" t="str">
        <f t="shared" si="142"/>
        <v>blinks_gco_graduacao_na_conversao_facebook_all_ads_conv_ocpm_na_NA_na_po_lis_engajamento-videoviews-30d_18-65-ambos_vid_all_promo-lancamento_lote-3-calado-15_gra-so-020223-367</v>
      </c>
      <c r="D811" s="7" t="str">
        <f t="shared" si="143"/>
        <v>359173929</v>
      </c>
      <c r="E811" s="7" t="str">
        <f>IF('Report DCM'!$H811="In-Stream Video","Rich Media display banner",IF('Report DCM'!$I811&gt;'Report DCM'!$J811,"Standard",VLOOKUP(CONCATENATE(bd_adtype,"_",bd_creativetype),tabela,2,FALSE)))</f>
        <v>Dynamic Click</v>
      </c>
      <c r="F811" s="7" t="str">
        <f t="shared" si="144"/>
        <v>blinks_gco_graduacao_na_conversao_facebook_all_ads_conv_ocpm_na_NA_na_po_lis_engajamento-videoviews-30d_18-65-ambos_vid_all_promo-lancamento_lote-3-calado-15_gra-so-020223-367</v>
      </c>
      <c r="G811" s="7" t="str">
        <f t="shared" si="145"/>
        <v>550095859</v>
      </c>
      <c r="H811" s="7" t="str">
        <f t="shared" si="146"/>
        <v>Tracking</v>
      </c>
      <c r="I811" s="7">
        <f t="shared" si="147"/>
        <v>0</v>
      </c>
      <c r="J811" s="7">
        <f t="shared" si="148"/>
        <v>2</v>
      </c>
      <c r="K811" s="8">
        <f t="shared" si="149"/>
        <v>1.2999999999999999E-2</v>
      </c>
      <c r="L811" s="7">
        <f t="shared" si="150"/>
        <v>0.02</v>
      </c>
      <c r="M811" s="8">
        <f t="shared" si="138"/>
        <v>2.5999999999999999E-2</v>
      </c>
      <c r="N811" s="8">
        <f t="shared" si="139"/>
        <v>0.04</v>
      </c>
    </row>
    <row r="812" spans="1:14" ht="15.75" customHeight="1" x14ac:dyDescent="0.35">
      <c r="A812" s="7" t="str">
        <f t="shared" si="140"/>
        <v>blinks_gco_graduacao_2023</v>
      </c>
      <c r="B812" s="7" t="str">
        <f t="shared" si="141"/>
        <v>Facebook Brasil</v>
      </c>
      <c r="C812" s="7" t="str">
        <f t="shared" si="142"/>
        <v>blinks_gco_graduacao_na_conversao_facebook_all_ads_conv_ocpm_na_NA_na_po_lis_engajamento-videoviews-30d_18-65-ambos_vid_all_promo-lancamento_lote-3-calado-30_gra-so-020223-368</v>
      </c>
      <c r="D812" s="7" t="str">
        <f t="shared" si="143"/>
        <v>359173926</v>
      </c>
      <c r="E812" s="7" t="str">
        <f>IF('Report DCM'!$H812="In-Stream Video","Rich Media display banner",IF('Report DCM'!$I812&gt;'Report DCM'!$J812,"Standard",VLOOKUP(CONCATENATE(bd_adtype,"_",bd_creativetype),tabela,2,FALSE)))</f>
        <v>Dynamic Click</v>
      </c>
      <c r="F812" s="7" t="str">
        <f t="shared" si="144"/>
        <v>blinks_gco_graduacao_na_conversao_facebook_all_ads_conv_ocpm_na_NA_na_po_lis_engajamento-videoviews-30d_18-65-ambos_vid_all_promo-lancamento_lote-3-calado-30_gra-so-020223-368</v>
      </c>
      <c r="G812" s="7" t="str">
        <f t="shared" si="145"/>
        <v>550095856</v>
      </c>
      <c r="H812" s="7" t="str">
        <f t="shared" si="146"/>
        <v>Tracking</v>
      </c>
      <c r="I812" s="7">
        <f t="shared" si="147"/>
        <v>0</v>
      </c>
      <c r="J812" s="7">
        <f t="shared" si="148"/>
        <v>2</v>
      </c>
      <c r="K812" s="8">
        <f t="shared" si="149"/>
        <v>1.2999999999999999E-2</v>
      </c>
      <c r="L812" s="7">
        <f t="shared" si="150"/>
        <v>0.02</v>
      </c>
      <c r="M812" s="8">
        <f t="shared" si="138"/>
        <v>2.5999999999999999E-2</v>
      </c>
      <c r="N812" s="8">
        <f t="shared" si="139"/>
        <v>0.04</v>
      </c>
    </row>
    <row r="813" spans="1:14" ht="15.75" customHeight="1" x14ac:dyDescent="0.35">
      <c r="A813" s="7" t="str">
        <f t="shared" si="140"/>
        <v>blinks_gco_graduacao_2023</v>
      </c>
      <c r="B813" s="7" t="str">
        <f t="shared" si="141"/>
        <v>Facebook Brasil</v>
      </c>
      <c r="C813" s="7" t="str">
        <f t="shared" si="142"/>
        <v>blinks_gco_graduacao_na_conversao_facebook_all_ads_conv_ocpm_na_NA_na_po_lis_engajamento-videoviews-30d_18-65-ambos_vid_all_promo-lancamento_lote-3-gabriel-15_gra-so-020223-369</v>
      </c>
      <c r="D813" s="7" t="str">
        <f t="shared" si="143"/>
        <v>359173923</v>
      </c>
      <c r="E813" s="7" t="str">
        <f>IF('Report DCM'!$H813="In-Stream Video","Rich Media display banner",IF('Report DCM'!$I813&gt;'Report DCM'!$J813,"Standard",VLOOKUP(CONCATENATE(bd_adtype,"_",bd_creativetype),tabela,2,FALSE)))</f>
        <v>Dynamic Click</v>
      </c>
      <c r="F813" s="7" t="str">
        <f t="shared" si="144"/>
        <v>blinks_gco_graduacao_na_conversao_facebook_all_ads_conv_ocpm_na_NA_na_po_lis_engajamento-videoviews-30d_18-65-ambos_vid_all_promo-lancamento_lote-3-gabriel-15_gra-so-020223-369</v>
      </c>
      <c r="G813" s="7" t="str">
        <f t="shared" si="145"/>
        <v>550095853</v>
      </c>
      <c r="H813" s="7" t="str">
        <f t="shared" si="146"/>
        <v>Tracking</v>
      </c>
      <c r="I813" s="7">
        <f t="shared" si="147"/>
        <v>0</v>
      </c>
      <c r="J813" s="7">
        <f t="shared" si="148"/>
        <v>3</v>
      </c>
      <c r="K813" s="8">
        <f t="shared" si="149"/>
        <v>1.2999999999999999E-2</v>
      </c>
      <c r="L813" s="7">
        <f t="shared" si="150"/>
        <v>0.02</v>
      </c>
      <c r="M813" s="8">
        <f t="shared" si="138"/>
        <v>3.9E-2</v>
      </c>
      <c r="N813" s="8">
        <f t="shared" si="139"/>
        <v>0.06</v>
      </c>
    </row>
    <row r="814" spans="1:14" ht="15.75" customHeight="1" x14ac:dyDescent="0.35">
      <c r="A814" s="7" t="str">
        <f t="shared" si="140"/>
        <v>blinks_gco_graduacao_2023</v>
      </c>
      <c r="B814" s="7" t="str">
        <f t="shared" si="141"/>
        <v>Facebook Brasil</v>
      </c>
      <c r="C814" s="7" t="str">
        <f t="shared" si="142"/>
        <v>blinks_gco_graduacao_na_conversao_facebook_all_ads_conv_ocpm_na_NA_na_po_lis_engajamento-videoviews-30d_18-65-ambos_vid_all_promo-lancamento_lote-3-gabriel-30_gra-so-020223-370</v>
      </c>
      <c r="D814" s="7" t="str">
        <f t="shared" si="143"/>
        <v>359173920</v>
      </c>
      <c r="E814" s="7" t="str">
        <f>IF('Report DCM'!$H814="In-Stream Video","Rich Media display banner",IF('Report DCM'!$I814&gt;'Report DCM'!$J814,"Standard",VLOOKUP(CONCATENATE(bd_adtype,"_",bd_creativetype),tabela,2,FALSE)))</f>
        <v>Dynamic Click</v>
      </c>
      <c r="F814" s="7" t="str">
        <f t="shared" si="144"/>
        <v>blinks_gco_graduacao_na_conversao_facebook_all_ads_conv_ocpm_na_NA_na_po_lis_engajamento-videoviews-30d_18-65-ambos_vid_all_promo-lancamento_lote-3-gabriel-30_gra-so-020223-370</v>
      </c>
      <c r="G814" s="7" t="str">
        <f t="shared" si="145"/>
        <v>550095850</v>
      </c>
      <c r="H814" s="7" t="str">
        <f t="shared" si="146"/>
        <v>Tracking</v>
      </c>
      <c r="I814" s="7">
        <f t="shared" si="147"/>
        <v>0</v>
      </c>
      <c r="J814" s="7">
        <f t="shared" si="148"/>
        <v>3</v>
      </c>
      <c r="K814" s="8">
        <f t="shared" si="149"/>
        <v>1.2999999999999999E-2</v>
      </c>
      <c r="L814" s="7">
        <f t="shared" si="150"/>
        <v>0.02</v>
      </c>
      <c r="M814" s="8">
        <f t="shared" si="138"/>
        <v>3.9E-2</v>
      </c>
      <c r="N814" s="8">
        <f t="shared" si="139"/>
        <v>0.06</v>
      </c>
    </row>
    <row r="815" spans="1:14" ht="15.75" customHeight="1" x14ac:dyDescent="0.35">
      <c r="A815" s="7" t="str">
        <f t="shared" si="140"/>
        <v>blinks_gco_graduacao_2023</v>
      </c>
      <c r="B815" s="7" t="str">
        <f t="shared" si="141"/>
        <v>Facebook Brasil</v>
      </c>
      <c r="C815" s="7" t="str">
        <f t="shared" si="142"/>
        <v>blinks_gco_graduacao_na_conversao_facebook_all_ads_conv_ocpm_na_NA_na_po_lis_engajamento-videoviews-30d_18-65-ambos_vid_all_promo-lancamento_lote-relampago-calado-15_gra-so-020223-97</v>
      </c>
      <c r="D815" s="7" t="str">
        <f t="shared" si="143"/>
        <v>359175336</v>
      </c>
      <c r="E815" s="7" t="str">
        <f>IF('Report DCM'!$H815="In-Stream Video","Rich Media display banner",IF('Report DCM'!$I815&gt;'Report DCM'!$J815,"Standard",VLOOKUP(CONCATENATE(bd_adtype,"_",bd_creativetype),tabela,2,FALSE)))</f>
        <v>Dynamic Click</v>
      </c>
      <c r="F815" s="7" t="str">
        <f t="shared" si="144"/>
        <v>blinks_gco_graduacao_na_conversao_facebook_all_ads_conv_ocpm_na_NA_na_po_lis_engajamento-videoviews-30d_18-65-ambos_vid_all_promo-lancamento_lote-relampago-calado-15_gra-so-020223-97</v>
      </c>
      <c r="G815" s="7" t="str">
        <f t="shared" si="145"/>
        <v>550094704</v>
      </c>
      <c r="H815" s="7" t="str">
        <f t="shared" si="146"/>
        <v>Tracking</v>
      </c>
      <c r="I815" s="7">
        <f t="shared" si="147"/>
        <v>0</v>
      </c>
      <c r="J815" s="7">
        <f t="shared" si="148"/>
        <v>3</v>
      </c>
      <c r="K815" s="8">
        <f t="shared" si="149"/>
        <v>1.2999999999999999E-2</v>
      </c>
      <c r="L815" s="7">
        <f t="shared" si="150"/>
        <v>0.02</v>
      </c>
      <c r="M815" s="8">
        <f t="shared" si="138"/>
        <v>3.9E-2</v>
      </c>
      <c r="N815" s="8">
        <f t="shared" si="139"/>
        <v>0.06</v>
      </c>
    </row>
    <row r="816" spans="1:14" ht="15.75" customHeight="1" x14ac:dyDescent="0.35">
      <c r="A816" s="7" t="str">
        <f t="shared" si="140"/>
        <v>blinks_gco_graduacao_2023</v>
      </c>
      <c r="B816" s="7" t="str">
        <f t="shared" si="141"/>
        <v>Facebook Brasil</v>
      </c>
      <c r="C816" s="7" t="str">
        <f t="shared" si="142"/>
        <v>blinks_gco_graduacao_na_conversao_facebook_all_ads_conv_ocpm_na_NA_na_po_lis_engajamento-videoviews-30d_18-65-ambos_vid_all_promo-lancamento_lote-relampago-gabriel-15_gra-so-020223-99</v>
      </c>
      <c r="D816" s="7" t="str">
        <f t="shared" si="143"/>
        <v>359175324</v>
      </c>
      <c r="E816" s="7" t="str">
        <f>IF('Report DCM'!$H816="In-Stream Video","Rich Media display banner",IF('Report DCM'!$I816&gt;'Report DCM'!$J816,"Standard",VLOOKUP(CONCATENATE(bd_adtype,"_",bd_creativetype),tabela,2,FALSE)))</f>
        <v>Dynamic Click</v>
      </c>
      <c r="F816" s="7" t="str">
        <f t="shared" si="144"/>
        <v>blinks_gco_graduacao_na_conversao_facebook_all_ads_conv_ocpm_na_NA_na_po_lis_engajamento-videoviews-30d_18-65-ambos_vid_all_promo-lancamento_lote-relampago-gabriel-15_gra-so-020223-99</v>
      </c>
      <c r="G816" s="7" t="str">
        <f t="shared" si="145"/>
        <v>550094692</v>
      </c>
      <c r="H816" s="7" t="str">
        <f t="shared" si="146"/>
        <v>Tracking</v>
      </c>
      <c r="I816" s="7">
        <f t="shared" si="147"/>
        <v>0</v>
      </c>
      <c r="J816" s="7">
        <f t="shared" si="148"/>
        <v>3</v>
      </c>
      <c r="K816" s="8">
        <f t="shared" si="149"/>
        <v>1.2999999999999999E-2</v>
      </c>
      <c r="L816" s="7">
        <f t="shared" si="150"/>
        <v>0.02</v>
      </c>
      <c r="M816" s="8">
        <f t="shared" si="138"/>
        <v>3.9E-2</v>
      </c>
      <c r="N816" s="8">
        <f t="shared" si="139"/>
        <v>0.06</v>
      </c>
    </row>
    <row r="817" spans="1:14" ht="15.75" customHeight="1" x14ac:dyDescent="0.35">
      <c r="A817" s="7" t="str">
        <f t="shared" si="140"/>
        <v>blinks_gco_graduacao_2023</v>
      </c>
      <c r="B817" s="7" t="str">
        <f t="shared" si="141"/>
        <v>Facebook Brasil</v>
      </c>
      <c r="C817" s="7" t="str">
        <f t="shared" si="142"/>
        <v>blinks_gco_graduacao_na_conversao_facebook_all_ads_conv_ocpm_na_NA_na_po_lis_engajamento-videoviews-30d_18-65-ambos_vid_all_promo-lancamento_lote-relampago-gabriel-30_gra-so-020223-100</v>
      </c>
      <c r="D817" s="7" t="str">
        <f t="shared" si="143"/>
        <v>359175318</v>
      </c>
      <c r="E817" s="7" t="str">
        <f>IF('Report DCM'!$H817="In-Stream Video","Rich Media display banner",IF('Report DCM'!$I817&gt;'Report DCM'!$J817,"Standard",VLOOKUP(CONCATENATE(bd_adtype,"_",bd_creativetype),tabela,2,FALSE)))</f>
        <v>Dynamic Click</v>
      </c>
      <c r="F817" s="7" t="str">
        <f t="shared" si="144"/>
        <v>blinks_gco_graduacao_na_conversao_facebook_all_ads_conv_ocpm_na_NA_na_po_lis_engajamento-videoviews-30d_18-65-ambos_vid_all_promo-lancamento_lote-relampago-gabriel-30_gra-so-020223-100</v>
      </c>
      <c r="G817" s="7" t="str">
        <f t="shared" si="145"/>
        <v>550094686</v>
      </c>
      <c r="H817" s="7" t="str">
        <f t="shared" si="146"/>
        <v>Tracking</v>
      </c>
      <c r="I817" s="7">
        <f t="shared" si="147"/>
        <v>0</v>
      </c>
      <c r="J817" s="7">
        <f t="shared" si="148"/>
        <v>1</v>
      </c>
      <c r="K817" s="8">
        <f t="shared" si="149"/>
        <v>1.2999999999999999E-2</v>
      </c>
      <c r="L817" s="7">
        <f t="shared" si="150"/>
        <v>0.02</v>
      </c>
      <c r="M817" s="8">
        <f t="shared" si="138"/>
        <v>1.2999999999999999E-2</v>
      </c>
      <c r="N817" s="8">
        <f t="shared" si="139"/>
        <v>0.02</v>
      </c>
    </row>
    <row r="818" spans="1:14" ht="15.75" customHeight="1" x14ac:dyDescent="0.35">
      <c r="A818" s="7" t="str">
        <f t="shared" si="140"/>
        <v>blinks_gco_graduacao_2023</v>
      </c>
      <c r="B818" s="7" t="str">
        <f t="shared" si="141"/>
        <v>Facebook Brasil</v>
      </c>
      <c r="C818" s="7" t="str">
        <f t="shared" si="142"/>
        <v>blinks_gco_graduacao_na_conversao_facebook_all_ads_conv_ocpm_na_NA_na_po_lis_leads-gran_18-65-ambos_ppl_all_promo-lancamento_lote-1-a-v1_gra-so-020223-111</v>
      </c>
      <c r="D818" s="7" t="str">
        <f t="shared" si="143"/>
        <v>359175252</v>
      </c>
      <c r="E818" s="7" t="str">
        <f>IF('Report DCM'!$H818="In-Stream Video","Rich Media display banner",IF('Report DCM'!$I818&gt;'Report DCM'!$J818,"Standard",VLOOKUP(CONCATENATE(bd_adtype,"_",bd_creativetype),tabela,2,FALSE)))</f>
        <v>Dynamic Click</v>
      </c>
      <c r="F818" s="7" t="str">
        <f t="shared" si="144"/>
        <v>blinks_gco_graduacao_na_conversao_facebook_all_ads_conv_ocpm_na_NA_na_po_lis_leads-gran_18-65-ambos_ppl_all_promo-lancamento_lote-1-a-v1_gra-so-020223-111</v>
      </c>
      <c r="G818" s="7" t="str">
        <f t="shared" si="145"/>
        <v>550094620</v>
      </c>
      <c r="H818" s="7" t="str">
        <f t="shared" si="146"/>
        <v>Tracking</v>
      </c>
      <c r="I818" s="7">
        <f t="shared" si="147"/>
        <v>0</v>
      </c>
      <c r="J818" s="7">
        <f t="shared" si="148"/>
        <v>10</v>
      </c>
      <c r="K818" s="8">
        <f t="shared" si="149"/>
        <v>1.2999999999999999E-2</v>
      </c>
      <c r="L818" s="7">
        <f t="shared" si="150"/>
        <v>0.02</v>
      </c>
      <c r="M818" s="8">
        <f t="shared" si="138"/>
        <v>0.13</v>
      </c>
      <c r="N818" s="8">
        <f t="shared" si="139"/>
        <v>0.2</v>
      </c>
    </row>
    <row r="819" spans="1:14" ht="15.75" customHeight="1" x14ac:dyDescent="0.35">
      <c r="A819" s="7" t="str">
        <f t="shared" si="140"/>
        <v>blinks_gco_graduacao_2023</v>
      </c>
      <c r="B819" s="7" t="str">
        <f t="shared" si="141"/>
        <v>Facebook Brasil</v>
      </c>
      <c r="C819" s="7" t="str">
        <f t="shared" si="142"/>
        <v>blinks_gco_graduacao_na_conversao_facebook_all_ads_conv_ocpm_na_NA_na_po_lis_leads-gran_18-65-ambos_ppl_all_promo-lancamento_lote-1-b-v1_gra-so-020223-112</v>
      </c>
      <c r="D819" s="7" t="str">
        <f t="shared" si="143"/>
        <v>359175246</v>
      </c>
      <c r="E819" s="7" t="str">
        <f>IF('Report DCM'!$H819="In-Stream Video","Rich Media display banner",IF('Report DCM'!$I819&gt;'Report DCM'!$J819,"Standard",VLOOKUP(CONCATENATE(bd_adtype,"_",bd_creativetype),tabela,2,FALSE)))</f>
        <v>Dynamic Click</v>
      </c>
      <c r="F819" s="7" t="str">
        <f t="shared" si="144"/>
        <v>blinks_gco_graduacao_na_conversao_facebook_all_ads_conv_ocpm_na_NA_na_po_lis_leads-gran_18-65-ambos_ppl_all_promo-lancamento_lote-1-b-v1_gra-so-020223-112</v>
      </c>
      <c r="G819" s="7" t="str">
        <f t="shared" si="145"/>
        <v>550094614</v>
      </c>
      <c r="H819" s="7" t="str">
        <f t="shared" si="146"/>
        <v>Tracking</v>
      </c>
      <c r="I819" s="7">
        <f t="shared" si="147"/>
        <v>0</v>
      </c>
      <c r="J819" s="7">
        <f t="shared" si="148"/>
        <v>23</v>
      </c>
      <c r="K819" s="8">
        <f t="shared" si="149"/>
        <v>1.2999999999999999E-2</v>
      </c>
      <c r="L819" s="7">
        <f t="shared" si="150"/>
        <v>0.02</v>
      </c>
      <c r="M819" s="8">
        <f t="shared" si="138"/>
        <v>0.29899999999999999</v>
      </c>
      <c r="N819" s="8">
        <f t="shared" si="139"/>
        <v>0.46</v>
      </c>
    </row>
    <row r="820" spans="1:14" ht="15.75" customHeight="1" x14ac:dyDescent="0.35">
      <c r="A820" s="7" t="str">
        <f t="shared" si="140"/>
        <v>blinks_gco_graduacao_2023</v>
      </c>
      <c r="B820" s="7" t="str">
        <f t="shared" si="141"/>
        <v>Facebook Brasil</v>
      </c>
      <c r="C820" s="7" t="str">
        <f t="shared" si="142"/>
        <v>blinks_gco_graduacao_na_conversao_facebook_all_ads_conv_ocpm_na_NA_na_po_lis_leads-gran_18-65-ambos_ppl_all_promo-lancamento_lote-1-c-v1_gra-so-020223-121</v>
      </c>
      <c r="D820" s="7" t="str">
        <f t="shared" si="143"/>
        <v>359175192</v>
      </c>
      <c r="E820" s="7" t="str">
        <f>IF('Report DCM'!$H820="In-Stream Video","Rich Media display banner",IF('Report DCM'!$I820&gt;'Report DCM'!$J820,"Standard",VLOOKUP(CONCATENATE(bd_adtype,"_",bd_creativetype),tabela,2,FALSE)))</f>
        <v>Dynamic Click</v>
      </c>
      <c r="F820" s="7" t="str">
        <f t="shared" si="144"/>
        <v>blinks_gco_graduacao_na_conversao_facebook_all_ads_conv_ocpm_na_NA_na_po_lis_leads-gran_18-65-ambos_ppl_all_promo-lancamento_lote-1-c-v1_gra-so-020223-121</v>
      </c>
      <c r="G820" s="7" t="str">
        <f t="shared" si="145"/>
        <v>550094560</v>
      </c>
      <c r="H820" s="7" t="str">
        <f t="shared" si="146"/>
        <v>Tracking</v>
      </c>
      <c r="I820" s="7">
        <f t="shared" si="147"/>
        <v>0</v>
      </c>
      <c r="J820" s="7">
        <f t="shared" si="148"/>
        <v>3</v>
      </c>
      <c r="K820" s="8">
        <f t="shared" si="149"/>
        <v>1.2999999999999999E-2</v>
      </c>
      <c r="L820" s="7">
        <f t="shared" si="150"/>
        <v>0.02</v>
      </c>
      <c r="M820" s="8">
        <f t="shared" si="138"/>
        <v>3.9E-2</v>
      </c>
      <c r="N820" s="8">
        <f t="shared" si="139"/>
        <v>0.06</v>
      </c>
    </row>
    <row r="821" spans="1:14" ht="15.75" customHeight="1" x14ac:dyDescent="0.35">
      <c r="A821" s="7" t="str">
        <f t="shared" si="140"/>
        <v>blinks_gco_graduacao_2023</v>
      </c>
      <c r="B821" s="7" t="str">
        <f t="shared" si="141"/>
        <v>Facebook Brasil</v>
      </c>
      <c r="C821" s="7" t="str">
        <f t="shared" si="142"/>
        <v>blinks_gco_graduacao_na_conversao_facebook_all_ads_conv_ocpm_na_NA_na_po_lis_leads-gran_18-65-ambos_ppl_all_promo-lancamento_lote-1-e_gra-so-020223-131</v>
      </c>
      <c r="D821" s="7" t="str">
        <f t="shared" si="143"/>
        <v>359175132</v>
      </c>
      <c r="E821" s="7" t="str">
        <f>IF('Report DCM'!$H821="In-Stream Video","Rich Media display banner",IF('Report DCM'!$I821&gt;'Report DCM'!$J821,"Standard",VLOOKUP(CONCATENATE(bd_adtype,"_",bd_creativetype),tabela,2,FALSE)))</f>
        <v>Dynamic Click</v>
      </c>
      <c r="F821" s="7" t="str">
        <f t="shared" si="144"/>
        <v>blinks_gco_graduacao_na_conversao_facebook_all_ads_conv_ocpm_na_NA_na_po_lis_leads-gran_18-65-ambos_ppl_all_promo-lancamento_lote-1-e_gra-so-020223-131</v>
      </c>
      <c r="G821" s="7" t="str">
        <f t="shared" si="145"/>
        <v>550096300</v>
      </c>
      <c r="H821" s="7" t="str">
        <f t="shared" si="146"/>
        <v>Tracking</v>
      </c>
      <c r="I821" s="7">
        <f t="shared" si="147"/>
        <v>0</v>
      </c>
      <c r="J821" s="7">
        <f t="shared" si="148"/>
        <v>2</v>
      </c>
      <c r="K821" s="8">
        <f t="shared" si="149"/>
        <v>1.2999999999999999E-2</v>
      </c>
      <c r="L821" s="7">
        <f t="shared" si="150"/>
        <v>0.02</v>
      </c>
      <c r="M821" s="8">
        <f t="shared" si="138"/>
        <v>2.5999999999999999E-2</v>
      </c>
      <c r="N821" s="8">
        <f t="shared" si="139"/>
        <v>0.04</v>
      </c>
    </row>
    <row r="822" spans="1:14" ht="15.75" customHeight="1" x14ac:dyDescent="0.35">
      <c r="A822" s="7" t="str">
        <f t="shared" si="140"/>
        <v>blinks_gco_graduacao_2023</v>
      </c>
      <c r="B822" s="7" t="str">
        <f t="shared" si="141"/>
        <v>Facebook Brasil</v>
      </c>
      <c r="C822" s="7" t="str">
        <f t="shared" si="142"/>
        <v>blinks_gco_graduacao_na_conversao_facebook_all_ads_conv_ocpm_na_NA_na_po_lis_leads-gran_18-65-ambos_ppl_all_promo-lancamento_lote-1-f_gra-so-020223-132</v>
      </c>
      <c r="D822" s="7" t="str">
        <f t="shared" si="143"/>
        <v>359175126</v>
      </c>
      <c r="E822" s="7" t="str">
        <f>IF('Report DCM'!$H822="In-Stream Video","Rich Media display banner",IF('Report DCM'!$I822&gt;'Report DCM'!$J822,"Standard",VLOOKUP(CONCATENATE(bd_adtype,"_",bd_creativetype),tabela,2,FALSE)))</f>
        <v>Dynamic Click</v>
      </c>
      <c r="F822" s="7" t="str">
        <f t="shared" si="144"/>
        <v>blinks_gco_graduacao_na_conversao_facebook_all_ads_conv_ocpm_na_NA_na_po_lis_leads-gran_18-65-ambos_ppl_all_promo-lancamento_lote-1-f_gra-so-020223-132</v>
      </c>
      <c r="G822" s="7" t="str">
        <f t="shared" si="145"/>
        <v>550096294</v>
      </c>
      <c r="H822" s="7" t="str">
        <f t="shared" si="146"/>
        <v>Tracking</v>
      </c>
      <c r="I822" s="7">
        <f t="shared" si="147"/>
        <v>0</v>
      </c>
      <c r="J822" s="7">
        <f t="shared" si="148"/>
        <v>3</v>
      </c>
      <c r="K822" s="8">
        <f t="shared" si="149"/>
        <v>1.2999999999999999E-2</v>
      </c>
      <c r="L822" s="7">
        <f t="shared" si="150"/>
        <v>0.02</v>
      </c>
      <c r="M822" s="8">
        <f t="shared" si="138"/>
        <v>3.9E-2</v>
      </c>
      <c r="N822" s="8">
        <f t="shared" si="139"/>
        <v>0.06</v>
      </c>
    </row>
    <row r="823" spans="1:14" ht="15.75" customHeight="1" x14ac:dyDescent="0.35">
      <c r="A823" s="7" t="str">
        <f t="shared" si="140"/>
        <v>blinks_gco_graduacao_2023</v>
      </c>
      <c r="B823" s="7" t="str">
        <f t="shared" si="141"/>
        <v>Facebook Brasil</v>
      </c>
      <c r="C823" s="7" t="str">
        <f t="shared" si="142"/>
        <v>blinks_gco_graduacao_na_conversao_facebook_all_ads_conv_ocpm_na_NA_na_po_lis_leads-gran_18-65-ambos_ppl_all_promo-lancamento_lote-2-a-v1_gra-so-020223-201</v>
      </c>
      <c r="D823" s="7" t="str">
        <f t="shared" si="143"/>
        <v>358831868</v>
      </c>
      <c r="E823" s="7" t="str">
        <f>IF('Report DCM'!$H823="In-Stream Video","Rich Media display banner",IF('Report DCM'!$I823&gt;'Report DCM'!$J823,"Standard",VLOOKUP(CONCATENATE(bd_adtype,"_",bd_creativetype),tabela,2,FALSE)))</f>
        <v>Dynamic Click</v>
      </c>
      <c r="F823" s="7" t="str">
        <f t="shared" si="144"/>
        <v>blinks_gco_graduacao_na_conversao_facebook_all_ads_conv_ocpm_na_NA_na_po_lis_leads-gran_18-65-ambos_ppl_all_promo-lancamento_lote-2-a-v1_gra-so-020223-201</v>
      </c>
      <c r="G823" s="7" t="str">
        <f t="shared" si="145"/>
        <v>550096780</v>
      </c>
      <c r="H823" s="7" t="str">
        <f t="shared" si="146"/>
        <v>Tracking</v>
      </c>
      <c r="I823" s="7">
        <f t="shared" si="147"/>
        <v>0</v>
      </c>
      <c r="J823" s="7">
        <f t="shared" si="148"/>
        <v>2</v>
      </c>
      <c r="K823" s="8">
        <f t="shared" si="149"/>
        <v>1.2999999999999999E-2</v>
      </c>
      <c r="L823" s="7">
        <f t="shared" si="150"/>
        <v>0.02</v>
      </c>
      <c r="M823" s="8">
        <f t="shared" si="138"/>
        <v>2.5999999999999999E-2</v>
      </c>
      <c r="N823" s="8">
        <f t="shared" si="139"/>
        <v>0.04</v>
      </c>
    </row>
    <row r="824" spans="1:14" ht="15.75" customHeight="1" x14ac:dyDescent="0.35">
      <c r="A824" s="7" t="str">
        <f t="shared" si="140"/>
        <v>blinks_gco_graduacao_2023</v>
      </c>
      <c r="B824" s="7" t="str">
        <f t="shared" si="141"/>
        <v>Facebook Brasil</v>
      </c>
      <c r="C824" s="7" t="str">
        <f t="shared" si="142"/>
        <v>blinks_gco_graduacao_na_conversao_facebook_all_ads_conv_ocpm_na_NA_na_po_lis_leads-gran_18-65-ambos_ppl_all_promo-lancamento_lote-2-b-v1_gra-so-020223-202</v>
      </c>
      <c r="D824" s="7" t="str">
        <f t="shared" si="143"/>
        <v>358831862</v>
      </c>
      <c r="E824" s="7" t="str">
        <f>IF('Report DCM'!$H824="In-Stream Video","Rich Media display banner",IF('Report DCM'!$I824&gt;'Report DCM'!$J824,"Standard",VLOOKUP(CONCATENATE(bd_adtype,"_",bd_creativetype),tabela,2,FALSE)))</f>
        <v>Dynamic Click</v>
      </c>
      <c r="F824" s="7" t="str">
        <f t="shared" si="144"/>
        <v>blinks_gco_graduacao_na_conversao_facebook_all_ads_conv_ocpm_na_NA_na_po_lis_leads-gran_18-65-ambos_ppl_all_promo-lancamento_lote-2-b-v1_gra-so-020223-202</v>
      </c>
      <c r="G824" s="7" t="str">
        <f t="shared" si="145"/>
        <v>550096774</v>
      </c>
      <c r="H824" s="7" t="str">
        <f t="shared" si="146"/>
        <v>Tracking</v>
      </c>
      <c r="I824" s="7">
        <f t="shared" si="147"/>
        <v>0</v>
      </c>
      <c r="J824" s="7">
        <f t="shared" si="148"/>
        <v>2</v>
      </c>
      <c r="K824" s="8">
        <f t="shared" si="149"/>
        <v>1.2999999999999999E-2</v>
      </c>
      <c r="L824" s="7">
        <f t="shared" si="150"/>
        <v>0.02</v>
      </c>
      <c r="M824" s="8">
        <f t="shared" si="138"/>
        <v>2.5999999999999999E-2</v>
      </c>
      <c r="N824" s="8">
        <f t="shared" si="139"/>
        <v>0.04</v>
      </c>
    </row>
    <row r="825" spans="1:14" ht="15.75" customHeight="1" x14ac:dyDescent="0.35">
      <c r="A825" s="7" t="str">
        <f t="shared" si="140"/>
        <v>blinks_gco_graduacao_2023</v>
      </c>
      <c r="B825" s="7" t="str">
        <f t="shared" si="141"/>
        <v>Facebook Brasil</v>
      </c>
      <c r="C825" s="7" t="str">
        <f t="shared" si="142"/>
        <v>blinks_gco_graduacao_na_conversao_facebook_all_ads_conv_ocpm_na_NA_na_po_lis_leads-gran_18-65-ambos_ppl_all_promo-lancamento_lote-2-c-v1_gra-so-020223-211</v>
      </c>
      <c r="D825" s="7" t="str">
        <f t="shared" si="143"/>
        <v>358831808</v>
      </c>
      <c r="E825" s="7" t="str">
        <f>IF('Report DCM'!$H825="In-Stream Video","Rich Media display banner",IF('Report DCM'!$I825&gt;'Report DCM'!$J825,"Standard",VLOOKUP(CONCATENATE(bd_adtype,"_",bd_creativetype),tabela,2,FALSE)))</f>
        <v>Dynamic Click</v>
      </c>
      <c r="F825" s="7" t="str">
        <f t="shared" si="144"/>
        <v>blinks_gco_graduacao_na_conversao_facebook_all_ads_conv_ocpm_na_NA_na_po_lis_leads-gran_18-65-ambos_ppl_all_promo-lancamento_lote-2-c-v1_gra-so-020223-211</v>
      </c>
      <c r="G825" s="7" t="str">
        <f t="shared" si="145"/>
        <v>550096720</v>
      </c>
      <c r="H825" s="7" t="str">
        <f t="shared" si="146"/>
        <v>Tracking</v>
      </c>
      <c r="I825" s="7">
        <f t="shared" si="147"/>
        <v>0</v>
      </c>
      <c r="J825" s="7">
        <f t="shared" si="148"/>
        <v>5</v>
      </c>
      <c r="K825" s="8">
        <f t="shared" si="149"/>
        <v>1.2999999999999999E-2</v>
      </c>
      <c r="L825" s="7">
        <f t="shared" si="150"/>
        <v>0.02</v>
      </c>
      <c r="M825" s="8">
        <f t="shared" si="138"/>
        <v>6.5000000000000002E-2</v>
      </c>
      <c r="N825" s="8">
        <f t="shared" si="139"/>
        <v>0.1</v>
      </c>
    </row>
    <row r="826" spans="1:14" ht="15.75" customHeight="1" x14ac:dyDescent="0.35">
      <c r="A826" s="7" t="str">
        <f t="shared" si="140"/>
        <v>blinks_gco_graduacao_2023</v>
      </c>
      <c r="B826" s="7" t="str">
        <f t="shared" si="141"/>
        <v>Facebook Brasil</v>
      </c>
      <c r="C826" s="7" t="str">
        <f t="shared" si="142"/>
        <v>blinks_gco_graduacao_na_conversao_facebook_all_ads_conv_ocpm_na_NA_na_po_lis_leads-gran_18-65-ambos_ppl_all_promo-lancamento_lote-3-a-v1_gra-so-020223-291</v>
      </c>
      <c r="D826" s="7" t="str">
        <f t="shared" si="143"/>
        <v>359173257</v>
      </c>
      <c r="E826" s="7" t="str">
        <f>IF('Report DCM'!$H826="In-Stream Video","Rich Media display banner",IF('Report DCM'!$I826&gt;'Report DCM'!$J826,"Standard",VLOOKUP(CONCATENATE(bd_adtype,"_",bd_creativetype),tabela,2,FALSE)))</f>
        <v>Dynamic Click</v>
      </c>
      <c r="F826" s="7" t="str">
        <f t="shared" si="144"/>
        <v>blinks_gco_graduacao_na_conversao_facebook_all_ads_conv_ocpm_na_NA_na_po_lis_leads-gran_18-65-ambos_ppl_all_promo-lancamento_lote-3-a-v1_gra-so-020223-291</v>
      </c>
      <c r="G826" s="7" t="str">
        <f t="shared" si="145"/>
        <v>550096387</v>
      </c>
      <c r="H826" s="7" t="str">
        <f t="shared" si="146"/>
        <v>Tracking</v>
      </c>
      <c r="I826" s="7">
        <f t="shared" si="147"/>
        <v>0</v>
      </c>
      <c r="J826" s="7">
        <f t="shared" si="148"/>
        <v>1</v>
      </c>
      <c r="K826" s="8">
        <f t="shared" si="149"/>
        <v>1.2999999999999999E-2</v>
      </c>
      <c r="L826" s="7">
        <f t="shared" si="150"/>
        <v>0.02</v>
      </c>
      <c r="M826" s="8">
        <f t="shared" si="138"/>
        <v>1.2999999999999999E-2</v>
      </c>
      <c r="N826" s="8">
        <f t="shared" si="139"/>
        <v>0.02</v>
      </c>
    </row>
    <row r="827" spans="1:14" ht="15.75" customHeight="1" x14ac:dyDescent="0.35">
      <c r="A827" s="7" t="str">
        <f t="shared" si="140"/>
        <v>blinks_gco_graduacao_2023</v>
      </c>
      <c r="B827" s="7" t="str">
        <f t="shared" si="141"/>
        <v>Facebook Brasil</v>
      </c>
      <c r="C827" s="7" t="str">
        <f t="shared" si="142"/>
        <v>blinks_gco_graduacao_na_conversao_facebook_all_ads_conv_ocpm_na_NA_na_po_lis_leads-gran_18-65-ambos_ppl_all_promo-lancamento_lote-3-b-v1_gra-so-020223-292</v>
      </c>
      <c r="D827" s="7" t="str">
        <f t="shared" si="143"/>
        <v>359173254</v>
      </c>
      <c r="E827" s="7" t="str">
        <f>IF('Report DCM'!$H827="In-Stream Video","Rich Media display banner",IF('Report DCM'!$I827&gt;'Report DCM'!$J827,"Standard",VLOOKUP(CONCATENATE(bd_adtype,"_",bd_creativetype),tabela,2,FALSE)))</f>
        <v>Dynamic Click</v>
      </c>
      <c r="F827" s="7" t="str">
        <f t="shared" si="144"/>
        <v>blinks_gco_graduacao_na_conversao_facebook_all_ads_conv_ocpm_na_NA_na_po_lis_leads-gran_18-65-ambos_ppl_all_promo-lancamento_lote-3-b-v1_gra-so-020223-292</v>
      </c>
      <c r="G827" s="7" t="str">
        <f t="shared" si="145"/>
        <v>550096384</v>
      </c>
      <c r="H827" s="7" t="str">
        <f t="shared" si="146"/>
        <v>Tracking</v>
      </c>
      <c r="I827" s="7">
        <f t="shared" si="147"/>
        <v>0</v>
      </c>
      <c r="J827" s="7">
        <f t="shared" si="148"/>
        <v>1</v>
      </c>
      <c r="K827" s="8">
        <f t="shared" si="149"/>
        <v>1.2999999999999999E-2</v>
      </c>
      <c r="L827" s="7">
        <f t="shared" si="150"/>
        <v>0.02</v>
      </c>
      <c r="M827" s="8">
        <f t="shared" si="138"/>
        <v>1.2999999999999999E-2</v>
      </c>
      <c r="N827" s="8">
        <f t="shared" si="139"/>
        <v>0.02</v>
      </c>
    </row>
    <row r="828" spans="1:14" ht="15.75" customHeight="1" x14ac:dyDescent="0.35">
      <c r="A828" s="7" t="str">
        <f t="shared" si="140"/>
        <v>blinks_gco_graduacao_2023</v>
      </c>
      <c r="B828" s="7" t="str">
        <f t="shared" si="141"/>
        <v>Facebook Brasil</v>
      </c>
      <c r="C828" s="7" t="str">
        <f t="shared" si="142"/>
        <v>blinks_gco_graduacao_na_conversao_facebook_all_ads_conv_ocpm_na_NA_na_po_lis_leads-gran_18-65-ambos_ppl_all_promo-lancamento_lote-3-d_gra-so-020223-302</v>
      </c>
      <c r="D828" s="7" t="str">
        <f t="shared" si="143"/>
        <v>359173224</v>
      </c>
      <c r="E828" s="7" t="str">
        <f>IF('Report DCM'!$H828="In-Stream Video","Rich Media display banner",IF('Report DCM'!$I828&gt;'Report DCM'!$J828,"Standard",VLOOKUP(CONCATENATE(bd_adtype,"_",bd_creativetype),tabela,2,FALSE)))</f>
        <v>Dynamic Click</v>
      </c>
      <c r="F828" s="7" t="str">
        <f t="shared" si="144"/>
        <v>blinks_gco_graduacao_na_conversao_facebook_all_ads_conv_ocpm_na_NA_na_po_lis_leads-gran_18-65-ambos_ppl_all_promo-lancamento_lote-3-d_gra-so-020223-302</v>
      </c>
      <c r="G828" s="7" t="str">
        <f t="shared" si="145"/>
        <v>550096354</v>
      </c>
      <c r="H828" s="7" t="str">
        <f t="shared" si="146"/>
        <v>Tracking</v>
      </c>
      <c r="I828" s="7">
        <f t="shared" si="147"/>
        <v>0</v>
      </c>
      <c r="J828" s="7">
        <f t="shared" si="148"/>
        <v>2</v>
      </c>
      <c r="K828" s="8">
        <f t="shared" si="149"/>
        <v>1.2999999999999999E-2</v>
      </c>
      <c r="L828" s="7">
        <f t="shared" si="150"/>
        <v>0.02</v>
      </c>
      <c r="M828" s="8">
        <f t="shared" si="138"/>
        <v>2.5999999999999999E-2</v>
      </c>
      <c r="N828" s="8">
        <f t="shared" si="139"/>
        <v>0.04</v>
      </c>
    </row>
    <row r="829" spans="1:14" ht="15.75" customHeight="1" x14ac:dyDescent="0.35">
      <c r="A829" s="7" t="str">
        <f t="shared" si="140"/>
        <v>blinks_gco_graduacao_2023</v>
      </c>
      <c r="B829" s="7" t="str">
        <f t="shared" si="141"/>
        <v>Facebook Brasil</v>
      </c>
      <c r="C829" s="7" t="str">
        <f t="shared" si="142"/>
        <v>blinks_gco_graduacao_na_conversao_facebook_all_ads_conv_ocpm_na_NA_na_po_lis_leads-gran_18-65-ambos_ppl_all_promo-lancamento_lote-3-e_gra-so-020223-311</v>
      </c>
      <c r="D829" s="7" t="str">
        <f t="shared" si="143"/>
        <v>359173197</v>
      </c>
      <c r="E829" s="7" t="str">
        <f>IF('Report DCM'!$H829="In-Stream Video","Rich Media display banner",IF('Report DCM'!$I829&gt;'Report DCM'!$J829,"Standard",VLOOKUP(CONCATENATE(bd_adtype,"_",bd_creativetype),tabela,2,FALSE)))</f>
        <v>Dynamic Click</v>
      </c>
      <c r="F829" s="7" t="str">
        <f t="shared" si="144"/>
        <v>blinks_gco_graduacao_na_conversao_facebook_all_ads_conv_ocpm_na_NA_na_po_lis_leads-gran_18-65-ambos_ppl_all_promo-lancamento_lote-3-e_gra-so-020223-311</v>
      </c>
      <c r="G829" s="7" t="str">
        <f t="shared" si="145"/>
        <v>550096027</v>
      </c>
      <c r="H829" s="7" t="str">
        <f t="shared" si="146"/>
        <v>Tracking</v>
      </c>
      <c r="I829" s="7">
        <f t="shared" si="147"/>
        <v>0</v>
      </c>
      <c r="J829" s="7">
        <f t="shared" si="148"/>
        <v>1</v>
      </c>
      <c r="K829" s="8">
        <f t="shared" si="149"/>
        <v>1.2999999999999999E-2</v>
      </c>
      <c r="L829" s="7">
        <f t="shared" si="150"/>
        <v>0.02</v>
      </c>
      <c r="M829" s="8">
        <f t="shared" si="138"/>
        <v>1.2999999999999999E-2</v>
      </c>
      <c r="N829" s="8">
        <f t="shared" si="139"/>
        <v>0.02</v>
      </c>
    </row>
    <row r="830" spans="1:14" ht="15.75" customHeight="1" x14ac:dyDescent="0.35">
      <c r="A830" s="7" t="str">
        <f t="shared" si="140"/>
        <v>blinks_gco_graduacao_2023</v>
      </c>
      <c r="B830" s="7" t="str">
        <f t="shared" si="141"/>
        <v>Facebook Brasil</v>
      </c>
      <c r="C830" s="7" t="str">
        <f t="shared" si="142"/>
        <v>blinks_gco_graduacao_na_conversao_facebook_all_ads_conv_ocpm_na_NA_na_po_lis_leads-gran_18-65-ambos_ppl_all_promo-lancamento_lote-relampago-a-pedagogia_gra-so-020223-51</v>
      </c>
      <c r="D830" s="7" t="str">
        <f t="shared" si="143"/>
        <v>359172912</v>
      </c>
      <c r="E830" s="7" t="str">
        <f>IF('Report DCM'!$H830="In-Stream Video","Rich Media display banner",IF('Report DCM'!$I830&gt;'Report DCM'!$J830,"Standard",VLOOKUP(CONCATENATE(bd_adtype,"_",bd_creativetype),tabela,2,FALSE)))</f>
        <v>Dynamic Click</v>
      </c>
      <c r="F830" s="7" t="str">
        <f t="shared" si="144"/>
        <v>blinks_gco_graduacao_na_conversao_facebook_all_ads_conv_ocpm_na_NA_na_po_lis_leads-gran_18-65-ambos_ppl_all_promo-lancamento_lote-relampago-a-pedagogia_gra-so-020223-51</v>
      </c>
      <c r="G830" s="7" t="str">
        <f t="shared" si="145"/>
        <v>549945083</v>
      </c>
      <c r="H830" s="7" t="str">
        <f t="shared" si="146"/>
        <v>Tracking</v>
      </c>
      <c r="I830" s="7">
        <f t="shared" si="147"/>
        <v>0</v>
      </c>
      <c r="J830" s="7">
        <f t="shared" si="148"/>
        <v>1</v>
      </c>
      <c r="K830" s="8">
        <f t="shared" si="149"/>
        <v>1.2999999999999999E-2</v>
      </c>
      <c r="L830" s="7">
        <f t="shared" si="150"/>
        <v>0.02</v>
      </c>
      <c r="M830" s="8">
        <f t="shared" si="138"/>
        <v>1.2999999999999999E-2</v>
      </c>
      <c r="N830" s="8">
        <f t="shared" si="139"/>
        <v>0.02</v>
      </c>
    </row>
    <row r="831" spans="1:14" ht="15.75" customHeight="1" x14ac:dyDescent="0.35">
      <c r="A831" s="7" t="str">
        <f t="shared" si="140"/>
        <v>blinks_gco_graduacao_2023</v>
      </c>
      <c r="B831" s="7" t="str">
        <f t="shared" si="141"/>
        <v>Facebook Brasil</v>
      </c>
      <c r="C831" s="7" t="str">
        <f t="shared" si="142"/>
        <v>blinks_gco_graduacao_na_conversao_facebook_all_ads_conv_ocpm_na_NA_na_po_lis_leads-gran_18-65-ambos_ppl_all_promo-lancamento_lote-relampago-a-rodrigo-grabriel_gra-so-020223-21</v>
      </c>
      <c r="D831" s="7" t="str">
        <f t="shared" si="143"/>
        <v>359071957</v>
      </c>
      <c r="E831" s="7" t="str">
        <f>IF('Report DCM'!$H831="In-Stream Video","Rich Media display banner",IF('Report DCM'!$I831&gt;'Report DCM'!$J831,"Standard",VLOOKUP(CONCATENATE(bd_adtype,"_",bd_creativetype),tabela,2,FALSE)))</f>
        <v>Dynamic Click</v>
      </c>
      <c r="F831" s="7" t="str">
        <f t="shared" si="144"/>
        <v>blinks_gco_graduacao_na_conversao_facebook_all_ads_conv_ocpm_na_NA_na_po_lis_leads-gran_18-65-ambos_ppl_all_promo-lancamento_lote-relampago-a-rodrigo-grabriel_gra-so-020223-21</v>
      </c>
      <c r="G831" s="7" t="str">
        <f t="shared" si="145"/>
        <v>549981891</v>
      </c>
      <c r="H831" s="7" t="str">
        <f t="shared" si="146"/>
        <v>Tracking</v>
      </c>
      <c r="I831" s="7">
        <f t="shared" si="147"/>
        <v>0</v>
      </c>
      <c r="J831" s="7">
        <f t="shared" si="148"/>
        <v>57</v>
      </c>
      <c r="K831" s="8">
        <f t="shared" si="149"/>
        <v>1.2999999999999999E-2</v>
      </c>
      <c r="L831" s="7">
        <f t="shared" si="150"/>
        <v>0.02</v>
      </c>
      <c r="M831" s="8">
        <f t="shared" si="138"/>
        <v>0.74099999999999999</v>
      </c>
      <c r="N831" s="8">
        <f t="shared" si="139"/>
        <v>1.1400000000000001</v>
      </c>
    </row>
    <row r="832" spans="1:14" ht="15.75" customHeight="1" x14ac:dyDescent="0.35">
      <c r="A832" s="7" t="str">
        <f t="shared" si="140"/>
        <v>blinks_gco_graduacao_2023</v>
      </c>
      <c r="B832" s="7" t="str">
        <f t="shared" si="141"/>
        <v>Facebook Brasil</v>
      </c>
      <c r="C832" s="7" t="str">
        <f t="shared" si="142"/>
        <v>blinks_gco_graduacao_na_conversao_facebook_all_ads_conv_ocpm_na_NA_na_po_lis_leads-gran_18-65-ambos_vid_all_promo-lancamento_lote-1-calado-15_gra-so-020223-183</v>
      </c>
      <c r="D832" s="7" t="str">
        <f t="shared" si="143"/>
        <v>358831976</v>
      </c>
      <c r="E832" s="7" t="str">
        <f>IF('Report DCM'!$H832="In-Stream Video","Rich Media display banner",IF('Report DCM'!$I832&gt;'Report DCM'!$J832,"Standard",VLOOKUP(CONCATENATE(bd_adtype,"_",bd_creativetype),tabela,2,FALSE)))</f>
        <v>Dynamic Click</v>
      </c>
      <c r="F832" s="7" t="str">
        <f t="shared" si="144"/>
        <v>blinks_gco_graduacao_na_conversao_facebook_all_ads_conv_ocpm_na_NA_na_po_lis_leads-gran_18-65-ambos_vid_all_promo-lancamento_lote-1-calado-15_gra-so-020223-183</v>
      </c>
      <c r="G832" s="7" t="str">
        <f t="shared" si="145"/>
        <v>550096888</v>
      </c>
      <c r="H832" s="7" t="str">
        <f t="shared" si="146"/>
        <v>Tracking</v>
      </c>
      <c r="I832" s="7">
        <f t="shared" si="147"/>
        <v>0</v>
      </c>
      <c r="J832" s="7">
        <f t="shared" si="148"/>
        <v>2</v>
      </c>
      <c r="K832" s="8">
        <f t="shared" si="149"/>
        <v>1.2999999999999999E-2</v>
      </c>
      <c r="L832" s="7">
        <f t="shared" si="150"/>
        <v>0.02</v>
      </c>
      <c r="M832" s="8">
        <f t="shared" si="138"/>
        <v>2.5999999999999999E-2</v>
      </c>
      <c r="N832" s="8">
        <f t="shared" si="139"/>
        <v>0.04</v>
      </c>
    </row>
    <row r="833" spans="1:14" ht="15.75" customHeight="1" x14ac:dyDescent="0.35">
      <c r="A833" s="7" t="str">
        <f t="shared" si="140"/>
        <v>blinks_gco_graduacao_2023</v>
      </c>
      <c r="B833" s="7" t="str">
        <f t="shared" si="141"/>
        <v>Facebook Brasil</v>
      </c>
      <c r="C833" s="7" t="str">
        <f t="shared" si="142"/>
        <v>blinks_gco_graduacao_na_conversao_facebook_all_ads_conv_ocpm_na_NA_na_po_lis_leads-gran_18-65-ambos_vid_all_promo-lancamento_lote-1-calado-30_gra-so-020223-184</v>
      </c>
      <c r="D833" s="7" t="str">
        <f t="shared" si="143"/>
        <v>358831970</v>
      </c>
      <c r="E833" s="7" t="str">
        <f>IF('Report DCM'!$H833="In-Stream Video","Rich Media display banner",IF('Report DCM'!$I833&gt;'Report DCM'!$J833,"Standard",VLOOKUP(CONCATENATE(bd_adtype,"_",bd_creativetype),tabela,2,FALSE)))</f>
        <v>Dynamic Click</v>
      </c>
      <c r="F833" s="7" t="str">
        <f t="shared" si="144"/>
        <v>blinks_gco_graduacao_na_conversao_facebook_all_ads_conv_ocpm_na_NA_na_po_lis_leads-gran_18-65-ambos_vid_all_promo-lancamento_lote-1-calado-30_gra-so-020223-184</v>
      </c>
      <c r="G833" s="7" t="str">
        <f t="shared" si="145"/>
        <v>550096882</v>
      </c>
      <c r="H833" s="7" t="str">
        <f t="shared" si="146"/>
        <v>Tracking</v>
      </c>
      <c r="I833" s="7">
        <f t="shared" si="147"/>
        <v>0</v>
      </c>
      <c r="J833" s="7">
        <f t="shared" si="148"/>
        <v>1</v>
      </c>
      <c r="K833" s="8">
        <f t="shared" si="149"/>
        <v>1.2999999999999999E-2</v>
      </c>
      <c r="L833" s="7">
        <f t="shared" si="150"/>
        <v>0.02</v>
      </c>
      <c r="M833" s="8">
        <f t="shared" si="138"/>
        <v>1.2999999999999999E-2</v>
      </c>
      <c r="N833" s="8">
        <f t="shared" si="139"/>
        <v>0.02</v>
      </c>
    </row>
    <row r="834" spans="1:14" ht="15.75" customHeight="1" x14ac:dyDescent="0.35">
      <c r="A834" s="7" t="str">
        <f t="shared" ref="A834:A897" si="151">bd_campaign</f>
        <v>blinks_gco_graduacao_2023</v>
      </c>
      <c r="B834" s="7" t="str">
        <f t="shared" ref="B834:B897" si="152">bd_site</f>
        <v>Facebook Brasil</v>
      </c>
      <c r="C834" s="7" t="str">
        <f t="shared" ref="C834:C897" si="153">bd_placement</f>
        <v>blinks_gco_graduacao_na_conversao_facebook_all_ads_conv_ocpm_na_NA_na_po_lis_leads-gran_18-65-ambos_vid_all_promo-lancamento_lote-1-gabriel-15_gra-so-020223-185</v>
      </c>
      <c r="D834" s="7" t="str">
        <f t="shared" ref="D834:D897" si="154">bd_placementID</f>
        <v>358831964</v>
      </c>
      <c r="E834" s="7" t="str">
        <f>IF('Report DCM'!$H834="In-Stream Video","Rich Media display banner",IF('Report DCM'!$I834&gt;'Report DCM'!$J834,"Standard",VLOOKUP(CONCATENATE(bd_adtype,"_",bd_creativetype),tabela,2,FALSE)))</f>
        <v>Dynamic Click</v>
      </c>
      <c r="F834" s="7" t="str">
        <f t="shared" ref="F834:F897" si="155">bd_ad</f>
        <v>blinks_gco_graduacao_na_conversao_facebook_all_ads_conv_ocpm_na_NA_na_po_lis_leads-gran_18-65-ambos_vid_all_promo-lancamento_lote-1-gabriel-15_gra-so-020223-185</v>
      </c>
      <c r="G834" s="7" t="str">
        <f t="shared" ref="G834:G897" si="156">bd_adid</f>
        <v>550096876</v>
      </c>
      <c r="H834" s="7" t="str">
        <f t="shared" ref="H834:H897" si="157">bd_creativetype</f>
        <v>Tracking</v>
      </c>
      <c r="I834" s="7">
        <f t="shared" ref="I834:I897" si="158">bd_impression</f>
        <v>0</v>
      </c>
      <c r="J834" s="7">
        <f t="shared" ref="J834:J897" si="159">bd_clicks</f>
        <v>7</v>
      </c>
      <c r="K834" s="8">
        <f t="shared" ref="K834:K897" si="160">VLOOKUP(E834,tabela,2,FALSE)</f>
        <v>1.2999999999999999E-2</v>
      </c>
      <c r="L834" s="7">
        <f t="shared" ref="L834:L897" si="161">VLOOKUP(E834,tabela,3,FALSE)</f>
        <v>0.02</v>
      </c>
      <c r="M834" s="8">
        <f t="shared" si="138"/>
        <v>9.0999999999999998E-2</v>
      </c>
      <c r="N834" s="8">
        <f t="shared" si="139"/>
        <v>0.14000000000000001</v>
      </c>
    </row>
    <row r="835" spans="1:14" ht="15.75" customHeight="1" x14ac:dyDescent="0.35">
      <c r="A835" s="7" t="str">
        <f t="shared" si="151"/>
        <v>blinks_gco_graduacao_2023</v>
      </c>
      <c r="B835" s="7" t="str">
        <f t="shared" si="152"/>
        <v>Facebook Brasil</v>
      </c>
      <c r="C835" s="7" t="str">
        <f t="shared" si="153"/>
        <v>blinks_gco_graduacao_na_conversao_facebook_all_ads_conv_ocpm_na_NA_na_po_lis_leads-gran_18-65-ambos_vid_all_promo-lancamento_lote-1-gabriel-30_gra-so-020223-186</v>
      </c>
      <c r="D835" s="7" t="str">
        <f t="shared" si="154"/>
        <v>358831958</v>
      </c>
      <c r="E835" s="7" t="str">
        <f>IF('Report DCM'!$H835="In-Stream Video","Rich Media display banner",IF('Report DCM'!$I835&gt;'Report DCM'!$J835,"Standard",VLOOKUP(CONCATENATE(bd_adtype,"_",bd_creativetype),tabela,2,FALSE)))</f>
        <v>Dynamic Click</v>
      </c>
      <c r="F835" s="7" t="str">
        <f t="shared" si="155"/>
        <v>blinks_gco_graduacao_na_conversao_facebook_all_ads_conv_ocpm_na_NA_na_po_lis_leads-gran_18-65-ambos_vid_all_promo-lancamento_lote-1-gabriel-30_gra-so-020223-186</v>
      </c>
      <c r="G835" s="7" t="str">
        <f t="shared" si="156"/>
        <v>550096870</v>
      </c>
      <c r="H835" s="7" t="str">
        <f t="shared" si="157"/>
        <v>Tracking</v>
      </c>
      <c r="I835" s="7">
        <f t="shared" si="158"/>
        <v>0</v>
      </c>
      <c r="J835" s="7">
        <f t="shared" si="159"/>
        <v>4</v>
      </c>
      <c r="K835" s="8">
        <f t="shared" si="160"/>
        <v>1.2999999999999999E-2</v>
      </c>
      <c r="L835" s="7">
        <f t="shared" si="161"/>
        <v>0.02</v>
      </c>
      <c r="M835" s="8">
        <f t="shared" si="138"/>
        <v>5.1999999999999998E-2</v>
      </c>
      <c r="N835" s="8">
        <f t="shared" si="139"/>
        <v>0.08</v>
      </c>
    </row>
    <row r="836" spans="1:14" ht="15.75" customHeight="1" x14ac:dyDescent="0.35">
      <c r="A836" s="7" t="str">
        <f t="shared" si="151"/>
        <v>blinks_gco_graduacao_2023</v>
      </c>
      <c r="B836" s="7" t="str">
        <f t="shared" si="152"/>
        <v>Facebook Brasil</v>
      </c>
      <c r="C836" s="7" t="str">
        <f t="shared" si="153"/>
        <v>blinks_gco_graduacao_na_conversao_facebook_all_ads_conv_ocpm_na_NA_na_po_lis_leads-gran_18-65-ambos_vid_all_promo-lancamento_lote-2-calado-15_gra-so-020223-273</v>
      </c>
      <c r="D836" s="7" t="str">
        <f t="shared" si="154"/>
        <v>359173311</v>
      </c>
      <c r="E836" s="7" t="str">
        <f>IF('Report DCM'!$H836="In-Stream Video","Rich Media display banner",IF('Report DCM'!$I836&gt;'Report DCM'!$J836,"Standard",VLOOKUP(CONCATENATE(bd_adtype,"_",bd_creativetype),tabela,2,FALSE)))</f>
        <v>Dynamic Click</v>
      </c>
      <c r="F836" s="7" t="str">
        <f t="shared" si="155"/>
        <v>blinks_gco_graduacao_na_conversao_facebook_all_ads_conv_ocpm_na_NA_na_po_lis_leads-gran_18-65-ambos_vid_all_promo-lancamento_lote-2-calado-15_gra-so-020223-273</v>
      </c>
      <c r="G836" s="7" t="str">
        <f t="shared" si="156"/>
        <v>550096441</v>
      </c>
      <c r="H836" s="7" t="str">
        <f t="shared" si="157"/>
        <v>Tracking</v>
      </c>
      <c r="I836" s="7">
        <f t="shared" si="158"/>
        <v>0</v>
      </c>
      <c r="J836" s="7">
        <f t="shared" si="159"/>
        <v>2</v>
      </c>
      <c r="K836" s="8">
        <f t="shared" si="160"/>
        <v>1.2999999999999999E-2</v>
      </c>
      <c r="L836" s="7">
        <f t="shared" si="161"/>
        <v>0.02</v>
      </c>
      <c r="M836" s="8">
        <f t="shared" si="138"/>
        <v>2.5999999999999999E-2</v>
      </c>
      <c r="N836" s="8">
        <f t="shared" si="139"/>
        <v>0.04</v>
      </c>
    </row>
    <row r="837" spans="1:14" ht="15.75" customHeight="1" x14ac:dyDescent="0.35">
      <c r="A837" s="7" t="str">
        <f t="shared" si="151"/>
        <v>blinks_gco_graduacao_2023</v>
      </c>
      <c r="B837" s="7" t="str">
        <f t="shared" si="152"/>
        <v>Facebook Brasil</v>
      </c>
      <c r="C837" s="7" t="str">
        <f t="shared" si="153"/>
        <v>blinks_gco_graduacao_na_conversao_facebook_all_ads_conv_ocpm_na_NA_na_po_lis_leads-gran_18-65-ambos_vid_all_promo-lancamento_lote-2-calado-30_gra-so-020223-274</v>
      </c>
      <c r="D837" s="7" t="str">
        <f t="shared" si="154"/>
        <v>359173308</v>
      </c>
      <c r="E837" s="7" t="str">
        <f>IF('Report DCM'!$H837="In-Stream Video","Rich Media display banner",IF('Report DCM'!$I837&gt;'Report DCM'!$J837,"Standard",VLOOKUP(CONCATENATE(bd_adtype,"_",bd_creativetype),tabela,2,FALSE)))</f>
        <v>Dynamic Click</v>
      </c>
      <c r="F837" s="7" t="str">
        <f t="shared" si="155"/>
        <v>blinks_gco_graduacao_na_conversao_facebook_all_ads_conv_ocpm_na_NA_na_po_lis_leads-gran_18-65-ambos_vid_all_promo-lancamento_lote-2-calado-30_gra-so-020223-274</v>
      </c>
      <c r="G837" s="7" t="str">
        <f t="shared" si="156"/>
        <v>550096438</v>
      </c>
      <c r="H837" s="7" t="str">
        <f t="shared" si="157"/>
        <v>Tracking</v>
      </c>
      <c r="I837" s="7">
        <f t="shared" si="158"/>
        <v>0</v>
      </c>
      <c r="J837" s="7">
        <f t="shared" si="159"/>
        <v>1</v>
      </c>
      <c r="K837" s="8">
        <f t="shared" si="160"/>
        <v>1.2999999999999999E-2</v>
      </c>
      <c r="L837" s="7">
        <f t="shared" si="161"/>
        <v>0.02</v>
      </c>
      <c r="M837" s="8">
        <f t="shared" si="138"/>
        <v>1.2999999999999999E-2</v>
      </c>
      <c r="N837" s="8">
        <f t="shared" si="139"/>
        <v>0.02</v>
      </c>
    </row>
    <row r="838" spans="1:14" ht="15.75" customHeight="1" x14ac:dyDescent="0.35">
      <c r="A838" s="7" t="str">
        <f t="shared" si="151"/>
        <v>blinks_gco_graduacao_2023</v>
      </c>
      <c r="B838" s="7" t="str">
        <f t="shared" si="152"/>
        <v>Facebook Brasil</v>
      </c>
      <c r="C838" s="7" t="str">
        <f t="shared" si="153"/>
        <v>blinks_gco_graduacao_na_conversao_facebook_all_ads_conv_ocpm_na_NA_na_po_lis_leads-gran_18-65-ambos_vid_all_promo-lancamento_lote-2-gabriel-15_gra-so-020223-275</v>
      </c>
      <c r="D838" s="7" t="str">
        <f t="shared" si="154"/>
        <v>359173305</v>
      </c>
      <c r="E838" s="7" t="str">
        <f>IF('Report DCM'!$H838="In-Stream Video","Rich Media display banner",IF('Report DCM'!$I838&gt;'Report DCM'!$J838,"Standard",VLOOKUP(CONCATENATE(bd_adtype,"_",bd_creativetype),tabela,2,FALSE)))</f>
        <v>Dynamic Click</v>
      </c>
      <c r="F838" s="7" t="str">
        <f t="shared" si="155"/>
        <v>blinks_gco_graduacao_na_conversao_facebook_all_ads_conv_ocpm_na_NA_na_po_lis_leads-gran_18-65-ambos_vid_all_promo-lancamento_lote-2-gabriel-15_gra-so-020223-275</v>
      </c>
      <c r="G838" s="7" t="str">
        <f t="shared" si="156"/>
        <v>550096435</v>
      </c>
      <c r="H838" s="7" t="str">
        <f t="shared" si="157"/>
        <v>Tracking</v>
      </c>
      <c r="I838" s="7">
        <f t="shared" si="158"/>
        <v>0</v>
      </c>
      <c r="J838" s="7">
        <f t="shared" si="159"/>
        <v>1</v>
      </c>
      <c r="K838" s="8">
        <f t="shared" si="160"/>
        <v>1.2999999999999999E-2</v>
      </c>
      <c r="L838" s="7">
        <f t="shared" si="161"/>
        <v>0.02</v>
      </c>
      <c r="M838" s="8">
        <f t="shared" si="138"/>
        <v>1.2999999999999999E-2</v>
      </c>
      <c r="N838" s="8">
        <f t="shared" si="139"/>
        <v>0.02</v>
      </c>
    </row>
    <row r="839" spans="1:14" ht="15.75" customHeight="1" x14ac:dyDescent="0.35">
      <c r="A839" s="7" t="str">
        <f t="shared" si="151"/>
        <v>blinks_gco_graduacao_2023</v>
      </c>
      <c r="B839" s="7" t="str">
        <f t="shared" si="152"/>
        <v>Facebook Brasil</v>
      </c>
      <c r="C839" s="7" t="str">
        <f t="shared" si="153"/>
        <v>blinks_gco_graduacao_na_conversao_facebook_all_ads_conv_ocpm_na_NA_na_po_lis_leads-gran_18-65-ambos_vid_all_promo-lancamento_lote-2-gabriel-30_gra-so-020223-276</v>
      </c>
      <c r="D839" s="7" t="str">
        <f t="shared" si="154"/>
        <v>359173302</v>
      </c>
      <c r="E839" s="7" t="str">
        <f>IF('Report DCM'!$H839="In-Stream Video","Rich Media display banner",IF('Report DCM'!$I839&gt;'Report DCM'!$J839,"Standard",VLOOKUP(CONCATENATE(bd_adtype,"_",bd_creativetype),tabela,2,FALSE)))</f>
        <v>Dynamic Click</v>
      </c>
      <c r="F839" s="7" t="str">
        <f t="shared" si="155"/>
        <v>blinks_gco_graduacao_na_conversao_facebook_all_ads_conv_ocpm_na_NA_na_po_lis_leads-gran_18-65-ambos_vid_all_promo-lancamento_lote-2-gabriel-30_gra-so-020223-276</v>
      </c>
      <c r="G839" s="7" t="str">
        <f t="shared" si="156"/>
        <v>550096432</v>
      </c>
      <c r="H839" s="7" t="str">
        <f t="shared" si="157"/>
        <v>Tracking</v>
      </c>
      <c r="I839" s="7">
        <f t="shared" si="158"/>
        <v>0</v>
      </c>
      <c r="J839" s="7">
        <f t="shared" si="159"/>
        <v>2</v>
      </c>
      <c r="K839" s="8">
        <f t="shared" si="160"/>
        <v>1.2999999999999999E-2</v>
      </c>
      <c r="L839" s="7">
        <f t="shared" si="161"/>
        <v>0.02</v>
      </c>
      <c r="M839" s="8">
        <f t="shared" si="138"/>
        <v>2.5999999999999999E-2</v>
      </c>
      <c r="N839" s="8">
        <f t="shared" si="139"/>
        <v>0.04</v>
      </c>
    </row>
    <row r="840" spans="1:14" ht="15.75" customHeight="1" x14ac:dyDescent="0.35">
      <c r="A840" s="7" t="str">
        <f t="shared" si="151"/>
        <v>blinks_gco_graduacao_2023</v>
      </c>
      <c r="B840" s="7" t="str">
        <f t="shared" si="152"/>
        <v>Facebook Brasil</v>
      </c>
      <c r="C840" s="7" t="str">
        <f t="shared" si="153"/>
        <v>blinks_gco_graduacao_na_conversao_facebook_all_ads_conv_ocpm_na_NA_na_po_lis_leads-gran_18-65-ambos_vid_all_promo-lancamento_lote-3-calado-15_gra-so-020223-363</v>
      </c>
      <c r="D840" s="7" t="str">
        <f t="shared" si="154"/>
        <v>359173941</v>
      </c>
      <c r="E840" s="7" t="str">
        <f>IF('Report DCM'!$H840="In-Stream Video","Rich Media display banner",IF('Report DCM'!$I840&gt;'Report DCM'!$J840,"Standard",VLOOKUP(CONCATENATE(bd_adtype,"_",bd_creativetype),tabela,2,FALSE)))</f>
        <v>Dynamic Click</v>
      </c>
      <c r="F840" s="7" t="str">
        <f t="shared" si="155"/>
        <v>blinks_gco_graduacao_na_conversao_facebook_all_ads_conv_ocpm_na_NA_na_po_lis_leads-gran_18-65-ambos_vid_all_promo-lancamento_lote-3-calado-15_gra-so-020223-363</v>
      </c>
      <c r="G840" s="7" t="str">
        <f t="shared" si="156"/>
        <v>550095871</v>
      </c>
      <c r="H840" s="7" t="str">
        <f t="shared" si="157"/>
        <v>Tracking</v>
      </c>
      <c r="I840" s="7">
        <f t="shared" si="158"/>
        <v>0</v>
      </c>
      <c r="J840" s="7">
        <f t="shared" si="159"/>
        <v>2</v>
      </c>
      <c r="K840" s="8">
        <f t="shared" si="160"/>
        <v>1.2999999999999999E-2</v>
      </c>
      <c r="L840" s="7">
        <f t="shared" si="161"/>
        <v>0.02</v>
      </c>
      <c r="M840" s="8">
        <f t="shared" si="138"/>
        <v>2.5999999999999999E-2</v>
      </c>
      <c r="N840" s="8">
        <f t="shared" si="139"/>
        <v>0.04</v>
      </c>
    </row>
    <row r="841" spans="1:14" ht="15.75" customHeight="1" x14ac:dyDescent="0.35">
      <c r="A841" s="7" t="str">
        <f t="shared" si="151"/>
        <v>blinks_gco_graduacao_2023</v>
      </c>
      <c r="B841" s="7" t="str">
        <f t="shared" si="152"/>
        <v>Facebook Brasil</v>
      </c>
      <c r="C841" s="7" t="str">
        <f t="shared" si="153"/>
        <v>blinks_gco_graduacao_na_conversao_facebook_all_ads_conv_ocpm_na_NA_na_po_lis_leads-gran_18-65-ambos_vid_all_promo-lancamento_lote-3-calado-30_gra-so-020223-364</v>
      </c>
      <c r="D841" s="7" t="str">
        <f t="shared" si="154"/>
        <v>359173938</v>
      </c>
      <c r="E841" s="7" t="str">
        <f>IF('Report DCM'!$H841="In-Stream Video","Rich Media display banner",IF('Report DCM'!$I841&gt;'Report DCM'!$J841,"Standard",VLOOKUP(CONCATENATE(bd_adtype,"_",bd_creativetype),tabela,2,FALSE)))</f>
        <v>Dynamic Click</v>
      </c>
      <c r="F841" s="7" t="str">
        <f t="shared" si="155"/>
        <v>blinks_gco_graduacao_na_conversao_facebook_all_ads_conv_ocpm_na_NA_na_po_lis_leads-gran_18-65-ambos_vid_all_promo-lancamento_lote-3-calado-30_gra-so-020223-364</v>
      </c>
      <c r="G841" s="7" t="str">
        <f t="shared" si="156"/>
        <v>550095868</v>
      </c>
      <c r="H841" s="7" t="str">
        <f t="shared" si="157"/>
        <v>Tracking</v>
      </c>
      <c r="I841" s="7">
        <f t="shared" si="158"/>
        <v>0</v>
      </c>
      <c r="J841" s="7">
        <f t="shared" si="159"/>
        <v>1</v>
      </c>
      <c r="K841" s="8">
        <f t="shared" si="160"/>
        <v>1.2999999999999999E-2</v>
      </c>
      <c r="L841" s="7">
        <f t="shared" si="161"/>
        <v>0.02</v>
      </c>
      <c r="M841" s="8">
        <f t="shared" si="138"/>
        <v>1.2999999999999999E-2</v>
      </c>
      <c r="N841" s="8">
        <f t="shared" si="139"/>
        <v>0.02</v>
      </c>
    </row>
    <row r="842" spans="1:14" ht="15.75" customHeight="1" x14ac:dyDescent="0.35">
      <c r="A842" s="7" t="str">
        <f t="shared" si="151"/>
        <v>blinks_gco_graduacao_2023</v>
      </c>
      <c r="B842" s="7" t="str">
        <f t="shared" si="152"/>
        <v>Facebook Brasil</v>
      </c>
      <c r="C842" s="7" t="str">
        <f t="shared" si="153"/>
        <v>blinks_gco_graduacao_na_conversao_facebook_all_ads_conv_ocpm_na_NA_na_po_lis_leads-gran_18-65-ambos_vid_all_promo-lancamento_lote-3-gabriel-15_gra-so-020223-365</v>
      </c>
      <c r="D842" s="7" t="str">
        <f t="shared" si="154"/>
        <v>359173935</v>
      </c>
      <c r="E842" s="7" t="str">
        <f>IF('Report DCM'!$H842="In-Stream Video","Rich Media display banner",IF('Report DCM'!$I842&gt;'Report DCM'!$J842,"Standard",VLOOKUP(CONCATENATE(bd_adtype,"_",bd_creativetype),tabela,2,FALSE)))</f>
        <v>Dynamic Click</v>
      </c>
      <c r="F842" s="7" t="str">
        <f t="shared" si="155"/>
        <v>blinks_gco_graduacao_na_conversao_facebook_all_ads_conv_ocpm_na_NA_na_po_lis_leads-gran_18-65-ambos_vid_all_promo-lancamento_lote-3-gabriel-15_gra-so-020223-365</v>
      </c>
      <c r="G842" s="7" t="str">
        <f t="shared" si="156"/>
        <v>550095865</v>
      </c>
      <c r="H842" s="7" t="str">
        <f t="shared" si="157"/>
        <v>Tracking</v>
      </c>
      <c r="I842" s="7">
        <f t="shared" si="158"/>
        <v>0</v>
      </c>
      <c r="J842" s="7">
        <f t="shared" si="159"/>
        <v>1</v>
      </c>
      <c r="K842" s="8">
        <f t="shared" si="160"/>
        <v>1.2999999999999999E-2</v>
      </c>
      <c r="L842" s="7">
        <f t="shared" si="161"/>
        <v>0.02</v>
      </c>
      <c r="M842" s="8">
        <f t="shared" si="138"/>
        <v>1.2999999999999999E-2</v>
      </c>
      <c r="N842" s="8">
        <f t="shared" si="139"/>
        <v>0.02</v>
      </c>
    </row>
    <row r="843" spans="1:14" ht="15.75" customHeight="1" x14ac:dyDescent="0.35">
      <c r="A843" s="7" t="str">
        <f t="shared" si="151"/>
        <v>blinks_gco_graduacao_2023</v>
      </c>
      <c r="B843" s="7" t="str">
        <f t="shared" si="152"/>
        <v>Facebook Brasil</v>
      </c>
      <c r="C843" s="7" t="str">
        <f t="shared" si="153"/>
        <v>blinks_gco_graduacao_na_conversao_facebook_all_ads_conv_ocpm_na_NA_na_po_lis_leads-gran_18-65-ambos_vid_all_promo-lancamento_lote-3-gabriel-30_gra-so-020223-366</v>
      </c>
      <c r="D843" s="7" t="str">
        <f t="shared" si="154"/>
        <v>359173932</v>
      </c>
      <c r="E843" s="7" t="str">
        <f>IF('Report DCM'!$H843="In-Stream Video","Rich Media display banner",IF('Report DCM'!$I843&gt;'Report DCM'!$J843,"Standard",VLOOKUP(CONCATENATE(bd_adtype,"_",bd_creativetype),tabela,2,FALSE)))</f>
        <v>Dynamic Click</v>
      </c>
      <c r="F843" s="7" t="str">
        <f t="shared" si="155"/>
        <v>blinks_gco_graduacao_na_conversao_facebook_all_ads_conv_ocpm_na_NA_na_po_lis_leads-gran_18-65-ambos_vid_all_promo-lancamento_lote-3-gabriel-30_gra-so-020223-366</v>
      </c>
      <c r="G843" s="7" t="str">
        <f t="shared" si="156"/>
        <v>550095862</v>
      </c>
      <c r="H843" s="7" t="str">
        <f t="shared" si="157"/>
        <v>Tracking</v>
      </c>
      <c r="I843" s="7">
        <f t="shared" si="158"/>
        <v>0</v>
      </c>
      <c r="J843" s="7">
        <f t="shared" si="159"/>
        <v>2</v>
      </c>
      <c r="K843" s="8">
        <f t="shared" si="160"/>
        <v>1.2999999999999999E-2</v>
      </c>
      <c r="L843" s="7">
        <f t="shared" si="161"/>
        <v>0.02</v>
      </c>
      <c r="M843" s="8">
        <f t="shared" si="138"/>
        <v>2.5999999999999999E-2</v>
      </c>
      <c r="N843" s="8">
        <f t="shared" si="139"/>
        <v>0.04</v>
      </c>
    </row>
    <row r="844" spans="1:14" ht="15.75" customHeight="1" x14ac:dyDescent="0.35">
      <c r="A844" s="7" t="str">
        <f t="shared" si="151"/>
        <v>blinks_gco_graduacao_2023</v>
      </c>
      <c r="B844" s="7" t="str">
        <f t="shared" si="152"/>
        <v>Facebook Brasil</v>
      </c>
      <c r="C844" s="7" t="str">
        <f t="shared" si="153"/>
        <v>blinks_gco_graduacao_na_conversao_facebook_all_ads_conv_ocpm_na_NA_na_po_lis_leads-gran_18-65-ambos_vid_all_promo-lancamento_lote-relampago-calado-15_gra-so-020223-93</v>
      </c>
      <c r="D844" s="7" t="str">
        <f t="shared" si="154"/>
        <v>359175360</v>
      </c>
      <c r="E844" s="7" t="str">
        <f>IF('Report DCM'!$H844="In-Stream Video","Rich Media display banner",IF('Report DCM'!$I844&gt;'Report DCM'!$J844,"Standard",VLOOKUP(CONCATENATE(bd_adtype,"_",bd_creativetype),tabela,2,FALSE)))</f>
        <v>Dynamic Click</v>
      </c>
      <c r="F844" s="7" t="str">
        <f t="shared" si="155"/>
        <v>blinks_gco_graduacao_na_conversao_facebook_all_ads_conv_ocpm_na_NA_na_po_lis_leads-gran_18-65-ambos_vid_all_promo-lancamento_lote-relampago-calado-15_gra-so-020223-93</v>
      </c>
      <c r="G844" s="7" t="str">
        <f t="shared" si="156"/>
        <v>550094728</v>
      </c>
      <c r="H844" s="7" t="str">
        <f t="shared" si="157"/>
        <v>Tracking</v>
      </c>
      <c r="I844" s="7">
        <f t="shared" si="158"/>
        <v>0</v>
      </c>
      <c r="J844" s="7">
        <f t="shared" si="159"/>
        <v>1</v>
      </c>
      <c r="K844" s="8">
        <f t="shared" si="160"/>
        <v>1.2999999999999999E-2</v>
      </c>
      <c r="L844" s="7">
        <f t="shared" si="161"/>
        <v>0.02</v>
      </c>
      <c r="M844" s="8">
        <f t="shared" si="138"/>
        <v>1.2999999999999999E-2</v>
      </c>
      <c r="N844" s="8">
        <f t="shared" si="139"/>
        <v>0.02</v>
      </c>
    </row>
    <row r="845" spans="1:14" ht="15.75" customHeight="1" x14ac:dyDescent="0.35">
      <c r="A845" s="7" t="str">
        <f t="shared" si="151"/>
        <v>blinks_gco_graduacao_2023</v>
      </c>
      <c r="B845" s="7" t="str">
        <f t="shared" si="152"/>
        <v>Facebook Brasil</v>
      </c>
      <c r="C845" s="7" t="str">
        <f t="shared" si="153"/>
        <v>blinks_gco_graduacao_na_conversao_facebook_all_ads_conv_ocpm_na_NA_na_po_lis_leads-gran_18-65-ambos_vid_all_promo-lancamento_lote-relampago-gabriel-15_gra-so-020223-95</v>
      </c>
      <c r="D845" s="7" t="str">
        <f t="shared" si="154"/>
        <v>359175348</v>
      </c>
      <c r="E845" s="7" t="str">
        <f>IF('Report DCM'!$H845="In-Stream Video","Rich Media display banner",IF('Report DCM'!$I845&gt;'Report DCM'!$J845,"Standard",VLOOKUP(CONCATENATE(bd_adtype,"_",bd_creativetype),tabela,2,FALSE)))</f>
        <v>Dynamic Click</v>
      </c>
      <c r="F845" s="7" t="str">
        <f t="shared" si="155"/>
        <v>blinks_gco_graduacao_na_conversao_facebook_all_ads_conv_ocpm_na_NA_na_po_lis_leads-gran_18-65-ambos_vid_all_promo-lancamento_lote-relampago-gabriel-15_gra-so-020223-95</v>
      </c>
      <c r="G845" s="7" t="str">
        <f t="shared" si="156"/>
        <v>550094716</v>
      </c>
      <c r="H845" s="7" t="str">
        <f t="shared" si="157"/>
        <v>Tracking</v>
      </c>
      <c r="I845" s="7">
        <f t="shared" si="158"/>
        <v>0</v>
      </c>
      <c r="J845" s="7">
        <f t="shared" si="159"/>
        <v>2</v>
      </c>
      <c r="K845" s="8">
        <f t="shared" si="160"/>
        <v>1.2999999999999999E-2</v>
      </c>
      <c r="L845" s="7">
        <f t="shared" si="161"/>
        <v>0.02</v>
      </c>
      <c r="M845" s="8">
        <f t="shared" si="138"/>
        <v>2.5999999999999999E-2</v>
      </c>
      <c r="N845" s="8">
        <f t="shared" si="139"/>
        <v>0.04</v>
      </c>
    </row>
    <row r="846" spans="1:14" ht="15.75" customHeight="1" x14ac:dyDescent="0.35">
      <c r="A846" s="7" t="str">
        <f t="shared" si="151"/>
        <v>blinks_gco_graduacao_2023</v>
      </c>
      <c r="B846" s="7" t="str">
        <f t="shared" si="152"/>
        <v>Facebook Brasil</v>
      </c>
      <c r="C846" s="7" t="str">
        <f t="shared" si="153"/>
        <v>blinks_gco_graduacao_na_conversao_facebook_all_ads_conv_ocpm_na_NA_na_po_rmkt_site-30d_18-65-ambos_ppl_all_promo-lancamento_lote-1-a-v1_gra-so-020223-115</v>
      </c>
      <c r="D846" s="7" t="str">
        <f t="shared" si="154"/>
        <v>359175228</v>
      </c>
      <c r="E846" s="7" t="str">
        <f>IF('Report DCM'!$H846="In-Stream Video","Rich Media display banner",IF('Report DCM'!$I846&gt;'Report DCM'!$J846,"Standard",VLOOKUP(CONCATENATE(bd_adtype,"_",bd_creativetype),tabela,2,FALSE)))</f>
        <v>Dynamic Click</v>
      </c>
      <c r="F846" s="7" t="str">
        <f t="shared" si="155"/>
        <v>blinks_gco_graduacao_na_conversao_facebook_all_ads_conv_ocpm_na_NA_na_po_rmkt_site-30d_18-65-ambos_ppl_all_promo-lancamento_lote-1-a-v1_gra-so-020223-115</v>
      </c>
      <c r="G846" s="7" t="str">
        <f t="shared" si="156"/>
        <v>550094596</v>
      </c>
      <c r="H846" s="7" t="str">
        <f t="shared" si="157"/>
        <v>Tracking</v>
      </c>
      <c r="I846" s="7">
        <f t="shared" si="158"/>
        <v>0</v>
      </c>
      <c r="J846" s="7">
        <f t="shared" si="159"/>
        <v>34</v>
      </c>
      <c r="K846" s="8">
        <f t="shared" si="160"/>
        <v>1.2999999999999999E-2</v>
      </c>
      <c r="L846" s="7">
        <f t="shared" si="161"/>
        <v>0.02</v>
      </c>
      <c r="M846" s="8">
        <f t="shared" si="138"/>
        <v>0.442</v>
      </c>
      <c r="N846" s="8">
        <f t="shared" si="139"/>
        <v>0.68</v>
      </c>
    </row>
    <row r="847" spans="1:14" ht="15.75" customHeight="1" x14ac:dyDescent="0.35">
      <c r="A847" s="7" t="str">
        <f t="shared" si="151"/>
        <v>blinks_gco_graduacao_2023</v>
      </c>
      <c r="B847" s="7" t="str">
        <f t="shared" si="152"/>
        <v>Facebook Brasil</v>
      </c>
      <c r="C847" s="7" t="str">
        <f t="shared" si="153"/>
        <v>blinks_gco_graduacao_na_conversao_facebook_all_ads_conv_ocpm_na_NA_na_po_rmkt_site-30d_18-65-ambos_ppl_all_promo-lancamento_lote-1-b-v1_gra-so-020223-116</v>
      </c>
      <c r="D847" s="7" t="str">
        <f t="shared" si="154"/>
        <v>359175222</v>
      </c>
      <c r="E847" s="7" t="str">
        <f>IF('Report DCM'!$H847="In-Stream Video","Rich Media display banner",IF('Report DCM'!$I847&gt;'Report DCM'!$J847,"Standard",VLOOKUP(CONCATENATE(bd_adtype,"_",bd_creativetype),tabela,2,FALSE)))</f>
        <v>Dynamic Click</v>
      </c>
      <c r="F847" s="7" t="str">
        <f t="shared" si="155"/>
        <v>blinks_gco_graduacao_na_conversao_facebook_all_ads_conv_ocpm_na_NA_na_po_rmkt_site-30d_18-65-ambos_ppl_all_promo-lancamento_lote-1-b-v1_gra-so-020223-116</v>
      </c>
      <c r="G847" s="7" t="str">
        <f t="shared" si="156"/>
        <v>550094590</v>
      </c>
      <c r="H847" s="7" t="str">
        <f t="shared" si="157"/>
        <v>Tracking</v>
      </c>
      <c r="I847" s="7">
        <f t="shared" si="158"/>
        <v>0</v>
      </c>
      <c r="J847" s="7">
        <f t="shared" si="159"/>
        <v>71</v>
      </c>
      <c r="K847" s="8">
        <f t="shared" si="160"/>
        <v>1.2999999999999999E-2</v>
      </c>
      <c r="L847" s="7">
        <f t="shared" si="161"/>
        <v>0.02</v>
      </c>
      <c r="M847" s="8">
        <f t="shared" si="138"/>
        <v>0.92299999999999993</v>
      </c>
      <c r="N847" s="8">
        <f t="shared" si="139"/>
        <v>1.42</v>
      </c>
    </row>
    <row r="848" spans="1:14" ht="15.75" customHeight="1" x14ac:dyDescent="0.35">
      <c r="A848" s="7" t="str">
        <f t="shared" si="151"/>
        <v>blinks_gco_graduacao_2023</v>
      </c>
      <c r="B848" s="7" t="str">
        <f t="shared" si="152"/>
        <v>Facebook Brasil</v>
      </c>
      <c r="C848" s="7" t="str">
        <f t="shared" si="153"/>
        <v>blinks_gco_graduacao_na_conversao_facebook_all_ads_conv_ocpm_na_NA_na_po_rmkt_site-30d_18-65-ambos_ppl_all_promo-lancamento_lote-1-c-v1_gra-so-020223-125</v>
      </c>
      <c r="D848" s="7" t="str">
        <f t="shared" si="154"/>
        <v>359175168</v>
      </c>
      <c r="E848" s="7" t="str">
        <f>IF('Report DCM'!$H848="In-Stream Video","Rich Media display banner",IF('Report DCM'!$I848&gt;'Report DCM'!$J848,"Standard",VLOOKUP(CONCATENATE(bd_adtype,"_",bd_creativetype),tabela,2,FALSE)))</f>
        <v>Dynamic Click</v>
      </c>
      <c r="F848" s="7" t="str">
        <f t="shared" si="155"/>
        <v>blinks_gco_graduacao_na_conversao_facebook_all_ads_conv_ocpm_na_NA_na_po_rmkt_site-30d_18-65-ambos_ppl_all_promo-lancamento_lote-1-c-v1_gra-so-020223-125</v>
      </c>
      <c r="G848" s="7" t="str">
        <f t="shared" si="156"/>
        <v>550096336</v>
      </c>
      <c r="H848" s="7" t="str">
        <f t="shared" si="157"/>
        <v>Tracking</v>
      </c>
      <c r="I848" s="7">
        <f t="shared" si="158"/>
        <v>0</v>
      </c>
      <c r="J848" s="7">
        <f t="shared" si="159"/>
        <v>46</v>
      </c>
      <c r="K848" s="8">
        <f t="shared" si="160"/>
        <v>1.2999999999999999E-2</v>
      </c>
      <c r="L848" s="7">
        <f t="shared" si="161"/>
        <v>0.02</v>
      </c>
      <c r="M848" s="8">
        <f t="shared" si="138"/>
        <v>0.59799999999999998</v>
      </c>
      <c r="N848" s="8">
        <f t="shared" si="139"/>
        <v>0.92</v>
      </c>
    </row>
    <row r="849" spans="1:14" ht="15.75" customHeight="1" x14ac:dyDescent="0.35">
      <c r="A849" s="7" t="str">
        <f t="shared" si="151"/>
        <v>blinks_gco_graduacao_2023</v>
      </c>
      <c r="B849" s="7" t="str">
        <f t="shared" si="152"/>
        <v>Facebook Brasil</v>
      </c>
      <c r="C849" s="7" t="str">
        <f t="shared" si="153"/>
        <v>blinks_gco_graduacao_na_conversao_facebook_all_ads_conv_ocpm_na_NA_na_po_rmkt_site-30d_18-65-ambos_ppl_all_promo-lancamento_lote-1-e_gra-so-020223-135</v>
      </c>
      <c r="D849" s="7" t="str">
        <f t="shared" si="154"/>
        <v>359175108</v>
      </c>
      <c r="E849" s="7" t="str">
        <f>IF('Report DCM'!$H849="In-Stream Video","Rich Media display banner",IF('Report DCM'!$I849&gt;'Report DCM'!$J849,"Standard",VLOOKUP(CONCATENATE(bd_adtype,"_",bd_creativetype),tabela,2,FALSE)))</f>
        <v>Dynamic Click</v>
      </c>
      <c r="F849" s="7" t="str">
        <f t="shared" si="155"/>
        <v>blinks_gco_graduacao_na_conversao_facebook_all_ads_conv_ocpm_na_NA_na_po_rmkt_site-30d_18-65-ambos_ppl_all_promo-lancamento_lote-1-e_gra-so-020223-135</v>
      </c>
      <c r="G849" s="7" t="str">
        <f t="shared" si="156"/>
        <v>550096276</v>
      </c>
      <c r="H849" s="7" t="str">
        <f t="shared" si="157"/>
        <v>Tracking</v>
      </c>
      <c r="I849" s="7">
        <f t="shared" si="158"/>
        <v>0</v>
      </c>
      <c r="J849" s="7">
        <f t="shared" si="159"/>
        <v>1</v>
      </c>
      <c r="K849" s="8">
        <f t="shared" si="160"/>
        <v>1.2999999999999999E-2</v>
      </c>
      <c r="L849" s="7">
        <f t="shared" si="161"/>
        <v>0.02</v>
      </c>
      <c r="M849" s="8">
        <f t="shared" si="138"/>
        <v>1.2999999999999999E-2</v>
      </c>
      <c r="N849" s="8">
        <f t="shared" si="139"/>
        <v>0.02</v>
      </c>
    </row>
    <row r="850" spans="1:14" ht="15.75" customHeight="1" x14ac:dyDescent="0.35">
      <c r="A850" s="7" t="str">
        <f t="shared" si="151"/>
        <v>blinks_gco_graduacao_2023</v>
      </c>
      <c r="B850" s="7" t="str">
        <f t="shared" si="152"/>
        <v>Facebook Brasil</v>
      </c>
      <c r="C850" s="7" t="str">
        <f t="shared" si="153"/>
        <v>blinks_gco_graduacao_na_conversao_facebook_all_ads_conv_ocpm_na_NA_na_po_rmkt_site-30d_18-65-ambos_ppl_all_promo-lancamento_lote-1-f_gra-so-020223-136</v>
      </c>
      <c r="D850" s="7" t="str">
        <f t="shared" si="154"/>
        <v>359175102</v>
      </c>
      <c r="E850" s="7" t="str">
        <f>IF('Report DCM'!$H850="In-Stream Video","Rich Media display banner",IF('Report DCM'!$I850&gt;'Report DCM'!$J850,"Standard",VLOOKUP(CONCATENATE(bd_adtype,"_",bd_creativetype),tabela,2,FALSE)))</f>
        <v>Dynamic Click</v>
      </c>
      <c r="F850" s="7" t="str">
        <f t="shared" si="155"/>
        <v>blinks_gco_graduacao_na_conversao_facebook_all_ads_conv_ocpm_na_NA_na_po_rmkt_site-30d_18-65-ambos_ppl_all_promo-lancamento_lote-1-f_gra-so-020223-136</v>
      </c>
      <c r="G850" s="7" t="str">
        <f t="shared" si="156"/>
        <v>550096270</v>
      </c>
      <c r="H850" s="7" t="str">
        <f t="shared" si="157"/>
        <v>Tracking</v>
      </c>
      <c r="I850" s="7">
        <f t="shared" si="158"/>
        <v>0</v>
      </c>
      <c r="J850" s="7">
        <f t="shared" si="159"/>
        <v>2</v>
      </c>
      <c r="K850" s="8">
        <f t="shared" si="160"/>
        <v>1.2999999999999999E-2</v>
      </c>
      <c r="L850" s="7">
        <f t="shared" si="161"/>
        <v>0.02</v>
      </c>
      <c r="M850" s="8">
        <f t="shared" si="138"/>
        <v>2.5999999999999999E-2</v>
      </c>
      <c r="N850" s="8">
        <f t="shared" si="139"/>
        <v>0.04</v>
      </c>
    </row>
    <row r="851" spans="1:14" ht="15.75" customHeight="1" x14ac:dyDescent="0.35">
      <c r="A851" s="7" t="str">
        <f t="shared" si="151"/>
        <v>blinks_gco_graduacao_2023</v>
      </c>
      <c r="B851" s="7" t="str">
        <f t="shared" si="152"/>
        <v>Facebook Brasil</v>
      </c>
      <c r="C851" s="7" t="str">
        <f t="shared" si="153"/>
        <v>blinks_gco_graduacao_na_conversao_facebook_all_ads_conv_ocpm_na_NA_na_po_rmkt_site-30d_18-65-ambos_ppl_all_promo-lancamento_lote-2-a-v1_gra-so-020223-205</v>
      </c>
      <c r="D851" s="7" t="str">
        <f t="shared" si="154"/>
        <v>358831844</v>
      </c>
      <c r="E851" s="7" t="str">
        <f>IF('Report DCM'!$H851="In-Stream Video","Rich Media display banner",IF('Report DCM'!$I851&gt;'Report DCM'!$J851,"Standard",VLOOKUP(CONCATENATE(bd_adtype,"_",bd_creativetype),tabela,2,FALSE)))</f>
        <v>Dynamic Click</v>
      </c>
      <c r="F851" s="7" t="str">
        <f t="shared" si="155"/>
        <v>blinks_gco_graduacao_na_conversao_facebook_all_ads_conv_ocpm_na_NA_na_po_rmkt_site-30d_18-65-ambos_ppl_all_promo-lancamento_lote-2-a-v1_gra-so-020223-205</v>
      </c>
      <c r="G851" s="7" t="str">
        <f t="shared" si="156"/>
        <v>550096756</v>
      </c>
      <c r="H851" s="7" t="str">
        <f t="shared" si="157"/>
        <v>Tracking</v>
      </c>
      <c r="I851" s="7">
        <f t="shared" si="158"/>
        <v>0</v>
      </c>
      <c r="J851" s="7">
        <f t="shared" si="159"/>
        <v>22</v>
      </c>
      <c r="K851" s="8">
        <f t="shared" si="160"/>
        <v>1.2999999999999999E-2</v>
      </c>
      <c r="L851" s="7">
        <f t="shared" si="161"/>
        <v>0.02</v>
      </c>
      <c r="M851" s="8">
        <f t="shared" si="138"/>
        <v>0.28599999999999998</v>
      </c>
      <c r="N851" s="8">
        <f t="shared" si="139"/>
        <v>0.44</v>
      </c>
    </row>
    <row r="852" spans="1:14" ht="15.75" customHeight="1" x14ac:dyDescent="0.35">
      <c r="A852" s="7" t="str">
        <f t="shared" si="151"/>
        <v>blinks_gco_graduacao_2023</v>
      </c>
      <c r="B852" s="7" t="str">
        <f t="shared" si="152"/>
        <v>Facebook Brasil</v>
      </c>
      <c r="C852" s="7" t="str">
        <f t="shared" si="153"/>
        <v>blinks_gco_graduacao_na_conversao_facebook_all_ads_conv_ocpm_na_NA_na_po_rmkt_site-30d_18-65-ambos_ppl_all_promo-lancamento_lote-2-b-v1_gra-so-020223-206</v>
      </c>
      <c r="D852" s="7" t="str">
        <f t="shared" si="154"/>
        <v>358831838</v>
      </c>
      <c r="E852" s="7" t="str">
        <f>IF('Report DCM'!$H852="In-Stream Video","Rich Media display banner",IF('Report DCM'!$I852&gt;'Report DCM'!$J852,"Standard",VLOOKUP(CONCATENATE(bd_adtype,"_",bd_creativetype),tabela,2,FALSE)))</f>
        <v>Dynamic Click</v>
      </c>
      <c r="F852" s="7" t="str">
        <f t="shared" si="155"/>
        <v>blinks_gco_graduacao_na_conversao_facebook_all_ads_conv_ocpm_na_NA_na_po_rmkt_site-30d_18-65-ambos_ppl_all_promo-lancamento_lote-2-b-v1_gra-so-020223-206</v>
      </c>
      <c r="G852" s="7" t="str">
        <f t="shared" si="156"/>
        <v>550096750</v>
      </c>
      <c r="H852" s="7" t="str">
        <f t="shared" si="157"/>
        <v>Tracking</v>
      </c>
      <c r="I852" s="7">
        <f t="shared" si="158"/>
        <v>0</v>
      </c>
      <c r="J852" s="7">
        <f t="shared" si="159"/>
        <v>49</v>
      </c>
      <c r="K852" s="8">
        <f t="shared" si="160"/>
        <v>1.2999999999999999E-2</v>
      </c>
      <c r="L852" s="7">
        <f t="shared" si="161"/>
        <v>0.02</v>
      </c>
      <c r="M852" s="8">
        <f t="shared" si="138"/>
        <v>0.63700000000000001</v>
      </c>
      <c r="N852" s="8">
        <f t="shared" si="139"/>
        <v>0.98</v>
      </c>
    </row>
    <row r="853" spans="1:14" ht="15.75" customHeight="1" x14ac:dyDescent="0.35">
      <c r="A853" s="7" t="str">
        <f t="shared" si="151"/>
        <v>blinks_gco_graduacao_2023</v>
      </c>
      <c r="B853" s="7" t="str">
        <f t="shared" si="152"/>
        <v>Facebook Brasil</v>
      </c>
      <c r="C853" s="7" t="str">
        <f t="shared" si="153"/>
        <v>blinks_gco_graduacao_na_conversao_facebook_all_ads_conv_ocpm_na_NA_na_po_rmkt_site-30d_18-65-ambos_ppl_all_promo-lancamento_lote-2-c-v1_gra-so-020223-215</v>
      </c>
      <c r="D853" s="7" t="str">
        <f t="shared" si="154"/>
        <v>358831784</v>
      </c>
      <c r="E853" s="7" t="str">
        <f>IF('Report DCM'!$H853="In-Stream Video","Rich Media display banner",IF('Report DCM'!$I853&gt;'Report DCM'!$J853,"Standard",VLOOKUP(CONCATENATE(bd_adtype,"_",bd_creativetype),tabela,2,FALSE)))</f>
        <v>Dynamic Click</v>
      </c>
      <c r="F853" s="7" t="str">
        <f t="shared" si="155"/>
        <v>blinks_gco_graduacao_na_conversao_facebook_all_ads_conv_ocpm_na_NA_na_po_rmkt_site-30d_18-65-ambos_ppl_all_promo-lancamento_lote-2-c-v1_gra-so-020223-215</v>
      </c>
      <c r="G853" s="7" t="str">
        <f t="shared" si="156"/>
        <v>550096696</v>
      </c>
      <c r="H853" s="7" t="str">
        <f t="shared" si="157"/>
        <v>Tracking</v>
      </c>
      <c r="I853" s="7">
        <f t="shared" si="158"/>
        <v>0</v>
      </c>
      <c r="J853" s="7">
        <f t="shared" si="159"/>
        <v>11</v>
      </c>
      <c r="K853" s="8">
        <f t="shared" si="160"/>
        <v>1.2999999999999999E-2</v>
      </c>
      <c r="L853" s="7">
        <f t="shared" si="161"/>
        <v>0.02</v>
      </c>
      <c r="M853" s="8">
        <f t="shared" si="138"/>
        <v>0.14299999999999999</v>
      </c>
      <c r="N853" s="8">
        <f t="shared" si="139"/>
        <v>0.22</v>
      </c>
    </row>
    <row r="854" spans="1:14" ht="15.75" customHeight="1" x14ac:dyDescent="0.35">
      <c r="A854" s="7" t="str">
        <f t="shared" si="151"/>
        <v>blinks_gco_graduacao_2023</v>
      </c>
      <c r="B854" s="7" t="str">
        <f t="shared" si="152"/>
        <v>Facebook Brasil</v>
      </c>
      <c r="C854" s="7" t="str">
        <f t="shared" si="153"/>
        <v>blinks_gco_graduacao_na_conversao_facebook_all_ads_conv_ocpm_na_NA_na_po_rmkt_site-30d_18-65-ambos_ppl_all_promo-lancamento_lote-2-d_gra-so-020223-216</v>
      </c>
      <c r="D854" s="7" t="str">
        <f t="shared" si="154"/>
        <v>358831778</v>
      </c>
      <c r="E854" s="7" t="str">
        <f>IF('Report DCM'!$H854="In-Stream Video","Rich Media display banner",IF('Report DCM'!$I854&gt;'Report DCM'!$J854,"Standard",VLOOKUP(CONCATENATE(bd_adtype,"_",bd_creativetype),tabela,2,FALSE)))</f>
        <v>Dynamic Click</v>
      </c>
      <c r="F854" s="7" t="str">
        <f t="shared" si="155"/>
        <v>blinks_gco_graduacao_na_conversao_facebook_all_ads_conv_ocpm_na_NA_na_po_rmkt_site-30d_18-65-ambos_ppl_all_promo-lancamento_lote-2-d_gra-so-020223-216</v>
      </c>
      <c r="G854" s="7" t="str">
        <f t="shared" si="156"/>
        <v>550096690</v>
      </c>
      <c r="H854" s="7" t="str">
        <f t="shared" si="157"/>
        <v>Tracking</v>
      </c>
      <c r="I854" s="7">
        <f t="shared" si="158"/>
        <v>0</v>
      </c>
      <c r="J854" s="7">
        <f t="shared" si="159"/>
        <v>4</v>
      </c>
      <c r="K854" s="8">
        <f t="shared" si="160"/>
        <v>1.2999999999999999E-2</v>
      </c>
      <c r="L854" s="7">
        <f t="shared" si="161"/>
        <v>0.02</v>
      </c>
      <c r="M854" s="8">
        <f t="shared" si="138"/>
        <v>5.1999999999999998E-2</v>
      </c>
      <c r="N854" s="8">
        <f t="shared" si="139"/>
        <v>0.08</v>
      </c>
    </row>
    <row r="855" spans="1:14" ht="15.75" customHeight="1" x14ac:dyDescent="0.35">
      <c r="A855" s="7" t="str">
        <f t="shared" si="151"/>
        <v>blinks_gco_graduacao_2023</v>
      </c>
      <c r="B855" s="7" t="str">
        <f t="shared" si="152"/>
        <v>Facebook Brasil</v>
      </c>
      <c r="C855" s="7" t="str">
        <f t="shared" si="153"/>
        <v>blinks_gco_graduacao_na_conversao_facebook_all_ads_conv_ocpm_na_NA_na_po_rmkt_site-30d_18-65-ambos_ppl_all_promo-lancamento_lote-2-e_gra-so-020223-225</v>
      </c>
      <c r="D855" s="7" t="str">
        <f t="shared" si="154"/>
        <v>358831724</v>
      </c>
      <c r="E855" s="7" t="str">
        <f>IF('Report DCM'!$H855="In-Stream Video","Rich Media display banner",IF('Report DCM'!$I855&gt;'Report DCM'!$J855,"Standard",VLOOKUP(CONCATENATE(bd_adtype,"_",bd_creativetype),tabela,2,FALSE)))</f>
        <v>Dynamic Click</v>
      </c>
      <c r="F855" s="7" t="str">
        <f t="shared" si="155"/>
        <v>blinks_gco_graduacao_na_conversao_facebook_all_ads_conv_ocpm_na_NA_na_po_rmkt_site-30d_18-65-ambos_ppl_all_promo-lancamento_lote-2-e_gra-so-020223-225</v>
      </c>
      <c r="G855" s="7" t="str">
        <f t="shared" si="156"/>
        <v>550096636</v>
      </c>
      <c r="H855" s="7" t="str">
        <f t="shared" si="157"/>
        <v>Tracking</v>
      </c>
      <c r="I855" s="7">
        <f t="shared" si="158"/>
        <v>0</v>
      </c>
      <c r="J855" s="7">
        <f t="shared" si="159"/>
        <v>2</v>
      </c>
      <c r="K855" s="8">
        <f t="shared" si="160"/>
        <v>1.2999999999999999E-2</v>
      </c>
      <c r="L855" s="7">
        <f t="shared" si="161"/>
        <v>0.02</v>
      </c>
      <c r="M855" s="8">
        <f t="shared" si="138"/>
        <v>2.5999999999999999E-2</v>
      </c>
      <c r="N855" s="8">
        <f t="shared" si="139"/>
        <v>0.04</v>
      </c>
    </row>
    <row r="856" spans="1:14" ht="15.75" customHeight="1" x14ac:dyDescent="0.35">
      <c r="A856" s="7" t="str">
        <f t="shared" si="151"/>
        <v>blinks_gco_graduacao_2023</v>
      </c>
      <c r="B856" s="7" t="str">
        <f t="shared" si="152"/>
        <v>Facebook Brasil</v>
      </c>
      <c r="C856" s="7" t="str">
        <f t="shared" si="153"/>
        <v>blinks_gco_graduacao_na_conversao_facebook_all_ads_conv_ocpm_na_NA_na_po_rmkt_site-30d_18-65-ambos_ppl_all_promo-lancamento_lote-3-a-v1_gra-so-020223-295</v>
      </c>
      <c r="D856" s="7" t="str">
        <f t="shared" si="154"/>
        <v>359173245</v>
      </c>
      <c r="E856" s="7" t="str">
        <f>IF('Report DCM'!$H856="In-Stream Video","Rich Media display banner",IF('Report DCM'!$I856&gt;'Report DCM'!$J856,"Standard",VLOOKUP(CONCATENATE(bd_adtype,"_",bd_creativetype),tabela,2,FALSE)))</f>
        <v>Dynamic Click</v>
      </c>
      <c r="F856" s="7" t="str">
        <f t="shared" si="155"/>
        <v>blinks_gco_graduacao_na_conversao_facebook_all_ads_conv_ocpm_na_NA_na_po_rmkt_site-30d_18-65-ambos_ppl_all_promo-lancamento_lote-3-a-v1_gra-so-020223-295</v>
      </c>
      <c r="G856" s="7" t="str">
        <f t="shared" si="156"/>
        <v>550096375</v>
      </c>
      <c r="H856" s="7" t="str">
        <f t="shared" si="157"/>
        <v>Tracking</v>
      </c>
      <c r="I856" s="7">
        <f t="shared" si="158"/>
        <v>0</v>
      </c>
      <c r="J856" s="7">
        <f t="shared" si="159"/>
        <v>15</v>
      </c>
      <c r="K856" s="8">
        <f t="shared" si="160"/>
        <v>1.2999999999999999E-2</v>
      </c>
      <c r="L856" s="7">
        <f t="shared" si="161"/>
        <v>0.02</v>
      </c>
      <c r="M856" s="8">
        <f t="shared" si="138"/>
        <v>0.19499999999999998</v>
      </c>
      <c r="N856" s="8">
        <f t="shared" si="139"/>
        <v>0.3</v>
      </c>
    </row>
    <row r="857" spans="1:14" ht="15.75" customHeight="1" x14ac:dyDescent="0.35">
      <c r="A857" s="7" t="str">
        <f t="shared" si="151"/>
        <v>blinks_gco_graduacao_2023</v>
      </c>
      <c r="B857" s="7" t="str">
        <f t="shared" si="152"/>
        <v>Facebook Brasil</v>
      </c>
      <c r="C857" s="7" t="str">
        <f t="shared" si="153"/>
        <v>blinks_gco_graduacao_na_conversao_facebook_all_ads_conv_ocpm_na_NA_na_po_rmkt_site-30d_18-65-ambos_ppl_all_promo-lancamento_lote-3-b-v1_gra-so-020223-296</v>
      </c>
      <c r="D857" s="7" t="str">
        <f t="shared" si="154"/>
        <v>359173242</v>
      </c>
      <c r="E857" s="7" t="str">
        <f>IF('Report DCM'!$H857="In-Stream Video","Rich Media display banner",IF('Report DCM'!$I857&gt;'Report DCM'!$J857,"Standard",VLOOKUP(CONCATENATE(bd_adtype,"_",bd_creativetype),tabela,2,FALSE)))</f>
        <v>Dynamic Click</v>
      </c>
      <c r="F857" s="7" t="str">
        <f t="shared" si="155"/>
        <v>blinks_gco_graduacao_na_conversao_facebook_all_ads_conv_ocpm_na_NA_na_po_rmkt_site-30d_18-65-ambos_ppl_all_promo-lancamento_lote-3-b-v1_gra-so-020223-296</v>
      </c>
      <c r="G857" s="7" t="str">
        <f t="shared" si="156"/>
        <v>550096372</v>
      </c>
      <c r="H857" s="7" t="str">
        <f t="shared" si="157"/>
        <v>Tracking</v>
      </c>
      <c r="I857" s="7">
        <f t="shared" si="158"/>
        <v>0</v>
      </c>
      <c r="J857" s="7">
        <f t="shared" si="159"/>
        <v>10</v>
      </c>
      <c r="K857" s="8">
        <f t="shared" si="160"/>
        <v>1.2999999999999999E-2</v>
      </c>
      <c r="L857" s="7">
        <f t="shared" si="161"/>
        <v>0.02</v>
      </c>
      <c r="M857" s="8">
        <f t="shared" si="138"/>
        <v>0.13</v>
      </c>
      <c r="N857" s="8">
        <f t="shared" si="139"/>
        <v>0.2</v>
      </c>
    </row>
    <row r="858" spans="1:14" ht="15.75" customHeight="1" x14ac:dyDescent="0.35">
      <c r="A858" s="7" t="str">
        <f t="shared" si="151"/>
        <v>blinks_gco_graduacao_2023</v>
      </c>
      <c r="B858" s="7" t="str">
        <f t="shared" si="152"/>
        <v>Facebook Brasil</v>
      </c>
      <c r="C858" s="7" t="str">
        <f t="shared" si="153"/>
        <v>blinks_gco_graduacao_na_conversao_facebook_all_ads_conv_ocpm_na_NA_na_po_rmkt_site-30d_18-65-ambos_ppl_all_promo-lancamento_lote-3-c-v1_gra-so-020223-305</v>
      </c>
      <c r="D858" s="7" t="str">
        <f t="shared" si="154"/>
        <v>359173215</v>
      </c>
      <c r="E858" s="7" t="str">
        <f>IF('Report DCM'!$H858="In-Stream Video","Rich Media display banner",IF('Report DCM'!$I858&gt;'Report DCM'!$J858,"Standard",VLOOKUP(CONCATENATE(bd_adtype,"_",bd_creativetype),tabela,2,FALSE)))</f>
        <v>Dynamic Click</v>
      </c>
      <c r="F858" s="7" t="str">
        <f t="shared" si="155"/>
        <v>blinks_gco_graduacao_na_conversao_facebook_all_ads_conv_ocpm_na_NA_na_po_rmkt_site-30d_18-65-ambos_ppl_all_promo-lancamento_lote-3-c-v1_gra-so-020223-305</v>
      </c>
      <c r="G858" s="7" t="str">
        <f t="shared" si="156"/>
        <v>550096045</v>
      </c>
      <c r="H858" s="7" t="str">
        <f t="shared" si="157"/>
        <v>Tracking</v>
      </c>
      <c r="I858" s="7">
        <f t="shared" si="158"/>
        <v>0</v>
      </c>
      <c r="J858" s="7">
        <f t="shared" si="159"/>
        <v>7</v>
      </c>
      <c r="K858" s="8">
        <f t="shared" si="160"/>
        <v>1.2999999999999999E-2</v>
      </c>
      <c r="L858" s="7">
        <f t="shared" si="161"/>
        <v>0.02</v>
      </c>
      <c r="M858" s="8">
        <f t="shared" si="138"/>
        <v>9.0999999999999998E-2</v>
      </c>
      <c r="N858" s="8">
        <f t="shared" si="139"/>
        <v>0.14000000000000001</v>
      </c>
    </row>
    <row r="859" spans="1:14" ht="15.75" customHeight="1" x14ac:dyDescent="0.35">
      <c r="A859" s="7" t="str">
        <f t="shared" si="151"/>
        <v>blinks_gco_graduacao_2023</v>
      </c>
      <c r="B859" s="7" t="str">
        <f t="shared" si="152"/>
        <v>Facebook Brasil</v>
      </c>
      <c r="C859" s="7" t="str">
        <f t="shared" si="153"/>
        <v>blinks_gco_graduacao_na_conversao_facebook_all_ads_conv_ocpm_na_NA_na_po_rmkt_site-30d_18-65-ambos_ppl_all_promo-lancamento_lote-3-e_gra-so-020223-315</v>
      </c>
      <c r="D859" s="7" t="str">
        <f t="shared" si="154"/>
        <v>359173185</v>
      </c>
      <c r="E859" s="7" t="str">
        <f>IF('Report DCM'!$H859="In-Stream Video","Rich Media display banner",IF('Report DCM'!$I859&gt;'Report DCM'!$J859,"Standard",VLOOKUP(CONCATENATE(bd_adtype,"_",bd_creativetype),tabela,2,FALSE)))</f>
        <v>Dynamic Click</v>
      </c>
      <c r="F859" s="7" t="str">
        <f t="shared" si="155"/>
        <v>blinks_gco_graduacao_na_conversao_facebook_all_ads_conv_ocpm_na_NA_na_po_rmkt_site-30d_18-65-ambos_ppl_all_promo-lancamento_lote-3-e_gra-so-020223-315</v>
      </c>
      <c r="G859" s="7" t="str">
        <f t="shared" si="156"/>
        <v>550096015</v>
      </c>
      <c r="H859" s="7" t="str">
        <f t="shared" si="157"/>
        <v>Tracking</v>
      </c>
      <c r="I859" s="7">
        <f t="shared" si="158"/>
        <v>0</v>
      </c>
      <c r="J859" s="7">
        <f t="shared" si="159"/>
        <v>1</v>
      </c>
      <c r="K859" s="8">
        <f t="shared" si="160"/>
        <v>1.2999999999999999E-2</v>
      </c>
      <c r="L859" s="7">
        <f t="shared" si="161"/>
        <v>0.02</v>
      </c>
      <c r="M859" s="8">
        <f t="shared" si="138"/>
        <v>1.2999999999999999E-2</v>
      </c>
      <c r="N859" s="8">
        <f t="shared" si="139"/>
        <v>0.02</v>
      </c>
    </row>
    <row r="860" spans="1:14" ht="15.75" customHeight="1" x14ac:dyDescent="0.35">
      <c r="A860" s="7" t="str">
        <f t="shared" si="151"/>
        <v>blinks_gco_graduacao_2023</v>
      </c>
      <c r="B860" s="7" t="str">
        <f t="shared" si="152"/>
        <v>Facebook Brasil</v>
      </c>
      <c r="C860" s="7" t="str">
        <f t="shared" si="153"/>
        <v>blinks_gco_graduacao_na_conversao_facebook_all_ads_conv_ocpm_na_NA_na_po_rmkt_site-30d_18-65-ambos_ppl_all_promo-lancamento_lote-relampago-a-rodrigo-grabriel_gra-so-020223-25</v>
      </c>
      <c r="D860" s="7" t="str">
        <f t="shared" si="154"/>
        <v>359071933</v>
      </c>
      <c r="E860" s="7" t="str">
        <f>IF('Report DCM'!$H860="In-Stream Video","Rich Media display banner",IF('Report DCM'!$I860&gt;'Report DCM'!$J860,"Standard",VLOOKUP(CONCATENATE(bd_adtype,"_",bd_creativetype),tabela,2,FALSE)))</f>
        <v>Dynamic Click</v>
      </c>
      <c r="F860" s="7" t="str">
        <f t="shared" si="155"/>
        <v>blinks_gco_graduacao_na_conversao_facebook_all_ads_conv_ocpm_na_NA_na_po_rmkt_site-30d_18-65-ambos_ppl_all_promo-lancamento_lote-relampago-a-rodrigo-grabriel_gra-so-020223-25</v>
      </c>
      <c r="G860" s="7" t="str">
        <f t="shared" si="156"/>
        <v>549945239</v>
      </c>
      <c r="H860" s="7" t="str">
        <f t="shared" si="157"/>
        <v>Tracking</v>
      </c>
      <c r="I860" s="7">
        <f t="shared" si="158"/>
        <v>0</v>
      </c>
      <c r="J860" s="7">
        <f t="shared" si="159"/>
        <v>8</v>
      </c>
      <c r="K860" s="8">
        <f t="shared" si="160"/>
        <v>1.2999999999999999E-2</v>
      </c>
      <c r="L860" s="7">
        <f t="shared" si="161"/>
        <v>0.02</v>
      </c>
      <c r="M860" s="8">
        <f t="shared" si="138"/>
        <v>0.104</v>
      </c>
      <c r="N860" s="8">
        <f t="shared" si="139"/>
        <v>0.16</v>
      </c>
    </row>
    <row r="861" spans="1:14" ht="15.75" customHeight="1" x14ac:dyDescent="0.35">
      <c r="A861" s="7" t="str">
        <f t="shared" si="151"/>
        <v>blinks_gco_graduacao_2023</v>
      </c>
      <c r="B861" s="7" t="str">
        <f t="shared" si="152"/>
        <v>Facebook Brasil</v>
      </c>
      <c r="C861" s="7" t="str">
        <f t="shared" si="153"/>
        <v>blinks_gco_graduacao_na_conversao_facebook_all_ads_conv_ocpm_na_NA_na_po_rmkt_site-30d_18-65-ambos_ppl_all_promo-lancamento_lote-relampago-b-rodrigo-grabriel_gra-so-020223-26</v>
      </c>
      <c r="D861" s="7" t="str">
        <f t="shared" si="154"/>
        <v>359173062</v>
      </c>
      <c r="E861" s="7" t="str">
        <f>IF('Report DCM'!$H861="In-Stream Video","Rich Media display banner",IF('Report DCM'!$I861&gt;'Report DCM'!$J861,"Standard",VLOOKUP(CONCATENATE(bd_adtype,"_",bd_creativetype),tabela,2,FALSE)))</f>
        <v>Dynamic Click</v>
      </c>
      <c r="F861" s="7" t="str">
        <f t="shared" si="155"/>
        <v>blinks_gco_graduacao_na_conversao_facebook_all_ads_conv_ocpm_na_NA_na_po_rmkt_site-30d_18-65-ambos_ppl_all_promo-lancamento_lote-relampago-b-rodrigo-grabriel_gra-so-020223-26</v>
      </c>
      <c r="G861" s="7" t="str">
        <f t="shared" si="156"/>
        <v>549945233</v>
      </c>
      <c r="H861" s="7" t="str">
        <f t="shared" si="157"/>
        <v>Tracking</v>
      </c>
      <c r="I861" s="7">
        <f t="shared" si="158"/>
        <v>0</v>
      </c>
      <c r="J861" s="7">
        <f t="shared" si="159"/>
        <v>10</v>
      </c>
      <c r="K861" s="8">
        <f t="shared" si="160"/>
        <v>1.2999999999999999E-2</v>
      </c>
      <c r="L861" s="7">
        <f t="shared" si="161"/>
        <v>0.02</v>
      </c>
      <c r="M861" s="8">
        <f t="shared" si="138"/>
        <v>0.13</v>
      </c>
      <c r="N861" s="8">
        <f t="shared" si="139"/>
        <v>0.2</v>
      </c>
    </row>
    <row r="862" spans="1:14" ht="15.75" customHeight="1" x14ac:dyDescent="0.35">
      <c r="A862" s="7" t="str">
        <f t="shared" si="151"/>
        <v>blinks_gco_graduacao_2023</v>
      </c>
      <c r="B862" s="7" t="str">
        <f t="shared" si="152"/>
        <v>Facebook Brasil</v>
      </c>
      <c r="C862" s="7" t="str">
        <f t="shared" si="153"/>
        <v>blinks_gco_graduacao_na_conversao_facebook_all_ads_conv_ocpm_na_NA_na_po_rmkt_site-30d_18-65-ambos_vid_all_promo-lancamento_lote-1-calado-15_gra-so-020223-191</v>
      </c>
      <c r="D862" s="7" t="str">
        <f t="shared" si="154"/>
        <v>358831928</v>
      </c>
      <c r="E862" s="7" t="str">
        <f>IF('Report DCM'!$H862="In-Stream Video","Rich Media display banner",IF('Report DCM'!$I862&gt;'Report DCM'!$J862,"Standard",VLOOKUP(CONCATENATE(bd_adtype,"_",bd_creativetype),tabela,2,FALSE)))</f>
        <v>Dynamic Click</v>
      </c>
      <c r="F862" s="7" t="str">
        <f t="shared" si="155"/>
        <v>blinks_gco_graduacao_na_conversao_facebook_all_ads_conv_ocpm_na_NA_na_po_rmkt_site-30d_18-65-ambos_vid_all_promo-lancamento_lote-1-calado-15_gra-so-020223-191</v>
      </c>
      <c r="G862" s="7" t="str">
        <f t="shared" si="156"/>
        <v>550096840</v>
      </c>
      <c r="H862" s="7" t="str">
        <f t="shared" si="157"/>
        <v>Tracking</v>
      </c>
      <c r="I862" s="7">
        <f t="shared" si="158"/>
        <v>0</v>
      </c>
      <c r="J862" s="7">
        <f t="shared" si="159"/>
        <v>3</v>
      </c>
      <c r="K862" s="8">
        <f t="shared" si="160"/>
        <v>1.2999999999999999E-2</v>
      </c>
      <c r="L862" s="7">
        <f t="shared" si="161"/>
        <v>0.02</v>
      </c>
      <c r="M862" s="8">
        <f t="shared" si="138"/>
        <v>3.9E-2</v>
      </c>
      <c r="N862" s="8">
        <f t="shared" si="139"/>
        <v>0.06</v>
      </c>
    </row>
    <row r="863" spans="1:14" ht="15.75" customHeight="1" x14ac:dyDescent="0.35">
      <c r="A863" s="7" t="str">
        <f t="shared" si="151"/>
        <v>blinks_gco_graduacao_2023</v>
      </c>
      <c r="B863" s="7" t="str">
        <f t="shared" si="152"/>
        <v>Facebook Brasil</v>
      </c>
      <c r="C863" s="7" t="str">
        <f t="shared" si="153"/>
        <v>blinks_gco_graduacao_na_conversao_facebook_all_ads_conv_ocpm_na_NA_na_po_rmkt_site-30d_18-65-ambos_vid_all_promo-lancamento_lote-1-calado-30_gra-so-020223-192</v>
      </c>
      <c r="D863" s="7" t="str">
        <f t="shared" si="154"/>
        <v>358831922</v>
      </c>
      <c r="E863" s="7" t="str">
        <f>IF('Report DCM'!$H863="In-Stream Video","Rich Media display banner",IF('Report DCM'!$I863&gt;'Report DCM'!$J863,"Standard",VLOOKUP(CONCATENATE(bd_adtype,"_",bd_creativetype),tabela,2,FALSE)))</f>
        <v>Dynamic Click</v>
      </c>
      <c r="F863" s="7" t="str">
        <f t="shared" si="155"/>
        <v>blinks_gco_graduacao_na_conversao_facebook_all_ads_conv_ocpm_na_NA_na_po_rmkt_site-30d_18-65-ambos_vid_all_promo-lancamento_lote-1-calado-30_gra-so-020223-192</v>
      </c>
      <c r="G863" s="7" t="str">
        <f t="shared" si="156"/>
        <v>550096834</v>
      </c>
      <c r="H863" s="7" t="str">
        <f t="shared" si="157"/>
        <v>Tracking</v>
      </c>
      <c r="I863" s="7">
        <f t="shared" si="158"/>
        <v>0</v>
      </c>
      <c r="J863" s="7">
        <f t="shared" si="159"/>
        <v>28</v>
      </c>
      <c r="K863" s="8">
        <f t="shared" si="160"/>
        <v>1.2999999999999999E-2</v>
      </c>
      <c r="L863" s="7">
        <f t="shared" si="161"/>
        <v>0.02</v>
      </c>
      <c r="M863" s="8">
        <f t="shared" si="138"/>
        <v>0.36399999999999999</v>
      </c>
      <c r="N863" s="8">
        <f t="shared" si="139"/>
        <v>0.56000000000000005</v>
      </c>
    </row>
    <row r="864" spans="1:14" ht="15.75" customHeight="1" x14ac:dyDescent="0.35">
      <c r="A864" s="7" t="str">
        <f t="shared" si="151"/>
        <v>blinks_gco_graduacao_2023</v>
      </c>
      <c r="B864" s="7" t="str">
        <f t="shared" si="152"/>
        <v>Facebook Brasil</v>
      </c>
      <c r="C864" s="7" t="str">
        <f t="shared" si="153"/>
        <v>blinks_gco_graduacao_na_conversao_facebook_all_ads_conv_ocpm_na_NA_na_po_rmkt_site-30d_18-65-ambos_vid_all_promo-lancamento_lote-1-gabriel-15_gra-so-020223-193</v>
      </c>
      <c r="D864" s="7" t="str">
        <f t="shared" si="154"/>
        <v>358831916</v>
      </c>
      <c r="E864" s="7" t="str">
        <f>IF('Report DCM'!$H864="In-Stream Video","Rich Media display banner",IF('Report DCM'!$I864&gt;'Report DCM'!$J864,"Standard",VLOOKUP(CONCATENATE(bd_adtype,"_",bd_creativetype),tabela,2,FALSE)))</f>
        <v>Dynamic Click</v>
      </c>
      <c r="F864" s="7" t="str">
        <f t="shared" si="155"/>
        <v>blinks_gco_graduacao_na_conversao_facebook_all_ads_conv_ocpm_na_NA_na_po_rmkt_site-30d_18-65-ambos_vid_all_promo-lancamento_lote-1-gabriel-15_gra-so-020223-193</v>
      </c>
      <c r="G864" s="7" t="str">
        <f t="shared" si="156"/>
        <v>550096828</v>
      </c>
      <c r="H864" s="7" t="str">
        <f t="shared" si="157"/>
        <v>Tracking</v>
      </c>
      <c r="I864" s="7">
        <f t="shared" si="158"/>
        <v>0</v>
      </c>
      <c r="J864" s="7">
        <f t="shared" si="159"/>
        <v>1</v>
      </c>
      <c r="K864" s="8">
        <f t="shared" si="160"/>
        <v>1.2999999999999999E-2</v>
      </c>
      <c r="L864" s="7">
        <f t="shared" si="161"/>
        <v>0.02</v>
      </c>
      <c r="M864" s="8">
        <f t="shared" si="138"/>
        <v>1.2999999999999999E-2</v>
      </c>
      <c r="N864" s="8">
        <f t="shared" si="139"/>
        <v>0.02</v>
      </c>
    </row>
    <row r="865" spans="1:14" ht="15.75" customHeight="1" x14ac:dyDescent="0.35">
      <c r="A865" s="7" t="str">
        <f t="shared" si="151"/>
        <v>blinks_gco_graduacao_2023</v>
      </c>
      <c r="B865" s="7" t="str">
        <f t="shared" si="152"/>
        <v>Facebook Brasil</v>
      </c>
      <c r="C865" s="7" t="str">
        <f t="shared" si="153"/>
        <v>blinks_gco_graduacao_na_conversao_facebook_all_ads_conv_ocpm_na_NA_na_po_rmkt_site-30d_18-65-ambos_vid_all_promo-lancamento_lote-1-gabriel-30_gra-so-020223-194</v>
      </c>
      <c r="D865" s="7" t="str">
        <f t="shared" si="154"/>
        <v>358831910</v>
      </c>
      <c r="E865" s="7" t="str">
        <f>IF('Report DCM'!$H865="In-Stream Video","Rich Media display banner",IF('Report DCM'!$I865&gt;'Report DCM'!$J865,"Standard",VLOOKUP(CONCATENATE(bd_adtype,"_",bd_creativetype),tabela,2,FALSE)))</f>
        <v>Dynamic Click</v>
      </c>
      <c r="F865" s="7" t="str">
        <f t="shared" si="155"/>
        <v>blinks_gco_graduacao_na_conversao_facebook_all_ads_conv_ocpm_na_NA_na_po_rmkt_site-30d_18-65-ambos_vid_all_promo-lancamento_lote-1-gabriel-30_gra-so-020223-194</v>
      </c>
      <c r="G865" s="7" t="str">
        <f t="shared" si="156"/>
        <v>550096822</v>
      </c>
      <c r="H865" s="7" t="str">
        <f t="shared" si="157"/>
        <v>Tracking</v>
      </c>
      <c r="I865" s="7">
        <f t="shared" si="158"/>
        <v>0</v>
      </c>
      <c r="J865" s="7">
        <f t="shared" si="159"/>
        <v>65</v>
      </c>
      <c r="K865" s="8">
        <f t="shared" si="160"/>
        <v>1.2999999999999999E-2</v>
      </c>
      <c r="L865" s="7">
        <f t="shared" si="161"/>
        <v>0.02</v>
      </c>
      <c r="M865" s="8">
        <f t="shared" si="138"/>
        <v>0.84499999999999997</v>
      </c>
      <c r="N865" s="8">
        <f t="shared" si="139"/>
        <v>1.3</v>
      </c>
    </row>
    <row r="866" spans="1:14" ht="15.75" customHeight="1" x14ac:dyDescent="0.35">
      <c r="A866" s="7" t="str">
        <f t="shared" si="151"/>
        <v>blinks_gco_graduacao_2023</v>
      </c>
      <c r="B866" s="7" t="str">
        <f t="shared" si="152"/>
        <v>Facebook Brasil</v>
      </c>
      <c r="C866" s="7" t="str">
        <f t="shared" si="153"/>
        <v>blinks_gco_graduacao_na_conversao_facebook_all_ads_conv_ocpm_na_NA_na_po_rmkt_site-30d_18-65-ambos_vid_all_promo-lancamento_lote-2-calado-15_gra-so-020223-281</v>
      </c>
      <c r="D866" s="7" t="str">
        <f t="shared" si="154"/>
        <v>359173287</v>
      </c>
      <c r="E866" s="7" t="str">
        <f>IF('Report DCM'!$H866="In-Stream Video","Rich Media display banner",IF('Report DCM'!$I866&gt;'Report DCM'!$J866,"Standard",VLOOKUP(CONCATENATE(bd_adtype,"_",bd_creativetype),tabela,2,FALSE)))</f>
        <v>Dynamic Click</v>
      </c>
      <c r="F866" s="7" t="str">
        <f t="shared" si="155"/>
        <v>blinks_gco_graduacao_na_conversao_facebook_all_ads_conv_ocpm_na_NA_na_po_rmkt_site-30d_18-65-ambos_vid_all_promo-lancamento_lote-2-calado-15_gra-so-020223-281</v>
      </c>
      <c r="G866" s="7" t="str">
        <f t="shared" si="156"/>
        <v>550096417</v>
      </c>
      <c r="H866" s="7" t="str">
        <f t="shared" si="157"/>
        <v>Tracking</v>
      </c>
      <c r="I866" s="7">
        <f t="shared" si="158"/>
        <v>0</v>
      </c>
      <c r="J866" s="7">
        <f t="shared" si="159"/>
        <v>1</v>
      </c>
      <c r="K866" s="8">
        <f t="shared" si="160"/>
        <v>1.2999999999999999E-2</v>
      </c>
      <c r="L866" s="7">
        <f t="shared" si="161"/>
        <v>0.02</v>
      </c>
      <c r="M866" s="8">
        <f t="shared" si="138"/>
        <v>1.2999999999999999E-2</v>
      </c>
      <c r="N866" s="8">
        <f t="shared" si="139"/>
        <v>0.02</v>
      </c>
    </row>
    <row r="867" spans="1:14" ht="15.75" customHeight="1" x14ac:dyDescent="0.35">
      <c r="A867" s="7" t="str">
        <f t="shared" si="151"/>
        <v>blinks_gco_graduacao_2023</v>
      </c>
      <c r="B867" s="7" t="str">
        <f t="shared" si="152"/>
        <v>Facebook Brasil</v>
      </c>
      <c r="C867" s="7" t="str">
        <f t="shared" si="153"/>
        <v>blinks_gco_graduacao_na_conversao_facebook_all_ads_conv_ocpm_na_NA_na_po_rmkt_site-30d_18-65-ambos_vid_all_promo-lancamento_lote-2-calado-30_gra-so-020223-282</v>
      </c>
      <c r="D867" s="7" t="str">
        <f t="shared" si="154"/>
        <v>359173284</v>
      </c>
      <c r="E867" s="7" t="str">
        <f>IF('Report DCM'!$H867="In-Stream Video","Rich Media display banner",IF('Report DCM'!$I867&gt;'Report DCM'!$J867,"Standard",VLOOKUP(CONCATENATE(bd_adtype,"_",bd_creativetype),tabela,2,FALSE)))</f>
        <v>Dynamic Click</v>
      </c>
      <c r="F867" s="7" t="str">
        <f t="shared" si="155"/>
        <v>blinks_gco_graduacao_na_conversao_facebook_all_ads_conv_ocpm_na_NA_na_po_rmkt_site-30d_18-65-ambos_vid_all_promo-lancamento_lote-2-calado-30_gra-so-020223-282</v>
      </c>
      <c r="G867" s="7" t="str">
        <f t="shared" si="156"/>
        <v>550096414</v>
      </c>
      <c r="H867" s="7" t="str">
        <f t="shared" si="157"/>
        <v>Tracking</v>
      </c>
      <c r="I867" s="7">
        <f t="shared" si="158"/>
        <v>0</v>
      </c>
      <c r="J867" s="7">
        <f t="shared" si="159"/>
        <v>19</v>
      </c>
      <c r="K867" s="8">
        <f t="shared" si="160"/>
        <v>1.2999999999999999E-2</v>
      </c>
      <c r="L867" s="7">
        <f t="shared" si="161"/>
        <v>0.02</v>
      </c>
      <c r="M867" s="8">
        <f t="shared" si="138"/>
        <v>0.247</v>
      </c>
      <c r="N867" s="8">
        <f t="shared" si="139"/>
        <v>0.38</v>
      </c>
    </row>
    <row r="868" spans="1:14" ht="15.75" customHeight="1" x14ac:dyDescent="0.35">
      <c r="A868" s="7" t="str">
        <f t="shared" si="151"/>
        <v>blinks_gco_graduacao_2023</v>
      </c>
      <c r="B868" s="7" t="str">
        <f t="shared" si="152"/>
        <v>Facebook Brasil</v>
      </c>
      <c r="C868" s="7" t="str">
        <f t="shared" si="153"/>
        <v>blinks_gco_graduacao_na_conversao_facebook_all_ads_conv_ocpm_na_NA_na_po_rmkt_site-30d_18-65-ambos_vid_all_promo-lancamento_lote-2-gabriel-15_gra-so-020223-283</v>
      </c>
      <c r="D868" s="7" t="str">
        <f t="shared" si="154"/>
        <v>359173281</v>
      </c>
      <c r="E868" s="7" t="str">
        <f>IF('Report DCM'!$H868="In-Stream Video","Rich Media display banner",IF('Report DCM'!$I868&gt;'Report DCM'!$J868,"Standard",VLOOKUP(CONCATENATE(bd_adtype,"_",bd_creativetype),tabela,2,FALSE)))</f>
        <v>Dynamic Click</v>
      </c>
      <c r="F868" s="7" t="str">
        <f t="shared" si="155"/>
        <v>blinks_gco_graduacao_na_conversao_facebook_all_ads_conv_ocpm_na_NA_na_po_rmkt_site-30d_18-65-ambos_vid_all_promo-lancamento_lote-2-gabriel-15_gra-so-020223-283</v>
      </c>
      <c r="G868" s="7" t="str">
        <f t="shared" si="156"/>
        <v>550096411</v>
      </c>
      <c r="H868" s="7" t="str">
        <f t="shared" si="157"/>
        <v>Tracking</v>
      </c>
      <c r="I868" s="7">
        <f t="shared" si="158"/>
        <v>0</v>
      </c>
      <c r="J868" s="7">
        <f t="shared" si="159"/>
        <v>8</v>
      </c>
      <c r="K868" s="8">
        <f t="shared" si="160"/>
        <v>1.2999999999999999E-2</v>
      </c>
      <c r="L868" s="7">
        <f t="shared" si="161"/>
        <v>0.02</v>
      </c>
      <c r="M868" s="8">
        <f t="shared" si="138"/>
        <v>0.104</v>
      </c>
      <c r="N868" s="8">
        <f t="shared" si="139"/>
        <v>0.16</v>
      </c>
    </row>
    <row r="869" spans="1:14" ht="15.75" customHeight="1" x14ac:dyDescent="0.35">
      <c r="A869" s="7" t="str">
        <f t="shared" si="151"/>
        <v>blinks_gco_graduacao_2023</v>
      </c>
      <c r="B869" s="7" t="str">
        <f t="shared" si="152"/>
        <v>Facebook Brasil</v>
      </c>
      <c r="C869" s="7" t="str">
        <f t="shared" si="153"/>
        <v>blinks_gco_graduacao_na_conversao_facebook_all_ads_conv_ocpm_na_NA_na_po_rmkt_site-30d_18-65-ambos_vid_all_promo-lancamento_lote-2-gabriel-30_gra-so-020223-284</v>
      </c>
      <c r="D869" s="7" t="str">
        <f t="shared" si="154"/>
        <v>359173278</v>
      </c>
      <c r="E869" s="7" t="str">
        <f>IF('Report DCM'!$H869="In-Stream Video","Rich Media display banner",IF('Report DCM'!$I869&gt;'Report DCM'!$J869,"Standard",VLOOKUP(CONCATENATE(bd_adtype,"_",bd_creativetype),tabela,2,FALSE)))</f>
        <v>Dynamic Click</v>
      </c>
      <c r="F869" s="7" t="str">
        <f t="shared" si="155"/>
        <v>blinks_gco_graduacao_na_conversao_facebook_all_ads_conv_ocpm_na_NA_na_po_rmkt_site-30d_18-65-ambos_vid_all_promo-lancamento_lote-2-gabriel-30_gra-so-020223-284</v>
      </c>
      <c r="G869" s="7" t="str">
        <f t="shared" si="156"/>
        <v>550096408</v>
      </c>
      <c r="H869" s="7" t="str">
        <f t="shared" si="157"/>
        <v>Tracking</v>
      </c>
      <c r="I869" s="7">
        <f t="shared" si="158"/>
        <v>0</v>
      </c>
      <c r="J869" s="7">
        <f t="shared" si="159"/>
        <v>18</v>
      </c>
      <c r="K869" s="8">
        <f t="shared" si="160"/>
        <v>1.2999999999999999E-2</v>
      </c>
      <c r="L869" s="7">
        <f t="shared" si="161"/>
        <v>0.02</v>
      </c>
      <c r="M869" s="8">
        <f t="shared" si="138"/>
        <v>0.23399999999999999</v>
      </c>
      <c r="N869" s="8">
        <f t="shared" si="139"/>
        <v>0.36</v>
      </c>
    </row>
    <row r="870" spans="1:14" ht="15.75" customHeight="1" x14ac:dyDescent="0.35">
      <c r="A870" s="7" t="str">
        <f t="shared" si="151"/>
        <v>blinks_gco_graduacao_2023</v>
      </c>
      <c r="B870" s="7" t="str">
        <f t="shared" si="152"/>
        <v>Facebook Brasil</v>
      </c>
      <c r="C870" s="7" t="str">
        <f t="shared" si="153"/>
        <v>blinks_gco_graduacao_na_conversao_facebook_all_ads_conv_ocpm_na_NA_na_po_rmkt_site-30d_18-65-ambos_vid_all_promo-lancamento_lote-3-calado-15_gra-so-020223-371</v>
      </c>
      <c r="D870" s="7" t="str">
        <f t="shared" si="154"/>
        <v>359173917</v>
      </c>
      <c r="E870" s="7" t="str">
        <f>IF('Report DCM'!$H870="In-Stream Video","Rich Media display banner",IF('Report DCM'!$I870&gt;'Report DCM'!$J870,"Standard",VLOOKUP(CONCATENATE(bd_adtype,"_",bd_creativetype),tabela,2,FALSE)))</f>
        <v>Dynamic Click</v>
      </c>
      <c r="F870" s="7" t="str">
        <f t="shared" si="155"/>
        <v>blinks_gco_graduacao_na_conversao_facebook_all_ads_conv_ocpm_na_NA_na_po_rmkt_site-30d_18-65-ambos_vid_all_promo-lancamento_lote-3-calado-15_gra-so-020223-371</v>
      </c>
      <c r="G870" s="7" t="str">
        <f t="shared" si="156"/>
        <v>550095847</v>
      </c>
      <c r="H870" s="7" t="str">
        <f t="shared" si="157"/>
        <v>Tracking</v>
      </c>
      <c r="I870" s="7">
        <f t="shared" si="158"/>
        <v>0</v>
      </c>
      <c r="J870" s="7">
        <f t="shared" si="159"/>
        <v>11</v>
      </c>
      <c r="K870" s="8">
        <f t="shared" si="160"/>
        <v>1.2999999999999999E-2</v>
      </c>
      <c r="L870" s="7">
        <f t="shared" si="161"/>
        <v>0.02</v>
      </c>
      <c r="M870" s="8">
        <f t="shared" si="138"/>
        <v>0.14299999999999999</v>
      </c>
      <c r="N870" s="8">
        <f t="shared" si="139"/>
        <v>0.22</v>
      </c>
    </row>
    <row r="871" spans="1:14" ht="15.75" customHeight="1" x14ac:dyDescent="0.35">
      <c r="A871" s="7" t="str">
        <f t="shared" si="151"/>
        <v>blinks_gco_graduacao_2023</v>
      </c>
      <c r="B871" s="7" t="str">
        <f t="shared" si="152"/>
        <v>Facebook Brasil</v>
      </c>
      <c r="C871" s="7" t="str">
        <f t="shared" si="153"/>
        <v>blinks_gco_graduacao_na_conversao_facebook_all_ads_conv_ocpm_na_NA_na_po_rmkt_site-30d_18-65-ambos_vid_all_promo-lancamento_lote-3-calado-30_gra-so-020223-372</v>
      </c>
      <c r="D871" s="7" t="str">
        <f t="shared" si="154"/>
        <v>359173914</v>
      </c>
      <c r="E871" s="7" t="str">
        <f>IF('Report DCM'!$H871="In-Stream Video","Rich Media display banner",IF('Report DCM'!$I871&gt;'Report DCM'!$J871,"Standard",VLOOKUP(CONCATENATE(bd_adtype,"_",bd_creativetype),tabela,2,FALSE)))</f>
        <v>Dynamic Click</v>
      </c>
      <c r="F871" s="7" t="str">
        <f t="shared" si="155"/>
        <v>blinks_gco_graduacao_na_conversao_facebook_all_ads_conv_ocpm_na_NA_na_po_rmkt_site-30d_18-65-ambos_vid_all_promo-lancamento_lote-3-calado-30_gra-so-020223-372</v>
      </c>
      <c r="G871" s="7" t="str">
        <f t="shared" si="156"/>
        <v>550095844</v>
      </c>
      <c r="H871" s="7" t="str">
        <f t="shared" si="157"/>
        <v>Tracking</v>
      </c>
      <c r="I871" s="7">
        <f t="shared" si="158"/>
        <v>0</v>
      </c>
      <c r="J871" s="7">
        <f t="shared" si="159"/>
        <v>1</v>
      </c>
      <c r="K871" s="8">
        <f t="shared" si="160"/>
        <v>1.2999999999999999E-2</v>
      </c>
      <c r="L871" s="7">
        <f t="shared" si="161"/>
        <v>0.02</v>
      </c>
      <c r="M871" s="8">
        <f t="shared" si="138"/>
        <v>1.2999999999999999E-2</v>
      </c>
      <c r="N871" s="8">
        <f t="shared" si="139"/>
        <v>0.02</v>
      </c>
    </row>
    <row r="872" spans="1:14" ht="15.75" customHeight="1" x14ac:dyDescent="0.35">
      <c r="A872" s="7" t="str">
        <f t="shared" si="151"/>
        <v>blinks_gco_graduacao_2023</v>
      </c>
      <c r="B872" s="7" t="str">
        <f t="shared" si="152"/>
        <v>Facebook Brasil</v>
      </c>
      <c r="C872" s="7" t="str">
        <f t="shared" si="153"/>
        <v>blinks_gco_graduacao_na_conversao_facebook_all_ads_conv_ocpm_na_NA_na_po_rmkt_site-30d_18-65-ambos_vid_all_promo-lancamento_lote-3-gabriel-15_gra-so-020223-373</v>
      </c>
      <c r="D872" s="7" t="str">
        <f t="shared" si="154"/>
        <v>359173911</v>
      </c>
      <c r="E872" s="7" t="str">
        <f>IF('Report DCM'!$H872="In-Stream Video","Rich Media display banner",IF('Report DCM'!$I872&gt;'Report DCM'!$J872,"Standard",VLOOKUP(CONCATENATE(bd_adtype,"_",bd_creativetype),tabela,2,FALSE)))</f>
        <v>Dynamic Click</v>
      </c>
      <c r="F872" s="7" t="str">
        <f t="shared" si="155"/>
        <v>blinks_gco_graduacao_na_conversao_facebook_all_ads_conv_ocpm_na_NA_na_po_rmkt_site-30d_18-65-ambos_vid_all_promo-lancamento_lote-3-gabriel-15_gra-so-020223-373</v>
      </c>
      <c r="G872" s="7" t="str">
        <f t="shared" si="156"/>
        <v>550095841</v>
      </c>
      <c r="H872" s="7" t="str">
        <f t="shared" si="157"/>
        <v>Tracking</v>
      </c>
      <c r="I872" s="7">
        <f t="shared" si="158"/>
        <v>0</v>
      </c>
      <c r="J872" s="7">
        <f t="shared" si="159"/>
        <v>2</v>
      </c>
      <c r="K872" s="8">
        <f t="shared" si="160"/>
        <v>1.2999999999999999E-2</v>
      </c>
      <c r="L872" s="7">
        <f t="shared" si="161"/>
        <v>0.02</v>
      </c>
      <c r="M872" s="8">
        <f t="shared" si="138"/>
        <v>2.5999999999999999E-2</v>
      </c>
      <c r="N872" s="8">
        <f t="shared" si="139"/>
        <v>0.04</v>
      </c>
    </row>
    <row r="873" spans="1:14" ht="15.75" customHeight="1" x14ac:dyDescent="0.35">
      <c r="A873" s="7" t="str">
        <f t="shared" si="151"/>
        <v>blinks_gco_graduacao_2023</v>
      </c>
      <c r="B873" s="7" t="str">
        <f t="shared" si="152"/>
        <v>Facebook Brasil</v>
      </c>
      <c r="C873" s="7" t="str">
        <f t="shared" si="153"/>
        <v>blinks_gco_graduacao_na_conversao_facebook_all_ads_conv_ocpm_na_NA_na_po_rmkt_site-30d_18-65-ambos_vid_all_promo-lancamento_lote-3-gabriel-30_gra-so-020223-374</v>
      </c>
      <c r="D873" s="7" t="str">
        <f t="shared" si="154"/>
        <v>359173908</v>
      </c>
      <c r="E873" s="7" t="str">
        <f>IF('Report DCM'!$H873="In-Stream Video","Rich Media display banner",IF('Report DCM'!$I873&gt;'Report DCM'!$J873,"Standard",VLOOKUP(CONCATENATE(bd_adtype,"_",bd_creativetype),tabela,2,FALSE)))</f>
        <v>Dynamic Click</v>
      </c>
      <c r="F873" s="7" t="str">
        <f t="shared" si="155"/>
        <v>blinks_gco_graduacao_na_conversao_facebook_all_ads_conv_ocpm_na_NA_na_po_rmkt_site-30d_18-65-ambos_vid_all_promo-lancamento_lote-3-gabriel-30_gra-so-020223-374</v>
      </c>
      <c r="G873" s="7" t="str">
        <f t="shared" si="156"/>
        <v>550095838</v>
      </c>
      <c r="H873" s="7" t="str">
        <f t="shared" si="157"/>
        <v>Tracking</v>
      </c>
      <c r="I873" s="7">
        <f t="shared" si="158"/>
        <v>0</v>
      </c>
      <c r="J873" s="7">
        <f t="shared" si="159"/>
        <v>7</v>
      </c>
      <c r="K873" s="8">
        <f t="shared" si="160"/>
        <v>1.2999999999999999E-2</v>
      </c>
      <c r="L873" s="7">
        <f t="shared" si="161"/>
        <v>0.02</v>
      </c>
      <c r="M873" s="8">
        <f t="shared" si="138"/>
        <v>9.0999999999999998E-2</v>
      </c>
      <c r="N873" s="8">
        <f t="shared" si="139"/>
        <v>0.14000000000000001</v>
      </c>
    </row>
    <row r="874" spans="1:14" ht="15.75" customHeight="1" x14ac:dyDescent="0.35">
      <c r="A874" s="7" t="str">
        <f t="shared" si="151"/>
        <v>blinks_gco_graduacao_2023</v>
      </c>
      <c r="B874" s="7" t="str">
        <f t="shared" si="152"/>
        <v>Facebook Brasil</v>
      </c>
      <c r="C874" s="7" t="str">
        <f t="shared" si="153"/>
        <v>blinks_gco_graduacao_na_conversao_facebook_all_ads_conv_ocpm_na_NA_na_po_rmkt_site-30d_18-65-ambos_vid_all_promo-lancamento_lote-relampago-gabriel-15_gra-so-020223-103</v>
      </c>
      <c r="D874" s="7" t="str">
        <f t="shared" si="154"/>
        <v>359175300</v>
      </c>
      <c r="E874" s="7" t="str">
        <f>IF('Report DCM'!$H874="In-Stream Video","Rich Media display banner",IF('Report DCM'!$I874&gt;'Report DCM'!$J874,"Standard",VLOOKUP(CONCATENATE(bd_adtype,"_",bd_creativetype),tabela,2,FALSE)))</f>
        <v>Dynamic Click</v>
      </c>
      <c r="F874" s="7" t="str">
        <f t="shared" si="155"/>
        <v>blinks_gco_graduacao_na_conversao_facebook_all_ads_conv_ocpm_na_NA_na_po_rmkt_site-30d_18-65-ambos_vid_all_promo-lancamento_lote-relampago-gabriel-15_gra-so-020223-103</v>
      </c>
      <c r="G874" s="7" t="str">
        <f t="shared" si="156"/>
        <v>550094668</v>
      </c>
      <c r="H874" s="7" t="str">
        <f t="shared" si="157"/>
        <v>Tracking</v>
      </c>
      <c r="I874" s="7">
        <f t="shared" si="158"/>
        <v>0</v>
      </c>
      <c r="J874" s="7">
        <f t="shared" si="159"/>
        <v>2</v>
      </c>
      <c r="K874" s="8">
        <f t="shared" si="160"/>
        <v>1.2999999999999999E-2</v>
      </c>
      <c r="L874" s="7">
        <f t="shared" si="161"/>
        <v>0.02</v>
      </c>
      <c r="M874" s="8">
        <f t="shared" si="138"/>
        <v>2.5999999999999999E-2</v>
      </c>
      <c r="N874" s="8">
        <f t="shared" si="139"/>
        <v>0.04</v>
      </c>
    </row>
    <row r="875" spans="1:14" ht="15.75" customHeight="1" x14ac:dyDescent="0.35">
      <c r="A875" s="7" t="str">
        <f t="shared" si="151"/>
        <v>blinks_gco_graduacao_2023</v>
      </c>
      <c r="B875" s="7" t="str">
        <f t="shared" si="152"/>
        <v>Get Blue</v>
      </c>
      <c r="C875" s="7" t="str">
        <f t="shared" si="153"/>
        <v>blinks_gco_graduacao_na_conversao_blue_all_display_purch_cpc_perf_roas_na_all_rmkt_all-pages_retargeting_IAB-ST_120x600_always-on_graduacao_gra-adp-030222-20</v>
      </c>
      <c r="D875" s="7" t="str">
        <f t="shared" si="154"/>
        <v>359189253</v>
      </c>
      <c r="E875" s="7" t="str">
        <f>IF('Report DCM'!$H875="In-Stream Video","Rich Media display banner",IF('Report DCM'!$I875&gt;'Report DCM'!$J875,"Standard",VLOOKUP(CONCATENATE(bd_adtype,"_",bd_creativetype),tabela,2,FALSE)))</f>
        <v>Standard</v>
      </c>
      <c r="F875" s="7" t="str">
        <f t="shared" si="155"/>
        <v>blinks_gco_graduacao_na_conversao_blue_all_display_purch_cpc_perf_roas_na_all_rmkt_all-pages_retargeting_IAB-ST_120x600_always-on_graduacao_gra-adp-030222-20</v>
      </c>
      <c r="G875" s="7" t="str">
        <f t="shared" si="156"/>
        <v>550112248</v>
      </c>
      <c r="H875" s="7" t="str">
        <f t="shared" si="157"/>
        <v>Tracking</v>
      </c>
      <c r="I875" s="7">
        <f t="shared" si="158"/>
        <v>802</v>
      </c>
      <c r="J875" s="7">
        <f t="shared" si="159"/>
        <v>0</v>
      </c>
      <c r="K875" s="8">
        <f t="shared" si="160"/>
        <v>9.4E-2</v>
      </c>
      <c r="L875" s="7">
        <f t="shared" si="161"/>
        <v>0.09</v>
      </c>
      <c r="M875" s="8">
        <f t="shared" si="138"/>
        <v>7.5388000000000011E-2</v>
      </c>
      <c r="N875" s="8">
        <f t="shared" si="139"/>
        <v>7.2179999999999994E-2</v>
      </c>
    </row>
    <row r="876" spans="1:14" ht="15.75" customHeight="1" x14ac:dyDescent="0.35">
      <c r="A876" s="7" t="str">
        <f t="shared" si="151"/>
        <v>blinks_gco_graduacao_2023</v>
      </c>
      <c r="B876" s="7" t="str">
        <f t="shared" si="152"/>
        <v>Get Blue</v>
      </c>
      <c r="C876" s="7" t="str">
        <f t="shared" si="153"/>
        <v>blinks_gco_graduacao_na_conversao_blue_all_display_purch_cpc_perf_roas_na_all_rmkt_all-pages_retargeting_IAB-ST_160x600_always-on_graduacao_gra-adp-030222-21</v>
      </c>
      <c r="D876" s="7" t="str">
        <f t="shared" si="154"/>
        <v>359189250</v>
      </c>
      <c r="E876" s="7" t="str">
        <f>IF('Report DCM'!$H876="In-Stream Video","Rich Media display banner",IF('Report DCM'!$I876&gt;'Report DCM'!$J876,"Standard",VLOOKUP(CONCATENATE(bd_adtype,"_",bd_creativetype),tabela,2,FALSE)))</f>
        <v>Standard</v>
      </c>
      <c r="F876" s="7" t="str">
        <f t="shared" si="155"/>
        <v>blinks_gco_graduacao_na_conversao_blue_all_display_purch_cpc_perf_roas_na_all_rmkt_all-pages_retargeting_IAB-ST_160x600_always-on_graduacao_gra-adp-030222-21</v>
      </c>
      <c r="G876" s="7" t="str">
        <f t="shared" si="156"/>
        <v>550109845</v>
      </c>
      <c r="H876" s="7" t="str">
        <f t="shared" si="157"/>
        <v>Tracking</v>
      </c>
      <c r="I876" s="7">
        <f t="shared" si="158"/>
        <v>2238</v>
      </c>
      <c r="J876" s="7">
        <f t="shared" si="159"/>
        <v>8</v>
      </c>
      <c r="K876" s="8">
        <f t="shared" si="160"/>
        <v>9.4E-2</v>
      </c>
      <c r="L876" s="7">
        <f t="shared" si="161"/>
        <v>0.09</v>
      </c>
      <c r="M876" s="8">
        <f t="shared" si="138"/>
        <v>0.210372</v>
      </c>
      <c r="N876" s="8">
        <f t="shared" si="139"/>
        <v>0.20141999999999999</v>
      </c>
    </row>
    <row r="877" spans="1:14" ht="15.75" customHeight="1" x14ac:dyDescent="0.35">
      <c r="A877" s="7" t="str">
        <f t="shared" si="151"/>
        <v>blinks_gco_graduacao_2023</v>
      </c>
      <c r="B877" s="7" t="str">
        <f t="shared" si="152"/>
        <v>Get Blue</v>
      </c>
      <c r="C877" s="7" t="str">
        <f t="shared" si="153"/>
        <v>blinks_gco_graduacao_na_conversao_blue_all_display_purch_cpc_perf_roas_na_all_rmkt_all-pages_retargeting_IAB-ST_250x250_always-on_graduacao_gra-adp-030222-22</v>
      </c>
      <c r="D877" s="7" t="str">
        <f t="shared" si="154"/>
        <v>359189247</v>
      </c>
      <c r="E877" s="7" t="str">
        <f>IF('Report DCM'!$H877="In-Stream Video","Rich Media display banner",IF('Report DCM'!$I877&gt;'Report DCM'!$J877,"Standard",VLOOKUP(CONCATENATE(bd_adtype,"_",bd_creativetype),tabela,2,FALSE)))</f>
        <v>Dynamic Click</v>
      </c>
      <c r="F877" s="7" t="str">
        <f t="shared" si="155"/>
        <v>blinks_gco_graduacao_na_conversao_blue_all_display_purch_cpc_perf_roas_na_all_rmkt_all-pages_retargeting_IAB-ST_250x250_always-on_graduacao_gra-adp-030222-22</v>
      </c>
      <c r="G877" s="7" t="str">
        <f t="shared" si="156"/>
        <v>550109842</v>
      </c>
      <c r="H877" s="7" t="str">
        <f t="shared" si="157"/>
        <v>Tracking</v>
      </c>
      <c r="I877" s="7">
        <f t="shared" si="158"/>
        <v>0</v>
      </c>
      <c r="J877" s="7">
        <f t="shared" si="159"/>
        <v>3</v>
      </c>
      <c r="K877" s="8">
        <f t="shared" si="160"/>
        <v>1.2999999999999999E-2</v>
      </c>
      <c r="L877" s="7">
        <f t="shared" si="161"/>
        <v>0.02</v>
      </c>
      <c r="M877" s="8">
        <f t="shared" si="138"/>
        <v>3.9E-2</v>
      </c>
      <c r="N877" s="8">
        <f t="shared" si="139"/>
        <v>0.06</v>
      </c>
    </row>
    <row r="878" spans="1:14" ht="15.75" customHeight="1" x14ac:dyDescent="0.35">
      <c r="A878" s="7" t="str">
        <f t="shared" si="151"/>
        <v>blinks_gco_graduacao_2023</v>
      </c>
      <c r="B878" s="7" t="str">
        <f t="shared" si="152"/>
        <v>Get Blue</v>
      </c>
      <c r="C878" s="7" t="str">
        <f t="shared" si="153"/>
        <v>blinks_gco_graduacao_na_conversao_blue_all_display_purch_cpc_perf_roas_na_all_rmkt_all-pages_retargeting_IAB-ST_300x250_always-on_graduacao_gra-adp-030222-23</v>
      </c>
      <c r="D878" s="7" t="str">
        <f t="shared" si="154"/>
        <v>359189307</v>
      </c>
      <c r="E878" s="7" t="str">
        <f>IF('Report DCM'!$H878="In-Stream Video","Rich Media display banner",IF('Report DCM'!$I878&gt;'Report DCM'!$J878,"Standard",VLOOKUP(CONCATENATE(bd_adtype,"_",bd_creativetype),tabela,2,FALSE)))</f>
        <v>Standard</v>
      </c>
      <c r="F878" s="7" t="str">
        <f t="shared" si="155"/>
        <v>blinks_gco_graduacao_na_conversao_blue_all_display_purch_cpc_perf_roas_na_all_rmkt_all-pages_retargeting_IAB-ST_300x250_always-on_graduacao_gra-adp-030222-23</v>
      </c>
      <c r="G878" s="7" t="str">
        <f t="shared" si="156"/>
        <v>550112302</v>
      </c>
      <c r="H878" s="7" t="str">
        <f t="shared" si="157"/>
        <v>Tracking</v>
      </c>
      <c r="I878" s="7">
        <f t="shared" si="158"/>
        <v>12376</v>
      </c>
      <c r="J878" s="7">
        <f t="shared" si="159"/>
        <v>11</v>
      </c>
      <c r="K878" s="8">
        <f t="shared" si="160"/>
        <v>9.4E-2</v>
      </c>
      <c r="L878" s="7">
        <f t="shared" si="161"/>
        <v>0.09</v>
      </c>
      <c r="M878" s="8">
        <f t="shared" si="138"/>
        <v>1.1633440000000002</v>
      </c>
      <c r="N878" s="8">
        <f t="shared" si="139"/>
        <v>1.1138399999999999</v>
      </c>
    </row>
    <row r="879" spans="1:14" ht="15.75" customHeight="1" x14ac:dyDescent="0.35">
      <c r="A879" s="7" t="str">
        <f t="shared" si="151"/>
        <v>blinks_gco_graduacao_2023</v>
      </c>
      <c r="B879" s="7" t="str">
        <f t="shared" si="152"/>
        <v>Get Blue</v>
      </c>
      <c r="C879" s="7" t="str">
        <f t="shared" si="153"/>
        <v>blinks_gco_graduacao_na_conversao_blue_all_display_purch_cpc_perf_roas_na_all_rmkt_all-pages_retargeting_IAB-ST_300x600_always-on_graduacao_gra-adp-030222-24</v>
      </c>
      <c r="D879" s="7" t="str">
        <f t="shared" si="154"/>
        <v>359189301</v>
      </c>
      <c r="E879" s="7" t="str">
        <f>IF('Report DCM'!$H879="In-Stream Video","Rich Media display banner",IF('Report DCM'!$I879&gt;'Report DCM'!$J879,"Standard",VLOOKUP(CONCATENATE(bd_adtype,"_",bd_creativetype),tabela,2,FALSE)))</f>
        <v>Standard</v>
      </c>
      <c r="F879" s="7" t="str">
        <f t="shared" si="155"/>
        <v>blinks_gco_graduacao_na_conversao_blue_all_display_purch_cpc_perf_roas_na_all_rmkt_all-pages_retargeting_IAB-ST_300x600_always-on_graduacao_gra-adp-030222-24</v>
      </c>
      <c r="G879" s="7" t="str">
        <f t="shared" si="156"/>
        <v>550112296</v>
      </c>
      <c r="H879" s="7" t="str">
        <f t="shared" si="157"/>
        <v>Tracking</v>
      </c>
      <c r="I879" s="7">
        <f t="shared" si="158"/>
        <v>1360</v>
      </c>
      <c r="J879" s="7">
        <f t="shared" si="159"/>
        <v>326</v>
      </c>
      <c r="K879" s="8">
        <f t="shared" si="160"/>
        <v>9.4E-2</v>
      </c>
      <c r="L879" s="7">
        <f t="shared" si="161"/>
        <v>0.09</v>
      </c>
      <c r="M879" s="8">
        <f t="shared" si="138"/>
        <v>0.12784000000000001</v>
      </c>
      <c r="N879" s="8">
        <f t="shared" si="139"/>
        <v>0.12239999999999999</v>
      </c>
    </row>
    <row r="880" spans="1:14" ht="15.75" customHeight="1" x14ac:dyDescent="0.35">
      <c r="A880" s="7" t="str">
        <f t="shared" si="151"/>
        <v>blinks_gco_graduacao_2023</v>
      </c>
      <c r="B880" s="7" t="str">
        <f t="shared" si="152"/>
        <v>Get Blue</v>
      </c>
      <c r="C880" s="7" t="str">
        <f t="shared" si="153"/>
        <v>blinks_gco_graduacao_na_conversao_blue_all_display_purch_cpc_perf_roas_na_all_rmkt_all-pages_retargeting_IAB-ST_320x100_always-on_graduacao_gra-adp-030222-25</v>
      </c>
      <c r="D880" s="7" t="str">
        <f t="shared" si="154"/>
        <v>359189295</v>
      </c>
      <c r="E880" s="7" t="str">
        <f>IF('Report DCM'!$H880="In-Stream Video","Rich Media display banner",IF('Report DCM'!$I880&gt;'Report DCM'!$J880,"Standard",VLOOKUP(CONCATENATE(bd_adtype,"_",bd_creativetype),tabela,2,FALSE)))</f>
        <v>Standard</v>
      </c>
      <c r="F880" s="7" t="str">
        <f t="shared" si="155"/>
        <v>blinks_gco_graduacao_na_conversao_blue_all_display_purch_cpc_perf_roas_na_all_rmkt_all-pages_retargeting_IAB-ST_320x100_always-on_graduacao_gra-adp-030222-25</v>
      </c>
      <c r="G880" s="7" t="str">
        <f t="shared" si="156"/>
        <v>550112290</v>
      </c>
      <c r="H880" s="7" t="str">
        <f t="shared" si="157"/>
        <v>Tracking</v>
      </c>
      <c r="I880" s="7">
        <f t="shared" si="158"/>
        <v>280</v>
      </c>
      <c r="J880" s="7">
        <f t="shared" si="159"/>
        <v>0</v>
      </c>
      <c r="K880" s="8">
        <f t="shared" si="160"/>
        <v>9.4E-2</v>
      </c>
      <c r="L880" s="7">
        <f t="shared" si="161"/>
        <v>0.09</v>
      </c>
      <c r="M880" s="8">
        <f t="shared" si="138"/>
        <v>2.632E-2</v>
      </c>
      <c r="N880" s="8">
        <f t="shared" si="139"/>
        <v>2.52E-2</v>
      </c>
    </row>
    <row r="881" spans="1:14" ht="15.75" customHeight="1" x14ac:dyDescent="0.35">
      <c r="A881" s="7" t="str">
        <f t="shared" si="151"/>
        <v>blinks_gco_graduacao_2023</v>
      </c>
      <c r="B881" s="7" t="str">
        <f t="shared" si="152"/>
        <v>Get Blue</v>
      </c>
      <c r="C881" s="7" t="str">
        <f t="shared" si="153"/>
        <v>blinks_gco_graduacao_na_conversao_blue_all_display_purch_cpc_perf_roas_na_all_rmkt_all-pages_retargeting_IAB-ST_728x90_always-on_graduacao_gra-adp-030222-26</v>
      </c>
      <c r="D881" s="7" t="str">
        <f t="shared" si="154"/>
        <v>359189289</v>
      </c>
      <c r="E881" s="7" t="str">
        <f>IF('Report DCM'!$H881="In-Stream Video","Rich Media display banner",IF('Report DCM'!$I881&gt;'Report DCM'!$J881,"Standard",VLOOKUP(CONCATENATE(bd_adtype,"_",bd_creativetype),tabela,2,FALSE)))</f>
        <v>Standard</v>
      </c>
      <c r="F881" s="7" t="str">
        <f t="shared" si="155"/>
        <v>blinks_gco_graduacao_na_conversao_blue_all_display_purch_cpc_perf_roas_na_all_rmkt_all-pages_retargeting_IAB-ST_728x90_always-on_graduacao_gra-adp-030222-26</v>
      </c>
      <c r="G881" s="7" t="str">
        <f t="shared" si="156"/>
        <v>550112284</v>
      </c>
      <c r="H881" s="7" t="str">
        <f t="shared" si="157"/>
        <v>Tracking</v>
      </c>
      <c r="I881" s="7">
        <f t="shared" si="158"/>
        <v>4537</v>
      </c>
      <c r="J881" s="7">
        <f t="shared" si="159"/>
        <v>1</v>
      </c>
      <c r="K881" s="8">
        <f t="shared" si="160"/>
        <v>9.4E-2</v>
      </c>
      <c r="L881" s="7">
        <f t="shared" si="161"/>
        <v>0.09</v>
      </c>
      <c r="M881" s="8">
        <f t="shared" si="138"/>
        <v>0.42647800000000002</v>
      </c>
      <c r="N881" s="8">
        <f t="shared" si="139"/>
        <v>0.40832999999999997</v>
      </c>
    </row>
    <row r="882" spans="1:14" ht="15.75" customHeight="1" x14ac:dyDescent="0.35">
      <c r="A882" s="7" t="str">
        <f t="shared" si="151"/>
        <v>blinks_gco_graduacao_2023</v>
      </c>
      <c r="B882" s="7" t="str">
        <f t="shared" si="152"/>
        <v>Get Blue</v>
      </c>
      <c r="C882" s="7" t="str">
        <f t="shared" si="153"/>
        <v>blinks_gco_graduacao_na_conversao_blue_all_display_purch_cpc_perf_roas_na_all_rmkt_all-pages_retargeting_IAB-ST_970x250_always-on_graduacao_gra-adp-030222-19</v>
      </c>
      <c r="D882" s="7" t="str">
        <f t="shared" si="154"/>
        <v>359189256</v>
      </c>
      <c r="E882" s="7" t="str">
        <f>IF('Report DCM'!$H882="In-Stream Video","Rich Media display banner",IF('Report DCM'!$I882&gt;'Report DCM'!$J882,"Standard",VLOOKUP(CONCATENATE(bd_adtype,"_",bd_creativetype),tabela,2,FALSE)))</f>
        <v>Standard</v>
      </c>
      <c r="F882" s="7" t="str">
        <f t="shared" si="155"/>
        <v>blinks_gco_graduacao_na_conversao_blue_all_display_purch_cpc_perf_roas_na_all_rmkt_all-pages_retargeting_IAB-ST_970x250_always-on_graduacao_gra-adp-030222-19</v>
      </c>
      <c r="G882" s="7" t="str">
        <f t="shared" si="156"/>
        <v>550112251</v>
      </c>
      <c r="H882" s="7" t="str">
        <f t="shared" si="157"/>
        <v>Tracking</v>
      </c>
      <c r="I882" s="7">
        <f t="shared" si="158"/>
        <v>110</v>
      </c>
      <c r="J882" s="7">
        <f t="shared" si="159"/>
        <v>2</v>
      </c>
      <c r="K882" s="8">
        <f t="shared" si="160"/>
        <v>9.4E-2</v>
      </c>
      <c r="L882" s="7">
        <f t="shared" si="161"/>
        <v>0.09</v>
      </c>
      <c r="M882" s="8">
        <f t="shared" si="138"/>
        <v>1.034E-2</v>
      </c>
      <c r="N882" s="8">
        <f t="shared" si="139"/>
        <v>9.9000000000000008E-3</v>
      </c>
    </row>
    <row r="883" spans="1:14" ht="15.75" customHeight="1" x14ac:dyDescent="0.35">
      <c r="A883" s="7" t="str">
        <f t="shared" si="151"/>
        <v>blinks_gco_graduacao_2023</v>
      </c>
      <c r="B883" s="7" t="str">
        <f t="shared" si="152"/>
        <v>Get Blue</v>
      </c>
      <c r="C883" s="7" t="str">
        <f t="shared" si="153"/>
        <v>blinks_gco_graduacao_na_conversao_blue_all_display_purch_cpc_perf_roas_na_all_rmkt_all-pages_retargeting_IAB-ST_970x90_always-on_graduacao_gra-adp-030222-27</v>
      </c>
      <c r="D883" s="7" t="str">
        <f t="shared" si="154"/>
        <v>359189283</v>
      </c>
      <c r="E883" s="7" t="str">
        <f>IF('Report DCM'!$H883="In-Stream Video","Rich Media display banner",IF('Report DCM'!$I883&gt;'Report DCM'!$J883,"Standard",VLOOKUP(CONCATENATE(bd_adtype,"_",bd_creativetype),tabela,2,FALSE)))</f>
        <v>Standard</v>
      </c>
      <c r="F883" s="7" t="str">
        <f t="shared" si="155"/>
        <v>blinks_gco_graduacao_na_conversao_blue_all_display_purch_cpc_perf_roas_na_all_rmkt_all-pages_retargeting_IAB-ST_970x90_always-on_graduacao_gra-adp-030222-27</v>
      </c>
      <c r="G883" s="7" t="str">
        <f t="shared" si="156"/>
        <v>550112278</v>
      </c>
      <c r="H883" s="7" t="str">
        <f t="shared" si="157"/>
        <v>Tracking</v>
      </c>
      <c r="I883" s="7">
        <f t="shared" si="158"/>
        <v>1581</v>
      </c>
      <c r="J883" s="7">
        <f t="shared" si="159"/>
        <v>1</v>
      </c>
      <c r="K883" s="8">
        <f t="shared" si="160"/>
        <v>9.4E-2</v>
      </c>
      <c r="L883" s="7">
        <f t="shared" si="161"/>
        <v>0.09</v>
      </c>
      <c r="M883" s="8">
        <f t="shared" si="138"/>
        <v>0.148614</v>
      </c>
      <c r="N883" s="8">
        <f t="shared" si="139"/>
        <v>0.14229</v>
      </c>
    </row>
    <row r="884" spans="1:14" ht="15.75" customHeight="1" x14ac:dyDescent="0.35">
      <c r="A884" s="7" t="str">
        <f t="shared" si="151"/>
        <v>blinks_gco_graduacao_2023</v>
      </c>
      <c r="B884" s="7" t="str">
        <f t="shared" si="152"/>
        <v>Google Ads BR</v>
      </c>
      <c r="C884" s="7" t="str">
        <f t="shared" si="153"/>
        <v>blinks_gco_graduacao_6-discovery-rmkt_consideracao_google-ads_search_ads_purch_cpc_perf_Fix_na_na_rmkt_ambos-18a65anos_discovery-remarketing_disc_na_gra-go-020223-14</v>
      </c>
      <c r="D884" s="7" t="str">
        <f t="shared" si="154"/>
        <v>359085996</v>
      </c>
      <c r="E884" s="7" t="str">
        <f>IF('Report DCM'!$H884="In-Stream Video","Rich Media display banner",IF('Report DCM'!$I884&gt;'Report DCM'!$J884,"Standard",VLOOKUP(CONCATENATE(bd_adtype,"_",bd_creativetype),tabela,2,FALSE)))</f>
        <v>Dynamic Click</v>
      </c>
      <c r="F884" s="7" t="str">
        <f t="shared" si="155"/>
        <v>blinks_gco_graduacao_6-discovery-rmkt_consideracao_google-ads_search_ads_purch_cpc_perf_Fix_na_na_rmkt_ambos-18a65anos_discovery-remarketing_disc_na_gra-go-020223-14</v>
      </c>
      <c r="G884" s="7" t="str">
        <f t="shared" si="156"/>
        <v>549866699</v>
      </c>
      <c r="H884" s="7" t="str">
        <f t="shared" si="157"/>
        <v>Tracking</v>
      </c>
      <c r="I884" s="7">
        <f t="shared" si="158"/>
        <v>1</v>
      </c>
      <c r="J884" s="7">
        <f t="shared" si="159"/>
        <v>903</v>
      </c>
      <c r="K884" s="8">
        <f t="shared" si="160"/>
        <v>1.2999999999999999E-2</v>
      </c>
      <c r="L884" s="7">
        <f t="shared" si="161"/>
        <v>0.02</v>
      </c>
      <c r="M884" s="8">
        <f t="shared" si="138"/>
        <v>11.738999999999999</v>
      </c>
      <c r="N884" s="8">
        <f t="shared" si="139"/>
        <v>18.059999999999999</v>
      </c>
    </row>
    <row r="885" spans="1:14" ht="15.75" customHeight="1" x14ac:dyDescent="0.35">
      <c r="A885" s="7" t="str">
        <f t="shared" si="151"/>
        <v>blinks_gco_graduacao_2023</v>
      </c>
      <c r="B885" s="7" t="str">
        <f t="shared" si="152"/>
        <v>Google Ads BR</v>
      </c>
      <c r="C885" s="7" t="str">
        <f t="shared" si="153"/>
        <v>blinks_gco_graduacao_6-gdn-cap-graduacao_conversao_google-ads_gdn_ads_purch_cpa_cap_Fix_na_na_rmkt_ambos-18a65anos_rmkt-gran-interesses_dra_all_gra-go-230123-6</v>
      </c>
      <c r="D885" s="7" t="str">
        <f t="shared" si="154"/>
        <v>358134654</v>
      </c>
      <c r="E885" s="7" t="str">
        <f>IF('Report DCM'!$H885="In-Stream Video","Rich Media display banner",IF('Report DCM'!$I885&gt;'Report DCM'!$J885,"Standard",VLOOKUP(CONCATENATE(bd_adtype,"_",bd_creativetype),tabela,2,FALSE)))</f>
        <v>Dynamic Click</v>
      </c>
      <c r="F885" s="7" t="str">
        <f t="shared" si="155"/>
        <v>blinks_gco_graduacao_6-gdn-cap-graduacao_conversao_google-ads_gdn_ads_purch_cpa_cap_Fix_na_na_rmkt_ambos-18a65anos_rmkt-gran-interesses_dra_all_gra-go-230123-6</v>
      </c>
      <c r="G885" s="7" t="str">
        <f t="shared" si="156"/>
        <v>548941325</v>
      </c>
      <c r="H885" s="7" t="str">
        <f t="shared" si="157"/>
        <v>Tracking</v>
      </c>
      <c r="I885" s="7">
        <f t="shared" si="158"/>
        <v>0</v>
      </c>
      <c r="J885" s="7">
        <f t="shared" si="159"/>
        <v>69847</v>
      </c>
      <c r="K885" s="8">
        <f t="shared" si="160"/>
        <v>1.2999999999999999E-2</v>
      </c>
      <c r="L885" s="7">
        <f t="shared" si="161"/>
        <v>0.02</v>
      </c>
      <c r="M885" s="8">
        <f t="shared" si="138"/>
        <v>908.01099999999997</v>
      </c>
      <c r="N885" s="8">
        <f t="shared" si="139"/>
        <v>1396.94</v>
      </c>
    </row>
    <row r="886" spans="1:14" ht="15.75" customHeight="1" x14ac:dyDescent="0.35">
      <c r="A886" s="7" t="str">
        <f t="shared" si="151"/>
        <v>blinks_gco_graduacao_2023</v>
      </c>
      <c r="B886" s="7" t="str">
        <f t="shared" si="152"/>
        <v>Google Ads BR</v>
      </c>
      <c r="C886" s="7" t="str">
        <f t="shared" si="153"/>
        <v>blinks_gco_graduacao_6-gdn-cap-lembrete_engajamento_google-ads_gdn_ads_conv_cpa_cap_Fix_na_na_rmkt_ambos-18a65anos_rmkt-inscritos_dra_all_gra-go-310123-10</v>
      </c>
      <c r="D886" s="7" t="str">
        <f t="shared" si="154"/>
        <v>358442447</v>
      </c>
      <c r="E886" s="7" t="str">
        <f>IF('Report DCM'!$H886="In-Stream Video","Rich Media display banner",IF('Report DCM'!$I886&gt;'Report DCM'!$J886,"Standard",VLOOKUP(CONCATENATE(bd_adtype,"_",bd_creativetype),tabela,2,FALSE)))</f>
        <v>Dynamic Click</v>
      </c>
      <c r="F886" s="7" t="str">
        <f t="shared" si="155"/>
        <v>blinks_gco_graduacao_6-gdn-cap-lembrete_engajamento_google-ads_gdn_ads_conv_cpa_cap_Fix_na_na_rmkt_ambos-18a65anos_rmkt-inscritos_dra_all_gra-go-310123-10</v>
      </c>
      <c r="G886" s="7" t="str">
        <f t="shared" si="156"/>
        <v>549719590</v>
      </c>
      <c r="H886" s="7" t="str">
        <f t="shared" si="157"/>
        <v>Tracking</v>
      </c>
      <c r="I886" s="7">
        <f t="shared" si="158"/>
        <v>0</v>
      </c>
      <c r="J886" s="7">
        <f t="shared" si="159"/>
        <v>1539</v>
      </c>
      <c r="K886" s="8">
        <f t="shared" si="160"/>
        <v>1.2999999999999999E-2</v>
      </c>
      <c r="L886" s="7">
        <f t="shared" si="161"/>
        <v>0.02</v>
      </c>
      <c r="M886" s="8">
        <f t="shared" si="138"/>
        <v>20.006999999999998</v>
      </c>
      <c r="N886" s="8">
        <f t="shared" si="139"/>
        <v>30.78</v>
      </c>
    </row>
    <row r="887" spans="1:14" ht="15.75" customHeight="1" x14ac:dyDescent="0.35">
      <c r="A887" s="7" t="str">
        <f t="shared" si="151"/>
        <v>blinks_gco_graduacao_2023</v>
      </c>
      <c r="B887" s="7" t="str">
        <f t="shared" si="152"/>
        <v>Google Ads BR</v>
      </c>
      <c r="C887" s="7" t="str">
        <f t="shared" si="153"/>
        <v>blinks_gco_graduacao_6-gdn-in-market_consideracao_google-ads_gdn_ads_purch_cpc_perf_Fix_na_na_ca_ambos-18a65anos_in-market_dra_na_gra-go-020223-16</v>
      </c>
      <c r="D887" s="7" t="str">
        <f t="shared" si="154"/>
        <v>359085990</v>
      </c>
      <c r="E887" s="7" t="str">
        <f>IF('Report DCM'!$H887="In-Stream Video","Rich Media display banner",IF('Report DCM'!$I887&gt;'Report DCM'!$J887,"Standard",VLOOKUP(CONCATENATE(bd_adtype,"_",bd_creativetype),tabela,2,FALSE)))</f>
        <v>Dynamic Click</v>
      </c>
      <c r="F887" s="7" t="str">
        <f t="shared" si="155"/>
        <v>blinks_gco_graduacao_6-gdn-in-market_consideracao_google-ads_gdn_ads_purch_cpc_perf_Fix_na_na_ca_ambos-18a65anos_in-market_dra_na_gra-go-020223-16</v>
      </c>
      <c r="G887" s="7" t="str">
        <f t="shared" si="156"/>
        <v>549866693</v>
      </c>
      <c r="H887" s="7" t="str">
        <f t="shared" si="157"/>
        <v>Tracking</v>
      </c>
      <c r="I887" s="7">
        <f t="shared" si="158"/>
        <v>0</v>
      </c>
      <c r="J887" s="7">
        <f t="shared" si="159"/>
        <v>5815</v>
      </c>
      <c r="K887" s="8">
        <f t="shared" si="160"/>
        <v>1.2999999999999999E-2</v>
      </c>
      <c r="L887" s="7">
        <f t="shared" si="161"/>
        <v>0.02</v>
      </c>
      <c r="M887" s="8">
        <f t="shared" si="138"/>
        <v>75.594999999999999</v>
      </c>
      <c r="N887" s="8">
        <f t="shared" si="139"/>
        <v>116.3</v>
      </c>
    </row>
    <row r="888" spans="1:14" ht="15.75" customHeight="1" x14ac:dyDescent="0.35">
      <c r="A888" s="7" t="str">
        <f t="shared" si="151"/>
        <v>blinks_gco_graduacao_2023</v>
      </c>
      <c r="B888" s="7" t="str">
        <f t="shared" si="152"/>
        <v>Google Ads BR</v>
      </c>
      <c r="C888" s="7" t="str">
        <f t="shared" si="153"/>
        <v>blinks_gco_graduacao_6-gdn-rmkt_conversao_google-ads_gdn_ads_purch_cpc_perf_Fix_na_na_ca_ambos-18a65anos_gdn-remarketing_dra_na_gra-go-020223-35</v>
      </c>
      <c r="D888" s="7" t="str">
        <f t="shared" si="154"/>
        <v>359085933</v>
      </c>
      <c r="E888" s="7" t="str">
        <f>IF('Report DCM'!$H888="In-Stream Video","Rich Media display banner",IF('Report DCM'!$I888&gt;'Report DCM'!$J888,"Standard",VLOOKUP(CONCATENATE(bd_adtype,"_",bd_creativetype),tabela,2,FALSE)))</f>
        <v>Dynamic Click</v>
      </c>
      <c r="F888" s="7" t="str">
        <f t="shared" si="155"/>
        <v>blinks_gco_graduacao_6-gdn-rmkt_conversao_google-ads_gdn_ads_purch_cpc_perf_Fix_na_na_ca_ambos-18a65anos_gdn-remarketing_dra_na_gra-go-020223-35</v>
      </c>
      <c r="G888" s="7" t="str">
        <f t="shared" si="156"/>
        <v>549866636</v>
      </c>
      <c r="H888" s="7" t="str">
        <f t="shared" si="157"/>
        <v>Tracking</v>
      </c>
      <c r="I888" s="7">
        <f t="shared" si="158"/>
        <v>0</v>
      </c>
      <c r="J888" s="7">
        <f t="shared" si="159"/>
        <v>4048</v>
      </c>
      <c r="K888" s="8">
        <f t="shared" si="160"/>
        <v>1.2999999999999999E-2</v>
      </c>
      <c r="L888" s="7">
        <f t="shared" si="161"/>
        <v>0.02</v>
      </c>
      <c r="M888" s="8">
        <f t="shared" si="138"/>
        <v>52.623999999999995</v>
      </c>
      <c r="N888" s="8">
        <f t="shared" si="139"/>
        <v>80.960000000000008</v>
      </c>
    </row>
    <row r="889" spans="1:14" ht="15.75" customHeight="1" x14ac:dyDescent="0.35">
      <c r="A889" s="7" t="str">
        <f t="shared" si="151"/>
        <v>blinks_gco_graduacao_2023</v>
      </c>
      <c r="B889" s="7" t="str">
        <f t="shared" si="152"/>
        <v>Google Ads BR</v>
      </c>
      <c r="C889" s="7" t="str">
        <f t="shared" si="153"/>
        <v>blinks_gco_graduacao_6-gdn-rmkt_conversao_google-ads_gdn_ads_purch_cpc_perf_Fix_na_na_rmkt_ambos-18a65anos_abandono-carrinho_dra_na_gra-go-020223-52</v>
      </c>
      <c r="D889" s="7" t="str">
        <f t="shared" si="154"/>
        <v>359933434</v>
      </c>
      <c r="E889" s="7" t="str">
        <f>IF('Report DCM'!$H889="In-Stream Video","Rich Media display banner",IF('Report DCM'!$I889&gt;'Report DCM'!$J889,"Standard",VLOOKUP(CONCATENATE(bd_adtype,"_",bd_creativetype),tabela,2,FALSE)))</f>
        <v>Dynamic Click</v>
      </c>
      <c r="F889" s="7" t="str">
        <f t="shared" si="155"/>
        <v>blinks_gco_graduacao_6-gdn-rmkt_conversao_google-ads_gdn_ads_purch_cpc_perf_Fix_na_na_rmkt_ambos-18a65anos_abandono-carrinho_dra_na_gra-go-020223-52</v>
      </c>
      <c r="G889" s="7" t="str">
        <f t="shared" si="156"/>
        <v>550827717</v>
      </c>
      <c r="H889" s="7" t="str">
        <f t="shared" si="157"/>
        <v>Tracking</v>
      </c>
      <c r="I889" s="7">
        <f t="shared" si="158"/>
        <v>0</v>
      </c>
      <c r="J889" s="7">
        <f t="shared" si="159"/>
        <v>52</v>
      </c>
      <c r="K889" s="8">
        <f t="shared" si="160"/>
        <v>1.2999999999999999E-2</v>
      </c>
      <c r="L889" s="7">
        <f t="shared" si="161"/>
        <v>0.02</v>
      </c>
      <c r="M889" s="8">
        <f t="shared" si="138"/>
        <v>0.67599999999999993</v>
      </c>
      <c r="N889" s="8">
        <f t="shared" si="139"/>
        <v>1.04</v>
      </c>
    </row>
    <row r="890" spans="1:14" ht="15.75" customHeight="1" x14ac:dyDescent="0.35">
      <c r="A890" s="7" t="str">
        <f t="shared" si="151"/>
        <v>blinks_gco_graduacao_2023</v>
      </c>
      <c r="B890" s="7" t="str">
        <f t="shared" si="152"/>
        <v>Google Ads BR</v>
      </c>
      <c r="C890" s="7" t="str">
        <f t="shared" si="153"/>
        <v>blinks_gco_graduacao_6-performance-max_conversao_google-ads_po_ads_purch_cpa_perf_Fix_na_na_da_ambos-18a65anos_na_dra_na_gra-go-020223-18</v>
      </c>
      <c r="D890" s="7" t="str">
        <f t="shared" si="154"/>
        <v>359085984</v>
      </c>
      <c r="E890" s="7" t="str">
        <f>IF('Report DCM'!$H890="In-Stream Video","Rich Media display banner",IF('Report DCM'!$I890&gt;'Report DCM'!$J890,"Standard",VLOOKUP(CONCATENATE(bd_adtype,"_",bd_creativetype),tabela,2,FALSE)))</f>
        <v>Dynamic Click</v>
      </c>
      <c r="F890" s="7" t="str">
        <f t="shared" si="155"/>
        <v>blinks_gco_graduacao_6-performance-max_conversao_google-ads_po_ads_purch_cpa_perf_Fix_na_na_da_ambos-18a65anos_na_dra_na_gra-go-020223-18</v>
      </c>
      <c r="G890" s="7" t="str">
        <f t="shared" si="156"/>
        <v>549866687</v>
      </c>
      <c r="H890" s="7" t="str">
        <f t="shared" si="157"/>
        <v>Tracking</v>
      </c>
      <c r="I890" s="7">
        <f t="shared" si="158"/>
        <v>0</v>
      </c>
      <c r="J890" s="7">
        <f t="shared" si="159"/>
        <v>7177</v>
      </c>
      <c r="K890" s="8">
        <f t="shared" si="160"/>
        <v>1.2999999999999999E-2</v>
      </c>
      <c r="L890" s="7">
        <f t="shared" si="161"/>
        <v>0.02</v>
      </c>
      <c r="M890" s="8">
        <f t="shared" si="138"/>
        <v>93.301000000000002</v>
      </c>
      <c r="N890" s="8">
        <f t="shared" si="139"/>
        <v>143.54</v>
      </c>
    </row>
    <row r="891" spans="1:14" ht="15.75" customHeight="1" x14ac:dyDescent="0.35">
      <c r="A891" s="7" t="str">
        <f t="shared" si="151"/>
        <v>blinks_gco_graduacao_2023</v>
      </c>
      <c r="B891" s="7" t="str">
        <f t="shared" si="152"/>
        <v>Google Ads BR</v>
      </c>
      <c r="C891" s="7" t="str">
        <f t="shared" si="153"/>
        <v>blinks_gco_graduacao_6-pmax-cap-graduacao_conversao_google-ads_po_ads_purch_cpc_perf_Fix_na_na_ca_ambos-18a65anos_rmkt-gran-interesses_vid-ppl_na_gra-go-230123-8</v>
      </c>
      <c r="D891" s="7" t="str">
        <f t="shared" si="154"/>
        <v>358139790</v>
      </c>
      <c r="E891" s="7" t="str">
        <f>IF('Report DCM'!$H891="In-Stream Video","Rich Media display banner",IF('Report DCM'!$I891&gt;'Report DCM'!$J891,"Standard",VLOOKUP(CONCATENATE(bd_adtype,"_",bd_creativetype),tabela,2,FALSE)))</f>
        <v>Dynamic Click</v>
      </c>
      <c r="F891" s="7" t="str">
        <f t="shared" si="155"/>
        <v>blinks_gco_graduacao_6-pmax-cap-graduacao_conversao_google-ads_po_ads_purch_cpc_perf_Fix_na_na_ca_ambos-18a65anos_rmkt-gran-interesses_vid-ppl_na_gra-go-230123-8</v>
      </c>
      <c r="G891" s="7" t="str">
        <f t="shared" si="156"/>
        <v>549067855</v>
      </c>
      <c r="H891" s="7" t="str">
        <f t="shared" si="157"/>
        <v>Tracking</v>
      </c>
      <c r="I891" s="7">
        <f t="shared" si="158"/>
        <v>0</v>
      </c>
      <c r="J891" s="7">
        <f t="shared" si="159"/>
        <v>115057</v>
      </c>
      <c r="K891" s="8">
        <f t="shared" si="160"/>
        <v>1.2999999999999999E-2</v>
      </c>
      <c r="L891" s="7">
        <f t="shared" si="161"/>
        <v>0.02</v>
      </c>
      <c r="M891" s="8">
        <f t="shared" si="138"/>
        <v>1495.741</v>
      </c>
      <c r="N891" s="8">
        <f t="shared" si="139"/>
        <v>2301.14</v>
      </c>
    </row>
    <row r="892" spans="1:14" ht="15.75" customHeight="1" x14ac:dyDescent="0.35">
      <c r="A892" s="7" t="str">
        <f t="shared" si="151"/>
        <v>blinks_gco_graduacao_2023</v>
      </c>
      <c r="B892" s="7" t="str">
        <f t="shared" si="152"/>
        <v>Google Ads BR</v>
      </c>
      <c r="C892" s="7" t="str">
        <f t="shared" si="153"/>
        <v>blinks_gco_graduacao_6-psq-categoria-marca_conversao_google-ads_search_ads_purch_cpc_perf_Fix_na_na_key_ambos-18a65anos_administracao-exata_txt_na_gra-go-020223-36</v>
      </c>
      <c r="D892" s="7" t="str">
        <f t="shared" si="154"/>
        <v>359178543</v>
      </c>
      <c r="E892" s="7" t="str">
        <f>IF('Report DCM'!$H892="In-Stream Video","Rich Media display banner",IF('Report DCM'!$I892&gt;'Report DCM'!$J892,"Standard",VLOOKUP(CONCATENATE(bd_adtype,"_",bd_creativetype),tabela,2,FALSE)))</f>
        <v>Dynamic Click</v>
      </c>
      <c r="F892" s="7" t="str">
        <f t="shared" si="155"/>
        <v>blinks_gco_graduacao_6-psq-categoria-marca_conversao_google-ads_search_ads_purch_cpc_perf_Fix_na_na_key_ambos-18a65anos_administracao-exata_txt_na_gra-go-020223-36</v>
      </c>
      <c r="G892" s="7" t="str">
        <f t="shared" si="156"/>
        <v>549947054</v>
      </c>
      <c r="H892" s="7" t="str">
        <f t="shared" si="157"/>
        <v>Tracking</v>
      </c>
      <c r="I892" s="7">
        <f t="shared" si="158"/>
        <v>0</v>
      </c>
      <c r="J892" s="7">
        <f t="shared" si="159"/>
        <v>16</v>
      </c>
      <c r="K892" s="8">
        <f t="shared" si="160"/>
        <v>1.2999999999999999E-2</v>
      </c>
      <c r="L892" s="7">
        <f t="shared" si="161"/>
        <v>0.02</v>
      </c>
      <c r="M892" s="8">
        <f t="shared" si="138"/>
        <v>0.20799999999999999</v>
      </c>
      <c r="N892" s="8">
        <f t="shared" si="139"/>
        <v>0.32</v>
      </c>
    </row>
    <row r="893" spans="1:14" ht="15.75" customHeight="1" x14ac:dyDescent="0.35">
      <c r="A893" s="7" t="str">
        <f t="shared" si="151"/>
        <v>blinks_gco_graduacao_2023</v>
      </c>
      <c r="B893" s="7" t="str">
        <f t="shared" si="152"/>
        <v>Google Ads BR</v>
      </c>
      <c r="C893" s="7" t="str">
        <f t="shared" si="153"/>
        <v>blinks_gco_graduacao_6-psq-categoria-marca_conversao_google-ads_search_ads_purch_cpc_perf_Fix_na_na_key_ambos-18a65anos_administracao-frase_txt_na_gra-go-020223-37</v>
      </c>
      <c r="D893" s="7" t="str">
        <f t="shared" si="154"/>
        <v>359178540</v>
      </c>
      <c r="E893" s="7" t="str">
        <f>IF('Report DCM'!$H893="In-Stream Video","Rich Media display banner",IF('Report DCM'!$I893&gt;'Report DCM'!$J893,"Standard",VLOOKUP(CONCATENATE(bd_adtype,"_",bd_creativetype),tabela,2,FALSE)))</f>
        <v>Dynamic Click</v>
      </c>
      <c r="F893" s="7" t="str">
        <f t="shared" si="155"/>
        <v>blinks_gco_graduacao_6-psq-categoria-marca_conversao_google-ads_search_ads_purch_cpc_perf_Fix_na_na_key_ambos-18a65anos_administracao-frase_txt_na_gra-go-020223-37</v>
      </c>
      <c r="G893" s="7" t="str">
        <f t="shared" si="156"/>
        <v>549947051</v>
      </c>
      <c r="H893" s="7" t="str">
        <f t="shared" si="157"/>
        <v>Tracking</v>
      </c>
      <c r="I893" s="7">
        <f t="shared" si="158"/>
        <v>0</v>
      </c>
      <c r="J893" s="7">
        <f t="shared" si="159"/>
        <v>17</v>
      </c>
      <c r="K893" s="8">
        <f t="shared" si="160"/>
        <v>1.2999999999999999E-2</v>
      </c>
      <c r="L893" s="7">
        <f t="shared" si="161"/>
        <v>0.02</v>
      </c>
      <c r="M893" s="8">
        <f t="shared" si="138"/>
        <v>0.221</v>
      </c>
      <c r="N893" s="8">
        <f t="shared" si="139"/>
        <v>0.34</v>
      </c>
    </row>
    <row r="894" spans="1:14" ht="15.75" customHeight="1" x14ac:dyDescent="0.35">
      <c r="A894" s="7" t="str">
        <f t="shared" si="151"/>
        <v>blinks_gco_graduacao_2023</v>
      </c>
      <c r="B894" s="7" t="str">
        <f t="shared" si="152"/>
        <v>Google Ads BR</v>
      </c>
      <c r="C894" s="7" t="str">
        <f t="shared" si="153"/>
        <v>blinks_gco_graduacao_6-psq-categoria-marca_conversao_google-ads_search_ads_purch_cpc_perf_Fix_na_na_key_ambos-18a65anos_analise-de-sistemas-frase_txt_na_gra-go-020223-49</v>
      </c>
      <c r="D894" s="7" t="str">
        <f t="shared" si="154"/>
        <v>359178504</v>
      </c>
      <c r="E894" s="7" t="str">
        <f>IF('Report DCM'!$H894="In-Stream Video","Rich Media display banner",IF('Report DCM'!$I894&gt;'Report DCM'!$J894,"Standard",VLOOKUP(CONCATENATE(bd_adtype,"_",bd_creativetype),tabela,2,FALSE)))</f>
        <v>Dynamic Click</v>
      </c>
      <c r="F894" s="7" t="str">
        <f t="shared" si="155"/>
        <v>blinks_gco_graduacao_6-psq-categoria-marca_conversao_google-ads_search_ads_purch_cpc_perf_Fix_na_na_key_ambos-18a65anos_analise-de-sistemas-frase_txt_na_gra-go-020223-49</v>
      </c>
      <c r="G894" s="7" t="str">
        <f t="shared" si="156"/>
        <v>549971043</v>
      </c>
      <c r="H894" s="7" t="str">
        <f t="shared" si="157"/>
        <v>Tracking</v>
      </c>
      <c r="I894" s="7">
        <f t="shared" si="158"/>
        <v>0</v>
      </c>
      <c r="J894" s="7">
        <f t="shared" si="159"/>
        <v>1</v>
      </c>
      <c r="K894" s="8">
        <f t="shared" si="160"/>
        <v>1.2999999999999999E-2</v>
      </c>
      <c r="L894" s="7">
        <f t="shared" si="161"/>
        <v>0.02</v>
      </c>
      <c r="M894" s="8">
        <f t="shared" si="138"/>
        <v>1.2999999999999999E-2</v>
      </c>
      <c r="N894" s="8">
        <f t="shared" si="139"/>
        <v>0.02</v>
      </c>
    </row>
    <row r="895" spans="1:14" ht="15.75" customHeight="1" x14ac:dyDescent="0.35">
      <c r="A895" s="7" t="str">
        <f t="shared" si="151"/>
        <v>blinks_gco_graduacao_2023</v>
      </c>
      <c r="B895" s="7" t="str">
        <f t="shared" si="152"/>
        <v>Google Ads BR</v>
      </c>
      <c r="C895" s="7" t="str">
        <f t="shared" si="153"/>
        <v>blinks_gco_graduacao_6-psq-categoria-marca_conversao_google-ads_search_ads_purch_cpc_perf_Fix_na_na_key_ambos-18a65anos_criminologia-exata_txt_na_gra-go-020223-42</v>
      </c>
      <c r="D895" s="7" t="str">
        <f t="shared" si="154"/>
        <v>359178525</v>
      </c>
      <c r="E895" s="7" t="str">
        <f>IF('Report DCM'!$H895="In-Stream Video","Rich Media display banner",IF('Report DCM'!$I895&gt;'Report DCM'!$J895,"Standard",VLOOKUP(CONCATENATE(bd_adtype,"_",bd_creativetype),tabela,2,FALSE)))</f>
        <v>Dynamic Click</v>
      </c>
      <c r="F895" s="7" t="str">
        <f t="shared" si="155"/>
        <v>blinks_gco_graduacao_6-psq-categoria-marca_conversao_google-ads_search_ads_purch_cpc_perf_Fix_na_na_key_ambos-18a65anos_criminologia-exata_txt_na_gra-go-020223-42</v>
      </c>
      <c r="G895" s="7" t="str">
        <f t="shared" si="156"/>
        <v>549971064</v>
      </c>
      <c r="H895" s="7" t="str">
        <f t="shared" si="157"/>
        <v>Tracking</v>
      </c>
      <c r="I895" s="7">
        <f t="shared" si="158"/>
        <v>0</v>
      </c>
      <c r="J895" s="7">
        <f t="shared" si="159"/>
        <v>77</v>
      </c>
      <c r="K895" s="8">
        <f t="shared" si="160"/>
        <v>1.2999999999999999E-2</v>
      </c>
      <c r="L895" s="7">
        <f t="shared" si="161"/>
        <v>0.02</v>
      </c>
      <c r="M895" s="8">
        <f t="shared" si="138"/>
        <v>1.0009999999999999</v>
      </c>
      <c r="N895" s="8">
        <f t="shared" si="139"/>
        <v>1.54</v>
      </c>
    </row>
    <row r="896" spans="1:14" ht="15.75" customHeight="1" x14ac:dyDescent="0.35">
      <c r="A896" s="7" t="str">
        <f t="shared" si="151"/>
        <v>blinks_gco_graduacao_2023</v>
      </c>
      <c r="B896" s="7" t="str">
        <f t="shared" si="152"/>
        <v>Google Ads BR</v>
      </c>
      <c r="C896" s="7" t="str">
        <f t="shared" si="153"/>
        <v>blinks_gco_graduacao_6-psq-categoria-marca_conversao_google-ads_search_ads_purch_cpc_perf_Fix_na_na_key_ambos-18a65anos_criminologia-frase_txt_na_gra-go-020223-43</v>
      </c>
      <c r="D896" s="7" t="str">
        <f t="shared" si="154"/>
        <v>359178522</v>
      </c>
      <c r="E896" s="7" t="str">
        <f>IF('Report DCM'!$H896="In-Stream Video","Rich Media display banner",IF('Report DCM'!$I896&gt;'Report DCM'!$J896,"Standard",VLOOKUP(CONCATENATE(bd_adtype,"_",bd_creativetype),tabela,2,FALSE)))</f>
        <v>Dynamic Click</v>
      </c>
      <c r="F896" s="7" t="str">
        <f t="shared" si="155"/>
        <v>blinks_gco_graduacao_6-psq-categoria-marca_conversao_google-ads_search_ads_purch_cpc_perf_Fix_na_na_key_ambos-18a65anos_criminologia-frase_txt_na_gra-go-020223-43</v>
      </c>
      <c r="G896" s="7" t="str">
        <f t="shared" si="156"/>
        <v>549971061</v>
      </c>
      <c r="H896" s="7" t="str">
        <f t="shared" si="157"/>
        <v>Tracking</v>
      </c>
      <c r="I896" s="7">
        <f t="shared" si="158"/>
        <v>0</v>
      </c>
      <c r="J896" s="7">
        <f t="shared" si="159"/>
        <v>43</v>
      </c>
      <c r="K896" s="8">
        <f t="shared" si="160"/>
        <v>1.2999999999999999E-2</v>
      </c>
      <c r="L896" s="7">
        <f t="shared" si="161"/>
        <v>0.02</v>
      </c>
      <c r="M896" s="8">
        <f t="shared" si="138"/>
        <v>0.55899999999999994</v>
      </c>
      <c r="N896" s="8">
        <f t="shared" si="139"/>
        <v>0.86</v>
      </c>
    </row>
    <row r="897" spans="1:14" ht="15.75" customHeight="1" x14ac:dyDescent="0.35">
      <c r="A897" s="7" t="str">
        <f t="shared" si="151"/>
        <v>blinks_gco_graduacao_2023</v>
      </c>
      <c r="B897" s="7" t="str">
        <f t="shared" si="152"/>
        <v>Google Ads BR</v>
      </c>
      <c r="C897" s="7" t="str">
        <f t="shared" si="153"/>
        <v>blinks_gco_graduacao_6-psq-categoria-marca_conversao_google-ads_search_ads_purch_cpc_perf_Fix_na_na_key_ambos-18a65anos_gestao-de-rh-exata_txt_na_gra-go-020223-38</v>
      </c>
      <c r="D897" s="7" t="str">
        <f t="shared" si="154"/>
        <v>359178537</v>
      </c>
      <c r="E897" s="7" t="str">
        <f>IF('Report DCM'!$H897="In-Stream Video","Rich Media display banner",IF('Report DCM'!$I897&gt;'Report DCM'!$J897,"Standard",VLOOKUP(CONCATENATE(bd_adtype,"_",bd_creativetype),tabela,2,FALSE)))</f>
        <v>Dynamic Click</v>
      </c>
      <c r="F897" s="7" t="str">
        <f t="shared" si="155"/>
        <v>blinks_gco_graduacao_6-psq-categoria-marca_conversao_google-ads_search_ads_purch_cpc_perf_Fix_na_na_key_ambos-18a65anos_gestao-de-rh-exata_txt_na_gra-go-020223-38</v>
      </c>
      <c r="G897" s="7" t="str">
        <f t="shared" si="156"/>
        <v>549971076</v>
      </c>
      <c r="H897" s="7" t="str">
        <f t="shared" si="157"/>
        <v>Tracking</v>
      </c>
      <c r="I897" s="7">
        <f t="shared" si="158"/>
        <v>0</v>
      </c>
      <c r="J897" s="7">
        <f t="shared" si="159"/>
        <v>2</v>
      </c>
      <c r="K897" s="8">
        <f t="shared" si="160"/>
        <v>1.2999999999999999E-2</v>
      </c>
      <c r="L897" s="7">
        <f t="shared" si="161"/>
        <v>0.02</v>
      </c>
      <c r="M897" s="8">
        <f t="shared" si="138"/>
        <v>2.5999999999999999E-2</v>
      </c>
      <c r="N897" s="8">
        <f t="shared" si="139"/>
        <v>0.04</v>
      </c>
    </row>
    <row r="898" spans="1:14" ht="15.75" customHeight="1" x14ac:dyDescent="0.35">
      <c r="A898" s="7" t="str">
        <f t="shared" ref="A898:A961" si="162">bd_campaign</f>
        <v>blinks_gco_graduacao_2023</v>
      </c>
      <c r="B898" s="7" t="str">
        <f t="shared" ref="B898:B961" si="163">bd_site</f>
        <v>Google Ads BR</v>
      </c>
      <c r="C898" s="7" t="str">
        <f t="shared" ref="C898:C961" si="164">bd_placement</f>
        <v>blinks_gco_graduacao_6-psq-categoria-marca_conversao_google-ads_search_ads_purch_cpc_perf_Fix_na_na_key_ambos-18a65anos_gestao-de-rh-frase_txt_na_gra-go-020223-39</v>
      </c>
      <c r="D898" s="7" t="str">
        <f t="shared" ref="D898:D961" si="165">bd_placementID</f>
        <v>359178534</v>
      </c>
      <c r="E898" s="7" t="str">
        <f>IF('Report DCM'!$H898="In-Stream Video","Rich Media display banner",IF('Report DCM'!$I898&gt;'Report DCM'!$J898,"Standard",VLOOKUP(CONCATENATE(bd_adtype,"_",bd_creativetype),tabela,2,FALSE)))</f>
        <v>Dynamic Click</v>
      </c>
      <c r="F898" s="7" t="str">
        <f t="shared" ref="F898:F961" si="166">bd_ad</f>
        <v>blinks_gco_graduacao_6-psq-categoria-marca_conversao_google-ads_search_ads_purch_cpc_perf_Fix_na_na_key_ambos-18a65anos_gestao-de-rh-frase_txt_na_gra-go-020223-39</v>
      </c>
      <c r="G898" s="7" t="str">
        <f t="shared" ref="G898:G961" si="167">bd_adid</f>
        <v>549971073</v>
      </c>
      <c r="H898" s="7" t="str">
        <f t="shared" ref="H898:H961" si="168">bd_creativetype</f>
        <v>Tracking</v>
      </c>
      <c r="I898" s="7">
        <f t="shared" ref="I898:I961" si="169">bd_impression</f>
        <v>0</v>
      </c>
      <c r="J898" s="7">
        <f t="shared" ref="J898:J961" si="170">bd_clicks</f>
        <v>8</v>
      </c>
      <c r="K898" s="8">
        <f t="shared" ref="K898:K961" si="171">VLOOKUP(E898,tabela,2,FALSE)</f>
        <v>1.2999999999999999E-2</v>
      </c>
      <c r="L898" s="7">
        <f t="shared" ref="L898:L961" si="172">VLOOKUP(E898,tabela,3,FALSE)</f>
        <v>0.02</v>
      </c>
      <c r="M898" s="8">
        <f t="shared" si="138"/>
        <v>0.104</v>
      </c>
      <c r="N898" s="8">
        <f t="shared" si="139"/>
        <v>0.16</v>
      </c>
    </row>
    <row r="899" spans="1:14" ht="15.75" customHeight="1" x14ac:dyDescent="0.35">
      <c r="A899" s="7" t="str">
        <f t="shared" si="162"/>
        <v>blinks_gco_graduacao_2023</v>
      </c>
      <c r="B899" s="7" t="str">
        <f t="shared" si="163"/>
        <v>Google Ads BR</v>
      </c>
      <c r="C899" s="7" t="str">
        <f t="shared" si="164"/>
        <v>blinks_gco_graduacao_6-psq-categoria-marca_conversao_google-ads_search_ads_purch_cpc_perf_Fix_na_na_key_ambos-18a65anos_gestao-de-ti-exata_txt_na_gra-go-020223-46</v>
      </c>
      <c r="D899" s="7" t="str">
        <f t="shared" si="165"/>
        <v>359178513</v>
      </c>
      <c r="E899" s="7" t="str">
        <f>IF('Report DCM'!$H899="In-Stream Video","Rich Media display banner",IF('Report DCM'!$I899&gt;'Report DCM'!$J899,"Standard",VLOOKUP(CONCATENATE(bd_adtype,"_",bd_creativetype),tabela,2,FALSE)))</f>
        <v>Dynamic Click</v>
      </c>
      <c r="F899" s="7" t="str">
        <f t="shared" si="166"/>
        <v>blinks_gco_graduacao_6-psq-categoria-marca_conversao_google-ads_search_ads_purch_cpc_perf_Fix_na_na_key_ambos-18a65anos_gestao-de-ti-exata_txt_na_gra-go-020223-46</v>
      </c>
      <c r="G899" s="7" t="str">
        <f t="shared" si="167"/>
        <v>549971052</v>
      </c>
      <c r="H899" s="7" t="str">
        <f t="shared" si="168"/>
        <v>Tracking</v>
      </c>
      <c r="I899" s="7">
        <f t="shared" si="169"/>
        <v>0</v>
      </c>
      <c r="J899" s="7">
        <f t="shared" si="170"/>
        <v>9</v>
      </c>
      <c r="K899" s="8">
        <f t="shared" si="171"/>
        <v>1.2999999999999999E-2</v>
      </c>
      <c r="L899" s="7">
        <f t="shared" si="172"/>
        <v>0.02</v>
      </c>
      <c r="M899" s="8">
        <f t="shared" si="138"/>
        <v>0.11699999999999999</v>
      </c>
      <c r="N899" s="8">
        <f t="shared" si="139"/>
        <v>0.18</v>
      </c>
    </row>
    <row r="900" spans="1:14" ht="15.75" customHeight="1" x14ac:dyDescent="0.35">
      <c r="A900" s="7" t="str">
        <f t="shared" si="162"/>
        <v>blinks_gco_graduacao_2023</v>
      </c>
      <c r="B900" s="7" t="str">
        <f t="shared" si="163"/>
        <v>Google Ads BR</v>
      </c>
      <c r="C900" s="7" t="str">
        <f t="shared" si="164"/>
        <v>blinks_gco_graduacao_6-psq-categoria-marca_conversao_google-ads_search_ads_purch_cpc_perf_Fix_na_na_key_ambos-18a65anos_gestao-de-ti-frase_txt_na_gra-go-020223-47</v>
      </c>
      <c r="D900" s="7" t="str">
        <f t="shared" si="165"/>
        <v>359178510</v>
      </c>
      <c r="E900" s="7" t="str">
        <f>IF('Report DCM'!$H900="In-Stream Video","Rich Media display banner",IF('Report DCM'!$I900&gt;'Report DCM'!$J900,"Standard",VLOOKUP(CONCATENATE(bd_adtype,"_",bd_creativetype),tabela,2,FALSE)))</f>
        <v>Dynamic Click</v>
      </c>
      <c r="F900" s="7" t="str">
        <f t="shared" si="166"/>
        <v>blinks_gco_graduacao_6-psq-categoria-marca_conversao_google-ads_search_ads_purch_cpc_perf_Fix_na_na_key_ambos-18a65anos_gestao-de-ti-frase_txt_na_gra-go-020223-47</v>
      </c>
      <c r="G900" s="7" t="str">
        <f t="shared" si="167"/>
        <v>549971049</v>
      </c>
      <c r="H900" s="7" t="str">
        <f t="shared" si="168"/>
        <v>Tracking</v>
      </c>
      <c r="I900" s="7">
        <f t="shared" si="169"/>
        <v>0</v>
      </c>
      <c r="J900" s="7">
        <f t="shared" si="170"/>
        <v>9</v>
      </c>
      <c r="K900" s="8">
        <f t="shared" si="171"/>
        <v>1.2999999999999999E-2</v>
      </c>
      <c r="L900" s="7">
        <f t="shared" si="172"/>
        <v>0.02</v>
      </c>
      <c r="M900" s="8">
        <f t="shared" si="138"/>
        <v>0.11699999999999999</v>
      </c>
      <c r="N900" s="8">
        <f t="shared" si="139"/>
        <v>0.18</v>
      </c>
    </row>
    <row r="901" spans="1:14" ht="15.75" customHeight="1" x14ac:dyDescent="0.35">
      <c r="A901" s="7" t="str">
        <f t="shared" si="162"/>
        <v>blinks_gco_graduacao_2023</v>
      </c>
      <c r="B901" s="7" t="str">
        <f t="shared" si="163"/>
        <v>Google Ads BR</v>
      </c>
      <c r="C901" s="7" t="str">
        <f t="shared" si="164"/>
        <v>blinks_gco_graduacao_6-psq-categoria-marca_conversao_google-ads_search_ads_purch_cpc_perf_Fix_na_na_key_ambos-18a65anos_gestao-publica-exata_txt_na_gra-go-020223-40</v>
      </c>
      <c r="D901" s="7" t="str">
        <f t="shared" si="165"/>
        <v>359178531</v>
      </c>
      <c r="E901" s="7" t="str">
        <f>IF('Report DCM'!$H901="In-Stream Video","Rich Media display banner",IF('Report DCM'!$I901&gt;'Report DCM'!$J901,"Standard",VLOOKUP(CONCATENATE(bd_adtype,"_",bd_creativetype),tabela,2,FALSE)))</f>
        <v>Dynamic Click</v>
      </c>
      <c r="F901" s="7" t="str">
        <f t="shared" si="166"/>
        <v>blinks_gco_graduacao_6-psq-categoria-marca_conversao_google-ads_search_ads_purch_cpc_perf_Fix_na_na_key_ambos-18a65anos_gestao-publica-exata_txt_na_gra-go-020223-40</v>
      </c>
      <c r="G901" s="7" t="str">
        <f t="shared" si="167"/>
        <v>549971070</v>
      </c>
      <c r="H901" s="7" t="str">
        <f t="shared" si="168"/>
        <v>Tracking</v>
      </c>
      <c r="I901" s="7">
        <f t="shared" si="169"/>
        <v>0</v>
      </c>
      <c r="J901" s="7">
        <f t="shared" si="170"/>
        <v>15</v>
      </c>
      <c r="K901" s="8">
        <f t="shared" si="171"/>
        <v>1.2999999999999999E-2</v>
      </c>
      <c r="L901" s="7">
        <f t="shared" si="172"/>
        <v>0.02</v>
      </c>
      <c r="M901" s="8">
        <f t="shared" si="138"/>
        <v>0.19499999999999998</v>
      </c>
      <c r="N901" s="8">
        <f t="shared" si="139"/>
        <v>0.3</v>
      </c>
    </row>
    <row r="902" spans="1:14" ht="15.75" customHeight="1" x14ac:dyDescent="0.35">
      <c r="A902" s="7" t="str">
        <f t="shared" si="162"/>
        <v>blinks_gco_graduacao_2023</v>
      </c>
      <c r="B902" s="7" t="str">
        <f t="shared" si="163"/>
        <v>Google Ads BR</v>
      </c>
      <c r="C902" s="7" t="str">
        <f t="shared" si="164"/>
        <v>blinks_gco_graduacao_6-psq-categoria-marca_conversao_google-ads_search_ads_purch_cpc_perf_Fix_na_na_key_ambos-18a65anos_gestao-publica-frase_txt_na_gra-go-020223-41</v>
      </c>
      <c r="D902" s="7" t="str">
        <f t="shared" si="165"/>
        <v>359178528</v>
      </c>
      <c r="E902" s="7" t="str">
        <f>IF('Report DCM'!$H902="In-Stream Video","Rich Media display banner",IF('Report DCM'!$I902&gt;'Report DCM'!$J902,"Standard",VLOOKUP(CONCATENATE(bd_adtype,"_",bd_creativetype),tabela,2,FALSE)))</f>
        <v>Dynamic Click</v>
      </c>
      <c r="F902" s="7" t="str">
        <f t="shared" si="166"/>
        <v>blinks_gco_graduacao_6-psq-categoria-marca_conversao_google-ads_search_ads_purch_cpc_perf_Fix_na_na_key_ambos-18a65anos_gestao-publica-frase_txt_na_gra-go-020223-41</v>
      </c>
      <c r="G902" s="7" t="str">
        <f t="shared" si="167"/>
        <v>549971067</v>
      </c>
      <c r="H902" s="7" t="str">
        <f t="shared" si="168"/>
        <v>Tracking</v>
      </c>
      <c r="I902" s="7">
        <f t="shared" si="169"/>
        <v>0</v>
      </c>
      <c r="J902" s="7">
        <f t="shared" si="170"/>
        <v>34</v>
      </c>
      <c r="K902" s="8">
        <f t="shared" si="171"/>
        <v>1.2999999999999999E-2</v>
      </c>
      <c r="L902" s="7">
        <f t="shared" si="172"/>
        <v>0.02</v>
      </c>
      <c r="M902" s="8">
        <f t="shared" si="138"/>
        <v>0.442</v>
      </c>
      <c r="N902" s="8">
        <f t="shared" si="139"/>
        <v>0.68</v>
      </c>
    </row>
    <row r="903" spans="1:14" ht="15.75" customHeight="1" x14ac:dyDescent="0.35">
      <c r="A903" s="7" t="str">
        <f t="shared" si="162"/>
        <v>blinks_gco_graduacao_2023</v>
      </c>
      <c r="B903" s="7" t="str">
        <f t="shared" si="163"/>
        <v>Google Ads BR</v>
      </c>
      <c r="C903" s="7" t="str">
        <f t="shared" si="164"/>
        <v>blinks_gco_graduacao_6-psq-categoria-marca_conversao_google-ads_search_ads_purch_cpc_perf_Fix_na_na_key_ambos-18a65anos_pedagogia-exata_txt_na_gra-go-020223-44</v>
      </c>
      <c r="D903" s="7" t="str">
        <f t="shared" si="165"/>
        <v>359178519</v>
      </c>
      <c r="E903" s="7" t="str">
        <f>IF('Report DCM'!$H903="In-Stream Video","Rich Media display banner",IF('Report DCM'!$I903&gt;'Report DCM'!$J903,"Standard",VLOOKUP(CONCATENATE(bd_adtype,"_",bd_creativetype),tabela,2,FALSE)))</f>
        <v>Dynamic Click</v>
      </c>
      <c r="F903" s="7" t="str">
        <f t="shared" si="166"/>
        <v>blinks_gco_graduacao_6-psq-categoria-marca_conversao_google-ads_search_ads_purch_cpc_perf_Fix_na_na_key_ambos-18a65anos_pedagogia-exata_txt_na_gra-go-020223-44</v>
      </c>
      <c r="G903" s="7" t="str">
        <f t="shared" si="167"/>
        <v>549971058</v>
      </c>
      <c r="H903" s="7" t="str">
        <f t="shared" si="168"/>
        <v>Tracking</v>
      </c>
      <c r="I903" s="7">
        <f t="shared" si="169"/>
        <v>0</v>
      </c>
      <c r="J903" s="7">
        <f t="shared" si="170"/>
        <v>30</v>
      </c>
      <c r="K903" s="8">
        <f t="shared" si="171"/>
        <v>1.2999999999999999E-2</v>
      </c>
      <c r="L903" s="7">
        <f t="shared" si="172"/>
        <v>0.02</v>
      </c>
      <c r="M903" s="8">
        <f t="shared" si="138"/>
        <v>0.38999999999999996</v>
      </c>
      <c r="N903" s="8">
        <f t="shared" si="139"/>
        <v>0.6</v>
      </c>
    </row>
    <row r="904" spans="1:14" ht="15.75" customHeight="1" x14ac:dyDescent="0.35">
      <c r="A904" s="7" t="str">
        <f t="shared" si="162"/>
        <v>blinks_gco_graduacao_2023</v>
      </c>
      <c r="B904" s="7" t="str">
        <f t="shared" si="163"/>
        <v>Google Ads BR</v>
      </c>
      <c r="C904" s="7" t="str">
        <f t="shared" si="164"/>
        <v>blinks_gco_graduacao_6-psq-categoria-marca_conversao_google-ads_search_ads_purch_cpc_perf_Fix_na_na_key_ambos-18a65anos_pedagogia-frase_txt_na_gra-go-020223-45</v>
      </c>
      <c r="D904" s="7" t="str">
        <f t="shared" si="165"/>
        <v>359178516</v>
      </c>
      <c r="E904" s="7" t="str">
        <f>IF('Report DCM'!$H904="In-Stream Video","Rich Media display banner",IF('Report DCM'!$I904&gt;'Report DCM'!$J904,"Standard",VLOOKUP(CONCATENATE(bd_adtype,"_",bd_creativetype),tabela,2,FALSE)))</f>
        <v>Dynamic Click</v>
      </c>
      <c r="F904" s="7" t="str">
        <f t="shared" si="166"/>
        <v>blinks_gco_graduacao_6-psq-categoria-marca_conversao_google-ads_search_ads_purch_cpc_perf_Fix_na_na_key_ambos-18a65anos_pedagogia-frase_txt_na_gra-go-020223-45</v>
      </c>
      <c r="G904" s="7" t="str">
        <f t="shared" si="167"/>
        <v>549971055</v>
      </c>
      <c r="H904" s="7" t="str">
        <f t="shared" si="168"/>
        <v>Tracking</v>
      </c>
      <c r="I904" s="7">
        <f t="shared" si="169"/>
        <v>0</v>
      </c>
      <c r="J904" s="7">
        <f t="shared" si="170"/>
        <v>25</v>
      </c>
      <c r="K904" s="8">
        <f t="shared" si="171"/>
        <v>1.2999999999999999E-2</v>
      </c>
      <c r="L904" s="7">
        <f t="shared" si="172"/>
        <v>0.02</v>
      </c>
      <c r="M904" s="8">
        <f t="shared" si="138"/>
        <v>0.32500000000000001</v>
      </c>
      <c r="N904" s="8">
        <f t="shared" si="139"/>
        <v>0.5</v>
      </c>
    </row>
    <row r="905" spans="1:14" ht="15.75" customHeight="1" x14ac:dyDescent="0.35">
      <c r="A905" s="7" t="str">
        <f t="shared" si="162"/>
        <v>blinks_gco_graduacao_2023</v>
      </c>
      <c r="B905" s="7" t="str">
        <f t="shared" si="163"/>
        <v>Google Ads BR</v>
      </c>
      <c r="C905" s="7" t="str">
        <f t="shared" si="164"/>
        <v>blinks_gco_graduacao_6-psq-dsa-graduacao_consideracao_google-ads_search_ads_purch_cpc_perf_Fix_na_na_da_ambos-18a65anos_graduacao_txt_na_gra-go-020223-15</v>
      </c>
      <c r="D905" s="7" t="str">
        <f t="shared" si="165"/>
        <v>359085993</v>
      </c>
      <c r="E905" s="7" t="str">
        <f>IF('Report DCM'!$H905="In-Stream Video","Rich Media display banner",IF('Report DCM'!$I905&gt;'Report DCM'!$J905,"Standard",VLOOKUP(CONCATENATE(bd_adtype,"_",bd_creativetype),tabela,2,FALSE)))</f>
        <v>Dynamic Click</v>
      </c>
      <c r="F905" s="7" t="str">
        <f t="shared" si="166"/>
        <v>blinks_gco_graduacao_6-psq-dsa-graduacao_consideracao_google-ads_search_ads_purch_cpc_perf_Fix_na_na_da_ambos-18a65anos_graduacao_txt_na_gra-go-020223-15</v>
      </c>
      <c r="G905" s="7" t="str">
        <f t="shared" si="167"/>
        <v>549866696</v>
      </c>
      <c r="H905" s="7" t="str">
        <f t="shared" si="168"/>
        <v>Tracking</v>
      </c>
      <c r="I905" s="7">
        <f t="shared" si="169"/>
        <v>0</v>
      </c>
      <c r="J905" s="7">
        <f t="shared" si="170"/>
        <v>4720</v>
      </c>
      <c r="K905" s="8">
        <f t="shared" si="171"/>
        <v>1.2999999999999999E-2</v>
      </c>
      <c r="L905" s="7">
        <f t="shared" si="172"/>
        <v>0.02</v>
      </c>
      <c r="M905" s="8">
        <f t="shared" si="138"/>
        <v>61.36</v>
      </c>
      <c r="N905" s="8">
        <f t="shared" si="139"/>
        <v>94.4</v>
      </c>
    </row>
    <row r="906" spans="1:14" ht="15.75" customHeight="1" x14ac:dyDescent="0.35">
      <c r="A906" s="7" t="str">
        <f t="shared" si="162"/>
        <v>blinks_gco_graduacao_2023</v>
      </c>
      <c r="B906" s="7" t="str">
        <f t="shared" si="163"/>
        <v>Google Ads BR</v>
      </c>
      <c r="C906" s="7" t="str">
        <f t="shared" si="164"/>
        <v>blinks_gco_graduacao_6-psq-espec-admistracao_conversao_google-ads_search_ads_purch_cpc_perf_Fix_na_na_key_ambos-18a65anos_administracao-exata_txt_na_gra-go-020223-21</v>
      </c>
      <c r="D906" s="7" t="str">
        <f t="shared" si="165"/>
        <v>359085975</v>
      </c>
      <c r="E906" s="7" t="str">
        <f>IF('Report DCM'!$H906="In-Stream Video","Rich Media display banner",IF('Report DCM'!$I906&gt;'Report DCM'!$J906,"Standard",VLOOKUP(CONCATENATE(bd_adtype,"_",bd_creativetype),tabela,2,FALSE)))</f>
        <v>Dynamic Click</v>
      </c>
      <c r="F906" s="7" t="str">
        <f t="shared" si="166"/>
        <v>blinks_gco_graduacao_6-psq-espec-admistracao_conversao_google-ads_search_ads_purch_cpc_perf_Fix_na_na_key_ambos-18a65anos_administracao-exata_txt_na_gra-go-020223-21</v>
      </c>
      <c r="G906" s="7" t="str">
        <f t="shared" si="167"/>
        <v>549866678</v>
      </c>
      <c r="H906" s="7" t="str">
        <f t="shared" si="168"/>
        <v>Tracking</v>
      </c>
      <c r="I906" s="7">
        <f t="shared" si="169"/>
        <v>0</v>
      </c>
      <c r="J906" s="7">
        <f t="shared" si="170"/>
        <v>924</v>
      </c>
      <c r="K906" s="8">
        <f t="shared" si="171"/>
        <v>1.2999999999999999E-2</v>
      </c>
      <c r="L906" s="7">
        <f t="shared" si="172"/>
        <v>0.02</v>
      </c>
      <c r="M906" s="8">
        <f t="shared" si="138"/>
        <v>12.011999999999999</v>
      </c>
      <c r="N906" s="8">
        <f t="shared" si="139"/>
        <v>18.48</v>
      </c>
    </row>
    <row r="907" spans="1:14" ht="15.75" customHeight="1" x14ac:dyDescent="0.35">
      <c r="A907" s="7" t="str">
        <f t="shared" si="162"/>
        <v>blinks_gco_graduacao_2023</v>
      </c>
      <c r="B907" s="7" t="str">
        <f t="shared" si="163"/>
        <v>Google Ads BR</v>
      </c>
      <c r="C907" s="7" t="str">
        <f t="shared" si="164"/>
        <v>blinks_gco_graduacao_6-psq-espec-admistracao_conversao_google-ads_search_ads_purch_cpc_perf_Fix_na_na_key_ambos-18a65anos_administracao-frase_txt_na_gra-go-020223-22</v>
      </c>
      <c r="D907" s="7" t="str">
        <f t="shared" si="165"/>
        <v>359085972</v>
      </c>
      <c r="E907" s="7" t="str">
        <f>IF('Report DCM'!$H907="In-Stream Video","Rich Media display banner",IF('Report DCM'!$I907&gt;'Report DCM'!$J907,"Standard",VLOOKUP(CONCATENATE(bd_adtype,"_",bd_creativetype),tabela,2,FALSE)))</f>
        <v>Dynamic Click</v>
      </c>
      <c r="F907" s="7" t="str">
        <f t="shared" si="166"/>
        <v>blinks_gco_graduacao_6-psq-espec-admistracao_conversao_google-ads_search_ads_purch_cpc_perf_Fix_na_na_key_ambos-18a65anos_administracao-frase_txt_na_gra-go-020223-22</v>
      </c>
      <c r="G907" s="7" t="str">
        <f t="shared" si="167"/>
        <v>549866675</v>
      </c>
      <c r="H907" s="7" t="str">
        <f t="shared" si="168"/>
        <v>Tracking</v>
      </c>
      <c r="I907" s="7">
        <f t="shared" si="169"/>
        <v>0</v>
      </c>
      <c r="J907" s="7">
        <f t="shared" si="170"/>
        <v>53</v>
      </c>
      <c r="K907" s="8">
        <f t="shared" si="171"/>
        <v>1.2999999999999999E-2</v>
      </c>
      <c r="L907" s="7">
        <f t="shared" si="172"/>
        <v>0.02</v>
      </c>
      <c r="M907" s="8">
        <f t="shared" si="138"/>
        <v>0.68899999999999995</v>
      </c>
      <c r="N907" s="8">
        <f t="shared" si="139"/>
        <v>1.06</v>
      </c>
    </row>
    <row r="908" spans="1:14" ht="15.75" customHeight="1" x14ac:dyDescent="0.35">
      <c r="A908" s="7" t="str">
        <f t="shared" si="162"/>
        <v>blinks_gco_graduacao_2023</v>
      </c>
      <c r="B908" s="7" t="str">
        <f t="shared" si="163"/>
        <v>Google Ads BR</v>
      </c>
      <c r="C908" s="7" t="str">
        <f t="shared" si="164"/>
        <v>blinks_gco_graduacao_6-psq-espec-analise-de-sistemas_conversao_google-ads_search_ads_purch_cpc_perf_Fix_na_na_key_ambos-18a65anos_analise-de-sistemas-exata_txt_na_gra-go-020223-33</v>
      </c>
      <c r="D908" s="7" t="str">
        <f t="shared" si="165"/>
        <v>359085939</v>
      </c>
      <c r="E908" s="7" t="str">
        <f>IF('Report DCM'!$H908="In-Stream Video","Rich Media display banner",IF('Report DCM'!$I908&gt;'Report DCM'!$J908,"Standard",VLOOKUP(CONCATENATE(bd_adtype,"_",bd_creativetype),tabela,2,FALSE)))</f>
        <v>Dynamic Click</v>
      </c>
      <c r="F908" s="7" t="str">
        <f t="shared" si="166"/>
        <v>blinks_gco_graduacao_6-psq-espec-analise-de-sistemas_conversao_google-ads_search_ads_purch_cpc_perf_Fix_na_na_key_ambos-18a65anos_analise-de-sistemas-exata_txt_na_gra-go-020223-33</v>
      </c>
      <c r="G908" s="7" t="str">
        <f t="shared" si="167"/>
        <v>549866642</v>
      </c>
      <c r="H908" s="7" t="str">
        <f t="shared" si="168"/>
        <v>Tracking</v>
      </c>
      <c r="I908" s="7">
        <f t="shared" si="169"/>
        <v>0</v>
      </c>
      <c r="J908" s="7">
        <f t="shared" si="170"/>
        <v>416</v>
      </c>
      <c r="K908" s="8">
        <f t="shared" si="171"/>
        <v>1.2999999999999999E-2</v>
      </c>
      <c r="L908" s="7">
        <f t="shared" si="172"/>
        <v>0.02</v>
      </c>
      <c r="M908" s="8">
        <f t="shared" si="138"/>
        <v>5.4079999999999995</v>
      </c>
      <c r="N908" s="8">
        <f t="shared" si="139"/>
        <v>8.32</v>
      </c>
    </row>
    <row r="909" spans="1:14" ht="15.75" customHeight="1" x14ac:dyDescent="0.35">
      <c r="A909" s="7" t="str">
        <f t="shared" si="162"/>
        <v>blinks_gco_graduacao_2023</v>
      </c>
      <c r="B909" s="7" t="str">
        <f t="shared" si="163"/>
        <v>Google Ads BR</v>
      </c>
      <c r="C909" s="7" t="str">
        <f t="shared" si="164"/>
        <v>blinks_gco_graduacao_6-psq-espec-analise-de-sistemas_conversao_google-ads_search_ads_purch_cpc_perf_Fix_na_na_key_ambos-18a65anos_analise-de-sistemas-frase_txt_na_gra-go-020223-34</v>
      </c>
      <c r="D909" s="7" t="str">
        <f t="shared" si="165"/>
        <v>359085936</v>
      </c>
      <c r="E909" s="7" t="str">
        <f>IF('Report DCM'!$H909="In-Stream Video","Rich Media display banner",IF('Report DCM'!$I909&gt;'Report DCM'!$J909,"Standard",VLOOKUP(CONCATENATE(bd_adtype,"_",bd_creativetype),tabela,2,FALSE)))</f>
        <v>Dynamic Click</v>
      </c>
      <c r="F909" s="7" t="str">
        <f t="shared" si="166"/>
        <v>blinks_gco_graduacao_6-psq-espec-analise-de-sistemas_conversao_google-ads_search_ads_purch_cpc_perf_Fix_na_na_key_ambos-18a65anos_analise-de-sistemas-frase_txt_na_gra-go-020223-34</v>
      </c>
      <c r="G909" s="7" t="str">
        <f t="shared" si="167"/>
        <v>549866639</v>
      </c>
      <c r="H909" s="7" t="str">
        <f t="shared" si="168"/>
        <v>Tracking</v>
      </c>
      <c r="I909" s="7">
        <f t="shared" si="169"/>
        <v>0</v>
      </c>
      <c r="J909" s="7">
        <f t="shared" si="170"/>
        <v>424</v>
      </c>
      <c r="K909" s="8">
        <f t="shared" si="171"/>
        <v>1.2999999999999999E-2</v>
      </c>
      <c r="L909" s="7">
        <f t="shared" si="172"/>
        <v>0.02</v>
      </c>
      <c r="M909" s="8">
        <f t="shared" si="138"/>
        <v>5.5119999999999996</v>
      </c>
      <c r="N909" s="8">
        <f t="shared" si="139"/>
        <v>8.48</v>
      </c>
    </row>
    <row r="910" spans="1:14" ht="15.75" customHeight="1" x14ac:dyDescent="0.35">
      <c r="A910" s="7" t="str">
        <f t="shared" si="162"/>
        <v>blinks_gco_graduacao_2023</v>
      </c>
      <c r="B910" s="7" t="str">
        <f t="shared" si="163"/>
        <v>Google Ads BR</v>
      </c>
      <c r="C910" s="7" t="str">
        <f t="shared" si="164"/>
        <v>blinks_gco_graduacao_6-psq-espec-criminologia_conversao_google-ads_search_ads_purch_cpc_perf_Fix_na_na_key_ambos-18a65anos_criminologia-exata_txt_na_gra-go-020223-27</v>
      </c>
      <c r="D910" s="7" t="str">
        <f t="shared" si="165"/>
        <v>359085957</v>
      </c>
      <c r="E910" s="7" t="str">
        <f>IF('Report DCM'!$H910="In-Stream Video","Rich Media display banner",IF('Report DCM'!$I910&gt;'Report DCM'!$J910,"Standard",VLOOKUP(CONCATENATE(bd_adtype,"_",bd_creativetype),tabela,2,FALSE)))</f>
        <v>Dynamic Click</v>
      </c>
      <c r="F910" s="7" t="str">
        <f t="shared" si="166"/>
        <v>blinks_gco_graduacao_6-psq-espec-criminologia_conversao_google-ads_search_ads_purch_cpc_perf_Fix_na_na_key_ambos-18a65anos_criminologia-exata_txt_na_gra-go-020223-27</v>
      </c>
      <c r="G910" s="7" t="str">
        <f t="shared" si="167"/>
        <v>549866660</v>
      </c>
      <c r="H910" s="7" t="str">
        <f t="shared" si="168"/>
        <v>Tracking</v>
      </c>
      <c r="I910" s="7">
        <f t="shared" si="169"/>
        <v>0</v>
      </c>
      <c r="J910" s="7">
        <f t="shared" si="170"/>
        <v>1048</v>
      </c>
      <c r="K910" s="8">
        <f t="shared" si="171"/>
        <v>1.2999999999999999E-2</v>
      </c>
      <c r="L910" s="7">
        <f t="shared" si="172"/>
        <v>0.02</v>
      </c>
      <c r="M910" s="8">
        <f t="shared" si="138"/>
        <v>13.623999999999999</v>
      </c>
      <c r="N910" s="8">
        <f t="shared" si="139"/>
        <v>20.96</v>
      </c>
    </row>
    <row r="911" spans="1:14" ht="15.75" customHeight="1" x14ac:dyDescent="0.35">
      <c r="A911" s="7" t="str">
        <f t="shared" si="162"/>
        <v>blinks_gco_graduacao_2023</v>
      </c>
      <c r="B911" s="7" t="str">
        <f t="shared" si="163"/>
        <v>Google Ads BR</v>
      </c>
      <c r="C911" s="7" t="str">
        <f t="shared" si="164"/>
        <v>blinks_gco_graduacao_6-psq-espec-criminologia_conversao_google-ads_search_ads_purch_cpc_perf_Fix_na_na_key_ambos-18a65anos_criminologia-frase_txt_na_gra-go-020223-28</v>
      </c>
      <c r="D911" s="7" t="str">
        <f t="shared" si="165"/>
        <v>359085954</v>
      </c>
      <c r="E911" s="7" t="str">
        <f>IF('Report DCM'!$H911="In-Stream Video","Rich Media display banner",IF('Report DCM'!$I911&gt;'Report DCM'!$J911,"Standard",VLOOKUP(CONCATENATE(bd_adtype,"_",bd_creativetype),tabela,2,FALSE)))</f>
        <v>Dynamic Click</v>
      </c>
      <c r="F911" s="7" t="str">
        <f t="shared" si="166"/>
        <v>blinks_gco_graduacao_6-psq-espec-criminologia_conversao_google-ads_search_ads_purch_cpc_perf_Fix_na_na_key_ambos-18a65anos_criminologia-frase_txt_na_gra-go-020223-28</v>
      </c>
      <c r="G911" s="7" t="str">
        <f t="shared" si="167"/>
        <v>549866657</v>
      </c>
      <c r="H911" s="7" t="str">
        <f t="shared" si="168"/>
        <v>Tracking</v>
      </c>
      <c r="I911" s="7">
        <f t="shared" si="169"/>
        <v>0</v>
      </c>
      <c r="J911" s="7">
        <f t="shared" si="170"/>
        <v>27</v>
      </c>
      <c r="K911" s="8">
        <f t="shared" si="171"/>
        <v>1.2999999999999999E-2</v>
      </c>
      <c r="L911" s="7">
        <f t="shared" si="172"/>
        <v>0.02</v>
      </c>
      <c r="M911" s="8">
        <f t="shared" si="138"/>
        <v>0.35099999999999998</v>
      </c>
      <c r="N911" s="8">
        <f t="shared" si="139"/>
        <v>0.54</v>
      </c>
    </row>
    <row r="912" spans="1:14" ht="15.75" customHeight="1" x14ac:dyDescent="0.35">
      <c r="A912" s="7" t="str">
        <f t="shared" si="162"/>
        <v>blinks_gco_graduacao_2023</v>
      </c>
      <c r="B912" s="7" t="str">
        <f t="shared" si="163"/>
        <v>Google Ads BR</v>
      </c>
      <c r="C912" s="7" t="str">
        <f t="shared" si="164"/>
        <v>blinks_gco_graduacao_6-psq-espec-enem-genericas_conversao_google-ads_search_ads_purch_cpc_perf_Fix_na_na_key_ambos-18a65anos_genericas-enem-prouni_txt_na_gra-go-090223-50</v>
      </c>
      <c r="D912" s="7" t="str">
        <f t="shared" si="165"/>
        <v>359522851</v>
      </c>
      <c r="E912" s="7" t="str">
        <f>IF('Report DCM'!$H912="In-Stream Video","Rich Media display banner",IF('Report DCM'!$I912&gt;'Report DCM'!$J912,"Standard",VLOOKUP(CONCATENATE(bd_adtype,"_",bd_creativetype),tabela,2,FALSE)))</f>
        <v>Dynamic Click</v>
      </c>
      <c r="F912" s="7" t="str">
        <f t="shared" si="166"/>
        <v>blinks_gco_graduacao_6-psq-espec-enem-genericas_conversao_google-ads_search_ads_purch_cpc_perf_Fix_na_na_key_ambos-18a65anos_genericas-enem-prouni_txt_na_gra-go-090223-50</v>
      </c>
      <c r="G912" s="7" t="str">
        <f t="shared" si="167"/>
        <v>550424559</v>
      </c>
      <c r="H912" s="7" t="str">
        <f t="shared" si="168"/>
        <v>Tracking</v>
      </c>
      <c r="I912" s="7">
        <f t="shared" si="169"/>
        <v>0</v>
      </c>
      <c r="J912" s="7">
        <f t="shared" si="170"/>
        <v>5822</v>
      </c>
      <c r="K912" s="8">
        <f t="shared" si="171"/>
        <v>1.2999999999999999E-2</v>
      </c>
      <c r="L912" s="7">
        <f t="shared" si="172"/>
        <v>0.02</v>
      </c>
      <c r="M912" s="8">
        <f t="shared" si="138"/>
        <v>75.685999999999993</v>
      </c>
      <c r="N912" s="8">
        <f t="shared" si="139"/>
        <v>116.44</v>
      </c>
    </row>
    <row r="913" spans="1:14" ht="15.75" customHeight="1" x14ac:dyDescent="0.35">
      <c r="A913" s="7" t="str">
        <f t="shared" si="162"/>
        <v>blinks_gco_graduacao_2023</v>
      </c>
      <c r="B913" s="7" t="str">
        <f t="shared" si="163"/>
        <v>Google Ads BR</v>
      </c>
      <c r="C913" s="7" t="str">
        <f t="shared" si="164"/>
        <v>blinks_gco_graduacao_6-psq-espec-gestao-de-rh_conversao_google-ads_search_ads_purch_cpc_perf_Fix_na_na_key_ambos-18a65anos_gestao-de-rh-exata_txt_na_gra-go-020223-23</v>
      </c>
      <c r="D913" s="7" t="str">
        <f t="shared" si="165"/>
        <v>359085969</v>
      </c>
      <c r="E913" s="7" t="str">
        <f>IF('Report DCM'!$H913="In-Stream Video","Rich Media display banner",IF('Report DCM'!$I913&gt;'Report DCM'!$J913,"Standard",VLOOKUP(CONCATENATE(bd_adtype,"_",bd_creativetype),tabela,2,FALSE)))</f>
        <v>Dynamic Click</v>
      </c>
      <c r="F913" s="7" t="str">
        <f t="shared" si="166"/>
        <v>blinks_gco_graduacao_6-psq-espec-gestao-de-rh_conversao_google-ads_search_ads_purch_cpc_perf_Fix_na_na_key_ambos-18a65anos_gestao-de-rh-exata_txt_na_gra-go-020223-23</v>
      </c>
      <c r="G913" s="7" t="str">
        <f t="shared" si="167"/>
        <v>549866672</v>
      </c>
      <c r="H913" s="7" t="str">
        <f t="shared" si="168"/>
        <v>Tracking</v>
      </c>
      <c r="I913" s="7">
        <f t="shared" si="169"/>
        <v>0</v>
      </c>
      <c r="J913" s="7">
        <f t="shared" si="170"/>
        <v>788</v>
      </c>
      <c r="K913" s="8">
        <f t="shared" si="171"/>
        <v>1.2999999999999999E-2</v>
      </c>
      <c r="L913" s="7">
        <f t="shared" si="172"/>
        <v>0.02</v>
      </c>
      <c r="M913" s="8">
        <f t="shared" si="138"/>
        <v>10.244</v>
      </c>
      <c r="N913" s="8">
        <f t="shared" si="139"/>
        <v>15.76</v>
      </c>
    </row>
    <row r="914" spans="1:14" ht="15.75" customHeight="1" x14ac:dyDescent="0.35">
      <c r="A914" s="7" t="str">
        <f t="shared" si="162"/>
        <v>blinks_gco_graduacao_2023</v>
      </c>
      <c r="B914" s="7" t="str">
        <f t="shared" si="163"/>
        <v>Google Ads BR</v>
      </c>
      <c r="C914" s="7" t="str">
        <f t="shared" si="164"/>
        <v>blinks_gco_graduacao_6-psq-espec-gestao-de-rh_conversao_google-ads_search_ads_purch_cpc_perf_Fix_na_na_key_ambos-18a65anos_gestao-de-rh-frase_txt_na_gra-go-020223-24</v>
      </c>
      <c r="D914" s="7" t="str">
        <f t="shared" si="165"/>
        <v>359085966</v>
      </c>
      <c r="E914" s="7" t="str">
        <f>IF('Report DCM'!$H914="In-Stream Video","Rich Media display banner",IF('Report DCM'!$I914&gt;'Report DCM'!$J914,"Standard",VLOOKUP(CONCATENATE(bd_adtype,"_",bd_creativetype),tabela,2,FALSE)))</f>
        <v>Dynamic Click</v>
      </c>
      <c r="F914" s="7" t="str">
        <f t="shared" si="166"/>
        <v>blinks_gco_graduacao_6-psq-espec-gestao-de-rh_conversao_google-ads_search_ads_purch_cpc_perf_Fix_na_na_key_ambos-18a65anos_gestao-de-rh-frase_txt_na_gra-go-020223-24</v>
      </c>
      <c r="G914" s="7" t="str">
        <f t="shared" si="167"/>
        <v>549866669</v>
      </c>
      <c r="H914" s="7" t="str">
        <f t="shared" si="168"/>
        <v>Tracking</v>
      </c>
      <c r="I914" s="7">
        <f t="shared" si="169"/>
        <v>0</v>
      </c>
      <c r="J914" s="7">
        <f t="shared" si="170"/>
        <v>139</v>
      </c>
      <c r="K914" s="8">
        <f t="shared" si="171"/>
        <v>1.2999999999999999E-2</v>
      </c>
      <c r="L914" s="7">
        <f t="shared" si="172"/>
        <v>0.02</v>
      </c>
      <c r="M914" s="8">
        <f t="shared" si="138"/>
        <v>1.8069999999999999</v>
      </c>
      <c r="N914" s="8">
        <f t="shared" si="139"/>
        <v>2.7800000000000002</v>
      </c>
    </row>
    <row r="915" spans="1:14" ht="15.75" customHeight="1" x14ac:dyDescent="0.35">
      <c r="A915" s="7" t="str">
        <f t="shared" si="162"/>
        <v>blinks_gco_graduacao_2023</v>
      </c>
      <c r="B915" s="7" t="str">
        <f t="shared" si="163"/>
        <v>Google Ads BR</v>
      </c>
      <c r="C915" s="7" t="str">
        <f t="shared" si="164"/>
        <v>blinks_gco_graduacao_6-psq-espec-gestao-de-ti_conversao_google-ads_search_ads_purch_cpc_perf_Fix_na_na_key_ambos-18a65anos_gestao-de-ti-exata_txt_na_gra-go-020223-31</v>
      </c>
      <c r="D915" s="7" t="str">
        <f t="shared" si="165"/>
        <v>359085945</v>
      </c>
      <c r="E915" s="7" t="str">
        <f>IF('Report DCM'!$H915="In-Stream Video","Rich Media display banner",IF('Report DCM'!$I915&gt;'Report DCM'!$J915,"Standard",VLOOKUP(CONCATENATE(bd_adtype,"_",bd_creativetype),tabela,2,FALSE)))</f>
        <v>Dynamic Click</v>
      </c>
      <c r="F915" s="7" t="str">
        <f t="shared" si="166"/>
        <v>blinks_gco_graduacao_6-psq-espec-gestao-de-ti_conversao_google-ads_search_ads_purch_cpc_perf_Fix_na_na_key_ambos-18a65anos_gestao-de-ti-exata_txt_na_gra-go-020223-31</v>
      </c>
      <c r="G915" s="7" t="str">
        <f t="shared" si="167"/>
        <v>549866648</v>
      </c>
      <c r="H915" s="7" t="str">
        <f t="shared" si="168"/>
        <v>Tracking</v>
      </c>
      <c r="I915" s="7">
        <f t="shared" si="169"/>
        <v>0</v>
      </c>
      <c r="J915" s="7">
        <f t="shared" si="170"/>
        <v>2013</v>
      </c>
      <c r="K915" s="8">
        <f t="shared" si="171"/>
        <v>1.2999999999999999E-2</v>
      </c>
      <c r="L915" s="7">
        <f t="shared" si="172"/>
        <v>0.02</v>
      </c>
      <c r="M915" s="8">
        <f t="shared" si="138"/>
        <v>26.169</v>
      </c>
      <c r="N915" s="8">
        <f t="shared" si="139"/>
        <v>40.26</v>
      </c>
    </row>
    <row r="916" spans="1:14" ht="15.75" customHeight="1" x14ac:dyDescent="0.35">
      <c r="A916" s="7" t="str">
        <f t="shared" si="162"/>
        <v>blinks_gco_graduacao_2023</v>
      </c>
      <c r="B916" s="7" t="str">
        <f t="shared" si="163"/>
        <v>Google Ads BR</v>
      </c>
      <c r="C916" s="7" t="str">
        <f t="shared" si="164"/>
        <v>blinks_gco_graduacao_6-psq-espec-gestao-de-ti_conversao_google-ads_search_ads_purch_cpc_perf_Fix_na_na_key_ambos-18a65anos_gestao-de-ti-frase_txt_na_gra-go-020223-32</v>
      </c>
      <c r="D916" s="7" t="str">
        <f t="shared" si="165"/>
        <v>359085942</v>
      </c>
      <c r="E916" s="7" t="str">
        <f>IF('Report DCM'!$H916="In-Stream Video","Rich Media display banner",IF('Report DCM'!$I916&gt;'Report DCM'!$J916,"Standard",VLOOKUP(CONCATENATE(bd_adtype,"_",bd_creativetype),tabela,2,FALSE)))</f>
        <v>Dynamic Click</v>
      </c>
      <c r="F916" s="7" t="str">
        <f t="shared" si="166"/>
        <v>blinks_gco_graduacao_6-psq-espec-gestao-de-ti_conversao_google-ads_search_ads_purch_cpc_perf_Fix_na_na_key_ambos-18a65anos_gestao-de-ti-frase_txt_na_gra-go-020223-32</v>
      </c>
      <c r="G916" s="7" t="str">
        <f t="shared" si="167"/>
        <v>549866645</v>
      </c>
      <c r="H916" s="7" t="str">
        <f t="shared" si="168"/>
        <v>Tracking</v>
      </c>
      <c r="I916" s="7">
        <f t="shared" si="169"/>
        <v>0</v>
      </c>
      <c r="J916" s="7">
        <f t="shared" si="170"/>
        <v>112</v>
      </c>
      <c r="K916" s="8">
        <f t="shared" si="171"/>
        <v>1.2999999999999999E-2</v>
      </c>
      <c r="L916" s="7">
        <f t="shared" si="172"/>
        <v>0.02</v>
      </c>
      <c r="M916" s="8">
        <f t="shared" si="138"/>
        <v>1.456</v>
      </c>
      <c r="N916" s="8">
        <f t="shared" si="139"/>
        <v>2.2400000000000002</v>
      </c>
    </row>
    <row r="917" spans="1:14" ht="15.75" customHeight="1" x14ac:dyDescent="0.35">
      <c r="A917" s="7" t="str">
        <f t="shared" si="162"/>
        <v>blinks_gco_graduacao_2023</v>
      </c>
      <c r="B917" s="7" t="str">
        <f t="shared" si="163"/>
        <v>Google Ads BR</v>
      </c>
      <c r="C917" s="7" t="str">
        <f t="shared" si="164"/>
        <v>blinks_gco_graduacao_6-psq-espec-gestao-publica_conversao_google-ads_search_ads_purch_cpc_perf_Fix_na_na_key_ambos-18a65anos_gestao-publica-exata_txt_na_gra-go-020223-25</v>
      </c>
      <c r="D917" s="7" t="str">
        <f t="shared" si="165"/>
        <v>359085963</v>
      </c>
      <c r="E917" s="7" t="str">
        <f>IF('Report DCM'!$H917="In-Stream Video","Rich Media display banner",IF('Report DCM'!$I917&gt;'Report DCM'!$J917,"Standard",VLOOKUP(CONCATENATE(bd_adtype,"_",bd_creativetype),tabela,2,FALSE)))</f>
        <v>Dynamic Click</v>
      </c>
      <c r="F917" s="7" t="str">
        <f t="shared" si="166"/>
        <v>blinks_gco_graduacao_6-psq-espec-gestao-publica_conversao_google-ads_search_ads_purch_cpc_perf_Fix_na_na_key_ambos-18a65anos_gestao-publica-exata_txt_na_gra-go-020223-25</v>
      </c>
      <c r="G917" s="7" t="str">
        <f t="shared" si="167"/>
        <v>549866666</v>
      </c>
      <c r="H917" s="7" t="str">
        <f t="shared" si="168"/>
        <v>Tracking</v>
      </c>
      <c r="I917" s="7">
        <f t="shared" si="169"/>
        <v>0</v>
      </c>
      <c r="J917" s="7">
        <f t="shared" si="170"/>
        <v>578</v>
      </c>
      <c r="K917" s="8">
        <f t="shared" si="171"/>
        <v>1.2999999999999999E-2</v>
      </c>
      <c r="L917" s="7">
        <f t="shared" si="172"/>
        <v>0.02</v>
      </c>
      <c r="M917" s="8">
        <f t="shared" si="138"/>
        <v>7.5139999999999993</v>
      </c>
      <c r="N917" s="8">
        <f t="shared" si="139"/>
        <v>11.56</v>
      </c>
    </row>
    <row r="918" spans="1:14" ht="15.75" customHeight="1" x14ac:dyDescent="0.35">
      <c r="A918" s="7" t="str">
        <f t="shared" si="162"/>
        <v>blinks_gco_graduacao_2023</v>
      </c>
      <c r="B918" s="7" t="str">
        <f t="shared" si="163"/>
        <v>Google Ads BR</v>
      </c>
      <c r="C918" s="7" t="str">
        <f t="shared" si="164"/>
        <v>blinks_gco_graduacao_6-psq-espec-gestao-publica_conversao_google-ads_search_ads_purch_cpc_perf_Fix_na_na_key_ambos-18a65anos_gestao-publica-frase_txt_na_gra-go-020223-26</v>
      </c>
      <c r="D918" s="7" t="str">
        <f t="shared" si="165"/>
        <v>359085960</v>
      </c>
      <c r="E918" s="7" t="str">
        <f>IF('Report DCM'!$H918="In-Stream Video","Rich Media display banner",IF('Report DCM'!$I918&gt;'Report DCM'!$J918,"Standard",VLOOKUP(CONCATENATE(bd_adtype,"_",bd_creativetype),tabela,2,FALSE)))</f>
        <v>Dynamic Click</v>
      </c>
      <c r="F918" s="7" t="str">
        <f t="shared" si="166"/>
        <v>blinks_gco_graduacao_6-psq-espec-gestao-publica_conversao_google-ads_search_ads_purch_cpc_perf_Fix_na_na_key_ambos-18a65anos_gestao-publica-frase_txt_na_gra-go-020223-26</v>
      </c>
      <c r="G918" s="7" t="str">
        <f t="shared" si="167"/>
        <v>549866663</v>
      </c>
      <c r="H918" s="7" t="str">
        <f t="shared" si="168"/>
        <v>Tracking</v>
      </c>
      <c r="I918" s="7">
        <f t="shared" si="169"/>
        <v>0</v>
      </c>
      <c r="J918" s="7">
        <f t="shared" si="170"/>
        <v>18</v>
      </c>
      <c r="K918" s="8">
        <f t="shared" si="171"/>
        <v>1.2999999999999999E-2</v>
      </c>
      <c r="L918" s="7">
        <f t="shared" si="172"/>
        <v>0.02</v>
      </c>
      <c r="M918" s="8">
        <f t="shared" si="138"/>
        <v>0.23399999999999999</v>
      </c>
      <c r="N918" s="8">
        <f t="shared" si="139"/>
        <v>0.36</v>
      </c>
    </row>
    <row r="919" spans="1:14" ht="15.75" customHeight="1" x14ac:dyDescent="0.35">
      <c r="A919" s="7" t="str">
        <f t="shared" si="162"/>
        <v>blinks_gco_graduacao_2023</v>
      </c>
      <c r="B919" s="7" t="str">
        <f t="shared" si="163"/>
        <v>Google Ads BR</v>
      </c>
      <c r="C919" s="7" t="str">
        <f t="shared" si="164"/>
        <v>blinks_gco_graduacao_6-psq-espec-pedagogia_conversao_google-ads_search_ads_purch_cpc_perf_Fix_na_na_key_ambos-18a65anos_pedagogia-exata_txt_na_gra-go-020223-29</v>
      </c>
      <c r="D919" s="7" t="str">
        <f t="shared" si="165"/>
        <v>359085951</v>
      </c>
      <c r="E919" s="7" t="str">
        <f>IF('Report DCM'!$H919="In-Stream Video","Rich Media display banner",IF('Report DCM'!$I919&gt;'Report DCM'!$J919,"Standard",VLOOKUP(CONCATENATE(bd_adtype,"_",bd_creativetype),tabela,2,FALSE)))</f>
        <v>Dynamic Click</v>
      </c>
      <c r="F919" s="7" t="str">
        <f t="shared" si="166"/>
        <v>blinks_gco_graduacao_6-psq-espec-pedagogia_conversao_google-ads_search_ads_purch_cpc_perf_Fix_na_na_key_ambos-18a65anos_pedagogia-exata_txt_na_gra-go-020223-29</v>
      </c>
      <c r="G919" s="7" t="str">
        <f t="shared" si="167"/>
        <v>549866654</v>
      </c>
      <c r="H919" s="7" t="str">
        <f t="shared" si="168"/>
        <v>Tracking</v>
      </c>
      <c r="I919" s="7">
        <f t="shared" si="169"/>
        <v>0</v>
      </c>
      <c r="J919" s="7">
        <f t="shared" si="170"/>
        <v>750</v>
      </c>
      <c r="K919" s="8">
        <f t="shared" si="171"/>
        <v>1.2999999999999999E-2</v>
      </c>
      <c r="L919" s="7">
        <f t="shared" si="172"/>
        <v>0.02</v>
      </c>
      <c r="M919" s="8">
        <f t="shared" si="138"/>
        <v>9.75</v>
      </c>
      <c r="N919" s="8">
        <f t="shared" si="139"/>
        <v>15</v>
      </c>
    </row>
    <row r="920" spans="1:14" ht="15.75" customHeight="1" x14ac:dyDescent="0.35">
      <c r="A920" s="7" t="str">
        <f t="shared" si="162"/>
        <v>blinks_gco_graduacao_2023</v>
      </c>
      <c r="B920" s="7" t="str">
        <f t="shared" si="163"/>
        <v>Google Ads BR</v>
      </c>
      <c r="C920" s="7" t="str">
        <f t="shared" si="164"/>
        <v>blinks_gco_graduacao_6-psq-espec-pedagogia_conversao_google-ads_search_ads_purch_cpc_perf_Fix_na_na_key_ambos-18a65anos_pedagogia-frase_txt_na_gra-go-020223-30</v>
      </c>
      <c r="D920" s="7" t="str">
        <f t="shared" si="165"/>
        <v>359085948</v>
      </c>
      <c r="E920" s="7" t="str">
        <f>IF('Report DCM'!$H920="In-Stream Video","Rich Media display banner",IF('Report DCM'!$I920&gt;'Report DCM'!$J920,"Standard",VLOOKUP(CONCATENATE(bd_adtype,"_",bd_creativetype),tabela,2,FALSE)))</f>
        <v>Dynamic Click</v>
      </c>
      <c r="F920" s="7" t="str">
        <f t="shared" si="166"/>
        <v>blinks_gco_graduacao_6-psq-espec-pedagogia_conversao_google-ads_search_ads_purch_cpc_perf_Fix_na_na_key_ambos-18a65anos_pedagogia-frase_txt_na_gra-go-020223-30</v>
      </c>
      <c r="G920" s="7" t="str">
        <f t="shared" si="167"/>
        <v>549866651</v>
      </c>
      <c r="H920" s="7" t="str">
        <f t="shared" si="168"/>
        <v>Tracking</v>
      </c>
      <c r="I920" s="7">
        <f t="shared" si="169"/>
        <v>0</v>
      </c>
      <c r="J920" s="7">
        <f t="shared" si="170"/>
        <v>134</v>
      </c>
      <c r="K920" s="8">
        <f t="shared" si="171"/>
        <v>1.2999999999999999E-2</v>
      </c>
      <c r="L920" s="7">
        <f t="shared" si="172"/>
        <v>0.02</v>
      </c>
      <c r="M920" s="8">
        <f t="shared" si="138"/>
        <v>1.742</v>
      </c>
      <c r="N920" s="8">
        <f t="shared" si="139"/>
        <v>2.68</v>
      </c>
    </row>
    <row r="921" spans="1:14" ht="15.75" customHeight="1" x14ac:dyDescent="0.35">
      <c r="A921" s="7" t="str">
        <f t="shared" si="162"/>
        <v>blinks_gco_graduacao_2023</v>
      </c>
      <c r="B921" s="7" t="str">
        <f t="shared" si="163"/>
        <v>Google Ads BR</v>
      </c>
      <c r="C921" s="7" t="str">
        <f t="shared" si="164"/>
        <v>blinks_gco_graduacao_6-psq-inst-graduacao_conversao_google-ads_search_ads_purch_cpc_perf_Fix_na_na_key_ambos-18a65anos_exata-graduacao_rsa_na_gra-go-230123-7</v>
      </c>
      <c r="D921" s="7" t="str">
        <f t="shared" si="165"/>
        <v>358134660</v>
      </c>
      <c r="E921" s="7" t="str">
        <f>IF('Report DCM'!$H921="In-Stream Video","Rich Media display banner",IF('Report DCM'!$I921&gt;'Report DCM'!$J921,"Standard",VLOOKUP(CONCATENATE(bd_adtype,"_",bd_creativetype),tabela,2,FALSE)))</f>
        <v>Dynamic Click</v>
      </c>
      <c r="F921" s="7" t="str">
        <f t="shared" si="166"/>
        <v>blinks_gco_graduacao_6-psq-inst-graduacao_conversao_google-ads_search_ads_purch_cpc_perf_Fix_na_na_key_ambos-18a65anos_exata-graduacao_rsa_na_gra-go-230123-7</v>
      </c>
      <c r="G921" s="7" t="str">
        <f t="shared" si="167"/>
        <v>548940248</v>
      </c>
      <c r="H921" s="7" t="str">
        <f t="shared" si="168"/>
        <v>Tracking</v>
      </c>
      <c r="I921" s="7">
        <f t="shared" si="169"/>
        <v>0</v>
      </c>
      <c r="J921" s="7">
        <f t="shared" si="170"/>
        <v>10563</v>
      </c>
      <c r="K921" s="8">
        <f t="shared" si="171"/>
        <v>1.2999999999999999E-2</v>
      </c>
      <c r="L921" s="7">
        <f t="shared" si="172"/>
        <v>0.02</v>
      </c>
      <c r="M921" s="8">
        <f t="shared" si="138"/>
        <v>137.31899999999999</v>
      </c>
      <c r="N921" s="8">
        <f t="shared" si="139"/>
        <v>211.26</v>
      </c>
    </row>
    <row r="922" spans="1:14" ht="15.75" customHeight="1" x14ac:dyDescent="0.35">
      <c r="A922" s="7" t="str">
        <f t="shared" si="162"/>
        <v>blinks_gco_graduacao_2023</v>
      </c>
      <c r="B922" s="7" t="str">
        <f t="shared" si="163"/>
        <v>Google Ads BR</v>
      </c>
      <c r="C922" s="7" t="str">
        <f t="shared" si="164"/>
        <v>blinks_gco_graduacao_6-psq-inst-graduacao_conversao_google-ads_search_ads_purch_cpc_perf_Fix_na_na_key_ambos-18a65anos_frase-graduacao_rsa_na_gra-go-020223-17</v>
      </c>
      <c r="D922" s="7" t="str">
        <f t="shared" si="165"/>
        <v>359085987</v>
      </c>
      <c r="E922" s="7" t="str">
        <f>IF('Report DCM'!$H922="In-Stream Video","Rich Media display banner",IF('Report DCM'!$I922&gt;'Report DCM'!$J922,"Standard",VLOOKUP(CONCATENATE(bd_adtype,"_",bd_creativetype),tabela,2,FALSE)))</f>
        <v>Dynamic Click</v>
      </c>
      <c r="F922" s="7" t="str">
        <f t="shared" si="166"/>
        <v>blinks_gco_graduacao_6-psq-inst-graduacao_conversao_google-ads_search_ads_purch_cpc_perf_Fix_na_na_key_ambos-18a65anos_frase-graduacao_rsa_na_gra-go-020223-17</v>
      </c>
      <c r="G922" s="7" t="str">
        <f t="shared" si="167"/>
        <v>549866690</v>
      </c>
      <c r="H922" s="7" t="str">
        <f t="shared" si="168"/>
        <v>Tracking</v>
      </c>
      <c r="I922" s="7">
        <f t="shared" si="169"/>
        <v>0</v>
      </c>
      <c r="J922" s="7">
        <f t="shared" si="170"/>
        <v>2416</v>
      </c>
      <c r="K922" s="8">
        <f t="shared" si="171"/>
        <v>1.2999999999999999E-2</v>
      </c>
      <c r="L922" s="7">
        <f t="shared" si="172"/>
        <v>0.02</v>
      </c>
      <c r="M922" s="8">
        <f t="shared" si="138"/>
        <v>31.407999999999998</v>
      </c>
      <c r="N922" s="8">
        <f t="shared" si="139"/>
        <v>48.32</v>
      </c>
    </row>
    <row r="923" spans="1:14" ht="15.75" customHeight="1" x14ac:dyDescent="0.35">
      <c r="A923" s="7" t="str">
        <f t="shared" si="162"/>
        <v>blinks_gco_graduacao_2023</v>
      </c>
      <c r="B923" s="7" t="str">
        <f t="shared" si="163"/>
        <v>Google Ads BR</v>
      </c>
      <c r="C923" s="7" t="str">
        <f t="shared" si="164"/>
        <v>blinks_gco_graduacao_6-psq-tipo-de-graduacao_conversao_google-ads_search_ads_purch_cpc_perf_Fix_na_na_key_ambos-18a65anos_tipo-de-grad-frase_txt_na_gra-go-020223-20</v>
      </c>
      <c r="D923" s="7" t="str">
        <f t="shared" si="165"/>
        <v>359085978</v>
      </c>
      <c r="E923" s="7" t="str">
        <f>IF('Report DCM'!$H923="In-Stream Video","Rich Media display banner",IF('Report DCM'!$I923&gt;'Report DCM'!$J923,"Standard",VLOOKUP(CONCATENATE(bd_adtype,"_",bd_creativetype),tabela,2,FALSE)))</f>
        <v>Dynamic Click</v>
      </c>
      <c r="F923" s="7" t="str">
        <f t="shared" si="166"/>
        <v>blinks_gco_graduacao_6-psq-tipo-de-graduacao_conversao_google-ads_search_ads_purch_cpc_perf_Fix_na_na_key_ambos-18a65anos_tipo-de-grad-frase_txt_na_gra-go-020223-20</v>
      </c>
      <c r="G923" s="7" t="str">
        <f t="shared" si="167"/>
        <v>549866681</v>
      </c>
      <c r="H923" s="7" t="str">
        <f t="shared" si="168"/>
        <v>Tracking</v>
      </c>
      <c r="I923" s="7">
        <f t="shared" si="169"/>
        <v>0</v>
      </c>
      <c r="J923" s="7">
        <f t="shared" si="170"/>
        <v>887</v>
      </c>
      <c r="K923" s="8">
        <f t="shared" si="171"/>
        <v>1.2999999999999999E-2</v>
      </c>
      <c r="L923" s="7">
        <f t="shared" si="172"/>
        <v>0.02</v>
      </c>
      <c r="M923" s="8">
        <f t="shared" si="138"/>
        <v>11.530999999999999</v>
      </c>
      <c r="N923" s="8">
        <f t="shared" si="139"/>
        <v>17.740000000000002</v>
      </c>
    </row>
    <row r="924" spans="1:14" ht="15.75" customHeight="1" x14ac:dyDescent="0.35">
      <c r="A924" s="7" t="str">
        <f t="shared" si="162"/>
        <v>blinks_gco_graduacao_2023</v>
      </c>
      <c r="B924" s="7" t="str">
        <f t="shared" si="163"/>
        <v>Google Ads BR</v>
      </c>
      <c r="C924" s="7" t="str">
        <f t="shared" si="164"/>
        <v>blinks_gco_graduacao_6-yt-vac-cap-lead-e-lp_conversao_google-ads_youtube_ads_purch_cpv_cap_Fix_na_na_rmkt_ambos-18a65anos_rmkt-gran-interesses_vid_na_gra-go-230123-5</v>
      </c>
      <c r="D924" s="7" t="str">
        <f t="shared" si="165"/>
        <v>358137498</v>
      </c>
      <c r="E924" s="7" t="str">
        <f>IF('Report DCM'!$H924="In-Stream Video","Rich Media display banner",IF('Report DCM'!$I924&gt;'Report DCM'!$J924,"Standard",VLOOKUP(CONCATENATE(bd_adtype,"_",bd_creativetype),tabela,2,FALSE)))</f>
        <v>Dynamic Click</v>
      </c>
      <c r="F924" s="7" t="str">
        <f t="shared" si="166"/>
        <v>blinks_gco_graduacao_6-yt-vac-cap-lead-e-lp_conversao_google-ads_youtube_ads_purch_cpv_cap_Fix_na_na_rmkt_ambos-18a65anos_rmkt-gran-interesses_vid_na_gra-go-230123-5</v>
      </c>
      <c r="G924" s="7" t="str">
        <f t="shared" si="167"/>
        <v>548968623</v>
      </c>
      <c r="H924" s="7" t="str">
        <f t="shared" si="168"/>
        <v>Tracking</v>
      </c>
      <c r="I924" s="7">
        <f t="shared" si="169"/>
        <v>0</v>
      </c>
      <c r="J924" s="7">
        <f t="shared" si="170"/>
        <v>65864</v>
      </c>
      <c r="K924" s="8">
        <f t="shared" si="171"/>
        <v>1.2999999999999999E-2</v>
      </c>
      <c r="L924" s="7">
        <f t="shared" si="172"/>
        <v>0.02</v>
      </c>
      <c r="M924" s="8">
        <f t="shared" si="138"/>
        <v>856.23199999999997</v>
      </c>
      <c r="N924" s="8">
        <f t="shared" si="139"/>
        <v>1317.28</v>
      </c>
    </row>
    <row r="925" spans="1:14" ht="15.75" customHeight="1" x14ac:dyDescent="0.35">
      <c r="A925" s="7" t="str">
        <f t="shared" si="162"/>
        <v>blinks_gco_graduacao_2023</v>
      </c>
      <c r="B925" s="7" t="str">
        <f t="shared" si="163"/>
        <v>Google Ads BR</v>
      </c>
      <c r="C925" s="7" t="str">
        <f t="shared" si="164"/>
        <v>blinks_gco_graduacao_6-yt-vac-cap-lembrete_engajamento_google-ads_youtube_ads_conv_cpv_cap_Fix_na_na_rmkt_ambos-18a65anos_rmkt-inscritos_vid_na_gra-go-310123-9</v>
      </c>
      <c r="D925" s="7" t="str">
        <f t="shared" si="165"/>
        <v>358715962</v>
      </c>
      <c r="E925" s="7" t="str">
        <f>IF('Report DCM'!$H925="In-Stream Video","Rich Media display banner",IF('Report DCM'!$I925&gt;'Report DCM'!$J925,"Standard",VLOOKUP(CONCATENATE(bd_adtype,"_",bd_creativetype),tabela,2,FALSE)))</f>
        <v>Dynamic Click</v>
      </c>
      <c r="F925" s="7" t="str">
        <f t="shared" si="166"/>
        <v>blinks_gco_graduacao_6-yt-vac-cap-lembrete_engajamento_google-ads_youtube_ads_conv_cpv_cap_Fix_na_na_rmkt_ambos-18a65anos_rmkt-inscritos_vid_na_gra-go-310123-9</v>
      </c>
      <c r="G925" s="7" t="str">
        <f t="shared" si="167"/>
        <v>549570614</v>
      </c>
      <c r="H925" s="7" t="str">
        <f t="shared" si="168"/>
        <v>Tracking</v>
      </c>
      <c r="I925" s="7">
        <f t="shared" si="169"/>
        <v>0</v>
      </c>
      <c r="J925" s="7">
        <f t="shared" si="170"/>
        <v>337</v>
      </c>
      <c r="K925" s="8">
        <f t="shared" si="171"/>
        <v>1.2999999999999999E-2</v>
      </c>
      <c r="L925" s="7">
        <f t="shared" si="172"/>
        <v>0.02</v>
      </c>
      <c r="M925" s="8">
        <f t="shared" si="138"/>
        <v>4.3810000000000002</v>
      </c>
      <c r="N925" s="8">
        <f t="shared" si="139"/>
        <v>6.74</v>
      </c>
    </row>
    <row r="926" spans="1:14" ht="15.75" customHeight="1" x14ac:dyDescent="0.35">
      <c r="A926" s="7" t="str">
        <f t="shared" si="162"/>
        <v>blinks_gco_graduacao_2023</v>
      </c>
      <c r="B926" s="7" t="str">
        <f t="shared" si="163"/>
        <v>Google Ads BR</v>
      </c>
      <c r="C926" s="7" t="str">
        <f t="shared" si="164"/>
        <v>blinks_gco_graduacao_6-yt-vac-rmkt_consideracao_google-ads_search_ads_purch_cpv_perf_Fix_na_na_rmkt_ambos-18a65anos_vac-remarketing_vid_na_gra-go-020223-13</v>
      </c>
      <c r="D926" s="7" t="str">
        <f t="shared" si="165"/>
        <v>359085999</v>
      </c>
      <c r="E926" s="7" t="str">
        <f>IF('Report DCM'!$H926="In-Stream Video","Rich Media display banner",IF('Report DCM'!$I926&gt;'Report DCM'!$J926,"Standard",VLOOKUP(CONCATENATE(bd_adtype,"_",bd_creativetype),tabela,2,FALSE)))</f>
        <v>Dynamic Click</v>
      </c>
      <c r="F926" s="7" t="str">
        <f t="shared" si="166"/>
        <v>blinks_gco_graduacao_6-yt-vac-rmkt_consideracao_google-ads_search_ads_purch_cpv_perf_Fix_na_na_rmkt_ambos-18a65anos_vac-remarketing_vid_na_gra-go-020223-13</v>
      </c>
      <c r="G926" s="7" t="str">
        <f t="shared" si="167"/>
        <v>549866702</v>
      </c>
      <c r="H926" s="7" t="str">
        <f t="shared" si="168"/>
        <v>Tracking</v>
      </c>
      <c r="I926" s="7">
        <f t="shared" si="169"/>
        <v>0</v>
      </c>
      <c r="J926" s="7">
        <f t="shared" si="170"/>
        <v>13938</v>
      </c>
      <c r="K926" s="8">
        <f t="shared" si="171"/>
        <v>1.2999999999999999E-2</v>
      </c>
      <c r="L926" s="7">
        <f t="shared" si="172"/>
        <v>0.02</v>
      </c>
      <c r="M926" s="8">
        <f t="shared" si="138"/>
        <v>181.19399999999999</v>
      </c>
      <c r="N926" s="8">
        <f t="shared" si="139"/>
        <v>278.76</v>
      </c>
    </row>
    <row r="927" spans="1:14" ht="15.75" customHeight="1" x14ac:dyDescent="0.35">
      <c r="A927" s="7" t="str">
        <f t="shared" si="162"/>
        <v>blinks_gco_graduacao_2023</v>
      </c>
      <c r="B927" s="7" t="str">
        <f t="shared" si="163"/>
        <v>Google Ads BR</v>
      </c>
      <c r="C927" s="7" t="str">
        <f t="shared" si="164"/>
        <v>blinks_gco_graduacao_6-yt-vrec_awareness_google-ads_youtube_ads_purch_cpv_perf_Fix_na_na_ca_ambos-18a65anos_interesse_vid_na_gra-go-020223-11</v>
      </c>
      <c r="D927" s="7" t="str">
        <f t="shared" si="165"/>
        <v>359086005</v>
      </c>
      <c r="E927" s="7" t="str">
        <f>IF('Report DCM'!$H927="In-Stream Video","Rich Media display banner",IF('Report DCM'!$I927&gt;'Report DCM'!$J927,"Standard",VLOOKUP(CONCATENATE(bd_adtype,"_",bd_creativetype),tabela,2,FALSE)))</f>
        <v>Dynamic Click</v>
      </c>
      <c r="F927" s="7" t="str">
        <f t="shared" si="166"/>
        <v>blinks_gco_graduacao_6-yt-vrec_awareness_google-ads_youtube_ads_purch_cpv_perf_Fix_na_na_ca_ambos-18a65anos_interesse_vid_na_gra-go-020223-11</v>
      </c>
      <c r="G927" s="7" t="str">
        <f t="shared" si="167"/>
        <v>549866708</v>
      </c>
      <c r="H927" s="7" t="str">
        <f t="shared" si="168"/>
        <v>Tracking</v>
      </c>
      <c r="I927" s="7">
        <f t="shared" si="169"/>
        <v>0</v>
      </c>
      <c r="J927" s="7">
        <f t="shared" si="170"/>
        <v>1685</v>
      </c>
      <c r="K927" s="8">
        <f t="shared" si="171"/>
        <v>1.2999999999999999E-2</v>
      </c>
      <c r="L927" s="7">
        <f t="shared" si="172"/>
        <v>0.02</v>
      </c>
      <c r="M927" s="8">
        <f t="shared" si="138"/>
        <v>21.904999999999998</v>
      </c>
      <c r="N927" s="8">
        <f t="shared" si="139"/>
        <v>33.700000000000003</v>
      </c>
    </row>
    <row r="928" spans="1:14" ht="15.75" customHeight="1" x14ac:dyDescent="0.35">
      <c r="A928" s="7" t="str">
        <f t="shared" si="162"/>
        <v>blinks_gco_graduacao_2023</v>
      </c>
      <c r="B928" s="7" t="str">
        <f t="shared" si="163"/>
        <v>Microsoft Ads</v>
      </c>
      <c r="C928" s="7" t="str">
        <f t="shared" si="164"/>
        <v>blinks_gco_graduacao_6-psq-inst_conversao_microsoft-ads_all_ads_purch_cpc_perf_Fix_na_na_key_ambos-18a65anos_graduacao-exata_txt_na_gra-go-030222-5</v>
      </c>
      <c r="D928" s="7" t="str">
        <f t="shared" si="165"/>
        <v>359187153</v>
      </c>
      <c r="E928" s="7" t="str">
        <f>IF('Report DCM'!$H928="In-Stream Video","Rich Media display banner",IF('Report DCM'!$I928&gt;'Report DCM'!$J928,"Standard",VLOOKUP(CONCATENATE(bd_adtype,"_",bd_creativetype),tabela,2,FALSE)))</f>
        <v>Dynamic Click</v>
      </c>
      <c r="F928" s="7" t="str">
        <f t="shared" si="166"/>
        <v>blinks_gco_graduacao_6-psq-inst_conversao_microsoft-ads_all_ads_purch_cpc_perf_Fix_na_na_key_ambos-18a65anos_graduacao-exata_txt_na_gra-go-030222-5</v>
      </c>
      <c r="G928" s="7" t="str">
        <f t="shared" si="167"/>
        <v>549955745</v>
      </c>
      <c r="H928" s="7" t="str">
        <f t="shared" si="168"/>
        <v>Tracking</v>
      </c>
      <c r="I928" s="7">
        <f t="shared" si="169"/>
        <v>0</v>
      </c>
      <c r="J928" s="7">
        <f t="shared" si="170"/>
        <v>593</v>
      </c>
      <c r="K928" s="8">
        <f t="shared" si="171"/>
        <v>1.2999999999999999E-2</v>
      </c>
      <c r="L928" s="7">
        <f t="shared" si="172"/>
        <v>0.02</v>
      </c>
      <c r="M928" s="8">
        <f t="shared" si="138"/>
        <v>7.7089999999999996</v>
      </c>
      <c r="N928" s="8">
        <f t="shared" si="139"/>
        <v>11.86</v>
      </c>
    </row>
    <row r="929" spans="1:14" ht="15.75" customHeight="1" x14ac:dyDescent="0.35">
      <c r="A929" s="7" t="str">
        <f t="shared" si="162"/>
        <v>blinks_gco_graduacao_2023</v>
      </c>
      <c r="B929" s="7" t="str">
        <f t="shared" si="163"/>
        <v>Microsoft Ads</v>
      </c>
      <c r="C929" s="7" t="str">
        <f t="shared" si="164"/>
        <v>blinks_gco_graduacao_6-psq-inst_conversao_microsoft-ads_all_ads_purch_cpc_perf_Fix_na_na_key_ambos-18a65anos_graduacao-frase_txt_na_gra-go-030222-6</v>
      </c>
      <c r="D929" s="7" t="str">
        <f t="shared" si="165"/>
        <v>358845896</v>
      </c>
      <c r="E929" s="7" t="str">
        <f>IF('Report DCM'!$H929="In-Stream Video","Rich Media display banner",IF('Report DCM'!$I929&gt;'Report DCM'!$J929,"Standard",VLOOKUP(CONCATENATE(bd_adtype,"_",bd_creativetype),tabela,2,FALSE)))</f>
        <v>Dynamic Click</v>
      </c>
      <c r="F929" s="7" t="str">
        <f t="shared" si="166"/>
        <v>blinks_gco_graduacao_6-psq-inst_conversao_microsoft-ads_all_ads_purch_cpc_perf_Fix_na_na_key_ambos-18a65anos_graduacao-frase_txt_na_gra-go-030222-6</v>
      </c>
      <c r="G929" s="7" t="str">
        <f t="shared" si="167"/>
        <v>549995484</v>
      </c>
      <c r="H929" s="7" t="str">
        <f t="shared" si="168"/>
        <v>Tracking</v>
      </c>
      <c r="I929" s="7">
        <f t="shared" si="169"/>
        <v>0</v>
      </c>
      <c r="J929" s="7">
        <f t="shared" si="170"/>
        <v>62</v>
      </c>
      <c r="K929" s="8">
        <f t="shared" si="171"/>
        <v>1.2999999999999999E-2</v>
      </c>
      <c r="L929" s="7">
        <f t="shared" si="172"/>
        <v>0.02</v>
      </c>
      <c r="M929" s="8">
        <f t="shared" si="138"/>
        <v>0.80599999999999994</v>
      </c>
      <c r="N929" s="8">
        <f t="shared" si="139"/>
        <v>1.24</v>
      </c>
    </row>
    <row r="930" spans="1:14" ht="15.75" customHeight="1" x14ac:dyDescent="0.35">
      <c r="A930" s="7" t="str">
        <f t="shared" si="162"/>
        <v>blinks_gco_granxpert_2022</v>
      </c>
      <c r="B930" s="7" t="str">
        <f t="shared" si="163"/>
        <v>Facebook Brasil</v>
      </c>
      <c r="C930" s="7" t="str">
        <f t="shared" si="164"/>
        <v>blinks_gco_granxpert_na_awareness-brand_facebook_all_ads_brand_ocpm_na_NA_na_po_int_concursos-concorrentes_18-65-ambos_ppl_all_always-on_a_gra-so-081222-25</v>
      </c>
      <c r="D930" s="7" t="str">
        <f t="shared" si="165"/>
        <v>354005495</v>
      </c>
      <c r="E930" s="7" t="str">
        <f>IF('Report DCM'!$H930="In-Stream Video","Rich Media display banner",IF('Report DCM'!$I930&gt;'Report DCM'!$J930,"Standard",VLOOKUP(CONCATENATE(bd_adtype,"_",bd_creativetype),tabela,2,FALSE)))</f>
        <v>Dynamic Click</v>
      </c>
      <c r="F930" s="7" t="str">
        <f t="shared" si="166"/>
        <v>blinks_gco_granxpert_na_awareness-brand_facebook_all_ads_brand_ocpm_na_NA_na_po_int_concursos-concorrentes_18-65-ambos_ppl_all_always-on_a_gra-so-081222-25</v>
      </c>
      <c r="G930" s="7" t="str">
        <f t="shared" si="167"/>
        <v>545256237</v>
      </c>
      <c r="H930" s="7" t="str">
        <f t="shared" si="168"/>
        <v>Tracking</v>
      </c>
      <c r="I930" s="7">
        <f t="shared" si="169"/>
        <v>0</v>
      </c>
      <c r="J930" s="7">
        <f t="shared" si="170"/>
        <v>278</v>
      </c>
      <c r="K930" s="8">
        <f t="shared" si="171"/>
        <v>1.2999999999999999E-2</v>
      </c>
      <c r="L930" s="7">
        <f t="shared" si="172"/>
        <v>0.02</v>
      </c>
      <c r="M930" s="8">
        <f t="shared" si="138"/>
        <v>3.6139999999999999</v>
      </c>
      <c r="N930" s="8">
        <f t="shared" si="139"/>
        <v>5.5600000000000005</v>
      </c>
    </row>
    <row r="931" spans="1:14" ht="15.75" customHeight="1" x14ac:dyDescent="0.35">
      <c r="A931" s="7" t="str">
        <f t="shared" si="162"/>
        <v>blinks_gco_granxpert_2022</v>
      </c>
      <c r="B931" s="7" t="str">
        <f t="shared" si="163"/>
        <v>Facebook Brasil</v>
      </c>
      <c r="C931" s="7" t="str">
        <f t="shared" si="164"/>
        <v>blinks_gco_granxpert_na_awareness-brand_facebook_all_ads_brand_ocpm_na_NA_na_po_int_concursos-concorrentes_18-65-ambos_ppl_all_always-on_b_gra-so-081222-26</v>
      </c>
      <c r="D931" s="7" t="str">
        <f t="shared" si="165"/>
        <v>354005489</v>
      </c>
      <c r="E931" s="7" t="str">
        <f>IF('Report DCM'!$H931="In-Stream Video","Rich Media display banner",IF('Report DCM'!$I931&gt;'Report DCM'!$J931,"Standard",VLOOKUP(CONCATENATE(bd_adtype,"_",bd_creativetype),tabela,2,FALSE)))</f>
        <v>Dynamic Click</v>
      </c>
      <c r="F931" s="7" t="str">
        <f t="shared" si="166"/>
        <v>blinks_gco_granxpert_na_awareness-brand_facebook_all_ads_brand_ocpm_na_NA_na_po_int_concursos-concorrentes_18-65-ambos_ppl_all_always-on_b_gra-so-081222-26</v>
      </c>
      <c r="G931" s="7" t="str">
        <f t="shared" si="167"/>
        <v>545256231</v>
      </c>
      <c r="H931" s="7" t="str">
        <f t="shared" si="168"/>
        <v>Tracking</v>
      </c>
      <c r="I931" s="7">
        <f t="shared" si="169"/>
        <v>0</v>
      </c>
      <c r="J931" s="7">
        <f t="shared" si="170"/>
        <v>76</v>
      </c>
      <c r="K931" s="8">
        <f t="shared" si="171"/>
        <v>1.2999999999999999E-2</v>
      </c>
      <c r="L931" s="7">
        <f t="shared" si="172"/>
        <v>0.02</v>
      </c>
      <c r="M931" s="8">
        <f t="shared" si="138"/>
        <v>0.98799999999999999</v>
      </c>
      <c r="N931" s="8">
        <f t="shared" si="139"/>
        <v>1.52</v>
      </c>
    </row>
    <row r="932" spans="1:14" ht="15.75" customHeight="1" x14ac:dyDescent="0.35">
      <c r="A932" s="7" t="str">
        <f t="shared" si="162"/>
        <v>blinks_gco_granxpert_2022</v>
      </c>
      <c r="B932" s="7" t="str">
        <f t="shared" si="163"/>
        <v>Facebook Brasil</v>
      </c>
      <c r="C932" s="7" t="str">
        <f t="shared" si="164"/>
        <v>blinks_gco_granxpert_na_awareness-brand_facebook_all_ads_brand_ocpm_na_NA_na_po_int_concursos-concorrentes_18-65-ambos_ppl_all_always-on_c_gra-so-081222-27</v>
      </c>
      <c r="D932" s="7" t="str">
        <f t="shared" si="165"/>
        <v>354005483</v>
      </c>
      <c r="E932" s="7" t="str">
        <f>IF('Report DCM'!$H932="In-Stream Video","Rich Media display banner",IF('Report DCM'!$I932&gt;'Report DCM'!$J932,"Standard",VLOOKUP(CONCATENATE(bd_adtype,"_",bd_creativetype),tabela,2,FALSE)))</f>
        <v>Dynamic Click</v>
      </c>
      <c r="F932" s="7" t="str">
        <f t="shared" si="166"/>
        <v>blinks_gco_granxpert_na_awareness-brand_facebook_all_ads_brand_ocpm_na_NA_na_po_int_concursos-concorrentes_18-65-ambos_ppl_all_always-on_c_gra-so-081222-27</v>
      </c>
      <c r="G932" s="7" t="str">
        <f t="shared" si="167"/>
        <v>545256225</v>
      </c>
      <c r="H932" s="7" t="str">
        <f t="shared" si="168"/>
        <v>Tracking</v>
      </c>
      <c r="I932" s="7">
        <f t="shared" si="169"/>
        <v>0</v>
      </c>
      <c r="J932" s="7">
        <f t="shared" si="170"/>
        <v>273</v>
      </c>
      <c r="K932" s="8">
        <f t="shared" si="171"/>
        <v>1.2999999999999999E-2</v>
      </c>
      <c r="L932" s="7">
        <f t="shared" si="172"/>
        <v>0.02</v>
      </c>
      <c r="M932" s="8">
        <f t="shared" si="138"/>
        <v>3.5489999999999999</v>
      </c>
      <c r="N932" s="8">
        <f t="shared" si="139"/>
        <v>5.46</v>
      </c>
    </row>
    <row r="933" spans="1:14" ht="15.75" customHeight="1" x14ac:dyDescent="0.35">
      <c r="A933" s="7" t="str">
        <f t="shared" si="162"/>
        <v>blinks_gco_granxpert_2022</v>
      </c>
      <c r="B933" s="7" t="str">
        <f t="shared" si="163"/>
        <v>Facebook Brasil</v>
      </c>
      <c r="C933" s="7" t="str">
        <f t="shared" si="164"/>
        <v>blinks_gco_granxpert_na_awareness_facebook_all_ads_reach_ocpm_na_NA_na_po_int_concursos-concorrentes_18-65-ambos_ppl_all_always-on_a_gra-so-081222-4</v>
      </c>
      <c r="D933" s="7" t="str">
        <f t="shared" si="165"/>
        <v>354004988</v>
      </c>
      <c r="E933" s="7" t="str">
        <f>IF('Report DCM'!$H933="In-Stream Video","Rich Media display banner",IF('Report DCM'!$I933&gt;'Report DCM'!$J933,"Standard",VLOOKUP(CONCATENATE(bd_adtype,"_",bd_creativetype),tabela,2,FALSE)))</f>
        <v>Dynamic Click</v>
      </c>
      <c r="F933" s="7" t="str">
        <f t="shared" si="166"/>
        <v>blinks_gco_granxpert_na_awareness_facebook_all_ads_reach_ocpm_na_NA_na_po_int_concursos-concorrentes_18-65-ambos_ppl_all_always-on_a_gra-so-081222-4</v>
      </c>
      <c r="G933" s="7" t="str">
        <f t="shared" si="167"/>
        <v>545257734</v>
      </c>
      <c r="H933" s="7" t="str">
        <f t="shared" si="168"/>
        <v>Tracking</v>
      </c>
      <c r="I933" s="7">
        <f t="shared" si="169"/>
        <v>0</v>
      </c>
      <c r="J933" s="7">
        <f t="shared" si="170"/>
        <v>98</v>
      </c>
      <c r="K933" s="8">
        <f t="shared" si="171"/>
        <v>1.2999999999999999E-2</v>
      </c>
      <c r="L933" s="7">
        <f t="shared" si="172"/>
        <v>0.02</v>
      </c>
      <c r="M933" s="8">
        <f t="shared" si="138"/>
        <v>1.274</v>
      </c>
      <c r="N933" s="8">
        <f t="shared" si="139"/>
        <v>1.96</v>
      </c>
    </row>
    <row r="934" spans="1:14" ht="15.75" customHeight="1" x14ac:dyDescent="0.35">
      <c r="A934" s="7" t="str">
        <f t="shared" si="162"/>
        <v>blinks_gco_granxpert_2022</v>
      </c>
      <c r="B934" s="7" t="str">
        <f t="shared" si="163"/>
        <v>Facebook Brasil</v>
      </c>
      <c r="C934" s="7" t="str">
        <f t="shared" si="164"/>
        <v>blinks_gco_granxpert_na_awareness_facebook_all_ads_reach_ocpm_na_NA_na_po_int_concursos-concorrentes_18-65-ambos_ppl_all_always-on_b_gra-so-081222-5</v>
      </c>
      <c r="D934" s="7" t="str">
        <f t="shared" si="165"/>
        <v>354005522</v>
      </c>
      <c r="E934" s="7" t="str">
        <f>IF('Report DCM'!$H934="In-Stream Video","Rich Media display banner",IF('Report DCM'!$I934&gt;'Report DCM'!$J934,"Standard",VLOOKUP(CONCATENATE(bd_adtype,"_",bd_creativetype),tabela,2,FALSE)))</f>
        <v>Dynamic Click</v>
      </c>
      <c r="F934" s="7" t="str">
        <f t="shared" si="166"/>
        <v>blinks_gco_granxpert_na_awareness_facebook_all_ads_reach_ocpm_na_NA_na_po_int_concursos-concorrentes_18-65-ambos_ppl_all_always-on_b_gra-so-081222-5</v>
      </c>
      <c r="G934" s="7" t="str">
        <f t="shared" si="167"/>
        <v>545256264</v>
      </c>
      <c r="H934" s="7" t="str">
        <f t="shared" si="168"/>
        <v>Tracking</v>
      </c>
      <c r="I934" s="7">
        <f t="shared" si="169"/>
        <v>0</v>
      </c>
      <c r="J934" s="7">
        <f t="shared" si="170"/>
        <v>18</v>
      </c>
      <c r="K934" s="8">
        <f t="shared" si="171"/>
        <v>1.2999999999999999E-2</v>
      </c>
      <c r="L934" s="7">
        <f t="shared" si="172"/>
        <v>0.02</v>
      </c>
      <c r="M934" s="8">
        <f t="shared" si="138"/>
        <v>0.23399999999999999</v>
      </c>
      <c r="N934" s="8">
        <f t="shared" si="139"/>
        <v>0.36</v>
      </c>
    </row>
    <row r="935" spans="1:14" ht="15.75" customHeight="1" x14ac:dyDescent="0.35">
      <c r="A935" s="7" t="str">
        <f t="shared" si="162"/>
        <v>blinks_gco_granxpert_2022</v>
      </c>
      <c r="B935" s="7" t="str">
        <f t="shared" si="163"/>
        <v>Facebook Brasil</v>
      </c>
      <c r="C935" s="7" t="str">
        <f t="shared" si="164"/>
        <v>blinks_gco_granxpert_na_awareness_facebook_all_ads_reach_ocpm_na_NA_na_po_int_concursos-concorrentes_18-65-ambos_ppl_all_always-on_c_gra-so-081222-6</v>
      </c>
      <c r="D935" s="7" t="str">
        <f t="shared" si="165"/>
        <v>354005516</v>
      </c>
      <c r="E935" s="7" t="str">
        <f>IF('Report DCM'!$H935="In-Stream Video","Rich Media display banner",IF('Report DCM'!$I935&gt;'Report DCM'!$J935,"Standard",VLOOKUP(CONCATENATE(bd_adtype,"_",bd_creativetype),tabela,2,FALSE)))</f>
        <v>Dynamic Click</v>
      </c>
      <c r="F935" s="7" t="str">
        <f t="shared" si="166"/>
        <v>blinks_gco_granxpert_na_awareness_facebook_all_ads_reach_ocpm_na_NA_na_po_int_concursos-concorrentes_18-65-ambos_ppl_all_always-on_c_gra-so-081222-6</v>
      </c>
      <c r="G935" s="7" t="str">
        <f t="shared" si="167"/>
        <v>545256258</v>
      </c>
      <c r="H935" s="7" t="str">
        <f t="shared" si="168"/>
        <v>Tracking</v>
      </c>
      <c r="I935" s="7">
        <f t="shared" si="169"/>
        <v>0</v>
      </c>
      <c r="J935" s="7">
        <f t="shared" si="170"/>
        <v>191</v>
      </c>
      <c r="K935" s="8">
        <f t="shared" si="171"/>
        <v>1.2999999999999999E-2</v>
      </c>
      <c r="L935" s="7">
        <f t="shared" si="172"/>
        <v>0.02</v>
      </c>
      <c r="M935" s="8">
        <f t="shared" si="138"/>
        <v>2.4830000000000001</v>
      </c>
      <c r="N935" s="8">
        <f t="shared" si="139"/>
        <v>3.8200000000000003</v>
      </c>
    </row>
    <row r="936" spans="1:14" ht="15.75" customHeight="1" x14ac:dyDescent="0.35">
      <c r="A936" s="7" t="str">
        <f t="shared" si="162"/>
        <v>blinks_gco_granxpert_2022</v>
      </c>
      <c r="B936" s="7" t="str">
        <f t="shared" si="163"/>
        <v>Facebook Brasil</v>
      </c>
      <c r="C936" s="7" t="str">
        <f t="shared" si="164"/>
        <v>blinks_gco_granxpert_na_awareness_facebook_all_ads_reach_ocpm_na_NA_na_po_lal_alunos-assinatura-3p_18-65-ambos_ppl_all_always-on_c_gra-so-081222-9</v>
      </c>
      <c r="D936" s="7" t="str">
        <f t="shared" si="165"/>
        <v>354005498</v>
      </c>
      <c r="E936" s="7" t="str">
        <f>IF('Report DCM'!$H936="In-Stream Video","Rich Media display banner",IF('Report DCM'!$I936&gt;'Report DCM'!$J936,"Standard",VLOOKUP(CONCATENATE(bd_adtype,"_",bd_creativetype),tabela,2,FALSE)))</f>
        <v>Dynamic Click</v>
      </c>
      <c r="F936" s="7" t="str">
        <f t="shared" si="166"/>
        <v>blinks_gco_granxpert_na_awareness_facebook_all_ads_reach_ocpm_na_NA_na_po_lal_alunos-assinatura-3p_18-65-ambos_ppl_all_always-on_c_gra-so-081222-9</v>
      </c>
      <c r="G936" s="7" t="str">
        <f t="shared" si="167"/>
        <v>545256240</v>
      </c>
      <c r="H936" s="7" t="str">
        <f t="shared" si="168"/>
        <v>Tracking</v>
      </c>
      <c r="I936" s="7">
        <f t="shared" si="169"/>
        <v>0</v>
      </c>
      <c r="J936" s="7">
        <f t="shared" si="170"/>
        <v>51</v>
      </c>
      <c r="K936" s="8">
        <f t="shared" si="171"/>
        <v>1.2999999999999999E-2</v>
      </c>
      <c r="L936" s="7">
        <f t="shared" si="172"/>
        <v>0.02</v>
      </c>
      <c r="M936" s="8">
        <f t="shared" si="138"/>
        <v>0.66299999999999992</v>
      </c>
      <c r="N936" s="8">
        <f t="shared" si="139"/>
        <v>1.02</v>
      </c>
    </row>
    <row r="937" spans="1:14" ht="15.75" customHeight="1" x14ac:dyDescent="0.35">
      <c r="A937" s="7" t="str">
        <f t="shared" si="162"/>
        <v>blinks_gco_granxpert_2022</v>
      </c>
      <c r="B937" s="7" t="str">
        <f t="shared" si="163"/>
        <v>Google Ads BR</v>
      </c>
      <c r="C937" s="7" t="str">
        <f t="shared" si="164"/>
        <v>blinks_gco_granxpert_5-psq-inst-coaching_conversao_google-ads_search_ads_purch_cpc_perf_Fix_na_na_key_ambos-18a65anos_inst-coaching-exata_txt_na_gra-go-301122-5</v>
      </c>
      <c r="D937" s="7" t="str">
        <f t="shared" si="165"/>
        <v>353391257</v>
      </c>
      <c r="E937" s="7" t="str">
        <f>IF('Report DCM'!$H937="In-Stream Video","Rich Media display banner",IF('Report DCM'!$I937&gt;'Report DCM'!$J937,"Standard",VLOOKUP(CONCATENATE(bd_adtype,"_",bd_creativetype),tabela,2,FALSE)))</f>
        <v>Dynamic Click</v>
      </c>
      <c r="F937" s="7" t="str">
        <f t="shared" si="166"/>
        <v>blinks_gco_granxpert_5-psq-inst-coaching_conversao_google-ads_search_ads_purch_cpc_perf_Fix_na_na_key_ambos-18a65anos_inst-coaching-exata_txt_na_gra-go-301122-5</v>
      </c>
      <c r="G937" s="7" t="str">
        <f t="shared" si="167"/>
        <v>544663235</v>
      </c>
      <c r="H937" s="7" t="str">
        <f t="shared" si="168"/>
        <v>Tracking</v>
      </c>
      <c r="I937" s="7">
        <f t="shared" si="169"/>
        <v>0</v>
      </c>
      <c r="J937" s="7">
        <f t="shared" si="170"/>
        <v>352</v>
      </c>
      <c r="K937" s="8">
        <f t="shared" si="171"/>
        <v>1.2999999999999999E-2</v>
      </c>
      <c r="L937" s="7">
        <f t="shared" si="172"/>
        <v>0.02</v>
      </c>
      <c r="M937" s="8">
        <f t="shared" si="138"/>
        <v>4.5759999999999996</v>
      </c>
      <c r="N937" s="8">
        <f t="shared" si="139"/>
        <v>7.04</v>
      </c>
    </row>
    <row r="938" spans="1:14" ht="15.75" customHeight="1" x14ac:dyDescent="0.35">
      <c r="A938" s="7" t="str">
        <f t="shared" si="162"/>
        <v>blinks_gco_granxpert_2022</v>
      </c>
      <c r="B938" s="7" t="str">
        <f t="shared" si="163"/>
        <v>Google Ads BR</v>
      </c>
      <c r="C938" s="7" t="str">
        <f t="shared" si="164"/>
        <v>blinks_gco_granxpert_5-psq-inst-coaching_conversao_google-ads_search_ads_purch_cpc_perf_Fix_na_na_key_ambos-18a65anos_inst-coaching-frase_txt_na_gra-go-301122-6</v>
      </c>
      <c r="D938" s="7" t="str">
        <f t="shared" si="165"/>
        <v>353743501</v>
      </c>
      <c r="E938" s="7" t="str">
        <f>IF('Report DCM'!$H938="In-Stream Video","Rich Media display banner",IF('Report DCM'!$I938&gt;'Report DCM'!$J938,"Standard",VLOOKUP(CONCATENATE(bd_adtype,"_",bd_creativetype),tabela,2,FALSE)))</f>
        <v>Dynamic Click</v>
      </c>
      <c r="F938" s="7" t="str">
        <f t="shared" si="166"/>
        <v>blinks_gco_granxpert_5-psq-inst-coaching_conversao_google-ads_search_ads_purch_cpc_perf_Fix_na_na_key_ambos-18a65anos_inst-coaching-frase_txt_na_gra-go-301122-6</v>
      </c>
      <c r="G938" s="7" t="str">
        <f t="shared" si="167"/>
        <v>544657163</v>
      </c>
      <c r="H938" s="7" t="str">
        <f t="shared" si="168"/>
        <v>Tracking</v>
      </c>
      <c r="I938" s="7">
        <f t="shared" si="169"/>
        <v>0</v>
      </c>
      <c r="J938" s="7">
        <f t="shared" si="170"/>
        <v>227</v>
      </c>
      <c r="K938" s="8">
        <f t="shared" si="171"/>
        <v>1.2999999999999999E-2</v>
      </c>
      <c r="L938" s="7">
        <f t="shared" si="172"/>
        <v>0.02</v>
      </c>
      <c r="M938" s="8">
        <f t="shared" si="138"/>
        <v>2.9510000000000001</v>
      </c>
      <c r="N938" s="8">
        <f t="shared" si="139"/>
        <v>4.54</v>
      </c>
    </row>
    <row r="939" spans="1:14" ht="15.75" customHeight="1" x14ac:dyDescent="0.35">
      <c r="A939" s="7" t="str">
        <f t="shared" si="162"/>
        <v>blinks_gco_granxpert_2023</v>
      </c>
      <c r="B939" s="7" t="str">
        <f t="shared" si="163"/>
        <v>Facebook Brasil</v>
      </c>
      <c r="C939" s="7" t="str">
        <f t="shared" si="164"/>
        <v>blinks_gco_granxpert_na_awareness-brand_facebook_all_ads_brand_ocpm_na_NA_na_po_int_concursos-concorrentes_18-65-ambos_ppl_all_carnaval-2023_peça-a_gra-so-220123-120</v>
      </c>
      <c r="D939" s="7" t="str">
        <f t="shared" si="165"/>
        <v>359827279</v>
      </c>
      <c r="E939" s="7" t="str">
        <f>IF('Report DCM'!$H939="In-Stream Video","Rich Media display banner",IF('Report DCM'!$I939&gt;'Report DCM'!$J939,"Standard",VLOOKUP(CONCATENATE(bd_adtype,"_",bd_creativetype),tabela,2,FALSE)))</f>
        <v>Dynamic Click</v>
      </c>
      <c r="F939" s="7" t="str">
        <f t="shared" si="166"/>
        <v>blinks_gco_granxpert_na_awareness-brand_facebook_all_ads_brand_ocpm_na_NA_na_po_int_concursos-concorrentes_18-65-ambos_ppl_all_carnaval-2023_peça-a_gra-so-220123-120</v>
      </c>
      <c r="G939" s="7" t="str">
        <f t="shared" si="167"/>
        <v>550752321</v>
      </c>
      <c r="H939" s="7" t="str">
        <f t="shared" si="168"/>
        <v>Tracking</v>
      </c>
      <c r="I939" s="7">
        <f t="shared" si="169"/>
        <v>0</v>
      </c>
      <c r="J939" s="7">
        <f t="shared" si="170"/>
        <v>11</v>
      </c>
      <c r="K939" s="8">
        <f t="shared" si="171"/>
        <v>1.2999999999999999E-2</v>
      </c>
      <c r="L939" s="7">
        <f t="shared" si="172"/>
        <v>0.02</v>
      </c>
      <c r="M939" s="8">
        <f t="shared" si="138"/>
        <v>0.14299999999999999</v>
      </c>
      <c r="N939" s="8">
        <f t="shared" si="139"/>
        <v>0.22</v>
      </c>
    </row>
    <row r="940" spans="1:14" ht="15.75" customHeight="1" x14ac:dyDescent="0.35">
      <c r="A940" s="7" t="str">
        <f t="shared" si="162"/>
        <v>blinks_gco_granxpert_2023</v>
      </c>
      <c r="B940" s="7" t="str">
        <f t="shared" si="163"/>
        <v>Facebook Brasil</v>
      </c>
      <c r="C940" s="7" t="str">
        <f t="shared" si="164"/>
        <v>blinks_gco_granxpert_na_awareness-brand_facebook_all_ads_brand_ocpm_na_NA_na_po_int_concursos-concorrentes_18-65-ambos_ppl_all_carnaval-2023_peça-b_gra-so-220123-121</v>
      </c>
      <c r="D940" s="7" t="str">
        <f t="shared" si="165"/>
        <v>359827276</v>
      </c>
      <c r="E940" s="7" t="str">
        <f>IF('Report DCM'!$H940="In-Stream Video","Rich Media display banner",IF('Report DCM'!$I940&gt;'Report DCM'!$J940,"Standard",VLOOKUP(CONCATENATE(bd_adtype,"_",bd_creativetype),tabela,2,FALSE)))</f>
        <v>Dynamic Click</v>
      </c>
      <c r="F940" s="7" t="str">
        <f t="shared" si="166"/>
        <v>blinks_gco_granxpert_na_awareness-brand_facebook_all_ads_brand_ocpm_na_NA_na_po_int_concursos-concorrentes_18-65-ambos_ppl_all_carnaval-2023_peça-b_gra-so-220123-121</v>
      </c>
      <c r="G940" s="7" t="str">
        <f t="shared" si="167"/>
        <v>550752324</v>
      </c>
      <c r="H940" s="7" t="str">
        <f t="shared" si="168"/>
        <v>Tracking</v>
      </c>
      <c r="I940" s="7">
        <f t="shared" si="169"/>
        <v>0</v>
      </c>
      <c r="J940" s="7">
        <f t="shared" si="170"/>
        <v>20</v>
      </c>
      <c r="K940" s="8">
        <f t="shared" si="171"/>
        <v>1.2999999999999999E-2</v>
      </c>
      <c r="L940" s="7">
        <f t="shared" si="172"/>
        <v>0.02</v>
      </c>
      <c r="M940" s="8">
        <f t="shared" si="138"/>
        <v>0.26</v>
      </c>
      <c r="N940" s="8">
        <f t="shared" si="139"/>
        <v>0.4</v>
      </c>
    </row>
    <row r="941" spans="1:14" ht="15.75" customHeight="1" x14ac:dyDescent="0.35">
      <c r="A941" s="7" t="str">
        <f t="shared" si="162"/>
        <v>blinks_gco_granxpert_2023</v>
      </c>
      <c r="B941" s="7" t="str">
        <f t="shared" si="163"/>
        <v>Facebook Brasil</v>
      </c>
      <c r="C941" s="7" t="str">
        <f t="shared" si="164"/>
        <v>blinks_gco_granxpert_na_awareness-brand_facebook_all_ads_brand_ocpm_na_NA_na_po_int_concursos-concorrentes_18-65-ambos_ppl_all_carnaval-2023_peça-c_gra-so-220123-122</v>
      </c>
      <c r="D941" s="7" t="str">
        <f t="shared" si="165"/>
        <v>359827273</v>
      </c>
      <c r="E941" s="7" t="str">
        <f>IF('Report DCM'!$H941="In-Stream Video","Rich Media display banner",IF('Report DCM'!$I941&gt;'Report DCM'!$J941,"Standard",VLOOKUP(CONCATENATE(bd_adtype,"_",bd_creativetype),tabela,2,FALSE)))</f>
        <v>Dynamic Click</v>
      </c>
      <c r="F941" s="7" t="str">
        <f t="shared" si="166"/>
        <v>blinks_gco_granxpert_na_awareness-brand_facebook_all_ads_brand_ocpm_na_NA_na_po_int_concursos-concorrentes_18-65-ambos_ppl_all_carnaval-2023_peça-c_gra-so-220123-122</v>
      </c>
      <c r="G941" s="7" t="str">
        <f t="shared" si="167"/>
        <v>550752327</v>
      </c>
      <c r="H941" s="7" t="str">
        <f t="shared" si="168"/>
        <v>Tracking</v>
      </c>
      <c r="I941" s="7">
        <f t="shared" si="169"/>
        <v>0</v>
      </c>
      <c r="J941" s="7">
        <f t="shared" si="170"/>
        <v>53</v>
      </c>
      <c r="K941" s="8">
        <f t="shared" si="171"/>
        <v>1.2999999999999999E-2</v>
      </c>
      <c r="L941" s="7">
        <f t="shared" si="172"/>
        <v>0.02</v>
      </c>
      <c r="M941" s="8">
        <f t="shared" si="138"/>
        <v>0.68899999999999995</v>
      </c>
      <c r="N941" s="8">
        <f t="shared" si="139"/>
        <v>1.06</v>
      </c>
    </row>
    <row r="942" spans="1:14" ht="15.75" customHeight="1" x14ac:dyDescent="0.35">
      <c r="A942" s="7" t="str">
        <f t="shared" si="162"/>
        <v>blinks_gco_granxpert_2023</v>
      </c>
      <c r="B942" s="7" t="str">
        <f t="shared" si="163"/>
        <v>Facebook Brasil</v>
      </c>
      <c r="C942" s="7" t="str">
        <f t="shared" si="164"/>
        <v>blinks_gco_granxpert_na_awareness-brand_facebook_all_ads_brand_ocpm_na_NA_na_po_int_concursos-concorrentes_18-65-ambos_ppl_all_carnaval-2023_peça-d_gra-so-220123-123</v>
      </c>
      <c r="D942" s="7" t="str">
        <f t="shared" si="165"/>
        <v>359827270</v>
      </c>
      <c r="E942" s="7" t="str">
        <f>IF('Report DCM'!$H942="In-Stream Video","Rich Media display banner",IF('Report DCM'!$I942&gt;'Report DCM'!$J942,"Standard",VLOOKUP(CONCATENATE(bd_adtype,"_",bd_creativetype),tabela,2,FALSE)))</f>
        <v>Dynamic Click</v>
      </c>
      <c r="F942" s="7" t="str">
        <f t="shared" si="166"/>
        <v>blinks_gco_granxpert_na_awareness-brand_facebook_all_ads_brand_ocpm_na_NA_na_po_int_concursos-concorrentes_18-65-ambos_ppl_all_carnaval-2023_peça-d_gra-so-220123-123</v>
      </c>
      <c r="G942" s="7" t="str">
        <f t="shared" si="167"/>
        <v>550752330</v>
      </c>
      <c r="H942" s="7" t="str">
        <f t="shared" si="168"/>
        <v>Tracking</v>
      </c>
      <c r="I942" s="7">
        <f t="shared" si="169"/>
        <v>0</v>
      </c>
      <c r="J942" s="7">
        <f t="shared" si="170"/>
        <v>30</v>
      </c>
      <c r="K942" s="8">
        <f t="shared" si="171"/>
        <v>1.2999999999999999E-2</v>
      </c>
      <c r="L942" s="7">
        <f t="shared" si="172"/>
        <v>0.02</v>
      </c>
      <c r="M942" s="8">
        <f t="shared" si="138"/>
        <v>0.38999999999999996</v>
      </c>
      <c r="N942" s="8">
        <f t="shared" si="139"/>
        <v>0.6</v>
      </c>
    </row>
    <row r="943" spans="1:14" ht="15.75" customHeight="1" x14ac:dyDescent="0.35">
      <c r="A943" s="7" t="str">
        <f t="shared" si="162"/>
        <v>blinks_gco_granxpert_2023</v>
      </c>
      <c r="B943" s="7" t="str">
        <f t="shared" si="163"/>
        <v>Facebook Brasil</v>
      </c>
      <c r="C943" s="7" t="str">
        <f t="shared" si="164"/>
        <v>blinks_gco_granxpert_na_awareness-brand_facebook_all_ads_brand_ocpm_na_NA_na_po_int_concursos-concorrentes_18-65-ambos_ppl_all_reinvencao-2023_ultimas-horas-a_gra-so-240123-80</v>
      </c>
      <c r="D943" s="7" t="str">
        <f t="shared" si="165"/>
        <v>357901037</v>
      </c>
      <c r="E943" s="7" t="str">
        <f>IF('Report DCM'!$H943="In-Stream Video","Rich Media display banner",IF('Report DCM'!$I943&gt;'Report DCM'!$J943,"Standard",VLOOKUP(CONCATENATE(bd_adtype,"_",bd_creativetype),tabela,2,FALSE)))</f>
        <v>Dynamic Click</v>
      </c>
      <c r="F943" s="7" t="str">
        <f t="shared" si="166"/>
        <v>blinks_gco_granxpert_na_awareness-brand_facebook_all_ads_brand_ocpm_na_NA_na_po_int_concursos-concorrentes_18-65-ambos_ppl_all_reinvencao-2023_ultimas-horas-a_gra-so-240123-80</v>
      </c>
      <c r="G943" s="7" t="str">
        <f t="shared" si="167"/>
        <v>549045461</v>
      </c>
      <c r="H943" s="7" t="str">
        <f t="shared" si="168"/>
        <v>Tracking</v>
      </c>
      <c r="I943" s="7">
        <f t="shared" si="169"/>
        <v>0</v>
      </c>
      <c r="J943" s="7">
        <f t="shared" si="170"/>
        <v>35</v>
      </c>
      <c r="K943" s="8">
        <f t="shared" si="171"/>
        <v>1.2999999999999999E-2</v>
      </c>
      <c r="L943" s="7">
        <f t="shared" si="172"/>
        <v>0.02</v>
      </c>
      <c r="M943" s="8">
        <f t="shared" si="138"/>
        <v>0.45499999999999996</v>
      </c>
      <c r="N943" s="8">
        <f t="shared" si="139"/>
        <v>0.70000000000000007</v>
      </c>
    </row>
    <row r="944" spans="1:14" ht="15.75" customHeight="1" x14ac:dyDescent="0.35">
      <c r="A944" s="7" t="str">
        <f t="shared" si="162"/>
        <v>blinks_gco_granxpert_2023</v>
      </c>
      <c r="B944" s="7" t="str">
        <f t="shared" si="163"/>
        <v>Facebook Brasil</v>
      </c>
      <c r="C944" s="7" t="str">
        <f t="shared" si="164"/>
        <v>blinks_gco_granxpert_na_awareness-brand_facebook_all_ads_brand_ocpm_na_NA_na_po_int_concursos-concorrentes_18-65-ambos_ppl_all_reinvencao-2023_ultimas-horas-b_gra-so-240123-81</v>
      </c>
      <c r="D944" s="7" t="str">
        <f t="shared" si="165"/>
        <v>357901034</v>
      </c>
      <c r="E944" s="7" t="str">
        <f>IF('Report DCM'!$H944="In-Stream Video","Rich Media display banner",IF('Report DCM'!$I944&gt;'Report DCM'!$J944,"Standard",VLOOKUP(CONCATENATE(bd_adtype,"_",bd_creativetype),tabela,2,FALSE)))</f>
        <v>Dynamic Click</v>
      </c>
      <c r="F944" s="7" t="str">
        <f t="shared" si="166"/>
        <v>blinks_gco_granxpert_na_awareness-brand_facebook_all_ads_brand_ocpm_na_NA_na_po_int_concursos-concorrentes_18-65-ambos_ppl_all_reinvencao-2023_ultimas-horas-b_gra-so-240123-81</v>
      </c>
      <c r="G944" s="7" t="str">
        <f t="shared" si="167"/>
        <v>549045458</v>
      </c>
      <c r="H944" s="7" t="str">
        <f t="shared" si="168"/>
        <v>Tracking</v>
      </c>
      <c r="I944" s="7">
        <f t="shared" si="169"/>
        <v>0</v>
      </c>
      <c r="J944" s="7">
        <f t="shared" si="170"/>
        <v>74</v>
      </c>
      <c r="K944" s="8">
        <f t="shared" si="171"/>
        <v>1.2999999999999999E-2</v>
      </c>
      <c r="L944" s="7">
        <f t="shared" si="172"/>
        <v>0.02</v>
      </c>
      <c r="M944" s="8">
        <f t="shared" si="138"/>
        <v>0.96199999999999997</v>
      </c>
      <c r="N944" s="8">
        <f t="shared" si="139"/>
        <v>1.48</v>
      </c>
    </row>
    <row r="945" spans="1:14" ht="15.75" customHeight="1" x14ac:dyDescent="0.35">
      <c r="A945" s="7" t="str">
        <f t="shared" si="162"/>
        <v>blinks_gco_granxpert_2023</v>
      </c>
      <c r="B945" s="7" t="str">
        <f t="shared" si="163"/>
        <v>Facebook Brasil</v>
      </c>
      <c r="C945" s="7" t="str">
        <f t="shared" si="164"/>
        <v>blinks_gco_granxpert_na_awareness-brand_facebook_all_ads_brand_ocpm_na_NA_na_po_int_concursos-concorrentes_18-65-ambos_ppl_all_reinvencao-2023_ultimos-dias-a_gra-so-240123-64</v>
      </c>
      <c r="D945" s="7" t="str">
        <f t="shared" si="165"/>
        <v>357901085</v>
      </c>
      <c r="E945" s="7" t="str">
        <f>IF('Report DCM'!$H945="In-Stream Video","Rich Media display banner",IF('Report DCM'!$I945&gt;'Report DCM'!$J945,"Standard",VLOOKUP(CONCATENATE(bd_adtype,"_",bd_creativetype),tabela,2,FALSE)))</f>
        <v>Dynamic Click</v>
      </c>
      <c r="F945" s="7" t="str">
        <f t="shared" si="166"/>
        <v>blinks_gco_granxpert_na_awareness-brand_facebook_all_ads_brand_ocpm_na_NA_na_po_int_concursos-concorrentes_18-65-ambos_ppl_all_reinvencao-2023_ultimos-dias-a_gra-so-240123-64</v>
      </c>
      <c r="G945" s="7" t="str">
        <f t="shared" si="167"/>
        <v>549045509</v>
      </c>
      <c r="H945" s="7" t="str">
        <f t="shared" si="168"/>
        <v>Tracking</v>
      </c>
      <c r="I945" s="7">
        <f t="shared" si="169"/>
        <v>0</v>
      </c>
      <c r="J945" s="7">
        <f t="shared" si="170"/>
        <v>39</v>
      </c>
      <c r="K945" s="8">
        <f t="shared" si="171"/>
        <v>1.2999999999999999E-2</v>
      </c>
      <c r="L945" s="7">
        <f t="shared" si="172"/>
        <v>0.02</v>
      </c>
      <c r="M945" s="8">
        <f t="shared" si="138"/>
        <v>0.50700000000000001</v>
      </c>
      <c r="N945" s="8">
        <f t="shared" si="139"/>
        <v>0.78</v>
      </c>
    </row>
    <row r="946" spans="1:14" ht="15.75" customHeight="1" x14ac:dyDescent="0.35">
      <c r="A946" s="7" t="str">
        <f t="shared" si="162"/>
        <v>blinks_gco_granxpert_2023</v>
      </c>
      <c r="B946" s="7" t="str">
        <f t="shared" si="163"/>
        <v>Facebook Brasil</v>
      </c>
      <c r="C946" s="7" t="str">
        <f t="shared" si="164"/>
        <v>blinks_gco_granxpert_na_awareness-brand_facebook_all_ads_brand_ocpm_na_NA_na_po_int_concursos-concorrentes_18-65-ambos_ppl_all_reinvencao-2023_ultimos-dias-b_gra-so-240123-65</v>
      </c>
      <c r="D946" s="7" t="str">
        <f t="shared" si="165"/>
        <v>357901082</v>
      </c>
      <c r="E946" s="7" t="str">
        <f>IF('Report DCM'!$H946="In-Stream Video","Rich Media display banner",IF('Report DCM'!$I946&gt;'Report DCM'!$J946,"Standard",VLOOKUP(CONCATENATE(bd_adtype,"_",bd_creativetype),tabela,2,FALSE)))</f>
        <v>Dynamic Click</v>
      </c>
      <c r="F946" s="7" t="str">
        <f t="shared" si="166"/>
        <v>blinks_gco_granxpert_na_awareness-brand_facebook_all_ads_brand_ocpm_na_NA_na_po_int_concursos-concorrentes_18-65-ambos_ppl_all_reinvencao-2023_ultimos-dias-b_gra-so-240123-65</v>
      </c>
      <c r="G946" s="7" t="str">
        <f t="shared" si="167"/>
        <v>549045506</v>
      </c>
      <c r="H946" s="7" t="str">
        <f t="shared" si="168"/>
        <v>Tracking</v>
      </c>
      <c r="I946" s="7">
        <f t="shared" si="169"/>
        <v>0</v>
      </c>
      <c r="J946" s="7">
        <f t="shared" si="170"/>
        <v>43</v>
      </c>
      <c r="K946" s="8">
        <f t="shared" si="171"/>
        <v>1.2999999999999999E-2</v>
      </c>
      <c r="L946" s="7">
        <f t="shared" si="172"/>
        <v>0.02</v>
      </c>
      <c r="M946" s="8">
        <f t="shared" si="138"/>
        <v>0.55899999999999994</v>
      </c>
      <c r="N946" s="8">
        <f t="shared" si="139"/>
        <v>0.86</v>
      </c>
    </row>
    <row r="947" spans="1:14" ht="15.75" customHeight="1" x14ac:dyDescent="0.35">
      <c r="A947" s="7" t="str">
        <f t="shared" si="162"/>
        <v>blinks_gco_granxpert_2023</v>
      </c>
      <c r="B947" s="7" t="str">
        <f t="shared" si="163"/>
        <v>Facebook Brasil</v>
      </c>
      <c r="C947" s="7" t="str">
        <f t="shared" si="164"/>
        <v>blinks_gco_granxpert_na_awareness_facebook_all_ads_reach_ocpm_na_NA_na_po_int_concursos-concorrentes_18-65-ambos_ppl_all_carnaval-2023_peça-b_gra-so-220123-137</v>
      </c>
      <c r="D947" s="7" t="str">
        <f t="shared" si="165"/>
        <v>359827228</v>
      </c>
      <c r="E947" s="7" t="str">
        <f>IF('Report DCM'!$H947="In-Stream Video","Rich Media display banner",IF('Report DCM'!$I947&gt;'Report DCM'!$J947,"Standard",VLOOKUP(CONCATENATE(bd_adtype,"_",bd_creativetype),tabela,2,FALSE)))</f>
        <v>Dynamic Click</v>
      </c>
      <c r="F947" s="7" t="str">
        <f t="shared" si="166"/>
        <v>blinks_gco_granxpert_na_awareness_facebook_all_ads_reach_ocpm_na_NA_na_po_int_concursos-concorrentes_18-65-ambos_ppl_all_carnaval-2023_peça-b_gra-so-220123-137</v>
      </c>
      <c r="G947" s="7" t="str">
        <f t="shared" si="167"/>
        <v>550752372</v>
      </c>
      <c r="H947" s="7" t="str">
        <f t="shared" si="168"/>
        <v>Tracking</v>
      </c>
      <c r="I947" s="7">
        <f t="shared" si="169"/>
        <v>0</v>
      </c>
      <c r="J947" s="7">
        <f t="shared" si="170"/>
        <v>2</v>
      </c>
      <c r="K947" s="8">
        <f t="shared" si="171"/>
        <v>1.2999999999999999E-2</v>
      </c>
      <c r="L947" s="7">
        <f t="shared" si="172"/>
        <v>0.02</v>
      </c>
      <c r="M947" s="8">
        <f t="shared" si="138"/>
        <v>2.5999999999999999E-2</v>
      </c>
      <c r="N947" s="8">
        <f t="shared" si="139"/>
        <v>0.04</v>
      </c>
    </row>
    <row r="948" spans="1:14" ht="15.75" customHeight="1" x14ac:dyDescent="0.35">
      <c r="A948" s="7" t="str">
        <f t="shared" si="162"/>
        <v>blinks_gco_granxpert_2023</v>
      </c>
      <c r="B948" s="7" t="str">
        <f t="shared" si="163"/>
        <v>Facebook Brasil</v>
      </c>
      <c r="C948" s="7" t="str">
        <f t="shared" si="164"/>
        <v>blinks_gco_granxpert_na_awareness_facebook_all_ads_reach_ocpm_na_NA_na_po_int_concursos-concorrentes_18-65-ambos_ppl_all_carnaval-2023_peça-c_gra-so-220123-138</v>
      </c>
      <c r="D948" s="7" t="str">
        <f t="shared" si="165"/>
        <v>359827225</v>
      </c>
      <c r="E948" s="7" t="str">
        <f>IF('Report DCM'!$H948="In-Stream Video","Rich Media display banner",IF('Report DCM'!$I948&gt;'Report DCM'!$J948,"Standard",VLOOKUP(CONCATENATE(bd_adtype,"_",bd_creativetype),tabela,2,FALSE)))</f>
        <v>Dynamic Click</v>
      </c>
      <c r="F948" s="7" t="str">
        <f t="shared" si="166"/>
        <v>blinks_gco_granxpert_na_awareness_facebook_all_ads_reach_ocpm_na_NA_na_po_int_concursos-concorrentes_18-65-ambos_ppl_all_carnaval-2023_peça-c_gra-so-220123-138</v>
      </c>
      <c r="G948" s="7" t="str">
        <f t="shared" si="167"/>
        <v>550752375</v>
      </c>
      <c r="H948" s="7" t="str">
        <f t="shared" si="168"/>
        <v>Tracking</v>
      </c>
      <c r="I948" s="7">
        <f t="shared" si="169"/>
        <v>0</v>
      </c>
      <c r="J948" s="7">
        <f t="shared" si="170"/>
        <v>3</v>
      </c>
      <c r="K948" s="8">
        <f t="shared" si="171"/>
        <v>1.2999999999999999E-2</v>
      </c>
      <c r="L948" s="7">
        <f t="shared" si="172"/>
        <v>0.02</v>
      </c>
      <c r="M948" s="8">
        <f t="shared" si="138"/>
        <v>3.9E-2</v>
      </c>
      <c r="N948" s="8">
        <f t="shared" si="139"/>
        <v>0.06</v>
      </c>
    </row>
    <row r="949" spans="1:14" ht="15.75" customHeight="1" x14ac:dyDescent="0.35">
      <c r="A949" s="7" t="str">
        <f t="shared" si="162"/>
        <v>blinks_gco_granxpert_2023</v>
      </c>
      <c r="B949" s="7" t="str">
        <f t="shared" si="163"/>
        <v>Facebook Brasil</v>
      </c>
      <c r="C949" s="7" t="str">
        <f t="shared" si="164"/>
        <v>blinks_gco_granxpert_na_awareness_facebook_all_ads_reach_ocpm_na_NA_na_po_int_concursos-concorrentes_18-65-ambos_ppl_all_carnaval-2023_peça-d_gra-so-220123-139</v>
      </c>
      <c r="D949" s="7" t="str">
        <f t="shared" si="165"/>
        <v>359827222</v>
      </c>
      <c r="E949" s="7" t="str">
        <f>IF('Report DCM'!$H949="In-Stream Video","Rich Media display banner",IF('Report DCM'!$I949&gt;'Report DCM'!$J949,"Standard",VLOOKUP(CONCATENATE(bd_adtype,"_",bd_creativetype),tabela,2,FALSE)))</f>
        <v>Dynamic Click</v>
      </c>
      <c r="F949" s="7" t="str">
        <f t="shared" si="166"/>
        <v>blinks_gco_granxpert_na_awareness_facebook_all_ads_reach_ocpm_na_NA_na_po_int_concursos-concorrentes_18-65-ambos_ppl_all_carnaval-2023_peça-d_gra-so-220123-139</v>
      </c>
      <c r="G949" s="7" t="str">
        <f t="shared" si="167"/>
        <v>550752378</v>
      </c>
      <c r="H949" s="7" t="str">
        <f t="shared" si="168"/>
        <v>Tracking</v>
      </c>
      <c r="I949" s="7">
        <f t="shared" si="169"/>
        <v>0</v>
      </c>
      <c r="J949" s="7">
        <f t="shared" si="170"/>
        <v>5</v>
      </c>
      <c r="K949" s="8">
        <f t="shared" si="171"/>
        <v>1.2999999999999999E-2</v>
      </c>
      <c r="L949" s="7">
        <f t="shared" si="172"/>
        <v>0.02</v>
      </c>
      <c r="M949" s="8">
        <f t="shared" si="138"/>
        <v>6.5000000000000002E-2</v>
      </c>
      <c r="N949" s="8">
        <f t="shared" si="139"/>
        <v>0.1</v>
      </c>
    </row>
    <row r="950" spans="1:14" ht="15.75" customHeight="1" x14ac:dyDescent="0.35">
      <c r="A950" s="7" t="str">
        <f t="shared" si="162"/>
        <v>blinks_gco_granxpert_2023</v>
      </c>
      <c r="B950" s="7" t="str">
        <f t="shared" si="163"/>
        <v>Facebook Brasil</v>
      </c>
      <c r="C950" s="7" t="str">
        <f t="shared" si="164"/>
        <v>blinks_gco_granxpert_na_awareness_facebook_all_ads_reach_ocpm_na_NA_na_po_int_concursos-concorrentes_18-65-ambos_ppl_all_reinvencao-2023_ultimas-horas-a_gra-so-240123-70</v>
      </c>
      <c r="D950" s="7" t="str">
        <f t="shared" si="165"/>
        <v>357901067</v>
      </c>
      <c r="E950" s="7" t="str">
        <f>IF('Report DCM'!$H950="In-Stream Video","Rich Media display banner",IF('Report DCM'!$I950&gt;'Report DCM'!$J950,"Standard",VLOOKUP(CONCATENATE(bd_adtype,"_",bd_creativetype),tabela,2,FALSE)))</f>
        <v>Dynamic Click</v>
      </c>
      <c r="F950" s="7" t="str">
        <f t="shared" si="166"/>
        <v>blinks_gco_granxpert_na_awareness_facebook_all_ads_reach_ocpm_na_NA_na_po_int_concursos-concorrentes_18-65-ambos_ppl_all_reinvencao-2023_ultimas-horas-a_gra-so-240123-70</v>
      </c>
      <c r="G950" s="7" t="str">
        <f t="shared" si="167"/>
        <v>549045491</v>
      </c>
      <c r="H950" s="7" t="str">
        <f t="shared" si="168"/>
        <v>Tracking</v>
      </c>
      <c r="I950" s="7">
        <f t="shared" si="169"/>
        <v>0</v>
      </c>
      <c r="J950" s="7">
        <f t="shared" si="170"/>
        <v>11</v>
      </c>
      <c r="K950" s="8">
        <f t="shared" si="171"/>
        <v>1.2999999999999999E-2</v>
      </c>
      <c r="L950" s="7">
        <f t="shared" si="172"/>
        <v>0.02</v>
      </c>
      <c r="M950" s="8">
        <f t="shared" si="138"/>
        <v>0.14299999999999999</v>
      </c>
      <c r="N950" s="8">
        <f t="shared" si="139"/>
        <v>0.22</v>
      </c>
    </row>
    <row r="951" spans="1:14" ht="15.75" customHeight="1" x14ac:dyDescent="0.35">
      <c r="A951" s="7" t="str">
        <f t="shared" si="162"/>
        <v>blinks_gco_granxpert_2023</v>
      </c>
      <c r="B951" s="7" t="str">
        <f t="shared" si="163"/>
        <v>Facebook Brasil</v>
      </c>
      <c r="C951" s="7" t="str">
        <f t="shared" si="164"/>
        <v>blinks_gco_granxpert_na_awareness_facebook_all_ads_reach_ocpm_na_NA_na_po_int_concursos-concorrentes_18-65-ambos_ppl_all_reinvencao-2023_ultimas-horas-b_gra-so-240123-71</v>
      </c>
      <c r="D951" s="7" t="str">
        <f t="shared" si="165"/>
        <v>357901064</v>
      </c>
      <c r="E951" s="7" t="str">
        <f>IF('Report DCM'!$H951="In-Stream Video","Rich Media display banner",IF('Report DCM'!$I951&gt;'Report DCM'!$J951,"Standard",VLOOKUP(CONCATENATE(bd_adtype,"_",bd_creativetype),tabela,2,FALSE)))</f>
        <v>Dynamic Click</v>
      </c>
      <c r="F951" s="7" t="str">
        <f t="shared" si="166"/>
        <v>blinks_gco_granxpert_na_awareness_facebook_all_ads_reach_ocpm_na_NA_na_po_int_concursos-concorrentes_18-65-ambos_ppl_all_reinvencao-2023_ultimas-horas-b_gra-so-240123-71</v>
      </c>
      <c r="G951" s="7" t="str">
        <f t="shared" si="167"/>
        <v>549045488</v>
      </c>
      <c r="H951" s="7" t="str">
        <f t="shared" si="168"/>
        <v>Tracking</v>
      </c>
      <c r="I951" s="7">
        <f t="shared" si="169"/>
        <v>0</v>
      </c>
      <c r="J951" s="7">
        <f t="shared" si="170"/>
        <v>18</v>
      </c>
      <c r="K951" s="8">
        <f t="shared" si="171"/>
        <v>1.2999999999999999E-2</v>
      </c>
      <c r="L951" s="7">
        <f t="shared" si="172"/>
        <v>0.02</v>
      </c>
      <c r="M951" s="8">
        <f t="shared" si="138"/>
        <v>0.23399999999999999</v>
      </c>
      <c r="N951" s="8">
        <f t="shared" si="139"/>
        <v>0.36</v>
      </c>
    </row>
    <row r="952" spans="1:14" ht="15.75" customHeight="1" x14ac:dyDescent="0.35">
      <c r="A952" s="7" t="str">
        <f t="shared" si="162"/>
        <v>blinks_gco_granxpert_2023</v>
      </c>
      <c r="B952" s="7" t="str">
        <f t="shared" si="163"/>
        <v>Facebook Brasil</v>
      </c>
      <c r="C952" s="7" t="str">
        <f t="shared" si="164"/>
        <v>blinks_gco_granxpert_na_awareness_facebook_all_ads_reach_ocpm_na_NA_na_po_int_concursos-concorrentes_18-65-ambos_ppl_all_reinvencao-2023_ultimos-dias-a_gra-so-240123-54</v>
      </c>
      <c r="D952" s="7" t="str">
        <f t="shared" si="165"/>
        <v>357901115</v>
      </c>
      <c r="E952" s="7" t="str">
        <f>IF('Report DCM'!$H952="In-Stream Video","Rich Media display banner",IF('Report DCM'!$I952&gt;'Report DCM'!$J952,"Standard",VLOOKUP(CONCATENATE(bd_adtype,"_",bd_creativetype),tabela,2,FALSE)))</f>
        <v>Dynamic Click</v>
      </c>
      <c r="F952" s="7" t="str">
        <f t="shared" si="166"/>
        <v>blinks_gco_granxpert_na_awareness_facebook_all_ads_reach_ocpm_na_NA_na_po_int_concursos-concorrentes_18-65-ambos_ppl_all_reinvencao-2023_ultimos-dias-a_gra-so-240123-54</v>
      </c>
      <c r="G952" s="7" t="str">
        <f t="shared" si="167"/>
        <v>549045539</v>
      </c>
      <c r="H952" s="7" t="str">
        <f t="shared" si="168"/>
        <v>Tracking</v>
      </c>
      <c r="I952" s="7">
        <f t="shared" si="169"/>
        <v>0</v>
      </c>
      <c r="J952" s="7">
        <f t="shared" si="170"/>
        <v>20</v>
      </c>
      <c r="K952" s="8">
        <f t="shared" si="171"/>
        <v>1.2999999999999999E-2</v>
      </c>
      <c r="L952" s="7">
        <f t="shared" si="172"/>
        <v>0.02</v>
      </c>
      <c r="M952" s="8">
        <f t="shared" si="138"/>
        <v>0.26</v>
      </c>
      <c r="N952" s="8">
        <f t="shared" si="139"/>
        <v>0.4</v>
      </c>
    </row>
    <row r="953" spans="1:14" ht="15.75" customHeight="1" x14ac:dyDescent="0.35">
      <c r="A953" s="7" t="str">
        <f t="shared" si="162"/>
        <v>blinks_gco_granxpert_2023</v>
      </c>
      <c r="B953" s="7" t="str">
        <f t="shared" si="163"/>
        <v>Facebook Brasil</v>
      </c>
      <c r="C953" s="7" t="str">
        <f t="shared" si="164"/>
        <v>blinks_gco_granxpert_na_awareness_facebook_all_ads_reach_ocpm_na_NA_na_po_int_concursos-concorrentes_18-65-ambos_ppl_all_reinvencao-2023_ultimos-dias-b_gra-so-240123-55</v>
      </c>
      <c r="D953" s="7" t="str">
        <f t="shared" si="165"/>
        <v>357901112</v>
      </c>
      <c r="E953" s="7" t="str">
        <f>IF('Report DCM'!$H953="In-Stream Video","Rich Media display banner",IF('Report DCM'!$I953&gt;'Report DCM'!$J953,"Standard",VLOOKUP(CONCATENATE(bd_adtype,"_",bd_creativetype),tabela,2,FALSE)))</f>
        <v>Dynamic Click</v>
      </c>
      <c r="F953" s="7" t="str">
        <f t="shared" si="166"/>
        <v>blinks_gco_granxpert_na_awareness_facebook_all_ads_reach_ocpm_na_NA_na_po_int_concursos-concorrentes_18-65-ambos_ppl_all_reinvencao-2023_ultimos-dias-b_gra-so-240123-55</v>
      </c>
      <c r="G953" s="7" t="str">
        <f t="shared" si="167"/>
        <v>549045536</v>
      </c>
      <c r="H953" s="7" t="str">
        <f t="shared" si="168"/>
        <v>Tracking</v>
      </c>
      <c r="I953" s="7">
        <f t="shared" si="169"/>
        <v>0</v>
      </c>
      <c r="J953" s="7">
        <f t="shared" si="170"/>
        <v>7</v>
      </c>
      <c r="K953" s="8">
        <f t="shared" si="171"/>
        <v>1.2999999999999999E-2</v>
      </c>
      <c r="L953" s="7">
        <f t="shared" si="172"/>
        <v>0.02</v>
      </c>
      <c r="M953" s="8">
        <f t="shared" si="138"/>
        <v>9.0999999999999998E-2</v>
      </c>
      <c r="N953" s="8">
        <f t="shared" si="139"/>
        <v>0.14000000000000001</v>
      </c>
    </row>
    <row r="954" spans="1:14" ht="15.75" customHeight="1" x14ac:dyDescent="0.35">
      <c r="A954" s="7" t="str">
        <f t="shared" si="162"/>
        <v>blinks_gco_granxpert_2023</v>
      </c>
      <c r="B954" s="7" t="str">
        <f t="shared" si="163"/>
        <v>Facebook Brasil</v>
      </c>
      <c r="C954" s="7" t="str">
        <f t="shared" si="164"/>
        <v>blinks_gco_granxpert_na_awareness_facebook_all_ads_reach_ocpm_na_NA_na_po_lal_alunos-assinatura-3p_18-65-ambos_ppl_all_carnaval-2023_peça-a_gra-so-220123-140</v>
      </c>
      <c r="D954" s="7" t="str">
        <f t="shared" si="165"/>
        <v>359827219</v>
      </c>
      <c r="E954" s="7" t="str">
        <f>IF('Report DCM'!$H954="In-Stream Video","Rich Media display banner",IF('Report DCM'!$I954&gt;'Report DCM'!$J954,"Standard",VLOOKUP(CONCATENATE(bd_adtype,"_",bd_creativetype),tabela,2,FALSE)))</f>
        <v>Dynamic Click</v>
      </c>
      <c r="F954" s="7" t="str">
        <f t="shared" si="166"/>
        <v>blinks_gco_granxpert_na_awareness_facebook_all_ads_reach_ocpm_na_NA_na_po_lal_alunos-assinatura-3p_18-65-ambos_ppl_all_carnaval-2023_peça-a_gra-so-220123-140</v>
      </c>
      <c r="G954" s="7" t="str">
        <f t="shared" si="167"/>
        <v>550752381</v>
      </c>
      <c r="H954" s="7" t="str">
        <f t="shared" si="168"/>
        <v>Tracking</v>
      </c>
      <c r="I954" s="7">
        <f t="shared" si="169"/>
        <v>0</v>
      </c>
      <c r="J954" s="7">
        <f t="shared" si="170"/>
        <v>2</v>
      </c>
      <c r="K954" s="8">
        <f t="shared" si="171"/>
        <v>1.2999999999999999E-2</v>
      </c>
      <c r="L954" s="7">
        <f t="shared" si="172"/>
        <v>0.02</v>
      </c>
      <c r="M954" s="8">
        <f t="shared" si="138"/>
        <v>2.5999999999999999E-2</v>
      </c>
      <c r="N954" s="8">
        <f t="shared" si="139"/>
        <v>0.04</v>
      </c>
    </row>
    <row r="955" spans="1:14" ht="15.75" customHeight="1" x14ac:dyDescent="0.35">
      <c r="A955" s="7" t="str">
        <f t="shared" si="162"/>
        <v>blinks_gco_granxpert_2023</v>
      </c>
      <c r="B955" s="7" t="str">
        <f t="shared" si="163"/>
        <v>Facebook Brasil</v>
      </c>
      <c r="C955" s="7" t="str">
        <f t="shared" si="164"/>
        <v>blinks_gco_granxpert_na_awareness_facebook_all_ads_reach_ocpm_na_NA_na_po_lal_alunos-assinatura-3p_18-65-ambos_ppl_all_carnaval-2023_peça-b_gra-so-220123-141</v>
      </c>
      <c r="D955" s="7" t="str">
        <f t="shared" si="165"/>
        <v>359827216</v>
      </c>
      <c r="E955" s="7" t="str">
        <f>IF('Report DCM'!$H955="In-Stream Video","Rich Media display banner",IF('Report DCM'!$I955&gt;'Report DCM'!$J955,"Standard",VLOOKUP(CONCATENATE(bd_adtype,"_",bd_creativetype),tabela,2,FALSE)))</f>
        <v>Dynamic Click</v>
      </c>
      <c r="F955" s="7" t="str">
        <f t="shared" si="166"/>
        <v>blinks_gco_granxpert_na_awareness_facebook_all_ads_reach_ocpm_na_NA_na_po_lal_alunos-assinatura-3p_18-65-ambos_ppl_all_carnaval-2023_peça-b_gra-so-220123-141</v>
      </c>
      <c r="G955" s="7" t="str">
        <f t="shared" si="167"/>
        <v>550752384</v>
      </c>
      <c r="H955" s="7" t="str">
        <f t="shared" si="168"/>
        <v>Tracking</v>
      </c>
      <c r="I955" s="7">
        <f t="shared" si="169"/>
        <v>0</v>
      </c>
      <c r="J955" s="7">
        <f t="shared" si="170"/>
        <v>1</v>
      </c>
      <c r="K955" s="8">
        <f t="shared" si="171"/>
        <v>1.2999999999999999E-2</v>
      </c>
      <c r="L955" s="7">
        <f t="shared" si="172"/>
        <v>0.02</v>
      </c>
      <c r="M955" s="8">
        <f t="shared" si="138"/>
        <v>1.2999999999999999E-2</v>
      </c>
      <c r="N955" s="8">
        <f t="shared" si="139"/>
        <v>0.02</v>
      </c>
    </row>
    <row r="956" spans="1:14" ht="15.75" customHeight="1" x14ac:dyDescent="0.35">
      <c r="A956" s="7" t="str">
        <f t="shared" si="162"/>
        <v>blinks_gco_granxpert_2023</v>
      </c>
      <c r="B956" s="7" t="str">
        <f t="shared" si="163"/>
        <v>Facebook Brasil</v>
      </c>
      <c r="C956" s="7" t="str">
        <f t="shared" si="164"/>
        <v>blinks_gco_granxpert_na_awareness_facebook_all_ads_reach_ocpm_na_NA_na_po_lal_alunos-assinatura-3p_18-65-ambos_ppl_all_carnaval-2023_peça-c_gra-so-220123-142</v>
      </c>
      <c r="D956" s="7" t="str">
        <f t="shared" si="165"/>
        <v>359827213</v>
      </c>
      <c r="E956" s="7" t="str">
        <f>IF('Report DCM'!$H956="In-Stream Video","Rich Media display banner",IF('Report DCM'!$I956&gt;'Report DCM'!$J956,"Standard",VLOOKUP(CONCATENATE(bd_adtype,"_",bd_creativetype),tabela,2,FALSE)))</f>
        <v>Dynamic Click</v>
      </c>
      <c r="F956" s="7" t="str">
        <f t="shared" si="166"/>
        <v>blinks_gco_granxpert_na_awareness_facebook_all_ads_reach_ocpm_na_NA_na_po_lal_alunos-assinatura-3p_18-65-ambos_ppl_all_carnaval-2023_peça-c_gra-so-220123-142</v>
      </c>
      <c r="G956" s="7" t="str">
        <f t="shared" si="167"/>
        <v>550752387</v>
      </c>
      <c r="H956" s="7" t="str">
        <f t="shared" si="168"/>
        <v>Tracking</v>
      </c>
      <c r="I956" s="7">
        <f t="shared" si="169"/>
        <v>0</v>
      </c>
      <c r="J956" s="7">
        <f t="shared" si="170"/>
        <v>1</v>
      </c>
      <c r="K956" s="8">
        <f t="shared" si="171"/>
        <v>1.2999999999999999E-2</v>
      </c>
      <c r="L956" s="7">
        <f t="shared" si="172"/>
        <v>0.02</v>
      </c>
      <c r="M956" s="8">
        <f t="shared" si="138"/>
        <v>1.2999999999999999E-2</v>
      </c>
      <c r="N956" s="8">
        <f t="shared" si="139"/>
        <v>0.02</v>
      </c>
    </row>
    <row r="957" spans="1:14" ht="15.75" customHeight="1" x14ac:dyDescent="0.35">
      <c r="A957" s="7" t="str">
        <f t="shared" si="162"/>
        <v>blinks_gco_granxpert_2023</v>
      </c>
      <c r="B957" s="7" t="str">
        <f t="shared" si="163"/>
        <v>Facebook Brasil</v>
      </c>
      <c r="C957" s="7" t="str">
        <f t="shared" si="164"/>
        <v>blinks_gco_granxpert_na_awareness_facebook_all_ads_reach_ocpm_na_NA_na_po_lal_alunos-assinatura-3p_18-65-ambos_ppl_all_carnaval-2023_peça-d_gra-so-220123-143</v>
      </c>
      <c r="D957" s="7" t="str">
        <f t="shared" si="165"/>
        <v>359827210</v>
      </c>
      <c r="E957" s="7" t="str">
        <f>IF('Report DCM'!$H957="In-Stream Video","Rich Media display banner",IF('Report DCM'!$I957&gt;'Report DCM'!$J957,"Standard",VLOOKUP(CONCATENATE(bd_adtype,"_",bd_creativetype),tabela,2,FALSE)))</f>
        <v>Dynamic Click</v>
      </c>
      <c r="F957" s="7" t="str">
        <f t="shared" si="166"/>
        <v>blinks_gco_granxpert_na_awareness_facebook_all_ads_reach_ocpm_na_NA_na_po_lal_alunos-assinatura-3p_18-65-ambos_ppl_all_carnaval-2023_peça-d_gra-so-220123-143</v>
      </c>
      <c r="G957" s="7" t="str">
        <f t="shared" si="167"/>
        <v>550752390</v>
      </c>
      <c r="H957" s="7" t="str">
        <f t="shared" si="168"/>
        <v>Tracking</v>
      </c>
      <c r="I957" s="7">
        <f t="shared" si="169"/>
        <v>0</v>
      </c>
      <c r="J957" s="7">
        <f t="shared" si="170"/>
        <v>1</v>
      </c>
      <c r="K957" s="8">
        <f t="shared" si="171"/>
        <v>1.2999999999999999E-2</v>
      </c>
      <c r="L957" s="7">
        <f t="shared" si="172"/>
        <v>0.02</v>
      </c>
      <c r="M957" s="8">
        <f t="shared" si="138"/>
        <v>1.2999999999999999E-2</v>
      </c>
      <c r="N957" s="8">
        <f t="shared" si="139"/>
        <v>0.02</v>
      </c>
    </row>
    <row r="958" spans="1:14" ht="15.75" customHeight="1" x14ac:dyDescent="0.35">
      <c r="A958" s="7" t="str">
        <f t="shared" si="162"/>
        <v>blinks_gco_granxpert_2023</v>
      </c>
      <c r="B958" s="7" t="str">
        <f t="shared" si="163"/>
        <v>Facebook Brasil</v>
      </c>
      <c r="C958" s="7" t="str">
        <f t="shared" si="164"/>
        <v>blinks_gco_granxpert_na_awareness_facebook_all_ads_reach_ocpm_na_NA_na_po_lal_alunos-assinatura-3p_18-65-ambos_ppl_all_reinvencao-2023_ultimos-dias-a2_gra-so-240123-56</v>
      </c>
      <c r="D958" s="7" t="str">
        <f t="shared" si="165"/>
        <v>357901109</v>
      </c>
      <c r="E958" s="7" t="str">
        <f>IF('Report DCM'!$H958="In-Stream Video","Rich Media display banner",IF('Report DCM'!$I958&gt;'Report DCM'!$J958,"Standard",VLOOKUP(CONCATENATE(bd_adtype,"_",bd_creativetype),tabela,2,FALSE)))</f>
        <v>Dynamic Click</v>
      </c>
      <c r="F958" s="7" t="str">
        <f t="shared" si="166"/>
        <v>blinks_gco_granxpert_na_awareness_facebook_all_ads_reach_ocpm_na_NA_na_po_lal_alunos-assinatura-3p_18-65-ambos_ppl_all_reinvencao-2023_ultimos-dias-a2_gra-so-240123-56</v>
      </c>
      <c r="G958" s="7" t="str">
        <f t="shared" si="167"/>
        <v>549045533</v>
      </c>
      <c r="H958" s="7" t="str">
        <f t="shared" si="168"/>
        <v>Tracking</v>
      </c>
      <c r="I958" s="7">
        <f t="shared" si="169"/>
        <v>0</v>
      </c>
      <c r="J958" s="7">
        <f t="shared" si="170"/>
        <v>1</v>
      </c>
      <c r="K958" s="8">
        <f t="shared" si="171"/>
        <v>1.2999999999999999E-2</v>
      </c>
      <c r="L958" s="7">
        <f t="shared" si="172"/>
        <v>0.02</v>
      </c>
      <c r="M958" s="8">
        <f t="shared" si="138"/>
        <v>1.2999999999999999E-2</v>
      </c>
      <c r="N958" s="8">
        <f t="shared" si="139"/>
        <v>0.02</v>
      </c>
    </row>
    <row r="959" spans="1:14" ht="15.75" customHeight="1" x14ac:dyDescent="0.35">
      <c r="A959" s="7" t="str">
        <f t="shared" si="162"/>
        <v>blinks_gco_granxpert_2023</v>
      </c>
      <c r="B959" s="7" t="str">
        <f t="shared" si="163"/>
        <v>Facebook Brasil</v>
      </c>
      <c r="C959" s="7" t="str">
        <f t="shared" si="164"/>
        <v>blinks_gco_granxpert_na_awareness_facebook_all_ads_reach_ocpm_na_NA_na_po_lal_alunos-assinatura-3p_18-65-ambos_ppl_all_reinvencao-2023_ultimos-dias-b_gra-so-240123-57</v>
      </c>
      <c r="D959" s="7" t="str">
        <f t="shared" si="165"/>
        <v>357901106</v>
      </c>
      <c r="E959" s="7" t="str">
        <f>IF('Report DCM'!$H959="In-Stream Video","Rich Media display banner",IF('Report DCM'!$I959&gt;'Report DCM'!$J959,"Standard",VLOOKUP(CONCATENATE(bd_adtype,"_",bd_creativetype),tabela,2,FALSE)))</f>
        <v>Dynamic Click</v>
      </c>
      <c r="F959" s="7" t="str">
        <f t="shared" si="166"/>
        <v>blinks_gco_granxpert_na_awareness_facebook_all_ads_reach_ocpm_na_NA_na_po_lal_alunos-assinatura-3p_18-65-ambos_ppl_all_reinvencao-2023_ultimos-dias-b_gra-so-240123-57</v>
      </c>
      <c r="G959" s="7" t="str">
        <f t="shared" si="167"/>
        <v>549045530</v>
      </c>
      <c r="H959" s="7" t="str">
        <f t="shared" si="168"/>
        <v>Tracking</v>
      </c>
      <c r="I959" s="7">
        <f t="shared" si="169"/>
        <v>0</v>
      </c>
      <c r="J959" s="7">
        <f t="shared" si="170"/>
        <v>1</v>
      </c>
      <c r="K959" s="8">
        <f t="shared" si="171"/>
        <v>1.2999999999999999E-2</v>
      </c>
      <c r="L959" s="7">
        <f t="shared" si="172"/>
        <v>0.02</v>
      </c>
      <c r="M959" s="8">
        <f t="shared" si="138"/>
        <v>1.2999999999999999E-2</v>
      </c>
      <c r="N959" s="8">
        <f t="shared" si="139"/>
        <v>0.02</v>
      </c>
    </row>
    <row r="960" spans="1:14" ht="15.75" customHeight="1" x14ac:dyDescent="0.35">
      <c r="A960" s="7" t="str">
        <f t="shared" si="162"/>
        <v>blinks_gco_granxpert_2023</v>
      </c>
      <c r="B960" s="7" t="str">
        <f t="shared" si="163"/>
        <v>Facebook Brasil</v>
      </c>
      <c r="C960" s="7" t="str">
        <f t="shared" si="164"/>
        <v>blinks_gco_granxpert_na_awareness_facebook_all_ads_reach_ocpm_na_NA_na_po_lal_engajmento-1p_18-65-ambos_ppl_all_carnaval-2023_peça-a_gra-so-220123-148</v>
      </c>
      <c r="D960" s="7" t="str">
        <f t="shared" si="165"/>
        <v>359827195</v>
      </c>
      <c r="E960" s="7" t="str">
        <f>IF('Report DCM'!$H960="In-Stream Video","Rich Media display banner",IF('Report DCM'!$I960&gt;'Report DCM'!$J960,"Standard",VLOOKUP(CONCATENATE(bd_adtype,"_",bd_creativetype),tabela,2,FALSE)))</f>
        <v>Dynamic Click</v>
      </c>
      <c r="F960" s="7" t="str">
        <f t="shared" si="166"/>
        <v>blinks_gco_granxpert_na_awareness_facebook_all_ads_reach_ocpm_na_NA_na_po_lal_engajmento-1p_18-65-ambos_ppl_all_carnaval-2023_peça-a_gra-so-220123-148</v>
      </c>
      <c r="G960" s="7" t="str">
        <f t="shared" si="167"/>
        <v>550752405</v>
      </c>
      <c r="H960" s="7" t="str">
        <f t="shared" si="168"/>
        <v>Tracking</v>
      </c>
      <c r="I960" s="7">
        <f t="shared" si="169"/>
        <v>0</v>
      </c>
      <c r="J960" s="7">
        <f t="shared" si="170"/>
        <v>1</v>
      </c>
      <c r="K960" s="8">
        <f t="shared" si="171"/>
        <v>1.2999999999999999E-2</v>
      </c>
      <c r="L960" s="7">
        <f t="shared" si="172"/>
        <v>0.02</v>
      </c>
      <c r="M960" s="8">
        <f t="shared" si="138"/>
        <v>1.2999999999999999E-2</v>
      </c>
      <c r="N960" s="8">
        <f t="shared" si="139"/>
        <v>0.02</v>
      </c>
    </row>
    <row r="961" spans="1:14" ht="15.75" customHeight="1" x14ac:dyDescent="0.35">
      <c r="A961" s="7" t="str">
        <f t="shared" si="162"/>
        <v>blinks_gco_granxpert_2023</v>
      </c>
      <c r="B961" s="7" t="str">
        <f t="shared" si="163"/>
        <v>Facebook Brasil</v>
      </c>
      <c r="C961" s="7" t="str">
        <f t="shared" si="164"/>
        <v>blinks_gco_granxpert_na_awareness_facebook_all_ads_reach_ocpm_na_NA_na_po_lal_engajmento-1p_18-65-ambos_ppl_all_carnaval-2023_peça-b_gra-so-220123-149</v>
      </c>
      <c r="D961" s="7" t="str">
        <f t="shared" si="165"/>
        <v>359827192</v>
      </c>
      <c r="E961" s="7" t="str">
        <f>IF('Report DCM'!$H961="In-Stream Video","Rich Media display banner",IF('Report DCM'!$I961&gt;'Report DCM'!$J961,"Standard",VLOOKUP(CONCATENATE(bd_adtype,"_",bd_creativetype),tabela,2,FALSE)))</f>
        <v>Dynamic Click</v>
      </c>
      <c r="F961" s="7" t="str">
        <f t="shared" si="166"/>
        <v>blinks_gco_granxpert_na_awareness_facebook_all_ads_reach_ocpm_na_NA_na_po_lal_engajmento-1p_18-65-ambos_ppl_all_carnaval-2023_peça-b_gra-so-220123-149</v>
      </c>
      <c r="G961" s="7" t="str">
        <f t="shared" si="167"/>
        <v>550752408</v>
      </c>
      <c r="H961" s="7" t="str">
        <f t="shared" si="168"/>
        <v>Tracking</v>
      </c>
      <c r="I961" s="7">
        <f t="shared" si="169"/>
        <v>0</v>
      </c>
      <c r="J961" s="7">
        <f t="shared" si="170"/>
        <v>7</v>
      </c>
      <c r="K961" s="8">
        <f t="shared" si="171"/>
        <v>1.2999999999999999E-2</v>
      </c>
      <c r="L961" s="7">
        <f t="shared" si="172"/>
        <v>0.02</v>
      </c>
      <c r="M961" s="8">
        <f t="shared" si="138"/>
        <v>9.0999999999999998E-2</v>
      </c>
      <c r="N961" s="8">
        <f t="shared" si="139"/>
        <v>0.14000000000000001</v>
      </c>
    </row>
    <row r="962" spans="1:14" ht="15.75" customHeight="1" x14ac:dyDescent="0.35">
      <c r="A962" s="7" t="str">
        <f t="shared" ref="A962:A1025" si="173">bd_campaign</f>
        <v>blinks_gco_granxpert_2023</v>
      </c>
      <c r="B962" s="7" t="str">
        <f t="shared" ref="B962:B1025" si="174">bd_site</f>
        <v>Facebook Brasil</v>
      </c>
      <c r="C962" s="7" t="str">
        <f t="shared" ref="C962:C1025" si="175">bd_placement</f>
        <v>blinks_gco_granxpert_na_awareness_facebook_all_ads_reach_ocpm_na_NA_na_po_lal_engajmento-1p_18-65-ambos_ppl_all_carnaval-2023_peça-c_gra-so-220123-150</v>
      </c>
      <c r="D962" s="7" t="str">
        <f t="shared" ref="D962:D1025" si="176">bd_placementID</f>
        <v>359827189</v>
      </c>
      <c r="E962" s="7" t="str">
        <f>IF('Report DCM'!$H962="In-Stream Video","Rich Media display banner",IF('Report DCM'!$I962&gt;'Report DCM'!$J962,"Standard",VLOOKUP(CONCATENATE(bd_adtype,"_",bd_creativetype),tabela,2,FALSE)))</f>
        <v>Dynamic Click</v>
      </c>
      <c r="F962" s="7" t="str">
        <f t="shared" ref="F962:F1025" si="177">bd_ad</f>
        <v>blinks_gco_granxpert_na_awareness_facebook_all_ads_reach_ocpm_na_NA_na_po_lal_engajmento-1p_18-65-ambos_ppl_all_carnaval-2023_peça-c_gra-so-220123-150</v>
      </c>
      <c r="G962" s="7" t="str">
        <f t="shared" ref="G962:G1025" si="178">bd_adid</f>
        <v>550752411</v>
      </c>
      <c r="H962" s="7" t="str">
        <f t="shared" ref="H962:H1025" si="179">bd_creativetype</f>
        <v>Tracking</v>
      </c>
      <c r="I962" s="7">
        <f t="shared" ref="I962:I1025" si="180">bd_impression</f>
        <v>0</v>
      </c>
      <c r="J962" s="7">
        <f t="shared" ref="J962:J1025" si="181">bd_clicks</f>
        <v>6</v>
      </c>
      <c r="K962" s="8">
        <f t="shared" ref="K962:K1025" si="182">VLOOKUP(E962,tabela,2,FALSE)</f>
        <v>1.2999999999999999E-2</v>
      </c>
      <c r="L962" s="7">
        <f t="shared" ref="L962:L1025" si="183">VLOOKUP(E962,tabela,3,FALSE)</f>
        <v>0.02</v>
      </c>
      <c r="M962" s="8">
        <f t="shared" si="138"/>
        <v>7.8E-2</v>
      </c>
      <c r="N962" s="8">
        <f t="shared" si="139"/>
        <v>0.12</v>
      </c>
    </row>
    <row r="963" spans="1:14" ht="15.75" customHeight="1" x14ac:dyDescent="0.35">
      <c r="A963" s="7" t="str">
        <f t="shared" si="173"/>
        <v>blinks_gco_granxpert_2023</v>
      </c>
      <c r="B963" s="7" t="str">
        <f t="shared" si="174"/>
        <v>Facebook Brasil</v>
      </c>
      <c r="C963" s="7" t="str">
        <f t="shared" si="175"/>
        <v>blinks_gco_granxpert_na_awareness_facebook_all_ads_reach_ocpm_na_NA_na_po_lal_engajmento-1p_18-65-ambos_ppl_all_carnaval-2023_peça-d_gra-so-220123-151</v>
      </c>
      <c r="D963" s="7" t="str">
        <f t="shared" si="176"/>
        <v>359827186</v>
      </c>
      <c r="E963" s="7" t="str">
        <f>IF('Report DCM'!$H963="In-Stream Video","Rich Media display banner",IF('Report DCM'!$I963&gt;'Report DCM'!$J963,"Standard",VLOOKUP(CONCATENATE(bd_adtype,"_",bd_creativetype),tabela,2,FALSE)))</f>
        <v>Dynamic Click</v>
      </c>
      <c r="F963" s="7" t="str">
        <f t="shared" si="177"/>
        <v>blinks_gco_granxpert_na_awareness_facebook_all_ads_reach_ocpm_na_NA_na_po_lal_engajmento-1p_18-65-ambos_ppl_all_carnaval-2023_peça-d_gra-so-220123-151</v>
      </c>
      <c r="G963" s="7" t="str">
        <f t="shared" si="178"/>
        <v>550752414</v>
      </c>
      <c r="H963" s="7" t="str">
        <f t="shared" si="179"/>
        <v>Tracking</v>
      </c>
      <c r="I963" s="7">
        <f t="shared" si="180"/>
        <v>0</v>
      </c>
      <c r="J963" s="7">
        <f t="shared" si="181"/>
        <v>13</v>
      </c>
      <c r="K963" s="8">
        <f t="shared" si="182"/>
        <v>1.2999999999999999E-2</v>
      </c>
      <c r="L963" s="7">
        <f t="shared" si="183"/>
        <v>0.02</v>
      </c>
      <c r="M963" s="8">
        <f t="shared" si="138"/>
        <v>0.16899999999999998</v>
      </c>
      <c r="N963" s="8">
        <f t="shared" si="139"/>
        <v>0.26</v>
      </c>
    </row>
    <row r="964" spans="1:14" ht="15.75" customHeight="1" x14ac:dyDescent="0.35">
      <c r="A964" s="7" t="str">
        <f t="shared" si="173"/>
        <v>blinks_gco_granxpert_2023</v>
      </c>
      <c r="B964" s="7" t="str">
        <f t="shared" si="174"/>
        <v>Facebook Brasil</v>
      </c>
      <c r="C964" s="7" t="str">
        <f t="shared" si="175"/>
        <v>blinks_gco_granxpert_na_awareness_facebook_all_ads_reach_ocpm_na_NA_na_po_lal_leads-engajmento-1p_18-65-ambos_ppl_all_reinvencao-2023_ultimas-horas-a_gra-so-240123-78</v>
      </c>
      <c r="D964" s="7" t="str">
        <f t="shared" si="176"/>
        <v>357901043</v>
      </c>
      <c r="E964" s="7" t="str">
        <f>IF('Report DCM'!$H964="In-Stream Video","Rich Media display banner",IF('Report DCM'!$I964&gt;'Report DCM'!$J964,"Standard",VLOOKUP(CONCATENATE(bd_adtype,"_",bd_creativetype),tabela,2,FALSE)))</f>
        <v>Dynamic Click</v>
      </c>
      <c r="F964" s="7" t="str">
        <f t="shared" si="177"/>
        <v>blinks_gco_granxpert_na_awareness_facebook_all_ads_reach_ocpm_na_NA_na_po_lal_leads-engajmento-1p_18-65-ambos_ppl_all_reinvencao-2023_ultimas-horas-a_gra-so-240123-78</v>
      </c>
      <c r="G964" s="7" t="str">
        <f t="shared" si="178"/>
        <v>549045467</v>
      </c>
      <c r="H964" s="7" t="str">
        <f t="shared" si="179"/>
        <v>Tracking</v>
      </c>
      <c r="I964" s="7">
        <f t="shared" si="180"/>
        <v>0</v>
      </c>
      <c r="J964" s="7">
        <f t="shared" si="181"/>
        <v>24</v>
      </c>
      <c r="K964" s="8">
        <f t="shared" si="182"/>
        <v>1.2999999999999999E-2</v>
      </c>
      <c r="L964" s="7">
        <f t="shared" si="183"/>
        <v>0.02</v>
      </c>
      <c r="M964" s="8">
        <f t="shared" si="138"/>
        <v>0.312</v>
      </c>
      <c r="N964" s="8">
        <f t="shared" si="139"/>
        <v>0.48</v>
      </c>
    </row>
    <row r="965" spans="1:14" ht="15.75" customHeight="1" x14ac:dyDescent="0.35">
      <c r="A965" s="7" t="str">
        <f t="shared" si="173"/>
        <v>blinks_gco_granxpert_2023</v>
      </c>
      <c r="B965" s="7" t="str">
        <f t="shared" si="174"/>
        <v>Facebook Brasil</v>
      </c>
      <c r="C965" s="7" t="str">
        <f t="shared" si="175"/>
        <v>blinks_gco_granxpert_na_awareness_facebook_all_ads_reach_ocpm_na_NA_na_po_lal_leads-engajmento-1p_18-65-ambos_ppl_all_reinvencao-2023_ultimas-horas-b_gra-so-240123-79</v>
      </c>
      <c r="D965" s="7" t="str">
        <f t="shared" si="176"/>
        <v>357901040</v>
      </c>
      <c r="E965" s="7" t="str">
        <f>IF('Report DCM'!$H965="In-Stream Video","Rich Media display banner",IF('Report DCM'!$I965&gt;'Report DCM'!$J965,"Standard",VLOOKUP(CONCATENATE(bd_adtype,"_",bd_creativetype),tabela,2,FALSE)))</f>
        <v>Dynamic Click</v>
      </c>
      <c r="F965" s="7" t="str">
        <f t="shared" si="177"/>
        <v>blinks_gco_granxpert_na_awareness_facebook_all_ads_reach_ocpm_na_NA_na_po_lal_leads-engajmento-1p_18-65-ambos_ppl_all_reinvencao-2023_ultimas-horas-b_gra-so-240123-79</v>
      </c>
      <c r="G965" s="7" t="str">
        <f t="shared" si="178"/>
        <v>549045464</v>
      </c>
      <c r="H965" s="7" t="str">
        <f t="shared" si="179"/>
        <v>Tracking</v>
      </c>
      <c r="I965" s="7">
        <f t="shared" si="180"/>
        <v>0</v>
      </c>
      <c r="J965" s="7">
        <f t="shared" si="181"/>
        <v>4</v>
      </c>
      <c r="K965" s="8">
        <f t="shared" si="182"/>
        <v>1.2999999999999999E-2</v>
      </c>
      <c r="L965" s="7">
        <f t="shared" si="183"/>
        <v>0.02</v>
      </c>
      <c r="M965" s="8">
        <f t="shared" si="138"/>
        <v>5.1999999999999998E-2</v>
      </c>
      <c r="N965" s="8">
        <f t="shared" si="139"/>
        <v>0.08</v>
      </c>
    </row>
    <row r="966" spans="1:14" ht="15.75" customHeight="1" x14ac:dyDescent="0.35">
      <c r="A966" s="7" t="str">
        <f t="shared" si="173"/>
        <v>blinks_gco_granxpert_2023</v>
      </c>
      <c r="B966" s="7" t="str">
        <f t="shared" si="174"/>
        <v>Facebook Brasil</v>
      </c>
      <c r="C966" s="7" t="str">
        <f t="shared" si="175"/>
        <v>blinks_gco_granxpert_na_awareness_facebook_all_ads_reach_ocpm_na_NA_na_po_lal_leads-engajmento-1p_18-65-ambos_ppl_all_reinvencao-2023_ultimos-dias-a_gra-so-240123-62</v>
      </c>
      <c r="D966" s="7" t="str">
        <f t="shared" si="176"/>
        <v>357901091</v>
      </c>
      <c r="E966" s="7" t="str">
        <f>IF('Report DCM'!$H966="In-Stream Video","Rich Media display banner",IF('Report DCM'!$I966&gt;'Report DCM'!$J966,"Standard",VLOOKUP(CONCATENATE(bd_adtype,"_",bd_creativetype),tabela,2,FALSE)))</f>
        <v>Dynamic Click</v>
      </c>
      <c r="F966" s="7" t="str">
        <f t="shared" si="177"/>
        <v>blinks_gco_granxpert_na_awareness_facebook_all_ads_reach_ocpm_na_NA_na_po_lal_leads-engajmento-1p_18-65-ambos_ppl_all_reinvencao-2023_ultimos-dias-a_gra-so-240123-62</v>
      </c>
      <c r="G966" s="7" t="str">
        <f t="shared" si="178"/>
        <v>549045515</v>
      </c>
      <c r="H966" s="7" t="str">
        <f t="shared" si="179"/>
        <v>Tracking</v>
      </c>
      <c r="I966" s="7">
        <f t="shared" si="180"/>
        <v>0</v>
      </c>
      <c r="J966" s="7">
        <f t="shared" si="181"/>
        <v>8</v>
      </c>
      <c r="K966" s="8">
        <f t="shared" si="182"/>
        <v>1.2999999999999999E-2</v>
      </c>
      <c r="L966" s="7">
        <f t="shared" si="183"/>
        <v>0.02</v>
      </c>
      <c r="M966" s="8">
        <f t="shared" si="138"/>
        <v>0.104</v>
      </c>
      <c r="N966" s="8">
        <f t="shared" si="139"/>
        <v>0.16</v>
      </c>
    </row>
    <row r="967" spans="1:14" ht="15.75" customHeight="1" x14ac:dyDescent="0.35">
      <c r="A967" s="7" t="str">
        <f t="shared" si="173"/>
        <v>blinks_gco_granxpert_2023</v>
      </c>
      <c r="B967" s="7" t="str">
        <f t="shared" si="174"/>
        <v>Facebook Brasil</v>
      </c>
      <c r="C967" s="7" t="str">
        <f t="shared" si="175"/>
        <v>blinks_gco_granxpert_na_awareness_facebook_all_ads_reach_ocpm_na_NA_na_po_lal_leads-engajmento-1p_18-65-ambos_ppl_all_reinvencao-2023_ultimos-dias-b_gra-so-240123-63</v>
      </c>
      <c r="D967" s="7" t="str">
        <f t="shared" si="176"/>
        <v>357901088</v>
      </c>
      <c r="E967" s="7" t="str">
        <f>IF('Report DCM'!$H967="In-Stream Video","Rich Media display banner",IF('Report DCM'!$I967&gt;'Report DCM'!$J967,"Standard",VLOOKUP(CONCATENATE(bd_adtype,"_",bd_creativetype),tabela,2,FALSE)))</f>
        <v>Dynamic Click</v>
      </c>
      <c r="F967" s="7" t="str">
        <f t="shared" si="177"/>
        <v>blinks_gco_granxpert_na_awareness_facebook_all_ads_reach_ocpm_na_NA_na_po_lal_leads-engajmento-1p_18-65-ambos_ppl_all_reinvencao-2023_ultimos-dias-b_gra-so-240123-63</v>
      </c>
      <c r="G967" s="7" t="str">
        <f t="shared" si="178"/>
        <v>549045512</v>
      </c>
      <c r="H967" s="7" t="str">
        <f t="shared" si="179"/>
        <v>Tracking</v>
      </c>
      <c r="I967" s="7">
        <f t="shared" si="180"/>
        <v>0</v>
      </c>
      <c r="J967" s="7">
        <f t="shared" si="181"/>
        <v>16</v>
      </c>
      <c r="K967" s="8">
        <f t="shared" si="182"/>
        <v>1.2999999999999999E-2</v>
      </c>
      <c r="L967" s="7">
        <f t="shared" si="183"/>
        <v>0.02</v>
      </c>
      <c r="M967" s="8">
        <f t="shared" si="138"/>
        <v>0.20799999999999999</v>
      </c>
      <c r="N967" s="8">
        <f t="shared" si="139"/>
        <v>0.32</v>
      </c>
    </row>
    <row r="968" spans="1:14" ht="15.75" customHeight="1" x14ac:dyDescent="0.35">
      <c r="A968" s="7" t="str">
        <f t="shared" si="173"/>
        <v>blinks_gco_granxpert_2023</v>
      </c>
      <c r="B968" s="7" t="str">
        <f t="shared" si="174"/>
        <v>Facebook Brasil</v>
      </c>
      <c r="C968" s="7" t="str">
        <f t="shared" si="175"/>
        <v>blinks_gco_granxpert_na_awareness_facebook_all_ads_reach_ocpm_na_NA_na_po_lal_visitantes-3p_18-65-ambos_ppl_all_carnaval-2023_peça-a_gra-so-220123-144</v>
      </c>
      <c r="D968" s="7" t="str">
        <f t="shared" si="176"/>
        <v>359827207</v>
      </c>
      <c r="E968" s="7" t="str">
        <f>IF('Report DCM'!$H968="In-Stream Video","Rich Media display banner",IF('Report DCM'!$I968&gt;'Report DCM'!$J968,"Standard",VLOOKUP(CONCATENATE(bd_adtype,"_",bd_creativetype),tabela,2,FALSE)))</f>
        <v>Dynamic Click</v>
      </c>
      <c r="F968" s="7" t="str">
        <f t="shared" si="177"/>
        <v>blinks_gco_granxpert_na_awareness_facebook_all_ads_reach_ocpm_na_NA_na_po_lal_visitantes-3p_18-65-ambos_ppl_all_carnaval-2023_peça-a_gra-so-220123-144</v>
      </c>
      <c r="G968" s="7" t="str">
        <f t="shared" si="178"/>
        <v>550752393</v>
      </c>
      <c r="H968" s="7" t="str">
        <f t="shared" si="179"/>
        <v>Tracking</v>
      </c>
      <c r="I968" s="7">
        <f t="shared" si="180"/>
        <v>0</v>
      </c>
      <c r="J968" s="7">
        <f t="shared" si="181"/>
        <v>2</v>
      </c>
      <c r="K968" s="8">
        <f t="shared" si="182"/>
        <v>1.2999999999999999E-2</v>
      </c>
      <c r="L968" s="7">
        <f t="shared" si="183"/>
        <v>0.02</v>
      </c>
      <c r="M968" s="8">
        <f t="shared" si="138"/>
        <v>2.5999999999999999E-2</v>
      </c>
      <c r="N968" s="8">
        <f t="shared" si="139"/>
        <v>0.04</v>
      </c>
    </row>
    <row r="969" spans="1:14" ht="15.75" customHeight="1" x14ac:dyDescent="0.35">
      <c r="A969" s="7" t="str">
        <f t="shared" si="173"/>
        <v>blinks_gco_granxpert_2023</v>
      </c>
      <c r="B969" s="7" t="str">
        <f t="shared" si="174"/>
        <v>Facebook Brasil</v>
      </c>
      <c r="C969" s="7" t="str">
        <f t="shared" si="175"/>
        <v>blinks_gco_granxpert_na_awareness_facebook_all_ads_reach_ocpm_na_NA_na_po_lal_visitantes-3p_18-65-ambos_ppl_all_carnaval-2023_peça-b_gra-so-220123-145</v>
      </c>
      <c r="D969" s="7" t="str">
        <f t="shared" si="176"/>
        <v>359827204</v>
      </c>
      <c r="E969" s="7" t="str">
        <f>IF('Report DCM'!$H969="In-Stream Video","Rich Media display banner",IF('Report DCM'!$I969&gt;'Report DCM'!$J969,"Standard",VLOOKUP(CONCATENATE(bd_adtype,"_",bd_creativetype),tabela,2,FALSE)))</f>
        <v>Dynamic Click</v>
      </c>
      <c r="F969" s="7" t="str">
        <f t="shared" si="177"/>
        <v>blinks_gco_granxpert_na_awareness_facebook_all_ads_reach_ocpm_na_NA_na_po_lal_visitantes-3p_18-65-ambos_ppl_all_carnaval-2023_peça-b_gra-so-220123-145</v>
      </c>
      <c r="G969" s="7" t="str">
        <f t="shared" si="178"/>
        <v>550752396</v>
      </c>
      <c r="H969" s="7" t="str">
        <f t="shared" si="179"/>
        <v>Tracking</v>
      </c>
      <c r="I969" s="7">
        <f t="shared" si="180"/>
        <v>0</v>
      </c>
      <c r="J969" s="7">
        <f t="shared" si="181"/>
        <v>8</v>
      </c>
      <c r="K969" s="8">
        <f t="shared" si="182"/>
        <v>1.2999999999999999E-2</v>
      </c>
      <c r="L969" s="7">
        <f t="shared" si="183"/>
        <v>0.02</v>
      </c>
      <c r="M969" s="8">
        <f t="shared" si="138"/>
        <v>0.104</v>
      </c>
      <c r="N969" s="8">
        <f t="shared" si="139"/>
        <v>0.16</v>
      </c>
    </row>
    <row r="970" spans="1:14" ht="15.75" customHeight="1" x14ac:dyDescent="0.35">
      <c r="A970" s="7" t="str">
        <f t="shared" si="173"/>
        <v>blinks_gco_granxpert_2023</v>
      </c>
      <c r="B970" s="7" t="str">
        <f t="shared" si="174"/>
        <v>Facebook Brasil</v>
      </c>
      <c r="C970" s="7" t="str">
        <f t="shared" si="175"/>
        <v>blinks_gco_granxpert_na_awareness_facebook_all_ads_reach_ocpm_na_NA_na_po_lal_visitantes-3p_18-65-ambos_ppl_all_carnaval-2023_peça-c_gra-so-220123-146</v>
      </c>
      <c r="D970" s="7" t="str">
        <f t="shared" si="176"/>
        <v>359827201</v>
      </c>
      <c r="E970" s="7" t="str">
        <f>IF('Report DCM'!$H970="In-Stream Video","Rich Media display banner",IF('Report DCM'!$I970&gt;'Report DCM'!$J970,"Standard",VLOOKUP(CONCATENATE(bd_adtype,"_",bd_creativetype),tabela,2,FALSE)))</f>
        <v>Dynamic Click</v>
      </c>
      <c r="F970" s="7" t="str">
        <f t="shared" si="177"/>
        <v>blinks_gco_granxpert_na_awareness_facebook_all_ads_reach_ocpm_na_NA_na_po_lal_visitantes-3p_18-65-ambos_ppl_all_carnaval-2023_peça-c_gra-so-220123-146</v>
      </c>
      <c r="G970" s="7" t="str">
        <f t="shared" si="178"/>
        <v>550752399</v>
      </c>
      <c r="H970" s="7" t="str">
        <f t="shared" si="179"/>
        <v>Tracking</v>
      </c>
      <c r="I970" s="7">
        <f t="shared" si="180"/>
        <v>0</v>
      </c>
      <c r="J970" s="7">
        <f t="shared" si="181"/>
        <v>7</v>
      </c>
      <c r="K970" s="8">
        <f t="shared" si="182"/>
        <v>1.2999999999999999E-2</v>
      </c>
      <c r="L970" s="7">
        <f t="shared" si="183"/>
        <v>0.02</v>
      </c>
      <c r="M970" s="8">
        <f t="shared" si="138"/>
        <v>9.0999999999999998E-2</v>
      </c>
      <c r="N970" s="8">
        <f t="shared" si="139"/>
        <v>0.14000000000000001</v>
      </c>
    </row>
    <row r="971" spans="1:14" ht="15.75" customHeight="1" x14ac:dyDescent="0.35">
      <c r="A971" s="7" t="str">
        <f t="shared" si="173"/>
        <v>blinks_gco_granxpert_2023</v>
      </c>
      <c r="B971" s="7" t="str">
        <f t="shared" si="174"/>
        <v>Facebook Brasil</v>
      </c>
      <c r="C971" s="7" t="str">
        <f t="shared" si="175"/>
        <v>blinks_gco_granxpert_na_awareness_facebook_all_ads_reach_ocpm_na_NA_na_po_lal_visitantes-3p_18-65-ambos_ppl_all_carnaval-2023_peça-d_gra-so-220123-147</v>
      </c>
      <c r="D971" s="7" t="str">
        <f t="shared" si="176"/>
        <v>359827198</v>
      </c>
      <c r="E971" s="7" t="str">
        <f>IF('Report DCM'!$H971="In-Stream Video","Rich Media display banner",IF('Report DCM'!$I971&gt;'Report DCM'!$J971,"Standard",VLOOKUP(CONCATENATE(bd_adtype,"_",bd_creativetype),tabela,2,FALSE)))</f>
        <v>Dynamic Click</v>
      </c>
      <c r="F971" s="7" t="str">
        <f t="shared" si="177"/>
        <v>blinks_gco_granxpert_na_awareness_facebook_all_ads_reach_ocpm_na_NA_na_po_lal_visitantes-3p_18-65-ambos_ppl_all_carnaval-2023_peça-d_gra-so-220123-147</v>
      </c>
      <c r="G971" s="7" t="str">
        <f t="shared" si="178"/>
        <v>550752402</v>
      </c>
      <c r="H971" s="7" t="str">
        <f t="shared" si="179"/>
        <v>Tracking</v>
      </c>
      <c r="I971" s="7">
        <f t="shared" si="180"/>
        <v>0</v>
      </c>
      <c r="J971" s="7">
        <f t="shared" si="181"/>
        <v>3</v>
      </c>
      <c r="K971" s="8">
        <f t="shared" si="182"/>
        <v>1.2999999999999999E-2</v>
      </c>
      <c r="L971" s="7">
        <f t="shared" si="183"/>
        <v>0.02</v>
      </c>
      <c r="M971" s="8">
        <f t="shared" si="138"/>
        <v>3.9E-2</v>
      </c>
      <c r="N971" s="8">
        <f t="shared" si="139"/>
        <v>0.06</v>
      </c>
    </row>
    <row r="972" spans="1:14" ht="15.75" customHeight="1" x14ac:dyDescent="0.35">
      <c r="A972" s="7" t="str">
        <f t="shared" si="173"/>
        <v>blinks_gco_granxpert_2023</v>
      </c>
      <c r="B972" s="7" t="str">
        <f t="shared" si="174"/>
        <v>Facebook Brasil</v>
      </c>
      <c r="C972" s="7" t="str">
        <f t="shared" si="175"/>
        <v>blinks_gco_granxpert_na_awareness_facebook_all_ads_reach_ocpm_na_NA_na_po_lal_visitantes-3p_18-65-ambos_ppl_all_reinvencao-2023_ultimas-horas-a_gra-so-240123-76</v>
      </c>
      <c r="D972" s="7" t="str">
        <f t="shared" si="176"/>
        <v>357901049</v>
      </c>
      <c r="E972" s="7" t="str">
        <f>IF('Report DCM'!$H972="In-Stream Video","Rich Media display banner",IF('Report DCM'!$I972&gt;'Report DCM'!$J972,"Standard",VLOOKUP(CONCATENATE(bd_adtype,"_",bd_creativetype),tabela,2,FALSE)))</f>
        <v>Dynamic Click</v>
      </c>
      <c r="F972" s="7" t="str">
        <f t="shared" si="177"/>
        <v>blinks_gco_granxpert_na_awareness_facebook_all_ads_reach_ocpm_na_NA_na_po_lal_visitantes-3p_18-65-ambos_ppl_all_reinvencao-2023_ultimas-horas-a_gra-so-240123-76</v>
      </c>
      <c r="G972" s="7" t="str">
        <f t="shared" si="178"/>
        <v>549045473</v>
      </c>
      <c r="H972" s="7" t="str">
        <f t="shared" si="179"/>
        <v>Tracking</v>
      </c>
      <c r="I972" s="7">
        <f t="shared" si="180"/>
        <v>0</v>
      </c>
      <c r="J972" s="7">
        <f t="shared" si="181"/>
        <v>1</v>
      </c>
      <c r="K972" s="8">
        <f t="shared" si="182"/>
        <v>1.2999999999999999E-2</v>
      </c>
      <c r="L972" s="7">
        <f t="shared" si="183"/>
        <v>0.02</v>
      </c>
      <c r="M972" s="8">
        <f t="shared" si="138"/>
        <v>1.2999999999999999E-2</v>
      </c>
      <c r="N972" s="8">
        <f t="shared" si="139"/>
        <v>0.02</v>
      </c>
    </row>
    <row r="973" spans="1:14" ht="15.75" customHeight="1" x14ac:dyDescent="0.35">
      <c r="A973" s="7" t="str">
        <f t="shared" si="173"/>
        <v>blinks_gco_granxpert_2023</v>
      </c>
      <c r="B973" s="7" t="str">
        <f t="shared" si="174"/>
        <v>Facebook Brasil</v>
      </c>
      <c r="C973" s="7" t="str">
        <f t="shared" si="175"/>
        <v>blinks_gco_granxpert_na_awareness_facebook_all_ads_reach_ocpm_na_NA_na_po_lal_visitantes-3p_18-65-ambos_ppl_all_reinvencao-2023_ultimas-horas-b_gra-so-240123-77</v>
      </c>
      <c r="D973" s="7" t="str">
        <f t="shared" si="176"/>
        <v>357901046</v>
      </c>
      <c r="E973" s="7" t="str">
        <f>IF('Report DCM'!$H973="In-Stream Video","Rich Media display banner",IF('Report DCM'!$I973&gt;'Report DCM'!$J973,"Standard",VLOOKUP(CONCATENATE(bd_adtype,"_",bd_creativetype),tabela,2,FALSE)))</f>
        <v>Dynamic Click</v>
      </c>
      <c r="F973" s="7" t="str">
        <f t="shared" si="177"/>
        <v>blinks_gco_granxpert_na_awareness_facebook_all_ads_reach_ocpm_na_NA_na_po_lal_visitantes-3p_18-65-ambos_ppl_all_reinvencao-2023_ultimas-horas-b_gra-so-240123-77</v>
      </c>
      <c r="G973" s="7" t="str">
        <f t="shared" si="178"/>
        <v>549045470</v>
      </c>
      <c r="H973" s="7" t="str">
        <f t="shared" si="179"/>
        <v>Tracking</v>
      </c>
      <c r="I973" s="7">
        <f t="shared" si="180"/>
        <v>0</v>
      </c>
      <c r="J973" s="7">
        <f t="shared" si="181"/>
        <v>1</v>
      </c>
      <c r="K973" s="8">
        <f t="shared" si="182"/>
        <v>1.2999999999999999E-2</v>
      </c>
      <c r="L973" s="7">
        <f t="shared" si="183"/>
        <v>0.02</v>
      </c>
      <c r="M973" s="8">
        <f t="shared" si="138"/>
        <v>1.2999999999999999E-2</v>
      </c>
      <c r="N973" s="8">
        <f t="shared" si="139"/>
        <v>0.02</v>
      </c>
    </row>
    <row r="974" spans="1:14" ht="15.75" customHeight="1" x14ac:dyDescent="0.35">
      <c r="A974" s="7" t="str">
        <f t="shared" si="173"/>
        <v>blinks_gco_granxpert_2023</v>
      </c>
      <c r="B974" s="7" t="str">
        <f t="shared" si="174"/>
        <v>Facebook Brasil</v>
      </c>
      <c r="C974" s="7" t="str">
        <f t="shared" si="175"/>
        <v>blinks_gco_granxpert_na_consideracao_facebook_all_ads_reach_ocpm_na_NA_na_po_ca_alunos-assinatura_18-65-ambos_ppl_all_carnaval-2023_peça-a_gra-so-220123-128</v>
      </c>
      <c r="D974" s="7" t="str">
        <f t="shared" si="176"/>
        <v>359827255</v>
      </c>
      <c r="E974" s="7" t="str">
        <f>IF('Report DCM'!$H974="In-Stream Video","Rich Media display banner",IF('Report DCM'!$I974&gt;'Report DCM'!$J974,"Standard",VLOOKUP(CONCATENATE(bd_adtype,"_",bd_creativetype),tabela,2,FALSE)))</f>
        <v>Dynamic Click</v>
      </c>
      <c r="F974" s="7" t="str">
        <f t="shared" si="177"/>
        <v>blinks_gco_granxpert_na_consideracao_facebook_all_ads_reach_ocpm_na_NA_na_po_ca_alunos-assinatura_18-65-ambos_ppl_all_carnaval-2023_peça-a_gra-so-220123-128</v>
      </c>
      <c r="G974" s="7" t="str">
        <f t="shared" si="178"/>
        <v>550752345</v>
      </c>
      <c r="H974" s="7" t="str">
        <f t="shared" si="179"/>
        <v>Tracking</v>
      </c>
      <c r="I974" s="7">
        <f t="shared" si="180"/>
        <v>0</v>
      </c>
      <c r="J974" s="7">
        <f t="shared" si="181"/>
        <v>30</v>
      </c>
      <c r="K974" s="8">
        <f t="shared" si="182"/>
        <v>1.2999999999999999E-2</v>
      </c>
      <c r="L974" s="7">
        <f t="shared" si="183"/>
        <v>0.02</v>
      </c>
      <c r="M974" s="8">
        <f t="shared" si="138"/>
        <v>0.38999999999999996</v>
      </c>
      <c r="N974" s="8">
        <f t="shared" si="139"/>
        <v>0.6</v>
      </c>
    </row>
    <row r="975" spans="1:14" ht="15.75" customHeight="1" x14ac:dyDescent="0.35">
      <c r="A975" s="7" t="str">
        <f t="shared" si="173"/>
        <v>blinks_gco_granxpert_2023</v>
      </c>
      <c r="B975" s="7" t="str">
        <f t="shared" si="174"/>
        <v>Facebook Brasil</v>
      </c>
      <c r="C975" s="7" t="str">
        <f t="shared" si="175"/>
        <v>blinks_gco_granxpert_na_consideracao_facebook_all_ads_reach_ocpm_na_NA_na_po_ca_alunos-assinatura_18-65-ambos_ppl_all_carnaval-2023_peça-b_gra-so-220123-129</v>
      </c>
      <c r="D975" s="7" t="str">
        <f t="shared" si="176"/>
        <v>359827252</v>
      </c>
      <c r="E975" s="7" t="str">
        <f>IF('Report DCM'!$H975="In-Stream Video","Rich Media display banner",IF('Report DCM'!$I975&gt;'Report DCM'!$J975,"Standard",VLOOKUP(CONCATENATE(bd_adtype,"_",bd_creativetype),tabela,2,FALSE)))</f>
        <v>Dynamic Click</v>
      </c>
      <c r="F975" s="7" t="str">
        <f t="shared" si="177"/>
        <v>blinks_gco_granxpert_na_consideracao_facebook_all_ads_reach_ocpm_na_NA_na_po_ca_alunos-assinatura_18-65-ambos_ppl_all_carnaval-2023_peça-b_gra-so-220123-129</v>
      </c>
      <c r="G975" s="7" t="str">
        <f t="shared" si="178"/>
        <v>550752348</v>
      </c>
      <c r="H975" s="7" t="str">
        <f t="shared" si="179"/>
        <v>Tracking</v>
      </c>
      <c r="I975" s="7">
        <f t="shared" si="180"/>
        <v>0</v>
      </c>
      <c r="J975" s="7">
        <f t="shared" si="181"/>
        <v>12</v>
      </c>
      <c r="K975" s="8">
        <f t="shared" si="182"/>
        <v>1.2999999999999999E-2</v>
      </c>
      <c r="L975" s="7">
        <f t="shared" si="183"/>
        <v>0.02</v>
      </c>
      <c r="M975" s="8">
        <f t="shared" si="138"/>
        <v>0.156</v>
      </c>
      <c r="N975" s="8">
        <f t="shared" si="139"/>
        <v>0.24</v>
      </c>
    </row>
    <row r="976" spans="1:14" ht="15.75" customHeight="1" x14ac:dyDescent="0.35">
      <c r="A976" s="7" t="str">
        <f t="shared" si="173"/>
        <v>blinks_gco_granxpert_2023</v>
      </c>
      <c r="B976" s="7" t="str">
        <f t="shared" si="174"/>
        <v>Facebook Brasil</v>
      </c>
      <c r="C976" s="7" t="str">
        <f t="shared" si="175"/>
        <v>blinks_gco_granxpert_na_consideracao_facebook_all_ads_reach_ocpm_na_NA_na_po_ca_alunos-assinatura_18-65-ambos_ppl_all_carnaval-2023_peça-c_gra-so-220123-130</v>
      </c>
      <c r="D976" s="7" t="str">
        <f t="shared" si="176"/>
        <v>359827249</v>
      </c>
      <c r="E976" s="7" t="str">
        <f>IF('Report DCM'!$H976="In-Stream Video","Rich Media display banner",IF('Report DCM'!$I976&gt;'Report DCM'!$J976,"Standard",VLOOKUP(CONCATENATE(bd_adtype,"_",bd_creativetype),tabela,2,FALSE)))</f>
        <v>Dynamic Click</v>
      </c>
      <c r="F976" s="7" t="str">
        <f t="shared" si="177"/>
        <v>blinks_gco_granxpert_na_consideracao_facebook_all_ads_reach_ocpm_na_NA_na_po_ca_alunos-assinatura_18-65-ambos_ppl_all_carnaval-2023_peça-c_gra-so-220123-130</v>
      </c>
      <c r="G976" s="7" t="str">
        <f t="shared" si="178"/>
        <v>550752351</v>
      </c>
      <c r="H976" s="7" t="str">
        <f t="shared" si="179"/>
        <v>Tracking</v>
      </c>
      <c r="I976" s="7">
        <f t="shared" si="180"/>
        <v>0</v>
      </c>
      <c r="J976" s="7">
        <f t="shared" si="181"/>
        <v>11</v>
      </c>
      <c r="K976" s="8">
        <f t="shared" si="182"/>
        <v>1.2999999999999999E-2</v>
      </c>
      <c r="L976" s="7">
        <f t="shared" si="183"/>
        <v>0.02</v>
      </c>
      <c r="M976" s="8">
        <f t="shared" si="138"/>
        <v>0.14299999999999999</v>
      </c>
      <c r="N976" s="8">
        <f t="shared" si="139"/>
        <v>0.22</v>
      </c>
    </row>
    <row r="977" spans="1:14" ht="15.75" customHeight="1" x14ac:dyDescent="0.35">
      <c r="A977" s="7" t="str">
        <f t="shared" si="173"/>
        <v>blinks_gco_granxpert_2023</v>
      </c>
      <c r="B977" s="7" t="str">
        <f t="shared" si="174"/>
        <v>Facebook Brasil</v>
      </c>
      <c r="C977" s="7" t="str">
        <f t="shared" si="175"/>
        <v>blinks_gco_granxpert_na_consideracao_facebook_all_ads_reach_ocpm_na_NA_na_po_ca_alunos-assinatura_18-65-ambos_ppl_all_carnaval-2023_peça-d_gra-so-220123-131</v>
      </c>
      <c r="D977" s="7" t="str">
        <f t="shared" si="176"/>
        <v>359827246</v>
      </c>
      <c r="E977" s="7" t="str">
        <f>IF('Report DCM'!$H977="In-Stream Video","Rich Media display banner",IF('Report DCM'!$I977&gt;'Report DCM'!$J977,"Standard",VLOOKUP(CONCATENATE(bd_adtype,"_",bd_creativetype),tabela,2,FALSE)))</f>
        <v>Dynamic Click</v>
      </c>
      <c r="F977" s="7" t="str">
        <f t="shared" si="177"/>
        <v>blinks_gco_granxpert_na_consideracao_facebook_all_ads_reach_ocpm_na_NA_na_po_ca_alunos-assinatura_18-65-ambos_ppl_all_carnaval-2023_peça-d_gra-so-220123-131</v>
      </c>
      <c r="G977" s="7" t="str">
        <f t="shared" si="178"/>
        <v>550752354</v>
      </c>
      <c r="H977" s="7" t="str">
        <f t="shared" si="179"/>
        <v>Tracking</v>
      </c>
      <c r="I977" s="7">
        <f t="shared" si="180"/>
        <v>0</v>
      </c>
      <c r="J977" s="7">
        <f t="shared" si="181"/>
        <v>10</v>
      </c>
      <c r="K977" s="8">
        <f t="shared" si="182"/>
        <v>1.2999999999999999E-2</v>
      </c>
      <c r="L977" s="7">
        <f t="shared" si="183"/>
        <v>0.02</v>
      </c>
      <c r="M977" s="8">
        <f t="shared" si="138"/>
        <v>0.13</v>
      </c>
      <c r="N977" s="8">
        <f t="shared" si="139"/>
        <v>0.2</v>
      </c>
    </row>
    <row r="978" spans="1:14" ht="15.75" customHeight="1" x14ac:dyDescent="0.35">
      <c r="A978" s="7" t="str">
        <f t="shared" si="173"/>
        <v>blinks_gco_granxpert_2023</v>
      </c>
      <c r="B978" s="7" t="str">
        <f t="shared" si="174"/>
        <v>Facebook Brasil</v>
      </c>
      <c r="C978" s="7" t="str">
        <f t="shared" si="175"/>
        <v>blinks_gco_granxpert_na_consideracao_facebook_all_ads_reach_ocpm_na_NA_na_po_ca_leads-engajmento_18-65-ambos_ppl_all_carnaval-2023_peça-a_gra-so-220123-124</v>
      </c>
      <c r="D978" s="7" t="str">
        <f t="shared" si="176"/>
        <v>359827267</v>
      </c>
      <c r="E978" s="7" t="str">
        <f>IF('Report DCM'!$H978="In-Stream Video","Rich Media display banner",IF('Report DCM'!$I978&gt;'Report DCM'!$J978,"Standard",VLOOKUP(CONCATENATE(bd_adtype,"_",bd_creativetype),tabela,2,FALSE)))</f>
        <v>Dynamic Click</v>
      </c>
      <c r="F978" s="7" t="str">
        <f t="shared" si="177"/>
        <v>blinks_gco_granxpert_na_consideracao_facebook_all_ads_reach_ocpm_na_NA_na_po_ca_leads-engajmento_18-65-ambos_ppl_all_carnaval-2023_peça-a_gra-so-220123-124</v>
      </c>
      <c r="G978" s="7" t="str">
        <f t="shared" si="178"/>
        <v>550752333</v>
      </c>
      <c r="H978" s="7" t="str">
        <f t="shared" si="179"/>
        <v>Tracking</v>
      </c>
      <c r="I978" s="7">
        <f t="shared" si="180"/>
        <v>0</v>
      </c>
      <c r="J978" s="7">
        <f t="shared" si="181"/>
        <v>22</v>
      </c>
      <c r="K978" s="8">
        <f t="shared" si="182"/>
        <v>1.2999999999999999E-2</v>
      </c>
      <c r="L978" s="7">
        <f t="shared" si="183"/>
        <v>0.02</v>
      </c>
      <c r="M978" s="8">
        <f t="shared" si="138"/>
        <v>0.28599999999999998</v>
      </c>
      <c r="N978" s="8">
        <f t="shared" si="139"/>
        <v>0.44</v>
      </c>
    </row>
    <row r="979" spans="1:14" ht="15.75" customHeight="1" x14ac:dyDescent="0.35">
      <c r="A979" s="7" t="str">
        <f t="shared" si="173"/>
        <v>blinks_gco_granxpert_2023</v>
      </c>
      <c r="B979" s="7" t="str">
        <f t="shared" si="174"/>
        <v>Facebook Brasil</v>
      </c>
      <c r="C979" s="7" t="str">
        <f t="shared" si="175"/>
        <v>blinks_gco_granxpert_na_consideracao_facebook_all_ads_reach_ocpm_na_NA_na_po_ca_leads-engajmento_18-65-ambos_ppl_all_carnaval-2023_peça-b_gra-so-220123-125</v>
      </c>
      <c r="D979" s="7" t="str">
        <f t="shared" si="176"/>
        <v>359827264</v>
      </c>
      <c r="E979" s="7" t="str">
        <f>IF('Report DCM'!$H979="In-Stream Video","Rich Media display banner",IF('Report DCM'!$I979&gt;'Report DCM'!$J979,"Standard",VLOOKUP(CONCATENATE(bd_adtype,"_",bd_creativetype),tabela,2,FALSE)))</f>
        <v>Dynamic Click</v>
      </c>
      <c r="F979" s="7" t="str">
        <f t="shared" si="177"/>
        <v>blinks_gco_granxpert_na_consideracao_facebook_all_ads_reach_ocpm_na_NA_na_po_ca_leads-engajmento_18-65-ambos_ppl_all_carnaval-2023_peça-b_gra-so-220123-125</v>
      </c>
      <c r="G979" s="7" t="str">
        <f t="shared" si="178"/>
        <v>550752336</v>
      </c>
      <c r="H979" s="7" t="str">
        <f t="shared" si="179"/>
        <v>Tracking</v>
      </c>
      <c r="I979" s="7">
        <f t="shared" si="180"/>
        <v>0</v>
      </c>
      <c r="J979" s="7">
        <f t="shared" si="181"/>
        <v>16</v>
      </c>
      <c r="K979" s="8">
        <f t="shared" si="182"/>
        <v>1.2999999999999999E-2</v>
      </c>
      <c r="L979" s="7">
        <f t="shared" si="183"/>
        <v>0.02</v>
      </c>
      <c r="M979" s="8">
        <f t="shared" si="138"/>
        <v>0.20799999999999999</v>
      </c>
      <c r="N979" s="8">
        <f t="shared" si="139"/>
        <v>0.32</v>
      </c>
    </row>
    <row r="980" spans="1:14" ht="15.75" customHeight="1" x14ac:dyDescent="0.35">
      <c r="A980" s="7" t="str">
        <f t="shared" si="173"/>
        <v>blinks_gco_granxpert_2023</v>
      </c>
      <c r="B980" s="7" t="str">
        <f t="shared" si="174"/>
        <v>Facebook Brasil</v>
      </c>
      <c r="C980" s="7" t="str">
        <f t="shared" si="175"/>
        <v>blinks_gco_granxpert_na_consideracao_facebook_all_ads_reach_ocpm_na_NA_na_po_ca_leads-engajmento_18-65-ambos_ppl_all_carnaval-2023_peça-c_gra-so-220123-126</v>
      </c>
      <c r="D980" s="7" t="str">
        <f t="shared" si="176"/>
        <v>359827261</v>
      </c>
      <c r="E980" s="7" t="str">
        <f>IF('Report DCM'!$H980="In-Stream Video","Rich Media display banner",IF('Report DCM'!$I980&gt;'Report DCM'!$J980,"Standard",VLOOKUP(CONCATENATE(bd_adtype,"_",bd_creativetype),tabela,2,FALSE)))</f>
        <v>Dynamic Click</v>
      </c>
      <c r="F980" s="7" t="str">
        <f t="shared" si="177"/>
        <v>blinks_gco_granxpert_na_consideracao_facebook_all_ads_reach_ocpm_na_NA_na_po_ca_leads-engajmento_18-65-ambos_ppl_all_carnaval-2023_peça-c_gra-so-220123-126</v>
      </c>
      <c r="G980" s="7" t="str">
        <f t="shared" si="178"/>
        <v>550752339</v>
      </c>
      <c r="H980" s="7" t="str">
        <f t="shared" si="179"/>
        <v>Tracking</v>
      </c>
      <c r="I980" s="7">
        <f t="shared" si="180"/>
        <v>0</v>
      </c>
      <c r="J980" s="7">
        <f t="shared" si="181"/>
        <v>14</v>
      </c>
      <c r="K980" s="8">
        <f t="shared" si="182"/>
        <v>1.2999999999999999E-2</v>
      </c>
      <c r="L980" s="7">
        <f t="shared" si="183"/>
        <v>0.02</v>
      </c>
      <c r="M980" s="8">
        <f t="shared" si="138"/>
        <v>0.182</v>
      </c>
      <c r="N980" s="8">
        <f t="shared" si="139"/>
        <v>0.28000000000000003</v>
      </c>
    </row>
    <row r="981" spans="1:14" ht="15.75" customHeight="1" x14ac:dyDescent="0.35">
      <c r="A981" s="7" t="str">
        <f t="shared" si="173"/>
        <v>blinks_gco_granxpert_2023</v>
      </c>
      <c r="B981" s="7" t="str">
        <f t="shared" si="174"/>
        <v>Facebook Brasil</v>
      </c>
      <c r="C981" s="7" t="str">
        <f t="shared" si="175"/>
        <v>blinks_gco_granxpert_na_consideracao_facebook_all_ads_reach_ocpm_na_NA_na_po_ca_leads-engajmento_18-65-ambos_ppl_all_carnaval-2023_peça-d_gra-so-220123-127</v>
      </c>
      <c r="D981" s="7" t="str">
        <f t="shared" si="176"/>
        <v>359827258</v>
      </c>
      <c r="E981" s="7" t="str">
        <f>IF('Report DCM'!$H981="In-Stream Video","Rich Media display banner",IF('Report DCM'!$I981&gt;'Report DCM'!$J981,"Standard",VLOOKUP(CONCATENATE(bd_adtype,"_",bd_creativetype),tabela,2,FALSE)))</f>
        <v>Dynamic Click</v>
      </c>
      <c r="F981" s="7" t="str">
        <f t="shared" si="177"/>
        <v>blinks_gco_granxpert_na_consideracao_facebook_all_ads_reach_ocpm_na_NA_na_po_ca_leads-engajmento_18-65-ambos_ppl_all_carnaval-2023_peça-d_gra-so-220123-127</v>
      </c>
      <c r="G981" s="7" t="str">
        <f t="shared" si="178"/>
        <v>550752342</v>
      </c>
      <c r="H981" s="7" t="str">
        <f t="shared" si="179"/>
        <v>Tracking</v>
      </c>
      <c r="I981" s="7">
        <f t="shared" si="180"/>
        <v>0</v>
      </c>
      <c r="J981" s="7">
        <f t="shared" si="181"/>
        <v>18</v>
      </c>
      <c r="K981" s="8">
        <f t="shared" si="182"/>
        <v>1.2999999999999999E-2</v>
      </c>
      <c r="L981" s="7">
        <f t="shared" si="183"/>
        <v>0.02</v>
      </c>
      <c r="M981" s="8">
        <f t="shared" si="138"/>
        <v>0.23399999999999999</v>
      </c>
      <c r="N981" s="8">
        <f t="shared" si="139"/>
        <v>0.36</v>
      </c>
    </row>
    <row r="982" spans="1:14" ht="15.75" customHeight="1" x14ac:dyDescent="0.35">
      <c r="A982" s="7" t="str">
        <f t="shared" si="173"/>
        <v>blinks_gco_granxpert_2023</v>
      </c>
      <c r="B982" s="7" t="str">
        <f t="shared" si="174"/>
        <v>Facebook Brasil</v>
      </c>
      <c r="C982" s="7" t="str">
        <f t="shared" si="175"/>
        <v>blinks_gco_granxpert_na_consideracao_facebook_all_ads_tra_ocpm_na_NA_na_po_ca_leads-engajmento_18-65-ambos_ppl_all_reinvencao-2023_ultimas-horas-a_gra-so-240123-82</v>
      </c>
      <c r="D982" s="7" t="str">
        <f t="shared" si="176"/>
        <v>357901031</v>
      </c>
      <c r="E982" s="7" t="str">
        <f>IF('Report DCM'!$H982="In-Stream Video","Rich Media display banner",IF('Report DCM'!$I982&gt;'Report DCM'!$J982,"Standard",VLOOKUP(CONCATENATE(bd_adtype,"_",bd_creativetype),tabela,2,FALSE)))</f>
        <v>Dynamic Click</v>
      </c>
      <c r="F982" s="7" t="str">
        <f t="shared" si="177"/>
        <v>blinks_gco_granxpert_na_consideracao_facebook_all_ads_tra_ocpm_na_NA_na_po_ca_leads-engajmento_18-65-ambos_ppl_all_reinvencao-2023_ultimas-horas-a_gra-so-240123-82</v>
      </c>
      <c r="G982" s="7" t="str">
        <f t="shared" si="178"/>
        <v>549045455</v>
      </c>
      <c r="H982" s="7" t="str">
        <f t="shared" si="179"/>
        <v>Tracking</v>
      </c>
      <c r="I982" s="7">
        <f t="shared" si="180"/>
        <v>0</v>
      </c>
      <c r="J982" s="7">
        <f t="shared" si="181"/>
        <v>58</v>
      </c>
      <c r="K982" s="8">
        <f t="shared" si="182"/>
        <v>1.2999999999999999E-2</v>
      </c>
      <c r="L982" s="7">
        <f t="shared" si="183"/>
        <v>0.02</v>
      </c>
      <c r="M982" s="8">
        <f t="shared" si="138"/>
        <v>0.754</v>
      </c>
      <c r="N982" s="8">
        <f t="shared" si="139"/>
        <v>1.1599999999999999</v>
      </c>
    </row>
    <row r="983" spans="1:14" ht="15.75" customHeight="1" x14ac:dyDescent="0.35">
      <c r="A983" s="7" t="str">
        <f t="shared" si="173"/>
        <v>blinks_gco_granxpert_2023</v>
      </c>
      <c r="B983" s="7" t="str">
        <f t="shared" si="174"/>
        <v>Facebook Brasil</v>
      </c>
      <c r="C983" s="7" t="str">
        <f t="shared" si="175"/>
        <v>blinks_gco_granxpert_na_consideracao_facebook_all_ads_tra_ocpm_na_NA_na_po_ca_leads-engajmento_18-65-ambos_ppl_all_reinvencao-2023_ultimas-horas-b_gra-so-240123-83</v>
      </c>
      <c r="D983" s="7" t="str">
        <f t="shared" si="176"/>
        <v>357901028</v>
      </c>
      <c r="E983" s="7" t="str">
        <f>IF('Report DCM'!$H983="In-Stream Video","Rich Media display banner",IF('Report DCM'!$I983&gt;'Report DCM'!$J983,"Standard",VLOOKUP(CONCATENATE(bd_adtype,"_",bd_creativetype),tabela,2,FALSE)))</f>
        <v>Dynamic Click</v>
      </c>
      <c r="F983" s="7" t="str">
        <f t="shared" si="177"/>
        <v>blinks_gco_granxpert_na_consideracao_facebook_all_ads_tra_ocpm_na_NA_na_po_ca_leads-engajmento_18-65-ambos_ppl_all_reinvencao-2023_ultimas-horas-b_gra-so-240123-83</v>
      </c>
      <c r="G983" s="7" t="str">
        <f t="shared" si="178"/>
        <v>549045452</v>
      </c>
      <c r="H983" s="7" t="str">
        <f t="shared" si="179"/>
        <v>Tracking</v>
      </c>
      <c r="I983" s="7">
        <f t="shared" si="180"/>
        <v>0</v>
      </c>
      <c r="J983" s="7">
        <f t="shared" si="181"/>
        <v>79</v>
      </c>
      <c r="K983" s="8">
        <f t="shared" si="182"/>
        <v>1.2999999999999999E-2</v>
      </c>
      <c r="L983" s="7">
        <f t="shared" si="183"/>
        <v>0.02</v>
      </c>
      <c r="M983" s="8">
        <f t="shared" si="138"/>
        <v>1.0269999999999999</v>
      </c>
      <c r="N983" s="8">
        <f t="shared" si="139"/>
        <v>1.58</v>
      </c>
    </row>
    <row r="984" spans="1:14" ht="15.75" customHeight="1" x14ac:dyDescent="0.35">
      <c r="A984" s="7" t="str">
        <f t="shared" si="173"/>
        <v>blinks_gco_granxpert_2023</v>
      </c>
      <c r="B984" s="7" t="str">
        <f t="shared" si="174"/>
        <v>Facebook Brasil</v>
      </c>
      <c r="C984" s="7" t="str">
        <f t="shared" si="175"/>
        <v>blinks_gco_granxpert_na_consideracao_facebook_all_ads_tra_ocpm_na_NA_na_po_ca_leads-engajmento_18-65-ambos_ppl_all_reinvencao-2023_ultimos-dias-a_gra-so-240123-66</v>
      </c>
      <c r="D984" s="7" t="str">
        <f t="shared" si="176"/>
        <v>357901079</v>
      </c>
      <c r="E984" s="7" t="str">
        <f>IF('Report DCM'!$H984="In-Stream Video","Rich Media display banner",IF('Report DCM'!$I984&gt;'Report DCM'!$J984,"Standard",VLOOKUP(CONCATENATE(bd_adtype,"_",bd_creativetype),tabela,2,FALSE)))</f>
        <v>Dynamic Click</v>
      </c>
      <c r="F984" s="7" t="str">
        <f t="shared" si="177"/>
        <v>blinks_gco_granxpert_na_consideracao_facebook_all_ads_tra_ocpm_na_NA_na_po_ca_leads-engajmento_18-65-ambos_ppl_all_reinvencao-2023_ultimos-dias-a_gra-so-240123-66</v>
      </c>
      <c r="G984" s="7" t="str">
        <f t="shared" si="178"/>
        <v>549045503</v>
      </c>
      <c r="H984" s="7" t="str">
        <f t="shared" si="179"/>
        <v>Tracking</v>
      </c>
      <c r="I984" s="7">
        <f t="shared" si="180"/>
        <v>0</v>
      </c>
      <c r="J984" s="7">
        <f t="shared" si="181"/>
        <v>41</v>
      </c>
      <c r="K984" s="8">
        <f t="shared" si="182"/>
        <v>1.2999999999999999E-2</v>
      </c>
      <c r="L984" s="7">
        <f t="shared" si="183"/>
        <v>0.02</v>
      </c>
      <c r="M984" s="8">
        <f t="shared" si="138"/>
        <v>0.53300000000000003</v>
      </c>
      <c r="N984" s="8">
        <f t="shared" si="139"/>
        <v>0.82000000000000006</v>
      </c>
    </row>
    <row r="985" spans="1:14" ht="15.75" customHeight="1" x14ac:dyDescent="0.35">
      <c r="A985" s="7" t="str">
        <f t="shared" si="173"/>
        <v>blinks_gco_granxpert_2023</v>
      </c>
      <c r="B985" s="7" t="str">
        <f t="shared" si="174"/>
        <v>Facebook Brasil</v>
      </c>
      <c r="C985" s="7" t="str">
        <f t="shared" si="175"/>
        <v>blinks_gco_granxpert_na_consideracao_facebook_all_ads_tra_ocpm_na_NA_na_po_ca_leads-engajmento_18-65-ambos_ppl_all_reinvencao-2023_ultimos-dias-b_gra-so-240123-67</v>
      </c>
      <c r="D985" s="7" t="str">
        <f t="shared" si="176"/>
        <v>357901076</v>
      </c>
      <c r="E985" s="7" t="str">
        <f>IF('Report DCM'!$H985="In-Stream Video","Rich Media display banner",IF('Report DCM'!$I985&gt;'Report DCM'!$J985,"Standard",VLOOKUP(CONCATENATE(bd_adtype,"_",bd_creativetype),tabela,2,FALSE)))</f>
        <v>Dynamic Click</v>
      </c>
      <c r="F985" s="7" t="str">
        <f t="shared" si="177"/>
        <v>blinks_gco_granxpert_na_consideracao_facebook_all_ads_tra_ocpm_na_NA_na_po_ca_leads-engajmento_18-65-ambos_ppl_all_reinvencao-2023_ultimos-dias-b_gra-so-240123-67</v>
      </c>
      <c r="G985" s="7" t="str">
        <f t="shared" si="178"/>
        <v>549045500</v>
      </c>
      <c r="H985" s="7" t="str">
        <f t="shared" si="179"/>
        <v>Tracking</v>
      </c>
      <c r="I985" s="7">
        <f t="shared" si="180"/>
        <v>0</v>
      </c>
      <c r="J985" s="7">
        <f t="shared" si="181"/>
        <v>140</v>
      </c>
      <c r="K985" s="8">
        <f t="shared" si="182"/>
        <v>1.2999999999999999E-2</v>
      </c>
      <c r="L985" s="7">
        <f t="shared" si="183"/>
        <v>0.02</v>
      </c>
      <c r="M985" s="8">
        <f t="shared" si="138"/>
        <v>1.8199999999999998</v>
      </c>
      <c r="N985" s="8">
        <f t="shared" si="139"/>
        <v>2.8000000000000003</v>
      </c>
    </row>
    <row r="986" spans="1:14" ht="15.75" customHeight="1" x14ac:dyDescent="0.35">
      <c r="A986" s="7" t="str">
        <f t="shared" si="173"/>
        <v>blinks_gco_granxpert_2023</v>
      </c>
      <c r="B986" s="7" t="str">
        <f t="shared" si="174"/>
        <v>Facebook Brasil</v>
      </c>
      <c r="C986" s="7" t="str">
        <f t="shared" si="175"/>
        <v>blinks_gco_granxpert_na_consideracao_facebook_all_ads_tra_ocpm_na_NA_na_po_lal_visitantes-120d_18-65-ambos_ppl_all_carnaval-2023_peça-a_gra-so-220123-132</v>
      </c>
      <c r="D986" s="7" t="str">
        <f t="shared" si="176"/>
        <v>359827243</v>
      </c>
      <c r="E986" s="7" t="str">
        <f>IF('Report DCM'!$H986="In-Stream Video","Rich Media display banner",IF('Report DCM'!$I986&gt;'Report DCM'!$J986,"Standard",VLOOKUP(CONCATENATE(bd_adtype,"_",bd_creativetype),tabela,2,FALSE)))</f>
        <v>Dynamic Click</v>
      </c>
      <c r="F986" s="7" t="str">
        <f t="shared" si="177"/>
        <v>blinks_gco_granxpert_na_consideracao_facebook_all_ads_tra_ocpm_na_NA_na_po_lal_visitantes-120d_18-65-ambos_ppl_all_carnaval-2023_peça-a_gra-so-220123-132</v>
      </c>
      <c r="G986" s="7" t="str">
        <f t="shared" si="178"/>
        <v>550752357</v>
      </c>
      <c r="H986" s="7" t="str">
        <f t="shared" si="179"/>
        <v>Tracking</v>
      </c>
      <c r="I986" s="7">
        <f t="shared" si="180"/>
        <v>0</v>
      </c>
      <c r="J986" s="7">
        <f t="shared" si="181"/>
        <v>1</v>
      </c>
      <c r="K986" s="8">
        <f t="shared" si="182"/>
        <v>1.2999999999999999E-2</v>
      </c>
      <c r="L986" s="7">
        <f t="shared" si="183"/>
        <v>0.02</v>
      </c>
      <c r="M986" s="8">
        <f t="shared" si="138"/>
        <v>1.2999999999999999E-2</v>
      </c>
      <c r="N986" s="8">
        <f t="shared" si="139"/>
        <v>0.02</v>
      </c>
    </row>
    <row r="987" spans="1:14" ht="15.75" customHeight="1" x14ac:dyDescent="0.35">
      <c r="A987" s="7" t="str">
        <f t="shared" si="173"/>
        <v>blinks_gco_granxpert_2023</v>
      </c>
      <c r="B987" s="7" t="str">
        <f t="shared" si="174"/>
        <v>Facebook Brasil</v>
      </c>
      <c r="C987" s="7" t="str">
        <f t="shared" si="175"/>
        <v>blinks_gco_granxpert_na_consideracao_facebook_all_ads_tra_ocpm_na_NA_na_po_lal_visitantes-120d_18-65-ambos_ppl_all_carnaval-2023_peça-b_gra-so-220123-133</v>
      </c>
      <c r="D987" s="7" t="str">
        <f t="shared" si="176"/>
        <v>359827240</v>
      </c>
      <c r="E987" s="7" t="str">
        <f>IF('Report DCM'!$H987="In-Stream Video","Rich Media display banner",IF('Report DCM'!$I987&gt;'Report DCM'!$J987,"Standard",VLOOKUP(CONCATENATE(bd_adtype,"_",bd_creativetype),tabela,2,FALSE)))</f>
        <v>Dynamic Click</v>
      </c>
      <c r="F987" s="7" t="str">
        <f t="shared" si="177"/>
        <v>blinks_gco_granxpert_na_consideracao_facebook_all_ads_tra_ocpm_na_NA_na_po_lal_visitantes-120d_18-65-ambos_ppl_all_carnaval-2023_peça-b_gra-so-220123-133</v>
      </c>
      <c r="G987" s="7" t="str">
        <f t="shared" si="178"/>
        <v>550752360</v>
      </c>
      <c r="H987" s="7" t="str">
        <f t="shared" si="179"/>
        <v>Tracking</v>
      </c>
      <c r="I987" s="7">
        <f t="shared" si="180"/>
        <v>0</v>
      </c>
      <c r="J987" s="7">
        <f t="shared" si="181"/>
        <v>2</v>
      </c>
      <c r="K987" s="8">
        <f t="shared" si="182"/>
        <v>1.2999999999999999E-2</v>
      </c>
      <c r="L987" s="7">
        <f t="shared" si="183"/>
        <v>0.02</v>
      </c>
      <c r="M987" s="8">
        <f t="shared" si="138"/>
        <v>2.5999999999999999E-2</v>
      </c>
      <c r="N987" s="8">
        <f t="shared" si="139"/>
        <v>0.04</v>
      </c>
    </row>
    <row r="988" spans="1:14" ht="15.75" customHeight="1" x14ac:dyDescent="0.35">
      <c r="A988" s="7" t="str">
        <f t="shared" si="173"/>
        <v>blinks_gco_granxpert_2023</v>
      </c>
      <c r="B988" s="7" t="str">
        <f t="shared" si="174"/>
        <v>Facebook Brasil</v>
      </c>
      <c r="C988" s="7" t="str">
        <f t="shared" si="175"/>
        <v>blinks_gco_granxpert_na_consideracao_facebook_all_ads_tra_ocpm_na_NA_na_po_lal_visitantes-120d_18-65-ambos_ppl_all_carnaval-2023_peça-c_gra-so-220123-134</v>
      </c>
      <c r="D988" s="7" t="str">
        <f t="shared" si="176"/>
        <v>359827237</v>
      </c>
      <c r="E988" s="7" t="str">
        <f>IF('Report DCM'!$H988="In-Stream Video","Rich Media display banner",IF('Report DCM'!$I988&gt;'Report DCM'!$J988,"Standard",VLOOKUP(CONCATENATE(bd_adtype,"_",bd_creativetype),tabela,2,FALSE)))</f>
        <v>Dynamic Click</v>
      </c>
      <c r="F988" s="7" t="str">
        <f t="shared" si="177"/>
        <v>blinks_gco_granxpert_na_consideracao_facebook_all_ads_tra_ocpm_na_NA_na_po_lal_visitantes-120d_18-65-ambos_ppl_all_carnaval-2023_peça-c_gra-so-220123-134</v>
      </c>
      <c r="G988" s="7" t="str">
        <f t="shared" si="178"/>
        <v>550752363</v>
      </c>
      <c r="H988" s="7" t="str">
        <f t="shared" si="179"/>
        <v>Tracking</v>
      </c>
      <c r="I988" s="7">
        <f t="shared" si="180"/>
        <v>0</v>
      </c>
      <c r="J988" s="7">
        <f t="shared" si="181"/>
        <v>39</v>
      </c>
      <c r="K988" s="8">
        <f t="shared" si="182"/>
        <v>1.2999999999999999E-2</v>
      </c>
      <c r="L988" s="7">
        <f t="shared" si="183"/>
        <v>0.02</v>
      </c>
      <c r="M988" s="8">
        <f t="shared" si="138"/>
        <v>0.50700000000000001</v>
      </c>
      <c r="N988" s="8">
        <f t="shared" si="139"/>
        <v>0.78</v>
      </c>
    </row>
    <row r="989" spans="1:14" ht="15.75" customHeight="1" x14ac:dyDescent="0.35">
      <c r="A989" s="7" t="str">
        <f t="shared" si="173"/>
        <v>blinks_gco_granxpert_2023</v>
      </c>
      <c r="B989" s="7" t="str">
        <f t="shared" si="174"/>
        <v>Facebook Brasil</v>
      </c>
      <c r="C989" s="7" t="str">
        <f t="shared" si="175"/>
        <v>blinks_gco_granxpert_na_consideracao_facebook_all_ads_tra_ocpm_na_NA_na_po_lal_visitantes-120d_18-65-ambos_ppl_all_carnaval-2023_peça-d_gra-so-220123-135</v>
      </c>
      <c r="D989" s="7" t="str">
        <f t="shared" si="176"/>
        <v>359827234</v>
      </c>
      <c r="E989" s="7" t="str">
        <f>IF('Report DCM'!$H989="In-Stream Video","Rich Media display banner",IF('Report DCM'!$I989&gt;'Report DCM'!$J989,"Standard",VLOOKUP(CONCATENATE(bd_adtype,"_",bd_creativetype),tabela,2,FALSE)))</f>
        <v>Dynamic Click</v>
      </c>
      <c r="F989" s="7" t="str">
        <f t="shared" si="177"/>
        <v>blinks_gco_granxpert_na_consideracao_facebook_all_ads_tra_ocpm_na_NA_na_po_lal_visitantes-120d_18-65-ambos_ppl_all_carnaval-2023_peça-d_gra-so-220123-135</v>
      </c>
      <c r="G989" s="7" t="str">
        <f t="shared" si="178"/>
        <v>550752366</v>
      </c>
      <c r="H989" s="7" t="str">
        <f t="shared" si="179"/>
        <v>Tracking</v>
      </c>
      <c r="I989" s="7">
        <f t="shared" si="180"/>
        <v>0</v>
      </c>
      <c r="J989" s="7">
        <f t="shared" si="181"/>
        <v>29</v>
      </c>
      <c r="K989" s="8">
        <f t="shared" si="182"/>
        <v>1.2999999999999999E-2</v>
      </c>
      <c r="L989" s="7">
        <f t="shared" si="183"/>
        <v>0.02</v>
      </c>
      <c r="M989" s="8">
        <f t="shared" si="138"/>
        <v>0.377</v>
      </c>
      <c r="N989" s="8">
        <f t="shared" si="139"/>
        <v>0.57999999999999996</v>
      </c>
    </row>
    <row r="990" spans="1:14" ht="15.75" customHeight="1" x14ac:dyDescent="0.35">
      <c r="A990" s="7" t="str">
        <f t="shared" si="173"/>
        <v>blinks_gco_granxpert_2023</v>
      </c>
      <c r="B990" s="7" t="str">
        <f t="shared" si="174"/>
        <v>Facebook Brasil</v>
      </c>
      <c r="C990" s="7" t="str">
        <f t="shared" si="175"/>
        <v>blinks_gco_granxpert_na_consideracao_facebook_all_ads_tra_ocpm_na_NA_na_po_lal_visitantes-120d_18-65-ambos_ppl_all_reinvencao-2023_ultimos-dias-b_gra-so-240123-69</v>
      </c>
      <c r="D990" s="7" t="str">
        <f t="shared" si="176"/>
        <v>357901070</v>
      </c>
      <c r="E990" s="7" t="str">
        <f>IF('Report DCM'!$H990="In-Stream Video","Rich Media display banner",IF('Report DCM'!$I990&gt;'Report DCM'!$J990,"Standard",VLOOKUP(CONCATENATE(bd_adtype,"_",bd_creativetype),tabela,2,FALSE)))</f>
        <v>Dynamic Click</v>
      </c>
      <c r="F990" s="7" t="str">
        <f t="shared" si="177"/>
        <v>blinks_gco_granxpert_na_consideracao_facebook_all_ads_tra_ocpm_na_NA_na_po_lal_visitantes-120d_18-65-ambos_ppl_all_reinvencao-2023_ultimos-dias-b_gra-so-240123-69</v>
      </c>
      <c r="G990" s="7" t="str">
        <f t="shared" si="178"/>
        <v>549045494</v>
      </c>
      <c r="H990" s="7" t="str">
        <f t="shared" si="179"/>
        <v>Tracking</v>
      </c>
      <c r="I990" s="7">
        <f t="shared" si="180"/>
        <v>0</v>
      </c>
      <c r="J990" s="7">
        <f t="shared" si="181"/>
        <v>1</v>
      </c>
      <c r="K990" s="8">
        <f t="shared" si="182"/>
        <v>1.2999999999999999E-2</v>
      </c>
      <c r="L990" s="7">
        <f t="shared" si="183"/>
        <v>0.02</v>
      </c>
      <c r="M990" s="8">
        <f t="shared" si="138"/>
        <v>1.2999999999999999E-2</v>
      </c>
      <c r="N990" s="8">
        <f t="shared" si="139"/>
        <v>0.02</v>
      </c>
    </row>
    <row r="991" spans="1:14" ht="15.75" customHeight="1" x14ac:dyDescent="0.35">
      <c r="A991" s="7" t="str">
        <f t="shared" si="173"/>
        <v>blinks_gco_oab_2022</v>
      </c>
      <c r="B991" s="7" t="str">
        <f t="shared" si="174"/>
        <v>Facebook Brasil</v>
      </c>
      <c r="C991" s="7" t="str">
        <f t="shared" si="175"/>
        <v>blinks_gco_oab_na_awareness-brand_facebook_all_ads_brand_ocpm_na_NA_na_po_lal_engajamento-e-videoviews-3p_ambos-18-50-anos_vid_all_always-on_d_oab-so-011222-825</v>
      </c>
      <c r="D991" s="7" t="str">
        <f t="shared" si="176"/>
        <v>353487092</v>
      </c>
      <c r="E991" s="7" t="str">
        <f>IF('Report DCM'!$H991="In-Stream Video","Rich Media display banner",IF('Report DCM'!$I991&gt;'Report DCM'!$J991,"Standard",VLOOKUP(CONCATENATE(bd_adtype,"_",bd_creativetype),tabela,2,FALSE)))</f>
        <v>Dynamic Click</v>
      </c>
      <c r="F991" s="7" t="str">
        <f t="shared" si="177"/>
        <v>blinks_gco_oab_na_awareness-brand_facebook_all_ads_brand_ocpm_na_NA_na_po_lal_engajamento-e-videoviews-3p_ambos-18-50-anos_vid_all_always-on_d_oab-so-011222-825</v>
      </c>
      <c r="G991" s="7" t="str">
        <f t="shared" si="178"/>
        <v>544795287</v>
      </c>
      <c r="H991" s="7" t="str">
        <f t="shared" si="179"/>
        <v>Tracking</v>
      </c>
      <c r="I991" s="7">
        <f t="shared" si="180"/>
        <v>0</v>
      </c>
      <c r="J991" s="7">
        <f t="shared" si="181"/>
        <v>586</v>
      </c>
      <c r="K991" s="8">
        <f t="shared" si="182"/>
        <v>1.2999999999999999E-2</v>
      </c>
      <c r="L991" s="7">
        <f t="shared" si="183"/>
        <v>0.02</v>
      </c>
      <c r="M991" s="8">
        <f t="shared" si="138"/>
        <v>7.6179999999999994</v>
      </c>
      <c r="N991" s="8">
        <f t="shared" si="139"/>
        <v>11.72</v>
      </c>
    </row>
    <row r="992" spans="1:14" ht="15.75" customHeight="1" x14ac:dyDescent="0.35">
      <c r="A992" s="7" t="str">
        <f t="shared" si="173"/>
        <v>blinks_gco_oab_2022</v>
      </c>
      <c r="B992" s="7" t="str">
        <f t="shared" si="174"/>
        <v>Facebook Brasil</v>
      </c>
      <c r="C992" s="7" t="str">
        <f t="shared" si="175"/>
        <v>blinks_gco_oab_na_awareness-brand_facebook_all_ads_brand_ocpm_na_NA_na_po_lal_engajamento-e-videoviews-3p_ambos-18-50-anos_vid_all_always-on_e_oab-so-011222-826</v>
      </c>
      <c r="D992" s="7" t="str">
        <f t="shared" si="176"/>
        <v>353487089</v>
      </c>
      <c r="E992" s="7" t="str">
        <f>IF('Report DCM'!$H992="In-Stream Video","Rich Media display banner",IF('Report DCM'!$I992&gt;'Report DCM'!$J992,"Standard",VLOOKUP(CONCATENATE(bd_adtype,"_",bd_creativetype),tabela,2,FALSE)))</f>
        <v>Dynamic Click</v>
      </c>
      <c r="F992" s="7" t="str">
        <f t="shared" si="177"/>
        <v>blinks_gco_oab_na_awareness-brand_facebook_all_ads_brand_ocpm_na_NA_na_po_lal_engajamento-e-videoviews-3p_ambos-18-50-anos_vid_all_always-on_e_oab-so-011222-826</v>
      </c>
      <c r="G992" s="7" t="str">
        <f t="shared" si="178"/>
        <v>544795284</v>
      </c>
      <c r="H992" s="7" t="str">
        <f t="shared" si="179"/>
        <v>Tracking</v>
      </c>
      <c r="I992" s="7">
        <f t="shared" si="180"/>
        <v>0</v>
      </c>
      <c r="J992" s="7">
        <f t="shared" si="181"/>
        <v>48</v>
      </c>
      <c r="K992" s="8">
        <f t="shared" si="182"/>
        <v>1.2999999999999999E-2</v>
      </c>
      <c r="L992" s="7">
        <f t="shared" si="183"/>
        <v>0.02</v>
      </c>
      <c r="M992" s="8">
        <f t="shared" si="138"/>
        <v>0.624</v>
      </c>
      <c r="N992" s="8">
        <f t="shared" si="139"/>
        <v>0.96</v>
      </c>
    </row>
    <row r="993" spans="1:14" ht="15.75" customHeight="1" x14ac:dyDescent="0.35">
      <c r="A993" s="7" t="str">
        <f t="shared" si="173"/>
        <v>blinks_gco_oab_2022</v>
      </c>
      <c r="B993" s="7" t="str">
        <f t="shared" si="174"/>
        <v>Facebook Brasil</v>
      </c>
      <c r="C993" s="7" t="str">
        <f t="shared" si="175"/>
        <v>blinks_gco_oab_na_awareness-brand_facebook_all_ads_brand_ocpm_na_NA_na_po_lal_engajamento-e-videoviews-3p_ambos-18-50-anos_vid_all_always-on_f_oab-so-011222-827</v>
      </c>
      <c r="D993" s="7" t="str">
        <f t="shared" si="176"/>
        <v>353487086</v>
      </c>
      <c r="E993" s="7" t="str">
        <f>IF('Report DCM'!$H993="In-Stream Video","Rich Media display banner",IF('Report DCM'!$I993&gt;'Report DCM'!$J993,"Standard",VLOOKUP(CONCATENATE(bd_adtype,"_",bd_creativetype),tabela,2,FALSE)))</f>
        <v>Dynamic Click</v>
      </c>
      <c r="F993" s="7" t="str">
        <f t="shared" si="177"/>
        <v>blinks_gco_oab_na_awareness-brand_facebook_all_ads_brand_ocpm_na_NA_na_po_lal_engajamento-e-videoviews-3p_ambos-18-50-anos_vid_all_always-on_f_oab-so-011222-827</v>
      </c>
      <c r="G993" s="7" t="str">
        <f t="shared" si="178"/>
        <v>544795281</v>
      </c>
      <c r="H993" s="7" t="str">
        <f t="shared" si="179"/>
        <v>Tracking</v>
      </c>
      <c r="I993" s="7">
        <f t="shared" si="180"/>
        <v>0</v>
      </c>
      <c r="J993" s="7">
        <f t="shared" si="181"/>
        <v>152</v>
      </c>
      <c r="K993" s="8">
        <f t="shared" si="182"/>
        <v>1.2999999999999999E-2</v>
      </c>
      <c r="L993" s="7">
        <f t="shared" si="183"/>
        <v>0.02</v>
      </c>
      <c r="M993" s="8">
        <f t="shared" si="138"/>
        <v>1.976</v>
      </c>
      <c r="N993" s="8">
        <f t="shared" si="139"/>
        <v>3.04</v>
      </c>
    </row>
    <row r="994" spans="1:14" ht="15.75" customHeight="1" x14ac:dyDescent="0.35">
      <c r="A994" s="7" t="str">
        <f t="shared" si="173"/>
        <v>blinks_gco_oab_2022</v>
      </c>
      <c r="B994" s="7" t="str">
        <f t="shared" si="174"/>
        <v>Facebook Brasil</v>
      </c>
      <c r="C994" s="7" t="str">
        <f t="shared" si="175"/>
        <v>blinks_gco_oab_na_awareness-brand_facebook_all_ads_brand_ocpm_na_NA_na_po_lal_visitantes-oab-30d-3p_ambos-18-50-anos_vid_all_always-on_d_oab-so-011222-819</v>
      </c>
      <c r="D994" s="7" t="str">
        <f t="shared" si="176"/>
        <v>353487110</v>
      </c>
      <c r="E994" s="7" t="str">
        <f>IF('Report DCM'!$H994="In-Stream Video","Rich Media display banner",IF('Report DCM'!$I994&gt;'Report DCM'!$J994,"Standard",VLOOKUP(CONCATENATE(bd_adtype,"_",bd_creativetype),tabela,2,FALSE)))</f>
        <v>Dynamic Click</v>
      </c>
      <c r="F994" s="7" t="str">
        <f t="shared" si="177"/>
        <v>blinks_gco_oab_na_awareness-brand_facebook_all_ads_brand_ocpm_na_NA_na_po_lal_visitantes-oab-30d-3p_ambos-18-50-anos_vid_all_always-on_d_oab-so-011222-819</v>
      </c>
      <c r="G994" s="7" t="str">
        <f t="shared" si="178"/>
        <v>544795305</v>
      </c>
      <c r="H994" s="7" t="str">
        <f t="shared" si="179"/>
        <v>Tracking</v>
      </c>
      <c r="I994" s="7">
        <f t="shared" si="180"/>
        <v>0</v>
      </c>
      <c r="J994" s="7">
        <f t="shared" si="181"/>
        <v>2</v>
      </c>
      <c r="K994" s="8">
        <f t="shared" si="182"/>
        <v>1.2999999999999999E-2</v>
      </c>
      <c r="L994" s="7">
        <f t="shared" si="183"/>
        <v>0.02</v>
      </c>
      <c r="M994" s="8">
        <f t="shared" si="138"/>
        <v>2.5999999999999999E-2</v>
      </c>
      <c r="N994" s="8">
        <f t="shared" si="139"/>
        <v>0.04</v>
      </c>
    </row>
    <row r="995" spans="1:14" ht="15.75" customHeight="1" x14ac:dyDescent="0.35">
      <c r="A995" s="7" t="str">
        <f t="shared" si="173"/>
        <v>blinks_gco_oab_2022</v>
      </c>
      <c r="B995" s="7" t="str">
        <f t="shared" si="174"/>
        <v>Facebook Brasil</v>
      </c>
      <c r="C995" s="7" t="str">
        <f t="shared" si="175"/>
        <v>blinks_gco_oab_na_awareness-brand_facebook_all_ads_brand_ocpm_na_NA_na_po_lal_visitantes-oab-30d-3p_ambos-18-50-anos_vid_all_always-on_f_oab-so-011222-821</v>
      </c>
      <c r="D995" s="7" t="str">
        <f t="shared" si="176"/>
        <v>353487104</v>
      </c>
      <c r="E995" s="7" t="str">
        <f>IF('Report DCM'!$H995="In-Stream Video","Rich Media display banner",IF('Report DCM'!$I995&gt;'Report DCM'!$J995,"Standard",VLOOKUP(CONCATENATE(bd_adtype,"_",bd_creativetype),tabela,2,FALSE)))</f>
        <v>Dynamic Click</v>
      </c>
      <c r="F995" s="7" t="str">
        <f t="shared" si="177"/>
        <v>blinks_gco_oab_na_awareness-brand_facebook_all_ads_brand_ocpm_na_NA_na_po_lal_visitantes-oab-30d-3p_ambos-18-50-anos_vid_all_always-on_f_oab-so-011222-821</v>
      </c>
      <c r="G995" s="7" t="str">
        <f t="shared" si="178"/>
        <v>544795299</v>
      </c>
      <c r="H995" s="7" t="str">
        <f t="shared" si="179"/>
        <v>Tracking</v>
      </c>
      <c r="I995" s="7">
        <f t="shared" si="180"/>
        <v>0</v>
      </c>
      <c r="J995" s="7">
        <f t="shared" si="181"/>
        <v>2</v>
      </c>
      <c r="K995" s="8">
        <f t="shared" si="182"/>
        <v>1.2999999999999999E-2</v>
      </c>
      <c r="L995" s="7">
        <f t="shared" si="183"/>
        <v>0.02</v>
      </c>
      <c r="M995" s="8">
        <f t="shared" si="138"/>
        <v>2.5999999999999999E-2</v>
      </c>
      <c r="N995" s="8">
        <f t="shared" si="139"/>
        <v>0.04</v>
      </c>
    </row>
    <row r="996" spans="1:14" ht="15.75" customHeight="1" x14ac:dyDescent="0.35">
      <c r="A996" s="7" t="str">
        <f t="shared" si="173"/>
        <v>blinks_gco_oab_2022</v>
      </c>
      <c r="B996" s="7" t="str">
        <f t="shared" si="174"/>
        <v>Facebook Brasil</v>
      </c>
      <c r="C996" s="7" t="str">
        <f t="shared" si="175"/>
        <v>blinks_gco_oab_na_awareness_facebook_all_ads_reach_ocpm_na_NA_na_po_int_direito-oab_ambos-18-50-anos_ppl_all_always-on_a_oab-so-011222-792</v>
      </c>
      <c r="D996" s="7" t="str">
        <f t="shared" si="176"/>
        <v>353843445</v>
      </c>
      <c r="E996" s="7" t="str">
        <f>IF('Report DCM'!$H996="In-Stream Video","Rich Media display banner",IF('Report DCM'!$I996&gt;'Report DCM'!$J996,"Standard",VLOOKUP(CONCATENATE(bd_adtype,"_",bd_creativetype),tabela,2,FALSE)))</f>
        <v>Dynamic Click</v>
      </c>
      <c r="F996" s="7" t="str">
        <f t="shared" si="177"/>
        <v>blinks_gco_oab_na_awareness_facebook_all_ads_reach_ocpm_na_NA_na_po_int_direito-oab_ambos-18-50-anos_ppl_all_always-on_a_oab-so-011222-792</v>
      </c>
      <c r="G996" s="7" t="str">
        <f t="shared" si="178"/>
        <v>544909180</v>
      </c>
      <c r="H996" s="7" t="str">
        <f t="shared" si="179"/>
        <v>Tracking</v>
      </c>
      <c r="I996" s="7">
        <f t="shared" si="180"/>
        <v>0</v>
      </c>
      <c r="J996" s="7">
        <f t="shared" si="181"/>
        <v>4</v>
      </c>
      <c r="K996" s="8">
        <f t="shared" si="182"/>
        <v>1.2999999999999999E-2</v>
      </c>
      <c r="L996" s="7">
        <f t="shared" si="183"/>
        <v>0.02</v>
      </c>
      <c r="M996" s="8">
        <f t="shared" si="138"/>
        <v>5.1999999999999998E-2</v>
      </c>
      <c r="N996" s="8">
        <f t="shared" si="139"/>
        <v>0.08</v>
      </c>
    </row>
    <row r="997" spans="1:14" ht="15.75" customHeight="1" x14ac:dyDescent="0.35">
      <c r="A997" s="7" t="str">
        <f t="shared" si="173"/>
        <v>blinks_gco_oab_2022</v>
      </c>
      <c r="B997" s="7" t="str">
        <f t="shared" si="174"/>
        <v>Facebook Brasil</v>
      </c>
      <c r="C997" s="7" t="str">
        <f t="shared" si="175"/>
        <v>blinks_gco_oab_na_awareness_facebook_all_ads_reach_ocpm_na_NA_na_po_int_direito-oab_ambos-18-50-anos_vid_all_always-on_d_oab-so-011222-795</v>
      </c>
      <c r="D997" s="7" t="str">
        <f t="shared" si="176"/>
        <v>353843427</v>
      </c>
      <c r="E997" s="7" t="str">
        <f>IF('Report DCM'!$H997="In-Stream Video","Rich Media display banner",IF('Report DCM'!$I997&gt;'Report DCM'!$J997,"Standard",VLOOKUP(CONCATENATE(bd_adtype,"_",bd_creativetype),tabela,2,FALSE)))</f>
        <v>Dynamic Click</v>
      </c>
      <c r="F997" s="7" t="str">
        <f t="shared" si="177"/>
        <v>blinks_gco_oab_na_awareness_facebook_all_ads_reach_ocpm_na_NA_na_po_int_direito-oab_ambos-18-50-anos_vid_all_always-on_d_oab-so-011222-795</v>
      </c>
      <c r="G997" s="7" t="str">
        <f t="shared" si="178"/>
        <v>544909162</v>
      </c>
      <c r="H997" s="7" t="str">
        <f t="shared" si="179"/>
        <v>Tracking</v>
      </c>
      <c r="I997" s="7">
        <f t="shared" si="180"/>
        <v>0</v>
      </c>
      <c r="J997" s="7">
        <f t="shared" si="181"/>
        <v>7</v>
      </c>
      <c r="K997" s="8">
        <f t="shared" si="182"/>
        <v>1.2999999999999999E-2</v>
      </c>
      <c r="L997" s="7">
        <f t="shared" si="183"/>
        <v>0.02</v>
      </c>
      <c r="M997" s="8">
        <f t="shared" si="138"/>
        <v>9.0999999999999998E-2</v>
      </c>
      <c r="N997" s="8">
        <f t="shared" si="139"/>
        <v>0.14000000000000001</v>
      </c>
    </row>
    <row r="998" spans="1:14" ht="15.75" customHeight="1" x14ac:dyDescent="0.35">
      <c r="A998" s="7" t="str">
        <f t="shared" si="173"/>
        <v>blinks_gco_oab_2022</v>
      </c>
      <c r="B998" s="7" t="str">
        <f t="shared" si="174"/>
        <v>Facebook Brasil</v>
      </c>
      <c r="C998" s="7" t="str">
        <f t="shared" si="175"/>
        <v>blinks_gco_oab_na_awareness_facebook_all_ads_reach_ocpm_na_NA_na_po_lal_alunos-oab-5p_ambos-18-50-anos_ppl_all_always-on_a_oab-so-011222-786</v>
      </c>
      <c r="D998" s="7" t="str">
        <f t="shared" si="176"/>
        <v>353843481</v>
      </c>
      <c r="E998" s="7" t="str">
        <f>IF('Report DCM'!$H998="In-Stream Video","Rich Media display banner",IF('Report DCM'!$I998&gt;'Report DCM'!$J998,"Standard",VLOOKUP(CONCATENATE(bd_adtype,"_",bd_creativetype),tabela,2,FALSE)))</f>
        <v>Dynamic Click</v>
      </c>
      <c r="F998" s="7" t="str">
        <f t="shared" si="177"/>
        <v>blinks_gco_oab_na_awareness_facebook_all_ads_reach_ocpm_na_NA_na_po_lal_alunos-oab-5p_ambos-18-50-anos_ppl_all_always-on_a_oab-so-011222-786</v>
      </c>
      <c r="G998" s="7" t="str">
        <f t="shared" si="178"/>
        <v>544909216</v>
      </c>
      <c r="H998" s="7" t="str">
        <f t="shared" si="179"/>
        <v>Tracking</v>
      </c>
      <c r="I998" s="7">
        <f t="shared" si="180"/>
        <v>0</v>
      </c>
      <c r="J998" s="7">
        <f t="shared" si="181"/>
        <v>1</v>
      </c>
      <c r="K998" s="8">
        <f t="shared" si="182"/>
        <v>1.2999999999999999E-2</v>
      </c>
      <c r="L998" s="7">
        <f t="shared" si="183"/>
        <v>0.02</v>
      </c>
      <c r="M998" s="8">
        <f t="shared" si="138"/>
        <v>1.2999999999999999E-2</v>
      </c>
      <c r="N998" s="8">
        <f t="shared" si="139"/>
        <v>0.02</v>
      </c>
    </row>
    <row r="999" spans="1:14" ht="15.75" customHeight="1" x14ac:dyDescent="0.35">
      <c r="A999" s="7" t="str">
        <f t="shared" si="173"/>
        <v>blinks_gco_oab_2022</v>
      </c>
      <c r="B999" s="7" t="str">
        <f t="shared" si="174"/>
        <v>Facebook Brasil</v>
      </c>
      <c r="C999" s="7" t="str">
        <f t="shared" si="175"/>
        <v>blinks_gco_oab_na_awareness_facebook_all_ads_reach_ocpm_na_NA_na_po_lal_visitantes-oab-30d-5p_ambos-18-50-anos_vid_all_always-on_d_oab-so-011222-783</v>
      </c>
      <c r="D999" s="7" t="str">
        <f t="shared" si="176"/>
        <v>353843499</v>
      </c>
      <c r="E999" s="7" t="str">
        <f>IF('Report DCM'!$H999="In-Stream Video","Rich Media display banner",IF('Report DCM'!$I999&gt;'Report DCM'!$J999,"Standard",VLOOKUP(CONCATENATE(bd_adtype,"_",bd_creativetype),tabela,2,FALSE)))</f>
        <v>Dynamic Click</v>
      </c>
      <c r="F999" s="7" t="str">
        <f t="shared" si="177"/>
        <v>blinks_gco_oab_na_awareness_facebook_all_ads_reach_ocpm_na_NA_na_po_lal_visitantes-oab-30d-5p_ambos-18-50-anos_vid_all_always-on_d_oab-so-011222-783</v>
      </c>
      <c r="G999" s="7" t="str">
        <f t="shared" si="178"/>
        <v>544909234</v>
      </c>
      <c r="H999" s="7" t="str">
        <f t="shared" si="179"/>
        <v>Tracking</v>
      </c>
      <c r="I999" s="7">
        <f t="shared" si="180"/>
        <v>0</v>
      </c>
      <c r="J999" s="7">
        <f t="shared" si="181"/>
        <v>7</v>
      </c>
      <c r="K999" s="8">
        <f t="shared" si="182"/>
        <v>1.2999999999999999E-2</v>
      </c>
      <c r="L999" s="7">
        <f t="shared" si="183"/>
        <v>0.02</v>
      </c>
      <c r="M999" s="8">
        <f t="shared" si="138"/>
        <v>9.0999999999999998E-2</v>
      </c>
      <c r="N999" s="8">
        <f t="shared" si="139"/>
        <v>0.14000000000000001</v>
      </c>
    </row>
    <row r="1000" spans="1:14" ht="15.75" customHeight="1" x14ac:dyDescent="0.35">
      <c r="A1000" s="7" t="str">
        <f t="shared" si="173"/>
        <v>blinks_gco_oab_2022</v>
      </c>
      <c r="B1000" s="7" t="str">
        <f t="shared" si="174"/>
        <v>Facebook Brasil</v>
      </c>
      <c r="C1000" s="7" t="str">
        <f t="shared" si="175"/>
        <v>blinks_gco_oab_na_awareness_facebook_all_ads_reach_ocpm_na_NA_na_po_lal_visitantes-oab-30d-5p_ambos-18-50-anos_vid_all_always-on_e_oab-so-011222-784</v>
      </c>
      <c r="D1000" s="7" t="str">
        <f t="shared" si="176"/>
        <v>353843493</v>
      </c>
      <c r="E1000" s="7" t="str">
        <f>IF('Report DCM'!$H1000="In-Stream Video","Rich Media display banner",IF('Report DCM'!$I1000&gt;'Report DCM'!$J1000,"Standard",VLOOKUP(CONCATENATE(bd_adtype,"_",bd_creativetype),tabela,2,FALSE)))</f>
        <v>Dynamic Click</v>
      </c>
      <c r="F1000" s="7" t="str">
        <f t="shared" si="177"/>
        <v>blinks_gco_oab_na_awareness_facebook_all_ads_reach_ocpm_na_NA_na_po_lal_visitantes-oab-30d-5p_ambos-18-50-anos_vid_all_always-on_e_oab-so-011222-784</v>
      </c>
      <c r="G1000" s="7" t="str">
        <f t="shared" si="178"/>
        <v>544909228</v>
      </c>
      <c r="H1000" s="7" t="str">
        <f t="shared" si="179"/>
        <v>Tracking</v>
      </c>
      <c r="I1000" s="7">
        <f t="shared" si="180"/>
        <v>0</v>
      </c>
      <c r="J1000" s="7">
        <f t="shared" si="181"/>
        <v>1</v>
      </c>
      <c r="K1000" s="8">
        <f t="shared" si="182"/>
        <v>1.2999999999999999E-2</v>
      </c>
      <c r="L1000" s="7">
        <f t="shared" si="183"/>
        <v>0.02</v>
      </c>
      <c r="M1000" s="8">
        <f t="shared" si="138"/>
        <v>1.2999999999999999E-2</v>
      </c>
      <c r="N1000" s="8">
        <f t="shared" si="139"/>
        <v>0.02</v>
      </c>
    </row>
    <row r="1001" spans="1:14" ht="15.75" customHeight="1" x14ac:dyDescent="0.35">
      <c r="A1001" s="7" t="str">
        <f t="shared" si="173"/>
        <v>blinks_gco_oab_2022</v>
      </c>
      <c r="B1001" s="7" t="str">
        <f t="shared" si="174"/>
        <v>Facebook Brasil</v>
      </c>
      <c r="C1001" s="7" t="str">
        <f t="shared" si="175"/>
        <v>blinks_gco_oab_na_awareness_facebook_all_ads_reach_ocpm_na_NA_na_po_lal_visitantes-oab-30d-5p_ambos-18-50-anos_vid_all_always-on_f_oab-so-011222-785</v>
      </c>
      <c r="D1001" s="7" t="str">
        <f t="shared" si="176"/>
        <v>353843487</v>
      </c>
      <c r="E1001" s="7" t="str">
        <f>IF('Report DCM'!$H1001="In-Stream Video","Rich Media display banner",IF('Report DCM'!$I1001&gt;'Report DCM'!$J1001,"Standard",VLOOKUP(CONCATENATE(bd_adtype,"_",bd_creativetype),tabela,2,FALSE)))</f>
        <v>Dynamic Click</v>
      </c>
      <c r="F1001" s="7" t="str">
        <f t="shared" si="177"/>
        <v>blinks_gco_oab_na_awareness_facebook_all_ads_reach_ocpm_na_NA_na_po_lal_visitantes-oab-30d-5p_ambos-18-50-anos_vid_all_always-on_f_oab-so-011222-785</v>
      </c>
      <c r="G1001" s="7" t="str">
        <f t="shared" si="178"/>
        <v>544909222</v>
      </c>
      <c r="H1001" s="7" t="str">
        <f t="shared" si="179"/>
        <v>Tracking</v>
      </c>
      <c r="I1001" s="7">
        <f t="shared" si="180"/>
        <v>0</v>
      </c>
      <c r="J1001" s="7">
        <f t="shared" si="181"/>
        <v>1</v>
      </c>
      <c r="K1001" s="8">
        <f t="shared" si="182"/>
        <v>1.2999999999999999E-2</v>
      </c>
      <c r="L1001" s="7">
        <f t="shared" si="183"/>
        <v>0.02</v>
      </c>
      <c r="M1001" s="8">
        <f t="shared" si="138"/>
        <v>1.2999999999999999E-2</v>
      </c>
      <c r="N1001" s="8">
        <f t="shared" si="139"/>
        <v>0.02</v>
      </c>
    </row>
    <row r="1002" spans="1:14" ht="15.75" customHeight="1" x14ac:dyDescent="0.35">
      <c r="A1002" s="7" t="str">
        <f t="shared" si="173"/>
        <v>blinks_gco_oab_2022</v>
      </c>
      <c r="B1002" s="7" t="str">
        <f t="shared" si="174"/>
        <v>Facebook Brasil</v>
      </c>
      <c r="C1002" s="7" t="str">
        <f t="shared" si="175"/>
        <v>blinks_gco_oab_na_consideracao_facebook_all_ads_tra_ocpm_na_NA_na_po_lal_visitantes-oab-30d-1p_ambos-18-50-anos_vid_all_always-on_d_oab-so-011222-801</v>
      </c>
      <c r="D1002" s="7" t="str">
        <f t="shared" si="176"/>
        <v>353487164</v>
      </c>
      <c r="E1002" s="7" t="str">
        <f>IF('Report DCM'!$H1002="In-Stream Video","Rich Media display banner",IF('Report DCM'!$I1002&gt;'Report DCM'!$J1002,"Standard",VLOOKUP(CONCATENATE(bd_adtype,"_",bd_creativetype),tabela,2,FALSE)))</f>
        <v>Dynamic Click</v>
      </c>
      <c r="F1002" s="7" t="str">
        <f t="shared" si="177"/>
        <v>blinks_gco_oab_na_consideracao_facebook_all_ads_tra_ocpm_na_NA_na_po_lal_visitantes-oab-30d-1p_ambos-18-50-anos_vid_all_always-on_d_oab-so-011222-801</v>
      </c>
      <c r="G1002" s="7" t="str">
        <f t="shared" si="178"/>
        <v>544795359</v>
      </c>
      <c r="H1002" s="7" t="str">
        <f t="shared" si="179"/>
        <v>Tracking</v>
      </c>
      <c r="I1002" s="7">
        <f t="shared" si="180"/>
        <v>0</v>
      </c>
      <c r="J1002" s="7">
        <f t="shared" si="181"/>
        <v>21141</v>
      </c>
      <c r="K1002" s="8">
        <f t="shared" si="182"/>
        <v>1.2999999999999999E-2</v>
      </c>
      <c r="L1002" s="7">
        <f t="shared" si="183"/>
        <v>0.02</v>
      </c>
      <c r="M1002" s="8">
        <f t="shared" si="138"/>
        <v>274.83299999999997</v>
      </c>
      <c r="N1002" s="8">
        <f t="shared" si="139"/>
        <v>422.82</v>
      </c>
    </row>
    <row r="1003" spans="1:14" ht="15.75" customHeight="1" x14ac:dyDescent="0.35">
      <c r="A1003" s="7" t="str">
        <f t="shared" si="173"/>
        <v>blinks_gco_oab_2022</v>
      </c>
      <c r="B1003" s="7" t="str">
        <f t="shared" si="174"/>
        <v>Facebook Brasil</v>
      </c>
      <c r="C1003" s="7" t="str">
        <f t="shared" si="175"/>
        <v>blinks_gco_oab_na_conversao_facebook_all_ads_conv_ocpm_na_NA_na_po_ca_engajamento-fb-if_ambos-18-50-anos_vid_all_always-on_a_oab-so-011222-837</v>
      </c>
      <c r="D1003" s="7" t="str">
        <f t="shared" si="176"/>
        <v>353487056</v>
      </c>
      <c r="E1003" s="7" t="str">
        <f>IF('Report DCM'!$H1003="In-Stream Video","Rich Media display banner",IF('Report DCM'!$I1003&gt;'Report DCM'!$J1003,"Standard",VLOOKUP(CONCATENATE(bd_adtype,"_",bd_creativetype),tabela,2,FALSE)))</f>
        <v>Dynamic Click</v>
      </c>
      <c r="F1003" s="7" t="str">
        <f t="shared" si="177"/>
        <v>blinks_gco_oab_na_conversao_facebook_all_ads_conv_ocpm_na_NA_na_po_ca_engajamento-fb-if_ambos-18-50-anos_vid_all_always-on_a_oab-so-011222-837</v>
      </c>
      <c r="G1003" s="7" t="str">
        <f t="shared" si="178"/>
        <v>544795251</v>
      </c>
      <c r="H1003" s="7" t="str">
        <f t="shared" si="179"/>
        <v>Tracking</v>
      </c>
      <c r="I1003" s="7">
        <f t="shared" si="180"/>
        <v>0</v>
      </c>
      <c r="J1003" s="7">
        <f t="shared" si="181"/>
        <v>10</v>
      </c>
      <c r="K1003" s="8">
        <f t="shared" si="182"/>
        <v>1.2999999999999999E-2</v>
      </c>
      <c r="L1003" s="7">
        <f t="shared" si="183"/>
        <v>0.02</v>
      </c>
      <c r="M1003" s="8">
        <f t="shared" si="138"/>
        <v>0.13</v>
      </c>
      <c r="N1003" s="8">
        <f t="shared" si="139"/>
        <v>0.2</v>
      </c>
    </row>
    <row r="1004" spans="1:14" ht="15.75" customHeight="1" x14ac:dyDescent="0.35">
      <c r="A1004" s="7" t="str">
        <f t="shared" si="173"/>
        <v>blinks_gco_oab_2022</v>
      </c>
      <c r="B1004" s="7" t="str">
        <f t="shared" si="174"/>
        <v>Facebook Brasil</v>
      </c>
      <c r="C1004" s="7" t="str">
        <f t="shared" si="175"/>
        <v>blinks_gco_oab_na_conversao_facebook_all_ads_conv_ocpm_na_NA_na_po_ca_oab-direito_ambos-18-50-anos_ppl_all_always-on_a_oab-so-011222-846</v>
      </c>
      <c r="D1004" s="7" t="str">
        <f t="shared" si="176"/>
        <v>353843502</v>
      </c>
      <c r="E1004" s="7" t="str">
        <f>IF('Report DCM'!$H1004="In-Stream Video","Rich Media display banner",IF('Report DCM'!$I1004&gt;'Report DCM'!$J1004,"Standard",VLOOKUP(CONCATENATE(bd_adtype,"_",bd_creativetype),tabela,2,FALSE)))</f>
        <v>Dynamic Click</v>
      </c>
      <c r="F1004" s="7" t="str">
        <f t="shared" si="177"/>
        <v>blinks_gco_oab_na_conversao_facebook_all_ads_conv_ocpm_na_NA_na_po_ca_oab-direito_ambos-18-50-anos_ppl_all_always-on_a_oab-so-011222-846</v>
      </c>
      <c r="G1004" s="7" t="str">
        <f t="shared" si="178"/>
        <v>544909237</v>
      </c>
      <c r="H1004" s="7" t="str">
        <f t="shared" si="179"/>
        <v>Tracking</v>
      </c>
      <c r="I1004" s="7">
        <f t="shared" si="180"/>
        <v>0</v>
      </c>
      <c r="J1004" s="7">
        <f t="shared" si="181"/>
        <v>3</v>
      </c>
      <c r="K1004" s="8">
        <f t="shared" si="182"/>
        <v>1.2999999999999999E-2</v>
      </c>
      <c r="L1004" s="7">
        <f t="shared" si="183"/>
        <v>0.02</v>
      </c>
      <c r="M1004" s="8">
        <f t="shared" si="138"/>
        <v>3.9E-2</v>
      </c>
      <c r="N1004" s="8">
        <f t="shared" si="139"/>
        <v>0.06</v>
      </c>
    </row>
    <row r="1005" spans="1:14" ht="15.75" customHeight="1" x14ac:dyDescent="0.35">
      <c r="A1005" s="7" t="str">
        <f t="shared" si="173"/>
        <v>blinks_gco_oab_2022</v>
      </c>
      <c r="B1005" s="7" t="str">
        <f t="shared" si="174"/>
        <v>Facebook Brasil</v>
      </c>
      <c r="C1005" s="7" t="str">
        <f t="shared" si="175"/>
        <v>blinks_gco_oab_na_conversao_facebook_all_ads_conv_ocpm_na_NA_na_po_ca_oab-direito_ambos-18-50-anos_vid_all_always-on_b_oab-so-011222-829</v>
      </c>
      <c r="D1005" s="7" t="str">
        <f t="shared" si="176"/>
        <v>353487080</v>
      </c>
      <c r="E1005" s="7" t="str">
        <f>IF('Report DCM'!$H1005="In-Stream Video","Rich Media display banner",IF('Report DCM'!$I1005&gt;'Report DCM'!$J1005,"Standard",VLOOKUP(CONCATENATE(bd_adtype,"_",bd_creativetype),tabela,2,FALSE)))</f>
        <v>Dynamic Click</v>
      </c>
      <c r="F1005" s="7" t="str">
        <f t="shared" si="177"/>
        <v>blinks_gco_oab_na_conversao_facebook_all_ads_conv_ocpm_na_NA_na_po_ca_oab-direito_ambos-18-50-anos_vid_all_always-on_b_oab-so-011222-829</v>
      </c>
      <c r="G1005" s="7" t="str">
        <f t="shared" si="178"/>
        <v>544795275</v>
      </c>
      <c r="H1005" s="7" t="str">
        <f t="shared" si="179"/>
        <v>Tracking</v>
      </c>
      <c r="I1005" s="7">
        <f t="shared" si="180"/>
        <v>0</v>
      </c>
      <c r="J1005" s="7">
        <f t="shared" si="181"/>
        <v>28</v>
      </c>
      <c r="K1005" s="8">
        <f t="shared" si="182"/>
        <v>1.2999999999999999E-2</v>
      </c>
      <c r="L1005" s="7">
        <f t="shared" si="183"/>
        <v>0.02</v>
      </c>
      <c r="M1005" s="8">
        <f t="shared" si="138"/>
        <v>0.36399999999999999</v>
      </c>
      <c r="N1005" s="8">
        <f t="shared" si="139"/>
        <v>0.56000000000000005</v>
      </c>
    </row>
    <row r="1006" spans="1:14" ht="15.75" customHeight="1" x14ac:dyDescent="0.35">
      <c r="A1006" s="7" t="str">
        <f t="shared" si="173"/>
        <v>blinks_gco_oab_2022</v>
      </c>
      <c r="B1006" s="7" t="str">
        <f t="shared" si="174"/>
        <v>Facebook Brasil</v>
      </c>
      <c r="C1006" s="7" t="str">
        <f t="shared" si="175"/>
        <v>blinks_gco_oab_na_conversao_facebook_all_ads_conv_ocpm_na_NA_na_po_ca_visitantes-oab-90d_ambos-18-50-anos_ppl_all_always-on_a_oab-so-011222-849</v>
      </c>
      <c r="D1006" s="7" t="str">
        <f t="shared" si="176"/>
        <v>353843484</v>
      </c>
      <c r="E1006" s="7" t="str">
        <f>IF('Report DCM'!$H1006="In-Stream Video","Rich Media display banner",IF('Report DCM'!$I1006&gt;'Report DCM'!$J1006,"Standard",VLOOKUP(CONCATENATE(bd_adtype,"_",bd_creativetype),tabela,2,FALSE)))</f>
        <v>Dynamic Click</v>
      </c>
      <c r="F1006" s="7" t="str">
        <f t="shared" si="177"/>
        <v>blinks_gco_oab_na_conversao_facebook_all_ads_conv_ocpm_na_NA_na_po_ca_visitantes-oab-90d_ambos-18-50-anos_ppl_all_always-on_a_oab-so-011222-849</v>
      </c>
      <c r="G1006" s="7" t="str">
        <f t="shared" si="178"/>
        <v>544909219</v>
      </c>
      <c r="H1006" s="7" t="str">
        <f t="shared" si="179"/>
        <v>Tracking</v>
      </c>
      <c r="I1006" s="7">
        <f t="shared" si="180"/>
        <v>0</v>
      </c>
      <c r="J1006" s="7">
        <f t="shared" si="181"/>
        <v>4</v>
      </c>
      <c r="K1006" s="8">
        <f t="shared" si="182"/>
        <v>1.2999999999999999E-2</v>
      </c>
      <c r="L1006" s="7">
        <f t="shared" si="183"/>
        <v>0.02</v>
      </c>
      <c r="M1006" s="8">
        <f t="shared" si="138"/>
        <v>5.1999999999999998E-2</v>
      </c>
      <c r="N1006" s="8">
        <f t="shared" si="139"/>
        <v>0.08</v>
      </c>
    </row>
    <row r="1007" spans="1:14" ht="15.75" customHeight="1" x14ac:dyDescent="0.35">
      <c r="A1007" s="7" t="str">
        <f t="shared" si="173"/>
        <v>blinks_gco_oab_2022</v>
      </c>
      <c r="B1007" s="7" t="str">
        <f t="shared" si="174"/>
        <v>Facebook Brasil</v>
      </c>
      <c r="C1007" s="7" t="str">
        <f t="shared" si="175"/>
        <v>blinks_gco_oab_na_conversao_facebook_all_ads_conv_ocpm_na_NA_na_po_ca_visitantes-oab-90d_ambos-18-50-anos_vid_all_always-on_b_oab-so-011222-832</v>
      </c>
      <c r="D1007" s="7" t="str">
        <f t="shared" si="176"/>
        <v>353487071</v>
      </c>
      <c r="E1007" s="7" t="str">
        <f>IF('Report DCM'!$H1007="In-Stream Video","Rich Media display banner",IF('Report DCM'!$I1007&gt;'Report DCM'!$J1007,"Standard",VLOOKUP(CONCATENATE(bd_adtype,"_",bd_creativetype),tabela,2,FALSE)))</f>
        <v>Dynamic Click</v>
      </c>
      <c r="F1007" s="7" t="str">
        <f t="shared" si="177"/>
        <v>blinks_gco_oab_na_conversao_facebook_all_ads_conv_ocpm_na_NA_na_po_ca_visitantes-oab-90d_ambos-18-50-anos_vid_all_always-on_b_oab-so-011222-832</v>
      </c>
      <c r="G1007" s="7" t="str">
        <f t="shared" si="178"/>
        <v>544795266</v>
      </c>
      <c r="H1007" s="7" t="str">
        <f t="shared" si="179"/>
        <v>Tracking</v>
      </c>
      <c r="I1007" s="7">
        <f t="shared" si="180"/>
        <v>0</v>
      </c>
      <c r="J1007" s="7">
        <f t="shared" si="181"/>
        <v>2</v>
      </c>
      <c r="K1007" s="8">
        <f t="shared" si="182"/>
        <v>1.2999999999999999E-2</v>
      </c>
      <c r="L1007" s="7">
        <f t="shared" si="183"/>
        <v>0.02</v>
      </c>
      <c r="M1007" s="8">
        <f t="shared" si="138"/>
        <v>2.5999999999999999E-2</v>
      </c>
      <c r="N1007" s="8">
        <f t="shared" si="139"/>
        <v>0.04</v>
      </c>
    </row>
    <row r="1008" spans="1:14" ht="15.75" customHeight="1" x14ac:dyDescent="0.35">
      <c r="A1008" s="7" t="str">
        <f t="shared" si="173"/>
        <v>blinks_gco_oab_2022</v>
      </c>
      <c r="B1008" s="7" t="str">
        <f t="shared" si="174"/>
        <v>Facebook Brasil</v>
      </c>
      <c r="C1008" s="7" t="str">
        <f t="shared" si="175"/>
        <v>blinks_gco_oab_na_conversao_facebook_all_ads_conv_ocpm_na_NA_na_po_lal_visitantes-oab-30d_ambos-18-50-anos_ppl_all_always-on_a_oab-so-011222-858</v>
      </c>
      <c r="D1008" s="7" t="str">
        <f t="shared" si="176"/>
        <v>353843430</v>
      </c>
      <c r="E1008" s="7" t="str">
        <f>IF('Report DCM'!$H1008="In-Stream Video","Rich Media display banner",IF('Report DCM'!$I1008&gt;'Report DCM'!$J1008,"Standard",VLOOKUP(CONCATENATE(bd_adtype,"_",bd_creativetype),tabela,2,FALSE)))</f>
        <v>Dynamic Click</v>
      </c>
      <c r="F1008" s="7" t="str">
        <f t="shared" si="177"/>
        <v>blinks_gco_oab_na_conversao_facebook_all_ads_conv_ocpm_na_NA_na_po_lal_visitantes-oab-30d_ambos-18-50-anos_ppl_all_always-on_a_oab-so-011222-858</v>
      </c>
      <c r="G1008" s="7" t="str">
        <f t="shared" si="178"/>
        <v>544909165</v>
      </c>
      <c r="H1008" s="7" t="str">
        <f t="shared" si="179"/>
        <v>Tracking</v>
      </c>
      <c r="I1008" s="7">
        <f t="shared" si="180"/>
        <v>0</v>
      </c>
      <c r="J1008" s="7">
        <f t="shared" si="181"/>
        <v>6</v>
      </c>
      <c r="K1008" s="8">
        <f t="shared" si="182"/>
        <v>1.2999999999999999E-2</v>
      </c>
      <c r="L1008" s="7">
        <f t="shared" si="183"/>
        <v>0.02</v>
      </c>
      <c r="M1008" s="8">
        <f t="shared" si="138"/>
        <v>7.8E-2</v>
      </c>
      <c r="N1008" s="8">
        <f t="shared" si="139"/>
        <v>0.12</v>
      </c>
    </row>
    <row r="1009" spans="1:14" ht="15.75" customHeight="1" x14ac:dyDescent="0.35">
      <c r="A1009" s="7" t="str">
        <f t="shared" si="173"/>
        <v>blinks_gco_oab_2022</v>
      </c>
      <c r="B1009" s="7" t="str">
        <f t="shared" si="174"/>
        <v>Facebook Brasil</v>
      </c>
      <c r="C1009" s="7" t="str">
        <f t="shared" si="175"/>
        <v>blinks_gco_oab_na_conversao_facebook_all_ads_conv_ocpm_na_NA_na_po_lal_visitantes-oab-30d_ambos-18-50-anos_vid_all_always-on_b_oab-so-011222-841</v>
      </c>
      <c r="D1009" s="7" t="str">
        <f t="shared" si="176"/>
        <v>353487044</v>
      </c>
      <c r="E1009" s="7" t="str">
        <f>IF('Report DCM'!$H1009="In-Stream Video","Rich Media display banner",IF('Report DCM'!$I1009&gt;'Report DCM'!$J1009,"Standard",VLOOKUP(CONCATENATE(bd_adtype,"_",bd_creativetype),tabela,2,FALSE)))</f>
        <v>Dynamic Click</v>
      </c>
      <c r="F1009" s="7" t="str">
        <f t="shared" si="177"/>
        <v>blinks_gco_oab_na_conversao_facebook_all_ads_conv_ocpm_na_NA_na_po_lal_visitantes-oab-30d_ambos-18-50-anos_vid_all_always-on_b_oab-so-011222-841</v>
      </c>
      <c r="G1009" s="7" t="str">
        <f t="shared" si="178"/>
        <v>544795239</v>
      </c>
      <c r="H1009" s="7" t="str">
        <f t="shared" si="179"/>
        <v>Tracking</v>
      </c>
      <c r="I1009" s="7">
        <f t="shared" si="180"/>
        <v>0</v>
      </c>
      <c r="J1009" s="7">
        <f t="shared" si="181"/>
        <v>25</v>
      </c>
      <c r="K1009" s="8">
        <f t="shared" si="182"/>
        <v>1.2999999999999999E-2</v>
      </c>
      <c r="L1009" s="7">
        <f t="shared" si="183"/>
        <v>0.02</v>
      </c>
      <c r="M1009" s="8">
        <f t="shared" si="138"/>
        <v>0.32500000000000001</v>
      </c>
      <c r="N1009" s="8">
        <f t="shared" si="139"/>
        <v>0.5</v>
      </c>
    </row>
    <row r="1010" spans="1:14" ht="15.75" customHeight="1" x14ac:dyDescent="0.35">
      <c r="A1010" s="7" t="str">
        <f t="shared" si="173"/>
        <v>blinks_gco_oab_2022</v>
      </c>
      <c r="B1010" s="7" t="str">
        <f t="shared" si="174"/>
        <v>Facebook Brasil</v>
      </c>
      <c r="C1010" s="7" t="str">
        <f t="shared" si="175"/>
        <v>blinks_gco_oab_na_conversao_facebook_all_ads_conv_ocpm_na_NA_na_po_lal_visitantes-oab-30d_ambos-18-50-anos_vid_all_always-on_c_oab-so-011222-842</v>
      </c>
      <c r="D1010" s="7" t="str">
        <f t="shared" si="176"/>
        <v>353487041</v>
      </c>
      <c r="E1010" s="7" t="str">
        <f>IF('Report DCM'!$H1010="In-Stream Video","Rich Media display banner",IF('Report DCM'!$I1010&gt;'Report DCM'!$J1010,"Standard",VLOOKUP(CONCATENATE(bd_adtype,"_",bd_creativetype),tabela,2,FALSE)))</f>
        <v>Dynamic Click</v>
      </c>
      <c r="F1010" s="7" t="str">
        <f t="shared" si="177"/>
        <v>blinks_gco_oab_na_conversao_facebook_all_ads_conv_ocpm_na_NA_na_po_lal_visitantes-oab-30d_ambos-18-50-anos_vid_all_always-on_c_oab-so-011222-842</v>
      </c>
      <c r="G1010" s="7" t="str">
        <f t="shared" si="178"/>
        <v>544795236</v>
      </c>
      <c r="H1010" s="7" t="str">
        <f t="shared" si="179"/>
        <v>Tracking</v>
      </c>
      <c r="I1010" s="7">
        <f t="shared" si="180"/>
        <v>0</v>
      </c>
      <c r="J1010" s="7">
        <f t="shared" si="181"/>
        <v>14</v>
      </c>
      <c r="K1010" s="8">
        <f t="shared" si="182"/>
        <v>1.2999999999999999E-2</v>
      </c>
      <c r="L1010" s="7">
        <f t="shared" si="183"/>
        <v>0.02</v>
      </c>
      <c r="M1010" s="8">
        <f t="shared" si="138"/>
        <v>0.182</v>
      </c>
      <c r="N1010" s="8">
        <f t="shared" si="139"/>
        <v>0.28000000000000003</v>
      </c>
    </row>
    <row r="1011" spans="1:14" ht="15.75" customHeight="1" x14ac:dyDescent="0.35">
      <c r="A1011" s="7" t="str">
        <f t="shared" si="173"/>
        <v>blinks_gco_oab_2022</v>
      </c>
      <c r="B1011" s="7" t="str">
        <f t="shared" si="174"/>
        <v>Google Ads</v>
      </c>
      <c r="C1011" s="7" t="str">
        <f t="shared" si="175"/>
        <v>blinks_gco_oab_2-yt-vrec-oab_awareness_google-ads_youtube_ads_purch_cpv_na_Fix_na_na_caf_ambos-18a65anos_buscaram-por-oab_vra_na_oab-go-211022-5</v>
      </c>
      <c r="D1011" s="7" t="str">
        <f t="shared" si="176"/>
        <v>349878826</v>
      </c>
      <c r="E1011" s="7" t="str">
        <f>IF('Report DCM'!$H1011="In-Stream Video","Rich Media display banner",IF('Report DCM'!$I1011&gt;'Report DCM'!$J1011,"Standard",VLOOKUP(CONCATENATE(bd_adtype,"_",bd_creativetype),tabela,2,FALSE)))</f>
        <v>Dynamic Click</v>
      </c>
      <c r="F1011" s="7" t="str">
        <f t="shared" si="177"/>
        <v>blinks_gco_oab_2-yt-vrec-oab_awareness_google-ads_youtube_ads_purch_cpv_na_Fix_na_na_caf_ambos-18a65anos_buscaram-por-oab_vra_na_oab-go-211022-5</v>
      </c>
      <c r="G1011" s="7" t="str">
        <f t="shared" si="178"/>
        <v>541015800</v>
      </c>
      <c r="H1011" s="7" t="str">
        <f t="shared" si="179"/>
        <v>Tracking</v>
      </c>
      <c r="I1011" s="7">
        <f t="shared" si="180"/>
        <v>0</v>
      </c>
      <c r="J1011" s="7">
        <f t="shared" si="181"/>
        <v>121</v>
      </c>
      <c r="K1011" s="8">
        <f t="shared" si="182"/>
        <v>1.2999999999999999E-2</v>
      </c>
      <c r="L1011" s="7">
        <f t="shared" si="183"/>
        <v>0.02</v>
      </c>
      <c r="M1011" s="8">
        <f t="shared" si="138"/>
        <v>1.573</v>
      </c>
      <c r="N1011" s="8">
        <f t="shared" si="139"/>
        <v>2.42</v>
      </c>
    </row>
    <row r="1012" spans="1:14" ht="15.75" customHeight="1" x14ac:dyDescent="0.35">
      <c r="A1012" s="7" t="str">
        <f t="shared" si="173"/>
        <v>blinks_gco_oab_2022</v>
      </c>
      <c r="B1012" s="7" t="str">
        <f t="shared" si="174"/>
        <v>Google Ads</v>
      </c>
      <c r="C1012" s="7" t="str">
        <f t="shared" si="175"/>
        <v>blinks_gco_oab_2-yt-vrec-oab_awareness_google-ads_youtube_ads_purch_cpv_na_Fix_na_na_caf_ambos-18a65anos_interessados-em-oab_vra_na_oab-go-211022-6</v>
      </c>
      <c r="D1012" s="7" t="str">
        <f t="shared" si="176"/>
        <v>349876261</v>
      </c>
      <c r="E1012" s="7" t="str">
        <f>IF('Report DCM'!$H1012="In-Stream Video","Rich Media display banner",IF('Report DCM'!$I1012&gt;'Report DCM'!$J1012,"Standard",VLOOKUP(CONCATENATE(bd_adtype,"_",bd_creativetype),tabela,2,FALSE)))</f>
        <v>Dynamic Click</v>
      </c>
      <c r="F1012" s="7" t="str">
        <f t="shared" si="177"/>
        <v>blinks_gco_oab_2-yt-vrec-oab_awareness_google-ads_youtube_ads_purch_cpv_na_Fix_na_na_caf_ambos-18a65anos_interessados-em-oab_vra_na_oab-go-211022-6</v>
      </c>
      <c r="G1012" s="7" t="str">
        <f t="shared" si="178"/>
        <v>541015830</v>
      </c>
      <c r="H1012" s="7" t="str">
        <f t="shared" si="179"/>
        <v>Tracking</v>
      </c>
      <c r="I1012" s="7">
        <f t="shared" si="180"/>
        <v>0</v>
      </c>
      <c r="J1012" s="7">
        <f t="shared" si="181"/>
        <v>368</v>
      </c>
      <c r="K1012" s="8">
        <f t="shared" si="182"/>
        <v>1.2999999999999999E-2</v>
      </c>
      <c r="L1012" s="7">
        <f t="shared" si="183"/>
        <v>0.02</v>
      </c>
      <c r="M1012" s="8">
        <f t="shared" si="138"/>
        <v>4.7839999999999998</v>
      </c>
      <c r="N1012" s="8">
        <f t="shared" si="139"/>
        <v>7.36</v>
      </c>
    </row>
    <row r="1013" spans="1:14" ht="15.75" customHeight="1" x14ac:dyDescent="0.35">
      <c r="A1013" s="7" t="str">
        <f t="shared" si="173"/>
        <v>blinks_gco_oab_2022</v>
      </c>
      <c r="B1013" s="7" t="str">
        <f t="shared" si="174"/>
        <v>Google Ads BR</v>
      </c>
      <c r="C1013" s="7" t="str">
        <f t="shared" si="175"/>
        <v>blinks_gco_oab_2-psq-dsa-oab_consideracao_google-ads_search_ads_purch_cpc_perf_Fix_na_na_da_ambos-18a65anos_oab_txt_na_oab-go-301122-7</v>
      </c>
      <c r="D1013" s="7" t="str">
        <f t="shared" si="176"/>
        <v>353381885</v>
      </c>
      <c r="E1013" s="7" t="str">
        <f>IF('Report DCM'!$H1013="In-Stream Video","Rich Media display banner",IF('Report DCM'!$I1013&gt;'Report DCM'!$J1013,"Standard",VLOOKUP(CONCATENATE(bd_adtype,"_",bd_creativetype),tabela,2,FALSE)))</f>
        <v>Dynamic Click</v>
      </c>
      <c r="F1013" s="7" t="str">
        <f t="shared" si="177"/>
        <v>blinks_gco_oab_2-psq-dsa-oab_consideracao_google-ads_search_ads_purch_cpc_perf_Fix_na_na_da_ambos-18a65anos_oab_txt_na_oab-go-301122-7</v>
      </c>
      <c r="G1013" s="7" t="str">
        <f t="shared" si="178"/>
        <v>544653605</v>
      </c>
      <c r="H1013" s="7" t="str">
        <f t="shared" si="179"/>
        <v>Tracking</v>
      </c>
      <c r="I1013" s="7">
        <f t="shared" si="180"/>
        <v>0</v>
      </c>
      <c r="J1013" s="7">
        <f t="shared" si="181"/>
        <v>1838</v>
      </c>
      <c r="K1013" s="8">
        <f t="shared" si="182"/>
        <v>1.2999999999999999E-2</v>
      </c>
      <c r="L1013" s="7">
        <f t="shared" si="183"/>
        <v>0.02</v>
      </c>
      <c r="M1013" s="8">
        <f t="shared" si="138"/>
        <v>23.893999999999998</v>
      </c>
      <c r="N1013" s="8">
        <f t="shared" si="139"/>
        <v>36.76</v>
      </c>
    </row>
    <row r="1014" spans="1:14" ht="15.75" customHeight="1" x14ac:dyDescent="0.35">
      <c r="A1014" s="7" t="str">
        <f t="shared" si="173"/>
        <v>blinks_gco_oab_2022</v>
      </c>
      <c r="B1014" s="7" t="str">
        <f t="shared" si="174"/>
        <v>Google Ads BR</v>
      </c>
      <c r="C1014" s="7" t="str">
        <f t="shared" si="175"/>
        <v>blinks_gco_oab_2-psq-espec-oab-xxxiv_consideracao_google-ads_search_ads_purch_cpc_perf_Fix_na_na_key_ambos-18a65anos_curso-oab_txt_na_oab-go-301122-20</v>
      </c>
      <c r="D1014" s="7" t="str">
        <f t="shared" si="176"/>
        <v>353364239</v>
      </c>
      <c r="E1014" s="7" t="str">
        <f>IF('Report DCM'!$H1014="In-Stream Video","Rich Media display banner",IF('Report DCM'!$I1014&gt;'Report DCM'!$J1014,"Standard",VLOOKUP(CONCATENATE(bd_adtype,"_",bd_creativetype),tabela,2,FALSE)))</f>
        <v>Dynamic Click</v>
      </c>
      <c r="F1014" s="7" t="str">
        <f t="shared" si="177"/>
        <v>blinks_gco_oab_2-psq-espec-oab-xxxiv_consideracao_google-ads_search_ads_purch_cpc_perf_Fix_na_na_key_ambos-18a65anos_curso-oab_txt_na_oab-go-301122-20</v>
      </c>
      <c r="G1014" s="7" t="str">
        <f t="shared" si="178"/>
        <v>544717833</v>
      </c>
      <c r="H1014" s="7" t="str">
        <f t="shared" si="179"/>
        <v>Tracking</v>
      </c>
      <c r="I1014" s="7">
        <f t="shared" si="180"/>
        <v>0</v>
      </c>
      <c r="J1014" s="7">
        <f t="shared" si="181"/>
        <v>348</v>
      </c>
      <c r="K1014" s="8">
        <f t="shared" si="182"/>
        <v>1.2999999999999999E-2</v>
      </c>
      <c r="L1014" s="7">
        <f t="shared" si="183"/>
        <v>0.02</v>
      </c>
      <c r="M1014" s="8">
        <f t="shared" si="138"/>
        <v>4.524</v>
      </c>
      <c r="N1014" s="8">
        <f t="shared" si="139"/>
        <v>6.96</v>
      </c>
    </row>
    <row r="1015" spans="1:14" ht="15.75" customHeight="1" x14ac:dyDescent="0.35">
      <c r="A1015" s="7" t="str">
        <f t="shared" si="173"/>
        <v>blinks_gco_oab_2022</v>
      </c>
      <c r="B1015" s="7" t="str">
        <f t="shared" si="174"/>
        <v>Google Ads BR</v>
      </c>
      <c r="C1015" s="7" t="str">
        <f t="shared" si="175"/>
        <v>blinks_gco_oab_2-psq-espec-oab-xxxiv_consideracao_google-ads_search_ads_purch_cpc_perf_Fix_na_na_key_ambos-18a65anos_oab-genericas_txt_na_oab-go-301122-21</v>
      </c>
      <c r="D1015" s="7" t="str">
        <f t="shared" si="176"/>
        <v>353364236</v>
      </c>
      <c r="E1015" s="7" t="str">
        <f>IF('Report DCM'!$H1015="In-Stream Video","Rich Media display banner",IF('Report DCM'!$I1015&gt;'Report DCM'!$J1015,"Standard",VLOOKUP(CONCATENATE(bd_adtype,"_",bd_creativetype),tabela,2,FALSE)))</f>
        <v>Dynamic Click</v>
      </c>
      <c r="F1015" s="7" t="str">
        <f t="shared" si="177"/>
        <v>blinks_gco_oab_2-psq-espec-oab-xxxiv_consideracao_google-ads_search_ads_purch_cpc_perf_Fix_na_na_key_ambos-18a65anos_oab-genericas_txt_na_oab-go-301122-21</v>
      </c>
      <c r="G1015" s="7" t="str">
        <f t="shared" si="178"/>
        <v>544717830</v>
      </c>
      <c r="H1015" s="7" t="str">
        <f t="shared" si="179"/>
        <v>Tracking</v>
      </c>
      <c r="I1015" s="7">
        <f t="shared" si="180"/>
        <v>0</v>
      </c>
      <c r="J1015" s="7">
        <f t="shared" si="181"/>
        <v>1213</v>
      </c>
      <c r="K1015" s="8">
        <f t="shared" si="182"/>
        <v>1.2999999999999999E-2</v>
      </c>
      <c r="L1015" s="7">
        <f t="shared" si="183"/>
        <v>0.02</v>
      </c>
      <c r="M1015" s="8">
        <f t="shared" si="138"/>
        <v>15.769</v>
      </c>
      <c r="N1015" s="8">
        <f t="shared" si="139"/>
        <v>24.26</v>
      </c>
    </row>
    <row r="1016" spans="1:14" ht="15.75" customHeight="1" x14ac:dyDescent="0.35">
      <c r="A1016" s="7" t="str">
        <f t="shared" si="173"/>
        <v>blinks_gco_oab_2022</v>
      </c>
      <c r="B1016" s="7" t="str">
        <f t="shared" si="174"/>
        <v>Google Ads BR</v>
      </c>
      <c r="C1016" s="7" t="str">
        <f t="shared" si="175"/>
        <v>blinks_gco_oab_2-psq-espec-oab-xxxiv_consideracao_google-ads_search_ads_purch_cpc_perf_Fix_na_na_key_ambos-18a65anos_primeira-fase-da-oab_txt_na_oab-go-301122-22</v>
      </c>
      <c r="D1016" s="7" t="str">
        <f t="shared" si="176"/>
        <v>353364233</v>
      </c>
      <c r="E1016" s="7" t="str">
        <f>IF('Report DCM'!$H1016="In-Stream Video","Rich Media display banner",IF('Report DCM'!$I1016&gt;'Report DCM'!$J1016,"Standard",VLOOKUP(CONCATENATE(bd_adtype,"_",bd_creativetype),tabela,2,FALSE)))</f>
        <v>Dynamic Click</v>
      </c>
      <c r="F1016" s="7" t="str">
        <f t="shared" si="177"/>
        <v>blinks_gco_oab_2-psq-espec-oab-xxxiv_consideracao_google-ads_search_ads_purch_cpc_perf_Fix_na_na_key_ambos-18a65anos_primeira-fase-da-oab_txt_na_oab-go-301122-22</v>
      </c>
      <c r="G1016" s="7" t="str">
        <f t="shared" si="178"/>
        <v>544717827</v>
      </c>
      <c r="H1016" s="7" t="str">
        <f t="shared" si="179"/>
        <v>Tracking</v>
      </c>
      <c r="I1016" s="7">
        <f t="shared" si="180"/>
        <v>0</v>
      </c>
      <c r="J1016" s="7">
        <f t="shared" si="181"/>
        <v>149</v>
      </c>
      <c r="K1016" s="8">
        <f t="shared" si="182"/>
        <v>1.2999999999999999E-2</v>
      </c>
      <c r="L1016" s="7">
        <f t="shared" si="183"/>
        <v>0.02</v>
      </c>
      <c r="M1016" s="8">
        <f t="shared" si="138"/>
        <v>1.9369999999999998</v>
      </c>
      <c r="N1016" s="8">
        <f t="shared" si="139"/>
        <v>2.98</v>
      </c>
    </row>
    <row r="1017" spans="1:14" ht="15.75" customHeight="1" x14ac:dyDescent="0.35">
      <c r="A1017" s="7" t="str">
        <f t="shared" si="173"/>
        <v>blinks_gco_oab_2022</v>
      </c>
      <c r="B1017" s="7" t="str">
        <f t="shared" si="174"/>
        <v>Google Ads BR</v>
      </c>
      <c r="C1017" s="7" t="str">
        <f t="shared" si="175"/>
        <v>blinks_gco_oab_2-psq-espec-oab-xxxiv_consideracao_google-ads_search_ads_purch_cpc_perf_Fix_na_na_key_ambos-18a65anos_segunda-fase-da-oab_txt_na_oab-go-301122-23</v>
      </c>
      <c r="D1017" s="7" t="str">
        <f t="shared" si="176"/>
        <v>353364230</v>
      </c>
      <c r="E1017" s="7" t="str">
        <f>IF('Report DCM'!$H1017="In-Stream Video","Rich Media display banner",IF('Report DCM'!$I1017&gt;'Report DCM'!$J1017,"Standard",VLOOKUP(CONCATENATE(bd_adtype,"_",bd_creativetype),tabela,2,FALSE)))</f>
        <v>Dynamic Click</v>
      </c>
      <c r="F1017" s="7" t="str">
        <f t="shared" si="177"/>
        <v>blinks_gco_oab_2-psq-espec-oab-xxxiv_consideracao_google-ads_search_ads_purch_cpc_perf_Fix_na_na_key_ambos-18a65anos_segunda-fase-da-oab_txt_na_oab-go-301122-23</v>
      </c>
      <c r="G1017" s="7" t="str">
        <f t="shared" si="178"/>
        <v>544790431</v>
      </c>
      <c r="H1017" s="7" t="str">
        <f t="shared" si="179"/>
        <v>Tracking</v>
      </c>
      <c r="I1017" s="7">
        <f t="shared" si="180"/>
        <v>0</v>
      </c>
      <c r="J1017" s="7">
        <f t="shared" si="181"/>
        <v>192</v>
      </c>
      <c r="K1017" s="8">
        <f t="shared" si="182"/>
        <v>1.2999999999999999E-2</v>
      </c>
      <c r="L1017" s="7">
        <f t="shared" si="183"/>
        <v>0.02</v>
      </c>
      <c r="M1017" s="8">
        <f t="shared" si="138"/>
        <v>2.496</v>
      </c>
      <c r="N1017" s="8">
        <f t="shared" si="139"/>
        <v>3.84</v>
      </c>
    </row>
    <row r="1018" spans="1:14" ht="15.75" customHeight="1" x14ac:dyDescent="0.35">
      <c r="A1018" s="7" t="str">
        <f t="shared" si="173"/>
        <v>blinks_gco_oab_2022</v>
      </c>
      <c r="B1018" s="7" t="str">
        <f t="shared" si="174"/>
        <v>Google Ads BR</v>
      </c>
      <c r="C1018" s="7" t="str">
        <f t="shared" si="175"/>
        <v>blinks_gco_oab_2-psq-institucional-oab_conversao_google-ads_search_ads_purch_cpc_perf_Fix_na_na_key_ambos-18a65anos_institucional-exata_txt_na_oab-go-301122-24</v>
      </c>
      <c r="D1018" s="7" t="str">
        <f t="shared" si="176"/>
        <v>353364281</v>
      </c>
      <c r="E1018" s="7" t="str">
        <f>IF('Report DCM'!$H1018="In-Stream Video","Rich Media display banner",IF('Report DCM'!$I1018&gt;'Report DCM'!$J1018,"Standard",VLOOKUP(CONCATENATE(bd_adtype,"_",bd_creativetype),tabela,2,FALSE)))</f>
        <v>Dynamic Click</v>
      </c>
      <c r="F1018" s="7" t="str">
        <f t="shared" si="177"/>
        <v>blinks_gco_oab_2-psq-institucional-oab_conversao_google-ads_search_ads_purch_cpc_perf_Fix_na_na_key_ambos-18a65anos_institucional-exata_txt_na_oab-go-301122-24</v>
      </c>
      <c r="G1018" s="7" t="str">
        <f t="shared" si="178"/>
        <v>544717875</v>
      </c>
      <c r="H1018" s="7" t="str">
        <f t="shared" si="179"/>
        <v>Tracking</v>
      </c>
      <c r="I1018" s="7">
        <f t="shared" si="180"/>
        <v>0</v>
      </c>
      <c r="J1018" s="7">
        <f t="shared" si="181"/>
        <v>1585</v>
      </c>
      <c r="K1018" s="8">
        <f t="shared" si="182"/>
        <v>1.2999999999999999E-2</v>
      </c>
      <c r="L1018" s="7">
        <f t="shared" si="183"/>
        <v>0.02</v>
      </c>
      <c r="M1018" s="8">
        <f t="shared" si="138"/>
        <v>20.605</v>
      </c>
      <c r="N1018" s="8">
        <f t="shared" si="139"/>
        <v>31.7</v>
      </c>
    </row>
    <row r="1019" spans="1:14" ht="15.75" customHeight="1" x14ac:dyDescent="0.35">
      <c r="A1019" s="7" t="str">
        <f t="shared" si="173"/>
        <v>blinks_gco_oab_2022</v>
      </c>
      <c r="B1019" s="7" t="str">
        <f t="shared" si="174"/>
        <v>Google Ads BR</v>
      </c>
      <c r="C1019" s="7" t="str">
        <f t="shared" si="175"/>
        <v>blinks_gco_oab_2-psq-institucional-oab_conversao_google-ads_search_ads_purch_cpc_perf_Fix_na_na_key_ambos-18a65anos_institucional-frase_txt_na_oab-go-301122-25</v>
      </c>
      <c r="D1019" s="7" t="str">
        <f t="shared" si="176"/>
        <v>353364275</v>
      </c>
      <c r="E1019" s="7" t="str">
        <f>IF('Report DCM'!$H1019="In-Stream Video","Rich Media display banner",IF('Report DCM'!$I1019&gt;'Report DCM'!$J1019,"Standard",VLOOKUP(CONCATENATE(bd_adtype,"_",bd_creativetype),tabela,2,FALSE)))</f>
        <v>Dynamic Click</v>
      </c>
      <c r="F1019" s="7" t="str">
        <f t="shared" si="177"/>
        <v>blinks_gco_oab_2-psq-institucional-oab_conversao_google-ads_search_ads_purch_cpc_perf_Fix_na_na_key_ambos-18a65anos_institucional-frase_txt_na_oab-go-301122-25</v>
      </c>
      <c r="G1019" s="7" t="str">
        <f t="shared" si="178"/>
        <v>544717869</v>
      </c>
      <c r="H1019" s="7" t="str">
        <f t="shared" si="179"/>
        <v>Tracking</v>
      </c>
      <c r="I1019" s="7">
        <f t="shared" si="180"/>
        <v>0</v>
      </c>
      <c r="J1019" s="7">
        <f t="shared" si="181"/>
        <v>1066</v>
      </c>
      <c r="K1019" s="8">
        <f t="shared" si="182"/>
        <v>1.2999999999999999E-2</v>
      </c>
      <c r="L1019" s="7">
        <f t="shared" si="183"/>
        <v>0.02</v>
      </c>
      <c r="M1019" s="8">
        <f t="shared" si="138"/>
        <v>13.857999999999999</v>
      </c>
      <c r="N1019" s="8">
        <f t="shared" si="139"/>
        <v>21.32</v>
      </c>
    </row>
    <row r="1020" spans="1:14" ht="15.75" customHeight="1" x14ac:dyDescent="0.35">
      <c r="A1020" s="7" t="str">
        <f t="shared" si="173"/>
        <v>blinks_gco_oab_2022</v>
      </c>
      <c r="B1020" s="7" t="str">
        <f t="shared" si="174"/>
        <v>Microsoft Ads</v>
      </c>
      <c r="C1020" s="7" t="str">
        <f t="shared" si="175"/>
        <v>blinks_gco_oab_2-psq-espec-oab_consideracao_microsoft-ads_search_ads_purch_cpc_perf_Fix_na_na_key_ambos-18a65anos_curso-oab_rsa_na_oab-go-081222-12</v>
      </c>
      <c r="D1020" s="7" t="str">
        <f t="shared" si="176"/>
        <v>354576399</v>
      </c>
      <c r="E1020" s="7" t="str">
        <f>IF('Report DCM'!$H1020="In-Stream Video","Rich Media display banner",IF('Report DCM'!$I1020&gt;'Report DCM'!$J1020,"Standard",VLOOKUP(CONCATENATE(bd_adtype,"_",bd_creativetype),tabela,2,FALSE)))</f>
        <v>Dynamic Click</v>
      </c>
      <c r="F1020" s="7" t="str">
        <f t="shared" si="177"/>
        <v>blinks_gco_oab_2-psq-espec-oab_consideracao_microsoft-ads_search_ads_purch_cpc_perf_Fix_na_na_key_ambos-18a65anos_curso-oab_rsa_na_oab-go-081222-12</v>
      </c>
      <c r="G1020" s="7" t="str">
        <f t="shared" si="178"/>
        <v>545399820</v>
      </c>
      <c r="H1020" s="7" t="str">
        <f t="shared" si="179"/>
        <v>Tracking</v>
      </c>
      <c r="I1020" s="7">
        <f t="shared" si="180"/>
        <v>0</v>
      </c>
      <c r="J1020" s="7">
        <f t="shared" si="181"/>
        <v>75</v>
      </c>
      <c r="K1020" s="8">
        <f t="shared" si="182"/>
        <v>1.2999999999999999E-2</v>
      </c>
      <c r="L1020" s="7">
        <f t="shared" si="183"/>
        <v>0.02</v>
      </c>
      <c r="M1020" s="8">
        <f t="shared" si="138"/>
        <v>0.97499999999999998</v>
      </c>
      <c r="N1020" s="8">
        <f t="shared" si="139"/>
        <v>1.5</v>
      </c>
    </row>
    <row r="1021" spans="1:14" ht="15.75" customHeight="1" x14ac:dyDescent="0.35">
      <c r="A1021" s="7" t="str">
        <f t="shared" si="173"/>
        <v>blinks_gco_oab_2022</v>
      </c>
      <c r="B1021" s="7" t="str">
        <f t="shared" si="174"/>
        <v>Microsoft Ads</v>
      </c>
      <c r="C1021" s="7" t="str">
        <f t="shared" si="175"/>
        <v>blinks_gco_oab_2-psq-espec-oab_consideracao_microsoft-ads_search_ads_purch_cpc_perf_Fix_na_na_key_ambos-18a65anos_oab-genericas_rsa_na_oab-go-081222-13</v>
      </c>
      <c r="D1021" s="7" t="str">
        <f t="shared" si="176"/>
        <v>354576396</v>
      </c>
      <c r="E1021" s="7" t="str">
        <f>IF('Report DCM'!$H1021="In-Stream Video","Rich Media display banner",IF('Report DCM'!$I1021&gt;'Report DCM'!$J1021,"Standard",VLOOKUP(CONCATENATE(bd_adtype,"_",bd_creativetype),tabela,2,FALSE)))</f>
        <v>Dynamic Click</v>
      </c>
      <c r="F1021" s="7" t="str">
        <f t="shared" si="177"/>
        <v>blinks_gco_oab_2-psq-espec-oab_consideracao_microsoft-ads_search_ads_purch_cpc_perf_Fix_na_na_key_ambos-18a65anos_oab-genericas_rsa_na_oab-go-081222-13</v>
      </c>
      <c r="G1021" s="7" t="str">
        <f t="shared" si="178"/>
        <v>545399817</v>
      </c>
      <c r="H1021" s="7" t="str">
        <f t="shared" si="179"/>
        <v>Tracking</v>
      </c>
      <c r="I1021" s="7">
        <f t="shared" si="180"/>
        <v>0</v>
      </c>
      <c r="J1021" s="7">
        <f t="shared" si="181"/>
        <v>615</v>
      </c>
      <c r="K1021" s="8">
        <f t="shared" si="182"/>
        <v>1.2999999999999999E-2</v>
      </c>
      <c r="L1021" s="7">
        <f t="shared" si="183"/>
        <v>0.02</v>
      </c>
      <c r="M1021" s="8">
        <f t="shared" si="138"/>
        <v>7.9949999999999992</v>
      </c>
      <c r="N1021" s="8">
        <f t="shared" si="139"/>
        <v>12.3</v>
      </c>
    </row>
    <row r="1022" spans="1:14" ht="15.75" customHeight="1" x14ac:dyDescent="0.35">
      <c r="A1022" s="7" t="str">
        <f t="shared" si="173"/>
        <v>blinks_gco_oab_2022</v>
      </c>
      <c r="B1022" s="7" t="str">
        <f t="shared" si="174"/>
        <v>Microsoft Ads</v>
      </c>
      <c r="C1022" s="7" t="str">
        <f t="shared" si="175"/>
        <v>blinks_gco_oab_2-psq-espec-oab_consideracao_microsoft-ads_search_ads_purch_cpc_perf_Fix_na_na_key_ambos-18a65anos_primeira-fase-da-oab_rsa_na_oab-go-081222-14</v>
      </c>
      <c r="D1022" s="7" t="str">
        <f t="shared" si="176"/>
        <v>354576393</v>
      </c>
      <c r="E1022" s="7" t="str">
        <f>IF('Report DCM'!$H1022="In-Stream Video","Rich Media display banner",IF('Report DCM'!$I1022&gt;'Report DCM'!$J1022,"Standard",VLOOKUP(CONCATENATE(bd_adtype,"_",bd_creativetype),tabela,2,FALSE)))</f>
        <v>Dynamic Click</v>
      </c>
      <c r="F1022" s="7" t="str">
        <f t="shared" si="177"/>
        <v>blinks_gco_oab_2-psq-espec-oab_consideracao_microsoft-ads_search_ads_purch_cpc_perf_Fix_na_na_key_ambos-18a65anos_primeira-fase-da-oab_rsa_na_oab-go-081222-14</v>
      </c>
      <c r="G1022" s="7" t="str">
        <f t="shared" si="178"/>
        <v>545399814</v>
      </c>
      <c r="H1022" s="7" t="str">
        <f t="shared" si="179"/>
        <v>Tracking</v>
      </c>
      <c r="I1022" s="7">
        <f t="shared" si="180"/>
        <v>0</v>
      </c>
      <c r="J1022" s="7">
        <f t="shared" si="181"/>
        <v>43</v>
      </c>
      <c r="K1022" s="8">
        <f t="shared" si="182"/>
        <v>1.2999999999999999E-2</v>
      </c>
      <c r="L1022" s="7">
        <f t="shared" si="183"/>
        <v>0.02</v>
      </c>
      <c r="M1022" s="8">
        <f t="shared" ref="M1022:M1276" si="184">IF(E1022="Dynamic Click",J1022*K1022,K1022*$I1022/1000)</f>
        <v>0.55899999999999994</v>
      </c>
      <c r="N1022" s="8">
        <f t="shared" ref="N1022:N1276" si="185">IF(E1022="Dynamic Click",J1022*L1022,L1022*$I1022/1000)</f>
        <v>0.86</v>
      </c>
    </row>
    <row r="1023" spans="1:14" ht="15.75" customHeight="1" x14ac:dyDescent="0.35">
      <c r="A1023" s="7" t="str">
        <f t="shared" si="173"/>
        <v>blinks_gco_oab_2022</v>
      </c>
      <c r="B1023" s="7" t="str">
        <f t="shared" si="174"/>
        <v>Microsoft Ads</v>
      </c>
      <c r="C1023" s="7" t="str">
        <f t="shared" si="175"/>
        <v>blinks_gco_oab_2-psq-espec-oab_consideracao_microsoft-ads_search_ads_purch_cpc_perf_Fix_na_na_key_ambos-18a65anos_seg-fase-administrativo_rsa_na_oab-go-081222-5</v>
      </c>
      <c r="D1023" s="7" t="str">
        <f t="shared" si="176"/>
        <v>354609912</v>
      </c>
      <c r="E1023" s="7" t="str">
        <f>IF('Report DCM'!$H1023="In-Stream Video","Rich Media display banner",IF('Report DCM'!$I1023&gt;'Report DCM'!$J1023,"Standard",VLOOKUP(CONCATENATE(bd_adtype,"_",bd_creativetype),tabela,2,FALSE)))</f>
        <v>Dynamic Click</v>
      </c>
      <c r="F1023" s="7" t="str">
        <f t="shared" si="177"/>
        <v>blinks_gco_oab_2-psq-espec-oab_consideracao_microsoft-ads_search_ads_purch_cpc_perf_Fix_na_na_key_ambos-18a65anos_seg-fase-administrativo_rsa_na_oab-go-081222-5</v>
      </c>
      <c r="G1023" s="7" t="str">
        <f t="shared" si="178"/>
        <v>545582398</v>
      </c>
      <c r="H1023" s="7" t="str">
        <f t="shared" si="179"/>
        <v>Tracking</v>
      </c>
      <c r="I1023" s="7">
        <f t="shared" si="180"/>
        <v>0</v>
      </c>
      <c r="J1023" s="7">
        <f t="shared" si="181"/>
        <v>17</v>
      </c>
      <c r="K1023" s="8">
        <f t="shared" si="182"/>
        <v>1.2999999999999999E-2</v>
      </c>
      <c r="L1023" s="7">
        <f t="shared" si="183"/>
        <v>0.02</v>
      </c>
      <c r="M1023" s="8">
        <f t="shared" si="184"/>
        <v>0.221</v>
      </c>
      <c r="N1023" s="8">
        <f t="shared" si="185"/>
        <v>0.34</v>
      </c>
    </row>
    <row r="1024" spans="1:14" ht="15.75" customHeight="1" x14ac:dyDescent="0.35">
      <c r="A1024" s="7" t="str">
        <f t="shared" si="173"/>
        <v>blinks_gco_oab_2022</v>
      </c>
      <c r="B1024" s="7" t="str">
        <f t="shared" si="174"/>
        <v>Microsoft Ads</v>
      </c>
      <c r="C1024" s="7" t="str">
        <f t="shared" si="175"/>
        <v>blinks_gco_oab_2-psq-espec-oab_consideracao_microsoft-ads_search_ads_purch_cpc_perf_Fix_na_na_key_ambos-18a65anos_seg-fase-civil_rsa_na_oab-go-081222-6</v>
      </c>
      <c r="D1024" s="7" t="str">
        <f t="shared" si="176"/>
        <v>354576417</v>
      </c>
      <c r="E1024" s="7" t="str">
        <f>IF('Report DCM'!$H1024="In-Stream Video","Rich Media display banner",IF('Report DCM'!$I1024&gt;'Report DCM'!$J1024,"Standard",VLOOKUP(CONCATENATE(bd_adtype,"_",bd_creativetype),tabela,2,FALSE)))</f>
        <v>Dynamic Click</v>
      </c>
      <c r="F1024" s="7" t="str">
        <f t="shared" si="177"/>
        <v>blinks_gco_oab_2-psq-espec-oab_consideracao_microsoft-ads_search_ads_purch_cpc_perf_Fix_na_na_key_ambos-18a65anos_seg-fase-civil_rsa_na_oab-go-081222-6</v>
      </c>
      <c r="G1024" s="7" t="str">
        <f t="shared" si="178"/>
        <v>545582395</v>
      </c>
      <c r="H1024" s="7" t="str">
        <f t="shared" si="179"/>
        <v>Tracking</v>
      </c>
      <c r="I1024" s="7">
        <f t="shared" si="180"/>
        <v>0</v>
      </c>
      <c r="J1024" s="7">
        <f t="shared" si="181"/>
        <v>17</v>
      </c>
      <c r="K1024" s="8">
        <f t="shared" si="182"/>
        <v>1.2999999999999999E-2</v>
      </c>
      <c r="L1024" s="7">
        <f t="shared" si="183"/>
        <v>0.02</v>
      </c>
      <c r="M1024" s="8">
        <f t="shared" si="184"/>
        <v>0.221</v>
      </c>
      <c r="N1024" s="8">
        <f t="shared" si="185"/>
        <v>0.34</v>
      </c>
    </row>
    <row r="1025" spans="1:14" ht="15.75" customHeight="1" x14ac:dyDescent="0.35">
      <c r="A1025" s="7" t="str">
        <f t="shared" si="173"/>
        <v>blinks_gco_oab_2022</v>
      </c>
      <c r="B1025" s="7" t="str">
        <f t="shared" si="174"/>
        <v>Microsoft Ads</v>
      </c>
      <c r="C1025" s="7" t="str">
        <f t="shared" si="175"/>
        <v>blinks_gco_oab_2-psq-espec-oab_consideracao_microsoft-ads_search_ads_purch_cpc_perf_Fix_na_na_key_ambos-18a65anos_seg-fase-constitucional_rsa_na_oab-go-081222-7</v>
      </c>
      <c r="D1025" s="7" t="str">
        <f t="shared" si="176"/>
        <v>354576414</v>
      </c>
      <c r="E1025" s="7" t="str">
        <f>IF('Report DCM'!$H1025="In-Stream Video","Rich Media display banner",IF('Report DCM'!$I1025&gt;'Report DCM'!$J1025,"Standard",VLOOKUP(CONCATENATE(bd_adtype,"_",bd_creativetype),tabela,2,FALSE)))</f>
        <v>Dynamic Click</v>
      </c>
      <c r="F1025" s="7" t="str">
        <f t="shared" si="177"/>
        <v>blinks_gco_oab_2-psq-espec-oab_consideracao_microsoft-ads_search_ads_purch_cpc_perf_Fix_na_na_key_ambos-18a65anos_seg-fase-constitucional_rsa_na_oab-go-081222-7</v>
      </c>
      <c r="G1025" s="7" t="str">
        <f t="shared" si="178"/>
        <v>545582392</v>
      </c>
      <c r="H1025" s="7" t="str">
        <f t="shared" si="179"/>
        <v>Tracking</v>
      </c>
      <c r="I1025" s="7">
        <f t="shared" si="180"/>
        <v>0</v>
      </c>
      <c r="J1025" s="7">
        <f t="shared" si="181"/>
        <v>28</v>
      </c>
      <c r="K1025" s="8">
        <f t="shared" si="182"/>
        <v>1.2999999999999999E-2</v>
      </c>
      <c r="L1025" s="7">
        <f t="shared" si="183"/>
        <v>0.02</v>
      </c>
      <c r="M1025" s="8">
        <f t="shared" si="184"/>
        <v>0.36399999999999999</v>
      </c>
      <c r="N1025" s="8">
        <f t="shared" si="185"/>
        <v>0.56000000000000005</v>
      </c>
    </row>
    <row r="1026" spans="1:14" ht="15.75" customHeight="1" x14ac:dyDescent="0.35">
      <c r="A1026" s="7" t="str">
        <f t="shared" ref="A1026:A1089" si="186">bd_campaign</f>
        <v>blinks_gco_oab_2022</v>
      </c>
      <c r="B1026" s="7" t="str">
        <f t="shared" ref="B1026:B1089" si="187">bd_site</f>
        <v>Microsoft Ads</v>
      </c>
      <c r="C1026" s="7" t="str">
        <f t="shared" ref="C1026:C1089" si="188">bd_placement</f>
        <v>blinks_gco_oab_2-psq-espec-oab_consideracao_microsoft-ads_search_ads_purch_cpc_perf_Fix_na_na_key_ambos-18a65anos_seg-fase-empresarial_rsa_na_oab-go-081222-8</v>
      </c>
      <c r="D1026" s="7" t="str">
        <f t="shared" ref="D1026:D1089" si="189">bd_placementID</f>
        <v>354576411</v>
      </c>
      <c r="E1026" s="7" t="str">
        <f>IF('Report DCM'!$H1026="In-Stream Video","Rich Media display banner",IF('Report DCM'!$I1026&gt;'Report DCM'!$J1026,"Standard",VLOOKUP(CONCATENATE(bd_adtype,"_",bd_creativetype),tabela,2,FALSE)))</f>
        <v>Dynamic Click</v>
      </c>
      <c r="F1026" s="7" t="str">
        <f t="shared" ref="F1026:F1089" si="190">bd_ad</f>
        <v>blinks_gco_oab_2-psq-espec-oab_consideracao_microsoft-ads_search_ads_purch_cpc_perf_Fix_na_na_key_ambos-18a65anos_seg-fase-empresarial_rsa_na_oab-go-081222-8</v>
      </c>
      <c r="G1026" s="7" t="str">
        <f t="shared" ref="G1026:G1089" si="191">bd_adid</f>
        <v>545582389</v>
      </c>
      <c r="H1026" s="7" t="str">
        <f t="shared" ref="H1026:H1089" si="192">bd_creativetype</f>
        <v>Tracking</v>
      </c>
      <c r="I1026" s="7">
        <f t="shared" ref="I1026:I1089" si="193">bd_impression</f>
        <v>0</v>
      </c>
      <c r="J1026" s="7">
        <f t="shared" ref="J1026:J1089" si="194">bd_clicks</f>
        <v>2</v>
      </c>
      <c r="K1026" s="8">
        <f t="shared" ref="K1026:K1089" si="195">VLOOKUP(E1026,tabela,2,FALSE)</f>
        <v>1.2999999999999999E-2</v>
      </c>
      <c r="L1026" s="7">
        <f t="shared" ref="L1026:L1089" si="196">VLOOKUP(E1026,tabela,3,FALSE)</f>
        <v>0.02</v>
      </c>
      <c r="M1026" s="8">
        <f t="shared" si="184"/>
        <v>2.5999999999999999E-2</v>
      </c>
      <c r="N1026" s="8">
        <f t="shared" si="185"/>
        <v>0.04</v>
      </c>
    </row>
    <row r="1027" spans="1:14" ht="15.75" customHeight="1" x14ac:dyDescent="0.35">
      <c r="A1027" s="7" t="str">
        <f t="shared" si="186"/>
        <v>blinks_gco_oab_2022</v>
      </c>
      <c r="B1027" s="7" t="str">
        <f t="shared" si="187"/>
        <v>Microsoft Ads</v>
      </c>
      <c r="C1027" s="7" t="str">
        <f t="shared" si="188"/>
        <v>blinks_gco_oab_2-psq-espec-oab_consideracao_microsoft-ads_search_ads_purch_cpc_perf_Fix_na_na_key_ambos-18a65anos_seg-fase-penal_rsa_na_oab-go-081222-9</v>
      </c>
      <c r="D1027" s="7" t="str">
        <f t="shared" si="189"/>
        <v>354576408</v>
      </c>
      <c r="E1027" s="7" t="str">
        <f>IF('Report DCM'!$H1027="In-Stream Video","Rich Media display banner",IF('Report DCM'!$I1027&gt;'Report DCM'!$J1027,"Standard",VLOOKUP(CONCATENATE(bd_adtype,"_",bd_creativetype),tabela,2,FALSE)))</f>
        <v>Dynamic Click</v>
      </c>
      <c r="F1027" s="7" t="str">
        <f t="shared" si="190"/>
        <v>blinks_gco_oab_2-psq-espec-oab_consideracao_microsoft-ads_search_ads_purch_cpc_perf_Fix_na_na_key_ambos-18a65anos_seg-fase-penal_rsa_na_oab-go-081222-9</v>
      </c>
      <c r="G1027" s="7" t="str">
        <f t="shared" si="191"/>
        <v>545399829</v>
      </c>
      <c r="H1027" s="7" t="str">
        <f t="shared" si="192"/>
        <v>Tracking</v>
      </c>
      <c r="I1027" s="7">
        <f t="shared" si="193"/>
        <v>0</v>
      </c>
      <c r="J1027" s="7">
        <f t="shared" si="194"/>
        <v>12</v>
      </c>
      <c r="K1027" s="8">
        <f t="shared" si="195"/>
        <v>1.2999999999999999E-2</v>
      </c>
      <c r="L1027" s="7">
        <f t="shared" si="196"/>
        <v>0.02</v>
      </c>
      <c r="M1027" s="8">
        <f t="shared" si="184"/>
        <v>0.156</v>
      </c>
      <c r="N1027" s="8">
        <f t="shared" si="185"/>
        <v>0.24</v>
      </c>
    </row>
    <row r="1028" spans="1:14" ht="15.75" customHeight="1" x14ac:dyDescent="0.35">
      <c r="A1028" s="7" t="str">
        <f t="shared" si="186"/>
        <v>blinks_gco_oab_2022</v>
      </c>
      <c r="B1028" s="7" t="str">
        <f t="shared" si="187"/>
        <v>Microsoft Ads</v>
      </c>
      <c r="C1028" s="7" t="str">
        <f t="shared" si="188"/>
        <v>blinks_gco_oab_2-psq-espec-oab_consideracao_microsoft-ads_search_ads_purch_cpc_perf_Fix_na_na_key_ambos-18a65anos_seg-fase-trabalho_rsa_na_oab-go-081222-10</v>
      </c>
      <c r="D1028" s="7" t="str">
        <f t="shared" si="189"/>
        <v>354576405</v>
      </c>
      <c r="E1028" s="7" t="str">
        <f>IF('Report DCM'!$H1028="In-Stream Video","Rich Media display banner",IF('Report DCM'!$I1028&gt;'Report DCM'!$J1028,"Standard",VLOOKUP(CONCATENATE(bd_adtype,"_",bd_creativetype),tabela,2,FALSE)))</f>
        <v>Dynamic Click</v>
      </c>
      <c r="F1028" s="7" t="str">
        <f t="shared" si="190"/>
        <v>blinks_gco_oab_2-psq-espec-oab_consideracao_microsoft-ads_search_ads_purch_cpc_perf_Fix_na_na_key_ambos-18a65anos_seg-fase-trabalho_rsa_na_oab-go-081222-10</v>
      </c>
      <c r="G1028" s="7" t="str">
        <f t="shared" si="191"/>
        <v>545399826</v>
      </c>
      <c r="H1028" s="7" t="str">
        <f t="shared" si="192"/>
        <v>Tracking</v>
      </c>
      <c r="I1028" s="7">
        <f t="shared" si="193"/>
        <v>0</v>
      </c>
      <c r="J1028" s="7">
        <f t="shared" si="194"/>
        <v>19</v>
      </c>
      <c r="K1028" s="8">
        <f t="shared" si="195"/>
        <v>1.2999999999999999E-2</v>
      </c>
      <c r="L1028" s="7">
        <f t="shared" si="196"/>
        <v>0.02</v>
      </c>
      <c r="M1028" s="8">
        <f t="shared" si="184"/>
        <v>0.247</v>
      </c>
      <c r="N1028" s="8">
        <f t="shared" si="185"/>
        <v>0.38</v>
      </c>
    </row>
    <row r="1029" spans="1:14" ht="15.75" customHeight="1" x14ac:dyDescent="0.35">
      <c r="A1029" s="7" t="str">
        <f t="shared" si="186"/>
        <v>blinks_gco_oab_2022</v>
      </c>
      <c r="B1029" s="7" t="str">
        <f t="shared" si="187"/>
        <v>Microsoft Ads</v>
      </c>
      <c r="C1029" s="7" t="str">
        <f t="shared" si="188"/>
        <v>blinks_gco_oab_2-psq-espec-oab_consideracao_microsoft-ads_search_ads_purch_cpc_perf_Fix_na_na_key_ambos-18a65anos_seg-fase-tributario_rsa_na_oab-go-081222-11</v>
      </c>
      <c r="D1029" s="7" t="str">
        <f t="shared" si="189"/>
        <v>354576402</v>
      </c>
      <c r="E1029" s="7" t="str">
        <f>IF('Report DCM'!$H1029="In-Stream Video","Rich Media display banner",IF('Report DCM'!$I1029&gt;'Report DCM'!$J1029,"Standard",VLOOKUP(CONCATENATE(bd_adtype,"_",bd_creativetype),tabela,2,FALSE)))</f>
        <v>Dynamic Click</v>
      </c>
      <c r="F1029" s="7" t="str">
        <f t="shared" si="190"/>
        <v>blinks_gco_oab_2-psq-espec-oab_consideracao_microsoft-ads_search_ads_purch_cpc_perf_Fix_na_na_key_ambos-18a65anos_seg-fase-tributario_rsa_na_oab-go-081222-11</v>
      </c>
      <c r="G1029" s="7" t="str">
        <f t="shared" si="191"/>
        <v>545399823</v>
      </c>
      <c r="H1029" s="7" t="str">
        <f t="shared" si="192"/>
        <v>Tracking</v>
      </c>
      <c r="I1029" s="7">
        <f t="shared" si="193"/>
        <v>0</v>
      </c>
      <c r="J1029" s="7">
        <f t="shared" si="194"/>
        <v>1</v>
      </c>
      <c r="K1029" s="8">
        <f t="shared" si="195"/>
        <v>1.2999999999999999E-2</v>
      </c>
      <c r="L1029" s="7">
        <f t="shared" si="196"/>
        <v>0.02</v>
      </c>
      <c r="M1029" s="8">
        <f t="shared" si="184"/>
        <v>1.2999999999999999E-2</v>
      </c>
      <c r="N1029" s="8">
        <f t="shared" si="185"/>
        <v>0.02</v>
      </c>
    </row>
    <row r="1030" spans="1:14" ht="15.75" customHeight="1" x14ac:dyDescent="0.35">
      <c r="A1030" s="7" t="str">
        <f t="shared" si="186"/>
        <v>blinks_gco_oab_2022</v>
      </c>
      <c r="B1030" s="7" t="str">
        <f t="shared" si="187"/>
        <v>Microsoft Ads</v>
      </c>
      <c r="C1030" s="7" t="str">
        <f t="shared" si="188"/>
        <v>blinks_gco_oab_2-psq-espec-oab_consideracao_microsoft-ads_search_ads_purch_cpc_perf_Fix_na_na_key_ambos-18a65anos_segunda-fase-da-oab_rsa_na_oab-go-081222-15</v>
      </c>
      <c r="D1030" s="7" t="str">
        <f t="shared" si="189"/>
        <v>354576390</v>
      </c>
      <c r="E1030" s="7" t="str">
        <f>IF('Report DCM'!$H1030="In-Stream Video","Rich Media display banner",IF('Report DCM'!$I1030&gt;'Report DCM'!$J1030,"Standard",VLOOKUP(CONCATENATE(bd_adtype,"_",bd_creativetype),tabela,2,FALSE)))</f>
        <v>Dynamic Click</v>
      </c>
      <c r="F1030" s="7" t="str">
        <f t="shared" si="190"/>
        <v>blinks_gco_oab_2-psq-espec-oab_consideracao_microsoft-ads_search_ads_purch_cpc_perf_Fix_na_na_key_ambos-18a65anos_segunda-fase-da-oab_rsa_na_oab-go-081222-15</v>
      </c>
      <c r="G1030" s="7" t="str">
        <f t="shared" si="191"/>
        <v>545399811</v>
      </c>
      <c r="H1030" s="7" t="str">
        <f t="shared" si="192"/>
        <v>Tracking</v>
      </c>
      <c r="I1030" s="7">
        <f t="shared" si="193"/>
        <v>0</v>
      </c>
      <c r="J1030" s="7">
        <f t="shared" si="194"/>
        <v>45</v>
      </c>
      <c r="K1030" s="8">
        <f t="shared" si="195"/>
        <v>1.2999999999999999E-2</v>
      </c>
      <c r="L1030" s="7">
        <f t="shared" si="196"/>
        <v>0.02</v>
      </c>
      <c r="M1030" s="8">
        <f t="shared" si="184"/>
        <v>0.58499999999999996</v>
      </c>
      <c r="N1030" s="8">
        <f t="shared" si="185"/>
        <v>0.9</v>
      </c>
    </row>
    <row r="1031" spans="1:14" ht="15.75" customHeight="1" x14ac:dyDescent="0.35">
      <c r="A1031" s="7" t="str">
        <f t="shared" si="186"/>
        <v>blinks_gco_oab_2022</v>
      </c>
      <c r="B1031" s="7" t="str">
        <f t="shared" si="187"/>
        <v>Microsoft Ads</v>
      </c>
      <c r="C1031" s="7" t="str">
        <f t="shared" si="188"/>
        <v>blinks_gco_oab_2-psq-institucional-oab_conversao_microsoft-ads_search_ads_purch_cpc_perf_Fix_na_na_key_ambos-18a65anos_institucional-exata_rsa_na_oab-go-081222-16</v>
      </c>
      <c r="D1031" s="7" t="str">
        <f t="shared" si="189"/>
        <v>354576387</v>
      </c>
      <c r="E1031" s="7" t="str">
        <f>IF('Report DCM'!$H1031="In-Stream Video","Rich Media display banner",IF('Report DCM'!$I1031&gt;'Report DCM'!$J1031,"Standard",VLOOKUP(CONCATENATE(bd_adtype,"_",bd_creativetype),tabela,2,FALSE)))</f>
        <v>Dynamic Click</v>
      </c>
      <c r="F1031" s="7" t="str">
        <f t="shared" si="190"/>
        <v>blinks_gco_oab_2-psq-institucional-oab_conversao_microsoft-ads_search_ads_purch_cpc_perf_Fix_na_na_key_ambos-18a65anos_institucional-exata_rsa_na_oab-go-081222-16</v>
      </c>
      <c r="G1031" s="7" t="str">
        <f t="shared" si="191"/>
        <v>545399808</v>
      </c>
      <c r="H1031" s="7" t="str">
        <f t="shared" si="192"/>
        <v>Tracking</v>
      </c>
      <c r="I1031" s="7">
        <f t="shared" si="193"/>
        <v>0</v>
      </c>
      <c r="J1031" s="7">
        <f t="shared" si="194"/>
        <v>108</v>
      </c>
      <c r="K1031" s="8">
        <f t="shared" si="195"/>
        <v>1.2999999999999999E-2</v>
      </c>
      <c r="L1031" s="7">
        <f t="shared" si="196"/>
        <v>0.02</v>
      </c>
      <c r="M1031" s="8">
        <f t="shared" si="184"/>
        <v>1.4039999999999999</v>
      </c>
      <c r="N1031" s="8">
        <f t="shared" si="185"/>
        <v>2.16</v>
      </c>
    </row>
    <row r="1032" spans="1:14" ht="15.75" customHeight="1" x14ac:dyDescent="0.35">
      <c r="A1032" s="7" t="str">
        <f t="shared" si="186"/>
        <v>blinks_gco_oab_2022</v>
      </c>
      <c r="B1032" s="7" t="str">
        <f t="shared" si="187"/>
        <v>Microsoft Ads</v>
      </c>
      <c r="C1032" s="7" t="str">
        <f t="shared" si="188"/>
        <v>blinks_gco_oab_2-psq-institucional-oab_conversao_microsoft-ads_search_ads_purch_cpc_perf_Fix_na_na_key_ambos-18a65anos_institucional-frase_rsa_na_oab-go-081222-17</v>
      </c>
      <c r="D1032" s="7" t="str">
        <f t="shared" si="189"/>
        <v>354576384</v>
      </c>
      <c r="E1032" s="7" t="str">
        <f>IF('Report DCM'!$H1032="In-Stream Video","Rich Media display banner",IF('Report DCM'!$I1032&gt;'Report DCM'!$J1032,"Standard",VLOOKUP(CONCATENATE(bd_adtype,"_",bd_creativetype),tabela,2,FALSE)))</f>
        <v>Dynamic Click</v>
      </c>
      <c r="F1032" s="7" t="str">
        <f t="shared" si="190"/>
        <v>blinks_gco_oab_2-psq-institucional-oab_conversao_microsoft-ads_search_ads_purch_cpc_perf_Fix_na_na_key_ambos-18a65anos_institucional-frase_rsa_na_oab-go-081222-17</v>
      </c>
      <c r="G1032" s="7" t="str">
        <f t="shared" si="191"/>
        <v>545399805</v>
      </c>
      <c r="H1032" s="7" t="str">
        <f t="shared" si="192"/>
        <v>Tracking</v>
      </c>
      <c r="I1032" s="7">
        <f t="shared" si="193"/>
        <v>0</v>
      </c>
      <c r="J1032" s="7">
        <f t="shared" si="194"/>
        <v>83</v>
      </c>
      <c r="K1032" s="8">
        <f t="shared" si="195"/>
        <v>1.2999999999999999E-2</v>
      </c>
      <c r="L1032" s="7">
        <f t="shared" si="196"/>
        <v>0.02</v>
      </c>
      <c r="M1032" s="8">
        <f t="shared" si="184"/>
        <v>1.079</v>
      </c>
      <c r="N1032" s="8">
        <f t="shared" si="185"/>
        <v>1.6600000000000001</v>
      </c>
    </row>
    <row r="1033" spans="1:14" ht="15.75" customHeight="1" x14ac:dyDescent="0.35">
      <c r="A1033" s="7" t="str">
        <f t="shared" si="186"/>
        <v>blinks_gco_oab_2023</v>
      </c>
      <c r="B1033" s="7" t="str">
        <f t="shared" si="187"/>
        <v>Facebook Brasil</v>
      </c>
      <c r="C1033" s="7" t="str">
        <f t="shared" si="188"/>
        <v>blinks_gco_oab_na_awareness_facebook_all_ads_reach_ocpm_na_NA_na_po_int_direito-oab_ambos-18-50-anos_ppl_all_colchao_peça-a_oab-so-010223-478</v>
      </c>
      <c r="D1033" s="7" t="str">
        <f t="shared" si="189"/>
        <v>358577313</v>
      </c>
      <c r="E1033" s="7" t="str">
        <f>IF('Report DCM'!$H1033="In-Stream Video","Rich Media display banner",IF('Report DCM'!$I1033&gt;'Report DCM'!$J1033,"Standard",VLOOKUP(CONCATENATE(bd_adtype,"_",bd_creativetype),tabela,2,FALSE)))</f>
        <v>Dynamic Click</v>
      </c>
      <c r="F1033" s="7" t="str">
        <f t="shared" si="190"/>
        <v>blinks_gco_oab_na_awareness_facebook_all_ads_reach_ocpm_na_NA_na_po_int_direito-oab_ambos-18-50-anos_ppl_all_colchao_peça-a_oab-so-010223-478</v>
      </c>
      <c r="G1033" s="7" t="str">
        <f t="shared" si="191"/>
        <v>549345582</v>
      </c>
      <c r="H1033" s="7" t="str">
        <f t="shared" si="192"/>
        <v>Tracking</v>
      </c>
      <c r="I1033" s="7">
        <f t="shared" si="193"/>
        <v>0</v>
      </c>
      <c r="J1033" s="7">
        <f t="shared" si="194"/>
        <v>8</v>
      </c>
      <c r="K1033" s="8">
        <f t="shared" si="195"/>
        <v>1.2999999999999999E-2</v>
      </c>
      <c r="L1033" s="7">
        <f t="shared" si="196"/>
        <v>0.02</v>
      </c>
      <c r="M1033" s="8">
        <f t="shared" si="184"/>
        <v>0.104</v>
      </c>
      <c r="N1033" s="8">
        <f t="shared" si="185"/>
        <v>0.16</v>
      </c>
    </row>
    <row r="1034" spans="1:14" ht="15.75" customHeight="1" x14ac:dyDescent="0.35">
      <c r="A1034" s="7" t="str">
        <f t="shared" si="186"/>
        <v>blinks_gco_oab_2023</v>
      </c>
      <c r="B1034" s="7" t="str">
        <f t="shared" si="187"/>
        <v>Facebook Brasil</v>
      </c>
      <c r="C1034" s="7" t="str">
        <f t="shared" si="188"/>
        <v>blinks_gco_oab_na_awareness_facebook_all_ads_reach_ocpm_na_NA_na_po_int_direito-oab_ambos-18-50-anos_ppl_all_colchao_peça-b_oab-so-010223-479</v>
      </c>
      <c r="D1034" s="7" t="str">
        <f t="shared" si="189"/>
        <v>358577310</v>
      </c>
      <c r="E1034" s="7" t="str">
        <f>IF('Report DCM'!$H1034="In-Stream Video","Rich Media display banner",IF('Report DCM'!$I1034&gt;'Report DCM'!$J1034,"Standard",VLOOKUP(CONCATENATE(bd_adtype,"_",bd_creativetype),tabela,2,FALSE)))</f>
        <v>Dynamic Click</v>
      </c>
      <c r="F1034" s="7" t="str">
        <f t="shared" si="190"/>
        <v>blinks_gco_oab_na_awareness_facebook_all_ads_reach_ocpm_na_NA_na_po_int_direito-oab_ambos-18-50-anos_ppl_all_colchao_peça-b_oab-so-010223-479</v>
      </c>
      <c r="G1034" s="7" t="str">
        <f t="shared" si="191"/>
        <v>549345585</v>
      </c>
      <c r="H1034" s="7" t="str">
        <f t="shared" si="192"/>
        <v>Tracking</v>
      </c>
      <c r="I1034" s="7">
        <f t="shared" si="193"/>
        <v>0</v>
      </c>
      <c r="J1034" s="7">
        <f t="shared" si="194"/>
        <v>28</v>
      </c>
      <c r="K1034" s="8">
        <f t="shared" si="195"/>
        <v>1.2999999999999999E-2</v>
      </c>
      <c r="L1034" s="7">
        <f t="shared" si="196"/>
        <v>0.02</v>
      </c>
      <c r="M1034" s="8">
        <f t="shared" si="184"/>
        <v>0.36399999999999999</v>
      </c>
      <c r="N1034" s="8">
        <f t="shared" si="185"/>
        <v>0.56000000000000005</v>
      </c>
    </row>
    <row r="1035" spans="1:14" ht="15.75" customHeight="1" x14ac:dyDescent="0.35">
      <c r="A1035" s="7" t="str">
        <f t="shared" si="186"/>
        <v>blinks_gco_oab_2023</v>
      </c>
      <c r="B1035" s="7" t="str">
        <f t="shared" si="187"/>
        <v>Facebook Brasil</v>
      </c>
      <c r="C1035" s="7" t="str">
        <f t="shared" si="188"/>
        <v>blinks_gco_oab_na_awareness_facebook_all_ads_reach_ocpm_na_NA_na_po_int_direito-oab_ambos-18-50-anos_ppl_all_exame-da-ordem_peça-a_oab-so-010123-454</v>
      </c>
      <c r="D1035" s="7" t="str">
        <f t="shared" si="189"/>
        <v>357590321</v>
      </c>
      <c r="E1035" s="7" t="str">
        <f>IF('Report DCM'!$H1035="In-Stream Video","Rich Media display banner",IF('Report DCM'!$I1035&gt;'Report DCM'!$J1035,"Standard",VLOOKUP(CONCATENATE(bd_adtype,"_",bd_creativetype),tabela,2,FALSE)))</f>
        <v>Dynamic Click</v>
      </c>
      <c r="F1035" s="7" t="str">
        <f t="shared" si="190"/>
        <v>blinks_gco_oab_na_awareness_facebook_all_ads_reach_ocpm_na_NA_na_po_int_direito-oab_ambos-18-50-anos_ppl_all_exame-da-ordem_peça-a_oab-so-010123-454</v>
      </c>
      <c r="G1035" s="7" t="str">
        <f t="shared" si="191"/>
        <v>548688161</v>
      </c>
      <c r="H1035" s="7" t="str">
        <f t="shared" si="192"/>
        <v>Tracking</v>
      </c>
      <c r="I1035" s="7">
        <f t="shared" si="193"/>
        <v>0</v>
      </c>
      <c r="J1035" s="7">
        <f t="shared" si="194"/>
        <v>61</v>
      </c>
      <c r="K1035" s="8">
        <f t="shared" si="195"/>
        <v>1.2999999999999999E-2</v>
      </c>
      <c r="L1035" s="7">
        <f t="shared" si="196"/>
        <v>0.02</v>
      </c>
      <c r="M1035" s="8">
        <f t="shared" si="184"/>
        <v>0.79299999999999993</v>
      </c>
      <c r="N1035" s="8">
        <f t="shared" si="185"/>
        <v>1.22</v>
      </c>
    </row>
    <row r="1036" spans="1:14" ht="15.75" customHeight="1" x14ac:dyDescent="0.35">
      <c r="A1036" s="7" t="str">
        <f t="shared" si="186"/>
        <v>blinks_gco_oab_2023</v>
      </c>
      <c r="B1036" s="7" t="str">
        <f t="shared" si="187"/>
        <v>Facebook Brasil</v>
      </c>
      <c r="C1036" s="7" t="str">
        <f t="shared" si="188"/>
        <v>blinks_gco_oab_na_awareness_facebook_all_ads_reach_ocpm_na_NA_na_po_int_direito-oab_ambos-18-50-anos_ppl_all_exame-da-ordem_peça-b_oab-so-010123-455</v>
      </c>
      <c r="D1036" s="7" t="str">
        <f t="shared" si="189"/>
        <v>357590318</v>
      </c>
      <c r="E1036" s="7" t="str">
        <f>IF('Report DCM'!$H1036="In-Stream Video","Rich Media display banner",IF('Report DCM'!$I1036&gt;'Report DCM'!$J1036,"Standard",VLOOKUP(CONCATENATE(bd_adtype,"_",bd_creativetype),tabela,2,FALSE)))</f>
        <v>Dynamic Click</v>
      </c>
      <c r="F1036" s="7" t="str">
        <f t="shared" si="190"/>
        <v>blinks_gco_oab_na_awareness_facebook_all_ads_reach_ocpm_na_NA_na_po_int_direito-oab_ambos-18-50-anos_ppl_all_exame-da-ordem_peça-b_oab-so-010123-455</v>
      </c>
      <c r="G1036" s="7" t="str">
        <f t="shared" si="191"/>
        <v>548688158</v>
      </c>
      <c r="H1036" s="7" t="str">
        <f t="shared" si="192"/>
        <v>Tracking</v>
      </c>
      <c r="I1036" s="7">
        <f t="shared" si="193"/>
        <v>0</v>
      </c>
      <c r="J1036" s="7">
        <f t="shared" si="194"/>
        <v>53</v>
      </c>
      <c r="K1036" s="8">
        <f t="shared" si="195"/>
        <v>1.2999999999999999E-2</v>
      </c>
      <c r="L1036" s="7">
        <f t="shared" si="196"/>
        <v>0.02</v>
      </c>
      <c r="M1036" s="8">
        <f t="shared" si="184"/>
        <v>0.68899999999999995</v>
      </c>
      <c r="N1036" s="8">
        <f t="shared" si="185"/>
        <v>1.06</v>
      </c>
    </row>
    <row r="1037" spans="1:14" ht="15.75" customHeight="1" x14ac:dyDescent="0.35">
      <c r="A1037" s="7" t="str">
        <f t="shared" si="186"/>
        <v>blinks_gco_oab_2023</v>
      </c>
      <c r="B1037" s="7" t="str">
        <f t="shared" si="187"/>
        <v>Facebook Brasil</v>
      </c>
      <c r="C1037" s="7" t="str">
        <f t="shared" si="188"/>
        <v>blinks_gco_oab_na_awareness_facebook_all_ads_reach_ocpm_na_NA_na_po_int_direito-oab_ambos-18-50-anos_ppl_all_exame-da-ordem_peça-c_oab-so-010123-456</v>
      </c>
      <c r="D1037" s="7" t="str">
        <f t="shared" si="189"/>
        <v>357621344</v>
      </c>
      <c r="E1037" s="7" t="str">
        <f>IF('Report DCM'!$H1037="In-Stream Video","Rich Media display banner",IF('Report DCM'!$I1037&gt;'Report DCM'!$J1037,"Standard",VLOOKUP(CONCATENATE(bd_adtype,"_",bd_creativetype),tabela,2,FALSE)))</f>
        <v>Dynamic Click</v>
      </c>
      <c r="F1037" s="7" t="str">
        <f t="shared" si="190"/>
        <v>blinks_gco_oab_na_awareness_facebook_all_ads_reach_ocpm_na_NA_na_po_int_direito-oab_ambos-18-50-anos_ppl_all_exame-da-ordem_peça-c_oab-so-010123-456</v>
      </c>
      <c r="G1037" s="7" t="str">
        <f t="shared" si="191"/>
        <v>548688278</v>
      </c>
      <c r="H1037" s="7" t="str">
        <f t="shared" si="192"/>
        <v>Tracking</v>
      </c>
      <c r="I1037" s="7">
        <f t="shared" si="193"/>
        <v>0</v>
      </c>
      <c r="J1037" s="7">
        <f t="shared" si="194"/>
        <v>35</v>
      </c>
      <c r="K1037" s="8">
        <f t="shared" si="195"/>
        <v>1.2999999999999999E-2</v>
      </c>
      <c r="L1037" s="7">
        <f t="shared" si="196"/>
        <v>0.02</v>
      </c>
      <c r="M1037" s="8">
        <f t="shared" si="184"/>
        <v>0.45499999999999996</v>
      </c>
      <c r="N1037" s="8">
        <f t="shared" si="185"/>
        <v>0.70000000000000007</v>
      </c>
    </row>
    <row r="1038" spans="1:14" ht="15.75" customHeight="1" x14ac:dyDescent="0.35">
      <c r="A1038" s="7" t="str">
        <f t="shared" si="186"/>
        <v>blinks_gco_oab_2023</v>
      </c>
      <c r="B1038" s="7" t="str">
        <f t="shared" si="187"/>
        <v>Facebook Brasil</v>
      </c>
      <c r="C1038" s="7" t="str">
        <f t="shared" si="188"/>
        <v>blinks_gco_oab_na_awareness_facebook_all_ads_reach_ocpm_na_NA_na_po_int_direito-oab_ambos-18-50-anos_vid_all_colchao_peça-d_oab-so-010223-508</v>
      </c>
      <c r="D1038" s="7" t="str">
        <f t="shared" si="189"/>
        <v>358981486</v>
      </c>
      <c r="E1038" s="7" t="str">
        <f>IF('Report DCM'!$H1038="In-Stream Video","Rich Media display banner",IF('Report DCM'!$I1038&gt;'Report DCM'!$J1038,"Standard",VLOOKUP(CONCATENATE(bd_adtype,"_",bd_creativetype),tabela,2,FALSE)))</f>
        <v>Dynamic Click</v>
      </c>
      <c r="F1038" s="7" t="str">
        <f t="shared" si="190"/>
        <v>blinks_gco_oab_na_awareness_facebook_all_ads_reach_ocpm_na_NA_na_po_int_direito-oab_ambos-18-50-anos_vid_all_colchao_peça-d_oab-so-010223-508</v>
      </c>
      <c r="G1038" s="7" t="str">
        <f t="shared" si="191"/>
        <v>549987463</v>
      </c>
      <c r="H1038" s="7" t="str">
        <f t="shared" si="192"/>
        <v>Tracking</v>
      </c>
      <c r="I1038" s="7">
        <f t="shared" si="193"/>
        <v>0</v>
      </c>
      <c r="J1038" s="7">
        <f t="shared" si="194"/>
        <v>6</v>
      </c>
      <c r="K1038" s="8">
        <f t="shared" si="195"/>
        <v>1.2999999999999999E-2</v>
      </c>
      <c r="L1038" s="7">
        <f t="shared" si="196"/>
        <v>0.02</v>
      </c>
      <c r="M1038" s="8">
        <f t="shared" si="184"/>
        <v>7.8E-2</v>
      </c>
      <c r="N1038" s="8">
        <f t="shared" si="185"/>
        <v>0.12</v>
      </c>
    </row>
    <row r="1039" spans="1:14" ht="15.75" customHeight="1" x14ac:dyDescent="0.35">
      <c r="A1039" s="7" t="str">
        <f t="shared" si="186"/>
        <v>blinks_gco_oab_2023</v>
      </c>
      <c r="B1039" s="7" t="str">
        <f t="shared" si="187"/>
        <v>Facebook Brasil</v>
      </c>
      <c r="C1039" s="7" t="str">
        <f t="shared" si="188"/>
        <v>blinks_gco_oab_na_awareness_facebook_all_ads_reach_ocpm_na_NA_na_po_int_direito-oab_ambos-18-50-anos_vid_all_colchao_peça-e_oab-so-010223-517</v>
      </c>
      <c r="D1039" s="7" t="str">
        <f t="shared" si="189"/>
        <v>358981471</v>
      </c>
      <c r="E1039" s="7" t="str">
        <f>IF('Report DCM'!$H1039="In-Stream Video","Rich Media display banner",IF('Report DCM'!$I1039&gt;'Report DCM'!$J1039,"Standard",VLOOKUP(CONCATENATE(bd_adtype,"_",bd_creativetype),tabela,2,FALSE)))</f>
        <v>Dynamic Click</v>
      </c>
      <c r="F1039" s="7" t="str">
        <f t="shared" si="190"/>
        <v>blinks_gco_oab_na_awareness_facebook_all_ads_reach_ocpm_na_NA_na_po_int_direito-oab_ambos-18-50-anos_vid_all_colchao_peça-e_oab-so-010223-517</v>
      </c>
      <c r="G1039" s="7" t="str">
        <f t="shared" si="191"/>
        <v>549987454</v>
      </c>
      <c r="H1039" s="7" t="str">
        <f t="shared" si="192"/>
        <v>Tracking</v>
      </c>
      <c r="I1039" s="7">
        <f t="shared" si="193"/>
        <v>0</v>
      </c>
      <c r="J1039" s="7">
        <f t="shared" si="194"/>
        <v>10</v>
      </c>
      <c r="K1039" s="8">
        <f t="shared" si="195"/>
        <v>1.2999999999999999E-2</v>
      </c>
      <c r="L1039" s="7">
        <f t="shared" si="196"/>
        <v>0.02</v>
      </c>
      <c r="M1039" s="8">
        <f t="shared" si="184"/>
        <v>0.13</v>
      </c>
      <c r="N1039" s="8">
        <f t="shared" si="185"/>
        <v>0.2</v>
      </c>
    </row>
    <row r="1040" spans="1:14" ht="15.75" customHeight="1" x14ac:dyDescent="0.35">
      <c r="A1040" s="7" t="str">
        <f t="shared" si="186"/>
        <v>blinks_gco_oab_2023</v>
      </c>
      <c r="B1040" s="7" t="str">
        <f t="shared" si="187"/>
        <v>Facebook Brasil</v>
      </c>
      <c r="C1040" s="7" t="str">
        <f t="shared" si="188"/>
        <v>blinks_gco_oab_na_awareness_facebook_all_ads_reach_ocpm_na_NA_na_po_int_direito-oab_ambos-18-50-anos_vid_all_colchao_peça-f_oab-so-010223-514</v>
      </c>
      <c r="D1040" s="7" t="str">
        <f t="shared" si="189"/>
        <v>358981432</v>
      </c>
      <c r="E1040" s="7" t="str">
        <f>IF('Report DCM'!$H1040="In-Stream Video","Rich Media display banner",IF('Report DCM'!$I1040&gt;'Report DCM'!$J1040,"Standard",VLOOKUP(CONCATENATE(bd_adtype,"_",bd_creativetype),tabela,2,FALSE)))</f>
        <v>Dynamic Click</v>
      </c>
      <c r="F1040" s="7" t="str">
        <f t="shared" si="190"/>
        <v>blinks_gco_oab_na_awareness_facebook_all_ads_reach_ocpm_na_NA_na_po_int_direito-oab_ambos-18-50-anos_vid_all_colchao_peça-f_oab-so-010223-514</v>
      </c>
      <c r="G1040" s="7" t="str">
        <f t="shared" si="191"/>
        <v>549987433</v>
      </c>
      <c r="H1040" s="7" t="str">
        <f t="shared" si="192"/>
        <v>Tracking</v>
      </c>
      <c r="I1040" s="7">
        <f t="shared" si="193"/>
        <v>0</v>
      </c>
      <c r="J1040" s="7">
        <f t="shared" si="194"/>
        <v>9</v>
      </c>
      <c r="K1040" s="8">
        <f t="shared" si="195"/>
        <v>1.2999999999999999E-2</v>
      </c>
      <c r="L1040" s="7">
        <f t="shared" si="196"/>
        <v>0.02</v>
      </c>
      <c r="M1040" s="8">
        <f t="shared" si="184"/>
        <v>0.11699999999999999</v>
      </c>
      <c r="N1040" s="8">
        <f t="shared" si="185"/>
        <v>0.18</v>
      </c>
    </row>
    <row r="1041" spans="1:14" ht="15.75" customHeight="1" x14ac:dyDescent="0.35">
      <c r="A1041" s="7" t="str">
        <f t="shared" si="186"/>
        <v>blinks_gco_oab_2023</v>
      </c>
      <c r="B1041" s="7" t="str">
        <f t="shared" si="187"/>
        <v>Facebook Brasil</v>
      </c>
      <c r="C1041" s="7" t="str">
        <f t="shared" si="188"/>
        <v>blinks_gco_oab_na_awareness_facebook_all_ads_reach_ocpm_na_NA_na_po_int_direito-oab_ambos-18-50-anos_vid_all_colchao_peça-g_oab-so-010223-511</v>
      </c>
      <c r="D1041" s="7" t="str">
        <f t="shared" si="189"/>
        <v>358981453</v>
      </c>
      <c r="E1041" s="7" t="str">
        <f>IF('Report DCM'!$H1041="In-Stream Video","Rich Media display banner",IF('Report DCM'!$I1041&gt;'Report DCM'!$J1041,"Standard",VLOOKUP(CONCATENATE(bd_adtype,"_",bd_creativetype),tabela,2,FALSE)))</f>
        <v>Dynamic Click</v>
      </c>
      <c r="F1041" s="7" t="str">
        <f t="shared" si="190"/>
        <v>blinks_gco_oab_na_awareness_facebook_all_ads_reach_ocpm_na_NA_na_po_int_direito-oab_ambos-18-50-anos_vid_all_colchao_peça-g_oab-so-010223-511</v>
      </c>
      <c r="G1041" s="7" t="str">
        <f t="shared" si="191"/>
        <v>549987445</v>
      </c>
      <c r="H1041" s="7" t="str">
        <f t="shared" si="192"/>
        <v>Tracking</v>
      </c>
      <c r="I1041" s="7">
        <f t="shared" si="193"/>
        <v>0</v>
      </c>
      <c r="J1041" s="7">
        <f t="shared" si="194"/>
        <v>8</v>
      </c>
      <c r="K1041" s="8">
        <f t="shared" si="195"/>
        <v>1.2999999999999999E-2</v>
      </c>
      <c r="L1041" s="7">
        <f t="shared" si="196"/>
        <v>0.02</v>
      </c>
      <c r="M1041" s="8">
        <f t="shared" si="184"/>
        <v>0.104</v>
      </c>
      <c r="N1041" s="8">
        <f t="shared" si="185"/>
        <v>0.16</v>
      </c>
    </row>
    <row r="1042" spans="1:14" ht="15.75" customHeight="1" x14ac:dyDescent="0.35">
      <c r="A1042" s="7" t="str">
        <f t="shared" si="186"/>
        <v>blinks_gco_oab_2023</v>
      </c>
      <c r="B1042" s="7" t="str">
        <f t="shared" si="187"/>
        <v>Facebook Brasil</v>
      </c>
      <c r="C1042" s="7" t="str">
        <f t="shared" si="188"/>
        <v>blinks_gco_oab_na_awareness_facebook_all_ads_reach_ocpm_na_NA_na_po_int_direito-oab_ambos-18-50-anos_vid_all_exame-da-ordem_peça-a_oab-so-010223-523</v>
      </c>
      <c r="D1042" s="7" t="str">
        <f t="shared" si="189"/>
        <v>359091144</v>
      </c>
      <c r="E1042" s="7" t="str">
        <f>IF('Report DCM'!$H1042="In-Stream Video","Rich Media display banner",IF('Report DCM'!$I1042&gt;'Report DCM'!$J1042,"Standard",VLOOKUP(CONCATENATE(bd_adtype,"_",bd_creativetype),tabela,2,FALSE)))</f>
        <v>Dynamic Click</v>
      </c>
      <c r="F1042" s="7" t="str">
        <f t="shared" si="190"/>
        <v>blinks_gco_oab_na_awareness_facebook_all_ads_reach_ocpm_na_NA_na_po_int_direito-oab_ambos-18-50-anos_vid_all_exame-da-ordem_peça-a_oab-so-010223-523</v>
      </c>
      <c r="G1042" s="7" t="str">
        <f t="shared" si="191"/>
        <v>549990178</v>
      </c>
      <c r="H1042" s="7" t="str">
        <f t="shared" si="192"/>
        <v>Tracking</v>
      </c>
      <c r="I1042" s="7">
        <f t="shared" si="193"/>
        <v>0</v>
      </c>
      <c r="J1042" s="7">
        <f t="shared" si="194"/>
        <v>9</v>
      </c>
      <c r="K1042" s="8">
        <f t="shared" si="195"/>
        <v>1.2999999999999999E-2</v>
      </c>
      <c r="L1042" s="7">
        <f t="shared" si="196"/>
        <v>0.02</v>
      </c>
      <c r="M1042" s="8">
        <f t="shared" si="184"/>
        <v>0.11699999999999999</v>
      </c>
      <c r="N1042" s="8">
        <f t="shared" si="185"/>
        <v>0.18</v>
      </c>
    </row>
    <row r="1043" spans="1:14" ht="15.75" customHeight="1" x14ac:dyDescent="0.35">
      <c r="A1043" s="7" t="str">
        <f t="shared" si="186"/>
        <v>blinks_gco_oab_2023</v>
      </c>
      <c r="B1043" s="7" t="str">
        <f t="shared" si="187"/>
        <v>Facebook Brasil</v>
      </c>
      <c r="C1043" s="7" t="str">
        <f t="shared" si="188"/>
        <v>blinks_gco_oab_na_awareness_facebook_all_ads_reach_ocpm_na_NA_na_po_int_direito-oab_ambos-18-50-anos_vid_all_exame-da-ordem_peça-b_oab-so-010223-524</v>
      </c>
      <c r="D1043" s="7" t="str">
        <f t="shared" si="189"/>
        <v>359091138</v>
      </c>
      <c r="E1043" s="7" t="str">
        <f>IF('Report DCM'!$H1043="In-Stream Video","Rich Media display banner",IF('Report DCM'!$I1043&gt;'Report DCM'!$J1043,"Standard",VLOOKUP(CONCATENATE(bd_adtype,"_",bd_creativetype),tabela,2,FALSE)))</f>
        <v>Dynamic Click</v>
      </c>
      <c r="F1043" s="7" t="str">
        <f t="shared" si="190"/>
        <v>blinks_gco_oab_na_awareness_facebook_all_ads_reach_ocpm_na_NA_na_po_int_direito-oab_ambos-18-50-anos_vid_all_exame-da-ordem_peça-b_oab-so-010223-524</v>
      </c>
      <c r="G1043" s="7" t="str">
        <f t="shared" si="191"/>
        <v>549990172</v>
      </c>
      <c r="H1043" s="7" t="str">
        <f t="shared" si="192"/>
        <v>Tracking</v>
      </c>
      <c r="I1043" s="7">
        <f t="shared" si="193"/>
        <v>0</v>
      </c>
      <c r="J1043" s="7">
        <f t="shared" si="194"/>
        <v>22</v>
      </c>
      <c r="K1043" s="8">
        <f t="shared" si="195"/>
        <v>1.2999999999999999E-2</v>
      </c>
      <c r="L1043" s="7">
        <f t="shared" si="196"/>
        <v>0.02</v>
      </c>
      <c r="M1043" s="8">
        <f t="shared" si="184"/>
        <v>0.28599999999999998</v>
      </c>
      <c r="N1043" s="8">
        <f t="shared" si="185"/>
        <v>0.44</v>
      </c>
    </row>
    <row r="1044" spans="1:14" ht="15.75" customHeight="1" x14ac:dyDescent="0.35">
      <c r="A1044" s="7" t="str">
        <f t="shared" si="186"/>
        <v>blinks_gco_oab_2023</v>
      </c>
      <c r="B1044" s="7" t="str">
        <f t="shared" si="187"/>
        <v>Facebook Brasil</v>
      </c>
      <c r="C1044" s="7" t="str">
        <f t="shared" si="188"/>
        <v>blinks_gco_oab_na_awareness_facebook_all_ads_reach_ocpm_na_NA_na_po_int_direito-oab_ambos-18-50-anos_vid_all_exame-da-ordem_peça-c_oab-so-010223-525</v>
      </c>
      <c r="D1044" s="7" t="str">
        <f t="shared" si="189"/>
        <v>359091132</v>
      </c>
      <c r="E1044" s="7" t="str">
        <f>IF('Report DCM'!$H1044="In-Stream Video","Rich Media display banner",IF('Report DCM'!$I1044&gt;'Report DCM'!$J1044,"Standard",VLOOKUP(CONCATENATE(bd_adtype,"_",bd_creativetype),tabela,2,FALSE)))</f>
        <v>Dynamic Click</v>
      </c>
      <c r="F1044" s="7" t="str">
        <f t="shared" si="190"/>
        <v>blinks_gco_oab_na_awareness_facebook_all_ads_reach_ocpm_na_NA_na_po_int_direito-oab_ambos-18-50-anos_vid_all_exame-da-ordem_peça-c_oab-so-010223-525</v>
      </c>
      <c r="G1044" s="7" t="str">
        <f t="shared" si="191"/>
        <v>549990166</v>
      </c>
      <c r="H1044" s="7" t="str">
        <f t="shared" si="192"/>
        <v>Tracking</v>
      </c>
      <c r="I1044" s="7">
        <f t="shared" si="193"/>
        <v>0</v>
      </c>
      <c r="J1044" s="7">
        <f t="shared" si="194"/>
        <v>17</v>
      </c>
      <c r="K1044" s="8">
        <f t="shared" si="195"/>
        <v>1.2999999999999999E-2</v>
      </c>
      <c r="L1044" s="7">
        <f t="shared" si="196"/>
        <v>0.02</v>
      </c>
      <c r="M1044" s="8">
        <f t="shared" si="184"/>
        <v>0.221</v>
      </c>
      <c r="N1044" s="8">
        <f t="shared" si="185"/>
        <v>0.34</v>
      </c>
    </row>
    <row r="1045" spans="1:14" ht="15.75" customHeight="1" x14ac:dyDescent="0.35">
      <c r="A1045" s="7" t="str">
        <f t="shared" si="186"/>
        <v>blinks_gco_oab_2023</v>
      </c>
      <c r="B1045" s="7" t="str">
        <f t="shared" si="187"/>
        <v>Facebook Brasil</v>
      </c>
      <c r="C1045" s="7" t="str">
        <f t="shared" si="188"/>
        <v>blinks_gco_oab_na_awareness_facebook_all_ads_reach_ocpm_na_NA_na_po_lal_alunos-oab-5p_ambos-18-50-anos_ppl_all_colchao_peça-a_oab-so-010223-469</v>
      </c>
      <c r="D1045" s="7" t="str">
        <f t="shared" si="189"/>
        <v>358577361</v>
      </c>
      <c r="E1045" s="7" t="str">
        <f>IF('Report DCM'!$H1045="In-Stream Video","Rich Media display banner",IF('Report DCM'!$I1045&gt;'Report DCM'!$J1045,"Standard",VLOOKUP(CONCATENATE(bd_adtype,"_",bd_creativetype),tabela,2,FALSE)))</f>
        <v>Dynamic Click</v>
      </c>
      <c r="F1045" s="7" t="str">
        <f t="shared" si="190"/>
        <v>blinks_gco_oab_na_awareness_facebook_all_ads_reach_ocpm_na_NA_na_po_lal_alunos-oab-5p_ambos-18-50-anos_ppl_all_colchao_peça-a_oab-so-010223-469</v>
      </c>
      <c r="G1045" s="7" t="str">
        <f t="shared" si="191"/>
        <v>549345534</v>
      </c>
      <c r="H1045" s="7" t="str">
        <f t="shared" si="192"/>
        <v>Tracking</v>
      </c>
      <c r="I1045" s="7">
        <f t="shared" si="193"/>
        <v>0</v>
      </c>
      <c r="J1045" s="7">
        <f t="shared" si="194"/>
        <v>10</v>
      </c>
      <c r="K1045" s="8">
        <f t="shared" si="195"/>
        <v>1.2999999999999999E-2</v>
      </c>
      <c r="L1045" s="7">
        <f t="shared" si="196"/>
        <v>0.02</v>
      </c>
      <c r="M1045" s="8">
        <f t="shared" si="184"/>
        <v>0.13</v>
      </c>
      <c r="N1045" s="8">
        <f t="shared" si="185"/>
        <v>0.2</v>
      </c>
    </row>
    <row r="1046" spans="1:14" ht="15.75" customHeight="1" x14ac:dyDescent="0.35">
      <c r="A1046" s="7" t="str">
        <f t="shared" si="186"/>
        <v>blinks_gco_oab_2023</v>
      </c>
      <c r="B1046" s="7" t="str">
        <f t="shared" si="187"/>
        <v>Facebook Brasil</v>
      </c>
      <c r="C1046" s="7" t="str">
        <f t="shared" si="188"/>
        <v>blinks_gco_oab_na_awareness_facebook_all_ads_reach_ocpm_na_NA_na_po_lal_alunos-oab-5p_ambos-18-50-anos_ppl_all_colchao_peça-b_oab-so-010223-470</v>
      </c>
      <c r="D1046" s="7" t="str">
        <f t="shared" si="189"/>
        <v>358577355</v>
      </c>
      <c r="E1046" s="7" t="str">
        <f>IF('Report DCM'!$H1046="In-Stream Video","Rich Media display banner",IF('Report DCM'!$I1046&gt;'Report DCM'!$J1046,"Standard",VLOOKUP(CONCATENATE(bd_adtype,"_",bd_creativetype),tabela,2,FALSE)))</f>
        <v>Dynamic Click</v>
      </c>
      <c r="F1046" s="7" t="str">
        <f t="shared" si="190"/>
        <v>blinks_gco_oab_na_awareness_facebook_all_ads_reach_ocpm_na_NA_na_po_lal_alunos-oab-5p_ambos-18-50-anos_ppl_all_colchao_peça-b_oab-so-010223-470</v>
      </c>
      <c r="G1046" s="7" t="str">
        <f t="shared" si="191"/>
        <v>549345540</v>
      </c>
      <c r="H1046" s="7" t="str">
        <f t="shared" si="192"/>
        <v>Tracking</v>
      </c>
      <c r="I1046" s="7">
        <f t="shared" si="193"/>
        <v>0</v>
      </c>
      <c r="J1046" s="7">
        <f t="shared" si="194"/>
        <v>3</v>
      </c>
      <c r="K1046" s="8">
        <f t="shared" si="195"/>
        <v>1.2999999999999999E-2</v>
      </c>
      <c r="L1046" s="7">
        <f t="shared" si="196"/>
        <v>0.02</v>
      </c>
      <c r="M1046" s="8">
        <f t="shared" si="184"/>
        <v>3.9E-2</v>
      </c>
      <c r="N1046" s="8">
        <f t="shared" si="185"/>
        <v>0.06</v>
      </c>
    </row>
    <row r="1047" spans="1:14" ht="15.75" customHeight="1" x14ac:dyDescent="0.35">
      <c r="A1047" s="7" t="str">
        <f t="shared" si="186"/>
        <v>blinks_gco_oab_2023</v>
      </c>
      <c r="B1047" s="7" t="str">
        <f t="shared" si="187"/>
        <v>Facebook Brasil</v>
      </c>
      <c r="C1047" s="7" t="str">
        <f t="shared" si="188"/>
        <v>blinks_gco_oab_na_awareness_facebook_all_ads_reach_ocpm_na_NA_na_po_lal_alunos-oab-5p_ambos-18-50-anos_ppl_all_exame-da-ordem_peça-b_oab-so-010123-452</v>
      </c>
      <c r="D1047" s="7" t="str">
        <f t="shared" si="189"/>
        <v>357590327</v>
      </c>
      <c r="E1047" s="7" t="str">
        <f>IF('Report DCM'!$H1047="In-Stream Video","Rich Media display banner",IF('Report DCM'!$I1047&gt;'Report DCM'!$J1047,"Standard",VLOOKUP(CONCATENATE(bd_adtype,"_",bd_creativetype),tabela,2,FALSE)))</f>
        <v>Dynamic Click</v>
      </c>
      <c r="F1047" s="7" t="str">
        <f t="shared" si="190"/>
        <v>blinks_gco_oab_na_awareness_facebook_all_ads_reach_ocpm_na_NA_na_po_lal_alunos-oab-5p_ambos-18-50-anos_ppl_all_exame-da-ordem_peça-b_oab-so-010123-452</v>
      </c>
      <c r="G1047" s="7" t="str">
        <f t="shared" si="191"/>
        <v>548688167</v>
      </c>
      <c r="H1047" s="7" t="str">
        <f t="shared" si="192"/>
        <v>Tracking</v>
      </c>
      <c r="I1047" s="7">
        <f t="shared" si="193"/>
        <v>0</v>
      </c>
      <c r="J1047" s="7">
        <f t="shared" si="194"/>
        <v>1</v>
      </c>
      <c r="K1047" s="8">
        <f t="shared" si="195"/>
        <v>1.2999999999999999E-2</v>
      </c>
      <c r="L1047" s="7">
        <f t="shared" si="196"/>
        <v>0.02</v>
      </c>
      <c r="M1047" s="8">
        <f t="shared" si="184"/>
        <v>1.2999999999999999E-2</v>
      </c>
      <c r="N1047" s="8">
        <f t="shared" si="185"/>
        <v>0.02</v>
      </c>
    </row>
    <row r="1048" spans="1:14" ht="15.75" customHeight="1" x14ac:dyDescent="0.35">
      <c r="A1048" s="7" t="str">
        <f t="shared" si="186"/>
        <v>blinks_gco_oab_2023</v>
      </c>
      <c r="B1048" s="7" t="str">
        <f t="shared" si="187"/>
        <v>Facebook Brasil</v>
      </c>
      <c r="C1048" s="7" t="str">
        <f t="shared" si="188"/>
        <v>blinks_gco_oab_na_awareness_facebook_all_ads_reach_ocpm_na_NA_na_po_lal_alunos-oab-5p_ambos-18-50-anos_ppl_all_exame-da-ordem_peça-c_oab-so-010123-453</v>
      </c>
      <c r="D1048" s="7" t="str">
        <f t="shared" si="189"/>
        <v>357590324</v>
      </c>
      <c r="E1048" s="7" t="str">
        <f>IF('Report DCM'!$H1048="In-Stream Video","Rich Media display banner",IF('Report DCM'!$I1048&gt;'Report DCM'!$J1048,"Standard",VLOOKUP(CONCATENATE(bd_adtype,"_",bd_creativetype),tabela,2,FALSE)))</f>
        <v>Dynamic Click</v>
      </c>
      <c r="F1048" s="7" t="str">
        <f t="shared" si="190"/>
        <v>blinks_gco_oab_na_awareness_facebook_all_ads_reach_ocpm_na_NA_na_po_lal_alunos-oab-5p_ambos-18-50-anos_ppl_all_exame-da-ordem_peça-c_oab-so-010123-453</v>
      </c>
      <c r="G1048" s="7" t="str">
        <f t="shared" si="191"/>
        <v>548688164</v>
      </c>
      <c r="H1048" s="7" t="str">
        <f t="shared" si="192"/>
        <v>Tracking</v>
      </c>
      <c r="I1048" s="7">
        <f t="shared" si="193"/>
        <v>0</v>
      </c>
      <c r="J1048" s="7">
        <f t="shared" si="194"/>
        <v>2</v>
      </c>
      <c r="K1048" s="8">
        <f t="shared" si="195"/>
        <v>1.2999999999999999E-2</v>
      </c>
      <c r="L1048" s="7">
        <f t="shared" si="196"/>
        <v>0.02</v>
      </c>
      <c r="M1048" s="8">
        <f t="shared" si="184"/>
        <v>2.5999999999999999E-2</v>
      </c>
      <c r="N1048" s="8">
        <f t="shared" si="185"/>
        <v>0.04</v>
      </c>
    </row>
    <row r="1049" spans="1:14" ht="15.75" customHeight="1" x14ac:dyDescent="0.35">
      <c r="A1049" s="7" t="str">
        <f t="shared" si="186"/>
        <v>blinks_gco_oab_2023</v>
      </c>
      <c r="B1049" s="7" t="str">
        <f t="shared" si="187"/>
        <v>Facebook Brasil</v>
      </c>
      <c r="C1049" s="7" t="str">
        <f t="shared" si="188"/>
        <v>blinks_gco_oab_na_awareness_facebook_all_ads_reach_ocpm_na_NA_na_po_lal_alunos-oab-5p_ambos-18-50-anos_vid_all_colchao_peça-d_oab-so-010223-516</v>
      </c>
      <c r="D1049" s="7" t="str">
        <f t="shared" si="189"/>
        <v>358981480</v>
      </c>
      <c r="E1049" s="7" t="str">
        <f>IF('Report DCM'!$H1049="In-Stream Video","Rich Media display banner",IF('Report DCM'!$I1049&gt;'Report DCM'!$J1049,"Standard",VLOOKUP(CONCATENATE(bd_adtype,"_",bd_creativetype),tabela,2,FALSE)))</f>
        <v>Dynamic Click</v>
      </c>
      <c r="F1049" s="7" t="str">
        <f t="shared" si="190"/>
        <v>blinks_gco_oab_na_awareness_facebook_all_ads_reach_ocpm_na_NA_na_po_lal_alunos-oab-5p_ambos-18-50-anos_vid_all_colchao_peça-d_oab-so-010223-516</v>
      </c>
      <c r="G1049" s="7" t="str">
        <f t="shared" si="191"/>
        <v>549987460</v>
      </c>
      <c r="H1049" s="7" t="str">
        <f t="shared" si="192"/>
        <v>Tracking</v>
      </c>
      <c r="I1049" s="7">
        <f t="shared" si="193"/>
        <v>0</v>
      </c>
      <c r="J1049" s="7">
        <f t="shared" si="194"/>
        <v>2</v>
      </c>
      <c r="K1049" s="8">
        <f t="shared" si="195"/>
        <v>1.2999999999999999E-2</v>
      </c>
      <c r="L1049" s="7">
        <f t="shared" si="196"/>
        <v>0.02</v>
      </c>
      <c r="M1049" s="8">
        <f t="shared" si="184"/>
        <v>2.5999999999999999E-2</v>
      </c>
      <c r="N1049" s="8">
        <f t="shared" si="185"/>
        <v>0.04</v>
      </c>
    </row>
    <row r="1050" spans="1:14" ht="15.75" customHeight="1" x14ac:dyDescent="0.35">
      <c r="A1050" s="7" t="str">
        <f t="shared" si="186"/>
        <v>blinks_gco_oab_2023</v>
      </c>
      <c r="B1050" s="7" t="str">
        <f t="shared" si="187"/>
        <v>Facebook Brasil</v>
      </c>
      <c r="C1050" s="7" t="str">
        <f t="shared" si="188"/>
        <v>blinks_gco_oab_na_awareness_facebook_all_ads_reach_ocpm_na_NA_na_po_lal_alunos-oab-5p_ambos-18-50-anos_vid_all_colchao_peça-e_oab-so-010223-513</v>
      </c>
      <c r="D1050" s="7" t="str">
        <f t="shared" si="189"/>
        <v>358981438</v>
      </c>
      <c r="E1050" s="7" t="str">
        <f>IF('Report DCM'!$H1050="In-Stream Video","Rich Media display banner",IF('Report DCM'!$I1050&gt;'Report DCM'!$J1050,"Standard",VLOOKUP(CONCATENATE(bd_adtype,"_",bd_creativetype),tabela,2,FALSE)))</f>
        <v>Dynamic Click</v>
      </c>
      <c r="F1050" s="7" t="str">
        <f t="shared" si="190"/>
        <v>blinks_gco_oab_na_awareness_facebook_all_ads_reach_ocpm_na_NA_na_po_lal_alunos-oab-5p_ambos-18-50-anos_vid_all_colchao_peça-e_oab-so-010223-513</v>
      </c>
      <c r="G1050" s="7" t="str">
        <f t="shared" si="191"/>
        <v>549987436</v>
      </c>
      <c r="H1050" s="7" t="str">
        <f t="shared" si="192"/>
        <v>Tracking</v>
      </c>
      <c r="I1050" s="7">
        <f t="shared" si="193"/>
        <v>0</v>
      </c>
      <c r="J1050" s="7">
        <f t="shared" si="194"/>
        <v>5</v>
      </c>
      <c r="K1050" s="8">
        <f t="shared" si="195"/>
        <v>1.2999999999999999E-2</v>
      </c>
      <c r="L1050" s="7">
        <f t="shared" si="196"/>
        <v>0.02</v>
      </c>
      <c r="M1050" s="8">
        <f t="shared" si="184"/>
        <v>6.5000000000000002E-2</v>
      </c>
      <c r="N1050" s="8">
        <f t="shared" si="185"/>
        <v>0.1</v>
      </c>
    </row>
    <row r="1051" spans="1:14" ht="15.75" customHeight="1" x14ac:dyDescent="0.35">
      <c r="A1051" s="7" t="str">
        <f t="shared" si="186"/>
        <v>blinks_gco_oab_2023</v>
      </c>
      <c r="B1051" s="7" t="str">
        <f t="shared" si="187"/>
        <v>Facebook Brasil</v>
      </c>
      <c r="C1051" s="7" t="str">
        <f t="shared" si="188"/>
        <v>blinks_gco_oab_na_awareness_facebook_all_ads_reach_ocpm_na_NA_na_po_lal_alunos-oab-5p_ambos-18-50-anos_vid_all_colchao_peça-g_oab-so-010223-519</v>
      </c>
      <c r="D1051" s="7" t="str">
        <f t="shared" si="189"/>
        <v>358981450</v>
      </c>
      <c r="E1051" s="7" t="str">
        <f>IF('Report DCM'!$H1051="In-Stream Video","Rich Media display banner",IF('Report DCM'!$I1051&gt;'Report DCM'!$J1051,"Standard",VLOOKUP(CONCATENATE(bd_adtype,"_",bd_creativetype),tabela,2,FALSE)))</f>
        <v>Dynamic Click</v>
      </c>
      <c r="F1051" s="7" t="str">
        <f t="shared" si="190"/>
        <v>blinks_gco_oab_na_awareness_facebook_all_ads_reach_ocpm_na_NA_na_po_lal_alunos-oab-5p_ambos-18-50-anos_vid_all_colchao_peça-g_oab-so-010223-519</v>
      </c>
      <c r="G1051" s="7" t="str">
        <f t="shared" si="191"/>
        <v>549987442</v>
      </c>
      <c r="H1051" s="7" t="str">
        <f t="shared" si="192"/>
        <v>Tracking</v>
      </c>
      <c r="I1051" s="7">
        <f t="shared" si="193"/>
        <v>0</v>
      </c>
      <c r="J1051" s="7">
        <f t="shared" si="194"/>
        <v>2</v>
      </c>
      <c r="K1051" s="8">
        <f t="shared" si="195"/>
        <v>1.2999999999999999E-2</v>
      </c>
      <c r="L1051" s="7">
        <f t="shared" si="196"/>
        <v>0.02</v>
      </c>
      <c r="M1051" s="8">
        <f t="shared" si="184"/>
        <v>2.5999999999999999E-2</v>
      </c>
      <c r="N1051" s="8">
        <f t="shared" si="185"/>
        <v>0.04</v>
      </c>
    </row>
    <row r="1052" spans="1:14" ht="15.75" customHeight="1" x14ac:dyDescent="0.35">
      <c r="A1052" s="7" t="str">
        <f t="shared" si="186"/>
        <v>blinks_gco_oab_2023</v>
      </c>
      <c r="B1052" s="7" t="str">
        <f t="shared" si="187"/>
        <v>Facebook Brasil</v>
      </c>
      <c r="C1052" s="7" t="str">
        <f t="shared" si="188"/>
        <v>blinks_gco_oab_na_awareness_facebook_all_ads_reach_ocpm_na_NA_na_po_lal_alunos-oab-5p_ambos-18-50-anos_vid_all_exame-da-ordem_peça-a_oab-so-010223-526</v>
      </c>
      <c r="D1052" s="7" t="str">
        <f t="shared" si="189"/>
        <v>359091129</v>
      </c>
      <c r="E1052" s="7" t="str">
        <f>IF('Report DCM'!$H1052="In-Stream Video","Rich Media display banner",IF('Report DCM'!$I1052&gt;'Report DCM'!$J1052,"Standard",VLOOKUP(CONCATENATE(bd_adtype,"_",bd_creativetype),tabela,2,FALSE)))</f>
        <v>Dynamic Click</v>
      </c>
      <c r="F1052" s="7" t="str">
        <f t="shared" si="190"/>
        <v>blinks_gco_oab_na_awareness_facebook_all_ads_reach_ocpm_na_NA_na_po_lal_alunos-oab-5p_ambos-18-50-anos_vid_all_exame-da-ordem_peça-a_oab-so-010223-526</v>
      </c>
      <c r="G1052" s="7" t="str">
        <f t="shared" si="191"/>
        <v>549990163</v>
      </c>
      <c r="H1052" s="7" t="str">
        <f t="shared" si="192"/>
        <v>Tracking</v>
      </c>
      <c r="I1052" s="7">
        <f t="shared" si="193"/>
        <v>0</v>
      </c>
      <c r="J1052" s="7">
        <f t="shared" si="194"/>
        <v>7</v>
      </c>
      <c r="K1052" s="8">
        <f t="shared" si="195"/>
        <v>1.2999999999999999E-2</v>
      </c>
      <c r="L1052" s="7">
        <f t="shared" si="196"/>
        <v>0.02</v>
      </c>
      <c r="M1052" s="8">
        <f t="shared" si="184"/>
        <v>9.0999999999999998E-2</v>
      </c>
      <c r="N1052" s="8">
        <f t="shared" si="185"/>
        <v>0.14000000000000001</v>
      </c>
    </row>
    <row r="1053" spans="1:14" ht="15.75" customHeight="1" x14ac:dyDescent="0.35">
      <c r="A1053" s="7" t="str">
        <f t="shared" si="186"/>
        <v>blinks_gco_oab_2023</v>
      </c>
      <c r="B1053" s="7" t="str">
        <f t="shared" si="187"/>
        <v>Facebook Brasil</v>
      </c>
      <c r="C1053" s="7" t="str">
        <f t="shared" si="188"/>
        <v>blinks_gco_oab_na_awareness_facebook_all_ads_reach_ocpm_na_NA_na_po_lal_alunos-oab-5p_ambos-18-50-anos_vid_all_exame-da-ordem_peça-b_oab-so-010223-527</v>
      </c>
      <c r="D1053" s="7" t="str">
        <f t="shared" si="189"/>
        <v>359091126</v>
      </c>
      <c r="E1053" s="7" t="str">
        <f>IF('Report DCM'!$H1053="In-Stream Video","Rich Media display banner",IF('Report DCM'!$I1053&gt;'Report DCM'!$J1053,"Standard",VLOOKUP(CONCATENATE(bd_adtype,"_",bd_creativetype),tabela,2,FALSE)))</f>
        <v>Dynamic Click</v>
      </c>
      <c r="F1053" s="7" t="str">
        <f t="shared" si="190"/>
        <v>blinks_gco_oab_na_awareness_facebook_all_ads_reach_ocpm_na_NA_na_po_lal_alunos-oab-5p_ambos-18-50-anos_vid_all_exame-da-ordem_peça-b_oab-so-010223-527</v>
      </c>
      <c r="G1053" s="7" t="str">
        <f t="shared" si="191"/>
        <v>549990160</v>
      </c>
      <c r="H1053" s="7" t="str">
        <f t="shared" si="192"/>
        <v>Tracking</v>
      </c>
      <c r="I1053" s="7">
        <f t="shared" si="193"/>
        <v>0</v>
      </c>
      <c r="J1053" s="7">
        <f t="shared" si="194"/>
        <v>1</v>
      </c>
      <c r="K1053" s="8">
        <f t="shared" si="195"/>
        <v>1.2999999999999999E-2</v>
      </c>
      <c r="L1053" s="7">
        <f t="shared" si="196"/>
        <v>0.02</v>
      </c>
      <c r="M1053" s="8">
        <f t="shared" si="184"/>
        <v>1.2999999999999999E-2</v>
      </c>
      <c r="N1053" s="8">
        <f t="shared" si="185"/>
        <v>0.02</v>
      </c>
    </row>
    <row r="1054" spans="1:14" ht="15.75" customHeight="1" x14ac:dyDescent="0.35">
      <c r="A1054" s="7" t="str">
        <f t="shared" si="186"/>
        <v>blinks_gco_oab_2023</v>
      </c>
      <c r="B1054" s="7" t="str">
        <f t="shared" si="187"/>
        <v>Facebook Brasil</v>
      </c>
      <c r="C1054" s="7" t="str">
        <f t="shared" si="188"/>
        <v>blinks_gco_oab_na_awareness_facebook_all_ads_reach_ocpm_na_NA_na_po_lal_visitantes-oab-30d-5p_ambos-18-50-anos_ppl_all_carnaval-2023_peça-b_oab-so-010223-558</v>
      </c>
      <c r="D1054" s="7" t="str">
        <f t="shared" si="189"/>
        <v>359717168</v>
      </c>
      <c r="E1054" s="7" t="str">
        <f>IF('Report DCM'!$H1054="In-Stream Video","Rich Media display banner",IF('Report DCM'!$I1054&gt;'Report DCM'!$J1054,"Standard",VLOOKUP(CONCATENATE(bd_adtype,"_",bd_creativetype),tabela,2,FALSE)))</f>
        <v>Dynamic Click</v>
      </c>
      <c r="F1054" s="7" t="str">
        <f t="shared" si="190"/>
        <v>blinks_gco_oab_na_awareness_facebook_all_ads_reach_ocpm_na_NA_na_po_lal_visitantes-oab-30d-5p_ambos-18-50-anos_ppl_all_carnaval-2023_peça-b_oab-so-010223-558</v>
      </c>
      <c r="G1054" s="7" t="str">
        <f t="shared" si="191"/>
        <v>550962778</v>
      </c>
      <c r="H1054" s="7" t="str">
        <f t="shared" si="192"/>
        <v>Tracking</v>
      </c>
      <c r="I1054" s="7">
        <f t="shared" si="193"/>
        <v>0</v>
      </c>
      <c r="J1054" s="7">
        <f t="shared" si="194"/>
        <v>4</v>
      </c>
      <c r="K1054" s="8">
        <f t="shared" si="195"/>
        <v>1.2999999999999999E-2</v>
      </c>
      <c r="L1054" s="7">
        <f t="shared" si="196"/>
        <v>0.02</v>
      </c>
      <c r="M1054" s="8">
        <f t="shared" si="184"/>
        <v>5.1999999999999998E-2</v>
      </c>
      <c r="N1054" s="8">
        <f t="shared" si="185"/>
        <v>0.08</v>
      </c>
    </row>
    <row r="1055" spans="1:14" ht="15.75" customHeight="1" x14ac:dyDescent="0.35">
      <c r="A1055" s="7" t="str">
        <f t="shared" si="186"/>
        <v>blinks_gco_oab_2023</v>
      </c>
      <c r="B1055" s="7" t="str">
        <f t="shared" si="187"/>
        <v>Facebook Brasil</v>
      </c>
      <c r="C1055" s="7" t="str">
        <f t="shared" si="188"/>
        <v>blinks_gco_oab_na_awareness_facebook_all_ads_reach_ocpm_na_NA_na_po_lal_visitantes-oab-30d-5p_ambos-18-50-anos_ppl_all_colchao_peça-a_oab-so-010223-466</v>
      </c>
      <c r="D1055" s="7" t="str">
        <f t="shared" si="189"/>
        <v>358577379</v>
      </c>
      <c r="E1055" s="7" t="str">
        <f>IF('Report DCM'!$H1055="In-Stream Video","Rich Media display banner",IF('Report DCM'!$I1055&gt;'Report DCM'!$J1055,"Standard",VLOOKUP(CONCATENATE(bd_adtype,"_",bd_creativetype),tabela,2,FALSE)))</f>
        <v>Dynamic Click</v>
      </c>
      <c r="F1055" s="7" t="str">
        <f t="shared" si="190"/>
        <v>blinks_gco_oab_na_awareness_facebook_all_ads_reach_ocpm_na_NA_na_po_lal_visitantes-oab-30d-5p_ambos-18-50-anos_ppl_all_colchao_peça-a_oab-so-010223-466</v>
      </c>
      <c r="G1055" s="7" t="str">
        <f t="shared" si="191"/>
        <v>549345516</v>
      </c>
      <c r="H1055" s="7" t="str">
        <f t="shared" si="192"/>
        <v>Tracking</v>
      </c>
      <c r="I1055" s="7">
        <f t="shared" si="193"/>
        <v>0</v>
      </c>
      <c r="J1055" s="7">
        <f t="shared" si="194"/>
        <v>4</v>
      </c>
      <c r="K1055" s="8">
        <f t="shared" si="195"/>
        <v>1.2999999999999999E-2</v>
      </c>
      <c r="L1055" s="7">
        <f t="shared" si="196"/>
        <v>0.02</v>
      </c>
      <c r="M1055" s="8">
        <f t="shared" si="184"/>
        <v>5.1999999999999998E-2</v>
      </c>
      <c r="N1055" s="8">
        <f t="shared" si="185"/>
        <v>0.08</v>
      </c>
    </row>
    <row r="1056" spans="1:14" ht="15.75" customHeight="1" x14ac:dyDescent="0.35">
      <c r="A1056" s="7" t="str">
        <f t="shared" si="186"/>
        <v>blinks_gco_oab_2023</v>
      </c>
      <c r="B1056" s="7" t="str">
        <f t="shared" si="187"/>
        <v>Facebook Brasil</v>
      </c>
      <c r="C1056" s="7" t="str">
        <f t="shared" si="188"/>
        <v>blinks_gco_oab_na_awareness_facebook_all_ads_reach_ocpm_na_NA_na_po_lal_visitantes-oab-30d-5p_ambos-18-50-anos_ppl_all_colchao_peça-b_oab-so-010223-467</v>
      </c>
      <c r="D1056" s="7" t="str">
        <f t="shared" si="189"/>
        <v>358577373</v>
      </c>
      <c r="E1056" s="7" t="str">
        <f>IF('Report DCM'!$H1056="In-Stream Video","Rich Media display banner",IF('Report DCM'!$I1056&gt;'Report DCM'!$J1056,"Standard",VLOOKUP(CONCATENATE(bd_adtype,"_",bd_creativetype),tabela,2,FALSE)))</f>
        <v>Dynamic Click</v>
      </c>
      <c r="F1056" s="7" t="str">
        <f t="shared" si="190"/>
        <v>blinks_gco_oab_na_awareness_facebook_all_ads_reach_ocpm_na_NA_na_po_lal_visitantes-oab-30d-5p_ambos-18-50-anos_ppl_all_colchao_peça-b_oab-so-010223-467</v>
      </c>
      <c r="G1056" s="7" t="str">
        <f t="shared" si="191"/>
        <v>549345522</v>
      </c>
      <c r="H1056" s="7" t="str">
        <f t="shared" si="192"/>
        <v>Tracking</v>
      </c>
      <c r="I1056" s="7">
        <f t="shared" si="193"/>
        <v>0</v>
      </c>
      <c r="J1056" s="7">
        <f t="shared" si="194"/>
        <v>2</v>
      </c>
      <c r="K1056" s="8">
        <f t="shared" si="195"/>
        <v>1.2999999999999999E-2</v>
      </c>
      <c r="L1056" s="7">
        <f t="shared" si="196"/>
        <v>0.02</v>
      </c>
      <c r="M1056" s="8">
        <f t="shared" si="184"/>
        <v>2.5999999999999999E-2</v>
      </c>
      <c r="N1056" s="8">
        <f t="shared" si="185"/>
        <v>0.04</v>
      </c>
    </row>
    <row r="1057" spans="1:14" ht="15.75" customHeight="1" x14ac:dyDescent="0.35">
      <c r="A1057" s="7" t="str">
        <f t="shared" si="186"/>
        <v>blinks_gco_oab_2023</v>
      </c>
      <c r="B1057" s="7" t="str">
        <f t="shared" si="187"/>
        <v>Facebook Brasil</v>
      </c>
      <c r="C1057" s="7" t="str">
        <f t="shared" si="188"/>
        <v>blinks_gco_oab_na_awareness_facebook_all_ads_reach_ocpm_na_NA_na_po_lal_visitantes-oab-30d-5p_ambos-18-50-anos_ppl_all_exame-da-ordem_peça-a_oab-so-010123-448</v>
      </c>
      <c r="D1057" s="7" t="str">
        <f t="shared" si="189"/>
        <v>357590339</v>
      </c>
      <c r="E1057" s="7" t="str">
        <f>IF('Report DCM'!$H1057="In-Stream Video","Rich Media display banner",IF('Report DCM'!$I1057&gt;'Report DCM'!$J1057,"Standard",VLOOKUP(CONCATENATE(bd_adtype,"_",bd_creativetype),tabela,2,FALSE)))</f>
        <v>Dynamic Click</v>
      </c>
      <c r="F1057" s="7" t="str">
        <f t="shared" si="190"/>
        <v>blinks_gco_oab_na_awareness_facebook_all_ads_reach_ocpm_na_NA_na_po_lal_visitantes-oab-30d-5p_ambos-18-50-anos_ppl_all_exame-da-ordem_peça-a_oab-so-010123-448</v>
      </c>
      <c r="G1057" s="7" t="str">
        <f t="shared" si="191"/>
        <v>548688179</v>
      </c>
      <c r="H1057" s="7" t="str">
        <f t="shared" si="192"/>
        <v>Tracking</v>
      </c>
      <c r="I1057" s="7">
        <f t="shared" si="193"/>
        <v>0</v>
      </c>
      <c r="J1057" s="7">
        <f t="shared" si="194"/>
        <v>2</v>
      </c>
      <c r="K1057" s="8">
        <f t="shared" si="195"/>
        <v>1.2999999999999999E-2</v>
      </c>
      <c r="L1057" s="7">
        <f t="shared" si="196"/>
        <v>0.02</v>
      </c>
      <c r="M1057" s="8">
        <f t="shared" si="184"/>
        <v>2.5999999999999999E-2</v>
      </c>
      <c r="N1057" s="8">
        <f t="shared" si="185"/>
        <v>0.04</v>
      </c>
    </row>
    <row r="1058" spans="1:14" ht="15.75" customHeight="1" x14ac:dyDescent="0.35">
      <c r="A1058" s="7" t="str">
        <f t="shared" si="186"/>
        <v>blinks_gco_oab_2023</v>
      </c>
      <c r="B1058" s="7" t="str">
        <f t="shared" si="187"/>
        <v>Facebook Brasil</v>
      </c>
      <c r="C1058" s="7" t="str">
        <f t="shared" si="188"/>
        <v>blinks_gco_oab_na_awareness_facebook_all_ads_reach_ocpm_na_NA_na_po_lal_visitantes-oab-30d-5p_ambos-18-50-anos_ppl_all_exame-da-ordem_peça-b_oab-so-010123-449</v>
      </c>
      <c r="D1058" s="7" t="str">
        <f t="shared" si="189"/>
        <v>357590336</v>
      </c>
      <c r="E1058" s="7" t="str">
        <f>IF('Report DCM'!$H1058="In-Stream Video","Rich Media display banner",IF('Report DCM'!$I1058&gt;'Report DCM'!$J1058,"Standard",VLOOKUP(CONCATENATE(bd_adtype,"_",bd_creativetype),tabela,2,FALSE)))</f>
        <v>Dynamic Click</v>
      </c>
      <c r="F1058" s="7" t="str">
        <f t="shared" si="190"/>
        <v>blinks_gco_oab_na_awareness_facebook_all_ads_reach_ocpm_na_NA_na_po_lal_visitantes-oab-30d-5p_ambos-18-50-anos_ppl_all_exame-da-ordem_peça-b_oab-so-010123-449</v>
      </c>
      <c r="G1058" s="7" t="str">
        <f t="shared" si="191"/>
        <v>548688176</v>
      </c>
      <c r="H1058" s="7" t="str">
        <f t="shared" si="192"/>
        <v>Tracking</v>
      </c>
      <c r="I1058" s="7">
        <f t="shared" si="193"/>
        <v>0</v>
      </c>
      <c r="J1058" s="7">
        <f t="shared" si="194"/>
        <v>1</v>
      </c>
      <c r="K1058" s="8">
        <f t="shared" si="195"/>
        <v>1.2999999999999999E-2</v>
      </c>
      <c r="L1058" s="7">
        <f t="shared" si="196"/>
        <v>0.02</v>
      </c>
      <c r="M1058" s="8">
        <f t="shared" si="184"/>
        <v>1.2999999999999999E-2</v>
      </c>
      <c r="N1058" s="8">
        <f t="shared" si="185"/>
        <v>0.02</v>
      </c>
    </row>
    <row r="1059" spans="1:14" ht="15.75" customHeight="1" x14ac:dyDescent="0.35">
      <c r="A1059" s="7" t="str">
        <f t="shared" si="186"/>
        <v>blinks_gco_oab_2023</v>
      </c>
      <c r="B1059" s="7" t="str">
        <f t="shared" si="187"/>
        <v>Facebook Brasil</v>
      </c>
      <c r="C1059" s="7" t="str">
        <f t="shared" si="188"/>
        <v>blinks_gco_oab_na_awareness_facebook_all_ads_reach_ocpm_na_NA_na_po_lal_visitantes-oab-30d-5p_ambos-18-50-anos_ppl_all_exame-da-ordem_peça-c_oab-so-010123-450</v>
      </c>
      <c r="D1059" s="7" t="str">
        <f t="shared" si="189"/>
        <v>357590333</v>
      </c>
      <c r="E1059" s="7" t="str">
        <f>IF('Report DCM'!$H1059="In-Stream Video","Rich Media display banner",IF('Report DCM'!$I1059&gt;'Report DCM'!$J1059,"Standard",VLOOKUP(CONCATENATE(bd_adtype,"_",bd_creativetype),tabela,2,FALSE)))</f>
        <v>Dynamic Click</v>
      </c>
      <c r="F1059" s="7" t="str">
        <f t="shared" si="190"/>
        <v>blinks_gco_oab_na_awareness_facebook_all_ads_reach_ocpm_na_NA_na_po_lal_visitantes-oab-30d-5p_ambos-18-50-anos_ppl_all_exame-da-ordem_peça-c_oab-so-010123-450</v>
      </c>
      <c r="G1059" s="7" t="str">
        <f t="shared" si="191"/>
        <v>548688173</v>
      </c>
      <c r="H1059" s="7" t="str">
        <f t="shared" si="192"/>
        <v>Tracking</v>
      </c>
      <c r="I1059" s="7">
        <f t="shared" si="193"/>
        <v>0</v>
      </c>
      <c r="J1059" s="7">
        <f t="shared" si="194"/>
        <v>2</v>
      </c>
      <c r="K1059" s="8">
        <f t="shared" si="195"/>
        <v>1.2999999999999999E-2</v>
      </c>
      <c r="L1059" s="7">
        <f t="shared" si="196"/>
        <v>0.02</v>
      </c>
      <c r="M1059" s="8">
        <f t="shared" si="184"/>
        <v>2.5999999999999999E-2</v>
      </c>
      <c r="N1059" s="8">
        <f t="shared" si="185"/>
        <v>0.04</v>
      </c>
    </row>
    <row r="1060" spans="1:14" ht="15.75" customHeight="1" x14ac:dyDescent="0.35">
      <c r="A1060" s="7" t="str">
        <f t="shared" si="186"/>
        <v>blinks_gco_oab_2023</v>
      </c>
      <c r="B1060" s="7" t="str">
        <f t="shared" si="187"/>
        <v>Facebook Brasil</v>
      </c>
      <c r="C1060" s="7" t="str">
        <f t="shared" si="188"/>
        <v>blinks_gco_oab_na_awareness_facebook_all_ads_reach_ocpm_na_NA_na_po_lal_visitantes-oab-30d-5p_ambos-18-50-anos_vid_all_colchao_peça-d_oab-so-010223-512</v>
      </c>
      <c r="D1060" s="7" t="str">
        <f t="shared" si="189"/>
        <v>358981444</v>
      </c>
      <c r="E1060" s="7" t="str">
        <f>IF('Report DCM'!$H1060="In-Stream Video","Rich Media display banner",IF('Report DCM'!$I1060&gt;'Report DCM'!$J1060,"Standard",VLOOKUP(CONCATENATE(bd_adtype,"_",bd_creativetype),tabela,2,FALSE)))</f>
        <v>Dynamic Click</v>
      </c>
      <c r="F1060" s="7" t="str">
        <f t="shared" si="190"/>
        <v>blinks_gco_oab_na_awareness_facebook_all_ads_reach_ocpm_na_NA_na_po_lal_visitantes-oab-30d-5p_ambos-18-50-anos_vid_all_colchao_peça-d_oab-so-010223-512</v>
      </c>
      <c r="G1060" s="7" t="str">
        <f t="shared" si="191"/>
        <v>549987439</v>
      </c>
      <c r="H1060" s="7" t="str">
        <f t="shared" si="192"/>
        <v>Tracking</v>
      </c>
      <c r="I1060" s="7">
        <f t="shared" si="193"/>
        <v>0</v>
      </c>
      <c r="J1060" s="7">
        <f t="shared" si="194"/>
        <v>5</v>
      </c>
      <c r="K1060" s="8">
        <f t="shared" si="195"/>
        <v>1.2999999999999999E-2</v>
      </c>
      <c r="L1060" s="7">
        <f t="shared" si="196"/>
        <v>0.02</v>
      </c>
      <c r="M1060" s="8">
        <f t="shared" si="184"/>
        <v>6.5000000000000002E-2</v>
      </c>
      <c r="N1060" s="8">
        <f t="shared" si="185"/>
        <v>0.1</v>
      </c>
    </row>
    <row r="1061" spans="1:14" ht="15.75" customHeight="1" x14ac:dyDescent="0.35">
      <c r="A1061" s="7" t="str">
        <f t="shared" si="186"/>
        <v>blinks_gco_oab_2023</v>
      </c>
      <c r="B1061" s="7" t="str">
        <f t="shared" si="187"/>
        <v>Facebook Brasil</v>
      </c>
      <c r="C1061" s="7" t="str">
        <f t="shared" si="188"/>
        <v>blinks_gco_oab_na_awareness_facebook_all_ads_reach_ocpm_na_NA_na_po_lal_visitantes-oab-30d-5p_ambos-18-50-anos_vid_all_colchao_peça-e_oab-so-010223-509</v>
      </c>
      <c r="D1061" s="7" t="str">
        <f t="shared" si="189"/>
        <v>358981474</v>
      </c>
      <c r="E1061" s="7" t="str">
        <f>IF('Report DCM'!$H1061="In-Stream Video","Rich Media display banner",IF('Report DCM'!$I1061&gt;'Report DCM'!$J1061,"Standard",VLOOKUP(CONCATENATE(bd_adtype,"_",bd_creativetype),tabela,2,FALSE)))</f>
        <v>Dynamic Click</v>
      </c>
      <c r="F1061" s="7" t="str">
        <f t="shared" si="190"/>
        <v>blinks_gco_oab_na_awareness_facebook_all_ads_reach_ocpm_na_NA_na_po_lal_visitantes-oab-30d-5p_ambos-18-50-anos_vid_all_colchao_peça-e_oab-so-010223-509</v>
      </c>
      <c r="G1061" s="7" t="str">
        <f t="shared" si="191"/>
        <v>549987457</v>
      </c>
      <c r="H1061" s="7" t="str">
        <f t="shared" si="192"/>
        <v>Tracking</v>
      </c>
      <c r="I1061" s="7">
        <f t="shared" si="193"/>
        <v>0</v>
      </c>
      <c r="J1061" s="7">
        <f t="shared" si="194"/>
        <v>6</v>
      </c>
      <c r="K1061" s="8">
        <f t="shared" si="195"/>
        <v>1.2999999999999999E-2</v>
      </c>
      <c r="L1061" s="7">
        <f t="shared" si="196"/>
        <v>0.02</v>
      </c>
      <c r="M1061" s="8">
        <f t="shared" si="184"/>
        <v>7.8E-2</v>
      </c>
      <c r="N1061" s="8">
        <f t="shared" si="185"/>
        <v>0.12</v>
      </c>
    </row>
    <row r="1062" spans="1:14" ht="15.75" customHeight="1" x14ac:dyDescent="0.35">
      <c r="A1062" s="7" t="str">
        <f t="shared" si="186"/>
        <v>blinks_gco_oab_2023</v>
      </c>
      <c r="B1062" s="7" t="str">
        <f t="shared" si="187"/>
        <v>Facebook Brasil</v>
      </c>
      <c r="C1062" s="7" t="str">
        <f t="shared" si="188"/>
        <v>blinks_gco_oab_na_awareness_facebook_all_ads_reach_ocpm_na_NA_na_po_lal_visitantes-oab-30d-5p_ambos-18-50-anos_vid_all_colchao_peça-f_oab-so-010223-518</v>
      </c>
      <c r="D1062" s="7" t="str">
        <f t="shared" si="189"/>
        <v>358981459</v>
      </c>
      <c r="E1062" s="7" t="str">
        <f>IF('Report DCM'!$H1062="In-Stream Video","Rich Media display banner",IF('Report DCM'!$I1062&gt;'Report DCM'!$J1062,"Standard",VLOOKUP(CONCATENATE(bd_adtype,"_",bd_creativetype),tabela,2,FALSE)))</f>
        <v>Dynamic Click</v>
      </c>
      <c r="F1062" s="7" t="str">
        <f t="shared" si="190"/>
        <v>blinks_gco_oab_na_awareness_facebook_all_ads_reach_ocpm_na_NA_na_po_lal_visitantes-oab-30d-5p_ambos-18-50-anos_vid_all_colchao_peça-f_oab-so-010223-518</v>
      </c>
      <c r="G1062" s="7" t="str">
        <f t="shared" si="191"/>
        <v>549987448</v>
      </c>
      <c r="H1062" s="7" t="str">
        <f t="shared" si="192"/>
        <v>Tracking</v>
      </c>
      <c r="I1062" s="7">
        <f t="shared" si="193"/>
        <v>0</v>
      </c>
      <c r="J1062" s="7">
        <f t="shared" si="194"/>
        <v>4</v>
      </c>
      <c r="K1062" s="8">
        <f t="shared" si="195"/>
        <v>1.2999999999999999E-2</v>
      </c>
      <c r="L1062" s="7">
        <f t="shared" si="196"/>
        <v>0.02</v>
      </c>
      <c r="M1062" s="8">
        <f t="shared" si="184"/>
        <v>5.1999999999999998E-2</v>
      </c>
      <c r="N1062" s="8">
        <f t="shared" si="185"/>
        <v>0.08</v>
      </c>
    </row>
    <row r="1063" spans="1:14" ht="15.75" customHeight="1" x14ac:dyDescent="0.35">
      <c r="A1063" s="7" t="str">
        <f t="shared" si="186"/>
        <v>blinks_gco_oab_2023</v>
      </c>
      <c r="B1063" s="7" t="str">
        <f t="shared" si="187"/>
        <v>Facebook Brasil</v>
      </c>
      <c r="C1063" s="7" t="str">
        <f t="shared" si="188"/>
        <v>blinks_gco_oab_na_awareness_facebook_all_ads_reach_ocpm_na_NA_na_po_lal_visitantes-oab-30d-5p_ambos-18-50-anos_vid_all_colchao_peça-g_oab-so-010223-515</v>
      </c>
      <c r="D1063" s="7" t="str">
        <f t="shared" si="189"/>
        <v>358981426</v>
      </c>
      <c r="E1063" s="7" t="str">
        <f>IF('Report DCM'!$H1063="In-Stream Video","Rich Media display banner",IF('Report DCM'!$I1063&gt;'Report DCM'!$J1063,"Standard",VLOOKUP(CONCATENATE(bd_adtype,"_",bd_creativetype),tabela,2,FALSE)))</f>
        <v>Dynamic Click</v>
      </c>
      <c r="F1063" s="7" t="str">
        <f t="shared" si="190"/>
        <v>blinks_gco_oab_na_awareness_facebook_all_ads_reach_ocpm_na_NA_na_po_lal_visitantes-oab-30d-5p_ambos-18-50-anos_vid_all_colchao_peça-g_oab-so-010223-515</v>
      </c>
      <c r="G1063" s="7" t="str">
        <f t="shared" si="191"/>
        <v>549987430</v>
      </c>
      <c r="H1063" s="7" t="str">
        <f t="shared" si="192"/>
        <v>Tracking</v>
      </c>
      <c r="I1063" s="7">
        <f t="shared" si="193"/>
        <v>0</v>
      </c>
      <c r="J1063" s="7">
        <f t="shared" si="194"/>
        <v>3</v>
      </c>
      <c r="K1063" s="8">
        <f t="shared" si="195"/>
        <v>1.2999999999999999E-2</v>
      </c>
      <c r="L1063" s="7">
        <f t="shared" si="196"/>
        <v>0.02</v>
      </c>
      <c r="M1063" s="8">
        <f t="shared" si="184"/>
        <v>3.9E-2</v>
      </c>
      <c r="N1063" s="8">
        <f t="shared" si="185"/>
        <v>0.06</v>
      </c>
    </row>
    <row r="1064" spans="1:14" ht="15.75" customHeight="1" x14ac:dyDescent="0.35">
      <c r="A1064" s="7" t="str">
        <f t="shared" si="186"/>
        <v>blinks_gco_oab_2023</v>
      </c>
      <c r="B1064" s="7" t="str">
        <f t="shared" si="187"/>
        <v>Facebook Brasil</v>
      </c>
      <c r="C1064" s="7" t="str">
        <f t="shared" si="188"/>
        <v>blinks_gco_oab_na_awareness_facebook_all_ads_reach_ocpm_na_NA_na_po_lal_visitantes-oab-30d-5p_ambos-18-50-anos_vid_all_exame-da-ordem_peça-a_oab-so-010223-520</v>
      </c>
      <c r="D1064" s="7" t="str">
        <f t="shared" si="189"/>
        <v>359091162</v>
      </c>
      <c r="E1064" s="7" t="str">
        <f>IF('Report DCM'!$H1064="In-Stream Video","Rich Media display banner",IF('Report DCM'!$I1064&gt;'Report DCM'!$J1064,"Standard",VLOOKUP(CONCATENATE(bd_adtype,"_",bd_creativetype),tabela,2,FALSE)))</f>
        <v>Dynamic Click</v>
      </c>
      <c r="F1064" s="7" t="str">
        <f t="shared" si="190"/>
        <v>blinks_gco_oab_na_awareness_facebook_all_ads_reach_ocpm_na_NA_na_po_lal_visitantes-oab-30d-5p_ambos-18-50-anos_vid_all_exame-da-ordem_peça-a_oab-so-010223-520</v>
      </c>
      <c r="G1064" s="7" t="str">
        <f t="shared" si="191"/>
        <v>549990196</v>
      </c>
      <c r="H1064" s="7" t="str">
        <f t="shared" si="192"/>
        <v>Tracking</v>
      </c>
      <c r="I1064" s="7">
        <f t="shared" si="193"/>
        <v>0</v>
      </c>
      <c r="J1064" s="7">
        <f t="shared" si="194"/>
        <v>3</v>
      </c>
      <c r="K1064" s="8">
        <f t="shared" si="195"/>
        <v>1.2999999999999999E-2</v>
      </c>
      <c r="L1064" s="7">
        <f t="shared" si="196"/>
        <v>0.02</v>
      </c>
      <c r="M1064" s="8">
        <f t="shared" si="184"/>
        <v>3.9E-2</v>
      </c>
      <c r="N1064" s="8">
        <f t="shared" si="185"/>
        <v>0.06</v>
      </c>
    </row>
    <row r="1065" spans="1:14" ht="15.75" customHeight="1" x14ac:dyDescent="0.35">
      <c r="A1065" s="7" t="str">
        <f t="shared" si="186"/>
        <v>blinks_gco_oab_2023</v>
      </c>
      <c r="B1065" s="7" t="str">
        <f t="shared" si="187"/>
        <v>Facebook Brasil</v>
      </c>
      <c r="C1065" s="7" t="str">
        <f t="shared" si="188"/>
        <v>blinks_gco_oab_na_awareness_facebook_all_ads_reach_ocpm_na_NA_na_po_lal_visitantes-oab-30d-5p_ambos-18-50-anos_vid_all_exame-da-ordem_peça-b_oab-so-010223-521</v>
      </c>
      <c r="D1065" s="7" t="str">
        <f t="shared" si="189"/>
        <v>359091156</v>
      </c>
      <c r="E1065" s="7" t="str">
        <f>IF('Report DCM'!$H1065="In-Stream Video","Rich Media display banner",IF('Report DCM'!$I1065&gt;'Report DCM'!$J1065,"Standard",VLOOKUP(CONCATENATE(bd_adtype,"_",bd_creativetype),tabela,2,FALSE)))</f>
        <v>Dynamic Click</v>
      </c>
      <c r="F1065" s="7" t="str">
        <f t="shared" si="190"/>
        <v>blinks_gco_oab_na_awareness_facebook_all_ads_reach_ocpm_na_NA_na_po_lal_visitantes-oab-30d-5p_ambos-18-50-anos_vid_all_exame-da-ordem_peça-b_oab-so-010223-521</v>
      </c>
      <c r="G1065" s="7" t="str">
        <f t="shared" si="191"/>
        <v>549990190</v>
      </c>
      <c r="H1065" s="7" t="str">
        <f t="shared" si="192"/>
        <v>Tracking</v>
      </c>
      <c r="I1065" s="7">
        <f t="shared" si="193"/>
        <v>0</v>
      </c>
      <c r="J1065" s="7">
        <f t="shared" si="194"/>
        <v>8</v>
      </c>
      <c r="K1065" s="8">
        <f t="shared" si="195"/>
        <v>1.2999999999999999E-2</v>
      </c>
      <c r="L1065" s="7">
        <f t="shared" si="196"/>
        <v>0.02</v>
      </c>
      <c r="M1065" s="8">
        <f t="shared" si="184"/>
        <v>0.104</v>
      </c>
      <c r="N1065" s="8">
        <f t="shared" si="185"/>
        <v>0.16</v>
      </c>
    </row>
    <row r="1066" spans="1:14" ht="15.75" customHeight="1" x14ac:dyDescent="0.35">
      <c r="A1066" s="7" t="str">
        <f t="shared" si="186"/>
        <v>blinks_gco_oab_2023</v>
      </c>
      <c r="B1066" s="7" t="str">
        <f t="shared" si="187"/>
        <v>Facebook Brasil</v>
      </c>
      <c r="C1066" s="7" t="str">
        <f t="shared" si="188"/>
        <v>blinks_gco_oab_na_awareness_facebook_all_ads_reach_ocpm_na_NA_na_po_lal_visitantes-oab-30d-5p_ambos-18-50-anos_vid_all_exame-da-ordem_peça-c_oab-so-010223-522</v>
      </c>
      <c r="D1066" s="7" t="str">
        <f t="shared" si="189"/>
        <v>359091150</v>
      </c>
      <c r="E1066" s="7" t="str">
        <f>IF('Report DCM'!$H1066="In-Stream Video","Rich Media display banner",IF('Report DCM'!$I1066&gt;'Report DCM'!$J1066,"Standard",VLOOKUP(CONCATENATE(bd_adtype,"_",bd_creativetype),tabela,2,FALSE)))</f>
        <v>Dynamic Click</v>
      </c>
      <c r="F1066" s="7" t="str">
        <f t="shared" si="190"/>
        <v>blinks_gco_oab_na_awareness_facebook_all_ads_reach_ocpm_na_NA_na_po_lal_visitantes-oab-30d-5p_ambos-18-50-anos_vid_all_exame-da-ordem_peça-c_oab-so-010223-522</v>
      </c>
      <c r="G1066" s="7" t="str">
        <f t="shared" si="191"/>
        <v>549990184</v>
      </c>
      <c r="H1066" s="7" t="str">
        <f t="shared" si="192"/>
        <v>Tracking</v>
      </c>
      <c r="I1066" s="7">
        <f t="shared" si="193"/>
        <v>0</v>
      </c>
      <c r="J1066" s="7">
        <f t="shared" si="194"/>
        <v>7</v>
      </c>
      <c r="K1066" s="8">
        <f t="shared" si="195"/>
        <v>1.2999999999999999E-2</v>
      </c>
      <c r="L1066" s="7">
        <f t="shared" si="196"/>
        <v>0.02</v>
      </c>
      <c r="M1066" s="8">
        <f t="shared" si="184"/>
        <v>9.0999999999999998E-2</v>
      </c>
      <c r="N1066" s="8">
        <f t="shared" si="185"/>
        <v>0.14000000000000001</v>
      </c>
    </row>
    <row r="1067" spans="1:14" ht="15.75" customHeight="1" x14ac:dyDescent="0.35">
      <c r="A1067" s="7" t="str">
        <f t="shared" si="186"/>
        <v>blinks_gco_oab_2023</v>
      </c>
      <c r="B1067" s="7" t="str">
        <f t="shared" si="187"/>
        <v>Facebook Brasil</v>
      </c>
      <c r="C1067" s="7" t="str">
        <f t="shared" si="188"/>
        <v>blinks_gco_oab_na_consideracao_facebook_all_ads_reach_ocpm_na_NA_na_po_lal_alunos-oab-5p_ambos-18-50-anos_vid_all_exame-da-ordem_peça-c_oab-so-010223-528</v>
      </c>
      <c r="D1067" s="7" t="str">
        <f t="shared" si="189"/>
        <v>359091123</v>
      </c>
      <c r="E1067" s="7" t="str">
        <f>IF('Report DCM'!$H1067="In-Stream Video","Rich Media display banner",IF('Report DCM'!$I1067&gt;'Report DCM'!$J1067,"Standard",VLOOKUP(CONCATENATE(bd_adtype,"_",bd_creativetype),tabela,2,FALSE)))</f>
        <v>Dynamic Click</v>
      </c>
      <c r="F1067" s="7" t="str">
        <f t="shared" si="190"/>
        <v>blinks_gco_oab_na_consideracao_facebook_all_ads_reach_ocpm_na_NA_na_po_lal_alunos-oab-5p_ambos-18-50-anos_vid_all_exame-da-ordem_peça-c_oab-so-010223-528</v>
      </c>
      <c r="G1067" s="7" t="str">
        <f t="shared" si="191"/>
        <v>549990157</v>
      </c>
      <c r="H1067" s="7" t="str">
        <f t="shared" si="192"/>
        <v>Tracking</v>
      </c>
      <c r="I1067" s="7">
        <f t="shared" si="193"/>
        <v>0</v>
      </c>
      <c r="J1067" s="7">
        <f t="shared" si="194"/>
        <v>7</v>
      </c>
      <c r="K1067" s="8">
        <f t="shared" si="195"/>
        <v>1.2999999999999999E-2</v>
      </c>
      <c r="L1067" s="7">
        <f t="shared" si="196"/>
        <v>0.02</v>
      </c>
      <c r="M1067" s="8">
        <f t="shared" si="184"/>
        <v>9.0999999999999998E-2</v>
      </c>
      <c r="N1067" s="8">
        <f t="shared" si="185"/>
        <v>0.14000000000000001</v>
      </c>
    </row>
    <row r="1068" spans="1:14" ht="15.75" customHeight="1" x14ac:dyDescent="0.35">
      <c r="A1068" s="7" t="str">
        <f t="shared" si="186"/>
        <v>blinks_gco_oab_2023</v>
      </c>
      <c r="B1068" s="7" t="str">
        <f t="shared" si="187"/>
        <v>Facebook Brasil</v>
      </c>
      <c r="C1068" s="7" t="str">
        <f t="shared" si="188"/>
        <v>blinks_gco_oab_na_consideracao_facebook_all_ads_tra_ocpm_na_NA_na_po_lal_engajamento-videoviews-1p_ambos-18-50-anos_ppl_all_carnaval-2023_peça-a-30_oab-so-010223-638</v>
      </c>
      <c r="D1068" s="7" t="str">
        <f t="shared" si="189"/>
        <v>360124197</v>
      </c>
      <c r="E1068" s="7" t="str">
        <f>IF('Report DCM'!$H1068="In-Stream Video","Rich Media display banner",IF('Report DCM'!$I1068&gt;'Report DCM'!$J1068,"Standard",VLOOKUP(CONCATENATE(bd_adtype,"_",bd_creativetype),tabela,2,FALSE)))</f>
        <v>Dynamic Click</v>
      </c>
      <c r="F1068" s="7" t="str">
        <f t="shared" si="190"/>
        <v>blinks_gco_oab_na_consideracao_facebook_all_ads_tra_ocpm_na_NA_na_po_lal_engajamento-videoviews-1p_ambos-18-50-anos_ppl_all_carnaval-2023_peça-a-30_oab-so-010223-638</v>
      </c>
      <c r="G1068" s="7" t="str">
        <f t="shared" si="191"/>
        <v>550859553</v>
      </c>
      <c r="H1068" s="7" t="str">
        <f t="shared" si="192"/>
        <v>Tracking</v>
      </c>
      <c r="I1068" s="7">
        <f t="shared" si="193"/>
        <v>0</v>
      </c>
      <c r="J1068" s="7">
        <f t="shared" si="194"/>
        <v>4</v>
      </c>
      <c r="K1068" s="8">
        <f t="shared" si="195"/>
        <v>1.2999999999999999E-2</v>
      </c>
      <c r="L1068" s="7">
        <f t="shared" si="196"/>
        <v>0.02</v>
      </c>
      <c r="M1068" s="8">
        <f t="shared" si="184"/>
        <v>5.1999999999999998E-2</v>
      </c>
      <c r="N1068" s="8">
        <f t="shared" si="185"/>
        <v>0.08</v>
      </c>
    </row>
    <row r="1069" spans="1:14" ht="15.75" customHeight="1" x14ac:dyDescent="0.35">
      <c r="A1069" s="7" t="str">
        <f t="shared" si="186"/>
        <v>blinks_gco_oab_2023</v>
      </c>
      <c r="B1069" s="7" t="str">
        <f t="shared" si="187"/>
        <v>Facebook Brasil</v>
      </c>
      <c r="C1069" s="7" t="str">
        <f t="shared" si="188"/>
        <v>blinks_gco_oab_na_consideracao_facebook_all_ads_tra_ocpm_na_NA_na_po_lal_engajamento-videoviews-1p_ambos-18-50-anos_ppl_all_carnaval-2023_peça-b-30_oab-so-010223-639</v>
      </c>
      <c r="D1069" s="7" t="str">
        <f t="shared" si="189"/>
        <v>360124194</v>
      </c>
      <c r="E1069" s="7" t="str">
        <f>IF('Report DCM'!$H1069="In-Stream Video","Rich Media display banner",IF('Report DCM'!$I1069&gt;'Report DCM'!$J1069,"Standard",VLOOKUP(CONCATENATE(bd_adtype,"_",bd_creativetype),tabela,2,FALSE)))</f>
        <v>Dynamic Click</v>
      </c>
      <c r="F1069" s="7" t="str">
        <f t="shared" si="190"/>
        <v>blinks_gco_oab_na_consideracao_facebook_all_ads_tra_ocpm_na_NA_na_po_lal_engajamento-videoviews-1p_ambos-18-50-anos_ppl_all_carnaval-2023_peça-b-30_oab-so-010223-639</v>
      </c>
      <c r="G1069" s="7" t="str">
        <f t="shared" si="191"/>
        <v>550859550</v>
      </c>
      <c r="H1069" s="7" t="str">
        <f t="shared" si="192"/>
        <v>Tracking</v>
      </c>
      <c r="I1069" s="7">
        <f t="shared" si="193"/>
        <v>0</v>
      </c>
      <c r="J1069" s="7">
        <f t="shared" si="194"/>
        <v>2</v>
      </c>
      <c r="K1069" s="8">
        <f t="shared" si="195"/>
        <v>1.2999999999999999E-2</v>
      </c>
      <c r="L1069" s="7">
        <f t="shared" si="196"/>
        <v>0.02</v>
      </c>
      <c r="M1069" s="8">
        <f t="shared" si="184"/>
        <v>2.5999999999999999E-2</v>
      </c>
      <c r="N1069" s="8">
        <f t="shared" si="185"/>
        <v>0.04</v>
      </c>
    </row>
    <row r="1070" spans="1:14" ht="15.75" customHeight="1" x14ac:dyDescent="0.35">
      <c r="A1070" s="7" t="str">
        <f t="shared" si="186"/>
        <v>blinks_gco_oab_2023</v>
      </c>
      <c r="B1070" s="7" t="str">
        <f t="shared" si="187"/>
        <v>Facebook Brasil</v>
      </c>
      <c r="C1070" s="7" t="str">
        <f t="shared" si="188"/>
        <v>blinks_gco_oab_na_consideracao_facebook_all_ads_tra_ocpm_na_NA_na_po_lal_engajamento-videoviews-1p_ambos-18-50-anos_ppl_all_carnaval-2023_peça-c-30_oab-so-010223-640</v>
      </c>
      <c r="D1070" s="7" t="str">
        <f t="shared" si="189"/>
        <v>360124191</v>
      </c>
      <c r="E1070" s="7" t="str">
        <f>IF('Report DCM'!$H1070="In-Stream Video","Rich Media display banner",IF('Report DCM'!$I1070&gt;'Report DCM'!$J1070,"Standard",VLOOKUP(CONCATENATE(bd_adtype,"_",bd_creativetype),tabela,2,FALSE)))</f>
        <v>Dynamic Click</v>
      </c>
      <c r="F1070" s="7" t="str">
        <f t="shared" si="190"/>
        <v>blinks_gco_oab_na_consideracao_facebook_all_ads_tra_ocpm_na_NA_na_po_lal_engajamento-videoviews-1p_ambos-18-50-anos_ppl_all_carnaval-2023_peça-c-30_oab-so-010223-640</v>
      </c>
      <c r="G1070" s="7" t="str">
        <f t="shared" si="191"/>
        <v>550859547</v>
      </c>
      <c r="H1070" s="7" t="str">
        <f t="shared" si="192"/>
        <v>Tracking</v>
      </c>
      <c r="I1070" s="7">
        <f t="shared" si="193"/>
        <v>0</v>
      </c>
      <c r="J1070" s="7">
        <f t="shared" si="194"/>
        <v>1</v>
      </c>
      <c r="K1070" s="8">
        <f t="shared" si="195"/>
        <v>1.2999999999999999E-2</v>
      </c>
      <c r="L1070" s="7">
        <f t="shared" si="196"/>
        <v>0.02</v>
      </c>
      <c r="M1070" s="8">
        <f t="shared" si="184"/>
        <v>1.2999999999999999E-2</v>
      </c>
      <c r="N1070" s="8">
        <f t="shared" si="185"/>
        <v>0.02</v>
      </c>
    </row>
    <row r="1071" spans="1:14" ht="15.75" customHeight="1" x14ac:dyDescent="0.35">
      <c r="A1071" s="7" t="str">
        <f t="shared" si="186"/>
        <v>blinks_gco_oab_2023</v>
      </c>
      <c r="B1071" s="7" t="str">
        <f t="shared" si="187"/>
        <v>Facebook Brasil</v>
      </c>
      <c r="C1071" s="7" t="str">
        <f t="shared" si="188"/>
        <v>blinks_gco_oab_na_consideracao_facebook_all_ads_tra_ocpm_na_NA_na_po_lal_engajamento-videoviews-1p_ambos-18-50-anos_vid_all_exame-da-ordem_peça-a_oab-so-010223-529</v>
      </c>
      <c r="D1071" s="7" t="str">
        <f t="shared" si="189"/>
        <v>359091120</v>
      </c>
      <c r="E1071" s="7" t="str">
        <f>IF('Report DCM'!$H1071="In-Stream Video","Rich Media display banner",IF('Report DCM'!$I1071&gt;'Report DCM'!$J1071,"Standard",VLOOKUP(CONCATENATE(bd_adtype,"_",bd_creativetype),tabela,2,FALSE)))</f>
        <v>Dynamic Click</v>
      </c>
      <c r="F1071" s="7" t="str">
        <f t="shared" si="190"/>
        <v>blinks_gco_oab_na_consideracao_facebook_all_ads_tra_ocpm_na_NA_na_po_lal_engajamento-videoviews-1p_ambos-18-50-anos_vid_all_exame-da-ordem_peça-a_oab-so-010223-529</v>
      </c>
      <c r="G1071" s="7" t="str">
        <f t="shared" si="191"/>
        <v>549990154</v>
      </c>
      <c r="H1071" s="7" t="str">
        <f t="shared" si="192"/>
        <v>Tracking</v>
      </c>
      <c r="I1071" s="7">
        <f t="shared" si="193"/>
        <v>0</v>
      </c>
      <c r="J1071" s="7">
        <f t="shared" si="194"/>
        <v>1</v>
      </c>
      <c r="K1071" s="8">
        <f t="shared" si="195"/>
        <v>1.2999999999999999E-2</v>
      </c>
      <c r="L1071" s="7">
        <f t="shared" si="196"/>
        <v>0.02</v>
      </c>
      <c r="M1071" s="8">
        <f t="shared" si="184"/>
        <v>1.2999999999999999E-2</v>
      </c>
      <c r="N1071" s="8">
        <f t="shared" si="185"/>
        <v>0.02</v>
      </c>
    </row>
    <row r="1072" spans="1:14" ht="15.75" customHeight="1" x14ac:dyDescent="0.35">
      <c r="A1072" s="7" t="str">
        <f t="shared" si="186"/>
        <v>blinks_gco_oab_2023</v>
      </c>
      <c r="B1072" s="7" t="str">
        <f t="shared" si="187"/>
        <v>Facebook Brasil</v>
      </c>
      <c r="C1072" s="7" t="str">
        <f t="shared" si="188"/>
        <v>blinks_gco_oab_na_consideracao_facebook_all_ads_tra_ocpm_na_NA_na_po_lal_engajamento-videoviews-1p_ambos-18-50-anos_vid_all_exame-da-ordem_peça-b_oab-so-010223-530</v>
      </c>
      <c r="D1072" s="7" t="str">
        <f t="shared" si="189"/>
        <v>359091117</v>
      </c>
      <c r="E1072" s="7" t="str">
        <f>IF('Report DCM'!$H1072="In-Stream Video","Rich Media display banner",IF('Report DCM'!$I1072&gt;'Report DCM'!$J1072,"Standard",VLOOKUP(CONCATENATE(bd_adtype,"_",bd_creativetype),tabela,2,FALSE)))</f>
        <v>Dynamic Click</v>
      </c>
      <c r="F1072" s="7" t="str">
        <f t="shared" si="190"/>
        <v>blinks_gco_oab_na_consideracao_facebook_all_ads_tra_ocpm_na_NA_na_po_lal_engajamento-videoviews-1p_ambos-18-50-anos_vid_all_exame-da-ordem_peça-b_oab-so-010223-530</v>
      </c>
      <c r="G1072" s="7" t="str">
        <f t="shared" si="191"/>
        <v>549990151</v>
      </c>
      <c r="H1072" s="7" t="str">
        <f t="shared" si="192"/>
        <v>Tracking</v>
      </c>
      <c r="I1072" s="7">
        <f t="shared" si="193"/>
        <v>0</v>
      </c>
      <c r="J1072" s="7">
        <f t="shared" si="194"/>
        <v>2</v>
      </c>
      <c r="K1072" s="8">
        <f t="shared" si="195"/>
        <v>1.2999999999999999E-2</v>
      </c>
      <c r="L1072" s="7">
        <f t="shared" si="196"/>
        <v>0.02</v>
      </c>
      <c r="M1072" s="8">
        <f t="shared" si="184"/>
        <v>2.5999999999999999E-2</v>
      </c>
      <c r="N1072" s="8">
        <f t="shared" si="185"/>
        <v>0.04</v>
      </c>
    </row>
    <row r="1073" spans="1:14" ht="15.75" customHeight="1" x14ac:dyDescent="0.35">
      <c r="A1073" s="7" t="str">
        <f t="shared" si="186"/>
        <v>blinks_gco_oab_2023</v>
      </c>
      <c r="B1073" s="7" t="str">
        <f t="shared" si="187"/>
        <v>Facebook Brasil</v>
      </c>
      <c r="C1073" s="7" t="str">
        <f t="shared" si="188"/>
        <v>blinks_gco_oab_na_consideracao_facebook_all_ads_tra_ocpm_na_NA_na_po_lal_engajamento-videoviews-1p_ambos-18-50-anos_vid_all_exame-da-ordem_peça-c_oab-so-010223-531</v>
      </c>
      <c r="D1073" s="7" t="str">
        <f t="shared" si="189"/>
        <v>359091114</v>
      </c>
      <c r="E1073" s="7" t="str">
        <f>IF('Report DCM'!$H1073="In-Stream Video","Rich Media display banner",IF('Report DCM'!$I1073&gt;'Report DCM'!$J1073,"Standard",VLOOKUP(CONCATENATE(bd_adtype,"_",bd_creativetype),tabela,2,FALSE)))</f>
        <v>Dynamic Click</v>
      </c>
      <c r="F1073" s="7" t="str">
        <f t="shared" si="190"/>
        <v>blinks_gco_oab_na_consideracao_facebook_all_ads_tra_ocpm_na_NA_na_po_lal_engajamento-videoviews-1p_ambos-18-50-anos_vid_all_exame-da-ordem_peça-c_oab-so-010223-531</v>
      </c>
      <c r="G1073" s="7" t="str">
        <f t="shared" si="191"/>
        <v>549990148</v>
      </c>
      <c r="H1073" s="7" t="str">
        <f t="shared" si="192"/>
        <v>Tracking</v>
      </c>
      <c r="I1073" s="7">
        <f t="shared" si="193"/>
        <v>0</v>
      </c>
      <c r="J1073" s="7">
        <f t="shared" si="194"/>
        <v>1</v>
      </c>
      <c r="K1073" s="8">
        <f t="shared" si="195"/>
        <v>1.2999999999999999E-2</v>
      </c>
      <c r="L1073" s="7">
        <f t="shared" si="196"/>
        <v>0.02</v>
      </c>
      <c r="M1073" s="8">
        <f t="shared" si="184"/>
        <v>1.2999999999999999E-2</v>
      </c>
      <c r="N1073" s="8">
        <f t="shared" si="185"/>
        <v>0.02</v>
      </c>
    </row>
    <row r="1074" spans="1:14" ht="15.75" customHeight="1" x14ac:dyDescent="0.35">
      <c r="A1074" s="7" t="str">
        <f t="shared" si="186"/>
        <v>blinks_gco_oab_2023</v>
      </c>
      <c r="B1074" s="7" t="str">
        <f t="shared" si="187"/>
        <v>Facebook Brasil</v>
      </c>
      <c r="C1074" s="7" t="str">
        <f t="shared" si="188"/>
        <v>blinks_gco_oab_na_consideracao_facebook_all_ads_tra_ocpm_na_NA_na_po_lal_leads-oab-1p_ambos-18-50-anos_ppl_all_carnaval-2023_peça-a-30_oab-so-010223-644</v>
      </c>
      <c r="D1074" s="7" t="str">
        <f t="shared" si="189"/>
        <v>360124179</v>
      </c>
      <c r="E1074" s="7" t="str">
        <f>IF('Report DCM'!$H1074="In-Stream Video","Rich Media display banner",IF('Report DCM'!$I1074&gt;'Report DCM'!$J1074,"Standard",VLOOKUP(CONCATENATE(bd_adtype,"_",bd_creativetype),tabela,2,FALSE)))</f>
        <v>Dynamic Click</v>
      </c>
      <c r="F1074" s="7" t="str">
        <f t="shared" si="190"/>
        <v>blinks_gco_oab_na_consideracao_facebook_all_ads_tra_ocpm_na_NA_na_po_lal_leads-oab-1p_ambos-18-50-anos_ppl_all_carnaval-2023_peça-a-30_oab-so-010223-644</v>
      </c>
      <c r="G1074" s="7" t="str">
        <f t="shared" si="191"/>
        <v>550859535</v>
      </c>
      <c r="H1074" s="7" t="str">
        <f t="shared" si="192"/>
        <v>Tracking</v>
      </c>
      <c r="I1074" s="7">
        <f t="shared" si="193"/>
        <v>0</v>
      </c>
      <c r="J1074" s="7">
        <f t="shared" si="194"/>
        <v>2</v>
      </c>
      <c r="K1074" s="8">
        <f t="shared" si="195"/>
        <v>1.2999999999999999E-2</v>
      </c>
      <c r="L1074" s="7">
        <f t="shared" si="196"/>
        <v>0.02</v>
      </c>
      <c r="M1074" s="8">
        <f t="shared" si="184"/>
        <v>2.5999999999999999E-2</v>
      </c>
      <c r="N1074" s="8">
        <f t="shared" si="185"/>
        <v>0.04</v>
      </c>
    </row>
    <row r="1075" spans="1:14" ht="15.75" customHeight="1" x14ac:dyDescent="0.35">
      <c r="A1075" s="7" t="str">
        <f t="shared" si="186"/>
        <v>blinks_gco_oab_2023</v>
      </c>
      <c r="B1075" s="7" t="str">
        <f t="shared" si="187"/>
        <v>Facebook Brasil</v>
      </c>
      <c r="C1075" s="7" t="str">
        <f t="shared" si="188"/>
        <v>blinks_gco_oab_na_consideracao_facebook_all_ads_tra_ocpm_na_NA_na_po_lal_leads-oab-1p_ambos-18-50-anos_ppl_all_carnaval-2023_peça-b-30_oab-so-010223-645</v>
      </c>
      <c r="D1075" s="7" t="str">
        <f t="shared" si="189"/>
        <v>360124176</v>
      </c>
      <c r="E1075" s="7" t="str">
        <f>IF('Report DCM'!$H1075="In-Stream Video","Rich Media display banner",IF('Report DCM'!$I1075&gt;'Report DCM'!$J1075,"Standard",VLOOKUP(CONCATENATE(bd_adtype,"_",bd_creativetype),tabela,2,FALSE)))</f>
        <v>Dynamic Click</v>
      </c>
      <c r="F1075" s="7" t="str">
        <f t="shared" si="190"/>
        <v>blinks_gco_oab_na_consideracao_facebook_all_ads_tra_ocpm_na_NA_na_po_lal_leads-oab-1p_ambos-18-50-anos_ppl_all_carnaval-2023_peça-b-30_oab-so-010223-645</v>
      </c>
      <c r="G1075" s="7" t="str">
        <f t="shared" si="191"/>
        <v>550859532</v>
      </c>
      <c r="H1075" s="7" t="str">
        <f t="shared" si="192"/>
        <v>Tracking</v>
      </c>
      <c r="I1075" s="7">
        <f t="shared" si="193"/>
        <v>0</v>
      </c>
      <c r="J1075" s="7">
        <f t="shared" si="194"/>
        <v>1</v>
      </c>
      <c r="K1075" s="8">
        <f t="shared" si="195"/>
        <v>1.2999999999999999E-2</v>
      </c>
      <c r="L1075" s="7">
        <f t="shared" si="196"/>
        <v>0.02</v>
      </c>
      <c r="M1075" s="8">
        <f t="shared" si="184"/>
        <v>1.2999999999999999E-2</v>
      </c>
      <c r="N1075" s="8">
        <f t="shared" si="185"/>
        <v>0.02</v>
      </c>
    </row>
    <row r="1076" spans="1:14" ht="15.75" customHeight="1" x14ac:dyDescent="0.35">
      <c r="A1076" s="7" t="str">
        <f t="shared" si="186"/>
        <v>blinks_gco_oab_2023</v>
      </c>
      <c r="B1076" s="7" t="str">
        <f t="shared" si="187"/>
        <v>Facebook Brasil</v>
      </c>
      <c r="C1076" s="7" t="str">
        <f t="shared" si="188"/>
        <v>blinks_gco_oab_na_consideracao_facebook_all_ads_tra_ocpm_na_NA_na_po_lal_leads-oab-1p_ambos-18-50-anos_ppl_all_carnaval-2023_peça-c-30_oab-so-010223-646</v>
      </c>
      <c r="D1076" s="7" t="str">
        <f t="shared" si="189"/>
        <v>360124173</v>
      </c>
      <c r="E1076" s="7" t="str">
        <f>IF('Report DCM'!$H1076="In-Stream Video","Rich Media display banner",IF('Report DCM'!$I1076&gt;'Report DCM'!$J1076,"Standard",VLOOKUP(CONCATENATE(bd_adtype,"_",bd_creativetype),tabela,2,FALSE)))</f>
        <v>Dynamic Click</v>
      </c>
      <c r="F1076" s="7" t="str">
        <f t="shared" si="190"/>
        <v>blinks_gco_oab_na_consideracao_facebook_all_ads_tra_ocpm_na_NA_na_po_lal_leads-oab-1p_ambos-18-50-anos_ppl_all_carnaval-2023_peça-c-30_oab-so-010223-646</v>
      </c>
      <c r="G1076" s="7" t="str">
        <f t="shared" si="191"/>
        <v>550859529</v>
      </c>
      <c r="H1076" s="7" t="str">
        <f t="shared" si="192"/>
        <v>Tracking</v>
      </c>
      <c r="I1076" s="7">
        <f t="shared" si="193"/>
        <v>0</v>
      </c>
      <c r="J1076" s="7">
        <f t="shared" si="194"/>
        <v>1</v>
      </c>
      <c r="K1076" s="8">
        <f t="shared" si="195"/>
        <v>1.2999999999999999E-2</v>
      </c>
      <c r="L1076" s="7">
        <f t="shared" si="196"/>
        <v>0.02</v>
      </c>
      <c r="M1076" s="8">
        <f t="shared" si="184"/>
        <v>1.2999999999999999E-2</v>
      </c>
      <c r="N1076" s="8">
        <f t="shared" si="185"/>
        <v>0.02</v>
      </c>
    </row>
    <row r="1077" spans="1:14" ht="15.75" customHeight="1" x14ac:dyDescent="0.35">
      <c r="A1077" s="7" t="str">
        <f t="shared" si="186"/>
        <v>blinks_gco_oab_2023</v>
      </c>
      <c r="B1077" s="7" t="str">
        <f t="shared" si="187"/>
        <v>Facebook Brasil</v>
      </c>
      <c r="C1077" s="7" t="str">
        <f t="shared" si="188"/>
        <v>blinks_gco_oab_na_consideracao_facebook_all_ads_tra_ocpm_na_NA_na_po_lal_leads-oab-1p_ambos-18-50-anos_vid_all_exame-da-ordem_peça-a_oab-so-010223-535</v>
      </c>
      <c r="D1077" s="7" t="str">
        <f t="shared" si="189"/>
        <v>359089902</v>
      </c>
      <c r="E1077" s="7" t="str">
        <f>IF('Report DCM'!$H1077="In-Stream Video","Rich Media display banner",IF('Report DCM'!$I1077&gt;'Report DCM'!$J1077,"Standard",VLOOKUP(CONCATENATE(bd_adtype,"_",bd_creativetype),tabela,2,FALSE)))</f>
        <v>Dynamic Click</v>
      </c>
      <c r="F1077" s="7" t="str">
        <f t="shared" si="190"/>
        <v>blinks_gco_oab_na_consideracao_facebook_all_ads_tra_ocpm_na_NA_na_po_lal_leads-oab-1p_ambos-18-50-anos_vid_all_exame-da-ordem_peça-a_oab-so-010223-535</v>
      </c>
      <c r="G1077" s="7" t="str">
        <f t="shared" si="191"/>
        <v>549990136</v>
      </c>
      <c r="H1077" s="7" t="str">
        <f t="shared" si="192"/>
        <v>Tracking</v>
      </c>
      <c r="I1077" s="7">
        <f t="shared" si="193"/>
        <v>0</v>
      </c>
      <c r="J1077" s="7">
        <f t="shared" si="194"/>
        <v>9</v>
      </c>
      <c r="K1077" s="8">
        <f t="shared" si="195"/>
        <v>1.2999999999999999E-2</v>
      </c>
      <c r="L1077" s="7">
        <f t="shared" si="196"/>
        <v>0.02</v>
      </c>
      <c r="M1077" s="8">
        <f t="shared" si="184"/>
        <v>0.11699999999999999</v>
      </c>
      <c r="N1077" s="8">
        <f t="shared" si="185"/>
        <v>0.18</v>
      </c>
    </row>
    <row r="1078" spans="1:14" ht="15.75" customHeight="1" x14ac:dyDescent="0.35">
      <c r="A1078" s="7" t="str">
        <f t="shared" si="186"/>
        <v>blinks_gco_oab_2023</v>
      </c>
      <c r="B1078" s="7" t="str">
        <f t="shared" si="187"/>
        <v>Facebook Brasil</v>
      </c>
      <c r="C1078" s="7" t="str">
        <f t="shared" si="188"/>
        <v>blinks_gco_oab_na_consideracao_facebook_all_ads_tra_ocpm_na_NA_na_po_lal_leads-oab-1p_ambos-18-50-anos_vid_all_exame-da-ordem_peça-b_oab-so-010223-536</v>
      </c>
      <c r="D1078" s="7" t="str">
        <f t="shared" si="189"/>
        <v>359089899</v>
      </c>
      <c r="E1078" s="7" t="str">
        <f>IF('Report DCM'!$H1078="In-Stream Video","Rich Media display banner",IF('Report DCM'!$I1078&gt;'Report DCM'!$J1078,"Standard",VLOOKUP(CONCATENATE(bd_adtype,"_",bd_creativetype),tabela,2,FALSE)))</f>
        <v>Dynamic Click</v>
      </c>
      <c r="F1078" s="7" t="str">
        <f t="shared" si="190"/>
        <v>blinks_gco_oab_na_consideracao_facebook_all_ads_tra_ocpm_na_NA_na_po_lal_leads-oab-1p_ambos-18-50-anos_vid_all_exame-da-ordem_peça-b_oab-so-010223-536</v>
      </c>
      <c r="G1078" s="7" t="str">
        <f t="shared" si="191"/>
        <v>549990133</v>
      </c>
      <c r="H1078" s="7" t="str">
        <f t="shared" si="192"/>
        <v>Tracking</v>
      </c>
      <c r="I1078" s="7">
        <f t="shared" si="193"/>
        <v>0</v>
      </c>
      <c r="J1078" s="7">
        <f t="shared" si="194"/>
        <v>7</v>
      </c>
      <c r="K1078" s="8">
        <f t="shared" si="195"/>
        <v>1.2999999999999999E-2</v>
      </c>
      <c r="L1078" s="7">
        <f t="shared" si="196"/>
        <v>0.02</v>
      </c>
      <c r="M1078" s="8">
        <f t="shared" si="184"/>
        <v>9.0999999999999998E-2</v>
      </c>
      <c r="N1078" s="8">
        <f t="shared" si="185"/>
        <v>0.14000000000000001</v>
      </c>
    </row>
    <row r="1079" spans="1:14" ht="15.75" customHeight="1" x14ac:dyDescent="0.35">
      <c r="A1079" s="7" t="str">
        <f t="shared" si="186"/>
        <v>blinks_gco_oab_2023</v>
      </c>
      <c r="B1079" s="7" t="str">
        <f t="shared" si="187"/>
        <v>Facebook Brasil</v>
      </c>
      <c r="C1079" s="7" t="str">
        <f t="shared" si="188"/>
        <v>blinks_gco_oab_na_consideracao_facebook_all_ads_tra_ocpm_na_NA_na_po_lal_leads-oab-1p_ambos-18-50-anos_vid_all_exame-da-ordem_peça-c_oab-so-010223-537</v>
      </c>
      <c r="D1079" s="7" t="str">
        <f t="shared" si="189"/>
        <v>359089896</v>
      </c>
      <c r="E1079" s="7" t="str">
        <f>IF('Report DCM'!$H1079="In-Stream Video","Rich Media display banner",IF('Report DCM'!$I1079&gt;'Report DCM'!$J1079,"Standard",VLOOKUP(CONCATENATE(bd_adtype,"_",bd_creativetype),tabela,2,FALSE)))</f>
        <v>Dynamic Click</v>
      </c>
      <c r="F1079" s="7" t="str">
        <f t="shared" si="190"/>
        <v>blinks_gco_oab_na_consideracao_facebook_all_ads_tra_ocpm_na_NA_na_po_lal_leads-oab-1p_ambos-18-50-anos_vid_all_exame-da-ordem_peça-c_oab-so-010223-537</v>
      </c>
      <c r="G1079" s="7" t="str">
        <f t="shared" si="191"/>
        <v>549990130</v>
      </c>
      <c r="H1079" s="7" t="str">
        <f t="shared" si="192"/>
        <v>Tracking</v>
      </c>
      <c r="I1079" s="7">
        <f t="shared" si="193"/>
        <v>0</v>
      </c>
      <c r="J1079" s="7">
        <f t="shared" si="194"/>
        <v>10</v>
      </c>
      <c r="K1079" s="8">
        <f t="shared" si="195"/>
        <v>1.2999999999999999E-2</v>
      </c>
      <c r="L1079" s="7">
        <f t="shared" si="196"/>
        <v>0.02</v>
      </c>
      <c r="M1079" s="8">
        <f t="shared" si="184"/>
        <v>0.13</v>
      </c>
      <c r="N1079" s="8">
        <f t="shared" si="185"/>
        <v>0.2</v>
      </c>
    </row>
    <row r="1080" spans="1:14" ht="15.75" customHeight="1" x14ac:dyDescent="0.35">
      <c r="A1080" s="7" t="str">
        <f t="shared" si="186"/>
        <v>blinks_gco_oab_2023</v>
      </c>
      <c r="B1080" s="7" t="str">
        <f t="shared" si="187"/>
        <v>Facebook Brasil</v>
      </c>
      <c r="C1080" s="7" t="str">
        <f t="shared" si="188"/>
        <v>blinks_gco_oab_na_consideracao_facebook_all_ads_tra_ocpm_na_NA_na_po_lal_visitantes-oab-30d-1p_ambos-18-50-anos_vid_all_exame-da-ordem_peça-a_oab-so-010223-532</v>
      </c>
      <c r="D1080" s="7" t="str">
        <f t="shared" si="189"/>
        <v>359091111</v>
      </c>
      <c r="E1080" s="7" t="str">
        <f>IF('Report DCM'!$H1080="In-Stream Video","Rich Media display banner",IF('Report DCM'!$I1080&gt;'Report DCM'!$J1080,"Standard",VLOOKUP(CONCATENATE(bd_adtype,"_",bd_creativetype),tabela,2,FALSE)))</f>
        <v>Dynamic Click</v>
      </c>
      <c r="F1080" s="7" t="str">
        <f t="shared" si="190"/>
        <v>blinks_gco_oab_na_consideracao_facebook_all_ads_tra_ocpm_na_NA_na_po_lal_visitantes-oab-30d-1p_ambos-18-50-anos_vid_all_exame-da-ordem_peça-a_oab-so-010223-532</v>
      </c>
      <c r="G1080" s="7" t="str">
        <f t="shared" si="191"/>
        <v>549990145</v>
      </c>
      <c r="H1080" s="7" t="str">
        <f t="shared" si="192"/>
        <v>Tracking</v>
      </c>
      <c r="I1080" s="7">
        <f t="shared" si="193"/>
        <v>0</v>
      </c>
      <c r="J1080" s="7">
        <f t="shared" si="194"/>
        <v>15</v>
      </c>
      <c r="K1080" s="8">
        <f t="shared" si="195"/>
        <v>1.2999999999999999E-2</v>
      </c>
      <c r="L1080" s="7">
        <f t="shared" si="196"/>
        <v>0.02</v>
      </c>
      <c r="M1080" s="8">
        <f t="shared" si="184"/>
        <v>0.19499999999999998</v>
      </c>
      <c r="N1080" s="8">
        <f t="shared" si="185"/>
        <v>0.3</v>
      </c>
    </row>
    <row r="1081" spans="1:14" ht="15.75" customHeight="1" x14ac:dyDescent="0.35">
      <c r="A1081" s="7" t="str">
        <f t="shared" si="186"/>
        <v>blinks_gco_oab_2023</v>
      </c>
      <c r="B1081" s="7" t="str">
        <f t="shared" si="187"/>
        <v>Facebook Brasil</v>
      </c>
      <c r="C1081" s="7" t="str">
        <f t="shared" si="188"/>
        <v>blinks_gco_oab_na_consideracao_facebook_all_ads_tra_ocpm_na_NA_na_po_lal_visitantes-oab-30d-1p_ambos-18-50-anos_vid_all_exame-da-ordem_peça-b_oab-so-010223-533</v>
      </c>
      <c r="D1081" s="7" t="str">
        <f t="shared" si="189"/>
        <v>359091108</v>
      </c>
      <c r="E1081" s="7" t="str">
        <f>IF('Report DCM'!$H1081="In-Stream Video","Rich Media display banner",IF('Report DCM'!$I1081&gt;'Report DCM'!$J1081,"Standard",VLOOKUP(CONCATENATE(bd_adtype,"_",bd_creativetype),tabela,2,FALSE)))</f>
        <v>Dynamic Click</v>
      </c>
      <c r="F1081" s="7" t="str">
        <f t="shared" si="190"/>
        <v>blinks_gco_oab_na_consideracao_facebook_all_ads_tra_ocpm_na_NA_na_po_lal_visitantes-oab-30d-1p_ambos-18-50-anos_vid_all_exame-da-ordem_peça-b_oab-so-010223-533</v>
      </c>
      <c r="G1081" s="7" t="str">
        <f t="shared" si="191"/>
        <v>549990142</v>
      </c>
      <c r="H1081" s="7" t="str">
        <f t="shared" si="192"/>
        <v>Tracking</v>
      </c>
      <c r="I1081" s="7">
        <f t="shared" si="193"/>
        <v>0</v>
      </c>
      <c r="J1081" s="7">
        <f t="shared" si="194"/>
        <v>24</v>
      </c>
      <c r="K1081" s="8">
        <f t="shared" si="195"/>
        <v>1.2999999999999999E-2</v>
      </c>
      <c r="L1081" s="7">
        <f t="shared" si="196"/>
        <v>0.02</v>
      </c>
      <c r="M1081" s="8">
        <f t="shared" si="184"/>
        <v>0.312</v>
      </c>
      <c r="N1081" s="8">
        <f t="shared" si="185"/>
        <v>0.48</v>
      </c>
    </row>
    <row r="1082" spans="1:14" ht="15.75" customHeight="1" x14ac:dyDescent="0.35">
      <c r="A1082" s="7" t="str">
        <f t="shared" si="186"/>
        <v>blinks_gco_oab_2023</v>
      </c>
      <c r="B1082" s="7" t="str">
        <f t="shared" si="187"/>
        <v>Facebook Brasil</v>
      </c>
      <c r="C1082" s="7" t="str">
        <f t="shared" si="188"/>
        <v>blinks_gco_oab_na_consideracao_facebook_all_ads_tra_ocpm_na_NA_na_po_lal_visitantes-oab-30d-1p_ambos-18-50-anos_vid_all_exame-da-ordem_peça-c_oab-so-010223-534</v>
      </c>
      <c r="D1082" s="7" t="str">
        <f t="shared" si="189"/>
        <v>359089905</v>
      </c>
      <c r="E1082" s="7" t="str">
        <f>IF('Report DCM'!$H1082="In-Stream Video","Rich Media display banner",IF('Report DCM'!$I1082&gt;'Report DCM'!$J1082,"Standard",VLOOKUP(CONCATENATE(bd_adtype,"_",bd_creativetype),tabela,2,FALSE)))</f>
        <v>Dynamic Click</v>
      </c>
      <c r="F1082" s="7" t="str">
        <f t="shared" si="190"/>
        <v>blinks_gco_oab_na_consideracao_facebook_all_ads_tra_ocpm_na_NA_na_po_lal_visitantes-oab-30d-1p_ambos-18-50-anos_vid_all_exame-da-ordem_peça-c_oab-so-010223-534</v>
      </c>
      <c r="G1082" s="7" t="str">
        <f t="shared" si="191"/>
        <v>549990139</v>
      </c>
      <c r="H1082" s="7" t="str">
        <f t="shared" si="192"/>
        <v>Tracking</v>
      </c>
      <c r="I1082" s="7">
        <f t="shared" si="193"/>
        <v>0</v>
      </c>
      <c r="J1082" s="7">
        <f t="shared" si="194"/>
        <v>14</v>
      </c>
      <c r="K1082" s="8">
        <f t="shared" si="195"/>
        <v>1.2999999999999999E-2</v>
      </c>
      <c r="L1082" s="7">
        <f t="shared" si="196"/>
        <v>0.02</v>
      </c>
      <c r="M1082" s="8">
        <f t="shared" si="184"/>
        <v>0.182</v>
      </c>
      <c r="N1082" s="8">
        <f t="shared" si="185"/>
        <v>0.28000000000000003</v>
      </c>
    </row>
    <row r="1083" spans="1:14" ht="15.75" customHeight="1" x14ac:dyDescent="0.35">
      <c r="A1083" s="7" t="str">
        <f t="shared" si="186"/>
        <v>blinks_gco_oab_2023</v>
      </c>
      <c r="B1083" s="7" t="str">
        <f t="shared" si="187"/>
        <v>Facebook Brasil</v>
      </c>
      <c r="C1083" s="7" t="str">
        <f t="shared" si="188"/>
        <v>blinks_gco_oab_na_consideracao_facebook_all_ads_tra_ocpm_na_NA_na_po_lal_visitantes-oab-30d_ambos-18-50-anos_ppl_all_carnaval-2023_peça-b-30_oab-so-010223-642</v>
      </c>
      <c r="D1083" s="7" t="str">
        <f t="shared" si="189"/>
        <v>360124185</v>
      </c>
      <c r="E1083" s="7" t="str">
        <f>IF('Report DCM'!$H1083="In-Stream Video","Rich Media display banner",IF('Report DCM'!$I1083&gt;'Report DCM'!$J1083,"Standard",VLOOKUP(CONCATENATE(bd_adtype,"_",bd_creativetype),tabela,2,FALSE)))</f>
        <v>Dynamic Click</v>
      </c>
      <c r="F1083" s="7" t="str">
        <f t="shared" si="190"/>
        <v>blinks_gco_oab_na_consideracao_facebook_all_ads_tra_ocpm_na_NA_na_po_lal_visitantes-oab-30d_ambos-18-50-anos_ppl_all_carnaval-2023_peça-b-30_oab-so-010223-642</v>
      </c>
      <c r="G1083" s="7" t="str">
        <f t="shared" si="191"/>
        <v>550859541</v>
      </c>
      <c r="H1083" s="7" t="str">
        <f t="shared" si="192"/>
        <v>Tracking</v>
      </c>
      <c r="I1083" s="7">
        <f t="shared" si="193"/>
        <v>0</v>
      </c>
      <c r="J1083" s="7">
        <f t="shared" si="194"/>
        <v>1</v>
      </c>
      <c r="K1083" s="8">
        <f t="shared" si="195"/>
        <v>1.2999999999999999E-2</v>
      </c>
      <c r="L1083" s="7">
        <f t="shared" si="196"/>
        <v>0.02</v>
      </c>
      <c r="M1083" s="8">
        <f t="shared" si="184"/>
        <v>1.2999999999999999E-2</v>
      </c>
      <c r="N1083" s="8">
        <f t="shared" si="185"/>
        <v>0.02</v>
      </c>
    </row>
    <row r="1084" spans="1:14" ht="15.75" customHeight="1" x14ac:dyDescent="0.35">
      <c r="A1084" s="7" t="str">
        <f t="shared" si="186"/>
        <v>blinks_gco_oab_2023</v>
      </c>
      <c r="B1084" s="7" t="str">
        <f t="shared" si="187"/>
        <v>Facebook Brasil</v>
      </c>
      <c r="C1084" s="7" t="str">
        <f t="shared" si="188"/>
        <v>blinks_gco_oab_na_consideracao_facebook_all_ads_tra_ocpm_na_NA_na_po_lal_visitantes-oab-30d_ambos-18-50-anos_ppl_all_carnaval-2023_peça-c-30_oab-so-010223-643</v>
      </c>
      <c r="D1084" s="7" t="str">
        <f t="shared" si="189"/>
        <v>360124182</v>
      </c>
      <c r="E1084" s="7" t="str">
        <f>IF('Report DCM'!$H1084="In-Stream Video","Rich Media display banner",IF('Report DCM'!$I1084&gt;'Report DCM'!$J1084,"Standard",VLOOKUP(CONCATENATE(bd_adtype,"_",bd_creativetype),tabela,2,FALSE)))</f>
        <v>Dynamic Click</v>
      </c>
      <c r="F1084" s="7" t="str">
        <f t="shared" si="190"/>
        <v>blinks_gco_oab_na_consideracao_facebook_all_ads_tra_ocpm_na_NA_na_po_lal_visitantes-oab-30d_ambos-18-50-anos_ppl_all_carnaval-2023_peça-c-30_oab-so-010223-643</v>
      </c>
      <c r="G1084" s="7" t="str">
        <f t="shared" si="191"/>
        <v>550859538</v>
      </c>
      <c r="H1084" s="7" t="str">
        <f t="shared" si="192"/>
        <v>Tracking</v>
      </c>
      <c r="I1084" s="7">
        <f t="shared" si="193"/>
        <v>0</v>
      </c>
      <c r="J1084" s="7">
        <f t="shared" si="194"/>
        <v>2</v>
      </c>
      <c r="K1084" s="8">
        <f t="shared" si="195"/>
        <v>1.2999999999999999E-2</v>
      </c>
      <c r="L1084" s="7">
        <f t="shared" si="196"/>
        <v>0.02</v>
      </c>
      <c r="M1084" s="8">
        <f t="shared" si="184"/>
        <v>2.5999999999999999E-2</v>
      </c>
      <c r="N1084" s="8">
        <f t="shared" si="185"/>
        <v>0.04</v>
      </c>
    </row>
    <row r="1085" spans="1:14" ht="15.75" customHeight="1" x14ac:dyDescent="0.35">
      <c r="A1085" s="7" t="str">
        <f t="shared" si="186"/>
        <v>blinks_gco_oab_2023</v>
      </c>
      <c r="B1085" s="7" t="str">
        <f t="shared" si="187"/>
        <v>Facebook Brasil</v>
      </c>
      <c r="C1085" s="7" t="str">
        <f t="shared" si="188"/>
        <v>blinks_gco_oab_na_conversao_facebook_all_ads_conv_ocpm_na_NA_na_po_ca_engajamento-fb-if_ambos-18-50-anos_ppl_all_carnaval-2023_peça-a-30_oab-so-010223-656</v>
      </c>
      <c r="D1085" s="7" t="str">
        <f t="shared" si="189"/>
        <v>360119343</v>
      </c>
      <c r="E1085" s="7" t="str">
        <f>IF('Report DCM'!$H1085="In-Stream Video","Rich Media display banner",IF('Report DCM'!$I1085&gt;'Report DCM'!$J1085,"Standard",VLOOKUP(CONCATENATE(bd_adtype,"_",bd_creativetype),tabela,2,FALSE)))</f>
        <v>Dynamic Click</v>
      </c>
      <c r="F1085" s="7" t="str">
        <f t="shared" si="190"/>
        <v>blinks_gco_oab_na_conversao_facebook_all_ads_conv_ocpm_na_NA_na_po_ca_engajamento-fb-if_ambos-18-50-anos_ppl_all_carnaval-2023_peça-a-30_oab-so-010223-656</v>
      </c>
      <c r="G1085" s="7" t="str">
        <f t="shared" si="191"/>
        <v>550859499</v>
      </c>
      <c r="H1085" s="7" t="str">
        <f t="shared" si="192"/>
        <v>Tracking</v>
      </c>
      <c r="I1085" s="7">
        <f t="shared" si="193"/>
        <v>0</v>
      </c>
      <c r="J1085" s="7">
        <f t="shared" si="194"/>
        <v>1</v>
      </c>
      <c r="K1085" s="8">
        <f t="shared" si="195"/>
        <v>1.2999999999999999E-2</v>
      </c>
      <c r="L1085" s="7">
        <f t="shared" si="196"/>
        <v>0.02</v>
      </c>
      <c r="M1085" s="8">
        <f t="shared" si="184"/>
        <v>1.2999999999999999E-2</v>
      </c>
      <c r="N1085" s="8">
        <f t="shared" si="185"/>
        <v>0.02</v>
      </c>
    </row>
    <row r="1086" spans="1:14" ht="15.75" customHeight="1" x14ac:dyDescent="0.35">
      <c r="A1086" s="7" t="str">
        <f t="shared" si="186"/>
        <v>blinks_gco_oab_2023</v>
      </c>
      <c r="B1086" s="7" t="str">
        <f t="shared" si="187"/>
        <v>Facebook Brasil</v>
      </c>
      <c r="C1086" s="7" t="str">
        <f t="shared" si="188"/>
        <v>blinks_gco_oab_na_conversao_facebook_all_ads_conv_ocpm_na_NA_na_po_ca_engajamento-fb-if_ambos-18-50-anos_ppl_all_carnaval-2023_peça-b-30_oab-so-010223-657</v>
      </c>
      <c r="D1086" s="7" t="str">
        <f t="shared" si="189"/>
        <v>360119340</v>
      </c>
      <c r="E1086" s="7" t="str">
        <f>IF('Report DCM'!$H1086="In-Stream Video","Rich Media display banner",IF('Report DCM'!$I1086&gt;'Report DCM'!$J1086,"Standard",VLOOKUP(CONCATENATE(bd_adtype,"_",bd_creativetype),tabela,2,FALSE)))</f>
        <v>Dynamic Click</v>
      </c>
      <c r="F1086" s="7" t="str">
        <f t="shared" si="190"/>
        <v>blinks_gco_oab_na_conversao_facebook_all_ads_conv_ocpm_na_NA_na_po_ca_engajamento-fb-if_ambos-18-50-anos_ppl_all_carnaval-2023_peça-b-30_oab-so-010223-657</v>
      </c>
      <c r="G1086" s="7" t="str">
        <f t="shared" si="191"/>
        <v>550859496</v>
      </c>
      <c r="H1086" s="7" t="str">
        <f t="shared" si="192"/>
        <v>Tracking</v>
      </c>
      <c r="I1086" s="7">
        <f t="shared" si="193"/>
        <v>0</v>
      </c>
      <c r="J1086" s="7">
        <f t="shared" si="194"/>
        <v>2</v>
      </c>
      <c r="K1086" s="8">
        <f t="shared" si="195"/>
        <v>1.2999999999999999E-2</v>
      </c>
      <c r="L1086" s="7">
        <f t="shared" si="196"/>
        <v>0.02</v>
      </c>
      <c r="M1086" s="8">
        <f t="shared" si="184"/>
        <v>2.5999999999999999E-2</v>
      </c>
      <c r="N1086" s="8">
        <f t="shared" si="185"/>
        <v>0.04</v>
      </c>
    </row>
    <row r="1087" spans="1:14" ht="15.75" customHeight="1" x14ac:dyDescent="0.35">
      <c r="A1087" s="7" t="str">
        <f t="shared" si="186"/>
        <v>blinks_gco_oab_2023</v>
      </c>
      <c r="B1087" s="7" t="str">
        <f t="shared" si="187"/>
        <v>Facebook Brasil</v>
      </c>
      <c r="C1087" s="7" t="str">
        <f t="shared" si="188"/>
        <v>blinks_gco_oab_na_conversao_facebook_all_ads_conv_ocpm_na_NA_na_po_ca_engajamento-fb-if_ambos-18-50-anos_ppl_all_carnaval-2023_peça-c-30_oab-so-010223-658</v>
      </c>
      <c r="D1087" s="7" t="str">
        <f t="shared" si="189"/>
        <v>360119337</v>
      </c>
      <c r="E1087" s="7" t="str">
        <f>IF('Report DCM'!$H1087="In-Stream Video","Rich Media display banner",IF('Report DCM'!$I1087&gt;'Report DCM'!$J1087,"Standard",VLOOKUP(CONCATENATE(bd_adtype,"_",bd_creativetype),tabela,2,FALSE)))</f>
        <v>Dynamic Click</v>
      </c>
      <c r="F1087" s="7" t="str">
        <f t="shared" si="190"/>
        <v>blinks_gco_oab_na_conversao_facebook_all_ads_conv_ocpm_na_NA_na_po_ca_engajamento-fb-if_ambos-18-50-anos_ppl_all_carnaval-2023_peça-c-30_oab-so-010223-658</v>
      </c>
      <c r="G1087" s="7" t="str">
        <f t="shared" si="191"/>
        <v>550859493</v>
      </c>
      <c r="H1087" s="7" t="str">
        <f t="shared" si="192"/>
        <v>Tracking</v>
      </c>
      <c r="I1087" s="7">
        <f t="shared" si="193"/>
        <v>0</v>
      </c>
      <c r="J1087" s="7">
        <f t="shared" si="194"/>
        <v>1</v>
      </c>
      <c r="K1087" s="8">
        <f t="shared" si="195"/>
        <v>1.2999999999999999E-2</v>
      </c>
      <c r="L1087" s="7">
        <f t="shared" si="196"/>
        <v>0.02</v>
      </c>
      <c r="M1087" s="8">
        <f t="shared" si="184"/>
        <v>1.2999999999999999E-2</v>
      </c>
      <c r="N1087" s="8">
        <f t="shared" si="185"/>
        <v>0.02</v>
      </c>
    </row>
    <row r="1088" spans="1:14" ht="15.75" customHeight="1" x14ac:dyDescent="0.35">
      <c r="A1088" s="7" t="str">
        <f t="shared" si="186"/>
        <v>blinks_gco_oab_2023</v>
      </c>
      <c r="B1088" s="7" t="str">
        <f t="shared" si="187"/>
        <v>Facebook Brasil</v>
      </c>
      <c r="C1088" s="7" t="str">
        <f t="shared" si="188"/>
        <v>blinks_gco_oab_na_conversao_facebook_all_ads_conv_ocpm_na_NA_na_po_ca_engajamento-fb-if_ambos-18-50-anos_ppl_all_exame-da-ordem_peça-a_oab-so-010123-433</v>
      </c>
      <c r="D1088" s="7" t="str">
        <f t="shared" si="189"/>
        <v>357621293</v>
      </c>
      <c r="E1088" s="7" t="str">
        <f>IF('Report DCM'!$H1088="In-Stream Video","Rich Media display banner",IF('Report DCM'!$I1088&gt;'Report DCM'!$J1088,"Standard",VLOOKUP(CONCATENATE(bd_adtype,"_",bd_creativetype),tabela,2,FALSE)))</f>
        <v>Dynamic Click</v>
      </c>
      <c r="F1088" s="7" t="str">
        <f t="shared" si="190"/>
        <v>blinks_gco_oab_na_conversao_facebook_all_ads_conv_ocpm_na_NA_na_po_ca_engajamento-fb-if_ambos-18-50-anos_ppl_all_exame-da-ordem_peça-a_oab-so-010123-433</v>
      </c>
      <c r="G1088" s="7" t="str">
        <f t="shared" si="191"/>
        <v>548688227</v>
      </c>
      <c r="H1088" s="7" t="str">
        <f t="shared" si="192"/>
        <v>Tracking</v>
      </c>
      <c r="I1088" s="7">
        <f t="shared" si="193"/>
        <v>0</v>
      </c>
      <c r="J1088" s="7">
        <f t="shared" si="194"/>
        <v>13</v>
      </c>
      <c r="K1088" s="8">
        <f t="shared" si="195"/>
        <v>1.2999999999999999E-2</v>
      </c>
      <c r="L1088" s="7">
        <f t="shared" si="196"/>
        <v>0.02</v>
      </c>
      <c r="M1088" s="8">
        <f t="shared" si="184"/>
        <v>0.16899999999999998</v>
      </c>
      <c r="N1088" s="8">
        <f t="shared" si="185"/>
        <v>0.26</v>
      </c>
    </row>
    <row r="1089" spans="1:14" ht="15.75" customHeight="1" x14ac:dyDescent="0.35">
      <c r="A1089" s="7" t="str">
        <f t="shared" si="186"/>
        <v>blinks_gco_oab_2023</v>
      </c>
      <c r="B1089" s="7" t="str">
        <f t="shared" si="187"/>
        <v>Facebook Brasil</v>
      </c>
      <c r="C1089" s="7" t="str">
        <f t="shared" si="188"/>
        <v>blinks_gco_oab_na_conversao_facebook_all_ads_conv_ocpm_na_NA_na_po_ca_engajamento-fb-if_ambos-18-50-anos_ppl_all_exame-da-ordem_peça-b_oab-so-010123-434</v>
      </c>
      <c r="D1089" s="7" t="str">
        <f t="shared" si="189"/>
        <v>357621287</v>
      </c>
      <c r="E1089" s="7" t="str">
        <f>IF('Report DCM'!$H1089="In-Stream Video","Rich Media display banner",IF('Report DCM'!$I1089&gt;'Report DCM'!$J1089,"Standard",VLOOKUP(CONCATENATE(bd_adtype,"_",bd_creativetype),tabela,2,FALSE)))</f>
        <v>Dynamic Click</v>
      </c>
      <c r="F1089" s="7" t="str">
        <f t="shared" si="190"/>
        <v>blinks_gco_oab_na_conversao_facebook_all_ads_conv_ocpm_na_NA_na_po_ca_engajamento-fb-if_ambos-18-50-anos_ppl_all_exame-da-ordem_peça-b_oab-so-010123-434</v>
      </c>
      <c r="G1089" s="7" t="str">
        <f t="shared" si="191"/>
        <v>548688221</v>
      </c>
      <c r="H1089" s="7" t="str">
        <f t="shared" si="192"/>
        <v>Tracking</v>
      </c>
      <c r="I1089" s="7">
        <f t="shared" si="193"/>
        <v>0</v>
      </c>
      <c r="J1089" s="7">
        <f t="shared" si="194"/>
        <v>4</v>
      </c>
      <c r="K1089" s="8">
        <f t="shared" si="195"/>
        <v>1.2999999999999999E-2</v>
      </c>
      <c r="L1089" s="7">
        <f t="shared" si="196"/>
        <v>0.02</v>
      </c>
      <c r="M1089" s="8">
        <f t="shared" si="184"/>
        <v>5.1999999999999998E-2</v>
      </c>
      <c r="N1089" s="8">
        <f t="shared" si="185"/>
        <v>0.08</v>
      </c>
    </row>
    <row r="1090" spans="1:14" ht="15.75" customHeight="1" x14ac:dyDescent="0.35">
      <c r="A1090" s="7" t="str">
        <f t="shared" ref="A1090:A1153" si="197">bd_campaign</f>
        <v>blinks_gco_oab_2023</v>
      </c>
      <c r="B1090" s="7" t="str">
        <f t="shared" ref="B1090:B1153" si="198">bd_site</f>
        <v>Facebook Brasil</v>
      </c>
      <c r="C1090" s="7" t="str">
        <f t="shared" ref="C1090:C1153" si="199">bd_placement</f>
        <v>blinks_gco_oab_na_conversao_facebook_all_ads_conv_ocpm_na_NA_na_po_ca_engajamento-fb-if_ambos-18-50-anos_vid_all_exame-da-ordem_peça-a_oab-so-010223-547</v>
      </c>
      <c r="D1090" s="7" t="str">
        <f t="shared" ref="D1090:D1153" si="200">bd_placementID</f>
        <v>359089866</v>
      </c>
      <c r="E1090" s="7" t="str">
        <f>IF('Report DCM'!$H1090="In-Stream Video","Rich Media display banner",IF('Report DCM'!$I1090&gt;'Report DCM'!$J1090,"Standard",VLOOKUP(CONCATENATE(bd_adtype,"_",bd_creativetype),tabela,2,FALSE)))</f>
        <v>Dynamic Click</v>
      </c>
      <c r="F1090" s="7" t="str">
        <f t="shared" ref="F1090:F1153" si="201">bd_ad</f>
        <v>blinks_gco_oab_na_conversao_facebook_all_ads_conv_ocpm_na_NA_na_po_ca_engajamento-fb-if_ambos-18-50-anos_vid_all_exame-da-ordem_peça-a_oab-so-010223-547</v>
      </c>
      <c r="G1090" s="7" t="str">
        <f t="shared" ref="G1090:G1153" si="202">bd_adid</f>
        <v>549990100</v>
      </c>
      <c r="H1090" s="7" t="str">
        <f t="shared" ref="H1090:H1153" si="203">bd_creativetype</f>
        <v>Tracking</v>
      </c>
      <c r="I1090" s="7">
        <f t="shared" ref="I1090:I1153" si="204">bd_impression</f>
        <v>0</v>
      </c>
      <c r="J1090" s="7">
        <f t="shared" ref="J1090:J1153" si="205">bd_clicks</f>
        <v>4</v>
      </c>
      <c r="K1090" s="8">
        <f t="shared" ref="K1090:K1153" si="206">VLOOKUP(E1090,tabela,2,FALSE)</f>
        <v>1.2999999999999999E-2</v>
      </c>
      <c r="L1090" s="7">
        <f t="shared" ref="L1090:L1153" si="207">VLOOKUP(E1090,tabela,3,FALSE)</f>
        <v>0.02</v>
      </c>
      <c r="M1090" s="8">
        <f t="shared" si="184"/>
        <v>5.1999999999999998E-2</v>
      </c>
      <c r="N1090" s="8">
        <f t="shared" si="185"/>
        <v>0.08</v>
      </c>
    </row>
    <row r="1091" spans="1:14" ht="15.75" customHeight="1" x14ac:dyDescent="0.35">
      <c r="A1091" s="7" t="str">
        <f t="shared" si="197"/>
        <v>blinks_gco_oab_2023</v>
      </c>
      <c r="B1091" s="7" t="str">
        <f t="shared" si="198"/>
        <v>Facebook Brasil</v>
      </c>
      <c r="C1091" s="7" t="str">
        <f t="shared" si="199"/>
        <v>blinks_gco_oab_na_conversao_facebook_all_ads_conv_ocpm_na_NA_na_po_ca_engajamento-fb-if_ambos-18-50-anos_vid_all_exame-da-ordem_peça-b_oab-so-010223-548</v>
      </c>
      <c r="D1091" s="7" t="str">
        <f t="shared" si="200"/>
        <v>359089863</v>
      </c>
      <c r="E1091" s="7" t="str">
        <f>IF('Report DCM'!$H1091="In-Stream Video","Rich Media display banner",IF('Report DCM'!$I1091&gt;'Report DCM'!$J1091,"Standard",VLOOKUP(CONCATENATE(bd_adtype,"_",bd_creativetype),tabela,2,FALSE)))</f>
        <v>Dynamic Click</v>
      </c>
      <c r="F1091" s="7" t="str">
        <f t="shared" si="201"/>
        <v>blinks_gco_oab_na_conversao_facebook_all_ads_conv_ocpm_na_NA_na_po_ca_engajamento-fb-if_ambos-18-50-anos_vid_all_exame-da-ordem_peça-b_oab-so-010223-548</v>
      </c>
      <c r="G1091" s="7" t="str">
        <f t="shared" si="202"/>
        <v>549990097</v>
      </c>
      <c r="H1091" s="7" t="str">
        <f t="shared" si="203"/>
        <v>Tracking</v>
      </c>
      <c r="I1091" s="7">
        <f t="shared" si="204"/>
        <v>0</v>
      </c>
      <c r="J1091" s="7">
        <f t="shared" si="205"/>
        <v>4</v>
      </c>
      <c r="K1091" s="8">
        <f t="shared" si="206"/>
        <v>1.2999999999999999E-2</v>
      </c>
      <c r="L1091" s="7">
        <f t="shared" si="207"/>
        <v>0.02</v>
      </c>
      <c r="M1091" s="8">
        <f t="shared" si="184"/>
        <v>5.1999999999999998E-2</v>
      </c>
      <c r="N1091" s="8">
        <f t="shared" si="185"/>
        <v>0.08</v>
      </c>
    </row>
    <row r="1092" spans="1:14" ht="15.75" customHeight="1" x14ac:dyDescent="0.35">
      <c r="A1092" s="7" t="str">
        <f t="shared" si="197"/>
        <v>blinks_gco_oab_2023</v>
      </c>
      <c r="B1092" s="7" t="str">
        <f t="shared" si="198"/>
        <v>Facebook Brasil</v>
      </c>
      <c r="C1092" s="7" t="str">
        <f t="shared" si="199"/>
        <v>blinks_gco_oab_na_conversao_facebook_all_ads_conv_ocpm_na_NA_na_po_ca_engajamento-fb-if_ambos-18-50-anos_vid_all_exame-da-ordem_peça-c_oab-so-010223-549</v>
      </c>
      <c r="D1092" s="7" t="str">
        <f t="shared" si="200"/>
        <v>359089860</v>
      </c>
      <c r="E1092" s="7" t="str">
        <f>IF('Report DCM'!$H1092="In-Stream Video","Rich Media display banner",IF('Report DCM'!$I1092&gt;'Report DCM'!$J1092,"Standard",VLOOKUP(CONCATENATE(bd_adtype,"_",bd_creativetype),tabela,2,FALSE)))</f>
        <v>Dynamic Click</v>
      </c>
      <c r="F1092" s="7" t="str">
        <f t="shared" si="201"/>
        <v>blinks_gco_oab_na_conversao_facebook_all_ads_conv_ocpm_na_NA_na_po_ca_engajamento-fb-if_ambos-18-50-anos_vid_all_exame-da-ordem_peça-c_oab-so-010223-549</v>
      </c>
      <c r="G1092" s="7" t="str">
        <f t="shared" si="202"/>
        <v>549990094</v>
      </c>
      <c r="H1092" s="7" t="str">
        <f t="shared" si="203"/>
        <v>Tracking</v>
      </c>
      <c r="I1092" s="7">
        <f t="shared" si="204"/>
        <v>0</v>
      </c>
      <c r="J1092" s="7">
        <f t="shared" si="205"/>
        <v>2</v>
      </c>
      <c r="K1092" s="8">
        <f t="shared" si="206"/>
        <v>1.2999999999999999E-2</v>
      </c>
      <c r="L1092" s="7">
        <f t="shared" si="207"/>
        <v>0.02</v>
      </c>
      <c r="M1092" s="8">
        <f t="shared" si="184"/>
        <v>2.5999999999999999E-2</v>
      </c>
      <c r="N1092" s="8">
        <f t="shared" si="185"/>
        <v>0.04</v>
      </c>
    </row>
    <row r="1093" spans="1:14" ht="15.75" customHeight="1" x14ac:dyDescent="0.35">
      <c r="A1093" s="7" t="str">
        <f t="shared" si="197"/>
        <v>blinks_gco_oab_2023</v>
      </c>
      <c r="B1093" s="7" t="str">
        <f t="shared" si="198"/>
        <v>Facebook Brasil</v>
      </c>
      <c r="C1093" s="7" t="str">
        <f t="shared" si="199"/>
        <v>blinks_gco_oab_na_conversao_facebook_all_ads_conv_ocpm_na_NA_na_po_ca_leads-oab_ambos-18-50-anos_ppl_all_carnaval-2023_peça-a-30_oab-so-010223-653</v>
      </c>
      <c r="D1093" s="7" t="str">
        <f t="shared" si="200"/>
        <v>360124152</v>
      </c>
      <c r="E1093" s="7" t="str">
        <f>IF('Report DCM'!$H1093="In-Stream Video","Rich Media display banner",IF('Report DCM'!$I1093&gt;'Report DCM'!$J1093,"Standard",VLOOKUP(CONCATENATE(bd_adtype,"_",bd_creativetype),tabela,2,FALSE)))</f>
        <v>Dynamic Click</v>
      </c>
      <c r="F1093" s="7" t="str">
        <f t="shared" si="201"/>
        <v>blinks_gco_oab_na_conversao_facebook_all_ads_conv_ocpm_na_NA_na_po_ca_leads-oab_ambos-18-50-anos_ppl_all_carnaval-2023_peça-a-30_oab-so-010223-653</v>
      </c>
      <c r="G1093" s="7" t="str">
        <f t="shared" si="202"/>
        <v>550859508</v>
      </c>
      <c r="H1093" s="7" t="str">
        <f t="shared" si="203"/>
        <v>Tracking</v>
      </c>
      <c r="I1093" s="7">
        <f t="shared" si="204"/>
        <v>0</v>
      </c>
      <c r="J1093" s="7">
        <f t="shared" si="205"/>
        <v>2</v>
      </c>
      <c r="K1093" s="8">
        <f t="shared" si="206"/>
        <v>1.2999999999999999E-2</v>
      </c>
      <c r="L1093" s="7">
        <f t="shared" si="207"/>
        <v>0.02</v>
      </c>
      <c r="M1093" s="8">
        <f t="shared" si="184"/>
        <v>2.5999999999999999E-2</v>
      </c>
      <c r="N1093" s="8">
        <f t="shared" si="185"/>
        <v>0.04</v>
      </c>
    </row>
    <row r="1094" spans="1:14" ht="15.75" customHeight="1" x14ac:dyDescent="0.35">
      <c r="A1094" s="7" t="str">
        <f t="shared" si="197"/>
        <v>blinks_gco_oab_2023</v>
      </c>
      <c r="B1094" s="7" t="str">
        <f t="shared" si="198"/>
        <v>Facebook Brasil</v>
      </c>
      <c r="C1094" s="7" t="str">
        <f t="shared" si="199"/>
        <v>blinks_gco_oab_na_conversao_facebook_all_ads_conv_ocpm_na_NA_na_po_ca_leads-oab_ambos-18-50-anos_ppl_all_carnaval-2023_peça-b-30_oab-so-010223-654</v>
      </c>
      <c r="D1094" s="7" t="str">
        <f t="shared" si="200"/>
        <v>360119349</v>
      </c>
      <c r="E1094" s="7" t="str">
        <f>IF('Report DCM'!$H1094="In-Stream Video","Rich Media display banner",IF('Report DCM'!$I1094&gt;'Report DCM'!$J1094,"Standard",VLOOKUP(CONCATENATE(bd_adtype,"_",bd_creativetype),tabela,2,FALSE)))</f>
        <v>Dynamic Click</v>
      </c>
      <c r="F1094" s="7" t="str">
        <f t="shared" si="201"/>
        <v>blinks_gco_oab_na_conversao_facebook_all_ads_conv_ocpm_na_NA_na_po_ca_leads-oab_ambos-18-50-anos_ppl_all_carnaval-2023_peça-b-30_oab-so-010223-654</v>
      </c>
      <c r="G1094" s="7" t="str">
        <f t="shared" si="202"/>
        <v>550859505</v>
      </c>
      <c r="H1094" s="7" t="str">
        <f t="shared" si="203"/>
        <v>Tracking</v>
      </c>
      <c r="I1094" s="7">
        <f t="shared" si="204"/>
        <v>0</v>
      </c>
      <c r="J1094" s="7">
        <f t="shared" si="205"/>
        <v>1</v>
      </c>
      <c r="K1094" s="8">
        <f t="shared" si="206"/>
        <v>1.2999999999999999E-2</v>
      </c>
      <c r="L1094" s="7">
        <f t="shared" si="207"/>
        <v>0.02</v>
      </c>
      <c r="M1094" s="8">
        <f t="shared" si="184"/>
        <v>1.2999999999999999E-2</v>
      </c>
      <c r="N1094" s="8">
        <f t="shared" si="185"/>
        <v>0.02</v>
      </c>
    </row>
    <row r="1095" spans="1:14" ht="15.75" customHeight="1" x14ac:dyDescent="0.35">
      <c r="A1095" s="7" t="str">
        <f t="shared" si="197"/>
        <v>blinks_gco_oab_2023</v>
      </c>
      <c r="B1095" s="7" t="str">
        <f t="shared" si="198"/>
        <v>Facebook Brasil</v>
      </c>
      <c r="C1095" s="7" t="str">
        <f t="shared" si="199"/>
        <v>blinks_gco_oab_na_conversao_facebook_all_ads_conv_ocpm_na_NA_na_po_ca_leads-oab_ambos-18-50-anos_ppl_all_carnaval-2023_peça-c-30_oab-so-010223-655</v>
      </c>
      <c r="D1095" s="7" t="str">
        <f t="shared" si="200"/>
        <v>360119346</v>
      </c>
      <c r="E1095" s="7" t="str">
        <f>IF('Report DCM'!$H1095="In-Stream Video","Rich Media display banner",IF('Report DCM'!$I1095&gt;'Report DCM'!$J1095,"Standard",VLOOKUP(CONCATENATE(bd_adtype,"_",bd_creativetype),tabela,2,FALSE)))</f>
        <v>Dynamic Click</v>
      </c>
      <c r="F1095" s="7" t="str">
        <f t="shared" si="201"/>
        <v>blinks_gco_oab_na_conversao_facebook_all_ads_conv_ocpm_na_NA_na_po_ca_leads-oab_ambos-18-50-anos_ppl_all_carnaval-2023_peça-c-30_oab-so-010223-655</v>
      </c>
      <c r="G1095" s="7" t="str">
        <f t="shared" si="202"/>
        <v>550859502</v>
      </c>
      <c r="H1095" s="7" t="str">
        <f t="shared" si="203"/>
        <v>Tracking</v>
      </c>
      <c r="I1095" s="7">
        <f t="shared" si="204"/>
        <v>0</v>
      </c>
      <c r="J1095" s="7">
        <f t="shared" si="205"/>
        <v>4</v>
      </c>
      <c r="K1095" s="8">
        <f t="shared" si="206"/>
        <v>1.2999999999999999E-2</v>
      </c>
      <c r="L1095" s="7">
        <f t="shared" si="207"/>
        <v>0.02</v>
      </c>
      <c r="M1095" s="8">
        <f t="shared" si="184"/>
        <v>5.1999999999999998E-2</v>
      </c>
      <c r="N1095" s="8">
        <f t="shared" si="185"/>
        <v>0.08</v>
      </c>
    </row>
    <row r="1096" spans="1:14" ht="15.75" customHeight="1" x14ac:dyDescent="0.35">
      <c r="A1096" s="7" t="str">
        <f t="shared" si="197"/>
        <v>blinks_gco_oab_2023</v>
      </c>
      <c r="B1096" s="7" t="str">
        <f t="shared" si="198"/>
        <v>Facebook Brasil</v>
      </c>
      <c r="C1096" s="7" t="str">
        <f t="shared" si="199"/>
        <v>blinks_gco_oab_na_conversao_facebook_all_ads_conv_ocpm_na_NA_na_po_ca_leads-oab_ambos-18-50-anos_ppl_all_exame-da-ordem_peça-a_oab-so-010123-430</v>
      </c>
      <c r="D1096" s="7" t="str">
        <f t="shared" si="200"/>
        <v>357621311</v>
      </c>
      <c r="E1096" s="7" t="str">
        <f>IF('Report DCM'!$H1096="In-Stream Video","Rich Media display banner",IF('Report DCM'!$I1096&gt;'Report DCM'!$J1096,"Standard",VLOOKUP(CONCATENATE(bd_adtype,"_",bd_creativetype),tabela,2,FALSE)))</f>
        <v>Dynamic Click</v>
      </c>
      <c r="F1096" s="7" t="str">
        <f t="shared" si="201"/>
        <v>blinks_gco_oab_na_conversao_facebook_all_ads_conv_ocpm_na_NA_na_po_ca_leads-oab_ambos-18-50-anos_ppl_all_exame-da-ordem_peça-a_oab-so-010123-430</v>
      </c>
      <c r="G1096" s="7" t="str">
        <f t="shared" si="202"/>
        <v>548688245</v>
      </c>
      <c r="H1096" s="7" t="str">
        <f t="shared" si="203"/>
        <v>Tracking</v>
      </c>
      <c r="I1096" s="7">
        <f t="shared" si="204"/>
        <v>0</v>
      </c>
      <c r="J1096" s="7">
        <f t="shared" si="205"/>
        <v>5</v>
      </c>
      <c r="K1096" s="8">
        <f t="shared" si="206"/>
        <v>1.2999999999999999E-2</v>
      </c>
      <c r="L1096" s="7">
        <f t="shared" si="207"/>
        <v>0.02</v>
      </c>
      <c r="M1096" s="8">
        <f t="shared" si="184"/>
        <v>6.5000000000000002E-2</v>
      </c>
      <c r="N1096" s="8">
        <f t="shared" si="185"/>
        <v>0.1</v>
      </c>
    </row>
    <row r="1097" spans="1:14" ht="15.75" customHeight="1" x14ac:dyDescent="0.35">
      <c r="A1097" s="7" t="str">
        <f t="shared" si="197"/>
        <v>blinks_gco_oab_2023</v>
      </c>
      <c r="B1097" s="7" t="str">
        <f t="shared" si="198"/>
        <v>Facebook Brasil</v>
      </c>
      <c r="C1097" s="7" t="str">
        <f t="shared" si="199"/>
        <v>blinks_gco_oab_na_conversao_facebook_all_ads_conv_ocpm_na_NA_na_po_ca_leads-oab_ambos-18-50-anos_ppl_all_exame-da-ordem_peça-b_oab-so-010123-431</v>
      </c>
      <c r="D1097" s="7" t="str">
        <f t="shared" si="200"/>
        <v>357621305</v>
      </c>
      <c r="E1097" s="7" t="str">
        <f>IF('Report DCM'!$H1097="In-Stream Video","Rich Media display banner",IF('Report DCM'!$I1097&gt;'Report DCM'!$J1097,"Standard",VLOOKUP(CONCATENATE(bd_adtype,"_",bd_creativetype),tabela,2,FALSE)))</f>
        <v>Dynamic Click</v>
      </c>
      <c r="F1097" s="7" t="str">
        <f t="shared" si="201"/>
        <v>blinks_gco_oab_na_conversao_facebook_all_ads_conv_ocpm_na_NA_na_po_ca_leads-oab_ambos-18-50-anos_ppl_all_exame-da-ordem_peça-b_oab-so-010123-431</v>
      </c>
      <c r="G1097" s="7" t="str">
        <f t="shared" si="202"/>
        <v>548688239</v>
      </c>
      <c r="H1097" s="7" t="str">
        <f t="shared" si="203"/>
        <v>Tracking</v>
      </c>
      <c r="I1097" s="7">
        <f t="shared" si="204"/>
        <v>0</v>
      </c>
      <c r="J1097" s="7">
        <f t="shared" si="205"/>
        <v>4</v>
      </c>
      <c r="K1097" s="8">
        <f t="shared" si="206"/>
        <v>1.2999999999999999E-2</v>
      </c>
      <c r="L1097" s="7">
        <f t="shared" si="207"/>
        <v>0.02</v>
      </c>
      <c r="M1097" s="8">
        <f t="shared" si="184"/>
        <v>5.1999999999999998E-2</v>
      </c>
      <c r="N1097" s="8">
        <f t="shared" si="185"/>
        <v>0.08</v>
      </c>
    </row>
    <row r="1098" spans="1:14" ht="15.75" customHeight="1" x14ac:dyDescent="0.35">
      <c r="A1098" s="7" t="str">
        <f t="shared" si="197"/>
        <v>blinks_gco_oab_2023</v>
      </c>
      <c r="B1098" s="7" t="str">
        <f t="shared" si="198"/>
        <v>Facebook Brasil</v>
      </c>
      <c r="C1098" s="7" t="str">
        <f t="shared" si="199"/>
        <v>blinks_gco_oab_na_conversao_facebook_all_ads_conv_ocpm_na_NA_na_po_ca_leads-oab_ambos-18-50-anos_vid_all_exame-da-ordem_peça-a_oab-so-010223-544</v>
      </c>
      <c r="D1098" s="7" t="str">
        <f t="shared" si="200"/>
        <v>359089875</v>
      </c>
      <c r="E1098" s="7" t="str">
        <f>IF('Report DCM'!$H1098="In-Stream Video","Rich Media display banner",IF('Report DCM'!$I1098&gt;'Report DCM'!$J1098,"Standard",VLOOKUP(CONCATENATE(bd_adtype,"_",bd_creativetype),tabela,2,FALSE)))</f>
        <v>Dynamic Click</v>
      </c>
      <c r="F1098" s="7" t="str">
        <f t="shared" si="201"/>
        <v>blinks_gco_oab_na_conversao_facebook_all_ads_conv_ocpm_na_NA_na_po_ca_leads-oab_ambos-18-50-anos_vid_all_exame-da-ordem_peça-a_oab-so-010223-544</v>
      </c>
      <c r="G1098" s="7" t="str">
        <f t="shared" si="202"/>
        <v>549990109</v>
      </c>
      <c r="H1098" s="7" t="str">
        <f t="shared" si="203"/>
        <v>Tracking</v>
      </c>
      <c r="I1098" s="7">
        <f t="shared" si="204"/>
        <v>0</v>
      </c>
      <c r="J1098" s="7">
        <f t="shared" si="205"/>
        <v>1</v>
      </c>
      <c r="K1098" s="8">
        <f t="shared" si="206"/>
        <v>1.2999999999999999E-2</v>
      </c>
      <c r="L1098" s="7">
        <f t="shared" si="207"/>
        <v>0.02</v>
      </c>
      <c r="M1098" s="8">
        <f t="shared" si="184"/>
        <v>1.2999999999999999E-2</v>
      </c>
      <c r="N1098" s="8">
        <f t="shared" si="185"/>
        <v>0.02</v>
      </c>
    </row>
    <row r="1099" spans="1:14" ht="15.75" customHeight="1" x14ac:dyDescent="0.35">
      <c r="A1099" s="7" t="str">
        <f t="shared" si="197"/>
        <v>blinks_gco_oab_2023</v>
      </c>
      <c r="B1099" s="7" t="str">
        <f t="shared" si="198"/>
        <v>Facebook Brasil</v>
      </c>
      <c r="C1099" s="7" t="str">
        <f t="shared" si="199"/>
        <v>blinks_gco_oab_na_conversao_facebook_all_ads_conv_ocpm_na_NA_na_po_ca_leads-oab_ambos-18-50-anos_vid_all_exame-da-ordem_peça-b_oab-so-010223-545</v>
      </c>
      <c r="D1099" s="7" t="str">
        <f t="shared" si="200"/>
        <v>359089872</v>
      </c>
      <c r="E1099" s="7" t="str">
        <f>IF('Report DCM'!$H1099="In-Stream Video","Rich Media display banner",IF('Report DCM'!$I1099&gt;'Report DCM'!$J1099,"Standard",VLOOKUP(CONCATENATE(bd_adtype,"_",bd_creativetype),tabela,2,FALSE)))</f>
        <v>Dynamic Click</v>
      </c>
      <c r="F1099" s="7" t="str">
        <f t="shared" si="201"/>
        <v>blinks_gco_oab_na_conversao_facebook_all_ads_conv_ocpm_na_NA_na_po_ca_leads-oab_ambos-18-50-anos_vid_all_exame-da-ordem_peça-b_oab-so-010223-545</v>
      </c>
      <c r="G1099" s="7" t="str">
        <f t="shared" si="202"/>
        <v>549990106</v>
      </c>
      <c r="H1099" s="7" t="str">
        <f t="shared" si="203"/>
        <v>Tracking</v>
      </c>
      <c r="I1099" s="7">
        <f t="shared" si="204"/>
        <v>0</v>
      </c>
      <c r="J1099" s="7">
        <f t="shared" si="205"/>
        <v>1</v>
      </c>
      <c r="K1099" s="8">
        <f t="shared" si="206"/>
        <v>1.2999999999999999E-2</v>
      </c>
      <c r="L1099" s="7">
        <f t="shared" si="207"/>
        <v>0.02</v>
      </c>
      <c r="M1099" s="8">
        <f t="shared" si="184"/>
        <v>1.2999999999999999E-2</v>
      </c>
      <c r="N1099" s="8">
        <f t="shared" si="185"/>
        <v>0.02</v>
      </c>
    </row>
    <row r="1100" spans="1:14" ht="15.75" customHeight="1" x14ac:dyDescent="0.35">
      <c r="A1100" s="7" t="str">
        <f t="shared" si="197"/>
        <v>blinks_gco_oab_2023</v>
      </c>
      <c r="B1100" s="7" t="str">
        <f t="shared" si="198"/>
        <v>Facebook Brasil</v>
      </c>
      <c r="C1100" s="7" t="str">
        <f t="shared" si="199"/>
        <v>blinks_gco_oab_na_conversao_facebook_all_ads_conv_ocpm_na_NA_na_po_ca_leads-oab_ambos-18-50-anos_vid_all_exame-da-ordem_peça-c_oab-so-010223-546</v>
      </c>
      <c r="D1100" s="7" t="str">
        <f t="shared" si="200"/>
        <v>359089869</v>
      </c>
      <c r="E1100" s="7" t="str">
        <f>IF('Report DCM'!$H1100="In-Stream Video","Rich Media display banner",IF('Report DCM'!$I1100&gt;'Report DCM'!$J1100,"Standard",VLOOKUP(CONCATENATE(bd_adtype,"_",bd_creativetype),tabela,2,FALSE)))</f>
        <v>Dynamic Click</v>
      </c>
      <c r="F1100" s="7" t="str">
        <f t="shared" si="201"/>
        <v>blinks_gco_oab_na_conversao_facebook_all_ads_conv_ocpm_na_NA_na_po_ca_leads-oab_ambos-18-50-anos_vid_all_exame-da-ordem_peça-c_oab-so-010223-546</v>
      </c>
      <c r="G1100" s="7" t="str">
        <f t="shared" si="202"/>
        <v>549990103</v>
      </c>
      <c r="H1100" s="7" t="str">
        <f t="shared" si="203"/>
        <v>Tracking</v>
      </c>
      <c r="I1100" s="7">
        <f t="shared" si="204"/>
        <v>0</v>
      </c>
      <c r="J1100" s="7">
        <f t="shared" si="205"/>
        <v>1</v>
      </c>
      <c r="K1100" s="8">
        <f t="shared" si="206"/>
        <v>1.2999999999999999E-2</v>
      </c>
      <c r="L1100" s="7">
        <f t="shared" si="207"/>
        <v>0.02</v>
      </c>
      <c r="M1100" s="8">
        <f t="shared" si="184"/>
        <v>1.2999999999999999E-2</v>
      </c>
      <c r="N1100" s="8">
        <f t="shared" si="185"/>
        <v>0.02</v>
      </c>
    </row>
    <row r="1101" spans="1:14" ht="15.75" customHeight="1" x14ac:dyDescent="0.35">
      <c r="A1101" s="7" t="str">
        <f t="shared" si="197"/>
        <v>blinks_gco_oab_2023</v>
      </c>
      <c r="B1101" s="7" t="str">
        <f t="shared" si="198"/>
        <v>Facebook Brasil</v>
      </c>
      <c r="C1101" s="7" t="str">
        <f t="shared" si="199"/>
        <v>blinks_gco_oab_na_conversao_facebook_all_ads_conv_ocpm_na_NA_na_po_ca_videoviews-90d_ambos-18-50-anos_ppl_all_carnaval-2023_peça-a-30_oab-so-010223-650</v>
      </c>
      <c r="D1101" s="7" t="str">
        <f t="shared" si="200"/>
        <v>360124161</v>
      </c>
      <c r="E1101" s="7" t="str">
        <f>IF('Report DCM'!$H1101="In-Stream Video","Rich Media display banner",IF('Report DCM'!$I1101&gt;'Report DCM'!$J1101,"Standard",VLOOKUP(CONCATENATE(bd_adtype,"_",bd_creativetype),tabela,2,FALSE)))</f>
        <v>Dynamic Click</v>
      </c>
      <c r="F1101" s="7" t="str">
        <f t="shared" si="201"/>
        <v>blinks_gco_oab_na_conversao_facebook_all_ads_conv_ocpm_na_NA_na_po_ca_videoviews-90d_ambos-18-50-anos_ppl_all_carnaval-2023_peça-a-30_oab-so-010223-650</v>
      </c>
      <c r="G1101" s="7" t="str">
        <f t="shared" si="202"/>
        <v>550859517</v>
      </c>
      <c r="H1101" s="7" t="str">
        <f t="shared" si="203"/>
        <v>Tracking</v>
      </c>
      <c r="I1101" s="7">
        <f t="shared" si="204"/>
        <v>0</v>
      </c>
      <c r="J1101" s="7">
        <f t="shared" si="205"/>
        <v>1</v>
      </c>
      <c r="K1101" s="8">
        <f t="shared" si="206"/>
        <v>1.2999999999999999E-2</v>
      </c>
      <c r="L1101" s="7">
        <f t="shared" si="207"/>
        <v>0.02</v>
      </c>
      <c r="M1101" s="8">
        <f t="shared" si="184"/>
        <v>1.2999999999999999E-2</v>
      </c>
      <c r="N1101" s="8">
        <f t="shared" si="185"/>
        <v>0.02</v>
      </c>
    </row>
    <row r="1102" spans="1:14" ht="15.75" customHeight="1" x14ac:dyDescent="0.35">
      <c r="A1102" s="7" t="str">
        <f t="shared" si="197"/>
        <v>blinks_gco_oab_2023</v>
      </c>
      <c r="B1102" s="7" t="str">
        <f t="shared" si="198"/>
        <v>Facebook Brasil</v>
      </c>
      <c r="C1102" s="7" t="str">
        <f t="shared" si="199"/>
        <v>blinks_gco_oab_na_conversao_facebook_all_ads_conv_ocpm_na_NA_na_po_ca_videoviews-90d_ambos-18-50-anos_ppl_all_carnaval-2023_peça-c-30_oab-so-010223-652</v>
      </c>
      <c r="D1102" s="7" t="str">
        <f t="shared" si="200"/>
        <v>360124155</v>
      </c>
      <c r="E1102" s="7" t="str">
        <f>IF('Report DCM'!$H1102="In-Stream Video","Rich Media display banner",IF('Report DCM'!$I1102&gt;'Report DCM'!$J1102,"Standard",VLOOKUP(CONCATENATE(bd_adtype,"_",bd_creativetype),tabela,2,FALSE)))</f>
        <v>Dynamic Click</v>
      </c>
      <c r="F1102" s="7" t="str">
        <f t="shared" si="201"/>
        <v>blinks_gco_oab_na_conversao_facebook_all_ads_conv_ocpm_na_NA_na_po_ca_videoviews-90d_ambos-18-50-anos_ppl_all_carnaval-2023_peça-c-30_oab-so-010223-652</v>
      </c>
      <c r="G1102" s="7" t="str">
        <f t="shared" si="202"/>
        <v>550859511</v>
      </c>
      <c r="H1102" s="7" t="str">
        <f t="shared" si="203"/>
        <v>Tracking</v>
      </c>
      <c r="I1102" s="7">
        <f t="shared" si="204"/>
        <v>0</v>
      </c>
      <c r="J1102" s="7">
        <f t="shared" si="205"/>
        <v>1</v>
      </c>
      <c r="K1102" s="8">
        <f t="shared" si="206"/>
        <v>1.2999999999999999E-2</v>
      </c>
      <c r="L1102" s="7">
        <f t="shared" si="207"/>
        <v>0.02</v>
      </c>
      <c r="M1102" s="8">
        <f t="shared" si="184"/>
        <v>1.2999999999999999E-2</v>
      </c>
      <c r="N1102" s="8">
        <f t="shared" si="185"/>
        <v>0.02</v>
      </c>
    </row>
    <row r="1103" spans="1:14" ht="15.75" customHeight="1" x14ac:dyDescent="0.35">
      <c r="A1103" s="7" t="str">
        <f t="shared" si="197"/>
        <v>blinks_gco_oab_2023</v>
      </c>
      <c r="B1103" s="7" t="str">
        <f t="shared" si="198"/>
        <v>Facebook Brasil</v>
      </c>
      <c r="C1103" s="7" t="str">
        <f t="shared" si="199"/>
        <v>blinks_gco_oab_na_conversao_facebook_all_ads_conv_ocpm_na_NA_na_po_ca_videoviews-90d_ambos-18-50-anos_ppl_all_exame-da-ordem_peça-b_oab-so-010123-440</v>
      </c>
      <c r="D1103" s="7" t="str">
        <f t="shared" si="200"/>
        <v>357621269</v>
      </c>
      <c r="E1103" s="7" t="str">
        <f>IF('Report DCM'!$H1103="In-Stream Video","Rich Media display banner",IF('Report DCM'!$I1103&gt;'Report DCM'!$J1103,"Standard",VLOOKUP(CONCATENATE(bd_adtype,"_",bd_creativetype),tabela,2,FALSE)))</f>
        <v>Dynamic Click</v>
      </c>
      <c r="F1103" s="7" t="str">
        <f t="shared" si="201"/>
        <v>blinks_gco_oab_na_conversao_facebook_all_ads_conv_ocpm_na_NA_na_po_ca_videoviews-90d_ambos-18-50-anos_ppl_all_exame-da-ordem_peça-b_oab-so-010123-440</v>
      </c>
      <c r="G1103" s="7" t="str">
        <f t="shared" si="202"/>
        <v>548688203</v>
      </c>
      <c r="H1103" s="7" t="str">
        <f t="shared" si="203"/>
        <v>Tracking</v>
      </c>
      <c r="I1103" s="7">
        <f t="shared" si="204"/>
        <v>0</v>
      </c>
      <c r="J1103" s="7">
        <f t="shared" si="205"/>
        <v>1</v>
      </c>
      <c r="K1103" s="8">
        <f t="shared" si="206"/>
        <v>1.2999999999999999E-2</v>
      </c>
      <c r="L1103" s="7">
        <f t="shared" si="207"/>
        <v>0.02</v>
      </c>
      <c r="M1103" s="8">
        <f t="shared" si="184"/>
        <v>1.2999999999999999E-2</v>
      </c>
      <c r="N1103" s="8">
        <f t="shared" si="185"/>
        <v>0.02</v>
      </c>
    </row>
    <row r="1104" spans="1:14" ht="15.75" customHeight="1" x14ac:dyDescent="0.35">
      <c r="A1104" s="7" t="str">
        <f t="shared" si="197"/>
        <v>blinks_gco_oab_2023</v>
      </c>
      <c r="B1104" s="7" t="str">
        <f t="shared" si="198"/>
        <v>Facebook Brasil</v>
      </c>
      <c r="C1104" s="7" t="str">
        <f t="shared" si="199"/>
        <v>blinks_gco_oab_na_conversao_facebook_all_ads_conv_ocpm_na_NA_na_po_ca_videoviews-90d_ambos-18-50-anos_ppl_all_exame-da-ordem_peça-c_oab-so-010123-441</v>
      </c>
      <c r="D1104" s="7" t="str">
        <f t="shared" si="200"/>
        <v>357621266</v>
      </c>
      <c r="E1104" s="7" t="str">
        <f>IF('Report DCM'!$H1104="In-Stream Video","Rich Media display banner",IF('Report DCM'!$I1104&gt;'Report DCM'!$J1104,"Standard",VLOOKUP(CONCATENATE(bd_adtype,"_",bd_creativetype),tabela,2,FALSE)))</f>
        <v>Dynamic Click</v>
      </c>
      <c r="F1104" s="7" t="str">
        <f t="shared" si="201"/>
        <v>blinks_gco_oab_na_conversao_facebook_all_ads_conv_ocpm_na_NA_na_po_ca_videoviews-90d_ambos-18-50-anos_ppl_all_exame-da-ordem_peça-c_oab-so-010123-441</v>
      </c>
      <c r="G1104" s="7" t="str">
        <f t="shared" si="202"/>
        <v>548688200</v>
      </c>
      <c r="H1104" s="7" t="str">
        <f t="shared" si="203"/>
        <v>Tracking</v>
      </c>
      <c r="I1104" s="7">
        <f t="shared" si="204"/>
        <v>0</v>
      </c>
      <c r="J1104" s="7">
        <f t="shared" si="205"/>
        <v>7</v>
      </c>
      <c r="K1104" s="8">
        <f t="shared" si="206"/>
        <v>1.2999999999999999E-2</v>
      </c>
      <c r="L1104" s="7">
        <f t="shared" si="207"/>
        <v>0.02</v>
      </c>
      <c r="M1104" s="8">
        <f t="shared" si="184"/>
        <v>9.0999999999999998E-2</v>
      </c>
      <c r="N1104" s="8">
        <f t="shared" si="185"/>
        <v>0.14000000000000001</v>
      </c>
    </row>
    <row r="1105" spans="1:14" ht="15.75" customHeight="1" x14ac:dyDescent="0.35">
      <c r="A1105" s="7" t="str">
        <f t="shared" si="197"/>
        <v>blinks_gco_oab_2023</v>
      </c>
      <c r="B1105" s="7" t="str">
        <f t="shared" si="198"/>
        <v>Facebook Brasil</v>
      </c>
      <c r="C1105" s="7" t="str">
        <f t="shared" si="199"/>
        <v>blinks_gco_oab_na_conversao_facebook_all_ads_conv_ocpm_na_NA_na_po_ca_videoviews-90d_ambos-18-50-anos_vid_all_exame-da-ordem_peça-a_oab-so-010223-541</v>
      </c>
      <c r="D1105" s="7" t="str">
        <f t="shared" si="200"/>
        <v>359089884</v>
      </c>
      <c r="E1105" s="7" t="str">
        <f>IF('Report DCM'!$H1105="In-Stream Video","Rich Media display banner",IF('Report DCM'!$I1105&gt;'Report DCM'!$J1105,"Standard",VLOOKUP(CONCATENATE(bd_adtype,"_",bd_creativetype),tabela,2,FALSE)))</f>
        <v>Dynamic Click</v>
      </c>
      <c r="F1105" s="7" t="str">
        <f t="shared" si="201"/>
        <v>blinks_gco_oab_na_conversao_facebook_all_ads_conv_ocpm_na_NA_na_po_ca_videoviews-90d_ambos-18-50-anos_vid_all_exame-da-ordem_peça-a_oab-so-010223-541</v>
      </c>
      <c r="G1105" s="7" t="str">
        <f t="shared" si="202"/>
        <v>549990118</v>
      </c>
      <c r="H1105" s="7" t="str">
        <f t="shared" si="203"/>
        <v>Tracking</v>
      </c>
      <c r="I1105" s="7">
        <f t="shared" si="204"/>
        <v>0</v>
      </c>
      <c r="J1105" s="7">
        <f t="shared" si="205"/>
        <v>5</v>
      </c>
      <c r="K1105" s="8">
        <f t="shared" si="206"/>
        <v>1.2999999999999999E-2</v>
      </c>
      <c r="L1105" s="7">
        <f t="shared" si="207"/>
        <v>0.02</v>
      </c>
      <c r="M1105" s="8">
        <f t="shared" si="184"/>
        <v>6.5000000000000002E-2</v>
      </c>
      <c r="N1105" s="8">
        <f t="shared" si="185"/>
        <v>0.1</v>
      </c>
    </row>
    <row r="1106" spans="1:14" ht="15.75" customHeight="1" x14ac:dyDescent="0.35">
      <c r="A1106" s="7" t="str">
        <f t="shared" si="197"/>
        <v>blinks_gco_oab_2023</v>
      </c>
      <c r="B1106" s="7" t="str">
        <f t="shared" si="198"/>
        <v>Facebook Brasil</v>
      </c>
      <c r="C1106" s="7" t="str">
        <f t="shared" si="199"/>
        <v>blinks_gco_oab_na_conversao_facebook_all_ads_conv_ocpm_na_NA_na_po_ca_videoviews-90d_ambos-18-50-anos_vid_all_exame-da-ordem_peça-b_oab-so-010223-542</v>
      </c>
      <c r="D1106" s="7" t="str">
        <f t="shared" si="200"/>
        <v>359089881</v>
      </c>
      <c r="E1106" s="7" t="str">
        <f>IF('Report DCM'!$H1106="In-Stream Video","Rich Media display banner",IF('Report DCM'!$I1106&gt;'Report DCM'!$J1106,"Standard",VLOOKUP(CONCATENATE(bd_adtype,"_",bd_creativetype),tabela,2,FALSE)))</f>
        <v>Dynamic Click</v>
      </c>
      <c r="F1106" s="7" t="str">
        <f t="shared" si="201"/>
        <v>blinks_gco_oab_na_conversao_facebook_all_ads_conv_ocpm_na_NA_na_po_ca_videoviews-90d_ambos-18-50-anos_vid_all_exame-da-ordem_peça-b_oab-so-010223-542</v>
      </c>
      <c r="G1106" s="7" t="str">
        <f t="shared" si="202"/>
        <v>549990115</v>
      </c>
      <c r="H1106" s="7" t="str">
        <f t="shared" si="203"/>
        <v>Tracking</v>
      </c>
      <c r="I1106" s="7">
        <f t="shared" si="204"/>
        <v>0</v>
      </c>
      <c r="J1106" s="7">
        <f t="shared" si="205"/>
        <v>2</v>
      </c>
      <c r="K1106" s="8">
        <f t="shared" si="206"/>
        <v>1.2999999999999999E-2</v>
      </c>
      <c r="L1106" s="7">
        <f t="shared" si="207"/>
        <v>0.02</v>
      </c>
      <c r="M1106" s="8">
        <f t="shared" si="184"/>
        <v>2.5999999999999999E-2</v>
      </c>
      <c r="N1106" s="8">
        <f t="shared" si="185"/>
        <v>0.04</v>
      </c>
    </row>
    <row r="1107" spans="1:14" ht="15.75" customHeight="1" x14ac:dyDescent="0.35">
      <c r="A1107" s="7" t="str">
        <f t="shared" si="197"/>
        <v>blinks_gco_oab_2023</v>
      </c>
      <c r="B1107" s="7" t="str">
        <f t="shared" si="198"/>
        <v>Facebook Brasil</v>
      </c>
      <c r="C1107" s="7" t="str">
        <f t="shared" si="199"/>
        <v>blinks_gco_oab_na_conversao_facebook_all_ads_conv_ocpm_na_NA_na_po_ca_videoviews-90d_ambos-18-50-anos_vid_all_exame-da-ordem_peça-c_oab-so-010223-543</v>
      </c>
      <c r="D1107" s="7" t="str">
        <f t="shared" si="200"/>
        <v>359089878</v>
      </c>
      <c r="E1107" s="7" t="str">
        <f>IF('Report DCM'!$H1107="In-Stream Video","Rich Media display banner",IF('Report DCM'!$I1107&gt;'Report DCM'!$J1107,"Standard",VLOOKUP(CONCATENATE(bd_adtype,"_",bd_creativetype),tabela,2,FALSE)))</f>
        <v>Dynamic Click</v>
      </c>
      <c r="F1107" s="7" t="str">
        <f t="shared" si="201"/>
        <v>blinks_gco_oab_na_conversao_facebook_all_ads_conv_ocpm_na_NA_na_po_ca_videoviews-90d_ambos-18-50-anos_vid_all_exame-da-ordem_peça-c_oab-so-010223-543</v>
      </c>
      <c r="G1107" s="7" t="str">
        <f t="shared" si="202"/>
        <v>549990112</v>
      </c>
      <c r="H1107" s="7" t="str">
        <f t="shared" si="203"/>
        <v>Tracking</v>
      </c>
      <c r="I1107" s="7">
        <f t="shared" si="204"/>
        <v>0</v>
      </c>
      <c r="J1107" s="7">
        <f t="shared" si="205"/>
        <v>1</v>
      </c>
      <c r="K1107" s="8">
        <f t="shared" si="206"/>
        <v>1.2999999999999999E-2</v>
      </c>
      <c r="L1107" s="7">
        <f t="shared" si="207"/>
        <v>0.02</v>
      </c>
      <c r="M1107" s="8">
        <f t="shared" si="184"/>
        <v>1.2999999999999999E-2</v>
      </c>
      <c r="N1107" s="8">
        <f t="shared" si="185"/>
        <v>0.02</v>
      </c>
    </row>
    <row r="1108" spans="1:14" ht="15.75" customHeight="1" x14ac:dyDescent="0.35">
      <c r="A1108" s="7" t="str">
        <f t="shared" si="197"/>
        <v>blinks_gco_oab_2023</v>
      </c>
      <c r="B1108" s="7" t="str">
        <f t="shared" si="198"/>
        <v>Facebook Brasil</v>
      </c>
      <c r="C1108" s="7" t="str">
        <f t="shared" si="199"/>
        <v>blinks_gco_oab_na_conversao_facebook_all_ads_conv_ocpm_na_NA_na_po_ca_visitantes-oab-90d_ambos-18-50-anos_ppl_all_reinvencao-2023_ultimas-horas-a_oab-so-010123-355</v>
      </c>
      <c r="D1108" s="7" t="str">
        <f t="shared" si="200"/>
        <v>357695821</v>
      </c>
      <c r="E1108" s="7" t="str">
        <f>IF('Report DCM'!$H1108="In-Stream Video","Rich Media display banner",IF('Report DCM'!$I1108&gt;'Report DCM'!$J1108,"Standard",VLOOKUP(CONCATENATE(bd_adtype,"_",bd_creativetype),tabela,2,FALSE)))</f>
        <v>Dynamic Click</v>
      </c>
      <c r="F1108" s="7" t="str">
        <f t="shared" si="201"/>
        <v>blinks_gco_oab_na_conversao_facebook_all_ads_conv_ocpm_na_NA_na_po_ca_visitantes-oab-90d_ambos-18-50-anos_ppl_all_reinvencao-2023_ultimas-horas-a_oab-so-010123-355</v>
      </c>
      <c r="G1108" s="7" t="str">
        <f t="shared" si="202"/>
        <v>548571016</v>
      </c>
      <c r="H1108" s="7" t="str">
        <f t="shared" si="203"/>
        <v>Tracking</v>
      </c>
      <c r="I1108" s="7">
        <f t="shared" si="204"/>
        <v>0</v>
      </c>
      <c r="J1108" s="7">
        <f t="shared" si="205"/>
        <v>2</v>
      </c>
      <c r="K1108" s="8">
        <f t="shared" si="206"/>
        <v>1.2999999999999999E-2</v>
      </c>
      <c r="L1108" s="7">
        <f t="shared" si="207"/>
        <v>0.02</v>
      </c>
      <c r="M1108" s="8">
        <f t="shared" si="184"/>
        <v>2.5999999999999999E-2</v>
      </c>
      <c r="N1108" s="8">
        <f t="shared" si="185"/>
        <v>0.04</v>
      </c>
    </row>
    <row r="1109" spans="1:14" ht="15.75" customHeight="1" x14ac:dyDescent="0.35">
      <c r="A1109" s="7" t="str">
        <f t="shared" si="197"/>
        <v>blinks_gco_oab_2023</v>
      </c>
      <c r="B1109" s="7" t="str">
        <f t="shared" si="198"/>
        <v>Facebook Brasil</v>
      </c>
      <c r="C1109" s="7" t="str">
        <f t="shared" si="199"/>
        <v>blinks_gco_oab_na_conversao_facebook_all_ads_conv_ocpm_na_NA_na_po_ca_visitantes-oab-90d_ambos-18-50-anos_ppl_all_reinvencao-2023_ultimas-horas-b_oab-so-010123-356</v>
      </c>
      <c r="D1109" s="7" t="str">
        <f t="shared" si="200"/>
        <v>357695815</v>
      </c>
      <c r="E1109" s="7" t="str">
        <f>IF('Report DCM'!$H1109="In-Stream Video","Rich Media display banner",IF('Report DCM'!$I1109&gt;'Report DCM'!$J1109,"Standard",VLOOKUP(CONCATENATE(bd_adtype,"_",bd_creativetype),tabela,2,FALSE)))</f>
        <v>Dynamic Click</v>
      </c>
      <c r="F1109" s="7" t="str">
        <f t="shared" si="201"/>
        <v>blinks_gco_oab_na_conversao_facebook_all_ads_conv_ocpm_na_NA_na_po_ca_visitantes-oab-90d_ambos-18-50-anos_ppl_all_reinvencao-2023_ultimas-horas-b_oab-so-010123-356</v>
      </c>
      <c r="G1109" s="7" t="str">
        <f t="shared" si="202"/>
        <v>548571010</v>
      </c>
      <c r="H1109" s="7" t="str">
        <f t="shared" si="203"/>
        <v>Tracking</v>
      </c>
      <c r="I1109" s="7">
        <f t="shared" si="204"/>
        <v>0</v>
      </c>
      <c r="J1109" s="7">
        <f t="shared" si="205"/>
        <v>5</v>
      </c>
      <c r="K1109" s="8">
        <f t="shared" si="206"/>
        <v>1.2999999999999999E-2</v>
      </c>
      <c r="L1109" s="7">
        <f t="shared" si="207"/>
        <v>0.02</v>
      </c>
      <c r="M1109" s="8">
        <f t="shared" si="184"/>
        <v>6.5000000000000002E-2</v>
      </c>
      <c r="N1109" s="8">
        <f t="shared" si="185"/>
        <v>0.1</v>
      </c>
    </row>
    <row r="1110" spans="1:14" ht="15.75" customHeight="1" x14ac:dyDescent="0.35">
      <c r="A1110" s="7" t="str">
        <f t="shared" si="197"/>
        <v>blinks_gco_oab_2023</v>
      </c>
      <c r="B1110" s="7" t="str">
        <f t="shared" si="198"/>
        <v>Facebook Brasil</v>
      </c>
      <c r="C1110" s="7" t="str">
        <f t="shared" si="199"/>
        <v>blinks_gco_oab_na_conversao_facebook_all_ads_conv_ocpm_na_NA_na_po_int_oab-direito_ambos-18-50-anos_ppl_all_carnaval-2023_peça-a-30_oab-so-010223-659</v>
      </c>
      <c r="D1110" s="7" t="str">
        <f t="shared" si="200"/>
        <v>360119334</v>
      </c>
      <c r="E1110" s="7" t="str">
        <f>IF('Report DCM'!$H1110="In-Stream Video","Rich Media display banner",IF('Report DCM'!$I1110&gt;'Report DCM'!$J1110,"Standard",VLOOKUP(CONCATENATE(bd_adtype,"_",bd_creativetype),tabela,2,FALSE)))</f>
        <v>Dynamic Click</v>
      </c>
      <c r="F1110" s="7" t="str">
        <f t="shared" si="201"/>
        <v>blinks_gco_oab_na_conversao_facebook_all_ads_conv_ocpm_na_NA_na_po_int_oab-direito_ambos-18-50-anos_ppl_all_carnaval-2023_peça-a-30_oab-so-010223-659</v>
      </c>
      <c r="G1110" s="7" t="str">
        <f t="shared" si="202"/>
        <v>550859490</v>
      </c>
      <c r="H1110" s="7" t="str">
        <f t="shared" si="203"/>
        <v>Tracking</v>
      </c>
      <c r="I1110" s="7">
        <f t="shared" si="204"/>
        <v>0</v>
      </c>
      <c r="J1110" s="7">
        <f t="shared" si="205"/>
        <v>7</v>
      </c>
      <c r="K1110" s="8">
        <f t="shared" si="206"/>
        <v>1.2999999999999999E-2</v>
      </c>
      <c r="L1110" s="7">
        <f t="shared" si="207"/>
        <v>0.02</v>
      </c>
      <c r="M1110" s="8">
        <f t="shared" si="184"/>
        <v>9.0999999999999998E-2</v>
      </c>
      <c r="N1110" s="8">
        <f t="shared" si="185"/>
        <v>0.14000000000000001</v>
      </c>
    </row>
    <row r="1111" spans="1:14" ht="15.75" customHeight="1" x14ac:dyDescent="0.35">
      <c r="A1111" s="7" t="str">
        <f t="shared" si="197"/>
        <v>blinks_gco_oab_2023</v>
      </c>
      <c r="B1111" s="7" t="str">
        <f t="shared" si="198"/>
        <v>Facebook Brasil</v>
      </c>
      <c r="C1111" s="7" t="str">
        <f t="shared" si="199"/>
        <v>blinks_gco_oab_na_conversao_facebook_all_ads_conv_ocpm_na_NA_na_po_int_oab-direito_ambos-18-50-anos_ppl_all_carnaval-2023_peça-b-30_oab-so-010223-660</v>
      </c>
      <c r="D1111" s="7" t="str">
        <f t="shared" si="200"/>
        <v>360119331</v>
      </c>
      <c r="E1111" s="7" t="str">
        <f>IF('Report DCM'!$H1111="In-Stream Video","Rich Media display banner",IF('Report DCM'!$I1111&gt;'Report DCM'!$J1111,"Standard",VLOOKUP(CONCATENATE(bd_adtype,"_",bd_creativetype),tabela,2,FALSE)))</f>
        <v>Dynamic Click</v>
      </c>
      <c r="F1111" s="7" t="str">
        <f t="shared" si="201"/>
        <v>blinks_gco_oab_na_conversao_facebook_all_ads_conv_ocpm_na_NA_na_po_int_oab-direito_ambos-18-50-anos_ppl_all_carnaval-2023_peça-b-30_oab-so-010223-660</v>
      </c>
      <c r="G1111" s="7" t="str">
        <f t="shared" si="202"/>
        <v>550859487</v>
      </c>
      <c r="H1111" s="7" t="str">
        <f t="shared" si="203"/>
        <v>Tracking</v>
      </c>
      <c r="I1111" s="7">
        <f t="shared" si="204"/>
        <v>0</v>
      </c>
      <c r="J1111" s="7">
        <f t="shared" si="205"/>
        <v>14</v>
      </c>
      <c r="K1111" s="8">
        <f t="shared" si="206"/>
        <v>1.2999999999999999E-2</v>
      </c>
      <c r="L1111" s="7">
        <f t="shared" si="207"/>
        <v>0.02</v>
      </c>
      <c r="M1111" s="8">
        <f t="shared" si="184"/>
        <v>0.182</v>
      </c>
      <c r="N1111" s="8">
        <f t="shared" si="185"/>
        <v>0.28000000000000003</v>
      </c>
    </row>
    <row r="1112" spans="1:14" ht="15.75" customHeight="1" x14ac:dyDescent="0.35">
      <c r="A1112" s="7" t="str">
        <f t="shared" si="197"/>
        <v>blinks_gco_oab_2023</v>
      </c>
      <c r="B1112" s="7" t="str">
        <f t="shared" si="198"/>
        <v>Facebook Brasil</v>
      </c>
      <c r="C1112" s="7" t="str">
        <f t="shared" si="199"/>
        <v>blinks_gco_oab_na_conversao_facebook_all_ads_conv_ocpm_na_NA_na_po_int_oab-direito_ambos-18-50-anos_ppl_all_carnaval-2023_peça-c-30_oab-so-010223-661</v>
      </c>
      <c r="D1112" s="7" t="str">
        <f t="shared" si="200"/>
        <v>360124233</v>
      </c>
      <c r="E1112" s="7" t="str">
        <f>IF('Report DCM'!$H1112="In-Stream Video","Rich Media display banner",IF('Report DCM'!$I1112&gt;'Report DCM'!$J1112,"Standard",VLOOKUP(CONCATENATE(bd_adtype,"_",bd_creativetype),tabela,2,FALSE)))</f>
        <v>Dynamic Click</v>
      </c>
      <c r="F1112" s="7" t="str">
        <f t="shared" si="201"/>
        <v>blinks_gco_oab_na_conversao_facebook_all_ads_conv_ocpm_na_NA_na_po_int_oab-direito_ambos-18-50-anos_ppl_all_carnaval-2023_peça-c-30_oab-so-010223-661</v>
      </c>
      <c r="G1112" s="7" t="str">
        <f t="shared" si="202"/>
        <v>550859589</v>
      </c>
      <c r="H1112" s="7" t="str">
        <f t="shared" si="203"/>
        <v>Tracking</v>
      </c>
      <c r="I1112" s="7">
        <f t="shared" si="204"/>
        <v>0</v>
      </c>
      <c r="J1112" s="7">
        <f t="shared" si="205"/>
        <v>3</v>
      </c>
      <c r="K1112" s="8">
        <f t="shared" si="206"/>
        <v>1.2999999999999999E-2</v>
      </c>
      <c r="L1112" s="7">
        <f t="shared" si="207"/>
        <v>0.02</v>
      </c>
      <c r="M1112" s="8">
        <f t="shared" si="184"/>
        <v>3.9E-2</v>
      </c>
      <c r="N1112" s="8">
        <f t="shared" si="185"/>
        <v>0.06</v>
      </c>
    </row>
    <row r="1113" spans="1:14" ht="15.75" customHeight="1" x14ac:dyDescent="0.35">
      <c r="A1113" s="7" t="str">
        <f t="shared" si="197"/>
        <v>blinks_gco_oab_2023</v>
      </c>
      <c r="B1113" s="7" t="str">
        <f t="shared" si="198"/>
        <v>Facebook Brasil</v>
      </c>
      <c r="C1113" s="7" t="str">
        <f t="shared" si="199"/>
        <v>blinks_gco_oab_na_conversao_facebook_all_ads_conv_ocpm_na_NA_na_po_int_oab-direito_ambos-18-50-anos_ppl_all_exame-da-ordem_peça-a_oab-so-010123-424</v>
      </c>
      <c r="D1113" s="7" t="str">
        <f t="shared" si="200"/>
        <v>357621347</v>
      </c>
      <c r="E1113" s="7" t="str">
        <f>IF('Report DCM'!$H1113="In-Stream Video","Rich Media display banner",IF('Report DCM'!$I1113&gt;'Report DCM'!$J1113,"Standard",VLOOKUP(CONCATENATE(bd_adtype,"_",bd_creativetype),tabela,2,FALSE)))</f>
        <v>Dynamic Click</v>
      </c>
      <c r="F1113" s="7" t="str">
        <f t="shared" si="201"/>
        <v>blinks_gco_oab_na_conversao_facebook_all_ads_conv_ocpm_na_NA_na_po_int_oab-direito_ambos-18-50-anos_ppl_all_exame-da-ordem_peça-a_oab-so-010123-424</v>
      </c>
      <c r="G1113" s="7" t="str">
        <f t="shared" si="202"/>
        <v>548688281</v>
      </c>
      <c r="H1113" s="7" t="str">
        <f t="shared" si="203"/>
        <v>Tracking</v>
      </c>
      <c r="I1113" s="7">
        <f t="shared" si="204"/>
        <v>0</v>
      </c>
      <c r="J1113" s="7">
        <f t="shared" si="205"/>
        <v>313</v>
      </c>
      <c r="K1113" s="8">
        <f t="shared" si="206"/>
        <v>1.2999999999999999E-2</v>
      </c>
      <c r="L1113" s="7">
        <f t="shared" si="207"/>
        <v>0.02</v>
      </c>
      <c r="M1113" s="8">
        <f t="shared" si="184"/>
        <v>4.069</v>
      </c>
      <c r="N1113" s="8">
        <f t="shared" si="185"/>
        <v>6.26</v>
      </c>
    </row>
    <row r="1114" spans="1:14" ht="15.75" customHeight="1" x14ac:dyDescent="0.35">
      <c r="A1114" s="7" t="str">
        <f t="shared" si="197"/>
        <v>blinks_gco_oab_2023</v>
      </c>
      <c r="B1114" s="7" t="str">
        <f t="shared" si="198"/>
        <v>Facebook Brasil</v>
      </c>
      <c r="C1114" s="7" t="str">
        <f t="shared" si="199"/>
        <v>blinks_gco_oab_na_conversao_facebook_all_ads_conv_ocpm_na_NA_na_po_int_oab-direito_ambos-18-50-anos_ppl_all_exame-da-ordem_peça-b_oab-so-010123-425</v>
      </c>
      <c r="D1114" s="7" t="str">
        <f t="shared" si="200"/>
        <v>357621341</v>
      </c>
      <c r="E1114" s="7" t="str">
        <f>IF('Report DCM'!$H1114="In-Stream Video","Rich Media display banner",IF('Report DCM'!$I1114&gt;'Report DCM'!$J1114,"Standard",VLOOKUP(CONCATENATE(bd_adtype,"_",bd_creativetype),tabela,2,FALSE)))</f>
        <v>Dynamic Click</v>
      </c>
      <c r="F1114" s="7" t="str">
        <f t="shared" si="201"/>
        <v>blinks_gco_oab_na_conversao_facebook_all_ads_conv_ocpm_na_NA_na_po_int_oab-direito_ambos-18-50-anos_ppl_all_exame-da-ordem_peça-b_oab-so-010123-425</v>
      </c>
      <c r="G1114" s="7" t="str">
        <f t="shared" si="202"/>
        <v>548688275</v>
      </c>
      <c r="H1114" s="7" t="str">
        <f t="shared" si="203"/>
        <v>Tracking</v>
      </c>
      <c r="I1114" s="7">
        <f t="shared" si="204"/>
        <v>0</v>
      </c>
      <c r="J1114" s="7">
        <f t="shared" si="205"/>
        <v>73</v>
      </c>
      <c r="K1114" s="8">
        <f t="shared" si="206"/>
        <v>1.2999999999999999E-2</v>
      </c>
      <c r="L1114" s="7">
        <f t="shared" si="207"/>
        <v>0.02</v>
      </c>
      <c r="M1114" s="8">
        <f t="shared" si="184"/>
        <v>0.94899999999999995</v>
      </c>
      <c r="N1114" s="8">
        <f t="shared" si="185"/>
        <v>1.46</v>
      </c>
    </row>
    <row r="1115" spans="1:14" ht="15.75" customHeight="1" x14ac:dyDescent="0.35">
      <c r="A1115" s="7" t="str">
        <f t="shared" si="197"/>
        <v>blinks_gco_oab_2023</v>
      </c>
      <c r="B1115" s="7" t="str">
        <f t="shared" si="198"/>
        <v>Facebook Brasil</v>
      </c>
      <c r="C1115" s="7" t="str">
        <f t="shared" si="199"/>
        <v>blinks_gco_oab_na_conversao_facebook_all_ads_conv_ocpm_na_NA_na_po_int_oab-direito_ambos-18-50-anos_ppl_all_exame-da-ordem_peça-c_oab-so-010123-426</v>
      </c>
      <c r="D1115" s="7" t="str">
        <f t="shared" si="200"/>
        <v>357621335</v>
      </c>
      <c r="E1115" s="7" t="str">
        <f>IF('Report DCM'!$H1115="In-Stream Video","Rich Media display banner",IF('Report DCM'!$I1115&gt;'Report DCM'!$J1115,"Standard",VLOOKUP(CONCATENATE(bd_adtype,"_",bd_creativetype),tabela,2,FALSE)))</f>
        <v>Dynamic Click</v>
      </c>
      <c r="F1115" s="7" t="str">
        <f t="shared" si="201"/>
        <v>blinks_gco_oab_na_conversao_facebook_all_ads_conv_ocpm_na_NA_na_po_int_oab-direito_ambos-18-50-anos_ppl_all_exame-da-ordem_peça-c_oab-so-010123-426</v>
      </c>
      <c r="G1115" s="7" t="str">
        <f t="shared" si="202"/>
        <v>548688269</v>
      </c>
      <c r="H1115" s="7" t="str">
        <f t="shared" si="203"/>
        <v>Tracking</v>
      </c>
      <c r="I1115" s="7">
        <f t="shared" si="204"/>
        <v>0</v>
      </c>
      <c r="J1115" s="7">
        <f t="shared" si="205"/>
        <v>46</v>
      </c>
      <c r="K1115" s="8">
        <f t="shared" si="206"/>
        <v>1.2999999999999999E-2</v>
      </c>
      <c r="L1115" s="7">
        <f t="shared" si="207"/>
        <v>0.02</v>
      </c>
      <c r="M1115" s="8">
        <f t="shared" si="184"/>
        <v>0.59799999999999998</v>
      </c>
      <c r="N1115" s="8">
        <f t="shared" si="185"/>
        <v>0.92</v>
      </c>
    </row>
    <row r="1116" spans="1:14" ht="15.75" customHeight="1" x14ac:dyDescent="0.35">
      <c r="A1116" s="7" t="str">
        <f t="shared" si="197"/>
        <v>blinks_gco_oab_2023</v>
      </c>
      <c r="B1116" s="7" t="str">
        <f t="shared" si="198"/>
        <v>Facebook Brasil</v>
      </c>
      <c r="C1116" s="7" t="str">
        <f t="shared" si="199"/>
        <v>blinks_gco_oab_na_conversao_facebook_all_ads_conv_ocpm_na_NA_na_po_int_oab-direito_ambos-18-50-anos_vid_all_exame-da-ordem_peça-a_oab-so-010223-550</v>
      </c>
      <c r="D1116" s="7" t="str">
        <f t="shared" si="200"/>
        <v>359089857</v>
      </c>
      <c r="E1116" s="7" t="str">
        <f>IF('Report DCM'!$H1116="In-Stream Video","Rich Media display banner",IF('Report DCM'!$I1116&gt;'Report DCM'!$J1116,"Standard",VLOOKUP(CONCATENATE(bd_adtype,"_",bd_creativetype),tabela,2,FALSE)))</f>
        <v>Dynamic Click</v>
      </c>
      <c r="F1116" s="7" t="str">
        <f t="shared" si="201"/>
        <v>blinks_gco_oab_na_conversao_facebook_all_ads_conv_ocpm_na_NA_na_po_int_oab-direito_ambos-18-50-anos_vid_all_exame-da-ordem_peça-a_oab-so-010223-550</v>
      </c>
      <c r="G1116" s="7" t="str">
        <f t="shared" si="202"/>
        <v>549990091</v>
      </c>
      <c r="H1116" s="7" t="str">
        <f t="shared" si="203"/>
        <v>Tracking</v>
      </c>
      <c r="I1116" s="7">
        <f t="shared" si="204"/>
        <v>0</v>
      </c>
      <c r="J1116" s="7">
        <f t="shared" si="205"/>
        <v>54</v>
      </c>
      <c r="K1116" s="8">
        <f t="shared" si="206"/>
        <v>1.2999999999999999E-2</v>
      </c>
      <c r="L1116" s="7">
        <f t="shared" si="207"/>
        <v>0.02</v>
      </c>
      <c r="M1116" s="8">
        <f t="shared" si="184"/>
        <v>0.70199999999999996</v>
      </c>
      <c r="N1116" s="8">
        <f t="shared" si="185"/>
        <v>1.08</v>
      </c>
    </row>
    <row r="1117" spans="1:14" ht="15.75" customHeight="1" x14ac:dyDescent="0.35">
      <c r="A1117" s="7" t="str">
        <f t="shared" si="197"/>
        <v>blinks_gco_oab_2023</v>
      </c>
      <c r="B1117" s="7" t="str">
        <f t="shared" si="198"/>
        <v>Facebook Brasil</v>
      </c>
      <c r="C1117" s="7" t="str">
        <f t="shared" si="199"/>
        <v>blinks_gco_oab_na_conversao_facebook_all_ads_conv_ocpm_na_NA_na_po_int_oab-direito_ambos-18-50-anos_vid_all_exame-da-ordem_peça-b_oab-so-010223-551</v>
      </c>
      <c r="D1117" s="7" t="str">
        <f t="shared" si="200"/>
        <v>359089854</v>
      </c>
      <c r="E1117" s="7" t="str">
        <f>IF('Report DCM'!$H1117="In-Stream Video","Rich Media display banner",IF('Report DCM'!$I1117&gt;'Report DCM'!$J1117,"Standard",VLOOKUP(CONCATENATE(bd_adtype,"_",bd_creativetype),tabela,2,FALSE)))</f>
        <v>Dynamic Click</v>
      </c>
      <c r="F1117" s="7" t="str">
        <f t="shared" si="201"/>
        <v>blinks_gco_oab_na_conversao_facebook_all_ads_conv_ocpm_na_NA_na_po_int_oab-direito_ambos-18-50-anos_vid_all_exame-da-ordem_peça-b_oab-so-010223-551</v>
      </c>
      <c r="G1117" s="7" t="str">
        <f t="shared" si="202"/>
        <v>549990088</v>
      </c>
      <c r="H1117" s="7" t="str">
        <f t="shared" si="203"/>
        <v>Tracking</v>
      </c>
      <c r="I1117" s="7">
        <f t="shared" si="204"/>
        <v>0</v>
      </c>
      <c r="J1117" s="7">
        <f t="shared" si="205"/>
        <v>64</v>
      </c>
      <c r="K1117" s="8">
        <f t="shared" si="206"/>
        <v>1.2999999999999999E-2</v>
      </c>
      <c r="L1117" s="7">
        <f t="shared" si="207"/>
        <v>0.02</v>
      </c>
      <c r="M1117" s="8">
        <f t="shared" si="184"/>
        <v>0.83199999999999996</v>
      </c>
      <c r="N1117" s="8">
        <f t="shared" si="185"/>
        <v>1.28</v>
      </c>
    </row>
    <row r="1118" spans="1:14" ht="15.75" customHeight="1" x14ac:dyDescent="0.35">
      <c r="A1118" s="7" t="str">
        <f t="shared" si="197"/>
        <v>blinks_gco_oab_2023</v>
      </c>
      <c r="B1118" s="7" t="str">
        <f t="shared" si="198"/>
        <v>Facebook Brasil</v>
      </c>
      <c r="C1118" s="7" t="str">
        <f t="shared" si="199"/>
        <v>blinks_gco_oab_na_conversao_facebook_all_ads_conv_ocpm_na_NA_na_po_int_oab-direito_ambos-18-50-anos_vid_all_exame-da-ordem_peça-c_oab-so-010223-552</v>
      </c>
      <c r="D1118" s="7" t="str">
        <f t="shared" si="200"/>
        <v>359091159</v>
      </c>
      <c r="E1118" s="7" t="str">
        <f>IF('Report DCM'!$H1118="In-Stream Video","Rich Media display banner",IF('Report DCM'!$I1118&gt;'Report DCM'!$J1118,"Standard",VLOOKUP(CONCATENATE(bd_adtype,"_",bd_creativetype),tabela,2,FALSE)))</f>
        <v>Dynamic Click</v>
      </c>
      <c r="F1118" s="7" t="str">
        <f t="shared" si="201"/>
        <v>blinks_gco_oab_na_conversao_facebook_all_ads_conv_ocpm_na_NA_na_po_int_oab-direito_ambos-18-50-anos_vid_all_exame-da-ordem_peça-c_oab-so-010223-552</v>
      </c>
      <c r="G1118" s="7" t="str">
        <f t="shared" si="202"/>
        <v>549990193</v>
      </c>
      <c r="H1118" s="7" t="str">
        <f t="shared" si="203"/>
        <v>Tracking</v>
      </c>
      <c r="I1118" s="7">
        <f t="shared" si="204"/>
        <v>0</v>
      </c>
      <c r="J1118" s="7">
        <f t="shared" si="205"/>
        <v>85</v>
      </c>
      <c r="K1118" s="8">
        <f t="shared" si="206"/>
        <v>1.2999999999999999E-2</v>
      </c>
      <c r="L1118" s="7">
        <f t="shared" si="207"/>
        <v>0.02</v>
      </c>
      <c r="M1118" s="8">
        <f t="shared" si="184"/>
        <v>1.105</v>
      </c>
      <c r="N1118" s="8">
        <f t="shared" si="185"/>
        <v>1.7</v>
      </c>
    </row>
    <row r="1119" spans="1:14" ht="15.75" customHeight="1" x14ac:dyDescent="0.35">
      <c r="A1119" s="7" t="str">
        <f t="shared" si="197"/>
        <v>blinks_gco_oab_2023</v>
      </c>
      <c r="B1119" s="7" t="str">
        <f t="shared" si="198"/>
        <v>Facebook Brasil</v>
      </c>
      <c r="C1119" s="7" t="str">
        <f t="shared" si="199"/>
        <v>blinks_gco_oab_na_conversao_facebook_all_ads_conv_ocpm_na_NA_na_po_lal_visitantes-oab-30d_ambos-18-50-anos_ppl_all_carnaval-2023_peça-a-30_oab-so-010223-662</v>
      </c>
      <c r="D1119" s="7" t="str">
        <f t="shared" si="200"/>
        <v>360124227</v>
      </c>
      <c r="E1119" s="7" t="str">
        <f>IF('Report DCM'!$H1119="In-Stream Video","Rich Media display banner",IF('Report DCM'!$I1119&gt;'Report DCM'!$J1119,"Standard",VLOOKUP(CONCATENATE(bd_adtype,"_",bd_creativetype),tabela,2,FALSE)))</f>
        <v>Dynamic Click</v>
      </c>
      <c r="F1119" s="7" t="str">
        <f t="shared" si="201"/>
        <v>blinks_gco_oab_na_conversao_facebook_all_ads_conv_ocpm_na_NA_na_po_lal_visitantes-oab-30d_ambos-18-50-anos_ppl_all_carnaval-2023_peça-a-30_oab-so-010223-662</v>
      </c>
      <c r="G1119" s="7" t="str">
        <f t="shared" si="202"/>
        <v>550859583</v>
      </c>
      <c r="H1119" s="7" t="str">
        <f t="shared" si="203"/>
        <v>Tracking</v>
      </c>
      <c r="I1119" s="7">
        <f t="shared" si="204"/>
        <v>0</v>
      </c>
      <c r="J1119" s="7">
        <f t="shared" si="205"/>
        <v>16</v>
      </c>
      <c r="K1119" s="8">
        <f t="shared" si="206"/>
        <v>1.2999999999999999E-2</v>
      </c>
      <c r="L1119" s="7">
        <f t="shared" si="207"/>
        <v>0.02</v>
      </c>
      <c r="M1119" s="8">
        <f t="shared" si="184"/>
        <v>0.20799999999999999</v>
      </c>
      <c r="N1119" s="8">
        <f t="shared" si="185"/>
        <v>0.32</v>
      </c>
    </row>
    <row r="1120" spans="1:14" ht="15.75" customHeight="1" x14ac:dyDescent="0.35">
      <c r="A1120" s="7" t="str">
        <f t="shared" si="197"/>
        <v>blinks_gco_oab_2023</v>
      </c>
      <c r="B1120" s="7" t="str">
        <f t="shared" si="198"/>
        <v>Facebook Brasil</v>
      </c>
      <c r="C1120" s="7" t="str">
        <f t="shared" si="199"/>
        <v>blinks_gco_oab_na_conversao_facebook_all_ads_conv_ocpm_na_NA_na_po_lal_visitantes-oab-30d_ambos-18-50-anos_ppl_all_carnaval-2023_peça-b-30_oab-so-010223-663</v>
      </c>
      <c r="D1120" s="7" t="str">
        <f t="shared" si="200"/>
        <v>360124221</v>
      </c>
      <c r="E1120" s="7" t="str">
        <f>IF('Report DCM'!$H1120="In-Stream Video","Rich Media display banner",IF('Report DCM'!$I1120&gt;'Report DCM'!$J1120,"Standard",VLOOKUP(CONCATENATE(bd_adtype,"_",bd_creativetype),tabela,2,FALSE)))</f>
        <v>Dynamic Click</v>
      </c>
      <c r="F1120" s="7" t="str">
        <f t="shared" si="201"/>
        <v>blinks_gco_oab_na_conversao_facebook_all_ads_conv_ocpm_na_NA_na_po_lal_visitantes-oab-30d_ambos-18-50-anos_ppl_all_carnaval-2023_peça-b-30_oab-so-010223-663</v>
      </c>
      <c r="G1120" s="7" t="str">
        <f t="shared" si="202"/>
        <v>550859577</v>
      </c>
      <c r="H1120" s="7" t="str">
        <f t="shared" si="203"/>
        <v>Tracking</v>
      </c>
      <c r="I1120" s="7">
        <f t="shared" si="204"/>
        <v>0</v>
      </c>
      <c r="J1120" s="7">
        <f t="shared" si="205"/>
        <v>19</v>
      </c>
      <c r="K1120" s="8">
        <f t="shared" si="206"/>
        <v>1.2999999999999999E-2</v>
      </c>
      <c r="L1120" s="7">
        <f t="shared" si="207"/>
        <v>0.02</v>
      </c>
      <c r="M1120" s="8">
        <f t="shared" si="184"/>
        <v>0.247</v>
      </c>
      <c r="N1120" s="8">
        <f t="shared" si="185"/>
        <v>0.38</v>
      </c>
    </row>
    <row r="1121" spans="1:14" ht="15.75" customHeight="1" x14ac:dyDescent="0.35">
      <c r="A1121" s="7" t="str">
        <f t="shared" si="197"/>
        <v>blinks_gco_oab_2023</v>
      </c>
      <c r="B1121" s="7" t="str">
        <f t="shared" si="198"/>
        <v>Facebook Brasil</v>
      </c>
      <c r="C1121" s="7" t="str">
        <f t="shared" si="199"/>
        <v>blinks_gco_oab_na_conversao_facebook_all_ads_conv_ocpm_na_NA_na_po_lal_visitantes-oab-30d_ambos-18-50-anos_ppl_all_carnaval-2023_peça-c-30_oab-so-010223-664</v>
      </c>
      <c r="D1121" s="7" t="str">
        <f t="shared" si="200"/>
        <v>360124215</v>
      </c>
      <c r="E1121" s="7" t="str">
        <f>IF('Report DCM'!$H1121="In-Stream Video","Rich Media display banner",IF('Report DCM'!$I1121&gt;'Report DCM'!$J1121,"Standard",VLOOKUP(CONCATENATE(bd_adtype,"_",bd_creativetype),tabela,2,FALSE)))</f>
        <v>Dynamic Click</v>
      </c>
      <c r="F1121" s="7" t="str">
        <f t="shared" si="201"/>
        <v>blinks_gco_oab_na_conversao_facebook_all_ads_conv_ocpm_na_NA_na_po_lal_visitantes-oab-30d_ambos-18-50-anos_ppl_all_carnaval-2023_peça-c-30_oab-so-010223-664</v>
      </c>
      <c r="G1121" s="7" t="str">
        <f t="shared" si="202"/>
        <v>550859571</v>
      </c>
      <c r="H1121" s="7" t="str">
        <f t="shared" si="203"/>
        <v>Tracking</v>
      </c>
      <c r="I1121" s="7">
        <f t="shared" si="204"/>
        <v>0</v>
      </c>
      <c r="J1121" s="7">
        <f t="shared" si="205"/>
        <v>6</v>
      </c>
      <c r="K1121" s="8">
        <f t="shared" si="206"/>
        <v>1.2999999999999999E-2</v>
      </c>
      <c r="L1121" s="7">
        <f t="shared" si="207"/>
        <v>0.02</v>
      </c>
      <c r="M1121" s="8">
        <f t="shared" si="184"/>
        <v>7.8E-2</v>
      </c>
      <c r="N1121" s="8">
        <f t="shared" si="185"/>
        <v>0.12</v>
      </c>
    </row>
    <row r="1122" spans="1:14" ht="15.75" customHeight="1" x14ac:dyDescent="0.35">
      <c r="A1122" s="7" t="str">
        <f t="shared" si="197"/>
        <v>blinks_gco_oab_2023</v>
      </c>
      <c r="B1122" s="7" t="str">
        <f t="shared" si="198"/>
        <v>Facebook Brasil</v>
      </c>
      <c r="C1122" s="7" t="str">
        <f t="shared" si="199"/>
        <v>blinks_gco_oab_na_conversao_facebook_all_ads_conv_ocpm_na_NA_na_po_lal_visitantes-oab-30d_ambos-18-50-anos_ppl_all_exame-da-ordem_peça-a_oab-so-010123-436</v>
      </c>
      <c r="D1122" s="7" t="str">
        <f t="shared" si="200"/>
        <v>357621281</v>
      </c>
      <c r="E1122" s="7" t="str">
        <f>IF('Report DCM'!$H1122="In-Stream Video","Rich Media display banner",IF('Report DCM'!$I1122&gt;'Report DCM'!$J1122,"Standard",VLOOKUP(CONCATENATE(bd_adtype,"_",bd_creativetype),tabela,2,FALSE)))</f>
        <v>Dynamic Click</v>
      </c>
      <c r="F1122" s="7" t="str">
        <f t="shared" si="201"/>
        <v>blinks_gco_oab_na_conversao_facebook_all_ads_conv_ocpm_na_NA_na_po_lal_visitantes-oab-30d_ambos-18-50-anos_ppl_all_exame-da-ordem_peça-a_oab-so-010123-436</v>
      </c>
      <c r="G1122" s="7" t="str">
        <f t="shared" si="202"/>
        <v>548688215</v>
      </c>
      <c r="H1122" s="7" t="str">
        <f t="shared" si="203"/>
        <v>Tracking</v>
      </c>
      <c r="I1122" s="7">
        <f t="shared" si="204"/>
        <v>0</v>
      </c>
      <c r="J1122" s="7">
        <f t="shared" si="205"/>
        <v>105</v>
      </c>
      <c r="K1122" s="8">
        <f t="shared" si="206"/>
        <v>1.2999999999999999E-2</v>
      </c>
      <c r="L1122" s="7">
        <f t="shared" si="207"/>
        <v>0.02</v>
      </c>
      <c r="M1122" s="8">
        <f t="shared" si="184"/>
        <v>1.365</v>
      </c>
      <c r="N1122" s="8">
        <f t="shared" si="185"/>
        <v>2.1</v>
      </c>
    </row>
    <row r="1123" spans="1:14" ht="15.75" customHeight="1" x14ac:dyDescent="0.35">
      <c r="A1123" s="7" t="str">
        <f t="shared" si="197"/>
        <v>blinks_gco_oab_2023</v>
      </c>
      <c r="B1123" s="7" t="str">
        <f t="shared" si="198"/>
        <v>Facebook Brasil</v>
      </c>
      <c r="C1123" s="7" t="str">
        <f t="shared" si="199"/>
        <v>blinks_gco_oab_na_conversao_facebook_all_ads_conv_ocpm_na_NA_na_po_lal_visitantes-oab-30d_ambos-18-50-anos_ppl_all_exame-da-ordem_peça-b_oab-so-010123-437</v>
      </c>
      <c r="D1123" s="7" t="str">
        <f t="shared" si="200"/>
        <v>357621278</v>
      </c>
      <c r="E1123" s="7" t="str">
        <f>IF('Report DCM'!$H1123="In-Stream Video","Rich Media display banner",IF('Report DCM'!$I1123&gt;'Report DCM'!$J1123,"Standard",VLOOKUP(CONCATENATE(bd_adtype,"_",bd_creativetype),tabela,2,FALSE)))</f>
        <v>Dynamic Click</v>
      </c>
      <c r="F1123" s="7" t="str">
        <f t="shared" si="201"/>
        <v>blinks_gco_oab_na_conversao_facebook_all_ads_conv_ocpm_na_NA_na_po_lal_visitantes-oab-30d_ambos-18-50-anos_ppl_all_exame-da-ordem_peça-b_oab-so-010123-437</v>
      </c>
      <c r="G1123" s="7" t="str">
        <f t="shared" si="202"/>
        <v>548688212</v>
      </c>
      <c r="H1123" s="7" t="str">
        <f t="shared" si="203"/>
        <v>Tracking</v>
      </c>
      <c r="I1123" s="7">
        <f t="shared" si="204"/>
        <v>0</v>
      </c>
      <c r="J1123" s="7">
        <f t="shared" si="205"/>
        <v>57</v>
      </c>
      <c r="K1123" s="8">
        <f t="shared" si="206"/>
        <v>1.2999999999999999E-2</v>
      </c>
      <c r="L1123" s="7">
        <f t="shared" si="207"/>
        <v>0.02</v>
      </c>
      <c r="M1123" s="8">
        <f t="shared" si="184"/>
        <v>0.74099999999999999</v>
      </c>
      <c r="N1123" s="8">
        <f t="shared" si="185"/>
        <v>1.1400000000000001</v>
      </c>
    </row>
    <row r="1124" spans="1:14" ht="15.75" customHeight="1" x14ac:dyDescent="0.35">
      <c r="A1124" s="7" t="str">
        <f t="shared" si="197"/>
        <v>blinks_gco_oab_2023</v>
      </c>
      <c r="B1124" s="7" t="str">
        <f t="shared" si="198"/>
        <v>Facebook Brasil</v>
      </c>
      <c r="C1124" s="7" t="str">
        <f t="shared" si="199"/>
        <v>blinks_gco_oab_na_conversao_facebook_all_ads_conv_ocpm_na_NA_na_po_lal_visitantes-oab-30d_ambos-18-50-anos_ppl_all_exame-da-ordem_peça-c_oab-so-010123-438</v>
      </c>
      <c r="D1124" s="7" t="str">
        <f t="shared" si="200"/>
        <v>357621275</v>
      </c>
      <c r="E1124" s="7" t="str">
        <f>IF('Report DCM'!$H1124="In-Stream Video","Rich Media display banner",IF('Report DCM'!$I1124&gt;'Report DCM'!$J1124,"Standard",VLOOKUP(CONCATENATE(bd_adtype,"_",bd_creativetype),tabela,2,FALSE)))</f>
        <v>Dynamic Click</v>
      </c>
      <c r="F1124" s="7" t="str">
        <f t="shared" si="201"/>
        <v>blinks_gco_oab_na_conversao_facebook_all_ads_conv_ocpm_na_NA_na_po_lal_visitantes-oab-30d_ambos-18-50-anos_ppl_all_exame-da-ordem_peça-c_oab-so-010123-438</v>
      </c>
      <c r="G1124" s="7" t="str">
        <f t="shared" si="202"/>
        <v>548688209</v>
      </c>
      <c r="H1124" s="7" t="str">
        <f t="shared" si="203"/>
        <v>Tracking</v>
      </c>
      <c r="I1124" s="7">
        <f t="shared" si="204"/>
        <v>0</v>
      </c>
      <c r="J1124" s="7">
        <f t="shared" si="205"/>
        <v>18</v>
      </c>
      <c r="K1124" s="8">
        <f t="shared" si="206"/>
        <v>1.2999999999999999E-2</v>
      </c>
      <c r="L1124" s="7">
        <f t="shared" si="207"/>
        <v>0.02</v>
      </c>
      <c r="M1124" s="8">
        <f t="shared" si="184"/>
        <v>0.23399999999999999</v>
      </c>
      <c r="N1124" s="8">
        <f t="shared" si="185"/>
        <v>0.36</v>
      </c>
    </row>
    <row r="1125" spans="1:14" ht="15.75" customHeight="1" x14ac:dyDescent="0.35">
      <c r="A1125" s="7" t="str">
        <f t="shared" si="197"/>
        <v>blinks_gco_oab_2023</v>
      </c>
      <c r="B1125" s="7" t="str">
        <f t="shared" si="198"/>
        <v>Facebook Brasil</v>
      </c>
      <c r="C1125" s="7" t="str">
        <f t="shared" si="199"/>
        <v>blinks_gco_oab_na_conversao_facebook_all_ads_conv_ocpm_na_NA_na_po_lal_visitantes-oab-30d_ambos-18-50-anos_ppl_all_reinvencao-2023_ultimas-horas-a_oab-so-010123-364</v>
      </c>
      <c r="D1125" s="7" t="str">
        <f t="shared" si="200"/>
        <v>357695779</v>
      </c>
      <c r="E1125" s="7" t="str">
        <f>IF('Report DCM'!$H1125="In-Stream Video","Rich Media display banner",IF('Report DCM'!$I1125&gt;'Report DCM'!$J1125,"Standard",VLOOKUP(CONCATENATE(bd_adtype,"_",bd_creativetype),tabela,2,FALSE)))</f>
        <v>Dynamic Click</v>
      </c>
      <c r="F1125" s="7" t="str">
        <f t="shared" si="201"/>
        <v>blinks_gco_oab_na_conversao_facebook_all_ads_conv_ocpm_na_NA_na_po_lal_visitantes-oab-30d_ambos-18-50-anos_ppl_all_reinvencao-2023_ultimas-horas-a_oab-so-010123-364</v>
      </c>
      <c r="G1125" s="7" t="str">
        <f t="shared" si="202"/>
        <v>548570974</v>
      </c>
      <c r="H1125" s="7" t="str">
        <f t="shared" si="203"/>
        <v>Tracking</v>
      </c>
      <c r="I1125" s="7">
        <f t="shared" si="204"/>
        <v>0</v>
      </c>
      <c r="J1125" s="7">
        <f t="shared" si="205"/>
        <v>12</v>
      </c>
      <c r="K1125" s="8">
        <f t="shared" si="206"/>
        <v>1.2999999999999999E-2</v>
      </c>
      <c r="L1125" s="7">
        <f t="shared" si="207"/>
        <v>0.02</v>
      </c>
      <c r="M1125" s="8">
        <f t="shared" si="184"/>
        <v>0.156</v>
      </c>
      <c r="N1125" s="8">
        <f t="shared" si="185"/>
        <v>0.24</v>
      </c>
    </row>
    <row r="1126" spans="1:14" ht="15.75" customHeight="1" x14ac:dyDescent="0.35">
      <c r="A1126" s="7" t="str">
        <f t="shared" si="197"/>
        <v>blinks_gco_oab_2023</v>
      </c>
      <c r="B1126" s="7" t="str">
        <f t="shared" si="198"/>
        <v>Facebook Brasil</v>
      </c>
      <c r="C1126" s="7" t="str">
        <f t="shared" si="199"/>
        <v>blinks_gco_oab_na_conversao_facebook_all_ads_conv_ocpm_na_NA_na_po_lal_visitantes-oab-30d_ambos-18-50-anos_ppl_all_reinvencao-2023_ultimas-horas-b_oab-so-010123-365</v>
      </c>
      <c r="D1126" s="7" t="str">
        <f t="shared" si="200"/>
        <v>357695776</v>
      </c>
      <c r="E1126" s="7" t="str">
        <f>IF('Report DCM'!$H1126="In-Stream Video","Rich Media display banner",IF('Report DCM'!$I1126&gt;'Report DCM'!$J1126,"Standard",VLOOKUP(CONCATENATE(bd_adtype,"_",bd_creativetype),tabela,2,FALSE)))</f>
        <v>Dynamic Click</v>
      </c>
      <c r="F1126" s="7" t="str">
        <f t="shared" si="201"/>
        <v>blinks_gco_oab_na_conversao_facebook_all_ads_conv_ocpm_na_NA_na_po_lal_visitantes-oab-30d_ambos-18-50-anos_ppl_all_reinvencao-2023_ultimas-horas-b_oab-so-010123-365</v>
      </c>
      <c r="G1126" s="7" t="str">
        <f t="shared" si="202"/>
        <v>548570971</v>
      </c>
      <c r="H1126" s="7" t="str">
        <f t="shared" si="203"/>
        <v>Tracking</v>
      </c>
      <c r="I1126" s="7">
        <f t="shared" si="204"/>
        <v>0</v>
      </c>
      <c r="J1126" s="7">
        <f t="shared" si="205"/>
        <v>2</v>
      </c>
      <c r="K1126" s="8">
        <f t="shared" si="206"/>
        <v>1.2999999999999999E-2</v>
      </c>
      <c r="L1126" s="7">
        <f t="shared" si="207"/>
        <v>0.02</v>
      </c>
      <c r="M1126" s="8">
        <f t="shared" si="184"/>
        <v>2.5999999999999999E-2</v>
      </c>
      <c r="N1126" s="8">
        <f t="shared" si="185"/>
        <v>0.04</v>
      </c>
    </row>
    <row r="1127" spans="1:14" ht="15.75" customHeight="1" x14ac:dyDescent="0.35">
      <c r="A1127" s="7" t="str">
        <f t="shared" si="197"/>
        <v>blinks_gco_oab_2023</v>
      </c>
      <c r="B1127" s="7" t="str">
        <f t="shared" si="198"/>
        <v>Facebook Brasil</v>
      </c>
      <c r="C1127" s="7" t="str">
        <f t="shared" si="199"/>
        <v>blinks_gco_oab_na_conversao_facebook_all_ads_conv_ocpm_na_NA_na_po_lal_visitantes-oab-30d_ambos-18-50-anos_ppl_all_reinvencao-2023_ultimas-horas-c_oab-so-010123-366</v>
      </c>
      <c r="D1127" s="7" t="str">
        <f t="shared" si="200"/>
        <v>357695773</v>
      </c>
      <c r="E1127" s="7" t="str">
        <f>IF('Report DCM'!$H1127="In-Stream Video","Rich Media display banner",IF('Report DCM'!$I1127&gt;'Report DCM'!$J1127,"Standard",VLOOKUP(CONCATENATE(bd_adtype,"_",bd_creativetype),tabela,2,FALSE)))</f>
        <v>Dynamic Click</v>
      </c>
      <c r="F1127" s="7" t="str">
        <f t="shared" si="201"/>
        <v>blinks_gco_oab_na_conversao_facebook_all_ads_conv_ocpm_na_NA_na_po_lal_visitantes-oab-30d_ambos-18-50-anos_ppl_all_reinvencao-2023_ultimas-horas-c_oab-so-010123-366</v>
      </c>
      <c r="G1127" s="7" t="str">
        <f t="shared" si="202"/>
        <v>548570968</v>
      </c>
      <c r="H1127" s="7" t="str">
        <f t="shared" si="203"/>
        <v>Tracking</v>
      </c>
      <c r="I1127" s="7">
        <f t="shared" si="204"/>
        <v>0</v>
      </c>
      <c r="J1127" s="7">
        <f t="shared" si="205"/>
        <v>3</v>
      </c>
      <c r="K1127" s="8">
        <f t="shared" si="206"/>
        <v>1.2999999999999999E-2</v>
      </c>
      <c r="L1127" s="7">
        <f t="shared" si="207"/>
        <v>0.02</v>
      </c>
      <c r="M1127" s="8">
        <f t="shared" si="184"/>
        <v>3.9E-2</v>
      </c>
      <c r="N1127" s="8">
        <f t="shared" si="185"/>
        <v>0.06</v>
      </c>
    </row>
    <row r="1128" spans="1:14" ht="15.75" customHeight="1" x14ac:dyDescent="0.35">
      <c r="A1128" s="7" t="str">
        <f t="shared" si="197"/>
        <v>blinks_gco_oab_2023</v>
      </c>
      <c r="B1128" s="7" t="str">
        <f t="shared" si="198"/>
        <v>Facebook Brasil</v>
      </c>
      <c r="C1128" s="7" t="str">
        <f t="shared" si="199"/>
        <v>blinks_gco_oab_na_conversao_facebook_all_ads_conv_ocpm_na_NA_na_po_lal_visitantes-oab-30d_ambos-18-50-anos_vid_all_exame-da-ordem_peça-a_oab-so-010223-554</v>
      </c>
      <c r="D1128" s="7" t="str">
        <f t="shared" si="200"/>
        <v>359091147</v>
      </c>
      <c r="E1128" s="7" t="str">
        <f>IF('Report DCM'!$H1128="In-Stream Video","Rich Media display banner",IF('Report DCM'!$I1128&gt;'Report DCM'!$J1128,"Standard",VLOOKUP(CONCATENATE(bd_adtype,"_",bd_creativetype),tabela,2,FALSE)))</f>
        <v>Dynamic Click</v>
      </c>
      <c r="F1128" s="7" t="str">
        <f t="shared" si="201"/>
        <v>blinks_gco_oab_na_conversao_facebook_all_ads_conv_ocpm_na_NA_na_po_lal_visitantes-oab-30d_ambos-18-50-anos_vid_all_exame-da-ordem_peça-a_oab-so-010223-554</v>
      </c>
      <c r="G1128" s="7" t="str">
        <f t="shared" si="202"/>
        <v>549990181</v>
      </c>
      <c r="H1128" s="7" t="str">
        <f t="shared" si="203"/>
        <v>Tracking</v>
      </c>
      <c r="I1128" s="7">
        <f t="shared" si="204"/>
        <v>0</v>
      </c>
      <c r="J1128" s="7">
        <f t="shared" si="205"/>
        <v>21</v>
      </c>
      <c r="K1128" s="8">
        <f t="shared" si="206"/>
        <v>1.2999999999999999E-2</v>
      </c>
      <c r="L1128" s="7">
        <f t="shared" si="207"/>
        <v>0.02</v>
      </c>
      <c r="M1128" s="8">
        <f t="shared" si="184"/>
        <v>0.27299999999999996</v>
      </c>
      <c r="N1128" s="8">
        <f t="shared" si="185"/>
        <v>0.42</v>
      </c>
    </row>
    <row r="1129" spans="1:14" ht="15.75" customHeight="1" x14ac:dyDescent="0.35">
      <c r="A1129" s="7" t="str">
        <f t="shared" si="197"/>
        <v>blinks_gco_oab_2023</v>
      </c>
      <c r="B1129" s="7" t="str">
        <f t="shared" si="198"/>
        <v>Facebook Brasil</v>
      </c>
      <c r="C1129" s="7" t="str">
        <f t="shared" si="199"/>
        <v>blinks_gco_oab_na_conversao_facebook_all_ads_conv_ocpm_na_NA_na_po_lal_visitantes-oab-30d_ambos-18-50-anos_vid_all_exame-da-ordem_peça-b_oab-so-010223-555</v>
      </c>
      <c r="D1129" s="7" t="str">
        <f t="shared" si="200"/>
        <v>359091141</v>
      </c>
      <c r="E1129" s="7" t="str">
        <f>IF('Report DCM'!$H1129="In-Stream Video","Rich Media display banner",IF('Report DCM'!$I1129&gt;'Report DCM'!$J1129,"Standard",VLOOKUP(CONCATENATE(bd_adtype,"_",bd_creativetype),tabela,2,FALSE)))</f>
        <v>Dynamic Click</v>
      </c>
      <c r="F1129" s="7" t="str">
        <f t="shared" si="201"/>
        <v>blinks_gco_oab_na_conversao_facebook_all_ads_conv_ocpm_na_NA_na_po_lal_visitantes-oab-30d_ambos-18-50-anos_vid_all_exame-da-ordem_peça-b_oab-so-010223-555</v>
      </c>
      <c r="G1129" s="7" t="str">
        <f t="shared" si="202"/>
        <v>549990175</v>
      </c>
      <c r="H1129" s="7" t="str">
        <f t="shared" si="203"/>
        <v>Tracking</v>
      </c>
      <c r="I1129" s="7">
        <f t="shared" si="204"/>
        <v>0</v>
      </c>
      <c r="J1129" s="7">
        <f t="shared" si="205"/>
        <v>18</v>
      </c>
      <c r="K1129" s="8">
        <f t="shared" si="206"/>
        <v>1.2999999999999999E-2</v>
      </c>
      <c r="L1129" s="7">
        <f t="shared" si="207"/>
        <v>0.02</v>
      </c>
      <c r="M1129" s="8">
        <f t="shared" si="184"/>
        <v>0.23399999999999999</v>
      </c>
      <c r="N1129" s="8">
        <f t="shared" si="185"/>
        <v>0.36</v>
      </c>
    </row>
    <row r="1130" spans="1:14" ht="15.75" customHeight="1" x14ac:dyDescent="0.35">
      <c r="A1130" s="7" t="str">
        <f t="shared" si="197"/>
        <v>blinks_gco_oab_2023</v>
      </c>
      <c r="B1130" s="7" t="str">
        <f t="shared" si="198"/>
        <v>Facebook Brasil</v>
      </c>
      <c r="C1130" s="7" t="str">
        <f t="shared" si="199"/>
        <v>blinks_gco_oab_na_conversao_facebook_all_ads_conv_ocpm_na_NA_na_po_lal_visitantes-oab-30d_ambos-18-50-anos_vid_all_exame-da-ordem_peça-c_oab-so-010223-556</v>
      </c>
      <c r="D1130" s="7" t="str">
        <f t="shared" si="200"/>
        <v>359091135</v>
      </c>
      <c r="E1130" s="7" t="str">
        <f>IF('Report DCM'!$H1130="In-Stream Video","Rich Media display banner",IF('Report DCM'!$I1130&gt;'Report DCM'!$J1130,"Standard",VLOOKUP(CONCATENATE(bd_adtype,"_",bd_creativetype),tabela,2,FALSE)))</f>
        <v>Dynamic Click</v>
      </c>
      <c r="F1130" s="7" t="str">
        <f t="shared" si="201"/>
        <v>blinks_gco_oab_na_conversao_facebook_all_ads_conv_ocpm_na_NA_na_po_lal_visitantes-oab-30d_ambos-18-50-anos_vid_all_exame-da-ordem_peça-c_oab-so-010223-556</v>
      </c>
      <c r="G1130" s="7" t="str">
        <f t="shared" si="202"/>
        <v>549990169</v>
      </c>
      <c r="H1130" s="7" t="str">
        <f t="shared" si="203"/>
        <v>Tracking</v>
      </c>
      <c r="I1130" s="7">
        <f t="shared" si="204"/>
        <v>0</v>
      </c>
      <c r="J1130" s="7">
        <f t="shared" si="205"/>
        <v>13</v>
      </c>
      <c r="K1130" s="8">
        <f t="shared" si="206"/>
        <v>1.2999999999999999E-2</v>
      </c>
      <c r="L1130" s="7">
        <f t="shared" si="207"/>
        <v>0.02</v>
      </c>
      <c r="M1130" s="8">
        <f t="shared" si="184"/>
        <v>0.16899999999999998</v>
      </c>
      <c r="N1130" s="8">
        <f t="shared" si="185"/>
        <v>0.26</v>
      </c>
    </row>
    <row r="1131" spans="1:14" ht="15.75" customHeight="1" x14ac:dyDescent="0.35">
      <c r="A1131" s="7" t="str">
        <f t="shared" si="197"/>
        <v>blinks_gco_oab_2023</v>
      </c>
      <c r="B1131" s="7" t="str">
        <f t="shared" si="198"/>
        <v>Facebook Brasil</v>
      </c>
      <c r="C1131" s="7" t="str">
        <f t="shared" si="199"/>
        <v>blinks_gco_oab_na_conversao_facebook_all_ads_conv_ocpm_na_NA_na_po_lal_visitantes-oab-30d_ambos-18-50-anos_vid_all_reinvencao-2023_ultimos-dias-a_oab-so-010123-418</v>
      </c>
      <c r="D1131" s="7" t="str">
        <f t="shared" si="200"/>
        <v>357695824</v>
      </c>
      <c r="E1131" s="7" t="str">
        <f>IF('Report DCM'!$H1131="In-Stream Video","Rich Media display banner",IF('Report DCM'!$I1131&gt;'Report DCM'!$J1131,"Standard",VLOOKUP(CONCATENATE(bd_adtype,"_",bd_creativetype),tabela,2,FALSE)))</f>
        <v>Dynamic Click</v>
      </c>
      <c r="F1131" s="7" t="str">
        <f t="shared" si="201"/>
        <v>blinks_gco_oab_na_conversao_facebook_all_ads_conv_ocpm_na_NA_na_po_lal_visitantes-oab-30d_ambos-18-50-anos_vid_all_reinvencao-2023_ultimos-dias-a_oab-so-010123-418</v>
      </c>
      <c r="G1131" s="7" t="str">
        <f t="shared" si="202"/>
        <v>548571019</v>
      </c>
      <c r="H1131" s="7" t="str">
        <f t="shared" si="203"/>
        <v>Tracking</v>
      </c>
      <c r="I1131" s="7">
        <f t="shared" si="204"/>
        <v>0</v>
      </c>
      <c r="J1131" s="7">
        <f t="shared" si="205"/>
        <v>1</v>
      </c>
      <c r="K1131" s="8">
        <f t="shared" si="206"/>
        <v>1.2999999999999999E-2</v>
      </c>
      <c r="L1131" s="7">
        <f t="shared" si="207"/>
        <v>0.02</v>
      </c>
      <c r="M1131" s="8">
        <f t="shared" si="184"/>
        <v>1.2999999999999999E-2</v>
      </c>
      <c r="N1131" s="8">
        <f t="shared" si="185"/>
        <v>0.02</v>
      </c>
    </row>
    <row r="1132" spans="1:14" ht="15.75" customHeight="1" x14ac:dyDescent="0.35">
      <c r="A1132" s="7" t="str">
        <f t="shared" si="197"/>
        <v>blinks_gco_oab_2023</v>
      </c>
      <c r="B1132" s="7" t="str">
        <f t="shared" si="198"/>
        <v>Facebook Brasil</v>
      </c>
      <c r="C1132" s="7" t="str">
        <f t="shared" si="199"/>
        <v>blinks_gco_oab_na_conversao_facebook_all_ads_conv_ocpm_na_NA_na_po_rmkt_visitantes-oab-90d_ambos-18-50-anos_ppl_all_carnaval-2023_peça-a-30_oab-so-010223-647</v>
      </c>
      <c r="D1132" s="7" t="str">
        <f t="shared" si="200"/>
        <v>360124170</v>
      </c>
      <c r="E1132" s="7" t="str">
        <f>IF('Report DCM'!$H1132="In-Stream Video","Rich Media display banner",IF('Report DCM'!$I1132&gt;'Report DCM'!$J1132,"Standard",VLOOKUP(CONCATENATE(bd_adtype,"_",bd_creativetype),tabela,2,FALSE)))</f>
        <v>Dynamic Click</v>
      </c>
      <c r="F1132" s="7" t="str">
        <f t="shared" si="201"/>
        <v>blinks_gco_oab_na_conversao_facebook_all_ads_conv_ocpm_na_NA_na_po_rmkt_visitantes-oab-90d_ambos-18-50-anos_ppl_all_carnaval-2023_peça-a-30_oab-so-010223-647</v>
      </c>
      <c r="G1132" s="7" t="str">
        <f t="shared" si="202"/>
        <v>550859526</v>
      </c>
      <c r="H1132" s="7" t="str">
        <f t="shared" si="203"/>
        <v>Tracking</v>
      </c>
      <c r="I1132" s="7">
        <f t="shared" si="204"/>
        <v>0</v>
      </c>
      <c r="J1132" s="7">
        <f t="shared" si="205"/>
        <v>4</v>
      </c>
      <c r="K1132" s="8">
        <f t="shared" si="206"/>
        <v>1.2999999999999999E-2</v>
      </c>
      <c r="L1132" s="7">
        <f t="shared" si="207"/>
        <v>0.02</v>
      </c>
      <c r="M1132" s="8">
        <f t="shared" si="184"/>
        <v>5.1999999999999998E-2</v>
      </c>
      <c r="N1132" s="8">
        <f t="shared" si="185"/>
        <v>0.08</v>
      </c>
    </row>
    <row r="1133" spans="1:14" ht="15.75" customHeight="1" x14ac:dyDescent="0.35">
      <c r="A1133" s="7" t="str">
        <f t="shared" si="197"/>
        <v>blinks_gco_oab_2023</v>
      </c>
      <c r="B1133" s="7" t="str">
        <f t="shared" si="198"/>
        <v>Facebook Brasil</v>
      </c>
      <c r="C1133" s="7" t="str">
        <f t="shared" si="199"/>
        <v>blinks_gco_oab_na_conversao_facebook_all_ads_conv_ocpm_na_NA_na_po_rmkt_visitantes-oab-90d_ambos-18-50-anos_ppl_all_carnaval-2023_peça-b-30_oab-so-010223-648</v>
      </c>
      <c r="D1133" s="7" t="str">
        <f t="shared" si="200"/>
        <v>360124167</v>
      </c>
      <c r="E1133" s="7" t="str">
        <f>IF('Report DCM'!$H1133="In-Stream Video","Rich Media display banner",IF('Report DCM'!$I1133&gt;'Report DCM'!$J1133,"Standard",VLOOKUP(CONCATENATE(bd_adtype,"_",bd_creativetype),tabela,2,FALSE)))</f>
        <v>Dynamic Click</v>
      </c>
      <c r="F1133" s="7" t="str">
        <f t="shared" si="201"/>
        <v>blinks_gco_oab_na_conversao_facebook_all_ads_conv_ocpm_na_NA_na_po_rmkt_visitantes-oab-90d_ambos-18-50-anos_ppl_all_carnaval-2023_peça-b-30_oab-so-010223-648</v>
      </c>
      <c r="G1133" s="7" t="str">
        <f t="shared" si="202"/>
        <v>550859523</v>
      </c>
      <c r="H1133" s="7" t="str">
        <f t="shared" si="203"/>
        <v>Tracking</v>
      </c>
      <c r="I1133" s="7">
        <f t="shared" si="204"/>
        <v>0</v>
      </c>
      <c r="J1133" s="7">
        <f t="shared" si="205"/>
        <v>8</v>
      </c>
      <c r="K1133" s="8">
        <f t="shared" si="206"/>
        <v>1.2999999999999999E-2</v>
      </c>
      <c r="L1133" s="7">
        <f t="shared" si="207"/>
        <v>0.02</v>
      </c>
      <c r="M1133" s="8">
        <f t="shared" si="184"/>
        <v>0.104</v>
      </c>
      <c r="N1133" s="8">
        <f t="shared" si="185"/>
        <v>0.16</v>
      </c>
    </row>
    <row r="1134" spans="1:14" ht="15.75" customHeight="1" x14ac:dyDescent="0.35">
      <c r="A1134" s="7" t="str">
        <f t="shared" si="197"/>
        <v>blinks_gco_oab_2023</v>
      </c>
      <c r="B1134" s="7" t="str">
        <f t="shared" si="198"/>
        <v>Facebook Brasil</v>
      </c>
      <c r="C1134" s="7" t="str">
        <f t="shared" si="199"/>
        <v>blinks_gco_oab_na_conversao_facebook_all_ads_conv_ocpm_na_NA_na_po_rmkt_visitantes-oab-90d_ambos-18-50-anos_ppl_all_carnaval-2023_peça-c-30_oab-so-010223-649</v>
      </c>
      <c r="D1134" s="7" t="str">
        <f t="shared" si="200"/>
        <v>360124164</v>
      </c>
      <c r="E1134" s="7" t="str">
        <f>IF('Report DCM'!$H1134="In-Stream Video","Rich Media display banner",IF('Report DCM'!$I1134&gt;'Report DCM'!$J1134,"Standard",VLOOKUP(CONCATENATE(bd_adtype,"_",bd_creativetype),tabela,2,FALSE)))</f>
        <v>Dynamic Click</v>
      </c>
      <c r="F1134" s="7" t="str">
        <f t="shared" si="201"/>
        <v>blinks_gco_oab_na_conversao_facebook_all_ads_conv_ocpm_na_NA_na_po_rmkt_visitantes-oab-90d_ambos-18-50-anos_ppl_all_carnaval-2023_peça-c-30_oab-so-010223-649</v>
      </c>
      <c r="G1134" s="7" t="str">
        <f t="shared" si="202"/>
        <v>550859520</v>
      </c>
      <c r="H1134" s="7" t="str">
        <f t="shared" si="203"/>
        <v>Tracking</v>
      </c>
      <c r="I1134" s="7">
        <f t="shared" si="204"/>
        <v>0</v>
      </c>
      <c r="J1134" s="7">
        <f t="shared" si="205"/>
        <v>6</v>
      </c>
      <c r="K1134" s="8">
        <f t="shared" si="206"/>
        <v>1.2999999999999999E-2</v>
      </c>
      <c r="L1134" s="7">
        <f t="shared" si="207"/>
        <v>0.02</v>
      </c>
      <c r="M1134" s="8">
        <f t="shared" si="184"/>
        <v>7.8E-2</v>
      </c>
      <c r="N1134" s="8">
        <f t="shared" si="185"/>
        <v>0.12</v>
      </c>
    </row>
    <row r="1135" spans="1:14" ht="15.75" customHeight="1" x14ac:dyDescent="0.35">
      <c r="A1135" s="7" t="str">
        <f t="shared" si="197"/>
        <v>blinks_gco_oab_2023</v>
      </c>
      <c r="B1135" s="7" t="str">
        <f t="shared" si="198"/>
        <v>Facebook Brasil</v>
      </c>
      <c r="C1135" s="7" t="str">
        <f t="shared" si="199"/>
        <v>blinks_gco_oab_na_conversao_facebook_all_ads_conv_ocpm_na_NA_na_po_rmkt_visitantes-oab-90d_ambos-18-50-anos_ppl_all_exame-da-ordem_peça-a_oab-so-010123-427</v>
      </c>
      <c r="D1135" s="7" t="str">
        <f t="shared" si="200"/>
        <v>357621329</v>
      </c>
      <c r="E1135" s="7" t="str">
        <f>IF('Report DCM'!$H1135="In-Stream Video","Rich Media display banner",IF('Report DCM'!$I1135&gt;'Report DCM'!$J1135,"Standard",VLOOKUP(CONCATENATE(bd_adtype,"_",bd_creativetype),tabela,2,FALSE)))</f>
        <v>Dynamic Click</v>
      </c>
      <c r="F1135" s="7" t="str">
        <f t="shared" si="201"/>
        <v>blinks_gco_oab_na_conversao_facebook_all_ads_conv_ocpm_na_NA_na_po_rmkt_visitantes-oab-90d_ambos-18-50-anos_ppl_all_exame-da-ordem_peça-a_oab-so-010123-427</v>
      </c>
      <c r="G1135" s="7" t="str">
        <f t="shared" si="202"/>
        <v>548688263</v>
      </c>
      <c r="H1135" s="7" t="str">
        <f t="shared" si="203"/>
        <v>Tracking</v>
      </c>
      <c r="I1135" s="7">
        <f t="shared" si="204"/>
        <v>0</v>
      </c>
      <c r="J1135" s="7">
        <f t="shared" si="205"/>
        <v>62</v>
      </c>
      <c r="K1135" s="8">
        <f t="shared" si="206"/>
        <v>1.2999999999999999E-2</v>
      </c>
      <c r="L1135" s="7">
        <f t="shared" si="207"/>
        <v>0.02</v>
      </c>
      <c r="M1135" s="8">
        <f t="shared" si="184"/>
        <v>0.80599999999999994</v>
      </c>
      <c r="N1135" s="8">
        <f t="shared" si="185"/>
        <v>1.24</v>
      </c>
    </row>
    <row r="1136" spans="1:14" ht="15.75" customHeight="1" x14ac:dyDescent="0.35">
      <c r="A1136" s="7" t="str">
        <f t="shared" si="197"/>
        <v>blinks_gco_oab_2023</v>
      </c>
      <c r="B1136" s="7" t="str">
        <f t="shared" si="198"/>
        <v>Facebook Brasil</v>
      </c>
      <c r="C1136" s="7" t="str">
        <f t="shared" si="199"/>
        <v>blinks_gco_oab_na_conversao_facebook_all_ads_conv_ocpm_na_NA_na_po_rmkt_visitantes-oab-90d_ambos-18-50-anos_ppl_all_exame-da-ordem_peça-b_oab-so-010123-428</v>
      </c>
      <c r="D1136" s="7" t="str">
        <f t="shared" si="200"/>
        <v>357621323</v>
      </c>
      <c r="E1136" s="7" t="str">
        <f>IF('Report DCM'!$H1136="In-Stream Video","Rich Media display banner",IF('Report DCM'!$I1136&gt;'Report DCM'!$J1136,"Standard",VLOOKUP(CONCATENATE(bd_adtype,"_",bd_creativetype),tabela,2,FALSE)))</f>
        <v>Dynamic Click</v>
      </c>
      <c r="F1136" s="7" t="str">
        <f t="shared" si="201"/>
        <v>blinks_gco_oab_na_conversao_facebook_all_ads_conv_ocpm_na_NA_na_po_rmkt_visitantes-oab-90d_ambos-18-50-anos_ppl_all_exame-da-ordem_peça-b_oab-so-010123-428</v>
      </c>
      <c r="G1136" s="7" t="str">
        <f t="shared" si="202"/>
        <v>548688257</v>
      </c>
      <c r="H1136" s="7" t="str">
        <f t="shared" si="203"/>
        <v>Tracking</v>
      </c>
      <c r="I1136" s="7">
        <f t="shared" si="204"/>
        <v>0</v>
      </c>
      <c r="J1136" s="7">
        <f t="shared" si="205"/>
        <v>30</v>
      </c>
      <c r="K1136" s="8">
        <f t="shared" si="206"/>
        <v>1.2999999999999999E-2</v>
      </c>
      <c r="L1136" s="7">
        <f t="shared" si="207"/>
        <v>0.02</v>
      </c>
      <c r="M1136" s="8">
        <f t="shared" si="184"/>
        <v>0.38999999999999996</v>
      </c>
      <c r="N1136" s="8">
        <f t="shared" si="185"/>
        <v>0.6</v>
      </c>
    </row>
    <row r="1137" spans="1:14" ht="15.75" customHeight="1" x14ac:dyDescent="0.35">
      <c r="A1137" s="7" t="str">
        <f t="shared" si="197"/>
        <v>blinks_gco_oab_2023</v>
      </c>
      <c r="B1137" s="7" t="str">
        <f t="shared" si="198"/>
        <v>Facebook Brasil</v>
      </c>
      <c r="C1137" s="7" t="str">
        <f t="shared" si="199"/>
        <v>blinks_gco_oab_na_conversao_facebook_all_ads_conv_ocpm_na_NA_na_po_rmkt_visitantes-oab-90d_ambos-18-50-anos_ppl_all_exame-da-ordem_peça-c_oab-so-010123-429</v>
      </c>
      <c r="D1137" s="7" t="str">
        <f t="shared" si="200"/>
        <v>357621317</v>
      </c>
      <c r="E1137" s="7" t="str">
        <f>IF('Report DCM'!$H1137="In-Stream Video","Rich Media display banner",IF('Report DCM'!$I1137&gt;'Report DCM'!$J1137,"Standard",VLOOKUP(CONCATENATE(bd_adtype,"_",bd_creativetype),tabela,2,FALSE)))</f>
        <v>Dynamic Click</v>
      </c>
      <c r="F1137" s="7" t="str">
        <f t="shared" si="201"/>
        <v>blinks_gco_oab_na_conversao_facebook_all_ads_conv_ocpm_na_NA_na_po_rmkt_visitantes-oab-90d_ambos-18-50-anos_ppl_all_exame-da-ordem_peça-c_oab-so-010123-429</v>
      </c>
      <c r="G1137" s="7" t="str">
        <f t="shared" si="202"/>
        <v>548688251</v>
      </c>
      <c r="H1137" s="7" t="str">
        <f t="shared" si="203"/>
        <v>Tracking</v>
      </c>
      <c r="I1137" s="7">
        <f t="shared" si="204"/>
        <v>0</v>
      </c>
      <c r="J1137" s="7">
        <f t="shared" si="205"/>
        <v>13</v>
      </c>
      <c r="K1137" s="8">
        <f t="shared" si="206"/>
        <v>1.2999999999999999E-2</v>
      </c>
      <c r="L1137" s="7">
        <f t="shared" si="207"/>
        <v>0.02</v>
      </c>
      <c r="M1137" s="8">
        <f t="shared" si="184"/>
        <v>0.16899999999999998</v>
      </c>
      <c r="N1137" s="8">
        <f t="shared" si="185"/>
        <v>0.26</v>
      </c>
    </row>
    <row r="1138" spans="1:14" ht="15.75" customHeight="1" x14ac:dyDescent="0.35">
      <c r="A1138" s="7" t="str">
        <f t="shared" si="197"/>
        <v>blinks_gco_oab_2023</v>
      </c>
      <c r="B1138" s="7" t="str">
        <f t="shared" si="198"/>
        <v>Facebook Brasil</v>
      </c>
      <c r="C1138" s="7" t="str">
        <f t="shared" si="199"/>
        <v>blinks_gco_oab_na_conversao_facebook_all_ads_conv_ocpm_na_NA_na_po_rmkt_visitantes-oab-90d_ambos-18-50-anos_vid_all_exame-da-ordem_peça-a_oab-so-010223-538</v>
      </c>
      <c r="D1138" s="7" t="str">
        <f t="shared" si="200"/>
        <v>359089893</v>
      </c>
      <c r="E1138" s="7" t="str">
        <f>IF('Report DCM'!$H1138="In-Stream Video","Rich Media display banner",IF('Report DCM'!$I1138&gt;'Report DCM'!$J1138,"Standard",VLOOKUP(CONCATENATE(bd_adtype,"_",bd_creativetype),tabela,2,FALSE)))</f>
        <v>Dynamic Click</v>
      </c>
      <c r="F1138" s="7" t="str">
        <f t="shared" si="201"/>
        <v>blinks_gco_oab_na_conversao_facebook_all_ads_conv_ocpm_na_NA_na_po_rmkt_visitantes-oab-90d_ambos-18-50-anos_vid_all_exame-da-ordem_peça-a_oab-so-010223-538</v>
      </c>
      <c r="G1138" s="7" t="str">
        <f t="shared" si="202"/>
        <v>549990127</v>
      </c>
      <c r="H1138" s="7" t="str">
        <f t="shared" si="203"/>
        <v>Tracking</v>
      </c>
      <c r="I1138" s="7">
        <f t="shared" si="204"/>
        <v>0</v>
      </c>
      <c r="J1138" s="7">
        <f t="shared" si="205"/>
        <v>6</v>
      </c>
      <c r="K1138" s="8">
        <f t="shared" si="206"/>
        <v>1.2999999999999999E-2</v>
      </c>
      <c r="L1138" s="7">
        <f t="shared" si="207"/>
        <v>0.02</v>
      </c>
      <c r="M1138" s="8">
        <f t="shared" si="184"/>
        <v>7.8E-2</v>
      </c>
      <c r="N1138" s="8">
        <f t="shared" si="185"/>
        <v>0.12</v>
      </c>
    </row>
    <row r="1139" spans="1:14" ht="15.75" customHeight="1" x14ac:dyDescent="0.35">
      <c r="A1139" s="7" t="str">
        <f t="shared" si="197"/>
        <v>blinks_gco_oab_2023</v>
      </c>
      <c r="B1139" s="7" t="str">
        <f t="shared" si="198"/>
        <v>Facebook Brasil</v>
      </c>
      <c r="C1139" s="7" t="str">
        <f t="shared" si="199"/>
        <v>blinks_gco_oab_na_conversao_facebook_all_ads_conv_ocpm_na_NA_na_po_rmkt_visitantes-oab-90d_ambos-18-50-anos_vid_all_exame-da-ordem_peça-b_oab-so-010223-539</v>
      </c>
      <c r="D1139" s="7" t="str">
        <f t="shared" si="200"/>
        <v>359089890</v>
      </c>
      <c r="E1139" s="7" t="str">
        <f>IF('Report DCM'!$H1139="In-Stream Video","Rich Media display banner",IF('Report DCM'!$I1139&gt;'Report DCM'!$J1139,"Standard",VLOOKUP(CONCATENATE(bd_adtype,"_",bd_creativetype),tabela,2,FALSE)))</f>
        <v>Dynamic Click</v>
      </c>
      <c r="F1139" s="7" t="str">
        <f t="shared" si="201"/>
        <v>blinks_gco_oab_na_conversao_facebook_all_ads_conv_ocpm_na_NA_na_po_rmkt_visitantes-oab-90d_ambos-18-50-anos_vid_all_exame-da-ordem_peça-b_oab-so-010223-539</v>
      </c>
      <c r="G1139" s="7" t="str">
        <f t="shared" si="202"/>
        <v>549990124</v>
      </c>
      <c r="H1139" s="7" t="str">
        <f t="shared" si="203"/>
        <v>Tracking</v>
      </c>
      <c r="I1139" s="7">
        <f t="shared" si="204"/>
        <v>0</v>
      </c>
      <c r="J1139" s="7">
        <f t="shared" si="205"/>
        <v>3</v>
      </c>
      <c r="K1139" s="8">
        <f t="shared" si="206"/>
        <v>1.2999999999999999E-2</v>
      </c>
      <c r="L1139" s="7">
        <f t="shared" si="207"/>
        <v>0.02</v>
      </c>
      <c r="M1139" s="8">
        <f t="shared" si="184"/>
        <v>3.9E-2</v>
      </c>
      <c r="N1139" s="8">
        <f t="shared" si="185"/>
        <v>0.06</v>
      </c>
    </row>
    <row r="1140" spans="1:14" ht="15.75" customHeight="1" x14ac:dyDescent="0.35">
      <c r="A1140" s="7" t="str">
        <f t="shared" si="197"/>
        <v>blinks_gco_oab_2023</v>
      </c>
      <c r="B1140" s="7" t="str">
        <f t="shared" si="198"/>
        <v>Facebook Brasil</v>
      </c>
      <c r="C1140" s="7" t="str">
        <f t="shared" si="199"/>
        <v>blinks_gco_oab_na_conversao_facebook_all_ads_conv_ocpm_na_NA_na_po_rmkt_visitantes-oab-90d_ambos-18-50-anos_vid_all_exame-da-ordem_peça-c_oab-so-010223-540</v>
      </c>
      <c r="D1140" s="7" t="str">
        <f t="shared" si="200"/>
        <v>359089887</v>
      </c>
      <c r="E1140" s="7" t="str">
        <f>IF('Report DCM'!$H1140="In-Stream Video","Rich Media display banner",IF('Report DCM'!$I1140&gt;'Report DCM'!$J1140,"Standard",VLOOKUP(CONCATENATE(bd_adtype,"_",bd_creativetype),tabela,2,FALSE)))</f>
        <v>Dynamic Click</v>
      </c>
      <c r="F1140" s="7" t="str">
        <f t="shared" si="201"/>
        <v>blinks_gco_oab_na_conversao_facebook_all_ads_conv_ocpm_na_NA_na_po_rmkt_visitantes-oab-90d_ambos-18-50-anos_vid_all_exame-da-ordem_peça-c_oab-so-010223-540</v>
      </c>
      <c r="G1140" s="7" t="str">
        <f t="shared" si="202"/>
        <v>549990121</v>
      </c>
      <c r="H1140" s="7" t="str">
        <f t="shared" si="203"/>
        <v>Tracking</v>
      </c>
      <c r="I1140" s="7">
        <f t="shared" si="204"/>
        <v>0</v>
      </c>
      <c r="J1140" s="7">
        <f t="shared" si="205"/>
        <v>1</v>
      </c>
      <c r="K1140" s="8">
        <f t="shared" si="206"/>
        <v>1.2999999999999999E-2</v>
      </c>
      <c r="L1140" s="7">
        <f t="shared" si="207"/>
        <v>0.02</v>
      </c>
      <c r="M1140" s="8">
        <f t="shared" si="184"/>
        <v>1.2999999999999999E-2</v>
      </c>
      <c r="N1140" s="8">
        <f t="shared" si="185"/>
        <v>0.02</v>
      </c>
    </row>
    <row r="1141" spans="1:14" ht="15.75" customHeight="1" x14ac:dyDescent="0.35">
      <c r="A1141" s="7" t="str">
        <f t="shared" si="197"/>
        <v>blinks_gco_pos_2022</v>
      </c>
      <c r="B1141" s="7" t="str">
        <f t="shared" si="198"/>
        <v>Facebook Brasil</v>
      </c>
      <c r="C1141" s="7" t="str">
        <f t="shared" si="199"/>
        <v>blinks_gco_pos_na_awareness-brand_facebook_all_ads_brand_ocpm_na_NA_na_all_lal_alunos-e-visitantes-5p_18-65-ambos_ppl_all_always-on_c_pos-so-011222-12</v>
      </c>
      <c r="D1141" s="7" t="str">
        <f t="shared" si="200"/>
        <v>353832172</v>
      </c>
      <c r="E1141" s="7" t="str">
        <f>IF('Report DCM'!$H1141="In-Stream Video","Rich Media display banner",IF('Report DCM'!$I1141&gt;'Report DCM'!$J1141,"Standard",VLOOKUP(CONCATENATE(bd_adtype,"_",bd_creativetype),tabela,2,FALSE)))</f>
        <v>Dynamic Click</v>
      </c>
      <c r="F1141" s="7" t="str">
        <f t="shared" si="201"/>
        <v>blinks_gco_pos_na_awareness-brand_facebook_all_ads_brand_ocpm_na_NA_na_all_lal_alunos-e-visitantes-5p_18-65-ambos_ppl_all_always-on_c_pos-so-011222-12</v>
      </c>
      <c r="G1141" s="7" t="str">
        <f t="shared" si="202"/>
        <v>544809336</v>
      </c>
      <c r="H1141" s="7" t="str">
        <f t="shared" si="203"/>
        <v>Tracking</v>
      </c>
      <c r="I1141" s="7">
        <f t="shared" si="204"/>
        <v>0</v>
      </c>
      <c r="J1141" s="7">
        <f t="shared" si="205"/>
        <v>1</v>
      </c>
      <c r="K1141" s="8">
        <f t="shared" si="206"/>
        <v>1.2999999999999999E-2</v>
      </c>
      <c r="L1141" s="7">
        <f t="shared" si="207"/>
        <v>0.02</v>
      </c>
      <c r="M1141" s="8">
        <f t="shared" si="184"/>
        <v>1.2999999999999999E-2</v>
      </c>
      <c r="N1141" s="8">
        <f t="shared" si="185"/>
        <v>0.02</v>
      </c>
    </row>
    <row r="1142" spans="1:14" ht="15.75" customHeight="1" x14ac:dyDescent="0.35">
      <c r="A1142" s="7" t="str">
        <f t="shared" si="197"/>
        <v>blinks_gco_pos_2022</v>
      </c>
      <c r="B1142" s="7" t="str">
        <f t="shared" si="198"/>
        <v>Google Ads</v>
      </c>
      <c r="C1142" s="7" t="str">
        <f t="shared" si="199"/>
        <v>blinks_gco_pos_3-yt-vac-pos-graduacao_consideracao_google-ads_youtube_ads_purch_cpv_perf_Fix_na_na_rmkt_ambos-18a65anos_viram-live-incritos-lp_vra_na_pos-go-211022-5</v>
      </c>
      <c r="D1142" s="7" t="str">
        <f t="shared" si="200"/>
        <v>349879185</v>
      </c>
      <c r="E1142" s="7" t="str">
        <f>IF('Report DCM'!$H1142="In-Stream Video","Rich Media display banner",IF('Report DCM'!$I1142&gt;'Report DCM'!$J1142,"Standard",VLOOKUP(CONCATENATE(bd_adtype,"_",bd_creativetype),tabela,2,FALSE)))</f>
        <v>Dynamic Click</v>
      </c>
      <c r="F1142" s="7" t="str">
        <f t="shared" si="201"/>
        <v>blinks_gco_pos_3-yt-vac-pos-graduacao_consideracao_google-ads_youtube_ads_purch_cpv_perf_Fix_na_na_rmkt_ambos-18a65anos_viram-live-incritos-lp_vra_na_pos-go-211022-5</v>
      </c>
      <c r="G1142" s="7" t="str">
        <f t="shared" si="202"/>
        <v>541200946</v>
      </c>
      <c r="H1142" s="7" t="str">
        <f t="shared" si="203"/>
        <v>Tracking</v>
      </c>
      <c r="I1142" s="7">
        <f t="shared" si="204"/>
        <v>0</v>
      </c>
      <c r="J1142" s="7">
        <f t="shared" si="205"/>
        <v>684</v>
      </c>
      <c r="K1142" s="8">
        <f t="shared" si="206"/>
        <v>1.2999999999999999E-2</v>
      </c>
      <c r="L1142" s="7">
        <f t="shared" si="207"/>
        <v>0.02</v>
      </c>
      <c r="M1142" s="8">
        <f t="shared" si="184"/>
        <v>8.8919999999999995</v>
      </c>
      <c r="N1142" s="8">
        <f t="shared" si="185"/>
        <v>13.68</v>
      </c>
    </row>
    <row r="1143" spans="1:14" ht="15.75" customHeight="1" x14ac:dyDescent="0.35">
      <c r="A1143" s="7" t="str">
        <f t="shared" si="197"/>
        <v>blinks_gco_pos_2022</v>
      </c>
      <c r="B1143" s="7" t="str">
        <f t="shared" si="198"/>
        <v>Google Ads</v>
      </c>
      <c r="C1143" s="7" t="str">
        <f t="shared" si="199"/>
        <v>blinks_gco_pos_3-yt-vrec-pos-graduacao_awareness_google-ads_youtube_ads_purch_cpv_na_Fix_na_na_caf_ambos-18a65anos_interesse-em-pos_vra_na_pos-go-211022-6</v>
      </c>
      <c r="D1143" s="7" t="str">
        <f t="shared" si="200"/>
        <v>349869865</v>
      </c>
      <c r="E1143" s="7" t="str">
        <f>IF('Report DCM'!$H1143="In-Stream Video","Rich Media display banner",IF('Report DCM'!$I1143&gt;'Report DCM'!$J1143,"Standard",VLOOKUP(CONCATENATE(bd_adtype,"_",bd_creativetype),tabela,2,FALSE)))</f>
        <v>Dynamic Click</v>
      </c>
      <c r="F1143" s="7" t="str">
        <f t="shared" si="201"/>
        <v>blinks_gco_pos_3-yt-vrec-pos-graduacao_awareness_google-ads_youtube_ads_purch_cpv_na_Fix_na_na_caf_ambos-18a65anos_interesse-em-pos_vra_na_pos-go-211022-6</v>
      </c>
      <c r="G1143" s="7" t="str">
        <f t="shared" si="202"/>
        <v>541200949</v>
      </c>
      <c r="H1143" s="7" t="str">
        <f t="shared" si="203"/>
        <v>Tracking</v>
      </c>
      <c r="I1143" s="7">
        <f t="shared" si="204"/>
        <v>0</v>
      </c>
      <c r="J1143" s="7">
        <f t="shared" si="205"/>
        <v>1030</v>
      </c>
      <c r="K1143" s="8">
        <f t="shared" si="206"/>
        <v>1.2999999999999999E-2</v>
      </c>
      <c r="L1143" s="7">
        <f t="shared" si="207"/>
        <v>0.02</v>
      </c>
      <c r="M1143" s="8">
        <f t="shared" si="184"/>
        <v>13.389999999999999</v>
      </c>
      <c r="N1143" s="8">
        <f t="shared" si="185"/>
        <v>20.6</v>
      </c>
    </row>
    <row r="1144" spans="1:14" ht="15.75" customHeight="1" x14ac:dyDescent="0.35">
      <c r="A1144" s="7" t="str">
        <f t="shared" si="197"/>
        <v>blinks_gco_pos_2022</v>
      </c>
      <c r="B1144" s="7" t="str">
        <f t="shared" si="198"/>
        <v>Google Ads BR</v>
      </c>
      <c r="C1144" s="7" t="str">
        <f t="shared" si="199"/>
        <v>blinks_gco_pos_3-psq-dsa-pos_consideracao_google-ads_search_ads_purch_cpc_perf_Fix_na_na_da_ambos-18a65anos_direito-e-processo-civil_dsa_na_pos-go-301122-7</v>
      </c>
      <c r="D1144" s="7" t="str">
        <f t="shared" si="200"/>
        <v>353730157</v>
      </c>
      <c r="E1144" s="7" t="str">
        <f>IF('Report DCM'!$H1144="In-Stream Video","Rich Media display banner",IF('Report DCM'!$I1144&gt;'Report DCM'!$J1144,"Standard",VLOOKUP(CONCATENATE(bd_adtype,"_",bd_creativetype),tabela,2,FALSE)))</f>
        <v>Dynamic Click</v>
      </c>
      <c r="F1144" s="7" t="str">
        <f t="shared" si="201"/>
        <v>blinks_gco_pos_3-psq-dsa-pos_consideracao_google-ads_search_ads_purch_cpc_perf_Fix_na_na_da_ambos-18a65anos_direito-e-processo-civil_dsa_na_pos-go-301122-7</v>
      </c>
      <c r="G1144" s="7" t="str">
        <f t="shared" si="202"/>
        <v>544653032</v>
      </c>
      <c r="H1144" s="7" t="str">
        <f t="shared" si="203"/>
        <v>Tracking</v>
      </c>
      <c r="I1144" s="7">
        <f t="shared" si="204"/>
        <v>0</v>
      </c>
      <c r="J1144" s="7">
        <f t="shared" si="205"/>
        <v>134</v>
      </c>
      <c r="K1144" s="8">
        <f t="shared" si="206"/>
        <v>1.2999999999999999E-2</v>
      </c>
      <c r="L1144" s="7">
        <f t="shared" si="207"/>
        <v>0.02</v>
      </c>
      <c r="M1144" s="8">
        <f t="shared" si="184"/>
        <v>1.742</v>
      </c>
      <c r="N1144" s="8">
        <f t="shared" si="185"/>
        <v>2.68</v>
      </c>
    </row>
    <row r="1145" spans="1:14" ht="15.75" customHeight="1" x14ac:dyDescent="0.35">
      <c r="A1145" s="7" t="str">
        <f t="shared" si="197"/>
        <v>blinks_gco_pos_2022</v>
      </c>
      <c r="B1145" s="7" t="str">
        <f t="shared" si="198"/>
        <v>Google Ads BR</v>
      </c>
      <c r="C1145" s="7" t="str">
        <f t="shared" si="199"/>
        <v>blinks_gco_pos_3-psq-dsa-pos_consideracao_google-ads_search_ads_purch_cpc_perf_Fix_na_na_da_ambos-18a65anos_direito-e-processo-penal_dsa_na_pos-go-301122-9</v>
      </c>
      <c r="D1145" s="7" t="str">
        <f t="shared" si="200"/>
        <v>353718736</v>
      </c>
      <c r="E1145" s="7" t="str">
        <f>IF('Report DCM'!$H1145="In-Stream Video","Rich Media display banner",IF('Report DCM'!$I1145&gt;'Report DCM'!$J1145,"Standard",VLOOKUP(CONCATENATE(bd_adtype,"_",bd_creativetype),tabela,2,FALSE)))</f>
        <v>Dynamic Click</v>
      </c>
      <c r="F1145" s="7" t="str">
        <f t="shared" si="201"/>
        <v>blinks_gco_pos_3-psq-dsa-pos_consideracao_google-ads_search_ads_purch_cpc_perf_Fix_na_na_da_ambos-18a65anos_direito-e-processo-penal_dsa_na_pos-go-301122-9</v>
      </c>
      <c r="G1145" s="7" t="str">
        <f t="shared" si="202"/>
        <v>544707132</v>
      </c>
      <c r="H1145" s="7" t="str">
        <f t="shared" si="203"/>
        <v>Tracking</v>
      </c>
      <c r="I1145" s="7">
        <f t="shared" si="204"/>
        <v>0</v>
      </c>
      <c r="J1145" s="7">
        <f t="shared" si="205"/>
        <v>305</v>
      </c>
      <c r="K1145" s="8">
        <f t="shared" si="206"/>
        <v>1.2999999999999999E-2</v>
      </c>
      <c r="L1145" s="7">
        <f t="shared" si="207"/>
        <v>0.02</v>
      </c>
      <c r="M1145" s="8">
        <f t="shared" si="184"/>
        <v>3.9649999999999999</v>
      </c>
      <c r="N1145" s="8">
        <f t="shared" si="185"/>
        <v>6.1000000000000005</v>
      </c>
    </row>
    <row r="1146" spans="1:14" ht="15.75" customHeight="1" x14ac:dyDescent="0.35">
      <c r="A1146" s="7" t="str">
        <f t="shared" si="197"/>
        <v>blinks_gco_pos_2022</v>
      </c>
      <c r="B1146" s="7" t="str">
        <f t="shared" si="198"/>
        <v>Google Ads BR</v>
      </c>
      <c r="C1146" s="7" t="str">
        <f t="shared" si="199"/>
        <v>blinks_gco_pos_3-psq-dsa-pos_consideracao_google-ads_search_ads_purch_cpc_perf_Fix_na_na_da_ambos-18a65anos_direito-processo-trabalho_dsa_na_pos-go-301122-8</v>
      </c>
      <c r="D1146" s="7" t="str">
        <f t="shared" si="200"/>
        <v>353718739</v>
      </c>
      <c r="E1146" s="7" t="str">
        <f>IF('Report DCM'!$H1146="In-Stream Video","Rich Media display banner",IF('Report DCM'!$I1146&gt;'Report DCM'!$J1146,"Standard",VLOOKUP(CONCATENATE(bd_adtype,"_",bd_creativetype),tabela,2,FALSE)))</f>
        <v>Dynamic Click</v>
      </c>
      <c r="F1146" s="7" t="str">
        <f t="shared" si="201"/>
        <v>blinks_gco_pos_3-psq-dsa-pos_consideracao_google-ads_search_ads_purch_cpc_perf_Fix_na_na_da_ambos-18a65anos_direito-processo-trabalho_dsa_na_pos-go-301122-8</v>
      </c>
      <c r="G1146" s="7" t="str">
        <f t="shared" si="202"/>
        <v>544707135</v>
      </c>
      <c r="H1146" s="7" t="str">
        <f t="shared" si="203"/>
        <v>Tracking</v>
      </c>
      <c r="I1146" s="7">
        <f t="shared" si="204"/>
        <v>0</v>
      </c>
      <c r="J1146" s="7">
        <f t="shared" si="205"/>
        <v>270</v>
      </c>
      <c r="K1146" s="8">
        <f t="shared" si="206"/>
        <v>1.2999999999999999E-2</v>
      </c>
      <c r="L1146" s="7">
        <f t="shared" si="207"/>
        <v>0.02</v>
      </c>
      <c r="M1146" s="8">
        <f t="shared" si="184"/>
        <v>3.51</v>
      </c>
      <c r="N1146" s="8">
        <f t="shared" si="185"/>
        <v>5.4</v>
      </c>
    </row>
    <row r="1147" spans="1:14" ht="15.75" customHeight="1" x14ac:dyDescent="0.35">
      <c r="A1147" s="7" t="str">
        <f t="shared" si="197"/>
        <v>blinks_gco_pos_2022</v>
      </c>
      <c r="B1147" s="7" t="str">
        <f t="shared" si="198"/>
        <v>Google Ads BR</v>
      </c>
      <c r="C1147" s="7" t="str">
        <f t="shared" si="199"/>
        <v>blinks_gco_pos_3-psq-dsa-pos_consideracao_google-ads_search_ads_purch_cpc_perf_Fix_na_na_da_ambos-18a65anos_dsa-pos-graduacao-geral_dsa_na_pos-go-301122-10</v>
      </c>
      <c r="D1147" s="7" t="str">
        <f t="shared" si="200"/>
        <v>353718733</v>
      </c>
      <c r="E1147" s="7" t="str">
        <f>IF('Report DCM'!$H1147="In-Stream Video","Rich Media display banner",IF('Report DCM'!$I1147&gt;'Report DCM'!$J1147,"Standard",VLOOKUP(CONCATENATE(bd_adtype,"_",bd_creativetype),tabela,2,FALSE)))</f>
        <v>Dynamic Click</v>
      </c>
      <c r="F1147" s="7" t="str">
        <f t="shared" si="201"/>
        <v>blinks_gco_pos_3-psq-dsa-pos_consideracao_google-ads_search_ads_purch_cpc_perf_Fix_na_na_da_ambos-18a65anos_dsa-pos-graduacao-geral_dsa_na_pos-go-301122-10</v>
      </c>
      <c r="G1147" s="7" t="str">
        <f t="shared" si="202"/>
        <v>544707129</v>
      </c>
      <c r="H1147" s="7" t="str">
        <f t="shared" si="203"/>
        <v>Tracking</v>
      </c>
      <c r="I1147" s="7">
        <f t="shared" si="204"/>
        <v>0</v>
      </c>
      <c r="J1147" s="7">
        <f t="shared" si="205"/>
        <v>5798</v>
      </c>
      <c r="K1147" s="8">
        <f t="shared" si="206"/>
        <v>1.2999999999999999E-2</v>
      </c>
      <c r="L1147" s="7">
        <f t="shared" si="207"/>
        <v>0.02</v>
      </c>
      <c r="M1147" s="8">
        <f t="shared" si="184"/>
        <v>75.373999999999995</v>
      </c>
      <c r="N1147" s="8">
        <f t="shared" si="185"/>
        <v>115.96000000000001</v>
      </c>
    </row>
    <row r="1148" spans="1:14" ht="15.75" customHeight="1" x14ac:dyDescent="0.35">
      <c r="A1148" s="7" t="str">
        <f t="shared" si="197"/>
        <v>blinks_gco_pos_2022</v>
      </c>
      <c r="B1148" s="7" t="str">
        <f t="shared" si="198"/>
        <v>Google Ads BR</v>
      </c>
      <c r="C1148" s="7" t="str">
        <f t="shared" si="199"/>
        <v>blinks_gco_pos_3-psq-espec-pos-cursos_consideracao_google-ads_search_ads_purch_cpc_perf_Fix_na_na_key_ambos-18a65anos_pos-graduacao-geral_txt_na_pos-go-301122-11</v>
      </c>
      <c r="D1148" s="7" t="str">
        <f t="shared" si="200"/>
        <v>353718730</v>
      </c>
      <c r="E1148" s="7" t="str">
        <f>IF('Report DCM'!$H1148="In-Stream Video","Rich Media display banner",IF('Report DCM'!$I1148&gt;'Report DCM'!$J1148,"Standard",VLOOKUP(CONCATENATE(bd_adtype,"_",bd_creativetype),tabela,2,FALSE)))</f>
        <v>Dynamic Click</v>
      </c>
      <c r="F1148" s="7" t="str">
        <f t="shared" si="201"/>
        <v>blinks_gco_pos_3-psq-espec-pos-cursos_consideracao_google-ads_search_ads_purch_cpc_perf_Fix_na_na_key_ambos-18a65anos_pos-graduacao-geral_txt_na_pos-go-301122-11</v>
      </c>
      <c r="G1148" s="7" t="str">
        <f t="shared" si="202"/>
        <v>544707126</v>
      </c>
      <c r="H1148" s="7" t="str">
        <f t="shared" si="203"/>
        <v>Tracking</v>
      </c>
      <c r="I1148" s="7">
        <f t="shared" si="204"/>
        <v>0</v>
      </c>
      <c r="J1148" s="7">
        <f t="shared" si="205"/>
        <v>449</v>
      </c>
      <c r="K1148" s="8">
        <f t="shared" si="206"/>
        <v>1.2999999999999999E-2</v>
      </c>
      <c r="L1148" s="7">
        <f t="shared" si="207"/>
        <v>0.02</v>
      </c>
      <c r="M1148" s="8">
        <f t="shared" si="184"/>
        <v>5.8369999999999997</v>
      </c>
      <c r="N1148" s="8">
        <f t="shared" si="185"/>
        <v>8.98</v>
      </c>
    </row>
    <row r="1149" spans="1:14" ht="15.75" customHeight="1" x14ac:dyDescent="0.35">
      <c r="A1149" s="7" t="str">
        <f t="shared" si="197"/>
        <v>blinks_gco_pos_2022</v>
      </c>
      <c r="B1149" s="7" t="str">
        <f t="shared" si="198"/>
        <v>Google Ads BR</v>
      </c>
      <c r="C1149" s="7" t="str">
        <f t="shared" si="199"/>
        <v>blinks_gco_pos_3-psq-institucional-pos_conversao_google-ads_search_ads_purch_cpc_perf_Fix_na_na_key_ambos-18a65anos_institucional-exata-pos_txt_na_pos-go-301122-13</v>
      </c>
      <c r="D1149" s="7" t="str">
        <f t="shared" si="200"/>
        <v>353718724</v>
      </c>
      <c r="E1149" s="7" t="str">
        <f>IF('Report DCM'!$H1149="In-Stream Video","Rich Media display banner",IF('Report DCM'!$I1149&gt;'Report DCM'!$J1149,"Standard",VLOOKUP(CONCATENATE(bd_adtype,"_",bd_creativetype),tabela,2,FALSE)))</f>
        <v>Dynamic Click</v>
      </c>
      <c r="F1149" s="7" t="str">
        <f t="shared" si="201"/>
        <v>blinks_gco_pos_3-psq-institucional-pos_conversao_google-ads_search_ads_purch_cpc_perf_Fix_na_na_key_ambos-18a65anos_institucional-exata-pos_txt_na_pos-go-301122-13</v>
      </c>
      <c r="G1149" s="7" t="str">
        <f t="shared" si="202"/>
        <v>544707120</v>
      </c>
      <c r="H1149" s="7" t="str">
        <f t="shared" si="203"/>
        <v>Tracking</v>
      </c>
      <c r="I1149" s="7">
        <f t="shared" si="204"/>
        <v>0</v>
      </c>
      <c r="J1149" s="7">
        <f t="shared" si="205"/>
        <v>3137</v>
      </c>
      <c r="K1149" s="8">
        <f t="shared" si="206"/>
        <v>1.2999999999999999E-2</v>
      </c>
      <c r="L1149" s="7">
        <f t="shared" si="207"/>
        <v>0.02</v>
      </c>
      <c r="M1149" s="8">
        <f t="shared" si="184"/>
        <v>40.780999999999999</v>
      </c>
      <c r="N1149" s="8">
        <f t="shared" si="185"/>
        <v>62.74</v>
      </c>
    </row>
    <row r="1150" spans="1:14" ht="15.75" customHeight="1" x14ac:dyDescent="0.35">
      <c r="A1150" s="7" t="str">
        <f t="shared" si="197"/>
        <v>blinks_gco_pos_2022</v>
      </c>
      <c r="B1150" s="7" t="str">
        <f t="shared" si="198"/>
        <v>Google Ads BR</v>
      </c>
      <c r="C1150" s="7" t="str">
        <f t="shared" si="199"/>
        <v>blinks_gco_pos_3-psq-institucional-pos_conversao_google-ads_search_ads_purch_cpc_perf_Fix_na_na_key_ambos-18a65anos_institucional-frase-pos_txt_na_pos-go-301122-14</v>
      </c>
      <c r="D1150" s="7" t="str">
        <f t="shared" si="200"/>
        <v>353718721</v>
      </c>
      <c r="E1150" s="7" t="str">
        <f>IF('Report DCM'!$H1150="In-Stream Video","Rich Media display banner",IF('Report DCM'!$I1150&gt;'Report DCM'!$J1150,"Standard",VLOOKUP(CONCATENATE(bd_adtype,"_",bd_creativetype),tabela,2,FALSE)))</f>
        <v>Dynamic Click</v>
      </c>
      <c r="F1150" s="7" t="str">
        <f t="shared" si="201"/>
        <v>blinks_gco_pos_3-psq-institucional-pos_conversao_google-ads_search_ads_purch_cpc_perf_Fix_na_na_key_ambos-18a65anos_institucional-frase-pos_txt_na_pos-go-301122-14</v>
      </c>
      <c r="G1150" s="7" t="str">
        <f t="shared" si="202"/>
        <v>544707117</v>
      </c>
      <c r="H1150" s="7" t="str">
        <f t="shared" si="203"/>
        <v>Tracking</v>
      </c>
      <c r="I1150" s="7">
        <f t="shared" si="204"/>
        <v>0</v>
      </c>
      <c r="J1150" s="7">
        <f t="shared" si="205"/>
        <v>1141</v>
      </c>
      <c r="K1150" s="8">
        <f t="shared" si="206"/>
        <v>1.2999999999999999E-2</v>
      </c>
      <c r="L1150" s="7">
        <f t="shared" si="207"/>
        <v>0.02</v>
      </c>
      <c r="M1150" s="8">
        <f t="shared" si="184"/>
        <v>14.833</v>
      </c>
      <c r="N1150" s="8">
        <f t="shared" si="185"/>
        <v>22.82</v>
      </c>
    </row>
    <row r="1151" spans="1:14" ht="15.75" customHeight="1" x14ac:dyDescent="0.35">
      <c r="A1151" s="7" t="str">
        <f t="shared" si="197"/>
        <v>blinks_gco_pos_2022</v>
      </c>
      <c r="B1151" s="7" t="str">
        <f t="shared" si="198"/>
        <v>Microsoft Ads</v>
      </c>
      <c r="C1151" s="7" t="str">
        <f t="shared" si="199"/>
        <v>blinks_gco_pos_3-psq-institucional-pos_conversao_microsoft-ads_search_ads_purch_cpc_perf_Fix_na_na_key_ambos-18a65anos_institucional-exata_rsa_na_pos-go-081221-5</v>
      </c>
      <c r="D1151" s="7" t="str">
        <f t="shared" si="200"/>
        <v>354608911</v>
      </c>
      <c r="E1151" s="7" t="str">
        <f>IF('Report DCM'!$H1151="In-Stream Video","Rich Media display banner",IF('Report DCM'!$I1151&gt;'Report DCM'!$J1151,"Standard",VLOOKUP(CONCATENATE(bd_adtype,"_",bd_creativetype),tabela,2,FALSE)))</f>
        <v>Dynamic Click</v>
      </c>
      <c r="F1151" s="7" t="str">
        <f t="shared" si="201"/>
        <v>blinks_gco_pos_3-psq-institucional-pos_conversao_microsoft-ads_search_ads_purch_cpc_perf_Fix_na_na_key_ambos-18a65anos_institucional-exata_rsa_na_pos-go-081221-5</v>
      </c>
      <c r="G1151" s="7" t="str">
        <f t="shared" si="202"/>
        <v>545586637</v>
      </c>
      <c r="H1151" s="7" t="str">
        <f t="shared" si="203"/>
        <v>Tracking</v>
      </c>
      <c r="I1151" s="7">
        <f t="shared" si="204"/>
        <v>0</v>
      </c>
      <c r="J1151" s="7">
        <f t="shared" si="205"/>
        <v>222</v>
      </c>
      <c r="K1151" s="8">
        <f t="shared" si="206"/>
        <v>1.2999999999999999E-2</v>
      </c>
      <c r="L1151" s="7">
        <f t="shared" si="207"/>
        <v>0.02</v>
      </c>
      <c r="M1151" s="8">
        <f t="shared" si="184"/>
        <v>2.8859999999999997</v>
      </c>
      <c r="N1151" s="8">
        <f t="shared" si="185"/>
        <v>4.4400000000000004</v>
      </c>
    </row>
    <row r="1152" spans="1:14" ht="15.75" customHeight="1" x14ac:dyDescent="0.35">
      <c r="A1152" s="7" t="str">
        <f t="shared" si="197"/>
        <v>blinks_gco_pos_2022</v>
      </c>
      <c r="B1152" s="7" t="str">
        <f t="shared" si="198"/>
        <v>Microsoft Ads</v>
      </c>
      <c r="C1152" s="7" t="str">
        <f t="shared" si="199"/>
        <v>blinks_gco_pos_3-psq-institucional-pos_conversao_microsoft-ads_search_ads_purch_cpc_perf_Fix_na_na_key_ambos-18a65anos_institucional-frase_rsa_na_pos-go-081221-6</v>
      </c>
      <c r="D1152" s="7" t="str">
        <f t="shared" si="200"/>
        <v>354608914</v>
      </c>
      <c r="E1152" s="7" t="str">
        <f>IF('Report DCM'!$H1152="In-Stream Video","Rich Media display banner",IF('Report DCM'!$I1152&gt;'Report DCM'!$J1152,"Standard",VLOOKUP(CONCATENATE(bd_adtype,"_",bd_creativetype),tabela,2,FALSE)))</f>
        <v>Dynamic Click</v>
      </c>
      <c r="F1152" s="7" t="str">
        <f t="shared" si="201"/>
        <v>blinks_gco_pos_3-psq-institucional-pos_conversao_microsoft-ads_search_ads_purch_cpc_perf_Fix_na_na_key_ambos-18a65anos_institucional-frase_rsa_na_pos-go-081221-6</v>
      </c>
      <c r="G1152" s="7" t="str">
        <f t="shared" si="202"/>
        <v>545497551</v>
      </c>
      <c r="H1152" s="7" t="str">
        <f t="shared" si="203"/>
        <v>Tracking</v>
      </c>
      <c r="I1152" s="7">
        <f t="shared" si="204"/>
        <v>0</v>
      </c>
      <c r="J1152" s="7">
        <f t="shared" si="205"/>
        <v>135</v>
      </c>
      <c r="K1152" s="8">
        <f t="shared" si="206"/>
        <v>1.2999999999999999E-2</v>
      </c>
      <c r="L1152" s="7">
        <f t="shared" si="207"/>
        <v>0.02</v>
      </c>
      <c r="M1152" s="8">
        <f t="shared" si="184"/>
        <v>1.7549999999999999</v>
      </c>
      <c r="N1152" s="8">
        <f t="shared" si="185"/>
        <v>2.7</v>
      </c>
    </row>
    <row r="1153" spans="1:14" ht="15.75" customHeight="1" x14ac:dyDescent="0.35">
      <c r="A1153" s="7" t="str">
        <f t="shared" si="197"/>
        <v>blinks_gco_pos_2023</v>
      </c>
      <c r="B1153" s="7" t="str">
        <f t="shared" si="198"/>
        <v>Facebook Brasil</v>
      </c>
      <c r="C1153" s="7" t="str">
        <f t="shared" si="199"/>
        <v>blinks_gco_pos_na_awareness-brand_facebook_all_ads_brand_ocpm_na_NA_na_all_int_pos-graduacao_18-65-ambos_ppl_all_lancamento-faculdade-gran_lote-1-e_pos-so-060223-585</v>
      </c>
      <c r="D1153" s="7" t="str">
        <f t="shared" si="200"/>
        <v>359099230</v>
      </c>
      <c r="E1153" s="7" t="str">
        <f>IF('Report DCM'!$H1153="In-Stream Video","Rich Media display banner",IF('Report DCM'!$I1153&gt;'Report DCM'!$J1153,"Standard",VLOOKUP(CONCATENATE(bd_adtype,"_",bd_creativetype),tabela,2,FALSE)))</f>
        <v>Dynamic Click</v>
      </c>
      <c r="F1153" s="7" t="str">
        <f t="shared" si="201"/>
        <v>blinks_gco_pos_na_awareness-brand_facebook_all_ads_brand_ocpm_na_NA_na_all_int_pos-graduacao_18-65-ambos_ppl_all_lancamento-faculdade-gran_lote-1-e_pos-so-060223-585</v>
      </c>
      <c r="G1153" s="7" t="str">
        <f t="shared" si="202"/>
        <v>549974699</v>
      </c>
      <c r="H1153" s="7" t="str">
        <f t="shared" si="203"/>
        <v>Tracking</v>
      </c>
      <c r="I1153" s="7">
        <f t="shared" si="204"/>
        <v>0</v>
      </c>
      <c r="J1153" s="7">
        <f t="shared" si="205"/>
        <v>1</v>
      </c>
      <c r="K1153" s="8">
        <f t="shared" si="206"/>
        <v>1.2999999999999999E-2</v>
      </c>
      <c r="L1153" s="7">
        <f t="shared" si="207"/>
        <v>0.02</v>
      </c>
      <c r="M1153" s="8">
        <f t="shared" si="184"/>
        <v>1.2999999999999999E-2</v>
      </c>
      <c r="N1153" s="8">
        <f t="shared" si="185"/>
        <v>0.02</v>
      </c>
    </row>
    <row r="1154" spans="1:14" ht="15.75" customHeight="1" x14ac:dyDescent="0.35">
      <c r="A1154" s="7" t="str">
        <f t="shared" ref="A1154:A1217" si="208">bd_campaign</f>
        <v>blinks_gco_pos_2023</v>
      </c>
      <c r="B1154" s="7" t="str">
        <f t="shared" ref="B1154:B1217" si="209">bd_site</f>
        <v>Facebook Brasil</v>
      </c>
      <c r="C1154" s="7" t="str">
        <f t="shared" ref="C1154:C1217" si="210">bd_placement</f>
        <v>blinks_gco_pos_na_awareness-brand_facebook_all_ads_brand_ocpm_na_NA_na_all_int_pos-graduacao_18-65-ambos_ppl_all_reinvencao-2023_lote-4-a_pos-so-010123-202</v>
      </c>
      <c r="D1154" s="7" t="str">
        <f t="shared" ref="D1154:D1217" si="211">bd_placementID</f>
        <v>355412756</v>
      </c>
      <c r="E1154" s="7" t="str">
        <f>IF('Report DCM'!$H1154="In-Stream Video","Rich Media display banner",IF('Report DCM'!$I1154&gt;'Report DCM'!$J1154,"Standard",VLOOKUP(CONCATENATE(bd_adtype,"_",bd_creativetype),tabela,2,FALSE)))</f>
        <v>Dynamic Click</v>
      </c>
      <c r="F1154" s="7" t="str">
        <f t="shared" ref="F1154:F1217" si="212">bd_ad</f>
        <v>blinks_gco_pos_na_awareness-brand_facebook_all_ads_brand_ocpm_na_NA_na_all_int_pos-graduacao_18-65-ambos_ppl_all_reinvencao-2023_lote-4-a_pos-so-010123-202</v>
      </c>
      <c r="G1154" s="7" t="str">
        <f t="shared" ref="G1154:G1217" si="213">bd_adid</f>
        <v>546500253</v>
      </c>
      <c r="H1154" s="7" t="str">
        <f t="shared" ref="H1154:H1217" si="214">bd_creativetype</f>
        <v>Tracking</v>
      </c>
      <c r="I1154" s="7">
        <f t="shared" ref="I1154:I1217" si="215">bd_impression</f>
        <v>0</v>
      </c>
      <c r="J1154" s="7">
        <f t="shared" ref="J1154:J1217" si="216">bd_clicks</f>
        <v>2591</v>
      </c>
      <c r="K1154" s="8">
        <f t="shared" ref="K1154:K1217" si="217">VLOOKUP(E1154,tabela,2,FALSE)</f>
        <v>1.2999999999999999E-2</v>
      </c>
      <c r="L1154" s="7">
        <f t="shared" ref="L1154:L1217" si="218">VLOOKUP(E1154,tabela,3,FALSE)</f>
        <v>0.02</v>
      </c>
      <c r="M1154" s="8">
        <f t="shared" si="184"/>
        <v>33.683</v>
      </c>
      <c r="N1154" s="8">
        <f t="shared" si="185"/>
        <v>51.82</v>
      </c>
    </row>
    <row r="1155" spans="1:14" ht="15.75" customHeight="1" x14ac:dyDescent="0.35">
      <c r="A1155" s="7" t="str">
        <f t="shared" si="208"/>
        <v>blinks_gco_pos_2023</v>
      </c>
      <c r="B1155" s="7" t="str">
        <f t="shared" si="209"/>
        <v>Facebook Brasil</v>
      </c>
      <c r="C1155" s="7" t="str">
        <f t="shared" si="210"/>
        <v>blinks_gco_pos_na_awareness-brand_facebook_all_ads_brand_ocpm_na_NA_na_all_lal_alunos-e-visitantes-5p_18-65-ambos_ppl_all_reinvencao-2023_lote-2-a_pos-so-010123-76</v>
      </c>
      <c r="D1155" s="7" t="str">
        <f t="shared" si="211"/>
        <v>355414634</v>
      </c>
      <c r="E1155" s="7" t="str">
        <f>IF('Report DCM'!$H1155="In-Stream Video","Rich Media display banner",IF('Report DCM'!$I1155&gt;'Report DCM'!$J1155,"Standard",VLOOKUP(CONCATENATE(bd_adtype,"_",bd_creativetype),tabela,2,FALSE)))</f>
        <v>Dynamic Click</v>
      </c>
      <c r="F1155" s="7" t="str">
        <f t="shared" si="212"/>
        <v>blinks_gco_pos_na_awareness-brand_facebook_all_ads_brand_ocpm_na_NA_na_all_lal_alunos-e-visitantes-5p_18-65-ambos_ppl_all_reinvencao-2023_lote-2-a_pos-so-010123-76</v>
      </c>
      <c r="G1155" s="7" t="str">
        <f t="shared" si="213"/>
        <v>546522831</v>
      </c>
      <c r="H1155" s="7" t="str">
        <f t="shared" si="214"/>
        <v>Tracking</v>
      </c>
      <c r="I1155" s="7">
        <f t="shared" si="215"/>
        <v>0</v>
      </c>
      <c r="J1155" s="7">
        <f t="shared" si="216"/>
        <v>2</v>
      </c>
      <c r="K1155" s="8">
        <f t="shared" si="217"/>
        <v>1.2999999999999999E-2</v>
      </c>
      <c r="L1155" s="7">
        <f t="shared" si="218"/>
        <v>0.02</v>
      </c>
      <c r="M1155" s="8">
        <f t="shared" si="184"/>
        <v>2.5999999999999999E-2</v>
      </c>
      <c r="N1155" s="8">
        <f t="shared" si="185"/>
        <v>0.04</v>
      </c>
    </row>
    <row r="1156" spans="1:14" ht="15.75" customHeight="1" x14ac:dyDescent="0.35">
      <c r="A1156" s="7" t="str">
        <f t="shared" si="208"/>
        <v>blinks_gco_pos_2023</v>
      </c>
      <c r="B1156" s="7" t="str">
        <f t="shared" si="209"/>
        <v>Facebook Brasil</v>
      </c>
      <c r="C1156" s="7" t="str">
        <f t="shared" si="210"/>
        <v>blinks_gco_pos_na_consideracao_facebook_all_ads_tra_ocpm_na_NA_na_all_lal_alunos-2p_18-65-ambos_ppl_all_lancamento-faculdade-gran_lote-1-a_pos-so-060223-593</v>
      </c>
      <c r="D1156" s="7" t="str">
        <f t="shared" si="211"/>
        <v>359209032</v>
      </c>
      <c r="E1156" s="7" t="str">
        <f>IF('Report DCM'!$H1156="In-Stream Video","Rich Media display banner",IF('Report DCM'!$I1156&gt;'Report DCM'!$J1156,"Standard",VLOOKUP(CONCATENATE(bd_adtype,"_",bd_creativetype),tabela,2,FALSE)))</f>
        <v>Dynamic Click</v>
      </c>
      <c r="F1156" s="7" t="str">
        <f t="shared" si="212"/>
        <v>blinks_gco_pos_na_consideracao_facebook_all_ads_tra_ocpm_na_NA_na_all_lal_alunos-2p_18-65-ambos_ppl_all_lancamento-faculdade-gran_lote-1-a_pos-so-060223-593</v>
      </c>
      <c r="G1156" s="7" t="str">
        <f t="shared" si="213"/>
        <v>549974663</v>
      </c>
      <c r="H1156" s="7" t="str">
        <f t="shared" si="214"/>
        <v>Tracking</v>
      </c>
      <c r="I1156" s="7">
        <f t="shared" si="215"/>
        <v>0</v>
      </c>
      <c r="J1156" s="7">
        <f t="shared" si="216"/>
        <v>4</v>
      </c>
      <c r="K1156" s="8">
        <f t="shared" si="217"/>
        <v>1.2999999999999999E-2</v>
      </c>
      <c r="L1156" s="7">
        <f t="shared" si="218"/>
        <v>0.02</v>
      </c>
      <c r="M1156" s="8">
        <f t="shared" si="184"/>
        <v>5.1999999999999998E-2</v>
      </c>
      <c r="N1156" s="8">
        <f t="shared" si="185"/>
        <v>0.08</v>
      </c>
    </row>
    <row r="1157" spans="1:14" ht="15.75" customHeight="1" x14ac:dyDescent="0.35">
      <c r="A1157" s="7" t="str">
        <f t="shared" si="208"/>
        <v>blinks_gco_pos_2023</v>
      </c>
      <c r="B1157" s="7" t="str">
        <f t="shared" si="209"/>
        <v>Facebook Brasil</v>
      </c>
      <c r="C1157" s="7" t="str">
        <f t="shared" si="210"/>
        <v>blinks_gco_pos_na_consideracao_facebook_all_ads_tra_ocpm_na_NA_na_all_lal_alunos-2p_18-65-ambos_ppl_all_lancamento-faculdade-gran_lote-1-c_pos-so-060223-595</v>
      </c>
      <c r="D1157" s="7" t="str">
        <f t="shared" si="211"/>
        <v>359209026</v>
      </c>
      <c r="E1157" s="7" t="str">
        <f>IF('Report DCM'!$H1157="In-Stream Video","Rich Media display banner",IF('Report DCM'!$I1157&gt;'Report DCM'!$J1157,"Standard",VLOOKUP(CONCATENATE(bd_adtype,"_",bd_creativetype),tabela,2,FALSE)))</f>
        <v>Dynamic Click</v>
      </c>
      <c r="F1157" s="7" t="str">
        <f t="shared" si="212"/>
        <v>blinks_gco_pos_na_consideracao_facebook_all_ads_tra_ocpm_na_NA_na_all_lal_alunos-2p_18-65-ambos_ppl_all_lancamento-faculdade-gran_lote-1-c_pos-so-060223-595</v>
      </c>
      <c r="G1157" s="7" t="str">
        <f t="shared" si="213"/>
        <v>549974657</v>
      </c>
      <c r="H1157" s="7" t="str">
        <f t="shared" si="214"/>
        <v>Tracking</v>
      </c>
      <c r="I1157" s="7">
        <f t="shared" si="215"/>
        <v>0</v>
      </c>
      <c r="J1157" s="7">
        <f t="shared" si="216"/>
        <v>1</v>
      </c>
      <c r="K1157" s="8">
        <f t="shared" si="217"/>
        <v>1.2999999999999999E-2</v>
      </c>
      <c r="L1157" s="7">
        <f t="shared" si="218"/>
        <v>0.02</v>
      </c>
      <c r="M1157" s="8">
        <f t="shared" si="184"/>
        <v>1.2999999999999999E-2</v>
      </c>
      <c r="N1157" s="8">
        <f t="shared" si="185"/>
        <v>0.02</v>
      </c>
    </row>
    <row r="1158" spans="1:14" ht="15.75" customHeight="1" x14ac:dyDescent="0.35">
      <c r="A1158" s="7" t="str">
        <f t="shared" si="208"/>
        <v>blinks_gco_pos_2023</v>
      </c>
      <c r="B1158" s="7" t="str">
        <f t="shared" si="209"/>
        <v>Facebook Brasil</v>
      </c>
      <c r="C1158" s="7" t="str">
        <f t="shared" si="210"/>
        <v>blinks_gco_pos_na_consideracao_facebook_all_ads_tra_ocpm_na_NA_na_all_lal_alunos-2p_18-65-ambos_ppl_all_lancamento-faculdade-gran_lote-1-d_pos-so-060223-596</v>
      </c>
      <c r="D1158" s="7" t="str">
        <f t="shared" si="211"/>
        <v>359209023</v>
      </c>
      <c r="E1158" s="7" t="str">
        <f>IF('Report DCM'!$H1158="In-Stream Video","Rich Media display banner",IF('Report DCM'!$I1158&gt;'Report DCM'!$J1158,"Standard",VLOOKUP(CONCATENATE(bd_adtype,"_",bd_creativetype),tabela,2,FALSE)))</f>
        <v>Dynamic Click</v>
      </c>
      <c r="F1158" s="7" t="str">
        <f t="shared" si="212"/>
        <v>blinks_gco_pos_na_consideracao_facebook_all_ads_tra_ocpm_na_NA_na_all_lal_alunos-2p_18-65-ambos_ppl_all_lancamento-faculdade-gran_lote-1-d_pos-so-060223-596</v>
      </c>
      <c r="G1158" s="7" t="str">
        <f t="shared" si="213"/>
        <v>549974654</v>
      </c>
      <c r="H1158" s="7" t="str">
        <f t="shared" si="214"/>
        <v>Tracking</v>
      </c>
      <c r="I1158" s="7">
        <f t="shared" si="215"/>
        <v>0</v>
      </c>
      <c r="J1158" s="7">
        <f t="shared" si="216"/>
        <v>6</v>
      </c>
      <c r="K1158" s="8">
        <f t="shared" si="217"/>
        <v>1.2999999999999999E-2</v>
      </c>
      <c r="L1158" s="7">
        <f t="shared" si="218"/>
        <v>0.02</v>
      </c>
      <c r="M1158" s="8">
        <f t="shared" si="184"/>
        <v>7.8E-2</v>
      </c>
      <c r="N1158" s="8">
        <f t="shared" si="185"/>
        <v>0.12</v>
      </c>
    </row>
    <row r="1159" spans="1:14" ht="15.75" customHeight="1" x14ac:dyDescent="0.35">
      <c r="A1159" s="7" t="str">
        <f t="shared" si="208"/>
        <v>blinks_gco_pos_2023</v>
      </c>
      <c r="B1159" s="7" t="str">
        <f t="shared" si="209"/>
        <v>Facebook Brasil</v>
      </c>
      <c r="C1159" s="7" t="str">
        <f t="shared" si="210"/>
        <v>blinks_gco_pos_na_consideracao_facebook_all_ads_tra_ocpm_na_NA_na_all_lal_alunos-2p_18-65-ambos_ppl_all_lancamento-faculdade-gran_lote-1-e_pos-so-060223-597</v>
      </c>
      <c r="D1159" s="7" t="str">
        <f t="shared" si="211"/>
        <v>359209020</v>
      </c>
      <c r="E1159" s="7" t="str">
        <f>IF('Report DCM'!$H1159="In-Stream Video","Rich Media display banner",IF('Report DCM'!$I1159&gt;'Report DCM'!$J1159,"Standard",VLOOKUP(CONCATENATE(bd_adtype,"_",bd_creativetype),tabela,2,FALSE)))</f>
        <v>Dynamic Click</v>
      </c>
      <c r="F1159" s="7" t="str">
        <f t="shared" si="212"/>
        <v>blinks_gco_pos_na_consideracao_facebook_all_ads_tra_ocpm_na_NA_na_all_lal_alunos-2p_18-65-ambos_ppl_all_lancamento-faculdade-gran_lote-1-e_pos-so-060223-597</v>
      </c>
      <c r="G1159" s="7" t="str">
        <f t="shared" si="213"/>
        <v>550125445</v>
      </c>
      <c r="H1159" s="7" t="str">
        <f t="shared" si="214"/>
        <v>Tracking</v>
      </c>
      <c r="I1159" s="7">
        <f t="shared" si="215"/>
        <v>0</v>
      </c>
      <c r="J1159" s="7">
        <f t="shared" si="216"/>
        <v>139</v>
      </c>
      <c r="K1159" s="8">
        <f t="shared" si="217"/>
        <v>1.2999999999999999E-2</v>
      </c>
      <c r="L1159" s="7">
        <f t="shared" si="218"/>
        <v>0.02</v>
      </c>
      <c r="M1159" s="8">
        <f t="shared" si="184"/>
        <v>1.8069999999999999</v>
      </c>
      <c r="N1159" s="8">
        <f t="shared" si="185"/>
        <v>2.7800000000000002</v>
      </c>
    </row>
    <row r="1160" spans="1:14" ht="15.75" customHeight="1" x14ac:dyDescent="0.35">
      <c r="A1160" s="7" t="str">
        <f t="shared" si="208"/>
        <v>blinks_gco_pos_2023</v>
      </c>
      <c r="B1160" s="7" t="str">
        <f t="shared" si="209"/>
        <v>Facebook Brasil</v>
      </c>
      <c r="C1160" s="7" t="str">
        <f t="shared" si="210"/>
        <v>blinks_gco_pos_na_consideracao_facebook_all_ads_tra_ocpm_na_NA_na_all_lal_alunos-2p_18-65-ambos_ppl_all_lancamento-faculdade-gran_lote-2-a_pos-so-060223-659</v>
      </c>
      <c r="D1160" s="7" t="str">
        <f t="shared" si="211"/>
        <v>359208834</v>
      </c>
      <c r="E1160" s="7" t="str">
        <f>IF('Report DCM'!$H1160="In-Stream Video","Rich Media display banner",IF('Report DCM'!$I1160&gt;'Report DCM'!$J1160,"Standard",VLOOKUP(CONCATENATE(bd_adtype,"_",bd_creativetype),tabela,2,FALSE)))</f>
        <v>Dynamic Click</v>
      </c>
      <c r="F1160" s="7" t="str">
        <f t="shared" si="212"/>
        <v>blinks_gco_pos_na_consideracao_facebook_all_ads_tra_ocpm_na_NA_na_all_lal_alunos-2p_18-65-ambos_ppl_all_lancamento-faculdade-gran_lote-2-a_pos-so-060223-659</v>
      </c>
      <c r="G1160" s="7" t="str">
        <f t="shared" si="213"/>
        <v>550125259</v>
      </c>
      <c r="H1160" s="7" t="str">
        <f t="shared" si="214"/>
        <v>Tracking</v>
      </c>
      <c r="I1160" s="7">
        <f t="shared" si="215"/>
        <v>0</v>
      </c>
      <c r="J1160" s="7">
        <f t="shared" si="216"/>
        <v>1</v>
      </c>
      <c r="K1160" s="8">
        <f t="shared" si="217"/>
        <v>1.2999999999999999E-2</v>
      </c>
      <c r="L1160" s="7">
        <f t="shared" si="218"/>
        <v>0.02</v>
      </c>
      <c r="M1160" s="8">
        <f t="shared" si="184"/>
        <v>1.2999999999999999E-2</v>
      </c>
      <c r="N1160" s="8">
        <f t="shared" si="185"/>
        <v>0.02</v>
      </c>
    </row>
    <row r="1161" spans="1:14" ht="15.75" customHeight="1" x14ac:dyDescent="0.35">
      <c r="A1161" s="7" t="str">
        <f t="shared" si="208"/>
        <v>blinks_gco_pos_2023</v>
      </c>
      <c r="B1161" s="7" t="str">
        <f t="shared" si="209"/>
        <v>Facebook Brasil</v>
      </c>
      <c r="C1161" s="7" t="str">
        <f t="shared" si="210"/>
        <v>blinks_gco_pos_na_consideracao_facebook_all_ads_tra_ocpm_na_NA_na_all_lal_alunos-2p_18-65-ambos_ppl_all_lancamento-faculdade-gran_lote-2-b_pos-so-060223-660</v>
      </c>
      <c r="D1161" s="7" t="str">
        <f t="shared" si="211"/>
        <v>359208831</v>
      </c>
      <c r="E1161" s="7" t="str">
        <f>IF('Report DCM'!$H1161="In-Stream Video","Rich Media display banner",IF('Report DCM'!$I1161&gt;'Report DCM'!$J1161,"Standard",VLOOKUP(CONCATENATE(bd_adtype,"_",bd_creativetype),tabela,2,FALSE)))</f>
        <v>Dynamic Click</v>
      </c>
      <c r="F1161" s="7" t="str">
        <f t="shared" si="212"/>
        <v>blinks_gco_pos_na_consideracao_facebook_all_ads_tra_ocpm_na_NA_na_all_lal_alunos-2p_18-65-ambos_ppl_all_lancamento-faculdade-gran_lote-2-b_pos-so-060223-660</v>
      </c>
      <c r="G1161" s="7" t="str">
        <f t="shared" si="213"/>
        <v>550125256</v>
      </c>
      <c r="H1161" s="7" t="str">
        <f t="shared" si="214"/>
        <v>Tracking</v>
      </c>
      <c r="I1161" s="7">
        <f t="shared" si="215"/>
        <v>0</v>
      </c>
      <c r="J1161" s="7">
        <f t="shared" si="216"/>
        <v>2</v>
      </c>
      <c r="K1161" s="8">
        <f t="shared" si="217"/>
        <v>1.2999999999999999E-2</v>
      </c>
      <c r="L1161" s="7">
        <f t="shared" si="218"/>
        <v>0.02</v>
      </c>
      <c r="M1161" s="8">
        <f t="shared" si="184"/>
        <v>2.5999999999999999E-2</v>
      </c>
      <c r="N1161" s="8">
        <f t="shared" si="185"/>
        <v>0.04</v>
      </c>
    </row>
    <row r="1162" spans="1:14" ht="15.75" customHeight="1" x14ac:dyDescent="0.35">
      <c r="A1162" s="7" t="str">
        <f t="shared" si="208"/>
        <v>blinks_gco_pos_2023</v>
      </c>
      <c r="B1162" s="7" t="str">
        <f t="shared" si="209"/>
        <v>Facebook Brasil</v>
      </c>
      <c r="C1162" s="7" t="str">
        <f t="shared" si="210"/>
        <v>blinks_gco_pos_na_consideracao_facebook_all_ads_tra_ocpm_na_NA_na_all_lal_alunos-2p_18-65-ambos_ppl_all_lancamento-faculdade-gran_lote-2-c_pos-so-060223-661</v>
      </c>
      <c r="D1162" s="7" t="str">
        <f t="shared" si="211"/>
        <v>359208828</v>
      </c>
      <c r="E1162" s="7" t="str">
        <f>IF('Report DCM'!$H1162="In-Stream Video","Rich Media display banner",IF('Report DCM'!$I1162&gt;'Report DCM'!$J1162,"Standard",VLOOKUP(CONCATENATE(bd_adtype,"_",bd_creativetype),tabela,2,FALSE)))</f>
        <v>Dynamic Click</v>
      </c>
      <c r="F1162" s="7" t="str">
        <f t="shared" si="212"/>
        <v>blinks_gco_pos_na_consideracao_facebook_all_ads_tra_ocpm_na_NA_na_all_lal_alunos-2p_18-65-ambos_ppl_all_lancamento-faculdade-gran_lote-2-c_pos-so-060223-661</v>
      </c>
      <c r="G1162" s="7" t="str">
        <f t="shared" si="213"/>
        <v>550125253</v>
      </c>
      <c r="H1162" s="7" t="str">
        <f t="shared" si="214"/>
        <v>Tracking</v>
      </c>
      <c r="I1162" s="7">
        <f t="shared" si="215"/>
        <v>0</v>
      </c>
      <c r="J1162" s="7">
        <f t="shared" si="216"/>
        <v>6</v>
      </c>
      <c r="K1162" s="8">
        <f t="shared" si="217"/>
        <v>1.2999999999999999E-2</v>
      </c>
      <c r="L1162" s="7">
        <f t="shared" si="218"/>
        <v>0.02</v>
      </c>
      <c r="M1162" s="8">
        <f t="shared" si="184"/>
        <v>7.8E-2</v>
      </c>
      <c r="N1162" s="8">
        <f t="shared" si="185"/>
        <v>0.12</v>
      </c>
    </row>
    <row r="1163" spans="1:14" ht="15.75" customHeight="1" x14ac:dyDescent="0.35">
      <c r="A1163" s="7" t="str">
        <f t="shared" si="208"/>
        <v>blinks_gco_pos_2023</v>
      </c>
      <c r="B1163" s="7" t="str">
        <f t="shared" si="209"/>
        <v>Facebook Brasil</v>
      </c>
      <c r="C1163" s="7" t="str">
        <f t="shared" si="210"/>
        <v>blinks_gco_pos_na_consideracao_facebook_all_ads_tra_ocpm_na_NA_na_all_lal_alunos-2p_18-65-ambos_ppl_all_lancamento-faculdade-gran_lote-2-d_pos-so-060223-662</v>
      </c>
      <c r="D1163" s="7" t="str">
        <f t="shared" si="211"/>
        <v>359208825</v>
      </c>
      <c r="E1163" s="7" t="str">
        <f>IF('Report DCM'!$H1163="In-Stream Video","Rich Media display banner",IF('Report DCM'!$I1163&gt;'Report DCM'!$J1163,"Standard",VLOOKUP(CONCATENATE(bd_adtype,"_",bd_creativetype),tabela,2,FALSE)))</f>
        <v>Dynamic Click</v>
      </c>
      <c r="F1163" s="7" t="str">
        <f t="shared" si="212"/>
        <v>blinks_gco_pos_na_consideracao_facebook_all_ads_tra_ocpm_na_NA_na_all_lal_alunos-2p_18-65-ambos_ppl_all_lancamento-faculdade-gran_lote-2-d_pos-so-060223-662</v>
      </c>
      <c r="G1163" s="7" t="str">
        <f t="shared" si="213"/>
        <v>550125250</v>
      </c>
      <c r="H1163" s="7" t="str">
        <f t="shared" si="214"/>
        <v>Tracking</v>
      </c>
      <c r="I1163" s="7">
        <f t="shared" si="215"/>
        <v>0</v>
      </c>
      <c r="J1163" s="7">
        <f t="shared" si="216"/>
        <v>1</v>
      </c>
      <c r="K1163" s="8">
        <f t="shared" si="217"/>
        <v>1.2999999999999999E-2</v>
      </c>
      <c r="L1163" s="7">
        <f t="shared" si="218"/>
        <v>0.02</v>
      </c>
      <c r="M1163" s="8">
        <f t="shared" si="184"/>
        <v>1.2999999999999999E-2</v>
      </c>
      <c r="N1163" s="8">
        <f t="shared" si="185"/>
        <v>0.02</v>
      </c>
    </row>
    <row r="1164" spans="1:14" ht="15.75" customHeight="1" x14ac:dyDescent="0.35">
      <c r="A1164" s="7" t="str">
        <f t="shared" si="208"/>
        <v>blinks_gco_pos_2023</v>
      </c>
      <c r="B1164" s="7" t="str">
        <f t="shared" si="209"/>
        <v>Facebook Brasil</v>
      </c>
      <c r="C1164" s="7" t="str">
        <f t="shared" si="210"/>
        <v>blinks_gco_pos_na_consideracao_facebook_all_ads_tra_ocpm_na_NA_na_all_lal_alunos-2p_18-65-ambos_ppl_all_lancamento-faculdade-gran_lote-2-e_pos-so-060223-663</v>
      </c>
      <c r="D1164" s="7" t="str">
        <f t="shared" si="211"/>
        <v>359208822</v>
      </c>
      <c r="E1164" s="7" t="str">
        <f>IF('Report DCM'!$H1164="In-Stream Video","Rich Media display banner",IF('Report DCM'!$I1164&gt;'Report DCM'!$J1164,"Standard",VLOOKUP(CONCATENATE(bd_adtype,"_",bd_creativetype),tabela,2,FALSE)))</f>
        <v>Dynamic Click</v>
      </c>
      <c r="F1164" s="7" t="str">
        <f t="shared" si="212"/>
        <v>blinks_gco_pos_na_consideracao_facebook_all_ads_tra_ocpm_na_NA_na_all_lal_alunos-2p_18-65-ambos_ppl_all_lancamento-faculdade-gran_lote-2-e_pos-so-060223-663</v>
      </c>
      <c r="G1164" s="7" t="str">
        <f t="shared" si="213"/>
        <v>550125247</v>
      </c>
      <c r="H1164" s="7" t="str">
        <f t="shared" si="214"/>
        <v>Tracking</v>
      </c>
      <c r="I1164" s="7">
        <f t="shared" si="215"/>
        <v>0</v>
      </c>
      <c r="J1164" s="7">
        <f t="shared" si="216"/>
        <v>3</v>
      </c>
      <c r="K1164" s="8">
        <f t="shared" si="217"/>
        <v>1.2999999999999999E-2</v>
      </c>
      <c r="L1164" s="7">
        <f t="shared" si="218"/>
        <v>0.02</v>
      </c>
      <c r="M1164" s="8">
        <f t="shared" si="184"/>
        <v>3.9E-2</v>
      </c>
      <c r="N1164" s="8">
        <f t="shared" si="185"/>
        <v>0.06</v>
      </c>
    </row>
    <row r="1165" spans="1:14" ht="15.75" customHeight="1" x14ac:dyDescent="0.35">
      <c r="A1165" s="7" t="str">
        <f t="shared" si="208"/>
        <v>blinks_gco_pos_2023</v>
      </c>
      <c r="B1165" s="7" t="str">
        <f t="shared" si="209"/>
        <v>Facebook Brasil</v>
      </c>
      <c r="C1165" s="7" t="str">
        <f t="shared" si="210"/>
        <v>blinks_gco_pos_na_consideracao_facebook_all_ads_tra_ocpm_na_NA_na_all_lal_alunos-2p_18-65-ambos_ppl_all_lancamento-faculdade-gran_lote-relampago-a_pos-so-060223-527</v>
      </c>
      <c r="D1165" s="7" t="str">
        <f t="shared" si="211"/>
        <v>359100778</v>
      </c>
      <c r="E1165" s="7" t="str">
        <f>IF('Report DCM'!$H1165="In-Stream Video","Rich Media display banner",IF('Report DCM'!$I1165&gt;'Report DCM'!$J1165,"Standard",VLOOKUP(CONCATENATE(bd_adtype,"_",bd_creativetype),tabela,2,FALSE)))</f>
        <v>Dynamic Click</v>
      </c>
      <c r="F1165" s="7" t="str">
        <f t="shared" si="212"/>
        <v>blinks_gco_pos_na_consideracao_facebook_all_ads_tra_ocpm_na_NA_na_all_lal_alunos-2p_18-65-ambos_ppl_all_lancamento-faculdade-gran_lote-relampago-a_pos-so-060223-527</v>
      </c>
      <c r="G1165" s="7" t="str">
        <f t="shared" si="213"/>
        <v>550011075</v>
      </c>
      <c r="H1165" s="7" t="str">
        <f t="shared" si="214"/>
        <v>Tracking</v>
      </c>
      <c r="I1165" s="7">
        <f t="shared" si="215"/>
        <v>0</v>
      </c>
      <c r="J1165" s="7">
        <f t="shared" si="216"/>
        <v>5</v>
      </c>
      <c r="K1165" s="8">
        <f t="shared" si="217"/>
        <v>1.2999999999999999E-2</v>
      </c>
      <c r="L1165" s="7">
        <f t="shared" si="218"/>
        <v>0.02</v>
      </c>
      <c r="M1165" s="8">
        <f t="shared" si="184"/>
        <v>6.5000000000000002E-2</v>
      </c>
      <c r="N1165" s="8">
        <f t="shared" si="185"/>
        <v>0.1</v>
      </c>
    </row>
    <row r="1166" spans="1:14" ht="15.75" customHeight="1" x14ac:dyDescent="0.35">
      <c r="A1166" s="7" t="str">
        <f t="shared" si="208"/>
        <v>blinks_gco_pos_2023</v>
      </c>
      <c r="B1166" s="7" t="str">
        <f t="shared" si="209"/>
        <v>Facebook Brasil</v>
      </c>
      <c r="C1166" s="7" t="str">
        <f t="shared" si="210"/>
        <v>blinks_gco_pos_na_consideracao_facebook_all_ads_tra_ocpm_na_NA_na_all_lal_alunos-2p_18-65-ambos_ppl_all_lancamento-faculdade-gran_lote-relampago-b_pos-so-060223-528</v>
      </c>
      <c r="D1166" s="7" t="str">
        <f t="shared" si="211"/>
        <v>359100772</v>
      </c>
      <c r="E1166" s="7" t="str">
        <f>IF('Report DCM'!$H1166="In-Stream Video","Rich Media display banner",IF('Report DCM'!$I1166&gt;'Report DCM'!$J1166,"Standard",VLOOKUP(CONCATENATE(bd_adtype,"_",bd_creativetype),tabela,2,FALSE)))</f>
        <v>Dynamic Click</v>
      </c>
      <c r="F1166" s="7" t="str">
        <f t="shared" si="212"/>
        <v>blinks_gco_pos_na_consideracao_facebook_all_ads_tra_ocpm_na_NA_na_all_lal_alunos-2p_18-65-ambos_ppl_all_lancamento-faculdade-gran_lote-relampago-b_pos-so-060223-528</v>
      </c>
      <c r="G1166" s="7" t="str">
        <f t="shared" si="213"/>
        <v>550011069</v>
      </c>
      <c r="H1166" s="7" t="str">
        <f t="shared" si="214"/>
        <v>Tracking</v>
      </c>
      <c r="I1166" s="7">
        <f t="shared" si="215"/>
        <v>0</v>
      </c>
      <c r="J1166" s="7">
        <f t="shared" si="216"/>
        <v>8</v>
      </c>
      <c r="K1166" s="8">
        <f t="shared" si="217"/>
        <v>1.2999999999999999E-2</v>
      </c>
      <c r="L1166" s="7">
        <f t="shared" si="218"/>
        <v>0.02</v>
      </c>
      <c r="M1166" s="8">
        <f t="shared" si="184"/>
        <v>0.104</v>
      </c>
      <c r="N1166" s="8">
        <f t="shared" si="185"/>
        <v>0.16</v>
      </c>
    </row>
    <row r="1167" spans="1:14" ht="15.75" customHeight="1" x14ac:dyDescent="0.35">
      <c r="A1167" s="7" t="str">
        <f t="shared" si="208"/>
        <v>blinks_gco_pos_2023</v>
      </c>
      <c r="B1167" s="7" t="str">
        <f t="shared" si="209"/>
        <v>Facebook Brasil</v>
      </c>
      <c r="C1167" s="7" t="str">
        <f t="shared" si="210"/>
        <v>blinks_gco_pos_na_consideracao_facebook_all_ads_tra_ocpm_na_NA_na_all_lal_alunos-2p_18-65-ambos_ppl_all_lancamento-faculdade-gran_lote-relampago-c_pos-so-060223-529</v>
      </c>
      <c r="D1167" s="7" t="str">
        <f t="shared" si="211"/>
        <v>359100766</v>
      </c>
      <c r="E1167" s="7" t="str">
        <f>IF('Report DCM'!$H1167="In-Stream Video","Rich Media display banner",IF('Report DCM'!$I1167&gt;'Report DCM'!$J1167,"Standard",VLOOKUP(CONCATENATE(bd_adtype,"_",bd_creativetype),tabela,2,FALSE)))</f>
        <v>Dynamic Click</v>
      </c>
      <c r="F1167" s="7" t="str">
        <f t="shared" si="212"/>
        <v>blinks_gco_pos_na_consideracao_facebook_all_ads_tra_ocpm_na_NA_na_all_lal_alunos-2p_18-65-ambos_ppl_all_lancamento-faculdade-gran_lote-relampago-c_pos-so-060223-529</v>
      </c>
      <c r="G1167" s="7" t="str">
        <f t="shared" si="213"/>
        <v>550011063</v>
      </c>
      <c r="H1167" s="7" t="str">
        <f t="shared" si="214"/>
        <v>Tracking</v>
      </c>
      <c r="I1167" s="7">
        <f t="shared" si="215"/>
        <v>0</v>
      </c>
      <c r="J1167" s="7">
        <f t="shared" si="216"/>
        <v>541</v>
      </c>
      <c r="K1167" s="8">
        <f t="shared" si="217"/>
        <v>1.2999999999999999E-2</v>
      </c>
      <c r="L1167" s="7">
        <f t="shared" si="218"/>
        <v>0.02</v>
      </c>
      <c r="M1167" s="8">
        <f t="shared" si="184"/>
        <v>7.0329999999999995</v>
      </c>
      <c r="N1167" s="8">
        <f t="shared" si="185"/>
        <v>10.82</v>
      </c>
    </row>
    <row r="1168" spans="1:14" ht="15.75" customHeight="1" x14ac:dyDescent="0.35">
      <c r="A1168" s="7" t="str">
        <f t="shared" si="208"/>
        <v>blinks_gco_pos_2023</v>
      </c>
      <c r="B1168" s="7" t="str">
        <f t="shared" si="209"/>
        <v>Facebook Brasil</v>
      </c>
      <c r="C1168" s="7" t="str">
        <f t="shared" si="210"/>
        <v>blinks_gco_pos_na_consideracao_facebook_all_ads_tra_ocpm_na_NA_na_all_lal_alunos-2p_18-65-ambos_vid_all_lancamento-faculdade-gran_lote-1-a_pos-so-060223-923</v>
      </c>
      <c r="D1168" s="7" t="str">
        <f t="shared" si="211"/>
        <v>359212360</v>
      </c>
      <c r="E1168" s="7" t="str">
        <f>IF('Report DCM'!$H1168="In-Stream Video","Rich Media display banner",IF('Report DCM'!$I1168&gt;'Report DCM'!$J1168,"Standard",VLOOKUP(CONCATENATE(bd_adtype,"_",bd_creativetype),tabela,2,FALSE)))</f>
        <v>Dynamic Click</v>
      </c>
      <c r="F1168" s="7" t="str">
        <f t="shared" si="212"/>
        <v>blinks_gco_pos_na_consideracao_facebook_all_ads_tra_ocpm_na_NA_na_all_lal_alunos-2p_18-65-ambos_vid_all_lancamento-faculdade-gran_lote-1-a_pos-so-060223-923</v>
      </c>
      <c r="G1168" s="7" t="str">
        <f t="shared" si="213"/>
        <v>550233826</v>
      </c>
      <c r="H1168" s="7" t="str">
        <f t="shared" si="214"/>
        <v>Tracking</v>
      </c>
      <c r="I1168" s="7">
        <f t="shared" si="215"/>
        <v>0</v>
      </c>
      <c r="J1168" s="7">
        <f t="shared" si="216"/>
        <v>9</v>
      </c>
      <c r="K1168" s="8">
        <f t="shared" si="217"/>
        <v>1.2999999999999999E-2</v>
      </c>
      <c r="L1168" s="7">
        <f t="shared" si="218"/>
        <v>0.02</v>
      </c>
      <c r="M1168" s="8">
        <f t="shared" si="184"/>
        <v>0.11699999999999999</v>
      </c>
      <c r="N1168" s="8">
        <f t="shared" si="185"/>
        <v>0.18</v>
      </c>
    </row>
    <row r="1169" spans="1:14" ht="15.75" customHeight="1" x14ac:dyDescent="0.35">
      <c r="A1169" s="7" t="str">
        <f t="shared" si="208"/>
        <v>blinks_gco_pos_2023</v>
      </c>
      <c r="B1169" s="7" t="str">
        <f t="shared" si="209"/>
        <v>Facebook Brasil</v>
      </c>
      <c r="C1169" s="7" t="str">
        <f t="shared" si="210"/>
        <v>blinks_gco_pos_na_consideracao_facebook_all_ads_tra_ocpm_na_NA_na_all_lal_alunos-2p_18-65-ambos_vid_all_lancamento-faculdade-gran_lote-1-b_pos-so-060223-924</v>
      </c>
      <c r="D1169" s="7" t="str">
        <f t="shared" si="211"/>
        <v>359212357</v>
      </c>
      <c r="E1169" s="7" t="str">
        <f>IF('Report DCM'!$H1169="In-Stream Video","Rich Media display banner",IF('Report DCM'!$I1169&gt;'Report DCM'!$J1169,"Standard",VLOOKUP(CONCATENATE(bd_adtype,"_",bd_creativetype),tabela,2,FALSE)))</f>
        <v>Dynamic Click</v>
      </c>
      <c r="F1169" s="7" t="str">
        <f t="shared" si="212"/>
        <v>blinks_gco_pos_na_consideracao_facebook_all_ads_tra_ocpm_na_NA_na_all_lal_alunos-2p_18-65-ambos_vid_all_lancamento-faculdade-gran_lote-1-b_pos-so-060223-924</v>
      </c>
      <c r="G1169" s="7" t="str">
        <f t="shared" si="213"/>
        <v>550233823</v>
      </c>
      <c r="H1169" s="7" t="str">
        <f t="shared" si="214"/>
        <v>Tracking</v>
      </c>
      <c r="I1169" s="7">
        <f t="shared" si="215"/>
        <v>0</v>
      </c>
      <c r="J1169" s="7">
        <f t="shared" si="216"/>
        <v>2</v>
      </c>
      <c r="K1169" s="8">
        <f t="shared" si="217"/>
        <v>1.2999999999999999E-2</v>
      </c>
      <c r="L1169" s="7">
        <f t="shared" si="218"/>
        <v>0.02</v>
      </c>
      <c r="M1169" s="8">
        <f t="shared" si="184"/>
        <v>2.5999999999999999E-2</v>
      </c>
      <c r="N1169" s="8">
        <f t="shared" si="185"/>
        <v>0.04</v>
      </c>
    </row>
    <row r="1170" spans="1:14" ht="15.75" customHeight="1" x14ac:dyDescent="0.35">
      <c r="A1170" s="7" t="str">
        <f t="shared" si="208"/>
        <v>blinks_gco_pos_2023</v>
      </c>
      <c r="B1170" s="7" t="str">
        <f t="shared" si="209"/>
        <v>Facebook Brasil</v>
      </c>
      <c r="C1170" s="7" t="str">
        <f t="shared" si="210"/>
        <v>blinks_gco_pos_na_consideracao_facebook_all_ads_tra_ocpm_na_NA_na_all_lal_alunos-2p_18-65-ambos_vid_all_lancamento-faculdade-gran_lote-2-a_pos-so-060223-989</v>
      </c>
      <c r="D1170" s="7" t="str">
        <f t="shared" si="211"/>
        <v>359212162</v>
      </c>
      <c r="E1170" s="7" t="str">
        <f>IF('Report DCM'!$H1170="In-Stream Video","Rich Media display banner",IF('Report DCM'!$I1170&gt;'Report DCM'!$J1170,"Standard",VLOOKUP(CONCATENATE(bd_adtype,"_",bd_creativetype),tabela,2,FALSE)))</f>
        <v>Dynamic Click</v>
      </c>
      <c r="F1170" s="7" t="str">
        <f t="shared" si="212"/>
        <v>blinks_gco_pos_na_consideracao_facebook_all_ads_tra_ocpm_na_NA_na_all_lal_alunos-2p_18-65-ambos_vid_all_lancamento-faculdade-gran_lote-2-a_pos-so-060223-989</v>
      </c>
      <c r="G1170" s="7" t="str">
        <f t="shared" si="213"/>
        <v>550233628</v>
      </c>
      <c r="H1170" s="7" t="str">
        <f t="shared" si="214"/>
        <v>Tracking</v>
      </c>
      <c r="I1170" s="7">
        <f t="shared" si="215"/>
        <v>0</v>
      </c>
      <c r="J1170" s="7">
        <f t="shared" si="216"/>
        <v>2</v>
      </c>
      <c r="K1170" s="8">
        <f t="shared" si="217"/>
        <v>1.2999999999999999E-2</v>
      </c>
      <c r="L1170" s="7">
        <f t="shared" si="218"/>
        <v>0.02</v>
      </c>
      <c r="M1170" s="8">
        <f t="shared" si="184"/>
        <v>2.5999999999999999E-2</v>
      </c>
      <c r="N1170" s="8">
        <f t="shared" si="185"/>
        <v>0.04</v>
      </c>
    </row>
    <row r="1171" spans="1:14" ht="15.75" customHeight="1" x14ac:dyDescent="0.35">
      <c r="A1171" s="7" t="str">
        <f t="shared" si="208"/>
        <v>blinks_gco_pos_2023</v>
      </c>
      <c r="B1171" s="7" t="str">
        <f t="shared" si="209"/>
        <v>Facebook Brasil</v>
      </c>
      <c r="C1171" s="7" t="str">
        <f t="shared" si="210"/>
        <v>blinks_gco_pos_na_consideracao_facebook_all_ads_tra_ocpm_na_NA_na_all_lal_alunos-2p_18-65-ambos_vid_all_lancamento-faculdade-gran_lote-2-b_pos-so-060223-990</v>
      </c>
      <c r="D1171" s="7" t="str">
        <f t="shared" si="211"/>
        <v>359212159</v>
      </c>
      <c r="E1171" s="7" t="str">
        <f>IF('Report DCM'!$H1171="In-Stream Video","Rich Media display banner",IF('Report DCM'!$I1171&gt;'Report DCM'!$J1171,"Standard",VLOOKUP(CONCATENATE(bd_adtype,"_",bd_creativetype),tabela,2,FALSE)))</f>
        <v>Dynamic Click</v>
      </c>
      <c r="F1171" s="7" t="str">
        <f t="shared" si="212"/>
        <v>blinks_gco_pos_na_consideracao_facebook_all_ads_tra_ocpm_na_NA_na_all_lal_alunos-2p_18-65-ambos_vid_all_lancamento-faculdade-gran_lote-2-b_pos-so-060223-990</v>
      </c>
      <c r="G1171" s="7" t="str">
        <f t="shared" si="213"/>
        <v>550233625</v>
      </c>
      <c r="H1171" s="7" t="str">
        <f t="shared" si="214"/>
        <v>Tracking</v>
      </c>
      <c r="I1171" s="7">
        <f t="shared" si="215"/>
        <v>0</v>
      </c>
      <c r="J1171" s="7">
        <f t="shared" si="216"/>
        <v>3</v>
      </c>
      <c r="K1171" s="8">
        <f t="shared" si="217"/>
        <v>1.2999999999999999E-2</v>
      </c>
      <c r="L1171" s="7">
        <f t="shared" si="218"/>
        <v>0.02</v>
      </c>
      <c r="M1171" s="8">
        <f t="shared" si="184"/>
        <v>3.9E-2</v>
      </c>
      <c r="N1171" s="8">
        <f t="shared" si="185"/>
        <v>0.06</v>
      </c>
    </row>
    <row r="1172" spans="1:14" ht="15.75" customHeight="1" x14ac:dyDescent="0.35">
      <c r="A1172" s="7" t="str">
        <f t="shared" si="208"/>
        <v>blinks_gco_pos_2023</v>
      </c>
      <c r="B1172" s="7" t="str">
        <f t="shared" si="209"/>
        <v>Facebook Brasil</v>
      </c>
      <c r="C1172" s="7" t="str">
        <f t="shared" si="210"/>
        <v>blinks_gco_pos_na_consideracao_facebook_all_ads_tra_ocpm_na_NA_na_all_lal_engajamento-videoviews-1p_18-65-ambos_ppl_all_lancamento-faculdade-gran_lote-1-a_pos-so-060223-605</v>
      </c>
      <c r="D1172" s="7" t="str">
        <f t="shared" si="211"/>
        <v>359208996</v>
      </c>
      <c r="E1172" s="7" t="str">
        <f>IF('Report DCM'!$H1172="In-Stream Video","Rich Media display banner",IF('Report DCM'!$I1172&gt;'Report DCM'!$J1172,"Standard",VLOOKUP(CONCATENATE(bd_adtype,"_",bd_creativetype),tabela,2,FALSE)))</f>
        <v>Dynamic Click</v>
      </c>
      <c r="F1172" s="7" t="str">
        <f t="shared" si="212"/>
        <v>blinks_gco_pos_na_consideracao_facebook_all_ads_tra_ocpm_na_NA_na_all_lal_engajamento-videoviews-1p_18-65-ambos_ppl_all_lancamento-faculdade-gran_lote-1-a_pos-so-060223-605</v>
      </c>
      <c r="G1172" s="7" t="str">
        <f t="shared" si="213"/>
        <v>550125421</v>
      </c>
      <c r="H1172" s="7" t="str">
        <f t="shared" si="214"/>
        <v>Tracking</v>
      </c>
      <c r="I1172" s="7">
        <f t="shared" si="215"/>
        <v>0</v>
      </c>
      <c r="J1172" s="7">
        <f t="shared" si="216"/>
        <v>10</v>
      </c>
      <c r="K1172" s="8">
        <f t="shared" si="217"/>
        <v>1.2999999999999999E-2</v>
      </c>
      <c r="L1172" s="7">
        <f t="shared" si="218"/>
        <v>0.02</v>
      </c>
      <c r="M1172" s="8">
        <f t="shared" si="184"/>
        <v>0.13</v>
      </c>
      <c r="N1172" s="8">
        <f t="shared" si="185"/>
        <v>0.2</v>
      </c>
    </row>
    <row r="1173" spans="1:14" ht="15.75" customHeight="1" x14ac:dyDescent="0.35">
      <c r="A1173" s="7" t="str">
        <f t="shared" si="208"/>
        <v>blinks_gco_pos_2023</v>
      </c>
      <c r="B1173" s="7" t="str">
        <f t="shared" si="209"/>
        <v>Facebook Brasil</v>
      </c>
      <c r="C1173" s="7" t="str">
        <f t="shared" si="210"/>
        <v>blinks_gco_pos_na_consideracao_facebook_all_ads_tra_ocpm_na_NA_na_all_lal_engajamento-videoviews-1p_18-65-ambos_ppl_all_lancamento-faculdade-gran_lote-1-b_pos-so-060223-606</v>
      </c>
      <c r="D1173" s="7" t="str">
        <f t="shared" si="211"/>
        <v>359208993</v>
      </c>
      <c r="E1173" s="7" t="str">
        <f>IF('Report DCM'!$H1173="In-Stream Video","Rich Media display banner",IF('Report DCM'!$I1173&gt;'Report DCM'!$J1173,"Standard",VLOOKUP(CONCATENATE(bd_adtype,"_",bd_creativetype),tabela,2,FALSE)))</f>
        <v>Dynamic Click</v>
      </c>
      <c r="F1173" s="7" t="str">
        <f t="shared" si="212"/>
        <v>blinks_gco_pos_na_consideracao_facebook_all_ads_tra_ocpm_na_NA_na_all_lal_engajamento-videoviews-1p_18-65-ambos_ppl_all_lancamento-faculdade-gran_lote-1-b_pos-so-060223-606</v>
      </c>
      <c r="G1173" s="7" t="str">
        <f t="shared" si="213"/>
        <v>550125418</v>
      </c>
      <c r="H1173" s="7" t="str">
        <f t="shared" si="214"/>
        <v>Tracking</v>
      </c>
      <c r="I1173" s="7">
        <f t="shared" si="215"/>
        <v>0</v>
      </c>
      <c r="J1173" s="7">
        <f t="shared" si="216"/>
        <v>5</v>
      </c>
      <c r="K1173" s="8">
        <f t="shared" si="217"/>
        <v>1.2999999999999999E-2</v>
      </c>
      <c r="L1173" s="7">
        <f t="shared" si="218"/>
        <v>0.02</v>
      </c>
      <c r="M1173" s="8">
        <f t="shared" si="184"/>
        <v>6.5000000000000002E-2</v>
      </c>
      <c r="N1173" s="8">
        <f t="shared" si="185"/>
        <v>0.1</v>
      </c>
    </row>
    <row r="1174" spans="1:14" ht="15.75" customHeight="1" x14ac:dyDescent="0.35">
      <c r="A1174" s="7" t="str">
        <f t="shared" si="208"/>
        <v>blinks_gco_pos_2023</v>
      </c>
      <c r="B1174" s="7" t="str">
        <f t="shared" si="209"/>
        <v>Facebook Brasil</v>
      </c>
      <c r="C1174" s="7" t="str">
        <f t="shared" si="210"/>
        <v>blinks_gco_pos_na_consideracao_facebook_all_ads_tra_ocpm_na_NA_na_all_lal_engajamento-videoviews-1p_18-65-ambos_ppl_all_lancamento-faculdade-gran_lote-1-c_pos-so-060223-607</v>
      </c>
      <c r="D1174" s="7" t="str">
        <f t="shared" si="211"/>
        <v>359208990</v>
      </c>
      <c r="E1174" s="7" t="str">
        <f>IF('Report DCM'!$H1174="In-Stream Video","Rich Media display banner",IF('Report DCM'!$I1174&gt;'Report DCM'!$J1174,"Standard",VLOOKUP(CONCATENATE(bd_adtype,"_",bd_creativetype),tabela,2,FALSE)))</f>
        <v>Dynamic Click</v>
      </c>
      <c r="F1174" s="7" t="str">
        <f t="shared" si="212"/>
        <v>blinks_gco_pos_na_consideracao_facebook_all_ads_tra_ocpm_na_NA_na_all_lal_engajamento-videoviews-1p_18-65-ambos_ppl_all_lancamento-faculdade-gran_lote-1-c_pos-so-060223-607</v>
      </c>
      <c r="G1174" s="7" t="str">
        <f t="shared" si="213"/>
        <v>550125415</v>
      </c>
      <c r="H1174" s="7" t="str">
        <f t="shared" si="214"/>
        <v>Tracking</v>
      </c>
      <c r="I1174" s="7">
        <f t="shared" si="215"/>
        <v>0</v>
      </c>
      <c r="J1174" s="7">
        <f t="shared" si="216"/>
        <v>7</v>
      </c>
      <c r="K1174" s="8">
        <f t="shared" si="217"/>
        <v>1.2999999999999999E-2</v>
      </c>
      <c r="L1174" s="7">
        <f t="shared" si="218"/>
        <v>0.02</v>
      </c>
      <c r="M1174" s="8">
        <f t="shared" si="184"/>
        <v>9.0999999999999998E-2</v>
      </c>
      <c r="N1174" s="8">
        <f t="shared" si="185"/>
        <v>0.14000000000000001</v>
      </c>
    </row>
    <row r="1175" spans="1:14" ht="15.75" customHeight="1" x14ac:dyDescent="0.35">
      <c r="A1175" s="7" t="str">
        <f t="shared" si="208"/>
        <v>blinks_gco_pos_2023</v>
      </c>
      <c r="B1175" s="7" t="str">
        <f t="shared" si="209"/>
        <v>Facebook Brasil</v>
      </c>
      <c r="C1175" s="7" t="str">
        <f t="shared" si="210"/>
        <v>blinks_gco_pos_na_consideracao_facebook_all_ads_tra_ocpm_na_NA_na_all_lal_engajamento-videoviews-1p_18-65-ambos_ppl_all_lancamento-faculdade-gran_lote-1-d_pos-so-060223-608</v>
      </c>
      <c r="D1175" s="7" t="str">
        <f t="shared" si="211"/>
        <v>359208987</v>
      </c>
      <c r="E1175" s="7" t="str">
        <f>IF('Report DCM'!$H1175="In-Stream Video","Rich Media display banner",IF('Report DCM'!$I1175&gt;'Report DCM'!$J1175,"Standard",VLOOKUP(CONCATENATE(bd_adtype,"_",bd_creativetype),tabela,2,FALSE)))</f>
        <v>Dynamic Click</v>
      </c>
      <c r="F1175" s="7" t="str">
        <f t="shared" si="212"/>
        <v>blinks_gco_pos_na_consideracao_facebook_all_ads_tra_ocpm_na_NA_na_all_lal_engajamento-videoviews-1p_18-65-ambos_ppl_all_lancamento-faculdade-gran_lote-1-d_pos-so-060223-608</v>
      </c>
      <c r="G1175" s="7" t="str">
        <f t="shared" si="213"/>
        <v>550125412</v>
      </c>
      <c r="H1175" s="7" t="str">
        <f t="shared" si="214"/>
        <v>Tracking</v>
      </c>
      <c r="I1175" s="7">
        <f t="shared" si="215"/>
        <v>0</v>
      </c>
      <c r="J1175" s="7">
        <f t="shared" si="216"/>
        <v>12</v>
      </c>
      <c r="K1175" s="8">
        <f t="shared" si="217"/>
        <v>1.2999999999999999E-2</v>
      </c>
      <c r="L1175" s="7">
        <f t="shared" si="218"/>
        <v>0.02</v>
      </c>
      <c r="M1175" s="8">
        <f t="shared" si="184"/>
        <v>0.156</v>
      </c>
      <c r="N1175" s="8">
        <f t="shared" si="185"/>
        <v>0.24</v>
      </c>
    </row>
    <row r="1176" spans="1:14" ht="15.75" customHeight="1" x14ac:dyDescent="0.35">
      <c r="A1176" s="7" t="str">
        <f t="shared" si="208"/>
        <v>blinks_gco_pos_2023</v>
      </c>
      <c r="B1176" s="7" t="str">
        <f t="shared" si="209"/>
        <v>Facebook Brasil</v>
      </c>
      <c r="C1176" s="7" t="str">
        <f t="shared" si="210"/>
        <v>blinks_gco_pos_na_consideracao_facebook_all_ads_tra_ocpm_na_NA_na_all_lal_engajamento-videoviews-1p_18-65-ambos_ppl_all_lancamento-faculdade-gran_lote-1-e_pos-so-060223-609</v>
      </c>
      <c r="D1176" s="7" t="str">
        <f t="shared" si="211"/>
        <v>359208984</v>
      </c>
      <c r="E1176" s="7" t="str">
        <f>IF('Report DCM'!$H1176="In-Stream Video","Rich Media display banner",IF('Report DCM'!$I1176&gt;'Report DCM'!$J1176,"Standard",VLOOKUP(CONCATENATE(bd_adtype,"_",bd_creativetype),tabela,2,FALSE)))</f>
        <v>Dynamic Click</v>
      </c>
      <c r="F1176" s="7" t="str">
        <f t="shared" si="212"/>
        <v>blinks_gco_pos_na_consideracao_facebook_all_ads_tra_ocpm_na_NA_na_all_lal_engajamento-videoviews-1p_18-65-ambos_ppl_all_lancamento-faculdade-gran_lote-1-e_pos-so-060223-609</v>
      </c>
      <c r="G1176" s="7" t="str">
        <f t="shared" si="213"/>
        <v>550125409</v>
      </c>
      <c r="H1176" s="7" t="str">
        <f t="shared" si="214"/>
        <v>Tracking</v>
      </c>
      <c r="I1176" s="7">
        <f t="shared" si="215"/>
        <v>0</v>
      </c>
      <c r="J1176" s="7">
        <f t="shared" si="216"/>
        <v>7</v>
      </c>
      <c r="K1176" s="8">
        <f t="shared" si="217"/>
        <v>1.2999999999999999E-2</v>
      </c>
      <c r="L1176" s="7">
        <f t="shared" si="218"/>
        <v>0.02</v>
      </c>
      <c r="M1176" s="8">
        <f t="shared" si="184"/>
        <v>9.0999999999999998E-2</v>
      </c>
      <c r="N1176" s="8">
        <f t="shared" si="185"/>
        <v>0.14000000000000001</v>
      </c>
    </row>
    <row r="1177" spans="1:14" ht="15.75" customHeight="1" x14ac:dyDescent="0.35">
      <c r="A1177" s="7" t="str">
        <f t="shared" si="208"/>
        <v>blinks_gco_pos_2023</v>
      </c>
      <c r="B1177" s="7" t="str">
        <f t="shared" si="209"/>
        <v>Facebook Brasil</v>
      </c>
      <c r="C1177" s="7" t="str">
        <f t="shared" si="210"/>
        <v>blinks_gco_pos_na_consideracao_facebook_all_ads_tra_ocpm_na_NA_na_all_lal_engajamento-videoviews-1p_18-65-ambos_ppl_all_lancamento-faculdade-gran_lote-1-f_pos-so-060223-610</v>
      </c>
      <c r="D1177" s="7" t="str">
        <f t="shared" si="211"/>
        <v>359208981</v>
      </c>
      <c r="E1177" s="7" t="str">
        <f>IF('Report DCM'!$H1177="In-Stream Video","Rich Media display banner",IF('Report DCM'!$I1177&gt;'Report DCM'!$J1177,"Standard",VLOOKUP(CONCATENATE(bd_adtype,"_",bd_creativetype),tabela,2,FALSE)))</f>
        <v>Dynamic Click</v>
      </c>
      <c r="F1177" s="7" t="str">
        <f t="shared" si="212"/>
        <v>blinks_gco_pos_na_consideracao_facebook_all_ads_tra_ocpm_na_NA_na_all_lal_engajamento-videoviews-1p_18-65-ambos_ppl_all_lancamento-faculdade-gran_lote-1-f_pos-so-060223-610</v>
      </c>
      <c r="G1177" s="7" t="str">
        <f t="shared" si="213"/>
        <v>550125406</v>
      </c>
      <c r="H1177" s="7" t="str">
        <f t="shared" si="214"/>
        <v>Tracking</v>
      </c>
      <c r="I1177" s="7">
        <f t="shared" si="215"/>
        <v>0</v>
      </c>
      <c r="J1177" s="7">
        <f t="shared" si="216"/>
        <v>6</v>
      </c>
      <c r="K1177" s="8">
        <f t="shared" si="217"/>
        <v>1.2999999999999999E-2</v>
      </c>
      <c r="L1177" s="7">
        <f t="shared" si="218"/>
        <v>0.02</v>
      </c>
      <c r="M1177" s="8">
        <f t="shared" si="184"/>
        <v>7.8E-2</v>
      </c>
      <c r="N1177" s="8">
        <f t="shared" si="185"/>
        <v>0.12</v>
      </c>
    </row>
    <row r="1178" spans="1:14" ht="15.75" customHeight="1" x14ac:dyDescent="0.35">
      <c r="A1178" s="7" t="str">
        <f t="shared" si="208"/>
        <v>blinks_gco_pos_2023</v>
      </c>
      <c r="B1178" s="7" t="str">
        <f t="shared" si="209"/>
        <v>Facebook Brasil</v>
      </c>
      <c r="C1178" s="7" t="str">
        <f t="shared" si="210"/>
        <v>blinks_gco_pos_na_consideracao_facebook_all_ads_tra_ocpm_na_NA_na_all_lal_engajamento-videoviews-1p_18-65-ambos_ppl_all_lancamento-faculdade-gran_lote-2-a_pos-so-060223-671</v>
      </c>
      <c r="D1178" s="7" t="str">
        <f t="shared" si="211"/>
        <v>359208798</v>
      </c>
      <c r="E1178" s="7" t="str">
        <f>IF('Report DCM'!$H1178="In-Stream Video","Rich Media display banner",IF('Report DCM'!$I1178&gt;'Report DCM'!$J1178,"Standard",VLOOKUP(CONCATENATE(bd_adtype,"_",bd_creativetype),tabela,2,FALSE)))</f>
        <v>Dynamic Click</v>
      </c>
      <c r="F1178" s="7" t="str">
        <f t="shared" si="212"/>
        <v>blinks_gco_pos_na_consideracao_facebook_all_ads_tra_ocpm_na_NA_na_all_lal_engajamento-videoviews-1p_18-65-ambos_ppl_all_lancamento-faculdade-gran_lote-2-a_pos-so-060223-671</v>
      </c>
      <c r="G1178" s="7" t="str">
        <f t="shared" si="213"/>
        <v>550125223</v>
      </c>
      <c r="H1178" s="7" t="str">
        <f t="shared" si="214"/>
        <v>Tracking</v>
      </c>
      <c r="I1178" s="7">
        <f t="shared" si="215"/>
        <v>0</v>
      </c>
      <c r="J1178" s="7">
        <f t="shared" si="216"/>
        <v>2</v>
      </c>
      <c r="K1178" s="8">
        <f t="shared" si="217"/>
        <v>1.2999999999999999E-2</v>
      </c>
      <c r="L1178" s="7">
        <f t="shared" si="218"/>
        <v>0.02</v>
      </c>
      <c r="M1178" s="8">
        <f t="shared" si="184"/>
        <v>2.5999999999999999E-2</v>
      </c>
      <c r="N1178" s="8">
        <f t="shared" si="185"/>
        <v>0.04</v>
      </c>
    </row>
    <row r="1179" spans="1:14" ht="15.75" customHeight="1" x14ac:dyDescent="0.35">
      <c r="A1179" s="7" t="str">
        <f t="shared" si="208"/>
        <v>blinks_gco_pos_2023</v>
      </c>
      <c r="B1179" s="7" t="str">
        <f t="shared" si="209"/>
        <v>Facebook Brasil</v>
      </c>
      <c r="C1179" s="7" t="str">
        <f t="shared" si="210"/>
        <v>blinks_gco_pos_na_consideracao_facebook_all_ads_tra_ocpm_na_NA_na_all_lal_engajamento-videoviews-1p_18-65-ambos_ppl_all_lancamento-faculdade-gran_lote-2-b_pos-so-060223-672</v>
      </c>
      <c r="D1179" s="7" t="str">
        <f t="shared" si="211"/>
        <v>359208795</v>
      </c>
      <c r="E1179" s="7" t="str">
        <f>IF('Report DCM'!$H1179="In-Stream Video","Rich Media display banner",IF('Report DCM'!$I1179&gt;'Report DCM'!$J1179,"Standard",VLOOKUP(CONCATENATE(bd_adtype,"_",bd_creativetype),tabela,2,FALSE)))</f>
        <v>Dynamic Click</v>
      </c>
      <c r="F1179" s="7" t="str">
        <f t="shared" si="212"/>
        <v>blinks_gco_pos_na_consideracao_facebook_all_ads_tra_ocpm_na_NA_na_all_lal_engajamento-videoviews-1p_18-65-ambos_ppl_all_lancamento-faculdade-gran_lote-2-b_pos-so-060223-672</v>
      </c>
      <c r="G1179" s="7" t="str">
        <f t="shared" si="213"/>
        <v>550125220</v>
      </c>
      <c r="H1179" s="7" t="str">
        <f t="shared" si="214"/>
        <v>Tracking</v>
      </c>
      <c r="I1179" s="7">
        <f t="shared" si="215"/>
        <v>0</v>
      </c>
      <c r="J1179" s="7">
        <f t="shared" si="216"/>
        <v>8</v>
      </c>
      <c r="K1179" s="8">
        <f t="shared" si="217"/>
        <v>1.2999999999999999E-2</v>
      </c>
      <c r="L1179" s="7">
        <f t="shared" si="218"/>
        <v>0.02</v>
      </c>
      <c r="M1179" s="8">
        <f t="shared" si="184"/>
        <v>0.104</v>
      </c>
      <c r="N1179" s="8">
        <f t="shared" si="185"/>
        <v>0.16</v>
      </c>
    </row>
    <row r="1180" spans="1:14" ht="15.75" customHeight="1" x14ac:dyDescent="0.35">
      <c r="A1180" s="7" t="str">
        <f t="shared" si="208"/>
        <v>blinks_gco_pos_2023</v>
      </c>
      <c r="B1180" s="7" t="str">
        <f t="shared" si="209"/>
        <v>Facebook Brasil</v>
      </c>
      <c r="C1180" s="7" t="str">
        <f t="shared" si="210"/>
        <v>blinks_gco_pos_na_consideracao_facebook_all_ads_tra_ocpm_na_NA_na_all_lal_engajamento-videoviews-1p_18-65-ambos_ppl_all_lancamento-faculdade-gran_lote-2-c_pos-so-060223-673</v>
      </c>
      <c r="D1180" s="7" t="str">
        <f t="shared" si="211"/>
        <v>359208792</v>
      </c>
      <c r="E1180" s="7" t="str">
        <f>IF('Report DCM'!$H1180="In-Stream Video","Rich Media display banner",IF('Report DCM'!$I1180&gt;'Report DCM'!$J1180,"Standard",VLOOKUP(CONCATENATE(bd_adtype,"_",bd_creativetype),tabela,2,FALSE)))</f>
        <v>Dynamic Click</v>
      </c>
      <c r="F1180" s="7" t="str">
        <f t="shared" si="212"/>
        <v>blinks_gco_pos_na_consideracao_facebook_all_ads_tra_ocpm_na_NA_na_all_lal_engajamento-videoviews-1p_18-65-ambos_ppl_all_lancamento-faculdade-gran_lote-2-c_pos-so-060223-673</v>
      </c>
      <c r="G1180" s="7" t="str">
        <f t="shared" si="213"/>
        <v>550125217</v>
      </c>
      <c r="H1180" s="7" t="str">
        <f t="shared" si="214"/>
        <v>Tracking</v>
      </c>
      <c r="I1180" s="7">
        <f t="shared" si="215"/>
        <v>0</v>
      </c>
      <c r="J1180" s="7">
        <f t="shared" si="216"/>
        <v>15</v>
      </c>
      <c r="K1180" s="8">
        <f t="shared" si="217"/>
        <v>1.2999999999999999E-2</v>
      </c>
      <c r="L1180" s="7">
        <f t="shared" si="218"/>
        <v>0.02</v>
      </c>
      <c r="M1180" s="8">
        <f t="shared" si="184"/>
        <v>0.19499999999999998</v>
      </c>
      <c r="N1180" s="8">
        <f t="shared" si="185"/>
        <v>0.3</v>
      </c>
    </row>
    <row r="1181" spans="1:14" ht="15.75" customHeight="1" x14ac:dyDescent="0.35">
      <c r="A1181" s="7" t="str">
        <f t="shared" si="208"/>
        <v>blinks_gco_pos_2023</v>
      </c>
      <c r="B1181" s="7" t="str">
        <f t="shared" si="209"/>
        <v>Facebook Brasil</v>
      </c>
      <c r="C1181" s="7" t="str">
        <f t="shared" si="210"/>
        <v>blinks_gco_pos_na_consideracao_facebook_all_ads_tra_ocpm_na_NA_na_all_lal_engajamento-videoviews-1p_18-65-ambos_ppl_all_lancamento-faculdade-gran_lote-2-d_pos-so-060223-674</v>
      </c>
      <c r="D1181" s="7" t="str">
        <f t="shared" si="211"/>
        <v>359208789</v>
      </c>
      <c r="E1181" s="7" t="str">
        <f>IF('Report DCM'!$H1181="In-Stream Video","Rich Media display banner",IF('Report DCM'!$I1181&gt;'Report DCM'!$J1181,"Standard",VLOOKUP(CONCATENATE(bd_adtype,"_",bd_creativetype),tabela,2,FALSE)))</f>
        <v>Dynamic Click</v>
      </c>
      <c r="F1181" s="7" t="str">
        <f t="shared" si="212"/>
        <v>blinks_gco_pos_na_consideracao_facebook_all_ads_tra_ocpm_na_NA_na_all_lal_engajamento-videoviews-1p_18-65-ambos_ppl_all_lancamento-faculdade-gran_lote-2-d_pos-so-060223-674</v>
      </c>
      <c r="G1181" s="7" t="str">
        <f t="shared" si="213"/>
        <v>550125214</v>
      </c>
      <c r="H1181" s="7" t="str">
        <f t="shared" si="214"/>
        <v>Tracking</v>
      </c>
      <c r="I1181" s="7">
        <f t="shared" si="215"/>
        <v>0</v>
      </c>
      <c r="J1181" s="7">
        <f t="shared" si="216"/>
        <v>9</v>
      </c>
      <c r="K1181" s="8">
        <f t="shared" si="217"/>
        <v>1.2999999999999999E-2</v>
      </c>
      <c r="L1181" s="7">
        <f t="shared" si="218"/>
        <v>0.02</v>
      </c>
      <c r="M1181" s="8">
        <f t="shared" si="184"/>
        <v>0.11699999999999999</v>
      </c>
      <c r="N1181" s="8">
        <f t="shared" si="185"/>
        <v>0.18</v>
      </c>
    </row>
    <row r="1182" spans="1:14" ht="15.75" customHeight="1" x14ac:dyDescent="0.35">
      <c r="A1182" s="7" t="str">
        <f t="shared" si="208"/>
        <v>blinks_gco_pos_2023</v>
      </c>
      <c r="B1182" s="7" t="str">
        <f t="shared" si="209"/>
        <v>Facebook Brasil</v>
      </c>
      <c r="C1182" s="7" t="str">
        <f t="shared" si="210"/>
        <v>blinks_gco_pos_na_consideracao_facebook_all_ads_tra_ocpm_na_NA_na_all_lal_engajamento-videoviews-1p_18-65-ambos_ppl_all_lancamento-faculdade-gran_lote-2-f_pos-so-060223-676</v>
      </c>
      <c r="D1182" s="7" t="str">
        <f t="shared" si="211"/>
        <v>359208783</v>
      </c>
      <c r="E1182" s="7" t="str">
        <f>IF('Report DCM'!$H1182="In-Stream Video","Rich Media display banner",IF('Report DCM'!$I1182&gt;'Report DCM'!$J1182,"Standard",VLOOKUP(CONCATENATE(bd_adtype,"_",bd_creativetype),tabela,2,FALSE)))</f>
        <v>Dynamic Click</v>
      </c>
      <c r="F1182" s="7" t="str">
        <f t="shared" si="212"/>
        <v>blinks_gco_pos_na_consideracao_facebook_all_ads_tra_ocpm_na_NA_na_all_lal_engajamento-videoviews-1p_18-65-ambos_ppl_all_lancamento-faculdade-gran_lote-2-f_pos-so-060223-676</v>
      </c>
      <c r="G1182" s="7" t="str">
        <f t="shared" si="213"/>
        <v>550125208</v>
      </c>
      <c r="H1182" s="7" t="str">
        <f t="shared" si="214"/>
        <v>Tracking</v>
      </c>
      <c r="I1182" s="7">
        <f t="shared" si="215"/>
        <v>0</v>
      </c>
      <c r="J1182" s="7">
        <f t="shared" si="216"/>
        <v>1</v>
      </c>
      <c r="K1182" s="8">
        <f t="shared" si="217"/>
        <v>1.2999999999999999E-2</v>
      </c>
      <c r="L1182" s="7">
        <f t="shared" si="218"/>
        <v>0.02</v>
      </c>
      <c r="M1182" s="8">
        <f t="shared" si="184"/>
        <v>1.2999999999999999E-2</v>
      </c>
      <c r="N1182" s="8">
        <f t="shared" si="185"/>
        <v>0.02</v>
      </c>
    </row>
    <row r="1183" spans="1:14" ht="15.75" customHeight="1" x14ac:dyDescent="0.35">
      <c r="A1183" s="7" t="str">
        <f t="shared" si="208"/>
        <v>blinks_gco_pos_2023</v>
      </c>
      <c r="B1183" s="7" t="str">
        <f t="shared" si="209"/>
        <v>Facebook Brasil</v>
      </c>
      <c r="C1183" s="7" t="str">
        <f t="shared" si="210"/>
        <v>blinks_gco_pos_na_consideracao_facebook_all_ads_tra_ocpm_na_NA_na_all_lal_engajamento-videoviews-1p_18-65-ambos_ppl_all_lancamento-faculdade-gran_lote-relampago-a_pos-so-060223-539</v>
      </c>
      <c r="D1183" s="7" t="str">
        <f t="shared" si="211"/>
        <v>359099506</v>
      </c>
      <c r="E1183" s="7" t="str">
        <f>IF('Report DCM'!$H1183="In-Stream Video","Rich Media display banner",IF('Report DCM'!$I1183&gt;'Report DCM'!$J1183,"Standard",VLOOKUP(CONCATENATE(bd_adtype,"_",bd_creativetype),tabela,2,FALSE)))</f>
        <v>Dynamic Click</v>
      </c>
      <c r="F1183" s="7" t="str">
        <f t="shared" si="212"/>
        <v>blinks_gco_pos_na_consideracao_facebook_all_ads_tra_ocpm_na_NA_na_all_lal_engajamento-videoviews-1p_18-65-ambos_ppl_all_lancamento-faculdade-gran_lote-relampago-a_pos-so-060223-539</v>
      </c>
      <c r="G1183" s="7" t="str">
        <f t="shared" si="213"/>
        <v>550011003</v>
      </c>
      <c r="H1183" s="7" t="str">
        <f t="shared" si="214"/>
        <v>Tracking</v>
      </c>
      <c r="I1183" s="7">
        <f t="shared" si="215"/>
        <v>0</v>
      </c>
      <c r="J1183" s="7">
        <f t="shared" si="216"/>
        <v>29</v>
      </c>
      <c r="K1183" s="8">
        <f t="shared" si="217"/>
        <v>1.2999999999999999E-2</v>
      </c>
      <c r="L1183" s="7">
        <f t="shared" si="218"/>
        <v>0.02</v>
      </c>
      <c r="M1183" s="8">
        <f t="shared" si="184"/>
        <v>0.377</v>
      </c>
      <c r="N1183" s="8">
        <f t="shared" si="185"/>
        <v>0.57999999999999996</v>
      </c>
    </row>
    <row r="1184" spans="1:14" ht="15.75" customHeight="1" x14ac:dyDescent="0.35">
      <c r="A1184" s="7" t="str">
        <f t="shared" si="208"/>
        <v>blinks_gco_pos_2023</v>
      </c>
      <c r="B1184" s="7" t="str">
        <f t="shared" si="209"/>
        <v>Facebook Brasil</v>
      </c>
      <c r="C1184" s="7" t="str">
        <f t="shared" si="210"/>
        <v>blinks_gco_pos_na_consideracao_facebook_all_ads_tra_ocpm_na_NA_na_all_lal_engajamento-videoviews-1p_18-65-ambos_ppl_all_lancamento-faculdade-gran_lote-relampago-b_pos-so-060223-540</v>
      </c>
      <c r="D1184" s="7" t="str">
        <f t="shared" si="211"/>
        <v>359099500</v>
      </c>
      <c r="E1184" s="7" t="str">
        <f>IF('Report DCM'!$H1184="In-Stream Video","Rich Media display banner",IF('Report DCM'!$I1184&gt;'Report DCM'!$J1184,"Standard",VLOOKUP(CONCATENATE(bd_adtype,"_",bd_creativetype),tabela,2,FALSE)))</f>
        <v>Dynamic Click</v>
      </c>
      <c r="F1184" s="7" t="str">
        <f t="shared" si="212"/>
        <v>blinks_gco_pos_na_consideracao_facebook_all_ads_tra_ocpm_na_NA_na_all_lal_engajamento-videoviews-1p_18-65-ambos_ppl_all_lancamento-faculdade-gran_lote-relampago-b_pos-so-060223-540</v>
      </c>
      <c r="G1184" s="7" t="str">
        <f t="shared" si="213"/>
        <v>550010997</v>
      </c>
      <c r="H1184" s="7" t="str">
        <f t="shared" si="214"/>
        <v>Tracking</v>
      </c>
      <c r="I1184" s="7">
        <f t="shared" si="215"/>
        <v>0</v>
      </c>
      <c r="J1184" s="7">
        <f t="shared" si="216"/>
        <v>31</v>
      </c>
      <c r="K1184" s="8">
        <f t="shared" si="217"/>
        <v>1.2999999999999999E-2</v>
      </c>
      <c r="L1184" s="7">
        <f t="shared" si="218"/>
        <v>0.02</v>
      </c>
      <c r="M1184" s="8">
        <f t="shared" si="184"/>
        <v>0.40299999999999997</v>
      </c>
      <c r="N1184" s="8">
        <f t="shared" si="185"/>
        <v>0.62</v>
      </c>
    </row>
    <row r="1185" spans="1:14" ht="15.75" customHeight="1" x14ac:dyDescent="0.35">
      <c r="A1185" s="7" t="str">
        <f t="shared" si="208"/>
        <v>blinks_gco_pos_2023</v>
      </c>
      <c r="B1185" s="7" t="str">
        <f t="shared" si="209"/>
        <v>Facebook Brasil</v>
      </c>
      <c r="C1185" s="7" t="str">
        <f t="shared" si="210"/>
        <v>blinks_gco_pos_na_consideracao_facebook_all_ads_tra_ocpm_na_NA_na_all_lal_engajamento-videoviews-1p_18-65-ambos_ppl_all_lancamento-faculdade-gran_lote-relampago-c_pos-so-060223-541</v>
      </c>
      <c r="D1185" s="7" t="str">
        <f t="shared" si="211"/>
        <v>359099494</v>
      </c>
      <c r="E1185" s="7" t="str">
        <f>IF('Report DCM'!$H1185="In-Stream Video","Rich Media display banner",IF('Report DCM'!$I1185&gt;'Report DCM'!$J1185,"Standard",VLOOKUP(CONCATENATE(bd_adtype,"_",bd_creativetype),tabela,2,FALSE)))</f>
        <v>Dynamic Click</v>
      </c>
      <c r="F1185" s="7" t="str">
        <f t="shared" si="212"/>
        <v>blinks_gco_pos_na_consideracao_facebook_all_ads_tra_ocpm_na_NA_na_all_lal_engajamento-videoviews-1p_18-65-ambos_ppl_all_lancamento-faculdade-gran_lote-relampago-c_pos-so-060223-541</v>
      </c>
      <c r="G1185" s="7" t="str">
        <f t="shared" si="213"/>
        <v>550010991</v>
      </c>
      <c r="H1185" s="7" t="str">
        <f t="shared" si="214"/>
        <v>Tracking</v>
      </c>
      <c r="I1185" s="7">
        <f t="shared" si="215"/>
        <v>0</v>
      </c>
      <c r="J1185" s="7">
        <f t="shared" si="216"/>
        <v>13</v>
      </c>
      <c r="K1185" s="8">
        <f t="shared" si="217"/>
        <v>1.2999999999999999E-2</v>
      </c>
      <c r="L1185" s="7">
        <f t="shared" si="218"/>
        <v>0.02</v>
      </c>
      <c r="M1185" s="8">
        <f t="shared" si="184"/>
        <v>0.16899999999999998</v>
      </c>
      <c r="N1185" s="8">
        <f t="shared" si="185"/>
        <v>0.26</v>
      </c>
    </row>
    <row r="1186" spans="1:14" ht="15.75" customHeight="1" x14ac:dyDescent="0.35">
      <c r="A1186" s="7" t="str">
        <f t="shared" si="208"/>
        <v>blinks_gco_pos_2023</v>
      </c>
      <c r="B1186" s="7" t="str">
        <f t="shared" si="209"/>
        <v>Facebook Brasil</v>
      </c>
      <c r="C1186" s="7" t="str">
        <f t="shared" si="210"/>
        <v>blinks_gco_pos_na_consideracao_facebook_all_ads_tra_ocpm_na_NA_na_all_lal_engajamento-videoviews-1p_18-65-ambos_vid_all_lancamento-faculdade-gran_lote-1-a_pos-so-060223-935</v>
      </c>
      <c r="D1186" s="7" t="str">
        <f t="shared" si="211"/>
        <v>359212324</v>
      </c>
      <c r="E1186" s="7" t="str">
        <f>IF('Report DCM'!$H1186="In-Stream Video","Rich Media display banner",IF('Report DCM'!$I1186&gt;'Report DCM'!$J1186,"Standard",VLOOKUP(CONCATENATE(bd_adtype,"_",bd_creativetype),tabela,2,FALSE)))</f>
        <v>Dynamic Click</v>
      </c>
      <c r="F1186" s="7" t="str">
        <f t="shared" si="212"/>
        <v>blinks_gco_pos_na_consideracao_facebook_all_ads_tra_ocpm_na_NA_na_all_lal_engajamento-videoviews-1p_18-65-ambos_vid_all_lancamento-faculdade-gran_lote-1-a_pos-so-060223-935</v>
      </c>
      <c r="G1186" s="7" t="str">
        <f t="shared" si="213"/>
        <v>550233790</v>
      </c>
      <c r="H1186" s="7" t="str">
        <f t="shared" si="214"/>
        <v>Tracking</v>
      </c>
      <c r="I1186" s="7">
        <f t="shared" si="215"/>
        <v>0</v>
      </c>
      <c r="J1186" s="7">
        <f t="shared" si="216"/>
        <v>236</v>
      </c>
      <c r="K1186" s="8">
        <f t="shared" si="217"/>
        <v>1.2999999999999999E-2</v>
      </c>
      <c r="L1186" s="7">
        <f t="shared" si="218"/>
        <v>0.02</v>
      </c>
      <c r="M1186" s="8">
        <f t="shared" si="184"/>
        <v>3.0680000000000001</v>
      </c>
      <c r="N1186" s="8">
        <f t="shared" si="185"/>
        <v>4.72</v>
      </c>
    </row>
    <row r="1187" spans="1:14" ht="15.75" customHeight="1" x14ac:dyDescent="0.35">
      <c r="A1187" s="7" t="str">
        <f t="shared" si="208"/>
        <v>blinks_gco_pos_2023</v>
      </c>
      <c r="B1187" s="7" t="str">
        <f t="shared" si="209"/>
        <v>Facebook Brasil</v>
      </c>
      <c r="C1187" s="7" t="str">
        <f t="shared" si="210"/>
        <v>blinks_gco_pos_na_consideracao_facebook_all_ads_tra_ocpm_na_NA_na_all_lal_engajamento-videoviews-1p_18-65-ambos_vid_all_lancamento-faculdade-gran_lote-1-b_pos-so-060223-936</v>
      </c>
      <c r="D1187" s="7" t="str">
        <f t="shared" si="211"/>
        <v>359212321</v>
      </c>
      <c r="E1187" s="7" t="str">
        <f>IF('Report DCM'!$H1187="In-Stream Video","Rich Media display banner",IF('Report DCM'!$I1187&gt;'Report DCM'!$J1187,"Standard",VLOOKUP(CONCATENATE(bd_adtype,"_",bd_creativetype),tabela,2,FALSE)))</f>
        <v>Dynamic Click</v>
      </c>
      <c r="F1187" s="7" t="str">
        <f t="shared" si="212"/>
        <v>blinks_gco_pos_na_consideracao_facebook_all_ads_tra_ocpm_na_NA_na_all_lal_engajamento-videoviews-1p_18-65-ambos_vid_all_lancamento-faculdade-gran_lote-1-b_pos-so-060223-936</v>
      </c>
      <c r="G1187" s="7" t="str">
        <f t="shared" si="213"/>
        <v>550233787</v>
      </c>
      <c r="H1187" s="7" t="str">
        <f t="shared" si="214"/>
        <v>Tracking</v>
      </c>
      <c r="I1187" s="7">
        <f t="shared" si="215"/>
        <v>0</v>
      </c>
      <c r="J1187" s="7">
        <f t="shared" si="216"/>
        <v>514</v>
      </c>
      <c r="K1187" s="8">
        <f t="shared" si="217"/>
        <v>1.2999999999999999E-2</v>
      </c>
      <c r="L1187" s="7">
        <f t="shared" si="218"/>
        <v>0.02</v>
      </c>
      <c r="M1187" s="8">
        <f t="shared" si="184"/>
        <v>6.6819999999999995</v>
      </c>
      <c r="N1187" s="8">
        <f t="shared" si="185"/>
        <v>10.28</v>
      </c>
    </row>
    <row r="1188" spans="1:14" ht="15.75" customHeight="1" x14ac:dyDescent="0.35">
      <c r="A1188" s="7" t="str">
        <f t="shared" si="208"/>
        <v>blinks_gco_pos_2023</v>
      </c>
      <c r="B1188" s="7" t="str">
        <f t="shared" si="209"/>
        <v>Facebook Brasil</v>
      </c>
      <c r="C1188" s="7" t="str">
        <f t="shared" si="210"/>
        <v>blinks_gco_pos_na_consideracao_facebook_all_ads_tra_ocpm_na_NA_na_all_lal_engajamento-videoviews-1p_18-65-ambos_vid_all_lancamento-faculdade-gran_lote-2-a_pos-so-060223-1001</v>
      </c>
      <c r="D1188" s="7" t="str">
        <f t="shared" si="211"/>
        <v>359212126</v>
      </c>
      <c r="E1188" s="7" t="str">
        <f>IF('Report DCM'!$H1188="In-Stream Video","Rich Media display banner",IF('Report DCM'!$I1188&gt;'Report DCM'!$J1188,"Standard",VLOOKUP(CONCATENATE(bd_adtype,"_",bd_creativetype),tabela,2,FALSE)))</f>
        <v>Dynamic Click</v>
      </c>
      <c r="F1188" s="7" t="str">
        <f t="shared" si="212"/>
        <v>blinks_gco_pos_na_consideracao_facebook_all_ads_tra_ocpm_na_NA_na_all_lal_engajamento-videoviews-1p_18-65-ambos_vid_all_lancamento-faculdade-gran_lote-2-a_pos-so-060223-1001</v>
      </c>
      <c r="G1188" s="7" t="str">
        <f t="shared" si="213"/>
        <v>550233592</v>
      </c>
      <c r="H1188" s="7" t="str">
        <f t="shared" si="214"/>
        <v>Tracking</v>
      </c>
      <c r="I1188" s="7">
        <f t="shared" si="215"/>
        <v>0</v>
      </c>
      <c r="J1188" s="7">
        <f t="shared" si="216"/>
        <v>122</v>
      </c>
      <c r="K1188" s="8">
        <f t="shared" si="217"/>
        <v>1.2999999999999999E-2</v>
      </c>
      <c r="L1188" s="7">
        <f t="shared" si="218"/>
        <v>0.02</v>
      </c>
      <c r="M1188" s="8">
        <f t="shared" si="184"/>
        <v>1.5859999999999999</v>
      </c>
      <c r="N1188" s="8">
        <f t="shared" si="185"/>
        <v>2.44</v>
      </c>
    </row>
    <row r="1189" spans="1:14" ht="15.75" customHeight="1" x14ac:dyDescent="0.35">
      <c r="A1189" s="7" t="str">
        <f t="shared" si="208"/>
        <v>blinks_gco_pos_2023</v>
      </c>
      <c r="B1189" s="7" t="str">
        <f t="shared" si="209"/>
        <v>Facebook Brasil</v>
      </c>
      <c r="C1189" s="7" t="str">
        <f t="shared" si="210"/>
        <v>blinks_gco_pos_na_consideracao_facebook_all_ads_tra_ocpm_na_NA_na_all_lal_engajamento-videoviews-1p_18-65-ambos_vid_all_lancamento-faculdade-gran_lote-2-b_pos-so-060223-1002</v>
      </c>
      <c r="D1189" s="7" t="str">
        <f t="shared" si="211"/>
        <v>359212123</v>
      </c>
      <c r="E1189" s="7" t="str">
        <f>IF('Report DCM'!$H1189="In-Stream Video","Rich Media display banner",IF('Report DCM'!$I1189&gt;'Report DCM'!$J1189,"Standard",VLOOKUP(CONCATENATE(bd_adtype,"_",bd_creativetype),tabela,2,FALSE)))</f>
        <v>Dynamic Click</v>
      </c>
      <c r="F1189" s="7" t="str">
        <f t="shared" si="212"/>
        <v>blinks_gco_pos_na_consideracao_facebook_all_ads_tra_ocpm_na_NA_na_all_lal_engajamento-videoviews-1p_18-65-ambos_vid_all_lancamento-faculdade-gran_lote-2-b_pos-so-060223-1002</v>
      </c>
      <c r="G1189" s="7" t="str">
        <f t="shared" si="213"/>
        <v>550233589</v>
      </c>
      <c r="H1189" s="7" t="str">
        <f t="shared" si="214"/>
        <v>Tracking</v>
      </c>
      <c r="I1189" s="7">
        <f t="shared" si="215"/>
        <v>0</v>
      </c>
      <c r="J1189" s="7">
        <f t="shared" si="216"/>
        <v>109</v>
      </c>
      <c r="K1189" s="8">
        <f t="shared" si="217"/>
        <v>1.2999999999999999E-2</v>
      </c>
      <c r="L1189" s="7">
        <f t="shared" si="218"/>
        <v>0.02</v>
      </c>
      <c r="M1189" s="8">
        <f t="shared" si="184"/>
        <v>1.417</v>
      </c>
      <c r="N1189" s="8">
        <f t="shared" si="185"/>
        <v>2.1800000000000002</v>
      </c>
    </row>
    <row r="1190" spans="1:14" ht="15.75" customHeight="1" x14ac:dyDescent="0.35">
      <c r="A1190" s="7" t="str">
        <f t="shared" si="208"/>
        <v>blinks_gco_pos_2023</v>
      </c>
      <c r="B1190" s="7" t="str">
        <f t="shared" si="209"/>
        <v>Facebook Brasil</v>
      </c>
      <c r="C1190" s="7" t="str">
        <f t="shared" si="210"/>
        <v>blinks_gco_pos_na_consideracao_facebook_all_ads_tra_ocpm_na_NA_na_all_lal_engajamento-videoviews-1p_18-65-ambos_vid_all_lancamento-faculdade-gran_lote-2-f_pos-so-060223-1006</v>
      </c>
      <c r="D1190" s="7" t="str">
        <f t="shared" si="211"/>
        <v>359318652</v>
      </c>
      <c r="E1190" s="7" t="str">
        <f>IF('Report DCM'!$H1190="In-Stream Video","Rich Media display banner",IF('Report DCM'!$I1190&gt;'Report DCM'!$J1190,"Standard",VLOOKUP(CONCATENATE(bd_adtype,"_",bd_creativetype),tabela,2,FALSE)))</f>
        <v>Dynamic Click</v>
      </c>
      <c r="F1190" s="7" t="str">
        <f t="shared" si="212"/>
        <v>blinks_gco_pos_na_consideracao_facebook_all_ads_tra_ocpm_na_NA_na_all_lal_engajamento-videoviews-1p_18-65-ambos_vid_all_lancamento-faculdade-gran_lote-2-f_pos-so-060223-1006</v>
      </c>
      <c r="G1190" s="7" t="str">
        <f t="shared" si="213"/>
        <v>550233577</v>
      </c>
      <c r="H1190" s="7" t="str">
        <f t="shared" si="214"/>
        <v>Tracking</v>
      </c>
      <c r="I1190" s="7">
        <f t="shared" si="215"/>
        <v>0</v>
      </c>
      <c r="J1190" s="7">
        <f t="shared" si="216"/>
        <v>1</v>
      </c>
      <c r="K1190" s="8">
        <f t="shared" si="217"/>
        <v>1.2999999999999999E-2</v>
      </c>
      <c r="L1190" s="7">
        <f t="shared" si="218"/>
        <v>0.02</v>
      </c>
      <c r="M1190" s="8">
        <f t="shared" si="184"/>
        <v>1.2999999999999999E-2</v>
      </c>
      <c r="N1190" s="8">
        <f t="shared" si="185"/>
        <v>0.02</v>
      </c>
    </row>
    <row r="1191" spans="1:14" ht="15.75" customHeight="1" x14ac:dyDescent="0.35">
      <c r="A1191" s="7" t="str">
        <f t="shared" si="208"/>
        <v>blinks_gco_pos_2023</v>
      </c>
      <c r="B1191" s="7" t="str">
        <f t="shared" si="209"/>
        <v>Facebook Brasil</v>
      </c>
      <c r="C1191" s="7" t="str">
        <f t="shared" si="210"/>
        <v>blinks_gco_pos_na_consideracao_facebook_all_ads_tra_ocpm_na_NA_na_all_lal_visitantes-15d-1p_18-65-ambos_ppl_all_lancamento-faculdade-gran_lote-1-a_pos-so-060223-599</v>
      </c>
      <c r="D1191" s="7" t="str">
        <f t="shared" si="211"/>
        <v>359209014</v>
      </c>
      <c r="E1191" s="7" t="str">
        <f>IF('Report DCM'!$H1191="In-Stream Video","Rich Media display banner",IF('Report DCM'!$I1191&gt;'Report DCM'!$J1191,"Standard",VLOOKUP(CONCATENATE(bd_adtype,"_",bd_creativetype),tabela,2,FALSE)))</f>
        <v>Dynamic Click</v>
      </c>
      <c r="F1191" s="7" t="str">
        <f t="shared" si="212"/>
        <v>blinks_gco_pos_na_consideracao_facebook_all_ads_tra_ocpm_na_NA_na_all_lal_visitantes-15d-1p_18-65-ambos_ppl_all_lancamento-faculdade-gran_lote-1-a_pos-so-060223-599</v>
      </c>
      <c r="G1191" s="7" t="str">
        <f t="shared" si="213"/>
        <v>550125439</v>
      </c>
      <c r="H1191" s="7" t="str">
        <f t="shared" si="214"/>
        <v>Tracking</v>
      </c>
      <c r="I1191" s="7">
        <f t="shared" si="215"/>
        <v>0</v>
      </c>
      <c r="J1191" s="7">
        <f t="shared" si="216"/>
        <v>2</v>
      </c>
      <c r="K1191" s="8">
        <f t="shared" si="217"/>
        <v>1.2999999999999999E-2</v>
      </c>
      <c r="L1191" s="7">
        <f t="shared" si="218"/>
        <v>0.02</v>
      </c>
      <c r="M1191" s="8">
        <f t="shared" si="184"/>
        <v>2.5999999999999999E-2</v>
      </c>
      <c r="N1191" s="8">
        <f t="shared" si="185"/>
        <v>0.04</v>
      </c>
    </row>
    <row r="1192" spans="1:14" ht="15.75" customHeight="1" x14ac:dyDescent="0.35">
      <c r="A1192" s="7" t="str">
        <f t="shared" si="208"/>
        <v>blinks_gco_pos_2023</v>
      </c>
      <c r="B1192" s="7" t="str">
        <f t="shared" si="209"/>
        <v>Facebook Brasil</v>
      </c>
      <c r="C1192" s="7" t="str">
        <f t="shared" si="210"/>
        <v>blinks_gco_pos_na_consideracao_facebook_all_ads_tra_ocpm_na_NA_na_all_lal_visitantes-15d-1p_18-65-ambos_ppl_all_lancamento-faculdade-gran_lote-1-b_pos-so-060223-600</v>
      </c>
      <c r="D1192" s="7" t="str">
        <f t="shared" si="211"/>
        <v>359209011</v>
      </c>
      <c r="E1192" s="7" t="str">
        <f>IF('Report DCM'!$H1192="In-Stream Video","Rich Media display banner",IF('Report DCM'!$I1192&gt;'Report DCM'!$J1192,"Standard",VLOOKUP(CONCATENATE(bd_adtype,"_",bd_creativetype),tabela,2,FALSE)))</f>
        <v>Dynamic Click</v>
      </c>
      <c r="F1192" s="7" t="str">
        <f t="shared" si="212"/>
        <v>blinks_gco_pos_na_consideracao_facebook_all_ads_tra_ocpm_na_NA_na_all_lal_visitantes-15d-1p_18-65-ambos_ppl_all_lancamento-faculdade-gran_lote-1-b_pos-so-060223-600</v>
      </c>
      <c r="G1192" s="7" t="str">
        <f t="shared" si="213"/>
        <v>550125436</v>
      </c>
      <c r="H1192" s="7" t="str">
        <f t="shared" si="214"/>
        <v>Tracking</v>
      </c>
      <c r="I1192" s="7">
        <f t="shared" si="215"/>
        <v>0</v>
      </c>
      <c r="J1192" s="7">
        <f t="shared" si="216"/>
        <v>4</v>
      </c>
      <c r="K1192" s="8">
        <f t="shared" si="217"/>
        <v>1.2999999999999999E-2</v>
      </c>
      <c r="L1192" s="7">
        <f t="shared" si="218"/>
        <v>0.02</v>
      </c>
      <c r="M1192" s="8">
        <f t="shared" si="184"/>
        <v>5.1999999999999998E-2</v>
      </c>
      <c r="N1192" s="8">
        <f t="shared" si="185"/>
        <v>0.08</v>
      </c>
    </row>
    <row r="1193" spans="1:14" ht="15.75" customHeight="1" x14ac:dyDescent="0.35">
      <c r="A1193" s="7" t="str">
        <f t="shared" si="208"/>
        <v>blinks_gco_pos_2023</v>
      </c>
      <c r="B1193" s="7" t="str">
        <f t="shared" si="209"/>
        <v>Facebook Brasil</v>
      </c>
      <c r="C1193" s="7" t="str">
        <f t="shared" si="210"/>
        <v>blinks_gco_pos_na_consideracao_facebook_all_ads_tra_ocpm_na_NA_na_all_lal_visitantes-15d-1p_18-65-ambos_ppl_all_lancamento-faculdade-gran_lote-1-c_pos-so-060223-601</v>
      </c>
      <c r="D1193" s="7" t="str">
        <f t="shared" si="211"/>
        <v>359209008</v>
      </c>
      <c r="E1193" s="7" t="str">
        <f>IF('Report DCM'!$H1193="In-Stream Video","Rich Media display banner",IF('Report DCM'!$I1193&gt;'Report DCM'!$J1193,"Standard",VLOOKUP(CONCATENATE(bd_adtype,"_",bd_creativetype),tabela,2,FALSE)))</f>
        <v>Dynamic Click</v>
      </c>
      <c r="F1193" s="7" t="str">
        <f t="shared" si="212"/>
        <v>blinks_gco_pos_na_consideracao_facebook_all_ads_tra_ocpm_na_NA_na_all_lal_visitantes-15d-1p_18-65-ambos_ppl_all_lancamento-faculdade-gran_lote-1-c_pos-so-060223-601</v>
      </c>
      <c r="G1193" s="7" t="str">
        <f t="shared" si="213"/>
        <v>550125433</v>
      </c>
      <c r="H1193" s="7" t="str">
        <f t="shared" si="214"/>
        <v>Tracking</v>
      </c>
      <c r="I1193" s="7">
        <f t="shared" si="215"/>
        <v>0</v>
      </c>
      <c r="J1193" s="7">
        <f t="shared" si="216"/>
        <v>3</v>
      </c>
      <c r="K1193" s="8">
        <f t="shared" si="217"/>
        <v>1.2999999999999999E-2</v>
      </c>
      <c r="L1193" s="7">
        <f t="shared" si="218"/>
        <v>0.02</v>
      </c>
      <c r="M1193" s="8">
        <f t="shared" si="184"/>
        <v>3.9E-2</v>
      </c>
      <c r="N1193" s="8">
        <f t="shared" si="185"/>
        <v>0.06</v>
      </c>
    </row>
    <row r="1194" spans="1:14" ht="15.75" customHeight="1" x14ac:dyDescent="0.35">
      <c r="A1194" s="7" t="str">
        <f t="shared" si="208"/>
        <v>blinks_gco_pos_2023</v>
      </c>
      <c r="B1194" s="7" t="str">
        <f t="shared" si="209"/>
        <v>Facebook Brasil</v>
      </c>
      <c r="C1194" s="7" t="str">
        <f t="shared" si="210"/>
        <v>blinks_gco_pos_na_consideracao_facebook_all_ads_tra_ocpm_na_NA_na_all_lal_visitantes-15d-1p_18-65-ambos_ppl_all_lancamento-faculdade-gran_lote-1-e_pos-so-060223-603</v>
      </c>
      <c r="D1194" s="7" t="str">
        <f t="shared" si="211"/>
        <v>359209002</v>
      </c>
      <c r="E1194" s="7" t="str">
        <f>IF('Report DCM'!$H1194="In-Stream Video","Rich Media display banner",IF('Report DCM'!$I1194&gt;'Report DCM'!$J1194,"Standard",VLOOKUP(CONCATENATE(bd_adtype,"_",bd_creativetype),tabela,2,FALSE)))</f>
        <v>Dynamic Click</v>
      </c>
      <c r="F1194" s="7" t="str">
        <f t="shared" si="212"/>
        <v>blinks_gco_pos_na_consideracao_facebook_all_ads_tra_ocpm_na_NA_na_all_lal_visitantes-15d-1p_18-65-ambos_ppl_all_lancamento-faculdade-gran_lote-1-e_pos-so-060223-603</v>
      </c>
      <c r="G1194" s="7" t="str">
        <f t="shared" si="213"/>
        <v>550125427</v>
      </c>
      <c r="H1194" s="7" t="str">
        <f t="shared" si="214"/>
        <v>Tracking</v>
      </c>
      <c r="I1194" s="7">
        <f t="shared" si="215"/>
        <v>0</v>
      </c>
      <c r="J1194" s="7">
        <f t="shared" si="216"/>
        <v>2</v>
      </c>
      <c r="K1194" s="8">
        <f t="shared" si="217"/>
        <v>1.2999999999999999E-2</v>
      </c>
      <c r="L1194" s="7">
        <f t="shared" si="218"/>
        <v>0.02</v>
      </c>
      <c r="M1194" s="8">
        <f t="shared" si="184"/>
        <v>2.5999999999999999E-2</v>
      </c>
      <c r="N1194" s="8">
        <f t="shared" si="185"/>
        <v>0.04</v>
      </c>
    </row>
    <row r="1195" spans="1:14" ht="15.75" customHeight="1" x14ac:dyDescent="0.35">
      <c r="A1195" s="7" t="str">
        <f t="shared" si="208"/>
        <v>blinks_gco_pos_2023</v>
      </c>
      <c r="B1195" s="7" t="str">
        <f t="shared" si="209"/>
        <v>Facebook Brasil</v>
      </c>
      <c r="C1195" s="7" t="str">
        <f t="shared" si="210"/>
        <v>blinks_gco_pos_na_consideracao_facebook_all_ads_tra_ocpm_na_NA_na_all_lal_visitantes-15d-1p_18-65-ambos_ppl_all_lancamento-faculdade-gran_lote-1-f_pos-so-060223-604</v>
      </c>
      <c r="D1195" s="7" t="str">
        <f t="shared" si="211"/>
        <v>359208999</v>
      </c>
      <c r="E1195" s="7" t="str">
        <f>IF('Report DCM'!$H1195="In-Stream Video","Rich Media display banner",IF('Report DCM'!$I1195&gt;'Report DCM'!$J1195,"Standard",VLOOKUP(CONCATENATE(bd_adtype,"_",bd_creativetype),tabela,2,FALSE)))</f>
        <v>Dynamic Click</v>
      </c>
      <c r="F1195" s="7" t="str">
        <f t="shared" si="212"/>
        <v>blinks_gco_pos_na_consideracao_facebook_all_ads_tra_ocpm_na_NA_na_all_lal_visitantes-15d-1p_18-65-ambos_ppl_all_lancamento-faculdade-gran_lote-1-f_pos-so-060223-604</v>
      </c>
      <c r="G1195" s="7" t="str">
        <f t="shared" si="213"/>
        <v>550125424</v>
      </c>
      <c r="H1195" s="7" t="str">
        <f t="shared" si="214"/>
        <v>Tracking</v>
      </c>
      <c r="I1195" s="7">
        <f t="shared" si="215"/>
        <v>0</v>
      </c>
      <c r="J1195" s="7">
        <f t="shared" si="216"/>
        <v>1</v>
      </c>
      <c r="K1195" s="8">
        <f t="shared" si="217"/>
        <v>1.2999999999999999E-2</v>
      </c>
      <c r="L1195" s="7">
        <f t="shared" si="218"/>
        <v>0.02</v>
      </c>
      <c r="M1195" s="8">
        <f t="shared" si="184"/>
        <v>1.2999999999999999E-2</v>
      </c>
      <c r="N1195" s="8">
        <f t="shared" si="185"/>
        <v>0.02</v>
      </c>
    </row>
    <row r="1196" spans="1:14" ht="15.75" customHeight="1" x14ac:dyDescent="0.35">
      <c r="A1196" s="7" t="str">
        <f t="shared" si="208"/>
        <v>blinks_gco_pos_2023</v>
      </c>
      <c r="B1196" s="7" t="str">
        <f t="shared" si="209"/>
        <v>Facebook Brasil</v>
      </c>
      <c r="C1196" s="7" t="str">
        <f t="shared" si="210"/>
        <v>blinks_gco_pos_na_consideracao_facebook_all_ads_tra_ocpm_na_NA_na_all_lal_visitantes-15d-1p_18-65-ambos_ppl_all_lancamento-faculdade-gran_lote-2-a_pos-so-060223-665</v>
      </c>
      <c r="D1196" s="7" t="str">
        <f t="shared" si="211"/>
        <v>359208816</v>
      </c>
      <c r="E1196" s="7" t="str">
        <f>IF('Report DCM'!$H1196="In-Stream Video","Rich Media display banner",IF('Report DCM'!$I1196&gt;'Report DCM'!$J1196,"Standard",VLOOKUP(CONCATENATE(bd_adtype,"_",bd_creativetype),tabela,2,FALSE)))</f>
        <v>Dynamic Click</v>
      </c>
      <c r="F1196" s="7" t="str">
        <f t="shared" si="212"/>
        <v>blinks_gco_pos_na_consideracao_facebook_all_ads_tra_ocpm_na_NA_na_all_lal_visitantes-15d-1p_18-65-ambos_ppl_all_lancamento-faculdade-gran_lote-2-a_pos-so-060223-665</v>
      </c>
      <c r="G1196" s="7" t="str">
        <f t="shared" si="213"/>
        <v>550125241</v>
      </c>
      <c r="H1196" s="7" t="str">
        <f t="shared" si="214"/>
        <v>Tracking</v>
      </c>
      <c r="I1196" s="7">
        <f t="shared" si="215"/>
        <v>0</v>
      </c>
      <c r="J1196" s="7">
        <f t="shared" si="216"/>
        <v>2</v>
      </c>
      <c r="K1196" s="8">
        <f t="shared" si="217"/>
        <v>1.2999999999999999E-2</v>
      </c>
      <c r="L1196" s="7">
        <f t="shared" si="218"/>
        <v>0.02</v>
      </c>
      <c r="M1196" s="8">
        <f t="shared" si="184"/>
        <v>2.5999999999999999E-2</v>
      </c>
      <c r="N1196" s="8">
        <f t="shared" si="185"/>
        <v>0.04</v>
      </c>
    </row>
    <row r="1197" spans="1:14" ht="15.75" customHeight="1" x14ac:dyDescent="0.35">
      <c r="A1197" s="7" t="str">
        <f t="shared" si="208"/>
        <v>blinks_gco_pos_2023</v>
      </c>
      <c r="B1197" s="7" t="str">
        <f t="shared" si="209"/>
        <v>Facebook Brasil</v>
      </c>
      <c r="C1197" s="7" t="str">
        <f t="shared" si="210"/>
        <v>blinks_gco_pos_na_consideracao_facebook_all_ads_tra_ocpm_na_NA_na_all_lal_visitantes-15d-1p_18-65-ambos_ppl_all_lancamento-faculdade-gran_lote-2-b_pos-so-060223-666</v>
      </c>
      <c r="D1197" s="7" t="str">
        <f t="shared" si="211"/>
        <v>359208813</v>
      </c>
      <c r="E1197" s="7" t="str">
        <f>IF('Report DCM'!$H1197="In-Stream Video","Rich Media display banner",IF('Report DCM'!$I1197&gt;'Report DCM'!$J1197,"Standard",VLOOKUP(CONCATENATE(bd_adtype,"_",bd_creativetype),tabela,2,FALSE)))</f>
        <v>Dynamic Click</v>
      </c>
      <c r="F1197" s="7" t="str">
        <f t="shared" si="212"/>
        <v>blinks_gco_pos_na_consideracao_facebook_all_ads_tra_ocpm_na_NA_na_all_lal_visitantes-15d-1p_18-65-ambos_ppl_all_lancamento-faculdade-gran_lote-2-b_pos-so-060223-666</v>
      </c>
      <c r="G1197" s="7" t="str">
        <f t="shared" si="213"/>
        <v>550125238</v>
      </c>
      <c r="H1197" s="7" t="str">
        <f t="shared" si="214"/>
        <v>Tracking</v>
      </c>
      <c r="I1197" s="7">
        <f t="shared" si="215"/>
        <v>0</v>
      </c>
      <c r="J1197" s="7">
        <f t="shared" si="216"/>
        <v>2</v>
      </c>
      <c r="K1197" s="8">
        <f t="shared" si="217"/>
        <v>1.2999999999999999E-2</v>
      </c>
      <c r="L1197" s="7">
        <f t="shared" si="218"/>
        <v>0.02</v>
      </c>
      <c r="M1197" s="8">
        <f t="shared" si="184"/>
        <v>2.5999999999999999E-2</v>
      </c>
      <c r="N1197" s="8">
        <f t="shared" si="185"/>
        <v>0.04</v>
      </c>
    </row>
    <row r="1198" spans="1:14" ht="15.75" customHeight="1" x14ac:dyDescent="0.35">
      <c r="A1198" s="7" t="str">
        <f t="shared" si="208"/>
        <v>blinks_gco_pos_2023</v>
      </c>
      <c r="B1198" s="7" t="str">
        <f t="shared" si="209"/>
        <v>Facebook Brasil</v>
      </c>
      <c r="C1198" s="7" t="str">
        <f t="shared" si="210"/>
        <v>blinks_gco_pos_na_consideracao_facebook_all_ads_tra_ocpm_na_NA_na_all_lal_visitantes-15d-1p_18-65-ambos_ppl_all_lancamento-faculdade-gran_lote-2-c_pos-so-060223-667</v>
      </c>
      <c r="D1198" s="7" t="str">
        <f t="shared" si="211"/>
        <v>359208810</v>
      </c>
      <c r="E1198" s="7" t="str">
        <f>IF('Report DCM'!$H1198="In-Stream Video","Rich Media display banner",IF('Report DCM'!$I1198&gt;'Report DCM'!$J1198,"Standard",VLOOKUP(CONCATENATE(bd_adtype,"_",bd_creativetype),tabela,2,FALSE)))</f>
        <v>Dynamic Click</v>
      </c>
      <c r="F1198" s="7" t="str">
        <f t="shared" si="212"/>
        <v>blinks_gco_pos_na_consideracao_facebook_all_ads_tra_ocpm_na_NA_na_all_lal_visitantes-15d-1p_18-65-ambos_ppl_all_lancamento-faculdade-gran_lote-2-c_pos-so-060223-667</v>
      </c>
      <c r="G1198" s="7" t="str">
        <f t="shared" si="213"/>
        <v>550125235</v>
      </c>
      <c r="H1198" s="7" t="str">
        <f t="shared" si="214"/>
        <v>Tracking</v>
      </c>
      <c r="I1198" s="7">
        <f t="shared" si="215"/>
        <v>0</v>
      </c>
      <c r="J1198" s="7">
        <f t="shared" si="216"/>
        <v>2</v>
      </c>
      <c r="K1198" s="8">
        <f t="shared" si="217"/>
        <v>1.2999999999999999E-2</v>
      </c>
      <c r="L1198" s="7">
        <f t="shared" si="218"/>
        <v>0.02</v>
      </c>
      <c r="M1198" s="8">
        <f t="shared" si="184"/>
        <v>2.5999999999999999E-2</v>
      </c>
      <c r="N1198" s="8">
        <f t="shared" si="185"/>
        <v>0.04</v>
      </c>
    </row>
    <row r="1199" spans="1:14" ht="15.75" customHeight="1" x14ac:dyDescent="0.35">
      <c r="A1199" s="7" t="str">
        <f t="shared" si="208"/>
        <v>blinks_gco_pos_2023</v>
      </c>
      <c r="B1199" s="7" t="str">
        <f t="shared" si="209"/>
        <v>Facebook Brasil</v>
      </c>
      <c r="C1199" s="7" t="str">
        <f t="shared" si="210"/>
        <v>blinks_gco_pos_na_consideracao_facebook_all_ads_tra_ocpm_na_NA_na_all_lal_visitantes-15d-1p_18-65-ambos_ppl_all_lancamento-faculdade-gran_lote-2-d_pos-so-060223-668</v>
      </c>
      <c r="D1199" s="7" t="str">
        <f t="shared" si="211"/>
        <v>359208807</v>
      </c>
      <c r="E1199" s="7" t="str">
        <f>IF('Report DCM'!$H1199="In-Stream Video","Rich Media display banner",IF('Report DCM'!$I1199&gt;'Report DCM'!$J1199,"Standard",VLOOKUP(CONCATENATE(bd_adtype,"_",bd_creativetype),tabela,2,FALSE)))</f>
        <v>Dynamic Click</v>
      </c>
      <c r="F1199" s="7" t="str">
        <f t="shared" si="212"/>
        <v>blinks_gco_pos_na_consideracao_facebook_all_ads_tra_ocpm_na_NA_na_all_lal_visitantes-15d-1p_18-65-ambos_ppl_all_lancamento-faculdade-gran_lote-2-d_pos-so-060223-668</v>
      </c>
      <c r="G1199" s="7" t="str">
        <f t="shared" si="213"/>
        <v>550125232</v>
      </c>
      <c r="H1199" s="7" t="str">
        <f t="shared" si="214"/>
        <v>Tracking</v>
      </c>
      <c r="I1199" s="7">
        <f t="shared" si="215"/>
        <v>0</v>
      </c>
      <c r="J1199" s="7">
        <f t="shared" si="216"/>
        <v>1</v>
      </c>
      <c r="K1199" s="8">
        <f t="shared" si="217"/>
        <v>1.2999999999999999E-2</v>
      </c>
      <c r="L1199" s="7">
        <f t="shared" si="218"/>
        <v>0.02</v>
      </c>
      <c r="M1199" s="8">
        <f t="shared" si="184"/>
        <v>1.2999999999999999E-2</v>
      </c>
      <c r="N1199" s="8">
        <f t="shared" si="185"/>
        <v>0.02</v>
      </c>
    </row>
    <row r="1200" spans="1:14" ht="15.75" customHeight="1" x14ac:dyDescent="0.35">
      <c r="A1200" s="7" t="str">
        <f t="shared" si="208"/>
        <v>blinks_gco_pos_2023</v>
      </c>
      <c r="B1200" s="7" t="str">
        <f t="shared" si="209"/>
        <v>Facebook Brasil</v>
      </c>
      <c r="C1200" s="7" t="str">
        <f t="shared" si="210"/>
        <v>blinks_gco_pos_na_consideracao_facebook_all_ads_tra_ocpm_na_NA_na_all_lal_visitantes-15d-1p_18-65-ambos_ppl_all_lancamento-faculdade-gran_lote-2-e_pos-so-060223-669</v>
      </c>
      <c r="D1200" s="7" t="str">
        <f t="shared" si="211"/>
        <v>359208804</v>
      </c>
      <c r="E1200" s="7" t="str">
        <f>IF('Report DCM'!$H1200="In-Stream Video","Rich Media display banner",IF('Report DCM'!$I1200&gt;'Report DCM'!$J1200,"Standard",VLOOKUP(CONCATENATE(bd_adtype,"_",bd_creativetype),tabela,2,FALSE)))</f>
        <v>Dynamic Click</v>
      </c>
      <c r="F1200" s="7" t="str">
        <f t="shared" si="212"/>
        <v>blinks_gco_pos_na_consideracao_facebook_all_ads_tra_ocpm_na_NA_na_all_lal_visitantes-15d-1p_18-65-ambos_ppl_all_lancamento-faculdade-gran_lote-2-e_pos-so-060223-669</v>
      </c>
      <c r="G1200" s="7" t="str">
        <f t="shared" si="213"/>
        <v>550125229</v>
      </c>
      <c r="H1200" s="7" t="str">
        <f t="shared" si="214"/>
        <v>Tracking</v>
      </c>
      <c r="I1200" s="7">
        <f t="shared" si="215"/>
        <v>0</v>
      </c>
      <c r="J1200" s="7">
        <f t="shared" si="216"/>
        <v>6</v>
      </c>
      <c r="K1200" s="8">
        <f t="shared" si="217"/>
        <v>1.2999999999999999E-2</v>
      </c>
      <c r="L1200" s="7">
        <f t="shared" si="218"/>
        <v>0.02</v>
      </c>
      <c r="M1200" s="8">
        <f t="shared" si="184"/>
        <v>7.8E-2</v>
      </c>
      <c r="N1200" s="8">
        <f t="shared" si="185"/>
        <v>0.12</v>
      </c>
    </row>
    <row r="1201" spans="1:14" ht="15.75" customHeight="1" x14ac:dyDescent="0.35">
      <c r="A1201" s="7" t="str">
        <f t="shared" si="208"/>
        <v>blinks_gco_pos_2023</v>
      </c>
      <c r="B1201" s="7" t="str">
        <f t="shared" si="209"/>
        <v>Facebook Brasil</v>
      </c>
      <c r="C1201" s="7" t="str">
        <f t="shared" si="210"/>
        <v>blinks_gco_pos_na_consideracao_facebook_all_ads_tra_ocpm_na_NA_na_all_lal_visitantes-15d-1p_18-65-ambos_ppl_all_lancamento-faculdade-gran_lote-2-f_pos-so-060223-670</v>
      </c>
      <c r="D1201" s="7" t="str">
        <f t="shared" si="211"/>
        <v>359208801</v>
      </c>
      <c r="E1201" s="7" t="str">
        <f>IF('Report DCM'!$H1201="In-Stream Video","Rich Media display banner",IF('Report DCM'!$I1201&gt;'Report DCM'!$J1201,"Standard",VLOOKUP(CONCATENATE(bd_adtype,"_",bd_creativetype),tabela,2,FALSE)))</f>
        <v>Dynamic Click</v>
      </c>
      <c r="F1201" s="7" t="str">
        <f t="shared" si="212"/>
        <v>blinks_gco_pos_na_consideracao_facebook_all_ads_tra_ocpm_na_NA_na_all_lal_visitantes-15d-1p_18-65-ambos_ppl_all_lancamento-faculdade-gran_lote-2-f_pos-so-060223-670</v>
      </c>
      <c r="G1201" s="7" t="str">
        <f t="shared" si="213"/>
        <v>550125226</v>
      </c>
      <c r="H1201" s="7" t="str">
        <f t="shared" si="214"/>
        <v>Tracking</v>
      </c>
      <c r="I1201" s="7">
        <f t="shared" si="215"/>
        <v>0</v>
      </c>
      <c r="J1201" s="7">
        <f t="shared" si="216"/>
        <v>5</v>
      </c>
      <c r="K1201" s="8">
        <f t="shared" si="217"/>
        <v>1.2999999999999999E-2</v>
      </c>
      <c r="L1201" s="7">
        <f t="shared" si="218"/>
        <v>0.02</v>
      </c>
      <c r="M1201" s="8">
        <f t="shared" si="184"/>
        <v>6.5000000000000002E-2</v>
      </c>
      <c r="N1201" s="8">
        <f t="shared" si="185"/>
        <v>0.1</v>
      </c>
    </row>
    <row r="1202" spans="1:14" ht="15.75" customHeight="1" x14ac:dyDescent="0.35">
      <c r="A1202" s="7" t="str">
        <f t="shared" si="208"/>
        <v>blinks_gco_pos_2023</v>
      </c>
      <c r="B1202" s="7" t="str">
        <f t="shared" si="209"/>
        <v>Facebook Brasil</v>
      </c>
      <c r="C1202" s="7" t="str">
        <f t="shared" si="210"/>
        <v>blinks_gco_pos_na_consideracao_facebook_all_ads_tra_ocpm_na_NA_na_all_lal_visitantes-15d-1p_18-65-ambos_ppl_all_lancamento-faculdade-gran_lote-relampago-a_pos-so-060223-533</v>
      </c>
      <c r="D1202" s="7" t="str">
        <f t="shared" si="211"/>
        <v>359100742</v>
      </c>
      <c r="E1202" s="7" t="str">
        <f>IF('Report DCM'!$H1202="In-Stream Video","Rich Media display banner",IF('Report DCM'!$I1202&gt;'Report DCM'!$J1202,"Standard",VLOOKUP(CONCATENATE(bd_adtype,"_",bd_creativetype),tabela,2,FALSE)))</f>
        <v>Dynamic Click</v>
      </c>
      <c r="F1202" s="7" t="str">
        <f t="shared" si="212"/>
        <v>blinks_gco_pos_na_consideracao_facebook_all_ads_tra_ocpm_na_NA_na_all_lal_visitantes-15d-1p_18-65-ambos_ppl_all_lancamento-faculdade-gran_lote-relampago-a_pos-so-060223-533</v>
      </c>
      <c r="G1202" s="7" t="str">
        <f t="shared" si="213"/>
        <v>550011039</v>
      </c>
      <c r="H1202" s="7" t="str">
        <f t="shared" si="214"/>
        <v>Tracking</v>
      </c>
      <c r="I1202" s="7">
        <f t="shared" si="215"/>
        <v>0</v>
      </c>
      <c r="J1202" s="7">
        <f t="shared" si="216"/>
        <v>6</v>
      </c>
      <c r="K1202" s="8">
        <f t="shared" si="217"/>
        <v>1.2999999999999999E-2</v>
      </c>
      <c r="L1202" s="7">
        <f t="shared" si="218"/>
        <v>0.02</v>
      </c>
      <c r="M1202" s="8">
        <f t="shared" si="184"/>
        <v>7.8E-2</v>
      </c>
      <c r="N1202" s="8">
        <f t="shared" si="185"/>
        <v>0.12</v>
      </c>
    </row>
    <row r="1203" spans="1:14" ht="15.75" customHeight="1" x14ac:dyDescent="0.35">
      <c r="A1203" s="7" t="str">
        <f t="shared" si="208"/>
        <v>blinks_gco_pos_2023</v>
      </c>
      <c r="B1203" s="7" t="str">
        <f t="shared" si="209"/>
        <v>Facebook Brasil</v>
      </c>
      <c r="C1203" s="7" t="str">
        <f t="shared" si="210"/>
        <v>blinks_gco_pos_na_consideracao_facebook_all_ads_tra_ocpm_na_NA_na_all_lal_visitantes-15d-1p_18-65-ambos_ppl_all_lancamento-faculdade-gran_lote-relampago-b_pos-so-060223-534</v>
      </c>
      <c r="D1203" s="7" t="str">
        <f t="shared" si="211"/>
        <v>359100736</v>
      </c>
      <c r="E1203" s="7" t="str">
        <f>IF('Report DCM'!$H1203="In-Stream Video","Rich Media display banner",IF('Report DCM'!$I1203&gt;'Report DCM'!$J1203,"Standard",VLOOKUP(CONCATENATE(bd_adtype,"_",bd_creativetype),tabela,2,FALSE)))</f>
        <v>Dynamic Click</v>
      </c>
      <c r="F1203" s="7" t="str">
        <f t="shared" si="212"/>
        <v>blinks_gco_pos_na_consideracao_facebook_all_ads_tra_ocpm_na_NA_na_all_lal_visitantes-15d-1p_18-65-ambos_ppl_all_lancamento-faculdade-gran_lote-relampago-b_pos-so-060223-534</v>
      </c>
      <c r="G1203" s="7" t="str">
        <f t="shared" si="213"/>
        <v>550011033</v>
      </c>
      <c r="H1203" s="7" t="str">
        <f t="shared" si="214"/>
        <v>Tracking</v>
      </c>
      <c r="I1203" s="7">
        <f t="shared" si="215"/>
        <v>0</v>
      </c>
      <c r="J1203" s="7">
        <f t="shared" si="216"/>
        <v>13</v>
      </c>
      <c r="K1203" s="8">
        <f t="shared" si="217"/>
        <v>1.2999999999999999E-2</v>
      </c>
      <c r="L1203" s="7">
        <f t="shared" si="218"/>
        <v>0.02</v>
      </c>
      <c r="M1203" s="8">
        <f t="shared" si="184"/>
        <v>0.16899999999999998</v>
      </c>
      <c r="N1203" s="8">
        <f t="shared" si="185"/>
        <v>0.26</v>
      </c>
    </row>
    <row r="1204" spans="1:14" ht="15.75" customHeight="1" x14ac:dyDescent="0.35">
      <c r="A1204" s="7" t="str">
        <f t="shared" si="208"/>
        <v>blinks_gco_pos_2023</v>
      </c>
      <c r="B1204" s="7" t="str">
        <f t="shared" si="209"/>
        <v>Facebook Brasil</v>
      </c>
      <c r="C1204" s="7" t="str">
        <f t="shared" si="210"/>
        <v>blinks_gco_pos_na_consideracao_facebook_all_ads_tra_ocpm_na_NA_na_all_lal_visitantes-15d-1p_18-65-ambos_ppl_all_lancamento-faculdade-gran_lote-relampago-c_pos-so-060223-535</v>
      </c>
      <c r="D1204" s="7" t="str">
        <f t="shared" si="211"/>
        <v>359100730</v>
      </c>
      <c r="E1204" s="7" t="str">
        <f>IF('Report DCM'!$H1204="In-Stream Video","Rich Media display banner",IF('Report DCM'!$I1204&gt;'Report DCM'!$J1204,"Standard",VLOOKUP(CONCATENATE(bd_adtype,"_",bd_creativetype),tabela,2,FALSE)))</f>
        <v>Dynamic Click</v>
      </c>
      <c r="F1204" s="7" t="str">
        <f t="shared" si="212"/>
        <v>blinks_gco_pos_na_consideracao_facebook_all_ads_tra_ocpm_na_NA_na_all_lal_visitantes-15d-1p_18-65-ambos_ppl_all_lancamento-faculdade-gran_lote-relampago-c_pos-so-060223-535</v>
      </c>
      <c r="G1204" s="7" t="str">
        <f t="shared" si="213"/>
        <v>550011027</v>
      </c>
      <c r="H1204" s="7" t="str">
        <f t="shared" si="214"/>
        <v>Tracking</v>
      </c>
      <c r="I1204" s="7">
        <f t="shared" si="215"/>
        <v>0</v>
      </c>
      <c r="J1204" s="7">
        <f t="shared" si="216"/>
        <v>1</v>
      </c>
      <c r="K1204" s="8">
        <f t="shared" si="217"/>
        <v>1.2999999999999999E-2</v>
      </c>
      <c r="L1204" s="7">
        <f t="shared" si="218"/>
        <v>0.02</v>
      </c>
      <c r="M1204" s="8">
        <f t="shared" si="184"/>
        <v>1.2999999999999999E-2</v>
      </c>
      <c r="N1204" s="8">
        <f t="shared" si="185"/>
        <v>0.02</v>
      </c>
    </row>
    <row r="1205" spans="1:14" ht="15.75" customHeight="1" x14ac:dyDescent="0.35">
      <c r="A1205" s="7" t="str">
        <f t="shared" si="208"/>
        <v>blinks_gco_pos_2023</v>
      </c>
      <c r="B1205" s="7" t="str">
        <f t="shared" si="209"/>
        <v>Facebook Brasil</v>
      </c>
      <c r="C1205" s="7" t="str">
        <f t="shared" si="210"/>
        <v>blinks_gco_pos_na_consideracao_facebook_all_ads_tra_ocpm_na_NA_na_all_lal_visitantes-15d-1p_18-65-ambos_vid_all_lancamento-faculdade-gran_lote-1-a_pos-so-060223-929</v>
      </c>
      <c r="D1205" s="7" t="str">
        <f t="shared" si="211"/>
        <v>359212342</v>
      </c>
      <c r="E1205" s="7" t="str">
        <f>IF('Report DCM'!$H1205="In-Stream Video","Rich Media display banner",IF('Report DCM'!$I1205&gt;'Report DCM'!$J1205,"Standard",VLOOKUP(CONCATENATE(bd_adtype,"_",bd_creativetype),tabela,2,FALSE)))</f>
        <v>Dynamic Click</v>
      </c>
      <c r="F1205" s="7" t="str">
        <f t="shared" si="212"/>
        <v>blinks_gco_pos_na_consideracao_facebook_all_ads_tra_ocpm_na_NA_na_all_lal_visitantes-15d-1p_18-65-ambos_vid_all_lancamento-faculdade-gran_lote-1-a_pos-so-060223-929</v>
      </c>
      <c r="G1205" s="7" t="str">
        <f t="shared" si="213"/>
        <v>550233808</v>
      </c>
      <c r="H1205" s="7" t="str">
        <f t="shared" si="214"/>
        <v>Tracking</v>
      </c>
      <c r="I1205" s="7">
        <f t="shared" si="215"/>
        <v>0</v>
      </c>
      <c r="J1205" s="7">
        <f t="shared" si="216"/>
        <v>19</v>
      </c>
      <c r="K1205" s="8">
        <f t="shared" si="217"/>
        <v>1.2999999999999999E-2</v>
      </c>
      <c r="L1205" s="7">
        <f t="shared" si="218"/>
        <v>0.02</v>
      </c>
      <c r="M1205" s="8">
        <f t="shared" si="184"/>
        <v>0.247</v>
      </c>
      <c r="N1205" s="8">
        <f t="shared" si="185"/>
        <v>0.38</v>
      </c>
    </row>
    <row r="1206" spans="1:14" ht="15.75" customHeight="1" x14ac:dyDescent="0.35">
      <c r="A1206" s="7" t="str">
        <f t="shared" si="208"/>
        <v>blinks_gco_pos_2023</v>
      </c>
      <c r="B1206" s="7" t="str">
        <f t="shared" si="209"/>
        <v>Facebook Brasil</v>
      </c>
      <c r="C1206" s="7" t="str">
        <f t="shared" si="210"/>
        <v>blinks_gco_pos_na_consideracao_facebook_all_ads_tra_ocpm_na_NA_na_all_lal_visitantes-15d-1p_18-65-ambos_vid_all_lancamento-faculdade-gran_lote-1-b_pos-so-060223-930</v>
      </c>
      <c r="D1206" s="7" t="str">
        <f t="shared" si="211"/>
        <v>359212339</v>
      </c>
      <c r="E1206" s="7" t="str">
        <f>IF('Report DCM'!$H1206="In-Stream Video","Rich Media display banner",IF('Report DCM'!$I1206&gt;'Report DCM'!$J1206,"Standard",VLOOKUP(CONCATENATE(bd_adtype,"_",bd_creativetype),tabela,2,FALSE)))</f>
        <v>Dynamic Click</v>
      </c>
      <c r="F1206" s="7" t="str">
        <f t="shared" si="212"/>
        <v>blinks_gco_pos_na_consideracao_facebook_all_ads_tra_ocpm_na_NA_na_all_lal_visitantes-15d-1p_18-65-ambos_vid_all_lancamento-faculdade-gran_lote-1-b_pos-so-060223-930</v>
      </c>
      <c r="G1206" s="7" t="str">
        <f t="shared" si="213"/>
        <v>550233805</v>
      </c>
      <c r="H1206" s="7" t="str">
        <f t="shared" si="214"/>
        <v>Tracking</v>
      </c>
      <c r="I1206" s="7">
        <f t="shared" si="215"/>
        <v>0</v>
      </c>
      <c r="J1206" s="7">
        <f t="shared" si="216"/>
        <v>31</v>
      </c>
      <c r="K1206" s="8">
        <f t="shared" si="217"/>
        <v>1.2999999999999999E-2</v>
      </c>
      <c r="L1206" s="7">
        <f t="shared" si="218"/>
        <v>0.02</v>
      </c>
      <c r="M1206" s="8">
        <f t="shared" si="184"/>
        <v>0.40299999999999997</v>
      </c>
      <c r="N1206" s="8">
        <f t="shared" si="185"/>
        <v>0.62</v>
      </c>
    </row>
    <row r="1207" spans="1:14" ht="15.75" customHeight="1" x14ac:dyDescent="0.35">
      <c r="A1207" s="7" t="str">
        <f t="shared" si="208"/>
        <v>blinks_gco_pos_2023</v>
      </c>
      <c r="B1207" s="7" t="str">
        <f t="shared" si="209"/>
        <v>Facebook Brasil</v>
      </c>
      <c r="C1207" s="7" t="str">
        <f t="shared" si="210"/>
        <v>blinks_gco_pos_na_consideracao_facebook_all_ads_tra_ocpm_na_NA_na_all_lal_visitantes-15d-1p_18-65-ambos_vid_all_lancamento-faculdade-gran_lote-2-a_pos-so-060223-995</v>
      </c>
      <c r="D1207" s="7" t="str">
        <f t="shared" si="211"/>
        <v>359212144</v>
      </c>
      <c r="E1207" s="7" t="str">
        <f>IF('Report DCM'!$H1207="In-Stream Video","Rich Media display banner",IF('Report DCM'!$I1207&gt;'Report DCM'!$J1207,"Standard",VLOOKUP(CONCATENATE(bd_adtype,"_",bd_creativetype),tabela,2,FALSE)))</f>
        <v>Dynamic Click</v>
      </c>
      <c r="F1207" s="7" t="str">
        <f t="shared" si="212"/>
        <v>blinks_gco_pos_na_consideracao_facebook_all_ads_tra_ocpm_na_NA_na_all_lal_visitantes-15d-1p_18-65-ambos_vid_all_lancamento-faculdade-gran_lote-2-a_pos-so-060223-995</v>
      </c>
      <c r="G1207" s="7" t="str">
        <f t="shared" si="213"/>
        <v>550233610</v>
      </c>
      <c r="H1207" s="7" t="str">
        <f t="shared" si="214"/>
        <v>Tracking</v>
      </c>
      <c r="I1207" s="7">
        <f t="shared" si="215"/>
        <v>0</v>
      </c>
      <c r="J1207" s="7">
        <f t="shared" si="216"/>
        <v>3</v>
      </c>
      <c r="K1207" s="8">
        <f t="shared" si="217"/>
        <v>1.2999999999999999E-2</v>
      </c>
      <c r="L1207" s="7">
        <f t="shared" si="218"/>
        <v>0.02</v>
      </c>
      <c r="M1207" s="8">
        <f t="shared" si="184"/>
        <v>3.9E-2</v>
      </c>
      <c r="N1207" s="8">
        <f t="shared" si="185"/>
        <v>0.06</v>
      </c>
    </row>
    <row r="1208" spans="1:14" ht="15.75" customHeight="1" x14ac:dyDescent="0.35">
      <c r="A1208" s="7" t="str">
        <f t="shared" si="208"/>
        <v>blinks_gco_pos_2023</v>
      </c>
      <c r="B1208" s="7" t="str">
        <f t="shared" si="209"/>
        <v>Facebook Brasil</v>
      </c>
      <c r="C1208" s="7" t="str">
        <f t="shared" si="210"/>
        <v>blinks_gco_pos_na_consideracao_facebook_all_ads_tra_ocpm_na_NA_na_all_lal_visitantes-15d-1p_18-65-ambos_vid_all_lancamento-faculdade-gran_lote-2-b_pos-so-060223-996</v>
      </c>
      <c r="D1208" s="7" t="str">
        <f t="shared" si="211"/>
        <v>359212141</v>
      </c>
      <c r="E1208" s="7" t="str">
        <f>IF('Report DCM'!$H1208="In-Stream Video","Rich Media display banner",IF('Report DCM'!$I1208&gt;'Report DCM'!$J1208,"Standard",VLOOKUP(CONCATENATE(bd_adtype,"_",bd_creativetype),tabela,2,FALSE)))</f>
        <v>Dynamic Click</v>
      </c>
      <c r="F1208" s="7" t="str">
        <f t="shared" si="212"/>
        <v>blinks_gco_pos_na_consideracao_facebook_all_ads_tra_ocpm_na_NA_na_all_lal_visitantes-15d-1p_18-65-ambos_vid_all_lancamento-faculdade-gran_lote-2-b_pos-so-060223-996</v>
      </c>
      <c r="G1208" s="7" t="str">
        <f t="shared" si="213"/>
        <v>550233607</v>
      </c>
      <c r="H1208" s="7" t="str">
        <f t="shared" si="214"/>
        <v>Tracking</v>
      </c>
      <c r="I1208" s="7">
        <f t="shared" si="215"/>
        <v>0</v>
      </c>
      <c r="J1208" s="7">
        <f t="shared" si="216"/>
        <v>3</v>
      </c>
      <c r="K1208" s="8">
        <f t="shared" si="217"/>
        <v>1.2999999999999999E-2</v>
      </c>
      <c r="L1208" s="7">
        <f t="shared" si="218"/>
        <v>0.02</v>
      </c>
      <c r="M1208" s="8">
        <f t="shared" si="184"/>
        <v>3.9E-2</v>
      </c>
      <c r="N1208" s="8">
        <f t="shared" si="185"/>
        <v>0.06</v>
      </c>
    </row>
    <row r="1209" spans="1:14" ht="15.75" customHeight="1" x14ac:dyDescent="0.35">
      <c r="A1209" s="7" t="str">
        <f t="shared" si="208"/>
        <v>blinks_gco_pos_2023</v>
      </c>
      <c r="B1209" s="7" t="str">
        <f t="shared" si="209"/>
        <v>Facebook Brasil</v>
      </c>
      <c r="C1209" s="7" t="str">
        <f t="shared" si="210"/>
        <v>blinks_gco_pos_na_consideracao_facebook_all_ads_tra_ocpm_na_NA_na_all_rmkt_visitantes-180d_18-65-ambos_ppl_all_lancamento-faculdade-gran_lote-1-a_pos-so-060223-611</v>
      </c>
      <c r="D1209" s="7" t="str">
        <f t="shared" si="211"/>
        <v>359208978</v>
      </c>
      <c r="E1209" s="7" t="str">
        <f>IF('Report DCM'!$H1209="In-Stream Video","Rich Media display banner",IF('Report DCM'!$I1209&gt;'Report DCM'!$J1209,"Standard",VLOOKUP(CONCATENATE(bd_adtype,"_",bd_creativetype),tabela,2,FALSE)))</f>
        <v>Dynamic Click</v>
      </c>
      <c r="F1209" s="7" t="str">
        <f t="shared" si="212"/>
        <v>blinks_gco_pos_na_consideracao_facebook_all_ads_tra_ocpm_na_NA_na_all_rmkt_visitantes-180d_18-65-ambos_ppl_all_lancamento-faculdade-gran_lote-1-a_pos-so-060223-611</v>
      </c>
      <c r="G1209" s="7" t="str">
        <f t="shared" si="213"/>
        <v>550125403</v>
      </c>
      <c r="H1209" s="7" t="str">
        <f t="shared" si="214"/>
        <v>Tracking</v>
      </c>
      <c r="I1209" s="7">
        <f t="shared" si="215"/>
        <v>0</v>
      </c>
      <c r="J1209" s="7">
        <f t="shared" si="216"/>
        <v>150</v>
      </c>
      <c r="K1209" s="8">
        <f t="shared" si="217"/>
        <v>1.2999999999999999E-2</v>
      </c>
      <c r="L1209" s="7">
        <f t="shared" si="218"/>
        <v>0.02</v>
      </c>
      <c r="M1209" s="8">
        <f t="shared" si="184"/>
        <v>1.95</v>
      </c>
      <c r="N1209" s="8">
        <f t="shared" si="185"/>
        <v>3</v>
      </c>
    </row>
    <row r="1210" spans="1:14" ht="15.75" customHeight="1" x14ac:dyDescent="0.35">
      <c r="A1210" s="7" t="str">
        <f t="shared" si="208"/>
        <v>blinks_gco_pos_2023</v>
      </c>
      <c r="B1210" s="7" t="str">
        <f t="shared" si="209"/>
        <v>Facebook Brasil</v>
      </c>
      <c r="C1210" s="7" t="str">
        <f t="shared" si="210"/>
        <v>blinks_gco_pos_na_consideracao_facebook_all_ads_tra_ocpm_na_NA_na_all_rmkt_visitantes-180d_18-65-ambos_ppl_all_lancamento-faculdade-gran_lote-1-b_pos-so-060223-612</v>
      </c>
      <c r="D1210" s="7" t="str">
        <f t="shared" si="211"/>
        <v>359208975</v>
      </c>
      <c r="E1210" s="7" t="str">
        <f>IF('Report DCM'!$H1210="In-Stream Video","Rich Media display banner",IF('Report DCM'!$I1210&gt;'Report DCM'!$J1210,"Standard",VLOOKUP(CONCATENATE(bd_adtype,"_",bd_creativetype),tabela,2,FALSE)))</f>
        <v>Dynamic Click</v>
      </c>
      <c r="F1210" s="7" t="str">
        <f t="shared" si="212"/>
        <v>blinks_gco_pos_na_consideracao_facebook_all_ads_tra_ocpm_na_NA_na_all_rmkt_visitantes-180d_18-65-ambos_ppl_all_lancamento-faculdade-gran_lote-1-b_pos-so-060223-612</v>
      </c>
      <c r="G1210" s="7" t="str">
        <f t="shared" si="213"/>
        <v>550125400</v>
      </c>
      <c r="H1210" s="7" t="str">
        <f t="shared" si="214"/>
        <v>Tracking</v>
      </c>
      <c r="I1210" s="7">
        <f t="shared" si="215"/>
        <v>0</v>
      </c>
      <c r="J1210" s="7">
        <f t="shared" si="216"/>
        <v>25</v>
      </c>
      <c r="K1210" s="8">
        <f t="shared" si="217"/>
        <v>1.2999999999999999E-2</v>
      </c>
      <c r="L1210" s="7">
        <f t="shared" si="218"/>
        <v>0.02</v>
      </c>
      <c r="M1210" s="8">
        <f t="shared" si="184"/>
        <v>0.32500000000000001</v>
      </c>
      <c r="N1210" s="8">
        <f t="shared" si="185"/>
        <v>0.5</v>
      </c>
    </row>
    <row r="1211" spans="1:14" ht="15.75" customHeight="1" x14ac:dyDescent="0.35">
      <c r="A1211" s="7" t="str">
        <f t="shared" si="208"/>
        <v>blinks_gco_pos_2023</v>
      </c>
      <c r="B1211" s="7" t="str">
        <f t="shared" si="209"/>
        <v>Facebook Brasil</v>
      </c>
      <c r="C1211" s="7" t="str">
        <f t="shared" si="210"/>
        <v>blinks_gco_pos_na_consideracao_facebook_all_ads_tra_ocpm_na_NA_na_all_rmkt_visitantes-180d_18-65-ambos_ppl_all_lancamento-faculdade-gran_lote-1-c_pos-so-060223-613</v>
      </c>
      <c r="D1211" s="7" t="str">
        <f t="shared" si="211"/>
        <v>359208972</v>
      </c>
      <c r="E1211" s="7" t="str">
        <f>IF('Report DCM'!$H1211="In-Stream Video","Rich Media display banner",IF('Report DCM'!$I1211&gt;'Report DCM'!$J1211,"Standard",VLOOKUP(CONCATENATE(bd_adtype,"_",bd_creativetype),tabela,2,FALSE)))</f>
        <v>Dynamic Click</v>
      </c>
      <c r="F1211" s="7" t="str">
        <f t="shared" si="212"/>
        <v>blinks_gco_pos_na_consideracao_facebook_all_ads_tra_ocpm_na_NA_na_all_rmkt_visitantes-180d_18-65-ambos_ppl_all_lancamento-faculdade-gran_lote-1-c_pos-so-060223-613</v>
      </c>
      <c r="G1211" s="7" t="str">
        <f t="shared" si="213"/>
        <v>550125397</v>
      </c>
      <c r="H1211" s="7" t="str">
        <f t="shared" si="214"/>
        <v>Tracking</v>
      </c>
      <c r="I1211" s="7">
        <f t="shared" si="215"/>
        <v>0</v>
      </c>
      <c r="J1211" s="7">
        <f t="shared" si="216"/>
        <v>112</v>
      </c>
      <c r="K1211" s="8">
        <f t="shared" si="217"/>
        <v>1.2999999999999999E-2</v>
      </c>
      <c r="L1211" s="7">
        <f t="shared" si="218"/>
        <v>0.02</v>
      </c>
      <c r="M1211" s="8">
        <f t="shared" si="184"/>
        <v>1.456</v>
      </c>
      <c r="N1211" s="8">
        <f t="shared" si="185"/>
        <v>2.2400000000000002</v>
      </c>
    </row>
    <row r="1212" spans="1:14" ht="15.75" customHeight="1" x14ac:dyDescent="0.35">
      <c r="A1212" s="7" t="str">
        <f t="shared" si="208"/>
        <v>blinks_gco_pos_2023</v>
      </c>
      <c r="B1212" s="7" t="str">
        <f t="shared" si="209"/>
        <v>Facebook Brasil</v>
      </c>
      <c r="C1212" s="7" t="str">
        <f t="shared" si="210"/>
        <v>blinks_gco_pos_na_consideracao_facebook_all_ads_tra_ocpm_na_NA_na_all_rmkt_visitantes-180d_18-65-ambos_ppl_all_lancamento-faculdade-gran_lote-1-d_pos-so-060223-614</v>
      </c>
      <c r="D1212" s="7" t="str">
        <f t="shared" si="211"/>
        <v>359208969</v>
      </c>
      <c r="E1212" s="7" t="str">
        <f>IF('Report DCM'!$H1212="In-Stream Video","Rich Media display banner",IF('Report DCM'!$I1212&gt;'Report DCM'!$J1212,"Standard",VLOOKUP(CONCATENATE(bd_adtype,"_",bd_creativetype),tabela,2,FALSE)))</f>
        <v>Dynamic Click</v>
      </c>
      <c r="F1212" s="7" t="str">
        <f t="shared" si="212"/>
        <v>blinks_gco_pos_na_consideracao_facebook_all_ads_tra_ocpm_na_NA_na_all_rmkt_visitantes-180d_18-65-ambos_ppl_all_lancamento-faculdade-gran_lote-1-d_pos-so-060223-614</v>
      </c>
      <c r="G1212" s="7" t="str">
        <f t="shared" si="213"/>
        <v>550125394</v>
      </c>
      <c r="H1212" s="7" t="str">
        <f t="shared" si="214"/>
        <v>Tracking</v>
      </c>
      <c r="I1212" s="7">
        <f t="shared" si="215"/>
        <v>0</v>
      </c>
      <c r="J1212" s="7">
        <f t="shared" si="216"/>
        <v>140</v>
      </c>
      <c r="K1212" s="8">
        <f t="shared" si="217"/>
        <v>1.2999999999999999E-2</v>
      </c>
      <c r="L1212" s="7">
        <f t="shared" si="218"/>
        <v>0.02</v>
      </c>
      <c r="M1212" s="8">
        <f t="shared" si="184"/>
        <v>1.8199999999999998</v>
      </c>
      <c r="N1212" s="8">
        <f t="shared" si="185"/>
        <v>2.8000000000000003</v>
      </c>
    </row>
    <row r="1213" spans="1:14" ht="15.75" customHeight="1" x14ac:dyDescent="0.35">
      <c r="A1213" s="7" t="str">
        <f t="shared" si="208"/>
        <v>blinks_gco_pos_2023</v>
      </c>
      <c r="B1213" s="7" t="str">
        <f t="shared" si="209"/>
        <v>Facebook Brasil</v>
      </c>
      <c r="C1213" s="7" t="str">
        <f t="shared" si="210"/>
        <v>blinks_gco_pos_na_consideracao_facebook_all_ads_tra_ocpm_na_NA_na_all_rmkt_visitantes-180d_18-65-ambos_ppl_all_lancamento-faculdade-gran_lote-1-e_pos-so-060223-615</v>
      </c>
      <c r="D1213" s="7" t="str">
        <f t="shared" si="211"/>
        <v>359208966</v>
      </c>
      <c r="E1213" s="7" t="str">
        <f>IF('Report DCM'!$H1213="In-Stream Video","Rich Media display banner",IF('Report DCM'!$I1213&gt;'Report DCM'!$J1213,"Standard",VLOOKUP(CONCATENATE(bd_adtype,"_",bd_creativetype),tabela,2,FALSE)))</f>
        <v>Dynamic Click</v>
      </c>
      <c r="F1213" s="7" t="str">
        <f t="shared" si="212"/>
        <v>blinks_gco_pos_na_consideracao_facebook_all_ads_tra_ocpm_na_NA_na_all_rmkt_visitantes-180d_18-65-ambos_ppl_all_lancamento-faculdade-gran_lote-1-e_pos-so-060223-615</v>
      </c>
      <c r="G1213" s="7" t="str">
        <f t="shared" si="213"/>
        <v>550125391</v>
      </c>
      <c r="H1213" s="7" t="str">
        <f t="shared" si="214"/>
        <v>Tracking</v>
      </c>
      <c r="I1213" s="7">
        <f t="shared" si="215"/>
        <v>0</v>
      </c>
      <c r="J1213" s="7">
        <f t="shared" si="216"/>
        <v>3</v>
      </c>
      <c r="K1213" s="8">
        <f t="shared" si="217"/>
        <v>1.2999999999999999E-2</v>
      </c>
      <c r="L1213" s="7">
        <f t="shared" si="218"/>
        <v>0.02</v>
      </c>
      <c r="M1213" s="8">
        <f t="shared" si="184"/>
        <v>3.9E-2</v>
      </c>
      <c r="N1213" s="8">
        <f t="shared" si="185"/>
        <v>0.06</v>
      </c>
    </row>
    <row r="1214" spans="1:14" ht="15.75" customHeight="1" x14ac:dyDescent="0.35">
      <c r="A1214" s="7" t="str">
        <f t="shared" si="208"/>
        <v>blinks_gco_pos_2023</v>
      </c>
      <c r="B1214" s="7" t="str">
        <f t="shared" si="209"/>
        <v>Facebook Brasil</v>
      </c>
      <c r="C1214" s="7" t="str">
        <f t="shared" si="210"/>
        <v>blinks_gco_pos_na_consideracao_facebook_all_ads_tra_ocpm_na_NA_na_all_rmkt_visitantes-180d_18-65-ambos_ppl_all_lancamento-faculdade-gran_lote-1-f_pos-so-060223-616</v>
      </c>
      <c r="D1214" s="7" t="str">
        <f t="shared" si="211"/>
        <v>359208963</v>
      </c>
      <c r="E1214" s="7" t="str">
        <f>IF('Report DCM'!$H1214="In-Stream Video","Rich Media display banner",IF('Report DCM'!$I1214&gt;'Report DCM'!$J1214,"Standard",VLOOKUP(CONCATENATE(bd_adtype,"_",bd_creativetype),tabela,2,FALSE)))</f>
        <v>Dynamic Click</v>
      </c>
      <c r="F1214" s="7" t="str">
        <f t="shared" si="212"/>
        <v>blinks_gco_pos_na_consideracao_facebook_all_ads_tra_ocpm_na_NA_na_all_rmkt_visitantes-180d_18-65-ambos_ppl_all_lancamento-faculdade-gran_lote-1-f_pos-so-060223-616</v>
      </c>
      <c r="G1214" s="7" t="str">
        <f t="shared" si="213"/>
        <v>550125388</v>
      </c>
      <c r="H1214" s="7" t="str">
        <f t="shared" si="214"/>
        <v>Tracking</v>
      </c>
      <c r="I1214" s="7">
        <f t="shared" si="215"/>
        <v>0</v>
      </c>
      <c r="J1214" s="7">
        <f t="shared" si="216"/>
        <v>2</v>
      </c>
      <c r="K1214" s="8">
        <f t="shared" si="217"/>
        <v>1.2999999999999999E-2</v>
      </c>
      <c r="L1214" s="7">
        <f t="shared" si="218"/>
        <v>0.02</v>
      </c>
      <c r="M1214" s="8">
        <f t="shared" si="184"/>
        <v>2.5999999999999999E-2</v>
      </c>
      <c r="N1214" s="8">
        <f t="shared" si="185"/>
        <v>0.04</v>
      </c>
    </row>
    <row r="1215" spans="1:14" ht="15.75" customHeight="1" x14ac:dyDescent="0.35">
      <c r="A1215" s="7" t="str">
        <f t="shared" si="208"/>
        <v>blinks_gco_pos_2023</v>
      </c>
      <c r="B1215" s="7" t="str">
        <f t="shared" si="209"/>
        <v>Facebook Brasil</v>
      </c>
      <c r="C1215" s="7" t="str">
        <f t="shared" si="210"/>
        <v>blinks_gco_pos_na_consideracao_facebook_all_ads_tra_ocpm_na_NA_na_all_rmkt_visitantes-180d_18-65-ambos_ppl_all_lancamento-faculdade-gran_lote-2-a_pos-so-060223-677</v>
      </c>
      <c r="D1215" s="7" t="str">
        <f t="shared" si="211"/>
        <v>359208780</v>
      </c>
      <c r="E1215" s="7" t="str">
        <f>IF('Report DCM'!$H1215="In-Stream Video","Rich Media display banner",IF('Report DCM'!$I1215&gt;'Report DCM'!$J1215,"Standard",VLOOKUP(CONCATENATE(bd_adtype,"_",bd_creativetype),tabela,2,FALSE)))</f>
        <v>Dynamic Click</v>
      </c>
      <c r="F1215" s="7" t="str">
        <f t="shared" si="212"/>
        <v>blinks_gco_pos_na_consideracao_facebook_all_ads_tra_ocpm_na_NA_na_all_rmkt_visitantes-180d_18-65-ambos_ppl_all_lancamento-faculdade-gran_lote-2-a_pos-so-060223-677</v>
      </c>
      <c r="G1215" s="7" t="str">
        <f t="shared" si="213"/>
        <v>550125205</v>
      </c>
      <c r="H1215" s="7" t="str">
        <f t="shared" si="214"/>
        <v>Tracking</v>
      </c>
      <c r="I1215" s="7">
        <f t="shared" si="215"/>
        <v>0</v>
      </c>
      <c r="J1215" s="7">
        <f t="shared" si="216"/>
        <v>15</v>
      </c>
      <c r="K1215" s="8">
        <f t="shared" si="217"/>
        <v>1.2999999999999999E-2</v>
      </c>
      <c r="L1215" s="7">
        <f t="shared" si="218"/>
        <v>0.02</v>
      </c>
      <c r="M1215" s="8">
        <f t="shared" si="184"/>
        <v>0.19499999999999998</v>
      </c>
      <c r="N1215" s="8">
        <f t="shared" si="185"/>
        <v>0.3</v>
      </c>
    </row>
    <row r="1216" spans="1:14" ht="15.75" customHeight="1" x14ac:dyDescent="0.35">
      <c r="A1216" s="7" t="str">
        <f t="shared" si="208"/>
        <v>blinks_gco_pos_2023</v>
      </c>
      <c r="B1216" s="7" t="str">
        <f t="shared" si="209"/>
        <v>Facebook Brasil</v>
      </c>
      <c r="C1216" s="7" t="str">
        <f t="shared" si="210"/>
        <v>blinks_gco_pos_na_consideracao_facebook_all_ads_tra_ocpm_na_NA_na_all_rmkt_visitantes-180d_18-65-ambos_ppl_all_lancamento-faculdade-gran_lote-2-b_pos-so-060223-678</v>
      </c>
      <c r="D1216" s="7" t="str">
        <f t="shared" si="211"/>
        <v>359208777</v>
      </c>
      <c r="E1216" s="7" t="str">
        <f>IF('Report DCM'!$H1216="In-Stream Video","Rich Media display banner",IF('Report DCM'!$I1216&gt;'Report DCM'!$J1216,"Standard",VLOOKUP(CONCATENATE(bd_adtype,"_",bd_creativetype),tabela,2,FALSE)))</f>
        <v>Dynamic Click</v>
      </c>
      <c r="F1216" s="7" t="str">
        <f t="shared" si="212"/>
        <v>blinks_gco_pos_na_consideracao_facebook_all_ads_tra_ocpm_na_NA_na_all_rmkt_visitantes-180d_18-65-ambos_ppl_all_lancamento-faculdade-gran_lote-2-b_pos-so-060223-678</v>
      </c>
      <c r="G1216" s="7" t="str">
        <f t="shared" si="213"/>
        <v>550125202</v>
      </c>
      <c r="H1216" s="7" t="str">
        <f t="shared" si="214"/>
        <v>Tracking</v>
      </c>
      <c r="I1216" s="7">
        <f t="shared" si="215"/>
        <v>0</v>
      </c>
      <c r="J1216" s="7">
        <f t="shared" si="216"/>
        <v>5</v>
      </c>
      <c r="K1216" s="8">
        <f t="shared" si="217"/>
        <v>1.2999999999999999E-2</v>
      </c>
      <c r="L1216" s="7">
        <f t="shared" si="218"/>
        <v>0.02</v>
      </c>
      <c r="M1216" s="8">
        <f t="shared" si="184"/>
        <v>6.5000000000000002E-2</v>
      </c>
      <c r="N1216" s="8">
        <f t="shared" si="185"/>
        <v>0.1</v>
      </c>
    </row>
    <row r="1217" spans="1:14" ht="15.75" customHeight="1" x14ac:dyDescent="0.35">
      <c r="A1217" s="7" t="str">
        <f t="shared" si="208"/>
        <v>blinks_gco_pos_2023</v>
      </c>
      <c r="B1217" s="7" t="str">
        <f t="shared" si="209"/>
        <v>Facebook Brasil</v>
      </c>
      <c r="C1217" s="7" t="str">
        <f t="shared" si="210"/>
        <v>blinks_gco_pos_na_consideracao_facebook_all_ads_tra_ocpm_na_NA_na_all_rmkt_visitantes-180d_18-65-ambos_ppl_all_lancamento-faculdade-gran_lote-2-c_pos-so-060223-679</v>
      </c>
      <c r="D1217" s="7" t="str">
        <f t="shared" si="211"/>
        <v>359208774</v>
      </c>
      <c r="E1217" s="7" t="str">
        <f>IF('Report DCM'!$H1217="In-Stream Video","Rich Media display banner",IF('Report DCM'!$I1217&gt;'Report DCM'!$J1217,"Standard",VLOOKUP(CONCATENATE(bd_adtype,"_",bd_creativetype),tabela,2,FALSE)))</f>
        <v>Dynamic Click</v>
      </c>
      <c r="F1217" s="7" t="str">
        <f t="shared" si="212"/>
        <v>blinks_gco_pos_na_consideracao_facebook_all_ads_tra_ocpm_na_NA_na_all_rmkt_visitantes-180d_18-65-ambos_ppl_all_lancamento-faculdade-gran_lote-2-c_pos-so-060223-679</v>
      </c>
      <c r="G1217" s="7" t="str">
        <f t="shared" si="213"/>
        <v>550125199</v>
      </c>
      <c r="H1217" s="7" t="str">
        <f t="shared" si="214"/>
        <v>Tracking</v>
      </c>
      <c r="I1217" s="7">
        <f t="shared" si="215"/>
        <v>0</v>
      </c>
      <c r="J1217" s="7">
        <f t="shared" si="216"/>
        <v>1</v>
      </c>
      <c r="K1217" s="8">
        <f t="shared" si="217"/>
        <v>1.2999999999999999E-2</v>
      </c>
      <c r="L1217" s="7">
        <f t="shared" si="218"/>
        <v>0.02</v>
      </c>
      <c r="M1217" s="8">
        <f t="shared" si="184"/>
        <v>1.2999999999999999E-2</v>
      </c>
      <c r="N1217" s="8">
        <f t="shared" si="185"/>
        <v>0.02</v>
      </c>
    </row>
    <row r="1218" spans="1:14" ht="15.75" customHeight="1" x14ac:dyDescent="0.35">
      <c r="A1218" s="7" t="str">
        <f t="shared" ref="A1218:A1281" si="219">bd_campaign</f>
        <v>blinks_gco_pos_2023</v>
      </c>
      <c r="B1218" s="7" t="str">
        <f t="shared" ref="B1218:B1281" si="220">bd_site</f>
        <v>Facebook Brasil</v>
      </c>
      <c r="C1218" s="7" t="str">
        <f t="shared" ref="C1218:C1281" si="221">bd_placement</f>
        <v>blinks_gco_pos_na_consideracao_facebook_all_ads_tra_ocpm_na_NA_na_all_rmkt_visitantes-180d_18-65-ambos_ppl_all_lancamento-faculdade-gran_lote-2-d_pos-so-060223-680</v>
      </c>
      <c r="D1218" s="7" t="str">
        <f t="shared" ref="D1218:D1281" si="222">bd_placementID</f>
        <v>359208771</v>
      </c>
      <c r="E1218" s="7" t="str">
        <f>IF('Report DCM'!$H1218="In-Stream Video","Rich Media display banner",IF('Report DCM'!$I1218&gt;'Report DCM'!$J1218,"Standard",VLOOKUP(CONCATENATE(bd_adtype,"_",bd_creativetype),tabela,2,FALSE)))</f>
        <v>Dynamic Click</v>
      </c>
      <c r="F1218" s="7" t="str">
        <f t="shared" ref="F1218:F1281" si="223">bd_ad</f>
        <v>blinks_gco_pos_na_consideracao_facebook_all_ads_tra_ocpm_na_NA_na_all_rmkt_visitantes-180d_18-65-ambos_ppl_all_lancamento-faculdade-gran_lote-2-d_pos-so-060223-680</v>
      </c>
      <c r="G1218" s="7" t="str">
        <f t="shared" ref="G1218:G1281" si="224">bd_adid</f>
        <v>550125196</v>
      </c>
      <c r="H1218" s="7" t="str">
        <f t="shared" ref="H1218:H1281" si="225">bd_creativetype</f>
        <v>Tracking</v>
      </c>
      <c r="I1218" s="7">
        <f t="shared" ref="I1218:I1281" si="226">bd_impression</f>
        <v>0</v>
      </c>
      <c r="J1218" s="7">
        <f t="shared" ref="J1218:J1281" si="227">bd_clicks</f>
        <v>3</v>
      </c>
      <c r="K1218" s="8">
        <f t="shared" ref="K1218:K1281" si="228">VLOOKUP(E1218,tabela,2,FALSE)</f>
        <v>1.2999999999999999E-2</v>
      </c>
      <c r="L1218" s="7">
        <f t="shared" ref="L1218:L1281" si="229">VLOOKUP(E1218,tabela,3,FALSE)</f>
        <v>0.02</v>
      </c>
      <c r="M1218" s="8">
        <f t="shared" si="184"/>
        <v>3.9E-2</v>
      </c>
      <c r="N1218" s="8">
        <f t="shared" si="185"/>
        <v>0.06</v>
      </c>
    </row>
    <row r="1219" spans="1:14" ht="15.75" customHeight="1" x14ac:dyDescent="0.35">
      <c r="A1219" s="7" t="str">
        <f t="shared" si="219"/>
        <v>blinks_gco_pos_2023</v>
      </c>
      <c r="B1219" s="7" t="str">
        <f t="shared" si="220"/>
        <v>Facebook Brasil</v>
      </c>
      <c r="C1219" s="7" t="str">
        <f t="shared" si="221"/>
        <v>blinks_gco_pos_na_consideracao_facebook_all_ads_tra_ocpm_na_NA_na_all_rmkt_visitantes-180d_18-65-ambos_ppl_all_lancamento-faculdade-gran_lote-relampago-a_pos-so-060223-545</v>
      </c>
      <c r="D1219" s="7" t="str">
        <f t="shared" si="222"/>
        <v>359099470</v>
      </c>
      <c r="E1219" s="7" t="str">
        <f>IF('Report DCM'!$H1219="In-Stream Video","Rich Media display banner",IF('Report DCM'!$I1219&gt;'Report DCM'!$J1219,"Standard",VLOOKUP(CONCATENATE(bd_adtype,"_",bd_creativetype),tabela,2,FALSE)))</f>
        <v>Dynamic Click</v>
      </c>
      <c r="F1219" s="7" t="str">
        <f t="shared" si="223"/>
        <v>blinks_gco_pos_na_consideracao_facebook_all_ads_tra_ocpm_na_NA_na_all_rmkt_visitantes-180d_18-65-ambos_ppl_all_lancamento-faculdade-gran_lote-relampago-a_pos-so-060223-545</v>
      </c>
      <c r="G1219" s="7" t="str">
        <f t="shared" si="224"/>
        <v>549974939</v>
      </c>
      <c r="H1219" s="7" t="str">
        <f t="shared" si="225"/>
        <v>Tracking</v>
      </c>
      <c r="I1219" s="7">
        <f t="shared" si="226"/>
        <v>0</v>
      </c>
      <c r="J1219" s="7">
        <f t="shared" si="227"/>
        <v>142</v>
      </c>
      <c r="K1219" s="8">
        <f t="shared" si="228"/>
        <v>1.2999999999999999E-2</v>
      </c>
      <c r="L1219" s="7">
        <f t="shared" si="229"/>
        <v>0.02</v>
      </c>
      <c r="M1219" s="8">
        <f t="shared" si="184"/>
        <v>1.8459999999999999</v>
      </c>
      <c r="N1219" s="8">
        <f t="shared" si="185"/>
        <v>2.84</v>
      </c>
    </row>
    <row r="1220" spans="1:14" ht="15.75" customHeight="1" x14ac:dyDescent="0.35">
      <c r="A1220" s="7" t="str">
        <f t="shared" si="219"/>
        <v>blinks_gco_pos_2023</v>
      </c>
      <c r="B1220" s="7" t="str">
        <f t="shared" si="220"/>
        <v>Facebook Brasil</v>
      </c>
      <c r="C1220" s="7" t="str">
        <f t="shared" si="221"/>
        <v>blinks_gco_pos_na_consideracao_facebook_all_ads_tra_ocpm_na_NA_na_all_rmkt_visitantes-180d_18-65-ambos_ppl_all_lancamento-faculdade-gran_lote-relampago-b_pos-so-060223-546</v>
      </c>
      <c r="D1220" s="7" t="str">
        <f t="shared" si="222"/>
        <v>359099464</v>
      </c>
      <c r="E1220" s="7" t="str">
        <f>IF('Report DCM'!$H1220="In-Stream Video","Rich Media display banner",IF('Report DCM'!$I1220&gt;'Report DCM'!$J1220,"Standard",VLOOKUP(CONCATENATE(bd_adtype,"_",bd_creativetype),tabela,2,FALSE)))</f>
        <v>Dynamic Click</v>
      </c>
      <c r="F1220" s="7" t="str">
        <f t="shared" si="223"/>
        <v>blinks_gco_pos_na_consideracao_facebook_all_ads_tra_ocpm_na_NA_na_all_rmkt_visitantes-180d_18-65-ambos_ppl_all_lancamento-faculdade-gran_lote-relampago-b_pos-so-060223-546</v>
      </c>
      <c r="G1220" s="7" t="str">
        <f t="shared" si="224"/>
        <v>549974933</v>
      </c>
      <c r="H1220" s="7" t="str">
        <f t="shared" si="225"/>
        <v>Tracking</v>
      </c>
      <c r="I1220" s="7">
        <f t="shared" si="226"/>
        <v>0</v>
      </c>
      <c r="J1220" s="7">
        <f t="shared" si="227"/>
        <v>390</v>
      </c>
      <c r="K1220" s="8">
        <f t="shared" si="228"/>
        <v>1.2999999999999999E-2</v>
      </c>
      <c r="L1220" s="7">
        <f t="shared" si="229"/>
        <v>0.02</v>
      </c>
      <c r="M1220" s="8">
        <f t="shared" si="184"/>
        <v>5.0699999999999994</v>
      </c>
      <c r="N1220" s="8">
        <f t="shared" si="185"/>
        <v>7.8</v>
      </c>
    </row>
    <row r="1221" spans="1:14" ht="15.75" customHeight="1" x14ac:dyDescent="0.35">
      <c r="A1221" s="7" t="str">
        <f t="shared" si="219"/>
        <v>blinks_gco_pos_2023</v>
      </c>
      <c r="B1221" s="7" t="str">
        <f t="shared" si="220"/>
        <v>Facebook Brasil</v>
      </c>
      <c r="C1221" s="7" t="str">
        <f t="shared" si="221"/>
        <v>blinks_gco_pos_na_consideracao_facebook_all_ads_tra_ocpm_na_NA_na_all_rmkt_visitantes-180d_18-65-ambos_ppl_all_lancamento-faculdade-gran_lote-relampago-c_pos-so-060223-547</v>
      </c>
      <c r="D1221" s="7" t="str">
        <f t="shared" si="222"/>
        <v>359099458</v>
      </c>
      <c r="E1221" s="7" t="str">
        <f>IF('Report DCM'!$H1221="In-Stream Video","Rich Media display banner",IF('Report DCM'!$I1221&gt;'Report DCM'!$J1221,"Standard",VLOOKUP(CONCATENATE(bd_adtype,"_",bd_creativetype),tabela,2,FALSE)))</f>
        <v>Dynamic Click</v>
      </c>
      <c r="F1221" s="7" t="str">
        <f t="shared" si="223"/>
        <v>blinks_gco_pos_na_consideracao_facebook_all_ads_tra_ocpm_na_NA_na_all_rmkt_visitantes-180d_18-65-ambos_ppl_all_lancamento-faculdade-gran_lote-relampago-c_pos-so-060223-547</v>
      </c>
      <c r="G1221" s="7" t="str">
        <f t="shared" si="224"/>
        <v>549974927</v>
      </c>
      <c r="H1221" s="7" t="str">
        <f t="shared" si="225"/>
        <v>Tracking</v>
      </c>
      <c r="I1221" s="7">
        <f t="shared" si="226"/>
        <v>0</v>
      </c>
      <c r="J1221" s="7">
        <f t="shared" si="227"/>
        <v>50</v>
      </c>
      <c r="K1221" s="8">
        <f t="shared" si="228"/>
        <v>1.2999999999999999E-2</v>
      </c>
      <c r="L1221" s="7">
        <f t="shared" si="229"/>
        <v>0.02</v>
      </c>
      <c r="M1221" s="8">
        <f t="shared" si="184"/>
        <v>0.65</v>
      </c>
      <c r="N1221" s="8">
        <f t="shared" si="185"/>
        <v>1</v>
      </c>
    </row>
    <row r="1222" spans="1:14" ht="15.75" customHeight="1" x14ac:dyDescent="0.35">
      <c r="A1222" s="7" t="str">
        <f t="shared" si="219"/>
        <v>blinks_gco_pos_2023</v>
      </c>
      <c r="B1222" s="7" t="str">
        <f t="shared" si="220"/>
        <v>Facebook Brasil</v>
      </c>
      <c r="C1222" s="7" t="str">
        <f t="shared" si="221"/>
        <v>blinks_gco_pos_na_consideracao_facebook_all_ads_tra_ocpm_na_NA_na_all_rmkt_visitantes-180d_18-65-ambos_vid_all_lancamento-faculdade-gran_lote-1-a_pos-so-060223-941</v>
      </c>
      <c r="D1222" s="7" t="str">
        <f t="shared" si="222"/>
        <v>359212306</v>
      </c>
      <c r="E1222" s="7" t="str">
        <f>IF('Report DCM'!$H1222="In-Stream Video","Rich Media display banner",IF('Report DCM'!$I1222&gt;'Report DCM'!$J1222,"Standard",VLOOKUP(CONCATENATE(bd_adtype,"_",bd_creativetype),tabela,2,FALSE)))</f>
        <v>Dynamic Click</v>
      </c>
      <c r="F1222" s="7" t="str">
        <f t="shared" si="223"/>
        <v>blinks_gco_pos_na_consideracao_facebook_all_ads_tra_ocpm_na_NA_na_all_rmkt_visitantes-180d_18-65-ambos_vid_all_lancamento-faculdade-gran_lote-1-a_pos-so-060223-941</v>
      </c>
      <c r="G1222" s="7" t="str">
        <f t="shared" si="224"/>
        <v>550233772</v>
      </c>
      <c r="H1222" s="7" t="str">
        <f t="shared" si="225"/>
        <v>Tracking</v>
      </c>
      <c r="I1222" s="7">
        <f t="shared" si="226"/>
        <v>0</v>
      </c>
      <c r="J1222" s="7">
        <f t="shared" si="227"/>
        <v>2237</v>
      </c>
      <c r="K1222" s="8">
        <f t="shared" si="228"/>
        <v>1.2999999999999999E-2</v>
      </c>
      <c r="L1222" s="7">
        <f t="shared" si="229"/>
        <v>0.02</v>
      </c>
      <c r="M1222" s="8">
        <f t="shared" si="184"/>
        <v>29.081</v>
      </c>
      <c r="N1222" s="8">
        <f t="shared" si="185"/>
        <v>44.74</v>
      </c>
    </row>
    <row r="1223" spans="1:14" ht="15.75" customHeight="1" x14ac:dyDescent="0.35">
      <c r="A1223" s="7" t="str">
        <f t="shared" si="219"/>
        <v>blinks_gco_pos_2023</v>
      </c>
      <c r="B1223" s="7" t="str">
        <f t="shared" si="220"/>
        <v>Facebook Brasil</v>
      </c>
      <c r="C1223" s="7" t="str">
        <f t="shared" si="221"/>
        <v>blinks_gco_pos_na_consideracao_facebook_all_ads_tra_ocpm_na_NA_na_all_rmkt_visitantes-180d_18-65-ambos_vid_all_lancamento-faculdade-gran_lote-1-b_pos-so-060223-942</v>
      </c>
      <c r="D1223" s="7" t="str">
        <f t="shared" si="222"/>
        <v>359212303</v>
      </c>
      <c r="E1223" s="7" t="str">
        <f>IF('Report DCM'!$H1223="In-Stream Video","Rich Media display banner",IF('Report DCM'!$I1223&gt;'Report DCM'!$J1223,"Standard",VLOOKUP(CONCATENATE(bd_adtype,"_",bd_creativetype),tabela,2,FALSE)))</f>
        <v>Dynamic Click</v>
      </c>
      <c r="F1223" s="7" t="str">
        <f t="shared" si="223"/>
        <v>blinks_gco_pos_na_consideracao_facebook_all_ads_tra_ocpm_na_NA_na_all_rmkt_visitantes-180d_18-65-ambos_vid_all_lancamento-faculdade-gran_lote-1-b_pos-so-060223-942</v>
      </c>
      <c r="G1223" s="7" t="str">
        <f t="shared" si="224"/>
        <v>550233769</v>
      </c>
      <c r="H1223" s="7" t="str">
        <f t="shared" si="225"/>
        <v>Tracking</v>
      </c>
      <c r="I1223" s="7">
        <f t="shared" si="226"/>
        <v>0</v>
      </c>
      <c r="J1223" s="7">
        <f t="shared" si="227"/>
        <v>5600</v>
      </c>
      <c r="K1223" s="8">
        <f t="shared" si="228"/>
        <v>1.2999999999999999E-2</v>
      </c>
      <c r="L1223" s="7">
        <f t="shared" si="229"/>
        <v>0.02</v>
      </c>
      <c r="M1223" s="8">
        <f t="shared" si="184"/>
        <v>72.8</v>
      </c>
      <c r="N1223" s="8">
        <f t="shared" si="185"/>
        <v>112</v>
      </c>
    </row>
    <row r="1224" spans="1:14" ht="15.75" customHeight="1" x14ac:dyDescent="0.35">
      <c r="A1224" s="7" t="str">
        <f t="shared" si="219"/>
        <v>blinks_gco_pos_2023</v>
      </c>
      <c r="B1224" s="7" t="str">
        <f t="shared" si="220"/>
        <v>Facebook Brasil</v>
      </c>
      <c r="C1224" s="7" t="str">
        <f t="shared" si="221"/>
        <v>blinks_gco_pos_na_consideracao_facebook_all_ads_tra_ocpm_na_NA_na_all_rmkt_visitantes-180d_18-65-ambos_vid_all_lancamento-faculdade-gran_lote-2-a_pos-so-060223-1007</v>
      </c>
      <c r="D1224" s="7" t="str">
        <f t="shared" si="222"/>
        <v>359318649</v>
      </c>
      <c r="E1224" s="7" t="str">
        <f>IF('Report DCM'!$H1224="In-Stream Video","Rich Media display banner",IF('Report DCM'!$I1224&gt;'Report DCM'!$J1224,"Standard",VLOOKUP(CONCATENATE(bd_adtype,"_",bd_creativetype),tabela,2,FALSE)))</f>
        <v>Dynamic Click</v>
      </c>
      <c r="F1224" s="7" t="str">
        <f t="shared" si="223"/>
        <v>blinks_gco_pos_na_consideracao_facebook_all_ads_tra_ocpm_na_NA_na_all_rmkt_visitantes-180d_18-65-ambos_vid_all_lancamento-faculdade-gran_lote-2-a_pos-so-060223-1007</v>
      </c>
      <c r="G1224" s="7" t="str">
        <f t="shared" si="224"/>
        <v>550233574</v>
      </c>
      <c r="H1224" s="7" t="str">
        <f t="shared" si="225"/>
        <v>Tracking</v>
      </c>
      <c r="I1224" s="7">
        <f t="shared" si="226"/>
        <v>0</v>
      </c>
      <c r="J1224" s="7">
        <f t="shared" si="227"/>
        <v>2154</v>
      </c>
      <c r="K1224" s="8">
        <f t="shared" si="228"/>
        <v>1.2999999999999999E-2</v>
      </c>
      <c r="L1224" s="7">
        <f t="shared" si="229"/>
        <v>0.02</v>
      </c>
      <c r="M1224" s="8">
        <f t="shared" si="184"/>
        <v>28.001999999999999</v>
      </c>
      <c r="N1224" s="8">
        <f t="shared" si="185"/>
        <v>43.08</v>
      </c>
    </row>
    <row r="1225" spans="1:14" ht="15.75" customHeight="1" x14ac:dyDescent="0.35">
      <c r="A1225" s="7" t="str">
        <f t="shared" si="219"/>
        <v>blinks_gco_pos_2023</v>
      </c>
      <c r="B1225" s="7" t="str">
        <f t="shared" si="220"/>
        <v>Facebook Brasil</v>
      </c>
      <c r="C1225" s="7" t="str">
        <f t="shared" si="221"/>
        <v>blinks_gco_pos_na_consideracao_facebook_all_ads_tra_ocpm_na_NA_na_all_rmkt_visitantes-180d_18-65-ambos_vid_all_lancamento-faculdade-gran_lote-2-b_pos-so-060223-1008</v>
      </c>
      <c r="D1225" s="7" t="str">
        <f t="shared" si="222"/>
        <v>359318646</v>
      </c>
      <c r="E1225" s="7" t="str">
        <f>IF('Report DCM'!$H1225="In-Stream Video","Rich Media display banner",IF('Report DCM'!$I1225&gt;'Report DCM'!$J1225,"Standard",VLOOKUP(CONCATENATE(bd_adtype,"_",bd_creativetype),tabela,2,FALSE)))</f>
        <v>Dynamic Click</v>
      </c>
      <c r="F1225" s="7" t="str">
        <f t="shared" si="223"/>
        <v>blinks_gco_pos_na_consideracao_facebook_all_ads_tra_ocpm_na_NA_na_all_rmkt_visitantes-180d_18-65-ambos_vid_all_lancamento-faculdade-gran_lote-2-b_pos-so-060223-1008</v>
      </c>
      <c r="G1225" s="7" t="str">
        <f t="shared" si="224"/>
        <v>550233571</v>
      </c>
      <c r="H1225" s="7" t="str">
        <f t="shared" si="225"/>
        <v>Tracking</v>
      </c>
      <c r="I1225" s="7">
        <f t="shared" si="226"/>
        <v>0</v>
      </c>
      <c r="J1225" s="7">
        <f t="shared" si="227"/>
        <v>65</v>
      </c>
      <c r="K1225" s="8">
        <f t="shared" si="228"/>
        <v>1.2999999999999999E-2</v>
      </c>
      <c r="L1225" s="7">
        <f t="shared" si="229"/>
        <v>0.02</v>
      </c>
      <c r="M1225" s="8">
        <f t="shared" si="184"/>
        <v>0.84499999999999997</v>
      </c>
      <c r="N1225" s="8">
        <f t="shared" si="185"/>
        <v>1.3</v>
      </c>
    </row>
    <row r="1226" spans="1:14" ht="15.75" customHeight="1" x14ac:dyDescent="0.35">
      <c r="A1226" s="7" t="str">
        <f t="shared" si="219"/>
        <v>blinks_gco_pos_2023</v>
      </c>
      <c r="B1226" s="7" t="str">
        <f t="shared" si="220"/>
        <v>Facebook Brasil</v>
      </c>
      <c r="C1226" s="7" t="str">
        <f t="shared" si="221"/>
        <v>blinks_gco_pos_na_conversao_facebook_all_ads_conv_ocpm_na_NA_na_all_ca_engajamento-videoviews-30d_18-65-ambos_ppl_all_lancamento-faculdade-gran_lote-1-a_pos-so-060223-623</v>
      </c>
      <c r="D1226" s="7" t="str">
        <f t="shared" si="222"/>
        <v>359208942</v>
      </c>
      <c r="E1226" s="7" t="str">
        <f>IF('Report DCM'!$H1226="In-Stream Video","Rich Media display banner",IF('Report DCM'!$I1226&gt;'Report DCM'!$J1226,"Standard",VLOOKUP(CONCATENATE(bd_adtype,"_",bd_creativetype),tabela,2,FALSE)))</f>
        <v>Dynamic Click</v>
      </c>
      <c r="F1226" s="7" t="str">
        <f t="shared" si="223"/>
        <v>blinks_gco_pos_na_conversao_facebook_all_ads_conv_ocpm_na_NA_na_all_ca_engajamento-videoviews-30d_18-65-ambos_ppl_all_lancamento-faculdade-gran_lote-1-a_pos-so-060223-623</v>
      </c>
      <c r="G1226" s="7" t="str">
        <f t="shared" si="224"/>
        <v>550125367</v>
      </c>
      <c r="H1226" s="7" t="str">
        <f t="shared" si="225"/>
        <v>Tracking</v>
      </c>
      <c r="I1226" s="7">
        <f t="shared" si="226"/>
        <v>0</v>
      </c>
      <c r="J1226" s="7">
        <f t="shared" si="227"/>
        <v>9</v>
      </c>
      <c r="K1226" s="8">
        <f t="shared" si="228"/>
        <v>1.2999999999999999E-2</v>
      </c>
      <c r="L1226" s="7">
        <f t="shared" si="229"/>
        <v>0.02</v>
      </c>
      <c r="M1226" s="8">
        <f t="shared" si="184"/>
        <v>0.11699999999999999</v>
      </c>
      <c r="N1226" s="8">
        <f t="shared" si="185"/>
        <v>0.18</v>
      </c>
    </row>
    <row r="1227" spans="1:14" ht="15.75" customHeight="1" x14ac:dyDescent="0.35">
      <c r="A1227" s="7" t="str">
        <f t="shared" si="219"/>
        <v>blinks_gco_pos_2023</v>
      </c>
      <c r="B1227" s="7" t="str">
        <f t="shared" si="220"/>
        <v>Facebook Brasil</v>
      </c>
      <c r="C1227" s="7" t="str">
        <f t="shared" si="221"/>
        <v>blinks_gco_pos_na_conversao_facebook_all_ads_conv_ocpm_na_NA_na_all_ca_engajamento-videoviews-30d_18-65-ambos_ppl_all_lancamento-faculdade-gran_lote-1-b_pos-so-060223-624</v>
      </c>
      <c r="D1227" s="7" t="str">
        <f t="shared" si="222"/>
        <v>359208939</v>
      </c>
      <c r="E1227" s="7" t="str">
        <f>IF('Report DCM'!$H1227="In-Stream Video","Rich Media display banner",IF('Report DCM'!$I1227&gt;'Report DCM'!$J1227,"Standard",VLOOKUP(CONCATENATE(bd_adtype,"_",bd_creativetype),tabela,2,FALSE)))</f>
        <v>Dynamic Click</v>
      </c>
      <c r="F1227" s="7" t="str">
        <f t="shared" si="223"/>
        <v>blinks_gco_pos_na_conversao_facebook_all_ads_conv_ocpm_na_NA_na_all_ca_engajamento-videoviews-30d_18-65-ambos_ppl_all_lancamento-faculdade-gran_lote-1-b_pos-so-060223-624</v>
      </c>
      <c r="G1227" s="7" t="str">
        <f t="shared" si="224"/>
        <v>550125364</v>
      </c>
      <c r="H1227" s="7" t="str">
        <f t="shared" si="225"/>
        <v>Tracking</v>
      </c>
      <c r="I1227" s="7">
        <f t="shared" si="226"/>
        <v>0</v>
      </c>
      <c r="J1227" s="7">
        <f t="shared" si="227"/>
        <v>44</v>
      </c>
      <c r="K1227" s="8">
        <f t="shared" si="228"/>
        <v>1.2999999999999999E-2</v>
      </c>
      <c r="L1227" s="7">
        <f t="shared" si="229"/>
        <v>0.02</v>
      </c>
      <c r="M1227" s="8">
        <f t="shared" si="184"/>
        <v>0.57199999999999995</v>
      </c>
      <c r="N1227" s="8">
        <f t="shared" si="185"/>
        <v>0.88</v>
      </c>
    </row>
    <row r="1228" spans="1:14" ht="15.75" customHeight="1" x14ac:dyDescent="0.35">
      <c r="A1228" s="7" t="str">
        <f t="shared" si="219"/>
        <v>blinks_gco_pos_2023</v>
      </c>
      <c r="B1228" s="7" t="str">
        <f t="shared" si="220"/>
        <v>Facebook Brasil</v>
      </c>
      <c r="C1228" s="7" t="str">
        <f t="shared" si="221"/>
        <v>blinks_gco_pos_na_conversao_facebook_all_ads_conv_ocpm_na_NA_na_all_ca_engajamento-videoviews-30d_18-65-ambos_ppl_all_lancamento-faculdade-gran_lote-1-c_pos-so-060223-625</v>
      </c>
      <c r="D1228" s="7" t="str">
        <f t="shared" si="222"/>
        <v>359208936</v>
      </c>
      <c r="E1228" s="7" t="str">
        <f>IF('Report DCM'!$H1228="In-Stream Video","Rich Media display banner",IF('Report DCM'!$I1228&gt;'Report DCM'!$J1228,"Standard",VLOOKUP(CONCATENATE(bd_adtype,"_",bd_creativetype),tabela,2,FALSE)))</f>
        <v>Dynamic Click</v>
      </c>
      <c r="F1228" s="7" t="str">
        <f t="shared" si="223"/>
        <v>blinks_gco_pos_na_conversao_facebook_all_ads_conv_ocpm_na_NA_na_all_ca_engajamento-videoviews-30d_18-65-ambos_ppl_all_lancamento-faculdade-gran_lote-1-c_pos-so-060223-625</v>
      </c>
      <c r="G1228" s="7" t="str">
        <f t="shared" si="224"/>
        <v>550125361</v>
      </c>
      <c r="H1228" s="7" t="str">
        <f t="shared" si="225"/>
        <v>Tracking</v>
      </c>
      <c r="I1228" s="7">
        <f t="shared" si="226"/>
        <v>0</v>
      </c>
      <c r="J1228" s="7">
        <f t="shared" si="227"/>
        <v>307</v>
      </c>
      <c r="K1228" s="8">
        <f t="shared" si="228"/>
        <v>1.2999999999999999E-2</v>
      </c>
      <c r="L1228" s="7">
        <f t="shared" si="229"/>
        <v>0.02</v>
      </c>
      <c r="M1228" s="8">
        <f t="shared" si="184"/>
        <v>3.9909999999999997</v>
      </c>
      <c r="N1228" s="8">
        <f t="shared" si="185"/>
        <v>6.1400000000000006</v>
      </c>
    </row>
    <row r="1229" spans="1:14" ht="15.75" customHeight="1" x14ac:dyDescent="0.35">
      <c r="A1229" s="7" t="str">
        <f t="shared" si="219"/>
        <v>blinks_gco_pos_2023</v>
      </c>
      <c r="B1229" s="7" t="str">
        <f t="shared" si="220"/>
        <v>Facebook Brasil</v>
      </c>
      <c r="C1229" s="7" t="str">
        <f t="shared" si="221"/>
        <v>blinks_gco_pos_na_conversao_facebook_all_ads_conv_ocpm_na_NA_na_all_ca_engajamento-videoviews-30d_18-65-ambos_ppl_all_lancamento-faculdade-gran_lote-1-d_pos-so-060223-626</v>
      </c>
      <c r="D1229" s="7" t="str">
        <f t="shared" si="222"/>
        <v>359208933</v>
      </c>
      <c r="E1229" s="7" t="str">
        <f>IF('Report DCM'!$H1229="In-Stream Video","Rich Media display banner",IF('Report DCM'!$I1229&gt;'Report DCM'!$J1229,"Standard",VLOOKUP(CONCATENATE(bd_adtype,"_",bd_creativetype),tabela,2,FALSE)))</f>
        <v>Dynamic Click</v>
      </c>
      <c r="F1229" s="7" t="str">
        <f t="shared" si="223"/>
        <v>blinks_gco_pos_na_conversao_facebook_all_ads_conv_ocpm_na_NA_na_all_ca_engajamento-videoviews-30d_18-65-ambos_ppl_all_lancamento-faculdade-gran_lote-1-d_pos-so-060223-626</v>
      </c>
      <c r="G1229" s="7" t="str">
        <f t="shared" si="224"/>
        <v>550125358</v>
      </c>
      <c r="H1229" s="7" t="str">
        <f t="shared" si="225"/>
        <v>Tracking</v>
      </c>
      <c r="I1229" s="7">
        <f t="shared" si="226"/>
        <v>0</v>
      </c>
      <c r="J1229" s="7">
        <f t="shared" si="227"/>
        <v>1531</v>
      </c>
      <c r="K1229" s="8">
        <f t="shared" si="228"/>
        <v>1.2999999999999999E-2</v>
      </c>
      <c r="L1229" s="7">
        <f t="shared" si="229"/>
        <v>0.02</v>
      </c>
      <c r="M1229" s="8">
        <f t="shared" si="184"/>
        <v>19.902999999999999</v>
      </c>
      <c r="N1229" s="8">
        <f t="shared" si="185"/>
        <v>30.62</v>
      </c>
    </row>
    <row r="1230" spans="1:14" ht="15.75" customHeight="1" x14ac:dyDescent="0.35">
      <c r="A1230" s="7" t="str">
        <f t="shared" si="219"/>
        <v>blinks_gco_pos_2023</v>
      </c>
      <c r="B1230" s="7" t="str">
        <f t="shared" si="220"/>
        <v>Facebook Brasil</v>
      </c>
      <c r="C1230" s="7" t="str">
        <f t="shared" si="221"/>
        <v>blinks_gco_pos_na_conversao_facebook_all_ads_conv_ocpm_na_NA_na_all_ca_engajamento-videoviews-30d_18-65-ambos_ppl_all_lancamento-faculdade-gran_lote-1-e_pos-so-060223-627</v>
      </c>
      <c r="D1230" s="7" t="str">
        <f t="shared" si="222"/>
        <v>359208930</v>
      </c>
      <c r="E1230" s="7" t="str">
        <f>IF('Report DCM'!$H1230="In-Stream Video","Rich Media display banner",IF('Report DCM'!$I1230&gt;'Report DCM'!$J1230,"Standard",VLOOKUP(CONCATENATE(bd_adtype,"_",bd_creativetype),tabela,2,FALSE)))</f>
        <v>Dynamic Click</v>
      </c>
      <c r="F1230" s="7" t="str">
        <f t="shared" si="223"/>
        <v>blinks_gco_pos_na_conversao_facebook_all_ads_conv_ocpm_na_NA_na_all_ca_engajamento-videoviews-30d_18-65-ambos_ppl_all_lancamento-faculdade-gran_lote-1-e_pos-so-060223-627</v>
      </c>
      <c r="G1230" s="7" t="str">
        <f t="shared" si="224"/>
        <v>550125355</v>
      </c>
      <c r="H1230" s="7" t="str">
        <f t="shared" si="225"/>
        <v>Tracking</v>
      </c>
      <c r="I1230" s="7">
        <f t="shared" si="226"/>
        <v>0</v>
      </c>
      <c r="J1230" s="7">
        <f t="shared" si="227"/>
        <v>1</v>
      </c>
      <c r="K1230" s="8">
        <f t="shared" si="228"/>
        <v>1.2999999999999999E-2</v>
      </c>
      <c r="L1230" s="7">
        <f t="shared" si="229"/>
        <v>0.02</v>
      </c>
      <c r="M1230" s="8">
        <f t="shared" si="184"/>
        <v>1.2999999999999999E-2</v>
      </c>
      <c r="N1230" s="8">
        <f t="shared" si="185"/>
        <v>0.02</v>
      </c>
    </row>
    <row r="1231" spans="1:14" ht="15.75" customHeight="1" x14ac:dyDescent="0.35">
      <c r="A1231" s="7" t="str">
        <f t="shared" si="219"/>
        <v>blinks_gco_pos_2023</v>
      </c>
      <c r="B1231" s="7" t="str">
        <f t="shared" si="220"/>
        <v>Facebook Brasil</v>
      </c>
      <c r="C1231" s="7" t="str">
        <f t="shared" si="221"/>
        <v>blinks_gco_pos_na_conversao_facebook_all_ads_conv_ocpm_na_NA_na_all_ca_engajamento-videoviews-30d_18-65-ambos_ppl_all_lancamento-faculdade-gran_lote-1-f_pos-so-060223-628</v>
      </c>
      <c r="D1231" s="7" t="str">
        <f t="shared" si="222"/>
        <v>359208927</v>
      </c>
      <c r="E1231" s="7" t="str">
        <f>IF('Report DCM'!$H1231="In-Stream Video","Rich Media display banner",IF('Report DCM'!$I1231&gt;'Report DCM'!$J1231,"Standard",VLOOKUP(CONCATENATE(bd_adtype,"_",bd_creativetype),tabela,2,FALSE)))</f>
        <v>Dynamic Click</v>
      </c>
      <c r="F1231" s="7" t="str">
        <f t="shared" si="223"/>
        <v>blinks_gco_pos_na_conversao_facebook_all_ads_conv_ocpm_na_NA_na_all_ca_engajamento-videoviews-30d_18-65-ambos_ppl_all_lancamento-faculdade-gran_lote-1-f_pos-so-060223-628</v>
      </c>
      <c r="G1231" s="7" t="str">
        <f t="shared" si="224"/>
        <v>550125352</v>
      </c>
      <c r="H1231" s="7" t="str">
        <f t="shared" si="225"/>
        <v>Tracking</v>
      </c>
      <c r="I1231" s="7">
        <f t="shared" si="226"/>
        <v>0</v>
      </c>
      <c r="J1231" s="7">
        <f t="shared" si="227"/>
        <v>2</v>
      </c>
      <c r="K1231" s="8">
        <f t="shared" si="228"/>
        <v>1.2999999999999999E-2</v>
      </c>
      <c r="L1231" s="7">
        <f t="shared" si="229"/>
        <v>0.02</v>
      </c>
      <c r="M1231" s="8">
        <f t="shared" si="184"/>
        <v>2.5999999999999999E-2</v>
      </c>
      <c r="N1231" s="8">
        <f t="shared" si="185"/>
        <v>0.04</v>
      </c>
    </row>
    <row r="1232" spans="1:14" ht="15.75" customHeight="1" x14ac:dyDescent="0.35">
      <c r="A1232" s="7" t="str">
        <f t="shared" si="219"/>
        <v>blinks_gco_pos_2023</v>
      </c>
      <c r="B1232" s="7" t="str">
        <f t="shared" si="220"/>
        <v>Facebook Brasil</v>
      </c>
      <c r="C1232" s="7" t="str">
        <f t="shared" si="221"/>
        <v>blinks_gco_pos_na_conversao_facebook_all_ads_conv_ocpm_na_NA_na_all_ca_engajamento-videoviews-30d_18-65-ambos_ppl_all_lancamento-faculdade-gran_lote-2-a_pos-so-060223-689</v>
      </c>
      <c r="D1232" s="7" t="str">
        <f t="shared" si="222"/>
        <v>359204844</v>
      </c>
      <c r="E1232" s="7" t="str">
        <f>IF('Report DCM'!$H1232="In-Stream Video","Rich Media display banner",IF('Report DCM'!$I1232&gt;'Report DCM'!$J1232,"Standard",VLOOKUP(CONCATENATE(bd_adtype,"_",bd_creativetype),tabela,2,FALSE)))</f>
        <v>Dynamic Click</v>
      </c>
      <c r="F1232" s="7" t="str">
        <f t="shared" si="223"/>
        <v>blinks_gco_pos_na_conversao_facebook_all_ads_conv_ocpm_na_NA_na_all_ca_engajamento-videoviews-30d_18-65-ambos_ppl_all_lancamento-faculdade-gran_lote-2-a_pos-so-060223-689</v>
      </c>
      <c r="G1232" s="7" t="str">
        <f t="shared" si="224"/>
        <v>550125169</v>
      </c>
      <c r="H1232" s="7" t="str">
        <f t="shared" si="225"/>
        <v>Tracking</v>
      </c>
      <c r="I1232" s="7">
        <f t="shared" si="226"/>
        <v>0</v>
      </c>
      <c r="J1232" s="7">
        <f t="shared" si="227"/>
        <v>121</v>
      </c>
      <c r="K1232" s="8">
        <f t="shared" si="228"/>
        <v>1.2999999999999999E-2</v>
      </c>
      <c r="L1232" s="7">
        <f t="shared" si="229"/>
        <v>0.02</v>
      </c>
      <c r="M1232" s="8">
        <f t="shared" si="184"/>
        <v>1.573</v>
      </c>
      <c r="N1232" s="8">
        <f t="shared" si="185"/>
        <v>2.42</v>
      </c>
    </row>
    <row r="1233" spans="1:14" ht="15.75" customHeight="1" x14ac:dyDescent="0.35">
      <c r="A1233" s="7" t="str">
        <f t="shared" si="219"/>
        <v>blinks_gco_pos_2023</v>
      </c>
      <c r="B1233" s="7" t="str">
        <f t="shared" si="220"/>
        <v>Facebook Brasil</v>
      </c>
      <c r="C1233" s="7" t="str">
        <f t="shared" si="221"/>
        <v>blinks_gco_pos_na_conversao_facebook_all_ads_conv_ocpm_na_NA_na_all_ca_engajamento-videoviews-30d_18-65-ambos_ppl_all_lancamento-faculdade-gran_lote-2-b_pos-so-060223-690</v>
      </c>
      <c r="D1233" s="7" t="str">
        <f t="shared" si="222"/>
        <v>359204841</v>
      </c>
      <c r="E1233" s="7" t="str">
        <f>IF('Report DCM'!$H1233="In-Stream Video","Rich Media display banner",IF('Report DCM'!$I1233&gt;'Report DCM'!$J1233,"Standard",VLOOKUP(CONCATENATE(bd_adtype,"_",bd_creativetype),tabela,2,FALSE)))</f>
        <v>Dynamic Click</v>
      </c>
      <c r="F1233" s="7" t="str">
        <f t="shared" si="223"/>
        <v>blinks_gco_pos_na_conversao_facebook_all_ads_conv_ocpm_na_NA_na_all_ca_engajamento-videoviews-30d_18-65-ambos_ppl_all_lancamento-faculdade-gran_lote-2-b_pos-so-060223-690</v>
      </c>
      <c r="G1233" s="7" t="str">
        <f t="shared" si="224"/>
        <v>550125166</v>
      </c>
      <c r="H1233" s="7" t="str">
        <f t="shared" si="225"/>
        <v>Tracking</v>
      </c>
      <c r="I1233" s="7">
        <f t="shared" si="226"/>
        <v>0</v>
      </c>
      <c r="J1233" s="7">
        <f t="shared" si="227"/>
        <v>216</v>
      </c>
      <c r="K1233" s="8">
        <f t="shared" si="228"/>
        <v>1.2999999999999999E-2</v>
      </c>
      <c r="L1233" s="7">
        <f t="shared" si="229"/>
        <v>0.02</v>
      </c>
      <c r="M1233" s="8">
        <f t="shared" si="184"/>
        <v>2.8079999999999998</v>
      </c>
      <c r="N1233" s="8">
        <f t="shared" si="185"/>
        <v>4.32</v>
      </c>
    </row>
    <row r="1234" spans="1:14" ht="15.75" customHeight="1" x14ac:dyDescent="0.35">
      <c r="A1234" s="7" t="str">
        <f t="shared" si="219"/>
        <v>blinks_gco_pos_2023</v>
      </c>
      <c r="B1234" s="7" t="str">
        <f t="shared" si="220"/>
        <v>Facebook Brasil</v>
      </c>
      <c r="C1234" s="7" t="str">
        <f t="shared" si="221"/>
        <v>blinks_gco_pos_na_conversao_facebook_all_ads_conv_ocpm_na_NA_na_all_ca_engajamento-videoviews-30d_18-65-ambos_ppl_all_lancamento-faculdade-gran_lote-2-c_pos-so-060223-691</v>
      </c>
      <c r="D1234" s="7" t="str">
        <f t="shared" si="222"/>
        <v>359204838</v>
      </c>
      <c r="E1234" s="7" t="str">
        <f>IF('Report DCM'!$H1234="In-Stream Video","Rich Media display banner",IF('Report DCM'!$I1234&gt;'Report DCM'!$J1234,"Standard",VLOOKUP(CONCATENATE(bd_adtype,"_",bd_creativetype),tabela,2,FALSE)))</f>
        <v>Dynamic Click</v>
      </c>
      <c r="F1234" s="7" t="str">
        <f t="shared" si="223"/>
        <v>blinks_gco_pos_na_conversao_facebook_all_ads_conv_ocpm_na_NA_na_all_ca_engajamento-videoviews-30d_18-65-ambos_ppl_all_lancamento-faculdade-gran_lote-2-c_pos-so-060223-691</v>
      </c>
      <c r="G1234" s="7" t="str">
        <f t="shared" si="224"/>
        <v>550125163</v>
      </c>
      <c r="H1234" s="7" t="str">
        <f t="shared" si="225"/>
        <v>Tracking</v>
      </c>
      <c r="I1234" s="7">
        <f t="shared" si="226"/>
        <v>0</v>
      </c>
      <c r="J1234" s="7">
        <f t="shared" si="227"/>
        <v>86</v>
      </c>
      <c r="K1234" s="8">
        <f t="shared" si="228"/>
        <v>1.2999999999999999E-2</v>
      </c>
      <c r="L1234" s="7">
        <f t="shared" si="229"/>
        <v>0.02</v>
      </c>
      <c r="M1234" s="8">
        <f t="shared" si="184"/>
        <v>1.1179999999999999</v>
      </c>
      <c r="N1234" s="8">
        <f t="shared" si="185"/>
        <v>1.72</v>
      </c>
    </row>
    <row r="1235" spans="1:14" ht="15.75" customHeight="1" x14ac:dyDescent="0.35">
      <c r="A1235" s="7" t="str">
        <f t="shared" si="219"/>
        <v>blinks_gco_pos_2023</v>
      </c>
      <c r="B1235" s="7" t="str">
        <f t="shared" si="220"/>
        <v>Facebook Brasil</v>
      </c>
      <c r="C1235" s="7" t="str">
        <f t="shared" si="221"/>
        <v>blinks_gco_pos_na_conversao_facebook_all_ads_conv_ocpm_na_NA_na_all_ca_engajamento-videoviews-30d_18-65-ambos_ppl_all_lancamento-faculdade-gran_lote-2-d_pos-so-060223-692</v>
      </c>
      <c r="D1235" s="7" t="str">
        <f t="shared" si="222"/>
        <v>359204835</v>
      </c>
      <c r="E1235" s="7" t="str">
        <f>IF('Report DCM'!$H1235="In-Stream Video","Rich Media display banner",IF('Report DCM'!$I1235&gt;'Report DCM'!$J1235,"Standard",VLOOKUP(CONCATENATE(bd_adtype,"_",bd_creativetype),tabela,2,FALSE)))</f>
        <v>Dynamic Click</v>
      </c>
      <c r="F1235" s="7" t="str">
        <f t="shared" si="223"/>
        <v>blinks_gco_pos_na_conversao_facebook_all_ads_conv_ocpm_na_NA_na_all_ca_engajamento-videoviews-30d_18-65-ambos_ppl_all_lancamento-faculdade-gran_lote-2-d_pos-so-060223-692</v>
      </c>
      <c r="G1235" s="7" t="str">
        <f t="shared" si="224"/>
        <v>550125160</v>
      </c>
      <c r="H1235" s="7" t="str">
        <f t="shared" si="225"/>
        <v>Tracking</v>
      </c>
      <c r="I1235" s="7">
        <f t="shared" si="226"/>
        <v>0</v>
      </c>
      <c r="J1235" s="7">
        <f t="shared" si="227"/>
        <v>438</v>
      </c>
      <c r="K1235" s="8">
        <f t="shared" si="228"/>
        <v>1.2999999999999999E-2</v>
      </c>
      <c r="L1235" s="7">
        <f t="shared" si="229"/>
        <v>0.02</v>
      </c>
      <c r="M1235" s="8">
        <f t="shared" si="184"/>
        <v>5.694</v>
      </c>
      <c r="N1235" s="8">
        <f t="shared" si="185"/>
        <v>8.76</v>
      </c>
    </row>
    <row r="1236" spans="1:14" ht="15.75" customHeight="1" x14ac:dyDescent="0.35">
      <c r="A1236" s="7" t="str">
        <f t="shared" si="219"/>
        <v>blinks_gco_pos_2023</v>
      </c>
      <c r="B1236" s="7" t="str">
        <f t="shared" si="220"/>
        <v>Facebook Brasil</v>
      </c>
      <c r="C1236" s="7" t="str">
        <f t="shared" si="221"/>
        <v>blinks_gco_pos_na_conversao_facebook_all_ads_conv_ocpm_na_NA_na_all_ca_engajamento-videoviews-30d_18-65-ambos_ppl_all_lancamento-faculdade-gran_lote-2-e_pos-so-060223-693</v>
      </c>
      <c r="D1236" s="7" t="str">
        <f t="shared" si="222"/>
        <v>359204832</v>
      </c>
      <c r="E1236" s="7" t="str">
        <f>IF('Report DCM'!$H1236="In-Stream Video","Rich Media display banner",IF('Report DCM'!$I1236&gt;'Report DCM'!$J1236,"Standard",VLOOKUP(CONCATENATE(bd_adtype,"_",bd_creativetype),tabela,2,FALSE)))</f>
        <v>Dynamic Click</v>
      </c>
      <c r="F1236" s="7" t="str">
        <f t="shared" si="223"/>
        <v>blinks_gco_pos_na_conversao_facebook_all_ads_conv_ocpm_na_NA_na_all_ca_engajamento-videoviews-30d_18-65-ambos_ppl_all_lancamento-faculdade-gran_lote-2-e_pos-so-060223-693</v>
      </c>
      <c r="G1236" s="7" t="str">
        <f t="shared" si="224"/>
        <v>550125157</v>
      </c>
      <c r="H1236" s="7" t="str">
        <f t="shared" si="225"/>
        <v>Tracking</v>
      </c>
      <c r="I1236" s="7">
        <f t="shared" si="226"/>
        <v>0</v>
      </c>
      <c r="J1236" s="7">
        <f t="shared" si="227"/>
        <v>2</v>
      </c>
      <c r="K1236" s="8">
        <f t="shared" si="228"/>
        <v>1.2999999999999999E-2</v>
      </c>
      <c r="L1236" s="7">
        <f t="shared" si="229"/>
        <v>0.02</v>
      </c>
      <c r="M1236" s="8">
        <f t="shared" si="184"/>
        <v>2.5999999999999999E-2</v>
      </c>
      <c r="N1236" s="8">
        <f t="shared" si="185"/>
        <v>0.04</v>
      </c>
    </row>
    <row r="1237" spans="1:14" ht="15.75" customHeight="1" x14ac:dyDescent="0.35">
      <c r="A1237" s="7" t="str">
        <f t="shared" si="219"/>
        <v>blinks_gco_pos_2023</v>
      </c>
      <c r="B1237" s="7" t="str">
        <f t="shared" si="220"/>
        <v>Facebook Brasil</v>
      </c>
      <c r="C1237" s="7" t="str">
        <f t="shared" si="221"/>
        <v>blinks_gco_pos_na_conversao_facebook_all_ads_conv_ocpm_na_NA_na_all_ca_engajamento-videoviews-30d_18-65-ambos_ppl_all_lancamento-faculdade-gran_lote-2-f_pos-so-060223-694</v>
      </c>
      <c r="D1237" s="7" t="str">
        <f t="shared" si="222"/>
        <v>359204829</v>
      </c>
      <c r="E1237" s="7" t="str">
        <f>IF('Report DCM'!$H1237="In-Stream Video","Rich Media display banner",IF('Report DCM'!$I1237&gt;'Report DCM'!$J1237,"Standard",VLOOKUP(CONCATENATE(bd_adtype,"_",bd_creativetype),tabela,2,FALSE)))</f>
        <v>Dynamic Click</v>
      </c>
      <c r="F1237" s="7" t="str">
        <f t="shared" si="223"/>
        <v>blinks_gco_pos_na_conversao_facebook_all_ads_conv_ocpm_na_NA_na_all_ca_engajamento-videoviews-30d_18-65-ambos_ppl_all_lancamento-faculdade-gran_lote-2-f_pos-so-060223-694</v>
      </c>
      <c r="G1237" s="7" t="str">
        <f t="shared" si="224"/>
        <v>550125154</v>
      </c>
      <c r="H1237" s="7" t="str">
        <f t="shared" si="225"/>
        <v>Tracking</v>
      </c>
      <c r="I1237" s="7">
        <f t="shared" si="226"/>
        <v>0</v>
      </c>
      <c r="J1237" s="7">
        <f t="shared" si="227"/>
        <v>4</v>
      </c>
      <c r="K1237" s="8">
        <f t="shared" si="228"/>
        <v>1.2999999999999999E-2</v>
      </c>
      <c r="L1237" s="7">
        <f t="shared" si="229"/>
        <v>0.02</v>
      </c>
      <c r="M1237" s="8">
        <f t="shared" si="184"/>
        <v>5.1999999999999998E-2</v>
      </c>
      <c r="N1237" s="8">
        <f t="shared" si="185"/>
        <v>0.08</v>
      </c>
    </row>
    <row r="1238" spans="1:14" ht="15.75" customHeight="1" x14ac:dyDescent="0.35">
      <c r="A1238" s="7" t="str">
        <f t="shared" si="219"/>
        <v>blinks_gco_pos_2023</v>
      </c>
      <c r="B1238" s="7" t="str">
        <f t="shared" si="220"/>
        <v>Facebook Brasil</v>
      </c>
      <c r="C1238" s="7" t="str">
        <f t="shared" si="221"/>
        <v>blinks_gco_pos_na_conversao_facebook_all_ads_conv_ocpm_na_NA_na_all_ca_engajamento-videoviews-30d_18-65-ambos_ppl_all_lancamento-faculdade-gran_lote-3-a_pos-so-060223-755</v>
      </c>
      <c r="D1238" s="7" t="str">
        <f t="shared" si="222"/>
        <v>359204646</v>
      </c>
      <c r="E1238" s="7" t="str">
        <f>IF('Report DCM'!$H1238="In-Stream Video","Rich Media display banner",IF('Report DCM'!$I1238&gt;'Report DCM'!$J1238,"Standard",VLOOKUP(CONCATENATE(bd_adtype,"_",bd_creativetype),tabela,2,FALSE)))</f>
        <v>Dynamic Click</v>
      </c>
      <c r="F1238" s="7" t="str">
        <f t="shared" si="223"/>
        <v>blinks_gco_pos_na_conversao_facebook_all_ads_conv_ocpm_na_NA_na_all_ca_engajamento-videoviews-30d_18-65-ambos_ppl_all_lancamento-faculdade-gran_lote-3-a_pos-so-060223-755</v>
      </c>
      <c r="G1238" s="7" t="str">
        <f t="shared" si="224"/>
        <v>550122271</v>
      </c>
      <c r="H1238" s="7" t="str">
        <f t="shared" si="225"/>
        <v>Tracking</v>
      </c>
      <c r="I1238" s="7">
        <f t="shared" si="226"/>
        <v>0</v>
      </c>
      <c r="J1238" s="7">
        <f t="shared" si="227"/>
        <v>31</v>
      </c>
      <c r="K1238" s="8">
        <f t="shared" si="228"/>
        <v>1.2999999999999999E-2</v>
      </c>
      <c r="L1238" s="7">
        <f t="shared" si="229"/>
        <v>0.02</v>
      </c>
      <c r="M1238" s="8">
        <f t="shared" si="184"/>
        <v>0.40299999999999997</v>
      </c>
      <c r="N1238" s="8">
        <f t="shared" si="185"/>
        <v>0.62</v>
      </c>
    </row>
    <row r="1239" spans="1:14" ht="15.75" customHeight="1" x14ac:dyDescent="0.35">
      <c r="A1239" s="7" t="str">
        <f t="shared" si="219"/>
        <v>blinks_gco_pos_2023</v>
      </c>
      <c r="B1239" s="7" t="str">
        <f t="shared" si="220"/>
        <v>Facebook Brasil</v>
      </c>
      <c r="C1239" s="7" t="str">
        <f t="shared" si="221"/>
        <v>blinks_gco_pos_na_conversao_facebook_all_ads_conv_ocpm_na_NA_na_all_ca_engajamento-videoviews-30d_18-65-ambos_ppl_all_lancamento-faculdade-gran_lote-3-b_pos-so-060223-756</v>
      </c>
      <c r="D1239" s="7" t="str">
        <f t="shared" si="222"/>
        <v>359204643</v>
      </c>
      <c r="E1239" s="7" t="str">
        <f>IF('Report DCM'!$H1239="In-Stream Video","Rich Media display banner",IF('Report DCM'!$I1239&gt;'Report DCM'!$J1239,"Standard",VLOOKUP(CONCATENATE(bd_adtype,"_",bd_creativetype),tabela,2,FALSE)))</f>
        <v>Dynamic Click</v>
      </c>
      <c r="F1239" s="7" t="str">
        <f t="shared" si="223"/>
        <v>blinks_gco_pos_na_conversao_facebook_all_ads_conv_ocpm_na_NA_na_all_ca_engajamento-videoviews-30d_18-65-ambos_ppl_all_lancamento-faculdade-gran_lote-3-b_pos-so-060223-756</v>
      </c>
      <c r="G1239" s="7" t="str">
        <f t="shared" si="224"/>
        <v>550122268</v>
      </c>
      <c r="H1239" s="7" t="str">
        <f t="shared" si="225"/>
        <v>Tracking</v>
      </c>
      <c r="I1239" s="7">
        <f t="shared" si="226"/>
        <v>0</v>
      </c>
      <c r="J1239" s="7">
        <f t="shared" si="227"/>
        <v>17</v>
      </c>
      <c r="K1239" s="8">
        <f t="shared" si="228"/>
        <v>1.2999999999999999E-2</v>
      </c>
      <c r="L1239" s="7">
        <f t="shared" si="229"/>
        <v>0.02</v>
      </c>
      <c r="M1239" s="8">
        <f t="shared" si="184"/>
        <v>0.221</v>
      </c>
      <c r="N1239" s="8">
        <f t="shared" si="185"/>
        <v>0.34</v>
      </c>
    </row>
    <row r="1240" spans="1:14" ht="15.75" customHeight="1" x14ac:dyDescent="0.35">
      <c r="A1240" s="7" t="str">
        <f t="shared" si="219"/>
        <v>blinks_gco_pos_2023</v>
      </c>
      <c r="B1240" s="7" t="str">
        <f t="shared" si="220"/>
        <v>Facebook Brasil</v>
      </c>
      <c r="C1240" s="7" t="str">
        <f t="shared" si="221"/>
        <v>blinks_gco_pos_na_conversao_facebook_all_ads_conv_ocpm_na_NA_na_all_ca_engajamento-videoviews-30d_18-65-ambos_ppl_all_lancamento-faculdade-gran_lote-3-c_pos-so-060223-757</v>
      </c>
      <c r="D1240" s="7" t="str">
        <f t="shared" si="222"/>
        <v>359204640</v>
      </c>
      <c r="E1240" s="7" t="str">
        <f>IF('Report DCM'!$H1240="In-Stream Video","Rich Media display banner",IF('Report DCM'!$I1240&gt;'Report DCM'!$J1240,"Standard",VLOOKUP(CONCATENATE(bd_adtype,"_",bd_creativetype),tabela,2,FALSE)))</f>
        <v>Dynamic Click</v>
      </c>
      <c r="F1240" s="7" t="str">
        <f t="shared" si="223"/>
        <v>blinks_gco_pos_na_conversao_facebook_all_ads_conv_ocpm_na_NA_na_all_ca_engajamento-videoviews-30d_18-65-ambos_ppl_all_lancamento-faculdade-gran_lote-3-c_pos-so-060223-757</v>
      </c>
      <c r="G1240" s="7" t="str">
        <f t="shared" si="224"/>
        <v>550122265</v>
      </c>
      <c r="H1240" s="7" t="str">
        <f t="shared" si="225"/>
        <v>Tracking</v>
      </c>
      <c r="I1240" s="7">
        <f t="shared" si="226"/>
        <v>0</v>
      </c>
      <c r="J1240" s="7">
        <f t="shared" si="227"/>
        <v>171</v>
      </c>
      <c r="K1240" s="8">
        <f t="shared" si="228"/>
        <v>1.2999999999999999E-2</v>
      </c>
      <c r="L1240" s="7">
        <f t="shared" si="229"/>
        <v>0.02</v>
      </c>
      <c r="M1240" s="8">
        <f t="shared" si="184"/>
        <v>2.2229999999999999</v>
      </c>
      <c r="N1240" s="8">
        <f t="shared" si="185"/>
        <v>3.42</v>
      </c>
    </row>
    <row r="1241" spans="1:14" ht="15.75" customHeight="1" x14ac:dyDescent="0.35">
      <c r="A1241" s="7" t="str">
        <f t="shared" si="219"/>
        <v>blinks_gco_pos_2023</v>
      </c>
      <c r="B1241" s="7" t="str">
        <f t="shared" si="220"/>
        <v>Facebook Brasil</v>
      </c>
      <c r="C1241" s="7" t="str">
        <f t="shared" si="221"/>
        <v>blinks_gco_pos_na_conversao_facebook_all_ads_conv_ocpm_na_NA_na_all_ca_engajamento-videoviews-30d_18-65-ambos_ppl_all_lancamento-faculdade-gran_lote-3-d_pos-so-060223-758</v>
      </c>
      <c r="D1241" s="7" t="str">
        <f t="shared" si="222"/>
        <v>359204637</v>
      </c>
      <c r="E1241" s="7" t="str">
        <f>IF('Report DCM'!$H1241="In-Stream Video","Rich Media display banner",IF('Report DCM'!$I1241&gt;'Report DCM'!$J1241,"Standard",VLOOKUP(CONCATENATE(bd_adtype,"_",bd_creativetype),tabela,2,FALSE)))</f>
        <v>Dynamic Click</v>
      </c>
      <c r="F1241" s="7" t="str">
        <f t="shared" si="223"/>
        <v>blinks_gco_pos_na_conversao_facebook_all_ads_conv_ocpm_na_NA_na_all_ca_engajamento-videoviews-30d_18-65-ambos_ppl_all_lancamento-faculdade-gran_lote-3-d_pos-so-060223-758</v>
      </c>
      <c r="G1241" s="7" t="str">
        <f t="shared" si="224"/>
        <v>550122262</v>
      </c>
      <c r="H1241" s="7" t="str">
        <f t="shared" si="225"/>
        <v>Tracking</v>
      </c>
      <c r="I1241" s="7">
        <f t="shared" si="226"/>
        <v>0</v>
      </c>
      <c r="J1241" s="7">
        <f t="shared" si="227"/>
        <v>38</v>
      </c>
      <c r="K1241" s="8">
        <f t="shared" si="228"/>
        <v>1.2999999999999999E-2</v>
      </c>
      <c r="L1241" s="7">
        <f t="shared" si="229"/>
        <v>0.02</v>
      </c>
      <c r="M1241" s="8">
        <f t="shared" si="184"/>
        <v>0.49399999999999999</v>
      </c>
      <c r="N1241" s="8">
        <f t="shared" si="185"/>
        <v>0.76</v>
      </c>
    </row>
    <row r="1242" spans="1:14" ht="15.75" customHeight="1" x14ac:dyDescent="0.35">
      <c r="A1242" s="7" t="str">
        <f t="shared" si="219"/>
        <v>blinks_gco_pos_2023</v>
      </c>
      <c r="B1242" s="7" t="str">
        <f t="shared" si="220"/>
        <v>Facebook Brasil</v>
      </c>
      <c r="C1242" s="7" t="str">
        <f t="shared" si="221"/>
        <v>blinks_gco_pos_na_conversao_facebook_all_ads_conv_ocpm_na_NA_na_all_ca_engajamento-videoviews-30d_18-65-ambos_ppl_all_lancamento-faculdade-gran_lote-3-e_pos-so-060223-759</v>
      </c>
      <c r="D1242" s="7" t="str">
        <f t="shared" si="222"/>
        <v>359204634</v>
      </c>
      <c r="E1242" s="7" t="str">
        <f>IF('Report DCM'!$H1242="In-Stream Video","Rich Media display banner",IF('Report DCM'!$I1242&gt;'Report DCM'!$J1242,"Standard",VLOOKUP(CONCATENATE(bd_adtype,"_",bd_creativetype),tabela,2,FALSE)))</f>
        <v>Dynamic Click</v>
      </c>
      <c r="F1242" s="7" t="str">
        <f t="shared" si="223"/>
        <v>blinks_gco_pos_na_conversao_facebook_all_ads_conv_ocpm_na_NA_na_all_ca_engajamento-videoviews-30d_18-65-ambos_ppl_all_lancamento-faculdade-gran_lote-3-e_pos-so-060223-759</v>
      </c>
      <c r="G1242" s="7" t="str">
        <f t="shared" si="224"/>
        <v>550122259</v>
      </c>
      <c r="H1242" s="7" t="str">
        <f t="shared" si="225"/>
        <v>Tracking</v>
      </c>
      <c r="I1242" s="7">
        <f t="shared" si="226"/>
        <v>0</v>
      </c>
      <c r="J1242" s="7">
        <f t="shared" si="227"/>
        <v>1</v>
      </c>
      <c r="K1242" s="8">
        <f t="shared" si="228"/>
        <v>1.2999999999999999E-2</v>
      </c>
      <c r="L1242" s="7">
        <f t="shared" si="229"/>
        <v>0.02</v>
      </c>
      <c r="M1242" s="8">
        <f t="shared" si="184"/>
        <v>1.2999999999999999E-2</v>
      </c>
      <c r="N1242" s="8">
        <f t="shared" si="185"/>
        <v>0.02</v>
      </c>
    </row>
    <row r="1243" spans="1:14" ht="15.75" customHeight="1" x14ac:dyDescent="0.35">
      <c r="A1243" s="7" t="str">
        <f t="shared" si="219"/>
        <v>blinks_gco_pos_2023</v>
      </c>
      <c r="B1243" s="7" t="str">
        <f t="shared" si="220"/>
        <v>Facebook Brasil</v>
      </c>
      <c r="C1243" s="7" t="str">
        <f t="shared" si="221"/>
        <v>blinks_gco_pos_na_conversao_facebook_all_ads_conv_ocpm_na_NA_na_all_ca_engajamento-videoviews-30d_18-65-ambos_ppl_all_lancamento-faculdade-gran_lote-3-f_pos-so-060223-760</v>
      </c>
      <c r="D1243" s="7" t="str">
        <f t="shared" si="222"/>
        <v>359204631</v>
      </c>
      <c r="E1243" s="7" t="str">
        <f>IF('Report DCM'!$H1243="In-Stream Video","Rich Media display banner",IF('Report DCM'!$I1243&gt;'Report DCM'!$J1243,"Standard",VLOOKUP(CONCATENATE(bd_adtype,"_",bd_creativetype),tabela,2,FALSE)))</f>
        <v>Dynamic Click</v>
      </c>
      <c r="F1243" s="7" t="str">
        <f t="shared" si="223"/>
        <v>blinks_gco_pos_na_conversao_facebook_all_ads_conv_ocpm_na_NA_na_all_ca_engajamento-videoviews-30d_18-65-ambos_ppl_all_lancamento-faculdade-gran_lote-3-f_pos-so-060223-760</v>
      </c>
      <c r="G1243" s="7" t="str">
        <f t="shared" si="224"/>
        <v>550122256</v>
      </c>
      <c r="H1243" s="7" t="str">
        <f t="shared" si="225"/>
        <v>Tracking</v>
      </c>
      <c r="I1243" s="7">
        <f t="shared" si="226"/>
        <v>0</v>
      </c>
      <c r="J1243" s="7">
        <f t="shared" si="227"/>
        <v>2</v>
      </c>
      <c r="K1243" s="8">
        <f t="shared" si="228"/>
        <v>1.2999999999999999E-2</v>
      </c>
      <c r="L1243" s="7">
        <f t="shared" si="229"/>
        <v>0.02</v>
      </c>
      <c r="M1243" s="8">
        <f t="shared" si="184"/>
        <v>2.5999999999999999E-2</v>
      </c>
      <c r="N1243" s="8">
        <f t="shared" si="185"/>
        <v>0.04</v>
      </c>
    </row>
    <row r="1244" spans="1:14" ht="15.75" customHeight="1" x14ac:dyDescent="0.35">
      <c r="A1244" s="7" t="str">
        <f t="shared" si="219"/>
        <v>blinks_gco_pos_2023</v>
      </c>
      <c r="B1244" s="7" t="str">
        <f t="shared" si="220"/>
        <v>Facebook Brasil</v>
      </c>
      <c r="C1244" s="7" t="str">
        <f t="shared" si="221"/>
        <v>blinks_gco_pos_na_conversao_facebook_all_ads_conv_ocpm_na_NA_na_all_ca_engajamento-videoviews-30d_18-65-ambos_ppl_all_lancamento-faculdade-gran_lote-relampago-a_pos-so-060223-557</v>
      </c>
      <c r="D1244" s="7" t="str">
        <f t="shared" si="222"/>
        <v>359099398</v>
      </c>
      <c r="E1244" s="7" t="str">
        <f>IF('Report DCM'!$H1244="In-Stream Video","Rich Media display banner",IF('Report DCM'!$I1244&gt;'Report DCM'!$J1244,"Standard",VLOOKUP(CONCATENATE(bd_adtype,"_",bd_creativetype),tabela,2,FALSE)))</f>
        <v>Dynamic Click</v>
      </c>
      <c r="F1244" s="7" t="str">
        <f t="shared" si="223"/>
        <v>blinks_gco_pos_na_conversao_facebook_all_ads_conv_ocpm_na_NA_na_all_ca_engajamento-videoviews-30d_18-65-ambos_ppl_all_lancamento-faculdade-gran_lote-relampago-a_pos-so-060223-557</v>
      </c>
      <c r="G1244" s="7" t="str">
        <f t="shared" si="224"/>
        <v>549974867</v>
      </c>
      <c r="H1244" s="7" t="str">
        <f t="shared" si="225"/>
        <v>Tracking</v>
      </c>
      <c r="I1244" s="7">
        <f t="shared" si="226"/>
        <v>0</v>
      </c>
      <c r="J1244" s="7">
        <f t="shared" si="227"/>
        <v>270</v>
      </c>
      <c r="K1244" s="8">
        <f t="shared" si="228"/>
        <v>1.2999999999999999E-2</v>
      </c>
      <c r="L1244" s="7">
        <f t="shared" si="229"/>
        <v>0.02</v>
      </c>
      <c r="M1244" s="8">
        <f t="shared" si="184"/>
        <v>3.51</v>
      </c>
      <c r="N1244" s="8">
        <f t="shared" si="185"/>
        <v>5.4</v>
      </c>
    </row>
    <row r="1245" spans="1:14" ht="15.75" customHeight="1" x14ac:dyDescent="0.35">
      <c r="A1245" s="7" t="str">
        <f t="shared" si="219"/>
        <v>blinks_gco_pos_2023</v>
      </c>
      <c r="B1245" s="7" t="str">
        <f t="shared" si="220"/>
        <v>Facebook Brasil</v>
      </c>
      <c r="C1245" s="7" t="str">
        <f t="shared" si="221"/>
        <v>blinks_gco_pos_na_conversao_facebook_all_ads_conv_ocpm_na_NA_na_all_ca_engajamento-videoviews-30d_18-65-ambos_ppl_all_lancamento-faculdade-gran_lote-relampago-b_pos-so-060223-558</v>
      </c>
      <c r="D1245" s="7" t="str">
        <f t="shared" si="222"/>
        <v>359099392</v>
      </c>
      <c r="E1245" s="7" t="str">
        <f>IF('Report DCM'!$H1245="In-Stream Video","Rich Media display banner",IF('Report DCM'!$I1245&gt;'Report DCM'!$J1245,"Standard",VLOOKUP(CONCATENATE(bd_adtype,"_",bd_creativetype),tabela,2,FALSE)))</f>
        <v>Dynamic Click</v>
      </c>
      <c r="F1245" s="7" t="str">
        <f t="shared" si="223"/>
        <v>blinks_gco_pos_na_conversao_facebook_all_ads_conv_ocpm_na_NA_na_all_ca_engajamento-videoviews-30d_18-65-ambos_ppl_all_lancamento-faculdade-gran_lote-relampago-b_pos-so-060223-558</v>
      </c>
      <c r="G1245" s="7" t="str">
        <f t="shared" si="224"/>
        <v>549974861</v>
      </c>
      <c r="H1245" s="7" t="str">
        <f t="shared" si="225"/>
        <v>Tracking</v>
      </c>
      <c r="I1245" s="7">
        <f t="shared" si="226"/>
        <v>0</v>
      </c>
      <c r="J1245" s="7">
        <f t="shared" si="227"/>
        <v>674</v>
      </c>
      <c r="K1245" s="8">
        <f t="shared" si="228"/>
        <v>1.2999999999999999E-2</v>
      </c>
      <c r="L1245" s="7">
        <f t="shared" si="229"/>
        <v>0.02</v>
      </c>
      <c r="M1245" s="8">
        <f t="shared" si="184"/>
        <v>8.7620000000000005</v>
      </c>
      <c r="N1245" s="8">
        <f t="shared" si="185"/>
        <v>13.48</v>
      </c>
    </row>
    <row r="1246" spans="1:14" ht="15.75" customHeight="1" x14ac:dyDescent="0.35">
      <c r="A1246" s="7" t="str">
        <f t="shared" si="219"/>
        <v>blinks_gco_pos_2023</v>
      </c>
      <c r="B1246" s="7" t="str">
        <f t="shared" si="220"/>
        <v>Facebook Brasil</v>
      </c>
      <c r="C1246" s="7" t="str">
        <f t="shared" si="221"/>
        <v>blinks_gco_pos_na_conversao_facebook_all_ads_conv_ocpm_na_NA_na_all_ca_engajamento-videoviews-30d_18-65-ambos_ppl_all_reinvencao-2023_ultimas-horas-a_pos-so-010123-392</v>
      </c>
      <c r="D1246" s="7" t="str">
        <f t="shared" si="222"/>
        <v>357376445</v>
      </c>
      <c r="E1246" s="7" t="str">
        <f>IF('Report DCM'!$H1246="In-Stream Video","Rich Media display banner",IF('Report DCM'!$I1246&gt;'Report DCM'!$J1246,"Standard",VLOOKUP(CONCATENATE(bd_adtype,"_",bd_creativetype),tabela,2,FALSE)))</f>
        <v>Dynamic Click</v>
      </c>
      <c r="F1246" s="7" t="str">
        <f t="shared" si="223"/>
        <v>blinks_gco_pos_na_conversao_facebook_all_ads_conv_ocpm_na_NA_na_all_ca_engajamento-videoviews-30d_18-65-ambos_ppl_all_reinvencao-2023_ultimas-horas-a_pos-so-010123-392</v>
      </c>
      <c r="G1246" s="7" t="str">
        <f t="shared" si="224"/>
        <v>548577112</v>
      </c>
      <c r="H1246" s="7" t="str">
        <f t="shared" si="225"/>
        <v>Tracking</v>
      </c>
      <c r="I1246" s="7">
        <f t="shared" si="226"/>
        <v>0</v>
      </c>
      <c r="J1246" s="7">
        <f t="shared" si="227"/>
        <v>8</v>
      </c>
      <c r="K1246" s="8">
        <f t="shared" si="228"/>
        <v>1.2999999999999999E-2</v>
      </c>
      <c r="L1246" s="7">
        <f t="shared" si="229"/>
        <v>0.02</v>
      </c>
      <c r="M1246" s="8">
        <f t="shared" si="184"/>
        <v>0.104</v>
      </c>
      <c r="N1246" s="8">
        <f t="shared" si="185"/>
        <v>0.16</v>
      </c>
    </row>
    <row r="1247" spans="1:14" ht="15.75" customHeight="1" x14ac:dyDescent="0.35">
      <c r="A1247" s="7" t="str">
        <f t="shared" si="219"/>
        <v>blinks_gco_pos_2023</v>
      </c>
      <c r="B1247" s="7" t="str">
        <f t="shared" si="220"/>
        <v>Facebook Brasil</v>
      </c>
      <c r="C1247" s="7" t="str">
        <f t="shared" si="221"/>
        <v>blinks_gco_pos_na_conversao_facebook_all_ads_conv_ocpm_na_NA_na_all_ca_engajamento-videoviews-30d_18-65-ambos_ppl_all_reinvencao-2023_ultimas-horas-b_pos-so-010123-393</v>
      </c>
      <c r="D1247" s="7" t="str">
        <f t="shared" si="222"/>
        <v>357376442</v>
      </c>
      <c r="E1247" s="7" t="str">
        <f>IF('Report DCM'!$H1247="In-Stream Video","Rich Media display banner",IF('Report DCM'!$I1247&gt;'Report DCM'!$J1247,"Standard",VLOOKUP(CONCATENATE(bd_adtype,"_",bd_creativetype),tabela,2,FALSE)))</f>
        <v>Dynamic Click</v>
      </c>
      <c r="F1247" s="7" t="str">
        <f t="shared" si="223"/>
        <v>blinks_gco_pos_na_conversao_facebook_all_ads_conv_ocpm_na_NA_na_all_ca_engajamento-videoviews-30d_18-65-ambos_ppl_all_reinvencao-2023_ultimas-horas-b_pos-so-010123-393</v>
      </c>
      <c r="G1247" s="7" t="str">
        <f t="shared" si="224"/>
        <v>548577109</v>
      </c>
      <c r="H1247" s="7" t="str">
        <f t="shared" si="225"/>
        <v>Tracking</v>
      </c>
      <c r="I1247" s="7">
        <f t="shared" si="226"/>
        <v>0</v>
      </c>
      <c r="J1247" s="7">
        <f t="shared" si="227"/>
        <v>5</v>
      </c>
      <c r="K1247" s="8">
        <f t="shared" si="228"/>
        <v>1.2999999999999999E-2</v>
      </c>
      <c r="L1247" s="7">
        <f t="shared" si="229"/>
        <v>0.02</v>
      </c>
      <c r="M1247" s="8">
        <f t="shared" si="184"/>
        <v>6.5000000000000002E-2</v>
      </c>
      <c r="N1247" s="8">
        <f t="shared" si="185"/>
        <v>0.1</v>
      </c>
    </row>
    <row r="1248" spans="1:14" ht="15.75" customHeight="1" x14ac:dyDescent="0.35">
      <c r="A1248" s="7" t="str">
        <f t="shared" si="219"/>
        <v>blinks_gco_pos_2023</v>
      </c>
      <c r="B1248" s="7" t="str">
        <f t="shared" si="220"/>
        <v>Facebook Brasil</v>
      </c>
      <c r="C1248" s="7" t="str">
        <f t="shared" si="221"/>
        <v>blinks_gco_pos_na_conversao_facebook_all_ads_conv_ocpm_na_NA_na_all_ca_engajamento-videoviews-30d_18-65-ambos_ppl_all_reinvencao-2023_ultimas-horas-c_pos-so-010123-511</v>
      </c>
      <c r="D1248" s="7" t="str">
        <f t="shared" si="222"/>
        <v>358576728</v>
      </c>
      <c r="E1248" s="7" t="str">
        <f>IF('Report DCM'!$H1248="In-Stream Video","Rich Media display banner",IF('Report DCM'!$I1248&gt;'Report DCM'!$J1248,"Standard",VLOOKUP(CONCATENATE(bd_adtype,"_",bd_creativetype),tabela,2,FALSE)))</f>
        <v>Dynamic Click</v>
      </c>
      <c r="F1248" s="7" t="str">
        <f t="shared" si="223"/>
        <v>blinks_gco_pos_na_conversao_facebook_all_ads_conv_ocpm_na_NA_na_all_ca_engajamento-videoviews-30d_18-65-ambos_ppl_all_reinvencao-2023_ultimas-horas-c_pos-so-010123-511</v>
      </c>
      <c r="G1248" s="7" t="str">
        <f t="shared" si="224"/>
        <v>549371139</v>
      </c>
      <c r="H1248" s="7" t="str">
        <f t="shared" si="225"/>
        <v>Tracking</v>
      </c>
      <c r="I1248" s="7">
        <f t="shared" si="226"/>
        <v>0</v>
      </c>
      <c r="J1248" s="7">
        <f t="shared" si="227"/>
        <v>3</v>
      </c>
      <c r="K1248" s="8">
        <f t="shared" si="228"/>
        <v>1.2999999999999999E-2</v>
      </c>
      <c r="L1248" s="7">
        <f t="shared" si="229"/>
        <v>0.02</v>
      </c>
      <c r="M1248" s="8">
        <f t="shared" si="184"/>
        <v>3.9E-2</v>
      </c>
      <c r="N1248" s="8">
        <f t="shared" si="185"/>
        <v>0.06</v>
      </c>
    </row>
    <row r="1249" spans="1:14" ht="15.75" customHeight="1" x14ac:dyDescent="0.35">
      <c r="A1249" s="7" t="str">
        <f t="shared" si="219"/>
        <v>blinks_gco_pos_2023</v>
      </c>
      <c r="B1249" s="7" t="str">
        <f t="shared" si="220"/>
        <v>Facebook Brasil</v>
      </c>
      <c r="C1249" s="7" t="str">
        <f t="shared" si="221"/>
        <v>blinks_gco_pos_na_conversao_facebook_all_ads_conv_ocpm_na_NA_na_all_ca_engajamento-videoviews-30d_18-65-ambos_vid_all_lancamento-faculdade-gran_lote-1-a_pos-so-060223-953</v>
      </c>
      <c r="D1249" s="7" t="str">
        <f t="shared" si="222"/>
        <v>359212270</v>
      </c>
      <c r="E1249" s="7" t="str">
        <f>IF('Report DCM'!$H1249="In-Stream Video","Rich Media display banner",IF('Report DCM'!$I1249&gt;'Report DCM'!$J1249,"Standard",VLOOKUP(CONCATENATE(bd_adtype,"_",bd_creativetype),tabela,2,FALSE)))</f>
        <v>Dynamic Click</v>
      </c>
      <c r="F1249" s="7" t="str">
        <f t="shared" si="223"/>
        <v>blinks_gco_pos_na_conversao_facebook_all_ads_conv_ocpm_na_NA_na_all_ca_engajamento-videoviews-30d_18-65-ambos_vid_all_lancamento-faculdade-gran_lote-1-a_pos-so-060223-953</v>
      </c>
      <c r="G1249" s="7" t="str">
        <f t="shared" si="224"/>
        <v>550233736</v>
      </c>
      <c r="H1249" s="7" t="str">
        <f t="shared" si="225"/>
        <v>Tracking</v>
      </c>
      <c r="I1249" s="7">
        <f t="shared" si="226"/>
        <v>0</v>
      </c>
      <c r="J1249" s="7">
        <f t="shared" si="227"/>
        <v>116</v>
      </c>
      <c r="K1249" s="8">
        <f t="shared" si="228"/>
        <v>1.2999999999999999E-2</v>
      </c>
      <c r="L1249" s="7">
        <f t="shared" si="229"/>
        <v>0.02</v>
      </c>
      <c r="M1249" s="8">
        <f t="shared" si="184"/>
        <v>1.508</v>
      </c>
      <c r="N1249" s="8">
        <f t="shared" si="185"/>
        <v>2.3199999999999998</v>
      </c>
    </row>
    <row r="1250" spans="1:14" ht="15.75" customHeight="1" x14ac:dyDescent="0.35">
      <c r="A1250" s="7" t="str">
        <f t="shared" si="219"/>
        <v>blinks_gco_pos_2023</v>
      </c>
      <c r="B1250" s="7" t="str">
        <f t="shared" si="220"/>
        <v>Facebook Brasil</v>
      </c>
      <c r="C1250" s="7" t="str">
        <f t="shared" si="221"/>
        <v>blinks_gco_pos_na_conversao_facebook_all_ads_conv_ocpm_na_NA_na_all_ca_engajamento-videoviews-30d_18-65-ambos_vid_all_lancamento-faculdade-gran_lote-1-b_pos-so-060223-954</v>
      </c>
      <c r="D1250" s="7" t="str">
        <f t="shared" si="222"/>
        <v>359212267</v>
      </c>
      <c r="E1250" s="7" t="str">
        <f>IF('Report DCM'!$H1250="In-Stream Video","Rich Media display banner",IF('Report DCM'!$I1250&gt;'Report DCM'!$J1250,"Standard",VLOOKUP(CONCATENATE(bd_adtype,"_",bd_creativetype),tabela,2,FALSE)))</f>
        <v>Dynamic Click</v>
      </c>
      <c r="F1250" s="7" t="str">
        <f t="shared" si="223"/>
        <v>blinks_gco_pos_na_conversao_facebook_all_ads_conv_ocpm_na_NA_na_all_ca_engajamento-videoviews-30d_18-65-ambos_vid_all_lancamento-faculdade-gran_lote-1-b_pos-so-060223-954</v>
      </c>
      <c r="G1250" s="7" t="str">
        <f t="shared" si="224"/>
        <v>550233733</v>
      </c>
      <c r="H1250" s="7" t="str">
        <f t="shared" si="225"/>
        <v>Tracking</v>
      </c>
      <c r="I1250" s="7">
        <f t="shared" si="226"/>
        <v>0</v>
      </c>
      <c r="J1250" s="7">
        <f t="shared" si="227"/>
        <v>203</v>
      </c>
      <c r="K1250" s="8">
        <f t="shared" si="228"/>
        <v>1.2999999999999999E-2</v>
      </c>
      <c r="L1250" s="7">
        <f t="shared" si="229"/>
        <v>0.02</v>
      </c>
      <c r="M1250" s="8">
        <f t="shared" si="184"/>
        <v>2.6389999999999998</v>
      </c>
      <c r="N1250" s="8">
        <f t="shared" si="185"/>
        <v>4.0600000000000005</v>
      </c>
    </row>
    <row r="1251" spans="1:14" ht="15.75" customHeight="1" x14ac:dyDescent="0.35">
      <c r="A1251" s="7" t="str">
        <f t="shared" si="219"/>
        <v>blinks_gco_pos_2023</v>
      </c>
      <c r="B1251" s="7" t="str">
        <f t="shared" si="220"/>
        <v>Facebook Brasil</v>
      </c>
      <c r="C1251" s="7" t="str">
        <f t="shared" si="221"/>
        <v>blinks_gco_pos_na_conversao_facebook_all_ads_conv_ocpm_na_NA_na_all_ca_engajamento-videoviews-30d_18-65-ambos_vid_all_lancamento-faculdade-gran_lote-2-a_pos-so-060223-1019</v>
      </c>
      <c r="D1251" s="7" t="str">
        <f t="shared" si="222"/>
        <v>359318613</v>
      </c>
      <c r="E1251" s="7" t="str">
        <f>IF('Report DCM'!$H1251="In-Stream Video","Rich Media display banner",IF('Report DCM'!$I1251&gt;'Report DCM'!$J1251,"Standard",VLOOKUP(CONCATENATE(bd_adtype,"_",bd_creativetype),tabela,2,FALSE)))</f>
        <v>Dynamic Click</v>
      </c>
      <c r="F1251" s="7" t="str">
        <f t="shared" si="223"/>
        <v>blinks_gco_pos_na_conversao_facebook_all_ads_conv_ocpm_na_NA_na_all_ca_engajamento-videoviews-30d_18-65-ambos_vid_all_lancamento-faculdade-gran_lote-2-a_pos-so-060223-1019</v>
      </c>
      <c r="G1251" s="7" t="str">
        <f t="shared" si="224"/>
        <v>550119630</v>
      </c>
      <c r="H1251" s="7" t="str">
        <f t="shared" si="225"/>
        <v>Tracking</v>
      </c>
      <c r="I1251" s="7">
        <f t="shared" si="226"/>
        <v>0</v>
      </c>
      <c r="J1251" s="7">
        <f t="shared" si="227"/>
        <v>40</v>
      </c>
      <c r="K1251" s="8">
        <f t="shared" si="228"/>
        <v>1.2999999999999999E-2</v>
      </c>
      <c r="L1251" s="7">
        <f t="shared" si="229"/>
        <v>0.02</v>
      </c>
      <c r="M1251" s="8">
        <f t="shared" si="184"/>
        <v>0.52</v>
      </c>
      <c r="N1251" s="8">
        <f t="shared" si="185"/>
        <v>0.8</v>
      </c>
    </row>
    <row r="1252" spans="1:14" ht="15.75" customHeight="1" x14ac:dyDescent="0.35">
      <c r="A1252" s="7" t="str">
        <f t="shared" si="219"/>
        <v>blinks_gco_pos_2023</v>
      </c>
      <c r="B1252" s="7" t="str">
        <f t="shared" si="220"/>
        <v>Facebook Brasil</v>
      </c>
      <c r="C1252" s="7" t="str">
        <f t="shared" si="221"/>
        <v>blinks_gco_pos_na_conversao_facebook_all_ads_conv_ocpm_na_NA_na_all_ca_engajamento-videoviews-30d_18-65-ambos_vid_all_lancamento-faculdade-gran_lote-2-b_pos-so-060223-1020</v>
      </c>
      <c r="D1252" s="7" t="str">
        <f t="shared" si="222"/>
        <v>359318610</v>
      </c>
      <c r="E1252" s="7" t="str">
        <f>IF('Report DCM'!$H1252="In-Stream Video","Rich Media display banner",IF('Report DCM'!$I1252&gt;'Report DCM'!$J1252,"Standard",VLOOKUP(CONCATENATE(bd_adtype,"_",bd_creativetype),tabela,2,FALSE)))</f>
        <v>Dynamic Click</v>
      </c>
      <c r="F1252" s="7" t="str">
        <f t="shared" si="223"/>
        <v>blinks_gco_pos_na_conversao_facebook_all_ads_conv_ocpm_na_NA_na_all_ca_engajamento-videoviews-30d_18-65-ambos_vid_all_lancamento-faculdade-gran_lote-2-b_pos-so-060223-1020</v>
      </c>
      <c r="G1252" s="7" t="str">
        <f t="shared" si="224"/>
        <v>550119627</v>
      </c>
      <c r="H1252" s="7" t="str">
        <f t="shared" si="225"/>
        <v>Tracking</v>
      </c>
      <c r="I1252" s="7">
        <f t="shared" si="226"/>
        <v>0</v>
      </c>
      <c r="J1252" s="7">
        <f t="shared" si="227"/>
        <v>33</v>
      </c>
      <c r="K1252" s="8">
        <f t="shared" si="228"/>
        <v>1.2999999999999999E-2</v>
      </c>
      <c r="L1252" s="7">
        <f t="shared" si="229"/>
        <v>0.02</v>
      </c>
      <c r="M1252" s="8">
        <f t="shared" si="184"/>
        <v>0.42899999999999999</v>
      </c>
      <c r="N1252" s="8">
        <f t="shared" si="185"/>
        <v>0.66</v>
      </c>
    </row>
    <row r="1253" spans="1:14" ht="15.75" customHeight="1" x14ac:dyDescent="0.35">
      <c r="A1253" s="7" t="str">
        <f t="shared" si="219"/>
        <v>blinks_gco_pos_2023</v>
      </c>
      <c r="B1253" s="7" t="str">
        <f t="shared" si="220"/>
        <v>Facebook Brasil</v>
      </c>
      <c r="C1253" s="7" t="str">
        <f t="shared" si="221"/>
        <v>blinks_gco_pos_na_conversao_facebook_all_ads_conv_ocpm_na_NA_na_all_ca_engajamento-videoviews-30d_18-65-ambos_vid_all_lancamento-faculdade-gran_lote-3-a_pos-so-060223-1085</v>
      </c>
      <c r="D1253" s="7" t="str">
        <f t="shared" si="222"/>
        <v>359318415</v>
      </c>
      <c r="E1253" s="7" t="str">
        <f>IF('Report DCM'!$H1253="In-Stream Video","Rich Media display banner",IF('Report DCM'!$I1253&gt;'Report DCM'!$J1253,"Standard",VLOOKUP(CONCATENATE(bd_adtype,"_",bd_creativetype),tabela,2,FALSE)))</f>
        <v>Dynamic Click</v>
      </c>
      <c r="F1253" s="7" t="str">
        <f t="shared" si="223"/>
        <v>blinks_gco_pos_na_conversao_facebook_all_ads_conv_ocpm_na_NA_na_all_ca_engajamento-videoviews-30d_18-65-ambos_vid_all_lancamento-faculdade-gran_lote-3-a_pos-so-060223-1085</v>
      </c>
      <c r="G1253" s="7" t="str">
        <f t="shared" si="224"/>
        <v>550119432</v>
      </c>
      <c r="H1253" s="7" t="str">
        <f t="shared" si="225"/>
        <v>Tracking</v>
      </c>
      <c r="I1253" s="7">
        <f t="shared" si="226"/>
        <v>0</v>
      </c>
      <c r="J1253" s="7">
        <f t="shared" si="227"/>
        <v>4</v>
      </c>
      <c r="K1253" s="8">
        <f t="shared" si="228"/>
        <v>1.2999999999999999E-2</v>
      </c>
      <c r="L1253" s="7">
        <f t="shared" si="229"/>
        <v>0.02</v>
      </c>
      <c r="M1253" s="8">
        <f t="shared" si="184"/>
        <v>5.1999999999999998E-2</v>
      </c>
      <c r="N1253" s="8">
        <f t="shared" si="185"/>
        <v>0.08</v>
      </c>
    </row>
    <row r="1254" spans="1:14" ht="15.75" customHeight="1" x14ac:dyDescent="0.35">
      <c r="A1254" s="7" t="str">
        <f t="shared" si="219"/>
        <v>blinks_gco_pos_2023</v>
      </c>
      <c r="B1254" s="7" t="str">
        <f t="shared" si="220"/>
        <v>Facebook Brasil</v>
      </c>
      <c r="C1254" s="7" t="str">
        <f t="shared" si="221"/>
        <v>blinks_gco_pos_na_conversao_facebook_all_ads_conv_ocpm_na_NA_na_all_ca_engajamento-videoviews-30d_18-65-ambos_vid_all_lancamento-faculdade-gran_lote-3-b_pos-so-060223-1086</v>
      </c>
      <c r="D1254" s="7" t="str">
        <f t="shared" si="222"/>
        <v>359318412</v>
      </c>
      <c r="E1254" s="7" t="str">
        <f>IF('Report DCM'!$H1254="In-Stream Video","Rich Media display banner",IF('Report DCM'!$I1254&gt;'Report DCM'!$J1254,"Standard",VLOOKUP(CONCATENATE(bd_adtype,"_",bd_creativetype),tabela,2,FALSE)))</f>
        <v>Dynamic Click</v>
      </c>
      <c r="F1254" s="7" t="str">
        <f t="shared" si="223"/>
        <v>blinks_gco_pos_na_conversao_facebook_all_ads_conv_ocpm_na_NA_na_all_ca_engajamento-videoviews-30d_18-65-ambos_vid_all_lancamento-faculdade-gran_lote-3-b_pos-so-060223-1086</v>
      </c>
      <c r="G1254" s="7" t="str">
        <f t="shared" si="224"/>
        <v>550119429</v>
      </c>
      <c r="H1254" s="7" t="str">
        <f t="shared" si="225"/>
        <v>Tracking</v>
      </c>
      <c r="I1254" s="7">
        <f t="shared" si="226"/>
        <v>0</v>
      </c>
      <c r="J1254" s="7">
        <f t="shared" si="227"/>
        <v>16</v>
      </c>
      <c r="K1254" s="8">
        <f t="shared" si="228"/>
        <v>1.2999999999999999E-2</v>
      </c>
      <c r="L1254" s="7">
        <f t="shared" si="229"/>
        <v>0.02</v>
      </c>
      <c r="M1254" s="8">
        <f t="shared" si="184"/>
        <v>0.20799999999999999</v>
      </c>
      <c r="N1254" s="8">
        <f t="shared" si="185"/>
        <v>0.32</v>
      </c>
    </row>
    <row r="1255" spans="1:14" ht="15.75" customHeight="1" x14ac:dyDescent="0.35">
      <c r="A1255" s="7" t="str">
        <f t="shared" si="219"/>
        <v>blinks_gco_pos_2023</v>
      </c>
      <c r="B1255" s="7" t="str">
        <f t="shared" si="220"/>
        <v>Facebook Brasil</v>
      </c>
      <c r="C1255" s="7" t="str">
        <f t="shared" si="221"/>
        <v>blinks_gco_pos_na_conversao_facebook_all_ads_conv_ocpm_na_NA_na_all_ca_engajamento-videoviews-30d_18-65-ambos_vid_all_reinvencao-2023_lote-3-f_pos-so-010123-183</v>
      </c>
      <c r="D1255" s="7" t="str">
        <f t="shared" si="222"/>
        <v>355412813</v>
      </c>
      <c r="E1255" s="7" t="str">
        <f>IF('Report DCM'!$H1255="In-Stream Video","Rich Media display banner",IF('Report DCM'!$I1255&gt;'Report DCM'!$J1255,"Standard",VLOOKUP(CONCATENATE(bd_adtype,"_",bd_creativetype),tabela,2,FALSE)))</f>
        <v>Dynamic Click</v>
      </c>
      <c r="F1255" s="7" t="str">
        <f t="shared" si="223"/>
        <v>blinks_gco_pos_na_conversao_facebook_all_ads_conv_ocpm_na_NA_na_all_ca_engajamento-videoviews-30d_18-65-ambos_vid_all_reinvencao-2023_lote-3-f_pos-so-010123-183</v>
      </c>
      <c r="G1255" s="7" t="str">
        <f t="shared" si="224"/>
        <v>546500310</v>
      </c>
      <c r="H1255" s="7" t="str">
        <f t="shared" si="225"/>
        <v>Tracking</v>
      </c>
      <c r="I1255" s="7">
        <f t="shared" si="226"/>
        <v>0</v>
      </c>
      <c r="J1255" s="7">
        <f t="shared" si="227"/>
        <v>1</v>
      </c>
      <c r="K1255" s="8">
        <f t="shared" si="228"/>
        <v>1.2999999999999999E-2</v>
      </c>
      <c r="L1255" s="7">
        <f t="shared" si="229"/>
        <v>0.02</v>
      </c>
      <c r="M1255" s="8">
        <f t="shared" si="184"/>
        <v>1.2999999999999999E-2</v>
      </c>
      <c r="N1255" s="8">
        <f t="shared" si="185"/>
        <v>0.02</v>
      </c>
    </row>
    <row r="1256" spans="1:14" ht="15.75" customHeight="1" x14ac:dyDescent="0.35">
      <c r="A1256" s="7" t="str">
        <f t="shared" si="219"/>
        <v>blinks_gco_pos_2023</v>
      </c>
      <c r="B1256" s="7" t="str">
        <f t="shared" si="220"/>
        <v>Facebook Brasil</v>
      </c>
      <c r="C1256" s="7" t="str">
        <f t="shared" si="221"/>
        <v>blinks_gco_pos_na_conversao_facebook_all_ads_conv_ocpm_na_NA_na_all_ca_engajamento-videoviews-30d_18-65-ambos_vid_all_reinvencao-2023_ultimas-horas-a_pos-so-010123-414</v>
      </c>
      <c r="D1256" s="7" t="str">
        <f t="shared" si="222"/>
        <v>357693781</v>
      </c>
      <c r="E1256" s="7" t="str">
        <f>IF('Report DCM'!$H1256="In-Stream Video","Rich Media display banner",IF('Report DCM'!$I1256&gt;'Report DCM'!$J1256,"Standard",VLOOKUP(CONCATENATE(bd_adtype,"_",bd_creativetype),tabela,2,FALSE)))</f>
        <v>Dynamic Click</v>
      </c>
      <c r="F1256" s="7" t="str">
        <f t="shared" si="223"/>
        <v>blinks_gco_pos_na_conversao_facebook_all_ads_conv_ocpm_na_NA_na_all_ca_engajamento-videoviews-30d_18-65-ambos_vid_all_reinvencao-2023_ultimas-horas-a_pos-so-010123-414</v>
      </c>
      <c r="G1256" s="7" t="str">
        <f t="shared" si="224"/>
        <v>548577046</v>
      </c>
      <c r="H1256" s="7" t="str">
        <f t="shared" si="225"/>
        <v>Tracking</v>
      </c>
      <c r="I1256" s="7">
        <f t="shared" si="226"/>
        <v>0</v>
      </c>
      <c r="J1256" s="7">
        <f t="shared" si="227"/>
        <v>5</v>
      </c>
      <c r="K1256" s="8">
        <f t="shared" si="228"/>
        <v>1.2999999999999999E-2</v>
      </c>
      <c r="L1256" s="7">
        <f t="shared" si="229"/>
        <v>0.02</v>
      </c>
      <c r="M1256" s="8">
        <f t="shared" si="184"/>
        <v>6.5000000000000002E-2</v>
      </c>
      <c r="N1256" s="8">
        <f t="shared" si="185"/>
        <v>0.1</v>
      </c>
    </row>
    <row r="1257" spans="1:14" ht="15.75" customHeight="1" x14ac:dyDescent="0.35">
      <c r="A1257" s="7" t="str">
        <f t="shared" si="219"/>
        <v>blinks_gco_pos_2023</v>
      </c>
      <c r="B1257" s="7" t="str">
        <f t="shared" si="220"/>
        <v>Facebook Brasil</v>
      </c>
      <c r="C1257" s="7" t="str">
        <f t="shared" si="221"/>
        <v>blinks_gco_pos_na_conversao_facebook_all_ads_conv_ocpm_na_NA_na_all_lis_alunos-1p_18-65-ambos_ppl_all_lancamento-faculdade-gran_lote-1-a_pos-so-060223-629</v>
      </c>
      <c r="D1257" s="7" t="str">
        <f t="shared" si="222"/>
        <v>359208924</v>
      </c>
      <c r="E1257" s="7" t="str">
        <f>IF('Report DCM'!$H1257="In-Stream Video","Rich Media display banner",IF('Report DCM'!$I1257&gt;'Report DCM'!$J1257,"Standard",VLOOKUP(CONCATENATE(bd_adtype,"_",bd_creativetype),tabela,2,FALSE)))</f>
        <v>Dynamic Click</v>
      </c>
      <c r="F1257" s="7" t="str">
        <f t="shared" si="223"/>
        <v>blinks_gco_pos_na_conversao_facebook_all_ads_conv_ocpm_na_NA_na_all_lis_alunos-1p_18-65-ambos_ppl_all_lancamento-faculdade-gran_lote-1-a_pos-so-060223-629</v>
      </c>
      <c r="G1257" s="7" t="str">
        <f t="shared" si="224"/>
        <v>550125349</v>
      </c>
      <c r="H1257" s="7" t="str">
        <f t="shared" si="225"/>
        <v>Tracking</v>
      </c>
      <c r="I1257" s="7">
        <f t="shared" si="226"/>
        <v>0</v>
      </c>
      <c r="J1257" s="7">
        <f t="shared" si="227"/>
        <v>3</v>
      </c>
      <c r="K1257" s="8">
        <f t="shared" si="228"/>
        <v>1.2999999999999999E-2</v>
      </c>
      <c r="L1257" s="7">
        <f t="shared" si="229"/>
        <v>0.02</v>
      </c>
      <c r="M1257" s="8">
        <f t="shared" si="184"/>
        <v>3.9E-2</v>
      </c>
      <c r="N1257" s="8">
        <f t="shared" si="185"/>
        <v>0.06</v>
      </c>
    </row>
    <row r="1258" spans="1:14" ht="15.75" customHeight="1" x14ac:dyDescent="0.35">
      <c r="A1258" s="7" t="str">
        <f t="shared" si="219"/>
        <v>blinks_gco_pos_2023</v>
      </c>
      <c r="B1258" s="7" t="str">
        <f t="shared" si="220"/>
        <v>Facebook Brasil</v>
      </c>
      <c r="C1258" s="7" t="str">
        <f t="shared" si="221"/>
        <v>blinks_gco_pos_na_conversao_facebook_all_ads_conv_ocpm_na_NA_na_all_lis_alunos-1p_18-65-ambos_ppl_all_lancamento-faculdade-gran_lote-1-b_pos-so-060223-630</v>
      </c>
      <c r="D1258" s="7" t="str">
        <f t="shared" si="222"/>
        <v>359208921</v>
      </c>
      <c r="E1258" s="7" t="str">
        <f>IF('Report DCM'!$H1258="In-Stream Video","Rich Media display banner",IF('Report DCM'!$I1258&gt;'Report DCM'!$J1258,"Standard",VLOOKUP(CONCATENATE(bd_adtype,"_",bd_creativetype),tabela,2,FALSE)))</f>
        <v>Dynamic Click</v>
      </c>
      <c r="F1258" s="7" t="str">
        <f t="shared" si="223"/>
        <v>blinks_gco_pos_na_conversao_facebook_all_ads_conv_ocpm_na_NA_na_all_lis_alunos-1p_18-65-ambos_ppl_all_lancamento-faculdade-gran_lote-1-b_pos-so-060223-630</v>
      </c>
      <c r="G1258" s="7" t="str">
        <f t="shared" si="224"/>
        <v>550125346</v>
      </c>
      <c r="H1258" s="7" t="str">
        <f t="shared" si="225"/>
        <v>Tracking</v>
      </c>
      <c r="I1258" s="7">
        <f t="shared" si="226"/>
        <v>0</v>
      </c>
      <c r="J1258" s="7">
        <f t="shared" si="227"/>
        <v>2</v>
      </c>
      <c r="K1258" s="8">
        <f t="shared" si="228"/>
        <v>1.2999999999999999E-2</v>
      </c>
      <c r="L1258" s="7">
        <f t="shared" si="229"/>
        <v>0.02</v>
      </c>
      <c r="M1258" s="8">
        <f t="shared" si="184"/>
        <v>2.5999999999999999E-2</v>
      </c>
      <c r="N1258" s="8">
        <f t="shared" si="185"/>
        <v>0.04</v>
      </c>
    </row>
    <row r="1259" spans="1:14" ht="15.75" customHeight="1" x14ac:dyDescent="0.35">
      <c r="A1259" s="7" t="str">
        <f t="shared" si="219"/>
        <v>blinks_gco_pos_2023</v>
      </c>
      <c r="B1259" s="7" t="str">
        <f t="shared" si="220"/>
        <v>Facebook Brasil</v>
      </c>
      <c r="C1259" s="7" t="str">
        <f t="shared" si="221"/>
        <v>blinks_gco_pos_na_conversao_facebook_all_ads_conv_ocpm_na_NA_na_all_lis_alunos-1p_18-65-ambos_ppl_all_lancamento-faculdade-gran_lote-1-c_pos-so-060223-631</v>
      </c>
      <c r="D1259" s="7" t="str">
        <f t="shared" si="222"/>
        <v>359208918</v>
      </c>
      <c r="E1259" s="7" t="str">
        <f>IF('Report DCM'!$H1259="In-Stream Video","Rich Media display banner",IF('Report DCM'!$I1259&gt;'Report DCM'!$J1259,"Standard",VLOOKUP(CONCATENATE(bd_adtype,"_",bd_creativetype),tabela,2,FALSE)))</f>
        <v>Dynamic Click</v>
      </c>
      <c r="F1259" s="7" t="str">
        <f t="shared" si="223"/>
        <v>blinks_gco_pos_na_conversao_facebook_all_ads_conv_ocpm_na_NA_na_all_lis_alunos-1p_18-65-ambos_ppl_all_lancamento-faculdade-gran_lote-1-c_pos-so-060223-631</v>
      </c>
      <c r="G1259" s="7" t="str">
        <f t="shared" si="224"/>
        <v>550125343</v>
      </c>
      <c r="H1259" s="7" t="str">
        <f t="shared" si="225"/>
        <v>Tracking</v>
      </c>
      <c r="I1259" s="7">
        <f t="shared" si="226"/>
        <v>0</v>
      </c>
      <c r="J1259" s="7">
        <f t="shared" si="227"/>
        <v>152</v>
      </c>
      <c r="K1259" s="8">
        <f t="shared" si="228"/>
        <v>1.2999999999999999E-2</v>
      </c>
      <c r="L1259" s="7">
        <f t="shared" si="229"/>
        <v>0.02</v>
      </c>
      <c r="M1259" s="8">
        <f t="shared" si="184"/>
        <v>1.976</v>
      </c>
      <c r="N1259" s="8">
        <f t="shared" si="185"/>
        <v>3.04</v>
      </c>
    </row>
    <row r="1260" spans="1:14" ht="15.75" customHeight="1" x14ac:dyDescent="0.35">
      <c r="A1260" s="7" t="str">
        <f t="shared" si="219"/>
        <v>blinks_gco_pos_2023</v>
      </c>
      <c r="B1260" s="7" t="str">
        <f t="shared" si="220"/>
        <v>Facebook Brasil</v>
      </c>
      <c r="C1260" s="7" t="str">
        <f t="shared" si="221"/>
        <v>blinks_gco_pos_na_conversao_facebook_all_ads_conv_ocpm_na_NA_na_all_lis_alunos-1p_18-65-ambos_ppl_all_lancamento-faculdade-gran_lote-1-d_pos-so-060223-632</v>
      </c>
      <c r="D1260" s="7" t="str">
        <f t="shared" si="222"/>
        <v>359208915</v>
      </c>
      <c r="E1260" s="7" t="str">
        <f>IF('Report DCM'!$H1260="In-Stream Video","Rich Media display banner",IF('Report DCM'!$I1260&gt;'Report DCM'!$J1260,"Standard",VLOOKUP(CONCATENATE(bd_adtype,"_",bd_creativetype),tabela,2,FALSE)))</f>
        <v>Dynamic Click</v>
      </c>
      <c r="F1260" s="7" t="str">
        <f t="shared" si="223"/>
        <v>blinks_gco_pos_na_conversao_facebook_all_ads_conv_ocpm_na_NA_na_all_lis_alunos-1p_18-65-ambos_ppl_all_lancamento-faculdade-gran_lote-1-d_pos-so-060223-632</v>
      </c>
      <c r="G1260" s="7" t="str">
        <f t="shared" si="224"/>
        <v>550125340</v>
      </c>
      <c r="H1260" s="7" t="str">
        <f t="shared" si="225"/>
        <v>Tracking</v>
      </c>
      <c r="I1260" s="7">
        <f t="shared" si="226"/>
        <v>0</v>
      </c>
      <c r="J1260" s="7">
        <f t="shared" si="227"/>
        <v>475</v>
      </c>
      <c r="K1260" s="8">
        <f t="shared" si="228"/>
        <v>1.2999999999999999E-2</v>
      </c>
      <c r="L1260" s="7">
        <f t="shared" si="229"/>
        <v>0.02</v>
      </c>
      <c r="M1260" s="8">
        <f t="shared" si="184"/>
        <v>6.1749999999999998</v>
      </c>
      <c r="N1260" s="8">
        <f t="shared" si="185"/>
        <v>9.5</v>
      </c>
    </row>
    <row r="1261" spans="1:14" ht="15.75" customHeight="1" x14ac:dyDescent="0.35">
      <c r="A1261" s="7" t="str">
        <f t="shared" si="219"/>
        <v>blinks_gco_pos_2023</v>
      </c>
      <c r="B1261" s="7" t="str">
        <f t="shared" si="220"/>
        <v>Facebook Brasil</v>
      </c>
      <c r="C1261" s="7" t="str">
        <f t="shared" si="221"/>
        <v>blinks_gco_pos_na_conversao_facebook_all_ads_conv_ocpm_na_NA_na_all_lis_alunos-1p_18-65-ambos_ppl_all_lancamento-faculdade-gran_lote-1-e_pos-so-060223-633</v>
      </c>
      <c r="D1261" s="7" t="str">
        <f t="shared" si="222"/>
        <v>359208912</v>
      </c>
      <c r="E1261" s="7" t="str">
        <f>IF('Report DCM'!$H1261="In-Stream Video","Rich Media display banner",IF('Report DCM'!$I1261&gt;'Report DCM'!$J1261,"Standard",VLOOKUP(CONCATENATE(bd_adtype,"_",bd_creativetype),tabela,2,FALSE)))</f>
        <v>Dynamic Click</v>
      </c>
      <c r="F1261" s="7" t="str">
        <f t="shared" si="223"/>
        <v>blinks_gco_pos_na_conversao_facebook_all_ads_conv_ocpm_na_NA_na_all_lis_alunos-1p_18-65-ambos_ppl_all_lancamento-faculdade-gran_lote-1-e_pos-so-060223-633</v>
      </c>
      <c r="G1261" s="7" t="str">
        <f t="shared" si="224"/>
        <v>550125337</v>
      </c>
      <c r="H1261" s="7" t="str">
        <f t="shared" si="225"/>
        <v>Tracking</v>
      </c>
      <c r="I1261" s="7">
        <f t="shared" si="226"/>
        <v>0</v>
      </c>
      <c r="J1261" s="7">
        <f t="shared" si="227"/>
        <v>1</v>
      </c>
      <c r="K1261" s="8">
        <f t="shared" si="228"/>
        <v>1.2999999999999999E-2</v>
      </c>
      <c r="L1261" s="7">
        <f t="shared" si="229"/>
        <v>0.02</v>
      </c>
      <c r="M1261" s="8">
        <f t="shared" si="184"/>
        <v>1.2999999999999999E-2</v>
      </c>
      <c r="N1261" s="8">
        <f t="shared" si="185"/>
        <v>0.02</v>
      </c>
    </row>
    <row r="1262" spans="1:14" ht="15.75" customHeight="1" x14ac:dyDescent="0.35">
      <c r="A1262" s="7" t="str">
        <f t="shared" si="219"/>
        <v>blinks_gco_pos_2023</v>
      </c>
      <c r="B1262" s="7" t="str">
        <f t="shared" si="220"/>
        <v>Facebook Brasil</v>
      </c>
      <c r="C1262" s="7" t="str">
        <f t="shared" si="221"/>
        <v>blinks_gco_pos_na_conversao_facebook_all_ads_conv_ocpm_na_NA_na_all_lis_alunos-1p_18-65-ambos_ppl_all_lancamento-faculdade-gran_lote-1-f_pos-so-060223-634</v>
      </c>
      <c r="D1262" s="7" t="str">
        <f t="shared" si="222"/>
        <v>359208909</v>
      </c>
      <c r="E1262" s="7" t="str">
        <f>IF('Report DCM'!$H1262="In-Stream Video","Rich Media display banner",IF('Report DCM'!$I1262&gt;'Report DCM'!$J1262,"Standard",VLOOKUP(CONCATENATE(bd_adtype,"_",bd_creativetype),tabela,2,FALSE)))</f>
        <v>Dynamic Click</v>
      </c>
      <c r="F1262" s="7" t="str">
        <f t="shared" si="223"/>
        <v>blinks_gco_pos_na_conversao_facebook_all_ads_conv_ocpm_na_NA_na_all_lis_alunos-1p_18-65-ambos_ppl_all_lancamento-faculdade-gran_lote-1-f_pos-so-060223-634</v>
      </c>
      <c r="G1262" s="7" t="str">
        <f t="shared" si="224"/>
        <v>550125334</v>
      </c>
      <c r="H1262" s="7" t="str">
        <f t="shared" si="225"/>
        <v>Tracking</v>
      </c>
      <c r="I1262" s="7">
        <f t="shared" si="226"/>
        <v>0</v>
      </c>
      <c r="J1262" s="7">
        <f t="shared" si="227"/>
        <v>2</v>
      </c>
      <c r="K1262" s="8">
        <f t="shared" si="228"/>
        <v>1.2999999999999999E-2</v>
      </c>
      <c r="L1262" s="7">
        <f t="shared" si="229"/>
        <v>0.02</v>
      </c>
      <c r="M1262" s="8">
        <f t="shared" si="184"/>
        <v>2.5999999999999999E-2</v>
      </c>
      <c r="N1262" s="8">
        <f t="shared" si="185"/>
        <v>0.04</v>
      </c>
    </row>
    <row r="1263" spans="1:14" ht="15.75" customHeight="1" x14ac:dyDescent="0.35">
      <c r="A1263" s="7" t="str">
        <f t="shared" si="219"/>
        <v>blinks_gco_pos_2023</v>
      </c>
      <c r="B1263" s="7" t="str">
        <f t="shared" si="220"/>
        <v>Facebook Brasil</v>
      </c>
      <c r="C1263" s="7" t="str">
        <f t="shared" si="221"/>
        <v>blinks_gco_pos_na_conversao_facebook_all_ads_conv_ocpm_na_NA_na_all_lis_alunos-1p_18-65-ambos_ppl_all_lancamento-faculdade-gran_lote-2-a_pos-so-060223-695</v>
      </c>
      <c r="D1263" s="7" t="str">
        <f t="shared" si="222"/>
        <v>359204826</v>
      </c>
      <c r="E1263" s="7" t="str">
        <f>IF('Report DCM'!$H1263="In-Stream Video","Rich Media display banner",IF('Report DCM'!$I1263&gt;'Report DCM'!$J1263,"Standard",VLOOKUP(CONCATENATE(bd_adtype,"_",bd_creativetype),tabela,2,FALSE)))</f>
        <v>Dynamic Click</v>
      </c>
      <c r="F1263" s="7" t="str">
        <f t="shared" si="223"/>
        <v>blinks_gco_pos_na_conversao_facebook_all_ads_conv_ocpm_na_NA_na_all_lis_alunos-1p_18-65-ambos_ppl_all_lancamento-faculdade-gran_lote-2-a_pos-so-060223-695</v>
      </c>
      <c r="G1263" s="7" t="str">
        <f t="shared" si="224"/>
        <v>550125151</v>
      </c>
      <c r="H1263" s="7" t="str">
        <f t="shared" si="225"/>
        <v>Tracking</v>
      </c>
      <c r="I1263" s="7">
        <f t="shared" si="226"/>
        <v>0</v>
      </c>
      <c r="J1263" s="7">
        <f t="shared" si="227"/>
        <v>6</v>
      </c>
      <c r="K1263" s="8">
        <f t="shared" si="228"/>
        <v>1.2999999999999999E-2</v>
      </c>
      <c r="L1263" s="7">
        <f t="shared" si="229"/>
        <v>0.02</v>
      </c>
      <c r="M1263" s="8">
        <f t="shared" si="184"/>
        <v>7.8E-2</v>
      </c>
      <c r="N1263" s="8">
        <f t="shared" si="185"/>
        <v>0.12</v>
      </c>
    </row>
    <row r="1264" spans="1:14" ht="15.75" customHeight="1" x14ac:dyDescent="0.35">
      <c r="A1264" s="7" t="str">
        <f t="shared" si="219"/>
        <v>blinks_gco_pos_2023</v>
      </c>
      <c r="B1264" s="7" t="str">
        <f t="shared" si="220"/>
        <v>Facebook Brasil</v>
      </c>
      <c r="C1264" s="7" t="str">
        <f t="shared" si="221"/>
        <v>blinks_gco_pos_na_conversao_facebook_all_ads_conv_ocpm_na_NA_na_all_lis_alunos-1p_18-65-ambos_ppl_all_lancamento-faculdade-gran_lote-2-b_pos-so-060223-696</v>
      </c>
      <c r="D1264" s="7" t="str">
        <f t="shared" si="222"/>
        <v>359204823</v>
      </c>
      <c r="E1264" s="7" t="str">
        <f>IF('Report DCM'!$H1264="In-Stream Video","Rich Media display banner",IF('Report DCM'!$I1264&gt;'Report DCM'!$J1264,"Standard",VLOOKUP(CONCATENATE(bd_adtype,"_",bd_creativetype),tabela,2,FALSE)))</f>
        <v>Dynamic Click</v>
      </c>
      <c r="F1264" s="7" t="str">
        <f t="shared" si="223"/>
        <v>blinks_gco_pos_na_conversao_facebook_all_ads_conv_ocpm_na_NA_na_all_lis_alunos-1p_18-65-ambos_ppl_all_lancamento-faculdade-gran_lote-2-b_pos-so-060223-696</v>
      </c>
      <c r="G1264" s="7" t="str">
        <f t="shared" si="224"/>
        <v>550125148</v>
      </c>
      <c r="H1264" s="7" t="str">
        <f t="shared" si="225"/>
        <v>Tracking</v>
      </c>
      <c r="I1264" s="7">
        <f t="shared" si="226"/>
        <v>0</v>
      </c>
      <c r="J1264" s="7">
        <f t="shared" si="227"/>
        <v>17</v>
      </c>
      <c r="K1264" s="8">
        <f t="shared" si="228"/>
        <v>1.2999999999999999E-2</v>
      </c>
      <c r="L1264" s="7">
        <f t="shared" si="229"/>
        <v>0.02</v>
      </c>
      <c r="M1264" s="8">
        <f t="shared" si="184"/>
        <v>0.221</v>
      </c>
      <c r="N1264" s="8">
        <f t="shared" si="185"/>
        <v>0.34</v>
      </c>
    </row>
    <row r="1265" spans="1:14" ht="15.75" customHeight="1" x14ac:dyDescent="0.35">
      <c r="A1265" s="7" t="str">
        <f t="shared" si="219"/>
        <v>blinks_gco_pos_2023</v>
      </c>
      <c r="B1265" s="7" t="str">
        <f t="shared" si="220"/>
        <v>Facebook Brasil</v>
      </c>
      <c r="C1265" s="7" t="str">
        <f t="shared" si="221"/>
        <v>blinks_gco_pos_na_conversao_facebook_all_ads_conv_ocpm_na_NA_na_all_lis_alunos-1p_18-65-ambos_ppl_all_lancamento-faculdade-gran_lote-2-c_pos-so-060223-697</v>
      </c>
      <c r="D1265" s="7" t="str">
        <f t="shared" si="222"/>
        <v>359204820</v>
      </c>
      <c r="E1265" s="7" t="str">
        <f>IF('Report DCM'!$H1265="In-Stream Video","Rich Media display banner",IF('Report DCM'!$I1265&gt;'Report DCM'!$J1265,"Standard",VLOOKUP(CONCATENATE(bd_adtype,"_",bd_creativetype),tabela,2,FALSE)))</f>
        <v>Dynamic Click</v>
      </c>
      <c r="F1265" s="7" t="str">
        <f t="shared" si="223"/>
        <v>blinks_gco_pos_na_conversao_facebook_all_ads_conv_ocpm_na_NA_na_all_lis_alunos-1p_18-65-ambos_ppl_all_lancamento-faculdade-gran_lote-2-c_pos-so-060223-697</v>
      </c>
      <c r="G1265" s="7" t="str">
        <f t="shared" si="224"/>
        <v>550122445</v>
      </c>
      <c r="H1265" s="7" t="str">
        <f t="shared" si="225"/>
        <v>Tracking</v>
      </c>
      <c r="I1265" s="7">
        <f t="shared" si="226"/>
        <v>0</v>
      </c>
      <c r="J1265" s="7">
        <f t="shared" si="227"/>
        <v>4</v>
      </c>
      <c r="K1265" s="8">
        <f t="shared" si="228"/>
        <v>1.2999999999999999E-2</v>
      </c>
      <c r="L1265" s="7">
        <f t="shared" si="229"/>
        <v>0.02</v>
      </c>
      <c r="M1265" s="8">
        <f t="shared" si="184"/>
        <v>5.1999999999999998E-2</v>
      </c>
      <c r="N1265" s="8">
        <f t="shared" si="185"/>
        <v>0.08</v>
      </c>
    </row>
    <row r="1266" spans="1:14" ht="15.75" customHeight="1" x14ac:dyDescent="0.35">
      <c r="A1266" s="7" t="str">
        <f t="shared" si="219"/>
        <v>blinks_gco_pos_2023</v>
      </c>
      <c r="B1266" s="7" t="str">
        <f t="shared" si="220"/>
        <v>Facebook Brasil</v>
      </c>
      <c r="C1266" s="7" t="str">
        <f t="shared" si="221"/>
        <v>blinks_gco_pos_na_conversao_facebook_all_ads_conv_ocpm_na_NA_na_all_lis_alunos-1p_18-65-ambos_ppl_all_lancamento-faculdade-gran_lote-2-d_pos-so-060223-698</v>
      </c>
      <c r="D1266" s="7" t="str">
        <f t="shared" si="222"/>
        <v>359204817</v>
      </c>
      <c r="E1266" s="7" t="str">
        <f>IF('Report DCM'!$H1266="In-Stream Video","Rich Media display banner",IF('Report DCM'!$I1266&gt;'Report DCM'!$J1266,"Standard",VLOOKUP(CONCATENATE(bd_adtype,"_",bd_creativetype),tabela,2,FALSE)))</f>
        <v>Dynamic Click</v>
      </c>
      <c r="F1266" s="7" t="str">
        <f t="shared" si="223"/>
        <v>blinks_gco_pos_na_conversao_facebook_all_ads_conv_ocpm_na_NA_na_all_lis_alunos-1p_18-65-ambos_ppl_all_lancamento-faculdade-gran_lote-2-d_pos-so-060223-698</v>
      </c>
      <c r="G1266" s="7" t="str">
        <f t="shared" si="224"/>
        <v>550122442</v>
      </c>
      <c r="H1266" s="7" t="str">
        <f t="shared" si="225"/>
        <v>Tracking</v>
      </c>
      <c r="I1266" s="7">
        <f t="shared" si="226"/>
        <v>0</v>
      </c>
      <c r="J1266" s="7">
        <f t="shared" si="227"/>
        <v>21</v>
      </c>
      <c r="K1266" s="8">
        <f t="shared" si="228"/>
        <v>1.2999999999999999E-2</v>
      </c>
      <c r="L1266" s="7">
        <f t="shared" si="229"/>
        <v>0.02</v>
      </c>
      <c r="M1266" s="8">
        <f t="shared" si="184"/>
        <v>0.27299999999999996</v>
      </c>
      <c r="N1266" s="8">
        <f t="shared" si="185"/>
        <v>0.42</v>
      </c>
    </row>
    <row r="1267" spans="1:14" ht="15.75" customHeight="1" x14ac:dyDescent="0.35">
      <c r="A1267" s="7" t="str">
        <f t="shared" si="219"/>
        <v>blinks_gco_pos_2023</v>
      </c>
      <c r="B1267" s="7" t="str">
        <f t="shared" si="220"/>
        <v>Facebook Brasil</v>
      </c>
      <c r="C1267" s="7" t="str">
        <f t="shared" si="221"/>
        <v>blinks_gco_pos_na_conversao_facebook_all_ads_conv_ocpm_na_NA_na_all_lis_alunos-1p_18-65-ambos_ppl_all_lancamento-faculdade-gran_lote-3-a_pos-so-060223-761</v>
      </c>
      <c r="D1267" s="7" t="str">
        <f t="shared" si="222"/>
        <v>359204628</v>
      </c>
      <c r="E1267" s="7" t="str">
        <f>IF('Report DCM'!$H1267="In-Stream Video","Rich Media display banner",IF('Report DCM'!$I1267&gt;'Report DCM'!$J1267,"Standard",VLOOKUP(CONCATENATE(bd_adtype,"_",bd_creativetype),tabela,2,FALSE)))</f>
        <v>Dynamic Click</v>
      </c>
      <c r="F1267" s="7" t="str">
        <f t="shared" si="223"/>
        <v>blinks_gco_pos_na_conversao_facebook_all_ads_conv_ocpm_na_NA_na_all_lis_alunos-1p_18-65-ambos_ppl_all_lancamento-faculdade-gran_lote-3-a_pos-so-060223-761</v>
      </c>
      <c r="G1267" s="7" t="str">
        <f t="shared" si="224"/>
        <v>550122253</v>
      </c>
      <c r="H1267" s="7" t="str">
        <f t="shared" si="225"/>
        <v>Tracking</v>
      </c>
      <c r="I1267" s="7">
        <f t="shared" si="226"/>
        <v>0</v>
      </c>
      <c r="J1267" s="7">
        <f t="shared" si="227"/>
        <v>8</v>
      </c>
      <c r="K1267" s="8">
        <f t="shared" si="228"/>
        <v>1.2999999999999999E-2</v>
      </c>
      <c r="L1267" s="7">
        <f t="shared" si="229"/>
        <v>0.02</v>
      </c>
      <c r="M1267" s="8">
        <f t="shared" si="184"/>
        <v>0.104</v>
      </c>
      <c r="N1267" s="8">
        <f t="shared" si="185"/>
        <v>0.16</v>
      </c>
    </row>
    <row r="1268" spans="1:14" ht="15.75" customHeight="1" x14ac:dyDescent="0.35">
      <c r="A1268" s="7" t="str">
        <f t="shared" si="219"/>
        <v>blinks_gco_pos_2023</v>
      </c>
      <c r="B1268" s="7" t="str">
        <f t="shared" si="220"/>
        <v>Facebook Brasil</v>
      </c>
      <c r="C1268" s="7" t="str">
        <f t="shared" si="221"/>
        <v>blinks_gco_pos_na_conversao_facebook_all_ads_conv_ocpm_na_NA_na_all_lis_alunos-1p_18-65-ambos_ppl_all_lancamento-faculdade-gran_lote-3-b_pos-so-060223-762</v>
      </c>
      <c r="D1268" s="7" t="str">
        <f t="shared" si="222"/>
        <v>359204625</v>
      </c>
      <c r="E1268" s="7" t="str">
        <f>IF('Report DCM'!$H1268="In-Stream Video","Rich Media display banner",IF('Report DCM'!$I1268&gt;'Report DCM'!$J1268,"Standard",VLOOKUP(CONCATENATE(bd_adtype,"_",bd_creativetype),tabela,2,FALSE)))</f>
        <v>Dynamic Click</v>
      </c>
      <c r="F1268" s="7" t="str">
        <f t="shared" si="223"/>
        <v>blinks_gco_pos_na_conversao_facebook_all_ads_conv_ocpm_na_NA_na_all_lis_alunos-1p_18-65-ambos_ppl_all_lancamento-faculdade-gran_lote-3-b_pos-so-060223-762</v>
      </c>
      <c r="G1268" s="7" t="str">
        <f t="shared" si="224"/>
        <v>550122250</v>
      </c>
      <c r="H1268" s="7" t="str">
        <f t="shared" si="225"/>
        <v>Tracking</v>
      </c>
      <c r="I1268" s="7">
        <f t="shared" si="226"/>
        <v>0</v>
      </c>
      <c r="J1268" s="7">
        <f t="shared" si="227"/>
        <v>4</v>
      </c>
      <c r="K1268" s="8">
        <f t="shared" si="228"/>
        <v>1.2999999999999999E-2</v>
      </c>
      <c r="L1268" s="7">
        <f t="shared" si="229"/>
        <v>0.02</v>
      </c>
      <c r="M1268" s="8">
        <f t="shared" si="184"/>
        <v>5.1999999999999998E-2</v>
      </c>
      <c r="N1268" s="8">
        <f t="shared" si="185"/>
        <v>0.08</v>
      </c>
    </row>
    <row r="1269" spans="1:14" ht="15.75" customHeight="1" x14ac:dyDescent="0.35">
      <c r="A1269" s="7" t="str">
        <f t="shared" si="219"/>
        <v>blinks_gco_pos_2023</v>
      </c>
      <c r="B1269" s="7" t="str">
        <f t="shared" si="220"/>
        <v>Facebook Brasil</v>
      </c>
      <c r="C1269" s="7" t="str">
        <f t="shared" si="221"/>
        <v>blinks_gco_pos_na_conversao_facebook_all_ads_conv_ocpm_na_NA_na_all_lis_alunos-1p_18-65-ambos_ppl_all_lancamento-faculdade-gran_lote-3-c_pos-so-060223-763</v>
      </c>
      <c r="D1269" s="7" t="str">
        <f t="shared" si="222"/>
        <v>359204622</v>
      </c>
      <c r="E1269" s="7" t="str">
        <f>IF('Report DCM'!$H1269="In-Stream Video","Rich Media display banner",IF('Report DCM'!$I1269&gt;'Report DCM'!$J1269,"Standard",VLOOKUP(CONCATENATE(bd_adtype,"_",bd_creativetype),tabela,2,FALSE)))</f>
        <v>Dynamic Click</v>
      </c>
      <c r="F1269" s="7" t="str">
        <f t="shared" si="223"/>
        <v>blinks_gco_pos_na_conversao_facebook_all_ads_conv_ocpm_na_NA_na_all_lis_alunos-1p_18-65-ambos_ppl_all_lancamento-faculdade-gran_lote-3-c_pos-so-060223-763</v>
      </c>
      <c r="G1269" s="7" t="str">
        <f t="shared" si="224"/>
        <v>550122247</v>
      </c>
      <c r="H1269" s="7" t="str">
        <f t="shared" si="225"/>
        <v>Tracking</v>
      </c>
      <c r="I1269" s="7">
        <f t="shared" si="226"/>
        <v>0</v>
      </c>
      <c r="J1269" s="7">
        <f t="shared" si="227"/>
        <v>21</v>
      </c>
      <c r="K1269" s="8">
        <f t="shared" si="228"/>
        <v>1.2999999999999999E-2</v>
      </c>
      <c r="L1269" s="7">
        <f t="shared" si="229"/>
        <v>0.02</v>
      </c>
      <c r="M1269" s="8">
        <f t="shared" si="184"/>
        <v>0.27299999999999996</v>
      </c>
      <c r="N1269" s="8">
        <f t="shared" si="185"/>
        <v>0.42</v>
      </c>
    </row>
    <row r="1270" spans="1:14" ht="15.75" customHeight="1" x14ac:dyDescent="0.35">
      <c r="A1270" s="7" t="str">
        <f t="shared" si="219"/>
        <v>blinks_gco_pos_2023</v>
      </c>
      <c r="B1270" s="7" t="str">
        <f t="shared" si="220"/>
        <v>Facebook Brasil</v>
      </c>
      <c r="C1270" s="7" t="str">
        <f t="shared" si="221"/>
        <v>blinks_gco_pos_na_conversao_facebook_all_ads_conv_ocpm_na_NA_na_all_lis_alunos-1p_18-65-ambos_ppl_all_lancamento-faculdade-gran_lote-3-d_pos-so-060223-764</v>
      </c>
      <c r="D1270" s="7" t="str">
        <f t="shared" si="222"/>
        <v>359204619</v>
      </c>
      <c r="E1270" s="7" t="str">
        <f>IF('Report DCM'!$H1270="In-Stream Video","Rich Media display banner",IF('Report DCM'!$I1270&gt;'Report DCM'!$J1270,"Standard",VLOOKUP(CONCATENATE(bd_adtype,"_",bd_creativetype),tabela,2,FALSE)))</f>
        <v>Dynamic Click</v>
      </c>
      <c r="F1270" s="7" t="str">
        <f t="shared" si="223"/>
        <v>blinks_gco_pos_na_conversao_facebook_all_ads_conv_ocpm_na_NA_na_all_lis_alunos-1p_18-65-ambos_ppl_all_lancamento-faculdade-gran_lote-3-d_pos-so-060223-764</v>
      </c>
      <c r="G1270" s="7" t="str">
        <f t="shared" si="224"/>
        <v>550122244</v>
      </c>
      <c r="H1270" s="7" t="str">
        <f t="shared" si="225"/>
        <v>Tracking</v>
      </c>
      <c r="I1270" s="7">
        <f t="shared" si="226"/>
        <v>0</v>
      </c>
      <c r="J1270" s="7">
        <f t="shared" si="227"/>
        <v>5</v>
      </c>
      <c r="K1270" s="8">
        <f t="shared" si="228"/>
        <v>1.2999999999999999E-2</v>
      </c>
      <c r="L1270" s="7">
        <f t="shared" si="229"/>
        <v>0.02</v>
      </c>
      <c r="M1270" s="8">
        <f t="shared" si="184"/>
        <v>6.5000000000000002E-2</v>
      </c>
      <c r="N1270" s="8">
        <f t="shared" si="185"/>
        <v>0.1</v>
      </c>
    </row>
    <row r="1271" spans="1:14" ht="15.75" customHeight="1" x14ac:dyDescent="0.35">
      <c r="A1271" s="7" t="str">
        <f t="shared" si="219"/>
        <v>blinks_gco_pos_2023</v>
      </c>
      <c r="B1271" s="7" t="str">
        <f t="shared" si="220"/>
        <v>Facebook Brasil</v>
      </c>
      <c r="C1271" s="7" t="str">
        <f t="shared" si="221"/>
        <v>blinks_gco_pos_na_conversao_facebook_all_ads_conv_ocpm_na_NA_na_all_lis_alunos-1p_18-65-ambos_ppl_all_lancamento-faculdade-gran_lote-relampago-a_pos-so-060223-563</v>
      </c>
      <c r="D1271" s="7" t="str">
        <f t="shared" si="222"/>
        <v>359099362</v>
      </c>
      <c r="E1271" s="7" t="str">
        <f>IF('Report DCM'!$H1271="In-Stream Video","Rich Media display banner",IF('Report DCM'!$I1271&gt;'Report DCM'!$J1271,"Standard",VLOOKUP(CONCATENATE(bd_adtype,"_",bd_creativetype),tabela,2,FALSE)))</f>
        <v>Dynamic Click</v>
      </c>
      <c r="F1271" s="7" t="str">
        <f t="shared" si="223"/>
        <v>blinks_gco_pos_na_conversao_facebook_all_ads_conv_ocpm_na_NA_na_all_lis_alunos-1p_18-65-ambos_ppl_all_lancamento-faculdade-gran_lote-relampago-a_pos-so-060223-563</v>
      </c>
      <c r="G1271" s="7" t="str">
        <f t="shared" si="224"/>
        <v>549974831</v>
      </c>
      <c r="H1271" s="7" t="str">
        <f t="shared" si="225"/>
        <v>Tracking</v>
      </c>
      <c r="I1271" s="7">
        <f t="shared" si="226"/>
        <v>0</v>
      </c>
      <c r="J1271" s="7">
        <f t="shared" si="227"/>
        <v>19</v>
      </c>
      <c r="K1271" s="8">
        <f t="shared" si="228"/>
        <v>1.2999999999999999E-2</v>
      </c>
      <c r="L1271" s="7">
        <f t="shared" si="229"/>
        <v>0.02</v>
      </c>
      <c r="M1271" s="8">
        <f t="shared" si="184"/>
        <v>0.247</v>
      </c>
      <c r="N1271" s="8">
        <f t="shared" si="185"/>
        <v>0.38</v>
      </c>
    </row>
    <row r="1272" spans="1:14" ht="15.75" customHeight="1" x14ac:dyDescent="0.35">
      <c r="A1272" s="7" t="str">
        <f t="shared" si="219"/>
        <v>blinks_gco_pos_2023</v>
      </c>
      <c r="B1272" s="7" t="str">
        <f t="shared" si="220"/>
        <v>Facebook Brasil</v>
      </c>
      <c r="C1272" s="7" t="str">
        <f t="shared" si="221"/>
        <v>blinks_gco_pos_na_conversao_facebook_all_ads_conv_ocpm_na_NA_na_all_lis_alunos-1p_18-65-ambos_ppl_all_lancamento-faculdade-gran_lote-relampago-b_pos-so-060223-564</v>
      </c>
      <c r="D1272" s="7" t="str">
        <f t="shared" si="222"/>
        <v>359099356</v>
      </c>
      <c r="E1272" s="7" t="str">
        <f>IF('Report DCM'!$H1272="In-Stream Video","Rich Media display banner",IF('Report DCM'!$I1272&gt;'Report DCM'!$J1272,"Standard",VLOOKUP(CONCATENATE(bd_adtype,"_",bd_creativetype),tabela,2,FALSE)))</f>
        <v>Dynamic Click</v>
      </c>
      <c r="F1272" s="7" t="str">
        <f t="shared" si="223"/>
        <v>blinks_gco_pos_na_conversao_facebook_all_ads_conv_ocpm_na_NA_na_all_lis_alunos-1p_18-65-ambos_ppl_all_lancamento-faculdade-gran_lote-relampago-b_pos-so-060223-564</v>
      </c>
      <c r="G1272" s="7" t="str">
        <f t="shared" si="224"/>
        <v>549974825</v>
      </c>
      <c r="H1272" s="7" t="str">
        <f t="shared" si="225"/>
        <v>Tracking</v>
      </c>
      <c r="I1272" s="7">
        <f t="shared" si="226"/>
        <v>0</v>
      </c>
      <c r="J1272" s="7">
        <f t="shared" si="227"/>
        <v>113</v>
      </c>
      <c r="K1272" s="8">
        <f t="shared" si="228"/>
        <v>1.2999999999999999E-2</v>
      </c>
      <c r="L1272" s="7">
        <f t="shared" si="229"/>
        <v>0.02</v>
      </c>
      <c r="M1272" s="8">
        <f t="shared" si="184"/>
        <v>1.4689999999999999</v>
      </c>
      <c r="N1272" s="8">
        <f t="shared" si="185"/>
        <v>2.2600000000000002</v>
      </c>
    </row>
    <row r="1273" spans="1:14" ht="15.75" customHeight="1" x14ac:dyDescent="0.35">
      <c r="A1273" s="7" t="str">
        <f t="shared" si="219"/>
        <v>blinks_gco_pos_2023</v>
      </c>
      <c r="B1273" s="7" t="str">
        <f t="shared" si="220"/>
        <v>Facebook Brasil</v>
      </c>
      <c r="C1273" s="7" t="str">
        <f t="shared" si="221"/>
        <v>blinks_gco_pos_na_conversao_facebook_all_ads_conv_ocpm_na_NA_na_all_lis_alunos-1p_18-65-ambos_ppl_all_lancamento-faculdade-gran_lote-relampago-c_pos-so-060223-565</v>
      </c>
      <c r="D1273" s="7" t="str">
        <f t="shared" si="222"/>
        <v>359099350</v>
      </c>
      <c r="E1273" s="7" t="str">
        <f>IF('Report DCM'!$H1273="In-Stream Video","Rich Media display banner",IF('Report DCM'!$I1273&gt;'Report DCM'!$J1273,"Standard",VLOOKUP(CONCATENATE(bd_adtype,"_",bd_creativetype),tabela,2,FALSE)))</f>
        <v>Dynamic Click</v>
      </c>
      <c r="F1273" s="7" t="str">
        <f t="shared" si="223"/>
        <v>blinks_gco_pos_na_conversao_facebook_all_ads_conv_ocpm_na_NA_na_all_lis_alunos-1p_18-65-ambos_ppl_all_lancamento-faculdade-gran_lote-relampago-c_pos-so-060223-565</v>
      </c>
      <c r="G1273" s="7" t="str">
        <f t="shared" si="224"/>
        <v>549974819</v>
      </c>
      <c r="H1273" s="7" t="str">
        <f t="shared" si="225"/>
        <v>Tracking</v>
      </c>
      <c r="I1273" s="7">
        <f t="shared" si="226"/>
        <v>0</v>
      </c>
      <c r="J1273" s="7">
        <f t="shared" si="227"/>
        <v>1</v>
      </c>
      <c r="K1273" s="8">
        <f t="shared" si="228"/>
        <v>1.2999999999999999E-2</v>
      </c>
      <c r="L1273" s="7">
        <f t="shared" si="229"/>
        <v>0.02</v>
      </c>
      <c r="M1273" s="8">
        <f t="shared" si="184"/>
        <v>1.2999999999999999E-2</v>
      </c>
      <c r="N1273" s="8">
        <f t="shared" si="185"/>
        <v>0.02</v>
      </c>
    </row>
    <row r="1274" spans="1:14" ht="15.75" customHeight="1" x14ac:dyDescent="0.35">
      <c r="A1274" s="7" t="str">
        <f t="shared" si="219"/>
        <v>blinks_gco_pos_2023</v>
      </c>
      <c r="B1274" s="7" t="str">
        <f t="shared" si="220"/>
        <v>Facebook Brasil</v>
      </c>
      <c r="C1274" s="7" t="str">
        <f t="shared" si="221"/>
        <v>blinks_gco_pos_na_conversao_facebook_all_ads_conv_ocpm_na_NA_na_all_lis_alunos-1p_18-65-ambos_ppl_all_reinvencao-2023_lote-4-b_pos-so-010123-251</v>
      </c>
      <c r="D1274" s="7" t="str">
        <f t="shared" si="222"/>
        <v>355388585</v>
      </c>
      <c r="E1274" s="7" t="str">
        <f>IF('Report DCM'!$H1274="In-Stream Video","Rich Media display banner",IF('Report DCM'!$I1274&gt;'Report DCM'!$J1274,"Standard",VLOOKUP(CONCATENATE(bd_adtype,"_",bd_creativetype),tabela,2,FALSE)))</f>
        <v>Dynamic Click</v>
      </c>
      <c r="F1274" s="7" t="str">
        <f t="shared" si="223"/>
        <v>blinks_gco_pos_na_conversao_facebook_all_ads_conv_ocpm_na_NA_na_all_lis_alunos-1p_18-65-ambos_ppl_all_reinvencao-2023_lote-4-b_pos-so-010123-251</v>
      </c>
      <c r="G1274" s="7" t="str">
        <f t="shared" si="224"/>
        <v>546500106</v>
      </c>
      <c r="H1274" s="7" t="str">
        <f t="shared" si="225"/>
        <v>Tracking</v>
      </c>
      <c r="I1274" s="7">
        <f t="shared" si="226"/>
        <v>0</v>
      </c>
      <c r="J1274" s="7">
        <f t="shared" si="227"/>
        <v>1</v>
      </c>
      <c r="K1274" s="8">
        <f t="shared" si="228"/>
        <v>1.2999999999999999E-2</v>
      </c>
      <c r="L1274" s="7">
        <f t="shared" si="229"/>
        <v>0.02</v>
      </c>
      <c r="M1274" s="8">
        <f t="shared" si="184"/>
        <v>1.2999999999999999E-2</v>
      </c>
      <c r="N1274" s="8">
        <f t="shared" si="185"/>
        <v>0.02</v>
      </c>
    </row>
    <row r="1275" spans="1:14" ht="15.75" customHeight="1" x14ac:dyDescent="0.35">
      <c r="A1275" s="7" t="str">
        <f t="shared" si="219"/>
        <v>blinks_gco_pos_2023</v>
      </c>
      <c r="B1275" s="7" t="str">
        <f t="shared" si="220"/>
        <v>Facebook Brasil</v>
      </c>
      <c r="C1275" s="7" t="str">
        <f t="shared" si="221"/>
        <v>blinks_gco_pos_na_conversao_facebook_all_ads_conv_ocpm_na_NA_na_all_lis_alunos-1p_18-65-ambos_ppl_all_reinvencao-2023_ultimas-horas-a_pos-so-010123-394</v>
      </c>
      <c r="D1275" s="7" t="str">
        <f t="shared" si="222"/>
        <v>357376439</v>
      </c>
      <c r="E1275" s="7" t="str">
        <f>IF('Report DCM'!$H1275="In-Stream Video","Rich Media display banner",IF('Report DCM'!$I1275&gt;'Report DCM'!$J1275,"Standard",VLOOKUP(CONCATENATE(bd_adtype,"_",bd_creativetype),tabela,2,FALSE)))</f>
        <v>Dynamic Click</v>
      </c>
      <c r="F1275" s="7" t="str">
        <f t="shared" si="223"/>
        <v>blinks_gco_pos_na_conversao_facebook_all_ads_conv_ocpm_na_NA_na_all_lis_alunos-1p_18-65-ambos_ppl_all_reinvencao-2023_ultimas-horas-a_pos-so-010123-394</v>
      </c>
      <c r="G1275" s="7" t="str">
        <f t="shared" si="224"/>
        <v>548577106</v>
      </c>
      <c r="H1275" s="7" t="str">
        <f t="shared" si="225"/>
        <v>Tracking</v>
      </c>
      <c r="I1275" s="7">
        <f t="shared" si="226"/>
        <v>0</v>
      </c>
      <c r="J1275" s="7">
        <f t="shared" si="227"/>
        <v>1</v>
      </c>
      <c r="K1275" s="8">
        <f t="shared" si="228"/>
        <v>1.2999999999999999E-2</v>
      </c>
      <c r="L1275" s="7">
        <f t="shared" si="229"/>
        <v>0.02</v>
      </c>
      <c r="M1275" s="8">
        <f t="shared" si="184"/>
        <v>1.2999999999999999E-2</v>
      </c>
      <c r="N1275" s="8">
        <f t="shared" si="185"/>
        <v>0.02</v>
      </c>
    </row>
    <row r="1276" spans="1:14" ht="15.75" customHeight="1" x14ac:dyDescent="0.35">
      <c r="A1276" s="7" t="str">
        <f t="shared" si="219"/>
        <v>blinks_gco_pos_2023</v>
      </c>
      <c r="B1276" s="7" t="str">
        <f t="shared" si="220"/>
        <v>Facebook Brasil</v>
      </c>
      <c r="C1276" s="7" t="str">
        <f t="shared" si="221"/>
        <v>blinks_gco_pos_na_conversao_facebook_all_ads_conv_ocpm_na_NA_na_all_lis_alunos-1p_18-65-ambos_ppl_all_reinvencao-2023_ultimas-horas-b_pos-so-010123-395</v>
      </c>
      <c r="D1276" s="7" t="str">
        <f t="shared" si="222"/>
        <v>357376436</v>
      </c>
      <c r="E1276" s="7" t="str">
        <f>IF('Report DCM'!$H1276="In-Stream Video","Rich Media display banner",IF('Report DCM'!$I1276&gt;'Report DCM'!$J1276,"Standard",VLOOKUP(CONCATENATE(bd_adtype,"_",bd_creativetype),tabela,2,FALSE)))</f>
        <v>Dynamic Click</v>
      </c>
      <c r="F1276" s="7" t="str">
        <f t="shared" si="223"/>
        <v>blinks_gco_pos_na_conversao_facebook_all_ads_conv_ocpm_na_NA_na_all_lis_alunos-1p_18-65-ambos_ppl_all_reinvencao-2023_ultimas-horas-b_pos-so-010123-395</v>
      </c>
      <c r="G1276" s="7" t="str">
        <f t="shared" si="224"/>
        <v>548577103</v>
      </c>
      <c r="H1276" s="7" t="str">
        <f t="shared" si="225"/>
        <v>Tracking</v>
      </c>
      <c r="I1276" s="7">
        <f t="shared" si="226"/>
        <v>0</v>
      </c>
      <c r="J1276" s="7">
        <f t="shared" si="227"/>
        <v>1</v>
      </c>
      <c r="K1276" s="8">
        <f t="shared" si="228"/>
        <v>1.2999999999999999E-2</v>
      </c>
      <c r="L1276" s="7">
        <f t="shared" si="229"/>
        <v>0.02</v>
      </c>
      <c r="M1276" s="8">
        <f t="shared" si="184"/>
        <v>1.2999999999999999E-2</v>
      </c>
      <c r="N1276" s="8">
        <f t="shared" si="185"/>
        <v>0.02</v>
      </c>
    </row>
    <row r="1277" spans="1:14" ht="15.75" customHeight="1" x14ac:dyDescent="0.35">
      <c r="A1277" s="7" t="str">
        <f t="shared" si="219"/>
        <v>blinks_gco_pos_2023</v>
      </c>
      <c r="B1277" s="7" t="str">
        <f t="shared" si="220"/>
        <v>Facebook Brasil</v>
      </c>
      <c r="C1277" s="7" t="str">
        <f t="shared" si="221"/>
        <v>blinks_gco_pos_na_conversao_facebook_all_ads_conv_ocpm_na_NA_na_all_lis_alunos-1p_18-65-ambos_vid_all_lancamento-faculdade-gran_lote-1-a_pos-so-060223-959</v>
      </c>
      <c r="D1277" s="7" t="str">
        <f t="shared" si="222"/>
        <v>359212252</v>
      </c>
      <c r="E1277" s="7" t="str">
        <f>IF('Report DCM'!$H1277="In-Stream Video","Rich Media display banner",IF('Report DCM'!$I1277&gt;'Report DCM'!$J1277,"Standard",VLOOKUP(CONCATENATE(bd_adtype,"_",bd_creativetype),tabela,2,FALSE)))</f>
        <v>Dynamic Click</v>
      </c>
      <c r="F1277" s="7" t="str">
        <f t="shared" si="223"/>
        <v>blinks_gco_pos_na_conversao_facebook_all_ads_conv_ocpm_na_NA_na_all_lis_alunos-1p_18-65-ambos_vid_all_lancamento-faculdade-gran_lote-1-a_pos-so-060223-959</v>
      </c>
      <c r="G1277" s="7" t="str">
        <f t="shared" si="224"/>
        <v>550233718</v>
      </c>
      <c r="H1277" s="7" t="str">
        <f t="shared" si="225"/>
        <v>Tracking</v>
      </c>
      <c r="I1277" s="7">
        <f t="shared" si="226"/>
        <v>0</v>
      </c>
      <c r="J1277" s="7">
        <f t="shared" si="227"/>
        <v>5</v>
      </c>
      <c r="K1277" s="8">
        <f t="shared" si="228"/>
        <v>1.2999999999999999E-2</v>
      </c>
      <c r="L1277" s="7">
        <f t="shared" si="229"/>
        <v>0.02</v>
      </c>
      <c r="M1277" s="8">
        <f t="shared" ref="M1277:M1531" si="230">IF(E1277="Dynamic Click",J1277*K1277,K1277*$I1277/1000)</f>
        <v>6.5000000000000002E-2</v>
      </c>
      <c r="N1277" s="8">
        <f t="shared" ref="N1277:N1531" si="231">IF(E1277="Dynamic Click",J1277*L1277,L1277*$I1277/1000)</f>
        <v>0.1</v>
      </c>
    </row>
    <row r="1278" spans="1:14" ht="15.75" customHeight="1" x14ac:dyDescent="0.35">
      <c r="A1278" s="7" t="str">
        <f t="shared" si="219"/>
        <v>blinks_gco_pos_2023</v>
      </c>
      <c r="B1278" s="7" t="str">
        <f t="shared" si="220"/>
        <v>Facebook Brasil</v>
      </c>
      <c r="C1278" s="7" t="str">
        <f t="shared" si="221"/>
        <v>blinks_gco_pos_na_conversao_facebook_all_ads_conv_ocpm_na_NA_na_all_lis_alunos-1p_18-65-ambos_vid_all_lancamento-faculdade-gran_lote-1-b_pos-so-060223-960</v>
      </c>
      <c r="D1278" s="7" t="str">
        <f t="shared" si="222"/>
        <v>359212249</v>
      </c>
      <c r="E1278" s="7" t="str">
        <f>IF('Report DCM'!$H1278="In-Stream Video","Rich Media display banner",IF('Report DCM'!$I1278&gt;'Report DCM'!$J1278,"Standard",VLOOKUP(CONCATENATE(bd_adtype,"_",bd_creativetype),tabela,2,FALSE)))</f>
        <v>Dynamic Click</v>
      </c>
      <c r="F1278" s="7" t="str">
        <f t="shared" si="223"/>
        <v>blinks_gco_pos_na_conversao_facebook_all_ads_conv_ocpm_na_NA_na_all_lis_alunos-1p_18-65-ambos_vid_all_lancamento-faculdade-gran_lote-1-b_pos-so-060223-960</v>
      </c>
      <c r="G1278" s="7" t="str">
        <f t="shared" si="224"/>
        <v>550233715</v>
      </c>
      <c r="H1278" s="7" t="str">
        <f t="shared" si="225"/>
        <v>Tracking</v>
      </c>
      <c r="I1278" s="7">
        <f t="shared" si="226"/>
        <v>0</v>
      </c>
      <c r="J1278" s="7">
        <f t="shared" si="227"/>
        <v>8</v>
      </c>
      <c r="K1278" s="8">
        <f t="shared" si="228"/>
        <v>1.2999999999999999E-2</v>
      </c>
      <c r="L1278" s="7">
        <f t="shared" si="229"/>
        <v>0.02</v>
      </c>
      <c r="M1278" s="8">
        <f t="shared" si="230"/>
        <v>0.104</v>
      </c>
      <c r="N1278" s="8">
        <f t="shared" si="231"/>
        <v>0.16</v>
      </c>
    </row>
    <row r="1279" spans="1:14" ht="15.75" customHeight="1" x14ac:dyDescent="0.35">
      <c r="A1279" s="7" t="str">
        <f t="shared" si="219"/>
        <v>blinks_gco_pos_2023</v>
      </c>
      <c r="B1279" s="7" t="str">
        <f t="shared" si="220"/>
        <v>Facebook Brasil</v>
      </c>
      <c r="C1279" s="7" t="str">
        <f t="shared" si="221"/>
        <v>blinks_gco_pos_na_conversao_facebook_all_ads_conv_ocpm_na_NA_na_all_lis_alunos-1p_18-65-ambos_vid_all_lancamento-faculdade-gran_lote-2-a_pos-so-060223-1025</v>
      </c>
      <c r="D1279" s="7" t="str">
        <f t="shared" si="222"/>
        <v>359318595</v>
      </c>
      <c r="E1279" s="7" t="str">
        <f>IF('Report DCM'!$H1279="In-Stream Video","Rich Media display banner",IF('Report DCM'!$I1279&gt;'Report DCM'!$J1279,"Standard",VLOOKUP(CONCATENATE(bd_adtype,"_",bd_creativetype),tabela,2,FALSE)))</f>
        <v>Dynamic Click</v>
      </c>
      <c r="F1279" s="7" t="str">
        <f t="shared" si="223"/>
        <v>blinks_gco_pos_na_conversao_facebook_all_ads_conv_ocpm_na_NA_na_all_lis_alunos-1p_18-65-ambos_vid_all_lancamento-faculdade-gran_lote-2-a_pos-so-060223-1025</v>
      </c>
      <c r="G1279" s="7" t="str">
        <f t="shared" si="224"/>
        <v>550119612</v>
      </c>
      <c r="H1279" s="7" t="str">
        <f t="shared" si="225"/>
        <v>Tracking</v>
      </c>
      <c r="I1279" s="7">
        <f t="shared" si="226"/>
        <v>0</v>
      </c>
      <c r="J1279" s="7">
        <f t="shared" si="227"/>
        <v>3</v>
      </c>
      <c r="K1279" s="8">
        <f t="shared" si="228"/>
        <v>1.2999999999999999E-2</v>
      </c>
      <c r="L1279" s="7">
        <f t="shared" si="229"/>
        <v>0.02</v>
      </c>
      <c r="M1279" s="8">
        <f t="shared" si="230"/>
        <v>3.9E-2</v>
      </c>
      <c r="N1279" s="8">
        <f t="shared" si="231"/>
        <v>0.06</v>
      </c>
    </row>
    <row r="1280" spans="1:14" ht="15.75" customHeight="1" x14ac:dyDescent="0.35">
      <c r="A1280" s="7" t="str">
        <f t="shared" si="219"/>
        <v>blinks_gco_pos_2023</v>
      </c>
      <c r="B1280" s="7" t="str">
        <f t="shared" si="220"/>
        <v>Facebook Brasil</v>
      </c>
      <c r="C1280" s="7" t="str">
        <f t="shared" si="221"/>
        <v>blinks_gco_pos_na_conversao_facebook_all_ads_conv_ocpm_na_NA_na_all_lis_alunos-1p_18-65-ambos_vid_all_lancamento-faculdade-gran_lote-2-b_pos-so-060223-1026</v>
      </c>
      <c r="D1280" s="7" t="str">
        <f t="shared" si="222"/>
        <v>359318592</v>
      </c>
      <c r="E1280" s="7" t="str">
        <f>IF('Report DCM'!$H1280="In-Stream Video","Rich Media display banner",IF('Report DCM'!$I1280&gt;'Report DCM'!$J1280,"Standard",VLOOKUP(CONCATENATE(bd_adtype,"_",bd_creativetype),tabela,2,FALSE)))</f>
        <v>Dynamic Click</v>
      </c>
      <c r="F1280" s="7" t="str">
        <f t="shared" si="223"/>
        <v>blinks_gco_pos_na_conversao_facebook_all_ads_conv_ocpm_na_NA_na_all_lis_alunos-1p_18-65-ambos_vid_all_lancamento-faculdade-gran_lote-2-b_pos-so-060223-1026</v>
      </c>
      <c r="G1280" s="7" t="str">
        <f t="shared" si="224"/>
        <v>550119609</v>
      </c>
      <c r="H1280" s="7" t="str">
        <f t="shared" si="225"/>
        <v>Tracking</v>
      </c>
      <c r="I1280" s="7">
        <f t="shared" si="226"/>
        <v>0</v>
      </c>
      <c r="J1280" s="7">
        <f t="shared" si="227"/>
        <v>1</v>
      </c>
      <c r="K1280" s="8">
        <f t="shared" si="228"/>
        <v>1.2999999999999999E-2</v>
      </c>
      <c r="L1280" s="7">
        <f t="shared" si="229"/>
        <v>0.02</v>
      </c>
      <c r="M1280" s="8">
        <f t="shared" si="230"/>
        <v>1.2999999999999999E-2</v>
      </c>
      <c r="N1280" s="8">
        <f t="shared" si="231"/>
        <v>0.02</v>
      </c>
    </row>
    <row r="1281" spans="1:14" ht="15.75" customHeight="1" x14ac:dyDescent="0.35">
      <c r="A1281" s="7" t="str">
        <f t="shared" si="219"/>
        <v>blinks_gco_pos_2023</v>
      </c>
      <c r="B1281" s="7" t="str">
        <f t="shared" si="220"/>
        <v>Facebook Brasil</v>
      </c>
      <c r="C1281" s="7" t="str">
        <f t="shared" si="221"/>
        <v>blinks_gco_pos_na_conversao_facebook_all_ads_conv_ocpm_na_NA_na_all_lis_alunos-1p_18-65-ambos_vid_all_lancamento-faculdade-gran_lote-3-a_pos-so-060223-1091</v>
      </c>
      <c r="D1281" s="7" t="str">
        <f t="shared" si="222"/>
        <v>359318397</v>
      </c>
      <c r="E1281" s="7" t="str">
        <f>IF('Report DCM'!$H1281="In-Stream Video","Rich Media display banner",IF('Report DCM'!$I1281&gt;'Report DCM'!$J1281,"Standard",VLOOKUP(CONCATENATE(bd_adtype,"_",bd_creativetype),tabela,2,FALSE)))</f>
        <v>Dynamic Click</v>
      </c>
      <c r="F1281" s="7" t="str">
        <f t="shared" si="223"/>
        <v>blinks_gco_pos_na_conversao_facebook_all_ads_conv_ocpm_na_NA_na_all_lis_alunos-1p_18-65-ambos_vid_all_lancamento-faculdade-gran_lote-3-a_pos-so-060223-1091</v>
      </c>
      <c r="G1281" s="7" t="str">
        <f t="shared" si="224"/>
        <v>550119414</v>
      </c>
      <c r="H1281" s="7" t="str">
        <f t="shared" si="225"/>
        <v>Tracking</v>
      </c>
      <c r="I1281" s="7">
        <f t="shared" si="226"/>
        <v>0</v>
      </c>
      <c r="J1281" s="7">
        <f t="shared" si="227"/>
        <v>2</v>
      </c>
      <c r="K1281" s="8">
        <f t="shared" si="228"/>
        <v>1.2999999999999999E-2</v>
      </c>
      <c r="L1281" s="7">
        <f t="shared" si="229"/>
        <v>0.02</v>
      </c>
      <c r="M1281" s="8">
        <f t="shared" si="230"/>
        <v>2.5999999999999999E-2</v>
      </c>
      <c r="N1281" s="8">
        <f t="shared" si="231"/>
        <v>0.04</v>
      </c>
    </row>
    <row r="1282" spans="1:14" ht="15.75" customHeight="1" x14ac:dyDescent="0.35">
      <c r="A1282" s="7" t="str">
        <f t="shared" ref="A1282:A1345" si="232">bd_campaign</f>
        <v>blinks_gco_pos_2023</v>
      </c>
      <c r="B1282" s="7" t="str">
        <f t="shared" ref="B1282:B1345" si="233">bd_site</f>
        <v>Facebook Brasil</v>
      </c>
      <c r="C1282" s="7" t="str">
        <f t="shared" ref="C1282:C1345" si="234">bd_placement</f>
        <v>blinks_gco_pos_na_conversao_facebook_all_ads_conv_ocpm_na_NA_na_all_lis_alunos-1p_18-65-ambos_vid_all_lancamento-faculdade-gran_lote-3-b_pos-so-060223-1092</v>
      </c>
      <c r="D1282" s="7" t="str">
        <f t="shared" ref="D1282:D1345" si="235">bd_placementID</f>
        <v>359318394</v>
      </c>
      <c r="E1282" s="7" t="str">
        <f>IF('Report DCM'!$H1282="In-Stream Video","Rich Media display banner",IF('Report DCM'!$I1282&gt;'Report DCM'!$J1282,"Standard",VLOOKUP(CONCATENATE(bd_adtype,"_",bd_creativetype),tabela,2,FALSE)))</f>
        <v>Dynamic Click</v>
      </c>
      <c r="F1282" s="7" t="str">
        <f t="shared" ref="F1282:F1345" si="236">bd_ad</f>
        <v>blinks_gco_pos_na_conversao_facebook_all_ads_conv_ocpm_na_NA_na_all_lis_alunos-1p_18-65-ambos_vid_all_lancamento-faculdade-gran_lote-3-b_pos-so-060223-1092</v>
      </c>
      <c r="G1282" s="7" t="str">
        <f t="shared" ref="G1282:G1345" si="237">bd_adid</f>
        <v>550119411</v>
      </c>
      <c r="H1282" s="7" t="str">
        <f t="shared" ref="H1282:H1345" si="238">bd_creativetype</f>
        <v>Tracking</v>
      </c>
      <c r="I1282" s="7">
        <f t="shared" ref="I1282:I1345" si="239">bd_impression</f>
        <v>0</v>
      </c>
      <c r="J1282" s="7">
        <f t="shared" ref="J1282:J1345" si="240">bd_clicks</f>
        <v>12</v>
      </c>
      <c r="K1282" s="8">
        <f t="shared" ref="K1282:K1345" si="241">VLOOKUP(E1282,tabela,2,FALSE)</f>
        <v>1.2999999999999999E-2</v>
      </c>
      <c r="L1282" s="7">
        <f t="shared" ref="L1282:L1345" si="242">VLOOKUP(E1282,tabela,3,FALSE)</f>
        <v>0.02</v>
      </c>
      <c r="M1282" s="8">
        <f t="shared" si="230"/>
        <v>0.156</v>
      </c>
      <c r="N1282" s="8">
        <f t="shared" si="231"/>
        <v>0.24</v>
      </c>
    </row>
    <row r="1283" spans="1:14" ht="15.75" customHeight="1" x14ac:dyDescent="0.35">
      <c r="A1283" s="7" t="str">
        <f t="shared" si="232"/>
        <v>blinks_gco_pos_2023</v>
      </c>
      <c r="B1283" s="7" t="str">
        <f t="shared" si="233"/>
        <v>Facebook Brasil</v>
      </c>
      <c r="C1283" s="7" t="str">
        <f t="shared" si="234"/>
        <v>blinks_gco_pos_na_conversao_facebook_all_ads_conv_ocpm_na_NA_na_all_lis_alunos-gran_18-65-ambos_ppl_all_lancamento-faculdade-gran_lote-1-a_pos-so-060223-641</v>
      </c>
      <c r="D1283" s="7" t="str">
        <f t="shared" si="235"/>
        <v>359208888</v>
      </c>
      <c r="E1283" s="7" t="str">
        <f>IF('Report DCM'!$H1283="In-Stream Video","Rich Media display banner",IF('Report DCM'!$I1283&gt;'Report DCM'!$J1283,"Standard",VLOOKUP(CONCATENATE(bd_adtype,"_",bd_creativetype),tabela,2,FALSE)))</f>
        <v>Dynamic Click</v>
      </c>
      <c r="F1283" s="7" t="str">
        <f t="shared" si="236"/>
        <v>blinks_gco_pos_na_conversao_facebook_all_ads_conv_ocpm_na_NA_na_all_lis_alunos-gran_18-65-ambos_ppl_all_lancamento-faculdade-gran_lote-1-a_pos-so-060223-641</v>
      </c>
      <c r="G1283" s="7" t="str">
        <f t="shared" si="237"/>
        <v>550125313</v>
      </c>
      <c r="H1283" s="7" t="str">
        <f t="shared" si="238"/>
        <v>Tracking</v>
      </c>
      <c r="I1283" s="7">
        <f t="shared" si="239"/>
        <v>0</v>
      </c>
      <c r="J1283" s="7">
        <f t="shared" si="240"/>
        <v>2</v>
      </c>
      <c r="K1283" s="8">
        <f t="shared" si="241"/>
        <v>1.2999999999999999E-2</v>
      </c>
      <c r="L1283" s="7">
        <f t="shared" si="242"/>
        <v>0.02</v>
      </c>
      <c r="M1283" s="8">
        <f t="shared" si="230"/>
        <v>2.5999999999999999E-2</v>
      </c>
      <c r="N1283" s="8">
        <f t="shared" si="231"/>
        <v>0.04</v>
      </c>
    </row>
    <row r="1284" spans="1:14" ht="15.75" customHeight="1" x14ac:dyDescent="0.35">
      <c r="A1284" s="7" t="str">
        <f t="shared" si="232"/>
        <v>blinks_gco_pos_2023</v>
      </c>
      <c r="B1284" s="7" t="str">
        <f t="shared" si="233"/>
        <v>Facebook Brasil</v>
      </c>
      <c r="C1284" s="7" t="str">
        <f t="shared" si="234"/>
        <v>blinks_gco_pos_na_conversao_facebook_all_ads_conv_ocpm_na_NA_na_all_lis_alunos-gran_18-65-ambos_ppl_all_lancamento-faculdade-gran_lote-1-b_pos-so-060223-642</v>
      </c>
      <c r="D1284" s="7" t="str">
        <f t="shared" si="235"/>
        <v>359208885</v>
      </c>
      <c r="E1284" s="7" t="str">
        <f>IF('Report DCM'!$H1284="In-Stream Video","Rich Media display banner",IF('Report DCM'!$I1284&gt;'Report DCM'!$J1284,"Standard",VLOOKUP(CONCATENATE(bd_adtype,"_",bd_creativetype),tabela,2,FALSE)))</f>
        <v>Dynamic Click</v>
      </c>
      <c r="F1284" s="7" t="str">
        <f t="shared" si="236"/>
        <v>blinks_gco_pos_na_conversao_facebook_all_ads_conv_ocpm_na_NA_na_all_lis_alunos-gran_18-65-ambos_ppl_all_lancamento-faculdade-gran_lote-1-b_pos-so-060223-642</v>
      </c>
      <c r="G1284" s="7" t="str">
        <f t="shared" si="237"/>
        <v>550125310</v>
      </c>
      <c r="H1284" s="7" t="str">
        <f t="shared" si="238"/>
        <v>Tracking</v>
      </c>
      <c r="I1284" s="7">
        <f t="shared" si="239"/>
        <v>0</v>
      </c>
      <c r="J1284" s="7">
        <f t="shared" si="240"/>
        <v>5</v>
      </c>
      <c r="K1284" s="8">
        <f t="shared" si="241"/>
        <v>1.2999999999999999E-2</v>
      </c>
      <c r="L1284" s="7">
        <f t="shared" si="242"/>
        <v>0.02</v>
      </c>
      <c r="M1284" s="8">
        <f t="shared" si="230"/>
        <v>6.5000000000000002E-2</v>
      </c>
      <c r="N1284" s="8">
        <f t="shared" si="231"/>
        <v>0.1</v>
      </c>
    </row>
    <row r="1285" spans="1:14" ht="15.75" customHeight="1" x14ac:dyDescent="0.35">
      <c r="A1285" s="7" t="str">
        <f t="shared" si="232"/>
        <v>blinks_gco_pos_2023</v>
      </c>
      <c r="B1285" s="7" t="str">
        <f t="shared" si="233"/>
        <v>Facebook Brasil</v>
      </c>
      <c r="C1285" s="7" t="str">
        <f t="shared" si="234"/>
        <v>blinks_gco_pos_na_conversao_facebook_all_ads_conv_ocpm_na_NA_na_all_lis_alunos-gran_18-65-ambos_ppl_all_lancamento-faculdade-gran_lote-1-c_pos-so-060223-643</v>
      </c>
      <c r="D1285" s="7" t="str">
        <f t="shared" si="235"/>
        <v>359208882</v>
      </c>
      <c r="E1285" s="7" t="str">
        <f>IF('Report DCM'!$H1285="In-Stream Video","Rich Media display banner",IF('Report DCM'!$I1285&gt;'Report DCM'!$J1285,"Standard",VLOOKUP(CONCATENATE(bd_adtype,"_",bd_creativetype),tabela,2,FALSE)))</f>
        <v>Dynamic Click</v>
      </c>
      <c r="F1285" s="7" t="str">
        <f t="shared" si="236"/>
        <v>blinks_gco_pos_na_conversao_facebook_all_ads_conv_ocpm_na_NA_na_all_lis_alunos-gran_18-65-ambos_ppl_all_lancamento-faculdade-gran_lote-1-c_pos-so-060223-643</v>
      </c>
      <c r="G1285" s="7" t="str">
        <f t="shared" si="237"/>
        <v>550125307</v>
      </c>
      <c r="H1285" s="7" t="str">
        <f t="shared" si="238"/>
        <v>Tracking</v>
      </c>
      <c r="I1285" s="7">
        <f t="shared" si="239"/>
        <v>0</v>
      </c>
      <c r="J1285" s="7">
        <f t="shared" si="240"/>
        <v>58</v>
      </c>
      <c r="K1285" s="8">
        <f t="shared" si="241"/>
        <v>1.2999999999999999E-2</v>
      </c>
      <c r="L1285" s="7">
        <f t="shared" si="242"/>
        <v>0.02</v>
      </c>
      <c r="M1285" s="8">
        <f t="shared" si="230"/>
        <v>0.754</v>
      </c>
      <c r="N1285" s="8">
        <f t="shared" si="231"/>
        <v>1.1599999999999999</v>
      </c>
    </row>
    <row r="1286" spans="1:14" ht="15.75" customHeight="1" x14ac:dyDescent="0.35">
      <c r="A1286" s="7" t="str">
        <f t="shared" si="232"/>
        <v>blinks_gco_pos_2023</v>
      </c>
      <c r="B1286" s="7" t="str">
        <f t="shared" si="233"/>
        <v>Facebook Brasil</v>
      </c>
      <c r="C1286" s="7" t="str">
        <f t="shared" si="234"/>
        <v>blinks_gco_pos_na_conversao_facebook_all_ads_conv_ocpm_na_NA_na_all_lis_alunos-gran_18-65-ambos_ppl_all_lancamento-faculdade-gran_lote-1-d_pos-so-060223-644</v>
      </c>
      <c r="D1286" s="7" t="str">
        <f t="shared" si="235"/>
        <v>359208879</v>
      </c>
      <c r="E1286" s="7" t="str">
        <f>IF('Report DCM'!$H1286="In-Stream Video","Rich Media display banner",IF('Report DCM'!$I1286&gt;'Report DCM'!$J1286,"Standard",VLOOKUP(CONCATENATE(bd_adtype,"_",bd_creativetype),tabela,2,FALSE)))</f>
        <v>Dynamic Click</v>
      </c>
      <c r="F1286" s="7" t="str">
        <f t="shared" si="236"/>
        <v>blinks_gco_pos_na_conversao_facebook_all_ads_conv_ocpm_na_NA_na_all_lis_alunos-gran_18-65-ambos_ppl_all_lancamento-faculdade-gran_lote-1-d_pos-so-060223-644</v>
      </c>
      <c r="G1286" s="7" t="str">
        <f t="shared" si="237"/>
        <v>550125304</v>
      </c>
      <c r="H1286" s="7" t="str">
        <f t="shared" si="238"/>
        <v>Tracking</v>
      </c>
      <c r="I1286" s="7">
        <f t="shared" si="239"/>
        <v>0</v>
      </c>
      <c r="J1286" s="7">
        <f t="shared" si="240"/>
        <v>178</v>
      </c>
      <c r="K1286" s="8">
        <f t="shared" si="241"/>
        <v>1.2999999999999999E-2</v>
      </c>
      <c r="L1286" s="7">
        <f t="shared" si="242"/>
        <v>0.02</v>
      </c>
      <c r="M1286" s="8">
        <f t="shared" si="230"/>
        <v>2.3140000000000001</v>
      </c>
      <c r="N1286" s="8">
        <f t="shared" si="231"/>
        <v>3.56</v>
      </c>
    </row>
    <row r="1287" spans="1:14" ht="15.75" customHeight="1" x14ac:dyDescent="0.35">
      <c r="A1287" s="7" t="str">
        <f t="shared" si="232"/>
        <v>blinks_gco_pos_2023</v>
      </c>
      <c r="B1287" s="7" t="str">
        <f t="shared" si="233"/>
        <v>Facebook Brasil</v>
      </c>
      <c r="C1287" s="7" t="str">
        <f t="shared" si="234"/>
        <v>blinks_gco_pos_na_conversao_facebook_all_ads_conv_ocpm_na_NA_na_all_lis_alunos-gran_18-65-ambos_ppl_all_lancamento-faculdade-gran_lote-1-e_pos-so-060223-645</v>
      </c>
      <c r="D1287" s="7" t="str">
        <f t="shared" si="235"/>
        <v>359208876</v>
      </c>
      <c r="E1287" s="7" t="str">
        <f>IF('Report DCM'!$H1287="In-Stream Video","Rich Media display banner",IF('Report DCM'!$I1287&gt;'Report DCM'!$J1287,"Standard",VLOOKUP(CONCATENATE(bd_adtype,"_",bd_creativetype),tabela,2,FALSE)))</f>
        <v>Dynamic Click</v>
      </c>
      <c r="F1287" s="7" t="str">
        <f t="shared" si="236"/>
        <v>blinks_gco_pos_na_conversao_facebook_all_ads_conv_ocpm_na_NA_na_all_lis_alunos-gran_18-65-ambos_ppl_all_lancamento-faculdade-gran_lote-1-e_pos-so-060223-645</v>
      </c>
      <c r="G1287" s="7" t="str">
        <f t="shared" si="237"/>
        <v>550125301</v>
      </c>
      <c r="H1287" s="7" t="str">
        <f t="shared" si="238"/>
        <v>Tracking</v>
      </c>
      <c r="I1287" s="7">
        <f t="shared" si="239"/>
        <v>0</v>
      </c>
      <c r="J1287" s="7">
        <f t="shared" si="240"/>
        <v>3</v>
      </c>
      <c r="K1287" s="8">
        <f t="shared" si="241"/>
        <v>1.2999999999999999E-2</v>
      </c>
      <c r="L1287" s="7">
        <f t="shared" si="242"/>
        <v>0.02</v>
      </c>
      <c r="M1287" s="8">
        <f t="shared" si="230"/>
        <v>3.9E-2</v>
      </c>
      <c r="N1287" s="8">
        <f t="shared" si="231"/>
        <v>0.06</v>
      </c>
    </row>
    <row r="1288" spans="1:14" ht="15.75" customHeight="1" x14ac:dyDescent="0.35">
      <c r="A1288" s="7" t="str">
        <f t="shared" si="232"/>
        <v>blinks_gco_pos_2023</v>
      </c>
      <c r="B1288" s="7" t="str">
        <f t="shared" si="233"/>
        <v>Facebook Brasil</v>
      </c>
      <c r="C1288" s="7" t="str">
        <f t="shared" si="234"/>
        <v>blinks_gco_pos_na_conversao_facebook_all_ads_conv_ocpm_na_NA_na_all_lis_alunos-gran_18-65-ambos_ppl_all_lancamento-faculdade-gran_lote-1-f_pos-so-060223-646</v>
      </c>
      <c r="D1288" s="7" t="str">
        <f t="shared" si="235"/>
        <v>359208873</v>
      </c>
      <c r="E1288" s="7" t="str">
        <f>IF('Report DCM'!$H1288="In-Stream Video","Rich Media display banner",IF('Report DCM'!$I1288&gt;'Report DCM'!$J1288,"Standard",VLOOKUP(CONCATENATE(bd_adtype,"_",bd_creativetype),tabela,2,FALSE)))</f>
        <v>Dynamic Click</v>
      </c>
      <c r="F1288" s="7" t="str">
        <f t="shared" si="236"/>
        <v>blinks_gco_pos_na_conversao_facebook_all_ads_conv_ocpm_na_NA_na_all_lis_alunos-gran_18-65-ambos_ppl_all_lancamento-faculdade-gran_lote-1-f_pos-so-060223-646</v>
      </c>
      <c r="G1288" s="7" t="str">
        <f t="shared" si="237"/>
        <v>550125298</v>
      </c>
      <c r="H1288" s="7" t="str">
        <f t="shared" si="238"/>
        <v>Tracking</v>
      </c>
      <c r="I1288" s="7">
        <f t="shared" si="239"/>
        <v>0</v>
      </c>
      <c r="J1288" s="7">
        <f t="shared" si="240"/>
        <v>2</v>
      </c>
      <c r="K1288" s="8">
        <f t="shared" si="241"/>
        <v>1.2999999999999999E-2</v>
      </c>
      <c r="L1288" s="7">
        <f t="shared" si="242"/>
        <v>0.02</v>
      </c>
      <c r="M1288" s="8">
        <f t="shared" si="230"/>
        <v>2.5999999999999999E-2</v>
      </c>
      <c r="N1288" s="8">
        <f t="shared" si="231"/>
        <v>0.04</v>
      </c>
    </row>
    <row r="1289" spans="1:14" ht="15.75" customHeight="1" x14ac:dyDescent="0.35">
      <c r="A1289" s="7" t="str">
        <f t="shared" si="232"/>
        <v>blinks_gco_pos_2023</v>
      </c>
      <c r="B1289" s="7" t="str">
        <f t="shared" si="233"/>
        <v>Facebook Brasil</v>
      </c>
      <c r="C1289" s="7" t="str">
        <f t="shared" si="234"/>
        <v>blinks_gco_pos_na_conversao_facebook_all_ads_conv_ocpm_na_NA_na_all_lis_alunos-gran_18-65-ambos_ppl_all_lancamento-faculdade-gran_lote-2-a_pos-so-060223-707</v>
      </c>
      <c r="D1289" s="7" t="str">
        <f t="shared" si="235"/>
        <v>359204790</v>
      </c>
      <c r="E1289" s="7" t="str">
        <f>IF('Report DCM'!$H1289="In-Stream Video","Rich Media display banner",IF('Report DCM'!$I1289&gt;'Report DCM'!$J1289,"Standard",VLOOKUP(CONCATENATE(bd_adtype,"_",bd_creativetype),tabela,2,FALSE)))</f>
        <v>Dynamic Click</v>
      </c>
      <c r="F1289" s="7" t="str">
        <f t="shared" si="236"/>
        <v>blinks_gco_pos_na_conversao_facebook_all_ads_conv_ocpm_na_NA_na_all_lis_alunos-gran_18-65-ambos_ppl_all_lancamento-faculdade-gran_lote-2-a_pos-so-060223-707</v>
      </c>
      <c r="G1289" s="7" t="str">
        <f t="shared" si="237"/>
        <v>550122415</v>
      </c>
      <c r="H1289" s="7" t="str">
        <f t="shared" si="238"/>
        <v>Tracking</v>
      </c>
      <c r="I1289" s="7">
        <f t="shared" si="239"/>
        <v>0</v>
      </c>
      <c r="J1289" s="7">
        <f t="shared" si="240"/>
        <v>2</v>
      </c>
      <c r="K1289" s="8">
        <f t="shared" si="241"/>
        <v>1.2999999999999999E-2</v>
      </c>
      <c r="L1289" s="7">
        <f t="shared" si="242"/>
        <v>0.02</v>
      </c>
      <c r="M1289" s="8">
        <f t="shared" si="230"/>
        <v>2.5999999999999999E-2</v>
      </c>
      <c r="N1289" s="8">
        <f t="shared" si="231"/>
        <v>0.04</v>
      </c>
    </row>
    <row r="1290" spans="1:14" ht="15.75" customHeight="1" x14ac:dyDescent="0.35">
      <c r="A1290" s="7" t="str">
        <f t="shared" si="232"/>
        <v>blinks_gco_pos_2023</v>
      </c>
      <c r="B1290" s="7" t="str">
        <f t="shared" si="233"/>
        <v>Facebook Brasil</v>
      </c>
      <c r="C1290" s="7" t="str">
        <f t="shared" si="234"/>
        <v>blinks_gco_pos_na_conversao_facebook_all_ads_conv_ocpm_na_NA_na_all_lis_alunos-gran_18-65-ambos_ppl_all_lancamento-faculdade-gran_lote-2-b_pos-so-060223-708</v>
      </c>
      <c r="D1290" s="7" t="str">
        <f t="shared" si="235"/>
        <v>359204787</v>
      </c>
      <c r="E1290" s="7" t="str">
        <f>IF('Report DCM'!$H1290="In-Stream Video","Rich Media display banner",IF('Report DCM'!$I1290&gt;'Report DCM'!$J1290,"Standard",VLOOKUP(CONCATENATE(bd_adtype,"_",bd_creativetype),tabela,2,FALSE)))</f>
        <v>Dynamic Click</v>
      </c>
      <c r="F1290" s="7" t="str">
        <f t="shared" si="236"/>
        <v>blinks_gco_pos_na_conversao_facebook_all_ads_conv_ocpm_na_NA_na_all_lis_alunos-gran_18-65-ambos_ppl_all_lancamento-faculdade-gran_lote-2-b_pos-so-060223-708</v>
      </c>
      <c r="G1290" s="7" t="str">
        <f t="shared" si="237"/>
        <v>550122412</v>
      </c>
      <c r="H1290" s="7" t="str">
        <f t="shared" si="238"/>
        <v>Tracking</v>
      </c>
      <c r="I1290" s="7">
        <f t="shared" si="239"/>
        <v>0</v>
      </c>
      <c r="J1290" s="7">
        <f t="shared" si="240"/>
        <v>9</v>
      </c>
      <c r="K1290" s="8">
        <f t="shared" si="241"/>
        <v>1.2999999999999999E-2</v>
      </c>
      <c r="L1290" s="7">
        <f t="shared" si="242"/>
        <v>0.02</v>
      </c>
      <c r="M1290" s="8">
        <f t="shared" si="230"/>
        <v>0.11699999999999999</v>
      </c>
      <c r="N1290" s="8">
        <f t="shared" si="231"/>
        <v>0.18</v>
      </c>
    </row>
    <row r="1291" spans="1:14" ht="15.75" customHeight="1" x14ac:dyDescent="0.35">
      <c r="A1291" s="7" t="str">
        <f t="shared" si="232"/>
        <v>blinks_gco_pos_2023</v>
      </c>
      <c r="B1291" s="7" t="str">
        <f t="shared" si="233"/>
        <v>Facebook Brasil</v>
      </c>
      <c r="C1291" s="7" t="str">
        <f t="shared" si="234"/>
        <v>blinks_gco_pos_na_conversao_facebook_all_ads_conv_ocpm_na_NA_na_all_lis_alunos-gran_18-65-ambos_ppl_all_lancamento-faculdade-gran_lote-2-c_pos-so-060223-709</v>
      </c>
      <c r="D1291" s="7" t="str">
        <f t="shared" si="235"/>
        <v>359204784</v>
      </c>
      <c r="E1291" s="7" t="str">
        <f>IF('Report DCM'!$H1291="In-Stream Video","Rich Media display banner",IF('Report DCM'!$I1291&gt;'Report DCM'!$J1291,"Standard",VLOOKUP(CONCATENATE(bd_adtype,"_",bd_creativetype),tabela,2,FALSE)))</f>
        <v>Dynamic Click</v>
      </c>
      <c r="F1291" s="7" t="str">
        <f t="shared" si="236"/>
        <v>blinks_gco_pos_na_conversao_facebook_all_ads_conv_ocpm_na_NA_na_all_lis_alunos-gran_18-65-ambos_ppl_all_lancamento-faculdade-gran_lote-2-c_pos-so-060223-709</v>
      </c>
      <c r="G1291" s="7" t="str">
        <f t="shared" si="237"/>
        <v>550122409</v>
      </c>
      <c r="H1291" s="7" t="str">
        <f t="shared" si="238"/>
        <v>Tracking</v>
      </c>
      <c r="I1291" s="7">
        <f t="shared" si="239"/>
        <v>0</v>
      </c>
      <c r="J1291" s="7">
        <f t="shared" si="240"/>
        <v>18</v>
      </c>
      <c r="K1291" s="8">
        <f t="shared" si="241"/>
        <v>1.2999999999999999E-2</v>
      </c>
      <c r="L1291" s="7">
        <f t="shared" si="242"/>
        <v>0.02</v>
      </c>
      <c r="M1291" s="8">
        <f t="shared" si="230"/>
        <v>0.23399999999999999</v>
      </c>
      <c r="N1291" s="8">
        <f t="shared" si="231"/>
        <v>0.36</v>
      </c>
    </row>
    <row r="1292" spans="1:14" ht="15.75" customHeight="1" x14ac:dyDescent="0.35">
      <c r="A1292" s="7" t="str">
        <f t="shared" si="232"/>
        <v>blinks_gco_pos_2023</v>
      </c>
      <c r="B1292" s="7" t="str">
        <f t="shared" si="233"/>
        <v>Facebook Brasil</v>
      </c>
      <c r="C1292" s="7" t="str">
        <f t="shared" si="234"/>
        <v>blinks_gco_pos_na_conversao_facebook_all_ads_conv_ocpm_na_NA_na_all_lis_alunos-gran_18-65-ambos_ppl_all_lancamento-faculdade-gran_lote-2-d_pos-so-060223-710</v>
      </c>
      <c r="D1292" s="7" t="str">
        <f t="shared" si="235"/>
        <v>359204781</v>
      </c>
      <c r="E1292" s="7" t="str">
        <f>IF('Report DCM'!$H1292="In-Stream Video","Rich Media display banner",IF('Report DCM'!$I1292&gt;'Report DCM'!$J1292,"Standard",VLOOKUP(CONCATENATE(bd_adtype,"_",bd_creativetype),tabela,2,FALSE)))</f>
        <v>Dynamic Click</v>
      </c>
      <c r="F1292" s="7" t="str">
        <f t="shared" si="236"/>
        <v>blinks_gco_pos_na_conversao_facebook_all_ads_conv_ocpm_na_NA_na_all_lis_alunos-gran_18-65-ambos_ppl_all_lancamento-faculdade-gran_lote-2-d_pos-so-060223-710</v>
      </c>
      <c r="G1292" s="7" t="str">
        <f t="shared" si="237"/>
        <v>550122406</v>
      </c>
      <c r="H1292" s="7" t="str">
        <f t="shared" si="238"/>
        <v>Tracking</v>
      </c>
      <c r="I1292" s="7">
        <f t="shared" si="239"/>
        <v>0</v>
      </c>
      <c r="J1292" s="7">
        <f t="shared" si="240"/>
        <v>13</v>
      </c>
      <c r="K1292" s="8">
        <f t="shared" si="241"/>
        <v>1.2999999999999999E-2</v>
      </c>
      <c r="L1292" s="7">
        <f t="shared" si="242"/>
        <v>0.02</v>
      </c>
      <c r="M1292" s="8">
        <f t="shared" si="230"/>
        <v>0.16899999999999998</v>
      </c>
      <c r="N1292" s="8">
        <f t="shared" si="231"/>
        <v>0.26</v>
      </c>
    </row>
    <row r="1293" spans="1:14" ht="15.75" customHeight="1" x14ac:dyDescent="0.35">
      <c r="A1293" s="7" t="str">
        <f t="shared" si="232"/>
        <v>blinks_gco_pos_2023</v>
      </c>
      <c r="B1293" s="7" t="str">
        <f t="shared" si="233"/>
        <v>Facebook Brasil</v>
      </c>
      <c r="C1293" s="7" t="str">
        <f t="shared" si="234"/>
        <v>blinks_gco_pos_na_conversao_facebook_all_ads_conv_ocpm_na_NA_na_all_lis_alunos-gran_18-65-ambos_ppl_all_lancamento-faculdade-gran_lote-2-e_pos-so-060223-711</v>
      </c>
      <c r="D1293" s="7" t="str">
        <f t="shared" si="235"/>
        <v>359204778</v>
      </c>
      <c r="E1293" s="7" t="str">
        <f>IF('Report DCM'!$H1293="In-Stream Video","Rich Media display banner",IF('Report DCM'!$I1293&gt;'Report DCM'!$J1293,"Standard",VLOOKUP(CONCATENATE(bd_adtype,"_",bd_creativetype),tabela,2,FALSE)))</f>
        <v>Dynamic Click</v>
      </c>
      <c r="F1293" s="7" t="str">
        <f t="shared" si="236"/>
        <v>blinks_gco_pos_na_conversao_facebook_all_ads_conv_ocpm_na_NA_na_all_lis_alunos-gran_18-65-ambos_ppl_all_lancamento-faculdade-gran_lote-2-e_pos-so-060223-711</v>
      </c>
      <c r="G1293" s="7" t="str">
        <f t="shared" si="237"/>
        <v>550122403</v>
      </c>
      <c r="H1293" s="7" t="str">
        <f t="shared" si="238"/>
        <v>Tracking</v>
      </c>
      <c r="I1293" s="7">
        <f t="shared" si="239"/>
        <v>0</v>
      </c>
      <c r="J1293" s="7">
        <f t="shared" si="240"/>
        <v>4</v>
      </c>
      <c r="K1293" s="8">
        <f t="shared" si="241"/>
        <v>1.2999999999999999E-2</v>
      </c>
      <c r="L1293" s="7">
        <f t="shared" si="242"/>
        <v>0.02</v>
      </c>
      <c r="M1293" s="8">
        <f t="shared" si="230"/>
        <v>5.1999999999999998E-2</v>
      </c>
      <c r="N1293" s="8">
        <f t="shared" si="231"/>
        <v>0.08</v>
      </c>
    </row>
    <row r="1294" spans="1:14" ht="15.75" customHeight="1" x14ac:dyDescent="0.35">
      <c r="A1294" s="7" t="str">
        <f t="shared" si="232"/>
        <v>blinks_gco_pos_2023</v>
      </c>
      <c r="B1294" s="7" t="str">
        <f t="shared" si="233"/>
        <v>Facebook Brasil</v>
      </c>
      <c r="C1294" s="7" t="str">
        <f t="shared" si="234"/>
        <v>blinks_gco_pos_na_conversao_facebook_all_ads_conv_ocpm_na_NA_na_all_lis_alunos-gran_18-65-ambos_ppl_all_lancamento-faculdade-gran_lote-3-a_pos-so-060223-773</v>
      </c>
      <c r="D1294" s="7" t="str">
        <f t="shared" si="235"/>
        <v>359100835</v>
      </c>
      <c r="E1294" s="7" t="str">
        <f>IF('Report DCM'!$H1294="In-Stream Video","Rich Media display banner",IF('Report DCM'!$I1294&gt;'Report DCM'!$J1294,"Standard",VLOOKUP(CONCATENATE(bd_adtype,"_",bd_creativetype),tabela,2,FALSE)))</f>
        <v>Dynamic Click</v>
      </c>
      <c r="F1294" s="7" t="str">
        <f t="shared" si="236"/>
        <v>blinks_gco_pos_na_conversao_facebook_all_ads_conv_ocpm_na_NA_na_all_lis_alunos-gran_18-65-ambos_ppl_all_lancamento-faculdade-gran_lote-3-a_pos-so-060223-773</v>
      </c>
      <c r="G1294" s="7" t="str">
        <f t="shared" si="237"/>
        <v>550011132</v>
      </c>
      <c r="H1294" s="7" t="str">
        <f t="shared" si="238"/>
        <v>Tracking</v>
      </c>
      <c r="I1294" s="7">
        <f t="shared" si="239"/>
        <v>0</v>
      </c>
      <c r="J1294" s="7">
        <f t="shared" si="240"/>
        <v>3</v>
      </c>
      <c r="K1294" s="8">
        <f t="shared" si="241"/>
        <v>1.2999999999999999E-2</v>
      </c>
      <c r="L1294" s="7">
        <f t="shared" si="242"/>
        <v>0.02</v>
      </c>
      <c r="M1294" s="8">
        <f t="shared" si="230"/>
        <v>3.9E-2</v>
      </c>
      <c r="N1294" s="8">
        <f t="shared" si="231"/>
        <v>0.06</v>
      </c>
    </row>
    <row r="1295" spans="1:14" ht="15.75" customHeight="1" x14ac:dyDescent="0.35">
      <c r="A1295" s="7" t="str">
        <f t="shared" si="232"/>
        <v>blinks_gco_pos_2023</v>
      </c>
      <c r="B1295" s="7" t="str">
        <f t="shared" si="233"/>
        <v>Facebook Brasil</v>
      </c>
      <c r="C1295" s="7" t="str">
        <f t="shared" si="234"/>
        <v>blinks_gco_pos_na_conversao_facebook_all_ads_conv_ocpm_na_NA_na_all_lis_alunos-gran_18-65-ambos_ppl_all_lancamento-faculdade-gran_lote-3-b_pos-so-060223-774</v>
      </c>
      <c r="D1295" s="7" t="str">
        <f t="shared" si="235"/>
        <v>359100829</v>
      </c>
      <c r="E1295" s="7" t="str">
        <f>IF('Report DCM'!$H1295="In-Stream Video","Rich Media display banner",IF('Report DCM'!$I1295&gt;'Report DCM'!$J1295,"Standard",VLOOKUP(CONCATENATE(bd_adtype,"_",bd_creativetype),tabela,2,FALSE)))</f>
        <v>Dynamic Click</v>
      </c>
      <c r="F1295" s="7" t="str">
        <f t="shared" si="236"/>
        <v>blinks_gco_pos_na_conversao_facebook_all_ads_conv_ocpm_na_NA_na_all_lis_alunos-gran_18-65-ambos_ppl_all_lancamento-faculdade-gran_lote-3-b_pos-so-060223-774</v>
      </c>
      <c r="G1295" s="7" t="str">
        <f t="shared" si="237"/>
        <v>550011126</v>
      </c>
      <c r="H1295" s="7" t="str">
        <f t="shared" si="238"/>
        <v>Tracking</v>
      </c>
      <c r="I1295" s="7">
        <f t="shared" si="239"/>
        <v>0</v>
      </c>
      <c r="J1295" s="7">
        <f t="shared" si="240"/>
        <v>2</v>
      </c>
      <c r="K1295" s="8">
        <f t="shared" si="241"/>
        <v>1.2999999999999999E-2</v>
      </c>
      <c r="L1295" s="7">
        <f t="shared" si="242"/>
        <v>0.02</v>
      </c>
      <c r="M1295" s="8">
        <f t="shared" si="230"/>
        <v>2.5999999999999999E-2</v>
      </c>
      <c r="N1295" s="8">
        <f t="shared" si="231"/>
        <v>0.04</v>
      </c>
    </row>
    <row r="1296" spans="1:14" ht="15.75" customHeight="1" x14ac:dyDescent="0.35">
      <c r="A1296" s="7" t="str">
        <f t="shared" si="232"/>
        <v>blinks_gco_pos_2023</v>
      </c>
      <c r="B1296" s="7" t="str">
        <f t="shared" si="233"/>
        <v>Facebook Brasil</v>
      </c>
      <c r="C1296" s="7" t="str">
        <f t="shared" si="234"/>
        <v>blinks_gco_pos_na_conversao_facebook_all_ads_conv_ocpm_na_NA_na_all_lis_alunos-gran_18-65-ambos_ppl_all_lancamento-faculdade-gran_lote-3-c_pos-so-060223-775</v>
      </c>
      <c r="D1296" s="7" t="str">
        <f t="shared" si="235"/>
        <v>359100823</v>
      </c>
      <c r="E1296" s="7" t="str">
        <f>IF('Report DCM'!$H1296="In-Stream Video","Rich Media display banner",IF('Report DCM'!$I1296&gt;'Report DCM'!$J1296,"Standard",VLOOKUP(CONCATENATE(bd_adtype,"_",bd_creativetype),tabela,2,FALSE)))</f>
        <v>Dynamic Click</v>
      </c>
      <c r="F1296" s="7" t="str">
        <f t="shared" si="236"/>
        <v>blinks_gco_pos_na_conversao_facebook_all_ads_conv_ocpm_na_NA_na_all_lis_alunos-gran_18-65-ambos_ppl_all_lancamento-faculdade-gran_lote-3-c_pos-so-060223-775</v>
      </c>
      <c r="G1296" s="7" t="str">
        <f t="shared" si="237"/>
        <v>550011120</v>
      </c>
      <c r="H1296" s="7" t="str">
        <f t="shared" si="238"/>
        <v>Tracking</v>
      </c>
      <c r="I1296" s="7">
        <f t="shared" si="239"/>
        <v>0</v>
      </c>
      <c r="J1296" s="7">
        <f t="shared" si="240"/>
        <v>8</v>
      </c>
      <c r="K1296" s="8">
        <f t="shared" si="241"/>
        <v>1.2999999999999999E-2</v>
      </c>
      <c r="L1296" s="7">
        <f t="shared" si="242"/>
        <v>0.02</v>
      </c>
      <c r="M1296" s="8">
        <f t="shared" si="230"/>
        <v>0.104</v>
      </c>
      <c r="N1296" s="8">
        <f t="shared" si="231"/>
        <v>0.16</v>
      </c>
    </row>
    <row r="1297" spans="1:14" ht="15.75" customHeight="1" x14ac:dyDescent="0.35">
      <c r="A1297" s="7" t="str">
        <f t="shared" si="232"/>
        <v>blinks_gco_pos_2023</v>
      </c>
      <c r="B1297" s="7" t="str">
        <f t="shared" si="233"/>
        <v>Facebook Brasil</v>
      </c>
      <c r="C1297" s="7" t="str">
        <f t="shared" si="234"/>
        <v>blinks_gco_pos_na_conversao_facebook_all_ads_conv_ocpm_na_NA_na_all_lis_alunos-gran_18-65-ambos_ppl_all_lancamento-faculdade-gran_lote-3-d_pos-so-060223-776</v>
      </c>
      <c r="D1297" s="7" t="str">
        <f t="shared" si="235"/>
        <v>359100817</v>
      </c>
      <c r="E1297" s="7" t="str">
        <f>IF('Report DCM'!$H1297="In-Stream Video","Rich Media display banner",IF('Report DCM'!$I1297&gt;'Report DCM'!$J1297,"Standard",VLOOKUP(CONCATENATE(bd_adtype,"_",bd_creativetype),tabela,2,FALSE)))</f>
        <v>Dynamic Click</v>
      </c>
      <c r="F1297" s="7" t="str">
        <f t="shared" si="236"/>
        <v>blinks_gco_pos_na_conversao_facebook_all_ads_conv_ocpm_na_NA_na_all_lis_alunos-gran_18-65-ambos_ppl_all_lancamento-faculdade-gran_lote-3-d_pos-so-060223-776</v>
      </c>
      <c r="G1297" s="7" t="str">
        <f t="shared" si="237"/>
        <v>550011114</v>
      </c>
      <c r="H1297" s="7" t="str">
        <f t="shared" si="238"/>
        <v>Tracking</v>
      </c>
      <c r="I1297" s="7">
        <f t="shared" si="239"/>
        <v>0</v>
      </c>
      <c r="J1297" s="7">
        <f t="shared" si="240"/>
        <v>2</v>
      </c>
      <c r="K1297" s="8">
        <f t="shared" si="241"/>
        <v>1.2999999999999999E-2</v>
      </c>
      <c r="L1297" s="7">
        <f t="shared" si="242"/>
        <v>0.02</v>
      </c>
      <c r="M1297" s="8">
        <f t="shared" si="230"/>
        <v>2.5999999999999999E-2</v>
      </c>
      <c r="N1297" s="8">
        <f t="shared" si="231"/>
        <v>0.04</v>
      </c>
    </row>
    <row r="1298" spans="1:14" ht="15.75" customHeight="1" x14ac:dyDescent="0.35">
      <c r="A1298" s="7" t="str">
        <f t="shared" si="232"/>
        <v>blinks_gco_pos_2023</v>
      </c>
      <c r="B1298" s="7" t="str">
        <f t="shared" si="233"/>
        <v>Facebook Brasil</v>
      </c>
      <c r="C1298" s="7" t="str">
        <f t="shared" si="234"/>
        <v>blinks_gco_pos_na_conversao_facebook_all_ads_conv_ocpm_na_NA_na_all_lis_alunos-gran_18-65-ambos_ppl_all_lancamento-faculdade-gran_lote-relampago-a_pos-so-060223-575</v>
      </c>
      <c r="D1298" s="7" t="str">
        <f t="shared" si="235"/>
        <v>359099290</v>
      </c>
      <c r="E1298" s="7" t="str">
        <f>IF('Report DCM'!$H1298="In-Stream Video","Rich Media display banner",IF('Report DCM'!$I1298&gt;'Report DCM'!$J1298,"Standard",VLOOKUP(CONCATENATE(bd_adtype,"_",bd_creativetype),tabela,2,FALSE)))</f>
        <v>Dynamic Click</v>
      </c>
      <c r="F1298" s="7" t="str">
        <f t="shared" si="236"/>
        <v>blinks_gco_pos_na_conversao_facebook_all_ads_conv_ocpm_na_NA_na_all_lis_alunos-gran_18-65-ambos_ppl_all_lancamento-faculdade-gran_lote-relampago-a_pos-so-060223-575</v>
      </c>
      <c r="G1298" s="7" t="str">
        <f t="shared" si="237"/>
        <v>549974759</v>
      </c>
      <c r="H1298" s="7" t="str">
        <f t="shared" si="238"/>
        <v>Tracking</v>
      </c>
      <c r="I1298" s="7">
        <f t="shared" si="239"/>
        <v>0</v>
      </c>
      <c r="J1298" s="7">
        <f t="shared" si="240"/>
        <v>30</v>
      </c>
      <c r="K1298" s="8">
        <f t="shared" si="241"/>
        <v>1.2999999999999999E-2</v>
      </c>
      <c r="L1298" s="7">
        <f t="shared" si="242"/>
        <v>0.02</v>
      </c>
      <c r="M1298" s="8">
        <f t="shared" si="230"/>
        <v>0.38999999999999996</v>
      </c>
      <c r="N1298" s="8">
        <f t="shared" si="231"/>
        <v>0.6</v>
      </c>
    </row>
    <row r="1299" spans="1:14" ht="15.75" customHeight="1" x14ac:dyDescent="0.35">
      <c r="A1299" s="7" t="str">
        <f t="shared" si="232"/>
        <v>blinks_gco_pos_2023</v>
      </c>
      <c r="B1299" s="7" t="str">
        <f t="shared" si="233"/>
        <v>Facebook Brasil</v>
      </c>
      <c r="C1299" s="7" t="str">
        <f t="shared" si="234"/>
        <v>blinks_gco_pos_na_conversao_facebook_all_ads_conv_ocpm_na_NA_na_all_lis_alunos-gran_18-65-ambos_ppl_all_lancamento-faculdade-gran_lote-relampago-b_pos-so-060223-576</v>
      </c>
      <c r="D1299" s="7" t="str">
        <f t="shared" si="235"/>
        <v>359099284</v>
      </c>
      <c r="E1299" s="7" t="str">
        <f>IF('Report DCM'!$H1299="In-Stream Video","Rich Media display banner",IF('Report DCM'!$I1299&gt;'Report DCM'!$J1299,"Standard",VLOOKUP(CONCATENATE(bd_adtype,"_",bd_creativetype),tabela,2,FALSE)))</f>
        <v>Dynamic Click</v>
      </c>
      <c r="F1299" s="7" t="str">
        <f t="shared" si="236"/>
        <v>blinks_gco_pos_na_conversao_facebook_all_ads_conv_ocpm_na_NA_na_all_lis_alunos-gran_18-65-ambos_ppl_all_lancamento-faculdade-gran_lote-relampago-b_pos-so-060223-576</v>
      </c>
      <c r="G1299" s="7" t="str">
        <f t="shared" si="237"/>
        <v>549974753</v>
      </c>
      <c r="H1299" s="7" t="str">
        <f t="shared" si="238"/>
        <v>Tracking</v>
      </c>
      <c r="I1299" s="7">
        <f t="shared" si="239"/>
        <v>0</v>
      </c>
      <c r="J1299" s="7">
        <f t="shared" si="240"/>
        <v>123</v>
      </c>
      <c r="K1299" s="8">
        <f t="shared" si="241"/>
        <v>1.2999999999999999E-2</v>
      </c>
      <c r="L1299" s="7">
        <f t="shared" si="242"/>
        <v>0.02</v>
      </c>
      <c r="M1299" s="8">
        <f t="shared" si="230"/>
        <v>1.599</v>
      </c>
      <c r="N1299" s="8">
        <f t="shared" si="231"/>
        <v>2.46</v>
      </c>
    </row>
    <row r="1300" spans="1:14" ht="15.75" customHeight="1" x14ac:dyDescent="0.35">
      <c r="A1300" s="7" t="str">
        <f t="shared" si="232"/>
        <v>blinks_gco_pos_2023</v>
      </c>
      <c r="B1300" s="7" t="str">
        <f t="shared" si="233"/>
        <v>Facebook Brasil</v>
      </c>
      <c r="C1300" s="7" t="str">
        <f t="shared" si="234"/>
        <v>blinks_gco_pos_na_conversao_facebook_all_ads_conv_ocpm_na_NA_na_all_lis_alunos-gran_18-65-ambos_ppl_all_reinvencao-2023_ultimas-horas-b_pos-so-010123-399</v>
      </c>
      <c r="D1300" s="7" t="str">
        <f t="shared" si="235"/>
        <v>357693826</v>
      </c>
      <c r="E1300" s="7" t="str">
        <f>IF('Report DCM'!$H1300="In-Stream Video","Rich Media display banner",IF('Report DCM'!$I1300&gt;'Report DCM'!$J1300,"Standard",VLOOKUP(CONCATENATE(bd_adtype,"_",bd_creativetype),tabela,2,FALSE)))</f>
        <v>Dynamic Click</v>
      </c>
      <c r="F1300" s="7" t="str">
        <f t="shared" si="236"/>
        <v>blinks_gco_pos_na_conversao_facebook_all_ads_conv_ocpm_na_NA_na_all_lis_alunos-gran_18-65-ambos_ppl_all_reinvencao-2023_ultimas-horas-b_pos-so-010123-399</v>
      </c>
      <c r="G1300" s="7" t="str">
        <f t="shared" si="237"/>
        <v>548577091</v>
      </c>
      <c r="H1300" s="7" t="str">
        <f t="shared" si="238"/>
        <v>Tracking</v>
      </c>
      <c r="I1300" s="7">
        <f t="shared" si="239"/>
        <v>0</v>
      </c>
      <c r="J1300" s="7">
        <f t="shared" si="240"/>
        <v>1</v>
      </c>
      <c r="K1300" s="8">
        <f t="shared" si="241"/>
        <v>1.2999999999999999E-2</v>
      </c>
      <c r="L1300" s="7">
        <f t="shared" si="242"/>
        <v>0.02</v>
      </c>
      <c r="M1300" s="8">
        <f t="shared" si="230"/>
        <v>1.2999999999999999E-2</v>
      </c>
      <c r="N1300" s="8">
        <f t="shared" si="231"/>
        <v>0.02</v>
      </c>
    </row>
    <row r="1301" spans="1:14" ht="15.75" customHeight="1" x14ac:dyDescent="0.35">
      <c r="A1301" s="7" t="str">
        <f t="shared" si="232"/>
        <v>blinks_gco_pos_2023</v>
      </c>
      <c r="B1301" s="7" t="str">
        <f t="shared" si="233"/>
        <v>Facebook Brasil</v>
      </c>
      <c r="C1301" s="7" t="str">
        <f t="shared" si="234"/>
        <v>blinks_gco_pos_na_conversao_facebook_all_ads_conv_ocpm_na_NA_na_all_lis_alunos-gran_18-65-ambos_vid_all_lancamento-faculdade-gran_lote-1-a_pos-so-060223-971</v>
      </c>
      <c r="D1301" s="7" t="str">
        <f t="shared" si="235"/>
        <v>359212216</v>
      </c>
      <c r="E1301" s="7" t="str">
        <f>IF('Report DCM'!$H1301="In-Stream Video","Rich Media display banner",IF('Report DCM'!$I1301&gt;'Report DCM'!$J1301,"Standard",VLOOKUP(CONCATENATE(bd_adtype,"_",bd_creativetype),tabela,2,FALSE)))</f>
        <v>Dynamic Click</v>
      </c>
      <c r="F1301" s="7" t="str">
        <f t="shared" si="236"/>
        <v>blinks_gco_pos_na_conversao_facebook_all_ads_conv_ocpm_na_NA_na_all_lis_alunos-gran_18-65-ambos_vid_all_lancamento-faculdade-gran_lote-1-a_pos-so-060223-971</v>
      </c>
      <c r="G1301" s="7" t="str">
        <f t="shared" si="237"/>
        <v>550233682</v>
      </c>
      <c r="H1301" s="7" t="str">
        <f t="shared" si="238"/>
        <v>Tracking</v>
      </c>
      <c r="I1301" s="7">
        <f t="shared" si="239"/>
        <v>0</v>
      </c>
      <c r="J1301" s="7">
        <f t="shared" si="240"/>
        <v>3</v>
      </c>
      <c r="K1301" s="8">
        <f t="shared" si="241"/>
        <v>1.2999999999999999E-2</v>
      </c>
      <c r="L1301" s="7">
        <f t="shared" si="242"/>
        <v>0.02</v>
      </c>
      <c r="M1301" s="8">
        <f t="shared" si="230"/>
        <v>3.9E-2</v>
      </c>
      <c r="N1301" s="8">
        <f t="shared" si="231"/>
        <v>0.06</v>
      </c>
    </row>
    <row r="1302" spans="1:14" ht="15.75" customHeight="1" x14ac:dyDescent="0.35">
      <c r="A1302" s="7" t="str">
        <f t="shared" si="232"/>
        <v>blinks_gco_pos_2023</v>
      </c>
      <c r="B1302" s="7" t="str">
        <f t="shared" si="233"/>
        <v>Facebook Brasil</v>
      </c>
      <c r="C1302" s="7" t="str">
        <f t="shared" si="234"/>
        <v>blinks_gco_pos_na_conversao_facebook_all_ads_conv_ocpm_na_NA_na_all_lis_alunos-gran_18-65-ambos_vid_all_lancamento-faculdade-gran_lote-1-b_pos-so-060223-972</v>
      </c>
      <c r="D1302" s="7" t="str">
        <f t="shared" si="235"/>
        <v>359212213</v>
      </c>
      <c r="E1302" s="7" t="str">
        <f>IF('Report DCM'!$H1302="In-Stream Video","Rich Media display banner",IF('Report DCM'!$I1302&gt;'Report DCM'!$J1302,"Standard",VLOOKUP(CONCATENATE(bd_adtype,"_",bd_creativetype),tabela,2,FALSE)))</f>
        <v>Dynamic Click</v>
      </c>
      <c r="F1302" s="7" t="str">
        <f t="shared" si="236"/>
        <v>blinks_gco_pos_na_conversao_facebook_all_ads_conv_ocpm_na_NA_na_all_lis_alunos-gran_18-65-ambos_vid_all_lancamento-faculdade-gran_lote-1-b_pos-so-060223-972</v>
      </c>
      <c r="G1302" s="7" t="str">
        <f t="shared" si="237"/>
        <v>550233679</v>
      </c>
      <c r="H1302" s="7" t="str">
        <f t="shared" si="238"/>
        <v>Tracking</v>
      </c>
      <c r="I1302" s="7">
        <f t="shared" si="239"/>
        <v>0</v>
      </c>
      <c r="J1302" s="7">
        <f t="shared" si="240"/>
        <v>7</v>
      </c>
      <c r="K1302" s="8">
        <f t="shared" si="241"/>
        <v>1.2999999999999999E-2</v>
      </c>
      <c r="L1302" s="7">
        <f t="shared" si="242"/>
        <v>0.02</v>
      </c>
      <c r="M1302" s="8">
        <f t="shared" si="230"/>
        <v>9.0999999999999998E-2</v>
      </c>
      <c r="N1302" s="8">
        <f t="shared" si="231"/>
        <v>0.14000000000000001</v>
      </c>
    </row>
    <row r="1303" spans="1:14" ht="15.75" customHeight="1" x14ac:dyDescent="0.35">
      <c r="A1303" s="7" t="str">
        <f t="shared" si="232"/>
        <v>blinks_gco_pos_2023</v>
      </c>
      <c r="B1303" s="7" t="str">
        <f t="shared" si="233"/>
        <v>Facebook Brasil</v>
      </c>
      <c r="C1303" s="7" t="str">
        <f t="shared" si="234"/>
        <v>blinks_gco_pos_na_conversao_facebook_all_ads_conv_ocpm_na_NA_na_all_lis_alunos-gran_18-65-ambos_vid_all_lancamento-faculdade-gran_lote-2-a_pos-so-060223-1037</v>
      </c>
      <c r="D1303" s="7" t="str">
        <f t="shared" si="235"/>
        <v>359318559</v>
      </c>
      <c r="E1303" s="7" t="str">
        <f>IF('Report DCM'!$H1303="In-Stream Video","Rich Media display banner",IF('Report DCM'!$I1303&gt;'Report DCM'!$J1303,"Standard",VLOOKUP(CONCATENATE(bd_adtype,"_",bd_creativetype),tabela,2,FALSE)))</f>
        <v>Dynamic Click</v>
      </c>
      <c r="F1303" s="7" t="str">
        <f t="shared" si="236"/>
        <v>blinks_gco_pos_na_conversao_facebook_all_ads_conv_ocpm_na_NA_na_all_lis_alunos-gran_18-65-ambos_vid_all_lancamento-faculdade-gran_lote-2-a_pos-so-060223-1037</v>
      </c>
      <c r="G1303" s="7" t="str">
        <f t="shared" si="237"/>
        <v>550119576</v>
      </c>
      <c r="H1303" s="7" t="str">
        <f t="shared" si="238"/>
        <v>Tracking</v>
      </c>
      <c r="I1303" s="7">
        <f t="shared" si="239"/>
        <v>0</v>
      </c>
      <c r="J1303" s="7">
        <f t="shared" si="240"/>
        <v>1</v>
      </c>
      <c r="K1303" s="8">
        <f t="shared" si="241"/>
        <v>1.2999999999999999E-2</v>
      </c>
      <c r="L1303" s="7">
        <f t="shared" si="242"/>
        <v>0.02</v>
      </c>
      <c r="M1303" s="8">
        <f t="shared" si="230"/>
        <v>1.2999999999999999E-2</v>
      </c>
      <c r="N1303" s="8">
        <f t="shared" si="231"/>
        <v>0.02</v>
      </c>
    </row>
    <row r="1304" spans="1:14" ht="15.75" customHeight="1" x14ac:dyDescent="0.35">
      <c r="A1304" s="7" t="str">
        <f t="shared" si="232"/>
        <v>blinks_gco_pos_2023</v>
      </c>
      <c r="B1304" s="7" t="str">
        <f t="shared" si="233"/>
        <v>Facebook Brasil</v>
      </c>
      <c r="C1304" s="7" t="str">
        <f t="shared" si="234"/>
        <v>blinks_gco_pos_na_conversao_facebook_all_ads_conv_ocpm_na_NA_na_all_lis_alunos-gran_18-65-ambos_vid_all_lancamento-faculdade-gran_lote-2-b_pos-so-060223-1038</v>
      </c>
      <c r="D1304" s="7" t="str">
        <f t="shared" si="235"/>
        <v>359318556</v>
      </c>
      <c r="E1304" s="7" t="str">
        <f>IF('Report DCM'!$H1304="In-Stream Video","Rich Media display banner",IF('Report DCM'!$I1304&gt;'Report DCM'!$J1304,"Standard",VLOOKUP(CONCATENATE(bd_adtype,"_",bd_creativetype),tabela,2,FALSE)))</f>
        <v>Dynamic Click</v>
      </c>
      <c r="F1304" s="7" t="str">
        <f t="shared" si="236"/>
        <v>blinks_gco_pos_na_conversao_facebook_all_ads_conv_ocpm_na_NA_na_all_lis_alunos-gran_18-65-ambos_vid_all_lancamento-faculdade-gran_lote-2-b_pos-so-060223-1038</v>
      </c>
      <c r="G1304" s="7" t="str">
        <f t="shared" si="237"/>
        <v>550119573</v>
      </c>
      <c r="H1304" s="7" t="str">
        <f t="shared" si="238"/>
        <v>Tracking</v>
      </c>
      <c r="I1304" s="7">
        <f t="shared" si="239"/>
        <v>0</v>
      </c>
      <c r="J1304" s="7">
        <f t="shared" si="240"/>
        <v>2</v>
      </c>
      <c r="K1304" s="8">
        <f t="shared" si="241"/>
        <v>1.2999999999999999E-2</v>
      </c>
      <c r="L1304" s="7">
        <f t="shared" si="242"/>
        <v>0.02</v>
      </c>
      <c r="M1304" s="8">
        <f t="shared" si="230"/>
        <v>2.5999999999999999E-2</v>
      </c>
      <c r="N1304" s="8">
        <f t="shared" si="231"/>
        <v>0.04</v>
      </c>
    </row>
    <row r="1305" spans="1:14" ht="15.75" customHeight="1" x14ac:dyDescent="0.35">
      <c r="A1305" s="7" t="str">
        <f t="shared" si="232"/>
        <v>blinks_gco_pos_2023</v>
      </c>
      <c r="B1305" s="7" t="str">
        <f t="shared" si="233"/>
        <v>Facebook Brasil</v>
      </c>
      <c r="C1305" s="7" t="str">
        <f t="shared" si="234"/>
        <v>blinks_gco_pos_na_conversao_facebook_all_ads_conv_ocpm_na_NA_na_all_lis_alunos-gran_18-65-ambos_vid_all_lancamento-faculdade-gran_lote-3-a_pos-so-060223-1103</v>
      </c>
      <c r="D1305" s="7" t="str">
        <f t="shared" si="235"/>
        <v>359213101</v>
      </c>
      <c r="E1305" s="7" t="str">
        <f>IF('Report DCM'!$H1305="In-Stream Video","Rich Media display banner",IF('Report DCM'!$I1305&gt;'Report DCM'!$J1305,"Standard",VLOOKUP(CONCATENATE(bd_adtype,"_",bd_creativetype),tabela,2,FALSE)))</f>
        <v>Dynamic Click</v>
      </c>
      <c r="F1305" s="7" t="str">
        <f t="shared" si="236"/>
        <v>blinks_gco_pos_na_conversao_facebook_all_ads_conv_ocpm_na_NA_na_all_lis_alunos-gran_18-65-ambos_vid_all_lancamento-faculdade-gran_lote-3-a_pos-so-060223-1103</v>
      </c>
      <c r="G1305" s="7" t="str">
        <f t="shared" si="237"/>
        <v>550121559</v>
      </c>
      <c r="H1305" s="7" t="str">
        <f t="shared" si="238"/>
        <v>Tracking</v>
      </c>
      <c r="I1305" s="7">
        <f t="shared" si="239"/>
        <v>0</v>
      </c>
      <c r="J1305" s="7">
        <f t="shared" si="240"/>
        <v>1</v>
      </c>
      <c r="K1305" s="8">
        <f t="shared" si="241"/>
        <v>1.2999999999999999E-2</v>
      </c>
      <c r="L1305" s="7">
        <f t="shared" si="242"/>
        <v>0.02</v>
      </c>
      <c r="M1305" s="8">
        <f t="shared" si="230"/>
        <v>1.2999999999999999E-2</v>
      </c>
      <c r="N1305" s="8">
        <f t="shared" si="231"/>
        <v>0.02</v>
      </c>
    </row>
    <row r="1306" spans="1:14" ht="15.75" customHeight="1" x14ac:dyDescent="0.35">
      <c r="A1306" s="7" t="str">
        <f t="shared" si="232"/>
        <v>blinks_gco_pos_2023</v>
      </c>
      <c r="B1306" s="7" t="str">
        <f t="shared" si="233"/>
        <v>Facebook Brasil</v>
      </c>
      <c r="C1306" s="7" t="str">
        <f t="shared" si="234"/>
        <v>blinks_gco_pos_na_conversao_facebook_all_ads_conv_ocpm_na_NA_na_all_lis_alunos-gran_18-65-ambos_vid_all_lancamento-faculdade-gran_lote-3-b_pos-so-060223-1104</v>
      </c>
      <c r="D1306" s="7" t="str">
        <f t="shared" si="235"/>
        <v>359213095</v>
      </c>
      <c r="E1306" s="7" t="str">
        <f>IF('Report DCM'!$H1306="In-Stream Video","Rich Media display banner",IF('Report DCM'!$I1306&gt;'Report DCM'!$J1306,"Standard",VLOOKUP(CONCATENATE(bd_adtype,"_",bd_creativetype),tabela,2,FALSE)))</f>
        <v>Dynamic Click</v>
      </c>
      <c r="F1306" s="7" t="str">
        <f t="shared" si="236"/>
        <v>blinks_gco_pos_na_conversao_facebook_all_ads_conv_ocpm_na_NA_na_all_lis_alunos-gran_18-65-ambos_vid_all_lancamento-faculdade-gran_lote-3-b_pos-so-060223-1104</v>
      </c>
      <c r="G1306" s="7" t="str">
        <f t="shared" si="237"/>
        <v>550121553</v>
      </c>
      <c r="H1306" s="7" t="str">
        <f t="shared" si="238"/>
        <v>Tracking</v>
      </c>
      <c r="I1306" s="7">
        <f t="shared" si="239"/>
        <v>0</v>
      </c>
      <c r="J1306" s="7">
        <f t="shared" si="240"/>
        <v>2</v>
      </c>
      <c r="K1306" s="8">
        <f t="shared" si="241"/>
        <v>1.2999999999999999E-2</v>
      </c>
      <c r="L1306" s="7">
        <f t="shared" si="242"/>
        <v>0.02</v>
      </c>
      <c r="M1306" s="8">
        <f t="shared" si="230"/>
        <v>2.5999999999999999E-2</v>
      </c>
      <c r="N1306" s="8">
        <f t="shared" si="231"/>
        <v>0.04</v>
      </c>
    </row>
    <row r="1307" spans="1:14" ht="15.75" customHeight="1" x14ac:dyDescent="0.35">
      <c r="A1307" s="7" t="str">
        <f t="shared" si="232"/>
        <v>blinks_gco_pos_2023</v>
      </c>
      <c r="B1307" s="7" t="str">
        <f t="shared" si="233"/>
        <v>Facebook Brasil</v>
      </c>
      <c r="C1307" s="7" t="str">
        <f t="shared" si="234"/>
        <v>blinks_gco_pos_na_conversao_facebook_all_ads_conv_ocpm_na_NA_na_all_lis_alunos-gran_18-65-ambos_vid_all_reinvencao-2023_ultimas-horas-a_pos-so-010123-420</v>
      </c>
      <c r="D1307" s="7" t="str">
        <f t="shared" si="235"/>
        <v>357693763</v>
      </c>
      <c r="E1307" s="7" t="str">
        <f>IF('Report DCM'!$H1307="In-Stream Video","Rich Media display banner",IF('Report DCM'!$I1307&gt;'Report DCM'!$J1307,"Standard",VLOOKUP(CONCATENATE(bd_adtype,"_",bd_creativetype),tabela,2,FALSE)))</f>
        <v>Dynamic Click</v>
      </c>
      <c r="F1307" s="7" t="str">
        <f t="shared" si="236"/>
        <v>blinks_gco_pos_na_conversao_facebook_all_ads_conv_ocpm_na_NA_na_all_lis_alunos-gran_18-65-ambos_vid_all_reinvencao-2023_ultimas-horas-a_pos-so-010123-420</v>
      </c>
      <c r="G1307" s="7" t="str">
        <f t="shared" si="237"/>
        <v>548577028</v>
      </c>
      <c r="H1307" s="7" t="str">
        <f t="shared" si="238"/>
        <v>Tracking</v>
      </c>
      <c r="I1307" s="7">
        <f t="shared" si="239"/>
        <v>0</v>
      </c>
      <c r="J1307" s="7">
        <f t="shared" si="240"/>
        <v>10</v>
      </c>
      <c r="K1307" s="8">
        <f t="shared" si="241"/>
        <v>1.2999999999999999E-2</v>
      </c>
      <c r="L1307" s="7">
        <f t="shared" si="242"/>
        <v>0.02</v>
      </c>
      <c r="M1307" s="8">
        <f t="shared" si="230"/>
        <v>0.13</v>
      </c>
      <c r="N1307" s="8">
        <f t="shared" si="231"/>
        <v>0.2</v>
      </c>
    </row>
    <row r="1308" spans="1:14" ht="15.75" customHeight="1" x14ac:dyDescent="0.35">
      <c r="A1308" s="7" t="str">
        <f t="shared" si="232"/>
        <v>blinks_gco_pos_2023</v>
      </c>
      <c r="B1308" s="7" t="str">
        <f t="shared" si="233"/>
        <v>Facebook Brasil</v>
      </c>
      <c r="C1308" s="7" t="str">
        <f t="shared" si="234"/>
        <v>blinks_gco_pos_na_conversao_facebook_all_ads_conv_ocpm_na_NA_na_all_lis_leads-pos_18-65-ambos_ppl_all_lancamento-faculdade-gran_lote-1-a_pos-so-060223-635</v>
      </c>
      <c r="D1308" s="7" t="str">
        <f t="shared" si="235"/>
        <v>359208906</v>
      </c>
      <c r="E1308" s="7" t="str">
        <f>IF('Report DCM'!$H1308="In-Stream Video","Rich Media display banner",IF('Report DCM'!$I1308&gt;'Report DCM'!$J1308,"Standard",VLOOKUP(CONCATENATE(bd_adtype,"_",bd_creativetype),tabela,2,FALSE)))</f>
        <v>Dynamic Click</v>
      </c>
      <c r="F1308" s="7" t="str">
        <f t="shared" si="236"/>
        <v>blinks_gco_pos_na_conversao_facebook_all_ads_conv_ocpm_na_NA_na_all_lis_leads-pos_18-65-ambos_ppl_all_lancamento-faculdade-gran_lote-1-a_pos-so-060223-635</v>
      </c>
      <c r="G1308" s="7" t="str">
        <f t="shared" si="237"/>
        <v>550125331</v>
      </c>
      <c r="H1308" s="7" t="str">
        <f t="shared" si="238"/>
        <v>Tracking</v>
      </c>
      <c r="I1308" s="7">
        <f t="shared" si="239"/>
        <v>0</v>
      </c>
      <c r="J1308" s="7">
        <f t="shared" si="240"/>
        <v>3</v>
      </c>
      <c r="K1308" s="8">
        <f t="shared" si="241"/>
        <v>1.2999999999999999E-2</v>
      </c>
      <c r="L1308" s="7">
        <f t="shared" si="242"/>
        <v>0.02</v>
      </c>
      <c r="M1308" s="8">
        <f t="shared" si="230"/>
        <v>3.9E-2</v>
      </c>
      <c r="N1308" s="8">
        <f t="shared" si="231"/>
        <v>0.06</v>
      </c>
    </row>
    <row r="1309" spans="1:14" ht="15.75" customHeight="1" x14ac:dyDescent="0.35">
      <c r="A1309" s="7" t="str">
        <f t="shared" si="232"/>
        <v>blinks_gco_pos_2023</v>
      </c>
      <c r="B1309" s="7" t="str">
        <f t="shared" si="233"/>
        <v>Facebook Brasil</v>
      </c>
      <c r="C1309" s="7" t="str">
        <f t="shared" si="234"/>
        <v>blinks_gco_pos_na_conversao_facebook_all_ads_conv_ocpm_na_NA_na_all_lis_leads-pos_18-65-ambos_ppl_all_lancamento-faculdade-gran_lote-1-b_pos-so-060223-636</v>
      </c>
      <c r="D1309" s="7" t="str">
        <f t="shared" si="235"/>
        <v>359208903</v>
      </c>
      <c r="E1309" s="7" t="str">
        <f>IF('Report DCM'!$H1309="In-Stream Video","Rich Media display banner",IF('Report DCM'!$I1309&gt;'Report DCM'!$J1309,"Standard",VLOOKUP(CONCATENATE(bd_adtype,"_",bd_creativetype),tabela,2,FALSE)))</f>
        <v>Dynamic Click</v>
      </c>
      <c r="F1309" s="7" t="str">
        <f t="shared" si="236"/>
        <v>blinks_gco_pos_na_conversao_facebook_all_ads_conv_ocpm_na_NA_na_all_lis_leads-pos_18-65-ambos_ppl_all_lancamento-faculdade-gran_lote-1-b_pos-so-060223-636</v>
      </c>
      <c r="G1309" s="7" t="str">
        <f t="shared" si="237"/>
        <v>550125328</v>
      </c>
      <c r="H1309" s="7" t="str">
        <f t="shared" si="238"/>
        <v>Tracking</v>
      </c>
      <c r="I1309" s="7">
        <f t="shared" si="239"/>
        <v>0</v>
      </c>
      <c r="J1309" s="7">
        <f t="shared" si="240"/>
        <v>2</v>
      </c>
      <c r="K1309" s="8">
        <f t="shared" si="241"/>
        <v>1.2999999999999999E-2</v>
      </c>
      <c r="L1309" s="7">
        <f t="shared" si="242"/>
        <v>0.02</v>
      </c>
      <c r="M1309" s="8">
        <f t="shared" si="230"/>
        <v>2.5999999999999999E-2</v>
      </c>
      <c r="N1309" s="8">
        <f t="shared" si="231"/>
        <v>0.04</v>
      </c>
    </row>
    <row r="1310" spans="1:14" ht="15.75" customHeight="1" x14ac:dyDescent="0.35">
      <c r="A1310" s="7" t="str">
        <f t="shared" si="232"/>
        <v>blinks_gco_pos_2023</v>
      </c>
      <c r="B1310" s="7" t="str">
        <f t="shared" si="233"/>
        <v>Facebook Brasil</v>
      </c>
      <c r="C1310" s="7" t="str">
        <f t="shared" si="234"/>
        <v>blinks_gco_pos_na_conversao_facebook_all_ads_conv_ocpm_na_NA_na_all_lis_leads-pos_18-65-ambos_ppl_all_lancamento-faculdade-gran_lote-1-c_pos-so-060223-637</v>
      </c>
      <c r="D1310" s="7" t="str">
        <f t="shared" si="235"/>
        <v>359208900</v>
      </c>
      <c r="E1310" s="7" t="str">
        <f>IF('Report DCM'!$H1310="In-Stream Video","Rich Media display banner",IF('Report DCM'!$I1310&gt;'Report DCM'!$J1310,"Standard",VLOOKUP(CONCATENATE(bd_adtype,"_",bd_creativetype),tabela,2,FALSE)))</f>
        <v>Dynamic Click</v>
      </c>
      <c r="F1310" s="7" t="str">
        <f t="shared" si="236"/>
        <v>blinks_gco_pos_na_conversao_facebook_all_ads_conv_ocpm_na_NA_na_all_lis_leads-pos_18-65-ambos_ppl_all_lancamento-faculdade-gran_lote-1-c_pos-so-060223-637</v>
      </c>
      <c r="G1310" s="7" t="str">
        <f t="shared" si="237"/>
        <v>550125325</v>
      </c>
      <c r="H1310" s="7" t="str">
        <f t="shared" si="238"/>
        <v>Tracking</v>
      </c>
      <c r="I1310" s="7">
        <f t="shared" si="239"/>
        <v>0</v>
      </c>
      <c r="J1310" s="7">
        <f t="shared" si="240"/>
        <v>59</v>
      </c>
      <c r="K1310" s="8">
        <f t="shared" si="241"/>
        <v>1.2999999999999999E-2</v>
      </c>
      <c r="L1310" s="7">
        <f t="shared" si="242"/>
        <v>0.02</v>
      </c>
      <c r="M1310" s="8">
        <f t="shared" si="230"/>
        <v>0.76700000000000002</v>
      </c>
      <c r="N1310" s="8">
        <f t="shared" si="231"/>
        <v>1.18</v>
      </c>
    </row>
    <row r="1311" spans="1:14" ht="15.75" customHeight="1" x14ac:dyDescent="0.35">
      <c r="A1311" s="7" t="str">
        <f t="shared" si="232"/>
        <v>blinks_gco_pos_2023</v>
      </c>
      <c r="B1311" s="7" t="str">
        <f t="shared" si="233"/>
        <v>Facebook Brasil</v>
      </c>
      <c r="C1311" s="7" t="str">
        <f t="shared" si="234"/>
        <v>blinks_gco_pos_na_conversao_facebook_all_ads_conv_ocpm_na_NA_na_all_lis_leads-pos_18-65-ambos_ppl_all_lancamento-faculdade-gran_lote-1-d_pos-so-060223-638</v>
      </c>
      <c r="D1311" s="7" t="str">
        <f t="shared" si="235"/>
        <v>359208897</v>
      </c>
      <c r="E1311" s="7" t="str">
        <f>IF('Report DCM'!$H1311="In-Stream Video","Rich Media display banner",IF('Report DCM'!$I1311&gt;'Report DCM'!$J1311,"Standard",VLOOKUP(CONCATENATE(bd_adtype,"_",bd_creativetype),tabela,2,FALSE)))</f>
        <v>Dynamic Click</v>
      </c>
      <c r="F1311" s="7" t="str">
        <f t="shared" si="236"/>
        <v>blinks_gco_pos_na_conversao_facebook_all_ads_conv_ocpm_na_NA_na_all_lis_leads-pos_18-65-ambos_ppl_all_lancamento-faculdade-gran_lote-1-d_pos-so-060223-638</v>
      </c>
      <c r="G1311" s="7" t="str">
        <f t="shared" si="237"/>
        <v>550125322</v>
      </c>
      <c r="H1311" s="7" t="str">
        <f t="shared" si="238"/>
        <v>Tracking</v>
      </c>
      <c r="I1311" s="7">
        <f t="shared" si="239"/>
        <v>0</v>
      </c>
      <c r="J1311" s="7">
        <f t="shared" si="240"/>
        <v>41</v>
      </c>
      <c r="K1311" s="8">
        <f t="shared" si="241"/>
        <v>1.2999999999999999E-2</v>
      </c>
      <c r="L1311" s="7">
        <f t="shared" si="242"/>
        <v>0.02</v>
      </c>
      <c r="M1311" s="8">
        <f t="shared" si="230"/>
        <v>0.53300000000000003</v>
      </c>
      <c r="N1311" s="8">
        <f t="shared" si="231"/>
        <v>0.82000000000000006</v>
      </c>
    </row>
    <row r="1312" spans="1:14" ht="15.75" customHeight="1" x14ac:dyDescent="0.35">
      <c r="A1312" s="7" t="str">
        <f t="shared" si="232"/>
        <v>blinks_gco_pos_2023</v>
      </c>
      <c r="B1312" s="7" t="str">
        <f t="shared" si="233"/>
        <v>Facebook Brasil</v>
      </c>
      <c r="C1312" s="7" t="str">
        <f t="shared" si="234"/>
        <v>blinks_gco_pos_na_conversao_facebook_all_ads_conv_ocpm_na_NA_na_all_lis_leads-pos_18-65-ambos_ppl_all_lancamento-faculdade-gran_lote-1-f_pos-so-060223-640</v>
      </c>
      <c r="D1312" s="7" t="str">
        <f t="shared" si="235"/>
        <v>359208891</v>
      </c>
      <c r="E1312" s="7" t="str">
        <f>IF('Report DCM'!$H1312="In-Stream Video","Rich Media display banner",IF('Report DCM'!$I1312&gt;'Report DCM'!$J1312,"Standard",VLOOKUP(CONCATENATE(bd_adtype,"_",bd_creativetype),tabela,2,FALSE)))</f>
        <v>Dynamic Click</v>
      </c>
      <c r="F1312" s="7" t="str">
        <f t="shared" si="236"/>
        <v>blinks_gco_pos_na_conversao_facebook_all_ads_conv_ocpm_na_NA_na_all_lis_leads-pos_18-65-ambos_ppl_all_lancamento-faculdade-gran_lote-1-f_pos-so-060223-640</v>
      </c>
      <c r="G1312" s="7" t="str">
        <f t="shared" si="237"/>
        <v>550125316</v>
      </c>
      <c r="H1312" s="7" t="str">
        <f t="shared" si="238"/>
        <v>Tracking</v>
      </c>
      <c r="I1312" s="7">
        <f t="shared" si="239"/>
        <v>0</v>
      </c>
      <c r="J1312" s="7">
        <f t="shared" si="240"/>
        <v>1</v>
      </c>
      <c r="K1312" s="8">
        <f t="shared" si="241"/>
        <v>1.2999999999999999E-2</v>
      </c>
      <c r="L1312" s="7">
        <f t="shared" si="242"/>
        <v>0.02</v>
      </c>
      <c r="M1312" s="8">
        <f t="shared" si="230"/>
        <v>1.2999999999999999E-2</v>
      </c>
      <c r="N1312" s="8">
        <f t="shared" si="231"/>
        <v>0.02</v>
      </c>
    </row>
    <row r="1313" spans="1:14" ht="15.75" customHeight="1" x14ac:dyDescent="0.35">
      <c r="A1313" s="7" t="str">
        <f t="shared" si="232"/>
        <v>blinks_gco_pos_2023</v>
      </c>
      <c r="B1313" s="7" t="str">
        <f t="shared" si="233"/>
        <v>Facebook Brasil</v>
      </c>
      <c r="C1313" s="7" t="str">
        <f t="shared" si="234"/>
        <v>blinks_gco_pos_na_conversao_facebook_all_ads_conv_ocpm_na_NA_na_all_lis_leads-pos_18-65-ambos_ppl_all_lancamento-faculdade-gran_lote-2-a_pos-so-060223-701</v>
      </c>
      <c r="D1313" s="7" t="str">
        <f t="shared" si="235"/>
        <v>359204808</v>
      </c>
      <c r="E1313" s="7" t="str">
        <f>IF('Report DCM'!$H1313="In-Stream Video","Rich Media display banner",IF('Report DCM'!$I1313&gt;'Report DCM'!$J1313,"Standard",VLOOKUP(CONCATENATE(bd_adtype,"_",bd_creativetype),tabela,2,FALSE)))</f>
        <v>Dynamic Click</v>
      </c>
      <c r="F1313" s="7" t="str">
        <f t="shared" si="236"/>
        <v>blinks_gco_pos_na_conversao_facebook_all_ads_conv_ocpm_na_NA_na_all_lis_leads-pos_18-65-ambos_ppl_all_lancamento-faculdade-gran_lote-2-a_pos-so-060223-701</v>
      </c>
      <c r="G1313" s="7" t="str">
        <f t="shared" si="237"/>
        <v>550122433</v>
      </c>
      <c r="H1313" s="7" t="str">
        <f t="shared" si="238"/>
        <v>Tracking</v>
      </c>
      <c r="I1313" s="7">
        <f t="shared" si="239"/>
        <v>0</v>
      </c>
      <c r="J1313" s="7">
        <f t="shared" si="240"/>
        <v>1</v>
      </c>
      <c r="K1313" s="8">
        <f t="shared" si="241"/>
        <v>1.2999999999999999E-2</v>
      </c>
      <c r="L1313" s="7">
        <f t="shared" si="242"/>
        <v>0.02</v>
      </c>
      <c r="M1313" s="8">
        <f t="shared" si="230"/>
        <v>1.2999999999999999E-2</v>
      </c>
      <c r="N1313" s="8">
        <f t="shared" si="231"/>
        <v>0.02</v>
      </c>
    </row>
    <row r="1314" spans="1:14" ht="15.75" customHeight="1" x14ac:dyDescent="0.35">
      <c r="A1314" s="7" t="str">
        <f t="shared" si="232"/>
        <v>blinks_gco_pos_2023</v>
      </c>
      <c r="B1314" s="7" t="str">
        <f t="shared" si="233"/>
        <v>Facebook Brasil</v>
      </c>
      <c r="C1314" s="7" t="str">
        <f t="shared" si="234"/>
        <v>blinks_gco_pos_na_conversao_facebook_all_ads_conv_ocpm_na_NA_na_all_lis_leads-pos_18-65-ambos_ppl_all_lancamento-faculdade-gran_lote-2-b_pos-so-060223-702</v>
      </c>
      <c r="D1314" s="7" t="str">
        <f t="shared" si="235"/>
        <v>359204805</v>
      </c>
      <c r="E1314" s="7" t="str">
        <f>IF('Report DCM'!$H1314="In-Stream Video","Rich Media display banner",IF('Report DCM'!$I1314&gt;'Report DCM'!$J1314,"Standard",VLOOKUP(CONCATENATE(bd_adtype,"_",bd_creativetype),tabela,2,FALSE)))</f>
        <v>Dynamic Click</v>
      </c>
      <c r="F1314" s="7" t="str">
        <f t="shared" si="236"/>
        <v>blinks_gco_pos_na_conversao_facebook_all_ads_conv_ocpm_na_NA_na_all_lis_leads-pos_18-65-ambos_ppl_all_lancamento-faculdade-gran_lote-2-b_pos-so-060223-702</v>
      </c>
      <c r="G1314" s="7" t="str">
        <f t="shared" si="237"/>
        <v>550122430</v>
      </c>
      <c r="H1314" s="7" t="str">
        <f t="shared" si="238"/>
        <v>Tracking</v>
      </c>
      <c r="I1314" s="7">
        <f t="shared" si="239"/>
        <v>0</v>
      </c>
      <c r="J1314" s="7">
        <f t="shared" si="240"/>
        <v>3</v>
      </c>
      <c r="K1314" s="8">
        <f t="shared" si="241"/>
        <v>1.2999999999999999E-2</v>
      </c>
      <c r="L1314" s="7">
        <f t="shared" si="242"/>
        <v>0.02</v>
      </c>
      <c r="M1314" s="8">
        <f t="shared" si="230"/>
        <v>3.9E-2</v>
      </c>
      <c r="N1314" s="8">
        <f t="shared" si="231"/>
        <v>0.06</v>
      </c>
    </row>
    <row r="1315" spans="1:14" ht="15.75" customHeight="1" x14ac:dyDescent="0.35">
      <c r="A1315" s="7" t="str">
        <f t="shared" si="232"/>
        <v>blinks_gco_pos_2023</v>
      </c>
      <c r="B1315" s="7" t="str">
        <f t="shared" si="233"/>
        <v>Facebook Brasil</v>
      </c>
      <c r="C1315" s="7" t="str">
        <f t="shared" si="234"/>
        <v>blinks_gco_pos_na_conversao_facebook_all_ads_conv_ocpm_na_NA_na_all_lis_leads-pos_18-65-ambos_ppl_all_lancamento-faculdade-gran_lote-2-c_pos-so-060223-703</v>
      </c>
      <c r="D1315" s="7" t="str">
        <f t="shared" si="235"/>
        <v>359204802</v>
      </c>
      <c r="E1315" s="7" t="str">
        <f>IF('Report DCM'!$H1315="In-Stream Video","Rich Media display banner",IF('Report DCM'!$I1315&gt;'Report DCM'!$J1315,"Standard",VLOOKUP(CONCATENATE(bd_adtype,"_",bd_creativetype),tabela,2,FALSE)))</f>
        <v>Dynamic Click</v>
      </c>
      <c r="F1315" s="7" t="str">
        <f t="shared" si="236"/>
        <v>blinks_gco_pos_na_conversao_facebook_all_ads_conv_ocpm_na_NA_na_all_lis_leads-pos_18-65-ambos_ppl_all_lancamento-faculdade-gran_lote-2-c_pos-so-060223-703</v>
      </c>
      <c r="G1315" s="7" t="str">
        <f t="shared" si="237"/>
        <v>550122427</v>
      </c>
      <c r="H1315" s="7" t="str">
        <f t="shared" si="238"/>
        <v>Tracking</v>
      </c>
      <c r="I1315" s="7">
        <f t="shared" si="239"/>
        <v>0</v>
      </c>
      <c r="J1315" s="7">
        <f t="shared" si="240"/>
        <v>7</v>
      </c>
      <c r="K1315" s="8">
        <f t="shared" si="241"/>
        <v>1.2999999999999999E-2</v>
      </c>
      <c r="L1315" s="7">
        <f t="shared" si="242"/>
        <v>0.02</v>
      </c>
      <c r="M1315" s="8">
        <f t="shared" si="230"/>
        <v>9.0999999999999998E-2</v>
      </c>
      <c r="N1315" s="8">
        <f t="shared" si="231"/>
        <v>0.14000000000000001</v>
      </c>
    </row>
    <row r="1316" spans="1:14" ht="15.75" customHeight="1" x14ac:dyDescent="0.35">
      <c r="A1316" s="7" t="str">
        <f t="shared" si="232"/>
        <v>blinks_gco_pos_2023</v>
      </c>
      <c r="B1316" s="7" t="str">
        <f t="shared" si="233"/>
        <v>Facebook Brasil</v>
      </c>
      <c r="C1316" s="7" t="str">
        <f t="shared" si="234"/>
        <v>blinks_gco_pos_na_conversao_facebook_all_ads_conv_ocpm_na_NA_na_all_lis_leads-pos_18-65-ambos_ppl_all_lancamento-faculdade-gran_lote-2-d_pos-so-060223-704</v>
      </c>
      <c r="D1316" s="7" t="str">
        <f t="shared" si="235"/>
        <v>359204799</v>
      </c>
      <c r="E1316" s="7" t="str">
        <f>IF('Report DCM'!$H1316="In-Stream Video","Rich Media display banner",IF('Report DCM'!$I1316&gt;'Report DCM'!$J1316,"Standard",VLOOKUP(CONCATENATE(bd_adtype,"_",bd_creativetype),tabela,2,FALSE)))</f>
        <v>Dynamic Click</v>
      </c>
      <c r="F1316" s="7" t="str">
        <f t="shared" si="236"/>
        <v>blinks_gco_pos_na_conversao_facebook_all_ads_conv_ocpm_na_NA_na_all_lis_leads-pos_18-65-ambos_ppl_all_lancamento-faculdade-gran_lote-2-d_pos-so-060223-704</v>
      </c>
      <c r="G1316" s="7" t="str">
        <f t="shared" si="237"/>
        <v>550122424</v>
      </c>
      <c r="H1316" s="7" t="str">
        <f t="shared" si="238"/>
        <v>Tracking</v>
      </c>
      <c r="I1316" s="7">
        <f t="shared" si="239"/>
        <v>0</v>
      </c>
      <c r="J1316" s="7">
        <f t="shared" si="240"/>
        <v>24</v>
      </c>
      <c r="K1316" s="8">
        <f t="shared" si="241"/>
        <v>1.2999999999999999E-2</v>
      </c>
      <c r="L1316" s="7">
        <f t="shared" si="242"/>
        <v>0.02</v>
      </c>
      <c r="M1316" s="8">
        <f t="shared" si="230"/>
        <v>0.312</v>
      </c>
      <c r="N1316" s="8">
        <f t="shared" si="231"/>
        <v>0.48</v>
      </c>
    </row>
    <row r="1317" spans="1:14" ht="15.75" customHeight="1" x14ac:dyDescent="0.35">
      <c r="A1317" s="7" t="str">
        <f t="shared" si="232"/>
        <v>blinks_gco_pos_2023</v>
      </c>
      <c r="B1317" s="7" t="str">
        <f t="shared" si="233"/>
        <v>Facebook Brasil</v>
      </c>
      <c r="C1317" s="7" t="str">
        <f t="shared" si="234"/>
        <v>blinks_gco_pos_na_conversao_facebook_all_ads_conv_ocpm_na_NA_na_all_lis_leads-pos_18-65-ambos_ppl_all_lancamento-faculdade-gran_lote-2-e_pos-so-060223-705</v>
      </c>
      <c r="D1317" s="7" t="str">
        <f t="shared" si="235"/>
        <v>359204796</v>
      </c>
      <c r="E1317" s="7" t="str">
        <f>IF('Report DCM'!$H1317="In-Stream Video","Rich Media display banner",IF('Report DCM'!$I1317&gt;'Report DCM'!$J1317,"Standard",VLOOKUP(CONCATENATE(bd_adtype,"_",bd_creativetype),tabela,2,FALSE)))</f>
        <v>Dynamic Click</v>
      </c>
      <c r="F1317" s="7" t="str">
        <f t="shared" si="236"/>
        <v>blinks_gco_pos_na_conversao_facebook_all_ads_conv_ocpm_na_NA_na_all_lis_leads-pos_18-65-ambos_ppl_all_lancamento-faculdade-gran_lote-2-e_pos-so-060223-705</v>
      </c>
      <c r="G1317" s="7" t="str">
        <f t="shared" si="237"/>
        <v>550122421</v>
      </c>
      <c r="H1317" s="7" t="str">
        <f t="shared" si="238"/>
        <v>Tracking</v>
      </c>
      <c r="I1317" s="7">
        <f t="shared" si="239"/>
        <v>0</v>
      </c>
      <c r="J1317" s="7">
        <f t="shared" si="240"/>
        <v>4</v>
      </c>
      <c r="K1317" s="8">
        <f t="shared" si="241"/>
        <v>1.2999999999999999E-2</v>
      </c>
      <c r="L1317" s="7">
        <f t="shared" si="242"/>
        <v>0.02</v>
      </c>
      <c r="M1317" s="8">
        <f t="shared" si="230"/>
        <v>5.1999999999999998E-2</v>
      </c>
      <c r="N1317" s="8">
        <f t="shared" si="231"/>
        <v>0.08</v>
      </c>
    </row>
    <row r="1318" spans="1:14" ht="15.75" customHeight="1" x14ac:dyDescent="0.35">
      <c r="A1318" s="7" t="str">
        <f t="shared" si="232"/>
        <v>blinks_gco_pos_2023</v>
      </c>
      <c r="B1318" s="7" t="str">
        <f t="shared" si="233"/>
        <v>Facebook Brasil</v>
      </c>
      <c r="C1318" s="7" t="str">
        <f t="shared" si="234"/>
        <v>blinks_gco_pos_na_conversao_facebook_all_ads_conv_ocpm_na_NA_na_all_lis_leads-pos_18-65-ambos_ppl_all_lancamento-faculdade-gran_lote-2-f_pos-so-060223-706</v>
      </c>
      <c r="D1318" s="7" t="str">
        <f t="shared" si="235"/>
        <v>359204793</v>
      </c>
      <c r="E1318" s="7" t="str">
        <f>IF('Report DCM'!$H1318="In-Stream Video","Rich Media display banner",IF('Report DCM'!$I1318&gt;'Report DCM'!$J1318,"Standard",VLOOKUP(CONCATENATE(bd_adtype,"_",bd_creativetype),tabela,2,FALSE)))</f>
        <v>Dynamic Click</v>
      </c>
      <c r="F1318" s="7" t="str">
        <f t="shared" si="236"/>
        <v>blinks_gco_pos_na_conversao_facebook_all_ads_conv_ocpm_na_NA_na_all_lis_leads-pos_18-65-ambos_ppl_all_lancamento-faculdade-gran_lote-2-f_pos-so-060223-706</v>
      </c>
      <c r="G1318" s="7" t="str">
        <f t="shared" si="237"/>
        <v>550122418</v>
      </c>
      <c r="H1318" s="7" t="str">
        <f t="shared" si="238"/>
        <v>Tracking</v>
      </c>
      <c r="I1318" s="7">
        <f t="shared" si="239"/>
        <v>0</v>
      </c>
      <c r="J1318" s="7">
        <f t="shared" si="240"/>
        <v>5</v>
      </c>
      <c r="K1318" s="8">
        <f t="shared" si="241"/>
        <v>1.2999999999999999E-2</v>
      </c>
      <c r="L1318" s="7">
        <f t="shared" si="242"/>
        <v>0.02</v>
      </c>
      <c r="M1318" s="8">
        <f t="shared" si="230"/>
        <v>6.5000000000000002E-2</v>
      </c>
      <c r="N1318" s="8">
        <f t="shared" si="231"/>
        <v>0.1</v>
      </c>
    </row>
    <row r="1319" spans="1:14" ht="15.75" customHeight="1" x14ac:dyDescent="0.35">
      <c r="A1319" s="7" t="str">
        <f t="shared" si="232"/>
        <v>blinks_gco_pos_2023</v>
      </c>
      <c r="B1319" s="7" t="str">
        <f t="shared" si="233"/>
        <v>Facebook Brasil</v>
      </c>
      <c r="C1319" s="7" t="str">
        <f t="shared" si="234"/>
        <v>blinks_gco_pos_na_conversao_facebook_all_ads_conv_ocpm_na_NA_na_all_lis_leads-pos_18-65-ambos_ppl_all_lancamento-faculdade-gran_lote-3-a_pos-so-060223-767</v>
      </c>
      <c r="D1319" s="7" t="str">
        <f t="shared" si="235"/>
        <v>359204610</v>
      </c>
      <c r="E1319" s="7" t="str">
        <f>IF('Report DCM'!$H1319="In-Stream Video","Rich Media display banner",IF('Report DCM'!$I1319&gt;'Report DCM'!$J1319,"Standard",VLOOKUP(CONCATENATE(bd_adtype,"_",bd_creativetype),tabela,2,FALSE)))</f>
        <v>Dynamic Click</v>
      </c>
      <c r="F1319" s="7" t="str">
        <f t="shared" si="236"/>
        <v>blinks_gco_pos_na_conversao_facebook_all_ads_conv_ocpm_na_NA_na_all_lis_leads-pos_18-65-ambos_ppl_all_lancamento-faculdade-gran_lote-3-a_pos-so-060223-767</v>
      </c>
      <c r="G1319" s="7" t="str">
        <f t="shared" si="237"/>
        <v>550122235</v>
      </c>
      <c r="H1319" s="7" t="str">
        <f t="shared" si="238"/>
        <v>Tracking</v>
      </c>
      <c r="I1319" s="7">
        <f t="shared" si="239"/>
        <v>0</v>
      </c>
      <c r="J1319" s="7">
        <f t="shared" si="240"/>
        <v>1</v>
      </c>
      <c r="K1319" s="8">
        <f t="shared" si="241"/>
        <v>1.2999999999999999E-2</v>
      </c>
      <c r="L1319" s="7">
        <f t="shared" si="242"/>
        <v>0.02</v>
      </c>
      <c r="M1319" s="8">
        <f t="shared" si="230"/>
        <v>1.2999999999999999E-2</v>
      </c>
      <c r="N1319" s="8">
        <f t="shared" si="231"/>
        <v>0.02</v>
      </c>
    </row>
    <row r="1320" spans="1:14" ht="15.75" customHeight="1" x14ac:dyDescent="0.35">
      <c r="A1320" s="7" t="str">
        <f t="shared" si="232"/>
        <v>blinks_gco_pos_2023</v>
      </c>
      <c r="B1320" s="7" t="str">
        <f t="shared" si="233"/>
        <v>Facebook Brasil</v>
      </c>
      <c r="C1320" s="7" t="str">
        <f t="shared" si="234"/>
        <v>blinks_gco_pos_na_conversao_facebook_all_ads_conv_ocpm_na_NA_na_all_lis_leads-pos_18-65-ambos_ppl_all_lancamento-faculdade-gran_lote-3-c_pos-so-060223-769</v>
      </c>
      <c r="D1320" s="7" t="str">
        <f t="shared" si="235"/>
        <v>359204604</v>
      </c>
      <c r="E1320" s="7" t="str">
        <f>IF('Report DCM'!$H1320="In-Stream Video","Rich Media display banner",IF('Report DCM'!$I1320&gt;'Report DCM'!$J1320,"Standard",VLOOKUP(CONCATENATE(bd_adtype,"_",bd_creativetype),tabela,2,FALSE)))</f>
        <v>Dynamic Click</v>
      </c>
      <c r="F1320" s="7" t="str">
        <f t="shared" si="236"/>
        <v>blinks_gco_pos_na_conversao_facebook_all_ads_conv_ocpm_na_NA_na_all_lis_leads-pos_18-65-ambos_ppl_all_lancamento-faculdade-gran_lote-3-c_pos-so-060223-769</v>
      </c>
      <c r="G1320" s="7" t="str">
        <f t="shared" si="237"/>
        <v>550122229</v>
      </c>
      <c r="H1320" s="7" t="str">
        <f t="shared" si="238"/>
        <v>Tracking</v>
      </c>
      <c r="I1320" s="7">
        <f t="shared" si="239"/>
        <v>0</v>
      </c>
      <c r="J1320" s="7">
        <f t="shared" si="240"/>
        <v>2</v>
      </c>
      <c r="K1320" s="8">
        <f t="shared" si="241"/>
        <v>1.2999999999999999E-2</v>
      </c>
      <c r="L1320" s="7">
        <f t="shared" si="242"/>
        <v>0.02</v>
      </c>
      <c r="M1320" s="8">
        <f t="shared" si="230"/>
        <v>2.5999999999999999E-2</v>
      </c>
      <c r="N1320" s="8">
        <f t="shared" si="231"/>
        <v>0.04</v>
      </c>
    </row>
    <row r="1321" spans="1:14" ht="15.75" customHeight="1" x14ac:dyDescent="0.35">
      <c r="A1321" s="7" t="str">
        <f t="shared" si="232"/>
        <v>blinks_gco_pos_2023</v>
      </c>
      <c r="B1321" s="7" t="str">
        <f t="shared" si="233"/>
        <v>Facebook Brasil</v>
      </c>
      <c r="C1321" s="7" t="str">
        <f t="shared" si="234"/>
        <v>blinks_gco_pos_na_conversao_facebook_all_ads_conv_ocpm_na_NA_na_all_lis_leads-pos_18-65-ambos_ppl_all_lancamento-faculdade-gran_lote-3-d_pos-so-060223-770</v>
      </c>
      <c r="D1321" s="7" t="str">
        <f t="shared" si="235"/>
        <v>359204601</v>
      </c>
      <c r="E1321" s="7" t="str">
        <f>IF('Report DCM'!$H1321="In-Stream Video","Rich Media display banner",IF('Report DCM'!$I1321&gt;'Report DCM'!$J1321,"Standard",VLOOKUP(CONCATENATE(bd_adtype,"_",bd_creativetype),tabela,2,FALSE)))</f>
        <v>Dynamic Click</v>
      </c>
      <c r="F1321" s="7" t="str">
        <f t="shared" si="236"/>
        <v>blinks_gco_pos_na_conversao_facebook_all_ads_conv_ocpm_na_NA_na_all_lis_leads-pos_18-65-ambos_ppl_all_lancamento-faculdade-gran_lote-3-d_pos-so-060223-770</v>
      </c>
      <c r="G1321" s="7" t="str">
        <f t="shared" si="237"/>
        <v>550122226</v>
      </c>
      <c r="H1321" s="7" t="str">
        <f t="shared" si="238"/>
        <v>Tracking</v>
      </c>
      <c r="I1321" s="7">
        <f t="shared" si="239"/>
        <v>0</v>
      </c>
      <c r="J1321" s="7">
        <f t="shared" si="240"/>
        <v>4</v>
      </c>
      <c r="K1321" s="8">
        <f t="shared" si="241"/>
        <v>1.2999999999999999E-2</v>
      </c>
      <c r="L1321" s="7">
        <f t="shared" si="242"/>
        <v>0.02</v>
      </c>
      <c r="M1321" s="8">
        <f t="shared" si="230"/>
        <v>5.1999999999999998E-2</v>
      </c>
      <c r="N1321" s="8">
        <f t="shared" si="231"/>
        <v>0.08</v>
      </c>
    </row>
    <row r="1322" spans="1:14" ht="15.75" customHeight="1" x14ac:dyDescent="0.35">
      <c r="A1322" s="7" t="str">
        <f t="shared" si="232"/>
        <v>blinks_gco_pos_2023</v>
      </c>
      <c r="B1322" s="7" t="str">
        <f t="shared" si="233"/>
        <v>Facebook Brasil</v>
      </c>
      <c r="C1322" s="7" t="str">
        <f t="shared" si="234"/>
        <v>blinks_gco_pos_na_conversao_facebook_all_ads_conv_ocpm_na_NA_na_all_lis_leads-pos_18-65-ambos_ppl_all_lancamento-faculdade-gran_lote-relampago-a_pos-so-060223-569</v>
      </c>
      <c r="D1322" s="7" t="str">
        <f t="shared" si="235"/>
        <v>359099326</v>
      </c>
      <c r="E1322" s="7" t="str">
        <f>IF('Report DCM'!$H1322="In-Stream Video","Rich Media display banner",IF('Report DCM'!$I1322&gt;'Report DCM'!$J1322,"Standard",VLOOKUP(CONCATENATE(bd_adtype,"_",bd_creativetype),tabela,2,FALSE)))</f>
        <v>Dynamic Click</v>
      </c>
      <c r="F1322" s="7" t="str">
        <f t="shared" si="236"/>
        <v>blinks_gco_pos_na_conversao_facebook_all_ads_conv_ocpm_na_NA_na_all_lis_leads-pos_18-65-ambos_ppl_all_lancamento-faculdade-gran_lote-relampago-a_pos-so-060223-569</v>
      </c>
      <c r="G1322" s="7" t="str">
        <f t="shared" si="237"/>
        <v>549974795</v>
      </c>
      <c r="H1322" s="7" t="str">
        <f t="shared" si="238"/>
        <v>Tracking</v>
      </c>
      <c r="I1322" s="7">
        <f t="shared" si="239"/>
        <v>0</v>
      </c>
      <c r="J1322" s="7">
        <f t="shared" si="240"/>
        <v>18</v>
      </c>
      <c r="K1322" s="8">
        <f t="shared" si="241"/>
        <v>1.2999999999999999E-2</v>
      </c>
      <c r="L1322" s="7">
        <f t="shared" si="242"/>
        <v>0.02</v>
      </c>
      <c r="M1322" s="8">
        <f t="shared" si="230"/>
        <v>0.23399999999999999</v>
      </c>
      <c r="N1322" s="8">
        <f t="shared" si="231"/>
        <v>0.36</v>
      </c>
    </row>
    <row r="1323" spans="1:14" ht="15.75" customHeight="1" x14ac:dyDescent="0.35">
      <c r="A1323" s="7" t="str">
        <f t="shared" si="232"/>
        <v>blinks_gco_pos_2023</v>
      </c>
      <c r="B1323" s="7" t="str">
        <f t="shared" si="233"/>
        <v>Facebook Brasil</v>
      </c>
      <c r="C1323" s="7" t="str">
        <f t="shared" si="234"/>
        <v>blinks_gco_pos_na_conversao_facebook_all_ads_conv_ocpm_na_NA_na_all_lis_leads-pos_18-65-ambos_ppl_all_lancamento-faculdade-gran_lote-relampago-b_pos-so-060223-570</v>
      </c>
      <c r="D1323" s="7" t="str">
        <f t="shared" si="235"/>
        <v>359099320</v>
      </c>
      <c r="E1323" s="7" t="str">
        <f>IF('Report DCM'!$H1323="In-Stream Video","Rich Media display banner",IF('Report DCM'!$I1323&gt;'Report DCM'!$J1323,"Standard",VLOOKUP(CONCATENATE(bd_adtype,"_",bd_creativetype),tabela,2,FALSE)))</f>
        <v>Dynamic Click</v>
      </c>
      <c r="F1323" s="7" t="str">
        <f t="shared" si="236"/>
        <v>blinks_gco_pos_na_conversao_facebook_all_ads_conv_ocpm_na_NA_na_all_lis_leads-pos_18-65-ambos_ppl_all_lancamento-faculdade-gran_lote-relampago-b_pos-so-060223-570</v>
      </c>
      <c r="G1323" s="7" t="str">
        <f t="shared" si="237"/>
        <v>549974789</v>
      </c>
      <c r="H1323" s="7" t="str">
        <f t="shared" si="238"/>
        <v>Tracking</v>
      </c>
      <c r="I1323" s="7">
        <f t="shared" si="239"/>
        <v>0</v>
      </c>
      <c r="J1323" s="7">
        <f t="shared" si="240"/>
        <v>33</v>
      </c>
      <c r="K1323" s="8">
        <f t="shared" si="241"/>
        <v>1.2999999999999999E-2</v>
      </c>
      <c r="L1323" s="7">
        <f t="shared" si="242"/>
        <v>0.02</v>
      </c>
      <c r="M1323" s="8">
        <f t="shared" si="230"/>
        <v>0.42899999999999999</v>
      </c>
      <c r="N1323" s="8">
        <f t="shared" si="231"/>
        <v>0.66</v>
      </c>
    </row>
    <row r="1324" spans="1:14" ht="15.75" customHeight="1" x14ac:dyDescent="0.35">
      <c r="A1324" s="7" t="str">
        <f t="shared" si="232"/>
        <v>blinks_gco_pos_2023</v>
      </c>
      <c r="B1324" s="7" t="str">
        <f t="shared" si="233"/>
        <v>Facebook Brasil</v>
      </c>
      <c r="C1324" s="7" t="str">
        <f t="shared" si="234"/>
        <v>blinks_gco_pos_na_conversao_facebook_all_ads_conv_ocpm_na_NA_na_all_lis_leads-pos_18-65-ambos_vid_all_lancamento-faculdade-gran_lote-1-a_pos-so-060223-965</v>
      </c>
      <c r="D1324" s="7" t="str">
        <f t="shared" si="235"/>
        <v>359212234</v>
      </c>
      <c r="E1324" s="7" t="str">
        <f>IF('Report DCM'!$H1324="In-Stream Video","Rich Media display banner",IF('Report DCM'!$I1324&gt;'Report DCM'!$J1324,"Standard",VLOOKUP(CONCATENATE(bd_adtype,"_",bd_creativetype),tabela,2,FALSE)))</f>
        <v>Dynamic Click</v>
      </c>
      <c r="F1324" s="7" t="str">
        <f t="shared" si="236"/>
        <v>blinks_gco_pos_na_conversao_facebook_all_ads_conv_ocpm_na_NA_na_all_lis_leads-pos_18-65-ambos_vid_all_lancamento-faculdade-gran_lote-1-a_pos-so-060223-965</v>
      </c>
      <c r="G1324" s="7" t="str">
        <f t="shared" si="237"/>
        <v>550233700</v>
      </c>
      <c r="H1324" s="7" t="str">
        <f t="shared" si="238"/>
        <v>Tracking</v>
      </c>
      <c r="I1324" s="7">
        <f t="shared" si="239"/>
        <v>0</v>
      </c>
      <c r="J1324" s="7">
        <f t="shared" si="240"/>
        <v>3</v>
      </c>
      <c r="K1324" s="8">
        <f t="shared" si="241"/>
        <v>1.2999999999999999E-2</v>
      </c>
      <c r="L1324" s="7">
        <f t="shared" si="242"/>
        <v>0.02</v>
      </c>
      <c r="M1324" s="8">
        <f t="shared" si="230"/>
        <v>3.9E-2</v>
      </c>
      <c r="N1324" s="8">
        <f t="shared" si="231"/>
        <v>0.06</v>
      </c>
    </row>
    <row r="1325" spans="1:14" ht="15.75" customHeight="1" x14ac:dyDescent="0.35">
      <c r="A1325" s="7" t="str">
        <f t="shared" si="232"/>
        <v>blinks_gco_pos_2023</v>
      </c>
      <c r="B1325" s="7" t="str">
        <f t="shared" si="233"/>
        <v>Facebook Brasil</v>
      </c>
      <c r="C1325" s="7" t="str">
        <f t="shared" si="234"/>
        <v>blinks_gco_pos_na_conversao_facebook_all_ads_conv_ocpm_na_NA_na_all_lis_leads-pos_18-65-ambos_vid_all_lancamento-faculdade-gran_lote-1-b_pos-so-060223-966</v>
      </c>
      <c r="D1325" s="7" t="str">
        <f t="shared" si="235"/>
        <v>359212231</v>
      </c>
      <c r="E1325" s="7" t="str">
        <f>IF('Report DCM'!$H1325="In-Stream Video","Rich Media display banner",IF('Report DCM'!$I1325&gt;'Report DCM'!$J1325,"Standard",VLOOKUP(CONCATENATE(bd_adtype,"_",bd_creativetype),tabela,2,FALSE)))</f>
        <v>Dynamic Click</v>
      </c>
      <c r="F1325" s="7" t="str">
        <f t="shared" si="236"/>
        <v>blinks_gco_pos_na_conversao_facebook_all_ads_conv_ocpm_na_NA_na_all_lis_leads-pos_18-65-ambos_vid_all_lancamento-faculdade-gran_lote-1-b_pos-so-060223-966</v>
      </c>
      <c r="G1325" s="7" t="str">
        <f t="shared" si="237"/>
        <v>550233697</v>
      </c>
      <c r="H1325" s="7" t="str">
        <f t="shared" si="238"/>
        <v>Tracking</v>
      </c>
      <c r="I1325" s="7">
        <f t="shared" si="239"/>
        <v>0</v>
      </c>
      <c r="J1325" s="7">
        <f t="shared" si="240"/>
        <v>4</v>
      </c>
      <c r="K1325" s="8">
        <f t="shared" si="241"/>
        <v>1.2999999999999999E-2</v>
      </c>
      <c r="L1325" s="7">
        <f t="shared" si="242"/>
        <v>0.02</v>
      </c>
      <c r="M1325" s="8">
        <f t="shared" si="230"/>
        <v>5.1999999999999998E-2</v>
      </c>
      <c r="N1325" s="8">
        <f t="shared" si="231"/>
        <v>0.08</v>
      </c>
    </row>
    <row r="1326" spans="1:14" ht="15.75" customHeight="1" x14ac:dyDescent="0.35">
      <c r="A1326" s="7" t="str">
        <f t="shared" si="232"/>
        <v>blinks_gco_pos_2023</v>
      </c>
      <c r="B1326" s="7" t="str">
        <f t="shared" si="233"/>
        <v>Facebook Brasil</v>
      </c>
      <c r="C1326" s="7" t="str">
        <f t="shared" si="234"/>
        <v>blinks_gco_pos_na_conversao_facebook_all_ads_conv_ocpm_na_NA_na_all_lis_leads-pos_18-65-ambos_vid_all_lancamento-faculdade-gran_lote-2-a_pos-so-060223-1031</v>
      </c>
      <c r="D1326" s="7" t="str">
        <f t="shared" si="235"/>
        <v>359318577</v>
      </c>
      <c r="E1326" s="7" t="str">
        <f>IF('Report DCM'!$H1326="In-Stream Video","Rich Media display banner",IF('Report DCM'!$I1326&gt;'Report DCM'!$J1326,"Standard",VLOOKUP(CONCATENATE(bd_adtype,"_",bd_creativetype),tabela,2,FALSE)))</f>
        <v>Dynamic Click</v>
      </c>
      <c r="F1326" s="7" t="str">
        <f t="shared" si="236"/>
        <v>blinks_gco_pos_na_conversao_facebook_all_ads_conv_ocpm_na_NA_na_all_lis_leads-pos_18-65-ambos_vid_all_lancamento-faculdade-gran_lote-2-a_pos-so-060223-1031</v>
      </c>
      <c r="G1326" s="7" t="str">
        <f t="shared" si="237"/>
        <v>550119594</v>
      </c>
      <c r="H1326" s="7" t="str">
        <f t="shared" si="238"/>
        <v>Tracking</v>
      </c>
      <c r="I1326" s="7">
        <f t="shared" si="239"/>
        <v>0</v>
      </c>
      <c r="J1326" s="7">
        <f t="shared" si="240"/>
        <v>6</v>
      </c>
      <c r="K1326" s="8">
        <f t="shared" si="241"/>
        <v>1.2999999999999999E-2</v>
      </c>
      <c r="L1326" s="7">
        <f t="shared" si="242"/>
        <v>0.02</v>
      </c>
      <c r="M1326" s="8">
        <f t="shared" si="230"/>
        <v>7.8E-2</v>
      </c>
      <c r="N1326" s="8">
        <f t="shared" si="231"/>
        <v>0.12</v>
      </c>
    </row>
    <row r="1327" spans="1:14" ht="15.75" customHeight="1" x14ac:dyDescent="0.35">
      <c r="A1327" s="7" t="str">
        <f t="shared" si="232"/>
        <v>blinks_gco_pos_2023</v>
      </c>
      <c r="B1327" s="7" t="str">
        <f t="shared" si="233"/>
        <v>Facebook Brasil</v>
      </c>
      <c r="C1327" s="7" t="str">
        <f t="shared" si="234"/>
        <v>blinks_gco_pos_na_conversao_facebook_all_ads_conv_ocpm_na_NA_na_all_lis_leads-pos_18-65-ambos_vid_all_lancamento-faculdade-gran_lote-2-b_pos-so-060223-1032</v>
      </c>
      <c r="D1327" s="7" t="str">
        <f t="shared" si="235"/>
        <v>359318574</v>
      </c>
      <c r="E1327" s="7" t="str">
        <f>IF('Report DCM'!$H1327="In-Stream Video","Rich Media display banner",IF('Report DCM'!$I1327&gt;'Report DCM'!$J1327,"Standard",VLOOKUP(CONCATENATE(bd_adtype,"_",bd_creativetype),tabela,2,FALSE)))</f>
        <v>Dynamic Click</v>
      </c>
      <c r="F1327" s="7" t="str">
        <f t="shared" si="236"/>
        <v>blinks_gco_pos_na_conversao_facebook_all_ads_conv_ocpm_na_NA_na_all_lis_leads-pos_18-65-ambos_vid_all_lancamento-faculdade-gran_lote-2-b_pos-so-060223-1032</v>
      </c>
      <c r="G1327" s="7" t="str">
        <f t="shared" si="237"/>
        <v>550119591</v>
      </c>
      <c r="H1327" s="7" t="str">
        <f t="shared" si="238"/>
        <v>Tracking</v>
      </c>
      <c r="I1327" s="7">
        <f t="shared" si="239"/>
        <v>0</v>
      </c>
      <c r="J1327" s="7">
        <f t="shared" si="240"/>
        <v>6</v>
      </c>
      <c r="K1327" s="8">
        <f t="shared" si="241"/>
        <v>1.2999999999999999E-2</v>
      </c>
      <c r="L1327" s="7">
        <f t="shared" si="242"/>
        <v>0.02</v>
      </c>
      <c r="M1327" s="8">
        <f t="shared" si="230"/>
        <v>7.8E-2</v>
      </c>
      <c r="N1327" s="8">
        <f t="shared" si="231"/>
        <v>0.12</v>
      </c>
    </row>
    <row r="1328" spans="1:14" ht="15.75" customHeight="1" x14ac:dyDescent="0.35">
      <c r="A1328" s="7" t="str">
        <f t="shared" si="232"/>
        <v>blinks_gco_pos_2023</v>
      </c>
      <c r="B1328" s="7" t="str">
        <f t="shared" si="233"/>
        <v>Facebook Brasil</v>
      </c>
      <c r="C1328" s="7" t="str">
        <f t="shared" si="234"/>
        <v>blinks_gco_pos_na_conversao_facebook_all_ads_conv_ocpm_na_NA_na_all_lis_leads-pos_18-65-ambos_vid_all_lancamento-faculdade-gran_lote-3-a_pos-so-060223-1097</v>
      </c>
      <c r="D1328" s="7" t="str">
        <f t="shared" si="235"/>
        <v>359318379</v>
      </c>
      <c r="E1328" s="7" t="str">
        <f>IF('Report DCM'!$H1328="In-Stream Video","Rich Media display banner",IF('Report DCM'!$I1328&gt;'Report DCM'!$J1328,"Standard",VLOOKUP(CONCATENATE(bd_adtype,"_",bd_creativetype),tabela,2,FALSE)))</f>
        <v>Dynamic Click</v>
      </c>
      <c r="F1328" s="7" t="str">
        <f t="shared" si="236"/>
        <v>blinks_gco_pos_na_conversao_facebook_all_ads_conv_ocpm_na_NA_na_all_lis_leads-pos_18-65-ambos_vid_all_lancamento-faculdade-gran_lote-3-a_pos-so-060223-1097</v>
      </c>
      <c r="G1328" s="7" t="str">
        <f t="shared" si="237"/>
        <v>550119396</v>
      </c>
      <c r="H1328" s="7" t="str">
        <f t="shared" si="238"/>
        <v>Tracking</v>
      </c>
      <c r="I1328" s="7">
        <f t="shared" si="239"/>
        <v>0</v>
      </c>
      <c r="J1328" s="7">
        <f t="shared" si="240"/>
        <v>2</v>
      </c>
      <c r="K1328" s="8">
        <f t="shared" si="241"/>
        <v>1.2999999999999999E-2</v>
      </c>
      <c r="L1328" s="7">
        <f t="shared" si="242"/>
        <v>0.02</v>
      </c>
      <c r="M1328" s="8">
        <f t="shared" si="230"/>
        <v>2.5999999999999999E-2</v>
      </c>
      <c r="N1328" s="8">
        <f t="shared" si="231"/>
        <v>0.04</v>
      </c>
    </row>
    <row r="1329" spans="1:14" ht="15.75" customHeight="1" x14ac:dyDescent="0.35">
      <c r="A1329" s="7" t="str">
        <f t="shared" si="232"/>
        <v>blinks_gco_pos_2023</v>
      </c>
      <c r="B1329" s="7" t="str">
        <f t="shared" si="233"/>
        <v>Facebook Brasil</v>
      </c>
      <c r="C1329" s="7" t="str">
        <f t="shared" si="234"/>
        <v>blinks_gco_pos_na_conversao_facebook_all_ads_conv_ocpm_na_NA_na_all_lis_leads-pos_18-65-ambos_vid_all_lancamento-faculdade-gran_lote-3-b_pos-so-060223-1098</v>
      </c>
      <c r="D1329" s="7" t="str">
        <f t="shared" si="235"/>
        <v>359318376</v>
      </c>
      <c r="E1329" s="7" t="str">
        <f>IF('Report DCM'!$H1329="In-Stream Video","Rich Media display banner",IF('Report DCM'!$I1329&gt;'Report DCM'!$J1329,"Standard",VLOOKUP(CONCATENATE(bd_adtype,"_",bd_creativetype),tabela,2,FALSE)))</f>
        <v>Dynamic Click</v>
      </c>
      <c r="F1329" s="7" t="str">
        <f t="shared" si="236"/>
        <v>blinks_gco_pos_na_conversao_facebook_all_ads_conv_ocpm_na_NA_na_all_lis_leads-pos_18-65-ambos_vid_all_lancamento-faculdade-gran_lote-3-b_pos-so-060223-1098</v>
      </c>
      <c r="G1329" s="7" t="str">
        <f t="shared" si="237"/>
        <v>550119393</v>
      </c>
      <c r="H1329" s="7" t="str">
        <f t="shared" si="238"/>
        <v>Tracking</v>
      </c>
      <c r="I1329" s="7">
        <f t="shared" si="239"/>
        <v>0</v>
      </c>
      <c r="J1329" s="7">
        <f t="shared" si="240"/>
        <v>1</v>
      </c>
      <c r="K1329" s="8">
        <f t="shared" si="241"/>
        <v>1.2999999999999999E-2</v>
      </c>
      <c r="L1329" s="7">
        <f t="shared" si="242"/>
        <v>0.02</v>
      </c>
      <c r="M1329" s="8">
        <f t="shared" si="230"/>
        <v>1.2999999999999999E-2</v>
      </c>
      <c r="N1329" s="8">
        <f t="shared" si="231"/>
        <v>0.02</v>
      </c>
    </row>
    <row r="1330" spans="1:14" ht="15.75" customHeight="1" x14ac:dyDescent="0.35">
      <c r="A1330" s="7" t="str">
        <f t="shared" si="232"/>
        <v>blinks_gco_pos_2023</v>
      </c>
      <c r="B1330" s="7" t="str">
        <f t="shared" si="233"/>
        <v>Facebook Brasil</v>
      </c>
      <c r="C1330" s="7" t="str">
        <f t="shared" si="234"/>
        <v>blinks_gco_pos_na_conversao_facebook_all_ads_conv_ocpm_na_NA_na_all_lis_leads-pos_18-65-ambos_vid_all_reinvencao-2023_ultimas-horas-a_pos-so-010123-418</v>
      </c>
      <c r="D1330" s="7" t="str">
        <f t="shared" si="235"/>
        <v>357693769</v>
      </c>
      <c r="E1330" s="7" t="str">
        <f>IF('Report DCM'!$H1330="In-Stream Video","Rich Media display banner",IF('Report DCM'!$I1330&gt;'Report DCM'!$J1330,"Standard",VLOOKUP(CONCATENATE(bd_adtype,"_",bd_creativetype),tabela,2,FALSE)))</f>
        <v>Dynamic Click</v>
      </c>
      <c r="F1330" s="7" t="str">
        <f t="shared" si="236"/>
        <v>blinks_gco_pos_na_conversao_facebook_all_ads_conv_ocpm_na_NA_na_all_lis_leads-pos_18-65-ambos_vid_all_reinvencao-2023_ultimas-horas-a_pos-so-010123-418</v>
      </c>
      <c r="G1330" s="7" t="str">
        <f t="shared" si="237"/>
        <v>548577034</v>
      </c>
      <c r="H1330" s="7" t="str">
        <f t="shared" si="238"/>
        <v>Tracking</v>
      </c>
      <c r="I1330" s="7">
        <f t="shared" si="239"/>
        <v>0</v>
      </c>
      <c r="J1330" s="7">
        <f t="shared" si="240"/>
        <v>3</v>
      </c>
      <c r="K1330" s="8">
        <f t="shared" si="241"/>
        <v>1.2999999999999999E-2</v>
      </c>
      <c r="L1330" s="7">
        <f t="shared" si="242"/>
        <v>0.02</v>
      </c>
      <c r="M1330" s="8">
        <f t="shared" si="230"/>
        <v>3.9E-2</v>
      </c>
      <c r="N1330" s="8">
        <f t="shared" si="231"/>
        <v>0.06</v>
      </c>
    </row>
    <row r="1331" spans="1:14" ht="15.75" customHeight="1" x14ac:dyDescent="0.35">
      <c r="A1331" s="7" t="str">
        <f t="shared" si="232"/>
        <v>blinks_gco_pos_2023</v>
      </c>
      <c r="B1331" s="7" t="str">
        <f t="shared" si="233"/>
        <v>Facebook Brasil</v>
      </c>
      <c r="C1331" s="7" t="str">
        <f t="shared" si="234"/>
        <v>blinks_gco_pos_na_conversao_facebook_all_ads_conv_ocpm_na_NA_na_all_rmkt_visitantes-15d_18-65-ambos_ppl_all_lancamento-faculdade-gran_lote-1-a_pos-so-060223-617</v>
      </c>
      <c r="D1331" s="7" t="str">
        <f t="shared" si="235"/>
        <v>359208960</v>
      </c>
      <c r="E1331" s="7" t="str">
        <f>IF('Report DCM'!$H1331="In-Stream Video","Rich Media display banner",IF('Report DCM'!$I1331&gt;'Report DCM'!$J1331,"Standard",VLOOKUP(CONCATENATE(bd_adtype,"_",bd_creativetype),tabela,2,FALSE)))</f>
        <v>Dynamic Click</v>
      </c>
      <c r="F1331" s="7" t="str">
        <f t="shared" si="236"/>
        <v>blinks_gco_pos_na_conversao_facebook_all_ads_conv_ocpm_na_NA_na_all_rmkt_visitantes-15d_18-65-ambos_ppl_all_lancamento-faculdade-gran_lote-1-a_pos-so-060223-617</v>
      </c>
      <c r="G1331" s="7" t="str">
        <f t="shared" si="237"/>
        <v>550125385</v>
      </c>
      <c r="H1331" s="7" t="str">
        <f t="shared" si="238"/>
        <v>Tracking</v>
      </c>
      <c r="I1331" s="7">
        <f t="shared" si="239"/>
        <v>0</v>
      </c>
      <c r="J1331" s="7">
        <f t="shared" si="240"/>
        <v>57</v>
      </c>
      <c r="K1331" s="8">
        <f t="shared" si="241"/>
        <v>1.2999999999999999E-2</v>
      </c>
      <c r="L1331" s="7">
        <f t="shared" si="242"/>
        <v>0.02</v>
      </c>
      <c r="M1331" s="8">
        <f t="shared" si="230"/>
        <v>0.74099999999999999</v>
      </c>
      <c r="N1331" s="8">
        <f t="shared" si="231"/>
        <v>1.1400000000000001</v>
      </c>
    </row>
    <row r="1332" spans="1:14" ht="15.75" customHeight="1" x14ac:dyDescent="0.35">
      <c r="A1332" s="7" t="str">
        <f t="shared" si="232"/>
        <v>blinks_gco_pos_2023</v>
      </c>
      <c r="B1332" s="7" t="str">
        <f t="shared" si="233"/>
        <v>Facebook Brasil</v>
      </c>
      <c r="C1332" s="7" t="str">
        <f t="shared" si="234"/>
        <v>blinks_gco_pos_na_conversao_facebook_all_ads_conv_ocpm_na_NA_na_all_rmkt_visitantes-15d_18-65-ambos_ppl_all_lancamento-faculdade-gran_lote-1-b_pos-so-060223-618</v>
      </c>
      <c r="D1332" s="7" t="str">
        <f t="shared" si="235"/>
        <v>359208957</v>
      </c>
      <c r="E1332" s="7" t="str">
        <f>IF('Report DCM'!$H1332="In-Stream Video","Rich Media display banner",IF('Report DCM'!$I1332&gt;'Report DCM'!$J1332,"Standard",VLOOKUP(CONCATENATE(bd_adtype,"_",bd_creativetype),tabela,2,FALSE)))</f>
        <v>Dynamic Click</v>
      </c>
      <c r="F1332" s="7" t="str">
        <f t="shared" si="236"/>
        <v>blinks_gco_pos_na_conversao_facebook_all_ads_conv_ocpm_na_NA_na_all_rmkt_visitantes-15d_18-65-ambos_ppl_all_lancamento-faculdade-gran_lote-1-b_pos-so-060223-618</v>
      </c>
      <c r="G1332" s="7" t="str">
        <f t="shared" si="237"/>
        <v>550125382</v>
      </c>
      <c r="H1332" s="7" t="str">
        <f t="shared" si="238"/>
        <v>Tracking</v>
      </c>
      <c r="I1332" s="7">
        <f t="shared" si="239"/>
        <v>0</v>
      </c>
      <c r="J1332" s="7">
        <f t="shared" si="240"/>
        <v>96</v>
      </c>
      <c r="K1332" s="8">
        <f t="shared" si="241"/>
        <v>1.2999999999999999E-2</v>
      </c>
      <c r="L1332" s="7">
        <f t="shared" si="242"/>
        <v>0.02</v>
      </c>
      <c r="M1332" s="8">
        <f t="shared" si="230"/>
        <v>1.248</v>
      </c>
      <c r="N1332" s="8">
        <f t="shared" si="231"/>
        <v>1.92</v>
      </c>
    </row>
    <row r="1333" spans="1:14" ht="15.75" customHeight="1" x14ac:dyDescent="0.35">
      <c r="A1333" s="7" t="str">
        <f t="shared" si="232"/>
        <v>blinks_gco_pos_2023</v>
      </c>
      <c r="B1333" s="7" t="str">
        <f t="shared" si="233"/>
        <v>Facebook Brasil</v>
      </c>
      <c r="C1333" s="7" t="str">
        <f t="shared" si="234"/>
        <v>blinks_gco_pos_na_conversao_facebook_all_ads_conv_ocpm_na_NA_na_all_rmkt_visitantes-15d_18-65-ambos_ppl_all_lancamento-faculdade-gran_lote-1-c_pos-so-060223-619</v>
      </c>
      <c r="D1333" s="7" t="str">
        <f t="shared" si="235"/>
        <v>359208954</v>
      </c>
      <c r="E1333" s="7" t="str">
        <f>IF('Report DCM'!$H1333="In-Stream Video","Rich Media display banner",IF('Report DCM'!$I1333&gt;'Report DCM'!$J1333,"Standard",VLOOKUP(CONCATENATE(bd_adtype,"_",bd_creativetype),tabela,2,FALSE)))</f>
        <v>Dynamic Click</v>
      </c>
      <c r="F1333" s="7" t="str">
        <f t="shared" si="236"/>
        <v>blinks_gco_pos_na_conversao_facebook_all_ads_conv_ocpm_na_NA_na_all_rmkt_visitantes-15d_18-65-ambos_ppl_all_lancamento-faculdade-gran_lote-1-c_pos-so-060223-619</v>
      </c>
      <c r="G1333" s="7" t="str">
        <f t="shared" si="237"/>
        <v>550125379</v>
      </c>
      <c r="H1333" s="7" t="str">
        <f t="shared" si="238"/>
        <v>Tracking</v>
      </c>
      <c r="I1333" s="7">
        <f t="shared" si="239"/>
        <v>0</v>
      </c>
      <c r="J1333" s="7">
        <f t="shared" si="240"/>
        <v>625</v>
      </c>
      <c r="K1333" s="8">
        <f t="shared" si="241"/>
        <v>1.2999999999999999E-2</v>
      </c>
      <c r="L1333" s="7">
        <f t="shared" si="242"/>
        <v>0.02</v>
      </c>
      <c r="M1333" s="8">
        <f t="shared" si="230"/>
        <v>8.125</v>
      </c>
      <c r="N1333" s="8">
        <f t="shared" si="231"/>
        <v>12.5</v>
      </c>
    </row>
    <row r="1334" spans="1:14" ht="15.75" customHeight="1" x14ac:dyDescent="0.35">
      <c r="A1334" s="7" t="str">
        <f t="shared" si="232"/>
        <v>blinks_gco_pos_2023</v>
      </c>
      <c r="B1334" s="7" t="str">
        <f t="shared" si="233"/>
        <v>Facebook Brasil</v>
      </c>
      <c r="C1334" s="7" t="str">
        <f t="shared" si="234"/>
        <v>blinks_gco_pos_na_conversao_facebook_all_ads_conv_ocpm_na_NA_na_all_rmkt_visitantes-15d_18-65-ambos_ppl_all_lancamento-faculdade-gran_lote-1-d_pos-so-060223-620</v>
      </c>
      <c r="D1334" s="7" t="str">
        <f t="shared" si="235"/>
        <v>359208951</v>
      </c>
      <c r="E1334" s="7" t="str">
        <f>IF('Report DCM'!$H1334="In-Stream Video","Rich Media display banner",IF('Report DCM'!$I1334&gt;'Report DCM'!$J1334,"Standard",VLOOKUP(CONCATENATE(bd_adtype,"_",bd_creativetype),tabela,2,FALSE)))</f>
        <v>Dynamic Click</v>
      </c>
      <c r="F1334" s="7" t="str">
        <f t="shared" si="236"/>
        <v>blinks_gco_pos_na_conversao_facebook_all_ads_conv_ocpm_na_NA_na_all_rmkt_visitantes-15d_18-65-ambos_ppl_all_lancamento-faculdade-gran_lote-1-d_pos-so-060223-620</v>
      </c>
      <c r="G1334" s="7" t="str">
        <f t="shared" si="237"/>
        <v>550125376</v>
      </c>
      <c r="H1334" s="7" t="str">
        <f t="shared" si="238"/>
        <v>Tracking</v>
      </c>
      <c r="I1334" s="7">
        <f t="shared" si="239"/>
        <v>0</v>
      </c>
      <c r="J1334" s="7">
        <f t="shared" si="240"/>
        <v>568</v>
      </c>
      <c r="K1334" s="8">
        <f t="shared" si="241"/>
        <v>1.2999999999999999E-2</v>
      </c>
      <c r="L1334" s="7">
        <f t="shared" si="242"/>
        <v>0.02</v>
      </c>
      <c r="M1334" s="8">
        <f t="shared" si="230"/>
        <v>7.3839999999999995</v>
      </c>
      <c r="N1334" s="8">
        <f t="shared" si="231"/>
        <v>11.36</v>
      </c>
    </row>
    <row r="1335" spans="1:14" ht="15.75" customHeight="1" x14ac:dyDescent="0.35">
      <c r="A1335" s="7" t="str">
        <f t="shared" si="232"/>
        <v>blinks_gco_pos_2023</v>
      </c>
      <c r="B1335" s="7" t="str">
        <f t="shared" si="233"/>
        <v>Facebook Brasil</v>
      </c>
      <c r="C1335" s="7" t="str">
        <f t="shared" si="234"/>
        <v>blinks_gco_pos_na_conversao_facebook_all_ads_conv_ocpm_na_NA_na_all_rmkt_visitantes-15d_18-65-ambos_ppl_all_lancamento-faculdade-gran_lote-1-e_pos-so-060223-621</v>
      </c>
      <c r="D1335" s="7" t="str">
        <f t="shared" si="235"/>
        <v>359208948</v>
      </c>
      <c r="E1335" s="7" t="str">
        <f>IF('Report DCM'!$H1335="In-Stream Video","Rich Media display banner",IF('Report DCM'!$I1335&gt;'Report DCM'!$J1335,"Standard",VLOOKUP(CONCATENATE(bd_adtype,"_",bd_creativetype),tabela,2,FALSE)))</f>
        <v>Dynamic Click</v>
      </c>
      <c r="F1335" s="7" t="str">
        <f t="shared" si="236"/>
        <v>blinks_gco_pos_na_conversao_facebook_all_ads_conv_ocpm_na_NA_na_all_rmkt_visitantes-15d_18-65-ambos_ppl_all_lancamento-faculdade-gran_lote-1-e_pos-so-060223-621</v>
      </c>
      <c r="G1335" s="7" t="str">
        <f t="shared" si="237"/>
        <v>550125373</v>
      </c>
      <c r="H1335" s="7" t="str">
        <f t="shared" si="238"/>
        <v>Tracking</v>
      </c>
      <c r="I1335" s="7">
        <f t="shared" si="239"/>
        <v>0</v>
      </c>
      <c r="J1335" s="7">
        <f t="shared" si="240"/>
        <v>110</v>
      </c>
      <c r="K1335" s="8">
        <f t="shared" si="241"/>
        <v>1.2999999999999999E-2</v>
      </c>
      <c r="L1335" s="7">
        <f t="shared" si="242"/>
        <v>0.02</v>
      </c>
      <c r="M1335" s="8">
        <f t="shared" si="230"/>
        <v>1.43</v>
      </c>
      <c r="N1335" s="8">
        <f t="shared" si="231"/>
        <v>2.2000000000000002</v>
      </c>
    </row>
    <row r="1336" spans="1:14" ht="15.75" customHeight="1" x14ac:dyDescent="0.35">
      <c r="A1336" s="7" t="str">
        <f t="shared" si="232"/>
        <v>blinks_gco_pos_2023</v>
      </c>
      <c r="B1336" s="7" t="str">
        <f t="shared" si="233"/>
        <v>Facebook Brasil</v>
      </c>
      <c r="C1336" s="7" t="str">
        <f t="shared" si="234"/>
        <v>blinks_gco_pos_na_conversao_facebook_all_ads_conv_ocpm_na_NA_na_all_rmkt_visitantes-15d_18-65-ambos_ppl_all_lancamento-faculdade-gran_lote-2-a_pos-so-060223-683</v>
      </c>
      <c r="D1336" s="7" t="str">
        <f t="shared" si="235"/>
        <v>359204862</v>
      </c>
      <c r="E1336" s="7" t="str">
        <f>IF('Report DCM'!$H1336="In-Stream Video","Rich Media display banner",IF('Report DCM'!$I1336&gt;'Report DCM'!$J1336,"Standard",VLOOKUP(CONCATENATE(bd_adtype,"_",bd_creativetype),tabela,2,FALSE)))</f>
        <v>Dynamic Click</v>
      </c>
      <c r="F1336" s="7" t="str">
        <f t="shared" si="236"/>
        <v>blinks_gco_pos_na_conversao_facebook_all_ads_conv_ocpm_na_NA_na_all_rmkt_visitantes-15d_18-65-ambos_ppl_all_lancamento-faculdade-gran_lote-2-a_pos-so-060223-683</v>
      </c>
      <c r="G1336" s="7" t="str">
        <f t="shared" si="237"/>
        <v>550125187</v>
      </c>
      <c r="H1336" s="7" t="str">
        <f t="shared" si="238"/>
        <v>Tracking</v>
      </c>
      <c r="I1336" s="7">
        <f t="shared" si="239"/>
        <v>0</v>
      </c>
      <c r="J1336" s="7">
        <f t="shared" si="240"/>
        <v>46</v>
      </c>
      <c r="K1336" s="8">
        <f t="shared" si="241"/>
        <v>1.2999999999999999E-2</v>
      </c>
      <c r="L1336" s="7">
        <f t="shared" si="242"/>
        <v>0.02</v>
      </c>
      <c r="M1336" s="8">
        <f t="shared" si="230"/>
        <v>0.59799999999999998</v>
      </c>
      <c r="N1336" s="8">
        <f t="shared" si="231"/>
        <v>0.92</v>
      </c>
    </row>
    <row r="1337" spans="1:14" ht="15.75" customHeight="1" x14ac:dyDescent="0.35">
      <c r="A1337" s="7" t="str">
        <f t="shared" si="232"/>
        <v>blinks_gco_pos_2023</v>
      </c>
      <c r="B1337" s="7" t="str">
        <f t="shared" si="233"/>
        <v>Facebook Brasil</v>
      </c>
      <c r="C1337" s="7" t="str">
        <f t="shared" si="234"/>
        <v>blinks_gco_pos_na_conversao_facebook_all_ads_conv_ocpm_na_NA_na_all_rmkt_visitantes-15d_18-65-ambos_ppl_all_lancamento-faculdade-gran_lote-2-b_pos-so-060223-684</v>
      </c>
      <c r="D1337" s="7" t="str">
        <f t="shared" si="235"/>
        <v>359204859</v>
      </c>
      <c r="E1337" s="7" t="str">
        <f>IF('Report DCM'!$H1337="In-Stream Video","Rich Media display banner",IF('Report DCM'!$I1337&gt;'Report DCM'!$J1337,"Standard",VLOOKUP(CONCATENATE(bd_adtype,"_",bd_creativetype),tabela,2,FALSE)))</f>
        <v>Dynamic Click</v>
      </c>
      <c r="F1337" s="7" t="str">
        <f t="shared" si="236"/>
        <v>blinks_gco_pos_na_conversao_facebook_all_ads_conv_ocpm_na_NA_na_all_rmkt_visitantes-15d_18-65-ambos_ppl_all_lancamento-faculdade-gran_lote-2-b_pos-so-060223-684</v>
      </c>
      <c r="G1337" s="7" t="str">
        <f t="shared" si="237"/>
        <v>550125184</v>
      </c>
      <c r="H1337" s="7" t="str">
        <f t="shared" si="238"/>
        <v>Tracking</v>
      </c>
      <c r="I1337" s="7">
        <f t="shared" si="239"/>
        <v>0</v>
      </c>
      <c r="J1337" s="7">
        <f t="shared" si="240"/>
        <v>128</v>
      </c>
      <c r="K1337" s="8">
        <f t="shared" si="241"/>
        <v>1.2999999999999999E-2</v>
      </c>
      <c r="L1337" s="7">
        <f t="shared" si="242"/>
        <v>0.02</v>
      </c>
      <c r="M1337" s="8">
        <f t="shared" si="230"/>
        <v>1.6639999999999999</v>
      </c>
      <c r="N1337" s="8">
        <f t="shared" si="231"/>
        <v>2.56</v>
      </c>
    </row>
    <row r="1338" spans="1:14" ht="15.75" customHeight="1" x14ac:dyDescent="0.35">
      <c r="A1338" s="7" t="str">
        <f t="shared" si="232"/>
        <v>blinks_gco_pos_2023</v>
      </c>
      <c r="B1338" s="7" t="str">
        <f t="shared" si="233"/>
        <v>Facebook Brasil</v>
      </c>
      <c r="C1338" s="7" t="str">
        <f t="shared" si="234"/>
        <v>blinks_gco_pos_na_conversao_facebook_all_ads_conv_ocpm_na_NA_na_all_rmkt_visitantes-15d_18-65-ambos_ppl_all_lancamento-faculdade-gran_lote-2-c_pos-so-060223-685</v>
      </c>
      <c r="D1338" s="7" t="str">
        <f t="shared" si="235"/>
        <v>359204856</v>
      </c>
      <c r="E1338" s="7" t="str">
        <f>IF('Report DCM'!$H1338="In-Stream Video","Rich Media display banner",IF('Report DCM'!$I1338&gt;'Report DCM'!$J1338,"Standard",VLOOKUP(CONCATENATE(bd_adtype,"_",bd_creativetype),tabela,2,FALSE)))</f>
        <v>Dynamic Click</v>
      </c>
      <c r="F1338" s="7" t="str">
        <f t="shared" si="236"/>
        <v>blinks_gco_pos_na_conversao_facebook_all_ads_conv_ocpm_na_NA_na_all_rmkt_visitantes-15d_18-65-ambos_ppl_all_lancamento-faculdade-gran_lote-2-c_pos-so-060223-685</v>
      </c>
      <c r="G1338" s="7" t="str">
        <f t="shared" si="237"/>
        <v>550125181</v>
      </c>
      <c r="H1338" s="7" t="str">
        <f t="shared" si="238"/>
        <v>Tracking</v>
      </c>
      <c r="I1338" s="7">
        <f t="shared" si="239"/>
        <v>0</v>
      </c>
      <c r="J1338" s="7">
        <f t="shared" si="240"/>
        <v>23</v>
      </c>
      <c r="K1338" s="8">
        <f t="shared" si="241"/>
        <v>1.2999999999999999E-2</v>
      </c>
      <c r="L1338" s="7">
        <f t="shared" si="242"/>
        <v>0.02</v>
      </c>
      <c r="M1338" s="8">
        <f t="shared" si="230"/>
        <v>0.29899999999999999</v>
      </c>
      <c r="N1338" s="8">
        <f t="shared" si="231"/>
        <v>0.46</v>
      </c>
    </row>
    <row r="1339" spans="1:14" ht="15.75" customHeight="1" x14ac:dyDescent="0.35">
      <c r="A1339" s="7" t="str">
        <f t="shared" si="232"/>
        <v>blinks_gco_pos_2023</v>
      </c>
      <c r="B1339" s="7" t="str">
        <f t="shared" si="233"/>
        <v>Facebook Brasil</v>
      </c>
      <c r="C1339" s="7" t="str">
        <f t="shared" si="234"/>
        <v>blinks_gco_pos_na_conversao_facebook_all_ads_conv_ocpm_na_NA_na_all_rmkt_visitantes-15d_18-65-ambos_ppl_all_lancamento-faculdade-gran_lote-2-d_pos-so-060223-686</v>
      </c>
      <c r="D1339" s="7" t="str">
        <f t="shared" si="235"/>
        <v>359204853</v>
      </c>
      <c r="E1339" s="7" t="str">
        <f>IF('Report DCM'!$H1339="In-Stream Video","Rich Media display banner",IF('Report DCM'!$I1339&gt;'Report DCM'!$J1339,"Standard",VLOOKUP(CONCATENATE(bd_adtype,"_",bd_creativetype),tabela,2,FALSE)))</f>
        <v>Dynamic Click</v>
      </c>
      <c r="F1339" s="7" t="str">
        <f t="shared" si="236"/>
        <v>blinks_gco_pos_na_conversao_facebook_all_ads_conv_ocpm_na_NA_na_all_rmkt_visitantes-15d_18-65-ambos_ppl_all_lancamento-faculdade-gran_lote-2-d_pos-so-060223-686</v>
      </c>
      <c r="G1339" s="7" t="str">
        <f t="shared" si="237"/>
        <v>550125178</v>
      </c>
      <c r="H1339" s="7" t="str">
        <f t="shared" si="238"/>
        <v>Tracking</v>
      </c>
      <c r="I1339" s="7">
        <f t="shared" si="239"/>
        <v>0</v>
      </c>
      <c r="J1339" s="7">
        <f t="shared" si="240"/>
        <v>321</v>
      </c>
      <c r="K1339" s="8">
        <f t="shared" si="241"/>
        <v>1.2999999999999999E-2</v>
      </c>
      <c r="L1339" s="7">
        <f t="shared" si="242"/>
        <v>0.02</v>
      </c>
      <c r="M1339" s="8">
        <f t="shared" si="230"/>
        <v>4.173</v>
      </c>
      <c r="N1339" s="8">
        <f t="shared" si="231"/>
        <v>6.42</v>
      </c>
    </row>
    <row r="1340" spans="1:14" ht="15.75" customHeight="1" x14ac:dyDescent="0.35">
      <c r="A1340" s="7" t="str">
        <f t="shared" si="232"/>
        <v>blinks_gco_pos_2023</v>
      </c>
      <c r="B1340" s="7" t="str">
        <f t="shared" si="233"/>
        <v>Facebook Brasil</v>
      </c>
      <c r="C1340" s="7" t="str">
        <f t="shared" si="234"/>
        <v>blinks_gco_pos_na_conversao_facebook_all_ads_conv_ocpm_na_NA_na_all_rmkt_visitantes-15d_18-65-ambos_ppl_all_lancamento-faculdade-gran_lote-2-e_pos-so-060223-687</v>
      </c>
      <c r="D1340" s="7" t="str">
        <f t="shared" si="235"/>
        <v>359204850</v>
      </c>
      <c r="E1340" s="7" t="str">
        <f>IF('Report DCM'!$H1340="In-Stream Video","Rich Media display banner",IF('Report DCM'!$I1340&gt;'Report DCM'!$J1340,"Standard",VLOOKUP(CONCATENATE(bd_adtype,"_",bd_creativetype),tabela,2,FALSE)))</f>
        <v>Dynamic Click</v>
      </c>
      <c r="F1340" s="7" t="str">
        <f t="shared" si="236"/>
        <v>blinks_gco_pos_na_conversao_facebook_all_ads_conv_ocpm_na_NA_na_all_rmkt_visitantes-15d_18-65-ambos_ppl_all_lancamento-faculdade-gran_lote-2-e_pos-so-060223-687</v>
      </c>
      <c r="G1340" s="7" t="str">
        <f t="shared" si="237"/>
        <v>550125175</v>
      </c>
      <c r="H1340" s="7" t="str">
        <f t="shared" si="238"/>
        <v>Tracking</v>
      </c>
      <c r="I1340" s="7">
        <f t="shared" si="239"/>
        <v>0</v>
      </c>
      <c r="J1340" s="7">
        <f t="shared" si="240"/>
        <v>23</v>
      </c>
      <c r="K1340" s="8">
        <f t="shared" si="241"/>
        <v>1.2999999999999999E-2</v>
      </c>
      <c r="L1340" s="7">
        <f t="shared" si="242"/>
        <v>0.02</v>
      </c>
      <c r="M1340" s="8">
        <f t="shared" si="230"/>
        <v>0.29899999999999999</v>
      </c>
      <c r="N1340" s="8">
        <f t="shared" si="231"/>
        <v>0.46</v>
      </c>
    </row>
    <row r="1341" spans="1:14" ht="15.75" customHeight="1" x14ac:dyDescent="0.35">
      <c r="A1341" s="7" t="str">
        <f t="shared" si="232"/>
        <v>blinks_gco_pos_2023</v>
      </c>
      <c r="B1341" s="7" t="str">
        <f t="shared" si="233"/>
        <v>Facebook Brasil</v>
      </c>
      <c r="C1341" s="7" t="str">
        <f t="shared" si="234"/>
        <v>blinks_gco_pos_na_conversao_facebook_all_ads_conv_ocpm_na_NA_na_all_rmkt_visitantes-15d_18-65-ambos_ppl_all_lancamento-faculdade-gran_lote-2-f_pos-so-060223-688</v>
      </c>
      <c r="D1341" s="7" t="str">
        <f t="shared" si="235"/>
        <v>359204847</v>
      </c>
      <c r="E1341" s="7" t="str">
        <f>IF('Report DCM'!$H1341="In-Stream Video","Rich Media display banner",IF('Report DCM'!$I1341&gt;'Report DCM'!$J1341,"Standard",VLOOKUP(CONCATENATE(bd_adtype,"_",bd_creativetype),tabela,2,FALSE)))</f>
        <v>Dynamic Click</v>
      </c>
      <c r="F1341" s="7" t="str">
        <f t="shared" si="236"/>
        <v>blinks_gco_pos_na_conversao_facebook_all_ads_conv_ocpm_na_NA_na_all_rmkt_visitantes-15d_18-65-ambos_ppl_all_lancamento-faculdade-gran_lote-2-f_pos-so-060223-688</v>
      </c>
      <c r="G1341" s="7" t="str">
        <f t="shared" si="237"/>
        <v>550125172</v>
      </c>
      <c r="H1341" s="7" t="str">
        <f t="shared" si="238"/>
        <v>Tracking</v>
      </c>
      <c r="I1341" s="7">
        <f t="shared" si="239"/>
        <v>0</v>
      </c>
      <c r="J1341" s="7">
        <f t="shared" si="240"/>
        <v>51</v>
      </c>
      <c r="K1341" s="8">
        <f t="shared" si="241"/>
        <v>1.2999999999999999E-2</v>
      </c>
      <c r="L1341" s="7">
        <f t="shared" si="242"/>
        <v>0.02</v>
      </c>
      <c r="M1341" s="8">
        <f t="shared" si="230"/>
        <v>0.66299999999999992</v>
      </c>
      <c r="N1341" s="8">
        <f t="shared" si="231"/>
        <v>1.02</v>
      </c>
    </row>
    <row r="1342" spans="1:14" ht="15.75" customHeight="1" x14ac:dyDescent="0.35">
      <c r="A1342" s="7" t="str">
        <f t="shared" si="232"/>
        <v>blinks_gco_pos_2023</v>
      </c>
      <c r="B1342" s="7" t="str">
        <f t="shared" si="233"/>
        <v>Facebook Brasil</v>
      </c>
      <c r="C1342" s="7" t="str">
        <f t="shared" si="234"/>
        <v>blinks_gco_pos_na_conversao_facebook_all_ads_conv_ocpm_na_NA_na_all_rmkt_visitantes-15d_18-65-ambos_ppl_all_lancamento-faculdade-gran_lote-3-a_pos-so-060223-749</v>
      </c>
      <c r="D1342" s="7" t="str">
        <f t="shared" si="235"/>
        <v>359204664</v>
      </c>
      <c r="E1342" s="7" t="str">
        <f>IF('Report DCM'!$H1342="In-Stream Video","Rich Media display banner",IF('Report DCM'!$I1342&gt;'Report DCM'!$J1342,"Standard",VLOOKUP(CONCATENATE(bd_adtype,"_",bd_creativetype),tabela,2,FALSE)))</f>
        <v>Dynamic Click</v>
      </c>
      <c r="F1342" s="7" t="str">
        <f t="shared" si="236"/>
        <v>blinks_gco_pos_na_conversao_facebook_all_ads_conv_ocpm_na_NA_na_all_rmkt_visitantes-15d_18-65-ambos_ppl_all_lancamento-faculdade-gran_lote-3-a_pos-so-060223-749</v>
      </c>
      <c r="G1342" s="7" t="str">
        <f t="shared" si="237"/>
        <v>550122289</v>
      </c>
      <c r="H1342" s="7" t="str">
        <f t="shared" si="238"/>
        <v>Tracking</v>
      </c>
      <c r="I1342" s="7">
        <f t="shared" si="239"/>
        <v>0</v>
      </c>
      <c r="J1342" s="7">
        <f t="shared" si="240"/>
        <v>27</v>
      </c>
      <c r="K1342" s="8">
        <f t="shared" si="241"/>
        <v>1.2999999999999999E-2</v>
      </c>
      <c r="L1342" s="7">
        <f t="shared" si="242"/>
        <v>0.02</v>
      </c>
      <c r="M1342" s="8">
        <f t="shared" si="230"/>
        <v>0.35099999999999998</v>
      </c>
      <c r="N1342" s="8">
        <f t="shared" si="231"/>
        <v>0.54</v>
      </c>
    </row>
    <row r="1343" spans="1:14" ht="15.75" customHeight="1" x14ac:dyDescent="0.35">
      <c r="A1343" s="7" t="str">
        <f t="shared" si="232"/>
        <v>blinks_gco_pos_2023</v>
      </c>
      <c r="B1343" s="7" t="str">
        <f t="shared" si="233"/>
        <v>Facebook Brasil</v>
      </c>
      <c r="C1343" s="7" t="str">
        <f t="shared" si="234"/>
        <v>blinks_gco_pos_na_conversao_facebook_all_ads_conv_ocpm_na_NA_na_all_rmkt_visitantes-15d_18-65-ambos_ppl_all_lancamento-faculdade-gran_lote-3-b_pos-so-060223-750</v>
      </c>
      <c r="D1343" s="7" t="str">
        <f t="shared" si="235"/>
        <v>359204661</v>
      </c>
      <c r="E1343" s="7" t="str">
        <f>IF('Report DCM'!$H1343="In-Stream Video","Rich Media display banner",IF('Report DCM'!$I1343&gt;'Report DCM'!$J1343,"Standard",VLOOKUP(CONCATENATE(bd_adtype,"_",bd_creativetype),tabela,2,FALSE)))</f>
        <v>Dynamic Click</v>
      </c>
      <c r="F1343" s="7" t="str">
        <f t="shared" si="236"/>
        <v>blinks_gco_pos_na_conversao_facebook_all_ads_conv_ocpm_na_NA_na_all_rmkt_visitantes-15d_18-65-ambos_ppl_all_lancamento-faculdade-gran_lote-3-b_pos-so-060223-750</v>
      </c>
      <c r="G1343" s="7" t="str">
        <f t="shared" si="237"/>
        <v>550122286</v>
      </c>
      <c r="H1343" s="7" t="str">
        <f t="shared" si="238"/>
        <v>Tracking</v>
      </c>
      <c r="I1343" s="7">
        <f t="shared" si="239"/>
        <v>0</v>
      </c>
      <c r="J1343" s="7">
        <f t="shared" si="240"/>
        <v>11</v>
      </c>
      <c r="K1343" s="8">
        <f t="shared" si="241"/>
        <v>1.2999999999999999E-2</v>
      </c>
      <c r="L1343" s="7">
        <f t="shared" si="242"/>
        <v>0.02</v>
      </c>
      <c r="M1343" s="8">
        <f t="shared" si="230"/>
        <v>0.14299999999999999</v>
      </c>
      <c r="N1343" s="8">
        <f t="shared" si="231"/>
        <v>0.22</v>
      </c>
    </row>
    <row r="1344" spans="1:14" ht="15.75" customHeight="1" x14ac:dyDescent="0.35">
      <c r="A1344" s="7" t="str">
        <f t="shared" si="232"/>
        <v>blinks_gco_pos_2023</v>
      </c>
      <c r="B1344" s="7" t="str">
        <f t="shared" si="233"/>
        <v>Facebook Brasil</v>
      </c>
      <c r="C1344" s="7" t="str">
        <f t="shared" si="234"/>
        <v>blinks_gco_pos_na_conversao_facebook_all_ads_conv_ocpm_na_NA_na_all_rmkt_visitantes-15d_18-65-ambos_ppl_all_lancamento-faculdade-gran_lote-3-c_pos-so-060223-751</v>
      </c>
      <c r="D1344" s="7" t="str">
        <f t="shared" si="235"/>
        <v>359204658</v>
      </c>
      <c r="E1344" s="7" t="str">
        <f>IF('Report DCM'!$H1344="In-Stream Video","Rich Media display banner",IF('Report DCM'!$I1344&gt;'Report DCM'!$J1344,"Standard",VLOOKUP(CONCATENATE(bd_adtype,"_",bd_creativetype),tabela,2,FALSE)))</f>
        <v>Dynamic Click</v>
      </c>
      <c r="F1344" s="7" t="str">
        <f t="shared" si="236"/>
        <v>blinks_gco_pos_na_conversao_facebook_all_ads_conv_ocpm_na_NA_na_all_rmkt_visitantes-15d_18-65-ambos_ppl_all_lancamento-faculdade-gran_lote-3-c_pos-so-060223-751</v>
      </c>
      <c r="G1344" s="7" t="str">
        <f t="shared" si="237"/>
        <v>550122283</v>
      </c>
      <c r="H1344" s="7" t="str">
        <f t="shared" si="238"/>
        <v>Tracking</v>
      </c>
      <c r="I1344" s="7">
        <f t="shared" si="239"/>
        <v>0</v>
      </c>
      <c r="J1344" s="7">
        <f t="shared" si="240"/>
        <v>119</v>
      </c>
      <c r="K1344" s="8">
        <f t="shared" si="241"/>
        <v>1.2999999999999999E-2</v>
      </c>
      <c r="L1344" s="7">
        <f t="shared" si="242"/>
        <v>0.02</v>
      </c>
      <c r="M1344" s="8">
        <f t="shared" si="230"/>
        <v>1.5469999999999999</v>
      </c>
      <c r="N1344" s="8">
        <f t="shared" si="231"/>
        <v>2.38</v>
      </c>
    </row>
    <row r="1345" spans="1:14" ht="15.75" customHeight="1" x14ac:dyDescent="0.35">
      <c r="A1345" s="7" t="str">
        <f t="shared" si="232"/>
        <v>blinks_gco_pos_2023</v>
      </c>
      <c r="B1345" s="7" t="str">
        <f t="shared" si="233"/>
        <v>Facebook Brasil</v>
      </c>
      <c r="C1345" s="7" t="str">
        <f t="shared" si="234"/>
        <v>blinks_gco_pos_na_conversao_facebook_all_ads_conv_ocpm_na_NA_na_all_rmkt_visitantes-15d_18-65-ambos_ppl_all_lancamento-faculdade-gran_lote-3-d_pos-so-060223-752</v>
      </c>
      <c r="D1345" s="7" t="str">
        <f t="shared" si="235"/>
        <v>359204655</v>
      </c>
      <c r="E1345" s="7" t="str">
        <f>IF('Report DCM'!$H1345="In-Stream Video","Rich Media display banner",IF('Report DCM'!$I1345&gt;'Report DCM'!$J1345,"Standard",VLOOKUP(CONCATENATE(bd_adtype,"_",bd_creativetype),tabela,2,FALSE)))</f>
        <v>Dynamic Click</v>
      </c>
      <c r="F1345" s="7" t="str">
        <f t="shared" si="236"/>
        <v>blinks_gco_pos_na_conversao_facebook_all_ads_conv_ocpm_na_NA_na_all_rmkt_visitantes-15d_18-65-ambos_ppl_all_lancamento-faculdade-gran_lote-3-d_pos-so-060223-752</v>
      </c>
      <c r="G1345" s="7" t="str">
        <f t="shared" si="237"/>
        <v>550122280</v>
      </c>
      <c r="H1345" s="7" t="str">
        <f t="shared" si="238"/>
        <v>Tracking</v>
      </c>
      <c r="I1345" s="7">
        <f t="shared" si="239"/>
        <v>0</v>
      </c>
      <c r="J1345" s="7">
        <f t="shared" si="240"/>
        <v>26</v>
      </c>
      <c r="K1345" s="8">
        <f t="shared" si="241"/>
        <v>1.2999999999999999E-2</v>
      </c>
      <c r="L1345" s="7">
        <f t="shared" si="242"/>
        <v>0.02</v>
      </c>
      <c r="M1345" s="8">
        <f t="shared" si="230"/>
        <v>0.33799999999999997</v>
      </c>
      <c r="N1345" s="8">
        <f t="shared" si="231"/>
        <v>0.52</v>
      </c>
    </row>
    <row r="1346" spans="1:14" ht="15.75" customHeight="1" x14ac:dyDescent="0.35">
      <c r="A1346" s="7" t="str">
        <f t="shared" ref="A1346:A1409" si="243">bd_campaign</f>
        <v>blinks_gco_pos_2023</v>
      </c>
      <c r="B1346" s="7" t="str">
        <f t="shared" ref="B1346:B1409" si="244">bd_site</f>
        <v>Facebook Brasil</v>
      </c>
      <c r="C1346" s="7" t="str">
        <f t="shared" ref="C1346:C1409" si="245">bd_placement</f>
        <v>blinks_gco_pos_na_conversao_facebook_all_ads_conv_ocpm_na_NA_na_all_rmkt_visitantes-15d_18-65-ambos_ppl_all_lancamento-faculdade-gran_lote-3-e_pos-so-060223-753</v>
      </c>
      <c r="D1346" s="7" t="str">
        <f t="shared" ref="D1346:D1409" si="246">bd_placementID</f>
        <v>359204652</v>
      </c>
      <c r="E1346" s="7" t="str">
        <f>IF('Report DCM'!$H1346="In-Stream Video","Rich Media display banner",IF('Report DCM'!$I1346&gt;'Report DCM'!$J1346,"Standard",VLOOKUP(CONCATENATE(bd_adtype,"_",bd_creativetype),tabela,2,FALSE)))</f>
        <v>Dynamic Click</v>
      </c>
      <c r="F1346" s="7" t="str">
        <f t="shared" ref="F1346:F1409" si="247">bd_ad</f>
        <v>blinks_gco_pos_na_conversao_facebook_all_ads_conv_ocpm_na_NA_na_all_rmkt_visitantes-15d_18-65-ambos_ppl_all_lancamento-faculdade-gran_lote-3-e_pos-so-060223-753</v>
      </c>
      <c r="G1346" s="7" t="str">
        <f t="shared" ref="G1346:G1409" si="248">bd_adid</f>
        <v>550122277</v>
      </c>
      <c r="H1346" s="7" t="str">
        <f t="shared" ref="H1346:H1409" si="249">bd_creativetype</f>
        <v>Tracking</v>
      </c>
      <c r="I1346" s="7">
        <f t="shared" ref="I1346:I1409" si="250">bd_impression</f>
        <v>0</v>
      </c>
      <c r="J1346" s="7">
        <f t="shared" ref="J1346:J1409" si="251">bd_clicks</f>
        <v>7</v>
      </c>
      <c r="K1346" s="8">
        <f t="shared" ref="K1346:K1409" si="252">VLOOKUP(E1346,tabela,2,FALSE)</f>
        <v>1.2999999999999999E-2</v>
      </c>
      <c r="L1346" s="7">
        <f t="shared" ref="L1346:L1409" si="253">VLOOKUP(E1346,tabela,3,FALSE)</f>
        <v>0.02</v>
      </c>
      <c r="M1346" s="8">
        <f t="shared" si="230"/>
        <v>9.0999999999999998E-2</v>
      </c>
      <c r="N1346" s="8">
        <f t="shared" si="231"/>
        <v>0.14000000000000001</v>
      </c>
    </row>
    <row r="1347" spans="1:14" ht="15.75" customHeight="1" x14ac:dyDescent="0.35">
      <c r="A1347" s="7" t="str">
        <f t="shared" si="243"/>
        <v>blinks_gco_pos_2023</v>
      </c>
      <c r="B1347" s="7" t="str">
        <f t="shared" si="244"/>
        <v>Facebook Brasil</v>
      </c>
      <c r="C1347" s="7" t="str">
        <f t="shared" si="245"/>
        <v>blinks_gco_pos_na_conversao_facebook_all_ads_conv_ocpm_na_NA_na_all_rmkt_visitantes-15d_18-65-ambos_ppl_all_lancamento-faculdade-gran_lote-3-f_pos-so-060223-754</v>
      </c>
      <c r="D1347" s="7" t="str">
        <f t="shared" si="246"/>
        <v>359204649</v>
      </c>
      <c r="E1347" s="7" t="str">
        <f>IF('Report DCM'!$H1347="In-Stream Video","Rich Media display banner",IF('Report DCM'!$I1347&gt;'Report DCM'!$J1347,"Standard",VLOOKUP(CONCATENATE(bd_adtype,"_",bd_creativetype),tabela,2,FALSE)))</f>
        <v>Dynamic Click</v>
      </c>
      <c r="F1347" s="7" t="str">
        <f t="shared" si="247"/>
        <v>blinks_gco_pos_na_conversao_facebook_all_ads_conv_ocpm_na_NA_na_all_rmkt_visitantes-15d_18-65-ambos_ppl_all_lancamento-faculdade-gran_lote-3-f_pos-so-060223-754</v>
      </c>
      <c r="G1347" s="7" t="str">
        <f t="shared" si="248"/>
        <v>550122274</v>
      </c>
      <c r="H1347" s="7" t="str">
        <f t="shared" si="249"/>
        <v>Tracking</v>
      </c>
      <c r="I1347" s="7">
        <f t="shared" si="250"/>
        <v>0</v>
      </c>
      <c r="J1347" s="7">
        <f t="shared" si="251"/>
        <v>9</v>
      </c>
      <c r="K1347" s="8">
        <f t="shared" si="252"/>
        <v>1.2999999999999999E-2</v>
      </c>
      <c r="L1347" s="7">
        <f t="shared" si="253"/>
        <v>0.02</v>
      </c>
      <c r="M1347" s="8">
        <f t="shared" si="230"/>
        <v>0.11699999999999999</v>
      </c>
      <c r="N1347" s="8">
        <f t="shared" si="231"/>
        <v>0.18</v>
      </c>
    </row>
    <row r="1348" spans="1:14" ht="15.75" customHeight="1" x14ac:dyDescent="0.35">
      <c r="A1348" s="7" t="str">
        <f t="shared" si="243"/>
        <v>blinks_gco_pos_2023</v>
      </c>
      <c r="B1348" s="7" t="str">
        <f t="shared" si="244"/>
        <v>Facebook Brasil</v>
      </c>
      <c r="C1348" s="7" t="str">
        <f t="shared" si="245"/>
        <v>blinks_gco_pos_na_conversao_facebook_all_ads_conv_ocpm_na_NA_na_all_rmkt_visitantes-15d_18-65-ambos_ppl_all_lancamento-faculdade-gran_lote-relampago-a_pos-so-060223-551</v>
      </c>
      <c r="D1348" s="7" t="str">
        <f t="shared" si="246"/>
        <v>359099434</v>
      </c>
      <c r="E1348" s="7" t="str">
        <f>IF('Report DCM'!$H1348="In-Stream Video","Rich Media display banner",IF('Report DCM'!$I1348&gt;'Report DCM'!$J1348,"Standard",VLOOKUP(CONCATENATE(bd_adtype,"_",bd_creativetype),tabela,2,FALSE)))</f>
        <v>Dynamic Click</v>
      </c>
      <c r="F1348" s="7" t="str">
        <f t="shared" si="247"/>
        <v>blinks_gco_pos_na_conversao_facebook_all_ads_conv_ocpm_na_NA_na_all_rmkt_visitantes-15d_18-65-ambos_ppl_all_lancamento-faculdade-gran_lote-relampago-a_pos-so-060223-551</v>
      </c>
      <c r="G1348" s="7" t="str">
        <f t="shared" si="248"/>
        <v>549974903</v>
      </c>
      <c r="H1348" s="7" t="str">
        <f t="shared" si="249"/>
        <v>Tracking</v>
      </c>
      <c r="I1348" s="7">
        <f t="shared" si="250"/>
        <v>0</v>
      </c>
      <c r="J1348" s="7">
        <f t="shared" si="251"/>
        <v>110</v>
      </c>
      <c r="K1348" s="8">
        <f t="shared" si="252"/>
        <v>1.2999999999999999E-2</v>
      </c>
      <c r="L1348" s="7">
        <f t="shared" si="253"/>
        <v>0.02</v>
      </c>
      <c r="M1348" s="8">
        <f t="shared" si="230"/>
        <v>1.43</v>
      </c>
      <c r="N1348" s="8">
        <f t="shared" si="231"/>
        <v>2.2000000000000002</v>
      </c>
    </row>
    <row r="1349" spans="1:14" ht="15.75" customHeight="1" x14ac:dyDescent="0.35">
      <c r="A1349" s="7" t="str">
        <f t="shared" si="243"/>
        <v>blinks_gco_pos_2023</v>
      </c>
      <c r="B1349" s="7" t="str">
        <f t="shared" si="244"/>
        <v>Facebook Brasil</v>
      </c>
      <c r="C1349" s="7" t="str">
        <f t="shared" si="245"/>
        <v>blinks_gco_pos_na_conversao_facebook_all_ads_conv_ocpm_na_NA_na_all_rmkt_visitantes-15d_18-65-ambos_ppl_all_lancamento-faculdade-gran_lote-relampago-b_pos-so-060223-552</v>
      </c>
      <c r="D1349" s="7" t="str">
        <f t="shared" si="246"/>
        <v>359099428</v>
      </c>
      <c r="E1349" s="7" t="str">
        <f>IF('Report DCM'!$H1349="In-Stream Video","Rich Media display banner",IF('Report DCM'!$I1349&gt;'Report DCM'!$J1349,"Standard",VLOOKUP(CONCATENATE(bd_adtype,"_",bd_creativetype),tabela,2,FALSE)))</f>
        <v>Dynamic Click</v>
      </c>
      <c r="F1349" s="7" t="str">
        <f t="shared" si="247"/>
        <v>blinks_gco_pos_na_conversao_facebook_all_ads_conv_ocpm_na_NA_na_all_rmkt_visitantes-15d_18-65-ambos_ppl_all_lancamento-faculdade-gran_lote-relampago-b_pos-so-060223-552</v>
      </c>
      <c r="G1349" s="7" t="str">
        <f t="shared" si="248"/>
        <v>549974897</v>
      </c>
      <c r="H1349" s="7" t="str">
        <f t="shared" si="249"/>
        <v>Tracking</v>
      </c>
      <c r="I1349" s="7">
        <f t="shared" si="250"/>
        <v>0</v>
      </c>
      <c r="J1349" s="7">
        <f t="shared" si="251"/>
        <v>121</v>
      </c>
      <c r="K1349" s="8">
        <f t="shared" si="252"/>
        <v>1.2999999999999999E-2</v>
      </c>
      <c r="L1349" s="7">
        <f t="shared" si="253"/>
        <v>0.02</v>
      </c>
      <c r="M1349" s="8">
        <f t="shared" si="230"/>
        <v>1.573</v>
      </c>
      <c r="N1349" s="8">
        <f t="shared" si="231"/>
        <v>2.42</v>
      </c>
    </row>
    <row r="1350" spans="1:14" ht="15.75" customHeight="1" x14ac:dyDescent="0.35">
      <c r="A1350" s="7" t="str">
        <f t="shared" si="243"/>
        <v>blinks_gco_pos_2023</v>
      </c>
      <c r="B1350" s="7" t="str">
        <f t="shared" si="244"/>
        <v>Facebook Brasil</v>
      </c>
      <c r="C1350" s="7" t="str">
        <f t="shared" si="245"/>
        <v>blinks_gco_pos_na_conversao_facebook_all_ads_conv_ocpm_na_NA_na_all_rmkt_visitantes-15d_18-65-ambos_ppl_all_lancamento-faculdade-gran_lote-relampago-c_pos-so-060223-553</v>
      </c>
      <c r="D1350" s="7" t="str">
        <f t="shared" si="246"/>
        <v>359099422</v>
      </c>
      <c r="E1350" s="7" t="str">
        <f>IF('Report DCM'!$H1350="In-Stream Video","Rich Media display banner",IF('Report DCM'!$I1350&gt;'Report DCM'!$J1350,"Standard",VLOOKUP(CONCATENATE(bd_adtype,"_",bd_creativetype),tabela,2,FALSE)))</f>
        <v>Dynamic Click</v>
      </c>
      <c r="F1350" s="7" t="str">
        <f t="shared" si="247"/>
        <v>blinks_gco_pos_na_conversao_facebook_all_ads_conv_ocpm_na_NA_na_all_rmkt_visitantes-15d_18-65-ambos_ppl_all_lancamento-faculdade-gran_lote-relampago-c_pos-so-060223-553</v>
      </c>
      <c r="G1350" s="7" t="str">
        <f t="shared" si="248"/>
        <v>549974891</v>
      </c>
      <c r="H1350" s="7" t="str">
        <f t="shared" si="249"/>
        <v>Tracking</v>
      </c>
      <c r="I1350" s="7">
        <f t="shared" si="250"/>
        <v>0</v>
      </c>
      <c r="J1350" s="7">
        <f t="shared" si="251"/>
        <v>59</v>
      </c>
      <c r="K1350" s="8">
        <f t="shared" si="252"/>
        <v>1.2999999999999999E-2</v>
      </c>
      <c r="L1350" s="7">
        <f t="shared" si="253"/>
        <v>0.02</v>
      </c>
      <c r="M1350" s="8">
        <f t="shared" si="230"/>
        <v>0.76700000000000002</v>
      </c>
      <c r="N1350" s="8">
        <f t="shared" si="231"/>
        <v>1.18</v>
      </c>
    </row>
    <row r="1351" spans="1:14" ht="15.75" customHeight="1" x14ac:dyDescent="0.35">
      <c r="A1351" s="7" t="str">
        <f t="shared" si="243"/>
        <v>blinks_gco_pos_2023</v>
      </c>
      <c r="B1351" s="7" t="str">
        <f t="shared" si="244"/>
        <v>Facebook Brasil</v>
      </c>
      <c r="C1351" s="7" t="str">
        <f t="shared" si="245"/>
        <v>blinks_gco_pos_na_conversao_facebook_all_ads_conv_ocpm_na_NA_na_all_rmkt_visitantes-15d_18-65-ambos_ppl_all_reinvencao-2023_ultimas-horas-a_pos-so-010123-390</v>
      </c>
      <c r="D1351" s="7" t="str">
        <f t="shared" si="246"/>
        <v>357376451</v>
      </c>
      <c r="E1351" s="7" t="str">
        <f>IF('Report DCM'!$H1351="In-Stream Video","Rich Media display banner",IF('Report DCM'!$I1351&gt;'Report DCM'!$J1351,"Standard",VLOOKUP(CONCATENATE(bd_adtype,"_",bd_creativetype),tabela,2,FALSE)))</f>
        <v>Dynamic Click</v>
      </c>
      <c r="F1351" s="7" t="str">
        <f t="shared" si="247"/>
        <v>blinks_gco_pos_na_conversao_facebook_all_ads_conv_ocpm_na_NA_na_all_rmkt_visitantes-15d_18-65-ambos_ppl_all_reinvencao-2023_ultimas-horas-a_pos-so-010123-390</v>
      </c>
      <c r="G1351" s="7" t="str">
        <f t="shared" si="248"/>
        <v>548577118</v>
      </c>
      <c r="H1351" s="7" t="str">
        <f t="shared" si="249"/>
        <v>Tracking</v>
      </c>
      <c r="I1351" s="7">
        <f t="shared" si="250"/>
        <v>0</v>
      </c>
      <c r="J1351" s="7">
        <f t="shared" si="251"/>
        <v>2</v>
      </c>
      <c r="K1351" s="8">
        <f t="shared" si="252"/>
        <v>1.2999999999999999E-2</v>
      </c>
      <c r="L1351" s="7">
        <f t="shared" si="253"/>
        <v>0.02</v>
      </c>
      <c r="M1351" s="8">
        <f t="shared" si="230"/>
        <v>2.5999999999999999E-2</v>
      </c>
      <c r="N1351" s="8">
        <f t="shared" si="231"/>
        <v>0.04</v>
      </c>
    </row>
    <row r="1352" spans="1:14" ht="15.75" customHeight="1" x14ac:dyDescent="0.35">
      <c r="A1352" s="7" t="str">
        <f t="shared" si="243"/>
        <v>blinks_gco_pos_2023</v>
      </c>
      <c r="B1352" s="7" t="str">
        <f t="shared" si="244"/>
        <v>Facebook Brasil</v>
      </c>
      <c r="C1352" s="7" t="str">
        <f t="shared" si="245"/>
        <v>blinks_gco_pos_na_conversao_facebook_all_ads_conv_ocpm_na_NA_na_all_rmkt_visitantes-15d_18-65-ambos_ppl_all_reinvencao-2023_ultimas-horas-b_pos-so-010123-391</v>
      </c>
      <c r="D1352" s="7" t="str">
        <f t="shared" si="246"/>
        <v>357376448</v>
      </c>
      <c r="E1352" s="7" t="str">
        <f>IF('Report DCM'!$H1352="In-Stream Video","Rich Media display banner",IF('Report DCM'!$I1352&gt;'Report DCM'!$J1352,"Standard",VLOOKUP(CONCATENATE(bd_adtype,"_",bd_creativetype),tabela,2,FALSE)))</f>
        <v>Dynamic Click</v>
      </c>
      <c r="F1352" s="7" t="str">
        <f t="shared" si="247"/>
        <v>blinks_gco_pos_na_conversao_facebook_all_ads_conv_ocpm_na_NA_na_all_rmkt_visitantes-15d_18-65-ambos_ppl_all_reinvencao-2023_ultimas-horas-b_pos-so-010123-391</v>
      </c>
      <c r="G1352" s="7" t="str">
        <f t="shared" si="248"/>
        <v>548577115</v>
      </c>
      <c r="H1352" s="7" t="str">
        <f t="shared" si="249"/>
        <v>Tracking</v>
      </c>
      <c r="I1352" s="7">
        <f t="shared" si="250"/>
        <v>0</v>
      </c>
      <c r="J1352" s="7">
        <f t="shared" si="251"/>
        <v>2</v>
      </c>
      <c r="K1352" s="8">
        <f t="shared" si="252"/>
        <v>1.2999999999999999E-2</v>
      </c>
      <c r="L1352" s="7">
        <f t="shared" si="253"/>
        <v>0.02</v>
      </c>
      <c r="M1352" s="8">
        <f t="shared" si="230"/>
        <v>2.5999999999999999E-2</v>
      </c>
      <c r="N1352" s="8">
        <f t="shared" si="231"/>
        <v>0.04</v>
      </c>
    </row>
    <row r="1353" spans="1:14" ht="15.75" customHeight="1" x14ac:dyDescent="0.35">
      <c r="A1353" s="7" t="str">
        <f t="shared" si="243"/>
        <v>blinks_gco_pos_2023</v>
      </c>
      <c r="B1353" s="7" t="str">
        <f t="shared" si="244"/>
        <v>Facebook Brasil</v>
      </c>
      <c r="C1353" s="7" t="str">
        <f t="shared" si="245"/>
        <v>blinks_gco_pos_na_conversao_facebook_all_ads_conv_ocpm_na_NA_na_all_rmkt_visitantes-15d_18-65-ambos_ppl_all_reinvencao-2023_ultimas-horas-c_pos-so-010123-510</v>
      </c>
      <c r="D1353" s="7" t="str">
        <f t="shared" si="246"/>
        <v>358576731</v>
      </c>
      <c r="E1353" s="7" t="str">
        <f>IF('Report DCM'!$H1353="In-Stream Video","Rich Media display banner",IF('Report DCM'!$I1353&gt;'Report DCM'!$J1353,"Standard",VLOOKUP(CONCATENATE(bd_adtype,"_",bd_creativetype),tabela,2,FALSE)))</f>
        <v>Dynamic Click</v>
      </c>
      <c r="F1353" s="7" t="str">
        <f t="shared" si="247"/>
        <v>blinks_gco_pos_na_conversao_facebook_all_ads_conv_ocpm_na_NA_na_all_rmkt_visitantes-15d_18-65-ambos_ppl_all_reinvencao-2023_ultimas-horas-c_pos-so-010123-510</v>
      </c>
      <c r="G1353" s="7" t="str">
        <f t="shared" si="248"/>
        <v>549371142</v>
      </c>
      <c r="H1353" s="7" t="str">
        <f t="shared" si="249"/>
        <v>Tracking</v>
      </c>
      <c r="I1353" s="7">
        <f t="shared" si="250"/>
        <v>0</v>
      </c>
      <c r="J1353" s="7">
        <f t="shared" si="251"/>
        <v>2</v>
      </c>
      <c r="K1353" s="8">
        <f t="shared" si="252"/>
        <v>1.2999999999999999E-2</v>
      </c>
      <c r="L1353" s="7">
        <f t="shared" si="253"/>
        <v>0.02</v>
      </c>
      <c r="M1353" s="8">
        <f t="shared" si="230"/>
        <v>2.5999999999999999E-2</v>
      </c>
      <c r="N1353" s="8">
        <f t="shared" si="231"/>
        <v>0.04</v>
      </c>
    </row>
    <row r="1354" spans="1:14" ht="15.75" customHeight="1" x14ac:dyDescent="0.35">
      <c r="A1354" s="7" t="str">
        <f t="shared" si="243"/>
        <v>blinks_gco_pos_2023</v>
      </c>
      <c r="B1354" s="7" t="str">
        <f t="shared" si="244"/>
        <v>Facebook Brasil</v>
      </c>
      <c r="C1354" s="7" t="str">
        <f t="shared" si="245"/>
        <v>blinks_gco_pos_na_conversao_facebook_all_ads_conv_ocpm_na_NA_na_all_rmkt_visitantes-15d_18-65-ambos_vid_all_lancamento-faculdade-gran_lote-1-a_pos-so-060223-947</v>
      </c>
      <c r="D1354" s="7" t="str">
        <f t="shared" si="246"/>
        <v>359212288</v>
      </c>
      <c r="E1354" s="7" t="str">
        <f>IF('Report DCM'!$H1354="In-Stream Video","Rich Media display banner",IF('Report DCM'!$I1354&gt;'Report DCM'!$J1354,"Standard",VLOOKUP(CONCATENATE(bd_adtype,"_",bd_creativetype),tabela,2,FALSE)))</f>
        <v>Dynamic Click</v>
      </c>
      <c r="F1354" s="7" t="str">
        <f t="shared" si="247"/>
        <v>blinks_gco_pos_na_conversao_facebook_all_ads_conv_ocpm_na_NA_na_all_rmkt_visitantes-15d_18-65-ambos_vid_all_lancamento-faculdade-gran_lote-1-a_pos-so-060223-947</v>
      </c>
      <c r="G1354" s="7" t="str">
        <f t="shared" si="248"/>
        <v>550233754</v>
      </c>
      <c r="H1354" s="7" t="str">
        <f t="shared" si="249"/>
        <v>Tracking</v>
      </c>
      <c r="I1354" s="7">
        <f t="shared" si="250"/>
        <v>0</v>
      </c>
      <c r="J1354" s="7">
        <f t="shared" si="251"/>
        <v>27</v>
      </c>
      <c r="K1354" s="8">
        <f t="shared" si="252"/>
        <v>1.2999999999999999E-2</v>
      </c>
      <c r="L1354" s="7">
        <f t="shared" si="253"/>
        <v>0.02</v>
      </c>
      <c r="M1354" s="8">
        <f t="shared" si="230"/>
        <v>0.35099999999999998</v>
      </c>
      <c r="N1354" s="8">
        <f t="shared" si="231"/>
        <v>0.54</v>
      </c>
    </row>
    <row r="1355" spans="1:14" ht="15.75" customHeight="1" x14ac:dyDescent="0.35">
      <c r="A1355" s="7" t="str">
        <f t="shared" si="243"/>
        <v>blinks_gco_pos_2023</v>
      </c>
      <c r="B1355" s="7" t="str">
        <f t="shared" si="244"/>
        <v>Facebook Brasil</v>
      </c>
      <c r="C1355" s="7" t="str">
        <f t="shared" si="245"/>
        <v>blinks_gco_pos_na_conversao_facebook_all_ads_conv_ocpm_na_NA_na_all_rmkt_visitantes-15d_18-65-ambos_vid_all_lancamento-faculdade-gran_lote-1-b_pos-so-060223-948</v>
      </c>
      <c r="D1355" s="7" t="str">
        <f t="shared" si="246"/>
        <v>359212285</v>
      </c>
      <c r="E1355" s="7" t="str">
        <f>IF('Report DCM'!$H1355="In-Stream Video","Rich Media display banner",IF('Report DCM'!$I1355&gt;'Report DCM'!$J1355,"Standard",VLOOKUP(CONCATENATE(bd_adtype,"_",bd_creativetype),tabela,2,FALSE)))</f>
        <v>Dynamic Click</v>
      </c>
      <c r="F1355" s="7" t="str">
        <f t="shared" si="247"/>
        <v>blinks_gco_pos_na_conversao_facebook_all_ads_conv_ocpm_na_NA_na_all_rmkt_visitantes-15d_18-65-ambos_vid_all_lancamento-faculdade-gran_lote-1-b_pos-so-060223-948</v>
      </c>
      <c r="G1355" s="7" t="str">
        <f t="shared" si="248"/>
        <v>550233751</v>
      </c>
      <c r="H1355" s="7" t="str">
        <f t="shared" si="249"/>
        <v>Tracking</v>
      </c>
      <c r="I1355" s="7">
        <f t="shared" si="250"/>
        <v>0</v>
      </c>
      <c r="J1355" s="7">
        <f t="shared" si="251"/>
        <v>85</v>
      </c>
      <c r="K1355" s="8">
        <f t="shared" si="252"/>
        <v>1.2999999999999999E-2</v>
      </c>
      <c r="L1355" s="7">
        <f t="shared" si="253"/>
        <v>0.02</v>
      </c>
      <c r="M1355" s="8">
        <f t="shared" si="230"/>
        <v>1.105</v>
      </c>
      <c r="N1355" s="8">
        <f t="shared" si="231"/>
        <v>1.7</v>
      </c>
    </row>
    <row r="1356" spans="1:14" ht="15.75" customHeight="1" x14ac:dyDescent="0.35">
      <c r="A1356" s="7" t="str">
        <f t="shared" si="243"/>
        <v>blinks_gco_pos_2023</v>
      </c>
      <c r="B1356" s="7" t="str">
        <f t="shared" si="244"/>
        <v>Facebook Brasil</v>
      </c>
      <c r="C1356" s="7" t="str">
        <f t="shared" si="245"/>
        <v>blinks_gco_pos_na_conversao_facebook_all_ads_conv_ocpm_na_NA_na_all_rmkt_visitantes-15d_18-65-ambos_vid_all_lancamento-faculdade-gran_lote-2-a_pos-so-060223-1013</v>
      </c>
      <c r="D1356" s="7" t="str">
        <f t="shared" si="246"/>
        <v>359318631</v>
      </c>
      <c r="E1356" s="7" t="str">
        <f>IF('Report DCM'!$H1356="In-Stream Video","Rich Media display banner",IF('Report DCM'!$I1356&gt;'Report DCM'!$J1356,"Standard",VLOOKUP(CONCATENATE(bd_adtype,"_",bd_creativetype),tabela,2,FALSE)))</f>
        <v>Dynamic Click</v>
      </c>
      <c r="F1356" s="7" t="str">
        <f t="shared" si="247"/>
        <v>blinks_gco_pos_na_conversao_facebook_all_ads_conv_ocpm_na_NA_na_all_rmkt_visitantes-15d_18-65-ambos_vid_all_lancamento-faculdade-gran_lote-2-a_pos-so-060223-1013</v>
      </c>
      <c r="G1356" s="7" t="str">
        <f t="shared" si="248"/>
        <v>550119648</v>
      </c>
      <c r="H1356" s="7" t="str">
        <f t="shared" si="249"/>
        <v>Tracking</v>
      </c>
      <c r="I1356" s="7">
        <f t="shared" si="250"/>
        <v>0</v>
      </c>
      <c r="J1356" s="7">
        <f t="shared" si="251"/>
        <v>20</v>
      </c>
      <c r="K1356" s="8">
        <f t="shared" si="252"/>
        <v>1.2999999999999999E-2</v>
      </c>
      <c r="L1356" s="7">
        <f t="shared" si="253"/>
        <v>0.02</v>
      </c>
      <c r="M1356" s="8">
        <f t="shared" si="230"/>
        <v>0.26</v>
      </c>
      <c r="N1356" s="8">
        <f t="shared" si="231"/>
        <v>0.4</v>
      </c>
    </row>
    <row r="1357" spans="1:14" ht="15.75" customHeight="1" x14ac:dyDescent="0.35">
      <c r="A1357" s="7" t="str">
        <f t="shared" si="243"/>
        <v>blinks_gco_pos_2023</v>
      </c>
      <c r="B1357" s="7" t="str">
        <f t="shared" si="244"/>
        <v>Facebook Brasil</v>
      </c>
      <c r="C1357" s="7" t="str">
        <f t="shared" si="245"/>
        <v>blinks_gco_pos_na_conversao_facebook_all_ads_conv_ocpm_na_NA_na_all_rmkt_visitantes-15d_18-65-ambos_vid_all_lancamento-faculdade-gran_lote-2-b_pos-so-060223-1014</v>
      </c>
      <c r="D1357" s="7" t="str">
        <f t="shared" si="246"/>
        <v>359318628</v>
      </c>
      <c r="E1357" s="7" t="str">
        <f>IF('Report DCM'!$H1357="In-Stream Video","Rich Media display banner",IF('Report DCM'!$I1357&gt;'Report DCM'!$J1357,"Standard",VLOOKUP(CONCATENATE(bd_adtype,"_",bd_creativetype),tabela,2,FALSE)))</f>
        <v>Dynamic Click</v>
      </c>
      <c r="F1357" s="7" t="str">
        <f t="shared" si="247"/>
        <v>blinks_gco_pos_na_conversao_facebook_all_ads_conv_ocpm_na_NA_na_all_rmkt_visitantes-15d_18-65-ambos_vid_all_lancamento-faculdade-gran_lote-2-b_pos-so-060223-1014</v>
      </c>
      <c r="G1357" s="7" t="str">
        <f t="shared" si="248"/>
        <v>550119645</v>
      </c>
      <c r="H1357" s="7" t="str">
        <f t="shared" si="249"/>
        <v>Tracking</v>
      </c>
      <c r="I1357" s="7">
        <f t="shared" si="250"/>
        <v>0</v>
      </c>
      <c r="J1357" s="7">
        <f t="shared" si="251"/>
        <v>8</v>
      </c>
      <c r="K1357" s="8">
        <f t="shared" si="252"/>
        <v>1.2999999999999999E-2</v>
      </c>
      <c r="L1357" s="7">
        <f t="shared" si="253"/>
        <v>0.02</v>
      </c>
      <c r="M1357" s="8">
        <f t="shared" si="230"/>
        <v>0.104</v>
      </c>
      <c r="N1357" s="8">
        <f t="shared" si="231"/>
        <v>0.16</v>
      </c>
    </row>
    <row r="1358" spans="1:14" ht="15.75" customHeight="1" x14ac:dyDescent="0.35">
      <c r="A1358" s="7" t="str">
        <f t="shared" si="243"/>
        <v>blinks_gco_pos_2023</v>
      </c>
      <c r="B1358" s="7" t="str">
        <f t="shared" si="244"/>
        <v>Facebook Brasil</v>
      </c>
      <c r="C1358" s="7" t="str">
        <f t="shared" si="245"/>
        <v>blinks_gco_pos_na_conversao_facebook_all_ads_conv_ocpm_na_NA_na_all_rmkt_visitantes-15d_18-65-ambos_vid_all_lancamento-faculdade-gran_lote-3-a_pos-so-060223-1079</v>
      </c>
      <c r="D1358" s="7" t="str">
        <f t="shared" si="246"/>
        <v>359318433</v>
      </c>
      <c r="E1358" s="7" t="str">
        <f>IF('Report DCM'!$H1358="In-Stream Video","Rich Media display banner",IF('Report DCM'!$I1358&gt;'Report DCM'!$J1358,"Standard",VLOOKUP(CONCATENATE(bd_adtype,"_",bd_creativetype),tabela,2,FALSE)))</f>
        <v>Dynamic Click</v>
      </c>
      <c r="F1358" s="7" t="str">
        <f t="shared" si="247"/>
        <v>blinks_gco_pos_na_conversao_facebook_all_ads_conv_ocpm_na_NA_na_all_rmkt_visitantes-15d_18-65-ambos_vid_all_lancamento-faculdade-gran_lote-3-a_pos-so-060223-1079</v>
      </c>
      <c r="G1358" s="7" t="str">
        <f t="shared" si="248"/>
        <v>550119450</v>
      </c>
      <c r="H1358" s="7" t="str">
        <f t="shared" si="249"/>
        <v>Tracking</v>
      </c>
      <c r="I1358" s="7">
        <f t="shared" si="250"/>
        <v>0</v>
      </c>
      <c r="J1358" s="7">
        <f t="shared" si="251"/>
        <v>1</v>
      </c>
      <c r="K1358" s="8">
        <f t="shared" si="252"/>
        <v>1.2999999999999999E-2</v>
      </c>
      <c r="L1358" s="7">
        <f t="shared" si="253"/>
        <v>0.02</v>
      </c>
      <c r="M1358" s="8">
        <f t="shared" si="230"/>
        <v>1.2999999999999999E-2</v>
      </c>
      <c r="N1358" s="8">
        <f t="shared" si="231"/>
        <v>0.02</v>
      </c>
    </row>
    <row r="1359" spans="1:14" ht="15.75" customHeight="1" x14ac:dyDescent="0.35">
      <c r="A1359" s="7" t="str">
        <f t="shared" si="243"/>
        <v>blinks_gco_pos_2023</v>
      </c>
      <c r="B1359" s="7" t="str">
        <f t="shared" si="244"/>
        <v>Facebook Brasil</v>
      </c>
      <c r="C1359" s="7" t="str">
        <f t="shared" si="245"/>
        <v>blinks_gco_pos_na_conversao_facebook_all_ads_conv_ocpm_na_NA_na_all_rmkt_visitantes-15d_18-65-ambos_vid_all_lancamento-faculdade-gran_lote-3-b_pos-so-060223-1080</v>
      </c>
      <c r="D1359" s="7" t="str">
        <f t="shared" si="246"/>
        <v>359318430</v>
      </c>
      <c r="E1359" s="7" t="str">
        <f>IF('Report DCM'!$H1359="In-Stream Video","Rich Media display banner",IF('Report DCM'!$I1359&gt;'Report DCM'!$J1359,"Standard",VLOOKUP(CONCATENATE(bd_adtype,"_",bd_creativetype),tabela,2,FALSE)))</f>
        <v>Dynamic Click</v>
      </c>
      <c r="F1359" s="7" t="str">
        <f t="shared" si="247"/>
        <v>blinks_gco_pos_na_conversao_facebook_all_ads_conv_ocpm_na_NA_na_all_rmkt_visitantes-15d_18-65-ambos_vid_all_lancamento-faculdade-gran_lote-3-b_pos-so-060223-1080</v>
      </c>
      <c r="G1359" s="7" t="str">
        <f t="shared" si="248"/>
        <v>550119447</v>
      </c>
      <c r="H1359" s="7" t="str">
        <f t="shared" si="249"/>
        <v>Tracking</v>
      </c>
      <c r="I1359" s="7">
        <f t="shared" si="250"/>
        <v>0</v>
      </c>
      <c r="J1359" s="7">
        <f t="shared" si="251"/>
        <v>4</v>
      </c>
      <c r="K1359" s="8">
        <f t="shared" si="252"/>
        <v>1.2999999999999999E-2</v>
      </c>
      <c r="L1359" s="7">
        <f t="shared" si="253"/>
        <v>0.02</v>
      </c>
      <c r="M1359" s="8">
        <f t="shared" si="230"/>
        <v>5.1999999999999998E-2</v>
      </c>
      <c r="N1359" s="8">
        <f t="shared" si="231"/>
        <v>0.08</v>
      </c>
    </row>
    <row r="1360" spans="1:14" ht="15.75" customHeight="1" x14ac:dyDescent="0.35">
      <c r="A1360" s="7" t="str">
        <f t="shared" si="243"/>
        <v>blinks_gco_pos_2023</v>
      </c>
      <c r="B1360" s="7" t="str">
        <f t="shared" si="244"/>
        <v>Facebook Brasil</v>
      </c>
      <c r="C1360" s="7" t="str">
        <f t="shared" si="245"/>
        <v>blinks_gco_pos_na_conversao_facebook_all_ads_conv_ocpm_na_NA_na_all_rmkt_visitantes-15d_18-65-ambos_vid_all_reinvencao-2023_ultimas-horas-a_pos-so-010123-412</v>
      </c>
      <c r="D1360" s="7" t="str">
        <f t="shared" si="246"/>
        <v>357693787</v>
      </c>
      <c r="E1360" s="7" t="str">
        <f>IF('Report DCM'!$H1360="In-Stream Video","Rich Media display banner",IF('Report DCM'!$I1360&gt;'Report DCM'!$J1360,"Standard",VLOOKUP(CONCATENATE(bd_adtype,"_",bd_creativetype),tabela,2,FALSE)))</f>
        <v>Dynamic Click</v>
      </c>
      <c r="F1360" s="7" t="str">
        <f t="shared" si="247"/>
        <v>blinks_gco_pos_na_conversao_facebook_all_ads_conv_ocpm_na_NA_na_all_rmkt_visitantes-15d_18-65-ambos_vid_all_reinvencao-2023_ultimas-horas-a_pos-so-010123-412</v>
      </c>
      <c r="G1360" s="7" t="str">
        <f t="shared" si="248"/>
        <v>548577052</v>
      </c>
      <c r="H1360" s="7" t="str">
        <f t="shared" si="249"/>
        <v>Tracking</v>
      </c>
      <c r="I1360" s="7">
        <f t="shared" si="250"/>
        <v>0</v>
      </c>
      <c r="J1360" s="7">
        <f t="shared" si="251"/>
        <v>1</v>
      </c>
      <c r="K1360" s="8">
        <f t="shared" si="252"/>
        <v>1.2999999999999999E-2</v>
      </c>
      <c r="L1360" s="7">
        <f t="shared" si="253"/>
        <v>0.02</v>
      </c>
      <c r="M1360" s="8">
        <f t="shared" si="230"/>
        <v>1.2999999999999999E-2</v>
      </c>
      <c r="N1360" s="8">
        <f t="shared" si="231"/>
        <v>0.02</v>
      </c>
    </row>
    <row r="1361" spans="1:14" ht="15.75" customHeight="1" x14ac:dyDescent="0.35">
      <c r="A1361" s="7" t="str">
        <f t="shared" si="243"/>
        <v>blinks_gco_pos_2023</v>
      </c>
      <c r="B1361" s="7" t="str">
        <f t="shared" si="244"/>
        <v>Google Ads BR</v>
      </c>
      <c r="C1361" s="7" t="str">
        <f t="shared" si="245"/>
        <v>blinks_gco_pos_3-psq-dsa-pos_consideracao_google-ads_search_ads_purch_cpc_perf_Fix_na_na_da_ambos-18a65anos_pos-dois-em-um_dsa_na_pos-go-030123-14</v>
      </c>
      <c r="D1361" s="7" t="str">
        <f t="shared" si="246"/>
        <v>356577232</v>
      </c>
      <c r="E1361" s="7" t="str">
        <f>IF('Report DCM'!$H1361="In-Stream Video","Rich Media display banner",IF('Report DCM'!$I1361&gt;'Report DCM'!$J1361,"Standard",VLOOKUP(CONCATENATE(bd_adtype,"_",bd_creativetype),tabela,2,FALSE)))</f>
        <v>Dynamic Click</v>
      </c>
      <c r="F1361" s="7" t="str">
        <f t="shared" si="247"/>
        <v>blinks_gco_pos_3-psq-dsa-pos_consideracao_google-ads_search_ads_purch_cpc_perf_Fix_na_na_da_ambos-18a65anos_pos-dois-em-um_dsa_na_pos-go-030123-14</v>
      </c>
      <c r="G1361" s="7" t="str">
        <f t="shared" si="248"/>
        <v>547406058</v>
      </c>
      <c r="H1361" s="7" t="str">
        <f t="shared" si="249"/>
        <v>Tracking</v>
      </c>
      <c r="I1361" s="7">
        <f t="shared" si="250"/>
        <v>0</v>
      </c>
      <c r="J1361" s="7">
        <f t="shared" si="251"/>
        <v>25</v>
      </c>
      <c r="K1361" s="8">
        <f t="shared" si="252"/>
        <v>1.2999999999999999E-2</v>
      </c>
      <c r="L1361" s="7">
        <f t="shared" si="253"/>
        <v>0.02</v>
      </c>
      <c r="M1361" s="8">
        <f t="shared" si="230"/>
        <v>0.32500000000000001</v>
      </c>
      <c r="N1361" s="8">
        <f t="shared" si="231"/>
        <v>0.5</v>
      </c>
    </row>
    <row r="1362" spans="1:14" ht="15.75" customHeight="1" x14ac:dyDescent="0.35">
      <c r="A1362" s="7" t="str">
        <f t="shared" si="243"/>
        <v>blinks_gco_pos_2023</v>
      </c>
      <c r="B1362" s="7" t="str">
        <f t="shared" si="244"/>
        <v>Google Ads BR</v>
      </c>
      <c r="C1362" s="7" t="str">
        <f t="shared" si="245"/>
        <v>blinks_gco_pos_3-psq-dsa-pos_consideracao_google-ads_search_ads_purch_cpc_perf_Fix_na_na_da_ambos-18a65anos_pos-intensiva_dsa_na_pos-go-030123-15</v>
      </c>
      <c r="D1362" s="7" t="str">
        <f t="shared" si="246"/>
        <v>356238653</v>
      </c>
      <c r="E1362" s="7" t="str">
        <f>IF('Report DCM'!$H1362="In-Stream Video","Rich Media display banner",IF('Report DCM'!$I1362&gt;'Report DCM'!$J1362,"Standard",VLOOKUP(CONCATENATE(bd_adtype,"_",bd_creativetype),tabela,2,FALSE)))</f>
        <v>Dynamic Click</v>
      </c>
      <c r="F1362" s="7" t="str">
        <f t="shared" si="247"/>
        <v>blinks_gco_pos_3-psq-dsa-pos_consideracao_google-ads_search_ads_purch_cpc_perf_Fix_na_na_da_ambos-18a65anos_pos-intensiva_dsa_na_pos-go-030123-15</v>
      </c>
      <c r="G1362" s="7" t="str">
        <f t="shared" si="248"/>
        <v>547389224</v>
      </c>
      <c r="H1362" s="7" t="str">
        <f t="shared" si="249"/>
        <v>Tracking</v>
      </c>
      <c r="I1362" s="7">
        <f t="shared" si="250"/>
        <v>0</v>
      </c>
      <c r="J1362" s="7">
        <f t="shared" si="251"/>
        <v>20</v>
      </c>
      <c r="K1362" s="8">
        <f t="shared" si="252"/>
        <v>1.2999999999999999E-2</v>
      </c>
      <c r="L1362" s="7">
        <f t="shared" si="253"/>
        <v>0.02</v>
      </c>
      <c r="M1362" s="8">
        <f t="shared" si="230"/>
        <v>0.26</v>
      </c>
      <c r="N1362" s="8">
        <f t="shared" si="231"/>
        <v>0.4</v>
      </c>
    </row>
    <row r="1363" spans="1:14" ht="15.75" customHeight="1" x14ac:dyDescent="0.35">
      <c r="A1363" s="7" t="str">
        <f t="shared" si="243"/>
        <v>blinks_gco_pos_2023</v>
      </c>
      <c r="B1363" s="7" t="str">
        <f t="shared" si="244"/>
        <v>Google Ads BR</v>
      </c>
      <c r="C1363" s="7" t="str">
        <f t="shared" si="245"/>
        <v>blinks_gco_pos_3-yt-vac-pos-graduacao_consideracao_google-ads_youtube_ads_purch_cpv_perf_Fix_na_na_ca_ambos-18a65anos_visitantes-de-pos_vid_na_pos-go-170123-19</v>
      </c>
      <c r="D1363" s="7" t="str">
        <f t="shared" si="246"/>
        <v>357704524</v>
      </c>
      <c r="E1363" s="7" t="str">
        <f>IF('Report DCM'!$H1363="In-Stream Video","Rich Media display banner",IF('Report DCM'!$I1363&gt;'Report DCM'!$J1363,"Standard",VLOOKUP(CONCATENATE(bd_adtype,"_",bd_creativetype),tabela,2,FALSE)))</f>
        <v>Dynamic Click</v>
      </c>
      <c r="F1363" s="7" t="str">
        <f t="shared" si="247"/>
        <v>blinks_gco_pos_3-yt-vac-pos-graduacao_consideracao_google-ads_youtube_ads_purch_cpv_perf_Fix_na_na_ca_ambos-18a65anos_visitantes-de-pos_vid_na_pos-go-170123-19</v>
      </c>
      <c r="G1363" s="7" t="str">
        <f t="shared" si="248"/>
        <v>548457674</v>
      </c>
      <c r="H1363" s="7" t="str">
        <f t="shared" si="249"/>
        <v>Tracking</v>
      </c>
      <c r="I1363" s="7">
        <f t="shared" si="250"/>
        <v>0</v>
      </c>
      <c r="J1363" s="7">
        <f t="shared" si="251"/>
        <v>201</v>
      </c>
      <c r="K1363" s="8">
        <f t="shared" si="252"/>
        <v>1.2999999999999999E-2</v>
      </c>
      <c r="L1363" s="7">
        <f t="shared" si="253"/>
        <v>0.02</v>
      </c>
      <c r="M1363" s="8">
        <f t="shared" si="230"/>
        <v>2.613</v>
      </c>
      <c r="N1363" s="8">
        <f t="shared" si="231"/>
        <v>4.0200000000000005</v>
      </c>
    </row>
    <row r="1364" spans="1:14" ht="15.75" customHeight="1" x14ac:dyDescent="0.35">
      <c r="A1364" s="7" t="str">
        <f t="shared" si="243"/>
        <v>blinks_gco_pos_2023</v>
      </c>
      <c r="B1364" s="7" t="str">
        <f t="shared" si="244"/>
        <v>Google Ads BR</v>
      </c>
      <c r="C1364" s="7" t="str">
        <f t="shared" si="245"/>
        <v>blinks_gco_pos_3-yt-vrec-pos-graduacao_awareness_google-ads_youtube_ads_purch_cpv_perf_Fix_na_na_ca_ambos-18a65anos_eventos-importantes_vid_na_pos-go-170123-16</v>
      </c>
      <c r="D1364" s="7" t="str">
        <f t="shared" si="246"/>
        <v>357704533</v>
      </c>
      <c r="E1364" s="7" t="str">
        <f>IF('Report DCM'!$H1364="In-Stream Video","Rich Media display banner",IF('Report DCM'!$I1364&gt;'Report DCM'!$J1364,"Standard",VLOOKUP(CONCATENATE(bd_adtype,"_",bd_creativetype),tabela,2,FALSE)))</f>
        <v>Dynamic Click</v>
      </c>
      <c r="F1364" s="7" t="str">
        <f t="shared" si="247"/>
        <v>blinks_gco_pos_3-yt-vrec-pos-graduacao_awareness_google-ads_youtube_ads_purch_cpv_perf_Fix_na_na_ca_ambos-18a65anos_eventos-importantes_vid_na_pos-go-170123-16</v>
      </c>
      <c r="G1364" s="7" t="str">
        <f t="shared" si="248"/>
        <v>548457683</v>
      </c>
      <c r="H1364" s="7" t="str">
        <f t="shared" si="249"/>
        <v>Tracking</v>
      </c>
      <c r="I1364" s="7">
        <f t="shared" si="250"/>
        <v>0</v>
      </c>
      <c r="J1364" s="7">
        <f t="shared" si="251"/>
        <v>8</v>
      </c>
      <c r="K1364" s="8">
        <f t="shared" si="252"/>
        <v>1.2999999999999999E-2</v>
      </c>
      <c r="L1364" s="7">
        <f t="shared" si="253"/>
        <v>0.02</v>
      </c>
      <c r="M1364" s="8">
        <f t="shared" si="230"/>
        <v>0.104</v>
      </c>
      <c r="N1364" s="8">
        <f t="shared" si="231"/>
        <v>0.16</v>
      </c>
    </row>
    <row r="1365" spans="1:14" ht="15.75" customHeight="1" x14ac:dyDescent="0.35">
      <c r="A1365" s="7" t="str">
        <f t="shared" si="243"/>
        <v>blinks_gco_pos_2023</v>
      </c>
      <c r="B1365" s="7" t="str">
        <f t="shared" si="244"/>
        <v>Google Ads BR</v>
      </c>
      <c r="C1365" s="7" t="str">
        <f t="shared" si="245"/>
        <v>blinks_gco_pos_3-yt-vrec-pos-graduacao_awareness_google-ads_youtube_ads_purch_cpv_perf_Fix_na_na_ca_ambos-18a65anos_in-market_vid_na_pos-go-170123-17</v>
      </c>
      <c r="D1365" s="7" t="str">
        <f t="shared" si="246"/>
        <v>357704530</v>
      </c>
      <c r="E1365" s="7" t="str">
        <f>IF('Report DCM'!$H1365="In-Stream Video","Rich Media display banner",IF('Report DCM'!$I1365&gt;'Report DCM'!$J1365,"Standard",VLOOKUP(CONCATENATE(bd_adtype,"_",bd_creativetype),tabela,2,FALSE)))</f>
        <v>Dynamic Click</v>
      </c>
      <c r="F1365" s="7" t="str">
        <f t="shared" si="247"/>
        <v>blinks_gco_pos_3-yt-vrec-pos-graduacao_awareness_google-ads_youtube_ads_purch_cpv_perf_Fix_na_na_ca_ambos-18a65anos_in-market_vid_na_pos-go-170123-17</v>
      </c>
      <c r="G1365" s="7" t="str">
        <f t="shared" si="248"/>
        <v>548457680</v>
      </c>
      <c r="H1365" s="7" t="str">
        <f t="shared" si="249"/>
        <v>Tracking</v>
      </c>
      <c r="I1365" s="7">
        <f t="shared" si="250"/>
        <v>0</v>
      </c>
      <c r="J1365" s="7">
        <f t="shared" si="251"/>
        <v>78</v>
      </c>
      <c r="K1365" s="8">
        <f t="shared" si="252"/>
        <v>1.2999999999999999E-2</v>
      </c>
      <c r="L1365" s="7">
        <f t="shared" si="253"/>
        <v>0.02</v>
      </c>
      <c r="M1365" s="8">
        <f t="shared" si="230"/>
        <v>1.014</v>
      </c>
      <c r="N1365" s="8">
        <f t="shared" si="231"/>
        <v>1.56</v>
      </c>
    </row>
    <row r="1366" spans="1:14" ht="15.75" customHeight="1" x14ac:dyDescent="0.35">
      <c r="A1366" s="7" t="str">
        <f t="shared" si="243"/>
        <v>blinks_gco_pos_2023</v>
      </c>
      <c r="B1366" s="7" t="str">
        <f t="shared" si="244"/>
        <v>Google Ads BR</v>
      </c>
      <c r="C1366" s="7" t="str">
        <f t="shared" si="245"/>
        <v>blinks_gco_pos_3-yt-vrec-pos-graduacao_awareness_google-ads_youtube_ads_purch_cpv_perf_Fix_na_na_ca_ambos-18a65anos_similar-pos_vid_na_pos-go-170123-18</v>
      </c>
      <c r="D1366" s="7" t="str">
        <f t="shared" si="246"/>
        <v>357704527</v>
      </c>
      <c r="E1366" s="7" t="str">
        <f>IF('Report DCM'!$H1366="In-Stream Video","Rich Media display banner",IF('Report DCM'!$I1366&gt;'Report DCM'!$J1366,"Standard",VLOOKUP(CONCATENATE(bd_adtype,"_",bd_creativetype),tabela,2,FALSE)))</f>
        <v>Dynamic Click</v>
      </c>
      <c r="F1366" s="7" t="str">
        <f t="shared" si="247"/>
        <v>blinks_gco_pos_3-yt-vrec-pos-graduacao_awareness_google-ads_youtube_ads_purch_cpv_perf_Fix_na_na_ca_ambos-18a65anos_similar-pos_vid_na_pos-go-170123-18</v>
      </c>
      <c r="G1366" s="7" t="str">
        <f t="shared" si="248"/>
        <v>548457677</v>
      </c>
      <c r="H1366" s="7" t="str">
        <f t="shared" si="249"/>
        <v>Tracking</v>
      </c>
      <c r="I1366" s="7">
        <f t="shared" si="250"/>
        <v>0</v>
      </c>
      <c r="J1366" s="7">
        <f t="shared" si="251"/>
        <v>14</v>
      </c>
      <c r="K1366" s="8">
        <f t="shared" si="252"/>
        <v>1.2999999999999999E-2</v>
      </c>
      <c r="L1366" s="7">
        <f t="shared" si="253"/>
        <v>0.02</v>
      </c>
      <c r="M1366" s="8">
        <f t="shared" si="230"/>
        <v>0.182</v>
      </c>
      <c r="N1366" s="8">
        <f t="shared" si="231"/>
        <v>0.28000000000000003</v>
      </c>
    </row>
    <row r="1367" spans="1:14" ht="15.75" customHeight="1" x14ac:dyDescent="0.35">
      <c r="A1367" s="7" t="str">
        <f t="shared" si="243"/>
        <v>blinks_gco_pos_2023</v>
      </c>
      <c r="B1367" s="7" t="str">
        <f t="shared" si="244"/>
        <v>Microsoft Ads</v>
      </c>
      <c r="C1367" s="7" t="str">
        <f t="shared" si="245"/>
        <v>blinks_gco_pos_3-psq-institucional-pos_conversao_microsoft-ads_search_ads_purch_cpc_perf_Fix_na_na_key_ambos-18a65anos_institucional-exata_rsa_na_pos-go-140223-5</v>
      </c>
      <c r="D1367" s="7" t="str">
        <f t="shared" si="246"/>
        <v>359863387</v>
      </c>
      <c r="E1367" s="7" t="str">
        <f>IF('Report DCM'!$H1367="In-Stream Video","Rich Media display banner",IF('Report DCM'!$I1367&gt;'Report DCM'!$J1367,"Standard",VLOOKUP(CONCATENATE(bd_adtype,"_",bd_creativetype),tabela,2,FALSE)))</f>
        <v>Dynamic Click</v>
      </c>
      <c r="F1367" s="7" t="str">
        <f t="shared" si="247"/>
        <v>blinks_gco_pos_3-psq-institucional-pos_conversao_microsoft-ads_search_ads_purch_cpc_perf_Fix_na_na_key_ambos-18a65anos_institucional-exata_rsa_na_pos-go-140223-5</v>
      </c>
      <c r="G1367" s="7" t="str">
        <f t="shared" si="248"/>
        <v>550885867</v>
      </c>
      <c r="H1367" s="7" t="str">
        <f t="shared" si="249"/>
        <v>Tracking</v>
      </c>
      <c r="I1367" s="7">
        <f t="shared" si="250"/>
        <v>0</v>
      </c>
      <c r="J1367" s="7">
        <f t="shared" si="251"/>
        <v>3</v>
      </c>
      <c r="K1367" s="8">
        <f t="shared" si="252"/>
        <v>1.2999999999999999E-2</v>
      </c>
      <c r="L1367" s="7">
        <f t="shared" si="253"/>
        <v>0.02</v>
      </c>
      <c r="M1367" s="8">
        <f t="shared" si="230"/>
        <v>3.9E-2</v>
      </c>
      <c r="N1367" s="8">
        <f t="shared" si="231"/>
        <v>0.06</v>
      </c>
    </row>
    <row r="1368" spans="1:14" ht="15.75" customHeight="1" x14ac:dyDescent="0.35">
      <c r="A1368" s="7" t="str">
        <f t="shared" si="243"/>
        <v>blinks_gco_questoes_2022</v>
      </c>
      <c r="B1368" s="7" t="str">
        <f t="shared" si="244"/>
        <v>Facebook Brasil</v>
      </c>
      <c r="C1368" s="7" t="str">
        <f t="shared" si="245"/>
        <v>blinks_gco_questoes_na_awareness_facebook_all_ads_reach_ocpm_na_NA_na_all_lal_engajamento-todos-perfis-60d_18-65-ambos_ppl_all_always-on_a_que-so-021222-6</v>
      </c>
      <c r="D1368" s="7" t="str">
        <f t="shared" si="246"/>
        <v>353987599</v>
      </c>
      <c r="E1368" s="7" t="str">
        <f>IF('Report DCM'!$H1368="In-Stream Video","Rich Media display banner",IF('Report DCM'!$I1368&gt;'Report DCM'!$J1368,"Standard",VLOOKUP(CONCATENATE(bd_adtype,"_",bd_creativetype),tabela,2,FALSE)))</f>
        <v>Dynamic Click</v>
      </c>
      <c r="F1368" s="7" t="str">
        <f t="shared" si="247"/>
        <v>blinks_gco_questoes_na_awareness_facebook_all_ads_reach_ocpm_na_NA_na_all_lal_engajamento-todos-perfis-60d_18-65-ambos_ppl_all_always-on_a_que-so-021222-6</v>
      </c>
      <c r="G1368" s="7" t="str">
        <f t="shared" si="248"/>
        <v>544917339</v>
      </c>
      <c r="H1368" s="7" t="str">
        <f t="shared" si="249"/>
        <v>Tracking</v>
      </c>
      <c r="I1368" s="7">
        <f t="shared" si="250"/>
        <v>0</v>
      </c>
      <c r="J1368" s="7">
        <f t="shared" si="251"/>
        <v>621</v>
      </c>
      <c r="K1368" s="8">
        <f t="shared" si="252"/>
        <v>1.2999999999999999E-2</v>
      </c>
      <c r="L1368" s="7">
        <f t="shared" si="253"/>
        <v>0.02</v>
      </c>
      <c r="M1368" s="8">
        <f t="shared" si="230"/>
        <v>8.0730000000000004</v>
      </c>
      <c r="N1368" s="8">
        <f t="shared" si="231"/>
        <v>12.42</v>
      </c>
    </row>
    <row r="1369" spans="1:14" ht="15.75" customHeight="1" x14ac:dyDescent="0.35">
      <c r="A1369" s="7" t="str">
        <f t="shared" si="243"/>
        <v>blinks_gco_questoes_2022</v>
      </c>
      <c r="B1369" s="7" t="str">
        <f t="shared" si="244"/>
        <v>Facebook Brasil</v>
      </c>
      <c r="C1369" s="7" t="str">
        <f t="shared" si="245"/>
        <v>blinks_gco_questoes_na_awareness_facebook_all_ads_reach_ocpm_na_NA_na_all_lal_engajamento-todos-perfis-60d_18-65-ambos_ppl_all_always-on_b_que-so-021222-7</v>
      </c>
      <c r="D1369" s="7" t="str">
        <f t="shared" si="246"/>
        <v>353987596</v>
      </c>
      <c r="E1369" s="7" t="str">
        <f>IF('Report DCM'!$H1369="In-Stream Video","Rich Media display banner",IF('Report DCM'!$I1369&gt;'Report DCM'!$J1369,"Standard",VLOOKUP(CONCATENATE(bd_adtype,"_",bd_creativetype),tabela,2,FALSE)))</f>
        <v>Dynamic Click</v>
      </c>
      <c r="F1369" s="7" t="str">
        <f t="shared" si="247"/>
        <v>blinks_gco_questoes_na_awareness_facebook_all_ads_reach_ocpm_na_NA_na_all_lal_engajamento-todos-perfis-60d_18-65-ambos_ppl_all_always-on_b_que-so-021222-7</v>
      </c>
      <c r="G1369" s="7" t="str">
        <f t="shared" si="248"/>
        <v>544917336</v>
      </c>
      <c r="H1369" s="7" t="str">
        <f t="shared" si="249"/>
        <v>Tracking</v>
      </c>
      <c r="I1369" s="7">
        <f t="shared" si="250"/>
        <v>0</v>
      </c>
      <c r="J1369" s="7">
        <f t="shared" si="251"/>
        <v>2871</v>
      </c>
      <c r="K1369" s="8">
        <f t="shared" si="252"/>
        <v>1.2999999999999999E-2</v>
      </c>
      <c r="L1369" s="7">
        <f t="shared" si="253"/>
        <v>0.02</v>
      </c>
      <c r="M1369" s="8">
        <f t="shared" si="230"/>
        <v>37.323</v>
      </c>
      <c r="N1369" s="8">
        <f t="shared" si="231"/>
        <v>57.42</v>
      </c>
    </row>
    <row r="1370" spans="1:14" ht="15.75" customHeight="1" x14ac:dyDescent="0.35">
      <c r="A1370" s="7" t="str">
        <f t="shared" si="243"/>
        <v>blinks_gco_questoes_2022</v>
      </c>
      <c r="B1370" s="7" t="str">
        <f t="shared" si="244"/>
        <v>Facebook Brasil</v>
      </c>
      <c r="C1370" s="7" t="str">
        <f t="shared" si="245"/>
        <v>blinks_gco_questoes_na_awareness_facebook_all_ads_reach_ocpm_na_NA_na_all_lal_visitantes-todo-site-60d_18-65-ambos_ppl_all_always-on_a_que-so-021222-4</v>
      </c>
      <c r="D1370" s="7" t="str">
        <f t="shared" si="246"/>
        <v>353990665</v>
      </c>
      <c r="E1370" s="7" t="str">
        <f>IF('Report DCM'!$H1370="In-Stream Video","Rich Media display banner",IF('Report DCM'!$I1370&gt;'Report DCM'!$J1370,"Standard",VLOOKUP(CONCATENATE(bd_adtype,"_",bd_creativetype),tabela,2,FALSE)))</f>
        <v>Dynamic Click</v>
      </c>
      <c r="F1370" s="7" t="str">
        <f t="shared" si="247"/>
        <v>blinks_gco_questoes_na_awareness_facebook_all_ads_reach_ocpm_na_NA_na_all_lal_visitantes-todo-site-60d_18-65-ambos_ppl_all_always-on_a_que-so-021222-4</v>
      </c>
      <c r="G1370" s="7" t="str">
        <f t="shared" si="248"/>
        <v>545041774</v>
      </c>
      <c r="H1370" s="7" t="str">
        <f t="shared" si="249"/>
        <v>Tracking</v>
      </c>
      <c r="I1370" s="7">
        <f t="shared" si="250"/>
        <v>0</v>
      </c>
      <c r="J1370" s="7">
        <f t="shared" si="251"/>
        <v>373</v>
      </c>
      <c r="K1370" s="8">
        <f t="shared" si="252"/>
        <v>1.2999999999999999E-2</v>
      </c>
      <c r="L1370" s="7">
        <f t="shared" si="253"/>
        <v>0.02</v>
      </c>
      <c r="M1370" s="8">
        <f t="shared" si="230"/>
        <v>4.8490000000000002</v>
      </c>
      <c r="N1370" s="8">
        <f t="shared" si="231"/>
        <v>7.46</v>
      </c>
    </row>
    <row r="1371" spans="1:14" ht="15.75" customHeight="1" x14ac:dyDescent="0.35">
      <c r="A1371" s="7" t="str">
        <f t="shared" si="243"/>
        <v>blinks_gco_questoes_2022</v>
      </c>
      <c r="B1371" s="7" t="str">
        <f t="shared" si="244"/>
        <v>Facebook Brasil</v>
      </c>
      <c r="C1371" s="7" t="str">
        <f t="shared" si="245"/>
        <v>blinks_gco_questoes_na_awareness_facebook_all_ads_reach_ocpm_na_NA_na_all_lal_visitantes-todo-site-60d_18-65-ambos_ppl_all_always-on_b_que-so-021222-5</v>
      </c>
      <c r="D1371" s="7" t="str">
        <f t="shared" si="246"/>
        <v>353987602</v>
      </c>
      <c r="E1371" s="7" t="str">
        <f>IF('Report DCM'!$H1371="In-Stream Video","Rich Media display banner",IF('Report DCM'!$I1371&gt;'Report DCM'!$J1371,"Standard",VLOOKUP(CONCATENATE(bd_adtype,"_",bd_creativetype),tabela,2,FALSE)))</f>
        <v>Dynamic Click</v>
      </c>
      <c r="F1371" s="7" t="str">
        <f t="shared" si="247"/>
        <v>blinks_gco_questoes_na_awareness_facebook_all_ads_reach_ocpm_na_NA_na_all_lal_visitantes-todo-site-60d_18-65-ambos_ppl_all_always-on_b_que-so-021222-5</v>
      </c>
      <c r="G1371" s="7" t="str">
        <f t="shared" si="248"/>
        <v>544917342</v>
      </c>
      <c r="H1371" s="7" t="str">
        <f t="shared" si="249"/>
        <v>Tracking</v>
      </c>
      <c r="I1371" s="7">
        <f t="shared" si="250"/>
        <v>0</v>
      </c>
      <c r="J1371" s="7">
        <f t="shared" si="251"/>
        <v>460</v>
      </c>
      <c r="K1371" s="8">
        <f t="shared" si="252"/>
        <v>1.2999999999999999E-2</v>
      </c>
      <c r="L1371" s="7">
        <f t="shared" si="253"/>
        <v>0.02</v>
      </c>
      <c r="M1371" s="8">
        <f t="shared" si="230"/>
        <v>5.9799999999999995</v>
      </c>
      <c r="N1371" s="8">
        <f t="shared" si="231"/>
        <v>9.2000000000000011</v>
      </c>
    </row>
    <row r="1372" spans="1:14" ht="15.75" customHeight="1" x14ac:dyDescent="0.35">
      <c r="A1372" s="7" t="str">
        <f t="shared" si="243"/>
        <v>blinks_gco_questoes_2022</v>
      </c>
      <c r="B1372" s="7" t="str">
        <f t="shared" si="244"/>
        <v>Google Ads BR</v>
      </c>
      <c r="C1372" s="7" t="str">
        <f t="shared" si="245"/>
        <v>blinks_gco_questoes_4-gdn-rmkt-gran-questoes_consideracao_google-ads_gdn_ads_purch_cpc_perf_Fix_na_na_rmkt_ambos-18a65anos_rmkt-buscaram-site-app_dra_na_que-go-151222-8</v>
      </c>
      <c r="D1372" s="7" t="str">
        <f t="shared" si="246"/>
        <v>354878840</v>
      </c>
      <c r="E1372" s="7" t="str">
        <f>IF('Report DCM'!$H1372="In-Stream Video","Rich Media display banner",IF('Report DCM'!$I1372&gt;'Report DCM'!$J1372,"Standard",VLOOKUP(CONCATENATE(bd_adtype,"_",bd_creativetype),tabela,2,FALSE)))</f>
        <v>Dynamic Click</v>
      </c>
      <c r="F1372" s="7" t="str">
        <f t="shared" si="247"/>
        <v>blinks_gco_questoes_4-gdn-rmkt-gran-questoes_consideracao_google-ads_gdn_ads_purch_cpc_perf_Fix_na_na_rmkt_ambos-18a65anos_rmkt-buscaram-site-app_dra_na_que-go-151222-8</v>
      </c>
      <c r="G1372" s="7" t="str">
        <f t="shared" si="248"/>
        <v>546055482</v>
      </c>
      <c r="H1372" s="7" t="str">
        <f t="shared" si="249"/>
        <v>Tracking</v>
      </c>
      <c r="I1372" s="7">
        <f t="shared" si="250"/>
        <v>0</v>
      </c>
      <c r="J1372" s="7">
        <f t="shared" si="251"/>
        <v>50334</v>
      </c>
      <c r="K1372" s="8">
        <f t="shared" si="252"/>
        <v>1.2999999999999999E-2</v>
      </c>
      <c r="L1372" s="7">
        <f t="shared" si="253"/>
        <v>0.02</v>
      </c>
      <c r="M1372" s="8">
        <f t="shared" si="230"/>
        <v>654.34199999999998</v>
      </c>
      <c r="N1372" s="8">
        <f t="shared" si="231"/>
        <v>1006.6800000000001</v>
      </c>
    </row>
    <row r="1373" spans="1:14" ht="15.75" customHeight="1" x14ac:dyDescent="0.35">
      <c r="A1373" s="7" t="str">
        <f t="shared" si="243"/>
        <v>blinks_gco_questoes_2022</v>
      </c>
      <c r="B1373" s="7" t="str">
        <f t="shared" si="244"/>
        <v>Google Ads BR</v>
      </c>
      <c r="C1373" s="7" t="str">
        <f t="shared" si="245"/>
        <v>blinks_gco_questoes_4-gdn-rmkt-gran-questoes_consideracao_google-ads_gdn_ads_purch_cpc_perf_Fix_na_na_rmkt_ambos-18a65anos_rmkt-visitantes-pag_dra_na_que-go-301122-6</v>
      </c>
      <c r="D1373" s="7" t="str">
        <f t="shared" si="246"/>
        <v>353738625</v>
      </c>
      <c r="E1373" s="7" t="str">
        <f>IF('Report DCM'!$H1373="In-Stream Video","Rich Media display banner",IF('Report DCM'!$I1373&gt;'Report DCM'!$J1373,"Standard",VLOOKUP(CONCATENATE(bd_adtype,"_",bd_creativetype),tabela,2,FALSE)))</f>
        <v>Dynamic Click</v>
      </c>
      <c r="F1373" s="7" t="str">
        <f t="shared" si="247"/>
        <v>blinks_gco_questoes_4-gdn-rmkt-gran-questoes_consideracao_google-ads_gdn_ads_purch_cpc_perf_Fix_na_na_rmkt_ambos-18a65anos_rmkt-visitantes-pag_dra_na_que-go-301122-6</v>
      </c>
      <c r="G1373" s="7" t="str">
        <f t="shared" si="248"/>
        <v>544806046</v>
      </c>
      <c r="H1373" s="7" t="str">
        <f t="shared" si="249"/>
        <v>Tracking</v>
      </c>
      <c r="I1373" s="7">
        <f t="shared" si="250"/>
        <v>0</v>
      </c>
      <c r="J1373" s="7">
        <f t="shared" si="251"/>
        <v>601</v>
      </c>
      <c r="K1373" s="8">
        <f t="shared" si="252"/>
        <v>1.2999999999999999E-2</v>
      </c>
      <c r="L1373" s="7">
        <f t="shared" si="253"/>
        <v>0.02</v>
      </c>
      <c r="M1373" s="8">
        <f t="shared" si="230"/>
        <v>7.8129999999999997</v>
      </c>
      <c r="N1373" s="8">
        <f t="shared" si="231"/>
        <v>12.02</v>
      </c>
    </row>
    <row r="1374" spans="1:14" ht="15.75" customHeight="1" x14ac:dyDescent="0.35">
      <c r="A1374" s="7" t="str">
        <f t="shared" si="243"/>
        <v>blinks_gco_questoes_2022</v>
      </c>
      <c r="B1374" s="7" t="str">
        <f t="shared" si="244"/>
        <v>Google Ads BR</v>
      </c>
      <c r="C1374" s="7" t="str">
        <f t="shared" si="245"/>
        <v>blinks_gco_questoes_4-psq-inst-questoes_conversao_google-ads_search_ads_purch_cpc_perf_Fix_na_na_key_ambos-18a65anos_institucional-questoes_txt_na_que-go-301122-7</v>
      </c>
      <c r="D1374" s="7" t="str">
        <f t="shared" si="246"/>
        <v>353739223</v>
      </c>
      <c r="E1374" s="7" t="str">
        <f>IF('Report DCM'!$H1374="In-Stream Video","Rich Media display banner",IF('Report DCM'!$I1374&gt;'Report DCM'!$J1374,"Standard",VLOOKUP(CONCATENATE(bd_adtype,"_",bd_creativetype),tabela,2,FALSE)))</f>
        <v>Dynamic Click</v>
      </c>
      <c r="F1374" s="7" t="str">
        <f t="shared" si="247"/>
        <v>blinks_gco_questoes_4-psq-inst-questoes_conversao_google-ads_search_ads_purch_cpc_perf_Fix_na_na_key_ambos-18a65anos_institucional-questoes_txt_na_que-go-301122-7</v>
      </c>
      <c r="G1374" s="7" t="str">
        <f t="shared" si="248"/>
        <v>544656485</v>
      </c>
      <c r="H1374" s="7" t="str">
        <f t="shared" si="249"/>
        <v>Tracking</v>
      </c>
      <c r="I1374" s="7">
        <f t="shared" si="250"/>
        <v>0</v>
      </c>
      <c r="J1374" s="7">
        <f t="shared" si="251"/>
        <v>22972</v>
      </c>
      <c r="K1374" s="8">
        <f t="shared" si="252"/>
        <v>1.2999999999999999E-2</v>
      </c>
      <c r="L1374" s="7">
        <f t="shared" si="253"/>
        <v>0.02</v>
      </c>
      <c r="M1374" s="8">
        <f t="shared" si="230"/>
        <v>298.63599999999997</v>
      </c>
      <c r="N1374" s="8">
        <f t="shared" si="231"/>
        <v>459.44</v>
      </c>
    </row>
    <row r="1375" spans="1:14" ht="15.75" customHeight="1" x14ac:dyDescent="0.35">
      <c r="A1375" s="7" t="str">
        <f t="shared" si="243"/>
        <v>blinks_gco_questoes_2023</v>
      </c>
      <c r="B1375" s="7" t="str">
        <f t="shared" si="244"/>
        <v>Facebook Brasil</v>
      </c>
      <c r="C1375" s="7" t="str">
        <f t="shared" si="245"/>
        <v>blinks_gco_questoes_na_awareness_facebook_all_ads_reach_ocpm_na_NA_na_all_lal_engajamento-todos-perfis-60d_18-65-ambos_ppl_all_reinvencao-2023_lote-3-b_que-so-050123-61</v>
      </c>
      <c r="D1375" s="7" t="str">
        <f t="shared" si="246"/>
        <v>356734615</v>
      </c>
      <c r="E1375" s="7" t="str">
        <f>IF('Report DCM'!$H1375="In-Stream Video","Rich Media display banner",IF('Report DCM'!$I1375&gt;'Report DCM'!$J1375,"Standard",VLOOKUP(CONCATENATE(bd_adtype,"_",bd_creativetype),tabela,2,FALSE)))</f>
        <v>Dynamic Click</v>
      </c>
      <c r="F1375" s="7" t="str">
        <f t="shared" si="247"/>
        <v>blinks_gco_questoes_na_awareness_facebook_all_ads_reach_ocpm_na_NA_na_all_lal_engajamento-todos-perfis-60d_18-65-ambos_ppl_all_reinvencao-2023_lote-3-b_que-so-050123-61</v>
      </c>
      <c r="G1375" s="7" t="str">
        <f t="shared" si="248"/>
        <v>547560059</v>
      </c>
      <c r="H1375" s="7" t="str">
        <f t="shared" si="249"/>
        <v>Tracking</v>
      </c>
      <c r="I1375" s="7">
        <f t="shared" si="250"/>
        <v>0</v>
      </c>
      <c r="J1375" s="7">
        <f t="shared" si="251"/>
        <v>1</v>
      </c>
      <c r="K1375" s="8">
        <f t="shared" si="252"/>
        <v>1.2999999999999999E-2</v>
      </c>
      <c r="L1375" s="7">
        <f t="shared" si="253"/>
        <v>0.02</v>
      </c>
      <c r="M1375" s="8">
        <f t="shared" si="230"/>
        <v>1.2999999999999999E-2</v>
      </c>
      <c r="N1375" s="8">
        <f t="shared" si="231"/>
        <v>0.02</v>
      </c>
    </row>
    <row r="1376" spans="1:14" ht="15.75" customHeight="1" x14ac:dyDescent="0.35">
      <c r="A1376" s="7" t="str">
        <f t="shared" si="243"/>
        <v>blinks_gco_questoes_2023</v>
      </c>
      <c r="B1376" s="7" t="str">
        <f t="shared" si="244"/>
        <v>Facebook Brasil</v>
      </c>
      <c r="C1376" s="7" t="str">
        <f t="shared" si="245"/>
        <v>blinks_gco_questoes_na_awareness_facebook_all_ads_reach_ocpm_na_NA_na_all_rmkt_visitantes-reinvencao-30d_18-65-ambos_ppl_all_reinvencao-2023_lote-3-a_que-so-050123-56</v>
      </c>
      <c r="D1376" s="7" t="str">
        <f t="shared" si="246"/>
        <v>356734630</v>
      </c>
      <c r="E1376" s="7" t="str">
        <f>IF('Report DCM'!$H1376="In-Stream Video","Rich Media display banner",IF('Report DCM'!$I1376&gt;'Report DCM'!$J1376,"Standard",VLOOKUP(CONCATENATE(bd_adtype,"_",bd_creativetype),tabela,2,FALSE)))</f>
        <v>Dynamic Click</v>
      </c>
      <c r="F1376" s="7" t="str">
        <f t="shared" si="247"/>
        <v>blinks_gco_questoes_na_awareness_facebook_all_ads_reach_ocpm_na_NA_na_all_rmkt_visitantes-reinvencao-30d_18-65-ambos_ppl_all_reinvencao-2023_lote-3-a_que-so-050123-56</v>
      </c>
      <c r="G1376" s="7" t="str">
        <f t="shared" si="248"/>
        <v>547560074</v>
      </c>
      <c r="H1376" s="7" t="str">
        <f t="shared" si="249"/>
        <v>Tracking</v>
      </c>
      <c r="I1376" s="7">
        <f t="shared" si="250"/>
        <v>0</v>
      </c>
      <c r="J1376" s="7">
        <f t="shared" si="251"/>
        <v>7</v>
      </c>
      <c r="K1376" s="8">
        <f t="shared" si="252"/>
        <v>1.2999999999999999E-2</v>
      </c>
      <c r="L1376" s="7">
        <f t="shared" si="253"/>
        <v>0.02</v>
      </c>
      <c r="M1376" s="8">
        <f t="shared" si="230"/>
        <v>9.0999999999999998E-2</v>
      </c>
      <c r="N1376" s="8">
        <f t="shared" si="231"/>
        <v>0.14000000000000001</v>
      </c>
    </row>
    <row r="1377" spans="1:14" ht="15.75" customHeight="1" x14ac:dyDescent="0.35">
      <c r="A1377" s="7" t="str">
        <f t="shared" si="243"/>
        <v>blinks_gco_questoes_2023</v>
      </c>
      <c r="B1377" s="7" t="str">
        <f t="shared" si="244"/>
        <v>Facebook Brasil</v>
      </c>
      <c r="C1377" s="7" t="str">
        <f t="shared" si="245"/>
        <v>blinks_gco_questoes_na_awareness_facebook_all_ads_reach_ocpm_na_NA_na_all_rmkt_visitantes-reinvencao-30d_18-65-ambos_ppl_all_reinvencao-2023_lote-3-b_que-so-050123-57</v>
      </c>
      <c r="D1377" s="7" t="str">
        <f t="shared" si="246"/>
        <v>356734627</v>
      </c>
      <c r="E1377" s="7" t="str">
        <f>IF('Report DCM'!$H1377="In-Stream Video","Rich Media display banner",IF('Report DCM'!$I1377&gt;'Report DCM'!$J1377,"Standard",VLOOKUP(CONCATENATE(bd_adtype,"_",bd_creativetype),tabela,2,FALSE)))</f>
        <v>Dynamic Click</v>
      </c>
      <c r="F1377" s="7" t="str">
        <f t="shared" si="247"/>
        <v>blinks_gco_questoes_na_awareness_facebook_all_ads_reach_ocpm_na_NA_na_all_rmkt_visitantes-reinvencao-30d_18-65-ambos_ppl_all_reinvencao-2023_lote-3-b_que-so-050123-57</v>
      </c>
      <c r="G1377" s="7" t="str">
        <f t="shared" si="248"/>
        <v>547560071</v>
      </c>
      <c r="H1377" s="7" t="str">
        <f t="shared" si="249"/>
        <v>Tracking</v>
      </c>
      <c r="I1377" s="7">
        <f t="shared" si="250"/>
        <v>0</v>
      </c>
      <c r="J1377" s="7">
        <f t="shared" si="251"/>
        <v>8</v>
      </c>
      <c r="K1377" s="8">
        <f t="shared" si="252"/>
        <v>1.2999999999999999E-2</v>
      </c>
      <c r="L1377" s="7">
        <f t="shared" si="253"/>
        <v>0.02</v>
      </c>
      <c r="M1377" s="8">
        <f t="shared" si="230"/>
        <v>0.104</v>
      </c>
      <c r="N1377" s="8">
        <f t="shared" si="231"/>
        <v>0.16</v>
      </c>
    </row>
    <row r="1378" spans="1:14" ht="15.75" customHeight="1" x14ac:dyDescent="0.35">
      <c r="A1378" s="7" t="str">
        <f t="shared" si="243"/>
        <v>blinks_gco_questoes_2023</v>
      </c>
      <c r="B1378" s="7" t="str">
        <f t="shared" si="244"/>
        <v>Google Ads BR</v>
      </c>
      <c r="C1378" s="7" t="str">
        <f t="shared" si="245"/>
        <v>blinks_gco_questoes_4-gdn-rmkt_consideracao_google-ads_gdn_ads_purch_cpc_perf_Fix_na_na_rmkt_ambos-18a65anos_visitantes-lp-inscritos-reinvencao_dra_na_que-go-03012023-5</v>
      </c>
      <c r="D1378" s="7" t="str">
        <f t="shared" si="246"/>
        <v>356567301</v>
      </c>
      <c r="E1378" s="7" t="str">
        <f>IF('Report DCM'!$H1378="In-Stream Video","Rich Media display banner",IF('Report DCM'!$I1378&gt;'Report DCM'!$J1378,"Standard",VLOOKUP(CONCATENATE(bd_adtype,"_",bd_creativetype),tabela,2,FALSE)))</f>
        <v>Dynamic Click</v>
      </c>
      <c r="F1378" s="7" t="str">
        <f t="shared" si="247"/>
        <v>blinks_gco_questoes_4-gdn-rmkt_consideracao_google-ads_gdn_ads_purch_cpc_perf_Fix_na_na_rmkt_ambos-18a65anos_visitantes-lp-inscritos-reinvencao_dra_na_que-go-03012023-5</v>
      </c>
      <c r="G1378" s="7" t="str">
        <f t="shared" si="248"/>
        <v>547392578</v>
      </c>
      <c r="H1378" s="7" t="str">
        <f t="shared" si="249"/>
        <v>Tracking</v>
      </c>
      <c r="I1378" s="7">
        <f t="shared" si="250"/>
        <v>0</v>
      </c>
      <c r="J1378" s="7">
        <f t="shared" si="251"/>
        <v>29</v>
      </c>
      <c r="K1378" s="8">
        <f t="shared" si="252"/>
        <v>1.2999999999999999E-2</v>
      </c>
      <c r="L1378" s="7">
        <f t="shared" si="253"/>
        <v>0.02</v>
      </c>
      <c r="M1378" s="8">
        <f t="shared" si="230"/>
        <v>0.377</v>
      </c>
      <c r="N1378" s="8">
        <f t="shared" si="231"/>
        <v>0.57999999999999996</v>
      </c>
    </row>
    <row r="1379" spans="1:14" ht="15.75" customHeight="1" x14ac:dyDescent="0.35">
      <c r="A1379" s="7" t="str">
        <f t="shared" si="243"/>
        <v>blinks_gco_regioes_2022</v>
      </c>
      <c r="B1379" s="7" t="str">
        <f t="shared" si="244"/>
        <v>Facebook Brasil</v>
      </c>
      <c r="C1379" s="7" t="str">
        <f t="shared" si="245"/>
        <v>blinks_gco_regioes_na_conversao_facebook_all_ads_purch_ocpm_NA_na_po_int_ambos-18a65anos_regiao-centro-oeste_ppl_all_distrito-fed-a_na_reg-so-250222-31</v>
      </c>
      <c r="D1379" s="7" t="str">
        <f t="shared" si="246"/>
        <v>330209568</v>
      </c>
      <c r="E1379" s="7" t="str">
        <f>IF('Report DCM'!$H1379="In-Stream Video","Rich Media display banner",IF('Report DCM'!$I1379&gt;'Report DCM'!$J1379,"Standard",VLOOKUP(CONCATENATE(bd_adtype,"_",bd_creativetype),tabela,2,FALSE)))</f>
        <v>Dynamic Click</v>
      </c>
      <c r="F1379" s="7" t="str">
        <f t="shared" si="247"/>
        <v>blinks_gco_regioes_na_conversao_facebook_all_ads_purch_ocpm_NA_na_po_int_ambos-18a65anos_regiao-centro-oeste_ppl_all_distrito-fed-a_na_reg-so-250222-31</v>
      </c>
      <c r="G1379" s="7" t="str">
        <f t="shared" si="248"/>
        <v>522174198</v>
      </c>
      <c r="H1379" s="7" t="str">
        <f t="shared" si="249"/>
        <v>Tracking</v>
      </c>
      <c r="I1379" s="7">
        <f t="shared" si="250"/>
        <v>0</v>
      </c>
      <c r="J1379" s="7">
        <f t="shared" si="251"/>
        <v>818</v>
      </c>
      <c r="K1379" s="8">
        <f t="shared" si="252"/>
        <v>1.2999999999999999E-2</v>
      </c>
      <c r="L1379" s="7">
        <f t="shared" si="253"/>
        <v>0.02</v>
      </c>
      <c r="M1379" s="8">
        <f t="shared" si="230"/>
        <v>10.634</v>
      </c>
      <c r="N1379" s="8">
        <f t="shared" si="231"/>
        <v>16.36</v>
      </c>
    </row>
    <row r="1380" spans="1:14" ht="15.75" customHeight="1" x14ac:dyDescent="0.35">
      <c r="A1380" s="7" t="str">
        <f t="shared" si="243"/>
        <v>blinks_gco_regioes_2022</v>
      </c>
      <c r="B1380" s="7" t="str">
        <f t="shared" si="244"/>
        <v>Facebook Brasil</v>
      </c>
      <c r="C1380" s="7" t="str">
        <f t="shared" si="245"/>
        <v>blinks_gco_regioes_na_conversao_facebook_all_ads_purch_ocpm_NA_na_po_int_ambos-18a65anos_regiao-centro-oeste_ppl_all_distrito-fed-b_na_reg-so-250222-32</v>
      </c>
      <c r="D1380" s="7" t="str">
        <f t="shared" si="246"/>
        <v>330209565</v>
      </c>
      <c r="E1380" s="7" t="str">
        <f>IF('Report DCM'!$H1380="In-Stream Video","Rich Media display banner",IF('Report DCM'!$I1380&gt;'Report DCM'!$J1380,"Standard",VLOOKUP(CONCATENATE(bd_adtype,"_",bd_creativetype),tabela,2,FALSE)))</f>
        <v>Dynamic Click</v>
      </c>
      <c r="F1380" s="7" t="str">
        <f t="shared" si="247"/>
        <v>blinks_gco_regioes_na_conversao_facebook_all_ads_purch_ocpm_NA_na_po_int_ambos-18a65anos_regiao-centro-oeste_ppl_all_distrito-fed-b_na_reg-so-250222-32</v>
      </c>
      <c r="G1380" s="7" t="str">
        <f t="shared" si="248"/>
        <v>522174195</v>
      </c>
      <c r="H1380" s="7" t="str">
        <f t="shared" si="249"/>
        <v>Tracking</v>
      </c>
      <c r="I1380" s="7">
        <f t="shared" si="250"/>
        <v>0</v>
      </c>
      <c r="J1380" s="7">
        <f t="shared" si="251"/>
        <v>59</v>
      </c>
      <c r="K1380" s="8">
        <f t="shared" si="252"/>
        <v>1.2999999999999999E-2</v>
      </c>
      <c r="L1380" s="7">
        <f t="shared" si="253"/>
        <v>0.02</v>
      </c>
      <c r="M1380" s="8">
        <f t="shared" si="230"/>
        <v>0.76700000000000002</v>
      </c>
      <c r="N1380" s="8">
        <f t="shared" si="231"/>
        <v>1.18</v>
      </c>
    </row>
    <row r="1381" spans="1:14" ht="15.75" customHeight="1" x14ac:dyDescent="0.35">
      <c r="A1381" s="7" t="str">
        <f t="shared" si="243"/>
        <v>blinks_gco_regioes_2022</v>
      </c>
      <c r="B1381" s="7" t="str">
        <f t="shared" si="244"/>
        <v>Facebook Brasil</v>
      </c>
      <c r="C1381" s="7" t="str">
        <f t="shared" si="245"/>
        <v>blinks_gco_regioes_na_conversao_facebook_all_ads_purch_ocpm_NA_na_po_int_ambos-18a65anos_regiao-centro-oeste_ppl_all_goias-a_na_reg-so-250222-29</v>
      </c>
      <c r="D1381" s="7" t="str">
        <f t="shared" si="246"/>
        <v>330209574</v>
      </c>
      <c r="E1381" s="7" t="str">
        <f>IF('Report DCM'!$H1381="In-Stream Video","Rich Media display banner",IF('Report DCM'!$I1381&gt;'Report DCM'!$J1381,"Standard",VLOOKUP(CONCATENATE(bd_adtype,"_",bd_creativetype),tabela,2,FALSE)))</f>
        <v>Dynamic Click</v>
      </c>
      <c r="F1381" s="7" t="str">
        <f t="shared" si="247"/>
        <v>blinks_gco_regioes_na_conversao_facebook_all_ads_purch_ocpm_NA_na_po_int_ambos-18a65anos_regiao-centro-oeste_ppl_all_goias-a_na_reg-so-250222-29</v>
      </c>
      <c r="G1381" s="7" t="str">
        <f t="shared" si="248"/>
        <v>522174204</v>
      </c>
      <c r="H1381" s="7" t="str">
        <f t="shared" si="249"/>
        <v>Tracking</v>
      </c>
      <c r="I1381" s="7">
        <f t="shared" si="250"/>
        <v>0</v>
      </c>
      <c r="J1381" s="7">
        <f t="shared" si="251"/>
        <v>516</v>
      </c>
      <c r="K1381" s="8">
        <f t="shared" si="252"/>
        <v>1.2999999999999999E-2</v>
      </c>
      <c r="L1381" s="7">
        <f t="shared" si="253"/>
        <v>0.02</v>
      </c>
      <c r="M1381" s="8">
        <f t="shared" si="230"/>
        <v>6.7079999999999993</v>
      </c>
      <c r="N1381" s="8">
        <f t="shared" si="231"/>
        <v>10.32</v>
      </c>
    </row>
    <row r="1382" spans="1:14" ht="15.75" customHeight="1" x14ac:dyDescent="0.35">
      <c r="A1382" s="7" t="str">
        <f t="shared" si="243"/>
        <v>blinks_gco_regioes_2022</v>
      </c>
      <c r="B1382" s="7" t="str">
        <f t="shared" si="244"/>
        <v>Facebook Brasil</v>
      </c>
      <c r="C1382" s="7" t="str">
        <f t="shared" si="245"/>
        <v>blinks_gco_regioes_na_conversao_facebook_all_ads_purch_ocpm_NA_na_po_int_ambos-18a65anos_regiao-centro-oeste_ppl_all_goias-b_na_reg-so-250222-30</v>
      </c>
      <c r="D1382" s="7" t="str">
        <f t="shared" si="246"/>
        <v>330209571</v>
      </c>
      <c r="E1382" s="7" t="str">
        <f>IF('Report DCM'!$H1382="In-Stream Video","Rich Media display banner",IF('Report DCM'!$I1382&gt;'Report DCM'!$J1382,"Standard",VLOOKUP(CONCATENATE(bd_adtype,"_",bd_creativetype),tabela,2,FALSE)))</f>
        <v>Dynamic Click</v>
      </c>
      <c r="F1382" s="7" t="str">
        <f t="shared" si="247"/>
        <v>blinks_gco_regioes_na_conversao_facebook_all_ads_purch_ocpm_NA_na_po_int_ambos-18a65anos_regiao-centro-oeste_ppl_all_goias-b_na_reg-so-250222-30</v>
      </c>
      <c r="G1382" s="7" t="str">
        <f t="shared" si="248"/>
        <v>522174201</v>
      </c>
      <c r="H1382" s="7" t="str">
        <f t="shared" si="249"/>
        <v>Tracking</v>
      </c>
      <c r="I1382" s="7">
        <f t="shared" si="250"/>
        <v>0</v>
      </c>
      <c r="J1382" s="7">
        <f t="shared" si="251"/>
        <v>146</v>
      </c>
      <c r="K1382" s="8">
        <f t="shared" si="252"/>
        <v>1.2999999999999999E-2</v>
      </c>
      <c r="L1382" s="7">
        <f t="shared" si="253"/>
        <v>0.02</v>
      </c>
      <c r="M1382" s="8">
        <f t="shared" si="230"/>
        <v>1.8979999999999999</v>
      </c>
      <c r="N1382" s="8">
        <f t="shared" si="231"/>
        <v>2.92</v>
      </c>
    </row>
    <row r="1383" spans="1:14" ht="15.75" customHeight="1" x14ac:dyDescent="0.35">
      <c r="A1383" s="7" t="str">
        <f t="shared" si="243"/>
        <v>blinks_gco_regioes_2022</v>
      </c>
      <c r="B1383" s="7" t="str">
        <f t="shared" si="244"/>
        <v>Facebook Brasil</v>
      </c>
      <c r="C1383" s="7" t="str">
        <f t="shared" si="245"/>
        <v>blinks_gco_regioes_na_conversao_facebook_all_ads_purch_ocpm_NA_na_po_int_ambos-18a65anos_regiao-centro-oeste_ppl_all_mato-grosso-a_na_reg-so-250222-25</v>
      </c>
      <c r="D1383" s="7" t="str">
        <f t="shared" si="246"/>
        <v>330209586</v>
      </c>
      <c r="E1383" s="7" t="str">
        <f>IF('Report DCM'!$H1383="In-Stream Video","Rich Media display banner",IF('Report DCM'!$I1383&gt;'Report DCM'!$J1383,"Standard",VLOOKUP(CONCATENATE(bd_adtype,"_",bd_creativetype),tabela,2,FALSE)))</f>
        <v>Dynamic Click</v>
      </c>
      <c r="F1383" s="7" t="str">
        <f t="shared" si="247"/>
        <v>blinks_gco_regioes_na_conversao_facebook_all_ads_purch_ocpm_NA_na_po_int_ambos-18a65anos_regiao-centro-oeste_ppl_all_mato-grosso-a_na_reg-so-250222-25</v>
      </c>
      <c r="G1383" s="7" t="str">
        <f t="shared" si="248"/>
        <v>522210516</v>
      </c>
      <c r="H1383" s="7" t="str">
        <f t="shared" si="249"/>
        <v>Tracking</v>
      </c>
      <c r="I1383" s="7">
        <f t="shared" si="250"/>
        <v>0</v>
      </c>
      <c r="J1383" s="7">
        <f t="shared" si="251"/>
        <v>163</v>
      </c>
      <c r="K1383" s="8">
        <f t="shared" si="252"/>
        <v>1.2999999999999999E-2</v>
      </c>
      <c r="L1383" s="7">
        <f t="shared" si="253"/>
        <v>0.02</v>
      </c>
      <c r="M1383" s="8">
        <f t="shared" si="230"/>
        <v>2.1189999999999998</v>
      </c>
      <c r="N1383" s="8">
        <f t="shared" si="231"/>
        <v>3.2600000000000002</v>
      </c>
    </row>
    <row r="1384" spans="1:14" ht="15.75" customHeight="1" x14ac:dyDescent="0.35">
      <c r="A1384" s="7" t="str">
        <f t="shared" si="243"/>
        <v>blinks_gco_regioes_2022</v>
      </c>
      <c r="B1384" s="7" t="str">
        <f t="shared" si="244"/>
        <v>Facebook Brasil</v>
      </c>
      <c r="C1384" s="7" t="str">
        <f t="shared" si="245"/>
        <v>blinks_gco_regioes_na_conversao_facebook_all_ads_purch_ocpm_NA_na_po_int_ambos-18a65anos_regiao-centro-oeste_ppl_all_mato-grosso-b_na_reg-so-250222-26</v>
      </c>
      <c r="D1384" s="7" t="str">
        <f t="shared" si="246"/>
        <v>330209583</v>
      </c>
      <c r="E1384" s="7" t="str">
        <f>IF('Report DCM'!$H1384="In-Stream Video","Rich Media display banner",IF('Report DCM'!$I1384&gt;'Report DCM'!$J1384,"Standard",VLOOKUP(CONCATENATE(bd_adtype,"_",bd_creativetype),tabela,2,FALSE)))</f>
        <v>Dynamic Click</v>
      </c>
      <c r="F1384" s="7" t="str">
        <f t="shared" si="247"/>
        <v>blinks_gco_regioes_na_conversao_facebook_all_ads_purch_ocpm_NA_na_po_int_ambos-18a65anos_regiao-centro-oeste_ppl_all_mato-grosso-b_na_reg-so-250222-26</v>
      </c>
      <c r="G1384" s="7" t="str">
        <f t="shared" si="248"/>
        <v>522210513</v>
      </c>
      <c r="H1384" s="7" t="str">
        <f t="shared" si="249"/>
        <v>Tracking</v>
      </c>
      <c r="I1384" s="7">
        <f t="shared" si="250"/>
        <v>0</v>
      </c>
      <c r="J1384" s="7">
        <f t="shared" si="251"/>
        <v>63</v>
      </c>
      <c r="K1384" s="8">
        <f t="shared" si="252"/>
        <v>1.2999999999999999E-2</v>
      </c>
      <c r="L1384" s="7">
        <f t="shared" si="253"/>
        <v>0.02</v>
      </c>
      <c r="M1384" s="8">
        <f t="shared" si="230"/>
        <v>0.81899999999999995</v>
      </c>
      <c r="N1384" s="8">
        <f t="shared" si="231"/>
        <v>1.26</v>
      </c>
    </row>
    <row r="1385" spans="1:14" ht="15.75" customHeight="1" x14ac:dyDescent="0.35">
      <c r="A1385" s="7" t="str">
        <f t="shared" si="243"/>
        <v>blinks_gco_regioes_2022</v>
      </c>
      <c r="B1385" s="7" t="str">
        <f t="shared" si="244"/>
        <v>Facebook Brasil</v>
      </c>
      <c r="C1385" s="7" t="str">
        <f t="shared" si="245"/>
        <v>blinks_gco_regioes_na_conversao_facebook_all_ads_purch_ocpm_NA_na_po_int_ambos-18a65anos_regiao-centro-oeste_ppl_all_mato-grosso-sul-a_na_reg-so-250222-27</v>
      </c>
      <c r="D1385" s="7" t="str">
        <f t="shared" si="246"/>
        <v>330209580</v>
      </c>
      <c r="E1385" s="7" t="str">
        <f>IF('Report DCM'!$H1385="In-Stream Video","Rich Media display banner",IF('Report DCM'!$I1385&gt;'Report DCM'!$J1385,"Standard",VLOOKUP(CONCATENATE(bd_adtype,"_",bd_creativetype),tabela,2,FALSE)))</f>
        <v>Dynamic Click</v>
      </c>
      <c r="F1385" s="7" t="str">
        <f t="shared" si="247"/>
        <v>blinks_gco_regioes_na_conversao_facebook_all_ads_purch_ocpm_NA_na_po_int_ambos-18a65anos_regiao-centro-oeste_ppl_all_mato-grosso-sul-a_na_reg-so-250222-27</v>
      </c>
      <c r="G1385" s="7" t="str">
        <f t="shared" si="248"/>
        <v>522174210</v>
      </c>
      <c r="H1385" s="7" t="str">
        <f t="shared" si="249"/>
        <v>Tracking</v>
      </c>
      <c r="I1385" s="7">
        <f t="shared" si="250"/>
        <v>0</v>
      </c>
      <c r="J1385" s="7">
        <f t="shared" si="251"/>
        <v>38</v>
      </c>
      <c r="K1385" s="8">
        <f t="shared" si="252"/>
        <v>1.2999999999999999E-2</v>
      </c>
      <c r="L1385" s="7">
        <f t="shared" si="253"/>
        <v>0.02</v>
      </c>
      <c r="M1385" s="8">
        <f t="shared" si="230"/>
        <v>0.49399999999999999</v>
      </c>
      <c r="N1385" s="8">
        <f t="shared" si="231"/>
        <v>0.76</v>
      </c>
    </row>
    <row r="1386" spans="1:14" ht="15.75" customHeight="1" x14ac:dyDescent="0.35">
      <c r="A1386" s="7" t="str">
        <f t="shared" si="243"/>
        <v>blinks_gco_regioes_2022</v>
      </c>
      <c r="B1386" s="7" t="str">
        <f t="shared" si="244"/>
        <v>Facebook Brasil</v>
      </c>
      <c r="C1386" s="7" t="str">
        <f t="shared" si="245"/>
        <v>blinks_gco_regioes_na_conversao_facebook_all_ads_purch_ocpm_NA_na_po_int_ambos-18a65anos_regiao-centro-oeste_ppl_all_mato-grosso-sul-b_na_reg-so-250222-28</v>
      </c>
      <c r="D1386" s="7" t="str">
        <f t="shared" si="246"/>
        <v>330209577</v>
      </c>
      <c r="E1386" s="7" t="str">
        <f>IF('Report DCM'!$H1386="In-Stream Video","Rich Media display banner",IF('Report DCM'!$I1386&gt;'Report DCM'!$J1386,"Standard",VLOOKUP(CONCATENATE(bd_adtype,"_",bd_creativetype),tabela,2,FALSE)))</f>
        <v>Dynamic Click</v>
      </c>
      <c r="F1386" s="7" t="str">
        <f t="shared" si="247"/>
        <v>blinks_gco_regioes_na_conversao_facebook_all_ads_purch_ocpm_NA_na_po_int_ambos-18a65anos_regiao-centro-oeste_ppl_all_mato-grosso-sul-b_na_reg-so-250222-28</v>
      </c>
      <c r="G1386" s="7" t="str">
        <f t="shared" si="248"/>
        <v>522174207</v>
      </c>
      <c r="H1386" s="7" t="str">
        <f t="shared" si="249"/>
        <v>Tracking</v>
      </c>
      <c r="I1386" s="7">
        <f t="shared" si="250"/>
        <v>0</v>
      </c>
      <c r="J1386" s="7">
        <f t="shared" si="251"/>
        <v>25</v>
      </c>
      <c r="K1386" s="8">
        <f t="shared" si="252"/>
        <v>1.2999999999999999E-2</v>
      </c>
      <c r="L1386" s="7">
        <f t="shared" si="253"/>
        <v>0.02</v>
      </c>
      <c r="M1386" s="8">
        <f t="shared" si="230"/>
        <v>0.32500000000000001</v>
      </c>
      <c r="N1386" s="8">
        <f t="shared" si="231"/>
        <v>0.5</v>
      </c>
    </row>
    <row r="1387" spans="1:14" ht="15.75" customHeight="1" x14ac:dyDescent="0.35">
      <c r="A1387" s="7" t="str">
        <f t="shared" si="243"/>
        <v>blinks_gco_regioes_2022</v>
      </c>
      <c r="B1387" s="7" t="str">
        <f t="shared" si="244"/>
        <v>Facebook Brasil</v>
      </c>
      <c r="C1387" s="7" t="str">
        <f t="shared" si="245"/>
        <v>blinks_gco_regioes_na_conversao_facebook_all_ads_purch_ocpm_NA_na_po_int_ambos-18a65anos_regiao-nordeste_ppl_all_alagoas-a_na_reg-so-250222-55</v>
      </c>
      <c r="D1387" s="7" t="str">
        <f t="shared" si="246"/>
        <v>330209496</v>
      </c>
      <c r="E1387" s="7" t="str">
        <f>IF('Report DCM'!$H1387="In-Stream Video","Rich Media display banner",IF('Report DCM'!$I1387&gt;'Report DCM'!$J1387,"Standard",VLOOKUP(CONCATENATE(bd_adtype,"_",bd_creativetype),tabela,2,FALSE)))</f>
        <v>Dynamic Click</v>
      </c>
      <c r="F1387" s="7" t="str">
        <f t="shared" si="247"/>
        <v>blinks_gco_regioes_na_conversao_facebook_all_ads_purch_ocpm_NA_na_po_int_ambos-18a65anos_regiao-nordeste_ppl_all_alagoas-a_na_reg-so-250222-55</v>
      </c>
      <c r="G1387" s="7" t="str">
        <f t="shared" si="248"/>
        <v>522174126</v>
      </c>
      <c r="H1387" s="7" t="str">
        <f t="shared" si="249"/>
        <v>Tracking</v>
      </c>
      <c r="I1387" s="7">
        <f t="shared" si="250"/>
        <v>0</v>
      </c>
      <c r="J1387" s="7">
        <f t="shared" si="251"/>
        <v>206</v>
      </c>
      <c r="K1387" s="8">
        <f t="shared" si="252"/>
        <v>1.2999999999999999E-2</v>
      </c>
      <c r="L1387" s="7">
        <f t="shared" si="253"/>
        <v>0.02</v>
      </c>
      <c r="M1387" s="8">
        <f t="shared" si="230"/>
        <v>2.6779999999999999</v>
      </c>
      <c r="N1387" s="8">
        <f t="shared" si="231"/>
        <v>4.12</v>
      </c>
    </row>
    <row r="1388" spans="1:14" ht="15.75" customHeight="1" x14ac:dyDescent="0.35">
      <c r="A1388" s="7" t="str">
        <f t="shared" si="243"/>
        <v>blinks_gco_regioes_2022</v>
      </c>
      <c r="B1388" s="7" t="str">
        <f t="shared" si="244"/>
        <v>Facebook Brasil</v>
      </c>
      <c r="C1388" s="7" t="str">
        <f t="shared" si="245"/>
        <v>blinks_gco_regioes_na_conversao_facebook_all_ads_purch_ocpm_NA_na_po_int_ambos-18a65anos_regiao-nordeste_ppl_all_alagoas-b_na_reg-so-250222-56</v>
      </c>
      <c r="D1388" s="7" t="str">
        <f t="shared" si="246"/>
        <v>330209493</v>
      </c>
      <c r="E1388" s="7" t="str">
        <f>IF('Report DCM'!$H1388="In-Stream Video","Rich Media display banner",IF('Report DCM'!$I1388&gt;'Report DCM'!$J1388,"Standard",VLOOKUP(CONCATENATE(bd_adtype,"_",bd_creativetype),tabela,2,FALSE)))</f>
        <v>Dynamic Click</v>
      </c>
      <c r="F1388" s="7" t="str">
        <f t="shared" si="247"/>
        <v>blinks_gco_regioes_na_conversao_facebook_all_ads_purch_ocpm_NA_na_po_int_ambos-18a65anos_regiao-nordeste_ppl_all_alagoas-b_na_reg-so-250222-56</v>
      </c>
      <c r="G1388" s="7" t="str">
        <f t="shared" si="248"/>
        <v>522174123</v>
      </c>
      <c r="H1388" s="7" t="str">
        <f t="shared" si="249"/>
        <v>Tracking</v>
      </c>
      <c r="I1388" s="7">
        <f t="shared" si="250"/>
        <v>0</v>
      </c>
      <c r="J1388" s="7">
        <f t="shared" si="251"/>
        <v>9</v>
      </c>
      <c r="K1388" s="8">
        <f t="shared" si="252"/>
        <v>1.2999999999999999E-2</v>
      </c>
      <c r="L1388" s="7">
        <f t="shared" si="253"/>
        <v>0.02</v>
      </c>
      <c r="M1388" s="8">
        <f t="shared" si="230"/>
        <v>0.11699999999999999</v>
      </c>
      <c r="N1388" s="8">
        <f t="shared" si="231"/>
        <v>0.18</v>
      </c>
    </row>
    <row r="1389" spans="1:14" ht="15.75" customHeight="1" x14ac:dyDescent="0.35">
      <c r="A1389" s="7" t="str">
        <f t="shared" si="243"/>
        <v>blinks_gco_regioes_2022</v>
      </c>
      <c r="B1389" s="7" t="str">
        <f t="shared" si="244"/>
        <v>Facebook Brasil</v>
      </c>
      <c r="C1389" s="7" t="str">
        <f t="shared" si="245"/>
        <v>blinks_gco_regioes_na_conversao_facebook_all_ads_purch_ocpm_NA_na_po_int_ambos-18a65anos_regiao-nordeste_ppl_all_bahia-a_na_reg-so-250222-51</v>
      </c>
      <c r="D1389" s="7" t="str">
        <f t="shared" si="246"/>
        <v>330209508</v>
      </c>
      <c r="E1389" s="7" t="str">
        <f>IF('Report DCM'!$H1389="In-Stream Video","Rich Media display banner",IF('Report DCM'!$I1389&gt;'Report DCM'!$J1389,"Standard",VLOOKUP(CONCATENATE(bd_adtype,"_",bd_creativetype),tabela,2,FALSE)))</f>
        <v>Dynamic Click</v>
      </c>
      <c r="F1389" s="7" t="str">
        <f t="shared" si="247"/>
        <v>blinks_gco_regioes_na_conversao_facebook_all_ads_purch_ocpm_NA_na_po_int_ambos-18a65anos_regiao-nordeste_ppl_all_bahia-a_na_reg-so-250222-51</v>
      </c>
      <c r="G1389" s="7" t="str">
        <f t="shared" si="248"/>
        <v>522174138</v>
      </c>
      <c r="H1389" s="7" t="str">
        <f t="shared" si="249"/>
        <v>Tracking</v>
      </c>
      <c r="I1389" s="7">
        <f t="shared" si="250"/>
        <v>0</v>
      </c>
      <c r="J1389" s="7">
        <f t="shared" si="251"/>
        <v>763</v>
      </c>
      <c r="K1389" s="8">
        <f t="shared" si="252"/>
        <v>1.2999999999999999E-2</v>
      </c>
      <c r="L1389" s="7">
        <f t="shared" si="253"/>
        <v>0.02</v>
      </c>
      <c r="M1389" s="8">
        <f t="shared" si="230"/>
        <v>9.9189999999999987</v>
      </c>
      <c r="N1389" s="8">
        <f t="shared" si="231"/>
        <v>15.26</v>
      </c>
    </row>
    <row r="1390" spans="1:14" ht="15.75" customHeight="1" x14ac:dyDescent="0.35">
      <c r="A1390" s="7" t="str">
        <f t="shared" si="243"/>
        <v>blinks_gco_regioes_2022</v>
      </c>
      <c r="B1390" s="7" t="str">
        <f t="shared" si="244"/>
        <v>Facebook Brasil</v>
      </c>
      <c r="C1390" s="7" t="str">
        <f t="shared" si="245"/>
        <v>blinks_gco_regioes_na_conversao_facebook_all_ads_purch_ocpm_NA_na_po_int_ambos-18a65anos_regiao-nordeste_ppl_all_bahia-b_na_reg-so-250222-52</v>
      </c>
      <c r="D1390" s="7" t="str">
        <f t="shared" si="246"/>
        <v>330209505</v>
      </c>
      <c r="E1390" s="7" t="str">
        <f>IF('Report DCM'!$H1390="In-Stream Video","Rich Media display banner",IF('Report DCM'!$I1390&gt;'Report DCM'!$J1390,"Standard",VLOOKUP(CONCATENATE(bd_adtype,"_",bd_creativetype),tabela,2,FALSE)))</f>
        <v>Dynamic Click</v>
      </c>
      <c r="F1390" s="7" t="str">
        <f t="shared" si="247"/>
        <v>blinks_gco_regioes_na_conversao_facebook_all_ads_purch_ocpm_NA_na_po_int_ambos-18a65anos_regiao-nordeste_ppl_all_bahia-b_na_reg-so-250222-52</v>
      </c>
      <c r="G1390" s="7" t="str">
        <f t="shared" si="248"/>
        <v>522174135</v>
      </c>
      <c r="H1390" s="7" t="str">
        <f t="shared" si="249"/>
        <v>Tracking</v>
      </c>
      <c r="I1390" s="7">
        <f t="shared" si="250"/>
        <v>0</v>
      </c>
      <c r="J1390" s="7">
        <f t="shared" si="251"/>
        <v>28</v>
      </c>
      <c r="K1390" s="8">
        <f t="shared" si="252"/>
        <v>1.2999999999999999E-2</v>
      </c>
      <c r="L1390" s="7">
        <f t="shared" si="253"/>
        <v>0.02</v>
      </c>
      <c r="M1390" s="8">
        <f t="shared" si="230"/>
        <v>0.36399999999999999</v>
      </c>
      <c r="N1390" s="8">
        <f t="shared" si="231"/>
        <v>0.56000000000000005</v>
      </c>
    </row>
    <row r="1391" spans="1:14" ht="15.75" customHeight="1" x14ac:dyDescent="0.35">
      <c r="A1391" s="7" t="str">
        <f t="shared" si="243"/>
        <v>blinks_gco_regioes_2022</v>
      </c>
      <c r="B1391" s="7" t="str">
        <f t="shared" si="244"/>
        <v>Facebook Brasil</v>
      </c>
      <c r="C1391" s="7" t="str">
        <f t="shared" si="245"/>
        <v>blinks_gco_regioes_na_conversao_facebook_all_ads_purch_ocpm_NA_na_po_int_ambos-18a65anos_regiao-nordeste_ppl_all_ceara-a_na_reg-so-250222-63</v>
      </c>
      <c r="D1391" s="7" t="str">
        <f t="shared" si="246"/>
        <v>330209472</v>
      </c>
      <c r="E1391" s="7" t="str">
        <f>IF('Report DCM'!$H1391="In-Stream Video","Rich Media display banner",IF('Report DCM'!$I1391&gt;'Report DCM'!$J1391,"Standard",VLOOKUP(CONCATENATE(bd_adtype,"_",bd_creativetype),tabela,2,FALSE)))</f>
        <v>Dynamic Click</v>
      </c>
      <c r="F1391" s="7" t="str">
        <f t="shared" si="247"/>
        <v>blinks_gco_regioes_na_conversao_facebook_all_ads_purch_ocpm_NA_na_po_int_ambos-18a65anos_regiao-nordeste_ppl_all_ceara-a_na_reg-so-250222-63</v>
      </c>
      <c r="G1391" s="7" t="str">
        <f t="shared" si="248"/>
        <v>522174102</v>
      </c>
      <c r="H1391" s="7" t="str">
        <f t="shared" si="249"/>
        <v>Tracking</v>
      </c>
      <c r="I1391" s="7">
        <f t="shared" si="250"/>
        <v>0</v>
      </c>
      <c r="J1391" s="7">
        <f t="shared" si="251"/>
        <v>229</v>
      </c>
      <c r="K1391" s="8">
        <f t="shared" si="252"/>
        <v>1.2999999999999999E-2</v>
      </c>
      <c r="L1391" s="7">
        <f t="shared" si="253"/>
        <v>0.02</v>
      </c>
      <c r="M1391" s="8">
        <f t="shared" si="230"/>
        <v>2.9769999999999999</v>
      </c>
      <c r="N1391" s="8">
        <f t="shared" si="231"/>
        <v>4.58</v>
      </c>
    </row>
    <row r="1392" spans="1:14" ht="15.75" customHeight="1" x14ac:dyDescent="0.35">
      <c r="A1392" s="7" t="str">
        <f t="shared" si="243"/>
        <v>blinks_gco_regioes_2022</v>
      </c>
      <c r="B1392" s="7" t="str">
        <f t="shared" si="244"/>
        <v>Facebook Brasil</v>
      </c>
      <c r="C1392" s="7" t="str">
        <f t="shared" si="245"/>
        <v>blinks_gco_regioes_na_conversao_facebook_all_ads_purch_ocpm_NA_na_po_int_ambos-18a65anos_regiao-nordeste_ppl_all_ceara-b_na_reg-so-250222-64</v>
      </c>
      <c r="D1392" s="7" t="str">
        <f t="shared" si="246"/>
        <v>330209469</v>
      </c>
      <c r="E1392" s="7" t="str">
        <f>IF('Report DCM'!$H1392="In-Stream Video","Rich Media display banner",IF('Report DCM'!$I1392&gt;'Report DCM'!$J1392,"Standard",VLOOKUP(CONCATENATE(bd_adtype,"_",bd_creativetype),tabela,2,FALSE)))</f>
        <v>Dynamic Click</v>
      </c>
      <c r="F1392" s="7" t="str">
        <f t="shared" si="247"/>
        <v>blinks_gco_regioes_na_conversao_facebook_all_ads_purch_ocpm_NA_na_po_int_ambos-18a65anos_regiao-nordeste_ppl_all_ceara-b_na_reg-so-250222-64</v>
      </c>
      <c r="G1392" s="7" t="str">
        <f t="shared" si="248"/>
        <v>522174099</v>
      </c>
      <c r="H1392" s="7" t="str">
        <f t="shared" si="249"/>
        <v>Tracking</v>
      </c>
      <c r="I1392" s="7">
        <f t="shared" si="250"/>
        <v>0</v>
      </c>
      <c r="J1392" s="7">
        <f t="shared" si="251"/>
        <v>120</v>
      </c>
      <c r="K1392" s="8">
        <f t="shared" si="252"/>
        <v>1.2999999999999999E-2</v>
      </c>
      <c r="L1392" s="7">
        <f t="shared" si="253"/>
        <v>0.02</v>
      </c>
      <c r="M1392" s="8">
        <f t="shared" si="230"/>
        <v>1.5599999999999998</v>
      </c>
      <c r="N1392" s="8">
        <f t="shared" si="231"/>
        <v>2.4</v>
      </c>
    </row>
    <row r="1393" spans="1:14" ht="15.75" customHeight="1" x14ac:dyDescent="0.35">
      <c r="A1393" s="7" t="str">
        <f t="shared" si="243"/>
        <v>blinks_gco_regioes_2022</v>
      </c>
      <c r="B1393" s="7" t="str">
        <f t="shared" si="244"/>
        <v>Facebook Brasil</v>
      </c>
      <c r="C1393" s="7" t="str">
        <f t="shared" si="245"/>
        <v>blinks_gco_regioes_na_conversao_facebook_all_ads_purch_ocpm_NA_na_po_int_ambos-18a65anos_regiao-nordeste_ppl_all_maranhao-a_na_reg-so-250222-65</v>
      </c>
      <c r="D1393" s="7" t="str">
        <f t="shared" si="246"/>
        <v>330209466</v>
      </c>
      <c r="E1393" s="7" t="str">
        <f>IF('Report DCM'!$H1393="In-Stream Video","Rich Media display banner",IF('Report DCM'!$I1393&gt;'Report DCM'!$J1393,"Standard",VLOOKUP(CONCATENATE(bd_adtype,"_",bd_creativetype),tabela,2,FALSE)))</f>
        <v>Dynamic Click</v>
      </c>
      <c r="F1393" s="7" t="str">
        <f t="shared" si="247"/>
        <v>blinks_gco_regioes_na_conversao_facebook_all_ads_purch_ocpm_NA_na_po_int_ambos-18a65anos_regiao-nordeste_ppl_all_maranhao-a_na_reg-so-250222-65</v>
      </c>
      <c r="G1393" s="7" t="str">
        <f t="shared" si="248"/>
        <v>522174096</v>
      </c>
      <c r="H1393" s="7" t="str">
        <f t="shared" si="249"/>
        <v>Tracking</v>
      </c>
      <c r="I1393" s="7">
        <f t="shared" si="250"/>
        <v>0</v>
      </c>
      <c r="J1393" s="7">
        <f t="shared" si="251"/>
        <v>544</v>
      </c>
      <c r="K1393" s="8">
        <f t="shared" si="252"/>
        <v>1.2999999999999999E-2</v>
      </c>
      <c r="L1393" s="7">
        <f t="shared" si="253"/>
        <v>0.02</v>
      </c>
      <c r="M1393" s="8">
        <f t="shared" si="230"/>
        <v>7.0720000000000001</v>
      </c>
      <c r="N1393" s="8">
        <f t="shared" si="231"/>
        <v>10.88</v>
      </c>
    </row>
    <row r="1394" spans="1:14" ht="15.75" customHeight="1" x14ac:dyDescent="0.35">
      <c r="A1394" s="7" t="str">
        <f t="shared" si="243"/>
        <v>blinks_gco_regioes_2022</v>
      </c>
      <c r="B1394" s="7" t="str">
        <f t="shared" si="244"/>
        <v>Facebook Brasil</v>
      </c>
      <c r="C1394" s="7" t="str">
        <f t="shared" si="245"/>
        <v>blinks_gco_regioes_na_conversao_facebook_all_ads_purch_ocpm_NA_na_po_int_ambos-18a65anos_regiao-nordeste_ppl_all_maranhao-b_na_reg-so-250222-66</v>
      </c>
      <c r="D1394" s="7" t="str">
        <f t="shared" si="246"/>
        <v>330209463</v>
      </c>
      <c r="E1394" s="7" t="str">
        <f>IF('Report DCM'!$H1394="In-Stream Video","Rich Media display banner",IF('Report DCM'!$I1394&gt;'Report DCM'!$J1394,"Standard",VLOOKUP(CONCATENATE(bd_adtype,"_",bd_creativetype),tabela,2,FALSE)))</f>
        <v>Dynamic Click</v>
      </c>
      <c r="F1394" s="7" t="str">
        <f t="shared" si="247"/>
        <v>blinks_gco_regioes_na_conversao_facebook_all_ads_purch_ocpm_NA_na_po_int_ambos-18a65anos_regiao-nordeste_ppl_all_maranhao-b_na_reg-so-250222-66</v>
      </c>
      <c r="G1394" s="7" t="str">
        <f t="shared" si="248"/>
        <v>522174093</v>
      </c>
      <c r="H1394" s="7" t="str">
        <f t="shared" si="249"/>
        <v>Tracking</v>
      </c>
      <c r="I1394" s="7">
        <f t="shared" si="250"/>
        <v>0</v>
      </c>
      <c r="J1394" s="7">
        <f t="shared" si="251"/>
        <v>86</v>
      </c>
      <c r="K1394" s="8">
        <f t="shared" si="252"/>
        <v>1.2999999999999999E-2</v>
      </c>
      <c r="L1394" s="7">
        <f t="shared" si="253"/>
        <v>0.02</v>
      </c>
      <c r="M1394" s="8">
        <f t="shared" si="230"/>
        <v>1.1179999999999999</v>
      </c>
      <c r="N1394" s="8">
        <f t="shared" si="231"/>
        <v>1.72</v>
      </c>
    </row>
    <row r="1395" spans="1:14" ht="15.75" customHeight="1" x14ac:dyDescent="0.35">
      <c r="A1395" s="7" t="str">
        <f t="shared" si="243"/>
        <v>blinks_gco_regioes_2022</v>
      </c>
      <c r="B1395" s="7" t="str">
        <f t="shared" si="244"/>
        <v>Facebook Brasil</v>
      </c>
      <c r="C1395" s="7" t="str">
        <f t="shared" si="245"/>
        <v>blinks_gco_regioes_na_conversao_facebook_all_ads_purch_ocpm_NA_na_po_int_ambos-18a65anos_regiao-nordeste_ppl_all_paraiba-a_na_reg-so-250222-59</v>
      </c>
      <c r="D1395" s="7" t="str">
        <f t="shared" si="246"/>
        <v>330209484</v>
      </c>
      <c r="E1395" s="7" t="str">
        <f>IF('Report DCM'!$H1395="In-Stream Video","Rich Media display banner",IF('Report DCM'!$I1395&gt;'Report DCM'!$J1395,"Standard",VLOOKUP(CONCATENATE(bd_adtype,"_",bd_creativetype),tabela,2,FALSE)))</f>
        <v>Dynamic Click</v>
      </c>
      <c r="F1395" s="7" t="str">
        <f t="shared" si="247"/>
        <v>blinks_gco_regioes_na_conversao_facebook_all_ads_purch_ocpm_NA_na_po_int_ambos-18a65anos_regiao-nordeste_ppl_all_paraiba-a_na_reg-so-250222-59</v>
      </c>
      <c r="G1395" s="7" t="str">
        <f t="shared" si="248"/>
        <v>522174114</v>
      </c>
      <c r="H1395" s="7" t="str">
        <f t="shared" si="249"/>
        <v>Tracking</v>
      </c>
      <c r="I1395" s="7">
        <f t="shared" si="250"/>
        <v>0</v>
      </c>
      <c r="J1395" s="7">
        <f t="shared" si="251"/>
        <v>1572</v>
      </c>
      <c r="K1395" s="8">
        <f t="shared" si="252"/>
        <v>1.2999999999999999E-2</v>
      </c>
      <c r="L1395" s="7">
        <f t="shared" si="253"/>
        <v>0.02</v>
      </c>
      <c r="M1395" s="8">
        <f t="shared" si="230"/>
        <v>20.436</v>
      </c>
      <c r="N1395" s="8">
        <f t="shared" si="231"/>
        <v>31.44</v>
      </c>
    </row>
    <row r="1396" spans="1:14" ht="15.75" customHeight="1" x14ac:dyDescent="0.35">
      <c r="A1396" s="7" t="str">
        <f t="shared" si="243"/>
        <v>blinks_gco_regioes_2022</v>
      </c>
      <c r="B1396" s="7" t="str">
        <f t="shared" si="244"/>
        <v>Facebook Brasil</v>
      </c>
      <c r="C1396" s="7" t="str">
        <f t="shared" si="245"/>
        <v>blinks_gco_regioes_na_conversao_facebook_all_ads_purch_ocpm_NA_na_po_int_ambos-18a65anos_regiao-nordeste_ppl_all_paraiba-b_na_reg-so-250222-60</v>
      </c>
      <c r="D1396" s="7" t="str">
        <f t="shared" si="246"/>
        <v>330209481</v>
      </c>
      <c r="E1396" s="7" t="str">
        <f>IF('Report DCM'!$H1396="In-Stream Video","Rich Media display banner",IF('Report DCM'!$I1396&gt;'Report DCM'!$J1396,"Standard",VLOOKUP(CONCATENATE(bd_adtype,"_",bd_creativetype),tabela,2,FALSE)))</f>
        <v>Dynamic Click</v>
      </c>
      <c r="F1396" s="7" t="str">
        <f t="shared" si="247"/>
        <v>blinks_gco_regioes_na_conversao_facebook_all_ads_purch_ocpm_NA_na_po_int_ambos-18a65anos_regiao-nordeste_ppl_all_paraiba-b_na_reg-so-250222-60</v>
      </c>
      <c r="G1396" s="7" t="str">
        <f t="shared" si="248"/>
        <v>522174111</v>
      </c>
      <c r="H1396" s="7" t="str">
        <f t="shared" si="249"/>
        <v>Tracking</v>
      </c>
      <c r="I1396" s="7">
        <f t="shared" si="250"/>
        <v>0</v>
      </c>
      <c r="J1396" s="7">
        <f t="shared" si="251"/>
        <v>137</v>
      </c>
      <c r="K1396" s="8">
        <f t="shared" si="252"/>
        <v>1.2999999999999999E-2</v>
      </c>
      <c r="L1396" s="7">
        <f t="shared" si="253"/>
        <v>0.02</v>
      </c>
      <c r="M1396" s="8">
        <f t="shared" si="230"/>
        <v>1.7809999999999999</v>
      </c>
      <c r="N1396" s="8">
        <f t="shared" si="231"/>
        <v>2.74</v>
      </c>
    </row>
    <row r="1397" spans="1:14" ht="15.75" customHeight="1" x14ac:dyDescent="0.35">
      <c r="A1397" s="7" t="str">
        <f t="shared" si="243"/>
        <v>blinks_gco_regioes_2022</v>
      </c>
      <c r="B1397" s="7" t="str">
        <f t="shared" si="244"/>
        <v>Facebook Brasil</v>
      </c>
      <c r="C1397" s="7" t="str">
        <f t="shared" si="245"/>
        <v>blinks_gco_regioes_na_conversao_facebook_all_ads_purch_ocpm_NA_na_po_int_ambos-18a65anos_regiao-nordeste_ppl_all_pernambuco-a_na_reg-so-250222-57</v>
      </c>
      <c r="D1397" s="7" t="str">
        <f t="shared" si="246"/>
        <v>330209490</v>
      </c>
      <c r="E1397" s="7" t="str">
        <f>IF('Report DCM'!$H1397="In-Stream Video","Rich Media display banner",IF('Report DCM'!$I1397&gt;'Report DCM'!$J1397,"Standard",VLOOKUP(CONCATENATE(bd_adtype,"_",bd_creativetype),tabela,2,FALSE)))</f>
        <v>Dynamic Click</v>
      </c>
      <c r="F1397" s="7" t="str">
        <f t="shared" si="247"/>
        <v>blinks_gco_regioes_na_conversao_facebook_all_ads_purch_ocpm_NA_na_po_int_ambos-18a65anos_regiao-nordeste_ppl_all_pernambuco-a_na_reg-so-250222-57</v>
      </c>
      <c r="G1397" s="7" t="str">
        <f t="shared" si="248"/>
        <v>522174120</v>
      </c>
      <c r="H1397" s="7" t="str">
        <f t="shared" si="249"/>
        <v>Tracking</v>
      </c>
      <c r="I1397" s="7">
        <f t="shared" si="250"/>
        <v>0</v>
      </c>
      <c r="J1397" s="7">
        <f t="shared" si="251"/>
        <v>132</v>
      </c>
      <c r="K1397" s="8">
        <f t="shared" si="252"/>
        <v>1.2999999999999999E-2</v>
      </c>
      <c r="L1397" s="7">
        <f t="shared" si="253"/>
        <v>0.02</v>
      </c>
      <c r="M1397" s="8">
        <f t="shared" si="230"/>
        <v>1.716</v>
      </c>
      <c r="N1397" s="8">
        <f t="shared" si="231"/>
        <v>2.64</v>
      </c>
    </row>
    <row r="1398" spans="1:14" ht="15.75" customHeight="1" x14ac:dyDescent="0.35">
      <c r="A1398" s="7" t="str">
        <f t="shared" si="243"/>
        <v>blinks_gco_regioes_2022</v>
      </c>
      <c r="B1398" s="7" t="str">
        <f t="shared" si="244"/>
        <v>Facebook Brasil</v>
      </c>
      <c r="C1398" s="7" t="str">
        <f t="shared" si="245"/>
        <v>blinks_gco_regioes_na_conversao_facebook_all_ads_purch_ocpm_NA_na_po_int_ambos-18a65anos_regiao-nordeste_ppl_all_pernambuco-b_na_reg-so-250222-58</v>
      </c>
      <c r="D1398" s="7" t="str">
        <f t="shared" si="246"/>
        <v>330209487</v>
      </c>
      <c r="E1398" s="7" t="str">
        <f>IF('Report DCM'!$H1398="In-Stream Video","Rich Media display banner",IF('Report DCM'!$I1398&gt;'Report DCM'!$J1398,"Standard",VLOOKUP(CONCATENATE(bd_adtype,"_",bd_creativetype),tabela,2,FALSE)))</f>
        <v>Dynamic Click</v>
      </c>
      <c r="F1398" s="7" t="str">
        <f t="shared" si="247"/>
        <v>blinks_gco_regioes_na_conversao_facebook_all_ads_purch_ocpm_NA_na_po_int_ambos-18a65anos_regiao-nordeste_ppl_all_pernambuco-b_na_reg-so-250222-58</v>
      </c>
      <c r="G1398" s="7" t="str">
        <f t="shared" si="248"/>
        <v>522174117</v>
      </c>
      <c r="H1398" s="7" t="str">
        <f t="shared" si="249"/>
        <v>Tracking</v>
      </c>
      <c r="I1398" s="7">
        <f t="shared" si="250"/>
        <v>0</v>
      </c>
      <c r="J1398" s="7">
        <f t="shared" si="251"/>
        <v>29</v>
      </c>
      <c r="K1398" s="8">
        <f t="shared" si="252"/>
        <v>1.2999999999999999E-2</v>
      </c>
      <c r="L1398" s="7">
        <f t="shared" si="253"/>
        <v>0.02</v>
      </c>
      <c r="M1398" s="8">
        <f t="shared" si="230"/>
        <v>0.377</v>
      </c>
      <c r="N1398" s="8">
        <f t="shared" si="231"/>
        <v>0.57999999999999996</v>
      </c>
    </row>
    <row r="1399" spans="1:14" ht="15.75" customHeight="1" x14ac:dyDescent="0.35">
      <c r="A1399" s="7" t="str">
        <f t="shared" si="243"/>
        <v>blinks_gco_regioes_2022</v>
      </c>
      <c r="B1399" s="7" t="str">
        <f t="shared" si="244"/>
        <v>Facebook Brasil</v>
      </c>
      <c r="C1399" s="7" t="str">
        <f t="shared" si="245"/>
        <v>blinks_gco_regioes_na_conversao_facebook_all_ads_purch_ocpm_NA_na_po_int_ambos-18a65anos_regiao-nordeste_ppl_all_piaui-a_na_reg-so-250222-67</v>
      </c>
      <c r="D1399" s="7" t="str">
        <f t="shared" si="246"/>
        <v>330209460</v>
      </c>
      <c r="E1399" s="7" t="str">
        <f>IF('Report DCM'!$H1399="In-Stream Video","Rich Media display banner",IF('Report DCM'!$I1399&gt;'Report DCM'!$J1399,"Standard",VLOOKUP(CONCATENATE(bd_adtype,"_",bd_creativetype),tabela,2,FALSE)))</f>
        <v>Dynamic Click</v>
      </c>
      <c r="F1399" s="7" t="str">
        <f t="shared" si="247"/>
        <v>blinks_gco_regioes_na_conversao_facebook_all_ads_purch_ocpm_NA_na_po_int_ambos-18a65anos_regiao-nordeste_ppl_all_piaui-a_na_reg-so-250222-67</v>
      </c>
      <c r="G1399" s="7" t="str">
        <f t="shared" si="248"/>
        <v>522174090</v>
      </c>
      <c r="H1399" s="7" t="str">
        <f t="shared" si="249"/>
        <v>Tracking</v>
      </c>
      <c r="I1399" s="7">
        <f t="shared" si="250"/>
        <v>0</v>
      </c>
      <c r="J1399" s="7">
        <f t="shared" si="251"/>
        <v>409</v>
      </c>
      <c r="K1399" s="8">
        <f t="shared" si="252"/>
        <v>1.2999999999999999E-2</v>
      </c>
      <c r="L1399" s="7">
        <f t="shared" si="253"/>
        <v>0.02</v>
      </c>
      <c r="M1399" s="8">
        <f t="shared" si="230"/>
        <v>5.3170000000000002</v>
      </c>
      <c r="N1399" s="8">
        <f t="shared" si="231"/>
        <v>8.18</v>
      </c>
    </row>
    <row r="1400" spans="1:14" ht="15.75" customHeight="1" x14ac:dyDescent="0.35">
      <c r="A1400" s="7" t="str">
        <f t="shared" si="243"/>
        <v>blinks_gco_regioes_2022</v>
      </c>
      <c r="B1400" s="7" t="str">
        <f t="shared" si="244"/>
        <v>Facebook Brasil</v>
      </c>
      <c r="C1400" s="7" t="str">
        <f t="shared" si="245"/>
        <v>blinks_gco_regioes_na_conversao_facebook_all_ads_purch_ocpm_NA_na_po_int_ambos-18a65anos_regiao-nordeste_ppl_all_piaui-b_na_reg-so-250222-68</v>
      </c>
      <c r="D1400" s="7" t="str">
        <f t="shared" si="246"/>
        <v>330209457</v>
      </c>
      <c r="E1400" s="7" t="str">
        <f>IF('Report DCM'!$H1400="In-Stream Video","Rich Media display banner",IF('Report DCM'!$I1400&gt;'Report DCM'!$J1400,"Standard",VLOOKUP(CONCATENATE(bd_adtype,"_",bd_creativetype),tabela,2,FALSE)))</f>
        <v>Dynamic Click</v>
      </c>
      <c r="F1400" s="7" t="str">
        <f t="shared" si="247"/>
        <v>blinks_gco_regioes_na_conversao_facebook_all_ads_purch_ocpm_NA_na_po_int_ambos-18a65anos_regiao-nordeste_ppl_all_piaui-b_na_reg-so-250222-68</v>
      </c>
      <c r="G1400" s="7" t="str">
        <f t="shared" si="248"/>
        <v>522174087</v>
      </c>
      <c r="H1400" s="7" t="str">
        <f t="shared" si="249"/>
        <v>Tracking</v>
      </c>
      <c r="I1400" s="7">
        <f t="shared" si="250"/>
        <v>0</v>
      </c>
      <c r="J1400" s="7">
        <f t="shared" si="251"/>
        <v>126</v>
      </c>
      <c r="K1400" s="8">
        <f t="shared" si="252"/>
        <v>1.2999999999999999E-2</v>
      </c>
      <c r="L1400" s="7">
        <f t="shared" si="253"/>
        <v>0.02</v>
      </c>
      <c r="M1400" s="8">
        <f t="shared" si="230"/>
        <v>1.6379999999999999</v>
      </c>
      <c r="N1400" s="8">
        <f t="shared" si="231"/>
        <v>2.52</v>
      </c>
    </row>
    <row r="1401" spans="1:14" ht="15.75" customHeight="1" x14ac:dyDescent="0.35">
      <c r="A1401" s="7" t="str">
        <f t="shared" si="243"/>
        <v>blinks_gco_regioes_2022</v>
      </c>
      <c r="B1401" s="7" t="str">
        <f t="shared" si="244"/>
        <v>Facebook Brasil</v>
      </c>
      <c r="C1401" s="7" t="str">
        <f t="shared" si="245"/>
        <v>blinks_gco_regioes_na_conversao_facebook_all_ads_purch_ocpm_NA_na_po_int_ambos-18a65anos_regiao-nordeste_ppl_all_rio-do-norte-a_na_reg-so-250222-61</v>
      </c>
      <c r="D1401" s="7" t="str">
        <f t="shared" si="246"/>
        <v>330209478</v>
      </c>
      <c r="E1401" s="7" t="str">
        <f>IF('Report DCM'!$H1401="In-Stream Video","Rich Media display banner",IF('Report DCM'!$I1401&gt;'Report DCM'!$J1401,"Standard",VLOOKUP(CONCATENATE(bd_adtype,"_",bd_creativetype),tabela,2,FALSE)))</f>
        <v>Dynamic Click</v>
      </c>
      <c r="F1401" s="7" t="str">
        <f t="shared" si="247"/>
        <v>blinks_gco_regioes_na_conversao_facebook_all_ads_purch_ocpm_NA_na_po_int_ambos-18a65anos_regiao-nordeste_ppl_all_rio-do-norte-a_na_reg-so-250222-61</v>
      </c>
      <c r="G1401" s="7" t="str">
        <f t="shared" si="248"/>
        <v>522174108</v>
      </c>
      <c r="H1401" s="7" t="str">
        <f t="shared" si="249"/>
        <v>Tracking</v>
      </c>
      <c r="I1401" s="7">
        <f t="shared" si="250"/>
        <v>0</v>
      </c>
      <c r="J1401" s="7">
        <f t="shared" si="251"/>
        <v>53</v>
      </c>
      <c r="K1401" s="8">
        <f t="shared" si="252"/>
        <v>1.2999999999999999E-2</v>
      </c>
      <c r="L1401" s="7">
        <f t="shared" si="253"/>
        <v>0.02</v>
      </c>
      <c r="M1401" s="8">
        <f t="shared" si="230"/>
        <v>0.68899999999999995</v>
      </c>
      <c r="N1401" s="8">
        <f t="shared" si="231"/>
        <v>1.06</v>
      </c>
    </row>
    <row r="1402" spans="1:14" ht="15.75" customHeight="1" x14ac:dyDescent="0.35">
      <c r="A1402" s="7" t="str">
        <f t="shared" si="243"/>
        <v>blinks_gco_regioes_2022</v>
      </c>
      <c r="B1402" s="7" t="str">
        <f t="shared" si="244"/>
        <v>Facebook Brasil</v>
      </c>
      <c r="C1402" s="7" t="str">
        <f t="shared" si="245"/>
        <v>blinks_gco_regioes_na_conversao_facebook_all_ads_purch_ocpm_NA_na_po_int_ambos-18a65anos_regiao-nordeste_ppl_all_rio-do-norte-b_na_reg-so-250222-62</v>
      </c>
      <c r="D1402" s="7" t="str">
        <f t="shared" si="246"/>
        <v>330209475</v>
      </c>
      <c r="E1402" s="7" t="str">
        <f>IF('Report DCM'!$H1402="In-Stream Video","Rich Media display banner",IF('Report DCM'!$I1402&gt;'Report DCM'!$J1402,"Standard",VLOOKUP(CONCATENATE(bd_adtype,"_",bd_creativetype),tabela,2,FALSE)))</f>
        <v>Dynamic Click</v>
      </c>
      <c r="F1402" s="7" t="str">
        <f t="shared" si="247"/>
        <v>blinks_gco_regioes_na_conversao_facebook_all_ads_purch_ocpm_NA_na_po_int_ambos-18a65anos_regiao-nordeste_ppl_all_rio-do-norte-b_na_reg-so-250222-62</v>
      </c>
      <c r="G1402" s="7" t="str">
        <f t="shared" si="248"/>
        <v>522174105</v>
      </c>
      <c r="H1402" s="7" t="str">
        <f t="shared" si="249"/>
        <v>Tracking</v>
      </c>
      <c r="I1402" s="7">
        <f t="shared" si="250"/>
        <v>0</v>
      </c>
      <c r="J1402" s="7">
        <f t="shared" si="251"/>
        <v>2</v>
      </c>
      <c r="K1402" s="8">
        <f t="shared" si="252"/>
        <v>1.2999999999999999E-2</v>
      </c>
      <c r="L1402" s="7">
        <f t="shared" si="253"/>
        <v>0.02</v>
      </c>
      <c r="M1402" s="8">
        <f t="shared" si="230"/>
        <v>2.5999999999999999E-2</v>
      </c>
      <c r="N1402" s="8">
        <f t="shared" si="231"/>
        <v>0.04</v>
      </c>
    </row>
    <row r="1403" spans="1:14" ht="15.75" customHeight="1" x14ac:dyDescent="0.35">
      <c r="A1403" s="7" t="str">
        <f t="shared" si="243"/>
        <v>blinks_gco_regioes_2022</v>
      </c>
      <c r="B1403" s="7" t="str">
        <f t="shared" si="244"/>
        <v>Facebook Brasil</v>
      </c>
      <c r="C1403" s="7" t="str">
        <f t="shared" si="245"/>
        <v>blinks_gco_regioes_na_conversao_facebook_all_ads_purch_ocpm_NA_na_po_int_ambos-18a65anos_regiao-nordeste_ppl_all_sergipe-a_na_reg-so-250222-53</v>
      </c>
      <c r="D1403" s="7" t="str">
        <f t="shared" si="246"/>
        <v>330209502</v>
      </c>
      <c r="E1403" s="7" t="str">
        <f>IF('Report DCM'!$H1403="In-Stream Video","Rich Media display banner",IF('Report DCM'!$I1403&gt;'Report DCM'!$J1403,"Standard",VLOOKUP(CONCATENATE(bd_adtype,"_",bd_creativetype),tabela,2,FALSE)))</f>
        <v>Dynamic Click</v>
      </c>
      <c r="F1403" s="7" t="str">
        <f t="shared" si="247"/>
        <v>blinks_gco_regioes_na_conversao_facebook_all_ads_purch_ocpm_NA_na_po_int_ambos-18a65anos_regiao-nordeste_ppl_all_sergipe-a_na_reg-so-250222-53</v>
      </c>
      <c r="G1403" s="7" t="str">
        <f t="shared" si="248"/>
        <v>522174132</v>
      </c>
      <c r="H1403" s="7" t="str">
        <f t="shared" si="249"/>
        <v>Tracking</v>
      </c>
      <c r="I1403" s="7">
        <f t="shared" si="250"/>
        <v>0</v>
      </c>
      <c r="J1403" s="7">
        <f t="shared" si="251"/>
        <v>305</v>
      </c>
      <c r="K1403" s="8">
        <f t="shared" si="252"/>
        <v>1.2999999999999999E-2</v>
      </c>
      <c r="L1403" s="7">
        <f t="shared" si="253"/>
        <v>0.02</v>
      </c>
      <c r="M1403" s="8">
        <f t="shared" si="230"/>
        <v>3.9649999999999999</v>
      </c>
      <c r="N1403" s="8">
        <f t="shared" si="231"/>
        <v>6.1000000000000005</v>
      </c>
    </row>
    <row r="1404" spans="1:14" ht="15.75" customHeight="1" x14ac:dyDescent="0.35">
      <c r="A1404" s="7" t="str">
        <f t="shared" si="243"/>
        <v>blinks_gco_regioes_2022</v>
      </c>
      <c r="B1404" s="7" t="str">
        <f t="shared" si="244"/>
        <v>Facebook Brasil</v>
      </c>
      <c r="C1404" s="7" t="str">
        <f t="shared" si="245"/>
        <v>blinks_gco_regioes_na_conversao_facebook_all_ads_purch_ocpm_NA_na_po_int_ambos-18a65anos_regiao-nordeste_ppl_all_sergipe-b_na_reg-so-250222-54</v>
      </c>
      <c r="D1404" s="7" t="str">
        <f t="shared" si="246"/>
        <v>330209499</v>
      </c>
      <c r="E1404" s="7" t="str">
        <f>IF('Report DCM'!$H1404="In-Stream Video","Rich Media display banner",IF('Report DCM'!$I1404&gt;'Report DCM'!$J1404,"Standard",VLOOKUP(CONCATENATE(bd_adtype,"_",bd_creativetype),tabela,2,FALSE)))</f>
        <v>Dynamic Click</v>
      </c>
      <c r="F1404" s="7" t="str">
        <f t="shared" si="247"/>
        <v>blinks_gco_regioes_na_conversao_facebook_all_ads_purch_ocpm_NA_na_po_int_ambos-18a65anos_regiao-nordeste_ppl_all_sergipe-b_na_reg-so-250222-54</v>
      </c>
      <c r="G1404" s="7" t="str">
        <f t="shared" si="248"/>
        <v>522174129</v>
      </c>
      <c r="H1404" s="7" t="str">
        <f t="shared" si="249"/>
        <v>Tracking</v>
      </c>
      <c r="I1404" s="7">
        <f t="shared" si="250"/>
        <v>0</v>
      </c>
      <c r="J1404" s="7">
        <f t="shared" si="251"/>
        <v>15</v>
      </c>
      <c r="K1404" s="8">
        <f t="shared" si="252"/>
        <v>1.2999999999999999E-2</v>
      </c>
      <c r="L1404" s="7">
        <f t="shared" si="253"/>
        <v>0.02</v>
      </c>
      <c r="M1404" s="8">
        <f t="shared" si="230"/>
        <v>0.19499999999999998</v>
      </c>
      <c r="N1404" s="8">
        <f t="shared" si="231"/>
        <v>0.3</v>
      </c>
    </row>
    <row r="1405" spans="1:14" ht="15.75" customHeight="1" x14ac:dyDescent="0.35">
      <c r="A1405" s="7" t="str">
        <f t="shared" si="243"/>
        <v>blinks_gco_regioes_2022</v>
      </c>
      <c r="B1405" s="7" t="str">
        <f t="shared" si="244"/>
        <v>Facebook Brasil</v>
      </c>
      <c r="C1405" s="7" t="str">
        <f t="shared" si="245"/>
        <v>blinks_gco_regioes_na_conversao_facebook_all_ads_purch_ocpm_NA_na_po_int_ambos-18a65anos_regiao-norte_ppl_all_acre-a_na_reg-so-250222-41</v>
      </c>
      <c r="D1405" s="7" t="str">
        <f t="shared" si="246"/>
        <v>330209538</v>
      </c>
      <c r="E1405" s="7" t="str">
        <f>IF('Report DCM'!$H1405="In-Stream Video","Rich Media display banner",IF('Report DCM'!$I1405&gt;'Report DCM'!$J1405,"Standard",VLOOKUP(CONCATENATE(bd_adtype,"_",bd_creativetype),tabela,2,FALSE)))</f>
        <v>Dynamic Click</v>
      </c>
      <c r="F1405" s="7" t="str">
        <f t="shared" si="247"/>
        <v>blinks_gco_regioes_na_conversao_facebook_all_ads_purch_ocpm_NA_na_po_int_ambos-18a65anos_regiao-norte_ppl_all_acre-a_na_reg-so-250222-41</v>
      </c>
      <c r="G1405" s="7" t="str">
        <f t="shared" si="248"/>
        <v>522174168</v>
      </c>
      <c r="H1405" s="7" t="str">
        <f t="shared" si="249"/>
        <v>Tracking</v>
      </c>
      <c r="I1405" s="7">
        <f t="shared" si="250"/>
        <v>0</v>
      </c>
      <c r="J1405" s="7">
        <f t="shared" si="251"/>
        <v>45</v>
      </c>
      <c r="K1405" s="8">
        <f t="shared" si="252"/>
        <v>1.2999999999999999E-2</v>
      </c>
      <c r="L1405" s="7">
        <f t="shared" si="253"/>
        <v>0.02</v>
      </c>
      <c r="M1405" s="8">
        <f t="shared" si="230"/>
        <v>0.58499999999999996</v>
      </c>
      <c r="N1405" s="8">
        <f t="shared" si="231"/>
        <v>0.9</v>
      </c>
    </row>
    <row r="1406" spans="1:14" ht="15.75" customHeight="1" x14ac:dyDescent="0.35">
      <c r="A1406" s="7" t="str">
        <f t="shared" si="243"/>
        <v>blinks_gco_regioes_2022</v>
      </c>
      <c r="B1406" s="7" t="str">
        <f t="shared" si="244"/>
        <v>Facebook Brasil</v>
      </c>
      <c r="C1406" s="7" t="str">
        <f t="shared" si="245"/>
        <v>blinks_gco_regioes_na_conversao_facebook_all_ads_purch_ocpm_NA_na_po_int_ambos-18a65anos_regiao-norte_ppl_all_acre-b_na_reg-so-250222-42</v>
      </c>
      <c r="D1406" s="7" t="str">
        <f t="shared" si="246"/>
        <v>330209535</v>
      </c>
      <c r="E1406" s="7" t="str">
        <f>IF('Report DCM'!$H1406="In-Stream Video","Rich Media display banner",IF('Report DCM'!$I1406&gt;'Report DCM'!$J1406,"Standard",VLOOKUP(CONCATENATE(bd_adtype,"_",bd_creativetype),tabela,2,FALSE)))</f>
        <v>Dynamic Click</v>
      </c>
      <c r="F1406" s="7" t="str">
        <f t="shared" si="247"/>
        <v>blinks_gco_regioes_na_conversao_facebook_all_ads_purch_ocpm_NA_na_po_int_ambos-18a65anos_regiao-norte_ppl_all_acre-b_na_reg-so-250222-42</v>
      </c>
      <c r="G1406" s="7" t="str">
        <f t="shared" si="248"/>
        <v>522174165</v>
      </c>
      <c r="H1406" s="7" t="str">
        <f t="shared" si="249"/>
        <v>Tracking</v>
      </c>
      <c r="I1406" s="7">
        <f t="shared" si="250"/>
        <v>0</v>
      </c>
      <c r="J1406" s="7">
        <f t="shared" si="251"/>
        <v>69</v>
      </c>
      <c r="K1406" s="8">
        <f t="shared" si="252"/>
        <v>1.2999999999999999E-2</v>
      </c>
      <c r="L1406" s="7">
        <f t="shared" si="253"/>
        <v>0.02</v>
      </c>
      <c r="M1406" s="8">
        <f t="shared" si="230"/>
        <v>0.89699999999999991</v>
      </c>
      <c r="N1406" s="8">
        <f t="shared" si="231"/>
        <v>1.3800000000000001</v>
      </c>
    </row>
    <row r="1407" spans="1:14" ht="15.75" customHeight="1" x14ac:dyDescent="0.35">
      <c r="A1407" s="7" t="str">
        <f t="shared" si="243"/>
        <v>blinks_gco_regioes_2022</v>
      </c>
      <c r="B1407" s="7" t="str">
        <f t="shared" si="244"/>
        <v>Facebook Brasil</v>
      </c>
      <c r="C1407" s="7" t="str">
        <f t="shared" si="245"/>
        <v>blinks_gco_regioes_na_conversao_facebook_all_ads_purch_ocpm_NA_na_po_int_ambos-18a65anos_regiao-norte_ppl_all_amapa-a_na_reg-so-250222-43</v>
      </c>
      <c r="D1407" s="7" t="str">
        <f t="shared" si="246"/>
        <v>330209532</v>
      </c>
      <c r="E1407" s="7" t="str">
        <f>IF('Report DCM'!$H1407="In-Stream Video","Rich Media display banner",IF('Report DCM'!$I1407&gt;'Report DCM'!$J1407,"Standard",VLOOKUP(CONCATENATE(bd_adtype,"_",bd_creativetype),tabela,2,FALSE)))</f>
        <v>Dynamic Click</v>
      </c>
      <c r="F1407" s="7" t="str">
        <f t="shared" si="247"/>
        <v>blinks_gco_regioes_na_conversao_facebook_all_ads_purch_ocpm_NA_na_po_int_ambos-18a65anos_regiao-norte_ppl_all_amapa-a_na_reg-so-250222-43</v>
      </c>
      <c r="G1407" s="7" t="str">
        <f t="shared" si="248"/>
        <v>522174162</v>
      </c>
      <c r="H1407" s="7" t="str">
        <f t="shared" si="249"/>
        <v>Tracking</v>
      </c>
      <c r="I1407" s="7">
        <f t="shared" si="250"/>
        <v>0</v>
      </c>
      <c r="J1407" s="7">
        <f t="shared" si="251"/>
        <v>60</v>
      </c>
      <c r="K1407" s="8">
        <f t="shared" si="252"/>
        <v>1.2999999999999999E-2</v>
      </c>
      <c r="L1407" s="7">
        <f t="shared" si="253"/>
        <v>0.02</v>
      </c>
      <c r="M1407" s="8">
        <f t="shared" si="230"/>
        <v>0.77999999999999992</v>
      </c>
      <c r="N1407" s="8">
        <f t="shared" si="231"/>
        <v>1.2</v>
      </c>
    </row>
    <row r="1408" spans="1:14" ht="15.75" customHeight="1" x14ac:dyDescent="0.35">
      <c r="A1408" s="7" t="str">
        <f t="shared" si="243"/>
        <v>blinks_gco_regioes_2022</v>
      </c>
      <c r="B1408" s="7" t="str">
        <f t="shared" si="244"/>
        <v>Facebook Brasil</v>
      </c>
      <c r="C1408" s="7" t="str">
        <f t="shared" si="245"/>
        <v>blinks_gco_regioes_na_conversao_facebook_all_ads_purch_ocpm_NA_na_po_int_ambos-18a65anos_regiao-norte_ppl_all_amapa-b_na_reg-so-250222-44</v>
      </c>
      <c r="D1408" s="7" t="str">
        <f t="shared" si="246"/>
        <v>330209529</v>
      </c>
      <c r="E1408" s="7" t="str">
        <f>IF('Report DCM'!$H1408="In-Stream Video","Rich Media display banner",IF('Report DCM'!$I1408&gt;'Report DCM'!$J1408,"Standard",VLOOKUP(CONCATENATE(bd_adtype,"_",bd_creativetype),tabela,2,FALSE)))</f>
        <v>Dynamic Click</v>
      </c>
      <c r="F1408" s="7" t="str">
        <f t="shared" si="247"/>
        <v>blinks_gco_regioes_na_conversao_facebook_all_ads_purch_ocpm_NA_na_po_int_ambos-18a65anos_regiao-norte_ppl_all_amapa-b_na_reg-so-250222-44</v>
      </c>
      <c r="G1408" s="7" t="str">
        <f t="shared" si="248"/>
        <v>522174159</v>
      </c>
      <c r="H1408" s="7" t="str">
        <f t="shared" si="249"/>
        <v>Tracking</v>
      </c>
      <c r="I1408" s="7">
        <f t="shared" si="250"/>
        <v>0</v>
      </c>
      <c r="J1408" s="7">
        <f t="shared" si="251"/>
        <v>76</v>
      </c>
      <c r="K1408" s="8">
        <f t="shared" si="252"/>
        <v>1.2999999999999999E-2</v>
      </c>
      <c r="L1408" s="7">
        <f t="shared" si="253"/>
        <v>0.02</v>
      </c>
      <c r="M1408" s="8">
        <f t="shared" si="230"/>
        <v>0.98799999999999999</v>
      </c>
      <c r="N1408" s="8">
        <f t="shared" si="231"/>
        <v>1.52</v>
      </c>
    </row>
    <row r="1409" spans="1:14" ht="15.75" customHeight="1" x14ac:dyDescent="0.35">
      <c r="A1409" s="7" t="str">
        <f t="shared" si="243"/>
        <v>blinks_gco_regioes_2022</v>
      </c>
      <c r="B1409" s="7" t="str">
        <f t="shared" si="244"/>
        <v>Facebook Brasil</v>
      </c>
      <c r="C1409" s="7" t="str">
        <f t="shared" si="245"/>
        <v>blinks_gco_regioes_na_conversao_facebook_all_ads_purch_ocpm_NA_na_po_int_ambos-18a65anos_regiao-norte_ppl_all_amazonas-a_na_reg-so-250222-35</v>
      </c>
      <c r="D1409" s="7" t="str">
        <f t="shared" si="246"/>
        <v>330209556</v>
      </c>
      <c r="E1409" s="7" t="str">
        <f>IF('Report DCM'!$H1409="In-Stream Video","Rich Media display banner",IF('Report DCM'!$I1409&gt;'Report DCM'!$J1409,"Standard",VLOOKUP(CONCATENATE(bd_adtype,"_",bd_creativetype),tabela,2,FALSE)))</f>
        <v>Dynamic Click</v>
      </c>
      <c r="F1409" s="7" t="str">
        <f t="shared" si="247"/>
        <v>blinks_gco_regioes_na_conversao_facebook_all_ads_purch_ocpm_NA_na_po_int_ambos-18a65anos_regiao-norte_ppl_all_amazonas-a_na_reg-so-250222-35</v>
      </c>
      <c r="G1409" s="7" t="str">
        <f t="shared" si="248"/>
        <v>522174186</v>
      </c>
      <c r="H1409" s="7" t="str">
        <f t="shared" si="249"/>
        <v>Tracking</v>
      </c>
      <c r="I1409" s="7">
        <f t="shared" si="250"/>
        <v>0</v>
      </c>
      <c r="J1409" s="7">
        <f t="shared" si="251"/>
        <v>287</v>
      </c>
      <c r="K1409" s="8">
        <f t="shared" si="252"/>
        <v>1.2999999999999999E-2</v>
      </c>
      <c r="L1409" s="7">
        <f t="shared" si="253"/>
        <v>0.02</v>
      </c>
      <c r="M1409" s="8">
        <f t="shared" si="230"/>
        <v>3.7309999999999999</v>
      </c>
      <c r="N1409" s="8">
        <f t="shared" si="231"/>
        <v>5.74</v>
      </c>
    </row>
    <row r="1410" spans="1:14" ht="15.75" customHeight="1" x14ac:dyDescent="0.35">
      <c r="A1410" s="7" t="str">
        <f t="shared" ref="A1410:A1473" si="254">bd_campaign</f>
        <v>blinks_gco_regioes_2022</v>
      </c>
      <c r="B1410" s="7" t="str">
        <f t="shared" ref="B1410:B1473" si="255">bd_site</f>
        <v>Facebook Brasil</v>
      </c>
      <c r="C1410" s="7" t="str">
        <f t="shared" ref="C1410:C1473" si="256">bd_placement</f>
        <v>blinks_gco_regioes_na_conversao_facebook_all_ads_purch_ocpm_NA_na_po_int_ambos-18a65anos_regiao-norte_ppl_all_para-a_na_reg-so-250222-45</v>
      </c>
      <c r="D1410" s="7" t="str">
        <f t="shared" ref="D1410:D1473" si="257">bd_placementID</f>
        <v>330209526</v>
      </c>
      <c r="E1410" s="7" t="str">
        <f>IF('Report DCM'!$H1410="In-Stream Video","Rich Media display banner",IF('Report DCM'!$I1410&gt;'Report DCM'!$J1410,"Standard",VLOOKUP(CONCATENATE(bd_adtype,"_",bd_creativetype),tabela,2,FALSE)))</f>
        <v>Dynamic Click</v>
      </c>
      <c r="F1410" s="7" t="str">
        <f t="shared" ref="F1410:F1473" si="258">bd_ad</f>
        <v>blinks_gco_regioes_na_conversao_facebook_all_ads_purch_ocpm_NA_na_po_int_ambos-18a65anos_regiao-norte_ppl_all_para-a_na_reg-so-250222-45</v>
      </c>
      <c r="G1410" s="7" t="str">
        <f t="shared" ref="G1410:G1473" si="259">bd_adid</f>
        <v>522174156</v>
      </c>
      <c r="H1410" s="7" t="str">
        <f t="shared" ref="H1410:H1473" si="260">bd_creativetype</f>
        <v>Tracking</v>
      </c>
      <c r="I1410" s="7">
        <f t="shared" ref="I1410:I1473" si="261">bd_impression</f>
        <v>0</v>
      </c>
      <c r="J1410" s="7">
        <f t="shared" ref="J1410:J1473" si="262">bd_clicks</f>
        <v>768</v>
      </c>
      <c r="K1410" s="8">
        <f t="shared" ref="K1410:K1473" si="263">VLOOKUP(E1410,tabela,2,FALSE)</f>
        <v>1.2999999999999999E-2</v>
      </c>
      <c r="L1410" s="7">
        <f t="shared" ref="L1410:L1473" si="264">VLOOKUP(E1410,tabela,3,FALSE)</f>
        <v>0.02</v>
      </c>
      <c r="M1410" s="8">
        <f t="shared" si="230"/>
        <v>9.984</v>
      </c>
      <c r="N1410" s="8">
        <f t="shared" si="231"/>
        <v>15.36</v>
      </c>
    </row>
    <row r="1411" spans="1:14" ht="15.75" customHeight="1" x14ac:dyDescent="0.35">
      <c r="A1411" s="7" t="str">
        <f t="shared" si="254"/>
        <v>blinks_gco_regioes_2022</v>
      </c>
      <c r="B1411" s="7" t="str">
        <f t="shared" si="255"/>
        <v>Facebook Brasil</v>
      </c>
      <c r="C1411" s="7" t="str">
        <f t="shared" si="256"/>
        <v>blinks_gco_regioes_na_conversao_facebook_all_ads_purch_ocpm_NA_na_po_int_ambos-18a65anos_regiao-norte_ppl_all_para-b_na_reg-so-250222-46</v>
      </c>
      <c r="D1411" s="7" t="str">
        <f t="shared" si="257"/>
        <v>330209523</v>
      </c>
      <c r="E1411" s="7" t="str">
        <f>IF('Report DCM'!$H1411="In-Stream Video","Rich Media display banner",IF('Report DCM'!$I1411&gt;'Report DCM'!$J1411,"Standard",VLOOKUP(CONCATENATE(bd_adtype,"_",bd_creativetype),tabela,2,FALSE)))</f>
        <v>Dynamic Click</v>
      </c>
      <c r="F1411" s="7" t="str">
        <f t="shared" si="258"/>
        <v>blinks_gco_regioes_na_conversao_facebook_all_ads_purch_ocpm_NA_na_po_int_ambos-18a65anos_regiao-norte_ppl_all_para-b_na_reg-so-250222-46</v>
      </c>
      <c r="G1411" s="7" t="str">
        <f t="shared" si="259"/>
        <v>522174153</v>
      </c>
      <c r="H1411" s="7" t="str">
        <f t="shared" si="260"/>
        <v>Tracking</v>
      </c>
      <c r="I1411" s="7">
        <f t="shared" si="261"/>
        <v>0</v>
      </c>
      <c r="J1411" s="7">
        <f t="shared" si="262"/>
        <v>202</v>
      </c>
      <c r="K1411" s="8">
        <f t="shared" si="263"/>
        <v>1.2999999999999999E-2</v>
      </c>
      <c r="L1411" s="7">
        <f t="shared" si="264"/>
        <v>0.02</v>
      </c>
      <c r="M1411" s="8">
        <f t="shared" si="230"/>
        <v>2.6259999999999999</v>
      </c>
      <c r="N1411" s="8">
        <f t="shared" si="231"/>
        <v>4.04</v>
      </c>
    </row>
    <row r="1412" spans="1:14" ht="15.75" customHeight="1" x14ac:dyDescent="0.35">
      <c r="A1412" s="7" t="str">
        <f t="shared" si="254"/>
        <v>blinks_gco_regioes_2022</v>
      </c>
      <c r="B1412" s="7" t="str">
        <f t="shared" si="255"/>
        <v>Facebook Brasil</v>
      </c>
      <c r="C1412" s="7" t="str">
        <f t="shared" si="256"/>
        <v>blinks_gco_regioes_na_conversao_facebook_all_ads_purch_ocpm_NA_na_po_int_ambos-18a65anos_regiao-norte_ppl_all_rondonia-a_na_reg-so-250222-39</v>
      </c>
      <c r="D1412" s="7" t="str">
        <f t="shared" si="257"/>
        <v>330209544</v>
      </c>
      <c r="E1412" s="7" t="str">
        <f>IF('Report DCM'!$H1412="In-Stream Video","Rich Media display banner",IF('Report DCM'!$I1412&gt;'Report DCM'!$J1412,"Standard",VLOOKUP(CONCATENATE(bd_adtype,"_",bd_creativetype),tabela,2,FALSE)))</f>
        <v>Dynamic Click</v>
      </c>
      <c r="F1412" s="7" t="str">
        <f t="shared" si="258"/>
        <v>blinks_gco_regioes_na_conversao_facebook_all_ads_purch_ocpm_NA_na_po_int_ambos-18a65anos_regiao-norte_ppl_all_rondonia-a_na_reg-so-250222-39</v>
      </c>
      <c r="G1412" s="7" t="str">
        <f t="shared" si="259"/>
        <v>522174174</v>
      </c>
      <c r="H1412" s="7" t="str">
        <f t="shared" si="260"/>
        <v>Tracking</v>
      </c>
      <c r="I1412" s="7">
        <f t="shared" si="261"/>
        <v>0</v>
      </c>
      <c r="J1412" s="7">
        <f t="shared" si="262"/>
        <v>1</v>
      </c>
      <c r="K1412" s="8">
        <f t="shared" si="263"/>
        <v>1.2999999999999999E-2</v>
      </c>
      <c r="L1412" s="7">
        <f t="shared" si="264"/>
        <v>0.02</v>
      </c>
      <c r="M1412" s="8">
        <f t="shared" si="230"/>
        <v>1.2999999999999999E-2</v>
      </c>
      <c r="N1412" s="8">
        <f t="shared" si="231"/>
        <v>0.02</v>
      </c>
    </row>
    <row r="1413" spans="1:14" ht="15.75" customHeight="1" x14ac:dyDescent="0.35">
      <c r="A1413" s="7" t="str">
        <f t="shared" si="254"/>
        <v>blinks_gco_regioes_2022</v>
      </c>
      <c r="B1413" s="7" t="str">
        <f t="shared" si="255"/>
        <v>Facebook Brasil</v>
      </c>
      <c r="C1413" s="7" t="str">
        <f t="shared" si="256"/>
        <v>blinks_gco_regioes_na_conversao_facebook_all_ads_purch_ocpm_NA_na_po_int_ambos-18a65anos_regiao-norte_ppl_all_rondonia-b_na_reg-so-250222-40</v>
      </c>
      <c r="D1413" s="7" t="str">
        <f t="shared" si="257"/>
        <v>330209541</v>
      </c>
      <c r="E1413" s="7" t="str">
        <f>IF('Report DCM'!$H1413="In-Stream Video","Rich Media display banner",IF('Report DCM'!$I1413&gt;'Report DCM'!$J1413,"Standard",VLOOKUP(CONCATENATE(bd_adtype,"_",bd_creativetype),tabela,2,FALSE)))</f>
        <v>Dynamic Click</v>
      </c>
      <c r="F1413" s="7" t="str">
        <f t="shared" si="258"/>
        <v>blinks_gco_regioes_na_conversao_facebook_all_ads_purch_ocpm_NA_na_po_int_ambos-18a65anos_regiao-norte_ppl_all_rondonia-b_na_reg-so-250222-40</v>
      </c>
      <c r="G1413" s="7" t="str">
        <f t="shared" si="259"/>
        <v>522174171</v>
      </c>
      <c r="H1413" s="7" t="str">
        <f t="shared" si="260"/>
        <v>Tracking</v>
      </c>
      <c r="I1413" s="7">
        <f t="shared" si="261"/>
        <v>0</v>
      </c>
      <c r="J1413" s="7">
        <f t="shared" si="262"/>
        <v>164</v>
      </c>
      <c r="K1413" s="8">
        <f t="shared" si="263"/>
        <v>1.2999999999999999E-2</v>
      </c>
      <c r="L1413" s="7">
        <f t="shared" si="264"/>
        <v>0.02</v>
      </c>
      <c r="M1413" s="8">
        <f t="shared" si="230"/>
        <v>2.1320000000000001</v>
      </c>
      <c r="N1413" s="8">
        <f t="shared" si="231"/>
        <v>3.2800000000000002</v>
      </c>
    </row>
    <row r="1414" spans="1:14" ht="15.75" customHeight="1" x14ac:dyDescent="0.35">
      <c r="A1414" s="7" t="str">
        <f t="shared" si="254"/>
        <v>blinks_gco_regioes_2022</v>
      </c>
      <c r="B1414" s="7" t="str">
        <f t="shared" si="255"/>
        <v>Facebook Brasil</v>
      </c>
      <c r="C1414" s="7" t="str">
        <f t="shared" si="256"/>
        <v>blinks_gco_regioes_na_conversao_facebook_all_ads_purch_ocpm_NA_na_po_int_ambos-18a65anos_regiao-norte_ppl_all_roraima-a_na_reg-so-250222-37</v>
      </c>
      <c r="D1414" s="7" t="str">
        <f t="shared" si="257"/>
        <v>330209550</v>
      </c>
      <c r="E1414" s="7" t="str">
        <f>IF('Report DCM'!$H1414="In-Stream Video","Rich Media display banner",IF('Report DCM'!$I1414&gt;'Report DCM'!$J1414,"Standard",VLOOKUP(CONCATENATE(bd_adtype,"_",bd_creativetype),tabela,2,FALSE)))</f>
        <v>Dynamic Click</v>
      </c>
      <c r="F1414" s="7" t="str">
        <f t="shared" si="258"/>
        <v>blinks_gco_regioes_na_conversao_facebook_all_ads_purch_ocpm_NA_na_po_int_ambos-18a65anos_regiao-norte_ppl_all_roraima-a_na_reg-so-250222-37</v>
      </c>
      <c r="G1414" s="7" t="str">
        <f t="shared" si="259"/>
        <v>522174180</v>
      </c>
      <c r="H1414" s="7" t="str">
        <f t="shared" si="260"/>
        <v>Tracking</v>
      </c>
      <c r="I1414" s="7">
        <f t="shared" si="261"/>
        <v>0</v>
      </c>
      <c r="J1414" s="7">
        <f t="shared" si="262"/>
        <v>5</v>
      </c>
      <c r="K1414" s="8">
        <f t="shared" si="263"/>
        <v>1.2999999999999999E-2</v>
      </c>
      <c r="L1414" s="7">
        <f t="shared" si="264"/>
        <v>0.02</v>
      </c>
      <c r="M1414" s="8">
        <f t="shared" si="230"/>
        <v>6.5000000000000002E-2</v>
      </c>
      <c r="N1414" s="8">
        <f t="shared" si="231"/>
        <v>0.1</v>
      </c>
    </row>
    <row r="1415" spans="1:14" ht="15.75" customHeight="1" x14ac:dyDescent="0.35">
      <c r="A1415" s="7" t="str">
        <f t="shared" si="254"/>
        <v>blinks_gco_regioes_2022</v>
      </c>
      <c r="B1415" s="7" t="str">
        <f t="shared" si="255"/>
        <v>Facebook Brasil</v>
      </c>
      <c r="C1415" s="7" t="str">
        <f t="shared" si="256"/>
        <v>blinks_gco_regioes_na_conversao_facebook_all_ads_purch_ocpm_NA_na_po_int_ambos-18a65anos_regiao-norte_ppl_all_roraima-b_na_reg-so-250222-38</v>
      </c>
      <c r="D1415" s="7" t="str">
        <f t="shared" si="257"/>
        <v>330209547</v>
      </c>
      <c r="E1415" s="7" t="str">
        <f>IF('Report DCM'!$H1415="In-Stream Video","Rich Media display banner",IF('Report DCM'!$I1415&gt;'Report DCM'!$J1415,"Standard",VLOOKUP(CONCATENATE(bd_adtype,"_",bd_creativetype),tabela,2,FALSE)))</f>
        <v>Dynamic Click</v>
      </c>
      <c r="F1415" s="7" t="str">
        <f t="shared" si="258"/>
        <v>blinks_gco_regioes_na_conversao_facebook_all_ads_purch_ocpm_NA_na_po_int_ambos-18a65anos_regiao-norte_ppl_all_roraima-b_na_reg-so-250222-38</v>
      </c>
      <c r="G1415" s="7" t="str">
        <f t="shared" si="259"/>
        <v>522174177</v>
      </c>
      <c r="H1415" s="7" t="str">
        <f t="shared" si="260"/>
        <v>Tracking</v>
      </c>
      <c r="I1415" s="7">
        <f t="shared" si="261"/>
        <v>0</v>
      </c>
      <c r="J1415" s="7">
        <f t="shared" si="262"/>
        <v>166</v>
      </c>
      <c r="K1415" s="8">
        <f t="shared" si="263"/>
        <v>1.2999999999999999E-2</v>
      </c>
      <c r="L1415" s="7">
        <f t="shared" si="264"/>
        <v>0.02</v>
      </c>
      <c r="M1415" s="8">
        <f t="shared" si="230"/>
        <v>2.1579999999999999</v>
      </c>
      <c r="N1415" s="8">
        <f t="shared" si="231"/>
        <v>3.3200000000000003</v>
      </c>
    </row>
    <row r="1416" spans="1:14" ht="15.75" customHeight="1" x14ac:dyDescent="0.35">
      <c r="A1416" s="7" t="str">
        <f t="shared" si="254"/>
        <v>blinks_gco_regioes_2022</v>
      </c>
      <c r="B1416" s="7" t="str">
        <f t="shared" si="255"/>
        <v>Facebook Brasil</v>
      </c>
      <c r="C1416" s="7" t="str">
        <f t="shared" si="256"/>
        <v>blinks_gco_regioes_na_conversao_facebook_all_ads_purch_ocpm_NA_na_po_int_ambos-18a65anos_regiao-norte_ppl_all_tocantins-a_na_reg-so-250222-47</v>
      </c>
      <c r="D1416" s="7" t="str">
        <f t="shared" si="257"/>
        <v>330209520</v>
      </c>
      <c r="E1416" s="7" t="str">
        <f>IF('Report DCM'!$H1416="In-Stream Video","Rich Media display banner",IF('Report DCM'!$I1416&gt;'Report DCM'!$J1416,"Standard",VLOOKUP(CONCATENATE(bd_adtype,"_",bd_creativetype),tabela,2,FALSE)))</f>
        <v>Dynamic Click</v>
      </c>
      <c r="F1416" s="7" t="str">
        <f t="shared" si="258"/>
        <v>blinks_gco_regioes_na_conversao_facebook_all_ads_purch_ocpm_NA_na_po_int_ambos-18a65anos_regiao-norte_ppl_all_tocantins-a_na_reg-so-250222-47</v>
      </c>
      <c r="G1416" s="7" t="str">
        <f t="shared" si="259"/>
        <v>522174150</v>
      </c>
      <c r="H1416" s="7" t="str">
        <f t="shared" si="260"/>
        <v>Tracking</v>
      </c>
      <c r="I1416" s="7">
        <f t="shared" si="261"/>
        <v>0</v>
      </c>
      <c r="J1416" s="7">
        <f t="shared" si="262"/>
        <v>373</v>
      </c>
      <c r="K1416" s="8">
        <f t="shared" si="263"/>
        <v>1.2999999999999999E-2</v>
      </c>
      <c r="L1416" s="7">
        <f t="shared" si="264"/>
        <v>0.02</v>
      </c>
      <c r="M1416" s="8">
        <f t="shared" si="230"/>
        <v>4.8490000000000002</v>
      </c>
      <c r="N1416" s="8">
        <f t="shared" si="231"/>
        <v>7.46</v>
      </c>
    </row>
    <row r="1417" spans="1:14" ht="15.75" customHeight="1" x14ac:dyDescent="0.35">
      <c r="A1417" s="7" t="str">
        <f t="shared" si="254"/>
        <v>blinks_gco_regioes_2022</v>
      </c>
      <c r="B1417" s="7" t="str">
        <f t="shared" si="255"/>
        <v>Facebook Brasil</v>
      </c>
      <c r="C1417" s="7" t="str">
        <f t="shared" si="256"/>
        <v>blinks_gco_regioes_na_conversao_facebook_all_ads_purch_ocpm_NA_na_po_int_ambos-18a65anos_regiao-norte_ppl_all_tocantins-b_na_reg-so-250222-48</v>
      </c>
      <c r="D1417" s="7" t="str">
        <f t="shared" si="257"/>
        <v>330209517</v>
      </c>
      <c r="E1417" s="7" t="str">
        <f>IF('Report DCM'!$H1417="In-Stream Video","Rich Media display banner",IF('Report DCM'!$I1417&gt;'Report DCM'!$J1417,"Standard",VLOOKUP(CONCATENATE(bd_adtype,"_",bd_creativetype),tabela,2,FALSE)))</f>
        <v>Dynamic Click</v>
      </c>
      <c r="F1417" s="7" t="str">
        <f t="shared" si="258"/>
        <v>blinks_gco_regioes_na_conversao_facebook_all_ads_purch_ocpm_NA_na_po_int_ambos-18a65anos_regiao-norte_ppl_all_tocantins-b_na_reg-so-250222-48</v>
      </c>
      <c r="G1417" s="7" t="str">
        <f t="shared" si="259"/>
        <v>522174147</v>
      </c>
      <c r="H1417" s="7" t="str">
        <f t="shared" si="260"/>
        <v>Tracking</v>
      </c>
      <c r="I1417" s="7">
        <f t="shared" si="261"/>
        <v>0</v>
      </c>
      <c r="J1417" s="7">
        <f t="shared" si="262"/>
        <v>3</v>
      </c>
      <c r="K1417" s="8">
        <f t="shared" si="263"/>
        <v>1.2999999999999999E-2</v>
      </c>
      <c r="L1417" s="7">
        <f t="shared" si="264"/>
        <v>0.02</v>
      </c>
      <c r="M1417" s="8">
        <f t="shared" si="230"/>
        <v>3.9E-2</v>
      </c>
      <c r="N1417" s="8">
        <f t="shared" si="231"/>
        <v>0.06</v>
      </c>
    </row>
    <row r="1418" spans="1:14" ht="15.75" customHeight="1" x14ac:dyDescent="0.35">
      <c r="A1418" s="7" t="str">
        <f t="shared" si="254"/>
        <v>blinks_gco_regioes_2022</v>
      </c>
      <c r="B1418" s="7" t="str">
        <f t="shared" si="255"/>
        <v>Facebook Brasil</v>
      </c>
      <c r="C1418" s="7" t="str">
        <f t="shared" si="256"/>
        <v>blinks_gco_regioes_na_conversao_facebook_all_ads_purch_ocpm_NA_na_po_int_ambos-18a65anos_regiao-sudeste_ppl_all_espirito-santo-a_na_reg-so-250222-21</v>
      </c>
      <c r="D1418" s="7" t="str">
        <f t="shared" si="257"/>
        <v>330209598</v>
      </c>
      <c r="E1418" s="7" t="str">
        <f>IF('Report DCM'!$H1418="In-Stream Video","Rich Media display banner",IF('Report DCM'!$I1418&gt;'Report DCM'!$J1418,"Standard",VLOOKUP(CONCATENATE(bd_adtype,"_",bd_creativetype),tabela,2,FALSE)))</f>
        <v>Dynamic Click</v>
      </c>
      <c r="F1418" s="7" t="str">
        <f t="shared" si="258"/>
        <v>blinks_gco_regioes_na_conversao_facebook_all_ads_purch_ocpm_NA_na_po_int_ambos-18a65anos_regiao-sudeste_ppl_all_espirito-santo-a_na_reg-so-250222-21</v>
      </c>
      <c r="G1418" s="7" t="str">
        <f t="shared" si="259"/>
        <v>522210528</v>
      </c>
      <c r="H1418" s="7" t="str">
        <f t="shared" si="260"/>
        <v>Tracking</v>
      </c>
      <c r="I1418" s="7">
        <f t="shared" si="261"/>
        <v>0</v>
      </c>
      <c r="J1418" s="7">
        <f t="shared" si="262"/>
        <v>271</v>
      </c>
      <c r="K1418" s="8">
        <f t="shared" si="263"/>
        <v>1.2999999999999999E-2</v>
      </c>
      <c r="L1418" s="7">
        <f t="shared" si="264"/>
        <v>0.02</v>
      </c>
      <c r="M1418" s="8">
        <f t="shared" si="230"/>
        <v>3.5229999999999997</v>
      </c>
      <c r="N1418" s="8">
        <f t="shared" si="231"/>
        <v>5.42</v>
      </c>
    </row>
    <row r="1419" spans="1:14" ht="15.75" customHeight="1" x14ac:dyDescent="0.35">
      <c r="A1419" s="7" t="str">
        <f t="shared" si="254"/>
        <v>blinks_gco_regioes_2022</v>
      </c>
      <c r="B1419" s="7" t="str">
        <f t="shared" si="255"/>
        <v>Facebook Brasil</v>
      </c>
      <c r="C1419" s="7" t="str">
        <f t="shared" si="256"/>
        <v>blinks_gco_regioes_na_conversao_facebook_all_ads_purch_ocpm_NA_na_po_int_ambos-18a65anos_regiao-sudeste_ppl_all_espirito-santo-b_na_reg-so-250222-22</v>
      </c>
      <c r="D1419" s="7" t="str">
        <f t="shared" si="257"/>
        <v>330209595</v>
      </c>
      <c r="E1419" s="7" t="str">
        <f>IF('Report DCM'!$H1419="In-Stream Video","Rich Media display banner",IF('Report DCM'!$I1419&gt;'Report DCM'!$J1419,"Standard",VLOOKUP(CONCATENATE(bd_adtype,"_",bd_creativetype),tabela,2,FALSE)))</f>
        <v>Dynamic Click</v>
      </c>
      <c r="F1419" s="7" t="str">
        <f t="shared" si="258"/>
        <v>blinks_gco_regioes_na_conversao_facebook_all_ads_purch_ocpm_NA_na_po_int_ambos-18a65anos_regiao-sudeste_ppl_all_espirito-santo-b_na_reg-so-250222-22</v>
      </c>
      <c r="G1419" s="7" t="str">
        <f t="shared" si="259"/>
        <v>522210525</v>
      </c>
      <c r="H1419" s="7" t="str">
        <f t="shared" si="260"/>
        <v>Tracking</v>
      </c>
      <c r="I1419" s="7">
        <f t="shared" si="261"/>
        <v>0</v>
      </c>
      <c r="J1419" s="7">
        <f t="shared" si="262"/>
        <v>107</v>
      </c>
      <c r="K1419" s="8">
        <f t="shared" si="263"/>
        <v>1.2999999999999999E-2</v>
      </c>
      <c r="L1419" s="7">
        <f t="shared" si="264"/>
        <v>0.02</v>
      </c>
      <c r="M1419" s="8">
        <f t="shared" si="230"/>
        <v>1.391</v>
      </c>
      <c r="N1419" s="8">
        <f t="shared" si="231"/>
        <v>2.14</v>
      </c>
    </row>
    <row r="1420" spans="1:14" ht="15.75" customHeight="1" x14ac:dyDescent="0.35">
      <c r="A1420" s="7" t="str">
        <f t="shared" si="254"/>
        <v>blinks_gco_regioes_2022</v>
      </c>
      <c r="B1420" s="7" t="str">
        <f t="shared" si="255"/>
        <v>Facebook Brasil</v>
      </c>
      <c r="C1420" s="7" t="str">
        <f t="shared" si="256"/>
        <v>blinks_gco_regioes_na_conversao_facebook_all_ads_purch_ocpm_NA_na_po_int_ambos-18a65anos_regiao-sudeste_ppl_all_minas-gerais-a_na_reg-so-250222-19</v>
      </c>
      <c r="D1420" s="7" t="str">
        <f t="shared" si="257"/>
        <v>330209604</v>
      </c>
      <c r="E1420" s="7" t="str">
        <f>IF('Report DCM'!$H1420="In-Stream Video","Rich Media display banner",IF('Report DCM'!$I1420&gt;'Report DCM'!$J1420,"Standard",VLOOKUP(CONCATENATE(bd_adtype,"_",bd_creativetype),tabela,2,FALSE)))</f>
        <v>Dynamic Click</v>
      </c>
      <c r="F1420" s="7" t="str">
        <f t="shared" si="258"/>
        <v>blinks_gco_regioes_na_conversao_facebook_all_ads_purch_ocpm_NA_na_po_int_ambos-18a65anos_regiao-sudeste_ppl_all_minas-gerais-a_na_reg-so-250222-19</v>
      </c>
      <c r="G1420" s="7" t="str">
        <f t="shared" si="259"/>
        <v>522210534</v>
      </c>
      <c r="H1420" s="7" t="str">
        <f t="shared" si="260"/>
        <v>Tracking</v>
      </c>
      <c r="I1420" s="7">
        <f t="shared" si="261"/>
        <v>0</v>
      </c>
      <c r="J1420" s="7">
        <f t="shared" si="262"/>
        <v>457</v>
      </c>
      <c r="K1420" s="8">
        <f t="shared" si="263"/>
        <v>1.2999999999999999E-2</v>
      </c>
      <c r="L1420" s="7">
        <f t="shared" si="264"/>
        <v>0.02</v>
      </c>
      <c r="M1420" s="8">
        <f t="shared" si="230"/>
        <v>5.9409999999999998</v>
      </c>
      <c r="N1420" s="8">
        <f t="shared" si="231"/>
        <v>9.14</v>
      </c>
    </row>
    <row r="1421" spans="1:14" ht="15.75" customHeight="1" x14ac:dyDescent="0.35">
      <c r="A1421" s="7" t="str">
        <f t="shared" si="254"/>
        <v>blinks_gco_regioes_2022</v>
      </c>
      <c r="B1421" s="7" t="str">
        <f t="shared" si="255"/>
        <v>Facebook Brasil</v>
      </c>
      <c r="C1421" s="7" t="str">
        <f t="shared" si="256"/>
        <v>blinks_gco_regioes_na_conversao_facebook_all_ads_purch_ocpm_NA_na_po_int_ambos-18a65anos_regiao-sudeste_ppl_all_minas-gerais-b_na_reg-so-250222-20</v>
      </c>
      <c r="D1421" s="7" t="str">
        <f t="shared" si="257"/>
        <v>330209601</v>
      </c>
      <c r="E1421" s="7" t="str">
        <f>IF('Report DCM'!$H1421="In-Stream Video","Rich Media display banner",IF('Report DCM'!$I1421&gt;'Report DCM'!$J1421,"Standard",VLOOKUP(CONCATENATE(bd_adtype,"_",bd_creativetype),tabela,2,FALSE)))</f>
        <v>Dynamic Click</v>
      </c>
      <c r="F1421" s="7" t="str">
        <f t="shared" si="258"/>
        <v>blinks_gco_regioes_na_conversao_facebook_all_ads_purch_ocpm_NA_na_po_int_ambos-18a65anos_regiao-sudeste_ppl_all_minas-gerais-b_na_reg-so-250222-20</v>
      </c>
      <c r="G1421" s="7" t="str">
        <f t="shared" si="259"/>
        <v>522210531</v>
      </c>
      <c r="H1421" s="7" t="str">
        <f t="shared" si="260"/>
        <v>Tracking</v>
      </c>
      <c r="I1421" s="7">
        <f t="shared" si="261"/>
        <v>0</v>
      </c>
      <c r="J1421" s="7">
        <f t="shared" si="262"/>
        <v>167</v>
      </c>
      <c r="K1421" s="8">
        <f t="shared" si="263"/>
        <v>1.2999999999999999E-2</v>
      </c>
      <c r="L1421" s="7">
        <f t="shared" si="264"/>
        <v>0.02</v>
      </c>
      <c r="M1421" s="8">
        <f t="shared" si="230"/>
        <v>2.1709999999999998</v>
      </c>
      <c r="N1421" s="8">
        <f t="shared" si="231"/>
        <v>3.34</v>
      </c>
    </row>
    <row r="1422" spans="1:14" ht="15.75" customHeight="1" x14ac:dyDescent="0.35">
      <c r="A1422" s="7" t="str">
        <f t="shared" si="254"/>
        <v>blinks_gco_regioes_2022</v>
      </c>
      <c r="B1422" s="7" t="str">
        <f t="shared" si="255"/>
        <v>Facebook Brasil</v>
      </c>
      <c r="C1422" s="7" t="str">
        <f t="shared" si="256"/>
        <v>blinks_gco_regioes_na_conversao_facebook_all_ads_purch_ocpm_NA_na_po_int_ambos-18a65anos_regiao-sudeste_ppl_all_rio-janeiro-a_na_reg-so-250222-17</v>
      </c>
      <c r="D1422" s="7" t="str">
        <f t="shared" si="257"/>
        <v>330209610</v>
      </c>
      <c r="E1422" s="7" t="str">
        <f>IF('Report DCM'!$H1422="In-Stream Video","Rich Media display banner",IF('Report DCM'!$I1422&gt;'Report DCM'!$J1422,"Standard",VLOOKUP(CONCATENATE(bd_adtype,"_",bd_creativetype),tabela,2,FALSE)))</f>
        <v>Dynamic Click</v>
      </c>
      <c r="F1422" s="7" t="str">
        <f t="shared" si="258"/>
        <v>blinks_gco_regioes_na_conversao_facebook_all_ads_purch_ocpm_NA_na_po_int_ambos-18a65anos_regiao-sudeste_ppl_all_rio-janeiro-a_na_reg-so-250222-17</v>
      </c>
      <c r="G1422" s="7" t="str">
        <f t="shared" si="259"/>
        <v>522210540</v>
      </c>
      <c r="H1422" s="7" t="str">
        <f t="shared" si="260"/>
        <v>Tracking</v>
      </c>
      <c r="I1422" s="7">
        <f t="shared" si="261"/>
        <v>0</v>
      </c>
      <c r="J1422" s="7">
        <f t="shared" si="262"/>
        <v>115</v>
      </c>
      <c r="K1422" s="8">
        <f t="shared" si="263"/>
        <v>1.2999999999999999E-2</v>
      </c>
      <c r="L1422" s="7">
        <f t="shared" si="264"/>
        <v>0.02</v>
      </c>
      <c r="M1422" s="8">
        <f t="shared" si="230"/>
        <v>1.4949999999999999</v>
      </c>
      <c r="N1422" s="8">
        <f t="shared" si="231"/>
        <v>2.3000000000000003</v>
      </c>
    </row>
    <row r="1423" spans="1:14" ht="15.75" customHeight="1" x14ac:dyDescent="0.35">
      <c r="A1423" s="7" t="str">
        <f t="shared" si="254"/>
        <v>blinks_gco_regioes_2022</v>
      </c>
      <c r="B1423" s="7" t="str">
        <f t="shared" si="255"/>
        <v>Facebook Brasil</v>
      </c>
      <c r="C1423" s="7" t="str">
        <f t="shared" si="256"/>
        <v>blinks_gco_regioes_na_conversao_facebook_all_ads_purch_ocpm_NA_na_po_int_ambos-18a65anos_regiao-sudeste_ppl_all_rio-janeiro-b_na_reg-so-250222-18</v>
      </c>
      <c r="D1423" s="7" t="str">
        <f t="shared" si="257"/>
        <v>330209607</v>
      </c>
      <c r="E1423" s="7" t="str">
        <f>IF('Report DCM'!$H1423="In-Stream Video","Rich Media display banner",IF('Report DCM'!$I1423&gt;'Report DCM'!$J1423,"Standard",VLOOKUP(CONCATENATE(bd_adtype,"_",bd_creativetype),tabela,2,FALSE)))</f>
        <v>Dynamic Click</v>
      </c>
      <c r="F1423" s="7" t="str">
        <f t="shared" si="258"/>
        <v>blinks_gco_regioes_na_conversao_facebook_all_ads_purch_ocpm_NA_na_po_int_ambos-18a65anos_regiao-sudeste_ppl_all_rio-janeiro-b_na_reg-so-250222-18</v>
      </c>
      <c r="G1423" s="7" t="str">
        <f t="shared" si="259"/>
        <v>522210537</v>
      </c>
      <c r="H1423" s="7" t="str">
        <f t="shared" si="260"/>
        <v>Tracking</v>
      </c>
      <c r="I1423" s="7">
        <f t="shared" si="261"/>
        <v>0</v>
      </c>
      <c r="J1423" s="7">
        <f t="shared" si="262"/>
        <v>9</v>
      </c>
      <c r="K1423" s="8">
        <f t="shared" si="263"/>
        <v>1.2999999999999999E-2</v>
      </c>
      <c r="L1423" s="7">
        <f t="shared" si="264"/>
        <v>0.02</v>
      </c>
      <c r="M1423" s="8">
        <f t="shared" si="230"/>
        <v>0.11699999999999999</v>
      </c>
      <c r="N1423" s="8">
        <f t="shared" si="231"/>
        <v>0.18</v>
      </c>
    </row>
    <row r="1424" spans="1:14" ht="15.75" customHeight="1" x14ac:dyDescent="0.35">
      <c r="A1424" s="7" t="str">
        <f t="shared" si="254"/>
        <v>blinks_gco_regioes_2022</v>
      </c>
      <c r="B1424" s="7" t="str">
        <f t="shared" si="255"/>
        <v>Facebook Brasil</v>
      </c>
      <c r="C1424" s="7" t="str">
        <f t="shared" si="256"/>
        <v>blinks_gco_regioes_na_conversao_facebook_all_ads_purch_ocpm_NA_na_po_int_ambos-18a65anos_regiao-sudeste_ppl_all_sao-paulo-a_na_reg-so-250222-15</v>
      </c>
      <c r="D1424" s="7" t="str">
        <f t="shared" si="257"/>
        <v>330209616</v>
      </c>
      <c r="E1424" s="7" t="str">
        <f>IF('Report DCM'!$H1424="In-Stream Video","Rich Media display banner",IF('Report DCM'!$I1424&gt;'Report DCM'!$J1424,"Standard",VLOOKUP(CONCATENATE(bd_adtype,"_",bd_creativetype),tabela,2,FALSE)))</f>
        <v>Dynamic Click</v>
      </c>
      <c r="F1424" s="7" t="str">
        <f t="shared" si="258"/>
        <v>blinks_gco_regioes_na_conversao_facebook_all_ads_purch_ocpm_NA_na_po_int_ambos-18a65anos_regiao-sudeste_ppl_all_sao-paulo-a_na_reg-so-250222-15</v>
      </c>
      <c r="G1424" s="7" t="str">
        <f t="shared" si="259"/>
        <v>522210546</v>
      </c>
      <c r="H1424" s="7" t="str">
        <f t="shared" si="260"/>
        <v>Tracking</v>
      </c>
      <c r="I1424" s="7">
        <f t="shared" si="261"/>
        <v>0</v>
      </c>
      <c r="J1424" s="7">
        <f t="shared" si="262"/>
        <v>9</v>
      </c>
      <c r="K1424" s="8">
        <f t="shared" si="263"/>
        <v>1.2999999999999999E-2</v>
      </c>
      <c r="L1424" s="7">
        <f t="shared" si="264"/>
        <v>0.02</v>
      </c>
      <c r="M1424" s="8">
        <f t="shared" si="230"/>
        <v>0.11699999999999999</v>
      </c>
      <c r="N1424" s="8">
        <f t="shared" si="231"/>
        <v>0.18</v>
      </c>
    </row>
    <row r="1425" spans="1:14" ht="15.75" customHeight="1" x14ac:dyDescent="0.35">
      <c r="A1425" s="7" t="str">
        <f t="shared" si="254"/>
        <v>blinks_gco_regioes_2022</v>
      </c>
      <c r="B1425" s="7" t="str">
        <f t="shared" si="255"/>
        <v>Facebook Brasil</v>
      </c>
      <c r="C1425" s="7" t="str">
        <f t="shared" si="256"/>
        <v>blinks_gco_regioes_na_conversao_facebook_all_ads_purch_ocpm_NA_na_po_int_ambos-18a65anos_regiao-sudeste_ppl_all_sao-paulo-b_na_reg-so-250222-16</v>
      </c>
      <c r="D1425" s="7" t="str">
        <f t="shared" si="257"/>
        <v>330209613</v>
      </c>
      <c r="E1425" s="7" t="str">
        <f>IF('Report DCM'!$H1425="In-Stream Video","Rich Media display banner",IF('Report DCM'!$I1425&gt;'Report DCM'!$J1425,"Standard",VLOOKUP(CONCATENATE(bd_adtype,"_",bd_creativetype),tabela,2,FALSE)))</f>
        <v>Dynamic Click</v>
      </c>
      <c r="F1425" s="7" t="str">
        <f t="shared" si="258"/>
        <v>blinks_gco_regioes_na_conversao_facebook_all_ads_purch_ocpm_NA_na_po_int_ambos-18a65anos_regiao-sudeste_ppl_all_sao-paulo-b_na_reg-so-250222-16</v>
      </c>
      <c r="G1425" s="7" t="str">
        <f t="shared" si="259"/>
        <v>522210543</v>
      </c>
      <c r="H1425" s="7" t="str">
        <f t="shared" si="260"/>
        <v>Tracking</v>
      </c>
      <c r="I1425" s="7">
        <f t="shared" si="261"/>
        <v>0</v>
      </c>
      <c r="J1425" s="7">
        <f t="shared" si="262"/>
        <v>23</v>
      </c>
      <c r="K1425" s="8">
        <f t="shared" si="263"/>
        <v>1.2999999999999999E-2</v>
      </c>
      <c r="L1425" s="7">
        <f t="shared" si="264"/>
        <v>0.02</v>
      </c>
      <c r="M1425" s="8">
        <f t="shared" si="230"/>
        <v>0.29899999999999999</v>
      </c>
      <c r="N1425" s="8">
        <f t="shared" si="231"/>
        <v>0.46</v>
      </c>
    </row>
    <row r="1426" spans="1:14" ht="15.75" customHeight="1" x14ac:dyDescent="0.35">
      <c r="A1426" s="7" t="str">
        <f t="shared" si="254"/>
        <v>blinks_gco_regioes_2022</v>
      </c>
      <c r="B1426" s="7" t="str">
        <f t="shared" si="255"/>
        <v>Facebook Brasil</v>
      </c>
      <c r="C1426" s="7" t="str">
        <f t="shared" si="256"/>
        <v>blinks_gco_regioes_na_conversao_facebook_all_ads_purch_ocpm_NA_na_po_int_ambos-18a65anos_regiao-sul_ppl_all_parana-b_na_reg-so-250222-8</v>
      </c>
      <c r="D1426" s="7" t="str">
        <f t="shared" si="257"/>
        <v>330209637</v>
      </c>
      <c r="E1426" s="7" t="str">
        <f>IF('Report DCM'!$H1426="In-Stream Video","Rich Media display banner",IF('Report DCM'!$I1426&gt;'Report DCM'!$J1426,"Standard",VLOOKUP(CONCATENATE(bd_adtype,"_",bd_creativetype),tabela,2,FALSE)))</f>
        <v>Dynamic Click</v>
      </c>
      <c r="F1426" s="7" t="str">
        <f t="shared" si="258"/>
        <v>blinks_gco_regioes_na_conversao_facebook_all_ads_purch_ocpm_NA_na_po_int_ambos-18a65anos_regiao-sul_ppl_all_parana-b_na_reg-so-250222-8</v>
      </c>
      <c r="G1426" s="7" t="str">
        <f t="shared" si="259"/>
        <v>522210567</v>
      </c>
      <c r="H1426" s="7" t="str">
        <f t="shared" si="260"/>
        <v>Tracking</v>
      </c>
      <c r="I1426" s="7">
        <f t="shared" si="261"/>
        <v>0</v>
      </c>
      <c r="J1426" s="7">
        <f t="shared" si="262"/>
        <v>87</v>
      </c>
      <c r="K1426" s="8">
        <f t="shared" si="263"/>
        <v>1.2999999999999999E-2</v>
      </c>
      <c r="L1426" s="7">
        <f t="shared" si="264"/>
        <v>0.02</v>
      </c>
      <c r="M1426" s="8">
        <f t="shared" si="230"/>
        <v>1.131</v>
      </c>
      <c r="N1426" s="8">
        <f t="shared" si="231"/>
        <v>1.74</v>
      </c>
    </row>
    <row r="1427" spans="1:14" ht="15.75" customHeight="1" x14ac:dyDescent="0.35">
      <c r="A1427" s="7" t="str">
        <f t="shared" si="254"/>
        <v>blinks_gco_regioes_2022</v>
      </c>
      <c r="B1427" s="7" t="str">
        <f t="shared" si="255"/>
        <v>Facebook Brasil</v>
      </c>
      <c r="C1427" s="7" t="str">
        <f t="shared" si="256"/>
        <v>blinks_gco_regioes_na_conversao_facebook_all_ads_purch_ocpm_NA_na_po_int_ambos-18a65anos_regiao-sul_ppl_all_rio-grande-sul-a_na_reg-so-250222-11</v>
      </c>
      <c r="D1427" s="7" t="str">
        <f t="shared" si="257"/>
        <v>330209628</v>
      </c>
      <c r="E1427" s="7" t="str">
        <f>IF('Report DCM'!$H1427="In-Stream Video","Rich Media display banner",IF('Report DCM'!$I1427&gt;'Report DCM'!$J1427,"Standard",VLOOKUP(CONCATENATE(bd_adtype,"_",bd_creativetype),tabela,2,FALSE)))</f>
        <v>Dynamic Click</v>
      </c>
      <c r="F1427" s="7" t="str">
        <f t="shared" si="258"/>
        <v>blinks_gco_regioes_na_conversao_facebook_all_ads_purch_ocpm_NA_na_po_int_ambos-18a65anos_regiao-sul_ppl_all_rio-grande-sul-a_na_reg-so-250222-11</v>
      </c>
      <c r="G1427" s="7" t="str">
        <f t="shared" si="259"/>
        <v>522210558</v>
      </c>
      <c r="H1427" s="7" t="str">
        <f t="shared" si="260"/>
        <v>Tracking</v>
      </c>
      <c r="I1427" s="7">
        <f t="shared" si="261"/>
        <v>0</v>
      </c>
      <c r="J1427" s="7">
        <f t="shared" si="262"/>
        <v>392</v>
      </c>
      <c r="K1427" s="8">
        <f t="shared" si="263"/>
        <v>1.2999999999999999E-2</v>
      </c>
      <c r="L1427" s="7">
        <f t="shared" si="264"/>
        <v>0.02</v>
      </c>
      <c r="M1427" s="8">
        <f t="shared" si="230"/>
        <v>5.0960000000000001</v>
      </c>
      <c r="N1427" s="8">
        <f t="shared" si="231"/>
        <v>7.84</v>
      </c>
    </row>
    <row r="1428" spans="1:14" ht="15.75" customHeight="1" x14ac:dyDescent="0.35">
      <c r="A1428" s="7" t="str">
        <f t="shared" si="254"/>
        <v>blinks_gco_regioes_2022</v>
      </c>
      <c r="B1428" s="7" t="str">
        <f t="shared" si="255"/>
        <v>Facebook Brasil</v>
      </c>
      <c r="C1428" s="7" t="str">
        <f t="shared" si="256"/>
        <v>blinks_gco_regioes_na_conversao_facebook_all_ads_purch_ocpm_NA_na_po_int_ambos-18a65anos_regiao-sul_ppl_all_rio-grande-sul-b_na_reg-so-250222-12</v>
      </c>
      <c r="D1428" s="7" t="str">
        <f t="shared" si="257"/>
        <v>330209625</v>
      </c>
      <c r="E1428" s="7" t="str">
        <f>IF('Report DCM'!$H1428="In-Stream Video","Rich Media display banner",IF('Report DCM'!$I1428&gt;'Report DCM'!$J1428,"Standard",VLOOKUP(CONCATENATE(bd_adtype,"_",bd_creativetype),tabela,2,FALSE)))</f>
        <v>Dynamic Click</v>
      </c>
      <c r="F1428" s="7" t="str">
        <f t="shared" si="258"/>
        <v>blinks_gco_regioes_na_conversao_facebook_all_ads_purch_ocpm_NA_na_po_int_ambos-18a65anos_regiao-sul_ppl_all_rio-grande-sul-b_na_reg-so-250222-12</v>
      </c>
      <c r="G1428" s="7" t="str">
        <f t="shared" si="259"/>
        <v>522210555</v>
      </c>
      <c r="H1428" s="7" t="str">
        <f t="shared" si="260"/>
        <v>Tracking</v>
      </c>
      <c r="I1428" s="7">
        <f t="shared" si="261"/>
        <v>0</v>
      </c>
      <c r="J1428" s="7">
        <f t="shared" si="262"/>
        <v>2</v>
      </c>
      <c r="K1428" s="8">
        <f t="shared" si="263"/>
        <v>1.2999999999999999E-2</v>
      </c>
      <c r="L1428" s="7">
        <f t="shared" si="264"/>
        <v>0.02</v>
      </c>
      <c r="M1428" s="8">
        <f t="shared" si="230"/>
        <v>2.5999999999999999E-2</v>
      </c>
      <c r="N1428" s="8">
        <f t="shared" si="231"/>
        <v>0.04</v>
      </c>
    </row>
    <row r="1429" spans="1:14" ht="15.75" customHeight="1" x14ac:dyDescent="0.35">
      <c r="A1429" s="7" t="str">
        <f t="shared" si="254"/>
        <v>blinks_gco_regioes_2022</v>
      </c>
      <c r="B1429" s="7" t="str">
        <f t="shared" si="255"/>
        <v>Facebook Brasil</v>
      </c>
      <c r="C1429" s="7" t="str">
        <f t="shared" si="256"/>
        <v>blinks_gco_regioes_na_conversao_facebook_all_ads_purch_ocpm_NA_na_po_int_ambos-18a65anos_regiao-sul_ppl_all_santa-catarina-a_na_reg-so-250222-9</v>
      </c>
      <c r="D1429" s="7" t="str">
        <f t="shared" si="257"/>
        <v>330209634</v>
      </c>
      <c r="E1429" s="7" t="str">
        <f>IF('Report DCM'!$H1429="In-Stream Video","Rich Media display banner",IF('Report DCM'!$I1429&gt;'Report DCM'!$J1429,"Standard",VLOOKUP(CONCATENATE(bd_adtype,"_",bd_creativetype),tabela,2,FALSE)))</f>
        <v>Dynamic Click</v>
      </c>
      <c r="F1429" s="7" t="str">
        <f t="shared" si="258"/>
        <v>blinks_gco_regioes_na_conversao_facebook_all_ads_purch_ocpm_NA_na_po_int_ambos-18a65anos_regiao-sul_ppl_all_santa-catarina-a_na_reg-so-250222-9</v>
      </c>
      <c r="G1429" s="7" t="str">
        <f t="shared" si="259"/>
        <v>522210564</v>
      </c>
      <c r="H1429" s="7" t="str">
        <f t="shared" si="260"/>
        <v>Tracking</v>
      </c>
      <c r="I1429" s="7">
        <f t="shared" si="261"/>
        <v>0</v>
      </c>
      <c r="J1429" s="7">
        <f t="shared" si="262"/>
        <v>114</v>
      </c>
      <c r="K1429" s="8">
        <f t="shared" si="263"/>
        <v>1.2999999999999999E-2</v>
      </c>
      <c r="L1429" s="7">
        <f t="shared" si="264"/>
        <v>0.02</v>
      </c>
      <c r="M1429" s="8">
        <f t="shared" si="230"/>
        <v>1.482</v>
      </c>
      <c r="N1429" s="8">
        <f t="shared" si="231"/>
        <v>2.2800000000000002</v>
      </c>
    </row>
    <row r="1430" spans="1:14" ht="15.75" customHeight="1" x14ac:dyDescent="0.35">
      <c r="A1430" s="7" t="str">
        <f t="shared" si="254"/>
        <v>blinks_gco_regioes_2022</v>
      </c>
      <c r="B1430" s="7" t="str">
        <f t="shared" si="255"/>
        <v>Facebook Brasil</v>
      </c>
      <c r="C1430" s="7" t="str">
        <f t="shared" si="256"/>
        <v>blinks_gco_regioes_na_conversao_facebook_all_ads_purch_ocpm_NA_na_po_int_ambos-18a65anos_regiao-sul_ppl_all_santa-catarina-b_na_reg-so-250222-10</v>
      </c>
      <c r="D1430" s="7" t="str">
        <f t="shared" si="257"/>
        <v>330209631</v>
      </c>
      <c r="E1430" s="7" t="str">
        <f>IF('Report DCM'!$H1430="In-Stream Video","Rich Media display banner",IF('Report DCM'!$I1430&gt;'Report DCM'!$J1430,"Standard",VLOOKUP(CONCATENATE(bd_adtype,"_",bd_creativetype),tabela,2,FALSE)))</f>
        <v>Dynamic Click</v>
      </c>
      <c r="F1430" s="7" t="str">
        <f t="shared" si="258"/>
        <v>blinks_gco_regioes_na_conversao_facebook_all_ads_purch_ocpm_NA_na_po_int_ambos-18a65anos_regiao-sul_ppl_all_santa-catarina-b_na_reg-so-250222-10</v>
      </c>
      <c r="G1430" s="7" t="str">
        <f t="shared" si="259"/>
        <v>522210561</v>
      </c>
      <c r="H1430" s="7" t="str">
        <f t="shared" si="260"/>
        <v>Tracking</v>
      </c>
      <c r="I1430" s="7">
        <f t="shared" si="261"/>
        <v>0</v>
      </c>
      <c r="J1430" s="7">
        <f t="shared" si="262"/>
        <v>289</v>
      </c>
      <c r="K1430" s="8">
        <f t="shared" si="263"/>
        <v>1.2999999999999999E-2</v>
      </c>
      <c r="L1430" s="7">
        <f t="shared" si="264"/>
        <v>0.02</v>
      </c>
      <c r="M1430" s="8">
        <f t="shared" si="230"/>
        <v>3.7569999999999997</v>
      </c>
      <c r="N1430" s="8">
        <f t="shared" si="231"/>
        <v>5.78</v>
      </c>
    </row>
    <row r="1431" spans="1:14" ht="15.75" customHeight="1" x14ac:dyDescent="0.35">
      <c r="A1431" s="7" t="str">
        <f t="shared" si="254"/>
        <v>blinks_gco_regioes_2022</v>
      </c>
      <c r="B1431" s="7" t="str">
        <f t="shared" si="255"/>
        <v>Facebook Brasil</v>
      </c>
      <c r="C1431" s="7" t="str">
        <f t="shared" si="256"/>
        <v>blinks_gco_regioes_na_conversao_facebook_all_ads_purch_ocpm_na_NA_na_po_int_ambos-18a65anos_regiao-norte_ppl_all_sefaz-rr-publicado-a_na_reg-so-131022-90</v>
      </c>
      <c r="D1431" s="7" t="str">
        <f t="shared" si="257"/>
        <v>349093771</v>
      </c>
      <c r="E1431" s="7" t="str">
        <f>IF('Report DCM'!$H1431="In-Stream Video","Rich Media display banner",IF('Report DCM'!$I1431&gt;'Report DCM'!$J1431,"Standard",VLOOKUP(CONCATENATE(bd_adtype,"_",bd_creativetype),tabela,2,FALSE)))</f>
        <v>Dynamic Click</v>
      </c>
      <c r="F1431" s="7" t="str">
        <f t="shared" si="258"/>
        <v>blinks_gco_regioes_na_conversao_facebook_all_ads_purch_ocpm_na_NA_na_po_int_ambos-18a65anos_regiao-norte_ppl_all_sefaz-rr-publicado-a_na_reg-so-131022-90</v>
      </c>
      <c r="G1431" s="7" t="str">
        <f t="shared" si="259"/>
        <v>540465484</v>
      </c>
      <c r="H1431" s="7" t="str">
        <f t="shared" si="260"/>
        <v>Tracking</v>
      </c>
      <c r="I1431" s="7">
        <f t="shared" si="261"/>
        <v>0</v>
      </c>
      <c r="J1431" s="7">
        <f t="shared" si="262"/>
        <v>1</v>
      </c>
      <c r="K1431" s="8">
        <f t="shared" si="263"/>
        <v>1.2999999999999999E-2</v>
      </c>
      <c r="L1431" s="7">
        <f t="shared" si="264"/>
        <v>0.02</v>
      </c>
      <c r="M1431" s="8">
        <f t="shared" si="230"/>
        <v>1.2999999999999999E-2</v>
      </c>
      <c r="N1431" s="8">
        <f t="shared" si="231"/>
        <v>0.02</v>
      </c>
    </row>
    <row r="1432" spans="1:14" ht="15.75" customHeight="1" x14ac:dyDescent="0.35">
      <c r="A1432" s="7" t="str">
        <f t="shared" si="254"/>
        <v>blinks_gco_regioes_2022</v>
      </c>
      <c r="B1432" s="7" t="str">
        <f t="shared" si="255"/>
        <v>Facebook Brasil</v>
      </c>
      <c r="C1432" s="7" t="str">
        <f t="shared" si="256"/>
        <v>blinks_gco_regioes_na_conversao_facebook_all_ads_purch_ocpm_na_NA_na_po_int_ambos-18a65anos_regiao-sudeste_ppl_all_sefaz-rj-autorizado-a_na_reg-so-131022-85</v>
      </c>
      <c r="D1432" s="7" t="str">
        <f t="shared" si="257"/>
        <v>349093792</v>
      </c>
      <c r="E1432" s="7" t="str">
        <f>IF('Report DCM'!$H1432="In-Stream Video","Rich Media display banner",IF('Report DCM'!$I1432&gt;'Report DCM'!$J1432,"Standard",VLOOKUP(CONCATENATE(bd_adtype,"_",bd_creativetype),tabela,2,FALSE)))</f>
        <v>Dynamic Click</v>
      </c>
      <c r="F1432" s="7" t="str">
        <f t="shared" si="258"/>
        <v>blinks_gco_regioes_na_conversao_facebook_all_ads_purch_ocpm_na_NA_na_po_int_ambos-18a65anos_regiao-sudeste_ppl_all_sefaz-rj-autorizado-a_na_reg-so-131022-85</v>
      </c>
      <c r="G1432" s="7" t="str">
        <f t="shared" si="259"/>
        <v>540465505</v>
      </c>
      <c r="H1432" s="7" t="str">
        <f t="shared" si="260"/>
        <v>Tracking</v>
      </c>
      <c r="I1432" s="7">
        <f t="shared" si="261"/>
        <v>0</v>
      </c>
      <c r="J1432" s="7">
        <f t="shared" si="262"/>
        <v>21</v>
      </c>
      <c r="K1432" s="8">
        <f t="shared" si="263"/>
        <v>1.2999999999999999E-2</v>
      </c>
      <c r="L1432" s="7">
        <f t="shared" si="264"/>
        <v>0.02</v>
      </c>
      <c r="M1432" s="8">
        <f t="shared" si="230"/>
        <v>0.27299999999999996</v>
      </c>
      <c r="N1432" s="8">
        <f t="shared" si="231"/>
        <v>0.42</v>
      </c>
    </row>
    <row r="1433" spans="1:14" ht="15.75" customHeight="1" x14ac:dyDescent="0.35">
      <c r="A1433" s="7" t="str">
        <f t="shared" si="254"/>
        <v>blinks_gco_residencias_2022</v>
      </c>
      <c r="B1433" s="7" t="str">
        <f t="shared" si="255"/>
        <v>Facebook Brasil</v>
      </c>
      <c r="C1433" s="7" t="str">
        <f t="shared" si="256"/>
        <v>blinks_gco_residencias_na_awareness_facebook_all_ads_brand_ocpm_NA_na_po_int_residencia_ambos-18a65anos_ppl_all_always-on_a_res-so-240822-51</v>
      </c>
      <c r="D1433" s="7" t="str">
        <f t="shared" si="257"/>
        <v>344382923</v>
      </c>
      <c r="E1433" s="7" t="str">
        <f>IF('Report DCM'!$H1433="In-Stream Video","Rich Media display banner",IF('Report DCM'!$I1433&gt;'Report DCM'!$J1433,"Standard",VLOOKUP(CONCATENATE(bd_adtype,"_",bd_creativetype),tabela,2,FALSE)))</f>
        <v>Dynamic Click</v>
      </c>
      <c r="F1433" s="7" t="str">
        <f t="shared" si="258"/>
        <v>blinks_gco_residencias_na_awareness_facebook_all_ads_brand_ocpm_NA_na_po_int_residencia_ambos-18a65anos_ppl_all_always-on_a_res-so-240822-51</v>
      </c>
      <c r="G1433" s="7" t="str">
        <f t="shared" si="259"/>
        <v>536280736</v>
      </c>
      <c r="H1433" s="7" t="str">
        <f t="shared" si="260"/>
        <v>Tracking</v>
      </c>
      <c r="I1433" s="7">
        <f t="shared" si="261"/>
        <v>0</v>
      </c>
      <c r="J1433" s="7">
        <f t="shared" si="262"/>
        <v>38</v>
      </c>
      <c r="K1433" s="8">
        <f t="shared" si="263"/>
        <v>1.2999999999999999E-2</v>
      </c>
      <c r="L1433" s="7">
        <f t="shared" si="264"/>
        <v>0.02</v>
      </c>
      <c r="M1433" s="8">
        <f t="shared" si="230"/>
        <v>0.49399999999999999</v>
      </c>
      <c r="N1433" s="8">
        <f t="shared" si="231"/>
        <v>0.76</v>
      </c>
    </row>
    <row r="1434" spans="1:14" ht="15.75" customHeight="1" x14ac:dyDescent="0.35">
      <c r="A1434" s="7" t="str">
        <f t="shared" si="254"/>
        <v>blinks_gco_residencias_2022</v>
      </c>
      <c r="B1434" s="7" t="str">
        <f t="shared" si="255"/>
        <v>Facebook Brasil</v>
      </c>
      <c r="C1434" s="7" t="str">
        <f t="shared" si="256"/>
        <v>blinks_gco_residencias_na_awareness_facebook_all_ads_brand_ocpm_NA_na_po_int_residencia_ambos-18a65anos_ppl_all_always-on_b_res-so-240822-52</v>
      </c>
      <c r="D1434" s="7" t="str">
        <f t="shared" si="257"/>
        <v>344382920</v>
      </c>
      <c r="E1434" s="7" t="str">
        <f>IF('Report DCM'!$H1434="In-Stream Video","Rich Media display banner",IF('Report DCM'!$I1434&gt;'Report DCM'!$J1434,"Standard",VLOOKUP(CONCATENATE(bd_adtype,"_",bd_creativetype),tabela,2,FALSE)))</f>
        <v>Dynamic Click</v>
      </c>
      <c r="F1434" s="7" t="str">
        <f t="shared" si="258"/>
        <v>blinks_gco_residencias_na_awareness_facebook_all_ads_brand_ocpm_NA_na_po_int_residencia_ambos-18a65anos_ppl_all_always-on_b_res-so-240822-52</v>
      </c>
      <c r="G1434" s="7" t="str">
        <f t="shared" si="259"/>
        <v>536280733</v>
      </c>
      <c r="H1434" s="7" t="str">
        <f t="shared" si="260"/>
        <v>Tracking</v>
      </c>
      <c r="I1434" s="7">
        <f t="shared" si="261"/>
        <v>0</v>
      </c>
      <c r="J1434" s="7">
        <f t="shared" si="262"/>
        <v>10</v>
      </c>
      <c r="K1434" s="8">
        <f t="shared" si="263"/>
        <v>1.2999999999999999E-2</v>
      </c>
      <c r="L1434" s="7">
        <f t="shared" si="264"/>
        <v>0.02</v>
      </c>
      <c r="M1434" s="8">
        <f t="shared" si="230"/>
        <v>0.13</v>
      </c>
      <c r="N1434" s="8">
        <f t="shared" si="231"/>
        <v>0.2</v>
      </c>
    </row>
    <row r="1435" spans="1:14" ht="15.75" customHeight="1" x14ac:dyDescent="0.35">
      <c r="A1435" s="7" t="str">
        <f t="shared" si="254"/>
        <v>blinks_gco_residencias_2022</v>
      </c>
      <c r="B1435" s="7" t="str">
        <f t="shared" si="255"/>
        <v>Facebook Brasil</v>
      </c>
      <c r="C1435" s="7" t="str">
        <f t="shared" si="256"/>
        <v>blinks_gco_residencias_na_awareness_facebook_all_ads_brand_ocpm_NA_na_po_int_residencia_ambos-18a65anos_vid_all_always-on_a_res-so-240822-53</v>
      </c>
      <c r="D1435" s="7" t="str">
        <f t="shared" si="257"/>
        <v>344634795</v>
      </c>
      <c r="E1435" s="7" t="str">
        <f>IF('Report DCM'!$H1435="In-Stream Video","Rich Media display banner",IF('Report DCM'!$I1435&gt;'Report DCM'!$J1435,"Standard",VLOOKUP(CONCATENATE(bd_adtype,"_",bd_creativetype),tabela,2,FALSE)))</f>
        <v>Dynamic Click</v>
      </c>
      <c r="F1435" s="7" t="str">
        <f t="shared" si="258"/>
        <v>blinks_gco_residencias_na_awareness_facebook_all_ads_brand_ocpm_NA_na_po_int_residencia_ambos-18a65anos_vid_all_always-on_a_res-so-240822-53</v>
      </c>
      <c r="G1435" s="7" t="str">
        <f t="shared" si="259"/>
        <v>536280730</v>
      </c>
      <c r="H1435" s="7" t="str">
        <f t="shared" si="260"/>
        <v>Tracking</v>
      </c>
      <c r="I1435" s="7">
        <f t="shared" si="261"/>
        <v>0</v>
      </c>
      <c r="J1435" s="7">
        <f t="shared" si="262"/>
        <v>29</v>
      </c>
      <c r="K1435" s="8">
        <f t="shared" si="263"/>
        <v>1.2999999999999999E-2</v>
      </c>
      <c r="L1435" s="7">
        <f t="shared" si="264"/>
        <v>0.02</v>
      </c>
      <c r="M1435" s="8">
        <f t="shared" si="230"/>
        <v>0.377</v>
      </c>
      <c r="N1435" s="8">
        <f t="shared" si="231"/>
        <v>0.57999999999999996</v>
      </c>
    </row>
    <row r="1436" spans="1:14" ht="15.75" customHeight="1" x14ac:dyDescent="0.35">
      <c r="A1436" s="7" t="str">
        <f t="shared" si="254"/>
        <v>blinks_gco_residencias_2022</v>
      </c>
      <c r="B1436" s="7" t="str">
        <f t="shared" si="255"/>
        <v>Facebook Brasil</v>
      </c>
      <c r="C1436" s="7" t="str">
        <f t="shared" si="256"/>
        <v>blinks_gco_residencias_na_awareness_facebook_all_ads_brand_ocpm_NA_na_po_int_residencia_ambos-18a65anos_vid_all_always-on_b_res-so-240822-54</v>
      </c>
      <c r="D1436" s="7" t="str">
        <f t="shared" si="257"/>
        <v>344634792</v>
      </c>
      <c r="E1436" s="7" t="str">
        <f>IF('Report DCM'!$H1436="In-Stream Video","Rich Media display banner",IF('Report DCM'!$I1436&gt;'Report DCM'!$J1436,"Standard",VLOOKUP(CONCATENATE(bd_adtype,"_",bd_creativetype),tabela,2,FALSE)))</f>
        <v>Dynamic Click</v>
      </c>
      <c r="F1436" s="7" t="str">
        <f t="shared" si="258"/>
        <v>blinks_gco_residencias_na_awareness_facebook_all_ads_brand_ocpm_NA_na_po_int_residencia_ambos-18a65anos_vid_all_always-on_b_res-so-240822-54</v>
      </c>
      <c r="G1436" s="7" t="str">
        <f t="shared" si="259"/>
        <v>536280727</v>
      </c>
      <c r="H1436" s="7" t="str">
        <f t="shared" si="260"/>
        <v>Tracking</v>
      </c>
      <c r="I1436" s="7">
        <f t="shared" si="261"/>
        <v>0</v>
      </c>
      <c r="J1436" s="7">
        <f t="shared" si="262"/>
        <v>73</v>
      </c>
      <c r="K1436" s="8">
        <f t="shared" si="263"/>
        <v>1.2999999999999999E-2</v>
      </c>
      <c r="L1436" s="7">
        <f t="shared" si="264"/>
        <v>0.02</v>
      </c>
      <c r="M1436" s="8">
        <f t="shared" si="230"/>
        <v>0.94899999999999995</v>
      </c>
      <c r="N1436" s="8">
        <f t="shared" si="231"/>
        <v>1.46</v>
      </c>
    </row>
    <row r="1437" spans="1:14" ht="15.75" customHeight="1" x14ac:dyDescent="0.35">
      <c r="A1437" s="7" t="str">
        <f t="shared" si="254"/>
        <v>blinks_gco_residencias_2022</v>
      </c>
      <c r="B1437" s="7" t="str">
        <f t="shared" si="255"/>
        <v>Facebook Brasil</v>
      </c>
      <c r="C1437" s="7" t="str">
        <f t="shared" si="256"/>
        <v>blinks_gco_residencias_na_awareness_facebook_all_ads_brand_ocpm_NA_na_po_lal_site-90d_ambos-18a65anos_ppl_all_always-on_a_res-so-240822-47</v>
      </c>
      <c r="D1437" s="7" t="str">
        <f t="shared" si="257"/>
        <v>344382935</v>
      </c>
      <c r="E1437" s="7" t="str">
        <f>IF('Report DCM'!$H1437="In-Stream Video","Rich Media display banner",IF('Report DCM'!$I1437&gt;'Report DCM'!$J1437,"Standard",VLOOKUP(CONCATENATE(bd_adtype,"_",bd_creativetype),tabela,2,FALSE)))</f>
        <v>Dynamic Click</v>
      </c>
      <c r="F1437" s="7" t="str">
        <f t="shared" si="258"/>
        <v>blinks_gco_residencias_na_awareness_facebook_all_ads_brand_ocpm_NA_na_po_lal_site-90d_ambos-18a65anos_ppl_all_always-on_a_res-so-240822-47</v>
      </c>
      <c r="G1437" s="7" t="str">
        <f t="shared" si="259"/>
        <v>536280748</v>
      </c>
      <c r="H1437" s="7" t="str">
        <f t="shared" si="260"/>
        <v>Tracking</v>
      </c>
      <c r="I1437" s="7">
        <f t="shared" si="261"/>
        <v>0</v>
      </c>
      <c r="J1437" s="7">
        <f t="shared" si="262"/>
        <v>2</v>
      </c>
      <c r="K1437" s="8">
        <f t="shared" si="263"/>
        <v>1.2999999999999999E-2</v>
      </c>
      <c r="L1437" s="7">
        <f t="shared" si="264"/>
        <v>0.02</v>
      </c>
      <c r="M1437" s="8">
        <f t="shared" si="230"/>
        <v>2.5999999999999999E-2</v>
      </c>
      <c r="N1437" s="8">
        <f t="shared" si="231"/>
        <v>0.04</v>
      </c>
    </row>
    <row r="1438" spans="1:14" ht="15.75" customHeight="1" x14ac:dyDescent="0.35">
      <c r="A1438" s="7" t="str">
        <f t="shared" si="254"/>
        <v>blinks_gco_residencias_2022</v>
      </c>
      <c r="B1438" s="7" t="str">
        <f t="shared" si="255"/>
        <v>Facebook Brasil</v>
      </c>
      <c r="C1438" s="7" t="str">
        <f t="shared" si="256"/>
        <v>blinks_gco_residencias_na_awareness_facebook_all_ads_brand_ocpm_NA_na_po_lal_site-90d_ambos-18a65anos_vid_all_always-on_a_res-so-240822-49</v>
      </c>
      <c r="D1438" s="7" t="str">
        <f t="shared" si="257"/>
        <v>344382929</v>
      </c>
      <c r="E1438" s="7" t="str">
        <f>IF('Report DCM'!$H1438="In-Stream Video","Rich Media display banner",IF('Report DCM'!$I1438&gt;'Report DCM'!$J1438,"Standard",VLOOKUP(CONCATENATE(bd_adtype,"_",bd_creativetype),tabela,2,FALSE)))</f>
        <v>Dynamic Click</v>
      </c>
      <c r="F1438" s="7" t="str">
        <f t="shared" si="258"/>
        <v>blinks_gco_residencias_na_awareness_facebook_all_ads_brand_ocpm_NA_na_po_lal_site-90d_ambos-18a65anos_vid_all_always-on_a_res-so-240822-49</v>
      </c>
      <c r="G1438" s="7" t="str">
        <f t="shared" si="259"/>
        <v>536280742</v>
      </c>
      <c r="H1438" s="7" t="str">
        <f t="shared" si="260"/>
        <v>Tracking</v>
      </c>
      <c r="I1438" s="7">
        <f t="shared" si="261"/>
        <v>0</v>
      </c>
      <c r="J1438" s="7">
        <f t="shared" si="262"/>
        <v>1</v>
      </c>
      <c r="K1438" s="8">
        <f t="shared" si="263"/>
        <v>1.2999999999999999E-2</v>
      </c>
      <c r="L1438" s="7">
        <f t="shared" si="264"/>
        <v>0.02</v>
      </c>
      <c r="M1438" s="8">
        <f t="shared" si="230"/>
        <v>1.2999999999999999E-2</v>
      </c>
      <c r="N1438" s="8">
        <f t="shared" si="231"/>
        <v>0.02</v>
      </c>
    </row>
    <row r="1439" spans="1:14" ht="15.75" customHeight="1" x14ac:dyDescent="0.35">
      <c r="A1439" s="7" t="str">
        <f t="shared" si="254"/>
        <v>blinks_gco_residencias_2022</v>
      </c>
      <c r="B1439" s="7" t="str">
        <f t="shared" si="255"/>
        <v>Facebook Brasil</v>
      </c>
      <c r="C1439" s="7" t="str">
        <f t="shared" si="256"/>
        <v>blinks_gco_residencias_na_awareness_facebook_all_ads_brand_ocpm_NA_na_po_lal_site-90d_ambos-18a65anos_vid_all_always-on_b_res-so-240822-50</v>
      </c>
      <c r="D1439" s="7" t="str">
        <f t="shared" si="257"/>
        <v>344382926</v>
      </c>
      <c r="E1439" s="7" t="str">
        <f>IF('Report DCM'!$H1439="In-Stream Video","Rich Media display banner",IF('Report DCM'!$I1439&gt;'Report DCM'!$J1439,"Standard",VLOOKUP(CONCATENATE(bd_adtype,"_",bd_creativetype),tabela,2,FALSE)))</f>
        <v>Dynamic Click</v>
      </c>
      <c r="F1439" s="7" t="str">
        <f t="shared" si="258"/>
        <v>blinks_gco_residencias_na_awareness_facebook_all_ads_brand_ocpm_NA_na_po_lal_site-90d_ambos-18a65anos_vid_all_always-on_b_res-so-240822-50</v>
      </c>
      <c r="G1439" s="7" t="str">
        <f t="shared" si="259"/>
        <v>536280739</v>
      </c>
      <c r="H1439" s="7" t="str">
        <f t="shared" si="260"/>
        <v>Tracking</v>
      </c>
      <c r="I1439" s="7">
        <f t="shared" si="261"/>
        <v>0</v>
      </c>
      <c r="J1439" s="7">
        <f t="shared" si="262"/>
        <v>3</v>
      </c>
      <c r="K1439" s="8">
        <f t="shared" si="263"/>
        <v>1.2999999999999999E-2</v>
      </c>
      <c r="L1439" s="7">
        <f t="shared" si="264"/>
        <v>0.02</v>
      </c>
      <c r="M1439" s="8">
        <f t="shared" si="230"/>
        <v>3.9E-2</v>
      </c>
      <c r="N1439" s="8">
        <f t="shared" si="231"/>
        <v>0.06</v>
      </c>
    </row>
    <row r="1440" spans="1:14" ht="15.75" customHeight="1" x14ac:dyDescent="0.35">
      <c r="A1440" s="7" t="str">
        <f t="shared" si="254"/>
        <v>blinks_gco_residencias_2022</v>
      </c>
      <c r="B1440" s="7" t="str">
        <f t="shared" si="255"/>
        <v>Facebook Brasil</v>
      </c>
      <c r="C1440" s="7" t="str">
        <f t="shared" si="256"/>
        <v>blinks_gco_residencias_na_consideracao_facebook_all_ads_tra_ocpm_NA_na_po_lal_alunos-leads_ambos-18a65anos_car_all_always-on_c_res-so-240822-43</v>
      </c>
      <c r="D1440" s="7" t="str">
        <f t="shared" si="257"/>
        <v>344382947</v>
      </c>
      <c r="E1440" s="7" t="str">
        <f>IF('Report DCM'!$H1440="In-Stream Video","Rich Media display banner",IF('Report DCM'!$I1440&gt;'Report DCM'!$J1440,"Standard",VLOOKUP(CONCATENATE(bd_adtype,"_",bd_creativetype),tabela,2,FALSE)))</f>
        <v>Dynamic Click</v>
      </c>
      <c r="F1440" s="7" t="str">
        <f t="shared" si="258"/>
        <v>blinks_gco_residencias_na_consideracao_facebook_all_ads_tra_ocpm_NA_na_po_lal_alunos-leads_ambos-18a65anos_car_all_always-on_c_res-so-240822-43</v>
      </c>
      <c r="G1440" s="7" t="str">
        <f t="shared" si="259"/>
        <v>536280760</v>
      </c>
      <c r="H1440" s="7" t="str">
        <f t="shared" si="260"/>
        <v>Tracking</v>
      </c>
      <c r="I1440" s="7">
        <f t="shared" si="261"/>
        <v>0</v>
      </c>
      <c r="J1440" s="7">
        <f t="shared" si="262"/>
        <v>882</v>
      </c>
      <c r="K1440" s="8">
        <f t="shared" si="263"/>
        <v>1.2999999999999999E-2</v>
      </c>
      <c r="L1440" s="7">
        <f t="shared" si="264"/>
        <v>0.02</v>
      </c>
      <c r="M1440" s="8">
        <f t="shared" si="230"/>
        <v>11.465999999999999</v>
      </c>
      <c r="N1440" s="8">
        <f t="shared" si="231"/>
        <v>17.64</v>
      </c>
    </row>
    <row r="1441" spans="1:14" ht="15.75" customHeight="1" x14ac:dyDescent="0.35">
      <c r="A1441" s="7" t="str">
        <f t="shared" si="254"/>
        <v>blinks_gco_residencias_2022</v>
      </c>
      <c r="B1441" s="7" t="str">
        <f t="shared" si="255"/>
        <v>Facebook Brasil</v>
      </c>
      <c r="C1441" s="7" t="str">
        <f t="shared" si="256"/>
        <v>blinks_gco_residencias_na_consideracao_facebook_all_ads_tra_ocpm_NA_na_po_lal_alunos-leads_ambos-18a65anos_ppl_all_always-on_a_res-so-240822-41</v>
      </c>
      <c r="D1441" s="7" t="str">
        <f t="shared" si="257"/>
        <v>344382953</v>
      </c>
      <c r="E1441" s="7" t="str">
        <f>IF('Report DCM'!$H1441="In-Stream Video","Rich Media display banner",IF('Report DCM'!$I1441&gt;'Report DCM'!$J1441,"Standard",VLOOKUP(CONCATENATE(bd_adtype,"_",bd_creativetype),tabela,2,FALSE)))</f>
        <v>Dynamic Click</v>
      </c>
      <c r="F1441" s="7" t="str">
        <f t="shared" si="258"/>
        <v>blinks_gco_residencias_na_consideracao_facebook_all_ads_tra_ocpm_NA_na_po_lal_alunos-leads_ambos-18a65anos_ppl_all_always-on_a_res-so-240822-41</v>
      </c>
      <c r="G1441" s="7" t="str">
        <f t="shared" si="259"/>
        <v>536280766</v>
      </c>
      <c r="H1441" s="7" t="str">
        <f t="shared" si="260"/>
        <v>Tracking</v>
      </c>
      <c r="I1441" s="7">
        <f t="shared" si="261"/>
        <v>0</v>
      </c>
      <c r="J1441" s="7">
        <f t="shared" si="262"/>
        <v>1156</v>
      </c>
      <c r="K1441" s="8">
        <f t="shared" si="263"/>
        <v>1.2999999999999999E-2</v>
      </c>
      <c r="L1441" s="7">
        <f t="shared" si="264"/>
        <v>0.02</v>
      </c>
      <c r="M1441" s="8">
        <f t="shared" si="230"/>
        <v>15.027999999999999</v>
      </c>
      <c r="N1441" s="8">
        <f t="shared" si="231"/>
        <v>23.12</v>
      </c>
    </row>
    <row r="1442" spans="1:14" ht="15.75" customHeight="1" x14ac:dyDescent="0.35">
      <c r="A1442" s="7" t="str">
        <f t="shared" si="254"/>
        <v>blinks_gco_residencias_2022</v>
      </c>
      <c r="B1442" s="7" t="str">
        <f t="shared" si="255"/>
        <v>Facebook Brasil</v>
      </c>
      <c r="C1442" s="7" t="str">
        <f t="shared" si="256"/>
        <v>blinks_gco_residencias_na_consideracao_facebook_all_ads_tra_ocpm_NA_na_po_lal_alunos-leads_ambos-18a65anos_ppl_all_always-on_b_res-so-240822-42</v>
      </c>
      <c r="D1442" s="7" t="str">
        <f t="shared" si="257"/>
        <v>344382950</v>
      </c>
      <c r="E1442" s="7" t="str">
        <f>IF('Report DCM'!$H1442="In-Stream Video","Rich Media display banner",IF('Report DCM'!$I1442&gt;'Report DCM'!$J1442,"Standard",VLOOKUP(CONCATENATE(bd_adtype,"_",bd_creativetype),tabela,2,FALSE)))</f>
        <v>Dynamic Click</v>
      </c>
      <c r="F1442" s="7" t="str">
        <f t="shared" si="258"/>
        <v>blinks_gco_residencias_na_consideracao_facebook_all_ads_tra_ocpm_NA_na_po_lal_alunos-leads_ambos-18a65anos_ppl_all_always-on_b_res-so-240822-42</v>
      </c>
      <c r="G1442" s="7" t="str">
        <f t="shared" si="259"/>
        <v>536280763</v>
      </c>
      <c r="H1442" s="7" t="str">
        <f t="shared" si="260"/>
        <v>Tracking</v>
      </c>
      <c r="I1442" s="7">
        <f t="shared" si="261"/>
        <v>0</v>
      </c>
      <c r="J1442" s="7">
        <f t="shared" si="262"/>
        <v>1710</v>
      </c>
      <c r="K1442" s="8">
        <f t="shared" si="263"/>
        <v>1.2999999999999999E-2</v>
      </c>
      <c r="L1442" s="7">
        <f t="shared" si="264"/>
        <v>0.02</v>
      </c>
      <c r="M1442" s="8">
        <f t="shared" si="230"/>
        <v>22.23</v>
      </c>
      <c r="N1442" s="8">
        <f t="shared" si="231"/>
        <v>34.200000000000003</v>
      </c>
    </row>
    <row r="1443" spans="1:14" ht="15.75" customHeight="1" x14ac:dyDescent="0.35">
      <c r="A1443" s="7" t="str">
        <f t="shared" si="254"/>
        <v>blinks_gco_residencias_2022</v>
      </c>
      <c r="B1443" s="7" t="str">
        <f t="shared" si="255"/>
        <v>Facebook Brasil</v>
      </c>
      <c r="C1443" s="7" t="str">
        <f t="shared" si="256"/>
        <v>blinks_gco_residencias_na_consideracao_facebook_all_ads_tra_ocpm_NA_na_po_lal_engajamento-videoview-180d_ambos-18a65anos_car_all_always-on_c_res-so-240822-46</v>
      </c>
      <c r="D1443" s="7" t="str">
        <f t="shared" si="257"/>
        <v>344382938</v>
      </c>
      <c r="E1443" s="7" t="str">
        <f>IF('Report DCM'!$H1443="In-Stream Video","Rich Media display banner",IF('Report DCM'!$I1443&gt;'Report DCM'!$J1443,"Standard",VLOOKUP(CONCATENATE(bd_adtype,"_",bd_creativetype),tabela,2,FALSE)))</f>
        <v>Dynamic Click</v>
      </c>
      <c r="F1443" s="7" t="str">
        <f t="shared" si="258"/>
        <v>blinks_gco_residencias_na_consideracao_facebook_all_ads_tra_ocpm_NA_na_po_lal_engajamento-videoview-180d_ambos-18a65anos_car_all_always-on_c_res-so-240822-46</v>
      </c>
      <c r="G1443" s="7" t="str">
        <f t="shared" si="259"/>
        <v>536280751</v>
      </c>
      <c r="H1443" s="7" t="str">
        <f t="shared" si="260"/>
        <v>Tracking</v>
      </c>
      <c r="I1443" s="7">
        <f t="shared" si="261"/>
        <v>0</v>
      </c>
      <c r="J1443" s="7">
        <f t="shared" si="262"/>
        <v>333</v>
      </c>
      <c r="K1443" s="8">
        <f t="shared" si="263"/>
        <v>1.2999999999999999E-2</v>
      </c>
      <c r="L1443" s="7">
        <f t="shared" si="264"/>
        <v>0.02</v>
      </c>
      <c r="M1443" s="8">
        <f t="shared" si="230"/>
        <v>4.3289999999999997</v>
      </c>
      <c r="N1443" s="8">
        <f t="shared" si="231"/>
        <v>6.66</v>
      </c>
    </row>
    <row r="1444" spans="1:14" ht="15.75" customHeight="1" x14ac:dyDescent="0.35">
      <c r="A1444" s="7" t="str">
        <f t="shared" si="254"/>
        <v>blinks_gco_residencias_2022</v>
      </c>
      <c r="B1444" s="7" t="str">
        <f t="shared" si="255"/>
        <v>Facebook Brasil</v>
      </c>
      <c r="C1444" s="7" t="str">
        <f t="shared" si="256"/>
        <v>blinks_gco_residencias_na_consideracao_facebook_all_ads_tra_ocpm_NA_na_po_lal_engajamento-videoview-180d_ambos-18a65anos_ppl_all_always-on_a_res-so-240822-44</v>
      </c>
      <c r="D1444" s="7" t="str">
        <f t="shared" si="257"/>
        <v>344382944</v>
      </c>
      <c r="E1444" s="7" t="str">
        <f>IF('Report DCM'!$H1444="In-Stream Video","Rich Media display banner",IF('Report DCM'!$I1444&gt;'Report DCM'!$J1444,"Standard",VLOOKUP(CONCATENATE(bd_adtype,"_",bd_creativetype),tabela,2,FALSE)))</f>
        <v>Dynamic Click</v>
      </c>
      <c r="F1444" s="7" t="str">
        <f t="shared" si="258"/>
        <v>blinks_gco_residencias_na_consideracao_facebook_all_ads_tra_ocpm_NA_na_po_lal_engajamento-videoview-180d_ambos-18a65anos_ppl_all_always-on_a_res-so-240822-44</v>
      </c>
      <c r="G1444" s="7" t="str">
        <f t="shared" si="259"/>
        <v>536280757</v>
      </c>
      <c r="H1444" s="7" t="str">
        <f t="shared" si="260"/>
        <v>Tracking</v>
      </c>
      <c r="I1444" s="7">
        <f t="shared" si="261"/>
        <v>0</v>
      </c>
      <c r="J1444" s="7">
        <f t="shared" si="262"/>
        <v>638</v>
      </c>
      <c r="K1444" s="8">
        <f t="shared" si="263"/>
        <v>1.2999999999999999E-2</v>
      </c>
      <c r="L1444" s="7">
        <f t="shared" si="264"/>
        <v>0.02</v>
      </c>
      <c r="M1444" s="8">
        <f t="shared" si="230"/>
        <v>8.2940000000000005</v>
      </c>
      <c r="N1444" s="8">
        <f t="shared" si="231"/>
        <v>12.76</v>
      </c>
    </row>
    <row r="1445" spans="1:14" ht="15.75" customHeight="1" x14ac:dyDescent="0.35">
      <c r="A1445" s="7" t="str">
        <f t="shared" si="254"/>
        <v>blinks_gco_residencias_2022</v>
      </c>
      <c r="B1445" s="7" t="str">
        <f t="shared" si="255"/>
        <v>Facebook Brasil</v>
      </c>
      <c r="C1445" s="7" t="str">
        <f t="shared" si="256"/>
        <v>blinks_gco_residencias_na_consideracao_facebook_all_ads_tra_ocpm_NA_na_po_lal_engajamento-videoview-180d_ambos-18a65anos_ppl_all_always-on_b_res-so-240822-45</v>
      </c>
      <c r="D1445" s="7" t="str">
        <f t="shared" si="257"/>
        <v>344382941</v>
      </c>
      <c r="E1445" s="7" t="str">
        <f>IF('Report DCM'!$H1445="In-Stream Video","Rich Media display banner",IF('Report DCM'!$I1445&gt;'Report DCM'!$J1445,"Standard",VLOOKUP(CONCATENATE(bd_adtype,"_",bd_creativetype),tabela,2,FALSE)))</f>
        <v>Dynamic Click</v>
      </c>
      <c r="F1445" s="7" t="str">
        <f t="shared" si="258"/>
        <v>blinks_gco_residencias_na_consideracao_facebook_all_ads_tra_ocpm_NA_na_po_lal_engajamento-videoview-180d_ambos-18a65anos_ppl_all_always-on_b_res-so-240822-45</v>
      </c>
      <c r="G1445" s="7" t="str">
        <f t="shared" si="259"/>
        <v>536280754</v>
      </c>
      <c r="H1445" s="7" t="str">
        <f t="shared" si="260"/>
        <v>Tracking</v>
      </c>
      <c r="I1445" s="7">
        <f t="shared" si="261"/>
        <v>0</v>
      </c>
      <c r="J1445" s="7">
        <f t="shared" si="262"/>
        <v>155</v>
      </c>
      <c r="K1445" s="8">
        <f t="shared" si="263"/>
        <v>1.2999999999999999E-2</v>
      </c>
      <c r="L1445" s="7">
        <f t="shared" si="264"/>
        <v>0.02</v>
      </c>
      <c r="M1445" s="8">
        <f t="shared" si="230"/>
        <v>2.0150000000000001</v>
      </c>
      <c r="N1445" s="8">
        <f t="shared" si="231"/>
        <v>3.1</v>
      </c>
    </row>
    <row r="1446" spans="1:14" ht="15.75" customHeight="1" x14ac:dyDescent="0.35">
      <c r="A1446" s="7" t="str">
        <f t="shared" si="254"/>
        <v>blinks_gco_residencias_2022</v>
      </c>
      <c r="B1446" s="7" t="str">
        <f t="shared" si="255"/>
        <v>Facebook Brasil</v>
      </c>
      <c r="C1446" s="7" t="str">
        <f t="shared" si="256"/>
        <v>blinks_gco_residencias_na_conversao_facebook_all_ads_conv_ocpm_NA_na_po_ca_engajamento-fb-ig-30d_ambos-18a65anos_ppl_all_enare_publicado-a_res-so-240822-21</v>
      </c>
      <c r="D1446" s="7" t="str">
        <f t="shared" si="257"/>
        <v>344383013</v>
      </c>
      <c r="E1446" s="7" t="str">
        <f>IF('Report DCM'!$H1446="In-Stream Video","Rich Media display banner",IF('Report DCM'!$I1446&gt;'Report DCM'!$J1446,"Standard",VLOOKUP(CONCATENATE(bd_adtype,"_",bd_creativetype),tabela,2,FALSE)))</f>
        <v>Dynamic Click</v>
      </c>
      <c r="F1446" s="7" t="str">
        <f t="shared" si="258"/>
        <v>blinks_gco_residencias_na_conversao_facebook_all_ads_conv_ocpm_NA_na_po_ca_engajamento-fb-ig-30d_ambos-18a65anos_ppl_all_enare_publicado-a_res-so-240822-21</v>
      </c>
      <c r="G1446" s="7" t="str">
        <f t="shared" si="259"/>
        <v>536280826</v>
      </c>
      <c r="H1446" s="7" t="str">
        <f t="shared" si="260"/>
        <v>Tracking</v>
      </c>
      <c r="I1446" s="7">
        <f t="shared" si="261"/>
        <v>0</v>
      </c>
      <c r="J1446" s="7">
        <f t="shared" si="262"/>
        <v>1</v>
      </c>
      <c r="K1446" s="8">
        <f t="shared" si="263"/>
        <v>1.2999999999999999E-2</v>
      </c>
      <c r="L1446" s="7">
        <f t="shared" si="264"/>
        <v>0.02</v>
      </c>
      <c r="M1446" s="8">
        <f t="shared" si="230"/>
        <v>1.2999999999999999E-2</v>
      </c>
      <c r="N1446" s="8">
        <f t="shared" si="231"/>
        <v>0.02</v>
      </c>
    </row>
    <row r="1447" spans="1:14" ht="15.75" customHeight="1" x14ac:dyDescent="0.35">
      <c r="A1447" s="7" t="str">
        <f t="shared" si="254"/>
        <v>blinks_gco_residencias_2022</v>
      </c>
      <c r="B1447" s="7" t="str">
        <f t="shared" si="255"/>
        <v>Facebook Brasil</v>
      </c>
      <c r="C1447" s="7" t="str">
        <f t="shared" si="256"/>
        <v>blinks_gco_residencias_na_conversao_facebook_all_ads_conv_ocpm_NA_na_po_ca_engajamento-fb-ig-30d_ambos-18a65anos_ppl_all_enare_publicado-b_res-so-240822-22</v>
      </c>
      <c r="D1447" s="7" t="str">
        <f t="shared" si="257"/>
        <v>344383010</v>
      </c>
      <c r="E1447" s="7" t="str">
        <f>IF('Report DCM'!$H1447="In-Stream Video","Rich Media display banner",IF('Report DCM'!$I1447&gt;'Report DCM'!$J1447,"Standard",VLOOKUP(CONCATENATE(bd_adtype,"_",bd_creativetype),tabela,2,FALSE)))</f>
        <v>Dynamic Click</v>
      </c>
      <c r="F1447" s="7" t="str">
        <f t="shared" si="258"/>
        <v>blinks_gco_residencias_na_conversao_facebook_all_ads_conv_ocpm_NA_na_po_ca_engajamento-fb-ig-30d_ambos-18a65anos_ppl_all_enare_publicado-b_res-so-240822-22</v>
      </c>
      <c r="G1447" s="7" t="str">
        <f t="shared" si="259"/>
        <v>536280823</v>
      </c>
      <c r="H1447" s="7" t="str">
        <f t="shared" si="260"/>
        <v>Tracking</v>
      </c>
      <c r="I1447" s="7">
        <f t="shared" si="261"/>
        <v>0</v>
      </c>
      <c r="J1447" s="7">
        <f t="shared" si="262"/>
        <v>2</v>
      </c>
      <c r="K1447" s="8">
        <f t="shared" si="263"/>
        <v>1.2999999999999999E-2</v>
      </c>
      <c r="L1447" s="7">
        <f t="shared" si="264"/>
        <v>0.02</v>
      </c>
      <c r="M1447" s="8">
        <f t="shared" si="230"/>
        <v>2.5999999999999999E-2</v>
      </c>
      <c r="N1447" s="8">
        <f t="shared" si="231"/>
        <v>0.04</v>
      </c>
    </row>
    <row r="1448" spans="1:14" ht="15.75" customHeight="1" x14ac:dyDescent="0.35">
      <c r="A1448" s="7" t="str">
        <f t="shared" si="254"/>
        <v>blinks_gco_residencias_2022</v>
      </c>
      <c r="B1448" s="7" t="str">
        <f t="shared" si="255"/>
        <v>Facebook Brasil</v>
      </c>
      <c r="C1448" s="7" t="str">
        <f t="shared" si="256"/>
        <v>blinks_gco_residencias_na_conversao_facebook_all_ads_conv_ocpm_NA_na_po_ca_engajamento-fb-ig-30d_ambos-18a65anos_ppl_all_fiocruz_publicado-a_res-so-240822-23</v>
      </c>
      <c r="D1448" s="7" t="str">
        <f t="shared" si="257"/>
        <v>344383007</v>
      </c>
      <c r="E1448" s="7" t="str">
        <f>IF('Report DCM'!$H1448="In-Stream Video","Rich Media display banner",IF('Report DCM'!$I1448&gt;'Report DCM'!$J1448,"Standard",VLOOKUP(CONCATENATE(bd_adtype,"_",bd_creativetype),tabela,2,FALSE)))</f>
        <v>Dynamic Click</v>
      </c>
      <c r="F1448" s="7" t="str">
        <f t="shared" si="258"/>
        <v>blinks_gco_residencias_na_conversao_facebook_all_ads_conv_ocpm_NA_na_po_ca_engajamento-fb-ig-30d_ambos-18a65anos_ppl_all_fiocruz_publicado-a_res-so-240822-23</v>
      </c>
      <c r="G1448" s="7" t="str">
        <f t="shared" si="259"/>
        <v>536280820</v>
      </c>
      <c r="H1448" s="7" t="str">
        <f t="shared" si="260"/>
        <v>Tracking</v>
      </c>
      <c r="I1448" s="7">
        <f t="shared" si="261"/>
        <v>0</v>
      </c>
      <c r="J1448" s="7">
        <f t="shared" si="262"/>
        <v>1</v>
      </c>
      <c r="K1448" s="8">
        <f t="shared" si="263"/>
        <v>1.2999999999999999E-2</v>
      </c>
      <c r="L1448" s="7">
        <f t="shared" si="264"/>
        <v>0.02</v>
      </c>
      <c r="M1448" s="8">
        <f t="shared" si="230"/>
        <v>1.2999999999999999E-2</v>
      </c>
      <c r="N1448" s="8">
        <f t="shared" si="231"/>
        <v>0.02</v>
      </c>
    </row>
    <row r="1449" spans="1:14" ht="15.75" customHeight="1" x14ac:dyDescent="0.35">
      <c r="A1449" s="7" t="str">
        <f t="shared" si="254"/>
        <v>blinks_gco_residencias_2022</v>
      </c>
      <c r="B1449" s="7" t="str">
        <f t="shared" si="255"/>
        <v>Facebook Brasil</v>
      </c>
      <c r="C1449" s="7" t="str">
        <f t="shared" si="256"/>
        <v>blinks_gco_residencias_na_conversao_facebook_all_ads_conv_ocpm_NA_na_po_ca_engajamento-fb-ig-30d_ambos-18a65anos_ppl_all_fiocruz_publicado-b_res-so-240822-24</v>
      </c>
      <c r="D1449" s="7" t="str">
        <f t="shared" si="257"/>
        <v>344383004</v>
      </c>
      <c r="E1449" s="7" t="str">
        <f>IF('Report DCM'!$H1449="In-Stream Video","Rich Media display banner",IF('Report DCM'!$I1449&gt;'Report DCM'!$J1449,"Standard",VLOOKUP(CONCATENATE(bd_adtype,"_",bd_creativetype),tabela,2,FALSE)))</f>
        <v>Dynamic Click</v>
      </c>
      <c r="F1449" s="7" t="str">
        <f t="shared" si="258"/>
        <v>blinks_gco_residencias_na_conversao_facebook_all_ads_conv_ocpm_NA_na_po_ca_engajamento-fb-ig-30d_ambos-18a65anos_ppl_all_fiocruz_publicado-b_res-so-240822-24</v>
      </c>
      <c r="G1449" s="7" t="str">
        <f t="shared" si="259"/>
        <v>536280817</v>
      </c>
      <c r="H1449" s="7" t="str">
        <f t="shared" si="260"/>
        <v>Tracking</v>
      </c>
      <c r="I1449" s="7">
        <f t="shared" si="261"/>
        <v>0</v>
      </c>
      <c r="J1449" s="7">
        <f t="shared" si="262"/>
        <v>1</v>
      </c>
      <c r="K1449" s="8">
        <f t="shared" si="263"/>
        <v>1.2999999999999999E-2</v>
      </c>
      <c r="L1449" s="7">
        <f t="shared" si="264"/>
        <v>0.02</v>
      </c>
      <c r="M1449" s="8">
        <f t="shared" si="230"/>
        <v>1.2999999999999999E-2</v>
      </c>
      <c r="N1449" s="8">
        <f t="shared" si="231"/>
        <v>0.02</v>
      </c>
    </row>
    <row r="1450" spans="1:14" ht="15.75" customHeight="1" x14ac:dyDescent="0.35">
      <c r="A1450" s="7" t="str">
        <f t="shared" si="254"/>
        <v>blinks_gco_residencias_2022</v>
      </c>
      <c r="B1450" s="7" t="str">
        <f t="shared" si="255"/>
        <v>Facebook Brasil</v>
      </c>
      <c r="C1450" s="7" t="str">
        <f t="shared" si="256"/>
        <v>blinks_gco_residencias_na_conversao_facebook_all_ads_conv_ocpm_NA_na_po_ca_engajamento-fb-ig-30d_ambos-18a65anos_ppl_all_inca_publicado-a_res-so-240822-17</v>
      </c>
      <c r="D1450" s="7" t="str">
        <f t="shared" si="257"/>
        <v>344383025</v>
      </c>
      <c r="E1450" s="7" t="str">
        <f>IF('Report DCM'!$H1450="In-Stream Video","Rich Media display banner",IF('Report DCM'!$I1450&gt;'Report DCM'!$J1450,"Standard",VLOOKUP(CONCATENATE(bd_adtype,"_",bd_creativetype),tabela,2,FALSE)))</f>
        <v>Dynamic Click</v>
      </c>
      <c r="F1450" s="7" t="str">
        <f t="shared" si="258"/>
        <v>blinks_gco_residencias_na_conversao_facebook_all_ads_conv_ocpm_NA_na_po_ca_engajamento-fb-ig-30d_ambos-18a65anos_ppl_all_inca_publicado-a_res-so-240822-17</v>
      </c>
      <c r="G1450" s="7" t="str">
        <f t="shared" si="259"/>
        <v>536285638</v>
      </c>
      <c r="H1450" s="7" t="str">
        <f t="shared" si="260"/>
        <v>Tracking</v>
      </c>
      <c r="I1450" s="7">
        <f t="shared" si="261"/>
        <v>0</v>
      </c>
      <c r="J1450" s="7">
        <f t="shared" si="262"/>
        <v>1</v>
      </c>
      <c r="K1450" s="8">
        <f t="shared" si="263"/>
        <v>1.2999999999999999E-2</v>
      </c>
      <c r="L1450" s="7">
        <f t="shared" si="264"/>
        <v>0.02</v>
      </c>
      <c r="M1450" s="8">
        <f t="shared" si="230"/>
        <v>1.2999999999999999E-2</v>
      </c>
      <c r="N1450" s="8">
        <f t="shared" si="231"/>
        <v>0.02</v>
      </c>
    </row>
    <row r="1451" spans="1:14" ht="15.75" customHeight="1" x14ac:dyDescent="0.35">
      <c r="A1451" s="7" t="str">
        <f t="shared" si="254"/>
        <v>blinks_gco_residencias_2022</v>
      </c>
      <c r="B1451" s="7" t="str">
        <f t="shared" si="255"/>
        <v>Facebook Brasil</v>
      </c>
      <c r="C1451" s="7" t="str">
        <f t="shared" si="256"/>
        <v>blinks_gco_residencias_na_conversao_facebook_all_ads_conv_ocpm_NA_na_po_ca_engajamento-fb-ig-30d_ambos-18a65anos_ppl_all_uepa_publicado-b2_res-so-261022-59</v>
      </c>
      <c r="D1451" s="7" t="str">
        <f t="shared" si="257"/>
        <v>350335341</v>
      </c>
      <c r="E1451" s="7" t="str">
        <f>IF('Report DCM'!$H1451="In-Stream Video","Rich Media display banner",IF('Report DCM'!$I1451&gt;'Report DCM'!$J1451,"Standard",VLOOKUP(CONCATENATE(bd_adtype,"_",bd_creativetype),tabela,2,FALSE)))</f>
        <v>Dynamic Click</v>
      </c>
      <c r="F1451" s="7" t="str">
        <f t="shared" si="258"/>
        <v>blinks_gco_residencias_na_conversao_facebook_all_ads_conv_ocpm_NA_na_po_ca_engajamento-fb-ig-30d_ambos-18a65anos_ppl_all_uepa_publicado-b2_res-so-261022-59</v>
      </c>
      <c r="G1451" s="7" t="str">
        <f t="shared" si="259"/>
        <v>541465568</v>
      </c>
      <c r="H1451" s="7" t="str">
        <f t="shared" si="260"/>
        <v>Tracking</v>
      </c>
      <c r="I1451" s="7">
        <f t="shared" si="261"/>
        <v>0</v>
      </c>
      <c r="J1451" s="7">
        <f t="shared" si="262"/>
        <v>2</v>
      </c>
      <c r="K1451" s="8">
        <f t="shared" si="263"/>
        <v>1.2999999999999999E-2</v>
      </c>
      <c r="L1451" s="7">
        <f t="shared" si="264"/>
        <v>0.02</v>
      </c>
      <c r="M1451" s="8">
        <f t="shared" si="230"/>
        <v>2.5999999999999999E-2</v>
      </c>
      <c r="N1451" s="8">
        <f t="shared" si="231"/>
        <v>0.04</v>
      </c>
    </row>
    <row r="1452" spans="1:14" ht="15.75" customHeight="1" x14ac:dyDescent="0.35">
      <c r="A1452" s="7" t="str">
        <f t="shared" si="254"/>
        <v>blinks_gco_residencias_2022</v>
      </c>
      <c r="B1452" s="7" t="str">
        <f t="shared" si="255"/>
        <v>Facebook Brasil</v>
      </c>
      <c r="C1452" s="7" t="str">
        <f t="shared" si="256"/>
        <v>blinks_gco_residencias_na_conversao_facebook_all_ads_conv_ocpm_NA_na_po_ca_engajamento-fb-ig-30d_ambos-18a65anos_ppl_all_uepa_publicado-b_res-so-261022-56</v>
      </c>
      <c r="D1452" s="7" t="str">
        <f t="shared" si="257"/>
        <v>350335350</v>
      </c>
      <c r="E1452" s="7" t="str">
        <f>IF('Report DCM'!$H1452="In-Stream Video","Rich Media display banner",IF('Report DCM'!$I1452&gt;'Report DCM'!$J1452,"Standard",VLOOKUP(CONCATENATE(bd_adtype,"_",bd_creativetype),tabela,2,FALSE)))</f>
        <v>Dynamic Click</v>
      </c>
      <c r="F1452" s="7" t="str">
        <f t="shared" si="258"/>
        <v>blinks_gco_residencias_na_conversao_facebook_all_ads_conv_ocpm_NA_na_po_ca_engajamento-fb-ig-30d_ambos-18a65anos_ppl_all_uepa_publicado-b_res-so-261022-56</v>
      </c>
      <c r="G1452" s="7" t="str">
        <f t="shared" si="259"/>
        <v>541465577</v>
      </c>
      <c r="H1452" s="7" t="str">
        <f t="shared" si="260"/>
        <v>Tracking</v>
      </c>
      <c r="I1452" s="7">
        <f t="shared" si="261"/>
        <v>0</v>
      </c>
      <c r="J1452" s="7">
        <f t="shared" si="262"/>
        <v>3</v>
      </c>
      <c r="K1452" s="8">
        <f t="shared" si="263"/>
        <v>1.2999999999999999E-2</v>
      </c>
      <c r="L1452" s="7">
        <f t="shared" si="264"/>
        <v>0.02</v>
      </c>
      <c r="M1452" s="8">
        <f t="shared" si="230"/>
        <v>3.9E-2</v>
      </c>
      <c r="N1452" s="8">
        <f t="shared" si="231"/>
        <v>0.06</v>
      </c>
    </row>
    <row r="1453" spans="1:14" ht="15.75" customHeight="1" x14ac:dyDescent="0.35">
      <c r="A1453" s="7" t="str">
        <f t="shared" si="254"/>
        <v>blinks_gco_residencias_2022</v>
      </c>
      <c r="B1453" s="7" t="str">
        <f t="shared" si="255"/>
        <v>Facebook Brasil</v>
      </c>
      <c r="C1453" s="7" t="str">
        <f t="shared" si="256"/>
        <v>blinks_gco_residencias_na_conversao_facebook_all_ads_conv_ocpm_NA_na_po_ca_engajamento-fb-ig-30d_ambos-18a65anos_ppl_all_uerj_publicado-a_res-so-240822-19</v>
      </c>
      <c r="D1453" s="7" t="str">
        <f t="shared" si="257"/>
        <v>344383019</v>
      </c>
      <c r="E1453" s="7" t="str">
        <f>IF('Report DCM'!$H1453="In-Stream Video","Rich Media display banner",IF('Report DCM'!$I1453&gt;'Report DCM'!$J1453,"Standard",VLOOKUP(CONCATENATE(bd_adtype,"_",bd_creativetype),tabela,2,FALSE)))</f>
        <v>Dynamic Click</v>
      </c>
      <c r="F1453" s="7" t="str">
        <f t="shared" si="258"/>
        <v>blinks_gco_residencias_na_conversao_facebook_all_ads_conv_ocpm_NA_na_po_ca_engajamento-fb-ig-30d_ambos-18a65anos_ppl_all_uerj_publicado-a_res-so-240822-19</v>
      </c>
      <c r="G1453" s="7" t="str">
        <f t="shared" si="259"/>
        <v>536285632</v>
      </c>
      <c r="H1453" s="7" t="str">
        <f t="shared" si="260"/>
        <v>Tracking</v>
      </c>
      <c r="I1453" s="7">
        <f t="shared" si="261"/>
        <v>0</v>
      </c>
      <c r="J1453" s="7">
        <f t="shared" si="262"/>
        <v>1</v>
      </c>
      <c r="K1453" s="8">
        <f t="shared" si="263"/>
        <v>1.2999999999999999E-2</v>
      </c>
      <c r="L1453" s="7">
        <f t="shared" si="264"/>
        <v>0.02</v>
      </c>
      <c r="M1453" s="8">
        <f t="shared" si="230"/>
        <v>1.2999999999999999E-2</v>
      </c>
      <c r="N1453" s="8">
        <f t="shared" si="231"/>
        <v>0.02</v>
      </c>
    </row>
    <row r="1454" spans="1:14" ht="15.75" customHeight="1" x14ac:dyDescent="0.35">
      <c r="A1454" s="7" t="str">
        <f t="shared" si="254"/>
        <v>blinks_gco_residencias_2022</v>
      </c>
      <c r="B1454" s="7" t="str">
        <f t="shared" si="255"/>
        <v>Facebook Brasil</v>
      </c>
      <c r="C1454" s="7" t="str">
        <f t="shared" si="256"/>
        <v>blinks_gco_residencias_na_conversao_facebook_all_ads_conv_ocpm_NA_na_po_ca_engajamento-fb-ig-30d_ambos-18a65anos_ppl_all_uerj_publicado-b_res-so-240822-20</v>
      </c>
      <c r="D1454" s="7" t="str">
        <f t="shared" si="257"/>
        <v>344383016</v>
      </c>
      <c r="E1454" s="7" t="str">
        <f>IF('Report DCM'!$H1454="In-Stream Video","Rich Media display banner",IF('Report DCM'!$I1454&gt;'Report DCM'!$J1454,"Standard",VLOOKUP(CONCATENATE(bd_adtype,"_",bd_creativetype),tabela,2,FALSE)))</f>
        <v>Dynamic Click</v>
      </c>
      <c r="F1454" s="7" t="str">
        <f t="shared" si="258"/>
        <v>blinks_gco_residencias_na_conversao_facebook_all_ads_conv_ocpm_NA_na_po_ca_engajamento-fb-ig-30d_ambos-18a65anos_ppl_all_uerj_publicado-b_res-so-240822-20</v>
      </c>
      <c r="G1454" s="7" t="str">
        <f t="shared" si="259"/>
        <v>536285629</v>
      </c>
      <c r="H1454" s="7" t="str">
        <f t="shared" si="260"/>
        <v>Tracking</v>
      </c>
      <c r="I1454" s="7">
        <f t="shared" si="261"/>
        <v>0</v>
      </c>
      <c r="J1454" s="7">
        <f t="shared" si="262"/>
        <v>2</v>
      </c>
      <c r="K1454" s="8">
        <f t="shared" si="263"/>
        <v>1.2999999999999999E-2</v>
      </c>
      <c r="L1454" s="7">
        <f t="shared" si="264"/>
        <v>0.02</v>
      </c>
      <c r="M1454" s="8">
        <f t="shared" si="230"/>
        <v>2.5999999999999999E-2</v>
      </c>
      <c r="N1454" s="8">
        <f t="shared" si="231"/>
        <v>0.04</v>
      </c>
    </row>
    <row r="1455" spans="1:14" ht="15.75" customHeight="1" x14ac:dyDescent="0.35">
      <c r="A1455" s="7" t="str">
        <f t="shared" si="254"/>
        <v>blinks_gco_residencias_2022</v>
      </c>
      <c r="B1455" s="7" t="str">
        <f t="shared" si="255"/>
        <v>Facebook Brasil</v>
      </c>
      <c r="C1455" s="7" t="str">
        <f t="shared" si="256"/>
        <v>blinks_gco_residencias_na_conversao_facebook_all_ads_conv_ocpm_NA_na_po_rmkt_site-90d_ambos-18a65anos_ppl_all_fiocruz_publicado-a_res-so-240822-11</v>
      </c>
      <c r="D1455" s="7" t="str">
        <f t="shared" si="257"/>
        <v>344383043</v>
      </c>
      <c r="E1455" s="7" t="str">
        <f>IF('Report DCM'!$H1455="In-Stream Video","Rich Media display banner",IF('Report DCM'!$I1455&gt;'Report DCM'!$J1455,"Standard",VLOOKUP(CONCATENATE(bd_adtype,"_",bd_creativetype),tabela,2,FALSE)))</f>
        <v>Dynamic Click</v>
      </c>
      <c r="F1455" s="7" t="str">
        <f t="shared" si="258"/>
        <v>blinks_gco_residencias_na_conversao_facebook_all_ads_conv_ocpm_NA_na_po_rmkt_site-90d_ambos-18a65anos_ppl_all_fiocruz_publicado-a_res-so-240822-11</v>
      </c>
      <c r="G1455" s="7" t="str">
        <f t="shared" si="259"/>
        <v>536285656</v>
      </c>
      <c r="H1455" s="7" t="str">
        <f t="shared" si="260"/>
        <v>Tracking</v>
      </c>
      <c r="I1455" s="7">
        <f t="shared" si="261"/>
        <v>0</v>
      </c>
      <c r="J1455" s="7">
        <f t="shared" si="262"/>
        <v>1</v>
      </c>
      <c r="K1455" s="8">
        <f t="shared" si="263"/>
        <v>1.2999999999999999E-2</v>
      </c>
      <c r="L1455" s="7">
        <f t="shared" si="264"/>
        <v>0.02</v>
      </c>
      <c r="M1455" s="8">
        <f t="shared" si="230"/>
        <v>1.2999999999999999E-2</v>
      </c>
      <c r="N1455" s="8">
        <f t="shared" si="231"/>
        <v>0.02</v>
      </c>
    </row>
    <row r="1456" spans="1:14" ht="15.75" customHeight="1" x14ac:dyDescent="0.35">
      <c r="A1456" s="7" t="str">
        <f t="shared" si="254"/>
        <v>blinks_gco_residencias_2022</v>
      </c>
      <c r="B1456" s="7" t="str">
        <f t="shared" si="255"/>
        <v>Facebook Brasil</v>
      </c>
      <c r="C1456" s="7" t="str">
        <f t="shared" si="256"/>
        <v>blinks_gco_residencias_na_conversao_facebook_all_ads_conv_ocpm_na_NA_na_po_lal_alunos-leads_ambos-18a65anos_vid_all_black-friday-2022_karina-longo_res-so-181122-196</v>
      </c>
      <c r="D1456" s="7" t="str">
        <f t="shared" si="257"/>
        <v>352700058</v>
      </c>
      <c r="E1456" s="7" t="str">
        <f>IF('Report DCM'!$H1456="In-Stream Video","Rich Media display banner",IF('Report DCM'!$I1456&gt;'Report DCM'!$J1456,"Standard",VLOOKUP(CONCATENATE(bd_adtype,"_",bd_creativetype),tabela,2,FALSE)))</f>
        <v>Dynamic Click</v>
      </c>
      <c r="F1456" s="7" t="str">
        <f t="shared" si="258"/>
        <v>blinks_gco_residencias_na_conversao_facebook_all_ads_conv_ocpm_na_NA_na_po_lal_alunos-leads_ambos-18a65anos_vid_all_black-friday-2022_karina-longo_res-so-181122-196</v>
      </c>
      <c r="G1456" s="7" t="str">
        <f t="shared" si="259"/>
        <v>543648080</v>
      </c>
      <c r="H1456" s="7" t="str">
        <f t="shared" si="260"/>
        <v>Tracking</v>
      </c>
      <c r="I1456" s="7">
        <f t="shared" si="261"/>
        <v>0</v>
      </c>
      <c r="J1456" s="7">
        <f t="shared" si="262"/>
        <v>1</v>
      </c>
      <c r="K1456" s="8">
        <f t="shared" si="263"/>
        <v>1.2999999999999999E-2</v>
      </c>
      <c r="L1456" s="7">
        <f t="shared" si="264"/>
        <v>0.02</v>
      </c>
      <c r="M1456" s="8">
        <f t="shared" si="230"/>
        <v>1.2999999999999999E-2</v>
      </c>
      <c r="N1456" s="8">
        <f t="shared" si="231"/>
        <v>0.02</v>
      </c>
    </row>
    <row r="1457" spans="1:14" ht="15.75" customHeight="1" x14ac:dyDescent="0.35">
      <c r="A1457" s="7" t="str">
        <f t="shared" si="254"/>
        <v>blinks_gco_residencias_2022</v>
      </c>
      <c r="B1457" s="7" t="str">
        <f t="shared" si="255"/>
        <v>Google Ads</v>
      </c>
      <c r="C1457" s="7" t="str">
        <f t="shared" si="256"/>
        <v>blinks_gco_residencias_3-yt-vrec-residencias_awareness_google-ads_youtube_ads_purch_cpv_na_Fix_na_na_caf_ambos-18a65anos_interesse-em-residencia_vra_na_res-go-211022-4</v>
      </c>
      <c r="D1457" s="7" t="str">
        <f t="shared" si="257"/>
        <v>349870332</v>
      </c>
      <c r="E1457" s="7" t="str">
        <f>IF('Report DCM'!$H1457="In-Stream Video","Rich Media display banner",IF('Report DCM'!$I1457&gt;'Report DCM'!$J1457,"Standard",VLOOKUP(CONCATENATE(bd_adtype,"_",bd_creativetype),tabela,2,FALSE)))</f>
        <v>Dynamic Click</v>
      </c>
      <c r="F1457" s="7" t="str">
        <f t="shared" si="258"/>
        <v>blinks_gco_residencias_3-yt-vrec-residencias_awareness_google-ads_youtube_ads_purch_cpv_na_Fix_na_na_caf_ambos-18a65anos_interesse-em-residencia_vra_na_res-go-211022-4</v>
      </c>
      <c r="G1457" s="7" t="str">
        <f t="shared" si="259"/>
        <v>541203340</v>
      </c>
      <c r="H1457" s="7" t="str">
        <f t="shared" si="260"/>
        <v>Tracking</v>
      </c>
      <c r="I1457" s="7">
        <f t="shared" si="261"/>
        <v>0</v>
      </c>
      <c r="J1457" s="7">
        <f t="shared" si="262"/>
        <v>608</v>
      </c>
      <c r="K1457" s="8">
        <f t="shared" si="263"/>
        <v>1.2999999999999999E-2</v>
      </c>
      <c r="L1457" s="7">
        <f t="shared" si="264"/>
        <v>0.02</v>
      </c>
      <c r="M1457" s="8">
        <f t="shared" si="230"/>
        <v>7.9039999999999999</v>
      </c>
      <c r="N1457" s="8">
        <f t="shared" si="231"/>
        <v>12.16</v>
      </c>
    </row>
    <row r="1458" spans="1:14" ht="15.75" customHeight="1" x14ac:dyDescent="0.35">
      <c r="A1458" s="7" t="str">
        <f t="shared" si="254"/>
        <v>blinks_gco_residencias_2022</v>
      </c>
      <c r="B1458" s="7" t="str">
        <f t="shared" si="255"/>
        <v>Google Ads</v>
      </c>
      <c r="C1458" s="7" t="str">
        <f t="shared" si="256"/>
        <v>blinks_gco_residencias_3-yt-vrec-residencias_awareness_google-ads_youtube_ads_purch_cpv_na_Fix_na_na_lal_ambos-18a65anos_similar-base-leads-365-d_vra_na_res-go-211022-7</v>
      </c>
      <c r="D1458" s="7" t="str">
        <f t="shared" si="257"/>
        <v>349873009</v>
      </c>
      <c r="E1458" s="7" t="str">
        <f>IF('Report DCM'!$H1458="In-Stream Video","Rich Media display banner",IF('Report DCM'!$I1458&gt;'Report DCM'!$J1458,"Standard",VLOOKUP(CONCATENATE(bd_adtype,"_",bd_creativetype),tabela,2,FALSE)))</f>
        <v>Dynamic Click</v>
      </c>
      <c r="F1458" s="7" t="str">
        <f t="shared" si="258"/>
        <v>blinks_gco_residencias_3-yt-vrec-residencias_awareness_google-ads_youtube_ads_purch_cpv_na_Fix_na_na_lal_ambos-18a65anos_similar-base-leads-365-d_vra_na_res-go-211022-7</v>
      </c>
      <c r="G1458" s="7" t="str">
        <f t="shared" si="259"/>
        <v>541012403</v>
      </c>
      <c r="H1458" s="7" t="str">
        <f t="shared" si="260"/>
        <v>Tracking</v>
      </c>
      <c r="I1458" s="7">
        <f t="shared" si="261"/>
        <v>0</v>
      </c>
      <c r="J1458" s="7">
        <f t="shared" si="262"/>
        <v>4</v>
      </c>
      <c r="K1458" s="8">
        <f t="shared" si="263"/>
        <v>1.2999999999999999E-2</v>
      </c>
      <c r="L1458" s="7">
        <f t="shared" si="264"/>
        <v>0.02</v>
      </c>
      <c r="M1458" s="8">
        <f t="shared" si="230"/>
        <v>5.1999999999999998E-2</v>
      </c>
      <c r="N1458" s="8">
        <f t="shared" si="231"/>
        <v>0.08</v>
      </c>
    </row>
    <row r="1459" spans="1:14" ht="15.75" customHeight="1" x14ac:dyDescent="0.35">
      <c r="A1459" s="7" t="str">
        <f t="shared" si="254"/>
        <v>blinks_gco_residencias_2022</v>
      </c>
      <c r="B1459" s="7" t="str">
        <f t="shared" si="255"/>
        <v>Google Ads</v>
      </c>
      <c r="C1459" s="7" t="str">
        <f t="shared" si="256"/>
        <v>blinks_gco_residencias_3-yt-vrec-residencias_awareness_google-ads_youtube_ads_purch_cpv_na_Fix_na_na_lal_ambos-18a65anos_similar-carreiras-saude_vra_na_res-go-211022-5</v>
      </c>
      <c r="D1459" s="7" t="str">
        <f t="shared" si="257"/>
        <v>349873015</v>
      </c>
      <c r="E1459" s="7" t="str">
        <f>IF('Report DCM'!$H1459="In-Stream Video","Rich Media display banner",IF('Report DCM'!$I1459&gt;'Report DCM'!$J1459,"Standard",VLOOKUP(CONCATENATE(bd_adtype,"_",bd_creativetype),tabela,2,FALSE)))</f>
        <v>Dynamic Click</v>
      </c>
      <c r="F1459" s="7" t="str">
        <f t="shared" si="258"/>
        <v>blinks_gco_residencias_3-yt-vrec-residencias_awareness_google-ads_youtube_ads_purch_cpv_na_Fix_na_na_lal_ambos-18a65anos_similar-carreiras-saude_vra_na_res-go-211022-5</v>
      </c>
      <c r="G1459" s="7" t="str">
        <f t="shared" si="259"/>
        <v>541012409</v>
      </c>
      <c r="H1459" s="7" t="str">
        <f t="shared" si="260"/>
        <v>Tracking</v>
      </c>
      <c r="I1459" s="7">
        <f t="shared" si="261"/>
        <v>0</v>
      </c>
      <c r="J1459" s="7">
        <f t="shared" si="262"/>
        <v>8</v>
      </c>
      <c r="K1459" s="8">
        <f t="shared" si="263"/>
        <v>1.2999999999999999E-2</v>
      </c>
      <c r="L1459" s="7">
        <f t="shared" si="264"/>
        <v>0.02</v>
      </c>
      <c r="M1459" s="8">
        <f t="shared" si="230"/>
        <v>0.104</v>
      </c>
      <c r="N1459" s="8">
        <f t="shared" si="231"/>
        <v>0.16</v>
      </c>
    </row>
    <row r="1460" spans="1:14" ht="15.75" customHeight="1" x14ac:dyDescent="0.35">
      <c r="A1460" s="7" t="str">
        <f t="shared" si="254"/>
        <v>blinks_gco_residencias_2022</v>
      </c>
      <c r="B1460" s="7" t="str">
        <f t="shared" si="255"/>
        <v>Google Ads</v>
      </c>
      <c r="C1460" s="7" t="str">
        <f t="shared" si="256"/>
        <v>blinks_gco_residencias_3-yt-vrec-residencias_awareness_google-ads_youtube_ads_purch_cpv_na_Fix_na_na_lal_ambos-18a65anos_similar-residencia-all_vra_na_res-go-211022-6</v>
      </c>
      <c r="D1460" s="7" t="str">
        <f t="shared" si="257"/>
        <v>349873012</v>
      </c>
      <c r="E1460" s="7" t="str">
        <f>IF('Report DCM'!$H1460="In-Stream Video","Rich Media display banner",IF('Report DCM'!$I1460&gt;'Report DCM'!$J1460,"Standard",VLOOKUP(CONCATENATE(bd_adtype,"_",bd_creativetype),tabela,2,FALSE)))</f>
        <v>Dynamic Click</v>
      </c>
      <c r="F1460" s="7" t="str">
        <f t="shared" si="258"/>
        <v>blinks_gco_residencias_3-yt-vrec-residencias_awareness_google-ads_youtube_ads_purch_cpv_na_Fix_na_na_lal_ambos-18a65anos_similar-residencia-all_vra_na_res-go-211022-6</v>
      </c>
      <c r="G1460" s="7" t="str">
        <f t="shared" si="259"/>
        <v>541012406</v>
      </c>
      <c r="H1460" s="7" t="str">
        <f t="shared" si="260"/>
        <v>Tracking</v>
      </c>
      <c r="I1460" s="7">
        <f t="shared" si="261"/>
        <v>0</v>
      </c>
      <c r="J1460" s="7">
        <f t="shared" si="262"/>
        <v>2</v>
      </c>
      <c r="K1460" s="8">
        <f t="shared" si="263"/>
        <v>1.2999999999999999E-2</v>
      </c>
      <c r="L1460" s="7">
        <f t="shared" si="264"/>
        <v>0.02</v>
      </c>
      <c r="M1460" s="8">
        <f t="shared" si="230"/>
        <v>2.5999999999999999E-2</v>
      </c>
      <c r="N1460" s="8">
        <f t="shared" si="231"/>
        <v>0.04</v>
      </c>
    </row>
    <row r="1461" spans="1:14" ht="15.75" customHeight="1" x14ac:dyDescent="0.35">
      <c r="A1461" s="7" t="str">
        <f t="shared" si="254"/>
        <v>blinks_gco_residencias_2022</v>
      </c>
      <c r="B1461" s="7" t="str">
        <f t="shared" si="255"/>
        <v>Google Ads BR</v>
      </c>
      <c r="C1461" s="7" t="str">
        <f t="shared" si="256"/>
        <v>blinks_gco_residencias_3-psq-dsa-residencias_consideracao_google-ads_search_ads_purch_cpc_perf_Fix_na_na_da_ambos-18a65anos_residencias_txt_na_res-go-301122-20</v>
      </c>
      <c r="D1461" s="7" t="str">
        <f t="shared" si="257"/>
        <v>353716869</v>
      </c>
      <c r="E1461" s="7" t="str">
        <f>IF('Report DCM'!$H1461="In-Stream Video","Rich Media display banner",IF('Report DCM'!$I1461&gt;'Report DCM'!$J1461,"Standard",VLOOKUP(CONCATENATE(bd_adtype,"_",bd_creativetype),tabela,2,FALSE)))</f>
        <v>Dynamic Click</v>
      </c>
      <c r="F1461" s="7" t="str">
        <f t="shared" si="258"/>
        <v>blinks_gco_residencias_3-psq-dsa-residencias_consideracao_google-ads_search_ads_purch_cpc_perf_Fix_na_na_da_ambos-18a65anos_residencias_txt_na_res-go-301122-20</v>
      </c>
      <c r="G1461" s="7" t="str">
        <f t="shared" si="259"/>
        <v>544783231</v>
      </c>
      <c r="H1461" s="7" t="str">
        <f t="shared" si="260"/>
        <v>Tracking</v>
      </c>
      <c r="I1461" s="7">
        <f t="shared" si="261"/>
        <v>0</v>
      </c>
      <c r="J1461" s="7">
        <f t="shared" si="262"/>
        <v>6747</v>
      </c>
      <c r="K1461" s="8">
        <f t="shared" si="263"/>
        <v>1.2999999999999999E-2</v>
      </c>
      <c r="L1461" s="7">
        <f t="shared" si="264"/>
        <v>0.02</v>
      </c>
      <c r="M1461" s="8">
        <f t="shared" si="230"/>
        <v>87.710999999999999</v>
      </c>
      <c r="N1461" s="8">
        <f t="shared" si="231"/>
        <v>134.94</v>
      </c>
    </row>
    <row r="1462" spans="1:14" ht="15.75" customHeight="1" x14ac:dyDescent="0.35">
      <c r="A1462" s="7" t="str">
        <f t="shared" si="254"/>
        <v>blinks_gco_residencias_2022</v>
      </c>
      <c r="B1462" s="7" t="str">
        <f t="shared" si="255"/>
        <v>Google Ads BR</v>
      </c>
      <c r="C1462" s="7" t="str">
        <f t="shared" si="256"/>
        <v>blinks_gco_residencias_3-psq-institucional-resid_conversao_google-ads_search_ads_purch_cpc_perf_Fix_na_na_key_ambos-18a65anos_institucional-exata_txt_na_res-go-301122-21</v>
      </c>
      <c r="D1462" s="7" t="str">
        <f t="shared" si="257"/>
        <v>353716866</v>
      </c>
      <c r="E1462" s="7" t="str">
        <f>IF('Report DCM'!$H1462="In-Stream Video","Rich Media display banner",IF('Report DCM'!$I1462&gt;'Report DCM'!$J1462,"Standard",VLOOKUP(CONCATENATE(bd_adtype,"_",bd_creativetype),tabela,2,FALSE)))</f>
        <v>Dynamic Click</v>
      </c>
      <c r="F1462" s="7" t="str">
        <f t="shared" si="258"/>
        <v>blinks_gco_residencias_3-psq-institucional-resid_conversao_google-ads_search_ads_purch_cpc_perf_Fix_na_na_key_ambos-18a65anos_institucional-exata_txt_na_res-go-301122-21</v>
      </c>
      <c r="G1462" s="7" t="str">
        <f t="shared" si="259"/>
        <v>544783228</v>
      </c>
      <c r="H1462" s="7" t="str">
        <f t="shared" si="260"/>
        <v>Tracking</v>
      </c>
      <c r="I1462" s="7">
        <f t="shared" si="261"/>
        <v>0</v>
      </c>
      <c r="J1462" s="7">
        <f t="shared" si="262"/>
        <v>598</v>
      </c>
      <c r="K1462" s="8">
        <f t="shared" si="263"/>
        <v>1.2999999999999999E-2</v>
      </c>
      <c r="L1462" s="7">
        <f t="shared" si="264"/>
        <v>0.02</v>
      </c>
      <c r="M1462" s="8">
        <f t="shared" si="230"/>
        <v>7.774</v>
      </c>
      <c r="N1462" s="8">
        <f t="shared" si="231"/>
        <v>11.96</v>
      </c>
    </row>
    <row r="1463" spans="1:14" ht="15.75" customHeight="1" x14ac:dyDescent="0.35">
      <c r="A1463" s="7" t="str">
        <f t="shared" si="254"/>
        <v>blinks_gco_residencias_2022</v>
      </c>
      <c r="B1463" s="7" t="str">
        <f t="shared" si="255"/>
        <v>Google Ads BR</v>
      </c>
      <c r="C1463" s="7" t="str">
        <f t="shared" si="256"/>
        <v>blinks_gco_residencias_3-psq-institucional-resid_conversao_google-ads_search_ads_purch_cpc_perf_Fix_na_na_key_ambos-18a65anos_institucional-frase_txt_na_res-go-301122-22</v>
      </c>
      <c r="D1463" s="7" t="str">
        <f t="shared" si="257"/>
        <v>353716863</v>
      </c>
      <c r="E1463" s="7" t="str">
        <f>IF('Report DCM'!$H1463="In-Stream Video","Rich Media display banner",IF('Report DCM'!$I1463&gt;'Report DCM'!$J1463,"Standard",VLOOKUP(CONCATENATE(bd_adtype,"_",bd_creativetype),tabela,2,FALSE)))</f>
        <v>Dynamic Click</v>
      </c>
      <c r="F1463" s="7" t="str">
        <f t="shared" si="258"/>
        <v>blinks_gco_residencias_3-psq-institucional-resid_conversao_google-ads_search_ads_purch_cpc_perf_Fix_na_na_key_ambos-18a65anos_institucional-frase_txt_na_res-go-301122-22</v>
      </c>
      <c r="G1463" s="7" t="str">
        <f t="shared" si="259"/>
        <v>544783225</v>
      </c>
      <c r="H1463" s="7" t="str">
        <f t="shared" si="260"/>
        <v>Tracking</v>
      </c>
      <c r="I1463" s="7">
        <f t="shared" si="261"/>
        <v>0</v>
      </c>
      <c r="J1463" s="7">
        <f t="shared" si="262"/>
        <v>930</v>
      </c>
      <c r="K1463" s="8">
        <f t="shared" si="263"/>
        <v>1.2999999999999999E-2</v>
      </c>
      <c r="L1463" s="7">
        <f t="shared" si="264"/>
        <v>0.02</v>
      </c>
      <c r="M1463" s="8">
        <f t="shared" si="230"/>
        <v>12.09</v>
      </c>
      <c r="N1463" s="8">
        <f t="shared" si="231"/>
        <v>18.600000000000001</v>
      </c>
    </row>
    <row r="1464" spans="1:14" ht="15.75" customHeight="1" x14ac:dyDescent="0.35">
      <c r="A1464" s="7" t="str">
        <f t="shared" si="254"/>
        <v>blinks_gco_residencias_2022</v>
      </c>
      <c r="B1464" s="7" t="str">
        <f t="shared" si="255"/>
        <v>Microsoft Ads</v>
      </c>
      <c r="C1464" s="7" t="str">
        <f t="shared" si="256"/>
        <v>blinks_gco_residencias_3-psq-institucional-resid_conversao_microsoft-ads_search_ads_purch_cpc_perf_Fix_na_na_key_ambos-18a65anos_institucional-exata_rsa_na_res-go-081222-5</v>
      </c>
      <c r="D1464" s="7" t="str">
        <f t="shared" si="257"/>
        <v>354271877</v>
      </c>
      <c r="E1464" s="7" t="str">
        <f>IF('Report DCM'!$H1464="In-Stream Video","Rich Media display banner",IF('Report DCM'!$I1464&gt;'Report DCM'!$J1464,"Standard",VLOOKUP(CONCATENATE(bd_adtype,"_",bd_creativetype),tabela,2,FALSE)))</f>
        <v>Dynamic Click</v>
      </c>
      <c r="F1464" s="7" t="str">
        <f t="shared" si="258"/>
        <v>blinks_gco_residencias_3-psq-institucional-resid_conversao_microsoft-ads_search_ads_purch_cpc_perf_Fix_na_na_key_ambos-18a65anos_institucional-exata_rsa_na_res-go-081222-5</v>
      </c>
      <c r="G1464" s="7" t="str">
        <f t="shared" si="259"/>
        <v>545586967</v>
      </c>
      <c r="H1464" s="7" t="str">
        <f t="shared" si="260"/>
        <v>Tracking</v>
      </c>
      <c r="I1464" s="7">
        <f t="shared" si="261"/>
        <v>0</v>
      </c>
      <c r="J1464" s="7">
        <f t="shared" si="262"/>
        <v>14</v>
      </c>
      <c r="K1464" s="8">
        <f t="shared" si="263"/>
        <v>1.2999999999999999E-2</v>
      </c>
      <c r="L1464" s="7">
        <f t="shared" si="264"/>
        <v>0.02</v>
      </c>
      <c r="M1464" s="8">
        <f t="shared" si="230"/>
        <v>0.182</v>
      </c>
      <c r="N1464" s="8">
        <f t="shared" si="231"/>
        <v>0.28000000000000003</v>
      </c>
    </row>
    <row r="1465" spans="1:14" ht="15.75" customHeight="1" x14ac:dyDescent="0.35">
      <c r="A1465" s="7" t="str">
        <f t="shared" si="254"/>
        <v>blinks_gco_residencias_2022</v>
      </c>
      <c r="B1465" s="7" t="str">
        <f t="shared" si="255"/>
        <v>Microsoft Ads</v>
      </c>
      <c r="C1465" s="7" t="str">
        <f t="shared" si="256"/>
        <v>blinks_gco_residencias_3-psq-institucional-resid_conversao_microsoft-ads_search_ads_purch_cpc_perf_Fix_na_na_key_ambos-18a65anos_institucional-frase_rsa_na_res-go-081222-6</v>
      </c>
      <c r="D1465" s="7" t="str">
        <f t="shared" si="257"/>
        <v>354608917</v>
      </c>
      <c r="E1465" s="7" t="str">
        <f>IF('Report DCM'!$H1465="In-Stream Video","Rich Media display banner",IF('Report DCM'!$I1465&gt;'Report DCM'!$J1465,"Standard",VLOOKUP(CONCATENATE(bd_adtype,"_",bd_creativetype),tabela,2,FALSE)))</f>
        <v>Dynamic Click</v>
      </c>
      <c r="F1465" s="7" t="str">
        <f t="shared" si="258"/>
        <v>blinks_gco_residencias_3-psq-institucional-resid_conversao_microsoft-ads_search_ads_purch_cpc_perf_Fix_na_na_key_ambos-18a65anos_institucional-frase_rsa_na_res-go-081222-6</v>
      </c>
      <c r="G1465" s="7" t="str">
        <f t="shared" si="259"/>
        <v>545589631</v>
      </c>
      <c r="H1465" s="7" t="str">
        <f t="shared" si="260"/>
        <v>Tracking</v>
      </c>
      <c r="I1465" s="7">
        <f t="shared" si="261"/>
        <v>0</v>
      </c>
      <c r="J1465" s="7">
        <f t="shared" si="262"/>
        <v>69</v>
      </c>
      <c r="K1465" s="8">
        <f t="shared" si="263"/>
        <v>1.2999999999999999E-2</v>
      </c>
      <c r="L1465" s="7">
        <f t="shared" si="264"/>
        <v>0.02</v>
      </c>
      <c r="M1465" s="8">
        <f t="shared" si="230"/>
        <v>0.89699999999999991</v>
      </c>
      <c r="N1465" s="8">
        <f t="shared" si="231"/>
        <v>1.3800000000000001</v>
      </c>
    </row>
    <row r="1466" spans="1:14" ht="15.75" customHeight="1" x14ac:dyDescent="0.35">
      <c r="A1466" s="7" t="str">
        <f t="shared" si="254"/>
        <v>blinks_gco_residencias_2023</v>
      </c>
      <c r="B1466" s="7" t="str">
        <f t="shared" si="255"/>
        <v>Facebook Brasil</v>
      </c>
      <c r="C1466" s="7" t="str">
        <f t="shared" si="256"/>
        <v>blinks_gco_residencias_na_awareness_facebook_all_ads_reach_ocpm_na_NA_na_po_int_residencia_ambos-18a65anos_ppl_all_always-on-2023_biomedicina_res-so-010223-484</v>
      </c>
      <c r="D1466" s="7" t="str">
        <f t="shared" si="257"/>
        <v>358589328</v>
      </c>
      <c r="E1466" s="7" t="str">
        <f>IF('Report DCM'!$H1466="In-Stream Video","Rich Media display banner",IF('Report DCM'!$I1466&gt;'Report DCM'!$J1466,"Standard",VLOOKUP(CONCATENATE(bd_adtype,"_",bd_creativetype),tabela,2,FALSE)))</f>
        <v>Dynamic Click</v>
      </c>
      <c r="F1466" s="7" t="str">
        <f t="shared" si="258"/>
        <v>blinks_gco_residencias_na_awareness_facebook_all_ads_reach_ocpm_na_NA_na_po_int_residencia_ambos-18a65anos_ppl_all_always-on-2023_biomedicina_res-so-010223-484</v>
      </c>
      <c r="G1466" s="7" t="str">
        <f t="shared" si="259"/>
        <v>549373644</v>
      </c>
      <c r="H1466" s="7" t="str">
        <f t="shared" si="260"/>
        <v>Tracking</v>
      </c>
      <c r="I1466" s="7">
        <f t="shared" si="261"/>
        <v>0</v>
      </c>
      <c r="J1466" s="7">
        <f t="shared" si="262"/>
        <v>102</v>
      </c>
      <c r="K1466" s="8">
        <f t="shared" si="263"/>
        <v>1.2999999999999999E-2</v>
      </c>
      <c r="L1466" s="7">
        <f t="shared" si="264"/>
        <v>0.02</v>
      </c>
      <c r="M1466" s="8">
        <f t="shared" si="230"/>
        <v>1.3259999999999998</v>
      </c>
      <c r="N1466" s="8">
        <f t="shared" si="231"/>
        <v>2.04</v>
      </c>
    </row>
    <row r="1467" spans="1:14" ht="15.75" customHeight="1" x14ac:dyDescent="0.35">
      <c r="A1467" s="7" t="str">
        <f t="shared" si="254"/>
        <v>blinks_gco_residencias_2023</v>
      </c>
      <c r="B1467" s="7" t="str">
        <f t="shared" si="255"/>
        <v>Facebook Brasil</v>
      </c>
      <c r="C1467" s="7" t="str">
        <f t="shared" si="256"/>
        <v>blinks_gco_residencias_na_awareness_facebook_all_ads_reach_ocpm_na_NA_na_po_int_residencia_ambos-18a65anos_ppl_all_always-on-2023_enfermagem_res-so-010223-485</v>
      </c>
      <c r="D1467" s="7" t="str">
        <f t="shared" si="257"/>
        <v>358589325</v>
      </c>
      <c r="E1467" s="7" t="str">
        <f>IF('Report DCM'!$H1467="In-Stream Video","Rich Media display banner",IF('Report DCM'!$I1467&gt;'Report DCM'!$J1467,"Standard",VLOOKUP(CONCATENATE(bd_adtype,"_",bd_creativetype),tabela,2,FALSE)))</f>
        <v>Dynamic Click</v>
      </c>
      <c r="F1467" s="7" t="str">
        <f t="shared" si="258"/>
        <v>blinks_gco_residencias_na_awareness_facebook_all_ads_reach_ocpm_na_NA_na_po_int_residencia_ambos-18a65anos_ppl_all_always-on-2023_enfermagem_res-so-010223-485</v>
      </c>
      <c r="G1467" s="7" t="str">
        <f t="shared" si="259"/>
        <v>549373641</v>
      </c>
      <c r="H1467" s="7" t="str">
        <f t="shared" si="260"/>
        <v>Tracking</v>
      </c>
      <c r="I1467" s="7">
        <f t="shared" si="261"/>
        <v>0</v>
      </c>
      <c r="J1467" s="7">
        <f t="shared" si="262"/>
        <v>297</v>
      </c>
      <c r="K1467" s="8">
        <f t="shared" si="263"/>
        <v>1.2999999999999999E-2</v>
      </c>
      <c r="L1467" s="7">
        <f t="shared" si="264"/>
        <v>0.02</v>
      </c>
      <c r="M1467" s="8">
        <f t="shared" si="230"/>
        <v>3.8609999999999998</v>
      </c>
      <c r="N1467" s="8">
        <f t="shared" si="231"/>
        <v>5.94</v>
      </c>
    </row>
    <row r="1468" spans="1:14" ht="15.75" customHeight="1" x14ac:dyDescent="0.35">
      <c r="A1468" s="7" t="str">
        <f t="shared" si="254"/>
        <v>blinks_gco_residencias_2023</v>
      </c>
      <c r="B1468" s="7" t="str">
        <f t="shared" si="255"/>
        <v>Facebook Brasil</v>
      </c>
      <c r="C1468" s="7" t="str">
        <f t="shared" si="256"/>
        <v>blinks_gco_residencias_na_awareness_facebook_all_ads_reach_ocpm_na_NA_na_po_int_residencia_ambos-18a65anos_ppl_all_always-on-2023_farmacia_res-so-010223-486</v>
      </c>
      <c r="D1468" s="7" t="str">
        <f t="shared" si="257"/>
        <v>358589322</v>
      </c>
      <c r="E1468" s="7" t="str">
        <f>IF('Report DCM'!$H1468="In-Stream Video","Rich Media display banner",IF('Report DCM'!$I1468&gt;'Report DCM'!$J1468,"Standard",VLOOKUP(CONCATENATE(bd_adtype,"_",bd_creativetype),tabela,2,FALSE)))</f>
        <v>Dynamic Click</v>
      </c>
      <c r="F1468" s="7" t="str">
        <f t="shared" si="258"/>
        <v>blinks_gco_residencias_na_awareness_facebook_all_ads_reach_ocpm_na_NA_na_po_int_residencia_ambos-18a65anos_ppl_all_always-on-2023_farmacia_res-so-010223-486</v>
      </c>
      <c r="G1468" s="7" t="str">
        <f t="shared" si="259"/>
        <v>549369918</v>
      </c>
      <c r="H1468" s="7" t="str">
        <f t="shared" si="260"/>
        <v>Tracking</v>
      </c>
      <c r="I1468" s="7">
        <f t="shared" si="261"/>
        <v>0</v>
      </c>
      <c r="J1468" s="7">
        <f t="shared" si="262"/>
        <v>101</v>
      </c>
      <c r="K1468" s="8">
        <f t="shared" si="263"/>
        <v>1.2999999999999999E-2</v>
      </c>
      <c r="L1468" s="7">
        <f t="shared" si="264"/>
        <v>0.02</v>
      </c>
      <c r="M1468" s="8">
        <f t="shared" si="230"/>
        <v>1.3129999999999999</v>
      </c>
      <c r="N1468" s="8">
        <f t="shared" si="231"/>
        <v>2.02</v>
      </c>
    </row>
    <row r="1469" spans="1:14" ht="15.75" customHeight="1" x14ac:dyDescent="0.35">
      <c r="A1469" s="7" t="str">
        <f t="shared" si="254"/>
        <v>blinks_gco_residencias_2023</v>
      </c>
      <c r="B1469" s="7" t="str">
        <f t="shared" si="255"/>
        <v>Facebook Brasil</v>
      </c>
      <c r="C1469" s="7" t="str">
        <f t="shared" si="256"/>
        <v>blinks_gco_residencias_na_awareness_facebook_all_ads_reach_ocpm_na_NA_na_po_int_residencia_ambos-18a65anos_ppl_all_always-on-2023_fisioterapia_res-so-010223-487</v>
      </c>
      <c r="D1469" s="7" t="str">
        <f t="shared" si="257"/>
        <v>358589319</v>
      </c>
      <c r="E1469" s="7" t="str">
        <f>IF('Report DCM'!$H1469="In-Stream Video","Rich Media display banner",IF('Report DCM'!$I1469&gt;'Report DCM'!$J1469,"Standard",VLOOKUP(CONCATENATE(bd_adtype,"_",bd_creativetype),tabela,2,FALSE)))</f>
        <v>Dynamic Click</v>
      </c>
      <c r="F1469" s="7" t="str">
        <f t="shared" si="258"/>
        <v>blinks_gco_residencias_na_awareness_facebook_all_ads_reach_ocpm_na_NA_na_po_int_residencia_ambos-18a65anos_ppl_all_always-on-2023_fisioterapia_res-so-010223-487</v>
      </c>
      <c r="G1469" s="7" t="str">
        <f t="shared" si="259"/>
        <v>549373638</v>
      </c>
      <c r="H1469" s="7" t="str">
        <f t="shared" si="260"/>
        <v>Tracking</v>
      </c>
      <c r="I1469" s="7">
        <f t="shared" si="261"/>
        <v>0</v>
      </c>
      <c r="J1469" s="7">
        <f t="shared" si="262"/>
        <v>97</v>
      </c>
      <c r="K1469" s="8">
        <f t="shared" si="263"/>
        <v>1.2999999999999999E-2</v>
      </c>
      <c r="L1469" s="7">
        <f t="shared" si="264"/>
        <v>0.02</v>
      </c>
      <c r="M1469" s="8">
        <f t="shared" si="230"/>
        <v>1.2609999999999999</v>
      </c>
      <c r="N1469" s="8">
        <f t="shared" si="231"/>
        <v>1.94</v>
      </c>
    </row>
    <row r="1470" spans="1:14" ht="15.75" customHeight="1" x14ac:dyDescent="0.35">
      <c r="A1470" s="7" t="str">
        <f t="shared" si="254"/>
        <v>blinks_gco_residencias_2023</v>
      </c>
      <c r="B1470" s="7" t="str">
        <f t="shared" si="255"/>
        <v>Facebook Brasil</v>
      </c>
      <c r="C1470" s="7" t="str">
        <f t="shared" si="256"/>
        <v>blinks_gco_residencias_na_awareness_facebook_all_ads_reach_ocpm_na_NA_na_po_int_residencia_ambos-18a65anos_ppl_all_always-on-2023_nutricao_res-so-010223-488</v>
      </c>
      <c r="D1470" s="7" t="str">
        <f t="shared" si="257"/>
        <v>358589316</v>
      </c>
      <c r="E1470" s="7" t="str">
        <f>IF('Report DCM'!$H1470="In-Stream Video","Rich Media display banner",IF('Report DCM'!$I1470&gt;'Report DCM'!$J1470,"Standard",VLOOKUP(CONCATENATE(bd_adtype,"_",bd_creativetype),tabela,2,FALSE)))</f>
        <v>Dynamic Click</v>
      </c>
      <c r="F1470" s="7" t="str">
        <f t="shared" si="258"/>
        <v>blinks_gco_residencias_na_awareness_facebook_all_ads_reach_ocpm_na_NA_na_po_int_residencia_ambos-18a65anos_ppl_all_always-on-2023_nutricao_res-so-010223-488</v>
      </c>
      <c r="G1470" s="7" t="str">
        <f t="shared" si="259"/>
        <v>549373635</v>
      </c>
      <c r="H1470" s="7" t="str">
        <f t="shared" si="260"/>
        <v>Tracking</v>
      </c>
      <c r="I1470" s="7">
        <f t="shared" si="261"/>
        <v>0</v>
      </c>
      <c r="J1470" s="7">
        <f t="shared" si="262"/>
        <v>53</v>
      </c>
      <c r="K1470" s="8">
        <f t="shared" si="263"/>
        <v>1.2999999999999999E-2</v>
      </c>
      <c r="L1470" s="7">
        <f t="shared" si="264"/>
        <v>0.02</v>
      </c>
      <c r="M1470" s="8">
        <f t="shared" si="230"/>
        <v>0.68899999999999995</v>
      </c>
      <c r="N1470" s="8">
        <f t="shared" si="231"/>
        <v>1.06</v>
      </c>
    </row>
    <row r="1471" spans="1:14" ht="15.75" customHeight="1" x14ac:dyDescent="0.35">
      <c r="A1471" s="7" t="str">
        <f t="shared" si="254"/>
        <v>blinks_gco_residencias_2023</v>
      </c>
      <c r="B1471" s="7" t="str">
        <f t="shared" si="255"/>
        <v>Facebook Brasil</v>
      </c>
      <c r="C1471" s="7" t="str">
        <f t="shared" si="256"/>
        <v>blinks_gco_residencias_na_awareness_facebook_all_ads_reach_ocpm_na_NA_na_po_int_residencia_ambos-18a65anos_ppl_all_always-on-2023_odontologia_res-so-010223-489</v>
      </c>
      <c r="D1471" s="7" t="str">
        <f t="shared" si="257"/>
        <v>358589313</v>
      </c>
      <c r="E1471" s="7" t="str">
        <f>IF('Report DCM'!$H1471="In-Stream Video","Rich Media display banner",IF('Report DCM'!$I1471&gt;'Report DCM'!$J1471,"Standard",VLOOKUP(CONCATENATE(bd_adtype,"_",bd_creativetype),tabela,2,FALSE)))</f>
        <v>Dynamic Click</v>
      </c>
      <c r="F1471" s="7" t="str">
        <f t="shared" si="258"/>
        <v>blinks_gco_residencias_na_awareness_facebook_all_ads_reach_ocpm_na_NA_na_po_int_residencia_ambos-18a65anos_ppl_all_always-on-2023_odontologia_res-so-010223-489</v>
      </c>
      <c r="G1471" s="7" t="str">
        <f t="shared" si="259"/>
        <v>549373632</v>
      </c>
      <c r="H1471" s="7" t="str">
        <f t="shared" si="260"/>
        <v>Tracking</v>
      </c>
      <c r="I1471" s="7">
        <f t="shared" si="261"/>
        <v>0</v>
      </c>
      <c r="J1471" s="7">
        <f t="shared" si="262"/>
        <v>1119</v>
      </c>
      <c r="K1471" s="8">
        <f t="shared" si="263"/>
        <v>1.2999999999999999E-2</v>
      </c>
      <c r="L1471" s="7">
        <f t="shared" si="264"/>
        <v>0.02</v>
      </c>
      <c r="M1471" s="8">
        <f t="shared" si="230"/>
        <v>14.546999999999999</v>
      </c>
      <c r="N1471" s="8">
        <f t="shared" si="231"/>
        <v>22.38</v>
      </c>
    </row>
    <row r="1472" spans="1:14" ht="15.75" customHeight="1" x14ac:dyDescent="0.35">
      <c r="A1472" s="7" t="str">
        <f t="shared" si="254"/>
        <v>blinks_gco_residencias_2023</v>
      </c>
      <c r="B1472" s="7" t="str">
        <f t="shared" si="255"/>
        <v>Facebook Brasil</v>
      </c>
      <c r="C1472" s="7" t="str">
        <f t="shared" si="256"/>
        <v>blinks_gco_residencias_na_awareness_facebook_all_ads_reach_ocpm_na_NA_na_po_int_residencia_ambos-18a65anos_ppl_all_always-on-2023_psicologia_res-so-010223-490</v>
      </c>
      <c r="D1472" s="7" t="str">
        <f t="shared" si="257"/>
        <v>358589310</v>
      </c>
      <c r="E1472" s="7" t="str">
        <f>IF('Report DCM'!$H1472="In-Stream Video","Rich Media display banner",IF('Report DCM'!$I1472&gt;'Report DCM'!$J1472,"Standard",VLOOKUP(CONCATENATE(bd_adtype,"_",bd_creativetype),tabela,2,FALSE)))</f>
        <v>Dynamic Click</v>
      </c>
      <c r="F1472" s="7" t="str">
        <f t="shared" si="258"/>
        <v>blinks_gco_residencias_na_awareness_facebook_all_ads_reach_ocpm_na_NA_na_po_int_residencia_ambos-18a65anos_ppl_all_always-on-2023_psicologia_res-so-010223-490</v>
      </c>
      <c r="G1472" s="7" t="str">
        <f t="shared" si="259"/>
        <v>549373629</v>
      </c>
      <c r="H1472" s="7" t="str">
        <f t="shared" si="260"/>
        <v>Tracking</v>
      </c>
      <c r="I1472" s="7">
        <f t="shared" si="261"/>
        <v>0</v>
      </c>
      <c r="J1472" s="7">
        <f t="shared" si="262"/>
        <v>172</v>
      </c>
      <c r="K1472" s="8">
        <f t="shared" si="263"/>
        <v>1.2999999999999999E-2</v>
      </c>
      <c r="L1472" s="7">
        <f t="shared" si="264"/>
        <v>0.02</v>
      </c>
      <c r="M1472" s="8">
        <f t="shared" si="230"/>
        <v>2.2359999999999998</v>
      </c>
      <c r="N1472" s="8">
        <f t="shared" si="231"/>
        <v>3.44</v>
      </c>
    </row>
    <row r="1473" spans="1:14" ht="15.75" customHeight="1" x14ac:dyDescent="0.35">
      <c r="A1473" s="7" t="str">
        <f t="shared" si="254"/>
        <v>blinks_gco_residencias_2023</v>
      </c>
      <c r="B1473" s="7" t="str">
        <f t="shared" si="255"/>
        <v>Facebook Brasil</v>
      </c>
      <c r="C1473" s="7" t="str">
        <f t="shared" si="256"/>
        <v>blinks_gco_residencias_na_awareness_facebook_all_ads_reach_ocpm_na_NA_na_po_int_residencia_ambos-18a65anos_ppl_all_colchao_peça-a_res-so-010223-547</v>
      </c>
      <c r="D1473" s="7" t="str">
        <f t="shared" si="257"/>
        <v>358575936</v>
      </c>
      <c r="E1473" s="7" t="str">
        <f>IF('Report DCM'!$H1473="In-Stream Video","Rich Media display banner",IF('Report DCM'!$I1473&gt;'Report DCM'!$J1473,"Standard",VLOOKUP(CONCATENATE(bd_adtype,"_",bd_creativetype),tabela,2,FALSE)))</f>
        <v>Dynamic Click</v>
      </c>
      <c r="F1473" s="7" t="str">
        <f t="shared" si="258"/>
        <v>blinks_gco_residencias_na_awareness_facebook_all_ads_reach_ocpm_na_NA_na_po_int_residencia_ambos-18a65anos_ppl_all_colchao_peça-a_res-so-010223-547</v>
      </c>
      <c r="G1473" s="7" t="str">
        <f t="shared" si="259"/>
        <v>549504991</v>
      </c>
      <c r="H1473" s="7" t="str">
        <f t="shared" si="260"/>
        <v>Tracking</v>
      </c>
      <c r="I1473" s="7">
        <f t="shared" si="261"/>
        <v>0</v>
      </c>
      <c r="J1473" s="7">
        <f t="shared" si="262"/>
        <v>5</v>
      </c>
      <c r="K1473" s="8">
        <f t="shared" si="263"/>
        <v>1.2999999999999999E-2</v>
      </c>
      <c r="L1473" s="7">
        <f t="shared" si="264"/>
        <v>0.02</v>
      </c>
      <c r="M1473" s="8">
        <f t="shared" si="230"/>
        <v>6.5000000000000002E-2</v>
      </c>
      <c r="N1473" s="8">
        <f t="shared" si="231"/>
        <v>0.1</v>
      </c>
    </row>
    <row r="1474" spans="1:14" ht="15.75" customHeight="1" x14ac:dyDescent="0.35">
      <c r="A1474" s="7" t="str">
        <f t="shared" ref="A1474:A1537" si="265">bd_campaign</f>
        <v>blinks_gco_residencias_2023</v>
      </c>
      <c r="B1474" s="7" t="str">
        <f t="shared" ref="B1474:B1537" si="266">bd_site</f>
        <v>Facebook Brasil</v>
      </c>
      <c r="C1474" s="7" t="str">
        <f t="shared" ref="C1474:C1537" si="267">bd_placement</f>
        <v>blinks_gco_residencias_na_awareness_facebook_all_ads_reach_ocpm_na_NA_na_po_int_residencia_ambos-18a65anos_ppl_all_colchao_peça-b_res-so-010223-548</v>
      </c>
      <c r="D1474" s="7" t="str">
        <f t="shared" ref="D1474:D1537" si="268">bd_placementID</f>
        <v>358575933</v>
      </c>
      <c r="E1474" s="7" t="str">
        <f>IF('Report DCM'!$H1474="In-Stream Video","Rich Media display banner",IF('Report DCM'!$I1474&gt;'Report DCM'!$J1474,"Standard",VLOOKUP(CONCATENATE(bd_adtype,"_",bd_creativetype),tabela,2,FALSE)))</f>
        <v>Dynamic Click</v>
      </c>
      <c r="F1474" s="7" t="str">
        <f t="shared" ref="F1474:F1537" si="269">bd_ad</f>
        <v>blinks_gco_residencias_na_awareness_facebook_all_ads_reach_ocpm_na_NA_na_po_int_residencia_ambos-18a65anos_ppl_all_colchao_peça-b_res-so-010223-548</v>
      </c>
      <c r="G1474" s="7" t="str">
        <f t="shared" ref="G1474:G1537" si="270">bd_adid</f>
        <v>549504988</v>
      </c>
      <c r="H1474" s="7" t="str">
        <f t="shared" ref="H1474:H1537" si="271">bd_creativetype</f>
        <v>Tracking</v>
      </c>
      <c r="I1474" s="7">
        <f t="shared" ref="I1474:I1537" si="272">bd_impression</f>
        <v>0</v>
      </c>
      <c r="J1474" s="7">
        <f t="shared" ref="J1474:J1537" si="273">bd_clicks</f>
        <v>5</v>
      </c>
      <c r="K1474" s="8">
        <f t="shared" ref="K1474:K1537" si="274">VLOOKUP(E1474,tabela,2,FALSE)</f>
        <v>1.2999999999999999E-2</v>
      </c>
      <c r="L1474" s="7">
        <f t="shared" ref="L1474:L1537" si="275">VLOOKUP(E1474,tabela,3,FALSE)</f>
        <v>0.02</v>
      </c>
      <c r="M1474" s="8">
        <f t="shared" si="230"/>
        <v>6.5000000000000002E-2</v>
      </c>
      <c r="N1474" s="8">
        <f t="shared" si="231"/>
        <v>0.1</v>
      </c>
    </row>
    <row r="1475" spans="1:14" ht="15.75" customHeight="1" x14ac:dyDescent="0.35">
      <c r="A1475" s="7" t="str">
        <f t="shared" si="265"/>
        <v>blinks_gco_residencias_2023</v>
      </c>
      <c r="B1475" s="7" t="str">
        <f t="shared" si="266"/>
        <v>Facebook Brasil</v>
      </c>
      <c r="C1475" s="7" t="str">
        <f t="shared" si="267"/>
        <v>blinks_gco_residencias_na_awareness_facebook_all_ads_reach_ocpm_na_NA_na_po_int_residencia_ambos-18a65anos_vid_all_always-on-2023_peça-a_res-so-010223-592</v>
      </c>
      <c r="D1475" s="7" t="str">
        <f t="shared" si="268"/>
        <v>359158925</v>
      </c>
      <c r="E1475" s="7" t="str">
        <f>IF('Report DCM'!$H1475="In-Stream Video","Rich Media display banner",IF('Report DCM'!$I1475&gt;'Report DCM'!$J1475,"Standard",VLOOKUP(CONCATENATE(bd_adtype,"_",bd_creativetype),tabela,2,FALSE)))</f>
        <v>Dynamic Click</v>
      </c>
      <c r="F1475" s="7" t="str">
        <f t="shared" si="269"/>
        <v>blinks_gco_residencias_na_awareness_facebook_all_ads_reach_ocpm_na_NA_na_po_int_residencia_ambos-18a65anos_vid_all_always-on-2023_peça-a_res-so-010223-592</v>
      </c>
      <c r="G1475" s="7" t="str">
        <f t="shared" si="270"/>
        <v>550397134</v>
      </c>
      <c r="H1475" s="7" t="str">
        <f t="shared" si="271"/>
        <v>Tracking</v>
      </c>
      <c r="I1475" s="7">
        <f t="shared" si="272"/>
        <v>0</v>
      </c>
      <c r="J1475" s="7">
        <f t="shared" si="273"/>
        <v>13</v>
      </c>
      <c r="K1475" s="8">
        <f t="shared" si="274"/>
        <v>1.2999999999999999E-2</v>
      </c>
      <c r="L1475" s="7">
        <f t="shared" si="275"/>
        <v>0.02</v>
      </c>
      <c r="M1475" s="8">
        <f t="shared" si="230"/>
        <v>0.16899999999999998</v>
      </c>
      <c r="N1475" s="8">
        <f t="shared" si="231"/>
        <v>0.26</v>
      </c>
    </row>
    <row r="1476" spans="1:14" ht="15.75" customHeight="1" x14ac:dyDescent="0.35">
      <c r="A1476" s="7" t="str">
        <f t="shared" si="265"/>
        <v>blinks_gco_residencias_2023</v>
      </c>
      <c r="B1476" s="7" t="str">
        <f t="shared" si="266"/>
        <v>Facebook Brasil</v>
      </c>
      <c r="C1476" s="7" t="str">
        <f t="shared" si="267"/>
        <v>blinks_gco_residencias_na_awareness_facebook_all_ads_reach_ocpm_na_NA_na_po_int_residencia_ambos-18a65anos_vid_all_always-on-2023_peça-b_res-so-010223-593</v>
      </c>
      <c r="D1476" s="7" t="str">
        <f t="shared" si="268"/>
        <v>359387776</v>
      </c>
      <c r="E1476" s="7" t="str">
        <f>IF('Report DCM'!$H1476="In-Stream Video","Rich Media display banner",IF('Report DCM'!$I1476&gt;'Report DCM'!$J1476,"Standard",VLOOKUP(CONCATENATE(bd_adtype,"_",bd_creativetype),tabela,2,FALSE)))</f>
        <v>Dynamic Click</v>
      </c>
      <c r="F1476" s="7" t="str">
        <f t="shared" si="269"/>
        <v>blinks_gco_residencias_na_awareness_facebook_all_ads_reach_ocpm_na_NA_na_po_int_residencia_ambos-18a65anos_vid_all_always-on-2023_peça-b_res-so-010223-593</v>
      </c>
      <c r="G1476" s="7" t="str">
        <f t="shared" si="270"/>
        <v>550397197</v>
      </c>
      <c r="H1476" s="7" t="str">
        <f t="shared" si="271"/>
        <v>Tracking</v>
      </c>
      <c r="I1476" s="7">
        <f t="shared" si="272"/>
        <v>0</v>
      </c>
      <c r="J1476" s="7">
        <f t="shared" si="273"/>
        <v>22</v>
      </c>
      <c r="K1476" s="8">
        <f t="shared" si="274"/>
        <v>1.2999999999999999E-2</v>
      </c>
      <c r="L1476" s="7">
        <f t="shared" si="275"/>
        <v>0.02</v>
      </c>
      <c r="M1476" s="8">
        <f t="shared" si="230"/>
        <v>0.28599999999999998</v>
      </c>
      <c r="N1476" s="8">
        <f t="shared" si="231"/>
        <v>0.44</v>
      </c>
    </row>
    <row r="1477" spans="1:14" ht="15.75" customHeight="1" x14ac:dyDescent="0.35">
      <c r="A1477" s="7" t="str">
        <f t="shared" si="265"/>
        <v>blinks_gco_residencias_2023</v>
      </c>
      <c r="B1477" s="7" t="str">
        <f t="shared" si="266"/>
        <v>Facebook Brasil</v>
      </c>
      <c r="C1477" s="7" t="str">
        <f t="shared" si="267"/>
        <v>blinks_gco_residencias_na_awareness_facebook_all_ads_reach_ocpm_na_NA_na_po_int_residencia_ambos-18a65anos_vid_all_always-on-2023_peça-c_res-so-010223-594</v>
      </c>
      <c r="D1477" s="7" t="str">
        <f t="shared" si="268"/>
        <v>359387770</v>
      </c>
      <c r="E1477" s="7" t="str">
        <f>IF('Report DCM'!$H1477="In-Stream Video","Rich Media display banner",IF('Report DCM'!$I1477&gt;'Report DCM'!$J1477,"Standard",VLOOKUP(CONCATENATE(bd_adtype,"_",bd_creativetype),tabela,2,FALSE)))</f>
        <v>Dynamic Click</v>
      </c>
      <c r="F1477" s="7" t="str">
        <f t="shared" si="269"/>
        <v>blinks_gco_residencias_na_awareness_facebook_all_ads_reach_ocpm_na_NA_na_po_int_residencia_ambos-18a65anos_vid_all_always-on-2023_peça-c_res-so-010223-594</v>
      </c>
      <c r="G1477" s="7" t="str">
        <f t="shared" si="270"/>
        <v>550397191</v>
      </c>
      <c r="H1477" s="7" t="str">
        <f t="shared" si="271"/>
        <v>Tracking</v>
      </c>
      <c r="I1477" s="7">
        <f t="shared" si="272"/>
        <v>0</v>
      </c>
      <c r="J1477" s="7">
        <f t="shared" si="273"/>
        <v>57</v>
      </c>
      <c r="K1477" s="8">
        <f t="shared" si="274"/>
        <v>1.2999999999999999E-2</v>
      </c>
      <c r="L1477" s="7">
        <f t="shared" si="275"/>
        <v>0.02</v>
      </c>
      <c r="M1477" s="8">
        <f t="shared" si="230"/>
        <v>0.74099999999999999</v>
      </c>
      <c r="N1477" s="8">
        <f t="shared" si="231"/>
        <v>1.1400000000000001</v>
      </c>
    </row>
    <row r="1478" spans="1:14" ht="15.75" customHeight="1" x14ac:dyDescent="0.35">
      <c r="A1478" s="7" t="str">
        <f t="shared" si="265"/>
        <v>blinks_gco_residencias_2023</v>
      </c>
      <c r="B1478" s="7" t="str">
        <f t="shared" si="266"/>
        <v>Facebook Brasil</v>
      </c>
      <c r="C1478" s="7" t="str">
        <f t="shared" si="267"/>
        <v>blinks_gco_residencias_na_awareness_facebook_all_ads_reach_ocpm_na_NA_na_po_int_residencia_ambos-18a65anos_vid_all_always-on-2023_peça-d_res-so-010223-595</v>
      </c>
      <c r="D1478" s="7" t="str">
        <f t="shared" si="268"/>
        <v>359387764</v>
      </c>
      <c r="E1478" s="7" t="str">
        <f>IF('Report DCM'!$H1478="In-Stream Video","Rich Media display banner",IF('Report DCM'!$I1478&gt;'Report DCM'!$J1478,"Standard",VLOOKUP(CONCATENATE(bd_adtype,"_",bd_creativetype),tabela,2,FALSE)))</f>
        <v>Dynamic Click</v>
      </c>
      <c r="F1478" s="7" t="str">
        <f t="shared" si="269"/>
        <v>blinks_gco_residencias_na_awareness_facebook_all_ads_reach_ocpm_na_NA_na_po_int_residencia_ambos-18a65anos_vid_all_always-on-2023_peça-d_res-so-010223-595</v>
      </c>
      <c r="G1478" s="7" t="str">
        <f t="shared" si="270"/>
        <v>550397185</v>
      </c>
      <c r="H1478" s="7" t="str">
        <f t="shared" si="271"/>
        <v>Tracking</v>
      </c>
      <c r="I1478" s="7">
        <f t="shared" si="272"/>
        <v>0</v>
      </c>
      <c r="J1478" s="7">
        <f t="shared" si="273"/>
        <v>14</v>
      </c>
      <c r="K1478" s="8">
        <f t="shared" si="274"/>
        <v>1.2999999999999999E-2</v>
      </c>
      <c r="L1478" s="7">
        <f t="shared" si="275"/>
        <v>0.02</v>
      </c>
      <c r="M1478" s="8">
        <f t="shared" si="230"/>
        <v>0.182</v>
      </c>
      <c r="N1478" s="8">
        <f t="shared" si="231"/>
        <v>0.28000000000000003</v>
      </c>
    </row>
    <row r="1479" spans="1:14" ht="15.75" customHeight="1" x14ac:dyDescent="0.35">
      <c r="A1479" s="7" t="str">
        <f t="shared" si="265"/>
        <v>blinks_gco_residencias_2023</v>
      </c>
      <c r="B1479" s="7" t="str">
        <f t="shared" si="266"/>
        <v>Facebook Brasil</v>
      </c>
      <c r="C1479" s="7" t="str">
        <f t="shared" si="267"/>
        <v>blinks_gco_residencias_na_awareness_facebook_all_ads_reach_ocpm_na_NA_na_po_int_residencia_ambos-18a65anos_vid_all_colchao_peça-a_res-so-010223-569</v>
      </c>
      <c r="D1479" s="7" t="str">
        <f t="shared" si="268"/>
        <v>358729118</v>
      </c>
      <c r="E1479" s="7" t="str">
        <f>IF('Report DCM'!$H1479="In-Stream Video","Rich Media display banner",IF('Report DCM'!$I1479&gt;'Report DCM'!$J1479,"Standard",VLOOKUP(CONCATENATE(bd_adtype,"_",bd_creativetype),tabela,2,FALSE)))</f>
        <v>Dynamic Click</v>
      </c>
      <c r="F1479" s="7" t="str">
        <f t="shared" si="269"/>
        <v>blinks_gco_residencias_na_awareness_facebook_all_ads_reach_ocpm_na_NA_na_po_int_residencia_ambos-18a65anos_vid_all_colchao_peça-a_res-so-010223-569</v>
      </c>
      <c r="G1479" s="7" t="str">
        <f t="shared" si="270"/>
        <v>549978859</v>
      </c>
      <c r="H1479" s="7" t="str">
        <f t="shared" si="271"/>
        <v>Tracking</v>
      </c>
      <c r="I1479" s="7">
        <f t="shared" si="272"/>
        <v>0</v>
      </c>
      <c r="J1479" s="7">
        <f t="shared" si="273"/>
        <v>45</v>
      </c>
      <c r="K1479" s="8">
        <f t="shared" si="274"/>
        <v>1.2999999999999999E-2</v>
      </c>
      <c r="L1479" s="7">
        <f t="shared" si="275"/>
        <v>0.02</v>
      </c>
      <c r="M1479" s="8">
        <f t="shared" si="230"/>
        <v>0.58499999999999996</v>
      </c>
      <c r="N1479" s="8">
        <f t="shared" si="231"/>
        <v>0.9</v>
      </c>
    </row>
    <row r="1480" spans="1:14" ht="15.75" customHeight="1" x14ac:dyDescent="0.35">
      <c r="A1480" s="7" t="str">
        <f t="shared" si="265"/>
        <v>blinks_gco_residencias_2023</v>
      </c>
      <c r="B1480" s="7" t="str">
        <f t="shared" si="266"/>
        <v>Facebook Brasil</v>
      </c>
      <c r="C1480" s="7" t="str">
        <f t="shared" si="267"/>
        <v>blinks_gco_residencias_na_awareness_facebook_all_ads_reach_ocpm_na_NA_na_po_int_residencia_ambos-18a65anos_vid_all_colchao_peça-b_res-so-010223-570</v>
      </c>
      <c r="D1480" s="7" t="str">
        <f t="shared" si="268"/>
        <v>358712594</v>
      </c>
      <c r="E1480" s="7" t="str">
        <f>IF('Report DCM'!$H1480="In-Stream Video","Rich Media display banner",IF('Report DCM'!$I1480&gt;'Report DCM'!$J1480,"Standard",VLOOKUP(CONCATENATE(bd_adtype,"_",bd_creativetype),tabela,2,FALSE)))</f>
        <v>Dynamic Click</v>
      </c>
      <c r="F1480" s="7" t="str">
        <f t="shared" si="269"/>
        <v>blinks_gco_residencias_na_awareness_facebook_all_ads_reach_ocpm_na_NA_na_po_int_residencia_ambos-18a65anos_vid_all_colchao_peça-b_res-so-010223-570</v>
      </c>
      <c r="G1480" s="7" t="str">
        <f t="shared" si="270"/>
        <v>549978856</v>
      </c>
      <c r="H1480" s="7" t="str">
        <f t="shared" si="271"/>
        <v>Tracking</v>
      </c>
      <c r="I1480" s="7">
        <f t="shared" si="272"/>
        <v>0</v>
      </c>
      <c r="J1480" s="7">
        <f t="shared" si="273"/>
        <v>28</v>
      </c>
      <c r="K1480" s="8">
        <f t="shared" si="274"/>
        <v>1.2999999999999999E-2</v>
      </c>
      <c r="L1480" s="7">
        <f t="shared" si="275"/>
        <v>0.02</v>
      </c>
      <c r="M1480" s="8">
        <f t="shared" si="230"/>
        <v>0.36399999999999999</v>
      </c>
      <c r="N1480" s="8">
        <f t="shared" si="231"/>
        <v>0.56000000000000005</v>
      </c>
    </row>
    <row r="1481" spans="1:14" ht="15.75" customHeight="1" x14ac:dyDescent="0.35">
      <c r="A1481" s="7" t="str">
        <f t="shared" si="265"/>
        <v>blinks_gco_residencias_2023</v>
      </c>
      <c r="B1481" s="7" t="str">
        <f t="shared" si="266"/>
        <v>Facebook Brasil</v>
      </c>
      <c r="C1481" s="7" t="str">
        <f t="shared" si="267"/>
        <v>blinks_gco_residencias_na_awareness_facebook_all_ads_reach_ocpm_na_NA_na_po_int_residencia_ambos-18a65anos_vid_all_colchao_peça-c_res-so-010223-571</v>
      </c>
      <c r="D1481" s="7" t="str">
        <f t="shared" si="268"/>
        <v>358712591</v>
      </c>
      <c r="E1481" s="7" t="str">
        <f>IF('Report DCM'!$H1481="In-Stream Video","Rich Media display banner",IF('Report DCM'!$I1481&gt;'Report DCM'!$J1481,"Standard",VLOOKUP(CONCATENATE(bd_adtype,"_",bd_creativetype),tabela,2,FALSE)))</f>
        <v>Dynamic Click</v>
      </c>
      <c r="F1481" s="7" t="str">
        <f t="shared" si="269"/>
        <v>blinks_gco_residencias_na_awareness_facebook_all_ads_reach_ocpm_na_NA_na_po_int_residencia_ambos-18a65anos_vid_all_colchao_peça-c_res-so-010223-571</v>
      </c>
      <c r="G1481" s="7" t="str">
        <f t="shared" si="270"/>
        <v>549978853</v>
      </c>
      <c r="H1481" s="7" t="str">
        <f t="shared" si="271"/>
        <v>Tracking</v>
      </c>
      <c r="I1481" s="7">
        <f t="shared" si="272"/>
        <v>0</v>
      </c>
      <c r="J1481" s="7">
        <f t="shared" si="273"/>
        <v>19</v>
      </c>
      <c r="K1481" s="8">
        <f t="shared" si="274"/>
        <v>1.2999999999999999E-2</v>
      </c>
      <c r="L1481" s="7">
        <f t="shared" si="275"/>
        <v>0.02</v>
      </c>
      <c r="M1481" s="8">
        <f t="shared" si="230"/>
        <v>0.247</v>
      </c>
      <c r="N1481" s="8">
        <f t="shared" si="231"/>
        <v>0.38</v>
      </c>
    </row>
    <row r="1482" spans="1:14" ht="15.75" customHeight="1" x14ac:dyDescent="0.35">
      <c r="A1482" s="7" t="str">
        <f t="shared" si="265"/>
        <v>blinks_gco_residencias_2023</v>
      </c>
      <c r="B1482" s="7" t="str">
        <f t="shared" si="266"/>
        <v>Facebook Brasil</v>
      </c>
      <c r="C1482" s="7" t="str">
        <f t="shared" si="267"/>
        <v>blinks_gco_residencias_na_awareness_facebook_all_ads_reach_ocpm_na_NA_na_po_int_residencia_ambos-18a65anos_vid_all_colchao_peça-d_res-so-010223-572</v>
      </c>
      <c r="D1482" s="7" t="str">
        <f t="shared" si="268"/>
        <v>358712588</v>
      </c>
      <c r="E1482" s="7" t="str">
        <f>IF('Report DCM'!$H1482="In-Stream Video","Rich Media display banner",IF('Report DCM'!$I1482&gt;'Report DCM'!$J1482,"Standard",VLOOKUP(CONCATENATE(bd_adtype,"_",bd_creativetype),tabela,2,FALSE)))</f>
        <v>Dynamic Click</v>
      </c>
      <c r="F1482" s="7" t="str">
        <f t="shared" si="269"/>
        <v>blinks_gco_residencias_na_awareness_facebook_all_ads_reach_ocpm_na_NA_na_po_int_residencia_ambos-18a65anos_vid_all_colchao_peça-d_res-so-010223-572</v>
      </c>
      <c r="G1482" s="7" t="str">
        <f t="shared" si="270"/>
        <v>549978850</v>
      </c>
      <c r="H1482" s="7" t="str">
        <f t="shared" si="271"/>
        <v>Tracking</v>
      </c>
      <c r="I1482" s="7">
        <f t="shared" si="272"/>
        <v>0</v>
      </c>
      <c r="J1482" s="7">
        <f t="shared" si="273"/>
        <v>20</v>
      </c>
      <c r="K1482" s="8">
        <f t="shared" si="274"/>
        <v>1.2999999999999999E-2</v>
      </c>
      <c r="L1482" s="7">
        <f t="shared" si="275"/>
        <v>0.02</v>
      </c>
      <c r="M1482" s="8">
        <f t="shared" si="230"/>
        <v>0.26</v>
      </c>
      <c r="N1482" s="8">
        <f t="shared" si="231"/>
        <v>0.4</v>
      </c>
    </row>
    <row r="1483" spans="1:14" ht="15.75" customHeight="1" x14ac:dyDescent="0.35">
      <c r="A1483" s="7" t="str">
        <f t="shared" si="265"/>
        <v>blinks_gco_residencias_2023</v>
      </c>
      <c r="B1483" s="7" t="str">
        <f t="shared" si="266"/>
        <v>Facebook Brasil</v>
      </c>
      <c r="C1483" s="7" t="str">
        <f t="shared" si="267"/>
        <v>blinks_gco_residencias_na_awareness_facebook_all_ads_reach_ocpm_na_NA_na_po_lal_site-90d_ambos-18a65anos_ppl_all_always-on-2023_biomedicina_res-so-010223-491</v>
      </c>
      <c r="D1483" s="7" t="str">
        <f t="shared" si="268"/>
        <v>358589307</v>
      </c>
      <c r="E1483" s="7" t="str">
        <f>IF('Report DCM'!$H1483="In-Stream Video","Rich Media display banner",IF('Report DCM'!$I1483&gt;'Report DCM'!$J1483,"Standard",VLOOKUP(CONCATENATE(bd_adtype,"_",bd_creativetype),tabela,2,FALSE)))</f>
        <v>Dynamic Click</v>
      </c>
      <c r="F1483" s="7" t="str">
        <f t="shared" si="269"/>
        <v>blinks_gco_residencias_na_awareness_facebook_all_ads_reach_ocpm_na_NA_na_po_lal_site-90d_ambos-18a65anos_ppl_all_always-on-2023_biomedicina_res-so-010223-491</v>
      </c>
      <c r="G1483" s="7" t="str">
        <f t="shared" si="270"/>
        <v>549373626</v>
      </c>
      <c r="H1483" s="7" t="str">
        <f t="shared" si="271"/>
        <v>Tracking</v>
      </c>
      <c r="I1483" s="7">
        <f t="shared" si="272"/>
        <v>0</v>
      </c>
      <c r="J1483" s="7">
        <f t="shared" si="273"/>
        <v>22</v>
      </c>
      <c r="K1483" s="8">
        <f t="shared" si="274"/>
        <v>1.2999999999999999E-2</v>
      </c>
      <c r="L1483" s="7">
        <f t="shared" si="275"/>
        <v>0.02</v>
      </c>
      <c r="M1483" s="8">
        <f t="shared" si="230"/>
        <v>0.28599999999999998</v>
      </c>
      <c r="N1483" s="8">
        <f t="shared" si="231"/>
        <v>0.44</v>
      </c>
    </row>
    <row r="1484" spans="1:14" ht="15.75" customHeight="1" x14ac:dyDescent="0.35">
      <c r="A1484" s="7" t="str">
        <f t="shared" si="265"/>
        <v>blinks_gco_residencias_2023</v>
      </c>
      <c r="B1484" s="7" t="str">
        <f t="shared" si="266"/>
        <v>Facebook Brasil</v>
      </c>
      <c r="C1484" s="7" t="str">
        <f t="shared" si="267"/>
        <v>blinks_gco_residencias_na_awareness_facebook_all_ads_reach_ocpm_na_NA_na_po_lal_site-90d_ambos-18a65anos_ppl_all_always-on-2023_enfermagem_res-so-010223-492</v>
      </c>
      <c r="D1484" s="7" t="str">
        <f t="shared" si="268"/>
        <v>358576101</v>
      </c>
      <c r="E1484" s="7" t="str">
        <f>IF('Report DCM'!$H1484="In-Stream Video","Rich Media display banner",IF('Report DCM'!$I1484&gt;'Report DCM'!$J1484,"Standard",VLOOKUP(CONCATENATE(bd_adtype,"_",bd_creativetype),tabela,2,FALSE)))</f>
        <v>Dynamic Click</v>
      </c>
      <c r="F1484" s="7" t="str">
        <f t="shared" si="269"/>
        <v>blinks_gco_residencias_na_awareness_facebook_all_ads_reach_ocpm_na_NA_na_po_lal_site-90d_ambos-18a65anos_ppl_all_always-on-2023_enfermagem_res-so-010223-492</v>
      </c>
      <c r="G1484" s="7" t="str">
        <f t="shared" si="270"/>
        <v>549373623</v>
      </c>
      <c r="H1484" s="7" t="str">
        <f t="shared" si="271"/>
        <v>Tracking</v>
      </c>
      <c r="I1484" s="7">
        <f t="shared" si="272"/>
        <v>0</v>
      </c>
      <c r="J1484" s="7">
        <f t="shared" si="273"/>
        <v>9</v>
      </c>
      <c r="K1484" s="8">
        <f t="shared" si="274"/>
        <v>1.2999999999999999E-2</v>
      </c>
      <c r="L1484" s="7">
        <f t="shared" si="275"/>
        <v>0.02</v>
      </c>
      <c r="M1484" s="8">
        <f t="shared" si="230"/>
        <v>0.11699999999999999</v>
      </c>
      <c r="N1484" s="8">
        <f t="shared" si="231"/>
        <v>0.18</v>
      </c>
    </row>
    <row r="1485" spans="1:14" ht="15.75" customHeight="1" x14ac:dyDescent="0.35">
      <c r="A1485" s="7" t="str">
        <f t="shared" si="265"/>
        <v>blinks_gco_residencias_2023</v>
      </c>
      <c r="B1485" s="7" t="str">
        <f t="shared" si="266"/>
        <v>Facebook Brasil</v>
      </c>
      <c r="C1485" s="7" t="str">
        <f t="shared" si="267"/>
        <v>blinks_gco_residencias_na_awareness_facebook_all_ads_reach_ocpm_na_NA_na_po_lal_site-90d_ambos-18a65anos_ppl_all_always-on-2023_farmacia_res-so-010223-493</v>
      </c>
      <c r="D1485" s="7" t="str">
        <f t="shared" si="268"/>
        <v>358576098</v>
      </c>
      <c r="E1485" s="7" t="str">
        <f>IF('Report DCM'!$H1485="In-Stream Video","Rich Media display banner",IF('Report DCM'!$I1485&gt;'Report DCM'!$J1485,"Standard",VLOOKUP(CONCATENATE(bd_adtype,"_",bd_creativetype),tabela,2,FALSE)))</f>
        <v>Dynamic Click</v>
      </c>
      <c r="F1485" s="7" t="str">
        <f t="shared" si="269"/>
        <v>blinks_gco_residencias_na_awareness_facebook_all_ads_reach_ocpm_na_NA_na_po_lal_site-90d_ambos-18a65anos_ppl_all_always-on-2023_farmacia_res-so-010223-493</v>
      </c>
      <c r="G1485" s="7" t="str">
        <f t="shared" si="270"/>
        <v>549370350</v>
      </c>
      <c r="H1485" s="7" t="str">
        <f t="shared" si="271"/>
        <v>Tracking</v>
      </c>
      <c r="I1485" s="7">
        <f t="shared" si="272"/>
        <v>0</v>
      </c>
      <c r="J1485" s="7">
        <f t="shared" si="273"/>
        <v>8</v>
      </c>
      <c r="K1485" s="8">
        <f t="shared" si="274"/>
        <v>1.2999999999999999E-2</v>
      </c>
      <c r="L1485" s="7">
        <f t="shared" si="275"/>
        <v>0.02</v>
      </c>
      <c r="M1485" s="8">
        <f t="shared" si="230"/>
        <v>0.104</v>
      </c>
      <c r="N1485" s="8">
        <f t="shared" si="231"/>
        <v>0.16</v>
      </c>
    </row>
    <row r="1486" spans="1:14" ht="15.75" customHeight="1" x14ac:dyDescent="0.35">
      <c r="A1486" s="7" t="str">
        <f t="shared" si="265"/>
        <v>blinks_gco_residencias_2023</v>
      </c>
      <c r="B1486" s="7" t="str">
        <f t="shared" si="266"/>
        <v>Facebook Brasil</v>
      </c>
      <c r="C1486" s="7" t="str">
        <f t="shared" si="267"/>
        <v>blinks_gco_residencias_na_awareness_facebook_all_ads_reach_ocpm_na_NA_na_po_lal_site-90d_ambos-18a65anos_ppl_all_always-on-2023_fisioterapia_res-so-010223-494</v>
      </c>
      <c r="D1486" s="7" t="str">
        <f t="shared" si="268"/>
        <v>358576095</v>
      </c>
      <c r="E1486" s="7" t="str">
        <f>IF('Report DCM'!$H1486="In-Stream Video","Rich Media display banner",IF('Report DCM'!$I1486&gt;'Report DCM'!$J1486,"Standard",VLOOKUP(CONCATENATE(bd_adtype,"_",bd_creativetype),tabela,2,FALSE)))</f>
        <v>Dynamic Click</v>
      </c>
      <c r="F1486" s="7" t="str">
        <f t="shared" si="269"/>
        <v>blinks_gco_residencias_na_awareness_facebook_all_ads_reach_ocpm_na_NA_na_po_lal_site-90d_ambos-18a65anos_ppl_all_always-on-2023_fisioterapia_res-so-010223-494</v>
      </c>
      <c r="G1486" s="7" t="str">
        <f t="shared" si="270"/>
        <v>549373620</v>
      </c>
      <c r="H1486" s="7" t="str">
        <f t="shared" si="271"/>
        <v>Tracking</v>
      </c>
      <c r="I1486" s="7">
        <f t="shared" si="272"/>
        <v>0</v>
      </c>
      <c r="J1486" s="7">
        <f t="shared" si="273"/>
        <v>12</v>
      </c>
      <c r="K1486" s="8">
        <f t="shared" si="274"/>
        <v>1.2999999999999999E-2</v>
      </c>
      <c r="L1486" s="7">
        <f t="shared" si="275"/>
        <v>0.02</v>
      </c>
      <c r="M1486" s="8">
        <f t="shared" si="230"/>
        <v>0.156</v>
      </c>
      <c r="N1486" s="8">
        <f t="shared" si="231"/>
        <v>0.24</v>
      </c>
    </row>
    <row r="1487" spans="1:14" ht="15.75" customHeight="1" x14ac:dyDescent="0.35">
      <c r="A1487" s="7" t="str">
        <f t="shared" si="265"/>
        <v>blinks_gco_residencias_2023</v>
      </c>
      <c r="B1487" s="7" t="str">
        <f t="shared" si="266"/>
        <v>Facebook Brasil</v>
      </c>
      <c r="C1487" s="7" t="str">
        <f t="shared" si="267"/>
        <v>blinks_gco_residencias_na_awareness_facebook_all_ads_reach_ocpm_na_NA_na_po_lal_site-90d_ambos-18a65anos_ppl_all_always-on-2023_nutricao_res-so-010223-495</v>
      </c>
      <c r="D1487" s="7" t="str">
        <f t="shared" si="268"/>
        <v>358576092</v>
      </c>
      <c r="E1487" s="7" t="str">
        <f>IF('Report DCM'!$H1487="In-Stream Video","Rich Media display banner",IF('Report DCM'!$I1487&gt;'Report DCM'!$J1487,"Standard",VLOOKUP(CONCATENATE(bd_adtype,"_",bd_creativetype),tabela,2,FALSE)))</f>
        <v>Dynamic Click</v>
      </c>
      <c r="F1487" s="7" t="str">
        <f t="shared" si="269"/>
        <v>blinks_gco_residencias_na_awareness_facebook_all_ads_reach_ocpm_na_NA_na_po_lal_site-90d_ambos-18a65anos_ppl_all_always-on-2023_nutricao_res-so-010223-495</v>
      </c>
      <c r="G1487" s="7" t="str">
        <f t="shared" si="270"/>
        <v>549373617</v>
      </c>
      <c r="H1487" s="7" t="str">
        <f t="shared" si="271"/>
        <v>Tracking</v>
      </c>
      <c r="I1487" s="7">
        <f t="shared" si="272"/>
        <v>0</v>
      </c>
      <c r="J1487" s="7">
        <f t="shared" si="273"/>
        <v>7</v>
      </c>
      <c r="K1487" s="8">
        <f t="shared" si="274"/>
        <v>1.2999999999999999E-2</v>
      </c>
      <c r="L1487" s="7">
        <f t="shared" si="275"/>
        <v>0.02</v>
      </c>
      <c r="M1487" s="8">
        <f t="shared" si="230"/>
        <v>9.0999999999999998E-2</v>
      </c>
      <c r="N1487" s="8">
        <f t="shared" si="231"/>
        <v>0.14000000000000001</v>
      </c>
    </row>
    <row r="1488" spans="1:14" ht="15.75" customHeight="1" x14ac:dyDescent="0.35">
      <c r="A1488" s="7" t="str">
        <f t="shared" si="265"/>
        <v>blinks_gco_residencias_2023</v>
      </c>
      <c r="B1488" s="7" t="str">
        <f t="shared" si="266"/>
        <v>Facebook Brasil</v>
      </c>
      <c r="C1488" s="7" t="str">
        <f t="shared" si="267"/>
        <v>blinks_gco_residencias_na_awareness_facebook_all_ads_reach_ocpm_na_NA_na_po_lal_site-90d_ambos-18a65anos_ppl_all_always-on-2023_odontologia_res-so-010223-496</v>
      </c>
      <c r="D1488" s="7" t="str">
        <f t="shared" si="268"/>
        <v>358576089</v>
      </c>
      <c r="E1488" s="7" t="str">
        <f>IF('Report DCM'!$H1488="In-Stream Video","Rich Media display banner",IF('Report DCM'!$I1488&gt;'Report DCM'!$J1488,"Standard",VLOOKUP(CONCATENATE(bd_adtype,"_",bd_creativetype),tabela,2,FALSE)))</f>
        <v>Dynamic Click</v>
      </c>
      <c r="F1488" s="7" t="str">
        <f t="shared" si="269"/>
        <v>blinks_gco_residencias_na_awareness_facebook_all_ads_reach_ocpm_na_NA_na_po_lal_site-90d_ambos-18a65anos_ppl_all_always-on-2023_odontologia_res-so-010223-496</v>
      </c>
      <c r="G1488" s="7" t="str">
        <f t="shared" si="270"/>
        <v>549373614</v>
      </c>
      <c r="H1488" s="7" t="str">
        <f t="shared" si="271"/>
        <v>Tracking</v>
      </c>
      <c r="I1488" s="7">
        <f t="shared" si="272"/>
        <v>0</v>
      </c>
      <c r="J1488" s="7">
        <f t="shared" si="273"/>
        <v>19</v>
      </c>
      <c r="K1488" s="8">
        <f t="shared" si="274"/>
        <v>1.2999999999999999E-2</v>
      </c>
      <c r="L1488" s="7">
        <f t="shared" si="275"/>
        <v>0.02</v>
      </c>
      <c r="M1488" s="8">
        <f t="shared" si="230"/>
        <v>0.247</v>
      </c>
      <c r="N1488" s="8">
        <f t="shared" si="231"/>
        <v>0.38</v>
      </c>
    </row>
    <row r="1489" spans="1:14" ht="15.75" customHeight="1" x14ac:dyDescent="0.35">
      <c r="A1489" s="7" t="str">
        <f t="shared" si="265"/>
        <v>blinks_gco_residencias_2023</v>
      </c>
      <c r="B1489" s="7" t="str">
        <f t="shared" si="266"/>
        <v>Facebook Brasil</v>
      </c>
      <c r="C1489" s="7" t="str">
        <f t="shared" si="267"/>
        <v>blinks_gco_residencias_na_awareness_facebook_all_ads_reach_ocpm_na_NA_na_po_lal_site-90d_ambos-18a65anos_ppl_all_always-on-2023_psicologia_res-so-010223-497</v>
      </c>
      <c r="D1489" s="7" t="str">
        <f t="shared" si="268"/>
        <v>358576086</v>
      </c>
      <c r="E1489" s="7" t="str">
        <f>IF('Report DCM'!$H1489="In-Stream Video","Rich Media display banner",IF('Report DCM'!$I1489&gt;'Report DCM'!$J1489,"Standard",VLOOKUP(CONCATENATE(bd_adtype,"_",bd_creativetype),tabela,2,FALSE)))</f>
        <v>Dynamic Click</v>
      </c>
      <c r="F1489" s="7" t="str">
        <f t="shared" si="269"/>
        <v>blinks_gco_residencias_na_awareness_facebook_all_ads_reach_ocpm_na_NA_na_po_lal_site-90d_ambos-18a65anos_ppl_all_always-on-2023_psicologia_res-so-010223-497</v>
      </c>
      <c r="G1489" s="7" t="str">
        <f t="shared" si="270"/>
        <v>549373611</v>
      </c>
      <c r="H1489" s="7" t="str">
        <f t="shared" si="271"/>
        <v>Tracking</v>
      </c>
      <c r="I1489" s="7">
        <f t="shared" si="272"/>
        <v>0</v>
      </c>
      <c r="J1489" s="7">
        <f t="shared" si="273"/>
        <v>15</v>
      </c>
      <c r="K1489" s="8">
        <f t="shared" si="274"/>
        <v>1.2999999999999999E-2</v>
      </c>
      <c r="L1489" s="7">
        <f t="shared" si="275"/>
        <v>0.02</v>
      </c>
      <c r="M1489" s="8">
        <f t="shared" si="230"/>
        <v>0.19499999999999998</v>
      </c>
      <c r="N1489" s="8">
        <f t="shared" si="231"/>
        <v>0.3</v>
      </c>
    </row>
    <row r="1490" spans="1:14" ht="15.75" customHeight="1" x14ac:dyDescent="0.35">
      <c r="A1490" s="7" t="str">
        <f t="shared" si="265"/>
        <v>blinks_gco_residencias_2023</v>
      </c>
      <c r="B1490" s="7" t="str">
        <f t="shared" si="266"/>
        <v>Facebook Brasil</v>
      </c>
      <c r="C1490" s="7" t="str">
        <f t="shared" si="267"/>
        <v>blinks_gco_residencias_na_awareness_facebook_all_ads_reach_ocpm_na_NA_na_po_lal_site-90d_ambos-18a65anos_ppl_all_colchao_peça-a_res-so-010223-549</v>
      </c>
      <c r="D1490" s="7" t="str">
        <f t="shared" si="268"/>
        <v>358575930</v>
      </c>
      <c r="E1490" s="7" t="str">
        <f>IF('Report DCM'!$H1490="In-Stream Video","Rich Media display banner",IF('Report DCM'!$I1490&gt;'Report DCM'!$J1490,"Standard",VLOOKUP(CONCATENATE(bd_adtype,"_",bd_creativetype),tabela,2,FALSE)))</f>
        <v>Dynamic Click</v>
      </c>
      <c r="F1490" s="7" t="str">
        <f t="shared" si="269"/>
        <v>blinks_gco_residencias_na_awareness_facebook_all_ads_reach_ocpm_na_NA_na_po_lal_site-90d_ambos-18a65anos_ppl_all_colchao_peça-a_res-so-010223-549</v>
      </c>
      <c r="G1490" s="7" t="str">
        <f t="shared" si="270"/>
        <v>549504985</v>
      </c>
      <c r="H1490" s="7" t="str">
        <f t="shared" si="271"/>
        <v>Tracking</v>
      </c>
      <c r="I1490" s="7">
        <f t="shared" si="272"/>
        <v>0</v>
      </c>
      <c r="J1490" s="7">
        <f t="shared" si="273"/>
        <v>4</v>
      </c>
      <c r="K1490" s="8">
        <f t="shared" si="274"/>
        <v>1.2999999999999999E-2</v>
      </c>
      <c r="L1490" s="7">
        <f t="shared" si="275"/>
        <v>0.02</v>
      </c>
      <c r="M1490" s="8">
        <f t="shared" si="230"/>
        <v>5.1999999999999998E-2</v>
      </c>
      <c r="N1490" s="8">
        <f t="shared" si="231"/>
        <v>0.08</v>
      </c>
    </row>
    <row r="1491" spans="1:14" ht="15.75" customHeight="1" x14ac:dyDescent="0.35">
      <c r="A1491" s="7" t="str">
        <f t="shared" si="265"/>
        <v>blinks_gco_residencias_2023</v>
      </c>
      <c r="B1491" s="7" t="str">
        <f t="shared" si="266"/>
        <v>Facebook Brasil</v>
      </c>
      <c r="C1491" s="7" t="str">
        <f t="shared" si="267"/>
        <v>blinks_gco_residencias_na_awareness_facebook_all_ads_reach_ocpm_na_NA_na_po_lal_site-90d_ambos-18a65anos_ppl_all_colchao_peça-b_res-so-010223-550</v>
      </c>
      <c r="D1491" s="7" t="str">
        <f t="shared" si="268"/>
        <v>358575927</v>
      </c>
      <c r="E1491" s="7" t="str">
        <f>IF('Report DCM'!$H1491="In-Stream Video","Rich Media display banner",IF('Report DCM'!$I1491&gt;'Report DCM'!$J1491,"Standard",VLOOKUP(CONCATENATE(bd_adtype,"_",bd_creativetype),tabela,2,FALSE)))</f>
        <v>Dynamic Click</v>
      </c>
      <c r="F1491" s="7" t="str">
        <f t="shared" si="269"/>
        <v>blinks_gco_residencias_na_awareness_facebook_all_ads_reach_ocpm_na_NA_na_po_lal_site-90d_ambos-18a65anos_ppl_all_colchao_peça-b_res-so-010223-550</v>
      </c>
      <c r="G1491" s="7" t="str">
        <f t="shared" si="270"/>
        <v>549504982</v>
      </c>
      <c r="H1491" s="7" t="str">
        <f t="shared" si="271"/>
        <v>Tracking</v>
      </c>
      <c r="I1491" s="7">
        <f t="shared" si="272"/>
        <v>0</v>
      </c>
      <c r="J1491" s="7">
        <f t="shared" si="273"/>
        <v>3</v>
      </c>
      <c r="K1491" s="8">
        <f t="shared" si="274"/>
        <v>1.2999999999999999E-2</v>
      </c>
      <c r="L1491" s="7">
        <f t="shared" si="275"/>
        <v>0.02</v>
      </c>
      <c r="M1491" s="8">
        <f t="shared" si="230"/>
        <v>3.9E-2</v>
      </c>
      <c r="N1491" s="8">
        <f t="shared" si="231"/>
        <v>0.06</v>
      </c>
    </row>
    <row r="1492" spans="1:14" ht="15.75" customHeight="1" x14ac:dyDescent="0.35">
      <c r="A1492" s="7" t="str">
        <f t="shared" si="265"/>
        <v>blinks_gco_residencias_2023</v>
      </c>
      <c r="B1492" s="7" t="str">
        <f t="shared" si="266"/>
        <v>Facebook Brasil</v>
      </c>
      <c r="C1492" s="7" t="str">
        <f t="shared" si="267"/>
        <v>blinks_gco_residencias_na_awareness_facebook_all_ads_reach_ocpm_na_NA_na_po_lal_site-90d_ambos-18a65anos_vid_all_always-on-2023_peça-a_res-so-010223-596</v>
      </c>
      <c r="D1492" s="7" t="str">
        <f t="shared" si="268"/>
        <v>359387758</v>
      </c>
      <c r="E1492" s="7" t="str">
        <f>IF('Report DCM'!$H1492="In-Stream Video","Rich Media display banner",IF('Report DCM'!$I1492&gt;'Report DCM'!$J1492,"Standard",VLOOKUP(CONCATENATE(bd_adtype,"_",bd_creativetype),tabela,2,FALSE)))</f>
        <v>Dynamic Click</v>
      </c>
      <c r="F1492" s="7" t="str">
        <f t="shared" si="269"/>
        <v>blinks_gco_residencias_na_awareness_facebook_all_ads_reach_ocpm_na_NA_na_po_lal_site-90d_ambos-18a65anos_vid_all_always-on-2023_peça-a_res-so-010223-596</v>
      </c>
      <c r="G1492" s="7" t="str">
        <f t="shared" si="270"/>
        <v>550397179</v>
      </c>
      <c r="H1492" s="7" t="str">
        <f t="shared" si="271"/>
        <v>Tracking</v>
      </c>
      <c r="I1492" s="7">
        <f t="shared" si="272"/>
        <v>0</v>
      </c>
      <c r="J1492" s="7">
        <f t="shared" si="273"/>
        <v>16</v>
      </c>
      <c r="K1492" s="8">
        <f t="shared" si="274"/>
        <v>1.2999999999999999E-2</v>
      </c>
      <c r="L1492" s="7">
        <f t="shared" si="275"/>
        <v>0.02</v>
      </c>
      <c r="M1492" s="8">
        <f t="shared" si="230"/>
        <v>0.20799999999999999</v>
      </c>
      <c r="N1492" s="8">
        <f t="shared" si="231"/>
        <v>0.32</v>
      </c>
    </row>
    <row r="1493" spans="1:14" ht="15.75" customHeight="1" x14ac:dyDescent="0.35">
      <c r="A1493" s="7" t="str">
        <f t="shared" si="265"/>
        <v>blinks_gco_residencias_2023</v>
      </c>
      <c r="B1493" s="7" t="str">
        <f t="shared" si="266"/>
        <v>Facebook Brasil</v>
      </c>
      <c r="C1493" s="7" t="str">
        <f t="shared" si="267"/>
        <v>blinks_gco_residencias_na_awareness_facebook_all_ads_reach_ocpm_na_NA_na_po_lal_site-90d_ambos-18a65anos_vid_all_always-on-2023_peça-b_res-so-010223-597</v>
      </c>
      <c r="D1493" s="7" t="str">
        <f t="shared" si="268"/>
        <v>359387752</v>
      </c>
      <c r="E1493" s="7" t="str">
        <f>IF('Report DCM'!$H1493="In-Stream Video","Rich Media display banner",IF('Report DCM'!$I1493&gt;'Report DCM'!$J1493,"Standard",VLOOKUP(CONCATENATE(bd_adtype,"_",bd_creativetype),tabela,2,FALSE)))</f>
        <v>Dynamic Click</v>
      </c>
      <c r="F1493" s="7" t="str">
        <f t="shared" si="269"/>
        <v>blinks_gco_residencias_na_awareness_facebook_all_ads_reach_ocpm_na_NA_na_po_lal_site-90d_ambos-18a65anos_vid_all_always-on-2023_peça-b_res-so-010223-597</v>
      </c>
      <c r="G1493" s="7" t="str">
        <f t="shared" si="270"/>
        <v>550397173</v>
      </c>
      <c r="H1493" s="7" t="str">
        <f t="shared" si="271"/>
        <v>Tracking</v>
      </c>
      <c r="I1493" s="7">
        <f t="shared" si="272"/>
        <v>0</v>
      </c>
      <c r="J1493" s="7">
        <f t="shared" si="273"/>
        <v>13</v>
      </c>
      <c r="K1493" s="8">
        <f t="shared" si="274"/>
        <v>1.2999999999999999E-2</v>
      </c>
      <c r="L1493" s="7">
        <f t="shared" si="275"/>
        <v>0.02</v>
      </c>
      <c r="M1493" s="8">
        <f t="shared" si="230"/>
        <v>0.16899999999999998</v>
      </c>
      <c r="N1493" s="8">
        <f t="shared" si="231"/>
        <v>0.26</v>
      </c>
    </row>
    <row r="1494" spans="1:14" ht="15.75" customHeight="1" x14ac:dyDescent="0.35">
      <c r="A1494" s="7" t="str">
        <f t="shared" si="265"/>
        <v>blinks_gco_residencias_2023</v>
      </c>
      <c r="B1494" s="7" t="str">
        <f t="shared" si="266"/>
        <v>Facebook Brasil</v>
      </c>
      <c r="C1494" s="7" t="str">
        <f t="shared" si="267"/>
        <v>blinks_gco_residencias_na_awareness_facebook_all_ads_reach_ocpm_na_NA_na_po_lal_site-90d_ambos-18a65anos_vid_all_always-on-2023_peça-c_res-so-010223-598</v>
      </c>
      <c r="D1494" s="7" t="str">
        <f t="shared" si="268"/>
        <v>359387746</v>
      </c>
      <c r="E1494" s="7" t="str">
        <f>IF('Report DCM'!$H1494="In-Stream Video","Rich Media display banner",IF('Report DCM'!$I1494&gt;'Report DCM'!$J1494,"Standard",VLOOKUP(CONCATENATE(bd_adtype,"_",bd_creativetype),tabela,2,FALSE)))</f>
        <v>Dynamic Click</v>
      </c>
      <c r="F1494" s="7" t="str">
        <f t="shared" si="269"/>
        <v>blinks_gco_residencias_na_awareness_facebook_all_ads_reach_ocpm_na_NA_na_po_lal_site-90d_ambos-18a65anos_vid_all_always-on-2023_peça-c_res-so-010223-598</v>
      </c>
      <c r="G1494" s="7" t="str">
        <f t="shared" si="270"/>
        <v>550397167</v>
      </c>
      <c r="H1494" s="7" t="str">
        <f t="shared" si="271"/>
        <v>Tracking</v>
      </c>
      <c r="I1494" s="7">
        <f t="shared" si="272"/>
        <v>0</v>
      </c>
      <c r="J1494" s="7">
        <f t="shared" si="273"/>
        <v>17</v>
      </c>
      <c r="K1494" s="8">
        <f t="shared" si="274"/>
        <v>1.2999999999999999E-2</v>
      </c>
      <c r="L1494" s="7">
        <f t="shared" si="275"/>
        <v>0.02</v>
      </c>
      <c r="M1494" s="8">
        <f t="shared" si="230"/>
        <v>0.221</v>
      </c>
      <c r="N1494" s="8">
        <f t="shared" si="231"/>
        <v>0.34</v>
      </c>
    </row>
    <row r="1495" spans="1:14" ht="15.75" customHeight="1" x14ac:dyDescent="0.35">
      <c r="A1495" s="7" t="str">
        <f t="shared" si="265"/>
        <v>blinks_gco_residencias_2023</v>
      </c>
      <c r="B1495" s="7" t="str">
        <f t="shared" si="266"/>
        <v>Facebook Brasil</v>
      </c>
      <c r="C1495" s="7" t="str">
        <f t="shared" si="267"/>
        <v>blinks_gco_residencias_na_awareness_facebook_all_ads_reach_ocpm_na_NA_na_po_lal_site-90d_ambos-18a65anos_vid_all_always-on-2023_peça-d_res-so-010223-599</v>
      </c>
      <c r="D1495" s="7" t="str">
        <f t="shared" si="268"/>
        <v>359158952</v>
      </c>
      <c r="E1495" s="7" t="str">
        <f>IF('Report DCM'!$H1495="In-Stream Video","Rich Media display banner",IF('Report DCM'!$I1495&gt;'Report DCM'!$J1495,"Standard",VLOOKUP(CONCATENATE(bd_adtype,"_",bd_creativetype),tabela,2,FALSE)))</f>
        <v>Dynamic Click</v>
      </c>
      <c r="F1495" s="7" t="str">
        <f t="shared" si="269"/>
        <v>blinks_gco_residencias_na_awareness_facebook_all_ads_reach_ocpm_na_NA_na_po_lal_site-90d_ambos-18a65anos_vid_all_always-on-2023_peça-d_res-so-010223-599</v>
      </c>
      <c r="G1495" s="7" t="str">
        <f t="shared" si="270"/>
        <v>550397161</v>
      </c>
      <c r="H1495" s="7" t="str">
        <f t="shared" si="271"/>
        <v>Tracking</v>
      </c>
      <c r="I1495" s="7">
        <f t="shared" si="272"/>
        <v>0</v>
      </c>
      <c r="J1495" s="7">
        <f t="shared" si="273"/>
        <v>15</v>
      </c>
      <c r="K1495" s="8">
        <f t="shared" si="274"/>
        <v>1.2999999999999999E-2</v>
      </c>
      <c r="L1495" s="7">
        <f t="shared" si="275"/>
        <v>0.02</v>
      </c>
      <c r="M1495" s="8">
        <f t="shared" si="230"/>
        <v>0.19499999999999998</v>
      </c>
      <c r="N1495" s="8">
        <f t="shared" si="231"/>
        <v>0.3</v>
      </c>
    </row>
    <row r="1496" spans="1:14" ht="15.75" customHeight="1" x14ac:dyDescent="0.35">
      <c r="A1496" s="7" t="str">
        <f t="shared" si="265"/>
        <v>blinks_gco_residencias_2023</v>
      </c>
      <c r="B1496" s="7" t="str">
        <f t="shared" si="266"/>
        <v>Facebook Brasil</v>
      </c>
      <c r="C1496" s="7" t="str">
        <f t="shared" si="267"/>
        <v>blinks_gco_residencias_na_awareness_facebook_all_ads_reach_ocpm_na_NA_na_po_lal_site-90d_ambos-18a65anos_vid_all_colchao_peça-a_res-so-010223-573</v>
      </c>
      <c r="D1496" s="7" t="str">
        <f t="shared" si="268"/>
        <v>358712585</v>
      </c>
      <c r="E1496" s="7" t="str">
        <f>IF('Report DCM'!$H1496="In-Stream Video","Rich Media display banner",IF('Report DCM'!$I1496&gt;'Report DCM'!$J1496,"Standard",VLOOKUP(CONCATENATE(bd_adtype,"_",bd_creativetype),tabela,2,FALSE)))</f>
        <v>Dynamic Click</v>
      </c>
      <c r="F1496" s="7" t="str">
        <f t="shared" si="269"/>
        <v>blinks_gco_residencias_na_awareness_facebook_all_ads_reach_ocpm_na_NA_na_po_lal_site-90d_ambos-18a65anos_vid_all_colchao_peça-a_res-so-010223-573</v>
      </c>
      <c r="G1496" s="7" t="str">
        <f t="shared" si="270"/>
        <v>549978847</v>
      </c>
      <c r="H1496" s="7" t="str">
        <f t="shared" si="271"/>
        <v>Tracking</v>
      </c>
      <c r="I1496" s="7">
        <f t="shared" si="272"/>
        <v>0</v>
      </c>
      <c r="J1496" s="7">
        <f t="shared" si="273"/>
        <v>4</v>
      </c>
      <c r="K1496" s="8">
        <f t="shared" si="274"/>
        <v>1.2999999999999999E-2</v>
      </c>
      <c r="L1496" s="7">
        <f t="shared" si="275"/>
        <v>0.02</v>
      </c>
      <c r="M1496" s="8">
        <f t="shared" si="230"/>
        <v>5.1999999999999998E-2</v>
      </c>
      <c r="N1496" s="8">
        <f t="shared" si="231"/>
        <v>0.08</v>
      </c>
    </row>
    <row r="1497" spans="1:14" ht="15.75" customHeight="1" x14ac:dyDescent="0.35">
      <c r="A1497" s="7" t="str">
        <f t="shared" si="265"/>
        <v>blinks_gco_residencias_2023</v>
      </c>
      <c r="B1497" s="7" t="str">
        <f t="shared" si="266"/>
        <v>Facebook Brasil</v>
      </c>
      <c r="C1497" s="7" t="str">
        <f t="shared" si="267"/>
        <v>blinks_gco_residencias_na_awareness_facebook_all_ads_reach_ocpm_na_NA_na_po_lal_site-90d_ambos-18a65anos_vid_all_colchao_peça-b_res-so-010223-574</v>
      </c>
      <c r="D1497" s="7" t="str">
        <f t="shared" si="268"/>
        <v>358712582</v>
      </c>
      <c r="E1497" s="7" t="str">
        <f>IF('Report DCM'!$H1497="In-Stream Video","Rich Media display banner",IF('Report DCM'!$I1497&gt;'Report DCM'!$J1497,"Standard",VLOOKUP(CONCATENATE(bd_adtype,"_",bd_creativetype),tabela,2,FALSE)))</f>
        <v>Dynamic Click</v>
      </c>
      <c r="F1497" s="7" t="str">
        <f t="shared" si="269"/>
        <v>blinks_gco_residencias_na_awareness_facebook_all_ads_reach_ocpm_na_NA_na_po_lal_site-90d_ambos-18a65anos_vid_all_colchao_peça-b_res-so-010223-574</v>
      </c>
      <c r="G1497" s="7" t="str">
        <f t="shared" si="270"/>
        <v>549978844</v>
      </c>
      <c r="H1497" s="7" t="str">
        <f t="shared" si="271"/>
        <v>Tracking</v>
      </c>
      <c r="I1497" s="7">
        <f t="shared" si="272"/>
        <v>0</v>
      </c>
      <c r="J1497" s="7">
        <f t="shared" si="273"/>
        <v>4</v>
      </c>
      <c r="K1497" s="8">
        <f t="shared" si="274"/>
        <v>1.2999999999999999E-2</v>
      </c>
      <c r="L1497" s="7">
        <f t="shared" si="275"/>
        <v>0.02</v>
      </c>
      <c r="M1497" s="8">
        <f t="shared" si="230"/>
        <v>5.1999999999999998E-2</v>
      </c>
      <c r="N1497" s="8">
        <f t="shared" si="231"/>
        <v>0.08</v>
      </c>
    </row>
    <row r="1498" spans="1:14" ht="15.75" customHeight="1" x14ac:dyDescent="0.35">
      <c r="A1498" s="7" t="str">
        <f t="shared" si="265"/>
        <v>blinks_gco_residencias_2023</v>
      </c>
      <c r="B1498" s="7" t="str">
        <f t="shared" si="266"/>
        <v>Facebook Brasil</v>
      </c>
      <c r="C1498" s="7" t="str">
        <f t="shared" si="267"/>
        <v>blinks_gco_residencias_na_awareness_facebook_all_ads_reach_ocpm_na_NA_na_po_lal_site-90d_ambos-18a65anos_vid_all_colchao_peça-c_res-so-010223-575</v>
      </c>
      <c r="D1498" s="7" t="str">
        <f t="shared" si="268"/>
        <v>358712579</v>
      </c>
      <c r="E1498" s="7" t="str">
        <f>IF('Report DCM'!$H1498="In-Stream Video","Rich Media display banner",IF('Report DCM'!$I1498&gt;'Report DCM'!$J1498,"Standard",VLOOKUP(CONCATENATE(bd_adtype,"_",bd_creativetype),tabela,2,FALSE)))</f>
        <v>Dynamic Click</v>
      </c>
      <c r="F1498" s="7" t="str">
        <f t="shared" si="269"/>
        <v>blinks_gco_residencias_na_awareness_facebook_all_ads_reach_ocpm_na_NA_na_po_lal_site-90d_ambos-18a65anos_vid_all_colchao_peça-c_res-so-010223-575</v>
      </c>
      <c r="G1498" s="7" t="str">
        <f t="shared" si="270"/>
        <v>549978841</v>
      </c>
      <c r="H1498" s="7" t="str">
        <f t="shared" si="271"/>
        <v>Tracking</v>
      </c>
      <c r="I1498" s="7">
        <f t="shared" si="272"/>
        <v>0</v>
      </c>
      <c r="J1498" s="7">
        <f t="shared" si="273"/>
        <v>3</v>
      </c>
      <c r="K1498" s="8">
        <f t="shared" si="274"/>
        <v>1.2999999999999999E-2</v>
      </c>
      <c r="L1498" s="7">
        <f t="shared" si="275"/>
        <v>0.02</v>
      </c>
      <c r="M1498" s="8">
        <f t="shared" si="230"/>
        <v>3.9E-2</v>
      </c>
      <c r="N1498" s="8">
        <f t="shared" si="231"/>
        <v>0.06</v>
      </c>
    </row>
    <row r="1499" spans="1:14" ht="15.75" customHeight="1" x14ac:dyDescent="0.35">
      <c r="A1499" s="7" t="str">
        <f t="shared" si="265"/>
        <v>blinks_gco_residencias_2023</v>
      </c>
      <c r="B1499" s="7" t="str">
        <f t="shared" si="266"/>
        <v>Facebook Brasil</v>
      </c>
      <c r="C1499" s="7" t="str">
        <f t="shared" si="267"/>
        <v>blinks_gco_residencias_na_awareness_facebook_all_ads_reach_ocpm_na_NA_na_po_lal_site-90d_ambos-18a65anos_vid_all_colchao_peça-d_res-so-010223-576</v>
      </c>
      <c r="D1499" s="7" t="str">
        <f t="shared" si="268"/>
        <v>358712576</v>
      </c>
      <c r="E1499" s="7" t="str">
        <f>IF('Report DCM'!$H1499="In-Stream Video","Rich Media display banner",IF('Report DCM'!$I1499&gt;'Report DCM'!$J1499,"Standard",VLOOKUP(CONCATENATE(bd_adtype,"_",bd_creativetype),tabela,2,FALSE)))</f>
        <v>Dynamic Click</v>
      </c>
      <c r="F1499" s="7" t="str">
        <f t="shared" si="269"/>
        <v>blinks_gco_residencias_na_awareness_facebook_all_ads_reach_ocpm_na_NA_na_po_lal_site-90d_ambos-18a65anos_vid_all_colchao_peça-d_res-so-010223-576</v>
      </c>
      <c r="G1499" s="7" t="str">
        <f t="shared" si="270"/>
        <v>549978838</v>
      </c>
      <c r="H1499" s="7" t="str">
        <f t="shared" si="271"/>
        <v>Tracking</v>
      </c>
      <c r="I1499" s="7">
        <f t="shared" si="272"/>
        <v>0</v>
      </c>
      <c r="J1499" s="7">
        <f t="shared" si="273"/>
        <v>3</v>
      </c>
      <c r="K1499" s="8">
        <f t="shared" si="274"/>
        <v>1.2999999999999999E-2</v>
      </c>
      <c r="L1499" s="7">
        <f t="shared" si="275"/>
        <v>0.02</v>
      </c>
      <c r="M1499" s="8">
        <f t="shared" si="230"/>
        <v>3.9E-2</v>
      </c>
      <c r="N1499" s="8">
        <f t="shared" si="231"/>
        <v>0.06</v>
      </c>
    </row>
    <row r="1500" spans="1:14" ht="15.75" customHeight="1" x14ac:dyDescent="0.35">
      <c r="A1500" s="7" t="str">
        <f t="shared" si="265"/>
        <v>blinks_gco_residencias_2023</v>
      </c>
      <c r="B1500" s="7" t="str">
        <f t="shared" si="266"/>
        <v>Facebook Brasil</v>
      </c>
      <c r="C1500" s="7" t="str">
        <f t="shared" si="267"/>
        <v>blinks_gco_residencias_na_consideracao_facebook_all_ads_tra_ocpm_na_NA_na_po_lal_alunos-leads_ambos-18a65anos_ppl_all_carnaval-2023_peça-b-30_res-so-010223-631</v>
      </c>
      <c r="D1500" s="7" t="str">
        <f t="shared" si="268"/>
        <v>360200076</v>
      </c>
      <c r="E1500" s="7" t="str">
        <f>IF('Report DCM'!$H1500="In-Stream Video","Rich Media display banner",IF('Report DCM'!$I1500&gt;'Report DCM'!$J1500,"Standard",VLOOKUP(CONCATENATE(bd_adtype,"_",bd_creativetype),tabela,2,FALSE)))</f>
        <v>Dynamic Click</v>
      </c>
      <c r="F1500" s="7" t="str">
        <f t="shared" si="269"/>
        <v>blinks_gco_residencias_na_consideracao_facebook_all_ads_tra_ocpm_na_NA_na_po_lal_alunos-leads_ambos-18a65anos_ppl_all_carnaval-2023_peça-b-30_res-so-010223-631</v>
      </c>
      <c r="G1500" s="7" t="str">
        <f t="shared" si="270"/>
        <v>550908513</v>
      </c>
      <c r="H1500" s="7" t="str">
        <f t="shared" si="271"/>
        <v>Tracking</v>
      </c>
      <c r="I1500" s="7">
        <f t="shared" si="272"/>
        <v>0</v>
      </c>
      <c r="J1500" s="7">
        <f t="shared" si="273"/>
        <v>3</v>
      </c>
      <c r="K1500" s="8">
        <f t="shared" si="274"/>
        <v>1.2999999999999999E-2</v>
      </c>
      <c r="L1500" s="7">
        <f t="shared" si="275"/>
        <v>0.02</v>
      </c>
      <c r="M1500" s="8">
        <f t="shared" si="230"/>
        <v>3.9E-2</v>
      </c>
      <c r="N1500" s="8">
        <f t="shared" si="231"/>
        <v>0.06</v>
      </c>
    </row>
    <row r="1501" spans="1:14" ht="15.75" customHeight="1" x14ac:dyDescent="0.35">
      <c r="A1501" s="7" t="str">
        <f t="shared" si="265"/>
        <v>blinks_gco_residencias_2023</v>
      </c>
      <c r="B1501" s="7" t="str">
        <f t="shared" si="266"/>
        <v>Facebook Brasil</v>
      </c>
      <c r="C1501" s="7" t="str">
        <f t="shared" si="267"/>
        <v>blinks_gco_residencias_na_consideracao_facebook_all_ads_tra_ocpm_na_NA_na_po_lal_engajamento-videoview-180d _ambos-18a65anos_ppl_all_carnaval-2023_peça-b-40_res-so-010223-601</v>
      </c>
      <c r="D1501" s="7" t="str">
        <f t="shared" si="268"/>
        <v>360200166</v>
      </c>
      <c r="E1501" s="7" t="str">
        <f>IF('Report DCM'!$H1501="In-Stream Video","Rich Media display banner",IF('Report DCM'!$I1501&gt;'Report DCM'!$J1501,"Standard",VLOOKUP(CONCATENATE(bd_adtype,"_",bd_creativetype),tabela,2,FALSE)))</f>
        <v>Dynamic Click</v>
      </c>
      <c r="F1501" s="7" t="str">
        <f t="shared" si="269"/>
        <v>blinks_gco_residencias_na_consideracao_facebook_all_ads_tra_ocpm_na_NA_na_po_lal_engajamento-videoview-180d _ambos-18a65anos_ppl_all_carnaval-2023_peça-b-40_res-so-010223-601</v>
      </c>
      <c r="G1501" s="7" t="str">
        <f t="shared" si="270"/>
        <v>550890329</v>
      </c>
      <c r="H1501" s="7" t="str">
        <f t="shared" si="271"/>
        <v>Tracking</v>
      </c>
      <c r="I1501" s="7">
        <f t="shared" si="272"/>
        <v>0</v>
      </c>
      <c r="J1501" s="7">
        <f t="shared" si="273"/>
        <v>2</v>
      </c>
      <c r="K1501" s="8">
        <f t="shared" si="274"/>
        <v>1.2999999999999999E-2</v>
      </c>
      <c r="L1501" s="7">
        <f t="shared" si="275"/>
        <v>0.02</v>
      </c>
      <c r="M1501" s="8">
        <f t="shared" si="230"/>
        <v>2.5999999999999999E-2</v>
      </c>
      <c r="N1501" s="8">
        <f t="shared" si="231"/>
        <v>0.04</v>
      </c>
    </row>
    <row r="1502" spans="1:14" ht="15.75" customHeight="1" x14ac:dyDescent="0.35">
      <c r="A1502" s="7" t="str">
        <f t="shared" si="265"/>
        <v>blinks_gco_residencias_2023</v>
      </c>
      <c r="B1502" s="7" t="str">
        <f t="shared" si="266"/>
        <v>Facebook Brasil</v>
      </c>
      <c r="C1502" s="7" t="str">
        <f t="shared" si="267"/>
        <v>blinks_gco_residencias_na_conversao_facebook_all_ads_conv_ocpm_na_NA_na_po_ca_engajamento-fb-ig-30d_ambos-18a65anos_ppl_all_always-on-2023_peça-a_res-so-010223-586</v>
      </c>
      <c r="D1502" s="7" t="str">
        <f t="shared" si="268"/>
        <v>359158943</v>
      </c>
      <c r="E1502" s="7" t="str">
        <f>IF('Report DCM'!$H1502="In-Stream Video","Rich Media display banner",IF('Report DCM'!$I1502&gt;'Report DCM'!$J1502,"Standard",VLOOKUP(CONCATENATE(bd_adtype,"_",bd_creativetype),tabela,2,FALSE)))</f>
        <v>Dynamic Click</v>
      </c>
      <c r="F1502" s="7" t="str">
        <f t="shared" si="269"/>
        <v>blinks_gco_residencias_na_conversao_facebook_all_ads_conv_ocpm_na_NA_na_po_ca_engajamento-fb-ig-30d_ambos-18a65anos_ppl_all_always-on-2023_peça-a_res-so-010223-586</v>
      </c>
      <c r="G1502" s="7" t="str">
        <f t="shared" si="270"/>
        <v>550397152</v>
      </c>
      <c r="H1502" s="7" t="str">
        <f t="shared" si="271"/>
        <v>Tracking</v>
      </c>
      <c r="I1502" s="7">
        <f t="shared" si="272"/>
        <v>0</v>
      </c>
      <c r="J1502" s="7">
        <f t="shared" si="273"/>
        <v>115</v>
      </c>
      <c r="K1502" s="8">
        <f t="shared" si="274"/>
        <v>1.2999999999999999E-2</v>
      </c>
      <c r="L1502" s="7">
        <f t="shared" si="275"/>
        <v>0.02</v>
      </c>
      <c r="M1502" s="8">
        <f t="shared" si="230"/>
        <v>1.4949999999999999</v>
      </c>
      <c r="N1502" s="8">
        <f t="shared" si="231"/>
        <v>2.3000000000000003</v>
      </c>
    </row>
    <row r="1503" spans="1:14" ht="15.75" customHeight="1" x14ac:dyDescent="0.35">
      <c r="A1503" s="7" t="str">
        <f t="shared" si="265"/>
        <v>blinks_gco_residencias_2023</v>
      </c>
      <c r="B1503" s="7" t="str">
        <f t="shared" si="266"/>
        <v>Facebook Brasil</v>
      </c>
      <c r="C1503" s="7" t="str">
        <f t="shared" si="267"/>
        <v>blinks_gco_residencias_na_conversao_facebook_all_ads_conv_ocpm_na_NA_na_po_ca_engajamento-fb-ig-30d_ambos-18a65anos_ppl_all_always-on-2023_peça-b_res-so-010223-587</v>
      </c>
      <c r="D1503" s="7" t="str">
        <f t="shared" si="268"/>
        <v>359158940</v>
      </c>
      <c r="E1503" s="7" t="str">
        <f>IF('Report DCM'!$H1503="In-Stream Video","Rich Media display banner",IF('Report DCM'!$I1503&gt;'Report DCM'!$J1503,"Standard",VLOOKUP(CONCATENATE(bd_adtype,"_",bd_creativetype),tabela,2,FALSE)))</f>
        <v>Dynamic Click</v>
      </c>
      <c r="F1503" s="7" t="str">
        <f t="shared" si="269"/>
        <v>blinks_gco_residencias_na_conversao_facebook_all_ads_conv_ocpm_na_NA_na_po_ca_engajamento-fb-ig-30d_ambos-18a65anos_ppl_all_always-on-2023_peça-b_res-so-010223-587</v>
      </c>
      <c r="G1503" s="7" t="str">
        <f t="shared" si="270"/>
        <v>550397149</v>
      </c>
      <c r="H1503" s="7" t="str">
        <f t="shared" si="271"/>
        <v>Tracking</v>
      </c>
      <c r="I1503" s="7">
        <f t="shared" si="272"/>
        <v>0</v>
      </c>
      <c r="J1503" s="7">
        <f t="shared" si="273"/>
        <v>34</v>
      </c>
      <c r="K1503" s="8">
        <f t="shared" si="274"/>
        <v>1.2999999999999999E-2</v>
      </c>
      <c r="L1503" s="7">
        <f t="shared" si="275"/>
        <v>0.02</v>
      </c>
      <c r="M1503" s="8">
        <f t="shared" si="230"/>
        <v>0.442</v>
      </c>
      <c r="N1503" s="8">
        <f t="shared" si="231"/>
        <v>0.68</v>
      </c>
    </row>
    <row r="1504" spans="1:14" ht="15.75" customHeight="1" x14ac:dyDescent="0.35">
      <c r="A1504" s="7" t="str">
        <f t="shared" si="265"/>
        <v>blinks_gco_residencias_2023</v>
      </c>
      <c r="B1504" s="7" t="str">
        <f t="shared" si="266"/>
        <v>Facebook Brasil</v>
      </c>
      <c r="C1504" s="7" t="str">
        <f t="shared" si="267"/>
        <v>blinks_gco_residencias_na_conversao_facebook_all_ads_conv_ocpm_na_NA_na_po_ca_engajamento-fb-ig-30d_ambos-18a65anos_ppl_all_always-on-2023_peça-c_res-so-010223-588</v>
      </c>
      <c r="D1504" s="7" t="str">
        <f t="shared" si="268"/>
        <v>359158937</v>
      </c>
      <c r="E1504" s="7" t="str">
        <f>IF('Report DCM'!$H1504="In-Stream Video","Rich Media display banner",IF('Report DCM'!$I1504&gt;'Report DCM'!$J1504,"Standard",VLOOKUP(CONCATENATE(bd_adtype,"_",bd_creativetype),tabela,2,FALSE)))</f>
        <v>Dynamic Click</v>
      </c>
      <c r="F1504" s="7" t="str">
        <f t="shared" si="269"/>
        <v>blinks_gco_residencias_na_conversao_facebook_all_ads_conv_ocpm_na_NA_na_po_ca_engajamento-fb-ig-30d_ambos-18a65anos_ppl_all_always-on-2023_peça-c_res-so-010223-588</v>
      </c>
      <c r="G1504" s="7" t="str">
        <f t="shared" si="270"/>
        <v>550397146</v>
      </c>
      <c r="H1504" s="7" t="str">
        <f t="shared" si="271"/>
        <v>Tracking</v>
      </c>
      <c r="I1504" s="7">
        <f t="shared" si="272"/>
        <v>0</v>
      </c>
      <c r="J1504" s="7">
        <f t="shared" si="273"/>
        <v>20</v>
      </c>
      <c r="K1504" s="8">
        <f t="shared" si="274"/>
        <v>1.2999999999999999E-2</v>
      </c>
      <c r="L1504" s="7">
        <f t="shared" si="275"/>
        <v>0.02</v>
      </c>
      <c r="M1504" s="8">
        <f t="shared" si="230"/>
        <v>0.26</v>
      </c>
      <c r="N1504" s="8">
        <f t="shared" si="231"/>
        <v>0.4</v>
      </c>
    </row>
    <row r="1505" spans="1:14" ht="15.75" customHeight="1" x14ac:dyDescent="0.35">
      <c r="A1505" s="7" t="str">
        <f t="shared" si="265"/>
        <v>blinks_gco_residencias_2023</v>
      </c>
      <c r="B1505" s="7" t="str">
        <f t="shared" si="266"/>
        <v>Facebook Brasil</v>
      </c>
      <c r="C1505" s="7" t="str">
        <f t="shared" si="267"/>
        <v>blinks_gco_residencias_na_conversao_facebook_all_ads_conv_ocpm_na_NA_na_po_ca_engajamento-fb-ig-30d_ambos-18a65anos_ppl_all_carnaval-2023_peça-a-30_res-so-010223-648</v>
      </c>
      <c r="D1505" s="7" t="str">
        <f t="shared" si="268"/>
        <v>360045202</v>
      </c>
      <c r="E1505" s="7" t="str">
        <f>IF('Report DCM'!$H1505="In-Stream Video","Rich Media display banner",IF('Report DCM'!$I1505&gt;'Report DCM'!$J1505,"Standard",VLOOKUP(CONCATENATE(bd_adtype,"_",bd_creativetype),tabela,2,FALSE)))</f>
        <v>Dynamic Click</v>
      </c>
      <c r="F1505" s="7" t="str">
        <f t="shared" si="269"/>
        <v>blinks_gco_residencias_na_conversao_facebook_all_ads_conv_ocpm_na_NA_na_po_ca_engajamento-fb-ig-30d_ambos-18a65anos_ppl_all_carnaval-2023_peça-a-30_res-so-010223-648</v>
      </c>
      <c r="G1505" s="7" t="str">
        <f t="shared" si="270"/>
        <v>550908462</v>
      </c>
      <c r="H1505" s="7" t="str">
        <f t="shared" si="271"/>
        <v>Tracking</v>
      </c>
      <c r="I1505" s="7">
        <f t="shared" si="272"/>
        <v>0</v>
      </c>
      <c r="J1505" s="7">
        <f t="shared" si="273"/>
        <v>1</v>
      </c>
      <c r="K1505" s="8">
        <f t="shared" si="274"/>
        <v>1.2999999999999999E-2</v>
      </c>
      <c r="L1505" s="7">
        <f t="shared" si="275"/>
        <v>0.02</v>
      </c>
      <c r="M1505" s="8">
        <f t="shared" si="230"/>
        <v>1.2999999999999999E-2</v>
      </c>
      <c r="N1505" s="8">
        <f t="shared" si="231"/>
        <v>0.02</v>
      </c>
    </row>
    <row r="1506" spans="1:14" ht="15.75" customHeight="1" x14ac:dyDescent="0.35">
      <c r="A1506" s="7" t="str">
        <f t="shared" si="265"/>
        <v>blinks_gco_residencias_2023</v>
      </c>
      <c r="B1506" s="7" t="str">
        <f t="shared" si="266"/>
        <v>Facebook Brasil</v>
      </c>
      <c r="C1506" s="7" t="str">
        <f t="shared" si="267"/>
        <v>blinks_gco_residencias_na_conversao_facebook_all_ads_conv_ocpm_na_NA_na_po_ca_engajamento-fb-ig-30d_ambos-18a65anos_ppl_all_carnaval-2023_peça-a-40_res-so-010223-621</v>
      </c>
      <c r="D1506" s="7" t="str">
        <f t="shared" si="268"/>
        <v>360200106</v>
      </c>
      <c r="E1506" s="7" t="str">
        <f>IF('Report DCM'!$H1506="In-Stream Video","Rich Media display banner",IF('Report DCM'!$I1506&gt;'Report DCM'!$J1506,"Standard",VLOOKUP(CONCATENATE(bd_adtype,"_",bd_creativetype),tabela,2,FALSE)))</f>
        <v>Dynamic Click</v>
      </c>
      <c r="F1506" s="7" t="str">
        <f t="shared" si="269"/>
        <v>blinks_gco_residencias_na_conversao_facebook_all_ads_conv_ocpm_na_NA_na_po_ca_engajamento-fb-ig-30d_ambos-18a65anos_ppl_all_carnaval-2023_peça-a-40_res-so-010223-621</v>
      </c>
      <c r="G1506" s="7" t="str">
        <f t="shared" si="270"/>
        <v>550908534</v>
      </c>
      <c r="H1506" s="7" t="str">
        <f t="shared" si="271"/>
        <v>Tracking</v>
      </c>
      <c r="I1506" s="7">
        <f t="shared" si="272"/>
        <v>0</v>
      </c>
      <c r="J1506" s="7">
        <f t="shared" si="273"/>
        <v>6</v>
      </c>
      <c r="K1506" s="8">
        <f t="shared" si="274"/>
        <v>1.2999999999999999E-2</v>
      </c>
      <c r="L1506" s="7">
        <f t="shared" si="275"/>
        <v>0.02</v>
      </c>
      <c r="M1506" s="8">
        <f t="shared" si="230"/>
        <v>7.8E-2</v>
      </c>
      <c r="N1506" s="8">
        <f t="shared" si="231"/>
        <v>0.12</v>
      </c>
    </row>
    <row r="1507" spans="1:14" ht="15.75" customHeight="1" x14ac:dyDescent="0.35">
      <c r="A1507" s="7" t="str">
        <f t="shared" si="265"/>
        <v>blinks_gco_residencias_2023</v>
      </c>
      <c r="B1507" s="7" t="str">
        <f t="shared" si="266"/>
        <v>Facebook Brasil</v>
      </c>
      <c r="C1507" s="7" t="str">
        <f t="shared" si="267"/>
        <v>blinks_gco_residencias_na_conversao_facebook_all_ads_conv_ocpm_na_NA_na_po_ca_engajamento-fb-ig-30d_ambos-18a65anos_ppl_all_carnaval-2023_peça-b-30_res-so-010223-649</v>
      </c>
      <c r="D1507" s="7" t="str">
        <f t="shared" si="268"/>
        <v>360045199</v>
      </c>
      <c r="E1507" s="7" t="str">
        <f>IF('Report DCM'!$H1507="In-Stream Video","Rich Media display banner",IF('Report DCM'!$I1507&gt;'Report DCM'!$J1507,"Standard",VLOOKUP(CONCATENATE(bd_adtype,"_",bd_creativetype),tabela,2,FALSE)))</f>
        <v>Dynamic Click</v>
      </c>
      <c r="F1507" s="7" t="str">
        <f t="shared" si="269"/>
        <v>blinks_gco_residencias_na_conversao_facebook_all_ads_conv_ocpm_na_NA_na_po_ca_engajamento-fb-ig-30d_ambos-18a65anos_ppl_all_carnaval-2023_peça-b-30_res-so-010223-649</v>
      </c>
      <c r="G1507" s="7" t="str">
        <f t="shared" si="270"/>
        <v>550908459</v>
      </c>
      <c r="H1507" s="7" t="str">
        <f t="shared" si="271"/>
        <v>Tracking</v>
      </c>
      <c r="I1507" s="7">
        <f t="shared" si="272"/>
        <v>0</v>
      </c>
      <c r="J1507" s="7">
        <f t="shared" si="273"/>
        <v>1</v>
      </c>
      <c r="K1507" s="8">
        <f t="shared" si="274"/>
        <v>1.2999999999999999E-2</v>
      </c>
      <c r="L1507" s="7">
        <f t="shared" si="275"/>
        <v>0.02</v>
      </c>
      <c r="M1507" s="8">
        <f t="shared" si="230"/>
        <v>1.2999999999999999E-2</v>
      </c>
      <c r="N1507" s="8">
        <f t="shared" si="231"/>
        <v>0.02</v>
      </c>
    </row>
    <row r="1508" spans="1:14" ht="15.75" customHeight="1" x14ac:dyDescent="0.35">
      <c r="A1508" s="7" t="str">
        <f t="shared" si="265"/>
        <v>blinks_gco_residencias_2023</v>
      </c>
      <c r="B1508" s="7" t="str">
        <f t="shared" si="266"/>
        <v>Facebook Brasil</v>
      </c>
      <c r="C1508" s="7" t="str">
        <f t="shared" si="267"/>
        <v>blinks_gco_residencias_na_conversao_facebook_all_ads_conv_ocpm_na_NA_na_po_ca_engajamento-fb-ig-30d_ambos-18a65anos_ppl_all_carnaval-2023_peça-b-40_res-so-010223-622</v>
      </c>
      <c r="D1508" s="7" t="str">
        <f t="shared" si="268"/>
        <v>360200103</v>
      </c>
      <c r="E1508" s="7" t="str">
        <f>IF('Report DCM'!$H1508="In-Stream Video","Rich Media display banner",IF('Report DCM'!$I1508&gt;'Report DCM'!$J1508,"Standard",VLOOKUP(CONCATENATE(bd_adtype,"_",bd_creativetype),tabela,2,FALSE)))</f>
        <v>Dynamic Click</v>
      </c>
      <c r="F1508" s="7" t="str">
        <f t="shared" si="269"/>
        <v>blinks_gco_residencias_na_conversao_facebook_all_ads_conv_ocpm_na_NA_na_po_ca_engajamento-fb-ig-30d_ambos-18a65anos_ppl_all_carnaval-2023_peça-b-40_res-so-010223-622</v>
      </c>
      <c r="G1508" s="7" t="str">
        <f t="shared" si="270"/>
        <v>550908531</v>
      </c>
      <c r="H1508" s="7" t="str">
        <f t="shared" si="271"/>
        <v>Tracking</v>
      </c>
      <c r="I1508" s="7">
        <f t="shared" si="272"/>
        <v>0</v>
      </c>
      <c r="J1508" s="7">
        <f t="shared" si="273"/>
        <v>7</v>
      </c>
      <c r="K1508" s="8">
        <f t="shared" si="274"/>
        <v>1.2999999999999999E-2</v>
      </c>
      <c r="L1508" s="7">
        <f t="shared" si="275"/>
        <v>0.02</v>
      </c>
      <c r="M1508" s="8">
        <f t="shared" si="230"/>
        <v>9.0999999999999998E-2</v>
      </c>
      <c r="N1508" s="8">
        <f t="shared" si="231"/>
        <v>0.14000000000000001</v>
      </c>
    </row>
    <row r="1509" spans="1:14" ht="15.75" customHeight="1" x14ac:dyDescent="0.35">
      <c r="A1509" s="7" t="str">
        <f t="shared" si="265"/>
        <v>blinks_gco_residencias_2023</v>
      </c>
      <c r="B1509" s="7" t="str">
        <f t="shared" si="266"/>
        <v>Facebook Brasil</v>
      </c>
      <c r="C1509" s="7" t="str">
        <f t="shared" si="267"/>
        <v>blinks_gco_residencias_na_conversao_facebook_all_ads_conv_ocpm_na_NA_na_po_ca_engajamento-fb-ig-30d_ambos-18a65anos_ppl_all_carnaval-2023_peça-c-30_res-so-010223-650</v>
      </c>
      <c r="D1509" s="7" t="str">
        <f t="shared" si="268"/>
        <v>360045196</v>
      </c>
      <c r="E1509" s="7" t="str">
        <f>IF('Report DCM'!$H1509="In-Stream Video","Rich Media display banner",IF('Report DCM'!$I1509&gt;'Report DCM'!$J1509,"Standard",VLOOKUP(CONCATENATE(bd_adtype,"_",bd_creativetype),tabela,2,FALSE)))</f>
        <v>Dynamic Click</v>
      </c>
      <c r="F1509" s="7" t="str">
        <f t="shared" si="269"/>
        <v>blinks_gco_residencias_na_conversao_facebook_all_ads_conv_ocpm_na_NA_na_po_ca_engajamento-fb-ig-30d_ambos-18a65anos_ppl_all_carnaval-2023_peça-c-30_res-so-010223-650</v>
      </c>
      <c r="G1509" s="7" t="str">
        <f t="shared" si="270"/>
        <v>550908456</v>
      </c>
      <c r="H1509" s="7" t="str">
        <f t="shared" si="271"/>
        <v>Tracking</v>
      </c>
      <c r="I1509" s="7">
        <f t="shared" si="272"/>
        <v>0</v>
      </c>
      <c r="J1509" s="7">
        <f t="shared" si="273"/>
        <v>1</v>
      </c>
      <c r="K1509" s="8">
        <f t="shared" si="274"/>
        <v>1.2999999999999999E-2</v>
      </c>
      <c r="L1509" s="7">
        <f t="shared" si="275"/>
        <v>0.02</v>
      </c>
      <c r="M1509" s="8">
        <f t="shared" si="230"/>
        <v>1.2999999999999999E-2</v>
      </c>
      <c r="N1509" s="8">
        <f t="shared" si="231"/>
        <v>0.02</v>
      </c>
    </row>
    <row r="1510" spans="1:14" ht="15.75" customHeight="1" x14ac:dyDescent="0.35">
      <c r="A1510" s="7" t="str">
        <f t="shared" si="265"/>
        <v>blinks_gco_residencias_2023</v>
      </c>
      <c r="B1510" s="7" t="str">
        <f t="shared" si="266"/>
        <v>Facebook Brasil</v>
      </c>
      <c r="C1510" s="7" t="str">
        <f t="shared" si="267"/>
        <v>blinks_gco_residencias_na_conversao_facebook_all_ads_conv_ocpm_na_NA_na_po_ca_engajamento-fb-ig-30d_ambos-18a65anos_ppl_all_carnaval-2023_peça-c-40_res-so-010223-623</v>
      </c>
      <c r="D1510" s="7" t="str">
        <f t="shared" si="268"/>
        <v>360200100</v>
      </c>
      <c r="E1510" s="7" t="str">
        <f>IF('Report DCM'!$H1510="In-Stream Video","Rich Media display banner",IF('Report DCM'!$I1510&gt;'Report DCM'!$J1510,"Standard",VLOOKUP(CONCATENATE(bd_adtype,"_",bd_creativetype),tabela,2,FALSE)))</f>
        <v>Dynamic Click</v>
      </c>
      <c r="F1510" s="7" t="str">
        <f t="shared" si="269"/>
        <v>blinks_gco_residencias_na_conversao_facebook_all_ads_conv_ocpm_na_NA_na_po_ca_engajamento-fb-ig-30d_ambos-18a65anos_ppl_all_carnaval-2023_peça-c-40_res-so-010223-623</v>
      </c>
      <c r="G1510" s="7" t="str">
        <f t="shared" si="270"/>
        <v>550908528</v>
      </c>
      <c r="H1510" s="7" t="str">
        <f t="shared" si="271"/>
        <v>Tracking</v>
      </c>
      <c r="I1510" s="7">
        <f t="shared" si="272"/>
        <v>0</v>
      </c>
      <c r="J1510" s="7">
        <f t="shared" si="273"/>
        <v>14</v>
      </c>
      <c r="K1510" s="8">
        <f t="shared" si="274"/>
        <v>1.2999999999999999E-2</v>
      </c>
      <c r="L1510" s="7">
        <f t="shared" si="275"/>
        <v>0.02</v>
      </c>
      <c r="M1510" s="8">
        <f t="shared" si="230"/>
        <v>0.182</v>
      </c>
      <c r="N1510" s="8">
        <f t="shared" si="231"/>
        <v>0.28000000000000003</v>
      </c>
    </row>
    <row r="1511" spans="1:14" ht="15.75" customHeight="1" x14ac:dyDescent="0.35">
      <c r="A1511" s="7" t="str">
        <f t="shared" si="265"/>
        <v>blinks_gco_residencias_2023</v>
      </c>
      <c r="B1511" s="7" t="str">
        <f t="shared" si="266"/>
        <v>Facebook Brasil</v>
      </c>
      <c r="C1511" s="7" t="str">
        <f t="shared" si="267"/>
        <v>blinks_gco_residencias_na_conversao_facebook_all_ads_conv_ocpm_na_NA_na_po_ca_engajamento-fb-ig-30d_ambos-18a65anos_ppl_all_reinvencao-2023_ultimas-horas-a_res-so-010123-403</v>
      </c>
      <c r="D1511" s="7" t="str">
        <f t="shared" si="268"/>
        <v>357356768</v>
      </c>
      <c r="E1511" s="7" t="str">
        <f>IF('Report DCM'!$H1511="In-Stream Video","Rich Media display banner",IF('Report DCM'!$I1511&gt;'Report DCM'!$J1511,"Standard",VLOOKUP(CONCATENATE(bd_adtype,"_",bd_creativetype),tabela,2,FALSE)))</f>
        <v>Dynamic Click</v>
      </c>
      <c r="F1511" s="7" t="str">
        <f t="shared" si="269"/>
        <v>blinks_gco_residencias_na_conversao_facebook_all_ads_conv_ocpm_na_NA_na_po_ca_engajamento-fb-ig-30d_ambos-18a65anos_ppl_all_reinvencao-2023_ultimas-horas-a_res-so-010123-403</v>
      </c>
      <c r="G1511" s="7" t="str">
        <f t="shared" si="270"/>
        <v>548471961</v>
      </c>
      <c r="H1511" s="7" t="str">
        <f t="shared" si="271"/>
        <v>Tracking</v>
      </c>
      <c r="I1511" s="7">
        <f t="shared" si="272"/>
        <v>0</v>
      </c>
      <c r="J1511" s="7">
        <f t="shared" si="273"/>
        <v>5</v>
      </c>
      <c r="K1511" s="8">
        <f t="shared" si="274"/>
        <v>1.2999999999999999E-2</v>
      </c>
      <c r="L1511" s="7">
        <f t="shared" si="275"/>
        <v>0.02</v>
      </c>
      <c r="M1511" s="8">
        <f t="shared" si="230"/>
        <v>6.5000000000000002E-2</v>
      </c>
      <c r="N1511" s="8">
        <f t="shared" si="231"/>
        <v>0.1</v>
      </c>
    </row>
    <row r="1512" spans="1:14" ht="15.75" customHeight="1" x14ac:dyDescent="0.35">
      <c r="A1512" s="7" t="str">
        <f t="shared" si="265"/>
        <v>blinks_gco_residencias_2023</v>
      </c>
      <c r="B1512" s="7" t="str">
        <f t="shared" si="266"/>
        <v>Facebook Brasil</v>
      </c>
      <c r="C1512" s="7" t="str">
        <f t="shared" si="267"/>
        <v>blinks_gco_residencias_na_conversao_facebook_all_ads_conv_ocpm_na_NA_na_po_ca_engajamento-fb-ig-30d_ambos-18a65anos_ppl_all_reinvencao-2023_ultimas-horas-b_res-so-010123-404</v>
      </c>
      <c r="D1512" s="7" t="str">
        <f t="shared" si="268"/>
        <v>357356765</v>
      </c>
      <c r="E1512" s="7" t="str">
        <f>IF('Report DCM'!$H1512="In-Stream Video","Rich Media display banner",IF('Report DCM'!$I1512&gt;'Report DCM'!$J1512,"Standard",VLOOKUP(CONCATENATE(bd_adtype,"_",bd_creativetype),tabela,2,FALSE)))</f>
        <v>Dynamic Click</v>
      </c>
      <c r="F1512" s="7" t="str">
        <f t="shared" si="269"/>
        <v>blinks_gco_residencias_na_conversao_facebook_all_ads_conv_ocpm_na_NA_na_po_ca_engajamento-fb-ig-30d_ambos-18a65anos_ppl_all_reinvencao-2023_ultimas-horas-b_res-so-010123-404</v>
      </c>
      <c r="G1512" s="7" t="str">
        <f t="shared" si="270"/>
        <v>548471958</v>
      </c>
      <c r="H1512" s="7" t="str">
        <f t="shared" si="271"/>
        <v>Tracking</v>
      </c>
      <c r="I1512" s="7">
        <f t="shared" si="272"/>
        <v>0</v>
      </c>
      <c r="J1512" s="7">
        <f t="shared" si="273"/>
        <v>11</v>
      </c>
      <c r="K1512" s="8">
        <f t="shared" si="274"/>
        <v>1.2999999999999999E-2</v>
      </c>
      <c r="L1512" s="7">
        <f t="shared" si="275"/>
        <v>0.02</v>
      </c>
      <c r="M1512" s="8">
        <f t="shared" si="230"/>
        <v>0.14299999999999999</v>
      </c>
      <c r="N1512" s="8">
        <f t="shared" si="231"/>
        <v>0.22</v>
      </c>
    </row>
    <row r="1513" spans="1:14" ht="15.75" customHeight="1" x14ac:dyDescent="0.35">
      <c r="A1513" s="7" t="str">
        <f t="shared" si="265"/>
        <v>blinks_gco_residencias_2023</v>
      </c>
      <c r="B1513" s="7" t="str">
        <f t="shared" si="266"/>
        <v>Facebook Brasil</v>
      </c>
      <c r="C1513" s="7" t="str">
        <f t="shared" si="267"/>
        <v>blinks_gco_residencias_na_conversao_facebook_all_ads_conv_ocpm_na_NA_na_po_ca_engajamento-fb-ig-30d_ambos-18a65anos_ppl_all_reinvencao-2023_ultimas-horas-c_res-so-010123-405</v>
      </c>
      <c r="D1513" s="7" t="str">
        <f t="shared" si="268"/>
        <v>357356762</v>
      </c>
      <c r="E1513" s="7" t="str">
        <f>IF('Report DCM'!$H1513="In-Stream Video","Rich Media display banner",IF('Report DCM'!$I1513&gt;'Report DCM'!$J1513,"Standard",VLOOKUP(CONCATENATE(bd_adtype,"_",bd_creativetype),tabela,2,FALSE)))</f>
        <v>Dynamic Click</v>
      </c>
      <c r="F1513" s="7" t="str">
        <f t="shared" si="269"/>
        <v>blinks_gco_residencias_na_conversao_facebook_all_ads_conv_ocpm_na_NA_na_po_ca_engajamento-fb-ig-30d_ambos-18a65anos_ppl_all_reinvencao-2023_ultimas-horas-c_res-so-010123-405</v>
      </c>
      <c r="G1513" s="7" t="str">
        <f t="shared" si="270"/>
        <v>548471955</v>
      </c>
      <c r="H1513" s="7" t="str">
        <f t="shared" si="271"/>
        <v>Tracking</v>
      </c>
      <c r="I1513" s="7">
        <f t="shared" si="272"/>
        <v>0</v>
      </c>
      <c r="J1513" s="7">
        <f t="shared" si="273"/>
        <v>3</v>
      </c>
      <c r="K1513" s="8">
        <f t="shared" si="274"/>
        <v>1.2999999999999999E-2</v>
      </c>
      <c r="L1513" s="7">
        <f t="shared" si="275"/>
        <v>0.02</v>
      </c>
      <c r="M1513" s="8">
        <f t="shared" si="230"/>
        <v>3.9E-2</v>
      </c>
      <c r="N1513" s="8">
        <f t="shared" si="231"/>
        <v>0.06</v>
      </c>
    </row>
    <row r="1514" spans="1:14" ht="15.75" customHeight="1" x14ac:dyDescent="0.35">
      <c r="A1514" s="7" t="str">
        <f t="shared" si="265"/>
        <v>blinks_gco_residencias_2023</v>
      </c>
      <c r="B1514" s="7" t="str">
        <f t="shared" si="266"/>
        <v>Facebook Brasil</v>
      </c>
      <c r="C1514" s="7" t="str">
        <f t="shared" si="267"/>
        <v>blinks_gco_residencias_na_conversao_facebook_all_ads_conv_ocpm_na_NA_na_po_ca_engajamento-fb-ig-30d_ambos-18a65anos_vid_all_reinvencao-2023_ultimas-horas-a_res-so-010123-379</v>
      </c>
      <c r="D1514" s="7" t="str">
        <f t="shared" si="268"/>
        <v>357356840</v>
      </c>
      <c r="E1514" s="7" t="str">
        <f>IF('Report DCM'!$H1514="In-Stream Video","Rich Media display banner",IF('Report DCM'!$I1514&gt;'Report DCM'!$J1514,"Standard",VLOOKUP(CONCATENATE(bd_adtype,"_",bd_creativetype),tabela,2,FALSE)))</f>
        <v>Dynamic Click</v>
      </c>
      <c r="F1514" s="7" t="str">
        <f t="shared" si="269"/>
        <v>blinks_gco_residencias_na_conversao_facebook_all_ads_conv_ocpm_na_NA_na_po_ca_engajamento-fb-ig-30d_ambos-18a65anos_vid_all_reinvencao-2023_ultimas-horas-a_res-so-010123-379</v>
      </c>
      <c r="G1514" s="7" t="str">
        <f t="shared" si="270"/>
        <v>548472033</v>
      </c>
      <c r="H1514" s="7" t="str">
        <f t="shared" si="271"/>
        <v>Tracking</v>
      </c>
      <c r="I1514" s="7">
        <f t="shared" si="272"/>
        <v>0</v>
      </c>
      <c r="J1514" s="7">
        <f t="shared" si="273"/>
        <v>1</v>
      </c>
      <c r="K1514" s="8">
        <f t="shared" si="274"/>
        <v>1.2999999999999999E-2</v>
      </c>
      <c r="L1514" s="7">
        <f t="shared" si="275"/>
        <v>0.02</v>
      </c>
      <c r="M1514" s="8">
        <f t="shared" si="230"/>
        <v>1.2999999999999999E-2</v>
      </c>
      <c r="N1514" s="8">
        <f t="shared" si="231"/>
        <v>0.02</v>
      </c>
    </row>
    <row r="1515" spans="1:14" ht="15.75" customHeight="1" x14ac:dyDescent="0.35">
      <c r="A1515" s="7" t="str">
        <f t="shared" si="265"/>
        <v>blinks_gco_residencias_2023</v>
      </c>
      <c r="B1515" s="7" t="str">
        <f t="shared" si="266"/>
        <v>Facebook Brasil</v>
      </c>
      <c r="C1515" s="7" t="str">
        <f t="shared" si="267"/>
        <v>blinks_gco_residencias_na_conversao_facebook_all_ads_conv_ocpm_na_NA_na_po_ca_engajamento-fb-ig-30d_ambos-18a65anos_vid_all_reinvencao-2023_ultimas-horas-b_res-so-010123-380</v>
      </c>
      <c r="D1515" s="7" t="str">
        <f t="shared" si="268"/>
        <v>357356837</v>
      </c>
      <c r="E1515" s="7" t="str">
        <f>IF('Report DCM'!$H1515="In-Stream Video","Rich Media display banner",IF('Report DCM'!$I1515&gt;'Report DCM'!$J1515,"Standard",VLOOKUP(CONCATENATE(bd_adtype,"_",bd_creativetype),tabela,2,FALSE)))</f>
        <v>Dynamic Click</v>
      </c>
      <c r="F1515" s="7" t="str">
        <f t="shared" si="269"/>
        <v>blinks_gco_residencias_na_conversao_facebook_all_ads_conv_ocpm_na_NA_na_po_ca_engajamento-fb-ig-30d_ambos-18a65anos_vid_all_reinvencao-2023_ultimas-horas-b_res-so-010123-380</v>
      </c>
      <c r="G1515" s="7" t="str">
        <f t="shared" si="270"/>
        <v>548472030</v>
      </c>
      <c r="H1515" s="7" t="str">
        <f t="shared" si="271"/>
        <v>Tracking</v>
      </c>
      <c r="I1515" s="7">
        <f t="shared" si="272"/>
        <v>0</v>
      </c>
      <c r="J1515" s="7">
        <f t="shared" si="273"/>
        <v>1</v>
      </c>
      <c r="K1515" s="8">
        <f t="shared" si="274"/>
        <v>1.2999999999999999E-2</v>
      </c>
      <c r="L1515" s="7">
        <f t="shared" si="275"/>
        <v>0.02</v>
      </c>
      <c r="M1515" s="8">
        <f t="shared" si="230"/>
        <v>1.2999999999999999E-2</v>
      </c>
      <c r="N1515" s="8">
        <f t="shared" si="231"/>
        <v>0.02</v>
      </c>
    </row>
    <row r="1516" spans="1:14" ht="15.75" customHeight="1" x14ac:dyDescent="0.35">
      <c r="A1516" s="7" t="str">
        <f t="shared" si="265"/>
        <v>blinks_gco_residencias_2023</v>
      </c>
      <c r="B1516" s="7" t="str">
        <f t="shared" si="266"/>
        <v>Facebook Brasil</v>
      </c>
      <c r="C1516" s="7" t="str">
        <f t="shared" si="267"/>
        <v>blinks_gco_residencias_na_conversao_facebook_all_ads_conv_ocpm_na_NA_na_po_int_saude_ambos-18a65anos_ppl_all_always-on-2023_peça-a_res-so-010223-577</v>
      </c>
      <c r="D1516" s="7" t="str">
        <f t="shared" si="268"/>
        <v>359387779</v>
      </c>
      <c r="E1516" s="7" t="str">
        <f>IF('Report DCM'!$H1516="In-Stream Video","Rich Media display banner",IF('Report DCM'!$I1516&gt;'Report DCM'!$J1516,"Standard",VLOOKUP(CONCATENATE(bd_adtype,"_",bd_creativetype),tabela,2,FALSE)))</f>
        <v>Dynamic Click</v>
      </c>
      <c r="F1516" s="7" t="str">
        <f t="shared" si="269"/>
        <v>blinks_gco_residencias_na_conversao_facebook_all_ads_conv_ocpm_na_NA_na_po_int_saude_ambos-18a65anos_ppl_all_always-on-2023_peça-a_res-so-010223-577</v>
      </c>
      <c r="G1516" s="7" t="str">
        <f t="shared" si="270"/>
        <v>550397200</v>
      </c>
      <c r="H1516" s="7" t="str">
        <f t="shared" si="271"/>
        <v>Tracking</v>
      </c>
      <c r="I1516" s="7">
        <f t="shared" si="272"/>
        <v>0</v>
      </c>
      <c r="J1516" s="7">
        <f t="shared" si="273"/>
        <v>2</v>
      </c>
      <c r="K1516" s="8">
        <f t="shared" si="274"/>
        <v>1.2999999999999999E-2</v>
      </c>
      <c r="L1516" s="7">
        <f t="shared" si="275"/>
        <v>0.02</v>
      </c>
      <c r="M1516" s="8">
        <f t="shared" si="230"/>
        <v>2.5999999999999999E-2</v>
      </c>
      <c r="N1516" s="8">
        <f t="shared" si="231"/>
        <v>0.04</v>
      </c>
    </row>
    <row r="1517" spans="1:14" ht="15.75" customHeight="1" x14ac:dyDescent="0.35">
      <c r="A1517" s="7" t="str">
        <f t="shared" si="265"/>
        <v>blinks_gco_residencias_2023</v>
      </c>
      <c r="B1517" s="7" t="str">
        <f t="shared" si="266"/>
        <v>Facebook Brasil</v>
      </c>
      <c r="C1517" s="7" t="str">
        <f t="shared" si="267"/>
        <v>blinks_gco_residencias_na_conversao_facebook_all_ads_conv_ocpm_na_NA_na_po_int_saude_ambos-18a65anos_ppl_all_always-on-2023_peça-b_res-so-010223-578</v>
      </c>
      <c r="D1517" s="7" t="str">
        <f t="shared" si="268"/>
        <v>359387773</v>
      </c>
      <c r="E1517" s="7" t="str">
        <f>IF('Report DCM'!$H1517="In-Stream Video","Rich Media display banner",IF('Report DCM'!$I1517&gt;'Report DCM'!$J1517,"Standard",VLOOKUP(CONCATENATE(bd_adtype,"_",bd_creativetype),tabela,2,FALSE)))</f>
        <v>Dynamic Click</v>
      </c>
      <c r="F1517" s="7" t="str">
        <f t="shared" si="269"/>
        <v>blinks_gco_residencias_na_conversao_facebook_all_ads_conv_ocpm_na_NA_na_po_int_saude_ambos-18a65anos_ppl_all_always-on-2023_peça-b_res-so-010223-578</v>
      </c>
      <c r="G1517" s="7" t="str">
        <f t="shared" si="270"/>
        <v>550397194</v>
      </c>
      <c r="H1517" s="7" t="str">
        <f t="shared" si="271"/>
        <v>Tracking</v>
      </c>
      <c r="I1517" s="7">
        <f t="shared" si="272"/>
        <v>0</v>
      </c>
      <c r="J1517" s="7">
        <f t="shared" si="273"/>
        <v>1</v>
      </c>
      <c r="K1517" s="8">
        <f t="shared" si="274"/>
        <v>1.2999999999999999E-2</v>
      </c>
      <c r="L1517" s="7">
        <f t="shared" si="275"/>
        <v>0.02</v>
      </c>
      <c r="M1517" s="8">
        <f t="shared" si="230"/>
        <v>1.2999999999999999E-2</v>
      </c>
      <c r="N1517" s="8">
        <f t="shared" si="231"/>
        <v>0.02</v>
      </c>
    </row>
    <row r="1518" spans="1:14" ht="15.75" customHeight="1" x14ac:dyDescent="0.35">
      <c r="A1518" s="7" t="str">
        <f t="shared" si="265"/>
        <v>blinks_gco_residencias_2023</v>
      </c>
      <c r="B1518" s="7" t="str">
        <f t="shared" si="266"/>
        <v>Facebook Brasil</v>
      </c>
      <c r="C1518" s="7" t="str">
        <f t="shared" si="267"/>
        <v>blinks_gco_residencias_na_conversao_facebook_all_ads_conv_ocpm_na_NA_na_po_int_saude_ambos-18a65anos_ppl_all_always-on-2023_peça-c_res-so-010223-579</v>
      </c>
      <c r="D1518" s="7" t="str">
        <f t="shared" si="268"/>
        <v>359387767</v>
      </c>
      <c r="E1518" s="7" t="str">
        <f>IF('Report DCM'!$H1518="In-Stream Video","Rich Media display banner",IF('Report DCM'!$I1518&gt;'Report DCM'!$J1518,"Standard",VLOOKUP(CONCATENATE(bd_adtype,"_",bd_creativetype),tabela,2,FALSE)))</f>
        <v>Dynamic Click</v>
      </c>
      <c r="F1518" s="7" t="str">
        <f t="shared" si="269"/>
        <v>blinks_gco_residencias_na_conversao_facebook_all_ads_conv_ocpm_na_NA_na_po_int_saude_ambos-18a65anos_ppl_all_always-on-2023_peça-c_res-so-010223-579</v>
      </c>
      <c r="G1518" s="7" t="str">
        <f t="shared" si="270"/>
        <v>550397188</v>
      </c>
      <c r="H1518" s="7" t="str">
        <f t="shared" si="271"/>
        <v>Tracking</v>
      </c>
      <c r="I1518" s="7">
        <f t="shared" si="272"/>
        <v>0</v>
      </c>
      <c r="J1518" s="7">
        <f t="shared" si="273"/>
        <v>2</v>
      </c>
      <c r="K1518" s="8">
        <f t="shared" si="274"/>
        <v>1.2999999999999999E-2</v>
      </c>
      <c r="L1518" s="7">
        <f t="shared" si="275"/>
        <v>0.02</v>
      </c>
      <c r="M1518" s="8">
        <f t="shared" si="230"/>
        <v>2.5999999999999999E-2</v>
      </c>
      <c r="N1518" s="8">
        <f t="shared" si="231"/>
        <v>0.04</v>
      </c>
    </row>
    <row r="1519" spans="1:14" ht="15.75" customHeight="1" x14ac:dyDescent="0.35">
      <c r="A1519" s="7" t="str">
        <f t="shared" si="265"/>
        <v>blinks_gco_residencias_2023</v>
      </c>
      <c r="B1519" s="7" t="str">
        <f t="shared" si="266"/>
        <v>Facebook Brasil</v>
      </c>
      <c r="C1519" s="7" t="str">
        <f t="shared" si="267"/>
        <v>blinks_gco_residencias_na_conversao_facebook_all_ads_conv_ocpm_na_NA_na_po_int_saude_ambos-18a65anos_ppl_all_carnaval-2023_peça-a-30_res-so-010223-639</v>
      </c>
      <c r="D1519" s="7" t="str">
        <f t="shared" si="268"/>
        <v>360045229</v>
      </c>
      <c r="E1519" s="7" t="str">
        <f>IF('Report DCM'!$H1519="In-Stream Video","Rich Media display banner",IF('Report DCM'!$I1519&gt;'Report DCM'!$J1519,"Standard",VLOOKUP(CONCATENATE(bd_adtype,"_",bd_creativetype),tabela,2,FALSE)))</f>
        <v>Dynamic Click</v>
      </c>
      <c r="F1519" s="7" t="str">
        <f t="shared" si="269"/>
        <v>blinks_gco_residencias_na_conversao_facebook_all_ads_conv_ocpm_na_NA_na_po_int_saude_ambos-18a65anos_ppl_all_carnaval-2023_peça-a-30_res-so-010223-639</v>
      </c>
      <c r="G1519" s="7" t="str">
        <f t="shared" si="270"/>
        <v>550908489</v>
      </c>
      <c r="H1519" s="7" t="str">
        <f t="shared" si="271"/>
        <v>Tracking</v>
      </c>
      <c r="I1519" s="7">
        <f t="shared" si="272"/>
        <v>0</v>
      </c>
      <c r="J1519" s="7">
        <f t="shared" si="273"/>
        <v>1</v>
      </c>
      <c r="K1519" s="8">
        <f t="shared" si="274"/>
        <v>1.2999999999999999E-2</v>
      </c>
      <c r="L1519" s="7">
        <f t="shared" si="275"/>
        <v>0.02</v>
      </c>
      <c r="M1519" s="8">
        <f t="shared" si="230"/>
        <v>1.2999999999999999E-2</v>
      </c>
      <c r="N1519" s="8">
        <f t="shared" si="231"/>
        <v>0.02</v>
      </c>
    </row>
    <row r="1520" spans="1:14" ht="15.75" customHeight="1" x14ac:dyDescent="0.35">
      <c r="A1520" s="7" t="str">
        <f t="shared" si="265"/>
        <v>blinks_gco_residencias_2023</v>
      </c>
      <c r="B1520" s="7" t="str">
        <f t="shared" si="266"/>
        <v>Facebook Brasil</v>
      </c>
      <c r="C1520" s="7" t="str">
        <f t="shared" si="267"/>
        <v>blinks_gco_residencias_na_conversao_facebook_all_ads_conv_ocpm_na_NA_na_po_int_saude_ambos-18a65anos_ppl_all_carnaval-2023_peça-a-40_res-so-010223-612</v>
      </c>
      <c r="D1520" s="7" t="str">
        <f t="shared" si="268"/>
        <v>360200133</v>
      </c>
      <c r="E1520" s="7" t="str">
        <f>IF('Report DCM'!$H1520="In-Stream Video","Rich Media display banner",IF('Report DCM'!$I1520&gt;'Report DCM'!$J1520,"Standard",VLOOKUP(CONCATENATE(bd_adtype,"_",bd_creativetype),tabela,2,FALSE)))</f>
        <v>Dynamic Click</v>
      </c>
      <c r="F1520" s="7" t="str">
        <f t="shared" si="269"/>
        <v>blinks_gco_residencias_na_conversao_facebook_all_ads_conv_ocpm_na_NA_na_po_int_saude_ambos-18a65anos_ppl_all_carnaval-2023_peça-a-40_res-so-010223-612</v>
      </c>
      <c r="G1520" s="7" t="str">
        <f t="shared" si="270"/>
        <v>550908561</v>
      </c>
      <c r="H1520" s="7" t="str">
        <f t="shared" si="271"/>
        <v>Tracking</v>
      </c>
      <c r="I1520" s="7">
        <f t="shared" si="272"/>
        <v>0</v>
      </c>
      <c r="J1520" s="7">
        <f t="shared" si="273"/>
        <v>1</v>
      </c>
      <c r="K1520" s="8">
        <f t="shared" si="274"/>
        <v>1.2999999999999999E-2</v>
      </c>
      <c r="L1520" s="7">
        <f t="shared" si="275"/>
        <v>0.02</v>
      </c>
      <c r="M1520" s="8">
        <f t="shared" si="230"/>
        <v>1.2999999999999999E-2</v>
      </c>
      <c r="N1520" s="8">
        <f t="shared" si="231"/>
        <v>0.02</v>
      </c>
    </row>
    <row r="1521" spans="1:14" ht="15.75" customHeight="1" x14ac:dyDescent="0.35">
      <c r="A1521" s="7" t="str">
        <f t="shared" si="265"/>
        <v>blinks_gco_residencias_2023</v>
      </c>
      <c r="B1521" s="7" t="str">
        <f t="shared" si="266"/>
        <v>Facebook Brasil</v>
      </c>
      <c r="C1521" s="7" t="str">
        <f t="shared" si="267"/>
        <v>blinks_gco_residencias_na_conversao_facebook_all_ads_conv_ocpm_na_NA_na_po_int_saude_ambos-18a65anos_ppl_all_carnaval-2023_peça-b-30_res-so-010223-640</v>
      </c>
      <c r="D1521" s="7" t="str">
        <f t="shared" si="268"/>
        <v>360045226</v>
      </c>
      <c r="E1521" s="7" t="str">
        <f>IF('Report DCM'!$H1521="In-Stream Video","Rich Media display banner",IF('Report DCM'!$I1521&gt;'Report DCM'!$J1521,"Standard",VLOOKUP(CONCATENATE(bd_adtype,"_",bd_creativetype),tabela,2,FALSE)))</f>
        <v>Dynamic Click</v>
      </c>
      <c r="F1521" s="7" t="str">
        <f t="shared" si="269"/>
        <v>blinks_gco_residencias_na_conversao_facebook_all_ads_conv_ocpm_na_NA_na_po_int_saude_ambos-18a65anos_ppl_all_carnaval-2023_peça-b-30_res-so-010223-640</v>
      </c>
      <c r="G1521" s="7" t="str">
        <f t="shared" si="270"/>
        <v>550908486</v>
      </c>
      <c r="H1521" s="7" t="str">
        <f t="shared" si="271"/>
        <v>Tracking</v>
      </c>
      <c r="I1521" s="7">
        <f t="shared" si="272"/>
        <v>0</v>
      </c>
      <c r="J1521" s="7">
        <f t="shared" si="273"/>
        <v>1</v>
      </c>
      <c r="K1521" s="8">
        <f t="shared" si="274"/>
        <v>1.2999999999999999E-2</v>
      </c>
      <c r="L1521" s="7">
        <f t="shared" si="275"/>
        <v>0.02</v>
      </c>
      <c r="M1521" s="8">
        <f t="shared" si="230"/>
        <v>1.2999999999999999E-2</v>
      </c>
      <c r="N1521" s="8">
        <f t="shared" si="231"/>
        <v>0.02</v>
      </c>
    </row>
    <row r="1522" spans="1:14" ht="15.75" customHeight="1" x14ac:dyDescent="0.35">
      <c r="A1522" s="7" t="str">
        <f t="shared" si="265"/>
        <v>blinks_gco_residencias_2023</v>
      </c>
      <c r="B1522" s="7" t="str">
        <f t="shared" si="266"/>
        <v>Facebook Brasil</v>
      </c>
      <c r="C1522" s="7" t="str">
        <f t="shared" si="267"/>
        <v>blinks_gco_residencias_na_conversao_facebook_all_ads_conv_ocpm_na_NA_na_po_int_saude_ambos-18a65anos_ppl_all_carnaval-2023_peça-b-40_res-so-010223-613</v>
      </c>
      <c r="D1522" s="7" t="str">
        <f t="shared" si="268"/>
        <v>360200130</v>
      </c>
      <c r="E1522" s="7" t="str">
        <f>IF('Report DCM'!$H1522="In-Stream Video","Rich Media display banner",IF('Report DCM'!$I1522&gt;'Report DCM'!$J1522,"Standard",VLOOKUP(CONCATENATE(bd_adtype,"_",bd_creativetype),tabela,2,FALSE)))</f>
        <v>Dynamic Click</v>
      </c>
      <c r="F1522" s="7" t="str">
        <f t="shared" si="269"/>
        <v>blinks_gco_residencias_na_conversao_facebook_all_ads_conv_ocpm_na_NA_na_po_int_saude_ambos-18a65anos_ppl_all_carnaval-2023_peça-b-40_res-so-010223-613</v>
      </c>
      <c r="G1522" s="7" t="str">
        <f t="shared" si="270"/>
        <v>550908558</v>
      </c>
      <c r="H1522" s="7" t="str">
        <f t="shared" si="271"/>
        <v>Tracking</v>
      </c>
      <c r="I1522" s="7">
        <f t="shared" si="272"/>
        <v>0</v>
      </c>
      <c r="J1522" s="7">
        <f t="shared" si="273"/>
        <v>3</v>
      </c>
      <c r="K1522" s="8">
        <f t="shared" si="274"/>
        <v>1.2999999999999999E-2</v>
      </c>
      <c r="L1522" s="7">
        <f t="shared" si="275"/>
        <v>0.02</v>
      </c>
      <c r="M1522" s="8">
        <f t="shared" si="230"/>
        <v>3.9E-2</v>
      </c>
      <c r="N1522" s="8">
        <f t="shared" si="231"/>
        <v>0.06</v>
      </c>
    </row>
    <row r="1523" spans="1:14" ht="15.75" customHeight="1" x14ac:dyDescent="0.35">
      <c r="A1523" s="7" t="str">
        <f t="shared" si="265"/>
        <v>blinks_gco_residencias_2023</v>
      </c>
      <c r="B1523" s="7" t="str">
        <f t="shared" si="266"/>
        <v>Facebook Brasil</v>
      </c>
      <c r="C1523" s="7" t="str">
        <f t="shared" si="267"/>
        <v>blinks_gco_residencias_na_conversao_facebook_all_ads_conv_ocpm_na_NA_na_po_int_saude_ambos-18a65anos_ppl_all_carnaval-2023_peça-c-30_res-so-010223-641</v>
      </c>
      <c r="D1523" s="7" t="str">
        <f t="shared" si="268"/>
        <v>360045223</v>
      </c>
      <c r="E1523" s="7" t="str">
        <f>IF('Report DCM'!$H1523="In-Stream Video","Rich Media display banner",IF('Report DCM'!$I1523&gt;'Report DCM'!$J1523,"Standard",VLOOKUP(CONCATENATE(bd_adtype,"_",bd_creativetype),tabela,2,FALSE)))</f>
        <v>Dynamic Click</v>
      </c>
      <c r="F1523" s="7" t="str">
        <f t="shared" si="269"/>
        <v>blinks_gco_residencias_na_conversao_facebook_all_ads_conv_ocpm_na_NA_na_po_int_saude_ambos-18a65anos_ppl_all_carnaval-2023_peça-c-30_res-so-010223-641</v>
      </c>
      <c r="G1523" s="7" t="str">
        <f t="shared" si="270"/>
        <v>550908483</v>
      </c>
      <c r="H1523" s="7" t="str">
        <f t="shared" si="271"/>
        <v>Tracking</v>
      </c>
      <c r="I1523" s="7">
        <f t="shared" si="272"/>
        <v>0</v>
      </c>
      <c r="J1523" s="7">
        <f t="shared" si="273"/>
        <v>1</v>
      </c>
      <c r="K1523" s="8">
        <f t="shared" si="274"/>
        <v>1.2999999999999999E-2</v>
      </c>
      <c r="L1523" s="7">
        <f t="shared" si="275"/>
        <v>0.02</v>
      </c>
      <c r="M1523" s="8">
        <f t="shared" si="230"/>
        <v>1.2999999999999999E-2</v>
      </c>
      <c r="N1523" s="8">
        <f t="shared" si="231"/>
        <v>0.02</v>
      </c>
    </row>
    <row r="1524" spans="1:14" ht="15.75" customHeight="1" x14ac:dyDescent="0.35">
      <c r="A1524" s="7" t="str">
        <f t="shared" si="265"/>
        <v>blinks_gco_residencias_2023</v>
      </c>
      <c r="B1524" s="7" t="str">
        <f t="shared" si="266"/>
        <v>Facebook Brasil</v>
      </c>
      <c r="C1524" s="7" t="str">
        <f t="shared" si="267"/>
        <v>blinks_gco_residencias_na_conversao_facebook_all_ads_conv_ocpm_na_NA_na_po_lal_alunos-leads_ambos-18a65anos_ppl_all_always-on-2023_peça-a_res-so-010223-580</v>
      </c>
      <c r="D1524" s="7" t="str">
        <f t="shared" si="268"/>
        <v>359387761</v>
      </c>
      <c r="E1524" s="7" t="str">
        <f>IF('Report DCM'!$H1524="In-Stream Video","Rich Media display banner",IF('Report DCM'!$I1524&gt;'Report DCM'!$J1524,"Standard",VLOOKUP(CONCATENATE(bd_adtype,"_",bd_creativetype),tabela,2,FALSE)))</f>
        <v>Dynamic Click</v>
      </c>
      <c r="F1524" s="7" t="str">
        <f t="shared" si="269"/>
        <v>blinks_gco_residencias_na_conversao_facebook_all_ads_conv_ocpm_na_NA_na_po_lal_alunos-leads_ambos-18a65anos_ppl_all_always-on-2023_peça-a_res-so-010223-580</v>
      </c>
      <c r="G1524" s="7" t="str">
        <f t="shared" si="270"/>
        <v>550397182</v>
      </c>
      <c r="H1524" s="7" t="str">
        <f t="shared" si="271"/>
        <v>Tracking</v>
      </c>
      <c r="I1524" s="7">
        <f t="shared" si="272"/>
        <v>0</v>
      </c>
      <c r="J1524" s="7">
        <f t="shared" si="273"/>
        <v>918</v>
      </c>
      <c r="K1524" s="8">
        <f t="shared" si="274"/>
        <v>1.2999999999999999E-2</v>
      </c>
      <c r="L1524" s="7">
        <f t="shared" si="275"/>
        <v>0.02</v>
      </c>
      <c r="M1524" s="8">
        <f t="shared" si="230"/>
        <v>11.933999999999999</v>
      </c>
      <c r="N1524" s="8">
        <f t="shared" si="231"/>
        <v>18.36</v>
      </c>
    </row>
    <row r="1525" spans="1:14" ht="15.75" customHeight="1" x14ac:dyDescent="0.35">
      <c r="A1525" s="7" t="str">
        <f t="shared" si="265"/>
        <v>blinks_gco_residencias_2023</v>
      </c>
      <c r="B1525" s="7" t="str">
        <f t="shared" si="266"/>
        <v>Facebook Brasil</v>
      </c>
      <c r="C1525" s="7" t="str">
        <f t="shared" si="267"/>
        <v>blinks_gco_residencias_na_conversao_facebook_all_ads_conv_ocpm_na_NA_na_po_lal_alunos-leads_ambos-18a65anos_ppl_all_always-on-2023_peça-b_res-so-010223-581</v>
      </c>
      <c r="D1525" s="7" t="str">
        <f t="shared" si="268"/>
        <v>359387755</v>
      </c>
      <c r="E1525" s="7" t="str">
        <f>IF('Report DCM'!$H1525="In-Stream Video","Rich Media display banner",IF('Report DCM'!$I1525&gt;'Report DCM'!$J1525,"Standard",VLOOKUP(CONCATENATE(bd_adtype,"_",bd_creativetype),tabela,2,FALSE)))</f>
        <v>Dynamic Click</v>
      </c>
      <c r="F1525" s="7" t="str">
        <f t="shared" si="269"/>
        <v>blinks_gco_residencias_na_conversao_facebook_all_ads_conv_ocpm_na_NA_na_po_lal_alunos-leads_ambos-18a65anos_ppl_all_always-on-2023_peça-b_res-so-010223-581</v>
      </c>
      <c r="G1525" s="7" t="str">
        <f t="shared" si="270"/>
        <v>550397176</v>
      </c>
      <c r="H1525" s="7" t="str">
        <f t="shared" si="271"/>
        <v>Tracking</v>
      </c>
      <c r="I1525" s="7">
        <f t="shared" si="272"/>
        <v>0</v>
      </c>
      <c r="J1525" s="7">
        <f t="shared" si="273"/>
        <v>367</v>
      </c>
      <c r="K1525" s="8">
        <f t="shared" si="274"/>
        <v>1.2999999999999999E-2</v>
      </c>
      <c r="L1525" s="7">
        <f t="shared" si="275"/>
        <v>0.02</v>
      </c>
      <c r="M1525" s="8">
        <f t="shared" si="230"/>
        <v>4.7709999999999999</v>
      </c>
      <c r="N1525" s="8">
        <f t="shared" si="231"/>
        <v>7.34</v>
      </c>
    </row>
    <row r="1526" spans="1:14" ht="15.75" customHeight="1" x14ac:dyDescent="0.35">
      <c r="A1526" s="7" t="str">
        <f t="shared" si="265"/>
        <v>blinks_gco_residencias_2023</v>
      </c>
      <c r="B1526" s="7" t="str">
        <f t="shared" si="266"/>
        <v>Facebook Brasil</v>
      </c>
      <c r="C1526" s="7" t="str">
        <f t="shared" si="267"/>
        <v>blinks_gco_residencias_na_conversao_facebook_all_ads_conv_ocpm_na_NA_na_po_lal_alunos-leads_ambos-18a65anos_ppl_all_always-on-2023_peça-c_res-so-010223-582</v>
      </c>
      <c r="D1526" s="7" t="str">
        <f t="shared" si="268"/>
        <v>359387749</v>
      </c>
      <c r="E1526" s="7" t="str">
        <f>IF('Report DCM'!$H1526="In-Stream Video","Rich Media display banner",IF('Report DCM'!$I1526&gt;'Report DCM'!$J1526,"Standard",VLOOKUP(CONCATENATE(bd_adtype,"_",bd_creativetype),tabela,2,FALSE)))</f>
        <v>Dynamic Click</v>
      </c>
      <c r="F1526" s="7" t="str">
        <f t="shared" si="269"/>
        <v>blinks_gco_residencias_na_conversao_facebook_all_ads_conv_ocpm_na_NA_na_po_lal_alunos-leads_ambos-18a65anos_ppl_all_always-on-2023_peça-c_res-so-010223-582</v>
      </c>
      <c r="G1526" s="7" t="str">
        <f t="shared" si="270"/>
        <v>550397170</v>
      </c>
      <c r="H1526" s="7" t="str">
        <f t="shared" si="271"/>
        <v>Tracking</v>
      </c>
      <c r="I1526" s="7">
        <f t="shared" si="272"/>
        <v>0</v>
      </c>
      <c r="J1526" s="7">
        <f t="shared" si="273"/>
        <v>327</v>
      </c>
      <c r="K1526" s="8">
        <f t="shared" si="274"/>
        <v>1.2999999999999999E-2</v>
      </c>
      <c r="L1526" s="7">
        <f t="shared" si="275"/>
        <v>0.02</v>
      </c>
      <c r="M1526" s="8">
        <f t="shared" si="230"/>
        <v>4.2509999999999994</v>
      </c>
      <c r="N1526" s="8">
        <f t="shared" si="231"/>
        <v>6.54</v>
      </c>
    </row>
    <row r="1527" spans="1:14" ht="15.75" customHeight="1" x14ac:dyDescent="0.35">
      <c r="A1527" s="7" t="str">
        <f t="shared" si="265"/>
        <v>blinks_gco_residencias_2023</v>
      </c>
      <c r="B1527" s="7" t="str">
        <f t="shared" si="266"/>
        <v>Facebook Brasil</v>
      </c>
      <c r="C1527" s="7" t="str">
        <f t="shared" si="267"/>
        <v>blinks_gco_residencias_na_conversao_facebook_all_ads_conv_ocpm_na_NA_na_po_lal_alunos-leads_ambos-18a65anos_ppl_all_carnaval-2023_peça-a-30_res-so-010223-642</v>
      </c>
      <c r="D1527" s="7" t="str">
        <f t="shared" si="268"/>
        <v>360045220</v>
      </c>
      <c r="E1527" s="7" t="str">
        <f>IF('Report DCM'!$H1527="In-Stream Video","Rich Media display banner",IF('Report DCM'!$I1527&gt;'Report DCM'!$J1527,"Standard",VLOOKUP(CONCATENATE(bd_adtype,"_",bd_creativetype),tabela,2,FALSE)))</f>
        <v>Dynamic Click</v>
      </c>
      <c r="F1527" s="7" t="str">
        <f t="shared" si="269"/>
        <v>blinks_gco_residencias_na_conversao_facebook_all_ads_conv_ocpm_na_NA_na_po_lal_alunos-leads_ambos-18a65anos_ppl_all_carnaval-2023_peça-a-30_res-so-010223-642</v>
      </c>
      <c r="G1527" s="7" t="str">
        <f t="shared" si="270"/>
        <v>550908480</v>
      </c>
      <c r="H1527" s="7" t="str">
        <f t="shared" si="271"/>
        <v>Tracking</v>
      </c>
      <c r="I1527" s="7">
        <f t="shared" si="272"/>
        <v>0</v>
      </c>
      <c r="J1527" s="7">
        <f t="shared" si="273"/>
        <v>2</v>
      </c>
      <c r="K1527" s="8">
        <f t="shared" si="274"/>
        <v>1.2999999999999999E-2</v>
      </c>
      <c r="L1527" s="7">
        <f t="shared" si="275"/>
        <v>0.02</v>
      </c>
      <c r="M1527" s="8">
        <f t="shared" si="230"/>
        <v>2.5999999999999999E-2</v>
      </c>
      <c r="N1527" s="8">
        <f t="shared" si="231"/>
        <v>0.04</v>
      </c>
    </row>
    <row r="1528" spans="1:14" ht="15.75" customHeight="1" x14ac:dyDescent="0.35">
      <c r="A1528" s="7" t="str">
        <f t="shared" si="265"/>
        <v>blinks_gco_residencias_2023</v>
      </c>
      <c r="B1528" s="7" t="str">
        <f t="shared" si="266"/>
        <v>Facebook Brasil</v>
      </c>
      <c r="C1528" s="7" t="str">
        <f t="shared" si="267"/>
        <v>blinks_gco_residencias_na_conversao_facebook_all_ads_conv_ocpm_na_NA_na_po_lal_alunos-leads_ambos-18a65anos_ppl_all_carnaval-2023_peça-a-40_res-so-010223-615</v>
      </c>
      <c r="D1528" s="7" t="str">
        <f t="shared" si="268"/>
        <v>360200124</v>
      </c>
      <c r="E1528" s="7" t="str">
        <f>IF('Report DCM'!$H1528="In-Stream Video","Rich Media display banner",IF('Report DCM'!$I1528&gt;'Report DCM'!$J1528,"Standard",VLOOKUP(CONCATENATE(bd_adtype,"_",bd_creativetype),tabela,2,FALSE)))</f>
        <v>Dynamic Click</v>
      </c>
      <c r="F1528" s="7" t="str">
        <f t="shared" si="269"/>
        <v>blinks_gco_residencias_na_conversao_facebook_all_ads_conv_ocpm_na_NA_na_po_lal_alunos-leads_ambos-18a65anos_ppl_all_carnaval-2023_peça-a-40_res-so-010223-615</v>
      </c>
      <c r="G1528" s="7" t="str">
        <f t="shared" si="270"/>
        <v>550908552</v>
      </c>
      <c r="H1528" s="7" t="str">
        <f t="shared" si="271"/>
        <v>Tracking</v>
      </c>
      <c r="I1528" s="7">
        <f t="shared" si="272"/>
        <v>0</v>
      </c>
      <c r="J1528" s="7">
        <f t="shared" si="273"/>
        <v>16</v>
      </c>
      <c r="K1528" s="8">
        <f t="shared" si="274"/>
        <v>1.2999999999999999E-2</v>
      </c>
      <c r="L1528" s="7">
        <f t="shared" si="275"/>
        <v>0.02</v>
      </c>
      <c r="M1528" s="8">
        <f t="shared" si="230"/>
        <v>0.20799999999999999</v>
      </c>
      <c r="N1528" s="8">
        <f t="shared" si="231"/>
        <v>0.32</v>
      </c>
    </row>
    <row r="1529" spans="1:14" ht="15.75" customHeight="1" x14ac:dyDescent="0.35">
      <c r="A1529" s="7" t="str">
        <f t="shared" si="265"/>
        <v>blinks_gco_residencias_2023</v>
      </c>
      <c r="B1529" s="7" t="str">
        <f t="shared" si="266"/>
        <v>Facebook Brasil</v>
      </c>
      <c r="C1529" s="7" t="str">
        <f t="shared" si="267"/>
        <v>blinks_gco_residencias_na_conversao_facebook_all_ads_conv_ocpm_na_NA_na_po_lal_alunos-leads_ambos-18a65anos_ppl_all_carnaval-2023_peça-b-30_res-so-010223-643</v>
      </c>
      <c r="D1529" s="7" t="str">
        <f t="shared" si="268"/>
        <v>360045217</v>
      </c>
      <c r="E1529" s="7" t="str">
        <f>IF('Report DCM'!$H1529="In-Stream Video","Rich Media display banner",IF('Report DCM'!$I1529&gt;'Report DCM'!$J1529,"Standard",VLOOKUP(CONCATENATE(bd_adtype,"_",bd_creativetype),tabela,2,FALSE)))</f>
        <v>Dynamic Click</v>
      </c>
      <c r="F1529" s="7" t="str">
        <f t="shared" si="269"/>
        <v>blinks_gco_residencias_na_conversao_facebook_all_ads_conv_ocpm_na_NA_na_po_lal_alunos-leads_ambos-18a65anos_ppl_all_carnaval-2023_peça-b-30_res-so-010223-643</v>
      </c>
      <c r="G1529" s="7" t="str">
        <f t="shared" si="270"/>
        <v>550908477</v>
      </c>
      <c r="H1529" s="7" t="str">
        <f t="shared" si="271"/>
        <v>Tracking</v>
      </c>
      <c r="I1529" s="7">
        <f t="shared" si="272"/>
        <v>0</v>
      </c>
      <c r="J1529" s="7">
        <f t="shared" si="273"/>
        <v>2</v>
      </c>
      <c r="K1529" s="8">
        <f t="shared" si="274"/>
        <v>1.2999999999999999E-2</v>
      </c>
      <c r="L1529" s="7">
        <f t="shared" si="275"/>
        <v>0.02</v>
      </c>
      <c r="M1529" s="8">
        <f t="shared" si="230"/>
        <v>2.5999999999999999E-2</v>
      </c>
      <c r="N1529" s="8">
        <f t="shared" si="231"/>
        <v>0.04</v>
      </c>
    </row>
    <row r="1530" spans="1:14" ht="15.75" customHeight="1" x14ac:dyDescent="0.35">
      <c r="A1530" s="7" t="str">
        <f t="shared" si="265"/>
        <v>blinks_gco_residencias_2023</v>
      </c>
      <c r="B1530" s="7" t="str">
        <f t="shared" si="266"/>
        <v>Facebook Brasil</v>
      </c>
      <c r="C1530" s="7" t="str">
        <f t="shared" si="267"/>
        <v>blinks_gco_residencias_na_conversao_facebook_all_ads_conv_ocpm_na_NA_na_po_lal_alunos-leads_ambos-18a65anos_ppl_all_carnaval-2023_peça-b-40_res-so-010223-616</v>
      </c>
      <c r="D1530" s="7" t="str">
        <f t="shared" si="268"/>
        <v>360200121</v>
      </c>
      <c r="E1530" s="7" t="str">
        <f>IF('Report DCM'!$H1530="In-Stream Video","Rich Media display banner",IF('Report DCM'!$I1530&gt;'Report DCM'!$J1530,"Standard",VLOOKUP(CONCATENATE(bd_adtype,"_",bd_creativetype),tabela,2,FALSE)))</f>
        <v>Dynamic Click</v>
      </c>
      <c r="F1530" s="7" t="str">
        <f t="shared" si="269"/>
        <v>blinks_gco_residencias_na_conversao_facebook_all_ads_conv_ocpm_na_NA_na_po_lal_alunos-leads_ambos-18a65anos_ppl_all_carnaval-2023_peça-b-40_res-so-010223-616</v>
      </c>
      <c r="G1530" s="7" t="str">
        <f t="shared" si="270"/>
        <v>550908549</v>
      </c>
      <c r="H1530" s="7" t="str">
        <f t="shared" si="271"/>
        <v>Tracking</v>
      </c>
      <c r="I1530" s="7">
        <f t="shared" si="272"/>
        <v>0</v>
      </c>
      <c r="J1530" s="7">
        <f t="shared" si="273"/>
        <v>29</v>
      </c>
      <c r="K1530" s="8">
        <f t="shared" si="274"/>
        <v>1.2999999999999999E-2</v>
      </c>
      <c r="L1530" s="7">
        <f t="shared" si="275"/>
        <v>0.02</v>
      </c>
      <c r="M1530" s="8">
        <f t="shared" si="230"/>
        <v>0.377</v>
      </c>
      <c r="N1530" s="8">
        <f t="shared" si="231"/>
        <v>0.57999999999999996</v>
      </c>
    </row>
    <row r="1531" spans="1:14" ht="15.75" customHeight="1" x14ac:dyDescent="0.35">
      <c r="A1531" s="7" t="str">
        <f t="shared" si="265"/>
        <v>blinks_gco_residencias_2023</v>
      </c>
      <c r="B1531" s="7" t="str">
        <f t="shared" si="266"/>
        <v>Facebook Brasil</v>
      </c>
      <c r="C1531" s="7" t="str">
        <f t="shared" si="267"/>
        <v>blinks_gco_residencias_na_conversao_facebook_all_ads_conv_ocpm_na_NA_na_po_lal_alunos-leads_ambos-18a65anos_ppl_all_carnaval-2023_peça-c-40_res-so-010223-617</v>
      </c>
      <c r="D1531" s="7" t="str">
        <f t="shared" si="268"/>
        <v>360200118</v>
      </c>
      <c r="E1531" s="7" t="str">
        <f>IF('Report DCM'!$H1531="In-Stream Video","Rich Media display banner",IF('Report DCM'!$I1531&gt;'Report DCM'!$J1531,"Standard",VLOOKUP(CONCATENATE(bd_adtype,"_",bd_creativetype),tabela,2,FALSE)))</f>
        <v>Dynamic Click</v>
      </c>
      <c r="F1531" s="7" t="str">
        <f t="shared" si="269"/>
        <v>blinks_gco_residencias_na_conversao_facebook_all_ads_conv_ocpm_na_NA_na_po_lal_alunos-leads_ambos-18a65anos_ppl_all_carnaval-2023_peça-c-40_res-so-010223-617</v>
      </c>
      <c r="G1531" s="7" t="str">
        <f t="shared" si="270"/>
        <v>550908546</v>
      </c>
      <c r="H1531" s="7" t="str">
        <f t="shared" si="271"/>
        <v>Tracking</v>
      </c>
      <c r="I1531" s="7">
        <f t="shared" si="272"/>
        <v>0</v>
      </c>
      <c r="J1531" s="7">
        <f t="shared" si="273"/>
        <v>99</v>
      </c>
      <c r="K1531" s="8">
        <f t="shared" si="274"/>
        <v>1.2999999999999999E-2</v>
      </c>
      <c r="L1531" s="7">
        <f t="shared" si="275"/>
        <v>0.02</v>
      </c>
      <c r="M1531" s="8">
        <f t="shared" si="230"/>
        <v>1.2869999999999999</v>
      </c>
      <c r="N1531" s="8">
        <f t="shared" si="231"/>
        <v>1.98</v>
      </c>
    </row>
    <row r="1532" spans="1:14" ht="15.75" customHeight="1" x14ac:dyDescent="0.35">
      <c r="A1532" s="7" t="str">
        <f t="shared" si="265"/>
        <v>blinks_gco_residencias_2023</v>
      </c>
      <c r="B1532" s="7" t="str">
        <f t="shared" si="266"/>
        <v>Facebook Brasil</v>
      </c>
      <c r="C1532" s="7" t="str">
        <f t="shared" si="267"/>
        <v>blinks_gco_residencias_na_conversao_facebook_all_ads_conv_ocpm_na_NA_na_po_lal_alunos-leads_ambos-18a65anos_ppl_all_reinvencao-2023_lote-3-b_res-so-010123-174</v>
      </c>
      <c r="D1532" s="7" t="str">
        <f t="shared" si="268"/>
        <v>356063219</v>
      </c>
      <c r="E1532" s="7" t="str">
        <f>IF('Report DCM'!$H1532="In-Stream Video","Rich Media display banner",IF('Report DCM'!$I1532&gt;'Report DCM'!$J1532,"Standard",VLOOKUP(CONCATENATE(bd_adtype,"_",bd_creativetype),tabela,2,FALSE)))</f>
        <v>Dynamic Click</v>
      </c>
      <c r="F1532" s="7" t="str">
        <f t="shared" si="269"/>
        <v>blinks_gco_residencias_na_conversao_facebook_all_ads_conv_ocpm_na_NA_na_po_lal_alunos-leads_ambos-18a65anos_ppl_all_reinvencao-2023_lote-3-b_res-so-010123-174</v>
      </c>
      <c r="G1532" s="7" t="str">
        <f t="shared" si="270"/>
        <v>547182317</v>
      </c>
      <c r="H1532" s="7" t="str">
        <f t="shared" si="271"/>
        <v>Tracking</v>
      </c>
      <c r="I1532" s="7">
        <f t="shared" si="272"/>
        <v>0</v>
      </c>
      <c r="J1532" s="7">
        <f t="shared" si="273"/>
        <v>2</v>
      </c>
      <c r="K1532" s="8">
        <f t="shared" si="274"/>
        <v>1.2999999999999999E-2</v>
      </c>
      <c r="L1532" s="7">
        <f t="shared" si="275"/>
        <v>0.02</v>
      </c>
      <c r="M1532" s="8">
        <f t="shared" ref="M1532:M1786" si="276">IF(E1532="Dynamic Click",J1532*K1532,K1532*$I1532/1000)</f>
        <v>2.5999999999999999E-2</v>
      </c>
      <c r="N1532" s="8">
        <f t="shared" ref="N1532:N1786" si="277">IF(E1532="Dynamic Click",J1532*L1532,L1532*$I1532/1000)</f>
        <v>0.04</v>
      </c>
    </row>
    <row r="1533" spans="1:14" ht="15.75" customHeight="1" x14ac:dyDescent="0.35">
      <c r="A1533" s="7" t="str">
        <f t="shared" si="265"/>
        <v>blinks_gco_residencias_2023</v>
      </c>
      <c r="B1533" s="7" t="str">
        <f t="shared" si="266"/>
        <v>Facebook Brasil</v>
      </c>
      <c r="C1533" s="7" t="str">
        <f t="shared" si="267"/>
        <v>blinks_gco_residencias_na_conversao_facebook_all_ads_conv_ocpm_na_NA_na_po_lal_alunos-leads_ambos-18a65anos_ppl_all_reinvencao-2023_lote-4-b_res-so-010123-198</v>
      </c>
      <c r="D1533" s="7" t="str">
        <f t="shared" si="268"/>
        <v>356063147</v>
      </c>
      <c r="E1533" s="7" t="str">
        <f>IF('Report DCM'!$H1533="In-Stream Video","Rich Media display banner",IF('Report DCM'!$I1533&gt;'Report DCM'!$J1533,"Standard",VLOOKUP(CONCATENATE(bd_adtype,"_",bd_creativetype),tabela,2,FALSE)))</f>
        <v>Dynamic Click</v>
      </c>
      <c r="F1533" s="7" t="str">
        <f t="shared" si="269"/>
        <v>blinks_gco_residencias_na_conversao_facebook_all_ads_conv_ocpm_na_NA_na_po_lal_alunos-leads_ambos-18a65anos_ppl_all_reinvencao-2023_lote-4-b_res-so-010123-198</v>
      </c>
      <c r="G1533" s="7" t="str">
        <f t="shared" si="270"/>
        <v>547176245</v>
      </c>
      <c r="H1533" s="7" t="str">
        <f t="shared" si="271"/>
        <v>Tracking</v>
      </c>
      <c r="I1533" s="7">
        <f t="shared" si="272"/>
        <v>0</v>
      </c>
      <c r="J1533" s="7">
        <f t="shared" si="273"/>
        <v>1</v>
      </c>
      <c r="K1533" s="8">
        <f t="shared" si="274"/>
        <v>1.2999999999999999E-2</v>
      </c>
      <c r="L1533" s="7">
        <f t="shared" si="275"/>
        <v>0.02</v>
      </c>
      <c r="M1533" s="8">
        <f t="shared" si="276"/>
        <v>1.2999999999999999E-2</v>
      </c>
      <c r="N1533" s="8">
        <f t="shared" si="277"/>
        <v>0.02</v>
      </c>
    </row>
    <row r="1534" spans="1:14" ht="15.75" customHeight="1" x14ac:dyDescent="0.35">
      <c r="A1534" s="7" t="str">
        <f t="shared" si="265"/>
        <v>blinks_gco_residencias_2023</v>
      </c>
      <c r="B1534" s="7" t="str">
        <f t="shared" si="266"/>
        <v>Facebook Brasil</v>
      </c>
      <c r="C1534" s="7" t="str">
        <f t="shared" si="267"/>
        <v>blinks_gco_residencias_na_conversao_facebook_all_ads_conv_ocpm_na_NA_na_po_lal_alunos-leads_ambos-18a65anos_ppl_all_reinvencao-2023_ultimas-horas-a_res-so-010123-413</v>
      </c>
      <c r="D1534" s="7" t="str">
        <f t="shared" si="268"/>
        <v>357356738</v>
      </c>
      <c r="E1534" s="7" t="str">
        <f>IF('Report DCM'!$H1534="In-Stream Video","Rich Media display banner",IF('Report DCM'!$I1534&gt;'Report DCM'!$J1534,"Standard",VLOOKUP(CONCATENATE(bd_adtype,"_",bd_creativetype),tabela,2,FALSE)))</f>
        <v>Dynamic Click</v>
      </c>
      <c r="F1534" s="7" t="str">
        <f t="shared" si="269"/>
        <v>blinks_gco_residencias_na_conversao_facebook_all_ads_conv_ocpm_na_NA_na_po_lal_alunos-leads_ambos-18a65anos_ppl_all_reinvencao-2023_ultimas-horas-a_res-so-010123-413</v>
      </c>
      <c r="G1534" s="7" t="str">
        <f t="shared" si="270"/>
        <v>548471931</v>
      </c>
      <c r="H1534" s="7" t="str">
        <f t="shared" si="271"/>
        <v>Tracking</v>
      </c>
      <c r="I1534" s="7">
        <f t="shared" si="272"/>
        <v>0</v>
      </c>
      <c r="J1534" s="7">
        <f t="shared" si="273"/>
        <v>14</v>
      </c>
      <c r="K1534" s="8">
        <f t="shared" si="274"/>
        <v>1.2999999999999999E-2</v>
      </c>
      <c r="L1534" s="7">
        <f t="shared" si="275"/>
        <v>0.02</v>
      </c>
      <c r="M1534" s="8">
        <f t="shared" si="276"/>
        <v>0.182</v>
      </c>
      <c r="N1534" s="8">
        <f t="shared" si="277"/>
        <v>0.28000000000000003</v>
      </c>
    </row>
    <row r="1535" spans="1:14" ht="15.75" customHeight="1" x14ac:dyDescent="0.35">
      <c r="A1535" s="7" t="str">
        <f t="shared" si="265"/>
        <v>blinks_gco_residencias_2023</v>
      </c>
      <c r="B1535" s="7" t="str">
        <f t="shared" si="266"/>
        <v>Facebook Brasil</v>
      </c>
      <c r="C1535" s="7" t="str">
        <f t="shared" si="267"/>
        <v>blinks_gco_residencias_na_conversao_facebook_all_ads_conv_ocpm_na_NA_na_po_lal_alunos-leads_ambos-18a65anos_ppl_all_reinvencao-2023_ultimas-horas-b_res-so-010123-414</v>
      </c>
      <c r="D1535" s="7" t="str">
        <f t="shared" si="268"/>
        <v>357356735</v>
      </c>
      <c r="E1535" s="7" t="str">
        <f>IF('Report DCM'!$H1535="In-Stream Video","Rich Media display banner",IF('Report DCM'!$I1535&gt;'Report DCM'!$J1535,"Standard",VLOOKUP(CONCATENATE(bd_adtype,"_",bd_creativetype),tabela,2,FALSE)))</f>
        <v>Dynamic Click</v>
      </c>
      <c r="F1535" s="7" t="str">
        <f t="shared" si="269"/>
        <v>blinks_gco_residencias_na_conversao_facebook_all_ads_conv_ocpm_na_NA_na_po_lal_alunos-leads_ambos-18a65anos_ppl_all_reinvencao-2023_ultimas-horas-b_res-so-010123-414</v>
      </c>
      <c r="G1535" s="7" t="str">
        <f t="shared" si="270"/>
        <v>548471928</v>
      </c>
      <c r="H1535" s="7" t="str">
        <f t="shared" si="271"/>
        <v>Tracking</v>
      </c>
      <c r="I1535" s="7">
        <f t="shared" si="272"/>
        <v>0</v>
      </c>
      <c r="J1535" s="7">
        <f t="shared" si="273"/>
        <v>69</v>
      </c>
      <c r="K1535" s="8">
        <f t="shared" si="274"/>
        <v>1.2999999999999999E-2</v>
      </c>
      <c r="L1535" s="7">
        <f t="shared" si="275"/>
        <v>0.02</v>
      </c>
      <c r="M1535" s="8">
        <f t="shared" si="276"/>
        <v>0.89699999999999991</v>
      </c>
      <c r="N1535" s="8">
        <f t="shared" si="277"/>
        <v>1.3800000000000001</v>
      </c>
    </row>
    <row r="1536" spans="1:14" ht="15.75" customHeight="1" x14ac:dyDescent="0.35">
      <c r="A1536" s="7" t="str">
        <f t="shared" si="265"/>
        <v>blinks_gco_residencias_2023</v>
      </c>
      <c r="B1536" s="7" t="str">
        <f t="shared" si="266"/>
        <v>Facebook Brasil</v>
      </c>
      <c r="C1536" s="7" t="str">
        <f t="shared" si="267"/>
        <v>blinks_gco_residencias_na_conversao_facebook_all_ads_conv_ocpm_na_NA_na_po_lal_alunos-leads_ambos-18a65anos_ppl_all_reinvencao-2023_ultimas-horas-c_res-so-010123-415</v>
      </c>
      <c r="D1536" s="7" t="str">
        <f t="shared" si="268"/>
        <v>357356732</v>
      </c>
      <c r="E1536" s="7" t="str">
        <f>IF('Report DCM'!$H1536="In-Stream Video","Rich Media display banner",IF('Report DCM'!$I1536&gt;'Report DCM'!$J1536,"Standard",VLOOKUP(CONCATENATE(bd_adtype,"_",bd_creativetype),tabela,2,FALSE)))</f>
        <v>Dynamic Click</v>
      </c>
      <c r="F1536" s="7" t="str">
        <f t="shared" si="269"/>
        <v>blinks_gco_residencias_na_conversao_facebook_all_ads_conv_ocpm_na_NA_na_po_lal_alunos-leads_ambos-18a65anos_ppl_all_reinvencao-2023_ultimas-horas-c_res-so-010123-415</v>
      </c>
      <c r="G1536" s="7" t="str">
        <f t="shared" si="270"/>
        <v>548471925</v>
      </c>
      <c r="H1536" s="7" t="str">
        <f t="shared" si="271"/>
        <v>Tracking</v>
      </c>
      <c r="I1536" s="7">
        <f t="shared" si="272"/>
        <v>0</v>
      </c>
      <c r="J1536" s="7">
        <f t="shared" si="273"/>
        <v>1</v>
      </c>
      <c r="K1536" s="8">
        <f t="shared" si="274"/>
        <v>1.2999999999999999E-2</v>
      </c>
      <c r="L1536" s="7">
        <f t="shared" si="275"/>
        <v>0.02</v>
      </c>
      <c r="M1536" s="8">
        <f t="shared" si="276"/>
        <v>1.2999999999999999E-2</v>
      </c>
      <c r="N1536" s="8">
        <f t="shared" si="277"/>
        <v>0.02</v>
      </c>
    </row>
    <row r="1537" spans="1:14" ht="15.75" customHeight="1" x14ac:dyDescent="0.35">
      <c r="A1537" s="7" t="str">
        <f t="shared" si="265"/>
        <v>blinks_gco_residencias_2023</v>
      </c>
      <c r="B1537" s="7" t="str">
        <f t="shared" si="266"/>
        <v>Facebook Brasil</v>
      </c>
      <c r="C1537" s="7" t="str">
        <f t="shared" si="267"/>
        <v>blinks_gco_residencias_na_conversao_facebook_all_ads_conv_ocpm_na_NA_na_po_lal_alunos-leads_ambos-18a65anos_ppl_all_reinvencao-2023_ultimos-dias-b_res-so-010123-366</v>
      </c>
      <c r="D1537" s="7" t="str">
        <f t="shared" si="268"/>
        <v>357356879</v>
      </c>
      <c r="E1537" s="7" t="str">
        <f>IF('Report DCM'!$H1537="In-Stream Video","Rich Media display banner",IF('Report DCM'!$I1537&gt;'Report DCM'!$J1537,"Standard",VLOOKUP(CONCATENATE(bd_adtype,"_",bd_creativetype),tabela,2,FALSE)))</f>
        <v>Dynamic Click</v>
      </c>
      <c r="F1537" s="7" t="str">
        <f t="shared" si="269"/>
        <v>blinks_gco_residencias_na_conversao_facebook_all_ads_conv_ocpm_na_NA_na_po_lal_alunos-leads_ambos-18a65anos_ppl_all_reinvencao-2023_ultimos-dias-b_res-so-010123-366</v>
      </c>
      <c r="G1537" s="7" t="str">
        <f t="shared" si="270"/>
        <v>548472072</v>
      </c>
      <c r="H1537" s="7" t="str">
        <f t="shared" si="271"/>
        <v>Tracking</v>
      </c>
      <c r="I1537" s="7">
        <f t="shared" si="272"/>
        <v>0</v>
      </c>
      <c r="J1537" s="7">
        <f t="shared" si="273"/>
        <v>4</v>
      </c>
      <c r="K1537" s="8">
        <f t="shared" si="274"/>
        <v>1.2999999999999999E-2</v>
      </c>
      <c r="L1537" s="7">
        <f t="shared" si="275"/>
        <v>0.02</v>
      </c>
      <c r="M1537" s="8">
        <f t="shared" si="276"/>
        <v>5.1999999999999998E-2</v>
      </c>
      <c r="N1537" s="8">
        <f t="shared" si="277"/>
        <v>0.08</v>
      </c>
    </row>
    <row r="1538" spans="1:14" ht="15.75" customHeight="1" x14ac:dyDescent="0.35">
      <c r="A1538" s="7" t="str">
        <f t="shared" ref="A1538:A1601" si="278">bd_campaign</f>
        <v>blinks_gco_residencias_2023</v>
      </c>
      <c r="B1538" s="7" t="str">
        <f t="shared" ref="B1538:B1601" si="279">bd_site</f>
        <v>Facebook Brasil</v>
      </c>
      <c r="C1538" s="7" t="str">
        <f t="shared" ref="C1538:C1601" si="280">bd_placement</f>
        <v>blinks_gco_residencias_na_conversao_facebook_all_ads_conv_ocpm_na_NA_na_po_lal_alunos-leads_ambos-18a65anos_vid_all_reinvencao-2023_ultimas-horas-a_res-so-010123-389</v>
      </c>
      <c r="D1538" s="7" t="str">
        <f t="shared" ref="D1538:D1601" si="281">bd_placementID</f>
        <v>357356810</v>
      </c>
      <c r="E1538" s="7" t="str">
        <f>IF('Report DCM'!$H1538="In-Stream Video","Rich Media display banner",IF('Report DCM'!$I1538&gt;'Report DCM'!$J1538,"Standard",VLOOKUP(CONCATENATE(bd_adtype,"_",bd_creativetype),tabela,2,FALSE)))</f>
        <v>Dynamic Click</v>
      </c>
      <c r="F1538" s="7" t="str">
        <f t="shared" ref="F1538:F1601" si="282">bd_ad</f>
        <v>blinks_gco_residencias_na_conversao_facebook_all_ads_conv_ocpm_na_NA_na_po_lal_alunos-leads_ambos-18a65anos_vid_all_reinvencao-2023_ultimas-horas-a_res-so-010123-389</v>
      </c>
      <c r="G1538" s="7" t="str">
        <f t="shared" ref="G1538:G1601" si="283">bd_adid</f>
        <v>548472003</v>
      </c>
      <c r="H1538" s="7" t="str">
        <f t="shared" ref="H1538:H1601" si="284">bd_creativetype</f>
        <v>Tracking</v>
      </c>
      <c r="I1538" s="7">
        <f t="shared" ref="I1538:I1601" si="285">bd_impression</f>
        <v>0</v>
      </c>
      <c r="J1538" s="7">
        <f t="shared" ref="J1538:J1601" si="286">bd_clicks</f>
        <v>3</v>
      </c>
      <c r="K1538" s="8">
        <f t="shared" ref="K1538:K1601" si="287">VLOOKUP(E1538,tabela,2,FALSE)</f>
        <v>1.2999999999999999E-2</v>
      </c>
      <c r="L1538" s="7">
        <f t="shared" ref="L1538:L1601" si="288">VLOOKUP(E1538,tabela,3,FALSE)</f>
        <v>0.02</v>
      </c>
      <c r="M1538" s="8">
        <f t="shared" si="276"/>
        <v>3.9E-2</v>
      </c>
      <c r="N1538" s="8">
        <f t="shared" si="277"/>
        <v>0.06</v>
      </c>
    </row>
    <row r="1539" spans="1:14" ht="15.75" customHeight="1" x14ac:dyDescent="0.35">
      <c r="A1539" s="7" t="str">
        <f t="shared" si="278"/>
        <v>blinks_gco_residencias_2023</v>
      </c>
      <c r="B1539" s="7" t="str">
        <f t="shared" si="279"/>
        <v>Facebook Brasil</v>
      </c>
      <c r="C1539" s="7" t="str">
        <f t="shared" si="280"/>
        <v>blinks_gco_residencias_na_conversao_facebook_all_ads_conv_ocpm_na_NA_na_po_lal_alunos-leads_ambos-18a65anos_vid_all_reinvencao-2023_ultimas-horas-b_res-so-010123-390</v>
      </c>
      <c r="D1539" s="7" t="str">
        <f t="shared" si="281"/>
        <v>357356807</v>
      </c>
      <c r="E1539" s="7" t="str">
        <f>IF('Report DCM'!$H1539="In-Stream Video","Rich Media display banner",IF('Report DCM'!$I1539&gt;'Report DCM'!$J1539,"Standard",VLOOKUP(CONCATENATE(bd_adtype,"_",bd_creativetype),tabela,2,FALSE)))</f>
        <v>Dynamic Click</v>
      </c>
      <c r="F1539" s="7" t="str">
        <f t="shared" si="282"/>
        <v>blinks_gco_residencias_na_conversao_facebook_all_ads_conv_ocpm_na_NA_na_po_lal_alunos-leads_ambos-18a65anos_vid_all_reinvencao-2023_ultimas-horas-b_res-so-010123-390</v>
      </c>
      <c r="G1539" s="7" t="str">
        <f t="shared" si="283"/>
        <v>548472000</v>
      </c>
      <c r="H1539" s="7" t="str">
        <f t="shared" si="284"/>
        <v>Tracking</v>
      </c>
      <c r="I1539" s="7">
        <f t="shared" si="285"/>
        <v>0</v>
      </c>
      <c r="J1539" s="7">
        <f t="shared" si="286"/>
        <v>2</v>
      </c>
      <c r="K1539" s="8">
        <f t="shared" si="287"/>
        <v>1.2999999999999999E-2</v>
      </c>
      <c r="L1539" s="7">
        <f t="shared" si="288"/>
        <v>0.02</v>
      </c>
      <c r="M1539" s="8">
        <f t="shared" si="276"/>
        <v>2.5999999999999999E-2</v>
      </c>
      <c r="N1539" s="8">
        <f t="shared" si="277"/>
        <v>0.04</v>
      </c>
    </row>
    <row r="1540" spans="1:14" ht="15.75" customHeight="1" x14ac:dyDescent="0.35">
      <c r="A1540" s="7" t="str">
        <f t="shared" si="278"/>
        <v>blinks_gco_residencias_2023</v>
      </c>
      <c r="B1540" s="7" t="str">
        <f t="shared" si="279"/>
        <v>Facebook Brasil</v>
      </c>
      <c r="C1540" s="7" t="str">
        <f t="shared" si="280"/>
        <v>blinks_gco_residencias_na_conversao_facebook_all_ads_conv_ocpm_na_NA_na_po_lis_leads-365d_ambos-18a65anos_ppl_all_always-on-2023_peça-a_res-so-010223-583</v>
      </c>
      <c r="D1540" s="7" t="str">
        <f t="shared" si="281"/>
        <v>359158955</v>
      </c>
      <c r="E1540" s="7" t="str">
        <f>IF('Report DCM'!$H1540="In-Stream Video","Rich Media display banner",IF('Report DCM'!$I1540&gt;'Report DCM'!$J1540,"Standard",VLOOKUP(CONCATENATE(bd_adtype,"_",bd_creativetype),tabela,2,FALSE)))</f>
        <v>Dynamic Click</v>
      </c>
      <c r="F1540" s="7" t="str">
        <f t="shared" si="282"/>
        <v>blinks_gco_residencias_na_conversao_facebook_all_ads_conv_ocpm_na_NA_na_po_lis_leads-365d_ambos-18a65anos_ppl_all_always-on-2023_peça-a_res-so-010223-583</v>
      </c>
      <c r="G1540" s="7" t="str">
        <f t="shared" si="283"/>
        <v>550397164</v>
      </c>
      <c r="H1540" s="7" t="str">
        <f t="shared" si="284"/>
        <v>Tracking</v>
      </c>
      <c r="I1540" s="7">
        <f t="shared" si="285"/>
        <v>0</v>
      </c>
      <c r="J1540" s="7">
        <f t="shared" si="286"/>
        <v>11</v>
      </c>
      <c r="K1540" s="8">
        <f t="shared" si="287"/>
        <v>1.2999999999999999E-2</v>
      </c>
      <c r="L1540" s="7">
        <f t="shared" si="288"/>
        <v>0.02</v>
      </c>
      <c r="M1540" s="8">
        <f t="shared" si="276"/>
        <v>0.14299999999999999</v>
      </c>
      <c r="N1540" s="8">
        <f t="shared" si="277"/>
        <v>0.22</v>
      </c>
    </row>
    <row r="1541" spans="1:14" ht="15.75" customHeight="1" x14ac:dyDescent="0.35">
      <c r="A1541" s="7" t="str">
        <f t="shared" si="278"/>
        <v>blinks_gco_residencias_2023</v>
      </c>
      <c r="B1541" s="7" t="str">
        <f t="shared" si="279"/>
        <v>Facebook Brasil</v>
      </c>
      <c r="C1541" s="7" t="str">
        <f t="shared" si="280"/>
        <v>blinks_gco_residencias_na_conversao_facebook_all_ads_conv_ocpm_na_NA_na_po_lis_leads-365d_ambos-18a65anos_ppl_all_always-on-2023_peça-b_res-so-010223-584</v>
      </c>
      <c r="D1541" s="7" t="str">
        <f t="shared" si="281"/>
        <v>359158949</v>
      </c>
      <c r="E1541" s="7" t="str">
        <f>IF('Report DCM'!$H1541="In-Stream Video","Rich Media display banner",IF('Report DCM'!$I1541&gt;'Report DCM'!$J1541,"Standard",VLOOKUP(CONCATENATE(bd_adtype,"_",bd_creativetype),tabela,2,FALSE)))</f>
        <v>Dynamic Click</v>
      </c>
      <c r="F1541" s="7" t="str">
        <f t="shared" si="282"/>
        <v>blinks_gco_residencias_na_conversao_facebook_all_ads_conv_ocpm_na_NA_na_po_lis_leads-365d_ambos-18a65anos_ppl_all_always-on-2023_peça-b_res-so-010223-584</v>
      </c>
      <c r="G1541" s="7" t="str">
        <f t="shared" si="283"/>
        <v>550397158</v>
      </c>
      <c r="H1541" s="7" t="str">
        <f t="shared" si="284"/>
        <v>Tracking</v>
      </c>
      <c r="I1541" s="7">
        <f t="shared" si="285"/>
        <v>0</v>
      </c>
      <c r="J1541" s="7">
        <f t="shared" si="286"/>
        <v>18</v>
      </c>
      <c r="K1541" s="8">
        <f t="shared" si="287"/>
        <v>1.2999999999999999E-2</v>
      </c>
      <c r="L1541" s="7">
        <f t="shared" si="288"/>
        <v>0.02</v>
      </c>
      <c r="M1541" s="8">
        <f t="shared" si="276"/>
        <v>0.23399999999999999</v>
      </c>
      <c r="N1541" s="8">
        <f t="shared" si="277"/>
        <v>0.36</v>
      </c>
    </row>
    <row r="1542" spans="1:14" ht="15.75" customHeight="1" x14ac:dyDescent="0.35">
      <c r="A1542" s="7" t="str">
        <f t="shared" si="278"/>
        <v>blinks_gco_residencias_2023</v>
      </c>
      <c r="B1542" s="7" t="str">
        <f t="shared" si="279"/>
        <v>Facebook Brasil</v>
      </c>
      <c r="C1542" s="7" t="str">
        <f t="shared" si="280"/>
        <v>blinks_gco_residencias_na_conversao_facebook_all_ads_conv_ocpm_na_NA_na_po_lis_leads-365d_ambos-18a65anos_ppl_all_always-on-2023_peça-c_res-so-010223-585</v>
      </c>
      <c r="D1542" s="7" t="str">
        <f t="shared" si="281"/>
        <v>359158946</v>
      </c>
      <c r="E1542" s="7" t="str">
        <f>IF('Report DCM'!$H1542="In-Stream Video","Rich Media display banner",IF('Report DCM'!$I1542&gt;'Report DCM'!$J1542,"Standard",VLOOKUP(CONCATENATE(bd_adtype,"_",bd_creativetype),tabela,2,FALSE)))</f>
        <v>Dynamic Click</v>
      </c>
      <c r="F1542" s="7" t="str">
        <f t="shared" si="282"/>
        <v>blinks_gco_residencias_na_conversao_facebook_all_ads_conv_ocpm_na_NA_na_po_lis_leads-365d_ambos-18a65anos_ppl_all_always-on-2023_peça-c_res-so-010223-585</v>
      </c>
      <c r="G1542" s="7" t="str">
        <f t="shared" si="283"/>
        <v>550397155</v>
      </c>
      <c r="H1542" s="7" t="str">
        <f t="shared" si="284"/>
        <v>Tracking</v>
      </c>
      <c r="I1542" s="7">
        <f t="shared" si="285"/>
        <v>0</v>
      </c>
      <c r="J1542" s="7">
        <f t="shared" si="286"/>
        <v>16</v>
      </c>
      <c r="K1542" s="8">
        <f t="shared" si="287"/>
        <v>1.2999999999999999E-2</v>
      </c>
      <c r="L1542" s="7">
        <f t="shared" si="288"/>
        <v>0.02</v>
      </c>
      <c r="M1542" s="8">
        <f t="shared" si="276"/>
        <v>0.20799999999999999</v>
      </c>
      <c r="N1542" s="8">
        <f t="shared" si="277"/>
        <v>0.32</v>
      </c>
    </row>
    <row r="1543" spans="1:14" ht="15.75" customHeight="1" x14ac:dyDescent="0.35">
      <c r="A1543" s="7" t="str">
        <f t="shared" si="278"/>
        <v>blinks_gco_residencias_2023</v>
      </c>
      <c r="B1543" s="7" t="str">
        <f t="shared" si="279"/>
        <v>Facebook Brasil</v>
      </c>
      <c r="C1543" s="7" t="str">
        <f t="shared" si="280"/>
        <v>blinks_gco_residencias_na_conversao_facebook_all_ads_conv_ocpm_na_NA_na_po_lis_leads-365d_ambos-18a65anos_ppl_all_carnaval-2023_peça-a-30_res-so-010223-645</v>
      </c>
      <c r="D1543" s="7" t="str">
        <f t="shared" si="281"/>
        <v>360045211</v>
      </c>
      <c r="E1543" s="7" t="str">
        <f>IF('Report DCM'!$H1543="In-Stream Video","Rich Media display banner",IF('Report DCM'!$I1543&gt;'Report DCM'!$J1543,"Standard",VLOOKUP(CONCATENATE(bd_adtype,"_",bd_creativetype),tabela,2,FALSE)))</f>
        <v>Dynamic Click</v>
      </c>
      <c r="F1543" s="7" t="str">
        <f t="shared" si="282"/>
        <v>blinks_gco_residencias_na_conversao_facebook_all_ads_conv_ocpm_na_NA_na_po_lis_leads-365d_ambos-18a65anos_ppl_all_carnaval-2023_peça-a-30_res-so-010223-645</v>
      </c>
      <c r="G1543" s="7" t="str">
        <f t="shared" si="283"/>
        <v>550908471</v>
      </c>
      <c r="H1543" s="7" t="str">
        <f t="shared" si="284"/>
        <v>Tracking</v>
      </c>
      <c r="I1543" s="7">
        <f t="shared" si="285"/>
        <v>0</v>
      </c>
      <c r="J1543" s="7">
        <f t="shared" si="286"/>
        <v>1</v>
      </c>
      <c r="K1543" s="8">
        <f t="shared" si="287"/>
        <v>1.2999999999999999E-2</v>
      </c>
      <c r="L1543" s="7">
        <f t="shared" si="288"/>
        <v>0.02</v>
      </c>
      <c r="M1543" s="8">
        <f t="shared" si="276"/>
        <v>1.2999999999999999E-2</v>
      </c>
      <c r="N1543" s="8">
        <f t="shared" si="277"/>
        <v>0.02</v>
      </c>
    </row>
    <row r="1544" spans="1:14" ht="15.75" customHeight="1" x14ac:dyDescent="0.35">
      <c r="A1544" s="7" t="str">
        <f t="shared" si="278"/>
        <v>blinks_gco_residencias_2023</v>
      </c>
      <c r="B1544" s="7" t="str">
        <f t="shared" si="279"/>
        <v>Facebook Brasil</v>
      </c>
      <c r="C1544" s="7" t="str">
        <f t="shared" si="280"/>
        <v>blinks_gco_residencias_na_conversao_facebook_all_ads_conv_ocpm_na_NA_na_po_lis_leads-365d_ambos-18a65anos_ppl_all_carnaval-2023_peça-a-40_res-so-010223-618</v>
      </c>
      <c r="D1544" s="7" t="str">
        <f t="shared" si="281"/>
        <v>360200115</v>
      </c>
      <c r="E1544" s="7" t="str">
        <f>IF('Report DCM'!$H1544="In-Stream Video","Rich Media display banner",IF('Report DCM'!$I1544&gt;'Report DCM'!$J1544,"Standard",VLOOKUP(CONCATENATE(bd_adtype,"_",bd_creativetype),tabela,2,FALSE)))</f>
        <v>Dynamic Click</v>
      </c>
      <c r="F1544" s="7" t="str">
        <f t="shared" si="282"/>
        <v>blinks_gco_residencias_na_conversao_facebook_all_ads_conv_ocpm_na_NA_na_po_lis_leads-365d_ambos-18a65anos_ppl_all_carnaval-2023_peça-a-40_res-so-010223-618</v>
      </c>
      <c r="G1544" s="7" t="str">
        <f t="shared" si="283"/>
        <v>550908543</v>
      </c>
      <c r="H1544" s="7" t="str">
        <f t="shared" si="284"/>
        <v>Tracking</v>
      </c>
      <c r="I1544" s="7">
        <f t="shared" si="285"/>
        <v>0</v>
      </c>
      <c r="J1544" s="7">
        <f t="shared" si="286"/>
        <v>2</v>
      </c>
      <c r="K1544" s="8">
        <f t="shared" si="287"/>
        <v>1.2999999999999999E-2</v>
      </c>
      <c r="L1544" s="7">
        <f t="shared" si="288"/>
        <v>0.02</v>
      </c>
      <c r="M1544" s="8">
        <f t="shared" si="276"/>
        <v>2.5999999999999999E-2</v>
      </c>
      <c r="N1544" s="8">
        <f t="shared" si="277"/>
        <v>0.04</v>
      </c>
    </row>
    <row r="1545" spans="1:14" ht="15.75" customHeight="1" x14ac:dyDescent="0.35">
      <c r="A1545" s="7" t="str">
        <f t="shared" si="278"/>
        <v>blinks_gco_residencias_2023</v>
      </c>
      <c r="B1545" s="7" t="str">
        <f t="shared" si="279"/>
        <v>Facebook Brasil</v>
      </c>
      <c r="C1545" s="7" t="str">
        <f t="shared" si="280"/>
        <v>blinks_gco_residencias_na_conversao_facebook_all_ads_conv_ocpm_na_NA_na_po_lis_leads-365d_ambos-18a65anos_ppl_all_carnaval-2023_peça-b-30_res-so-010223-646</v>
      </c>
      <c r="D1545" s="7" t="str">
        <f t="shared" si="281"/>
        <v>360045208</v>
      </c>
      <c r="E1545" s="7" t="str">
        <f>IF('Report DCM'!$H1545="In-Stream Video","Rich Media display banner",IF('Report DCM'!$I1545&gt;'Report DCM'!$J1545,"Standard",VLOOKUP(CONCATENATE(bd_adtype,"_",bd_creativetype),tabela,2,FALSE)))</f>
        <v>Dynamic Click</v>
      </c>
      <c r="F1545" s="7" t="str">
        <f t="shared" si="282"/>
        <v>blinks_gco_residencias_na_conversao_facebook_all_ads_conv_ocpm_na_NA_na_po_lis_leads-365d_ambos-18a65anos_ppl_all_carnaval-2023_peça-b-30_res-so-010223-646</v>
      </c>
      <c r="G1545" s="7" t="str">
        <f t="shared" si="283"/>
        <v>550908468</v>
      </c>
      <c r="H1545" s="7" t="str">
        <f t="shared" si="284"/>
        <v>Tracking</v>
      </c>
      <c r="I1545" s="7">
        <f t="shared" si="285"/>
        <v>0</v>
      </c>
      <c r="J1545" s="7">
        <f t="shared" si="286"/>
        <v>4</v>
      </c>
      <c r="K1545" s="8">
        <f t="shared" si="287"/>
        <v>1.2999999999999999E-2</v>
      </c>
      <c r="L1545" s="7">
        <f t="shared" si="288"/>
        <v>0.02</v>
      </c>
      <c r="M1545" s="8">
        <f t="shared" si="276"/>
        <v>5.1999999999999998E-2</v>
      </c>
      <c r="N1545" s="8">
        <f t="shared" si="277"/>
        <v>0.08</v>
      </c>
    </row>
    <row r="1546" spans="1:14" ht="15.75" customHeight="1" x14ac:dyDescent="0.35">
      <c r="A1546" s="7" t="str">
        <f t="shared" si="278"/>
        <v>blinks_gco_residencias_2023</v>
      </c>
      <c r="B1546" s="7" t="str">
        <f t="shared" si="279"/>
        <v>Facebook Brasil</v>
      </c>
      <c r="C1546" s="7" t="str">
        <f t="shared" si="280"/>
        <v>blinks_gco_residencias_na_conversao_facebook_all_ads_conv_ocpm_na_NA_na_po_lis_leads-365d_ambos-18a65anos_ppl_all_carnaval-2023_peça-b-40_res-so-010223-619</v>
      </c>
      <c r="D1546" s="7" t="str">
        <f t="shared" si="281"/>
        <v>360200112</v>
      </c>
      <c r="E1546" s="7" t="str">
        <f>IF('Report DCM'!$H1546="In-Stream Video","Rich Media display banner",IF('Report DCM'!$I1546&gt;'Report DCM'!$J1546,"Standard",VLOOKUP(CONCATENATE(bd_adtype,"_",bd_creativetype),tabela,2,FALSE)))</f>
        <v>Dynamic Click</v>
      </c>
      <c r="F1546" s="7" t="str">
        <f t="shared" si="282"/>
        <v>blinks_gco_residencias_na_conversao_facebook_all_ads_conv_ocpm_na_NA_na_po_lis_leads-365d_ambos-18a65anos_ppl_all_carnaval-2023_peça-b-40_res-so-010223-619</v>
      </c>
      <c r="G1546" s="7" t="str">
        <f t="shared" si="283"/>
        <v>550908540</v>
      </c>
      <c r="H1546" s="7" t="str">
        <f t="shared" si="284"/>
        <v>Tracking</v>
      </c>
      <c r="I1546" s="7">
        <f t="shared" si="285"/>
        <v>0</v>
      </c>
      <c r="J1546" s="7">
        <f t="shared" si="286"/>
        <v>1</v>
      </c>
      <c r="K1546" s="8">
        <f t="shared" si="287"/>
        <v>1.2999999999999999E-2</v>
      </c>
      <c r="L1546" s="7">
        <f t="shared" si="288"/>
        <v>0.02</v>
      </c>
      <c r="M1546" s="8">
        <f t="shared" si="276"/>
        <v>1.2999999999999999E-2</v>
      </c>
      <c r="N1546" s="8">
        <f t="shared" si="277"/>
        <v>0.02</v>
      </c>
    </row>
    <row r="1547" spans="1:14" ht="15.75" customHeight="1" x14ac:dyDescent="0.35">
      <c r="A1547" s="7" t="str">
        <f t="shared" si="278"/>
        <v>blinks_gco_residencias_2023</v>
      </c>
      <c r="B1547" s="7" t="str">
        <f t="shared" si="279"/>
        <v>Facebook Brasil</v>
      </c>
      <c r="C1547" s="7" t="str">
        <f t="shared" si="280"/>
        <v>blinks_gco_residencias_na_conversao_facebook_all_ads_conv_ocpm_na_NA_na_po_lis_leads-365d_ambos-18a65anos_ppl_all_carnaval-2023_peça-c-30_res-so-010223-647</v>
      </c>
      <c r="D1547" s="7" t="str">
        <f t="shared" si="281"/>
        <v>360045205</v>
      </c>
      <c r="E1547" s="7" t="str">
        <f>IF('Report DCM'!$H1547="In-Stream Video","Rich Media display banner",IF('Report DCM'!$I1547&gt;'Report DCM'!$J1547,"Standard",VLOOKUP(CONCATENATE(bd_adtype,"_",bd_creativetype),tabela,2,FALSE)))</f>
        <v>Dynamic Click</v>
      </c>
      <c r="F1547" s="7" t="str">
        <f t="shared" si="282"/>
        <v>blinks_gco_residencias_na_conversao_facebook_all_ads_conv_ocpm_na_NA_na_po_lis_leads-365d_ambos-18a65anos_ppl_all_carnaval-2023_peça-c-30_res-so-010223-647</v>
      </c>
      <c r="G1547" s="7" t="str">
        <f t="shared" si="283"/>
        <v>550908465</v>
      </c>
      <c r="H1547" s="7" t="str">
        <f t="shared" si="284"/>
        <v>Tracking</v>
      </c>
      <c r="I1547" s="7">
        <f t="shared" si="285"/>
        <v>0</v>
      </c>
      <c r="J1547" s="7">
        <f t="shared" si="286"/>
        <v>1</v>
      </c>
      <c r="K1547" s="8">
        <f t="shared" si="287"/>
        <v>1.2999999999999999E-2</v>
      </c>
      <c r="L1547" s="7">
        <f t="shared" si="288"/>
        <v>0.02</v>
      </c>
      <c r="M1547" s="8">
        <f t="shared" si="276"/>
        <v>1.2999999999999999E-2</v>
      </c>
      <c r="N1547" s="8">
        <f t="shared" si="277"/>
        <v>0.02</v>
      </c>
    </row>
    <row r="1548" spans="1:14" ht="15.75" customHeight="1" x14ac:dyDescent="0.35">
      <c r="A1548" s="7" t="str">
        <f t="shared" si="278"/>
        <v>blinks_gco_residencias_2023</v>
      </c>
      <c r="B1548" s="7" t="str">
        <f t="shared" si="279"/>
        <v>Facebook Brasil</v>
      </c>
      <c r="C1548" s="7" t="str">
        <f t="shared" si="280"/>
        <v>blinks_gco_residencias_na_conversao_facebook_all_ads_conv_ocpm_na_NA_na_po_lis_leads-365d_ambos-18a65anos_ppl_all_carnaval-2023_peça-c-40_res-so-010223-620</v>
      </c>
      <c r="D1548" s="7" t="str">
        <f t="shared" si="281"/>
        <v>360200109</v>
      </c>
      <c r="E1548" s="7" t="str">
        <f>IF('Report DCM'!$H1548="In-Stream Video","Rich Media display banner",IF('Report DCM'!$I1548&gt;'Report DCM'!$J1548,"Standard",VLOOKUP(CONCATENATE(bd_adtype,"_",bd_creativetype),tabela,2,FALSE)))</f>
        <v>Dynamic Click</v>
      </c>
      <c r="F1548" s="7" t="str">
        <f t="shared" si="282"/>
        <v>blinks_gco_residencias_na_conversao_facebook_all_ads_conv_ocpm_na_NA_na_po_lis_leads-365d_ambos-18a65anos_ppl_all_carnaval-2023_peça-c-40_res-so-010223-620</v>
      </c>
      <c r="G1548" s="7" t="str">
        <f t="shared" si="283"/>
        <v>550908537</v>
      </c>
      <c r="H1548" s="7" t="str">
        <f t="shared" si="284"/>
        <v>Tracking</v>
      </c>
      <c r="I1548" s="7">
        <f t="shared" si="285"/>
        <v>0</v>
      </c>
      <c r="J1548" s="7">
        <f t="shared" si="286"/>
        <v>1</v>
      </c>
      <c r="K1548" s="8">
        <f t="shared" si="287"/>
        <v>1.2999999999999999E-2</v>
      </c>
      <c r="L1548" s="7">
        <f t="shared" si="288"/>
        <v>0.02</v>
      </c>
      <c r="M1548" s="8">
        <f t="shared" si="276"/>
        <v>1.2999999999999999E-2</v>
      </c>
      <c r="N1548" s="8">
        <f t="shared" si="277"/>
        <v>0.02</v>
      </c>
    </row>
    <row r="1549" spans="1:14" ht="15.75" customHeight="1" x14ac:dyDescent="0.35">
      <c r="A1549" s="7" t="str">
        <f t="shared" si="278"/>
        <v>blinks_gco_residencias_2023</v>
      </c>
      <c r="B1549" s="7" t="str">
        <f t="shared" si="279"/>
        <v>Facebook Brasil</v>
      </c>
      <c r="C1549" s="7" t="str">
        <f t="shared" si="280"/>
        <v>blinks_gco_residencias_na_conversao_facebook_all_ads_conv_ocpm_na_NA_na_po_lis_leads-365d_ambos-18a65anos_ppl_all_colchao_peça-b_res-so-010223-568</v>
      </c>
      <c r="D1549" s="7" t="str">
        <f t="shared" si="281"/>
        <v>358575873</v>
      </c>
      <c r="E1549" s="7" t="str">
        <f>IF('Report DCM'!$H1549="In-Stream Video","Rich Media display banner",IF('Report DCM'!$I1549&gt;'Report DCM'!$J1549,"Standard",VLOOKUP(CONCATENATE(bd_adtype,"_",bd_creativetype),tabela,2,FALSE)))</f>
        <v>Dynamic Click</v>
      </c>
      <c r="F1549" s="7" t="str">
        <f t="shared" si="282"/>
        <v>blinks_gco_residencias_na_conversao_facebook_all_ads_conv_ocpm_na_NA_na_po_lis_leads-365d_ambos-18a65anos_ppl_all_colchao_peça-b_res-so-010223-568</v>
      </c>
      <c r="G1549" s="7" t="str">
        <f t="shared" si="283"/>
        <v>549504928</v>
      </c>
      <c r="H1549" s="7" t="str">
        <f t="shared" si="284"/>
        <v>Tracking</v>
      </c>
      <c r="I1549" s="7">
        <f t="shared" si="285"/>
        <v>0</v>
      </c>
      <c r="J1549" s="7">
        <f t="shared" si="286"/>
        <v>1</v>
      </c>
      <c r="K1549" s="8">
        <f t="shared" si="287"/>
        <v>1.2999999999999999E-2</v>
      </c>
      <c r="L1549" s="7">
        <f t="shared" si="288"/>
        <v>0.02</v>
      </c>
      <c r="M1549" s="8">
        <f t="shared" si="276"/>
        <v>1.2999999999999999E-2</v>
      </c>
      <c r="N1549" s="8">
        <f t="shared" si="277"/>
        <v>0.02</v>
      </c>
    </row>
    <row r="1550" spans="1:14" ht="15.75" customHeight="1" x14ac:dyDescent="0.35">
      <c r="A1550" s="7" t="str">
        <f t="shared" si="278"/>
        <v>blinks_gco_residencias_2023</v>
      </c>
      <c r="B1550" s="7" t="str">
        <f t="shared" si="279"/>
        <v>Facebook Brasil</v>
      </c>
      <c r="C1550" s="7" t="str">
        <f t="shared" si="280"/>
        <v>blinks_gco_residencias_na_conversao_facebook_all_ads_conv_ocpm_na_NA_na_po_lis_leads-365d_ambos-18a65anos_ppl_all_reinvencao-2023_ultimas-horas-b_res-so-010123-399</v>
      </c>
      <c r="D1550" s="7" t="str">
        <f t="shared" si="281"/>
        <v>357356780</v>
      </c>
      <c r="E1550" s="7" t="str">
        <f>IF('Report DCM'!$H1550="In-Stream Video","Rich Media display banner",IF('Report DCM'!$I1550&gt;'Report DCM'!$J1550,"Standard",VLOOKUP(CONCATENATE(bd_adtype,"_",bd_creativetype),tabela,2,FALSE)))</f>
        <v>Dynamic Click</v>
      </c>
      <c r="F1550" s="7" t="str">
        <f t="shared" si="282"/>
        <v>blinks_gco_residencias_na_conversao_facebook_all_ads_conv_ocpm_na_NA_na_po_lis_leads-365d_ambos-18a65anos_ppl_all_reinvencao-2023_ultimas-horas-b_res-so-010123-399</v>
      </c>
      <c r="G1550" s="7" t="str">
        <f t="shared" si="283"/>
        <v>548471973</v>
      </c>
      <c r="H1550" s="7" t="str">
        <f t="shared" si="284"/>
        <v>Tracking</v>
      </c>
      <c r="I1550" s="7">
        <f t="shared" si="285"/>
        <v>0</v>
      </c>
      <c r="J1550" s="7">
        <f t="shared" si="286"/>
        <v>2</v>
      </c>
      <c r="K1550" s="8">
        <f t="shared" si="287"/>
        <v>1.2999999999999999E-2</v>
      </c>
      <c r="L1550" s="7">
        <f t="shared" si="288"/>
        <v>0.02</v>
      </c>
      <c r="M1550" s="8">
        <f t="shared" si="276"/>
        <v>2.5999999999999999E-2</v>
      </c>
      <c r="N1550" s="8">
        <f t="shared" si="277"/>
        <v>0.04</v>
      </c>
    </row>
    <row r="1551" spans="1:14" ht="15.75" customHeight="1" x14ac:dyDescent="0.35">
      <c r="A1551" s="7" t="str">
        <f t="shared" si="278"/>
        <v>blinks_gco_residencias_2023</v>
      </c>
      <c r="B1551" s="7" t="str">
        <f t="shared" si="279"/>
        <v>Facebook Brasil</v>
      </c>
      <c r="C1551" s="7" t="str">
        <f t="shared" si="280"/>
        <v>blinks_gco_residencias_na_conversao_facebook_all_ads_conv_ocpm_na_NA_na_po_lis_leads-365d_ambos-18a65anos_vid_all_reinvencao-2023_lote-2-b_res-so-010123-255</v>
      </c>
      <c r="D1551" s="7" t="str">
        <f t="shared" si="281"/>
        <v>356454379</v>
      </c>
      <c r="E1551" s="7" t="str">
        <f>IF('Report DCM'!$H1551="In-Stream Video","Rich Media display banner",IF('Report DCM'!$I1551&gt;'Report DCM'!$J1551,"Standard",VLOOKUP(CONCATENATE(bd_adtype,"_",bd_creativetype),tabela,2,FALSE)))</f>
        <v>Dynamic Click</v>
      </c>
      <c r="F1551" s="7" t="str">
        <f t="shared" si="282"/>
        <v>blinks_gco_residencias_na_conversao_facebook_all_ads_conv_ocpm_na_NA_na_po_lis_leads-365d_ambos-18a65anos_vid_all_reinvencao-2023_lote-2-b_res-so-010123-255</v>
      </c>
      <c r="G1551" s="7" t="str">
        <f t="shared" si="283"/>
        <v>547284047</v>
      </c>
      <c r="H1551" s="7" t="str">
        <f t="shared" si="284"/>
        <v>Tracking</v>
      </c>
      <c r="I1551" s="7">
        <f t="shared" si="285"/>
        <v>0</v>
      </c>
      <c r="J1551" s="7">
        <f t="shared" si="286"/>
        <v>1</v>
      </c>
      <c r="K1551" s="8">
        <f t="shared" si="287"/>
        <v>1.2999999999999999E-2</v>
      </c>
      <c r="L1551" s="7">
        <f t="shared" si="288"/>
        <v>0.02</v>
      </c>
      <c r="M1551" s="8">
        <f t="shared" si="276"/>
        <v>1.2999999999999999E-2</v>
      </c>
      <c r="N1551" s="8">
        <f t="shared" si="277"/>
        <v>0.02</v>
      </c>
    </row>
    <row r="1552" spans="1:14" ht="15.75" customHeight="1" x14ac:dyDescent="0.35">
      <c r="A1552" s="7" t="str">
        <f t="shared" si="278"/>
        <v>blinks_gco_residencias_2023</v>
      </c>
      <c r="B1552" s="7" t="str">
        <f t="shared" si="279"/>
        <v>Facebook Brasil</v>
      </c>
      <c r="C1552" s="7" t="str">
        <f t="shared" si="280"/>
        <v>blinks_gco_residencias_na_conversao_facebook_all_ads_conv_ocpm_na_NA_na_po_rmkt_site-90d_ambos-18a65anos_ppl_all_always-on-2023_peça-a_res-so-010223-589</v>
      </c>
      <c r="D1552" s="7" t="str">
        <f t="shared" si="281"/>
        <v>359158934</v>
      </c>
      <c r="E1552" s="7" t="str">
        <f>IF('Report DCM'!$H1552="In-Stream Video","Rich Media display banner",IF('Report DCM'!$I1552&gt;'Report DCM'!$J1552,"Standard",VLOOKUP(CONCATENATE(bd_adtype,"_",bd_creativetype),tabela,2,FALSE)))</f>
        <v>Dynamic Click</v>
      </c>
      <c r="F1552" s="7" t="str">
        <f t="shared" si="282"/>
        <v>blinks_gco_residencias_na_conversao_facebook_all_ads_conv_ocpm_na_NA_na_po_rmkt_site-90d_ambos-18a65anos_ppl_all_always-on-2023_peça-a_res-so-010223-589</v>
      </c>
      <c r="G1552" s="7" t="str">
        <f t="shared" si="283"/>
        <v>550397143</v>
      </c>
      <c r="H1552" s="7" t="str">
        <f t="shared" si="284"/>
        <v>Tracking</v>
      </c>
      <c r="I1552" s="7">
        <f t="shared" si="285"/>
        <v>0</v>
      </c>
      <c r="J1552" s="7">
        <f t="shared" si="286"/>
        <v>190</v>
      </c>
      <c r="K1552" s="8">
        <f t="shared" si="287"/>
        <v>1.2999999999999999E-2</v>
      </c>
      <c r="L1552" s="7">
        <f t="shared" si="288"/>
        <v>0.02</v>
      </c>
      <c r="M1552" s="8">
        <f t="shared" si="276"/>
        <v>2.4699999999999998</v>
      </c>
      <c r="N1552" s="8">
        <f t="shared" si="277"/>
        <v>3.8000000000000003</v>
      </c>
    </row>
    <row r="1553" spans="1:14" ht="15.75" customHeight="1" x14ac:dyDescent="0.35">
      <c r="A1553" s="7" t="str">
        <f t="shared" si="278"/>
        <v>blinks_gco_residencias_2023</v>
      </c>
      <c r="B1553" s="7" t="str">
        <f t="shared" si="279"/>
        <v>Facebook Brasil</v>
      </c>
      <c r="C1553" s="7" t="str">
        <f t="shared" si="280"/>
        <v>blinks_gco_residencias_na_conversao_facebook_all_ads_conv_ocpm_na_NA_na_po_rmkt_site-90d_ambos-18a65anos_ppl_all_always-on-2023_peça-b_res-so-010223-590</v>
      </c>
      <c r="D1553" s="7" t="str">
        <f t="shared" si="281"/>
        <v>359158931</v>
      </c>
      <c r="E1553" s="7" t="str">
        <f>IF('Report DCM'!$H1553="In-Stream Video","Rich Media display banner",IF('Report DCM'!$I1553&gt;'Report DCM'!$J1553,"Standard",VLOOKUP(CONCATENATE(bd_adtype,"_",bd_creativetype),tabela,2,FALSE)))</f>
        <v>Dynamic Click</v>
      </c>
      <c r="F1553" s="7" t="str">
        <f t="shared" si="282"/>
        <v>blinks_gco_residencias_na_conversao_facebook_all_ads_conv_ocpm_na_NA_na_po_rmkt_site-90d_ambos-18a65anos_ppl_all_always-on-2023_peça-b_res-so-010223-590</v>
      </c>
      <c r="G1553" s="7" t="str">
        <f t="shared" si="283"/>
        <v>550397140</v>
      </c>
      <c r="H1553" s="7" t="str">
        <f t="shared" si="284"/>
        <v>Tracking</v>
      </c>
      <c r="I1553" s="7">
        <f t="shared" si="285"/>
        <v>0</v>
      </c>
      <c r="J1553" s="7">
        <f t="shared" si="286"/>
        <v>15</v>
      </c>
      <c r="K1553" s="8">
        <f t="shared" si="287"/>
        <v>1.2999999999999999E-2</v>
      </c>
      <c r="L1553" s="7">
        <f t="shared" si="288"/>
        <v>0.02</v>
      </c>
      <c r="M1553" s="8">
        <f t="shared" si="276"/>
        <v>0.19499999999999998</v>
      </c>
      <c r="N1553" s="8">
        <f t="shared" si="277"/>
        <v>0.3</v>
      </c>
    </row>
    <row r="1554" spans="1:14" ht="15.75" customHeight="1" x14ac:dyDescent="0.35">
      <c r="A1554" s="7" t="str">
        <f t="shared" si="278"/>
        <v>blinks_gco_residencias_2023</v>
      </c>
      <c r="B1554" s="7" t="str">
        <f t="shared" si="279"/>
        <v>Facebook Brasil</v>
      </c>
      <c r="C1554" s="7" t="str">
        <f t="shared" si="280"/>
        <v>blinks_gco_residencias_na_conversao_facebook_all_ads_conv_ocpm_na_NA_na_po_rmkt_site-90d_ambos-18a65anos_ppl_all_always-on-2023_peça-c_res-so-010223-591</v>
      </c>
      <c r="D1554" s="7" t="str">
        <f t="shared" si="281"/>
        <v>359158928</v>
      </c>
      <c r="E1554" s="7" t="str">
        <f>IF('Report DCM'!$H1554="In-Stream Video","Rich Media display banner",IF('Report DCM'!$I1554&gt;'Report DCM'!$J1554,"Standard",VLOOKUP(CONCATENATE(bd_adtype,"_",bd_creativetype),tabela,2,FALSE)))</f>
        <v>Dynamic Click</v>
      </c>
      <c r="F1554" s="7" t="str">
        <f t="shared" si="282"/>
        <v>blinks_gco_residencias_na_conversao_facebook_all_ads_conv_ocpm_na_NA_na_po_rmkt_site-90d_ambos-18a65anos_ppl_all_always-on-2023_peça-c_res-so-010223-591</v>
      </c>
      <c r="G1554" s="7" t="str">
        <f t="shared" si="283"/>
        <v>550397137</v>
      </c>
      <c r="H1554" s="7" t="str">
        <f t="shared" si="284"/>
        <v>Tracking</v>
      </c>
      <c r="I1554" s="7">
        <f t="shared" si="285"/>
        <v>0</v>
      </c>
      <c r="J1554" s="7">
        <f t="shared" si="286"/>
        <v>11</v>
      </c>
      <c r="K1554" s="8">
        <f t="shared" si="287"/>
        <v>1.2999999999999999E-2</v>
      </c>
      <c r="L1554" s="7">
        <f t="shared" si="288"/>
        <v>0.02</v>
      </c>
      <c r="M1554" s="8">
        <f t="shared" si="276"/>
        <v>0.14299999999999999</v>
      </c>
      <c r="N1554" s="8">
        <f t="shared" si="277"/>
        <v>0.22</v>
      </c>
    </row>
    <row r="1555" spans="1:14" ht="15.75" customHeight="1" x14ac:dyDescent="0.35">
      <c r="A1555" s="7" t="str">
        <f t="shared" si="278"/>
        <v>blinks_gco_residencias_2023</v>
      </c>
      <c r="B1555" s="7" t="str">
        <f t="shared" si="279"/>
        <v>Facebook Brasil</v>
      </c>
      <c r="C1555" s="7" t="str">
        <f t="shared" si="280"/>
        <v>blinks_gco_residencias_na_conversao_facebook_all_ads_conv_ocpm_na_NA_na_po_rmkt_site-90d_ambos-18a65anos_ppl_all_carnaval-2023_peça-a-30_res-so-010223-651</v>
      </c>
      <c r="D1555" s="7" t="str">
        <f t="shared" si="281"/>
        <v>360045193</v>
      </c>
      <c r="E1555" s="7" t="str">
        <f>IF('Report DCM'!$H1555="In-Stream Video","Rich Media display banner",IF('Report DCM'!$I1555&gt;'Report DCM'!$J1555,"Standard",VLOOKUP(CONCATENATE(bd_adtype,"_",bd_creativetype),tabela,2,FALSE)))</f>
        <v>Dynamic Click</v>
      </c>
      <c r="F1555" s="7" t="str">
        <f t="shared" si="282"/>
        <v>blinks_gco_residencias_na_conversao_facebook_all_ads_conv_ocpm_na_NA_na_po_rmkt_site-90d_ambos-18a65anos_ppl_all_carnaval-2023_peça-a-30_res-so-010223-651</v>
      </c>
      <c r="G1555" s="7" t="str">
        <f t="shared" si="283"/>
        <v>550908453</v>
      </c>
      <c r="H1555" s="7" t="str">
        <f t="shared" si="284"/>
        <v>Tracking</v>
      </c>
      <c r="I1555" s="7">
        <f t="shared" si="285"/>
        <v>0</v>
      </c>
      <c r="J1555" s="7">
        <f t="shared" si="286"/>
        <v>1</v>
      </c>
      <c r="K1555" s="8">
        <f t="shared" si="287"/>
        <v>1.2999999999999999E-2</v>
      </c>
      <c r="L1555" s="7">
        <f t="shared" si="288"/>
        <v>0.02</v>
      </c>
      <c r="M1555" s="8">
        <f t="shared" si="276"/>
        <v>1.2999999999999999E-2</v>
      </c>
      <c r="N1555" s="8">
        <f t="shared" si="277"/>
        <v>0.02</v>
      </c>
    </row>
    <row r="1556" spans="1:14" ht="15.75" customHeight="1" x14ac:dyDescent="0.35">
      <c r="A1556" s="7" t="str">
        <f t="shared" si="278"/>
        <v>blinks_gco_residencias_2023</v>
      </c>
      <c r="B1556" s="7" t="str">
        <f t="shared" si="279"/>
        <v>Facebook Brasil</v>
      </c>
      <c r="C1556" s="7" t="str">
        <f t="shared" si="280"/>
        <v>blinks_gco_residencias_na_conversao_facebook_all_ads_conv_ocpm_na_NA_na_po_rmkt_site-90d_ambos-18a65anos_ppl_all_carnaval-2023_peça-b-30_res-so-010223-652</v>
      </c>
      <c r="D1556" s="7" t="str">
        <f t="shared" si="281"/>
        <v>360045190</v>
      </c>
      <c r="E1556" s="7" t="str">
        <f>IF('Report DCM'!$H1556="In-Stream Video","Rich Media display banner",IF('Report DCM'!$I1556&gt;'Report DCM'!$J1556,"Standard",VLOOKUP(CONCATENATE(bd_adtype,"_",bd_creativetype),tabela,2,FALSE)))</f>
        <v>Dynamic Click</v>
      </c>
      <c r="F1556" s="7" t="str">
        <f t="shared" si="282"/>
        <v>blinks_gco_residencias_na_conversao_facebook_all_ads_conv_ocpm_na_NA_na_po_rmkt_site-90d_ambos-18a65anos_ppl_all_carnaval-2023_peça-b-30_res-so-010223-652</v>
      </c>
      <c r="G1556" s="7" t="str">
        <f t="shared" si="283"/>
        <v>550908450</v>
      </c>
      <c r="H1556" s="7" t="str">
        <f t="shared" si="284"/>
        <v>Tracking</v>
      </c>
      <c r="I1556" s="7">
        <f t="shared" si="285"/>
        <v>0</v>
      </c>
      <c r="J1556" s="7">
        <f t="shared" si="286"/>
        <v>1</v>
      </c>
      <c r="K1556" s="8">
        <f t="shared" si="287"/>
        <v>1.2999999999999999E-2</v>
      </c>
      <c r="L1556" s="7">
        <f t="shared" si="288"/>
        <v>0.02</v>
      </c>
      <c r="M1556" s="8">
        <f t="shared" si="276"/>
        <v>1.2999999999999999E-2</v>
      </c>
      <c r="N1556" s="8">
        <f t="shared" si="277"/>
        <v>0.02</v>
      </c>
    </row>
    <row r="1557" spans="1:14" ht="15.75" customHeight="1" x14ac:dyDescent="0.35">
      <c r="A1557" s="7" t="str">
        <f t="shared" si="278"/>
        <v>blinks_gco_residencias_2023</v>
      </c>
      <c r="B1557" s="7" t="str">
        <f t="shared" si="279"/>
        <v>Facebook Brasil</v>
      </c>
      <c r="C1557" s="7" t="str">
        <f t="shared" si="280"/>
        <v>blinks_gco_residencias_na_conversao_facebook_all_ads_conv_ocpm_na_NA_na_po_rmkt_site-90d_ambos-18a65anos_ppl_all_carnaval-2023_peça-b-40_res-so-010223-625</v>
      </c>
      <c r="D1557" s="7" t="str">
        <f t="shared" si="281"/>
        <v>360200094</v>
      </c>
      <c r="E1557" s="7" t="str">
        <f>IF('Report DCM'!$H1557="In-Stream Video","Rich Media display banner",IF('Report DCM'!$I1557&gt;'Report DCM'!$J1557,"Standard",VLOOKUP(CONCATENATE(bd_adtype,"_",bd_creativetype),tabela,2,FALSE)))</f>
        <v>Dynamic Click</v>
      </c>
      <c r="F1557" s="7" t="str">
        <f t="shared" si="282"/>
        <v>blinks_gco_residencias_na_conversao_facebook_all_ads_conv_ocpm_na_NA_na_po_rmkt_site-90d_ambos-18a65anos_ppl_all_carnaval-2023_peça-b-40_res-so-010223-625</v>
      </c>
      <c r="G1557" s="7" t="str">
        <f t="shared" si="283"/>
        <v>550908522</v>
      </c>
      <c r="H1557" s="7" t="str">
        <f t="shared" si="284"/>
        <v>Tracking</v>
      </c>
      <c r="I1557" s="7">
        <f t="shared" si="285"/>
        <v>0</v>
      </c>
      <c r="J1557" s="7">
        <f t="shared" si="286"/>
        <v>5</v>
      </c>
      <c r="K1557" s="8">
        <f t="shared" si="287"/>
        <v>1.2999999999999999E-2</v>
      </c>
      <c r="L1557" s="7">
        <f t="shared" si="288"/>
        <v>0.02</v>
      </c>
      <c r="M1557" s="8">
        <f t="shared" si="276"/>
        <v>6.5000000000000002E-2</v>
      </c>
      <c r="N1557" s="8">
        <f t="shared" si="277"/>
        <v>0.1</v>
      </c>
    </row>
    <row r="1558" spans="1:14" ht="15.75" customHeight="1" x14ac:dyDescent="0.35">
      <c r="A1558" s="7" t="str">
        <f t="shared" si="278"/>
        <v>blinks_gco_residencias_2023</v>
      </c>
      <c r="B1558" s="7" t="str">
        <f t="shared" si="279"/>
        <v>Facebook Brasil</v>
      </c>
      <c r="C1558" s="7" t="str">
        <f t="shared" si="280"/>
        <v>blinks_gco_residencias_na_conversao_facebook_all_ads_conv_ocpm_na_NA_na_po_rmkt_site-90d_ambos-18a65anos_ppl_all_carnaval-2023_peça-c-30_res-so-010223-653</v>
      </c>
      <c r="D1558" s="7" t="str">
        <f t="shared" si="281"/>
        <v>360045187</v>
      </c>
      <c r="E1558" s="7" t="str">
        <f>IF('Report DCM'!$H1558="In-Stream Video","Rich Media display banner",IF('Report DCM'!$I1558&gt;'Report DCM'!$J1558,"Standard",VLOOKUP(CONCATENATE(bd_adtype,"_",bd_creativetype),tabela,2,FALSE)))</f>
        <v>Dynamic Click</v>
      </c>
      <c r="F1558" s="7" t="str">
        <f t="shared" si="282"/>
        <v>blinks_gco_residencias_na_conversao_facebook_all_ads_conv_ocpm_na_NA_na_po_rmkt_site-90d_ambos-18a65anos_ppl_all_carnaval-2023_peça-c-30_res-so-010223-653</v>
      </c>
      <c r="G1558" s="7" t="str">
        <f t="shared" si="283"/>
        <v>550908447</v>
      </c>
      <c r="H1558" s="7" t="str">
        <f t="shared" si="284"/>
        <v>Tracking</v>
      </c>
      <c r="I1558" s="7">
        <f t="shared" si="285"/>
        <v>0</v>
      </c>
      <c r="J1558" s="7">
        <f t="shared" si="286"/>
        <v>1</v>
      </c>
      <c r="K1558" s="8">
        <f t="shared" si="287"/>
        <v>1.2999999999999999E-2</v>
      </c>
      <c r="L1558" s="7">
        <f t="shared" si="288"/>
        <v>0.02</v>
      </c>
      <c r="M1558" s="8">
        <f t="shared" si="276"/>
        <v>1.2999999999999999E-2</v>
      </c>
      <c r="N1558" s="8">
        <f t="shared" si="277"/>
        <v>0.02</v>
      </c>
    </row>
    <row r="1559" spans="1:14" ht="15.75" customHeight="1" x14ac:dyDescent="0.35">
      <c r="A1559" s="7" t="str">
        <f t="shared" si="278"/>
        <v>blinks_gco_residencias_2023</v>
      </c>
      <c r="B1559" s="7" t="str">
        <f t="shared" si="279"/>
        <v>Facebook Brasil</v>
      </c>
      <c r="C1559" s="7" t="str">
        <f t="shared" si="280"/>
        <v>blinks_gco_residencias_na_conversao_facebook_all_ads_conv_ocpm_na_NA_na_po_rmkt_site-90d_ambos-18a65anos_ppl_all_carnaval-2023_peça-c-40_res-so-010223-626</v>
      </c>
      <c r="D1559" s="7" t="str">
        <f t="shared" si="281"/>
        <v>360200091</v>
      </c>
      <c r="E1559" s="7" t="str">
        <f>IF('Report DCM'!$H1559="In-Stream Video","Rich Media display banner",IF('Report DCM'!$I1559&gt;'Report DCM'!$J1559,"Standard",VLOOKUP(CONCATENATE(bd_adtype,"_",bd_creativetype),tabela,2,FALSE)))</f>
        <v>Dynamic Click</v>
      </c>
      <c r="F1559" s="7" t="str">
        <f t="shared" si="282"/>
        <v>blinks_gco_residencias_na_conversao_facebook_all_ads_conv_ocpm_na_NA_na_po_rmkt_site-90d_ambos-18a65anos_ppl_all_carnaval-2023_peça-c-40_res-so-010223-626</v>
      </c>
      <c r="G1559" s="7" t="str">
        <f t="shared" si="283"/>
        <v>550908519</v>
      </c>
      <c r="H1559" s="7" t="str">
        <f t="shared" si="284"/>
        <v>Tracking</v>
      </c>
      <c r="I1559" s="7">
        <f t="shared" si="285"/>
        <v>0</v>
      </c>
      <c r="J1559" s="7">
        <f t="shared" si="286"/>
        <v>9</v>
      </c>
      <c r="K1559" s="8">
        <f t="shared" si="287"/>
        <v>1.2999999999999999E-2</v>
      </c>
      <c r="L1559" s="7">
        <f t="shared" si="288"/>
        <v>0.02</v>
      </c>
      <c r="M1559" s="8">
        <f t="shared" si="276"/>
        <v>0.11699999999999999</v>
      </c>
      <c r="N1559" s="8">
        <f t="shared" si="277"/>
        <v>0.18</v>
      </c>
    </row>
    <row r="1560" spans="1:14" ht="15.75" customHeight="1" x14ac:dyDescent="0.35">
      <c r="A1560" s="7" t="str">
        <f t="shared" si="278"/>
        <v>blinks_gco_residencias_2023</v>
      </c>
      <c r="B1560" s="7" t="str">
        <f t="shared" si="279"/>
        <v>Facebook Brasil</v>
      </c>
      <c r="C1560" s="7" t="str">
        <f t="shared" si="280"/>
        <v>blinks_gco_residencias_na_conversao_facebook_all_ads_conv_ocpm_na_NA_na_po_rmkt_site-90d_ambos-18a65anos_ppl_all_reinvencao-2023_ultimas-horas-a_res-so-010123-408</v>
      </c>
      <c r="D1560" s="7" t="str">
        <f t="shared" si="281"/>
        <v>357356753</v>
      </c>
      <c r="E1560" s="7" t="str">
        <f>IF('Report DCM'!$H1560="In-Stream Video","Rich Media display banner",IF('Report DCM'!$I1560&gt;'Report DCM'!$J1560,"Standard",VLOOKUP(CONCATENATE(bd_adtype,"_",bd_creativetype),tabela,2,FALSE)))</f>
        <v>Dynamic Click</v>
      </c>
      <c r="F1560" s="7" t="str">
        <f t="shared" si="282"/>
        <v>blinks_gco_residencias_na_conversao_facebook_all_ads_conv_ocpm_na_NA_na_po_rmkt_site-90d_ambos-18a65anos_ppl_all_reinvencao-2023_ultimas-horas-a_res-so-010123-408</v>
      </c>
      <c r="G1560" s="7" t="str">
        <f t="shared" si="283"/>
        <v>548471946</v>
      </c>
      <c r="H1560" s="7" t="str">
        <f t="shared" si="284"/>
        <v>Tracking</v>
      </c>
      <c r="I1560" s="7">
        <f t="shared" si="285"/>
        <v>0</v>
      </c>
      <c r="J1560" s="7">
        <f t="shared" si="286"/>
        <v>2</v>
      </c>
      <c r="K1560" s="8">
        <f t="shared" si="287"/>
        <v>1.2999999999999999E-2</v>
      </c>
      <c r="L1560" s="7">
        <f t="shared" si="288"/>
        <v>0.02</v>
      </c>
      <c r="M1560" s="8">
        <f t="shared" si="276"/>
        <v>2.5999999999999999E-2</v>
      </c>
      <c r="N1560" s="8">
        <f t="shared" si="277"/>
        <v>0.04</v>
      </c>
    </row>
    <row r="1561" spans="1:14" ht="15.75" customHeight="1" x14ac:dyDescent="0.35">
      <c r="A1561" s="7" t="str">
        <f t="shared" si="278"/>
        <v>blinks_gco_residencias_2023</v>
      </c>
      <c r="B1561" s="7" t="str">
        <f t="shared" si="279"/>
        <v>Facebook Brasil</v>
      </c>
      <c r="C1561" s="7" t="str">
        <f t="shared" si="280"/>
        <v>blinks_gco_residencias_na_conversao_facebook_all_ads_conv_ocpm_na_NA_na_po_rmkt_site-90d_ambos-18a65anos_ppl_all_reinvencao-2023_ultimas-horas-b_res-so-010123-409</v>
      </c>
      <c r="D1561" s="7" t="str">
        <f t="shared" si="281"/>
        <v>357356750</v>
      </c>
      <c r="E1561" s="7" t="str">
        <f>IF('Report DCM'!$H1561="In-Stream Video","Rich Media display banner",IF('Report DCM'!$I1561&gt;'Report DCM'!$J1561,"Standard",VLOOKUP(CONCATENATE(bd_adtype,"_",bd_creativetype),tabela,2,FALSE)))</f>
        <v>Dynamic Click</v>
      </c>
      <c r="F1561" s="7" t="str">
        <f t="shared" si="282"/>
        <v>blinks_gco_residencias_na_conversao_facebook_all_ads_conv_ocpm_na_NA_na_po_rmkt_site-90d_ambos-18a65anos_ppl_all_reinvencao-2023_ultimas-horas-b_res-so-010123-409</v>
      </c>
      <c r="G1561" s="7" t="str">
        <f t="shared" si="283"/>
        <v>548471943</v>
      </c>
      <c r="H1561" s="7" t="str">
        <f t="shared" si="284"/>
        <v>Tracking</v>
      </c>
      <c r="I1561" s="7">
        <f t="shared" si="285"/>
        <v>0</v>
      </c>
      <c r="J1561" s="7">
        <f t="shared" si="286"/>
        <v>4</v>
      </c>
      <c r="K1561" s="8">
        <f t="shared" si="287"/>
        <v>1.2999999999999999E-2</v>
      </c>
      <c r="L1561" s="7">
        <f t="shared" si="288"/>
        <v>0.02</v>
      </c>
      <c r="M1561" s="8">
        <f t="shared" si="276"/>
        <v>5.1999999999999998E-2</v>
      </c>
      <c r="N1561" s="8">
        <f t="shared" si="277"/>
        <v>0.08</v>
      </c>
    </row>
    <row r="1562" spans="1:14" ht="15.75" customHeight="1" x14ac:dyDescent="0.35">
      <c r="A1562" s="7" t="str">
        <f t="shared" si="278"/>
        <v>blinks_gco_residencias_2023</v>
      </c>
      <c r="B1562" s="7" t="str">
        <f t="shared" si="279"/>
        <v>Microsoft Ads</v>
      </c>
      <c r="C1562" s="7" t="str">
        <f t="shared" si="280"/>
        <v>blinks_gco_residencias_3-psq-institucional-resid_conversao_microsoft-ads_search_ads_purch_cpc_perf_Fix_na_na_key_ambos-18a65anos_institucional-exata_rsa_na_res-go-140223-5</v>
      </c>
      <c r="D1562" s="7" t="str">
        <f t="shared" si="281"/>
        <v>359645702</v>
      </c>
      <c r="E1562" s="7" t="str">
        <f>IF('Report DCM'!$H1562="In-Stream Video","Rich Media display banner",IF('Report DCM'!$I1562&gt;'Report DCM'!$J1562,"Standard",VLOOKUP(CONCATENATE(bd_adtype,"_",bd_creativetype),tabela,2,FALSE)))</f>
        <v>Dynamic Click</v>
      </c>
      <c r="F1562" s="7" t="str">
        <f t="shared" si="282"/>
        <v>blinks_gco_residencias_3-psq-institucional-resid_conversao_microsoft-ads_search_ads_purch_cpc_perf_Fix_na_na_key_ambos-18a65anos_institucional-exata_rsa_na_res-go-140223-5</v>
      </c>
      <c r="G1562" s="7" t="str">
        <f t="shared" si="283"/>
        <v>550882351</v>
      </c>
      <c r="H1562" s="7" t="str">
        <f t="shared" si="284"/>
        <v>Tracking</v>
      </c>
      <c r="I1562" s="7">
        <f t="shared" si="285"/>
        <v>0</v>
      </c>
      <c r="J1562" s="7">
        <f t="shared" si="286"/>
        <v>2</v>
      </c>
      <c r="K1562" s="8">
        <f t="shared" si="287"/>
        <v>1.2999999999999999E-2</v>
      </c>
      <c r="L1562" s="7">
        <f t="shared" si="288"/>
        <v>0.02</v>
      </c>
      <c r="M1562" s="8">
        <f t="shared" si="276"/>
        <v>2.5999999999999999E-2</v>
      </c>
      <c r="N1562" s="8">
        <f t="shared" si="277"/>
        <v>0.04</v>
      </c>
    </row>
    <row r="1563" spans="1:14" ht="15.75" customHeight="1" x14ac:dyDescent="0.35">
      <c r="A1563" s="7" t="str">
        <f t="shared" si="278"/>
        <v>blinks_gco_residencias_2023</v>
      </c>
      <c r="B1563" s="7" t="str">
        <f t="shared" si="279"/>
        <v>Microsoft Ads</v>
      </c>
      <c r="C1563" s="7" t="str">
        <f t="shared" si="280"/>
        <v>blinks_gco_residencias_3-psq-institucional-resid_conversao_microsoft-ads_search_ads_purch_cpc_perf_Fix_na_na_key_ambos-18a65anos_institucional-frase_rsa_na_res-go-140223-6</v>
      </c>
      <c r="D1563" s="7" t="str">
        <f t="shared" si="281"/>
        <v>359645705</v>
      </c>
      <c r="E1563" s="7" t="str">
        <f>IF('Report DCM'!$H1563="In-Stream Video","Rich Media display banner",IF('Report DCM'!$I1563&gt;'Report DCM'!$J1563,"Standard",VLOOKUP(CONCATENATE(bd_adtype,"_",bd_creativetype),tabela,2,FALSE)))</f>
        <v>Dynamic Click</v>
      </c>
      <c r="F1563" s="7" t="str">
        <f t="shared" si="282"/>
        <v>blinks_gco_residencias_3-psq-institucional-resid_conversao_microsoft-ads_search_ads_purch_cpc_perf_Fix_na_na_key_ambos-18a65anos_institucional-frase_rsa_na_res-go-140223-6</v>
      </c>
      <c r="G1563" s="7" t="str">
        <f t="shared" si="283"/>
        <v>550887325</v>
      </c>
      <c r="H1563" s="7" t="str">
        <f t="shared" si="284"/>
        <v>Tracking</v>
      </c>
      <c r="I1563" s="7">
        <f t="shared" si="285"/>
        <v>0</v>
      </c>
      <c r="J1563" s="7">
        <f t="shared" si="286"/>
        <v>3</v>
      </c>
      <c r="K1563" s="8">
        <f t="shared" si="287"/>
        <v>1.2999999999999999E-2</v>
      </c>
      <c r="L1563" s="7">
        <f t="shared" si="288"/>
        <v>0.02</v>
      </c>
      <c r="M1563" s="8">
        <f t="shared" si="276"/>
        <v>3.9E-2</v>
      </c>
      <c r="N1563" s="8">
        <f t="shared" si="277"/>
        <v>0.06</v>
      </c>
    </row>
    <row r="1564" spans="1:14" ht="15.75" customHeight="1" x14ac:dyDescent="0.35">
      <c r="A1564" s="7">
        <f t="shared" si="278"/>
        <v>0</v>
      </c>
      <c r="B1564" s="7">
        <f t="shared" si="279"/>
        <v>0</v>
      </c>
      <c r="C1564" s="7">
        <f t="shared" si="280"/>
        <v>0</v>
      </c>
      <c r="D1564" s="7">
        <f t="shared" si="281"/>
        <v>0</v>
      </c>
      <c r="E1564" s="7" t="e">
        <f>IF('Report DCM'!$H1564="In-Stream Video","Rich Media display banner",IF('Report DCM'!$I1564&gt;'Report DCM'!$J1564,"Standard",VLOOKUP(CONCATENATE(bd_adtype,"_",bd_creativetype),tabela,2,FALSE)))</f>
        <v>#N/A</v>
      </c>
      <c r="F1564" s="7">
        <f t="shared" si="282"/>
        <v>0</v>
      </c>
      <c r="G1564" s="7">
        <f t="shared" si="283"/>
        <v>0</v>
      </c>
      <c r="H1564" s="7">
        <f t="shared" si="284"/>
        <v>0</v>
      </c>
      <c r="I1564" s="7">
        <f t="shared" si="285"/>
        <v>0</v>
      </c>
      <c r="J1564" s="7">
        <f t="shared" si="286"/>
        <v>0</v>
      </c>
      <c r="K1564" s="8" t="e">
        <f t="shared" si="287"/>
        <v>#N/A</v>
      </c>
      <c r="L1564" s="7" t="e">
        <f t="shared" si="288"/>
        <v>#N/A</v>
      </c>
      <c r="M1564" s="8" t="e">
        <f t="shared" si="276"/>
        <v>#N/A</v>
      </c>
      <c r="N1564" s="8" t="e">
        <f t="shared" si="277"/>
        <v>#N/A</v>
      </c>
    </row>
    <row r="1565" spans="1:14" ht="15.75" customHeight="1" x14ac:dyDescent="0.35">
      <c r="A1565" s="7">
        <f t="shared" si="278"/>
        <v>0</v>
      </c>
      <c r="B1565" s="7">
        <f t="shared" si="279"/>
        <v>0</v>
      </c>
      <c r="C1565" s="7">
        <f t="shared" si="280"/>
        <v>0</v>
      </c>
      <c r="D1565" s="7">
        <f t="shared" si="281"/>
        <v>0</v>
      </c>
      <c r="E1565" s="7" t="e">
        <f>IF('Report DCM'!$H1565="In-Stream Video","Rich Media display banner",IF('Report DCM'!$I1565&gt;'Report DCM'!$J1565,"Standard",VLOOKUP(CONCATENATE(bd_adtype,"_",bd_creativetype),tabela,2,FALSE)))</f>
        <v>#N/A</v>
      </c>
      <c r="F1565" s="7">
        <f t="shared" si="282"/>
        <v>0</v>
      </c>
      <c r="G1565" s="7">
        <f t="shared" si="283"/>
        <v>0</v>
      </c>
      <c r="H1565" s="7">
        <f t="shared" si="284"/>
        <v>0</v>
      </c>
      <c r="I1565" s="7">
        <f t="shared" si="285"/>
        <v>0</v>
      </c>
      <c r="J1565" s="7">
        <f t="shared" si="286"/>
        <v>0</v>
      </c>
      <c r="K1565" s="8" t="e">
        <f t="shared" si="287"/>
        <v>#N/A</v>
      </c>
      <c r="L1565" s="7" t="e">
        <f t="shared" si="288"/>
        <v>#N/A</v>
      </c>
      <c r="M1565" s="8" t="e">
        <f t="shared" si="276"/>
        <v>#N/A</v>
      </c>
      <c r="N1565" s="8" t="e">
        <f t="shared" si="277"/>
        <v>#N/A</v>
      </c>
    </row>
    <row r="1566" spans="1:14" ht="15.75" customHeight="1" x14ac:dyDescent="0.35">
      <c r="A1566" s="7">
        <f t="shared" si="278"/>
        <v>0</v>
      </c>
      <c r="B1566" s="7">
        <f t="shared" si="279"/>
        <v>0</v>
      </c>
      <c r="C1566" s="7">
        <f t="shared" si="280"/>
        <v>0</v>
      </c>
      <c r="D1566" s="7">
        <f t="shared" si="281"/>
        <v>0</v>
      </c>
      <c r="E1566" s="7" t="e">
        <f>IF('Report DCM'!$H1566="In-Stream Video","Rich Media display banner",IF('Report DCM'!$I1566&gt;'Report DCM'!$J1566,"Standard",VLOOKUP(CONCATENATE(bd_adtype,"_",bd_creativetype),tabela,2,FALSE)))</f>
        <v>#N/A</v>
      </c>
      <c r="F1566" s="7">
        <f t="shared" si="282"/>
        <v>0</v>
      </c>
      <c r="G1566" s="7">
        <f t="shared" si="283"/>
        <v>0</v>
      </c>
      <c r="H1566" s="7">
        <f t="shared" si="284"/>
        <v>0</v>
      </c>
      <c r="I1566" s="7">
        <f t="shared" si="285"/>
        <v>0</v>
      </c>
      <c r="J1566" s="7">
        <f t="shared" si="286"/>
        <v>0</v>
      </c>
      <c r="K1566" s="8" t="e">
        <f t="shared" si="287"/>
        <v>#N/A</v>
      </c>
      <c r="L1566" s="7" t="e">
        <f t="shared" si="288"/>
        <v>#N/A</v>
      </c>
      <c r="M1566" s="8" t="e">
        <f t="shared" si="276"/>
        <v>#N/A</v>
      </c>
      <c r="N1566" s="8" t="e">
        <f t="shared" si="277"/>
        <v>#N/A</v>
      </c>
    </row>
    <row r="1567" spans="1:14" ht="15.75" customHeight="1" x14ac:dyDescent="0.35">
      <c r="A1567" s="7">
        <f t="shared" si="278"/>
        <v>0</v>
      </c>
      <c r="B1567" s="7">
        <f t="shared" si="279"/>
        <v>0</v>
      </c>
      <c r="C1567" s="7">
        <f t="shared" si="280"/>
        <v>0</v>
      </c>
      <c r="D1567" s="7">
        <f t="shared" si="281"/>
        <v>0</v>
      </c>
      <c r="E1567" s="7" t="e">
        <f>IF('Report DCM'!$H1567="In-Stream Video","Rich Media display banner",IF('Report DCM'!$I1567&gt;'Report DCM'!$J1567,"Standard",VLOOKUP(CONCATENATE(bd_adtype,"_",bd_creativetype),tabela,2,FALSE)))</f>
        <v>#N/A</v>
      </c>
      <c r="F1567" s="7">
        <f t="shared" si="282"/>
        <v>0</v>
      </c>
      <c r="G1567" s="7">
        <f t="shared" si="283"/>
        <v>0</v>
      </c>
      <c r="H1567" s="7">
        <f t="shared" si="284"/>
        <v>0</v>
      </c>
      <c r="I1567" s="7">
        <f t="shared" si="285"/>
        <v>0</v>
      </c>
      <c r="J1567" s="7">
        <f t="shared" si="286"/>
        <v>0</v>
      </c>
      <c r="K1567" s="8" t="e">
        <f t="shared" si="287"/>
        <v>#N/A</v>
      </c>
      <c r="L1567" s="7" t="e">
        <f t="shared" si="288"/>
        <v>#N/A</v>
      </c>
      <c r="M1567" s="8" t="e">
        <f t="shared" si="276"/>
        <v>#N/A</v>
      </c>
      <c r="N1567" s="8" t="e">
        <f t="shared" si="277"/>
        <v>#N/A</v>
      </c>
    </row>
    <row r="1568" spans="1:14" ht="15.75" customHeight="1" x14ac:dyDescent="0.35">
      <c r="A1568" s="7">
        <f t="shared" si="278"/>
        <v>0</v>
      </c>
      <c r="B1568" s="7">
        <f t="shared" si="279"/>
        <v>0</v>
      </c>
      <c r="C1568" s="7">
        <f t="shared" si="280"/>
        <v>0</v>
      </c>
      <c r="D1568" s="7">
        <f t="shared" si="281"/>
        <v>0</v>
      </c>
      <c r="E1568" s="7" t="e">
        <f>IF('Report DCM'!$H1568="In-Stream Video","Rich Media display banner",IF('Report DCM'!$I1568&gt;'Report DCM'!$J1568,"Standard",VLOOKUP(CONCATENATE(bd_adtype,"_",bd_creativetype),tabela,2,FALSE)))</f>
        <v>#N/A</v>
      </c>
      <c r="F1568" s="7">
        <f t="shared" si="282"/>
        <v>0</v>
      </c>
      <c r="G1568" s="7">
        <f t="shared" si="283"/>
        <v>0</v>
      </c>
      <c r="H1568" s="7">
        <f t="shared" si="284"/>
        <v>0</v>
      </c>
      <c r="I1568" s="7">
        <f t="shared" si="285"/>
        <v>0</v>
      </c>
      <c r="J1568" s="7">
        <f t="shared" si="286"/>
        <v>0</v>
      </c>
      <c r="K1568" s="8" t="e">
        <f t="shared" si="287"/>
        <v>#N/A</v>
      </c>
      <c r="L1568" s="7" t="e">
        <f t="shared" si="288"/>
        <v>#N/A</v>
      </c>
      <c r="M1568" s="8" t="e">
        <f t="shared" si="276"/>
        <v>#N/A</v>
      </c>
      <c r="N1568" s="8" t="e">
        <f t="shared" si="277"/>
        <v>#N/A</v>
      </c>
    </row>
    <row r="1569" spans="1:14" ht="15.75" customHeight="1" x14ac:dyDescent="0.35">
      <c r="A1569" s="7">
        <f t="shared" si="278"/>
        <v>0</v>
      </c>
      <c r="B1569" s="7">
        <f t="shared" si="279"/>
        <v>0</v>
      </c>
      <c r="C1569" s="7">
        <f t="shared" si="280"/>
        <v>0</v>
      </c>
      <c r="D1569" s="7">
        <f t="shared" si="281"/>
        <v>0</v>
      </c>
      <c r="E1569" s="7" t="e">
        <f>IF('Report DCM'!$H1569="In-Stream Video","Rich Media display banner",IF('Report DCM'!$I1569&gt;'Report DCM'!$J1569,"Standard",VLOOKUP(CONCATENATE(bd_adtype,"_",bd_creativetype),tabela,2,FALSE)))</f>
        <v>#N/A</v>
      </c>
      <c r="F1569" s="7">
        <f t="shared" si="282"/>
        <v>0</v>
      </c>
      <c r="G1569" s="7">
        <f t="shared" si="283"/>
        <v>0</v>
      </c>
      <c r="H1569" s="7">
        <f t="shared" si="284"/>
        <v>0</v>
      </c>
      <c r="I1569" s="7">
        <f t="shared" si="285"/>
        <v>0</v>
      </c>
      <c r="J1569" s="7">
        <f t="shared" si="286"/>
        <v>0</v>
      </c>
      <c r="K1569" s="8" t="e">
        <f t="shared" si="287"/>
        <v>#N/A</v>
      </c>
      <c r="L1569" s="7" t="e">
        <f t="shared" si="288"/>
        <v>#N/A</v>
      </c>
      <c r="M1569" s="8" t="e">
        <f t="shared" si="276"/>
        <v>#N/A</v>
      </c>
      <c r="N1569" s="8" t="e">
        <f t="shared" si="277"/>
        <v>#N/A</v>
      </c>
    </row>
    <row r="1570" spans="1:14" ht="15.75" customHeight="1" x14ac:dyDescent="0.35">
      <c r="A1570" s="7">
        <f t="shared" si="278"/>
        <v>0</v>
      </c>
      <c r="B1570" s="7">
        <f t="shared" si="279"/>
        <v>0</v>
      </c>
      <c r="C1570" s="7">
        <f t="shared" si="280"/>
        <v>0</v>
      </c>
      <c r="D1570" s="7">
        <f t="shared" si="281"/>
        <v>0</v>
      </c>
      <c r="E1570" s="7" t="e">
        <f>IF('Report DCM'!$H1570="In-Stream Video","Rich Media display banner",IF('Report DCM'!$I1570&gt;'Report DCM'!$J1570,"Standard",VLOOKUP(CONCATENATE(bd_adtype,"_",bd_creativetype),tabela,2,FALSE)))</f>
        <v>#N/A</v>
      </c>
      <c r="F1570" s="7">
        <f t="shared" si="282"/>
        <v>0</v>
      </c>
      <c r="G1570" s="7">
        <f t="shared" si="283"/>
        <v>0</v>
      </c>
      <c r="H1570" s="7">
        <f t="shared" si="284"/>
        <v>0</v>
      </c>
      <c r="I1570" s="7">
        <f t="shared" si="285"/>
        <v>0</v>
      </c>
      <c r="J1570" s="7">
        <f t="shared" si="286"/>
        <v>0</v>
      </c>
      <c r="K1570" s="8" t="e">
        <f t="shared" si="287"/>
        <v>#N/A</v>
      </c>
      <c r="L1570" s="7" t="e">
        <f t="shared" si="288"/>
        <v>#N/A</v>
      </c>
      <c r="M1570" s="8" t="e">
        <f t="shared" si="276"/>
        <v>#N/A</v>
      </c>
      <c r="N1570" s="8" t="e">
        <f t="shared" si="277"/>
        <v>#N/A</v>
      </c>
    </row>
    <row r="1571" spans="1:14" ht="15.75" customHeight="1" x14ac:dyDescent="0.35">
      <c r="A1571" s="7">
        <f t="shared" si="278"/>
        <v>0</v>
      </c>
      <c r="B1571" s="7">
        <f t="shared" si="279"/>
        <v>0</v>
      </c>
      <c r="C1571" s="7">
        <f t="shared" si="280"/>
        <v>0</v>
      </c>
      <c r="D1571" s="7">
        <f t="shared" si="281"/>
        <v>0</v>
      </c>
      <c r="E1571" s="7" t="e">
        <f>IF('Report DCM'!$H1571="In-Stream Video","Rich Media display banner",IF('Report DCM'!$I1571&gt;'Report DCM'!$J1571,"Standard",VLOOKUP(CONCATENATE(bd_adtype,"_",bd_creativetype),tabela,2,FALSE)))</f>
        <v>#N/A</v>
      </c>
      <c r="F1571" s="7">
        <f t="shared" si="282"/>
        <v>0</v>
      </c>
      <c r="G1571" s="7">
        <f t="shared" si="283"/>
        <v>0</v>
      </c>
      <c r="H1571" s="7">
        <f t="shared" si="284"/>
        <v>0</v>
      </c>
      <c r="I1571" s="7">
        <f t="shared" si="285"/>
        <v>0</v>
      </c>
      <c r="J1571" s="7">
        <f t="shared" si="286"/>
        <v>0</v>
      </c>
      <c r="K1571" s="8" t="e">
        <f t="shared" si="287"/>
        <v>#N/A</v>
      </c>
      <c r="L1571" s="7" t="e">
        <f t="shared" si="288"/>
        <v>#N/A</v>
      </c>
      <c r="M1571" s="8" t="e">
        <f t="shared" si="276"/>
        <v>#N/A</v>
      </c>
      <c r="N1571" s="8" t="e">
        <f t="shared" si="277"/>
        <v>#N/A</v>
      </c>
    </row>
    <row r="1572" spans="1:14" ht="15.75" customHeight="1" x14ac:dyDescent="0.35">
      <c r="A1572" s="7">
        <f t="shared" si="278"/>
        <v>0</v>
      </c>
      <c r="B1572" s="7">
        <f t="shared" si="279"/>
        <v>0</v>
      </c>
      <c r="C1572" s="7">
        <f t="shared" si="280"/>
        <v>0</v>
      </c>
      <c r="D1572" s="7">
        <f t="shared" si="281"/>
        <v>0</v>
      </c>
      <c r="E1572" s="7" t="e">
        <f>IF('Report DCM'!$H1572="In-Stream Video","Rich Media display banner",IF('Report DCM'!$I1572&gt;'Report DCM'!$J1572,"Standard",VLOOKUP(CONCATENATE(bd_adtype,"_",bd_creativetype),tabela,2,FALSE)))</f>
        <v>#N/A</v>
      </c>
      <c r="F1572" s="7">
        <f t="shared" si="282"/>
        <v>0</v>
      </c>
      <c r="G1572" s="7">
        <f t="shared" si="283"/>
        <v>0</v>
      </c>
      <c r="H1572" s="7">
        <f t="shared" si="284"/>
        <v>0</v>
      </c>
      <c r="I1572" s="7">
        <f t="shared" si="285"/>
        <v>0</v>
      </c>
      <c r="J1572" s="7">
        <f t="shared" si="286"/>
        <v>0</v>
      </c>
      <c r="K1572" s="8" t="e">
        <f t="shared" si="287"/>
        <v>#N/A</v>
      </c>
      <c r="L1572" s="7" t="e">
        <f t="shared" si="288"/>
        <v>#N/A</v>
      </c>
      <c r="M1572" s="8" t="e">
        <f t="shared" si="276"/>
        <v>#N/A</v>
      </c>
      <c r="N1572" s="8" t="e">
        <f t="shared" si="277"/>
        <v>#N/A</v>
      </c>
    </row>
    <row r="1573" spans="1:14" ht="15.75" customHeight="1" x14ac:dyDescent="0.35">
      <c r="A1573" s="7">
        <f t="shared" si="278"/>
        <v>0</v>
      </c>
      <c r="B1573" s="7">
        <f t="shared" si="279"/>
        <v>0</v>
      </c>
      <c r="C1573" s="7">
        <f t="shared" si="280"/>
        <v>0</v>
      </c>
      <c r="D1573" s="7">
        <f t="shared" si="281"/>
        <v>0</v>
      </c>
      <c r="E1573" s="7" t="e">
        <f>IF('Report DCM'!$H1573="In-Stream Video","Rich Media display banner",IF('Report DCM'!$I1573&gt;'Report DCM'!$J1573,"Standard",VLOOKUP(CONCATENATE(bd_adtype,"_",bd_creativetype),tabela,2,FALSE)))</f>
        <v>#N/A</v>
      </c>
      <c r="F1573" s="7">
        <f t="shared" si="282"/>
        <v>0</v>
      </c>
      <c r="G1573" s="7">
        <f t="shared" si="283"/>
        <v>0</v>
      </c>
      <c r="H1573" s="7">
        <f t="shared" si="284"/>
        <v>0</v>
      </c>
      <c r="I1573" s="7">
        <f t="shared" si="285"/>
        <v>0</v>
      </c>
      <c r="J1573" s="7">
        <f t="shared" si="286"/>
        <v>0</v>
      </c>
      <c r="K1573" s="8" t="e">
        <f t="shared" si="287"/>
        <v>#N/A</v>
      </c>
      <c r="L1573" s="7" t="e">
        <f t="shared" si="288"/>
        <v>#N/A</v>
      </c>
      <c r="M1573" s="8" t="e">
        <f t="shared" si="276"/>
        <v>#N/A</v>
      </c>
      <c r="N1573" s="8" t="e">
        <f t="shared" si="277"/>
        <v>#N/A</v>
      </c>
    </row>
    <row r="1574" spans="1:14" ht="15.75" customHeight="1" x14ac:dyDescent="0.35">
      <c r="A1574" s="7">
        <f t="shared" si="278"/>
        <v>0</v>
      </c>
      <c r="B1574" s="7">
        <f t="shared" si="279"/>
        <v>0</v>
      </c>
      <c r="C1574" s="7">
        <f t="shared" si="280"/>
        <v>0</v>
      </c>
      <c r="D1574" s="7">
        <f t="shared" si="281"/>
        <v>0</v>
      </c>
      <c r="E1574" s="7" t="e">
        <f>IF('Report DCM'!$H1574="In-Stream Video","Rich Media display banner",IF('Report DCM'!$I1574&gt;'Report DCM'!$J1574,"Standard",VLOOKUP(CONCATENATE(bd_adtype,"_",bd_creativetype),tabela,2,FALSE)))</f>
        <v>#N/A</v>
      </c>
      <c r="F1574" s="7">
        <f t="shared" si="282"/>
        <v>0</v>
      </c>
      <c r="G1574" s="7">
        <f t="shared" si="283"/>
        <v>0</v>
      </c>
      <c r="H1574" s="7">
        <f t="shared" si="284"/>
        <v>0</v>
      </c>
      <c r="I1574" s="7">
        <f t="shared" si="285"/>
        <v>0</v>
      </c>
      <c r="J1574" s="7">
        <f t="shared" si="286"/>
        <v>0</v>
      </c>
      <c r="K1574" s="8" t="e">
        <f t="shared" si="287"/>
        <v>#N/A</v>
      </c>
      <c r="L1574" s="7" t="e">
        <f t="shared" si="288"/>
        <v>#N/A</v>
      </c>
      <c r="M1574" s="8" t="e">
        <f t="shared" si="276"/>
        <v>#N/A</v>
      </c>
      <c r="N1574" s="8" t="e">
        <f t="shared" si="277"/>
        <v>#N/A</v>
      </c>
    </row>
    <row r="1575" spans="1:14" ht="15.75" customHeight="1" x14ac:dyDescent="0.35">
      <c r="A1575" s="7">
        <f t="shared" si="278"/>
        <v>0</v>
      </c>
      <c r="B1575" s="7">
        <f t="shared" si="279"/>
        <v>0</v>
      </c>
      <c r="C1575" s="7">
        <f t="shared" si="280"/>
        <v>0</v>
      </c>
      <c r="D1575" s="7">
        <f t="shared" si="281"/>
        <v>0</v>
      </c>
      <c r="E1575" s="7" t="e">
        <f>IF('Report DCM'!$H1575="In-Stream Video","Rich Media display banner",IF('Report DCM'!$I1575&gt;'Report DCM'!$J1575,"Standard",VLOOKUP(CONCATENATE(bd_adtype,"_",bd_creativetype),tabela,2,FALSE)))</f>
        <v>#N/A</v>
      </c>
      <c r="F1575" s="7">
        <f t="shared" si="282"/>
        <v>0</v>
      </c>
      <c r="G1575" s="7">
        <f t="shared" si="283"/>
        <v>0</v>
      </c>
      <c r="H1575" s="7">
        <f t="shared" si="284"/>
        <v>0</v>
      </c>
      <c r="I1575" s="7">
        <f t="shared" si="285"/>
        <v>0</v>
      </c>
      <c r="J1575" s="7">
        <f t="shared" si="286"/>
        <v>0</v>
      </c>
      <c r="K1575" s="8" t="e">
        <f t="shared" si="287"/>
        <v>#N/A</v>
      </c>
      <c r="L1575" s="7" t="e">
        <f t="shared" si="288"/>
        <v>#N/A</v>
      </c>
      <c r="M1575" s="8" t="e">
        <f t="shared" si="276"/>
        <v>#N/A</v>
      </c>
      <c r="N1575" s="8" t="e">
        <f t="shared" si="277"/>
        <v>#N/A</v>
      </c>
    </row>
    <row r="1576" spans="1:14" ht="15.75" customHeight="1" x14ac:dyDescent="0.35">
      <c r="A1576" s="7">
        <f t="shared" si="278"/>
        <v>0</v>
      </c>
      <c r="B1576" s="7">
        <f t="shared" si="279"/>
        <v>0</v>
      </c>
      <c r="C1576" s="7">
        <f t="shared" si="280"/>
        <v>0</v>
      </c>
      <c r="D1576" s="7">
        <f t="shared" si="281"/>
        <v>0</v>
      </c>
      <c r="E1576" s="7" t="e">
        <f>IF('Report DCM'!$H1576="In-Stream Video","Rich Media display banner",IF('Report DCM'!$I1576&gt;'Report DCM'!$J1576,"Standard",VLOOKUP(CONCATENATE(bd_adtype,"_",bd_creativetype),tabela,2,FALSE)))</f>
        <v>#N/A</v>
      </c>
      <c r="F1576" s="7">
        <f t="shared" si="282"/>
        <v>0</v>
      </c>
      <c r="G1576" s="7">
        <f t="shared" si="283"/>
        <v>0</v>
      </c>
      <c r="H1576" s="7">
        <f t="shared" si="284"/>
        <v>0</v>
      </c>
      <c r="I1576" s="7">
        <f t="shared" si="285"/>
        <v>0</v>
      </c>
      <c r="J1576" s="7">
        <f t="shared" si="286"/>
        <v>0</v>
      </c>
      <c r="K1576" s="8" t="e">
        <f t="shared" si="287"/>
        <v>#N/A</v>
      </c>
      <c r="L1576" s="7" t="e">
        <f t="shared" si="288"/>
        <v>#N/A</v>
      </c>
      <c r="M1576" s="8" t="e">
        <f t="shared" si="276"/>
        <v>#N/A</v>
      </c>
      <c r="N1576" s="8" t="e">
        <f t="shared" si="277"/>
        <v>#N/A</v>
      </c>
    </row>
    <row r="1577" spans="1:14" ht="15.75" customHeight="1" x14ac:dyDescent="0.35">
      <c r="A1577" s="7">
        <f t="shared" si="278"/>
        <v>0</v>
      </c>
      <c r="B1577" s="7">
        <f t="shared" si="279"/>
        <v>0</v>
      </c>
      <c r="C1577" s="7">
        <f t="shared" si="280"/>
        <v>0</v>
      </c>
      <c r="D1577" s="7">
        <f t="shared" si="281"/>
        <v>0</v>
      </c>
      <c r="E1577" s="7" t="e">
        <f>IF('Report DCM'!$H1577="In-Stream Video","Rich Media display banner",IF('Report DCM'!$I1577&gt;'Report DCM'!$J1577,"Standard",VLOOKUP(CONCATENATE(bd_adtype,"_",bd_creativetype),tabela,2,FALSE)))</f>
        <v>#N/A</v>
      </c>
      <c r="F1577" s="7">
        <f t="shared" si="282"/>
        <v>0</v>
      </c>
      <c r="G1577" s="7">
        <f t="shared" si="283"/>
        <v>0</v>
      </c>
      <c r="H1577" s="7">
        <f t="shared" si="284"/>
        <v>0</v>
      </c>
      <c r="I1577" s="7">
        <f t="shared" si="285"/>
        <v>0</v>
      </c>
      <c r="J1577" s="7">
        <f t="shared" si="286"/>
        <v>0</v>
      </c>
      <c r="K1577" s="8" t="e">
        <f t="shared" si="287"/>
        <v>#N/A</v>
      </c>
      <c r="L1577" s="7" t="e">
        <f t="shared" si="288"/>
        <v>#N/A</v>
      </c>
      <c r="M1577" s="8" t="e">
        <f t="shared" si="276"/>
        <v>#N/A</v>
      </c>
      <c r="N1577" s="8" t="e">
        <f t="shared" si="277"/>
        <v>#N/A</v>
      </c>
    </row>
    <row r="1578" spans="1:14" ht="15.75" customHeight="1" x14ac:dyDescent="0.35">
      <c r="A1578" s="7">
        <f t="shared" si="278"/>
        <v>0</v>
      </c>
      <c r="B1578" s="7">
        <f t="shared" si="279"/>
        <v>0</v>
      </c>
      <c r="C1578" s="7">
        <f t="shared" si="280"/>
        <v>0</v>
      </c>
      <c r="D1578" s="7">
        <f t="shared" si="281"/>
        <v>0</v>
      </c>
      <c r="E1578" s="7" t="e">
        <f>IF('Report DCM'!$H1578="In-Stream Video","Rich Media display banner",IF('Report DCM'!$I1578&gt;'Report DCM'!$J1578,"Standard",VLOOKUP(CONCATENATE(bd_adtype,"_",bd_creativetype),tabela,2,FALSE)))</f>
        <v>#N/A</v>
      </c>
      <c r="F1578" s="7">
        <f t="shared" si="282"/>
        <v>0</v>
      </c>
      <c r="G1578" s="7">
        <f t="shared" si="283"/>
        <v>0</v>
      </c>
      <c r="H1578" s="7">
        <f t="shared" si="284"/>
        <v>0</v>
      </c>
      <c r="I1578" s="7">
        <f t="shared" si="285"/>
        <v>0</v>
      </c>
      <c r="J1578" s="7">
        <f t="shared" si="286"/>
        <v>0</v>
      </c>
      <c r="K1578" s="8" t="e">
        <f t="shared" si="287"/>
        <v>#N/A</v>
      </c>
      <c r="L1578" s="7" t="e">
        <f t="shared" si="288"/>
        <v>#N/A</v>
      </c>
      <c r="M1578" s="8" t="e">
        <f t="shared" si="276"/>
        <v>#N/A</v>
      </c>
      <c r="N1578" s="8" t="e">
        <f t="shared" si="277"/>
        <v>#N/A</v>
      </c>
    </row>
    <row r="1579" spans="1:14" ht="15.75" customHeight="1" x14ac:dyDescent="0.35">
      <c r="A1579" s="7">
        <f t="shared" si="278"/>
        <v>0</v>
      </c>
      <c r="B1579" s="7">
        <f t="shared" si="279"/>
        <v>0</v>
      </c>
      <c r="C1579" s="7">
        <f t="shared" si="280"/>
        <v>0</v>
      </c>
      <c r="D1579" s="7">
        <f t="shared" si="281"/>
        <v>0</v>
      </c>
      <c r="E1579" s="7" t="e">
        <f>IF('Report DCM'!$H1579="In-Stream Video","Rich Media display banner",IF('Report DCM'!$I1579&gt;'Report DCM'!$J1579,"Standard",VLOOKUP(CONCATENATE(bd_adtype,"_",bd_creativetype),tabela,2,FALSE)))</f>
        <v>#N/A</v>
      </c>
      <c r="F1579" s="7">
        <f t="shared" si="282"/>
        <v>0</v>
      </c>
      <c r="G1579" s="7">
        <f t="shared" si="283"/>
        <v>0</v>
      </c>
      <c r="H1579" s="7">
        <f t="shared" si="284"/>
        <v>0</v>
      </c>
      <c r="I1579" s="7">
        <f t="shared" si="285"/>
        <v>0</v>
      </c>
      <c r="J1579" s="7">
        <f t="shared" si="286"/>
        <v>0</v>
      </c>
      <c r="K1579" s="8" t="e">
        <f t="shared" si="287"/>
        <v>#N/A</v>
      </c>
      <c r="L1579" s="7" t="e">
        <f t="shared" si="288"/>
        <v>#N/A</v>
      </c>
      <c r="M1579" s="8" t="e">
        <f t="shared" si="276"/>
        <v>#N/A</v>
      </c>
      <c r="N1579" s="8" t="e">
        <f t="shared" si="277"/>
        <v>#N/A</v>
      </c>
    </row>
    <row r="1580" spans="1:14" ht="15.75" customHeight="1" x14ac:dyDescent="0.35">
      <c r="A1580" s="7">
        <f t="shared" si="278"/>
        <v>0</v>
      </c>
      <c r="B1580" s="7">
        <f t="shared" si="279"/>
        <v>0</v>
      </c>
      <c r="C1580" s="7">
        <f t="shared" si="280"/>
        <v>0</v>
      </c>
      <c r="D1580" s="7">
        <f t="shared" si="281"/>
        <v>0</v>
      </c>
      <c r="E1580" s="7" t="e">
        <f>IF('Report DCM'!$H1580="In-Stream Video","Rich Media display banner",IF('Report DCM'!$I1580&gt;'Report DCM'!$J1580,"Standard",VLOOKUP(CONCATENATE(bd_adtype,"_",bd_creativetype),tabela,2,FALSE)))</f>
        <v>#N/A</v>
      </c>
      <c r="F1580" s="7">
        <f t="shared" si="282"/>
        <v>0</v>
      </c>
      <c r="G1580" s="7">
        <f t="shared" si="283"/>
        <v>0</v>
      </c>
      <c r="H1580" s="7">
        <f t="shared" si="284"/>
        <v>0</v>
      </c>
      <c r="I1580" s="7">
        <f t="shared" si="285"/>
        <v>0</v>
      </c>
      <c r="J1580" s="7">
        <f t="shared" si="286"/>
        <v>0</v>
      </c>
      <c r="K1580" s="8" t="e">
        <f t="shared" si="287"/>
        <v>#N/A</v>
      </c>
      <c r="L1580" s="7" t="e">
        <f t="shared" si="288"/>
        <v>#N/A</v>
      </c>
      <c r="M1580" s="8" t="e">
        <f t="shared" si="276"/>
        <v>#N/A</v>
      </c>
      <c r="N1580" s="8" t="e">
        <f t="shared" si="277"/>
        <v>#N/A</v>
      </c>
    </row>
    <row r="1581" spans="1:14" ht="15.75" customHeight="1" x14ac:dyDescent="0.35">
      <c r="A1581" s="7">
        <f t="shared" si="278"/>
        <v>0</v>
      </c>
      <c r="B1581" s="7">
        <f t="shared" si="279"/>
        <v>0</v>
      </c>
      <c r="C1581" s="7">
        <f t="shared" si="280"/>
        <v>0</v>
      </c>
      <c r="D1581" s="7">
        <f t="shared" si="281"/>
        <v>0</v>
      </c>
      <c r="E1581" s="7" t="e">
        <f>IF('Report DCM'!$H1581="In-Stream Video","Rich Media display banner",IF('Report DCM'!$I1581&gt;'Report DCM'!$J1581,"Standard",VLOOKUP(CONCATENATE(bd_adtype,"_",bd_creativetype),tabela,2,FALSE)))</f>
        <v>#N/A</v>
      </c>
      <c r="F1581" s="7">
        <f t="shared" si="282"/>
        <v>0</v>
      </c>
      <c r="G1581" s="7">
        <f t="shared" si="283"/>
        <v>0</v>
      </c>
      <c r="H1581" s="7">
        <f t="shared" si="284"/>
        <v>0</v>
      </c>
      <c r="I1581" s="7">
        <f t="shared" si="285"/>
        <v>0</v>
      </c>
      <c r="J1581" s="7">
        <f t="shared" si="286"/>
        <v>0</v>
      </c>
      <c r="K1581" s="8" t="e">
        <f t="shared" si="287"/>
        <v>#N/A</v>
      </c>
      <c r="L1581" s="7" t="e">
        <f t="shared" si="288"/>
        <v>#N/A</v>
      </c>
      <c r="M1581" s="8" t="e">
        <f t="shared" si="276"/>
        <v>#N/A</v>
      </c>
      <c r="N1581" s="8" t="e">
        <f t="shared" si="277"/>
        <v>#N/A</v>
      </c>
    </row>
    <row r="1582" spans="1:14" ht="15.75" customHeight="1" x14ac:dyDescent="0.35">
      <c r="A1582" s="7">
        <f t="shared" si="278"/>
        <v>0</v>
      </c>
      <c r="B1582" s="7">
        <f t="shared" si="279"/>
        <v>0</v>
      </c>
      <c r="C1582" s="7">
        <f t="shared" si="280"/>
        <v>0</v>
      </c>
      <c r="D1582" s="7">
        <f t="shared" si="281"/>
        <v>0</v>
      </c>
      <c r="E1582" s="7" t="e">
        <f>IF('Report DCM'!$H1582="In-Stream Video","Rich Media display banner",IF('Report DCM'!$I1582&gt;'Report DCM'!$J1582,"Standard",VLOOKUP(CONCATENATE(bd_adtype,"_",bd_creativetype),tabela,2,FALSE)))</f>
        <v>#N/A</v>
      </c>
      <c r="F1582" s="7">
        <f t="shared" si="282"/>
        <v>0</v>
      </c>
      <c r="G1582" s="7">
        <f t="shared" si="283"/>
        <v>0</v>
      </c>
      <c r="H1582" s="7">
        <f t="shared" si="284"/>
        <v>0</v>
      </c>
      <c r="I1582" s="7">
        <f t="shared" si="285"/>
        <v>0</v>
      </c>
      <c r="J1582" s="7">
        <f t="shared" si="286"/>
        <v>0</v>
      </c>
      <c r="K1582" s="8" t="e">
        <f t="shared" si="287"/>
        <v>#N/A</v>
      </c>
      <c r="L1582" s="7" t="e">
        <f t="shared" si="288"/>
        <v>#N/A</v>
      </c>
      <c r="M1582" s="8" t="e">
        <f t="shared" si="276"/>
        <v>#N/A</v>
      </c>
      <c r="N1582" s="8" t="e">
        <f t="shared" si="277"/>
        <v>#N/A</v>
      </c>
    </row>
    <row r="1583" spans="1:14" ht="15.75" customHeight="1" x14ac:dyDescent="0.35">
      <c r="A1583" s="7">
        <f t="shared" si="278"/>
        <v>0</v>
      </c>
      <c r="B1583" s="7">
        <f t="shared" si="279"/>
        <v>0</v>
      </c>
      <c r="C1583" s="7">
        <f t="shared" si="280"/>
        <v>0</v>
      </c>
      <c r="D1583" s="7">
        <f t="shared" si="281"/>
        <v>0</v>
      </c>
      <c r="E1583" s="7" t="e">
        <f>IF('Report DCM'!$H1583="In-Stream Video","Rich Media display banner",IF('Report DCM'!$I1583&gt;'Report DCM'!$J1583,"Standard",VLOOKUP(CONCATENATE(bd_adtype,"_",bd_creativetype),tabela,2,FALSE)))</f>
        <v>#N/A</v>
      </c>
      <c r="F1583" s="7">
        <f t="shared" si="282"/>
        <v>0</v>
      </c>
      <c r="G1583" s="7">
        <f t="shared" si="283"/>
        <v>0</v>
      </c>
      <c r="H1583" s="7">
        <f t="shared" si="284"/>
        <v>0</v>
      </c>
      <c r="I1583" s="7">
        <f t="shared" si="285"/>
        <v>0</v>
      </c>
      <c r="J1583" s="7">
        <f t="shared" si="286"/>
        <v>0</v>
      </c>
      <c r="K1583" s="8" t="e">
        <f t="shared" si="287"/>
        <v>#N/A</v>
      </c>
      <c r="L1583" s="7" t="e">
        <f t="shared" si="288"/>
        <v>#N/A</v>
      </c>
      <c r="M1583" s="8" t="e">
        <f t="shared" si="276"/>
        <v>#N/A</v>
      </c>
      <c r="N1583" s="8" t="e">
        <f t="shared" si="277"/>
        <v>#N/A</v>
      </c>
    </row>
    <row r="1584" spans="1:14" ht="15.75" customHeight="1" x14ac:dyDescent="0.35">
      <c r="A1584" s="7">
        <f t="shared" si="278"/>
        <v>0</v>
      </c>
      <c r="B1584" s="7">
        <f t="shared" si="279"/>
        <v>0</v>
      </c>
      <c r="C1584" s="7">
        <f t="shared" si="280"/>
        <v>0</v>
      </c>
      <c r="D1584" s="7">
        <f t="shared" si="281"/>
        <v>0</v>
      </c>
      <c r="E1584" s="7" t="e">
        <f>IF('Report DCM'!$H1584="In-Stream Video","Rich Media display banner",IF('Report DCM'!$I1584&gt;'Report DCM'!$J1584,"Standard",VLOOKUP(CONCATENATE(bd_adtype,"_",bd_creativetype),tabela,2,FALSE)))</f>
        <v>#N/A</v>
      </c>
      <c r="F1584" s="7">
        <f t="shared" si="282"/>
        <v>0</v>
      </c>
      <c r="G1584" s="7">
        <f t="shared" si="283"/>
        <v>0</v>
      </c>
      <c r="H1584" s="7">
        <f t="shared" si="284"/>
        <v>0</v>
      </c>
      <c r="I1584" s="7">
        <f t="shared" si="285"/>
        <v>0</v>
      </c>
      <c r="J1584" s="7">
        <f t="shared" si="286"/>
        <v>0</v>
      </c>
      <c r="K1584" s="8" t="e">
        <f t="shared" si="287"/>
        <v>#N/A</v>
      </c>
      <c r="L1584" s="7" t="e">
        <f t="shared" si="288"/>
        <v>#N/A</v>
      </c>
      <c r="M1584" s="8" t="e">
        <f t="shared" si="276"/>
        <v>#N/A</v>
      </c>
      <c r="N1584" s="8" t="e">
        <f t="shared" si="277"/>
        <v>#N/A</v>
      </c>
    </row>
    <row r="1585" spans="1:14" ht="15.75" customHeight="1" x14ac:dyDescent="0.35">
      <c r="A1585" s="7">
        <f t="shared" si="278"/>
        <v>0</v>
      </c>
      <c r="B1585" s="7">
        <f t="shared" si="279"/>
        <v>0</v>
      </c>
      <c r="C1585" s="7">
        <f t="shared" si="280"/>
        <v>0</v>
      </c>
      <c r="D1585" s="7">
        <f t="shared" si="281"/>
        <v>0</v>
      </c>
      <c r="E1585" s="7" t="e">
        <f>IF('Report DCM'!$H1585="In-Stream Video","Rich Media display banner",IF('Report DCM'!$I1585&gt;'Report DCM'!$J1585,"Standard",VLOOKUP(CONCATENATE(bd_adtype,"_",bd_creativetype),tabela,2,FALSE)))</f>
        <v>#N/A</v>
      </c>
      <c r="F1585" s="7">
        <f t="shared" si="282"/>
        <v>0</v>
      </c>
      <c r="G1585" s="7">
        <f t="shared" si="283"/>
        <v>0</v>
      </c>
      <c r="H1585" s="7">
        <f t="shared" si="284"/>
        <v>0</v>
      </c>
      <c r="I1585" s="7">
        <f t="shared" si="285"/>
        <v>0</v>
      </c>
      <c r="J1585" s="7">
        <f t="shared" si="286"/>
        <v>0</v>
      </c>
      <c r="K1585" s="8" t="e">
        <f t="shared" si="287"/>
        <v>#N/A</v>
      </c>
      <c r="L1585" s="7" t="e">
        <f t="shared" si="288"/>
        <v>#N/A</v>
      </c>
      <c r="M1585" s="8" t="e">
        <f t="shared" si="276"/>
        <v>#N/A</v>
      </c>
      <c r="N1585" s="8" t="e">
        <f t="shared" si="277"/>
        <v>#N/A</v>
      </c>
    </row>
    <row r="1586" spans="1:14" ht="15.75" customHeight="1" x14ac:dyDescent="0.35">
      <c r="A1586" s="7">
        <f t="shared" si="278"/>
        <v>0</v>
      </c>
      <c r="B1586" s="7">
        <f t="shared" si="279"/>
        <v>0</v>
      </c>
      <c r="C1586" s="7">
        <f t="shared" si="280"/>
        <v>0</v>
      </c>
      <c r="D1586" s="7">
        <f t="shared" si="281"/>
        <v>0</v>
      </c>
      <c r="E1586" s="7" t="e">
        <f>IF('Report DCM'!$H1586="In-Stream Video","Rich Media display banner",IF('Report DCM'!$I1586&gt;'Report DCM'!$J1586,"Standard",VLOOKUP(CONCATENATE(bd_adtype,"_",bd_creativetype),tabela,2,FALSE)))</f>
        <v>#N/A</v>
      </c>
      <c r="F1586" s="7">
        <f t="shared" si="282"/>
        <v>0</v>
      </c>
      <c r="G1586" s="7">
        <f t="shared" si="283"/>
        <v>0</v>
      </c>
      <c r="H1586" s="7">
        <f t="shared" si="284"/>
        <v>0</v>
      </c>
      <c r="I1586" s="7">
        <f t="shared" si="285"/>
        <v>0</v>
      </c>
      <c r="J1586" s="7">
        <f t="shared" si="286"/>
        <v>0</v>
      </c>
      <c r="K1586" s="8" t="e">
        <f t="shared" si="287"/>
        <v>#N/A</v>
      </c>
      <c r="L1586" s="7" t="e">
        <f t="shared" si="288"/>
        <v>#N/A</v>
      </c>
      <c r="M1586" s="8" t="e">
        <f t="shared" si="276"/>
        <v>#N/A</v>
      </c>
      <c r="N1586" s="8" t="e">
        <f t="shared" si="277"/>
        <v>#N/A</v>
      </c>
    </row>
    <row r="1587" spans="1:14" ht="15.75" customHeight="1" x14ac:dyDescent="0.35">
      <c r="A1587" s="7">
        <f t="shared" si="278"/>
        <v>0</v>
      </c>
      <c r="B1587" s="7">
        <f t="shared" si="279"/>
        <v>0</v>
      </c>
      <c r="C1587" s="7">
        <f t="shared" si="280"/>
        <v>0</v>
      </c>
      <c r="D1587" s="7">
        <f t="shared" si="281"/>
        <v>0</v>
      </c>
      <c r="E1587" s="7" t="e">
        <f>IF('Report DCM'!$H1587="In-Stream Video","Rich Media display banner",IF('Report DCM'!$I1587&gt;'Report DCM'!$J1587,"Standard",VLOOKUP(CONCATENATE(bd_adtype,"_",bd_creativetype),tabela,2,FALSE)))</f>
        <v>#N/A</v>
      </c>
      <c r="F1587" s="7">
        <f t="shared" si="282"/>
        <v>0</v>
      </c>
      <c r="G1587" s="7">
        <f t="shared" si="283"/>
        <v>0</v>
      </c>
      <c r="H1587" s="7">
        <f t="shared" si="284"/>
        <v>0</v>
      </c>
      <c r="I1587" s="7">
        <f t="shared" si="285"/>
        <v>0</v>
      </c>
      <c r="J1587" s="7">
        <f t="shared" si="286"/>
        <v>0</v>
      </c>
      <c r="K1587" s="8" t="e">
        <f t="shared" si="287"/>
        <v>#N/A</v>
      </c>
      <c r="L1587" s="7" t="e">
        <f t="shared" si="288"/>
        <v>#N/A</v>
      </c>
      <c r="M1587" s="8" t="e">
        <f t="shared" si="276"/>
        <v>#N/A</v>
      </c>
      <c r="N1587" s="8" t="e">
        <f t="shared" si="277"/>
        <v>#N/A</v>
      </c>
    </row>
    <row r="1588" spans="1:14" ht="15.75" customHeight="1" x14ac:dyDescent="0.35">
      <c r="A1588" s="7">
        <f t="shared" si="278"/>
        <v>0</v>
      </c>
      <c r="B1588" s="7">
        <f t="shared" si="279"/>
        <v>0</v>
      </c>
      <c r="C1588" s="7">
        <f t="shared" si="280"/>
        <v>0</v>
      </c>
      <c r="D1588" s="7">
        <f t="shared" si="281"/>
        <v>0</v>
      </c>
      <c r="E1588" s="7" t="e">
        <f>IF('Report DCM'!$H1588="In-Stream Video","Rich Media display banner",IF('Report DCM'!$I1588&gt;'Report DCM'!$J1588,"Standard",VLOOKUP(CONCATENATE(bd_adtype,"_",bd_creativetype),tabela,2,FALSE)))</f>
        <v>#N/A</v>
      </c>
      <c r="F1588" s="7">
        <f t="shared" si="282"/>
        <v>0</v>
      </c>
      <c r="G1588" s="7">
        <f t="shared" si="283"/>
        <v>0</v>
      </c>
      <c r="H1588" s="7">
        <f t="shared" si="284"/>
        <v>0</v>
      </c>
      <c r="I1588" s="7">
        <f t="shared" si="285"/>
        <v>0</v>
      </c>
      <c r="J1588" s="7">
        <f t="shared" si="286"/>
        <v>0</v>
      </c>
      <c r="K1588" s="8" t="e">
        <f t="shared" si="287"/>
        <v>#N/A</v>
      </c>
      <c r="L1588" s="7" t="e">
        <f t="shared" si="288"/>
        <v>#N/A</v>
      </c>
      <c r="M1588" s="8" t="e">
        <f t="shared" si="276"/>
        <v>#N/A</v>
      </c>
      <c r="N1588" s="8" t="e">
        <f t="shared" si="277"/>
        <v>#N/A</v>
      </c>
    </row>
    <row r="1589" spans="1:14" ht="15.75" customHeight="1" x14ac:dyDescent="0.35">
      <c r="A1589" s="7">
        <f t="shared" si="278"/>
        <v>0</v>
      </c>
      <c r="B1589" s="7">
        <f t="shared" si="279"/>
        <v>0</v>
      </c>
      <c r="C1589" s="7">
        <f t="shared" si="280"/>
        <v>0</v>
      </c>
      <c r="D1589" s="7">
        <f t="shared" si="281"/>
        <v>0</v>
      </c>
      <c r="E1589" s="7" t="e">
        <f>IF('Report DCM'!$H1589="In-Stream Video","Rich Media display banner",IF('Report DCM'!$I1589&gt;'Report DCM'!$J1589,"Standard",VLOOKUP(CONCATENATE(bd_adtype,"_",bd_creativetype),tabela,2,FALSE)))</f>
        <v>#N/A</v>
      </c>
      <c r="F1589" s="7">
        <f t="shared" si="282"/>
        <v>0</v>
      </c>
      <c r="G1589" s="7">
        <f t="shared" si="283"/>
        <v>0</v>
      </c>
      <c r="H1589" s="7">
        <f t="shared" si="284"/>
        <v>0</v>
      </c>
      <c r="I1589" s="7">
        <f t="shared" si="285"/>
        <v>0</v>
      </c>
      <c r="J1589" s="7">
        <f t="shared" si="286"/>
        <v>0</v>
      </c>
      <c r="K1589" s="8" t="e">
        <f t="shared" si="287"/>
        <v>#N/A</v>
      </c>
      <c r="L1589" s="7" t="e">
        <f t="shared" si="288"/>
        <v>#N/A</v>
      </c>
      <c r="M1589" s="8" t="e">
        <f t="shared" si="276"/>
        <v>#N/A</v>
      </c>
      <c r="N1589" s="8" t="e">
        <f t="shared" si="277"/>
        <v>#N/A</v>
      </c>
    </row>
    <row r="1590" spans="1:14" ht="15.75" customHeight="1" x14ac:dyDescent="0.35">
      <c r="A1590" s="7">
        <f t="shared" si="278"/>
        <v>0</v>
      </c>
      <c r="B1590" s="7">
        <f t="shared" si="279"/>
        <v>0</v>
      </c>
      <c r="C1590" s="7">
        <f t="shared" si="280"/>
        <v>0</v>
      </c>
      <c r="D1590" s="7">
        <f t="shared" si="281"/>
        <v>0</v>
      </c>
      <c r="E1590" s="7" t="e">
        <f>IF('Report DCM'!$H1590="In-Stream Video","Rich Media display banner",IF('Report DCM'!$I1590&gt;'Report DCM'!$J1590,"Standard",VLOOKUP(CONCATENATE(bd_adtype,"_",bd_creativetype),tabela,2,FALSE)))</f>
        <v>#N/A</v>
      </c>
      <c r="F1590" s="7">
        <f t="shared" si="282"/>
        <v>0</v>
      </c>
      <c r="G1590" s="7">
        <f t="shared" si="283"/>
        <v>0</v>
      </c>
      <c r="H1590" s="7">
        <f t="shared" si="284"/>
        <v>0</v>
      </c>
      <c r="I1590" s="7">
        <f t="shared" si="285"/>
        <v>0</v>
      </c>
      <c r="J1590" s="7">
        <f t="shared" si="286"/>
        <v>0</v>
      </c>
      <c r="K1590" s="8" t="e">
        <f t="shared" si="287"/>
        <v>#N/A</v>
      </c>
      <c r="L1590" s="7" t="e">
        <f t="shared" si="288"/>
        <v>#N/A</v>
      </c>
      <c r="M1590" s="8" t="e">
        <f t="shared" si="276"/>
        <v>#N/A</v>
      </c>
      <c r="N1590" s="8" t="e">
        <f t="shared" si="277"/>
        <v>#N/A</v>
      </c>
    </row>
    <row r="1591" spans="1:14" ht="15.75" customHeight="1" x14ac:dyDescent="0.35">
      <c r="A1591" s="7">
        <f t="shared" si="278"/>
        <v>0</v>
      </c>
      <c r="B1591" s="7">
        <f t="shared" si="279"/>
        <v>0</v>
      </c>
      <c r="C1591" s="7">
        <f t="shared" si="280"/>
        <v>0</v>
      </c>
      <c r="D1591" s="7">
        <f t="shared" si="281"/>
        <v>0</v>
      </c>
      <c r="E1591" s="7" t="e">
        <f>IF('Report DCM'!$H1591="In-Stream Video","Rich Media display banner",IF('Report DCM'!$I1591&gt;'Report DCM'!$J1591,"Standard",VLOOKUP(CONCATENATE(bd_adtype,"_",bd_creativetype),tabela,2,FALSE)))</f>
        <v>#N/A</v>
      </c>
      <c r="F1591" s="7">
        <f t="shared" si="282"/>
        <v>0</v>
      </c>
      <c r="G1591" s="7">
        <f t="shared" si="283"/>
        <v>0</v>
      </c>
      <c r="H1591" s="7">
        <f t="shared" si="284"/>
        <v>0</v>
      </c>
      <c r="I1591" s="7">
        <f t="shared" si="285"/>
        <v>0</v>
      </c>
      <c r="J1591" s="7">
        <f t="shared" si="286"/>
        <v>0</v>
      </c>
      <c r="K1591" s="8" t="e">
        <f t="shared" si="287"/>
        <v>#N/A</v>
      </c>
      <c r="L1591" s="7" t="e">
        <f t="shared" si="288"/>
        <v>#N/A</v>
      </c>
      <c r="M1591" s="8" t="e">
        <f t="shared" si="276"/>
        <v>#N/A</v>
      </c>
      <c r="N1591" s="8" t="e">
        <f t="shared" si="277"/>
        <v>#N/A</v>
      </c>
    </row>
    <row r="1592" spans="1:14" ht="15.75" customHeight="1" x14ac:dyDescent="0.35">
      <c r="A1592" s="7">
        <f t="shared" si="278"/>
        <v>0</v>
      </c>
      <c r="B1592" s="7">
        <f t="shared" si="279"/>
        <v>0</v>
      </c>
      <c r="C1592" s="7">
        <f t="shared" si="280"/>
        <v>0</v>
      </c>
      <c r="D1592" s="7">
        <f t="shared" si="281"/>
        <v>0</v>
      </c>
      <c r="E1592" s="7" t="e">
        <f>IF('Report DCM'!$H1592="In-Stream Video","Rich Media display banner",IF('Report DCM'!$I1592&gt;'Report DCM'!$J1592,"Standard",VLOOKUP(CONCATENATE(bd_adtype,"_",bd_creativetype),tabela,2,FALSE)))</f>
        <v>#N/A</v>
      </c>
      <c r="F1592" s="7">
        <f t="shared" si="282"/>
        <v>0</v>
      </c>
      <c r="G1592" s="7">
        <f t="shared" si="283"/>
        <v>0</v>
      </c>
      <c r="H1592" s="7">
        <f t="shared" si="284"/>
        <v>0</v>
      </c>
      <c r="I1592" s="7">
        <f t="shared" si="285"/>
        <v>0</v>
      </c>
      <c r="J1592" s="7">
        <f t="shared" si="286"/>
        <v>0</v>
      </c>
      <c r="K1592" s="8" t="e">
        <f t="shared" si="287"/>
        <v>#N/A</v>
      </c>
      <c r="L1592" s="7" t="e">
        <f t="shared" si="288"/>
        <v>#N/A</v>
      </c>
      <c r="M1592" s="8" t="e">
        <f t="shared" si="276"/>
        <v>#N/A</v>
      </c>
      <c r="N1592" s="8" t="e">
        <f t="shared" si="277"/>
        <v>#N/A</v>
      </c>
    </row>
    <row r="1593" spans="1:14" ht="15.75" customHeight="1" x14ac:dyDescent="0.35">
      <c r="A1593" s="7">
        <f t="shared" si="278"/>
        <v>0</v>
      </c>
      <c r="B1593" s="7">
        <f t="shared" si="279"/>
        <v>0</v>
      </c>
      <c r="C1593" s="7">
        <f t="shared" si="280"/>
        <v>0</v>
      </c>
      <c r="D1593" s="7">
        <f t="shared" si="281"/>
        <v>0</v>
      </c>
      <c r="E1593" s="7" t="e">
        <f>IF('Report DCM'!$H1593="In-Stream Video","Rich Media display banner",IF('Report DCM'!$I1593&gt;'Report DCM'!$J1593,"Standard",VLOOKUP(CONCATENATE(bd_adtype,"_",bd_creativetype),tabela,2,FALSE)))</f>
        <v>#N/A</v>
      </c>
      <c r="F1593" s="7">
        <f t="shared" si="282"/>
        <v>0</v>
      </c>
      <c r="G1593" s="7">
        <f t="shared" si="283"/>
        <v>0</v>
      </c>
      <c r="H1593" s="7">
        <f t="shared" si="284"/>
        <v>0</v>
      </c>
      <c r="I1593" s="7">
        <f t="shared" si="285"/>
        <v>0</v>
      </c>
      <c r="J1593" s="7">
        <f t="shared" si="286"/>
        <v>0</v>
      </c>
      <c r="K1593" s="8" t="e">
        <f t="shared" si="287"/>
        <v>#N/A</v>
      </c>
      <c r="L1593" s="7" t="e">
        <f t="shared" si="288"/>
        <v>#N/A</v>
      </c>
      <c r="M1593" s="8" t="e">
        <f t="shared" si="276"/>
        <v>#N/A</v>
      </c>
      <c r="N1593" s="8" t="e">
        <f t="shared" si="277"/>
        <v>#N/A</v>
      </c>
    </row>
    <row r="1594" spans="1:14" ht="15.75" customHeight="1" x14ac:dyDescent="0.35">
      <c r="A1594" s="7">
        <f t="shared" si="278"/>
        <v>0</v>
      </c>
      <c r="B1594" s="7">
        <f t="shared" si="279"/>
        <v>0</v>
      </c>
      <c r="C1594" s="7">
        <f t="shared" si="280"/>
        <v>0</v>
      </c>
      <c r="D1594" s="7">
        <f t="shared" si="281"/>
        <v>0</v>
      </c>
      <c r="E1594" s="7" t="e">
        <f>IF('Report DCM'!$H1594="In-Stream Video","Rich Media display banner",IF('Report DCM'!$I1594&gt;'Report DCM'!$J1594,"Standard",VLOOKUP(CONCATENATE(bd_adtype,"_",bd_creativetype),tabela,2,FALSE)))</f>
        <v>#N/A</v>
      </c>
      <c r="F1594" s="7">
        <f t="shared" si="282"/>
        <v>0</v>
      </c>
      <c r="G1594" s="7">
        <f t="shared" si="283"/>
        <v>0</v>
      </c>
      <c r="H1594" s="7">
        <f t="shared" si="284"/>
        <v>0</v>
      </c>
      <c r="I1594" s="7">
        <f t="shared" si="285"/>
        <v>0</v>
      </c>
      <c r="J1594" s="7">
        <f t="shared" si="286"/>
        <v>0</v>
      </c>
      <c r="K1594" s="8" t="e">
        <f t="shared" si="287"/>
        <v>#N/A</v>
      </c>
      <c r="L1594" s="7" t="e">
        <f t="shared" si="288"/>
        <v>#N/A</v>
      </c>
      <c r="M1594" s="8" t="e">
        <f t="shared" si="276"/>
        <v>#N/A</v>
      </c>
      <c r="N1594" s="8" t="e">
        <f t="shared" si="277"/>
        <v>#N/A</v>
      </c>
    </row>
    <row r="1595" spans="1:14" ht="15.75" customHeight="1" x14ac:dyDescent="0.35">
      <c r="A1595" s="7">
        <f t="shared" si="278"/>
        <v>0</v>
      </c>
      <c r="B1595" s="7">
        <f t="shared" si="279"/>
        <v>0</v>
      </c>
      <c r="C1595" s="7">
        <f t="shared" si="280"/>
        <v>0</v>
      </c>
      <c r="D1595" s="7">
        <f t="shared" si="281"/>
        <v>0</v>
      </c>
      <c r="E1595" s="7" t="e">
        <f>IF('Report DCM'!$H1595="In-Stream Video","Rich Media display banner",IF('Report DCM'!$I1595&gt;'Report DCM'!$J1595,"Standard",VLOOKUP(CONCATENATE(bd_adtype,"_",bd_creativetype),tabela,2,FALSE)))</f>
        <v>#N/A</v>
      </c>
      <c r="F1595" s="7">
        <f t="shared" si="282"/>
        <v>0</v>
      </c>
      <c r="G1595" s="7">
        <f t="shared" si="283"/>
        <v>0</v>
      </c>
      <c r="H1595" s="7">
        <f t="shared" si="284"/>
        <v>0</v>
      </c>
      <c r="I1595" s="7">
        <f t="shared" si="285"/>
        <v>0</v>
      </c>
      <c r="J1595" s="7">
        <f t="shared" si="286"/>
        <v>0</v>
      </c>
      <c r="K1595" s="8" t="e">
        <f t="shared" si="287"/>
        <v>#N/A</v>
      </c>
      <c r="L1595" s="7" t="e">
        <f t="shared" si="288"/>
        <v>#N/A</v>
      </c>
      <c r="M1595" s="8" t="e">
        <f t="shared" si="276"/>
        <v>#N/A</v>
      </c>
      <c r="N1595" s="8" t="e">
        <f t="shared" si="277"/>
        <v>#N/A</v>
      </c>
    </row>
    <row r="1596" spans="1:14" ht="15.75" customHeight="1" x14ac:dyDescent="0.35">
      <c r="A1596" s="7">
        <f t="shared" si="278"/>
        <v>0</v>
      </c>
      <c r="B1596" s="7">
        <f t="shared" si="279"/>
        <v>0</v>
      </c>
      <c r="C1596" s="7">
        <f t="shared" si="280"/>
        <v>0</v>
      </c>
      <c r="D1596" s="7">
        <f t="shared" si="281"/>
        <v>0</v>
      </c>
      <c r="E1596" s="7" t="e">
        <f>IF('Report DCM'!$H1596="In-Stream Video","Rich Media display banner",IF('Report DCM'!$I1596&gt;'Report DCM'!$J1596,"Standard",VLOOKUP(CONCATENATE(bd_adtype,"_",bd_creativetype),tabela,2,FALSE)))</f>
        <v>#N/A</v>
      </c>
      <c r="F1596" s="7">
        <f t="shared" si="282"/>
        <v>0</v>
      </c>
      <c r="G1596" s="7">
        <f t="shared" si="283"/>
        <v>0</v>
      </c>
      <c r="H1596" s="7">
        <f t="shared" si="284"/>
        <v>0</v>
      </c>
      <c r="I1596" s="7">
        <f t="shared" si="285"/>
        <v>0</v>
      </c>
      <c r="J1596" s="7">
        <f t="shared" si="286"/>
        <v>0</v>
      </c>
      <c r="K1596" s="8" t="e">
        <f t="shared" si="287"/>
        <v>#N/A</v>
      </c>
      <c r="L1596" s="7" t="e">
        <f t="shared" si="288"/>
        <v>#N/A</v>
      </c>
      <c r="M1596" s="8" t="e">
        <f t="shared" si="276"/>
        <v>#N/A</v>
      </c>
      <c r="N1596" s="8" t="e">
        <f t="shared" si="277"/>
        <v>#N/A</v>
      </c>
    </row>
    <row r="1597" spans="1:14" ht="15.75" customHeight="1" x14ac:dyDescent="0.35">
      <c r="A1597" s="7">
        <f t="shared" si="278"/>
        <v>0</v>
      </c>
      <c r="B1597" s="7">
        <f t="shared" si="279"/>
        <v>0</v>
      </c>
      <c r="C1597" s="7">
        <f t="shared" si="280"/>
        <v>0</v>
      </c>
      <c r="D1597" s="7">
        <f t="shared" si="281"/>
        <v>0</v>
      </c>
      <c r="E1597" s="7" t="e">
        <f>IF('Report DCM'!$H1597="In-Stream Video","Rich Media display banner",IF('Report DCM'!$I1597&gt;'Report DCM'!$J1597,"Standard",VLOOKUP(CONCATENATE(bd_adtype,"_",bd_creativetype),tabela,2,FALSE)))</f>
        <v>#N/A</v>
      </c>
      <c r="F1597" s="7">
        <f t="shared" si="282"/>
        <v>0</v>
      </c>
      <c r="G1597" s="7">
        <f t="shared" si="283"/>
        <v>0</v>
      </c>
      <c r="H1597" s="7">
        <f t="shared" si="284"/>
        <v>0</v>
      </c>
      <c r="I1597" s="7">
        <f t="shared" si="285"/>
        <v>0</v>
      </c>
      <c r="J1597" s="7">
        <f t="shared" si="286"/>
        <v>0</v>
      </c>
      <c r="K1597" s="8" t="e">
        <f t="shared" si="287"/>
        <v>#N/A</v>
      </c>
      <c r="L1597" s="7" t="e">
        <f t="shared" si="288"/>
        <v>#N/A</v>
      </c>
      <c r="M1597" s="8" t="e">
        <f t="shared" si="276"/>
        <v>#N/A</v>
      </c>
      <c r="N1597" s="8" t="e">
        <f t="shared" si="277"/>
        <v>#N/A</v>
      </c>
    </row>
    <row r="1598" spans="1:14" ht="15.75" customHeight="1" x14ac:dyDescent="0.35">
      <c r="A1598" s="7">
        <f t="shared" si="278"/>
        <v>0</v>
      </c>
      <c r="B1598" s="7">
        <f t="shared" si="279"/>
        <v>0</v>
      </c>
      <c r="C1598" s="7">
        <f t="shared" si="280"/>
        <v>0</v>
      </c>
      <c r="D1598" s="7">
        <f t="shared" si="281"/>
        <v>0</v>
      </c>
      <c r="E1598" s="7" t="e">
        <f>IF('Report DCM'!$H1598="In-Stream Video","Rich Media display banner",IF('Report DCM'!$I1598&gt;'Report DCM'!$J1598,"Standard",VLOOKUP(CONCATENATE(bd_adtype,"_",bd_creativetype),tabela,2,FALSE)))</f>
        <v>#N/A</v>
      </c>
      <c r="F1598" s="7">
        <f t="shared" si="282"/>
        <v>0</v>
      </c>
      <c r="G1598" s="7">
        <f t="shared" si="283"/>
        <v>0</v>
      </c>
      <c r="H1598" s="7">
        <f t="shared" si="284"/>
        <v>0</v>
      </c>
      <c r="I1598" s="7">
        <f t="shared" si="285"/>
        <v>0</v>
      </c>
      <c r="J1598" s="7">
        <f t="shared" si="286"/>
        <v>0</v>
      </c>
      <c r="K1598" s="8" t="e">
        <f t="shared" si="287"/>
        <v>#N/A</v>
      </c>
      <c r="L1598" s="7" t="e">
        <f t="shared" si="288"/>
        <v>#N/A</v>
      </c>
      <c r="M1598" s="8" t="e">
        <f t="shared" si="276"/>
        <v>#N/A</v>
      </c>
      <c r="N1598" s="8" t="e">
        <f t="shared" si="277"/>
        <v>#N/A</v>
      </c>
    </row>
    <row r="1599" spans="1:14" ht="15.75" customHeight="1" x14ac:dyDescent="0.35">
      <c r="A1599" s="7">
        <f t="shared" si="278"/>
        <v>0</v>
      </c>
      <c r="B1599" s="7">
        <f t="shared" si="279"/>
        <v>0</v>
      </c>
      <c r="C1599" s="7">
        <f t="shared" si="280"/>
        <v>0</v>
      </c>
      <c r="D1599" s="7">
        <f t="shared" si="281"/>
        <v>0</v>
      </c>
      <c r="E1599" s="7" t="e">
        <f>IF('Report DCM'!$H1599="In-Stream Video","Rich Media display banner",IF('Report DCM'!$I1599&gt;'Report DCM'!$J1599,"Standard",VLOOKUP(CONCATENATE(bd_adtype,"_",bd_creativetype),tabela,2,FALSE)))</f>
        <v>#N/A</v>
      </c>
      <c r="F1599" s="7">
        <f t="shared" si="282"/>
        <v>0</v>
      </c>
      <c r="G1599" s="7">
        <f t="shared" si="283"/>
        <v>0</v>
      </c>
      <c r="H1599" s="7">
        <f t="shared" si="284"/>
        <v>0</v>
      </c>
      <c r="I1599" s="7">
        <f t="shared" si="285"/>
        <v>0</v>
      </c>
      <c r="J1599" s="7">
        <f t="shared" si="286"/>
        <v>0</v>
      </c>
      <c r="K1599" s="8" t="e">
        <f t="shared" si="287"/>
        <v>#N/A</v>
      </c>
      <c r="L1599" s="7" t="e">
        <f t="shared" si="288"/>
        <v>#N/A</v>
      </c>
      <c r="M1599" s="8" t="e">
        <f t="shared" si="276"/>
        <v>#N/A</v>
      </c>
      <c r="N1599" s="8" t="e">
        <f t="shared" si="277"/>
        <v>#N/A</v>
      </c>
    </row>
    <row r="1600" spans="1:14" ht="15.75" customHeight="1" x14ac:dyDescent="0.35">
      <c r="A1600" s="7">
        <f t="shared" si="278"/>
        <v>0</v>
      </c>
      <c r="B1600" s="7">
        <f t="shared" si="279"/>
        <v>0</v>
      </c>
      <c r="C1600" s="7">
        <f t="shared" si="280"/>
        <v>0</v>
      </c>
      <c r="D1600" s="7">
        <f t="shared" si="281"/>
        <v>0</v>
      </c>
      <c r="E1600" s="7" t="e">
        <f>IF('Report DCM'!$H1600="In-Stream Video","Rich Media display banner",IF('Report DCM'!$I1600&gt;'Report DCM'!$J1600,"Standard",VLOOKUP(CONCATENATE(bd_adtype,"_",bd_creativetype),tabela,2,FALSE)))</f>
        <v>#N/A</v>
      </c>
      <c r="F1600" s="7">
        <f t="shared" si="282"/>
        <v>0</v>
      </c>
      <c r="G1600" s="7">
        <f t="shared" si="283"/>
        <v>0</v>
      </c>
      <c r="H1600" s="7">
        <f t="shared" si="284"/>
        <v>0</v>
      </c>
      <c r="I1600" s="7">
        <f t="shared" si="285"/>
        <v>0</v>
      </c>
      <c r="J1600" s="7">
        <f t="shared" si="286"/>
        <v>0</v>
      </c>
      <c r="K1600" s="8" t="e">
        <f t="shared" si="287"/>
        <v>#N/A</v>
      </c>
      <c r="L1600" s="7" t="e">
        <f t="shared" si="288"/>
        <v>#N/A</v>
      </c>
      <c r="M1600" s="8" t="e">
        <f t="shared" si="276"/>
        <v>#N/A</v>
      </c>
      <c r="N1600" s="8" t="e">
        <f t="shared" si="277"/>
        <v>#N/A</v>
      </c>
    </row>
    <row r="1601" spans="1:14" ht="15.75" customHeight="1" x14ac:dyDescent="0.35">
      <c r="A1601" s="7">
        <f t="shared" si="278"/>
        <v>0</v>
      </c>
      <c r="B1601" s="7">
        <f t="shared" si="279"/>
        <v>0</v>
      </c>
      <c r="C1601" s="7">
        <f t="shared" si="280"/>
        <v>0</v>
      </c>
      <c r="D1601" s="7">
        <f t="shared" si="281"/>
        <v>0</v>
      </c>
      <c r="E1601" s="7" t="e">
        <f>IF('Report DCM'!$H1601="In-Stream Video","Rich Media display banner",IF('Report DCM'!$I1601&gt;'Report DCM'!$J1601,"Standard",VLOOKUP(CONCATENATE(bd_adtype,"_",bd_creativetype),tabela,2,FALSE)))</f>
        <v>#N/A</v>
      </c>
      <c r="F1601" s="7">
        <f t="shared" si="282"/>
        <v>0</v>
      </c>
      <c r="G1601" s="7">
        <f t="shared" si="283"/>
        <v>0</v>
      </c>
      <c r="H1601" s="7">
        <f t="shared" si="284"/>
        <v>0</v>
      </c>
      <c r="I1601" s="7">
        <f t="shared" si="285"/>
        <v>0</v>
      </c>
      <c r="J1601" s="7">
        <f t="shared" si="286"/>
        <v>0</v>
      </c>
      <c r="K1601" s="8" t="e">
        <f t="shared" si="287"/>
        <v>#N/A</v>
      </c>
      <c r="L1601" s="7" t="e">
        <f t="shared" si="288"/>
        <v>#N/A</v>
      </c>
      <c r="M1601" s="8" t="e">
        <f t="shared" si="276"/>
        <v>#N/A</v>
      </c>
      <c r="N1601" s="8" t="e">
        <f t="shared" si="277"/>
        <v>#N/A</v>
      </c>
    </row>
    <row r="1602" spans="1:14" ht="15.75" customHeight="1" x14ac:dyDescent="0.35">
      <c r="A1602" s="7">
        <f t="shared" ref="A1602:A1665" si="289">bd_campaign</f>
        <v>0</v>
      </c>
      <c r="B1602" s="7">
        <f t="shared" ref="B1602:B1665" si="290">bd_site</f>
        <v>0</v>
      </c>
      <c r="C1602" s="7">
        <f t="shared" ref="C1602:C1665" si="291">bd_placement</f>
        <v>0</v>
      </c>
      <c r="D1602" s="7">
        <f t="shared" ref="D1602:D1665" si="292">bd_placementID</f>
        <v>0</v>
      </c>
      <c r="E1602" s="7" t="e">
        <f>IF('Report DCM'!$H1602="In-Stream Video","Rich Media display banner",IF('Report DCM'!$I1602&gt;'Report DCM'!$J1602,"Standard",VLOOKUP(CONCATENATE(bd_adtype,"_",bd_creativetype),tabela,2,FALSE)))</f>
        <v>#N/A</v>
      </c>
      <c r="F1602" s="7">
        <f t="shared" ref="F1602:F1665" si="293">bd_ad</f>
        <v>0</v>
      </c>
      <c r="G1602" s="7">
        <f t="shared" ref="G1602:G1665" si="294">bd_adid</f>
        <v>0</v>
      </c>
      <c r="H1602" s="7">
        <f t="shared" ref="H1602:H1665" si="295">bd_creativetype</f>
        <v>0</v>
      </c>
      <c r="I1602" s="7">
        <f t="shared" ref="I1602:I1665" si="296">bd_impression</f>
        <v>0</v>
      </c>
      <c r="J1602" s="7">
        <f t="shared" ref="J1602:J1665" si="297">bd_clicks</f>
        <v>0</v>
      </c>
      <c r="K1602" s="8" t="e">
        <f t="shared" ref="K1602:K1665" si="298">VLOOKUP(E1602,tabela,2,FALSE)</f>
        <v>#N/A</v>
      </c>
      <c r="L1602" s="7" t="e">
        <f t="shared" ref="L1602:L1665" si="299">VLOOKUP(E1602,tabela,3,FALSE)</f>
        <v>#N/A</v>
      </c>
      <c r="M1602" s="8" t="e">
        <f t="shared" si="276"/>
        <v>#N/A</v>
      </c>
      <c r="N1602" s="8" t="e">
        <f t="shared" si="277"/>
        <v>#N/A</v>
      </c>
    </row>
    <row r="1603" spans="1:14" ht="15.75" customHeight="1" x14ac:dyDescent="0.35">
      <c r="A1603" s="7">
        <f t="shared" si="289"/>
        <v>0</v>
      </c>
      <c r="B1603" s="7">
        <f t="shared" si="290"/>
        <v>0</v>
      </c>
      <c r="C1603" s="7">
        <f t="shared" si="291"/>
        <v>0</v>
      </c>
      <c r="D1603" s="7">
        <f t="shared" si="292"/>
        <v>0</v>
      </c>
      <c r="E1603" s="7" t="e">
        <f>IF('Report DCM'!$H1603="In-Stream Video","Rich Media display banner",IF('Report DCM'!$I1603&gt;'Report DCM'!$J1603,"Standard",VLOOKUP(CONCATENATE(bd_adtype,"_",bd_creativetype),tabela,2,FALSE)))</f>
        <v>#N/A</v>
      </c>
      <c r="F1603" s="7">
        <f t="shared" si="293"/>
        <v>0</v>
      </c>
      <c r="G1603" s="7">
        <f t="shared" si="294"/>
        <v>0</v>
      </c>
      <c r="H1603" s="7">
        <f t="shared" si="295"/>
        <v>0</v>
      </c>
      <c r="I1603" s="7">
        <f t="shared" si="296"/>
        <v>0</v>
      </c>
      <c r="J1603" s="7">
        <f t="shared" si="297"/>
        <v>0</v>
      </c>
      <c r="K1603" s="8" t="e">
        <f t="shared" si="298"/>
        <v>#N/A</v>
      </c>
      <c r="L1603" s="7" t="e">
        <f t="shared" si="299"/>
        <v>#N/A</v>
      </c>
      <c r="M1603" s="8" t="e">
        <f t="shared" si="276"/>
        <v>#N/A</v>
      </c>
      <c r="N1603" s="8" t="e">
        <f t="shared" si="277"/>
        <v>#N/A</v>
      </c>
    </row>
    <row r="1604" spans="1:14" ht="15.75" customHeight="1" x14ac:dyDescent="0.35">
      <c r="A1604" s="7">
        <f t="shared" si="289"/>
        <v>0</v>
      </c>
      <c r="B1604" s="7">
        <f t="shared" si="290"/>
        <v>0</v>
      </c>
      <c r="C1604" s="7">
        <f t="shared" si="291"/>
        <v>0</v>
      </c>
      <c r="D1604" s="7">
        <f t="shared" si="292"/>
        <v>0</v>
      </c>
      <c r="E1604" s="7" t="e">
        <f>IF('Report DCM'!$H1604="In-Stream Video","Rich Media display banner",IF('Report DCM'!$I1604&gt;'Report DCM'!$J1604,"Standard",VLOOKUP(CONCATENATE(bd_adtype,"_",bd_creativetype),tabela,2,FALSE)))</f>
        <v>#N/A</v>
      </c>
      <c r="F1604" s="7">
        <f t="shared" si="293"/>
        <v>0</v>
      </c>
      <c r="G1604" s="7">
        <f t="shared" si="294"/>
        <v>0</v>
      </c>
      <c r="H1604" s="7">
        <f t="shared" si="295"/>
        <v>0</v>
      </c>
      <c r="I1604" s="7">
        <f t="shared" si="296"/>
        <v>0</v>
      </c>
      <c r="J1604" s="7">
        <f t="shared" si="297"/>
        <v>0</v>
      </c>
      <c r="K1604" s="8" t="e">
        <f t="shared" si="298"/>
        <v>#N/A</v>
      </c>
      <c r="L1604" s="7" t="e">
        <f t="shared" si="299"/>
        <v>#N/A</v>
      </c>
      <c r="M1604" s="8" t="e">
        <f t="shared" si="276"/>
        <v>#N/A</v>
      </c>
      <c r="N1604" s="8" t="e">
        <f t="shared" si="277"/>
        <v>#N/A</v>
      </c>
    </row>
    <row r="1605" spans="1:14" ht="15.75" customHeight="1" x14ac:dyDescent="0.35">
      <c r="A1605" s="7">
        <f t="shared" si="289"/>
        <v>0</v>
      </c>
      <c r="B1605" s="7">
        <f t="shared" si="290"/>
        <v>0</v>
      </c>
      <c r="C1605" s="7">
        <f t="shared" si="291"/>
        <v>0</v>
      </c>
      <c r="D1605" s="7">
        <f t="shared" si="292"/>
        <v>0</v>
      </c>
      <c r="E1605" s="7" t="e">
        <f>IF('Report DCM'!$H1605="In-Stream Video","Rich Media display banner",IF('Report DCM'!$I1605&gt;'Report DCM'!$J1605,"Standard",VLOOKUP(CONCATENATE(bd_adtype,"_",bd_creativetype),tabela,2,FALSE)))</f>
        <v>#N/A</v>
      </c>
      <c r="F1605" s="7">
        <f t="shared" si="293"/>
        <v>0</v>
      </c>
      <c r="G1605" s="7">
        <f t="shared" si="294"/>
        <v>0</v>
      </c>
      <c r="H1605" s="7">
        <f t="shared" si="295"/>
        <v>0</v>
      </c>
      <c r="I1605" s="7">
        <f t="shared" si="296"/>
        <v>0</v>
      </c>
      <c r="J1605" s="7">
        <f t="shared" si="297"/>
        <v>0</v>
      </c>
      <c r="K1605" s="8" t="e">
        <f t="shared" si="298"/>
        <v>#N/A</v>
      </c>
      <c r="L1605" s="7" t="e">
        <f t="shared" si="299"/>
        <v>#N/A</v>
      </c>
      <c r="M1605" s="8" t="e">
        <f t="shared" si="276"/>
        <v>#N/A</v>
      </c>
      <c r="N1605" s="8" t="e">
        <f t="shared" si="277"/>
        <v>#N/A</v>
      </c>
    </row>
    <row r="1606" spans="1:14" ht="15.75" customHeight="1" x14ac:dyDescent="0.35">
      <c r="A1606" s="7">
        <f t="shared" si="289"/>
        <v>0</v>
      </c>
      <c r="B1606" s="7">
        <f t="shared" si="290"/>
        <v>0</v>
      </c>
      <c r="C1606" s="7">
        <f t="shared" si="291"/>
        <v>0</v>
      </c>
      <c r="D1606" s="7">
        <f t="shared" si="292"/>
        <v>0</v>
      </c>
      <c r="E1606" s="7" t="e">
        <f>IF('Report DCM'!$H1606="In-Stream Video","Rich Media display banner",IF('Report DCM'!$I1606&gt;'Report DCM'!$J1606,"Standard",VLOOKUP(CONCATENATE(bd_adtype,"_",bd_creativetype),tabela,2,FALSE)))</f>
        <v>#N/A</v>
      </c>
      <c r="F1606" s="7">
        <f t="shared" si="293"/>
        <v>0</v>
      </c>
      <c r="G1606" s="7">
        <f t="shared" si="294"/>
        <v>0</v>
      </c>
      <c r="H1606" s="7">
        <f t="shared" si="295"/>
        <v>0</v>
      </c>
      <c r="I1606" s="7">
        <f t="shared" si="296"/>
        <v>0</v>
      </c>
      <c r="J1606" s="7">
        <f t="shared" si="297"/>
        <v>0</v>
      </c>
      <c r="K1606" s="8" t="e">
        <f t="shared" si="298"/>
        <v>#N/A</v>
      </c>
      <c r="L1606" s="7" t="e">
        <f t="shared" si="299"/>
        <v>#N/A</v>
      </c>
      <c r="M1606" s="8" t="e">
        <f t="shared" si="276"/>
        <v>#N/A</v>
      </c>
      <c r="N1606" s="8" t="e">
        <f t="shared" si="277"/>
        <v>#N/A</v>
      </c>
    </row>
    <row r="1607" spans="1:14" ht="15.75" customHeight="1" x14ac:dyDescent="0.35">
      <c r="A1607" s="7">
        <f t="shared" si="289"/>
        <v>0</v>
      </c>
      <c r="B1607" s="7">
        <f t="shared" si="290"/>
        <v>0</v>
      </c>
      <c r="C1607" s="7">
        <f t="shared" si="291"/>
        <v>0</v>
      </c>
      <c r="D1607" s="7">
        <f t="shared" si="292"/>
        <v>0</v>
      </c>
      <c r="E1607" s="7" t="e">
        <f>IF('Report DCM'!$H1607="In-Stream Video","Rich Media display banner",IF('Report DCM'!$I1607&gt;'Report DCM'!$J1607,"Standard",VLOOKUP(CONCATENATE(bd_adtype,"_",bd_creativetype),tabela,2,FALSE)))</f>
        <v>#N/A</v>
      </c>
      <c r="F1607" s="7">
        <f t="shared" si="293"/>
        <v>0</v>
      </c>
      <c r="G1607" s="7">
        <f t="shared" si="294"/>
        <v>0</v>
      </c>
      <c r="H1607" s="7">
        <f t="shared" si="295"/>
        <v>0</v>
      </c>
      <c r="I1607" s="7">
        <f t="shared" si="296"/>
        <v>0</v>
      </c>
      <c r="J1607" s="7">
        <f t="shared" si="297"/>
        <v>0</v>
      </c>
      <c r="K1607" s="8" t="e">
        <f t="shared" si="298"/>
        <v>#N/A</v>
      </c>
      <c r="L1607" s="7" t="e">
        <f t="shared" si="299"/>
        <v>#N/A</v>
      </c>
      <c r="M1607" s="8" t="e">
        <f t="shared" si="276"/>
        <v>#N/A</v>
      </c>
      <c r="N1607" s="8" t="e">
        <f t="shared" si="277"/>
        <v>#N/A</v>
      </c>
    </row>
    <row r="1608" spans="1:14" ht="15.75" customHeight="1" x14ac:dyDescent="0.35">
      <c r="A1608" s="7">
        <f t="shared" si="289"/>
        <v>0</v>
      </c>
      <c r="B1608" s="7">
        <f t="shared" si="290"/>
        <v>0</v>
      </c>
      <c r="C1608" s="7">
        <f t="shared" si="291"/>
        <v>0</v>
      </c>
      <c r="D1608" s="7">
        <f t="shared" si="292"/>
        <v>0</v>
      </c>
      <c r="E1608" s="7" t="e">
        <f>IF('Report DCM'!$H1608="In-Stream Video","Rich Media display banner",IF('Report DCM'!$I1608&gt;'Report DCM'!$J1608,"Standard",VLOOKUP(CONCATENATE(bd_adtype,"_",bd_creativetype),tabela,2,FALSE)))</f>
        <v>#N/A</v>
      </c>
      <c r="F1608" s="7">
        <f t="shared" si="293"/>
        <v>0</v>
      </c>
      <c r="G1608" s="7">
        <f t="shared" si="294"/>
        <v>0</v>
      </c>
      <c r="H1608" s="7">
        <f t="shared" si="295"/>
        <v>0</v>
      </c>
      <c r="I1608" s="7">
        <f t="shared" si="296"/>
        <v>0</v>
      </c>
      <c r="J1608" s="7">
        <f t="shared" si="297"/>
        <v>0</v>
      </c>
      <c r="K1608" s="8" t="e">
        <f t="shared" si="298"/>
        <v>#N/A</v>
      </c>
      <c r="L1608" s="7" t="e">
        <f t="shared" si="299"/>
        <v>#N/A</v>
      </c>
      <c r="M1608" s="8" t="e">
        <f t="shared" si="276"/>
        <v>#N/A</v>
      </c>
      <c r="N1608" s="8" t="e">
        <f t="shared" si="277"/>
        <v>#N/A</v>
      </c>
    </row>
    <row r="1609" spans="1:14" ht="15.75" customHeight="1" x14ac:dyDescent="0.35">
      <c r="A1609" s="7">
        <f t="shared" si="289"/>
        <v>0</v>
      </c>
      <c r="B1609" s="7">
        <f t="shared" si="290"/>
        <v>0</v>
      </c>
      <c r="C1609" s="7">
        <f t="shared" si="291"/>
        <v>0</v>
      </c>
      <c r="D1609" s="7">
        <f t="shared" si="292"/>
        <v>0</v>
      </c>
      <c r="E1609" s="7" t="e">
        <f>IF('Report DCM'!$H1609="In-Stream Video","Rich Media display banner",IF('Report DCM'!$I1609&gt;'Report DCM'!$J1609,"Standard",VLOOKUP(CONCATENATE(bd_adtype,"_",bd_creativetype),tabela,2,FALSE)))</f>
        <v>#N/A</v>
      </c>
      <c r="F1609" s="7">
        <f t="shared" si="293"/>
        <v>0</v>
      </c>
      <c r="G1609" s="7">
        <f t="shared" si="294"/>
        <v>0</v>
      </c>
      <c r="H1609" s="7">
        <f t="shared" si="295"/>
        <v>0</v>
      </c>
      <c r="I1609" s="7">
        <f t="shared" si="296"/>
        <v>0</v>
      </c>
      <c r="J1609" s="7">
        <f t="shared" si="297"/>
        <v>0</v>
      </c>
      <c r="K1609" s="8" t="e">
        <f t="shared" si="298"/>
        <v>#N/A</v>
      </c>
      <c r="L1609" s="7" t="e">
        <f t="shared" si="299"/>
        <v>#N/A</v>
      </c>
      <c r="M1609" s="8" t="e">
        <f t="shared" si="276"/>
        <v>#N/A</v>
      </c>
      <c r="N1609" s="8" t="e">
        <f t="shared" si="277"/>
        <v>#N/A</v>
      </c>
    </row>
    <row r="1610" spans="1:14" ht="15.75" customHeight="1" x14ac:dyDescent="0.35">
      <c r="A1610" s="7">
        <f t="shared" si="289"/>
        <v>0</v>
      </c>
      <c r="B1610" s="7">
        <f t="shared" si="290"/>
        <v>0</v>
      </c>
      <c r="C1610" s="7">
        <f t="shared" si="291"/>
        <v>0</v>
      </c>
      <c r="D1610" s="7">
        <f t="shared" si="292"/>
        <v>0</v>
      </c>
      <c r="E1610" s="7" t="e">
        <f>IF('Report DCM'!$H1610="In-Stream Video","Rich Media display banner",IF('Report DCM'!$I1610&gt;'Report DCM'!$J1610,"Standard",VLOOKUP(CONCATENATE(bd_adtype,"_",bd_creativetype),tabela,2,FALSE)))</f>
        <v>#N/A</v>
      </c>
      <c r="F1610" s="7">
        <f t="shared" si="293"/>
        <v>0</v>
      </c>
      <c r="G1610" s="7">
        <f t="shared" si="294"/>
        <v>0</v>
      </c>
      <c r="H1610" s="7">
        <f t="shared" si="295"/>
        <v>0</v>
      </c>
      <c r="I1610" s="7">
        <f t="shared" si="296"/>
        <v>0</v>
      </c>
      <c r="J1610" s="7">
        <f t="shared" si="297"/>
        <v>0</v>
      </c>
      <c r="K1610" s="8" t="e">
        <f t="shared" si="298"/>
        <v>#N/A</v>
      </c>
      <c r="L1610" s="7" t="e">
        <f t="shared" si="299"/>
        <v>#N/A</v>
      </c>
      <c r="M1610" s="8" t="e">
        <f t="shared" si="276"/>
        <v>#N/A</v>
      </c>
      <c r="N1610" s="8" t="e">
        <f t="shared" si="277"/>
        <v>#N/A</v>
      </c>
    </row>
    <row r="1611" spans="1:14" ht="15.75" customHeight="1" x14ac:dyDescent="0.35">
      <c r="A1611" s="7">
        <f t="shared" si="289"/>
        <v>0</v>
      </c>
      <c r="B1611" s="7">
        <f t="shared" si="290"/>
        <v>0</v>
      </c>
      <c r="C1611" s="7">
        <f t="shared" si="291"/>
        <v>0</v>
      </c>
      <c r="D1611" s="7">
        <f t="shared" si="292"/>
        <v>0</v>
      </c>
      <c r="E1611" s="7" t="e">
        <f>IF('Report DCM'!$H1611="In-Stream Video","Rich Media display banner",IF('Report DCM'!$I1611&gt;'Report DCM'!$J1611,"Standard",VLOOKUP(CONCATENATE(bd_adtype,"_",bd_creativetype),tabela,2,FALSE)))</f>
        <v>#N/A</v>
      </c>
      <c r="F1611" s="7">
        <f t="shared" si="293"/>
        <v>0</v>
      </c>
      <c r="G1611" s="7">
        <f t="shared" si="294"/>
        <v>0</v>
      </c>
      <c r="H1611" s="7">
        <f t="shared" si="295"/>
        <v>0</v>
      </c>
      <c r="I1611" s="7">
        <f t="shared" si="296"/>
        <v>0</v>
      </c>
      <c r="J1611" s="7">
        <f t="shared" si="297"/>
        <v>0</v>
      </c>
      <c r="K1611" s="8" t="e">
        <f t="shared" si="298"/>
        <v>#N/A</v>
      </c>
      <c r="L1611" s="7" t="e">
        <f t="shared" si="299"/>
        <v>#N/A</v>
      </c>
      <c r="M1611" s="8" t="e">
        <f t="shared" si="276"/>
        <v>#N/A</v>
      </c>
      <c r="N1611" s="8" t="e">
        <f t="shared" si="277"/>
        <v>#N/A</v>
      </c>
    </row>
    <row r="1612" spans="1:14" ht="15.75" customHeight="1" x14ac:dyDescent="0.35">
      <c r="A1612" s="7">
        <f t="shared" si="289"/>
        <v>0</v>
      </c>
      <c r="B1612" s="7">
        <f t="shared" si="290"/>
        <v>0</v>
      </c>
      <c r="C1612" s="7">
        <f t="shared" si="291"/>
        <v>0</v>
      </c>
      <c r="D1612" s="7">
        <f t="shared" si="292"/>
        <v>0</v>
      </c>
      <c r="E1612" s="7" t="e">
        <f>IF('Report DCM'!$H1612="In-Stream Video","Rich Media display banner",IF('Report DCM'!$I1612&gt;'Report DCM'!$J1612,"Standard",VLOOKUP(CONCATENATE(bd_adtype,"_",bd_creativetype),tabela,2,FALSE)))</f>
        <v>#N/A</v>
      </c>
      <c r="F1612" s="7">
        <f t="shared" si="293"/>
        <v>0</v>
      </c>
      <c r="G1612" s="7">
        <f t="shared" si="294"/>
        <v>0</v>
      </c>
      <c r="H1612" s="7">
        <f t="shared" si="295"/>
        <v>0</v>
      </c>
      <c r="I1612" s="7">
        <f t="shared" si="296"/>
        <v>0</v>
      </c>
      <c r="J1612" s="7">
        <f t="shared" si="297"/>
        <v>0</v>
      </c>
      <c r="K1612" s="8" t="e">
        <f t="shared" si="298"/>
        <v>#N/A</v>
      </c>
      <c r="L1612" s="7" t="e">
        <f t="shared" si="299"/>
        <v>#N/A</v>
      </c>
      <c r="M1612" s="8" t="e">
        <f t="shared" si="276"/>
        <v>#N/A</v>
      </c>
      <c r="N1612" s="8" t="e">
        <f t="shared" si="277"/>
        <v>#N/A</v>
      </c>
    </row>
    <row r="1613" spans="1:14" ht="15.75" customHeight="1" x14ac:dyDescent="0.35">
      <c r="A1613" s="7">
        <f t="shared" si="289"/>
        <v>0</v>
      </c>
      <c r="B1613" s="7">
        <f t="shared" si="290"/>
        <v>0</v>
      </c>
      <c r="C1613" s="7">
        <f t="shared" si="291"/>
        <v>0</v>
      </c>
      <c r="D1613" s="7">
        <f t="shared" si="292"/>
        <v>0</v>
      </c>
      <c r="E1613" s="7" t="e">
        <f>IF('Report DCM'!$H1613="In-Stream Video","Rich Media display banner",IF('Report DCM'!$I1613&gt;'Report DCM'!$J1613,"Standard",VLOOKUP(CONCATENATE(bd_adtype,"_",bd_creativetype),tabela,2,FALSE)))</f>
        <v>#N/A</v>
      </c>
      <c r="F1613" s="7">
        <f t="shared" si="293"/>
        <v>0</v>
      </c>
      <c r="G1613" s="7">
        <f t="shared" si="294"/>
        <v>0</v>
      </c>
      <c r="H1613" s="7">
        <f t="shared" si="295"/>
        <v>0</v>
      </c>
      <c r="I1613" s="7">
        <f t="shared" si="296"/>
        <v>0</v>
      </c>
      <c r="J1613" s="7">
        <f t="shared" si="297"/>
        <v>0</v>
      </c>
      <c r="K1613" s="8" t="e">
        <f t="shared" si="298"/>
        <v>#N/A</v>
      </c>
      <c r="L1613" s="7" t="e">
        <f t="shared" si="299"/>
        <v>#N/A</v>
      </c>
      <c r="M1613" s="8" t="e">
        <f t="shared" si="276"/>
        <v>#N/A</v>
      </c>
      <c r="N1613" s="8" t="e">
        <f t="shared" si="277"/>
        <v>#N/A</v>
      </c>
    </row>
    <row r="1614" spans="1:14" ht="15.75" customHeight="1" x14ac:dyDescent="0.35">
      <c r="A1614" s="7">
        <f t="shared" si="289"/>
        <v>0</v>
      </c>
      <c r="B1614" s="7">
        <f t="shared" si="290"/>
        <v>0</v>
      </c>
      <c r="C1614" s="7">
        <f t="shared" si="291"/>
        <v>0</v>
      </c>
      <c r="D1614" s="7">
        <f t="shared" si="292"/>
        <v>0</v>
      </c>
      <c r="E1614" s="7" t="e">
        <f>IF('Report DCM'!$H1614="In-Stream Video","Rich Media display banner",IF('Report DCM'!$I1614&gt;'Report DCM'!$J1614,"Standard",VLOOKUP(CONCATENATE(bd_adtype,"_",bd_creativetype),tabela,2,FALSE)))</f>
        <v>#N/A</v>
      </c>
      <c r="F1614" s="7">
        <f t="shared" si="293"/>
        <v>0</v>
      </c>
      <c r="G1614" s="7">
        <f t="shared" si="294"/>
        <v>0</v>
      </c>
      <c r="H1614" s="7">
        <f t="shared" si="295"/>
        <v>0</v>
      </c>
      <c r="I1614" s="7">
        <f t="shared" si="296"/>
        <v>0</v>
      </c>
      <c r="J1614" s="7">
        <f t="shared" si="297"/>
        <v>0</v>
      </c>
      <c r="K1614" s="8" t="e">
        <f t="shared" si="298"/>
        <v>#N/A</v>
      </c>
      <c r="L1614" s="7" t="e">
        <f t="shared" si="299"/>
        <v>#N/A</v>
      </c>
      <c r="M1614" s="8" t="e">
        <f t="shared" si="276"/>
        <v>#N/A</v>
      </c>
      <c r="N1614" s="8" t="e">
        <f t="shared" si="277"/>
        <v>#N/A</v>
      </c>
    </row>
    <row r="1615" spans="1:14" ht="15.75" customHeight="1" x14ac:dyDescent="0.35">
      <c r="A1615" s="7">
        <f t="shared" si="289"/>
        <v>0</v>
      </c>
      <c r="B1615" s="7">
        <f t="shared" si="290"/>
        <v>0</v>
      </c>
      <c r="C1615" s="7">
        <f t="shared" si="291"/>
        <v>0</v>
      </c>
      <c r="D1615" s="7">
        <f t="shared" si="292"/>
        <v>0</v>
      </c>
      <c r="E1615" s="7" t="e">
        <f>IF('Report DCM'!$H1615="In-Stream Video","Rich Media display banner",IF('Report DCM'!$I1615&gt;'Report DCM'!$J1615,"Standard",VLOOKUP(CONCATENATE(bd_adtype,"_",bd_creativetype),tabela,2,FALSE)))</f>
        <v>#N/A</v>
      </c>
      <c r="F1615" s="7">
        <f t="shared" si="293"/>
        <v>0</v>
      </c>
      <c r="G1615" s="7">
        <f t="shared" si="294"/>
        <v>0</v>
      </c>
      <c r="H1615" s="7">
        <f t="shared" si="295"/>
        <v>0</v>
      </c>
      <c r="I1615" s="7">
        <f t="shared" si="296"/>
        <v>0</v>
      </c>
      <c r="J1615" s="7">
        <f t="shared" si="297"/>
        <v>0</v>
      </c>
      <c r="K1615" s="8" t="e">
        <f t="shared" si="298"/>
        <v>#N/A</v>
      </c>
      <c r="L1615" s="7" t="e">
        <f t="shared" si="299"/>
        <v>#N/A</v>
      </c>
      <c r="M1615" s="8" t="e">
        <f t="shared" si="276"/>
        <v>#N/A</v>
      </c>
      <c r="N1615" s="8" t="e">
        <f t="shared" si="277"/>
        <v>#N/A</v>
      </c>
    </row>
    <row r="1616" spans="1:14" ht="15.75" customHeight="1" x14ac:dyDescent="0.35">
      <c r="A1616" s="7">
        <f t="shared" si="289"/>
        <v>0</v>
      </c>
      <c r="B1616" s="7">
        <f t="shared" si="290"/>
        <v>0</v>
      </c>
      <c r="C1616" s="7">
        <f t="shared" si="291"/>
        <v>0</v>
      </c>
      <c r="D1616" s="7">
        <f t="shared" si="292"/>
        <v>0</v>
      </c>
      <c r="E1616" s="7" t="e">
        <f>IF('Report DCM'!$H1616="In-Stream Video","Rich Media display banner",IF('Report DCM'!$I1616&gt;'Report DCM'!$J1616,"Standard",VLOOKUP(CONCATENATE(bd_adtype,"_",bd_creativetype),tabela,2,FALSE)))</f>
        <v>#N/A</v>
      </c>
      <c r="F1616" s="7">
        <f t="shared" si="293"/>
        <v>0</v>
      </c>
      <c r="G1616" s="7">
        <f t="shared" si="294"/>
        <v>0</v>
      </c>
      <c r="H1616" s="7">
        <f t="shared" si="295"/>
        <v>0</v>
      </c>
      <c r="I1616" s="7">
        <f t="shared" si="296"/>
        <v>0</v>
      </c>
      <c r="J1616" s="7">
        <f t="shared" si="297"/>
        <v>0</v>
      </c>
      <c r="K1616" s="8" t="e">
        <f t="shared" si="298"/>
        <v>#N/A</v>
      </c>
      <c r="L1616" s="7" t="e">
        <f t="shared" si="299"/>
        <v>#N/A</v>
      </c>
      <c r="M1616" s="8" t="e">
        <f t="shared" si="276"/>
        <v>#N/A</v>
      </c>
      <c r="N1616" s="8" t="e">
        <f t="shared" si="277"/>
        <v>#N/A</v>
      </c>
    </row>
    <row r="1617" spans="1:14" ht="15.75" customHeight="1" x14ac:dyDescent="0.35">
      <c r="A1617" s="7">
        <f t="shared" si="289"/>
        <v>0</v>
      </c>
      <c r="B1617" s="7">
        <f t="shared" si="290"/>
        <v>0</v>
      </c>
      <c r="C1617" s="7">
        <f t="shared" si="291"/>
        <v>0</v>
      </c>
      <c r="D1617" s="7">
        <f t="shared" si="292"/>
        <v>0</v>
      </c>
      <c r="E1617" s="7" t="e">
        <f>IF('Report DCM'!$H1617="In-Stream Video","Rich Media display banner",IF('Report DCM'!$I1617&gt;'Report DCM'!$J1617,"Standard",VLOOKUP(CONCATENATE(bd_adtype,"_",bd_creativetype),tabela,2,FALSE)))</f>
        <v>#N/A</v>
      </c>
      <c r="F1617" s="7">
        <f t="shared" si="293"/>
        <v>0</v>
      </c>
      <c r="G1617" s="7">
        <f t="shared" si="294"/>
        <v>0</v>
      </c>
      <c r="H1617" s="7">
        <f t="shared" si="295"/>
        <v>0</v>
      </c>
      <c r="I1617" s="7">
        <f t="shared" si="296"/>
        <v>0</v>
      </c>
      <c r="J1617" s="7">
        <f t="shared" si="297"/>
        <v>0</v>
      </c>
      <c r="K1617" s="8" t="e">
        <f t="shared" si="298"/>
        <v>#N/A</v>
      </c>
      <c r="L1617" s="7" t="e">
        <f t="shared" si="299"/>
        <v>#N/A</v>
      </c>
      <c r="M1617" s="8" t="e">
        <f t="shared" si="276"/>
        <v>#N/A</v>
      </c>
      <c r="N1617" s="8" t="e">
        <f t="shared" si="277"/>
        <v>#N/A</v>
      </c>
    </row>
    <row r="1618" spans="1:14" ht="15.75" customHeight="1" x14ac:dyDescent="0.35">
      <c r="A1618" s="7">
        <f t="shared" si="289"/>
        <v>0</v>
      </c>
      <c r="B1618" s="7">
        <f t="shared" si="290"/>
        <v>0</v>
      </c>
      <c r="C1618" s="7">
        <f t="shared" si="291"/>
        <v>0</v>
      </c>
      <c r="D1618" s="7">
        <f t="shared" si="292"/>
        <v>0</v>
      </c>
      <c r="E1618" s="7" t="e">
        <f>IF('Report DCM'!$H1618="In-Stream Video","Rich Media display banner",IF('Report DCM'!$I1618&gt;'Report DCM'!$J1618,"Standard",VLOOKUP(CONCATENATE(bd_adtype,"_",bd_creativetype),tabela,2,FALSE)))</f>
        <v>#N/A</v>
      </c>
      <c r="F1618" s="7">
        <f t="shared" si="293"/>
        <v>0</v>
      </c>
      <c r="G1618" s="7">
        <f t="shared" si="294"/>
        <v>0</v>
      </c>
      <c r="H1618" s="7">
        <f t="shared" si="295"/>
        <v>0</v>
      </c>
      <c r="I1618" s="7">
        <f t="shared" si="296"/>
        <v>0</v>
      </c>
      <c r="J1618" s="7">
        <f t="shared" si="297"/>
        <v>0</v>
      </c>
      <c r="K1618" s="8" t="e">
        <f t="shared" si="298"/>
        <v>#N/A</v>
      </c>
      <c r="L1618" s="7" t="e">
        <f t="shared" si="299"/>
        <v>#N/A</v>
      </c>
      <c r="M1618" s="8" t="e">
        <f t="shared" si="276"/>
        <v>#N/A</v>
      </c>
      <c r="N1618" s="8" t="e">
        <f t="shared" si="277"/>
        <v>#N/A</v>
      </c>
    </row>
    <row r="1619" spans="1:14" ht="15.75" customHeight="1" x14ac:dyDescent="0.35">
      <c r="A1619" s="7">
        <f t="shared" si="289"/>
        <v>0</v>
      </c>
      <c r="B1619" s="7">
        <f t="shared" si="290"/>
        <v>0</v>
      </c>
      <c r="C1619" s="7">
        <f t="shared" si="291"/>
        <v>0</v>
      </c>
      <c r="D1619" s="7">
        <f t="shared" si="292"/>
        <v>0</v>
      </c>
      <c r="E1619" s="7" t="e">
        <f>IF('Report DCM'!$H1619="In-Stream Video","Rich Media display banner",IF('Report DCM'!$I1619&gt;'Report DCM'!$J1619,"Standard",VLOOKUP(CONCATENATE(bd_adtype,"_",bd_creativetype),tabela,2,FALSE)))</f>
        <v>#N/A</v>
      </c>
      <c r="F1619" s="7">
        <f t="shared" si="293"/>
        <v>0</v>
      </c>
      <c r="G1619" s="7">
        <f t="shared" si="294"/>
        <v>0</v>
      </c>
      <c r="H1619" s="7">
        <f t="shared" si="295"/>
        <v>0</v>
      </c>
      <c r="I1619" s="7">
        <f t="shared" si="296"/>
        <v>0</v>
      </c>
      <c r="J1619" s="7">
        <f t="shared" si="297"/>
        <v>0</v>
      </c>
      <c r="K1619" s="8" t="e">
        <f t="shared" si="298"/>
        <v>#N/A</v>
      </c>
      <c r="L1619" s="7" t="e">
        <f t="shared" si="299"/>
        <v>#N/A</v>
      </c>
      <c r="M1619" s="8" t="e">
        <f t="shared" si="276"/>
        <v>#N/A</v>
      </c>
      <c r="N1619" s="8" t="e">
        <f t="shared" si="277"/>
        <v>#N/A</v>
      </c>
    </row>
    <row r="1620" spans="1:14" ht="15.75" customHeight="1" x14ac:dyDescent="0.35">
      <c r="A1620" s="7">
        <f t="shared" si="289"/>
        <v>0</v>
      </c>
      <c r="B1620" s="7">
        <f t="shared" si="290"/>
        <v>0</v>
      </c>
      <c r="C1620" s="7">
        <f t="shared" si="291"/>
        <v>0</v>
      </c>
      <c r="D1620" s="7">
        <f t="shared" si="292"/>
        <v>0</v>
      </c>
      <c r="E1620" s="7" t="e">
        <f>IF('Report DCM'!$H1620="In-Stream Video","Rich Media display banner",IF('Report DCM'!$I1620&gt;'Report DCM'!$J1620,"Standard",VLOOKUP(CONCATENATE(bd_adtype,"_",bd_creativetype),tabela,2,FALSE)))</f>
        <v>#N/A</v>
      </c>
      <c r="F1620" s="7">
        <f t="shared" si="293"/>
        <v>0</v>
      </c>
      <c r="G1620" s="7">
        <f t="shared" si="294"/>
        <v>0</v>
      </c>
      <c r="H1620" s="7">
        <f t="shared" si="295"/>
        <v>0</v>
      </c>
      <c r="I1620" s="7">
        <f t="shared" si="296"/>
        <v>0</v>
      </c>
      <c r="J1620" s="7">
        <f t="shared" si="297"/>
        <v>0</v>
      </c>
      <c r="K1620" s="8" t="e">
        <f t="shared" si="298"/>
        <v>#N/A</v>
      </c>
      <c r="L1620" s="7" t="e">
        <f t="shared" si="299"/>
        <v>#N/A</v>
      </c>
      <c r="M1620" s="8" t="e">
        <f t="shared" si="276"/>
        <v>#N/A</v>
      </c>
      <c r="N1620" s="8" t="e">
        <f t="shared" si="277"/>
        <v>#N/A</v>
      </c>
    </row>
    <row r="1621" spans="1:14" ht="15.75" customHeight="1" x14ac:dyDescent="0.35">
      <c r="A1621" s="7">
        <f t="shared" si="289"/>
        <v>0</v>
      </c>
      <c r="B1621" s="7">
        <f t="shared" si="290"/>
        <v>0</v>
      </c>
      <c r="C1621" s="7">
        <f t="shared" si="291"/>
        <v>0</v>
      </c>
      <c r="D1621" s="7">
        <f t="shared" si="292"/>
        <v>0</v>
      </c>
      <c r="E1621" s="7" t="e">
        <f>IF('Report DCM'!$H1621="In-Stream Video","Rich Media display banner",IF('Report DCM'!$I1621&gt;'Report DCM'!$J1621,"Standard",VLOOKUP(CONCATENATE(bd_adtype,"_",bd_creativetype),tabela,2,FALSE)))</f>
        <v>#N/A</v>
      </c>
      <c r="F1621" s="7">
        <f t="shared" si="293"/>
        <v>0</v>
      </c>
      <c r="G1621" s="7">
        <f t="shared" si="294"/>
        <v>0</v>
      </c>
      <c r="H1621" s="7">
        <f t="shared" si="295"/>
        <v>0</v>
      </c>
      <c r="I1621" s="7">
        <f t="shared" si="296"/>
        <v>0</v>
      </c>
      <c r="J1621" s="7">
        <f t="shared" si="297"/>
        <v>0</v>
      </c>
      <c r="K1621" s="8" t="e">
        <f t="shared" si="298"/>
        <v>#N/A</v>
      </c>
      <c r="L1621" s="7" t="e">
        <f t="shared" si="299"/>
        <v>#N/A</v>
      </c>
      <c r="M1621" s="8" t="e">
        <f t="shared" si="276"/>
        <v>#N/A</v>
      </c>
      <c r="N1621" s="8" t="e">
        <f t="shared" si="277"/>
        <v>#N/A</v>
      </c>
    </row>
    <row r="1622" spans="1:14" ht="15.75" customHeight="1" x14ac:dyDescent="0.35">
      <c r="A1622" s="7">
        <f t="shared" si="289"/>
        <v>0</v>
      </c>
      <c r="B1622" s="7">
        <f t="shared" si="290"/>
        <v>0</v>
      </c>
      <c r="C1622" s="7">
        <f t="shared" si="291"/>
        <v>0</v>
      </c>
      <c r="D1622" s="7">
        <f t="shared" si="292"/>
        <v>0</v>
      </c>
      <c r="E1622" s="7" t="e">
        <f>IF('Report DCM'!$H1622="In-Stream Video","Rich Media display banner",IF('Report DCM'!$I1622&gt;'Report DCM'!$J1622,"Standard",VLOOKUP(CONCATENATE(bd_adtype,"_",bd_creativetype),tabela,2,FALSE)))</f>
        <v>#N/A</v>
      </c>
      <c r="F1622" s="7">
        <f t="shared" si="293"/>
        <v>0</v>
      </c>
      <c r="G1622" s="7">
        <f t="shared" si="294"/>
        <v>0</v>
      </c>
      <c r="H1622" s="7">
        <f t="shared" si="295"/>
        <v>0</v>
      </c>
      <c r="I1622" s="7">
        <f t="shared" si="296"/>
        <v>0</v>
      </c>
      <c r="J1622" s="7">
        <f t="shared" si="297"/>
        <v>0</v>
      </c>
      <c r="K1622" s="8" t="e">
        <f t="shared" si="298"/>
        <v>#N/A</v>
      </c>
      <c r="L1622" s="7" t="e">
        <f t="shared" si="299"/>
        <v>#N/A</v>
      </c>
      <c r="M1622" s="8" t="e">
        <f t="shared" si="276"/>
        <v>#N/A</v>
      </c>
      <c r="N1622" s="8" t="e">
        <f t="shared" si="277"/>
        <v>#N/A</v>
      </c>
    </row>
    <row r="1623" spans="1:14" ht="15.75" customHeight="1" x14ac:dyDescent="0.35">
      <c r="A1623" s="7">
        <f t="shared" si="289"/>
        <v>0</v>
      </c>
      <c r="B1623" s="7">
        <f t="shared" si="290"/>
        <v>0</v>
      </c>
      <c r="C1623" s="7">
        <f t="shared" si="291"/>
        <v>0</v>
      </c>
      <c r="D1623" s="7">
        <f t="shared" si="292"/>
        <v>0</v>
      </c>
      <c r="E1623" s="7" t="e">
        <f>IF('Report DCM'!$H1623="In-Stream Video","Rich Media display banner",IF('Report DCM'!$I1623&gt;'Report DCM'!$J1623,"Standard",VLOOKUP(CONCATENATE(bd_adtype,"_",bd_creativetype),tabela,2,FALSE)))</f>
        <v>#N/A</v>
      </c>
      <c r="F1623" s="7">
        <f t="shared" si="293"/>
        <v>0</v>
      </c>
      <c r="G1623" s="7">
        <f t="shared" si="294"/>
        <v>0</v>
      </c>
      <c r="H1623" s="7">
        <f t="shared" si="295"/>
        <v>0</v>
      </c>
      <c r="I1623" s="7">
        <f t="shared" si="296"/>
        <v>0</v>
      </c>
      <c r="J1623" s="7">
        <f t="shared" si="297"/>
        <v>0</v>
      </c>
      <c r="K1623" s="8" t="e">
        <f t="shared" si="298"/>
        <v>#N/A</v>
      </c>
      <c r="L1623" s="7" t="e">
        <f t="shared" si="299"/>
        <v>#N/A</v>
      </c>
      <c r="M1623" s="8" t="e">
        <f t="shared" si="276"/>
        <v>#N/A</v>
      </c>
      <c r="N1623" s="8" t="e">
        <f t="shared" si="277"/>
        <v>#N/A</v>
      </c>
    </row>
    <row r="1624" spans="1:14" ht="15.75" customHeight="1" x14ac:dyDescent="0.35">
      <c r="A1624" s="7">
        <f t="shared" si="289"/>
        <v>0</v>
      </c>
      <c r="B1624" s="7">
        <f t="shared" si="290"/>
        <v>0</v>
      </c>
      <c r="C1624" s="7">
        <f t="shared" si="291"/>
        <v>0</v>
      </c>
      <c r="D1624" s="7">
        <f t="shared" si="292"/>
        <v>0</v>
      </c>
      <c r="E1624" s="7" t="e">
        <f>IF('Report DCM'!$H1624="In-Stream Video","Rich Media display banner",IF('Report DCM'!$I1624&gt;'Report DCM'!$J1624,"Standard",VLOOKUP(CONCATENATE(bd_adtype,"_",bd_creativetype),tabela,2,FALSE)))</f>
        <v>#N/A</v>
      </c>
      <c r="F1624" s="7">
        <f t="shared" si="293"/>
        <v>0</v>
      </c>
      <c r="G1624" s="7">
        <f t="shared" si="294"/>
        <v>0</v>
      </c>
      <c r="H1624" s="7">
        <f t="shared" si="295"/>
        <v>0</v>
      </c>
      <c r="I1624" s="7">
        <f t="shared" si="296"/>
        <v>0</v>
      </c>
      <c r="J1624" s="7">
        <f t="shared" si="297"/>
        <v>0</v>
      </c>
      <c r="K1624" s="8" t="e">
        <f t="shared" si="298"/>
        <v>#N/A</v>
      </c>
      <c r="L1624" s="7" t="e">
        <f t="shared" si="299"/>
        <v>#N/A</v>
      </c>
      <c r="M1624" s="8" t="e">
        <f t="shared" si="276"/>
        <v>#N/A</v>
      </c>
      <c r="N1624" s="8" t="e">
        <f t="shared" si="277"/>
        <v>#N/A</v>
      </c>
    </row>
    <row r="1625" spans="1:14" ht="15.75" customHeight="1" x14ac:dyDescent="0.35">
      <c r="A1625" s="7">
        <f t="shared" si="289"/>
        <v>0</v>
      </c>
      <c r="B1625" s="7">
        <f t="shared" si="290"/>
        <v>0</v>
      </c>
      <c r="C1625" s="7">
        <f t="shared" si="291"/>
        <v>0</v>
      </c>
      <c r="D1625" s="7">
        <f t="shared" si="292"/>
        <v>0</v>
      </c>
      <c r="E1625" s="7" t="e">
        <f>IF('Report DCM'!$H1625="In-Stream Video","Rich Media display banner",IF('Report DCM'!$I1625&gt;'Report DCM'!$J1625,"Standard",VLOOKUP(CONCATENATE(bd_adtype,"_",bd_creativetype),tabela,2,FALSE)))</f>
        <v>#N/A</v>
      </c>
      <c r="F1625" s="7">
        <f t="shared" si="293"/>
        <v>0</v>
      </c>
      <c r="G1625" s="7">
        <f t="shared" si="294"/>
        <v>0</v>
      </c>
      <c r="H1625" s="7">
        <f t="shared" si="295"/>
        <v>0</v>
      </c>
      <c r="I1625" s="7">
        <f t="shared" si="296"/>
        <v>0</v>
      </c>
      <c r="J1625" s="7">
        <f t="shared" si="297"/>
        <v>0</v>
      </c>
      <c r="K1625" s="8" t="e">
        <f t="shared" si="298"/>
        <v>#N/A</v>
      </c>
      <c r="L1625" s="7" t="e">
        <f t="shared" si="299"/>
        <v>#N/A</v>
      </c>
      <c r="M1625" s="8" t="e">
        <f t="shared" si="276"/>
        <v>#N/A</v>
      </c>
      <c r="N1625" s="8" t="e">
        <f t="shared" si="277"/>
        <v>#N/A</v>
      </c>
    </row>
    <row r="1626" spans="1:14" ht="15.75" customHeight="1" x14ac:dyDescent="0.35">
      <c r="A1626" s="7">
        <f t="shared" si="289"/>
        <v>0</v>
      </c>
      <c r="B1626" s="7">
        <f t="shared" si="290"/>
        <v>0</v>
      </c>
      <c r="C1626" s="7">
        <f t="shared" si="291"/>
        <v>0</v>
      </c>
      <c r="D1626" s="7">
        <f t="shared" si="292"/>
        <v>0</v>
      </c>
      <c r="E1626" s="7" t="e">
        <f>IF('Report DCM'!$H1626="In-Stream Video","Rich Media display banner",IF('Report DCM'!$I1626&gt;'Report DCM'!$J1626,"Standard",VLOOKUP(CONCATENATE(bd_adtype,"_",bd_creativetype),tabela,2,FALSE)))</f>
        <v>#N/A</v>
      </c>
      <c r="F1626" s="7">
        <f t="shared" si="293"/>
        <v>0</v>
      </c>
      <c r="G1626" s="7">
        <f t="shared" si="294"/>
        <v>0</v>
      </c>
      <c r="H1626" s="7">
        <f t="shared" si="295"/>
        <v>0</v>
      </c>
      <c r="I1626" s="7">
        <f t="shared" si="296"/>
        <v>0</v>
      </c>
      <c r="J1626" s="7">
        <f t="shared" si="297"/>
        <v>0</v>
      </c>
      <c r="K1626" s="8" t="e">
        <f t="shared" si="298"/>
        <v>#N/A</v>
      </c>
      <c r="L1626" s="7" t="e">
        <f t="shared" si="299"/>
        <v>#N/A</v>
      </c>
      <c r="M1626" s="8" t="e">
        <f t="shared" si="276"/>
        <v>#N/A</v>
      </c>
      <c r="N1626" s="8" t="e">
        <f t="shared" si="277"/>
        <v>#N/A</v>
      </c>
    </row>
    <row r="1627" spans="1:14" ht="15.75" customHeight="1" x14ac:dyDescent="0.35">
      <c r="A1627" s="7">
        <f t="shared" si="289"/>
        <v>0</v>
      </c>
      <c r="B1627" s="7">
        <f t="shared" si="290"/>
        <v>0</v>
      </c>
      <c r="C1627" s="7">
        <f t="shared" si="291"/>
        <v>0</v>
      </c>
      <c r="D1627" s="7">
        <f t="shared" si="292"/>
        <v>0</v>
      </c>
      <c r="E1627" s="7" t="e">
        <f>IF('Report DCM'!$H1627="In-Stream Video","Rich Media display banner",IF('Report DCM'!$I1627&gt;'Report DCM'!$J1627,"Standard",VLOOKUP(CONCATENATE(bd_adtype,"_",bd_creativetype),tabela,2,FALSE)))</f>
        <v>#N/A</v>
      </c>
      <c r="F1627" s="7">
        <f t="shared" si="293"/>
        <v>0</v>
      </c>
      <c r="G1627" s="7">
        <f t="shared" si="294"/>
        <v>0</v>
      </c>
      <c r="H1627" s="7">
        <f t="shared" si="295"/>
        <v>0</v>
      </c>
      <c r="I1627" s="7">
        <f t="shared" si="296"/>
        <v>0</v>
      </c>
      <c r="J1627" s="7">
        <f t="shared" si="297"/>
        <v>0</v>
      </c>
      <c r="K1627" s="8" t="e">
        <f t="shared" si="298"/>
        <v>#N/A</v>
      </c>
      <c r="L1627" s="7" t="e">
        <f t="shared" si="299"/>
        <v>#N/A</v>
      </c>
      <c r="M1627" s="8" t="e">
        <f t="shared" si="276"/>
        <v>#N/A</v>
      </c>
      <c r="N1627" s="8" t="e">
        <f t="shared" si="277"/>
        <v>#N/A</v>
      </c>
    </row>
    <row r="1628" spans="1:14" ht="15.75" customHeight="1" x14ac:dyDescent="0.35">
      <c r="A1628" s="7">
        <f t="shared" si="289"/>
        <v>0</v>
      </c>
      <c r="B1628" s="7">
        <f t="shared" si="290"/>
        <v>0</v>
      </c>
      <c r="C1628" s="7">
        <f t="shared" si="291"/>
        <v>0</v>
      </c>
      <c r="D1628" s="7">
        <f t="shared" si="292"/>
        <v>0</v>
      </c>
      <c r="E1628" s="7" t="e">
        <f>IF('Report DCM'!$H1628="In-Stream Video","Rich Media display banner",IF('Report DCM'!$I1628&gt;'Report DCM'!$J1628,"Standard",VLOOKUP(CONCATENATE(bd_adtype,"_",bd_creativetype),tabela,2,FALSE)))</f>
        <v>#N/A</v>
      </c>
      <c r="F1628" s="7">
        <f t="shared" si="293"/>
        <v>0</v>
      </c>
      <c r="G1628" s="7">
        <f t="shared" si="294"/>
        <v>0</v>
      </c>
      <c r="H1628" s="7">
        <f t="shared" si="295"/>
        <v>0</v>
      </c>
      <c r="I1628" s="7">
        <f t="shared" si="296"/>
        <v>0</v>
      </c>
      <c r="J1628" s="7">
        <f t="shared" si="297"/>
        <v>0</v>
      </c>
      <c r="K1628" s="8" t="e">
        <f t="shared" si="298"/>
        <v>#N/A</v>
      </c>
      <c r="L1628" s="7" t="e">
        <f t="shared" si="299"/>
        <v>#N/A</v>
      </c>
      <c r="M1628" s="8" t="e">
        <f t="shared" si="276"/>
        <v>#N/A</v>
      </c>
      <c r="N1628" s="8" t="e">
        <f t="shared" si="277"/>
        <v>#N/A</v>
      </c>
    </row>
    <row r="1629" spans="1:14" ht="15.75" customHeight="1" x14ac:dyDescent="0.35">
      <c r="A1629" s="7">
        <f t="shared" si="289"/>
        <v>0</v>
      </c>
      <c r="B1629" s="7">
        <f t="shared" si="290"/>
        <v>0</v>
      </c>
      <c r="C1629" s="7">
        <f t="shared" si="291"/>
        <v>0</v>
      </c>
      <c r="D1629" s="7">
        <f t="shared" si="292"/>
        <v>0</v>
      </c>
      <c r="E1629" s="7" t="e">
        <f>IF('Report DCM'!$H1629="In-Stream Video","Rich Media display banner",IF('Report DCM'!$I1629&gt;'Report DCM'!$J1629,"Standard",VLOOKUP(CONCATENATE(bd_adtype,"_",bd_creativetype),tabela,2,FALSE)))</f>
        <v>#N/A</v>
      </c>
      <c r="F1629" s="7">
        <f t="shared" si="293"/>
        <v>0</v>
      </c>
      <c r="G1629" s="7">
        <f t="shared" si="294"/>
        <v>0</v>
      </c>
      <c r="H1629" s="7">
        <f t="shared" si="295"/>
        <v>0</v>
      </c>
      <c r="I1629" s="7">
        <f t="shared" si="296"/>
        <v>0</v>
      </c>
      <c r="J1629" s="7">
        <f t="shared" si="297"/>
        <v>0</v>
      </c>
      <c r="K1629" s="8" t="e">
        <f t="shared" si="298"/>
        <v>#N/A</v>
      </c>
      <c r="L1629" s="7" t="e">
        <f t="shared" si="299"/>
        <v>#N/A</v>
      </c>
      <c r="M1629" s="8" t="e">
        <f t="shared" si="276"/>
        <v>#N/A</v>
      </c>
      <c r="N1629" s="8" t="e">
        <f t="shared" si="277"/>
        <v>#N/A</v>
      </c>
    </row>
    <row r="1630" spans="1:14" ht="15.75" customHeight="1" x14ac:dyDescent="0.35">
      <c r="A1630" s="7">
        <f t="shared" si="289"/>
        <v>0</v>
      </c>
      <c r="B1630" s="7">
        <f t="shared" si="290"/>
        <v>0</v>
      </c>
      <c r="C1630" s="7">
        <f t="shared" si="291"/>
        <v>0</v>
      </c>
      <c r="D1630" s="7">
        <f t="shared" si="292"/>
        <v>0</v>
      </c>
      <c r="E1630" s="7" t="e">
        <f>IF('Report DCM'!$H1630="In-Stream Video","Rich Media display banner",IF('Report DCM'!$I1630&gt;'Report DCM'!$J1630,"Standard",VLOOKUP(CONCATENATE(bd_adtype,"_",bd_creativetype),tabela,2,FALSE)))</f>
        <v>#N/A</v>
      </c>
      <c r="F1630" s="7">
        <f t="shared" si="293"/>
        <v>0</v>
      </c>
      <c r="G1630" s="7">
        <f t="shared" si="294"/>
        <v>0</v>
      </c>
      <c r="H1630" s="7">
        <f t="shared" si="295"/>
        <v>0</v>
      </c>
      <c r="I1630" s="7">
        <f t="shared" si="296"/>
        <v>0</v>
      </c>
      <c r="J1630" s="7">
        <f t="shared" si="297"/>
        <v>0</v>
      </c>
      <c r="K1630" s="8" t="e">
        <f t="shared" si="298"/>
        <v>#N/A</v>
      </c>
      <c r="L1630" s="7" t="e">
        <f t="shared" si="299"/>
        <v>#N/A</v>
      </c>
      <c r="M1630" s="8" t="e">
        <f t="shared" si="276"/>
        <v>#N/A</v>
      </c>
      <c r="N1630" s="8" t="e">
        <f t="shared" si="277"/>
        <v>#N/A</v>
      </c>
    </row>
    <row r="1631" spans="1:14" ht="15.75" customHeight="1" x14ac:dyDescent="0.35">
      <c r="A1631" s="7">
        <f t="shared" si="289"/>
        <v>0</v>
      </c>
      <c r="B1631" s="7">
        <f t="shared" si="290"/>
        <v>0</v>
      </c>
      <c r="C1631" s="7">
        <f t="shared" si="291"/>
        <v>0</v>
      </c>
      <c r="D1631" s="7">
        <f t="shared" si="292"/>
        <v>0</v>
      </c>
      <c r="E1631" s="7" t="e">
        <f>IF('Report DCM'!$H1631="In-Stream Video","Rich Media display banner",IF('Report DCM'!$I1631&gt;'Report DCM'!$J1631,"Standard",VLOOKUP(CONCATENATE(bd_adtype,"_",bd_creativetype),tabela,2,FALSE)))</f>
        <v>#N/A</v>
      </c>
      <c r="F1631" s="7">
        <f t="shared" si="293"/>
        <v>0</v>
      </c>
      <c r="G1631" s="7">
        <f t="shared" si="294"/>
        <v>0</v>
      </c>
      <c r="H1631" s="7">
        <f t="shared" si="295"/>
        <v>0</v>
      </c>
      <c r="I1631" s="7">
        <f t="shared" si="296"/>
        <v>0</v>
      </c>
      <c r="J1631" s="7">
        <f t="shared" si="297"/>
        <v>0</v>
      </c>
      <c r="K1631" s="8" t="e">
        <f t="shared" si="298"/>
        <v>#N/A</v>
      </c>
      <c r="L1631" s="7" t="e">
        <f t="shared" si="299"/>
        <v>#N/A</v>
      </c>
      <c r="M1631" s="8" t="e">
        <f t="shared" si="276"/>
        <v>#N/A</v>
      </c>
      <c r="N1631" s="8" t="e">
        <f t="shared" si="277"/>
        <v>#N/A</v>
      </c>
    </row>
    <row r="1632" spans="1:14" ht="15.75" customHeight="1" x14ac:dyDescent="0.35">
      <c r="A1632" s="7">
        <f t="shared" si="289"/>
        <v>0</v>
      </c>
      <c r="B1632" s="7">
        <f t="shared" si="290"/>
        <v>0</v>
      </c>
      <c r="C1632" s="7">
        <f t="shared" si="291"/>
        <v>0</v>
      </c>
      <c r="D1632" s="7">
        <f t="shared" si="292"/>
        <v>0</v>
      </c>
      <c r="E1632" s="7" t="e">
        <f>IF('Report DCM'!$H1632="In-Stream Video","Rich Media display banner",IF('Report DCM'!$I1632&gt;'Report DCM'!$J1632,"Standard",VLOOKUP(CONCATENATE(bd_adtype,"_",bd_creativetype),tabela,2,FALSE)))</f>
        <v>#N/A</v>
      </c>
      <c r="F1632" s="7">
        <f t="shared" si="293"/>
        <v>0</v>
      </c>
      <c r="G1632" s="7">
        <f t="shared" si="294"/>
        <v>0</v>
      </c>
      <c r="H1632" s="7">
        <f t="shared" si="295"/>
        <v>0</v>
      </c>
      <c r="I1632" s="7">
        <f t="shared" si="296"/>
        <v>0</v>
      </c>
      <c r="J1632" s="7">
        <f t="shared" si="297"/>
        <v>0</v>
      </c>
      <c r="K1632" s="8" t="e">
        <f t="shared" si="298"/>
        <v>#N/A</v>
      </c>
      <c r="L1632" s="7" t="e">
        <f t="shared" si="299"/>
        <v>#N/A</v>
      </c>
      <c r="M1632" s="8" t="e">
        <f t="shared" si="276"/>
        <v>#N/A</v>
      </c>
      <c r="N1632" s="8" t="e">
        <f t="shared" si="277"/>
        <v>#N/A</v>
      </c>
    </row>
    <row r="1633" spans="1:14" ht="15.75" customHeight="1" x14ac:dyDescent="0.35">
      <c r="A1633" s="7">
        <f t="shared" si="289"/>
        <v>0</v>
      </c>
      <c r="B1633" s="7">
        <f t="shared" si="290"/>
        <v>0</v>
      </c>
      <c r="C1633" s="7">
        <f t="shared" si="291"/>
        <v>0</v>
      </c>
      <c r="D1633" s="7">
        <f t="shared" si="292"/>
        <v>0</v>
      </c>
      <c r="E1633" s="7" t="e">
        <f>IF('Report DCM'!$H1633="In-Stream Video","Rich Media display banner",IF('Report DCM'!$I1633&gt;'Report DCM'!$J1633,"Standard",VLOOKUP(CONCATENATE(bd_adtype,"_",bd_creativetype),tabela,2,FALSE)))</f>
        <v>#N/A</v>
      </c>
      <c r="F1633" s="7">
        <f t="shared" si="293"/>
        <v>0</v>
      </c>
      <c r="G1633" s="7">
        <f t="shared" si="294"/>
        <v>0</v>
      </c>
      <c r="H1633" s="7">
        <f t="shared" si="295"/>
        <v>0</v>
      </c>
      <c r="I1633" s="7">
        <f t="shared" si="296"/>
        <v>0</v>
      </c>
      <c r="J1633" s="7">
        <f t="shared" si="297"/>
        <v>0</v>
      </c>
      <c r="K1633" s="8" t="e">
        <f t="shared" si="298"/>
        <v>#N/A</v>
      </c>
      <c r="L1633" s="7" t="e">
        <f t="shared" si="299"/>
        <v>#N/A</v>
      </c>
      <c r="M1633" s="8" t="e">
        <f t="shared" si="276"/>
        <v>#N/A</v>
      </c>
      <c r="N1633" s="8" t="e">
        <f t="shared" si="277"/>
        <v>#N/A</v>
      </c>
    </row>
    <row r="1634" spans="1:14" ht="15.75" customHeight="1" x14ac:dyDescent="0.35">
      <c r="A1634" s="7">
        <f t="shared" si="289"/>
        <v>0</v>
      </c>
      <c r="B1634" s="7">
        <f t="shared" si="290"/>
        <v>0</v>
      </c>
      <c r="C1634" s="7">
        <f t="shared" si="291"/>
        <v>0</v>
      </c>
      <c r="D1634" s="7">
        <f t="shared" si="292"/>
        <v>0</v>
      </c>
      <c r="E1634" s="7" t="e">
        <f>IF('Report DCM'!$H1634="In-Stream Video","Rich Media display banner",IF('Report DCM'!$I1634&gt;'Report DCM'!$J1634,"Standard",VLOOKUP(CONCATENATE(bd_adtype,"_",bd_creativetype),tabela,2,FALSE)))</f>
        <v>#N/A</v>
      </c>
      <c r="F1634" s="7">
        <f t="shared" si="293"/>
        <v>0</v>
      </c>
      <c r="G1634" s="7">
        <f t="shared" si="294"/>
        <v>0</v>
      </c>
      <c r="H1634" s="7">
        <f t="shared" si="295"/>
        <v>0</v>
      </c>
      <c r="I1634" s="7">
        <f t="shared" si="296"/>
        <v>0</v>
      </c>
      <c r="J1634" s="7">
        <f t="shared" si="297"/>
        <v>0</v>
      </c>
      <c r="K1634" s="8" t="e">
        <f t="shared" si="298"/>
        <v>#N/A</v>
      </c>
      <c r="L1634" s="7" t="e">
        <f t="shared" si="299"/>
        <v>#N/A</v>
      </c>
      <c r="M1634" s="8" t="e">
        <f t="shared" si="276"/>
        <v>#N/A</v>
      </c>
      <c r="N1634" s="8" t="e">
        <f t="shared" si="277"/>
        <v>#N/A</v>
      </c>
    </row>
    <row r="1635" spans="1:14" ht="15.75" customHeight="1" x14ac:dyDescent="0.35">
      <c r="A1635" s="7">
        <f t="shared" si="289"/>
        <v>0</v>
      </c>
      <c r="B1635" s="7">
        <f t="shared" si="290"/>
        <v>0</v>
      </c>
      <c r="C1635" s="7">
        <f t="shared" si="291"/>
        <v>0</v>
      </c>
      <c r="D1635" s="7">
        <f t="shared" si="292"/>
        <v>0</v>
      </c>
      <c r="E1635" s="7" t="e">
        <f>IF('Report DCM'!$H1635="In-Stream Video","Rich Media display banner",IF('Report DCM'!$I1635&gt;'Report DCM'!$J1635,"Standard",VLOOKUP(CONCATENATE(bd_adtype,"_",bd_creativetype),tabela,2,FALSE)))</f>
        <v>#N/A</v>
      </c>
      <c r="F1635" s="7">
        <f t="shared" si="293"/>
        <v>0</v>
      </c>
      <c r="G1635" s="7">
        <f t="shared" si="294"/>
        <v>0</v>
      </c>
      <c r="H1635" s="7">
        <f t="shared" si="295"/>
        <v>0</v>
      </c>
      <c r="I1635" s="7">
        <f t="shared" si="296"/>
        <v>0</v>
      </c>
      <c r="J1635" s="7">
        <f t="shared" si="297"/>
        <v>0</v>
      </c>
      <c r="K1635" s="8" t="e">
        <f t="shared" si="298"/>
        <v>#N/A</v>
      </c>
      <c r="L1635" s="7" t="e">
        <f t="shared" si="299"/>
        <v>#N/A</v>
      </c>
      <c r="M1635" s="8" t="e">
        <f t="shared" si="276"/>
        <v>#N/A</v>
      </c>
      <c r="N1635" s="8" t="e">
        <f t="shared" si="277"/>
        <v>#N/A</v>
      </c>
    </row>
    <row r="1636" spans="1:14" ht="15.75" customHeight="1" x14ac:dyDescent="0.35">
      <c r="A1636" s="7">
        <f t="shared" si="289"/>
        <v>0</v>
      </c>
      <c r="B1636" s="7">
        <f t="shared" si="290"/>
        <v>0</v>
      </c>
      <c r="C1636" s="7">
        <f t="shared" si="291"/>
        <v>0</v>
      </c>
      <c r="D1636" s="7">
        <f t="shared" si="292"/>
        <v>0</v>
      </c>
      <c r="E1636" s="7" t="e">
        <f>IF('Report DCM'!$H1636="In-Stream Video","Rich Media display banner",IF('Report DCM'!$I1636&gt;'Report DCM'!$J1636,"Standard",VLOOKUP(CONCATENATE(bd_adtype,"_",bd_creativetype),tabela,2,FALSE)))</f>
        <v>#N/A</v>
      </c>
      <c r="F1636" s="7">
        <f t="shared" si="293"/>
        <v>0</v>
      </c>
      <c r="G1636" s="7">
        <f t="shared" si="294"/>
        <v>0</v>
      </c>
      <c r="H1636" s="7">
        <f t="shared" si="295"/>
        <v>0</v>
      </c>
      <c r="I1636" s="7">
        <f t="shared" si="296"/>
        <v>0</v>
      </c>
      <c r="J1636" s="7">
        <f t="shared" si="297"/>
        <v>0</v>
      </c>
      <c r="K1636" s="8" t="e">
        <f t="shared" si="298"/>
        <v>#N/A</v>
      </c>
      <c r="L1636" s="7" t="e">
        <f t="shared" si="299"/>
        <v>#N/A</v>
      </c>
      <c r="M1636" s="8" t="e">
        <f t="shared" si="276"/>
        <v>#N/A</v>
      </c>
      <c r="N1636" s="8" t="e">
        <f t="shared" si="277"/>
        <v>#N/A</v>
      </c>
    </row>
    <row r="1637" spans="1:14" ht="15.75" customHeight="1" x14ac:dyDescent="0.35">
      <c r="A1637" s="7">
        <f t="shared" si="289"/>
        <v>0</v>
      </c>
      <c r="B1637" s="7">
        <f t="shared" si="290"/>
        <v>0</v>
      </c>
      <c r="C1637" s="7">
        <f t="shared" si="291"/>
        <v>0</v>
      </c>
      <c r="D1637" s="7">
        <f t="shared" si="292"/>
        <v>0</v>
      </c>
      <c r="E1637" s="7" t="e">
        <f>IF('Report DCM'!$H1637="In-Stream Video","Rich Media display banner",IF('Report DCM'!$I1637&gt;'Report DCM'!$J1637,"Standard",VLOOKUP(CONCATENATE(bd_adtype,"_",bd_creativetype),tabela,2,FALSE)))</f>
        <v>#N/A</v>
      </c>
      <c r="F1637" s="7">
        <f t="shared" si="293"/>
        <v>0</v>
      </c>
      <c r="G1637" s="7">
        <f t="shared" si="294"/>
        <v>0</v>
      </c>
      <c r="H1637" s="7">
        <f t="shared" si="295"/>
        <v>0</v>
      </c>
      <c r="I1637" s="7">
        <f t="shared" si="296"/>
        <v>0</v>
      </c>
      <c r="J1637" s="7">
        <f t="shared" si="297"/>
        <v>0</v>
      </c>
      <c r="K1637" s="8" t="e">
        <f t="shared" si="298"/>
        <v>#N/A</v>
      </c>
      <c r="L1637" s="7" t="e">
        <f t="shared" si="299"/>
        <v>#N/A</v>
      </c>
      <c r="M1637" s="8" t="e">
        <f t="shared" si="276"/>
        <v>#N/A</v>
      </c>
      <c r="N1637" s="8" t="e">
        <f t="shared" si="277"/>
        <v>#N/A</v>
      </c>
    </row>
    <row r="1638" spans="1:14" ht="15.75" customHeight="1" x14ac:dyDescent="0.35">
      <c r="A1638" s="7">
        <f t="shared" si="289"/>
        <v>0</v>
      </c>
      <c r="B1638" s="7">
        <f t="shared" si="290"/>
        <v>0</v>
      </c>
      <c r="C1638" s="7">
        <f t="shared" si="291"/>
        <v>0</v>
      </c>
      <c r="D1638" s="7">
        <f t="shared" si="292"/>
        <v>0</v>
      </c>
      <c r="E1638" s="7" t="e">
        <f>IF('Report DCM'!$H1638="In-Stream Video","Rich Media display banner",IF('Report DCM'!$I1638&gt;'Report DCM'!$J1638,"Standard",VLOOKUP(CONCATENATE(bd_adtype,"_",bd_creativetype),tabela,2,FALSE)))</f>
        <v>#N/A</v>
      </c>
      <c r="F1638" s="7">
        <f t="shared" si="293"/>
        <v>0</v>
      </c>
      <c r="G1638" s="7">
        <f t="shared" si="294"/>
        <v>0</v>
      </c>
      <c r="H1638" s="7">
        <f t="shared" si="295"/>
        <v>0</v>
      </c>
      <c r="I1638" s="7">
        <f t="shared" si="296"/>
        <v>0</v>
      </c>
      <c r="J1638" s="7">
        <f t="shared" si="297"/>
        <v>0</v>
      </c>
      <c r="K1638" s="8" t="e">
        <f t="shared" si="298"/>
        <v>#N/A</v>
      </c>
      <c r="L1638" s="7" t="e">
        <f t="shared" si="299"/>
        <v>#N/A</v>
      </c>
      <c r="M1638" s="8" t="e">
        <f t="shared" si="276"/>
        <v>#N/A</v>
      </c>
      <c r="N1638" s="8" t="e">
        <f t="shared" si="277"/>
        <v>#N/A</v>
      </c>
    </row>
    <row r="1639" spans="1:14" ht="15.75" customHeight="1" x14ac:dyDescent="0.35">
      <c r="A1639" s="7">
        <f t="shared" si="289"/>
        <v>0</v>
      </c>
      <c r="B1639" s="7">
        <f t="shared" si="290"/>
        <v>0</v>
      </c>
      <c r="C1639" s="7">
        <f t="shared" si="291"/>
        <v>0</v>
      </c>
      <c r="D1639" s="7">
        <f t="shared" si="292"/>
        <v>0</v>
      </c>
      <c r="E1639" s="7" t="e">
        <f>IF('Report DCM'!$H1639="In-Stream Video","Rich Media display banner",IF('Report DCM'!$I1639&gt;'Report DCM'!$J1639,"Standard",VLOOKUP(CONCATENATE(bd_adtype,"_",bd_creativetype),tabela,2,FALSE)))</f>
        <v>#N/A</v>
      </c>
      <c r="F1639" s="7">
        <f t="shared" si="293"/>
        <v>0</v>
      </c>
      <c r="G1639" s="7">
        <f t="shared" si="294"/>
        <v>0</v>
      </c>
      <c r="H1639" s="7">
        <f t="shared" si="295"/>
        <v>0</v>
      </c>
      <c r="I1639" s="7">
        <f t="shared" si="296"/>
        <v>0</v>
      </c>
      <c r="J1639" s="7">
        <f t="shared" si="297"/>
        <v>0</v>
      </c>
      <c r="K1639" s="8" t="e">
        <f t="shared" si="298"/>
        <v>#N/A</v>
      </c>
      <c r="L1639" s="7" t="e">
        <f t="shared" si="299"/>
        <v>#N/A</v>
      </c>
      <c r="M1639" s="8" t="e">
        <f t="shared" si="276"/>
        <v>#N/A</v>
      </c>
      <c r="N1639" s="8" t="e">
        <f t="shared" si="277"/>
        <v>#N/A</v>
      </c>
    </row>
    <row r="1640" spans="1:14" ht="15.75" customHeight="1" x14ac:dyDescent="0.35">
      <c r="A1640" s="7">
        <f t="shared" si="289"/>
        <v>0</v>
      </c>
      <c r="B1640" s="7">
        <f t="shared" si="290"/>
        <v>0</v>
      </c>
      <c r="C1640" s="7">
        <f t="shared" si="291"/>
        <v>0</v>
      </c>
      <c r="D1640" s="7">
        <f t="shared" si="292"/>
        <v>0</v>
      </c>
      <c r="E1640" s="7" t="e">
        <f>IF('Report DCM'!$H1640="In-Stream Video","Rich Media display banner",IF('Report DCM'!$I1640&gt;'Report DCM'!$J1640,"Standard",VLOOKUP(CONCATENATE(bd_adtype,"_",bd_creativetype),tabela,2,FALSE)))</f>
        <v>#N/A</v>
      </c>
      <c r="F1640" s="7">
        <f t="shared" si="293"/>
        <v>0</v>
      </c>
      <c r="G1640" s="7">
        <f t="shared" si="294"/>
        <v>0</v>
      </c>
      <c r="H1640" s="7">
        <f t="shared" si="295"/>
        <v>0</v>
      </c>
      <c r="I1640" s="7">
        <f t="shared" si="296"/>
        <v>0</v>
      </c>
      <c r="J1640" s="7">
        <f t="shared" si="297"/>
        <v>0</v>
      </c>
      <c r="K1640" s="8" t="e">
        <f t="shared" si="298"/>
        <v>#N/A</v>
      </c>
      <c r="L1640" s="7" t="e">
        <f t="shared" si="299"/>
        <v>#N/A</v>
      </c>
      <c r="M1640" s="8" t="e">
        <f t="shared" si="276"/>
        <v>#N/A</v>
      </c>
      <c r="N1640" s="8" t="e">
        <f t="shared" si="277"/>
        <v>#N/A</v>
      </c>
    </row>
    <row r="1641" spans="1:14" ht="15.75" customHeight="1" x14ac:dyDescent="0.35">
      <c r="A1641" s="7">
        <f t="shared" si="289"/>
        <v>0</v>
      </c>
      <c r="B1641" s="7">
        <f t="shared" si="290"/>
        <v>0</v>
      </c>
      <c r="C1641" s="7">
        <f t="shared" si="291"/>
        <v>0</v>
      </c>
      <c r="D1641" s="7">
        <f t="shared" si="292"/>
        <v>0</v>
      </c>
      <c r="E1641" s="7" t="e">
        <f>IF('Report DCM'!$H1641="In-Stream Video","Rich Media display banner",IF('Report DCM'!$I1641&gt;'Report DCM'!$J1641,"Standard",VLOOKUP(CONCATENATE(bd_adtype,"_",bd_creativetype),tabela,2,FALSE)))</f>
        <v>#N/A</v>
      </c>
      <c r="F1641" s="7">
        <f t="shared" si="293"/>
        <v>0</v>
      </c>
      <c r="G1641" s="7">
        <f t="shared" si="294"/>
        <v>0</v>
      </c>
      <c r="H1641" s="7">
        <f t="shared" si="295"/>
        <v>0</v>
      </c>
      <c r="I1641" s="7">
        <f t="shared" si="296"/>
        <v>0</v>
      </c>
      <c r="J1641" s="7">
        <f t="shared" si="297"/>
        <v>0</v>
      </c>
      <c r="K1641" s="8" t="e">
        <f t="shared" si="298"/>
        <v>#N/A</v>
      </c>
      <c r="L1641" s="7" t="e">
        <f t="shared" si="299"/>
        <v>#N/A</v>
      </c>
      <c r="M1641" s="8" t="e">
        <f t="shared" si="276"/>
        <v>#N/A</v>
      </c>
      <c r="N1641" s="8" t="e">
        <f t="shared" si="277"/>
        <v>#N/A</v>
      </c>
    </row>
    <row r="1642" spans="1:14" ht="15.75" customHeight="1" x14ac:dyDescent="0.35">
      <c r="A1642" s="7">
        <f t="shared" si="289"/>
        <v>0</v>
      </c>
      <c r="B1642" s="7">
        <f t="shared" si="290"/>
        <v>0</v>
      </c>
      <c r="C1642" s="7">
        <f t="shared" si="291"/>
        <v>0</v>
      </c>
      <c r="D1642" s="7">
        <f t="shared" si="292"/>
        <v>0</v>
      </c>
      <c r="E1642" s="7" t="e">
        <f>IF('Report DCM'!$H1642="In-Stream Video","Rich Media display banner",IF('Report DCM'!$I1642&gt;'Report DCM'!$J1642,"Standard",VLOOKUP(CONCATENATE(bd_adtype,"_",bd_creativetype),tabela,2,FALSE)))</f>
        <v>#N/A</v>
      </c>
      <c r="F1642" s="7">
        <f t="shared" si="293"/>
        <v>0</v>
      </c>
      <c r="G1642" s="7">
        <f t="shared" si="294"/>
        <v>0</v>
      </c>
      <c r="H1642" s="7">
        <f t="shared" si="295"/>
        <v>0</v>
      </c>
      <c r="I1642" s="7">
        <f t="shared" si="296"/>
        <v>0</v>
      </c>
      <c r="J1642" s="7">
        <f t="shared" si="297"/>
        <v>0</v>
      </c>
      <c r="K1642" s="8" t="e">
        <f t="shared" si="298"/>
        <v>#N/A</v>
      </c>
      <c r="L1642" s="7" t="e">
        <f t="shared" si="299"/>
        <v>#N/A</v>
      </c>
      <c r="M1642" s="8" t="e">
        <f t="shared" si="276"/>
        <v>#N/A</v>
      </c>
      <c r="N1642" s="8" t="e">
        <f t="shared" si="277"/>
        <v>#N/A</v>
      </c>
    </row>
    <row r="1643" spans="1:14" ht="15.75" customHeight="1" x14ac:dyDescent="0.35">
      <c r="A1643" s="7">
        <f t="shared" si="289"/>
        <v>0</v>
      </c>
      <c r="B1643" s="7">
        <f t="shared" si="290"/>
        <v>0</v>
      </c>
      <c r="C1643" s="7">
        <f t="shared" si="291"/>
        <v>0</v>
      </c>
      <c r="D1643" s="7">
        <f t="shared" si="292"/>
        <v>0</v>
      </c>
      <c r="E1643" s="7" t="e">
        <f>IF('Report DCM'!$H1643="In-Stream Video","Rich Media display banner",IF('Report DCM'!$I1643&gt;'Report DCM'!$J1643,"Standard",VLOOKUP(CONCATENATE(bd_adtype,"_",bd_creativetype),tabela,2,FALSE)))</f>
        <v>#N/A</v>
      </c>
      <c r="F1643" s="7">
        <f t="shared" si="293"/>
        <v>0</v>
      </c>
      <c r="G1643" s="7">
        <f t="shared" si="294"/>
        <v>0</v>
      </c>
      <c r="H1643" s="7">
        <f t="shared" si="295"/>
        <v>0</v>
      </c>
      <c r="I1643" s="7">
        <f t="shared" si="296"/>
        <v>0</v>
      </c>
      <c r="J1643" s="7">
        <f t="shared" si="297"/>
        <v>0</v>
      </c>
      <c r="K1643" s="8" t="e">
        <f t="shared" si="298"/>
        <v>#N/A</v>
      </c>
      <c r="L1643" s="7" t="e">
        <f t="shared" si="299"/>
        <v>#N/A</v>
      </c>
      <c r="M1643" s="8" t="e">
        <f t="shared" si="276"/>
        <v>#N/A</v>
      </c>
      <c r="N1643" s="8" t="e">
        <f t="shared" si="277"/>
        <v>#N/A</v>
      </c>
    </row>
    <row r="1644" spans="1:14" ht="15.75" customHeight="1" x14ac:dyDescent="0.35">
      <c r="A1644" s="7">
        <f t="shared" si="289"/>
        <v>0</v>
      </c>
      <c r="B1644" s="7">
        <f t="shared" si="290"/>
        <v>0</v>
      </c>
      <c r="C1644" s="7">
        <f t="shared" si="291"/>
        <v>0</v>
      </c>
      <c r="D1644" s="7">
        <f t="shared" si="292"/>
        <v>0</v>
      </c>
      <c r="E1644" s="7" t="e">
        <f>IF('Report DCM'!$H1644="In-Stream Video","Rich Media display banner",IF('Report DCM'!$I1644&gt;'Report DCM'!$J1644,"Standard",VLOOKUP(CONCATENATE(bd_adtype,"_",bd_creativetype),tabela,2,FALSE)))</f>
        <v>#N/A</v>
      </c>
      <c r="F1644" s="7">
        <f t="shared" si="293"/>
        <v>0</v>
      </c>
      <c r="G1644" s="7">
        <f t="shared" si="294"/>
        <v>0</v>
      </c>
      <c r="H1644" s="7">
        <f t="shared" si="295"/>
        <v>0</v>
      </c>
      <c r="I1644" s="7">
        <f t="shared" si="296"/>
        <v>0</v>
      </c>
      <c r="J1644" s="7">
        <f t="shared" si="297"/>
        <v>0</v>
      </c>
      <c r="K1644" s="8" t="e">
        <f t="shared" si="298"/>
        <v>#N/A</v>
      </c>
      <c r="L1644" s="7" t="e">
        <f t="shared" si="299"/>
        <v>#N/A</v>
      </c>
      <c r="M1644" s="8" t="e">
        <f t="shared" si="276"/>
        <v>#N/A</v>
      </c>
      <c r="N1644" s="8" t="e">
        <f t="shared" si="277"/>
        <v>#N/A</v>
      </c>
    </row>
    <row r="1645" spans="1:14" ht="15.75" customHeight="1" x14ac:dyDescent="0.35">
      <c r="A1645" s="7">
        <f t="shared" si="289"/>
        <v>0</v>
      </c>
      <c r="B1645" s="7">
        <f t="shared" si="290"/>
        <v>0</v>
      </c>
      <c r="C1645" s="7">
        <f t="shared" si="291"/>
        <v>0</v>
      </c>
      <c r="D1645" s="7">
        <f t="shared" si="292"/>
        <v>0</v>
      </c>
      <c r="E1645" s="7" t="e">
        <f>IF('Report DCM'!$H1645="In-Stream Video","Rich Media display banner",IF('Report DCM'!$I1645&gt;'Report DCM'!$J1645,"Standard",VLOOKUP(CONCATENATE(bd_adtype,"_",bd_creativetype),tabela,2,FALSE)))</f>
        <v>#N/A</v>
      </c>
      <c r="F1645" s="7">
        <f t="shared" si="293"/>
        <v>0</v>
      </c>
      <c r="G1645" s="7">
        <f t="shared" si="294"/>
        <v>0</v>
      </c>
      <c r="H1645" s="7">
        <f t="shared" si="295"/>
        <v>0</v>
      </c>
      <c r="I1645" s="7">
        <f t="shared" si="296"/>
        <v>0</v>
      </c>
      <c r="J1645" s="7">
        <f t="shared" si="297"/>
        <v>0</v>
      </c>
      <c r="K1645" s="8" t="e">
        <f t="shared" si="298"/>
        <v>#N/A</v>
      </c>
      <c r="L1645" s="7" t="e">
        <f t="shared" si="299"/>
        <v>#N/A</v>
      </c>
      <c r="M1645" s="8" t="e">
        <f t="shared" si="276"/>
        <v>#N/A</v>
      </c>
      <c r="N1645" s="8" t="e">
        <f t="shared" si="277"/>
        <v>#N/A</v>
      </c>
    </row>
    <row r="1646" spans="1:14" ht="15.75" customHeight="1" x14ac:dyDescent="0.35">
      <c r="A1646" s="7">
        <f t="shared" si="289"/>
        <v>0</v>
      </c>
      <c r="B1646" s="7">
        <f t="shared" si="290"/>
        <v>0</v>
      </c>
      <c r="C1646" s="7">
        <f t="shared" si="291"/>
        <v>0</v>
      </c>
      <c r="D1646" s="7">
        <f t="shared" si="292"/>
        <v>0</v>
      </c>
      <c r="E1646" s="7" t="e">
        <f>IF('Report DCM'!$H1646="In-Stream Video","Rich Media display banner",IF('Report DCM'!$I1646&gt;'Report DCM'!$J1646,"Standard",VLOOKUP(CONCATENATE(bd_adtype,"_",bd_creativetype),tabela,2,FALSE)))</f>
        <v>#N/A</v>
      </c>
      <c r="F1646" s="7">
        <f t="shared" si="293"/>
        <v>0</v>
      </c>
      <c r="G1646" s="7">
        <f t="shared" si="294"/>
        <v>0</v>
      </c>
      <c r="H1646" s="7">
        <f t="shared" si="295"/>
        <v>0</v>
      </c>
      <c r="I1646" s="7">
        <f t="shared" si="296"/>
        <v>0</v>
      </c>
      <c r="J1646" s="7">
        <f t="shared" si="297"/>
        <v>0</v>
      </c>
      <c r="K1646" s="8" t="e">
        <f t="shared" si="298"/>
        <v>#N/A</v>
      </c>
      <c r="L1646" s="7" t="e">
        <f t="shared" si="299"/>
        <v>#N/A</v>
      </c>
      <c r="M1646" s="8" t="e">
        <f t="shared" si="276"/>
        <v>#N/A</v>
      </c>
      <c r="N1646" s="8" t="e">
        <f t="shared" si="277"/>
        <v>#N/A</v>
      </c>
    </row>
    <row r="1647" spans="1:14" ht="15.75" customHeight="1" x14ac:dyDescent="0.35">
      <c r="A1647" s="7">
        <f t="shared" si="289"/>
        <v>0</v>
      </c>
      <c r="B1647" s="7">
        <f t="shared" si="290"/>
        <v>0</v>
      </c>
      <c r="C1647" s="7">
        <f t="shared" si="291"/>
        <v>0</v>
      </c>
      <c r="D1647" s="7">
        <f t="shared" si="292"/>
        <v>0</v>
      </c>
      <c r="E1647" s="7" t="e">
        <f>IF('Report DCM'!$H1647="In-Stream Video","Rich Media display banner",IF('Report DCM'!$I1647&gt;'Report DCM'!$J1647,"Standard",VLOOKUP(CONCATENATE(bd_adtype,"_",bd_creativetype),tabela,2,FALSE)))</f>
        <v>#N/A</v>
      </c>
      <c r="F1647" s="7">
        <f t="shared" si="293"/>
        <v>0</v>
      </c>
      <c r="G1647" s="7">
        <f t="shared" si="294"/>
        <v>0</v>
      </c>
      <c r="H1647" s="7">
        <f t="shared" si="295"/>
        <v>0</v>
      </c>
      <c r="I1647" s="7">
        <f t="shared" si="296"/>
        <v>0</v>
      </c>
      <c r="J1647" s="7">
        <f t="shared" si="297"/>
        <v>0</v>
      </c>
      <c r="K1647" s="8" t="e">
        <f t="shared" si="298"/>
        <v>#N/A</v>
      </c>
      <c r="L1647" s="7" t="e">
        <f t="shared" si="299"/>
        <v>#N/A</v>
      </c>
      <c r="M1647" s="8" t="e">
        <f t="shared" si="276"/>
        <v>#N/A</v>
      </c>
      <c r="N1647" s="8" t="e">
        <f t="shared" si="277"/>
        <v>#N/A</v>
      </c>
    </row>
    <row r="1648" spans="1:14" ht="15.75" customHeight="1" x14ac:dyDescent="0.35">
      <c r="A1648" s="7">
        <f t="shared" si="289"/>
        <v>0</v>
      </c>
      <c r="B1648" s="7">
        <f t="shared" si="290"/>
        <v>0</v>
      </c>
      <c r="C1648" s="7">
        <f t="shared" si="291"/>
        <v>0</v>
      </c>
      <c r="D1648" s="7">
        <f t="shared" si="292"/>
        <v>0</v>
      </c>
      <c r="E1648" s="7" t="e">
        <f>IF('Report DCM'!$H1648="In-Stream Video","Rich Media display banner",IF('Report DCM'!$I1648&gt;'Report DCM'!$J1648,"Standard",VLOOKUP(CONCATENATE(bd_adtype,"_",bd_creativetype),tabela,2,FALSE)))</f>
        <v>#N/A</v>
      </c>
      <c r="F1648" s="7">
        <f t="shared" si="293"/>
        <v>0</v>
      </c>
      <c r="G1648" s="7">
        <f t="shared" si="294"/>
        <v>0</v>
      </c>
      <c r="H1648" s="7">
        <f t="shared" si="295"/>
        <v>0</v>
      </c>
      <c r="I1648" s="7">
        <f t="shared" si="296"/>
        <v>0</v>
      </c>
      <c r="J1648" s="7">
        <f t="shared" si="297"/>
        <v>0</v>
      </c>
      <c r="K1648" s="8" t="e">
        <f t="shared" si="298"/>
        <v>#N/A</v>
      </c>
      <c r="L1648" s="7" t="e">
        <f t="shared" si="299"/>
        <v>#N/A</v>
      </c>
      <c r="M1648" s="8" t="e">
        <f t="shared" si="276"/>
        <v>#N/A</v>
      </c>
      <c r="N1648" s="8" t="e">
        <f t="shared" si="277"/>
        <v>#N/A</v>
      </c>
    </row>
    <row r="1649" spans="1:14" ht="15.75" customHeight="1" x14ac:dyDescent="0.35">
      <c r="A1649" s="7">
        <f t="shared" si="289"/>
        <v>0</v>
      </c>
      <c r="B1649" s="7">
        <f t="shared" si="290"/>
        <v>0</v>
      </c>
      <c r="C1649" s="7">
        <f t="shared" si="291"/>
        <v>0</v>
      </c>
      <c r="D1649" s="7">
        <f t="shared" si="292"/>
        <v>0</v>
      </c>
      <c r="E1649" s="7" t="e">
        <f>IF('Report DCM'!$H1649="In-Stream Video","Rich Media display banner",IF('Report DCM'!$I1649&gt;'Report DCM'!$J1649,"Standard",VLOOKUP(CONCATENATE(bd_adtype,"_",bd_creativetype),tabela,2,FALSE)))</f>
        <v>#N/A</v>
      </c>
      <c r="F1649" s="7">
        <f t="shared" si="293"/>
        <v>0</v>
      </c>
      <c r="G1649" s="7">
        <f t="shared" si="294"/>
        <v>0</v>
      </c>
      <c r="H1649" s="7">
        <f t="shared" si="295"/>
        <v>0</v>
      </c>
      <c r="I1649" s="7">
        <f t="shared" si="296"/>
        <v>0</v>
      </c>
      <c r="J1649" s="7">
        <f t="shared" si="297"/>
        <v>0</v>
      </c>
      <c r="K1649" s="8" t="e">
        <f t="shared" si="298"/>
        <v>#N/A</v>
      </c>
      <c r="L1649" s="7" t="e">
        <f t="shared" si="299"/>
        <v>#N/A</v>
      </c>
      <c r="M1649" s="8" t="e">
        <f t="shared" si="276"/>
        <v>#N/A</v>
      </c>
      <c r="N1649" s="8" t="e">
        <f t="shared" si="277"/>
        <v>#N/A</v>
      </c>
    </row>
    <row r="1650" spans="1:14" ht="15.75" customHeight="1" x14ac:dyDescent="0.35">
      <c r="A1650" s="7">
        <f t="shared" si="289"/>
        <v>0</v>
      </c>
      <c r="B1650" s="7">
        <f t="shared" si="290"/>
        <v>0</v>
      </c>
      <c r="C1650" s="7">
        <f t="shared" si="291"/>
        <v>0</v>
      </c>
      <c r="D1650" s="7">
        <f t="shared" si="292"/>
        <v>0</v>
      </c>
      <c r="E1650" s="7" t="e">
        <f>IF('Report DCM'!$H1650="In-Stream Video","Rich Media display banner",IF('Report DCM'!$I1650&gt;'Report DCM'!$J1650,"Standard",VLOOKUP(CONCATENATE(bd_adtype,"_",bd_creativetype),tabela,2,FALSE)))</f>
        <v>#N/A</v>
      </c>
      <c r="F1650" s="7">
        <f t="shared" si="293"/>
        <v>0</v>
      </c>
      <c r="G1650" s="7">
        <f t="shared" si="294"/>
        <v>0</v>
      </c>
      <c r="H1650" s="7">
        <f t="shared" si="295"/>
        <v>0</v>
      </c>
      <c r="I1650" s="7">
        <f t="shared" si="296"/>
        <v>0</v>
      </c>
      <c r="J1650" s="7">
        <f t="shared" si="297"/>
        <v>0</v>
      </c>
      <c r="K1650" s="8" t="e">
        <f t="shared" si="298"/>
        <v>#N/A</v>
      </c>
      <c r="L1650" s="7" t="e">
        <f t="shared" si="299"/>
        <v>#N/A</v>
      </c>
      <c r="M1650" s="8" t="e">
        <f t="shared" si="276"/>
        <v>#N/A</v>
      </c>
      <c r="N1650" s="8" t="e">
        <f t="shared" si="277"/>
        <v>#N/A</v>
      </c>
    </row>
    <row r="1651" spans="1:14" ht="15.75" customHeight="1" x14ac:dyDescent="0.35">
      <c r="A1651" s="7">
        <f t="shared" si="289"/>
        <v>0</v>
      </c>
      <c r="B1651" s="7">
        <f t="shared" si="290"/>
        <v>0</v>
      </c>
      <c r="C1651" s="7">
        <f t="shared" si="291"/>
        <v>0</v>
      </c>
      <c r="D1651" s="7">
        <f t="shared" si="292"/>
        <v>0</v>
      </c>
      <c r="E1651" s="7" t="e">
        <f>IF('Report DCM'!$H1651="In-Stream Video","Rich Media display banner",IF('Report DCM'!$I1651&gt;'Report DCM'!$J1651,"Standard",VLOOKUP(CONCATENATE(bd_adtype,"_",bd_creativetype),tabela,2,FALSE)))</f>
        <v>#N/A</v>
      </c>
      <c r="F1651" s="7">
        <f t="shared" si="293"/>
        <v>0</v>
      </c>
      <c r="G1651" s="7">
        <f t="shared" si="294"/>
        <v>0</v>
      </c>
      <c r="H1651" s="7">
        <f t="shared" si="295"/>
        <v>0</v>
      </c>
      <c r="I1651" s="7">
        <f t="shared" si="296"/>
        <v>0</v>
      </c>
      <c r="J1651" s="7">
        <f t="shared" si="297"/>
        <v>0</v>
      </c>
      <c r="K1651" s="8" t="e">
        <f t="shared" si="298"/>
        <v>#N/A</v>
      </c>
      <c r="L1651" s="7" t="e">
        <f t="shared" si="299"/>
        <v>#N/A</v>
      </c>
      <c r="M1651" s="8" t="e">
        <f t="shared" si="276"/>
        <v>#N/A</v>
      </c>
      <c r="N1651" s="8" t="e">
        <f t="shared" si="277"/>
        <v>#N/A</v>
      </c>
    </row>
    <row r="1652" spans="1:14" ht="15.75" customHeight="1" x14ac:dyDescent="0.35">
      <c r="A1652" s="7">
        <f t="shared" si="289"/>
        <v>0</v>
      </c>
      <c r="B1652" s="7">
        <f t="shared" si="290"/>
        <v>0</v>
      </c>
      <c r="C1652" s="7">
        <f t="shared" si="291"/>
        <v>0</v>
      </c>
      <c r="D1652" s="7">
        <f t="shared" si="292"/>
        <v>0</v>
      </c>
      <c r="E1652" s="7" t="e">
        <f>IF('Report DCM'!$H1652="In-Stream Video","Rich Media display banner",IF('Report DCM'!$I1652&gt;'Report DCM'!$J1652,"Standard",VLOOKUP(CONCATENATE(bd_adtype,"_",bd_creativetype),tabela,2,FALSE)))</f>
        <v>#N/A</v>
      </c>
      <c r="F1652" s="7">
        <f t="shared" si="293"/>
        <v>0</v>
      </c>
      <c r="G1652" s="7">
        <f t="shared" si="294"/>
        <v>0</v>
      </c>
      <c r="H1652" s="7">
        <f t="shared" si="295"/>
        <v>0</v>
      </c>
      <c r="I1652" s="7">
        <f t="shared" si="296"/>
        <v>0</v>
      </c>
      <c r="J1652" s="7">
        <f t="shared" si="297"/>
        <v>0</v>
      </c>
      <c r="K1652" s="8" t="e">
        <f t="shared" si="298"/>
        <v>#N/A</v>
      </c>
      <c r="L1652" s="7" t="e">
        <f t="shared" si="299"/>
        <v>#N/A</v>
      </c>
      <c r="M1652" s="8" t="e">
        <f t="shared" si="276"/>
        <v>#N/A</v>
      </c>
      <c r="N1652" s="8" t="e">
        <f t="shared" si="277"/>
        <v>#N/A</v>
      </c>
    </row>
    <row r="1653" spans="1:14" ht="15.75" customHeight="1" x14ac:dyDescent="0.35">
      <c r="A1653" s="7">
        <f t="shared" si="289"/>
        <v>0</v>
      </c>
      <c r="B1653" s="7">
        <f t="shared" si="290"/>
        <v>0</v>
      </c>
      <c r="C1653" s="7">
        <f t="shared" si="291"/>
        <v>0</v>
      </c>
      <c r="D1653" s="7">
        <f t="shared" si="292"/>
        <v>0</v>
      </c>
      <c r="E1653" s="7" t="e">
        <f>IF('Report DCM'!$H1653="In-Stream Video","Rich Media display banner",IF('Report DCM'!$I1653&gt;'Report DCM'!$J1653,"Standard",VLOOKUP(CONCATENATE(bd_adtype,"_",bd_creativetype),tabela,2,FALSE)))</f>
        <v>#N/A</v>
      </c>
      <c r="F1653" s="7">
        <f t="shared" si="293"/>
        <v>0</v>
      </c>
      <c r="G1653" s="7">
        <f t="shared" si="294"/>
        <v>0</v>
      </c>
      <c r="H1653" s="7">
        <f t="shared" si="295"/>
        <v>0</v>
      </c>
      <c r="I1653" s="7">
        <f t="shared" si="296"/>
        <v>0</v>
      </c>
      <c r="J1653" s="7">
        <f t="shared" si="297"/>
        <v>0</v>
      </c>
      <c r="K1653" s="8" t="e">
        <f t="shared" si="298"/>
        <v>#N/A</v>
      </c>
      <c r="L1653" s="7" t="e">
        <f t="shared" si="299"/>
        <v>#N/A</v>
      </c>
      <c r="M1653" s="8" t="e">
        <f t="shared" si="276"/>
        <v>#N/A</v>
      </c>
      <c r="N1653" s="8" t="e">
        <f t="shared" si="277"/>
        <v>#N/A</v>
      </c>
    </row>
    <row r="1654" spans="1:14" ht="15.75" customHeight="1" x14ac:dyDescent="0.35">
      <c r="A1654" s="7">
        <f t="shared" si="289"/>
        <v>0</v>
      </c>
      <c r="B1654" s="7">
        <f t="shared" si="290"/>
        <v>0</v>
      </c>
      <c r="C1654" s="7">
        <f t="shared" si="291"/>
        <v>0</v>
      </c>
      <c r="D1654" s="7">
        <f t="shared" si="292"/>
        <v>0</v>
      </c>
      <c r="E1654" s="7" t="e">
        <f>IF('Report DCM'!$H1654="In-Stream Video","Rich Media display banner",IF('Report DCM'!$I1654&gt;'Report DCM'!$J1654,"Standard",VLOOKUP(CONCATENATE(bd_adtype,"_",bd_creativetype),tabela,2,FALSE)))</f>
        <v>#N/A</v>
      </c>
      <c r="F1654" s="7">
        <f t="shared" si="293"/>
        <v>0</v>
      </c>
      <c r="G1654" s="7">
        <f t="shared" si="294"/>
        <v>0</v>
      </c>
      <c r="H1654" s="7">
        <f t="shared" si="295"/>
        <v>0</v>
      </c>
      <c r="I1654" s="7">
        <f t="shared" si="296"/>
        <v>0</v>
      </c>
      <c r="J1654" s="7">
        <f t="shared" si="297"/>
        <v>0</v>
      </c>
      <c r="K1654" s="8" t="e">
        <f t="shared" si="298"/>
        <v>#N/A</v>
      </c>
      <c r="L1654" s="7" t="e">
        <f t="shared" si="299"/>
        <v>#N/A</v>
      </c>
      <c r="M1654" s="8" t="e">
        <f t="shared" si="276"/>
        <v>#N/A</v>
      </c>
      <c r="N1654" s="8" t="e">
        <f t="shared" si="277"/>
        <v>#N/A</v>
      </c>
    </row>
    <row r="1655" spans="1:14" ht="15.75" customHeight="1" x14ac:dyDescent="0.35">
      <c r="A1655" s="7">
        <f t="shared" si="289"/>
        <v>0</v>
      </c>
      <c r="B1655" s="7">
        <f t="shared" si="290"/>
        <v>0</v>
      </c>
      <c r="C1655" s="7">
        <f t="shared" si="291"/>
        <v>0</v>
      </c>
      <c r="D1655" s="7">
        <f t="shared" si="292"/>
        <v>0</v>
      </c>
      <c r="E1655" s="7" t="e">
        <f>IF('Report DCM'!$H1655="In-Stream Video","Rich Media display banner",IF('Report DCM'!$I1655&gt;'Report DCM'!$J1655,"Standard",VLOOKUP(CONCATENATE(bd_adtype,"_",bd_creativetype),tabela,2,FALSE)))</f>
        <v>#N/A</v>
      </c>
      <c r="F1655" s="7">
        <f t="shared" si="293"/>
        <v>0</v>
      </c>
      <c r="G1655" s="7">
        <f t="shared" si="294"/>
        <v>0</v>
      </c>
      <c r="H1655" s="7">
        <f t="shared" si="295"/>
        <v>0</v>
      </c>
      <c r="I1655" s="7">
        <f t="shared" si="296"/>
        <v>0</v>
      </c>
      <c r="J1655" s="7">
        <f t="shared" si="297"/>
        <v>0</v>
      </c>
      <c r="K1655" s="8" t="e">
        <f t="shared" si="298"/>
        <v>#N/A</v>
      </c>
      <c r="L1655" s="7" t="e">
        <f t="shared" si="299"/>
        <v>#N/A</v>
      </c>
      <c r="M1655" s="8" t="e">
        <f t="shared" si="276"/>
        <v>#N/A</v>
      </c>
      <c r="N1655" s="8" t="e">
        <f t="shared" si="277"/>
        <v>#N/A</v>
      </c>
    </row>
    <row r="1656" spans="1:14" ht="15.75" customHeight="1" x14ac:dyDescent="0.35">
      <c r="A1656" s="7">
        <f t="shared" si="289"/>
        <v>0</v>
      </c>
      <c r="B1656" s="7">
        <f t="shared" si="290"/>
        <v>0</v>
      </c>
      <c r="C1656" s="7">
        <f t="shared" si="291"/>
        <v>0</v>
      </c>
      <c r="D1656" s="7">
        <f t="shared" si="292"/>
        <v>0</v>
      </c>
      <c r="E1656" s="7" t="e">
        <f>IF('Report DCM'!$H1656="In-Stream Video","Rich Media display banner",IF('Report DCM'!$I1656&gt;'Report DCM'!$J1656,"Standard",VLOOKUP(CONCATENATE(bd_adtype,"_",bd_creativetype),tabela,2,FALSE)))</f>
        <v>#N/A</v>
      </c>
      <c r="F1656" s="7">
        <f t="shared" si="293"/>
        <v>0</v>
      </c>
      <c r="G1656" s="7">
        <f t="shared" si="294"/>
        <v>0</v>
      </c>
      <c r="H1656" s="7">
        <f t="shared" si="295"/>
        <v>0</v>
      </c>
      <c r="I1656" s="7">
        <f t="shared" si="296"/>
        <v>0</v>
      </c>
      <c r="J1656" s="7">
        <f t="shared" si="297"/>
        <v>0</v>
      </c>
      <c r="K1656" s="8" t="e">
        <f t="shared" si="298"/>
        <v>#N/A</v>
      </c>
      <c r="L1656" s="7" t="e">
        <f t="shared" si="299"/>
        <v>#N/A</v>
      </c>
      <c r="M1656" s="8" t="e">
        <f t="shared" si="276"/>
        <v>#N/A</v>
      </c>
      <c r="N1656" s="8" t="e">
        <f t="shared" si="277"/>
        <v>#N/A</v>
      </c>
    </row>
    <row r="1657" spans="1:14" ht="15.75" customHeight="1" x14ac:dyDescent="0.35">
      <c r="A1657" s="7">
        <f t="shared" si="289"/>
        <v>0</v>
      </c>
      <c r="B1657" s="7">
        <f t="shared" si="290"/>
        <v>0</v>
      </c>
      <c r="C1657" s="7">
        <f t="shared" si="291"/>
        <v>0</v>
      </c>
      <c r="D1657" s="7">
        <f t="shared" si="292"/>
        <v>0</v>
      </c>
      <c r="E1657" s="7" t="e">
        <f>IF('Report DCM'!$H1657="In-Stream Video","Rich Media display banner",IF('Report DCM'!$I1657&gt;'Report DCM'!$J1657,"Standard",VLOOKUP(CONCATENATE(bd_adtype,"_",bd_creativetype),tabela,2,FALSE)))</f>
        <v>#N/A</v>
      </c>
      <c r="F1657" s="7">
        <f t="shared" si="293"/>
        <v>0</v>
      </c>
      <c r="G1657" s="7">
        <f t="shared" si="294"/>
        <v>0</v>
      </c>
      <c r="H1657" s="7">
        <f t="shared" si="295"/>
        <v>0</v>
      </c>
      <c r="I1657" s="7">
        <f t="shared" si="296"/>
        <v>0</v>
      </c>
      <c r="J1657" s="7">
        <f t="shared" si="297"/>
        <v>0</v>
      </c>
      <c r="K1657" s="8" t="e">
        <f t="shared" si="298"/>
        <v>#N/A</v>
      </c>
      <c r="L1657" s="7" t="e">
        <f t="shared" si="299"/>
        <v>#N/A</v>
      </c>
      <c r="M1657" s="8" t="e">
        <f t="shared" si="276"/>
        <v>#N/A</v>
      </c>
      <c r="N1657" s="8" t="e">
        <f t="shared" si="277"/>
        <v>#N/A</v>
      </c>
    </row>
    <row r="1658" spans="1:14" ht="15.75" customHeight="1" x14ac:dyDescent="0.35">
      <c r="A1658" s="7">
        <f t="shared" si="289"/>
        <v>0</v>
      </c>
      <c r="B1658" s="7">
        <f t="shared" si="290"/>
        <v>0</v>
      </c>
      <c r="C1658" s="7">
        <f t="shared" si="291"/>
        <v>0</v>
      </c>
      <c r="D1658" s="7">
        <f t="shared" si="292"/>
        <v>0</v>
      </c>
      <c r="E1658" s="7" t="e">
        <f>IF('Report DCM'!$H1658="In-Stream Video","Rich Media display banner",IF('Report DCM'!$I1658&gt;'Report DCM'!$J1658,"Standard",VLOOKUP(CONCATENATE(bd_adtype,"_",bd_creativetype),tabela,2,FALSE)))</f>
        <v>#N/A</v>
      </c>
      <c r="F1658" s="7">
        <f t="shared" si="293"/>
        <v>0</v>
      </c>
      <c r="G1658" s="7">
        <f t="shared" si="294"/>
        <v>0</v>
      </c>
      <c r="H1658" s="7">
        <f t="shared" si="295"/>
        <v>0</v>
      </c>
      <c r="I1658" s="7">
        <f t="shared" si="296"/>
        <v>0</v>
      </c>
      <c r="J1658" s="7">
        <f t="shared" si="297"/>
        <v>0</v>
      </c>
      <c r="K1658" s="8" t="e">
        <f t="shared" si="298"/>
        <v>#N/A</v>
      </c>
      <c r="L1658" s="7" t="e">
        <f t="shared" si="299"/>
        <v>#N/A</v>
      </c>
      <c r="M1658" s="8" t="e">
        <f t="shared" si="276"/>
        <v>#N/A</v>
      </c>
      <c r="N1658" s="8" t="e">
        <f t="shared" si="277"/>
        <v>#N/A</v>
      </c>
    </row>
    <row r="1659" spans="1:14" ht="15.75" customHeight="1" x14ac:dyDescent="0.35">
      <c r="A1659" s="7">
        <f t="shared" si="289"/>
        <v>0</v>
      </c>
      <c r="B1659" s="7">
        <f t="shared" si="290"/>
        <v>0</v>
      </c>
      <c r="C1659" s="7">
        <f t="shared" si="291"/>
        <v>0</v>
      </c>
      <c r="D1659" s="7">
        <f t="shared" si="292"/>
        <v>0</v>
      </c>
      <c r="E1659" s="7" t="e">
        <f>IF('Report DCM'!$H1659="In-Stream Video","Rich Media display banner",IF('Report DCM'!$I1659&gt;'Report DCM'!$J1659,"Standard",VLOOKUP(CONCATENATE(bd_adtype,"_",bd_creativetype),tabela,2,FALSE)))</f>
        <v>#N/A</v>
      </c>
      <c r="F1659" s="7">
        <f t="shared" si="293"/>
        <v>0</v>
      </c>
      <c r="G1659" s="7">
        <f t="shared" si="294"/>
        <v>0</v>
      </c>
      <c r="H1659" s="7">
        <f t="shared" si="295"/>
        <v>0</v>
      </c>
      <c r="I1659" s="7">
        <f t="shared" si="296"/>
        <v>0</v>
      </c>
      <c r="J1659" s="7">
        <f t="shared" si="297"/>
        <v>0</v>
      </c>
      <c r="K1659" s="8" t="e">
        <f t="shared" si="298"/>
        <v>#N/A</v>
      </c>
      <c r="L1659" s="7" t="e">
        <f t="shared" si="299"/>
        <v>#N/A</v>
      </c>
      <c r="M1659" s="8" t="e">
        <f t="shared" si="276"/>
        <v>#N/A</v>
      </c>
      <c r="N1659" s="8" t="e">
        <f t="shared" si="277"/>
        <v>#N/A</v>
      </c>
    </row>
    <row r="1660" spans="1:14" ht="15.75" customHeight="1" x14ac:dyDescent="0.35">
      <c r="A1660" s="7">
        <f t="shared" si="289"/>
        <v>0</v>
      </c>
      <c r="B1660" s="7">
        <f t="shared" si="290"/>
        <v>0</v>
      </c>
      <c r="C1660" s="7">
        <f t="shared" si="291"/>
        <v>0</v>
      </c>
      <c r="D1660" s="7">
        <f t="shared" si="292"/>
        <v>0</v>
      </c>
      <c r="E1660" s="7" t="e">
        <f>IF('Report DCM'!$H1660="In-Stream Video","Rich Media display banner",IF('Report DCM'!$I1660&gt;'Report DCM'!$J1660,"Standard",VLOOKUP(CONCATENATE(bd_adtype,"_",bd_creativetype),tabela,2,FALSE)))</f>
        <v>#N/A</v>
      </c>
      <c r="F1660" s="7">
        <f t="shared" si="293"/>
        <v>0</v>
      </c>
      <c r="G1660" s="7">
        <f t="shared" si="294"/>
        <v>0</v>
      </c>
      <c r="H1660" s="7">
        <f t="shared" si="295"/>
        <v>0</v>
      </c>
      <c r="I1660" s="7">
        <f t="shared" si="296"/>
        <v>0</v>
      </c>
      <c r="J1660" s="7">
        <f t="shared" si="297"/>
        <v>0</v>
      </c>
      <c r="K1660" s="8" t="e">
        <f t="shared" si="298"/>
        <v>#N/A</v>
      </c>
      <c r="L1660" s="7" t="e">
        <f t="shared" si="299"/>
        <v>#N/A</v>
      </c>
      <c r="M1660" s="8" t="e">
        <f t="shared" si="276"/>
        <v>#N/A</v>
      </c>
      <c r="N1660" s="8" t="e">
        <f t="shared" si="277"/>
        <v>#N/A</v>
      </c>
    </row>
    <row r="1661" spans="1:14" ht="15.75" customHeight="1" x14ac:dyDescent="0.35">
      <c r="A1661" s="7">
        <f t="shared" si="289"/>
        <v>0</v>
      </c>
      <c r="B1661" s="7">
        <f t="shared" si="290"/>
        <v>0</v>
      </c>
      <c r="C1661" s="7">
        <f t="shared" si="291"/>
        <v>0</v>
      </c>
      <c r="D1661" s="7">
        <f t="shared" si="292"/>
        <v>0</v>
      </c>
      <c r="E1661" s="7" t="e">
        <f>IF('Report DCM'!$H1661="In-Stream Video","Rich Media display banner",IF('Report DCM'!$I1661&gt;'Report DCM'!$J1661,"Standard",VLOOKUP(CONCATENATE(bd_adtype,"_",bd_creativetype),tabela,2,FALSE)))</f>
        <v>#N/A</v>
      </c>
      <c r="F1661" s="7">
        <f t="shared" si="293"/>
        <v>0</v>
      </c>
      <c r="G1661" s="7">
        <f t="shared" si="294"/>
        <v>0</v>
      </c>
      <c r="H1661" s="7">
        <f t="shared" si="295"/>
        <v>0</v>
      </c>
      <c r="I1661" s="7">
        <f t="shared" si="296"/>
        <v>0</v>
      </c>
      <c r="J1661" s="7">
        <f t="shared" si="297"/>
        <v>0</v>
      </c>
      <c r="K1661" s="8" t="e">
        <f t="shared" si="298"/>
        <v>#N/A</v>
      </c>
      <c r="L1661" s="7" t="e">
        <f t="shared" si="299"/>
        <v>#N/A</v>
      </c>
      <c r="M1661" s="8" t="e">
        <f t="shared" si="276"/>
        <v>#N/A</v>
      </c>
      <c r="N1661" s="8" t="e">
        <f t="shared" si="277"/>
        <v>#N/A</v>
      </c>
    </row>
    <row r="1662" spans="1:14" ht="15.75" customHeight="1" x14ac:dyDescent="0.35">
      <c r="A1662" s="7">
        <f t="shared" si="289"/>
        <v>0</v>
      </c>
      <c r="B1662" s="7">
        <f t="shared" si="290"/>
        <v>0</v>
      </c>
      <c r="C1662" s="7">
        <f t="shared" si="291"/>
        <v>0</v>
      </c>
      <c r="D1662" s="7">
        <f t="shared" si="292"/>
        <v>0</v>
      </c>
      <c r="E1662" s="7" t="e">
        <f>IF('Report DCM'!$H1662="In-Stream Video","Rich Media display banner",IF('Report DCM'!$I1662&gt;'Report DCM'!$J1662,"Standard",VLOOKUP(CONCATENATE(bd_adtype,"_",bd_creativetype),tabela,2,FALSE)))</f>
        <v>#N/A</v>
      </c>
      <c r="F1662" s="7">
        <f t="shared" si="293"/>
        <v>0</v>
      </c>
      <c r="G1662" s="7">
        <f t="shared" si="294"/>
        <v>0</v>
      </c>
      <c r="H1662" s="7">
        <f t="shared" si="295"/>
        <v>0</v>
      </c>
      <c r="I1662" s="7">
        <f t="shared" si="296"/>
        <v>0</v>
      </c>
      <c r="J1662" s="7">
        <f t="shared" si="297"/>
        <v>0</v>
      </c>
      <c r="K1662" s="8" t="e">
        <f t="shared" si="298"/>
        <v>#N/A</v>
      </c>
      <c r="L1662" s="7" t="e">
        <f t="shared" si="299"/>
        <v>#N/A</v>
      </c>
      <c r="M1662" s="8" t="e">
        <f t="shared" si="276"/>
        <v>#N/A</v>
      </c>
      <c r="N1662" s="8" t="e">
        <f t="shared" si="277"/>
        <v>#N/A</v>
      </c>
    </row>
    <row r="1663" spans="1:14" ht="15.75" customHeight="1" x14ac:dyDescent="0.35">
      <c r="A1663" s="7">
        <f t="shared" si="289"/>
        <v>0</v>
      </c>
      <c r="B1663" s="7">
        <f t="shared" si="290"/>
        <v>0</v>
      </c>
      <c r="C1663" s="7">
        <f t="shared" si="291"/>
        <v>0</v>
      </c>
      <c r="D1663" s="7">
        <f t="shared" si="292"/>
        <v>0</v>
      </c>
      <c r="E1663" s="7" t="e">
        <f>IF('Report DCM'!$H1663="In-Stream Video","Rich Media display banner",IF('Report DCM'!$I1663&gt;'Report DCM'!$J1663,"Standard",VLOOKUP(CONCATENATE(bd_adtype,"_",bd_creativetype),tabela,2,FALSE)))</f>
        <v>#N/A</v>
      </c>
      <c r="F1663" s="7">
        <f t="shared" si="293"/>
        <v>0</v>
      </c>
      <c r="G1663" s="7">
        <f t="shared" si="294"/>
        <v>0</v>
      </c>
      <c r="H1663" s="7">
        <f t="shared" si="295"/>
        <v>0</v>
      </c>
      <c r="I1663" s="7">
        <f t="shared" si="296"/>
        <v>0</v>
      </c>
      <c r="J1663" s="7">
        <f t="shared" si="297"/>
        <v>0</v>
      </c>
      <c r="K1663" s="8" t="e">
        <f t="shared" si="298"/>
        <v>#N/A</v>
      </c>
      <c r="L1663" s="7" t="e">
        <f t="shared" si="299"/>
        <v>#N/A</v>
      </c>
      <c r="M1663" s="8" t="e">
        <f t="shared" si="276"/>
        <v>#N/A</v>
      </c>
      <c r="N1663" s="8" t="e">
        <f t="shared" si="277"/>
        <v>#N/A</v>
      </c>
    </row>
    <row r="1664" spans="1:14" ht="15.75" customHeight="1" x14ac:dyDescent="0.35">
      <c r="A1664" s="7">
        <f t="shared" si="289"/>
        <v>0</v>
      </c>
      <c r="B1664" s="7">
        <f t="shared" si="290"/>
        <v>0</v>
      </c>
      <c r="C1664" s="7">
        <f t="shared" si="291"/>
        <v>0</v>
      </c>
      <c r="D1664" s="7">
        <f t="shared" si="292"/>
        <v>0</v>
      </c>
      <c r="E1664" s="7" t="e">
        <f>IF('Report DCM'!$H1664="In-Stream Video","Rich Media display banner",IF('Report DCM'!$I1664&gt;'Report DCM'!$J1664,"Standard",VLOOKUP(CONCATENATE(bd_adtype,"_",bd_creativetype),tabela,2,FALSE)))</f>
        <v>#N/A</v>
      </c>
      <c r="F1664" s="7">
        <f t="shared" si="293"/>
        <v>0</v>
      </c>
      <c r="G1664" s="7">
        <f t="shared" si="294"/>
        <v>0</v>
      </c>
      <c r="H1664" s="7">
        <f t="shared" si="295"/>
        <v>0</v>
      </c>
      <c r="I1664" s="7">
        <f t="shared" si="296"/>
        <v>0</v>
      </c>
      <c r="J1664" s="7">
        <f t="shared" si="297"/>
        <v>0</v>
      </c>
      <c r="K1664" s="8" t="e">
        <f t="shared" si="298"/>
        <v>#N/A</v>
      </c>
      <c r="L1664" s="7" t="e">
        <f t="shared" si="299"/>
        <v>#N/A</v>
      </c>
      <c r="M1664" s="8" t="e">
        <f t="shared" si="276"/>
        <v>#N/A</v>
      </c>
      <c r="N1664" s="8" t="e">
        <f t="shared" si="277"/>
        <v>#N/A</v>
      </c>
    </row>
    <row r="1665" spans="1:14" ht="15.75" customHeight="1" x14ac:dyDescent="0.35">
      <c r="A1665" s="7">
        <f t="shared" si="289"/>
        <v>0</v>
      </c>
      <c r="B1665" s="7">
        <f t="shared" si="290"/>
        <v>0</v>
      </c>
      <c r="C1665" s="7">
        <f t="shared" si="291"/>
        <v>0</v>
      </c>
      <c r="D1665" s="7">
        <f t="shared" si="292"/>
        <v>0</v>
      </c>
      <c r="E1665" s="7" t="e">
        <f>IF('Report DCM'!$H1665="In-Stream Video","Rich Media display banner",IF('Report DCM'!$I1665&gt;'Report DCM'!$J1665,"Standard",VLOOKUP(CONCATENATE(bd_adtype,"_",bd_creativetype),tabela,2,FALSE)))</f>
        <v>#N/A</v>
      </c>
      <c r="F1665" s="7">
        <f t="shared" si="293"/>
        <v>0</v>
      </c>
      <c r="G1665" s="7">
        <f t="shared" si="294"/>
        <v>0</v>
      </c>
      <c r="H1665" s="7">
        <f t="shared" si="295"/>
        <v>0</v>
      </c>
      <c r="I1665" s="7">
        <f t="shared" si="296"/>
        <v>0</v>
      </c>
      <c r="J1665" s="7">
        <f t="shared" si="297"/>
        <v>0</v>
      </c>
      <c r="K1665" s="8" t="e">
        <f t="shared" si="298"/>
        <v>#N/A</v>
      </c>
      <c r="L1665" s="7" t="e">
        <f t="shared" si="299"/>
        <v>#N/A</v>
      </c>
      <c r="M1665" s="8" t="e">
        <f t="shared" si="276"/>
        <v>#N/A</v>
      </c>
      <c r="N1665" s="8" t="e">
        <f t="shared" si="277"/>
        <v>#N/A</v>
      </c>
    </row>
    <row r="1666" spans="1:14" ht="15.75" customHeight="1" x14ac:dyDescent="0.35">
      <c r="A1666" s="7">
        <f t="shared" ref="A1666:A1729" si="300">bd_campaign</f>
        <v>0</v>
      </c>
      <c r="B1666" s="7">
        <f t="shared" ref="B1666:B1729" si="301">bd_site</f>
        <v>0</v>
      </c>
      <c r="C1666" s="7">
        <f t="shared" ref="C1666:C1729" si="302">bd_placement</f>
        <v>0</v>
      </c>
      <c r="D1666" s="7">
        <f t="shared" ref="D1666:D1729" si="303">bd_placementID</f>
        <v>0</v>
      </c>
      <c r="E1666" s="7" t="e">
        <f>IF('Report DCM'!$H1666="In-Stream Video","Rich Media display banner",IF('Report DCM'!$I1666&gt;'Report DCM'!$J1666,"Standard",VLOOKUP(CONCATENATE(bd_adtype,"_",bd_creativetype),tabela,2,FALSE)))</f>
        <v>#N/A</v>
      </c>
      <c r="F1666" s="7">
        <f t="shared" ref="F1666:F1729" si="304">bd_ad</f>
        <v>0</v>
      </c>
      <c r="G1666" s="7">
        <f t="shared" ref="G1666:G1729" si="305">bd_adid</f>
        <v>0</v>
      </c>
      <c r="H1666" s="7">
        <f t="shared" ref="H1666:H1729" si="306">bd_creativetype</f>
        <v>0</v>
      </c>
      <c r="I1666" s="7">
        <f t="shared" ref="I1666:I1729" si="307">bd_impression</f>
        <v>0</v>
      </c>
      <c r="J1666" s="7">
        <f t="shared" ref="J1666:J1729" si="308">bd_clicks</f>
        <v>0</v>
      </c>
      <c r="K1666" s="8" t="e">
        <f t="shared" ref="K1666:K1729" si="309">VLOOKUP(E1666,tabela,2,FALSE)</f>
        <v>#N/A</v>
      </c>
      <c r="L1666" s="7" t="e">
        <f t="shared" ref="L1666:L1729" si="310">VLOOKUP(E1666,tabela,3,FALSE)</f>
        <v>#N/A</v>
      </c>
      <c r="M1666" s="8" t="e">
        <f t="shared" si="276"/>
        <v>#N/A</v>
      </c>
      <c r="N1666" s="8" t="e">
        <f t="shared" si="277"/>
        <v>#N/A</v>
      </c>
    </row>
    <row r="1667" spans="1:14" ht="15.75" customHeight="1" x14ac:dyDescent="0.35">
      <c r="A1667" s="7">
        <f t="shared" si="300"/>
        <v>0</v>
      </c>
      <c r="B1667" s="7">
        <f t="shared" si="301"/>
        <v>0</v>
      </c>
      <c r="C1667" s="7">
        <f t="shared" si="302"/>
        <v>0</v>
      </c>
      <c r="D1667" s="7">
        <f t="shared" si="303"/>
        <v>0</v>
      </c>
      <c r="E1667" s="7" t="e">
        <f>IF('Report DCM'!$H1667="In-Stream Video","Rich Media display banner",IF('Report DCM'!$I1667&gt;'Report DCM'!$J1667,"Standard",VLOOKUP(CONCATENATE(bd_adtype,"_",bd_creativetype),tabela,2,FALSE)))</f>
        <v>#N/A</v>
      </c>
      <c r="F1667" s="7">
        <f t="shared" si="304"/>
        <v>0</v>
      </c>
      <c r="G1667" s="7">
        <f t="shared" si="305"/>
        <v>0</v>
      </c>
      <c r="H1667" s="7">
        <f t="shared" si="306"/>
        <v>0</v>
      </c>
      <c r="I1667" s="7">
        <f t="shared" si="307"/>
        <v>0</v>
      </c>
      <c r="J1667" s="7">
        <f t="shared" si="308"/>
        <v>0</v>
      </c>
      <c r="K1667" s="8" t="e">
        <f t="shared" si="309"/>
        <v>#N/A</v>
      </c>
      <c r="L1667" s="7" t="e">
        <f t="shared" si="310"/>
        <v>#N/A</v>
      </c>
      <c r="M1667" s="8" t="e">
        <f t="shared" si="276"/>
        <v>#N/A</v>
      </c>
      <c r="N1667" s="8" t="e">
        <f t="shared" si="277"/>
        <v>#N/A</v>
      </c>
    </row>
    <row r="1668" spans="1:14" ht="15.75" customHeight="1" x14ac:dyDescent="0.35">
      <c r="A1668" s="7">
        <f t="shared" si="300"/>
        <v>0</v>
      </c>
      <c r="B1668" s="7">
        <f t="shared" si="301"/>
        <v>0</v>
      </c>
      <c r="C1668" s="7">
        <f t="shared" si="302"/>
        <v>0</v>
      </c>
      <c r="D1668" s="7">
        <f t="shared" si="303"/>
        <v>0</v>
      </c>
      <c r="E1668" s="7" t="e">
        <f>IF('Report DCM'!$H1668="In-Stream Video","Rich Media display banner",IF('Report DCM'!$I1668&gt;'Report DCM'!$J1668,"Standard",VLOOKUP(CONCATENATE(bd_adtype,"_",bd_creativetype),tabela,2,FALSE)))</f>
        <v>#N/A</v>
      </c>
      <c r="F1668" s="7">
        <f t="shared" si="304"/>
        <v>0</v>
      </c>
      <c r="G1668" s="7">
        <f t="shared" si="305"/>
        <v>0</v>
      </c>
      <c r="H1668" s="7">
        <f t="shared" si="306"/>
        <v>0</v>
      </c>
      <c r="I1668" s="7">
        <f t="shared" si="307"/>
        <v>0</v>
      </c>
      <c r="J1668" s="7">
        <f t="shared" si="308"/>
        <v>0</v>
      </c>
      <c r="K1668" s="8" t="e">
        <f t="shared" si="309"/>
        <v>#N/A</v>
      </c>
      <c r="L1668" s="7" t="e">
        <f t="shared" si="310"/>
        <v>#N/A</v>
      </c>
      <c r="M1668" s="8" t="e">
        <f t="shared" si="276"/>
        <v>#N/A</v>
      </c>
      <c r="N1668" s="8" t="e">
        <f t="shared" si="277"/>
        <v>#N/A</v>
      </c>
    </row>
    <row r="1669" spans="1:14" ht="15.75" customHeight="1" x14ac:dyDescent="0.35">
      <c r="A1669" s="7">
        <f t="shared" si="300"/>
        <v>0</v>
      </c>
      <c r="B1669" s="7">
        <f t="shared" si="301"/>
        <v>0</v>
      </c>
      <c r="C1669" s="7">
        <f t="shared" si="302"/>
        <v>0</v>
      </c>
      <c r="D1669" s="7">
        <f t="shared" si="303"/>
        <v>0</v>
      </c>
      <c r="E1669" s="7" t="e">
        <f>IF('Report DCM'!$H1669="In-Stream Video","Rich Media display banner",IF('Report DCM'!$I1669&gt;'Report DCM'!$J1669,"Standard",VLOOKUP(CONCATENATE(bd_adtype,"_",bd_creativetype),tabela,2,FALSE)))</f>
        <v>#N/A</v>
      </c>
      <c r="F1669" s="7">
        <f t="shared" si="304"/>
        <v>0</v>
      </c>
      <c r="G1669" s="7">
        <f t="shared" si="305"/>
        <v>0</v>
      </c>
      <c r="H1669" s="7">
        <f t="shared" si="306"/>
        <v>0</v>
      </c>
      <c r="I1669" s="7">
        <f t="shared" si="307"/>
        <v>0</v>
      </c>
      <c r="J1669" s="7">
        <f t="shared" si="308"/>
        <v>0</v>
      </c>
      <c r="K1669" s="8" t="e">
        <f t="shared" si="309"/>
        <v>#N/A</v>
      </c>
      <c r="L1669" s="7" t="e">
        <f t="shared" si="310"/>
        <v>#N/A</v>
      </c>
      <c r="M1669" s="8" t="e">
        <f t="shared" si="276"/>
        <v>#N/A</v>
      </c>
      <c r="N1669" s="8" t="e">
        <f t="shared" si="277"/>
        <v>#N/A</v>
      </c>
    </row>
    <row r="1670" spans="1:14" ht="15.75" customHeight="1" x14ac:dyDescent="0.35">
      <c r="A1670" s="7">
        <f t="shared" si="300"/>
        <v>0</v>
      </c>
      <c r="B1670" s="7">
        <f t="shared" si="301"/>
        <v>0</v>
      </c>
      <c r="C1670" s="7">
        <f t="shared" si="302"/>
        <v>0</v>
      </c>
      <c r="D1670" s="7">
        <f t="shared" si="303"/>
        <v>0</v>
      </c>
      <c r="E1670" s="7" t="e">
        <f>IF('Report DCM'!$H1670="In-Stream Video","Rich Media display banner",IF('Report DCM'!$I1670&gt;'Report DCM'!$J1670,"Standard",VLOOKUP(CONCATENATE(bd_adtype,"_",bd_creativetype),tabela,2,FALSE)))</f>
        <v>#N/A</v>
      </c>
      <c r="F1670" s="7">
        <f t="shared" si="304"/>
        <v>0</v>
      </c>
      <c r="G1670" s="7">
        <f t="shared" si="305"/>
        <v>0</v>
      </c>
      <c r="H1670" s="7">
        <f t="shared" si="306"/>
        <v>0</v>
      </c>
      <c r="I1670" s="7">
        <f t="shared" si="307"/>
        <v>0</v>
      </c>
      <c r="J1670" s="7">
        <f t="shared" si="308"/>
        <v>0</v>
      </c>
      <c r="K1670" s="8" t="e">
        <f t="shared" si="309"/>
        <v>#N/A</v>
      </c>
      <c r="L1670" s="7" t="e">
        <f t="shared" si="310"/>
        <v>#N/A</v>
      </c>
      <c r="M1670" s="8" t="e">
        <f t="shared" si="276"/>
        <v>#N/A</v>
      </c>
      <c r="N1670" s="8" t="e">
        <f t="shared" si="277"/>
        <v>#N/A</v>
      </c>
    </row>
    <row r="1671" spans="1:14" ht="15.75" customHeight="1" x14ac:dyDescent="0.35">
      <c r="A1671" s="7">
        <f t="shared" si="300"/>
        <v>0</v>
      </c>
      <c r="B1671" s="7">
        <f t="shared" si="301"/>
        <v>0</v>
      </c>
      <c r="C1671" s="7">
        <f t="shared" si="302"/>
        <v>0</v>
      </c>
      <c r="D1671" s="7">
        <f t="shared" si="303"/>
        <v>0</v>
      </c>
      <c r="E1671" s="7" t="e">
        <f>IF('Report DCM'!$H1671="In-Stream Video","Rich Media display banner",IF('Report DCM'!$I1671&gt;'Report DCM'!$J1671,"Standard",VLOOKUP(CONCATENATE(bd_adtype,"_",bd_creativetype),tabela,2,FALSE)))</f>
        <v>#N/A</v>
      </c>
      <c r="F1671" s="7">
        <f t="shared" si="304"/>
        <v>0</v>
      </c>
      <c r="G1671" s="7">
        <f t="shared" si="305"/>
        <v>0</v>
      </c>
      <c r="H1671" s="7">
        <f t="shared" si="306"/>
        <v>0</v>
      </c>
      <c r="I1671" s="7">
        <f t="shared" si="307"/>
        <v>0</v>
      </c>
      <c r="J1671" s="7">
        <f t="shared" si="308"/>
        <v>0</v>
      </c>
      <c r="K1671" s="8" t="e">
        <f t="shared" si="309"/>
        <v>#N/A</v>
      </c>
      <c r="L1671" s="7" t="e">
        <f t="shared" si="310"/>
        <v>#N/A</v>
      </c>
      <c r="M1671" s="8" t="e">
        <f t="shared" si="276"/>
        <v>#N/A</v>
      </c>
      <c r="N1671" s="8" t="e">
        <f t="shared" si="277"/>
        <v>#N/A</v>
      </c>
    </row>
    <row r="1672" spans="1:14" ht="15.75" customHeight="1" x14ac:dyDescent="0.35">
      <c r="A1672" s="7">
        <f t="shared" si="300"/>
        <v>0</v>
      </c>
      <c r="B1672" s="7">
        <f t="shared" si="301"/>
        <v>0</v>
      </c>
      <c r="C1672" s="7">
        <f t="shared" si="302"/>
        <v>0</v>
      </c>
      <c r="D1672" s="7">
        <f t="shared" si="303"/>
        <v>0</v>
      </c>
      <c r="E1672" s="7" t="e">
        <f>IF('Report DCM'!$H1672="In-Stream Video","Rich Media display banner",IF('Report DCM'!$I1672&gt;'Report DCM'!$J1672,"Standard",VLOOKUP(CONCATENATE(bd_adtype,"_",bd_creativetype),tabela,2,FALSE)))</f>
        <v>#N/A</v>
      </c>
      <c r="F1672" s="7">
        <f t="shared" si="304"/>
        <v>0</v>
      </c>
      <c r="G1672" s="7">
        <f t="shared" si="305"/>
        <v>0</v>
      </c>
      <c r="H1672" s="7">
        <f t="shared" si="306"/>
        <v>0</v>
      </c>
      <c r="I1672" s="7">
        <f t="shared" si="307"/>
        <v>0</v>
      </c>
      <c r="J1672" s="7">
        <f t="shared" si="308"/>
        <v>0</v>
      </c>
      <c r="K1672" s="8" t="e">
        <f t="shared" si="309"/>
        <v>#N/A</v>
      </c>
      <c r="L1672" s="7" t="e">
        <f t="shared" si="310"/>
        <v>#N/A</v>
      </c>
      <c r="M1672" s="8" t="e">
        <f t="shared" si="276"/>
        <v>#N/A</v>
      </c>
      <c r="N1672" s="8" t="e">
        <f t="shared" si="277"/>
        <v>#N/A</v>
      </c>
    </row>
    <row r="1673" spans="1:14" ht="15.75" customHeight="1" x14ac:dyDescent="0.35">
      <c r="A1673" s="7">
        <f t="shared" si="300"/>
        <v>0</v>
      </c>
      <c r="B1673" s="7">
        <f t="shared" si="301"/>
        <v>0</v>
      </c>
      <c r="C1673" s="7">
        <f t="shared" si="302"/>
        <v>0</v>
      </c>
      <c r="D1673" s="7">
        <f t="shared" si="303"/>
        <v>0</v>
      </c>
      <c r="E1673" s="7" t="e">
        <f>IF('Report DCM'!$H1673="In-Stream Video","Rich Media display banner",IF('Report DCM'!$I1673&gt;'Report DCM'!$J1673,"Standard",VLOOKUP(CONCATENATE(bd_adtype,"_",bd_creativetype),tabela,2,FALSE)))</f>
        <v>#N/A</v>
      </c>
      <c r="F1673" s="7">
        <f t="shared" si="304"/>
        <v>0</v>
      </c>
      <c r="G1673" s="7">
        <f t="shared" si="305"/>
        <v>0</v>
      </c>
      <c r="H1673" s="7">
        <f t="shared" si="306"/>
        <v>0</v>
      </c>
      <c r="I1673" s="7">
        <f t="shared" si="307"/>
        <v>0</v>
      </c>
      <c r="J1673" s="7">
        <f t="shared" si="308"/>
        <v>0</v>
      </c>
      <c r="K1673" s="8" t="e">
        <f t="shared" si="309"/>
        <v>#N/A</v>
      </c>
      <c r="L1673" s="7" t="e">
        <f t="shared" si="310"/>
        <v>#N/A</v>
      </c>
      <c r="M1673" s="8" t="e">
        <f t="shared" si="276"/>
        <v>#N/A</v>
      </c>
      <c r="N1673" s="8" t="e">
        <f t="shared" si="277"/>
        <v>#N/A</v>
      </c>
    </row>
    <row r="1674" spans="1:14" ht="15.75" customHeight="1" x14ac:dyDescent="0.35">
      <c r="A1674" s="7">
        <f t="shared" si="300"/>
        <v>0</v>
      </c>
      <c r="B1674" s="7">
        <f t="shared" si="301"/>
        <v>0</v>
      </c>
      <c r="C1674" s="7">
        <f t="shared" si="302"/>
        <v>0</v>
      </c>
      <c r="D1674" s="7">
        <f t="shared" si="303"/>
        <v>0</v>
      </c>
      <c r="E1674" s="7" t="e">
        <f>IF('Report DCM'!$H1674="In-Stream Video","Rich Media display banner",IF('Report DCM'!$I1674&gt;'Report DCM'!$J1674,"Standard",VLOOKUP(CONCATENATE(bd_adtype,"_",bd_creativetype),tabela,2,FALSE)))</f>
        <v>#N/A</v>
      </c>
      <c r="F1674" s="7">
        <f t="shared" si="304"/>
        <v>0</v>
      </c>
      <c r="G1674" s="7">
        <f t="shared" si="305"/>
        <v>0</v>
      </c>
      <c r="H1674" s="7">
        <f t="shared" si="306"/>
        <v>0</v>
      </c>
      <c r="I1674" s="7">
        <f t="shared" si="307"/>
        <v>0</v>
      </c>
      <c r="J1674" s="7">
        <f t="shared" si="308"/>
        <v>0</v>
      </c>
      <c r="K1674" s="8" t="e">
        <f t="shared" si="309"/>
        <v>#N/A</v>
      </c>
      <c r="L1674" s="7" t="e">
        <f t="shared" si="310"/>
        <v>#N/A</v>
      </c>
      <c r="M1674" s="8" t="e">
        <f t="shared" si="276"/>
        <v>#N/A</v>
      </c>
      <c r="N1674" s="8" t="e">
        <f t="shared" si="277"/>
        <v>#N/A</v>
      </c>
    </row>
    <row r="1675" spans="1:14" ht="15.75" customHeight="1" x14ac:dyDescent="0.35">
      <c r="A1675" s="7">
        <f t="shared" si="300"/>
        <v>0</v>
      </c>
      <c r="B1675" s="7">
        <f t="shared" si="301"/>
        <v>0</v>
      </c>
      <c r="C1675" s="7">
        <f t="shared" si="302"/>
        <v>0</v>
      </c>
      <c r="D1675" s="7">
        <f t="shared" si="303"/>
        <v>0</v>
      </c>
      <c r="E1675" s="7" t="e">
        <f>IF('Report DCM'!$H1675="In-Stream Video","Rich Media display banner",IF('Report DCM'!$I1675&gt;'Report DCM'!$J1675,"Standard",VLOOKUP(CONCATENATE(bd_adtype,"_",bd_creativetype),tabela,2,FALSE)))</f>
        <v>#N/A</v>
      </c>
      <c r="F1675" s="7">
        <f t="shared" si="304"/>
        <v>0</v>
      </c>
      <c r="G1675" s="7">
        <f t="shared" si="305"/>
        <v>0</v>
      </c>
      <c r="H1675" s="7">
        <f t="shared" si="306"/>
        <v>0</v>
      </c>
      <c r="I1675" s="7">
        <f t="shared" si="307"/>
        <v>0</v>
      </c>
      <c r="J1675" s="7">
        <f t="shared" si="308"/>
        <v>0</v>
      </c>
      <c r="K1675" s="8" t="e">
        <f t="shared" si="309"/>
        <v>#N/A</v>
      </c>
      <c r="L1675" s="7" t="e">
        <f t="shared" si="310"/>
        <v>#N/A</v>
      </c>
      <c r="M1675" s="8" t="e">
        <f t="shared" si="276"/>
        <v>#N/A</v>
      </c>
      <c r="N1675" s="8" t="e">
        <f t="shared" si="277"/>
        <v>#N/A</v>
      </c>
    </row>
    <row r="1676" spans="1:14" ht="15.75" customHeight="1" x14ac:dyDescent="0.35">
      <c r="A1676" s="7">
        <f t="shared" si="300"/>
        <v>0</v>
      </c>
      <c r="B1676" s="7">
        <f t="shared" si="301"/>
        <v>0</v>
      </c>
      <c r="C1676" s="7">
        <f t="shared" si="302"/>
        <v>0</v>
      </c>
      <c r="D1676" s="7">
        <f t="shared" si="303"/>
        <v>0</v>
      </c>
      <c r="E1676" s="7" t="e">
        <f>IF('Report DCM'!$H1676="In-Stream Video","Rich Media display banner",IF('Report DCM'!$I1676&gt;'Report DCM'!$J1676,"Standard",VLOOKUP(CONCATENATE(bd_adtype,"_",bd_creativetype),tabela,2,FALSE)))</f>
        <v>#N/A</v>
      </c>
      <c r="F1676" s="7">
        <f t="shared" si="304"/>
        <v>0</v>
      </c>
      <c r="G1676" s="7">
        <f t="shared" si="305"/>
        <v>0</v>
      </c>
      <c r="H1676" s="7">
        <f t="shared" si="306"/>
        <v>0</v>
      </c>
      <c r="I1676" s="7">
        <f t="shared" si="307"/>
        <v>0</v>
      </c>
      <c r="J1676" s="7">
        <f t="shared" si="308"/>
        <v>0</v>
      </c>
      <c r="K1676" s="8" t="e">
        <f t="shared" si="309"/>
        <v>#N/A</v>
      </c>
      <c r="L1676" s="7" t="e">
        <f t="shared" si="310"/>
        <v>#N/A</v>
      </c>
      <c r="M1676" s="8" t="e">
        <f t="shared" si="276"/>
        <v>#N/A</v>
      </c>
      <c r="N1676" s="8" t="e">
        <f t="shared" si="277"/>
        <v>#N/A</v>
      </c>
    </row>
    <row r="1677" spans="1:14" ht="15.75" customHeight="1" x14ac:dyDescent="0.35">
      <c r="A1677" s="7">
        <f t="shared" si="300"/>
        <v>0</v>
      </c>
      <c r="B1677" s="7">
        <f t="shared" si="301"/>
        <v>0</v>
      </c>
      <c r="C1677" s="7">
        <f t="shared" si="302"/>
        <v>0</v>
      </c>
      <c r="D1677" s="7">
        <f t="shared" si="303"/>
        <v>0</v>
      </c>
      <c r="E1677" s="7" t="e">
        <f>IF('Report DCM'!$H1677="In-Stream Video","Rich Media display banner",IF('Report DCM'!$I1677&gt;'Report DCM'!$J1677,"Standard",VLOOKUP(CONCATENATE(bd_adtype,"_",bd_creativetype),tabela,2,FALSE)))</f>
        <v>#N/A</v>
      </c>
      <c r="F1677" s="7">
        <f t="shared" si="304"/>
        <v>0</v>
      </c>
      <c r="G1677" s="7">
        <f t="shared" si="305"/>
        <v>0</v>
      </c>
      <c r="H1677" s="7">
        <f t="shared" si="306"/>
        <v>0</v>
      </c>
      <c r="I1677" s="7">
        <f t="shared" si="307"/>
        <v>0</v>
      </c>
      <c r="J1677" s="7">
        <f t="shared" si="308"/>
        <v>0</v>
      </c>
      <c r="K1677" s="8" t="e">
        <f t="shared" si="309"/>
        <v>#N/A</v>
      </c>
      <c r="L1677" s="7" t="e">
        <f t="shared" si="310"/>
        <v>#N/A</v>
      </c>
      <c r="M1677" s="8" t="e">
        <f t="shared" si="276"/>
        <v>#N/A</v>
      </c>
      <c r="N1677" s="8" t="e">
        <f t="shared" si="277"/>
        <v>#N/A</v>
      </c>
    </row>
    <row r="1678" spans="1:14" ht="15.75" customHeight="1" x14ac:dyDescent="0.35">
      <c r="A1678" s="7">
        <f t="shared" si="300"/>
        <v>0</v>
      </c>
      <c r="B1678" s="7">
        <f t="shared" si="301"/>
        <v>0</v>
      </c>
      <c r="C1678" s="7">
        <f t="shared" si="302"/>
        <v>0</v>
      </c>
      <c r="D1678" s="7">
        <f t="shared" si="303"/>
        <v>0</v>
      </c>
      <c r="E1678" s="7" t="e">
        <f>IF('Report DCM'!$H1678="In-Stream Video","Rich Media display banner",IF('Report DCM'!$I1678&gt;'Report DCM'!$J1678,"Standard",VLOOKUP(CONCATENATE(bd_adtype,"_",bd_creativetype),tabela,2,FALSE)))</f>
        <v>#N/A</v>
      </c>
      <c r="F1678" s="7">
        <f t="shared" si="304"/>
        <v>0</v>
      </c>
      <c r="G1678" s="7">
        <f t="shared" si="305"/>
        <v>0</v>
      </c>
      <c r="H1678" s="7">
        <f t="shared" si="306"/>
        <v>0</v>
      </c>
      <c r="I1678" s="7">
        <f t="shared" si="307"/>
        <v>0</v>
      </c>
      <c r="J1678" s="7">
        <f t="shared" si="308"/>
        <v>0</v>
      </c>
      <c r="K1678" s="8" t="e">
        <f t="shared" si="309"/>
        <v>#N/A</v>
      </c>
      <c r="L1678" s="7" t="e">
        <f t="shared" si="310"/>
        <v>#N/A</v>
      </c>
      <c r="M1678" s="8" t="e">
        <f t="shared" si="276"/>
        <v>#N/A</v>
      </c>
      <c r="N1678" s="8" t="e">
        <f t="shared" si="277"/>
        <v>#N/A</v>
      </c>
    </row>
    <row r="1679" spans="1:14" ht="15.75" customHeight="1" x14ac:dyDescent="0.35">
      <c r="A1679" s="7">
        <f t="shared" si="300"/>
        <v>0</v>
      </c>
      <c r="B1679" s="7">
        <f t="shared" si="301"/>
        <v>0</v>
      </c>
      <c r="C1679" s="7">
        <f t="shared" si="302"/>
        <v>0</v>
      </c>
      <c r="D1679" s="7">
        <f t="shared" si="303"/>
        <v>0</v>
      </c>
      <c r="E1679" s="7" t="e">
        <f>IF('Report DCM'!$H1679="In-Stream Video","Rich Media display banner",IF('Report DCM'!$I1679&gt;'Report DCM'!$J1679,"Standard",VLOOKUP(CONCATENATE(bd_adtype,"_",bd_creativetype),tabela,2,FALSE)))</f>
        <v>#N/A</v>
      </c>
      <c r="F1679" s="7">
        <f t="shared" si="304"/>
        <v>0</v>
      </c>
      <c r="G1679" s="7">
        <f t="shared" si="305"/>
        <v>0</v>
      </c>
      <c r="H1679" s="7">
        <f t="shared" si="306"/>
        <v>0</v>
      </c>
      <c r="I1679" s="7">
        <f t="shared" si="307"/>
        <v>0</v>
      </c>
      <c r="J1679" s="7">
        <f t="shared" si="308"/>
        <v>0</v>
      </c>
      <c r="K1679" s="8" t="e">
        <f t="shared" si="309"/>
        <v>#N/A</v>
      </c>
      <c r="L1679" s="7" t="e">
        <f t="shared" si="310"/>
        <v>#N/A</v>
      </c>
      <c r="M1679" s="8" t="e">
        <f t="shared" si="276"/>
        <v>#N/A</v>
      </c>
      <c r="N1679" s="8" t="e">
        <f t="shared" si="277"/>
        <v>#N/A</v>
      </c>
    </row>
    <row r="1680" spans="1:14" ht="15.75" customHeight="1" x14ac:dyDescent="0.35">
      <c r="A1680" s="7">
        <f t="shared" si="300"/>
        <v>0</v>
      </c>
      <c r="B1680" s="7">
        <f t="shared" si="301"/>
        <v>0</v>
      </c>
      <c r="C1680" s="7">
        <f t="shared" si="302"/>
        <v>0</v>
      </c>
      <c r="D1680" s="7">
        <f t="shared" si="303"/>
        <v>0</v>
      </c>
      <c r="E1680" s="7" t="e">
        <f>IF('Report DCM'!$H1680="In-Stream Video","Rich Media display banner",IF('Report DCM'!$I1680&gt;'Report DCM'!$J1680,"Standard",VLOOKUP(CONCATENATE(bd_adtype,"_",bd_creativetype),tabela,2,FALSE)))</f>
        <v>#N/A</v>
      </c>
      <c r="F1680" s="7">
        <f t="shared" si="304"/>
        <v>0</v>
      </c>
      <c r="G1680" s="7">
        <f t="shared" si="305"/>
        <v>0</v>
      </c>
      <c r="H1680" s="7">
        <f t="shared" si="306"/>
        <v>0</v>
      </c>
      <c r="I1680" s="7">
        <f t="shared" si="307"/>
        <v>0</v>
      </c>
      <c r="J1680" s="7">
        <f t="shared" si="308"/>
        <v>0</v>
      </c>
      <c r="K1680" s="8" t="e">
        <f t="shared" si="309"/>
        <v>#N/A</v>
      </c>
      <c r="L1680" s="7" t="e">
        <f t="shared" si="310"/>
        <v>#N/A</v>
      </c>
      <c r="M1680" s="8" t="e">
        <f t="shared" si="276"/>
        <v>#N/A</v>
      </c>
      <c r="N1680" s="8" t="e">
        <f t="shared" si="277"/>
        <v>#N/A</v>
      </c>
    </row>
    <row r="1681" spans="1:14" ht="15.75" customHeight="1" x14ac:dyDescent="0.35">
      <c r="A1681" s="7">
        <f t="shared" si="300"/>
        <v>0</v>
      </c>
      <c r="B1681" s="7">
        <f t="shared" si="301"/>
        <v>0</v>
      </c>
      <c r="C1681" s="7">
        <f t="shared" si="302"/>
        <v>0</v>
      </c>
      <c r="D1681" s="7">
        <f t="shared" si="303"/>
        <v>0</v>
      </c>
      <c r="E1681" s="7" t="e">
        <f>IF('Report DCM'!$H1681="In-Stream Video","Rich Media display banner",IF('Report DCM'!$I1681&gt;'Report DCM'!$J1681,"Standard",VLOOKUP(CONCATENATE(bd_adtype,"_",bd_creativetype),tabela,2,FALSE)))</f>
        <v>#N/A</v>
      </c>
      <c r="F1681" s="7">
        <f t="shared" si="304"/>
        <v>0</v>
      </c>
      <c r="G1681" s="7">
        <f t="shared" si="305"/>
        <v>0</v>
      </c>
      <c r="H1681" s="7">
        <f t="shared" si="306"/>
        <v>0</v>
      </c>
      <c r="I1681" s="7">
        <f t="shared" si="307"/>
        <v>0</v>
      </c>
      <c r="J1681" s="7">
        <f t="shared" si="308"/>
        <v>0</v>
      </c>
      <c r="K1681" s="8" t="e">
        <f t="shared" si="309"/>
        <v>#N/A</v>
      </c>
      <c r="L1681" s="7" t="e">
        <f t="shared" si="310"/>
        <v>#N/A</v>
      </c>
      <c r="M1681" s="8" t="e">
        <f t="shared" si="276"/>
        <v>#N/A</v>
      </c>
      <c r="N1681" s="8" t="e">
        <f t="shared" si="277"/>
        <v>#N/A</v>
      </c>
    </row>
    <row r="1682" spans="1:14" ht="15.75" customHeight="1" x14ac:dyDescent="0.35">
      <c r="A1682" s="7">
        <f t="shared" si="300"/>
        <v>0</v>
      </c>
      <c r="B1682" s="7">
        <f t="shared" si="301"/>
        <v>0</v>
      </c>
      <c r="C1682" s="7">
        <f t="shared" si="302"/>
        <v>0</v>
      </c>
      <c r="D1682" s="7">
        <f t="shared" si="303"/>
        <v>0</v>
      </c>
      <c r="E1682" s="7" t="e">
        <f>IF('Report DCM'!$H1682="In-Stream Video","Rich Media display banner",IF('Report DCM'!$I1682&gt;'Report DCM'!$J1682,"Standard",VLOOKUP(CONCATENATE(bd_adtype,"_",bd_creativetype),tabela,2,FALSE)))</f>
        <v>#N/A</v>
      </c>
      <c r="F1682" s="7">
        <f t="shared" si="304"/>
        <v>0</v>
      </c>
      <c r="G1682" s="7">
        <f t="shared" si="305"/>
        <v>0</v>
      </c>
      <c r="H1682" s="7">
        <f t="shared" si="306"/>
        <v>0</v>
      </c>
      <c r="I1682" s="7">
        <f t="shared" si="307"/>
        <v>0</v>
      </c>
      <c r="J1682" s="7">
        <f t="shared" si="308"/>
        <v>0</v>
      </c>
      <c r="K1682" s="8" t="e">
        <f t="shared" si="309"/>
        <v>#N/A</v>
      </c>
      <c r="L1682" s="7" t="e">
        <f t="shared" si="310"/>
        <v>#N/A</v>
      </c>
      <c r="M1682" s="8" t="e">
        <f t="shared" si="276"/>
        <v>#N/A</v>
      </c>
      <c r="N1682" s="8" t="e">
        <f t="shared" si="277"/>
        <v>#N/A</v>
      </c>
    </row>
    <row r="1683" spans="1:14" ht="15.75" customHeight="1" x14ac:dyDescent="0.35">
      <c r="A1683" s="7">
        <f t="shared" si="300"/>
        <v>0</v>
      </c>
      <c r="B1683" s="7">
        <f t="shared" si="301"/>
        <v>0</v>
      </c>
      <c r="C1683" s="7">
        <f t="shared" si="302"/>
        <v>0</v>
      </c>
      <c r="D1683" s="7">
        <f t="shared" si="303"/>
        <v>0</v>
      </c>
      <c r="E1683" s="7" t="e">
        <f>IF('Report DCM'!$H1683="In-Stream Video","Rich Media display banner",IF('Report DCM'!$I1683&gt;'Report DCM'!$J1683,"Standard",VLOOKUP(CONCATENATE(bd_adtype,"_",bd_creativetype),tabela,2,FALSE)))</f>
        <v>#N/A</v>
      </c>
      <c r="F1683" s="7">
        <f t="shared" si="304"/>
        <v>0</v>
      </c>
      <c r="G1683" s="7">
        <f t="shared" si="305"/>
        <v>0</v>
      </c>
      <c r="H1683" s="7">
        <f t="shared" si="306"/>
        <v>0</v>
      </c>
      <c r="I1683" s="7">
        <f t="shared" si="307"/>
        <v>0</v>
      </c>
      <c r="J1683" s="7">
        <f t="shared" si="308"/>
        <v>0</v>
      </c>
      <c r="K1683" s="8" t="e">
        <f t="shared" si="309"/>
        <v>#N/A</v>
      </c>
      <c r="L1683" s="7" t="e">
        <f t="shared" si="310"/>
        <v>#N/A</v>
      </c>
      <c r="M1683" s="8" t="e">
        <f t="shared" si="276"/>
        <v>#N/A</v>
      </c>
      <c r="N1683" s="8" t="e">
        <f t="shared" si="277"/>
        <v>#N/A</v>
      </c>
    </row>
    <row r="1684" spans="1:14" ht="15.75" customHeight="1" x14ac:dyDescent="0.35">
      <c r="A1684" s="7">
        <f t="shared" si="300"/>
        <v>0</v>
      </c>
      <c r="B1684" s="7">
        <f t="shared" si="301"/>
        <v>0</v>
      </c>
      <c r="C1684" s="7">
        <f t="shared" si="302"/>
        <v>0</v>
      </c>
      <c r="D1684" s="7">
        <f t="shared" si="303"/>
        <v>0</v>
      </c>
      <c r="E1684" s="7" t="e">
        <f>IF('Report DCM'!$H1684="In-Stream Video","Rich Media display banner",IF('Report DCM'!$I1684&gt;'Report DCM'!$J1684,"Standard",VLOOKUP(CONCATENATE(bd_adtype,"_",bd_creativetype),tabela,2,FALSE)))</f>
        <v>#N/A</v>
      </c>
      <c r="F1684" s="7">
        <f t="shared" si="304"/>
        <v>0</v>
      </c>
      <c r="G1684" s="7">
        <f t="shared" si="305"/>
        <v>0</v>
      </c>
      <c r="H1684" s="7">
        <f t="shared" si="306"/>
        <v>0</v>
      </c>
      <c r="I1684" s="7">
        <f t="shared" si="307"/>
        <v>0</v>
      </c>
      <c r="J1684" s="7">
        <f t="shared" si="308"/>
        <v>0</v>
      </c>
      <c r="K1684" s="8" t="e">
        <f t="shared" si="309"/>
        <v>#N/A</v>
      </c>
      <c r="L1684" s="7" t="e">
        <f t="shared" si="310"/>
        <v>#N/A</v>
      </c>
      <c r="M1684" s="8" t="e">
        <f t="shared" si="276"/>
        <v>#N/A</v>
      </c>
      <c r="N1684" s="8" t="e">
        <f t="shared" si="277"/>
        <v>#N/A</v>
      </c>
    </row>
    <row r="1685" spans="1:14" ht="15.75" customHeight="1" x14ac:dyDescent="0.35">
      <c r="A1685" s="7">
        <f t="shared" si="300"/>
        <v>0</v>
      </c>
      <c r="B1685" s="7">
        <f t="shared" si="301"/>
        <v>0</v>
      </c>
      <c r="C1685" s="7">
        <f t="shared" si="302"/>
        <v>0</v>
      </c>
      <c r="D1685" s="7">
        <f t="shared" si="303"/>
        <v>0</v>
      </c>
      <c r="E1685" s="7" t="e">
        <f>IF('Report DCM'!$H1685="In-Stream Video","Rich Media display banner",IF('Report DCM'!$I1685&gt;'Report DCM'!$J1685,"Standard",VLOOKUP(CONCATENATE(bd_adtype,"_",bd_creativetype),tabela,2,FALSE)))</f>
        <v>#N/A</v>
      </c>
      <c r="F1685" s="7">
        <f t="shared" si="304"/>
        <v>0</v>
      </c>
      <c r="G1685" s="7">
        <f t="shared" si="305"/>
        <v>0</v>
      </c>
      <c r="H1685" s="7">
        <f t="shared" si="306"/>
        <v>0</v>
      </c>
      <c r="I1685" s="7">
        <f t="shared" si="307"/>
        <v>0</v>
      </c>
      <c r="J1685" s="7">
        <f t="shared" si="308"/>
        <v>0</v>
      </c>
      <c r="K1685" s="8" t="e">
        <f t="shared" si="309"/>
        <v>#N/A</v>
      </c>
      <c r="L1685" s="7" t="e">
        <f t="shared" si="310"/>
        <v>#N/A</v>
      </c>
      <c r="M1685" s="8" t="e">
        <f t="shared" si="276"/>
        <v>#N/A</v>
      </c>
      <c r="N1685" s="8" t="e">
        <f t="shared" si="277"/>
        <v>#N/A</v>
      </c>
    </row>
    <row r="1686" spans="1:14" ht="15.75" customHeight="1" x14ac:dyDescent="0.35">
      <c r="A1686" s="7">
        <f t="shared" si="300"/>
        <v>0</v>
      </c>
      <c r="B1686" s="7">
        <f t="shared" si="301"/>
        <v>0</v>
      </c>
      <c r="C1686" s="7">
        <f t="shared" si="302"/>
        <v>0</v>
      </c>
      <c r="D1686" s="7">
        <f t="shared" si="303"/>
        <v>0</v>
      </c>
      <c r="E1686" s="7" t="e">
        <f>IF('Report DCM'!$H1686="In-Stream Video","Rich Media display banner",IF('Report DCM'!$I1686&gt;'Report DCM'!$J1686,"Standard",VLOOKUP(CONCATENATE(bd_adtype,"_",bd_creativetype),tabela,2,FALSE)))</f>
        <v>#N/A</v>
      </c>
      <c r="F1686" s="7">
        <f t="shared" si="304"/>
        <v>0</v>
      </c>
      <c r="G1686" s="7">
        <f t="shared" si="305"/>
        <v>0</v>
      </c>
      <c r="H1686" s="7">
        <f t="shared" si="306"/>
        <v>0</v>
      </c>
      <c r="I1686" s="7">
        <f t="shared" si="307"/>
        <v>0</v>
      </c>
      <c r="J1686" s="7">
        <f t="shared" si="308"/>
        <v>0</v>
      </c>
      <c r="K1686" s="8" t="e">
        <f t="shared" si="309"/>
        <v>#N/A</v>
      </c>
      <c r="L1686" s="7" t="e">
        <f t="shared" si="310"/>
        <v>#N/A</v>
      </c>
      <c r="M1686" s="8" t="e">
        <f t="shared" si="276"/>
        <v>#N/A</v>
      </c>
      <c r="N1686" s="8" t="e">
        <f t="shared" si="277"/>
        <v>#N/A</v>
      </c>
    </row>
    <row r="1687" spans="1:14" ht="15.75" customHeight="1" x14ac:dyDescent="0.35">
      <c r="A1687" s="7">
        <f t="shared" si="300"/>
        <v>0</v>
      </c>
      <c r="B1687" s="7">
        <f t="shared" si="301"/>
        <v>0</v>
      </c>
      <c r="C1687" s="7">
        <f t="shared" si="302"/>
        <v>0</v>
      </c>
      <c r="D1687" s="7">
        <f t="shared" si="303"/>
        <v>0</v>
      </c>
      <c r="E1687" s="7" t="e">
        <f>IF('Report DCM'!$H1687="In-Stream Video","Rich Media display banner",IF('Report DCM'!$I1687&gt;'Report DCM'!$J1687,"Standard",VLOOKUP(CONCATENATE(bd_adtype,"_",bd_creativetype),tabela,2,FALSE)))</f>
        <v>#N/A</v>
      </c>
      <c r="F1687" s="7">
        <f t="shared" si="304"/>
        <v>0</v>
      </c>
      <c r="G1687" s="7">
        <f t="shared" si="305"/>
        <v>0</v>
      </c>
      <c r="H1687" s="7">
        <f t="shared" si="306"/>
        <v>0</v>
      </c>
      <c r="I1687" s="7">
        <f t="shared" si="307"/>
        <v>0</v>
      </c>
      <c r="J1687" s="7">
        <f t="shared" si="308"/>
        <v>0</v>
      </c>
      <c r="K1687" s="8" t="e">
        <f t="shared" si="309"/>
        <v>#N/A</v>
      </c>
      <c r="L1687" s="7" t="e">
        <f t="shared" si="310"/>
        <v>#N/A</v>
      </c>
      <c r="M1687" s="8" t="e">
        <f t="shared" si="276"/>
        <v>#N/A</v>
      </c>
      <c r="N1687" s="8" t="e">
        <f t="shared" si="277"/>
        <v>#N/A</v>
      </c>
    </row>
    <row r="1688" spans="1:14" ht="15.75" customHeight="1" x14ac:dyDescent="0.35">
      <c r="A1688" s="7">
        <f t="shared" si="300"/>
        <v>0</v>
      </c>
      <c r="B1688" s="7">
        <f t="shared" si="301"/>
        <v>0</v>
      </c>
      <c r="C1688" s="7">
        <f t="shared" si="302"/>
        <v>0</v>
      </c>
      <c r="D1688" s="7">
        <f t="shared" si="303"/>
        <v>0</v>
      </c>
      <c r="E1688" s="7" t="e">
        <f>IF('Report DCM'!$H1688="In-Stream Video","Rich Media display banner",IF('Report DCM'!$I1688&gt;'Report DCM'!$J1688,"Standard",VLOOKUP(CONCATENATE(bd_adtype,"_",bd_creativetype),tabela,2,FALSE)))</f>
        <v>#N/A</v>
      </c>
      <c r="F1688" s="7">
        <f t="shared" si="304"/>
        <v>0</v>
      </c>
      <c r="G1688" s="7">
        <f t="shared" si="305"/>
        <v>0</v>
      </c>
      <c r="H1688" s="7">
        <f t="shared" si="306"/>
        <v>0</v>
      </c>
      <c r="I1688" s="7">
        <f t="shared" si="307"/>
        <v>0</v>
      </c>
      <c r="J1688" s="7">
        <f t="shared" si="308"/>
        <v>0</v>
      </c>
      <c r="K1688" s="8" t="e">
        <f t="shared" si="309"/>
        <v>#N/A</v>
      </c>
      <c r="L1688" s="7" t="e">
        <f t="shared" si="310"/>
        <v>#N/A</v>
      </c>
      <c r="M1688" s="8" t="e">
        <f t="shared" si="276"/>
        <v>#N/A</v>
      </c>
      <c r="N1688" s="8" t="e">
        <f t="shared" si="277"/>
        <v>#N/A</v>
      </c>
    </row>
    <row r="1689" spans="1:14" ht="15.75" customHeight="1" x14ac:dyDescent="0.35">
      <c r="A1689" s="7">
        <f t="shared" si="300"/>
        <v>0</v>
      </c>
      <c r="B1689" s="7">
        <f t="shared" si="301"/>
        <v>0</v>
      </c>
      <c r="C1689" s="7">
        <f t="shared" si="302"/>
        <v>0</v>
      </c>
      <c r="D1689" s="7">
        <f t="shared" si="303"/>
        <v>0</v>
      </c>
      <c r="E1689" s="7" t="e">
        <f>IF('Report DCM'!$H1689="In-Stream Video","Rich Media display banner",IF('Report DCM'!$I1689&gt;'Report DCM'!$J1689,"Standard",VLOOKUP(CONCATENATE(bd_adtype,"_",bd_creativetype),tabela,2,FALSE)))</f>
        <v>#N/A</v>
      </c>
      <c r="F1689" s="7">
        <f t="shared" si="304"/>
        <v>0</v>
      </c>
      <c r="G1689" s="7">
        <f t="shared" si="305"/>
        <v>0</v>
      </c>
      <c r="H1689" s="7">
        <f t="shared" si="306"/>
        <v>0</v>
      </c>
      <c r="I1689" s="7">
        <f t="shared" si="307"/>
        <v>0</v>
      </c>
      <c r="J1689" s="7">
        <f t="shared" si="308"/>
        <v>0</v>
      </c>
      <c r="K1689" s="8" t="e">
        <f t="shared" si="309"/>
        <v>#N/A</v>
      </c>
      <c r="L1689" s="7" t="e">
        <f t="shared" si="310"/>
        <v>#N/A</v>
      </c>
      <c r="M1689" s="8" t="e">
        <f t="shared" si="276"/>
        <v>#N/A</v>
      </c>
      <c r="N1689" s="8" t="e">
        <f t="shared" si="277"/>
        <v>#N/A</v>
      </c>
    </row>
    <row r="1690" spans="1:14" ht="15.75" customHeight="1" x14ac:dyDescent="0.35">
      <c r="A1690" s="7">
        <f t="shared" si="300"/>
        <v>0</v>
      </c>
      <c r="B1690" s="7">
        <f t="shared" si="301"/>
        <v>0</v>
      </c>
      <c r="C1690" s="7">
        <f t="shared" si="302"/>
        <v>0</v>
      </c>
      <c r="D1690" s="7">
        <f t="shared" si="303"/>
        <v>0</v>
      </c>
      <c r="E1690" s="7" t="e">
        <f>IF('Report DCM'!$H1690="In-Stream Video","Rich Media display banner",IF('Report DCM'!$I1690&gt;'Report DCM'!$J1690,"Standard",VLOOKUP(CONCATENATE(bd_adtype,"_",bd_creativetype),tabela,2,FALSE)))</f>
        <v>#N/A</v>
      </c>
      <c r="F1690" s="7">
        <f t="shared" si="304"/>
        <v>0</v>
      </c>
      <c r="G1690" s="7">
        <f t="shared" si="305"/>
        <v>0</v>
      </c>
      <c r="H1690" s="7">
        <f t="shared" si="306"/>
        <v>0</v>
      </c>
      <c r="I1690" s="7">
        <f t="shared" si="307"/>
        <v>0</v>
      </c>
      <c r="J1690" s="7">
        <f t="shared" si="308"/>
        <v>0</v>
      </c>
      <c r="K1690" s="8" t="e">
        <f t="shared" si="309"/>
        <v>#N/A</v>
      </c>
      <c r="L1690" s="7" t="e">
        <f t="shared" si="310"/>
        <v>#N/A</v>
      </c>
      <c r="M1690" s="8" t="e">
        <f t="shared" si="276"/>
        <v>#N/A</v>
      </c>
      <c r="N1690" s="8" t="e">
        <f t="shared" si="277"/>
        <v>#N/A</v>
      </c>
    </row>
    <row r="1691" spans="1:14" ht="15.75" customHeight="1" x14ac:dyDescent="0.35">
      <c r="A1691" s="7">
        <f t="shared" si="300"/>
        <v>0</v>
      </c>
      <c r="B1691" s="7">
        <f t="shared" si="301"/>
        <v>0</v>
      </c>
      <c r="C1691" s="7">
        <f t="shared" si="302"/>
        <v>0</v>
      </c>
      <c r="D1691" s="7">
        <f t="shared" si="303"/>
        <v>0</v>
      </c>
      <c r="E1691" s="7" t="e">
        <f>IF('Report DCM'!$H1691="In-Stream Video","Rich Media display banner",IF('Report DCM'!$I1691&gt;'Report DCM'!$J1691,"Standard",VLOOKUP(CONCATENATE(bd_adtype,"_",bd_creativetype),tabela,2,FALSE)))</f>
        <v>#N/A</v>
      </c>
      <c r="F1691" s="7">
        <f t="shared" si="304"/>
        <v>0</v>
      </c>
      <c r="G1691" s="7">
        <f t="shared" si="305"/>
        <v>0</v>
      </c>
      <c r="H1691" s="7">
        <f t="shared" si="306"/>
        <v>0</v>
      </c>
      <c r="I1691" s="7">
        <f t="shared" si="307"/>
        <v>0</v>
      </c>
      <c r="J1691" s="7">
        <f t="shared" si="308"/>
        <v>0</v>
      </c>
      <c r="K1691" s="8" t="e">
        <f t="shared" si="309"/>
        <v>#N/A</v>
      </c>
      <c r="L1691" s="7" t="e">
        <f t="shared" si="310"/>
        <v>#N/A</v>
      </c>
      <c r="M1691" s="8" t="e">
        <f t="shared" si="276"/>
        <v>#N/A</v>
      </c>
      <c r="N1691" s="8" t="e">
        <f t="shared" si="277"/>
        <v>#N/A</v>
      </c>
    </row>
    <row r="1692" spans="1:14" ht="15.75" customHeight="1" x14ac:dyDescent="0.35">
      <c r="A1692" s="7">
        <f t="shared" si="300"/>
        <v>0</v>
      </c>
      <c r="B1692" s="7">
        <f t="shared" si="301"/>
        <v>0</v>
      </c>
      <c r="C1692" s="7">
        <f t="shared" si="302"/>
        <v>0</v>
      </c>
      <c r="D1692" s="7">
        <f t="shared" si="303"/>
        <v>0</v>
      </c>
      <c r="E1692" s="7" t="e">
        <f>IF('Report DCM'!$H1692="In-Stream Video","Rich Media display banner",IF('Report DCM'!$I1692&gt;'Report DCM'!$J1692,"Standard",VLOOKUP(CONCATENATE(bd_adtype,"_",bd_creativetype),tabela,2,FALSE)))</f>
        <v>#N/A</v>
      </c>
      <c r="F1692" s="7">
        <f t="shared" si="304"/>
        <v>0</v>
      </c>
      <c r="G1692" s="7">
        <f t="shared" si="305"/>
        <v>0</v>
      </c>
      <c r="H1692" s="7">
        <f t="shared" si="306"/>
        <v>0</v>
      </c>
      <c r="I1692" s="7">
        <f t="shared" si="307"/>
        <v>0</v>
      </c>
      <c r="J1692" s="7">
        <f t="shared" si="308"/>
        <v>0</v>
      </c>
      <c r="K1692" s="8" t="e">
        <f t="shared" si="309"/>
        <v>#N/A</v>
      </c>
      <c r="L1692" s="7" t="e">
        <f t="shared" si="310"/>
        <v>#N/A</v>
      </c>
      <c r="M1692" s="8" t="e">
        <f t="shared" si="276"/>
        <v>#N/A</v>
      </c>
      <c r="N1692" s="8" t="e">
        <f t="shared" si="277"/>
        <v>#N/A</v>
      </c>
    </row>
    <row r="1693" spans="1:14" ht="15.75" customHeight="1" x14ac:dyDescent="0.35">
      <c r="A1693" s="7">
        <f t="shared" si="300"/>
        <v>0</v>
      </c>
      <c r="B1693" s="7">
        <f t="shared" si="301"/>
        <v>0</v>
      </c>
      <c r="C1693" s="7">
        <f t="shared" si="302"/>
        <v>0</v>
      </c>
      <c r="D1693" s="7">
        <f t="shared" si="303"/>
        <v>0</v>
      </c>
      <c r="E1693" s="7" t="e">
        <f>IF('Report DCM'!$H1693="In-Stream Video","Rich Media display banner",IF('Report DCM'!$I1693&gt;'Report DCM'!$J1693,"Standard",VLOOKUP(CONCATENATE(bd_adtype,"_",bd_creativetype),tabela,2,FALSE)))</f>
        <v>#N/A</v>
      </c>
      <c r="F1693" s="7">
        <f t="shared" si="304"/>
        <v>0</v>
      </c>
      <c r="G1693" s="7">
        <f t="shared" si="305"/>
        <v>0</v>
      </c>
      <c r="H1693" s="7">
        <f t="shared" si="306"/>
        <v>0</v>
      </c>
      <c r="I1693" s="7">
        <f t="shared" si="307"/>
        <v>0</v>
      </c>
      <c r="J1693" s="7">
        <f t="shared" si="308"/>
        <v>0</v>
      </c>
      <c r="K1693" s="8" t="e">
        <f t="shared" si="309"/>
        <v>#N/A</v>
      </c>
      <c r="L1693" s="7" t="e">
        <f t="shared" si="310"/>
        <v>#N/A</v>
      </c>
      <c r="M1693" s="8" t="e">
        <f t="shared" si="276"/>
        <v>#N/A</v>
      </c>
      <c r="N1693" s="8" t="e">
        <f t="shared" si="277"/>
        <v>#N/A</v>
      </c>
    </row>
    <row r="1694" spans="1:14" ht="15.75" customHeight="1" x14ac:dyDescent="0.35">
      <c r="A1694" s="7">
        <f t="shared" si="300"/>
        <v>0</v>
      </c>
      <c r="B1694" s="7">
        <f t="shared" si="301"/>
        <v>0</v>
      </c>
      <c r="C1694" s="7">
        <f t="shared" si="302"/>
        <v>0</v>
      </c>
      <c r="D1694" s="7">
        <f t="shared" si="303"/>
        <v>0</v>
      </c>
      <c r="E1694" s="7" t="e">
        <f>IF('Report DCM'!$H1694="In-Stream Video","Rich Media display banner",IF('Report DCM'!$I1694&gt;'Report DCM'!$J1694,"Standard",VLOOKUP(CONCATENATE(bd_adtype,"_",bd_creativetype),tabela,2,FALSE)))</f>
        <v>#N/A</v>
      </c>
      <c r="F1694" s="7">
        <f t="shared" si="304"/>
        <v>0</v>
      </c>
      <c r="G1694" s="7">
        <f t="shared" si="305"/>
        <v>0</v>
      </c>
      <c r="H1694" s="7">
        <f t="shared" si="306"/>
        <v>0</v>
      </c>
      <c r="I1694" s="7">
        <f t="shared" si="307"/>
        <v>0</v>
      </c>
      <c r="J1694" s="7">
        <f t="shared" si="308"/>
        <v>0</v>
      </c>
      <c r="K1694" s="8" t="e">
        <f t="shared" si="309"/>
        <v>#N/A</v>
      </c>
      <c r="L1694" s="7" t="e">
        <f t="shared" si="310"/>
        <v>#N/A</v>
      </c>
      <c r="M1694" s="8" t="e">
        <f t="shared" si="276"/>
        <v>#N/A</v>
      </c>
      <c r="N1694" s="8" t="e">
        <f t="shared" si="277"/>
        <v>#N/A</v>
      </c>
    </row>
    <row r="1695" spans="1:14" ht="15.75" customHeight="1" x14ac:dyDescent="0.35">
      <c r="A1695" s="7">
        <f t="shared" si="300"/>
        <v>0</v>
      </c>
      <c r="B1695" s="7">
        <f t="shared" si="301"/>
        <v>0</v>
      </c>
      <c r="C1695" s="7">
        <f t="shared" si="302"/>
        <v>0</v>
      </c>
      <c r="D1695" s="7">
        <f t="shared" si="303"/>
        <v>0</v>
      </c>
      <c r="E1695" s="7" t="e">
        <f>IF('Report DCM'!$H1695="In-Stream Video","Rich Media display banner",IF('Report DCM'!$I1695&gt;'Report DCM'!$J1695,"Standard",VLOOKUP(CONCATENATE(bd_adtype,"_",bd_creativetype),tabela,2,FALSE)))</f>
        <v>#N/A</v>
      </c>
      <c r="F1695" s="7">
        <f t="shared" si="304"/>
        <v>0</v>
      </c>
      <c r="G1695" s="7">
        <f t="shared" si="305"/>
        <v>0</v>
      </c>
      <c r="H1695" s="7">
        <f t="shared" si="306"/>
        <v>0</v>
      </c>
      <c r="I1695" s="7">
        <f t="shared" si="307"/>
        <v>0</v>
      </c>
      <c r="J1695" s="7">
        <f t="shared" si="308"/>
        <v>0</v>
      </c>
      <c r="K1695" s="8" t="e">
        <f t="shared" si="309"/>
        <v>#N/A</v>
      </c>
      <c r="L1695" s="7" t="e">
        <f t="shared" si="310"/>
        <v>#N/A</v>
      </c>
      <c r="M1695" s="8" t="e">
        <f t="shared" si="276"/>
        <v>#N/A</v>
      </c>
      <c r="N1695" s="8" t="e">
        <f t="shared" si="277"/>
        <v>#N/A</v>
      </c>
    </row>
    <row r="1696" spans="1:14" ht="15.75" customHeight="1" x14ac:dyDescent="0.35">
      <c r="A1696" s="7">
        <f t="shared" si="300"/>
        <v>0</v>
      </c>
      <c r="B1696" s="7">
        <f t="shared" si="301"/>
        <v>0</v>
      </c>
      <c r="C1696" s="7">
        <f t="shared" si="302"/>
        <v>0</v>
      </c>
      <c r="D1696" s="7">
        <f t="shared" si="303"/>
        <v>0</v>
      </c>
      <c r="E1696" s="7" t="e">
        <f>IF('Report DCM'!$H1696="In-Stream Video","Rich Media display banner",IF('Report DCM'!$I1696&gt;'Report DCM'!$J1696,"Standard",VLOOKUP(CONCATENATE(bd_adtype,"_",bd_creativetype),tabela,2,FALSE)))</f>
        <v>#N/A</v>
      </c>
      <c r="F1696" s="7">
        <f t="shared" si="304"/>
        <v>0</v>
      </c>
      <c r="G1696" s="7">
        <f t="shared" si="305"/>
        <v>0</v>
      </c>
      <c r="H1696" s="7">
        <f t="shared" si="306"/>
        <v>0</v>
      </c>
      <c r="I1696" s="7">
        <f t="shared" si="307"/>
        <v>0</v>
      </c>
      <c r="J1696" s="7">
        <f t="shared" si="308"/>
        <v>0</v>
      </c>
      <c r="K1696" s="8" t="e">
        <f t="shared" si="309"/>
        <v>#N/A</v>
      </c>
      <c r="L1696" s="7" t="e">
        <f t="shared" si="310"/>
        <v>#N/A</v>
      </c>
      <c r="M1696" s="8" t="e">
        <f t="shared" si="276"/>
        <v>#N/A</v>
      </c>
      <c r="N1696" s="8" t="e">
        <f t="shared" si="277"/>
        <v>#N/A</v>
      </c>
    </row>
    <row r="1697" spans="1:14" ht="15.75" customHeight="1" x14ac:dyDescent="0.35">
      <c r="A1697" s="7">
        <f t="shared" si="300"/>
        <v>0</v>
      </c>
      <c r="B1697" s="7">
        <f t="shared" si="301"/>
        <v>0</v>
      </c>
      <c r="C1697" s="7">
        <f t="shared" si="302"/>
        <v>0</v>
      </c>
      <c r="D1697" s="7">
        <f t="shared" si="303"/>
        <v>0</v>
      </c>
      <c r="E1697" s="7" t="e">
        <f>IF('Report DCM'!$H1697="In-Stream Video","Rich Media display banner",IF('Report DCM'!$I1697&gt;'Report DCM'!$J1697,"Standard",VLOOKUP(CONCATENATE(bd_adtype,"_",bd_creativetype),tabela,2,FALSE)))</f>
        <v>#N/A</v>
      </c>
      <c r="F1697" s="7">
        <f t="shared" si="304"/>
        <v>0</v>
      </c>
      <c r="G1697" s="7">
        <f t="shared" si="305"/>
        <v>0</v>
      </c>
      <c r="H1697" s="7">
        <f t="shared" si="306"/>
        <v>0</v>
      </c>
      <c r="I1697" s="7">
        <f t="shared" si="307"/>
        <v>0</v>
      </c>
      <c r="J1697" s="7">
        <f t="shared" si="308"/>
        <v>0</v>
      </c>
      <c r="K1697" s="8" t="e">
        <f t="shared" si="309"/>
        <v>#N/A</v>
      </c>
      <c r="L1697" s="7" t="e">
        <f t="shared" si="310"/>
        <v>#N/A</v>
      </c>
      <c r="M1697" s="8" t="e">
        <f t="shared" si="276"/>
        <v>#N/A</v>
      </c>
      <c r="N1697" s="8" t="e">
        <f t="shared" si="277"/>
        <v>#N/A</v>
      </c>
    </row>
    <row r="1698" spans="1:14" ht="15.75" customHeight="1" x14ac:dyDescent="0.35">
      <c r="A1698" s="7">
        <f t="shared" si="300"/>
        <v>0</v>
      </c>
      <c r="B1698" s="7">
        <f t="shared" si="301"/>
        <v>0</v>
      </c>
      <c r="C1698" s="7">
        <f t="shared" si="302"/>
        <v>0</v>
      </c>
      <c r="D1698" s="7">
        <f t="shared" si="303"/>
        <v>0</v>
      </c>
      <c r="E1698" s="7" t="e">
        <f>IF('Report DCM'!$H1698="In-Stream Video","Rich Media display banner",IF('Report DCM'!$I1698&gt;'Report DCM'!$J1698,"Standard",VLOOKUP(CONCATENATE(bd_adtype,"_",bd_creativetype),tabela,2,FALSE)))</f>
        <v>#N/A</v>
      </c>
      <c r="F1698" s="7">
        <f t="shared" si="304"/>
        <v>0</v>
      </c>
      <c r="G1698" s="7">
        <f t="shared" si="305"/>
        <v>0</v>
      </c>
      <c r="H1698" s="7">
        <f t="shared" si="306"/>
        <v>0</v>
      </c>
      <c r="I1698" s="7">
        <f t="shared" si="307"/>
        <v>0</v>
      </c>
      <c r="J1698" s="7">
        <f t="shared" si="308"/>
        <v>0</v>
      </c>
      <c r="K1698" s="8" t="e">
        <f t="shared" si="309"/>
        <v>#N/A</v>
      </c>
      <c r="L1698" s="7" t="e">
        <f t="shared" si="310"/>
        <v>#N/A</v>
      </c>
      <c r="M1698" s="8" t="e">
        <f t="shared" si="276"/>
        <v>#N/A</v>
      </c>
      <c r="N1698" s="8" t="e">
        <f t="shared" si="277"/>
        <v>#N/A</v>
      </c>
    </row>
    <row r="1699" spans="1:14" ht="15.75" customHeight="1" x14ac:dyDescent="0.35">
      <c r="A1699" s="7">
        <f t="shared" si="300"/>
        <v>0</v>
      </c>
      <c r="B1699" s="7">
        <f t="shared" si="301"/>
        <v>0</v>
      </c>
      <c r="C1699" s="7">
        <f t="shared" si="302"/>
        <v>0</v>
      </c>
      <c r="D1699" s="7">
        <f t="shared" si="303"/>
        <v>0</v>
      </c>
      <c r="E1699" s="7" t="e">
        <f>IF('Report DCM'!$H1699="In-Stream Video","Rich Media display banner",IF('Report DCM'!$I1699&gt;'Report DCM'!$J1699,"Standard",VLOOKUP(CONCATENATE(bd_adtype,"_",bd_creativetype),tabela,2,FALSE)))</f>
        <v>#N/A</v>
      </c>
      <c r="F1699" s="7">
        <f t="shared" si="304"/>
        <v>0</v>
      </c>
      <c r="G1699" s="7">
        <f t="shared" si="305"/>
        <v>0</v>
      </c>
      <c r="H1699" s="7">
        <f t="shared" si="306"/>
        <v>0</v>
      </c>
      <c r="I1699" s="7">
        <f t="shared" si="307"/>
        <v>0</v>
      </c>
      <c r="J1699" s="7">
        <f t="shared" si="308"/>
        <v>0</v>
      </c>
      <c r="K1699" s="8" t="e">
        <f t="shared" si="309"/>
        <v>#N/A</v>
      </c>
      <c r="L1699" s="7" t="e">
        <f t="shared" si="310"/>
        <v>#N/A</v>
      </c>
      <c r="M1699" s="8" t="e">
        <f t="shared" si="276"/>
        <v>#N/A</v>
      </c>
      <c r="N1699" s="8" t="e">
        <f t="shared" si="277"/>
        <v>#N/A</v>
      </c>
    </row>
    <row r="1700" spans="1:14" ht="15.75" customHeight="1" x14ac:dyDescent="0.35">
      <c r="A1700" s="7">
        <f t="shared" si="300"/>
        <v>0</v>
      </c>
      <c r="B1700" s="7">
        <f t="shared" si="301"/>
        <v>0</v>
      </c>
      <c r="C1700" s="7">
        <f t="shared" si="302"/>
        <v>0</v>
      </c>
      <c r="D1700" s="7">
        <f t="shared" si="303"/>
        <v>0</v>
      </c>
      <c r="E1700" s="7" t="e">
        <f>IF('Report DCM'!$H1700="In-Stream Video","Rich Media display banner",IF('Report DCM'!$I1700&gt;'Report DCM'!$J1700,"Standard",VLOOKUP(CONCATENATE(bd_adtype,"_",bd_creativetype),tabela,2,FALSE)))</f>
        <v>#N/A</v>
      </c>
      <c r="F1700" s="7">
        <f t="shared" si="304"/>
        <v>0</v>
      </c>
      <c r="G1700" s="7">
        <f t="shared" si="305"/>
        <v>0</v>
      </c>
      <c r="H1700" s="7">
        <f t="shared" si="306"/>
        <v>0</v>
      </c>
      <c r="I1700" s="7">
        <f t="shared" si="307"/>
        <v>0</v>
      </c>
      <c r="J1700" s="7">
        <f t="shared" si="308"/>
        <v>0</v>
      </c>
      <c r="K1700" s="8" t="e">
        <f t="shared" si="309"/>
        <v>#N/A</v>
      </c>
      <c r="L1700" s="7" t="e">
        <f t="shared" si="310"/>
        <v>#N/A</v>
      </c>
      <c r="M1700" s="8" t="e">
        <f t="shared" si="276"/>
        <v>#N/A</v>
      </c>
      <c r="N1700" s="8" t="e">
        <f t="shared" si="277"/>
        <v>#N/A</v>
      </c>
    </row>
    <row r="1701" spans="1:14" ht="15.75" customHeight="1" x14ac:dyDescent="0.35">
      <c r="A1701" s="7">
        <f t="shared" si="300"/>
        <v>0</v>
      </c>
      <c r="B1701" s="7">
        <f t="shared" si="301"/>
        <v>0</v>
      </c>
      <c r="C1701" s="7">
        <f t="shared" si="302"/>
        <v>0</v>
      </c>
      <c r="D1701" s="7">
        <f t="shared" si="303"/>
        <v>0</v>
      </c>
      <c r="E1701" s="7" t="e">
        <f>IF('Report DCM'!$H1701="In-Stream Video","Rich Media display banner",IF('Report DCM'!$I1701&gt;'Report DCM'!$J1701,"Standard",VLOOKUP(CONCATENATE(bd_adtype,"_",bd_creativetype),tabela,2,FALSE)))</f>
        <v>#N/A</v>
      </c>
      <c r="F1701" s="7">
        <f t="shared" si="304"/>
        <v>0</v>
      </c>
      <c r="G1701" s="7">
        <f t="shared" si="305"/>
        <v>0</v>
      </c>
      <c r="H1701" s="7">
        <f t="shared" si="306"/>
        <v>0</v>
      </c>
      <c r="I1701" s="7">
        <f t="shared" si="307"/>
        <v>0</v>
      </c>
      <c r="J1701" s="7">
        <f t="shared" si="308"/>
        <v>0</v>
      </c>
      <c r="K1701" s="8" t="e">
        <f t="shared" si="309"/>
        <v>#N/A</v>
      </c>
      <c r="L1701" s="7" t="e">
        <f t="shared" si="310"/>
        <v>#N/A</v>
      </c>
      <c r="M1701" s="8" t="e">
        <f t="shared" si="276"/>
        <v>#N/A</v>
      </c>
      <c r="N1701" s="8" t="e">
        <f t="shared" si="277"/>
        <v>#N/A</v>
      </c>
    </row>
    <row r="1702" spans="1:14" ht="15.75" customHeight="1" x14ac:dyDescent="0.35">
      <c r="A1702" s="7">
        <f t="shared" si="300"/>
        <v>0</v>
      </c>
      <c r="B1702" s="7">
        <f t="shared" si="301"/>
        <v>0</v>
      </c>
      <c r="C1702" s="7">
        <f t="shared" si="302"/>
        <v>0</v>
      </c>
      <c r="D1702" s="7">
        <f t="shared" si="303"/>
        <v>0</v>
      </c>
      <c r="E1702" s="7" t="e">
        <f>IF('Report DCM'!$H1702="In-Stream Video","Rich Media display banner",IF('Report DCM'!$I1702&gt;'Report DCM'!$J1702,"Standard",VLOOKUP(CONCATENATE(bd_adtype,"_",bd_creativetype),tabela,2,FALSE)))</f>
        <v>#N/A</v>
      </c>
      <c r="F1702" s="7">
        <f t="shared" si="304"/>
        <v>0</v>
      </c>
      <c r="G1702" s="7">
        <f t="shared" si="305"/>
        <v>0</v>
      </c>
      <c r="H1702" s="7">
        <f t="shared" si="306"/>
        <v>0</v>
      </c>
      <c r="I1702" s="7">
        <f t="shared" si="307"/>
        <v>0</v>
      </c>
      <c r="J1702" s="7">
        <f t="shared" si="308"/>
        <v>0</v>
      </c>
      <c r="K1702" s="8" t="e">
        <f t="shared" si="309"/>
        <v>#N/A</v>
      </c>
      <c r="L1702" s="7" t="e">
        <f t="shared" si="310"/>
        <v>#N/A</v>
      </c>
      <c r="M1702" s="8" t="e">
        <f t="shared" si="276"/>
        <v>#N/A</v>
      </c>
      <c r="N1702" s="8" t="e">
        <f t="shared" si="277"/>
        <v>#N/A</v>
      </c>
    </row>
    <row r="1703" spans="1:14" ht="15.75" customHeight="1" x14ac:dyDescent="0.35">
      <c r="A1703" s="7">
        <f t="shared" si="300"/>
        <v>0</v>
      </c>
      <c r="B1703" s="7">
        <f t="shared" si="301"/>
        <v>0</v>
      </c>
      <c r="C1703" s="7">
        <f t="shared" si="302"/>
        <v>0</v>
      </c>
      <c r="D1703" s="7">
        <f t="shared" si="303"/>
        <v>0</v>
      </c>
      <c r="E1703" s="7" t="e">
        <f>IF('Report DCM'!$H1703="In-Stream Video","Rich Media display banner",IF('Report DCM'!$I1703&gt;'Report DCM'!$J1703,"Standard",VLOOKUP(CONCATENATE(bd_adtype,"_",bd_creativetype),tabela,2,FALSE)))</f>
        <v>#N/A</v>
      </c>
      <c r="F1703" s="7">
        <f t="shared" si="304"/>
        <v>0</v>
      </c>
      <c r="G1703" s="7">
        <f t="shared" si="305"/>
        <v>0</v>
      </c>
      <c r="H1703" s="7">
        <f t="shared" si="306"/>
        <v>0</v>
      </c>
      <c r="I1703" s="7">
        <f t="shared" si="307"/>
        <v>0</v>
      </c>
      <c r="J1703" s="7">
        <f t="shared" si="308"/>
        <v>0</v>
      </c>
      <c r="K1703" s="8" t="e">
        <f t="shared" si="309"/>
        <v>#N/A</v>
      </c>
      <c r="L1703" s="7" t="e">
        <f t="shared" si="310"/>
        <v>#N/A</v>
      </c>
      <c r="M1703" s="8" t="e">
        <f t="shared" si="276"/>
        <v>#N/A</v>
      </c>
      <c r="N1703" s="8" t="e">
        <f t="shared" si="277"/>
        <v>#N/A</v>
      </c>
    </row>
    <row r="1704" spans="1:14" ht="15.75" customHeight="1" x14ac:dyDescent="0.35">
      <c r="A1704" s="7">
        <f t="shared" si="300"/>
        <v>0</v>
      </c>
      <c r="B1704" s="7">
        <f t="shared" si="301"/>
        <v>0</v>
      </c>
      <c r="C1704" s="7">
        <f t="shared" si="302"/>
        <v>0</v>
      </c>
      <c r="D1704" s="7">
        <f t="shared" si="303"/>
        <v>0</v>
      </c>
      <c r="E1704" s="7" t="e">
        <f>IF('Report DCM'!$H1704="In-Stream Video","Rich Media display banner",IF('Report DCM'!$I1704&gt;'Report DCM'!$J1704,"Standard",VLOOKUP(CONCATENATE(bd_adtype,"_",bd_creativetype),tabela,2,FALSE)))</f>
        <v>#N/A</v>
      </c>
      <c r="F1704" s="7">
        <f t="shared" si="304"/>
        <v>0</v>
      </c>
      <c r="G1704" s="7">
        <f t="shared" si="305"/>
        <v>0</v>
      </c>
      <c r="H1704" s="7">
        <f t="shared" si="306"/>
        <v>0</v>
      </c>
      <c r="I1704" s="7">
        <f t="shared" si="307"/>
        <v>0</v>
      </c>
      <c r="J1704" s="7">
        <f t="shared" si="308"/>
        <v>0</v>
      </c>
      <c r="K1704" s="8" t="e">
        <f t="shared" si="309"/>
        <v>#N/A</v>
      </c>
      <c r="L1704" s="7" t="e">
        <f t="shared" si="310"/>
        <v>#N/A</v>
      </c>
      <c r="M1704" s="8" t="e">
        <f t="shared" si="276"/>
        <v>#N/A</v>
      </c>
      <c r="N1704" s="8" t="e">
        <f t="shared" si="277"/>
        <v>#N/A</v>
      </c>
    </row>
    <row r="1705" spans="1:14" ht="15.75" customHeight="1" x14ac:dyDescent="0.35">
      <c r="A1705" s="7">
        <f t="shared" si="300"/>
        <v>0</v>
      </c>
      <c r="B1705" s="7">
        <f t="shared" si="301"/>
        <v>0</v>
      </c>
      <c r="C1705" s="7">
        <f t="shared" si="302"/>
        <v>0</v>
      </c>
      <c r="D1705" s="7">
        <f t="shared" si="303"/>
        <v>0</v>
      </c>
      <c r="E1705" s="7" t="e">
        <f>IF('Report DCM'!$H1705="In-Stream Video","Rich Media display banner",IF('Report DCM'!$I1705&gt;'Report DCM'!$J1705,"Standard",VLOOKUP(CONCATENATE(bd_adtype,"_",bd_creativetype),tabela,2,FALSE)))</f>
        <v>#N/A</v>
      </c>
      <c r="F1705" s="7">
        <f t="shared" si="304"/>
        <v>0</v>
      </c>
      <c r="G1705" s="7">
        <f t="shared" si="305"/>
        <v>0</v>
      </c>
      <c r="H1705" s="7">
        <f t="shared" si="306"/>
        <v>0</v>
      </c>
      <c r="I1705" s="7">
        <f t="shared" si="307"/>
        <v>0</v>
      </c>
      <c r="J1705" s="7">
        <f t="shared" si="308"/>
        <v>0</v>
      </c>
      <c r="K1705" s="8" t="e">
        <f t="shared" si="309"/>
        <v>#N/A</v>
      </c>
      <c r="L1705" s="7" t="e">
        <f t="shared" si="310"/>
        <v>#N/A</v>
      </c>
      <c r="M1705" s="8" t="e">
        <f t="shared" si="276"/>
        <v>#N/A</v>
      </c>
      <c r="N1705" s="8" t="e">
        <f t="shared" si="277"/>
        <v>#N/A</v>
      </c>
    </row>
    <row r="1706" spans="1:14" ht="15.75" customHeight="1" x14ac:dyDescent="0.35">
      <c r="A1706" s="7">
        <f t="shared" si="300"/>
        <v>0</v>
      </c>
      <c r="B1706" s="7">
        <f t="shared" si="301"/>
        <v>0</v>
      </c>
      <c r="C1706" s="7">
        <f t="shared" si="302"/>
        <v>0</v>
      </c>
      <c r="D1706" s="7">
        <f t="shared" si="303"/>
        <v>0</v>
      </c>
      <c r="E1706" s="7" t="e">
        <f>IF('Report DCM'!$H1706="In-Stream Video","Rich Media display banner",IF('Report DCM'!$I1706&gt;'Report DCM'!$J1706,"Standard",VLOOKUP(CONCATENATE(bd_adtype,"_",bd_creativetype),tabela,2,FALSE)))</f>
        <v>#N/A</v>
      </c>
      <c r="F1706" s="7">
        <f t="shared" si="304"/>
        <v>0</v>
      </c>
      <c r="G1706" s="7">
        <f t="shared" si="305"/>
        <v>0</v>
      </c>
      <c r="H1706" s="7">
        <f t="shared" si="306"/>
        <v>0</v>
      </c>
      <c r="I1706" s="7">
        <f t="shared" si="307"/>
        <v>0</v>
      </c>
      <c r="J1706" s="7">
        <f t="shared" si="308"/>
        <v>0</v>
      </c>
      <c r="K1706" s="8" t="e">
        <f t="shared" si="309"/>
        <v>#N/A</v>
      </c>
      <c r="L1706" s="7" t="e">
        <f t="shared" si="310"/>
        <v>#N/A</v>
      </c>
      <c r="M1706" s="8" t="e">
        <f t="shared" si="276"/>
        <v>#N/A</v>
      </c>
      <c r="N1706" s="8" t="e">
        <f t="shared" si="277"/>
        <v>#N/A</v>
      </c>
    </row>
    <row r="1707" spans="1:14" ht="15.75" customHeight="1" x14ac:dyDescent="0.35">
      <c r="A1707" s="7">
        <f t="shared" si="300"/>
        <v>0</v>
      </c>
      <c r="B1707" s="7">
        <f t="shared" si="301"/>
        <v>0</v>
      </c>
      <c r="C1707" s="7">
        <f t="shared" si="302"/>
        <v>0</v>
      </c>
      <c r="D1707" s="7">
        <f t="shared" si="303"/>
        <v>0</v>
      </c>
      <c r="E1707" s="7" t="e">
        <f>IF('Report DCM'!$H1707="In-Stream Video","Rich Media display banner",IF('Report DCM'!$I1707&gt;'Report DCM'!$J1707,"Standard",VLOOKUP(CONCATENATE(bd_adtype,"_",bd_creativetype),tabela,2,FALSE)))</f>
        <v>#N/A</v>
      </c>
      <c r="F1707" s="7">
        <f t="shared" si="304"/>
        <v>0</v>
      </c>
      <c r="G1707" s="7">
        <f t="shared" si="305"/>
        <v>0</v>
      </c>
      <c r="H1707" s="7">
        <f t="shared" si="306"/>
        <v>0</v>
      </c>
      <c r="I1707" s="7">
        <f t="shared" si="307"/>
        <v>0</v>
      </c>
      <c r="J1707" s="7">
        <f t="shared" si="308"/>
        <v>0</v>
      </c>
      <c r="K1707" s="8" t="e">
        <f t="shared" si="309"/>
        <v>#N/A</v>
      </c>
      <c r="L1707" s="7" t="e">
        <f t="shared" si="310"/>
        <v>#N/A</v>
      </c>
      <c r="M1707" s="8" t="e">
        <f t="shared" si="276"/>
        <v>#N/A</v>
      </c>
      <c r="N1707" s="8" t="e">
        <f t="shared" si="277"/>
        <v>#N/A</v>
      </c>
    </row>
    <row r="1708" spans="1:14" ht="15.75" customHeight="1" x14ac:dyDescent="0.35">
      <c r="A1708" s="7">
        <f t="shared" si="300"/>
        <v>0</v>
      </c>
      <c r="B1708" s="7">
        <f t="shared" si="301"/>
        <v>0</v>
      </c>
      <c r="C1708" s="7">
        <f t="shared" si="302"/>
        <v>0</v>
      </c>
      <c r="D1708" s="7">
        <f t="shared" si="303"/>
        <v>0</v>
      </c>
      <c r="E1708" s="7" t="e">
        <f>IF('Report DCM'!$H1708="In-Stream Video","Rich Media display banner",IF('Report DCM'!$I1708&gt;'Report DCM'!$J1708,"Standard",VLOOKUP(CONCATENATE(bd_adtype,"_",bd_creativetype),tabela,2,FALSE)))</f>
        <v>#N/A</v>
      </c>
      <c r="F1708" s="7">
        <f t="shared" si="304"/>
        <v>0</v>
      </c>
      <c r="G1708" s="7">
        <f t="shared" si="305"/>
        <v>0</v>
      </c>
      <c r="H1708" s="7">
        <f t="shared" si="306"/>
        <v>0</v>
      </c>
      <c r="I1708" s="7">
        <f t="shared" si="307"/>
        <v>0</v>
      </c>
      <c r="J1708" s="7">
        <f t="shared" si="308"/>
        <v>0</v>
      </c>
      <c r="K1708" s="8" t="e">
        <f t="shared" si="309"/>
        <v>#N/A</v>
      </c>
      <c r="L1708" s="7" t="e">
        <f t="shared" si="310"/>
        <v>#N/A</v>
      </c>
      <c r="M1708" s="8" t="e">
        <f t="shared" si="276"/>
        <v>#N/A</v>
      </c>
      <c r="N1708" s="8" t="e">
        <f t="shared" si="277"/>
        <v>#N/A</v>
      </c>
    </row>
    <row r="1709" spans="1:14" ht="15.75" customHeight="1" x14ac:dyDescent="0.35">
      <c r="A1709" s="7">
        <f t="shared" si="300"/>
        <v>0</v>
      </c>
      <c r="B1709" s="7">
        <f t="shared" si="301"/>
        <v>0</v>
      </c>
      <c r="C1709" s="7">
        <f t="shared" si="302"/>
        <v>0</v>
      </c>
      <c r="D1709" s="7">
        <f t="shared" si="303"/>
        <v>0</v>
      </c>
      <c r="E1709" s="7" t="e">
        <f>IF('Report DCM'!$H1709="In-Stream Video","Rich Media display banner",IF('Report DCM'!$I1709&gt;'Report DCM'!$J1709,"Standard",VLOOKUP(CONCATENATE(bd_adtype,"_",bd_creativetype),tabela,2,FALSE)))</f>
        <v>#N/A</v>
      </c>
      <c r="F1709" s="7">
        <f t="shared" si="304"/>
        <v>0</v>
      </c>
      <c r="G1709" s="7">
        <f t="shared" si="305"/>
        <v>0</v>
      </c>
      <c r="H1709" s="7">
        <f t="shared" si="306"/>
        <v>0</v>
      </c>
      <c r="I1709" s="7">
        <f t="shared" si="307"/>
        <v>0</v>
      </c>
      <c r="J1709" s="7">
        <f t="shared" si="308"/>
        <v>0</v>
      </c>
      <c r="K1709" s="8" t="e">
        <f t="shared" si="309"/>
        <v>#N/A</v>
      </c>
      <c r="L1709" s="7" t="e">
        <f t="shared" si="310"/>
        <v>#N/A</v>
      </c>
      <c r="M1709" s="8" t="e">
        <f t="shared" si="276"/>
        <v>#N/A</v>
      </c>
      <c r="N1709" s="8" t="e">
        <f t="shared" si="277"/>
        <v>#N/A</v>
      </c>
    </row>
    <row r="1710" spans="1:14" ht="15.75" customHeight="1" x14ac:dyDescent="0.35">
      <c r="A1710" s="7">
        <f t="shared" si="300"/>
        <v>0</v>
      </c>
      <c r="B1710" s="7">
        <f t="shared" si="301"/>
        <v>0</v>
      </c>
      <c r="C1710" s="7">
        <f t="shared" si="302"/>
        <v>0</v>
      </c>
      <c r="D1710" s="7">
        <f t="shared" si="303"/>
        <v>0</v>
      </c>
      <c r="E1710" s="7" t="e">
        <f>IF('Report DCM'!$H1710="In-Stream Video","Rich Media display banner",IF('Report DCM'!$I1710&gt;'Report DCM'!$J1710,"Standard",VLOOKUP(CONCATENATE(bd_adtype,"_",bd_creativetype),tabela,2,FALSE)))</f>
        <v>#N/A</v>
      </c>
      <c r="F1710" s="7">
        <f t="shared" si="304"/>
        <v>0</v>
      </c>
      <c r="G1710" s="7">
        <f t="shared" si="305"/>
        <v>0</v>
      </c>
      <c r="H1710" s="7">
        <f t="shared" si="306"/>
        <v>0</v>
      </c>
      <c r="I1710" s="7">
        <f t="shared" si="307"/>
        <v>0</v>
      </c>
      <c r="J1710" s="7">
        <f t="shared" si="308"/>
        <v>0</v>
      </c>
      <c r="K1710" s="8" t="e">
        <f t="shared" si="309"/>
        <v>#N/A</v>
      </c>
      <c r="L1710" s="7" t="e">
        <f t="shared" si="310"/>
        <v>#N/A</v>
      </c>
      <c r="M1710" s="8" t="e">
        <f t="shared" si="276"/>
        <v>#N/A</v>
      </c>
      <c r="N1710" s="8" t="e">
        <f t="shared" si="277"/>
        <v>#N/A</v>
      </c>
    </row>
    <row r="1711" spans="1:14" ht="15.75" customHeight="1" x14ac:dyDescent="0.35">
      <c r="A1711" s="7">
        <f t="shared" si="300"/>
        <v>0</v>
      </c>
      <c r="B1711" s="7">
        <f t="shared" si="301"/>
        <v>0</v>
      </c>
      <c r="C1711" s="7">
        <f t="shared" si="302"/>
        <v>0</v>
      </c>
      <c r="D1711" s="7">
        <f t="shared" si="303"/>
        <v>0</v>
      </c>
      <c r="E1711" s="7" t="e">
        <f>IF('Report DCM'!$H1711="In-Stream Video","Rich Media display banner",IF('Report DCM'!$I1711&gt;'Report DCM'!$J1711,"Standard",VLOOKUP(CONCATENATE(bd_adtype,"_",bd_creativetype),tabela,2,FALSE)))</f>
        <v>#N/A</v>
      </c>
      <c r="F1711" s="7">
        <f t="shared" si="304"/>
        <v>0</v>
      </c>
      <c r="G1711" s="7">
        <f t="shared" si="305"/>
        <v>0</v>
      </c>
      <c r="H1711" s="7">
        <f t="shared" si="306"/>
        <v>0</v>
      </c>
      <c r="I1711" s="7">
        <f t="shared" si="307"/>
        <v>0</v>
      </c>
      <c r="J1711" s="7">
        <f t="shared" si="308"/>
        <v>0</v>
      </c>
      <c r="K1711" s="8" t="e">
        <f t="shared" si="309"/>
        <v>#N/A</v>
      </c>
      <c r="L1711" s="7" t="e">
        <f t="shared" si="310"/>
        <v>#N/A</v>
      </c>
      <c r="M1711" s="8" t="e">
        <f t="shared" si="276"/>
        <v>#N/A</v>
      </c>
      <c r="N1711" s="8" t="e">
        <f t="shared" si="277"/>
        <v>#N/A</v>
      </c>
    </row>
    <row r="1712" spans="1:14" ht="15.75" customHeight="1" x14ac:dyDescent="0.35">
      <c r="A1712" s="7">
        <f t="shared" si="300"/>
        <v>0</v>
      </c>
      <c r="B1712" s="7">
        <f t="shared" si="301"/>
        <v>0</v>
      </c>
      <c r="C1712" s="7">
        <f t="shared" si="302"/>
        <v>0</v>
      </c>
      <c r="D1712" s="7">
        <f t="shared" si="303"/>
        <v>0</v>
      </c>
      <c r="E1712" s="7" t="e">
        <f>IF('Report DCM'!$H1712="In-Stream Video","Rich Media display banner",IF('Report DCM'!$I1712&gt;'Report DCM'!$J1712,"Standard",VLOOKUP(CONCATENATE(bd_adtype,"_",bd_creativetype),tabela,2,FALSE)))</f>
        <v>#N/A</v>
      </c>
      <c r="F1712" s="7">
        <f t="shared" si="304"/>
        <v>0</v>
      </c>
      <c r="G1712" s="7">
        <f t="shared" si="305"/>
        <v>0</v>
      </c>
      <c r="H1712" s="7">
        <f t="shared" si="306"/>
        <v>0</v>
      </c>
      <c r="I1712" s="7">
        <f t="shared" si="307"/>
        <v>0</v>
      </c>
      <c r="J1712" s="7">
        <f t="shared" si="308"/>
        <v>0</v>
      </c>
      <c r="K1712" s="8" t="e">
        <f t="shared" si="309"/>
        <v>#N/A</v>
      </c>
      <c r="L1712" s="7" t="e">
        <f t="shared" si="310"/>
        <v>#N/A</v>
      </c>
      <c r="M1712" s="8" t="e">
        <f t="shared" si="276"/>
        <v>#N/A</v>
      </c>
      <c r="N1712" s="8" t="e">
        <f t="shared" si="277"/>
        <v>#N/A</v>
      </c>
    </row>
    <row r="1713" spans="1:14" ht="15.75" customHeight="1" x14ac:dyDescent="0.35">
      <c r="A1713" s="7">
        <f t="shared" si="300"/>
        <v>0</v>
      </c>
      <c r="B1713" s="7">
        <f t="shared" si="301"/>
        <v>0</v>
      </c>
      <c r="C1713" s="7">
        <f t="shared" si="302"/>
        <v>0</v>
      </c>
      <c r="D1713" s="7">
        <f t="shared" si="303"/>
        <v>0</v>
      </c>
      <c r="E1713" s="7" t="e">
        <f>IF('Report DCM'!$H1713="In-Stream Video","Rich Media display banner",IF('Report DCM'!$I1713&gt;'Report DCM'!$J1713,"Standard",VLOOKUP(CONCATENATE(bd_adtype,"_",bd_creativetype),tabela,2,FALSE)))</f>
        <v>#N/A</v>
      </c>
      <c r="F1713" s="7">
        <f t="shared" si="304"/>
        <v>0</v>
      </c>
      <c r="G1713" s="7">
        <f t="shared" si="305"/>
        <v>0</v>
      </c>
      <c r="H1713" s="7">
        <f t="shared" si="306"/>
        <v>0</v>
      </c>
      <c r="I1713" s="7">
        <f t="shared" si="307"/>
        <v>0</v>
      </c>
      <c r="J1713" s="7">
        <f t="shared" si="308"/>
        <v>0</v>
      </c>
      <c r="K1713" s="8" t="e">
        <f t="shared" si="309"/>
        <v>#N/A</v>
      </c>
      <c r="L1713" s="7" t="e">
        <f t="shared" si="310"/>
        <v>#N/A</v>
      </c>
      <c r="M1713" s="8" t="e">
        <f t="shared" si="276"/>
        <v>#N/A</v>
      </c>
      <c r="N1713" s="8" t="e">
        <f t="shared" si="277"/>
        <v>#N/A</v>
      </c>
    </row>
    <row r="1714" spans="1:14" ht="15.75" customHeight="1" x14ac:dyDescent="0.35">
      <c r="A1714" s="7">
        <f t="shared" si="300"/>
        <v>0</v>
      </c>
      <c r="B1714" s="7">
        <f t="shared" si="301"/>
        <v>0</v>
      </c>
      <c r="C1714" s="7">
        <f t="shared" si="302"/>
        <v>0</v>
      </c>
      <c r="D1714" s="7">
        <f t="shared" si="303"/>
        <v>0</v>
      </c>
      <c r="E1714" s="7" t="e">
        <f>IF('Report DCM'!$H1714="In-Stream Video","Rich Media display banner",IF('Report DCM'!$I1714&gt;'Report DCM'!$J1714,"Standard",VLOOKUP(CONCATENATE(bd_adtype,"_",bd_creativetype),tabela,2,FALSE)))</f>
        <v>#N/A</v>
      </c>
      <c r="F1714" s="7">
        <f t="shared" si="304"/>
        <v>0</v>
      </c>
      <c r="G1714" s="7">
        <f t="shared" si="305"/>
        <v>0</v>
      </c>
      <c r="H1714" s="7">
        <f t="shared" si="306"/>
        <v>0</v>
      </c>
      <c r="I1714" s="7">
        <f t="shared" si="307"/>
        <v>0</v>
      </c>
      <c r="J1714" s="7">
        <f t="shared" si="308"/>
        <v>0</v>
      </c>
      <c r="K1714" s="8" t="e">
        <f t="shared" si="309"/>
        <v>#N/A</v>
      </c>
      <c r="L1714" s="7" t="e">
        <f t="shared" si="310"/>
        <v>#N/A</v>
      </c>
      <c r="M1714" s="8" t="e">
        <f t="shared" si="276"/>
        <v>#N/A</v>
      </c>
      <c r="N1714" s="8" t="e">
        <f t="shared" si="277"/>
        <v>#N/A</v>
      </c>
    </row>
    <row r="1715" spans="1:14" ht="15.75" customHeight="1" x14ac:dyDescent="0.35">
      <c r="A1715" s="7">
        <f t="shared" si="300"/>
        <v>0</v>
      </c>
      <c r="B1715" s="7">
        <f t="shared" si="301"/>
        <v>0</v>
      </c>
      <c r="C1715" s="7">
        <f t="shared" si="302"/>
        <v>0</v>
      </c>
      <c r="D1715" s="7">
        <f t="shared" si="303"/>
        <v>0</v>
      </c>
      <c r="E1715" s="7" t="e">
        <f>IF('Report DCM'!$H1715="In-Stream Video","Rich Media display banner",IF('Report DCM'!$I1715&gt;'Report DCM'!$J1715,"Standard",VLOOKUP(CONCATENATE(bd_adtype,"_",bd_creativetype),tabela,2,FALSE)))</f>
        <v>#N/A</v>
      </c>
      <c r="F1715" s="7">
        <f t="shared" si="304"/>
        <v>0</v>
      </c>
      <c r="G1715" s="7">
        <f t="shared" si="305"/>
        <v>0</v>
      </c>
      <c r="H1715" s="7">
        <f t="shared" si="306"/>
        <v>0</v>
      </c>
      <c r="I1715" s="7">
        <f t="shared" si="307"/>
        <v>0</v>
      </c>
      <c r="J1715" s="7">
        <f t="shared" si="308"/>
        <v>0</v>
      </c>
      <c r="K1715" s="8" t="e">
        <f t="shared" si="309"/>
        <v>#N/A</v>
      </c>
      <c r="L1715" s="7" t="e">
        <f t="shared" si="310"/>
        <v>#N/A</v>
      </c>
      <c r="M1715" s="8" t="e">
        <f t="shared" si="276"/>
        <v>#N/A</v>
      </c>
      <c r="N1715" s="8" t="e">
        <f t="shared" si="277"/>
        <v>#N/A</v>
      </c>
    </row>
    <row r="1716" spans="1:14" ht="15.75" customHeight="1" x14ac:dyDescent="0.35">
      <c r="A1716" s="7">
        <f t="shared" si="300"/>
        <v>0</v>
      </c>
      <c r="B1716" s="7">
        <f t="shared" si="301"/>
        <v>0</v>
      </c>
      <c r="C1716" s="7">
        <f t="shared" si="302"/>
        <v>0</v>
      </c>
      <c r="D1716" s="7">
        <f t="shared" si="303"/>
        <v>0</v>
      </c>
      <c r="E1716" s="7" t="e">
        <f>IF('Report DCM'!$H1716="In-Stream Video","Rich Media display banner",IF('Report DCM'!$I1716&gt;'Report DCM'!$J1716,"Standard",VLOOKUP(CONCATENATE(bd_adtype,"_",bd_creativetype),tabela,2,FALSE)))</f>
        <v>#N/A</v>
      </c>
      <c r="F1716" s="7">
        <f t="shared" si="304"/>
        <v>0</v>
      </c>
      <c r="G1716" s="7">
        <f t="shared" si="305"/>
        <v>0</v>
      </c>
      <c r="H1716" s="7">
        <f t="shared" si="306"/>
        <v>0</v>
      </c>
      <c r="I1716" s="7">
        <f t="shared" si="307"/>
        <v>0</v>
      </c>
      <c r="J1716" s="7">
        <f t="shared" si="308"/>
        <v>0</v>
      </c>
      <c r="K1716" s="8" t="e">
        <f t="shared" si="309"/>
        <v>#N/A</v>
      </c>
      <c r="L1716" s="7" t="e">
        <f t="shared" si="310"/>
        <v>#N/A</v>
      </c>
      <c r="M1716" s="8" t="e">
        <f t="shared" si="276"/>
        <v>#N/A</v>
      </c>
      <c r="N1716" s="8" t="e">
        <f t="shared" si="277"/>
        <v>#N/A</v>
      </c>
    </row>
    <row r="1717" spans="1:14" ht="15.75" customHeight="1" x14ac:dyDescent="0.35">
      <c r="A1717" s="7">
        <f t="shared" si="300"/>
        <v>0</v>
      </c>
      <c r="B1717" s="7">
        <f t="shared" si="301"/>
        <v>0</v>
      </c>
      <c r="C1717" s="7">
        <f t="shared" si="302"/>
        <v>0</v>
      </c>
      <c r="D1717" s="7">
        <f t="shared" si="303"/>
        <v>0</v>
      </c>
      <c r="E1717" s="7" t="e">
        <f>IF('Report DCM'!$H1717="In-Stream Video","Rich Media display banner",IF('Report DCM'!$I1717&gt;'Report DCM'!$J1717,"Standard",VLOOKUP(CONCATENATE(bd_adtype,"_",bd_creativetype),tabela,2,FALSE)))</f>
        <v>#N/A</v>
      </c>
      <c r="F1717" s="7">
        <f t="shared" si="304"/>
        <v>0</v>
      </c>
      <c r="G1717" s="7">
        <f t="shared" si="305"/>
        <v>0</v>
      </c>
      <c r="H1717" s="7">
        <f t="shared" si="306"/>
        <v>0</v>
      </c>
      <c r="I1717" s="7">
        <f t="shared" si="307"/>
        <v>0</v>
      </c>
      <c r="J1717" s="7">
        <f t="shared" si="308"/>
        <v>0</v>
      </c>
      <c r="K1717" s="8" t="e">
        <f t="shared" si="309"/>
        <v>#N/A</v>
      </c>
      <c r="L1717" s="7" t="e">
        <f t="shared" si="310"/>
        <v>#N/A</v>
      </c>
      <c r="M1717" s="8" t="e">
        <f t="shared" si="276"/>
        <v>#N/A</v>
      </c>
      <c r="N1717" s="8" t="e">
        <f t="shared" si="277"/>
        <v>#N/A</v>
      </c>
    </row>
    <row r="1718" spans="1:14" ht="15.75" customHeight="1" x14ac:dyDescent="0.35">
      <c r="A1718" s="7">
        <f t="shared" si="300"/>
        <v>0</v>
      </c>
      <c r="B1718" s="7">
        <f t="shared" si="301"/>
        <v>0</v>
      </c>
      <c r="C1718" s="7">
        <f t="shared" si="302"/>
        <v>0</v>
      </c>
      <c r="D1718" s="7">
        <f t="shared" si="303"/>
        <v>0</v>
      </c>
      <c r="E1718" s="7" t="e">
        <f>IF('Report DCM'!$H1718="In-Stream Video","Rich Media display banner",IF('Report DCM'!$I1718&gt;'Report DCM'!$J1718,"Standard",VLOOKUP(CONCATENATE(bd_adtype,"_",bd_creativetype),tabela,2,FALSE)))</f>
        <v>#N/A</v>
      </c>
      <c r="F1718" s="7">
        <f t="shared" si="304"/>
        <v>0</v>
      </c>
      <c r="G1718" s="7">
        <f t="shared" si="305"/>
        <v>0</v>
      </c>
      <c r="H1718" s="7">
        <f t="shared" si="306"/>
        <v>0</v>
      </c>
      <c r="I1718" s="7">
        <f t="shared" si="307"/>
        <v>0</v>
      </c>
      <c r="J1718" s="7">
        <f t="shared" si="308"/>
        <v>0</v>
      </c>
      <c r="K1718" s="8" t="e">
        <f t="shared" si="309"/>
        <v>#N/A</v>
      </c>
      <c r="L1718" s="7" t="e">
        <f t="shared" si="310"/>
        <v>#N/A</v>
      </c>
      <c r="M1718" s="8" t="e">
        <f t="shared" si="276"/>
        <v>#N/A</v>
      </c>
      <c r="N1718" s="8" t="e">
        <f t="shared" si="277"/>
        <v>#N/A</v>
      </c>
    </row>
    <row r="1719" spans="1:14" ht="15.75" customHeight="1" x14ac:dyDescent="0.35">
      <c r="A1719" s="7">
        <f t="shared" si="300"/>
        <v>0</v>
      </c>
      <c r="B1719" s="7">
        <f t="shared" si="301"/>
        <v>0</v>
      </c>
      <c r="C1719" s="7">
        <f t="shared" si="302"/>
        <v>0</v>
      </c>
      <c r="D1719" s="7">
        <f t="shared" si="303"/>
        <v>0</v>
      </c>
      <c r="E1719" s="7" t="e">
        <f>IF('Report DCM'!$H1719="In-Stream Video","Rich Media display banner",IF('Report DCM'!$I1719&gt;'Report DCM'!$J1719,"Standard",VLOOKUP(CONCATENATE(bd_adtype,"_",bd_creativetype),tabela,2,FALSE)))</f>
        <v>#N/A</v>
      </c>
      <c r="F1719" s="7">
        <f t="shared" si="304"/>
        <v>0</v>
      </c>
      <c r="G1719" s="7">
        <f t="shared" si="305"/>
        <v>0</v>
      </c>
      <c r="H1719" s="7">
        <f t="shared" si="306"/>
        <v>0</v>
      </c>
      <c r="I1719" s="7">
        <f t="shared" si="307"/>
        <v>0</v>
      </c>
      <c r="J1719" s="7">
        <f t="shared" si="308"/>
        <v>0</v>
      </c>
      <c r="K1719" s="8" t="e">
        <f t="shared" si="309"/>
        <v>#N/A</v>
      </c>
      <c r="L1719" s="7" t="e">
        <f t="shared" si="310"/>
        <v>#N/A</v>
      </c>
      <c r="M1719" s="8" t="e">
        <f t="shared" si="276"/>
        <v>#N/A</v>
      </c>
      <c r="N1719" s="8" t="e">
        <f t="shared" si="277"/>
        <v>#N/A</v>
      </c>
    </row>
    <row r="1720" spans="1:14" ht="15.75" customHeight="1" x14ac:dyDescent="0.35">
      <c r="A1720" s="7">
        <f t="shared" si="300"/>
        <v>0</v>
      </c>
      <c r="B1720" s="7">
        <f t="shared" si="301"/>
        <v>0</v>
      </c>
      <c r="C1720" s="7">
        <f t="shared" si="302"/>
        <v>0</v>
      </c>
      <c r="D1720" s="7">
        <f t="shared" si="303"/>
        <v>0</v>
      </c>
      <c r="E1720" s="7" t="e">
        <f>IF('Report DCM'!$H1720="In-Stream Video","Rich Media display banner",IF('Report DCM'!$I1720&gt;'Report DCM'!$J1720,"Standard",VLOOKUP(CONCATENATE(bd_adtype,"_",bd_creativetype),tabela,2,FALSE)))</f>
        <v>#N/A</v>
      </c>
      <c r="F1720" s="7">
        <f t="shared" si="304"/>
        <v>0</v>
      </c>
      <c r="G1720" s="7">
        <f t="shared" si="305"/>
        <v>0</v>
      </c>
      <c r="H1720" s="7">
        <f t="shared" si="306"/>
        <v>0</v>
      </c>
      <c r="I1720" s="7">
        <f t="shared" si="307"/>
        <v>0</v>
      </c>
      <c r="J1720" s="7">
        <f t="shared" si="308"/>
        <v>0</v>
      </c>
      <c r="K1720" s="8" t="e">
        <f t="shared" si="309"/>
        <v>#N/A</v>
      </c>
      <c r="L1720" s="7" t="e">
        <f t="shared" si="310"/>
        <v>#N/A</v>
      </c>
      <c r="M1720" s="8" t="e">
        <f t="shared" si="276"/>
        <v>#N/A</v>
      </c>
      <c r="N1720" s="8" t="e">
        <f t="shared" si="277"/>
        <v>#N/A</v>
      </c>
    </row>
    <row r="1721" spans="1:14" ht="15.75" customHeight="1" x14ac:dyDescent="0.35">
      <c r="A1721" s="7">
        <f t="shared" si="300"/>
        <v>0</v>
      </c>
      <c r="B1721" s="7">
        <f t="shared" si="301"/>
        <v>0</v>
      </c>
      <c r="C1721" s="7">
        <f t="shared" si="302"/>
        <v>0</v>
      </c>
      <c r="D1721" s="7">
        <f t="shared" si="303"/>
        <v>0</v>
      </c>
      <c r="E1721" s="7" t="e">
        <f>IF('Report DCM'!$H1721="In-Stream Video","Rich Media display banner",IF('Report DCM'!$I1721&gt;'Report DCM'!$J1721,"Standard",VLOOKUP(CONCATENATE(bd_adtype,"_",bd_creativetype),tabela,2,FALSE)))</f>
        <v>#N/A</v>
      </c>
      <c r="F1721" s="7">
        <f t="shared" si="304"/>
        <v>0</v>
      </c>
      <c r="G1721" s="7">
        <f t="shared" si="305"/>
        <v>0</v>
      </c>
      <c r="H1721" s="7">
        <f t="shared" si="306"/>
        <v>0</v>
      </c>
      <c r="I1721" s="7">
        <f t="shared" si="307"/>
        <v>0</v>
      </c>
      <c r="J1721" s="7">
        <f t="shared" si="308"/>
        <v>0</v>
      </c>
      <c r="K1721" s="8" t="e">
        <f t="shared" si="309"/>
        <v>#N/A</v>
      </c>
      <c r="L1721" s="7" t="e">
        <f t="shared" si="310"/>
        <v>#N/A</v>
      </c>
      <c r="M1721" s="8" t="e">
        <f t="shared" si="276"/>
        <v>#N/A</v>
      </c>
      <c r="N1721" s="8" t="e">
        <f t="shared" si="277"/>
        <v>#N/A</v>
      </c>
    </row>
    <row r="1722" spans="1:14" ht="15.75" customHeight="1" x14ac:dyDescent="0.35">
      <c r="A1722" s="7">
        <f t="shared" si="300"/>
        <v>0</v>
      </c>
      <c r="B1722" s="7">
        <f t="shared" si="301"/>
        <v>0</v>
      </c>
      <c r="C1722" s="7">
        <f t="shared" si="302"/>
        <v>0</v>
      </c>
      <c r="D1722" s="7">
        <f t="shared" si="303"/>
        <v>0</v>
      </c>
      <c r="E1722" s="7" t="e">
        <f>IF('Report DCM'!$H1722="In-Stream Video","Rich Media display banner",IF('Report DCM'!$I1722&gt;'Report DCM'!$J1722,"Standard",VLOOKUP(CONCATENATE(bd_adtype,"_",bd_creativetype),tabela,2,FALSE)))</f>
        <v>#N/A</v>
      </c>
      <c r="F1722" s="7">
        <f t="shared" si="304"/>
        <v>0</v>
      </c>
      <c r="G1722" s="7">
        <f t="shared" si="305"/>
        <v>0</v>
      </c>
      <c r="H1722" s="7">
        <f t="shared" si="306"/>
        <v>0</v>
      </c>
      <c r="I1722" s="7">
        <f t="shared" si="307"/>
        <v>0</v>
      </c>
      <c r="J1722" s="7">
        <f t="shared" si="308"/>
        <v>0</v>
      </c>
      <c r="K1722" s="8" t="e">
        <f t="shared" si="309"/>
        <v>#N/A</v>
      </c>
      <c r="L1722" s="7" t="e">
        <f t="shared" si="310"/>
        <v>#N/A</v>
      </c>
      <c r="M1722" s="8" t="e">
        <f t="shared" si="276"/>
        <v>#N/A</v>
      </c>
      <c r="N1722" s="8" t="e">
        <f t="shared" si="277"/>
        <v>#N/A</v>
      </c>
    </row>
    <row r="1723" spans="1:14" ht="15.75" customHeight="1" x14ac:dyDescent="0.35">
      <c r="A1723" s="7">
        <f t="shared" si="300"/>
        <v>0</v>
      </c>
      <c r="B1723" s="7">
        <f t="shared" si="301"/>
        <v>0</v>
      </c>
      <c r="C1723" s="7">
        <f t="shared" si="302"/>
        <v>0</v>
      </c>
      <c r="D1723" s="7">
        <f t="shared" si="303"/>
        <v>0</v>
      </c>
      <c r="E1723" s="7" t="e">
        <f>IF('Report DCM'!$H1723="In-Stream Video","Rich Media display banner",IF('Report DCM'!$I1723&gt;'Report DCM'!$J1723,"Standard",VLOOKUP(CONCATENATE(bd_adtype,"_",bd_creativetype),tabela,2,FALSE)))</f>
        <v>#N/A</v>
      </c>
      <c r="F1723" s="7">
        <f t="shared" si="304"/>
        <v>0</v>
      </c>
      <c r="G1723" s="7">
        <f t="shared" si="305"/>
        <v>0</v>
      </c>
      <c r="H1723" s="7">
        <f t="shared" si="306"/>
        <v>0</v>
      </c>
      <c r="I1723" s="7">
        <f t="shared" si="307"/>
        <v>0</v>
      </c>
      <c r="J1723" s="7">
        <f t="shared" si="308"/>
        <v>0</v>
      </c>
      <c r="K1723" s="8" t="e">
        <f t="shared" si="309"/>
        <v>#N/A</v>
      </c>
      <c r="L1723" s="7" t="e">
        <f t="shared" si="310"/>
        <v>#N/A</v>
      </c>
      <c r="M1723" s="8" t="e">
        <f t="shared" si="276"/>
        <v>#N/A</v>
      </c>
      <c r="N1723" s="8" t="e">
        <f t="shared" si="277"/>
        <v>#N/A</v>
      </c>
    </row>
    <row r="1724" spans="1:14" ht="15.75" customHeight="1" x14ac:dyDescent="0.35">
      <c r="A1724" s="7">
        <f t="shared" si="300"/>
        <v>0</v>
      </c>
      <c r="B1724" s="7">
        <f t="shared" si="301"/>
        <v>0</v>
      </c>
      <c r="C1724" s="7">
        <f t="shared" si="302"/>
        <v>0</v>
      </c>
      <c r="D1724" s="7">
        <f t="shared" si="303"/>
        <v>0</v>
      </c>
      <c r="E1724" s="7" t="e">
        <f>IF('Report DCM'!$H1724="In-Stream Video","Rich Media display banner",IF('Report DCM'!$I1724&gt;'Report DCM'!$J1724,"Standard",VLOOKUP(CONCATENATE(bd_adtype,"_",bd_creativetype),tabela,2,FALSE)))</f>
        <v>#N/A</v>
      </c>
      <c r="F1724" s="7">
        <f t="shared" si="304"/>
        <v>0</v>
      </c>
      <c r="G1724" s="7">
        <f t="shared" si="305"/>
        <v>0</v>
      </c>
      <c r="H1724" s="7">
        <f t="shared" si="306"/>
        <v>0</v>
      </c>
      <c r="I1724" s="7">
        <f t="shared" si="307"/>
        <v>0</v>
      </c>
      <c r="J1724" s="7">
        <f t="shared" si="308"/>
        <v>0</v>
      </c>
      <c r="K1724" s="8" t="e">
        <f t="shared" si="309"/>
        <v>#N/A</v>
      </c>
      <c r="L1724" s="7" t="e">
        <f t="shared" si="310"/>
        <v>#N/A</v>
      </c>
      <c r="M1724" s="8" t="e">
        <f t="shared" si="276"/>
        <v>#N/A</v>
      </c>
      <c r="N1724" s="8" t="e">
        <f t="shared" si="277"/>
        <v>#N/A</v>
      </c>
    </row>
    <row r="1725" spans="1:14" ht="15.75" customHeight="1" x14ac:dyDescent="0.35">
      <c r="A1725" s="7">
        <f t="shared" si="300"/>
        <v>0</v>
      </c>
      <c r="B1725" s="7">
        <f t="shared" si="301"/>
        <v>0</v>
      </c>
      <c r="C1725" s="7">
        <f t="shared" si="302"/>
        <v>0</v>
      </c>
      <c r="D1725" s="7">
        <f t="shared" si="303"/>
        <v>0</v>
      </c>
      <c r="E1725" s="7" t="e">
        <f>IF('Report DCM'!$H1725="In-Stream Video","Rich Media display banner",IF('Report DCM'!$I1725&gt;'Report DCM'!$J1725,"Standard",VLOOKUP(CONCATENATE(bd_adtype,"_",bd_creativetype),tabela,2,FALSE)))</f>
        <v>#N/A</v>
      </c>
      <c r="F1725" s="7">
        <f t="shared" si="304"/>
        <v>0</v>
      </c>
      <c r="G1725" s="7">
        <f t="shared" si="305"/>
        <v>0</v>
      </c>
      <c r="H1725" s="7">
        <f t="shared" si="306"/>
        <v>0</v>
      </c>
      <c r="I1725" s="7">
        <f t="shared" si="307"/>
        <v>0</v>
      </c>
      <c r="J1725" s="7">
        <f t="shared" si="308"/>
        <v>0</v>
      </c>
      <c r="K1725" s="8" t="e">
        <f t="shared" si="309"/>
        <v>#N/A</v>
      </c>
      <c r="L1725" s="7" t="e">
        <f t="shared" si="310"/>
        <v>#N/A</v>
      </c>
      <c r="M1725" s="8" t="e">
        <f t="shared" si="276"/>
        <v>#N/A</v>
      </c>
      <c r="N1725" s="8" t="e">
        <f t="shared" si="277"/>
        <v>#N/A</v>
      </c>
    </row>
    <row r="1726" spans="1:14" ht="15.75" customHeight="1" x14ac:dyDescent="0.35">
      <c r="A1726" s="7">
        <f t="shared" si="300"/>
        <v>0</v>
      </c>
      <c r="B1726" s="7">
        <f t="shared" si="301"/>
        <v>0</v>
      </c>
      <c r="C1726" s="7">
        <f t="shared" si="302"/>
        <v>0</v>
      </c>
      <c r="D1726" s="7">
        <f t="shared" si="303"/>
        <v>0</v>
      </c>
      <c r="E1726" s="7" t="e">
        <f>IF('Report DCM'!$H1726="In-Stream Video","Rich Media display banner",IF('Report DCM'!$I1726&gt;'Report DCM'!$J1726,"Standard",VLOOKUP(CONCATENATE(bd_adtype,"_",bd_creativetype),tabela,2,FALSE)))</f>
        <v>#N/A</v>
      </c>
      <c r="F1726" s="7">
        <f t="shared" si="304"/>
        <v>0</v>
      </c>
      <c r="G1726" s="7">
        <f t="shared" si="305"/>
        <v>0</v>
      </c>
      <c r="H1726" s="7">
        <f t="shared" si="306"/>
        <v>0</v>
      </c>
      <c r="I1726" s="7">
        <f t="shared" si="307"/>
        <v>0</v>
      </c>
      <c r="J1726" s="7">
        <f t="shared" si="308"/>
        <v>0</v>
      </c>
      <c r="K1726" s="8" t="e">
        <f t="shared" si="309"/>
        <v>#N/A</v>
      </c>
      <c r="L1726" s="7" t="e">
        <f t="shared" si="310"/>
        <v>#N/A</v>
      </c>
      <c r="M1726" s="8" t="e">
        <f t="shared" si="276"/>
        <v>#N/A</v>
      </c>
      <c r="N1726" s="8" t="e">
        <f t="shared" si="277"/>
        <v>#N/A</v>
      </c>
    </row>
    <row r="1727" spans="1:14" ht="15.75" customHeight="1" x14ac:dyDescent="0.35">
      <c r="A1727" s="7">
        <f t="shared" si="300"/>
        <v>0</v>
      </c>
      <c r="B1727" s="7">
        <f t="shared" si="301"/>
        <v>0</v>
      </c>
      <c r="C1727" s="7">
        <f t="shared" si="302"/>
        <v>0</v>
      </c>
      <c r="D1727" s="7">
        <f t="shared" si="303"/>
        <v>0</v>
      </c>
      <c r="E1727" s="7" t="e">
        <f>IF('Report DCM'!$H1727="In-Stream Video","Rich Media display banner",IF('Report DCM'!$I1727&gt;'Report DCM'!$J1727,"Standard",VLOOKUP(CONCATENATE(bd_adtype,"_",bd_creativetype),tabela,2,FALSE)))</f>
        <v>#N/A</v>
      </c>
      <c r="F1727" s="7">
        <f t="shared" si="304"/>
        <v>0</v>
      </c>
      <c r="G1727" s="7">
        <f t="shared" si="305"/>
        <v>0</v>
      </c>
      <c r="H1727" s="7">
        <f t="shared" si="306"/>
        <v>0</v>
      </c>
      <c r="I1727" s="7">
        <f t="shared" si="307"/>
        <v>0</v>
      </c>
      <c r="J1727" s="7">
        <f t="shared" si="308"/>
        <v>0</v>
      </c>
      <c r="K1727" s="8" t="e">
        <f t="shared" si="309"/>
        <v>#N/A</v>
      </c>
      <c r="L1727" s="7" t="e">
        <f t="shared" si="310"/>
        <v>#N/A</v>
      </c>
      <c r="M1727" s="8" t="e">
        <f t="shared" si="276"/>
        <v>#N/A</v>
      </c>
      <c r="N1727" s="8" t="e">
        <f t="shared" si="277"/>
        <v>#N/A</v>
      </c>
    </row>
    <row r="1728" spans="1:14" ht="15.75" customHeight="1" x14ac:dyDescent="0.35">
      <c r="A1728" s="7">
        <f t="shared" si="300"/>
        <v>0</v>
      </c>
      <c r="B1728" s="7">
        <f t="shared" si="301"/>
        <v>0</v>
      </c>
      <c r="C1728" s="7">
        <f t="shared" si="302"/>
        <v>0</v>
      </c>
      <c r="D1728" s="7">
        <f t="shared" si="303"/>
        <v>0</v>
      </c>
      <c r="E1728" s="7" t="e">
        <f>IF('Report DCM'!$H1728="In-Stream Video","Rich Media display banner",IF('Report DCM'!$I1728&gt;'Report DCM'!$J1728,"Standard",VLOOKUP(CONCATENATE(bd_adtype,"_",bd_creativetype),tabela,2,FALSE)))</f>
        <v>#N/A</v>
      </c>
      <c r="F1728" s="7">
        <f t="shared" si="304"/>
        <v>0</v>
      </c>
      <c r="G1728" s="7">
        <f t="shared" si="305"/>
        <v>0</v>
      </c>
      <c r="H1728" s="7">
        <f t="shared" si="306"/>
        <v>0</v>
      </c>
      <c r="I1728" s="7">
        <f t="shared" si="307"/>
        <v>0</v>
      </c>
      <c r="J1728" s="7">
        <f t="shared" si="308"/>
        <v>0</v>
      </c>
      <c r="K1728" s="8" t="e">
        <f t="shared" si="309"/>
        <v>#N/A</v>
      </c>
      <c r="L1728" s="7" t="e">
        <f t="shared" si="310"/>
        <v>#N/A</v>
      </c>
      <c r="M1728" s="8" t="e">
        <f t="shared" si="276"/>
        <v>#N/A</v>
      </c>
      <c r="N1728" s="8" t="e">
        <f t="shared" si="277"/>
        <v>#N/A</v>
      </c>
    </row>
    <row r="1729" spans="1:14" ht="15.75" customHeight="1" x14ac:dyDescent="0.35">
      <c r="A1729" s="7">
        <f t="shared" si="300"/>
        <v>0</v>
      </c>
      <c r="B1729" s="7">
        <f t="shared" si="301"/>
        <v>0</v>
      </c>
      <c r="C1729" s="7">
        <f t="shared" si="302"/>
        <v>0</v>
      </c>
      <c r="D1729" s="7">
        <f t="shared" si="303"/>
        <v>0</v>
      </c>
      <c r="E1729" s="7" t="e">
        <f>IF('Report DCM'!$H1729="In-Stream Video","Rich Media display banner",IF('Report DCM'!$I1729&gt;'Report DCM'!$J1729,"Standard",VLOOKUP(CONCATENATE(bd_adtype,"_",bd_creativetype),tabela,2,FALSE)))</f>
        <v>#N/A</v>
      </c>
      <c r="F1729" s="7">
        <f t="shared" si="304"/>
        <v>0</v>
      </c>
      <c r="G1729" s="7">
        <f t="shared" si="305"/>
        <v>0</v>
      </c>
      <c r="H1729" s="7">
        <f t="shared" si="306"/>
        <v>0</v>
      </c>
      <c r="I1729" s="7">
        <f t="shared" si="307"/>
        <v>0</v>
      </c>
      <c r="J1729" s="7">
        <f t="shared" si="308"/>
        <v>0</v>
      </c>
      <c r="K1729" s="8" t="e">
        <f t="shared" si="309"/>
        <v>#N/A</v>
      </c>
      <c r="L1729" s="7" t="e">
        <f t="shared" si="310"/>
        <v>#N/A</v>
      </c>
      <c r="M1729" s="8" t="e">
        <f t="shared" si="276"/>
        <v>#N/A</v>
      </c>
      <c r="N1729" s="8" t="e">
        <f t="shared" si="277"/>
        <v>#N/A</v>
      </c>
    </row>
    <row r="1730" spans="1:14" ht="15.75" customHeight="1" x14ac:dyDescent="0.35">
      <c r="A1730" s="7">
        <f t="shared" ref="A1730:A1793" si="311">bd_campaign</f>
        <v>0</v>
      </c>
      <c r="B1730" s="7">
        <f t="shared" ref="B1730:B1793" si="312">bd_site</f>
        <v>0</v>
      </c>
      <c r="C1730" s="7">
        <f t="shared" ref="C1730:C1793" si="313">bd_placement</f>
        <v>0</v>
      </c>
      <c r="D1730" s="7">
        <f t="shared" ref="D1730:D1793" si="314">bd_placementID</f>
        <v>0</v>
      </c>
      <c r="E1730" s="7" t="e">
        <f>IF('Report DCM'!$H1730="In-Stream Video","Rich Media display banner",IF('Report DCM'!$I1730&gt;'Report DCM'!$J1730,"Standard",VLOOKUP(CONCATENATE(bd_adtype,"_",bd_creativetype),tabela,2,FALSE)))</f>
        <v>#N/A</v>
      </c>
      <c r="F1730" s="7">
        <f t="shared" ref="F1730:F1793" si="315">bd_ad</f>
        <v>0</v>
      </c>
      <c r="G1730" s="7">
        <f t="shared" ref="G1730:G1793" si="316">bd_adid</f>
        <v>0</v>
      </c>
      <c r="H1730" s="7">
        <f t="shared" ref="H1730:H1793" si="317">bd_creativetype</f>
        <v>0</v>
      </c>
      <c r="I1730" s="7">
        <f t="shared" ref="I1730:I1793" si="318">bd_impression</f>
        <v>0</v>
      </c>
      <c r="J1730" s="7">
        <f t="shared" ref="J1730:J1793" si="319">bd_clicks</f>
        <v>0</v>
      </c>
      <c r="K1730" s="8" t="e">
        <f t="shared" ref="K1730:K1793" si="320">VLOOKUP(E1730,tabela,2,FALSE)</f>
        <v>#N/A</v>
      </c>
      <c r="L1730" s="7" t="e">
        <f t="shared" ref="L1730:L1793" si="321">VLOOKUP(E1730,tabela,3,FALSE)</f>
        <v>#N/A</v>
      </c>
      <c r="M1730" s="8" t="e">
        <f t="shared" si="276"/>
        <v>#N/A</v>
      </c>
      <c r="N1730" s="8" t="e">
        <f t="shared" si="277"/>
        <v>#N/A</v>
      </c>
    </row>
    <row r="1731" spans="1:14" ht="15.75" customHeight="1" x14ac:dyDescent="0.35">
      <c r="A1731" s="7">
        <f t="shared" si="311"/>
        <v>0</v>
      </c>
      <c r="B1731" s="7">
        <f t="shared" si="312"/>
        <v>0</v>
      </c>
      <c r="C1731" s="7">
        <f t="shared" si="313"/>
        <v>0</v>
      </c>
      <c r="D1731" s="7">
        <f t="shared" si="314"/>
        <v>0</v>
      </c>
      <c r="E1731" s="7" t="e">
        <f>IF('Report DCM'!$H1731="In-Stream Video","Rich Media display banner",IF('Report DCM'!$I1731&gt;'Report DCM'!$J1731,"Standard",VLOOKUP(CONCATENATE(bd_adtype,"_",bd_creativetype),tabela,2,FALSE)))</f>
        <v>#N/A</v>
      </c>
      <c r="F1731" s="7">
        <f t="shared" si="315"/>
        <v>0</v>
      </c>
      <c r="G1731" s="7">
        <f t="shared" si="316"/>
        <v>0</v>
      </c>
      <c r="H1731" s="7">
        <f t="shared" si="317"/>
        <v>0</v>
      </c>
      <c r="I1731" s="7">
        <f t="shared" si="318"/>
        <v>0</v>
      </c>
      <c r="J1731" s="7">
        <f t="shared" si="319"/>
        <v>0</v>
      </c>
      <c r="K1731" s="8" t="e">
        <f t="shared" si="320"/>
        <v>#N/A</v>
      </c>
      <c r="L1731" s="7" t="e">
        <f t="shared" si="321"/>
        <v>#N/A</v>
      </c>
      <c r="M1731" s="8" t="e">
        <f t="shared" si="276"/>
        <v>#N/A</v>
      </c>
      <c r="N1731" s="8" t="e">
        <f t="shared" si="277"/>
        <v>#N/A</v>
      </c>
    </row>
    <row r="1732" spans="1:14" ht="15.75" customHeight="1" x14ac:dyDescent="0.35">
      <c r="A1732" s="7">
        <f t="shared" si="311"/>
        <v>0</v>
      </c>
      <c r="B1732" s="7">
        <f t="shared" si="312"/>
        <v>0</v>
      </c>
      <c r="C1732" s="7">
        <f t="shared" si="313"/>
        <v>0</v>
      </c>
      <c r="D1732" s="7">
        <f t="shared" si="314"/>
        <v>0</v>
      </c>
      <c r="E1732" s="7" t="e">
        <f>IF('Report DCM'!$H1732="In-Stream Video","Rich Media display banner",IF('Report DCM'!$I1732&gt;'Report DCM'!$J1732,"Standard",VLOOKUP(CONCATENATE(bd_adtype,"_",bd_creativetype),tabela,2,FALSE)))</f>
        <v>#N/A</v>
      </c>
      <c r="F1732" s="7">
        <f t="shared" si="315"/>
        <v>0</v>
      </c>
      <c r="G1732" s="7">
        <f t="shared" si="316"/>
        <v>0</v>
      </c>
      <c r="H1732" s="7">
        <f t="shared" si="317"/>
        <v>0</v>
      </c>
      <c r="I1732" s="7">
        <f t="shared" si="318"/>
        <v>0</v>
      </c>
      <c r="J1732" s="7">
        <f t="shared" si="319"/>
        <v>0</v>
      </c>
      <c r="K1732" s="8" t="e">
        <f t="shared" si="320"/>
        <v>#N/A</v>
      </c>
      <c r="L1732" s="7" t="e">
        <f t="shared" si="321"/>
        <v>#N/A</v>
      </c>
      <c r="M1732" s="8" t="e">
        <f t="shared" si="276"/>
        <v>#N/A</v>
      </c>
      <c r="N1732" s="8" t="e">
        <f t="shared" si="277"/>
        <v>#N/A</v>
      </c>
    </row>
    <row r="1733" spans="1:14" ht="15.75" customHeight="1" x14ac:dyDescent="0.35">
      <c r="A1733" s="7">
        <f t="shared" si="311"/>
        <v>0</v>
      </c>
      <c r="B1733" s="7">
        <f t="shared" si="312"/>
        <v>0</v>
      </c>
      <c r="C1733" s="7">
        <f t="shared" si="313"/>
        <v>0</v>
      </c>
      <c r="D1733" s="7">
        <f t="shared" si="314"/>
        <v>0</v>
      </c>
      <c r="E1733" s="7" t="e">
        <f>IF('Report DCM'!$H1733="In-Stream Video","Rich Media display banner",IF('Report DCM'!$I1733&gt;'Report DCM'!$J1733,"Standard",VLOOKUP(CONCATENATE(bd_adtype,"_",bd_creativetype),tabela,2,FALSE)))</f>
        <v>#N/A</v>
      </c>
      <c r="F1733" s="7">
        <f t="shared" si="315"/>
        <v>0</v>
      </c>
      <c r="G1733" s="7">
        <f t="shared" si="316"/>
        <v>0</v>
      </c>
      <c r="H1733" s="7">
        <f t="shared" si="317"/>
        <v>0</v>
      </c>
      <c r="I1733" s="7">
        <f t="shared" si="318"/>
        <v>0</v>
      </c>
      <c r="J1733" s="7">
        <f t="shared" si="319"/>
        <v>0</v>
      </c>
      <c r="K1733" s="8" t="e">
        <f t="shared" si="320"/>
        <v>#N/A</v>
      </c>
      <c r="L1733" s="7" t="e">
        <f t="shared" si="321"/>
        <v>#N/A</v>
      </c>
      <c r="M1733" s="8" t="e">
        <f t="shared" si="276"/>
        <v>#N/A</v>
      </c>
      <c r="N1733" s="8" t="e">
        <f t="shared" si="277"/>
        <v>#N/A</v>
      </c>
    </row>
    <row r="1734" spans="1:14" ht="15.75" customHeight="1" x14ac:dyDescent="0.35">
      <c r="A1734" s="7">
        <f t="shared" si="311"/>
        <v>0</v>
      </c>
      <c r="B1734" s="7">
        <f t="shared" si="312"/>
        <v>0</v>
      </c>
      <c r="C1734" s="7">
        <f t="shared" si="313"/>
        <v>0</v>
      </c>
      <c r="D1734" s="7">
        <f t="shared" si="314"/>
        <v>0</v>
      </c>
      <c r="E1734" s="7" t="e">
        <f>IF('Report DCM'!$H1734="In-Stream Video","Rich Media display banner",IF('Report DCM'!$I1734&gt;'Report DCM'!$J1734,"Standard",VLOOKUP(CONCATENATE(bd_adtype,"_",bd_creativetype),tabela,2,FALSE)))</f>
        <v>#N/A</v>
      </c>
      <c r="F1734" s="7">
        <f t="shared" si="315"/>
        <v>0</v>
      </c>
      <c r="G1734" s="7">
        <f t="shared" si="316"/>
        <v>0</v>
      </c>
      <c r="H1734" s="7">
        <f t="shared" si="317"/>
        <v>0</v>
      </c>
      <c r="I1734" s="7">
        <f t="shared" si="318"/>
        <v>0</v>
      </c>
      <c r="J1734" s="7">
        <f t="shared" si="319"/>
        <v>0</v>
      </c>
      <c r="K1734" s="8" t="e">
        <f t="shared" si="320"/>
        <v>#N/A</v>
      </c>
      <c r="L1734" s="7" t="e">
        <f t="shared" si="321"/>
        <v>#N/A</v>
      </c>
      <c r="M1734" s="8" t="e">
        <f t="shared" si="276"/>
        <v>#N/A</v>
      </c>
      <c r="N1734" s="8" t="e">
        <f t="shared" si="277"/>
        <v>#N/A</v>
      </c>
    </row>
    <row r="1735" spans="1:14" ht="15.75" customHeight="1" x14ac:dyDescent="0.35">
      <c r="A1735" s="7">
        <f t="shared" si="311"/>
        <v>0</v>
      </c>
      <c r="B1735" s="7">
        <f t="shared" si="312"/>
        <v>0</v>
      </c>
      <c r="C1735" s="7">
        <f t="shared" si="313"/>
        <v>0</v>
      </c>
      <c r="D1735" s="7">
        <f t="shared" si="314"/>
        <v>0</v>
      </c>
      <c r="E1735" s="7" t="e">
        <f>IF('Report DCM'!$H1735="In-Stream Video","Rich Media display banner",IF('Report DCM'!$I1735&gt;'Report DCM'!$J1735,"Standard",VLOOKUP(CONCATENATE(bd_adtype,"_",bd_creativetype),tabela,2,FALSE)))</f>
        <v>#N/A</v>
      </c>
      <c r="F1735" s="7">
        <f t="shared" si="315"/>
        <v>0</v>
      </c>
      <c r="G1735" s="7">
        <f t="shared" si="316"/>
        <v>0</v>
      </c>
      <c r="H1735" s="7">
        <f t="shared" si="317"/>
        <v>0</v>
      </c>
      <c r="I1735" s="7">
        <f t="shared" si="318"/>
        <v>0</v>
      </c>
      <c r="J1735" s="7">
        <f t="shared" si="319"/>
        <v>0</v>
      </c>
      <c r="K1735" s="8" t="e">
        <f t="shared" si="320"/>
        <v>#N/A</v>
      </c>
      <c r="L1735" s="7" t="e">
        <f t="shared" si="321"/>
        <v>#N/A</v>
      </c>
      <c r="M1735" s="8" t="e">
        <f t="shared" si="276"/>
        <v>#N/A</v>
      </c>
      <c r="N1735" s="8" t="e">
        <f t="shared" si="277"/>
        <v>#N/A</v>
      </c>
    </row>
    <row r="1736" spans="1:14" ht="15.75" customHeight="1" x14ac:dyDescent="0.35">
      <c r="A1736" s="7">
        <f t="shared" si="311"/>
        <v>0</v>
      </c>
      <c r="B1736" s="7">
        <f t="shared" si="312"/>
        <v>0</v>
      </c>
      <c r="C1736" s="7">
        <f t="shared" si="313"/>
        <v>0</v>
      </c>
      <c r="D1736" s="7">
        <f t="shared" si="314"/>
        <v>0</v>
      </c>
      <c r="E1736" s="7" t="e">
        <f>IF('Report DCM'!$H1736="In-Stream Video","Rich Media display banner",IF('Report DCM'!$I1736&gt;'Report DCM'!$J1736,"Standard",VLOOKUP(CONCATENATE(bd_adtype,"_",bd_creativetype),tabela,2,FALSE)))</f>
        <v>#N/A</v>
      </c>
      <c r="F1736" s="7">
        <f t="shared" si="315"/>
        <v>0</v>
      </c>
      <c r="G1736" s="7">
        <f t="shared" si="316"/>
        <v>0</v>
      </c>
      <c r="H1736" s="7">
        <f t="shared" si="317"/>
        <v>0</v>
      </c>
      <c r="I1736" s="7">
        <f t="shared" si="318"/>
        <v>0</v>
      </c>
      <c r="J1736" s="7">
        <f t="shared" si="319"/>
        <v>0</v>
      </c>
      <c r="K1736" s="8" t="e">
        <f t="shared" si="320"/>
        <v>#N/A</v>
      </c>
      <c r="L1736" s="7" t="e">
        <f t="shared" si="321"/>
        <v>#N/A</v>
      </c>
      <c r="M1736" s="8" t="e">
        <f t="shared" si="276"/>
        <v>#N/A</v>
      </c>
      <c r="N1736" s="8" t="e">
        <f t="shared" si="277"/>
        <v>#N/A</v>
      </c>
    </row>
    <row r="1737" spans="1:14" ht="15.75" customHeight="1" x14ac:dyDescent="0.35">
      <c r="A1737" s="7">
        <f t="shared" si="311"/>
        <v>0</v>
      </c>
      <c r="B1737" s="7">
        <f t="shared" si="312"/>
        <v>0</v>
      </c>
      <c r="C1737" s="7">
        <f t="shared" si="313"/>
        <v>0</v>
      </c>
      <c r="D1737" s="7">
        <f t="shared" si="314"/>
        <v>0</v>
      </c>
      <c r="E1737" s="7" t="e">
        <f>IF('Report DCM'!$H1737="In-Stream Video","Rich Media display banner",IF('Report DCM'!$I1737&gt;'Report DCM'!$J1737,"Standard",VLOOKUP(CONCATENATE(bd_adtype,"_",bd_creativetype),tabela,2,FALSE)))</f>
        <v>#N/A</v>
      </c>
      <c r="F1737" s="7">
        <f t="shared" si="315"/>
        <v>0</v>
      </c>
      <c r="G1737" s="7">
        <f t="shared" si="316"/>
        <v>0</v>
      </c>
      <c r="H1737" s="7">
        <f t="shared" si="317"/>
        <v>0</v>
      </c>
      <c r="I1737" s="7">
        <f t="shared" si="318"/>
        <v>0</v>
      </c>
      <c r="J1737" s="7">
        <f t="shared" si="319"/>
        <v>0</v>
      </c>
      <c r="K1737" s="8" t="e">
        <f t="shared" si="320"/>
        <v>#N/A</v>
      </c>
      <c r="L1737" s="7" t="e">
        <f t="shared" si="321"/>
        <v>#N/A</v>
      </c>
      <c r="M1737" s="8" t="e">
        <f t="shared" si="276"/>
        <v>#N/A</v>
      </c>
      <c r="N1737" s="8" t="e">
        <f t="shared" si="277"/>
        <v>#N/A</v>
      </c>
    </row>
    <row r="1738" spans="1:14" ht="15.75" customHeight="1" x14ac:dyDescent="0.35">
      <c r="A1738" s="7">
        <f t="shared" si="311"/>
        <v>0</v>
      </c>
      <c r="B1738" s="7">
        <f t="shared" si="312"/>
        <v>0</v>
      </c>
      <c r="C1738" s="7">
        <f t="shared" si="313"/>
        <v>0</v>
      </c>
      <c r="D1738" s="7">
        <f t="shared" si="314"/>
        <v>0</v>
      </c>
      <c r="E1738" s="7" t="e">
        <f>IF('Report DCM'!$H1738="In-Stream Video","Rich Media display banner",IF('Report DCM'!$I1738&gt;'Report DCM'!$J1738,"Standard",VLOOKUP(CONCATENATE(bd_adtype,"_",bd_creativetype),tabela,2,FALSE)))</f>
        <v>#N/A</v>
      </c>
      <c r="F1738" s="7">
        <f t="shared" si="315"/>
        <v>0</v>
      </c>
      <c r="G1738" s="7">
        <f t="shared" si="316"/>
        <v>0</v>
      </c>
      <c r="H1738" s="7">
        <f t="shared" si="317"/>
        <v>0</v>
      </c>
      <c r="I1738" s="7">
        <f t="shared" si="318"/>
        <v>0</v>
      </c>
      <c r="J1738" s="7">
        <f t="shared" si="319"/>
        <v>0</v>
      </c>
      <c r="K1738" s="8" t="e">
        <f t="shared" si="320"/>
        <v>#N/A</v>
      </c>
      <c r="L1738" s="7" t="e">
        <f t="shared" si="321"/>
        <v>#N/A</v>
      </c>
      <c r="M1738" s="8" t="e">
        <f t="shared" si="276"/>
        <v>#N/A</v>
      </c>
      <c r="N1738" s="8" t="e">
        <f t="shared" si="277"/>
        <v>#N/A</v>
      </c>
    </row>
    <row r="1739" spans="1:14" ht="15.75" customHeight="1" x14ac:dyDescent="0.35">
      <c r="A1739" s="7">
        <f t="shared" si="311"/>
        <v>0</v>
      </c>
      <c r="B1739" s="7">
        <f t="shared" si="312"/>
        <v>0</v>
      </c>
      <c r="C1739" s="7">
        <f t="shared" si="313"/>
        <v>0</v>
      </c>
      <c r="D1739" s="7">
        <f t="shared" si="314"/>
        <v>0</v>
      </c>
      <c r="E1739" s="7" t="e">
        <f>IF('Report DCM'!$H1739="In-Stream Video","Rich Media display banner",IF('Report DCM'!$I1739&gt;'Report DCM'!$J1739,"Standard",VLOOKUP(CONCATENATE(bd_adtype,"_",bd_creativetype),tabela,2,FALSE)))</f>
        <v>#N/A</v>
      </c>
      <c r="F1739" s="7">
        <f t="shared" si="315"/>
        <v>0</v>
      </c>
      <c r="G1739" s="7">
        <f t="shared" si="316"/>
        <v>0</v>
      </c>
      <c r="H1739" s="7">
        <f t="shared" si="317"/>
        <v>0</v>
      </c>
      <c r="I1739" s="7">
        <f t="shared" si="318"/>
        <v>0</v>
      </c>
      <c r="J1739" s="7">
        <f t="shared" si="319"/>
        <v>0</v>
      </c>
      <c r="K1739" s="8" t="e">
        <f t="shared" si="320"/>
        <v>#N/A</v>
      </c>
      <c r="L1739" s="7" t="e">
        <f t="shared" si="321"/>
        <v>#N/A</v>
      </c>
      <c r="M1739" s="8" t="e">
        <f t="shared" si="276"/>
        <v>#N/A</v>
      </c>
      <c r="N1739" s="8" t="e">
        <f t="shared" si="277"/>
        <v>#N/A</v>
      </c>
    </row>
    <row r="1740" spans="1:14" ht="15.75" customHeight="1" x14ac:dyDescent="0.35">
      <c r="A1740" s="7">
        <f t="shared" si="311"/>
        <v>0</v>
      </c>
      <c r="B1740" s="7">
        <f t="shared" si="312"/>
        <v>0</v>
      </c>
      <c r="C1740" s="7">
        <f t="shared" si="313"/>
        <v>0</v>
      </c>
      <c r="D1740" s="7">
        <f t="shared" si="314"/>
        <v>0</v>
      </c>
      <c r="E1740" s="7" t="e">
        <f>IF('Report DCM'!$H1740="In-Stream Video","Rich Media display banner",IF('Report DCM'!$I1740&gt;'Report DCM'!$J1740,"Standard",VLOOKUP(CONCATENATE(bd_adtype,"_",bd_creativetype),tabela,2,FALSE)))</f>
        <v>#N/A</v>
      </c>
      <c r="F1740" s="7">
        <f t="shared" si="315"/>
        <v>0</v>
      </c>
      <c r="G1740" s="7">
        <f t="shared" si="316"/>
        <v>0</v>
      </c>
      <c r="H1740" s="7">
        <f t="shared" si="317"/>
        <v>0</v>
      </c>
      <c r="I1740" s="7">
        <f t="shared" si="318"/>
        <v>0</v>
      </c>
      <c r="J1740" s="7">
        <f t="shared" si="319"/>
        <v>0</v>
      </c>
      <c r="K1740" s="8" t="e">
        <f t="shared" si="320"/>
        <v>#N/A</v>
      </c>
      <c r="L1740" s="7" t="e">
        <f t="shared" si="321"/>
        <v>#N/A</v>
      </c>
      <c r="M1740" s="8" t="e">
        <f t="shared" si="276"/>
        <v>#N/A</v>
      </c>
      <c r="N1740" s="8" t="e">
        <f t="shared" si="277"/>
        <v>#N/A</v>
      </c>
    </row>
    <row r="1741" spans="1:14" ht="15.75" customHeight="1" x14ac:dyDescent="0.35">
      <c r="A1741" s="7">
        <f t="shared" si="311"/>
        <v>0</v>
      </c>
      <c r="B1741" s="7">
        <f t="shared" si="312"/>
        <v>0</v>
      </c>
      <c r="C1741" s="7">
        <f t="shared" si="313"/>
        <v>0</v>
      </c>
      <c r="D1741" s="7">
        <f t="shared" si="314"/>
        <v>0</v>
      </c>
      <c r="E1741" s="7" t="e">
        <f>IF('Report DCM'!$H1741="In-Stream Video","Rich Media display banner",IF('Report DCM'!$I1741&gt;'Report DCM'!$J1741,"Standard",VLOOKUP(CONCATENATE(bd_adtype,"_",bd_creativetype),tabela,2,FALSE)))</f>
        <v>#N/A</v>
      </c>
      <c r="F1741" s="7">
        <f t="shared" si="315"/>
        <v>0</v>
      </c>
      <c r="G1741" s="7">
        <f t="shared" si="316"/>
        <v>0</v>
      </c>
      <c r="H1741" s="7">
        <f t="shared" si="317"/>
        <v>0</v>
      </c>
      <c r="I1741" s="7">
        <f t="shared" si="318"/>
        <v>0</v>
      </c>
      <c r="J1741" s="7">
        <f t="shared" si="319"/>
        <v>0</v>
      </c>
      <c r="K1741" s="8" t="e">
        <f t="shared" si="320"/>
        <v>#N/A</v>
      </c>
      <c r="L1741" s="7" t="e">
        <f t="shared" si="321"/>
        <v>#N/A</v>
      </c>
      <c r="M1741" s="8" t="e">
        <f t="shared" si="276"/>
        <v>#N/A</v>
      </c>
      <c r="N1741" s="8" t="e">
        <f t="shared" si="277"/>
        <v>#N/A</v>
      </c>
    </row>
    <row r="1742" spans="1:14" ht="15.75" customHeight="1" x14ac:dyDescent="0.35">
      <c r="A1742" s="7">
        <f t="shared" si="311"/>
        <v>0</v>
      </c>
      <c r="B1742" s="7">
        <f t="shared" si="312"/>
        <v>0</v>
      </c>
      <c r="C1742" s="7">
        <f t="shared" si="313"/>
        <v>0</v>
      </c>
      <c r="D1742" s="7">
        <f t="shared" si="314"/>
        <v>0</v>
      </c>
      <c r="E1742" s="7" t="e">
        <f>IF('Report DCM'!$H1742="In-Stream Video","Rich Media display banner",IF('Report DCM'!$I1742&gt;'Report DCM'!$J1742,"Standard",VLOOKUP(CONCATENATE(bd_adtype,"_",bd_creativetype),tabela,2,FALSE)))</f>
        <v>#N/A</v>
      </c>
      <c r="F1742" s="7">
        <f t="shared" si="315"/>
        <v>0</v>
      </c>
      <c r="G1742" s="7">
        <f t="shared" si="316"/>
        <v>0</v>
      </c>
      <c r="H1742" s="7">
        <f t="shared" si="317"/>
        <v>0</v>
      </c>
      <c r="I1742" s="7">
        <f t="shared" si="318"/>
        <v>0</v>
      </c>
      <c r="J1742" s="7">
        <f t="shared" si="319"/>
        <v>0</v>
      </c>
      <c r="K1742" s="8" t="e">
        <f t="shared" si="320"/>
        <v>#N/A</v>
      </c>
      <c r="L1742" s="7" t="e">
        <f t="shared" si="321"/>
        <v>#N/A</v>
      </c>
      <c r="M1742" s="8" t="e">
        <f t="shared" si="276"/>
        <v>#N/A</v>
      </c>
      <c r="N1742" s="8" t="e">
        <f t="shared" si="277"/>
        <v>#N/A</v>
      </c>
    </row>
    <row r="1743" spans="1:14" ht="15.75" customHeight="1" x14ac:dyDescent="0.35">
      <c r="A1743" s="7">
        <f t="shared" si="311"/>
        <v>0</v>
      </c>
      <c r="B1743" s="7">
        <f t="shared" si="312"/>
        <v>0</v>
      </c>
      <c r="C1743" s="7">
        <f t="shared" si="313"/>
        <v>0</v>
      </c>
      <c r="D1743" s="7">
        <f t="shared" si="314"/>
        <v>0</v>
      </c>
      <c r="E1743" s="7" t="e">
        <f>IF('Report DCM'!$H1743="In-Stream Video","Rich Media display banner",IF('Report DCM'!$I1743&gt;'Report DCM'!$J1743,"Standard",VLOOKUP(CONCATENATE(bd_adtype,"_",bd_creativetype),tabela,2,FALSE)))</f>
        <v>#N/A</v>
      </c>
      <c r="F1743" s="7">
        <f t="shared" si="315"/>
        <v>0</v>
      </c>
      <c r="G1743" s="7">
        <f t="shared" si="316"/>
        <v>0</v>
      </c>
      <c r="H1743" s="7">
        <f t="shared" si="317"/>
        <v>0</v>
      </c>
      <c r="I1743" s="7">
        <f t="shared" si="318"/>
        <v>0</v>
      </c>
      <c r="J1743" s="7">
        <f t="shared" si="319"/>
        <v>0</v>
      </c>
      <c r="K1743" s="8" t="e">
        <f t="shared" si="320"/>
        <v>#N/A</v>
      </c>
      <c r="L1743" s="7" t="e">
        <f t="shared" si="321"/>
        <v>#N/A</v>
      </c>
      <c r="M1743" s="8" t="e">
        <f t="shared" si="276"/>
        <v>#N/A</v>
      </c>
      <c r="N1743" s="8" t="e">
        <f t="shared" si="277"/>
        <v>#N/A</v>
      </c>
    </row>
    <row r="1744" spans="1:14" ht="15.75" customHeight="1" x14ac:dyDescent="0.35">
      <c r="A1744" s="7">
        <f t="shared" si="311"/>
        <v>0</v>
      </c>
      <c r="B1744" s="7">
        <f t="shared" si="312"/>
        <v>0</v>
      </c>
      <c r="C1744" s="7">
        <f t="shared" si="313"/>
        <v>0</v>
      </c>
      <c r="D1744" s="7">
        <f t="shared" si="314"/>
        <v>0</v>
      </c>
      <c r="E1744" s="7" t="e">
        <f>IF('Report DCM'!$H1744="In-Stream Video","Rich Media display banner",IF('Report DCM'!$I1744&gt;'Report DCM'!$J1744,"Standard",VLOOKUP(CONCATENATE(bd_adtype,"_",bd_creativetype),tabela,2,FALSE)))</f>
        <v>#N/A</v>
      </c>
      <c r="F1744" s="7">
        <f t="shared" si="315"/>
        <v>0</v>
      </c>
      <c r="G1744" s="7">
        <f t="shared" si="316"/>
        <v>0</v>
      </c>
      <c r="H1744" s="7">
        <f t="shared" si="317"/>
        <v>0</v>
      </c>
      <c r="I1744" s="7">
        <f t="shared" si="318"/>
        <v>0</v>
      </c>
      <c r="J1744" s="7">
        <f t="shared" si="319"/>
        <v>0</v>
      </c>
      <c r="K1744" s="8" t="e">
        <f t="shared" si="320"/>
        <v>#N/A</v>
      </c>
      <c r="L1744" s="7" t="e">
        <f t="shared" si="321"/>
        <v>#N/A</v>
      </c>
      <c r="M1744" s="8" t="e">
        <f t="shared" si="276"/>
        <v>#N/A</v>
      </c>
      <c r="N1744" s="8" t="e">
        <f t="shared" si="277"/>
        <v>#N/A</v>
      </c>
    </row>
    <row r="1745" spans="1:14" ht="15.75" customHeight="1" x14ac:dyDescent="0.35">
      <c r="A1745" s="7">
        <f t="shared" si="311"/>
        <v>0</v>
      </c>
      <c r="B1745" s="7">
        <f t="shared" si="312"/>
        <v>0</v>
      </c>
      <c r="C1745" s="7">
        <f t="shared" si="313"/>
        <v>0</v>
      </c>
      <c r="D1745" s="7">
        <f t="shared" si="314"/>
        <v>0</v>
      </c>
      <c r="E1745" s="7" t="e">
        <f>IF('Report DCM'!$H1745="In-Stream Video","Rich Media display banner",IF('Report DCM'!$I1745&gt;'Report DCM'!$J1745,"Standard",VLOOKUP(CONCATENATE(bd_adtype,"_",bd_creativetype),tabela,2,FALSE)))</f>
        <v>#N/A</v>
      </c>
      <c r="F1745" s="7">
        <f t="shared" si="315"/>
        <v>0</v>
      </c>
      <c r="G1745" s="7">
        <f t="shared" si="316"/>
        <v>0</v>
      </c>
      <c r="H1745" s="7">
        <f t="shared" si="317"/>
        <v>0</v>
      </c>
      <c r="I1745" s="7">
        <f t="shared" si="318"/>
        <v>0</v>
      </c>
      <c r="J1745" s="7">
        <f t="shared" si="319"/>
        <v>0</v>
      </c>
      <c r="K1745" s="8" t="e">
        <f t="shared" si="320"/>
        <v>#N/A</v>
      </c>
      <c r="L1745" s="7" t="e">
        <f t="shared" si="321"/>
        <v>#N/A</v>
      </c>
      <c r="M1745" s="8" t="e">
        <f t="shared" si="276"/>
        <v>#N/A</v>
      </c>
      <c r="N1745" s="8" t="e">
        <f t="shared" si="277"/>
        <v>#N/A</v>
      </c>
    </row>
    <row r="1746" spans="1:14" ht="15.75" customHeight="1" x14ac:dyDescent="0.35">
      <c r="A1746" s="7">
        <f t="shared" si="311"/>
        <v>0</v>
      </c>
      <c r="B1746" s="7">
        <f t="shared" si="312"/>
        <v>0</v>
      </c>
      <c r="C1746" s="7">
        <f t="shared" si="313"/>
        <v>0</v>
      </c>
      <c r="D1746" s="7">
        <f t="shared" si="314"/>
        <v>0</v>
      </c>
      <c r="E1746" s="7" t="e">
        <f>IF('Report DCM'!$H1746="In-Stream Video","Rich Media display banner",IF('Report DCM'!$I1746&gt;'Report DCM'!$J1746,"Standard",VLOOKUP(CONCATENATE(bd_adtype,"_",bd_creativetype),tabela,2,FALSE)))</f>
        <v>#N/A</v>
      </c>
      <c r="F1746" s="7">
        <f t="shared" si="315"/>
        <v>0</v>
      </c>
      <c r="G1746" s="7">
        <f t="shared" si="316"/>
        <v>0</v>
      </c>
      <c r="H1746" s="7">
        <f t="shared" si="317"/>
        <v>0</v>
      </c>
      <c r="I1746" s="7">
        <f t="shared" si="318"/>
        <v>0</v>
      </c>
      <c r="J1746" s="7">
        <f t="shared" si="319"/>
        <v>0</v>
      </c>
      <c r="K1746" s="8" t="e">
        <f t="shared" si="320"/>
        <v>#N/A</v>
      </c>
      <c r="L1746" s="7" t="e">
        <f t="shared" si="321"/>
        <v>#N/A</v>
      </c>
      <c r="M1746" s="8" t="e">
        <f t="shared" si="276"/>
        <v>#N/A</v>
      </c>
      <c r="N1746" s="8" t="e">
        <f t="shared" si="277"/>
        <v>#N/A</v>
      </c>
    </row>
    <row r="1747" spans="1:14" ht="15.75" customHeight="1" x14ac:dyDescent="0.35">
      <c r="A1747" s="7">
        <f t="shared" si="311"/>
        <v>0</v>
      </c>
      <c r="B1747" s="7">
        <f t="shared" si="312"/>
        <v>0</v>
      </c>
      <c r="C1747" s="7">
        <f t="shared" si="313"/>
        <v>0</v>
      </c>
      <c r="D1747" s="7">
        <f t="shared" si="314"/>
        <v>0</v>
      </c>
      <c r="E1747" s="7" t="e">
        <f>IF('Report DCM'!$H1747="In-Stream Video","Rich Media display banner",IF('Report DCM'!$I1747&gt;'Report DCM'!$J1747,"Standard",VLOOKUP(CONCATENATE(bd_adtype,"_",bd_creativetype),tabela,2,FALSE)))</f>
        <v>#N/A</v>
      </c>
      <c r="F1747" s="7">
        <f t="shared" si="315"/>
        <v>0</v>
      </c>
      <c r="G1747" s="7">
        <f t="shared" si="316"/>
        <v>0</v>
      </c>
      <c r="H1747" s="7">
        <f t="shared" si="317"/>
        <v>0</v>
      </c>
      <c r="I1747" s="7">
        <f t="shared" si="318"/>
        <v>0</v>
      </c>
      <c r="J1747" s="7">
        <f t="shared" si="319"/>
        <v>0</v>
      </c>
      <c r="K1747" s="8" t="e">
        <f t="shared" si="320"/>
        <v>#N/A</v>
      </c>
      <c r="L1747" s="7" t="e">
        <f t="shared" si="321"/>
        <v>#N/A</v>
      </c>
      <c r="M1747" s="8" t="e">
        <f t="shared" si="276"/>
        <v>#N/A</v>
      </c>
      <c r="N1747" s="8" t="e">
        <f t="shared" si="277"/>
        <v>#N/A</v>
      </c>
    </row>
    <row r="1748" spans="1:14" ht="15.75" customHeight="1" x14ac:dyDescent="0.35">
      <c r="A1748" s="7">
        <f t="shared" si="311"/>
        <v>0</v>
      </c>
      <c r="B1748" s="7">
        <f t="shared" si="312"/>
        <v>0</v>
      </c>
      <c r="C1748" s="7">
        <f t="shared" si="313"/>
        <v>0</v>
      </c>
      <c r="D1748" s="7">
        <f t="shared" si="314"/>
        <v>0</v>
      </c>
      <c r="E1748" s="7" t="e">
        <f>IF('Report DCM'!$H1748="In-Stream Video","Rich Media display banner",IF('Report DCM'!$I1748&gt;'Report DCM'!$J1748,"Standard",VLOOKUP(CONCATENATE(bd_adtype,"_",bd_creativetype),tabela,2,FALSE)))</f>
        <v>#N/A</v>
      </c>
      <c r="F1748" s="7">
        <f t="shared" si="315"/>
        <v>0</v>
      </c>
      <c r="G1748" s="7">
        <f t="shared" si="316"/>
        <v>0</v>
      </c>
      <c r="H1748" s="7">
        <f t="shared" si="317"/>
        <v>0</v>
      </c>
      <c r="I1748" s="7">
        <f t="shared" si="318"/>
        <v>0</v>
      </c>
      <c r="J1748" s="7">
        <f t="shared" si="319"/>
        <v>0</v>
      </c>
      <c r="K1748" s="8" t="e">
        <f t="shared" si="320"/>
        <v>#N/A</v>
      </c>
      <c r="L1748" s="7" t="e">
        <f t="shared" si="321"/>
        <v>#N/A</v>
      </c>
      <c r="M1748" s="8" t="e">
        <f t="shared" si="276"/>
        <v>#N/A</v>
      </c>
      <c r="N1748" s="8" t="e">
        <f t="shared" si="277"/>
        <v>#N/A</v>
      </c>
    </row>
    <row r="1749" spans="1:14" ht="15.75" customHeight="1" x14ac:dyDescent="0.35">
      <c r="A1749" s="7">
        <f t="shared" si="311"/>
        <v>0</v>
      </c>
      <c r="B1749" s="7">
        <f t="shared" si="312"/>
        <v>0</v>
      </c>
      <c r="C1749" s="7">
        <f t="shared" si="313"/>
        <v>0</v>
      </c>
      <c r="D1749" s="7">
        <f t="shared" si="314"/>
        <v>0</v>
      </c>
      <c r="E1749" s="7" t="e">
        <f>IF('Report DCM'!$H1749="In-Stream Video","Rich Media display banner",IF('Report DCM'!$I1749&gt;'Report DCM'!$J1749,"Standard",VLOOKUP(CONCATENATE(bd_adtype,"_",bd_creativetype),tabela,2,FALSE)))</f>
        <v>#N/A</v>
      </c>
      <c r="F1749" s="7">
        <f t="shared" si="315"/>
        <v>0</v>
      </c>
      <c r="G1749" s="7">
        <f t="shared" si="316"/>
        <v>0</v>
      </c>
      <c r="H1749" s="7">
        <f t="shared" si="317"/>
        <v>0</v>
      </c>
      <c r="I1749" s="7">
        <f t="shared" si="318"/>
        <v>0</v>
      </c>
      <c r="J1749" s="7">
        <f t="shared" si="319"/>
        <v>0</v>
      </c>
      <c r="K1749" s="8" t="e">
        <f t="shared" si="320"/>
        <v>#N/A</v>
      </c>
      <c r="L1749" s="7" t="e">
        <f t="shared" si="321"/>
        <v>#N/A</v>
      </c>
      <c r="M1749" s="8" t="e">
        <f t="shared" si="276"/>
        <v>#N/A</v>
      </c>
      <c r="N1749" s="8" t="e">
        <f t="shared" si="277"/>
        <v>#N/A</v>
      </c>
    </row>
    <row r="1750" spans="1:14" ht="15.75" customHeight="1" x14ac:dyDescent="0.35">
      <c r="A1750" s="7">
        <f t="shared" si="311"/>
        <v>0</v>
      </c>
      <c r="B1750" s="7">
        <f t="shared" si="312"/>
        <v>0</v>
      </c>
      <c r="C1750" s="7">
        <f t="shared" si="313"/>
        <v>0</v>
      </c>
      <c r="D1750" s="7">
        <f t="shared" si="314"/>
        <v>0</v>
      </c>
      <c r="E1750" s="7" t="e">
        <f>IF('Report DCM'!$H1750="In-Stream Video","Rich Media display banner",IF('Report DCM'!$I1750&gt;'Report DCM'!$J1750,"Standard",VLOOKUP(CONCATENATE(bd_adtype,"_",bd_creativetype),tabela,2,FALSE)))</f>
        <v>#N/A</v>
      </c>
      <c r="F1750" s="7">
        <f t="shared" si="315"/>
        <v>0</v>
      </c>
      <c r="G1750" s="7">
        <f t="shared" si="316"/>
        <v>0</v>
      </c>
      <c r="H1750" s="7">
        <f t="shared" si="317"/>
        <v>0</v>
      </c>
      <c r="I1750" s="7">
        <f t="shared" si="318"/>
        <v>0</v>
      </c>
      <c r="J1750" s="7">
        <f t="shared" si="319"/>
        <v>0</v>
      </c>
      <c r="K1750" s="8" t="e">
        <f t="shared" si="320"/>
        <v>#N/A</v>
      </c>
      <c r="L1750" s="7" t="e">
        <f t="shared" si="321"/>
        <v>#N/A</v>
      </c>
      <c r="M1750" s="8" t="e">
        <f t="shared" si="276"/>
        <v>#N/A</v>
      </c>
      <c r="N1750" s="8" t="e">
        <f t="shared" si="277"/>
        <v>#N/A</v>
      </c>
    </row>
    <row r="1751" spans="1:14" ht="15.75" customHeight="1" x14ac:dyDescent="0.35">
      <c r="A1751" s="7">
        <f t="shared" si="311"/>
        <v>0</v>
      </c>
      <c r="B1751" s="7">
        <f t="shared" si="312"/>
        <v>0</v>
      </c>
      <c r="C1751" s="7">
        <f t="shared" si="313"/>
        <v>0</v>
      </c>
      <c r="D1751" s="7">
        <f t="shared" si="314"/>
        <v>0</v>
      </c>
      <c r="E1751" s="7" t="e">
        <f>IF('Report DCM'!$H1751="In-Stream Video","Rich Media display banner",IF('Report DCM'!$I1751&gt;'Report DCM'!$J1751,"Standard",VLOOKUP(CONCATENATE(bd_adtype,"_",bd_creativetype),tabela,2,FALSE)))</f>
        <v>#N/A</v>
      </c>
      <c r="F1751" s="7">
        <f t="shared" si="315"/>
        <v>0</v>
      </c>
      <c r="G1751" s="7">
        <f t="shared" si="316"/>
        <v>0</v>
      </c>
      <c r="H1751" s="7">
        <f t="shared" si="317"/>
        <v>0</v>
      </c>
      <c r="I1751" s="7">
        <f t="shared" si="318"/>
        <v>0</v>
      </c>
      <c r="J1751" s="7">
        <f t="shared" si="319"/>
        <v>0</v>
      </c>
      <c r="K1751" s="8" t="e">
        <f t="shared" si="320"/>
        <v>#N/A</v>
      </c>
      <c r="L1751" s="7" t="e">
        <f t="shared" si="321"/>
        <v>#N/A</v>
      </c>
      <c r="M1751" s="8" t="e">
        <f t="shared" si="276"/>
        <v>#N/A</v>
      </c>
      <c r="N1751" s="8" t="e">
        <f t="shared" si="277"/>
        <v>#N/A</v>
      </c>
    </row>
    <row r="1752" spans="1:14" ht="15.75" customHeight="1" x14ac:dyDescent="0.35">
      <c r="A1752" s="7">
        <f t="shared" si="311"/>
        <v>0</v>
      </c>
      <c r="B1752" s="7">
        <f t="shared" si="312"/>
        <v>0</v>
      </c>
      <c r="C1752" s="7">
        <f t="shared" si="313"/>
        <v>0</v>
      </c>
      <c r="D1752" s="7">
        <f t="shared" si="314"/>
        <v>0</v>
      </c>
      <c r="E1752" s="7" t="e">
        <f>IF('Report DCM'!$H1752="In-Stream Video","Rich Media display banner",IF('Report DCM'!$I1752&gt;'Report DCM'!$J1752,"Standard",VLOOKUP(CONCATENATE(bd_adtype,"_",bd_creativetype),tabela,2,FALSE)))</f>
        <v>#N/A</v>
      </c>
      <c r="F1752" s="7">
        <f t="shared" si="315"/>
        <v>0</v>
      </c>
      <c r="G1752" s="7">
        <f t="shared" si="316"/>
        <v>0</v>
      </c>
      <c r="H1752" s="7">
        <f t="shared" si="317"/>
        <v>0</v>
      </c>
      <c r="I1752" s="7">
        <f t="shared" si="318"/>
        <v>0</v>
      </c>
      <c r="J1752" s="7">
        <f t="shared" si="319"/>
        <v>0</v>
      </c>
      <c r="K1752" s="8" t="e">
        <f t="shared" si="320"/>
        <v>#N/A</v>
      </c>
      <c r="L1752" s="7" t="e">
        <f t="shared" si="321"/>
        <v>#N/A</v>
      </c>
      <c r="M1752" s="8" t="e">
        <f t="shared" si="276"/>
        <v>#N/A</v>
      </c>
      <c r="N1752" s="8" t="e">
        <f t="shared" si="277"/>
        <v>#N/A</v>
      </c>
    </row>
    <row r="1753" spans="1:14" ht="15.75" customHeight="1" x14ac:dyDescent="0.35">
      <c r="A1753" s="7">
        <f t="shared" si="311"/>
        <v>0</v>
      </c>
      <c r="B1753" s="7">
        <f t="shared" si="312"/>
        <v>0</v>
      </c>
      <c r="C1753" s="7">
        <f t="shared" si="313"/>
        <v>0</v>
      </c>
      <c r="D1753" s="7">
        <f t="shared" si="314"/>
        <v>0</v>
      </c>
      <c r="E1753" s="7" t="e">
        <f>IF('Report DCM'!$H1753="In-Stream Video","Rich Media display banner",IF('Report DCM'!$I1753&gt;'Report DCM'!$J1753,"Standard",VLOOKUP(CONCATENATE(bd_adtype,"_",bd_creativetype),tabela,2,FALSE)))</f>
        <v>#N/A</v>
      </c>
      <c r="F1753" s="7">
        <f t="shared" si="315"/>
        <v>0</v>
      </c>
      <c r="G1753" s="7">
        <f t="shared" si="316"/>
        <v>0</v>
      </c>
      <c r="H1753" s="7">
        <f t="shared" si="317"/>
        <v>0</v>
      </c>
      <c r="I1753" s="7">
        <f t="shared" si="318"/>
        <v>0</v>
      </c>
      <c r="J1753" s="7">
        <f t="shared" si="319"/>
        <v>0</v>
      </c>
      <c r="K1753" s="8" t="e">
        <f t="shared" si="320"/>
        <v>#N/A</v>
      </c>
      <c r="L1753" s="7" t="e">
        <f t="shared" si="321"/>
        <v>#N/A</v>
      </c>
      <c r="M1753" s="8" t="e">
        <f t="shared" si="276"/>
        <v>#N/A</v>
      </c>
      <c r="N1753" s="8" t="e">
        <f t="shared" si="277"/>
        <v>#N/A</v>
      </c>
    </row>
    <row r="1754" spans="1:14" ht="15.75" customHeight="1" x14ac:dyDescent="0.35">
      <c r="A1754" s="7">
        <f t="shared" si="311"/>
        <v>0</v>
      </c>
      <c r="B1754" s="7">
        <f t="shared" si="312"/>
        <v>0</v>
      </c>
      <c r="C1754" s="7">
        <f t="shared" si="313"/>
        <v>0</v>
      </c>
      <c r="D1754" s="7">
        <f t="shared" si="314"/>
        <v>0</v>
      </c>
      <c r="E1754" s="7" t="e">
        <f>IF('Report DCM'!$H1754="In-Stream Video","Rich Media display banner",IF('Report DCM'!$I1754&gt;'Report DCM'!$J1754,"Standard",VLOOKUP(CONCATENATE(bd_adtype,"_",bd_creativetype),tabela,2,FALSE)))</f>
        <v>#N/A</v>
      </c>
      <c r="F1754" s="7">
        <f t="shared" si="315"/>
        <v>0</v>
      </c>
      <c r="G1754" s="7">
        <f t="shared" si="316"/>
        <v>0</v>
      </c>
      <c r="H1754" s="7">
        <f t="shared" si="317"/>
        <v>0</v>
      </c>
      <c r="I1754" s="7">
        <f t="shared" si="318"/>
        <v>0</v>
      </c>
      <c r="J1754" s="7">
        <f t="shared" si="319"/>
        <v>0</v>
      </c>
      <c r="K1754" s="8" t="e">
        <f t="shared" si="320"/>
        <v>#N/A</v>
      </c>
      <c r="L1754" s="7" t="e">
        <f t="shared" si="321"/>
        <v>#N/A</v>
      </c>
      <c r="M1754" s="8" t="e">
        <f t="shared" si="276"/>
        <v>#N/A</v>
      </c>
      <c r="N1754" s="8" t="e">
        <f t="shared" si="277"/>
        <v>#N/A</v>
      </c>
    </row>
    <row r="1755" spans="1:14" ht="15.75" customHeight="1" x14ac:dyDescent="0.35">
      <c r="A1755" s="7">
        <f t="shared" si="311"/>
        <v>0</v>
      </c>
      <c r="B1755" s="7">
        <f t="shared" si="312"/>
        <v>0</v>
      </c>
      <c r="C1755" s="7">
        <f t="shared" si="313"/>
        <v>0</v>
      </c>
      <c r="D1755" s="7">
        <f t="shared" si="314"/>
        <v>0</v>
      </c>
      <c r="E1755" s="7" t="e">
        <f>IF('Report DCM'!$H1755="In-Stream Video","Rich Media display banner",IF('Report DCM'!$I1755&gt;'Report DCM'!$J1755,"Standard",VLOOKUP(CONCATENATE(bd_adtype,"_",bd_creativetype),tabela,2,FALSE)))</f>
        <v>#N/A</v>
      </c>
      <c r="F1755" s="7">
        <f t="shared" si="315"/>
        <v>0</v>
      </c>
      <c r="G1755" s="7">
        <f t="shared" si="316"/>
        <v>0</v>
      </c>
      <c r="H1755" s="7">
        <f t="shared" si="317"/>
        <v>0</v>
      </c>
      <c r="I1755" s="7">
        <f t="shared" si="318"/>
        <v>0</v>
      </c>
      <c r="J1755" s="7">
        <f t="shared" si="319"/>
        <v>0</v>
      </c>
      <c r="K1755" s="8" t="e">
        <f t="shared" si="320"/>
        <v>#N/A</v>
      </c>
      <c r="L1755" s="7" t="e">
        <f t="shared" si="321"/>
        <v>#N/A</v>
      </c>
      <c r="M1755" s="8" t="e">
        <f t="shared" si="276"/>
        <v>#N/A</v>
      </c>
      <c r="N1755" s="8" t="e">
        <f t="shared" si="277"/>
        <v>#N/A</v>
      </c>
    </row>
    <row r="1756" spans="1:14" ht="15.75" customHeight="1" x14ac:dyDescent="0.35">
      <c r="A1756" s="7">
        <f t="shared" si="311"/>
        <v>0</v>
      </c>
      <c r="B1756" s="7">
        <f t="shared" si="312"/>
        <v>0</v>
      </c>
      <c r="C1756" s="7">
        <f t="shared" si="313"/>
        <v>0</v>
      </c>
      <c r="D1756" s="7">
        <f t="shared" si="314"/>
        <v>0</v>
      </c>
      <c r="E1756" s="7" t="e">
        <f>IF('Report DCM'!$H1756="In-Stream Video","Rich Media display banner",IF('Report DCM'!$I1756&gt;'Report DCM'!$J1756,"Standard",VLOOKUP(CONCATENATE(bd_adtype,"_",bd_creativetype),tabela,2,FALSE)))</f>
        <v>#N/A</v>
      </c>
      <c r="F1756" s="7">
        <f t="shared" si="315"/>
        <v>0</v>
      </c>
      <c r="G1756" s="7">
        <f t="shared" si="316"/>
        <v>0</v>
      </c>
      <c r="H1756" s="7">
        <f t="shared" si="317"/>
        <v>0</v>
      </c>
      <c r="I1756" s="7">
        <f t="shared" si="318"/>
        <v>0</v>
      </c>
      <c r="J1756" s="7">
        <f t="shared" si="319"/>
        <v>0</v>
      </c>
      <c r="K1756" s="8" t="e">
        <f t="shared" si="320"/>
        <v>#N/A</v>
      </c>
      <c r="L1756" s="7" t="e">
        <f t="shared" si="321"/>
        <v>#N/A</v>
      </c>
      <c r="M1756" s="8" t="e">
        <f t="shared" si="276"/>
        <v>#N/A</v>
      </c>
      <c r="N1756" s="8" t="e">
        <f t="shared" si="277"/>
        <v>#N/A</v>
      </c>
    </row>
    <row r="1757" spans="1:14" ht="15.75" customHeight="1" x14ac:dyDescent="0.35">
      <c r="A1757" s="7">
        <f t="shared" si="311"/>
        <v>0</v>
      </c>
      <c r="B1757" s="7">
        <f t="shared" si="312"/>
        <v>0</v>
      </c>
      <c r="C1757" s="7">
        <f t="shared" si="313"/>
        <v>0</v>
      </c>
      <c r="D1757" s="7">
        <f t="shared" si="314"/>
        <v>0</v>
      </c>
      <c r="E1757" s="7" t="e">
        <f>IF('Report DCM'!$H1757="In-Stream Video","Rich Media display banner",IF('Report DCM'!$I1757&gt;'Report DCM'!$J1757,"Standard",VLOOKUP(CONCATENATE(bd_adtype,"_",bd_creativetype),tabela,2,FALSE)))</f>
        <v>#N/A</v>
      </c>
      <c r="F1757" s="7">
        <f t="shared" si="315"/>
        <v>0</v>
      </c>
      <c r="G1757" s="7">
        <f t="shared" si="316"/>
        <v>0</v>
      </c>
      <c r="H1757" s="7">
        <f t="shared" si="317"/>
        <v>0</v>
      </c>
      <c r="I1757" s="7">
        <f t="shared" si="318"/>
        <v>0</v>
      </c>
      <c r="J1757" s="7">
        <f t="shared" si="319"/>
        <v>0</v>
      </c>
      <c r="K1757" s="8" t="e">
        <f t="shared" si="320"/>
        <v>#N/A</v>
      </c>
      <c r="L1757" s="7" t="e">
        <f t="shared" si="321"/>
        <v>#N/A</v>
      </c>
      <c r="M1757" s="8" t="e">
        <f t="shared" si="276"/>
        <v>#N/A</v>
      </c>
      <c r="N1757" s="8" t="e">
        <f t="shared" si="277"/>
        <v>#N/A</v>
      </c>
    </row>
    <row r="1758" spans="1:14" ht="15.75" customHeight="1" x14ac:dyDescent="0.35">
      <c r="A1758" s="7">
        <f t="shared" si="311"/>
        <v>0</v>
      </c>
      <c r="B1758" s="7">
        <f t="shared" si="312"/>
        <v>0</v>
      </c>
      <c r="C1758" s="7">
        <f t="shared" si="313"/>
        <v>0</v>
      </c>
      <c r="D1758" s="7">
        <f t="shared" si="314"/>
        <v>0</v>
      </c>
      <c r="E1758" s="7" t="e">
        <f>IF('Report DCM'!$H1758="In-Stream Video","Rich Media display banner",IF('Report DCM'!$I1758&gt;'Report DCM'!$J1758,"Standard",VLOOKUP(CONCATENATE(bd_adtype,"_",bd_creativetype),tabela,2,FALSE)))</f>
        <v>#N/A</v>
      </c>
      <c r="F1758" s="7">
        <f t="shared" si="315"/>
        <v>0</v>
      </c>
      <c r="G1758" s="7">
        <f t="shared" si="316"/>
        <v>0</v>
      </c>
      <c r="H1758" s="7">
        <f t="shared" si="317"/>
        <v>0</v>
      </c>
      <c r="I1758" s="7">
        <f t="shared" si="318"/>
        <v>0</v>
      </c>
      <c r="J1758" s="7">
        <f t="shared" si="319"/>
        <v>0</v>
      </c>
      <c r="K1758" s="8" t="e">
        <f t="shared" si="320"/>
        <v>#N/A</v>
      </c>
      <c r="L1758" s="7" t="e">
        <f t="shared" si="321"/>
        <v>#N/A</v>
      </c>
      <c r="M1758" s="8" t="e">
        <f t="shared" si="276"/>
        <v>#N/A</v>
      </c>
      <c r="N1758" s="8" t="e">
        <f t="shared" si="277"/>
        <v>#N/A</v>
      </c>
    </row>
    <row r="1759" spans="1:14" ht="15.75" customHeight="1" x14ac:dyDescent="0.35">
      <c r="A1759" s="7">
        <f t="shared" si="311"/>
        <v>0</v>
      </c>
      <c r="B1759" s="7">
        <f t="shared" si="312"/>
        <v>0</v>
      </c>
      <c r="C1759" s="7">
        <f t="shared" si="313"/>
        <v>0</v>
      </c>
      <c r="D1759" s="7">
        <f t="shared" si="314"/>
        <v>0</v>
      </c>
      <c r="E1759" s="7" t="e">
        <f>IF('Report DCM'!$H1759="In-Stream Video","Rich Media display banner",IF('Report DCM'!$I1759&gt;'Report DCM'!$J1759,"Standard",VLOOKUP(CONCATENATE(bd_adtype,"_",bd_creativetype),tabela,2,FALSE)))</f>
        <v>#N/A</v>
      </c>
      <c r="F1759" s="7">
        <f t="shared" si="315"/>
        <v>0</v>
      </c>
      <c r="G1759" s="7">
        <f t="shared" si="316"/>
        <v>0</v>
      </c>
      <c r="H1759" s="7">
        <f t="shared" si="317"/>
        <v>0</v>
      </c>
      <c r="I1759" s="7">
        <f t="shared" si="318"/>
        <v>0</v>
      </c>
      <c r="J1759" s="7">
        <f t="shared" si="319"/>
        <v>0</v>
      </c>
      <c r="K1759" s="8" t="e">
        <f t="shared" si="320"/>
        <v>#N/A</v>
      </c>
      <c r="L1759" s="7" t="e">
        <f t="shared" si="321"/>
        <v>#N/A</v>
      </c>
      <c r="M1759" s="8" t="e">
        <f t="shared" si="276"/>
        <v>#N/A</v>
      </c>
      <c r="N1759" s="8" t="e">
        <f t="shared" si="277"/>
        <v>#N/A</v>
      </c>
    </row>
    <row r="1760" spans="1:14" ht="15.75" customHeight="1" x14ac:dyDescent="0.35">
      <c r="A1760" s="7">
        <f t="shared" si="311"/>
        <v>0</v>
      </c>
      <c r="B1760" s="7">
        <f t="shared" si="312"/>
        <v>0</v>
      </c>
      <c r="C1760" s="7">
        <f t="shared" si="313"/>
        <v>0</v>
      </c>
      <c r="D1760" s="7">
        <f t="shared" si="314"/>
        <v>0</v>
      </c>
      <c r="E1760" s="7" t="e">
        <f>IF('Report DCM'!$H1760="In-Stream Video","Rich Media display banner",IF('Report DCM'!$I1760&gt;'Report DCM'!$J1760,"Standard",VLOOKUP(CONCATENATE(bd_adtype,"_",bd_creativetype),tabela,2,FALSE)))</f>
        <v>#N/A</v>
      </c>
      <c r="F1760" s="7">
        <f t="shared" si="315"/>
        <v>0</v>
      </c>
      <c r="G1760" s="7">
        <f t="shared" si="316"/>
        <v>0</v>
      </c>
      <c r="H1760" s="7">
        <f t="shared" si="317"/>
        <v>0</v>
      </c>
      <c r="I1760" s="7">
        <f t="shared" si="318"/>
        <v>0</v>
      </c>
      <c r="J1760" s="7">
        <f t="shared" si="319"/>
        <v>0</v>
      </c>
      <c r="K1760" s="8" t="e">
        <f t="shared" si="320"/>
        <v>#N/A</v>
      </c>
      <c r="L1760" s="7" t="e">
        <f t="shared" si="321"/>
        <v>#N/A</v>
      </c>
      <c r="M1760" s="8" t="e">
        <f t="shared" si="276"/>
        <v>#N/A</v>
      </c>
      <c r="N1760" s="8" t="e">
        <f t="shared" si="277"/>
        <v>#N/A</v>
      </c>
    </row>
    <row r="1761" spans="1:14" ht="15.75" customHeight="1" x14ac:dyDescent="0.35">
      <c r="A1761" s="7">
        <f t="shared" si="311"/>
        <v>0</v>
      </c>
      <c r="B1761" s="7">
        <f t="shared" si="312"/>
        <v>0</v>
      </c>
      <c r="C1761" s="7">
        <f t="shared" si="313"/>
        <v>0</v>
      </c>
      <c r="D1761" s="7">
        <f t="shared" si="314"/>
        <v>0</v>
      </c>
      <c r="E1761" s="7" t="e">
        <f>IF('Report DCM'!$H1761="In-Stream Video","Rich Media display banner",IF('Report DCM'!$I1761&gt;'Report DCM'!$J1761,"Standard",VLOOKUP(CONCATENATE(bd_adtype,"_",bd_creativetype),tabela,2,FALSE)))</f>
        <v>#N/A</v>
      </c>
      <c r="F1761" s="7">
        <f t="shared" si="315"/>
        <v>0</v>
      </c>
      <c r="G1761" s="7">
        <f t="shared" si="316"/>
        <v>0</v>
      </c>
      <c r="H1761" s="7">
        <f t="shared" si="317"/>
        <v>0</v>
      </c>
      <c r="I1761" s="7">
        <f t="shared" si="318"/>
        <v>0</v>
      </c>
      <c r="J1761" s="7">
        <f t="shared" si="319"/>
        <v>0</v>
      </c>
      <c r="K1761" s="8" t="e">
        <f t="shared" si="320"/>
        <v>#N/A</v>
      </c>
      <c r="L1761" s="7" t="e">
        <f t="shared" si="321"/>
        <v>#N/A</v>
      </c>
      <c r="M1761" s="8" t="e">
        <f t="shared" si="276"/>
        <v>#N/A</v>
      </c>
      <c r="N1761" s="8" t="e">
        <f t="shared" si="277"/>
        <v>#N/A</v>
      </c>
    </row>
    <row r="1762" spans="1:14" ht="15.75" customHeight="1" x14ac:dyDescent="0.35">
      <c r="A1762" s="7">
        <f t="shared" si="311"/>
        <v>0</v>
      </c>
      <c r="B1762" s="7">
        <f t="shared" si="312"/>
        <v>0</v>
      </c>
      <c r="C1762" s="7">
        <f t="shared" si="313"/>
        <v>0</v>
      </c>
      <c r="D1762" s="7">
        <f t="shared" si="314"/>
        <v>0</v>
      </c>
      <c r="E1762" s="7" t="e">
        <f>IF('Report DCM'!$H1762="In-Stream Video","Rich Media display banner",IF('Report DCM'!$I1762&gt;'Report DCM'!$J1762,"Standard",VLOOKUP(CONCATENATE(bd_adtype,"_",bd_creativetype),tabela,2,FALSE)))</f>
        <v>#N/A</v>
      </c>
      <c r="F1762" s="7">
        <f t="shared" si="315"/>
        <v>0</v>
      </c>
      <c r="G1762" s="7">
        <f t="shared" si="316"/>
        <v>0</v>
      </c>
      <c r="H1762" s="7">
        <f t="shared" si="317"/>
        <v>0</v>
      </c>
      <c r="I1762" s="7">
        <f t="shared" si="318"/>
        <v>0</v>
      </c>
      <c r="J1762" s="7">
        <f t="shared" si="319"/>
        <v>0</v>
      </c>
      <c r="K1762" s="8" t="e">
        <f t="shared" si="320"/>
        <v>#N/A</v>
      </c>
      <c r="L1762" s="7" t="e">
        <f t="shared" si="321"/>
        <v>#N/A</v>
      </c>
      <c r="M1762" s="8" t="e">
        <f t="shared" si="276"/>
        <v>#N/A</v>
      </c>
      <c r="N1762" s="8" t="e">
        <f t="shared" si="277"/>
        <v>#N/A</v>
      </c>
    </row>
    <row r="1763" spans="1:14" ht="15.75" customHeight="1" x14ac:dyDescent="0.35">
      <c r="A1763" s="7">
        <f t="shared" si="311"/>
        <v>0</v>
      </c>
      <c r="B1763" s="7">
        <f t="shared" si="312"/>
        <v>0</v>
      </c>
      <c r="C1763" s="7">
        <f t="shared" si="313"/>
        <v>0</v>
      </c>
      <c r="D1763" s="7">
        <f t="shared" si="314"/>
        <v>0</v>
      </c>
      <c r="E1763" s="7" t="e">
        <f>IF('Report DCM'!$H1763="In-Stream Video","Rich Media display banner",IF('Report DCM'!$I1763&gt;'Report DCM'!$J1763,"Standard",VLOOKUP(CONCATENATE(bd_adtype,"_",bd_creativetype),tabela,2,FALSE)))</f>
        <v>#N/A</v>
      </c>
      <c r="F1763" s="7">
        <f t="shared" si="315"/>
        <v>0</v>
      </c>
      <c r="G1763" s="7">
        <f t="shared" si="316"/>
        <v>0</v>
      </c>
      <c r="H1763" s="7">
        <f t="shared" si="317"/>
        <v>0</v>
      </c>
      <c r="I1763" s="7">
        <f t="shared" si="318"/>
        <v>0</v>
      </c>
      <c r="J1763" s="7">
        <f t="shared" si="319"/>
        <v>0</v>
      </c>
      <c r="K1763" s="8" t="e">
        <f t="shared" si="320"/>
        <v>#N/A</v>
      </c>
      <c r="L1763" s="7" t="e">
        <f t="shared" si="321"/>
        <v>#N/A</v>
      </c>
      <c r="M1763" s="8" t="e">
        <f t="shared" si="276"/>
        <v>#N/A</v>
      </c>
      <c r="N1763" s="8" t="e">
        <f t="shared" si="277"/>
        <v>#N/A</v>
      </c>
    </row>
    <row r="1764" spans="1:14" ht="15.75" customHeight="1" x14ac:dyDescent="0.35">
      <c r="A1764" s="7">
        <f t="shared" si="311"/>
        <v>0</v>
      </c>
      <c r="B1764" s="7">
        <f t="shared" si="312"/>
        <v>0</v>
      </c>
      <c r="C1764" s="7">
        <f t="shared" si="313"/>
        <v>0</v>
      </c>
      <c r="D1764" s="7">
        <f t="shared" si="314"/>
        <v>0</v>
      </c>
      <c r="E1764" s="7" t="e">
        <f>IF('Report DCM'!$H1764="In-Stream Video","Rich Media display banner",IF('Report DCM'!$I1764&gt;'Report DCM'!$J1764,"Standard",VLOOKUP(CONCATENATE(bd_adtype,"_",bd_creativetype),tabela,2,FALSE)))</f>
        <v>#N/A</v>
      </c>
      <c r="F1764" s="7">
        <f t="shared" si="315"/>
        <v>0</v>
      </c>
      <c r="G1764" s="7">
        <f t="shared" si="316"/>
        <v>0</v>
      </c>
      <c r="H1764" s="7">
        <f t="shared" si="317"/>
        <v>0</v>
      </c>
      <c r="I1764" s="7">
        <f t="shared" si="318"/>
        <v>0</v>
      </c>
      <c r="J1764" s="7">
        <f t="shared" si="319"/>
        <v>0</v>
      </c>
      <c r="K1764" s="8" t="e">
        <f t="shared" si="320"/>
        <v>#N/A</v>
      </c>
      <c r="L1764" s="7" t="e">
        <f t="shared" si="321"/>
        <v>#N/A</v>
      </c>
      <c r="M1764" s="8" t="e">
        <f t="shared" si="276"/>
        <v>#N/A</v>
      </c>
      <c r="N1764" s="8" t="e">
        <f t="shared" si="277"/>
        <v>#N/A</v>
      </c>
    </row>
    <row r="1765" spans="1:14" ht="15.75" customHeight="1" x14ac:dyDescent="0.35">
      <c r="A1765" s="7">
        <f t="shared" si="311"/>
        <v>0</v>
      </c>
      <c r="B1765" s="7">
        <f t="shared" si="312"/>
        <v>0</v>
      </c>
      <c r="C1765" s="7">
        <f t="shared" si="313"/>
        <v>0</v>
      </c>
      <c r="D1765" s="7">
        <f t="shared" si="314"/>
        <v>0</v>
      </c>
      <c r="E1765" s="7" t="e">
        <f>IF('Report DCM'!$H1765="In-Stream Video","Rich Media display banner",IF('Report DCM'!$I1765&gt;'Report DCM'!$J1765,"Standard",VLOOKUP(CONCATENATE(bd_adtype,"_",bd_creativetype),tabela,2,FALSE)))</f>
        <v>#N/A</v>
      </c>
      <c r="F1765" s="7">
        <f t="shared" si="315"/>
        <v>0</v>
      </c>
      <c r="G1765" s="7">
        <f t="shared" si="316"/>
        <v>0</v>
      </c>
      <c r="H1765" s="7">
        <f t="shared" si="317"/>
        <v>0</v>
      </c>
      <c r="I1765" s="7">
        <f t="shared" si="318"/>
        <v>0</v>
      </c>
      <c r="J1765" s="7">
        <f t="shared" si="319"/>
        <v>0</v>
      </c>
      <c r="K1765" s="8" t="e">
        <f t="shared" si="320"/>
        <v>#N/A</v>
      </c>
      <c r="L1765" s="7" t="e">
        <f t="shared" si="321"/>
        <v>#N/A</v>
      </c>
      <c r="M1765" s="8" t="e">
        <f t="shared" si="276"/>
        <v>#N/A</v>
      </c>
      <c r="N1765" s="8" t="e">
        <f t="shared" si="277"/>
        <v>#N/A</v>
      </c>
    </row>
    <row r="1766" spans="1:14" ht="15.75" customHeight="1" x14ac:dyDescent="0.35">
      <c r="A1766" s="7">
        <f t="shared" si="311"/>
        <v>0</v>
      </c>
      <c r="B1766" s="7">
        <f t="shared" si="312"/>
        <v>0</v>
      </c>
      <c r="C1766" s="7">
        <f t="shared" si="313"/>
        <v>0</v>
      </c>
      <c r="D1766" s="7">
        <f t="shared" si="314"/>
        <v>0</v>
      </c>
      <c r="E1766" s="7" t="e">
        <f>IF('Report DCM'!$H1766="In-Stream Video","Rich Media display banner",IF('Report DCM'!$I1766&gt;'Report DCM'!$J1766,"Standard",VLOOKUP(CONCATENATE(bd_adtype,"_",bd_creativetype),tabela,2,FALSE)))</f>
        <v>#N/A</v>
      </c>
      <c r="F1766" s="7">
        <f t="shared" si="315"/>
        <v>0</v>
      </c>
      <c r="G1766" s="7">
        <f t="shared" si="316"/>
        <v>0</v>
      </c>
      <c r="H1766" s="7">
        <f t="shared" si="317"/>
        <v>0</v>
      </c>
      <c r="I1766" s="7">
        <f t="shared" si="318"/>
        <v>0</v>
      </c>
      <c r="J1766" s="7">
        <f t="shared" si="319"/>
        <v>0</v>
      </c>
      <c r="K1766" s="8" t="e">
        <f t="shared" si="320"/>
        <v>#N/A</v>
      </c>
      <c r="L1766" s="7" t="e">
        <f t="shared" si="321"/>
        <v>#N/A</v>
      </c>
      <c r="M1766" s="8" t="e">
        <f t="shared" si="276"/>
        <v>#N/A</v>
      </c>
      <c r="N1766" s="8" t="e">
        <f t="shared" si="277"/>
        <v>#N/A</v>
      </c>
    </row>
    <row r="1767" spans="1:14" ht="15.75" customHeight="1" x14ac:dyDescent="0.35">
      <c r="A1767" s="7">
        <f t="shared" si="311"/>
        <v>0</v>
      </c>
      <c r="B1767" s="7">
        <f t="shared" si="312"/>
        <v>0</v>
      </c>
      <c r="C1767" s="7">
        <f t="shared" si="313"/>
        <v>0</v>
      </c>
      <c r="D1767" s="7">
        <f t="shared" si="314"/>
        <v>0</v>
      </c>
      <c r="E1767" s="7" t="e">
        <f>IF('Report DCM'!$H1767="In-Stream Video","Rich Media display banner",IF('Report DCM'!$I1767&gt;'Report DCM'!$J1767,"Standard",VLOOKUP(CONCATENATE(bd_adtype,"_",bd_creativetype),tabela,2,FALSE)))</f>
        <v>#N/A</v>
      </c>
      <c r="F1767" s="7">
        <f t="shared" si="315"/>
        <v>0</v>
      </c>
      <c r="G1767" s="7">
        <f t="shared" si="316"/>
        <v>0</v>
      </c>
      <c r="H1767" s="7">
        <f t="shared" si="317"/>
        <v>0</v>
      </c>
      <c r="I1767" s="7">
        <f t="shared" si="318"/>
        <v>0</v>
      </c>
      <c r="J1767" s="7">
        <f t="shared" si="319"/>
        <v>0</v>
      </c>
      <c r="K1767" s="8" t="e">
        <f t="shared" si="320"/>
        <v>#N/A</v>
      </c>
      <c r="L1767" s="7" t="e">
        <f t="shared" si="321"/>
        <v>#N/A</v>
      </c>
      <c r="M1767" s="8" t="e">
        <f t="shared" si="276"/>
        <v>#N/A</v>
      </c>
      <c r="N1767" s="8" t="e">
        <f t="shared" si="277"/>
        <v>#N/A</v>
      </c>
    </row>
    <row r="1768" spans="1:14" ht="15.75" customHeight="1" x14ac:dyDescent="0.35">
      <c r="A1768" s="7">
        <f t="shared" si="311"/>
        <v>0</v>
      </c>
      <c r="B1768" s="7">
        <f t="shared" si="312"/>
        <v>0</v>
      </c>
      <c r="C1768" s="7">
        <f t="shared" si="313"/>
        <v>0</v>
      </c>
      <c r="D1768" s="7">
        <f t="shared" si="314"/>
        <v>0</v>
      </c>
      <c r="E1768" s="7" t="e">
        <f>IF('Report DCM'!$H1768="In-Stream Video","Rich Media display banner",IF('Report DCM'!$I1768&gt;'Report DCM'!$J1768,"Standard",VLOOKUP(CONCATENATE(bd_adtype,"_",bd_creativetype),tabela,2,FALSE)))</f>
        <v>#N/A</v>
      </c>
      <c r="F1768" s="7">
        <f t="shared" si="315"/>
        <v>0</v>
      </c>
      <c r="G1768" s="7">
        <f t="shared" si="316"/>
        <v>0</v>
      </c>
      <c r="H1768" s="7">
        <f t="shared" si="317"/>
        <v>0</v>
      </c>
      <c r="I1768" s="7">
        <f t="shared" si="318"/>
        <v>0</v>
      </c>
      <c r="J1768" s="7">
        <f t="shared" si="319"/>
        <v>0</v>
      </c>
      <c r="K1768" s="8" t="e">
        <f t="shared" si="320"/>
        <v>#N/A</v>
      </c>
      <c r="L1768" s="7" t="e">
        <f t="shared" si="321"/>
        <v>#N/A</v>
      </c>
      <c r="M1768" s="8" t="e">
        <f t="shared" si="276"/>
        <v>#N/A</v>
      </c>
      <c r="N1768" s="8" t="e">
        <f t="shared" si="277"/>
        <v>#N/A</v>
      </c>
    </row>
    <row r="1769" spans="1:14" ht="15.75" customHeight="1" x14ac:dyDescent="0.35">
      <c r="A1769" s="7">
        <f t="shared" si="311"/>
        <v>0</v>
      </c>
      <c r="B1769" s="7">
        <f t="shared" si="312"/>
        <v>0</v>
      </c>
      <c r="C1769" s="7">
        <f t="shared" si="313"/>
        <v>0</v>
      </c>
      <c r="D1769" s="7">
        <f t="shared" si="314"/>
        <v>0</v>
      </c>
      <c r="E1769" s="7" t="e">
        <f>IF('Report DCM'!$H1769="In-Stream Video","Rich Media display banner",IF('Report DCM'!$I1769&gt;'Report DCM'!$J1769,"Standard",VLOOKUP(CONCATENATE(bd_adtype,"_",bd_creativetype),tabela,2,FALSE)))</f>
        <v>#N/A</v>
      </c>
      <c r="F1769" s="7">
        <f t="shared" si="315"/>
        <v>0</v>
      </c>
      <c r="G1769" s="7">
        <f t="shared" si="316"/>
        <v>0</v>
      </c>
      <c r="H1769" s="7">
        <f t="shared" si="317"/>
        <v>0</v>
      </c>
      <c r="I1769" s="7">
        <f t="shared" si="318"/>
        <v>0</v>
      </c>
      <c r="J1769" s="7">
        <f t="shared" si="319"/>
        <v>0</v>
      </c>
      <c r="K1769" s="8" t="e">
        <f t="shared" si="320"/>
        <v>#N/A</v>
      </c>
      <c r="L1769" s="7" t="e">
        <f t="shared" si="321"/>
        <v>#N/A</v>
      </c>
      <c r="M1769" s="8" t="e">
        <f t="shared" si="276"/>
        <v>#N/A</v>
      </c>
      <c r="N1769" s="8" t="e">
        <f t="shared" si="277"/>
        <v>#N/A</v>
      </c>
    </row>
    <row r="1770" spans="1:14" ht="15.75" customHeight="1" x14ac:dyDescent="0.35">
      <c r="A1770" s="7">
        <f t="shared" si="311"/>
        <v>0</v>
      </c>
      <c r="B1770" s="7">
        <f t="shared" si="312"/>
        <v>0</v>
      </c>
      <c r="C1770" s="7">
        <f t="shared" si="313"/>
        <v>0</v>
      </c>
      <c r="D1770" s="7">
        <f t="shared" si="314"/>
        <v>0</v>
      </c>
      <c r="E1770" s="7" t="e">
        <f>IF('Report DCM'!$H1770="In-Stream Video","Rich Media display banner",IF('Report DCM'!$I1770&gt;'Report DCM'!$J1770,"Standard",VLOOKUP(CONCATENATE(bd_adtype,"_",bd_creativetype),tabela,2,FALSE)))</f>
        <v>#N/A</v>
      </c>
      <c r="F1770" s="7">
        <f t="shared" si="315"/>
        <v>0</v>
      </c>
      <c r="G1770" s="7">
        <f t="shared" si="316"/>
        <v>0</v>
      </c>
      <c r="H1770" s="7">
        <f t="shared" si="317"/>
        <v>0</v>
      </c>
      <c r="I1770" s="7">
        <f t="shared" si="318"/>
        <v>0</v>
      </c>
      <c r="J1770" s="7">
        <f t="shared" si="319"/>
        <v>0</v>
      </c>
      <c r="K1770" s="8" t="e">
        <f t="shared" si="320"/>
        <v>#N/A</v>
      </c>
      <c r="L1770" s="7" t="e">
        <f t="shared" si="321"/>
        <v>#N/A</v>
      </c>
      <c r="M1770" s="8" t="e">
        <f t="shared" si="276"/>
        <v>#N/A</v>
      </c>
      <c r="N1770" s="8" t="e">
        <f t="shared" si="277"/>
        <v>#N/A</v>
      </c>
    </row>
    <row r="1771" spans="1:14" ht="15.75" customHeight="1" x14ac:dyDescent="0.35">
      <c r="A1771" s="7">
        <f t="shared" si="311"/>
        <v>0</v>
      </c>
      <c r="B1771" s="7">
        <f t="shared" si="312"/>
        <v>0</v>
      </c>
      <c r="C1771" s="7">
        <f t="shared" si="313"/>
        <v>0</v>
      </c>
      <c r="D1771" s="7">
        <f t="shared" si="314"/>
        <v>0</v>
      </c>
      <c r="E1771" s="7" t="e">
        <f>IF('Report DCM'!$H1771="In-Stream Video","Rich Media display banner",IF('Report DCM'!$I1771&gt;'Report DCM'!$J1771,"Standard",VLOOKUP(CONCATENATE(bd_adtype,"_",bd_creativetype),tabela,2,FALSE)))</f>
        <v>#N/A</v>
      </c>
      <c r="F1771" s="7">
        <f t="shared" si="315"/>
        <v>0</v>
      </c>
      <c r="G1771" s="7">
        <f t="shared" si="316"/>
        <v>0</v>
      </c>
      <c r="H1771" s="7">
        <f t="shared" si="317"/>
        <v>0</v>
      </c>
      <c r="I1771" s="7">
        <f t="shared" si="318"/>
        <v>0</v>
      </c>
      <c r="J1771" s="7">
        <f t="shared" si="319"/>
        <v>0</v>
      </c>
      <c r="K1771" s="8" t="e">
        <f t="shared" si="320"/>
        <v>#N/A</v>
      </c>
      <c r="L1771" s="7" t="e">
        <f t="shared" si="321"/>
        <v>#N/A</v>
      </c>
      <c r="M1771" s="8" t="e">
        <f t="shared" si="276"/>
        <v>#N/A</v>
      </c>
      <c r="N1771" s="8" t="e">
        <f t="shared" si="277"/>
        <v>#N/A</v>
      </c>
    </row>
    <row r="1772" spans="1:14" ht="15.75" customHeight="1" x14ac:dyDescent="0.35">
      <c r="A1772" s="7">
        <f t="shared" si="311"/>
        <v>0</v>
      </c>
      <c r="B1772" s="7">
        <f t="shared" si="312"/>
        <v>0</v>
      </c>
      <c r="C1772" s="7">
        <f t="shared" si="313"/>
        <v>0</v>
      </c>
      <c r="D1772" s="7">
        <f t="shared" si="314"/>
        <v>0</v>
      </c>
      <c r="E1772" s="7" t="e">
        <f>IF('Report DCM'!$H1772="In-Stream Video","Rich Media display banner",IF('Report DCM'!$I1772&gt;'Report DCM'!$J1772,"Standard",VLOOKUP(CONCATENATE(bd_adtype,"_",bd_creativetype),tabela,2,FALSE)))</f>
        <v>#N/A</v>
      </c>
      <c r="F1772" s="7">
        <f t="shared" si="315"/>
        <v>0</v>
      </c>
      <c r="G1772" s="7">
        <f t="shared" si="316"/>
        <v>0</v>
      </c>
      <c r="H1772" s="7">
        <f t="shared" si="317"/>
        <v>0</v>
      </c>
      <c r="I1772" s="7">
        <f t="shared" si="318"/>
        <v>0</v>
      </c>
      <c r="J1772" s="7">
        <f t="shared" si="319"/>
        <v>0</v>
      </c>
      <c r="K1772" s="8" t="e">
        <f t="shared" si="320"/>
        <v>#N/A</v>
      </c>
      <c r="L1772" s="7" t="e">
        <f t="shared" si="321"/>
        <v>#N/A</v>
      </c>
      <c r="M1772" s="8" t="e">
        <f t="shared" si="276"/>
        <v>#N/A</v>
      </c>
      <c r="N1772" s="8" t="e">
        <f t="shared" si="277"/>
        <v>#N/A</v>
      </c>
    </row>
    <row r="1773" spans="1:14" ht="15.75" customHeight="1" x14ac:dyDescent="0.35">
      <c r="A1773" s="7">
        <f t="shared" si="311"/>
        <v>0</v>
      </c>
      <c r="B1773" s="7">
        <f t="shared" si="312"/>
        <v>0</v>
      </c>
      <c r="C1773" s="7">
        <f t="shared" si="313"/>
        <v>0</v>
      </c>
      <c r="D1773" s="7">
        <f t="shared" si="314"/>
        <v>0</v>
      </c>
      <c r="E1773" s="7" t="e">
        <f>IF('Report DCM'!$H1773="In-Stream Video","Rich Media display banner",IF('Report DCM'!$I1773&gt;'Report DCM'!$J1773,"Standard",VLOOKUP(CONCATENATE(bd_adtype,"_",bd_creativetype),tabela,2,FALSE)))</f>
        <v>#N/A</v>
      </c>
      <c r="F1773" s="7">
        <f t="shared" si="315"/>
        <v>0</v>
      </c>
      <c r="G1773" s="7">
        <f t="shared" si="316"/>
        <v>0</v>
      </c>
      <c r="H1773" s="7">
        <f t="shared" si="317"/>
        <v>0</v>
      </c>
      <c r="I1773" s="7">
        <f t="shared" si="318"/>
        <v>0</v>
      </c>
      <c r="J1773" s="7">
        <f t="shared" si="319"/>
        <v>0</v>
      </c>
      <c r="K1773" s="8" t="e">
        <f t="shared" si="320"/>
        <v>#N/A</v>
      </c>
      <c r="L1773" s="7" t="e">
        <f t="shared" si="321"/>
        <v>#N/A</v>
      </c>
      <c r="M1773" s="8" t="e">
        <f t="shared" si="276"/>
        <v>#N/A</v>
      </c>
      <c r="N1773" s="8" t="e">
        <f t="shared" si="277"/>
        <v>#N/A</v>
      </c>
    </row>
    <row r="1774" spans="1:14" ht="15.75" customHeight="1" x14ac:dyDescent="0.35">
      <c r="A1774" s="7">
        <f t="shared" si="311"/>
        <v>0</v>
      </c>
      <c r="B1774" s="7">
        <f t="shared" si="312"/>
        <v>0</v>
      </c>
      <c r="C1774" s="7">
        <f t="shared" si="313"/>
        <v>0</v>
      </c>
      <c r="D1774" s="7">
        <f t="shared" si="314"/>
        <v>0</v>
      </c>
      <c r="E1774" s="7" t="e">
        <f>IF('Report DCM'!$H1774="In-Stream Video","Rich Media display banner",IF('Report DCM'!$I1774&gt;'Report DCM'!$J1774,"Standard",VLOOKUP(CONCATENATE(bd_adtype,"_",bd_creativetype),tabela,2,FALSE)))</f>
        <v>#N/A</v>
      </c>
      <c r="F1774" s="7">
        <f t="shared" si="315"/>
        <v>0</v>
      </c>
      <c r="G1774" s="7">
        <f t="shared" si="316"/>
        <v>0</v>
      </c>
      <c r="H1774" s="7">
        <f t="shared" si="317"/>
        <v>0</v>
      </c>
      <c r="I1774" s="7">
        <f t="shared" si="318"/>
        <v>0</v>
      </c>
      <c r="J1774" s="7">
        <f t="shared" si="319"/>
        <v>0</v>
      </c>
      <c r="K1774" s="8" t="e">
        <f t="shared" si="320"/>
        <v>#N/A</v>
      </c>
      <c r="L1774" s="7" t="e">
        <f t="shared" si="321"/>
        <v>#N/A</v>
      </c>
      <c r="M1774" s="8" t="e">
        <f t="shared" si="276"/>
        <v>#N/A</v>
      </c>
      <c r="N1774" s="8" t="e">
        <f t="shared" si="277"/>
        <v>#N/A</v>
      </c>
    </row>
    <row r="1775" spans="1:14" ht="15.75" customHeight="1" x14ac:dyDescent="0.35">
      <c r="A1775" s="7">
        <f t="shared" si="311"/>
        <v>0</v>
      </c>
      <c r="B1775" s="7">
        <f t="shared" si="312"/>
        <v>0</v>
      </c>
      <c r="C1775" s="7">
        <f t="shared" si="313"/>
        <v>0</v>
      </c>
      <c r="D1775" s="7">
        <f t="shared" si="314"/>
        <v>0</v>
      </c>
      <c r="E1775" s="7" t="e">
        <f>IF('Report DCM'!$H1775="In-Stream Video","Rich Media display banner",IF('Report DCM'!$I1775&gt;'Report DCM'!$J1775,"Standard",VLOOKUP(CONCATENATE(bd_adtype,"_",bd_creativetype),tabela,2,FALSE)))</f>
        <v>#N/A</v>
      </c>
      <c r="F1775" s="7">
        <f t="shared" si="315"/>
        <v>0</v>
      </c>
      <c r="G1775" s="7">
        <f t="shared" si="316"/>
        <v>0</v>
      </c>
      <c r="H1775" s="7">
        <f t="shared" si="317"/>
        <v>0</v>
      </c>
      <c r="I1775" s="7">
        <f t="shared" si="318"/>
        <v>0</v>
      </c>
      <c r="J1775" s="7">
        <f t="shared" si="319"/>
        <v>0</v>
      </c>
      <c r="K1775" s="8" t="e">
        <f t="shared" si="320"/>
        <v>#N/A</v>
      </c>
      <c r="L1775" s="7" t="e">
        <f t="shared" si="321"/>
        <v>#N/A</v>
      </c>
      <c r="M1775" s="8" t="e">
        <f t="shared" si="276"/>
        <v>#N/A</v>
      </c>
      <c r="N1775" s="8" t="e">
        <f t="shared" si="277"/>
        <v>#N/A</v>
      </c>
    </row>
    <row r="1776" spans="1:14" ht="15.75" customHeight="1" x14ac:dyDescent="0.35">
      <c r="A1776" s="7">
        <f t="shared" si="311"/>
        <v>0</v>
      </c>
      <c r="B1776" s="7">
        <f t="shared" si="312"/>
        <v>0</v>
      </c>
      <c r="C1776" s="7">
        <f t="shared" si="313"/>
        <v>0</v>
      </c>
      <c r="D1776" s="7">
        <f t="shared" si="314"/>
        <v>0</v>
      </c>
      <c r="E1776" s="7" t="e">
        <f>IF('Report DCM'!$H1776="In-Stream Video","Rich Media display banner",IF('Report DCM'!$I1776&gt;'Report DCM'!$J1776,"Standard",VLOOKUP(CONCATENATE(bd_adtype,"_",bd_creativetype),tabela,2,FALSE)))</f>
        <v>#N/A</v>
      </c>
      <c r="F1776" s="7">
        <f t="shared" si="315"/>
        <v>0</v>
      </c>
      <c r="G1776" s="7">
        <f t="shared" si="316"/>
        <v>0</v>
      </c>
      <c r="H1776" s="7">
        <f t="shared" si="317"/>
        <v>0</v>
      </c>
      <c r="I1776" s="7">
        <f t="shared" si="318"/>
        <v>0</v>
      </c>
      <c r="J1776" s="7">
        <f t="shared" si="319"/>
        <v>0</v>
      </c>
      <c r="K1776" s="8" t="e">
        <f t="shared" si="320"/>
        <v>#N/A</v>
      </c>
      <c r="L1776" s="7" t="e">
        <f t="shared" si="321"/>
        <v>#N/A</v>
      </c>
      <c r="M1776" s="8" t="e">
        <f t="shared" si="276"/>
        <v>#N/A</v>
      </c>
      <c r="N1776" s="8" t="e">
        <f t="shared" si="277"/>
        <v>#N/A</v>
      </c>
    </row>
    <row r="1777" spans="1:14" ht="15.75" customHeight="1" x14ac:dyDescent="0.35">
      <c r="A1777" s="7">
        <f t="shared" si="311"/>
        <v>0</v>
      </c>
      <c r="B1777" s="7">
        <f t="shared" si="312"/>
        <v>0</v>
      </c>
      <c r="C1777" s="7">
        <f t="shared" si="313"/>
        <v>0</v>
      </c>
      <c r="D1777" s="7">
        <f t="shared" si="314"/>
        <v>0</v>
      </c>
      <c r="E1777" s="7" t="e">
        <f>IF('Report DCM'!$H1777="In-Stream Video","Rich Media display banner",IF('Report DCM'!$I1777&gt;'Report DCM'!$J1777,"Standard",VLOOKUP(CONCATENATE(bd_adtype,"_",bd_creativetype),tabela,2,FALSE)))</f>
        <v>#N/A</v>
      </c>
      <c r="F1777" s="7">
        <f t="shared" si="315"/>
        <v>0</v>
      </c>
      <c r="G1777" s="7">
        <f t="shared" si="316"/>
        <v>0</v>
      </c>
      <c r="H1777" s="7">
        <f t="shared" si="317"/>
        <v>0</v>
      </c>
      <c r="I1777" s="7">
        <f t="shared" si="318"/>
        <v>0</v>
      </c>
      <c r="J1777" s="7">
        <f t="shared" si="319"/>
        <v>0</v>
      </c>
      <c r="K1777" s="8" t="e">
        <f t="shared" si="320"/>
        <v>#N/A</v>
      </c>
      <c r="L1777" s="7" t="e">
        <f t="shared" si="321"/>
        <v>#N/A</v>
      </c>
      <c r="M1777" s="8" t="e">
        <f t="shared" si="276"/>
        <v>#N/A</v>
      </c>
      <c r="N1777" s="8" t="e">
        <f t="shared" si="277"/>
        <v>#N/A</v>
      </c>
    </row>
    <row r="1778" spans="1:14" ht="15.75" customHeight="1" x14ac:dyDescent="0.35">
      <c r="A1778" s="7">
        <f t="shared" si="311"/>
        <v>0</v>
      </c>
      <c r="B1778" s="7">
        <f t="shared" si="312"/>
        <v>0</v>
      </c>
      <c r="C1778" s="7">
        <f t="shared" si="313"/>
        <v>0</v>
      </c>
      <c r="D1778" s="7">
        <f t="shared" si="314"/>
        <v>0</v>
      </c>
      <c r="E1778" s="7" t="e">
        <f>IF('Report DCM'!$H1778="In-Stream Video","Rich Media display banner",IF('Report DCM'!$I1778&gt;'Report DCM'!$J1778,"Standard",VLOOKUP(CONCATENATE(bd_adtype,"_",bd_creativetype),tabela,2,FALSE)))</f>
        <v>#N/A</v>
      </c>
      <c r="F1778" s="7">
        <f t="shared" si="315"/>
        <v>0</v>
      </c>
      <c r="G1778" s="7">
        <f t="shared" si="316"/>
        <v>0</v>
      </c>
      <c r="H1778" s="7">
        <f t="shared" si="317"/>
        <v>0</v>
      </c>
      <c r="I1778" s="7">
        <f t="shared" si="318"/>
        <v>0</v>
      </c>
      <c r="J1778" s="7">
        <f t="shared" si="319"/>
        <v>0</v>
      </c>
      <c r="K1778" s="8" t="e">
        <f t="shared" si="320"/>
        <v>#N/A</v>
      </c>
      <c r="L1778" s="7" t="e">
        <f t="shared" si="321"/>
        <v>#N/A</v>
      </c>
      <c r="M1778" s="8" t="e">
        <f t="shared" si="276"/>
        <v>#N/A</v>
      </c>
      <c r="N1778" s="8" t="e">
        <f t="shared" si="277"/>
        <v>#N/A</v>
      </c>
    </row>
    <row r="1779" spans="1:14" ht="15.75" customHeight="1" x14ac:dyDescent="0.35">
      <c r="A1779" s="7">
        <f t="shared" si="311"/>
        <v>0</v>
      </c>
      <c r="B1779" s="7">
        <f t="shared" si="312"/>
        <v>0</v>
      </c>
      <c r="C1779" s="7">
        <f t="shared" si="313"/>
        <v>0</v>
      </c>
      <c r="D1779" s="7">
        <f t="shared" si="314"/>
        <v>0</v>
      </c>
      <c r="E1779" s="7" t="e">
        <f>IF('Report DCM'!$H1779="In-Stream Video","Rich Media display banner",IF('Report DCM'!$I1779&gt;'Report DCM'!$J1779,"Standard",VLOOKUP(CONCATENATE(bd_adtype,"_",bd_creativetype),tabela,2,FALSE)))</f>
        <v>#N/A</v>
      </c>
      <c r="F1779" s="7">
        <f t="shared" si="315"/>
        <v>0</v>
      </c>
      <c r="G1779" s="7">
        <f t="shared" si="316"/>
        <v>0</v>
      </c>
      <c r="H1779" s="7">
        <f t="shared" si="317"/>
        <v>0</v>
      </c>
      <c r="I1779" s="7">
        <f t="shared" si="318"/>
        <v>0</v>
      </c>
      <c r="J1779" s="7">
        <f t="shared" si="319"/>
        <v>0</v>
      </c>
      <c r="K1779" s="8" t="e">
        <f t="shared" si="320"/>
        <v>#N/A</v>
      </c>
      <c r="L1779" s="7" t="e">
        <f t="shared" si="321"/>
        <v>#N/A</v>
      </c>
      <c r="M1779" s="8" t="e">
        <f t="shared" si="276"/>
        <v>#N/A</v>
      </c>
      <c r="N1779" s="8" t="e">
        <f t="shared" si="277"/>
        <v>#N/A</v>
      </c>
    </row>
    <row r="1780" spans="1:14" ht="15.75" customHeight="1" x14ac:dyDescent="0.35">
      <c r="A1780" s="7">
        <f t="shared" si="311"/>
        <v>0</v>
      </c>
      <c r="B1780" s="7">
        <f t="shared" si="312"/>
        <v>0</v>
      </c>
      <c r="C1780" s="7">
        <f t="shared" si="313"/>
        <v>0</v>
      </c>
      <c r="D1780" s="7">
        <f t="shared" si="314"/>
        <v>0</v>
      </c>
      <c r="E1780" s="7" t="e">
        <f>IF('Report DCM'!$H1780="In-Stream Video","Rich Media display banner",IF('Report DCM'!$I1780&gt;'Report DCM'!$J1780,"Standard",VLOOKUP(CONCATENATE(bd_adtype,"_",bd_creativetype),tabela,2,FALSE)))</f>
        <v>#N/A</v>
      </c>
      <c r="F1780" s="7">
        <f t="shared" si="315"/>
        <v>0</v>
      </c>
      <c r="G1780" s="7">
        <f t="shared" si="316"/>
        <v>0</v>
      </c>
      <c r="H1780" s="7">
        <f t="shared" si="317"/>
        <v>0</v>
      </c>
      <c r="I1780" s="7">
        <f t="shared" si="318"/>
        <v>0</v>
      </c>
      <c r="J1780" s="7">
        <f t="shared" si="319"/>
        <v>0</v>
      </c>
      <c r="K1780" s="8" t="e">
        <f t="shared" si="320"/>
        <v>#N/A</v>
      </c>
      <c r="L1780" s="7" t="e">
        <f t="shared" si="321"/>
        <v>#N/A</v>
      </c>
      <c r="M1780" s="8" t="e">
        <f t="shared" si="276"/>
        <v>#N/A</v>
      </c>
      <c r="N1780" s="8" t="e">
        <f t="shared" si="277"/>
        <v>#N/A</v>
      </c>
    </row>
    <row r="1781" spans="1:14" ht="15.75" customHeight="1" x14ac:dyDescent="0.35">
      <c r="A1781" s="7">
        <f t="shared" si="311"/>
        <v>0</v>
      </c>
      <c r="B1781" s="7">
        <f t="shared" si="312"/>
        <v>0</v>
      </c>
      <c r="C1781" s="7">
        <f t="shared" si="313"/>
        <v>0</v>
      </c>
      <c r="D1781" s="7">
        <f t="shared" si="314"/>
        <v>0</v>
      </c>
      <c r="E1781" s="7" t="e">
        <f>IF('Report DCM'!$H1781="In-Stream Video","Rich Media display banner",IF('Report DCM'!$I1781&gt;'Report DCM'!$J1781,"Standard",VLOOKUP(CONCATENATE(bd_adtype,"_",bd_creativetype),tabela,2,FALSE)))</f>
        <v>#N/A</v>
      </c>
      <c r="F1781" s="7">
        <f t="shared" si="315"/>
        <v>0</v>
      </c>
      <c r="G1781" s="7">
        <f t="shared" si="316"/>
        <v>0</v>
      </c>
      <c r="H1781" s="7">
        <f t="shared" si="317"/>
        <v>0</v>
      </c>
      <c r="I1781" s="7">
        <f t="shared" si="318"/>
        <v>0</v>
      </c>
      <c r="J1781" s="7">
        <f t="shared" si="319"/>
        <v>0</v>
      </c>
      <c r="K1781" s="8" t="e">
        <f t="shared" si="320"/>
        <v>#N/A</v>
      </c>
      <c r="L1781" s="7" t="e">
        <f t="shared" si="321"/>
        <v>#N/A</v>
      </c>
      <c r="M1781" s="8" t="e">
        <f t="shared" si="276"/>
        <v>#N/A</v>
      </c>
      <c r="N1781" s="8" t="e">
        <f t="shared" si="277"/>
        <v>#N/A</v>
      </c>
    </row>
    <row r="1782" spans="1:14" ht="15.75" customHeight="1" x14ac:dyDescent="0.35">
      <c r="A1782" s="7">
        <f t="shared" si="311"/>
        <v>0</v>
      </c>
      <c r="B1782" s="7">
        <f t="shared" si="312"/>
        <v>0</v>
      </c>
      <c r="C1782" s="7">
        <f t="shared" si="313"/>
        <v>0</v>
      </c>
      <c r="D1782" s="7">
        <f t="shared" si="314"/>
        <v>0</v>
      </c>
      <c r="E1782" s="7" t="e">
        <f>IF('Report DCM'!$H1782="In-Stream Video","Rich Media display banner",IF('Report DCM'!$I1782&gt;'Report DCM'!$J1782,"Standard",VLOOKUP(CONCATENATE(bd_adtype,"_",bd_creativetype),tabela,2,FALSE)))</f>
        <v>#N/A</v>
      </c>
      <c r="F1782" s="7">
        <f t="shared" si="315"/>
        <v>0</v>
      </c>
      <c r="G1782" s="7">
        <f t="shared" si="316"/>
        <v>0</v>
      </c>
      <c r="H1782" s="7">
        <f t="shared" si="317"/>
        <v>0</v>
      </c>
      <c r="I1782" s="7">
        <f t="shared" si="318"/>
        <v>0</v>
      </c>
      <c r="J1782" s="7">
        <f t="shared" si="319"/>
        <v>0</v>
      </c>
      <c r="K1782" s="8" t="e">
        <f t="shared" si="320"/>
        <v>#N/A</v>
      </c>
      <c r="L1782" s="7" t="e">
        <f t="shared" si="321"/>
        <v>#N/A</v>
      </c>
      <c r="M1782" s="8" t="e">
        <f t="shared" si="276"/>
        <v>#N/A</v>
      </c>
      <c r="N1782" s="8" t="e">
        <f t="shared" si="277"/>
        <v>#N/A</v>
      </c>
    </row>
    <row r="1783" spans="1:14" ht="15.75" customHeight="1" x14ac:dyDescent="0.35">
      <c r="A1783" s="7">
        <f t="shared" si="311"/>
        <v>0</v>
      </c>
      <c r="B1783" s="7">
        <f t="shared" si="312"/>
        <v>0</v>
      </c>
      <c r="C1783" s="7">
        <f t="shared" si="313"/>
        <v>0</v>
      </c>
      <c r="D1783" s="7">
        <f t="shared" si="314"/>
        <v>0</v>
      </c>
      <c r="E1783" s="7" t="e">
        <f>IF('Report DCM'!$H1783="In-Stream Video","Rich Media display banner",IF('Report DCM'!$I1783&gt;'Report DCM'!$J1783,"Standard",VLOOKUP(CONCATENATE(bd_adtype,"_",bd_creativetype),tabela,2,FALSE)))</f>
        <v>#N/A</v>
      </c>
      <c r="F1783" s="7">
        <f t="shared" si="315"/>
        <v>0</v>
      </c>
      <c r="G1783" s="7">
        <f t="shared" si="316"/>
        <v>0</v>
      </c>
      <c r="H1783" s="7">
        <f t="shared" si="317"/>
        <v>0</v>
      </c>
      <c r="I1783" s="7">
        <f t="shared" si="318"/>
        <v>0</v>
      </c>
      <c r="J1783" s="7">
        <f t="shared" si="319"/>
        <v>0</v>
      </c>
      <c r="K1783" s="8" t="e">
        <f t="shared" si="320"/>
        <v>#N/A</v>
      </c>
      <c r="L1783" s="7" t="e">
        <f t="shared" si="321"/>
        <v>#N/A</v>
      </c>
      <c r="M1783" s="8" t="e">
        <f t="shared" si="276"/>
        <v>#N/A</v>
      </c>
      <c r="N1783" s="8" t="e">
        <f t="shared" si="277"/>
        <v>#N/A</v>
      </c>
    </row>
    <row r="1784" spans="1:14" ht="15.75" customHeight="1" x14ac:dyDescent="0.35">
      <c r="A1784" s="7">
        <f t="shared" si="311"/>
        <v>0</v>
      </c>
      <c r="B1784" s="7">
        <f t="shared" si="312"/>
        <v>0</v>
      </c>
      <c r="C1784" s="7">
        <f t="shared" si="313"/>
        <v>0</v>
      </c>
      <c r="D1784" s="7">
        <f t="shared" si="314"/>
        <v>0</v>
      </c>
      <c r="E1784" s="7" t="e">
        <f>IF('Report DCM'!$H1784="In-Stream Video","Rich Media display banner",IF('Report DCM'!$I1784&gt;'Report DCM'!$J1784,"Standard",VLOOKUP(CONCATENATE(bd_adtype,"_",bd_creativetype),tabela,2,FALSE)))</f>
        <v>#N/A</v>
      </c>
      <c r="F1784" s="7">
        <f t="shared" si="315"/>
        <v>0</v>
      </c>
      <c r="G1784" s="7">
        <f t="shared" si="316"/>
        <v>0</v>
      </c>
      <c r="H1784" s="7">
        <f t="shared" si="317"/>
        <v>0</v>
      </c>
      <c r="I1784" s="7">
        <f t="shared" si="318"/>
        <v>0</v>
      </c>
      <c r="J1784" s="7">
        <f t="shared" si="319"/>
        <v>0</v>
      </c>
      <c r="K1784" s="8" t="e">
        <f t="shared" si="320"/>
        <v>#N/A</v>
      </c>
      <c r="L1784" s="7" t="e">
        <f t="shared" si="321"/>
        <v>#N/A</v>
      </c>
      <c r="M1784" s="8" t="e">
        <f t="shared" si="276"/>
        <v>#N/A</v>
      </c>
      <c r="N1784" s="8" t="e">
        <f t="shared" si="277"/>
        <v>#N/A</v>
      </c>
    </row>
    <row r="1785" spans="1:14" ht="15.75" customHeight="1" x14ac:dyDescent="0.35">
      <c r="A1785" s="7">
        <f t="shared" si="311"/>
        <v>0</v>
      </c>
      <c r="B1785" s="7">
        <f t="shared" si="312"/>
        <v>0</v>
      </c>
      <c r="C1785" s="7">
        <f t="shared" si="313"/>
        <v>0</v>
      </c>
      <c r="D1785" s="7">
        <f t="shared" si="314"/>
        <v>0</v>
      </c>
      <c r="E1785" s="7" t="e">
        <f>IF('Report DCM'!$H1785="In-Stream Video","Rich Media display banner",IF('Report DCM'!$I1785&gt;'Report DCM'!$J1785,"Standard",VLOOKUP(CONCATENATE(bd_adtype,"_",bd_creativetype),tabela,2,FALSE)))</f>
        <v>#N/A</v>
      </c>
      <c r="F1785" s="7">
        <f t="shared" si="315"/>
        <v>0</v>
      </c>
      <c r="G1785" s="7">
        <f t="shared" si="316"/>
        <v>0</v>
      </c>
      <c r="H1785" s="7">
        <f t="shared" si="317"/>
        <v>0</v>
      </c>
      <c r="I1785" s="7">
        <f t="shared" si="318"/>
        <v>0</v>
      </c>
      <c r="J1785" s="7">
        <f t="shared" si="319"/>
        <v>0</v>
      </c>
      <c r="K1785" s="8" t="e">
        <f t="shared" si="320"/>
        <v>#N/A</v>
      </c>
      <c r="L1785" s="7" t="e">
        <f t="shared" si="321"/>
        <v>#N/A</v>
      </c>
      <c r="M1785" s="8" t="e">
        <f t="shared" si="276"/>
        <v>#N/A</v>
      </c>
      <c r="N1785" s="8" t="e">
        <f t="shared" si="277"/>
        <v>#N/A</v>
      </c>
    </row>
    <row r="1786" spans="1:14" ht="15.75" customHeight="1" x14ac:dyDescent="0.35">
      <c r="A1786" s="7">
        <f t="shared" si="311"/>
        <v>0</v>
      </c>
      <c r="B1786" s="7">
        <f t="shared" si="312"/>
        <v>0</v>
      </c>
      <c r="C1786" s="7">
        <f t="shared" si="313"/>
        <v>0</v>
      </c>
      <c r="D1786" s="7">
        <f t="shared" si="314"/>
        <v>0</v>
      </c>
      <c r="E1786" s="7" t="e">
        <f>IF('Report DCM'!$H1786="In-Stream Video","Rich Media display banner",IF('Report DCM'!$I1786&gt;'Report DCM'!$J1786,"Standard",VLOOKUP(CONCATENATE(bd_adtype,"_",bd_creativetype),tabela,2,FALSE)))</f>
        <v>#N/A</v>
      </c>
      <c r="F1786" s="7">
        <f t="shared" si="315"/>
        <v>0</v>
      </c>
      <c r="G1786" s="7">
        <f t="shared" si="316"/>
        <v>0</v>
      </c>
      <c r="H1786" s="7">
        <f t="shared" si="317"/>
        <v>0</v>
      </c>
      <c r="I1786" s="7">
        <f t="shared" si="318"/>
        <v>0</v>
      </c>
      <c r="J1786" s="7">
        <f t="shared" si="319"/>
        <v>0</v>
      </c>
      <c r="K1786" s="8" t="e">
        <f t="shared" si="320"/>
        <v>#N/A</v>
      </c>
      <c r="L1786" s="7" t="e">
        <f t="shared" si="321"/>
        <v>#N/A</v>
      </c>
      <c r="M1786" s="8" t="e">
        <f t="shared" si="276"/>
        <v>#N/A</v>
      </c>
      <c r="N1786" s="8" t="e">
        <f t="shared" si="277"/>
        <v>#N/A</v>
      </c>
    </row>
    <row r="1787" spans="1:14" ht="15.75" customHeight="1" x14ac:dyDescent="0.35">
      <c r="A1787" s="7">
        <f t="shared" si="311"/>
        <v>0</v>
      </c>
      <c r="B1787" s="7">
        <f t="shared" si="312"/>
        <v>0</v>
      </c>
      <c r="C1787" s="7">
        <f t="shared" si="313"/>
        <v>0</v>
      </c>
      <c r="D1787" s="7">
        <f t="shared" si="314"/>
        <v>0</v>
      </c>
      <c r="E1787" s="7" t="e">
        <f>IF('Report DCM'!$H1787="In-Stream Video","Rich Media display banner",IF('Report DCM'!$I1787&gt;'Report DCM'!$J1787,"Standard",VLOOKUP(CONCATENATE(bd_adtype,"_",bd_creativetype),tabela,2,FALSE)))</f>
        <v>#N/A</v>
      </c>
      <c r="F1787" s="7">
        <f t="shared" si="315"/>
        <v>0</v>
      </c>
      <c r="G1787" s="7">
        <f t="shared" si="316"/>
        <v>0</v>
      </c>
      <c r="H1787" s="7">
        <f t="shared" si="317"/>
        <v>0</v>
      </c>
      <c r="I1787" s="7">
        <f t="shared" si="318"/>
        <v>0</v>
      </c>
      <c r="J1787" s="7">
        <f t="shared" si="319"/>
        <v>0</v>
      </c>
      <c r="K1787" s="8" t="e">
        <f t="shared" si="320"/>
        <v>#N/A</v>
      </c>
      <c r="L1787" s="7" t="e">
        <f t="shared" si="321"/>
        <v>#N/A</v>
      </c>
      <c r="M1787" s="8" t="e">
        <f t="shared" ref="M1787:M2041" si="322">IF(E1787="Dynamic Click",J1787*K1787,K1787*$I1787/1000)</f>
        <v>#N/A</v>
      </c>
      <c r="N1787" s="8" t="e">
        <f t="shared" ref="N1787:N2041" si="323">IF(E1787="Dynamic Click",J1787*L1787,L1787*$I1787/1000)</f>
        <v>#N/A</v>
      </c>
    </row>
    <row r="1788" spans="1:14" ht="15.75" customHeight="1" x14ac:dyDescent="0.35">
      <c r="A1788" s="7">
        <f t="shared" si="311"/>
        <v>0</v>
      </c>
      <c r="B1788" s="7">
        <f t="shared" si="312"/>
        <v>0</v>
      </c>
      <c r="C1788" s="7">
        <f t="shared" si="313"/>
        <v>0</v>
      </c>
      <c r="D1788" s="7">
        <f t="shared" si="314"/>
        <v>0</v>
      </c>
      <c r="E1788" s="7" t="e">
        <f>IF('Report DCM'!$H1788="In-Stream Video","Rich Media display banner",IF('Report DCM'!$I1788&gt;'Report DCM'!$J1788,"Standard",VLOOKUP(CONCATENATE(bd_adtype,"_",bd_creativetype),tabela,2,FALSE)))</f>
        <v>#N/A</v>
      </c>
      <c r="F1788" s="7">
        <f t="shared" si="315"/>
        <v>0</v>
      </c>
      <c r="G1788" s="7">
        <f t="shared" si="316"/>
        <v>0</v>
      </c>
      <c r="H1788" s="7">
        <f t="shared" si="317"/>
        <v>0</v>
      </c>
      <c r="I1788" s="7">
        <f t="shared" si="318"/>
        <v>0</v>
      </c>
      <c r="J1788" s="7">
        <f t="shared" si="319"/>
        <v>0</v>
      </c>
      <c r="K1788" s="8" t="e">
        <f t="shared" si="320"/>
        <v>#N/A</v>
      </c>
      <c r="L1788" s="7" t="e">
        <f t="shared" si="321"/>
        <v>#N/A</v>
      </c>
      <c r="M1788" s="8" t="e">
        <f t="shared" si="322"/>
        <v>#N/A</v>
      </c>
      <c r="N1788" s="8" t="e">
        <f t="shared" si="323"/>
        <v>#N/A</v>
      </c>
    </row>
    <row r="1789" spans="1:14" ht="15.75" customHeight="1" x14ac:dyDescent="0.35">
      <c r="A1789" s="7">
        <f t="shared" si="311"/>
        <v>0</v>
      </c>
      <c r="B1789" s="7">
        <f t="shared" si="312"/>
        <v>0</v>
      </c>
      <c r="C1789" s="7">
        <f t="shared" si="313"/>
        <v>0</v>
      </c>
      <c r="D1789" s="7">
        <f t="shared" si="314"/>
        <v>0</v>
      </c>
      <c r="E1789" s="7" t="e">
        <f>IF('Report DCM'!$H1789="In-Stream Video","Rich Media display banner",IF('Report DCM'!$I1789&gt;'Report DCM'!$J1789,"Standard",VLOOKUP(CONCATENATE(bd_adtype,"_",bd_creativetype),tabela,2,FALSE)))</f>
        <v>#N/A</v>
      </c>
      <c r="F1789" s="7">
        <f t="shared" si="315"/>
        <v>0</v>
      </c>
      <c r="G1789" s="7">
        <f t="shared" si="316"/>
        <v>0</v>
      </c>
      <c r="H1789" s="7">
        <f t="shared" si="317"/>
        <v>0</v>
      </c>
      <c r="I1789" s="7">
        <f t="shared" si="318"/>
        <v>0</v>
      </c>
      <c r="J1789" s="7">
        <f t="shared" si="319"/>
        <v>0</v>
      </c>
      <c r="K1789" s="8" t="e">
        <f t="shared" si="320"/>
        <v>#N/A</v>
      </c>
      <c r="L1789" s="7" t="e">
        <f t="shared" si="321"/>
        <v>#N/A</v>
      </c>
      <c r="M1789" s="8" t="e">
        <f t="shared" si="322"/>
        <v>#N/A</v>
      </c>
      <c r="N1789" s="8" t="e">
        <f t="shared" si="323"/>
        <v>#N/A</v>
      </c>
    </row>
    <row r="1790" spans="1:14" ht="15.75" customHeight="1" x14ac:dyDescent="0.35">
      <c r="A1790" s="7">
        <f t="shared" si="311"/>
        <v>0</v>
      </c>
      <c r="B1790" s="7">
        <f t="shared" si="312"/>
        <v>0</v>
      </c>
      <c r="C1790" s="7">
        <f t="shared" si="313"/>
        <v>0</v>
      </c>
      <c r="D1790" s="7">
        <f t="shared" si="314"/>
        <v>0</v>
      </c>
      <c r="E1790" s="7" t="e">
        <f>IF('Report DCM'!$H1790="In-Stream Video","Rich Media display banner",IF('Report DCM'!$I1790&gt;'Report DCM'!$J1790,"Standard",VLOOKUP(CONCATENATE(bd_adtype,"_",bd_creativetype),tabela,2,FALSE)))</f>
        <v>#N/A</v>
      </c>
      <c r="F1790" s="7">
        <f t="shared" si="315"/>
        <v>0</v>
      </c>
      <c r="G1790" s="7">
        <f t="shared" si="316"/>
        <v>0</v>
      </c>
      <c r="H1790" s="7">
        <f t="shared" si="317"/>
        <v>0</v>
      </c>
      <c r="I1790" s="7">
        <f t="shared" si="318"/>
        <v>0</v>
      </c>
      <c r="J1790" s="7">
        <f t="shared" si="319"/>
        <v>0</v>
      </c>
      <c r="K1790" s="8" t="e">
        <f t="shared" si="320"/>
        <v>#N/A</v>
      </c>
      <c r="L1790" s="7" t="e">
        <f t="shared" si="321"/>
        <v>#N/A</v>
      </c>
      <c r="M1790" s="8" t="e">
        <f t="shared" si="322"/>
        <v>#N/A</v>
      </c>
      <c r="N1790" s="8" t="e">
        <f t="shared" si="323"/>
        <v>#N/A</v>
      </c>
    </row>
    <row r="1791" spans="1:14" ht="15.75" customHeight="1" x14ac:dyDescent="0.35">
      <c r="A1791" s="7">
        <f t="shared" si="311"/>
        <v>0</v>
      </c>
      <c r="B1791" s="7">
        <f t="shared" si="312"/>
        <v>0</v>
      </c>
      <c r="C1791" s="7">
        <f t="shared" si="313"/>
        <v>0</v>
      </c>
      <c r="D1791" s="7">
        <f t="shared" si="314"/>
        <v>0</v>
      </c>
      <c r="E1791" s="7" t="e">
        <f>IF('Report DCM'!$H1791="In-Stream Video","Rich Media display banner",IF('Report DCM'!$I1791&gt;'Report DCM'!$J1791,"Standard",VLOOKUP(CONCATENATE(bd_adtype,"_",bd_creativetype),tabela,2,FALSE)))</f>
        <v>#N/A</v>
      </c>
      <c r="F1791" s="7">
        <f t="shared" si="315"/>
        <v>0</v>
      </c>
      <c r="G1791" s="7">
        <f t="shared" si="316"/>
        <v>0</v>
      </c>
      <c r="H1791" s="7">
        <f t="shared" si="317"/>
        <v>0</v>
      </c>
      <c r="I1791" s="7">
        <f t="shared" si="318"/>
        <v>0</v>
      </c>
      <c r="J1791" s="7">
        <f t="shared" si="319"/>
        <v>0</v>
      </c>
      <c r="K1791" s="8" t="e">
        <f t="shared" si="320"/>
        <v>#N/A</v>
      </c>
      <c r="L1791" s="7" t="e">
        <f t="shared" si="321"/>
        <v>#N/A</v>
      </c>
      <c r="M1791" s="8" t="e">
        <f t="shared" si="322"/>
        <v>#N/A</v>
      </c>
      <c r="N1791" s="8" t="e">
        <f t="shared" si="323"/>
        <v>#N/A</v>
      </c>
    </row>
    <row r="1792" spans="1:14" ht="15.75" customHeight="1" x14ac:dyDescent="0.35">
      <c r="A1792" s="7">
        <f t="shared" si="311"/>
        <v>0</v>
      </c>
      <c r="B1792" s="7">
        <f t="shared" si="312"/>
        <v>0</v>
      </c>
      <c r="C1792" s="7">
        <f t="shared" si="313"/>
        <v>0</v>
      </c>
      <c r="D1792" s="7">
        <f t="shared" si="314"/>
        <v>0</v>
      </c>
      <c r="E1792" s="7" t="e">
        <f>IF('Report DCM'!$H1792="In-Stream Video","Rich Media display banner",IF('Report DCM'!$I1792&gt;'Report DCM'!$J1792,"Standard",VLOOKUP(CONCATENATE(bd_adtype,"_",bd_creativetype),tabela,2,FALSE)))</f>
        <v>#N/A</v>
      </c>
      <c r="F1792" s="7">
        <f t="shared" si="315"/>
        <v>0</v>
      </c>
      <c r="G1792" s="7">
        <f t="shared" si="316"/>
        <v>0</v>
      </c>
      <c r="H1792" s="7">
        <f t="shared" si="317"/>
        <v>0</v>
      </c>
      <c r="I1792" s="7">
        <f t="shared" si="318"/>
        <v>0</v>
      </c>
      <c r="J1792" s="7">
        <f t="shared" si="319"/>
        <v>0</v>
      </c>
      <c r="K1792" s="8" t="e">
        <f t="shared" si="320"/>
        <v>#N/A</v>
      </c>
      <c r="L1792" s="7" t="e">
        <f t="shared" si="321"/>
        <v>#N/A</v>
      </c>
      <c r="M1792" s="8" t="e">
        <f t="shared" si="322"/>
        <v>#N/A</v>
      </c>
      <c r="N1792" s="8" t="e">
        <f t="shared" si="323"/>
        <v>#N/A</v>
      </c>
    </row>
    <row r="1793" spans="1:14" ht="15.75" customHeight="1" x14ac:dyDescent="0.35">
      <c r="A1793" s="7">
        <f t="shared" si="311"/>
        <v>0</v>
      </c>
      <c r="B1793" s="7">
        <f t="shared" si="312"/>
        <v>0</v>
      </c>
      <c r="C1793" s="7">
        <f t="shared" si="313"/>
        <v>0</v>
      </c>
      <c r="D1793" s="7">
        <f t="shared" si="314"/>
        <v>0</v>
      </c>
      <c r="E1793" s="7" t="e">
        <f>IF('Report DCM'!$H1793="In-Stream Video","Rich Media display banner",IF('Report DCM'!$I1793&gt;'Report DCM'!$J1793,"Standard",VLOOKUP(CONCATENATE(bd_adtype,"_",bd_creativetype),tabela,2,FALSE)))</f>
        <v>#N/A</v>
      </c>
      <c r="F1793" s="7">
        <f t="shared" si="315"/>
        <v>0</v>
      </c>
      <c r="G1793" s="7">
        <f t="shared" si="316"/>
        <v>0</v>
      </c>
      <c r="H1793" s="7">
        <f t="shared" si="317"/>
        <v>0</v>
      </c>
      <c r="I1793" s="7">
        <f t="shared" si="318"/>
        <v>0</v>
      </c>
      <c r="J1793" s="7">
        <f t="shared" si="319"/>
        <v>0</v>
      </c>
      <c r="K1793" s="8" t="e">
        <f t="shared" si="320"/>
        <v>#N/A</v>
      </c>
      <c r="L1793" s="7" t="e">
        <f t="shared" si="321"/>
        <v>#N/A</v>
      </c>
      <c r="M1793" s="8" t="e">
        <f t="shared" si="322"/>
        <v>#N/A</v>
      </c>
      <c r="N1793" s="8" t="e">
        <f t="shared" si="323"/>
        <v>#N/A</v>
      </c>
    </row>
    <row r="1794" spans="1:14" ht="15.75" customHeight="1" x14ac:dyDescent="0.35">
      <c r="A1794" s="7">
        <f t="shared" ref="A1794:A1857" si="324">bd_campaign</f>
        <v>0</v>
      </c>
      <c r="B1794" s="7">
        <f t="shared" ref="B1794:B1857" si="325">bd_site</f>
        <v>0</v>
      </c>
      <c r="C1794" s="7">
        <f t="shared" ref="C1794:C1857" si="326">bd_placement</f>
        <v>0</v>
      </c>
      <c r="D1794" s="7">
        <f t="shared" ref="D1794:D1857" si="327">bd_placementID</f>
        <v>0</v>
      </c>
      <c r="E1794" s="7" t="e">
        <f>IF('Report DCM'!$H1794="In-Stream Video","Rich Media display banner",IF('Report DCM'!$I1794&gt;'Report DCM'!$J1794,"Standard",VLOOKUP(CONCATENATE(bd_adtype,"_",bd_creativetype),tabela,2,FALSE)))</f>
        <v>#N/A</v>
      </c>
      <c r="F1794" s="7">
        <f t="shared" ref="F1794:F1857" si="328">bd_ad</f>
        <v>0</v>
      </c>
      <c r="G1794" s="7">
        <f t="shared" ref="G1794:G1857" si="329">bd_adid</f>
        <v>0</v>
      </c>
      <c r="H1794" s="7">
        <f t="shared" ref="H1794:H1857" si="330">bd_creativetype</f>
        <v>0</v>
      </c>
      <c r="I1794" s="7">
        <f t="shared" ref="I1794:I1857" si="331">bd_impression</f>
        <v>0</v>
      </c>
      <c r="J1794" s="7">
        <f t="shared" ref="J1794:J1857" si="332">bd_clicks</f>
        <v>0</v>
      </c>
      <c r="K1794" s="8" t="e">
        <f t="shared" ref="K1794:K1857" si="333">VLOOKUP(E1794,tabela,2,FALSE)</f>
        <v>#N/A</v>
      </c>
      <c r="L1794" s="7" t="e">
        <f t="shared" ref="L1794:L1857" si="334">VLOOKUP(E1794,tabela,3,FALSE)</f>
        <v>#N/A</v>
      </c>
      <c r="M1794" s="8" t="e">
        <f t="shared" si="322"/>
        <v>#N/A</v>
      </c>
      <c r="N1794" s="8" t="e">
        <f t="shared" si="323"/>
        <v>#N/A</v>
      </c>
    </row>
    <row r="1795" spans="1:14" ht="15.75" customHeight="1" x14ac:dyDescent="0.35">
      <c r="A1795" s="7">
        <f t="shared" si="324"/>
        <v>0</v>
      </c>
      <c r="B1795" s="7">
        <f t="shared" si="325"/>
        <v>0</v>
      </c>
      <c r="C1795" s="7">
        <f t="shared" si="326"/>
        <v>0</v>
      </c>
      <c r="D1795" s="7">
        <f t="shared" si="327"/>
        <v>0</v>
      </c>
      <c r="E1795" s="7" t="e">
        <f>IF('Report DCM'!$H1795="In-Stream Video","Rich Media display banner",IF('Report DCM'!$I1795&gt;'Report DCM'!$J1795,"Standard",VLOOKUP(CONCATENATE(bd_adtype,"_",bd_creativetype),tabela,2,FALSE)))</f>
        <v>#N/A</v>
      </c>
      <c r="F1795" s="7">
        <f t="shared" si="328"/>
        <v>0</v>
      </c>
      <c r="G1795" s="7">
        <f t="shared" si="329"/>
        <v>0</v>
      </c>
      <c r="H1795" s="7">
        <f t="shared" si="330"/>
        <v>0</v>
      </c>
      <c r="I1795" s="7">
        <f t="shared" si="331"/>
        <v>0</v>
      </c>
      <c r="J1795" s="7">
        <f t="shared" si="332"/>
        <v>0</v>
      </c>
      <c r="K1795" s="8" t="e">
        <f t="shared" si="333"/>
        <v>#N/A</v>
      </c>
      <c r="L1795" s="7" t="e">
        <f t="shared" si="334"/>
        <v>#N/A</v>
      </c>
      <c r="M1795" s="8" t="e">
        <f t="shared" si="322"/>
        <v>#N/A</v>
      </c>
      <c r="N1795" s="8" t="e">
        <f t="shared" si="323"/>
        <v>#N/A</v>
      </c>
    </row>
    <row r="1796" spans="1:14" ht="15.75" customHeight="1" x14ac:dyDescent="0.35">
      <c r="A1796" s="7">
        <f t="shared" si="324"/>
        <v>0</v>
      </c>
      <c r="B1796" s="7">
        <f t="shared" si="325"/>
        <v>0</v>
      </c>
      <c r="C1796" s="7">
        <f t="shared" si="326"/>
        <v>0</v>
      </c>
      <c r="D1796" s="7">
        <f t="shared" si="327"/>
        <v>0</v>
      </c>
      <c r="E1796" s="7" t="e">
        <f>IF('Report DCM'!$H1796="In-Stream Video","Rich Media display banner",IF('Report DCM'!$I1796&gt;'Report DCM'!$J1796,"Standard",VLOOKUP(CONCATENATE(bd_adtype,"_",bd_creativetype),tabela,2,FALSE)))</f>
        <v>#N/A</v>
      </c>
      <c r="F1796" s="7">
        <f t="shared" si="328"/>
        <v>0</v>
      </c>
      <c r="G1796" s="7">
        <f t="shared" si="329"/>
        <v>0</v>
      </c>
      <c r="H1796" s="7">
        <f t="shared" si="330"/>
        <v>0</v>
      </c>
      <c r="I1796" s="7">
        <f t="shared" si="331"/>
        <v>0</v>
      </c>
      <c r="J1796" s="7">
        <f t="shared" si="332"/>
        <v>0</v>
      </c>
      <c r="K1796" s="8" t="e">
        <f t="shared" si="333"/>
        <v>#N/A</v>
      </c>
      <c r="L1796" s="7" t="e">
        <f t="shared" si="334"/>
        <v>#N/A</v>
      </c>
      <c r="M1796" s="8" t="e">
        <f t="shared" si="322"/>
        <v>#N/A</v>
      </c>
      <c r="N1796" s="8" t="e">
        <f t="shared" si="323"/>
        <v>#N/A</v>
      </c>
    </row>
    <row r="1797" spans="1:14" ht="15.75" customHeight="1" x14ac:dyDescent="0.35">
      <c r="A1797" s="7">
        <f t="shared" si="324"/>
        <v>0</v>
      </c>
      <c r="B1797" s="7">
        <f t="shared" si="325"/>
        <v>0</v>
      </c>
      <c r="C1797" s="7">
        <f t="shared" si="326"/>
        <v>0</v>
      </c>
      <c r="D1797" s="7">
        <f t="shared" si="327"/>
        <v>0</v>
      </c>
      <c r="E1797" s="7" t="e">
        <f>IF('Report DCM'!$H1797="In-Stream Video","Rich Media display banner",IF('Report DCM'!$I1797&gt;'Report DCM'!$J1797,"Standard",VLOOKUP(CONCATENATE(bd_adtype,"_",bd_creativetype),tabela,2,FALSE)))</f>
        <v>#N/A</v>
      </c>
      <c r="F1797" s="7">
        <f t="shared" si="328"/>
        <v>0</v>
      </c>
      <c r="G1797" s="7">
        <f t="shared" si="329"/>
        <v>0</v>
      </c>
      <c r="H1797" s="7">
        <f t="shared" si="330"/>
        <v>0</v>
      </c>
      <c r="I1797" s="7">
        <f t="shared" si="331"/>
        <v>0</v>
      </c>
      <c r="J1797" s="7">
        <f t="shared" si="332"/>
        <v>0</v>
      </c>
      <c r="K1797" s="8" t="e">
        <f t="shared" si="333"/>
        <v>#N/A</v>
      </c>
      <c r="L1797" s="7" t="e">
        <f t="shared" si="334"/>
        <v>#N/A</v>
      </c>
      <c r="M1797" s="8" t="e">
        <f t="shared" si="322"/>
        <v>#N/A</v>
      </c>
      <c r="N1797" s="8" t="e">
        <f t="shared" si="323"/>
        <v>#N/A</v>
      </c>
    </row>
    <row r="1798" spans="1:14" ht="15.75" customHeight="1" x14ac:dyDescent="0.35">
      <c r="A1798" s="7">
        <f t="shared" si="324"/>
        <v>0</v>
      </c>
      <c r="B1798" s="7">
        <f t="shared" si="325"/>
        <v>0</v>
      </c>
      <c r="C1798" s="7">
        <f t="shared" si="326"/>
        <v>0</v>
      </c>
      <c r="D1798" s="7">
        <f t="shared" si="327"/>
        <v>0</v>
      </c>
      <c r="E1798" s="7" t="e">
        <f>IF('Report DCM'!$H1798="In-Stream Video","Rich Media display banner",IF('Report DCM'!$I1798&gt;'Report DCM'!$J1798,"Standard",VLOOKUP(CONCATENATE(bd_adtype,"_",bd_creativetype),tabela,2,FALSE)))</f>
        <v>#N/A</v>
      </c>
      <c r="F1798" s="7">
        <f t="shared" si="328"/>
        <v>0</v>
      </c>
      <c r="G1798" s="7">
        <f t="shared" si="329"/>
        <v>0</v>
      </c>
      <c r="H1798" s="7">
        <f t="shared" si="330"/>
        <v>0</v>
      </c>
      <c r="I1798" s="7">
        <f t="shared" si="331"/>
        <v>0</v>
      </c>
      <c r="J1798" s="7">
        <f t="shared" si="332"/>
        <v>0</v>
      </c>
      <c r="K1798" s="8" t="e">
        <f t="shared" si="333"/>
        <v>#N/A</v>
      </c>
      <c r="L1798" s="7" t="e">
        <f t="shared" si="334"/>
        <v>#N/A</v>
      </c>
      <c r="M1798" s="8" t="e">
        <f t="shared" si="322"/>
        <v>#N/A</v>
      </c>
      <c r="N1798" s="8" t="e">
        <f t="shared" si="323"/>
        <v>#N/A</v>
      </c>
    </row>
    <row r="1799" spans="1:14" ht="15.75" customHeight="1" x14ac:dyDescent="0.35">
      <c r="A1799" s="7">
        <f t="shared" si="324"/>
        <v>0</v>
      </c>
      <c r="B1799" s="7">
        <f t="shared" si="325"/>
        <v>0</v>
      </c>
      <c r="C1799" s="7">
        <f t="shared" si="326"/>
        <v>0</v>
      </c>
      <c r="D1799" s="7">
        <f t="shared" si="327"/>
        <v>0</v>
      </c>
      <c r="E1799" s="7" t="e">
        <f>IF('Report DCM'!$H1799="In-Stream Video","Rich Media display banner",IF('Report DCM'!$I1799&gt;'Report DCM'!$J1799,"Standard",VLOOKUP(CONCATENATE(bd_adtype,"_",bd_creativetype),tabela,2,FALSE)))</f>
        <v>#N/A</v>
      </c>
      <c r="F1799" s="7">
        <f t="shared" si="328"/>
        <v>0</v>
      </c>
      <c r="G1799" s="7">
        <f t="shared" si="329"/>
        <v>0</v>
      </c>
      <c r="H1799" s="7">
        <f t="shared" si="330"/>
        <v>0</v>
      </c>
      <c r="I1799" s="7">
        <f t="shared" si="331"/>
        <v>0</v>
      </c>
      <c r="J1799" s="7">
        <f t="shared" si="332"/>
        <v>0</v>
      </c>
      <c r="K1799" s="8" t="e">
        <f t="shared" si="333"/>
        <v>#N/A</v>
      </c>
      <c r="L1799" s="7" t="e">
        <f t="shared" si="334"/>
        <v>#N/A</v>
      </c>
      <c r="M1799" s="8" t="e">
        <f t="shared" si="322"/>
        <v>#N/A</v>
      </c>
      <c r="N1799" s="8" t="e">
        <f t="shared" si="323"/>
        <v>#N/A</v>
      </c>
    </row>
    <row r="1800" spans="1:14" ht="15.75" customHeight="1" x14ac:dyDescent="0.35">
      <c r="A1800" s="7">
        <f t="shared" si="324"/>
        <v>0</v>
      </c>
      <c r="B1800" s="7">
        <f t="shared" si="325"/>
        <v>0</v>
      </c>
      <c r="C1800" s="7">
        <f t="shared" si="326"/>
        <v>0</v>
      </c>
      <c r="D1800" s="7">
        <f t="shared" si="327"/>
        <v>0</v>
      </c>
      <c r="E1800" s="7" t="e">
        <f>IF('Report DCM'!$H1800="In-Stream Video","Rich Media display banner",IF('Report DCM'!$I1800&gt;'Report DCM'!$J1800,"Standard",VLOOKUP(CONCATENATE(bd_adtype,"_",bd_creativetype),tabela,2,FALSE)))</f>
        <v>#N/A</v>
      </c>
      <c r="F1800" s="7">
        <f t="shared" si="328"/>
        <v>0</v>
      </c>
      <c r="G1800" s="7">
        <f t="shared" si="329"/>
        <v>0</v>
      </c>
      <c r="H1800" s="7">
        <f t="shared" si="330"/>
        <v>0</v>
      </c>
      <c r="I1800" s="7">
        <f t="shared" si="331"/>
        <v>0</v>
      </c>
      <c r="J1800" s="7">
        <f t="shared" si="332"/>
        <v>0</v>
      </c>
      <c r="K1800" s="8" t="e">
        <f t="shared" si="333"/>
        <v>#N/A</v>
      </c>
      <c r="L1800" s="7" t="e">
        <f t="shared" si="334"/>
        <v>#N/A</v>
      </c>
      <c r="M1800" s="8" t="e">
        <f t="shared" si="322"/>
        <v>#N/A</v>
      </c>
      <c r="N1800" s="8" t="e">
        <f t="shared" si="323"/>
        <v>#N/A</v>
      </c>
    </row>
    <row r="1801" spans="1:14" ht="15.75" customHeight="1" x14ac:dyDescent="0.35">
      <c r="A1801" s="7">
        <f t="shared" si="324"/>
        <v>0</v>
      </c>
      <c r="B1801" s="7">
        <f t="shared" si="325"/>
        <v>0</v>
      </c>
      <c r="C1801" s="7">
        <f t="shared" si="326"/>
        <v>0</v>
      </c>
      <c r="D1801" s="7">
        <f t="shared" si="327"/>
        <v>0</v>
      </c>
      <c r="E1801" s="7" t="e">
        <f>IF('Report DCM'!$H1801="In-Stream Video","Rich Media display banner",IF('Report DCM'!$I1801&gt;'Report DCM'!$J1801,"Standard",VLOOKUP(CONCATENATE(bd_adtype,"_",bd_creativetype),tabela,2,FALSE)))</f>
        <v>#N/A</v>
      </c>
      <c r="F1801" s="7">
        <f t="shared" si="328"/>
        <v>0</v>
      </c>
      <c r="G1801" s="7">
        <f t="shared" si="329"/>
        <v>0</v>
      </c>
      <c r="H1801" s="7">
        <f t="shared" si="330"/>
        <v>0</v>
      </c>
      <c r="I1801" s="7">
        <f t="shared" si="331"/>
        <v>0</v>
      </c>
      <c r="J1801" s="7">
        <f t="shared" si="332"/>
        <v>0</v>
      </c>
      <c r="K1801" s="8" t="e">
        <f t="shared" si="333"/>
        <v>#N/A</v>
      </c>
      <c r="L1801" s="7" t="e">
        <f t="shared" si="334"/>
        <v>#N/A</v>
      </c>
      <c r="M1801" s="8" t="e">
        <f t="shared" si="322"/>
        <v>#N/A</v>
      </c>
      <c r="N1801" s="8" t="e">
        <f t="shared" si="323"/>
        <v>#N/A</v>
      </c>
    </row>
    <row r="1802" spans="1:14" ht="15.75" customHeight="1" x14ac:dyDescent="0.35">
      <c r="A1802" s="7">
        <f t="shared" si="324"/>
        <v>0</v>
      </c>
      <c r="B1802" s="7">
        <f t="shared" si="325"/>
        <v>0</v>
      </c>
      <c r="C1802" s="7">
        <f t="shared" si="326"/>
        <v>0</v>
      </c>
      <c r="D1802" s="7">
        <f t="shared" si="327"/>
        <v>0</v>
      </c>
      <c r="E1802" s="7" t="e">
        <f>IF('Report DCM'!$H1802="In-Stream Video","Rich Media display banner",IF('Report DCM'!$I1802&gt;'Report DCM'!$J1802,"Standard",VLOOKUP(CONCATENATE(bd_adtype,"_",bd_creativetype),tabela,2,FALSE)))</f>
        <v>#N/A</v>
      </c>
      <c r="F1802" s="7">
        <f t="shared" si="328"/>
        <v>0</v>
      </c>
      <c r="G1802" s="7">
        <f t="shared" si="329"/>
        <v>0</v>
      </c>
      <c r="H1802" s="7">
        <f t="shared" si="330"/>
        <v>0</v>
      </c>
      <c r="I1802" s="7">
        <f t="shared" si="331"/>
        <v>0</v>
      </c>
      <c r="J1802" s="7">
        <f t="shared" si="332"/>
        <v>0</v>
      </c>
      <c r="K1802" s="8" t="e">
        <f t="shared" si="333"/>
        <v>#N/A</v>
      </c>
      <c r="L1802" s="7" t="e">
        <f t="shared" si="334"/>
        <v>#N/A</v>
      </c>
      <c r="M1802" s="8" t="e">
        <f t="shared" si="322"/>
        <v>#N/A</v>
      </c>
      <c r="N1802" s="8" t="e">
        <f t="shared" si="323"/>
        <v>#N/A</v>
      </c>
    </row>
    <row r="1803" spans="1:14" ht="15.75" customHeight="1" x14ac:dyDescent="0.35">
      <c r="A1803" s="7">
        <f t="shared" si="324"/>
        <v>0</v>
      </c>
      <c r="B1803" s="7">
        <f t="shared" si="325"/>
        <v>0</v>
      </c>
      <c r="C1803" s="7">
        <f t="shared" si="326"/>
        <v>0</v>
      </c>
      <c r="D1803" s="7">
        <f t="shared" si="327"/>
        <v>0</v>
      </c>
      <c r="E1803" s="7" t="e">
        <f>IF('Report DCM'!$H1803="In-Stream Video","Rich Media display banner",IF('Report DCM'!$I1803&gt;'Report DCM'!$J1803,"Standard",VLOOKUP(CONCATENATE(bd_adtype,"_",bd_creativetype),tabela,2,FALSE)))</f>
        <v>#N/A</v>
      </c>
      <c r="F1803" s="7">
        <f t="shared" si="328"/>
        <v>0</v>
      </c>
      <c r="G1803" s="7">
        <f t="shared" si="329"/>
        <v>0</v>
      </c>
      <c r="H1803" s="7">
        <f t="shared" si="330"/>
        <v>0</v>
      </c>
      <c r="I1803" s="7">
        <f t="shared" si="331"/>
        <v>0</v>
      </c>
      <c r="J1803" s="7">
        <f t="shared" si="332"/>
        <v>0</v>
      </c>
      <c r="K1803" s="8" t="e">
        <f t="shared" si="333"/>
        <v>#N/A</v>
      </c>
      <c r="L1803" s="7" t="e">
        <f t="shared" si="334"/>
        <v>#N/A</v>
      </c>
      <c r="M1803" s="8" t="e">
        <f t="shared" si="322"/>
        <v>#N/A</v>
      </c>
      <c r="N1803" s="8" t="e">
        <f t="shared" si="323"/>
        <v>#N/A</v>
      </c>
    </row>
    <row r="1804" spans="1:14" ht="15.75" customHeight="1" x14ac:dyDescent="0.35">
      <c r="A1804" s="7">
        <f t="shared" si="324"/>
        <v>0</v>
      </c>
      <c r="B1804" s="7">
        <f t="shared" si="325"/>
        <v>0</v>
      </c>
      <c r="C1804" s="7">
        <f t="shared" si="326"/>
        <v>0</v>
      </c>
      <c r="D1804" s="7">
        <f t="shared" si="327"/>
        <v>0</v>
      </c>
      <c r="E1804" s="7" t="e">
        <f>IF('Report DCM'!$H1804="In-Stream Video","Rich Media display banner",IF('Report DCM'!$I1804&gt;'Report DCM'!$J1804,"Standard",VLOOKUP(CONCATENATE(bd_adtype,"_",bd_creativetype),tabela,2,FALSE)))</f>
        <v>#N/A</v>
      </c>
      <c r="F1804" s="7">
        <f t="shared" si="328"/>
        <v>0</v>
      </c>
      <c r="G1804" s="7">
        <f t="shared" si="329"/>
        <v>0</v>
      </c>
      <c r="H1804" s="7">
        <f t="shared" si="330"/>
        <v>0</v>
      </c>
      <c r="I1804" s="7">
        <f t="shared" si="331"/>
        <v>0</v>
      </c>
      <c r="J1804" s="7">
        <f t="shared" si="332"/>
        <v>0</v>
      </c>
      <c r="K1804" s="8" t="e">
        <f t="shared" si="333"/>
        <v>#N/A</v>
      </c>
      <c r="L1804" s="7" t="e">
        <f t="shared" si="334"/>
        <v>#N/A</v>
      </c>
      <c r="M1804" s="8" t="e">
        <f t="shared" si="322"/>
        <v>#N/A</v>
      </c>
      <c r="N1804" s="8" t="e">
        <f t="shared" si="323"/>
        <v>#N/A</v>
      </c>
    </row>
    <row r="1805" spans="1:14" ht="15.75" customHeight="1" x14ac:dyDescent="0.35">
      <c r="A1805" s="7">
        <f t="shared" si="324"/>
        <v>0</v>
      </c>
      <c r="B1805" s="7">
        <f t="shared" si="325"/>
        <v>0</v>
      </c>
      <c r="C1805" s="7">
        <f t="shared" si="326"/>
        <v>0</v>
      </c>
      <c r="D1805" s="7">
        <f t="shared" si="327"/>
        <v>0</v>
      </c>
      <c r="E1805" s="7" t="e">
        <f>IF('Report DCM'!$H1805="In-Stream Video","Rich Media display banner",IF('Report DCM'!$I1805&gt;'Report DCM'!$J1805,"Standard",VLOOKUP(CONCATENATE(bd_adtype,"_",bd_creativetype),tabela,2,FALSE)))</f>
        <v>#N/A</v>
      </c>
      <c r="F1805" s="7">
        <f t="shared" si="328"/>
        <v>0</v>
      </c>
      <c r="G1805" s="7">
        <f t="shared" si="329"/>
        <v>0</v>
      </c>
      <c r="H1805" s="7">
        <f t="shared" si="330"/>
        <v>0</v>
      </c>
      <c r="I1805" s="7">
        <f t="shared" si="331"/>
        <v>0</v>
      </c>
      <c r="J1805" s="7">
        <f t="shared" si="332"/>
        <v>0</v>
      </c>
      <c r="K1805" s="8" t="e">
        <f t="shared" si="333"/>
        <v>#N/A</v>
      </c>
      <c r="L1805" s="7" t="e">
        <f t="shared" si="334"/>
        <v>#N/A</v>
      </c>
      <c r="M1805" s="8" t="e">
        <f t="shared" si="322"/>
        <v>#N/A</v>
      </c>
      <c r="N1805" s="8" t="e">
        <f t="shared" si="323"/>
        <v>#N/A</v>
      </c>
    </row>
    <row r="1806" spans="1:14" ht="15.75" customHeight="1" x14ac:dyDescent="0.35">
      <c r="A1806" s="7">
        <f t="shared" si="324"/>
        <v>0</v>
      </c>
      <c r="B1806" s="7">
        <f t="shared" si="325"/>
        <v>0</v>
      </c>
      <c r="C1806" s="7">
        <f t="shared" si="326"/>
        <v>0</v>
      </c>
      <c r="D1806" s="7">
        <f t="shared" si="327"/>
        <v>0</v>
      </c>
      <c r="E1806" s="7" t="e">
        <f>IF('Report DCM'!$H1806="In-Stream Video","Rich Media display banner",IF('Report DCM'!$I1806&gt;'Report DCM'!$J1806,"Standard",VLOOKUP(CONCATENATE(bd_adtype,"_",bd_creativetype),tabela,2,FALSE)))</f>
        <v>#N/A</v>
      </c>
      <c r="F1806" s="7">
        <f t="shared" si="328"/>
        <v>0</v>
      </c>
      <c r="G1806" s="7">
        <f t="shared" si="329"/>
        <v>0</v>
      </c>
      <c r="H1806" s="7">
        <f t="shared" si="330"/>
        <v>0</v>
      </c>
      <c r="I1806" s="7">
        <f t="shared" si="331"/>
        <v>0</v>
      </c>
      <c r="J1806" s="7">
        <f t="shared" si="332"/>
        <v>0</v>
      </c>
      <c r="K1806" s="8" t="e">
        <f t="shared" si="333"/>
        <v>#N/A</v>
      </c>
      <c r="L1806" s="7" t="e">
        <f t="shared" si="334"/>
        <v>#N/A</v>
      </c>
      <c r="M1806" s="8" t="e">
        <f t="shared" si="322"/>
        <v>#N/A</v>
      </c>
      <c r="N1806" s="8" t="e">
        <f t="shared" si="323"/>
        <v>#N/A</v>
      </c>
    </row>
    <row r="1807" spans="1:14" ht="15.75" customHeight="1" x14ac:dyDescent="0.35">
      <c r="A1807" s="7">
        <f t="shared" si="324"/>
        <v>0</v>
      </c>
      <c r="B1807" s="7">
        <f t="shared" si="325"/>
        <v>0</v>
      </c>
      <c r="C1807" s="7">
        <f t="shared" si="326"/>
        <v>0</v>
      </c>
      <c r="D1807" s="7">
        <f t="shared" si="327"/>
        <v>0</v>
      </c>
      <c r="E1807" s="7" t="e">
        <f>IF('Report DCM'!$H1807="In-Stream Video","Rich Media display banner",IF('Report DCM'!$I1807&gt;'Report DCM'!$J1807,"Standard",VLOOKUP(CONCATENATE(bd_adtype,"_",bd_creativetype),tabela,2,FALSE)))</f>
        <v>#N/A</v>
      </c>
      <c r="F1807" s="7">
        <f t="shared" si="328"/>
        <v>0</v>
      </c>
      <c r="G1807" s="7">
        <f t="shared" si="329"/>
        <v>0</v>
      </c>
      <c r="H1807" s="7">
        <f t="shared" si="330"/>
        <v>0</v>
      </c>
      <c r="I1807" s="7">
        <f t="shared" si="331"/>
        <v>0</v>
      </c>
      <c r="J1807" s="7">
        <f t="shared" si="332"/>
        <v>0</v>
      </c>
      <c r="K1807" s="8" t="e">
        <f t="shared" si="333"/>
        <v>#N/A</v>
      </c>
      <c r="L1807" s="7" t="e">
        <f t="shared" si="334"/>
        <v>#N/A</v>
      </c>
      <c r="M1807" s="8" t="e">
        <f t="shared" si="322"/>
        <v>#N/A</v>
      </c>
      <c r="N1807" s="8" t="e">
        <f t="shared" si="323"/>
        <v>#N/A</v>
      </c>
    </row>
    <row r="1808" spans="1:14" ht="15.75" customHeight="1" x14ac:dyDescent="0.35">
      <c r="A1808" s="7">
        <f t="shared" si="324"/>
        <v>0</v>
      </c>
      <c r="B1808" s="7">
        <f t="shared" si="325"/>
        <v>0</v>
      </c>
      <c r="C1808" s="7">
        <f t="shared" si="326"/>
        <v>0</v>
      </c>
      <c r="D1808" s="7">
        <f t="shared" si="327"/>
        <v>0</v>
      </c>
      <c r="E1808" s="7" t="e">
        <f>IF('Report DCM'!$H1808="In-Stream Video","Rich Media display banner",IF('Report DCM'!$I1808&gt;'Report DCM'!$J1808,"Standard",VLOOKUP(CONCATENATE(bd_adtype,"_",bd_creativetype),tabela,2,FALSE)))</f>
        <v>#N/A</v>
      </c>
      <c r="F1808" s="7">
        <f t="shared" si="328"/>
        <v>0</v>
      </c>
      <c r="G1808" s="7">
        <f t="shared" si="329"/>
        <v>0</v>
      </c>
      <c r="H1808" s="7">
        <f t="shared" si="330"/>
        <v>0</v>
      </c>
      <c r="I1808" s="7">
        <f t="shared" si="331"/>
        <v>0</v>
      </c>
      <c r="J1808" s="7">
        <f t="shared" si="332"/>
        <v>0</v>
      </c>
      <c r="K1808" s="8" t="e">
        <f t="shared" si="333"/>
        <v>#N/A</v>
      </c>
      <c r="L1808" s="7" t="e">
        <f t="shared" si="334"/>
        <v>#N/A</v>
      </c>
      <c r="M1808" s="8" t="e">
        <f t="shared" si="322"/>
        <v>#N/A</v>
      </c>
      <c r="N1808" s="8" t="e">
        <f t="shared" si="323"/>
        <v>#N/A</v>
      </c>
    </row>
    <row r="1809" spans="1:14" ht="15.75" customHeight="1" x14ac:dyDescent="0.35">
      <c r="A1809" s="7">
        <f t="shared" si="324"/>
        <v>0</v>
      </c>
      <c r="B1809" s="7">
        <f t="shared" si="325"/>
        <v>0</v>
      </c>
      <c r="C1809" s="7">
        <f t="shared" si="326"/>
        <v>0</v>
      </c>
      <c r="D1809" s="7">
        <f t="shared" si="327"/>
        <v>0</v>
      </c>
      <c r="E1809" s="7" t="e">
        <f>IF('Report DCM'!$H1809="In-Stream Video","Rich Media display banner",IF('Report DCM'!$I1809&gt;'Report DCM'!$J1809,"Standard",VLOOKUP(CONCATENATE(bd_adtype,"_",bd_creativetype),tabela,2,FALSE)))</f>
        <v>#N/A</v>
      </c>
      <c r="F1809" s="7">
        <f t="shared" si="328"/>
        <v>0</v>
      </c>
      <c r="G1809" s="7">
        <f t="shared" si="329"/>
        <v>0</v>
      </c>
      <c r="H1809" s="7">
        <f t="shared" si="330"/>
        <v>0</v>
      </c>
      <c r="I1809" s="7">
        <f t="shared" si="331"/>
        <v>0</v>
      </c>
      <c r="J1809" s="7">
        <f t="shared" si="332"/>
        <v>0</v>
      </c>
      <c r="K1809" s="8" t="e">
        <f t="shared" si="333"/>
        <v>#N/A</v>
      </c>
      <c r="L1809" s="7" t="e">
        <f t="shared" si="334"/>
        <v>#N/A</v>
      </c>
      <c r="M1809" s="8" t="e">
        <f t="shared" si="322"/>
        <v>#N/A</v>
      </c>
      <c r="N1809" s="8" t="e">
        <f t="shared" si="323"/>
        <v>#N/A</v>
      </c>
    </row>
    <row r="1810" spans="1:14" ht="15.75" customHeight="1" x14ac:dyDescent="0.35">
      <c r="A1810" s="7">
        <f t="shared" si="324"/>
        <v>0</v>
      </c>
      <c r="B1810" s="7">
        <f t="shared" si="325"/>
        <v>0</v>
      </c>
      <c r="C1810" s="7">
        <f t="shared" si="326"/>
        <v>0</v>
      </c>
      <c r="D1810" s="7">
        <f t="shared" si="327"/>
        <v>0</v>
      </c>
      <c r="E1810" s="7" t="e">
        <f>IF('Report DCM'!$H1810="In-Stream Video","Rich Media display banner",IF('Report DCM'!$I1810&gt;'Report DCM'!$J1810,"Standard",VLOOKUP(CONCATENATE(bd_adtype,"_",bd_creativetype),tabela,2,FALSE)))</f>
        <v>#N/A</v>
      </c>
      <c r="F1810" s="7">
        <f t="shared" si="328"/>
        <v>0</v>
      </c>
      <c r="G1810" s="7">
        <f t="shared" si="329"/>
        <v>0</v>
      </c>
      <c r="H1810" s="7">
        <f t="shared" si="330"/>
        <v>0</v>
      </c>
      <c r="I1810" s="7">
        <f t="shared" si="331"/>
        <v>0</v>
      </c>
      <c r="J1810" s="7">
        <f t="shared" si="332"/>
        <v>0</v>
      </c>
      <c r="K1810" s="8" t="e">
        <f t="shared" si="333"/>
        <v>#N/A</v>
      </c>
      <c r="L1810" s="7" t="e">
        <f t="shared" si="334"/>
        <v>#N/A</v>
      </c>
      <c r="M1810" s="8" t="e">
        <f t="shared" si="322"/>
        <v>#N/A</v>
      </c>
      <c r="N1810" s="8" t="e">
        <f t="shared" si="323"/>
        <v>#N/A</v>
      </c>
    </row>
    <row r="1811" spans="1:14" ht="15.75" customHeight="1" x14ac:dyDescent="0.35">
      <c r="A1811" s="7">
        <f t="shared" si="324"/>
        <v>0</v>
      </c>
      <c r="B1811" s="7">
        <f t="shared" si="325"/>
        <v>0</v>
      </c>
      <c r="C1811" s="7">
        <f t="shared" si="326"/>
        <v>0</v>
      </c>
      <c r="D1811" s="7">
        <f t="shared" si="327"/>
        <v>0</v>
      </c>
      <c r="E1811" s="7" t="e">
        <f>IF('Report DCM'!$H1811="In-Stream Video","Rich Media display banner",IF('Report DCM'!$I1811&gt;'Report DCM'!$J1811,"Standard",VLOOKUP(CONCATENATE(bd_adtype,"_",bd_creativetype),tabela,2,FALSE)))</f>
        <v>#N/A</v>
      </c>
      <c r="F1811" s="7">
        <f t="shared" si="328"/>
        <v>0</v>
      </c>
      <c r="G1811" s="7">
        <f t="shared" si="329"/>
        <v>0</v>
      </c>
      <c r="H1811" s="7">
        <f t="shared" si="330"/>
        <v>0</v>
      </c>
      <c r="I1811" s="7">
        <f t="shared" si="331"/>
        <v>0</v>
      </c>
      <c r="J1811" s="7">
        <f t="shared" si="332"/>
        <v>0</v>
      </c>
      <c r="K1811" s="8" t="e">
        <f t="shared" si="333"/>
        <v>#N/A</v>
      </c>
      <c r="L1811" s="7" t="e">
        <f t="shared" si="334"/>
        <v>#N/A</v>
      </c>
      <c r="M1811" s="8" t="e">
        <f t="shared" si="322"/>
        <v>#N/A</v>
      </c>
      <c r="N1811" s="8" t="e">
        <f t="shared" si="323"/>
        <v>#N/A</v>
      </c>
    </row>
    <row r="1812" spans="1:14" ht="15.75" customHeight="1" x14ac:dyDescent="0.35">
      <c r="A1812" s="7">
        <f t="shared" si="324"/>
        <v>0</v>
      </c>
      <c r="B1812" s="7">
        <f t="shared" si="325"/>
        <v>0</v>
      </c>
      <c r="C1812" s="7">
        <f t="shared" si="326"/>
        <v>0</v>
      </c>
      <c r="D1812" s="7">
        <f t="shared" si="327"/>
        <v>0</v>
      </c>
      <c r="E1812" s="7" t="e">
        <f>IF('Report DCM'!$H1812="In-Stream Video","Rich Media display banner",IF('Report DCM'!$I1812&gt;'Report DCM'!$J1812,"Standard",VLOOKUP(CONCATENATE(bd_adtype,"_",bd_creativetype),tabela,2,FALSE)))</f>
        <v>#N/A</v>
      </c>
      <c r="F1812" s="7">
        <f t="shared" si="328"/>
        <v>0</v>
      </c>
      <c r="G1812" s="7">
        <f t="shared" si="329"/>
        <v>0</v>
      </c>
      <c r="H1812" s="7">
        <f t="shared" si="330"/>
        <v>0</v>
      </c>
      <c r="I1812" s="7">
        <f t="shared" si="331"/>
        <v>0</v>
      </c>
      <c r="J1812" s="7">
        <f t="shared" si="332"/>
        <v>0</v>
      </c>
      <c r="K1812" s="8" t="e">
        <f t="shared" si="333"/>
        <v>#N/A</v>
      </c>
      <c r="L1812" s="7" t="e">
        <f t="shared" si="334"/>
        <v>#N/A</v>
      </c>
      <c r="M1812" s="8" t="e">
        <f t="shared" si="322"/>
        <v>#N/A</v>
      </c>
      <c r="N1812" s="8" t="e">
        <f t="shared" si="323"/>
        <v>#N/A</v>
      </c>
    </row>
    <row r="1813" spans="1:14" ht="15.75" customHeight="1" x14ac:dyDescent="0.35">
      <c r="A1813" s="7">
        <f t="shared" si="324"/>
        <v>0</v>
      </c>
      <c r="B1813" s="7">
        <f t="shared" si="325"/>
        <v>0</v>
      </c>
      <c r="C1813" s="7">
        <f t="shared" si="326"/>
        <v>0</v>
      </c>
      <c r="D1813" s="7">
        <f t="shared" si="327"/>
        <v>0</v>
      </c>
      <c r="E1813" s="7" t="e">
        <f>IF('Report DCM'!$H1813="In-Stream Video","Rich Media display banner",IF('Report DCM'!$I1813&gt;'Report DCM'!$J1813,"Standard",VLOOKUP(CONCATENATE(bd_adtype,"_",bd_creativetype),tabela,2,FALSE)))</f>
        <v>#N/A</v>
      </c>
      <c r="F1813" s="7">
        <f t="shared" si="328"/>
        <v>0</v>
      </c>
      <c r="G1813" s="7">
        <f t="shared" si="329"/>
        <v>0</v>
      </c>
      <c r="H1813" s="7">
        <f t="shared" si="330"/>
        <v>0</v>
      </c>
      <c r="I1813" s="7">
        <f t="shared" si="331"/>
        <v>0</v>
      </c>
      <c r="J1813" s="7">
        <f t="shared" si="332"/>
        <v>0</v>
      </c>
      <c r="K1813" s="8" t="e">
        <f t="shared" si="333"/>
        <v>#N/A</v>
      </c>
      <c r="L1813" s="7" t="e">
        <f t="shared" si="334"/>
        <v>#N/A</v>
      </c>
      <c r="M1813" s="8" t="e">
        <f t="shared" si="322"/>
        <v>#N/A</v>
      </c>
      <c r="N1813" s="8" t="e">
        <f t="shared" si="323"/>
        <v>#N/A</v>
      </c>
    </row>
    <row r="1814" spans="1:14" ht="15.75" customHeight="1" x14ac:dyDescent="0.35">
      <c r="A1814" s="7">
        <f t="shared" si="324"/>
        <v>0</v>
      </c>
      <c r="B1814" s="7">
        <f t="shared" si="325"/>
        <v>0</v>
      </c>
      <c r="C1814" s="7">
        <f t="shared" si="326"/>
        <v>0</v>
      </c>
      <c r="D1814" s="7">
        <f t="shared" si="327"/>
        <v>0</v>
      </c>
      <c r="E1814" s="7" t="e">
        <f>IF('Report DCM'!$H1814="In-Stream Video","Rich Media display banner",IF('Report DCM'!$I1814&gt;'Report DCM'!$J1814,"Standard",VLOOKUP(CONCATENATE(bd_adtype,"_",bd_creativetype),tabela,2,FALSE)))</f>
        <v>#N/A</v>
      </c>
      <c r="F1814" s="7">
        <f t="shared" si="328"/>
        <v>0</v>
      </c>
      <c r="G1814" s="7">
        <f t="shared" si="329"/>
        <v>0</v>
      </c>
      <c r="H1814" s="7">
        <f t="shared" si="330"/>
        <v>0</v>
      </c>
      <c r="I1814" s="7">
        <f t="shared" si="331"/>
        <v>0</v>
      </c>
      <c r="J1814" s="7">
        <f t="shared" si="332"/>
        <v>0</v>
      </c>
      <c r="K1814" s="8" t="e">
        <f t="shared" si="333"/>
        <v>#N/A</v>
      </c>
      <c r="L1814" s="7" t="e">
        <f t="shared" si="334"/>
        <v>#N/A</v>
      </c>
      <c r="M1814" s="8" t="e">
        <f t="shared" si="322"/>
        <v>#N/A</v>
      </c>
      <c r="N1814" s="8" t="e">
        <f t="shared" si="323"/>
        <v>#N/A</v>
      </c>
    </row>
    <row r="1815" spans="1:14" ht="15.75" customHeight="1" x14ac:dyDescent="0.35">
      <c r="A1815" s="7">
        <f t="shared" si="324"/>
        <v>0</v>
      </c>
      <c r="B1815" s="7">
        <f t="shared" si="325"/>
        <v>0</v>
      </c>
      <c r="C1815" s="7">
        <f t="shared" si="326"/>
        <v>0</v>
      </c>
      <c r="D1815" s="7">
        <f t="shared" si="327"/>
        <v>0</v>
      </c>
      <c r="E1815" s="7" t="e">
        <f>IF('Report DCM'!$H1815="In-Stream Video","Rich Media display banner",IF('Report DCM'!$I1815&gt;'Report DCM'!$J1815,"Standard",VLOOKUP(CONCATENATE(bd_adtype,"_",bd_creativetype),tabela,2,FALSE)))</f>
        <v>#N/A</v>
      </c>
      <c r="F1815" s="7">
        <f t="shared" si="328"/>
        <v>0</v>
      </c>
      <c r="G1815" s="7">
        <f t="shared" si="329"/>
        <v>0</v>
      </c>
      <c r="H1815" s="7">
        <f t="shared" si="330"/>
        <v>0</v>
      </c>
      <c r="I1815" s="7">
        <f t="shared" si="331"/>
        <v>0</v>
      </c>
      <c r="J1815" s="7">
        <f t="shared" si="332"/>
        <v>0</v>
      </c>
      <c r="K1815" s="8" t="e">
        <f t="shared" si="333"/>
        <v>#N/A</v>
      </c>
      <c r="L1815" s="7" t="e">
        <f t="shared" si="334"/>
        <v>#N/A</v>
      </c>
      <c r="M1815" s="8" t="e">
        <f t="shared" si="322"/>
        <v>#N/A</v>
      </c>
      <c r="N1815" s="8" t="e">
        <f t="shared" si="323"/>
        <v>#N/A</v>
      </c>
    </row>
    <row r="1816" spans="1:14" ht="15.75" customHeight="1" x14ac:dyDescent="0.35">
      <c r="A1816" s="7">
        <f t="shared" si="324"/>
        <v>0</v>
      </c>
      <c r="B1816" s="7">
        <f t="shared" si="325"/>
        <v>0</v>
      </c>
      <c r="C1816" s="7">
        <f t="shared" si="326"/>
        <v>0</v>
      </c>
      <c r="D1816" s="7">
        <f t="shared" si="327"/>
        <v>0</v>
      </c>
      <c r="E1816" s="7" t="e">
        <f>IF('Report DCM'!$H1816="In-Stream Video","Rich Media display banner",IF('Report DCM'!$I1816&gt;'Report DCM'!$J1816,"Standard",VLOOKUP(CONCATENATE(bd_adtype,"_",bd_creativetype),tabela,2,FALSE)))</f>
        <v>#N/A</v>
      </c>
      <c r="F1816" s="7">
        <f t="shared" si="328"/>
        <v>0</v>
      </c>
      <c r="G1816" s="7">
        <f t="shared" si="329"/>
        <v>0</v>
      </c>
      <c r="H1816" s="7">
        <f t="shared" si="330"/>
        <v>0</v>
      </c>
      <c r="I1816" s="7">
        <f t="shared" si="331"/>
        <v>0</v>
      </c>
      <c r="J1816" s="7">
        <f t="shared" si="332"/>
        <v>0</v>
      </c>
      <c r="K1816" s="8" t="e">
        <f t="shared" si="333"/>
        <v>#N/A</v>
      </c>
      <c r="L1816" s="7" t="e">
        <f t="shared" si="334"/>
        <v>#N/A</v>
      </c>
      <c r="M1816" s="8" t="e">
        <f t="shared" si="322"/>
        <v>#N/A</v>
      </c>
      <c r="N1816" s="8" t="e">
        <f t="shared" si="323"/>
        <v>#N/A</v>
      </c>
    </row>
    <row r="1817" spans="1:14" ht="15.75" customHeight="1" x14ac:dyDescent="0.35">
      <c r="A1817" s="7">
        <f t="shared" si="324"/>
        <v>0</v>
      </c>
      <c r="B1817" s="7">
        <f t="shared" si="325"/>
        <v>0</v>
      </c>
      <c r="C1817" s="7">
        <f t="shared" si="326"/>
        <v>0</v>
      </c>
      <c r="D1817" s="7">
        <f t="shared" si="327"/>
        <v>0</v>
      </c>
      <c r="E1817" s="7" t="e">
        <f>IF('Report DCM'!$H1817="In-Stream Video","Rich Media display banner",IF('Report DCM'!$I1817&gt;'Report DCM'!$J1817,"Standard",VLOOKUP(CONCATENATE(bd_adtype,"_",bd_creativetype),tabela,2,FALSE)))</f>
        <v>#N/A</v>
      </c>
      <c r="F1817" s="7">
        <f t="shared" si="328"/>
        <v>0</v>
      </c>
      <c r="G1817" s="7">
        <f t="shared" si="329"/>
        <v>0</v>
      </c>
      <c r="H1817" s="7">
        <f t="shared" si="330"/>
        <v>0</v>
      </c>
      <c r="I1817" s="7">
        <f t="shared" si="331"/>
        <v>0</v>
      </c>
      <c r="J1817" s="7">
        <f t="shared" si="332"/>
        <v>0</v>
      </c>
      <c r="K1817" s="8" t="e">
        <f t="shared" si="333"/>
        <v>#N/A</v>
      </c>
      <c r="L1817" s="7" t="e">
        <f t="shared" si="334"/>
        <v>#N/A</v>
      </c>
      <c r="M1817" s="8" t="e">
        <f t="shared" si="322"/>
        <v>#N/A</v>
      </c>
      <c r="N1817" s="8" t="e">
        <f t="shared" si="323"/>
        <v>#N/A</v>
      </c>
    </row>
    <row r="1818" spans="1:14" ht="15.75" customHeight="1" x14ac:dyDescent="0.35">
      <c r="A1818" s="7">
        <f t="shared" si="324"/>
        <v>0</v>
      </c>
      <c r="B1818" s="7">
        <f t="shared" si="325"/>
        <v>0</v>
      </c>
      <c r="C1818" s="7">
        <f t="shared" si="326"/>
        <v>0</v>
      </c>
      <c r="D1818" s="7">
        <f t="shared" si="327"/>
        <v>0</v>
      </c>
      <c r="E1818" s="7" t="e">
        <f>IF('Report DCM'!$H1818="In-Stream Video","Rich Media display banner",IF('Report DCM'!$I1818&gt;'Report DCM'!$J1818,"Standard",VLOOKUP(CONCATENATE(bd_adtype,"_",bd_creativetype),tabela,2,FALSE)))</f>
        <v>#N/A</v>
      </c>
      <c r="F1818" s="7">
        <f t="shared" si="328"/>
        <v>0</v>
      </c>
      <c r="G1818" s="7">
        <f t="shared" si="329"/>
        <v>0</v>
      </c>
      <c r="H1818" s="7">
        <f t="shared" si="330"/>
        <v>0</v>
      </c>
      <c r="I1818" s="7">
        <f t="shared" si="331"/>
        <v>0</v>
      </c>
      <c r="J1818" s="7">
        <f t="shared" si="332"/>
        <v>0</v>
      </c>
      <c r="K1818" s="8" t="e">
        <f t="shared" si="333"/>
        <v>#N/A</v>
      </c>
      <c r="L1818" s="7" t="e">
        <f t="shared" si="334"/>
        <v>#N/A</v>
      </c>
      <c r="M1818" s="8" t="e">
        <f t="shared" si="322"/>
        <v>#N/A</v>
      </c>
      <c r="N1818" s="8" t="e">
        <f t="shared" si="323"/>
        <v>#N/A</v>
      </c>
    </row>
    <row r="1819" spans="1:14" ht="15.75" customHeight="1" x14ac:dyDescent="0.35">
      <c r="A1819" s="7">
        <f t="shared" si="324"/>
        <v>0</v>
      </c>
      <c r="B1819" s="7">
        <f t="shared" si="325"/>
        <v>0</v>
      </c>
      <c r="C1819" s="7">
        <f t="shared" si="326"/>
        <v>0</v>
      </c>
      <c r="D1819" s="7">
        <f t="shared" si="327"/>
        <v>0</v>
      </c>
      <c r="E1819" s="7" t="e">
        <f>IF('Report DCM'!$H1819="In-Stream Video","Rich Media display banner",IF('Report DCM'!$I1819&gt;'Report DCM'!$J1819,"Standard",VLOOKUP(CONCATENATE(bd_adtype,"_",bd_creativetype),tabela,2,FALSE)))</f>
        <v>#N/A</v>
      </c>
      <c r="F1819" s="7">
        <f t="shared" si="328"/>
        <v>0</v>
      </c>
      <c r="G1819" s="7">
        <f t="shared" si="329"/>
        <v>0</v>
      </c>
      <c r="H1819" s="7">
        <f t="shared" si="330"/>
        <v>0</v>
      </c>
      <c r="I1819" s="7">
        <f t="shared" si="331"/>
        <v>0</v>
      </c>
      <c r="J1819" s="7">
        <f t="shared" si="332"/>
        <v>0</v>
      </c>
      <c r="K1819" s="8" t="e">
        <f t="shared" si="333"/>
        <v>#N/A</v>
      </c>
      <c r="L1819" s="7" t="e">
        <f t="shared" si="334"/>
        <v>#N/A</v>
      </c>
      <c r="M1819" s="8" t="e">
        <f t="shared" si="322"/>
        <v>#N/A</v>
      </c>
      <c r="N1819" s="8" t="e">
        <f t="shared" si="323"/>
        <v>#N/A</v>
      </c>
    </row>
    <row r="1820" spans="1:14" ht="15.75" customHeight="1" x14ac:dyDescent="0.35">
      <c r="A1820" s="7">
        <f t="shared" si="324"/>
        <v>0</v>
      </c>
      <c r="B1820" s="7">
        <f t="shared" si="325"/>
        <v>0</v>
      </c>
      <c r="C1820" s="7">
        <f t="shared" si="326"/>
        <v>0</v>
      </c>
      <c r="D1820" s="7">
        <f t="shared" si="327"/>
        <v>0</v>
      </c>
      <c r="E1820" s="7" t="e">
        <f>IF('Report DCM'!$H1820="In-Stream Video","Rich Media display banner",IF('Report DCM'!$I1820&gt;'Report DCM'!$J1820,"Standard",VLOOKUP(CONCATENATE(bd_adtype,"_",bd_creativetype),tabela,2,FALSE)))</f>
        <v>#N/A</v>
      </c>
      <c r="F1820" s="7">
        <f t="shared" si="328"/>
        <v>0</v>
      </c>
      <c r="G1820" s="7">
        <f t="shared" si="329"/>
        <v>0</v>
      </c>
      <c r="H1820" s="7">
        <f t="shared" si="330"/>
        <v>0</v>
      </c>
      <c r="I1820" s="7">
        <f t="shared" si="331"/>
        <v>0</v>
      </c>
      <c r="J1820" s="7">
        <f t="shared" si="332"/>
        <v>0</v>
      </c>
      <c r="K1820" s="8" t="e">
        <f t="shared" si="333"/>
        <v>#N/A</v>
      </c>
      <c r="L1820" s="7" t="e">
        <f t="shared" si="334"/>
        <v>#N/A</v>
      </c>
      <c r="M1820" s="8" t="e">
        <f t="shared" si="322"/>
        <v>#N/A</v>
      </c>
      <c r="N1820" s="8" t="e">
        <f t="shared" si="323"/>
        <v>#N/A</v>
      </c>
    </row>
    <row r="1821" spans="1:14" ht="15.75" customHeight="1" x14ac:dyDescent="0.35">
      <c r="A1821" s="7">
        <f t="shared" si="324"/>
        <v>0</v>
      </c>
      <c r="B1821" s="7">
        <f t="shared" si="325"/>
        <v>0</v>
      </c>
      <c r="C1821" s="7">
        <f t="shared" si="326"/>
        <v>0</v>
      </c>
      <c r="D1821" s="7">
        <f t="shared" si="327"/>
        <v>0</v>
      </c>
      <c r="E1821" s="7" t="e">
        <f>IF('Report DCM'!$H1821="In-Stream Video","Rich Media display banner",IF('Report DCM'!$I1821&gt;'Report DCM'!$J1821,"Standard",VLOOKUP(CONCATENATE(bd_adtype,"_",bd_creativetype),tabela,2,FALSE)))</f>
        <v>#N/A</v>
      </c>
      <c r="F1821" s="7">
        <f t="shared" si="328"/>
        <v>0</v>
      </c>
      <c r="G1821" s="7">
        <f t="shared" si="329"/>
        <v>0</v>
      </c>
      <c r="H1821" s="7">
        <f t="shared" si="330"/>
        <v>0</v>
      </c>
      <c r="I1821" s="7">
        <f t="shared" si="331"/>
        <v>0</v>
      </c>
      <c r="J1821" s="7">
        <f t="shared" si="332"/>
        <v>0</v>
      </c>
      <c r="K1821" s="8" t="e">
        <f t="shared" si="333"/>
        <v>#N/A</v>
      </c>
      <c r="L1821" s="7" t="e">
        <f t="shared" si="334"/>
        <v>#N/A</v>
      </c>
      <c r="M1821" s="8" t="e">
        <f t="shared" si="322"/>
        <v>#N/A</v>
      </c>
      <c r="N1821" s="8" t="e">
        <f t="shared" si="323"/>
        <v>#N/A</v>
      </c>
    </row>
    <row r="1822" spans="1:14" ht="15.75" customHeight="1" x14ac:dyDescent="0.35">
      <c r="A1822" s="7">
        <f t="shared" si="324"/>
        <v>0</v>
      </c>
      <c r="B1822" s="7">
        <f t="shared" si="325"/>
        <v>0</v>
      </c>
      <c r="C1822" s="7">
        <f t="shared" si="326"/>
        <v>0</v>
      </c>
      <c r="D1822" s="7">
        <f t="shared" si="327"/>
        <v>0</v>
      </c>
      <c r="E1822" s="7" t="e">
        <f>IF('Report DCM'!$H1822="In-Stream Video","Rich Media display banner",IF('Report DCM'!$I1822&gt;'Report DCM'!$J1822,"Standard",VLOOKUP(CONCATENATE(bd_adtype,"_",bd_creativetype),tabela,2,FALSE)))</f>
        <v>#N/A</v>
      </c>
      <c r="F1822" s="7">
        <f t="shared" si="328"/>
        <v>0</v>
      </c>
      <c r="G1822" s="7">
        <f t="shared" si="329"/>
        <v>0</v>
      </c>
      <c r="H1822" s="7">
        <f t="shared" si="330"/>
        <v>0</v>
      </c>
      <c r="I1822" s="7">
        <f t="shared" si="331"/>
        <v>0</v>
      </c>
      <c r="J1822" s="7">
        <f t="shared" si="332"/>
        <v>0</v>
      </c>
      <c r="K1822" s="8" t="e">
        <f t="shared" si="333"/>
        <v>#N/A</v>
      </c>
      <c r="L1822" s="7" t="e">
        <f t="shared" si="334"/>
        <v>#N/A</v>
      </c>
      <c r="M1822" s="8" t="e">
        <f t="shared" si="322"/>
        <v>#N/A</v>
      </c>
      <c r="N1822" s="8" t="e">
        <f t="shared" si="323"/>
        <v>#N/A</v>
      </c>
    </row>
    <row r="1823" spans="1:14" ht="15.75" customHeight="1" x14ac:dyDescent="0.35">
      <c r="A1823" s="7">
        <f t="shared" si="324"/>
        <v>0</v>
      </c>
      <c r="B1823" s="7">
        <f t="shared" si="325"/>
        <v>0</v>
      </c>
      <c r="C1823" s="7">
        <f t="shared" si="326"/>
        <v>0</v>
      </c>
      <c r="D1823" s="7">
        <f t="shared" si="327"/>
        <v>0</v>
      </c>
      <c r="E1823" s="7" t="e">
        <f>IF('Report DCM'!$H1823="In-Stream Video","Rich Media display banner",IF('Report DCM'!$I1823&gt;'Report DCM'!$J1823,"Standard",VLOOKUP(CONCATENATE(bd_adtype,"_",bd_creativetype),tabela,2,FALSE)))</f>
        <v>#N/A</v>
      </c>
      <c r="F1823" s="7">
        <f t="shared" si="328"/>
        <v>0</v>
      </c>
      <c r="G1823" s="7">
        <f t="shared" si="329"/>
        <v>0</v>
      </c>
      <c r="H1823" s="7">
        <f t="shared" si="330"/>
        <v>0</v>
      </c>
      <c r="I1823" s="7">
        <f t="shared" si="331"/>
        <v>0</v>
      </c>
      <c r="J1823" s="7">
        <f t="shared" si="332"/>
        <v>0</v>
      </c>
      <c r="K1823" s="8" t="e">
        <f t="shared" si="333"/>
        <v>#N/A</v>
      </c>
      <c r="L1823" s="7" t="e">
        <f t="shared" si="334"/>
        <v>#N/A</v>
      </c>
      <c r="M1823" s="8" t="e">
        <f t="shared" si="322"/>
        <v>#N/A</v>
      </c>
      <c r="N1823" s="8" t="e">
        <f t="shared" si="323"/>
        <v>#N/A</v>
      </c>
    </row>
    <row r="1824" spans="1:14" ht="15.75" customHeight="1" x14ac:dyDescent="0.35">
      <c r="A1824" s="7">
        <f t="shared" si="324"/>
        <v>0</v>
      </c>
      <c r="B1824" s="7">
        <f t="shared" si="325"/>
        <v>0</v>
      </c>
      <c r="C1824" s="7">
        <f t="shared" si="326"/>
        <v>0</v>
      </c>
      <c r="D1824" s="7">
        <f t="shared" si="327"/>
        <v>0</v>
      </c>
      <c r="E1824" s="7" t="e">
        <f>IF('Report DCM'!$H1824="In-Stream Video","Rich Media display banner",IF('Report DCM'!$I1824&gt;'Report DCM'!$J1824,"Standard",VLOOKUP(CONCATENATE(bd_adtype,"_",bd_creativetype),tabela,2,FALSE)))</f>
        <v>#N/A</v>
      </c>
      <c r="F1824" s="7">
        <f t="shared" si="328"/>
        <v>0</v>
      </c>
      <c r="G1824" s="7">
        <f t="shared" si="329"/>
        <v>0</v>
      </c>
      <c r="H1824" s="7">
        <f t="shared" si="330"/>
        <v>0</v>
      </c>
      <c r="I1824" s="7">
        <f t="shared" si="331"/>
        <v>0</v>
      </c>
      <c r="J1824" s="7">
        <f t="shared" si="332"/>
        <v>0</v>
      </c>
      <c r="K1824" s="8" t="e">
        <f t="shared" si="333"/>
        <v>#N/A</v>
      </c>
      <c r="L1824" s="7" t="e">
        <f t="shared" si="334"/>
        <v>#N/A</v>
      </c>
      <c r="M1824" s="8" t="e">
        <f t="shared" si="322"/>
        <v>#N/A</v>
      </c>
      <c r="N1824" s="8" t="e">
        <f t="shared" si="323"/>
        <v>#N/A</v>
      </c>
    </row>
    <row r="1825" spans="1:14" ht="15.75" customHeight="1" x14ac:dyDescent="0.35">
      <c r="A1825" s="7">
        <f t="shared" si="324"/>
        <v>0</v>
      </c>
      <c r="B1825" s="7">
        <f t="shared" si="325"/>
        <v>0</v>
      </c>
      <c r="C1825" s="7">
        <f t="shared" si="326"/>
        <v>0</v>
      </c>
      <c r="D1825" s="7">
        <f t="shared" si="327"/>
        <v>0</v>
      </c>
      <c r="E1825" s="7" t="e">
        <f>IF('Report DCM'!$H1825="In-Stream Video","Rich Media display banner",IF('Report DCM'!$I1825&gt;'Report DCM'!$J1825,"Standard",VLOOKUP(CONCATENATE(bd_adtype,"_",bd_creativetype),tabela,2,FALSE)))</f>
        <v>#N/A</v>
      </c>
      <c r="F1825" s="7">
        <f t="shared" si="328"/>
        <v>0</v>
      </c>
      <c r="G1825" s="7">
        <f t="shared" si="329"/>
        <v>0</v>
      </c>
      <c r="H1825" s="7">
        <f t="shared" si="330"/>
        <v>0</v>
      </c>
      <c r="I1825" s="7">
        <f t="shared" si="331"/>
        <v>0</v>
      </c>
      <c r="J1825" s="7">
        <f t="shared" si="332"/>
        <v>0</v>
      </c>
      <c r="K1825" s="8" t="e">
        <f t="shared" si="333"/>
        <v>#N/A</v>
      </c>
      <c r="L1825" s="7" t="e">
        <f t="shared" si="334"/>
        <v>#N/A</v>
      </c>
      <c r="M1825" s="8" t="e">
        <f t="shared" si="322"/>
        <v>#N/A</v>
      </c>
      <c r="N1825" s="8" t="e">
        <f t="shared" si="323"/>
        <v>#N/A</v>
      </c>
    </row>
    <row r="1826" spans="1:14" ht="15.75" customHeight="1" x14ac:dyDescent="0.35">
      <c r="A1826" s="7">
        <f t="shared" si="324"/>
        <v>0</v>
      </c>
      <c r="B1826" s="7">
        <f t="shared" si="325"/>
        <v>0</v>
      </c>
      <c r="C1826" s="7">
        <f t="shared" si="326"/>
        <v>0</v>
      </c>
      <c r="D1826" s="7">
        <f t="shared" si="327"/>
        <v>0</v>
      </c>
      <c r="E1826" s="7" t="e">
        <f>IF('Report DCM'!$H1826="In-Stream Video","Rich Media display banner",IF('Report DCM'!$I1826&gt;'Report DCM'!$J1826,"Standard",VLOOKUP(CONCATENATE(bd_adtype,"_",bd_creativetype),tabela,2,FALSE)))</f>
        <v>#N/A</v>
      </c>
      <c r="F1826" s="7">
        <f t="shared" si="328"/>
        <v>0</v>
      </c>
      <c r="G1826" s="7">
        <f t="shared" si="329"/>
        <v>0</v>
      </c>
      <c r="H1826" s="7">
        <f t="shared" si="330"/>
        <v>0</v>
      </c>
      <c r="I1826" s="7">
        <f t="shared" si="331"/>
        <v>0</v>
      </c>
      <c r="J1826" s="7">
        <f t="shared" si="332"/>
        <v>0</v>
      </c>
      <c r="K1826" s="8" t="e">
        <f t="shared" si="333"/>
        <v>#N/A</v>
      </c>
      <c r="L1826" s="7" t="e">
        <f t="shared" si="334"/>
        <v>#N/A</v>
      </c>
      <c r="M1826" s="8" t="e">
        <f t="shared" si="322"/>
        <v>#N/A</v>
      </c>
      <c r="N1826" s="8" t="e">
        <f t="shared" si="323"/>
        <v>#N/A</v>
      </c>
    </row>
    <row r="1827" spans="1:14" ht="15.75" customHeight="1" x14ac:dyDescent="0.35">
      <c r="A1827" s="7">
        <f t="shared" si="324"/>
        <v>0</v>
      </c>
      <c r="B1827" s="7">
        <f t="shared" si="325"/>
        <v>0</v>
      </c>
      <c r="C1827" s="7">
        <f t="shared" si="326"/>
        <v>0</v>
      </c>
      <c r="D1827" s="7">
        <f t="shared" si="327"/>
        <v>0</v>
      </c>
      <c r="E1827" s="7" t="e">
        <f>IF('Report DCM'!$H1827="In-Stream Video","Rich Media display banner",IF('Report DCM'!$I1827&gt;'Report DCM'!$J1827,"Standard",VLOOKUP(CONCATENATE(bd_adtype,"_",bd_creativetype),tabela,2,FALSE)))</f>
        <v>#N/A</v>
      </c>
      <c r="F1827" s="7">
        <f t="shared" si="328"/>
        <v>0</v>
      </c>
      <c r="G1827" s="7">
        <f t="shared" si="329"/>
        <v>0</v>
      </c>
      <c r="H1827" s="7">
        <f t="shared" si="330"/>
        <v>0</v>
      </c>
      <c r="I1827" s="7">
        <f t="shared" si="331"/>
        <v>0</v>
      </c>
      <c r="J1827" s="7">
        <f t="shared" si="332"/>
        <v>0</v>
      </c>
      <c r="K1827" s="8" t="e">
        <f t="shared" si="333"/>
        <v>#N/A</v>
      </c>
      <c r="L1827" s="7" t="e">
        <f t="shared" si="334"/>
        <v>#N/A</v>
      </c>
      <c r="M1827" s="8" t="e">
        <f t="shared" si="322"/>
        <v>#N/A</v>
      </c>
      <c r="N1827" s="8" t="e">
        <f t="shared" si="323"/>
        <v>#N/A</v>
      </c>
    </row>
    <row r="1828" spans="1:14" ht="15.75" customHeight="1" x14ac:dyDescent="0.35">
      <c r="A1828" s="7">
        <f t="shared" si="324"/>
        <v>0</v>
      </c>
      <c r="B1828" s="7">
        <f t="shared" si="325"/>
        <v>0</v>
      </c>
      <c r="C1828" s="7">
        <f t="shared" si="326"/>
        <v>0</v>
      </c>
      <c r="D1828" s="7">
        <f t="shared" si="327"/>
        <v>0</v>
      </c>
      <c r="E1828" s="7" t="e">
        <f>IF('Report DCM'!$H1828="In-Stream Video","Rich Media display banner",IF('Report DCM'!$I1828&gt;'Report DCM'!$J1828,"Standard",VLOOKUP(CONCATENATE(bd_adtype,"_",bd_creativetype),tabela,2,FALSE)))</f>
        <v>#N/A</v>
      </c>
      <c r="F1828" s="7">
        <f t="shared" si="328"/>
        <v>0</v>
      </c>
      <c r="G1828" s="7">
        <f t="shared" si="329"/>
        <v>0</v>
      </c>
      <c r="H1828" s="7">
        <f t="shared" si="330"/>
        <v>0</v>
      </c>
      <c r="I1828" s="7">
        <f t="shared" si="331"/>
        <v>0</v>
      </c>
      <c r="J1828" s="7">
        <f t="shared" si="332"/>
        <v>0</v>
      </c>
      <c r="K1828" s="8" t="e">
        <f t="shared" si="333"/>
        <v>#N/A</v>
      </c>
      <c r="L1828" s="7" t="e">
        <f t="shared" si="334"/>
        <v>#N/A</v>
      </c>
      <c r="M1828" s="8" t="e">
        <f t="shared" si="322"/>
        <v>#N/A</v>
      </c>
      <c r="N1828" s="8" t="e">
        <f t="shared" si="323"/>
        <v>#N/A</v>
      </c>
    </row>
    <row r="1829" spans="1:14" ht="15.75" customHeight="1" x14ac:dyDescent="0.35">
      <c r="A1829" s="7">
        <f t="shared" si="324"/>
        <v>0</v>
      </c>
      <c r="B1829" s="7">
        <f t="shared" si="325"/>
        <v>0</v>
      </c>
      <c r="C1829" s="7">
        <f t="shared" si="326"/>
        <v>0</v>
      </c>
      <c r="D1829" s="7">
        <f t="shared" si="327"/>
        <v>0</v>
      </c>
      <c r="E1829" s="7" t="e">
        <f>IF('Report DCM'!$H1829="In-Stream Video","Rich Media display banner",IF('Report DCM'!$I1829&gt;'Report DCM'!$J1829,"Standard",VLOOKUP(CONCATENATE(bd_adtype,"_",bd_creativetype),tabela,2,FALSE)))</f>
        <v>#N/A</v>
      </c>
      <c r="F1829" s="7">
        <f t="shared" si="328"/>
        <v>0</v>
      </c>
      <c r="G1829" s="7">
        <f t="shared" si="329"/>
        <v>0</v>
      </c>
      <c r="H1829" s="7">
        <f t="shared" si="330"/>
        <v>0</v>
      </c>
      <c r="I1829" s="7">
        <f t="shared" si="331"/>
        <v>0</v>
      </c>
      <c r="J1829" s="7">
        <f t="shared" si="332"/>
        <v>0</v>
      </c>
      <c r="K1829" s="8" t="e">
        <f t="shared" si="333"/>
        <v>#N/A</v>
      </c>
      <c r="L1829" s="7" t="e">
        <f t="shared" si="334"/>
        <v>#N/A</v>
      </c>
      <c r="M1829" s="8" t="e">
        <f t="shared" si="322"/>
        <v>#N/A</v>
      </c>
      <c r="N1829" s="8" t="e">
        <f t="shared" si="323"/>
        <v>#N/A</v>
      </c>
    </row>
    <row r="1830" spans="1:14" ht="15.75" customHeight="1" x14ac:dyDescent="0.35">
      <c r="A1830" s="7">
        <f t="shared" si="324"/>
        <v>0</v>
      </c>
      <c r="B1830" s="7">
        <f t="shared" si="325"/>
        <v>0</v>
      </c>
      <c r="C1830" s="7">
        <f t="shared" si="326"/>
        <v>0</v>
      </c>
      <c r="D1830" s="7">
        <f t="shared" si="327"/>
        <v>0</v>
      </c>
      <c r="E1830" s="7" t="e">
        <f>IF('Report DCM'!$H1830="In-Stream Video","Rich Media display banner",IF('Report DCM'!$I1830&gt;'Report DCM'!$J1830,"Standard",VLOOKUP(CONCATENATE(bd_adtype,"_",bd_creativetype),tabela,2,FALSE)))</f>
        <v>#N/A</v>
      </c>
      <c r="F1830" s="7">
        <f t="shared" si="328"/>
        <v>0</v>
      </c>
      <c r="G1830" s="7">
        <f t="shared" si="329"/>
        <v>0</v>
      </c>
      <c r="H1830" s="7">
        <f t="shared" si="330"/>
        <v>0</v>
      </c>
      <c r="I1830" s="7">
        <f t="shared" si="331"/>
        <v>0</v>
      </c>
      <c r="J1830" s="7">
        <f t="shared" si="332"/>
        <v>0</v>
      </c>
      <c r="K1830" s="8" t="e">
        <f t="shared" si="333"/>
        <v>#N/A</v>
      </c>
      <c r="L1830" s="7" t="e">
        <f t="shared" si="334"/>
        <v>#N/A</v>
      </c>
      <c r="M1830" s="8" t="e">
        <f t="shared" si="322"/>
        <v>#N/A</v>
      </c>
      <c r="N1830" s="8" t="e">
        <f t="shared" si="323"/>
        <v>#N/A</v>
      </c>
    </row>
    <row r="1831" spans="1:14" ht="15.75" customHeight="1" x14ac:dyDescent="0.35">
      <c r="A1831" s="7">
        <f t="shared" si="324"/>
        <v>0</v>
      </c>
      <c r="B1831" s="7">
        <f t="shared" si="325"/>
        <v>0</v>
      </c>
      <c r="C1831" s="7">
        <f t="shared" si="326"/>
        <v>0</v>
      </c>
      <c r="D1831" s="7">
        <f t="shared" si="327"/>
        <v>0</v>
      </c>
      <c r="E1831" s="7" t="e">
        <f>IF('Report DCM'!$H1831="In-Stream Video","Rich Media display banner",IF('Report DCM'!$I1831&gt;'Report DCM'!$J1831,"Standard",VLOOKUP(CONCATENATE(bd_adtype,"_",bd_creativetype),tabela,2,FALSE)))</f>
        <v>#N/A</v>
      </c>
      <c r="F1831" s="7">
        <f t="shared" si="328"/>
        <v>0</v>
      </c>
      <c r="G1831" s="7">
        <f t="shared" si="329"/>
        <v>0</v>
      </c>
      <c r="H1831" s="7">
        <f t="shared" si="330"/>
        <v>0</v>
      </c>
      <c r="I1831" s="7">
        <f t="shared" si="331"/>
        <v>0</v>
      </c>
      <c r="J1831" s="7">
        <f t="shared" si="332"/>
        <v>0</v>
      </c>
      <c r="K1831" s="8" t="e">
        <f t="shared" si="333"/>
        <v>#N/A</v>
      </c>
      <c r="L1831" s="7" t="e">
        <f t="shared" si="334"/>
        <v>#N/A</v>
      </c>
      <c r="M1831" s="8" t="e">
        <f t="shared" si="322"/>
        <v>#N/A</v>
      </c>
      <c r="N1831" s="8" t="e">
        <f t="shared" si="323"/>
        <v>#N/A</v>
      </c>
    </row>
    <row r="1832" spans="1:14" ht="15.75" customHeight="1" x14ac:dyDescent="0.35">
      <c r="A1832" s="7">
        <f t="shared" si="324"/>
        <v>0</v>
      </c>
      <c r="B1832" s="7">
        <f t="shared" si="325"/>
        <v>0</v>
      </c>
      <c r="C1832" s="7">
        <f t="shared" si="326"/>
        <v>0</v>
      </c>
      <c r="D1832" s="7">
        <f t="shared" si="327"/>
        <v>0</v>
      </c>
      <c r="E1832" s="7" t="e">
        <f>IF('Report DCM'!$H1832="In-Stream Video","Rich Media display banner",IF('Report DCM'!$I1832&gt;'Report DCM'!$J1832,"Standard",VLOOKUP(CONCATENATE(bd_adtype,"_",bd_creativetype),tabela,2,FALSE)))</f>
        <v>#N/A</v>
      </c>
      <c r="F1832" s="7">
        <f t="shared" si="328"/>
        <v>0</v>
      </c>
      <c r="G1832" s="7">
        <f t="shared" si="329"/>
        <v>0</v>
      </c>
      <c r="H1832" s="7">
        <f t="shared" si="330"/>
        <v>0</v>
      </c>
      <c r="I1832" s="7">
        <f t="shared" si="331"/>
        <v>0</v>
      </c>
      <c r="J1832" s="7">
        <f t="shared" si="332"/>
        <v>0</v>
      </c>
      <c r="K1832" s="8" t="e">
        <f t="shared" si="333"/>
        <v>#N/A</v>
      </c>
      <c r="L1832" s="7" t="e">
        <f t="shared" si="334"/>
        <v>#N/A</v>
      </c>
      <c r="M1832" s="8" t="e">
        <f t="shared" si="322"/>
        <v>#N/A</v>
      </c>
      <c r="N1832" s="8" t="e">
        <f t="shared" si="323"/>
        <v>#N/A</v>
      </c>
    </row>
    <row r="1833" spans="1:14" ht="15.75" customHeight="1" x14ac:dyDescent="0.35">
      <c r="A1833" s="7">
        <f t="shared" si="324"/>
        <v>0</v>
      </c>
      <c r="B1833" s="7">
        <f t="shared" si="325"/>
        <v>0</v>
      </c>
      <c r="C1833" s="7">
        <f t="shared" si="326"/>
        <v>0</v>
      </c>
      <c r="D1833" s="7">
        <f t="shared" si="327"/>
        <v>0</v>
      </c>
      <c r="E1833" s="7" t="e">
        <f>IF('Report DCM'!$H1833="In-Stream Video","Rich Media display banner",IF('Report DCM'!$I1833&gt;'Report DCM'!$J1833,"Standard",VLOOKUP(CONCATENATE(bd_adtype,"_",bd_creativetype),tabela,2,FALSE)))</f>
        <v>#N/A</v>
      </c>
      <c r="F1833" s="7">
        <f t="shared" si="328"/>
        <v>0</v>
      </c>
      <c r="G1833" s="7">
        <f t="shared" si="329"/>
        <v>0</v>
      </c>
      <c r="H1833" s="7">
        <f t="shared" si="330"/>
        <v>0</v>
      </c>
      <c r="I1833" s="7">
        <f t="shared" si="331"/>
        <v>0</v>
      </c>
      <c r="J1833" s="7">
        <f t="shared" si="332"/>
        <v>0</v>
      </c>
      <c r="K1833" s="8" t="e">
        <f t="shared" si="333"/>
        <v>#N/A</v>
      </c>
      <c r="L1833" s="7" t="e">
        <f t="shared" si="334"/>
        <v>#N/A</v>
      </c>
      <c r="M1833" s="8" t="e">
        <f t="shared" si="322"/>
        <v>#N/A</v>
      </c>
      <c r="N1833" s="8" t="e">
        <f t="shared" si="323"/>
        <v>#N/A</v>
      </c>
    </row>
    <row r="1834" spans="1:14" ht="15.75" customHeight="1" x14ac:dyDescent="0.35">
      <c r="A1834" s="7">
        <f t="shared" si="324"/>
        <v>0</v>
      </c>
      <c r="B1834" s="7">
        <f t="shared" si="325"/>
        <v>0</v>
      </c>
      <c r="C1834" s="7">
        <f t="shared" si="326"/>
        <v>0</v>
      </c>
      <c r="D1834" s="7">
        <f t="shared" si="327"/>
        <v>0</v>
      </c>
      <c r="E1834" s="7" t="e">
        <f>IF('Report DCM'!$H1834="In-Stream Video","Rich Media display banner",IF('Report DCM'!$I1834&gt;'Report DCM'!$J1834,"Standard",VLOOKUP(CONCATENATE(bd_adtype,"_",bd_creativetype),tabela,2,FALSE)))</f>
        <v>#N/A</v>
      </c>
      <c r="F1834" s="7">
        <f t="shared" si="328"/>
        <v>0</v>
      </c>
      <c r="G1834" s="7">
        <f t="shared" si="329"/>
        <v>0</v>
      </c>
      <c r="H1834" s="7">
        <f t="shared" si="330"/>
        <v>0</v>
      </c>
      <c r="I1834" s="7">
        <f t="shared" si="331"/>
        <v>0</v>
      </c>
      <c r="J1834" s="7">
        <f t="shared" si="332"/>
        <v>0</v>
      </c>
      <c r="K1834" s="8" t="e">
        <f t="shared" si="333"/>
        <v>#N/A</v>
      </c>
      <c r="L1834" s="7" t="e">
        <f t="shared" si="334"/>
        <v>#N/A</v>
      </c>
      <c r="M1834" s="8" t="e">
        <f t="shared" si="322"/>
        <v>#N/A</v>
      </c>
      <c r="N1834" s="8" t="e">
        <f t="shared" si="323"/>
        <v>#N/A</v>
      </c>
    </row>
    <row r="1835" spans="1:14" ht="15.75" customHeight="1" x14ac:dyDescent="0.35">
      <c r="A1835" s="7">
        <f t="shared" si="324"/>
        <v>0</v>
      </c>
      <c r="B1835" s="7">
        <f t="shared" si="325"/>
        <v>0</v>
      </c>
      <c r="C1835" s="7">
        <f t="shared" si="326"/>
        <v>0</v>
      </c>
      <c r="D1835" s="7">
        <f t="shared" si="327"/>
        <v>0</v>
      </c>
      <c r="E1835" s="7" t="e">
        <f>IF('Report DCM'!$H1835="In-Stream Video","Rich Media display banner",IF('Report DCM'!$I1835&gt;'Report DCM'!$J1835,"Standard",VLOOKUP(CONCATENATE(bd_adtype,"_",bd_creativetype),tabela,2,FALSE)))</f>
        <v>#N/A</v>
      </c>
      <c r="F1835" s="7">
        <f t="shared" si="328"/>
        <v>0</v>
      </c>
      <c r="G1835" s="7">
        <f t="shared" si="329"/>
        <v>0</v>
      </c>
      <c r="H1835" s="7">
        <f t="shared" si="330"/>
        <v>0</v>
      </c>
      <c r="I1835" s="7">
        <f t="shared" si="331"/>
        <v>0</v>
      </c>
      <c r="J1835" s="7">
        <f t="shared" si="332"/>
        <v>0</v>
      </c>
      <c r="K1835" s="8" t="e">
        <f t="shared" si="333"/>
        <v>#N/A</v>
      </c>
      <c r="L1835" s="7" t="e">
        <f t="shared" si="334"/>
        <v>#N/A</v>
      </c>
      <c r="M1835" s="8" t="e">
        <f t="shared" si="322"/>
        <v>#N/A</v>
      </c>
      <c r="N1835" s="8" t="e">
        <f t="shared" si="323"/>
        <v>#N/A</v>
      </c>
    </row>
    <row r="1836" spans="1:14" ht="15.75" customHeight="1" x14ac:dyDescent="0.35">
      <c r="A1836" s="7">
        <f t="shared" si="324"/>
        <v>0</v>
      </c>
      <c r="B1836" s="7">
        <f t="shared" si="325"/>
        <v>0</v>
      </c>
      <c r="C1836" s="7">
        <f t="shared" si="326"/>
        <v>0</v>
      </c>
      <c r="D1836" s="7">
        <f t="shared" si="327"/>
        <v>0</v>
      </c>
      <c r="E1836" s="7" t="e">
        <f>IF('Report DCM'!$H1836="In-Stream Video","Rich Media display banner",IF('Report DCM'!$I1836&gt;'Report DCM'!$J1836,"Standard",VLOOKUP(CONCATENATE(bd_adtype,"_",bd_creativetype),tabela,2,FALSE)))</f>
        <v>#N/A</v>
      </c>
      <c r="F1836" s="7">
        <f t="shared" si="328"/>
        <v>0</v>
      </c>
      <c r="G1836" s="7">
        <f t="shared" si="329"/>
        <v>0</v>
      </c>
      <c r="H1836" s="7">
        <f t="shared" si="330"/>
        <v>0</v>
      </c>
      <c r="I1836" s="7">
        <f t="shared" si="331"/>
        <v>0</v>
      </c>
      <c r="J1836" s="7">
        <f t="shared" si="332"/>
        <v>0</v>
      </c>
      <c r="K1836" s="8" t="e">
        <f t="shared" si="333"/>
        <v>#N/A</v>
      </c>
      <c r="L1836" s="7" t="e">
        <f t="shared" si="334"/>
        <v>#N/A</v>
      </c>
      <c r="M1836" s="8" t="e">
        <f t="shared" si="322"/>
        <v>#N/A</v>
      </c>
      <c r="N1836" s="8" t="e">
        <f t="shared" si="323"/>
        <v>#N/A</v>
      </c>
    </row>
    <row r="1837" spans="1:14" ht="15.75" customHeight="1" x14ac:dyDescent="0.35">
      <c r="A1837" s="7">
        <f t="shared" si="324"/>
        <v>0</v>
      </c>
      <c r="B1837" s="7">
        <f t="shared" si="325"/>
        <v>0</v>
      </c>
      <c r="C1837" s="7">
        <f t="shared" si="326"/>
        <v>0</v>
      </c>
      <c r="D1837" s="7">
        <f t="shared" si="327"/>
        <v>0</v>
      </c>
      <c r="E1837" s="7" t="e">
        <f>IF('Report DCM'!$H1837="In-Stream Video","Rich Media display banner",IF('Report DCM'!$I1837&gt;'Report DCM'!$J1837,"Standard",VLOOKUP(CONCATENATE(bd_adtype,"_",bd_creativetype),tabela,2,FALSE)))</f>
        <v>#N/A</v>
      </c>
      <c r="F1837" s="7">
        <f t="shared" si="328"/>
        <v>0</v>
      </c>
      <c r="G1837" s="7">
        <f t="shared" si="329"/>
        <v>0</v>
      </c>
      <c r="H1837" s="7">
        <f t="shared" si="330"/>
        <v>0</v>
      </c>
      <c r="I1837" s="7">
        <f t="shared" si="331"/>
        <v>0</v>
      </c>
      <c r="J1837" s="7">
        <f t="shared" si="332"/>
        <v>0</v>
      </c>
      <c r="K1837" s="8" t="e">
        <f t="shared" si="333"/>
        <v>#N/A</v>
      </c>
      <c r="L1837" s="7" t="e">
        <f t="shared" si="334"/>
        <v>#N/A</v>
      </c>
      <c r="M1837" s="8" t="e">
        <f t="shared" si="322"/>
        <v>#N/A</v>
      </c>
      <c r="N1837" s="8" t="e">
        <f t="shared" si="323"/>
        <v>#N/A</v>
      </c>
    </row>
    <row r="1838" spans="1:14" ht="15.75" customHeight="1" x14ac:dyDescent="0.35">
      <c r="A1838" s="7">
        <f t="shared" si="324"/>
        <v>0</v>
      </c>
      <c r="B1838" s="7">
        <f t="shared" si="325"/>
        <v>0</v>
      </c>
      <c r="C1838" s="7">
        <f t="shared" si="326"/>
        <v>0</v>
      </c>
      <c r="D1838" s="7">
        <f t="shared" si="327"/>
        <v>0</v>
      </c>
      <c r="E1838" s="7" t="e">
        <f>IF('Report DCM'!$H1838="In-Stream Video","Rich Media display banner",IF('Report DCM'!$I1838&gt;'Report DCM'!$J1838,"Standard",VLOOKUP(CONCATENATE(bd_adtype,"_",bd_creativetype),tabela,2,FALSE)))</f>
        <v>#N/A</v>
      </c>
      <c r="F1838" s="7">
        <f t="shared" si="328"/>
        <v>0</v>
      </c>
      <c r="G1838" s="7">
        <f t="shared" si="329"/>
        <v>0</v>
      </c>
      <c r="H1838" s="7">
        <f t="shared" si="330"/>
        <v>0</v>
      </c>
      <c r="I1838" s="7">
        <f t="shared" si="331"/>
        <v>0</v>
      </c>
      <c r="J1838" s="7">
        <f t="shared" si="332"/>
        <v>0</v>
      </c>
      <c r="K1838" s="8" t="e">
        <f t="shared" si="333"/>
        <v>#N/A</v>
      </c>
      <c r="L1838" s="7" t="e">
        <f t="shared" si="334"/>
        <v>#N/A</v>
      </c>
      <c r="M1838" s="8" t="e">
        <f t="shared" si="322"/>
        <v>#N/A</v>
      </c>
      <c r="N1838" s="8" t="e">
        <f t="shared" si="323"/>
        <v>#N/A</v>
      </c>
    </row>
    <row r="1839" spans="1:14" ht="15.75" customHeight="1" x14ac:dyDescent="0.35">
      <c r="A1839" s="7">
        <f t="shared" si="324"/>
        <v>0</v>
      </c>
      <c r="B1839" s="7">
        <f t="shared" si="325"/>
        <v>0</v>
      </c>
      <c r="C1839" s="7">
        <f t="shared" si="326"/>
        <v>0</v>
      </c>
      <c r="D1839" s="7">
        <f t="shared" si="327"/>
        <v>0</v>
      </c>
      <c r="E1839" s="7" t="e">
        <f>IF('Report DCM'!$H1839="In-Stream Video","Rich Media display banner",IF('Report DCM'!$I1839&gt;'Report DCM'!$J1839,"Standard",VLOOKUP(CONCATENATE(bd_adtype,"_",bd_creativetype),tabela,2,FALSE)))</f>
        <v>#N/A</v>
      </c>
      <c r="F1839" s="7">
        <f t="shared" si="328"/>
        <v>0</v>
      </c>
      <c r="G1839" s="7">
        <f t="shared" si="329"/>
        <v>0</v>
      </c>
      <c r="H1839" s="7">
        <f t="shared" si="330"/>
        <v>0</v>
      </c>
      <c r="I1839" s="7">
        <f t="shared" si="331"/>
        <v>0</v>
      </c>
      <c r="J1839" s="7">
        <f t="shared" si="332"/>
        <v>0</v>
      </c>
      <c r="K1839" s="8" t="e">
        <f t="shared" si="333"/>
        <v>#N/A</v>
      </c>
      <c r="L1839" s="7" t="e">
        <f t="shared" si="334"/>
        <v>#N/A</v>
      </c>
      <c r="M1839" s="8" t="e">
        <f t="shared" si="322"/>
        <v>#N/A</v>
      </c>
      <c r="N1839" s="8" t="e">
        <f t="shared" si="323"/>
        <v>#N/A</v>
      </c>
    </row>
    <row r="1840" spans="1:14" ht="15.75" customHeight="1" x14ac:dyDescent="0.35">
      <c r="A1840" s="7">
        <f t="shared" si="324"/>
        <v>0</v>
      </c>
      <c r="B1840" s="7">
        <f t="shared" si="325"/>
        <v>0</v>
      </c>
      <c r="C1840" s="7">
        <f t="shared" si="326"/>
        <v>0</v>
      </c>
      <c r="D1840" s="7">
        <f t="shared" si="327"/>
        <v>0</v>
      </c>
      <c r="E1840" s="7" t="e">
        <f>IF('Report DCM'!$H1840="In-Stream Video","Rich Media display banner",IF('Report DCM'!$I1840&gt;'Report DCM'!$J1840,"Standard",VLOOKUP(CONCATENATE(bd_adtype,"_",bd_creativetype),tabela,2,FALSE)))</f>
        <v>#N/A</v>
      </c>
      <c r="F1840" s="7">
        <f t="shared" si="328"/>
        <v>0</v>
      </c>
      <c r="G1840" s="7">
        <f t="shared" si="329"/>
        <v>0</v>
      </c>
      <c r="H1840" s="7">
        <f t="shared" si="330"/>
        <v>0</v>
      </c>
      <c r="I1840" s="7">
        <f t="shared" si="331"/>
        <v>0</v>
      </c>
      <c r="J1840" s="7">
        <f t="shared" si="332"/>
        <v>0</v>
      </c>
      <c r="K1840" s="8" t="e">
        <f t="shared" si="333"/>
        <v>#N/A</v>
      </c>
      <c r="L1840" s="7" t="e">
        <f t="shared" si="334"/>
        <v>#N/A</v>
      </c>
      <c r="M1840" s="8" t="e">
        <f t="shared" si="322"/>
        <v>#N/A</v>
      </c>
      <c r="N1840" s="8" t="e">
        <f t="shared" si="323"/>
        <v>#N/A</v>
      </c>
    </row>
    <row r="1841" spans="1:14" ht="15.75" customHeight="1" x14ac:dyDescent="0.35">
      <c r="A1841" s="7">
        <f t="shared" si="324"/>
        <v>0</v>
      </c>
      <c r="B1841" s="7">
        <f t="shared" si="325"/>
        <v>0</v>
      </c>
      <c r="C1841" s="7">
        <f t="shared" si="326"/>
        <v>0</v>
      </c>
      <c r="D1841" s="7">
        <f t="shared" si="327"/>
        <v>0</v>
      </c>
      <c r="E1841" s="7" t="e">
        <f>IF('Report DCM'!$H1841="In-Stream Video","Rich Media display banner",IF('Report DCM'!$I1841&gt;'Report DCM'!$J1841,"Standard",VLOOKUP(CONCATENATE(bd_adtype,"_",bd_creativetype),tabela,2,FALSE)))</f>
        <v>#N/A</v>
      </c>
      <c r="F1841" s="7">
        <f t="shared" si="328"/>
        <v>0</v>
      </c>
      <c r="G1841" s="7">
        <f t="shared" si="329"/>
        <v>0</v>
      </c>
      <c r="H1841" s="7">
        <f t="shared" si="330"/>
        <v>0</v>
      </c>
      <c r="I1841" s="7">
        <f t="shared" si="331"/>
        <v>0</v>
      </c>
      <c r="J1841" s="7">
        <f t="shared" si="332"/>
        <v>0</v>
      </c>
      <c r="K1841" s="8" t="e">
        <f t="shared" si="333"/>
        <v>#N/A</v>
      </c>
      <c r="L1841" s="7" t="e">
        <f t="shared" si="334"/>
        <v>#N/A</v>
      </c>
      <c r="M1841" s="8" t="e">
        <f t="shared" si="322"/>
        <v>#N/A</v>
      </c>
      <c r="N1841" s="8" t="e">
        <f t="shared" si="323"/>
        <v>#N/A</v>
      </c>
    </row>
    <row r="1842" spans="1:14" ht="15.75" customHeight="1" x14ac:dyDescent="0.35">
      <c r="A1842" s="7">
        <f t="shared" si="324"/>
        <v>0</v>
      </c>
      <c r="B1842" s="7">
        <f t="shared" si="325"/>
        <v>0</v>
      </c>
      <c r="C1842" s="7">
        <f t="shared" si="326"/>
        <v>0</v>
      </c>
      <c r="D1842" s="7">
        <f t="shared" si="327"/>
        <v>0</v>
      </c>
      <c r="E1842" s="7" t="e">
        <f>IF('Report DCM'!$H1842="In-Stream Video","Rich Media display banner",IF('Report DCM'!$I1842&gt;'Report DCM'!$J1842,"Standard",VLOOKUP(CONCATENATE(bd_adtype,"_",bd_creativetype),tabela,2,FALSE)))</f>
        <v>#N/A</v>
      </c>
      <c r="F1842" s="7">
        <f t="shared" si="328"/>
        <v>0</v>
      </c>
      <c r="G1842" s="7">
        <f t="shared" si="329"/>
        <v>0</v>
      </c>
      <c r="H1842" s="7">
        <f t="shared" si="330"/>
        <v>0</v>
      </c>
      <c r="I1842" s="7">
        <f t="shared" si="331"/>
        <v>0</v>
      </c>
      <c r="J1842" s="7">
        <f t="shared" si="332"/>
        <v>0</v>
      </c>
      <c r="K1842" s="8" t="e">
        <f t="shared" si="333"/>
        <v>#N/A</v>
      </c>
      <c r="L1842" s="7" t="e">
        <f t="shared" si="334"/>
        <v>#N/A</v>
      </c>
      <c r="M1842" s="8" t="e">
        <f t="shared" si="322"/>
        <v>#N/A</v>
      </c>
      <c r="N1842" s="8" t="e">
        <f t="shared" si="323"/>
        <v>#N/A</v>
      </c>
    </row>
    <row r="1843" spans="1:14" ht="15.75" customHeight="1" x14ac:dyDescent="0.35">
      <c r="A1843" s="7">
        <f t="shared" si="324"/>
        <v>0</v>
      </c>
      <c r="B1843" s="7">
        <f t="shared" si="325"/>
        <v>0</v>
      </c>
      <c r="C1843" s="7">
        <f t="shared" si="326"/>
        <v>0</v>
      </c>
      <c r="D1843" s="7">
        <f t="shared" si="327"/>
        <v>0</v>
      </c>
      <c r="E1843" s="7" t="e">
        <f>IF('Report DCM'!$H1843="In-Stream Video","Rich Media display banner",IF('Report DCM'!$I1843&gt;'Report DCM'!$J1843,"Standard",VLOOKUP(CONCATENATE(bd_adtype,"_",bd_creativetype),tabela,2,FALSE)))</f>
        <v>#N/A</v>
      </c>
      <c r="F1843" s="7">
        <f t="shared" si="328"/>
        <v>0</v>
      </c>
      <c r="G1843" s="7">
        <f t="shared" si="329"/>
        <v>0</v>
      </c>
      <c r="H1843" s="7">
        <f t="shared" si="330"/>
        <v>0</v>
      </c>
      <c r="I1843" s="7">
        <f t="shared" si="331"/>
        <v>0</v>
      </c>
      <c r="J1843" s="7">
        <f t="shared" si="332"/>
        <v>0</v>
      </c>
      <c r="K1843" s="8" t="e">
        <f t="shared" si="333"/>
        <v>#N/A</v>
      </c>
      <c r="L1843" s="7" t="e">
        <f t="shared" si="334"/>
        <v>#N/A</v>
      </c>
      <c r="M1843" s="8" t="e">
        <f t="shared" si="322"/>
        <v>#N/A</v>
      </c>
      <c r="N1843" s="8" t="e">
        <f t="shared" si="323"/>
        <v>#N/A</v>
      </c>
    </row>
    <row r="1844" spans="1:14" ht="15.75" customHeight="1" x14ac:dyDescent="0.35">
      <c r="A1844" s="7">
        <f t="shared" si="324"/>
        <v>0</v>
      </c>
      <c r="B1844" s="7">
        <f t="shared" si="325"/>
        <v>0</v>
      </c>
      <c r="C1844" s="7">
        <f t="shared" si="326"/>
        <v>0</v>
      </c>
      <c r="D1844" s="7">
        <f t="shared" si="327"/>
        <v>0</v>
      </c>
      <c r="E1844" s="7" t="e">
        <f>IF('Report DCM'!$H1844="In-Stream Video","Rich Media display banner",IF('Report DCM'!$I1844&gt;'Report DCM'!$J1844,"Standard",VLOOKUP(CONCATENATE(bd_adtype,"_",bd_creativetype),tabela,2,FALSE)))</f>
        <v>#N/A</v>
      </c>
      <c r="F1844" s="7">
        <f t="shared" si="328"/>
        <v>0</v>
      </c>
      <c r="G1844" s="7">
        <f t="shared" si="329"/>
        <v>0</v>
      </c>
      <c r="H1844" s="7">
        <f t="shared" si="330"/>
        <v>0</v>
      </c>
      <c r="I1844" s="7">
        <f t="shared" si="331"/>
        <v>0</v>
      </c>
      <c r="J1844" s="7">
        <f t="shared" si="332"/>
        <v>0</v>
      </c>
      <c r="K1844" s="8" t="e">
        <f t="shared" si="333"/>
        <v>#N/A</v>
      </c>
      <c r="L1844" s="7" t="e">
        <f t="shared" si="334"/>
        <v>#N/A</v>
      </c>
      <c r="M1844" s="8" t="e">
        <f t="shared" si="322"/>
        <v>#N/A</v>
      </c>
      <c r="N1844" s="8" t="e">
        <f t="shared" si="323"/>
        <v>#N/A</v>
      </c>
    </row>
    <row r="1845" spans="1:14" ht="15.75" customHeight="1" x14ac:dyDescent="0.35">
      <c r="A1845" s="7">
        <f t="shared" si="324"/>
        <v>0</v>
      </c>
      <c r="B1845" s="7">
        <f t="shared" si="325"/>
        <v>0</v>
      </c>
      <c r="C1845" s="7">
        <f t="shared" si="326"/>
        <v>0</v>
      </c>
      <c r="D1845" s="7">
        <f t="shared" si="327"/>
        <v>0</v>
      </c>
      <c r="E1845" s="7" t="e">
        <f>IF('Report DCM'!$H1845="In-Stream Video","Rich Media display banner",IF('Report DCM'!$I1845&gt;'Report DCM'!$J1845,"Standard",VLOOKUP(CONCATENATE(bd_adtype,"_",bd_creativetype),tabela,2,FALSE)))</f>
        <v>#N/A</v>
      </c>
      <c r="F1845" s="7">
        <f t="shared" si="328"/>
        <v>0</v>
      </c>
      <c r="G1845" s="7">
        <f t="shared" si="329"/>
        <v>0</v>
      </c>
      <c r="H1845" s="7">
        <f t="shared" si="330"/>
        <v>0</v>
      </c>
      <c r="I1845" s="7">
        <f t="shared" si="331"/>
        <v>0</v>
      </c>
      <c r="J1845" s="7">
        <f t="shared" si="332"/>
        <v>0</v>
      </c>
      <c r="K1845" s="8" t="e">
        <f t="shared" si="333"/>
        <v>#N/A</v>
      </c>
      <c r="L1845" s="7" t="e">
        <f t="shared" si="334"/>
        <v>#N/A</v>
      </c>
      <c r="M1845" s="8" t="e">
        <f t="shared" si="322"/>
        <v>#N/A</v>
      </c>
      <c r="N1845" s="8" t="e">
        <f t="shared" si="323"/>
        <v>#N/A</v>
      </c>
    </row>
    <row r="1846" spans="1:14" ht="15.75" customHeight="1" x14ac:dyDescent="0.35">
      <c r="A1846" s="7">
        <f t="shared" si="324"/>
        <v>0</v>
      </c>
      <c r="B1846" s="7">
        <f t="shared" si="325"/>
        <v>0</v>
      </c>
      <c r="C1846" s="7">
        <f t="shared" si="326"/>
        <v>0</v>
      </c>
      <c r="D1846" s="7">
        <f t="shared" si="327"/>
        <v>0</v>
      </c>
      <c r="E1846" s="7" t="e">
        <f>IF('Report DCM'!$H1846="In-Stream Video","Rich Media display banner",IF('Report DCM'!$I1846&gt;'Report DCM'!$J1846,"Standard",VLOOKUP(CONCATENATE(bd_adtype,"_",bd_creativetype),tabela,2,FALSE)))</f>
        <v>#N/A</v>
      </c>
      <c r="F1846" s="7">
        <f t="shared" si="328"/>
        <v>0</v>
      </c>
      <c r="G1846" s="7">
        <f t="shared" si="329"/>
        <v>0</v>
      </c>
      <c r="H1846" s="7">
        <f t="shared" si="330"/>
        <v>0</v>
      </c>
      <c r="I1846" s="7">
        <f t="shared" si="331"/>
        <v>0</v>
      </c>
      <c r="J1846" s="7">
        <f t="shared" si="332"/>
        <v>0</v>
      </c>
      <c r="K1846" s="8" t="e">
        <f t="shared" si="333"/>
        <v>#N/A</v>
      </c>
      <c r="L1846" s="7" t="e">
        <f t="shared" si="334"/>
        <v>#N/A</v>
      </c>
      <c r="M1846" s="8" t="e">
        <f t="shared" si="322"/>
        <v>#N/A</v>
      </c>
      <c r="N1846" s="8" t="e">
        <f t="shared" si="323"/>
        <v>#N/A</v>
      </c>
    </row>
    <row r="1847" spans="1:14" ht="15.75" customHeight="1" x14ac:dyDescent="0.35">
      <c r="A1847" s="7">
        <f t="shared" si="324"/>
        <v>0</v>
      </c>
      <c r="B1847" s="7">
        <f t="shared" si="325"/>
        <v>0</v>
      </c>
      <c r="C1847" s="7">
        <f t="shared" si="326"/>
        <v>0</v>
      </c>
      <c r="D1847" s="7">
        <f t="shared" si="327"/>
        <v>0</v>
      </c>
      <c r="E1847" s="7" t="e">
        <f>IF('Report DCM'!$H1847="In-Stream Video","Rich Media display banner",IF('Report DCM'!$I1847&gt;'Report DCM'!$J1847,"Standard",VLOOKUP(CONCATENATE(bd_adtype,"_",bd_creativetype),tabela,2,FALSE)))</f>
        <v>#N/A</v>
      </c>
      <c r="F1847" s="7">
        <f t="shared" si="328"/>
        <v>0</v>
      </c>
      <c r="G1847" s="7">
        <f t="shared" si="329"/>
        <v>0</v>
      </c>
      <c r="H1847" s="7">
        <f t="shared" si="330"/>
        <v>0</v>
      </c>
      <c r="I1847" s="7">
        <f t="shared" si="331"/>
        <v>0</v>
      </c>
      <c r="J1847" s="7">
        <f t="shared" si="332"/>
        <v>0</v>
      </c>
      <c r="K1847" s="8" t="e">
        <f t="shared" si="333"/>
        <v>#N/A</v>
      </c>
      <c r="L1847" s="7" t="e">
        <f t="shared" si="334"/>
        <v>#N/A</v>
      </c>
      <c r="M1847" s="8" t="e">
        <f t="shared" si="322"/>
        <v>#N/A</v>
      </c>
      <c r="N1847" s="8" t="e">
        <f t="shared" si="323"/>
        <v>#N/A</v>
      </c>
    </row>
    <row r="1848" spans="1:14" ht="15.75" customHeight="1" x14ac:dyDescent="0.35">
      <c r="A1848" s="7">
        <f t="shared" si="324"/>
        <v>0</v>
      </c>
      <c r="B1848" s="7">
        <f t="shared" si="325"/>
        <v>0</v>
      </c>
      <c r="C1848" s="7">
        <f t="shared" si="326"/>
        <v>0</v>
      </c>
      <c r="D1848" s="7">
        <f t="shared" si="327"/>
        <v>0</v>
      </c>
      <c r="E1848" s="7" t="e">
        <f>IF('Report DCM'!$H1848="In-Stream Video","Rich Media display banner",IF('Report DCM'!$I1848&gt;'Report DCM'!$J1848,"Standard",VLOOKUP(CONCATENATE(bd_adtype,"_",bd_creativetype),tabela,2,FALSE)))</f>
        <v>#N/A</v>
      </c>
      <c r="F1848" s="7">
        <f t="shared" si="328"/>
        <v>0</v>
      </c>
      <c r="G1848" s="7">
        <f t="shared" si="329"/>
        <v>0</v>
      </c>
      <c r="H1848" s="7">
        <f t="shared" si="330"/>
        <v>0</v>
      </c>
      <c r="I1848" s="7">
        <f t="shared" si="331"/>
        <v>0</v>
      </c>
      <c r="J1848" s="7">
        <f t="shared" si="332"/>
        <v>0</v>
      </c>
      <c r="K1848" s="8" t="e">
        <f t="shared" si="333"/>
        <v>#N/A</v>
      </c>
      <c r="L1848" s="7" t="e">
        <f t="shared" si="334"/>
        <v>#N/A</v>
      </c>
      <c r="M1848" s="8" t="e">
        <f t="shared" si="322"/>
        <v>#N/A</v>
      </c>
      <c r="N1848" s="8" t="e">
        <f t="shared" si="323"/>
        <v>#N/A</v>
      </c>
    </row>
    <row r="1849" spans="1:14" ht="15.75" customHeight="1" x14ac:dyDescent="0.35">
      <c r="A1849" s="7">
        <f t="shared" si="324"/>
        <v>0</v>
      </c>
      <c r="B1849" s="7">
        <f t="shared" si="325"/>
        <v>0</v>
      </c>
      <c r="C1849" s="7">
        <f t="shared" si="326"/>
        <v>0</v>
      </c>
      <c r="D1849" s="7">
        <f t="shared" si="327"/>
        <v>0</v>
      </c>
      <c r="E1849" s="7" t="e">
        <f>IF('Report DCM'!$H1849="In-Stream Video","Rich Media display banner",IF('Report DCM'!$I1849&gt;'Report DCM'!$J1849,"Standard",VLOOKUP(CONCATENATE(bd_adtype,"_",bd_creativetype),tabela,2,FALSE)))</f>
        <v>#N/A</v>
      </c>
      <c r="F1849" s="7">
        <f t="shared" si="328"/>
        <v>0</v>
      </c>
      <c r="G1849" s="7">
        <f t="shared" si="329"/>
        <v>0</v>
      </c>
      <c r="H1849" s="7">
        <f t="shared" si="330"/>
        <v>0</v>
      </c>
      <c r="I1849" s="7">
        <f t="shared" si="331"/>
        <v>0</v>
      </c>
      <c r="J1849" s="7">
        <f t="shared" si="332"/>
        <v>0</v>
      </c>
      <c r="K1849" s="8" t="e">
        <f t="shared" si="333"/>
        <v>#N/A</v>
      </c>
      <c r="L1849" s="7" t="e">
        <f t="shared" si="334"/>
        <v>#N/A</v>
      </c>
      <c r="M1849" s="8" t="e">
        <f t="shared" si="322"/>
        <v>#N/A</v>
      </c>
      <c r="N1849" s="8" t="e">
        <f t="shared" si="323"/>
        <v>#N/A</v>
      </c>
    </row>
    <row r="1850" spans="1:14" ht="15.75" customHeight="1" x14ac:dyDescent="0.35">
      <c r="A1850" s="7">
        <f t="shared" si="324"/>
        <v>0</v>
      </c>
      <c r="B1850" s="7">
        <f t="shared" si="325"/>
        <v>0</v>
      </c>
      <c r="C1850" s="7">
        <f t="shared" si="326"/>
        <v>0</v>
      </c>
      <c r="D1850" s="7">
        <f t="shared" si="327"/>
        <v>0</v>
      </c>
      <c r="E1850" s="7" t="e">
        <f>IF('Report DCM'!$H1850="In-Stream Video","Rich Media display banner",IF('Report DCM'!$I1850&gt;'Report DCM'!$J1850,"Standard",VLOOKUP(CONCATENATE(bd_adtype,"_",bd_creativetype),tabela,2,FALSE)))</f>
        <v>#N/A</v>
      </c>
      <c r="F1850" s="7">
        <f t="shared" si="328"/>
        <v>0</v>
      </c>
      <c r="G1850" s="7">
        <f t="shared" si="329"/>
        <v>0</v>
      </c>
      <c r="H1850" s="7">
        <f t="shared" si="330"/>
        <v>0</v>
      </c>
      <c r="I1850" s="7">
        <f t="shared" si="331"/>
        <v>0</v>
      </c>
      <c r="J1850" s="7">
        <f t="shared" si="332"/>
        <v>0</v>
      </c>
      <c r="K1850" s="8" t="e">
        <f t="shared" si="333"/>
        <v>#N/A</v>
      </c>
      <c r="L1850" s="7" t="e">
        <f t="shared" si="334"/>
        <v>#N/A</v>
      </c>
      <c r="M1850" s="8" t="e">
        <f t="shared" si="322"/>
        <v>#N/A</v>
      </c>
      <c r="N1850" s="8" t="e">
        <f t="shared" si="323"/>
        <v>#N/A</v>
      </c>
    </row>
    <row r="1851" spans="1:14" ht="15.75" customHeight="1" x14ac:dyDescent="0.35">
      <c r="A1851" s="7">
        <f t="shared" si="324"/>
        <v>0</v>
      </c>
      <c r="B1851" s="7">
        <f t="shared" si="325"/>
        <v>0</v>
      </c>
      <c r="C1851" s="7">
        <f t="shared" si="326"/>
        <v>0</v>
      </c>
      <c r="D1851" s="7">
        <f t="shared" si="327"/>
        <v>0</v>
      </c>
      <c r="E1851" s="7" t="e">
        <f>IF('Report DCM'!$H1851="In-Stream Video","Rich Media display banner",IF('Report DCM'!$I1851&gt;'Report DCM'!$J1851,"Standard",VLOOKUP(CONCATENATE(bd_adtype,"_",bd_creativetype),tabela,2,FALSE)))</f>
        <v>#N/A</v>
      </c>
      <c r="F1851" s="7">
        <f t="shared" si="328"/>
        <v>0</v>
      </c>
      <c r="G1851" s="7">
        <f t="shared" si="329"/>
        <v>0</v>
      </c>
      <c r="H1851" s="7">
        <f t="shared" si="330"/>
        <v>0</v>
      </c>
      <c r="I1851" s="7">
        <f t="shared" si="331"/>
        <v>0</v>
      </c>
      <c r="J1851" s="7">
        <f t="shared" si="332"/>
        <v>0</v>
      </c>
      <c r="K1851" s="8" t="e">
        <f t="shared" si="333"/>
        <v>#N/A</v>
      </c>
      <c r="L1851" s="7" t="e">
        <f t="shared" si="334"/>
        <v>#N/A</v>
      </c>
      <c r="M1851" s="8" t="e">
        <f t="shared" si="322"/>
        <v>#N/A</v>
      </c>
      <c r="N1851" s="8" t="e">
        <f t="shared" si="323"/>
        <v>#N/A</v>
      </c>
    </row>
    <row r="1852" spans="1:14" ht="15.75" customHeight="1" x14ac:dyDescent="0.35">
      <c r="A1852" s="7">
        <f t="shared" si="324"/>
        <v>0</v>
      </c>
      <c r="B1852" s="7">
        <f t="shared" si="325"/>
        <v>0</v>
      </c>
      <c r="C1852" s="7">
        <f t="shared" si="326"/>
        <v>0</v>
      </c>
      <c r="D1852" s="7">
        <f t="shared" si="327"/>
        <v>0</v>
      </c>
      <c r="E1852" s="7" t="e">
        <f>IF('Report DCM'!$H1852="In-Stream Video","Rich Media display banner",IF('Report DCM'!$I1852&gt;'Report DCM'!$J1852,"Standard",VLOOKUP(CONCATENATE(bd_adtype,"_",bd_creativetype),tabela,2,FALSE)))</f>
        <v>#N/A</v>
      </c>
      <c r="F1852" s="7">
        <f t="shared" si="328"/>
        <v>0</v>
      </c>
      <c r="G1852" s="7">
        <f t="shared" si="329"/>
        <v>0</v>
      </c>
      <c r="H1852" s="7">
        <f t="shared" si="330"/>
        <v>0</v>
      </c>
      <c r="I1852" s="7">
        <f t="shared" si="331"/>
        <v>0</v>
      </c>
      <c r="J1852" s="7">
        <f t="shared" si="332"/>
        <v>0</v>
      </c>
      <c r="K1852" s="8" t="e">
        <f t="shared" si="333"/>
        <v>#N/A</v>
      </c>
      <c r="L1852" s="7" t="e">
        <f t="shared" si="334"/>
        <v>#N/A</v>
      </c>
      <c r="M1852" s="8" t="e">
        <f t="shared" si="322"/>
        <v>#N/A</v>
      </c>
      <c r="N1852" s="8" t="e">
        <f t="shared" si="323"/>
        <v>#N/A</v>
      </c>
    </row>
    <row r="1853" spans="1:14" ht="15.75" customHeight="1" x14ac:dyDescent="0.35">
      <c r="A1853" s="7">
        <f t="shared" si="324"/>
        <v>0</v>
      </c>
      <c r="B1853" s="7">
        <f t="shared" si="325"/>
        <v>0</v>
      </c>
      <c r="C1853" s="7">
        <f t="shared" si="326"/>
        <v>0</v>
      </c>
      <c r="D1853" s="7">
        <f t="shared" si="327"/>
        <v>0</v>
      </c>
      <c r="E1853" s="7" t="e">
        <f>IF('Report DCM'!$H1853="In-Stream Video","Rich Media display banner",IF('Report DCM'!$I1853&gt;'Report DCM'!$J1853,"Standard",VLOOKUP(CONCATENATE(bd_adtype,"_",bd_creativetype),tabela,2,FALSE)))</f>
        <v>#N/A</v>
      </c>
      <c r="F1853" s="7">
        <f t="shared" si="328"/>
        <v>0</v>
      </c>
      <c r="G1853" s="7">
        <f t="shared" si="329"/>
        <v>0</v>
      </c>
      <c r="H1853" s="7">
        <f t="shared" si="330"/>
        <v>0</v>
      </c>
      <c r="I1853" s="7">
        <f t="shared" si="331"/>
        <v>0</v>
      </c>
      <c r="J1853" s="7">
        <f t="shared" si="332"/>
        <v>0</v>
      </c>
      <c r="K1853" s="8" t="e">
        <f t="shared" si="333"/>
        <v>#N/A</v>
      </c>
      <c r="L1853" s="7" t="e">
        <f t="shared" si="334"/>
        <v>#N/A</v>
      </c>
      <c r="M1853" s="8" t="e">
        <f t="shared" si="322"/>
        <v>#N/A</v>
      </c>
      <c r="N1853" s="8" t="e">
        <f t="shared" si="323"/>
        <v>#N/A</v>
      </c>
    </row>
    <row r="1854" spans="1:14" ht="15.75" customHeight="1" x14ac:dyDescent="0.35">
      <c r="A1854" s="7">
        <f t="shared" si="324"/>
        <v>0</v>
      </c>
      <c r="B1854" s="7">
        <f t="shared" si="325"/>
        <v>0</v>
      </c>
      <c r="C1854" s="7">
        <f t="shared" si="326"/>
        <v>0</v>
      </c>
      <c r="D1854" s="7">
        <f t="shared" si="327"/>
        <v>0</v>
      </c>
      <c r="E1854" s="7" t="e">
        <f>IF('Report DCM'!$H1854="In-Stream Video","Rich Media display banner",IF('Report DCM'!$I1854&gt;'Report DCM'!$J1854,"Standard",VLOOKUP(CONCATENATE(bd_adtype,"_",bd_creativetype),tabela,2,FALSE)))</f>
        <v>#N/A</v>
      </c>
      <c r="F1854" s="7">
        <f t="shared" si="328"/>
        <v>0</v>
      </c>
      <c r="G1854" s="7">
        <f t="shared" si="329"/>
        <v>0</v>
      </c>
      <c r="H1854" s="7">
        <f t="shared" si="330"/>
        <v>0</v>
      </c>
      <c r="I1854" s="7">
        <f t="shared" si="331"/>
        <v>0</v>
      </c>
      <c r="J1854" s="7">
        <f t="shared" si="332"/>
        <v>0</v>
      </c>
      <c r="K1854" s="8" t="e">
        <f t="shared" si="333"/>
        <v>#N/A</v>
      </c>
      <c r="L1854" s="7" t="e">
        <f t="shared" si="334"/>
        <v>#N/A</v>
      </c>
      <c r="M1854" s="8" t="e">
        <f t="shared" si="322"/>
        <v>#N/A</v>
      </c>
      <c r="N1854" s="8" t="e">
        <f t="shared" si="323"/>
        <v>#N/A</v>
      </c>
    </row>
    <row r="1855" spans="1:14" ht="15.75" customHeight="1" x14ac:dyDescent="0.35">
      <c r="A1855" s="7">
        <f t="shared" si="324"/>
        <v>0</v>
      </c>
      <c r="B1855" s="7">
        <f t="shared" si="325"/>
        <v>0</v>
      </c>
      <c r="C1855" s="7">
        <f t="shared" si="326"/>
        <v>0</v>
      </c>
      <c r="D1855" s="7">
        <f t="shared" si="327"/>
        <v>0</v>
      </c>
      <c r="E1855" s="7" t="e">
        <f>IF('Report DCM'!$H1855="In-Stream Video","Rich Media display banner",IF('Report DCM'!$I1855&gt;'Report DCM'!$J1855,"Standard",VLOOKUP(CONCATENATE(bd_adtype,"_",bd_creativetype),tabela,2,FALSE)))</f>
        <v>#N/A</v>
      </c>
      <c r="F1855" s="7">
        <f t="shared" si="328"/>
        <v>0</v>
      </c>
      <c r="G1855" s="7">
        <f t="shared" si="329"/>
        <v>0</v>
      </c>
      <c r="H1855" s="7">
        <f t="shared" si="330"/>
        <v>0</v>
      </c>
      <c r="I1855" s="7">
        <f t="shared" si="331"/>
        <v>0</v>
      </c>
      <c r="J1855" s="7">
        <f t="shared" si="332"/>
        <v>0</v>
      </c>
      <c r="K1855" s="8" t="e">
        <f t="shared" si="333"/>
        <v>#N/A</v>
      </c>
      <c r="L1855" s="7" t="e">
        <f t="shared" si="334"/>
        <v>#N/A</v>
      </c>
      <c r="M1855" s="8" t="e">
        <f t="shared" si="322"/>
        <v>#N/A</v>
      </c>
      <c r="N1855" s="8" t="e">
        <f t="shared" si="323"/>
        <v>#N/A</v>
      </c>
    </row>
    <row r="1856" spans="1:14" ht="15.75" customHeight="1" x14ac:dyDescent="0.35">
      <c r="A1856" s="7">
        <f t="shared" si="324"/>
        <v>0</v>
      </c>
      <c r="B1856" s="7">
        <f t="shared" si="325"/>
        <v>0</v>
      </c>
      <c r="C1856" s="7">
        <f t="shared" si="326"/>
        <v>0</v>
      </c>
      <c r="D1856" s="7">
        <f t="shared" si="327"/>
        <v>0</v>
      </c>
      <c r="E1856" s="7" t="e">
        <f>IF('Report DCM'!$H1856="In-Stream Video","Rich Media display banner",IF('Report DCM'!$I1856&gt;'Report DCM'!$J1856,"Standard",VLOOKUP(CONCATENATE(bd_adtype,"_",bd_creativetype),tabela,2,FALSE)))</f>
        <v>#N/A</v>
      </c>
      <c r="F1856" s="7">
        <f t="shared" si="328"/>
        <v>0</v>
      </c>
      <c r="G1856" s="7">
        <f t="shared" si="329"/>
        <v>0</v>
      </c>
      <c r="H1856" s="7">
        <f t="shared" si="330"/>
        <v>0</v>
      </c>
      <c r="I1856" s="7">
        <f t="shared" si="331"/>
        <v>0</v>
      </c>
      <c r="J1856" s="7">
        <f t="shared" si="332"/>
        <v>0</v>
      </c>
      <c r="K1856" s="8" t="e">
        <f t="shared" si="333"/>
        <v>#N/A</v>
      </c>
      <c r="L1856" s="7" t="e">
        <f t="shared" si="334"/>
        <v>#N/A</v>
      </c>
      <c r="M1856" s="8" t="e">
        <f t="shared" si="322"/>
        <v>#N/A</v>
      </c>
      <c r="N1856" s="8" t="e">
        <f t="shared" si="323"/>
        <v>#N/A</v>
      </c>
    </row>
    <row r="1857" spans="1:14" ht="15.75" customHeight="1" x14ac:dyDescent="0.35">
      <c r="A1857" s="7">
        <f t="shared" si="324"/>
        <v>0</v>
      </c>
      <c r="B1857" s="7">
        <f t="shared" si="325"/>
        <v>0</v>
      </c>
      <c r="C1857" s="7">
        <f t="shared" si="326"/>
        <v>0</v>
      </c>
      <c r="D1857" s="7">
        <f t="shared" si="327"/>
        <v>0</v>
      </c>
      <c r="E1857" s="7" t="e">
        <f>IF('Report DCM'!$H1857="In-Stream Video","Rich Media display banner",IF('Report DCM'!$I1857&gt;'Report DCM'!$J1857,"Standard",VLOOKUP(CONCATENATE(bd_adtype,"_",bd_creativetype),tabela,2,FALSE)))</f>
        <v>#N/A</v>
      </c>
      <c r="F1857" s="7">
        <f t="shared" si="328"/>
        <v>0</v>
      </c>
      <c r="G1857" s="7">
        <f t="shared" si="329"/>
        <v>0</v>
      </c>
      <c r="H1857" s="7">
        <f t="shared" si="330"/>
        <v>0</v>
      </c>
      <c r="I1857" s="7">
        <f t="shared" si="331"/>
        <v>0</v>
      </c>
      <c r="J1857" s="7">
        <f t="shared" si="332"/>
        <v>0</v>
      </c>
      <c r="K1857" s="8" t="e">
        <f t="shared" si="333"/>
        <v>#N/A</v>
      </c>
      <c r="L1857" s="7" t="e">
        <f t="shared" si="334"/>
        <v>#N/A</v>
      </c>
      <c r="M1857" s="8" t="e">
        <f t="shared" si="322"/>
        <v>#N/A</v>
      </c>
      <c r="N1857" s="8" t="e">
        <f t="shared" si="323"/>
        <v>#N/A</v>
      </c>
    </row>
    <row r="1858" spans="1:14" ht="15.75" customHeight="1" x14ac:dyDescent="0.35">
      <c r="A1858" s="7">
        <f t="shared" ref="A1858:A1921" si="335">bd_campaign</f>
        <v>0</v>
      </c>
      <c r="B1858" s="7">
        <f t="shared" ref="B1858:B1921" si="336">bd_site</f>
        <v>0</v>
      </c>
      <c r="C1858" s="7">
        <f t="shared" ref="C1858:C1921" si="337">bd_placement</f>
        <v>0</v>
      </c>
      <c r="D1858" s="7">
        <f t="shared" ref="D1858:D1921" si="338">bd_placementID</f>
        <v>0</v>
      </c>
      <c r="E1858" s="7" t="e">
        <f>IF('Report DCM'!$H1858="In-Stream Video","Rich Media display banner",IF('Report DCM'!$I1858&gt;'Report DCM'!$J1858,"Standard",VLOOKUP(CONCATENATE(bd_adtype,"_",bd_creativetype),tabela,2,FALSE)))</f>
        <v>#N/A</v>
      </c>
      <c r="F1858" s="7">
        <f t="shared" ref="F1858:F1921" si="339">bd_ad</f>
        <v>0</v>
      </c>
      <c r="G1858" s="7">
        <f t="shared" ref="G1858:G1921" si="340">bd_adid</f>
        <v>0</v>
      </c>
      <c r="H1858" s="7">
        <f t="shared" ref="H1858:H1921" si="341">bd_creativetype</f>
        <v>0</v>
      </c>
      <c r="I1858" s="7">
        <f t="shared" ref="I1858:I1921" si="342">bd_impression</f>
        <v>0</v>
      </c>
      <c r="J1858" s="7">
        <f t="shared" ref="J1858:J1921" si="343">bd_clicks</f>
        <v>0</v>
      </c>
      <c r="K1858" s="8" t="e">
        <f t="shared" ref="K1858:K1921" si="344">VLOOKUP(E1858,tabela,2,FALSE)</f>
        <v>#N/A</v>
      </c>
      <c r="L1858" s="7" t="e">
        <f t="shared" ref="L1858:L1921" si="345">VLOOKUP(E1858,tabela,3,FALSE)</f>
        <v>#N/A</v>
      </c>
      <c r="M1858" s="8" t="e">
        <f t="shared" si="322"/>
        <v>#N/A</v>
      </c>
      <c r="N1858" s="8" t="e">
        <f t="shared" si="323"/>
        <v>#N/A</v>
      </c>
    </row>
    <row r="1859" spans="1:14" ht="15.75" customHeight="1" x14ac:dyDescent="0.35">
      <c r="A1859" s="7">
        <f t="shared" si="335"/>
        <v>0</v>
      </c>
      <c r="B1859" s="7">
        <f t="shared" si="336"/>
        <v>0</v>
      </c>
      <c r="C1859" s="7">
        <f t="shared" si="337"/>
        <v>0</v>
      </c>
      <c r="D1859" s="7">
        <f t="shared" si="338"/>
        <v>0</v>
      </c>
      <c r="E1859" s="7" t="e">
        <f>IF('Report DCM'!$H1859="In-Stream Video","Rich Media display banner",IF('Report DCM'!$I1859&gt;'Report DCM'!$J1859,"Standard",VLOOKUP(CONCATENATE(bd_adtype,"_",bd_creativetype),tabela,2,FALSE)))</f>
        <v>#N/A</v>
      </c>
      <c r="F1859" s="7">
        <f t="shared" si="339"/>
        <v>0</v>
      </c>
      <c r="G1859" s="7">
        <f t="shared" si="340"/>
        <v>0</v>
      </c>
      <c r="H1859" s="7">
        <f t="shared" si="341"/>
        <v>0</v>
      </c>
      <c r="I1859" s="7">
        <f t="shared" si="342"/>
        <v>0</v>
      </c>
      <c r="J1859" s="7">
        <f t="shared" si="343"/>
        <v>0</v>
      </c>
      <c r="K1859" s="8" t="e">
        <f t="shared" si="344"/>
        <v>#N/A</v>
      </c>
      <c r="L1859" s="7" t="e">
        <f t="shared" si="345"/>
        <v>#N/A</v>
      </c>
      <c r="M1859" s="8" t="e">
        <f t="shared" si="322"/>
        <v>#N/A</v>
      </c>
      <c r="N1859" s="8" t="e">
        <f t="shared" si="323"/>
        <v>#N/A</v>
      </c>
    </row>
    <row r="1860" spans="1:14" ht="15.75" customHeight="1" x14ac:dyDescent="0.35">
      <c r="A1860" s="7">
        <f t="shared" si="335"/>
        <v>0</v>
      </c>
      <c r="B1860" s="7">
        <f t="shared" si="336"/>
        <v>0</v>
      </c>
      <c r="C1860" s="7">
        <f t="shared" si="337"/>
        <v>0</v>
      </c>
      <c r="D1860" s="7">
        <f t="shared" si="338"/>
        <v>0</v>
      </c>
      <c r="E1860" s="7" t="e">
        <f>IF('Report DCM'!$H1860="In-Stream Video","Rich Media display banner",IF('Report DCM'!$I1860&gt;'Report DCM'!$J1860,"Standard",VLOOKUP(CONCATENATE(bd_adtype,"_",bd_creativetype),tabela,2,FALSE)))</f>
        <v>#N/A</v>
      </c>
      <c r="F1860" s="7">
        <f t="shared" si="339"/>
        <v>0</v>
      </c>
      <c r="G1860" s="7">
        <f t="shared" si="340"/>
        <v>0</v>
      </c>
      <c r="H1860" s="7">
        <f t="shared" si="341"/>
        <v>0</v>
      </c>
      <c r="I1860" s="7">
        <f t="shared" si="342"/>
        <v>0</v>
      </c>
      <c r="J1860" s="7">
        <f t="shared" si="343"/>
        <v>0</v>
      </c>
      <c r="K1860" s="8" t="e">
        <f t="shared" si="344"/>
        <v>#N/A</v>
      </c>
      <c r="L1860" s="7" t="e">
        <f t="shared" si="345"/>
        <v>#N/A</v>
      </c>
      <c r="M1860" s="8" t="e">
        <f t="shared" si="322"/>
        <v>#N/A</v>
      </c>
      <c r="N1860" s="8" t="e">
        <f t="shared" si="323"/>
        <v>#N/A</v>
      </c>
    </row>
    <row r="1861" spans="1:14" ht="15.75" customHeight="1" x14ac:dyDescent="0.35">
      <c r="A1861" s="7">
        <f t="shared" si="335"/>
        <v>0</v>
      </c>
      <c r="B1861" s="7">
        <f t="shared" si="336"/>
        <v>0</v>
      </c>
      <c r="C1861" s="7">
        <f t="shared" si="337"/>
        <v>0</v>
      </c>
      <c r="D1861" s="7">
        <f t="shared" si="338"/>
        <v>0</v>
      </c>
      <c r="E1861" s="7" t="e">
        <f>IF('Report DCM'!$H1861="In-Stream Video","Rich Media display banner",IF('Report DCM'!$I1861&gt;'Report DCM'!$J1861,"Standard",VLOOKUP(CONCATENATE(bd_adtype,"_",bd_creativetype),tabela,2,FALSE)))</f>
        <v>#N/A</v>
      </c>
      <c r="F1861" s="7">
        <f t="shared" si="339"/>
        <v>0</v>
      </c>
      <c r="G1861" s="7">
        <f t="shared" si="340"/>
        <v>0</v>
      </c>
      <c r="H1861" s="7">
        <f t="shared" si="341"/>
        <v>0</v>
      </c>
      <c r="I1861" s="7">
        <f t="shared" si="342"/>
        <v>0</v>
      </c>
      <c r="J1861" s="7">
        <f t="shared" si="343"/>
        <v>0</v>
      </c>
      <c r="K1861" s="8" t="e">
        <f t="shared" si="344"/>
        <v>#N/A</v>
      </c>
      <c r="L1861" s="7" t="e">
        <f t="shared" si="345"/>
        <v>#N/A</v>
      </c>
      <c r="M1861" s="8" t="e">
        <f t="shared" si="322"/>
        <v>#N/A</v>
      </c>
      <c r="N1861" s="8" t="e">
        <f t="shared" si="323"/>
        <v>#N/A</v>
      </c>
    </row>
    <row r="1862" spans="1:14" ht="15.75" customHeight="1" x14ac:dyDescent="0.35">
      <c r="A1862" s="7">
        <f t="shared" si="335"/>
        <v>0</v>
      </c>
      <c r="B1862" s="7">
        <f t="shared" si="336"/>
        <v>0</v>
      </c>
      <c r="C1862" s="7">
        <f t="shared" si="337"/>
        <v>0</v>
      </c>
      <c r="D1862" s="7">
        <f t="shared" si="338"/>
        <v>0</v>
      </c>
      <c r="E1862" s="7" t="e">
        <f>IF('Report DCM'!$H1862="In-Stream Video","Rich Media display banner",IF('Report DCM'!$I1862&gt;'Report DCM'!$J1862,"Standard",VLOOKUP(CONCATENATE(bd_adtype,"_",bd_creativetype),tabela,2,FALSE)))</f>
        <v>#N/A</v>
      </c>
      <c r="F1862" s="7">
        <f t="shared" si="339"/>
        <v>0</v>
      </c>
      <c r="G1862" s="7">
        <f t="shared" si="340"/>
        <v>0</v>
      </c>
      <c r="H1862" s="7">
        <f t="shared" si="341"/>
        <v>0</v>
      </c>
      <c r="I1862" s="7">
        <f t="shared" si="342"/>
        <v>0</v>
      </c>
      <c r="J1862" s="7">
        <f t="shared" si="343"/>
        <v>0</v>
      </c>
      <c r="K1862" s="8" t="e">
        <f t="shared" si="344"/>
        <v>#N/A</v>
      </c>
      <c r="L1862" s="7" t="e">
        <f t="shared" si="345"/>
        <v>#N/A</v>
      </c>
      <c r="M1862" s="8" t="e">
        <f t="shared" si="322"/>
        <v>#N/A</v>
      </c>
      <c r="N1862" s="8" t="e">
        <f t="shared" si="323"/>
        <v>#N/A</v>
      </c>
    </row>
    <row r="1863" spans="1:14" ht="15.75" customHeight="1" x14ac:dyDescent="0.35">
      <c r="A1863" s="7">
        <f t="shared" si="335"/>
        <v>0</v>
      </c>
      <c r="B1863" s="7">
        <f t="shared" si="336"/>
        <v>0</v>
      </c>
      <c r="C1863" s="7">
        <f t="shared" si="337"/>
        <v>0</v>
      </c>
      <c r="D1863" s="7">
        <f t="shared" si="338"/>
        <v>0</v>
      </c>
      <c r="E1863" s="7" t="e">
        <f>IF('Report DCM'!$H1863="In-Stream Video","Rich Media display banner",IF('Report DCM'!$I1863&gt;'Report DCM'!$J1863,"Standard",VLOOKUP(CONCATENATE(bd_adtype,"_",bd_creativetype),tabela,2,FALSE)))</f>
        <v>#N/A</v>
      </c>
      <c r="F1863" s="7">
        <f t="shared" si="339"/>
        <v>0</v>
      </c>
      <c r="G1863" s="7">
        <f t="shared" si="340"/>
        <v>0</v>
      </c>
      <c r="H1863" s="7">
        <f t="shared" si="341"/>
        <v>0</v>
      </c>
      <c r="I1863" s="7">
        <f t="shared" si="342"/>
        <v>0</v>
      </c>
      <c r="J1863" s="7">
        <f t="shared" si="343"/>
        <v>0</v>
      </c>
      <c r="K1863" s="8" t="e">
        <f t="shared" si="344"/>
        <v>#N/A</v>
      </c>
      <c r="L1863" s="7" t="e">
        <f t="shared" si="345"/>
        <v>#N/A</v>
      </c>
      <c r="M1863" s="8" t="e">
        <f t="shared" si="322"/>
        <v>#N/A</v>
      </c>
      <c r="N1863" s="8" t="e">
        <f t="shared" si="323"/>
        <v>#N/A</v>
      </c>
    </row>
    <row r="1864" spans="1:14" ht="15.75" customHeight="1" x14ac:dyDescent="0.35">
      <c r="A1864" s="7">
        <f t="shared" si="335"/>
        <v>0</v>
      </c>
      <c r="B1864" s="7">
        <f t="shared" si="336"/>
        <v>0</v>
      </c>
      <c r="C1864" s="7">
        <f t="shared" si="337"/>
        <v>0</v>
      </c>
      <c r="D1864" s="7">
        <f t="shared" si="338"/>
        <v>0</v>
      </c>
      <c r="E1864" s="7" t="e">
        <f>IF('Report DCM'!$H1864="In-Stream Video","Rich Media display banner",IF('Report DCM'!$I1864&gt;'Report DCM'!$J1864,"Standard",VLOOKUP(CONCATENATE(bd_adtype,"_",bd_creativetype),tabela,2,FALSE)))</f>
        <v>#N/A</v>
      </c>
      <c r="F1864" s="7">
        <f t="shared" si="339"/>
        <v>0</v>
      </c>
      <c r="G1864" s="7">
        <f t="shared" si="340"/>
        <v>0</v>
      </c>
      <c r="H1864" s="7">
        <f t="shared" si="341"/>
        <v>0</v>
      </c>
      <c r="I1864" s="7">
        <f t="shared" si="342"/>
        <v>0</v>
      </c>
      <c r="J1864" s="7">
        <f t="shared" si="343"/>
        <v>0</v>
      </c>
      <c r="K1864" s="8" t="e">
        <f t="shared" si="344"/>
        <v>#N/A</v>
      </c>
      <c r="L1864" s="7" t="e">
        <f t="shared" si="345"/>
        <v>#N/A</v>
      </c>
      <c r="M1864" s="8" t="e">
        <f t="shared" si="322"/>
        <v>#N/A</v>
      </c>
      <c r="N1864" s="8" t="e">
        <f t="shared" si="323"/>
        <v>#N/A</v>
      </c>
    </row>
    <row r="1865" spans="1:14" ht="15.75" customHeight="1" x14ac:dyDescent="0.35">
      <c r="A1865" s="7">
        <f t="shared" si="335"/>
        <v>0</v>
      </c>
      <c r="B1865" s="7">
        <f t="shared" si="336"/>
        <v>0</v>
      </c>
      <c r="C1865" s="7">
        <f t="shared" si="337"/>
        <v>0</v>
      </c>
      <c r="D1865" s="7">
        <f t="shared" si="338"/>
        <v>0</v>
      </c>
      <c r="E1865" s="7" t="e">
        <f>IF('Report DCM'!$H1865="In-Stream Video","Rich Media display banner",IF('Report DCM'!$I1865&gt;'Report DCM'!$J1865,"Standard",VLOOKUP(CONCATENATE(bd_adtype,"_",bd_creativetype),tabela,2,FALSE)))</f>
        <v>#N/A</v>
      </c>
      <c r="F1865" s="7">
        <f t="shared" si="339"/>
        <v>0</v>
      </c>
      <c r="G1865" s="7">
        <f t="shared" si="340"/>
        <v>0</v>
      </c>
      <c r="H1865" s="7">
        <f t="shared" si="341"/>
        <v>0</v>
      </c>
      <c r="I1865" s="7">
        <f t="shared" si="342"/>
        <v>0</v>
      </c>
      <c r="J1865" s="7">
        <f t="shared" si="343"/>
        <v>0</v>
      </c>
      <c r="K1865" s="8" t="e">
        <f t="shared" si="344"/>
        <v>#N/A</v>
      </c>
      <c r="L1865" s="7" t="e">
        <f t="shared" si="345"/>
        <v>#N/A</v>
      </c>
      <c r="M1865" s="8" t="e">
        <f t="shared" si="322"/>
        <v>#N/A</v>
      </c>
      <c r="N1865" s="8" t="e">
        <f t="shared" si="323"/>
        <v>#N/A</v>
      </c>
    </row>
    <row r="1866" spans="1:14" ht="15.75" customHeight="1" x14ac:dyDescent="0.35">
      <c r="A1866" s="7">
        <f t="shared" si="335"/>
        <v>0</v>
      </c>
      <c r="B1866" s="7">
        <f t="shared" si="336"/>
        <v>0</v>
      </c>
      <c r="C1866" s="7">
        <f t="shared" si="337"/>
        <v>0</v>
      </c>
      <c r="D1866" s="7">
        <f t="shared" si="338"/>
        <v>0</v>
      </c>
      <c r="E1866" s="7" t="e">
        <f>IF('Report DCM'!$H1866="In-Stream Video","Rich Media display banner",IF('Report DCM'!$I1866&gt;'Report DCM'!$J1866,"Standard",VLOOKUP(CONCATENATE(bd_adtype,"_",bd_creativetype),tabela,2,FALSE)))</f>
        <v>#N/A</v>
      </c>
      <c r="F1866" s="7">
        <f t="shared" si="339"/>
        <v>0</v>
      </c>
      <c r="G1866" s="7">
        <f t="shared" si="340"/>
        <v>0</v>
      </c>
      <c r="H1866" s="7">
        <f t="shared" si="341"/>
        <v>0</v>
      </c>
      <c r="I1866" s="7">
        <f t="shared" si="342"/>
        <v>0</v>
      </c>
      <c r="J1866" s="7">
        <f t="shared" si="343"/>
        <v>0</v>
      </c>
      <c r="K1866" s="8" t="e">
        <f t="shared" si="344"/>
        <v>#N/A</v>
      </c>
      <c r="L1866" s="7" t="e">
        <f t="shared" si="345"/>
        <v>#N/A</v>
      </c>
      <c r="M1866" s="8" t="e">
        <f t="shared" si="322"/>
        <v>#N/A</v>
      </c>
      <c r="N1866" s="8" t="e">
        <f t="shared" si="323"/>
        <v>#N/A</v>
      </c>
    </row>
    <row r="1867" spans="1:14" ht="15.75" customHeight="1" x14ac:dyDescent="0.35">
      <c r="A1867" s="7">
        <f t="shared" si="335"/>
        <v>0</v>
      </c>
      <c r="B1867" s="7">
        <f t="shared" si="336"/>
        <v>0</v>
      </c>
      <c r="C1867" s="7">
        <f t="shared" si="337"/>
        <v>0</v>
      </c>
      <c r="D1867" s="7">
        <f t="shared" si="338"/>
        <v>0</v>
      </c>
      <c r="E1867" s="7" t="e">
        <f>IF('Report DCM'!$H1867="In-Stream Video","Rich Media display banner",IF('Report DCM'!$I1867&gt;'Report DCM'!$J1867,"Standard",VLOOKUP(CONCATENATE(bd_adtype,"_",bd_creativetype),tabela,2,FALSE)))</f>
        <v>#N/A</v>
      </c>
      <c r="F1867" s="7">
        <f t="shared" si="339"/>
        <v>0</v>
      </c>
      <c r="G1867" s="7">
        <f t="shared" si="340"/>
        <v>0</v>
      </c>
      <c r="H1867" s="7">
        <f t="shared" si="341"/>
        <v>0</v>
      </c>
      <c r="I1867" s="7">
        <f t="shared" si="342"/>
        <v>0</v>
      </c>
      <c r="J1867" s="7">
        <f t="shared" si="343"/>
        <v>0</v>
      </c>
      <c r="K1867" s="8" t="e">
        <f t="shared" si="344"/>
        <v>#N/A</v>
      </c>
      <c r="L1867" s="7" t="e">
        <f t="shared" si="345"/>
        <v>#N/A</v>
      </c>
      <c r="M1867" s="8" t="e">
        <f t="shared" si="322"/>
        <v>#N/A</v>
      </c>
      <c r="N1867" s="8" t="e">
        <f t="shared" si="323"/>
        <v>#N/A</v>
      </c>
    </row>
    <row r="1868" spans="1:14" ht="15.75" customHeight="1" x14ac:dyDescent="0.35">
      <c r="A1868" s="7">
        <f t="shared" si="335"/>
        <v>0</v>
      </c>
      <c r="B1868" s="7">
        <f t="shared" si="336"/>
        <v>0</v>
      </c>
      <c r="C1868" s="7">
        <f t="shared" si="337"/>
        <v>0</v>
      </c>
      <c r="D1868" s="7">
        <f t="shared" si="338"/>
        <v>0</v>
      </c>
      <c r="E1868" s="7" t="e">
        <f>IF('Report DCM'!$H1868="In-Stream Video","Rich Media display banner",IF('Report DCM'!$I1868&gt;'Report DCM'!$J1868,"Standard",VLOOKUP(CONCATENATE(bd_adtype,"_",bd_creativetype),tabela,2,FALSE)))</f>
        <v>#N/A</v>
      </c>
      <c r="F1868" s="7">
        <f t="shared" si="339"/>
        <v>0</v>
      </c>
      <c r="G1868" s="7">
        <f t="shared" si="340"/>
        <v>0</v>
      </c>
      <c r="H1868" s="7">
        <f t="shared" si="341"/>
        <v>0</v>
      </c>
      <c r="I1868" s="7">
        <f t="shared" si="342"/>
        <v>0</v>
      </c>
      <c r="J1868" s="7">
        <f t="shared" si="343"/>
        <v>0</v>
      </c>
      <c r="K1868" s="8" t="e">
        <f t="shared" si="344"/>
        <v>#N/A</v>
      </c>
      <c r="L1868" s="7" t="e">
        <f t="shared" si="345"/>
        <v>#N/A</v>
      </c>
      <c r="M1868" s="8" t="e">
        <f t="shared" si="322"/>
        <v>#N/A</v>
      </c>
      <c r="N1868" s="8" t="e">
        <f t="shared" si="323"/>
        <v>#N/A</v>
      </c>
    </row>
    <row r="1869" spans="1:14" ht="15.75" customHeight="1" x14ac:dyDescent="0.35">
      <c r="A1869" s="7">
        <f t="shared" si="335"/>
        <v>0</v>
      </c>
      <c r="B1869" s="7">
        <f t="shared" si="336"/>
        <v>0</v>
      </c>
      <c r="C1869" s="7">
        <f t="shared" si="337"/>
        <v>0</v>
      </c>
      <c r="D1869" s="7">
        <f t="shared" si="338"/>
        <v>0</v>
      </c>
      <c r="E1869" s="7" t="e">
        <f>IF('Report DCM'!$H1869="In-Stream Video","Rich Media display banner",IF('Report DCM'!$I1869&gt;'Report DCM'!$J1869,"Standard",VLOOKUP(CONCATENATE(bd_adtype,"_",bd_creativetype),tabela,2,FALSE)))</f>
        <v>#N/A</v>
      </c>
      <c r="F1869" s="7">
        <f t="shared" si="339"/>
        <v>0</v>
      </c>
      <c r="G1869" s="7">
        <f t="shared" si="340"/>
        <v>0</v>
      </c>
      <c r="H1869" s="7">
        <f t="shared" si="341"/>
        <v>0</v>
      </c>
      <c r="I1869" s="7">
        <f t="shared" si="342"/>
        <v>0</v>
      </c>
      <c r="J1869" s="7">
        <f t="shared" si="343"/>
        <v>0</v>
      </c>
      <c r="K1869" s="8" t="e">
        <f t="shared" si="344"/>
        <v>#N/A</v>
      </c>
      <c r="L1869" s="7" t="e">
        <f t="shared" si="345"/>
        <v>#N/A</v>
      </c>
      <c r="M1869" s="8" t="e">
        <f t="shared" si="322"/>
        <v>#N/A</v>
      </c>
      <c r="N1869" s="8" t="e">
        <f t="shared" si="323"/>
        <v>#N/A</v>
      </c>
    </row>
    <row r="1870" spans="1:14" ht="15.75" customHeight="1" x14ac:dyDescent="0.35">
      <c r="A1870" s="7">
        <f t="shared" si="335"/>
        <v>0</v>
      </c>
      <c r="B1870" s="7">
        <f t="shared" si="336"/>
        <v>0</v>
      </c>
      <c r="C1870" s="7">
        <f t="shared" si="337"/>
        <v>0</v>
      </c>
      <c r="D1870" s="7">
        <f t="shared" si="338"/>
        <v>0</v>
      </c>
      <c r="E1870" s="7" t="e">
        <f>IF('Report DCM'!$H1870="In-Stream Video","Rich Media display banner",IF('Report DCM'!$I1870&gt;'Report DCM'!$J1870,"Standard",VLOOKUP(CONCATENATE(bd_adtype,"_",bd_creativetype),tabela,2,FALSE)))</f>
        <v>#N/A</v>
      </c>
      <c r="F1870" s="7">
        <f t="shared" si="339"/>
        <v>0</v>
      </c>
      <c r="G1870" s="7">
        <f t="shared" si="340"/>
        <v>0</v>
      </c>
      <c r="H1870" s="7">
        <f t="shared" si="341"/>
        <v>0</v>
      </c>
      <c r="I1870" s="7">
        <f t="shared" si="342"/>
        <v>0</v>
      </c>
      <c r="J1870" s="7">
        <f t="shared" si="343"/>
        <v>0</v>
      </c>
      <c r="K1870" s="8" t="e">
        <f t="shared" si="344"/>
        <v>#N/A</v>
      </c>
      <c r="L1870" s="7" t="e">
        <f t="shared" si="345"/>
        <v>#N/A</v>
      </c>
      <c r="M1870" s="8" t="e">
        <f t="shared" si="322"/>
        <v>#N/A</v>
      </c>
      <c r="N1870" s="8" t="e">
        <f t="shared" si="323"/>
        <v>#N/A</v>
      </c>
    </row>
    <row r="1871" spans="1:14" ht="15.75" customHeight="1" x14ac:dyDescent="0.35">
      <c r="A1871" s="7">
        <f t="shared" si="335"/>
        <v>0</v>
      </c>
      <c r="B1871" s="7">
        <f t="shared" si="336"/>
        <v>0</v>
      </c>
      <c r="C1871" s="7">
        <f t="shared" si="337"/>
        <v>0</v>
      </c>
      <c r="D1871" s="7">
        <f t="shared" si="338"/>
        <v>0</v>
      </c>
      <c r="E1871" s="7" t="e">
        <f>IF('Report DCM'!$H1871="In-Stream Video","Rich Media display banner",IF('Report DCM'!$I1871&gt;'Report DCM'!$J1871,"Standard",VLOOKUP(CONCATENATE(bd_adtype,"_",bd_creativetype),tabela,2,FALSE)))</f>
        <v>#N/A</v>
      </c>
      <c r="F1871" s="7">
        <f t="shared" si="339"/>
        <v>0</v>
      </c>
      <c r="G1871" s="7">
        <f t="shared" si="340"/>
        <v>0</v>
      </c>
      <c r="H1871" s="7">
        <f t="shared" si="341"/>
        <v>0</v>
      </c>
      <c r="I1871" s="7">
        <f t="shared" si="342"/>
        <v>0</v>
      </c>
      <c r="J1871" s="7">
        <f t="shared" si="343"/>
        <v>0</v>
      </c>
      <c r="K1871" s="8" t="e">
        <f t="shared" si="344"/>
        <v>#N/A</v>
      </c>
      <c r="L1871" s="7" t="e">
        <f t="shared" si="345"/>
        <v>#N/A</v>
      </c>
      <c r="M1871" s="8" t="e">
        <f t="shared" si="322"/>
        <v>#N/A</v>
      </c>
      <c r="N1871" s="8" t="e">
        <f t="shared" si="323"/>
        <v>#N/A</v>
      </c>
    </row>
    <row r="1872" spans="1:14" ht="15.75" customHeight="1" x14ac:dyDescent="0.35">
      <c r="A1872" s="7">
        <f t="shared" si="335"/>
        <v>0</v>
      </c>
      <c r="B1872" s="7">
        <f t="shared" si="336"/>
        <v>0</v>
      </c>
      <c r="C1872" s="7">
        <f t="shared" si="337"/>
        <v>0</v>
      </c>
      <c r="D1872" s="7">
        <f t="shared" si="338"/>
        <v>0</v>
      </c>
      <c r="E1872" s="7" t="e">
        <f>IF('Report DCM'!$H1872="In-Stream Video","Rich Media display banner",IF('Report DCM'!$I1872&gt;'Report DCM'!$J1872,"Standard",VLOOKUP(CONCATENATE(bd_adtype,"_",bd_creativetype),tabela,2,FALSE)))</f>
        <v>#N/A</v>
      </c>
      <c r="F1872" s="7">
        <f t="shared" si="339"/>
        <v>0</v>
      </c>
      <c r="G1872" s="7">
        <f t="shared" si="340"/>
        <v>0</v>
      </c>
      <c r="H1872" s="7">
        <f t="shared" si="341"/>
        <v>0</v>
      </c>
      <c r="I1872" s="7">
        <f t="shared" si="342"/>
        <v>0</v>
      </c>
      <c r="J1872" s="7">
        <f t="shared" si="343"/>
        <v>0</v>
      </c>
      <c r="K1872" s="8" t="e">
        <f t="shared" si="344"/>
        <v>#N/A</v>
      </c>
      <c r="L1872" s="7" t="e">
        <f t="shared" si="345"/>
        <v>#N/A</v>
      </c>
      <c r="M1872" s="8" t="e">
        <f t="shared" si="322"/>
        <v>#N/A</v>
      </c>
      <c r="N1872" s="8" t="e">
        <f t="shared" si="323"/>
        <v>#N/A</v>
      </c>
    </row>
    <row r="1873" spans="1:14" ht="15.75" customHeight="1" x14ac:dyDescent="0.35">
      <c r="A1873" s="7">
        <f t="shared" si="335"/>
        <v>0</v>
      </c>
      <c r="B1873" s="7">
        <f t="shared" si="336"/>
        <v>0</v>
      </c>
      <c r="C1873" s="7">
        <f t="shared" si="337"/>
        <v>0</v>
      </c>
      <c r="D1873" s="7">
        <f t="shared" si="338"/>
        <v>0</v>
      </c>
      <c r="E1873" s="7" t="e">
        <f>IF('Report DCM'!$H1873="In-Stream Video","Rich Media display banner",IF('Report DCM'!$I1873&gt;'Report DCM'!$J1873,"Standard",VLOOKUP(CONCATENATE(bd_adtype,"_",bd_creativetype),tabela,2,FALSE)))</f>
        <v>#N/A</v>
      </c>
      <c r="F1873" s="7">
        <f t="shared" si="339"/>
        <v>0</v>
      </c>
      <c r="G1873" s="7">
        <f t="shared" si="340"/>
        <v>0</v>
      </c>
      <c r="H1873" s="7">
        <f t="shared" si="341"/>
        <v>0</v>
      </c>
      <c r="I1873" s="7">
        <f t="shared" si="342"/>
        <v>0</v>
      </c>
      <c r="J1873" s="7">
        <f t="shared" si="343"/>
        <v>0</v>
      </c>
      <c r="K1873" s="8" t="e">
        <f t="shared" si="344"/>
        <v>#N/A</v>
      </c>
      <c r="L1873" s="7" t="e">
        <f t="shared" si="345"/>
        <v>#N/A</v>
      </c>
      <c r="M1873" s="8" t="e">
        <f t="shared" si="322"/>
        <v>#N/A</v>
      </c>
      <c r="N1873" s="8" t="e">
        <f t="shared" si="323"/>
        <v>#N/A</v>
      </c>
    </row>
    <row r="1874" spans="1:14" ht="15.75" customHeight="1" x14ac:dyDescent="0.35">
      <c r="A1874" s="7">
        <f t="shared" si="335"/>
        <v>0</v>
      </c>
      <c r="B1874" s="7">
        <f t="shared" si="336"/>
        <v>0</v>
      </c>
      <c r="C1874" s="7">
        <f t="shared" si="337"/>
        <v>0</v>
      </c>
      <c r="D1874" s="7">
        <f t="shared" si="338"/>
        <v>0</v>
      </c>
      <c r="E1874" s="7" t="e">
        <f>IF('Report DCM'!$H1874="In-Stream Video","Rich Media display banner",IF('Report DCM'!$I1874&gt;'Report DCM'!$J1874,"Standard",VLOOKUP(CONCATENATE(bd_adtype,"_",bd_creativetype),tabela,2,FALSE)))</f>
        <v>#N/A</v>
      </c>
      <c r="F1874" s="7">
        <f t="shared" si="339"/>
        <v>0</v>
      </c>
      <c r="G1874" s="7">
        <f t="shared" si="340"/>
        <v>0</v>
      </c>
      <c r="H1874" s="7">
        <f t="shared" si="341"/>
        <v>0</v>
      </c>
      <c r="I1874" s="7">
        <f t="shared" si="342"/>
        <v>0</v>
      </c>
      <c r="J1874" s="7">
        <f t="shared" si="343"/>
        <v>0</v>
      </c>
      <c r="K1874" s="8" t="e">
        <f t="shared" si="344"/>
        <v>#N/A</v>
      </c>
      <c r="L1874" s="7" t="e">
        <f t="shared" si="345"/>
        <v>#N/A</v>
      </c>
      <c r="M1874" s="8" t="e">
        <f t="shared" si="322"/>
        <v>#N/A</v>
      </c>
      <c r="N1874" s="8" t="e">
        <f t="shared" si="323"/>
        <v>#N/A</v>
      </c>
    </row>
    <row r="1875" spans="1:14" ht="15.75" customHeight="1" x14ac:dyDescent="0.35">
      <c r="A1875" s="7">
        <f t="shared" si="335"/>
        <v>0</v>
      </c>
      <c r="B1875" s="7">
        <f t="shared" si="336"/>
        <v>0</v>
      </c>
      <c r="C1875" s="7">
        <f t="shared" si="337"/>
        <v>0</v>
      </c>
      <c r="D1875" s="7">
        <f t="shared" si="338"/>
        <v>0</v>
      </c>
      <c r="E1875" s="7" t="e">
        <f>IF('Report DCM'!$H1875="In-Stream Video","Rich Media display banner",IF('Report DCM'!$I1875&gt;'Report DCM'!$J1875,"Standard",VLOOKUP(CONCATENATE(bd_adtype,"_",bd_creativetype),tabela,2,FALSE)))</f>
        <v>#N/A</v>
      </c>
      <c r="F1875" s="7">
        <f t="shared" si="339"/>
        <v>0</v>
      </c>
      <c r="G1875" s="7">
        <f t="shared" si="340"/>
        <v>0</v>
      </c>
      <c r="H1875" s="7">
        <f t="shared" si="341"/>
        <v>0</v>
      </c>
      <c r="I1875" s="7">
        <f t="shared" si="342"/>
        <v>0</v>
      </c>
      <c r="J1875" s="7">
        <f t="shared" si="343"/>
        <v>0</v>
      </c>
      <c r="K1875" s="8" t="e">
        <f t="shared" si="344"/>
        <v>#N/A</v>
      </c>
      <c r="L1875" s="7" t="e">
        <f t="shared" si="345"/>
        <v>#N/A</v>
      </c>
      <c r="M1875" s="8" t="e">
        <f t="shared" si="322"/>
        <v>#N/A</v>
      </c>
      <c r="N1875" s="8" t="e">
        <f t="shared" si="323"/>
        <v>#N/A</v>
      </c>
    </row>
    <row r="1876" spans="1:14" ht="15.75" customHeight="1" x14ac:dyDescent="0.35">
      <c r="A1876" s="7">
        <f t="shared" si="335"/>
        <v>0</v>
      </c>
      <c r="B1876" s="7">
        <f t="shared" si="336"/>
        <v>0</v>
      </c>
      <c r="C1876" s="7">
        <f t="shared" si="337"/>
        <v>0</v>
      </c>
      <c r="D1876" s="7">
        <f t="shared" si="338"/>
        <v>0</v>
      </c>
      <c r="E1876" s="7" t="e">
        <f>IF('Report DCM'!$H1876="In-Stream Video","Rich Media display banner",IF('Report DCM'!$I1876&gt;'Report DCM'!$J1876,"Standard",VLOOKUP(CONCATENATE(bd_adtype,"_",bd_creativetype),tabela,2,FALSE)))</f>
        <v>#N/A</v>
      </c>
      <c r="F1876" s="7">
        <f t="shared" si="339"/>
        <v>0</v>
      </c>
      <c r="G1876" s="7">
        <f t="shared" si="340"/>
        <v>0</v>
      </c>
      <c r="H1876" s="7">
        <f t="shared" si="341"/>
        <v>0</v>
      </c>
      <c r="I1876" s="7">
        <f t="shared" si="342"/>
        <v>0</v>
      </c>
      <c r="J1876" s="7">
        <f t="shared" si="343"/>
        <v>0</v>
      </c>
      <c r="K1876" s="8" t="e">
        <f t="shared" si="344"/>
        <v>#N/A</v>
      </c>
      <c r="L1876" s="7" t="e">
        <f t="shared" si="345"/>
        <v>#N/A</v>
      </c>
      <c r="M1876" s="8" t="e">
        <f t="shared" si="322"/>
        <v>#N/A</v>
      </c>
      <c r="N1876" s="8" t="e">
        <f t="shared" si="323"/>
        <v>#N/A</v>
      </c>
    </row>
    <row r="1877" spans="1:14" ht="15.75" customHeight="1" x14ac:dyDescent="0.35">
      <c r="A1877" s="7">
        <f t="shared" si="335"/>
        <v>0</v>
      </c>
      <c r="B1877" s="7">
        <f t="shared" si="336"/>
        <v>0</v>
      </c>
      <c r="C1877" s="7">
        <f t="shared" si="337"/>
        <v>0</v>
      </c>
      <c r="D1877" s="7">
        <f t="shared" si="338"/>
        <v>0</v>
      </c>
      <c r="E1877" s="7" t="e">
        <f>IF('Report DCM'!$H1877="In-Stream Video","Rich Media display banner",IF('Report DCM'!$I1877&gt;'Report DCM'!$J1877,"Standard",VLOOKUP(CONCATENATE(bd_adtype,"_",bd_creativetype),tabela,2,FALSE)))</f>
        <v>#N/A</v>
      </c>
      <c r="F1877" s="7">
        <f t="shared" si="339"/>
        <v>0</v>
      </c>
      <c r="G1877" s="7">
        <f t="shared" si="340"/>
        <v>0</v>
      </c>
      <c r="H1877" s="7">
        <f t="shared" si="341"/>
        <v>0</v>
      </c>
      <c r="I1877" s="7">
        <f t="shared" si="342"/>
        <v>0</v>
      </c>
      <c r="J1877" s="7">
        <f t="shared" si="343"/>
        <v>0</v>
      </c>
      <c r="K1877" s="8" t="e">
        <f t="shared" si="344"/>
        <v>#N/A</v>
      </c>
      <c r="L1877" s="7" t="e">
        <f t="shared" si="345"/>
        <v>#N/A</v>
      </c>
      <c r="M1877" s="8" t="e">
        <f t="shared" si="322"/>
        <v>#N/A</v>
      </c>
      <c r="N1877" s="8" t="e">
        <f t="shared" si="323"/>
        <v>#N/A</v>
      </c>
    </row>
    <row r="1878" spans="1:14" ht="15.75" customHeight="1" x14ac:dyDescent="0.35">
      <c r="A1878" s="7">
        <f t="shared" si="335"/>
        <v>0</v>
      </c>
      <c r="B1878" s="7">
        <f t="shared" si="336"/>
        <v>0</v>
      </c>
      <c r="C1878" s="7">
        <f t="shared" si="337"/>
        <v>0</v>
      </c>
      <c r="D1878" s="7">
        <f t="shared" si="338"/>
        <v>0</v>
      </c>
      <c r="E1878" s="7" t="e">
        <f>IF('Report DCM'!$H1878="In-Stream Video","Rich Media display banner",IF('Report DCM'!$I1878&gt;'Report DCM'!$J1878,"Standard",VLOOKUP(CONCATENATE(bd_adtype,"_",bd_creativetype),tabela,2,FALSE)))</f>
        <v>#N/A</v>
      </c>
      <c r="F1878" s="7">
        <f t="shared" si="339"/>
        <v>0</v>
      </c>
      <c r="G1878" s="7">
        <f t="shared" si="340"/>
        <v>0</v>
      </c>
      <c r="H1878" s="7">
        <f t="shared" si="341"/>
        <v>0</v>
      </c>
      <c r="I1878" s="7">
        <f t="shared" si="342"/>
        <v>0</v>
      </c>
      <c r="J1878" s="7">
        <f t="shared" si="343"/>
        <v>0</v>
      </c>
      <c r="K1878" s="8" t="e">
        <f t="shared" si="344"/>
        <v>#N/A</v>
      </c>
      <c r="L1878" s="7" t="e">
        <f t="shared" si="345"/>
        <v>#N/A</v>
      </c>
      <c r="M1878" s="8" t="e">
        <f t="shared" si="322"/>
        <v>#N/A</v>
      </c>
      <c r="N1878" s="8" t="e">
        <f t="shared" si="323"/>
        <v>#N/A</v>
      </c>
    </row>
    <row r="1879" spans="1:14" ht="15.75" customHeight="1" x14ac:dyDescent="0.35">
      <c r="A1879" s="7">
        <f t="shared" si="335"/>
        <v>0</v>
      </c>
      <c r="B1879" s="7">
        <f t="shared" si="336"/>
        <v>0</v>
      </c>
      <c r="C1879" s="7">
        <f t="shared" si="337"/>
        <v>0</v>
      </c>
      <c r="D1879" s="7">
        <f t="shared" si="338"/>
        <v>0</v>
      </c>
      <c r="E1879" s="7" t="e">
        <f>IF('Report DCM'!$H1879="In-Stream Video","Rich Media display banner",IF('Report DCM'!$I1879&gt;'Report DCM'!$J1879,"Standard",VLOOKUP(CONCATENATE(bd_adtype,"_",bd_creativetype),tabela,2,FALSE)))</f>
        <v>#N/A</v>
      </c>
      <c r="F1879" s="7">
        <f t="shared" si="339"/>
        <v>0</v>
      </c>
      <c r="G1879" s="7">
        <f t="shared" si="340"/>
        <v>0</v>
      </c>
      <c r="H1879" s="7">
        <f t="shared" si="341"/>
        <v>0</v>
      </c>
      <c r="I1879" s="7">
        <f t="shared" si="342"/>
        <v>0</v>
      </c>
      <c r="J1879" s="7">
        <f t="shared" si="343"/>
        <v>0</v>
      </c>
      <c r="K1879" s="8" t="e">
        <f t="shared" si="344"/>
        <v>#N/A</v>
      </c>
      <c r="L1879" s="7" t="e">
        <f t="shared" si="345"/>
        <v>#N/A</v>
      </c>
      <c r="M1879" s="8" t="e">
        <f t="shared" si="322"/>
        <v>#N/A</v>
      </c>
      <c r="N1879" s="8" t="e">
        <f t="shared" si="323"/>
        <v>#N/A</v>
      </c>
    </row>
    <row r="1880" spans="1:14" ht="15.75" customHeight="1" x14ac:dyDescent="0.35">
      <c r="A1880" s="7">
        <f t="shared" si="335"/>
        <v>0</v>
      </c>
      <c r="B1880" s="7">
        <f t="shared" si="336"/>
        <v>0</v>
      </c>
      <c r="C1880" s="7">
        <f t="shared" si="337"/>
        <v>0</v>
      </c>
      <c r="D1880" s="7">
        <f t="shared" si="338"/>
        <v>0</v>
      </c>
      <c r="E1880" s="7" t="e">
        <f>IF('Report DCM'!$H1880="In-Stream Video","Rich Media display banner",IF('Report DCM'!$I1880&gt;'Report DCM'!$J1880,"Standard",VLOOKUP(CONCATENATE(bd_adtype,"_",bd_creativetype),tabela,2,FALSE)))</f>
        <v>#N/A</v>
      </c>
      <c r="F1880" s="7">
        <f t="shared" si="339"/>
        <v>0</v>
      </c>
      <c r="G1880" s="7">
        <f t="shared" si="340"/>
        <v>0</v>
      </c>
      <c r="H1880" s="7">
        <f t="shared" si="341"/>
        <v>0</v>
      </c>
      <c r="I1880" s="7">
        <f t="shared" si="342"/>
        <v>0</v>
      </c>
      <c r="J1880" s="7">
        <f t="shared" si="343"/>
        <v>0</v>
      </c>
      <c r="K1880" s="8" t="e">
        <f t="shared" si="344"/>
        <v>#N/A</v>
      </c>
      <c r="L1880" s="7" t="e">
        <f t="shared" si="345"/>
        <v>#N/A</v>
      </c>
      <c r="M1880" s="8" t="e">
        <f t="shared" si="322"/>
        <v>#N/A</v>
      </c>
      <c r="N1880" s="8" t="e">
        <f t="shared" si="323"/>
        <v>#N/A</v>
      </c>
    </row>
    <row r="1881" spans="1:14" ht="15.75" customHeight="1" x14ac:dyDescent="0.35">
      <c r="A1881" s="7">
        <f t="shared" si="335"/>
        <v>0</v>
      </c>
      <c r="B1881" s="7">
        <f t="shared" si="336"/>
        <v>0</v>
      </c>
      <c r="C1881" s="7">
        <f t="shared" si="337"/>
        <v>0</v>
      </c>
      <c r="D1881" s="7">
        <f t="shared" si="338"/>
        <v>0</v>
      </c>
      <c r="E1881" s="7" t="e">
        <f>IF('Report DCM'!$H1881="In-Stream Video","Rich Media display banner",IF('Report DCM'!$I1881&gt;'Report DCM'!$J1881,"Standard",VLOOKUP(CONCATENATE(bd_adtype,"_",bd_creativetype),tabela,2,FALSE)))</f>
        <v>#N/A</v>
      </c>
      <c r="F1881" s="7">
        <f t="shared" si="339"/>
        <v>0</v>
      </c>
      <c r="G1881" s="7">
        <f t="shared" si="340"/>
        <v>0</v>
      </c>
      <c r="H1881" s="7">
        <f t="shared" si="341"/>
        <v>0</v>
      </c>
      <c r="I1881" s="7">
        <f t="shared" si="342"/>
        <v>0</v>
      </c>
      <c r="J1881" s="7">
        <f t="shared" si="343"/>
        <v>0</v>
      </c>
      <c r="K1881" s="8" t="e">
        <f t="shared" si="344"/>
        <v>#N/A</v>
      </c>
      <c r="L1881" s="7" t="e">
        <f t="shared" si="345"/>
        <v>#N/A</v>
      </c>
      <c r="M1881" s="8" t="e">
        <f t="shared" si="322"/>
        <v>#N/A</v>
      </c>
      <c r="N1881" s="8" t="e">
        <f t="shared" si="323"/>
        <v>#N/A</v>
      </c>
    </row>
    <row r="1882" spans="1:14" ht="15.75" customHeight="1" x14ac:dyDescent="0.35">
      <c r="A1882" s="7">
        <f t="shared" si="335"/>
        <v>0</v>
      </c>
      <c r="B1882" s="7">
        <f t="shared" si="336"/>
        <v>0</v>
      </c>
      <c r="C1882" s="7">
        <f t="shared" si="337"/>
        <v>0</v>
      </c>
      <c r="D1882" s="7">
        <f t="shared" si="338"/>
        <v>0</v>
      </c>
      <c r="E1882" s="7" t="e">
        <f>IF('Report DCM'!$H1882="In-Stream Video","Rich Media display banner",IF('Report DCM'!$I1882&gt;'Report DCM'!$J1882,"Standard",VLOOKUP(CONCATENATE(bd_adtype,"_",bd_creativetype),tabela,2,FALSE)))</f>
        <v>#N/A</v>
      </c>
      <c r="F1882" s="7">
        <f t="shared" si="339"/>
        <v>0</v>
      </c>
      <c r="G1882" s="7">
        <f t="shared" si="340"/>
        <v>0</v>
      </c>
      <c r="H1882" s="7">
        <f t="shared" si="341"/>
        <v>0</v>
      </c>
      <c r="I1882" s="7">
        <f t="shared" si="342"/>
        <v>0</v>
      </c>
      <c r="J1882" s="7">
        <f t="shared" si="343"/>
        <v>0</v>
      </c>
      <c r="K1882" s="8" t="e">
        <f t="shared" si="344"/>
        <v>#N/A</v>
      </c>
      <c r="L1882" s="7" t="e">
        <f t="shared" si="345"/>
        <v>#N/A</v>
      </c>
      <c r="M1882" s="8" t="e">
        <f t="shared" si="322"/>
        <v>#N/A</v>
      </c>
      <c r="N1882" s="8" t="e">
        <f t="shared" si="323"/>
        <v>#N/A</v>
      </c>
    </row>
    <row r="1883" spans="1:14" ht="15.75" customHeight="1" x14ac:dyDescent="0.35">
      <c r="A1883" s="7">
        <f t="shared" si="335"/>
        <v>0</v>
      </c>
      <c r="B1883" s="7">
        <f t="shared" si="336"/>
        <v>0</v>
      </c>
      <c r="C1883" s="7">
        <f t="shared" si="337"/>
        <v>0</v>
      </c>
      <c r="D1883" s="7">
        <f t="shared" si="338"/>
        <v>0</v>
      </c>
      <c r="E1883" s="7" t="e">
        <f>IF('Report DCM'!$H1883="In-Stream Video","Rich Media display banner",IF('Report DCM'!$I1883&gt;'Report DCM'!$J1883,"Standard",VLOOKUP(CONCATENATE(bd_adtype,"_",bd_creativetype),tabela,2,FALSE)))</f>
        <v>#N/A</v>
      </c>
      <c r="F1883" s="7">
        <f t="shared" si="339"/>
        <v>0</v>
      </c>
      <c r="G1883" s="7">
        <f t="shared" si="340"/>
        <v>0</v>
      </c>
      <c r="H1883" s="7">
        <f t="shared" si="341"/>
        <v>0</v>
      </c>
      <c r="I1883" s="7">
        <f t="shared" si="342"/>
        <v>0</v>
      </c>
      <c r="J1883" s="7">
        <f t="shared" si="343"/>
        <v>0</v>
      </c>
      <c r="K1883" s="8" t="e">
        <f t="shared" si="344"/>
        <v>#N/A</v>
      </c>
      <c r="L1883" s="7" t="e">
        <f t="shared" si="345"/>
        <v>#N/A</v>
      </c>
      <c r="M1883" s="8" t="e">
        <f t="shared" si="322"/>
        <v>#N/A</v>
      </c>
      <c r="N1883" s="8" t="e">
        <f t="shared" si="323"/>
        <v>#N/A</v>
      </c>
    </row>
    <row r="1884" spans="1:14" ht="15.75" customHeight="1" x14ac:dyDescent="0.35">
      <c r="A1884" s="7">
        <f t="shared" si="335"/>
        <v>0</v>
      </c>
      <c r="B1884" s="7">
        <f t="shared" si="336"/>
        <v>0</v>
      </c>
      <c r="C1884" s="7">
        <f t="shared" si="337"/>
        <v>0</v>
      </c>
      <c r="D1884" s="7">
        <f t="shared" si="338"/>
        <v>0</v>
      </c>
      <c r="E1884" s="7" t="e">
        <f>IF('Report DCM'!$H1884="In-Stream Video","Rich Media display banner",IF('Report DCM'!$I1884&gt;'Report DCM'!$J1884,"Standard",VLOOKUP(CONCATENATE(bd_adtype,"_",bd_creativetype),tabela,2,FALSE)))</f>
        <v>#N/A</v>
      </c>
      <c r="F1884" s="7">
        <f t="shared" si="339"/>
        <v>0</v>
      </c>
      <c r="G1884" s="7">
        <f t="shared" si="340"/>
        <v>0</v>
      </c>
      <c r="H1884" s="7">
        <f t="shared" si="341"/>
        <v>0</v>
      </c>
      <c r="I1884" s="7">
        <f t="shared" si="342"/>
        <v>0</v>
      </c>
      <c r="J1884" s="7">
        <f t="shared" si="343"/>
        <v>0</v>
      </c>
      <c r="K1884" s="8" t="e">
        <f t="shared" si="344"/>
        <v>#N/A</v>
      </c>
      <c r="L1884" s="7" t="e">
        <f t="shared" si="345"/>
        <v>#N/A</v>
      </c>
      <c r="M1884" s="8" t="e">
        <f t="shared" si="322"/>
        <v>#N/A</v>
      </c>
      <c r="N1884" s="8" t="e">
        <f t="shared" si="323"/>
        <v>#N/A</v>
      </c>
    </row>
    <row r="1885" spans="1:14" ht="15.75" customHeight="1" x14ac:dyDescent="0.35">
      <c r="A1885" s="7">
        <f t="shared" si="335"/>
        <v>0</v>
      </c>
      <c r="B1885" s="7">
        <f t="shared" si="336"/>
        <v>0</v>
      </c>
      <c r="C1885" s="7">
        <f t="shared" si="337"/>
        <v>0</v>
      </c>
      <c r="D1885" s="7">
        <f t="shared" si="338"/>
        <v>0</v>
      </c>
      <c r="E1885" s="7" t="e">
        <f>IF('Report DCM'!$H1885="In-Stream Video","Rich Media display banner",IF('Report DCM'!$I1885&gt;'Report DCM'!$J1885,"Standard",VLOOKUP(CONCATENATE(bd_adtype,"_",bd_creativetype),tabela,2,FALSE)))</f>
        <v>#N/A</v>
      </c>
      <c r="F1885" s="7">
        <f t="shared" si="339"/>
        <v>0</v>
      </c>
      <c r="G1885" s="7">
        <f t="shared" si="340"/>
        <v>0</v>
      </c>
      <c r="H1885" s="7">
        <f t="shared" si="341"/>
        <v>0</v>
      </c>
      <c r="I1885" s="7">
        <f t="shared" si="342"/>
        <v>0</v>
      </c>
      <c r="J1885" s="7">
        <f t="shared" si="343"/>
        <v>0</v>
      </c>
      <c r="K1885" s="8" t="e">
        <f t="shared" si="344"/>
        <v>#N/A</v>
      </c>
      <c r="L1885" s="7" t="e">
        <f t="shared" si="345"/>
        <v>#N/A</v>
      </c>
      <c r="M1885" s="8" t="e">
        <f t="shared" si="322"/>
        <v>#N/A</v>
      </c>
      <c r="N1885" s="8" t="e">
        <f t="shared" si="323"/>
        <v>#N/A</v>
      </c>
    </row>
    <row r="1886" spans="1:14" ht="15.75" customHeight="1" x14ac:dyDescent="0.35">
      <c r="A1886" s="7">
        <f t="shared" si="335"/>
        <v>0</v>
      </c>
      <c r="B1886" s="7">
        <f t="shared" si="336"/>
        <v>0</v>
      </c>
      <c r="C1886" s="7">
        <f t="shared" si="337"/>
        <v>0</v>
      </c>
      <c r="D1886" s="7">
        <f t="shared" si="338"/>
        <v>0</v>
      </c>
      <c r="E1886" s="7" t="e">
        <f>IF('Report DCM'!$H1886="In-Stream Video","Rich Media display banner",IF('Report DCM'!$I1886&gt;'Report DCM'!$J1886,"Standard",VLOOKUP(CONCATENATE(bd_adtype,"_",bd_creativetype),tabela,2,FALSE)))</f>
        <v>#N/A</v>
      </c>
      <c r="F1886" s="7">
        <f t="shared" si="339"/>
        <v>0</v>
      </c>
      <c r="G1886" s="7">
        <f t="shared" si="340"/>
        <v>0</v>
      </c>
      <c r="H1886" s="7">
        <f t="shared" si="341"/>
        <v>0</v>
      </c>
      <c r="I1886" s="7">
        <f t="shared" si="342"/>
        <v>0</v>
      </c>
      <c r="J1886" s="7">
        <f t="shared" si="343"/>
        <v>0</v>
      </c>
      <c r="K1886" s="8" t="e">
        <f t="shared" si="344"/>
        <v>#N/A</v>
      </c>
      <c r="L1886" s="7" t="e">
        <f t="shared" si="345"/>
        <v>#N/A</v>
      </c>
      <c r="M1886" s="8" t="e">
        <f t="shared" si="322"/>
        <v>#N/A</v>
      </c>
      <c r="N1886" s="8" t="e">
        <f t="shared" si="323"/>
        <v>#N/A</v>
      </c>
    </row>
    <row r="1887" spans="1:14" ht="15.75" customHeight="1" x14ac:dyDescent="0.35">
      <c r="A1887" s="7">
        <f t="shared" si="335"/>
        <v>0</v>
      </c>
      <c r="B1887" s="7">
        <f t="shared" si="336"/>
        <v>0</v>
      </c>
      <c r="C1887" s="7">
        <f t="shared" si="337"/>
        <v>0</v>
      </c>
      <c r="D1887" s="7">
        <f t="shared" si="338"/>
        <v>0</v>
      </c>
      <c r="E1887" s="7" t="e">
        <f>IF('Report DCM'!$H1887="In-Stream Video","Rich Media display banner",IF('Report DCM'!$I1887&gt;'Report DCM'!$J1887,"Standard",VLOOKUP(CONCATENATE(bd_adtype,"_",bd_creativetype),tabela,2,FALSE)))</f>
        <v>#N/A</v>
      </c>
      <c r="F1887" s="7">
        <f t="shared" si="339"/>
        <v>0</v>
      </c>
      <c r="G1887" s="7">
        <f t="shared" si="340"/>
        <v>0</v>
      </c>
      <c r="H1887" s="7">
        <f t="shared" si="341"/>
        <v>0</v>
      </c>
      <c r="I1887" s="7">
        <f t="shared" si="342"/>
        <v>0</v>
      </c>
      <c r="J1887" s="7">
        <f t="shared" si="343"/>
        <v>0</v>
      </c>
      <c r="K1887" s="8" t="e">
        <f t="shared" si="344"/>
        <v>#N/A</v>
      </c>
      <c r="L1887" s="7" t="e">
        <f t="shared" si="345"/>
        <v>#N/A</v>
      </c>
      <c r="M1887" s="8" t="e">
        <f t="shared" si="322"/>
        <v>#N/A</v>
      </c>
      <c r="N1887" s="8" t="e">
        <f t="shared" si="323"/>
        <v>#N/A</v>
      </c>
    </row>
    <row r="1888" spans="1:14" ht="15.75" customHeight="1" x14ac:dyDescent="0.35">
      <c r="A1888" s="7">
        <f t="shared" si="335"/>
        <v>0</v>
      </c>
      <c r="B1888" s="7">
        <f t="shared" si="336"/>
        <v>0</v>
      </c>
      <c r="C1888" s="7">
        <f t="shared" si="337"/>
        <v>0</v>
      </c>
      <c r="D1888" s="7">
        <f t="shared" si="338"/>
        <v>0</v>
      </c>
      <c r="E1888" s="7" t="e">
        <f>IF('Report DCM'!$H1888="In-Stream Video","Rich Media display banner",IF('Report DCM'!$I1888&gt;'Report DCM'!$J1888,"Standard",VLOOKUP(CONCATENATE(bd_adtype,"_",bd_creativetype),tabela,2,FALSE)))</f>
        <v>#N/A</v>
      </c>
      <c r="F1888" s="7">
        <f t="shared" si="339"/>
        <v>0</v>
      </c>
      <c r="G1888" s="7">
        <f t="shared" si="340"/>
        <v>0</v>
      </c>
      <c r="H1888" s="7">
        <f t="shared" si="341"/>
        <v>0</v>
      </c>
      <c r="I1888" s="7">
        <f t="shared" si="342"/>
        <v>0</v>
      </c>
      <c r="J1888" s="7">
        <f t="shared" si="343"/>
        <v>0</v>
      </c>
      <c r="K1888" s="8" t="e">
        <f t="shared" si="344"/>
        <v>#N/A</v>
      </c>
      <c r="L1888" s="7" t="e">
        <f t="shared" si="345"/>
        <v>#N/A</v>
      </c>
      <c r="M1888" s="8" t="e">
        <f t="shared" si="322"/>
        <v>#N/A</v>
      </c>
      <c r="N1888" s="8" t="e">
        <f t="shared" si="323"/>
        <v>#N/A</v>
      </c>
    </row>
    <row r="1889" spans="1:14" ht="15.75" customHeight="1" x14ac:dyDescent="0.35">
      <c r="A1889" s="7">
        <f t="shared" si="335"/>
        <v>0</v>
      </c>
      <c r="B1889" s="7">
        <f t="shared" si="336"/>
        <v>0</v>
      </c>
      <c r="C1889" s="7">
        <f t="shared" si="337"/>
        <v>0</v>
      </c>
      <c r="D1889" s="7">
        <f t="shared" si="338"/>
        <v>0</v>
      </c>
      <c r="E1889" s="7" t="e">
        <f>IF('Report DCM'!$H1889="In-Stream Video","Rich Media display banner",IF('Report DCM'!$I1889&gt;'Report DCM'!$J1889,"Standard",VLOOKUP(CONCATENATE(bd_adtype,"_",bd_creativetype),tabela,2,FALSE)))</f>
        <v>#N/A</v>
      </c>
      <c r="F1889" s="7">
        <f t="shared" si="339"/>
        <v>0</v>
      </c>
      <c r="G1889" s="7">
        <f t="shared" si="340"/>
        <v>0</v>
      </c>
      <c r="H1889" s="7">
        <f t="shared" si="341"/>
        <v>0</v>
      </c>
      <c r="I1889" s="7">
        <f t="shared" si="342"/>
        <v>0</v>
      </c>
      <c r="J1889" s="7">
        <f t="shared" si="343"/>
        <v>0</v>
      </c>
      <c r="K1889" s="8" t="e">
        <f t="shared" si="344"/>
        <v>#N/A</v>
      </c>
      <c r="L1889" s="7" t="e">
        <f t="shared" si="345"/>
        <v>#N/A</v>
      </c>
      <c r="M1889" s="8" t="e">
        <f t="shared" si="322"/>
        <v>#N/A</v>
      </c>
      <c r="N1889" s="8" t="e">
        <f t="shared" si="323"/>
        <v>#N/A</v>
      </c>
    </row>
    <row r="1890" spans="1:14" ht="15.75" customHeight="1" x14ac:dyDescent="0.35">
      <c r="A1890" s="7">
        <f t="shared" si="335"/>
        <v>0</v>
      </c>
      <c r="B1890" s="7">
        <f t="shared" si="336"/>
        <v>0</v>
      </c>
      <c r="C1890" s="7">
        <f t="shared" si="337"/>
        <v>0</v>
      </c>
      <c r="D1890" s="7">
        <f t="shared" si="338"/>
        <v>0</v>
      </c>
      <c r="E1890" s="7" t="e">
        <f>IF('Report DCM'!$H1890="In-Stream Video","Rich Media display banner",IF('Report DCM'!$I1890&gt;'Report DCM'!$J1890,"Standard",VLOOKUP(CONCATENATE(bd_adtype,"_",bd_creativetype),tabela,2,FALSE)))</f>
        <v>#N/A</v>
      </c>
      <c r="F1890" s="7">
        <f t="shared" si="339"/>
        <v>0</v>
      </c>
      <c r="G1890" s="7">
        <f t="shared" si="340"/>
        <v>0</v>
      </c>
      <c r="H1890" s="7">
        <f t="shared" si="341"/>
        <v>0</v>
      </c>
      <c r="I1890" s="7">
        <f t="shared" si="342"/>
        <v>0</v>
      </c>
      <c r="J1890" s="7">
        <f t="shared" si="343"/>
        <v>0</v>
      </c>
      <c r="K1890" s="8" t="e">
        <f t="shared" si="344"/>
        <v>#N/A</v>
      </c>
      <c r="L1890" s="7" t="e">
        <f t="shared" si="345"/>
        <v>#N/A</v>
      </c>
      <c r="M1890" s="8" t="e">
        <f t="shared" si="322"/>
        <v>#N/A</v>
      </c>
      <c r="N1890" s="8" t="e">
        <f t="shared" si="323"/>
        <v>#N/A</v>
      </c>
    </row>
    <row r="1891" spans="1:14" ht="15.75" customHeight="1" x14ac:dyDescent="0.35">
      <c r="A1891" s="7">
        <f t="shared" si="335"/>
        <v>0</v>
      </c>
      <c r="B1891" s="7">
        <f t="shared" si="336"/>
        <v>0</v>
      </c>
      <c r="C1891" s="7">
        <f t="shared" si="337"/>
        <v>0</v>
      </c>
      <c r="D1891" s="7">
        <f t="shared" si="338"/>
        <v>0</v>
      </c>
      <c r="E1891" s="7" t="e">
        <f>IF('Report DCM'!$H1891="In-Stream Video","Rich Media display banner",IF('Report DCM'!$I1891&gt;'Report DCM'!$J1891,"Standard",VLOOKUP(CONCATENATE(bd_adtype,"_",bd_creativetype),tabela,2,FALSE)))</f>
        <v>#N/A</v>
      </c>
      <c r="F1891" s="7">
        <f t="shared" si="339"/>
        <v>0</v>
      </c>
      <c r="G1891" s="7">
        <f t="shared" si="340"/>
        <v>0</v>
      </c>
      <c r="H1891" s="7">
        <f t="shared" si="341"/>
        <v>0</v>
      </c>
      <c r="I1891" s="7">
        <f t="shared" si="342"/>
        <v>0</v>
      </c>
      <c r="J1891" s="7">
        <f t="shared" si="343"/>
        <v>0</v>
      </c>
      <c r="K1891" s="8" t="e">
        <f t="shared" si="344"/>
        <v>#N/A</v>
      </c>
      <c r="L1891" s="7" t="e">
        <f t="shared" si="345"/>
        <v>#N/A</v>
      </c>
      <c r="M1891" s="8" t="e">
        <f t="shared" si="322"/>
        <v>#N/A</v>
      </c>
      <c r="N1891" s="8" t="e">
        <f t="shared" si="323"/>
        <v>#N/A</v>
      </c>
    </row>
    <row r="1892" spans="1:14" ht="15.75" customHeight="1" x14ac:dyDescent="0.35">
      <c r="A1892" s="7">
        <f t="shared" si="335"/>
        <v>0</v>
      </c>
      <c r="B1892" s="7">
        <f t="shared" si="336"/>
        <v>0</v>
      </c>
      <c r="C1892" s="7">
        <f t="shared" si="337"/>
        <v>0</v>
      </c>
      <c r="D1892" s="7">
        <f t="shared" si="338"/>
        <v>0</v>
      </c>
      <c r="E1892" s="7" t="e">
        <f>IF('Report DCM'!$H1892="In-Stream Video","Rich Media display banner",IF('Report DCM'!$I1892&gt;'Report DCM'!$J1892,"Standard",VLOOKUP(CONCATENATE(bd_adtype,"_",bd_creativetype),tabela,2,FALSE)))</f>
        <v>#N/A</v>
      </c>
      <c r="F1892" s="7">
        <f t="shared" si="339"/>
        <v>0</v>
      </c>
      <c r="G1892" s="7">
        <f t="shared" si="340"/>
        <v>0</v>
      </c>
      <c r="H1892" s="7">
        <f t="shared" si="341"/>
        <v>0</v>
      </c>
      <c r="I1892" s="7">
        <f t="shared" si="342"/>
        <v>0</v>
      </c>
      <c r="J1892" s="7">
        <f t="shared" si="343"/>
        <v>0</v>
      </c>
      <c r="K1892" s="8" t="e">
        <f t="shared" si="344"/>
        <v>#N/A</v>
      </c>
      <c r="L1892" s="7" t="e">
        <f t="shared" si="345"/>
        <v>#N/A</v>
      </c>
      <c r="M1892" s="8" t="e">
        <f t="shared" si="322"/>
        <v>#N/A</v>
      </c>
      <c r="N1892" s="8" t="e">
        <f t="shared" si="323"/>
        <v>#N/A</v>
      </c>
    </row>
    <row r="1893" spans="1:14" ht="15.75" customHeight="1" x14ac:dyDescent="0.35">
      <c r="A1893" s="7">
        <f t="shared" si="335"/>
        <v>0</v>
      </c>
      <c r="B1893" s="7">
        <f t="shared" si="336"/>
        <v>0</v>
      </c>
      <c r="C1893" s="7">
        <f t="shared" si="337"/>
        <v>0</v>
      </c>
      <c r="D1893" s="7">
        <f t="shared" si="338"/>
        <v>0</v>
      </c>
      <c r="E1893" s="7" t="e">
        <f>IF('Report DCM'!$H1893="In-Stream Video","Rich Media display banner",IF('Report DCM'!$I1893&gt;'Report DCM'!$J1893,"Standard",VLOOKUP(CONCATENATE(bd_adtype,"_",bd_creativetype),tabela,2,FALSE)))</f>
        <v>#N/A</v>
      </c>
      <c r="F1893" s="7">
        <f t="shared" si="339"/>
        <v>0</v>
      </c>
      <c r="G1893" s="7">
        <f t="shared" si="340"/>
        <v>0</v>
      </c>
      <c r="H1893" s="7">
        <f t="shared" si="341"/>
        <v>0</v>
      </c>
      <c r="I1893" s="7">
        <f t="shared" si="342"/>
        <v>0</v>
      </c>
      <c r="J1893" s="7">
        <f t="shared" si="343"/>
        <v>0</v>
      </c>
      <c r="K1893" s="8" t="e">
        <f t="shared" si="344"/>
        <v>#N/A</v>
      </c>
      <c r="L1893" s="7" t="e">
        <f t="shared" si="345"/>
        <v>#N/A</v>
      </c>
      <c r="M1893" s="8" t="e">
        <f t="shared" si="322"/>
        <v>#N/A</v>
      </c>
      <c r="N1893" s="8" t="e">
        <f t="shared" si="323"/>
        <v>#N/A</v>
      </c>
    </row>
    <row r="1894" spans="1:14" ht="15.75" customHeight="1" x14ac:dyDescent="0.35">
      <c r="A1894" s="7">
        <f t="shared" si="335"/>
        <v>0</v>
      </c>
      <c r="B1894" s="7">
        <f t="shared" si="336"/>
        <v>0</v>
      </c>
      <c r="C1894" s="7">
        <f t="shared" si="337"/>
        <v>0</v>
      </c>
      <c r="D1894" s="7">
        <f t="shared" si="338"/>
        <v>0</v>
      </c>
      <c r="E1894" s="7" t="e">
        <f>IF('Report DCM'!$H1894="In-Stream Video","Rich Media display banner",IF('Report DCM'!$I1894&gt;'Report DCM'!$J1894,"Standard",VLOOKUP(CONCATENATE(bd_adtype,"_",bd_creativetype),tabela,2,FALSE)))</f>
        <v>#N/A</v>
      </c>
      <c r="F1894" s="7">
        <f t="shared" si="339"/>
        <v>0</v>
      </c>
      <c r="G1894" s="7">
        <f t="shared" si="340"/>
        <v>0</v>
      </c>
      <c r="H1894" s="7">
        <f t="shared" si="341"/>
        <v>0</v>
      </c>
      <c r="I1894" s="7">
        <f t="shared" si="342"/>
        <v>0</v>
      </c>
      <c r="J1894" s="7">
        <f t="shared" si="343"/>
        <v>0</v>
      </c>
      <c r="K1894" s="8" t="e">
        <f t="shared" si="344"/>
        <v>#N/A</v>
      </c>
      <c r="L1894" s="7" t="e">
        <f t="shared" si="345"/>
        <v>#N/A</v>
      </c>
      <c r="M1894" s="8" t="e">
        <f t="shared" si="322"/>
        <v>#N/A</v>
      </c>
      <c r="N1894" s="8" t="e">
        <f t="shared" si="323"/>
        <v>#N/A</v>
      </c>
    </row>
    <row r="1895" spans="1:14" ht="15.75" customHeight="1" x14ac:dyDescent="0.35">
      <c r="A1895" s="7">
        <f t="shared" si="335"/>
        <v>0</v>
      </c>
      <c r="B1895" s="7">
        <f t="shared" si="336"/>
        <v>0</v>
      </c>
      <c r="C1895" s="7">
        <f t="shared" si="337"/>
        <v>0</v>
      </c>
      <c r="D1895" s="7">
        <f t="shared" si="338"/>
        <v>0</v>
      </c>
      <c r="E1895" s="7" t="e">
        <f>IF('Report DCM'!$H1895="In-Stream Video","Rich Media display banner",IF('Report DCM'!$I1895&gt;'Report DCM'!$J1895,"Standard",VLOOKUP(CONCATENATE(bd_adtype,"_",bd_creativetype),tabela,2,FALSE)))</f>
        <v>#N/A</v>
      </c>
      <c r="F1895" s="7">
        <f t="shared" si="339"/>
        <v>0</v>
      </c>
      <c r="G1895" s="7">
        <f t="shared" si="340"/>
        <v>0</v>
      </c>
      <c r="H1895" s="7">
        <f t="shared" si="341"/>
        <v>0</v>
      </c>
      <c r="I1895" s="7">
        <f t="shared" si="342"/>
        <v>0</v>
      </c>
      <c r="J1895" s="7">
        <f t="shared" si="343"/>
        <v>0</v>
      </c>
      <c r="K1895" s="8" t="e">
        <f t="shared" si="344"/>
        <v>#N/A</v>
      </c>
      <c r="L1895" s="7" t="e">
        <f t="shared" si="345"/>
        <v>#N/A</v>
      </c>
      <c r="M1895" s="8" t="e">
        <f t="shared" si="322"/>
        <v>#N/A</v>
      </c>
      <c r="N1895" s="8" t="e">
        <f t="shared" si="323"/>
        <v>#N/A</v>
      </c>
    </row>
    <row r="1896" spans="1:14" ht="15.75" customHeight="1" x14ac:dyDescent="0.35">
      <c r="A1896" s="7">
        <f t="shared" si="335"/>
        <v>0</v>
      </c>
      <c r="B1896" s="7">
        <f t="shared" si="336"/>
        <v>0</v>
      </c>
      <c r="C1896" s="7">
        <f t="shared" si="337"/>
        <v>0</v>
      </c>
      <c r="D1896" s="7">
        <f t="shared" si="338"/>
        <v>0</v>
      </c>
      <c r="E1896" s="7" t="e">
        <f>IF('Report DCM'!$H1896="In-Stream Video","Rich Media display banner",IF('Report DCM'!$I1896&gt;'Report DCM'!$J1896,"Standard",VLOOKUP(CONCATENATE(bd_adtype,"_",bd_creativetype),tabela,2,FALSE)))</f>
        <v>#N/A</v>
      </c>
      <c r="F1896" s="7">
        <f t="shared" si="339"/>
        <v>0</v>
      </c>
      <c r="G1896" s="7">
        <f t="shared" si="340"/>
        <v>0</v>
      </c>
      <c r="H1896" s="7">
        <f t="shared" si="341"/>
        <v>0</v>
      </c>
      <c r="I1896" s="7">
        <f t="shared" si="342"/>
        <v>0</v>
      </c>
      <c r="J1896" s="7">
        <f t="shared" si="343"/>
        <v>0</v>
      </c>
      <c r="K1896" s="8" t="e">
        <f t="shared" si="344"/>
        <v>#N/A</v>
      </c>
      <c r="L1896" s="7" t="e">
        <f t="shared" si="345"/>
        <v>#N/A</v>
      </c>
      <c r="M1896" s="8" t="e">
        <f t="shared" si="322"/>
        <v>#N/A</v>
      </c>
      <c r="N1896" s="8" t="e">
        <f t="shared" si="323"/>
        <v>#N/A</v>
      </c>
    </row>
    <row r="1897" spans="1:14" ht="15.75" customHeight="1" x14ac:dyDescent="0.35">
      <c r="A1897" s="7">
        <f t="shared" si="335"/>
        <v>0</v>
      </c>
      <c r="B1897" s="7">
        <f t="shared" si="336"/>
        <v>0</v>
      </c>
      <c r="C1897" s="7">
        <f t="shared" si="337"/>
        <v>0</v>
      </c>
      <c r="D1897" s="7">
        <f t="shared" si="338"/>
        <v>0</v>
      </c>
      <c r="E1897" s="7" t="e">
        <f>IF('Report DCM'!$H1897="In-Stream Video","Rich Media display banner",IF('Report DCM'!$I1897&gt;'Report DCM'!$J1897,"Standard",VLOOKUP(CONCATENATE(bd_adtype,"_",bd_creativetype),tabela,2,FALSE)))</f>
        <v>#N/A</v>
      </c>
      <c r="F1897" s="7">
        <f t="shared" si="339"/>
        <v>0</v>
      </c>
      <c r="G1897" s="7">
        <f t="shared" si="340"/>
        <v>0</v>
      </c>
      <c r="H1897" s="7">
        <f t="shared" si="341"/>
        <v>0</v>
      </c>
      <c r="I1897" s="7">
        <f t="shared" si="342"/>
        <v>0</v>
      </c>
      <c r="J1897" s="7">
        <f t="shared" si="343"/>
        <v>0</v>
      </c>
      <c r="K1897" s="8" t="e">
        <f t="shared" si="344"/>
        <v>#N/A</v>
      </c>
      <c r="L1897" s="7" t="e">
        <f t="shared" si="345"/>
        <v>#N/A</v>
      </c>
      <c r="M1897" s="8" t="e">
        <f t="shared" si="322"/>
        <v>#N/A</v>
      </c>
      <c r="N1897" s="8" t="e">
        <f t="shared" si="323"/>
        <v>#N/A</v>
      </c>
    </row>
    <row r="1898" spans="1:14" ht="15.75" customHeight="1" x14ac:dyDescent="0.35">
      <c r="A1898" s="7">
        <f t="shared" si="335"/>
        <v>0</v>
      </c>
      <c r="B1898" s="7">
        <f t="shared" si="336"/>
        <v>0</v>
      </c>
      <c r="C1898" s="7">
        <f t="shared" si="337"/>
        <v>0</v>
      </c>
      <c r="D1898" s="7">
        <f t="shared" si="338"/>
        <v>0</v>
      </c>
      <c r="E1898" s="7" t="e">
        <f>IF('Report DCM'!$H1898="In-Stream Video","Rich Media display banner",IF('Report DCM'!$I1898&gt;'Report DCM'!$J1898,"Standard",VLOOKUP(CONCATENATE(bd_adtype,"_",bd_creativetype),tabela,2,FALSE)))</f>
        <v>#N/A</v>
      </c>
      <c r="F1898" s="7">
        <f t="shared" si="339"/>
        <v>0</v>
      </c>
      <c r="G1898" s="7">
        <f t="shared" si="340"/>
        <v>0</v>
      </c>
      <c r="H1898" s="7">
        <f t="shared" si="341"/>
        <v>0</v>
      </c>
      <c r="I1898" s="7">
        <f t="shared" si="342"/>
        <v>0</v>
      </c>
      <c r="J1898" s="7">
        <f t="shared" si="343"/>
        <v>0</v>
      </c>
      <c r="K1898" s="8" t="e">
        <f t="shared" si="344"/>
        <v>#N/A</v>
      </c>
      <c r="L1898" s="7" t="e">
        <f t="shared" si="345"/>
        <v>#N/A</v>
      </c>
      <c r="M1898" s="8" t="e">
        <f t="shared" si="322"/>
        <v>#N/A</v>
      </c>
      <c r="N1898" s="8" t="e">
        <f t="shared" si="323"/>
        <v>#N/A</v>
      </c>
    </row>
    <row r="1899" spans="1:14" ht="15.75" customHeight="1" x14ac:dyDescent="0.35">
      <c r="A1899" s="7">
        <f t="shared" si="335"/>
        <v>0</v>
      </c>
      <c r="B1899" s="7">
        <f t="shared" si="336"/>
        <v>0</v>
      </c>
      <c r="C1899" s="7">
        <f t="shared" si="337"/>
        <v>0</v>
      </c>
      <c r="D1899" s="7">
        <f t="shared" si="338"/>
        <v>0</v>
      </c>
      <c r="E1899" s="7" t="e">
        <f>IF('Report DCM'!$H1899="In-Stream Video","Rich Media display banner",IF('Report DCM'!$I1899&gt;'Report DCM'!$J1899,"Standard",VLOOKUP(CONCATENATE(bd_adtype,"_",bd_creativetype),tabela,2,FALSE)))</f>
        <v>#N/A</v>
      </c>
      <c r="F1899" s="7">
        <f t="shared" si="339"/>
        <v>0</v>
      </c>
      <c r="G1899" s="7">
        <f t="shared" si="340"/>
        <v>0</v>
      </c>
      <c r="H1899" s="7">
        <f t="shared" si="341"/>
        <v>0</v>
      </c>
      <c r="I1899" s="7">
        <f t="shared" si="342"/>
        <v>0</v>
      </c>
      <c r="J1899" s="7">
        <f t="shared" si="343"/>
        <v>0</v>
      </c>
      <c r="K1899" s="8" t="e">
        <f t="shared" si="344"/>
        <v>#N/A</v>
      </c>
      <c r="L1899" s="7" t="e">
        <f t="shared" si="345"/>
        <v>#N/A</v>
      </c>
      <c r="M1899" s="8" t="e">
        <f t="shared" si="322"/>
        <v>#N/A</v>
      </c>
      <c r="N1899" s="8" t="e">
        <f t="shared" si="323"/>
        <v>#N/A</v>
      </c>
    </row>
    <row r="1900" spans="1:14" ht="15.75" customHeight="1" x14ac:dyDescent="0.35">
      <c r="A1900" s="7">
        <f t="shared" si="335"/>
        <v>0</v>
      </c>
      <c r="B1900" s="7">
        <f t="shared" si="336"/>
        <v>0</v>
      </c>
      <c r="C1900" s="7">
        <f t="shared" si="337"/>
        <v>0</v>
      </c>
      <c r="D1900" s="7">
        <f t="shared" si="338"/>
        <v>0</v>
      </c>
      <c r="E1900" s="7" t="e">
        <f>IF('Report DCM'!$H1900="In-Stream Video","Rich Media display banner",IF('Report DCM'!$I1900&gt;'Report DCM'!$J1900,"Standard",VLOOKUP(CONCATENATE(bd_adtype,"_",bd_creativetype),tabela,2,FALSE)))</f>
        <v>#N/A</v>
      </c>
      <c r="F1900" s="7">
        <f t="shared" si="339"/>
        <v>0</v>
      </c>
      <c r="G1900" s="7">
        <f t="shared" si="340"/>
        <v>0</v>
      </c>
      <c r="H1900" s="7">
        <f t="shared" si="341"/>
        <v>0</v>
      </c>
      <c r="I1900" s="7">
        <f t="shared" si="342"/>
        <v>0</v>
      </c>
      <c r="J1900" s="7">
        <f t="shared" si="343"/>
        <v>0</v>
      </c>
      <c r="K1900" s="8" t="e">
        <f t="shared" si="344"/>
        <v>#N/A</v>
      </c>
      <c r="L1900" s="7" t="e">
        <f t="shared" si="345"/>
        <v>#N/A</v>
      </c>
      <c r="M1900" s="8" t="e">
        <f t="shared" si="322"/>
        <v>#N/A</v>
      </c>
      <c r="N1900" s="8" t="e">
        <f t="shared" si="323"/>
        <v>#N/A</v>
      </c>
    </row>
    <row r="1901" spans="1:14" ht="15.75" customHeight="1" x14ac:dyDescent="0.35">
      <c r="A1901" s="7">
        <f t="shared" si="335"/>
        <v>0</v>
      </c>
      <c r="B1901" s="7">
        <f t="shared" si="336"/>
        <v>0</v>
      </c>
      <c r="C1901" s="7">
        <f t="shared" si="337"/>
        <v>0</v>
      </c>
      <c r="D1901" s="7">
        <f t="shared" si="338"/>
        <v>0</v>
      </c>
      <c r="E1901" s="7" t="e">
        <f>IF('Report DCM'!$H1901="In-Stream Video","Rich Media display banner",IF('Report DCM'!$I1901&gt;'Report DCM'!$J1901,"Standard",VLOOKUP(CONCATENATE(bd_adtype,"_",bd_creativetype),tabela,2,FALSE)))</f>
        <v>#N/A</v>
      </c>
      <c r="F1901" s="7">
        <f t="shared" si="339"/>
        <v>0</v>
      </c>
      <c r="G1901" s="7">
        <f t="shared" si="340"/>
        <v>0</v>
      </c>
      <c r="H1901" s="7">
        <f t="shared" si="341"/>
        <v>0</v>
      </c>
      <c r="I1901" s="7">
        <f t="shared" si="342"/>
        <v>0</v>
      </c>
      <c r="J1901" s="7">
        <f t="shared" si="343"/>
        <v>0</v>
      </c>
      <c r="K1901" s="8" t="e">
        <f t="shared" si="344"/>
        <v>#N/A</v>
      </c>
      <c r="L1901" s="7" t="e">
        <f t="shared" si="345"/>
        <v>#N/A</v>
      </c>
      <c r="M1901" s="8" t="e">
        <f t="shared" si="322"/>
        <v>#N/A</v>
      </c>
      <c r="N1901" s="8" t="e">
        <f t="shared" si="323"/>
        <v>#N/A</v>
      </c>
    </row>
    <row r="1902" spans="1:14" ht="15.75" customHeight="1" x14ac:dyDescent="0.35">
      <c r="A1902" s="7">
        <f t="shared" si="335"/>
        <v>0</v>
      </c>
      <c r="B1902" s="7">
        <f t="shared" si="336"/>
        <v>0</v>
      </c>
      <c r="C1902" s="7">
        <f t="shared" si="337"/>
        <v>0</v>
      </c>
      <c r="D1902" s="7">
        <f t="shared" si="338"/>
        <v>0</v>
      </c>
      <c r="E1902" s="7" t="e">
        <f>IF('Report DCM'!$H1902="In-Stream Video","Rich Media display banner",IF('Report DCM'!$I1902&gt;'Report DCM'!$J1902,"Standard",VLOOKUP(CONCATENATE(bd_adtype,"_",bd_creativetype),tabela,2,FALSE)))</f>
        <v>#N/A</v>
      </c>
      <c r="F1902" s="7">
        <f t="shared" si="339"/>
        <v>0</v>
      </c>
      <c r="G1902" s="7">
        <f t="shared" si="340"/>
        <v>0</v>
      </c>
      <c r="H1902" s="7">
        <f t="shared" si="341"/>
        <v>0</v>
      </c>
      <c r="I1902" s="7">
        <f t="shared" si="342"/>
        <v>0</v>
      </c>
      <c r="J1902" s="7">
        <f t="shared" si="343"/>
        <v>0</v>
      </c>
      <c r="K1902" s="8" t="e">
        <f t="shared" si="344"/>
        <v>#N/A</v>
      </c>
      <c r="L1902" s="7" t="e">
        <f t="shared" si="345"/>
        <v>#N/A</v>
      </c>
      <c r="M1902" s="8" t="e">
        <f t="shared" si="322"/>
        <v>#N/A</v>
      </c>
      <c r="N1902" s="8" t="e">
        <f t="shared" si="323"/>
        <v>#N/A</v>
      </c>
    </row>
    <row r="1903" spans="1:14" ht="15.75" customHeight="1" x14ac:dyDescent="0.35">
      <c r="A1903" s="7">
        <f t="shared" si="335"/>
        <v>0</v>
      </c>
      <c r="B1903" s="7">
        <f t="shared" si="336"/>
        <v>0</v>
      </c>
      <c r="C1903" s="7">
        <f t="shared" si="337"/>
        <v>0</v>
      </c>
      <c r="D1903" s="7">
        <f t="shared" si="338"/>
        <v>0</v>
      </c>
      <c r="E1903" s="7" t="e">
        <f>IF('Report DCM'!$H1903="In-Stream Video","Rich Media display banner",IF('Report DCM'!$I1903&gt;'Report DCM'!$J1903,"Standard",VLOOKUP(CONCATENATE(bd_adtype,"_",bd_creativetype),tabela,2,FALSE)))</f>
        <v>#N/A</v>
      </c>
      <c r="F1903" s="7">
        <f t="shared" si="339"/>
        <v>0</v>
      </c>
      <c r="G1903" s="7">
        <f t="shared" si="340"/>
        <v>0</v>
      </c>
      <c r="H1903" s="7">
        <f t="shared" si="341"/>
        <v>0</v>
      </c>
      <c r="I1903" s="7">
        <f t="shared" si="342"/>
        <v>0</v>
      </c>
      <c r="J1903" s="7">
        <f t="shared" si="343"/>
        <v>0</v>
      </c>
      <c r="K1903" s="8" t="e">
        <f t="shared" si="344"/>
        <v>#N/A</v>
      </c>
      <c r="L1903" s="7" t="e">
        <f t="shared" si="345"/>
        <v>#N/A</v>
      </c>
      <c r="M1903" s="8" t="e">
        <f t="shared" si="322"/>
        <v>#N/A</v>
      </c>
      <c r="N1903" s="8" t="e">
        <f t="shared" si="323"/>
        <v>#N/A</v>
      </c>
    </row>
    <row r="1904" spans="1:14" ht="15.75" customHeight="1" x14ac:dyDescent="0.35">
      <c r="A1904" s="7">
        <f t="shared" si="335"/>
        <v>0</v>
      </c>
      <c r="B1904" s="7">
        <f t="shared" si="336"/>
        <v>0</v>
      </c>
      <c r="C1904" s="7">
        <f t="shared" si="337"/>
        <v>0</v>
      </c>
      <c r="D1904" s="7">
        <f t="shared" si="338"/>
        <v>0</v>
      </c>
      <c r="E1904" s="7" t="e">
        <f>IF('Report DCM'!$H1904="In-Stream Video","Rich Media display banner",IF('Report DCM'!$I1904&gt;'Report DCM'!$J1904,"Standard",VLOOKUP(CONCATENATE(bd_adtype,"_",bd_creativetype),tabela,2,FALSE)))</f>
        <v>#N/A</v>
      </c>
      <c r="F1904" s="7">
        <f t="shared" si="339"/>
        <v>0</v>
      </c>
      <c r="G1904" s="7">
        <f t="shared" si="340"/>
        <v>0</v>
      </c>
      <c r="H1904" s="7">
        <f t="shared" si="341"/>
        <v>0</v>
      </c>
      <c r="I1904" s="7">
        <f t="shared" si="342"/>
        <v>0</v>
      </c>
      <c r="J1904" s="7">
        <f t="shared" si="343"/>
        <v>0</v>
      </c>
      <c r="K1904" s="8" t="e">
        <f t="shared" si="344"/>
        <v>#N/A</v>
      </c>
      <c r="L1904" s="7" t="e">
        <f t="shared" si="345"/>
        <v>#N/A</v>
      </c>
      <c r="M1904" s="8" t="e">
        <f t="shared" si="322"/>
        <v>#N/A</v>
      </c>
      <c r="N1904" s="8" t="e">
        <f t="shared" si="323"/>
        <v>#N/A</v>
      </c>
    </row>
    <row r="1905" spans="1:14" ht="15.75" customHeight="1" x14ac:dyDescent="0.35">
      <c r="A1905" s="7">
        <f t="shared" si="335"/>
        <v>0</v>
      </c>
      <c r="B1905" s="7">
        <f t="shared" si="336"/>
        <v>0</v>
      </c>
      <c r="C1905" s="7">
        <f t="shared" si="337"/>
        <v>0</v>
      </c>
      <c r="D1905" s="7">
        <f t="shared" si="338"/>
        <v>0</v>
      </c>
      <c r="E1905" s="7" t="e">
        <f>IF('Report DCM'!$H1905="In-Stream Video","Rich Media display banner",IF('Report DCM'!$I1905&gt;'Report DCM'!$J1905,"Standard",VLOOKUP(CONCATENATE(bd_adtype,"_",bd_creativetype),tabela,2,FALSE)))</f>
        <v>#N/A</v>
      </c>
      <c r="F1905" s="7">
        <f t="shared" si="339"/>
        <v>0</v>
      </c>
      <c r="G1905" s="7">
        <f t="shared" si="340"/>
        <v>0</v>
      </c>
      <c r="H1905" s="7">
        <f t="shared" si="341"/>
        <v>0</v>
      </c>
      <c r="I1905" s="7">
        <f t="shared" si="342"/>
        <v>0</v>
      </c>
      <c r="J1905" s="7">
        <f t="shared" si="343"/>
        <v>0</v>
      </c>
      <c r="K1905" s="8" t="e">
        <f t="shared" si="344"/>
        <v>#N/A</v>
      </c>
      <c r="L1905" s="7" t="e">
        <f t="shared" si="345"/>
        <v>#N/A</v>
      </c>
      <c r="M1905" s="8" t="e">
        <f t="shared" si="322"/>
        <v>#N/A</v>
      </c>
      <c r="N1905" s="8" t="e">
        <f t="shared" si="323"/>
        <v>#N/A</v>
      </c>
    </row>
    <row r="1906" spans="1:14" ht="15.75" customHeight="1" x14ac:dyDescent="0.35">
      <c r="A1906" s="7">
        <f t="shared" si="335"/>
        <v>0</v>
      </c>
      <c r="B1906" s="7">
        <f t="shared" si="336"/>
        <v>0</v>
      </c>
      <c r="C1906" s="7">
        <f t="shared" si="337"/>
        <v>0</v>
      </c>
      <c r="D1906" s="7">
        <f t="shared" si="338"/>
        <v>0</v>
      </c>
      <c r="E1906" s="7" t="e">
        <f>IF('Report DCM'!$H1906="In-Stream Video","Rich Media display banner",IF('Report DCM'!$I1906&gt;'Report DCM'!$J1906,"Standard",VLOOKUP(CONCATENATE(bd_adtype,"_",bd_creativetype),tabela,2,FALSE)))</f>
        <v>#N/A</v>
      </c>
      <c r="F1906" s="7">
        <f t="shared" si="339"/>
        <v>0</v>
      </c>
      <c r="G1906" s="7">
        <f t="shared" si="340"/>
        <v>0</v>
      </c>
      <c r="H1906" s="7">
        <f t="shared" si="341"/>
        <v>0</v>
      </c>
      <c r="I1906" s="7">
        <f t="shared" si="342"/>
        <v>0</v>
      </c>
      <c r="J1906" s="7">
        <f t="shared" si="343"/>
        <v>0</v>
      </c>
      <c r="K1906" s="8" t="e">
        <f t="shared" si="344"/>
        <v>#N/A</v>
      </c>
      <c r="L1906" s="7" t="e">
        <f t="shared" si="345"/>
        <v>#N/A</v>
      </c>
      <c r="M1906" s="8" t="e">
        <f t="shared" si="322"/>
        <v>#N/A</v>
      </c>
      <c r="N1906" s="8" t="e">
        <f t="shared" si="323"/>
        <v>#N/A</v>
      </c>
    </row>
    <row r="1907" spans="1:14" ht="15.75" customHeight="1" x14ac:dyDescent="0.35">
      <c r="A1907" s="7">
        <f t="shared" si="335"/>
        <v>0</v>
      </c>
      <c r="B1907" s="7">
        <f t="shared" si="336"/>
        <v>0</v>
      </c>
      <c r="C1907" s="7">
        <f t="shared" si="337"/>
        <v>0</v>
      </c>
      <c r="D1907" s="7">
        <f t="shared" si="338"/>
        <v>0</v>
      </c>
      <c r="E1907" s="7" t="e">
        <f>IF('Report DCM'!$H1907="In-Stream Video","Rich Media display banner",IF('Report DCM'!$I1907&gt;'Report DCM'!$J1907,"Standard",VLOOKUP(CONCATENATE(bd_adtype,"_",bd_creativetype),tabela,2,FALSE)))</f>
        <v>#N/A</v>
      </c>
      <c r="F1907" s="7">
        <f t="shared" si="339"/>
        <v>0</v>
      </c>
      <c r="G1907" s="7">
        <f t="shared" si="340"/>
        <v>0</v>
      </c>
      <c r="H1907" s="7">
        <f t="shared" si="341"/>
        <v>0</v>
      </c>
      <c r="I1907" s="7">
        <f t="shared" si="342"/>
        <v>0</v>
      </c>
      <c r="J1907" s="7">
        <f t="shared" si="343"/>
        <v>0</v>
      </c>
      <c r="K1907" s="8" t="e">
        <f t="shared" si="344"/>
        <v>#N/A</v>
      </c>
      <c r="L1907" s="7" t="e">
        <f t="shared" si="345"/>
        <v>#N/A</v>
      </c>
      <c r="M1907" s="8" t="e">
        <f t="shared" si="322"/>
        <v>#N/A</v>
      </c>
      <c r="N1907" s="8" t="e">
        <f t="shared" si="323"/>
        <v>#N/A</v>
      </c>
    </row>
    <row r="1908" spans="1:14" ht="15.75" customHeight="1" x14ac:dyDescent="0.35">
      <c r="A1908" s="7">
        <f t="shared" si="335"/>
        <v>0</v>
      </c>
      <c r="B1908" s="7">
        <f t="shared" si="336"/>
        <v>0</v>
      </c>
      <c r="C1908" s="7">
        <f t="shared" si="337"/>
        <v>0</v>
      </c>
      <c r="D1908" s="7">
        <f t="shared" si="338"/>
        <v>0</v>
      </c>
      <c r="E1908" s="7" t="e">
        <f>IF('Report DCM'!$H1908="In-Stream Video","Rich Media display banner",IF('Report DCM'!$I1908&gt;'Report DCM'!$J1908,"Standard",VLOOKUP(CONCATENATE(bd_adtype,"_",bd_creativetype),tabela,2,FALSE)))</f>
        <v>#N/A</v>
      </c>
      <c r="F1908" s="7">
        <f t="shared" si="339"/>
        <v>0</v>
      </c>
      <c r="G1908" s="7">
        <f t="shared" si="340"/>
        <v>0</v>
      </c>
      <c r="H1908" s="7">
        <f t="shared" si="341"/>
        <v>0</v>
      </c>
      <c r="I1908" s="7">
        <f t="shared" si="342"/>
        <v>0</v>
      </c>
      <c r="J1908" s="7">
        <f t="shared" si="343"/>
        <v>0</v>
      </c>
      <c r="K1908" s="8" t="e">
        <f t="shared" si="344"/>
        <v>#N/A</v>
      </c>
      <c r="L1908" s="7" t="e">
        <f t="shared" si="345"/>
        <v>#N/A</v>
      </c>
      <c r="M1908" s="8" t="e">
        <f t="shared" si="322"/>
        <v>#N/A</v>
      </c>
      <c r="N1908" s="8" t="e">
        <f t="shared" si="323"/>
        <v>#N/A</v>
      </c>
    </row>
    <row r="1909" spans="1:14" ht="15.75" customHeight="1" x14ac:dyDescent="0.35">
      <c r="A1909" s="7">
        <f t="shared" si="335"/>
        <v>0</v>
      </c>
      <c r="B1909" s="7">
        <f t="shared" si="336"/>
        <v>0</v>
      </c>
      <c r="C1909" s="7">
        <f t="shared" si="337"/>
        <v>0</v>
      </c>
      <c r="D1909" s="7">
        <f t="shared" si="338"/>
        <v>0</v>
      </c>
      <c r="E1909" s="7" t="e">
        <f>IF('Report DCM'!$H1909="In-Stream Video","Rich Media display banner",IF('Report DCM'!$I1909&gt;'Report DCM'!$J1909,"Standard",VLOOKUP(CONCATENATE(bd_adtype,"_",bd_creativetype),tabela,2,FALSE)))</f>
        <v>#N/A</v>
      </c>
      <c r="F1909" s="7">
        <f t="shared" si="339"/>
        <v>0</v>
      </c>
      <c r="G1909" s="7">
        <f t="shared" si="340"/>
        <v>0</v>
      </c>
      <c r="H1909" s="7">
        <f t="shared" si="341"/>
        <v>0</v>
      </c>
      <c r="I1909" s="7">
        <f t="shared" si="342"/>
        <v>0</v>
      </c>
      <c r="J1909" s="7">
        <f t="shared" si="343"/>
        <v>0</v>
      </c>
      <c r="K1909" s="8" t="e">
        <f t="shared" si="344"/>
        <v>#N/A</v>
      </c>
      <c r="L1909" s="7" t="e">
        <f t="shared" si="345"/>
        <v>#N/A</v>
      </c>
      <c r="M1909" s="8" t="e">
        <f t="shared" si="322"/>
        <v>#N/A</v>
      </c>
      <c r="N1909" s="8" t="e">
        <f t="shared" si="323"/>
        <v>#N/A</v>
      </c>
    </row>
    <row r="1910" spans="1:14" ht="15.75" customHeight="1" x14ac:dyDescent="0.35">
      <c r="A1910" s="7">
        <f t="shared" si="335"/>
        <v>0</v>
      </c>
      <c r="B1910" s="7">
        <f t="shared" si="336"/>
        <v>0</v>
      </c>
      <c r="C1910" s="7">
        <f t="shared" si="337"/>
        <v>0</v>
      </c>
      <c r="D1910" s="7">
        <f t="shared" si="338"/>
        <v>0</v>
      </c>
      <c r="E1910" s="7" t="e">
        <f>IF('Report DCM'!$H1910="In-Stream Video","Rich Media display banner",IF('Report DCM'!$I1910&gt;'Report DCM'!$J1910,"Standard",VLOOKUP(CONCATENATE(bd_adtype,"_",bd_creativetype),tabela,2,FALSE)))</f>
        <v>#N/A</v>
      </c>
      <c r="F1910" s="7">
        <f t="shared" si="339"/>
        <v>0</v>
      </c>
      <c r="G1910" s="7">
        <f t="shared" si="340"/>
        <v>0</v>
      </c>
      <c r="H1910" s="7">
        <f t="shared" si="341"/>
        <v>0</v>
      </c>
      <c r="I1910" s="7">
        <f t="shared" si="342"/>
        <v>0</v>
      </c>
      <c r="J1910" s="7">
        <f t="shared" si="343"/>
        <v>0</v>
      </c>
      <c r="K1910" s="8" t="e">
        <f t="shared" si="344"/>
        <v>#N/A</v>
      </c>
      <c r="L1910" s="7" t="e">
        <f t="shared" si="345"/>
        <v>#N/A</v>
      </c>
      <c r="M1910" s="8" t="e">
        <f t="shared" si="322"/>
        <v>#N/A</v>
      </c>
      <c r="N1910" s="8" t="e">
        <f t="shared" si="323"/>
        <v>#N/A</v>
      </c>
    </row>
    <row r="1911" spans="1:14" ht="15.75" customHeight="1" x14ac:dyDescent="0.35">
      <c r="A1911" s="7">
        <f t="shared" si="335"/>
        <v>0</v>
      </c>
      <c r="B1911" s="7">
        <f t="shared" si="336"/>
        <v>0</v>
      </c>
      <c r="C1911" s="7">
        <f t="shared" si="337"/>
        <v>0</v>
      </c>
      <c r="D1911" s="7">
        <f t="shared" si="338"/>
        <v>0</v>
      </c>
      <c r="E1911" s="7" t="e">
        <f>IF('Report DCM'!$H1911="In-Stream Video","Rich Media display banner",IF('Report DCM'!$I1911&gt;'Report DCM'!$J1911,"Standard",VLOOKUP(CONCATENATE(bd_adtype,"_",bd_creativetype),tabela,2,FALSE)))</f>
        <v>#N/A</v>
      </c>
      <c r="F1911" s="7">
        <f t="shared" si="339"/>
        <v>0</v>
      </c>
      <c r="G1911" s="7">
        <f t="shared" si="340"/>
        <v>0</v>
      </c>
      <c r="H1911" s="7">
        <f t="shared" si="341"/>
        <v>0</v>
      </c>
      <c r="I1911" s="7">
        <f t="shared" si="342"/>
        <v>0</v>
      </c>
      <c r="J1911" s="7">
        <f t="shared" si="343"/>
        <v>0</v>
      </c>
      <c r="K1911" s="8" t="e">
        <f t="shared" si="344"/>
        <v>#N/A</v>
      </c>
      <c r="L1911" s="7" t="e">
        <f t="shared" si="345"/>
        <v>#N/A</v>
      </c>
      <c r="M1911" s="8" t="e">
        <f t="shared" si="322"/>
        <v>#N/A</v>
      </c>
      <c r="N1911" s="8" t="e">
        <f t="shared" si="323"/>
        <v>#N/A</v>
      </c>
    </row>
    <row r="1912" spans="1:14" ht="15.75" customHeight="1" x14ac:dyDescent="0.35">
      <c r="A1912" s="7">
        <f t="shared" si="335"/>
        <v>0</v>
      </c>
      <c r="B1912" s="7">
        <f t="shared" si="336"/>
        <v>0</v>
      </c>
      <c r="C1912" s="7">
        <f t="shared" si="337"/>
        <v>0</v>
      </c>
      <c r="D1912" s="7">
        <f t="shared" si="338"/>
        <v>0</v>
      </c>
      <c r="E1912" s="7" t="e">
        <f>IF('Report DCM'!$H1912="In-Stream Video","Rich Media display banner",IF('Report DCM'!$I1912&gt;'Report DCM'!$J1912,"Standard",VLOOKUP(CONCATENATE(bd_adtype,"_",bd_creativetype),tabela,2,FALSE)))</f>
        <v>#N/A</v>
      </c>
      <c r="F1912" s="7">
        <f t="shared" si="339"/>
        <v>0</v>
      </c>
      <c r="G1912" s="7">
        <f t="shared" si="340"/>
        <v>0</v>
      </c>
      <c r="H1912" s="7">
        <f t="shared" si="341"/>
        <v>0</v>
      </c>
      <c r="I1912" s="7">
        <f t="shared" si="342"/>
        <v>0</v>
      </c>
      <c r="J1912" s="7">
        <f t="shared" si="343"/>
        <v>0</v>
      </c>
      <c r="K1912" s="8" t="e">
        <f t="shared" si="344"/>
        <v>#N/A</v>
      </c>
      <c r="L1912" s="7" t="e">
        <f t="shared" si="345"/>
        <v>#N/A</v>
      </c>
      <c r="M1912" s="8" t="e">
        <f t="shared" si="322"/>
        <v>#N/A</v>
      </c>
      <c r="N1912" s="8" t="e">
        <f t="shared" si="323"/>
        <v>#N/A</v>
      </c>
    </row>
    <row r="1913" spans="1:14" ht="15.75" customHeight="1" x14ac:dyDescent="0.35">
      <c r="A1913" s="7">
        <f t="shared" si="335"/>
        <v>0</v>
      </c>
      <c r="B1913" s="7">
        <f t="shared" si="336"/>
        <v>0</v>
      </c>
      <c r="C1913" s="7">
        <f t="shared" si="337"/>
        <v>0</v>
      </c>
      <c r="D1913" s="7">
        <f t="shared" si="338"/>
        <v>0</v>
      </c>
      <c r="E1913" s="7" t="e">
        <f>IF('Report DCM'!$H1913="In-Stream Video","Rich Media display banner",IF('Report DCM'!$I1913&gt;'Report DCM'!$J1913,"Standard",VLOOKUP(CONCATENATE(bd_adtype,"_",bd_creativetype),tabela,2,FALSE)))</f>
        <v>#N/A</v>
      </c>
      <c r="F1913" s="7">
        <f t="shared" si="339"/>
        <v>0</v>
      </c>
      <c r="G1913" s="7">
        <f t="shared" si="340"/>
        <v>0</v>
      </c>
      <c r="H1913" s="7">
        <f t="shared" si="341"/>
        <v>0</v>
      </c>
      <c r="I1913" s="7">
        <f t="shared" si="342"/>
        <v>0</v>
      </c>
      <c r="J1913" s="7">
        <f t="shared" si="343"/>
        <v>0</v>
      </c>
      <c r="K1913" s="8" t="e">
        <f t="shared" si="344"/>
        <v>#N/A</v>
      </c>
      <c r="L1913" s="7" t="e">
        <f t="shared" si="345"/>
        <v>#N/A</v>
      </c>
      <c r="M1913" s="8" t="e">
        <f t="shared" si="322"/>
        <v>#N/A</v>
      </c>
      <c r="N1913" s="8" t="e">
        <f t="shared" si="323"/>
        <v>#N/A</v>
      </c>
    </row>
    <row r="1914" spans="1:14" ht="15.75" customHeight="1" x14ac:dyDescent="0.35">
      <c r="A1914" s="7">
        <f t="shared" si="335"/>
        <v>0</v>
      </c>
      <c r="B1914" s="7">
        <f t="shared" si="336"/>
        <v>0</v>
      </c>
      <c r="C1914" s="7">
        <f t="shared" si="337"/>
        <v>0</v>
      </c>
      <c r="D1914" s="7">
        <f t="shared" si="338"/>
        <v>0</v>
      </c>
      <c r="E1914" s="7" t="e">
        <f>IF('Report DCM'!$H1914="In-Stream Video","Rich Media display banner",IF('Report DCM'!$I1914&gt;'Report DCM'!$J1914,"Standard",VLOOKUP(CONCATENATE(bd_adtype,"_",bd_creativetype),tabela,2,FALSE)))</f>
        <v>#N/A</v>
      </c>
      <c r="F1914" s="7">
        <f t="shared" si="339"/>
        <v>0</v>
      </c>
      <c r="G1914" s="7">
        <f t="shared" si="340"/>
        <v>0</v>
      </c>
      <c r="H1914" s="7">
        <f t="shared" si="341"/>
        <v>0</v>
      </c>
      <c r="I1914" s="7">
        <f t="shared" si="342"/>
        <v>0</v>
      </c>
      <c r="J1914" s="7">
        <f t="shared" si="343"/>
        <v>0</v>
      </c>
      <c r="K1914" s="8" t="e">
        <f t="shared" si="344"/>
        <v>#N/A</v>
      </c>
      <c r="L1914" s="7" t="e">
        <f t="shared" si="345"/>
        <v>#N/A</v>
      </c>
      <c r="M1914" s="8" t="e">
        <f t="shared" si="322"/>
        <v>#N/A</v>
      </c>
      <c r="N1914" s="8" t="e">
        <f t="shared" si="323"/>
        <v>#N/A</v>
      </c>
    </row>
    <row r="1915" spans="1:14" ht="15.75" customHeight="1" x14ac:dyDescent="0.35">
      <c r="A1915" s="7">
        <f t="shared" si="335"/>
        <v>0</v>
      </c>
      <c r="B1915" s="7">
        <f t="shared" si="336"/>
        <v>0</v>
      </c>
      <c r="C1915" s="7">
        <f t="shared" si="337"/>
        <v>0</v>
      </c>
      <c r="D1915" s="7">
        <f t="shared" si="338"/>
        <v>0</v>
      </c>
      <c r="E1915" s="7" t="e">
        <f>IF('Report DCM'!$H1915="In-Stream Video","Rich Media display banner",IF('Report DCM'!$I1915&gt;'Report DCM'!$J1915,"Standard",VLOOKUP(CONCATENATE(bd_adtype,"_",bd_creativetype),tabela,2,FALSE)))</f>
        <v>#N/A</v>
      </c>
      <c r="F1915" s="7">
        <f t="shared" si="339"/>
        <v>0</v>
      </c>
      <c r="G1915" s="7">
        <f t="shared" si="340"/>
        <v>0</v>
      </c>
      <c r="H1915" s="7">
        <f t="shared" si="341"/>
        <v>0</v>
      </c>
      <c r="I1915" s="7">
        <f t="shared" si="342"/>
        <v>0</v>
      </c>
      <c r="J1915" s="7">
        <f t="shared" si="343"/>
        <v>0</v>
      </c>
      <c r="K1915" s="8" t="e">
        <f t="shared" si="344"/>
        <v>#N/A</v>
      </c>
      <c r="L1915" s="7" t="e">
        <f t="shared" si="345"/>
        <v>#N/A</v>
      </c>
      <c r="M1915" s="8" t="e">
        <f t="shared" si="322"/>
        <v>#N/A</v>
      </c>
      <c r="N1915" s="8" t="e">
        <f t="shared" si="323"/>
        <v>#N/A</v>
      </c>
    </row>
    <row r="1916" spans="1:14" ht="15.75" customHeight="1" x14ac:dyDescent="0.35">
      <c r="A1916" s="7">
        <f t="shared" si="335"/>
        <v>0</v>
      </c>
      <c r="B1916" s="7">
        <f t="shared" si="336"/>
        <v>0</v>
      </c>
      <c r="C1916" s="7">
        <f t="shared" si="337"/>
        <v>0</v>
      </c>
      <c r="D1916" s="7">
        <f t="shared" si="338"/>
        <v>0</v>
      </c>
      <c r="E1916" s="7" t="e">
        <f>IF('Report DCM'!$H1916="In-Stream Video","Rich Media display banner",IF('Report DCM'!$I1916&gt;'Report DCM'!$J1916,"Standard",VLOOKUP(CONCATENATE(bd_adtype,"_",bd_creativetype),tabela,2,FALSE)))</f>
        <v>#N/A</v>
      </c>
      <c r="F1916" s="7">
        <f t="shared" si="339"/>
        <v>0</v>
      </c>
      <c r="G1916" s="7">
        <f t="shared" si="340"/>
        <v>0</v>
      </c>
      <c r="H1916" s="7">
        <f t="shared" si="341"/>
        <v>0</v>
      </c>
      <c r="I1916" s="7">
        <f t="shared" si="342"/>
        <v>0</v>
      </c>
      <c r="J1916" s="7">
        <f t="shared" si="343"/>
        <v>0</v>
      </c>
      <c r="K1916" s="8" t="e">
        <f t="shared" si="344"/>
        <v>#N/A</v>
      </c>
      <c r="L1916" s="7" t="e">
        <f t="shared" si="345"/>
        <v>#N/A</v>
      </c>
      <c r="M1916" s="8" t="e">
        <f t="shared" si="322"/>
        <v>#N/A</v>
      </c>
      <c r="N1916" s="8" t="e">
        <f t="shared" si="323"/>
        <v>#N/A</v>
      </c>
    </row>
    <row r="1917" spans="1:14" ht="15.75" customHeight="1" x14ac:dyDescent="0.35">
      <c r="A1917" s="7">
        <f t="shared" si="335"/>
        <v>0</v>
      </c>
      <c r="B1917" s="7">
        <f t="shared" si="336"/>
        <v>0</v>
      </c>
      <c r="C1917" s="7">
        <f t="shared" si="337"/>
        <v>0</v>
      </c>
      <c r="D1917" s="7">
        <f t="shared" si="338"/>
        <v>0</v>
      </c>
      <c r="E1917" s="7" t="e">
        <f>IF('Report DCM'!$H1917="In-Stream Video","Rich Media display banner",IF('Report DCM'!$I1917&gt;'Report DCM'!$J1917,"Standard",VLOOKUP(CONCATENATE(bd_adtype,"_",bd_creativetype),tabela,2,FALSE)))</f>
        <v>#N/A</v>
      </c>
      <c r="F1917" s="7">
        <f t="shared" si="339"/>
        <v>0</v>
      </c>
      <c r="G1917" s="7">
        <f t="shared" si="340"/>
        <v>0</v>
      </c>
      <c r="H1917" s="7">
        <f t="shared" si="341"/>
        <v>0</v>
      </c>
      <c r="I1917" s="7">
        <f t="shared" si="342"/>
        <v>0</v>
      </c>
      <c r="J1917" s="7">
        <f t="shared" si="343"/>
        <v>0</v>
      </c>
      <c r="K1917" s="8" t="e">
        <f t="shared" si="344"/>
        <v>#N/A</v>
      </c>
      <c r="L1917" s="7" t="e">
        <f t="shared" si="345"/>
        <v>#N/A</v>
      </c>
      <c r="M1917" s="8" t="e">
        <f t="shared" si="322"/>
        <v>#N/A</v>
      </c>
      <c r="N1917" s="8" t="e">
        <f t="shared" si="323"/>
        <v>#N/A</v>
      </c>
    </row>
    <row r="1918" spans="1:14" ht="15.75" customHeight="1" x14ac:dyDescent="0.35">
      <c r="A1918" s="7">
        <f t="shared" si="335"/>
        <v>0</v>
      </c>
      <c r="B1918" s="7">
        <f t="shared" si="336"/>
        <v>0</v>
      </c>
      <c r="C1918" s="7">
        <f t="shared" si="337"/>
        <v>0</v>
      </c>
      <c r="D1918" s="7">
        <f t="shared" si="338"/>
        <v>0</v>
      </c>
      <c r="E1918" s="7" t="e">
        <f>IF('Report DCM'!$H1918="In-Stream Video","Rich Media display banner",IF('Report DCM'!$I1918&gt;'Report DCM'!$J1918,"Standard",VLOOKUP(CONCATENATE(bd_adtype,"_",bd_creativetype),tabela,2,FALSE)))</f>
        <v>#N/A</v>
      </c>
      <c r="F1918" s="7">
        <f t="shared" si="339"/>
        <v>0</v>
      </c>
      <c r="G1918" s="7">
        <f t="shared" si="340"/>
        <v>0</v>
      </c>
      <c r="H1918" s="7">
        <f t="shared" si="341"/>
        <v>0</v>
      </c>
      <c r="I1918" s="7">
        <f t="shared" si="342"/>
        <v>0</v>
      </c>
      <c r="J1918" s="7">
        <f t="shared" si="343"/>
        <v>0</v>
      </c>
      <c r="K1918" s="8" t="e">
        <f t="shared" si="344"/>
        <v>#N/A</v>
      </c>
      <c r="L1918" s="7" t="e">
        <f t="shared" si="345"/>
        <v>#N/A</v>
      </c>
      <c r="M1918" s="8" t="e">
        <f t="shared" si="322"/>
        <v>#N/A</v>
      </c>
      <c r="N1918" s="8" t="e">
        <f t="shared" si="323"/>
        <v>#N/A</v>
      </c>
    </row>
    <row r="1919" spans="1:14" ht="15.75" customHeight="1" x14ac:dyDescent="0.35">
      <c r="A1919" s="7">
        <f t="shared" si="335"/>
        <v>0</v>
      </c>
      <c r="B1919" s="7">
        <f t="shared" si="336"/>
        <v>0</v>
      </c>
      <c r="C1919" s="7">
        <f t="shared" si="337"/>
        <v>0</v>
      </c>
      <c r="D1919" s="7">
        <f t="shared" si="338"/>
        <v>0</v>
      </c>
      <c r="E1919" s="7" t="e">
        <f>IF('Report DCM'!$H1919="In-Stream Video","Rich Media display banner",IF('Report DCM'!$I1919&gt;'Report DCM'!$J1919,"Standard",VLOOKUP(CONCATENATE(bd_adtype,"_",bd_creativetype),tabela,2,FALSE)))</f>
        <v>#N/A</v>
      </c>
      <c r="F1919" s="7">
        <f t="shared" si="339"/>
        <v>0</v>
      </c>
      <c r="G1919" s="7">
        <f t="shared" si="340"/>
        <v>0</v>
      </c>
      <c r="H1919" s="7">
        <f t="shared" si="341"/>
        <v>0</v>
      </c>
      <c r="I1919" s="7">
        <f t="shared" si="342"/>
        <v>0</v>
      </c>
      <c r="J1919" s="7">
        <f t="shared" si="343"/>
        <v>0</v>
      </c>
      <c r="K1919" s="8" t="e">
        <f t="shared" si="344"/>
        <v>#N/A</v>
      </c>
      <c r="L1919" s="7" t="e">
        <f t="shared" si="345"/>
        <v>#N/A</v>
      </c>
      <c r="M1919" s="8" t="e">
        <f t="shared" si="322"/>
        <v>#N/A</v>
      </c>
      <c r="N1919" s="8" t="e">
        <f t="shared" si="323"/>
        <v>#N/A</v>
      </c>
    </row>
    <row r="1920" spans="1:14" ht="15.75" customHeight="1" x14ac:dyDescent="0.35">
      <c r="A1920" s="7">
        <f t="shared" si="335"/>
        <v>0</v>
      </c>
      <c r="B1920" s="7">
        <f t="shared" si="336"/>
        <v>0</v>
      </c>
      <c r="C1920" s="7">
        <f t="shared" si="337"/>
        <v>0</v>
      </c>
      <c r="D1920" s="7">
        <f t="shared" si="338"/>
        <v>0</v>
      </c>
      <c r="E1920" s="7" t="e">
        <f>IF('Report DCM'!$H1920="In-Stream Video","Rich Media display banner",IF('Report DCM'!$I1920&gt;'Report DCM'!$J1920,"Standard",VLOOKUP(CONCATENATE(bd_adtype,"_",bd_creativetype),tabela,2,FALSE)))</f>
        <v>#N/A</v>
      </c>
      <c r="F1920" s="7">
        <f t="shared" si="339"/>
        <v>0</v>
      </c>
      <c r="G1920" s="7">
        <f t="shared" si="340"/>
        <v>0</v>
      </c>
      <c r="H1920" s="7">
        <f t="shared" si="341"/>
        <v>0</v>
      </c>
      <c r="I1920" s="7">
        <f t="shared" si="342"/>
        <v>0</v>
      </c>
      <c r="J1920" s="7">
        <f t="shared" si="343"/>
        <v>0</v>
      </c>
      <c r="K1920" s="8" t="e">
        <f t="shared" si="344"/>
        <v>#N/A</v>
      </c>
      <c r="L1920" s="7" t="e">
        <f t="shared" si="345"/>
        <v>#N/A</v>
      </c>
      <c r="M1920" s="8" t="e">
        <f t="shared" si="322"/>
        <v>#N/A</v>
      </c>
      <c r="N1920" s="8" t="e">
        <f t="shared" si="323"/>
        <v>#N/A</v>
      </c>
    </row>
    <row r="1921" spans="1:14" ht="15.75" customHeight="1" x14ac:dyDescent="0.35">
      <c r="A1921" s="7">
        <f t="shared" si="335"/>
        <v>0</v>
      </c>
      <c r="B1921" s="7">
        <f t="shared" si="336"/>
        <v>0</v>
      </c>
      <c r="C1921" s="7">
        <f t="shared" si="337"/>
        <v>0</v>
      </c>
      <c r="D1921" s="7">
        <f t="shared" si="338"/>
        <v>0</v>
      </c>
      <c r="E1921" s="7" t="e">
        <f>IF('Report DCM'!$H1921="In-Stream Video","Rich Media display banner",IF('Report DCM'!$I1921&gt;'Report DCM'!$J1921,"Standard",VLOOKUP(CONCATENATE(bd_adtype,"_",bd_creativetype),tabela,2,FALSE)))</f>
        <v>#N/A</v>
      </c>
      <c r="F1921" s="7">
        <f t="shared" si="339"/>
        <v>0</v>
      </c>
      <c r="G1921" s="7">
        <f t="shared" si="340"/>
        <v>0</v>
      </c>
      <c r="H1921" s="7">
        <f t="shared" si="341"/>
        <v>0</v>
      </c>
      <c r="I1921" s="7">
        <f t="shared" si="342"/>
        <v>0</v>
      </c>
      <c r="J1921" s="7">
        <f t="shared" si="343"/>
        <v>0</v>
      </c>
      <c r="K1921" s="8" t="e">
        <f t="shared" si="344"/>
        <v>#N/A</v>
      </c>
      <c r="L1921" s="7" t="e">
        <f t="shared" si="345"/>
        <v>#N/A</v>
      </c>
      <c r="M1921" s="8" t="e">
        <f t="shared" si="322"/>
        <v>#N/A</v>
      </c>
      <c r="N1921" s="8" t="e">
        <f t="shared" si="323"/>
        <v>#N/A</v>
      </c>
    </row>
    <row r="1922" spans="1:14" ht="15.75" customHeight="1" x14ac:dyDescent="0.35">
      <c r="A1922" s="7">
        <f t="shared" ref="A1922:A1985" si="346">bd_campaign</f>
        <v>0</v>
      </c>
      <c r="B1922" s="7">
        <f t="shared" ref="B1922:B1985" si="347">bd_site</f>
        <v>0</v>
      </c>
      <c r="C1922" s="7">
        <f t="shared" ref="C1922:C1985" si="348">bd_placement</f>
        <v>0</v>
      </c>
      <c r="D1922" s="7">
        <f t="shared" ref="D1922:D1985" si="349">bd_placementID</f>
        <v>0</v>
      </c>
      <c r="E1922" s="7" t="e">
        <f>IF('Report DCM'!$H1922="In-Stream Video","Rich Media display banner",IF('Report DCM'!$I1922&gt;'Report DCM'!$J1922,"Standard",VLOOKUP(CONCATENATE(bd_adtype,"_",bd_creativetype),tabela,2,FALSE)))</f>
        <v>#N/A</v>
      </c>
      <c r="F1922" s="7">
        <f t="shared" ref="F1922:F1985" si="350">bd_ad</f>
        <v>0</v>
      </c>
      <c r="G1922" s="7">
        <f t="shared" ref="G1922:G1985" si="351">bd_adid</f>
        <v>0</v>
      </c>
      <c r="H1922" s="7">
        <f t="shared" ref="H1922:H1985" si="352">bd_creativetype</f>
        <v>0</v>
      </c>
      <c r="I1922" s="7">
        <f t="shared" ref="I1922:I1985" si="353">bd_impression</f>
        <v>0</v>
      </c>
      <c r="J1922" s="7">
        <f t="shared" ref="J1922:J1985" si="354">bd_clicks</f>
        <v>0</v>
      </c>
      <c r="K1922" s="8" t="e">
        <f t="shared" ref="K1922:K1985" si="355">VLOOKUP(E1922,tabela,2,FALSE)</f>
        <v>#N/A</v>
      </c>
      <c r="L1922" s="7" t="e">
        <f t="shared" ref="L1922:L1985" si="356">VLOOKUP(E1922,tabela,3,FALSE)</f>
        <v>#N/A</v>
      </c>
      <c r="M1922" s="8" t="e">
        <f t="shared" si="322"/>
        <v>#N/A</v>
      </c>
      <c r="N1922" s="8" t="e">
        <f t="shared" si="323"/>
        <v>#N/A</v>
      </c>
    </row>
    <row r="1923" spans="1:14" ht="15.75" customHeight="1" x14ac:dyDescent="0.35">
      <c r="A1923" s="7">
        <f t="shared" si="346"/>
        <v>0</v>
      </c>
      <c r="B1923" s="7">
        <f t="shared" si="347"/>
        <v>0</v>
      </c>
      <c r="C1923" s="7">
        <f t="shared" si="348"/>
        <v>0</v>
      </c>
      <c r="D1923" s="7">
        <f t="shared" si="349"/>
        <v>0</v>
      </c>
      <c r="E1923" s="7" t="e">
        <f>IF('Report DCM'!$H1923="In-Stream Video","Rich Media display banner",IF('Report DCM'!$I1923&gt;'Report DCM'!$J1923,"Standard",VLOOKUP(CONCATENATE(bd_adtype,"_",bd_creativetype),tabela,2,FALSE)))</f>
        <v>#N/A</v>
      </c>
      <c r="F1923" s="7">
        <f t="shared" si="350"/>
        <v>0</v>
      </c>
      <c r="G1923" s="7">
        <f t="shared" si="351"/>
        <v>0</v>
      </c>
      <c r="H1923" s="7">
        <f t="shared" si="352"/>
        <v>0</v>
      </c>
      <c r="I1923" s="7">
        <f t="shared" si="353"/>
        <v>0</v>
      </c>
      <c r="J1923" s="7">
        <f t="shared" si="354"/>
        <v>0</v>
      </c>
      <c r="K1923" s="8" t="e">
        <f t="shared" si="355"/>
        <v>#N/A</v>
      </c>
      <c r="L1923" s="7" t="e">
        <f t="shared" si="356"/>
        <v>#N/A</v>
      </c>
      <c r="M1923" s="8" t="e">
        <f t="shared" si="322"/>
        <v>#N/A</v>
      </c>
      <c r="N1923" s="8" t="e">
        <f t="shared" si="323"/>
        <v>#N/A</v>
      </c>
    </row>
    <row r="1924" spans="1:14" ht="15.75" customHeight="1" x14ac:dyDescent="0.35">
      <c r="A1924" s="7">
        <f t="shared" si="346"/>
        <v>0</v>
      </c>
      <c r="B1924" s="7">
        <f t="shared" si="347"/>
        <v>0</v>
      </c>
      <c r="C1924" s="7">
        <f t="shared" si="348"/>
        <v>0</v>
      </c>
      <c r="D1924" s="7">
        <f t="shared" si="349"/>
        <v>0</v>
      </c>
      <c r="E1924" s="7" t="e">
        <f>IF('Report DCM'!$H1924="In-Stream Video","Rich Media display banner",IF('Report DCM'!$I1924&gt;'Report DCM'!$J1924,"Standard",VLOOKUP(CONCATENATE(bd_adtype,"_",bd_creativetype),tabela,2,FALSE)))</f>
        <v>#N/A</v>
      </c>
      <c r="F1924" s="7">
        <f t="shared" si="350"/>
        <v>0</v>
      </c>
      <c r="G1924" s="7">
        <f t="shared" si="351"/>
        <v>0</v>
      </c>
      <c r="H1924" s="7">
        <f t="shared" si="352"/>
        <v>0</v>
      </c>
      <c r="I1924" s="7">
        <f t="shared" si="353"/>
        <v>0</v>
      </c>
      <c r="J1924" s="7">
        <f t="shared" si="354"/>
        <v>0</v>
      </c>
      <c r="K1924" s="8" t="e">
        <f t="shared" si="355"/>
        <v>#N/A</v>
      </c>
      <c r="L1924" s="7" t="e">
        <f t="shared" si="356"/>
        <v>#N/A</v>
      </c>
      <c r="M1924" s="8" t="e">
        <f t="shared" si="322"/>
        <v>#N/A</v>
      </c>
      <c r="N1924" s="8" t="e">
        <f t="shared" si="323"/>
        <v>#N/A</v>
      </c>
    </row>
    <row r="1925" spans="1:14" ht="15.75" customHeight="1" x14ac:dyDescent="0.35">
      <c r="A1925" s="7">
        <f t="shared" si="346"/>
        <v>0</v>
      </c>
      <c r="B1925" s="7">
        <f t="shared" si="347"/>
        <v>0</v>
      </c>
      <c r="C1925" s="7">
        <f t="shared" si="348"/>
        <v>0</v>
      </c>
      <c r="D1925" s="7">
        <f t="shared" si="349"/>
        <v>0</v>
      </c>
      <c r="E1925" s="7" t="e">
        <f>IF('Report DCM'!$H1925="In-Stream Video","Rich Media display banner",IF('Report DCM'!$I1925&gt;'Report DCM'!$J1925,"Standard",VLOOKUP(CONCATENATE(bd_adtype,"_",bd_creativetype),tabela,2,FALSE)))</f>
        <v>#N/A</v>
      </c>
      <c r="F1925" s="7">
        <f t="shared" si="350"/>
        <v>0</v>
      </c>
      <c r="G1925" s="7">
        <f t="shared" si="351"/>
        <v>0</v>
      </c>
      <c r="H1925" s="7">
        <f t="shared" si="352"/>
        <v>0</v>
      </c>
      <c r="I1925" s="7">
        <f t="shared" si="353"/>
        <v>0</v>
      </c>
      <c r="J1925" s="7">
        <f t="shared" si="354"/>
        <v>0</v>
      </c>
      <c r="K1925" s="8" t="e">
        <f t="shared" si="355"/>
        <v>#N/A</v>
      </c>
      <c r="L1925" s="7" t="e">
        <f t="shared" si="356"/>
        <v>#N/A</v>
      </c>
      <c r="M1925" s="8" t="e">
        <f t="shared" si="322"/>
        <v>#N/A</v>
      </c>
      <c r="N1925" s="8" t="e">
        <f t="shared" si="323"/>
        <v>#N/A</v>
      </c>
    </row>
    <row r="1926" spans="1:14" ht="15.75" customHeight="1" x14ac:dyDescent="0.35">
      <c r="A1926" s="7">
        <f t="shared" si="346"/>
        <v>0</v>
      </c>
      <c r="B1926" s="7">
        <f t="shared" si="347"/>
        <v>0</v>
      </c>
      <c r="C1926" s="7">
        <f t="shared" si="348"/>
        <v>0</v>
      </c>
      <c r="D1926" s="7">
        <f t="shared" si="349"/>
        <v>0</v>
      </c>
      <c r="E1926" s="7" t="e">
        <f>IF('Report DCM'!$H1926="In-Stream Video","Rich Media display banner",IF('Report DCM'!$I1926&gt;'Report DCM'!$J1926,"Standard",VLOOKUP(CONCATENATE(bd_adtype,"_",bd_creativetype),tabela,2,FALSE)))</f>
        <v>#N/A</v>
      </c>
      <c r="F1926" s="7">
        <f t="shared" si="350"/>
        <v>0</v>
      </c>
      <c r="G1926" s="7">
        <f t="shared" si="351"/>
        <v>0</v>
      </c>
      <c r="H1926" s="7">
        <f t="shared" si="352"/>
        <v>0</v>
      </c>
      <c r="I1926" s="7">
        <f t="shared" si="353"/>
        <v>0</v>
      </c>
      <c r="J1926" s="7">
        <f t="shared" si="354"/>
        <v>0</v>
      </c>
      <c r="K1926" s="8" t="e">
        <f t="shared" si="355"/>
        <v>#N/A</v>
      </c>
      <c r="L1926" s="7" t="e">
        <f t="shared" si="356"/>
        <v>#N/A</v>
      </c>
      <c r="M1926" s="8" t="e">
        <f t="shared" si="322"/>
        <v>#N/A</v>
      </c>
      <c r="N1926" s="8" t="e">
        <f t="shared" si="323"/>
        <v>#N/A</v>
      </c>
    </row>
    <row r="1927" spans="1:14" ht="15.75" customHeight="1" x14ac:dyDescent="0.35">
      <c r="A1927" s="7">
        <f t="shared" si="346"/>
        <v>0</v>
      </c>
      <c r="B1927" s="7">
        <f t="shared" si="347"/>
        <v>0</v>
      </c>
      <c r="C1927" s="7">
        <f t="shared" si="348"/>
        <v>0</v>
      </c>
      <c r="D1927" s="7">
        <f t="shared" si="349"/>
        <v>0</v>
      </c>
      <c r="E1927" s="7" t="e">
        <f>IF('Report DCM'!$H1927="In-Stream Video","Rich Media display banner",IF('Report DCM'!$I1927&gt;'Report DCM'!$J1927,"Standard",VLOOKUP(CONCATENATE(bd_adtype,"_",bd_creativetype),tabela,2,FALSE)))</f>
        <v>#N/A</v>
      </c>
      <c r="F1927" s="7">
        <f t="shared" si="350"/>
        <v>0</v>
      </c>
      <c r="G1927" s="7">
        <f t="shared" si="351"/>
        <v>0</v>
      </c>
      <c r="H1927" s="7">
        <f t="shared" si="352"/>
        <v>0</v>
      </c>
      <c r="I1927" s="7">
        <f t="shared" si="353"/>
        <v>0</v>
      </c>
      <c r="J1927" s="7">
        <f t="shared" si="354"/>
        <v>0</v>
      </c>
      <c r="K1927" s="8" t="e">
        <f t="shared" si="355"/>
        <v>#N/A</v>
      </c>
      <c r="L1927" s="7" t="e">
        <f t="shared" si="356"/>
        <v>#N/A</v>
      </c>
      <c r="M1927" s="8" t="e">
        <f t="shared" si="322"/>
        <v>#N/A</v>
      </c>
      <c r="N1927" s="8" t="e">
        <f t="shared" si="323"/>
        <v>#N/A</v>
      </c>
    </row>
    <row r="1928" spans="1:14" ht="15.75" customHeight="1" x14ac:dyDescent="0.35">
      <c r="A1928" s="7">
        <f t="shared" si="346"/>
        <v>0</v>
      </c>
      <c r="B1928" s="7">
        <f t="shared" si="347"/>
        <v>0</v>
      </c>
      <c r="C1928" s="7">
        <f t="shared" si="348"/>
        <v>0</v>
      </c>
      <c r="D1928" s="7">
        <f t="shared" si="349"/>
        <v>0</v>
      </c>
      <c r="E1928" s="7" t="e">
        <f>IF('Report DCM'!$H1928="In-Stream Video","Rich Media display banner",IF('Report DCM'!$I1928&gt;'Report DCM'!$J1928,"Standard",VLOOKUP(CONCATENATE(bd_adtype,"_",bd_creativetype),tabela,2,FALSE)))</f>
        <v>#N/A</v>
      </c>
      <c r="F1928" s="7">
        <f t="shared" si="350"/>
        <v>0</v>
      </c>
      <c r="G1928" s="7">
        <f t="shared" si="351"/>
        <v>0</v>
      </c>
      <c r="H1928" s="7">
        <f t="shared" si="352"/>
        <v>0</v>
      </c>
      <c r="I1928" s="7">
        <f t="shared" si="353"/>
        <v>0</v>
      </c>
      <c r="J1928" s="7">
        <f t="shared" si="354"/>
        <v>0</v>
      </c>
      <c r="K1928" s="8" t="e">
        <f t="shared" si="355"/>
        <v>#N/A</v>
      </c>
      <c r="L1928" s="7" t="e">
        <f t="shared" si="356"/>
        <v>#N/A</v>
      </c>
      <c r="M1928" s="8" t="e">
        <f t="shared" si="322"/>
        <v>#N/A</v>
      </c>
      <c r="N1928" s="8" t="e">
        <f t="shared" si="323"/>
        <v>#N/A</v>
      </c>
    </row>
    <row r="1929" spans="1:14" ht="15.75" customHeight="1" x14ac:dyDescent="0.35">
      <c r="A1929" s="7">
        <f t="shared" si="346"/>
        <v>0</v>
      </c>
      <c r="B1929" s="7">
        <f t="shared" si="347"/>
        <v>0</v>
      </c>
      <c r="C1929" s="7">
        <f t="shared" si="348"/>
        <v>0</v>
      </c>
      <c r="D1929" s="7">
        <f t="shared" si="349"/>
        <v>0</v>
      </c>
      <c r="E1929" s="7" t="e">
        <f>IF('Report DCM'!$H1929="In-Stream Video","Rich Media display banner",IF('Report DCM'!$I1929&gt;'Report DCM'!$J1929,"Standard",VLOOKUP(CONCATENATE(bd_adtype,"_",bd_creativetype),tabela,2,FALSE)))</f>
        <v>#N/A</v>
      </c>
      <c r="F1929" s="7">
        <f t="shared" si="350"/>
        <v>0</v>
      </c>
      <c r="G1929" s="7">
        <f t="shared" si="351"/>
        <v>0</v>
      </c>
      <c r="H1929" s="7">
        <f t="shared" si="352"/>
        <v>0</v>
      </c>
      <c r="I1929" s="7">
        <f t="shared" si="353"/>
        <v>0</v>
      </c>
      <c r="J1929" s="7">
        <f t="shared" si="354"/>
        <v>0</v>
      </c>
      <c r="K1929" s="8" t="e">
        <f t="shared" si="355"/>
        <v>#N/A</v>
      </c>
      <c r="L1929" s="7" t="e">
        <f t="shared" si="356"/>
        <v>#N/A</v>
      </c>
      <c r="M1929" s="8" t="e">
        <f t="shared" si="322"/>
        <v>#N/A</v>
      </c>
      <c r="N1929" s="8" t="e">
        <f t="shared" si="323"/>
        <v>#N/A</v>
      </c>
    </row>
    <row r="1930" spans="1:14" ht="15.75" customHeight="1" x14ac:dyDescent="0.35">
      <c r="A1930" s="7">
        <f t="shared" si="346"/>
        <v>0</v>
      </c>
      <c r="B1930" s="7">
        <f t="shared" si="347"/>
        <v>0</v>
      </c>
      <c r="C1930" s="7">
        <f t="shared" si="348"/>
        <v>0</v>
      </c>
      <c r="D1930" s="7">
        <f t="shared" si="349"/>
        <v>0</v>
      </c>
      <c r="E1930" s="7" t="e">
        <f>IF('Report DCM'!$H1930="In-Stream Video","Rich Media display banner",IF('Report DCM'!$I1930&gt;'Report DCM'!$J1930,"Standard",VLOOKUP(CONCATENATE(bd_adtype,"_",bd_creativetype),tabela,2,FALSE)))</f>
        <v>#N/A</v>
      </c>
      <c r="F1930" s="7">
        <f t="shared" si="350"/>
        <v>0</v>
      </c>
      <c r="G1930" s="7">
        <f t="shared" si="351"/>
        <v>0</v>
      </c>
      <c r="H1930" s="7">
        <f t="shared" si="352"/>
        <v>0</v>
      </c>
      <c r="I1930" s="7">
        <f t="shared" si="353"/>
        <v>0</v>
      </c>
      <c r="J1930" s="7">
        <f t="shared" si="354"/>
        <v>0</v>
      </c>
      <c r="K1930" s="8" t="e">
        <f t="shared" si="355"/>
        <v>#N/A</v>
      </c>
      <c r="L1930" s="7" t="e">
        <f t="shared" si="356"/>
        <v>#N/A</v>
      </c>
      <c r="M1930" s="8" t="e">
        <f t="shared" si="322"/>
        <v>#N/A</v>
      </c>
      <c r="N1930" s="8" t="e">
        <f t="shared" si="323"/>
        <v>#N/A</v>
      </c>
    </row>
    <row r="1931" spans="1:14" ht="15.75" customHeight="1" x14ac:dyDescent="0.35">
      <c r="A1931" s="7">
        <f t="shared" si="346"/>
        <v>0</v>
      </c>
      <c r="B1931" s="7">
        <f t="shared" si="347"/>
        <v>0</v>
      </c>
      <c r="C1931" s="7">
        <f t="shared" si="348"/>
        <v>0</v>
      </c>
      <c r="D1931" s="7">
        <f t="shared" si="349"/>
        <v>0</v>
      </c>
      <c r="E1931" s="7" t="e">
        <f>IF('Report DCM'!$H1931="In-Stream Video","Rich Media display banner",IF('Report DCM'!$I1931&gt;'Report DCM'!$J1931,"Standard",VLOOKUP(CONCATENATE(bd_adtype,"_",bd_creativetype),tabela,2,FALSE)))</f>
        <v>#N/A</v>
      </c>
      <c r="F1931" s="7">
        <f t="shared" si="350"/>
        <v>0</v>
      </c>
      <c r="G1931" s="7">
        <f t="shared" si="351"/>
        <v>0</v>
      </c>
      <c r="H1931" s="7">
        <f t="shared" si="352"/>
        <v>0</v>
      </c>
      <c r="I1931" s="7">
        <f t="shared" si="353"/>
        <v>0</v>
      </c>
      <c r="J1931" s="7">
        <f t="shared" si="354"/>
        <v>0</v>
      </c>
      <c r="K1931" s="8" t="e">
        <f t="shared" si="355"/>
        <v>#N/A</v>
      </c>
      <c r="L1931" s="7" t="e">
        <f t="shared" si="356"/>
        <v>#N/A</v>
      </c>
      <c r="M1931" s="8" t="e">
        <f t="shared" si="322"/>
        <v>#N/A</v>
      </c>
      <c r="N1931" s="8" t="e">
        <f t="shared" si="323"/>
        <v>#N/A</v>
      </c>
    </row>
    <row r="1932" spans="1:14" ht="15.75" customHeight="1" x14ac:dyDescent="0.35">
      <c r="A1932" s="7">
        <f t="shared" si="346"/>
        <v>0</v>
      </c>
      <c r="B1932" s="7">
        <f t="shared" si="347"/>
        <v>0</v>
      </c>
      <c r="C1932" s="7">
        <f t="shared" si="348"/>
        <v>0</v>
      </c>
      <c r="D1932" s="7">
        <f t="shared" si="349"/>
        <v>0</v>
      </c>
      <c r="E1932" s="7" t="e">
        <f>IF('Report DCM'!$H1932="In-Stream Video","Rich Media display banner",IF('Report DCM'!$I1932&gt;'Report DCM'!$J1932,"Standard",VLOOKUP(CONCATENATE(bd_adtype,"_",bd_creativetype),tabela,2,FALSE)))</f>
        <v>#N/A</v>
      </c>
      <c r="F1932" s="7">
        <f t="shared" si="350"/>
        <v>0</v>
      </c>
      <c r="G1932" s="7">
        <f t="shared" si="351"/>
        <v>0</v>
      </c>
      <c r="H1932" s="7">
        <f t="shared" si="352"/>
        <v>0</v>
      </c>
      <c r="I1932" s="7">
        <f t="shared" si="353"/>
        <v>0</v>
      </c>
      <c r="J1932" s="7">
        <f t="shared" si="354"/>
        <v>0</v>
      </c>
      <c r="K1932" s="8" t="e">
        <f t="shared" si="355"/>
        <v>#N/A</v>
      </c>
      <c r="L1932" s="7" t="e">
        <f t="shared" si="356"/>
        <v>#N/A</v>
      </c>
      <c r="M1932" s="8" t="e">
        <f t="shared" si="322"/>
        <v>#N/A</v>
      </c>
      <c r="N1932" s="8" t="e">
        <f t="shared" si="323"/>
        <v>#N/A</v>
      </c>
    </row>
    <row r="1933" spans="1:14" ht="15.75" customHeight="1" x14ac:dyDescent="0.35">
      <c r="A1933" s="7">
        <f t="shared" si="346"/>
        <v>0</v>
      </c>
      <c r="B1933" s="7">
        <f t="shared" si="347"/>
        <v>0</v>
      </c>
      <c r="C1933" s="7">
        <f t="shared" si="348"/>
        <v>0</v>
      </c>
      <c r="D1933" s="7">
        <f t="shared" si="349"/>
        <v>0</v>
      </c>
      <c r="E1933" s="7" t="e">
        <f>IF('Report DCM'!$H1933="In-Stream Video","Rich Media display banner",IF('Report DCM'!$I1933&gt;'Report DCM'!$J1933,"Standard",VLOOKUP(CONCATENATE(bd_adtype,"_",bd_creativetype),tabela,2,FALSE)))</f>
        <v>#N/A</v>
      </c>
      <c r="F1933" s="7">
        <f t="shared" si="350"/>
        <v>0</v>
      </c>
      <c r="G1933" s="7">
        <f t="shared" si="351"/>
        <v>0</v>
      </c>
      <c r="H1933" s="7">
        <f t="shared" si="352"/>
        <v>0</v>
      </c>
      <c r="I1933" s="7">
        <f t="shared" si="353"/>
        <v>0</v>
      </c>
      <c r="J1933" s="7">
        <f t="shared" si="354"/>
        <v>0</v>
      </c>
      <c r="K1933" s="8" t="e">
        <f t="shared" si="355"/>
        <v>#N/A</v>
      </c>
      <c r="L1933" s="7" t="e">
        <f t="shared" si="356"/>
        <v>#N/A</v>
      </c>
      <c r="M1933" s="8" t="e">
        <f t="shared" si="322"/>
        <v>#N/A</v>
      </c>
      <c r="N1933" s="8" t="e">
        <f t="shared" si="323"/>
        <v>#N/A</v>
      </c>
    </row>
    <row r="1934" spans="1:14" ht="15.75" customHeight="1" x14ac:dyDescent="0.35">
      <c r="A1934" s="7">
        <f t="shared" si="346"/>
        <v>0</v>
      </c>
      <c r="B1934" s="7">
        <f t="shared" si="347"/>
        <v>0</v>
      </c>
      <c r="C1934" s="7">
        <f t="shared" si="348"/>
        <v>0</v>
      </c>
      <c r="D1934" s="7">
        <f t="shared" si="349"/>
        <v>0</v>
      </c>
      <c r="E1934" s="7" t="e">
        <f>IF('Report DCM'!$H1934="In-Stream Video","Rich Media display banner",IF('Report DCM'!$I1934&gt;'Report DCM'!$J1934,"Standard",VLOOKUP(CONCATENATE(bd_adtype,"_",bd_creativetype),tabela,2,FALSE)))</f>
        <v>#N/A</v>
      </c>
      <c r="F1934" s="7">
        <f t="shared" si="350"/>
        <v>0</v>
      </c>
      <c r="G1934" s="7">
        <f t="shared" si="351"/>
        <v>0</v>
      </c>
      <c r="H1934" s="7">
        <f t="shared" si="352"/>
        <v>0</v>
      </c>
      <c r="I1934" s="7">
        <f t="shared" si="353"/>
        <v>0</v>
      </c>
      <c r="J1934" s="7">
        <f t="shared" si="354"/>
        <v>0</v>
      </c>
      <c r="K1934" s="8" t="e">
        <f t="shared" si="355"/>
        <v>#N/A</v>
      </c>
      <c r="L1934" s="7" t="e">
        <f t="shared" si="356"/>
        <v>#N/A</v>
      </c>
      <c r="M1934" s="8" t="e">
        <f t="shared" si="322"/>
        <v>#N/A</v>
      </c>
      <c r="N1934" s="8" t="e">
        <f t="shared" si="323"/>
        <v>#N/A</v>
      </c>
    </row>
    <row r="1935" spans="1:14" ht="15.75" customHeight="1" x14ac:dyDescent="0.35">
      <c r="A1935" s="7">
        <f t="shared" si="346"/>
        <v>0</v>
      </c>
      <c r="B1935" s="7">
        <f t="shared" si="347"/>
        <v>0</v>
      </c>
      <c r="C1935" s="7">
        <f t="shared" si="348"/>
        <v>0</v>
      </c>
      <c r="D1935" s="7">
        <f t="shared" si="349"/>
        <v>0</v>
      </c>
      <c r="E1935" s="7" t="e">
        <f>IF('Report DCM'!$H1935="In-Stream Video","Rich Media display banner",IF('Report DCM'!$I1935&gt;'Report DCM'!$J1935,"Standard",VLOOKUP(CONCATENATE(bd_adtype,"_",bd_creativetype),tabela,2,FALSE)))</f>
        <v>#N/A</v>
      </c>
      <c r="F1935" s="7">
        <f t="shared" si="350"/>
        <v>0</v>
      </c>
      <c r="G1935" s="7">
        <f t="shared" si="351"/>
        <v>0</v>
      </c>
      <c r="H1935" s="7">
        <f t="shared" si="352"/>
        <v>0</v>
      </c>
      <c r="I1935" s="7">
        <f t="shared" si="353"/>
        <v>0</v>
      </c>
      <c r="J1935" s="7">
        <f t="shared" si="354"/>
        <v>0</v>
      </c>
      <c r="K1935" s="8" t="e">
        <f t="shared" si="355"/>
        <v>#N/A</v>
      </c>
      <c r="L1935" s="7" t="e">
        <f t="shared" si="356"/>
        <v>#N/A</v>
      </c>
      <c r="M1935" s="8" t="e">
        <f t="shared" si="322"/>
        <v>#N/A</v>
      </c>
      <c r="N1935" s="8" t="e">
        <f t="shared" si="323"/>
        <v>#N/A</v>
      </c>
    </row>
    <row r="1936" spans="1:14" ht="15.75" customHeight="1" x14ac:dyDescent="0.35">
      <c r="A1936" s="7">
        <f t="shared" si="346"/>
        <v>0</v>
      </c>
      <c r="B1936" s="7">
        <f t="shared" si="347"/>
        <v>0</v>
      </c>
      <c r="C1936" s="7">
        <f t="shared" si="348"/>
        <v>0</v>
      </c>
      <c r="D1936" s="7">
        <f t="shared" si="349"/>
        <v>0</v>
      </c>
      <c r="E1936" s="7" t="e">
        <f>IF('Report DCM'!$H1936="In-Stream Video","Rich Media display banner",IF('Report DCM'!$I1936&gt;'Report DCM'!$J1936,"Standard",VLOOKUP(CONCATENATE(bd_adtype,"_",bd_creativetype),tabela,2,FALSE)))</f>
        <v>#N/A</v>
      </c>
      <c r="F1936" s="7">
        <f t="shared" si="350"/>
        <v>0</v>
      </c>
      <c r="G1936" s="7">
        <f t="shared" si="351"/>
        <v>0</v>
      </c>
      <c r="H1936" s="7">
        <f t="shared" si="352"/>
        <v>0</v>
      </c>
      <c r="I1936" s="7">
        <f t="shared" si="353"/>
        <v>0</v>
      </c>
      <c r="J1936" s="7">
        <f t="shared" si="354"/>
        <v>0</v>
      </c>
      <c r="K1936" s="8" t="e">
        <f t="shared" si="355"/>
        <v>#N/A</v>
      </c>
      <c r="L1936" s="7" t="e">
        <f t="shared" si="356"/>
        <v>#N/A</v>
      </c>
      <c r="M1936" s="8" t="e">
        <f t="shared" si="322"/>
        <v>#N/A</v>
      </c>
      <c r="N1936" s="8" t="e">
        <f t="shared" si="323"/>
        <v>#N/A</v>
      </c>
    </row>
    <row r="1937" spans="1:14" ht="15.75" customHeight="1" x14ac:dyDescent="0.35">
      <c r="A1937" s="7">
        <f t="shared" si="346"/>
        <v>0</v>
      </c>
      <c r="B1937" s="7">
        <f t="shared" si="347"/>
        <v>0</v>
      </c>
      <c r="C1937" s="7">
        <f t="shared" si="348"/>
        <v>0</v>
      </c>
      <c r="D1937" s="7">
        <f t="shared" si="349"/>
        <v>0</v>
      </c>
      <c r="E1937" s="7" t="e">
        <f>IF('Report DCM'!$H1937="In-Stream Video","Rich Media display banner",IF('Report DCM'!$I1937&gt;'Report DCM'!$J1937,"Standard",VLOOKUP(CONCATENATE(bd_adtype,"_",bd_creativetype),tabela,2,FALSE)))</f>
        <v>#N/A</v>
      </c>
      <c r="F1937" s="7">
        <f t="shared" si="350"/>
        <v>0</v>
      </c>
      <c r="G1937" s="7">
        <f t="shared" si="351"/>
        <v>0</v>
      </c>
      <c r="H1937" s="7">
        <f t="shared" si="352"/>
        <v>0</v>
      </c>
      <c r="I1937" s="7">
        <f t="shared" si="353"/>
        <v>0</v>
      </c>
      <c r="J1937" s="7">
        <f t="shared" si="354"/>
        <v>0</v>
      </c>
      <c r="K1937" s="8" t="e">
        <f t="shared" si="355"/>
        <v>#N/A</v>
      </c>
      <c r="L1937" s="7" t="e">
        <f t="shared" si="356"/>
        <v>#N/A</v>
      </c>
      <c r="M1937" s="8" t="e">
        <f t="shared" si="322"/>
        <v>#N/A</v>
      </c>
      <c r="N1937" s="8" t="e">
        <f t="shared" si="323"/>
        <v>#N/A</v>
      </c>
    </row>
    <row r="1938" spans="1:14" ht="15.75" customHeight="1" x14ac:dyDescent="0.35">
      <c r="A1938" s="7">
        <f t="shared" si="346"/>
        <v>0</v>
      </c>
      <c r="B1938" s="7">
        <f t="shared" si="347"/>
        <v>0</v>
      </c>
      <c r="C1938" s="7">
        <f t="shared" si="348"/>
        <v>0</v>
      </c>
      <c r="D1938" s="7">
        <f t="shared" si="349"/>
        <v>0</v>
      </c>
      <c r="E1938" s="7" t="e">
        <f>IF('Report DCM'!$H1938="In-Stream Video","Rich Media display banner",IF('Report DCM'!$I1938&gt;'Report DCM'!$J1938,"Standard",VLOOKUP(CONCATENATE(bd_adtype,"_",bd_creativetype),tabela,2,FALSE)))</f>
        <v>#N/A</v>
      </c>
      <c r="F1938" s="7">
        <f t="shared" si="350"/>
        <v>0</v>
      </c>
      <c r="G1938" s="7">
        <f t="shared" si="351"/>
        <v>0</v>
      </c>
      <c r="H1938" s="7">
        <f t="shared" si="352"/>
        <v>0</v>
      </c>
      <c r="I1938" s="7">
        <f t="shared" si="353"/>
        <v>0</v>
      </c>
      <c r="J1938" s="7">
        <f t="shared" si="354"/>
        <v>0</v>
      </c>
      <c r="K1938" s="8" t="e">
        <f t="shared" si="355"/>
        <v>#N/A</v>
      </c>
      <c r="L1938" s="7" t="e">
        <f t="shared" si="356"/>
        <v>#N/A</v>
      </c>
      <c r="M1938" s="8" t="e">
        <f t="shared" si="322"/>
        <v>#N/A</v>
      </c>
      <c r="N1938" s="8" t="e">
        <f t="shared" si="323"/>
        <v>#N/A</v>
      </c>
    </row>
    <row r="1939" spans="1:14" ht="15.75" customHeight="1" x14ac:dyDescent="0.35">
      <c r="A1939" s="7">
        <f t="shared" si="346"/>
        <v>0</v>
      </c>
      <c r="B1939" s="7">
        <f t="shared" si="347"/>
        <v>0</v>
      </c>
      <c r="C1939" s="7">
        <f t="shared" si="348"/>
        <v>0</v>
      </c>
      <c r="D1939" s="7">
        <f t="shared" si="349"/>
        <v>0</v>
      </c>
      <c r="E1939" s="7" t="e">
        <f>IF('Report DCM'!$H1939="In-Stream Video","Rich Media display banner",IF('Report DCM'!$I1939&gt;'Report DCM'!$J1939,"Standard",VLOOKUP(CONCATENATE(bd_adtype,"_",bd_creativetype),tabela,2,FALSE)))</f>
        <v>#N/A</v>
      </c>
      <c r="F1939" s="7">
        <f t="shared" si="350"/>
        <v>0</v>
      </c>
      <c r="G1939" s="7">
        <f t="shared" si="351"/>
        <v>0</v>
      </c>
      <c r="H1939" s="7">
        <f t="shared" si="352"/>
        <v>0</v>
      </c>
      <c r="I1939" s="7">
        <f t="shared" si="353"/>
        <v>0</v>
      </c>
      <c r="J1939" s="7">
        <f t="shared" si="354"/>
        <v>0</v>
      </c>
      <c r="K1939" s="8" t="e">
        <f t="shared" si="355"/>
        <v>#N/A</v>
      </c>
      <c r="L1939" s="7" t="e">
        <f t="shared" si="356"/>
        <v>#N/A</v>
      </c>
      <c r="M1939" s="8" t="e">
        <f t="shared" si="322"/>
        <v>#N/A</v>
      </c>
      <c r="N1939" s="8" t="e">
        <f t="shared" si="323"/>
        <v>#N/A</v>
      </c>
    </row>
    <row r="1940" spans="1:14" ht="15.75" customHeight="1" x14ac:dyDescent="0.35">
      <c r="A1940" s="7">
        <f t="shared" si="346"/>
        <v>0</v>
      </c>
      <c r="B1940" s="7">
        <f t="shared" si="347"/>
        <v>0</v>
      </c>
      <c r="C1940" s="7">
        <f t="shared" si="348"/>
        <v>0</v>
      </c>
      <c r="D1940" s="7">
        <f t="shared" si="349"/>
        <v>0</v>
      </c>
      <c r="E1940" s="7" t="e">
        <f>IF('Report DCM'!$H1940="In-Stream Video","Rich Media display banner",IF('Report DCM'!$I1940&gt;'Report DCM'!$J1940,"Standard",VLOOKUP(CONCATENATE(bd_adtype,"_",bd_creativetype),tabela,2,FALSE)))</f>
        <v>#N/A</v>
      </c>
      <c r="F1940" s="7">
        <f t="shared" si="350"/>
        <v>0</v>
      </c>
      <c r="G1940" s="7">
        <f t="shared" si="351"/>
        <v>0</v>
      </c>
      <c r="H1940" s="7">
        <f t="shared" si="352"/>
        <v>0</v>
      </c>
      <c r="I1940" s="7">
        <f t="shared" si="353"/>
        <v>0</v>
      </c>
      <c r="J1940" s="7">
        <f t="shared" si="354"/>
        <v>0</v>
      </c>
      <c r="K1940" s="8" t="e">
        <f t="shared" si="355"/>
        <v>#N/A</v>
      </c>
      <c r="L1940" s="7" t="e">
        <f t="shared" si="356"/>
        <v>#N/A</v>
      </c>
      <c r="M1940" s="8" t="e">
        <f t="shared" si="322"/>
        <v>#N/A</v>
      </c>
      <c r="N1940" s="8" t="e">
        <f t="shared" si="323"/>
        <v>#N/A</v>
      </c>
    </row>
    <row r="1941" spans="1:14" ht="15.75" customHeight="1" x14ac:dyDescent="0.35">
      <c r="A1941" s="7">
        <f t="shared" si="346"/>
        <v>0</v>
      </c>
      <c r="B1941" s="7">
        <f t="shared" si="347"/>
        <v>0</v>
      </c>
      <c r="C1941" s="7">
        <f t="shared" si="348"/>
        <v>0</v>
      </c>
      <c r="D1941" s="7">
        <f t="shared" si="349"/>
        <v>0</v>
      </c>
      <c r="E1941" s="7" t="e">
        <f>IF('Report DCM'!$H1941="In-Stream Video","Rich Media display banner",IF('Report DCM'!$I1941&gt;'Report DCM'!$J1941,"Standard",VLOOKUP(CONCATENATE(bd_adtype,"_",bd_creativetype),tabela,2,FALSE)))</f>
        <v>#N/A</v>
      </c>
      <c r="F1941" s="7">
        <f t="shared" si="350"/>
        <v>0</v>
      </c>
      <c r="G1941" s="7">
        <f t="shared" si="351"/>
        <v>0</v>
      </c>
      <c r="H1941" s="7">
        <f t="shared" si="352"/>
        <v>0</v>
      </c>
      <c r="I1941" s="7">
        <f t="shared" si="353"/>
        <v>0</v>
      </c>
      <c r="J1941" s="7">
        <f t="shared" si="354"/>
        <v>0</v>
      </c>
      <c r="K1941" s="8" t="e">
        <f t="shared" si="355"/>
        <v>#N/A</v>
      </c>
      <c r="L1941" s="7" t="e">
        <f t="shared" si="356"/>
        <v>#N/A</v>
      </c>
      <c r="M1941" s="8" t="e">
        <f t="shared" si="322"/>
        <v>#N/A</v>
      </c>
      <c r="N1941" s="8" t="e">
        <f t="shared" si="323"/>
        <v>#N/A</v>
      </c>
    </row>
    <row r="1942" spans="1:14" ht="15.75" customHeight="1" x14ac:dyDescent="0.35">
      <c r="A1942" s="7">
        <f t="shared" si="346"/>
        <v>0</v>
      </c>
      <c r="B1942" s="7">
        <f t="shared" si="347"/>
        <v>0</v>
      </c>
      <c r="C1942" s="7">
        <f t="shared" si="348"/>
        <v>0</v>
      </c>
      <c r="D1942" s="7">
        <f t="shared" si="349"/>
        <v>0</v>
      </c>
      <c r="E1942" s="7" t="e">
        <f>IF('Report DCM'!$H1942="In-Stream Video","Rich Media display banner",IF('Report DCM'!$I1942&gt;'Report DCM'!$J1942,"Standard",VLOOKUP(CONCATENATE(bd_adtype,"_",bd_creativetype),tabela,2,FALSE)))</f>
        <v>#N/A</v>
      </c>
      <c r="F1942" s="7">
        <f t="shared" si="350"/>
        <v>0</v>
      </c>
      <c r="G1942" s="7">
        <f t="shared" si="351"/>
        <v>0</v>
      </c>
      <c r="H1942" s="7">
        <f t="shared" si="352"/>
        <v>0</v>
      </c>
      <c r="I1942" s="7">
        <f t="shared" si="353"/>
        <v>0</v>
      </c>
      <c r="J1942" s="7">
        <f t="shared" si="354"/>
        <v>0</v>
      </c>
      <c r="K1942" s="8" t="e">
        <f t="shared" si="355"/>
        <v>#N/A</v>
      </c>
      <c r="L1942" s="7" t="e">
        <f t="shared" si="356"/>
        <v>#N/A</v>
      </c>
      <c r="M1942" s="8" t="e">
        <f t="shared" si="322"/>
        <v>#N/A</v>
      </c>
      <c r="N1942" s="8" t="e">
        <f t="shared" si="323"/>
        <v>#N/A</v>
      </c>
    </row>
    <row r="1943" spans="1:14" ht="15.75" customHeight="1" x14ac:dyDescent="0.35">
      <c r="A1943" s="7">
        <f t="shared" si="346"/>
        <v>0</v>
      </c>
      <c r="B1943" s="7">
        <f t="shared" si="347"/>
        <v>0</v>
      </c>
      <c r="C1943" s="7">
        <f t="shared" si="348"/>
        <v>0</v>
      </c>
      <c r="D1943" s="7">
        <f t="shared" si="349"/>
        <v>0</v>
      </c>
      <c r="E1943" s="7" t="e">
        <f>IF('Report DCM'!$H1943="In-Stream Video","Rich Media display banner",IF('Report DCM'!$I1943&gt;'Report DCM'!$J1943,"Standard",VLOOKUP(CONCATENATE(bd_adtype,"_",bd_creativetype),tabela,2,FALSE)))</f>
        <v>#N/A</v>
      </c>
      <c r="F1943" s="7">
        <f t="shared" si="350"/>
        <v>0</v>
      </c>
      <c r="G1943" s="7">
        <f t="shared" si="351"/>
        <v>0</v>
      </c>
      <c r="H1943" s="7">
        <f t="shared" si="352"/>
        <v>0</v>
      </c>
      <c r="I1943" s="7">
        <f t="shared" si="353"/>
        <v>0</v>
      </c>
      <c r="J1943" s="7">
        <f t="shared" si="354"/>
        <v>0</v>
      </c>
      <c r="K1943" s="8" t="e">
        <f t="shared" si="355"/>
        <v>#N/A</v>
      </c>
      <c r="L1943" s="7" t="e">
        <f t="shared" si="356"/>
        <v>#N/A</v>
      </c>
      <c r="M1943" s="8" t="e">
        <f t="shared" si="322"/>
        <v>#N/A</v>
      </c>
      <c r="N1943" s="8" t="e">
        <f t="shared" si="323"/>
        <v>#N/A</v>
      </c>
    </row>
    <row r="1944" spans="1:14" ht="15.75" customHeight="1" x14ac:dyDescent="0.35">
      <c r="A1944" s="7">
        <f t="shared" si="346"/>
        <v>0</v>
      </c>
      <c r="B1944" s="7">
        <f t="shared" si="347"/>
        <v>0</v>
      </c>
      <c r="C1944" s="7">
        <f t="shared" si="348"/>
        <v>0</v>
      </c>
      <c r="D1944" s="7">
        <f t="shared" si="349"/>
        <v>0</v>
      </c>
      <c r="E1944" s="7" t="e">
        <f>IF('Report DCM'!$H1944="In-Stream Video","Rich Media display banner",IF('Report DCM'!$I1944&gt;'Report DCM'!$J1944,"Standard",VLOOKUP(CONCATENATE(bd_adtype,"_",bd_creativetype),tabela,2,FALSE)))</f>
        <v>#N/A</v>
      </c>
      <c r="F1944" s="7">
        <f t="shared" si="350"/>
        <v>0</v>
      </c>
      <c r="G1944" s="7">
        <f t="shared" si="351"/>
        <v>0</v>
      </c>
      <c r="H1944" s="7">
        <f t="shared" si="352"/>
        <v>0</v>
      </c>
      <c r="I1944" s="7">
        <f t="shared" si="353"/>
        <v>0</v>
      </c>
      <c r="J1944" s="7">
        <f t="shared" si="354"/>
        <v>0</v>
      </c>
      <c r="K1944" s="8" t="e">
        <f t="shared" si="355"/>
        <v>#N/A</v>
      </c>
      <c r="L1944" s="7" t="e">
        <f t="shared" si="356"/>
        <v>#N/A</v>
      </c>
      <c r="M1944" s="8" t="e">
        <f t="shared" si="322"/>
        <v>#N/A</v>
      </c>
      <c r="N1944" s="8" t="e">
        <f t="shared" si="323"/>
        <v>#N/A</v>
      </c>
    </row>
    <row r="1945" spans="1:14" ht="15.75" customHeight="1" x14ac:dyDescent="0.35">
      <c r="A1945" s="7">
        <f t="shared" si="346"/>
        <v>0</v>
      </c>
      <c r="B1945" s="7">
        <f t="shared" si="347"/>
        <v>0</v>
      </c>
      <c r="C1945" s="7">
        <f t="shared" si="348"/>
        <v>0</v>
      </c>
      <c r="D1945" s="7">
        <f t="shared" si="349"/>
        <v>0</v>
      </c>
      <c r="E1945" s="7" t="e">
        <f>IF('Report DCM'!$H1945="In-Stream Video","Rich Media display banner",IF('Report DCM'!$I1945&gt;'Report DCM'!$J1945,"Standard",VLOOKUP(CONCATENATE(bd_adtype,"_",bd_creativetype),tabela,2,FALSE)))</f>
        <v>#N/A</v>
      </c>
      <c r="F1945" s="7">
        <f t="shared" si="350"/>
        <v>0</v>
      </c>
      <c r="G1945" s="7">
        <f t="shared" si="351"/>
        <v>0</v>
      </c>
      <c r="H1945" s="7">
        <f t="shared" si="352"/>
        <v>0</v>
      </c>
      <c r="I1945" s="7">
        <f t="shared" si="353"/>
        <v>0</v>
      </c>
      <c r="J1945" s="7">
        <f t="shared" si="354"/>
        <v>0</v>
      </c>
      <c r="K1945" s="8" t="e">
        <f t="shared" si="355"/>
        <v>#N/A</v>
      </c>
      <c r="L1945" s="7" t="e">
        <f t="shared" si="356"/>
        <v>#N/A</v>
      </c>
      <c r="M1945" s="8" t="e">
        <f t="shared" si="322"/>
        <v>#N/A</v>
      </c>
      <c r="N1945" s="8" t="e">
        <f t="shared" si="323"/>
        <v>#N/A</v>
      </c>
    </row>
    <row r="1946" spans="1:14" ht="15.75" customHeight="1" x14ac:dyDescent="0.35">
      <c r="A1946" s="7">
        <f t="shared" si="346"/>
        <v>0</v>
      </c>
      <c r="B1946" s="7">
        <f t="shared" si="347"/>
        <v>0</v>
      </c>
      <c r="C1946" s="7">
        <f t="shared" si="348"/>
        <v>0</v>
      </c>
      <c r="D1946" s="7">
        <f t="shared" si="349"/>
        <v>0</v>
      </c>
      <c r="E1946" s="7" t="e">
        <f>IF('Report DCM'!$H1946="In-Stream Video","Rich Media display banner",IF('Report DCM'!$I1946&gt;'Report DCM'!$J1946,"Standard",VLOOKUP(CONCATENATE(bd_adtype,"_",bd_creativetype),tabela,2,FALSE)))</f>
        <v>#N/A</v>
      </c>
      <c r="F1946" s="7">
        <f t="shared" si="350"/>
        <v>0</v>
      </c>
      <c r="G1946" s="7">
        <f t="shared" si="351"/>
        <v>0</v>
      </c>
      <c r="H1946" s="7">
        <f t="shared" si="352"/>
        <v>0</v>
      </c>
      <c r="I1946" s="7">
        <f t="shared" si="353"/>
        <v>0</v>
      </c>
      <c r="J1946" s="7">
        <f t="shared" si="354"/>
        <v>0</v>
      </c>
      <c r="K1946" s="8" t="e">
        <f t="shared" si="355"/>
        <v>#N/A</v>
      </c>
      <c r="L1946" s="7" t="e">
        <f t="shared" si="356"/>
        <v>#N/A</v>
      </c>
      <c r="M1946" s="8" t="e">
        <f t="shared" si="322"/>
        <v>#N/A</v>
      </c>
      <c r="N1946" s="8" t="e">
        <f t="shared" si="323"/>
        <v>#N/A</v>
      </c>
    </row>
    <row r="1947" spans="1:14" ht="15.75" customHeight="1" x14ac:dyDescent="0.35">
      <c r="A1947" s="7">
        <f t="shared" si="346"/>
        <v>0</v>
      </c>
      <c r="B1947" s="7">
        <f t="shared" si="347"/>
        <v>0</v>
      </c>
      <c r="C1947" s="7">
        <f t="shared" si="348"/>
        <v>0</v>
      </c>
      <c r="D1947" s="7">
        <f t="shared" si="349"/>
        <v>0</v>
      </c>
      <c r="E1947" s="7" t="e">
        <f>IF('Report DCM'!$H1947="In-Stream Video","Rich Media display banner",IF('Report DCM'!$I1947&gt;'Report DCM'!$J1947,"Standard",VLOOKUP(CONCATENATE(bd_adtype,"_",bd_creativetype),tabela,2,FALSE)))</f>
        <v>#N/A</v>
      </c>
      <c r="F1947" s="7">
        <f t="shared" si="350"/>
        <v>0</v>
      </c>
      <c r="G1947" s="7">
        <f t="shared" si="351"/>
        <v>0</v>
      </c>
      <c r="H1947" s="7">
        <f t="shared" si="352"/>
        <v>0</v>
      </c>
      <c r="I1947" s="7">
        <f t="shared" si="353"/>
        <v>0</v>
      </c>
      <c r="J1947" s="7">
        <f t="shared" si="354"/>
        <v>0</v>
      </c>
      <c r="K1947" s="8" t="e">
        <f t="shared" si="355"/>
        <v>#N/A</v>
      </c>
      <c r="L1947" s="7" t="e">
        <f t="shared" si="356"/>
        <v>#N/A</v>
      </c>
      <c r="M1947" s="8" t="e">
        <f t="shared" si="322"/>
        <v>#N/A</v>
      </c>
      <c r="N1947" s="8" t="e">
        <f t="shared" si="323"/>
        <v>#N/A</v>
      </c>
    </row>
    <row r="1948" spans="1:14" ht="15.75" customHeight="1" x14ac:dyDescent="0.35">
      <c r="A1948" s="7">
        <f t="shared" si="346"/>
        <v>0</v>
      </c>
      <c r="B1948" s="7">
        <f t="shared" si="347"/>
        <v>0</v>
      </c>
      <c r="C1948" s="7">
        <f t="shared" si="348"/>
        <v>0</v>
      </c>
      <c r="D1948" s="7">
        <f t="shared" si="349"/>
        <v>0</v>
      </c>
      <c r="E1948" s="7" t="e">
        <f>IF('Report DCM'!$H1948="In-Stream Video","Rich Media display banner",IF('Report DCM'!$I1948&gt;'Report DCM'!$J1948,"Standard",VLOOKUP(CONCATENATE(bd_adtype,"_",bd_creativetype),tabela,2,FALSE)))</f>
        <v>#N/A</v>
      </c>
      <c r="F1948" s="7">
        <f t="shared" si="350"/>
        <v>0</v>
      </c>
      <c r="G1948" s="7">
        <f t="shared" si="351"/>
        <v>0</v>
      </c>
      <c r="H1948" s="7">
        <f t="shared" si="352"/>
        <v>0</v>
      </c>
      <c r="I1948" s="7">
        <f t="shared" si="353"/>
        <v>0</v>
      </c>
      <c r="J1948" s="7">
        <f t="shared" si="354"/>
        <v>0</v>
      </c>
      <c r="K1948" s="8" t="e">
        <f t="shared" si="355"/>
        <v>#N/A</v>
      </c>
      <c r="L1948" s="7" t="e">
        <f t="shared" si="356"/>
        <v>#N/A</v>
      </c>
      <c r="M1948" s="8" t="e">
        <f t="shared" si="322"/>
        <v>#N/A</v>
      </c>
      <c r="N1948" s="8" t="e">
        <f t="shared" si="323"/>
        <v>#N/A</v>
      </c>
    </row>
    <row r="1949" spans="1:14" ht="15.75" customHeight="1" x14ac:dyDescent="0.35">
      <c r="A1949" s="7">
        <f t="shared" si="346"/>
        <v>0</v>
      </c>
      <c r="B1949" s="7">
        <f t="shared" si="347"/>
        <v>0</v>
      </c>
      <c r="C1949" s="7">
        <f t="shared" si="348"/>
        <v>0</v>
      </c>
      <c r="D1949" s="7">
        <f t="shared" si="349"/>
        <v>0</v>
      </c>
      <c r="E1949" s="7" t="e">
        <f>IF('Report DCM'!$H1949="In-Stream Video","Rich Media display banner",IF('Report DCM'!$I1949&gt;'Report DCM'!$J1949,"Standard",VLOOKUP(CONCATENATE(bd_adtype,"_",bd_creativetype),tabela,2,FALSE)))</f>
        <v>#N/A</v>
      </c>
      <c r="F1949" s="7">
        <f t="shared" si="350"/>
        <v>0</v>
      </c>
      <c r="G1949" s="7">
        <f t="shared" si="351"/>
        <v>0</v>
      </c>
      <c r="H1949" s="7">
        <f t="shared" si="352"/>
        <v>0</v>
      </c>
      <c r="I1949" s="7">
        <f t="shared" si="353"/>
        <v>0</v>
      </c>
      <c r="J1949" s="7">
        <f t="shared" si="354"/>
        <v>0</v>
      </c>
      <c r="K1949" s="8" t="e">
        <f t="shared" si="355"/>
        <v>#N/A</v>
      </c>
      <c r="L1949" s="7" t="e">
        <f t="shared" si="356"/>
        <v>#N/A</v>
      </c>
      <c r="M1949" s="8" t="e">
        <f t="shared" si="322"/>
        <v>#N/A</v>
      </c>
      <c r="N1949" s="8" t="e">
        <f t="shared" si="323"/>
        <v>#N/A</v>
      </c>
    </row>
    <row r="1950" spans="1:14" ht="15.75" customHeight="1" x14ac:dyDescent="0.35">
      <c r="A1950" s="7">
        <f t="shared" si="346"/>
        <v>0</v>
      </c>
      <c r="B1950" s="7">
        <f t="shared" si="347"/>
        <v>0</v>
      </c>
      <c r="C1950" s="7">
        <f t="shared" si="348"/>
        <v>0</v>
      </c>
      <c r="D1950" s="7">
        <f t="shared" si="349"/>
        <v>0</v>
      </c>
      <c r="E1950" s="7" t="e">
        <f>IF('Report DCM'!$H1950="In-Stream Video","Rich Media display banner",IF('Report DCM'!$I1950&gt;'Report DCM'!$J1950,"Standard",VLOOKUP(CONCATENATE(bd_adtype,"_",bd_creativetype),tabela,2,FALSE)))</f>
        <v>#N/A</v>
      </c>
      <c r="F1950" s="7">
        <f t="shared" si="350"/>
        <v>0</v>
      </c>
      <c r="G1950" s="7">
        <f t="shared" si="351"/>
        <v>0</v>
      </c>
      <c r="H1950" s="7">
        <f t="shared" si="352"/>
        <v>0</v>
      </c>
      <c r="I1950" s="7">
        <f t="shared" si="353"/>
        <v>0</v>
      </c>
      <c r="J1950" s="7">
        <f t="shared" si="354"/>
        <v>0</v>
      </c>
      <c r="K1950" s="8" t="e">
        <f t="shared" si="355"/>
        <v>#N/A</v>
      </c>
      <c r="L1950" s="7" t="e">
        <f t="shared" si="356"/>
        <v>#N/A</v>
      </c>
      <c r="M1950" s="8" t="e">
        <f t="shared" si="322"/>
        <v>#N/A</v>
      </c>
      <c r="N1950" s="8" t="e">
        <f t="shared" si="323"/>
        <v>#N/A</v>
      </c>
    </row>
    <row r="1951" spans="1:14" ht="15.75" customHeight="1" x14ac:dyDescent="0.35">
      <c r="A1951" s="7">
        <f t="shared" si="346"/>
        <v>0</v>
      </c>
      <c r="B1951" s="7">
        <f t="shared" si="347"/>
        <v>0</v>
      </c>
      <c r="C1951" s="7">
        <f t="shared" si="348"/>
        <v>0</v>
      </c>
      <c r="D1951" s="7">
        <f t="shared" si="349"/>
        <v>0</v>
      </c>
      <c r="E1951" s="7" t="e">
        <f>IF('Report DCM'!$H1951="In-Stream Video","Rich Media display banner",IF('Report DCM'!$I1951&gt;'Report DCM'!$J1951,"Standard",VLOOKUP(CONCATENATE(bd_adtype,"_",bd_creativetype),tabela,2,FALSE)))</f>
        <v>#N/A</v>
      </c>
      <c r="F1951" s="7">
        <f t="shared" si="350"/>
        <v>0</v>
      </c>
      <c r="G1951" s="7">
        <f t="shared" si="351"/>
        <v>0</v>
      </c>
      <c r="H1951" s="7">
        <f t="shared" si="352"/>
        <v>0</v>
      </c>
      <c r="I1951" s="7">
        <f t="shared" si="353"/>
        <v>0</v>
      </c>
      <c r="J1951" s="7">
        <f t="shared" si="354"/>
        <v>0</v>
      </c>
      <c r="K1951" s="8" t="e">
        <f t="shared" si="355"/>
        <v>#N/A</v>
      </c>
      <c r="L1951" s="7" t="e">
        <f t="shared" si="356"/>
        <v>#N/A</v>
      </c>
      <c r="M1951" s="8" t="e">
        <f t="shared" si="322"/>
        <v>#N/A</v>
      </c>
      <c r="N1951" s="8" t="e">
        <f t="shared" si="323"/>
        <v>#N/A</v>
      </c>
    </row>
    <row r="1952" spans="1:14" ht="15.75" customHeight="1" x14ac:dyDescent="0.35">
      <c r="A1952" s="7">
        <f t="shared" si="346"/>
        <v>0</v>
      </c>
      <c r="B1952" s="7">
        <f t="shared" si="347"/>
        <v>0</v>
      </c>
      <c r="C1952" s="7">
        <f t="shared" si="348"/>
        <v>0</v>
      </c>
      <c r="D1952" s="7">
        <f t="shared" si="349"/>
        <v>0</v>
      </c>
      <c r="E1952" s="7" t="e">
        <f>IF('Report DCM'!$H1952="In-Stream Video","Rich Media display banner",IF('Report DCM'!$I1952&gt;'Report DCM'!$J1952,"Standard",VLOOKUP(CONCATENATE(bd_adtype,"_",bd_creativetype),tabela,2,FALSE)))</f>
        <v>#N/A</v>
      </c>
      <c r="F1952" s="7">
        <f t="shared" si="350"/>
        <v>0</v>
      </c>
      <c r="G1952" s="7">
        <f t="shared" si="351"/>
        <v>0</v>
      </c>
      <c r="H1952" s="7">
        <f t="shared" si="352"/>
        <v>0</v>
      </c>
      <c r="I1952" s="7">
        <f t="shared" si="353"/>
        <v>0</v>
      </c>
      <c r="J1952" s="7">
        <f t="shared" si="354"/>
        <v>0</v>
      </c>
      <c r="K1952" s="8" t="e">
        <f t="shared" si="355"/>
        <v>#N/A</v>
      </c>
      <c r="L1952" s="7" t="e">
        <f t="shared" si="356"/>
        <v>#N/A</v>
      </c>
      <c r="M1952" s="8" t="e">
        <f t="shared" si="322"/>
        <v>#N/A</v>
      </c>
      <c r="N1952" s="8" t="e">
        <f t="shared" si="323"/>
        <v>#N/A</v>
      </c>
    </row>
    <row r="1953" spans="1:14" ht="15.75" customHeight="1" x14ac:dyDescent="0.35">
      <c r="A1953" s="7">
        <f t="shared" si="346"/>
        <v>0</v>
      </c>
      <c r="B1953" s="7">
        <f t="shared" si="347"/>
        <v>0</v>
      </c>
      <c r="C1953" s="7">
        <f t="shared" si="348"/>
        <v>0</v>
      </c>
      <c r="D1953" s="7">
        <f t="shared" si="349"/>
        <v>0</v>
      </c>
      <c r="E1953" s="7" t="e">
        <f>IF('Report DCM'!$H1953="In-Stream Video","Rich Media display banner",IF('Report DCM'!$I1953&gt;'Report DCM'!$J1953,"Standard",VLOOKUP(CONCATENATE(bd_adtype,"_",bd_creativetype),tabela,2,FALSE)))</f>
        <v>#N/A</v>
      </c>
      <c r="F1953" s="7">
        <f t="shared" si="350"/>
        <v>0</v>
      </c>
      <c r="G1953" s="7">
        <f t="shared" si="351"/>
        <v>0</v>
      </c>
      <c r="H1953" s="7">
        <f t="shared" si="352"/>
        <v>0</v>
      </c>
      <c r="I1953" s="7">
        <f t="shared" si="353"/>
        <v>0</v>
      </c>
      <c r="J1953" s="7">
        <f t="shared" si="354"/>
        <v>0</v>
      </c>
      <c r="K1953" s="8" t="e">
        <f t="shared" si="355"/>
        <v>#N/A</v>
      </c>
      <c r="L1953" s="7" t="e">
        <f t="shared" si="356"/>
        <v>#N/A</v>
      </c>
      <c r="M1953" s="8" t="e">
        <f t="shared" si="322"/>
        <v>#N/A</v>
      </c>
      <c r="N1953" s="8" t="e">
        <f t="shared" si="323"/>
        <v>#N/A</v>
      </c>
    </row>
    <row r="1954" spans="1:14" ht="15.75" customHeight="1" x14ac:dyDescent="0.35">
      <c r="A1954" s="7">
        <f t="shared" si="346"/>
        <v>0</v>
      </c>
      <c r="B1954" s="7">
        <f t="shared" si="347"/>
        <v>0</v>
      </c>
      <c r="C1954" s="7">
        <f t="shared" si="348"/>
        <v>0</v>
      </c>
      <c r="D1954" s="7">
        <f t="shared" si="349"/>
        <v>0</v>
      </c>
      <c r="E1954" s="7" t="e">
        <f>IF('Report DCM'!$H1954="In-Stream Video","Rich Media display banner",IF('Report DCM'!$I1954&gt;'Report DCM'!$J1954,"Standard",VLOOKUP(CONCATENATE(bd_adtype,"_",bd_creativetype),tabela,2,FALSE)))</f>
        <v>#N/A</v>
      </c>
      <c r="F1954" s="7">
        <f t="shared" si="350"/>
        <v>0</v>
      </c>
      <c r="G1954" s="7">
        <f t="shared" si="351"/>
        <v>0</v>
      </c>
      <c r="H1954" s="7">
        <f t="shared" si="352"/>
        <v>0</v>
      </c>
      <c r="I1954" s="7">
        <f t="shared" si="353"/>
        <v>0</v>
      </c>
      <c r="J1954" s="7">
        <f t="shared" si="354"/>
        <v>0</v>
      </c>
      <c r="K1954" s="8" t="e">
        <f t="shared" si="355"/>
        <v>#N/A</v>
      </c>
      <c r="L1954" s="7" t="e">
        <f t="shared" si="356"/>
        <v>#N/A</v>
      </c>
      <c r="M1954" s="8" t="e">
        <f t="shared" si="322"/>
        <v>#N/A</v>
      </c>
      <c r="N1954" s="8" t="e">
        <f t="shared" si="323"/>
        <v>#N/A</v>
      </c>
    </row>
    <row r="1955" spans="1:14" ht="15.75" customHeight="1" x14ac:dyDescent="0.35">
      <c r="A1955" s="7">
        <f t="shared" si="346"/>
        <v>0</v>
      </c>
      <c r="B1955" s="7">
        <f t="shared" si="347"/>
        <v>0</v>
      </c>
      <c r="C1955" s="7">
        <f t="shared" si="348"/>
        <v>0</v>
      </c>
      <c r="D1955" s="7">
        <f t="shared" si="349"/>
        <v>0</v>
      </c>
      <c r="E1955" s="7" t="e">
        <f>IF('Report DCM'!$H1955="In-Stream Video","Rich Media display banner",IF('Report DCM'!$I1955&gt;'Report DCM'!$J1955,"Standard",VLOOKUP(CONCATENATE(bd_adtype,"_",bd_creativetype),tabela,2,FALSE)))</f>
        <v>#N/A</v>
      </c>
      <c r="F1955" s="7">
        <f t="shared" si="350"/>
        <v>0</v>
      </c>
      <c r="G1955" s="7">
        <f t="shared" si="351"/>
        <v>0</v>
      </c>
      <c r="H1955" s="7">
        <f t="shared" si="352"/>
        <v>0</v>
      </c>
      <c r="I1955" s="7">
        <f t="shared" si="353"/>
        <v>0</v>
      </c>
      <c r="J1955" s="7">
        <f t="shared" si="354"/>
        <v>0</v>
      </c>
      <c r="K1955" s="8" t="e">
        <f t="shared" si="355"/>
        <v>#N/A</v>
      </c>
      <c r="L1955" s="7" t="e">
        <f t="shared" si="356"/>
        <v>#N/A</v>
      </c>
      <c r="M1955" s="8" t="e">
        <f t="shared" si="322"/>
        <v>#N/A</v>
      </c>
      <c r="N1955" s="8" t="e">
        <f t="shared" si="323"/>
        <v>#N/A</v>
      </c>
    </row>
    <row r="1956" spans="1:14" ht="15.75" customHeight="1" x14ac:dyDescent="0.35">
      <c r="A1956" s="7">
        <f t="shared" si="346"/>
        <v>0</v>
      </c>
      <c r="B1956" s="7">
        <f t="shared" si="347"/>
        <v>0</v>
      </c>
      <c r="C1956" s="7">
        <f t="shared" si="348"/>
        <v>0</v>
      </c>
      <c r="D1956" s="7">
        <f t="shared" si="349"/>
        <v>0</v>
      </c>
      <c r="E1956" s="7" t="e">
        <f>IF('Report DCM'!$H1956="In-Stream Video","Rich Media display banner",IF('Report DCM'!$I1956&gt;'Report DCM'!$J1956,"Standard",VLOOKUP(CONCATENATE(bd_adtype,"_",bd_creativetype),tabela,2,FALSE)))</f>
        <v>#N/A</v>
      </c>
      <c r="F1956" s="7">
        <f t="shared" si="350"/>
        <v>0</v>
      </c>
      <c r="G1956" s="7">
        <f t="shared" si="351"/>
        <v>0</v>
      </c>
      <c r="H1956" s="7">
        <f t="shared" si="352"/>
        <v>0</v>
      </c>
      <c r="I1956" s="7">
        <f t="shared" si="353"/>
        <v>0</v>
      </c>
      <c r="J1956" s="7">
        <f t="shared" si="354"/>
        <v>0</v>
      </c>
      <c r="K1956" s="8" t="e">
        <f t="shared" si="355"/>
        <v>#N/A</v>
      </c>
      <c r="L1956" s="7" t="e">
        <f t="shared" si="356"/>
        <v>#N/A</v>
      </c>
      <c r="M1956" s="8" t="e">
        <f t="shared" si="322"/>
        <v>#N/A</v>
      </c>
      <c r="N1956" s="8" t="e">
        <f t="shared" si="323"/>
        <v>#N/A</v>
      </c>
    </row>
    <row r="1957" spans="1:14" ht="15.75" customHeight="1" x14ac:dyDescent="0.35">
      <c r="A1957" s="7">
        <f t="shared" si="346"/>
        <v>0</v>
      </c>
      <c r="B1957" s="7">
        <f t="shared" si="347"/>
        <v>0</v>
      </c>
      <c r="C1957" s="7">
        <f t="shared" si="348"/>
        <v>0</v>
      </c>
      <c r="D1957" s="7">
        <f t="shared" si="349"/>
        <v>0</v>
      </c>
      <c r="E1957" s="7" t="e">
        <f>IF('Report DCM'!$H1957="In-Stream Video","Rich Media display banner",IF('Report DCM'!$I1957&gt;'Report DCM'!$J1957,"Standard",VLOOKUP(CONCATENATE(bd_adtype,"_",bd_creativetype),tabela,2,FALSE)))</f>
        <v>#N/A</v>
      </c>
      <c r="F1957" s="7">
        <f t="shared" si="350"/>
        <v>0</v>
      </c>
      <c r="G1957" s="7">
        <f t="shared" si="351"/>
        <v>0</v>
      </c>
      <c r="H1957" s="7">
        <f t="shared" si="352"/>
        <v>0</v>
      </c>
      <c r="I1957" s="7">
        <f t="shared" si="353"/>
        <v>0</v>
      </c>
      <c r="J1957" s="7">
        <f t="shared" si="354"/>
        <v>0</v>
      </c>
      <c r="K1957" s="8" t="e">
        <f t="shared" si="355"/>
        <v>#N/A</v>
      </c>
      <c r="L1957" s="7" t="e">
        <f t="shared" si="356"/>
        <v>#N/A</v>
      </c>
      <c r="M1957" s="8" t="e">
        <f t="shared" si="322"/>
        <v>#N/A</v>
      </c>
      <c r="N1957" s="8" t="e">
        <f t="shared" si="323"/>
        <v>#N/A</v>
      </c>
    </row>
    <row r="1958" spans="1:14" ht="15.75" customHeight="1" x14ac:dyDescent="0.35">
      <c r="A1958" s="7">
        <f t="shared" si="346"/>
        <v>0</v>
      </c>
      <c r="B1958" s="7">
        <f t="shared" si="347"/>
        <v>0</v>
      </c>
      <c r="C1958" s="7">
        <f t="shared" si="348"/>
        <v>0</v>
      </c>
      <c r="D1958" s="7">
        <f t="shared" si="349"/>
        <v>0</v>
      </c>
      <c r="E1958" s="7" t="e">
        <f>IF('Report DCM'!$H1958="In-Stream Video","Rich Media display banner",IF('Report DCM'!$I1958&gt;'Report DCM'!$J1958,"Standard",VLOOKUP(CONCATENATE(bd_adtype,"_",bd_creativetype),tabela,2,FALSE)))</f>
        <v>#N/A</v>
      </c>
      <c r="F1958" s="7">
        <f t="shared" si="350"/>
        <v>0</v>
      </c>
      <c r="G1958" s="7">
        <f t="shared" si="351"/>
        <v>0</v>
      </c>
      <c r="H1958" s="7">
        <f t="shared" si="352"/>
        <v>0</v>
      </c>
      <c r="I1958" s="7">
        <f t="shared" si="353"/>
        <v>0</v>
      </c>
      <c r="J1958" s="7">
        <f t="shared" si="354"/>
        <v>0</v>
      </c>
      <c r="K1958" s="8" t="e">
        <f t="shared" si="355"/>
        <v>#N/A</v>
      </c>
      <c r="L1958" s="7" t="e">
        <f t="shared" si="356"/>
        <v>#N/A</v>
      </c>
      <c r="M1958" s="8" t="e">
        <f t="shared" si="322"/>
        <v>#N/A</v>
      </c>
      <c r="N1958" s="8" t="e">
        <f t="shared" si="323"/>
        <v>#N/A</v>
      </c>
    </row>
    <row r="1959" spans="1:14" ht="15.75" customHeight="1" x14ac:dyDescent="0.35">
      <c r="A1959" s="7">
        <f t="shared" si="346"/>
        <v>0</v>
      </c>
      <c r="B1959" s="7">
        <f t="shared" si="347"/>
        <v>0</v>
      </c>
      <c r="C1959" s="7">
        <f t="shared" si="348"/>
        <v>0</v>
      </c>
      <c r="D1959" s="7">
        <f t="shared" si="349"/>
        <v>0</v>
      </c>
      <c r="E1959" s="7" t="e">
        <f>IF('Report DCM'!$H1959="In-Stream Video","Rich Media display banner",IF('Report DCM'!$I1959&gt;'Report DCM'!$J1959,"Standard",VLOOKUP(CONCATENATE(bd_adtype,"_",bd_creativetype),tabela,2,FALSE)))</f>
        <v>#N/A</v>
      </c>
      <c r="F1959" s="7">
        <f t="shared" si="350"/>
        <v>0</v>
      </c>
      <c r="G1959" s="7">
        <f t="shared" si="351"/>
        <v>0</v>
      </c>
      <c r="H1959" s="7">
        <f t="shared" si="352"/>
        <v>0</v>
      </c>
      <c r="I1959" s="7">
        <f t="shared" si="353"/>
        <v>0</v>
      </c>
      <c r="J1959" s="7">
        <f t="shared" si="354"/>
        <v>0</v>
      </c>
      <c r="K1959" s="8" t="e">
        <f t="shared" si="355"/>
        <v>#N/A</v>
      </c>
      <c r="L1959" s="7" t="e">
        <f t="shared" si="356"/>
        <v>#N/A</v>
      </c>
      <c r="M1959" s="8" t="e">
        <f t="shared" si="322"/>
        <v>#N/A</v>
      </c>
      <c r="N1959" s="8" t="e">
        <f t="shared" si="323"/>
        <v>#N/A</v>
      </c>
    </row>
    <row r="1960" spans="1:14" ht="15.75" customHeight="1" x14ac:dyDescent="0.35">
      <c r="A1960" s="7">
        <f t="shared" si="346"/>
        <v>0</v>
      </c>
      <c r="B1960" s="7">
        <f t="shared" si="347"/>
        <v>0</v>
      </c>
      <c r="C1960" s="7">
        <f t="shared" si="348"/>
        <v>0</v>
      </c>
      <c r="D1960" s="7">
        <f t="shared" si="349"/>
        <v>0</v>
      </c>
      <c r="E1960" s="7" t="e">
        <f>IF('Report DCM'!$H1960="In-Stream Video","Rich Media display banner",IF('Report DCM'!$I1960&gt;'Report DCM'!$J1960,"Standard",VLOOKUP(CONCATENATE(bd_adtype,"_",bd_creativetype),tabela,2,FALSE)))</f>
        <v>#N/A</v>
      </c>
      <c r="F1960" s="7">
        <f t="shared" si="350"/>
        <v>0</v>
      </c>
      <c r="G1960" s="7">
        <f t="shared" si="351"/>
        <v>0</v>
      </c>
      <c r="H1960" s="7">
        <f t="shared" si="352"/>
        <v>0</v>
      </c>
      <c r="I1960" s="7">
        <f t="shared" si="353"/>
        <v>0</v>
      </c>
      <c r="J1960" s="7">
        <f t="shared" si="354"/>
        <v>0</v>
      </c>
      <c r="K1960" s="8" t="e">
        <f t="shared" si="355"/>
        <v>#N/A</v>
      </c>
      <c r="L1960" s="7" t="e">
        <f t="shared" si="356"/>
        <v>#N/A</v>
      </c>
      <c r="M1960" s="8" t="e">
        <f t="shared" si="322"/>
        <v>#N/A</v>
      </c>
      <c r="N1960" s="8" t="e">
        <f t="shared" si="323"/>
        <v>#N/A</v>
      </c>
    </row>
    <row r="1961" spans="1:14" ht="15.75" customHeight="1" x14ac:dyDescent="0.35">
      <c r="A1961" s="7">
        <f t="shared" si="346"/>
        <v>0</v>
      </c>
      <c r="B1961" s="7">
        <f t="shared" si="347"/>
        <v>0</v>
      </c>
      <c r="C1961" s="7">
        <f t="shared" si="348"/>
        <v>0</v>
      </c>
      <c r="D1961" s="7">
        <f t="shared" si="349"/>
        <v>0</v>
      </c>
      <c r="E1961" s="7" t="e">
        <f>IF('Report DCM'!$H1961="In-Stream Video","Rich Media display banner",IF('Report DCM'!$I1961&gt;'Report DCM'!$J1961,"Standard",VLOOKUP(CONCATENATE(bd_adtype,"_",bd_creativetype),tabela,2,FALSE)))</f>
        <v>#N/A</v>
      </c>
      <c r="F1961" s="7">
        <f t="shared" si="350"/>
        <v>0</v>
      </c>
      <c r="G1961" s="7">
        <f t="shared" si="351"/>
        <v>0</v>
      </c>
      <c r="H1961" s="7">
        <f t="shared" si="352"/>
        <v>0</v>
      </c>
      <c r="I1961" s="7">
        <f t="shared" si="353"/>
        <v>0</v>
      </c>
      <c r="J1961" s="7">
        <f t="shared" si="354"/>
        <v>0</v>
      </c>
      <c r="K1961" s="8" t="e">
        <f t="shared" si="355"/>
        <v>#N/A</v>
      </c>
      <c r="L1961" s="7" t="e">
        <f t="shared" si="356"/>
        <v>#N/A</v>
      </c>
      <c r="M1961" s="8" t="e">
        <f t="shared" si="322"/>
        <v>#N/A</v>
      </c>
      <c r="N1961" s="8" t="e">
        <f t="shared" si="323"/>
        <v>#N/A</v>
      </c>
    </row>
    <row r="1962" spans="1:14" ht="15.75" customHeight="1" x14ac:dyDescent="0.35">
      <c r="A1962" s="7">
        <f t="shared" si="346"/>
        <v>0</v>
      </c>
      <c r="B1962" s="7">
        <f t="shared" si="347"/>
        <v>0</v>
      </c>
      <c r="C1962" s="7">
        <f t="shared" si="348"/>
        <v>0</v>
      </c>
      <c r="D1962" s="7">
        <f t="shared" si="349"/>
        <v>0</v>
      </c>
      <c r="E1962" s="7" t="e">
        <f>IF('Report DCM'!$H1962="In-Stream Video","Rich Media display banner",IF('Report DCM'!$I1962&gt;'Report DCM'!$J1962,"Standard",VLOOKUP(CONCATENATE(bd_adtype,"_",bd_creativetype),tabela,2,FALSE)))</f>
        <v>#N/A</v>
      </c>
      <c r="F1962" s="7">
        <f t="shared" si="350"/>
        <v>0</v>
      </c>
      <c r="G1962" s="7">
        <f t="shared" si="351"/>
        <v>0</v>
      </c>
      <c r="H1962" s="7">
        <f t="shared" si="352"/>
        <v>0</v>
      </c>
      <c r="I1962" s="7">
        <f t="shared" si="353"/>
        <v>0</v>
      </c>
      <c r="J1962" s="7">
        <f t="shared" si="354"/>
        <v>0</v>
      </c>
      <c r="K1962" s="8" t="e">
        <f t="shared" si="355"/>
        <v>#N/A</v>
      </c>
      <c r="L1962" s="7" t="e">
        <f t="shared" si="356"/>
        <v>#N/A</v>
      </c>
      <c r="M1962" s="8" t="e">
        <f t="shared" si="322"/>
        <v>#N/A</v>
      </c>
      <c r="N1962" s="8" t="e">
        <f t="shared" si="323"/>
        <v>#N/A</v>
      </c>
    </row>
    <row r="1963" spans="1:14" ht="15.75" customHeight="1" x14ac:dyDescent="0.35">
      <c r="A1963" s="7">
        <f t="shared" si="346"/>
        <v>0</v>
      </c>
      <c r="B1963" s="7">
        <f t="shared" si="347"/>
        <v>0</v>
      </c>
      <c r="C1963" s="7">
        <f t="shared" si="348"/>
        <v>0</v>
      </c>
      <c r="D1963" s="7">
        <f t="shared" si="349"/>
        <v>0</v>
      </c>
      <c r="E1963" s="7" t="e">
        <f>IF('Report DCM'!$H1963="In-Stream Video","Rich Media display banner",IF('Report DCM'!$I1963&gt;'Report DCM'!$J1963,"Standard",VLOOKUP(CONCATENATE(bd_adtype,"_",bd_creativetype),tabela,2,FALSE)))</f>
        <v>#N/A</v>
      </c>
      <c r="F1963" s="7">
        <f t="shared" si="350"/>
        <v>0</v>
      </c>
      <c r="G1963" s="7">
        <f t="shared" si="351"/>
        <v>0</v>
      </c>
      <c r="H1963" s="7">
        <f t="shared" si="352"/>
        <v>0</v>
      </c>
      <c r="I1963" s="7">
        <f t="shared" si="353"/>
        <v>0</v>
      </c>
      <c r="J1963" s="7">
        <f t="shared" si="354"/>
        <v>0</v>
      </c>
      <c r="K1963" s="8" t="e">
        <f t="shared" si="355"/>
        <v>#N/A</v>
      </c>
      <c r="L1963" s="7" t="e">
        <f t="shared" si="356"/>
        <v>#N/A</v>
      </c>
      <c r="M1963" s="8" t="e">
        <f t="shared" si="322"/>
        <v>#N/A</v>
      </c>
      <c r="N1963" s="8" t="e">
        <f t="shared" si="323"/>
        <v>#N/A</v>
      </c>
    </row>
    <row r="1964" spans="1:14" ht="15.75" customHeight="1" x14ac:dyDescent="0.35">
      <c r="A1964" s="7">
        <f t="shared" si="346"/>
        <v>0</v>
      </c>
      <c r="B1964" s="7">
        <f t="shared" si="347"/>
        <v>0</v>
      </c>
      <c r="C1964" s="7">
        <f t="shared" si="348"/>
        <v>0</v>
      </c>
      <c r="D1964" s="7">
        <f t="shared" si="349"/>
        <v>0</v>
      </c>
      <c r="E1964" s="7" t="e">
        <f>IF('Report DCM'!$H1964="In-Stream Video","Rich Media display banner",IF('Report DCM'!$I1964&gt;'Report DCM'!$J1964,"Standard",VLOOKUP(CONCATENATE(bd_adtype,"_",bd_creativetype),tabela,2,FALSE)))</f>
        <v>#N/A</v>
      </c>
      <c r="F1964" s="7">
        <f t="shared" si="350"/>
        <v>0</v>
      </c>
      <c r="G1964" s="7">
        <f t="shared" si="351"/>
        <v>0</v>
      </c>
      <c r="H1964" s="7">
        <f t="shared" si="352"/>
        <v>0</v>
      </c>
      <c r="I1964" s="7">
        <f t="shared" si="353"/>
        <v>0</v>
      </c>
      <c r="J1964" s="7">
        <f t="shared" si="354"/>
        <v>0</v>
      </c>
      <c r="K1964" s="8" t="e">
        <f t="shared" si="355"/>
        <v>#N/A</v>
      </c>
      <c r="L1964" s="7" t="e">
        <f t="shared" si="356"/>
        <v>#N/A</v>
      </c>
      <c r="M1964" s="8" t="e">
        <f t="shared" si="322"/>
        <v>#N/A</v>
      </c>
      <c r="N1964" s="8" t="e">
        <f t="shared" si="323"/>
        <v>#N/A</v>
      </c>
    </row>
    <row r="1965" spans="1:14" ht="15.75" customHeight="1" x14ac:dyDescent="0.35">
      <c r="A1965" s="7">
        <f t="shared" si="346"/>
        <v>0</v>
      </c>
      <c r="B1965" s="7">
        <f t="shared" si="347"/>
        <v>0</v>
      </c>
      <c r="C1965" s="7">
        <f t="shared" si="348"/>
        <v>0</v>
      </c>
      <c r="D1965" s="7">
        <f t="shared" si="349"/>
        <v>0</v>
      </c>
      <c r="E1965" s="7" t="e">
        <f>IF('Report DCM'!$H1965="In-Stream Video","Rich Media display banner",IF('Report DCM'!$I1965&gt;'Report DCM'!$J1965,"Standard",VLOOKUP(CONCATENATE(bd_adtype,"_",bd_creativetype),tabela,2,FALSE)))</f>
        <v>#N/A</v>
      </c>
      <c r="F1965" s="7">
        <f t="shared" si="350"/>
        <v>0</v>
      </c>
      <c r="G1965" s="7">
        <f t="shared" si="351"/>
        <v>0</v>
      </c>
      <c r="H1965" s="7">
        <f t="shared" si="352"/>
        <v>0</v>
      </c>
      <c r="I1965" s="7">
        <f t="shared" si="353"/>
        <v>0</v>
      </c>
      <c r="J1965" s="7">
        <f t="shared" si="354"/>
        <v>0</v>
      </c>
      <c r="K1965" s="8" t="e">
        <f t="shared" si="355"/>
        <v>#N/A</v>
      </c>
      <c r="L1965" s="7" t="e">
        <f t="shared" si="356"/>
        <v>#N/A</v>
      </c>
      <c r="M1965" s="8" t="e">
        <f t="shared" si="322"/>
        <v>#N/A</v>
      </c>
      <c r="N1965" s="8" t="e">
        <f t="shared" si="323"/>
        <v>#N/A</v>
      </c>
    </row>
    <row r="1966" spans="1:14" ht="15.75" customHeight="1" x14ac:dyDescent="0.35">
      <c r="A1966" s="7">
        <f t="shared" si="346"/>
        <v>0</v>
      </c>
      <c r="B1966" s="7">
        <f t="shared" si="347"/>
        <v>0</v>
      </c>
      <c r="C1966" s="7">
        <f t="shared" si="348"/>
        <v>0</v>
      </c>
      <c r="D1966" s="7">
        <f t="shared" si="349"/>
        <v>0</v>
      </c>
      <c r="E1966" s="7" t="e">
        <f>IF('Report DCM'!$H1966="In-Stream Video","Rich Media display banner",IF('Report DCM'!$I1966&gt;'Report DCM'!$J1966,"Standard",VLOOKUP(CONCATENATE(bd_adtype,"_",bd_creativetype),tabela,2,FALSE)))</f>
        <v>#N/A</v>
      </c>
      <c r="F1966" s="7">
        <f t="shared" si="350"/>
        <v>0</v>
      </c>
      <c r="G1966" s="7">
        <f t="shared" si="351"/>
        <v>0</v>
      </c>
      <c r="H1966" s="7">
        <f t="shared" si="352"/>
        <v>0</v>
      </c>
      <c r="I1966" s="7">
        <f t="shared" si="353"/>
        <v>0</v>
      </c>
      <c r="J1966" s="7">
        <f t="shared" si="354"/>
        <v>0</v>
      </c>
      <c r="K1966" s="8" t="e">
        <f t="shared" si="355"/>
        <v>#N/A</v>
      </c>
      <c r="L1966" s="7" t="e">
        <f t="shared" si="356"/>
        <v>#N/A</v>
      </c>
      <c r="M1966" s="8" t="e">
        <f t="shared" si="322"/>
        <v>#N/A</v>
      </c>
      <c r="N1966" s="8" t="e">
        <f t="shared" si="323"/>
        <v>#N/A</v>
      </c>
    </row>
    <row r="1967" spans="1:14" ht="15.75" customHeight="1" x14ac:dyDescent="0.35">
      <c r="A1967" s="7">
        <f t="shared" si="346"/>
        <v>0</v>
      </c>
      <c r="B1967" s="7">
        <f t="shared" si="347"/>
        <v>0</v>
      </c>
      <c r="C1967" s="7">
        <f t="shared" si="348"/>
        <v>0</v>
      </c>
      <c r="D1967" s="7">
        <f t="shared" si="349"/>
        <v>0</v>
      </c>
      <c r="E1967" s="7" t="e">
        <f>IF('Report DCM'!$H1967="In-Stream Video","Rich Media display banner",IF('Report DCM'!$I1967&gt;'Report DCM'!$J1967,"Standard",VLOOKUP(CONCATENATE(bd_adtype,"_",bd_creativetype),tabela,2,FALSE)))</f>
        <v>#N/A</v>
      </c>
      <c r="F1967" s="7">
        <f t="shared" si="350"/>
        <v>0</v>
      </c>
      <c r="G1967" s="7">
        <f t="shared" si="351"/>
        <v>0</v>
      </c>
      <c r="H1967" s="7">
        <f t="shared" si="352"/>
        <v>0</v>
      </c>
      <c r="I1967" s="7">
        <f t="shared" si="353"/>
        <v>0</v>
      </c>
      <c r="J1967" s="7">
        <f t="shared" si="354"/>
        <v>0</v>
      </c>
      <c r="K1967" s="8" t="e">
        <f t="shared" si="355"/>
        <v>#N/A</v>
      </c>
      <c r="L1967" s="7" t="e">
        <f t="shared" si="356"/>
        <v>#N/A</v>
      </c>
      <c r="M1967" s="8" t="e">
        <f t="shared" si="322"/>
        <v>#N/A</v>
      </c>
      <c r="N1967" s="8" t="e">
        <f t="shared" si="323"/>
        <v>#N/A</v>
      </c>
    </row>
    <row r="1968" spans="1:14" ht="15.75" customHeight="1" x14ac:dyDescent="0.35">
      <c r="A1968" s="7">
        <f t="shared" si="346"/>
        <v>0</v>
      </c>
      <c r="B1968" s="7">
        <f t="shared" si="347"/>
        <v>0</v>
      </c>
      <c r="C1968" s="7">
        <f t="shared" si="348"/>
        <v>0</v>
      </c>
      <c r="D1968" s="7">
        <f t="shared" si="349"/>
        <v>0</v>
      </c>
      <c r="E1968" s="7" t="e">
        <f>IF('Report DCM'!$H1968="In-Stream Video","Rich Media display banner",IF('Report DCM'!$I1968&gt;'Report DCM'!$J1968,"Standard",VLOOKUP(CONCATENATE(bd_adtype,"_",bd_creativetype),tabela,2,FALSE)))</f>
        <v>#N/A</v>
      </c>
      <c r="F1968" s="7">
        <f t="shared" si="350"/>
        <v>0</v>
      </c>
      <c r="G1968" s="7">
        <f t="shared" si="351"/>
        <v>0</v>
      </c>
      <c r="H1968" s="7">
        <f t="shared" si="352"/>
        <v>0</v>
      </c>
      <c r="I1968" s="7">
        <f t="shared" si="353"/>
        <v>0</v>
      </c>
      <c r="J1968" s="7">
        <f t="shared" si="354"/>
        <v>0</v>
      </c>
      <c r="K1968" s="8" t="e">
        <f t="shared" si="355"/>
        <v>#N/A</v>
      </c>
      <c r="L1968" s="7" t="e">
        <f t="shared" si="356"/>
        <v>#N/A</v>
      </c>
      <c r="M1968" s="8" t="e">
        <f t="shared" si="322"/>
        <v>#N/A</v>
      </c>
      <c r="N1968" s="8" t="e">
        <f t="shared" si="323"/>
        <v>#N/A</v>
      </c>
    </row>
    <row r="1969" spans="1:14" ht="15.75" customHeight="1" x14ac:dyDescent="0.35">
      <c r="A1969" s="7">
        <f t="shared" si="346"/>
        <v>0</v>
      </c>
      <c r="B1969" s="7">
        <f t="shared" si="347"/>
        <v>0</v>
      </c>
      <c r="C1969" s="7">
        <f t="shared" si="348"/>
        <v>0</v>
      </c>
      <c r="D1969" s="7">
        <f t="shared" si="349"/>
        <v>0</v>
      </c>
      <c r="E1969" s="7" t="e">
        <f>IF('Report DCM'!$H1969="In-Stream Video","Rich Media display banner",IF('Report DCM'!$I1969&gt;'Report DCM'!$J1969,"Standard",VLOOKUP(CONCATENATE(bd_adtype,"_",bd_creativetype),tabela,2,FALSE)))</f>
        <v>#N/A</v>
      </c>
      <c r="F1969" s="7">
        <f t="shared" si="350"/>
        <v>0</v>
      </c>
      <c r="G1969" s="7">
        <f t="shared" si="351"/>
        <v>0</v>
      </c>
      <c r="H1969" s="7">
        <f t="shared" si="352"/>
        <v>0</v>
      </c>
      <c r="I1969" s="7">
        <f t="shared" si="353"/>
        <v>0</v>
      </c>
      <c r="J1969" s="7">
        <f t="shared" si="354"/>
        <v>0</v>
      </c>
      <c r="K1969" s="8" t="e">
        <f t="shared" si="355"/>
        <v>#N/A</v>
      </c>
      <c r="L1969" s="7" t="e">
        <f t="shared" si="356"/>
        <v>#N/A</v>
      </c>
      <c r="M1969" s="8" t="e">
        <f t="shared" si="322"/>
        <v>#N/A</v>
      </c>
      <c r="N1969" s="8" t="e">
        <f t="shared" si="323"/>
        <v>#N/A</v>
      </c>
    </row>
    <row r="1970" spans="1:14" ht="15.75" customHeight="1" x14ac:dyDescent="0.35">
      <c r="A1970" s="7">
        <f t="shared" si="346"/>
        <v>0</v>
      </c>
      <c r="B1970" s="7">
        <f t="shared" si="347"/>
        <v>0</v>
      </c>
      <c r="C1970" s="7">
        <f t="shared" si="348"/>
        <v>0</v>
      </c>
      <c r="D1970" s="7">
        <f t="shared" si="349"/>
        <v>0</v>
      </c>
      <c r="E1970" s="7" t="e">
        <f>IF('Report DCM'!$H1970="In-Stream Video","Rich Media display banner",IF('Report DCM'!$I1970&gt;'Report DCM'!$J1970,"Standard",VLOOKUP(CONCATENATE(bd_adtype,"_",bd_creativetype),tabela,2,FALSE)))</f>
        <v>#N/A</v>
      </c>
      <c r="F1970" s="7">
        <f t="shared" si="350"/>
        <v>0</v>
      </c>
      <c r="G1970" s="7">
        <f t="shared" si="351"/>
        <v>0</v>
      </c>
      <c r="H1970" s="7">
        <f t="shared" si="352"/>
        <v>0</v>
      </c>
      <c r="I1970" s="7">
        <f t="shared" si="353"/>
        <v>0</v>
      </c>
      <c r="J1970" s="7">
        <f t="shared" si="354"/>
        <v>0</v>
      </c>
      <c r="K1970" s="8" t="e">
        <f t="shared" si="355"/>
        <v>#N/A</v>
      </c>
      <c r="L1970" s="7" t="e">
        <f t="shared" si="356"/>
        <v>#N/A</v>
      </c>
      <c r="M1970" s="8" t="e">
        <f t="shared" si="322"/>
        <v>#N/A</v>
      </c>
      <c r="N1970" s="8" t="e">
        <f t="shared" si="323"/>
        <v>#N/A</v>
      </c>
    </row>
    <row r="1971" spans="1:14" ht="15.75" customHeight="1" x14ac:dyDescent="0.35">
      <c r="A1971" s="7">
        <f t="shared" si="346"/>
        <v>0</v>
      </c>
      <c r="B1971" s="7">
        <f t="shared" si="347"/>
        <v>0</v>
      </c>
      <c r="C1971" s="7">
        <f t="shared" si="348"/>
        <v>0</v>
      </c>
      <c r="D1971" s="7">
        <f t="shared" si="349"/>
        <v>0</v>
      </c>
      <c r="E1971" s="7" t="e">
        <f>IF('Report DCM'!$H1971="In-Stream Video","Rich Media display banner",IF('Report DCM'!$I1971&gt;'Report DCM'!$J1971,"Standard",VLOOKUP(CONCATENATE(bd_adtype,"_",bd_creativetype),tabela,2,FALSE)))</f>
        <v>#N/A</v>
      </c>
      <c r="F1971" s="7">
        <f t="shared" si="350"/>
        <v>0</v>
      </c>
      <c r="G1971" s="7">
        <f t="shared" si="351"/>
        <v>0</v>
      </c>
      <c r="H1971" s="7">
        <f t="shared" si="352"/>
        <v>0</v>
      </c>
      <c r="I1971" s="7">
        <f t="shared" si="353"/>
        <v>0</v>
      </c>
      <c r="J1971" s="7">
        <f t="shared" si="354"/>
        <v>0</v>
      </c>
      <c r="K1971" s="8" t="e">
        <f t="shared" si="355"/>
        <v>#N/A</v>
      </c>
      <c r="L1971" s="7" t="e">
        <f t="shared" si="356"/>
        <v>#N/A</v>
      </c>
      <c r="M1971" s="8" t="e">
        <f t="shared" si="322"/>
        <v>#N/A</v>
      </c>
      <c r="N1971" s="8" t="e">
        <f t="shared" si="323"/>
        <v>#N/A</v>
      </c>
    </row>
    <row r="1972" spans="1:14" ht="15.75" customHeight="1" x14ac:dyDescent="0.35">
      <c r="A1972" s="7">
        <f t="shared" si="346"/>
        <v>0</v>
      </c>
      <c r="B1972" s="7">
        <f t="shared" si="347"/>
        <v>0</v>
      </c>
      <c r="C1972" s="7">
        <f t="shared" si="348"/>
        <v>0</v>
      </c>
      <c r="D1972" s="7">
        <f t="shared" si="349"/>
        <v>0</v>
      </c>
      <c r="E1972" s="7" t="e">
        <f>IF('Report DCM'!$H1972="In-Stream Video","Rich Media display banner",IF('Report DCM'!$I1972&gt;'Report DCM'!$J1972,"Standard",VLOOKUP(CONCATENATE(bd_adtype,"_",bd_creativetype),tabela,2,FALSE)))</f>
        <v>#N/A</v>
      </c>
      <c r="F1972" s="7">
        <f t="shared" si="350"/>
        <v>0</v>
      </c>
      <c r="G1972" s="7">
        <f t="shared" si="351"/>
        <v>0</v>
      </c>
      <c r="H1972" s="7">
        <f t="shared" si="352"/>
        <v>0</v>
      </c>
      <c r="I1972" s="7">
        <f t="shared" si="353"/>
        <v>0</v>
      </c>
      <c r="J1972" s="7">
        <f t="shared" si="354"/>
        <v>0</v>
      </c>
      <c r="K1972" s="8" t="e">
        <f t="shared" si="355"/>
        <v>#N/A</v>
      </c>
      <c r="L1972" s="7" t="e">
        <f t="shared" si="356"/>
        <v>#N/A</v>
      </c>
      <c r="M1972" s="8" t="e">
        <f t="shared" si="322"/>
        <v>#N/A</v>
      </c>
      <c r="N1972" s="8" t="e">
        <f t="shared" si="323"/>
        <v>#N/A</v>
      </c>
    </row>
    <row r="1973" spans="1:14" ht="15.75" customHeight="1" x14ac:dyDescent="0.35">
      <c r="A1973" s="7">
        <f t="shared" si="346"/>
        <v>0</v>
      </c>
      <c r="B1973" s="7">
        <f t="shared" si="347"/>
        <v>0</v>
      </c>
      <c r="C1973" s="7">
        <f t="shared" si="348"/>
        <v>0</v>
      </c>
      <c r="D1973" s="7">
        <f t="shared" si="349"/>
        <v>0</v>
      </c>
      <c r="E1973" s="7" t="e">
        <f>IF('Report DCM'!$H1973="In-Stream Video","Rich Media display banner",IF('Report DCM'!$I1973&gt;'Report DCM'!$J1973,"Standard",VLOOKUP(CONCATENATE(bd_adtype,"_",bd_creativetype),tabela,2,FALSE)))</f>
        <v>#N/A</v>
      </c>
      <c r="F1973" s="7">
        <f t="shared" si="350"/>
        <v>0</v>
      </c>
      <c r="G1973" s="7">
        <f t="shared" si="351"/>
        <v>0</v>
      </c>
      <c r="H1973" s="7">
        <f t="shared" si="352"/>
        <v>0</v>
      </c>
      <c r="I1973" s="7">
        <f t="shared" si="353"/>
        <v>0</v>
      </c>
      <c r="J1973" s="7">
        <f t="shared" si="354"/>
        <v>0</v>
      </c>
      <c r="K1973" s="8" t="e">
        <f t="shared" si="355"/>
        <v>#N/A</v>
      </c>
      <c r="L1973" s="7" t="e">
        <f t="shared" si="356"/>
        <v>#N/A</v>
      </c>
      <c r="M1973" s="8" t="e">
        <f t="shared" si="322"/>
        <v>#N/A</v>
      </c>
      <c r="N1973" s="8" t="e">
        <f t="shared" si="323"/>
        <v>#N/A</v>
      </c>
    </row>
    <row r="1974" spans="1:14" ht="15.75" customHeight="1" x14ac:dyDescent="0.35">
      <c r="A1974" s="7">
        <f t="shared" si="346"/>
        <v>0</v>
      </c>
      <c r="B1974" s="7">
        <f t="shared" si="347"/>
        <v>0</v>
      </c>
      <c r="C1974" s="7">
        <f t="shared" si="348"/>
        <v>0</v>
      </c>
      <c r="D1974" s="7">
        <f t="shared" si="349"/>
        <v>0</v>
      </c>
      <c r="E1974" s="7" t="e">
        <f>IF('Report DCM'!$H1974="In-Stream Video","Rich Media display banner",IF('Report DCM'!$I1974&gt;'Report DCM'!$J1974,"Standard",VLOOKUP(CONCATENATE(bd_adtype,"_",bd_creativetype),tabela,2,FALSE)))</f>
        <v>#N/A</v>
      </c>
      <c r="F1974" s="7">
        <f t="shared" si="350"/>
        <v>0</v>
      </c>
      <c r="G1974" s="7">
        <f t="shared" si="351"/>
        <v>0</v>
      </c>
      <c r="H1974" s="7">
        <f t="shared" si="352"/>
        <v>0</v>
      </c>
      <c r="I1974" s="7">
        <f t="shared" si="353"/>
        <v>0</v>
      </c>
      <c r="J1974" s="7">
        <f t="shared" si="354"/>
        <v>0</v>
      </c>
      <c r="K1974" s="8" t="e">
        <f t="shared" si="355"/>
        <v>#N/A</v>
      </c>
      <c r="L1974" s="7" t="e">
        <f t="shared" si="356"/>
        <v>#N/A</v>
      </c>
      <c r="M1974" s="8" t="e">
        <f t="shared" si="322"/>
        <v>#N/A</v>
      </c>
      <c r="N1974" s="8" t="e">
        <f t="shared" si="323"/>
        <v>#N/A</v>
      </c>
    </row>
    <row r="1975" spans="1:14" ht="15.75" customHeight="1" x14ac:dyDescent="0.35">
      <c r="A1975" s="7">
        <f t="shared" si="346"/>
        <v>0</v>
      </c>
      <c r="B1975" s="7">
        <f t="shared" si="347"/>
        <v>0</v>
      </c>
      <c r="C1975" s="7">
        <f t="shared" si="348"/>
        <v>0</v>
      </c>
      <c r="D1975" s="7">
        <f t="shared" si="349"/>
        <v>0</v>
      </c>
      <c r="E1975" s="7" t="e">
        <f>IF('Report DCM'!$H1975="In-Stream Video","Rich Media display banner",IF('Report DCM'!$I1975&gt;'Report DCM'!$J1975,"Standard",VLOOKUP(CONCATENATE(bd_adtype,"_",bd_creativetype),tabela,2,FALSE)))</f>
        <v>#N/A</v>
      </c>
      <c r="F1975" s="7">
        <f t="shared" si="350"/>
        <v>0</v>
      </c>
      <c r="G1975" s="7">
        <f t="shared" si="351"/>
        <v>0</v>
      </c>
      <c r="H1975" s="7">
        <f t="shared" si="352"/>
        <v>0</v>
      </c>
      <c r="I1975" s="7">
        <f t="shared" si="353"/>
        <v>0</v>
      </c>
      <c r="J1975" s="7">
        <f t="shared" si="354"/>
        <v>0</v>
      </c>
      <c r="K1975" s="8" t="e">
        <f t="shared" si="355"/>
        <v>#N/A</v>
      </c>
      <c r="L1975" s="7" t="e">
        <f t="shared" si="356"/>
        <v>#N/A</v>
      </c>
      <c r="M1975" s="8" t="e">
        <f t="shared" si="322"/>
        <v>#N/A</v>
      </c>
      <c r="N1975" s="8" t="e">
        <f t="shared" si="323"/>
        <v>#N/A</v>
      </c>
    </row>
    <row r="1976" spans="1:14" ht="15.75" customHeight="1" x14ac:dyDescent="0.35">
      <c r="A1976" s="7">
        <f t="shared" si="346"/>
        <v>0</v>
      </c>
      <c r="B1976" s="7">
        <f t="shared" si="347"/>
        <v>0</v>
      </c>
      <c r="C1976" s="7">
        <f t="shared" si="348"/>
        <v>0</v>
      </c>
      <c r="D1976" s="7">
        <f t="shared" si="349"/>
        <v>0</v>
      </c>
      <c r="E1976" s="7" t="e">
        <f>IF('Report DCM'!$H1976="In-Stream Video","Rich Media display banner",IF('Report DCM'!$I1976&gt;'Report DCM'!$J1976,"Standard",VLOOKUP(CONCATENATE(bd_adtype,"_",bd_creativetype),tabela,2,FALSE)))</f>
        <v>#N/A</v>
      </c>
      <c r="F1976" s="7">
        <f t="shared" si="350"/>
        <v>0</v>
      </c>
      <c r="G1976" s="7">
        <f t="shared" si="351"/>
        <v>0</v>
      </c>
      <c r="H1976" s="7">
        <f t="shared" si="352"/>
        <v>0</v>
      </c>
      <c r="I1976" s="7">
        <f t="shared" si="353"/>
        <v>0</v>
      </c>
      <c r="J1976" s="7">
        <f t="shared" si="354"/>
        <v>0</v>
      </c>
      <c r="K1976" s="8" t="e">
        <f t="shared" si="355"/>
        <v>#N/A</v>
      </c>
      <c r="L1976" s="7" t="e">
        <f t="shared" si="356"/>
        <v>#N/A</v>
      </c>
      <c r="M1976" s="8" t="e">
        <f t="shared" si="322"/>
        <v>#N/A</v>
      </c>
      <c r="N1976" s="8" t="e">
        <f t="shared" si="323"/>
        <v>#N/A</v>
      </c>
    </row>
    <row r="1977" spans="1:14" ht="15.75" customHeight="1" x14ac:dyDescent="0.35">
      <c r="A1977" s="7">
        <f t="shared" si="346"/>
        <v>0</v>
      </c>
      <c r="B1977" s="7">
        <f t="shared" si="347"/>
        <v>0</v>
      </c>
      <c r="C1977" s="7">
        <f t="shared" si="348"/>
        <v>0</v>
      </c>
      <c r="D1977" s="7">
        <f t="shared" si="349"/>
        <v>0</v>
      </c>
      <c r="E1977" s="7" t="e">
        <f>IF('Report DCM'!$H1977="In-Stream Video","Rich Media display banner",IF('Report DCM'!$I1977&gt;'Report DCM'!$J1977,"Standard",VLOOKUP(CONCATENATE(bd_adtype,"_",bd_creativetype),tabela,2,FALSE)))</f>
        <v>#N/A</v>
      </c>
      <c r="F1977" s="7">
        <f t="shared" si="350"/>
        <v>0</v>
      </c>
      <c r="G1977" s="7">
        <f t="shared" si="351"/>
        <v>0</v>
      </c>
      <c r="H1977" s="7">
        <f t="shared" si="352"/>
        <v>0</v>
      </c>
      <c r="I1977" s="7">
        <f t="shared" si="353"/>
        <v>0</v>
      </c>
      <c r="J1977" s="7">
        <f t="shared" si="354"/>
        <v>0</v>
      </c>
      <c r="K1977" s="8" t="e">
        <f t="shared" si="355"/>
        <v>#N/A</v>
      </c>
      <c r="L1977" s="7" t="e">
        <f t="shared" si="356"/>
        <v>#N/A</v>
      </c>
      <c r="M1977" s="8" t="e">
        <f t="shared" si="322"/>
        <v>#N/A</v>
      </c>
      <c r="N1977" s="8" t="e">
        <f t="shared" si="323"/>
        <v>#N/A</v>
      </c>
    </row>
    <row r="1978" spans="1:14" ht="15.75" customHeight="1" x14ac:dyDescent="0.35">
      <c r="A1978" s="7">
        <f t="shared" si="346"/>
        <v>0</v>
      </c>
      <c r="B1978" s="7">
        <f t="shared" si="347"/>
        <v>0</v>
      </c>
      <c r="C1978" s="7">
        <f t="shared" si="348"/>
        <v>0</v>
      </c>
      <c r="D1978" s="7">
        <f t="shared" si="349"/>
        <v>0</v>
      </c>
      <c r="E1978" s="7" t="e">
        <f>IF('Report DCM'!$H1978="In-Stream Video","Rich Media display banner",IF('Report DCM'!$I1978&gt;'Report DCM'!$J1978,"Standard",VLOOKUP(CONCATENATE(bd_adtype,"_",bd_creativetype),tabela,2,FALSE)))</f>
        <v>#N/A</v>
      </c>
      <c r="F1978" s="7">
        <f t="shared" si="350"/>
        <v>0</v>
      </c>
      <c r="G1978" s="7">
        <f t="shared" si="351"/>
        <v>0</v>
      </c>
      <c r="H1978" s="7">
        <f t="shared" si="352"/>
        <v>0</v>
      </c>
      <c r="I1978" s="7">
        <f t="shared" si="353"/>
        <v>0</v>
      </c>
      <c r="J1978" s="7">
        <f t="shared" si="354"/>
        <v>0</v>
      </c>
      <c r="K1978" s="8" t="e">
        <f t="shared" si="355"/>
        <v>#N/A</v>
      </c>
      <c r="L1978" s="7" t="e">
        <f t="shared" si="356"/>
        <v>#N/A</v>
      </c>
      <c r="M1978" s="8" t="e">
        <f t="shared" si="322"/>
        <v>#N/A</v>
      </c>
      <c r="N1978" s="8" t="e">
        <f t="shared" si="323"/>
        <v>#N/A</v>
      </c>
    </row>
    <row r="1979" spans="1:14" ht="15.75" customHeight="1" x14ac:dyDescent="0.35">
      <c r="A1979" s="7">
        <f t="shared" si="346"/>
        <v>0</v>
      </c>
      <c r="B1979" s="7">
        <f t="shared" si="347"/>
        <v>0</v>
      </c>
      <c r="C1979" s="7">
        <f t="shared" si="348"/>
        <v>0</v>
      </c>
      <c r="D1979" s="7">
        <f t="shared" si="349"/>
        <v>0</v>
      </c>
      <c r="E1979" s="7" t="e">
        <f>IF('Report DCM'!$H1979="In-Stream Video","Rich Media display banner",IF('Report DCM'!$I1979&gt;'Report DCM'!$J1979,"Standard",VLOOKUP(CONCATENATE(bd_adtype,"_",bd_creativetype),tabela,2,FALSE)))</f>
        <v>#N/A</v>
      </c>
      <c r="F1979" s="7">
        <f t="shared" si="350"/>
        <v>0</v>
      </c>
      <c r="G1979" s="7">
        <f t="shared" si="351"/>
        <v>0</v>
      </c>
      <c r="H1979" s="7">
        <f t="shared" si="352"/>
        <v>0</v>
      </c>
      <c r="I1979" s="7">
        <f t="shared" si="353"/>
        <v>0</v>
      </c>
      <c r="J1979" s="7">
        <f t="shared" si="354"/>
        <v>0</v>
      </c>
      <c r="K1979" s="8" t="e">
        <f t="shared" si="355"/>
        <v>#N/A</v>
      </c>
      <c r="L1979" s="7" t="e">
        <f t="shared" si="356"/>
        <v>#N/A</v>
      </c>
      <c r="M1979" s="8" t="e">
        <f t="shared" si="322"/>
        <v>#N/A</v>
      </c>
      <c r="N1979" s="8" t="e">
        <f t="shared" si="323"/>
        <v>#N/A</v>
      </c>
    </row>
    <row r="1980" spans="1:14" ht="15.75" customHeight="1" x14ac:dyDescent="0.35">
      <c r="A1980" s="7">
        <f t="shared" si="346"/>
        <v>0</v>
      </c>
      <c r="B1980" s="7">
        <f t="shared" si="347"/>
        <v>0</v>
      </c>
      <c r="C1980" s="7">
        <f t="shared" si="348"/>
        <v>0</v>
      </c>
      <c r="D1980" s="7">
        <f t="shared" si="349"/>
        <v>0</v>
      </c>
      <c r="E1980" s="7" t="e">
        <f>IF('Report DCM'!$H1980="In-Stream Video","Rich Media display banner",IF('Report DCM'!$I1980&gt;'Report DCM'!$J1980,"Standard",VLOOKUP(CONCATENATE(bd_adtype,"_",bd_creativetype),tabela,2,FALSE)))</f>
        <v>#N/A</v>
      </c>
      <c r="F1980" s="7">
        <f t="shared" si="350"/>
        <v>0</v>
      </c>
      <c r="G1980" s="7">
        <f t="shared" si="351"/>
        <v>0</v>
      </c>
      <c r="H1980" s="7">
        <f t="shared" si="352"/>
        <v>0</v>
      </c>
      <c r="I1980" s="7">
        <f t="shared" si="353"/>
        <v>0</v>
      </c>
      <c r="J1980" s="7">
        <f t="shared" si="354"/>
        <v>0</v>
      </c>
      <c r="K1980" s="8" t="e">
        <f t="shared" si="355"/>
        <v>#N/A</v>
      </c>
      <c r="L1980" s="7" t="e">
        <f t="shared" si="356"/>
        <v>#N/A</v>
      </c>
      <c r="M1980" s="8" t="e">
        <f t="shared" si="322"/>
        <v>#N/A</v>
      </c>
      <c r="N1980" s="8" t="e">
        <f t="shared" si="323"/>
        <v>#N/A</v>
      </c>
    </row>
    <row r="1981" spans="1:14" ht="15.75" customHeight="1" x14ac:dyDescent="0.35">
      <c r="A1981" s="7">
        <f t="shared" si="346"/>
        <v>0</v>
      </c>
      <c r="B1981" s="7">
        <f t="shared" si="347"/>
        <v>0</v>
      </c>
      <c r="C1981" s="7">
        <f t="shared" si="348"/>
        <v>0</v>
      </c>
      <c r="D1981" s="7">
        <f t="shared" si="349"/>
        <v>0</v>
      </c>
      <c r="E1981" s="7" t="e">
        <f>IF('Report DCM'!$H1981="In-Stream Video","Rich Media display banner",IF('Report DCM'!$I1981&gt;'Report DCM'!$J1981,"Standard",VLOOKUP(CONCATENATE(bd_adtype,"_",bd_creativetype),tabela,2,FALSE)))</f>
        <v>#N/A</v>
      </c>
      <c r="F1981" s="7">
        <f t="shared" si="350"/>
        <v>0</v>
      </c>
      <c r="G1981" s="7">
        <f t="shared" si="351"/>
        <v>0</v>
      </c>
      <c r="H1981" s="7">
        <f t="shared" si="352"/>
        <v>0</v>
      </c>
      <c r="I1981" s="7">
        <f t="shared" si="353"/>
        <v>0</v>
      </c>
      <c r="J1981" s="7">
        <f t="shared" si="354"/>
        <v>0</v>
      </c>
      <c r="K1981" s="8" t="e">
        <f t="shared" si="355"/>
        <v>#N/A</v>
      </c>
      <c r="L1981" s="7" t="e">
        <f t="shared" si="356"/>
        <v>#N/A</v>
      </c>
      <c r="M1981" s="8" t="e">
        <f t="shared" si="322"/>
        <v>#N/A</v>
      </c>
      <c r="N1981" s="8" t="e">
        <f t="shared" si="323"/>
        <v>#N/A</v>
      </c>
    </row>
    <row r="1982" spans="1:14" ht="15.75" customHeight="1" x14ac:dyDescent="0.35">
      <c r="A1982" s="7">
        <f t="shared" si="346"/>
        <v>0</v>
      </c>
      <c r="B1982" s="7">
        <f t="shared" si="347"/>
        <v>0</v>
      </c>
      <c r="C1982" s="7">
        <f t="shared" si="348"/>
        <v>0</v>
      </c>
      <c r="D1982" s="7">
        <f t="shared" si="349"/>
        <v>0</v>
      </c>
      <c r="E1982" s="7" t="e">
        <f>IF('Report DCM'!$H1982="In-Stream Video","Rich Media display banner",IF('Report DCM'!$I1982&gt;'Report DCM'!$J1982,"Standard",VLOOKUP(CONCATENATE(bd_adtype,"_",bd_creativetype),tabela,2,FALSE)))</f>
        <v>#N/A</v>
      </c>
      <c r="F1982" s="7">
        <f t="shared" si="350"/>
        <v>0</v>
      </c>
      <c r="G1982" s="7">
        <f t="shared" si="351"/>
        <v>0</v>
      </c>
      <c r="H1982" s="7">
        <f t="shared" si="352"/>
        <v>0</v>
      </c>
      <c r="I1982" s="7">
        <f t="shared" si="353"/>
        <v>0</v>
      </c>
      <c r="J1982" s="7">
        <f t="shared" si="354"/>
        <v>0</v>
      </c>
      <c r="K1982" s="8" t="e">
        <f t="shared" si="355"/>
        <v>#N/A</v>
      </c>
      <c r="L1982" s="7" t="e">
        <f t="shared" si="356"/>
        <v>#N/A</v>
      </c>
      <c r="M1982" s="8" t="e">
        <f t="shared" si="322"/>
        <v>#N/A</v>
      </c>
      <c r="N1982" s="8" t="e">
        <f t="shared" si="323"/>
        <v>#N/A</v>
      </c>
    </row>
    <row r="1983" spans="1:14" ht="15.75" customHeight="1" x14ac:dyDescent="0.35">
      <c r="A1983" s="7">
        <f t="shared" si="346"/>
        <v>0</v>
      </c>
      <c r="B1983" s="7">
        <f t="shared" si="347"/>
        <v>0</v>
      </c>
      <c r="C1983" s="7">
        <f t="shared" si="348"/>
        <v>0</v>
      </c>
      <c r="D1983" s="7">
        <f t="shared" si="349"/>
        <v>0</v>
      </c>
      <c r="E1983" s="7" t="e">
        <f>IF('Report DCM'!$H1983="In-Stream Video","Rich Media display banner",IF('Report DCM'!$I1983&gt;'Report DCM'!$J1983,"Standard",VLOOKUP(CONCATENATE(bd_adtype,"_",bd_creativetype),tabela,2,FALSE)))</f>
        <v>#N/A</v>
      </c>
      <c r="F1983" s="7">
        <f t="shared" si="350"/>
        <v>0</v>
      </c>
      <c r="G1983" s="7">
        <f t="shared" si="351"/>
        <v>0</v>
      </c>
      <c r="H1983" s="7">
        <f t="shared" si="352"/>
        <v>0</v>
      </c>
      <c r="I1983" s="7">
        <f t="shared" si="353"/>
        <v>0</v>
      </c>
      <c r="J1983" s="7">
        <f t="shared" si="354"/>
        <v>0</v>
      </c>
      <c r="K1983" s="8" t="e">
        <f t="shared" si="355"/>
        <v>#N/A</v>
      </c>
      <c r="L1983" s="7" t="e">
        <f t="shared" si="356"/>
        <v>#N/A</v>
      </c>
      <c r="M1983" s="8" t="e">
        <f t="shared" si="322"/>
        <v>#N/A</v>
      </c>
      <c r="N1983" s="8" t="e">
        <f t="shared" si="323"/>
        <v>#N/A</v>
      </c>
    </row>
    <row r="1984" spans="1:14" ht="15.75" customHeight="1" x14ac:dyDescent="0.35">
      <c r="A1984" s="7">
        <f t="shared" si="346"/>
        <v>0</v>
      </c>
      <c r="B1984" s="7">
        <f t="shared" si="347"/>
        <v>0</v>
      </c>
      <c r="C1984" s="7">
        <f t="shared" si="348"/>
        <v>0</v>
      </c>
      <c r="D1984" s="7">
        <f t="shared" si="349"/>
        <v>0</v>
      </c>
      <c r="E1984" s="7" t="e">
        <f>IF('Report DCM'!$H1984="In-Stream Video","Rich Media display banner",IF('Report DCM'!$I1984&gt;'Report DCM'!$J1984,"Standard",VLOOKUP(CONCATENATE(bd_adtype,"_",bd_creativetype),tabela,2,FALSE)))</f>
        <v>#N/A</v>
      </c>
      <c r="F1984" s="7">
        <f t="shared" si="350"/>
        <v>0</v>
      </c>
      <c r="G1984" s="7">
        <f t="shared" si="351"/>
        <v>0</v>
      </c>
      <c r="H1984" s="7">
        <f t="shared" si="352"/>
        <v>0</v>
      </c>
      <c r="I1984" s="7">
        <f t="shared" si="353"/>
        <v>0</v>
      </c>
      <c r="J1984" s="7">
        <f t="shared" si="354"/>
        <v>0</v>
      </c>
      <c r="K1984" s="8" t="e">
        <f t="shared" si="355"/>
        <v>#N/A</v>
      </c>
      <c r="L1984" s="7" t="e">
        <f t="shared" si="356"/>
        <v>#N/A</v>
      </c>
      <c r="M1984" s="8" t="e">
        <f t="shared" si="322"/>
        <v>#N/A</v>
      </c>
      <c r="N1984" s="8" t="e">
        <f t="shared" si="323"/>
        <v>#N/A</v>
      </c>
    </row>
    <row r="1985" spans="1:14" ht="15.75" customHeight="1" x14ac:dyDescent="0.35">
      <c r="A1985" s="7">
        <f t="shared" si="346"/>
        <v>0</v>
      </c>
      <c r="B1985" s="7">
        <f t="shared" si="347"/>
        <v>0</v>
      </c>
      <c r="C1985" s="7">
        <f t="shared" si="348"/>
        <v>0</v>
      </c>
      <c r="D1985" s="7">
        <f t="shared" si="349"/>
        <v>0</v>
      </c>
      <c r="E1985" s="7" t="e">
        <f>IF('Report DCM'!$H1985="In-Stream Video","Rich Media display banner",IF('Report DCM'!$I1985&gt;'Report DCM'!$J1985,"Standard",VLOOKUP(CONCATENATE(bd_adtype,"_",bd_creativetype),tabela,2,FALSE)))</f>
        <v>#N/A</v>
      </c>
      <c r="F1985" s="7">
        <f t="shared" si="350"/>
        <v>0</v>
      </c>
      <c r="G1985" s="7">
        <f t="shared" si="351"/>
        <v>0</v>
      </c>
      <c r="H1985" s="7">
        <f t="shared" si="352"/>
        <v>0</v>
      </c>
      <c r="I1985" s="7">
        <f t="shared" si="353"/>
        <v>0</v>
      </c>
      <c r="J1985" s="7">
        <f t="shared" si="354"/>
        <v>0</v>
      </c>
      <c r="K1985" s="8" t="e">
        <f t="shared" si="355"/>
        <v>#N/A</v>
      </c>
      <c r="L1985" s="7" t="e">
        <f t="shared" si="356"/>
        <v>#N/A</v>
      </c>
      <c r="M1985" s="8" t="e">
        <f t="shared" si="322"/>
        <v>#N/A</v>
      </c>
      <c r="N1985" s="8" t="e">
        <f t="shared" si="323"/>
        <v>#N/A</v>
      </c>
    </row>
    <row r="1986" spans="1:14" ht="15.75" customHeight="1" x14ac:dyDescent="0.35">
      <c r="A1986" s="7">
        <f t="shared" ref="A1986:A2049" si="357">bd_campaign</f>
        <v>0</v>
      </c>
      <c r="B1986" s="7">
        <f t="shared" ref="B1986:B2049" si="358">bd_site</f>
        <v>0</v>
      </c>
      <c r="C1986" s="7">
        <f t="shared" ref="C1986:C2049" si="359">bd_placement</f>
        <v>0</v>
      </c>
      <c r="D1986" s="7">
        <f t="shared" ref="D1986:D2049" si="360">bd_placementID</f>
        <v>0</v>
      </c>
      <c r="E1986" s="7" t="e">
        <f>IF('Report DCM'!$H1986="In-Stream Video","Rich Media display banner",IF('Report DCM'!$I1986&gt;'Report DCM'!$J1986,"Standard",VLOOKUP(CONCATENATE(bd_adtype,"_",bd_creativetype),tabela,2,FALSE)))</f>
        <v>#N/A</v>
      </c>
      <c r="F1986" s="7">
        <f t="shared" ref="F1986:F2049" si="361">bd_ad</f>
        <v>0</v>
      </c>
      <c r="G1986" s="7">
        <f t="shared" ref="G1986:G2049" si="362">bd_adid</f>
        <v>0</v>
      </c>
      <c r="H1986" s="7">
        <f t="shared" ref="H1986:H2049" si="363">bd_creativetype</f>
        <v>0</v>
      </c>
      <c r="I1986" s="7">
        <f t="shared" ref="I1986:I2049" si="364">bd_impression</f>
        <v>0</v>
      </c>
      <c r="J1986" s="7">
        <f t="shared" ref="J1986:J2049" si="365">bd_clicks</f>
        <v>0</v>
      </c>
      <c r="K1986" s="8" t="e">
        <f t="shared" ref="K1986:K2049" si="366">VLOOKUP(E1986,tabela,2,FALSE)</f>
        <v>#N/A</v>
      </c>
      <c r="L1986" s="7" t="e">
        <f t="shared" ref="L1986:L2049" si="367">VLOOKUP(E1986,tabela,3,FALSE)</f>
        <v>#N/A</v>
      </c>
      <c r="M1986" s="8" t="e">
        <f t="shared" si="322"/>
        <v>#N/A</v>
      </c>
      <c r="N1986" s="8" t="e">
        <f t="shared" si="323"/>
        <v>#N/A</v>
      </c>
    </row>
    <row r="1987" spans="1:14" ht="15.75" customHeight="1" x14ac:dyDescent="0.35">
      <c r="A1987" s="7">
        <f t="shared" si="357"/>
        <v>0</v>
      </c>
      <c r="B1987" s="7">
        <f t="shared" si="358"/>
        <v>0</v>
      </c>
      <c r="C1987" s="7">
        <f t="shared" si="359"/>
        <v>0</v>
      </c>
      <c r="D1987" s="7">
        <f t="shared" si="360"/>
        <v>0</v>
      </c>
      <c r="E1987" s="7" t="e">
        <f>IF('Report DCM'!$H1987="In-Stream Video","Rich Media display banner",IF('Report DCM'!$I1987&gt;'Report DCM'!$J1987,"Standard",VLOOKUP(CONCATENATE(bd_adtype,"_",bd_creativetype),tabela,2,FALSE)))</f>
        <v>#N/A</v>
      </c>
      <c r="F1987" s="7">
        <f t="shared" si="361"/>
        <v>0</v>
      </c>
      <c r="G1987" s="7">
        <f t="shared" si="362"/>
        <v>0</v>
      </c>
      <c r="H1987" s="7">
        <f t="shared" si="363"/>
        <v>0</v>
      </c>
      <c r="I1987" s="7">
        <f t="shared" si="364"/>
        <v>0</v>
      </c>
      <c r="J1987" s="7">
        <f t="shared" si="365"/>
        <v>0</v>
      </c>
      <c r="K1987" s="8" t="e">
        <f t="shared" si="366"/>
        <v>#N/A</v>
      </c>
      <c r="L1987" s="7" t="e">
        <f t="shared" si="367"/>
        <v>#N/A</v>
      </c>
      <c r="M1987" s="8" t="e">
        <f t="shared" si="322"/>
        <v>#N/A</v>
      </c>
      <c r="N1987" s="8" t="e">
        <f t="shared" si="323"/>
        <v>#N/A</v>
      </c>
    </row>
    <row r="1988" spans="1:14" ht="15.75" customHeight="1" x14ac:dyDescent="0.35">
      <c r="A1988" s="7">
        <f t="shared" si="357"/>
        <v>0</v>
      </c>
      <c r="B1988" s="7">
        <f t="shared" si="358"/>
        <v>0</v>
      </c>
      <c r="C1988" s="7">
        <f t="shared" si="359"/>
        <v>0</v>
      </c>
      <c r="D1988" s="7">
        <f t="shared" si="360"/>
        <v>0</v>
      </c>
      <c r="E1988" s="7" t="e">
        <f>IF('Report DCM'!$H1988="In-Stream Video","Rich Media display banner",IF('Report DCM'!$I1988&gt;'Report DCM'!$J1988,"Standard",VLOOKUP(CONCATENATE(bd_adtype,"_",bd_creativetype),tabela,2,FALSE)))</f>
        <v>#N/A</v>
      </c>
      <c r="F1988" s="7">
        <f t="shared" si="361"/>
        <v>0</v>
      </c>
      <c r="G1988" s="7">
        <f t="shared" si="362"/>
        <v>0</v>
      </c>
      <c r="H1988" s="7">
        <f t="shared" si="363"/>
        <v>0</v>
      </c>
      <c r="I1988" s="7">
        <f t="shared" si="364"/>
        <v>0</v>
      </c>
      <c r="J1988" s="7">
        <f t="shared" si="365"/>
        <v>0</v>
      </c>
      <c r="K1988" s="8" t="e">
        <f t="shared" si="366"/>
        <v>#N/A</v>
      </c>
      <c r="L1988" s="7" t="e">
        <f t="shared" si="367"/>
        <v>#N/A</v>
      </c>
      <c r="M1988" s="8" t="e">
        <f t="shared" si="322"/>
        <v>#N/A</v>
      </c>
      <c r="N1988" s="8" t="e">
        <f t="shared" si="323"/>
        <v>#N/A</v>
      </c>
    </row>
    <row r="1989" spans="1:14" ht="15.75" customHeight="1" x14ac:dyDescent="0.35">
      <c r="A1989" s="7">
        <f t="shared" si="357"/>
        <v>0</v>
      </c>
      <c r="B1989" s="7">
        <f t="shared" si="358"/>
        <v>0</v>
      </c>
      <c r="C1989" s="7">
        <f t="shared" si="359"/>
        <v>0</v>
      </c>
      <c r="D1989" s="7">
        <f t="shared" si="360"/>
        <v>0</v>
      </c>
      <c r="E1989" s="7" t="e">
        <f>IF('Report DCM'!$H1989="In-Stream Video","Rich Media display banner",IF('Report DCM'!$I1989&gt;'Report DCM'!$J1989,"Standard",VLOOKUP(CONCATENATE(bd_adtype,"_",bd_creativetype),tabela,2,FALSE)))</f>
        <v>#N/A</v>
      </c>
      <c r="F1989" s="7">
        <f t="shared" si="361"/>
        <v>0</v>
      </c>
      <c r="G1989" s="7">
        <f t="shared" si="362"/>
        <v>0</v>
      </c>
      <c r="H1989" s="7">
        <f t="shared" si="363"/>
        <v>0</v>
      </c>
      <c r="I1989" s="7">
        <f t="shared" si="364"/>
        <v>0</v>
      </c>
      <c r="J1989" s="7">
        <f t="shared" si="365"/>
        <v>0</v>
      </c>
      <c r="K1989" s="8" t="e">
        <f t="shared" si="366"/>
        <v>#N/A</v>
      </c>
      <c r="L1989" s="7" t="e">
        <f t="shared" si="367"/>
        <v>#N/A</v>
      </c>
      <c r="M1989" s="8" t="e">
        <f t="shared" si="322"/>
        <v>#N/A</v>
      </c>
      <c r="N1989" s="8" t="e">
        <f t="shared" si="323"/>
        <v>#N/A</v>
      </c>
    </row>
    <row r="1990" spans="1:14" ht="15.75" customHeight="1" x14ac:dyDescent="0.35">
      <c r="A1990" s="7">
        <f t="shared" si="357"/>
        <v>0</v>
      </c>
      <c r="B1990" s="7">
        <f t="shared" si="358"/>
        <v>0</v>
      </c>
      <c r="C1990" s="7">
        <f t="shared" si="359"/>
        <v>0</v>
      </c>
      <c r="D1990" s="7">
        <f t="shared" si="360"/>
        <v>0</v>
      </c>
      <c r="E1990" s="7" t="e">
        <f>IF('Report DCM'!$H1990="In-Stream Video","Rich Media display banner",IF('Report DCM'!$I1990&gt;'Report DCM'!$J1990,"Standard",VLOOKUP(CONCATENATE(bd_adtype,"_",bd_creativetype),tabela,2,FALSE)))</f>
        <v>#N/A</v>
      </c>
      <c r="F1990" s="7">
        <f t="shared" si="361"/>
        <v>0</v>
      </c>
      <c r="G1990" s="7">
        <f t="shared" si="362"/>
        <v>0</v>
      </c>
      <c r="H1990" s="7">
        <f t="shared" si="363"/>
        <v>0</v>
      </c>
      <c r="I1990" s="7">
        <f t="shared" si="364"/>
        <v>0</v>
      </c>
      <c r="J1990" s="7">
        <f t="shared" si="365"/>
        <v>0</v>
      </c>
      <c r="K1990" s="8" t="e">
        <f t="shared" si="366"/>
        <v>#N/A</v>
      </c>
      <c r="L1990" s="7" t="e">
        <f t="shared" si="367"/>
        <v>#N/A</v>
      </c>
      <c r="M1990" s="8" t="e">
        <f t="shared" si="322"/>
        <v>#N/A</v>
      </c>
      <c r="N1990" s="8" t="e">
        <f t="shared" si="323"/>
        <v>#N/A</v>
      </c>
    </row>
    <row r="1991" spans="1:14" ht="15.75" customHeight="1" x14ac:dyDescent="0.35">
      <c r="A1991" s="7">
        <f t="shared" si="357"/>
        <v>0</v>
      </c>
      <c r="B1991" s="7">
        <f t="shared" si="358"/>
        <v>0</v>
      </c>
      <c r="C1991" s="7">
        <f t="shared" si="359"/>
        <v>0</v>
      </c>
      <c r="D1991" s="7">
        <f t="shared" si="360"/>
        <v>0</v>
      </c>
      <c r="E1991" s="7" t="e">
        <f>IF('Report DCM'!$H1991="In-Stream Video","Rich Media display banner",IF('Report DCM'!$I1991&gt;'Report DCM'!$J1991,"Standard",VLOOKUP(CONCATENATE(bd_adtype,"_",bd_creativetype),tabela,2,FALSE)))</f>
        <v>#N/A</v>
      </c>
      <c r="F1991" s="7">
        <f t="shared" si="361"/>
        <v>0</v>
      </c>
      <c r="G1991" s="7">
        <f t="shared" si="362"/>
        <v>0</v>
      </c>
      <c r="H1991" s="7">
        <f t="shared" si="363"/>
        <v>0</v>
      </c>
      <c r="I1991" s="7">
        <f t="shared" si="364"/>
        <v>0</v>
      </c>
      <c r="J1991" s="7">
        <f t="shared" si="365"/>
        <v>0</v>
      </c>
      <c r="K1991" s="8" t="e">
        <f t="shared" si="366"/>
        <v>#N/A</v>
      </c>
      <c r="L1991" s="7" t="e">
        <f t="shared" si="367"/>
        <v>#N/A</v>
      </c>
      <c r="M1991" s="8" t="e">
        <f t="shared" si="322"/>
        <v>#N/A</v>
      </c>
      <c r="N1991" s="8" t="e">
        <f t="shared" si="323"/>
        <v>#N/A</v>
      </c>
    </row>
    <row r="1992" spans="1:14" ht="15.75" customHeight="1" x14ac:dyDescent="0.35">
      <c r="A1992" s="7">
        <f t="shared" si="357"/>
        <v>0</v>
      </c>
      <c r="B1992" s="7">
        <f t="shared" si="358"/>
        <v>0</v>
      </c>
      <c r="C1992" s="7">
        <f t="shared" si="359"/>
        <v>0</v>
      </c>
      <c r="D1992" s="7">
        <f t="shared" si="360"/>
        <v>0</v>
      </c>
      <c r="E1992" s="7" t="e">
        <f>IF('Report DCM'!$H1992="In-Stream Video","Rich Media display banner",IF('Report DCM'!$I1992&gt;'Report DCM'!$J1992,"Standard",VLOOKUP(CONCATENATE(bd_adtype,"_",bd_creativetype),tabela,2,FALSE)))</f>
        <v>#N/A</v>
      </c>
      <c r="F1992" s="7">
        <f t="shared" si="361"/>
        <v>0</v>
      </c>
      <c r="G1992" s="7">
        <f t="shared" si="362"/>
        <v>0</v>
      </c>
      <c r="H1992" s="7">
        <f t="shared" si="363"/>
        <v>0</v>
      </c>
      <c r="I1992" s="7">
        <f t="shared" si="364"/>
        <v>0</v>
      </c>
      <c r="J1992" s="7">
        <f t="shared" si="365"/>
        <v>0</v>
      </c>
      <c r="K1992" s="8" t="e">
        <f t="shared" si="366"/>
        <v>#N/A</v>
      </c>
      <c r="L1992" s="7" t="e">
        <f t="shared" si="367"/>
        <v>#N/A</v>
      </c>
      <c r="M1992" s="8" t="e">
        <f t="shared" si="322"/>
        <v>#N/A</v>
      </c>
      <c r="N1992" s="8" t="e">
        <f t="shared" si="323"/>
        <v>#N/A</v>
      </c>
    </row>
    <row r="1993" spans="1:14" ht="15.75" customHeight="1" x14ac:dyDescent="0.35">
      <c r="A1993" s="7">
        <f t="shared" si="357"/>
        <v>0</v>
      </c>
      <c r="B1993" s="7">
        <f t="shared" si="358"/>
        <v>0</v>
      </c>
      <c r="C1993" s="7">
        <f t="shared" si="359"/>
        <v>0</v>
      </c>
      <c r="D1993" s="7">
        <f t="shared" si="360"/>
        <v>0</v>
      </c>
      <c r="E1993" s="7" t="e">
        <f>IF('Report DCM'!$H1993="In-Stream Video","Rich Media display banner",IF('Report DCM'!$I1993&gt;'Report DCM'!$J1993,"Standard",VLOOKUP(CONCATENATE(bd_adtype,"_",bd_creativetype),tabela,2,FALSE)))</f>
        <v>#N/A</v>
      </c>
      <c r="F1993" s="7">
        <f t="shared" si="361"/>
        <v>0</v>
      </c>
      <c r="G1993" s="7">
        <f t="shared" si="362"/>
        <v>0</v>
      </c>
      <c r="H1993" s="7">
        <f t="shared" si="363"/>
        <v>0</v>
      </c>
      <c r="I1993" s="7">
        <f t="shared" si="364"/>
        <v>0</v>
      </c>
      <c r="J1993" s="7">
        <f t="shared" si="365"/>
        <v>0</v>
      </c>
      <c r="K1993" s="8" t="e">
        <f t="shared" si="366"/>
        <v>#N/A</v>
      </c>
      <c r="L1993" s="7" t="e">
        <f t="shared" si="367"/>
        <v>#N/A</v>
      </c>
      <c r="M1993" s="8" t="e">
        <f t="shared" si="322"/>
        <v>#N/A</v>
      </c>
      <c r="N1993" s="8" t="e">
        <f t="shared" si="323"/>
        <v>#N/A</v>
      </c>
    </row>
    <row r="1994" spans="1:14" ht="15.75" customHeight="1" x14ac:dyDescent="0.35">
      <c r="A1994" s="7">
        <f t="shared" si="357"/>
        <v>0</v>
      </c>
      <c r="B1994" s="7">
        <f t="shared" si="358"/>
        <v>0</v>
      </c>
      <c r="C1994" s="7">
        <f t="shared" si="359"/>
        <v>0</v>
      </c>
      <c r="D1994" s="7">
        <f t="shared" si="360"/>
        <v>0</v>
      </c>
      <c r="E1994" s="7" t="e">
        <f>IF('Report DCM'!$H1994="In-Stream Video","Rich Media display banner",IF('Report DCM'!$I1994&gt;'Report DCM'!$J1994,"Standard",VLOOKUP(CONCATENATE(bd_adtype,"_",bd_creativetype),tabela,2,FALSE)))</f>
        <v>#N/A</v>
      </c>
      <c r="F1994" s="7">
        <f t="shared" si="361"/>
        <v>0</v>
      </c>
      <c r="G1994" s="7">
        <f t="shared" si="362"/>
        <v>0</v>
      </c>
      <c r="H1994" s="7">
        <f t="shared" si="363"/>
        <v>0</v>
      </c>
      <c r="I1994" s="7">
        <f t="shared" si="364"/>
        <v>0</v>
      </c>
      <c r="J1994" s="7">
        <f t="shared" si="365"/>
        <v>0</v>
      </c>
      <c r="K1994" s="8" t="e">
        <f t="shared" si="366"/>
        <v>#N/A</v>
      </c>
      <c r="L1994" s="7" t="e">
        <f t="shared" si="367"/>
        <v>#N/A</v>
      </c>
      <c r="M1994" s="8" t="e">
        <f t="shared" si="322"/>
        <v>#N/A</v>
      </c>
      <c r="N1994" s="8" t="e">
        <f t="shared" si="323"/>
        <v>#N/A</v>
      </c>
    </row>
    <row r="1995" spans="1:14" ht="15.75" customHeight="1" x14ac:dyDescent="0.35">
      <c r="A1995" s="7">
        <f t="shared" si="357"/>
        <v>0</v>
      </c>
      <c r="B1995" s="7">
        <f t="shared" si="358"/>
        <v>0</v>
      </c>
      <c r="C1995" s="7">
        <f t="shared" si="359"/>
        <v>0</v>
      </c>
      <c r="D1995" s="7">
        <f t="shared" si="360"/>
        <v>0</v>
      </c>
      <c r="E1995" s="7" t="e">
        <f>IF('Report DCM'!$H1995="In-Stream Video","Rich Media display banner",IF('Report DCM'!$I1995&gt;'Report DCM'!$J1995,"Standard",VLOOKUP(CONCATENATE(bd_adtype,"_",bd_creativetype),tabela,2,FALSE)))</f>
        <v>#N/A</v>
      </c>
      <c r="F1995" s="7">
        <f t="shared" si="361"/>
        <v>0</v>
      </c>
      <c r="G1995" s="7">
        <f t="shared" si="362"/>
        <v>0</v>
      </c>
      <c r="H1995" s="7">
        <f t="shared" si="363"/>
        <v>0</v>
      </c>
      <c r="I1995" s="7">
        <f t="shared" si="364"/>
        <v>0</v>
      </c>
      <c r="J1995" s="7">
        <f t="shared" si="365"/>
        <v>0</v>
      </c>
      <c r="K1995" s="8" t="e">
        <f t="shared" si="366"/>
        <v>#N/A</v>
      </c>
      <c r="L1995" s="7" t="e">
        <f t="shared" si="367"/>
        <v>#N/A</v>
      </c>
      <c r="M1995" s="8" t="e">
        <f t="shared" si="322"/>
        <v>#N/A</v>
      </c>
      <c r="N1995" s="8" t="e">
        <f t="shared" si="323"/>
        <v>#N/A</v>
      </c>
    </row>
    <row r="1996" spans="1:14" ht="15.75" customHeight="1" x14ac:dyDescent="0.35">
      <c r="A1996" s="7">
        <f t="shared" si="357"/>
        <v>0</v>
      </c>
      <c r="B1996" s="7">
        <f t="shared" si="358"/>
        <v>0</v>
      </c>
      <c r="C1996" s="7">
        <f t="shared" si="359"/>
        <v>0</v>
      </c>
      <c r="D1996" s="7">
        <f t="shared" si="360"/>
        <v>0</v>
      </c>
      <c r="E1996" s="7" t="e">
        <f>IF('Report DCM'!$H1996="In-Stream Video","Rich Media display banner",IF('Report DCM'!$I1996&gt;'Report DCM'!$J1996,"Standard",VLOOKUP(CONCATENATE(bd_adtype,"_",bd_creativetype),tabela,2,FALSE)))</f>
        <v>#N/A</v>
      </c>
      <c r="F1996" s="7">
        <f t="shared" si="361"/>
        <v>0</v>
      </c>
      <c r="G1996" s="7">
        <f t="shared" si="362"/>
        <v>0</v>
      </c>
      <c r="H1996" s="7">
        <f t="shared" si="363"/>
        <v>0</v>
      </c>
      <c r="I1996" s="7">
        <f t="shared" si="364"/>
        <v>0</v>
      </c>
      <c r="J1996" s="7">
        <f t="shared" si="365"/>
        <v>0</v>
      </c>
      <c r="K1996" s="8" t="e">
        <f t="shared" si="366"/>
        <v>#N/A</v>
      </c>
      <c r="L1996" s="7" t="e">
        <f t="shared" si="367"/>
        <v>#N/A</v>
      </c>
      <c r="M1996" s="8" t="e">
        <f t="shared" si="322"/>
        <v>#N/A</v>
      </c>
      <c r="N1996" s="8" t="e">
        <f t="shared" si="323"/>
        <v>#N/A</v>
      </c>
    </row>
    <row r="1997" spans="1:14" ht="15.75" customHeight="1" x14ac:dyDescent="0.35">
      <c r="A1997" s="7">
        <f t="shared" si="357"/>
        <v>0</v>
      </c>
      <c r="B1997" s="7">
        <f t="shared" si="358"/>
        <v>0</v>
      </c>
      <c r="C1997" s="7">
        <f t="shared" si="359"/>
        <v>0</v>
      </c>
      <c r="D1997" s="7">
        <f t="shared" si="360"/>
        <v>0</v>
      </c>
      <c r="E1997" s="7" t="e">
        <f>IF('Report DCM'!$H1997="In-Stream Video","Rich Media display banner",IF('Report DCM'!$I1997&gt;'Report DCM'!$J1997,"Standard",VLOOKUP(CONCATENATE(bd_adtype,"_",bd_creativetype),tabela,2,FALSE)))</f>
        <v>#N/A</v>
      </c>
      <c r="F1997" s="7">
        <f t="shared" si="361"/>
        <v>0</v>
      </c>
      <c r="G1997" s="7">
        <f t="shared" si="362"/>
        <v>0</v>
      </c>
      <c r="H1997" s="7">
        <f t="shared" si="363"/>
        <v>0</v>
      </c>
      <c r="I1997" s="7">
        <f t="shared" si="364"/>
        <v>0</v>
      </c>
      <c r="J1997" s="7">
        <f t="shared" si="365"/>
        <v>0</v>
      </c>
      <c r="K1997" s="8" t="e">
        <f t="shared" si="366"/>
        <v>#N/A</v>
      </c>
      <c r="L1997" s="7" t="e">
        <f t="shared" si="367"/>
        <v>#N/A</v>
      </c>
      <c r="M1997" s="8" t="e">
        <f t="shared" si="322"/>
        <v>#N/A</v>
      </c>
      <c r="N1997" s="8" t="e">
        <f t="shared" si="323"/>
        <v>#N/A</v>
      </c>
    </row>
    <row r="1998" spans="1:14" ht="15.75" customHeight="1" x14ac:dyDescent="0.35">
      <c r="A1998" s="7">
        <f t="shared" si="357"/>
        <v>0</v>
      </c>
      <c r="B1998" s="7">
        <f t="shared" si="358"/>
        <v>0</v>
      </c>
      <c r="C1998" s="7">
        <f t="shared" si="359"/>
        <v>0</v>
      </c>
      <c r="D1998" s="7">
        <f t="shared" si="360"/>
        <v>0</v>
      </c>
      <c r="E1998" s="7" t="e">
        <f>IF('Report DCM'!$H1998="In-Stream Video","Rich Media display banner",IF('Report DCM'!$I1998&gt;'Report DCM'!$J1998,"Standard",VLOOKUP(CONCATENATE(bd_adtype,"_",bd_creativetype),tabela,2,FALSE)))</f>
        <v>#N/A</v>
      </c>
      <c r="F1998" s="7">
        <f t="shared" si="361"/>
        <v>0</v>
      </c>
      <c r="G1998" s="7">
        <f t="shared" si="362"/>
        <v>0</v>
      </c>
      <c r="H1998" s="7">
        <f t="shared" si="363"/>
        <v>0</v>
      </c>
      <c r="I1998" s="7">
        <f t="shared" si="364"/>
        <v>0</v>
      </c>
      <c r="J1998" s="7">
        <f t="shared" si="365"/>
        <v>0</v>
      </c>
      <c r="K1998" s="8" t="e">
        <f t="shared" si="366"/>
        <v>#N/A</v>
      </c>
      <c r="L1998" s="7" t="e">
        <f t="shared" si="367"/>
        <v>#N/A</v>
      </c>
      <c r="M1998" s="8" t="e">
        <f t="shared" si="322"/>
        <v>#N/A</v>
      </c>
      <c r="N1998" s="8" t="e">
        <f t="shared" si="323"/>
        <v>#N/A</v>
      </c>
    </row>
    <row r="1999" spans="1:14" ht="15.75" customHeight="1" x14ac:dyDescent="0.35">
      <c r="A1999" s="7">
        <f t="shared" si="357"/>
        <v>0</v>
      </c>
      <c r="B1999" s="7">
        <f t="shared" si="358"/>
        <v>0</v>
      </c>
      <c r="C1999" s="7">
        <f t="shared" si="359"/>
        <v>0</v>
      </c>
      <c r="D1999" s="7">
        <f t="shared" si="360"/>
        <v>0</v>
      </c>
      <c r="E1999" s="7" t="e">
        <f>IF('Report DCM'!$H1999="In-Stream Video","Rich Media display banner",IF('Report DCM'!$I1999&gt;'Report DCM'!$J1999,"Standard",VLOOKUP(CONCATENATE(bd_adtype,"_",bd_creativetype),tabela,2,FALSE)))</f>
        <v>#N/A</v>
      </c>
      <c r="F1999" s="7">
        <f t="shared" si="361"/>
        <v>0</v>
      </c>
      <c r="G1999" s="7">
        <f t="shared" si="362"/>
        <v>0</v>
      </c>
      <c r="H1999" s="7">
        <f t="shared" si="363"/>
        <v>0</v>
      </c>
      <c r="I1999" s="7">
        <f t="shared" si="364"/>
        <v>0</v>
      </c>
      <c r="J1999" s="7">
        <f t="shared" si="365"/>
        <v>0</v>
      </c>
      <c r="K1999" s="8" t="e">
        <f t="shared" si="366"/>
        <v>#N/A</v>
      </c>
      <c r="L1999" s="7" t="e">
        <f t="shared" si="367"/>
        <v>#N/A</v>
      </c>
      <c r="M1999" s="8" t="e">
        <f t="shared" si="322"/>
        <v>#N/A</v>
      </c>
      <c r="N1999" s="8" t="e">
        <f t="shared" si="323"/>
        <v>#N/A</v>
      </c>
    </row>
    <row r="2000" spans="1:14" ht="15.75" customHeight="1" x14ac:dyDescent="0.35">
      <c r="A2000" s="7">
        <f t="shared" si="357"/>
        <v>0</v>
      </c>
      <c r="B2000" s="7">
        <f t="shared" si="358"/>
        <v>0</v>
      </c>
      <c r="C2000" s="7">
        <f t="shared" si="359"/>
        <v>0</v>
      </c>
      <c r="D2000" s="7">
        <f t="shared" si="360"/>
        <v>0</v>
      </c>
      <c r="E2000" s="7" t="e">
        <f>IF('Report DCM'!$H2000="In-Stream Video","Rich Media display banner",IF('Report DCM'!$I2000&gt;'Report DCM'!$J2000,"Standard",VLOOKUP(CONCATENATE(bd_adtype,"_",bd_creativetype),tabela,2,FALSE)))</f>
        <v>#N/A</v>
      </c>
      <c r="F2000" s="7">
        <f t="shared" si="361"/>
        <v>0</v>
      </c>
      <c r="G2000" s="7">
        <f t="shared" si="362"/>
        <v>0</v>
      </c>
      <c r="H2000" s="7">
        <f t="shared" si="363"/>
        <v>0</v>
      </c>
      <c r="I2000" s="7">
        <f t="shared" si="364"/>
        <v>0</v>
      </c>
      <c r="J2000" s="7">
        <f t="shared" si="365"/>
        <v>0</v>
      </c>
      <c r="K2000" s="8" t="e">
        <f t="shared" si="366"/>
        <v>#N/A</v>
      </c>
      <c r="L2000" s="7" t="e">
        <f t="shared" si="367"/>
        <v>#N/A</v>
      </c>
      <c r="M2000" s="8" t="e">
        <f t="shared" si="322"/>
        <v>#N/A</v>
      </c>
      <c r="N2000" s="8" t="e">
        <f t="shared" si="323"/>
        <v>#N/A</v>
      </c>
    </row>
    <row r="2001" spans="1:14" ht="15.75" customHeight="1" x14ac:dyDescent="0.35">
      <c r="A2001" s="7">
        <f t="shared" si="357"/>
        <v>0</v>
      </c>
      <c r="B2001" s="7">
        <f t="shared" si="358"/>
        <v>0</v>
      </c>
      <c r="C2001" s="7">
        <f t="shared" si="359"/>
        <v>0</v>
      </c>
      <c r="D2001" s="7">
        <f t="shared" si="360"/>
        <v>0</v>
      </c>
      <c r="E2001" s="7" t="e">
        <f>IF('Report DCM'!$H2001="In-Stream Video","Rich Media display banner",IF('Report DCM'!$I2001&gt;'Report DCM'!$J2001,"Standard",VLOOKUP(CONCATENATE(bd_adtype,"_",bd_creativetype),tabela,2,FALSE)))</f>
        <v>#N/A</v>
      </c>
      <c r="F2001" s="7">
        <f t="shared" si="361"/>
        <v>0</v>
      </c>
      <c r="G2001" s="7">
        <f t="shared" si="362"/>
        <v>0</v>
      </c>
      <c r="H2001" s="7">
        <f t="shared" si="363"/>
        <v>0</v>
      </c>
      <c r="I2001" s="7">
        <f t="shared" si="364"/>
        <v>0</v>
      </c>
      <c r="J2001" s="7">
        <f t="shared" si="365"/>
        <v>0</v>
      </c>
      <c r="K2001" s="8" t="e">
        <f t="shared" si="366"/>
        <v>#N/A</v>
      </c>
      <c r="L2001" s="7" t="e">
        <f t="shared" si="367"/>
        <v>#N/A</v>
      </c>
      <c r="M2001" s="8" t="e">
        <f t="shared" si="322"/>
        <v>#N/A</v>
      </c>
      <c r="N2001" s="8" t="e">
        <f t="shared" si="323"/>
        <v>#N/A</v>
      </c>
    </row>
    <row r="2002" spans="1:14" ht="15.75" customHeight="1" x14ac:dyDescent="0.35">
      <c r="A2002" s="7">
        <f t="shared" si="357"/>
        <v>0</v>
      </c>
      <c r="B2002" s="7">
        <f t="shared" si="358"/>
        <v>0</v>
      </c>
      <c r="C2002" s="7">
        <f t="shared" si="359"/>
        <v>0</v>
      </c>
      <c r="D2002" s="7">
        <f t="shared" si="360"/>
        <v>0</v>
      </c>
      <c r="E2002" s="7" t="e">
        <f>IF('Report DCM'!$H2002="In-Stream Video","Rich Media display banner",IF('Report DCM'!$I2002&gt;'Report DCM'!$J2002,"Standard",VLOOKUP(CONCATENATE(bd_adtype,"_",bd_creativetype),tabela,2,FALSE)))</f>
        <v>#N/A</v>
      </c>
      <c r="F2002" s="7">
        <f t="shared" si="361"/>
        <v>0</v>
      </c>
      <c r="G2002" s="7">
        <f t="shared" si="362"/>
        <v>0</v>
      </c>
      <c r="H2002" s="7">
        <f t="shared" si="363"/>
        <v>0</v>
      </c>
      <c r="I2002" s="7">
        <f t="shared" si="364"/>
        <v>0</v>
      </c>
      <c r="J2002" s="7">
        <f t="shared" si="365"/>
        <v>0</v>
      </c>
      <c r="K2002" s="8" t="e">
        <f t="shared" si="366"/>
        <v>#N/A</v>
      </c>
      <c r="L2002" s="7" t="e">
        <f t="shared" si="367"/>
        <v>#N/A</v>
      </c>
      <c r="M2002" s="8" t="e">
        <f t="shared" si="322"/>
        <v>#N/A</v>
      </c>
      <c r="N2002" s="8" t="e">
        <f t="shared" si="323"/>
        <v>#N/A</v>
      </c>
    </row>
    <row r="2003" spans="1:14" ht="15.75" customHeight="1" x14ac:dyDescent="0.35">
      <c r="A2003" s="7">
        <f t="shared" si="357"/>
        <v>0</v>
      </c>
      <c r="B2003" s="7">
        <f t="shared" si="358"/>
        <v>0</v>
      </c>
      <c r="C2003" s="7">
        <f t="shared" si="359"/>
        <v>0</v>
      </c>
      <c r="D2003" s="7">
        <f t="shared" si="360"/>
        <v>0</v>
      </c>
      <c r="E2003" s="7" t="e">
        <f>IF('Report DCM'!$H2003="In-Stream Video","Rich Media display banner",IF('Report DCM'!$I2003&gt;'Report DCM'!$J2003,"Standard",VLOOKUP(CONCATENATE(bd_adtype,"_",bd_creativetype),tabela,2,FALSE)))</f>
        <v>#N/A</v>
      </c>
      <c r="F2003" s="7">
        <f t="shared" si="361"/>
        <v>0</v>
      </c>
      <c r="G2003" s="7">
        <f t="shared" si="362"/>
        <v>0</v>
      </c>
      <c r="H2003" s="7">
        <f t="shared" si="363"/>
        <v>0</v>
      </c>
      <c r="I2003" s="7">
        <f t="shared" si="364"/>
        <v>0</v>
      </c>
      <c r="J2003" s="7">
        <f t="shared" si="365"/>
        <v>0</v>
      </c>
      <c r="K2003" s="8" t="e">
        <f t="shared" si="366"/>
        <v>#N/A</v>
      </c>
      <c r="L2003" s="7" t="e">
        <f t="shared" si="367"/>
        <v>#N/A</v>
      </c>
      <c r="M2003" s="8" t="e">
        <f t="shared" si="322"/>
        <v>#N/A</v>
      </c>
      <c r="N2003" s="8" t="e">
        <f t="shared" si="323"/>
        <v>#N/A</v>
      </c>
    </row>
    <row r="2004" spans="1:14" ht="15.75" customHeight="1" x14ac:dyDescent="0.35">
      <c r="A2004" s="7">
        <f t="shared" si="357"/>
        <v>0</v>
      </c>
      <c r="B2004" s="7">
        <f t="shared" si="358"/>
        <v>0</v>
      </c>
      <c r="C2004" s="7">
        <f t="shared" si="359"/>
        <v>0</v>
      </c>
      <c r="D2004" s="7">
        <f t="shared" si="360"/>
        <v>0</v>
      </c>
      <c r="E2004" s="7" t="e">
        <f>IF('Report DCM'!$H2004="In-Stream Video","Rich Media display banner",IF('Report DCM'!$I2004&gt;'Report DCM'!$J2004,"Standard",VLOOKUP(CONCATENATE(bd_adtype,"_",bd_creativetype),tabela,2,FALSE)))</f>
        <v>#N/A</v>
      </c>
      <c r="F2004" s="7">
        <f t="shared" si="361"/>
        <v>0</v>
      </c>
      <c r="G2004" s="7">
        <f t="shared" si="362"/>
        <v>0</v>
      </c>
      <c r="H2004" s="7">
        <f t="shared" si="363"/>
        <v>0</v>
      </c>
      <c r="I2004" s="7">
        <f t="shared" si="364"/>
        <v>0</v>
      </c>
      <c r="J2004" s="7">
        <f t="shared" si="365"/>
        <v>0</v>
      </c>
      <c r="K2004" s="8" t="e">
        <f t="shared" si="366"/>
        <v>#N/A</v>
      </c>
      <c r="L2004" s="7" t="e">
        <f t="shared" si="367"/>
        <v>#N/A</v>
      </c>
      <c r="M2004" s="8" t="e">
        <f t="shared" si="322"/>
        <v>#N/A</v>
      </c>
      <c r="N2004" s="8" t="e">
        <f t="shared" si="323"/>
        <v>#N/A</v>
      </c>
    </row>
    <row r="2005" spans="1:14" ht="15.75" customHeight="1" x14ac:dyDescent="0.35">
      <c r="A2005" s="7">
        <f t="shared" si="357"/>
        <v>0</v>
      </c>
      <c r="B2005" s="7">
        <f t="shared" si="358"/>
        <v>0</v>
      </c>
      <c r="C2005" s="7">
        <f t="shared" si="359"/>
        <v>0</v>
      </c>
      <c r="D2005" s="7">
        <f t="shared" si="360"/>
        <v>0</v>
      </c>
      <c r="E2005" s="7" t="e">
        <f>IF('Report DCM'!$H2005="In-Stream Video","Rich Media display banner",IF('Report DCM'!$I2005&gt;'Report DCM'!$J2005,"Standard",VLOOKUP(CONCATENATE(bd_adtype,"_",bd_creativetype),tabela,2,FALSE)))</f>
        <v>#N/A</v>
      </c>
      <c r="F2005" s="7">
        <f t="shared" si="361"/>
        <v>0</v>
      </c>
      <c r="G2005" s="7">
        <f t="shared" si="362"/>
        <v>0</v>
      </c>
      <c r="H2005" s="7">
        <f t="shared" si="363"/>
        <v>0</v>
      </c>
      <c r="I2005" s="7">
        <f t="shared" si="364"/>
        <v>0</v>
      </c>
      <c r="J2005" s="7">
        <f t="shared" si="365"/>
        <v>0</v>
      </c>
      <c r="K2005" s="8" t="e">
        <f t="shared" si="366"/>
        <v>#N/A</v>
      </c>
      <c r="L2005" s="7" t="e">
        <f t="shared" si="367"/>
        <v>#N/A</v>
      </c>
      <c r="M2005" s="8" t="e">
        <f t="shared" si="322"/>
        <v>#N/A</v>
      </c>
      <c r="N2005" s="8" t="e">
        <f t="shared" si="323"/>
        <v>#N/A</v>
      </c>
    </row>
    <row r="2006" spans="1:14" ht="15.75" customHeight="1" x14ac:dyDescent="0.35">
      <c r="A2006" s="7">
        <f t="shared" si="357"/>
        <v>0</v>
      </c>
      <c r="B2006" s="7">
        <f t="shared" si="358"/>
        <v>0</v>
      </c>
      <c r="C2006" s="7">
        <f t="shared" si="359"/>
        <v>0</v>
      </c>
      <c r="D2006" s="7">
        <f t="shared" si="360"/>
        <v>0</v>
      </c>
      <c r="E2006" s="7" t="e">
        <f>IF('Report DCM'!$H2006="In-Stream Video","Rich Media display banner",IF('Report DCM'!$I2006&gt;'Report DCM'!$J2006,"Standard",VLOOKUP(CONCATENATE(bd_adtype,"_",bd_creativetype),tabela,2,FALSE)))</f>
        <v>#N/A</v>
      </c>
      <c r="F2006" s="7">
        <f t="shared" si="361"/>
        <v>0</v>
      </c>
      <c r="G2006" s="7">
        <f t="shared" si="362"/>
        <v>0</v>
      </c>
      <c r="H2006" s="7">
        <f t="shared" si="363"/>
        <v>0</v>
      </c>
      <c r="I2006" s="7">
        <f t="shared" si="364"/>
        <v>0</v>
      </c>
      <c r="J2006" s="7">
        <f t="shared" si="365"/>
        <v>0</v>
      </c>
      <c r="K2006" s="8" t="e">
        <f t="shared" si="366"/>
        <v>#N/A</v>
      </c>
      <c r="L2006" s="7" t="e">
        <f t="shared" si="367"/>
        <v>#N/A</v>
      </c>
      <c r="M2006" s="8" t="e">
        <f t="shared" si="322"/>
        <v>#N/A</v>
      </c>
      <c r="N2006" s="8" t="e">
        <f t="shared" si="323"/>
        <v>#N/A</v>
      </c>
    </row>
    <row r="2007" spans="1:14" ht="15.75" customHeight="1" x14ac:dyDescent="0.35">
      <c r="A2007" s="7">
        <f t="shared" si="357"/>
        <v>0</v>
      </c>
      <c r="B2007" s="7">
        <f t="shared" si="358"/>
        <v>0</v>
      </c>
      <c r="C2007" s="7">
        <f t="shared" si="359"/>
        <v>0</v>
      </c>
      <c r="D2007" s="7">
        <f t="shared" si="360"/>
        <v>0</v>
      </c>
      <c r="E2007" s="7" t="e">
        <f>IF('Report DCM'!$H2007="In-Stream Video","Rich Media display banner",IF('Report DCM'!$I2007&gt;'Report DCM'!$J2007,"Standard",VLOOKUP(CONCATENATE(bd_adtype,"_",bd_creativetype),tabela,2,FALSE)))</f>
        <v>#N/A</v>
      </c>
      <c r="F2007" s="7">
        <f t="shared" si="361"/>
        <v>0</v>
      </c>
      <c r="G2007" s="7">
        <f t="shared" si="362"/>
        <v>0</v>
      </c>
      <c r="H2007" s="7">
        <f t="shared" si="363"/>
        <v>0</v>
      </c>
      <c r="I2007" s="7">
        <f t="shared" si="364"/>
        <v>0</v>
      </c>
      <c r="J2007" s="7">
        <f t="shared" si="365"/>
        <v>0</v>
      </c>
      <c r="K2007" s="8" t="e">
        <f t="shared" si="366"/>
        <v>#N/A</v>
      </c>
      <c r="L2007" s="7" t="e">
        <f t="shared" si="367"/>
        <v>#N/A</v>
      </c>
      <c r="M2007" s="8" t="e">
        <f t="shared" si="322"/>
        <v>#N/A</v>
      </c>
      <c r="N2007" s="8" t="e">
        <f t="shared" si="323"/>
        <v>#N/A</v>
      </c>
    </row>
    <row r="2008" spans="1:14" ht="15.75" customHeight="1" x14ac:dyDescent="0.35">
      <c r="A2008" s="7">
        <f t="shared" si="357"/>
        <v>0</v>
      </c>
      <c r="B2008" s="7">
        <f t="shared" si="358"/>
        <v>0</v>
      </c>
      <c r="C2008" s="7">
        <f t="shared" si="359"/>
        <v>0</v>
      </c>
      <c r="D2008" s="7">
        <f t="shared" si="360"/>
        <v>0</v>
      </c>
      <c r="E2008" s="7" t="e">
        <f>IF('Report DCM'!$H2008="In-Stream Video","Rich Media display banner",IF('Report DCM'!$I2008&gt;'Report DCM'!$J2008,"Standard",VLOOKUP(CONCATENATE(bd_adtype,"_",bd_creativetype),tabela,2,FALSE)))</f>
        <v>#N/A</v>
      </c>
      <c r="F2008" s="7">
        <f t="shared" si="361"/>
        <v>0</v>
      </c>
      <c r="G2008" s="7">
        <f t="shared" si="362"/>
        <v>0</v>
      </c>
      <c r="H2008" s="7">
        <f t="shared" si="363"/>
        <v>0</v>
      </c>
      <c r="I2008" s="7">
        <f t="shared" si="364"/>
        <v>0</v>
      </c>
      <c r="J2008" s="7">
        <f t="shared" si="365"/>
        <v>0</v>
      </c>
      <c r="K2008" s="8" t="e">
        <f t="shared" si="366"/>
        <v>#N/A</v>
      </c>
      <c r="L2008" s="7" t="e">
        <f t="shared" si="367"/>
        <v>#N/A</v>
      </c>
      <c r="M2008" s="8" t="e">
        <f t="shared" si="322"/>
        <v>#N/A</v>
      </c>
      <c r="N2008" s="8" t="e">
        <f t="shared" si="323"/>
        <v>#N/A</v>
      </c>
    </row>
    <row r="2009" spans="1:14" ht="15.75" customHeight="1" x14ac:dyDescent="0.35">
      <c r="A2009" s="7">
        <f t="shared" si="357"/>
        <v>0</v>
      </c>
      <c r="B2009" s="7">
        <f t="shared" si="358"/>
        <v>0</v>
      </c>
      <c r="C2009" s="7">
        <f t="shared" si="359"/>
        <v>0</v>
      </c>
      <c r="D2009" s="7">
        <f t="shared" si="360"/>
        <v>0</v>
      </c>
      <c r="E2009" s="7" t="e">
        <f>IF('Report DCM'!$H2009="In-Stream Video","Rich Media display banner",IF('Report DCM'!$I2009&gt;'Report DCM'!$J2009,"Standard",VLOOKUP(CONCATENATE(bd_adtype,"_",bd_creativetype),tabela,2,FALSE)))</f>
        <v>#N/A</v>
      </c>
      <c r="F2009" s="7">
        <f t="shared" si="361"/>
        <v>0</v>
      </c>
      <c r="G2009" s="7">
        <f t="shared" si="362"/>
        <v>0</v>
      </c>
      <c r="H2009" s="7">
        <f t="shared" si="363"/>
        <v>0</v>
      </c>
      <c r="I2009" s="7">
        <f t="shared" si="364"/>
        <v>0</v>
      </c>
      <c r="J2009" s="7">
        <f t="shared" si="365"/>
        <v>0</v>
      </c>
      <c r="K2009" s="8" t="e">
        <f t="shared" si="366"/>
        <v>#N/A</v>
      </c>
      <c r="L2009" s="7" t="e">
        <f t="shared" si="367"/>
        <v>#N/A</v>
      </c>
      <c r="M2009" s="8" t="e">
        <f t="shared" si="322"/>
        <v>#N/A</v>
      </c>
      <c r="N2009" s="8" t="e">
        <f t="shared" si="323"/>
        <v>#N/A</v>
      </c>
    </row>
    <row r="2010" spans="1:14" ht="15.75" customHeight="1" x14ac:dyDescent="0.35">
      <c r="A2010" s="7">
        <f t="shared" si="357"/>
        <v>0</v>
      </c>
      <c r="B2010" s="7">
        <f t="shared" si="358"/>
        <v>0</v>
      </c>
      <c r="C2010" s="7">
        <f t="shared" si="359"/>
        <v>0</v>
      </c>
      <c r="D2010" s="7">
        <f t="shared" si="360"/>
        <v>0</v>
      </c>
      <c r="E2010" s="7" t="e">
        <f>IF('Report DCM'!$H2010="In-Stream Video","Rich Media display banner",IF('Report DCM'!$I2010&gt;'Report DCM'!$J2010,"Standard",VLOOKUP(CONCATENATE(bd_adtype,"_",bd_creativetype),tabela,2,FALSE)))</f>
        <v>#N/A</v>
      </c>
      <c r="F2010" s="7">
        <f t="shared" si="361"/>
        <v>0</v>
      </c>
      <c r="G2010" s="7">
        <f t="shared" si="362"/>
        <v>0</v>
      </c>
      <c r="H2010" s="7">
        <f t="shared" si="363"/>
        <v>0</v>
      </c>
      <c r="I2010" s="7">
        <f t="shared" si="364"/>
        <v>0</v>
      </c>
      <c r="J2010" s="7">
        <f t="shared" si="365"/>
        <v>0</v>
      </c>
      <c r="K2010" s="8" t="e">
        <f t="shared" si="366"/>
        <v>#N/A</v>
      </c>
      <c r="L2010" s="7" t="e">
        <f t="shared" si="367"/>
        <v>#N/A</v>
      </c>
      <c r="M2010" s="8" t="e">
        <f t="shared" si="322"/>
        <v>#N/A</v>
      </c>
      <c r="N2010" s="8" t="e">
        <f t="shared" si="323"/>
        <v>#N/A</v>
      </c>
    </row>
    <row r="2011" spans="1:14" ht="15.75" customHeight="1" x14ac:dyDescent="0.35">
      <c r="A2011" s="7">
        <f t="shared" si="357"/>
        <v>0</v>
      </c>
      <c r="B2011" s="7">
        <f t="shared" si="358"/>
        <v>0</v>
      </c>
      <c r="C2011" s="7">
        <f t="shared" si="359"/>
        <v>0</v>
      </c>
      <c r="D2011" s="7">
        <f t="shared" si="360"/>
        <v>0</v>
      </c>
      <c r="E2011" s="7" t="e">
        <f>IF('Report DCM'!$H2011="In-Stream Video","Rich Media display banner",IF('Report DCM'!$I2011&gt;'Report DCM'!$J2011,"Standard",VLOOKUP(CONCATENATE(bd_adtype,"_",bd_creativetype),tabela,2,FALSE)))</f>
        <v>#N/A</v>
      </c>
      <c r="F2011" s="7">
        <f t="shared" si="361"/>
        <v>0</v>
      </c>
      <c r="G2011" s="7">
        <f t="shared" si="362"/>
        <v>0</v>
      </c>
      <c r="H2011" s="7">
        <f t="shared" si="363"/>
        <v>0</v>
      </c>
      <c r="I2011" s="7">
        <f t="shared" si="364"/>
        <v>0</v>
      </c>
      <c r="J2011" s="7">
        <f t="shared" si="365"/>
        <v>0</v>
      </c>
      <c r="K2011" s="8" t="e">
        <f t="shared" si="366"/>
        <v>#N/A</v>
      </c>
      <c r="L2011" s="7" t="e">
        <f t="shared" si="367"/>
        <v>#N/A</v>
      </c>
      <c r="M2011" s="8" t="e">
        <f t="shared" si="322"/>
        <v>#N/A</v>
      </c>
      <c r="N2011" s="8" t="e">
        <f t="shared" si="323"/>
        <v>#N/A</v>
      </c>
    </row>
    <row r="2012" spans="1:14" ht="15.75" customHeight="1" x14ac:dyDescent="0.35">
      <c r="A2012" s="7">
        <f t="shared" si="357"/>
        <v>0</v>
      </c>
      <c r="B2012" s="7">
        <f t="shared" si="358"/>
        <v>0</v>
      </c>
      <c r="C2012" s="7">
        <f t="shared" si="359"/>
        <v>0</v>
      </c>
      <c r="D2012" s="7">
        <f t="shared" si="360"/>
        <v>0</v>
      </c>
      <c r="E2012" s="7" t="e">
        <f>IF('Report DCM'!$H2012="In-Stream Video","Rich Media display banner",IF('Report DCM'!$I2012&gt;'Report DCM'!$J2012,"Standard",VLOOKUP(CONCATENATE(bd_adtype,"_",bd_creativetype),tabela,2,FALSE)))</f>
        <v>#N/A</v>
      </c>
      <c r="F2012" s="7">
        <f t="shared" si="361"/>
        <v>0</v>
      </c>
      <c r="G2012" s="7">
        <f t="shared" si="362"/>
        <v>0</v>
      </c>
      <c r="H2012" s="7">
        <f t="shared" si="363"/>
        <v>0</v>
      </c>
      <c r="I2012" s="7">
        <f t="shared" si="364"/>
        <v>0</v>
      </c>
      <c r="J2012" s="7">
        <f t="shared" si="365"/>
        <v>0</v>
      </c>
      <c r="K2012" s="8" t="e">
        <f t="shared" si="366"/>
        <v>#N/A</v>
      </c>
      <c r="L2012" s="7" t="e">
        <f t="shared" si="367"/>
        <v>#N/A</v>
      </c>
      <c r="M2012" s="8" t="e">
        <f t="shared" si="322"/>
        <v>#N/A</v>
      </c>
      <c r="N2012" s="8" t="e">
        <f t="shared" si="323"/>
        <v>#N/A</v>
      </c>
    </row>
    <row r="2013" spans="1:14" ht="15.75" customHeight="1" x14ac:dyDescent="0.35">
      <c r="A2013" s="7">
        <f t="shared" si="357"/>
        <v>0</v>
      </c>
      <c r="B2013" s="7">
        <f t="shared" si="358"/>
        <v>0</v>
      </c>
      <c r="C2013" s="7">
        <f t="shared" si="359"/>
        <v>0</v>
      </c>
      <c r="D2013" s="7">
        <f t="shared" si="360"/>
        <v>0</v>
      </c>
      <c r="E2013" s="7" t="e">
        <f>IF('Report DCM'!$H2013="In-Stream Video","Rich Media display banner",IF('Report DCM'!$I2013&gt;'Report DCM'!$J2013,"Standard",VLOOKUP(CONCATENATE(bd_adtype,"_",bd_creativetype),tabela,2,FALSE)))</f>
        <v>#N/A</v>
      </c>
      <c r="F2013" s="7">
        <f t="shared" si="361"/>
        <v>0</v>
      </c>
      <c r="G2013" s="7">
        <f t="shared" si="362"/>
        <v>0</v>
      </c>
      <c r="H2013" s="7">
        <f t="shared" si="363"/>
        <v>0</v>
      </c>
      <c r="I2013" s="7">
        <f t="shared" si="364"/>
        <v>0</v>
      </c>
      <c r="J2013" s="7">
        <f t="shared" si="365"/>
        <v>0</v>
      </c>
      <c r="K2013" s="8" t="e">
        <f t="shared" si="366"/>
        <v>#N/A</v>
      </c>
      <c r="L2013" s="7" t="e">
        <f t="shared" si="367"/>
        <v>#N/A</v>
      </c>
      <c r="M2013" s="8" t="e">
        <f t="shared" si="322"/>
        <v>#N/A</v>
      </c>
      <c r="N2013" s="8" t="e">
        <f t="shared" si="323"/>
        <v>#N/A</v>
      </c>
    </row>
    <row r="2014" spans="1:14" ht="15.75" customHeight="1" x14ac:dyDescent="0.35">
      <c r="A2014" s="7">
        <f t="shared" si="357"/>
        <v>0</v>
      </c>
      <c r="B2014" s="7">
        <f t="shared" si="358"/>
        <v>0</v>
      </c>
      <c r="C2014" s="7">
        <f t="shared" si="359"/>
        <v>0</v>
      </c>
      <c r="D2014" s="7">
        <f t="shared" si="360"/>
        <v>0</v>
      </c>
      <c r="E2014" s="7" t="e">
        <f>IF('Report DCM'!$H2014="In-Stream Video","Rich Media display banner",IF('Report DCM'!$I2014&gt;'Report DCM'!$J2014,"Standard",VLOOKUP(CONCATENATE(bd_adtype,"_",bd_creativetype),tabela,2,FALSE)))</f>
        <v>#N/A</v>
      </c>
      <c r="F2014" s="7">
        <f t="shared" si="361"/>
        <v>0</v>
      </c>
      <c r="G2014" s="7">
        <f t="shared" si="362"/>
        <v>0</v>
      </c>
      <c r="H2014" s="7">
        <f t="shared" si="363"/>
        <v>0</v>
      </c>
      <c r="I2014" s="7">
        <f t="shared" si="364"/>
        <v>0</v>
      </c>
      <c r="J2014" s="7">
        <f t="shared" si="365"/>
        <v>0</v>
      </c>
      <c r="K2014" s="8" t="e">
        <f t="shared" si="366"/>
        <v>#N/A</v>
      </c>
      <c r="L2014" s="7" t="e">
        <f t="shared" si="367"/>
        <v>#N/A</v>
      </c>
      <c r="M2014" s="8" t="e">
        <f t="shared" si="322"/>
        <v>#N/A</v>
      </c>
      <c r="N2014" s="8" t="e">
        <f t="shared" si="323"/>
        <v>#N/A</v>
      </c>
    </row>
    <row r="2015" spans="1:14" ht="15.75" customHeight="1" x14ac:dyDescent="0.35">
      <c r="A2015" s="7">
        <f t="shared" si="357"/>
        <v>0</v>
      </c>
      <c r="B2015" s="7">
        <f t="shared" si="358"/>
        <v>0</v>
      </c>
      <c r="C2015" s="7">
        <f t="shared" si="359"/>
        <v>0</v>
      </c>
      <c r="D2015" s="7">
        <f t="shared" si="360"/>
        <v>0</v>
      </c>
      <c r="E2015" s="7" t="e">
        <f>IF('Report DCM'!$H2015="In-Stream Video","Rich Media display banner",IF('Report DCM'!$I2015&gt;'Report DCM'!$J2015,"Standard",VLOOKUP(CONCATENATE(bd_adtype,"_",bd_creativetype),tabela,2,FALSE)))</f>
        <v>#N/A</v>
      </c>
      <c r="F2015" s="7">
        <f t="shared" si="361"/>
        <v>0</v>
      </c>
      <c r="G2015" s="7">
        <f t="shared" si="362"/>
        <v>0</v>
      </c>
      <c r="H2015" s="7">
        <f t="shared" si="363"/>
        <v>0</v>
      </c>
      <c r="I2015" s="7">
        <f t="shared" si="364"/>
        <v>0</v>
      </c>
      <c r="J2015" s="7">
        <f t="shared" si="365"/>
        <v>0</v>
      </c>
      <c r="K2015" s="8" t="e">
        <f t="shared" si="366"/>
        <v>#N/A</v>
      </c>
      <c r="L2015" s="7" t="e">
        <f t="shared" si="367"/>
        <v>#N/A</v>
      </c>
      <c r="M2015" s="8" t="e">
        <f t="shared" si="322"/>
        <v>#N/A</v>
      </c>
      <c r="N2015" s="8" t="e">
        <f t="shared" si="323"/>
        <v>#N/A</v>
      </c>
    </row>
    <row r="2016" spans="1:14" ht="15.75" customHeight="1" x14ac:dyDescent="0.35">
      <c r="A2016" s="7">
        <f t="shared" si="357"/>
        <v>0</v>
      </c>
      <c r="B2016" s="7">
        <f t="shared" si="358"/>
        <v>0</v>
      </c>
      <c r="C2016" s="7">
        <f t="shared" si="359"/>
        <v>0</v>
      </c>
      <c r="D2016" s="7">
        <f t="shared" si="360"/>
        <v>0</v>
      </c>
      <c r="E2016" s="7" t="e">
        <f>IF('Report DCM'!$H2016="In-Stream Video","Rich Media display banner",IF('Report DCM'!$I2016&gt;'Report DCM'!$J2016,"Standard",VLOOKUP(CONCATENATE(bd_adtype,"_",bd_creativetype),tabela,2,FALSE)))</f>
        <v>#N/A</v>
      </c>
      <c r="F2016" s="7">
        <f t="shared" si="361"/>
        <v>0</v>
      </c>
      <c r="G2016" s="7">
        <f t="shared" si="362"/>
        <v>0</v>
      </c>
      <c r="H2016" s="7">
        <f t="shared" si="363"/>
        <v>0</v>
      </c>
      <c r="I2016" s="7">
        <f t="shared" si="364"/>
        <v>0</v>
      </c>
      <c r="J2016" s="7">
        <f t="shared" si="365"/>
        <v>0</v>
      </c>
      <c r="K2016" s="8" t="e">
        <f t="shared" si="366"/>
        <v>#N/A</v>
      </c>
      <c r="L2016" s="7" t="e">
        <f t="shared" si="367"/>
        <v>#N/A</v>
      </c>
      <c r="M2016" s="8" t="e">
        <f t="shared" si="322"/>
        <v>#N/A</v>
      </c>
      <c r="N2016" s="8" t="e">
        <f t="shared" si="323"/>
        <v>#N/A</v>
      </c>
    </row>
    <row r="2017" spans="1:14" ht="15.75" customHeight="1" x14ac:dyDescent="0.35">
      <c r="A2017" s="7">
        <f t="shared" si="357"/>
        <v>0</v>
      </c>
      <c r="B2017" s="7">
        <f t="shared" si="358"/>
        <v>0</v>
      </c>
      <c r="C2017" s="7">
        <f t="shared" si="359"/>
        <v>0</v>
      </c>
      <c r="D2017" s="7">
        <f t="shared" si="360"/>
        <v>0</v>
      </c>
      <c r="E2017" s="7" t="e">
        <f>IF('Report DCM'!$H2017="In-Stream Video","Rich Media display banner",IF('Report DCM'!$I2017&gt;'Report DCM'!$J2017,"Standard",VLOOKUP(CONCATENATE(bd_adtype,"_",bd_creativetype),tabela,2,FALSE)))</f>
        <v>#N/A</v>
      </c>
      <c r="F2017" s="7">
        <f t="shared" si="361"/>
        <v>0</v>
      </c>
      <c r="G2017" s="7">
        <f t="shared" si="362"/>
        <v>0</v>
      </c>
      <c r="H2017" s="7">
        <f t="shared" si="363"/>
        <v>0</v>
      </c>
      <c r="I2017" s="7">
        <f t="shared" si="364"/>
        <v>0</v>
      </c>
      <c r="J2017" s="7">
        <f t="shared" si="365"/>
        <v>0</v>
      </c>
      <c r="K2017" s="8" t="e">
        <f t="shared" si="366"/>
        <v>#N/A</v>
      </c>
      <c r="L2017" s="7" t="e">
        <f t="shared" si="367"/>
        <v>#N/A</v>
      </c>
      <c r="M2017" s="8" t="e">
        <f t="shared" si="322"/>
        <v>#N/A</v>
      </c>
      <c r="N2017" s="8" t="e">
        <f t="shared" si="323"/>
        <v>#N/A</v>
      </c>
    </row>
    <row r="2018" spans="1:14" ht="15.75" customHeight="1" x14ac:dyDescent="0.35">
      <c r="A2018" s="7">
        <f t="shared" si="357"/>
        <v>0</v>
      </c>
      <c r="B2018" s="7">
        <f t="shared" si="358"/>
        <v>0</v>
      </c>
      <c r="C2018" s="7">
        <f t="shared" si="359"/>
        <v>0</v>
      </c>
      <c r="D2018" s="7">
        <f t="shared" si="360"/>
        <v>0</v>
      </c>
      <c r="E2018" s="7" t="e">
        <f>IF('Report DCM'!$H2018="In-Stream Video","Rich Media display banner",IF('Report DCM'!$I2018&gt;'Report DCM'!$J2018,"Standard",VLOOKUP(CONCATENATE(bd_adtype,"_",bd_creativetype),tabela,2,FALSE)))</f>
        <v>#N/A</v>
      </c>
      <c r="F2018" s="7">
        <f t="shared" si="361"/>
        <v>0</v>
      </c>
      <c r="G2018" s="7">
        <f t="shared" si="362"/>
        <v>0</v>
      </c>
      <c r="H2018" s="7">
        <f t="shared" si="363"/>
        <v>0</v>
      </c>
      <c r="I2018" s="7">
        <f t="shared" si="364"/>
        <v>0</v>
      </c>
      <c r="J2018" s="7">
        <f t="shared" si="365"/>
        <v>0</v>
      </c>
      <c r="K2018" s="8" t="e">
        <f t="shared" si="366"/>
        <v>#N/A</v>
      </c>
      <c r="L2018" s="7" t="e">
        <f t="shared" si="367"/>
        <v>#N/A</v>
      </c>
      <c r="M2018" s="8" t="e">
        <f t="shared" si="322"/>
        <v>#N/A</v>
      </c>
      <c r="N2018" s="8" t="e">
        <f t="shared" si="323"/>
        <v>#N/A</v>
      </c>
    </row>
    <row r="2019" spans="1:14" ht="15.75" customHeight="1" x14ac:dyDescent="0.35">
      <c r="A2019" s="7">
        <f t="shared" si="357"/>
        <v>0</v>
      </c>
      <c r="B2019" s="7">
        <f t="shared" si="358"/>
        <v>0</v>
      </c>
      <c r="C2019" s="7">
        <f t="shared" si="359"/>
        <v>0</v>
      </c>
      <c r="D2019" s="7">
        <f t="shared" si="360"/>
        <v>0</v>
      </c>
      <c r="E2019" s="7" t="e">
        <f>IF('Report DCM'!$H2019="In-Stream Video","Rich Media display banner",IF('Report DCM'!$I2019&gt;'Report DCM'!$J2019,"Standard",VLOOKUP(CONCATENATE(bd_adtype,"_",bd_creativetype),tabela,2,FALSE)))</f>
        <v>#N/A</v>
      </c>
      <c r="F2019" s="7">
        <f t="shared" si="361"/>
        <v>0</v>
      </c>
      <c r="G2019" s="7">
        <f t="shared" si="362"/>
        <v>0</v>
      </c>
      <c r="H2019" s="7">
        <f t="shared" si="363"/>
        <v>0</v>
      </c>
      <c r="I2019" s="7">
        <f t="shared" si="364"/>
        <v>0</v>
      </c>
      <c r="J2019" s="7">
        <f t="shared" si="365"/>
        <v>0</v>
      </c>
      <c r="K2019" s="8" t="e">
        <f t="shared" si="366"/>
        <v>#N/A</v>
      </c>
      <c r="L2019" s="7" t="e">
        <f t="shared" si="367"/>
        <v>#N/A</v>
      </c>
      <c r="M2019" s="8" t="e">
        <f t="shared" si="322"/>
        <v>#N/A</v>
      </c>
      <c r="N2019" s="8" t="e">
        <f t="shared" si="323"/>
        <v>#N/A</v>
      </c>
    </row>
    <row r="2020" spans="1:14" ht="15.75" customHeight="1" x14ac:dyDescent="0.35">
      <c r="A2020" s="7">
        <f t="shared" si="357"/>
        <v>0</v>
      </c>
      <c r="B2020" s="7">
        <f t="shared" si="358"/>
        <v>0</v>
      </c>
      <c r="C2020" s="7">
        <f t="shared" si="359"/>
        <v>0</v>
      </c>
      <c r="D2020" s="7">
        <f t="shared" si="360"/>
        <v>0</v>
      </c>
      <c r="E2020" s="7" t="e">
        <f>IF('Report DCM'!$H2020="In-Stream Video","Rich Media display banner",IF('Report DCM'!$I2020&gt;'Report DCM'!$J2020,"Standard",VLOOKUP(CONCATENATE(bd_adtype,"_",bd_creativetype),tabela,2,FALSE)))</f>
        <v>#N/A</v>
      </c>
      <c r="F2020" s="7">
        <f t="shared" si="361"/>
        <v>0</v>
      </c>
      <c r="G2020" s="7">
        <f t="shared" si="362"/>
        <v>0</v>
      </c>
      <c r="H2020" s="7">
        <f t="shared" si="363"/>
        <v>0</v>
      </c>
      <c r="I2020" s="7">
        <f t="shared" si="364"/>
        <v>0</v>
      </c>
      <c r="J2020" s="7">
        <f t="shared" si="365"/>
        <v>0</v>
      </c>
      <c r="K2020" s="8" t="e">
        <f t="shared" si="366"/>
        <v>#N/A</v>
      </c>
      <c r="L2020" s="7" t="e">
        <f t="shared" si="367"/>
        <v>#N/A</v>
      </c>
      <c r="M2020" s="8" t="e">
        <f t="shared" si="322"/>
        <v>#N/A</v>
      </c>
      <c r="N2020" s="8" t="e">
        <f t="shared" si="323"/>
        <v>#N/A</v>
      </c>
    </row>
    <row r="2021" spans="1:14" ht="15.75" customHeight="1" x14ac:dyDescent="0.35">
      <c r="A2021" s="7">
        <f t="shared" si="357"/>
        <v>0</v>
      </c>
      <c r="B2021" s="7">
        <f t="shared" si="358"/>
        <v>0</v>
      </c>
      <c r="C2021" s="7">
        <f t="shared" si="359"/>
        <v>0</v>
      </c>
      <c r="D2021" s="7">
        <f t="shared" si="360"/>
        <v>0</v>
      </c>
      <c r="E2021" s="7" t="e">
        <f>IF('Report DCM'!$H2021="In-Stream Video","Rich Media display banner",IF('Report DCM'!$I2021&gt;'Report DCM'!$J2021,"Standard",VLOOKUP(CONCATENATE(bd_adtype,"_",bd_creativetype),tabela,2,FALSE)))</f>
        <v>#N/A</v>
      </c>
      <c r="F2021" s="7">
        <f t="shared" si="361"/>
        <v>0</v>
      </c>
      <c r="G2021" s="7">
        <f t="shared" si="362"/>
        <v>0</v>
      </c>
      <c r="H2021" s="7">
        <f t="shared" si="363"/>
        <v>0</v>
      </c>
      <c r="I2021" s="7">
        <f t="shared" si="364"/>
        <v>0</v>
      </c>
      <c r="J2021" s="7">
        <f t="shared" si="365"/>
        <v>0</v>
      </c>
      <c r="K2021" s="8" t="e">
        <f t="shared" si="366"/>
        <v>#N/A</v>
      </c>
      <c r="L2021" s="7" t="e">
        <f t="shared" si="367"/>
        <v>#N/A</v>
      </c>
      <c r="M2021" s="8" t="e">
        <f t="shared" si="322"/>
        <v>#N/A</v>
      </c>
      <c r="N2021" s="8" t="e">
        <f t="shared" si="323"/>
        <v>#N/A</v>
      </c>
    </row>
    <row r="2022" spans="1:14" ht="15.75" customHeight="1" x14ac:dyDescent="0.35">
      <c r="A2022" s="7">
        <f t="shared" si="357"/>
        <v>0</v>
      </c>
      <c r="B2022" s="7">
        <f t="shared" si="358"/>
        <v>0</v>
      </c>
      <c r="C2022" s="7">
        <f t="shared" si="359"/>
        <v>0</v>
      </c>
      <c r="D2022" s="7">
        <f t="shared" si="360"/>
        <v>0</v>
      </c>
      <c r="E2022" s="7" t="e">
        <f>IF('Report DCM'!$H2022="In-Stream Video","Rich Media display banner",IF('Report DCM'!$I2022&gt;'Report DCM'!$J2022,"Standard",VLOOKUP(CONCATENATE(bd_adtype,"_",bd_creativetype),tabela,2,FALSE)))</f>
        <v>#N/A</v>
      </c>
      <c r="F2022" s="7">
        <f t="shared" si="361"/>
        <v>0</v>
      </c>
      <c r="G2022" s="7">
        <f t="shared" si="362"/>
        <v>0</v>
      </c>
      <c r="H2022" s="7">
        <f t="shared" si="363"/>
        <v>0</v>
      </c>
      <c r="I2022" s="7">
        <f t="shared" si="364"/>
        <v>0</v>
      </c>
      <c r="J2022" s="7">
        <f t="shared" si="365"/>
        <v>0</v>
      </c>
      <c r="K2022" s="8" t="e">
        <f t="shared" si="366"/>
        <v>#N/A</v>
      </c>
      <c r="L2022" s="7" t="e">
        <f t="shared" si="367"/>
        <v>#N/A</v>
      </c>
      <c r="M2022" s="8" t="e">
        <f t="shared" si="322"/>
        <v>#N/A</v>
      </c>
      <c r="N2022" s="8" t="e">
        <f t="shared" si="323"/>
        <v>#N/A</v>
      </c>
    </row>
    <row r="2023" spans="1:14" ht="15.75" customHeight="1" x14ac:dyDescent="0.35">
      <c r="A2023" s="7">
        <f t="shared" si="357"/>
        <v>0</v>
      </c>
      <c r="B2023" s="7">
        <f t="shared" si="358"/>
        <v>0</v>
      </c>
      <c r="C2023" s="7">
        <f t="shared" si="359"/>
        <v>0</v>
      </c>
      <c r="D2023" s="7">
        <f t="shared" si="360"/>
        <v>0</v>
      </c>
      <c r="E2023" s="7" t="e">
        <f>IF('Report DCM'!$H2023="In-Stream Video","Rich Media display banner",IF('Report DCM'!$I2023&gt;'Report DCM'!$J2023,"Standard",VLOOKUP(CONCATENATE(bd_adtype,"_",bd_creativetype),tabela,2,FALSE)))</f>
        <v>#N/A</v>
      </c>
      <c r="F2023" s="7">
        <f t="shared" si="361"/>
        <v>0</v>
      </c>
      <c r="G2023" s="7">
        <f t="shared" si="362"/>
        <v>0</v>
      </c>
      <c r="H2023" s="7">
        <f t="shared" si="363"/>
        <v>0</v>
      </c>
      <c r="I2023" s="7">
        <f t="shared" si="364"/>
        <v>0</v>
      </c>
      <c r="J2023" s="7">
        <f t="shared" si="365"/>
        <v>0</v>
      </c>
      <c r="K2023" s="8" t="e">
        <f t="shared" si="366"/>
        <v>#N/A</v>
      </c>
      <c r="L2023" s="7" t="e">
        <f t="shared" si="367"/>
        <v>#N/A</v>
      </c>
      <c r="M2023" s="8" t="e">
        <f t="shared" si="322"/>
        <v>#N/A</v>
      </c>
      <c r="N2023" s="8" t="e">
        <f t="shared" si="323"/>
        <v>#N/A</v>
      </c>
    </row>
    <row r="2024" spans="1:14" ht="15.75" customHeight="1" x14ac:dyDescent="0.35">
      <c r="A2024" s="7">
        <f t="shared" si="357"/>
        <v>0</v>
      </c>
      <c r="B2024" s="7">
        <f t="shared" si="358"/>
        <v>0</v>
      </c>
      <c r="C2024" s="7">
        <f t="shared" si="359"/>
        <v>0</v>
      </c>
      <c r="D2024" s="7">
        <f t="shared" si="360"/>
        <v>0</v>
      </c>
      <c r="E2024" s="7" t="e">
        <f>IF('Report DCM'!$H2024="In-Stream Video","Rich Media display banner",IF('Report DCM'!$I2024&gt;'Report DCM'!$J2024,"Standard",VLOOKUP(CONCATENATE(bd_adtype,"_",bd_creativetype),tabela,2,FALSE)))</f>
        <v>#N/A</v>
      </c>
      <c r="F2024" s="7">
        <f t="shared" si="361"/>
        <v>0</v>
      </c>
      <c r="G2024" s="7">
        <f t="shared" si="362"/>
        <v>0</v>
      </c>
      <c r="H2024" s="7">
        <f t="shared" si="363"/>
        <v>0</v>
      </c>
      <c r="I2024" s="7">
        <f t="shared" si="364"/>
        <v>0</v>
      </c>
      <c r="J2024" s="7">
        <f t="shared" si="365"/>
        <v>0</v>
      </c>
      <c r="K2024" s="8" t="e">
        <f t="shared" si="366"/>
        <v>#N/A</v>
      </c>
      <c r="L2024" s="7" t="e">
        <f t="shared" si="367"/>
        <v>#N/A</v>
      </c>
      <c r="M2024" s="8" t="e">
        <f t="shared" si="322"/>
        <v>#N/A</v>
      </c>
      <c r="N2024" s="8" t="e">
        <f t="shared" si="323"/>
        <v>#N/A</v>
      </c>
    </row>
    <row r="2025" spans="1:14" ht="15.75" customHeight="1" x14ac:dyDescent="0.35">
      <c r="A2025" s="7">
        <f t="shared" si="357"/>
        <v>0</v>
      </c>
      <c r="B2025" s="7">
        <f t="shared" si="358"/>
        <v>0</v>
      </c>
      <c r="C2025" s="7">
        <f t="shared" si="359"/>
        <v>0</v>
      </c>
      <c r="D2025" s="7">
        <f t="shared" si="360"/>
        <v>0</v>
      </c>
      <c r="E2025" s="7" t="e">
        <f>IF('Report DCM'!$H2025="In-Stream Video","Rich Media display banner",IF('Report DCM'!$I2025&gt;'Report DCM'!$J2025,"Standard",VLOOKUP(CONCATENATE(bd_adtype,"_",bd_creativetype),tabela,2,FALSE)))</f>
        <v>#N/A</v>
      </c>
      <c r="F2025" s="7">
        <f t="shared" si="361"/>
        <v>0</v>
      </c>
      <c r="G2025" s="7">
        <f t="shared" si="362"/>
        <v>0</v>
      </c>
      <c r="H2025" s="7">
        <f t="shared" si="363"/>
        <v>0</v>
      </c>
      <c r="I2025" s="7">
        <f t="shared" si="364"/>
        <v>0</v>
      </c>
      <c r="J2025" s="7">
        <f t="shared" si="365"/>
        <v>0</v>
      </c>
      <c r="K2025" s="8" t="e">
        <f t="shared" si="366"/>
        <v>#N/A</v>
      </c>
      <c r="L2025" s="7" t="e">
        <f t="shared" si="367"/>
        <v>#N/A</v>
      </c>
      <c r="M2025" s="8" t="e">
        <f t="shared" si="322"/>
        <v>#N/A</v>
      </c>
      <c r="N2025" s="8" t="e">
        <f t="shared" si="323"/>
        <v>#N/A</v>
      </c>
    </row>
    <row r="2026" spans="1:14" ht="15.75" customHeight="1" x14ac:dyDescent="0.35">
      <c r="A2026" s="7">
        <f t="shared" si="357"/>
        <v>0</v>
      </c>
      <c r="B2026" s="7">
        <f t="shared" si="358"/>
        <v>0</v>
      </c>
      <c r="C2026" s="7">
        <f t="shared" si="359"/>
        <v>0</v>
      </c>
      <c r="D2026" s="7">
        <f t="shared" si="360"/>
        <v>0</v>
      </c>
      <c r="E2026" s="7" t="e">
        <f>IF('Report DCM'!$H2026="In-Stream Video","Rich Media display banner",IF('Report DCM'!$I2026&gt;'Report DCM'!$J2026,"Standard",VLOOKUP(CONCATENATE(bd_adtype,"_",bd_creativetype),tabela,2,FALSE)))</f>
        <v>#N/A</v>
      </c>
      <c r="F2026" s="7">
        <f t="shared" si="361"/>
        <v>0</v>
      </c>
      <c r="G2026" s="7">
        <f t="shared" si="362"/>
        <v>0</v>
      </c>
      <c r="H2026" s="7">
        <f t="shared" si="363"/>
        <v>0</v>
      </c>
      <c r="I2026" s="7">
        <f t="shared" si="364"/>
        <v>0</v>
      </c>
      <c r="J2026" s="7">
        <f t="shared" si="365"/>
        <v>0</v>
      </c>
      <c r="K2026" s="8" t="e">
        <f t="shared" si="366"/>
        <v>#N/A</v>
      </c>
      <c r="L2026" s="7" t="e">
        <f t="shared" si="367"/>
        <v>#N/A</v>
      </c>
      <c r="M2026" s="8" t="e">
        <f t="shared" si="322"/>
        <v>#N/A</v>
      </c>
      <c r="N2026" s="8" t="e">
        <f t="shared" si="323"/>
        <v>#N/A</v>
      </c>
    </row>
    <row r="2027" spans="1:14" ht="15.75" customHeight="1" x14ac:dyDescent="0.35">
      <c r="A2027" s="7">
        <f t="shared" si="357"/>
        <v>0</v>
      </c>
      <c r="B2027" s="7">
        <f t="shared" si="358"/>
        <v>0</v>
      </c>
      <c r="C2027" s="7">
        <f t="shared" si="359"/>
        <v>0</v>
      </c>
      <c r="D2027" s="7">
        <f t="shared" si="360"/>
        <v>0</v>
      </c>
      <c r="E2027" s="7" t="e">
        <f>IF('Report DCM'!$H2027="In-Stream Video","Rich Media display banner",IF('Report DCM'!$I2027&gt;'Report DCM'!$J2027,"Standard",VLOOKUP(CONCATENATE(bd_adtype,"_",bd_creativetype),tabela,2,FALSE)))</f>
        <v>#N/A</v>
      </c>
      <c r="F2027" s="7">
        <f t="shared" si="361"/>
        <v>0</v>
      </c>
      <c r="G2027" s="7">
        <f t="shared" si="362"/>
        <v>0</v>
      </c>
      <c r="H2027" s="7">
        <f t="shared" si="363"/>
        <v>0</v>
      </c>
      <c r="I2027" s="7">
        <f t="shared" si="364"/>
        <v>0</v>
      </c>
      <c r="J2027" s="7">
        <f t="shared" si="365"/>
        <v>0</v>
      </c>
      <c r="K2027" s="8" t="e">
        <f t="shared" si="366"/>
        <v>#N/A</v>
      </c>
      <c r="L2027" s="7" t="e">
        <f t="shared" si="367"/>
        <v>#N/A</v>
      </c>
      <c r="M2027" s="8" t="e">
        <f t="shared" si="322"/>
        <v>#N/A</v>
      </c>
      <c r="N2027" s="8" t="e">
        <f t="shared" si="323"/>
        <v>#N/A</v>
      </c>
    </row>
    <row r="2028" spans="1:14" ht="15.75" customHeight="1" x14ac:dyDescent="0.35">
      <c r="A2028" s="7">
        <f t="shared" si="357"/>
        <v>0</v>
      </c>
      <c r="B2028" s="7">
        <f t="shared" si="358"/>
        <v>0</v>
      </c>
      <c r="C2028" s="7">
        <f t="shared" si="359"/>
        <v>0</v>
      </c>
      <c r="D2028" s="7">
        <f t="shared" si="360"/>
        <v>0</v>
      </c>
      <c r="E2028" s="7" t="e">
        <f>IF('Report DCM'!$H2028="In-Stream Video","Rich Media display banner",IF('Report DCM'!$I2028&gt;'Report DCM'!$J2028,"Standard",VLOOKUP(CONCATENATE(bd_adtype,"_",bd_creativetype),tabela,2,FALSE)))</f>
        <v>#N/A</v>
      </c>
      <c r="F2028" s="7">
        <f t="shared" si="361"/>
        <v>0</v>
      </c>
      <c r="G2028" s="7">
        <f t="shared" si="362"/>
        <v>0</v>
      </c>
      <c r="H2028" s="7">
        <f t="shared" si="363"/>
        <v>0</v>
      </c>
      <c r="I2028" s="7">
        <f t="shared" si="364"/>
        <v>0</v>
      </c>
      <c r="J2028" s="7">
        <f t="shared" si="365"/>
        <v>0</v>
      </c>
      <c r="K2028" s="8" t="e">
        <f t="shared" si="366"/>
        <v>#N/A</v>
      </c>
      <c r="L2028" s="7" t="e">
        <f t="shared" si="367"/>
        <v>#N/A</v>
      </c>
      <c r="M2028" s="8" t="e">
        <f t="shared" si="322"/>
        <v>#N/A</v>
      </c>
      <c r="N2028" s="8" t="e">
        <f t="shared" si="323"/>
        <v>#N/A</v>
      </c>
    </row>
    <row r="2029" spans="1:14" ht="15.75" customHeight="1" x14ac:dyDescent="0.35">
      <c r="A2029" s="7">
        <f t="shared" si="357"/>
        <v>0</v>
      </c>
      <c r="B2029" s="7">
        <f t="shared" si="358"/>
        <v>0</v>
      </c>
      <c r="C2029" s="7">
        <f t="shared" si="359"/>
        <v>0</v>
      </c>
      <c r="D2029" s="7">
        <f t="shared" si="360"/>
        <v>0</v>
      </c>
      <c r="E2029" s="7" t="e">
        <f>IF('Report DCM'!$H2029="In-Stream Video","Rich Media display banner",IF('Report DCM'!$I2029&gt;'Report DCM'!$J2029,"Standard",VLOOKUP(CONCATENATE(bd_adtype,"_",bd_creativetype),tabela,2,FALSE)))</f>
        <v>#N/A</v>
      </c>
      <c r="F2029" s="7">
        <f t="shared" si="361"/>
        <v>0</v>
      </c>
      <c r="G2029" s="7">
        <f t="shared" si="362"/>
        <v>0</v>
      </c>
      <c r="H2029" s="7">
        <f t="shared" si="363"/>
        <v>0</v>
      </c>
      <c r="I2029" s="7">
        <f t="shared" si="364"/>
        <v>0</v>
      </c>
      <c r="J2029" s="7">
        <f t="shared" si="365"/>
        <v>0</v>
      </c>
      <c r="K2029" s="8" t="e">
        <f t="shared" si="366"/>
        <v>#N/A</v>
      </c>
      <c r="L2029" s="7" t="e">
        <f t="shared" si="367"/>
        <v>#N/A</v>
      </c>
      <c r="M2029" s="8" t="e">
        <f t="shared" si="322"/>
        <v>#N/A</v>
      </c>
      <c r="N2029" s="8" t="e">
        <f t="shared" si="323"/>
        <v>#N/A</v>
      </c>
    </row>
    <row r="2030" spans="1:14" ht="15.75" customHeight="1" x14ac:dyDescent="0.35">
      <c r="A2030" s="7">
        <f t="shared" si="357"/>
        <v>0</v>
      </c>
      <c r="B2030" s="7">
        <f t="shared" si="358"/>
        <v>0</v>
      </c>
      <c r="C2030" s="7">
        <f t="shared" si="359"/>
        <v>0</v>
      </c>
      <c r="D2030" s="7">
        <f t="shared" si="360"/>
        <v>0</v>
      </c>
      <c r="E2030" s="7" t="e">
        <f>IF('Report DCM'!$H2030="In-Stream Video","Rich Media display banner",IF('Report DCM'!$I2030&gt;'Report DCM'!$J2030,"Standard",VLOOKUP(CONCATENATE(bd_adtype,"_",bd_creativetype),tabela,2,FALSE)))</f>
        <v>#N/A</v>
      </c>
      <c r="F2030" s="7">
        <f t="shared" si="361"/>
        <v>0</v>
      </c>
      <c r="G2030" s="7">
        <f t="shared" si="362"/>
        <v>0</v>
      </c>
      <c r="H2030" s="7">
        <f t="shared" si="363"/>
        <v>0</v>
      </c>
      <c r="I2030" s="7">
        <f t="shared" si="364"/>
        <v>0</v>
      </c>
      <c r="J2030" s="7">
        <f t="shared" si="365"/>
        <v>0</v>
      </c>
      <c r="K2030" s="8" t="e">
        <f t="shared" si="366"/>
        <v>#N/A</v>
      </c>
      <c r="L2030" s="7" t="e">
        <f t="shared" si="367"/>
        <v>#N/A</v>
      </c>
      <c r="M2030" s="8" t="e">
        <f t="shared" si="322"/>
        <v>#N/A</v>
      </c>
      <c r="N2030" s="8" t="e">
        <f t="shared" si="323"/>
        <v>#N/A</v>
      </c>
    </row>
    <row r="2031" spans="1:14" ht="15.75" customHeight="1" x14ac:dyDescent="0.35">
      <c r="A2031" s="7">
        <f t="shared" si="357"/>
        <v>0</v>
      </c>
      <c r="B2031" s="7">
        <f t="shared" si="358"/>
        <v>0</v>
      </c>
      <c r="C2031" s="7">
        <f t="shared" si="359"/>
        <v>0</v>
      </c>
      <c r="D2031" s="7">
        <f t="shared" si="360"/>
        <v>0</v>
      </c>
      <c r="E2031" s="7" t="e">
        <f>IF('Report DCM'!$H2031="In-Stream Video","Rich Media display banner",IF('Report DCM'!$I2031&gt;'Report DCM'!$J2031,"Standard",VLOOKUP(CONCATENATE(bd_adtype,"_",bd_creativetype),tabela,2,FALSE)))</f>
        <v>#N/A</v>
      </c>
      <c r="F2031" s="7">
        <f t="shared" si="361"/>
        <v>0</v>
      </c>
      <c r="G2031" s="7">
        <f t="shared" si="362"/>
        <v>0</v>
      </c>
      <c r="H2031" s="7">
        <f t="shared" si="363"/>
        <v>0</v>
      </c>
      <c r="I2031" s="7">
        <f t="shared" si="364"/>
        <v>0</v>
      </c>
      <c r="J2031" s="7">
        <f t="shared" si="365"/>
        <v>0</v>
      </c>
      <c r="K2031" s="8" t="e">
        <f t="shared" si="366"/>
        <v>#N/A</v>
      </c>
      <c r="L2031" s="7" t="e">
        <f t="shared" si="367"/>
        <v>#N/A</v>
      </c>
      <c r="M2031" s="8" t="e">
        <f t="shared" si="322"/>
        <v>#N/A</v>
      </c>
      <c r="N2031" s="8" t="e">
        <f t="shared" si="323"/>
        <v>#N/A</v>
      </c>
    </row>
    <row r="2032" spans="1:14" ht="15.75" customHeight="1" x14ac:dyDescent="0.35">
      <c r="A2032" s="7">
        <f t="shared" si="357"/>
        <v>0</v>
      </c>
      <c r="B2032" s="7">
        <f t="shared" si="358"/>
        <v>0</v>
      </c>
      <c r="C2032" s="7">
        <f t="shared" si="359"/>
        <v>0</v>
      </c>
      <c r="D2032" s="7">
        <f t="shared" si="360"/>
        <v>0</v>
      </c>
      <c r="E2032" s="7" t="e">
        <f>IF('Report DCM'!$H2032="In-Stream Video","Rich Media display banner",IF('Report DCM'!$I2032&gt;'Report DCM'!$J2032,"Standard",VLOOKUP(CONCATENATE(bd_adtype,"_",bd_creativetype),tabela,2,FALSE)))</f>
        <v>#N/A</v>
      </c>
      <c r="F2032" s="7">
        <f t="shared" si="361"/>
        <v>0</v>
      </c>
      <c r="G2032" s="7">
        <f t="shared" si="362"/>
        <v>0</v>
      </c>
      <c r="H2032" s="7">
        <f t="shared" si="363"/>
        <v>0</v>
      </c>
      <c r="I2032" s="7">
        <f t="shared" si="364"/>
        <v>0</v>
      </c>
      <c r="J2032" s="7">
        <f t="shared" si="365"/>
        <v>0</v>
      </c>
      <c r="K2032" s="8" t="e">
        <f t="shared" si="366"/>
        <v>#N/A</v>
      </c>
      <c r="L2032" s="7" t="e">
        <f t="shared" si="367"/>
        <v>#N/A</v>
      </c>
      <c r="M2032" s="8" t="e">
        <f t="shared" si="322"/>
        <v>#N/A</v>
      </c>
      <c r="N2032" s="8" t="e">
        <f t="shared" si="323"/>
        <v>#N/A</v>
      </c>
    </row>
    <row r="2033" spans="1:14" ht="15.75" customHeight="1" x14ac:dyDescent="0.35">
      <c r="A2033" s="7">
        <f t="shared" si="357"/>
        <v>0</v>
      </c>
      <c r="B2033" s="7">
        <f t="shared" si="358"/>
        <v>0</v>
      </c>
      <c r="C2033" s="7">
        <f t="shared" si="359"/>
        <v>0</v>
      </c>
      <c r="D2033" s="7">
        <f t="shared" si="360"/>
        <v>0</v>
      </c>
      <c r="E2033" s="7" t="e">
        <f>IF('Report DCM'!$H2033="In-Stream Video","Rich Media display banner",IF('Report DCM'!$I2033&gt;'Report DCM'!$J2033,"Standard",VLOOKUP(CONCATENATE(bd_adtype,"_",bd_creativetype),tabela,2,FALSE)))</f>
        <v>#N/A</v>
      </c>
      <c r="F2033" s="7">
        <f t="shared" si="361"/>
        <v>0</v>
      </c>
      <c r="G2033" s="7">
        <f t="shared" si="362"/>
        <v>0</v>
      </c>
      <c r="H2033" s="7">
        <f t="shared" si="363"/>
        <v>0</v>
      </c>
      <c r="I2033" s="7">
        <f t="shared" si="364"/>
        <v>0</v>
      </c>
      <c r="J2033" s="7">
        <f t="shared" si="365"/>
        <v>0</v>
      </c>
      <c r="K2033" s="8" t="e">
        <f t="shared" si="366"/>
        <v>#N/A</v>
      </c>
      <c r="L2033" s="7" t="e">
        <f t="shared" si="367"/>
        <v>#N/A</v>
      </c>
      <c r="M2033" s="8" t="e">
        <f t="shared" si="322"/>
        <v>#N/A</v>
      </c>
      <c r="N2033" s="8" t="e">
        <f t="shared" si="323"/>
        <v>#N/A</v>
      </c>
    </row>
    <row r="2034" spans="1:14" ht="15.75" customHeight="1" x14ac:dyDescent="0.35">
      <c r="A2034" s="7">
        <f t="shared" si="357"/>
        <v>0</v>
      </c>
      <c r="B2034" s="7">
        <f t="shared" si="358"/>
        <v>0</v>
      </c>
      <c r="C2034" s="7">
        <f t="shared" si="359"/>
        <v>0</v>
      </c>
      <c r="D2034" s="7">
        <f t="shared" si="360"/>
        <v>0</v>
      </c>
      <c r="E2034" s="7" t="e">
        <f>IF('Report DCM'!$H2034="In-Stream Video","Rich Media display banner",IF('Report DCM'!$I2034&gt;'Report DCM'!$J2034,"Standard",VLOOKUP(CONCATENATE(bd_adtype,"_",bd_creativetype),tabela,2,FALSE)))</f>
        <v>#N/A</v>
      </c>
      <c r="F2034" s="7">
        <f t="shared" si="361"/>
        <v>0</v>
      </c>
      <c r="G2034" s="7">
        <f t="shared" si="362"/>
        <v>0</v>
      </c>
      <c r="H2034" s="7">
        <f t="shared" si="363"/>
        <v>0</v>
      </c>
      <c r="I2034" s="7">
        <f t="shared" si="364"/>
        <v>0</v>
      </c>
      <c r="J2034" s="7">
        <f t="shared" si="365"/>
        <v>0</v>
      </c>
      <c r="K2034" s="8" t="e">
        <f t="shared" si="366"/>
        <v>#N/A</v>
      </c>
      <c r="L2034" s="7" t="e">
        <f t="shared" si="367"/>
        <v>#N/A</v>
      </c>
      <c r="M2034" s="8" t="e">
        <f t="shared" si="322"/>
        <v>#N/A</v>
      </c>
      <c r="N2034" s="8" t="e">
        <f t="shared" si="323"/>
        <v>#N/A</v>
      </c>
    </row>
    <row r="2035" spans="1:14" ht="15.75" customHeight="1" x14ac:dyDescent="0.35">
      <c r="A2035" s="7">
        <f t="shared" si="357"/>
        <v>0</v>
      </c>
      <c r="B2035" s="7">
        <f t="shared" si="358"/>
        <v>0</v>
      </c>
      <c r="C2035" s="7">
        <f t="shared" si="359"/>
        <v>0</v>
      </c>
      <c r="D2035" s="7">
        <f t="shared" si="360"/>
        <v>0</v>
      </c>
      <c r="E2035" s="7" t="e">
        <f>IF('Report DCM'!$H2035="In-Stream Video","Rich Media display banner",IF('Report DCM'!$I2035&gt;'Report DCM'!$J2035,"Standard",VLOOKUP(CONCATENATE(bd_adtype,"_",bd_creativetype),tabela,2,FALSE)))</f>
        <v>#N/A</v>
      </c>
      <c r="F2035" s="7">
        <f t="shared" si="361"/>
        <v>0</v>
      </c>
      <c r="G2035" s="7">
        <f t="shared" si="362"/>
        <v>0</v>
      </c>
      <c r="H2035" s="7">
        <f t="shared" si="363"/>
        <v>0</v>
      </c>
      <c r="I2035" s="7">
        <f t="shared" si="364"/>
        <v>0</v>
      </c>
      <c r="J2035" s="7">
        <f t="shared" si="365"/>
        <v>0</v>
      </c>
      <c r="K2035" s="8" t="e">
        <f t="shared" si="366"/>
        <v>#N/A</v>
      </c>
      <c r="L2035" s="7" t="e">
        <f t="shared" si="367"/>
        <v>#N/A</v>
      </c>
      <c r="M2035" s="8" t="e">
        <f t="shared" si="322"/>
        <v>#N/A</v>
      </c>
      <c r="N2035" s="8" t="e">
        <f t="shared" si="323"/>
        <v>#N/A</v>
      </c>
    </row>
    <row r="2036" spans="1:14" ht="15.75" customHeight="1" x14ac:dyDescent="0.35">
      <c r="A2036" s="7">
        <f t="shared" si="357"/>
        <v>0</v>
      </c>
      <c r="B2036" s="7">
        <f t="shared" si="358"/>
        <v>0</v>
      </c>
      <c r="C2036" s="7">
        <f t="shared" si="359"/>
        <v>0</v>
      </c>
      <c r="D2036" s="7">
        <f t="shared" si="360"/>
        <v>0</v>
      </c>
      <c r="E2036" s="7" t="e">
        <f>IF('Report DCM'!$H2036="In-Stream Video","Rich Media display banner",IF('Report DCM'!$I2036&gt;'Report DCM'!$J2036,"Standard",VLOOKUP(CONCATENATE(bd_adtype,"_",bd_creativetype),tabela,2,FALSE)))</f>
        <v>#N/A</v>
      </c>
      <c r="F2036" s="7">
        <f t="shared" si="361"/>
        <v>0</v>
      </c>
      <c r="G2036" s="7">
        <f t="shared" si="362"/>
        <v>0</v>
      </c>
      <c r="H2036" s="7">
        <f t="shared" si="363"/>
        <v>0</v>
      </c>
      <c r="I2036" s="7">
        <f t="shared" si="364"/>
        <v>0</v>
      </c>
      <c r="J2036" s="7">
        <f t="shared" si="365"/>
        <v>0</v>
      </c>
      <c r="K2036" s="8" t="e">
        <f t="shared" si="366"/>
        <v>#N/A</v>
      </c>
      <c r="L2036" s="7" t="e">
        <f t="shared" si="367"/>
        <v>#N/A</v>
      </c>
      <c r="M2036" s="8" t="e">
        <f t="shared" si="322"/>
        <v>#N/A</v>
      </c>
      <c r="N2036" s="8" t="e">
        <f t="shared" si="323"/>
        <v>#N/A</v>
      </c>
    </row>
    <row r="2037" spans="1:14" ht="15.75" customHeight="1" x14ac:dyDescent="0.35">
      <c r="A2037" s="7">
        <f t="shared" si="357"/>
        <v>0</v>
      </c>
      <c r="B2037" s="7">
        <f t="shared" si="358"/>
        <v>0</v>
      </c>
      <c r="C2037" s="7">
        <f t="shared" si="359"/>
        <v>0</v>
      </c>
      <c r="D2037" s="7">
        <f t="shared" si="360"/>
        <v>0</v>
      </c>
      <c r="E2037" s="7" t="e">
        <f>IF('Report DCM'!$H2037="In-Stream Video","Rich Media display banner",IF('Report DCM'!$I2037&gt;'Report DCM'!$J2037,"Standard",VLOOKUP(CONCATENATE(bd_adtype,"_",bd_creativetype),tabela,2,FALSE)))</f>
        <v>#N/A</v>
      </c>
      <c r="F2037" s="7">
        <f t="shared" si="361"/>
        <v>0</v>
      </c>
      <c r="G2037" s="7">
        <f t="shared" si="362"/>
        <v>0</v>
      </c>
      <c r="H2037" s="7">
        <f t="shared" si="363"/>
        <v>0</v>
      </c>
      <c r="I2037" s="7">
        <f t="shared" si="364"/>
        <v>0</v>
      </c>
      <c r="J2037" s="7">
        <f t="shared" si="365"/>
        <v>0</v>
      </c>
      <c r="K2037" s="8" t="e">
        <f t="shared" si="366"/>
        <v>#N/A</v>
      </c>
      <c r="L2037" s="7" t="e">
        <f t="shared" si="367"/>
        <v>#N/A</v>
      </c>
      <c r="M2037" s="8" t="e">
        <f t="shared" si="322"/>
        <v>#N/A</v>
      </c>
      <c r="N2037" s="8" t="e">
        <f t="shared" si="323"/>
        <v>#N/A</v>
      </c>
    </row>
    <row r="2038" spans="1:14" ht="15.75" customHeight="1" x14ac:dyDescent="0.35">
      <c r="A2038" s="7">
        <f t="shared" si="357"/>
        <v>0</v>
      </c>
      <c r="B2038" s="7">
        <f t="shared" si="358"/>
        <v>0</v>
      </c>
      <c r="C2038" s="7">
        <f t="shared" si="359"/>
        <v>0</v>
      </c>
      <c r="D2038" s="7">
        <f t="shared" si="360"/>
        <v>0</v>
      </c>
      <c r="E2038" s="7" t="e">
        <f>IF('Report DCM'!$H2038="In-Stream Video","Rich Media display banner",IF('Report DCM'!$I2038&gt;'Report DCM'!$J2038,"Standard",VLOOKUP(CONCATENATE(bd_adtype,"_",bd_creativetype),tabela,2,FALSE)))</f>
        <v>#N/A</v>
      </c>
      <c r="F2038" s="7">
        <f t="shared" si="361"/>
        <v>0</v>
      </c>
      <c r="G2038" s="7">
        <f t="shared" si="362"/>
        <v>0</v>
      </c>
      <c r="H2038" s="7">
        <f t="shared" si="363"/>
        <v>0</v>
      </c>
      <c r="I2038" s="7">
        <f t="shared" si="364"/>
        <v>0</v>
      </c>
      <c r="J2038" s="7">
        <f t="shared" si="365"/>
        <v>0</v>
      </c>
      <c r="K2038" s="8" t="e">
        <f t="shared" si="366"/>
        <v>#N/A</v>
      </c>
      <c r="L2038" s="7" t="e">
        <f t="shared" si="367"/>
        <v>#N/A</v>
      </c>
      <c r="M2038" s="8" t="e">
        <f t="shared" si="322"/>
        <v>#N/A</v>
      </c>
      <c r="N2038" s="8" t="e">
        <f t="shared" si="323"/>
        <v>#N/A</v>
      </c>
    </row>
    <row r="2039" spans="1:14" ht="15.75" customHeight="1" x14ac:dyDescent="0.35">
      <c r="A2039" s="7">
        <f t="shared" si="357"/>
        <v>0</v>
      </c>
      <c r="B2039" s="7">
        <f t="shared" si="358"/>
        <v>0</v>
      </c>
      <c r="C2039" s="7">
        <f t="shared" si="359"/>
        <v>0</v>
      </c>
      <c r="D2039" s="7">
        <f t="shared" si="360"/>
        <v>0</v>
      </c>
      <c r="E2039" s="7" t="e">
        <f>IF('Report DCM'!$H2039="In-Stream Video","Rich Media display banner",IF('Report DCM'!$I2039&gt;'Report DCM'!$J2039,"Standard",VLOOKUP(CONCATENATE(bd_adtype,"_",bd_creativetype),tabela,2,FALSE)))</f>
        <v>#N/A</v>
      </c>
      <c r="F2039" s="7">
        <f t="shared" si="361"/>
        <v>0</v>
      </c>
      <c r="G2039" s="7">
        <f t="shared" si="362"/>
        <v>0</v>
      </c>
      <c r="H2039" s="7">
        <f t="shared" si="363"/>
        <v>0</v>
      </c>
      <c r="I2039" s="7">
        <f t="shared" si="364"/>
        <v>0</v>
      </c>
      <c r="J2039" s="7">
        <f t="shared" si="365"/>
        <v>0</v>
      </c>
      <c r="K2039" s="8" t="e">
        <f t="shared" si="366"/>
        <v>#N/A</v>
      </c>
      <c r="L2039" s="7" t="e">
        <f t="shared" si="367"/>
        <v>#N/A</v>
      </c>
      <c r="M2039" s="8" t="e">
        <f t="shared" si="322"/>
        <v>#N/A</v>
      </c>
      <c r="N2039" s="8" t="e">
        <f t="shared" si="323"/>
        <v>#N/A</v>
      </c>
    </row>
    <row r="2040" spans="1:14" ht="15.75" customHeight="1" x14ac:dyDescent="0.35">
      <c r="A2040" s="7">
        <f t="shared" si="357"/>
        <v>0</v>
      </c>
      <c r="B2040" s="7">
        <f t="shared" si="358"/>
        <v>0</v>
      </c>
      <c r="C2040" s="7">
        <f t="shared" si="359"/>
        <v>0</v>
      </c>
      <c r="D2040" s="7">
        <f t="shared" si="360"/>
        <v>0</v>
      </c>
      <c r="E2040" s="7" t="e">
        <f>IF('Report DCM'!$H2040="In-Stream Video","Rich Media display banner",IF('Report DCM'!$I2040&gt;'Report DCM'!$J2040,"Standard",VLOOKUP(CONCATENATE(bd_adtype,"_",bd_creativetype),tabela,2,FALSE)))</f>
        <v>#N/A</v>
      </c>
      <c r="F2040" s="7">
        <f t="shared" si="361"/>
        <v>0</v>
      </c>
      <c r="G2040" s="7">
        <f t="shared" si="362"/>
        <v>0</v>
      </c>
      <c r="H2040" s="7">
        <f t="shared" si="363"/>
        <v>0</v>
      </c>
      <c r="I2040" s="7">
        <f t="shared" si="364"/>
        <v>0</v>
      </c>
      <c r="J2040" s="7">
        <f t="shared" si="365"/>
        <v>0</v>
      </c>
      <c r="K2040" s="8" t="e">
        <f t="shared" si="366"/>
        <v>#N/A</v>
      </c>
      <c r="L2040" s="7" t="e">
        <f t="shared" si="367"/>
        <v>#N/A</v>
      </c>
      <c r="M2040" s="8" t="e">
        <f t="shared" si="322"/>
        <v>#N/A</v>
      </c>
      <c r="N2040" s="8" t="e">
        <f t="shared" si="323"/>
        <v>#N/A</v>
      </c>
    </row>
    <row r="2041" spans="1:14" ht="15.75" customHeight="1" x14ac:dyDescent="0.35">
      <c r="A2041" s="7">
        <f t="shared" si="357"/>
        <v>0</v>
      </c>
      <c r="B2041" s="7">
        <f t="shared" si="358"/>
        <v>0</v>
      </c>
      <c r="C2041" s="7">
        <f t="shared" si="359"/>
        <v>0</v>
      </c>
      <c r="D2041" s="7">
        <f t="shared" si="360"/>
        <v>0</v>
      </c>
      <c r="E2041" s="7" t="e">
        <f>IF('Report DCM'!$H2041="In-Stream Video","Rich Media display banner",IF('Report DCM'!$I2041&gt;'Report DCM'!$J2041,"Standard",VLOOKUP(CONCATENATE(bd_adtype,"_",bd_creativetype),tabela,2,FALSE)))</f>
        <v>#N/A</v>
      </c>
      <c r="F2041" s="7">
        <f t="shared" si="361"/>
        <v>0</v>
      </c>
      <c r="G2041" s="7">
        <f t="shared" si="362"/>
        <v>0</v>
      </c>
      <c r="H2041" s="7">
        <f t="shared" si="363"/>
        <v>0</v>
      </c>
      <c r="I2041" s="7">
        <f t="shared" si="364"/>
        <v>0</v>
      </c>
      <c r="J2041" s="7">
        <f t="shared" si="365"/>
        <v>0</v>
      </c>
      <c r="K2041" s="8" t="e">
        <f t="shared" si="366"/>
        <v>#N/A</v>
      </c>
      <c r="L2041" s="7" t="e">
        <f t="shared" si="367"/>
        <v>#N/A</v>
      </c>
      <c r="M2041" s="8" t="e">
        <f t="shared" si="322"/>
        <v>#N/A</v>
      </c>
      <c r="N2041" s="8" t="e">
        <f t="shared" si="323"/>
        <v>#N/A</v>
      </c>
    </row>
    <row r="2042" spans="1:14" ht="15.75" customHeight="1" x14ac:dyDescent="0.35">
      <c r="A2042" s="7">
        <f t="shared" si="357"/>
        <v>0</v>
      </c>
      <c r="B2042" s="7">
        <f t="shared" si="358"/>
        <v>0</v>
      </c>
      <c r="C2042" s="7">
        <f t="shared" si="359"/>
        <v>0</v>
      </c>
      <c r="D2042" s="7">
        <f t="shared" si="360"/>
        <v>0</v>
      </c>
      <c r="E2042" s="7" t="e">
        <f>IF('Report DCM'!$H2042="In-Stream Video","Rich Media display banner",IF('Report DCM'!$I2042&gt;'Report DCM'!$J2042,"Standard",VLOOKUP(CONCATENATE(bd_adtype,"_",bd_creativetype),tabela,2,FALSE)))</f>
        <v>#N/A</v>
      </c>
      <c r="F2042" s="7">
        <f t="shared" si="361"/>
        <v>0</v>
      </c>
      <c r="G2042" s="7">
        <f t="shared" si="362"/>
        <v>0</v>
      </c>
      <c r="H2042" s="7">
        <f t="shared" si="363"/>
        <v>0</v>
      </c>
      <c r="I2042" s="7">
        <f t="shared" si="364"/>
        <v>0</v>
      </c>
      <c r="J2042" s="7">
        <f t="shared" si="365"/>
        <v>0</v>
      </c>
      <c r="K2042" s="8" t="e">
        <f t="shared" si="366"/>
        <v>#N/A</v>
      </c>
      <c r="L2042" s="7" t="e">
        <f t="shared" si="367"/>
        <v>#N/A</v>
      </c>
      <c r="M2042" s="8" t="e">
        <f t="shared" ref="M2042:M2296" si="368">IF(E2042="Dynamic Click",J2042*K2042,K2042*$I2042/1000)</f>
        <v>#N/A</v>
      </c>
      <c r="N2042" s="8" t="e">
        <f t="shared" ref="N2042:N2296" si="369">IF(E2042="Dynamic Click",J2042*L2042,L2042*$I2042/1000)</f>
        <v>#N/A</v>
      </c>
    </row>
    <row r="2043" spans="1:14" ht="15.75" customHeight="1" x14ac:dyDescent="0.35">
      <c r="A2043" s="7">
        <f t="shared" si="357"/>
        <v>0</v>
      </c>
      <c r="B2043" s="7">
        <f t="shared" si="358"/>
        <v>0</v>
      </c>
      <c r="C2043" s="7">
        <f t="shared" si="359"/>
        <v>0</v>
      </c>
      <c r="D2043" s="7">
        <f t="shared" si="360"/>
        <v>0</v>
      </c>
      <c r="E2043" s="7" t="e">
        <f>IF('Report DCM'!$H2043="In-Stream Video","Rich Media display banner",IF('Report DCM'!$I2043&gt;'Report DCM'!$J2043,"Standard",VLOOKUP(CONCATENATE(bd_adtype,"_",bd_creativetype),tabela,2,FALSE)))</f>
        <v>#N/A</v>
      </c>
      <c r="F2043" s="7">
        <f t="shared" si="361"/>
        <v>0</v>
      </c>
      <c r="G2043" s="7">
        <f t="shared" si="362"/>
        <v>0</v>
      </c>
      <c r="H2043" s="7">
        <f t="shared" si="363"/>
        <v>0</v>
      </c>
      <c r="I2043" s="7">
        <f t="shared" si="364"/>
        <v>0</v>
      </c>
      <c r="J2043" s="7">
        <f t="shared" si="365"/>
        <v>0</v>
      </c>
      <c r="K2043" s="8" t="e">
        <f t="shared" si="366"/>
        <v>#N/A</v>
      </c>
      <c r="L2043" s="7" t="e">
        <f t="shared" si="367"/>
        <v>#N/A</v>
      </c>
      <c r="M2043" s="8" t="e">
        <f t="shared" si="368"/>
        <v>#N/A</v>
      </c>
      <c r="N2043" s="8" t="e">
        <f t="shared" si="369"/>
        <v>#N/A</v>
      </c>
    </row>
    <row r="2044" spans="1:14" ht="15.75" customHeight="1" x14ac:dyDescent="0.35">
      <c r="A2044" s="7">
        <f t="shared" si="357"/>
        <v>0</v>
      </c>
      <c r="B2044" s="7">
        <f t="shared" si="358"/>
        <v>0</v>
      </c>
      <c r="C2044" s="7">
        <f t="shared" si="359"/>
        <v>0</v>
      </c>
      <c r="D2044" s="7">
        <f t="shared" si="360"/>
        <v>0</v>
      </c>
      <c r="E2044" s="7" t="e">
        <f>IF('Report DCM'!$H2044="In-Stream Video","Rich Media display banner",IF('Report DCM'!$I2044&gt;'Report DCM'!$J2044,"Standard",VLOOKUP(CONCATENATE(bd_adtype,"_",bd_creativetype),tabela,2,FALSE)))</f>
        <v>#N/A</v>
      </c>
      <c r="F2044" s="7">
        <f t="shared" si="361"/>
        <v>0</v>
      </c>
      <c r="G2044" s="7">
        <f t="shared" si="362"/>
        <v>0</v>
      </c>
      <c r="H2044" s="7">
        <f t="shared" si="363"/>
        <v>0</v>
      </c>
      <c r="I2044" s="7">
        <f t="shared" si="364"/>
        <v>0</v>
      </c>
      <c r="J2044" s="7">
        <f t="shared" si="365"/>
        <v>0</v>
      </c>
      <c r="K2044" s="8" t="e">
        <f t="shared" si="366"/>
        <v>#N/A</v>
      </c>
      <c r="L2044" s="7" t="e">
        <f t="shared" si="367"/>
        <v>#N/A</v>
      </c>
      <c r="M2044" s="8" t="e">
        <f t="shared" si="368"/>
        <v>#N/A</v>
      </c>
      <c r="N2044" s="8" t="e">
        <f t="shared" si="369"/>
        <v>#N/A</v>
      </c>
    </row>
    <row r="2045" spans="1:14" ht="15.75" customHeight="1" x14ac:dyDescent="0.35">
      <c r="A2045" s="7">
        <f t="shared" si="357"/>
        <v>0</v>
      </c>
      <c r="B2045" s="7">
        <f t="shared" si="358"/>
        <v>0</v>
      </c>
      <c r="C2045" s="7">
        <f t="shared" si="359"/>
        <v>0</v>
      </c>
      <c r="D2045" s="7">
        <f t="shared" si="360"/>
        <v>0</v>
      </c>
      <c r="E2045" s="7" t="e">
        <f>IF('Report DCM'!$H2045="In-Stream Video","Rich Media display banner",IF('Report DCM'!$I2045&gt;'Report DCM'!$J2045,"Standard",VLOOKUP(CONCATENATE(bd_adtype,"_",bd_creativetype),tabela,2,FALSE)))</f>
        <v>#N/A</v>
      </c>
      <c r="F2045" s="7">
        <f t="shared" si="361"/>
        <v>0</v>
      </c>
      <c r="G2045" s="7">
        <f t="shared" si="362"/>
        <v>0</v>
      </c>
      <c r="H2045" s="7">
        <f t="shared" si="363"/>
        <v>0</v>
      </c>
      <c r="I2045" s="7">
        <f t="shared" si="364"/>
        <v>0</v>
      </c>
      <c r="J2045" s="7">
        <f t="shared" si="365"/>
        <v>0</v>
      </c>
      <c r="K2045" s="8" t="e">
        <f t="shared" si="366"/>
        <v>#N/A</v>
      </c>
      <c r="L2045" s="7" t="e">
        <f t="shared" si="367"/>
        <v>#N/A</v>
      </c>
      <c r="M2045" s="8" t="e">
        <f t="shared" si="368"/>
        <v>#N/A</v>
      </c>
      <c r="N2045" s="8" t="e">
        <f t="shared" si="369"/>
        <v>#N/A</v>
      </c>
    </row>
    <row r="2046" spans="1:14" ht="15.75" customHeight="1" x14ac:dyDescent="0.35">
      <c r="A2046" s="7">
        <f t="shared" si="357"/>
        <v>0</v>
      </c>
      <c r="B2046" s="7">
        <f t="shared" si="358"/>
        <v>0</v>
      </c>
      <c r="C2046" s="7">
        <f t="shared" si="359"/>
        <v>0</v>
      </c>
      <c r="D2046" s="7">
        <f t="shared" si="360"/>
        <v>0</v>
      </c>
      <c r="E2046" s="7" t="e">
        <f>IF('Report DCM'!$H2046="In-Stream Video","Rich Media display banner",IF('Report DCM'!$I2046&gt;'Report DCM'!$J2046,"Standard",VLOOKUP(CONCATENATE(bd_adtype,"_",bd_creativetype),tabela,2,FALSE)))</f>
        <v>#N/A</v>
      </c>
      <c r="F2046" s="7">
        <f t="shared" si="361"/>
        <v>0</v>
      </c>
      <c r="G2046" s="7">
        <f t="shared" si="362"/>
        <v>0</v>
      </c>
      <c r="H2046" s="7">
        <f t="shared" si="363"/>
        <v>0</v>
      </c>
      <c r="I2046" s="7">
        <f t="shared" si="364"/>
        <v>0</v>
      </c>
      <c r="J2046" s="7">
        <f t="shared" si="365"/>
        <v>0</v>
      </c>
      <c r="K2046" s="8" t="e">
        <f t="shared" si="366"/>
        <v>#N/A</v>
      </c>
      <c r="L2046" s="7" t="e">
        <f t="shared" si="367"/>
        <v>#N/A</v>
      </c>
      <c r="M2046" s="8" t="e">
        <f t="shared" si="368"/>
        <v>#N/A</v>
      </c>
      <c r="N2046" s="8" t="e">
        <f t="shared" si="369"/>
        <v>#N/A</v>
      </c>
    </row>
    <row r="2047" spans="1:14" ht="15.75" customHeight="1" x14ac:dyDescent="0.35">
      <c r="A2047" s="7">
        <f t="shared" si="357"/>
        <v>0</v>
      </c>
      <c r="B2047" s="7">
        <f t="shared" si="358"/>
        <v>0</v>
      </c>
      <c r="C2047" s="7">
        <f t="shared" si="359"/>
        <v>0</v>
      </c>
      <c r="D2047" s="7">
        <f t="shared" si="360"/>
        <v>0</v>
      </c>
      <c r="E2047" s="7" t="e">
        <f>IF('Report DCM'!$H2047="In-Stream Video","Rich Media display banner",IF('Report DCM'!$I2047&gt;'Report DCM'!$J2047,"Standard",VLOOKUP(CONCATENATE(bd_adtype,"_",bd_creativetype),tabela,2,FALSE)))</f>
        <v>#N/A</v>
      </c>
      <c r="F2047" s="7">
        <f t="shared" si="361"/>
        <v>0</v>
      </c>
      <c r="G2047" s="7">
        <f t="shared" si="362"/>
        <v>0</v>
      </c>
      <c r="H2047" s="7">
        <f t="shared" si="363"/>
        <v>0</v>
      </c>
      <c r="I2047" s="7">
        <f t="shared" si="364"/>
        <v>0</v>
      </c>
      <c r="J2047" s="7">
        <f t="shared" si="365"/>
        <v>0</v>
      </c>
      <c r="K2047" s="8" t="e">
        <f t="shared" si="366"/>
        <v>#N/A</v>
      </c>
      <c r="L2047" s="7" t="e">
        <f t="shared" si="367"/>
        <v>#N/A</v>
      </c>
      <c r="M2047" s="8" t="e">
        <f t="shared" si="368"/>
        <v>#N/A</v>
      </c>
      <c r="N2047" s="8" t="e">
        <f t="shared" si="369"/>
        <v>#N/A</v>
      </c>
    </row>
    <row r="2048" spans="1:14" ht="15.75" customHeight="1" x14ac:dyDescent="0.35">
      <c r="A2048" s="7">
        <f t="shared" si="357"/>
        <v>0</v>
      </c>
      <c r="B2048" s="7">
        <f t="shared" si="358"/>
        <v>0</v>
      </c>
      <c r="C2048" s="7">
        <f t="shared" si="359"/>
        <v>0</v>
      </c>
      <c r="D2048" s="7">
        <f t="shared" si="360"/>
        <v>0</v>
      </c>
      <c r="E2048" s="7" t="e">
        <f>IF('Report DCM'!$H2048="In-Stream Video","Rich Media display banner",IF('Report DCM'!$I2048&gt;'Report DCM'!$J2048,"Standard",VLOOKUP(CONCATENATE(bd_adtype,"_",bd_creativetype),tabela,2,FALSE)))</f>
        <v>#N/A</v>
      </c>
      <c r="F2048" s="7">
        <f t="shared" si="361"/>
        <v>0</v>
      </c>
      <c r="G2048" s="7">
        <f t="shared" si="362"/>
        <v>0</v>
      </c>
      <c r="H2048" s="7">
        <f t="shared" si="363"/>
        <v>0</v>
      </c>
      <c r="I2048" s="7">
        <f t="shared" si="364"/>
        <v>0</v>
      </c>
      <c r="J2048" s="7">
        <f t="shared" si="365"/>
        <v>0</v>
      </c>
      <c r="K2048" s="8" t="e">
        <f t="shared" si="366"/>
        <v>#N/A</v>
      </c>
      <c r="L2048" s="7" t="e">
        <f t="shared" si="367"/>
        <v>#N/A</v>
      </c>
      <c r="M2048" s="8" t="e">
        <f t="shared" si="368"/>
        <v>#N/A</v>
      </c>
      <c r="N2048" s="8" t="e">
        <f t="shared" si="369"/>
        <v>#N/A</v>
      </c>
    </row>
    <row r="2049" spans="1:14" ht="15.75" customHeight="1" x14ac:dyDescent="0.35">
      <c r="A2049" s="7">
        <f t="shared" si="357"/>
        <v>0</v>
      </c>
      <c r="B2049" s="7">
        <f t="shared" si="358"/>
        <v>0</v>
      </c>
      <c r="C2049" s="7">
        <f t="shared" si="359"/>
        <v>0</v>
      </c>
      <c r="D2049" s="7">
        <f t="shared" si="360"/>
        <v>0</v>
      </c>
      <c r="E2049" s="7" t="e">
        <f>IF('Report DCM'!$H2049="In-Stream Video","Rich Media display banner",IF('Report DCM'!$I2049&gt;'Report DCM'!$J2049,"Standard",VLOOKUP(CONCATENATE(bd_adtype,"_",bd_creativetype),tabela,2,FALSE)))</f>
        <v>#N/A</v>
      </c>
      <c r="F2049" s="7">
        <f t="shared" si="361"/>
        <v>0</v>
      </c>
      <c r="G2049" s="7">
        <f t="shared" si="362"/>
        <v>0</v>
      </c>
      <c r="H2049" s="7">
        <f t="shared" si="363"/>
        <v>0</v>
      </c>
      <c r="I2049" s="7">
        <f t="shared" si="364"/>
        <v>0</v>
      </c>
      <c r="J2049" s="7">
        <f t="shared" si="365"/>
        <v>0</v>
      </c>
      <c r="K2049" s="8" t="e">
        <f t="shared" si="366"/>
        <v>#N/A</v>
      </c>
      <c r="L2049" s="7" t="e">
        <f t="shared" si="367"/>
        <v>#N/A</v>
      </c>
      <c r="M2049" s="8" t="e">
        <f t="shared" si="368"/>
        <v>#N/A</v>
      </c>
      <c r="N2049" s="8" t="e">
        <f t="shared" si="369"/>
        <v>#N/A</v>
      </c>
    </row>
    <row r="2050" spans="1:14" ht="15.75" customHeight="1" x14ac:dyDescent="0.35">
      <c r="A2050" s="7">
        <f t="shared" ref="A2050:A2113" si="370">bd_campaign</f>
        <v>0</v>
      </c>
      <c r="B2050" s="7">
        <f t="shared" ref="B2050:B2113" si="371">bd_site</f>
        <v>0</v>
      </c>
      <c r="C2050" s="7">
        <f t="shared" ref="C2050:C2113" si="372">bd_placement</f>
        <v>0</v>
      </c>
      <c r="D2050" s="7">
        <f t="shared" ref="D2050:D2113" si="373">bd_placementID</f>
        <v>0</v>
      </c>
      <c r="E2050" s="7" t="e">
        <f>IF('Report DCM'!$H2050="In-Stream Video","Rich Media display banner",IF('Report DCM'!$I2050&gt;'Report DCM'!$J2050,"Standard",VLOOKUP(CONCATENATE(bd_adtype,"_",bd_creativetype),tabela,2,FALSE)))</f>
        <v>#N/A</v>
      </c>
      <c r="F2050" s="7">
        <f t="shared" ref="F2050:F2113" si="374">bd_ad</f>
        <v>0</v>
      </c>
      <c r="G2050" s="7">
        <f t="shared" ref="G2050:G2113" si="375">bd_adid</f>
        <v>0</v>
      </c>
      <c r="H2050" s="7">
        <f t="shared" ref="H2050:H2113" si="376">bd_creativetype</f>
        <v>0</v>
      </c>
      <c r="I2050" s="7">
        <f t="shared" ref="I2050:I2113" si="377">bd_impression</f>
        <v>0</v>
      </c>
      <c r="J2050" s="7">
        <f t="shared" ref="J2050:J2113" si="378">bd_clicks</f>
        <v>0</v>
      </c>
      <c r="K2050" s="8" t="e">
        <f t="shared" ref="K2050:K2113" si="379">VLOOKUP(E2050,tabela,2,FALSE)</f>
        <v>#N/A</v>
      </c>
      <c r="L2050" s="7" t="e">
        <f t="shared" ref="L2050:L2113" si="380">VLOOKUP(E2050,tabela,3,FALSE)</f>
        <v>#N/A</v>
      </c>
      <c r="M2050" s="8" t="e">
        <f t="shared" si="368"/>
        <v>#N/A</v>
      </c>
      <c r="N2050" s="8" t="e">
        <f t="shared" si="369"/>
        <v>#N/A</v>
      </c>
    </row>
    <row r="2051" spans="1:14" ht="15.75" customHeight="1" x14ac:dyDescent="0.35">
      <c r="A2051" s="7">
        <f t="shared" si="370"/>
        <v>0</v>
      </c>
      <c r="B2051" s="7">
        <f t="shared" si="371"/>
        <v>0</v>
      </c>
      <c r="C2051" s="7">
        <f t="shared" si="372"/>
        <v>0</v>
      </c>
      <c r="D2051" s="7">
        <f t="shared" si="373"/>
        <v>0</v>
      </c>
      <c r="E2051" s="7" t="e">
        <f>IF('Report DCM'!$H2051="In-Stream Video","Rich Media display banner",IF('Report DCM'!$I2051&gt;'Report DCM'!$J2051,"Standard",VLOOKUP(CONCATENATE(bd_adtype,"_",bd_creativetype),tabela,2,FALSE)))</f>
        <v>#N/A</v>
      </c>
      <c r="F2051" s="7">
        <f t="shared" si="374"/>
        <v>0</v>
      </c>
      <c r="G2051" s="7">
        <f t="shared" si="375"/>
        <v>0</v>
      </c>
      <c r="H2051" s="7">
        <f t="shared" si="376"/>
        <v>0</v>
      </c>
      <c r="I2051" s="7">
        <f t="shared" si="377"/>
        <v>0</v>
      </c>
      <c r="J2051" s="7">
        <f t="shared" si="378"/>
        <v>0</v>
      </c>
      <c r="K2051" s="8" t="e">
        <f t="shared" si="379"/>
        <v>#N/A</v>
      </c>
      <c r="L2051" s="7" t="e">
        <f t="shared" si="380"/>
        <v>#N/A</v>
      </c>
      <c r="M2051" s="8" t="e">
        <f t="shared" si="368"/>
        <v>#N/A</v>
      </c>
      <c r="N2051" s="8" t="e">
        <f t="shared" si="369"/>
        <v>#N/A</v>
      </c>
    </row>
    <row r="2052" spans="1:14" ht="15.75" customHeight="1" x14ac:dyDescent="0.35">
      <c r="A2052" s="7">
        <f t="shared" si="370"/>
        <v>0</v>
      </c>
      <c r="B2052" s="7">
        <f t="shared" si="371"/>
        <v>0</v>
      </c>
      <c r="C2052" s="7">
        <f t="shared" si="372"/>
        <v>0</v>
      </c>
      <c r="D2052" s="7">
        <f t="shared" si="373"/>
        <v>0</v>
      </c>
      <c r="E2052" s="7" t="e">
        <f>IF('Report DCM'!$H2052="In-Stream Video","Rich Media display banner",IF('Report DCM'!$I2052&gt;'Report DCM'!$J2052,"Standard",VLOOKUP(CONCATENATE(bd_adtype,"_",bd_creativetype),tabela,2,FALSE)))</f>
        <v>#N/A</v>
      </c>
      <c r="F2052" s="7">
        <f t="shared" si="374"/>
        <v>0</v>
      </c>
      <c r="G2052" s="7">
        <f t="shared" si="375"/>
        <v>0</v>
      </c>
      <c r="H2052" s="7">
        <f t="shared" si="376"/>
        <v>0</v>
      </c>
      <c r="I2052" s="7">
        <f t="shared" si="377"/>
        <v>0</v>
      </c>
      <c r="J2052" s="7">
        <f t="shared" si="378"/>
        <v>0</v>
      </c>
      <c r="K2052" s="8" t="e">
        <f t="shared" si="379"/>
        <v>#N/A</v>
      </c>
      <c r="L2052" s="7" t="e">
        <f t="shared" si="380"/>
        <v>#N/A</v>
      </c>
      <c r="M2052" s="8" t="e">
        <f t="shared" si="368"/>
        <v>#N/A</v>
      </c>
      <c r="N2052" s="8" t="e">
        <f t="shared" si="369"/>
        <v>#N/A</v>
      </c>
    </row>
    <row r="2053" spans="1:14" ht="15.75" customHeight="1" x14ac:dyDescent="0.35">
      <c r="A2053" s="7">
        <f t="shared" si="370"/>
        <v>0</v>
      </c>
      <c r="B2053" s="7">
        <f t="shared" si="371"/>
        <v>0</v>
      </c>
      <c r="C2053" s="7">
        <f t="shared" si="372"/>
        <v>0</v>
      </c>
      <c r="D2053" s="7">
        <f t="shared" si="373"/>
        <v>0</v>
      </c>
      <c r="E2053" s="7" t="e">
        <f>IF('Report DCM'!$H2053="In-Stream Video","Rich Media display banner",IF('Report DCM'!$I2053&gt;'Report DCM'!$J2053,"Standard",VLOOKUP(CONCATENATE(bd_adtype,"_",bd_creativetype),tabela,2,FALSE)))</f>
        <v>#N/A</v>
      </c>
      <c r="F2053" s="7">
        <f t="shared" si="374"/>
        <v>0</v>
      </c>
      <c r="G2053" s="7">
        <f t="shared" si="375"/>
        <v>0</v>
      </c>
      <c r="H2053" s="7">
        <f t="shared" si="376"/>
        <v>0</v>
      </c>
      <c r="I2053" s="7">
        <f t="shared" si="377"/>
        <v>0</v>
      </c>
      <c r="J2053" s="7">
        <f t="shared" si="378"/>
        <v>0</v>
      </c>
      <c r="K2053" s="8" t="e">
        <f t="shared" si="379"/>
        <v>#N/A</v>
      </c>
      <c r="L2053" s="7" t="e">
        <f t="shared" si="380"/>
        <v>#N/A</v>
      </c>
      <c r="M2053" s="8" t="e">
        <f t="shared" si="368"/>
        <v>#N/A</v>
      </c>
      <c r="N2053" s="8" t="e">
        <f t="shared" si="369"/>
        <v>#N/A</v>
      </c>
    </row>
    <row r="2054" spans="1:14" ht="15.75" customHeight="1" x14ac:dyDescent="0.35">
      <c r="A2054" s="7">
        <f t="shared" si="370"/>
        <v>0</v>
      </c>
      <c r="B2054" s="7">
        <f t="shared" si="371"/>
        <v>0</v>
      </c>
      <c r="C2054" s="7">
        <f t="shared" si="372"/>
        <v>0</v>
      </c>
      <c r="D2054" s="7">
        <f t="shared" si="373"/>
        <v>0</v>
      </c>
      <c r="E2054" s="7" t="e">
        <f>IF('Report DCM'!$H2054="In-Stream Video","Rich Media display banner",IF('Report DCM'!$I2054&gt;'Report DCM'!$J2054,"Standard",VLOOKUP(CONCATENATE(bd_adtype,"_",bd_creativetype),tabela,2,FALSE)))</f>
        <v>#N/A</v>
      </c>
      <c r="F2054" s="7">
        <f t="shared" si="374"/>
        <v>0</v>
      </c>
      <c r="G2054" s="7">
        <f t="shared" si="375"/>
        <v>0</v>
      </c>
      <c r="H2054" s="7">
        <f t="shared" si="376"/>
        <v>0</v>
      </c>
      <c r="I2054" s="7">
        <f t="shared" si="377"/>
        <v>0</v>
      </c>
      <c r="J2054" s="7">
        <f t="shared" si="378"/>
        <v>0</v>
      </c>
      <c r="K2054" s="8" t="e">
        <f t="shared" si="379"/>
        <v>#N/A</v>
      </c>
      <c r="L2054" s="7" t="e">
        <f t="shared" si="380"/>
        <v>#N/A</v>
      </c>
      <c r="M2054" s="8" t="e">
        <f t="shared" si="368"/>
        <v>#N/A</v>
      </c>
      <c r="N2054" s="8" t="e">
        <f t="shared" si="369"/>
        <v>#N/A</v>
      </c>
    </row>
    <row r="2055" spans="1:14" ht="15.75" customHeight="1" x14ac:dyDescent="0.35">
      <c r="A2055" s="7">
        <f t="shared" si="370"/>
        <v>0</v>
      </c>
      <c r="B2055" s="7">
        <f t="shared" si="371"/>
        <v>0</v>
      </c>
      <c r="C2055" s="7">
        <f t="shared" si="372"/>
        <v>0</v>
      </c>
      <c r="D2055" s="7">
        <f t="shared" si="373"/>
        <v>0</v>
      </c>
      <c r="E2055" s="7" t="e">
        <f>IF('Report DCM'!$H2055="In-Stream Video","Rich Media display banner",IF('Report DCM'!$I2055&gt;'Report DCM'!$J2055,"Standard",VLOOKUP(CONCATENATE(bd_adtype,"_",bd_creativetype),tabela,2,FALSE)))</f>
        <v>#N/A</v>
      </c>
      <c r="F2055" s="7">
        <f t="shared" si="374"/>
        <v>0</v>
      </c>
      <c r="G2055" s="7">
        <f t="shared" si="375"/>
        <v>0</v>
      </c>
      <c r="H2055" s="7">
        <f t="shared" si="376"/>
        <v>0</v>
      </c>
      <c r="I2055" s="7">
        <f t="shared" si="377"/>
        <v>0</v>
      </c>
      <c r="J2055" s="7">
        <f t="shared" si="378"/>
        <v>0</v>
      </c>
      <c r="K2055" s="8" t="e">
        <f t="shared" si="379"/>
        <v>#N/A</v>
      </c>
      <c r="L2055" s="7" t="e">
        <f t="shared" si="380"/>
        <v>#N/A</v>
      </c>
      <c r="M2055" s="8" t="e">
        <f t="shared" si="368"/>
        <v>#N/A</v>
      </c>
      <c r="N2055" s="8" t="e">
        <f t="shared" si="369"/>
        <v>#N/A</v>
      </c>
    </row>
    <row r="2056" spans="1:14" ht="15.75" customHeight="1" x14ac:dyDescent="0.35">
      <c r="A2056" s="7">
        <f t="shared" si="370"/>
        <v>0</v>
      </c>
      <c r="B2056" s="7">
        <f t="shared" si="371"/>
        <v>0</v>
      </c>
      <c r="C2056" s="7">
        <f t="shared" si="372"/>
        <v>0</v>
      </c>
      <c r="D2056" s="7">
        <f t="shared" si="373"/>
        <v>0</v>
      </c>
      <c r="E2056" s="7" t="e">
        <f>IF('Report DCM'!$H2056="In-Stream Video","Rich Media display banner",IF('Report DCM'!$I2056&gt;'Report DCM'!$J2056,"Standard",VLOOKUP(CONCATENATE(bd_adtype,"_",bd_creativetype),tabela,2,FALSE)))</f>
        <v>#N/A</v>
      </c>
      <c r="F2056" s="7">
        <f t="shared" si="374"/>
        <v>0</v>
      </c>
      <c r="G2056" s="7">
        <f t="shared" si="375"/>
        <v>0</v>
      </c>
      <c r="H2056" s="7">
        <f t="shared" si="376"/>
        <v>0</v>
      </c>
      <c r="I2056" s="7">
        <f t="shared" si="377"/>
        <v>0</v>
      </c>
      <c r="J2056" s="7">
        <f t="shared" si="378"/>
        <v>0</v>
      </c>
      <c r="K2056" s="8" t="e">
        <f t="shared" si="379"/>
        <v>#N/A</v>
      </c>
      <c r="L2056" s="7" t="e">
        <f t="shared" si="380"/>
        <v>#N/A</v>
      </c>
      <c r="M2056" s="8" t="e">
        <f t="shared" si="368"/>
        <v>#N/A</v>
      </c>
      <c r="N2056" s="8" t="e">
        <f t="shared" si="369"/>
        <v>#N/A</v>
      </c>
    </row>
    <row r="2057" spans="1:14" ht="15.75" customHeight="1" x14ac:dyDescent="0.35">
      <c r="A2057" s="7">
        <f t="shared" si="370"/>
        <v>0</v>
      </c>
      <c r="B2057" s="7">
        <f t="shared" si="371"/>
        <v>0</v>
      </c>
      <c r="C2057" s="7">
        <f t="shared" si="372"/>
        <v>0</v>
      </c>
      <c r="D2057" s="7">
        <f t="shared" si="373"/>
        <v>0</v>
      </c>
      <c r="E2057" s="7" t="e">
        <f>IF('Report DCM'!$H2057="In-Stream Video","Rich Media display banner",IF('Report DCM'!$I2057&gt;'Report DCM'!$J2057,"Standard",VLOOKUP(CONCATENATE(bd_adtype,"_",bd_creativetype),tabela,2,FALSE)))</f>
        <v>#N/A</v>
      </c>
      <c r="F2057" s="7">
        <f t="shared" si="374"/>
        <v>0</v>
      </c>
      <c r="G2057" s="7">
        <f t="shared" si="375"/>
        <v>0</v>
      </c>
      <c r="H2057" s="7">
        <f t="shared" si="376"/>
        <v>0</v>
      </c>
      <c r="I2057" s="7">
        <f t="shared" si="377"/>
        <v>0</v>
      </c>
      <c r="J2057" s="7">
        <f t="shared" si="378"/>
        <v>0</v>
      </c>
      <c r="K2057" s="8" t="e">
        <f t="shared" si="379"/>
        <v>#N/A</v>
      </c>
      <c r="L2057" s="7" t="e">
        <f t="shared" si="380"/>
        <v>#N/A</v>
      </c>
      <c r="M2057" s="8" t="e">
        <f t="shared" si="368"/>
        <v>#N/A</v>
      </c>
      <c r="N2057" s="8" t="e">
        <f t="shared" si="369"/>
        <v>#N/A</v>
      </c>
    </row>
    <row r="2058" spans="1:14" ht="15.75" customHeight="1" x14ac:dyDescent="0.35">
      <c r="A2058" s="7">
        <f t="shared" si="370"/>
        <v>0</v>
      </c>
      <c r="B2058" s="7">
        <f t="shared" si="371"/>
        <v>0</v>
      </c>
      <c r="C2058" s="7">
        <f t="shared" si="372"/>
        <v>0</v>
      </c>
      <c r="D2058" s="7">
        <f t="shared" si="373"/>
        <v>0</v>
      </c>
      <c r="E2058" s="7" t="e">
        <f>IF('Report DCM'!$H2058="In-Stream Video","Rich Media display banner",IF('Report DCM'!$I2058&gt;'Report DCM'!$J2058,"Standard",VLOOKUP(CONCATENATE(bd_adtype,"_",bd_creativetype),tabela,2,FALSE)))</f>
        <v>#N/A</v>
      </c>
      <c r="F2058" s="7">
        <f t="shared" si="374"/>
        <v>0</v>
      </c>
      <c r="G2058" s="7">
        <f t="shared" si="375"/>
        <v>0</v>
      </c>
      <c r="H2058" s="7">
        <f t="shared" si="376"/>
        <v>0</v>
      </c>
      <c r="I2058" s="7">
        <f t="shared" si="377"/>
        <v>0</v>
      </c>
      <c r="J2058" s="7">
        <f t="shared" si="378"/>
        <v>0</v>
      </c>
      <c r="K2058" s="8" t="e">
        <f t="shared" si="379"/>
        <v>#N/A</v>
      </c>
      <c r="L2058" s="7" t="e">
        <f t="shared" si="380"/>
        <v>#N/A</v>
      </c>
      <c r="M2058" s="8" t="e">
        <f t="shared" si="368"/>
        <v>#N/A</v>
      </c>
      <c r="N2058" s="8" t="e">
        <f t="shared" si="369"/>
        <v>#N/A</v>
      </c>
    </row>
    <row r="2059" spans="1:14" ht="15.75" customHeight="1" x14ac:dyDescent="0.35">
      <c r="A2059" s="7">
        <f t="shared" si="370"/>
        <v>0</v>
      </c>
      <c r="B2059" s="7">
        <f t="shared" si="371"/>
        <v>0</v>
      </c>
      <c r="C2059" s="7">
        <f t="shared" si="372"/>
        <v>0</v>
      </c>
      <c r="D2059" s="7">
        <f t="shared" si="373"/>
        <v>0</v>
      </c>
      <c r="E2059" s="7" t="e">
        <f>IF('Report DCM'!$H2059="In-Stream Video","Rich Media display banner",IF('Report DCM'!$I2059&gt;'Report DCM'!$J2059,"Standard",VLOOKUP(CONCATENATE(bd_adtype,"_",bd_creativetype),tabela,2,FALSE)))</f>
        <v>#N/A</v>
      </c>
      <c r="F2059" s="7">
        <f t="shared" si="374"/>
        <v>0</v>
      </c>
      <c r="G2059" s="7">
        <f t="shared" si="375"/>
        <v>0</v>
      </c>
      <c r="H2059" s="7">
        <f t="shared" si="376"/>
        <v>0</v>
      </c>
      <c r="I2059" s="7">
        <f t="shared" si="377"/>
        <v>0</v>
      </c>
      <c r="J2059" s="7">
        <f t="shared" si="378"/>
        <v>0</v>
      </c>
      <c r="K2059" s="8" t="e">
        <f t="shared" si="379"/>
        <v>#N/A</v>
      </c>
      <c r="L2059" s="7" t="e">
        <f t="shared" si="380"/>
        <v>#N/A</v>
      </c>
      <c r="M2059" s="8" t="e">
        <f t="shared" si="368"/>
        <v>#N/A</v>
      </c>
      <c r="N2059" s="8" t="e">
        <f t="shared" si="369"/>
        <v>#N/A</v>
      </c>
    </row>
    <row r="2060" spans="1:14" ht="15.75" customHeight="1" x14ac:dyDescent="0.35">
      <c r="A2060" s="7">
        <f t="shared" si="370"/>
        <v>0</v>
      </c>
      <c r="B2060" s="7">
        <f t="shared" si="371"/>
        <v>0</v>
      </c>
      <c r="C2060" s="7">
        <f t="shared" si="372"/>
        <v>0</v>
      </c>
      <c r="D2060" s="7">
        <f t="shared" si="373"/>
        <v>0</v>
      </c>
      <c r="E2060" s="7" t="e">
        <f>IF('Report DCM'!$H2060="In-Stream Video","Rich Media display banner",IF('Report DCM'!$I2060&gt;'Report DCM'!$J2060,"Standard",VLOOKUP(CONCATENATE(bd_adtype,"_",bd_creativetype),tabela,2,FALSE)))</f>
        <v>#N/A</v>
      </c>
      <c r="F2060" s="7">
        <f t="shared" si="374"/>
        <v>0</v>
      </c>
      <c r="G2060" s="7">
        <f t="shared" si="375"/>
        <v>0</v>
      </c>
      <c r="H2060" s="7">
        <f t="shared" si="376"/>
        <v>0</v>
      </c>
      <c r="I2060" s="7">
        <f t="shared" si="377"/>
        <v>0</v>
      </c>
      <c r="J2060" s="7">
        <f t="shared" si="378"/>
        <v>0</v>
      </c>
      <c r="K2060" s="8" t="e">
        <f t="shared" si="379"/>
        <v>#N/A</v>
      </c>
      <c r="L2060" s="7" t="e">
        <f t="shared" si="380"/>
        <v>#N/A</v>
      </c>
      <c r="M2060" s="8" t="e">
        <f t="shared" si="368"/>
        <v>#N/A</v>
      </c>
      <c r="N2060" s="8" t="e">
        <f t="shared" si="369"/>
        <v>#N/A</v>
      </c>
    </row>
    <row r="2061" spans="1:14" ht="15.75" customHeight="1" x14ac:dyDescent="0.35">
      <c r="A2061" s="7">
        <f t="shared" si="370"/>
        <v>0</v>
      </c>
      <c r="B2061" s="7">
        <f t="shared" si="371"/>
        <v>0</v>
      </c>
      <c r="C2061" s="7">
        <f t="shared" si="372"/>
        <v>0</v>
      </c>
      <c r="D2061" s="7">
        <f t="shared" si="373"/>
        <v>0</v>
      </c>
      <c r="E2061" s="7" t="e">
        <f>IF('Report DCM'!$H2061="In-Stream Video","Rich Media display banner",IF('Report DCM'!$I2061&gt;'Report DCM'!$J2061,"Standard",VLOOKUP(CONCATENATE(bd_adtype,"_",bd_creativetype),tabela,2,FALSE)))</f>
        <v>#N/A</v>
      </c>
      <c r="F2061" s="7">
        <f t="shared" si="374"/>
        <v>0</v>
      </c>
      <c r="G2061" s="7">
        <f t="shared" si="375"/>
        <v>0</v>
      </c>
      <c r="H2061" s="7">
        <f t="shared" si="376"/>
        <v>0</v>
      </c>
      <c r="I2061" s="7">
        <f t="shared" si="377"/>
        <v>0</v>
      </c>
      <c r="J2061" s="7">
        <f t="shared" si="378"/>
        <v>0</v>
      </c>
      <c r="K2061" s="8" t="e">
        <f t="shared" si="379"/>
        <v>#N/A</v>
      </c>
      <c r="L2061" s="7" t="e">
        <f t="shared" si="380"/>
        <v>#N/A</v>
      </c>
      <c r="M2061" s="8" t="e">
        <f t="shared" si="368"/>
        <v>#N/A</v>
      </c>
      <c r="N2061" s="8" t="e">
        <f t="shared" si="369"/>
        <v>#N/A</v>
      </c>
    </row>
    <row r="2062" spans="1:14" ht="15.75" customHeight="1" x14ac:dyDescent="0.35">
      <c r="A2062" s="7">
        <f t="shared" si="370"/>
        <v>0</v>
      </c>
      <c r="B2062" s="7">
        <f t="shared" si="371"/>
        <v>0</v>
      </c>
      <c r="C2062" s="7">
        <f t="shared" si="372"/>
        <v>0</v>
      </c>
      <c r="D2062" s="7">
        <f t="shared" si="373"/>
        <v>0</v>
      </c>
      <c r="E2062" s="7" t="e">
        <f>IF('Report DCM'!$H2062="In-Stream Video","Rich Media display banner",IF('Report DCM'!$I2062&gt;'Report DCM'!$J2062,"Standard",VLOOKUP(CONCATENATE(bd_adtype,"_",bd_creativetype),tabela,2,FALSE)))</f>
        <v>#N/A</v>
      </c>
      <c r="F2062" s="7">
        <f t="shared" si="374"/>
        <v>0</v>
      </c>
      <c r="G2062" s="7">
        <f t="shared" si="375"/>
        <v>0</v>
      </c>
      <c r="H2062" s="7">
        <f t="shared" si="376"/>
        <v>0</v>
      </c>
      <c r="I2062" s="7">
        <f t="shared" si="377"/>
        <v>0</v>
      </c>
      <c r="J2062" s="7">
        <f t="shared" si="378"/>
        <v>0</v>
      </c>
      <c r="K2062" s="8" t="e">
        <f t="shared" si="379"/>
        <v>#N/A</v>
      </c>
      <c r="L2062" s="7" t="e">
        <f t="shared" si="380"/>
        <v>#N/A</v>
      </c>
      <c r="M2062" s="8" t="e">
        <f t="shared" si="368"/>
        <v>#N/A</v>
      </c>
      <c r="N2062" s="8" t="e">
        <f t="shared" si="369"/>
        <v>#N/A</v>
      </c>
    </row>
    <row r="2063" spans="1:14" ht="15.75" customHeight="1" x14ac:dyDescent="0.35">
      <c r="A2063" s="7">
        <f t="shared" si="370"/>
        <v>0</v>
      </c>
      <c r="B2063" s="7">
        <f t="shared" si="371"/>
        <v>0</v>
      </c>
      <c r="C2063" s="7">
        <f t="shared" si="372"/>
        <v>0</v>
      </c>
      <c r="D2063" s="7">
        <f t="shared" si="373"/>
        <v>0</v>
      </c>
      <c r="E2063" s="7" t="e">
        <f>IF('Report DCM'!$H2063="In-Stream Video","Rich Media display banner",IF('Report DCM'!$I2063&gt;'Report DCM'!$J2063,"Standard",VLOOKUP(CONCATENATE(bd_adtype,"_",bd_creativetype),tabela,2,FALSE)))</f>
        <v>#N/A</v>
      </c>
      <c r="F2063" s="7">
        <f t="shared" si="374"/>
        <v>0</v>
      </c>
      <c r="G2063" s="7">
        <f t="shared" si="375"/>
        <v>0</v>
      </c>
      <c r="H2063" s="7">
        <f t="shared" si="376"/>
        <v>0</v>
      </c>
      <c r="I2063" s="7">
        <f t="shared" si="377"/>
        <v>0</v>
      </c>
      <c r="J2063" s="7">
        <f t="shared" si="378"/>
        <v>0</v>
      </c>
      <c r="K2063" s="8" t="e">
        <f t="shared" si="379"/>
        <v>#N/A</v>
      </c>
      <c r="L2063" s="7" t="e">
        <f t="shared" si="380"/>
        <v>#N/A</v>
      </c>
      <c r="M2063" s="8" t="e">
        <f t="shared" si="368"/>
        <v>#N/A</v>
      </c>
      <c r="N2063" s="8" t="e">
        <f t="shared" si="369"/>
        <v>#N/A</v>
      </c>
    </row>
    <row r="2064" spans="1:14" ht="15.75" customHeight="1" x14ac:dyDescent="0.35">
      <c r="A2064" s="7">
        <f t="shared" si="370"/>
        <v>0</v>
      </c>
      <c r="B2064" s="7">
        <f t="shared" si="371"/>
        <v>0</v>
      </c>
      <c r="C2064" s="7">
        <f t="shared" si="372"/>
        <v>0</v>
      </c>
      <c r="D2064" s="7">
        <f t="shared" si="373"/>
        <v>0</v>
      </c>
      <c r="E2064" s="7" t="e">
        <f>IF('Report DCM'!$H2064="In-Stream Video","Rich Media display banner",IF('Report DCM'!$I2064&gt;'Report DCM'!$J2064,"Standard",VLOOKUP(CONCATENATE(bd_adtype,"_",bd_creativetype),tabela,2,FALSE)))</f>
        <v>#N/A</v>
      </c>
      <c r="F2064" s="7">
        <f t="shared" si="374"/>
        <v>0</v>
      </c>
      <c r="G2064" s="7">
        <f t="shared" si="375"/>
        <v>0</v>
      </c>
      <c r="H2064" s="7">
        <f t="shared" si="376"/>
        <v>0</v>
      </c>
      <c r="I2064" s="7">
        <f t="shared" si="377"/>
        <v>0</v>
      </c>
      <c r="J2064" s="7">
        <f t="shared" si="378"/>
        <v>0</v>
      </c>
      <c r="K2064" s="8" t="e">
        <f t="shared" si="379"/>
        <v>#N/A</v>
      </c>
      <c r="L2064" s="7" t="e">
        <f t="shared" si="380"/>
        <v>#N/A</v>
      </c>
      <c r="M2064" s="8" t="e">
        <f t="shared" si="368"/>
        <v>#N/A</v>
      </c>
      <c r="N2064" s="8" t="e">
        <f t="shared" si="369"/>
        <v>#N/A</v>
      </c>
    </row>
    <row r="2065" spans="1:14" ht="15.75" customHeight="1" x14ac:dyDescent="0.35">
      <c r="A2065" s="7">
        <f t="shared" si="370"/>
        <v>0</v>
      </c>
      <c r="B2065" s="7">
        <f t="shared" si="371"/>
        <v>0</v>
      </c>
      <c r="C2065" s="7">
        <f t="shared" si="372"/>
        <v>0</v>
      </c>
      <c r="D2065" s="7">
        <f t="shared" si="373"/>
        <v>0</v>
      </c>
      <c r="E2065" s="7" t="e">
        <f>IF('Report DCM'!$H2065="In-Stream Video","Rich Media display banner",IF('Report DCM'!$I2065&gt;'Report DCM'!$J2065,"Standard",VLOOKUP(CONCATENATE(bd_adtype,"_",bd_creativetype),tabela,2,FALSE)))</f>
        <v>#N/A</v>
      </c>
      <c r="F2065" s="7">
        <f t="shared" si="374"/>
        <v>0</v>
      </c>
      <c r="G2065" s="7">
        <f t="shared" si="375"/>
        <v>0</v>
      </c>
      <c r="H2065" s="7">
        <f t="shared" si="376"/>
        <v>0</v>
      </c>
      <c r="I2065" s="7">
        <f t="shared" si="377"/>
        <v>0</v>
      </c>
      <c r="J2065" s="7">
        <f t="shared" si="378"/>
        <v>0</v>
      </c>
      <c r="K2065" s="8" t="e">
        <f t="shared" si="379"/>
        <v>#N/A</v>
      </c>
      <c r="L2065" s="7" t="e">
        <f t="shared" si="380"/>
        <v>#N/A</v>
      </c>
      <c r="M2065" s="8" t="e">
        <f t="shared" si="368"/>
        <v>#N/A</v>
      </c>
      <c r="N2065" s="8" t="e">
        <f t="shared" si="369"/>
        <v>#N/A</v>
      </c>
    </row>
    <row r="2066" spans="1:14" ht="15.75" customHeight="1" x14ac:dyDescent="0.35">
      <c r="A2066" s="7">
        <f t="shared" si="370"/>
        <v>0</v>
      </c>
      <c r="B2066" s="7">
        <f t="shared" si="371"/>
        <v>0</v>
      </c>
      <c r="C2066" s="7">
        <f t="shared" si="372"/>
        <v>0</v>
      </c>
      <c r="D2066" s="7">
        <f t="shared" si="373"/>
        <v>0</v>
      </c>
      <c r="E2066" s="7" t="e">
        <f>IF('Report DCM'!$H2066="In-Stream Video","Rich Media display banner",IF('Report DCM'!$I2066&gt;'Report DCM'!$J2066,"Standard",VLOOKUP(CONCATENATE(bd_adtype,"_",bd_creativetype),tabela,2,FALSE)))</f>
        <v>#N/A</v>
      </c>
      <c r="F2066" s="7">
        <f t="shared" si="374"/>
        <v>0</v>
      </c>
      <c r="G2066" s="7">
        <f t="shared" si="375"/>
        <v>0</v>
      </c>
      <c r="H2066" s="7">
        <f t="shared" si="376"/>
        <v>0</v>
      </c>
      <c r="I2066" s="7">
        <f t="shared" si="377"/>
        <v>0</v>
      </c>
      <c r="J2066" s="7">
        <f t="shared" si="378"/>
        <v>0</v>
      </c>
      <c r="K2066" s="8" t="e">
        <f t="shared" si="379"/>
        <v>#N/A</v>
      </c>
      <c r="L2066" s="7" t="e">
        <f t="shared" si="380"/>
        <v>#N/A</v>
      </c>
      <c r="M2066" s="8" t="e">
        <f t="shared" si="368"/>
        <v>#N/A</v>
      </c>
      <c r="N2066" s="8" t="e">
        <f t="shared" si="369"/>
        <v>#N/A</v>
      </c>
    </row>
    <row r="2067" spans="1:14" ht="15.75" customHeight="1" x14ac:dyDescent="0.35">
      <c r="A2067" s="7">
        <f t="shared" si="370"/>
        <v>0</v>
      </c>
      <c r="B2067" s="7">
        <f t="shared" si="371"/>
        <v>0</v>
      </c>
      <c r="C2067" s="7">
        <f t="shared" si="372"/>
        <v>0</v>
      </c>
      <c r="D2067" s="7">
        <f t="shared" si="373"/>
        <v>0</v>
      </c>
      <c r="E2067" s="7" t="e">
        <f>IF('Report DCM'!$H2067="In-Stream Video","Rich Media display banner",IF('Report DCM'!$I2067&gt;'Report DCM'!$J2067,"Standard",VLOOKUP(CONCATENATE(bd_adtype,"_",bd_creativetype),tabela,2,FALSE)))</f>
        <v>#N/A</v>
      </c>
      <c r="F2067" s="7">
        <f t="shared" si="374"/>
        <v>0</v>
      </c>
      <c r="G2067" s="7">
        <f t="shared" si="375"/>
        <v>0</v>
      </c>
      <c r="H2067" s="7">
        <f t="shared" si="376"/>
        <v>0</v>
      </c>
      <c r="I2067" s="7">
        <f t="shared" si="377"/>
        <v>0</v>
      </c>
      <c r="J2067" s="7">
        <f t="shared" si="378"/>
        <v>0</v>
      </c>
      <c r="K2067" s="8" t="e">
        <f t="shared" si="379"/>
        <v>#N/A</v>
      </c>
      <c r="L2067" s="7" t="e">
        <f t="shared" si="380"/>
        <v>#N/A</v>
      </c>
      <c r="M2067" s="8" t="e">
        <f t="shared" si="368"/>
        <v>#N/A</v>
      </c>
      <c r="N2067" s="8" t="e">
        <f t="shared" si="369"/>
        <v>#N/A</v>
      </c>
    </row>
    <row r="2068" spans="1:14" ht="15.75" customHeight="1" x14ac:dyDescent="0.35">
      <c r="A2068" s="7">
        <f t="shared" si="370"/>
        <v>0</v>
      </c>
      <c r="B2068" s="7">
        <f t="shared" si="371"/>
        <v>0</v>
      </c>
      <c r="C2068" s="7">
        <f t="shared" si="372"/>
        <v>0</v>
      </c>
      <c r="D2068" s="7">
        <f t="shared" si="373"/>
        <v>0</v>
      </c>
      <c r="E2068" s="7" t="e">
        <f>IF('Report DCM'!$H2068="In-Stream Video","Rich Media display banner",IF('Report DCM'!$I2068&gt;'Report DCM'!$J2068,"Standard",VLOOKUP(CONCATENATE(bd_adtype,"_",bd_creativetype),tabela,2,FALSE)))</f>
        <v>#N/A</v>
      </c>
      <c r="F2068" s="7">
        <f t="shared" si="374"/>
        <v>0</v>
      </c>
      <c r="G2068" s="7">
        <f t="shared" si="375"/>
        <v>0</v>
      </c>
      <c r="H2068" s="7">
        <f t="shared" si="376"/>
        <v>0</v>
      </c>
      <c r="I2068" s="7">
        <f t="shared" si="377"/>
        <v>0</v>
      </c>
      <c r="J2068" s="7">
        <f t="shared" si="378"/>
        <v>0</v>
      </c>
      <c r="K2068" s="8" t="e">
        <f t="shared" si="379"/>
        <v>#N/A</v>
      </c>
      <c r="L2068" s="7" t="e">
        <f t="shared" si="380"/>
        <v>#N/A</v>
      </c>
      <c r="M2068" s="8" t="e">
        <f t="shared" si="368"/>
        <v>#N/A</v>
      </c>
      <c r="N2068" s="8" t="e">
        <f t="shared" si="369"/>
        <v>#N/A</v>
      </c>
    </row>
    <row r="2069" spans="1:14" ht="15.75" customHeight="1" x14ac:dyDescent="0.35">
      <c r="A2069" s="7">
        <f t="shared" si="370"/>
        <v>0</v>
      </c>
      <c r="B2069" s="7">
        <f t="shared" si="371"/>
        <v>0</v>
      </c>
      <c r="C2069" s="7">
        <f t="shared" si="372"/>
        <v>0</v>
      </c>
      <c r="D2069" s="7">
        <f t="shared" si="373"/>
        <v>0</v>
      </c>
      <c r="E2069" s="7" t="e">
        <f>IF('Report DCM'!$H2069="In-Stream Video","Rich Media display banner",IF('Report DCM'!$I2069&gt;'Report DCM'!$J2069,"Standard",VLOOKUP(CONCATENATE(bd_adtype,"_",bd_creativetype),tabela,2,FALSE)))</f>
        <v>#N/A</v>
      </c>
      <c r="F2069" s="7">
        <f t="shared" si="374"/>
        <v>0</v>
      </c>
      <c r="G2069" s="7">
        <f t="shared" si="375"/>
        <v>0</v>
      </c>
      <c r="H2069" s="7">
        <f t="shared" si="376"/>
        <v>0</v>
      </c>
      <c r="I2069" s="7">
        <f t="shared" si="377"/>
        <v>0</v>
      </c>
      <c r="J2069" s="7">
        <f t="shared" si="378"/>
        <v>0</v>
      </c>
      <c r="K2069" s="8" t="e">
        <f t="shared" si="379"/>
        <v>#N/A</v>
      </c>
      <c r="L2069" s="7" t="e">
        <f t="shared" si="380"/>
        <v>#N/A</v>
      </c>
      <c r="M2069" s="8" t="e">
        <f t="shared" si="368"/>
        <v>#N/A</v>
      </c>
      <c r="N2069" s="8" t="e">
        <f t="shared" si="369"/>
        <v>#N/A</v>
      </c>
    </row>
    <row r="2070" spans="1:14" ht="15.75" customHeight="1" x14ac:dyDescent="0.35">
      <c r="A2070" s="7">
        <f t="shared" si="370"/>
        <v>0</v>
      </c>
      <c r="B2070" s="7">
        <f t="shared" si="371"/>
        <v>0</v>
      </c>
      <c r="C2070" s="7">
        <f t="shared" si="372"/>
        <v>0</v>
      </c>
      <c r="D2070" s="7">
        <f t="shared" si="373"/>
        <v>0</v>
      </c>
      <c r="E2070" s="7" t="e">
        <f>IF('Report DCM'!$H2070="In-Stream Video","Rich Media display banner",IF('Report DCM'!$I2070&gt;'Report DCM'!$J2070,"Standard",VLOOKUP(CONCATENATE(bd_adtype,"_",bd_creativetype),tabela,2,FALSE)))</f>
        <v>#N/A</v>
      </c>
      <c r="F2070" s="7">
        <f t="shared" si="374"/>
        <v>0</v>
      </c>
      <c r="G2070" s="7">
        <f t="shared" si="375"/>
        <v>0</v>
      </c>
      <c r="H2070" s="7">
        <f t="shared" si="376"/>
        <v>0</v>
      </c>
      <c r="I2070" s="7">
        <f t="shared" si="377"/>
        <v>0</v>
      </c>
      <c r="J2070" s="7">
        <f t="shared" si="378"/>
        <v>0</v>
      </c>
      <c r="K2070" s="8" t="e">
        <f t="shared" si="379"/>
        <v>#N/A</v>
      </c>
      <c r="L2070" s="7" t="e">
        <f t="shared" si="380"/>
        <v>#N/A</v>
      </c>
      <c r="M2070" s="8" t="e">
        <f t="shared" si="368"/>
        <v>#N/A</v>
      </c>
      <c r="N2070" s="8" t="e">
        <f t="shared" si="369"/>
        <v>#N/A</v>
      </c>
    </row>
    <row r="2071" spans="1:14" ht="15.75" customHeight="1" x14ac:dyDescent="0.35">
      <c r="A2071" s="7">
        <f t="shared" si="370"/>
        <v>0</v>
      </c>
      <c r="B2071" s="7">
        <f t="shared" si="371"/>
        <v>0</v>
      </c>
      <c r="C2071" s="7">
        <f t="shared" si="372"/>
        <v>0</v>
      </c>
      <c r="D2071" s="7">
        <f t="shared" si="373"/>
        <v>0</v>
      </c>
      <c r="E2071" s="7" t="e">
        <f>IF('Report DCM'!$H2071="In-Stream Video","Rich Media display banner",IF('Report DCM'!$I2071&gt;'Report DCM'!$J2071,"Standard",VLOOKUP(CONCATENATE(bd_adtype,"_",bd_creativetype),tabela,2,FALSE)))</f>
        <v>#N/A</v>
      </c>
      <c r="F2071" s="7">
        <f t="shared" si="374"/>
        <v>0</v>
      </c>
      <c r="G2071" s="7">
        <f t="shared" si="375"/>
        <v>0</v>
      </c>
      <c r="H2071" s="7">
        <f t="shared" si="376"/>
        <v>0</v>
      </c>
      <c r="I2071" s="7">
        <f t="shared" si="377"/>
        <v>0</v>
      </c>
      <c r="J2071" s="7">
        <f t="shared" si="378"/>
        <v>0</v>
      </c>
      <c r="K2071" s="8" t="e">
        <f t="shared" si="379"/>
        <v>#N/A</v>
      </c>
      <c r="L2071" s="7" t="e">
        <f t="shared" si="380"/>
        <v>#N/A</v>
      </c>
      <c r="M2071" s="8" t="e">
        <f t="shared" si="368"/>
        <v>#N/A</v>
      </c>
      <c r="N2071" s="8" t="e">
        <f t="shared" si="369"/>
        <v>#N/A</v>
      </c>
    </row>
    <row r="2072" spans="1:14" ht="15.75" customHeight="1" x14ac:dyDescent="0.35">
      <c r="A2072" s="7">
        <f t="shared" si="370"/>
        <v>0</v>
      </c>
      <c r="B2072" s="7">
        <f t="shared" si="371"/>
        <v>0</v>
      </c>
      <c r="C2072" s="7">
        <f t="shared" si="372"/>
        <v>0</v>
      </c>
      <c r="D2072" s="7">
        <f t="shared" si="373"/>
        <v>0</v>
      </c>
      <c r="E2072" s="7" t="e">
        <f>IF('Report DCM'!$H2072="In-Stream Video","Rich Media display banner",IF('Report DCM'!$I2072&gt;'Report DCM'!$J2072,"Standard",VLOOKUP(CONCATENATE(bd_adtype,"_",bd_creativetype),tabela,2,FALSE)))</f>
        <v>#N/A</v>
      </c>
      <c r="F2072" s="7">
        <f t="shared" si="374"/>
        <v>0</v>
      </c>
      <c r="G2072" s="7">
        <f t="shared" si="375"/>
        <v>0</v>
      </c>
      <c r="H2072" s="7">
        <f t="shared" si="376"/>
        <v>0</v>
      </c>
      <c r="I2072" s="7">
        <f t="shared" si="377"/>
        <v>0</v>
      </c>
      <c r="J2072" s="7">
        <f t="shared" si="378"/>
        <v>0</v>
      </c>
      <c r="K2072" s="8" t="e">
        <f t="shared" si="379"/>
        <v>#N/A</v>
      </c>
      <c r="L2072" s="7" t="e">
        <f t="shared" si="380"/>
        <v>#N/A</v>
      </c>
      <c r="M2072" s="8" t="e">
        <f t="shared" si="368"/>
        <v>#N/A</v>
      </c>
      <c r="N2072" s="8" t="e">
        <f t="shared" si="369"/>
        <v>#N/A</v>
      </c>
    </row>
    <row r="2073" spans="1:14" ht="15.75" customHeight="1" x14ac:dyDescent="0.35">
      <c r="A2073" s="7">
        <f t="shared" si="370"/>
        <v>0</v>
      </c>
      <c r="B2073" s="7">
        <f t="shared" si="371"/>
        <v>0</v>
      </c>
      <c r="C2073" s="7">
        <f t="shared" si="372"/>
        <v>0</v>
      </c>
      <c r="D2073" s="7">
        <f t="shared" si="373"/>
        <v>0</v>
      </c>
      <c r="E2073" s="7" t="e">
        <f>IF('Report DCM'!$H2073="In-Stream Video","Rich Media display banner",IF('Report DCM'!$I2073&gt;'Report DCM'!$J2073,"Standard",VLOOKUP(CONCATENATE(bd_adtype,"_",bd_creativetype),tabela,2,FALSE)))</f>
        <v>#N/A</v>
      </c>
      <c r="F2073" s="7">
        <f t="shared" si="374"/>
        <v>0</v>
      </c>
      <c r="G2073" s="7">
        <f t="shared" si="375"/>
        <v>0</v>
      </c>
      <c r="H2073" s="7">
        <f t="shared" si="376"/>
        <v>0</v>
      </c>
      <c r="I2073" s="7">
        <f t="shared" si="377"/>
        <v>0</v>
      </c>
      <c r="J2073" s="7">
        <f t="shared" si="378"/>
        <v>0</v>
      </c>
      <c r="K2073" s="8" t="e">
        <f t="shared" si="379"/>
        <v>#N/A</v>
      </c>
      <c r="L2073" s="7" t="e">
        <f t="shared" si="380"/>
        <v>#N/A</v>
      </c>
      <c r="M2073" s="8" t="e">
        <f t="shared" si="368"/>
        <v>#N/A</v>
      </c>
      <c r="N2073" s="8" t="e">
        <f t="shared" si="369"/>
        <v>#N/A</v>
      </c>
    </row>
    <row r="2074" spans="1:14" ht="15.75" customHeight="1" x14ac:dyDescent="0.35">
      <c r="A2074" s="7">
        <f t="shared" si="370"/>
        <v>0</v>
      </c>
      <c r="B2074" s="7">
        <f t="shared" si="371"/>
        <v>0</v>
      </c>
      <c r="C2074" s="7">
        <f t="shared" si="372"/>
        <v>0</v>
      </c>
      <c r="D2074" s="7">
        <f t="shared" si="373"/>
        <v>0</v>
      </c>
      <c r="E2074" s="7" t="e">
        <f>IF('Report DCM'!$H2074="In-Stream Video","Rich Media display banner",IF('Report DCM'!$I2074&gt;'Report DCM'!$J2074,"Standard",VLOOKUP(CONCATENATE(bd_adtype,"_",bd_creativetype),tabela,2,FALSE)))</f>
        <v>#N/A</v>
      </c>
      <c r="F2074" s="7">
        <f t="shared" si="374"/>
        <v>0</v>
      </c>
      <c r="G2074" s="7">
        <f t="shared" si="375"/>
        <v>0</v>
      </c>
      <c r="H2074" s="7">
        <f t="shared" si="376"/>
        <v>0</v>
      </c>
      <c r="I2074" s="7">
        <f t="shared" si="377"/>
        <v>0</v>
      </c>
      <c r="J2074" s="7">
        <f t="shared" si="378"/>
        <v>0</v>
      </c>
      <c r="K2074" s="8" t="e">
        <f t="shared" si="379"/>
        <v>#N/A</v>
      </c>
      <c r="L2074" s="7" t="e">
        <f t="shared" si="380"/>
        <v>#N/A</v>
      </c>
      <c r="M2074" s="8" t="e">
        <f t="shared" si="368"/>
        <v>#N/A</v>
      </c>
      <c r="N2074" s="8" t="e">
        <f t="shared" si="369"/>
        <v>#N/A</v>
      </c>
    </row>
    <row r="2075" spans="1:14" ht="15.75" customHeight="1" x14ac:dyDescent="0.35">
      <c r="A2075" s="7">
        <f t="shared" si="370"/>
        <v>0</v>
      </c>
      <c r="B2075" s="7">
        <f t="shared" si="371"/>
        <v>0</v>
      </c>
      <c r="C2075" s="7">
        <f t="shared" si="372"/>
        <v>0</v>
      </c>
      <c r="D2075" s="7">
        <f t="shared" si="373"/>
        <v>0</v>
      </c>
      <c r="E2075" s="7" t="e">
        <f>IF('Report DCM'!$H2075="In-Stream Video","Rich Media display banner",IF('Report DCM'!$I2075&gt;'Report DCM'!$J2075,"Standard",VLOOKUP(CONCATENATE(bd_adtype,"_",bd_creativetype),tabela,2,FALSE)))</f>
        <v>#N/A</v>
      </c>
      <c r="F2075" s="7">
        <f t="shared" si="374"/>
        <v>0</v>
      </c>
      <c r="G2075" s="7">
        <f t="shared" si="375"/>
        <v>0</v>
      </c>
      <c r="H2075" s="7">
        <f t="shared" si="376"/>
        <v>0</v>
      </c>
      <c r="I2075" s="7">
        <f t="shared" si="377"/>
        <v>0</v>
      </c>
      <c r="J2075" s="7">
        <f t="shared" si="378"/>
        <v>0</v>
      </c>
      <c r="K2075" s="8" t="e">
        <f t="shared" si="379"/>
        <v>#N/A</v>
      </c>
      <c r="L2075" s="7" t="e">
        <f t="shared" si="380"/>
        <v>#N/A</v>
      </c>
      <c r="M2075" s="8" t="e">
        <f t="shared" si="368"/>
        <v>#N/A</v>
      </c>
      <c r="N2075" s="8" t="e">
        <f t="shared" si="369"/>
        <v>#N/A</v>
      </c>
    </row>
    <row r="2076" spans="1:14" ht="15.75" customHeight="1" x14ac:dyDescent="0.35">
      <c r="A2076" s="7">
        <f t="shared" si="370"/>
        <v>0</v>
      </c>
      <c r="B2076" s="7">
        <f t="shared" si="371"/>
        <v>0</v>
      </c>
      <c r="C2076" s="7">
        <f t="shared" si="372"/>
        <v>0</v>
      </c>
      <c r="D2076" s="7">
        <f t="shared" si="373"/>
        <v>0</v>
      </c>
      <c r="E2076" s="7" t="e">
        <f>IF('Report DCM'!$H2076="In-Stream Video","Rich Media display banner",IF('Report DCM'!$I2076&gt;'Report DCM'!$J2076,"Standard",VLOOKUP(CONCATENATE(bd_adtype,"_",bd_creativetype),tabela,2,FALSE)))</f>
        <v>#N/A</v>
      </c>
      <c r="F2076" s="7">
        <f t="shared" si="374"/>
        <v>0</v>
      </c>
      <c r="G2076" s="7">
        <f t="shared" si="375"/>
        <v>0</v>
      </c>
      <c r="H2076" s="7">
        <f t="shared" si="376"/>
        <v>0</v>
      </c>
      <c r="I2076" s="7">
        <f t="shared" si="377"/>
        <v>0</v>
      </c>
      <c r="J2076" s="7">
        <f t="shared" si="378"/>
        <v>0</v>
      </c>
      <c r="K2076" s="8" t="e">
        <f t="shared" si="379"/>
        <v>#N/A</v>
      </c>
      <c r="L2076" s="7" t="e">
        <f t="shared" si="380"/>
        <v>#N/A</v>
      </c>
      <c r="M2076" s="8" t="e">
        <f t="shared" si="368"/>
        <v>#N/A</v>
      </c>
      <c r="N2076" s="8" t="e">
        <f t="shared" si="369"/>
        <v>#N/A</v>
      </c>
    </row>
    <row r="2077" spans="1:14" ht="15.75" customHeight="1" x14ac:dyDescent="0.35">
      <c r="A2077" s="7">
        <f t="shared" si="370"/>
        <v>0</v>
      </c>
      <c r="B2077" s="7">
        <f t="shared" si="371"/>
        <v>0</v>
      </c>
      <c r="C2077" s="7">
        <f t="shared" si="372"/>
        <v>0</v>
      </c>
      <c r="D2077" s="7">
        <f t="shared" si="373"/>
        <v>0</v>
      </c>
      <c r="E2077" s="7" t="e">
        <f>IF('Report DCM'!$H2077="In-Stream Video","Rich Media display banner",IF('Report DCM'!$I2077&gt;'Report DCM'!$J2077,"Standard",VLOOKUP(CONCATENATE(bd_adtype,"_",bd_creativetype),tabela,2,FALSE)))</f>
        <v>#N/A</v>
      </c>
      <c r="F2077" s="7">
        <f t="shared" si="374"/>
        <v>0</v>
      </c>
      <c r="G2077" s="7">
        <f t="shared" si="375"/>
        <v>0</v>
      </c>
      <c r="H2077" s="7">
        <f t="shared" si="376"/>
        <v>0</v>
      </c>
      <c r="I2077" s="7">
        <f t="shared" si="377"/>
        <v>0</v>
      </c>
      <c r="J2077" s="7">
        <f t="shared" si="378"/>
        <v>0</v>
      </c>
      <c r="K2077" s="8" t="e">
        <f t="shared" si="379"/>
        <v>#N/A</v>
      </c>
      <c r="L2077" s="7" t="e">
        <f t="shared" si="380"/>
        <v>#N/A</v>
      </c>
      <c r="M2077" s="8" t="e">
        <f t="shared" si="368"/>
        <v>#N/A</v>
      </c>
      <c r="N2077" s="8" t="e">
        <f t="shared" si="369"/>
        <v>#N/A</v>
      </c>
    </row>
    <row r="2078" spans="1:14" ht="15.75" customHeight="1" x14ac:dyDescent="0.35">
      <c r="A2078" s="7">
        <f t="shared" si="370"/>
        <v>0</v>
      </c>
      <c r="B2078" s="7">
        <f t="shared" si="371"/>
        <v>0</v>
      </c>
      <c r="C2078" s="7">
        <f t="shared" si="372"/>
        <v>0</v>
      </c>
      <c r="D2078" s="7">
        <f t="shared" si="373"/>
        <v>0</v>
      </c>
      <c r="E2078" s="7" t="e">
        <f>IF('Report DCM'!$H2078="In-Stream Video","Rich Media display banner",IF('Report DCM'!$I2078&gt;'Report DCM'!$J2078,"Standard",VLOOKUP(CONCATENATE(bd_adtype,"_",bd_creativetype),tabela,2,FALSE)))</f>
        <v>#N/A</v>
      </c>
      <c r="F2078" s="7">
        <f t="shared" si="374"/>
        <v>0</v>
      </c>
      <c r="G2078" s="7">
        <f t="shared" si="375"/>
        <v>0</v>
      </c>
      <c r="H2078" s="7">
        <f t="shared" si="376"/>
        <v>0</v>
      </c>
      <c r="I2078" s="7">
        <f t="shared" si="377"/>
        <v>0</v>
      </c>
      <c r="J2078" s="7">
        <f t="shared" si="378"/>
        <v>0</v>
      </c>
      <c r="K2078" s="8" t="e">
        <f t="shared" si="379"/>
        <v>#N/A</v>
      </c>
      <c r="L2078" s="7" t="e">
        <f t="shared" si="380"/>
        <v>#N/A</v>
      </c>
      <c r="M2078" s="8" t="e">
        <f t="shared" si="368"/>
        <v>#N/A</v>
      </c>
      <c r="N2078" s="8" t="e">
        <f t="shared" si="369"/>
        <v>#N/A</v>
      </c>
    </row>
    <row r="2079" spans="1:14" ht="15.75" customHeight="1" x14ac:dyDescent="0.35">
      <c r="A2079" s="7">
        <f t="shared" si="370"/>
        <v>0</v>
      </c>
      <c r="B2079" s="7">
        <f t="shared" si="371"/>
        <v>0</v>
      </c>
      <c r="C2079" s="7">
        <f t="shared" si="372"/>
        <v>0</v>
      </c>
      <c r="D2079" s="7">
        <f t="shared" si="373"/>
        <v>0</v>
      </c>
      <c r="E2079" s="7" t="e">
        <f>IF('Report DCM'!$H2079="In-Stream Video","Rich Media display banner",IF('Report DCM'!$I2079&gt;'Report DCM'!$J2079,"Standard",VLOOKUP(CONCATENATE(bd_adtype,"_",bd_creativetype),tabela,2,FALSE)))</f>
        <v>#N/A</v>
      </c>
      <c r="F2079" s="7">
        <f t="shared" si="374"/>
        <v>0</v>
      </c>
      <c r="G2079" s="7">
        <f t="shared" si="375"/>
        <v>0</v>
      </c>
      <c r="H2079" s="7">
        <f t="shared" si="376"/>
        <v>0</v>
      </c>
      <c r="I2079" s="7">
        <f t="shared" si="377"/>
        <v>0</v>
      </c>
      <c r="J2079" s="7">
        <f t="shared" si="378"/>
        <v>0</v>
      </c>
      <c r="K2079" s="8" t="e">
        <f t="shared" si="379"/>
        <v>#N/A</v>
      </c>
      <c r="L2079" s="7" t="e">
        <f t="shared" si="380"/>
        <v>#N/A</v>
      </c>
      <c r="M2079" s="8" t="e">
        <f t="shared" si="368"/>
        <v>#N/A</v>
      </c>
      <c r="N2079" s="8" t="e">
        <f t="shared" si="369"/>
        <v>#N/A</v>
      </c>
    </row>
    <row r="2080" spans="1:14" ht="15.75" customHeight="1" x14ac:dyDescent="0.35">
      <c r="A2080" s="7">
        <f t="shared" si="370"/>
        <v>0</v>
      </c>
      <c r="B2080" s="7">
        <f t="shared" si="371"/>
        <v>0</v>
      </c>
      <c r="C2080" s="7">
        <f t="shared" si="372"/>
        <v>0</v>
      </c>
      <c r="D2080" s="7">
        <f t="shared" si="373"/>
        <v>0</v>
      </c>
      <c r="E2080" s="7" t="e">
        <f>IF('Report DCM'!$H2080="In-Stream Video","Rich Media display banner",IF('Report DCM'!$I2080&gt;'Report DCM'!$J2080,"Standard",VLOOKUP(CONCATENATE(bd_adtype,"_",bd_creativetype),tabela,2,FALSE)))</f>
        <v>#N/A</v>
      </c>
      <c r="F2080" s="7">
        <f t="shared" si="374"/>
        <v>0</v>
      </c>
      <c r="G2080" s="7">
        <f t="shared" si="375"/>
        <v>0</v>
      </c>
      <c r="H2080" s="7">
        <f t="shared" si="376"/>
        <v>0</v>
      </c>
      <c r="I2080" s="7">
        <f t="shared" si="377"/>
        <v>0</v>
      </c>
      <c r="J2080" s="7">
        <f t="shared" si="378"/>
        <v>0</v>
      </c>
      <c r="K2080" s="8" t="e">
        <f t="shared" si="379"/>
        <v>#N/A</v>
      </c>
      <c r="L2080" s="7" t="e">
        <f t="shared" si="380"/>
        <v>#N/A</v>
      </c>
      <c r="M2080" s="8" t="e">
        <f t="shared" si="368"/>
        <v>#N/A</v>
      </c>
      <c r="N2080" s="8" t="e">
        <f t="shared" si="369"/>
        <v>#N/A</v>
      </c>
    </row>
    <row r="2081" spans="1:14" ht="15.75" customHeight="1" x14ac:dyDescent="0.35">
      <c r="A2081" s="7">
        <f t="shared" si="370"/>
        <v>0</v>
      </c>
      <c r="B2081" s="7">
        <f t="shared" si="371"/>
        <v>0</v>
      </c>
      <c r="C2081" s="7">
        <f t="shared" si="372"/>
        <v>0</v>
      </c>
      <c r="D2081" s="7">
        <f t="shared" si="373"/>
        <v>0</v>
      </c>
      <c r="E2081" s="7" t="e">
        <f>IF('Report DCM'!$H2081="In-Stream Video","Rich Media display banner",IF('Report DCM'!$I2081&gt;'Report DCM'!$J2081,"Standard",VLOOKUP(CONCATENATE(bd_adtype,"_",bd_creativetype),tabela,2,FALSE)))</f>
        <v>#N/A</v>
      </c>
      <c r="F2081" s="7">
        <f t="shared" si="374"/>
        <v>0</v>
      </c>
      <c r="G2081" s="7">
        <f t="shared" si="375"/>
        <v>0</v>
      </c>
      <c r="H2081" s="7">
        <f t="shared" si="376"/>
        <v>0</v>
      </c>
      <c r="I2081" s="7">
        <f t="shared" si="377"/>
        <v>0</v>
      </c>
      <c r="J2081" s="7">
        <f t="shared" si="378"/>
        <v>0</v>
      </c>
      <c r="K2081" s="8" t="e">
        <f t="shared" si="379"/>
        <v>#N/A</v>
      </c>
      <c r="L2081" s="7" t="e">
        <f t="shared" si="380"/>
        <v>#N/A</v>
      </c>
      <c r="M2081" s="8" t="e">
        <f t="shared" si="368"/>
        <v>#N/A</v>
      </c>
      <c r="N2081" s="8" t="e">
        <f t="shared" si="369"/>
        <v>#N/A</v>
      </c>
    </row>
    <row r="2082" spans="1:14" ht="15.75" customHeight="1" x14ac:dyDescent="0.35">
      <c r="A2082" s="7">
        <f t="shared" si="370"/>
        <v>0</v>
      </c>
      <c r="B2082" s="7">
        <f t="shared" si="371"/>
        <v>0</v>
      </c>
      <c r="C2082" s="7">
        <f t="shared" si="372"/>
        <v>0</v>
      </c>
      <c r="D2082" s="7">
        <f t="shared" si="373"/>
        <v>0</v>
      </c>
      <c r="E2082" s="7" t="e">
        <f>IF('Report DCM'!$H2082="In-Stream Video","Rich Media display banner",IF('Report DCM'!$I2082&gt;'Report DCM'!$J2082,"Standard",VLOOKUP(CONCATENATE(bd_adtype,"_",bd_creativetype),tabela,2,FALSE)))</f>
        <v>#N/A</v>
      </c>
      <c r="F2082" s="7">
        <f t="shared" si="374"/>
        <v>0</v>
      </c>
      <c r="G2082" s="7">
        <f t="shared" si="375"/>
        <v>0</v>
      </c>
      <c r="H2082" s="7">
        <f t="shared" si="376"/>
        <v>0</v>
      </c>
      <c r="I2082" s="7">
        <f t="shared" si="377"/>
        <v>0</v>
      </c>
      <c r="J2082" s="7">
        <f t="shared" si="378"/>
        <v>0</v>
      </c>
      <c r="K2082" s="8" t="e">
        <f t="shared" si="379"/>
        <v>#N/A</v>
      </c>
      <c r="L2082" s="7" t="e">
        <f t="shared" si="380"/>
        <v>#N/A</v>
      </c>
      <c r="M2082" s="8" t="e">
        <f t="shared" si="368"/>
        <v>#N/A</v>
      </c>
      <c r="N2082" s="8" t="e">
        <f t="shared" si="369"/>
        <v>#N/A</v>
      </c>
    </row>
    <row r="2083" spans="1:14" ht="15.75" customHeight="1" x14ac:dyDescent="0.35">
      <c r="A2083" s="7">
        <f t="shared" si="370"/>
        <v>0</v>
      </c>
      <c r="B2083" s="7">
        <f t="shared" si="371"/>
        <v>0</v>
      </c>
      <c r="C2083" s="7">
        <f t="shared" si="372"/>
        <v>0</v>
      </c>
      <c r="D2083" s="7">
        <f t="shared" si="373"/>
        <v>0</v>
      </c>
      <c r="E2083" s="7" t="e">
        <f>IF('Report DCM'!$H2083="In-Stream Video","Rich Media display banner",IF('Report DCM'!$I2083&gt;'Report DCM'!$J2083,"Standard",VLOOKUP(CONCATENATE(bd_adtype,"_",bd_creativetype),tabela,2,FALSE)))</f>
        <v>#N/A</v>
      </c>
      <c r="F2083" s="7">
        <f t="shared" si="374"/>
        <v>0</v>
      </c>
      <c r="G2083" s="7">
        <f t="shared" si="375"/>
        <v>0</v>
      </c>
      <c r="H2083" s="7">
        <f t="shared" si="376"/>
        <v>0</v>
      </c>
      <c r="I2083" s="7">
        <f t="shared" si="377"/>
        <v>0</v>
      </c>
      <c r="J2083" s="7">
        <f t="shared" si="378"/>
        <v>0</v>
      </c>
      <c r="K2083" s="8" t="e">
        <f t="shared" si="379"/>
        <v>#N/A</v>
      </c>
      <c r="L2083" s="7" t="e">
        <f t="shared" si="380"/>
        <v>#N/A</v>
      </c>
      <c r="M2083" s="8" t="e">
        <f t="shared" si="368"/>
        <v>#N/A</v>
      </c>
      <c r="N2083" s="8" t="e">
        <f t="shared" si="369"/>
        <v>#N/A</v>
      </c>
    </row>
    <row r="2084" spans="1:14" ht="15.75" customHeight="1" x14ac:dyDescent="0.35">
      <c r="A2084" s="7">
        <f t="shared" si="370"/>
        <v>0</v>
      </c>
      <c r="B2084" s="7">
        <f t="shared" si="371"/>
        <v>0</v>
      </c>
      <c r="C2084" s="7">
        <f t="shared" si="372"/>
        <v>0</v>
      </c>
      <c r="D2084" s="7">
        <f t="shared" si="373"/>
        <v>0</v>
      </c>
      <c r="E2084" s="7" t="e">
        <f>IF('Report DCM'!$H2084="In-Stream Video","Rich Media display banner",IF('Report DCM'!$I2084&gt;'Report DCM'!$J2084,"Standard",VLOOKUP(CONCATENATE(bd_adtype,"_",bd_creativetype),tabela,2,FALSE)))</f>
        <v>#N/A</v>
      </c>
      <c r="F2084" s="7">
        <f t="shared" si="374"/>
        <v>0</v>
      </c>
      <c r="G2084" s="7">
        <f t="shared" si="375"/>
        <v>0</v>
      </c>
      <c r="H2084" s="7">
        <f t="shared" si="376"/>
        <v>0</v>
      </c>
      <c r="I2084" s="7">
        <f t="shared" si="377"/>
        <v>0</v>
      </c>
      <c r="J2084" s="7">
        <f t="shared" si="378"/>
        <v>0</v>
      </c>
      <c r="K2084" s="8" t="e">
        <f t="shared" si="379"/>
        <v>#N/A</v>
      </c>
      <c r="L2084" s="7" t="e">
        <f t="shared" si="380"/>
        <v>#N/A</v>
      </c>
      <c r="M2084" s="8" t="e">
        <f t="shared" si="368"/>
        <v>#N/A</v>
      </c>
      <c r="N2084" s="8" t="e">
        <f t="shared" si="369"/>
        <v>#N/A</v>
      </c>
    </row>
    <row r="2085" spans="1:14" ht="15.75" customHeight="1" x14ac:dyDescent="0.35">
      <c r="A2085" s="7">
        <f t="shared" si="370"/>
        <v>0</v>
      </c>
      <c r="B2085" s="7">
        <f t="shared" si="371"/>
        <v>0</v>
      </c>
      <c r="C2085" s="7">
        <f t="shared" si="372"/>
        <v>0</v>
      </c>
      <c r="D2085" s="7">
        <f t="shared" si="373"/>
        <v>0</v>
      </c>
      <c r="E2085" s="7" t="e">
        <f>IF('Report DCM'!$H2085="In-Stream Video","Rich Media display banner",IF('Report DCM'!$I2085&gt;'Report DCM'!$J2085,"Standard",VLOOKUP(CONCATENATE(bd_adtype,"_",bd_creativetype),tabela,2,FALSE)))</f>
        <v>#N/A</v>
      </c>
      <c r="F2085" s="7">
        <f t="shared" si="374"/>
        <v>0</v>
      </c>
      <c r="G2085" s="7">
        <f t="shared" si="375"/>
        <v>0</v>
      </c>
      <c r="H2085" s="7">
        <f t="shared" si="376"/>
        <v>0</v>
      </c>
      <c r="I2085" s="7">
        <f t="shared" si="377"/>
        <v>0</v>
      </c>
      <c r="J2085" s="7">
        <f t="shared" si="378"/>
        <v>0</v>
      </c>
      <c r="K2085" s="8" t="e">
        <f t="shared" si="379"/>
        <v>#N/A</v>
      </c>
      <c r="L2085" s="7" t="e">
        <f t="shared" si="380"/>
        <v>#N/A</v>
      </c>
      <c r="M2085" s="8" t="e">
        <f t="shared" si="368"/>
        <v>#N/A</v>
      </c>
      <c r="N2085" s="8" t="e">
        <f t="shared" si="369"/>
        <v>#N/A</v>
      </c>
    </row>
    <row r="2086" spans="1:14" ht="15.75" customHeight="1" x14ac:dyDescent="0.35">
      <c r="A2086" s="7">
        <f t="shared" si="370"/>
        <v>0</v>
      </c>
      <c r="B2086" s="7">
        <f t="shared" si="371"/>
        <v>0</v>
      </c>
      <c r="C2086" s="7">
        <f t="shared" si="372"/>
        <v>0</v>
      </c>
      <c r="D2086" s="7">
        <f t="shared" si="373"/>
        <v>0</v>
      </c>
      <c r="E2086" s="7" t="e">
        <f>IF('Report DCM'!$H2086="In-Stream Video","Rich Media display banner",IF('Report DCM'!$I2086&gt;'Report DCM'!$J2086,"Standard",VLOOKUP(CONCATENATE(bd_adtype,"_",bd_creativetype),tabela,2,FALSE)))</f>
        <v>#N/A</v>
      </c>
      <c r="F2086" s="7">
        <f t="shared" si="374"/>
        <v>0</v>
      </c>
      <c r="G2086" s="7">
        <f t="shared" si="375"/>
        <v>0</v>
      </c>
      <c r="H2086" s="7">
        <f t="shared" si="376"/>
        <v>0</v>
      </c>
      <c r="I2086" s="7">
        <f t="shared" si="377"/>
        <v>0</v>
      </c>
      <c r="J2086" s="7">
        <f t="shared" si="378"/>
        <v>0</v>
      </c>
      <c r="K2086" s="8" t="e">
        <f t="shared" si="379"/>
        <v>#N/A</v>
      </c>
      <c r="L2086" s="7" t="e">
        <f t="shared" si="380"/>
        <v>#N/A</v>
      </c>
      <c r="M2086" s="8" t="e">
        <f t="shared" si="368"/>
        <v>#N/A</v>
      </c>
      <c r="N2086" s="8" t="e">
        <f t="shared" si="369"/>
        <v>#N/A</v>
      </c>
    </row>
    <row r="2087" spans="1:14" ht="15.75" customHeight="1" x14ac:dyDescent="0.35">
      <c r="A2087" s="7">
        <f t="shared" si="370"/>
        <v>0</v>
      </c>
      <c r="B2087" s="7">
        <f t="shared" si="371"/>
        <v>0</v>
      </c>
      <c r="C2087" s="7">
        <f t="shared" si="372"/>
        <v>0</v>
      </c>
      <c r="D2087" s="7">
        <f t="shared" si="373"/>
        <v>0</v>
      </c>
      <c r="E2087" s="7" t="e">
        <f>IF('Report DCM'!$H2087="In-Stream Video","Rich Media display banner",IF('Report DCM'!$I2087&gt;'Report DCM'!$J2087,"Standard",VLOOKUP(CONCATENATE(bd_adtype,"_",bd_creativetype),tabela,2,FALSE)))</f>
        <v>#N/A</v>
      </c>
      <c r="F2087" s="7">
        <f t="shared" si="374"/>
        <v>0</v>
      </c>
      <c r="G2087" s="7">
        <f t="shared" si="375"/>
        <v>0</v>
      </c>
      <c r="H2087" s="7">
        <f t="shared" si="376"/>
        <v>0</v>
      </c>
      <c r="I2087" s="7">
        <f t="shared" si="377"/>
        <v>0</v>
      </c>
      <c r="J2087" s="7">
        <f t="shared" si="378"/>
        <v>0</v>
      </c>
      <c r="K2087" s="8" t="e">
        <f t="shared" si="379"/>
        <v>#N/A</v>
      </c>
      <c r="L2087" s="7" t="e">
        <f t="shared" si="380"/>
        <v>#N/A</v>
      </c>
      <c r="M2087" s="8" t="e">
        <f t="shared" si="368"/>
        <v>#N/A</v>
      </c>
      <c r="N2087" s="8" t="e">
        <f t="shared" si="369"/>
        <v>#N/A</v>
      </c>
    </row>
    <row r="2088" spans="1:14" ht="15.75" customHeight="1" x14ac:dyDescent="0.35">
      <c r="A2088" s="7">
        <f t="shared" si="370"/>
        <v>0</v>
      </c>
      <c r="B2088" s="7">
        <f t="shared" si="371"/>
        <v>0</v>
      </c>
      <c r="C2088" s="7">
        <f t="shared" si="372"/>
        <v>0</v>
      </c>
      <c r="D2088" s="7">
        <f t="shared" si="373"/>
        <v>0</v>
      </c>
      <c r="E2088" s="7" t="e">
        <f>IF('Report DCM'!$H2088="In-Stream Video","Rich Media display banner",IF('Report DCM'!$I2088&gt;'Report DCM'!$J2088,"Standard",VLOOKUP(CONCATENATE(bd_adtype,"_",bd_creativetype),tabela,2,FALSE)))</f>
        <v>#N/A</v>
      </c>
      <c r="F2088" s="7">
        <f t="shared" si="374"/>
        <v>0</v>
      </c>
      <c r="G2088" s="7">
        <f t="shared" si="375"/>
        <v>0</v>
      </c>
      <c r="H2088" s="7">
        <f t="shared" si="376"/>
        <v>0</v>
      </c>
      <c r="I2088" s="7">
        <f t="shared" si="377"/>
        <v>0</v>
      </c>
      <c r="J2088" s="7">
        <f t="shared" si="378"/>
        <v>0</v>
      </c>
      <c r="K2088" s="8" t="e">
        <f t="shared" si="379"/>
        <v>#N/A</v>
      </c>
      <c r="L2088" s="7" t="e">
        <f t="shared" si="380"/>
        <v>#N/A</v>
      </c>
      <c r="M2088" s="8" t="e">
        <f t="shared" si="368"/>
        <v>#N/A</v>
      </c>
      <c r="N2088" s="8" t="e">
        <f t="shared" si="369"/>
        <v>#N/A</v>
      </c>
    </row>
    <row r="2089" spans="1:14" ht="15.75" customHeight="1" x14ac:dyDescent="0.35">
      <c r="A2089" s="7">
        <f t="shared" si="370"/>
        <v>0</v>
      </c>
      <c r="B2089" s="7">
        <f t="shared" si="371"/>
        <v>0</v>
      </c>
      <c r="C2089" s="7">
        <f t="shared" si="372"/>
        <v>0</v>
      </c>
      <c r="D2089" s="7">
        <f t="shared" si="373"/>
        <v>0</v>
      </c>
      <c r="E2089" s="7" t="e">
        <f>IF('Report DCM'!$H2089="In-Stream Video","Rich Media display banner",IF('Report DCM'!$I2089&gt;'Report DCM'!$J2089,"Standard",VLOOKUP(CONCATENATE(bd_adtype,"_",bd_creativetype),tabela,2,FALSE)))</f>
        <v>#N/A</v>
      </c>
      <c r="F2089" s="7">
        <f t="shared" si="374"/>
        <v>0</v>
      </c>
      <c r="G2089" s="7">
        <f t="shared" si="375"/>
        <v>0</v>
      </c>
      <c r="H2089" s="7">
        <f t="shared" si="376"/>
        <v>0</v>
      </c>
      <c r="I2089" s="7">
        <f t="shared" si="377"/>
        <v>0</v>
      </c>
      <c r="J2089" s="7">
        <f t="shared" si="378"/>
        <v>0</v>
      </c>
      <c r="K2089" s="8" t="e">
        <f t="shared" si="379"/>
        <v>#N/A</v>
      </c>
      <c r="L2089" s="7" t="e">
        <f t="shared" si="380"/>
        <v>#N/A</v>
      </c>
      <c r="M2089" s="8" t="e">
        <f t="shared" si="368"/>
        <v>#N/A</v>
      </c>
      <c r="N2089" s="8" t="e">
        <f t="shared" si="369"/>
        <v>#N/A</v>
      </c>
    </row>
    <row r="2090" spans="1:14" ht="15.75" customHeight="1" x14ac:dyDescent="0.35">
      <c r="A2090" s="7">
        <f t="shared" si="370"/>
        <v>0</v>
      </c>
      <c r="B2090" s="7">
        <f t="shared" si="371"/>
        <v>0</v>
      </c>
      <c r="C2090" s="7">
        <f t="shared" si="372"/>
        <v>0</v>
      </c>
      <c r="D2090" s="7">
        <f t="shared" si="373"/>
        <v>0</v>
      </c>
      <c r="E2090" s="7" t="e">
        <f>IF('Report DCM'!$H2090="In-Stream Video","Rich Media display banner",IF('Report DCM'!$I2090&gt;'Report DCM'!$J2090,"Standard",VLOOKUP(CONCATENATE(bd_adtype,"_",bd_creativetype),tabela,2,FALSE)))</f>
        <v>#N/A</v>
      </c>
      <c r="F2090" s="7">
        <f t="shared" si="374"/>
        <v>0</v>
      </c>
      <c r="G2090" s="7">
        <f t="shared" si="375"/>
        <v>0</v>
      </c>
      <c r="H2090" s="7">
        <f t="shared" si="376"/>
        <v>0</v>
      </c>
      <c r="I2090" s="7">
        <f t="shared" si="377"/>
        <v>0</v>
      </c>
      <c r="J2090" s="7">
        <f t="shared" si="378"/>
        <v>0</v>
      </c>
      <c r="K2090" s="8" t="e">
        <f t="shared" si="379"/>
        <v>#N/A</v>
      </c>
      <c r="L2090" s="7" t="e">
        <f t="shared" si="380"/>
        <v>#N/A</v>
      </c>
      <c r="M2090" s="8" t="e">
        <f t="shared" si="368"/>
        <v>#N/A</v>
      </c>
      <c r="N2090" s="8" t="e">
        <f t="shared" si="369"/>
        <v>#N/A</v>
      </c>
    </row>
    <row r="2091" spans="1:14" ht="15.75" customHeight="1" x14ac:dyDescent="0.35">
      <c r="A2091" s="7">
        <f t="shared" si="370"/>
        <v>0</v>
      </c>
      <c r="B2091" s="7">
        <f t="shared" si="371"/>
        <v>0</v>
      </c>
      <c r="C2091" s="7">
        <f t="shared" si="372"/>
        <v>0</v>
      </c>
      <c r="D2091" s="7">
        <f t="shared" si="373"/>
        <v>0</v>
      </c>
      <c r="E2091" s="7" t="e">
        <f>IF('Report DCM'!$H2091="In-Stream Video","Rich Media display banner",IF('Report DCM'!$I2091&gt;'Report DCM'!$J2091,"Standard",VLOOKUP(CONCATENATE(bd_adtype,"_",bd_creativetype),tabela,2,FALSE)))</f>
        <v>#N/A</v>
      </c>
      <c r="F2091" s="7">
        <f t="shared" si="374"/>
        <v>0</v>
      </c>
      <c r="G2091" s="7">
        <f t="shared" si="375"/>
        <v>0</v>
      </c>
      <c r="H2091" s="7">
        <f t="shared" si="376"/>
        <v>0</v>
      </c>
      <c r="I2091" s="7">
        <f t="shared" si="377"/>
        <v>0</v>
      </c>
      <c r="J2091" s="7">
        <f t="shared" si="378"/>
        <v>0</v>
      </c>
      <c r="K2091" s="8" t="e">
        <f t="shared" si="379"/>
        <v>#N/A</v>
      </c>
      <c r="L2091" s="7" t="e">
        <f t="shared" si="380"/>
        <v>#N/A</v>
      </c>
      <c r="M2091" s="8" t="e">
        <f t="shared" si="368"/>
        <v>#N/A</v>
      </c>
      <c r="N2091" s="8" t="e">
        <f t="shared" si="369"/>
        <v>#N/A</v>
      </c>
    </row>
    <row r="2092" spans="1:14" ht="15.75" customHeight="1" x14ac:dyDescent="0.35">
      <c r="A2092" s="7">
        <f t="shared" si="370"/>
        <v>0</v>
      </c>
      <c r="B2092" s="7">
        <f t="shared" si="371"/>
        <v>0</v>
      </c>
      <c r="C2092" s="7">
        <f t="shared" si="372"/>
        <v>0</v>
      </c>
      <c r="D2092" s="7">
        <f t="shared" si="373"/>
        <v>0</v>
      </c>
      <c r="E2092" s="7" t="e">
        <f>IF('Report DCM'!$H2092="In-Stream Video","Rich Media display banner",IF('Report DCM'!$I2092&gt;'Report DCM'!$J2092,"Standard",VLOOKUP(CONCATENATE(bd_adtype,"_",bd_creativetype),tabela,2,FALSE)))</f>
        <v>#N/A</v>
      </c>
      <c r="F2092" s="7">
        <f t="shared" si="374"/>
        <v>0</v>
      </c>
      <c r="G2092" s="7">
        <f t="shared" si="375"/>
        <v>0</v>
      </c>
      <c r="H2092" s="7">
        <f t="shared" si="376"/>
        <v>0</v>
      </c>
      <c r="I2092" s="7">
        <f t="shared" si="377"/>
        <v>0</v>
      </c>
      <c r="J2092" s="7">
        <f t="shared" si="378"/>
        <v>0</v>
      </c>
      <c r="K2092" s="8" t="e">
        <f t="shared" si="379"/>
        <v>#N/A</v>
      </c>
      <c r="L2092" s="7" t="e">
        <f t="shared" si="380"/>
        <v>#N/A</v>
      </c>
      <c r="M2092" s="8" t="e">
        <f t="shared" si="368"/>
        <v>#N/A</v>
      </c>
      <c r="N2092" s="8" t="e">
        <f t="shared" si="369"/>
        <v>#N/A</v>
      </c>
    </row>
    <row r="2093" spans="1:14" ht="15.75" customHeight="1" x14ac:dyDescent="0.35">
      <c r="A2093" s="7">
        <f t="shared" si="370"/>
        <v>0</v>
      </c>
      <c r="B2093" s="7">
        <f t="shared" si="371"/>
        <v>0</v>
      </c>
      <c r="C2093" s="7">
        <f t="shared" si="372"/>
        <v>0</v>
      </c>
      <c r="D2093" s="7">
        <f t="shared" si="373"/>
        <v>0</v>
      </c>
      <c r="E2093" s="7" t="e">
        <f>IF('Report DCM'!$H2093="In-Stream Video","Rich Media display banner",IF('Report DCM'!$I2093&gt;'Report DCM'!$J2093,"Standard",VLOOKUP(CONCATENATE(bd_adtype,"_",bd_creativetype),tabela,2,FALSE)))</f>
        <v>#N/A</v>
      </c>
      <c r="F2093" s="7">
        <f t="shared" si="374"/>
        <v>0</v>
      </c>
      <c r="G2093" s="7">
        <f t="shared" si="375"/>
        <v>0</v>
      </c>
      <c r="H2093" s="7">
        <f t="shared" si="376"/>
        <v>0</v>
      </c>
      <c r="I2093" s="7">
        <f t="shared" si="377"/>
        <v>0</v>
      </c>
      <c r="J2093" s="7">
        <f t="shared" si="378"/>
        <v>0</v>
      </c>
      <c r="K2093" s="8" t="e">
        <f t="shared" si="379"/>
        <v>#N/A</v>
      </c>
      <c r="L2093" s="7" t="e">
        <f t="shared" si="380"/>
        <v>#N/A</v>
      </c>
      <c r="M2093" s="8" t="e">
        <f t="shared" si="368"/>
        <v>#N/A</v>
      </c>
      <c r="N2093" s="8" t="e">
        <f t="shared" si="369"/>
        <v>#N/A</v>
      </c>
    </row>
    <row r="2094" spans="1:14" ht="15.75" customHeight="1" x14ac:dyDescent="0.35">
      <c r="A2094" s="7">
        <f t="shared" si="370"/>
        <v>0</v>
      </c>
      <c r="B2094" s="7">
        <f t="shared" si="371"/>
        <v>0</v>
      </c>
      <c r="C2094" s="7">
        <f t="shared" si="372"/>
        <v>0</v>
      </c>
      <c r="D2094" s="7">
        <f t="shared" si="373"/>
        <v>0</v>
      </c>
      <c r="E2094" s="7" t="e">
        <f>IF('Report DCM'!$H2094="In-Stream Video","Rich Media display banner",IF('Report DCM'!$I2094&gt;'Report DCM'!$J2094,"Standard",VLOOKUP(CONCATENATE(bd_adtype,"_",bd_creativetype),tabela,2,FALSE)))</f>
        <v>#N/A</v>
      </c>
      <c r="F2094" s="7">
        <f t="shared" si="374"/>
        <v>0</v>
      </c>
      <c r="G2094" s="7">
        <f t="shared" si="375"/>
        <v>0</v>
      </c>
      <c r="H2094" s="7">
        <f t="shared" si="376"/>
        <v>0</v>
      </c>
      <c r="I2094" s="7">
        <f t="shared" si="377"/>
        <v>0</v>
      </c>
      <c r="J2094" s="7">
        <f t="shared" si="378"/>
        <v>0</v>
      </c>
      <c r="K2094" s="8" t="e">
        <f t="shared" si="379"/>
        <v>#N/A</v>
      </c>
      <c r="L2094" s="7" t="e">
        <f t="shared" si="380"/>
        <v>#N/A</v>
      </c>
      <c r="M2094" s="8" t="e">
        <f t="shared" si="368"/>
        <v>#N/A</v>
      </c>
      <c r="N2094" s="8" t="e">
        <f t="shared" si="369"/>
        <v>#N/A</v>
      </c>
    </row>
    <row r="2095" spans="1:14" ht="15.75" customHeight="1" x14ac:dyDescent="0.35">
      <c r="A2095" s="7">
        <f t="shared" si="370"/>
        <v>0</v>
      </c>
      <c r="B2095" s="7">
        <f t="shared" si="371"/>
        <v>0</v>
      </c>
      <c r="C2095" s="7">
        <f t="shared" si="372"/>
        <v>0</v>
      </c>
      <c r="D2095" s="7">
        <f t="shared" si="373"/>
        <v>0</v>
      </c>
      <c r="E2095" s="7" t="e">
        <f>IF('Report DCM'!$H2095="In-Stream Video","Rich Media display banner",IF('Report DCM'!$I2095&gt;'Report DCM'!$J2095,"Standard",VLOOKUP(CONCATENATE(bd_adtype,"_",bd_creativetype),tabela,2,FALSE)))</f>
        <v>#N/A</v>
      </c>
      <c r="F2095" s="7">
        <f t="shared" si="374"/>
        <v>0</v>
      </c>
      <c r="G2095" s="7">
        <f t="shared" si="375"/>
        <v>0</v>
      </c>
      <c r="H2095" s="7">
        <f t="shared" si="376"/>
        <v>0</v>
      </c>
      <c r="I2095" s="7">
        <f t="shared" si="377"/>
        <v>0</v>
      </c>
      <c r="J2095" s="7">
        <f t="shared" si="378"/>
        <v>0</v>
      </c>
      <c r="K2095" s="8" t="e">
        <f t="shared" si="379"/>
        <v>#N/A</v>
      </c>
      <c r="L2095" s="7" t="e">
        <f t="shared" si="380"/>
        <v>#N/A</v>
      </c>
      <c r="M2095" s="8" t="e">
        <f t="shared" si="368"/>
        <v>#N/A</v>
      </c>
      <c r="N2095" s="8" t="e">
        <f t="shared" si="369"/>
        <v>#N/A</v>
      </c>
    </row>
    <row r="2096" spans="1:14" ht="15.75" customHeight="1" x14ac:dyDescent="0.35">
      <c r="A2096" s="7">
        <f t="shared" si="370"/>
        <v>0</v>
      </c>
      <c r="B2096" s="7">
        <f t="shared" si="371"/>
        <v>0</v>
      </c>
      <c r="C2096" s="7">
        <f t="shared" si="372"/>
        <v>0</v>
      </c>
      <c r="D2096" s="7">
        <f t="shared" si="373"/>
        <v>0</v>
      </c>
      <c r="E2096" s="7" t="e">
        <f>IF('Report DCM'!$H2096="In-Stream Video","Rich Media display banner",IF('Report DCM'!$I2096&gt;'Report DCM'!$J2096,"Standard",VLOOKUP(CONCATENATE(bd_adtype,"_",bd_creativetype),tabela,2,FALSE)))</f>
        <v>#N/A</v>
      </c>
      <c r="F2096" s="7">
        <f t="shared" si="374"/>
        <v>0</v>
      </c>
      <c r="G2096" s="7">
        <f t="shared" si="375"/>
        <v>0</v>
      </c>
      <c r="H2096" s="7">
        <f t="shared" si="376"/>
        <v>0</v>
      </c>
      <c r="I2096" s="7">
        <f t="shared" si="377"/>
        <v>0</v>
      </c>
      <c r="J2096" s="7">
        <f t="shared" si="378"/>
        <v>0</v>
      </c>
      <c r="K2096" s="8" t="e">
        <f t="shared" si="379"/>
        <v>#N/A</v>
      </c>
      <c r="L2096" s="7" t="e">
        <f t="shared" si="380"/>
        <v>#N/A</v>
      </c>
      <c r="M2096" s="8" t="e">
        <f t="shared" si="368"/>
        <v>#N/A</v>
      </c>
      <c r="N2096" s="8" t="e">
        <f t="shared" si="369"/>
        <v>#N/A</v>
      </c>
    </row>
    <row r="2097" spans="1:14" ht="15.75" customHeight="1" x14ac:dyDescent="0.35">
      <c r="A2097" s="7">
        <f t="shared" si="370"/>
        <v>0</v>
      </c>
      <c r="B2097" s="7">
        <f t="shared" si="371"/>
        <v>0</v>
      </c>
      <c r="C2097" s="7">
        <f t="shared" si="372"/>
        <v>0</v>
      </c>
      <c r="D2097" s="7">
        <f t="shared" si="373"/>
        <v>0</v>
      </c>
      <c r="E2097" s="7" t="e">
        <f>IF('Report DCM'!$H2097="In-Stream Video","Rich Media display banner",IF('Report DCM'!$I2097&gt;'Report DCM'!$J2097,"Standard",VLOOKUP(CONCATENATE(bd_adtype,"_",bd_creativetype),tabela,2,FALSE)))</f>
        <v>#N/A</v>
      </c>
      <c r="F2097" s="7">
        <f t="shared" si="374"/>
        <v>0</v>
      </c>
      <c r="G2097" s="7">
        <f t="shared" si="375"/>
        <v>0</v>
      </c>
      <c r="H2097" s="7">
        <f t="shared" si="376"/>
        <v>0</v>
      </c>
      <c r="I2097" s="7">
        <f t="shared" si="377"/>
        <v>0</v>
      </c>
      <c r="J2097" s="7">
        <f t="shared" si="378"/>
        <v>0</v>
      </c>
      <c r="K2097" s="8" t="e">
        <f t="shared" si="379"/>
        <v>#N/A</v>
      </c>
      <c r="L2097" s="7" t="e">
        <f t="shared" si="380"/>
        <v>#N/A</v>
      </c>
      <c r="M2097" s="8" t="e">
        <f t="shared" si="368"/>
        <v>#N/A</v>
      </c>
      <c r="N2097" s="8" t="e">
        <f t="shared" si="369"/>
        <v>#N/A</v>
      </c>
    </row>
    <row r="2098" spans="1:14" ht="15.75" customHeight="1" x14ac:dyDescent="0.35">
      <c r="A2098" s="7">
        <f t="shared" si="370"/>
        <v>0</v>
      </c>
      <c r="B2098" s="7">
        <f t="shared" si="371"/>
        <v>0</v>
      </c>
      <c r="C2098" s="7">
        <f t="shared" si="372"/>
        <v>0</v>
      </c>
      <c r="D2098" s="7">
        <f t="shared" si="373"/>
        <v>0</v>
      </c>
      <c r="E2098" s="7" t="e">
        <f>IF('Report DCM'!$H2098="In-Stream Video","Rich Media display banner",IF('Report DCM'!$I2098&gt;'Report DCM'!$J2098,"Standard",VLOOKUP(CONCATENATE(bd_adtype,"_",bd_creativetype),tabela,2,FALSE)))</f>
        <v>#N/A</v>
      </c>
      <c r="F2098" s="7">
        <f t="shared" si="374"/>
        <v>0</v>
      </c>
      <c r="G2098" s="7">
        <f t="shared" si="375"/>
        <v>0</v>
      </c>
      <c r="H2098" s="7">
        <f t="shared" si="376"/>
        <v>0</v>
      </c>
      <c r="I2098" s="7">
        <f t="shared" si="377"/>
        <v>0</v>
      </c>
      <c r="J2098" s="7">
        <f t="shared" si="378"/>
        <v>0</v>
      </c>
      <c r="K2098" s="8" t="e">
        <f t="shared" si="379"/>
        <v>#N/A</v>
      </c>
      <c r="L2098" s="7" t="e">
        <f t="shared" si="380"/>
        <v>#N/A</v>
      </c>
      <c r="M2098" s="8" t="e">
        <f t="shared" si="368"/>
        <v>#N/A</v>
      </c>
      <c r="N2098" s="8" t="e">
        <f t="shared" si="369"/>
        <v>#N/A</v>
      </c>
    </row>
    <row r="2099" spans="1:14" ht="15.75" customHeight="1" x14ac:dyDescent="0.35">
      <c r="A2099" s="7">
        <f t="shared" si="370"/>
        <v>0</v>
      </c>
      <c r="B2099" s="7">
        <f t="shared" si="371"/>
        <v>0</v>
      </c>
      <c r="C2099" s="7">
        <f t="shared" si="372"/>
        <v>0</v>
      </c>
      <c r="D2099" s="7">
        <f t="shared" si="373"/>
        <v>0</v>
      </c>
      <c r="E2099" s="7" t="e">
        <f>IF('Report DCM'!$H2099="In-Stream Video","Rich Media display banner",IF('Report DCM'!$I2099&gt;'Report DCM'!$J2099,"Standard",VLOOKUP(CONCATENATE(bd_adtype,"_",bd_creativetype),tabela,2,FALSE)))</f>
        <v>#N/A</v>
      </c>
      <c r="F2099" s="7">
        <f t="shared" si="374"/>
        <v>0</v>
      </c>
      <c r="G2099" s="7">
        <f t="shared" si="375"/>
        <v>0</v>
      </c>
      <c r="H2099" s="7">
        <f t="shared" si="376"/>
        <v>0</v>
      </c>
      <c r="I2099" s="7">
        <f t="shared" si="377"/>
        <v>0</v>
      </c>
      <c r="J2099" s="7">
        <f t="shared" si="378"/>
        <v>0</v>
      </c>
      <c r="K2099" s="8" t="e">
        <f t="shared" si="379"/>
        <v>#N/A</v>
      </c>
      <c r="L2099" s="7" t="e">
        <f t="shared" si="380"/>
        <v>#N/A</v>
      </c>
      <c r="M2099" s="8" t="e">
        <f t="shared" si="368"/>
        <v>#N/A</v>
      </c>
      <c r="N2099" s="8" t="e">
        <f t="shared" si="369"/>
        <v>#N/A</v>
      </c>
    </row>
    <row r="2100" spans="1:14" ht="15.75" customHeight="1" x14ac:dyDescent="0.35">
      <c r="A2100" s="7">
        <f t="shared" si="370"/>
        <v>0</v>
      </c>
      <c r="B2100" s="7">
        <f t="shared" si="371"/>
        <v>0</v>
      </c>
      <c r="C2100" s="7">
        <f t="shared" si="372"/>
        <v>0</v>
      </c>
      <c r="D2100" s="7">
        <f t="shared" si="373"/>
        <v>0</v>
      </c>
      <c r="E2100" s="7" t="e">
        <f>IF('Report DCM'!$H2100="In-Stream Video","Rich Media display banner",IF('Report DCM'!$I2100&gt;'Report DCM'!$J2100,"Standard",VLOOKUP(CONCATENATE(bd_adtype,"_",bd_creativetype),tabela,2,FALSE)))</f>
        <v>#N/A</v>
      </c>
      <c r="F2100" s="7">
        <f t="shared" si="374"/>
        <v>0</v>
      </c>
      <c r="G2100" s="7">
        <f t="shared" si="375"/>
        <v>0</v>
      </c>
      <c r="H2100" s="7">
        <f t="shared" si="376"/>
        <v>0</v>
      </c>
      <c r="I2100" s="7">
        <f t="shared" si="377"/>
        <v>0</v>
      </c>
      <c r="J2100" s="7">
        <f t="shared" si="378"/>
        <v>0</v>
      </c>
      <c r="K2100" s="8" t="e">
        <f t="shared" si="379"/>
        <v>#N/A</v>
      </c>
      <c r="L2100" s="7" t="e">
        <f t="shared" si="380"/>
        <v>#N/A</v>
      </c>
      <c r="M2100" s="8" t="e">
        <f t="shared" si="368"/>
        <v>#N/A</v>
      </c>
      <c r="N2100" s="8" t="e">
        <f t="shared" si="369"/>
        <v>#N/A</v>
      </c>
    </row>
    <row r="2101" spans="1:14" ht="15.75" customHeight="1" x14ac:dyDescent="0.35">
      <c r="A2101" s="7">
        <f t="shared" si="370"/>
        <v>0</v>
      </c>
      <c r="B2101" s="7">
        <f t="shared" si="371"/>
        <v>0</v>
      </c>
      <c r="C2101" s="7">
        <f t="shared" si="372"/>
        <v>0</v>
      </c>
      <c r="D2101" s="7">
        <f t="shared" si="373"/>
        <v>0</v>
      </c>
      <c r="E2101" s="7" t="e">
        <f>IF('Report DCM'!$H2101="In-Stream Video","Rich Media display banner",IF('Report DCM'!$I2101&gt;'Report DCM'!$J2101,"Standard",VLOOKUP(CONCATENATE(bd_adtype,"_",bd_creativetype),tabela,2,FALSE)))</f>
        <v>#N/A</v>
      </c>
      <c r="F2101" s="7">
        <f t="shared" si="374"/>
        <v>0</v>
      </c>
      <c r="G2101" s="7">
        <f t="shared" si="375"/>
        <v>0</v>
      </c>
      <c r="H2101" s="7">
        <f t="shared" si="376"/>
        <v>0</v>
      </c>
      <c r="I2101" s="7">
        <f t="shared" si="377"/>
        <v>0</v>
      </c>
      <c r="J2101" s="7">
        <f t="shared" si="378"/>
        <v>0</v>
      </c>
      <c r="K2101" s="8" t="e">
        <f t="shared" si="379"/>
        <v>#N/A</v>
      </c>
      <c r="L2101" s="7" t="e">
        <f t="shared" si="380"/>
        <v>#N/A</v>
      </c>
      <c r="M2101" s="8" t="e">
        <f t="shared" si="368"/>
        <v>#N/A</v>
      </c>
      <c r="N2101" s="8" t="e">
        <f t="shared" si="369"/>
        <v>#N/A</v>
      </c>
    </row>
    <row r="2102" spans="1:14" ht="15.75" customHeight="1" x14ac:dyDescent="0.35">
      <c r="A2102" s="7">
        <f t="shared" si="370"/>
        <v>0</v>
      </c>
      <c r="B2102" s="7">
        <f t="shared" si="371"/>
        <v>0</v>
      </c>
      <c r="C2102" s="7">
        <f t="shared" si="372"/>
        <v>0</v>
      </c>
      <c r="D2102" s="7">
        <f t="shared" si="373"/>
        <v>0</v>
      </c>
      <c r="E2102" s="7" t="e">
        <f>IF('Report DCM'!$H2102="In-Stream Video","Rich Media display banner",IF('Report DCM'!$I2102&gt;'Report DCM'!$J2102,"Standard",VLOOKUP(CONCATENATE(bd_adtype,"_",bd_creativetype),tabela,2,FALSE)))</f>
        <v>#N/A</v>
      </c>
      <c r="F2102" s="7">
        <f t="shared" si="374"/>
        <v>0</v>
      </c>
      <c r="G2102" s="7">
        <f t="shared" si="375"/>
        <v>0</v>
      </c>
      <c r="H2102" s="7">
        <f t="shared" si="376"/>
        <v>0</v>
      </c>
      <c r="I2102" s="7">
        <f t="shared" si="377"/>
        <v>0</v>
      </c>
      <c r="J2102" s="7">
        <f t="shared" si="378"/>
        <v>0</v>
      </c>
      <c r="K2102" s="8" t="e">
        <f t="shared" si="379"/>
        <v>#N/A</v>
      </c>
      <c r="L2102" s="7" t="e">
        <f t="shared" si="380"/>
        <v>#N/A</v>
      </c>
      <c r="M2102" s="8" t="e">
        <f t="shared" si="368"/>
        <v>#N/A</v>
      </c>
      <c r="N2102" s="8" t="e">
        <f t="shared" si="369"/>
        <v>#N/A</v>
      </c>
    </row>
    <row r="2103" spans="1:14" ht="15.75" customHeight="1" x14ac:dyDescent="0.35">
      <c r="A2103" s="7">
        <f t="shared" si="370"/>
        <v>0</v>
      </c>
      <c r="B2103" s="7">
        <f t="shared" si="371"/>
        <v>0</v>
      </c>
      <c r="C2103" s="7">
        <f t="shared" si="372"/>
        <v>0</v>
      </c>
      <c r="D2103" s="7">
        <f t="shared" si="373"/>
        <v>0</v>
      </c>
      <c r="E2103" s="7" t="e">
        <f>IF('Report DCM'!$H2103="In-Stream Video","Rich Media display banner",IF('Report DCM'!$I2103&gt;'Report DCM'!$J2103,"Standard",VLOOKUP(CONCATENATE(bd_adtype,"_",bd_creativetype),tabela,2,FALSE)))</f>
        <v>#N/A</v>
      </c>
      <c r="F2103" s="7">
        <f t="shared" si="374"/>
        <v>0</v>
      </c>
      <c r="G2103" s="7">
        <f t="shared" si="375"/>
        <v>0</v>
      </c>
      <c r="H2103" s="7">
        <f t="shared" si="376"/>
        <v>0</v>
      </c>
      <c r="I2103" s="7">
        <f t="shared" si="377"/>
        <v>0</v>
      </c>
      <c r="J2103" s="7">
        <f t="shared" si="378"/>
        <v>0</v>
      </c>
      <c r="K2103" s="8" t="e">
        <f t="shared" si="379"/>
        <v>#N/A</v>
      </c>
      <c r="L2103" s="7" t="e">
        <f t="shared" si="380"/>
        <v>#N/A</v>
      </c>
      <c r="M2103" s="8" t="e">
        <f t="shared" si="368"/>
        <v>#N/A</v>
      </c>
      <c r="N2103" s="8" t="e">
        <f t="shared" si="369"/>
        <v>#N/A</v>
      </c>
    </row>
    <row r="2104" spans="1:14" ht="15.75" customHeight="1" x14ac:dyDescent="0.35">
      <c r="A2104" s="7">
        <f t="shared" si="370"/>
        <v>0</v>
      </c>
      <c r="B2104" s="7">
        <f t="shared" si="371"/>
        <v>0</v>
      </c>
      <c r="C2104" s="7">
        <f t="shared" si="372"/>
        <v>0</v>
      </c>
      <c r="D2104" s="7">
        <f t="shared" si="373"/>
        <v>0</v>
      </c>
      <c r="E2104" s="7" t="e">
        <f>IF('Report DCM'!$H2104="In-Stream Video","Rich Media display banner",IF('Report DCM'!$I2104&gt;'Report DCM'!$J2104,"Standard",VLOOKUP(CONCATENATE(bd_adtype,"_",bd_creativetype),tabela,2,FALSE)))</f>
        <v>#N/A</v>
      </c>
      <c r="F2104" s="7">
        <f t="shared" si="374"/>
        <v>0</v>
      </c>
      <c r="G2104" s="7">
        <f t="shared" si="375"/>
        <v>0</v>
      </c>
      <c r="H2104" s="7">
        <f t="shared" si="376"/>
        <v>0</v>
      </c>
      <c r="I2104" s="7">
        <f t="shared" si="377"/>
        <v>0</v>
      </c>
      <c r="J2104" s="7">
        <f t="shared" si="378"/>
        <v>0</v>
      </c>
      <c r="K2104" s="8" t="e">
        <f t="shared" si="379"/>
        <v>#N/A</v>
      </c>
      <c r="L2104" s="7" t="e">
        <f t="shared" si="380"/>
        <v>#N/A</v>
      </c>
      <c r="M2104" s="8" t="e">
        <f t="shared" si="368"/>
        <v>#N/A</v>
      </c>
      <c r="N2104" s="8" t="e">
        <f t="shared" si="369"/>
        <v>#N/A</v>
      </c>
    </row>
    <row r="2105" spans="1:14" ht="15.75" customHeight="1" x14ac:dyDescent="0.35">
      <c r="A2105" s="7">
        <f t="shared" si="370"/>
        <v>0</v>
      </c>
      <c r="B2105" s="7">
        <f t="shared" si="371"/>
        <v>0</v>
      </c>
      <c r="C2105" s="7">
        <f t="shared" si="372"/>
        <v>0</v>
      </c>
      <c r="D2105" s="7">
        <f t="shared" si="373"/>
        <v>0</v>
      </c>
      <c r="E2105" s="7" t="e">
        <f>IF('Report DCM'!$H2105="In-Stream Video","Rich Media display banner",IF('Report DCM'!$I2105&gt;'Report DCM'!$J2105,"Standard",VLOOKUP(CONCATENATE(bd_adtype,"_",bd_creativetype),tabela,2,FALSE)))</f>
        <v>#N/A</v>
      </c>
      <c r="F2105" s="7">
        <f t="shared" si="374"/>
        <v>0</v>
      </c>
      <c r="G2105" s="7">
        <f t="shared" si="375"/>
        <v>0</v>
      </c>
      <c r="H2105" s="7">
        <f t="shared" si="376"/>
        <v>0</v>
      </c>
      <c r="I2105" s="7">
        <f t="shared" si="377"/>
        <v>0</v>
      </c>
      <c r="J2105" s="7">
        <f t="shared" si="378"/>
        <v>0</v>
      </c>
      <c r="K2105" s="8" t="e">
        <f t="shared" si="379"/>
        <v>#N/A</v>
      </c>
      <c r="L2105" s="7" t="e">
        <f t="shared" si="380"/>
        <v>#N/A</v>
      </c>
      <c r="M2105" s="8" t="e">
        <f t="shared" si="368"/>
        <v>#N/A</v>
      </c>
      <c r="N2105" s="8" t="e">
        <f t="shared" si="369"/>
        <v>#N/A</v>
      </c>
    </row>
    <row r="2106" spans="1:14" ht="15.75" customHeight="1" x14ac:dyDescent="0.35">
      <c r="A2106" s="7">
        <f t="shared" si="370"/>
        <v>0</v>
      </c>
      <c r="B2106" s="7">
        <f t="shared" si="371"/>
        <v>0</v>
      </c>
      <c r="C2106" s="7">
        <f t="shared" si="372"/>
        <v>0</v>
      </c>
      <c r="D2106" s="7">
        <f t="shared" si="373"/>
        <v>0</v>
      </c>
      <c r="E2106" s="7" t="e">
        <f>IF('Report DCM'!$H2106="In-Stream Video","Rich Media display banner",IF('Report DCM'!$I2106&gt;'Report DCM'!$J2106,"Standard",VLOOKUP(CONCATENATE(bd_adtype,"_",bd_creativetype),tabela,2,FALSE)))</f>
        <v>#N/A</v>
      </c>
      <c r="F2106" s="7">
        <f t="shared" si="374"/>
        <v>0</v>
      </c>
      <c r="G2106" s="7">
        <f t="shared" si="375"/>
        <v>0</v>
      </c>
      <c r="H2106" s="7">
        <f t="shared" si="376"/>
        <v>0</v>
      </c>
      <c r="I2106" s="7">
        <f t="shared" si="377"/>
        <v>0</v>
      </c>
      <c r="J2106" s="7">
        <f t="shared" si="378"/>
        <v>0</v>
      </c>
      <c r="K2106" s="8" t="e">
        <f t="shared" si="379"/>
        <v>#N/A</v>
      </c>
      <c r="L2106" s="7" t="e">
        <f t="shared" si="380"/>
        <v>#N/A</v>
      </c>
      <c r="M2106" s="8" t="e">
        <f t="shared" si="368"/>
        <v>#N/A</v>
      </c>
      <c r="N2106" s="8" t="e">
        <f t="shared" si="369"/>
        <v>#N/A</v>
      </c>
    </row>
    <row r="2107" spans="1:14" ht="15.75" customHeight="1" x14ac:dyDescent="0.35">
      <c r="A2107" s="7">
        <f t="shared" si="370"/>
        <v>0</v>
      </c>
      <c r="B2107" s="7">
        <f t="shared" si="371"/>
        <v>0</v>
      </c>
      <c r="C2107" s="7">
        <f t="shared" si="372"/>
        <v>0</v>
      </c>
      <c r="D2107" s="7">
        <f t="shared" si="373"/>
        <v>0</v>
      </c>
      <c r="E2107" s="7" t="e">
        <f>IF('Report DCM'!$H2107="In-Stream Video","Rich Media display banner",IF('Report DCM'!$I2107&gt;'Report DCM'!$J2107,"Standard",VLOOKUP(CONCATENATE(bd_adtype,"_",bd_creativetype),tabela,2,FALSE)))</f>
        <v>#N/A</v>
      </c>
      <c r="F2107" s="7">
        <f t="shared" si="374"/>
        <v>0</v>
      </c>
      <c r="G2107" s="7">
        <f t="shared" si="375"/>
        <v>0</v>
      </c>
      <c r="H2107" s="7">
        <f t="shared" si="376"/>
        <v>0</v>
      </c>
      <c r="I2107" s="7">
        <f t="shared" si="377"/>
        <v>0</v>
      </c>
      <c r="J2107" s="7">
        <f t="shared" si="378"/>
        <v>0</v>
      </c>
      <c r="K2107" s="8" t="e">
        <f t="shared" si="379"/>
        <v>#N/A</v>
      </c>
      <c r="L2107" s="7" t="e">
        <f t="shared" si="380"/>
        <v>#N/A</v>
      </c>
      <c r="M2107" s="8" t="e">
        <f t="shared" si="368"/>
        <v>#N/A</v>
      </c>
      <c r="N2107" s="8" t="e">
        <f t="shared" si="369"/>
        <v>#N/A</v>
      </c>
    </row>
    <row r="2108" spans="1:14" ht="15.75" customHeight="1" x14ac:dyDescent="0.35">
      <c r="A2108" s="7">
        <f t="shared" si="370"/>
        <v>0</v>
      </c>
      <c r="B2108" s="7">
        <f t="shared" si="371"/>
        <v>0</v>
      </c>
      <c r="C2108" s="7">
        <f t="shared" si="372"/>
        <v>0</v>
      </c>
      <c r="D2108" s="7">
        <f t="shared" si="373"/>
        <v>0</v>
      </c>
      <c r="E2108" s="7" t="e">
        <f>IF('Report DCM'!$H2108="In-Stream Video","Rich Media display banner",IF('Report DCM'!$I2108&gt;'Report DCM'!$J2108,"Standard",VLOOKUP(CONCATENATE(bd_adtype,"_",bd_creativetype),tabela,2,FALSE)))</f>
        <v>#N/A</v>
      </c>
      <c r="F2108" s="7">
        <f t="shared" si="374"/>
        <v>0</v>
      </c>
      <c r="G2108" s="7">
        <f t="shared" si="375"/>
        <v>0</v>
      </c>
      <c r="H2108" s="7">
        <f t="shared" si="376"/>
        <v>0</v>
      </c>
      <c r="I2108" s="7">
        <f t="shared" si="377"/>
        <v>0</v>
      </c>
      <c r="J2108" s="7">
        <f t="shared" si="378"/>
        <v>0</v>
      </c>
      <c r="K2108" s="8" t="e">
        <f t="shared" si="379"/>
        <v>#N/A</v>
      </c>
      <c r="L2108" s="7" t="e">
        <f t="shared" si="380"/>
        <v>#N/A</v>
      </c>
      <c r="M2108" s="8" t="e">
        <f t="shared" si="368"/>
        <v>#N/A</v>
      </c>
      <c r="N2108" s="8" t="e">
        <f t="shared" si="369"/>
        <v>#N/A</v>
      </c>
    </row>
    <row r="2109" spans="1:14" ht="15.75" customHeight="1" x14ac:dyDescent="0.35">
      <c r="A2109" s="7">
        <f t="shared" si="370"/>
        <v>0</v>
      </c>
      <c r="B2109" s="7">
        <f t="shared" si="371"/>
        <v>0</v>
      </c>
      <c r="C2109" s="7">
        <f t="shared" si="372"/>
        <v>0</v>
      </c>
      <c r="D2109" s="7">
        <f t="shared" si="373"/>
        <v>0</v>
      </c>
      <c r="E2109" s="7" t="e">
        <f>IF('Report DCM'!$H2109="In-Stream Video","Rich Media display banner",IF('Report DCM'!$I2109&gt;'Report DCM'!$J2109,"Standard",VLOOKUP(CONCATENATE(bd_adtype,"_",bd_creativetype),tabela,2,FALSE)))</f>
        <v>#N/A</v>
      </c>
      <c r="F2109" s="7">
        <f t="shared" si="374"/>
        <v>0</v>
      </c>
      <c r="G2109" s="7">
        <f t="shared" si="375"/>
        <v>0</v>
      </c>
      <c r="H2109" s="7">
        <f t="shared" si="376"/>
        <v>0</v>
      </c>
      <c r="I2109" s="7">
        <f t="shared" si="377"/>
        <v>0</v>
      </c>
      <c r="J2109" s="7">
        <f t="shared" si="378"/>
        <v>0</v>
      </c>
      <c r="K2109" s="8" t="e">
        <f t="shared" si="379"/>
        <v>#N/A</v>
      </c>
      <c r="L2109" s="7" t="e">
        <f t="shared" si="380"/>
        <v>#N/A</v>
      </c>
      <c r="M2109" s="8" t="e">
        <f t="shared" si="368"/>
        <v>#N/A</v>
      </c>
      <c r="N2109" s="8" t="e">
        <f t="shared" si="369"/>
        <v>#N/A</v>
      </c>
    </row>
    <row r="2110" spans="1:14" ht="15.75" customHeight="1" x14ac:dyDescent="0.35">
      <c r="A2110" s="7">
        <f t="shared" si="370"/>
        <v>0</v>
      </c>
      <c r="B2110" s="7">
        <f t="shared" si="371"/>
        <v>0</v>
      </c>
      <c r="C2110" s="7">
        <f t="shared" si="372"/>
        <v>0</v>
      </c>
      <c r="D2110" s="7">
        <f t="shared" si="373"/>
        <v>0</v>
      </c>
      <c r="E2110" s="7" t="e">
        <f>IF('Report DCM'!$H2110="In-Stream Video","Rich Media display banner",IF('Report DCM'!$I2110&gt;'Report DCM'!$J2110,"Standard",VLOOKUP(CONCATENATE(bd_adtype,"_",bd_creativetype),tabela,2,FALSE)))</f>
        <v>#N/A</v>
      </c>
      <c r="F2110" s="7">
        <f t="shared" si="374"/>
        <v>0</v>
      </c>
      <c r="G2110" s="7">
        <f t="shared" si="375"/>
        <v>0</v>
      </c>
      <c r="H2110" s="7">
        <f t="shared" si="376"/>
        <v>0</v>
      </c>
      <c r="I2110" s="7">
        <f t="shared" si="377"/>
        <v>0</v>
      </c>
      <c r="J2110" s="7">
        <f t="shared" si="378"/>
        <v>0</v>
      </c>
      <c r="K2110" s="8" t="e">
        <f t="shared" si="379"/>
        <v>#N/A</v>
      </c>
      <c r="L2110" s="7" t="e">
        <f t="shared" si="380"/>
        <v>#N/A</v>
      </c>
      <c r="M2110" s="8" t="e">
        <f t="shared" si="368"/>
        <v>#N/A</v>
      </c>
      <c r="N2110" s="8" t="e">
        <f t="shared" si="369"/>
        <v>#N/A</v>
      </c>
    </row>
    <row r="2111" spans="1:14" ht="15.75" customHeight="1" x14ac:dyDescent="0.35">
      <c r="A2111" s="7">
        <f t="shared" si="370"/>
        <v>0</v>
      </c>
      <c r="B2111" s="7">
        <f t="shared" si="371"/>
        <v>0</v>
      </c>
      <c r="C2111" s="7">
        <f t="shared" si="372"/>
        <v>0</v>
      </c>
      <c r="D2111" s="7">
        <f t="shared" si="373"/>
        <v>0</v>
      </c>
      <c r="E2111" s="7" t="e">
        <f>IF('Report DCM'!$H2111="In-Stream Video","Rich Media display banner",IF('Report DCM'!$I2111&gt;'Report DCM'!$J2111,"Standard",VLOOKUP(CONCATENATE(bd_adtype,"_",bd_creativetype),tabela,2,FALSE)))</f>
        <v>#N/A</v>
      </c>
      <c r="F2111" s="7">
        <f t="shared" si="374"/>
        <v>0</v>
      </c>
      <c r="G2111" s="7">
        <f t="shared" si="375"/>
        <v>0</v>
      </c>
      <c r="H2111" s="7">
        <f t="shared" si="376"/>
        <v>0</v>
      </c>
      <c r="I2111" s="7">
        <f t="shared" si="377"/>
        <v>0</v>
      </c>
      <c r="J2111" s="7">
        <f t="shared" si="378"/>
        <v>0</v>
      </c>
      <c r="K2111" s="8" t="e">
        <f t="shared" si="379"/>
        <v>#N/A</v>
      </c>
      <c r="L2111" s="7" t="e">
        <f t="shared" si="380"/>
        <v>#N/A</v>
      </c>
      <c r="M2111" s="8" t="e">
        <f t="shared" si="368"/>
        <v>#N/A</v>
      </c>
      <c r="N2111" s="8" t="e">
        <f t="shared" si="369"/>
        <v>#N/A</v>
      </c>
    </row>
    <row r="2112" spans="1:14" ht="15.75" customHeight="1" x14ac:dyDescent="0.35">
      <c r="A2112" s="7">
        <f t="shared" si="370"/>
        <v>0</v>
      </c>
      <c r="B2112" s="7">
        <f t="shared" si="371"/>
        <v>0</v>
      </c>
      <c r="C2112" s="7">
        <f t="shared" si="372"/>
        <v>0</v>
      </c>
      <c r="D2112" s="7">
        <f t="shared" si="373"/>
        <v>0</v>
      </c>
      <c r="E2112" s="7" t="e">
        <f>IF('Report DCM'!$H2112="In-Stream Video","Rich Media display banner",IF('Report DCM'!$I2112&gt;'Report DCM'!$J2112,"Standard",VLOOKUP(CONCATENATE(bd_adtype,"_",bd_creativetype),tabela,2,FALSE)))</f>
        <v>#N/A</v>
      </c>
      <c r="F2112" s="7">
        <f t="shared" si="374"/>
        <v>0</v>
      </c>
      <c r="G2112" s="7">
        <f t="shared" si="375"/>
        <v>0</v>
      </c>
      <c r="H2112" s="7">
        <f t="shared" si="376"/>
        <v>0</v>
      </c>
      <c r="I2112" s="7">
        <f t="shared" si="377"/>
        <v>0</v>
      </c>
      <c r="J2112" s="7">
        <f t="shared" si="378"/>
        <v>0</v>
      </c>
      <c r="K2112" s="8" t="e">
        <f t="shared" si="379"/>
        <v>#N/A</v>
      </c>
      <c r="L2112" s="7" t="e">
        <f t="shared" si="380"/>
        <v>#N/A</v>
      </c>
      <c r="M2112" s="8" t="e">
        <f t="shared" si="368"/>
        <v>#N/A</v>
      </c>
      <c r="N2112" s="8" t="e">
        <f t="shared" si="369"/>
        <v>#N/A</v>
      </c>
    </row>
    <row r="2113" spans="1:14" ht="15.75" customHeight="1" x14ac:dyDescent="0.35">
      <c r="A2113" s="7">
        <f t="shared" si="370"/>
        <v>0</v>
      </c>
      <c r="B2113" s="7">
        <f t="shared" si="371"/>
        <v>0</v>
      </c>
      <c r="C2113" s="7">
        <f t="shared" si="372"/>
        <v>0</v>
      </c>
      <c r="D2113" s="7">
        <f t="shared" si="373"/>
        <v>0</v>
      </c>
      <c r="E2113" s="7" t="e">
        <f>IF('Report DCM'!$H2113="In-Stream Video","Rich Media display banner",IF('Report DCM'!$I2113&gt;'Report DCM'!$J2113,"Standard",VLOOKUP(CONCATENATE(bd_adtype,"_",bd_creativetype),tabela,2,FALSE)))</f>
        <v>#N/A</v>
      </c>
      <c r="F2113" s="7">
        <f t="shared" si="374"/>
        <v>0</v>
      </c>
      <c r="G2113" s="7">
        <f t="shared" si="375"/>
        <v>0</v>
      </c>
      <c r="H2113" s="7">
        <f t="shared" si="376"/>
        <v>0</v>
      </c>
      <c r="I2113" s="7">
        <f t="shared" si="377"/>
        <v>0</v>
      </c>
      <c r="J2113" s="7">
        <f t="shared" si="378"/>
        <v>0</v>
      </c>
      <c r="K2113" s="8" t="e">
        <f t="shared" si="379"/>
        <v>#N/A</v>
      </c>
      <c r="L2113" s="7" t="e">
        <f t="shared" si="380"/>
        <v>#N/A</v>
      </c>
      <c r="M2113" s="8" t="e">
        <f t="shared" si="368"/>
        <v>#N/A</v>
      </c>
      <c r="N2113" s="8" t="e">
        <f t="shared" si="369"/>
        <v>#N/A</v>
      </c>
    </row>
    <row r="2114" spans="1:14" ht="15.75" customHeight="1" x14ac:dyDescent="0.35">
      <c r="A2114" s="7">
        <f t="shared" ref="A2114:A2177" si="381">bd_campaign</f>
        <v>0</v>
      </c>
      <c r="B2114" s="7">
        <f t="shared" ref="B2114:B2177" si="382">bd_site</f>
        <v>0</v>
      </c>
      <c r="C2114" s="7">
        <f t="shared" ref="C2114:C2177" si="383">bd_placement</f>
        <v>0</v>
      </c>
      <c r="D2114" s="7">
        <f t="shared" ref="D2114:D2177" si="384">bd_placementID</f>
        <v>0</v>
      </c>
      <c r="E2114" s="7" t="e">
        <f>IF('Report DCM'!$H2114="In-Stream Video","Rich Media display banner",IF('Report DCM'!$I2114&gt;'Report DCM'!$J2114,"Standard",VLOOKUP(CONCATENATE(bd_adtype,"_",bd_creativetype),tabela,2,FALSE)))</f>
        <v>#N/A</v>
      </c>
      <c r="F2114" s="7">
        <f t="shared" ref="F2114:F2177" si="385">bd_ad</f>
        <v>0</v>
      </c>
      <c r="G2114" s="7">
        <f t="shared" ref="G2114:G2177" si="386">bd_adid</f>
        <v>0</v>
      </c>
      <c r="H2114" s="7">
        <f t="shared" ref="H2114:H2177" si="387">bd_creativetype</f>
        <v>0</v>
      </c>
      <c r="I2114" s="7">
        <f t="shared" ref="I2114:I2177" si="388">bd_impression</f>
        <v>0</v>
      </c>
      <c r="J2114" s="7">
        <f t="shared" ref="J2114:J2177" si="389">bd_clicks</f>
        <v>0</v>
      </c>
      <c r="K2114" s="8" t="e">
        <f t="shared" ref="K2114:K2177" si="390">VLOOKUP(E2114,tabela,2,FALSE)</f>
        <v>#N/A</v>
      </c>
      <c r="L2114" s="7" t="e">
        <f t="shared" ref="L2114:L2177" si="391">VLOOKUP(E2114,tabela,3,FALSE)</f>
        <v>#N/A</v>
      </c>
      <c r="M2114" s="8" t="e">
        <f t="shared" si="368"/>
        <v>#N/A</v>
      </c>
      <c r="N2114" s="8" t="e">
        <f t="shared" si="369"/>
        <v>#N/A</v>
      </c>
    </row>
    <row r="2115" spans="1:14" ht="15.75" customHeight="1" x14ac:dyDescent="0.35">
      <c r="A2115" s="7">
        <f t="shared" si="381"/>
        <v>0</v>
      </c>
      <c r="B2115" s="7">
        <f t="shared" si="382"/>
        <v>0</v>
      </c>
      <c r="C2115" s="7">
        <f t="shared" si="383"/>
        <v>0</v>
      </c>
      <c r="D2115" s="7">
        <f t="shared" si="384"/>
        <v>0</v>
      </c>
      <c r="E2115" s="7" t="e">
        <f>IF('Report DCM'!$H2115="In-Stream Video","Rich Media display banner",IF('Report DCM'!$I2115&gt;'Report DCM'!$J2115,"Standard",VLOOKUP(CONCATENATE(bd_adtype,"_",bd_creativetype),tabela,2,FALSE)))</f>
        <v>#N/A</v>
      </c>
      <c r="F2115" s="7">
        <f t="shared" si="385"/>
        <v>0</v>
      </c>
      <c r="G2115" s="7">
        <f t="shared" si="386"/>
        <v>0</v>
      </c>
      <c r="H2115" s="7">
        <f t="shared" si="387"/>
        <v>0</v>
      </c>
      <c r="I2115" s="7">
        <f t="shared" si="388"/>
        <v>0</v>
      </c>
      <c r="J2115" s="7">
        <f t="shared" si="389"/>
        <v>0</v>
      </c>
      <c r="K2115" s="8" t="e">
        <f t="shared" si="390"/>
        <v>#N/A</v>
      </c>
      <c r="L2115" s="7" t="e">
        <f t="shared" si="391"/>
        <v>#N/A</v>
      </c>
      <c r="M2115" s="8" t="e">
        <f t="shared" si="368"/>
        <v>#N/A</v>
      </c>
      <c r="N2115" s="8" t="e">
        <f t="shared" si="369"/>
        <v>#N/A</v>
      </c>
    </row>
    <row r="2116" spans="1:14" ht="15.75" customHeight="1" x14ac:dyDescent="0.35">
      <c r="A2116" s="7">
        <f t="shared" si="381"/>
        <v>0</v>
      </c>
      <c r="B2116" s="7">
        <f t="shared" si="382"/>
        <v>0</v>
      </c>
      <c r="C2116" s="7">
        <f t="shared" si="383"/>
        <v>0</v>
      </c>
      <c r="D2116" s="7">
        <f t="shared" si="384"/>
        <v>0</v>
      </c>
      <c r="E2116" s="7" t="e">
        <f>IF('Report DCM'!$H2116="In-Stream Video","Rich Media display banner",IF('Report DCM'!$I2116&gt;'Report DCM'!$J2116,"Standard",VLOOKUP(CONCATENATE(bd_adtype,"_",bd_creativetype),tabela,2,FALSE)))</f>
        <v>#N/A</v>
      </c>
      <c r="F2116" s="7">
        <f t="shared" si="385"/>
        <v>0</v>
      </c>
      <c r="G2116" s="7">
        <f t="shared" si="386"/>
        <v>0</v>
      </c>
      <c r="H2116" s="7">
        <f t="shared" si="387"/>
        <v>0</v>
      </c>
      <c r="I2116" s="7">
        <f t="shared" si="388"/>
        <v>0</v>
      </c>
      <c r="J2116" s="7">
        <f t="shared" si="389"/>
        <v>0</v>
      </c>
      <c r="K2116" s="8" t="e">
        <f t="shared" si="390"/>
        <v>#N/A</v>
      </c>
      <c r="L2116" s="7" t="e">
        <f t="shared" si="391"/>
        <v>#N/A</v>
      </c>
      <c r="M2116" s="8" t="e">
        <f t="shared" si="368"/>
        <v>#N/A</v>
      </c>
      <c r="N2116" s="8" t="e">
        <f t="shared" si="369"/>
        <v>#N/A</v>
      </c>
    </row>
    <row r="2117" spans="1:14" ht="15.75" customHeight="1" x14ac:dyDescent="0.35">
      <c r="A2117" s="7">
        <f t="shared" si="381"/>
        <v>0</v>
      </c>
      <c r="B2117" s="7">
        <f t="shared" si="382"/>
        <v>0</v>
      </c>
      <c r="C2117" s="7">
        <f t="shared" si="383"/>
        <v>0</v>
      </c>
      <c r="D2117" s="7">
        <f t="shared" si="384"/>
        <v>0</v>
      </c>
      <c r="E2117" s="7" t="e">
        <f>IF('Report DCM'!$H2117="In-Stream Video","Rich Media display banner",IF('Report DCM'!$I2117&gt;'Report DCM'!$J2117,"Standard",VLOOKUP(CONCATENATE(bd_adtype,"_",bd_creativetype),tabela,2,FALSE)))</f>
        <v>#N/A</v>
      </c>
      <c r="F2117" s="7">
        <f t="shared" si="385"/>
        <v>0</v>
      </c>
      <c r="G2117" s="7">
        <f t="shared" si="386"/>
        <v>0</v>
      </c>
      <c r="H2117" s="7">
        <f t="shared" si="387"/>
        <v>0</v>
      </c>
      <c r="I2117" s="7">
        <f t="shared" si="388"/>
        <v>0</v>
      </c>
      <c r="J2117" s="7">
        <f t="shared" si="389"/>
        <v>0</v>
      </c>
      <c r="K2117" s="8" t="e">
        <f t="shared" si="390"/>
        <v>#N/A</v>
      </c>
      <c r="L2117" s="7" t="e">
        <f t="shared" si="391"/>
        <v>#N/A</v>
      </c>
      <c r="M2117" s="8" t="e">
        <f t="shared" si="368"/>
        <v>#N/A</v>
      </c>
      <c r="N2117" s="8" t="e">
        <f t="shared" si="369"/>
        <v>#N/A</v>
      </c>
    </row>
    <row r="2118" spans="1:14" ht="15.75" customHeight="1" x14ac:dyDescent="0.35">
      <c r="A2118" s="7">
        <f t="shared" si="381"/>
        <v>0</v>
      </c>
      <c r="B2118" s="7">
        <f t="shared" si="382"/>
        <v>0</v>
      </c>
      <c r="C2118" s="7">
        <f t="shared" si="383"/>
        <v>0</v>
      </c>
      <c r="D2118" s="7">
        <f t="shared" si="384"/>
        <v>0</v>
      </c>
      <c r="E2118" s="7" t="e">
        <f>IF('Report DCM'!$H2118="In-Stream Video","Rich Media display banner",IF('Report DCM'!$I2118&gt;'Report DCM'!$J2118,"Standard",VLOOKUP(CONCATENATE(bd_adtype,"_",bd_creativetype),tabela,2,FALSE)))</f>
        <v>#N/A</v>
      </c>
      <c r="F2118" s="7">
        <f t="shared" si="385"/>
        <v>0</v>
      </c>
      <c r="G2118" s="7">
        <f t="shared" si="386"/>
        <v>0</v>
      </c>
      <c r="H2118" s="7">
        <f t="shared" si="387"/>
        <v>0</v>
      </c>
      <c r="I2118" s="7">
        <f t="shared" si="388"/>
        <v>0</v>
      </c>
      <c r="J2118" s="7">
        <f t="shared" si="389"/>
        <v>0</v>
      </c>
      <c r="K2118" s="8" t="e">
        <f t="shared" si="390"/>
        <v>#N/A</v>
      </c>
      <c r="L2118" s="7" t="e">
        <f t="shared" si="391"/>
        <v>#N/A</v>
      </c>
      <c r="M2118" s="8" t="e">
        <f t="shared" si="368"/>
        <v>#N/A</v>
      </c>
      <c r="N2118" s="8" t="e">
        <f t="shared" si="369"/>
        <v>#N/A</v>
      </c>
    </row>
    <row r="2119" spans="1:14" ht="15.75" customHeight="1" x14ac:dyDescent="0.35">
      <c r="A2119" s="7">
        <f t="shared" si="381"/>
        <v>0</v>
      </c>
      <c r="B2119" s="7">
        <f t="shared" si="382"/>
        <v>0</v>
      </c>
      <c r="C2119" s="7">
        <f t="shared" si="383"/>
        <v>0</v>
      </c>
      <c r="D2119" s="7">
        <f t="shared" si="384"/>
        <v>0</v>
      </c>
      <c r="E2119" s="7" t="e">
        <f>IF('Report DCM'!$H2119="In-Stream Video","Rich Media display banner",IF('Report DCM'!$I2119&gt;'Report DCM'!$J2119,"Standard",VLOOKUP(CONCATENATE(bd_adtype,"_",bd_creativetype),tabela,2,FALSE)))</f>
        <v>#N/A</v>
      </c>
      <c r="F2119" s="7">
        <f t="shared" si="385"/>
        <v>0</v>
      </c>
      <c r="G2119" s="7">
        <f t="shared" si="386"/>
        <v>0</v>
      </c>
      <c r="H2119" s="7">
        <f t="shared" si="387"/>
        <v>0</v>
      </c>
      <c r="I2119" s="7">
        <f t="shared" si="388"/>
        <v>0</v>
      </c>
      <c r="J2119" s="7">
        <f t="shared" si="389"/>
        <v>0</v>
      </c>
      <c r="K2119" s="8" t="e">
        <f t="shared" si="390"/>
        <v>#N/A</v>
      </c>
      <c r="L2119" s="7" t="e">
        <f t="shared" si="391"/>
        <v>#N/A</v>
      </c>
      <c r="M2119" s="8" t="e">
        <f t="shared" si="368"/>
        <v>#N/A</v>
      </c>
      <c r="N2119" s="8" t="e">
        <f t="shared" si="369"/>
        <v>#N/A</v>
      </c>
    </row>
    <row r="2120" spans="1:14" ht="15.75" customHeight="1" x14ac:dyDescent="0.35">
      <c r="A2120" s="7">
        <f t="shared" si="381"/>
        <v>0</v>
      </c>
      <c r="B2120" s="7">
        <f t="shared" si="382"/>
        <v>0</v>
      </c>
      <c r="C2120" s="7">
        <f t="shared" si="383"/>
        <v>0</v>
      </c>
      <c r="D2120" s="7">
        <f t="shared" si="384"/>
        <v>0</v>
      </c>
      <c r="E2120" s="7" t="e">
        <f>IF('Report DCM'!$H2120="In-Stream Video","Rich Media display banner",IF('Report DCM'!$I2120&gt;'Report DCM'!$J2120,"Standard",VLOOKUP(CONCATENATE(bd_adtype,"_",bd_creativetype),tabela,2,FALSE)))</f>
        <v>#N/A</v>
      </c>
      <c r="F2120" s="7">
        <f t="shared" si="385"/>
        <v>0</v>
      </c>
      <c r="G2120" s="7">
        <f t="shared" si="386"/>
        <v>0</v>
      </c>
      <c r="H2120" s="7">
        <f t="shared" si="387"/>
        <v>0</v>
      </c>
      <c r="I2120" s="7">
        <f t="shared" si="388"/>
        <v>0</v>
      </c>
      <c r="J2120" s="7">
        <f t="shared" si="389"/>
        <v>0</v>
      </c>
      <c r="K2120" s="8" t="e">
        <f t="shared" si="390"/>
        <v>#N/A</v>
      </c>
      <c r="L2120" s="7" t="e">
        <f t="shared" si="391"/>
        <v>#N/A</v>
      </c>
      <c r="M2120" s="8" t="e">
        <f t="shared" si="368"/>
        <v>#N/A</v>
      </c>
      <c r="N2120" s="8" t="e">
        <f t="shared" si="369"/>
        <v>#N/A</v>
      </c>
    </row>
    <row r="2121" spans="1:14" ht="15.75" customHeight="1" x14ac:dyDescent="0.35">
      <c r="A2121" s="7">
        <f t="shared" si="381"/>
        <v>0</v>
      </c>
      <c r="B2121" s="7">
        <f t="shared" si="382"/>
        <v>0</v>
      </c>
      <c r="C2121" s="7">
        <f t="shared" si="383"/>
        <v>0</v>
      </c>
      <c r="D2121" s="7">
        <f t="shared" si="384"/>
        <v>0</v>
      </c>
      <c r="E2121" s="7" t="e">
        <f>IF('Report DCM'!$H2121="In-Stream Video","Rich Media display banner",IF('Report DCM'!$I2121&gt;'Report DCM'!$J2121,"Standard",VLOOKUP(CONCATENATE(bd_adtype,"_",bd_creativetype),tabela,2,FALSE)))</f>
        <v>#N/A</v>
      </c>
      <c r="F2121" s="7">
        <f t="shared" si="385"/>
        <v>0</v>
      </c>
      <c r="G2121" s="7">
        <f t="shared" si="386"/>
        <v>0</v>
      </c>
      <c r="H2121" s="7">
        <f t="shared" si="387"/>
        <v>0</v>
      </c>
      <c r="I2121" s="7">
        <f t="shared" si="388"/>
        <v>0</v>
      </c>
      <c r="J2121" s="7">
        <f t="shared" si="389"/>
        <v>0</v>
      </c>
      <c r="K2121" s="8" t="e">
        <f t="shared" si="390"/>
        <v>#N/A</v>
      </c>
      <c r="L2121" s="7" t="e">
        <f t="shared" si="391"/>
        <v>#N/A</v>
      </c>
      <c r="M2121" s="8" t="e">
        <f t="shared" si="368"/>
        <v>#N/A</v>
      </c>
      <c r="N2121" s="8" t="e">
        <f t="shared" si="369"/>
        <v>#N/A</v>
      </c>
    </row>
    <row r="2122" spans="1:14" ht="15.75" customHeight="1" x14ac:dyDescent="0.35">
      <c r="A2122" s="7">
        <f t="shared" si="381"/>
        <v>0</v>
      </c>
      <c r="B2122" s="7">
        <f t="shared" si="382"/>
        <v>0</v>
      </c>
      <c r="C2122" s="7">
        <f t="shared" si="383"/>
        <v>0</v>
      </c>
      <c r="D2122" s="7">
        <f t="shared" si="384"/>
        <v>0</v>
      </c>
      <c r="E2122" s="7" t="e">
        <f>IF('Report DCM'!$H2122="In-Stream Video","Rich Media display banner",IF('Report DCM'!$I2122&gt;'Report DCM'!$J2122,"Standard",VLOOKUP(CONCATENATE(bd_adtype,"_",bd_creativetype),tabela,2,FALSE)))</f>
        <v>#N/A</v>
      </c>
      <c r="F2122" s="7">
        <f t="shared" si="385"/>
        <v>0</v>
      </c>
      <c r="G2122" s="7">
        <f t="shared" si="386"/>
        <v>0</v>
      </c>
      <c r="H2122" s="7">
        <f t="shared" si="387"/>
        <v>0</v>
      </c>
      <c r="I2122" s="7">
        <f t="shared" si="388"/>
        <v>0</v>
      </c>
      <c r="J2122" s="7">
        <f t="shared" si="389"/>
        <v>0</v>
      </c>
      <c r="K2122" s="8" t="e">
        <f t="shared" si="390"/>
        <v>#N/A</v>
      </c>
      <c r="L2122" s="7" t="e">
        <f t="shared" si="391"/>
        <v>#N/A</v>
      </c>
      <c r="M2122" s="8" t="e">
        <f t="shared" si="368"/>
        <v>#N/A</v>
      </c>
      <c r="N2122" s="8" t="e">
        <f t="shared" si="369"/>
        <v>#N/A</v>
      </c>
    </row>
    <row r="2123" spans="1:14" ht="15.75" customHeight="1" x14ac:dyDescent="0.35">
      <c r="A2123" s="7">
        <f t="shared" si="381"/>
        <v>0</v>
      </c>
      <c r="B2123" s="7">
        <f t="shared" si="382"/>
        <v>0</v>
      </c>
      <c r="C2123" s="7">
        <f t="shared" si="383"/>
        <v>0</v>
      </c>
      <c r="D2123" s="7">
        <f t="shared" si="384"/>
        <v>0</v>
      </c>
      <c r="E2123" s="7" t="e">
        <f>IF('Report DCM'!$H2123="In-Stream Video","Rich Media display banner",IF('Report DCM'!$I2123&gt;'Report DCM'!$J2123,"Standard",VLOOKUP(CONCATENATE(bd_adtype,"_",bd_creativetype),tabela,2,FALSE)))</f>
        <v>#N/A</v>
      </c>
      <c r="F2123" s="7">
        <f t="shared" si="385"/>
        <v>0</v>
      </c>
      <c r="G2123" s="7">
        <f t="shared" si="386"/>
        <v>0</v>
      </c>
      <c r="H2123" s="7">
        <f t="shared" si="387"/>
        <v>0</v>
      </c>
      <c r="I2123" s="7">
        <f t="shared" si="388"/>
        <v>0</v>
      </c>
      <c r="J2123" s="7">
        <f t="shared" si="389"/>
        <v>0</v>
      </c>
      <c r="K2123" s="8" t="e">
        <f t="shared" si="390"/>
        <v>#N/A</v>
      </c>
      <c r="L2123" s="7" t="e">
        <f t="shared" si="391"/>
        <v>#N/A</v>
      </c>
      <c r="M2123" s="8" t="e">
        <f t="shared" si="368"/>
        <v>#N/A</v>
      </c>
      <c r="N2123" s="8" t="e">
        <f t="shared" si="369"/>
        <v>#N/A</v>
      </c>
    </row>
    <row r="2124" spans="1:14" ht="15.75" customHeight="1" x14ac:dyDescent="0.35">
      <c r="A2124" s="7">
        <f t="shared" si="381"/>
        <v>0</v>
      </c>
      <c r="B2124" s="7">
        <f t="shared" si="382"/>
        <v>0</v>
      </c>
      <c r="C2124" s="7">
        <f t="shared" si="383"/>
        <v>0</v>
      </c>
      <c r="D2124" s="7">
        <f t="shared" si="384"/>
        <v>0</v>
      </c>
      <c r="E2124" s="7" t="e">
        <f>IF('Report DCM'!$H2124="In-Stream Video","Rich Media display banner",IF('Report DCM'!$I2124&gt;'Report DCM'!$J2124,"Standard",VLOOKUP(CONCATENATE(bd_adtype,"_",bd_creativetype),tabela,2,FALSE)))</f>
        <v>#N/A</v>
      </c>
      <c r="F2124" s="7">
        <f t="shared" si="385"/>
        <v>0</v>
      </c>
      <c r="G2124" s="7">
        <f t="shared" si="386"/>
        <v>0</v>
      </c>
      <c r="H2124" s="7">
        <f t="shared" si="387"/>
        <v>0</v>
      </c>
      <c r="I2124" s="7">
        <f t="shared" si="388"/>
        <v>0</v>
      </c>
      <c r="J2124" s="7">
        <f t="shared" si="389"/>
        <v>0</v>
      </c>
      <c r="K2124" s="8" t="e">
        <f t="shared" si="390"/>
        <v>#N/A</v>
      </c>
      <c r="L2124" s="7" t="e">
        <f t="shared" si="391"/>
        <v>#N/A</v>
      </c>
      <c r="M2124" s="8" t="e">
        <f t="shared" si="368"/>
        <v>#N/A</v>
      </c>
      <c r="N2124" s="8" t="e">
        <f t="shared" si="369"/>
        <v>#N/A</v>
      </c>
    </row>
    <row r="2125" spans="1:14" ht="15.75" customHeight="1" x14ac:dyDescent="0.35">
      <c r="A2125" s="7">
        <f t="shared" si="381"/>
        <v>0</v>
      </c>
      <c r="B2125" s="7">
        <f t="shared" si="382"/>
        <v>0</v>
      </c>
      <c r="C2125" s="7">
        <f t="shared" si="383"/>
        <v>0</v>
      </c>
      <c r="D2125" s="7">
        <f t="shared" si="384"/>
        <v>0</v>
      </c>
      <c r="E2125" s="7" t="e">
        <f>IF('Report DCM'!$H2125="In-Stream Video","Rich Media display banner",IF('Report DCM'!$I2125&gt;'Report DCM'!$J2125,"Standard",VLOOKUP(CONCATENATE(bd_adtype,"_",bd_creativetype),tabela,2,FALSE)))</f>
        <v>#N/A</v>
      </c>
      <c r="F2125" s="7">
        <f t="shared" si="385"/>
        <v>0</v>
      </c>
      <c r="G2125" s="7">
        <f t="shared" si="386"/>
        <v>0</v>
      </c>
      <c r="H2125" s="7">
        <f t="shared" si="387"/>
        <v>0</v>
      </c>
      <c r="I2125" s="7">
        <f t="shared" si="388"/>
        <v>0</v>
      </c>
      <c r="J2125" s="7">
        <f t="shared" si="389"/>
        <v>0</v>
      </c>
      <c r="K2125" s="8" t="e">
        <f t="shared" si="390"/>
        <v>#N/A</v>
      </c>
      <c r="L2125" s="7" t="e">
        <f t="shared" si="391"/>
        <v>#N/A</v>
      </c>
      <c r="M2125" s="8" t="e">
        <f t="shared" si="368"/>
        <v>#N/A</v>
      </c>
      <c r="N2125" s="8" t="e">
        <f t="shared" si="369"/>
        <v>#N/A</v>
      </c>
    </row>
    <row r="2126" spans="1:14" ht="15.75" customHeight="1" x14ac:dyDescent="0.35">
      <c r="A2126" s="7">
        <f t="shared" si="381"/>
        <v>0</v>
      </c>
      <c r="B2126" s="7">
        <f t="shared" si="382"/>
        <v>0</v>
      </c>
      <c r="C2126" s="7">
        <f t="shared" si="383"/>
        <v>0</v>
      </c>
      <c r="D2126" s="7">
        <f t="shared" si="384"/>
        <v>0</v>
      </c>
      <c r="E2126" s="7" t="e">
        <f>IF('Report DCM'!$H2126="In-Stream Video","Rich Media display banner",IF('Report DCM'!$I2126&gt;'Report DCM'!$J2126,"Standard",VLOOKUP(CONCATENATE(bd_adtype,"_",bd_creativetype),tabela,2,FALSE)))</f>
        <v>#N/A</v>
      </c>
      <c r="F2126" s="7">
        <f t="shared" si="385"/>
        <v>0</v>
      </c>
      <c r="G2126" s="7">
        <f t="shared" si="386"/>
        <v>0</v>
      </c>
      <c r="H2126" s="7">
        <f t="shared" si="387"/>
        <v>0</v>
      </c>
      <c r="I2126" s="7">
        <f t="shared" si="388"/>
        <v>0</v>
      </c>
      <c r="J2126" s="7">
        <f t="shared" si="389"/>
        <v>0</v>
      </c>
      <c r="K2126" s="8" t="e">
        <f t="shared" si="390"/>
        <v>#N/A</v>
      </c>
      <c r="L2126" s="7" t="e">
        <f t="shared" si="391"/>
        <v>#N/A</v>
      </c>
      <c r="M2126" s="8" t="e">
        <f t="shared" si="368"/>
        <v>#N/A</v>
      </c>
      <c r="N2126" s="8" t="e">
        <f t="shared" si="369"/>
        <v>#N/A</v>
      </c>
    </row>
    <row r="2127" spans="1:14" ht="15.75" customHeight="1" x14ac:dyDescent="0.35">
      <c r="A2127" s="7">
        <f t="shared" si="381"/>
        <v>0</v>
      </c>
      <c r="B2127" s="7">
        <f t="shared" si="382"/>
        <v>0</v>
      </c>
      <c r="C2127" s="7">
        <f t="shared" si="383"/>
        <v>0</v>
      </c>
      <c r="D2127" s="7">
        <f t="shared" si="384"/>
        <v>0</v>
      </c>
      <c r="E2127" s="7" t="e">
        <f>IF('Report DCM'!$H2127="In-Stream Video","Rich Media display banner",IF('Report DCM'!$I2127&gt;'Report DCM'!$J2127,"Standard",VLOOKUP(CONCATENATE(bd_adtype,"_",bd_creativetype),tabela,2,FALSE)))</f>
        <v>#N/A</v>
      </c>
      <c r="F2127" s="7">
        <f t="shared" si="385"/>
        <v>0</v>
      </c>
      <c r="G2127" s="7">
        <f t="shared" si="386"/>
        <v>0</v>
      </c>
      <c r="H2127" s="7">
        <f t="shared" si="387"/>
        <v>0</v>
      </c>
      <c r="I2127" s="7">
        <f t="shared" si="388"/>
        <v>0</v>
      </c>
      <c r="J2127" s="7">
        <f t="shared" si="389"/>
        <v>0</v>
      </c>
      <c r="K2127" s="8" t="e">
        <f t="shared" si="390"/>
        <v>#N/A</v>
      </c>
      <c r="L2127" s="7" t="e">
        <f t="shared" si="391"/>
        <v>#N/A</v>
      </c>
      <c r="M2127" s="8" t="e">
        <f t="shared" si="368"/>
        <v>#N/A</v>
      </c>
      <c r="N2127" s="8" t="e">
        <f t="shared" si="369"/>
        <v>#N/A</v>
      </c>
    </row>
    <row r="2128" spans="1:14" ht="15.75" customHeight="1" x14ac:dyDescent="0.35">
      <c r="A2128" s="7">
        <f t="shared" si="381"/>
        <v>0</v>
      </c>
      <c r="B2128" s="7">
        <f t="shared" si="382"/>
        <v>0</v>
      </c>
      <c r="C2128" s="7">
        <f t="shared" si="383"/>
        <v>0</v>
      </c>
      <c r="D2128" s="7">
        <f t="shared" si="384"/>
        <v>0</v>
      </c>
      <c r="E2128" s="7" t="e">
        <f>IF('Report DCM'!$H2128="In-Stream Video","Rich Media display banner",IF('Report DCM'!$I2128&gt;'Report DCM'!$J2128,"Standard",VLOOKUP(CONCATENATE(bd_adtype,"_",bd_creativetype),tabela,2,FALSE)))</f>
        <v>#N/A</v>
      </c>
      <c r="F2128" s="7">
        <f t="shared" si="385"/>
        <v>0</v>
      </c>
      <c r="G2128" s="7">
        <f t="shared" si="386"/>
        <v>0</v>
      </c>
      <c r="H2128" s="7">
        <f t="shared" si="387"/>
        <v>0</v>
      </c>
      <c r="I2128" s="7">
        <f t="shared" si="388"/>
        <v>0</v>
      </c>
      <c r="J2128" s="7">
        <f t="shared" si="389"/>
        <v>0</v>
      </c>
      <c r="K2128" s="8" t="e">
        <f t="shared" si="390"/>
        <v>#N/A</v>
      </c>
      <c r="L2128" s="7" t="e">
        <f t="shared" si="391"/>
        <v>#N/A</v>
      </c>
      <c r="M2128" s="8" t="e">
        <f t="shared" si="368"/>
        <v>#N/A</v>
      </c>
      <c r="N2128" s="8" t="e">
        <f t="shared" si="369"/>
        <v>#N/A</v>
      </c>
    </row>
    <row r="2129" spans="1:14" ht="15.75" customHeight="1" x14ac:dyDescent="0.35">
      <c r="A2129" s="7">
        <f t="shared" si="381"/>
        <v>0</v>
      </c>
      <c r="B2129" s="7">
        <f t="shared" si="382"/>
        <v>0</v>
      </c>
      <c r="C2129" s="7">
        <f t="shared" si="383"/>
        <v>0</v>
      </c>
      <c r="D2129" s="7">
        <f t="shared" si="384"/>
        <v>0</v>
      </c>
      <c r="E2129" s="7" t="e">
        <f>IF('Report DCM'!$H2129="In-Stream Video","Rich Media display banner",IF('Report DCM'!$I2129&gt;'Report DCM'!$J2129,"Standard",VLOOKUP(CONCATENATE(bd_adtype,"_",bd_creativetype),tabela,2,FALSE)))</f>
        <v>#N/A</v>
      </c>
      <c r="F2129" s="7">
        <f t="shared" si="385"/>
        <v>0</v>
      </c>
      <c r="G2129" s="7">
        <f t="shared" si="386"/>
        <v>0</v>
      </c>
      <c r="H2129" s="7">
        <f t="shared" si="387"/>
        <v>0</v>
      </c>
      <c r="I2129" s="7">
        <f t="shared" si="388"/>
        <v>0</v>
      </c>
      <c r="J2129" s="7">
        <f t="shared" si="389"/>
        <v>0</v>
      </c>
      <c r="K2129" s="8" t="e">
        <f t="shared" si="390"/>
        <v>#N/A</v>
      </c>
      <c r="L2129" s="7" t="e">
        <f t="shared" si="391"/>
        <v>#N/A</v>
      </c>
      <c r="M2129" s="8" t="e">
        <f t="shared" si="368"/>
        <v>#N/A</v>
      </c>
      <c r="N2129" s="8" t="e">
        <f t="shared" si="369"/>
        <v>#N/A</v>
      </c>
    </row>
    <row r="2130" spans="1:14" ht="15.75" customHeight="1" x14ac:dyDescent="0.35">
      <c r="A2130" s="7">
        <f t="shared" si="381"/>
        <v>0</v>
      </c>
      <c r="B2130" s="7">
        <f t="shared" si="382"/>
        <v>0</v>
      </c>
      <c r="C2130" s="7">
        <f t="shared" si="383"/>
        <v>0</v>
      </c>
      <c r="D2130" s="7">
        <f t="shared" si="384"/>
        <v>0</v>
      </c>
      <c r="E2130" s="7" t="e">
        <f>IF('Report DCM'!$H2130="In-Stream Video","Rich Media display banner",IF('Report DCM'!$I2130&gt;'Report DCM'!$J2130,"Standard",VLOOKUP(CONCATENATE(bd_adtype,"_",bd_creativetype),tabela,2,FALSE)))</f>
        <v>#N/A</v>
      </c>
      <c r="F2130" s="7">
        <f t="shared" si="385"/>
        <v>0</v>
      </c>
      <c r="G2130" s="7">
        <f t="shared" si="386"/>
        <v>0</v>
      </c>
      <c r="H2130" s="7">
        <f t="shared" si="387"/>
        <v>0</v>
      </c>
      <c r="I2130" s="7">
        <f t="shared" si="388"/>
        <v>0</v>
      </c>
      <c r="J2130" s="7">
        <f t="shared" si="389"/>
        <v>0</v>
      </c>
      <c r="K2130" s="8" t="e">
        <f t="shared" si="390"/>
        <v>#N/A</v>
      </c>
      <c r="L2130" s="7" t="e">
        <f t="shared" si="391"/>
        <v>#N/A</v>
      </c>
      <c r="M2130" s="8" t="e">
        <f t="shared" si="368"/>
        <v>#N/A</v>
      </c>
      <c r="N2130" s="8" t="e">
        <f t="shared" si="369"/>
        <v>#N/A</v>
      </c>
    </row>
    <row r="2131" spans="1:14" ht="15.75" customHeight="1" x14ac:dyDescent="0.35">
      <c r="A2131" s="7">
        <f t="shared" si="381"/>
        <v>0</v>
      </c>
      <c r="B2131" s="7">
        <f t="shared" si="382"/>
        <v>0</v>
      </c>
      <c r="C2131" s="7">
        <f t="shared" si="383"/>
        <v>0</v>
      </c>
      <c r="D2131" s="7">
        <f t="shared" si="384"/>
        <v>0</v>
      </c>
      <c r="E2131" s="7" t="e">
        <f>IF('Report DCM'!$H2131="In-Stream Video","Rich Media display banner",IF('Report DCM'!$I2131&gt;'Report DCM'!$J2131,"Standard",VLOOKUP(CONCATENATE(bd_adtype,"_",bd_creativetype),tabela,2,FALSE)))</f>
        <v>#N/A</v>
      </c>
      <c r="F2131" s="7">
        <f t="shared" si="385"/>
        <v>0</v>
      </c>
      <c r="G2131" s="7">
        <f t="shared" si="386"/>
        <v>0</v>
      </c>
      <c r="H2131" s="7">
        <f t="shared" si="387"/>
        <v>0</v>
      </c>
      <c r="I2131" s="7">
        <f t="shared" si="388"/>
        <v>0</v>
      </c>
      <c r="J2131" s="7">
        <f t="shared" si="389"/>
        <v>0</v>
      </c>
      <c r="K2131" s="8" t="e">
        <f t="shared" si="390"/>
        <v>#N/A</v>
      </c>
      <c r="L2131" s="7" t="e">
        <f t="shared" si="391"/>
        <v>#N/A</v>
      </c>
      <c r="M2131" s="8" t="e">
        <f t="shared" si="368"/>
        <v>#N/A</v>
      </c>
      <c r="N2131" s="8" t="e">
        <f t="shared" si="369"/>
        <v>#N/A</v>
      </c>
    </row>
    <row r="2132" spans="1:14" ht="15.75" customHeight="1" x14ac:dyDescent="0.35">
      <c r="A2132" s="7">
        <f t="shared" si="381"/>
        <v>0</v>
      </c>
      <c r="B2132" s="7">
        <f t="shared" si="382"/>
        <v>0</v>
      </c>
      <c r="C2132" s="7">
        <f t="shared" si="383"/>
        <v>0</v>
      </c>
      <c r="D2132" s="7">
        <f t="shared" si="384"/>
        <v>0</v>
      </c>
      <c r="E2132" s="7" t="e">
        <f>IF('Report DCM'!$H2132="In-Stream Video","Rich Media display banner",IF('Report DCM'!$I2132&gt;'Report DCM'!$J2132,"Standard",VLOOKUP(CONCATENATE(bd_adtype,"_",bd_creativetype),tabela,2,FALSE)))</f>
        <v>#N/A</v>
      </c>
      <c r="F2132" s="7">
        <f t="shared" si="385"/>
        <v>0</v>
      </c>
      <c r="G2132" s="7">
        <f t="shared" si="386"/>
        <v>0</v>
      </c>
      <c r="H2132" s="7">
        <f t="shared" si="387"/>
        <v>0</v>
      </c>
      <c r="I2132" s="7">
        <f t="shared" si="388"/>
        <v>0</v>
      </c>
      <c r="J2132" s="7">
        <f t="shared" si="389"/>
        <v>0</v>
      </c>
      <c r="K2132" s="8" t="e">
        <f t="shared" si="390"/>
        <v>#N/A</v>
      </c>
      <c r="L2132" s="7" t="e">
        <f t="shared" si="391"/>
        <v>#N/A</v>
      </c>
      <c r="M2132" s="8" t="e">
        <f t="shared" si="368"/>
        <v>#N/A</v>
      </c>
      <c r="N2132" s="8" t="e">
        <f t="shared" si="369"/>
        <v>#N/A</v>
      </c>
    </row>
    <row r="2133" spans="1:14" ht="15.75" customHeight="1" x14ac:dyDescent="0.35">
      <c r="A2133" s="7">
        <f t="shared" si="381"/>
        <v>0</v>
      </c>
      <c r="B2133" s="7">
        <f t="shared" si="382"/>
        <v>0</v>
      </c>
      <c r="C2133" s="7">
        <f t="shared" si="383"/>
        <v>0</v>
      </c>
      <c r="D2133" s="7">
        <f t="shared" si="384"/>
        <v>0</v>
      </c>
      <c r="E2133" s="7" t="e">
        <f>IF('Report DCM'!$H2133="In-Stream Video","Rich Media display banner",IF('Report DCM'!$I2133&gt;'Report DCM'!$J2133,"Standard",VLOOKUP(CONCATENATE(bd_adtype,"_",bd_creativetype),tabela,2,FALSE)))</f>
        <v>#N/A</v>
      </c>
      <c r="F2133" s="7">
        <f t="shared" si="385"/>
        <v>0</v>
      </c>
      <c r="G2133" s="7">
        <f t="shared" si="386"/>
        <v>0</v>
      </c>
      <c r="H2133" s="7">
        <f t="shared" si="387"/>
        <v>0</v>
      </c>
      <c r="I2133" s="7">
        <f t="shared" si="388"/>
        <v>0</v>
      </c>
      <c r="J2133" s="7">
        <f t="shared" si="389"/>
        <v>0</v>
      </c>
      <c r="K2133" s="8" t="e">
        <f t="shared" si="390"/>
        <v>#N/A</v>
      </c>
      <c r="L2133" s="7" t="e">
        <f t="shared" si="391"/>
        <v>#N/A</v>
      </c>
      <c r="M2133" s="8" t="e">
        <f t="shared" si="368"/>
        <v>#N/A</v>
      </c>
      <c r="N2133" s="8" t="e">
        <f t="shared" si="369"/>
        <v>#N/A</v>
      </c>
    </row>
    <row r="2134" spans="1:14" ht="15.75" customHeight="1" x14ac:dyDescent="0.35">
      <c r="A2134" s="7">
        <f t="shared" si="381"/>
        <v>0</v>
      </c>
      <c r="B2134" s="7">
        <f t="shared" si="382"/>
        <v>0</v>
      </c>
      <c r="C2134" s="7">
        <f t="shared" si="383"/>
        <v>0</v>
      </c>
      <c r="D2134" s="7">
        <f t="shared" si="384"/>
        <v>0</v>
      </c>
      <c r="E2134" s="7" t="e">
        <f>IF('Report DCM'!$H2134="In-Stream Video","Rich Media display banner",IF('Report DCM'!$I2134&gt;'Report DCM'!$J2134,"Standard",VLOOKUP(CONCATENATE(bd_adtype,"_",bd_creativetype),tabela,2,FALSE)))</f>
        <v>#N/A</v>
      </c>
      <c r="F2134" s="7">
        <f t="shared" si="385"/>
        <v>0</v>
      </c>
      <c r="G2134" s="7">
        <f t="shared" si="386"/>
        <v>0</v>
      </c>
      <c r="H2134" s="7">
        <f t="shared" si="387"/>
        <v>0</v>
      </c>
      <c r="I2134" s="7">
        <f t="shared" si="388"/>
        <v>0</v>
      </c>
      <c r="J2134" s="7">
        <f t="shared" si="389"/>
        <v>0</v>
      </c>
      <c r="K2134" s="8" t="e">
        <f t="shared" si="390"/>
        <v>#N/A</v>
      </c>
      <c r="L2134" s="7" t="e">
        <f t="shared" si="391"/>
        <v>#N/A</v>
      </c>
      <c r="M2134" s="8" t="e">
        <f t="shared" si="368"/>
        <v>#N/A</v>
      </c>
      <c r="N2134" s="8" t="e">
        <f t="shared" si="369"/>
        <v>#N/A</v>
      </c>
    </row>
    <row r="2135" spans="1:14" ht="15.75" customHeight="1" x14ac:dyDescent="0.35">
      <c r="A2135" s="7">
        <f t="shared" si="381"/>
        <v>0</v>
      </c>
      <c r="B2135" s="7">
        <f t="shared" si="382"/>
        <v>0</v>
      </c>
      <c r="C2135" s="7">
        <f t="shared" si="383"/>
        <v>0</v>
      </c>
      <c r="D2135" s="7">
        <f t="shared" si="384"/>
        <v>0</v>
      </c>
      <c r="E2135" s="7" t="e">
        <f>IF('Report DCM'!$H2135="In-Stream Video","Rich Media display banner",IF('Report DCM'!$I2135&gt;'Report DCM'!$J2135,"Standard",VLOOKUP(CONCATENATE(bd_adtype,"_",bd_creativetype),tabela,2,FALSE)))</f>
        <v>#N/A</v>
      </c>
      <c r="F2135" s="7">
        <f t="shared" si="385"/>
        <v>0</v>
      </c>
      <c r="G2135" s="7">
        <f t="shared" si="386"/>
        <v>0</v>
      </c>
      <c r="H2135" s="7">
        <f t="shared" si="387"/>
        <v>0</v>
      </c>
      <c r="I2135" s="7">
        <f t="shared" si="388"/>
        <v>0</v>
      </c>
      <c r="J2135" s="7">
        <f t="shared" si="389"/>
        <v>0</v>
      </c>
      <c r="K2135" s="8" t="e">
        <f t="shared" si="390"/>
        <v>#N/A</v>
      </c>
      <c r="L2135" s="7" t="e">
        <f t="shared" si="391"/>
        <v>#N/A</v>
      </c>
      <c r="M2135" s="8" t="e">
        <f t="shared" si="368"/>
        <v>#N/A</v>
      </c>
      <c r="N2135" s="8" t="e">
        <f t="shared" si="369"/>
        <v>#N/A</v>
      </c>
    </row>
    <row r="2136" spans="1:14" ht="15.75" customHeight="1" x14ac:dyDescent="0.35">
      <c r="A2136" s="7">
        <f t="shared" si="381"/>
        <v>0</v>
      </c>
      <c r="B2136" s="7">
        <f t="shared" si="382"/>
        <v>0</v>
      </c>
      <c r="C2136" s="7">
        <f t="shared" si="383"/>
        <v>0</v>
      </c>
      <c r="D2136" s="7">
        <f t="shared" si="384"/>
        <v>0</v>
      </c>
      <c r="E2136" s="7" t="e">
        <f>IF('Report DCM'!$H2136="In-Stream Video","Rich Media display banner",IF('Report DCM'!$I2136&gt;'Report DCM'!$J2136,"Standard",VLOOKUP(CONCATENATE(bd_adtype,"_",bd_creativetype),tabela,2,FALSE)))</f>
        <v>#N/A</v>
      </c>
      <c r="F2136" s="7">
        <f t="shared" si="385"/>
        <v>0</v>
      </c>
      <c r="G2136" s="7">
        <f t="shared" si="386"/>
        <v>0</v>
      </c>
      <c r="H2136" s="7">
        <f t="shared" si="387"/>
        <v>0</v>
      </c>
      <c r="I2136" s="7">
        <f t="shared" si="388"/>
        <v>0</v>
      </c>
      <c r="J2136" s="7">
        <f t="shared" si="389"/>
        <v>0</v>
      </c>
      <c r="K2136" s="8" t="e">
        <f t="shared" si="390"/>
        <v>#N/A</v>
      </c>
      <c r="L2136" s="7" t="e">
        <f t="shared" si="391"/>
        <v>#N/A</v>
      </c>
      <c r="M2136" s="8" t="e">
        <f t="shared" si="368"/>
        <v>#N/A</v>
      </c>
      <c r="N2136" s="8" t="e">
        <f t="shared" si="369"/>
        <v>#N/A</v>
      </c>
    </row>
    <row r="2137" spans="1:14" ht="15.75" customHeight="1" x14ac:dyDescent="0.35">
      <c r="A2137" s="7">
        <f t="shared" si="381"/>
        <v>0</v>
      </c>
      <c r="B2137" s="7">
        <f t="shared" si="382"/>
        <v>0</v>
      </c>
      <c r="C2137" s="7">
        <f t="shared" si="383"/>
        <v>0</v>
      </c>
      <c r="D2137" s="7">
        <f t="shared" si="384"/>
        <v>0</v>
      </c>
      <c r="E2137" s="7" t="e">
        <f>IF('Report DCM'!$H2137="In-Stream Video","Rich Media display banner",IF('Report DCM'!$I2137&gt;'Report DCM'!$J2137,"Standard",VLOOKUP(CONCATENATE(bd_adtype,"_",bd_creativetype),tabela,2,FALSE)))</f>
        <v>#N/A</v>
      </c>
      <c r="F2137" s="7">
        <f t="shared" si="385"/>
        <v>0</v>
      </c>
      <c r="G2137" s="7">
        <f t="shared" si="386"/>
        <v>0</v>
      </c>
      <c r="H2137" s="7">
        <f t="shared" si="387"/>
        <v>0</v>
      </c>
      <c r="I2137" s="7">
        <f t="shared" si="388"/>
        <v>0</v>
      </c>
      <c r="J2137" s="7">
        <f t="shared" si="389"/>
        <v>0</v>
      </c>
      <c r="K2137" s="8" t="e">
        <f t="shared" si="390"/>
        <v>#N/A</v>
      </c>
      <c r="L2137" s="7" t="e">
        <f t="shared" si="391"/>
        <v>#N/A</v>
      </c>
      <c r="M2137" s="8" t="e">
        <f t="shared" si="368"/>
        <v>#N/A</v>
      </c>
      <c r="N2137" s="8" t="e">
        <f t="shared" si="369"/>
        <v>#N/A</v>
      </c>
    </row>
    <row r="2138" spans="1:14" ht="15.75" customHeight="1" x14ac:dyDescent="0.35">
      <c r="A2138" s="7">
        <f t="shared" si="381"/>
        <v>0</v>
      </c>
      <c r="B2138" s="7">
        <f t="shared" si="382"/>
        <v>0</v>
      </c>
      <c r="C2138" s="7">
        <f t="shared" si="383"/>
        <v>0</v>
      </c>
      <c r="D2138" s="7">
        <f t="shared" si="384"/>
        <v>0</v>
      </c>
      <c r="E2138" s="7" t="e">
        <f>IF('Report DCM'!$H2138="In-Stream Video","Rich Media display banner",IF('Report DCM'!$I2138&gt;'Report DCM'!$J2138,"Standard",VLOOKUP(CONCATENATE(bd_adtype,"_",bd_creativetype),tabela,2,FALSE)))</f>
        <v>#N/A</v>
      </c>
      <c r="F2138" s="7">
        <f t="shared" si="385"/>
        <v>0</v>
      </c>
      <c r="G2138" s="7">
        <f t="shared" si="386"/>
        <v>0</v>
      </c>
      <c r="H2138" s="7">
        <f t="shared" si="387"/>
        <v>0</v>
      </c>
      <c r="I2138" s="7">
        <f t="shared" si="388"/>
        <v>0</v>
      </c>
      <c r="J2138" s="7">
        <f t="shared" si="389"/>
        <v>0</v>
      </c>
      <c r="K2138" s="8" t="e">
        <f t="shared" si="390"/>
        <v>#N/A</v>
      </c>
      <c r="L2138" s="7" t="e">
        <f t="shared" si="391"/>
        <v>#N/A</v>
      </c>
      <c r="M2138" s="8" t="e">
        <f t="shared" si="368"/>
        <v>#N/A</v>
      </c>
      <c r="N2138" s="8" t="e">
        <f t="shared" si="369"/>
        <v>#N/A</v>
      </c>
    </row>
    <row r="2139" spans="1:14" ht="15.75" customHeight="1" x14ac:dyDescent="0.35">
      <c r="A2139" s="7">
        <f t="shared" si="381"/>
        <v>0</v>
      </c>
      <c r="B2139" s="7">
        <f t="shared" si="382"/>
        <v>0</v>
      </c>
      <c r="C2139" s="7">
        <f t="shared" si="383"/>
        <v>0</v>
      </c>
      <c r="D2139" s="7">
        <f t="shared" si="384"/>
        <v>0</v>
      </c>
      <c r="E2139" s="7" t="e">
        <f>IF('Report DCM'!$H2139="In-Stream Video","Rich Media display banner",IF('Report DCM'!$I2139&gt;'Report DCM'!$J2139,"Standard",VLOOKUP(CONCATENATE(bd_adtype,"_",bd_creativetype),tabela,2,FALSE)))</f>
        <v>#N/A</v>
      </c>
      <c r="F2139" s="7">
        <f t="shared" si="385"/>
        <v>0</v>
      </c>
      <c r="G2139" s="7">
        <f t="shared" si="386"/>
        <v>0</v>
      </c>
      <c r="H2139" s="7">
        <f t="shared" si="387"/>
        <v>0</v>
      </c>
      <c r="I2139" s="7">
        <f t="shared" si="388"/>
        <v>0</v>
      </c>
      <c r="J2139" s="7">
        <f t="shared" si="389"/>
        <v>0</v>
      </c>
      <c r="K2139" s="8" t="e">
        <f t="shared" si="390"/>
        <v>#N/A</v>
      </c>
      <c r="L2139" s="7" t="e">
        <f t="shared" si="391"/>
        <v>#N/A</v>
      </c>
      <c r="M2139" s="8" t="e">
        <f t="shared" si="368"/>
        <v>#N/A</v>
      </c>
      <c r="N2139" s="8" t="e">
        <f t="shared" si="369"/>
        <v>#N/A</v>
      </c>
    </row>
    <row r="2140" spans="1:14" ht="15.75" customHeight="1" x14ac:dyDescent="0.35">
      <c r="A2140" s="7">
        <f t="shared" si="381"/>
        <v>0</v>
      </c>
      <c r="B2140" s="7">
        <f t="shared" si="382"/>
        <v>0</v>
      </c>
      <c r="C2140" s="7">
        <f t="shared" si="383"/>
        <v>0</v>
      </c>
      <c r="D2140" s="7">
        <f t="shared" si="384"/>
        <v>0</v>
      </c>
      <c r="E2140" s="7" t="e">
        <f>IF('Report DCM'!$H2140="In-Stream Video","Rich Media display banner",IF('Report DCM'!$I2140&gt;'Report DCM'!$J2140,"Standard",VLOOKUP(CONCATENATE(bd_adtype,"_",bd_creativetype),tabela,2,FALSE)))</f>
        <v>#N/A</v>
      </c>
      <c r="F2140" s="7">
        <f t="shared" si="385"/>
        <v>0</v>
      </c>
      <c r="G2140" s="7">
        <f t="shared" si="386"/>
        <v>0</v>
      </c>
      <c r="H2140" s="7">
        <f t="shared" si="387"/>
        <v>0</v>
      </c>
      <c r="I2140" s="7">
        <f t="shared" si="388"/>
        <v>0</v>
      </c>
      <c r="J2140" s="7">
        <f t="shared" si="389"/>
        <v>0</v>
      </c>
      <c r="K2140" s="8" t="e">
        <f t="shared" si="390"/>
        <v>#N/A</v>
      </c>
      <c r="L2140" s="7" t="e">
        <f t="shared" si="391"/>
        <v>#N/A</v>
      </c>
      <c r="M2140" s="8" t="e">
        <f t="shared" si="368"/>
        <v>#N/A</v>
      </c>
      <c r="N2140" s="8" t="e">
        <f t="shared" si="369"/>
        <v>#N/A</v>
      </c>
    </row>
    <row r="2141" spans="1:14" ht="15.75" customHeight="1" x14ac:dyDescent="0.35">
      <c r="A2141" s="7">
        <f t="shared" si="381"/>
        <v>0</v>
      </c>
      <c r="B2141" s="7">
        <f t="shared" si="382"/>
        <v>0</v>
      </c>
      <c r="C2141" s="7">
        <f t="shared" si="383"/>
        <v>0</v>
      </c>
      <c r="D2141" s="7">
        <f t="shared" si="384"/>
        <v>0</v>
      </c>
      <c r="E2141" s="7" t="e">
        <f>IF('Report DCM'!$H2141="In-Stream Video","Rich Media display banner",IF('Report DCM'!$I2141&gt;'Report DCM'!$J2141,"Standard",VLOOKUP(CONCATENATE(bd_adtype,"_",bd_creativetype),tabela,2,FALSE)))</f>
        <v>#N/A</v>
      </c>
      <c r="F2141" s="7">
        <f t="shared" si="385"/>
        <v>0</v>
      </c>
      <c r="G2141" s="7">
        <f t="shared" si="386"/>
        <v>0</v>
      </c>
      <c r="H2141" s="7">
        <f t="shared" si="387"/>
        <v>0</v>
      </c>
      <c r="I2141" s="7">
        <f t="shared" si="388"/>
        <v>0</v>
      </c>
      <c r="J2141" s="7">
        <f t="shared" si="389"/>
        <v>0</v>
      </c>
      <c r="K2141" s="8" t="e">
        <f t="shared" si="390"/>
        <v>#N/A</v>
      </c>
      <c r="L2141" s="7" t="e">
        <f t="shared" si="391"/>
        <v>#N/A</v>
      </c>
      <c r="M2141" s="8" t="e">
        <f t="shared" si="368"/>
        <v>#N/A</v>
      </c>
      <c r="N2141" s="8" t="e">
        <f t="shared" si="369"/>
        <v>#N/A</v>
      </c>
    </row>
    <row r="2142" spans="1:14" ht="15.75" customHeight="1" x14ac:dyDescent="0.35">
      <c r="A2142" s="7">
        <f t="shared" si="381"/>
        <v>0</v>
      </c>
      <c r="B2142" s="7">
        <f t="shared" si="382"/>
        <v>0</v>
      </c>
      <c r="C2142" s="7">
        <f t="shared" si="383"/>
        <v>0</v>
      </c>
      <c r="D2142" s="7">
        <f t="shared" si="384"/>
        <v>0</v>
      </c>
      <c r="E2142" s="7" t="e">
        <f>IF('Report DCM'!$H2142="In-Stream Video","Rich Media display banner",IF('Report DCM'!$I2142&gt;'Report DCM'!$J2142,"Standard",VLOOKUP(CONCATENATE(bd_adtype,"_",bd_creativetype),tabela,2,FALSE)))</f>
        <v>#N/A</v>
      </c>
      <c r="F2142" s="7">
        <f t="shared" si="385"/>
        <v>0</v>
      </c>
      <c r="G2142" s="7">
        <f t="shared" si="386"/>
        <v>0</v>
      </c>
      <c r="H2142" s="7">
        <f t="shared" si="387"/>
        <v>0</v>
      </c>
      <c r="I2142" s="7">
        <f t="shared" si="388"/>
        <v>0</v>
      </c>
      <c r="J2142" s="7">
        <f t="shared" si="389"/>
        <v>0</v>
      </c>
      <c r="K2142" s="8" t="e">
        <f t="shared" si="390"/>
        <v>#N/A</v>
      </c>
      <c r="L2142" s="7" t="e">
        <f t="shared" si="391"/>
        <v>#N/A</v>
      </c>
      <c r="M2142" s="8" t="e">
        <f t="shared" si="368"/>
        <v>#N/A</v>
      </c>
      <c r="N2142" s="8" t="e">
        <f t="shared" si="369"/>
        <v>#N/A</v>
      </c>
    </row>
    <row r="2143" spans="1:14" ht="15.75" customHeight="1" x14ac:dyDescent="0.35">
      <c r="A2143" s="7">
        <f t="shared" si="381"/>
        <v>0</v>
      </c>
      <c r="B2143" s="7">
        <f t="shared" si="382"/>
        <v>0</v>
      </c>
      <c r="C2143" s="7">
        <f t="shared" si="383"/>
        <v>0</v>
      </c>
      <c r="D2143" s="7">
        <f t="shared" si="384"/>
        <v>0</v>
      </c>
      <c r="E2143" s="7" t="e">
        <f>IF('Report DCM'!$H2143="In-Stream Video","Rich Media display banner",IF('Report DCM'!$I2143&gt;'Report DCM'!$J2143,"Standard",VLOOKUP(CONCATENATE(bd_adtype,"_",bd_creativetype),tabela,2,FALSE)))</f>
        <v>#N/A</v>
      </c>
      <c r="F2143" s="7">
        <f t="shared" si="385"/>
        <v>0</v>
      </c>
      <c r="G2143" s="7">
        <f t="shared" si="386"/>
        <v>0</v>
      </c>
      <c r="H2143" s="7">
        <f t="shared" si="387"/>
        <v>0</v>
      </c>
      <c r="I2143" s="7">
        <f t="shared" si="388"/>
        <v>0</v>
      </c>
      <c r="J2143" s="7">
        <f t="shared" si="389"/>
        <v>0</v>
      </c>
      <c r="K2143" s="8" t="e">
        <f t="shared" si="390"/>
        <v>#N/A</v>
      </c>
      <c r="L2143" s="7" t="e">
        <f t="shared" si="391"/>
        <v>#N/A</v>
      </c>
      <c r="M2143" s="8" t="e">
        <f t="shared" si="368"/>
        <v>#N/A</v>
      </c>
      <c r="N2143" s="8" t="e">
        <f t="shared" si="369"/>
        <v>#N/A</v>
      </c>
    </row>
    <row r="2144" spans="1:14" ht="15.75" customHeight="1" x14ac:dyDescent="0.35">
      <c r="A2144" s="7">
        <f t="shared" si="381"/>
        <v>0</v>
      </c>
      <c r="B2144" s="7">
        <f t="shared" si="382"/>
        <v>0</v>
      </c>
      <c r="C2144" s="7">
        <f t="shared" si="383"/>
        <v>0</v>
      </c>
      <c r="D2144" s="7">
        <f t="shared" si="384"/>
        <v>0</v>
      </c>
      <c r="E2144" s="7" t="e">
        <f>IF('Report DCM'!$H2144="In-Stream Video","Rich Media display banner",IF('Report DCM'!$I2144&gt;'Report DCM'!$J2144,"Standard",VLOOKUP(CONCATENATE(bd_adtype,"_",bd_creativetype),tabela,2,FALSE)))</f>
        <v>#N/A</v>
      </c>
      <c r="F2144" s="7">
        <f t="shared" si="385"/>
        <v>0</v>
      </c>
      <c r="G2144" s="7">
        <f t="shared" si="386"/>
        <v>0</v>
      </c>
      <c r="H2144" s="7">
        <f t="shared" si="387"/>
        <v>0</v>
      </c>
      <c r="I2144" s="7">
        <f t="shared" si="388"/>
        <v>0</v>
      </c>
      <c r="J2144" s="7">
        <f t="shared" si="389"/>
        <v>0</v>
      </c>
      <c r="K2144" s="8" t="e">
        <f t="shared" si="390"/>
        <v>#N/A</v>
      </c>
      <c r="L2144" s="7" t="e">
        <f t="shared" si="391"/>
        <v>#N/A</v>
      </c>
      <c r="M2144" s="8" t="e">
        <f t="shared" si="368"/>
        <v>#N/A</v>
      </c>
      <c r="N2144" s="8" t="e">
        <f t="shared" si="369"/>
        <v>#N/A</v>
      </c>
    </row>
    <row r="2145" spans="1:14" ht="15.75" customHeight="1" x14ac:dyDescent="0.35">
      <c r="A2145" s="7">
        <f t="shared" si="381"/>
        <v>0</v>
      </c>
      <c r="B2145" s="7">
        <f t="shared" si="382"/>
        <v>0</v>
      </c>
      <c r="C2145" s="7">
        <f t="shared" si="383"/>
        <v>0</v>
      </c>
      <c r="D2145" s="7">
        <f t="shared" si="384"/>
        <v>0</v>
      </c>
      <c r="E2145" s="7" t="e">
        <f>IF('Report DCM'!$H2145="In-Stream Video","Rich Media display banner",IF('Report DCM'!$I2145&gt;'Report DCM'!$J2145,"Standard",VLOOKUP(CONCATENATE(bd_adtype,"_",bd_creativetype),tabela,2,FALSE)))</f>
        <v>#N/A</v>
      </c>
      <c r="F2145" s="7">
        <f t="shared" si="385"/>
        <v>0</v>
      </c>
      <c r="G2145" s="7">
        <f t="shared" si="386"/>
        <v>0</v>
      </c>
      <c r="H2145" s="7">
        <f t="shared" si="387"/>
        <v>0</v>
      </c>
      <c r="I2145" s="7">
        <f t="shared" si="388"/>
        <v>0</v>
      </c>
      <c r="J2145" s="7">
        <f t="shared" si="389"/>
        <v>0</v>
      </c>
      <c r="K2145" s="8" t="e">
        <f t="shared" si="390"/>
        <v>#N/A</v>
      </c>
      <c r="L2145" s="7" t="e">
        <f t="shared" si="391"/>
        <v>#N/A</v>
      </c>
      <c r="M2145" s="8" t="e">
        <f t="shared" si="368"/>
        <v>#N/A</v>
      </c>
      <c r="N2145" s="8" t="e">
        <f t="shared" si="369"/>
        <v>#N/A</v>
      </c>
    </row>
    <row r="2146" spans="1:14" ht="15.75" customHeight="1" x14ac:dyDescent="0.35">
      <c r="A2146" s="7">
        <f t="shared" si="381"/>
        <v>0</v>
      </c>
      <c r="B2146" s="7">
        <f t="shared" si="382"/>
        <v>0</v>
      </c>
      <c r="C2146" s="7">
        <f t="shared" si="383"/>
        <v>0</v>
      </c>
      <c r="D2146" s="7">
        <f t="shared" si="384"/>
        <v>0</v>
      </c>
      <c r="E2146" s="7" t="e">
        <f>IF('Report DCM'!$H2146="In-Stream Video","Rich Media display banner",IF('Report DCM'!$I2146&gt;'Report DCM'!$J2146,"Standard",VLOOKUP(CONCATENATE(bd_adtype,"_",bd_creativetype),tabela,2,FALSE)))</f>
        <v>#N/A</v>
      </c>
      <c r="F2146" s="7">
        <f t="shared" si="385"/>
        <v>0</v>
      </c>
      <c r="G2146" s="7">
        <f t="shared" si="386"/>
        <v>0</v>
      </c>
      <c r="H2146" s="7">
        <f t="shared" si="387"/>
        <v>0</v>
      </c>
      <c r="I2146" s="7">
        <f t="shared" si="388"/>
        <v>0</v>
      </c>
      <c r="J2146" s="7">
        <f t="shared" si="389"/>
        <v>0</v>
      </c>
      <c r="K2146" s="8" t="e">
        <f t="shared" si="390"/>
        <v>#N/A</v>
      </c>
      <c r="L2146" s="7" t="e">
        <f t="shared" si="391"/>
        <v>#N/A</v>
      </c>
      <c r="M2146" s="8" t="e">
        <f t="shared" si="368"/>
        <v>#N/A</v>
      </c>
      <c r="N2146" s="8" t="e">
        <f t="shared" si="369"/>
        <v>#N/A</v>
      </c>
    </row>
    <row r="2147" spans="1:14" ht="15.75" customHeight="1" x14ac:dyDescent="0.35">
      <c r="A2147" s="7">
        <f t="shared" si="381"/>
        <v>0</v>
      </c>
      <c r="B2147" s="7">
        <f t="shared" si="382"/>
        <v>0</v>
      </c>
      <c r="C2147" s="7">
        <f t="shared" si="383"/>
        <v>0</v>
      </c>
      <c r="D2147" s="7">
        <f t="shared" si="384"/>
        <v>0</v>
      </c>
      <c r="E2147" s="7" t="e">
        <f>IF('Report DCM'!$H2147="In-Stream Video","Rich Media display banner",IF('Report DCM'!$I2147&gt;'Report DCM'!$J2147,"Standard",VLOOKUP(CONCATENATE(bd_adtype,"_",bd_creativetype),tabela,2,FALSE)))</f>
        <v>#N/A</v>
      </c>
      <c r="F2147" s="7">
        <f t="shared" si="385"/>
        <v>0</v>
      </c>
      <c r="G2147" s="7">
        <f t="shared" si="386"/>
        <v>0</v>
      </c>
      <c r="H2147" s="7">
        <f t="shared" si="387"/>
        <v>0</v>
      </c>
      <c r="I2147" s="7">
        <f t="shared" si="388"/>
        <v>0</v>
      </c>
      <c r="J2147" s="7">
        <f t="shared" si="389"/>
        <v>0</v>
      </c>
      <c r="K2147" s="8" t="e">
        <f t="shared" si="390"/>
        <v>#N/A</v>
      </c>
      <c r="L2147" s="7" t="e">
        <f t="shared" si="391"/>
        <v>#N/A</v>
      </c>
      <c r="M2147" s="8" t="e">
        <f t="shared" si="368"/>
        <v>#N/A</v>
      </c>
      <c r="N2147" s="8" t="e">
        <f t="shared" si="369"/>
        <v>#N/A</v>
      </c>
    </row>
    <row r="2148" spans="1:14" ht="15.75" customHeight="1" x14ac:dyDescent="0.35">
      <c r="A2148" s="7">
        <f t="shared" si="381"/>
        <v>0</v>
      </c>
      <c r="B2148" s="7">
        <f t="shared" si="382"/>
        <v>0</v>
      </c>
      <c r="C2148" s="7">
        <f t="shared" si="383"/>
        <v>0</v>
      </c>
      <c r="D2148" s="7">
        <f t="shared" si="384"/>
        <v>0</v>
      </c>
      <c r="E2148" s="7" t="e">
        <f>IF('Report DCM'!$H2148="In-Stream Video","Rich Media display banner",IF('Report DCM'!$I2148&gt;'Report DCM'!$J2148,"Standard",VLOOKUP(CONCATENATE(bd_adtype,"_",bd_creativetype),tabela,2,FALSE)))</f>
        <v>#N/A</v>
      </c>
      <c r="F2148" s="7">
        <f t="shared" si="385"/>
        <v>0</v>
      </c>
      <c r="G2148" s="7">
        <f t="shared" si="386"/>
        <v>0</v>
      </c>
      <c r="H2148" s="7">
        <f t="shared" si="387"/>
        <v>0</v>
      </c>
      <c r="I2148" s="7">
        <f t="shared" si="388"/>
        <v>0</v>
      </c>
      <c r="J2148" s="7">
        <f t="shared" si="389"/>
        <v>0</v>
      </c>
      <c r="K2148" s="8" t="e">
        <f t="shared" si="390"/>
        <v>#N/A</v>
      </c>
      <c r="L2148" s="7" t="e">
        <f t="shared" si="391"/>
        <v>#N/A</v>
      </c>
      <c r="M2148" s="8" t="e">
        <f t="shared" si="368"/>
        <v>#N/A</v>
      </c>
      <c r="N2148" s="8" t="e">
        <f t="shared" si="369"/>
        <v>#N/A</v>
      </c>
    </row>
    <row r="2149" spans="1:14" ht="15.75" customHeight="1" x14ac:dyDescent="0.35">
      <c r="A2149" s="7">
        <f t="shared" si="381"/>
        <v>0</v>
      </c>
      <c r="B2149" s="7">
        <f t="shared" si="382"/>
        <v>0</v>
      </c>
      <c r="C2149" s="7">
        <f t="shared" si="383"/>
        <v>0</v>
      </c>
      <c r="D2149" s="7">
        <f t="shared" si="384"/>
        <v>0</v>
      </c>
      <c r="E2149" s="7" t="e">
        <f>IF('Report DCM'!$H2149="In-Stream Video","Rich Media display banner",IF('Report DCM'!$I2149&gt;'Report DCM'!$J2149,"Standard",VLOOKUP(CONCATENATE(bd_adtype,"_",bd_creativetype),tabela,2,FALSE)))</f>
        <v>#N/A</v>
      </c>
      <c r="F2149" s="7">
        <f t="shared" si="385"/>
        <v>0</v>
      </c>
      <c r="G2149" s="7">
        <f t="shared" si="386"/>
        <v>0</v>
      </c>
      <c r="H2149" s="7">
        <f t="shared" si="387"/>
        <v>0</v>
      </c>
      <c r="I2149" s="7">
        <f t="shared" si="388"/>
        <v>0</v>
      </c>
      <c r="J2149" s="7">
        <f t="shared" si="389"/>
        <v>0</v>
      </c>
      <c r="K2149" s="8" t="e">
        <f t="shared" si="390"/>
        <v>#N/A</v>
      </c>
      <c r="L2149" s="7" t="e">
        <f t="shared" si="391"/>
        <v>#N/A</v>
      </c>
      <c r="M2149" s="8" t="e">
        <f t="shared" si="368"/>
        <v>#N/A</v>
      </c>
      <c r="N2149" s="8" t="e">
        <f t="shared" si="369"/>
        <v>#N/A</v>
      </c>
    </row>
    <row r="2150" spans="1:14" ht="15.75" customHeight="1" x14ac:dyDescent="0.35">
      <c r="A2150" s="7">
        <f t="shared" si="381"/>
        <v>0</v>
      </c>
      <c r="B2150" s="7">
        <f t="shared" si="382"/>
        <v>0</v>
      </c>
      <c r="C2150" s="7">
        <f t="shared" si="383"/>
        <v>0</v>
      </c>
      <c r="D2150" s="7">
        <f t="shared" si="384"/>
        <v>0</v>
      </c>
      <c r="E2150" s="7" t="e">
        <f>IF('Report DCM'!$H2150="In-Stream Video","Rich Media display banner",IF('Report DCM'!$I2150&gt;'Report DCM'!$J2150,"Standard",VLOOKUP(CONCATENATE(bd_adtype,"_",bd_creativetype),tabela,2,FALSE)))</f>
        <v>#N/A</v>
      </c>
      <c r="F2150" s="7">
        <f t="shared" si="385"/>
        <v>0</v>
      </c>
      <c r="G2150" s="7">
        <f t="shared" si="386"/>
        <v>0</v>
      </c>
      <c r="H2150" s="7">
        <f t="shared" si="387"/>
        <v>0</v>
      </c>
      <c r="I2150" s="7">
        <f t="shared" si="388"/>
        <v>0</v>
      </c>
      <c r="J2150" s="7">
        <f t="shared" si="389"/>
        <v>0</v>
      </c>
      <c r="K2150" s="8" t="e">
        <f t="shared" si="390"/>
        <v>#N/A</v>
      </c>
      <c r="L2150" s="7" t="e">
        <f t="shared" si="391"/>
        <v>#N/A</v>
      </c>
      <c r="M2150" s="8" t="e">
        <f t="shared" si="368"/>
        <v>#N/A</v>
      </c>
      <c r="N2150" s="8" t="e">
        <f t="shared" si="369"/>
        <v>#N/A</v>
      </c>
    </row>
    <row r="2151" spans="1:14" ht="15.75" customHeight="1" x14ac:dyDescent="0.35">
      <c r="A2151" s="7">
        <f t="shared" si="381"/>
        <v>0</v>
      </c>
      <c r="B2151" s="7">
        <f t="shared" si="382"/>
        <v>0</v>
      </c>
      <c r="C2151" s="7">
        <f t="shared" si="383"/>
        <v>0</v>
      </c>
      <c r="D2151" s="7">
        <f t="shared" si="384"/>
        <v>0</v>
      </c>
      <c r="E2151" s="7" t="e">
        <f>IF('Report DCM'!$H2151="In-Stream Video","Rich Media display banner",IF('Report DCM'!$I2151&gt;'Report DCM'!$J2151,"Standard",VLOOKUP(CONCATENATE(bd_adtype,"_",bd_creativetype),tabela,2,FALSE)))</f>
        <v>#N/A</v>
      </c>
      <c r="F2151" s="7">
        <f t="shared" si="385"/>
        <v>0</v>
      </c>
      <c r="G2151" s="7">
        <f t="shared" si="386"/>
        <v>0</v>
      </c>
      <c r="H2151" s="7">
        <f t="shared" si="387"/>
        <v>0</v>
      </c>
      <c r="I2151" s="7">
        <f t="shared" si="388"/>
        <v>0</v>
      </c>
      <c r="J2151" s="7">
        <f t="shared" si="389"/>
        <v>0</v>
      </c>
      <c r="K2151" s="8" t="e">
        <f t="shared" si="390"/>
        <v>#N/A</v>
      </c>
      <c r="L2151" s="7" t="e">
        <f t="shared" si="391"/>
        <v>#N/A</v>
      </c>
      <c r="M2151" s="8" t="e">
        <f t="shared" si="368"/>
        <v>#N/A</v>
      </c>
      <c r="N2151" s="8" t="e">
        <f t="shared" si="369"/>
        <v>#N/A</v>
      </c>
    </row>
    <row r="2152" spans="1:14" ht="15.75" customHeight="1" x14ac:dyDescent="0.35">
      <c r="A2152" s="7">
        <f t="shared" si="381"/>
        <v>0</v>
      </c>
      <c r="B2152" s="7">
        <f t="shared" si="382"/>
        <v>0</v>
      </c>
      <c r="C2152" s="7">
        <f t="shared" si="383"/>
        <v>0</v>
      </c>
      <c r="D2152" s="7">
        <f t="shared" si="384"/>
        <v>0</v>
      </c>
      <c r="E2152" s="7" t="e">
        <f>IF('Report DCM'!$H2152="In-Stream Video","Rich Media display banner",IF('Report DCM'!$I2152&gt;'Report DCM'!$J2152,"Standard",VLOOKUP(CONCATENATE(bd_adtype,"_",bd_creativetype),tabela,2,FALSE)))</f>
        <v>#N/A</v>
      </c>
      <c r="F2152" s="7">
        <f t="shared" si="385"/>
        <v>0</v>
      </c>
      <c r="G2152" s="7">
        <f t="shared" si="386"/>
        <v>0</v>
      </c>
      <c r="H2152" s="7">
        <f t="shared" si="387"/>
        <v>0</v>
      </c>
      <c r="I2152" s="7">
        <f t="shared" si="388"/>
        <v>0</v>
      </c>
      <c r="J2152" s="7">
        <f t="shared" si="389"/>
        <v>0</v>
      </c>
      <c r="K2152" s="8" t="e">
        <f t="shared" si="390"/>
        <v>#N/A</v>
      </c>
      <c r="L2152" s="7" t="e">
        <f t="shared" si="391"/>
        <v>#N/A</v>
      </c>
      <c r="M2152" s="8" t="e">
        <f t="shared" si="368"/>
        <v>#N/A</v>
      </c>
      <c r="N2152" s="8" t="e">
        <f t="shared" si="369"/>
        <v>#N/A</v>
      </c>
    </row>
    <row r="2153" spans="1:14" ht="15.75" customHeight="1" x14ac:dyDescent="0.35">
      <c r="A2153" s="7">
        <f t="shared" si="381"/>
        <v>0</v>
      </c>
      <c r="B2153" s="7">
        <f t="shared" si="382"/>
        <v>0</v>
      </c>
      <c r="C2153" s="7">
        <f t="shared" si="383"/>
        <v>0</v>
      </c>
      <c r="D2153" s="7">
        <f t="shared" si="384"/>
        <v>0</v>
      </c>
      <c r="E2153" s="7" t="e">
        <f>IF('Report DCM'!$H2153="In-Stream Video","Rich Media display banner",IF('Report DCM'!$I2153&gt;'Report DCM'!$J2153,"Standard",VLOOKUP(CONCATENATE(bd_adtype,"_",bd_creativetype),tabela,2,FALSE)))</f>
        <v>#N/A</v>
      </c>
      <c r="F2153" s="7">
        <f t="shared" si="385"/>
        <v>0</v>
      </c>
      <c r="G2153" s="7">
        <f t="shared" si="386"/>
        <v>0</v>
      </c>
      <c r="H2153" s="7">
        <f t="shared" si="387"/>
        <v>0</v>
      </c>
      <c r="I2153" s="7">
        <f t="shared" si="388"/>
        <v>0</v>
      </c>
      <c r="J2153" s="7">
        <f t="shared" si="389"/>
        <v>0</v>
      </c>
      <c r="K2153" s="8" t="e">
        <f t="shared" si="390"/>
        <v>#N/A</v>
      </c>
      <c r="L2153" s="7" t="e">
        <f t="shared" si="391"/>
        <v>#N/A</v>
      </c>
      <c r="M2153" s="8" t="e">
        <f t="shared" si="368"/>
        <v>#N/A</v>
      </c>
      <c r="N2153" s="8" t="e">
        <f t="shared" si="369"/>
        <v>#N/A</v>
      </c>
    </row>
    <row r="2154" spans="1:14" ht="15.75" customHeight="1" x14ac:dyDescent="0.35">
      <c r="A2154" s="7">
        <f t="shared" si="381"/>
        <v>0</v>
      </c>
      <c r="B2154" s="7">
        <f t="shared" si="382"/>
        <v>0</v>
      </c>
      <c r="C2154" s="7">
        <f t="shared" si="383"/>
        <v>0</v>
      </c>
      <c r="D2154" s="7">
        <f t="shared" si="384"/>
        <v>0</v>
      </c>
      <c r="E2154" s="7" t="e">
        <f>IF('Report DCM'!$H2154="In-Stream Video","Rich Media display banner",IF('Report DCM'!$I2154&gt;'Report DCM'!$J2154,"Standard",VLOOKUP(CONCATENATE(bd_adtype,"_",bd_creativetype),tabela,2,FALSE)))</f>
        <v>#N/A</v>
      </c>
      <c r="F2154" s="7">
        <f t="shared" si="385"/>
        <v>0</v>
      </c>
      <c r="G2154" s="7">
        <f t="shared" si="386"/>
        <v>0</v>
      </c>
      <c r="H2154" s="7">
        <f t="shared" si="387"/>
        <v>0</v>
      </c>
      <c r="I2154" s="7">
        <f t="shared" si="388"/>
        <v>0</v>
      </c>
      <c r="J2154" s="7">
        <f t="shared" si="389"/>
        <v>0</v>
      </c>
      <c r="K2154" s="8" t="e">
        <f t="shared" si="390"/>
        <v>#N/A</v>
      </c>
      <c r="L2154" s="7" t="e">
        <f t="shared" si="391"/>
        <v>#N/A</v>
      </c>
      <c r="M2154" s="8" t="e">
        <f t="shared" si="368"/>
        <v>#N/A</v>
      </c>
      <c r="N2154" s="8" t="e">
        <f t="shared" si="369"/>
        <v>#N/A</v>
      </c>
    </row>
    <row r="2155" spans="1:14" ht="15.75" customHeight="1" x14ac:dyDescent="0.35">
      <c r="A2155" s="7">
        <f t="shared" si="381"/>
        <v>0</v>
      </c>
      <c r="B2155" s="7">
        <f t="shared" si="382"/>
        <v>0</v>
      </c>
      <c r="C2155" s="7">
        <f t="shared" si="383"/>
        <v>0</v>
      </c>
      <c r="D2155" s="7">
        <f t="shared" si="384"/>
        <v>0</v>
      </c>
      <c r="E2155" s="7" t="e">
        <f>IF('Report DCM'!$H2155="In-Stream Video","Rich Media display banner",IF('Report DCM'!$I2155&gt;'Report DCM'!$J2155,"Standard",VLOOKUP(CONCATENATE(bd_adtype,"_",bd_creativetype),tabela,2,FALSE)))</f>
        <v>#N/A</v>
      </c>
      <c r="F2155" s="7">
        <f t="shared" si="385"/>
        <v>0</v>
      </c>
      <c r="G2155" s="7">
        <f t="shared" si="386"/>
        <v>0</v>
      </c>
      <c r="H2155" s="7">
        <f t="shared" si="387"/>
        <v>0</v>
      </c>
      <c r="I2155" s="7">
        <f t="shared" si="388"/>
        <v>0</v>
      </c>
      <c r="J2155" s="7">
        <f t="shared" si="389"/>
        <v>0</v>
      </c>
      <c r="K2155" s="8" t="e">
        <f t="shared" si="390"/>
        <v>#N/A</v>
      </c>
      <c r="L2155" s="7" t="e">
        <f t="shared" si="391"/>
        <v>#N/A</v>
      </c>
      <c r="M2155" s="8" t="e">
        <f t="shared" si="368"/>
        <v>#N/A</v>
      </c>
      <c r="N2155" s="8" t="e">
        <f t="shared" si="369"/>
        <v>#N/A</v>
      </c>
    </row>
    <row r="2156" spans="1:14" ht="15.75" customHeight="1" x14ac:dyDescent="0.35">
      <c r="A2156" s="7">
        <f t="shared" si="381"/>
        <v>0</v>
      </c>
      <c r="B2156" s="7">
        <f t="shared" si="382"/>
        <v>0</v>
      </c>
      <c r="C2156" s="7">
        <f t="shared" si="383"/>
        <v>0</v>
      </c>
      <c r="D2156" s="7">
        <f t="shared" si="384"/>
        <v>0</v>
      </c>
      <c r="E2156" s="7" t="e">
        <f>IF('Report DCM'!$H2156="In-Stream Video","Rich Media display banner",IF('Report DCM'!$I2156&gt;'Report DCM'!$J2156,"Standard",VLOOKUP(CONCATENATE(bd_adtype,"_",bd_creativetype),tabela,2,FALSE)))</f>
        <v>#N/A</v>
      </c>
      <c r="F2156" s="7">
        <f t="shared" si="385"/>
        <v>0</v>
      </c>
      <c r="G2156" s="7">
        <f t="shared" si="386"/>
        <v>0</v>
      </c>
      <c r="H2156" s="7">
        <f t="shared" si="387"/>
        <v>0</v>
      </c>
      <c r="I2156" s="7">
        <f t="shared" si="388"/>
        <v>0</v>
      </c>
      <c r="J2156" s="7">
        <f t="shared" si="389"/>
        <v>0</v>
      </c>
      <c r="K2156" s="8" t="e">
        <f t="shared" si="390"/>
        <v>#N/A</v>
      </c>
      <c r="L2156" s="7" t="e">
        <f t="shared" si="391"/>
        <v>#N/A</v>
      </c>
      <c r="M2156" s="8" t="e">
        <f t="shared" si="368"/>
        <v>#N/A</v>
      </c>
      <c r="N2156" s="8" t="e">
        <f t="shared" si="369"/>
        <v>#N/A</v>
      </c>
    </row>
    <row r="2157" spans="1:14" ht="15.75" customHeight="1" x14ac:dyDescent="0.35">
      <c r="A2157" s="7">
        <f t="shared" si="381"/>
        <v>0</v>
      </c>
      <c r="B2157" s="7">
        <f t="shared" si="382"/>
        <v>0</v>
      </c>
      <c r="C2157" s="7">
        <f t="shared" si="383"/>
        <v>0</v>
      </c>
      <c r="D2157" s="7">
        <f t="shared" si="384"/>
        <v>0</v>
      </c>
      <c r="E2157" s="7" t="e">
        <f>IF('Report DCM'!$H2157="In-Stream Video","Rich Media display banner",IF('Report DCM'!$I2157&gt;'Report DCM'!$J2157,"Standard",VLOOKUP(CONCATENATE(bd_adtype,"_",bd_creativetype),tabela,2,FALSE)))</f>
        <v>#N/A</v>
      </c>
      <c r="F2157" s="7">
        <f t="shared" si="385"/>
        <v>0</v>
      </c>
      <c r="G2157" s="7">
        <f t="shared" si="386"/>
        <v>0</v>
      </c>
      <c r="H2157" s="7">
        <f t="shared" si="387"/>
        <v>0</v>
      </c>
      <c r="I2157" s="7">
        <f t="shared" si="388"/>
        <v>0</v>
      </c>
      <c r="J2157" s="7">
        <f t="shared" si="389"/>
        <v>0</v>
      </c>
      <c r="K2157" s="8" t="e">
        <f t="shared" si="390"/>
        <v>#N/A</v>
      </c>
      <c r="L2157" s="7" t="e">
        <f t="shared" si="391"/>
        <v>#N/A</v>
      </c>
      <c r="M2157" s="8" t="e">
        <f t="shared" si="368"/>
        <v>#N/A</v>
      </c>
      <c r="N2157" s="8" t="e">
        <f t="shared" si="369"/>
        <v>#N/A</v>
      </c>
    </row>
    <row r="2158" spans="1:14" ht="15.75" customHeight="1" x14ac:dyDescent="0.35">
      <c r="A2158" s="7">
        <f t="shared" si="381"/>
        <v>0</v>
      </c>
      <c r="B2158" s="7">
        <f t="shared" si="382"/>
        <v>0</v>
      </c>
      <c r="C2158" s="7">
        <f t="shared" si="383"/>
        <v>0</v>
      </c>
      <c r="D2158" s="7">
        <f t="shared" si="384"/>
        <v>0</v>
      </c>
      <c r="E2158" s="7" t="e">
        <f>IF('Report DCM'!$H2158="In-Stream Video","Rich Media display banner",IF('Report DCM'!$I2158&gt;'Report DCM'!$J2158,"Standard",VLOOKUP(CONCATENATE(bd_adtype,"_",bd_creativetype),tabela,2,FALSE)))</f>
        <v>#N/A</v>
      </c>
      <c r="F2158" s="7">
        <f t="shared" si="385"/>
        <v>0</v>
      </c>
      <c r="G2158" s="7">
        <f t="shared" si="386"/>
        <v>0</v>
      </c>
      <c r="H2158" s="7">
        <f t="shared" si="387"/>
        <v>0</v>
      </c>
      <c r="I2158" s="7">
        <f t="shared" si="388"/>
        <v>0</v>
      </c>
      <c r="J2158" s="7">
        <f t="shared" si="389"/>
        <v>0</v>
      </c>
      <c r="K2158" s="8" t="e">
        <f t="shared" si="390"/>
        <v>#N/A</v>
      </c>
      <c r="L2158" s="7" t="e">
        <f t="shared" si="391"/>
        <v>#N/A</v>
      </c>
      <c r="M2158" s="8" t="e">
        <f t="shared" si="368"/>
        <v>#N/A</v>
      </c>
      <c r="N2158" s="8" t="e">
        <f t="shared" si="369"/>
        <v>#N/A</v>
      </c>
    </row>
    <row r="2159" spans="1:14" ht="15.75" customHeight="1" x14ac:dyDescent="0.35">
      <c r="A2159" s="7">
        <f t="shared" si="381"/>
        <v>0</v>
      </c>
      <c r="B2159" s="7">
        <f t="shared" si="382"/>
        <v>0</v>
      </c>
      <c r="C2159" s="7">
        <f t="shared" si="383"/>
        <v>0</v>
      </c>
      <c r="D2159" s="7">
        <f t="shared" si="384"/>
        <v>0</v>
      </c>
      <c r="E2159" s="7" t="e">
        <f>IF('Report DCM'!$H2159="In-Stream Video","Rich Media display banner",IF('Report DCM'!$I2159&gt;'Report DCM'!$J2159,"Standard",VLOOKUP(CONCATENATE(bd_adtype,"_",bd_creativetype),tabela,2,FALSE)))</f>
        <v>#N/A</v>
      </c>
      <c r="F2159" s="7">
        <f t="shared" si="385"/>
        <v>0</v>
      </c>
      <c r="G2159" s="7">
        <f t="shared" si="386"/>
        <v>0</v>
      </c>
      <c r="H2159" s="7">
        <f t="shared" si="387"/>
        <v>0</v>
      </c>
      <c r="I2159" s="7">
        <f t="shared" si="388"/>
        <v>0</v>
      </c>
      <c r="J2159" s="7">
        <f t="shared" si="389"/>
        <v>0</v>
      </c>
      <c r="K2159" s="8" t="e">
        <f t="shared" si="390"/>
        <v>#N/A</v>
      </c>
      <c r="L2159" s="7" t="e">
        <f t="shared" si="391"/>
        <v>#N/A</v>
      </c>
      <c r="M2159" s="8" t="e">
        <f t="shared" si="368"/>
        <v>#N/A</v>
      </c>
      <c r="N2159" s="8" t="e">
        <f t="shared" si="369"/>
        <v>#N/A</v>
      </c>
    </row>
    <row r="2160" spans="1:14" ht="15.75" customHeight="1" x14ac:dyDescent="0.35">
      <c r="A2160" s="7">
        <f t="shared" si="381"/>
        <v>0</v>
      </c>
      <c r="B2160" s="7">
        <f t="shared" si="382"/>
        <v>0</v>
      </c>
      <c r="C2160" s="7">
        <f t="shared" si="383"/>
        <v>0</v>
      </c>
      <c r="D2160" s="7">
        <f t="shared" si="384"/>
        <v>0</v>
      </c>
      <c r="E2160" s="7" t="e">
        <f>IF('Report DCM'!$H2160="In-Stream Video","Rich Media display banner",IF('Report DCM'!$I2160&gt;'Report DCM'!$J2160,"Standard",VLOOKUP(CONCATENATE(bd_adtype,"_",bd_creativetype),tabela,2,FALSE)))</f>
        <v>#N/A</v>
      </c>
      <c r="F2160" s="7">
        <f t="shared" si="385"/>
        <v>0</v>
      </c>
      <c r="G2160" s="7">
        <f t="shared" si="386"/>
        <v>0</v>
      </c>
      <c r="H2160" s="7">
        <f t="shared" si="387"/>
        <v>0</v>
      </c>
      <c r="I2160" s="7">
        <f t="shared" si="388"/>
        <v>0</v>
      </c>
      <c r="J2160" s="7">
        <f t="shared" si="389"/>
        <v>0</v>
      </c>
      <c r="K2160" s="8" t="e">
        <f t="shared" si="390"/>
        <v>#N/A</v>
      </c>
      <c r="L2160" s="7" t="e">
        <f t="shared" si="391"/>
        <v>#N/A</v>
      </c>
      <c r="M2160" s="8" t="e">
        <f t="shared" si="368"/>
        <v>#N/A</v>
      </c>
      <c r="N2160" s="8" t="e">
        <f t="shared" si="369"/>
        <v>#N/A</v>
      </c>
    </row>
    <row r="2161" spans="1:14" ht="15.75" customHeight="1" x14ac:dyDescent="0.35">
      <c r="A2161" s="7">
        <f t="shared" si="381"/>
        <v>0</v>
      </c>
      <c r="B2161" s="7">
        <f t="shared" si="382"/>
        <v>0</v>
      </c>
      <c r="C2161" s="7">
        <f t="shared" si="383"/>
        <v>0</v>
      </c>
      <c r="D2161" s="7">
        <f t="shared" si="384"/>
        <v>0</v>
      </c>
      <c r="E2161" s="7" t="e">
        <f>IF('Report DCM'!$H2161="In-Stream Video","Rich Media display banner",IF('Report DCM'!$I2161&gt;'Report DCM'!$J2161,"Standard",VLOOKUP(CONCATENATE(bd_adtype,"_",bd_creativetype),tabela,2,FALSE)))</f>
        <v>#N/A</v>
      </c>
      <c r="F2161" s="7">
        <f t="shared" si="385"/>
        <v>0</v>
      </c>
      <c r="G2161" s="7">
        <f t="shared" si="386"/>
        <v>0</v>
      </c>
      <c r="H2161" s="7">
        <f t="shared" si="387"/>
        <v>0</v>
      </c>
      <c r="I2161" s="7">
        <f t="shared" si="388"/>
        <v>0</v>
      </c>
      <c r="J2161" s="7">
        <f t="shared" si="389"/>
        <v>0</v>
      </c>
      <c r="K2161" s="8" t="e">
        <f t="shared" si="390"/>
        <v>#N/A</v>
      </c>
      <c r="L2161" s="7" t="e">
        <f t="shared" si="391"/>
        <v>#N/A</v>
      </c>
      <c r="M2161" s="8" t="e">
        <f t="shared" si="368"/>
        <v>#N/A</v>
      </c>
      <c r="N2161" s="8" t="e">
        <f t="shared" si="369"/>
        <v>#N/A</v>
      </c>
    </row>
    <row r="2162" spans="1:14" ht="15.75" customHeight="1" x14ac:dyDescent="0.35">
      <c r="A2162" s="7">
        <f t="shared" si="381"/>
        <v>0</v>
      </c>
      <c r="B2162" s="7">
        <f t="shared" si="382"/>
        <v>0</v>
      </c>
      <c r="C2162" s="7">
        <f t="shared" si="383"/>
        <v>0</v>
      </c>
      <c r="D2162" s="7">
        <f t="shared" si="384"/>
        <v>0</v>
      </c>
      <c r="E2162" s="7" t="e">
        <f>IF('Report DCM'!$H2162="In-Stream Video","Rich Media display banner",IF('Report DCM'!$I2162&gt;'Report DCM'!$J2162,"Standard",VLOOKUP(CONCATENATE(bd_adtype,"_",bd_creativetype),tabela,2,FALSE)))</f>
        <v>#N/A</v>
      </c>
      <c r="F2162" s="7">
        <f t="shared" si="385"/>
        <v>0</v>
      </c>
      <c r="G2162" s="7">
        <f t="shared" si="386"/>
        <v>0</v>
      </c>
      <c r="H2162" s="7">
        <f t="shared" si="387"/>
        <v>0</v>
      </c>
      <c r="I2162" s="7">
        <f t="shared" si="388"/>
        <v>0</v>
      </c>
      <c r="J2162" s="7">
        <f t="shared" si="389"/>
        <v>0</v>
      </c>
      <c r="K2162" s="8" t="e">
        <f t="shared" si="390"/>
        <v>#N/A</v>
      </c>
      <c r="L2162" s="7" t="e">
        <f t="shared" si="391"/>
        <v>#N/A</v>
      </c>
      <c r="M2162" s="8" t="e">
        <f t="shared" si="368"/>
        <v>#N/A</v>
      </c>
      <c r="N2162" s="8" t="e">
        <f t="shared" si="369"/>
        <v>#N/A</v>
      </c>
    </row>
    <row r="2163" spans="1:14" ht="15.75" customHeight="1" x14ac:dyDescent="0.35">
      <c r="A2163" s="7">
        <f t="shared" si="381"/>
        <v>0</v>
      </c>
      <c r="B2163" s="7">
        <f t="shared" si="382"/>
        <v>0</v>
      </c>
      <c r="C2163" s="7">
        <f t="shared" si="383"/>
        <v>0</v>
      </c>
      <c r="D2163" s="7">
        <f t="shared" si="384"/>
        <v>0</v>
      </c>
      <c r="E2163" s="7" t="e">
        <f>IF('Report DCM'!$H2163="In-Stream Video","Rich Media display banner",IF('Report DCM'!$I2163&gt;'Report DCM'!$J2163,"Standard",VLOOKUP(CONCATENATE(bd_adtype,"_",bd_creativetype),tabela,2,FALSE)))</f>
        <v>#N/A</v>
      </c>
      <c r="F2163" s="7">
        <f t="shared" si="385"/>
        <v>0</v>
      </c>
      <c r="G2163" s="7">
        <f t="shared" si="386"/>
        <v>0</v>
      </c>
      <c r="H2163" s="7">
        <f t="shared" si="387"/>
        <v>0</v>
      </c>
      <c r="I2163" s="7">
        <f t="shared" si="388"/>
        <v>0</v>
      </c>
      <c r="J2163" s="7">
        <f t="shared" si="389"/>
        <v>0</v>
      </c>
      <c r="K2163" s="8" t="e">
        <f t="shared" si="390"/>
        <v>#N/A</v>
      </c>
      <c r="L2163" s="7" t="e">
        <f t="shared" si="391"/>
        <v>#N/A</v>
      </c>
      <c r="M2163" s="8" t="e">
        <f t="shared" si="368"/>
        <v>#N/A</v>
      </c>
      <c r="N2163" s="8" t="e">
        <f t="shared" si="369"/>
        <v>#N/A</v>
      </c>
    </row>
    <row r="2164" spans="1:14" ht="15.75" customHeight="1" x14ac:dyDescent="0.35">
      <c r="A2164" s="7">
        <f t="shared" si="381"/>
        <v>0</v>
      </c>
      <c r="B2164" s="7">
        <f t="shared" si="382"/>
        <v>0</v>
      </c>
      <c r="C2164" s="7">
        <f t="shared" si="383"/>
        <v>0</v>
      </c>
      <c r="D2164" s="7">
        <f t="shared" si="384"/>
        <v>0</v>
      </c>
      <c r="E2164" s="7" t="e">
        <f>IF('Report DCM'!$H2164="In-Stream Video","Rich Media display banner",IF('Report DCM'!$I2164&gt;'Report DCM'!$J2164,"Standard",VLOOKUP(CONCATENATE(bd_adtype,"_",bd_creativetype),tabela,2,FALSE)))</f>
        <v>#N/A</v>
      </c>
      <c r="F2164" s="7">
        <f t="shared" si="385"/>
        <v>0</v>
      </c>
      <c r="G2164" s="7">
        <f t="shared" si="386"/>
        <v>0</v>
      </c>
      <c r="H2164" s="7">
        <f t="shared" si="387"/>
        <v>0</v>
      </c>
      <c r="I2164" s="7">
        <f t="shared" si="388"/>
        <v>0</v>
      </c>
      <c r="J2164" s="7">
        <f t="shared" si="389"/>
        <v>0</v>
      </c>
      <c r="K2164" s="8" t="e">
        <f t="shared" si="390"/>
        <v>#N/A</v>
      </c>
      <c r="L2164" s="7" t="e">
        <f t="shared" si="391"/>
        <v>#N/A</v>
      </c>
      <c r="M2164" s="8" t="e">
        <f t="shared" si="368"/>
        <v>#N/A</v>
      </c>
      <c r="N2164" s="8" t="e">
        <f t="shared" si="369"/>
        <v>#N/A</v>
      </c>
    </row>
    <row r="2165" spans="1:14" ht="15.75" customHeight="1" x14ac:dyDescent="0.35">
      <c r="A2165" s="7">
        <f t="shared" si="381"/>
        <v>0</v>
      </c>
      <c r="B2165" s="7">
        <f t="shared" si="382"/>
        <v>0</v>
      </c>
      <c r="C2165" s="7">
        <f t="shared" si="383"/>
        <v>0</v>
      </c>
      <c r="D2165" s="7">
        <f t="shared" si="384"/>
        <v>0</v>
      </c>
      <c r="E2165" s="7" t="e">
        <f>IF('Report DCM'!$H2165="In-Stream Video","Rich Media display banner",IF('Report DCM'!$I2165&gt;'Report DCM'!$J2165,"Standard",VLOOKUP(CONCATENATE(bd_adtype,"_",bd_creativetype),tabela,2,FALSE)))</f>
        <v>#N/A</v>
      </c>
      <c r="F2165" s="7">
        <f t="shared" si="385"/>
        <v>0</v>
      </c>
      <c r="G2165" s="7">
        <f t="shared" si="386"/>
        <v>0</v>
      </c>
      <c r="H2165" s="7">
        <f t="shared" si="387"/>
        <v>0</v>
      </c>
      <c r="I2165" s="7">
        <f t="shared" si="388"/>
        <v>0</v>
      </c>
      <c r="J2165" s="7">
        <f t="shared" si="389"/>
        <v>0</v>
      </c>
      <c r="K2165" s="8" t="e">
        <f t="shared" si="390"/>
        <v>#N/A</v>
      </c>
      <c r="L2165" s="7" t="e">
        <f t="shared" si="391"/>
        <v>#N/A</v>
      </c>
      <c r="M2165" s="8" t="e">
        <f t="shared" si="368"/>
        <v>#N/A</v>
      </c>
      <c r="N2165" s="8" t="e">
        <f t="shared" si="369"/>
        <v>#N/A</v>
      </c>
    </row>
    <row r="2166" spans="1:14" ht="15.75" customHeight="1" x14ac:dyDescent="0.35">
      <c r="A2166" s="7">
        <f t="shared" si="381"/>
        <v>0</v>
      </c>
      <c r="B2166" s="7">
        <f t="shared" si="382"/>
        <v>0</v>
      </c>
      <c r="C2166" s="7">
        <f t="shared" si="383"/>
        <v>0</v>
      </c>
      <c r="D2166" s="7">
        <f t="shared" si="384"/>
        <v>0</v>
      </c>
      <c r="E2166" s="7" t="e">
        <f>IF('Report DCM'!$H2166="In-Stream Video","Rich Media display banner",IF('Report DCM'!$I2166&gt;'Report DCM'!$J2166,"Standard",VLOOKUP(CONCATENATE(bd_adtype,"_",bd_creativetype),tabela,2,FALSE)))</f>
        <v>#N/A</v>
      </c>
      <c r="F2166" s="7">
        <f t="shared" si="385"/>
        <v>0</v>
      </c>
      <c r="G2166" s="7">
        <f t="shared" si="386"/>
        <v>0</v>
      </c>
      <c r="H2166" s="7">
        <f t="shared" si="387"/>
        <v>0</v>
      </c>
      <c r="I2166" s="7">
        <f t="shared" si="388"/>
        <v>0</v>
      </c>
      <c r="J2166" s="7">
        <f t="shared" si="389"/>
        <v>0</v>
      </c>
      <c r="K2166" s="8" t="e">
        <f t="shared" si="390"/>
        <v>#N/A</v>
      </c>
      <c r="L2166" s="7" t="e">
        <f t="shared" si="391"/>
        <v>#N/A</v>
      </c>
      <c r="M2166" s="8" t="e">
        <f t="shared" si="368"/>
        <v>#N/A</v>
      </c>
      <c r="N2166" s="8" t="e">
        <f t="shared" si="369"/>
        <v>#N/A</v>
      </c>
    </row>
    <row r="2167" spans="1:14" ht="15.75" customHeight="1" x14ac:dyDescent="0.35">
      <c r="A2167" s="7">
        <f t="shared" si="381"/>
        <v>0</v>
      </c>
      <c r="B2167" s="7">
        <f t="shared" si="382"/>
        <v>0</v>
      </c>
      <c r="C2167" s="7">
        <f t="shared" si="383"/>
        <v>0</v>
      </c>
      <c r="D2167" s="7">
        <f t="shared" si="384"/>
        <v>0</v>
      </c>
      <c r="E2167" s="7" t="e">
        <f>IF('Report DCM'!$H2167="In-Stream Video","Rich Media display banner",IF('Report DCM'!$I2167&gt;'Report DCM'!$J2167,"Standard",VLOOKUP(CONCATENATE(bd_adtype,"_",bd_creativetype),tabela,2,FALSE)))</f>
        <v>#N/A</v>
      </c>
      <c r="F2167" s="7">
        <f t="shared" si="385"/>
        <v>0</v>
      </c>
      <c r="G2167" s="7">
        <f t="shared" si="386"/>
        <v>0</v>
      </c>
      <c r="H2167" s="7">
        <f t="shared" si="387"/>
        <v>0</v>
      </c>
      <c r="I2167" s="7">
        <f t="shared" si="388"/>
        <v>0</v>
      </c>
      <c r="J2167" s="7">
        <f t="shared" si="389"/>
        <v>0</v>
      </c>
      <c r="K2167" s="8" t="e">
        <f t="shared" si="390"/>
        <v>#N/A</v>
      </c>
      <c r="L2167" s="7" t="e">
        <f t="shared" si="391"/>
        <v>#N/A</v>
      </c>
      <c r="M2167" s="8" t="e">
        <f t="shared" si="368"/>
        <v>#N/A</v>
      </c>
      <c r="N2167" s="8" t="e">
        <f t="shared" si="369"/>
        <v>#N/A</v>
      </c>
    </row>
    <row r="2168" spans="1:14" ht="15.75" customHeight="1" x14ac:dyDescent="0.35">
      <c r="A2168" s="7">
        <f t="shared" si="381"/>
        <v>0</v>
      </c>
      <c r="B2168" s="7">
        <f t="shared" si="382"/>
        <v>0</v>
      </c>
      <c r="C2168" s="7">
        <f t="shared" si="383"/>
        <v>0</v>
      </c>
      <c r="D2168" s="7">
        <f t="shared" si="384"/>
        <v>0</v>
      </c>
      <c r="E2168" s="7" t="e">
        <f>IF('Report DCM'!$H2168="In-Stream Video","Rich Media display banner",IF('Report DCM'!$I2168&gt;'Report DCM'!$J2168,"Standard",VLOOKUP(CONCATENATE(bd_adtype,"_",bd_creativetype),tabela,2,FALSE)))</f>
        <v>#N/A</v>
      </c>
      <c r="F2168" s="7">
        <f t="shared" si="385"/>
        <v>0</v>
      </c>
      <c r="G2168" s="7">
        <f t="shared" si="386"/>
        <v>0</v>
      </c>
      <c r="H2168" s="7">
        <f t="shared" si="387"/>
        <v>0</v>
      </c>
      <c r="I2168" s="7">
        <f t="shared" si="388"/>
        <v>0</v>
      </c>
      <c r="J2168" s="7">
        <f t="shared" si="389"/>
        <v>0</v>
      </c>
      <c r="K2168" s="8" t="e">
        <f t="shared" si="390"/>
        <v>#N/A</v>
      </c>
      <c r="L2168" s="7" t="e">
        <f t="shared" si="391"/>
        <v>#N/A</v>
      </c>
      <c r="M2168" s="8" t="e">
        <f t="shared" si="368"/>
        <v>#N/A</v>
      </c>
      <c r="N2168" s="8" t="e">
        <f t="shared" si="369"/>
        <v>#N/A</v>
      </c>
    </row>
    <row r="2169" spans="1:14" ht="15.75" customHeight="1" x14ac:dyDescent="0.35">
      <c r="A2169" s="7">
        <f t="shared" si="381"/>
        <v>0</v>
      </c>
      <c r="B2169" s="7">
        <f t="shared" si="382"/>
        <v>0</v>
      </c>
      <c r="C2169" s="7">
        <f t="shared" si="383"/>
        <v>0</v>
      </c>
      <c r="D2169" s="7">
        <f t="shared" si="384"/>
        <v>0</v>
      </c>
      <c r="E2169" s="7" t="e">
        <f>IF('Report DCM'!$H2169="In-Stream Video","Rich Media display banner",IF('Report DCM'!$I2169&gt;'Report DCM'!$J2169,"Standard",VLOOKUP(CONCATENATE(bd_adtype,"_",bd_creativetype),tabela,2,FALSE)))</f>
        <v>#N/A</v>
      </c>
      <c r="F2169" s="7">
        <f t="shared" si="385"/>
        <v>0</v>
      </c>
      <c r="G2169" s="7">
        <f t="shared" si="386"/>
        <v>0</v>
      </c>
      <c r="H2169" s="7">
        <f t="shared" si="387"/>
        <v>0</v>
      </c>
      <c r="I2169" s="7">
        <f t="shared" si="388"/>
        <v>0</v>
      </c>
      <c r="J2169" s="7">
        <f t="shared" si="389"/>
        <v>0</v>
      </c>
      <c r="K2169" s="8" t="e">
        <f t="shared" si="390"/>
        <v>#N/A</v>
      </c>
      <c r="L2169" s="7" t="e">
        <f t="shared" si="391"/>
        <v>#N/A</v>
      </c>
      <c r="M2169" s="8" t="e">
        <f t="shared" si="368"/>
        <v>#N/A</v>
      </c>
      <c r="N2169" s="8" t="e">
        <f t="shared" si="369"/>
        <v>#N/A</v>
      </c>
    </row>
    <row r="2170" spans="1:14" ht="15.75" customHeight="1" x14ac:dyDescent="0.35">
      <c r="A2170" s="7">
        <f t="shared" si="381"/>
        <v>0</v>
      </c>
      <c r="B2170" s="7">
        <f t="shared" si="382"/>
        <v>0</v>
      </c>
      <c r="C2170" s="7">
        <f t="shared" si="383"/>
        <v>0</v>
      </c>
      <c r="D2170" s="7">
        <f t="shared" si="384"/>
        <v>0</v>
      </c>
      <c r="E2170" s="7" t="e">
        <f>IF('Report DCM'!$H2170="In-Stream Video","Rich Media display banner",IF('Report DCM'!$I2170&gt;'Report DCM'!$J2170,"Standard",VLOOKUP(CONCATENATE(bd_adtype,"_",bd_creativetype),tabela,2,FALSE)))</f>
        <v>#N/A</v>
      </c>
      <c r="F2170" s="7">
        <f t="shared" si="385"/>
        <v>0</v>
      </c>
      <c r="G2170" s="7">
        <f t="shared" si="386"/>
        <v>0</v>
      </c>
      <c r="H2170" s="7">
        <f t="shared" si="387"/>
        <v>0</v>
      </c>
      <c r="I2170" s="7">
        <f t="shared" si="388"/>
        <v>0</v>
      </c>
      <c r="J2170" s="7">
        <f t="shared" si="389"/>
        <v>0</v>
      </c>
      <c r="K2170" s="8" t="e">
        <f t="shared" si="390"/>
        <v>#N/A</v>
      </c>
      <c r="L2170" s="7" t="e">
        <f t="shared" si="391"/>
        <v>#N/A</v>
      </c>
      <c r="M2170" s="8" t="e">
        <f t="shared" si="368"/>
        <v>#N/A</v>
      </c>
      <c r="N2170" s="8" t="e">
        <f t="shared" si="369"/>
        <v>#N/A</v>
      </c>
    </row>
    <row r="2171" spans="1:14" ht="15.75" customHeight="1" x14ac:dyDescent="0.35">
      <c r="A2171" s="7">
        <f t="shared" si="381"/>
        <v>0</v>
      </c>
      <c r="B2171" s="7">
        <f t="shared" si="382"/>
        <v>0</v>
      </c>
      <c r="C2171" s="7">
        <f t="shared" si="383"/>
        <v>0</v>
      </c>
      <c r="D2171" s="7">
        <f t="shared" si="384"/>
        <v>0</v>
      </c>
      <c r="E2171" s="7" t="e">
        <f>IF('Report DCM'!$H2171="In-Stream Video","Rich Media display banner",IF('Report DCM'!$I2171&gt;'Report DCM'!$J2171,"Standard",VLOOKUP(CONCATENATE(bd_adtype,"_",bd_creativetype),tabela,2,FALSE)))</f>
        <v>#N/A</v>
      </c>
      <c r="F2171" s="7">
        <f t="shared" si="385"/>
        <v>0</v>
      </c>
      <c r="G2171" s="7">
        <f t="shared" si="386"/>
        <v>0</v>
      </c>
      <c r="H2171" s="7">
        <f t="shared" si="387"/>
        <v>0</v>
      </c>
      <c r="I2171" s="7">
        <f t="shared" si="388"/>
        <v>0</v>
      </c>
      <c r="J2171" s="7">
        <f t="shared" si="389"/>
        <v>0</v>
      </c>
      <c r="K2171" s="8" t="e">
        <f t="shared" si="390"/>
        <v>#N/A</v>
      </c>
      <c r="L2171" s="7" t="e">
        <f t="shared" si="391"/>
        <v>#N/A</v>
      </c>
      <c r="M2171" s="8" t="e">
        <f t="shared" si="368"/>
        <v>#N/A</v>
      </c>
      <c r="N2171" s="8" t="e">
        <f t="shared" si="369"/>
        <v>#N/A</v>
      </c>
    </row>
    <row r="2172" spans="1:14" ht="15.75" customHeight="1" x14ac:dyDescent="0.35">
      <c r="A2172" s="7">
        <f t="shared" si="381"/>
        <v>0</v>
      </c>
      <c r="B2172" s="7">
        <f t="shared" si="382"/>
        <v>0</v>
      </c>
      <c r="C2172" s="7">
        <f t="shared" si="383"/>
        <v>0</v>
      </c>
      <c r="D2172" s="7">
        <f t="shared" si="384"/>
        <v>0</v>
      </c>
      <c r="E2172" s="7" t="e">
        <f>IF('Report DCM'!$H2172="In-Stream Video","Rich Media display banner",IF('Report DCM'!$I2172&gt;'Report DCM'!$J2172,"Standard",VLOOKUP(CONCATENATE(bd_adtype,"_",bd_creativetype),tabela,2,FALSE)))</f>
        <v>#N/A</v>
      </c>
      <c r="F2172" s="7">
        <f t="shared" si="385"/>
        <v>0</v>
      </c>
      <c r="G2172" s="7">
        <f t="shared" si="386"/>
        <v>0</v>
      </c>
      <c r="H2172" s="7">
        <f t="shared" si="387"/>
        <v>0</v>
      </c>
      <c r="I2172" s="7">
        <f t="shared" si="388"/>
        <v>0</v>
      </c>
      <c r="J2172" s="7">
        <f t="shared" si="389"/>
        <v>0</v>
      </c>
      <c r="K2172" s="8" t="e">
        <f t="shared" si="390"/>
        <v>#N/A</v>
      </c>
      <c r="L2172" s="7" t="e">
        <f t="shared" si="391"/>
        <v>#N/A</v>
      </c>
      <c r="M2172" s="8" t="e">
        <f t="shared" si="368"/>
        <v>#N/A</v>
      </c>
      <c r="N2172" s="8" t="e">
        <f t="shared" si="369"/>
        <v>#N/A</v>
      </c>
    </row>
    <row r="2173" spans="1:14" ht="15.75" customHeight="1" x14ac:dyDescent="0.35">
      <c r="A2173" s="7">
        <f t="shared" si="381"/>
        <v>0</v>
      </c>
      <c r="B2173" s="7">
        <f t="shared" si="382"/>
        <v>0</v>
      </c>
      <c r="C2173" s="7">
        <f t="shared" si="383"/>
        <v>0</v>
      </c>
      <c r="D2173" s="7">
        <f t="shared" si="384"/>
        <v>0</v>
      </c>
      <c r="E2173" s="7" t="e">
        <f>IF('Report DCM'!$H2173="In-Stream Video","Rich Media display banner",IF('Report DCM'!$I2173&gt;'Report DCM'!$J2173,"Standard",VLOOKUP(CONCATENATE(bd_adtype,"_",bd_creativetype),tabela,2,FALSE)))</f>
        <v>#N/A</v>
      </c>
      <c r="F2173" s="7">
        <f t="shared" si="385"/>
        <v>0</v>
      </c>
      <c r="G2173" s="7">
        <f t="shared" si="386"/>
        <v>0</v>
      </c>
      <c r="H2173" s="7">
        <f t="shared" si="387"/>
        <v>0</v>
      </c>
      <c r="I2173" s="7">
        <f t="shared" si="388"/>
        <v>0</v>
      </c>
      <c r="J2173" s="7">
        <f t="shared" si="389"/>
        <v>0</v>
      </c>
      <c r="K2173" s="8" t="e">
        <f t="shared" si="390"/>
        <v>#N/A</v>
      </c>
      <c r="L2173" s="7" t="e">
        <f t="shared" si="391"/>
        <v>#N/A</v>
      </c>
      <c r="M2173" s="8" t="e">
        <f t="shared" si="368"/>
        <v>#N/A</v>
      </c>
      <c r="N2173" s="8" t="e">
        <f t="shared" si="369"/>
        <v>#N/A</v>
      </c>
    </row>
    <row r="2174" spans="1:14" ht="15.75" customHeight="1" x14ac:dyDescent="0.35">
      <c r="A2174" s="7">
        <f t="shared" si="381"/>
        <v>0</v>
      </c>
      <c r="B2174" s="7">
        <f t="shared" si="382"/>
        <v>0</v>
      </c>
      <c r="C2174" s="7">
        <f t="shared" si="383"/>
        <v>0</v>
      </c>
      <c r="D2174" s="7">
        <f t="shared" si="384"/>
        <v>0</v>
      </c>
      <c r="E2174" s="7" t="e">
        <f>IF('Report DCM'!$H2174="In-Stream Video","Rich Media display banner",IF('Report DCM'!$I2174&gt;'Report DCM'!$J2174,"Standard",VLOOKUP(CONCATENATE(bd_adtype,"_",bd_creativetype),tabela,2,FALSE)))</f>
        <v>#N/A</v>
      </c>
      <c r="F2174" s="7">
        <f t="shared" si="385"/>
        <v>0</v>
      </c>
      <c r="G2174" s="7">
        <f t="shared" si="386"/>
        <v>0</v>
      </c>
      <c r="H2174" s="7">
        <f t="shared" si="387"/>
        <v>0</v>
      </c>
      <c r="I2174" s="7">
        <f t="shared" si="388"/>
        <v>0</v>
      </c>
      <c r="J2174" s="7">
        <f t="shared" si="389"/>
        <v>0</v>
      </c>
      <c r="K2174" s="8" t="e">
        <f t="shared" si="390"/>
        <v>#N/A</v>
      </c>
      <c r="L2174" s="7" t="e">
        <f t="shared" si="391"/>
        <v>#N/A</v>
      </c>
      <c r="M2174" s="8" t="e">
        <f t="shared" si="368"/>
        <v>#N/A</v>
      </c>
      <c r="N2174" s="8" t="e">
        <f t="shared" si="369"/>
        <v>#N/A</v>
      </c>
    </row>
    <row r="2175" spans="1:14" ht="15.75" customHeight="1" x14ac:dyDescent="0.35">
      <c r="A2175" s="7">
        <f t="shared" si="381"/>
        <v>0</v>
      </c>
      <c r="B2175" s="7">
        <f t="shared" si="382"/>
        <v>0</v>
      </c>
      <c r="C2175" s="7">
        <f t="shared" si="383"/>
        <v>0</v>
      </c>
      <c r="D2175" s="7">
        <f t="shared" si="384"/>
        <v>0</v>
      </c>
      <c r="E2175" s="7" t="e">
        <f>IF('Report DCM'!$H2175="In-Stream Video","Rich Media display banner",IF('Report DCM'!$I2175&gt;'Report DCM'!$J2175,"Standard",VLOOKUP(CONCATENATE(bd_adtype,"_",bd_creativetype),tabela,2,FALSE)))</f>
        <v>#N/A</v>
      </c>
      <c r="F2175" s="7">
        <f t="shared" si="385"/>
        <v>0</v>
      </c>
      <c r="G2175" s="7">
        <f t="shared" si="386"/>
        <v>0</v>
      </c>
      <c r="H2175" s="7">
        <f t="shared" si="387"/>
        <v>0</v>
      </c>
      <c r="I2175" s="7">
        <f t="shared" si="388"/>
        <v>0</v>
      </c>
      <c r="J2175" s="7">
        <f t="shared" si="389"/>
        <v>0</v>
      </c>
      <c r="K2175" s="8" t="e">
        <f t="shared" si="390"/>
        <v>#N/A</v>
      </c>
      <c r="L2175" s="7" t="e">
        <f t="shared" si="391"/>
        <v>#N/A</v>
      </c>
      <c r="M2175" s="8" t="e">
        <f t="shared" si="368"/>
        <v>#N/A</v>
      </c>
      <c r="N2175" s="8" t="e">
        <f t="shared" si="369"/>
        <v>#N/A</v>
      </c>
    </row>
    <row r="2176" spans="1:14" ht="15.75" customHeight="1" x14ac:dyDescent="0.35">
      <c r="A2176" s="7">
        <f t="shared" si="381"/>
        <v>0</v>
      </c>
      <c r="B2176" s="7">
        <f t="shared" si="382"/>
        <v>0</v>
      </c>
      <c r="C2176" s="7">
        <f t="shared" si="383"/>
        <v>0</v>
      </c>
      <c r="D2176" s="7">
        <f t="shared" si="384"/>
        <v>0</v>
      </c>
      <c r="E2176" s="7" t="e">
        <f>IF('Report DCM'!$H2176="In-Stream Video","Rich Media display banner",IF('Report DCM'!$I2176&gt;'Report DCM'!$J2176,"Standard",VLOOKUP(CONCATENATE(bd_adtype,"_",bd_creativetype),tabela,2,FALSE)))</f>
        <v>#N/A</v>
      </c>
      <c r="F2176" s="7">
        <f t="shared" si="385"/>
        <v>0</v>
      </c>
      <c r="G2176" s="7">
        <f t="shared" si="386"/>
        <v>0</v>
      </c>
      <c r="H2176" s="7">
        <f t="shared" si="387"/>
        <v>0</v>
      </c>
      <c r="I2176" s="7">
        <f t="shared" si="388"/>
        <v>0</v>
      </c>
      <c r="J2176" s="7">
        <f t="shared" si="389"/>
        <v>0</v>
      </c>
      <c r="K2176" s="8" t="e">
        <f t="shared" si="390"/>
        <v>#N/A</v>
      </c>
      <c r="L2176" s="7" t="e">
        <f t="shared" si="391"/>
        <v>#N/A</v>
      </c>
      <c r="M2176" s="8" t="e">
        <f t="shared" si="368"/>
        <v>#N/A</v>
      </c>
      <c r="N2176" s="8" t="e">
        <f t="shared" si="369"/>
        <v>#N/A</v>
      </c>
    </row>
    <row r="2177" spans="1:14" ht="15.75" customHeight="1" x14ac:dyDescent="0.35">
      <c r="A2177" s="7">
        <f t="shared" si="381"/>
        <v>0</v>
      </c>
      <c r="B2177" s="7">
        <f t="shared" si="382"/>
        <v>0</v>
      </c>
      <c r="C2177" s="7">
        <f t="shared" si="383"/>
        <v>0</v>
      </c>
      <c r="D2177" s="7">
        <f t="shared" si="384"/>
        <v>0</v>
      </c>
      <c r="E2177" s="7" t="e">
        <f>IF('Report DCM'!$H2177="In-Stream Video","Rich Media display banner",IF('Report DCM'!$I2177&gt;'Report DCM'!$J2177,"Standard",VLOOKUP(CONCATENATE(bd_adtype,"_",bd_creativetype),tabela,2,FALSE)))</f>
        <v>#N/A</v>
      </c>
      <c r="F2177" s="7">
        <f t="shared" si="385"/>
        <v>0</v>
      </c>
      <c r="G2177" s="7">
        <f t="shared" si="386"/>
        <v>0</v>
      </c>
      <c r="H2177" s="7">
        <f t="shared" si="387"/>
        <v>0</v>
      </c>
      <c r="I2177" s="7">
        <f t="shared" si="388"/>
        <v>0</v>
      </c>
      <c r="J2177" s="7">
        <f t="shared" si="389"/>
        <v>0</v>
      </c>
      <c r="K2177" s="8" t="e">
        <f t="shared" si="390"/>
        <v>#N/A</v>
      </c>
      <c r="L2177" s="7" t="e">
        <f t="shared" si="391"/>
        <v>#N/A</v>
      </c>
      <c r="M2177" s="8" t="e">
        <f t="shared" si="368"/>
        <v>#N/A</v>
      </c>
      <c r="N2177" s="8" t="e">
        <f t="shared" si="369"/>
        <v>#N/A</v>
      </c>
    </row>
    <row r="2178" spans="1:14" ht="15.75" customHeight="1" x14ac:dyDescent="0.35">
      <c r="A2178" s="7">
        <f t="shared" ref="A2178:A2241" si="392">bd_campaign</f>
        <v>0</v>
      </c>
      <c r="B2178" s="7">
        <f t="shared" ref="B2178:B2241" si="393">bd_site</f>
        <v>0</v>
      </c>
      <c r="C2178" s="7">
        <f t="shared" ref="C2178:C2241" si="394">bd_placement</f>
        <v>0</v>
      </c>
      <c r="D2178" s="7">
        <f t="shared" ref="D2178:D2241" si="395">bd_placementID</f>
        <v>0</v>
      </c>
      <c r="E2178" s="7" t="e">
        <f>IF('Report DCM'!$H2178="In-Stream Video","Rich Media display banner",IF('Report DCM'!$I2178&gt;'Report DCM'!$J2178,"Standard",VLOOKUP(CONCATENATE(bd_adtype,"_",bd_creativetype),tabela,2,FALSE)))</f>
        <v>#N/A</v>
      </c>
      <c r="F2178" s="7">
        <f t="shared" ref="F2178:F2241" si="396">bd_ad</f>
        <v>0</v>
      </c>
      <c r="G2178" s="7">
        <f t="shared" ref="G2178:G2241" si="397">bd_adid</f>
        <v>0</v>
      </c>
      <c r="H2178" s="7">
        <f t="shared" ref="H2178:H2241" si="398">bd_creativetype</f>
        <v>0</v>
      </c>
      <c r="I2178" s="7">
        <f t="shared" ref="I2178:I2241" si="399">bd_impression</f>
        <v>0</v>
      </c>
      <c r="J2178" s="7">
        <f t="shared" ref="J2178:J2241" si="400">bd_clicks</f>
        <v>0</v>
      </c>
      <c r="K2178" s="8" t="e">
        <f t="shared" ref="K2178:K2241" si="401">VLOOKUP(E2178,tabela,2,FALSE)</f>
        <v>#N/A</v>
      </c>
      <c r="L2178" s="7" t="e">
        <f t="shared" ref="L2178:L2241" si="402">VLOOKUP(E2178,tabela,3,FALSE)</f>
        <v>#N/A</v>
      </c>
      <c r="M2178" s="8" t="e">
        <f t="shared" si="368"/>
        <v>#N/A</v>
      </c>
      <c r="N2178" s="8" t="e">
        <f t="shared" si="369"/>
        <v>#N/A</v>
      </c>
    </row>
    <row r="2179" spans="1:14" ht="15.75" customHeight="1" x14ac:dyDescent="0.35">
      <c r="A2179" s="7">
        <f t="shared" si="392"/>
        <v>0</v>
      </c>
      <c r="B2179" s="7">
        <f t="shared" si="393"/>
        <v>0</v>
      </c>
      <c r="C2179" s="7">
        <f t="shared" si="394"/>
        <v>0</v>
      </c>
      <c r="D2179" s="7">
        <f t="shared" si="395"/>
        <v>0</v>
      </c>
      <c r="E2179" s="7" t="e">
        <f>IF('Report DCM'!$H2179="In-Stream Video","Rich Media display banner",IF('Report DCM'!$I2179&gt;'Report DCM'!$J2179,"Standard",VLOOKUP(CONCATENATE(bd_adtype,"_",bd_creativetype),tabela,2,FALSE)))</f>
        <v>#N/A</v>
      </c>
      <c r="F2179" s="7">
        <f t="shared" si="396"/>
        <v>0</v>
      </c>
      <c r="G2179" s="7">
        <f t="shared" si="397"/>
        <v>0</v>
      </c>
      <c r="H2179" s="7">
        <f t="shared" si="398"/>
        <v>0</v>
      </c>
      <c r="I2179" s="7">
        <f t="shared" si="399"/>
        <v>0</v>
      </c>
      <c r="J2179" s="7">
        <f t="shared" si="400"/>
        <v>0</v>
      </c>
      <c r="K2179" s="8" t="e">
        <f t="shared" si="401"/>
        <v>#N/A</v>
      </c>
      <c r="L2179" s="7" t="e">
        <f t="shared" si="402"/>
        <v>#N/A</v>
      </c>
      <c r="M2179" s="8" t="e">
        <f t="shared" si="368"/>
        <v>#N/A</v>
      </c>
      <c r="N2179" s="8" t="e">
        <f t="shared" si="369"/>
        <v>#N/A</v>
      </c>
    </row>
    <row r="2180" spans="1:14" ht="15.75" customHeight="1" x14ac:dyDescent="0.35">
      <c r="A2180" s="7">
        <f t="shared" si="392"/>
        <v>0</v>
      </c>
      <c r="B2180" s="7">
        <f t="shared" si="393"/>
        <v>0</v>
      </c>
      <c r="C2180" s="7">
        <f t="shared" si="394"/>
        <v>0</v>
      </c>
      <c r="D2180" s="7">
        <f t="shared" si="395"/>
        <v>0</v>
      </c>
      <c r="E2180" s="7" t="e">
        <f>IF('Report DCM'!$H2180="In-Stream Video","Rich Media display banner",IF('Report DCM'!$I2180&gt;'Report DCM'!$J2180,"Standard",VLOOKUP(CONCATENATE(bd_adtype,"_",bd_creativetype),tabela,2,FALSE)))</f>
        <v>#N/A</v>
      </c>
      <c r="F2180" s="7">
        <f t="shared" si="396"/>
        <v>0</v>
      </c>
      <c r="G2180" s="7">
        <f t="shared" si="397"/>
        <v>0</v>
      </c>
      <c r="H2180" s="7">
        <f t="shared" si="398"/>
        <v>0</v>
      </c>
      <c r="I2180" s="7">
        <f t="shared" si="399"/>
        <v>0</v>
      </c>
      <c r="J2180" s="7">
        <f t="shared" si="400"/>
        <v>0</v>
      </c>
      <c r="K2180" s="8" t="e">
        <f t="shared" si="401"/>
        <v>#N/A</v>
      </c>
      <c r="L2180" s="7" t="e">
        <f t="shared" si="402"/>
        <v>#N/A</v>
      </c>
      <c r="M2180" s="8" t="e">
        <f t="shared" si="368"/>
        <v>#N/A</v>
      </c>
      <c r="N2180" s="8" t="e">
        <f t="shared" si="369"/>
        <v>#N/A</v>
      </c>
    </row>
    <row r="2181" spans="1:14" ht="15.75" customHeight="1" x14ac:dyDescent="0.35">
      <c r="A2181" s="7">
        <f t="shared" si="392"/>
        <v>0</v>
      </c>
      <c r="B2181" s="7">
        <f t="shared" si="393"/>
        <v>0</v>
      </c>
      <c r="C2181" s="7">
        <f t="shared" si="394"/>
        <v>0</v>
      </c>
      <c r="D2181" s="7">
        <f t="shared" si="395"/>
        <v>0</v>
      </c>
      <c r="E2181" s="7" t="e">
        <f>IF('Report DCM'!$H2181="In-Stream Video","Rich Media display banner",IF('Report DCM'!$I2181&gt;'Report DCM'!$J2181,"Standard",VLOOKUP(CONCATENATE(bd_adtype,"_",bd_creativetype),tabela,2,FALSE)))</f>
        <v>#N/A</v>
      </c>
      <c r="F2181" s="7">
        <f t="shared" si="396"/>
        <v>0</v>
      </c>
      <c r="G2181" s="7">
        <f t="shared" si="397"/>
        <v>0</v>
      </c>
      <c r="H2181" s="7">
        <f t="shared" si="398"/>
        <v>0</v>
      </c>
      <c r="I2181" s="7">
        <f t="shared" si="399"/>
        <v>0</v>
      </c>
      <c r="J2181" s="7">
        <f t="shared" si="400"/>
        <v>0</v>
      </c>
      <c r="K2181" s="8" t="e">
        <f t="shared" si="401"/>
        <v>#N/A</v>
      </c>
      <c r="L2181" s="7" t="e">
        <f t="shared" si="402"/>
        <v>#N/A</v>
      </c>
      <c r="M2181" s="8" t="e">
        <f t="shared" si="368"/>
        <v>#N/A</v>
      </c>
      <c r="N2181" s="8" t="e">
        <f t="shared" si="369"/>
        <v>#N/A</v>
      </c>
    </row>
    <row r="2182" spans="1:14" ht="15.75" customHeight="1" x14ac:dyDescent="0.35">
      <c r="A2182" s="7">
        <f t="shared" si="392"/>
        <v>0</v>
      </c>
      <c r="B2182" s="7">
        <f t="shared" si="393"/>
        <v>0</v>
      </c>
      <c r="C2182" s="7">
        <f t="shared" si="394"/>
        <v>0</v>
      </c>
      <c r="D2182" s="7">
        <f t="shared" si="395"/>
        <v>0</v>
      </c>
      <c r="E2182" s="7" t="e">
        <f>IF('Report DCM'!$H2182="In-Stream Video","Rich Media display banner",IF('Report DCM'!$I2182&gt;'Report DCM'!$J2182,"Standard",VLOOKUP(CONCATENATE(bd_adtype,"_",bd_creativetype),tabela,2,FALSE)))</f>
        <v>#N/A</v>
      </c>
      <c r="F2182" s="7">
        <f t="shared" si="396"/>
        <v>0</v>
      </c>
      <c r="G2182" s="7">
        <f t="shared" si="397"/>
        <v>0</v>
      </c>
      <c r="H2182" s="7">
        <f t="shared" si="398"/>
        <v>0</v>
      </c>
      <c r="I2182" s="7">
        <f t="shared" si="399"/>
        <v>0</v>
      </c>
      <c r="J2182" s="7">
        <f t="shared" si="400"/>
        <v>0</v>
      </c>
      <c r="K2182" s="8" t="e">
        <f t="shared" si="401"/>
        <v>#N/A</v>
      </c>
      <c r="L2182" s="7" t="e">
        <f t="shared" si="402"/>
        <v>#N/A</v>
      </c>
      <c r="M2182" s="8" t="e">
        <f t="shared" si="368"/>
        <v>#N/A</v>
      </c>
      <c r="N2182" s="8" t="e">
        <f t="shared" si="369"/>
        <v>#N/A</v>
      </c>
    </row>
    <row r="2183" spans="1:14" ht="15.75" customHeight="1" x14ac:dyDescent="0.35">
      <c r="A2183" s="7">
        <f t="shared" si="392"/>
        <v>0</v>
      </c>
      <c r="B2183" s="7">
        <f t="shared" si="393"/>
        <v>0</v>
      </c>
      <c r="C2183" s="7">
        <f t="shared" si="394"/>
        <v>0</v>
      </c>
      <c r="D2183" s="7">
        <f t="shared" si="395"/>
        <v>0</v>
      </c>
      <c r="E2183" s="7" t="e">
        <f>IF('Report DCM'!$H2183="In-Stream Video","Rich Media display banner",IF('Report DCM'!$I2183&gt;'Report DCM'!$J2183,"Standard",VLOOKUP(CONCATENATE(bd_adtype,"_",bd_creativetype),tabela,2,FALSE)))</f>
        <v>#N/A</v>
      </c>
      <c r="F2183" s="7">
        <f t="shared" si="396"/>
        <v>0</v>
      </c>
      <c r="G2183" s="7">
        <f t="shared" si="397"/>
        <v>0</v>
      </c>
      <c r="H2183" s="7">
        <f t="shared" si="398"/>
        <v>0</v>
      </c>
      <c r="I2183" s="7">
        <f t="shared" si="399"/>
        <v>0</v>
      </c>
      <c r="J2183" s="7">
        <f t="shared" si="400"/>
        <v>0</v>
      </c>
      <c r="K2183" s="8" t="e">
        <f t="shared" si="401"/>
        <v>#N/A</v>
      </c>
      <c r="L2183" s="7" t="e">
        <f t="shared" si="402"/>
        <v>#N/A</v>
      </c>
      <c r="M2183" s="8" t="e">
        <f t="shared" si="368"/>
        <v>#N/A</v>
      </c>
      <c r="N2183" s="8" t="e">
        <f t="shared" si="369"/>
        <v>#N/A</v>
      </c>
    </row>
    <row r="2184" spans="1:14" ht="15.75" customHeight="1" x14ac:dyDescent="0.35">
      <c r="A2184" s="7">
        <f t="shared" si="392"/>
        <v>0</v>
      </c>
      <c r="B2184" s="7">
        <f t="shared" si="393"/>
        <v>0</v>
      </c>
      <c r="C2184" s="7">
        <f t="shared" si="394"/>
        <v>0</v>
      </c>
      <c r="D2184" s="7">
        <f t="shared" si="395"/>
        <v>0</v>
      </c>
      <c r="E2184" s="7" t="e">
        <f>IF('Report DCM'!$H2184="In-Stream Video","Rich Media display banner",IF('Report DCM'!$I2184&gt;'Report DCM'!$J2184,"Standard",VLOOKUP(CONCATENATE(bd_adtype,"_",bd_creativetype),tabela,2,FALSE)))</f>
        <v>#N/A</v>
      </c>
      <c r="F2184" s="7">
        <f t="shared" si="396"/>
        <v>0</v>
      </c>
      <c r="G2184" s="7">
        <f t="shared" si="397"/>
        <v>0</v>
      </c>
      <c r="H2184" s="7">
        <f t="shared" si="398"/>
        <v>0</v>
      </c>
      <c r="I2184" s="7">
        <f t="shared" si="399"/>
        <v>0</v>
      </c>
      <c r="J2184" s="7">
        <f t="shared" si="400"/>
        <v>0</v>
      </c>
      <c r="K2184" s="8" t="e">
        <f t="shared" si="401"/>
        <v>#N/A</v>
      </c>
      <c r="L2184" s="7" t="e">
        <f t="shared" si="402"/>
        <v>#N/A</v>
      </c>
      <c r="M2184" s="8" t="e">
        <f t="shared" si="368"/>
        <v>#N/A</v>
      </c>
      <c r="N2184" s="8" t="e">
        <f t="shared" si="369"/>
        <v>#N/A</v>
      </c>
    </row>
    <row r="2185" spans="1:14" ht="15.75" customHeight="1" x14ac:dyDescent="0.35">
      <c r="A2185" s="7">
        <f t="shared" si="392"/>
        <v>0</v>
      </c>
      <c r="B2185" s="7">
        <f t="shared" si="393"/>
        <v>0</v>
      </c>
      <c r="C2185" s="7">
        <f t="shared" si="394"/>
        <v>0</v>
      </c>
      <c r="D2185" s="7">
        <f t="shared" si="395"/>
        <v>0</v>
      </c>
      <c r="E2185" s="7" t="e">
        <f>IF('Report DCM'!$H2185="In-Stream Video","Rich Media display banner",IF('Report DCM'!$I2185&gt;'Report DCM'!$J2185,"Standard",VLOOKUP(CONCATENATE(bd_adtype,"_",bd_creativetype),tabela,2,FALSE)))</f>
        <v>#N/A</v>
      </c>
      <c r="F2185" s="7">
        <f t="shared" si="396"/>
        <v>0</v>
      </c>
      <c r="G2185" s="7">
        <f t="shared" si="397"/>
        <v>0</v>
      </c>
      <c r="H2185" s="7">
        <f t="shared" si="398"/>
        <v>0</v>
      </c>
      <c r="I2185" s="7">
        <f t="shared" si="399"/>
        <v>0</v>
      </c>
      <c r="J2185" s="7">
        <f t="shared" si="400"/>
        <v>0</v>
      </c>
      <c r="K2185" s="8" t="e">
        <f t="shared" si="401"/>
        <v>#N/A</v>
      </c>
      <c r="L2185" s="7" t="e">
        <f t="shared" si="402"/>
        <v>#N/A</v>
      </c>
      <c r="M2185" s="8" t="e">
        <f t="shared" si="368"/>
        <v>#N/A</v>
      </c>
      <c r="N2185" s="8" t="e">
        <f t="shared" si="369"/>
        <v>#N/A</v>
      </c>
    </row>
    <row r="2186" spans="1:14" ht="15.75" customHeight="1" x14ac:dyDescent="0.35">
      <c r="A2186" s="7">
        <f t="shared" si="392"/>
        <v>0</v>
      </c>
      <c r="B2186" s="7">
        <f t="shared" si="393"/>
        <v>0</v>
      </c>
      <c r="C2186" s="7">
        <f t="shared" si="394"/>
        <v>0</v>
      </c>
      <c r="D2186" s="7">
        <f t="shared" si="395"/>
        <v>0</v>
      </c>
      <c r="E2186" s="7" t="e">
        <f>IF('Report DCM'!$H2186="In-Stream Video","Rich Media display banner",IF('Report DCM'!$I2186&gt;'Report DCM'!$J2186,"Standard",VLOOKUP(CONCATENATE(bd_adtype,"_",bd_creativetype),tabela,2,FALSE)))</f>
        <v>#N/A</v>
      </c>
      <c r="F2186" s="7">
        <f t="shared" si="396"/>
        <v>0</v>
      </c>
      <c r="G2186" s="7">
        <f t="shared" si="397"/>
        <v>0</v>
      </c>
      <c r="H2186" s="7">
        <f t="shared" si="398"/>
        <v>0</v>
      </c>
      <c r="I2186" s="7">
        <f t="shared" si="399"/>
        <v>0</v>
      </c>
      <c r="J2186" s="7">
        <f t="shared" si="400"/>
        <v>0</v>
      </c>
      <c r="K2186" s="8" t="e">
        <f t="shared" si="401"/>
        <v>#N/A</v>
      </c>
      <c r="L2186" s="7" t="e">
        <f t="shared" si="402"/>
        <v>#N/A</v>
      </c>
      <c r="M2186" s="8" t="e">
        <f t="shared" si="368"/>
        <v>#N/A</v>
      </c>
      <c r="N2186" s="8" t="e">
        <f t="shared" si="369"/>
        <v>#N/A</v>
      </c>
    </row>
    <row r="2187" spans="1:14" ht="15.75" customHeight="1" x14ac:dyDescent="0.35">
      <c r="A2187" s="7">
        <f t="shared" si="392"/>
        <v>0</v>
      </c>
      <c r="B2187" s="7">
        <f t="shared" si="393"/>
        <v>0</v>
      </c>
      <c r="C2187" s="7">
        <f t="shared" si="394"/>
        <v>0</v>
      </c>
      <c r="D2187" s="7">
        <f t="shared" si="395"/>
        <v>0</v>
      </c>
      <c r="E2187" s="7" t="e">
        <f>IF('Report DCM'!$H2187="In-Stream Video","Rich Media display banner",IF('Report DCM'!$I2187&gt;'Report DCM'!$J2187,"Standard",VLOOKUP(CONCATENATE(bd_adtype,"_",bd_creativetype),tabela,2,FALSE)))</f>
        <v>#N/A</v>
      </c>
      <c r="F2187" s="7">
        <f t="shared" si="396"/>
        <v>0</v>
      </c>
      <c r="G2187" s="7">
        <f t="shared" si="397"/>
        <v>0</v>
      </c>
      <c r="H2187" s="7">
        <f t="shared" si="398"/>
        <v>0</v>
      </c>
      <c r="I2187" s="7">
        <f t="shared" si="399"/>
        <v>0</v>
      </c>
      <c r="J2187" s="7">
        <f t="shared" si="400"/>
        <v>0</v>
      </c>
      <c r="K2187" s="8" t="e">
        <f t="shared" si="401"/>
        <v>#N/A</v>
      </c>
      <c r="L2187" s="7" t="e">
        <f t="shared" si="402"/>
        <v>#N/A</v>
      </c>
      <c r="M2187" s="8" t="e">
        <f t="shared" si="368"/>
        <v>#N/A</v>
      </c>
      <c r="N2187" s="8" t="e">
        <f t="shared" si="369"/>
        <v>#N/A</v>
      </c>
    </row>
    <row r="2188" spans="1:14" ht="15.75" customHeight="1" x14ac:dyDescent="0.35">
      <c r="A2188" s="7">
        <f t="shared" si="392"/>
        <v>0</v>
      </c>
      <c r="B2188" s="7">
        <f t="shared" si="393"/>
        <v>0</v>
      </c>
      <c r="C2188" s="7">
        <f t="shared" si="394"/>
        <v>0</v>
      </c>
      <c r="D2188" s="7">
        <f t="shared" si="395"/>
        <v>0</v>
      </c>
      <c r="E2188" s="7" t="e">
        <f>IF('Report DCM'!$H2188="In-Stream Video","Rich Media display banner",IF('Report DCM'!$I2188&gt;'Report DCM'!$J2188,"Standard",VLOOKUP(CONCATENATE(bd_adtype,"_",bd_creativetype),tabela,2,FALSE)))</f>
        <v>#N/A</v>
      </c>
      <c r="F2188" s="7">
        <f t="shared" si="396"/>
        <v>0</v>
      </c>
      <c r="G2188" s="7">
        <f t="shared" si="397"/>
        <v>0</v>
      </c>
      <c r="H2188" s="7">
        <f t="shared" si="398"/>
        <v>0</v>
      </c>
      <c r="I2188" s="7">
        <f t="shared" si="399"/>
        <v>0</v>
      </c>
      <c r="J2188" s="7">
        <f t="shared" si="400"/>
        <v>0</v>
      </c>
      <c r="K2188" s="8" t="e">
        <f t="shared" si="401"/>
        <v>#N/A</v>
      </c>
      <c r="L2188" s="7" t="e">
        <f t="shared" si="402"/>
        <v>#N/A</v>
      </c>
      <c r="M2188" s="8" t="e">
        <f t="shared" si="368"/>
        <v>#N/A</v>
      </c>
      <c r="N2188" s="8" t="e">
        <f t="shared" si="369"/>
        <v>#N/A</v>
      </c>
    </row>
    <row r="2189" spans="1:14" ht="15.75" customHeight="1" x14ac:dyDescent="0.35">
      <c r="A2189" s="7">
        <f t="shared" si="392"/>
        <v>0</v>
      </c>
      <c r="B2189" s="7">
        <f t="shared" si="393"/>
        <v>0</v>
      </c>
      <c r="C2189" s="7">
        <f t="shared" si="394"/>
        <v>0</v>
      </c>
      <c r="D2189" s="7">
        <f t="shared" si="395"/>
        <v>0</v>
      </c>
      <c r="E2189" s="7" t="e">
        <f>IF('Report DCM'!$H2189="In-Stream Video","Rich Media display banner",IF('Report DCM'!$I2189&gt;'Report DCM'!$J2189,"Standard",VLOOKUP(CONCATENATE(bd_adtype,"_",bd_creativetype),tabela,2,FALSE)))</f>
        <v>#N/A</v>
      </c>
      <c r="F2189" s="7">
        <f t="shared" si="396"/>
        <v>0</v>
      </c>
      <c r="G2189" s="7">
        <f t="shared" si="397"/>
        <v>0</v>
      </c>
      <c r="H2189" s="7">
        <f t="shared" si="398"/>
        <v>0</v>
      </c>
      <c r="I2189" s="7">
        <f t="shared" si="399"/>
        <v>0</v>
      </c>
      <c r="J2189" s="7">
        <f t="shared" si="400"/>
        <v>0</v>
      </c>
      <c r="K2189" s="8" t="e">
        <f t="shared" si="401"/>
        <v>#N/A</v>
      </c>
      <c r="L2189" s="7" t="e">
        <f t="shared" si="402"/>
        <v>#N/A</v>
      </c>
      <c r="M2189" s="8" t="e">
        <f t="shared" si="368"/>
        <v>#N/A</v>
      </c>
      <c r="N2189" s="8" t="e">
        <f t="shared" si="369"/>
        <v>#N/A</v>
      </c>
    </row>
    <row r="2190" spans="1:14" ht="15.75" customHeight="1" x14ac:dyDescent="0.35">
      <c r="A2190" s="7">
        <f t="shared" si="392"/>
        <v>0</v>
      </c>
      <c r="B2190" s="7">
        <f t="shared" si="393"/>
        <v>0</v>
      </c>
      <c r="C2190" s="7">
        <f t="shared" si="394"/>
        <v>0</v>
      </c>
      <c r="D2190" s="7">
        <f t="shared" si="395"/>
        <v>0</v>
      </c>
      <c r="E2190" s="7" t="e">
        <f>IF('Report DCM'!$H2190="In-Stream Video","Rich Media display banner",IF('Report DCM'!$I2190&gt;'Report DCM'!$J2190,"Standard",VLOOKUP(CONCATENATE(bd_adtype,"_",bd_creativetype),tabela,2,FALSE)))</f>
        <v>#N/A</v>
      </c>
      <c r="F2190" s="7">
        <f t="shared" si="396"/>
        <v>0</v>
      </c>
      <c r="G2190" s="7">
        <f t="shared" si="397"/>
        <v>0</v>
      </c>
      <c r="H2190" s="7">
        <f t="shared" si="398"/>
        <v>0</v>
      </c>
      <c r="I2190" s="7">
        <f t="shared" si="399"/>
        <v>0</v>
      </c>
      <c r="J2190" s="7">
        <f t="shared" si="400"/>
        <v>0</v>
      </c>
      <c r="K2190" s="8" t="e">
        <f t="shared" si="401"/>
        <v>#N/A</v>
      </c>
      <c r="L2190" s="7" t="e">
        <f t="shared" si="402"/>
        <v>#N/A</v>
      </c>
      <c r="M2190" s="8" t="e">
        <f t="shared" si="368"/>
        <v>#N/A</v>
      </c>
      <c r="N2190" s="8" t="e">
        <f t="shared" si="369"/>
        <v>#N/A</v>
      </c>
    </row>
    <row r="2191" spans="1:14" ht="15.75" customHeight="1" x14ac:dyDescent="0.35">
      <c r="A2191" s="7">
        <f t="shared" si="392"/>
        <v>0</v>
      </c>
      <c r="B2191" s="7">
        <f t="shared" si="393"/>
        <v>0</v>
      </c>
      <c r="C2191" s="7">
        <f t="shared" si="394"/>
        <v>0</v>
      </c>
      <c r="D2191" s="7">
        <f t="shared" si="395"/>
        <v>0</v>
      </c>
      <c r="E2191" s="7" t="e">
        <f>IF('Report DCM'!$H2191="In-Stream Video","Rich Media display banner",IF('Report DCM'!$I2191&gt;'Report DCM'!$J2191,"Standard",VLOOKUP(CONCATENATE(bd_adtype,"_",bd_creativetype),tabela,2,FALSE)))</f>
        <v>#N/A</v>
      </c>
      <c r="F2191" s="7">
        <f t="shared" si="396"/>
        <v>0</v>
      </c>
      <c r="G2191" s="7">
        <f t="shared" si="397"/>
        <v>0</v>
      </c>
      <c r="H2191" s="7">
        <f t="shared" si="398"/>
        <v>0</v>
      </c>
      <c r="I2191" s="7">
        <f t="shared" si="399"/>
        <v>0</v>
      </c>
      <c r="J2191" s="7">
        <f t="shared" si="400"/>
        <v>0</v>
      </c>
      <c r="K2191" s="8" t="e">
        <f t="shared" si="401"/>
        <v>#N/A</v>
      </c>
      <c r="L2191" s="7" t="e">
        <f t="shared" si="402"/>
        <v>#N/A</v>
      </c>
      <c r="M2191" s="8" t="e">
        <f t="shared" si="368"/>
        <v>#N/A</v>
      </c>
      <c r="N2191" s="8" t="e">
        <f t="shared" si="369"/>
        <v>#N/A</v>
      </c>
    </row>
    <row r="2192" spans="1:14" ht="15.75" customHeight="1" x14ac:dyDescent="0.35">
      <c r="A2192" s="7">
        <f t="shared" si="392"/>
        <v>0</v>
      </c>
      <c r="B2192" s="7">
        <f t="shared" si="393"/>
        <v>0</v>
      </c>
      <c r="C2192" s="7">
        <f t="shared" si="394"/>
        <v>0</v>
      </c>
      <c r="D2192" s="7">
        <f t="shared" si="395"/>
        <v>0</v>
      </c>
      <c r="E2192" s="7" t="e">
        <f>IF('Report DCM'!$H2192="In-Stream Video","Rich Media display banner",IF('Report DCM'!$I2192&gt;'Report DCM'!$J2192,"Standard",VLOOKUP(CONCATENATE(bd_adtype,"_",bd_creativetype),tabela,2,FALSE)))</f>
        <v>#N/A</v>
      </c>
      <c r="F2192" s="7">
        <f t="shared" si="396"/>
        <v>0</v>
      </c>
      <c r="G2192" s="7">
        <f t="shared" si="397"/>
        <v>0</v>
      </c>
      <c r="H2192" s="7">
        <f t="shared" si="398"/>
        <v>0</v>
      </c>
      <c r="I2192" s="7">
        <f t="shared" si="399"/>
        <v>0</v>
      </c>
      <c r="J2192" s="7">
        <f t="shared" si="400"/>
        <v>0</v>
      </c>
      <c r="K2192" s="8" t="e">
        <f t="shared" si="401"/>
        <v>#N/A</v>
      </c>
      <c r="L2192" s="7" t="e">
        <f t="shared" si="402"/>
        <v>#N/A</v>
      </c>
      <c r="M2192" s="8" t="e">
        <f t="shared" si="368"/>
        <v>#N/A</v>
      </c>
      <c r="N2192" s="8" t="e">
        <f t="shared" si="369"/>
        <v>#N/A</v>
      </c>
    </row>
    <row r="2193" spans="1:14" ht="15.75" customHeight="1" x14ac:dyDescent="0.35">
      <c r="A2193" s="7">
        <f t="shared" si="392"/>
        <v>0</v>
      </c>
      <c r="B2193" s="7">
        <f t="shared" si="393"/>
        <v>0</v>
      </c>
      <c r="C2193" s="7">
        <f t="shared" si="394"/>
        <v>0</v>
      </c>
      <c r="D2193" s="7">
        <f t="shared" si="395"/>
        <v>0</v>
      </c>
      <c r="E2193" s="7" t="e">
        <f>IF('Report DCM'!$H2193="In-Stream Video","Rich Media display banner",IF('Report DCM'!$I2193&gt;'Report DCM'!$J2193,"Standard",VLOOKUP(CONCATENATE(bd_adtype,"_",bd_creativetype),tabela,2,FALSE)))</f>
        <v>#N/A</v>
      </c>
      <c r="F2193" s="7">
        <f t="shared" si="396"/>
        <v>0</v>
      </c>
      <c r="G2193" s="7">
        <f t="shared" si="397"/>
        <v>0</v>
      </c>
      <c r="H2193" s="7">
        <f t="shared" si="398"/>
        <v>0</v>
      </c>
      <c r="I2193" s="7">
        <f t="shared" si="399"/>
        <v>0</v>
      </c>
      <c r="J2193" s="7">
        <f t="shared" si="400"/>
        <v>0</v>
      </c>
      <c r="K2193" s="8" t="e">
        <f t="shared" si="401"/>
        <v>#N/A</v>
      </c>
      <c r="L2193" s="7" t="e">
        <f t="shared" si="402"/>
        <v>#N/A</v>
      </c>
      <c r="M2193" s="8" t="e">
        <f t="shared" si="368"/>
        <v>#N/A</v>
      </c>
      <c r="N2193" s="8" t="e">
        <f t="shared" si="369"/>
        <v>#N/A</v>
      </c>
    </row>
    <row r="2194" spans="1:14" ht="15.75" customHeight="1" x14ac:dyDescent="0.35">
      <c r="A2194" s="7">
        <f t="shared" si="392"/>
        <v>0</v>
      </c>
      <c r="B2194" s="7">
        <f t="shared" si="393"/>
        <v>0</v>
      </c>
      <c r="C2194" s="7">
        <f t="shared" si="394"/>
        <v>0</v>
      </c>
      <c r="D2194" s="7">
        <f t="shared" si="395"/>
        <v>0</v>
      </c>
      <c r="E2194" s="7" t="e">
        <f>IF('Report DCM'!$H2194="In-Stream Video","Rich Media display banner",IF('Report DCM'!$I2194&gt;'Report DCM'!$J2194,"Standard",VLOOKUP(CONCATENATE(bd_adtype,"_",bd_creativetype),tabela,2,FALSE)))</f>
        <v>#N/A</v>
      </c>
      <c r="F2194" s="7">
        <f t="shared" si="396"/>
        <v>0</v>
      </c>
      <c r="G2194" s="7">
        <f t="shared" si="397"/>
        <v>0</v>
      </c>
      <c r="H2194" s="7">
        <f t="shared" si="398"/>
        <v>0</v>
      </c>
      <c r="I2194" s="7">
        <f t="shared" si="399"/>
        <v>0</v>
      </c>
      <c r="J2194" s="7">
        <f t="shared" si="400"/>
        <v>0</v>
      </c>
      <c r="K2194" s="8" t="e">
        <f t="shared" si="401"/>
        <v>#N/A</v>
      </c>
      <c r="L2194" s="7" t="e">
        <f t="shared" si="402"/>
        <v>#N/A</v>
      </c>
      <c r="M2194" s="8" t="e">
        <f t="shared" si="368"/>
        <v>#N/A</v>
      </c>
      <c r="N2194" s="8" t="e">
        <f t="shared" si="369"/>
        <v>#N/A</v>
      </c>
    </row>
    <row r="2195" spans="1:14" ht="15.75" customHeight="1" x14ac:dyDescent="0.35">
      <c r="A2195" s="7">
        <f t="shared" si="392"/>
        <v>0</v>
      </c>
      <c r="B2195" s="7">
        <f t="shared" si="393"/>
        <v>0</v>
      </c>
      <c r="C2195" s="7">
        <f t="shared" si="394"/>
        <v>0</v>
      </c>
      <c r="D2195" s="7">
        <f t="shared" si="395"/>
        <v>0</v>
      </c>
      <c r="E2195" s="7" t="e">
        <f>IF('Report DCM'!$H2195="In-Stream Video","Rich Media display banner",IF('Report DCM'!$I2195&gt;'Report DCM'!$J2195,"Standard",VLOOKUP(CONCATENATE(bd_adtype,"_",bd_creativetype),tabela,2,FALSE)))</f>
        <v>#N/A</v>
      </c>
      <c r="F2195" s="7">
        <f t="shared" si="396"/>
        <v>0</v>
      </c>
      <c r="G2195" s="7">
        <f t="shared" si="397"/>
        <v>0</v>
      </c>
      <c r="H2195" s="7">
        <f t="shared" si="398"/>
        <v>0</v>
      </c>
      <c r="I2195" s="7">
        <f t="shared" si="399"/>
        <v>0</v>
      </c>
      <c r="J2195" s="7">
        <f t="shared" si="400"/>
        <v>0</v>
      </c>
      <c r="K2195" s="8" t="e">
        <f t="shared" si="401"/>
        <v>#N/A</v>
      </c>
      <c r="L2195" s="7" t="e">
        <f t="shared" si="402"/>
        <v>#N/A</v>
      </c>
      <c r="M2195" s="8" t="e">
        <f t="shared" si="368"/>
        <v>#N/A</v>
      </c>
      <c r="N2195" s="8" t="e">
        <f t="shared" si="369"/>
        <v>#N/A</v>
      </c>
    </row>
    <row r="2196" spans="1:14" ht="15.75" customHeight="1" x14ac:dyDescent="0.35">
      <c r="A2196" s="7">
        <f t="shared" si="392"/>
        <v>0</v>
      </c>
      <c r="B2196" s="7">
        <f t="shared" si="393"/>
        <v>0</v>
      </c>
      <c r="C2196" s="7">
        <f t="shared" si="394"/>
        <v>0</v>
      </c>
      <c r="D2196" s="7">
        <f t="shared" si="395"/>
        <v>0</v>
      </c>
      <c r="E2196" s="7" t="e">
        <f>IF('Report DCM'!$H2196="In-Stream Video","Rich Media display banner",IF('Report DCM'!$I2196&gt;'Report DCM'!$J2196,"Standard",VLOOKUP(CONCATENATE(bd_adtype,"_",bd_creativetype),tabela,2,FALSE)))</f>
        <v>#N/A</v>
      </c>
      <c r="F2196" s="7">
        <f t="shared" si="396"/>
        <v>0</v>
      </c>
      <c r="G2196" s="7">
        <f t="shared" si="397"/>
        <v>0</v>
      </c>
      <c r="H2196" s="7">
        <f t="shared" si="398"/>
        <v>0</v>
      </c>
      <c r="I2196" s="7">
        <f t="shared" si="399"/>
        <v>0</v>
      </c>
      <c r="J2196" s="7">
        <f t="shared" si="400"/>
        <v>0</v>
      </c>
      <c r="K2196" s="8" t="e">
        <f t="shared" si="401"/>
        <v>#N/A</v>
      </c>
      <c r="L2196" s="7" t="e">
        <f t="shared" si="402"/>
        <v>#N/A</v>
      </c>
      <c r="M2196" s="8" t="e">
        <f t="shared" si="368"/>
        <v>#N/A</v>
      </c>
      <c r="N2196" s="8" t="e">
        <f t="shared" si="369"/>
        <v>#N/A</v>
      </c>
    </row>
    <row r="2197" spans="1:14" ht="15.75" customHeight="1" x14ac:dyDescent="0.35">
      <c r="A2197" s="7">
        <f t="shared" si="392"/>
        <v>0</v>
      </c>
      <c r="B2197" s="7">
        <f t="shared" si="393"/>
        <v>0</v>
      </c>
      <c r="C2197" s="7">
        <f t="shared" si="394"/>
        <v>0</v>
      </c>
      <c r="D2197" s="7">
        <f t="shared" si="395"/>
        <v>0</v>
      </c>
      <c r="E2197" s="7" t="e">
        <f>IF('Report DCM'!$H2197="In-Stream Video","Rich Media display banner",IF('Report DCM'!$I2197&gt;'Report DCM'!$J2197,"Standard",VLOOKUP(CONCATENATE(bd_adtype,"_",bd_creativetype),tabela,2,FALSE)))</f>
        <v>#N/A</v>
      </c>
      <c r="F2197" s="7">
        <f t="shared" si="396"/>
        <v>0</v>
      </c>
      <c r="G2197" s="7">
        <f t="shared" si="397"/>
        <v>0</v>
      </c>
      <c r="H2197" s="7">
        <f t="shared" si="398"/>
        <v>0</v>
      </c>
      <c r="I2197" s="7">
        <f t="shared" si="399"/>
        <v>0</v>
      </c>
      <c r="J2197" s="7">
        <f t="shared" si="400"/>
        <v>0</v>
      </c>
      <c r="K2197" s="8" t="e">
        <f t="shared" si="401"/>
        <v>#N/A</v>
      </c>
      <c r="L2197" s="7" t="e">
        <f t="shared" si="402"/>
        <v>#N/A</v>
      </c>
      <c r="M2197" s="8" t="e">
        <f t="shared" si="368"/>
        <v>#N/A</v>
      </c>
      <c r="N2197" s="8" t="e">
        <f t="shared" si="369"/>
        <v>#N/A</v>
      </c>
    </row>
    <row r="2198" spans="1:14" ht="15.75" customHeight="1" x14ac:dyDescent="0.35">
      <c r="A2198" s="7">
        <f t="shared" si="392"/>
        <v>0</v>
      </c>
      <c r="B2198" s="7">
        <f t="shared" si="393"/>
        <v>0</v>
      </c>
      <c r="C2198" s="7">
        <f t="shared" si="394"/>
        <v>0</v>
      </c>
      <c r="D2198" s="7">
        <f t="shared" si="395"/>
        <v>0</v>
      </c>
      <c r="E2198" s="7" t="e">
        <f>IF('Report DCM'!$H2198="In-Stream Video","Rich Media display banner",IF('Report DCM'!$I2198&gt;'Report DCM'!$J2198,"Standard",VLOOKUP(CONCATENATE(bd_adtype,"_",bd_creativetype),tabela,2,FALSE)))</f>
        <v>#N/A</v>
      </c>
      <c r="F2198" s="7">
        <f t="shared" si="396"/>
        <v>0</v>
      </c>
      <c r="G2198" s="7">
        <f t="shared" si="397"/>
        <v>0</v>
      </c>
      <c r="H2198" s="7">
        <f t="shared" si="398"/>
        <v>0</v>
      </c>
      <c r="I2198" s="7">
        <f t="shared" si="399"/>
        <v>0</v>
      </c>
      <c r="J2198" s="7">
        <f t="shared" si="400"/>
        <v>0</v>
      </c>
      <c r="K2198" s="8" t="e">
        <f t="shared" si="401"/>
        <v>#N/A</v>
      </c>
      <c r="L2198" s="7" t="e">
        <f t="shared" si="402"/>
        <v>#N/A</v>
      </c>
      <c r="M2198" s="8" t="e">
        <f t="shared" si="368"/>
        <v>#N/A</v>
      </c>
      <c r="N2198" s="8" t="e">
        <f t="shared" si="369"/>
        <v>#N/A</v>
      </c>
    </row>
    <row r="2199" spans="1:14" ht="15.75" customHeight="1" x14ac:dyDescent="0.35">
      <c r="A2199" s="7">
        <f t="shared" si="392"/>
        <v>0</v>
      </c>
      <c r="B2199" s="7">
        <f t="shared" si="393"/>
        <v>0</v>
      </c>
      <c r="C2199" s="7">
        <f t="shared" si="394"/>
        <v>0</v>
      </c>
      <c r="D2199" s="7">
        <f t="shared" si="395"/>
        <v>0</v>
      </c>
      <c r="E2199" s="7" t="e">
        <f>IF('Report DCM'!$H2199="In-Stream Video","Rich Media display banner",IF('Report DCM'!$I2199&gt;'Report DCM'!$J2199,"Standard",VLOOKUP(CONCATENATE(bd_adtype,"_",bd_creativetype),tabela,2,FALSE)))</f>
        <v>#N/A</v>
      </c>
      <c r="F2199" s="7">
        <f t="shared" si="396"/>
        <v>0</v>
      </c>
      <c r="G2199" s="7">
        <f t="shared" si="397"/>
        <v>0</v>
      </c>
      <c r="H2199" s="7">
        <f t="shared" si="398"/>
        <v>0</v>
      </c>
      <c r="I2199" s="7">
        <f t="shared" si="399"/>
        <v>0</v>
      </c>
      <c r="J2199" s="7">
        <f t="shared" si="400"/>
        <v>0</v>
      </c>
      <c r="K2199" s="8" t="e">
        <f t="shared" si="401"/>
        <v>#N/A</v>
      </c>
      <c r="L2199" s="7" t="e">
        <f t="shared" si="402"/>
        <v>#N/A</v>
      </c>
      <c r="M2199" s="8" t="e">
        <f t="shared" si="368"/>
        <v>#N/A</v>
      </c>
      <c r="N2199" s="8" t="e">
        <f t="shared" si="369"/>
        <v>#N/A</v>
      </c>
    </row>
    <row r="2200" spans="1:14" ht="15.75" customHeight="1" x14ac:dyDescent="0.35">
      <c r="A2200" s="7">
        <f t="shared" si="392"/>
        <v>0</v>
      </c>
      <c r="B2200" s="7">
        <f t="shared" si="393"/>
        <v>0</v>
      </c>
      <c r="C2200" s="7">
        <f t="shared" si="394"/>
        <v>0</v>
      </c>
      <c r="D2200" s="7">
        <f t="shared" si="395"/>
        <v>0</v>
      </c>
      <c r="E2200" s="7" t="e">
        <f>IF('Report DCM'!$H2200="In-Stream Video","Rich Media display banner",IF('Report DCM'!$I2200&gt;'Report DCM'!$J2200,"Standard",VLOOKUP(CONCATENATE(bd_adtype,"_",bd_creativetype),tabela,2,FALSE)))</f>
        <v>#N/A</v>
      </c>
      <c r="F2200" s="7">
        <f t="shared" si="396"/>
        <v>0</v>
      </c>
      <c r="G2200" s="7">
        <f t="shared" si="397"/>
        <v>0</v>
      </c>
      <c r="H2200" s="7">
        <f t="shared" si="398"/>
        <v>0</v>
      </c>
      <c r="I2200" s="7">
        <f t="shared" si="399"/>
        <v>0</v>
      </c>
      <c r="J2200" s="7">
        <f t="shared" si="400"/>
        <v>0</v>
      </c>
      <c r="K2200" s="8" t="e">
        <f t="shared" si="401"/>
        <v>#N/A</v>
      </c>
      <c r="L2200" s="7" t="e">
        <f t="shared" si="402"/>
        <v>#N/A</v>
      </c>
      <c r="M2200" s="8" t="e">
        <f t="shared" si="368"/>
        <v>#N/A</v>
      </c>
      <c r="N2200" s="8" t="e">
        <f t="shared" si="369"/>
        <v>#N/A</v>
      </c>
    </row>
    <row r="2201" spans="1:14" ht="15.75" customHeight="1" x14ac:dyDescent="0.35">
      <c r="A2201" s="7">
        <f t="shared" si="392"/>
        <v>0</v>
      </c>
      <c r="B2201" s="7">
        <f t="shared" si="393"/>
        <v>0</v>
      </c>
      <c r="C2201" s="7">
        <f t="shared" si="394"/>
        <v>0</v>
      </c>
      <c r="D2201" s="7">
        <f t="shared" si="395"/>
        <v>0</v>
      </c>
      <c r="E2201" s="7" t="e">
        <f>IF('Report DCM'!$H2201="In-Stream Video","Rich Media display banner",IF('Report DCM'!$I2201&gt;'Report DCM'!$J2201,"Standard",VLOOKUP(CONCATENATE(bd_adtype,"_",bd_creativetype),tabela,2,FALSE)))</f>
        <v>#N/A</v>
      </c>
      <c r="F2201" s="7">
        <f t="shared" si="396"/>
        <v>0</v>
      </c>
      <c r="G2201" s="7">
        <f t="shared" si="397"/>
        <v>0</v>
      </c>
      <c r="H2201" s="7">
        <f t="shared" si="398"/>
        <v>0</v>
      </c>
      <c r="I2201" s="7">
        <f t="shared" si="399"/>
        <v>0</v>
      </c>
      <c r="J2201" s="7">
        <f t="shared" si="400"/>
        <v>0</v>
      </c>
      <c r="K2201" s="8" t="e">
        <f t="shared" si="401"/>
        <v>#N/A</v>
      </c>
      <c r="L2201" s="7" t="e">
        <f t="shared" si="402"/>
        <v>#N/A</v>
      </c>
      <c r="M2201" s="8" t="e">
        <f t="shared" si="368"/>
        <v>#N/A</v>
      </c>
      <c r="N2201" s="8" t="e">
        <f t="shared" si="369"/>
        <v>#N/A</v>
      </c>
    </row>
    <row r="2202" spans="1:14" ht="15.75" customHeight="1" x14ac:dyDescent="0.35">
      <c r="A2202" s="7">
        <f t="shared" si="392"/>
        <v>0</v>
      </c>
      <c r="B2202" s="7">
        <f t="shared" si="393"/>
        <v>0</v>
      </c>
      <c r="C2202" s="7">
        <f t="shared" si="394"/>
        <v>0</v>
      </c>
      <c r="D2202" s="7">
        <f t="shared" si="395"/>
        <v>0</v>
      </c>
      <c r="E2202" s="7" t="e">
        <f>IF('Report DCM'!$H2202="In-Stream Video","Rich Media display banner",IF('Report DCM'!$I2202&gt;'Report DCM'!$J2202,"Standard",VLOOKUP(CONCATENATE(bd_adtype,"_",bd_creativetype),tabela,2,FALSE)))</f>
        <v>#N/A</v>
      </c>
      <c r="F2202" s="7">
        <f t="shared" si="396"/>
        <v>0</v>
      </c>
      <c r="G2202" s="7">
        <f t="shared" si="397"/>
        <v>0</v>
      </c>
      <c r="H2202" s="7">
        <f t="shared" si="398"/>
        <v>0</v>
      </c>
      <c r="I2202" s="7">
        <f t="shared" si="399"/>
        <v>0</v>
      </c>
      <c r="J2202" s="7">
        <f t="shared" si="400"/>
        <v>0</v>
      </c>
      <c r="K2202" s="8" t="e">
        <f t="shared" si="401"/>
        <v>#N/A</v>
      </c>
      <c r="L2202" s="7" t="e">
        <f t="shared" si="402"/>
        <v>#N/A</v>
      </c>
      <c r="M2202" s="8" t="e">
        <f t="shared" si="368"/>
        <v>#N/A</v>
      </c>
      <c r="N2202" s="8" t="e">
        <f t="shared" si="369"/>
        <v>#N/A</v>
      </c>
    </row>
    <row r="2203" spans="1:14" ht="15.75" customHeight="1" x14ac:dyDescent="0.35">
      <c r="A2203" s="7">
        <f t="shared" si="392"/>
        <v>0</v>
      </c>
      <c r="B2203" s="7">
        <f t="shared" si="393"/>
        <v>0</v>
      </c>
      <c r="C2203" s="7">
        <f t="shared" si="394"/>
        <v>0</v>
      </c>
      <c r="D2203" s="7">
        <f t="shared" si="395"/>
        <v>0</v>
      </c>
      <c r="E2203" s="7" t="e">
        <f>IF('Report DCM'!$H2203="In-Stream Video","Rich Media display banner",IF('Report DCM'!$I2203&gt;'Report DCM'!$J2203,"Standard",VLOOKUP(CONCATENATE(bd_adtype,"_",bd_creativetype),tabela,2,FALSE)))</f>
        <v>#N/A</v>
      </c>
      <c r="F2203" s="7">
        <f t="shared" si="396"/>
        <v>0</v>
      </c>
      <c r="G2203" s="7">
        <f t="shared" si="397"/>
        <v>0</v>
      </c>
      <c r="H2203" s="7">
        <f t="shared" si="398"/>
        <v>0</v>
      </c>
      <c r="I2203" s="7">
        <f t="shared" si="399"/>
        <v>0</v>
      </c>
      <c r="J2203" s="7">
        <f t="shared" si="400"/>
        <v>0</v>
      </c>
      <c r="K2203" s="8" t="e">
        <f t="shared" si="401"/>
        <v>#N/A</v>
      </c>
      <c r="L2203" s="7" t="e">
        <f t="shared" si="402"/>
        <v>#N/A</v>
      </c>
      <c r="M2203" s="8" t="e">
        <f t="shared" si="368"/>
        <v>#N/A</v>
      </c>
      <c r="N2203" s="8" t="e">
        <f t="shared" si="369"/>
        <v>#N/A</v>
      </c>
    </row>
    <row r="2204" spans="1:14" ht="15.75" customHeight="1" x14ac:dyDescent="0.35">
      <c r="A2204" s="7">
        <f t="shared" si="392"/>
        <v>0</v>
      </c>
      <c r="B2204" s="7">
        <f t="shared" si="393"/>
        <v>0</v>
      </c>
      <c r="C2204" s="7">
        <f t="shared" si="394"/>
        <v>0</v>
      </c>
      <c r="D2204" s="7">
        <f t="shared" si="395"/>
        <v>0</v>
      </c>
      <c r="E2204" s="7" t="e">
        <f>IF('Report DCM'!$H2204="In-Stream Video","Rich Media display banner",IF('Report DCM'!$I2204&gt;'Report DCM'!$J2204,"Standard",VLOOKUP(CONCATENATE(bd_adtype,"_",bd_creativetype),tabela,2,FALSE)))</f>
        <v>#N/A</v>
      </c>
      <c r="F2204" s="7">
        <f t="shared" si="396"/>
        <v>0</v>
      </c>
      <c r="G2204" s="7">
        <f t="shared" si="397"/>
        <v>0</v>
      </c>
      <c r="H2204" s="7">
        <f t="shared" si="398"/>
        <v>0</v>
      </c>
      <c r="I2204" s="7">
        <f t="shared" si="399"/>
        <v>0</v>
      </c>
      <c r="J2204" s="7">
        <f t="shared" si="400"/>
        <v>0</v>
      </c>
      <c r="K2204" s="8" t="e">
        <f t="shared" si="401"/>
        <v>#N/A</v>
      </c>
      <c r="L2204" s="7" t="e">
        <f t="shared" si="402"/>
        <v>#N/A</v>
      </c>
      <c r="M2204" s="8" t="e">
        <f t="shared" si="368"/>
        <v>#N/A</v>
      </c>
      <c r="N2204" s="8" t="e">
        <f t="shared" si="369"/>
        <v>#N/A</v>
      </c>
    </row>
    <row r="2205" spans="1:14" ht="15.75" customHeight="1" x14ac:dyDescent="0.35">
      <c r="A2205" s="7">
        <f t="shared" si="392"/>
        <v>0</v>
      </c>
      <c r="B2205" s="7">
        <f t="shared" si="393"/>
        <v>0</v>
      </c>
      <c r="C2205" s="7">
        <f t="shared" si="394"/>
        <v>0</v>
      </c>
      <c r="D2205" s="7">
        <f t="shared" si="395"/>
        <v>0</v>
      </c>
      <c r="E2205" s="7" t="e">
        <f>IF('Report DCM'!$H2205="In-Stream Video","Rich Media display banner",IF('Report DCM'!$I2205&gt;'Report DCM'!$J2205,"Standard",VLOOKUP(CONCATENATE(bd_adtype,"_",bd_creativetype),tabela,2,FALSE)))</f>
        <v>#N/A</v>
      </c>
      <c r="F2205" s="7">
        <f t="shared" si="396"/>
        <v>0</v>
      </c>
      <c r="G2205" s="7">
        <f t="shared" si="397"/>
        <v>0</v>
      </c>
      <c r="H2205" s="7">
        <f t="shared" si="398"/>
        <v>0</v>
      </c>
      <c r="I2205" s="7">
        <f t="shared" si="399"/>
        <v>0</v>
      </c>
      <c r="J2205" s="7">
        <f t="shared" si="400"/>
        <v>0</v>
      </c>
      <c r="K2205" s="8" t="e">
        <f t="shared" si="401"/>
        <v>#N/A</v>
      </c>
      <c r="L2205" s="7" t="e">
        <f t="shared" si="402"/>
        <v>#N/A</v>
      </c>
      <c r="M2205" s="8" t="e">
        <f t="shared" si="368"/>
        <v>#N/A</v>
      </c>
      <c r="N2205" s="8" t="e">
        <f t="shared" si="369"/>
        <v>#N/A</v>
      </c>
    </row>
    <row r="2206" spans="1:14" ht="15.75" customHeight="1" x14ac:dyDescent="0.35">
      <c r="A2206" s="7">
        <f t="shared" si="392"/>
        <v>0</v>
      </c>
      <c r="B2206" s="7">
        <f t="shared" si="393"/>
        <v>0</v>
      </c>
      <c r="C2206" s="7">
        <f t="shared" si="394"/>
        <v>0</v>
      </c>
      <c r="D2206" s="7">
        <f t="shared" si="395"/>
        <v>0</v>
      </c>
      <c r="E2206" s="7" t="e">
        <f>IF('Report DCM'!$H2206="In-Stream Video","Rich Media display banner",IF('Report DCM'!$I2206&gt;'Report DCM'!$J2206,"Standard",VLOOKUP(CONCATENATE(bd_adtype,"_",bd_creativetype),tabela,2,FALSE)))</f>
        <v>#N/A</v>
      </c>
      <c r="F2206" s="7">
        <f t="shared" si="396"/>
        <v>0</v>
      </c>
      <c r="G2206" s="7">
        <f t="shared" si="397"/>
        <v>0</v>
      </c>
      <c r="H2206" s="7">
        <f t="shared" si="398"/>
        <v>0</v>
      </c>
      <c r="I2206" s="7">
        <f t="shared" si="399"/>
        <v>0</v>
      </c>
      <c r="J2206" s="7">
        <f t="shared" si="400"/>
        <v>0</v>
      </c>
      <c r="K2206" s="8" t="e">
        <f t="shared" si="401"/>
        <v>#N/A</v>
      </c>
      <c r="L2206" s="7" t="e">
        <f t="shared" si="402"/>
        <v>#N/A</v>
      </c>
      <c r="M2206" s="8" t="e">
        <f t="shared" si="368"/>
        <v>#N/A</v>
      </c>
      <c r="N2206" s="8" t="e">
        <f t="shared" si="369"/>
        <v>#N/A</v>
      </c>
    </row>
    <row r="2207" spans="1:14" ht="15.75" customHeight="1" x14ac:dyDescent="0.35">
      <c r="A2207" s="7">
        <f t="shared" si="392"/>
        <v>0</v>
      </c>
      <c r="B2207" s="7">
        <f t="shared" si="393"/>
        <v>0</v>
      </c>
      <c r="C2207" s="7">
        <f t="shared" si="394"/>
        <v>0</v>
      </c>
      <c r="D2207" s="7">
        <f t="shared" si="395"/>
        <v>0</v>
      </c>
      <c r="E2207" s="7" t="e">
        <f>IF('Report DCM'!$H2207="In-Stream Video","Rich Media display banner",IF('Report DCM'!$I2207&gt;'Report DCM'!$J2207,"Standard",VLOOKUP(CONCATENATE(bd_adtype,"_",bd_creativetype),tabela,2,FALSE)))</f>
        <v>#N/A</v>
      </c>
      <c r="F2207" s="7">
        <f t="shared" si="396"/>
        <v>0</v>
      </c>
      <c r="G2207" s="7">
        <f t="shared" si="397"/>
        <v>0</v>
      </c>
      <c r="H2207" s="7">
        <f t="shared" si="398"/>
        <v>0</v>
      </c>
      <c r="I2207" s="7">
        <f t="shared" si="399"/>
        <v>0</v>
      </c>
      <c r="J2207" s="7">
        <f t="shared" si="400"/>
        <v>0</v>
      </c>
      <c r="K2207" s="8" t="e">
        <f t="shared" si="401"/>
        <v>#N/A</v>
      </c>
      <c r="L2207" s="7" t="e">
        <f t="shared" si="402"/>
        <v>#N/A</v>
      </c>
      <c r="M2207" s="8" t="e">
        <f t="shared" si="368"/>
        <v>#N/A</v>
      </c>
      <c r="N2207" s="8" t="e">
        <f t="shared" si="369"/>
        <v>#N/A</v>
      </c>
    </row>
    <row r="2208" spans="1:14" ht="15.75" customHeight="1" x14ac:dyDescent="0.35">
      <c r="A2208" s="7">
        <f t="shared" si="392"/>
        <v>0</v>
      </c>
      <c r="B2208" s="7">
        <f t="shared" si="393"/>
        <v>0</v>
      </c>
      <c r="C2208" s="7">
        <f t="shared" si="394"/>
        <v>0</v>
      </c>
      <c r="D2208" s="7">
        <f t="shared" si="395"/>
        <v>0</v>
      </c>
      <c r="E2208" s="7" t="e">
        <f>IF('Report DCM'!$H2208="In-Stream Video","Rich Media display banner",IF('Report DCM'!$I2208&gt;'Report DCM'!$J2208,"Standard",VLOOKUP(CONCATENATE(bd_adtype,"_",bd_creativetype),tabela,2,FALSE)))</f>
        <v>#N/A</v>
      </c>
      <c r="F2208" s="7">
        <f t="shared" si="396"/>
        <v>0</v>
      </c>
      <c r="G2208" s="7">
        <f t="shared" si="397"/>
        <v>0</v>
      </c>
      <c r="H2208" s="7">
        <f t="shared" si="398"/>
        <v>0</v>
      </c>
      <c r="I2208" s="7">
        <f t="shared" si="399"/>
        <v>0</v>
      </c>
      <c r="J2208" s="7">
        <f t="shared" si="400"/>
        <v>0</v>
      </c>
      <c r="K2208" s="8" t="e">
        <f t="shared" si="401"/>
        <v>#N/A</v>
      </c>
      <c r="L2208" s="7" t="e">
        <f t="shared" si="402"/>
        <v>#N/A</v>
      </c>
      <c r="M2208" s="8" t="e">
        <f t="shared" si="368"/>
        <v>#N/A</v>
      </c>
      <c r="N2208" s="8" t="e">
        <f t="shared" si="369"/>
        <v>#N/A</v>
      </c>
    </row>
    <row r="2209" spans="1:14" ht="15.75" customHeight="1" x14ac:dyDescent="0.35">
      <c r="A2209" s="7">
        <f t="shared" si="392"/>
        <v>0</v>
      </c>
      <c r="B2209" s="7">
        <f t="shared" si="393"/>
        <v>0</v>
      </c>
      <c r="C2209" s="7">
        <f t="shared" si="394"/>
        <v>0</v>
      </c>
      <c r="D2209" s="7">
        <f t="shared" si="395"/>
        <v>0</v>
      </c>
      <c r="E2209" s="7" t="e">
        <f>IF('Report DCM'!$H2209="In-Stream Video","Rich Media display banner",IF('Report DCM'!$I2209&gt;'Report DCM'!$J2209,"Standard",VLOOKUP(CONCATENATE(bd_adtype,"_",bd_creativetype),tabela,2,FALSE)))</f>
        <v>#N/A</v>
      </c>
      <c r="F2209" s="7">
        <f t="shared" si="396"/>
        <v>0</v>
      </c>
      <c r="G2209" s="7">
        <f t="shared" si="397"/>
        <v>0</v>
      </c>
      <c r="H2209" s="7">
        <f t="shared" si="398"/>
        <v>0</v>
      </c>
      <c r="I2209" s="7">
        <f t="shared" si="399"/>
        <v>0</v>
      </c>
      <c r="J2209" s="7">
        <f t="shared" si="400"/>
        <v>0</v>
      </c>
      <c r="K2209" s="8" t="e">
        <f t="shared" si="401"/>
        <v>#N/A</v>
      </c>
      <c r="L2209" s="7" t="e">
        <f t="shared" si="402"/>
        <v>#N/A</v>
      </c>
      <c r="M2209" s="8" t="e">
        <f t="shared" si="368"/>
        <v>#N/A</v>
      </c>
      <c r="N2209" s="8" t="e">
        <f t="shared" si="369"/>
        <v>#N/A</v>
      </c>
    </row>
    <row r="2210" spans="1:14" ht="15.75" customHeight="1" x14ac:dyDescent="0.35">
      <c r="A2210" s="7">
        <f t="shared" si="392"/>
        <v>0</v>
      </c>
      <c r="B2210" s="7">
        <f t="shared" si="393"/>
        <v>0</v>
      </c>
      <c r="C2210" s="7">
        <f t="shared" si="394"/>
        <v>0</v>
      </c>
      <c r="D2210" s="7">
        <f t="shared" si="395"/>
        <v>0</v>
      </c>
      <c r="E2210" s="7" t="e">
        <f>IF('Report DCM'!$H2210="In-Stream Video","Rich Media display banner",IF('Report DCM'!$I2210&gt;'Report DCM'!$J2210,"Standard",VLOOKUP(CONCATENATE(bd_adtype,"_",bd_creativetype),tabela,2,FALSE)))</f>
        <v>#N/A</v>
      </c>
      <c r="F2210" s="7">
        <f t="shared" si="396"/>
        <v>0</v>
      </c>
      <c r="G2210" s="7">
        <f t="shared" si="397"/>
        <v>0</v>
      </c>
      <c r="H2210" s="7">
        <f t="shared" si="398"/>
        <v>0</v>
      </c>
      <c r="I2210" s="7">
        <f t="shared" si="399"/>
        <v>0</v>
      </c>
      <c r="J2210" s="7">
        <f t="shared" si="400"/>
        <v>0</v>
      </c>
      <c r="K2210" s="8" t="e">
        <f t="shared" si="401"/>
        <v>#N/A</v>
      </c>
      <c r="L2210" s="7" t="e">
        <f t="shared" si="402"/>
        <v>#N/A</v>
      </c>
      <c r="M2210" s="8" t="e">
        <f t="shared" si="368"/>
        <v>#N/A</v>
      </c>
      <c r="N2210" s="8" t="e">
        <f t="shared" si="369"/>
        <v>#N/A</v>
      </c>
    </row>
    <row r="2211" spans="1:14" ht="15.75" customHeight="1" x14ac:dyDescent="0.35">
      <c r="A2211" s="7">
        <f t="shared" si="392"/>
        <v>0</v>
      </c>
      <c r="B2211" s="7">
        <f t="shared" si="393"/>
        <v>0</v>
      </c>
      <c r="C2211" s="7">
        <f t="shared" si="394"/>
        <v>0</v>
      </c>
      <c r="D2211" s="7">
        <f t="shared" si="395"/>
        <v>0</v>
      </c>
      <c r="E2211" s="7" t="e">
        <f>IF('Report DCM'!$H2211="In-Stream Video","Rich Media display banner",IF('Report DCM'!$I2211&gt;'Report DCM'!$J2211,"Standard",VLOOKUP(CONCATENATE(bd_adtype,"_",bd_creativetype),tabela,2,FALSE)))</f>
        <v>#N/A</v>
      </c>
      <c r="F2211" s="7">
        <f t="shared" si="396"/>
        <v>0</v>
      </c>
      <c r="G2211" s="7">
        <f t="shared" si="397"/>
        <v>0</v>
      </c>
      <c r="H2211" s="7">
        <f t="shared" si="398"/>
        <v>0</v>
      </c>
      <c r="I2211" s="7">
        <f t="shared" si="399"/>
        <v>0</v>
      </c>
      <c r="J2211" s="7">
        <f t="shared" si="400"/>
        <v>0</v>
      </c>
      <c r="K2211" s="8" t="e">
        <f t="shared" si="401"/>
        <v>#N/A</v>
      </c>
      <c r="L2211" s="7" t="e">
        <f t="shared" si="402"/>
        <v>#N/A</v>
      </c>
      <c r="M2211" s="8" t="e">
        <f t="shared" si="368"/>
        <v>#N/A</v>
      </c>
      <c r="N2211" s="8" t="e">
        <f t="shared" si="369"/>
        <v>#N/A</v>
      </c>
    </row>
    <row r="2212" spans="1:14" ht="15.75" customHeight="1" x14ac:dyDescent="0.35">
      <c r="A2212" s="7">
        <f t="shared" si="392"/>
        <v>0</v>
      </c>
      <c r="B2212" s="7">
        <f t="shared" si="393"/>
        <v>0</v>
      </c>
      <c r="C2212" s="7">
        <f t="shared" si="394"/>
        <v>0</v>
      </c>
      <c r="D2212" s="7">
        <f t="shared" si="395"/>
        <v>0</v>
      </c>
      <c r="E2212" s="7" t="e">
        <f>IF('Report DCM'!$H2212="In-Stream Video","Rich Media display banner",IF('Report DCM'!$I2212&gt;'Report DCM'!$J2212,"Standard",VLOOKUP(CONCATENATE(bd_adtype,"_",bd_creativetype),tabela,2,FALSE)))</f>
        <v>#N/A</v>
      </c>
      <c r="F2212" s="7">
        <f t="shared" si="396"/>
        <v>0</v>
      </c>
      <c r="G2212" s="7">
        <f t="shared" si="397"/>
        <v>0</v>
      </c>
      <c r="H2212" s="7">
        <f t="shared" si="398"/>
        <v>0</v>
      </c>
      <c r="I2212" s="7">
        <f t="shared" si="399"/>
        <v>0</v>
      </c>
      <c r="J2212" s="7">
        <f t="shared" si="400"/>
        <v>0</v>
      </c>
      <c r="K2212" s="8" t="e">
        <f t="shared" si="401"/>
        <v>#N/A</v>
      </c>
      <c r="L2212" s="7" t="e">
        <f t="shared" si="402"/>
        <v>#N/A</v>
      </c>
      <c r="M2212" s="8" t="e">
        <f t="shared" si="368"/>
        <v>#N/A</v>
      </c>
      <c r="N2212" s="8" t="e">
        <f t="shared" si="369"/>
        <v>#N/A</v>
      </c>
    </row>
    <row r="2213" spans="1:14" ht="15.75" customHeight="1" x14ac:dyDescent="0.35">
      <c r="A2213" s="7">
        <f t="shared" si="392"/>
        <v>0</v>
      </c>
      <c r="B2213" s="7">
        <f t="shared" si="393"/>
        <v>0</v>
      </c>
      <c r="C2213" s="7">
        <f t="shared" si="394"/>
        <v>0</v>
      </c>
      <c r="D2213" s="7">
        <f t="shared" si="395"/>
        <v>0</v>
      </c>
      <c r="E2213" s="7" t="e">
        <f>IF('Report DCM'!$H2213="In-Stream Video","Rich Media display banner",IF('Report DCM'!$I2213&gt;'Report DCM'!$J2213,"Standard",VLOOKUP(CONCATENATE(bd_adtype,"_",bd_creativetype),tabela,2,FALSE)))</f>
        <v>#N/A</v>
      </c>
      <c r="F2213" s="7">
        <f t="shared" si="396"/>
        <v>0</v>
      </c>
      <c r="G2213" s="7">
        <f t="shared" si="397"/>
        <v>0</v>
      </c>
      <c r="H2213" s="7">
        <f t="shared" si="398"/>
        <v>0</v>
      </c>
      <c r="I2213" s="7">
        <f t="shared" si="399"/>
        <v>0</v>
      </c>
      <c r="J2213" s="7">
        <f t="shared" si="400"/>
        <v>0</v>
      </c>
      <c r="K2213" s="8" t="e">
        <f t="shared" si="401"/>
        <v>#N/A</v>
      </c>
      <c r="L2213" s="7" t="e">
        <f t="shared" si="402"/>
        <v>#N/A</v>
      </c>
      <c r="M2213" s="8" t="e">
        <f t="shared" si="368"/>
        <v>#N/A</v>
      </c>
      <c r="N2213" s="8" t="e">
        <f t="shared" si="369"/>
        <v>#N/A</v>
      </c>
    </row>
    <row r="2214" spans="1:14" ht="15.75" customHeight="1" x14ac:dyDescent="0.35">
      <c r="A2214" s="7">
        <f t="shared" si="392"/>
        <v>0</v>
      </c>
      <c r="B2214" s="7">
        <f t="shared" si="393"/>
        <v>0</v>
      </c>
      <c r="C2214" s="7">
        <f t="shared" si="394"/>
        <v>0</v>
      </c>
      <c r="D2214" s="7">
        <f t="shared" si="395"/>
        <v>0</v>
      </c>
      <c r="E2214" s="7" t="e">
        <f>IF('Report DCM'!$H2214="In-Stream Video","Rich Media display banner",IF('Report DCM'!$I2214&gt;'Report DCM'!$J2214,"Standard",VLOOKUP(CONCATENATE(bd_adtype,"_",bd_creativetype),tabela,2,FALSE)))</f>
        <v>#N/A</v>
      </c>
      <c r="F2214" s="7">
        <f t="shared" si="396"/>
        <v>0</v>
      </c>
      <c r="G2214" s="7">
        <f t="shared" si="397"/>
        <v>0</v>
      </c>
      <c r="H2214" s="7">
        <f t="shared" si="398"/>
        <v>0</v>
      </c>
      <c r="I2214" s="7">
        <f t="shared" si="399"/>
        <v>0</v>
      </c>
      <c r="J2214" s="7">
        <f t="shared" si="400"/>
        <v>0</v>
      </c>
      <c r="K2214" s="8" t="e">
        <f t="shared" si="401"/>
        <v>#N/A</v>
      </c>
      <c r="L2214" s="7" t="e">
        <f t="shared" si="402"/>
        <v>#N/A</v>
      </c>
      <c r="M2214" s="8" t="e">
        <f t="shared" si="368"/>
        <v>#N/A</v>
      </c>
      <c r="N2214" s="8" t="e">
        <f t="shared" si="369"/>
        <v>#N/A</v>
      </c>
    </row>
    <row r="2215" spans="1:14" ht="15.75" customHeight="1" x14ac:dyDescent="0.35">
      <c r="A2215" s="7">
        <f t="shared" si="392"/>
        <v>0</v>
      </c>
      <c r="B2215" s="7">
        <f t="shared" si="393"/>
        <v>0</v>
      </c>
      <c r="C2215" s="7">
        <f t="shared" si="394"/>
        <v>0</v>
      </c>
      <c r="D2215" s="7">
        <f t="shared" si="395"/>
        <v>0</v>
      </c>
      <c r="E2215" s="7" t="e">
        <f>IF('Report DCM'!$H2215="In-Stream Video","Rich Media display banner",IF('Report DCM'!$I2215&gt;'Report DCM'!$J2215,"Standard",VLOOKUP(CONCATENATE(bd_adtype,"_",bd_creativetype),tabela,2,FALSE)))</f>
        <v>#N/A</v>
      </c>
      <c r="F2215" s="7">
        <f t="shared" si="396"/>
        <v>0</v>
      </c>
      <c r="G2215" s="7">
        <f t="shared" si="397"/>
        <v>0</v>
      </c>
      <c r="H2215" s="7">
        <f t="shared" si="398"/>
        <v>0</v>
      </c>
      <c r="I2215" s="7">
        <f t="shared" si="399"/>
        <v>0</v>
      </c>
      <c r="J2215" s="7">
        <f t="shared" si="400"/>
        <v>0</v>
      </c>
      <c r="K2215" s="8" t="e">
        <f t="shared" si="401"/>
        <v>#N/A</v>
      </c>
      <c r="L2215" s="7" t="e">
        <f t="shared" si="402"/>
        <v>#N/A</v>
      </c>
      <c r="M2215" s="8" t="e">
        <f t="shared" si="368"/>
        <v>#N/A</v>
      </c>
      <c r="N2215" s="8" t="e">
        <f t="shared" si="369"/>
        <v>#N/A</v>
      </c>
    </row>
    <row r="2216" spans="1:14" ht="15.75" customHeight="1" x14ac:dyDescent="0.35">
      <c r="A2216" s="7">
        <f t="shared" si="392"/>
        <v>0</v>
      </c>
      <c r="B2216" s="7">
        <f t="shared" si="393"/>
        <v>0</v>
      </c>
      <c r="C2216" s="7">
        <f t="shared" si="394"/>
        <v>0</v>
      </c>
      <c r="D2216" s="7">
        <f t="shared" si="395"/>
        <v>0</v>
      </c>
      <c r="E2216" s="7" t="e">
        <f>IF('Report DCM'!$H2216="In-Stream Video","Rich Media display banner",IF('Report DCM'!$I2216&gt;'Report DCM'!$J2216,"Standard",VLOOKUP(CONCATENATE(bd_adtype,"_",bd_creativetype),tabela,2,FALSE)))</f>
        <v>#N/A</v>
      </c>
      <c r="F2216" s="7">
        <f t="shared" si="396"/>
        <v>0</v>
      </c>
      <c r="G2216" s="7">
        <f t="shared" si="397"/>
        <v>0</v>
      </c>
      <c r="H2216" s="7">
        <f t="shared" si="398"/>
        <v>0</v>
      </c>
      <c r="I2216" s="7">
        <f t="shared" si="399"/>
        <v>0</v>
      </c>
      <c r="J2216" s="7">
        <f t="shared" si="400"/>
        <v>0</v>
      </c>
      <c r="K2216" s="8" t="e">
        <f t="shared" si="401"/>
        <v>#N/A</v>
      </c>
      <c r="L2216" s="7" t="e">
        <f t="shared" si="402"/>
        <v>#N/A</v>
      </c>
      <c r="M2216" s="8" t="e">
        <f t="shared" si="368"/>
        <v>#N/A</v>
      </c>
      <c r="N2216" s="8" t="e">
        <f t="shared" si="369"/>
        <v>#N/A</v>
      </c>
    </row>
    <row r="2217" spans="1:14" ht="15.75" customHeight="1" x14ac:dyDescent="0.35">
      <c r="A2217" s="7">
        <f t="shared" si="392"/>
        <v>0</v>
      </c>
      <c r="B2217" s="7">
        <f t="shared" si="393"/>
        <v>0</v>
      </c>
      <c r="C2217" s="7">
        <f t="shared" si="394"/>
        <v>0</v>
      </c>
      <c r="D2217" s="7">
        <f t="shared" si="395"/>
        <v>0</v>
      </c>
      <c r="E2217" s="7" t="e">
        <f>IF('Report DCM'!$H2217="In-Stream Video","Rich Media display banner",IF('Report DCM'!$I2217&gt;'Report DCM'!$J2217,"Standard",VLOOKUP(CONCATENATE(bd_adtype,"_",bd_creativetype),tabela,2,FALSE)))</f>
        <v>#N/A</v>
      </c>
      <c r="F2217" s="7">
        <f t="shared" si="396"/>
        <v>0</v>
      </c>
      <c r="G2217" s="7">
        <f t="shared" si="397"/>
        <v>0</v>
      </c>
      <c r="H2217" s="7">
        <f t="shared" si="398"/>
        <v>0</v>
      </c>
      <c r="I2217" s="7">
        <f t="shared" si="399"/>
        <v>0</v>
      </c>
      <c r="J2217" s="7">
        <f t="shared" si="400"/>
        <v>0</v>
      </c>
      <c r="K2217" s="8" t="e">
        <f t="shared" si="401"/>
        <v>#N/A</v>
      </c>
      <c r="L2217" s="7" t="e">
        <f t="shared" si="402"/>
        <v>#N/A</v>
      </c>
      <c r="M2217" s="8" t="e">
        <f t="shared" si="368"/>
        <v>#N/A</v>
      </c>
      <c r="N2217" s="8" t="e">
        <f t="shared" si="369"/>
        <v>#N/A</v>
      </c>
    </row>
    <row r="2218" spans="1:14" ht="15.75" customHeight="1" x14ac:dyDescent="0.35">
      <c r="A2218" s="7">
        <f t="shared" si="392"/>
        <v>0</v>
      </c>
      <c r="B2218" s="7">
        <f t="shared" si="393"/>
        <v>0</v>
      </c>
      <c r="C2218" s="7">
        <f t="shared" si="394"/>
        <v>0</v>
      </c>
      <c r="D2218" s="7">
        <f t="shared" si="395"/>
        <v>0</v>
      </c>
      <c r="E2218" s="7" t="e">
        <f>IF('Report DCM'!$H2218="In-Stream Video","Rich Media display banner",IF('Report DCM'!$I2218&gt;'Report DCM'!$J2218,"Standard",VLOOKUP(CONCATENATE(bd_adtype,"_",bd_creativetype),tabela,2,FALSE)))</f>
        <v>#N/A</v>
      </c>
      <c r="F2218" s="7">
        <f t="shared" si="396"/>
        <v>0</v>
      </c>
      <c r="G2218" s="7">
        <f t="shared" si="397"/>
        <v>0</v>
      </c>
      <c r="H2218" s="7">
        <f t="shared" si="398"/>
        <v>0</v>
      </c>
      <c r="I2218" s="7">
        <f t="shared" si="399"/>
        <v>0</v>
      </c>
      <c r="J2218" s="7">
        <f t="shared" si="400"/>
        <v>0</v>
      </c>
      <c r="K2218" s="8" t="e">
        <f t="shared" si="401"/>
        <v>#N/A</v>
      </c>
      <c r="L2218" s="7" t="e">
        <f t="shared" si="402"/>
        <v>#N/A</v>
      </c>
      <c r="M2218" s="8" t="e">
        <f t="shared" si="368"/>
        <v>#N/A</v>
      </c>
      <c r="N2218" s="8" t="e">
        <f t="shared" si="369"/>
        <v>#N/A</v>
      </c>
    </row>
    <row r="2219" spans="1:14" ht="15.75" customHeight="1" x14ac:dyDescent="0.35">
      <c r="A2219" s="7">
        <f t="shared" si="392"/>
        <v>0</v>
      </c>
      <c r="B2219" s="7">
        <f t="shared" si="393"/>
        <v>0</v>
      </c>
      <c r="C2219" s="7">
        <f t="shared" si="394"/>
        <v>0</v>
      </c>
      <c r="D2219" s="7">
        <f t="shared" si="395"/>
        <v>0</v>
      </c>
      <c r="E2219" s="7" t="e">
        <f>IF('Report DCM'!$H2219="In-Stream Video","Rich Media display banner",IF('Report DCM'!$I2219&gt;'Report DCM'!$J2219,"Standard",VLOOKUP(CONCATENATE(bd_adtype,"_",bd_creativetype),tabela,2,FALSE)))</f>
        <v>#N/A</v>
      </c>
      <c r="F2219" s="7">
        <f t="shared" si="396"/>
        <v>0</v>
      </c>
      <c r="G2219" s="7">
        <f t="shared" si="397"/>
        <v>0</v>
      </c>
      <c r="H2219" s="7">
        <f t="shared" si="398"/>
        <v>0</v>
      </c>
      <c r="I2219" s="7">
        <f t="shared" si="399"/>
        <v>0</v>
      </c>
      <c r="J2219" s="7">
        <f t="shared" si="400"/>
        <v>0</v>
      </c>
      <c r="K2219" s="8" t="e">
        <f t="shared" si="401"/>
        <v>#N/A</v>
      </c>
      <c r="L2219" s="7" t="e">
        <f t="shared" si="402"/>
        <v>#N/A</v>
      </c>
      <c r="M2219" s="8" t="e">
        <f t="shared" si="368"/>
        <v>#N/A</v>
      </c>
      <c r="N2219" s="8" t="e">
        <f t="shared" si="369"/>
        <v>#N/A</v>
      </c>
    </row>
    <row r="2220" spans="1:14" ht="15.75" customHeight="1" x14ac:dyDescent="0.35">
      <c r="A2220" s="7">
        <f t="shared" si="392"/>
        <v>0</v>
      </c>
      <c r="B2220" s="7">
        <f t="shared" si="393"/>
        <v>0</v>
      </c>
      <c r="C2220" s="7">
        <f t="shared" si="394"/>
        <v>0</v>
      </c>
      <c r="D2220" s="7">
        <f t="shared" si="395"/>
        <v>0</v>
      </c>
      <c r="E2220" s="7" t="e">
        <f>IF('Report DCM'!$H2220="In-Stream Video","Rich Media display banner",IF('Report DCM'!$I2220&gt;'Report DCM'!$J2220,"Standard",VLOOKUP(CONCATENATE(bd_adtype,"_",bd_creativetype),tabela,2,FALSE)))</f>
        <v>#N/A</v>
      </c>
      <c r="F2220" s="7">
        <f t="shared" si="396"/>
        <v>0</v>
      </c>
      <c r="G2220" s="7">
        <f t="shared" si="397"/>
        <v>0</v>
      </c>
      <c r="H2220" s="7">
        <f t="shared" si="398"/>
        <v>0</v>
      </c>
      <c r="I2220" s="7">
        <f t="shared" si="399"/>
        <v>0</v>
      </c>
      <c r="J2220" s="7">
        <f t="shared" si="400"/>
        <v>0</v>
      </c>
      <c r="K2220" s="8" t="e">
        <f t="shared" si="401"/>
        <v>#N/A</v>
      </c>
      <c r="L2220" s="7" t="e">
        <f t="shared" si="402"/>
        <v>#N/A</v>
      </c>
      <c r="M2220" s="8" t="e">
        <f t="shared" si="368"/>
        <v>#N/A</v>
      </c>
      <c r="N2220" s="8" t="e">
        <f t="shared" si="369"/>
        <v>#N/A</v>
      </c>
    </row>
    <row r="2221" spans="1:14" ht="15.75" customHeight="1" x14ac:dyDescent="0.35">
      <c r="A2221" s="7">
        <f t="shared" si="392"/>
        <v>0</v>
      </c>
      <c r="B2221" s="7">
        <f t="shared" si="393"/>
        <v>0</v>
      </c>
      <c r="C2221" s="7">
        <f t="shared" si="394"/>
        <v>0</v>
      </c>
      <c r="D2221" s="7">
        <f t="shared" si="395"/>
        <v>0</v>
      </c>
      <c r="E2221" s="7" t="e">
        <f>IF('Report DCM'!$H2221="In-Stream Video","Rich Media display banner",IF('Report DCM'!$I2221&gt;'Report DCM'!$J2221,"Standard",VLOOKUP(CONCATENATE(bd_adtype,"_",bd_creativetype),tabela,2,FALSE)))</f>
        <v>#N/A</v>
      </c>
      <c r="F2221" s="7">
        <f t="shared" si="396"/>
        <v>0</v>
      </c>
      <c r="G2221" s="7">
        <f t="shared" si="397"/>
        <v>0</v>
      </c>
      <c r="H2221" s="7">
        <f t="shared" si="398"/>
        <v>0</v>
      </c>
      <c r="I2221" s="7">
        <f t="shared" si="399"/>
        <v>0</v>
      </c>
      <c r="J2221" s="7">
        <f t="shared" si="400"/>
        <v>0</v>
      </c>
      <c r="K2221" s="8" t="e">
        <f t="shared" si="401"/>
        <v>#N/A</v>
      </c>
      <c r="L2221" s="7" t="e">
        <f t="shared" si="402"/>
        <v>#N/A</v>
      </c>
      <c r="M2221" s="8" t="e">
        <f t="shared" si="368"/>
        <v>#N/A</v>
      </c>
      <c r="N2221" s="8" t="e">
        <f t="shared" si="369"/>
        <v>#N/A</v>
      </c>
    </row>
    <row r="2222" spans="1:14" ht="15.75" customHeight="1" x14ac:dyDescent="0.35">
      <c r="A2222" s="7">
        <f t="shared" si="392"/>
        <v>0</v>
      </c>
      <c r="B2222" s="7">
        <f t="shared" si="393"/>
        <v>0</v>
      </c>
      <c r="C2222" s="7">
        <f t="shared" si="394"/>
        <v>0</v>
      </c>
      <c r="D2222" s="7">
        <f t="shared" si="395"/>
        <v>0</v>
      </c>
      <c r="E2222" s="7" t="e">
        <f>IF('Report DCM'!$H2222="In-Stream Video","Rich Media display banner",IF('Report DCM'!$I2222&gt;'Report DCM'!$J2222,"Standard",VLOOKUP(CONCATENATE(bd_adtype,"_",bd_creativetype),tabela,2,FALSE)))</f>
        <v>#N/A</v>
      </c>
      <c r="F2222" s="7">
        <f t="shared" si="396"/>
        <v>0</v>
      </c>
      <c r="G2222" s="7">
        <f t="shared" si="397"/>
        <v>0</v>
      </c>
      <c r="H2222" s="7">
        <f t="shared" si="398"/>
        <v>0</v>
      </c>
      <c r="I2222" s="7">
        <f t="shared" si="399"/>
        <v>0</v>
      </c>
      <c r="J2222" s="7">
        <f t="shared" si="400"/>
        <v>0</v>
      </c>
      <c r="K2222" s="8" t="e">
        <f t="shared" si="401"/>
        <v>#N/A</v>
      </c>
      <c r="L2222" s="7" t="e">
        <f t="shared" si="402"/>
        <v>#N/A</v>
      </c>
      <c r="M2222" s="8" t="e">
        <f t="shared" si="368"/>
        <v>#N/A</v>
      </c>
      <c r="N2222" s="8" t="e">
        <f t="shared" si="369"/>
        <v>#N/A</v>
      </c>
    </row>
    <row r="2223" spans="1:14" ht="15.75" customHeight="1" x14ac:dyDescent="0.35">
      <c r="A2223" s="7">
        <f t="shared" si="392"/>
        <v>0</v>
      </c>
      <c r="B2223" s="7">
        <f t="shared" si="393"/>
        <v>0</v>
      </c>
      <c r="C2223" s="7">
        <f t="shared" si="394"/>
        <v>0</v>
      </c>
      <c r="D2223" s="7">
        <f t="shared" si="395"/>
        <v>0</v>
      </c>
      <c r="E2223" s="7" t="e">
        <f>IF('Report DCM'!$H2223="In-Stream Video","Rich Media display banner",IF('Report DCM'!$I2223&gt;'Report DCM'!$J2223,"Standard",VLOOKUP(CONCATENATE(bd_adtype,"_",bd_creativetype),tabela,2,FALSE)))</f>
        <v>#N/A</v>
      </c>
      <c r="F2223" s="7">
        <f t="shared" si="396"/>
        <v>0</v>
      </c>
      <c r="G2223" s="7">
        <f t="shared" si="397"/>
        <v>0</v>
      </c>
      <c r="H2223" s="7">
        <f t="shared" si="398"/>
        <v>0</v>
      </c>
      <c r="I2223" s="7">
        <f t="shared" si="399"/>
        <v>0</v>
      </c>
      <c r="J2223" s="7">
        <f t="shared" si="400"/>
        <v>0</v>
      </c>
      <c r="K2223" s="8" t="e">
        <f t="shared" si="401"/>
        <v>#N/A</v>
      </c>
      <c r="L2223" s="7" t="e">
        <f t="shared" si="402"/>
        <v>#N/A</v>
      </c>
      <c r="M2223" s="8" t="e">
        <f t="shared" si="368"/>
        <v>#N/A</v>
      </c>
      <c r="N2223" s="8" t="e">
        <f t="shared" si="369"/>
        <v>#N/A</v>
      </c>
    </row>
    <row r="2224" spans="1:14" ht="15.75" customHeight="1" x14ac:dyDescent="0.35">
      <c r="A2224" s="7">
        <f t="shared" si="392"/>
        <v>0</v>
      </c>
      <c r="B2224" s="7">
        <f t="shared" si="393"/>
        <v>0</v>
      </c>
      <c r="C2224" s="7">
        <f t="shared" si="394"/>
        <v>0</v>
      </c>
      <c r="D2224" s="7">
        <f t="shared" si="395"/>
        <v>0</v>
      </c>
      <c r="E2224" s="7" t="e">
        <f>IF('Report DCM'!$H2224="In-Stream Video","Rich Media display banner",IF('Report DCM'!$I2224&gt;'Report DCM'!$J2224,"Standard",VLOOKUP(CONCATENATE(bd_adtype,"_",bd_creativetype),tabela,2,FALSE)))</f>
        <v>#N/A</v>
      </c>
      <c r="F2224" s="7">
        <f t="shared" si="396"/>
        <v>0</v>
      </c>
      <c r="G2224" s="7">
        <f t="shared" si="397"/>
        <v>0</v>
      </c>
      <c r="H2224" s="7">
        <f t="shared" si="398"/>
        <v>0</v>
      </c>
      <c r="I2224" s="7">
        <f t="shared" si="399"/>
        <v>0</v>
      </c>
      <c r="J2224" s="7">
        <f t="shared" si="400"/>
        <v>0</v>
      </c>
      <c r="K2224" s="8" t="e">
        <f t="shared" si="401"/>
        <v>#N/A</v>
      </c>
      <c r="L2224" s="7" t="e">
        <f t="shared" si="402"/>
        <v>#N/A</v>
      </c>
      <c r="M2224" s="8" t="e">
        <f t="shared" si="368"/>
        <v>#N/A</v>
      </c>
      <c r="N2224" s="8" t="e">
        <f t="shared" si="369"/>
        <v>#N/A</v>
      </c>
    </row>
    <row r="2225" spans="1:14" ht="15.75" customHeight="1" x14ac:dyDescent="0.35">
      <c r="A2225" s="7">
        <f t="shared" si="392"/>
        <v>0</v>
      </c>
      <c r="B2225" s="7">
        <f t="shared" si="393"/>
        <v>0</v>
      </c>
      <c r="C2225" s="7">
        <f t="shared" si="394"/>
        <v>0</v>
      </c>
      <c r="D2225" s="7">
        <f t="shared" si="395"/>
        <v>0</v>
      </c>
      <c r="E2225" s="7" t="e">
        <f>IF('Report DCM'!$H2225="In-Stream Video","Rich Media display banner",IF('Report DCM'!$I2225&gt;'Report DCM'!$J2225,"Standard",VLOOKUP(CONCATENATE(bd_adtype,"_",bd_creativetype),tabela,2,FALSE)))</f>
        <v>#N/A</v>
      </c>
      <c r="F2225" s="7">
        <f t="shared" si="396"/>
        <v>0</v>
      </c>
      <c r="G2225" s="7">
        <f t="shared" si="397"/>
        <v>0</v>
      </c>
      <c r="H2225" s="7">
        <f t="shared" si="398"/>
        <v>0</v>
      </c>
      <c r="I2225" s="7">
        <f t="shared" si="399"/>
        <v>0</v>
      </c>
      <c r="J2225" s="7">
        <f t="shared" si="400"/>
        <v>0</v>
      </c>
      <c r="K2225" s="8" t="e">
        <f t="shared" si="401"/>
        <v>#N/A</v>
      </c>
      <c r="L2225" s="7" t="e">
        <f t="shared" si="402"/>
        <v>#N/A</v>
      </c>
      <c r="M2225" s="8" t="e">
        <f t="shared" si="368"/>
        <v>#N/A</v>
      </c>
      <c r="N2225" s="8" t="e">
        <f t="shared" si="369"/>
        <v>#N/A</v>
      </c>
    </row>
    <row r="2226" spans="1:14" ht="15.75" customHeight="1" x14ac:dyDescent="0.35">
      <c r="A2226" s="7">
        <f t="shared" si="392"/>
        <v>0</v>
      </c>
      <c r="B2226" s="7">
        <f t="shared" si="393"/>
        <v>0</v>
      </c>
      <c r="C2226" s="7">
        <f t="shared" si="394"/>
        <v>0</v>
      </c>
      <c r="D2226" s="7">
        <f t="shared" si="395"/>
        <v>0</v>
      </c>
      <c r="E2226" s="7" t="e">
        <f>IF('Report DCM'!$H2226="In-Stream Video","Rich Media display banner",IF('Report DCM'!$I2226&gt;'Report DCM'!$J2226,"Standard",VLOOKUP(CONCATENATE(bd_adtype,"_",bd_creativetype),tabela,2,FALSE)))</f>
        <v>#N/A</v>
      </c>
      <c r="F2226" s="7">
        <f t="shared" si="396"/>
        <v>0</v>
      </c>
      <c r="G2226" s="7">
        <f t="shared" si="397"/>
        <v>0</v>
      </c>
      <c r="H2226" s="7">
        <f t="shared" si="398"/>
        <v>0</v>
      </c>
      <c r="I2226" s="7">
        <f t="shared" si="399"/>
        <v>0</v>
      </c>
      <c r="J2226" s="7">
        <f t="shared" si="400"/>
        <v>0</v>
      </c>
      <c r="K2226" s="8" t="e">
        <f t="shared" si="401"/>
        <v>#N/A</v>
      </c>
      <c r="L2226" s="7" t="e">
        <f t="shared" si="402"/>
        <v>#N/A</v>
      </c>
      <c r="M2226" s="8" t="e">
        <f t="shared" si="368"/>
        <v>#N/A</v>
      </c>
      <c r="N2226" s="8" t="e">
        <f t="shared" si="369"/>
        <v>#N/A</v>
      </c>
    </row>
    <row r="2227" spans="1:14" ht="15.75" customHeight="1" x14ac:dyDescent="0.35">
      <c r="A2227" s="7">
        <f t="shared" si="392"/>
        <v>0</v>
      </c>
      <c r="B2227" s="7">
        <f t="shared" si="393"/>
        <v>0</v>
      </c>
      <c r="C2227" s="7">
        <f t="shared" si="394"/>
        <v>0</v>
      </c>
      <c r="D2227" s="7">
        <f t="shared" si="395"/>
        <v>0</v>
      </c>
      <c r="E2227" s="7" t="e">
        <f>IF('Report DCM'!$H2227="In-Stream Video","Rich Media display banner",IF('Report DCM'!$I2227&gt;'Report DCM'!$J2227,"Standard",VLOOKUP(CONCATENATE(bd_adtype,"_",bd_creativetype),tabela,2,FALSE)))</f>
        <v>#N/A</v>
      </c>
      <c r="F2227" s="7">
        <f t="shared" si="396"/>
        <v>0</v>
      </c>
      <c r="G2227" s="7">
        <f t="shared" si="397"/>
        <v>0</v>
      </c>
      <c r="H2227" s="7">
        <f t="shared" si="398"/>
        <v>0</v>
      </c>
      <c r="I2227" s="7">
        <f t="shared" si="399"/>
        <v>0</v>
      </c>
      <c r="J2227" s="7">
        <f t="shared" si="400"/>
        <v>0</v>
      </c>
      <c r="K2227" s="8" t="e">
        <f t="shared" si="401"/>
        <v>#N/A</v>
      </c>
      <c r="L2227" s="7" t="e">
        <f t="shared" si="402"/>
        <v>#N/A</v>
      </c>
      <c r="M2227" s="8" t="e">
        <f t="shared" si="368"/>
        <v>#N/A</v>
      </c>
      <c r="N2227" s="8" t="e">
        <f t="shared" si="369"/>
        <v>#N/A</v>
      </c>
    </row>
    <row r="2228" spans="1:14" ht="15.75" customHeight="1" x14ac:dyDescent="0.35">
      <c r="A2228" s="7">
        <f t="shared" si="392"/>
        <v>0</v>
      </c>
      <c r="B2228" s="7">
        <f t="shared" si="393"/>
        <v>0</v>
      </c>
      <c r="C2228" s="7">
        <f t="shared" si="394"/>
        <v>0</v>
      </c>
      <c r="D2228" s="7">
        <f t="shared" si="395"/>
        <v>0</v>
      </c>
      <c r="E2228" s="7" t="e">
        <f>IF('Report DCM'!$H2228="In-Stream Video","Rich Media display banner",IF('Report DCM'!$I2228&gt;'Report DCM'!$J2228,"Standard",VLOOKUP(CONCATENATE(bd_adtype,"_",bd_creativetype),tabela,2,FALSE)))</f>
        <v>#N/A</v>
      </c>
      <c r="F2228" s="7">
        <f t="shared" si="396"/>
        <v>0</v>
      </c>
      <c r="G2228" s="7">
        <f t="shared" si="397"/>
        <v>0</v>
      </c>
      <c r="H2228" s="7">
        <f t="shared" si="398"/>
        <v>0</v>
      </c>
      <c r="I2228" s="7">
        <f t="shared" si="399"/>
        <v>0</v>
      </c>
      <c r="J2228" s="7">
        <f t="shared" si="400"/>
        <v>0</v>
      </c>
      <c r="K2228" s="8" t="e">
        <f t="shared" si="401"/>
        <v>#N/A</v>
      </c>
      <c r="L2228" s="7" t="e">
        <f t="shared" si="402"/>
        <v>#N/A</v>
      </c>
      <c r="M2228" s="8" t="e">
        <f t="shared" si="368"/>
        <v>#N/A</v>
      </c>
      <c r="N2228" s="8" t="e">
        <f t="shared" si="369"/>
        <v>#N/A</v>
      </c>
    </row>
    <row r="2229" spans="1:14" ht="15.75" customHeight="1" x14ac:dyDescent="0.35">
      <c r="A2229" s="7">
        <f t="shared" si="392"/>
        <v>0</v>
      </c>
      <c r="B2229" s="7">
        <f t="shared" si="393"/>
        <v>0</v>
      </c>
      <c r="C2229" s="7">
        <f t="shared" si="394"/>
        <v>0</v>
      </c>
      <c r="D2229" s="7">
        <f t="shared" si="395"/>
        <v>0</v>
      </c>
      <c r="E2229" s="7" t="e">
        <f>IF('Report DCM'!$H2229="In-Stream Video","Rich Media display banner",IF('Report DCM'!$I2229&gt;'Report DCM'!$J2229,"Standard",VLOOKUP(CONCATENATE(bd_adtype,"_",bd_creativetype),tabela,2,FALSE)))</f>
        <v>#N/A</v>
      </c>
      <c r="F2229" s="7">
        <f t="shared" si="396"/>
        <v>0</v>
      </c>
      <c r="G2229" s="7">
        <f t="shared" si="397"/>
        <v>0</v>
      </c>
      <c r="H2229" s="7">
        <f t="shared" si="398"/>
        <v>0</v>
      </c>
      <c r="I2229" s="7">
        <f t="shared" si="399"/>
        <v>0</v>
      </c>
      <c r="J2229" s="7">
        <f t="shared" si="400"/>
        <v>0</v>
      </c>
      <c r="K2229" s="8" t="e">
        <f t="shared" si="401"/>
        <v>#N/A</v>
      </c>
      <c r="L2229" s="7" t="e">
        <f t="shared" si="402"/>
        <v>#N/A</v>
      </c>
      <c r="M2229" s="8" t="e">
        <f t="shared" si="368"/>
        <v>#N/A</v>
      </c>
      <c r="N2229" s="8" t="e">
        <f t="shared" si="369"/>
        <v>#N/A</v>
      </c>
    </row>
    <row r="2230" spans="1:14" ht="15.75" customHeight="1" x14ac:dyDescent="0.35">
      <c r="A2230" s="7">
        <f t="shared" si="392"/>
        <v>0</v>
      </c>
      <c r="B2230" s="7">
        <f t="shared" si="393"/>
        <v>0</v>
      </c>
      <c r="C2230" s="7">
        <f t="shared" si="394"/>
        <v>0</v>
      </c>
      <c r="D2230" s="7">
        <f t="shared" si="395"/>
        <v>0</v>
      </c>
      <c r="E2230" s="7" t="e">
        <f>IF('Report DCM'!$H2230="In-Stream Video","Rich Media display banner",IF('Report DCM'!$I2230&gt;'Report DCM'!$J2230,"Standard",VLOOKUP(CONCATENATE(bd_adtype,"_",bd_creativetype),tabela,2,FALSE)))</f>
        <v>#N/A</v>
      </c>
      <c r="F2230" s="7">
        <f t="shared" si="396"/>
        <v>0</v>
      </c>
      <c r="G2230" s="7">
        <f t="shared" si="397"/>
        <v>0</v>
      </c>
      <c r="H2230" s="7">
        <f t="shared" si="398"/>
        <v>0</v>
      </c>
      <c r="I2230" s="7">
        <f t="shared" si="399"/>
        <v>0</v>
      </c>
      <c r="J2230" s="7">
        <f t="shared" si="400"/>
        <v>0</v>
      </c>
      <c r="K2230" s="8" t="e">
        <f t="shared" si="401"/>
        <v>#N/A</v>
      </c>
      <c r="L2230" s="7" t="e">
        <f t="shared" si="402"/>
        <v>#N/A</v>
      </c>
      <c r="M2230" s="8" t="e">
        <f t="shared" si="368"/>
        <v>#N/A</v>
      </c>
      <c r="N2230" s="8" t="e">
        <f t="shared" si="369"/>
        <v>#N/A</v>
      </c>
    </row>
    <row r="2231" spans="1:14" ht="15.75" customHeight="1" x14ac:dyDescent="0.35">
      <c r="A2231" s="7">
        <f t="shared" si="392"/>
        <v>0</v>
      </c>
      <c r="B2231" s="7">
        <f t="shared" si="393"/>
        <v>0</v>
      </c>
      <c r="C2231" s="7">
        <f t="shared" si="394"/>
        <v>0</v>
      </c>
      <c r="D2231" s="7">
        <f t="shared" si="395"/>
        <v>0</v>
      </c>
      <c r="E2231" s="7" t="e">
        <f>IF('Report DCM'!$H2231="In-Stream Video","Rich Media display banner",IF('Report DCM'!$I2231&gt;'Report DCM'!$J2231,"Standard",VLOOKUP(CONCATENATE(bd_adtype,"_",bd_creativetype),tabela,2,FALSE)))</f>
        <v>#N/A</v>
      </c>
      <c r="F2231" s="7">
        <f t="shared" si="396"/>
        <v>0</v>
      </c>
      <c r="G2231" s="7">
        <f t="shared" si="397"/>
        <v>0</v>
      </c>
      <c r="H2231" s="7">
        <f t="shared" si="398"/>
        <v>0</v>
      </c>
      <c r="I2231" s="7">
        <f t="shared" si="399"/>
        <v>0</v>
      </c>
      <c r="J2231" s="7">
        <f t="shared" si="400"/>
        <v>0</v>
      </c>
      <c r="K2231" s="8" t="e">
        <f t="shared" si="401"/>
        <v>#N/A</v>
      </c>
      <c r="L2231" s="7" t="e">
        <f t="shared" si="402"/>
        <v>#N/A</v>
      </c>
      <c r="M2231" s="8" t="e">
        <f t="shared" si="368"/>
        <v>#N/A</v>
      </c>
      <c r="N2231" s="8" t="e">
        <f t="shared" si="369"/>
        <v>#N/A</v>
      </c>
    </row>
    <row r="2232" spans="1:14" ht="15.75" customHeight="1" x14ac:dyDescent="0.35">
      <c r="A2232" s="7">
        <f t="shared" si="392"/>
        <v>0</v>
      </c>
      <c r="B2232" s="7">
        <f t="shared" si="393"/>
        <v>0</v>
      </c>
      <c r="C2232" s="7">
        <f t="shared" si="394"/>
        <v>0</v>
      </c>
      <c r="D2232" s="7">
        <f t="shared" si="395"/>
        <v>0</v>
      </c>
      <c r="E2232" s="7" t="e">
        <f>IF('Report DCM'!$H2232="In-Stream Video","Rich Media display banner",IF('Report DCM'!$I2232&gt;'Report DCM'!$J2232,"Standard",VLOOKUP(CONCATENATE(bd_adtype,"_",bd_creativetype),tabela,2,FALSE)))</f>
        <v>#N/A</v>
      </c>
      <c r="F2232" s="7">
        <f t="shared" si="396"/>
        <v>0</v>
      </c>
      <c r="G2232" s="7">
        <f t="shared" si="397"/>
        <v>0</v>
      </c>
      <c r="H2232" s="7">
        <f t="shared" si="398"/>
        <v>0</v>
      </c>
      <c r="I2232" s="7">
        <f t="shared" si="399"/>
        <v>0</v>
      </c>
      <c r="J2232" s="7">
        <f t="shared" si="400"/>
        <v>0</v>
      </c>
      <c r="K2232" s="8" t="e">
        <f t="shared" si="401"/>
        <v>#N/A</v>
      </c>
      <c r="L2232" s="7" t="e">
        <f t="shared" si="402"/>
        <v>#N/A</v>
      </c>
      <c r="M2232" s="8" t="e">
        <f t="shared" si="368"/>
        <v>#N/A</v>
      </c>
      <c r="N2232" s="8" t="e">
        <f t="shared" si="369"/>
        <v>#N/A</v>
      </c>
    </row>
    <row r="2233" spans="1:14" ht="15.75" customHeight="1" x14ac:dyDescent="0.35">
      <c r="A2233" s="7">
        <f t="shared" si="392"/>
        <v>0</v>
      </c>
      <c r="B2233" s="7">
        <f t="shared" si="393"/>
        <v>0</v>
      </c>
      <c r="C2233" s="7">
        <f t="shared" si="394"/>
        <v>0</v>
      </c>
      <c r="D2233" s="7">
        <f t="shared" si="395"/>
        <v>0</v>
      </c>
      <c r="E2233" s="7" t="e">
        <f>IF('Report DCM'!$H2233="In-Stream Video","Rich Media display banner",IF('Report DCM'!$I2233&gt;'Report DCM'!$J2233,"Standard",VLOOKUP(CONCATENATE(bd_adtype,"_",bd_creativetype),tabela,2,FALSE)))</f>
        <v>#N/A</v>
      </c>
      <c r="F2233" s="7">
        <f t="shared" si="396"/>
        <v>0</v>
      </c>
      <c r="G2233" s="7">
        <f t="shared" si="397"/>
        <v>0</v>
      </c>
      <c r="H2233" s="7">
        <f t="shared" si="398"/>
        <v>0</v>
      </c>
      <c r="I2233" s="7">
        <f t="shared" si="399"/>
        <v>0</v>
      </c>
      <c r="J2233" s="7">
        <f t="shared" si="400"/>
        <v>0</v>
      </c>
      <c r="K2233" s="8" t="e">
        <f t="shared" si="401"/>
        <v>#N/A</v>
      </c>
      <c r="L2233" s="7" t="e">
        <f t="shared" si="402"/>
        <v>#N/A</v>
      </c>
      <c r="M2233" s="8" t="e">
        <f t="shared" si="368"/>
        <v>#N/A</v>
      </c>
      <c r="N2233" s="8" t="e">
        <f t="shared" si="369"/>
        <v>#N/A</v>
      </c>
    </row>
    <row r="2234" spans="1:14" ht="15.75" customHeight="1" x14ac:dyDescent="0.35">
      <c r="A2234" s="7">
        <f t="shared" si="392"/>
        <v>0</v>
      </c>
      <c r="B2234" s="7">
        <f t="shared" si="393"/>
        <v>0</v>
      </c>
      <c r="C2234" s="7">
        <f t="shared" si="394"/>
        <v>0</v>
      </c>
      <c r="D2234" s="7">
        <f t="shared" si="395"/>
        <v>0</v>
      </c>
      <c r="E2234" s="7" t="e">
        <f>IF('Report DCM'!$H2234="In-Stream Video","Rich Media display banner",IF('Report DCM'!$I2234&gt;'Report DCM'!$J2234,"Standard",VLOOKUP(CONCATENATE(bd_adtype,"_",bd_creativetype),tabela,2,FALSE)))</f>
        <v>#N/A</v>
      </c>
      <c r="F2234" s="7">
        <f t="shared" si="396"/>
        <v>0</v>
      </c>
      <c r="G2234" s="7">
        <f t="shared" si="397"/>
        <v>0</v>
      </c>
      <c r="H2234" s="7">
        <f t="shared" si="398"/>
        <v>0</v>
      </c>
      <c r="I2234" s="7">
        <f t="shared" si="399"/>
        <v>0</v>
      </c>
      <c r="J2234" s="7">
        <f t="shared" si="400"/>
        <v>0</v>
      </c>
      <c r="K2234" s="8" t="e">
        <f t="shared" si="401"/>
        <v>#N/A</v>
      </c>
      <c r="L2234" s="7" t="e">
        <f t="shared" si="402"/>
        <v>#N/A</v>
      </c>
      <c r="M2234" s="8" t="e">
        <f t="shared" si="368"/>
        <v>#N/A</v>
      </c>
      <c r="N2234" s="8" t="e">
        <f t="shared" si="369"/>
        <v>#N/A</v>
      </c>
    </row>
    <row r="2235" spans="1:14" ht="15.75" customHeight="1" x14ac:dyDescent="0.35">
      <c r="A2235" s="7">
        <f t="shared" si="392"/>
        <v>0</v>
      </c>
      <c r="B2235" s="7">
        <f t="shared" si="393"/>
        <v>0</v>
      </c>
      <c r="C2235" s="7">
        <f t="shared" si="394"/>
        <v>0</v>
      </c>
      <c r="D2235" s="7">
        <f t="shared" si="395"/>
        <v>0</v>
      </c>
      <c r="E2235" s="7" t="e">
        <f>IF('Report DCM'!$H2235="In-Stream Video","Rich Media display banner",IF('Report DCM'!$I2235&gt;'Report DCM'!$J2235,"Standard",VLOOKUP(CONCATENATE(bd_adtype,"_",bd_creativetype),tabela,2,FALSE)))</f>
        <v>#N/A</v>
      </c>
      <c r="F2235" s="7">
        <f t="shared" si="396"/>
        <v>0</v>
      </c>
      <c r="G2235" s="7">
        <f t="shared" si="397"/>
        <v>0</v>
      </c>
      <c r="H2235" s="7">
        <f t="shared" si="398"/>
        <v>0</v>
      </c>
      <c r="I2235" s="7">
        <f t="shared" si="399"/>
        <v>0</v>
      </c>
      <c r="J2235" s="7">
        <f t="shared" si="400"/>
        <v>0</v>
      </c>
      <c r="K2235" s="8" t="e">
        <f t="shared" si="401"/>
        <v>#N/A</v>
      </c>
      <c r="L2235" s="7" t="e">
        <f t="shared" si="402"/>
        <v>#N/A</v>
      </c>
      <c r="M2235" s="8" t="e">
        <f t="shared" si="368"/>
        <v>#N/A</v>
      </c>
      <c r="N2235" s="8" t="e">
        <f t="shared" si="369"/>
        <v>#N/A</v>
      </c>
    </row>
    <row r="2236" spans="1:14" ht="15.75" customHeight="1" x14ac:dyDescent="0.35">
      <c r="A2236" s="7">
        <f t="shared" si="392"/>
        <v>0</v>
      </c>
      <c r="B2236" s="7">
        <f t="shared" si="393"/>
        <v>0</v>
      </c>
      <c r="C2236" s="7">
        <f t="shared" si="394"/>
        <v>0</v>
      </c>
      <c r="D2236" s="7">
        <f t="shared" si="395"/>
        <v>0</v>
      </c>
      <c r="E2236" s="7" t="e">
        <f>IF('Report DCM'!$H2236="In-Stream Video","Rich Media display banner",IF('Report DCM'!$I2236&gt;'Report DCM'!$J2236,"Standard",VLOOKUP(CONCATENATE(bd_adtype,"_",bd_creativetype),tabela,2,FALSE)))</f>
        <v>#N/A</v>
      </c>
      <c r="F2236" s="7">
        <f t="shared" si="396"/>
        <v>0</v>
      </c>
      <c r="G2236" s="7">
        <f t="shared" si="397"/>
        <v>0</v>
      </c>
      <c r="H2236" s="7">
        <f t="shared" si="398"/>
        <v>0</v>
      </c>
      <c r="I2236" s="7">
        <f t="shared" si="399"/>
        <v>0</v>
      </c>
      <c r="J2236" s="7">
        <f t="shared" si="400"/>
        <v>0</v>
      </c>
      <c r="K2236" s="8" t="e">
        <f t="shared" si="401"/>
        <v>#N/A</v>
      </c>
      <c r="L2236" s="7" t="e">
        <f t="shared" si="402"/>
        <v>#N/A</v>
      </c>
      <c r="M2236" s="8" t="e">
        <f t="shared" si="368"/>
        <v>#N/A</v>
      </c>
      <c r="N2236" s="8" t="e">
        <f t="shared" si="369"/>
        <v>#N/A</v>
      </c>
    </row>
    <row r="2237" spans="1:14" ht="15.75" customHeight="1" x14ac:dyDescent="0.35">
      <c r="A2237" s="7">
        <f t="shared" si="392"/>
        <v>0</v>
      </c>
      <c r="B2237" s="7">
        <f t="shared" si="393"/>
        <v>0</v>
      </c>
      <c r="C2237" s="7">
        <f t="shared" si="394"/>
        <v>0</v>
      </c>
      <c r="D2237" s="7">
        <f t="shared" si="395"/>
        <v>0</v>
      </c>
      <c r="E2237" s="7" t="e">
        <f>IF('Report DCM'!$H2237="In-Stream Video","Rich Media display banner",IF('Report DCM'!$I2237&gt;'Report DCM'!$J2237,"Standard",VLOOKUP(CONCATENATE(bd_adtype,"_",bd_creativetype),tabela,2,FALSE)))</f>
        <v>#N/A</v>
      </c>
      <c r="F2237" s="7">
        <f t="shared" si="396"/>
        <v>0</v>
      </c>
      <c r="G2237" s="7">
        <f t="shared" si="397"/>
        <v>0</v>
      </c>
      <c r="H2237" s="7">
        <f t="shared" si="398"/>
        <v>0</v>
      </c>
      <c r="I2237" s="7">
        <f t="shared" si="399"/>
        <v>0</v>
      </c>
      <c r="J2237" s="7">
        <f t="shared" si="400"/>
        <v>0</v>
      </c>
      <c r="K2237" s="8" t="e">
        <f t="shared" si="401"/>
        <v>#N/A</v>
      </c>
      <c r="L2237" s="7" t="e">
        <f t="shared" si="402"/>
        <v>#N/A</v>
      </c>
      <c r="M2237" s="8" t="e">
        <f t="shared" si="368"/>
        <v>#N/A</v>
      </c>
      <c r="N2237" s="8" t="e">
        <f t="shared" si="369"/>
        <v>#N/A</v>
      </c>
    </row>
    <row r="2238" spans="1:14" ht="15.75" customHeight="1" x14ac:dyDescent="0.35">
      <c r="A2238" s="7">
        <f t="shared" si="392"/>
        <v>0</v>
      </c>
      <c r="B2238" s="7">
        <f t="shared" si="393"/>
        <v>0</v>
      </c>
      <c r="C2238" s="7">
        <f t="shared" si="394"/>
        <v>0</v>
      </c>
      <c r="D2238" s="7">
        <f t="shared" si="395"/>
        <v>0</v>
      </c>
      <c r="E2238" s="7" t="e">
        <f>IF('Report DCM'!$H2238="In-Stream Video","Rich Media display banner",IF('Report DCM'!$I2238&gt;'Report DCM'!$J2238,"Standard",VLOOKUP(CONCATENATE(bd_adtype,"_",bd_creativetype),tabela,2,FALSE)))</f>
        <v>#N/A</v>
      </c>
      <c r="F2238" s="7">
        <f t="shared" si="396"/>
        <v>0</v>
      </c>
      <c r="G2238" s="7">
        <f t="shared" si="397"/>
        <v>0</v>
      </c>
      <c r="H2238" s="7">
        <f t="shared" si="398"/>
        <v>0</v>
      </c>
      <c r="I2238" s="7">
        <f t="shared" si="399"/>
        <v>0</v>
      </c>
      <c r="J2238" s="7">
        <f t="shared" si="400"/>
        <v>0</v>
      </c>
      <c r="K2238" s="8" t="e">
        <f t="shared" si="401"/>
        <v>#N/A</v>
      </c>
      <c r="L2238" s="7" t="e">
        <f t="shared" si="402"/>
        <v>#N/A</v>
      </c>
      <c r="M2238" s="8" t="e">
        <f t="shared" si="368"/>
        <v>#N/A</v>
      </c>
      <c r="N2238" s="8" t="e">
        <f t="shared" si="369"/>
        <v>#N/A</v>
      </c>
    </row>
    <row r="2239" spans="1:14" ht="15.75" customHeight="1" x14ac:dyDescent="0.35">
      <c r="A2239" s="7">
        <f t="shared" si="392"/>
        <v>0</v>
      </c>
      <c r="B2239" s="7">
        <f t="shared" si="393"/>
        <v>0</v>
      </c>
      <c r="C2239" s="7">
        <f t="shared" si="394"/>
        <v>0</v>
      </c>
      <c r="D2239" s="7">
        <f t="shared" si="395"/>
        <v>0</v>
      </c>
      <c r="E2239" s="7" t="e">
        <f>IF('Report DCM'!$H2239="In-Stream Video","Rich Media display banner",IF('Report DCM'!$I2239&gt;'Report DCM'!$J2239,"Standard",VLOOKUP(CONCATENATE(bd_adtype,"_",bd_creativetype),tabela,2,FALSE)))</f>
        <v>#N/A</v>
      </c>
      <c r="F2239" s="7">
        <f t="shared" si="396"/>
        <v>0</v>
      </c>
      <c r="G2239" s="7">
        <f t="shared" si="397"/>
        <v>0</v>
      </c>
      <c r="H2239" s="7">
        <f t="shared" si="398"/>
        <v>0</v>
      </c>
      <c r="I2239" s="7">
        <f t="shared" si="399"/>
        <v>0</v>
      </c>
      <c r="J2239" s="7">
        <f t="shared" si="400"/>
        <v>0</v>
      </c>
      <c r="K2239" s="8" t="e">
        <f t="shared" si="401"/>
        <v>#N/A</v>
      </c>
      <c r="L2239" s="7" t="e">
        <f t="shared" si="402"/>
        <v>#N/A</v>
      </c>
      <c r="M2239" s="8" t="e">
        <f t="shared" si="368"/>
        <v>#N/A</v>
      </c>
      <c r="N2239" s="8" t="e">
        <f t="shared" si="369"/>
        <v>#N/A</v>
      </c>
    </row>
    <row r="2240" spans="1:14" ht="15.75" customHeight="1" x14ac:dyDescent="0.35">
      <c r="A2240" s="7">
        <f t="shared" si="392"/>
        <v>0</v>
      </c>
      <c r="B2240" s="7">
        <f t="shared" si="393"/>
        <v>0</v>
      </c>
      <c r="C2240" s="7">
        <f t="shared" si="394"/>
        <v>0</v>
      </c>
      <c r="D2240" s="7">
        <f t="shared" si="395"/>
        <v>0</v>
      </c>
      <c r="E2240" s="7" t="e">
        <f>IF('Report DCM'!$H2240="In-Stream Video","Rich Media display banner",IF('Report DCM'!$I2240&gt;'Report DCM'!$J2240,"Standard",VLOOKUP(CONCATENATE(bd_adtype,"_",bd_creativetype),tabela,2,FALSE)))</f>
        <v>#N/A</v>
      </c>
      <c r="F2240" s="7">
        <f t="shared" si="396"/>
        <v>0</v>
      </c>
      <c r="G2240" s="7">
        <f t="shared" si="397"/>
        <v>0</v>
      </c>
      <c r="H2240" s="7">
        <f t="shared" si="398"/>
        <v>0</v>
      </c>
      <c r="I2240" s="7">
        <f t="shared" si="399"/>
        <v>0</v>
      </c>
      <c r="J2240" s="7">
        <f t="shared" si="400"/>
        <v>0</v>
      </c>
      <c r="K2240" s="8" t="e">
        <f t="shared" si="401"/>
        <v>#N/A</v>
      </c>
      <c r="L2240" s="7" t="e">
        <f t="shared" si="402"/>
        <v>#N/A</v>
      </c>
      <c r="M2240" s="8" t="e">
        <f t="shared" si="368"/>
        <v>#N/A</v>
      </c>
      <c r="N2240" s="8" t="e">
        <f t="shared" si="369"/>
        <v>#N/A</v>
      </c>
    </row>
    <row r="2241" spans="1:14" ht="15.75" customHeight="1" x14ac:dyDescent="0.35">
      <c r="A2241" s="7">
        <f t="shared" si="392"/>
        <v>0</v>
      </c>
      <c r="B2241" s="7">
        <f t="shared" si="393"/>
        <v>0</v>
      </c>
      <c r="C2241" s="7">
        <f t="shared" si="394"/>
        <v>0</v>
      </c>
      <c r="D2241" s="7">
        <f t="shared" si="395"/>
        <v>0</v>
      </c>
      <c r="E2241" s="7" t="e">
        <f>IF('Report DCM'!$H2241="In-Stream Video","Rich Media display banner",IF('Report DCM'!$I2241&gt;'Report DCM'!$J2241,"Standard",VLOOKUP(CONCATENATE(bd_adtype,"_",bd_creativetype),tabela,2,FALSE)))</f>
        <v>#N/A</v>
      </c>
      <c r="F2241" s="7">
        <f t="shared" si="396"/>
        <v>0</v>
      </c>
      <c r="G2241" s="7">
        <f t="shared" si="397"/>
        <v>0</v>
      </c>
      <c r="H2241" s="7">
        <f t="shared" si="398"/>
        <v>0</v>
      </c>
      <c r="I2241" s="7">
        <f t="shared" si="399"/>
        <v>0</v>
      </c>
      <c r="J2241" s="7">
        <f t="shared" si="400"/>
        <v>0</v>
      </c>
      <c r="K2241" s="8" t="e">
        <f t="shared" si="401"/>
        <v>#N/A</v>
      </c>
      <c r="L2241" s="7" t="e">
        <f t="shared" si="402"/>
        <v>#N/A</v>
      </c>
      <c r="M2241" s="8" t="e">
        <f t="shared" si="368"/>
        <v>#N/A</v>
      </c>
      <c r="N2241" s="8" t="e">
        <f t="shared" si="369"/>
        <v>#N/A</v>
      </c>
    </row>
    <row r="2242" spans="1:14" ht="15.75" customHeight="1" x14ac:dyDescent="0.35">
      <c r="A2242" s="7">
        <f t="shared" ref="A2242:A2305" si="403">bd_campaign</f>
        <v>0</v>
      </c>
      <c r="B2242" s="7">
        <f t="shared" ref="B2242:B2305" si="404">bd_site</f>
        <v>0</v>
      </c>
      <c r="C2242" s="7">
        <f t="shared" ref="C2242:C2305" si="405">bd_placement</f>
        <v>0</v>
      </c>
      <c r="D2242" s="7">
        <f t="shared" ref="D2242:D2305" si="406">bd_placementID</f>
        <v>0</v>
      </c>
      <c r="E2242" s="7" t="e">
        <f>IF('Report DCM'!$H2242="In-Stream Video","Rich Media display banner",IF('Report DCM'!$I2242&gt;'Report DCM'!$J2242,"Standard",VLOOKUP(CONCATENATE(bd_adtype,"_",bd_creativetype),tabela,2,FALSE)))</f>
        <v>#N/A</v>
      </c>
      <c r="F2242" s="7">
        <f t="shared" ref="F2242:F2305" si="407">bd_ad</f>
        <v>0</v>
      </c>
      <c r="G2242" s="7">
        <f t="shared" ref="G2242:G2305" si="408">bd_adid</f>
        <v>0</v>
      </c>
      <c r="H2242" s="7">
        <f t="shared" ref="H2242:H2305" si="409">bd_creativetype</f>
        <v>0</v>
      </c>
      <c r="I2242" s="7">
        <f t="shared" ref="I2242:I2305" si="410">bd_impression</f>
        <v>0</v>
      </c>
      <c r="J2242" s="7">
        <f t="shared" ref="J2242:J2305" si="411">bd_clicks</f>
        <v>0</v>
      </c>
      <c r="K2242" s="8" t="e">
        <f t="shared" ref="K2242:K2305" si="412">VLOOKUP(E2242,tabela,2,FALSE)</f>
        <v>#N/A</v>
      </c>
      <c r="L2242" s="7" t="e">
        <f t="shared" ref="L2242:L2305" si="413">VLOOKUP(E2242,tabela,3,FALSE)</f>
        <v>#N/A</v>
      </c>
      <c r="M2242" s="8" t="e">
        <f t="shared" si="368"/>
        <v>#N/A</v>
      </c>
      <c r="N2242" s="8" t="e">
        <f t="shared" si="369"/>
        <v>#N/A</v>
      </c>
    </row>
    <row r="2243" spans="1:14" ht="15.75" customHeight="1" x14ac:dyDescent="0.35">
      <c r="A2243" s="7">
        <f t="shared" si="403"/>
        <v>0</v>
      </c>
      <c r="B2243" s="7">
        <f t="shared" si="404"/>
        <v>0</v>
      </c>
      <c r="C2243" s="7">
        <f t="shared" si="405"/>
        <v>0</v>
      </c>
      <c r="D2243" s="7">
        <f t="shared" si="406"/>
        <v>0</v>
      </c>
      <c r="E2243" s="7" t="e">
        <f>IF('Report DCM'!$H2243="In-Stream Video","Rich Media display banner",IF('Report DCM'!$I2243&gt;'Report DCM'!$J2243,"Standard",VLOOKUP(CONCATENATE(bd_adtype,"_",bd_creativetype),tabela,2,FALSE)))</f>
        <v>#N/A</v>
      </c>
      <c r="F2243" s="7">
        <f t="shared" si="407"/>
        <v>0</v>
      </c>
      <c r="G2243" s="7">
        <f t="shared" si="408"/>
        <v>0</v>
      </c>
      <c r="H2243" s="7">
        <f t="shared" si="409"/>
        <v>0</v>
      </c>
      <c r="I2243" s="7">
        <f t="shared" si="410"/>
        <v>0</v>
      </c>
      <c r="J2243" s="7">
        <f t="shared" si="411"/>
        <v>0</v>
      </c>
      <c r="K2243" s="8" t="e">
        <f t="shared" si="412"/>
        <v>#N/A</v>
      </c>
      <c r="L2243" s="7" t="e">
        <f t="shared" si="413"/>
        <v>#N/A</v>
      </c>
      <c r="M2243" s="8" t="e">
        <f t="shared" si="368"/>
        <v>#N/A</v>
      </c>
      <c r="N2243" s="8" t="e">
        <f t="shared" si="369"/>
        <v>#N/A</v>
      </c>
    </row>
    <row r="2244" spans="1:14" ht="15.75" customHeight="1" x14ac:dyDescent="0.35">
      <c r="A2244" s="7">
        <f t="shared" si="403"/>
        <v>0</v>
      </c>
      <c r="B2244" s="7">
        <f t="shared" si="404"/>
        <v>0</v>
      </c>
      <c r="C2244" s="7">
        <f t="shared" si="405"/>
        <v>0</v>
      </c>
      <c r="D2244" s="7">
        <f t="shared" si="406"/>
        <v>0</v>
      </c>
      <c r="E2244" s="7" t="e">
        <f>IF('Report DCM'!$H2244="In-Stream Video","Rich Media display banner",IF('Report DCM'!$I2244&gt;'Report DCM'!$J2244,"Standard",VLOOKUP(CONCATENATE(bd_adtype,"_",bd_creativetype),tabela,2,FALSE)))</f>
        <v>#N/A</v>
      </c>
      <c r="F2244" s="7">
        <f t="shared" si="407"/>
        <v>0</v>
      </c>
      <c r="G2244" s="7">
        <f t="shared" si="408"/>
        <v>0</v>
      </c>
      <c r="H2244" s="7">
        <f t="shared" si="409"/>
        <v>0</v>
      </c>
      <c r="I2244" s="7">
        <f t="shared" si="410"/>
        <v>0</v>
      </c>
      <c r="J2244" s="7">
        <f t="shared" si="411"/>
        <v>0</v>
      </c>
      <c r="K2244" s="8" t="e">
        <f t="shared" si="412"/>
        <v>#N/A</v>
      </c>
      <c r="L2244" s="7" t="e">
        <f t="shared" si="413"/>
        <v>#N/A</v>
      </c>
      <c r="M2244" s="8" t="e">
        <f t="shared" si="368"/>
        <v>#N/A</v>
      </c>
      <c r="N2244" s="8" t="e">
        <f t="shared" si="369"/>
        <v>#N/A</v>
      </c>
    </row>
    <row r="2245" spans="1:14" ht="15.75" customHeight="1" x14ac:dyDescent="0.35">
      <c r="A2245" s="7">
        <f t="shared" si="403"/>
        <v>0</v>
      </c>
      <c r="B2245" s="7">
        <f t="shared" si="404"/>
        <v>0</v>
      </c>
      <c r="C2245" s="7">
        <f t="shared" si="405"/>
        <v>0</v>
      </c>
      <c r="D2245" s="7">
        <f t="shared" si="406"/>
        <v>0</v>
      </c>
      <c r="E2245" s="7" t="e">
        <f>IF('Report DCM'!$H2245="In-Stream Video","Rich Media display banner",IF('Report DCM'!$I2245&gt;'Report DCM'!$J2245,"Standard",VLOOKUP(CONCATENATE(bd_adtype,"_",bd_creativetype),tabela,2,FALSE)))</f>
        <v>#N/A</v>
      </c>
      <c r="F2245" s="7">
        <f t="shared" si="407"/>
        <v>0</v>
      </c>
      <c r="G2245" s="7">
        <f t="shared" si="408"/>
        <v>0</v>
      </c>
      <c r="H2245" s="7">
        <f t="shared" si="409"/>
        <v>0</v>
      </c>
      <c r="I2245" s="7">
        <f t="shared" si="410"/>
        <v>0</v>
      </c>
      <c r="J2245" s="7">
        <f t="shared" si="411"/>
        <v>0</v>
      </c>
      <c r="K2245" s="8" t="e">
        <f t="shared" si="412"/>
        <v>#N/A</v>
      </c>
      <c r="L2245" s="7" t="e">
        <f t="shared" si="413"/>
        <v>#N/A</v>
      </c>
      <c r="M2245" s="8" t="e">
        <f t="shared" si="368"/>
        <v>#N/A</v>
      </c>
      <c r="N2245" s="8" t="e">
        <f t="shared" si="369"/>
        <v>#N/A</v>
      </c>
    </row>
    <row r="2246" spans="1:14" ht="15.75" customHeight="1" x14ac:dyDescent="0.35">
      <c r="A2246" s="7">
        <f t="shared" si="403"/>
        <v>0</v>
      </c>
      <c r="B2246" s="7">
        <f t="shared" si="404"/>
        <v>0</v>
      </c>
      <c r="C2246" s="7">
        <f t="shared" si="405"/>
        <v>0</v>
      </c>
      <c r="D2246" s="7">
        <f t="shared" si="406"/>
        <v>0</v>
      </c>
      <c r="E2246" s="7" t="e">
        <f>IF('Report DCM'!$H2246="In-Stream Video","Rich Media display banner",IF('Report DCM'!$I2246&gt;'Report DCM'!$J2246,"Standard",VLOOKUP(CONCATENATE(bd_adtype,"_",bd_creativetype),tabela,2,FALSE)))</f>
        <v>#N/A</v>
      </c>
      <c r="F2246" s="7">
        <f t="shared" si="407"/>
        <v>0</v>
      </c>
      <c r="G2246" s="7">
        <f t="shared" si="408"/>
        <v>0</v>
      </c>
      <c r="H2246" s="7">
        <f t="shared" si="409"/>
        <v>0</v>
      </c>
      <c r="I2246" s="7">
        <f t="shared" si="410"/>
        <v>0</v>
      </c>
      <c r="J2246" s="7">
        <f t="shared" si="411"/>
        <v>0</v>
      </c>
      <c r="K2246" s="8" t="e">
        <f t="shared" si="412"/>
        <v>#N/A</v>
      </c>
      <c r="L2246" s="7" t="e">
        <f t="shared" si="413"/>
        <v>#N/A</v>
      </c>
      <c r="M2246" s="8" t="e">
        <f t="shared" si="368"/>
        <v>#N/A</v>
      </c>
      <c r="N2246" s="8" t="e">
        <f t="shared" si="369"/>
        <v>#N/A</v>
      </c>
    </row>
    <row r="2247" spans="1:14" ht="15.75" customHeight="1" x14ac:dyDescent="0.35">
      <c r="A2247" s="7">
        <f t="shared" si="403"/>
        <v>0</v>
      </c>
      <c r="B2247" s="7">
        <f t="shared" si="404"/>
        <v>0</v>
      </c>
      <c r="C2247" s="7">
        <f t="shared" si="405"/>
        <v>0</v>
      </c>
      <c r="D2247" s="7">
        <f t="shared" si="406"/>
        <v>0</v>
      </c>
      <c r="E2247" s="7" t="e">
        <f>IF('Report DCM'!$H2247="In-Stream Video","Rich Media display banner",IF('Report DCM'!$I2247&gt;'Report DCM'!$J2247,"Standard",VLOOKUP(CONCATENATE(bd_adtype,"_",bd_creativetype),tabela,2,FALSE)))</f>
        <v>#N/A</v>
      </c>
      <c r="F2247" s="7">
        <f t="shared" si="407"/>
        <v>0</v>
      </c>
      <c r="G2247" s="7">
        <f t="shared" si="408"/>
        <v>0</v>
      </c>
      <c r="H2247" s="7">
        <f t="shared" si="409"/>
        <v>0</v>
      </c>
      <c r="I2247" s="7">
        <f t="shared" si="410"/>
        <v>0</v>
      </c>
      <c r="J2247" s="7">
        <f t="shared" si="411"/>
        <v>0</v>
      </c>
      <c r="K2247" s="8" t="e">
        <f t="shared" si="412"/>
        <v>#N/A</v>
      </c>
      <c r="L2247" s="7" t="e">
        <f t="shared" si="413"/>
        <v>#N/A</v>
      </c>
      <c r="M2247" s="8" t="e">
        <f t="shared" si="368"/>
        <v>#N/A</v>
      </c>
      <c r="N2247" s="8" t="e">
        <f t="shared" si="369"/>
        <v>#N/A</v>
      </c>
    </row>
    <row r="2248" spans="1:14" ht="15.75" customHeight="1" x14ac:dyDescent="0.35">
      <c r="A2248" s="7">
        <f t="shared" si="403"/>
        <v>0</v>
      </c>
      <c r="B2248" s="7">
        <f t="shared" si="404"/>
        <v>0</v>
      </c>
      <c r="C2248" s="7">
        <f t="shared" si="405"/>
        <v>0</v>
      </c>
      <c r="D2248" s="7">
        <f t="shared" si="406"/>
        <v>0</v>
      </c>
      <c r="E2248" s="7" t="e">
        <f>IF('Report DCM'!$H2248="In-Stream Video","Rich Media display banner",IF('Report DCM'!$I2248&gt;'Report DCM'!$J2248,"Standard",VLOOKUP(CONCATENATE(bd_adtype,"_",bd_creativetype),tabela,2,FALSE)))</f>
        <v>#N/A</v>
      </c>
      <c r="F2248" s="7">
        <f t="shared" si="407"/>
        <v>0</v>
      </c>
      <c r="G2248" s="7">
        <f t="shared" si="408"/>
        <v>0</v>
      </c>
      <c r="H2248" s="7">
        <f t="shared" si="409"/>
        <v>0</v>
      </c>
      <c r="I2248" s="7">
        <f t="shared" si="410"/>
        <v>0</v>
      </c>
      <c r="J2248" s="7">
        <f t="shared" si="411"/>
        <v>0</v>
      </c>
      <c r="K2248" s="8" t="e">
        <f t="shared" si="412"/>
        <v>#N/A</v>
      </c>
      <c r="L2248" s="7" t="e">
        <f t="shared" si="413"/>
        <v>#N/A</v>
      </c>
      <c r="M2248" s="8" t="e">
        <f t="shared" si="368"/>
        <v>#N/A</v>
      </c>
      <c r="N2248" s="8" t="e">
        <f t="shared" si="369"/>
        <v>#N/A</v>
      </c>
    </row>
    <row r="2249" spans="1:14" ht="15.75" customHeight="1" x14ac:dyDescent="0.35">
      <c r="A2249" s="7">
        <f t="shared" si="403"/>
        <v>0</v>
      </c>
      <c r="B2249" s="7">
        <f t="shared" si="404"/>
        <v>0</v>
      </c>
      <c r="C2249" s="7">
        <f t="shared" si="405"/>
        <v>0</v>
      </c>
      <c r="D2249" s="7">
        <f t="shared" si="406"/>
        <v>0</v>
      </c>
      <c r="E2249" s="7" t="e">
        <f>IF('Report DCM'!$H2249="In-Stream Video","Rich Media display banner",IF('Report DCM'!$I2249&gt;'Report DCM'!$J2249,"Standard",VLOOKUP(CONCATENATE(bd_adtype,"_",bd_creativetype),tabela,2,FALSE)))</f>
        <v>#N/A</v>
      </c>
      <c r="F2249" s="7">
        <f t="shared" si="407"/>
        <v>0</v>
      </c>
      <c r="G2249" s="7">
        <f t="shared" si="408"/>
        <v>0</v>
      </c>
      <c r="H2249" s="7">
        <f t="shared" si="409"/>
        <v>0</v>
      </c>
      <c r="I2249" s="7">
        <f t="shared" si="410"/>
        <v>0</v>
      </c>
      <c r="J2249" s="7">
        <f t="shared" si="411"/>
        <v>0</v>
      </c>
      <c r="K2249" s="8" t="e">
        <f t="shared" si="412"/>
        <v>#N/A</v>
      </c>
      <c r="L2249" s="7" t="e">
        <f t="shared" si="413"/>
        <v>#N/A</v>
      </c>
      <c r="M2249" s="8" t="e">
        <f t="shared" si="368"/>
        <v>#N/A</v>
      </c>
      <c r="N2249" s="8" t="e">
        <f t="shared" si="369"/>
        <v>#N/A</v>
      </c>
    </row>
    <row r="2250" spans="1:14" ht="15.75" customHeight="1" x14ac:dyDescent="0.35">
      <c r="A2250" s="7">
        <f t="shared" si="403"/>
        <v>0</v>
      </c>
      <c r="B2250" s="7">
        <f t="shared" si="404"/>
        <v>0</v>
      </c>
      <c r="C2250" s="7">
        <f t="shared" si="405"/>
        <v>0</v>
      </c>
      <c r="D2250" s="7">
        <f t="shared" si="406"/>
        <v>0</v>
      </c>
      <c r="E2250" s="7" t="e">
        <f>IF('Report DCM'!$H2250="In-Stream Video","Rich Media display banner",IF('Report DCM'!$I2250&gt;'Report DCM'!$J2250,"Standard",VLOOKUP(CONCATENATE(bd_adtype,"_",bd_creativetype),tabela,2,FALSE)))</f>
        <v>#N/A</v>
      </c>
      <c r="F2250" s="7">
        <f t="shared" si="407"/>
        <v>0</v>
      </c>
      <c r="G2250" s="7">
        <f t="shared" si="408"/>
        <v>0</v>
      </c>
      <c r="H2250" s="7">
        <f t="shared" si="409"/>
        <v>0</v>
      </c>
      <c r="I2250" s="7">
        <f t="shared" si="410"/>
        <v>0</v>
      </c>
      <c r="J2250" s="7">
        <f t="shared" si="411"/>
        <v>0</v>
      </c>
      <c r="K2250" s="8" t="e">
        <f t="shared" si="412"/>
        <v>#N/A</v>
      </c>
      <c r="L2250" s="7" t="e">
        <f t="shared" si="413"/>
        <v>#N/A</v>
      </c>
      <c r="M2250" s="8" t="e">
        <f t="shared" si="368"/>
        <v>#N/A</v>
      </c>
      <c r="N2250" s="8" t="e">
        <f t="shared" si="369"/>
        <v>#N/A</v>
      </c>
    </row>
    <row r="2251" spans="1:14" ht="15.75" customHeight="1" x14ac:dyDescent="0.35">
      <c r="A2251" s="7">
        <f t="shared" si="403"/>
        <v>0</v>
      </c>
      <c r="B2251" s="7">
        <f t="shared" si="404"/>
        <v>0</v>
      </c>
      <c r="C2251" s="7">
        <f t="shared" si="405"/>
        <v>0</v>
      </c>
      <c r="D2251" s="7">
        <f t="shared" si="406"/>
        <v>0</v>
      </c>
      <c r="E2251" s="7" t="e">
        <f>IF('Report DCM'!$H2251="In-Stream Video","Rich Media display banner",IF('Report DCM'!$I2251&gt;'Report DCM'!$J2251,"Standard",VLOOKUP(CONCATENATE(bd_adtype,"_",bd_creativetype),tabela,2,FALSE)))</f>
        <v>#N/A</v>
      </c>
      <c r="F2251" s="7">
        <f t="shared" si="407"/>
        <v>0</v>
      </c>
      <c r="G2251" s="7">
        <f t="shared" si="408"/>
        <v>0</v>
      </c>
      <c r="H2251" s="7">
        <f t="shared" si="409"/>
        <v>0</v>
      </c>
      <c r="I2251" s="7">
        <f t="shared" si="410"/>
        <v>0</v>
      </c>
      <c r="J2251" s="7">
        <f t="shared" si="411"/>
        <v>0</v>
      </c>
      <c r="K2251" s="8" t="e">
        <f t="shared" si="412"/>
        <v>#N/A</v>
      </c>
      <c r="L2251" s="7" t="e">
        <f t="shared" si="413"/>
        <v>#N/A</v>
      </c>
      <c r="M2251" s="8" t="e">
        <f t="shared" si="368"/>
        <v>#N/A</v>
      </c>
      <c r="N2251" s="8" t="e">
        <f t="shared" si="369"/>
        <v>#N/A</v>
      </c>
    </row>
    <row r="2252" spans="1:14" ht="15.75" customHeight="1" x14ac:dyDescent="0.35">
      <c r="A2252" s="7">
        <f t="shared" si="403"/>
        <v>0</v>
      </c>
      <c r="B2252" s="7">
        <f t="shared" si="404"/>
        <v>0</v>
      </c>
      <c r="C2252" s="7">
        <f t="shared" si="405"/>
        <v>0</v>
      </c>
      <c r="D2252" s="7">
        <f t="shared" si="406"/>
        <v>0</v>
      </c>
      <c r="E2252" s="7" t="e">
        <f>IF('Report DCM'!$H2252="In-Stream Video","Rich Media display banner",IF('Report DCM'!$I2252&gt;'Report DCM'!$J2252,"Standard",VLOOKUP(CONCATENATE(bd_adtype,"_",bd_creativetype),tabela,2,FALSE)))</f>
        <v>#N/A</v>
      </c>
      <c r="F2252" s="7">
        <f t="shared" si="407"/>
        <v>0</v>
      </c>
      <c r="G2252" s="7">
        <f t="shared" si="408"/>
        <v>0</v>
      </c>
      <c r="H2252" s="7">
        <f t="shared" si="409"/>
        <v>0</v>
      </c>
      <c r="I2252" s="7">
        <f t="shared" si="410"/>
        <v>0</v>
      </c>
      <c r="J2252" s="7">
        <f t="shared" si="411"/>
        <v>0</v>
      </c>
      <c r="K2252" s="8" t="e">
        <f t="shared" si="412"/>
        <v>#N/A</v>
      </c>
      <c r="L2252" s="7" t="e">
        <f t="shared" si="413"/>
        <v>#N/A</v>
      </c>
      <c r="M2252" s="8" t="e">
        <f t="shared" si="368"/>
        <v>#N/A</v>
      </c>
      <c r="N2252" s="8" t="e">
        <f t="shared" si="369"/>
        <v>#N/A</v>
      </c>
    </row>
    <row r="2253" spans="1:14" ht="15.75" customHeight="1" x14ac:dyDescent="0.35">
      <c r="A2253" s="7">
        <f t="shared" si="403"/>
        <v>0</v>
      </c>
      <c r="B2253" s="7">
        <f t="shared" si="404"/>
        <v>0</v>
      </c>
      <c r="C2253" s="7">
        <f t="shared" si="405"/>
        <v>0</v>
      </c>
      <c r="D2253" s="7">
        <f t="shared" si="406"/>
        <v>0</v>
      </c>
      <c r="E2253" s="7" t="e">
        <f>IF('Report DCM'!$H2253="In-Stream Video","Rich Media display banner",IF('Report DCM'!$I2253&gt;'Report DCM'!$J2253,"Standard",VLOOKUP(CONCATENATE(bd_adtype,"_",bd_creativetype),tabela,2,FALSE)))</f>
        <v>#N/A</v>
      </c>
      <c r="F2253" s="7">
        <f t="shared" si="407"/>
        <v>0</v>
      </c>
      <c r="G2253" s="7">
        <f t="shared" si="408"/>
        <v>0</v>
      </c>
      <c r="H2253" s="7">
        <f t="shared" si="409"/>
        <v>0</v>
      </c>
      <c r="I2253" s="7">
        <f t="shared" si="410"/>
        <v>0</v>
      </c>
      <c r="J2253" s="7">
        <f t="shared" si="411"/>
        <v>0</v>
      </c>
      <c r="K2253" s="8" t="e">
        <f t="shared" si="412"/>
        <v>#N/A</v>
      </c>
      <c r="L2253" s="7" t="e">
        <f t="shared" si="413"/>
        <v>#N/A</v>
      </c>
      <c r="M2253" s="8" t="e">
        <f t="shared" si="368"/>
        <v>#N/A</v>
      </c>
      <c r="N2253" s="8" t="e">
        <f t="shared" si="369"/>
        <v>#N/A</v>
      </c>
    </row>
    <row r="2254" spans="1:14" ht="15.75" customHeight="1" x14ac:dyDescent="0.35">
      <c r="A2254" s="7">
        <f t="shared" si="403"/>
        <v>0</v>
      </c>
      <c r="B2254" s="7">
        <f t="shared" si="404"/>
        <v>0</v>
      </c>
      <c r="C2254" s="7">
        <f t="shared" si="405"/>
        <v>0</v>
      </c>
      <c r="D2254" s="7">
        <f t="shared" si="406"/>
        <v>0</v>
      </c>
      <c r="E2254" s="7" t="e">
        <f>IF('Report DCM'!$H2254="In-Stream Video","Rich Media display banner",IF('Report DCM'!$I2254&gt;'Report DCM'!$J2254,"Standard",VLOOKUP(CONCATENATE(bd_adtype,"_",bd_creativetype),tabela,2,FALSE)))</f>
        <v>#N/A</v>
      </c>
      <c r="F2254" s="7">
        <f t="shared" si="407"/>
        <v>0</v>
      </c>
      <c r="G2254" s="7">
        <f t="shared" si="408"/>
        <v>0</v>
      </c>
      <c r="H2254" s="7">
        <f t="shared" si="409"/>
        <v>0</v>
      </c>
      <c r="I2254" s="7">
        <f t="shared" si="410"/>
        <v>0</v>
      </c>
      <c r="J2254" s="7">
        <f t="shared" si="411"/>
        <v>0</v>
      </c>
      <c r="K2254" s="8" t="e">
        <f t="shared" si="412"/>
        <v>#N/A</v>
      </c>
      <c r="L2254" s="7" t="e">
        <f t="shared" si="413"/>
        <v>#N/A</v>
      </c>
      <c r="M2254" s="8" t="e">
        <f t="shared" si="368"/>
        <v>#N/A</v>
      </c>
      <c r="N2254" s="8" t="e">
        <f t="shared" si="369"/>
        <v>#N/A</v>
      </c>
    </row>
    <row r="2255" spans="1:14" ht="15.75" customHeight="1" x14ac:dyDescent="0.35">
      <c r="A2255" s="7">
        <f t="shared" si="403"/>
        <v>0</v>
      </c>
      <c r="B2255" s="7">
        <f t="shared" si="404"/>
        <v>0</v>
      </c>
      <c r="C2255" s="7">
        <f t="shared" si="405"/>
        <v>0</v>
      </c>
      <c r="D2255" s="7">
        <f t="shared" si="406"/>
        <v>0</v>
      </c>
      <c r="E2255" s="7" t="e">
        <f>IF('Report DCM'!$H2255="In-Stream Video","Rich Media display banner",IF('Report DCM'!$I2255&gt;'Report DCM'!$J2255,"Standard",VLOOKUP(CONCATENATE(bd_adtype,"_",bd_creativetype),tabela,2,FALSE)))</f>
        <v>#N/A</v>
      </c>
      <c r="F2255" s="7">
        <f t="shared" si="407"/>
        <v>0</v>
      </c>
      <c r="G2255" s="7">
        <f t="shared" si="408"/>
        <v>0</v>
      </c>
      <c r="H2255" s="7">
        <f t="shared" si="409"/>
        <v>0</v>
      </c>
      <c r="I2255" s="7">
        <f t="shared" si="410"/>
        <v>0</v>
      </c>
      <c r="J2255" s="7">
        <f t="shared" si="411"/>
        <v>0</v>
      </c>
      <c r="K2255" s="8" t="e">
        <f t="shared" si="412"/>
        <v>#N/A</v>
      </c>
      <c r="L2255" s="7" t="e">
        <f t="shared" si="413"/>
        <v>#N/A</v>
      </c>
      <c r="M2255" s="8" t="e">
        <f t="shared" si="368"/>
        <v>#N/A</v>
      </c>
      <c r="N2255" s="8" t="e">
        <f t="shared" si="369"/>
        <v>#N/A</v>
      </c>
    </row>
    <row r="2256" spans="1:14" ht="15.75" customHeight="1" x14ac:dyDescent="0.35">
      <c r="A2256" s="7">
        <f t="shared" si="403"/>
        <v>0</v>
      </c>
      <c r="B2256" s="7">
        <f t="shared" si="404"/>
        <v>0</v>
      </c>
      <c r="C2256" s="7">
        <f t="shared" si="405"/>
        <v>0</v>
      </c>
      <c r="D2256" s="7">
        <f t="shared" si="406"/>
        <v>0</v>
      </c>
      <c r="E2256" s="7" t="e">
        <f>IF('Report DCM'!$H2256="In-Stream Video","Rich Media display banner",IF('Report DCM'!$I2256&gt;'Report DCM'!$J2256,"Standard",VLOOKUP(CONCATENATE(bd_adtype,"_",bd_creativetype),tabela,2,FALSE)))</f>
        <v>#N/A</v>
      </c>
      <c r="F2256" s="7">
        <f t="shared" si="407"/>
        <v>0</v>
      </c>
      <c r="G2256" s="7">
        <f t="shared" si="408"/>
        <v>0</v>
      </c>
      <c r="H2256" s="7">
        <f t="shared" si="409"/>
        <v>0</v>
      </c>
      <c r="I2256" s="7">
        <f t="shared" si="410"/>
        <v>0</v>
      </c>
      <c r="J2256" s="7">
        <f t="shared" si="411"/>
        <v>0</v>
      </c>
      <c r="K2256" s="8" t="e">
        <f t="shared" si="412"/>
        <v>#N/A</v>
      </c>
      <c r="L2256" s="7" t="e">
        <f t="shared" si="413"/>
        <v>#N/A</v>
      </c>
      <c r="M2256" s="8" t="e">
        <f t="shared" si="368"/>
        <v>#N/A</v>
      </c>
      <c r="N2256" s="8" t="e">
        <f t="shared" si="369"/>
        <v>#N/A</v>
      </c>
    </row>
    <row r="2257" spans="1:14" ht="15.75" customHeight="1" x14ac:dyDescent="0.35">
      <c r="A2257" s="7">
        <f t="shared" si="403"/>
        <v>0</v>
      </c>
      <c r="B2257" s="7">
        <f t="shared" si="404"/>
        <v>0</v>
      </c>
      <c r="C2257" s="7">
        <f t="shared" si="405"/>
        <v>0</v>
      </c>
      <c r="D2257" s="7">
        <f t="shared" si="406"/>
        <v>0</v>
      </c>
      <c r="E2257" s="7" t="e">
        <f>IF('Report DCM'!$H2257="In-Stream Video","Rich Media display banner",IF('Report DCM'!$I2257&gt;'Report DCM'!$J2257,"Standard",VLOOKUP(CONCATENATE(bd_adtype,"_",bd_creativetype),tabela,2,FALSE)))</f>
        <v>#N/A</v>
      </c>
      <c r="F2257" s="7">
        <f t="shared" si="407"/>
        <v>0</v>
      </c>
      <c r="G2257" s="7">
        <f t="shared" si="408"/>
        <v>0</v>
      </c>
      <c r="H2257" s="7">
        <f t="shared" si="409"/>
        <v>0</v>
      </c>
      <c r="I2257" s="7">
        <f t="shared" si="410"/>
        <v>0</v>
      </c>
      <c r="J2257" s="7">
        <f t="shared" si="411"/>
        <v>0</v>
      </c>
      <c r="K2257" s="8" t="e">
        <f t="shared" si="412"/>
        <v>#N/A</v>
      </c>
      <c r="L2257" s="7" t="e">
        <f t="shared" si="413"/>
        <v>#N/A</v>
      </c>
      <c r="M2257" s="8" t="e">
        <f t="shared" si="368"/>
        <v>#N/A</v>
      </c>
      <c r="N2257" s="8" t="e">
        <f t="shared" si="369"/>
        <v>#N/A</v>
      </c>
    </row>
    <row r="2258" spans="1:14" ht="15.75" customHeight="1" x14ac:dyDescent="0.35">
      <c r="A2258" s="7">
        <f t="shared" si="403"/>
        <v>0</v>
      </c>
      <c r="B2258" s="7">
        <f t="shared" si="404"/>
        <v>0</v>
      </c>
      <c r="C2258" s="7">
        <f t="shared" si="405"/>
        <v>0</v>
      </c>
      <c r="D2258" s="7">
        <f t="shared" si="406"/>
        <v>0</v>
      </c>
      <c r="E2258" s="7" t="e">
        <f>IF('Report DCM'!$H2258="In-Stream Video","Rich Media display banner",IF('Report DCM'!$I2258&gt;'Report DCM'!$J2258,"Standard",VLOOKUP(CONCATENATE(bd_adtype,"_",bd_creativetype),tabela,2,FALSE)))</f>
        <v>#N/A</v>
      </c>
      <c r="F2258" s="7">
        <f t="shared" si="407"/>
        <v>0</v>
      </c>
      <c r="G2258" s="7">
        <f t="shared" si="408"/>
        <v>0</v>
      </c>
      <c r="H2258" s="7">
        <f t="shared" si="409"/>
        <v>0</v>
      </c>
      <c r="I2258" s="7">
        <f t="shared" si="410"/>
        <v>0</v>
      </c>
      <c r="J2258" s="7">
        <f t="shared" si="411"/>
        <v>0</v>
      </c>
      <c r="K2258" s="8" t="e">
        <f t="shared" si="412"/>
        <v>#N/A</v>
      </c>
      <c r="L2258" s="7" t="e">
        <f t="shared" si="413"/>
        <v>#N/A</v>
      </c>
      <c r="M2258" s="8" t="e">
        <f t="shared" si="368"/>
        <v>#N/A</v>
      </c>
      <c r="N2258" s="8" t="e">
        <f t="shared" si="369"/>
        <v>#N/A</v>
      </c>
    </row>
    <row r="2259" spans="1:14" ht="15.75" customHeight="1" x14ac:dyDescent="0.35">
      <c r="A2259" s="7">
        <f t="shared" si="403"/>
        <v>0</v>
      </c>
      <c r="B2259" s="7">
        <f t="shared" si="404"/>
        <v>0</v>
      </c>
      <c r="C2259" s="7">
        <f t="shared" si="405"/>
        <v>0</v>
      </c>
      <c r="D2259" s="7">
        <f t="shared" si="406"/>
        <v>0</v>
      </c>
      <c r="E2259" s="7" t="e">
        <f>IF('Report DCM'!$H2259="In-Stream Video","Rich Media display banner",IF('Report DCM'!$I2259&gt;'Report DCM'!$J2259,"Standard",VLOOKUP(CONCATENATE(bd_adtype,"_",bd_creativetype),tabela,2,FALSE)))</f>
        <v>#N/A</v>
      </c>
      <c r="F2259" s="7">
        <f t="shared" si="407"/>
        <v>0</v>
      </c>
      <c r="G2259" s="7">
        <f t="shared" si="408"/>
        <v>0</v>
      </c>
      <c r="H2259" s="7">
        <f t="shared" si="409"/>
        <v>0</v>
      </c>
      <c r="I2259" s="7">
        <f t="shared" si="410"/>
        <v>0</v>
      </c>
      <c r="J2259" s="7">
        <f t="shared" si="411"/>
        <v>0</v>
      </c>
      <c r="K2259" s="8" t="e">
        <f t="shared" si="412"/>
        <v>#N/A</v>
      </c>
      <c r="L2259" s="7" t="e">
        <f t="shared" si="413"/>
        <v>#N/A</v>
      </c>
      <c r="M2259" s="8" t="e">
        <f t="shared" si="368"/>
        <v>#N/A</v>
      </c>
      <c r="N2259" s="8" t="e">
        <f t="shared" si="369"/>
        <v>#N/A</v>
      </c>
    </row>
    <row r="2260" spans="1:14" ht="15.75" customHeight="1" x14ac:dyDescent="0.35">
      <c r="A2260" s="7">
        <f t="shared" si="403"/>
        <v>0</v>
      </c>
      <c r="B2260" s="7">
        <f t="shared" si="404"/>
        <v>0</v>
      </c>
      <c r="C2260" s="7">
        <f t="shared" si="405"/>
        <v>0</v>
      </c>
      <c r="D2260" s="7">
        <f t="shared" si="406"/>
        <v>0</v>
      </c>
      <c r="E2260" s="7" t="e">
        <f>IF('Report DCM'!$H2260="In-Stream Video","Rich Media display banner",IF('Report DCM'!$I2260&gt;'Report DCM'!$J2260,"Standard",VLOOKUP(CONCATENATE(bd_adtype,"_",bd_creativetype),tabela,2,FALSE)))</f>
        <v>#N/A</v>
      </c>
      <c r="F2260" s="7">
        <f t="shared" si="407"/>
        <v>0</v>
      </c>
      <c r="G2260" s="7">
        <f t="shared" si="408"/>
        <v>0</v>
      </c>
      <c r="H2260" s="7">
        <f t="shared" si="409"/>
        <v>0</v>
      </c>
      <c r="I2260" s="7">
        <f t="shared" si="410"/>
        <v>0</v>
      </c>
      <c r="J2260" s="7">
        <f t="shared" si="411"/>
        <v>0</v>
      </c>
      <c r="K2260" s="8" t="e">
        <f t="shared" si="412"/>
        <v>#N/A</v>
      </c>
      <c r="L2260" s="7" t="e">
        <f t="shared" si="413"/>
        <v>#N/A</v>
      </c>
      <c r="M2260" s="8" t="e">
        <f t="shared" si="368"/>
        <v>#N/A</v>
      </c>
      <c r="N2260" s="8" t="e">
        <f t="shared" si="369"/>
        <v>#N/A</v>
      </c>
    </row>
    <row r="2261" spans="1:14" ht="15.75" customHeight="1" x14ac:dyDescent="0.35">
      <c r="A2261" s="7">
        <f t="shared" si="403"/>
        <v>0</v>
      </c>
      <c r="B2261" s="7">
        <f t="shared" si="404"/>
        <v>0</v>
      </c>
      <c r="C2261" s="7">
        <f t="shared" si="405"/>
        <v>0</v>
      </c>
      <c r="D2261" s="7">
        <f t="shared" si="406"/>
        <v>0</v>
      </c>
      <c r="E2261" s="7" t="e">
        <f>IF('Report DCM'!$H2261="In-Stream Video","Rich Media display banner",IF('Report DCM'!$I2261&gt;'Report DCM'!$J2261,"Standard",VLOOKUP(CONCATENATE(bd_adtype,"_",bd_creativetype),tabela,2,FALSE)))</f>
        <v>#N/A</v>
      </c>
      <c r="F2261" s="7">
        <f t="shared" si="407"/>
        <v>0</v>
      </c>
      <c r="G2261" s="7">
        <f t="shared" si="408"/>
        <v>0</v>
      </c>
      <c r="H2261" s="7">
        <f t="shared" si="409"/>
        <v>0</v>
      </c>
      <c r="I2261" s="7">
        <f t="shared" si="410"/>
        <v>0</v>
      </c>
      <c r="J2261" s="7">
        <f t="shared" si="411"/>
        <v>0</v>
      </c>
      <c r="K2261" s="8" t="e">
        <f t="shared" si="412"/>
        <v>#N/A</v>
      </c>
      <c r="L2261" s="7" t="e">
        <f t="shared" si="413"/>
        <v>#N/A</v>
      </c>
      <c r="M2261" s="8" t="e">
        <f t="shared" si="368"/>
        <v>#N/A</v>
      </c>
      <c r="N2261" s="8" t="e">
        <f t="shared" si="369"/>
        <v>#N/A</v>
      </c>
    </row>
    <row r="2262" spans="1:14" ht="15.75" customHeight="1" x14ac:dyDescent="0.35">
      <c r="A2262" s="7">
        <f t="shared" si="403"/>
        <v>0</v>
      </c>
      <c r="B2262" s="7">
        <f t="shared" si="404"/>
        <v>0</v>
      </c>
      <c r="C2262" s="7">
        <f t="shared" si="405"/>
        <v>0</v>
      </c>
      <c r="D2262" s="7">
        <f t="shared" si="406"/>
        <v>0</v>
      </c>
      <c r="E2262" s="7" t="e">
        <f>IF('Report DCM'!$H2262="In-Stream Video","Rich Media display banner",IF('Report DCM'!$I2262&gt;'Report DCM'!$J2262,"Standard",VLOOKUP(CONCATENATE(bd_adtype,"_",bd_creativetype),tabela,2,FALSE)))</f>
        <v>#N/A</v>
      </c>
      <c r="F2262" s="7">
        <f t="shared" si="407"/>
        <v>0</v>
      </c>
      <c r="G2262" s="7">
        <f t="shared" si="408"/>
        <v>0</v>
      </c>
      <c r="H2262" s="7">
        <f t="shared" si="409"/>
        <v>0</v>
      </c>
      <c r="I2262" s="7">
        <f t="shared" si="410"/>
        <v>0</v>
      </c>
      <c r="J2262" s="7">
        <f t="shared" si="411"/>
        <v>0</v>
      </c>
      <c r="K2262" s="8" t="e">
        <f t="shared" si="412"/>
        <v>#N/A</v>
      </c>
      <c r="L2262" s="7" t="e">
        <f t="shared" si="413"/>
        <v>#N/A</v>
      </c>
      <c r="M2262" s="8" t="e">
        <f t="shared" si="368"/>
        <v>#N/A</v>
      </c>
      <c r="N2262" s="8" t="e">
        <f t="shared" si="369"/>
        <v>#N/A</v>
      </c>
    </row>
    <row r="2263" spans="1:14" ht="15.75" customHeight="1" x14ac:dyDescent="0.35">
      <c r="A2263" s="7">
        <f t="shared" si="403"/>
        <v>0</v>
      </c>
      <c r="B2263" s="7">
        <f t="shared" si="404"/>
        <v>0</v>
      </c>
      <c r="C2263" s="7">
        <f t="shared" si="405"/>
        <v>0</v>
      </c>
      <c r="D2263" s="7">
        <f t="shared" si="406"/>
        <v>0</v>
      </c>
      <c r="E2263" s="7" t="e">
        <f>IF('Report DCM'!$H2263="In-Stream Video","Rich Media display banner",IF('Report DCM'!$I2263&gt;'Report DCM'!$J2263,"Standard",VLOOKUP(CONCATENATE(bd_adtype,"_",bd_creativetype),tabela,2,FALSE)))</f>
        <v>#N/A</v>
      </c>
      <c r="F2263" s="7">
        <f t="shared" si="407"/>
        <v>0</v>
      </c>
      <c r="G2263" s="7">
        <f t="shared" si="408"/>
        <v>0</v>
      </c>
      <c r="H2263" s="7">
        <f t="shared" si="409"/>
        <v>0</v>
      </c>
      <c r="I2263" s="7">
        <f t="shared" si="410"/>
        <v>0</v>
      </c>
      <c r="J2263" s="7">
        <f t="shared" si="411"/>
        <v>0</v>
      </c>
      <c r="K2263" s="8" t="e">
        <f t="shared" si="412"/>
        <v>#N/A</v>
      </c>
      <c r="L2263" s="7" t="e">
        <f t="shared" si="413"/>
        <v>#N/A</v>
      </c>
      <c r="M2263" s="8" t="e">
        <f t="shared" si="368"/>
        <v>#N/A</v>
      </c>
      <c r="N2263" s="8" t="e">
        <f t="shared" si="369"/>
        <v>#N/A</v>
      </c>
    </row>
    <row r="2264" spans="1:14" ht="15.75" customHeight="1" x14ac:dyDescent="0.35">
      <c r="A2264" s="7">
        <f t="shared" si="403"/>
        <v>0</v>
      </c>
      <c r="B2264" s="7">
        <f t="shared" si="404"/>
        <v>0</v>
      </c>
      <c r="C2264" s="7">
        <f t="shared" si="405"/>
        <v>0</v>
      </c>
      <c r="D2264" s="7">
        <f t="shared" si="406"/>
        <v>0</v>
      </c>
      <c r="E2264" s="7" t="e">
        <f>IF('Report DCM'!$H2264="In-Stream Video","Rich Media display banner",IF('Report DCM'!$I2264&gt;'Report DCM'!$J2264,"Standard",VLOOKUP(CONCATENATE(bd_adtype,"_",bd_creativetype),tabela,2,FALSE)))</f>
        <v>#N/A</v>
      </c>
      <c r="F2264" s="7">
        <f t="shared" si="407"/>
        <v>0</v>
      </c>
      <c r="G2264" s="7">
        <f t="shared" si="408"/>
        <v>0</v>
      </c>
      <c r="H2264" s="7">
        <f t="shared" si="409"/>
        <v>0</v>
      </c>
      <c r="I2264" s="7">
        <f t="shared" si="410"/>
        <v>0</v>
      </c>
      <c r="J2264" s="7">
        <f t="shared" si="411"/>
        <v>0</v>
      </c>
      <c r="K2264" s="8" t="e">
        <f t="shared" si="412"/>
        <v>#N/A</v>
      </c>
      <c r="L2264" s="7" t="e">
        <f t="shared" si="413"/>
        <v>#N/A</v>
      </c>
      <c r="M2264" s="8" t="e">
        <f t="shared" si="368"/>
        <v>#N/A</v>
      </c>
      <c r="N2264" s="8" t="e">
        <f t="shared" si="369"/>
        <v>#N/A</v>
      </c>
    </row>
    <row r="2265" spans="1:14" ht="15.75" customHeight="1" x14ac:dyDescent="0.35">
      <c r="A2265" s="7">
        <f t="shared" si="403"/>
        <v>0</v>
      </c>
      <c r="B2265" s="7">
        <f t="shared" si="404"/>
        <v>0</v>
      </c>
      <c r="C2265" s="7">
        <f t="shared" si="405"/>
        <v>0</v>
      </c>
      <c r="D2265" s="7">
        <f t="shared" si="406"/>
        <v>0</v>
      </c>
      <c r="E2265" s="7" t="e">
        <f>IF('Report DCM'!$H2265="In-Stream Video","Rich Media display banner",IF('Report DCM'!$I2265&gt;'Report DCM'!$J2265,"Standard",VLOOKUP(CONCATENATE(bd_adtype,"_",bd_creativetype),tabela,2,FALSE)))</f>
        <v>#N/A</v>
      </c>
      <c r="F2265" s="7">
        <f t="shared" si="407"/>
        <v>0</v>
      </c>
      <c r="G2265" s="7">
        <f t="shared" si="408"/>
        <v>0</v>
      </c>
      <c r="H2265" s="7">
        <f t="shared" si="409"/>
        <v>0</v>
      </c>
      <c r="I2265" s="7">
        <f t="shared" si="410"/>
        <v>0</v>
      </c>
      <c r="J2265" s="7">
        <f t="shared" si="411"/>
        <v>0</v>
      </c>
      <c r="K2265" s="8" t="e">
        <f t="shared" si="412"/>
        <v>#N/A</v>
      </c>
      <c r="L2265" s="7" t="e">
        <f t="shared" si="413"/>
        <v>#N/A</v>
      </c>
      <c r="M2265" s="8" t="e">
        <f t="shared" si="368"/>
        <v>#N/A</v>
      </c>
      <c r="N2265" s="8" t="e">
        <f t="shared" si="369"/>
        <v>#N/A</v>
      </c>
    </row>
    <row r="2266" spans="1:14" ht="15.75" customHeight="1" x14ac:dyDescent="0.35">
      <c r="A2266" s="7">
        <f t="shared" si="403"/>
        <v>0</v>
      </c>
      <c r="B2266" s="7">
        <f t="shared" si="404"/>
        <v>0</v>
      </c>
      <c r="C2266" s="7">
        <f t="shared" si="405"/>
        <v>0</v>
      </c>
      <c r="D2266" s="7">
        <f t="shared" si="406"/>
        <v>0</v>
      </c>
      <c r="E2266" s="7" t="e">
        <f>IF('Report DCM'!$H2266="In-Stream Video","Rich Media display banner",IF('Report DCM'!$I2266&gt;'Report DCM'!$J2266,"Standard",VLOOKUP(CONCATENATE(bd_adtype,"_",bd_creativetype),tabela,2,FALSE)))</f>
        <v>#N/A</v>
      </c>
      <c r="F2266" s="7">
        <f t="shared" si="407"/>
        <v>0</v>
      </c>
      <c r="G2266" s="7">
        <f t="shared" si="408"/>
        <v>0</v>
      </c>
      <c r="H2266" s="7">
        <f t="shared" si="409"/>
        <v>0</v>
      </c>
      <c r="I2266" s="7">
        <f t="shared" si="410"/>
        <v>0</v>
      </c>
      <c r="J2266" s="7">
        <f t="shared" si="411"/>
        <v>0</v>
      </c>
      <c r="K2266" s="8" t="e">
        <f t="shared" si="412"/>
        <v>#N/A</v>
      </c>
      <c r="L2266" s="7" t="e">
        <f t="shared" si="413"/>
        <v>#N/A</v>
      </c>
      <c r="M2266" s="8" t="e">
        <f t="shared" si="368"/>
        <v>#N/A</v>
      </c>
      <c r="N2266" s="8" t="e">
        <f t="shared" si="369"/>
        <v>#N/A</v>
      </c>
    </row>
    <row r="2267" spans="1:14" ht="15.75" customHeight="1" x14ac:dyDescent="0.35">
      <c r="A2267" s="7">
        <f t="shared" si="403"/>
        <v>0</v>
      </c>
      <c r="B2267" s="7">
        <f t="shared" si="404"/>
        <v>0</v>
      </c>
      <c r="C2267" s="7">
        <f t="shared" si="405"/>
        <v>0</v>
      </c>
      <c r="D2267" s="7">
        <f t="shared" si="406"/>
        <v>0</v>
      </c>
      <c r="E2267" s="7" t="e">
        <f>IF('Report DCM'!$H2267="In-Stream Video","Rich Media display banner",IF('Report DCM'!$I2267&gt;'Report DCM'!$J2267,"Standard",VLOOKUP(CONCATENATE(bd_adtype,"_",bd_creativetype),tabela,2,FALSE)))</f>
        <v>#N/A</v>
      </c>
      <c r="F2267" s="7">
        <f t="shared" si="407"/>
        <v>0</v>
      </c>
      <c r="G2267" s="7">
        <f t="shared" si="408"/>
        <v>0</v>
      </c>
      <c r="H2267" s="7">
        <f t="shared" si="409"/>
        <v>0</v>
      </c>
      <c r="I2267" s="7">
        <f t="shared" si="410"/>
        <v>0</v>
      </c>
      <c r="J2267" s="7">
        <f t="shared" si="411"/>
        <v>0</v>
      </c>
      <c r="K2267" s="8" t="e">
        <f t="shared" si="412"/>
        <v>#N/A</v>
      </c>
      <c r="L2267" s="7" t="e">
        <f t="shared" si="413"/>
        <v>#N/A</v>
      </c>
      <c r="M2267" s="8" t="e">
        <f t="shared" si="368"/>
        <v>#N/A</v>
      </c>
      <c r="N2267" s="8" t="e">
        <f t="shared" si="369"/>
        <v>#N/A</v>
      </c>
    </row>
    <row r="2268" spans="1:14" ht="15.75" customHeight="1" x14ac:dyDescent="0.35">
      <c r="A2268" s="7">
        <f t="shared" si="403"/>
        <v>0</v>
      </c>
      <c r="B2268" s="7">
        <f t="shared" si="404"/>
        <v>0</v>
      </c>
      <c r="C2268" s="7">
        <f t="shared" si="405"/>
        <v>0</v>
      </c>
      <c r="D2268" s="7">
        <f t="shared" si="406"/>
        <v>0</v>
      </c>
      <c r="E2268" s="7" t="e">
        <f>IF('Report DCM'!$H2268="In-Stream Video","Rich Media display banner",IF('Report DCM'!$I2268&gt;'Report DCM'!$J2268,"Standard",VLOOKUP(CONCATENATE(bd_adtype,"_",bd_creativetype),tabela,2,FALSE)))</f>
        <v>#N/A</v>
      </c>
      <c r="F2268" s="7">
        <f t="shared" si="407"/>
        <v>0</v>
      </c>
      <c r="G2268" s="7">
        <f t="shared" si="408"/>
        <v>0</v>
      </c>
      <c r="H2268" s="7">
        <f t="shared" si="409"/>
        <v>0</v>
      </c>
      <c r="I2268" s="7">
        <f t="shared" si="410"/>
        <v>0</v>
      </c>
      <c r="J2268" s="7">
        <f t="shared" si="411"/>
        <v>0</v>
      </c>
      <c r="K2268" s="8" t="e">
        <f t="shared" si="412"/>
        <v>#N/A</v>
      </c>
      <c r="L2268" s="7" t="e">
        <f t="shared" si="413"/>
        <v>#N/A</v>
      </c>
      <c r="M2268" s="8" t="e">
        <f t="shared" si="368"/>
        <v>#N/A</v>
      </c>
      <c r="N2268" s="8" t="e">
        <f t="shared" si="369"/>
        <v>#N/A</v>
      </c>
    </row>
    <row r="2269" spans="1:14" ht="15.75" customHeight="1" x14ac:dyDescent="0.35">
      <c r="A2269" s="7">
        <f t="shared" si="403"/>
        <v>0</v>
      </c>
      <c r="B2269" s="7">
        <f t="shared" si="404"/>
        <v>0</v>
      </c>
      <c r="C2269" s="7">
        <f t="shared" si="405"/>
        <v>0</v>
      </c>
      <c r="D2269" s="7">
        <f t="shared" si="406"/>
        <v>0</v>
      </c>
      <c r="E2269" s="7" t="e">
        <f>IF('Report DCM'!$H2269="In-Stream Video","Rich Media display banner",IF('Report DCM'!$I2269&gt;'Report DCM'!$J2269,"Standard",VLOOKUP(CONCATENATE(bd_adtype,"_",bd_creativetype),tabela,2,FALSE)))</f>
        <v>#N/A</v>
      </c>
      <c r="F2269" s="7">
        <f t="shared" si="407"/>
        <v>0</v>
      </c>
      <c r="G2269" s="7">
        <f t="shared" si="408"/>
        <v>0</v>
      </c>
      <c r="H2269" s="7">
        <f t="shared" si="409"/>
        <v>0</v>
      </c>
      <c r="I2269" s="7">
        <f t="shared" si="410"/>
        <v>0</v>
      </c>
      <c r="J2269" s="7">
        <f t="shared" si="411"/>
        <v>0</v>
      </c>
      <c r="K2269" s="8" t="e">
        <f t="shared" si="412"/>
        <v>#N/A</v>
      </c>
      <c r="L2269" s="7" t="e">
        <f t="shared" si="413"/>
        <v>#N/A</v>
      </c>
      <c r="M2269" s="8" t="e">
        <f t="shared" si="368"/>
        <v>#N/A</v>
      </c>
      <c r="N2269" s="8" t="e">
        <f t="shared" si="369"/>
        <v>#N/A</v>
      </c>
    </row>
    <row r="2270" spans="1:14" ht="15.75" customHeight="1" x14ac:dyDescent="0.35">
      <c r="A2270" s="7">
        <f t="shared" si="403"/>
        <v>0</v>
      </c>
      <c r="B2270" s="7">
        <f t="shared" si="404"/>
        <v>0</v>
      </c>
      <c r="C2270" s="7">
        <f t="shared" si="405"/>
        <v>0</v>
      </c>
      <c r="D2270" s="7">
        <f t="shared" si="406"/>
        <v>0</v>
      </c>
      <c r="E2270" s="7" t="e">
        <f>IF('Report DCM'!$H2270="In-Stream Video","Rich Media display banner",IF('Report DCM'!$I2270&gt;'Report DCM'!$J2270,"Standard",VLOOKUP(CONCATENATE(bd_adtype,"_",bd_creativetype),tabela,2,FALSE)))</f>
        <v>#N/A</v>
      </c>
      <c r="F2270" s="7">
        <f t="shared" si="407"/>
        <v>0</v>
      </c>
      <c r="G2270" s="7">
        <f t="shared" si="408"/>
        <v>0</v>
      </c>
      <c r="H2270" s="7">
        <f t="shared" si="409"/>
        <v>0</v>
      </c>
      <c r="I2270" s="7">
        <f t="shared" si="410"/>
        <v>0</v>
      </c>
      <c r="J2270" s="7">
        <f t="shared" si="411"/>
        <v>0</v>
      </c>
      <c r="K2270" s="8" t="e">
        <f t="shared" si="412"/>
        <v>#N/A</v>
      </c>
      <c r="L2270" s="7" t="e">
        <f t="shared" si="413"/>
        <v>#N/A</v>
      </c>
      <c r="M2270" s="8" t="e">
        <f t="shared" si="368"/>
        <v>#N/A</v>
      </c>
      <c r="N2270" s="8" t="e">
        <f t="shared" si="369"/>
        <v>#N/A</v>
      </c>
    </row>
    <row r="2271" spans="1:14" ht="15.75" customHeight="1" x14ac:dyDescent="0.35">
      <c r="A2271" s="7">
        <f t="shared" si="403"/>
        <v>0</v>
      </c>
      <c r="B2271" s="7">
        <f t="shared" si="404"/>
        <v>0</v>
      </c>
      <c r="C2271" s="7">
        <f t="shared" si="405"/>
        <v>0</v>
      </c>
      <c r="D2271" s="7">
        <f t="shared" si="406"/>
        <v>0</v>
      </c>
      <c r="E2271" s="7" t="e">
        <f>IF('Report DCM'!$H2271="In-Stream Video","Rich Media display banner",IF('Report DCM'!$I2271&gt;'Report DCM'!$J2271,"Standard",VLOOKUP(CONCATENATE(bd_adtype,"_",bd_creativetype),tabela,2,FALSE)))</f>
        <v>#N/A</v>
      </c>
      <c r="F2271" s="7">
        <f t="shared" si="407"/>
        <v>0</v>
      </c>
      <c r="G2271" s="7">
        <f t="shared" si="408"/>
        <v>0</v>
      </c>
      <c r="H2271" s="7">
        <f t="shared" si="409"/>
        <v>0</v>
      </c>
      <c r="I2271" s="7">
        <f t="shared" si="410"/>
        <v>0</v>
      </c>
      <c r="J2271" s="7">
        <f t="shared" si="411"/>
        <v>0</v>
      </c>
      <c r="K2271" s="8" t="e">
        <f t="shared" si="412"/>
        <v>#N/A</v>
      </c>
      <c r="L2271" s="7" t="e">
        <f t="shared" si="413"/>
        <v>#N/A</v>
      </c>
      <c r="M2271" s="8" t="e">
        <f t="shared" si="368"/>
        <v>#N/A</v>
      </c>
      <c r="N2271" s="8" t="e">
        <f t="shared" si="369"/>
        <v>#N/A</v>
      </c>
    </row>
    <row r="2272" spans="1:14" ht="15.75" customHeight="1" x14ac:dyDescent="0.35">
      <c r="A2272" s="7">
        <f t="shared" si="403"/>
        <v>0</v>
      </c>
      <c r="B2272" s="7">
        <f t="shared" si="404"/>
        <v>0</v>
      </c>
      <c r="C2272" s="7">
        <f t="shared" si="405"/>
        <v>0</v>
      </c>
      <c r="D2272" s="7">
        <f t="shared" si="406"/>
        <v>0</v>
      </c>
      <c r="E2272" s="7" t="e">
        <f>IF('Report DCM'!$H2272="In-Stream Video","Rich Media display banner",IF('Report DCM'!$I2272&gt;'Report DCM'!$J2272,"Standard",VLOOKUP(CONCATENATE(bd_adtype,"_",bd_creativetype),tabela,2,FALSE)))</f>
        <v>#N/A</v>
      </c>
      <c r="F2272" s="7">
        <f t="shared" si="407"/>
        <v>0</v>
      </c>
      <c r="G2272" s="7">
        <f t="shared" si="408"/>
        <v>0</v>
      </c>
      <c r="H2272" s="7">
        <f t="shared" si="409"/>
        <v>0</v>
      </c>
      <c r="I2272" s="7">
        <f t="shared" si="410"/>
        <v>0</v>
      </c>
      <c r="J2272" s="7">
        <f t="shared" si="411"/>
        <v>0</v>
      </c>
      <c r="K2272" s="8" t="e">
        <f t="shared" si="412"/>
        <v>#N/A</v>
      </c>
      <c r="L2272" s="7" t="e">
        <f t="shared" si="413"/>
        <v>#N/A</v>
      </c>
      <c r="M2272" s="8" t="e">
        <f t="shared" si="368"/>
        <v>#N/A</v>
      </c>
      <c r="N2272" s="8" t="e">
        <f t="shared" si="369"/>
        <v>#N/A</v>
      </c>
    </row>
    <row r="2273" spans="1:14" ht="15.75" customHeight="1" x14ac:dyDescent="0.35">
      <c r="A2273" s="7">
        <f t="shared" si="403"/>
        <v>0</v>
      </c>
      <c r="B2273" s="7">
        <f t="shared" si="404"/>
        <v>0</v>
      </c>
      <c r="C2273" s="7">
        <f t="shared" si="405"/>
        <v>0</v>
      </c>
      <c r="D2273" s="7">
        <f t="shared" si="406"/>
        <v>0</v>
      </c>
      <c r="E2273" s="7" t="e">
        <f>IF('Report DCM'!$H2273="In-Stream Video","Rich Media display banner",IF('Report DCM'!$I2273&gt;'Report DCM'!$J2273,"Standard",VLOOKUP(CONCATENATE(bd_adtype,"_",bd_creativetype),tabela,2,FALSE)))</f>
        <v>#N/A</v>
      </c>
      <c r="F2273" s="7">
        <f t="shared" si="407"/>
        <v>0</v>
      </c>
      <c r="G2273" s="7">
        <f t="shared" si="408"/>
        <v>0</v>
      </c>
      <c r="H2273" s="7">
        <f t="shared" si="409"/>
        <v>0</v>
      </c>
      <c r="I2273" s="7">
        <f t="shared" si="410"/>
        <v>0</v>
      </c>
      <c r="J2273" s="7">
        <f t="shared" si="411"/>
        <v>0</v>
      </c>
      <c r="K2273" s="8" t="e">
        <f t="shared" si="412"/>
        <v>#N/A</v>
      </c>
      <c r="L2273" s="7" t="e">
        <f t="shared" si="413"/>
        <v>#N/A</v>
      </c>
      <c r="M2273" s="8" t="e">
        <f t="shared" si="368"/>
        <v>#N/A</v>
      </c>
      <c r="N2273" s="8" t="e">
        <f t="shared" si="369"/>
        <v>#N/A</v>
      </c>
    </row>
    <row r="2274" spans="1:14" ht="15.75" customHeight="1" x14ac:dyDescent="0.35">
      <c r="A2274" s="7">
        <f t="shared" si="403"/>
        <v>0</v>
      </c>
      <c r="B2274" s="7">
        <f t="shared" si="404"/>
        <v>0</v>
      </c>
      <c r="C2274" s="7">
        <f t="shared" si="405"/>
        <v>0</v>
      </c>
      <c r="D2274" s="7">
        <f t="shared" si="406"/>
        <v>0</v>
      </c>
      <c r="E2274" s="7" t="e">
        <f>IF('Report DCM'!$H2274="In-Stream Video","Rich Media display banner",IF('Report DCM'!$I2274&gt;'Report DCM'!$J2274,"Standard",VLOOKUP(CONCATENATE(bd_adtype,"_",bd_creativetype),tabela,2,FALSE)))</f>
        <v>#N/A</v>
      </c>
      <c r="F2274" s="7">
        <f t="shared" si="407"/>
        <v>0</v>
      </c>
      <c r="G2274" s="7">
        <f t="shared" si="408"/>
        <v>0</v>
      </c>
      <c r="H2274" s="7">
        <f t="shared" si="409"/>
        <v>0</v>
      </c>
      <c r="I2274" s="7">
        <f t="shared" si="410"/>
        <v>0</v>
      </c>
      <c r="J2274" s="7">
        <f t="shared" si="411"/>
        <v>0</v>
      </c>
      <c r="K2274" s="8" t="e">
        <f t="shared" si="412"/>
        <v>#N/A</v>
      </c>
      <c r="L2274" s="7" t="e">
        <f t="shared" si="413"/>
        <v>#N/A</v>
      </c>
      <c r="M2274" s="8" t="e">
        <f t="shared" si="368"/>
        <v>#N/A</v>
      </c>
      <c r="N2274" s="8" t="e">
        <f t="shared" si="369"/>
        <v>#N/A</v>
      </c>
    </row>
    <row r="2275" spans="1:14" ht="15.75" customHeight="1" x14ac:dyDescent="0.35">
      <c r="A2275" s="7">
        <f t="shared" si="403"/>
        <v>0</v>
      </c>
      <c r="B2275" s="7">
        <f t="shared" si="404"/>
        <v>0</v>
      </c>
      <c r="C2275" s="7">
        <f t="shared" si="405"/>
        <v>0</v>
      </c>
      <c r="D2275" s="7">
        <f t="shared" si="406"/>
        <v>0</v>
      </c>
      <c r="E2275" s="7" t="e">
        <f>IF('Report DCM'!$H2275="In-Stream Video","Rich Media display banner",IF('Report DCM'!$I2275&gt;'Report DCM'!$J2275,"Standard",VLOOKUP(CONCATENATE(bd_adtype,"_",bd_creativetype),tabela,2,FALSE)))</f>
        <v>#N/A</v>
      </c>
      <c r="F2275" s="7">
        <f t="shared" si="407"/>
        <v>0</v>
      </c>
      <c r="G2275" s="7">
        <f t="shared" si="408"/>
        <v>0</v>
      </c>
      <c r="H2275" s="7">
        <f t="shared" si="409"/>
        <v>0</v>
      </c>
      <c r="I2275" s="7">
        <f t="shared" si="410"/>
        <v>0</v>
      </c>
      <c r="J2275" s="7">
        <f t="shared" si="411"/>
        <v>0</v>
      </c>
      <c r="K2275" s="8" t="e">
        <f t="shared" si="412"/>
        <v>#N/A</v>
      </c>
      <c r="L2275" s="7" t="e">
        <f t="shared" si="413"/>
        <v>#N/A</v>
      </c>
      <c r="M2275" s="8" t="e">
        <f t="shared" si="368"/>
        <v>#N/A</v>
      </c>
      <c r="N2275" s="8" t="e">
        <f t="shared" si="369"/>
        <v>#N/A</v>
      </c>
    </row>
    <row r="2276" spans="1:14" ht="15.75" customHeight="1" x14ac:dyDescent="0.35">
      <c r="A2276" s="7">
        <f t="shared" si="403"/>
        <v>0</v>
      </c>
      <c r="B2276" s="7">
        <f t="shared" si="404"/>
        <v>0</v>
      </c>
      <c r="C2276" s="7">
        <f t="shared" si="405"/>
        <v>0</v>
      </c>
      <c r="D2276" s="7">
        <f t="shared" si="406"/>
        <v>0</v>
      </c>
      <c r="E2276" s="7" t="e">
        <f>IF('Report DCM'!$H2276="In-Stream Video","Rich Media display banner",IF('Report DCM'!$I2276&gt;'Report DCM'!$J2276,"Standard",VLOOKUP(CONCATENATE(bd_adtype,"_",bd_creativetype),tabela,2,FALSE)))</f>
        <v>#N/A</v>
      </c>
      <c r="F2276" s="7">
        <f t="shared" si="407"/>
        <v>0</v>
      </c>
      <c r="G2276" s="7">
        <f t="shared" si="408"/>
        <v>0</v>
      </c>
      <c r="H2276" s="7">
        <f t="shared" si="409"/>
        <v>0</v>
      </c>
      <c r="I2276" s="7">
        <f t="shared" si="410"/>
        <v>0</v>
      </c>
      <c r="J2276" s="7">
        <f t="shared" si="411"/>
        <v>0</v>
      </c>
      <c r="K2276" s="8" t="e">
        <f t="shared" si="412"/>
        <v>#N/A</v>
      </c>
      <c r="L2276" s="7" t="e">
        <f t="shared" si="413"/>
        <v>#N/A</v>
      </c>
      <c r="M2276" s="8" t="e">
        <f t="shared" si="368"/>
        <v>#N/A</v>
      </c>
      <c r="N2276" s="8" t="e">
        <f t="shared" si="369"/>
        <v>#N/A</v>
      </c>
    </row>
    <row r="2277" spans="1:14" ht="15.75" customHeight="1" x14ac:dyDescent="0.35">
      <c r="A2277" s="7">
        <f t="shared" si="403"/>
        <v>0</v>
      </c>
      <c r="B2277" s="7">
        <f t="shared" si="404"/>
        <v>0</v>
      </c>
      <c r="C2277" s="7">
        <f t="shared" si="405"/>
        <v>0</v>
      </c>
      <c r="D2277" s="7">
        <f t="shared" si="406"/>
        <v>0</v>
      </c>
      <c r="E2277" s="7" t="e">
        <f>IF('Report DCM'!$H2277="In-Stream Video","Rich Media display banner",IF('Report DCM'!$I2277&gt;'Report DCM'!$J2277,"Standard",VLOOKUP(CONCATENATE(bd_adtype,"_",bd_creativetype),tabela,2,FALSE)))</f>
        <v>#N/A</v>
      </c>
      <c r="F2277" s="7">
        <f t="shared" si="407"/>
        <v>0</v>
      </c>
      <c r="G2277" s="7">
        <f t="shared" si="408"/>
        <v>0</v>
      </c>
      <c r="H2277" s="7">
        <f t="shared" si="409"/>
        <v>0</v>
      </c>
      <c r="I2277" s="7">
        <f t="shared" si="410"/>
        <v>0</v>
      </c>
      <c r="J2277" s="7">
        <f t="shared" si="411"/>
        <v>0</v>
      </c>
      <c r="K2277" s="8" t="e">
        <f t="shared" si="412"/>
        <v>#N/A</v>
      </c>
      <c r="L2277" s="7" t="e">
        <f t="shared" si="413"/>
        <v>#N/A</v>
      </c>
      <c r="M2277" s="8" t="e">
        <f t="shared" si="368"/>
        <v>#N/A</v>
      </c>
      <c r="N2277" s="8" t="e">
        <f t="shared" si="369"/>
        <v>#N/A</v>
      </c>
    </row>
    <row r="2278" spans="1:14" ht="15.75" customHeight="1" x14ac:dyDescent="0.35">
      <c r="A2278" s="7">
        <f t="shared" si="403"/>
        <v>0</v>
      </c>
      <c r="B2278" s="7">
        <f t="shared" si="404"/>
        <v>0</v>
      </c>
      <c r="C2278" s="7">
        <f t="shared" si="405"/>
        <v>0</v>
      </c>
      <c r="D2278" s="7">
        <f t="shared" si="406"/>
        <v>0</v>
      </c>
      <c r="E2278" s="7" t="e">
        <f>IF('Report DCM'!$H2278="In-Stream Video","Rich Media display banner",IF('Report DCM'!$I2278&gt;'Report DCM'!$J2278,"Standard",VLOOKUP(CONCATENATE(bd_adtype,"_",bd_creativetype),tabela,2,FALSE)))</f>
        <v>#N/A</v>
      </c>
      <c r="F2278" s="7">
        <f t="shared" si="407"/>
        <v>0</v>
      </c>
      <c r="G2278" s="7">
        <f t="shared" si="408"/>
        <v>0</v>
      </c>
      <c r="H2278" s="7">
        <f t="shared" si="409"/>
        <v>0</v>
      </c>
      <c r="I2278" s="7">
        <f t="shared" si="410"/>
        <v>0</v>
      </c>
      <c r="J2278" s="7">
        <f t="shared" si="411"/>
        <v>0</v>
      </c>
      <c r="K2278" s="8" t="e">
        <f t="shared" si="412"/>
        <v>#N/A</v>
      </c>
      <c r="L2278" s="7" t="e">
        <f t="shared" si="413"/>
        <v>#N/A</v>
      </c>
      <c r="M2278" s="8" t="e">
        <f t="shared" si="368"/>
        <v>#N/A</v>
      </c>
      <c r="N2278" s="8" t="e">
        <f t="shared" si="369"/>
        <v>#N/A</v>
      </c>
    </row>
    <row r="2279" spans="1:14" ht="15.75" customHeight="1" x14ac:dyDescent="0.35">
      <c r="A2279" s="7">
        <f t="shared" si="403"/>
        <v>0</v>
      </c>
      <c r="B2279" s="7">
        <f t="shared" si="404"/>
        <v>0</v>
      </c>
      <c r="C2279" s="7">
        <f t="shared" si="405"/>
        <v>0</v>
      </c>
      <c r="D2279" s="7">
        <f t="shared" si="406"/>
        <v>0</v>
      </c>
      <c r="E2279" s="7" t="e">
        <f>IF('Report DCM'!$H2279="In-Stream Video","Rich Media display banner",IF('Report DCM'!$I2279&gt;'Report DCM'!$J2279,"Standard",VLOOKUP(CONCATENATE(bd_adtype,"_",bd_creativetype),tabela,2,FALSE)))</f>
        <v>#N/A</v>
      </c>
      <c r="F2279" s="7">
        <f t="shared" si="407"/>
        <v>0</v>
      </c>
      <c r="G2279" s="7">
        <f t="shared" si="408"/>
        <v>0</v>
      </c>
      <c r="H2279" s="7">
        <f t="shared" si="409"/>
        <v>0</v>
      </c>
      <c r="I2279" s="7">
        <f t="shared" si="410"/>
        <v>0</v>
      </c>
      <c r="J2279" s="7">
        <f t="shared" si="411"/>
        <v>0</v>
      </c>
      <c r="K2279" s="8" t="e">
        <f t="shared" si="412"/>
        <v>#N/A</v>
      </c>
      <c r="L2279" s="7" t="e">
        <f t="shared" si="413"/>
        <v>#N/A</v>
      </c>
      <c r="M2279" s="8" t="e">
        <f t="shared" si="368"/>
        <v>#N/A</v>
      </c>
      <c r="N2279" s="8" t="e">
        <f t="shared" si="369"/>
        <v>#N/A</v>
      </c>
    </row>
    <row r="2280" spans="1:14" ht="15.75" customHeight="1" x14ac:dyDescent="0.35">
      <c r="A2280" s="7">
        <f t="shared" si="403"/>
        <v>0</v>
      </c>
      <c r="B2280" s="7">
        <f t="shared" si="404"/>
        <v>0</v>
      </c>
      <c r="C2280" s="7">
        <f t="shared" si="405"/>
        <v>0</v>
      </c>
      <c r="D2280" s="7">
        <f t="shared" si="406"/>
        <v>0</v>
      </c>
      <c r="E2280" s="7" t="e">
        <f>IF('Report DCM'!$H2280="In-Stream Video","Rich Media display banner",IF('Report DCM'!$I2280&gt;'Report DCM'!$J2280,"Standard",VLOOKUP(CONCATENATE(bd_adtype,"_",bd_creativetype),tabela,2,FALSE)))</f>
        <v>#N/A</v>
      </c>
      <c r="F2280" s="7">
        <f t="shared" si="407"/>
        <v>0</v>
      </c>
      <c r="G2280" s="7">
        <f t="shared" si="408"/>
        <v>0</v>
      </c>
      <c r="H2280" s="7">
        <f t="shared" si="409"/>
        <v>0</v>
      </c>
      <c r="I2280" s="7">
        <f t="shared" si="410"/>
        <v>0</v>
      </c>
      <c r="J2280" s="7">
        <f t="shared" si="411"/>
        <v>0</v>
      </c>
      <c r="K2280" s="8" t="e">
        <f t="shared" si="412"/>
        <v>#N/A</v>
      </c>
      <c r="L2280" s="7" t="e">
        <f t="shared" si="413"/>
        <v>#N/A</v>
      </c>
      <c r="M2280" s="8" t="e">
        <f t="shared" si="368"/>
        <v>#N/A</v>
      </c>
      <c r="N2280" s="8" t="e">
        <f t="shared" si="369"/>
        <v>#N/A</v>
      </c>
    </row>
    <row r="2281" spans="1:14" ht="15.75" customHeight="1" x14ac:dyDescent="0.35">
      <c r="A2281" s="7">
        <f t="shared" si="403"/>
        <v>0</v>
      </c>
      <c r="B2281" s="7">
        <f t="shared" si="404"/>
        <v>0</v>
      </c>
      <c r="C2281" s="7">
        <f t="shared" si="405"/>
        <v>0</v>
      </c>
      <c r="D2281" s="7">
        <f t="shared" si="406"/>
        <v>0</v>
      </c>
      <c r="E2281" s="7" t="e">
        <f>IF('Report DCM'!$H2281="In-Stream Video","Rich Media display banner",IF('Report DCM'!$I2281&gt;'Report DCM'!$J2281,"Standard",VLOOKUP(CONCATENATE(bd_adtype,"_",bd_creativetype),tabela,2,FALSE)))</f>
        <v>#N/A</v>
      </c>
      <c r="F2281" s="7">
        <f t="shared" si="407"/>
        <v>0</v>
      </c>
      <c r="G2281" s="7">
        <f t="shared" si="408"/>
        <v>0</v>
      </c>
      <c r="H2281" s="7">
        <f t="shared" si="409"/>
        <v>0</v>
      </c>
      <c r="I2281" s="7">
        <f t="shared" si="410"/>
        <v>0</v>
      </c>
      <c r="J2281" s="7">
        <f t="shared" si="411"/>
        <v>0</v>
      </c>
      <c r="K2281" s="8" t="e">
        <f t="shared" si="412"/>
        <v>#N/A</v>
      </c>
      <c r="L2281" s="7" t="e">
        <f t="shared" si="413"/>
        <v>#N/A</v>
      </c>
      <c r="M2281" s="8" t="e">
        <f t="shared" si="368"/>
        <v>#N/A</v>
      </c>
      <c r="N2281" s="8" t="e">
        <f t="shared" si="369"/>
        <v>#N/A</v>
      </c>
    </row>
    <row r="2282" spans="1:14" ht="15.75" customHeight="1" x14ac:dyDescent="0.35">
      <c r="A2282" s="7">
        <f t="shared" si="403"/>
        <v>0</v>
      </c>
      <c r="B2282" s="7">
        <f t="shared" si="404"/>
        <v>0</v>
      </c>
      <c r="C2282" s="7">
        <f t="shared" si="405"/>
        <v>0</v>
      </c>
      <c r="D2282" s="7">
        <f t="shared" si="406"/>
        <v>0</v>
      </c>
      <c r="E2282" s="7" t="e">
        <f>IF('Report DCM'!$H2282="In-Stream Video","Rich Media display banner",IF('Report DCM'!$I2282&gt;'Report DCM'!$J2282,"Standard",VLOOKUP(CONCATENATE(bd_adtype,"_",bd_creativetype),tabela,2,FALSE)))</f>
        <v>#N/A</v>
      </c>
      <c r="F2282" s="7">
        <f t="shared" si="407"/>
        <v>0</v>
      </c>
      <c r="G2282" s="7">
        <f t="shared" si="408"/>
        <v>0</v>
      </c>
      <c r="H2282" s="7">
        <f t="shared" si="409"/>
        <v>0</v>
      </c>
      <c r="I2282" s="7">
        <f t="shared" si="410"/>
        <v>0</v>
      </c>
      <c r="J2282" s="7">
        <f t="shared" si="411"/>
        <v>0</v>
      </c>
      <c r="K2282" s="8" t="e">
        <f t="shared" si="412"/>
        <v>#N/A</v>
      </c>
      <c r="L2282" s="7" t="e">
        <f t="shared" si="413"/>
        <v>#N/A</v>
      </c>
      <c r="M2282" s="8" t="e">
        <f t="shared" si="368"/>
        <v>#N/A</v>
      </c>
      <c r="N2282" s="8" t="e">
        <f t="shared" si="369"/>
        <v>#N/A</v>
      </c>
    </row>
    <row r="2283" spans="1:14" ht="15.75" customHeight="1" x14ac:dyDescent="0.35">
      <c r="A2283" s="7">
        <f t="shared" si="403"/>
        <v>0</v>
      </c>
      <c r="B2283" s="7">
        <f t="shared" si="404"/>
        <v>0</v>
      </c>
      <c r="C2283" s="7">
        <f t="shared" si="405"/>
        <v>0</v>
      </c>
      <c r="D2283" s="7">
        <f t="shared" si="406"/>
        <v>0</v>
      </c>
      <c r="E2283" s="7" t="e">
        <f>IF('Report DCM'!$H2283="In-Stream Video","Rich Media display banner",IF('Report DCM'!$I2283&gt;'Report DCM'!$J2283,"Standard",VLOOKUP(CONCATENATE(bd_adtype,"_",bd_creativetype),tabela,2,FALSE)))</f>
        <v>#N/A</v>
      </c>
      <c r="F2283" s="7">
        <f t="shared" si="407"/>
        <v>0</v>
      </c>
      <c r="G2283" s="7">
        <f t="shared" si="408"/>
        <v>0</v>
      </c>
      <c r="H2283" s="7">
        <f t="shared" si="409"/>
        <v>0</v>
      </c>
      <c r="I2283" s="7">
        <f t="shared" si="410"/>
        <v>0</v>
      </c>
      <c r="J2283" s="7">
        <f t="shared" si="411"/>
        <v>0</v>
      </c>
      <c r="K2283" s="8" t="e">
        <f t="shared" si="412"/>
        <v>#N/A</v>
      </c>
      <c r="L2283" s="7" t="e">
        <f t="shared" si="413"/>
        <v>#N/A</v>
      </c>
      <c r="M2283" s="8" t="e">
        <f t="shared" si="368"/>
        <v>#N/A</v>
      </c>
      <c r="N2283" s="8" t="e">
        <f t="shared" si="369"/>
        <v>#N/A</v>
      </c>
    </row>
    <row r="2284" spans="1:14" ht="15.75" customHeight="1" x14ac:dyDescent="0.35">
      <c r="A2284" s="7">
        <f t="shared" si="403"/>
        <v>0</v>
      </c>
      <c r="B2284" s="7">
        <f t="shared" si="404"/>
        <v>0</v>
      </c>
      <c r="C2284" s="7">
        <f t="shared" si="405"/>
        <v>0</v>
      </c>
      <c r="D2284" s="7">
        <f t="shared" si="406"/>
        <v>0</v>
      </c>
      <c r="E2284" s="7" t="e">
        <f>IF('Report DCM'!$H2284="In-Stream Video","Rich Media display banner",IF('Report DCM'!$I2284&gt;'Report DCM'!$J2284,"Standard",VLOOKUP(CONCATENATE(bd_adtype,"_",bd_creativetype),tabela,2,FALSE)))</f>
        <v>#N/A</v>
      </c>
      <c r="F2284" s="7">
        <f t="shared" si="407"/>
        <v>0</v>
      </c>
      <c r="G2284" s="7">
        <f t="shared" si="408"/>
        <v>0</v>
      </c>
      <c r="H2284" s="7">
        <f t="shared" si="409"/>
        <v>0</v>
      </c>
      <c r="I2284" s="7">
        <f t="shared" si="410"/>
        <v>0</v>
      </c>
      <c r="J2284" s="7">
        <f t="shared" si="411"/>
        <v>0</v>
      </c>
      <c r="K2284" s="8" t="e">
        <f t="shared" si="412"/>
        <v>#N/A</v>
      </c>
      <c r="L2284" s="7" t="e">
        <f t="shared" si="413"/>
        <v>#N/A</v>
      </c>
      <c r="M2284" s="8" t="e">
        <f t="shared" si="368"/>
        <v>#N/A</v>
      </c>
      <c r="N2284" s="8" t="e">
        <f t="shared" si="369"/>
        <v>#N/A</v>
      </c>
    </row>
    <row r="2285" spans="1:14" ht="15.75" customHeight="1" x14ac:dyDescent="0.35">
      <c r="A2285" s="7">
        <f t="shared" si="403"/>
        <v>0</v>
      </c>
      <c r="B2285" s="7">
        <f t="shared" si="404"/>
        <v>0</v>
      </c>
      <c r="C2285" s="7">
        <f t="shared" si="405"/>
        <v>0</v>
      </c>
      <c r="D2285" s="7">
        <f t="shared" si="406"/>
        <v>0</v>
      </c>
      <c r="E2285" s="7" t="e">
        <f>IF('Report DCM'!$H2285="In-Stream Video","Rich Media display banner",IF('Report DCM'!$I2285&gt;'Report DCM'!$J2285,"Standard",VLOOKUP(CONCATENATE(bd_adtype,"_",bd_creativetype),tabela,2,FALSE)))</f>
        <v>#N/A</v>
      </c>
      <c r="F2285" s="7">
        <f t="shared" si="407"/>
        <v>0</v>
      </c>
      <c r="G2285" s="7">
        <f t="shared" si="408"/>
        <v>0</v>
      </c>
      <c r="H2285" s="7">
        <f t="shared" si="409"/>
        <v>0</v>
      </c>
      <c r="I2285" s="7">
        <f t="shared" si="410"/>
        <v>0</v>
      </c>
      <c r="J2285" s="7">
        <f t="shared" si="411"/>
        <v>0</v>
      </c>
      <c r="K2285" s="8" t="e">
        <f t="shared" si="412"/>
        <v>#N/A</v>
      </c>
      <c r="L2285" s="7" t="e">
        <f t="shared" si="413"/>
        <v>#N/A</v>
      </c>
      <c r="M2285" s="8" t="e">
        <f t="shared" si="368"/>
        <v>#N/A</v>
      </c>
      <c r="N2285" s="8" t="e">
        <f t="shared" si="369"/>
        <v>#N/A</v>
      </c>
    </row>
    <row r="2286" spans="1:14" ht="15.75" customHeight="1" x14ac:dyDescent="0.35">
      <c r="A2286" s="7">
        <f t="shared" si="403"/>
        <v>0</v>
      </c>
      <c r="B2286" s="7">
        <f t="shared" si="404"/>
        <v>0</v>
      </c>
      <c r="C2286" s="7">
        <f t="shared" si="405"/>
        <v>0</v>
      </c>
      <c r="D2286" s="7">
        <f t="shared" si="406"/>
        <v>0</v>
      </c>
      <c r="E2286" s="7" t="e">
        <f>IF('Report DCM'!$H2286="In-Stream Video","Rich Media display banner",IF('Report DCM'!$I2286&gt;'Report DCM'!$J2286,"Standard",VLOOKUP(CONCATENATE(bd_adtype,"_",bd_creativetype),tabela,2,FALSE)))</f>
        <v>#N/A</v>
      </c>
      <c r="F2286" s="7">
        <f t="shared" si="407"/>
        <v>0</v>
      </c>
      <c r="G2286" s="7">
        <f t="shared" si="408"/>
        <v>0</v>
      </c>
      <c r="H2286" s="7">
        <f t="shared" si="409"/>
        <v>0</v>
      </c>
      <c r="I2286" s="7">
        <f t="shared" si="410"/>
        <v>0</v>
      </c>
      <c r="J2286" s="7">
        <f t="shared" si="411"/>
        <v>0</v>
      </c>
      <c r="K2286" s="8" t="e">
        <f t="shared" si="412"/>
        <v>#N/A</v>
      </c>
      <c r="L2286" s="7" t="e">
        <f t="shared" si="413"/>
        <v>#N/A</v>
      </c>
      <c r="M2286" s="8" t="e">
        <f t="shared" si="368"/>
        <v>#N/A</v>
      </c>
      <c r="N2286" s="8" t="e">
        <f t="shared" si="369"/>
        <v>#N/A</v>
      </c>
    </row>
    <row r="2287" spans="1:14" ht="15.75" customHeight="1" x14ac:dyDescent="0.35">
      <c r="A2287" s="7">
        <f t="shared" si="403"/>
        <v>0</v>
      </c>
      <c r="B2287" s="7">
        <f t="shared" si="404"/>
        <v>0</v>
      </c>
      <c r="C2287" s="7">
        <f t="shared" si="405"/>
        <v>0</v>
      </c>
      <c r="D2287" s="7">
        <f t="shared" si="406"/>
        <v>0</v>
      </c>
      <c r="E2287" s="7" t="e">
        <f>IF('Report DCM'!$H2287="In-Stream Video","Rich Media display banner",IF('Report DCM'!$I2287&gt;'Report DCM'!$J2287,"Standard",VLOOKUP(CONCATENATE(bd_adtype,"_",bd_creativetype),tabela,2,FALSE)))</f>
        <v>#N/A</v>
      </c>
      <c r="F2287" s="7">
        <f t="shared" si="407"/>
        <v>0</v>
      </c>
      <c r="G2287" s="7">
        <f t="shared" si="408"/>
        <v>0</v>
      </c>
      <c r="H2287" s="7">
        <f t="shared" si="409"/>
        <v>0</v>
      </c>
      <c r="I2287" s="7">
        <f t="shared" si="410"/>
        <v>0</v>
      </c>
      <c r="J2287" s="7">
        <f t="shared" si="411"/>
        <v>0</v>
      </c>
      <c r="K2287" s="8" t="e">
        <f t="shared" si="412"/>
        <v>#N/A</v>
      </c>
      <c r="L2287" s="7" t="e">
        <f t="shared" si="413"/>
        <v>#N/A</v>
      </c>
      <c r="M2287" s="8" t="e">
        <f t="shared" si="368"/>
        <v>#N/A</v>
      </c>
      <c r="N2287" s="8" t="e">
        <f t="shared" si="369"/>
        <v>#N/A</v>
      </c>
    </row>
    <row r="2288" spans="1:14" ht="15.75" customHeight="1" x14ac:dyDescent="0.35">
      <c r="A2288" s="7">
        <f t="shared" si="403"/>
        <v>0</v>
      </c>
      <c r="B2288" s="7">
        <f t="shared" si="404"/>
        <v>0</v>
      </c>
      <c r="C2288" s="7">
        <f t="shared" si="405"/>
        <v>0</v>
      </c>
      <c r="D2288" s="7">
        <f t="shared" si="406"/>
        <v>0</v>
      </c>
      <c r="E2288" s="7" t="e">
        <f>IF('Report DCM'!$H2288="In-Stream Video","Rich Media display banner",IF('Report DCM'!$I2288&gt;'Report DCM'!$J2288,"Standard",VLOOKUP(CONCATENATE(bd_adtype,"_",bd_creativetype),tabela,2,FALSE)))</f>
        <v>#N/A</v>
      </c>
      <c r="F2288" s="7">
        <f t="shared" si="407"/>
        <v>0</v>
      </c>
      <c r="G2288" s="7">
        <f t="shared" si="408"/>
        <v>0</v>
      </c>
      <c r="H2288" s="7">
        <f t="shared" si="409"/>
        <v>0</v>
      </c>
      <c r="I2288" s="7">
        <f t="shared" si="410"/>
        <v>0</v>
      </c>
      <c r="J2288" s="7">
        <f t="shared" si="411"/>
        <v>0</v>
      </c>
      <c r="K2288" s="8" t="e">
        <f t="shared" si="412"/>
        <v>#N/A</v>
      </c>
      <c r="L2288" s="7" t="e">
        <f t="shared" si="413"/>
        <v>#N/A</v>
      </c>
      <c r="M2288" s="8" t="e">
        <f t="shared" si="368"/>
        <v>#N/A</v>
      </c>
      <c r="N2288" s="8" t="e">
        <f t="shared" si="369"/>
        <v>#N/A</v>
      </c>
    </row>
    <row r="2289" spans="1:14" ht="15.75" customHeight="1" x14ac:dyDescent="0.35">
      <c r="A2289" s="7">
        <f t="shared" si="403"/>
        <v>0</v>
      </c>
      <c r="B2289" s="7">
        <f t="shared" si="404"/>
        <v>0</v>
      </c>
      <c r="C2289" s="7">
        <f t="shared" si="405"/>
        <v>0</v>
      </c>
      <c r="D2289" s="7">
        <f t="shared" si="406"/>
        <v>0</v>
      </c>
      <c r="E2289" s="7" t="e">
        <f>IF('Report DCM'!$H2289="In-Stream Video","Rich Media display banner",IF('Report DCM'!$I2289&gt;'Report DCM'!$J2289,"Standard",VLOOKUP(CONCATENATE(bd_adtype,"_",bd_creativetype),tabela,2,FALSE)))</f>
        <v>#N/A</v>
      </c>
      <c r="F2289" s="7">
        <f t="shared" si="407"/>
        <v>0</v>
      </c>
      <c r="G2289" s="7">
        <f t="shared" si="408"/>
        <v>0</v>
      </c>
      <c r="H2289" s="7">
        <f t="shared" si="409"/>
        <v>0</v>
      </c>
      <c r="I2289" s="7">
        <f t="shared" si="410"/>
        <v>0</v>
      </c>
      <c r="J2289" s="7">
        <f t="shared" si="411"/>
        <v>0</v>
      </c>
      <c r="K2289" s="8" t="e">
        <f t="shared" si="412"/>
        <v>#N/A</v>
      </c>
      <c r="L2289" s="7" t="e">
        <f t="shared" si="413"/>
        <v>#N/A</v>
      </c>
      <c r="M2289" s="8" t="e">
        <f t="shared" si="368"/>
        <v>#N/A</v>
      </c>
      <c r="N2289" s="8" t="e">
        <f t="shared" si="369"/>
        <v>#N/A</v>
      </c>
    </row>
    <row r="2290" spans="1:14" ht="15.75" customHeight="1" x14ac:dyDescent="0.35">
      <c r="A2290" s="7">
        <f t="shared" si="403"/>
        <v>0</v>
      </c>
      <c r="B2290" s="7">
        <f t="shared" si="404"/>
        <v>0</v>
      </c>
      <c r="C2290" s="7">
        <f t="shared" si="405"/>
        <v>0</v>
      </c>
      <c r="D2290" s="7">
        <f t="shared" si="406"/>
        <v>0</v>
      </c>
      <c r="E2290" s="7" t="e">
        <f>IF('Report DCM'!$H2290="In-Stream Video","Rich Media display banner",IF('Report DCM'!$I2290&gt;'Report DCM'!$J2290,"Standard",VLOOKUP(CONCATENATE(bd_adtype,"_",bd_creativetype),tabela,2,FALSE)))</f>
        <v>#N/A</v>
      </c>
      <c r="F2290" s="7">
        <f t="shared" si="407"/>
        <v>0</v>
      </c>
      <c r="G2290" s="7">
        <f t="shared" si="408"/>
        <v>0</v>
      </c>
      <c r="H2290" s="7">
        <f t="shared" si="409"/>
        <v>0</v>
      </c>
      <c r="I2290" s="7">
        <f t="shared" si="410"/>
        <v>0</v>
      </c>
      <c r="J2290" s="7">
        <f t="shared" si="411"/>
        <v>0</v>
      </c>
      <c r="K2290" s="8" t="e">
        <f t="shared" si="412"/>
        <v>#N/A</v>
      </c>
      <c r="L2290" s="7" t="e">
        <f t="shared" si="413"/>
        <v>#N/A</v>
      </c>
      <c r="M2290" s="8" t="e">
        <f t="shared" si="368"/>
        <v>#N/A</v>
      </c>
      <c r="N2290" s="8" t="e">
        <f t="shared" si="369"/>
        <v>#N/A</v>
      </c>
    </row>
    <row r="2291" spans="1:14" ht="15.75" customHeight="1" x14ac:dyDescent="0.35">
      <c r="A2291" s="7">
        <f t="shared" si="403"/>
        <v>0</v>
      </c>
      <c r="B2291" s="7">
        <f t="shared" si="404"/>
        <v>0</v>
      </c>
      <c r="C2291" s="7">
        <f t="shared" si="405"/>
        <v>0</v>
      </c>
      <c r="D2291" s="7">
        <f t="shared" si="406"/>
        <v>0</v>
      </c>
      <c r="E2291" s="7" t="e">
        <f>IF('Report DCM'!$H2291="In-Stream Video","Rich Media display banner",IF('Report DCM'!$I2291&gt;'Report DCM'!$J2291,"Standard",VLOOKUP(CONCATENATE(bd_adtype,"_",bd_creativetype),tabela,2,FALSE)))</f>
        <v>#N/A</v>
      </c>
      <c r="F2291" s="7">
        <f t="shared" si="407"/>
        <v>0</v>
      </c>
      <c r="G2291" s="7">
        <f t="shared" si="408"/>
        <v>0</v>
      </c>
      <c r="H2291" s="7">
        <f t="shared" si="409"/>
        <v>0</v>
      </c>
      <c r="I2291" s="7">
        <f t="shared" si="410"/>
        <v>0</v>
      </c>
      <c r="J2291" s="7">
        <f t="shared" si="411"/>
        <v>0</v>
      </c>
      <c r="K2291" s="8" t="e">
        <f t="shared" si="412"/>
        <v>#N/A</v>
      </c>
      <c r="L2291" s="7" t="e">
        <f t="shared" si="413"/>
        <v>#N/A</v>
      </c>
      <c r="M2291" s="8" t="e">
        <f t="shared" si="368"/>
        <v>#N/A</v>
      </c>
      <c r="N2291" s="8" t="e">
        <f t="shared" si="369"/>
        <v>#N/A</v>
      </c>
    </row>
    <row r="2292" spans="1:14" ht="15.75" customHeight="1" x14ac:dyDescent="0.35">
      <c r="A2292" s="7">
        <f t="shared" si="403"/>
        <v>0</v>
      </c>
      <c r="B2292" s="7">
        <f t="shared" si="404"/>
        <v>0</v>
      </c>
      <c r="C2292" s="7">
        <f t="shared" si="405"/>
        <v>0</v>
      </c>
      <c r="D2292" s="7">
        <f t="shared" si="406"/>
        <v>0</v>
      </c>
      <c r="E2292" s="7" t="e">
        <f>IF('Report DCM'!$H2292="In-Stream Video","Rich Media display banner",IF('Report DCM'!$I2292&gt;'Report DCM'!$J2292,"Standard",VLOOKUP(CONCATENATE(bd_adtype,"_",bd_creativetype),tabela,2,FALSE)))</f>
        <v>#N/A</v>
      </c>
      <c r="F2292" s="7">
        <f t="shared" si="407"/>
        <v>0</v>
      </c>
      <c r="G2292" s="7">
        <f t="shared" si="408"/>
        <v>0</v>
      </c>
      <c r="H2292" s="7">
        <f t="shared" si="409"/>
        <v>0</v>
      </c>
      <c r="I2292" s="7">
        <f t="shared" si="410"/>
        <v>0</v>
      </c>
      <c r="J2292" s="7">
        <f t="shared" si="411"/>
        <v>0</v>
      </c>
      <c r="K2292" s="8" t="e">
        <f t="shared" si="412"/>
        <v>#N/A</v>
      </c>
      <c r="L2292" s="7" t="e">
        <f t="shared" si="413"/>
        <v>#N/A</v>
      </c>
      <c r="M2292" s="8" t="e">
        <f t="shared" si="368"/>
        <v>#N/A</v>
      </c>
      <c r="N2292" s="8" t="e">
        <f t="shared" si="369"/>
        <v>#N/A</v>
      </c>
    </row>
    <row r="2293" spans="1:14" ht="15.75" customHeight="1" x14ac:dyDescent="0.35">
      <c r="A2293" s="7">
        <f t="shared" si="403"/>
        <v>0</v>
      </c>
      <c r="B2293" s="7">
        <f t="shared" si="404"/>
        <v>0</v>
      </c>
      <c r="C2293" s="7">
        <f t="shared" si="405"/>
        <v>0</v>
      </c>
      <c r="D2293" s="7">
        <f t="shared" si="406"/>
        <v>0</v>
      </c>
      <c r="E2293" s="7" t="e">
        <f>IF('Report DCM'!$H2293="In-Stream Video","Rich Media display banner",IF('Report DCM'!$I2293&gt;'Report DCM'!$J2293,"Standard",VLOOKUP(CONCATENATE(bd_adtype,"_",bd_creativetype),tabela,2,FALSE)))</f>
        <v>#N/A</v>
      </c>
      <c r="F2293" s="7">
        <f t="shared" si="407"/>
        <v>0</v>
      </c>
      <c r="G2293" s="7">
        <f t="shared" si="408"/>
        <v>0</v>
      </c>
      <c r="H2293" s="7">
        <f t="shared" si="409"/>
        <v>0</v>
      </c>
      <c r="I2293" s="7">
        <f t="shared" si="410"/>
        <v>0</v>
      </c>
      <c r="J2293" s="7">
        <f t="shared" si="411"/>
        <v>0</v>
      </c>
      <c r="K2293" s="8" t="e">
        <f t="shared" si="412"/>
        <v>#N/A</v>
      </c>
      <c r="L2293" s="7" t="e">
        <f t="shared" si="413"/>
        <v>#N/A</v>
      </c>
      <c r="M2293" s="8" t="e">
        <f t="shared" si="368"/>
        <v>#N/A</v>
      </c>
      <c r="N2293" s="8" t="e">
        <f t="shared" si="369"/>
        <v>#N/A</v>
      </c>
    </row>
    <row r="2294" spans="1:14" ht="15.75" customHeight="1" x14ac:dyDescent="0.35">
      <c r="A2294" s="7">
        <f t="shared" si="403"/>
        <v>0</v>
      </c>
      <c r="B2294" s="7">
        <f t="shared" si="404"/>
        <v>0</v>
      </c>
      <c r="C2294" s="7">
        <f t="shared" si="405"/>
        <v>0</v>
      </c>
      <c r="D2294" s="7">
        <f t="shared" si="406"/>
        <v>0</v>
      </c>
      <c r="E2294" s="7" t="e">
        <f>IF('Report DCM'!$H2294="In-Stream Video","Rich Media display banner",IF('Report DCM'!$I2294&gt;'Report DCM'!$J2294,"Standard",VLOOKUP(CONCATENATE(bd_adtype,"_",bd_creativetype),tabela,2,FALSE)))</f>
        <v>#N/A</v>
      </c>
      <c r="F2294" s="7">
        <f t="shared" si="407"/>
        <v>0</v>
      </c>
      <c r="G2294" s="7">
        <f t="shared" si="408"/>
        <v>0</v>
      </c>
      <c r="H2294" s="7">
        <f t="shared" si="409"/>
        <v>0</v>
      </c>
      <c r="I2294" s="7">
        <f t="shared" si="410"/>
        <v>0</v>
      </c>
      <c r="J2294" s="7">
        <f t="shared" si="411"/>
        <v>0</v>
      </c>
      <c r="K2294" s="8" t="e">
        <f t="shared" si="412"/>
        <v>#N/A</v>
      </c>
      <c r="L2294" s="7" t="e">
        <f t="shared" si="413"/>
        <v>#N/A</v>
      </c>
      <c r="M2294" s="8" t="e">
        <f t="shared" si="368"/>
        <v>#N/A</v>
      </c>
      <c r="N2294" s="8" t="e">
        <f t="shared" si="369"/>
        <v>#N/A</v>
      </c>
    </row>
    <row r="2295" spans="1:14" ht="15.75" customHeight="1" x14ac:dyDescent="0.35">
      <c r="A2295" s="7">
        <f t="shared" si="403"/>
        <v>0</v>
      </c>
      <c r="B2295" s="7">
        <f t="shared" si="404"/>
        <v>0</v>
      </c>
      <c r="C2295" s="7">
        <f t="shared" si="405"/>
        <v>0</v>
      </c>
      <c r="D2295" s="7">
        <f t="shared" si="406"/>
        <v>0</v>
      </c>
      <c r="E2295" s="7" t="e">
        <f>IF('Report DCM'!$H2295="In-Stream Video","Rich Media display banner",IF('Report DCM'!$I2295&gt;'Report DCM'!$J2295,"Standard",VLOOKUP(CONCATENATE(bd_adtype,"_",bd_creativetype),tabela,2,FALSE)))</f>
        <v>#N/A</v>
      </c>
      <c r="F2295" s="7">
        <f t="shared" si="407"/>
        <v>0</v>
      </c>
      <c r="G2295" s="7">
        <f t="shared" si="408"/>
        <v>0</v>
      </c>
      <c r="H2295" s="7">
        <f t="shared" si="409"/>
        <v>0</v>
      </c>
      <c r="I2295" s="7">
        <f t="shared" si="410"/>
        <v>0</v>
      </c>
      <c r="J2295" s="7">
        <f t="shared" si="411"/>
        <v>0</v>
      </c>
      <c r="K2295" s="8" t="e">
        <f t="shared" si="412"/>
        <v>#N/A</v>
      </c>
      <c r="L2295" s="7" t="e">
        <f t="shared" si="413"/>
        <v>#N/A</v>
      </c>
      <c r="M2295" s="8" t="e">
        <f t="shared" si="368"/>
        <v>#N/A</v>
      </c>
      <c r="N2295" s="8" t="e">
        <f t="shared" si="369"/>
        <v>#N/A</v>
      </c>
    </row>
    <row r="2296" spans="1:14" ht="15.75" customHeight="1" x14ac:dyDescent="0.35">
      <c r="A2296" s="7">
        <f t="shared" si="403"/>
        <v>0</v>
      </c>
      <c r="B2296" s="7">
        <f t="shared" si="404"/>
        <v>0</v>
      </c>
      <c r="C2296" s="7">
        <f t="shared" si="405"/>
        <v>0</v>
      </c>
      <c r="D2296" s="7">
        <f t="shared" si="406"/>
        <v>0</v>
      </c>
      <c r="E2296" s="7" t="e">
        <f>IF('Report DCM'!$H2296="In-Stream Video","Rich Media display banner",IF('Report DCM'!$I2296&gt;'Report DCM'!$J2296,"Standard",VLOOKUP(CONCATENATE(bd_adtype,"_",bd_creativetype),tabela,2,FALSE)))</f>
        <v>#N/A</v>
      </c>
      <c r="F2296" s="7">
        <f t="shared" si="407"/>
        <v>0</v>
      </c>
      <c r="G2296" s="7">
        <f t="shared" si="408"/>
        <v>0</v>
      </c>
      <c r="H2296" s="7">
        <f t="shared" si="409"/>
        <v>0</v>
      </c>
      <c r="I2296" s="7">
        <f t="shared" si="410"/>
        <v>0</v>
      </c>
      <c r="J2296" s="7">
        <f t="shared" si="411"/>
        <v>0</v>
      </c>
      <c r="K2296" s="8" t="e">
        <f t="shared" si="412"/>
        <v>#N/A</v>
      </c>
      <c r="L2296" s="7" t="e">
        <f t="shared" si="413"/>
        <v>#N/A</v>
      </c>
      <c r="M2296" s="8" t="e">
        <f t="shared" si="368"/>
        <v>#N/A</v>
      </c>
      <c r="N2296" s="8" t="e">
        <f t="shared" si="369"/>
        <v>#N/A</v>
      </c>
    </row>
    <row r="2297" spans="1:14" ht="15.75" customHeight="1" x14ac:dyDescent="0.35">
      <c r="A2297" s="7">
        <f t="shared" si="403"/>
        <v>0</v>
      </c>
      <c r="B2297" s="7">
        <f t="shared" si="404"/>
        <v>0</v>
      </c>
      <c r="C2297" s="7">
        <f t="shared" si="405"/>
        <v>0</v>
      </c>
      <c r="D2297" s="7">
        <f t="shared" si="406"/>
        <v>0</v>
      </c>
      <c r="E2297" s="7" t="e">
        <f>IF('Report DCM'!$H2297="In-Stream Video","Rich Media display banner",IF('Report DCM'!$I2297&gt;'Report DCM'!$J2297,"Standard",VLOOKUP(CONCATENATE(bd_adtype,"_",bd_creativetype),tabela,2,FALSE)))</f>
        <v>#N/A</v>
      </c>
      <c r="F2297" s="7">
        <f t="shared" si="407"/>
        <v>0</v>
      </c>
      <c r="G2297" s="7">
        <f t="shared" si="408"/>
        <v>0</v>
      </c>
      <c r="H2297" s="7">
        <f t="shared" si="409"/>
        <v>0</v>
      </c>
      <c r="I2297" s="7">
        <f t="shared" si="410"/>
        <v>0</v>
      </c>
      <c r="J2297" s="7">
        <f t="shared" si="411"/>
        <v>0</v>
      </c>
      <c r="K2297" s="8" t="e">
        <f t="shared" si="412"/>
        <v>#N/A</v>
      </c>
      <c r="L2297" s="7" t="e">
        <f t="shared" si="413"/>
        <v>#N/A</v>
      </c>
      <c r="M2297" s="8" t="e">
        <f t="shared" ref="M2297:M2551" si="414">IF(E2297="Dynamic Click",J2297*K2297,K2297*$I2297/1000)</f>
        <v>#N/A</v>
      </c>
      <c r="N2297" s="8" t="e">
        <f t="shared" ref="N2297:N2551" si="415">IF(E2297="Dynamic Click",J2297*L2297,L2297*$I2297/1000)</f>
        <v>#N/A</v>
      </c>
    </row>
    <row r="2298" spans="1:14" ht="15.75" customHeight="1" x14ac:dyDescent="0.35">
      <c r="A2298" s="7">
        <f t="shared" si="403"/>
        <v>0</v>
      </c>
      <c r="B2298" s="7">
        <f t="shared" si="404"/>
        <v>0</v>
      </c>
      <c r="C2298" s="7">
        <f t="shared" si="405"/>
        <v>0</v>
      </c>
      <c r="D2298" s="7">
        <f t="shared" si="406"/>
        <v>0</v>
      </c>
      <c r="E2298" s="7" t="e">
        <f>IF('Report DCM'!$H2298="In-Stream Video","Rich Media display banner",IF('Report DCM'!$I2298&gt;'Report DCM'!$J2298,"Standard",VLOOKUP(CONCATENATE(bd_adtype,"_",bd_creativetype),tabela,2,FALSE)))</f>
        <v>#N/A</v>
      </c>
      <c r="F2298" s="7">
        <f t="shared" si="407"/>
        <v>0</v>
      </c>
      <c r="G2298" s="7">
        <f t="shared" si="408"/>
        <v>0</v>
      </c>
      <c r="H2298" s="7">
        <f t="shared" si="409"/>
        <v>0</v>
      </c>
      <c r="I2298" s="7">
        <f t="shared" si="410"/>
        <v>0</v>
      </c>
      <c r="J2298" s="7">
        <f t="shared" si="411"/>
        <v>0</v>
      </c>
      <c r="K2298" s="8" t="e">
        <f t="shared" si="412"/>
        <v>#N/A</v>
      </c>
      <c r="L2298" s="7" t="e">
        <f t="shared" si="413"/>
        <v>#N/A</v>
      </c>
      <c r="M2298" s="8" t="e">
        <f t="shared" si="414"/>
        <v>#N/A</v>
      </c>
      <c r="N2298" s="8" t="e">
        <f t="shared" si="415"/>
        <v>#N/A</v>
      </c>
    </row>
    <row r="2299" spans="1:14" ht="15.75" customHeight="1" x14ac:dyDescent="0.35">
      <c r="A2299" s="7">
        <f t="shared" si="403"/>
        <v>0</v>
      </c>
      <c r="B2299" s="7">
        <f t="shared" si="404"/>
        <v>0</v>
      </c>
      <c r="C2299" s="7">
        <f t="shared" si="405"/>
        <v>0</v>
      </c>
      <c r="D2299" s="7">
        <f t="shared" si="406"/>
        <v>0</v>
      </c>
      <c r="E2299" s="7" t="e">
        <f>IF('Report DCM'!$H2299="In-Stream Video","Rich Media display banner",IF('Report DCM'!$I2299&gt;'Report DCM'!$J2299,"Standard",VLOOKUP(CONCATENATE(bd_adtype,"_",bd_creativetype),tabela,2,FALSE)))</f>
        <v>#N/A</v>
      </c>
      <c r="F2299" s="7">
        <f t="shared" si="407"/>
        <v>0</v>
      </c>
      <c r="G2299" s="7">
        <f t="shared" si="408"/>
        <v>0</v>
      </c>
      <c r="H2299" s="7">
        <f t="shared" si="409"/>
        <v>0</v>
      </c>
      <c r="I2299" s="7">
        <f t="shared" si="410"/>
        <v>0</v>
      </c>
      <c r="J2299" s="7">
        <f t="shared" si="411"/>
        <v>0</v>
      </c>
      <c r="K2299" s="8" t="e">
        <f t="shared" si="412"/>
        <v>#N/A</v>
      </c>
      <c r="L2299" s="7" t="e">
        <f t="shared" si="413"/>
        <v>#N/A</v>
      </c>
      <c r="M2299" s="8" t="e">
        <f t="shared" si="414"/>
        <v>#N/A</v>
      </c>
      <c r="N2299" s="8" t="e">
        <f t="shared" si="415"/>
        <v>#N/A</v>
      </c>
    </row>
    <row r="2300" spans="1:14" ht="15.75" customHeight="1" x14ac:dyDescent="0.35">
      <c r="A2300" s="7">
        <f t="shared" si="403"/>
        <v>0</v>
      </c>
      <c r="B2300" s="7">
        <f t="shared" si="404"/>
        <v>0</v>
      </c>
      <c r="C2300" s="7">
        <f t="shared" si="405"/>
        <v>0</v>
      </c>
      <c r="D2300" s="7">
        <f t="shared" si="406"/>
        <v>0</v>
      </c>
      <c r="E2300" s="7" t="e">
        <f>IF('Report DCM'!$H2300="In-Stream Video","Rich Media display banner",IF('Report DCM'!$I2300&gt;'Report DCM'!$J2300,"Standard",VLOOKUP(CONCATENATE(bd_adtype,"_",bd_creativetype),tabela,2,FALSE)))</f>
        <v>#N/A</v>
      </c>
      <c r="F2300" s="7">
        <f t="shared" si="407"/>
        <v>0</v>
      </c>
      <c r="G2300" s="7">
        <f t="shared" si="408"/>
        <v>0</v>
      </c>
      <c r="H2300" s="7">
        <f t="shared" si="409"/>
        <v>0</v>
      </c>
      <c r="I2300" s="7">
        <f t="shared" si="410"/>
        <v>0</v>
      </c>
      <c r="J2300" s="7">
        <f t="shared" si="411"/>
        <v>0</v>
      </c>
      <c r="K2300" s="8" t="e">
        <f t="shared" si="412"/>
        <v>#N/A</v>
      </c>
      <c r="L2300" s="7" t="e">
        <f t="shared" si="413"/>
        <v>#N/A</v>
      </c>
      <c r="M2300" s="8" t="e">
        <f t="shared" si="414"/>
        <v>#N/A</v>
      </c>
      <c r="N2300" s="8" t="e">
        <f t="shared" si="415"/>
        <v>#N/A</v>
      </c>
    </row>
    <row r="2301" spans="1:14" ht="15.75" customHeight="1" x14ac:dyDescent="0.35">
      <c r="A2301" s="7">
        <f t="shared" si="403"/>
        <v>0</v>
      </c>
      <c r="B2301" s="7">
        <f t="shared" si="404"/>
        <v>0</v>
      </c>
      <c r="C2301" s="7">
        <f t="shared" si="405"/>
        <v>0</v>
      </c>
      <c r="D2301" s="7">
        <f t="shared" si="406"/>
        <v>0</v>
      </c>
      <c r="E2301" s="7" t="e">
        <f>IF('Report DCM'!$H2301="In-Stream Video","Rich Media display banner",IF('Report DCM'!$I2301&gt;'Report DCM'!$J2301,"Standard",VLOOKUP(CONCATENATE(bd_adtype,"_",bd_creativetype),tabela,2,FALSE)))</f>
        <v>#N/A</v>
      </c>
      <c r="F2301" s="7">
        <f t="shared" si="407"/>
        <v>0</v>
      </c>
      <c r="G2301" s="7">
        <f t="shared" si="408"/>
        <v>0</v>
      </c>
      <c r="H2301" s="7">
        <f t="shared" si="409"/>
        <v>0</v>
      </c>
      <c r="I2301" s="7">
        <f t="shared" si="410"/>
        <v>0</v>
      </c>
      <c r="J2301" s="7">
        <f t="shared" si="411"/>
        <v>0</v>
      </c>
      <c r="K2301" s="8" t="e">
        <f t="shared" si="412"/>
        <v>#N/A</v>
      </c>
      <c r="L2301" s="7" t="e">
        <f t="shared" si="413"/>
        <v>#N/A</v>
      </c>
      <c r="M2301" s="8" t="e">
        <f t="shared" si="414"/>
        <v>#N/A</v>
      </c>
      <c r="N2301" s="8" t="e">
        <f t="shared" si="415"/>
        <v>#N/A</v>
      </c>
    </row>
    <row r="2302" spans="1:14" ht="15.75" customHeight="1" x14ac:dyDescent="0.35">
      <c r="A2302" s="7">
        <f t="shared" si="403"/>
        <v>0</v>
      </c>
      <c r="B2302" s="7">
        <f t="shared" si="404"/>
        <v>0</v>
      </c>
      <c r="C2302" s="7">
        <f t="shared" si="405"/>
        <v>0</v>
      </c>
      <c r="D2302" s="7">
        <f t="shared" si="406"/>
        <v>0</v>
      </c>
      <c r="E2302" s="7" t="e">
        <f>IF('Report DCM'!$H2302="In-Stream Video","Rich Media display banner",IF('Report DCM'!$I2302&gt;'Report DCM'!$J2302,"Standard",VLOOKUP(CONCATENATE(bd_adtype,"_",bd_creativetype),tabela,2,FALSE)))</f>
        <v>#N/A</v>
      </c>
      <c r="F2302" s="7">
        <f t="shared" si="407"/>
        <v>0</v>
      </c>
      <c r="G2302" s="7">
        <f t="shared" si="408"/>
        <v>0</v>
      </c>
      <c r="H2302" s="7">
        <f t="shared" si="409"/>
        <v>0</v>
      </c>
      <c r="I2302" s="7">
        <f t="shared" si="410"/>
        <v>0</v>
      </c>
      <c r="J2302" s="7">
        <f t="shared" si="411"/>
        <v>0</v>
      </c>
      <c r="K2302" s="8" t="e">
        <f t="shared" si="412"/>
        <v>#N/A</v>
      </c>
      <c r="L2302" s="7" t="e">
        <f t="shared" si="413"/>
        <v>#N/A</v>
      </c>
      <c r="M2302" s="8" t="e">
        <f t="shared" si="414"/>
        <v>#N/A</v>
      </c>
      <c r="N2302" s="8" t="e">
        <f t="shared" si="415"/>
        <v>#N/A</v>
      </c>
    </row>
    <row r="2303" spans="1:14" ht="15.75" customHeight="1" x14ac:dyDescent="0.35">
      <c r="A2303" s="7">
        <f t="shared" si="403"/>
        <v>0</v>
      </c>
      <c r="B2303" s="7">
        <f t="shared" si="404"/>
        <v>0</v>
      </c>
      <c r="C2303" s="7">
        <f t="shared" si="405"/>
        <v>0</v>
      </c>
      <c r="D2303" s="7">
        <f t="shared" si="406"/>
        <v>0</v>
      </c>
      <c r="E2303" s="7" t="e">
        <f>IF('Report DCM'!$H2303="In-Stream Video","Rich Media display banner",IF('Report DCM'!$I2303&gt;'Report DCM'!$J2303,"Standard",VLOOKUP(CONCATENATE(bd_adtype,"_",bd_creativetype),tabela,2,FALSE)))</f>
        <v>#N/A</v>
      </c>
      <c r="F2303" s="7">
        <f t="shared" si="407"/>
        <v>0</v>
      </c>
      <c r="G2303" s="7">
        <f t="shared" si="408"/>
        <v>0</v>
      </c>
      <c r="H2303" s="7">
        <f t="shared" si="409"/>
        <v>0</v>
      </c>
      <c r="I2303" s="7">
        <f t="shared" si="410"/>
        <v>0</v>
      </c>
      <c r="J2303" s="7">
        <f t="shared" si="411"/>
        <v>0</v>
      </c>
      <c r="K2303" s="8" t="e">
        <f t="shared" si="412"/>
        <v>#N/A</v>
      </c>
      <c r="L2303" s="7" t="e">
        <f t="shared" si="413"/>
        <v>#N/A</v>
      </c>
      <c r="M2303" s="8" t="e">
        <f t="shared" si="414"/>
        <v>#N/A</v>
      </c>
      <c r="N2303" s="8" t="e">
        <f t="shared" si="415"/>
        <v>#N/A</v>
      </c>
    </row>
    <row r="2304" spans="1:14" ht="15.75" customHeight="1" x14ac:dyDescent="0.35">
      <c r="A2304" s="7">
        <f t="shared" si="403"/>
        <v>0</v>
      </c>
      <c r="B2304" s="7">
        <f t="shared" si="404"/>
        <v>0</v>
      </c>
      <c r="C2304" s="7">
        <f t="shared" si="405"/>
        <v>0</v>
      </c>
      <c r="D2304" s="7">
        <f t="shared" si="406"/>
        <v>0</v>
      </c>
      <c r="E2304" s="7" t="e">
        <f>IF('Report DCM'!$H2304="In-Stream Video","Rich Media display banner",IF('Report DCM'!$I2304&gt;'Report DCM'!$J2304,"Standard",VLOOKUP(CONCATENATE(bd_adtype,"_",bd_creativetype),tabela,2,FALSE)))</f>
        <v>#N/A</v>
      </c>
      <c r="F2304" s="7">
        <f t="shared" si="407"/>
        <v>0</v>
      </c>
      <c r="G2304" s="7">
        <f t="shared" si="408"/>
        <v>0</v>
      </c>
      <c r="H2304" s="7">
        <f t="shared" si="409"/>
        <v>0</v>
      </c>
      <c r="I2304" s="7">
        <f t="shared" si="410"/>
        <v>0</v>
      </c>
      <c r="J2304" s="7">
        <f t="shared" si="411"/>
        <v>0</v>
      </c>
      <c r="K2304" s="8" t="e">
        <f t="shared" si="412"/>
        <v>#N/A</v>
      </c>
      <c r="L2304" s="7" t="e">
        <f t="shared" si="413"/>
        <v>#N/A</v>
      </c>
      <c r="M2304" s="8" t="e">
        <f t="shared" si="414"/>
        <v>#N/A</v>
      </c>
      <c r="N2304" s="8" t="e">
        <f t="shared" si="415"/>
        <v>#N/A</v>
      </c>
    </row>
    <row r="2305" spans="1:14" ht="15.75" customHeight="1" x14ac:dyDescent="0.35">
      <c r="A2305" s="7">
        <f t="shared" si="403"/>
        <v>0</v>
      </c>
      <c r="B2305" s="7">
        <f t="shared" si="404"/>
        <v>0</v>
      </c>
      <c r="C2305" s="7">
        <f t="shared" si="405"/>
        <v>0</v>
      </c>
      <c r="D2305" s="7">
        <f t="shared" si="406"/>
        <v>0</v>
      </c>
      <c r="E2305" s="7" t="e">
        <f>IF('Report DCM'!$H2305="In-Stream Video","Rich Media display banner",IF('Report DCM'!$I2305&gt;'Report DCM'!$J2305,"Standard",VLOOKUP(CONCATENATE(bd_adtype,"_",bd_creativetype),tabela,2,FALSE)))</f>
        <v>#N/A</v>
      </c>
      <c r="F2305" s="7">
        <f t="shared" si="407"/>
        <v>0</v>
      </c>
      <c r="G2305" s="7">
        <f t="shared" si="408"/>
        <v>0</v>
      </c>
      <c r="H2305" s="7">
        <f t="shared" si="409"/>
        <v>0</v>
      </c>
      <c r="I2305" s="7">
        <f t="shared" si="410"/>
        <v>0</v>
      </c>
      <c r="J2305" s="7">
        <f t="shared" si="411"/>
        <v>0</v>
      </c>
      <c r="K2305" s="8" t="e">
        <f t="shared" si="412"/>
        <v>#N/A</v>
      </c>
      <c r="L2305" s="7" t="e">
        <f t="shared" si="413"/>
        <v>#N/A</v>
      </c>
      <c r="M2305" s="8" t="e">
        <f t="shared" si="414"/>
        <v>#N/A</v>
      </c>
      <c r="N2305" s="8" t="e">
        <f t="shared" si="415"/>
        <v>#N/A</v>
      </c>
    </row>
    <row r="2306" spans="1:14" ht="15.75" customHeight="1" x14ac:dyDescent="0.35">
      <c r="A2306" s="7">
        <f t="shared" ref="A2306:A2369" si="416">bd_campaign</f>
        <v>0</v>
      </c>
      <c r="B2306" s="7">
        <f t="shared" ref="B2306:B2369" si="417">bd_site</f>
        <v>0</v>
      </c>
      <c r="C2306" s="7">
        <f t="shared" ref="C2306:C2369" si="418">bd_placement</f>
        <v>0</v>
      </c>
      <c r="D2306" s="7">
        <f t="shared" ref="D2306:D2369" si="419">bd_placementID</f>
        <v>0</v>
      </c>
      <c r="E2306" s="7" t="e">
        <f>IF('Report DCM'!$H2306="In-Stream Video","Rich Media display banner",IF('Report DCM'!$I2306&gt;'Report DCM'!$J2306,"Standard",VLOOKUP(CONCATENATE(bd_adtype,"_",bd_creativetype),tabela,2,FALSE)))</f>
        <v>#N/A</v>
      </c>
      <c r="F2306" s="7">
        <f t="shared" ref="F2306:F2369" si="420">bd_ad</f>
        <v>0</v>
      </c>
      <c r="G2306" s="7">
        <f t="shared" ref="G2306:G2369" si="421">bd_adid</f>
        <v>0</v>
      </c>
      <c r="H2306" s="7">
        <f t="shared" ref="H2306:H2369" si="422">bd_creativetype</f>
        <v>0</v>
      </c>
      <c r="I2306" s="7">
        <f t="shared" ref="I2306:I2369" si="423">bd_impression</f>
        <v>0</v>
      </c>
      <c r="J2306" s="7">
        <f t="shared" ref="J2306:J2369" si="424">bd_clicks</f>
        <v>0</v>
      </c>
      <c r="K2306" s="8" t="e">
        <f t="shared" ref="K2306:K2369" si="425">VLOOKUP(E2306,tabela,2,FALSE)</f>
        <v>#N/A</v>
      </c>
      <c r="L2306" s="7" t="e">
        <f t="shared" ref="L2306:L2369" si="426">VLOOKUP(E2306,tabela,3,FALSE)</f>
        <v>#N/A</v>
      </c>
      <c r="M2306" s="8" t="e">
        <f t="shared" si="414"/>
        <v>#N/A</v>
      </c>
      <c r="N2306" s="8" t="e">
        <f t="shared" si="415"/>
        <v>#N/A</v>
      </c>
    </row>
    <row r="2307" spans="1:14" ht="15.75" customHeight="1" x14ac:dyDescent="0.35">
      <c r="A2307" s="7">
        <f t="shared" si="416"/>
        <v>0</v>
      </c>
      <c r="B2307" s="7">
        <f t="shared" si="417"/>
        <v>0</v>
      </c>
      <c r="C2307" s="7">
        <f t="shared" si="418"/>
        <v>0</v>
      </c>
      <c r="D2307" s="7">
        <f t="shared" si="419"/>
        <v>0</v>
      </c>
      <c r="E2307" s="7" t="e">
        <f>IF('Report DCM'!$H2307="In-Stream Video","Rich Media display banner",IF('Report DCM'!$I2307&gt;'Report DCM'!$J2307,"Standard",VLOOKUP(CONCATENATE(bd_adtype,"_",bd_creativetype),tabela,2,FALSE)))</f>
        <v>#N/A</v>
      </c>
      <c r="F2307" s="7">
        <f t="shared" si="420"/>
        <v>0</v>
      </c>
      <c r="G2307" s="7">
        <f t="shared" si="421"/>
        <v>0</v>
      </c>
      <c r="H2307" s="7">
        <f t="shared" si="422"/>
        <v>0</v>
      </c>
      <c r="I2307" s="7">
        <f t="shared" si="423"/>
        <v>0</v>
      </c>
      <c r="J2307" s="7">
        <f t="shared" si="424"/>
        <v>0</v>
      </c>
      <c r="K2307" s="8" t="e">
        <f t="shared" si="425"/>
        <v>#N/A</v>
      </c>
      <c r="L2307" s="7" t="e">
        <f t="shared" si="426"/>
        <v>#N/A</v>
      </c>
      <c r="M2307" s="8" t="e">
        <f t="shared" si="414"/>
        <v>#N/A</v>
      </c>
      <c r="N2307" s="8" t="e">
        <f t="shared" si="415"/>
        <v>#N/A</v>
      </c>
    </row>
    <row r="2308" spans="1:14" ht="15.75" customHeight="1" x14ac:dyDescent="0.35">
      <c r="A2308" s="7">
        <f t="shared" si="416"/>
        <v>0</v>
      </c>
      <c r="B2308" s="7">
        <f t="shared" si="417"/>
        <v>0</v>
      </c>
      <c r="C2308" s="7">
        <f t="shared" si="418"/>
        <v>0</v>
      </c>
      <c r="D2308" s="7">
        <f t="shared" si="419"/>
        <v>0</v>
      </c>
      <c r="E2308" s="7" t="e">
        <f>IF('Report DCM'!$H2308="In-Stream Video","Rich Media display banner",IF('Report DCM'!$I2308&gt;'Report DCM'!$J2308,"Standard",VLOOKUP(CONCATENATE(bd_adtype,"_",bd_creativetype),tabela,2,FALSE)))</f>
        <v>#N/A</v>
      </c>
      <c r="F2308" s="7">
        <f t="shared" si="420"/>
        <v>0</v>
      </c>
      <c r="G2308" s="7">
        <f t="shared" si="421"/>
        <v>0</v>
      </c>
      <c r="H2308" s="7">
        <f t="shared" si="422"/>
        <v>0</v>
      </c>
      <c r="I2308" s="7">
        <f t="shared" si="423"/>
        <v>0</v>
      </c>
      <c r="J2308" s="7">
        <f t="shared" si="424"/>
        <v>0</v>
      </c>
      <c r="K2308" s="8" t="e">
        <f t="shared" si="425"/>
        <v>#N/A</v>
      </c>
      <c r="L2308" s="7" t="e">
        <f t="shared" si="426"/>
        <v>#N/A</v>
      </c>
      <c r="M2308" s="8" t="e">
        <f t="shared" si="414"/>
        <v>#N/A</v>
      </c>
      <c r="N2308" s="8" t="e">
        <f t="shared" si="415"/>
        <v>#N/A</v>
      </c>
    </row>
    <row r="2309" spans="1:14" ht="15.75" customHeight="1" x14ac:dyDescent="0.35">
      <c r="A2309" s="7">
        <f t="shared" si="416"/>
        <v>0</v>
      </c>
      <c r="B2309" s="7">
        <f t="shared" si="417"/>
        <v>0</v>
      </c>
      <c r="C2309" s="7">
        <f t="shared" si="418"/>
        <v>0</v>
      </c>
      <c r="D2309" s="7">
        <f t="shared" si="419"/>
        <v>0</v>
      </c>
      <c r="E2309" s="7" t="e">
        <f>IF('Report DCM'!$H2309="In-Stream Video","Rich Media display banner",IF('Report DCM'!$I2309&gt;'Report DCM'!$J2309,"Standard",VLOOKUP(CONCATENATE(bd_adtype,"_",bd_creativetype),tabela,2,FALSE)))</f>
        <v>#N/A</v>
      </c>
      <c r="F2309" s="7">
        <f t="shared" si="420"/>
        <v>0</v>
      </c>
      <c r="G2309" s="7">
        <f t="shared" si="421"/>
        <v>0</v>
      </c>
      <c r="H2309" s="7">
        <f t="shared" si="422"/>
        <v>0</v>
      </c>
      <c r="I2309" s="7">
        <f t="shared" si="423"/>
        <v>0</v>
      </c>
      <c r="J2309" s="7">
        <f t="shared" si="424"/>
        <v>0</v>
      </c>
      <c r="K2309" s="8" t="e">
        <f t="shared" si="425"/>
        <v>#N/A</v>
      </c>
      <c r="L2309" s="7" t="e">
        <f t="shared" si="426"/>
        <v>#N/A</v>
      </c>
      <c r="M2309" s="8" t="e">
        <f t="shared" si="414"/>
        <v>#N/A</v>
      </c>
      <c r="N2309" s="8" t="e">
        <f t="shared" si="415"/>
        <v>#N/A</v>
      </c>
    </row>
    <row r="2310" spans="1:14" ht="15.75" customHeight="1" x14ac:dyDescent="0.35">
      <c r="A2310" s="7">
        <f t="shared" si="416"/>
        <v>0</v>
      </c>
      <c r="B2310" s="7">
        <f t="shared" si="417"/>
        <v>0</v>
      </c>
      <c r="C2310" s="7">
        <f t="shared" si="418"/>
        <v>0</v>
      </c>
      <c r="D2310" s="7">
        <f t="shared" si="419"/>
        <v>0</v>
      </c>
      <c r="E2310" s="7" t="e">
        <f>IF('Report DCM'!$H2310="In-Stream Video","Rich Media display banner",IF('Report DCM'!$I2310&gt;'Report DCM'!$J2310,"Standard",VLOOKUP(CONCATENATE(bd_adtype,"_",bd_creativetype),tabela,2,FALSE)))</f>
        <v>#N/A</v>
      </c>
      <c r="F2310" s="7">
        <f t="shared" si="420"/>
        <v>0</v>
      </c>
      <c r="G2310" s="7">
        <f t="shared" si="421"/>
        <v>0</v>
      </c>
      <c r="H2310" s="7">
        <f t="shared" si="422"/>
        <v>0</v>
      </c>
      <c r="I2310" s="7">
        <f t="shared" si="423"/>
        <v>0</v>
      </c>
      <c r="J2310" s="7">
        <f t="shared" si="424"/>
        <v>0</v>
      </c>
      <c r="K2310" s="8" t="e">
        <f t="shared" si="425"/>
        <v>#N/A</v>
      </c>
      <c r="L2310" s="7" t="e">
        <f t="shared" si="426"/>
        <v>#N/A</v>
      </c>
      <c r="M2310" s="8" t="e">
        <f t="shared" si="414"/>
        <v>#N/A</v>
      </c>
      <c r="N2310" s="8" t="e">
        <f t="shared" si="415"/>
        <v>#N/A</v>
      </c>
    </row>
    <row r="2311" spans="1:14" ht="15.75" customHeight="1" x14ac:dyDescent="0.35">
      <c r="A2311" s="7">
        <f t="shared" si="416"/>
        <v>0</v>
      </c>
      <c r="B2311" s="7">
        <f t="shared" si="417"/>
        <v>0</v>
      </c>
      <c r="C2311" s="7">
        <f t="shared" si="418"/>
        <v>0</v>
      </c>
      <c r="D2311" s="7">
        <f t="shared" si="419"/>
        <v>0</v>
      </c>
      <c r="E2311" s="7" t="e">
        <f>IF('Report DCM'!$H2311="In-Stream Video","Rich Media display banner",IF('Report DCM'!$I2311&gt;'Report DCM'!$J2311,"Standard",VLOOKUP(CONCATENATE(bd_adtype,"_",bd_creativetype),tabela,2,FALSE)))</f>
        <v>#N/A</v>
      </c>
      <c r="F2311" s="7">
        <f t="shared" si="420"/>
        <v>0</v>
      </c>
      <c r="G2311" s="7">
        <f t="shared" si="421"/>
        <v>0</v>
      </c>
      <c r="H2311" s="7">
        <f t="shared" si="422"/>
        <v>0</v>
      </c>
      <c r="I2311" s="7">
        <f t="shared" si="423"/>
        <v>0</v>
      </c>
      <c r="J2311" s="7">
        <f t="shared" si="424"/>
        <v>0</v>
      </c>
      <c r="K2311" s="8" t="e">
        <f t="shared" si="425"/>
        <v>#N/A</v>
      </c>
      <c r="L2311" s="7" t="e">
        <f t="shared" si="426"/>
        <v>#N/A</v>
      </c>
      <c r="M2311" s="8" t="e">
        <f t="shared" si="414"/>
        <v>#N/A</v>
      </c>
      <c r="N2311" s="8" t="e">
        <f t="shared" si="415"/>
        <v>#N/A</v>
      </c>
    </row>
    <row r="2312" spans="1:14" ht="15.75" customHeight="1" x14ac:dyDescent="0.35">
      <c r="A2312" s="7">
        <f t="shared" si="416"/>
        <v>0</v>
      </c>
      <c r="B2312" s="7">
        <f t="shared" si="417"/>
        <v>0</v>
      </c>
      <c r="C2312" s="7">
        <f t="shared" si="418"/>
        <v>0</v>
      </c>
      <c r="D2312" s="7">
        <f t="shared" si="419"/>
        <v>0</v>
      </c>
      <c r="E2312" s="7" t="e">
        <f>IF('Report DCM'!$H2312="In-Stream Video","Rich Media display banner",IF('Report DCM'!$I2312&gt;'Report DCM'!$J2312,"Standard",VLOOKUP(CONCATENATE(bd_adtype,"_",bd_creativetype),tabela,2,FALSE)))</f>
        <v>#N/A</v>
      </c>
      <c r="F2312" s="7">
        <f t="shared" si="420"/>
        <v>0</v>
      </c>
      <c r="G2312" s="7">
        <f t="shared" si="421"/>
        <v>0</v>
      </c>
      <c r="H2312" s="7">
        <f t="shared" si="422"/>
        <v>0</v>
      </c>
      <c r="I2312" s="7">
        <f t="shared" si="423"/>
        <v>0</v>
      </c>
      <c r="J2312" s="7">
        <f t="shared" si="424"/>
        <v>0</v>
      </c>
      <c r="K2312" s="8" t="e">
        <f t="shared" si="425"/>
        <v>#N/A</v>
      </c>
      <c r="L2312" s="7" t="e">
        <f t="shared" si="426"/>
        <v>#N/A</v>
      </c>
      <c r="M2312" s="8" t="e">
        <f t="shared" si="414"/>
        <v>#N/A</v>
      </c>
      <c r="N2312" s="8" t="e">
        <f t="shared" si="415"/>
        <v>#N/A</v>
      </c>
    </row>
    <row r="2313" spans="1:14" ht="15.75" customHeight="1" x14ac:dyDescent="0.35">
      <c r="A2313" s="7">
        <f t="shared" si="416"/>
        <v>0</v>
      </c>
      <c r="B2313" s="7">
        <f t="shared" si="417"/>
        <v>0</v>
      </c>
      <c r="C2313" s="7">
        <f t="shared" si="418"/>
        <v>0</v>
      </c>
      <c r="D2313" s="7">
        <f t="shared" si="419"/>
        <v>0</v>
      </c>
      <c r="E2313" s="7" t="e">
        <f>IF('Report DCM'!$H2313="In-Stream Video","Rich Media display banner",IF('Report DCM'!$I2313&gt;'Report DCM'!$J2313,"Standard",VLOOKUP(CONCATENATE(bd_adtype,"_",bd_creativetype),tabela,2,FALSE)))</f>
        <v>#N/A</v>
      </c>
      <c r="F2313" s="7">
        <f t="shared" si="420"/>
        <v>0</v>
      </c>
      <c r="G2313" s="7">
        <f t="shared" si="421"/>
        <v>0</v>
      </c>
      <c r="H2313" s="7">
        <f t="shared" si="422"/>
        <v>0</v>
      </c>
      <c r="I2313" s="7">
        <f t="shared" si="423"/>
        <v>0</v>
      </c>
      <c r="J2313" s="7">
        <f t="shared" si="424"/>
        <v>0</v>
      </c>
      <c r="K2313" s="8" t="e">
        <f t="shared" si="425"/>
        <v>#N/A</v>
      </c>
      <c r="L2313" s="7" t="e">
        <f t="shared" si="426"/>
        <v>#N/A</v>
      </c>
      <c r="M2313" s="8" t="e">
        <f t="shared" si="414"/>
        <v>#N/A</v>
      </c>
      <c r="N2313" s="8" t="e">
        <f t="shared" si="415"/>
        <v>#N/A</v>
      </c>
    </row>
    <row r="2314" spans="1:14" ht="15.75" customHeight="1" x14ac:dyDescent="0.35">
      <c r="A2314" s="7">
        <f t="shared" si="416"/>
        <v>0</v>
      </c>
      <c r="B2314" s="7">
        <f t="shared" si="417"/>
        <v>0</v>
      </c>
      <c r="C2314" s="7">
        <f t="shared" si="418"/>
        <v>0</v>
      </c>
      <c r="D2314" s="7">
        <f t="shared" si="419"/>
        <v>0</v>
      </c>
      <c r="E2314" s="7" t="e">
        <f>IF('Report DCM'!$H2314="In-Stream Video","Rich Media display banner",IF('Report DCM'!$I2314&gt;'Report DCM'!$J2314,"Standard",VLOOKUP(CONCATENATE(bd_adtype,"_",bd_creativetype),tabela,2,FALSE)))</f>
        <v>#N/A</v>
      </c>
      <c r="F2314" s="7">
        <f t="shared" si="420"/>
        <v>0</v>
      </c>
      <c r="G2314" s="7">
        <f t="shared" si="421"/>
        <v>0</v>
      </c>
      <c r="H2314" s="7">
        <f t="shared" si="422"/>
        <v>0</v>
      </c>
      <c r="I2314" s="7">
        <f t="shared" si="423"/>
        <v>0</v>
      </c>
      <c r="J2314" s="7">
        <f t="shared" si="424"/>
        <v>0</v>
      </c>
      <c r="K2314" s="8" t="e">
        <f t="shared" si="425"/>
        <v>#N/A</v>
      </c>
      <c r="L2314" s="7" t="e">
        <f t="shared" si="426"/>
        <v>#N/A</v>
      </c>
      <c r="M2314" s="8" t="e">
        <f t="shared" si="414"/>
        <v>#N/A</v>
      </c>
      <c r="N2314" s="8" t="e">
        <f t="shared" si="415"/>
        <v>#N/A</v>
      </c>
    </row>
    <row r="2315" spans="1:14" ht="15.75" customHeight="1" x14ac:dyDescent="0.35">
      <c r="A2315" s="7">
        <f t="shared" si="416"/>
        <v>0</v>
      </c>
      <c r="B2315" s="7">
        <f t="shared" si="417"/>
        <v>0</v>
      </c>
      <c r="C2315" s="7">
        <f t="shared" si="418"/>
        <v>0</v>
      </c>
      <c r="D2315" s="7">
        <f t="shared" si="419"/>
        <v>0</v>
      </c>
      <c r="E2315" s="7" t="e">
        <f>IF('Report DCM'!$H2315="In-Stream Video","Rich Media display banner",IF('Report DCM'!$I2315&gt;'Report DCM'!$J2315,"Standard",VLOOKUP(CONCATENATE(bd_adtype,"_",bd_creativetype),tabela,2,FALSE)))</f>
        <v>#N/A</v>
      </c>
      <c r="F2315" s="7">
        <f t="shared" si="420"/>
        <v>0</v>
      </c>
      <c r="G2315" s="7">
        <f t="shared" si="421"/>
        <v>0</v>
      </c>
      <c r="H2315" s="7">
        <f t="shared" si="422"/>
        <v>0</v>
      </c>
      <c r="I2315" s="7">
        <f t="shared" si="423"/>
        <v>0</v>
      </c>
      <c r="J2315" s="7">
        <f t="shared" si="424"/>
        <v>0</v>
      </c>
      <c r="K2315" s="8" t="e">
        <f t="shared" si="425"/>
        <v>#N/A</v>
      </c>
      <c r="L2315" s="7" t="e">
        <f t="shared" si="426"/>
        <v>#N/A</v>
      </c>
      <c r="M2315" s="8" t="e">
        <f t="shared" si="414"/>
        <v>#N/A</v>
      </c>
      <c r="N2315" s="8" t="e">
        <f t="shared" si="415"/>
        <v>#N/A</v>
      </c>
    </row>
    <row r="2316" spans="1:14" ht="15.75" customHeight="1" x14ac:dyDescent="0.35">
      <c r="A2316" s="7">
        <f t="shared" si="416"/>
        <v>0</v>
      </c>
      <c r="B2316" s="7">
        <f t="shared" si="417"/>
        <v>0</v>
      </c>
      <c r="C2316" s="7">
        <f t="shared" si="418"/>
        <v>0</v>
      </c>
      <c r="D2316" s="7">
        <f t="shared" si="419"/>
        <v>0</v>
      </c>
      <c r="E2316" s="7" t="e">
        <f>IF('Report DCM'!$H2316="In-Stream Video","Rich Media display banner",IF('Report DCM'!$I2316&gt;'Report DCM'!$J2316,"Standard",VLOOKUP(CONCATENATE(bd_adtype,"_",bd_creativetype),tabela,2,FALSE)))</f>
        <v>#N/A</v>
      </c>
      <c r="F2316" s="7">
        <f t="shared" si="420"/>
        <v>0</v>
      </c>
      <c r="G2316" s="7">
        <f t="shared" si="421"/>
        <v>0</v>
      </c>
      <c r="H2316" s="7">
        <f t="shared" si="422"/>
        <v>0</v>
      </c>
      <c r="I2316" s="7">
        <f t="shared" si="423"/>
        <v>0</v>
      </c>
      <c r="J2316" s="7">
        <f t="shared" si="424"/>
        <v>0</v>
      </c>
      <c r="K2316" s="8" t="e">
        <f t="shared" si="425"/>
        <v>#N/A</v>
      </c>
      <c r="L2316" s="7" t="e">
        <f t="shared" si="426"/>
        <v>#N/A</v>
      </c>
      <c r="M2316" s="8" t="e">
        <f t="shared" si="414"/>
        <v>#N/A</v>
      </c>
      <c r="N2316" s="8" t="e">
        <f t="shared" si="415"/>
        <v>#N/A</v>
      </c>
    </row>
    <row r="2317" spans="1:14" ht="15.75" customHeight="1" x14ac:dyDescent="0.35">
      <c r="A2317" s="7">
        <f t="shared" si="416"/>
        <v>0</v>
      </c>
      <c r="B2317" s="7">
        <f t="shared" si="417"/>
        <v>0</v>
      </c>
      <c r="C2317" s="7">
        <f t="shared" si="418"/>
        <v>0</v>
      </c>
      <c r="D2317" s="7">
        <f t="shared" si="419"/>
        <v>0</v>
      </c>
      <c r="E2317" s="7" t="e">
        <f>IF('Report DCM'!$H2317="In-Stream Video","Rich Media display banner",IF('Report DCM'!$I2317&gt;'Report DCM'!$J2317,"Standard",VLOOKUP(CONCATENATE(bd_adtype,"_",bd_creativetype),tabela,2,FALSE)))</f>
        <v>#N/A</v>
      </c>
      <c r="F2317" s="7">
        <f t="shared" si="420"/>
        <v>0</v>
      </c>
      <c r="G2317" s="7">
        <f t="shared" si="421"/>
        <v>0</v>
      </c>
      <c r="H2317" s="7">
        <f t="shared" si="422"/>
        <v>0</v>
      </c>
      <c r="I2317" s="7">
        <f t="shared" si="423"/>
        <v>0</v>
      </c>
      <c r="J2317" s="7">
        <f t="shared" si="424"/>
        <v>0</v>
      </c>
      <c r="K2317" s="8" t="e">
        <f t="shared" si="425"/>
        <v>#N/A</v>
      </c>
      <c r="L2317" s="7" t="e">
        <f t="shared" si="426"/>
        <v>#N/A</v>
      </c>
      <c r="M2317" s="8" t="e">
        <f t="shared" si="414"/>
        <v>#N/A</v>
      </c>
      <c r="N2317" s="8" t="e">
        <f t="shared" si="415"/>
        <v>#N/A</v>
      </c>
    </row>
    <row r="2318" spans="1:14" ht="15.75" customHeight="1" x14ac:dyDescent="0.35">
      <c r="A2318" s="7">
        <f t="shared" si="416"/>
        <v>0</v>
      </c>
      <c r="B2318" s="7">
        <f t="shared" si="417"/>
        <v>0</v>
      </c>
      <c r="C2318" s="7">
        <f t="shared" si="418"/>
        <v>0</v>
      </c>
      <c r="D2318" s="7">
        <f t="shared" si="419"/>
        <v>0</v>
      </c>
      <c r="E2318" s="7" t="e">
        <f>IF('Report DCM'!$H2318="In-Stream Video","Rich Media display banner",IF('Report DCM'!$I2318&gt;'Report DCM'!$J2318,"Standard",VLOOKUP(CONCATENATE(bd_adtype,"_",bd_creativetype),tabela,2,FALSE)))</f>
        <v>#N/A</v>
      </c>
      <c r="F2318" s="7">
        <f t="shared" si="420"/>
        <v>0</v>
      </c>
      <c r="G2318" s="7">
        <f t="shared" si="421"/>
        <v>0</v>
      </c>
      <c r="H2318" s="7">
        <f t="shared" si="422"/>
        <v>0</v>
      </c>
      <c r="I2318" s="7">
        <f t="shared" si="423"/>
        <v>0</v>
      </c>
      <c r="J2318" s="7">
        <f t="shared" si="424"/>
        <v>0</v>
      </c>
      <c r="K2318" s="8" t="e">
        <f t="shared" si="425"/>
        <v>#N/A</v>
      </c>
      <c r="L2318" s="7" t="e">
        <f t="shared" si="426"/>
        <v>#N/A</v>
      </c>
      <c r="M2318" s="8" t="e">
        <f t="shared" si="414"/>
        <v>#N/A</v>
      </c>
      <c r="N2318" s="8" t="e">
        <f t="shared" si="415"/>
        <v>#N/A</v>
      </c>
    </row>
    <row r="2319" spans="1:14" ht="15.75" customHeight="1" x14ac:dyDescent="0.35">
      <c r="A2319" s="7">
        <f t="shared" si="416"/>
        <v>0</v>
      </c>
      <c r="B2319" s="7">
        <f t="shared" si="417"/>
        <v>0</v>
      </c>
      <c r="C2319" s="7">
        <f t="shared" si="418"/>
        <v>0</v>
      </c>
      <c r="D2319" s="7">
        <f t="shared" si="419"/>
        <v>0</v>
      </c>
      <c r="E2319" s="7" t="e">
        <f>IF('Report DCM'!$H2319="In-Stream Video","Rich Media display banner",IF('Report DCM'!$I2319&gt;'Report DCM'!$J2319,"Standard",VLOOKUP(CONCATENATE(bd_adtype,"_",bd_creativetype),tabela,2,FALSE)))</f>
        <v>#N/A</v>
      </c>
      <c r="F2319" s="7">
        <f t="shared" si="420"/>
        <v>0</v>
      </c>
      <c r="G2319" s="7">
        <f t="shared" si="421"/>
        <v>0</v>
      </c>
      <c r="H2319" s="7">
        <f t="shared" si="422"/>
        <v>0</v>
      </c>
      <c r="I2319" s="7">
        <f t="shared" si="423"/>
        <v>0</v>
      </c>
      <c r="J2319" s="7">
        <f t="shared" si="424"/>
        <v>0</v>
      </c>
      <c r="K2319" s="8" t="e">
        <f t="shared" si="425"/>
        <v>#N/A</v>
      </c>
      <c r="L2319" s="7" t="e">
        <f t="shared" si="426"/>
        <v>#N/A</v>
      </c>
      <c r="M2319" s="8" t="e">
        <f t="shared" si="414"/>
        <v>#N/A</v>
      </c>
      <c r="N2319" s="8" t="e">
        <f t="shared" si="415"/>
        <v>#N/A</v>
      </c>
    </row>
    <row r="2320" spans="1:14" ht="15.75" customHeight="1" x14ac:dyDescent="0.35">
      <c r="A2320" s="7">
        <f t="shared" si="416"/>
        <v>0</v>
      </c>
      <c r="B2320" s="7">
        <f t="shared" si="417"/>
        <v>0</v>
      </c>
      <c r="C2320" s="7">
        <f t="shared" si="418"/>
        <v>0</v>
      </c>
      <c r="D2320" s="7">
        <f t="shared" si="419"/>
        <v>0</v>
      </c>
      <c r="E2320" s="7" t="e">
        <f>IF('Report DCM'!$H2320="In-Stream Video","Rich Media display banner",IF('Report DCM'!$I2320&gt;'Report DCM'!$J2320,"Standard",VLOOKUP(CONCATENATE(bd_adtype,"_",bd_creativetype),tabela,2,FALSE)))</f>
        <v>#N/A</v>
      </c>
      <c r="F2320" s="7">
        <f t="shared" si="420"/>
        <v>0</v>
      </c>
      <c r="G2320" s="7">
        <f t="shared" si="421"/>
        <v>0</v>
      </c>
      <c r="H2320" s="7">
        <f t="shared" si="422"/>
        <v>0</v>
      </c>
      <c r="I2320" s="7">
        <f t="shared" si="423"/>
        <v>0</v>
      </c>
      <c r="J2320" s="7">
        <f t="shared" si="424"/>
        <v>0</v>
      </c>
      <c r="K2320" s="8" t="e">
        <f t="shared" si="425"/>
        <v>#N/A</v>
      </c>
      <c r="L2320" s="7" t="e">
        <f t="shared" si="426"/>
        <v>#N/A</v>
      </c>
      <c r="M2320" s="8" t="e">
        <f t="shared" si="414"/>
        <v>#N/A</v>
      </c>
      <c r="N2320" s="8" t="e">
        <f t="shared" si="415"/>
        <v>#N/A</v>
      </c>
    </row>
    <row r="2321" spans="1:14" ht="15.75" customHeight="1" x14ac:dyDescent="0.35">
      <c r="A2321" s="7">
        <f t="shared" si="416"/>
        <v>0</v>
      </c>
      <c r="B2321" s="7">
        <f t="shared" si="417"/>
        <v>0</v>
      </c>
      <c r="C2321" s="7">
        <f t="shared" si="418"/>
        <v>0</v>
      </c>
      <c r="D2321" s="7">
        <f t="shared" si="419"/>
        <v>0</v>
      </c>
      <c r="E2321" s="7" t="e">
        <f>IF('Report DCM'!$H2321="In-Stream Video","Rich Media display banner",IF('Report DCM'!$I2321&gt;'Report DCM'!$J2321,"Standard",VLOOKUP(CONCATENATE(bd_adtype,"_",bd_creativetype),tabela,2,FALSE)))</f>
        <v>#N/A</v>
      </c>
      <c r="F2321" s="7">
        <f t="shared" si="420"/>
        <v>0</v>
      </c>
      <c r="G2321" s="7">
        <f t="shared" si="421"/>
        <v>0</v>
      </c>
      <c r="H2321" s="7">
        <f t="shared" si="422"/>
        <v>0</v>
      </c>
      <c r="I2321" s="7">
        <f t="shared" si="423"/>
        <v>0</v>
      </c>
      <c r="J2321" s="7">
        <f t="shared" si="424"/>
        <v>0</v>
      </c>
      <c r="K2321" s="8" t="e">
        <f t="shared" si="425"/>
        <v>#N/A</v>
      </c>
      <c r="L2321" s="7" t="e">
        <f t="shared" si="426"/>
        <v>#N/A</v>
      </c>
      <c r="M2321" s="8" t="e">
        <f t="shared" si="414"/>
        <v>#N/A</v>
      </c>
      <c r="N2321" s="8" t="e">
        <f t="shared" si="415"/>
        <v>#N/A</v>
      </c>
    </row>
    <row r="2322" spans="1:14" ht="15.75" customHeight="1" x14ac:dyDescent="0.35">
      <c r="A2322" s="7">
        <f t="shared" si="416"/>
        <v>0</v>
      </c>
      <c r="B2322" s="7">
        <f t="shared" si="417"/>
        <v>0</v>
      </c>
      <c r="C2322" s="7">
        <f t="shared" si="418"/>
        <v>0</v>
      </c>
      <c r="D2322" s="7">
        <f t="shared" si="419"/>
        <v>0</v>
      </c>
      <c r="E2322" s="7" t="e">
        <f>IF('Report DCM'!$H2322="In-Stream Video","Rich Media display banner",IF('Report DCM'!$I2322&gt;'Report DCM'!$J2322,"Standard",VLOOKUP(CONCATENATE(bd_adtype,"_",bd_creativetype),tabela,2,FALSE)))</f>
        <v>#N/A</v>
      </c>
      <c r="F2322" s="7">
        <f t="shared" si="420"/>
        <v>0</v>
      </c>
      <c r="G2322" s="7">
        <f t="shared" si="421"/>
        <v>0</v>
      </c>
      <c r="H2322" s="7">
        <f t="shared" si="422"/>
        <v>0</v>
      </c>
      <c r="I2322" s="7">
        <f t="shared" si="423"/>
        <v>0</v>
      </c>
      <c r="J2322" s="7">
        <f t="shared" si="424"/>
        <v>0</v>
      </c>
      <c r="K2322" s="8" t="e">
        <f t="shared" si="425"/>
        <v>#N/A</v>
      </c>
      <c r="L2322" s="7" t="e">
        <f t="shared" si="426"/>
        <v>#N/A</v>
      </c>
      <c r="M2322" s="8" t="e">
        <f t="shared" si="414"/>
        <v>#N/A</v>
      </c>
      <c r="N2322" s="8" t="e">
        <f t="shared" si="415"/>
        <v>#N/A</v>
      </c>
    </row>
    <row r="2323" spans="1:14" ht="15.75" customHeight="1" x14ac:dyDescent="0.35">
      <c r="A2323" s="7">
        <f t="shared" si="416"/>
        <v>0</v>
      </c>
      <c r="B2323" s="7">
        <f t="shared" si="417"/>
        <v>0</v>
      </c>
      <c r="C2323" s="7">
        <f t="shared" si="418"/>
        <v>0</v>
      </c>
      <c r="D2323" s="7">
        <f t="shared" si="419"/>
        <v>0</v>
      </c>
      <c r="E2323" s="7" t="e">
        <f>IF('Report DCM'!$H2323="In-Stream Video","Rich Media display banner",IF('Report DCM'!$I2323&gt;'Report DCM'!$J2323,"Standard",VLOOKUP(CONCATENATE(bd_adtype,"_",bd_creativetype),tabela,2,FALSE)))</f>
        <v>#N/A</v>
      </c>
      <c r="F2323" s="7">
        <f t="shared" si="420"/>
        <v>0</v>
      </c>
      <c r="G2323" s="7">
        <f t="shared" si="421"/>
        <v>0</v>
      </c>
      <c r="H2323" s="7">
        <f t="shared" si="422"/>
        <v>0</v>
      </c>
      <c r="I2323" s="7">
        <f t="shared" si="423"/>
        <v>0</v>
      </c>
      <c r="J2323" s="7">
        <f t="shared" si="424"/>
        <v>0</v>
      </c>
      <c r="K2323" s="8" t="e">
        <f t="shared" si="425"/>
        <v>#N/A</v>
      </c>
      <c r="L2323" s="7" t="e">
        <f t="shared" si="426"/>
        <v>#N/A</v>
      </c>
      <c r="M2323" s="8" t="e">
        <f t="shared" si="414"/>
        <v>#N/A</v>
      </c>
      <c r="N2323" s="8" t="e">
        <f t="shared" si="415"/>
        <v>#N/A</v>
      </c>
    </row>
    <row r="2324" spans="1:14" ht="15.75" customHeight="1" x14ac:dyDescent="0.35">
      <c r="A2324" s="7">
        <f t="shared" si="416"/>
        <v>0</v>
      </c>
      <c r="B2324" s="7">
        <f t="shared" si="417"/>
        <v>0</v>
      </c>
      <c r="C2324" s="7">
        <f t="shared" si="418"/>
        <v>0</v>
      </c>
      <c r="D2324" s="7">
        <f t="shared" si="419"/>
        <v>0</v>
      </c>
      <c r="E2324" s="7" t="e">
        <f>IF('Report DCM'!$H2324="In-Stream Video","Rich Media display banner",IF('Report DCM'!$I2324&gt;'Report DCM'!$J2324,"Standard",VLOOKUP(CONCATENATE(bd_adtype,"_",bd_creativetype),tabela,2,FALSE)))</f>
        <v>#N/A</v>
      </c>
      <c r="F2324" s="7">
        <f t="shared" si="420"/>
        <v>0</v>
      </c>
      <c r="G2324" s="7">
        <f t="shared" si="421"/>
        <v>0</v>
      </c>
      <c r="H2324" s="7">
        <f t="shared" si="422"/>
        <v>0</v>
      </c>
      <c r="I2324" s="7">
        <f t="shared" si="423"/>
        <v>0</v>
      </c>
      <c r="J2324" s="7">
        <f t="shared" si="424"/>
        <v>0</v>
      </c>
      <c r="K2324" s="8" t="e">
        <f t="shared" si="425"/>
        <v>#N/A</v>
      </c>
      <c r="L2324" s="7" t="e">
        <f t="shared" si="426"/>
        <v>#N/A</v>
      </c>
      <c r="M2324" s="8" t="e">
        <f t="shared" si="414"/>
        <v>#N/A</v>
      </c>
      <c r="N2324" s="8" t="e">
        <f t="shared" si="415"/>
        <v>#N/A</v>
      </c>
    </row>
    <row r="2325" spans="1:14" ht="15.75" customHeight="1" x14ac:dyDescent="0.35">
      <c r="A2325" s="7">
        <f t="shared" si="416"/>
        <v>0</v>
      </c>
      <c r="B2325" s="7">
        <f t="shared" si="417"/>
        <v>0</v>
      </c>
      <c r="C2325" s="7">
        <f t="shared" si="418"/>
        <v>0</v>
      </c>
      <c r="D2325" s="7">
        <f t="shared" si="419"/>
        <v>0</v>
      </c>
      <c r="E2325" s="7" t="e">
        <f>IF('Report DCM'!$H2325="In-Stream Video","Rich Media display banner",IF('Report DCM'!$I2325&gt;'Report DCM'!$J2325,"Standard",VLOOKUP(CONCATENATE(bd_adtype,"_",bd_creativetype),tabela,2,FALSE)))</f>
        <v>#N/A</v>
      </c>
      <c r="F2325" s="7">
        <f t="shared" si="420"/>
        <v>0</v>
      </c>
      <c r="G2325" s="7">
        <f t="shared" si="421"/>
        <v>0</v>
      </c>
      <c r="H2325" s="7">
        <f t="shared" si="422"/>
        <v>0</v>
      </c>
      <c r="I2325" s="7">
        <f t="shared" si="423"/>
        <v>0</v>
      </c>
      <c r="J2325" s="7">
        <f t="shared" si="424"/>
        <v>0</v>
      </c>
      <c r="K2325" s="8" t="e">
        <f t="shared" si="425"/>
        <v>#N/A</v>
      </c>
      <c r="L2325" s="7" t="e">
        <f t="shared" si="426"/>
        <v>#N/A</v>
      </c>
      <c r="M2325" s="8" t="e">
        <f t="shared" si="414"/>
        <v>#N/A</v>
      </c>
      <c r="N2325" s="8" t="e">
        <f t="shared" si="415"/>
        <v>#N/A</v>
      </c>
    </row>
    <row r="2326" spans="1:14" ht="15.75" customHeight="1" x14ac:dyDescent="0.35">
      <c r="A2326" s="7">
        <f t="shared" si="416"/>
        <v>0</v>
      </c>
      <c r="B2326" s="7">
        <f t="shared" si="417"/>
        <v>0</v>
      </c>
      <c r="C2326" s="7">
        <f t="shared" si="418"/>
        <v>0</v>
      </c>
      <c r="D2326" s="7">
        <f t="shared" si="419"/>
        <v>0</v>
      </c>
      <c r="E2326" s="7" t="e">
        <f>IF('Report DCM'!$H2326="In-Stream Video","Rich Media display banner",IF('Report DCM'!$I2326&gt;'Report DCM'!$J2326,"Standard",VLOOKUP(CONCATENATE(bd_adtype,"_",bd_creativetype),tabela,2,FALSE)))</f>
        <v>#N/A</v>
      </c>
      <c r="F2326" s="7">
        <f t="shared" si="420"/>
        <v>0</v>
      </c>
      <c r="G2326" s="7">
        <f t="shared" si="421"/>
        <v>0</v>
      </c>
      <c r="H2326" s="7">
        <f t="shared" si="422"/>
        <v>0</v>
      </c>
      <c r="I2326" s="7">
        <f t="shared" si="423"/>
        <v>0</v>
      </c>
      <c r="J2326" s="7">
        <f t="shared" si="424"/>
        <v>0</v>
      </c>
      <c r="K2326" s="8" t="e">
        <f t="shared" si="425"/>
        <v>#N/A</v>
      </c>
      <c r="L2326" s="7" t="e">
        <f t="shared" si="426"/>
        <v>#N/A</v>
      </c>
      <c r="M2326" s="8" t="e">
        <f t="shared" si="414"/>
        <v>#N/A</v>
      </c>
      <c r="N2326" s="8" t="e">
        <f t="shared" si="415"/>
        <v>#N/A</v>
      </c>
    </row>
    <row r="2327" spans="1:14" ht="15.75" customHeight="1" x14ac:dyDescent="0.35">
      <c r="A2327" s="7">
        <f t="shared" si="416"/>
        <v>0</v>
      </c>
      <c r="B2327" s="7">
        <f t="shared" si="417"/>
        <v>0</v>
      </c>
      <c r="C2327" s="7">
        <f t="shared" si="418"/>
        <v>0</v>
      </c>
      <c r="D2327" s="7">
        <f t="shared" si="419"/>
        <v>0</v>
      </c>
      <c r="E2327" s="7" t="e">
        <f>IF('Report DCM'!$H2327="In-Stream Video","Rich Media display banner",IF('Report DCM'!$I2327&gt;'Report DCM'!$J2327,"Standard",VLOOKUP(CONCATENATE(bd_adtype,"_",bd_creativetype),tabela,2,FALSE)))</f>
        <v>#N/A</v>
      </c>
      <c r="F2327" s="7">
        <f t="shared" si="420"/>
        <v>0</v>
      </c>
      <c r="G2327" s="7">
        <f t="shared" si="421"/>
        <v>0</v>
      </c>
      <c r="H2327" s="7">
        <f t="shared" si="422"/>
        <v>0</v>
      </c>
      <c r="I2327" s="7">
        <f t="shared" si="423"/>
        <v>0</v>
      </c>
      <c r="J2327" s="7">
        <f t="shared" si="424"/>
        <v>0</v>
      </c>
      <c r="K2327" s="8" t="e">
        <f t="shared" si="425"/>
        <v>#N/A</v>
      </c>
      <c r="L2327" s="7" t="e">
        <f t="shared" si="426"/>
        <v>#N/A</v>
      </c>
      <c r="M2327" s="8" t="e">
        <f t="shared" si="414"/>
        <v>#N/A</v>
      </c>
      <c r="N2327" s="8" t="e">
        <f t="shared" si="415"/>
        <v>#N/A</v>
      </c>
    </row>
    <row r="2328" spans="1:14" ht="15.75" customHeight="1" x14ac:dyDescent="0.35">
      <c r="A2328" s="7">
        <f t="shared" si="416"/>
        <v>0</v>
      </c>
      <c r="B2328" s="7">
        <f t="shared" si="417"/>
        <v>0</v>
      </c>
      <c r="C2328" s="7">
        <f t="shared" si="418"/>
        <v>0</v>
      </c>
      <c r="D2328" s="7">
        <f t="shared" si="419"/>
        <v>0</v>
      </c>
      <c r="E2328" s="7" t="e">
        <f>IF('Report DCM'!$H2328="In-Stream Video","Rich Media display banner",IF('Report DCM'!$I2328&gt;'Report DCM'!$J2328,"Standard",VLOOKUP(CONCATENATE(bd_adtype,"_",bd_creativetype),tabela,2,FALSE)))</f>
        <v>#N/A</v>
      </c>
      <c r="F2328" s="7">
        <f t="shared" si="420"/>
        <v>0</v>
      </c>
      <c r="G2328" s="7">
        <f t="shared" si="421"/>
        <v>0</v>
      </c>
      <c r="H2328" s="7">
        <f t="shared" si="422"/>
        <v>0</v>
      </c>
      <c r="I2328" s="7">
        <f t="shared" si="423"/>
        <v>0</v>
      </c>
      <c r="J2328" s="7">
        <f t="shared" si="424"/>
        <v>0</v>
      </c>
      <c r="K2328" s="8" t="e">
        <f t="shared" si="425"/>
        <v>#N/A</v>
      </c>
      <c r="L2328" s="7" t="e">
        <f t="shared" si="426"/>
        <v>#N/A</v>
      </c>
      <c r="M2328" s="8" t="e">
        <f t="shared" si="414"/>
        <v>#N/A</v>
      </c>
      <c r="N2328" s="8" t="e">
        <f t="shared" si="415"/>
        <v>#N/A</v>
      </c>
    </row>
    <row r="2329" spans="1:14" ht="15.75" customHeight="1" x14ac:dyDescent="0.35">
      <c r="A2329" s="7">
        <f t="shared" si="416"/>
        <v>0</v>
      </c>
      <c r="B2329" s="7">
        <f t="shared" si="417"/>
        <v>0</v>
      </c>
      <c r="C2329" s="7">
        <f t="shared" si="418"/>
        <v>0</v>
      </c>
      <c r="D2329" s="7">
        <f t="shared" si="419"/>
        <v>0</v>
      </c>
      <c r="E2329" s="7" t="e">
        <f>IF('Report DCM'!$H2329="In-Stream Video","Rich Media display banner",IF('Report DCM'!$I2329&gt;'Report DCM'!$J2329,"Standard",VLOOKUP(CONCATENATE(bd_adtype,"_",bd_creativetype),tabela,2,FALSE)))</f>
        <v>#N/A</v>
      </c>
      <c r="F2329" s="7">
        <f t="shared" si="420"/>
        <v>0</v>
      </c>
      <c r="G2329" s="7">
        <f t="shared" si="421"/>
        <v>0</v>
      </c>
      <c r="H2329" s="7">
        <f t="shared" si="422"/>
        <v>0</v>
      </c>
      <c r="I2329" s="7">
        <f t="shared" si="423"/>
        <v>0</v>
      </c>
      <c r="J2329" s="7">
        <f t="shared" si="424"/>
        <v>0</v>
      </c>
      <c r="K2329" s="8" t="e">
        <f t="shared" si="425"/>
        <v>#N/A</v>
      </c>
      <c r="L2329" s="7" t="e">
        <f t="shared" si="426"/>
        <v>#N/A</v>
      </c>
      <c r="M2329" s="8" t="e">
        <f t="shared" si="414"/>
        <v>#N/A</v>
      </c>
      <c r="N2329" s="8" t="e">
        <f t="shared" si="415"/>
        <v>#N/A</v>
      </c>
    </row>
    <row r="2330" spans="1:14" ht="15.75" customHeight="1" x14ac:dyDescent="0.35">
      <c r="A2330" s="7">
        <f t="shared" si="416"/>
        <v>0</v>
      </c>
      <c r="B2330" s="7">
        <f t="shared" si="417"/>
        <v>0</v>
      </c>
      <c r="C2330" s="7">
        <f t="shared" si="418"/>
        <v>0</v>
      </c>
      <c r="D2330" s="7">
        <f t="shared" si="419"/>
        <v>0</v>
      </c>
      <c r="E2330" s="7" t="e">
        <f>IF('Report DCM'!$H2330="In-Stream Video","Rich Media display banner",IF('Report DCM'!$I2330&gt;'Report DCM'!$J2330,"Standard",VLOOKUP(CONCATENATE(bd_adtype,"_",bd_creativetype),tabela,2,FALSE)))</f>
        <v>#N/A</v>
      </c>
      <c r="F2330" s="7">
        <f t="shared" si="420"/>
        <v>0</v>
      </c>
      <c r="G2330" s="7">
        <f t="shared" si="421"/>
        <v>0</v>
      </c>
      <c r="H2330" s="7">
        <f t="shared" si="422"/>
        <v>0</v>
      </c>
      <c r="I2330" s="7">
        <f t="shared" si="423"/>
        <v>0</v>
      </c>
      <c r="J2330" s="7">
        <f t="shared" si="424"/>
        <v>0</v>
      </c>
      <c r="K2330" s="8" t="e">
        <f t="shared" si="425"/>
        <v>#N/A</v>
      </c>
      <c r="L2330" s="7" t="e">
        <f t="shared" si="426"/>
        <v>#N/A</v>
      </c>
      <c r="M2330" s="8" t="e">
        <f t="shared" si="414"/>
        <v>#N/A</v>
      </c>
      <c r="N2330" s="8" t="e">
        <f t="shared" si="415"/>
        <v>#N/A</v>
      </c>
    </row>
    <row r="2331" spans="1:14" ht="15.75" customHeight="1" x14ac:dyDescent="0.35">
      <c r="A2331" s="7">
        <f t="shared" si="416"/>
        <v>0</v>
      </c>
      <c r="B2331" s="7">
        <f t="shared" si="417"/>
        <v>0</v>
      </c>
      <c r="C2331" s="7">
        <f t="shared" si="418"/>
        <v>0</v>
      </c>
      <c r="D2331" s="7">
        <f t="shared" si="419"/>
        <v>0</v>
      </c>
      <c r="E2331" s="7" t="e">
        <f>IF('Report DCM'!$H2331="In-Stream Video","Rich Media display banner",IF('Report DCM'!$I2331&gt;'Report DCM'!$J2331,"Standard",VLOOKUP(CONCATENATE(bd_adtype,"_",bd_creativetype),tabela,2,FALSE)))</f>
        <v>#N/A</v>
      </c>
      <c r="F2331" s="7">
        <f t="shared" si="420"/>
        <v>0</v>
      </c>
      <c r="G2331" s="7">
        <f t="shared" si="421"/>
        <v>0</v>
      </c>
      <c r="H2331" s="7">
        <f t="shared" si="422"/>
        <v>0</v>
      </c>
      <c r="I2331" s="7">
        <f t="shared" si="423"/>
        <v>0</v>
      </c>
      <c r="J2331" s="7">
        <f t="shared" si="424"/>
        <v>0</v>
      </c>
      <c r="K2331" s="8" t="e">
        <f t="shared" si="425"/>
        <v>#N/A</v>
      </c>
      <c r="L2331" s="7" t="e">
        <f t="shared" si="426"/>
        <v>#N/A</v>
      </c>
      <c r="M2331" s="8" t="e">
        <f t="shared" si="414"/>
        <v>#N/A</v>
      </c>
      <c r="N2331" s="8" t="e">
        <f t="shared" si="415"/>
        <v>#N/A</v>
      </c>
    </row>
    <row r="2332" spans="1:14" ht="15.75" customHeight="1" x14ac:dyDescent="0.35">
      <c r="A2332" s="7">
        <f t="shared" si="416"/>
        <v>0</v>
      </c>
      <c r="B2332" s="7">
        <f t="shared" si="417"/>
        <v>0</v>
      </c>
      <c r="C2332" s="7">
        <f t="shared" si="418"/>
        <v>0</v>
      </c>
      <c r="D2332" s="7">
        <f t="shared" si="419"/>
        <v>0</v>
      </c>
      <c r="E2332" s="7" t="e">
        <f>IF('Report DCM'!$H2332="In-Stream Video","Rich Media display banner",IF('Report DCM'!$I2332&gt;'Report DCM'!$J2332,"Standard",VLOOKUP(CONCATENATE(bd_adtype,"_",bd_creativetype),tabela,2,FALSE)))</f>
        <v>#N/A</v>
      </c>
      <c r="F2332" s="7">
        <f t="shared" si="420"/>
        <v>0</v>
      </c>
      <c r="G2332" s="7">
        <f t="shared" si="421"/>
        <v>0</v>
      </c>
      <c r="H2332" s="7">
        <f t="shared" si="422"/>
        <v>0</v>
      </c>
      <c r="I2332" s="7">
        <f t="shared" si="423"/>
        <v>0</v>
      </c>
      <c r="J2332" s="7">
        <f t="shared" si="424"/>
        <v>0</v>
      </c>
      <c r="K2332" s="8" t="e">
        <f t="shared" si="425"/>
        <v>#N/A</v>
      </c>
      <c r="L2332" s="7" t="e">
        <f t="shared" si="426"/>
        <v>#N/A</v>
      </c>
      <c r="M2332" s="8" t="e">
        <f t="shared" si="414"/>
        <v>#N/A</v>
      </c>
      <c r="N2332" s="8" t="e">
        <f t="shared" si="415"/>
        <v>#N/A</v>
      </c>
    </row>
    <row r="2333" spans="1:14" ht="15.75" customHeight="1" x14ac:dyDescent="0.35">
      <c r="A2333" s="7">
        <f t="shared" si="416"/>
        <v>0</v>
      </c>
      <c r="B2333" s="7">
        <f t="shared" si="417"/>
        <v>0</v>
      </c>
      <c r="C2333" s="7">
        <f t="shared" si="418"/>
        <v>0</v>
      </c>
      <c r="D2333" s="7">
        <f t="shared" si="419"/>
        <v>0</v>
      </c>
      <c r="E2333" s="7" t="e">
        <f>IF('Report DCM'!$H2333="In-Stream Video","Rich Media display banner",IF('Report DCM'!$I2333&gt;'Report DCM'!$J2333,"Standard",VLOOKUP(CONCATENATE(bd_adtype,"_",bd_creativetype),tabela,2,FALSE)))</f>
        <v>#N/A</v>
      </c>
      <c r="F2333" s="7">
        <f t="shared" si="420"/>
        <v>0</v>
      </c>
      <c r="G2333" s="7">
        <f t="shared" si="421"/>
        <v>0</v>
      </c>
      <c r="H2333" s="7">
        <f t="shared" si="422"/>
        <v>0</v>
      </c>
      <c r="I2333" s="7">
        <f t="shared" si="423"/>
        <v>0</v>
      </c>
      <c r="J2333" s="7">
        <f t="shared" si="424"/>
        <v>0</v>
      </c>
      <c r="K2333" s="8" t="e">
        <f t="shared" si="425"/>
        <v>#N/A</v>
      </c>
      <c r="L2333" s="7" t="e">
        <f t="shared" si="426"/>
        <v>#N/A</v>
      </c>
      <c r="M2333" s="8" t="e">
        <f t="shared" si="414"/>
        <v>#N/A</v>
      </c>
      <c r="N2333" s="8" t="e">
        <f t="shared" si="415"/>
        <v>#N/A</v>
      </c>
    </row>
    <row r="2334" spans="1:14" ht="15.75" customHeight="1" x14ac:dyDescent="0.35">
      <c r="A2334" s="7">
        <f t="shared" si="416"/>
        <v>0</v>
      </c>
      <c r="B2334" s="7">
        <f t="shared" si="417"/>
        <v>0</v>
      </c>
      <c r="C2334" s="7">
        <f t="shared" si="418"/>
        <v>0</v>
      </c>
      <c r="D2334" s="7">
        <f t="shared" si="419"/>
        <v>0</v>
      </c>
      <c r="E2334" s="7" t="e">
        <f>IF('Report DCM'!$H2334="In-Stream Video","Rich Media display banner",IF('Report DCM'!$I2334&gt;'Report DCM'!$J2334,"Standard",VLOOKUP(CONCATENATE(bd_adtype,"_",bd_creativetype),tabela,2,FALSE)))</f>
        <v>#N/A</v>
      </c>
      <c r="F2334" s="7">
        <f t="shared" si="420"/>
        <v>0</v>
      </c>
      <c r="G2334" s="7">
        <f t="shared" si="421"/>
        <v>0</v>
      </c>
      <c r="H2334" s="7">
        <f t="shared" si="422"/>
        <v>0</v>
      </c>
      <c r="I2334" s="7">
        <f t="shared" si="423"/>
        <v>0</v>
      </c>
      <c r="J2334" s="7">
        <f t="shared" si="424"/>
        <v>0</v>
      </c>
      <c r="K2334" s="8" t="e">
        <f t="shared" si="425"/>
        <v>#N/A</v>
      </c>
      <c r="L2334" s="7" t="e">
        <f t="shared" si="426"/>
        <v>#N/A</v>
      </c>
      <c r="M2334" s="8" t="e">
        <f t="shared" si="414"/>
        <v>#N/A</v>
      </c>
      <c r="N2334" s="8" t="e">
        <f t="shared" si="415"/>
        <v>#N/A</v>
      </c>
    </row>
    <row r="2335" spans="1:14" ht="15.75" customHeight="1" x14ac:dyDescent="0.35">
      <c r="A2335" s="7">
        <f t="shared" si="416"/>
        <v>0</v>
      </c>
      <c r="B2335" s="7">
        <f t="shared" si="417"/>
        <v>0</v>
      </c>
      <c r="C2335" s="7">
        <f t="shared" si="418"/>
        <v>0</v>
      </c>
      <c r="D2335" s="7">
        <f t="shared" si="419"/>
        <v>0</v>
      </c>
      <c r="E2335" s="7" t="e">
        <f>IF('Report DCM'!$H2335="In-Stream Video","Rich Media display banner",IF('Report DCM'!$I2335&gt;'Report DCM'!$J2335,"Standard",VLOOKUP(CONCATENATE(bd_adtype,"_",bd_creativetype),tabela,2,FALSE)))</f>
        <v>#N/A</v>
      </c>
      <c r="F2335" s="7">
        <f t="shared" si="420"/>
        <v>0</v>
      </c>
      <c r="G2335" s="7">
        <f t="shared" si="421"/>
        <v>0</v>
      </c>
      <c r="H2335" s="7">
        <f t="shared" si="422"/>
        <v>0</v>
      </c>
      <c r="I2335" s="7">
        <f t="shared" si="423"/>
        <v>0</v>
      </c>
      <c r="J2335" s="7">
        <f t="shared" si="424"/>
        <v>0</v>
      </c>
      <c r="K2335" s="8" t="e">
        <f t="shared" si="425"/>
        <v>#N/A</v>
      </c>
      <c r="L2335" s="7" t="e">
        <f t="shared" si="426"/>
        <v>#N/A</v>
      </c>
      <c r="M2335" s="8" t="e">
        <f t="shared" si="414"/>
        <v>#N/A</v>
      </c>
      <c r="N2335" s="8" t="e">
        <f t="shared" si="415"/>
        <v>#N/A</v>
      </c>
    </row>
    <row r="2336" spans="1:14" ht="15.75" customHeight="1" x14ac:dyDescent="0.35">
      <c r="A2336" s="7">
        <f t="shared" si="416"/>
        <v>0</v>
      </c>
      <c r="B2336" s="7">
        <f t="shared" si="417"/>
        <v>0</v>
      </c>
      <c r="C2336" s="7">
        <f t="shared" si="418"/>
        <v>0</v>
      </c>
      <c r="D2336" s="7">
        <f t="shared" si="419"/>
        <v>0</v>
      </c>
      <c r="E2336" s="7" t="e">
        <f>IF('Report DCM'!$H2336="In-Stream Video","Rich Media display banner",IF('Report DCM'!$I2336&gt;'Report DCM'!$J2336,"Standard",VLOOKUP(CONCATENATE(bd_adtype,"_",bd_creativetype),tabela,2,FALSE)))</f>
        <v>#N/A</v>
      </c>
      <c r="F2336" s="7">
        <f t="shared" si="420"/>
        <v>0</v>
      </c>
      <c r="G2336" s="7">
        <f t="shared" si="421"/>
        <v>0</v>
      </c>
      <c r="H2336" s="7">
        <f t="shared" si="422"/>
        <v>0</v>
      </c>
      <c r="I2336" s="7">
        <f t="shared" si="423"/>
        <v>0</v>
      </c>
      <c r="J2336" s="7">
        <f t="shared" si="424"/>
        <v>0</v>
      </c>
      <c r="K2336" s="8" t="e">
        <f t="shared" si="425"/>
        <v>#N/A</v>
      </c>
      <c r="L2336" s="7" t="e">
        <f t="shared" si="426"/>
        <v>#N/A</v>
      </c>
      <c r="M2336" s="8" t="e">
        <f t="shared" si="414"/>
        <v>#N/A</v>
      </c>
      <c r="N2336" s="8" t="e">
        <f t="shared" si="415"/>
        <v>#N/A</v>
      </c>
    </row>
    <row r="2337" spans="1:14" ht="15.75" customHeight="1" x14ac:dyDescent="0.35">
      <c r="A2337" s="7">
        <f t="shared" si="416"/>
        <v>0</v>
      </c>
      <c r="B2337" s="7">
        <f t="shared" si="417"/>
        <v>0</v>
      </c>
      <c r="C2337" s="7">
        <f t="shared" si="418"/>
        <v>0</v>
      </c>
      <c r="D2337" s="7">
        <f t="shared" si="419"/>
        <v>0</v>
      </c>
      <c r="E2337" s="7" t="e">
        <f>IF('Report DCM'!$H2337="In-Stream Video","Rich Media display banner",IF('Report DCM'!$I2337&gt;'Report DCM'!$J2337,"Standard",VLOOKUP(CONCATENATE(bd_adtype,"_",bd_creativetype),tabela,2,FALSE)))</f>
        <v>#N/A</v>
      </c>
      <c r="F2337" s="7">
        <f t="shared" si="420"/>
        <v>0</v>
      </c>
      <c r="G2337" s="7">
        <f t="shared" si="421"/>
        <v>0</v>
      </c>
      <c r="H2337" s="7">
        <f t="shared" si="422"/>
        <v>0</v>
      </c>
      <c r="I2337" s="7">
        <f t="shared" si="423"/>
        <v>0</v>
      </c>
      <c r="J2337" s="7">
        <f t="shared" si="424"/>
        <v>0</v>
      </c>
      <c r="K2337" s="8" t="e">
        <f t="shared" si="425"/>
        <v>#N/A</v>
      </c>
      <c r="L2337" s="7" t="e">
        <f t="shared" si="426"/>
        <v>#N/A</v>
      </c>
      <c r="M2337" s="8" t="e">
        <f t="shared" si="414"/>
        <v>#N/A</v>
      </c>
      <c r="N2337" s="8" t="e">
        <f t="shared" si="415"/>
        <v>#N/A</v>
      </c>
    </row>
    <row r="2338" spans="1:14" ht="15.75" customHeight="1" x14ac:dyDescent="0.35">
      <c r="A2338" s="7">
        <f t="shared" si="416"/>
        <v>0</v>
      </c>
      <c r="B2338" s="7">
        <f t="shared" si="417"/>
        <v>0</v>
      </c>
      <c r="C2338" s="7">
        <f t="shared" si="418"/>
        <v>0</v>
      </c>
      <c r="D2338" s="7">
        <f t="shared" si="419"/>
        <v>0</v>
      </c>
      <c r="E2338" s="7" t="e">
        <f>IF('Report DCM'!$H2338="In-Stream Video","Rich Media display banner",IF('Report DCM'!$I2338&gt;'Report DCM'!$J2338,"Standard",VLOOKUP(CONCATENATE(bd_adtype,"_",bd_creativetype),tabela,2,FALSE)))</f>
        <v>#N/A</v>
      </c>
      <c r="F2338" s="7">
        <f t="shared" si="420"/>
        <v>0</v>
      </c>
      <c r="G2338" s="7">
        <f t="shared" si="421"/>
        <v>0</v>
      </c>
      <c r="H2338" s="7">
        <f t="shared" si="422"/>
        <v>0</v>
      </c>
      <c r="I2338" s="7">
        <f t="shared" si="423"/>
        <v>0</v>
      </c>
      <c r="J2338" s="7">
        <f t="shared" si="424"/>
        <v>0</v>
      </c>
      <c r="K2338" s="8" t="e">
        <f t="shared" si="425"/>
        <v>#N/A</v>
      </c>
      <c r="L2338" s="7" t="e">
        <f t="shared" si="426"/>
        <v>#N/A</v>
      </c>
      <c r="M2338" s="8" t="e">
        <f t="shared" si="414"/>
        <v>#N/A</v>
      </c>
      <c r="N2338" s="8" t="e">
        <f t="shared" si="415"/>
        <v>#N/A</v>
      </c>
    </row>
    <row r="2339" spans="1:14" ht="15.75" customHeight="1" x14ac:dyDescent="0.35">
      <c r="A2339" s="7">
        <f t="shared" si="416"/>
        <v>0</v>
      </c>
      <c r="B2339" s="7">
        <f t="shared" si="417"/>
        <v>0</v>
      </c>
      <c r="C2339" s="7">
        <f t="shared" si="418"/>
        <v>0</v>
      </c>
      <c r="D2339" s="7">
        <f t="shared" si="419"/>
        <v>0</v>
      </c>
      <c r="E2339" s="7" t="e">
        <f>IF('Report DCM'!$H2339="In-Stream Video","Rich Media display banner",IF('Report DCM'!$I2339&gt;'Report DCM'!$J2339,"Standard",VLOOKUP(CONCATENATE(bd_adtype,"_",bd_creativetype),tabela,2,FALSE)))</f>
        <v>#N/A</v>
      </c>
      <c r="F2339" s="7">
        <f t="shared" si="420"/>
        <v>0</v>
      </c>
      <c r="G2339" s="7">
        <f t="shared" si="421"/>
        <v>0</v>
      </c>
      <c r="H2339" s="7">
        <f t="shared" si="422"/>
        <v>0</v>
      </c>
      <c r="I2339" s="7">
        <f t="shared" si="423"/>
        <v>0</v>
      </c>
      <c r="J2339" s="7">
        <f t="shared" si="424"/>
        <v>0</v>
      </c>
      <c r="K2339" s="8" t="e">
        <f t="shared" si="425"/>
        <v>#N/A</v>
      </c>
      <c r="L2339" s="7" t="e">
        <f t="shared" si="426"/>
        <v>#N/A</v>
      </c>
      <c r="M2339" s="8" t="e">
        <f t="shared" si="414"/>
        <v>#N/A</v>
      </c>
      <c r="N2339" s="8" t="e">
        <f t="shared" si="415"/>
        <v>#N/A</v>
      </c>
    </row>
    <row r="2340" spans="1:14" ht="15.75" customHeight="1" x14ac:dyDescent="0.35">
      <c r="A2340" s="7">
        <f t="shared" si="416"/>
        <v>0</v>
      </c>
      <c r="B2340" s="7">
        <f t="shared" si="417"/>
        <v>0</v>
      </c>
      <c r="C2340" s="7">
        <f t="shared" si="418"/>
        <v>0</v>
      </c>
      <c r="D2340" s="7">
        <f t="shared" si="419"/>
        <v>0</v>
      </c>
      <c r="E2340" s="7" t="e">
        <f>IF('Report DCM'!$H2340="In-Stream Video","Rich Media display banner",IF('Report DCM'!$I2340&gt;'Report DCM'!$J2340,"Standard",VLOOKUP(CONCATENATE(bd_adtype,"_",bd_creativetype),tabela,2,FALSE)))</f>
        <v>#N/A</v>
      </c>
      <c r="F2340" s="7">
        <f t="shared" si="420"/>
        <v>0</v>
      </c>
      <c r="G2340" s="7">
        <f t="shared" si="421"/>
        <v>0</v>
      </c>
      <c r="H2340" s="7">
        <f t="shared" si="422"/>
        <v>0</v>
      </c>
      <c r="I2340" s="7">
        <f t="shared" si="423"/>
        <v>0</v>
      </c>
      <c r="J2340" s="7">
        <f t="shared" si="424"/>
        <v>0</v>
      </c>
      <c r="K2340" s="8" t="e">
        <f t="shared" si="425"/>
        <v>#N/A</v>
      </c>
      <c r="L2340" s="7" t="e">
        <f t="shared" si="426"/>
        <v>#N/A</v>
      </c>
      <c r="M2340" s="8" t="e">
        <f t="shared" si="414"/>
        <v>#N/A</v>
      </c>
      <c r="N2340" s="8" t="e">
        <f t="shared" si="415"/>
        <v>#N/A</v>
      </c>
    </row>
    <row r="2341" spans="1:14" ht="15.75" customHeight="1" x14ac:dyDescent="0.35">
      <c r="A2341" s="7">
        <f t="shared" si="416"/>
        <v>0</v>
      </c>
      <c r="B2341" s="7">
        <f t="shared" si="417"/>
        <v>0</v>
      </c>
      <c r="C2341" s="7">
        <f t="shared" si="418"/>
        <v>0</v>
      </c>
      <c r="D2341" s="7">
        <f t="shared" si="419"/>
        <v>0</v>
      </c>
      <c r="E2341" s="7" t="e">
        <f>IF('Report DCM'!$H2341="In-Stream Video","Rich Media display banner",IF('Report DCM'!$I2341&gt;'Report DCM'!$J2341,"Standard",VLOOKUP(CONCATENATE(bd_adtype,"_",bd_creativetype),tabela,2,FALSE)))</f>
        <v>#N/A</v>
      </c>
      <c r="F2341" s="7">
        <f t="shared" si="420"/>
        <v>0</v>
      </c>
      <c r="G2341" s="7">
        <f t="shared" si="421"/>
        <v>0</v>
      </c>
      <c r="H2341" s="7">
        <f t="shared" si="422"/>
        <v>0</v>
      </c>
      <c r="I2341" s="7">
        <f t="shared" si="423"/>
        <v>0</v>
      </c>
      <c r="J2341" s="7">
        <f t="shared" si="424"/>
        <v>0</v>
      </c>
      <c r="K2341" s="8" t="e">
        <f t="shared" si="425"/>
        <v>#N/A</v>
      </c>
      <c r="L2341" s="7" t="e">
        <f t="shared" si="426"/>
        <v>#N/A</v>
      </c>
      <c r="M2341" s="8" t="e">
        <f t="shared" si="414"/>
        <v>#N/A</v>
      </c>
      <c r="N2341" s="8" t="e">
        <f t="shared" si="415"/>
        <v>#N/A</v>
      </c>
    </row>
    <row r="2342" spans="1:14" ht="15.75" customHeight="1" x14ac:dyDescent="0.35">
      <c r="A2342" s="7">
        <f t="shared" si="416"/>
        <v>0</v>
      </c>
      <c r="B2342" s="7">
        <f t="shared" si="417"/>
        <v>0</v>
      </c>
      <c r="C2342" s="7">
        <f t="shared" si="418"/>
        <v>0</v>
      </c>
      <c r="D2342" s="7">
        <f t="shared" si="419"/>
        <v>0</v>
      </c>
      <c r="E2342" s="7" t="e">
        <f>IF('Report DCM'!$H2342="In-Stream Video","Rich Media display banner",IF('Report DCM'!$I2342&gt;'Report DCM'!$J2342,"Standard",VLOOKUP(CONCATENATE(bd_adtype,"_",bd_creativetype),tabela,2,FALSE)))</f>
        <v>#N/A</v>
      </c>
      <c r="F2342" s="7">
        <f t="shared" si="420"/>
        <v>0</v>
      </c>
      <c r="G2342" s="7">
        <f t="shared" si="421"/>
        <v>0</v>
      </c>
      <c r="H2342" s="7">
        <f t="shared" si="422"/>
        <v>0</v>
      </c>
      <c r="I2342" s="7">
        <f t="shared" si="423"/>
        <v>0</v>
      </c>
      <c r="J2342" s="7">
        <f t="shared" si="424"/>
        <v>0</v>
      </c>
      <c r="K2342" s="8" t="e">
        <f t="shared" si="425"/>
        <v>#N/A</v>
      </c>
      <c r="L2342" s="7" t="e">
        <f t="shared" si="426"/>
        <v>#N/A</v>
      </c>
      <c r="M2342" s="8" t="e">
        <f t="shared" si="414"/>
        <v>#N/A</v>
      </c>
      <c r="N2342" s="8" t="e">
        <f t="shared" si="415"/>
        <v>#N/A</v>
      </c>
    </row>
    <row r="2343" spans="1:14" ht="15.75" customHeight="1" x14ac:dyDescent="0.35">
      <c r="A2343" s="7">
        <f t="shared" si="416"/>
        <v>0</v>
      </c>
      <c r="B2343" s="7">
        <f t="shared" si="417"/>
        <v>0</v>
      </c>
      <c r="C2343" s="7">
        <f t="shared" si="418"/>
        <v>0</v>
      </c>
      <c r="D2343" s="7">
        <f t="shared" si="419"/>
        <v>0</v>
      </c>
      <c r="E2343" s="7" t="e">
        <f>IF('Report DCM'!$H2343="In-Stream Video","Rich Media display banner",IF('Report DCM'!$I2343&gt;'Report DCM'!$J2343,"Standard",VLOOKUP(CONCATENATE(bd_adtype,"_",bd_creativetype),tabela,2,FALSE)))</f>
        <v>#N/A</v>
      </c>
      <c r="F2343" s="7">
        <f t="shared" si="420"/>
        <v>0</v>
      </c>
      <c r="G2343" s="7">
        <f t="shared" si="421"/>
        <v>0</v>
      </c>
      <c r="H2343" s="7">
        <f t="shared" si="422"/>
        <v>0</v>
      </c>
      <c r="I2343" s="7">
        <f t="shared" si="423"/>
        <v>0</v>
      </c>
      <c r="J2343" s="7">
        <f t="shared" si="424"/>
        <v>0</v>
      </c>
      <c r="K2343" s="8" t="e">
        <f t="shared" si="425"/>
        <v>#N/A</v>
      </c>
      <c r="L2343" s="7" t="e">
        <f t="shared" si="426"/>
        <v>#N/A</v>
      </c>
      <c r="M2343" s="8" t="e">
        <f t="shared" si="414"/>
        <v>#N/A</v>
      </c>
      <c r="N2343" s="8" t="e">
        <f t="shared" si="415"/>
        <v>#N/A</v>
      </c>
    </row>
    <row r="2344" spans="1:14" ht="15.75" customHeight="1" x14ac:dyDescent="0.35">
      <c r="A2344" s="7">
        <f t="shared" si="416"/>
        <v>0</v>
      </c>
      <c r="B2344" s="7">
        <f t="shared" si="417"/>
        <v>0</v>
      </c>
      <c r="C2344" s="7">
        <f t="shared" si="418"/>
        <v>0</v>
      </c>
      <c r="D2344" s="7">
        <f t="shared" si="419"/>
        <v>0</v>
      </c>
      <c r="E2344" s="7" t="e">
        <f>IF('Report DCM'!$H2344="In-Stream Video","Rich Media display banner",IF('Report DCM'!$I2344&gt;'Report DCM'!$J2344,"Standard",VLOOKUP(CONCATENATE(bd_adtype,"_",bd_creativetype),tabela,2,FALSE)))</f>
        <v>#N/A</v>
      </c>
      <c r="F2344" s="7">
        <f t="shared" si="420"/>
        <v>0</v>
      </c>
      <c r="G2344" s="7">
        <f t="shared" si="421"/>
        <v>0</v>
      </c>
      <c r="H2344" s="7">
        <f t="shared" si="422"/>
        <v>0</v>
      </c>
      <c r="I2344" s="7">
        <f t="shared" si="423"/>
        <v>0</v>
      </c>
      <c r="J2344" s="7">
        <f t="shared" si="424"/>
        <v>0</v>
      </c>
      <c r="K2344" s="8" t="e">
        <f t="shared" si="425"/>
        <v>#N/A</v>
      </c>
      <c r="L2344" s="7" t="e">
        <f t="shared" si="426"/>
        <v>#N/A</v>
      </c>
      <c r="M2344" s="8" t="e">
        <f t="shared" si="414"/>
        <v>#N/A</v>
      </c>
      <c r="N2344" s="8" t="e">
        <f t="shared" si="415"/>
        <v>#N/A</v>
      </c>
    </row>
    <row r="2345" spans="1:14" ht="15.75" customHeight="1" x14ac:dyDescent="0.35">
      <c r="A2345" s="7">
        <f t="shared" si="416"/>
        <v>0</v>
      </c>
      <c r="B2345" s="7">
        <f t="shared" si="417"/>
        <v>0</v>
      </c>
      <c r="C2345" s="7">
        <f t="shared" si="418"/>
        <v>0</v>
      </c>
      <c r="D2345" s="7">
        <f t="shared" si="419"/>
        <v>0</v>
      </c>
      <c r="E2345" s="7" t="e">
        <f>IF('Report DCM'!$H2345="In-Stream Video","Rich Media display banner",IF('Report DCM'!$I2345&gt;'Report DCM'!$J2345,"Standard",VLOOKUP(CONCATENATE(bd_adtype,"_",bd_creativetype),tabela,2,FALSE)))</f>
        <v>#N/A</v>
      </c>
      <c r="F2345" s="7">
        <f t="shared" si="420"/>
        <v>0</v>
      </c>
      <c r="G2345" s="7">
        <f t="shared" si="421"/>
        <v>0</v>
      </c>
      <c r="H2345" s="7">
        <f t="shared" si="422"/>
        <v>0</v>
      </c>
      <c r="I2345" s="7">
        <f t="shared" si="423"/>
        <v>0</v>
      </c>
      <c r="J2345" s="7">
        <f t="shared" si="424"/>
        <v>0</v>
      </c>
      <c r="K2345" s="8" t="e">
        <f t="shared" si="425"/>
        <v>#N/A</v>
      </c>
      <c r="L2345" s="7" t="e">
        <f t="shared" si="426"/>
        <v>#N/A</v>
      </c>
      <c r="M2345" s="8" t="e">
        <f t="shared" si="414"/>
        <v>#N/A</v>
      </c>
      <c r="N2345" s="8" t="e">
        <f t="shared" si="415"/>
        <v>#N/A</v>
      </c>
    </row>
    <row r="2346" spans="1:14" ht="15.75" customHeight="1" x14ac:dyDescent="0.35">
      <c r="A2346" s="7">
        <f t="shared" si="416"/>
        <v>0</v>
      </c>
      <c r="B2346" s="7">
        <f t="shared" si="417"/>
        <v>0</v>
      </c>
      <c r="C2346" s="7">
        <f t="shared" si="418"/>
        <v>0</v>
      </c>
      <c r="D2346" s="7">
        <f t="shared" si="419"/>
        <v>0</v>
      </c>
      <c r="E2346" s="7" t="e">
        <f>IF('Report DCM'!$H2346="In-Stream Video","Rich Media display banner",IF('Report DCM'!$I2346&gt;'Report DCM'!$J2346,"Standard",VLOOKUP(CONCATENATE(bd_adtype,"_",bd_creativetype),tabela,2,FALSE)))</f>
        <v>#N/A</v>
      </c>
      <c r="F2346" s="7">
        <f t="shared" si="420"/>
        <v>0</v>
      </c>
      <c r="G2346" s="7">
        <f t="shared" si="421"/>
        <v>0</v>
      </c>
      <c r="H2346" s="7">
        <f t="shared" si="422"/>
        <v>0</v>
      </c>
      <c r="I2346" s="7">
        <f t="shared" si="423"/>
        <v>0</v>
      </c>
      <c r="J2346" s="7">
        <f t="shared" si="424"/>
        <v>0</v>
      </c>
      <c r="K2346" s="8" t="e">
        <f t="shared" si="425"/>
        <v>#N/A</v>
      </c>
      <c r="L2346" s="7" t="e">
        <f t="shared" si="426"/>
        <v>#N/A</v>
      </c>
      <c r="M2346" s="8" t="e">
        <f t="shared" si="414"/>
        <v>#N/A</v>
      </c>
      <c r="N2346" s="8" t="e">
        <f t="shared" si="415"/>
        <v>#N/A</v>
      </c>
    </row>
    <row r="2347" spans="1:14" ht="15.75" customHeight="1" x14ac:dyDescent="0.35">
      <c r="A2347" s="7">
        <f t="shared" si="416"/>
        <v>0</v>
      </c>
      <c r="B2347" s="7">
        <f t="shared" si="417"/>
        <v>0</v>
      </c>
      <c r="C2347" s="7">
        <f t="shared" si="418"/>
        <v>0</v>
      </c>
      <c r="D2347" s="7">
        <f t="shared" si="419"/>
        <v>0</v>
      </c>
      <c r="E2347" s="7" t="e">
        <f>IF('Report DCM'!$H2347="In-Stream Video","Rich Media display banner",IF('Report DCM'!$I2347&gt;'Report DCM'!$J2347,"Standard",VLOOKUP(CONCATENATE(bd_adtype,"_",bd_creativetype),tabela,2,FALSE)))</f>
        <v>#N/A</v>
      </c>
      <c r="F2347" s="7">
        <f t="shared" si="420"/>
        <v>0</v>
      </c>
      <c r="G2347" s="7">
        <f t="shared" si="421"/>
        <v>0</v>
      </c>
      <c r="H2347" s="7">
        <f t="shared" si="422"/>
        <v>0</v>
      </c>
      <c r="I2347" s="7">
        <f t="shared" si="423"/>
        <v>0</v>
      </c>
      <c r="J2347" s="7">
        <f t="shared" si="424"/>
        <v>0</v>
      </c>
      <c r="K2347" s="8" t="e">
        <f t="shared" si="425"/>
        <v>#N/A</v>
      </c>
      <c r="L2347" s="7" t="e">
        <f t="shared" si="426"/>
        <v>#N/A</v>
      </c>
      <c r="M2347" s="8" t="e">
        <f t="shared" si="414"/>
        <v>#N/A</v>
      </c>
      <c r="N2347" s="8" t="e">
        <f t="shared" si="415"/>
        <v>#N/A</v>
      </c>
    </row>
    <row r="2348" spans="1:14" ht="15.75" customHeight="1" x14ac:dyDescent="0.35">
      <c r="A2348" s="7">
        <f t="shared" si="416"/>
        <v>0</v>
      </c>
      <c r="B2348" s="7">
        <f t="shared" si="417"/>
        <v>0</v>
      </c>
      <c r="C2348" s="7">
        <f t="shared" si="418"/>
        <v>0</v>
      </c>
      <c r="D2348" s="7">
        <f t="shared" si="419"/>
        <v>0</v>
      </c>
      <c r="E2348" s="7" t="e">
        <f>IF('Report DCM'!$H2348="In-Stream Video","Rich Media display banner",IF('Report DCM'!$I2348&gt;'Report DCM'!$J2348,"Standard",VLOOKUP(CONCATENATE(bd_adtype,"_",bd_creativetype),tabela,2,FALSE)))</f>
        <v>#N/A</v>
      </c>
      <c r="F2348" s="7">
        <f t="shared" si="420"/>
        <v>0</v>
      </c>
      <c r="G2348" s="7">
        <f t="shared" si="421"/>
        <v>0</v>
      </c>
      <c r="H2348" s="7">
        <f t="shared" si="422"/>
        <v>0</v>
      </c>
      <c r="I2348" s="7">
        <f t="shared" si="423"/>
        <v>0</v>
      </c>
      <c r="J2348" s="7">
        <f t="shared" si="424"/>
        <v>0</v>
      </c>
      <c r="K2348" s="8" t="e">
        <f t="shared" si="425"/>
        <v>#N/A</v>
      </c>
      <c r="L2348" s="7" t="e">
        <f t="shared" si="426"/>
        <v>#N/A</v>
      </c>
      <c r="M2348" s="8" t="e">
        <f t="shared" si="414"/>
        <v>#N/A</v>
      </c>
      <c r="N2348" s="8" t="e">
        <f t="shared" si="415"/>
        <v>#N/A</v>
      </c>
    </row>
    <row r="2349" spans="1:14" ht="15.75" customHeight="1" x14ac:dyDescent="0.35">
      <c r="A2349" s="7">
        <f t="shared" si="416"/>
        <v>0</v>
      </c>
      <c r="B2349" s="7">
        <f t="shared" si="417"/>
        <v>0</v>
      </c>
      <c r="C2349" s="7">
        <f t="shared" si="418"/>
        <v>0</v>
      </c>
      <c r="D2349" s="7">
        <f t="shared" si="419"/>
        <v>0</v>
      </c>
      <c r="E2349" s="7" t="e">
        <f>IF('Report DCM'!$H2349="In-Stream Video","Rich Media display banner",IF('Report DCM'!$I2349&gt;'Report DCM'!$J2349,"Standard",VLOOKUP(CONCATENATE(bd_adtype,"_",bd_creativetype),tabela,2,FALSE)))</f>
        <v>#N/A</v>
      </c>
      <c r="F2349" s="7">
        <f t="shared" si="420"/>
        <v>0</v>
      </c>
      <c r="G2349" s="7">
        <f t="shared" si="421"/>
        <v>0</v>
      </c>
      <c r="H2349" s="7">
        <f t="shared" si="422"/>
        <v>0</v>
      </c>
      <c r="I2349" s="7">
        <f t="shared" si="423"/>
        <v>0</v>
      </c>
      <c r="J2349" s="7">
        <f t="shared" si="424"/>
        <v>0</v>
      </c>
      <c r="K2349" s="8" t="e">
        <f t="shared" si="425"/>
        <v>#N/A</v>
      </c>
      <c r="L2349" s="7" t="e">
        <f t="shared" si="426"/>
        <v>#N/A</v>
      </c>
      <c r="M2349" s="8" t="e">
        <f t="shared" si="414"/>
        <v>#N/A</v>
      </c>
      <c r="N2349" s="8" t="e">
        <f t="shared" si="415"/>
        <v>#N/A</v>
      </c>
    </row>
    <row r="2350" spans="1:14" ht="15.75" customHeight="1" x14ac:dyDescent="0.35">
      <c r="A2350" s="7">
        <f t="shared" si="416"/>
        <v>0</v>
      </c>
      <c r="B2350" s="7">
        <f t="shared" si="417"/>
        <v>0</v>
      </c>
      <c r="C2350" s="7">
        <f t="shared" si="418"/>
        <v>0</v>
      </c>
      <c r="D2350" s="7">
        <f t="shared" si="419"/>
        <v>0</v>
      </c>
      <c r="E2350" s="7" t="e">
        <f>IF('Report DCM'!$H2350="In-Stream Video","Rich Media display banner",IF('Report DCM'!$I2350&gt;'Report DCM'!$J2350,"Standard",VLOOKUP(CONCATENATE(bd_adtype,"_",bd_creativetype),tabela,2,FALSE)))</f>
        <v>#N/A</v>
      </c>
      <c r="F2350" s="7">
        <f t="shared" si="420"/>
        <v>0</v>
      </c>
      <c r="G2350" s="7">
        <f t="shared" si="421"/>
        <v>0</v>
      </c>
      <c r="H2350" s="7">
        <f t="shared" si="422"/>
        <v>0</v>
      </c>
      <c r="I2350" s="7">
        <f t="shared" si="423"/>
        <v>0</v>
      </c>
      <c r="J2350" s="7">
        <f t="shared" si="424"/>
        <v>0</v>
      </c>
      <c r="K2350" s="8" t="e">
        <f t="shared" si="425"/>
        <v>#N/A</v>
      </c>
      <c r="L2350" s="7" t="e">
        <f t="shared" si="426"/>
        <v>#N/A</v>
      </c>
      <c r="M2350" s="8" t="e">
        <f t="shared" si="414"/>
        <v>#N/A</v>
      </c>
      <c r="N2350" s="8" t="e">
        <f t="shared" si="415"/>
        <v>#N/A</v>
      </c>
    </row>
    <row r="2351" spans="1:14" ht="15.75" customHeight="1" x14ac:dyDescent="0.35">
      <c r="A2351" s="7">
        <f t="shared" si="416"/>
        <v>0</v>
      </c>
      <c r="B2351" s="7">
        <f t="shared" si="417"/>
        <v>0</v>
      </c>
      <c r="C2351" s="7">
        <f t="shared" si="418"/>
        <v>0</v>
      </c>
      <c r="D2351" s="7">
        <f t="shared" si="419"/>
        <v>0</v>
      </c>
      <c r="E2351" s="7" t="e">
        <f>IF('Report DCM'!$H2351="In-Stream Video","Rich Media display banner",IF('Report DCM'!$I2351&gt;'Report DCM'!$J2351,"Standard",VLOOKUP(CONCATENATE(bd_adtype,"_",bd_creativetype),tabela,2,FALSE)))</f>
        <v>#N/A</v>
      </c>
      <c r="F2351" s="7">
        <f t="shared" si="420"/>
        <v>0</v>
      </c>
      <c r="G2351" s="7">
        <f t="shared" si="421"/>
        <v>0</v>
      </c>
      <c r="H2351" s="7">
        <f t="shared" si="422"/>
        <v>0</v>
      </c>
      <c r="I2351" s="7">
        <f t="shared" si="423"/>
        <v>0</v>
      </c>
      <c r="J2351" s="7">
        <f t="shared" si="424"/>
        <v>0</v>
      </c>
      <c r="K2351" s="8" t="e">
        <f t="shared" si="425"/>
        <v>#N/A</v>
      </c>
      <c r="L2351" s="7" t="e">
        <f t="shared" si="426"/>
        <v>#N/A</v>
      </c>
      <c r="M2351" s="8" t="e">
        <f t="shared" si="414"/>
        <v>#N/A</v>
      </c>
      <c r="N2351" s="8" t="e">
        <f t="shared" si="415"/>
        <v>#N/A</v>
      </c>
    </row>
    <row r="2352" spans="1:14" ht="15.75" customHeight="1" x14ac:dyDescent="0.35">
      <c r="A2352" s="7">
        <f t="shared" si="416"/>
        <v>0</v>
      </c>
      <c r="B2352" s="7">
        <f t="shared" si="417"/>
        <v>0</v>
      </c>
      <c r="C2352" s="7">
        <f t="shared" si="418"/>
        <v>0</v>
      </c>
      <c r="D2352" s="7">
        <f t="shared" si="419"/>
        <v>0</v>
      </c>
      <c r="E2352" s="7" t="e">
        <f>IF('Report DCM'!$H2352="In-Stream Video","Rich Media display banner",IF('Report DCM'!$I2352&gt;'Report DCM'!$J2352,"Standard",VLOOKUP(CONCATENATE(bd_adtype,"_",bd_creativetype),tabela,2,FALSE)))</f>
        <v>#N/A</v>
      </c>
      <c r="F2352" s="7">
        <f t="shared" si="420"/>
        <v>0</v>
      </c>
      <c r="G2352" s="7">
        <f t="shared" si="421"/>
        <v>0</v>
      </c>
      <c r="H2352" s="7">
        <f t="shared" si="422"/>
        <v>0</v>
      </c>
      <c r="I2352" s="7">
        <f t="shared" si="423"/>
        <v>0</v>
      </c>
      <c r="J2352" s="7">
        <f t="shared" si="424"/>
        <v>0</v>
      </c>
      <c r="K2352" s="8" t="e">
        <f t="shared" si="425"/>
        <v>#N/A</v>
      </c>
      <c r="L2352" s="7" t="e">
        <f t="shared" si="426"/>
        <v>#N/A</v>
      </c>
      <c r="M2352" s="8" t="e">
        <f t="shared" si="414"/>
        <v>#N/A</v>
      </c>
      <c r="N2352" s="8" t="e">
        <f t="shared" si="415"/>
        <v>#N/A</v>
      </c>
    </row>
    <row r="2353" spans="1:14" ht="15.75" customHeight="1" x14ac:dyDescent="0.35">
      <c r="A2353" s="7">
        <f t="shared" si="416"/>
        <v>0</v>
      </c>
      <c r="B2353" s="7">
        <f t="shared" si="417"/>
        <v>0</v>
      </c>
      <c r="C2353" s="7">
        <f t="shared" si="418"/>
        <v>0</v>
      </c>
      <c r="D2353" s="7">
        <f t="shared" si="419"/>
        <v>0</v>
      </c>
      <c r="E2353" s="7" t="e">
        <f>IF('Report DCM'!$H2353="In-Stream Video","Rich Media display banner",IF('Report DCM'!$I2353&gt;'Report DCM'!$J2353,"Standard",VLOOKUP(CONCATENATE(bd_adtype,"_",bd_creativetype),tabela,2,FALSE)))</f>
        <v>#N/A</v>
      </c>
      <c r="F2353" s="7">
        <f t="shared" si="420"/>
        <v>0</v>
      </c>
      <c r="G2353" s="7">
        <f t="shared" si="421"/>
        <v>0</v>
      </c>
      <c r="H2353" s="7">
        <f t="shared" si="422"/>
        <v>0</v>
      </c>
      <c r="I2353" s="7">
        <f t="shared" si="423"/>
        <v>0</v>
      </c>
      <c r="J2353" s="7">
        <f t="shared" si="424"/>
        <v>0</v>
      </c>
      <c r="K2353" s="8" t="e">
        <f t="shared" si="425"/>
        <v>#N/A</v>
      </c>
      <c r="L2353" s="7" t="e">
        <f t="shared" si="426"/>
        <v>#N/A</v>
      </c>
      <c r="M2353" s="8" t="e">
        <f t="shared" si="414"/>
        <v>#N/A</v>
      </c>
      <c r="N2353" s="8" t="e">
        <f t="shared" si="415"/>
        <v>#N/A</v>
      </c>
    </row>
    <row r="2354" spans="1:14" ht="15.75" customHeight="1" x14ac:dyDescent="0.35">
      <c r="A2354" s="7">
        <f t="shared" si="416"/>
        <v>0</v>
      </c>
      <c r="B2354" s="7">
        <f t="shared" si="417"/>
        <v>0</v>
      </c>
      <c r="C2354" s="7">
        <f t="shared" si="418"/>
        <v>0</v>
      </c>
      <c r="D2354" s="7">
        <f t="shared" si="419"/>
        <v>0</v>
      </c>
      <c r="E2354" s="7" t="e">
        <f>IF('Report DCM'!$H2354="In-Stream Video","Rich Media display banner",IF('Report DCM'!$I2354&gt;'Report DCM'!$J2354,"Standard",VLOOKUP(CONCATENATE(bd_adtype,"_",bd_creativetype),tabela,2,FALSE)))</f>
        <v>#N/A</v>
      </c>
      <c r="F2354" s="7">
        <f t="shared" si="420"/>
        <v>0</v>
      </c>
      <c r="G2354" s="7">
        <f t="shared" si="421"/>
        <v>0</v>
      </c>
      <c r="H2354" s="7">
        <f t="shared" si="422"/>
        <v>0</v>
      </c>
      <c r="I2354" s="7">
        <f t="shared" si="423"/>
        <v>0</v>
      </c>
      <c r="J2354" s="7">
        <f t="shared" si="424"/>
        <v>0</v>
      </c>
      <c r="K2354" s="8" t="e">
        <f t="shared" si="425"/>
        <v>#N/A</v>
      </c>
      <c r="L2354" s="7" t="e">
        <f t="shared" si="426"/>
        <v>#N/A</v>
      </c>
      <c r="M2354" s="8" t="e">
        <f t="shared" si="414"/>
        <v>#N/A</v>
      </c>
      <c r="N2354" s="8" t="e">
        <f t="shared" si="415"/>
        <v>#N/A</v>
      </c>
    </row>
    <row r="2355" spans="1:14" ht="15.75" customHeight="1" x14ac:dyDescent="0.35">
      <c r="A2355" s="7">
        <f t="shared" si="416"/>
        <v>0</v>
      </c>
      <c r="B2355" s="7">
        <f t="shared" si="417"/>
        <v>0</v>
      </c>
      <c r="C2355" s="7">
        <f t="shared" si="418"/>
        <v>0</v>
      </c>
      <c r="D2355" s="7">
        <f t="shared" si="419"/>
        <v>0</v>
      </c>
      <c r="E2355" s="7" t="e">
        <f>IF('Report DCM'!$H2355="In-Stream Video","Rich Media display banner",IF('Report DCM'!$I2355&gt;'Report DCM'!$J2355,"Standard",VLOOKUP(CONCATENATE(bd_adtype,"_",bd_creativetype),tabela,2,FALSE)))</f>
        <v>#N/A</v>
      </c>
      <c r="F2355" s="7">
        <f t="shared" si="420"/>
        <v>0</v>
      </c>
      <c r="G2355" s="7">
        <f t="shared" si="421"/>
        <v>0</v>
      </c>
      <c r="H2355" s="7">
        <f t="shared" si="422"/>
        <v>0</v>
      </c>
      <c r="I2355" s="7">
        <f t="shared" si="423"/>
        <v>0</v>
      </c>
      <c r="J2355" s="7">
        <f t="shared" si="424"/>
        <v>0</v>
      </c>
      <c r="K2355" s="8" t="e">
        <f t="shared" si="425"/>
        <v>#N/A</v>
      </c>
      <c r="L2355" s="7" t="e">
        <f t="shared" si="426"/>
        <v>#N/A</v>
      </c>
      <c r="M2355" s="8" t="e">
        <f t="shared" si="414"/>
        <v>#N/A</v>
      </c>
      <c r="N2355" s="8" t="e">
        <f t="shared" si="415"/>
        <v>#N/A</v>
      </c>
    </row>
    <row r="2356" spans="1:14" ht="15.75" customHeight="1" x14ac:dyDescent="0.35">
      <c r="A2356" s="7">
        <f t="shared" si="416"/>
        <v>0</v>
      </c>
      <c r="B2356" s="7">
        <f t="shared" si="417"/>
        <v>0</v>
      </c>
      <c r="C2356" s="7">
        <f t="shared" si="418"/>
        <v>0</v>
      </c>
      <c r="D2356" s="7">
        <f t="shared" si="419"/>
        <v>0</v>
      </c>
      <c r="E2356" s="7" t="e">
        <f>IF('Report DCM'!$H2356="In-Stream Video","Rich Media display banner",IF('Report DCM'!$I2356&gt;'Report DCM'!$J2356,"Standard",VLOOKUP(CONCATENATE(bd_adtype,"_",bd_creativetype),tabela,2,FALSE)))</f>
        <v>#N/A</v>
      </c>
      <c r="F2356" s="7">
        <f t="shared" si="420"/>
        <v>0</v>
      </c>
      <c r="G2356" s="7">
        <f t="shared" si="421"/>
        <v>0</v>
      </c>
      <c r="H2356" s="7">
        <f t="shared" si="422"/>
        <v>0</v>
      </c>
      <c r="I2356" s="7">
        <f t="shared" si="423"/>
        <v>0</v>
      </c>
      <c r="J2356" s="7">
        <f t="shared" si="424"/>
        <v>0</v>
      </c>
      <c r="K2356" s="8" t="e">
        <f t="shared" si="425"/>
        <v>#N/A</v>
      </c>
      <c r="L2356" s="7" t="e">
        <f t="shared" si="426"/>
        <v>#N/A</v>
      </c>
      <c r="M2356" s="8" t="e">
        <f t="shared" si="414"/>
        <v>#N/A</v>
      </c>
      <c r="N2356" s="8" t="e">
        <f t="shared" si="415"/>
        <v>#N/A</v>
      </c>
    </row>
    <row r="2357" spans="1:14" ht="15.75" customHeight="1" x14ac:dyDescent="0.35">
      <c r="A2357" s="7">
        <f t="shared" si="416"/>
        <v>0</v>
      </c>
      <c r="B2357" s="7">
        <f t="shared" si="417"/>
        <v>0</v>
      </c>
      <c r="C2357" s="7">
        <f t="shared" si="418"/>
        <v>0</v>
      </c>
      <c r="D2357" s="7">
        <f t="shared" si="419"/>
        <v>0</v>
      </c>
      <c r="E2357" s="7" t="e">
        <f>IF('Report DCM'!$H2357="In-Stream Video","Rich Media display banner",IF('Report DCM'!$I2357&gt;'Report DCM'!$J2357,"Standard",VLOOKUP(CONCATENATE(bd_adtype,"_",bd_creativetype),tabela,2,FALSE)))</f>
        <v>#N/A</v>
      </c>
      <c r="F2357" s="7">
        <f t="shared" si="420"/>
        <v>0</v>
      </c>
      <c r="G2357" s="7">
        <f t="shared" si="421"/>
        <v>0</v>
      </c>
      <c r="H2357" s="7">
        <f t="shared" si="422"/>
        <v>0</v>
      </c>
      <c r="I2357" s="7">
        <f t="shared" si="423"/>
        <v>0</v>
      </c>
      <c r="J2357" s="7">
        <f t="shared" si="424"/>
        <v>0</v>
      </c>
      <c r="K2357" s="8" t="e">
        <f t="shared" si="425"/>
        <v>#N/A</v>
      </c>
      <c r="L2357" s="7" t="e">
        <f t="shared" si="426"/>
        <v>#N/A</v>
      </c>
      <c r="M2357" s="8" t="e">
        <f t="shared" si="414"/>
        <v>#N/A</v>
      </c>
      <c r="N2357" s="8" t="e">
        <f t="shared" si="415"/>
        <v>#N/A</v>
      </c>
    </row>
    <row r="2358" spans="1:14" ht="15.75" customHeight="1" x14ac:dyDescent="0.35">
      <c r="A2358" s="7">
        <f t="shared" si="416"/>
        <v>0</v>
      </c>
      <c r="B2358" s="7">
        <f t="shared" si="417"/>
        <v>0</v>
      </c>
      <c r="C2358" s="7">
        <f t="shared" si="418"/>
        <v>0</v>
      </c>
      <c r="D2358" s="7">
        <f t="shared" si="419"/>
        <v>0</v>
      </c>
      <c r="E2358" s="7" t="e">
        <f>IF('Report DCM'!$H2358="In-Stream Video","Rich Media display banner",IF('Report DCM'!$I2358&gt;'Report DCM'!$J2358,"Standard",VLOOKUP(CONCATENATE(bd_adtype,"_",bd_creativetype),tabela,2,FALSE)))</f>
        <v>#N/A</v>
      </c>
      <c r="F2358" s="7">
        <f t="shared" si="420"/>
        <v>0</v>
      </c>
      <c r="G2358" s="7">
        <f t="shared" si="421"/>
        <v>0</v>
      </c>
      <c r="H2358" s="7">
        <f t="shared" si="422"/>
        <v>0</v>
      </c>
      <c r="I2358" s="7">
        <f t="shared" si="423"/>
        <v>0</v>
      </c>
      <c r="J2358" s="7">
        <f t="shared" si="424"/>
        <v>0</v>
      </c>
      <c r="K2358" s="8" t="e">
        <f t="shared" si="425"/>
        <v>#N/A</v>
      </c>
      <c r="L2358" s="7" t="e">
        <f t="shared" si="426"/>
        <v>#N/A</v>
      </c>
      <c r="M2358" s="8" t="e">
        <f t="shared" si="414"/>
        <v>#N/A</v>
      </c>
      <c r="N2358" s="8" t="e">
        <f t="shared" si="415"/>
        <v>#N/A</v>
      </c>
    </row>
    <row r="2359" spans="1:14" ht="15.75" customHeight="1" x14ac:dyDescent="0.35">
      <c r="A2359" s="7">
        <f t="shared" si="416"/>
        <v>0</v>
      </c>
      <c r="B2359" s="7">
        <f t="shared" si="417"/>
        <v>0</v>
      </c>
      <c r="C2359" s="7">
        <f t="shared" si="418"/>
        <v>0</v>
      </c>
      <c r="D2359" s="7">
        <f t="shared" si="419"/>
        <v>0</v>
      </c>
      <c r="E2359" s="7" t="e">
        <f>IF('Report DCM'!$H2359="In-Stream Video","Rich Media display banner",IF('Report DCM'!$I2359&gt;'Report DCM'!$J2359,"Standard",VLOOKUP(CONCATENATE(bd_adtype,"_",bd_creativetype),tabela,2,FALSE)))</f>
        <v>#N/A</v>
      </c>
      <c r="F2359" s="7">
        <f t="shared" si="420"/>
        <v>0</v>
      </c>
      <c r="G2359" s="7">
        <f t="shared" si="421"/>
        <v>0</v>
      </c>
      <c r="H2359" s="7">
        <f t="shared" si="422"/>
        <v>0</v>
      </c>
      <c r="I2359" s="7">
        <f t="shared" si="423"/>
        <v>0</v>
      </c>
      <c r="J2359" s="7">
        <f t="shared" si="424"/>
        <v>0</v>
      </c>
      <c r="K2359" s="8" t="e">
        <f t="shared" si="425"/>
        <v>#N/A</v>
      </c>
      <c r="L2359" s="7" t="e">
        <f t="shared" si="426"/>
        <v>#N/A</v>
      </c>
      <c r="M2359" s="8" t="e">
        <f t="shared" si="414"/>
        <v>#N/A</v>
      </c>
      <c r="N2359" s="8" t="e">
        <f t="shared" si="415"/>
        <v>#N/A</v>
      </c>
    </row>
    <row r="2360" spans="1:14" ht="15.75" customHeight="1" x14ac:dyDescent="0.35">
      <c r="A2360" s="7">
        <f t="shared" si="416"/>
        <v>0</v>
      </c>
      <c r="B2360" s="7">
        <f t="shared" si="417"/>
        <v>0</v>
      </c>
      <c r="C2360" s="7">
        <f t="shared" si="418"/>
        <v>0</v>
      </c>
      <c r="D2360" s="7">
        <f t="shared" si="419"/>
        <v>0</v>
      </c>
      <c r="E2360" s="7" t="e">
        <f>IF('Report DCM'!$H2360="In-Stream Video","Rich Media display banner",IF('Report DCM'!$I2360&gt;'Report DCM'!$J2360,"Standard",VLOOKUP(CONCATENATE(bd_adtype,"_",bd_creativetype),tabela,2,FALSE)))</f>
        <v>#N/A</v>
      </c>
      <c r="F2360" s="7">
        <f t="shared" si="420"/>
        <v>0</v>
      </c>
      <c r="G2360" s="7">
        <f t="shared" si="421"/>
        <v>0</v>
      </c>
      <c r="H2360" s="7">
        <f t="shared" si="422"/>
        <v>0</v>
      </c>
      <c r="I2360" s="7">
        <f t="shared" si="423"/>
        <v>0</v>
      </c>
      <c r="J2360" s="7">
        <f t="shared" si="424"/>
        <v>0</v>
      </c>
      <c r="K2360" s="8" t="e">
        <f t="shared" si="425"/>
        <v>#N/A</v>
      </c>
      <c r="L2360" s="7" t="e">
        <f t="shared" si="426"/>
        <v>#N/A</v>
      </c>
      <c r="M2360" s="8" t="e">
        <f t="shared" si="414"/>
        <v>#N/A</v>
      </c>
      <c r="N2360" s="8" t="e">
        <f t="shared" si="415"/>
        <v>#N/A</v>
      </c>
    </row>
    <row r="2361" spans="1:14" ht="15.75" customHeight="1" x14ac:dyDescent="0.35">
      <c r="A2361" s="7">
        <f t="shared" si="416"/>
        <v>0</v>
      </c>
      <c r="B2361" s="7">
        <f t="shared" si="417"/>
        <v>0</v>
      </c>
      <c r="C2361" s="7">
        <f t="shared" si="418"/>
        <v>0</v>
      </c>
      <c r="D2361" s="7">
        <f t="shared" si="419"/>
        <v>0</v>
      </c>
      <c r="E2361" s="7" t="e">
        <f>IF('Report DCM'!$H2361="In-Stream Video","Rich Media display banner",IF('Report DCM'!$I2361&gt;'Report DCM'!$J2361,"Standard",VLOOKUP(CONCATENATE(bd_adtype,"_",bd_creativetype),tabela,2,FALSE)))</f>
        <v>#N/A</v>
      </c>
      <c r="F2361" s="7">
        <f t="shared" si="420"/>
        <v>0</v>
      </c>
      <c r="G2361" s="7">
        <f t="shared" si="421"/>
        <v>0</v>
      </c>
      <c r="H2361" s="7">
        <f t="shared" si="422"/>
        <v>0</v>
      </c>
      <c r="I2361" s="7">
        <f t="shared" si="423"/>
        <v>0</v>
      </c>
      <c r="J2361" s="7">
        <f t="shared" si="424"/>
        <v>0</v>
      </c>
      <c r="K2361" s="8" t="e">
        <f t="shared" si="425"/>
        <v>#N/A</v>
      </c>
      <c r="L2361" s="7" t="e">
        <f t="shared" si="426"/>
        <v>#N/A</v>
      </c>
      <c r="M2361" s="8" t="e">
        <f t="shared" si="414"/>
        <v>#N/A</v>
      </c>
      <c r="N2361" s="8" t="e">
        <f t="shared" si="415"/>
        <v>#N/A</v>
      </c>
    </row>
    <row r="2362" spans="1:14" ht="15.75" customHeight="1" x14ac:dyDescent="0.35">
      <c r="A2362" s="7">
        <f t="shared" si="416"/>
        <v>0</v>
      </c>
      <c r="B2362" s="7">
        <f t="shared" si="417"/>
        <v>0</v>
      </c>
      <c r="C2362" s="7">
        <f t="shared" si="418"/>
        <v>0</v>
      </c>
      <c r="D2362" s="7">
        <f t="shared" si="419"/>
        <v>0</v>
      </c>
      <c r="E2362" s="7" t="e">
        <f>IF('Report DCM'!$H2362="In-Stream Video","Rich Media display banner",IF('Report DCM'!$I2362&gt;'Report DCM'!$J2362,"Standard",VLOOKUP(CONCATENATE(bd_adtype,"_",bd_creativetype),tabela,2,FALSE)))</f>
        <v>#N/A</v>
      </c>
      <c r="F2362" s="7">
        <f t="shared" si="420"/>
        <v>0</v>
      </c>
      <c r="G2362" s="7">
        <f t="shared" si="421"/>
        <v>0</v>
      </c>
      <c r="H2362" s="7">
        <f t="shared" si="422"/>
        <v>0</v>
      </c>
      <c r="I2362" s="7">
        <f t="shared" si="423"/>
        <v>0</v>
      </c>
      <c r="J2362" s="7">
        <f t="shared" si="424"/>
        <v>0</v>
      </c>
      <c r="K2362" s="8" t="e">
        <f t="shared" si="425"/>
        <v>#N/A</v>
      </c>
      <c r="L2362" s="7" t="e">
        <f t="shared" si="426"/>
        <v>#N/A</v>
      </c>
      <c r="M2362" s="8" t="e">
        <f t="shared" si="414"/>
        <v>#N/A</v>
      </c>
      <c r="N2362" s="8" t="e">
        <f t="shared" si="415"/>
        <v>#N/A</v>
      </c>
    </row>
    <row r="2363" spans="1:14" ht="15.75" customHeight="1" x14ac:dyDescent="0.35">
      <c r="A2363" s="7">
        <f t="shared" si="416"/>
        <v>0</v>
      </c>
      <c r="B2363" s="7">
        <f t="shared" si="417"/>
        <v>0</v>
      </c>
      <c r="C2363" s="7">
        <f t="shared" si="418"/>
        <v>0</v>
      </c>
      <c r="D2363" s="7">
        <f t="shared" si="419"/>
        <v>0</v>
      </c>
      <c r="E2363" s="7" t="e">
        <f>IF('Report DCM'!$H2363="In-Stream Video","Rich Media display banner",IF('Report DCM'!$I2363&gt;'Report DCM'!$J2363,"Standard",VLOOKUP(CONCATENATE(bd_adtype,"_",bd_creativetype),tabela,2,FALSE)))</f>
        <v>#N/A</v>
      </c>
      <c r="F2363" s="7">
        <f t="shared" si="420"/>
        <v>0</v>
      </c>
      <c r="G2363" s="7">
        <f t="shared" si="421"/>
        <v>0</v>
      </c>
      <c r="H2363" s="7">
        <f t="shared" si="422"/>
        <v>0</v>
      </c>
      <c r="I2363" s="7">
        <f t="shared" si="423"/>
        <v>0</v>
      </c>
      <c r="J2363" s="7">
        <f t="shared" si="424"/>
        <v>0</v>
      </c>
      <c r="K2363" s="8" t="e">
        <f t="shared" si="425"/>
        <v>#N/A</v>
      </c>
      <c r="L2363" s="7" t="e">
        <f t="shared" si="426"/>
        <v>#N/A</v>
      </c>
      <c r="M2363" s="8" t="e">
        <f t="shared" si="414"/>
        <v>#N/A</v>
      </c>
      <c r="N2363" s="8" t="e">
        <f t="shared" si="415"/>
        <v>#N/A</v>
      </c>
    </row>
    <row r="2364" spans="1:14" ht="15.75" customHeight="1" x14ac:dyDescent="0.35">
      <c r="A2364" s="7">
        <f t="shared" si="416"/>
        <v>0</v>
      </c>
      <c r="B2364" s="7">
        <f t="shared" si="417"/>
        <v>0</v>
      </c>
      <c r="C2364" s="7">
        <f t="shared" si="418"/>
        <v>0</v>
      </c>
      <c r="D2364" s="7">
        <f t="shared" si="419"/>
        <v>0</v>
      </c>
      <c r="E2364" s="7" t="e">
        <f>IF('Report DCM'!$H2364="In-Stream Video","Rich Media display banner",IF('Report DCM'!$I2364&gt;'Report DCM'!$J2364,"Standard",VLOOKUP(CONCATENATE(bd_adtype,"_",bd_creativetype),tabela,2,FALSE)))</f>
        <v>#N/A</v>
      </c>
      <c r="F2364" s="7">
        <f t="shared" si="420"/>
        <v>0</v>
      </c>
      <c r="G2364" s="7">
        <f t="shared" si="421"/>
        <v>0</v>
      </c>
      <c r="H2364" s="7">
        <f t="shared" si="422"/>
        <v>0</v>
      </c>
      <c r="I2364" s="7">
        <f t="shared" si="423"/>
        <v>0</v>
      </c>
      <c r="J2364" s="7">
        <f t="shared" si="424"/>
        <v>0</v>
      </c>
      <c r="K2364" s="8" t="e">
        <f t="shared" si="425"/>
        <v>#N/A</v>
      </c>
      <c r="L2364" s="7" t="e">
        <f t="shared" si="426"/>
        <v>#N/A</v>
      </c>
      <c r="M2364" s="8" t="e">
        <f t="shared" si="414"/>
        <v>#N/A</v>
      </c>
      <c r="N2364" s="8" t="e">
        <f t="shared" si="415"/>
        <v>#N/A</v>
      </c>
    </row>
    <row r="2365" spans="1:14" ht="15.75" customHeight="1" x14ac:dyDescent="0.35">
      <c r="A2365" s="7">
        <f t="shared" si="416"/>
        <v>0</v>
      </c>
      <c r="B2365" s="7">
        <f t="shared" si="417"/>
        <v>0</v>
      </c>
      <c r="C2365" s="7">
        <f t="shared" si="418"/>
        <v>0</v>
      </c>
      <c r="D2365" s="7">
        <f t="shared" si="419"/>
        <v>0</v>
      </c>
      <c r="E2365" s="7" t="e">
        <f>IF('Report DCM'!$H2365="In-Stream Video","Rich Media display banner",IF('Report DCM'!$I2365&gt;'Report DCM'!$J2365,"Standard",VLOOKUP(CONCATENATE(bd_adtype,"_",bd_creativetype),tabela,2,FALSE)))</f>
        <v>#N/A</v>
      </c>
      <c r="F2365" s="7">
        <f t="shared" si="420"/>
        <v>0</v>
      </c>
      <c r="G2365" s="7">
        <f t="shared" si="421"/>
        <v>0</v>
      </c>
      <c r="H2365" s="7">
        <f t="shared" si="422"/>
        <v>0</v>
      </c>
      <c r="I2365" s="7">
        <f t="shared" si="423"/>
        <v>0</v>
      </c>
      <c r="J2365" s="7">
        <f t="shared" si="424"/>
        <v>0</v>
      </c>
      <c r="K2365" s="8" t="e">
        <f t="shared" si="425"/>
        <v>#N/A</v>
      </c>
      <c r="L2365" s="7" t="e">
        <f t="shared" si="426"/>
        <v>#N/A</v>
      </c>
      <c r="M2365" s="8" t="e">
        <f t="shared" si="414"/>
        <v>#N/A</v>
      </c>
      <c r="N2365" s="8" t="e">
        <f t="shared" si="415"/>
        <v>#N/A</v>
      </c>
    </row>
    <row r="2366" spans="1:14" ht="15.75" customHeight="1" x14ac:dyDescent="0.35">
      <c r="A2366" s="7">
        <f t="shared" si="416"/>
        <v>0</v>
      </c>
      <c r="B2366" s="7">
        <f t="shared" si="417"/>
        <v>0</v>
      </c>
      <c r="C2366" s="7">
        <f t="shared" si="418"/>
        <v>0</v>
      </c>
      <c r="D2366" s="7">
        <f t="shared" si="419"/>
        <v>0</v>
      </c>
      <c r="E2366" s="7" t="e">
        <f>IF('Report DCM'!$H2366="In-Stream Video","Rich Media display banner",IF('Report DCM'!$I2366&gt;'Report DCM'!$J2366,"Standard",VLOOKUP(CONCATENATE(bd_adtype,"_",bd_creativetype),tabela,2,FALSE)))</f>
        <v>#N/A</v>
      </c>
      <c r="F2366" s="7">
        <f t="shared" si="420"/>
        <v>0</v>
      </c>
      <c r="G2366" s="7">
        <f t="shared" si="421"/>
        <v>0</v>
      </c>
      <c r="H2366" s="7">
        <f t="shared" si="422"/>
        <v>0</v>
      </c>
      <c r="I2366" s="7">
        <f t="shared" si="423"/>
        <v>0</v>
      </c>
      <c r="J2366" s="7">
        <f t="shared" si="424"/>
        <v>0</v>
      </c>
      <c r="K2366" s="8" t="e">
        <f t="shared" si="425"/>
        <v>#N/A</v>
      </c>
      <c r="L2366" s="7" t="e">
        <f t="shared" si="426"/>
        <v>#N/A</v>
      </c>
      <c r="M2366" s="8" t="e">
        <f t="shared" si="414"/>
        <v>#N/A</v>
      </c>
      <c r="N2366" s="8" t="e">
        <f t="shared" si="415"/>
        <v>#N/A</v>
      </c>
    </row>
    <row r="2367" spans="1:14" ht="15.75" customHeight="1" x14ac:dyDescent="0.35">
      <c r="A2367" s="7">
        <f t="shared" si="416"/>
        <v>0</v>
      </c>
      <c r="B2367" s="7">
        <f t="shared" si="417"/>
        <v>0</v>
      </c>
      <c r="C2367" s="7">
        <f t="shared" si="418"/>
        <v>0</v>
      </c>
      <c r="D2367" s="7">
        <f t="shared" si="419"/>
        <v>0</v>
      </c>
      <c r="E2367" s="7" t="e">
        <f>IF('Report DCM'!$H2367="In-Stream Video","Rich Media display banner",IF('Report DCM'!$I2367&gt;'Report DCM'!$J2367,"Standard",VLOOKUP(CONCATENATE(bd_adtype,"_",bd_creativetype),tabela,2,FALSE)))</f>
        <v>#N/A</v>
      </c>
      <c r="F2367" s="7">
        <f t="shared" si="420"/>
        <v>0</v>
      </c>
      <c r="G2367" s="7">
        <f t="shared" si="421"/>
        <v>0</v>
      </c>
      <c r="H2367" s="7">
        <f t="shared" si="422"/>
        <v>0</v>
      </c>
      <c r="I2367" s="7">
        <f t="shared" si="423"/>
        <v>0</v>
      </c>
      <c r="J2367" s="7">
        <f t="shared" si="424"/>
        <v>0</v>
      </c>
      <c r="K2367" s="8" t="e">
        <f t="shared" si="425"/>
        <v>#N/A</v>
      </c>
      <c r="L2367" s="7" t="e">
        <f t="shared" si="426"/>
        <v>#N/A</v>
      </c>
      <c r="M2367" s="8" t="e">
        <f t="shared" si="414"/>
        <v>#N/A</v>
      </c>
      <c r="N2367" s="8" t="e">
        <f t="shared" si="415"/>
        <v>#N/A</v>
      </c>
    </row>
    <row r="2368" spans="1:14" ht="15.75" customHeight="1" x14ac:dyDescent="0.35">
      <c r="A2368" s="7">
        <f t="shared" si="416"/>
        <v>0</v>
      </c>
      <c r="B2368" s="7">
        <f t="shared" si="417"/>
        <v>0</v>
      </c>
      <c r="C2368" s="7">
        <f t="shared" si="418"/>
        <v>0</v>
      </c>
      <c r="D2368" s="7">
        <f t="shared" si="419"/>
        <v>0</v>
      </c>
      <c r="E2368" s="7" t="e">
        <f>IF('Report DCM'!$H2368="In-Stream Video","Rich Media display banner",IF('Report DCM'!$I2368&gt;'Report DCM'!$J2368,"Standard",VLOOKUP(CONCATENATE(bd_adtype,"_",bd_creativetype),tabela,2,FALSE)))</f>
        <v>#N/A</v>
      </c>
      <c r="F2368" s="7">
        <f t="shared" si="420"/>
        <v>0</v>
      </c>
      <c r="G2368" s="7">
        <f t="shared" si="421"/>
        <v>0</v>
      </c>
      <c r="H2368" s="7">
        <f t="shared" si="422"/>
        <v>0</v>
      </c>
      <c r="I2368" s="7">
        <f t="shared" si="423"/>
        <v>0</v>
      </c>
      <c r="J2368" s="7">
        <f t="shared" si="424"/>
        <v>0</v>
      </c>
      <c r="K2368" s="8" t="e">
        <f t="shared" si="425"/>
        <v>#N/A</v>
      </c>
      <c r="L2368" s="7" t="e">
        <f t="shared" si="426"/>
        <v>#N/A</v>
      </c>
      <c r="M2368" s="8" t="e">
        <f t="shared" si="414"/>
        <v>#N/A</v>
      </c>
      <c r="N2368" s="8" t="e">
        <f t="shared" si="415"/>
        <v>#N/A</v>
      </c>
    </row>
    <row r="2369" spans="1:14" ht="15.75" customHeight="1" x14ac:dyDescent="0.35">
      <c r="A2369" s="7">
        <f t="shared" si="416"/>
        <v>0</v>
      </c>
      <c r="B2369" s="7">
        <f t="shared" si="417"/>
        <v>0</v>
      </c>
      <c r="C2369" s="7">
        <f t="shared" si="418"/>
        <v>0</v>
      </c>
      <c r="D2369" s="7">
        <f t="shared" si="419"/>
        <v>0</v>
      </c>
      <c r="E2369" s="7" t="e">
        <f>IF('Report DCM'!$H2369="In-Stream Video","Rich Media display banner",IF('Report DCM'!$I2369&gt;'Report DCM'!$J2369,"Standard",VLOOKUP(CONCATENATE(bd_adtype,"_",bd_creativetype),tabela,2,FALSE)))</f>
        <v>#N/A</v>
      </c>
      <c r="F2369" s="7">
        <f t="shared" si="420"/>
        <v>0</v>
      </c>
      <c r="G2369" s="7">
        <f t="shared" si="421"/>
        <v>0</v>
      </c>
      <c r="H2369" s="7">
        <f t="shared" si="422"/>
        <v>0</v>
      </c>
      <c r="I2369" s="7">
        <f t="shared" si="423"/>
        <v>0</v>
      </c>
      <c r="J2369" s="7">
        <f t="shared" si="424"/>
        <v>0</v>
      </c>
      <c r="K2369" s="8" t="e">
        <f t="shared" si="425"/>
        <v>#N/A</v>
      </c>
      <c r="L2369" s="7" t="e">
        <f t="shared" si="426"/>
        <v>#N/A</v>
      </c>
      <c r="M2369" s="8" t="e">
        <f t="shared" si="414"/>
        <v>#N/A</v>
      </c>
      <c r="N2369" s="8" t="e">
        <f t="shared" si="415"/>
        <v>#N/A</v>
      </c>
    </row>
    <row r="2370" spans="1:14" ht="15.75" customHeight="1" x14ac:dyDescent="0.35">
      <c r="A2370" s="7">
        <f t="shared" ref="A2370:A2433" si="427">bd_campaign</f>
        <v>0</v>
      </c>
      <c r="B2370" s="7">
        <f t="shared" ref="B2370:B2433" si="428">bd_site</f>
        <v>0</v>
      </c>
      <c r="C2370" s="7">
        <f t="shared" ref="C2370:C2433" si="429">bd_placement</f>
        <v>0</v>
      </c>
      <c r="D2370" s="7">
        <f t="shared" ref="D2370:D2433" si="430">bd_placementID</f>
        <v>0</v>
      </c>
      <c r="E2370" s="7" t="e">
        <f>IF('Report DCM'!$H2370="In-Stream Video","Rich Media display banner",IF('Report DCM'!$I2370&gt;'Report DCM'!$J2370,"Standard",VLOOKUP(CONCATENATE(bd_adtype,"_",bd_creativetype),tabela,2,FALSE)))</f>
        <v>#N/A</v>
      </c>
      <c r="F2370" s="7">
        <f t="shared" ref="F2370:F2433" si="431">bd_ad</f>
        <v>0</v>
      </c>
      <c r="G2370" s="7">
        <f t="shared" ref="G2370:G2433" si="432">bd_adid</f>
        <v>0</v>
      </c>
      <c r="H2370" s="7">
        <f t="shared" ref="H2370:H2433" si="433">bd_creativetype</f>
        <v>0</v>
      </c>
      <c r="I2370" s="7">
        <f t="shared" ref="I2370:I2433" si="434">bd_impression</f>
        <v>0</v>
      </c>
      <c r="J2370" s="7">
        <f t="shared" ref="J2370:J2433" si="435">bd_clicks</f>
        <v>0</v>
      </c>
      <c r="K2370" s="8" t="e">
        <f t="shared" ref="K2370:K2433" si="436">VLOOKUP(E2370,tabela,2,FALSE)</f>
        <v>#N/A</v>
      </c>
      <c r="L2370" s="7" t="e">
        <f t="shared" ref="L2370:L2433" si="437">VLOOKUP(E2370,tabela,3,FALSE)</f>
        <v>#N/A</v>
      </c>
      <c r="M2370" s="8" t="e">
        <f t="shared" si="414"/>
        <v>#N/A</v>
      </c>
      <c r="N2370" s="8" t="e">
        <f t="shared" si="415"/>
        <v>#N/A</v>
      </c>
    </row>
    <row r="2371" spans="1:14" ht="15.75" customHeight="1" x14ac:dyDescent="0.35">
      <c r="A2371" s="7">
        <f t="shared" si="427"/>
        <v>0</v>
      </c>
      <c r="B2371" s="7">
        <f t="shared" si="428"/>
        <v>0</v>
      </c>
      <c r="C2371" s="7">
        <f t="shared" si="429"/>
        <v>0</v>
      </c>
      <c r="D2371" s="7">
        <f t="shared" si="430"/>
        <v>0</v>
      </c>
      <c r="E2371" s="7" t="e">
        <f>IF('Report DCM'!$H2371="In-Stream Video","Rich Media display banner",IF('Report DCM'!$I2371&gt;'Report DCM'!$J2371,"Standard",VLOOKUP(CONCATENATE(bd_adtype,"_",bd_creativetype),tabela,2,FALSE)))</f>
        <v>#N/A</v>
      </c>
      <c r="F2371" s="7">
        <f t="shared" si="431"/>
        <v>0</v>
      </c>
      <c r="G2371" s="7">
        <f t="shared" si="432"/>
        <v>0</v>
      </c>
      <c r="H2371" s="7">
        <f t="shared" si="433"/>
        <v>0</v>
      </c>
      <c r="I2371" s="7">
        <f t="shared" si="434"/>
        <v>0</v>
      </c>
      <c r="J2371" s="7">
        <f t="shared" si="435"/>
        <v>0</v>
      </c>
      <c r="K2371" s="8" t="e">
        <f t="shared" si="436"/>
        <v>#N/A</v>
      </c>
      <c r="L2371" s="7" t="e">
        <f t="shared" si="437"/>
        <v>#N/A</v>
      </c>
      <c r="M2371" s="8" t="e">
        <f t="shared" si="414"/>
        <v>#N/A</v>
      </c>
      <c r="N2371" s="8" t="e">
        <f t="shared" si="415"/>
        <v>#N/A</v>
      </c>
    </row>
    <row r="2372" spans="1:14" ht="15.75" customHeight="1" x14ac:dyDescent="0.35">
      <c r="A2372" s="7">
        <f t="shared" si="427"/>
        <v>0</v>
      </c>
      <c r="B2372" s="7">
        <f t="shared" si="428"/>
        <v>0</v>
      </c>
      <c r="C2372" s="7">
        <f t="shared" si="429"/>
        <v>0</v>
      </c>
      <c r="D2372" s="7">
        <f t="shared" si="430"/>
        <v>0</v>
      </c>
      <c r="E2372" s="7" t="e">
        <f>IF('Report DCM'!$H2372="In-Stream Video","Rich Media display banner",IF('Report DCM'!$I2372&gt;'Report DCM'!$J2372,"Standard",VLOOKUP(CONCATENATE(bd_adtype,"_",bd_creativetype),tabela,2,FALSE)))</f>
        <v>#N/A</v>
      </c>
      <c r="F2372" s="7">
        <f t="shared" si="431"/>
        <v>0</v>
      </c>
      <c r="G2372" s="7">
        <f t="shared" si="432"/>
        <v>0</v>
      </c>
      <c r="H2372" s="7">
        <f t="shared" si="433"/>
        <v>0</v>
      </c>
      <c r="I2372" s="7">
        <f t="shared" si="434"/>
        <v>0</v>
      </c>
      <c r="J2372" s="7">
        <f t="shared" si="435"/>
        <v>0</v>
      </c>
      <c r="K2372" s="8" t="e">
        <f t="shared" si="436"/>
        <v>#N/A</v>
      </c>
      <c r="L2372" s="7" t="e">
        <f t="shared" si="437"/>
        <v>#N/A</v>
      </c>
      <c r="M2372" s="8" t="e">
        <f t="shared" si="414"/>
        <v>#N/A</v>
      </c>
      <c r="N2372" s="8" t="e">
        <f t="shared" si="415"/>
        <v>#N/A</v>
      </c>
    </row>
    <row r="2373" spans="1:14" ht="15.75" customHeight="1" x14ac:dyDescent="0.35">
      <c r="A2373" s="7">
        <f t="shared" si="427"/>
        <v>0</v>
      </c>
      <c r="B2373" s="7">
        <f t="shared" si="428"/>
        <v>0</v>
      </c>
      <c r="C2373" s="7">
        <f t="shared" si="429"/>
        <v>0</v>
      </c>
      <c r="D2373" s="7">
        <f t="shared" si="430"/>
        <v>0</v>
      </c>
      <c r="E2373" s="7" t="e">
        <f>IF('Report DCM'!$H2373="In-Stream Video","Rich Media display banner",IF('Report DCM'!$I2373&gt;'Report DCM'!$J2373,"Standard",VLOOKUP(CONCATENATE(bd_adtype,"_",bd_creativetype),tabela,2,FALSE)))</f>
        <v>#N/A</v>
      </c>
      <c r="F2373" s="7">
        <f t="shared" si="431"/>
        <v>0</v>
      </c>
      <c r="G2373" s="7">
        <f t="shared" si="432"/>
        <v>0</v>
      </c>
      <c r="H2373" s="7">
        <f t="shared" si="433"/>
        <v>0</v>
      </c>
      <c r="I2373" s="7">
        <f t="shared" si="434"/>
        <v>0</v>
      </c>
      <c r="J2373" s="7">
        <f t="shared" si="435"/>
        <v>0</v>
      </c>
      <c r="K2373" s="8" t="e">
        <f t="shared" si="436"/>
        <v>#N/A</v>
      </c>
      <c r="L2373" s="7" t="e">
        <f t="shared" si="437"/>
        <v>#N/A</v>
      </c>
      <c r="M2373" s="8" t="e">
        <f t="shared" si="414"/>
        <v>#N/A</v>
      </c>
      <c r="N2373" s="8" t="e">
        <f t="shared" si="415"/>
        <v>#N/A</v>
      </c>
    </row>
    <row r="2374" spans="1:14" ht="15.75" customHeight="1" x14ac:dyDescent="0.35">
      <c r="A2374" s="7">
        <f t="shared" si="427"/>
        <v>0</v>
      </c>
      <c r="B2374" s="7">
        <f t="shared" si="428"/>
        <v>0</v>
      </c>
      <c r="C2374" s="7">
        <f t="shared" si="429"/>
        <v>0</v>
      </c>
      <c r="D2374" s="7">
        <f t="shared" si="430"/>
        <v>0</v>
      </c>
      <c r="E2374" s="7" t="e">
        <f>IF('Report DCM'!$H2374="In-Stream Video","Rich Media display banner",IF('Report DCM'!$I2374&gt;'Report DCM'!$J2374,"Standard",VLOOKUP(CONCATENATE(bd_adtype,"_",bd_creativetype),tabela,2,FALSE)))</f>
        <v>#N/A</v>
      </c>
      <c r="F2374" s="7">
        <f t="shared" si="431"/>
        <v>0</v>
      </c>
      <c r="G2374" s="7">
        <f t="shared" si="432"/>
        <v>0</v>
      </c>
      <c r="H2374" s="7">
        <f t="shared" si="433"/>
        <v>0</v>
      </c>
      <c r="I2374" s="7">
        <f t="shared" si="434"/>
        <v>0</v>
      </c>
      <c r="J2374" s="7">
        <f t="shared" si="435"/>
        <v>0</v>
      </c>
      <c r="K2374" s="8" t="e">
        <f t="shared" si="436"/>
        <v>#N/A</v>
      </c>
      <c r="L2374" s="7" t="e">
        <f t="shared" si="437"/>
        <v>#N/A</v>
      </c>
      <c r="M2374" s="8" t="e">
        <f t="shared" si="414"/>
        <v>#N/A</v>
      </c>
      <c r="N2374" s="8" t="e">
        <f t="shared" si="415"/>
        <v>#N/A</v>
      </c>
    </row>
    <row r="2375" spans="1:14" ht="15.75" customHeight="1" x14ac:dyDescent="0.35">
      <c r="A2375" s="7">
        <f t="shared" si="427"/>
        <v>0</v>
      </c>
      <c r="B2375" s="7">
        <f t="shared" si="428"/>
        <v>0</v>
      </c>
      <c r="C2375" s="7">
        <f t="shared" si="429"/>
        <v>0</v>
      </c>
      <c r="D2375" s="7">
        <f t="shared" si="430"/>
        <v>0</v>
      </c>
      <c r="E2375" s="7" t="e">
        <f>IF('Report DCM'!$H2375="In-Stream Video","Rich Media display banner",IF('Report DCM'!$I2375&gt;'Report DCM'!$J2375,"Standard",VLOOKUP(CONCATENATE(bd_adtype,"_",bd_creativetype),tabela,2,FALSE)))</f>
        <v>#N/A</v>
      </c>
      <c r="F2375" s="7">
        <f t="shared" si="431"/>
        <v>0</v>
      </c>
      <c r="G2375" s="7">
        <f t="shared" si="432"/>
        <v>0</v>
      </c>
      <c r="H2375" s="7">
        <f t="shared" si="433"/>
        <v>0</v>
      </c>
      <c r="I2375" s="7">
        <f t="shared" si="434"/>
        <v>0</v>
      </c>
      <c r="J2375" s="7">
        <f t="shared" si="435"/>
        <v>0</v>
      </c>
      <c r="K2375" s="8" t="e">
        <f t="shared" si="436"/>
        <v>#N/A</v>
      </c>
      <c r="L2375" s="7" t="e">
        <f t="shared" si="437"/>
        <v>#N/A</v>
      </c>
      <c r="M2375" s="8" t="e">
        <f t="shared" si="414"/>
        <v>#N/A</v>
      </c>
      <c r="N2375" s="8" t="e">
        <f t="shared" si="415"/>
        <v>#N/A</v>
      </c>
    </row>
    <row r="2376" spans="1:14" ht="15.75" customHeight="1" x14ac:dyDescent="0.35">
      <c r="A2376" s="7">
        <f t="shared" si="427"/>
        <v>0</v>
      </c>
      <c r="B2376" s="7">
        <f t="shared" si="428"/>
        <v>0</v>
      </c>
      <c r="C2376" s="7">
        <f t="shared" si="429"/>
        <v>0</v>
      </c>
      <c r="D2376" s="7">
        <f t="shared" si="430"/>
        <v>0</v>
      </c>
      <c r="E2376" s="7" t="e">
        <f>IF('Report DCM'!$H2376="In-Stream Video","Rich Media display banner",IF('Report DCM'!$I2376&gt;'Report DCM'!$J2376,"Standard",VLOOKUP(CONCATENATE(bd_adtype,"_",bd_creativetype),tabela,2,FALSE)))</f>
        <v>#N/A</v>
      </c>
      <c r="F2376" s="7">
        <f t="shared" si="431"/>
        <v>0</v>
      </c>
      <c r="G2376" s="7">
        <f t="shared" si="432"/>
        <v>0</v>
      </c>
      <c r="H2376" s="7">
        <f t="shared" si="433"/>
        <v>0</v>
      </c>
      <c r="I2376" s="7">
        <f t="shared" si="434"/>
        <v>0</v>
      </c>
      <c r="J2376" s="7">
        <f t="shared" si="435"/>
        <v>0</v>
      </c>
      <c r="K2376" s="8" t="e">
        <f t="shared" si="436"/>
        <v>#N/A</v>
      </c>
      <c r="L2376" s="7" t="e">
        <f t="shared" si="437"/>
        <v>#N/A</v>
      </c>
      <c r="M2376" s="8" t="e">
        <f t="shared" si="414"/>
        <v>#N/A</v>
      </c>
      <c r="N2376" s="8" t="e">
        <f t="shared" si="415"/>
        <v>#N/A</v>
      </c>
    </row>
    <row r="2377" spans="1:14" ht="15.75" customHeight="1" x14ac:dyDescent="0.35">
      <c r="A2377" s="7">
        <f t="shared" si="427"/>
        <v>0</v>
      </c>
      <c r="B2377" s="7">
        <f t="shared" si="428"/>
        <v>0</v>
      </c>
      <c r="C2377" s="7">
        <f t="shared" si="429"/>
        <v>0</v>
      </c>
      <c r="D2377" s="7">
        <f t="shared" si="430"/>
        <v>0</v>
      </c>
      <c r="E2377" s="7" t="e">
        <f>IF('Report DCM'!$H2377="In-Stream Video","Rich Media display banner",IF('Report DCM'!$I2377&gt;'Report DCM'!$J2377,"Standard",VLOOKUP(CONCATENATE(bd_adtype,"_",bd_creativetype),tabela,2,FALSE)))</f>
        <v>#N/A</v>
      </c>
      <c r="F2377" s="7">
        <f t="shared" si="431"/>
        <v>0</v>
      </c>
      <c r="G2377" s="7">
        <f t="shared" si="432"/>
        <v>0</v>
      </c>
      <c r="H2377" s="7">
        <f t="shared" si="433"/>
        <v>0</v>
      </c>
      <c r="I2377" s="7">
        <f t="shared" si="434"/>
        <v>0</v>
      </c>
      <c r="J2377" s="7">
        <f t="shared" si="435"/>
        <v>0</v>
      </c>
      <c r="K2377" s="8" t="e">
        <f t="shared" si="436"/>
        <v>#N/A</v>
      </c>
      <c r="L2377" s="7" t="e">
        <f t="shared" si="437"/>
        <v>#N/A</v>
      </c>
      <c r="M2377" s="8" t="e">
        <f t="shared" si="414"/>
        <v>#N/A</v>
      </c>
      <c r="N2377" s="8" t="e">
        <f t="shared" si="415"/>
        <v>#N/A</v>
      </c>
    </row>
    <row r="2378" spans="1:14" ht="15.75" customHeight="1" x14ac:dyDescent="0.35">
      <c r="A2378" s="7">
        <f t="shared" si="427"/>
        <v>0</v>
      </c>
      <c r="B2378" s="7">
        <f t="shared" si="428"/>
        <v>0</v>
      </c>
      <c r="C2378" s="7">
        <f t="shared" si="429"/>
        <v>0</v>
      </c>
      <c r="D2378" s="7">
        <f t="shared" si="430"/>
        <v>0</v>
      </c>
      <c r="E2378" s="7" t="e">
        <f>IF('Report DCM'!$H2378="In-Stream Video","Rich Media display banner",IF('Report DCM'!$I2378&gt;'Report DCM'!$J2378,"Standard",VLOOKUP(CONCATENATE(bd_adtype,"_",bd_creativetype),tabela,2,FALSE)))</f>
        <v>#N/A</v>
      </c>
      <c r="F2378" s="7">
        <f t="shared" si="431"/>
        <v>0</v>
      </c>
      <c r="G2378" s="7">
        <f t="shared" si="432"/>
        <v>0</v>
      </c>
      <c r="H2378" s="7">
        <f t="shared" si="433"/>
        <v>0</v>
      </c>
      <c r="I2378" s="7">
        <f t="shared" si="434"/>
        <v>0</v>
      </c>
      <c r="J2378" s="7">
        <f t="shared" si="435"/>
        <v>0</v>
      </c>
      <c r="K2378" s="8" t="e">
        <f t="shared" si="436"/>
        <v>#N/A</v>
      </c>
      <c r="L2378" s="7" t="e">
        <f t="shared" si="437"/>
        <v>#N/A</v>
      </c>
      <c r="M2378" s="8" t="e">
        <f t="shared" si="414"/>
        <v>#N/A</v>
      </c>
      <c r="N2378" s="8" t="e">
        <f t="shared" si="415"/>
        <v>#N/A</v>
      </c>
    </row>
    <row r="2379" spans="1:14" ht="15.75" customHeight="1" x14ac:dyDescent="0.35">
      <c r="A2379" s="7">
        <f t="shared" si="427"/>
        <v>0</v>
      </c>
      <c r="B2379" s="7">
        <f t="shared" si="428"/>
        <v>0</v>
      </c>
      <c r="C2379" s="7">
        <f t="shared" si="429"/>
        <v>0</v>
      </c>
      <c r="D2379" s="7">
        <f t="shared" si="430"/>
        <v>0</v>
      </c>
      <c r="E2379" s="7" t="e">
        <f>IF('Report DCM'!$H2379="In-Stream Video","Rich Media display banner",IF('Report DCM'!$I2379&gt;'Report DCM'!$J2379,"Standard",VLOOKUP(CONCATENATE(bd_adtype,"_",bd_creativetype),tabela,2,FALSE)))</f>
        <v>#N/A</v>
      </c>
      <c r="F2379" s="7">
        <f t="shared" si="431"/>
        <v>0</v>
      </c>
      <c r="G2379" s="7">
        <f t="shared" si="432"/>
        <v>0</v>
      </c>
      <c r="H2379" s="7">
        <f t="shared" si="433"/>
        <v>0</v>
      </c>
      <c r="I2379" s="7">
        <f t="shared" si="434"/>
        <v>0</v>
      </c>
      <c r="J2379" s="7">
        <f t="shared" si="435"/>
        <v>0</v>
      </c>
      <c r="K2379" s="8" t="e">
        <f t="shared" si="436"/>
        <v>#N/A</v>
      </c>
      <c r="L2379" s="7" t="e">
        <f t="shared" si="437"/>
        <v>#N/A</v>
      </c>
      <c r="M2379" s="8" t="e">
        <f t="shared" si="414"/>
        <v>#N/A</v>
      </c>
      <c r="N2379" s="8" t="e">
        <f t="shared" si="415"/>
        <v>#N/A</v>
      </c>
    </row>
    <row r="2380" spans="1:14" ht="15.75" customHeight="1" x14ac:dyDescent="0.35">
      <c r="A2380" s="7">
        <f t="shared" si="427"/>
        <v>0</v>
      </c>
      <c r="B2380" s="7">
        <f t="shared" si="428"/>
        <v>0</v>
      </c>
      <c r="C2380" s="7">
        <f t="shared" si="429"/>
        <v>0</v>
      </c>
      <c r="D2380" s="7">
        <f t="shared" si="430"/>
        <v>0</v>
      </c>
      <c r="E2380" s="7" t="e">
        <f>IF('Report DCM'!$H2380="In-Stream Video","Rich Media display banner",IF('Report DCM'!$I2380&gt;'Report DCM'!$J2380,"Standard",VLOOKUP(CONCATENATE(bd_adtype,"_",bd_creativetype),tabela,2,FALSE)))</f>
        <v>#N/A</v>
      </c>
      <c r="F2380" s="7">
        <f t="shared" si="431"/>
        <v>0</v>
      </c>
      <c r="G2380" s="7">
        <f t="shared" si="432"/>
        <v>0</v>
      </c>
      <c r="H2380" s="7">
        <f t="shared" si="433"/>
        <v>0</v>
      </c>
      <c r="I2380" s="7">
        <f t="shared" si="434"/>
        <v>0</v>
      </c>
      <c r="J2380" s="7">
        <f t="shared" si="435"/>
        <v>0</v>
      </c>
      <c r="K2380" s="8" t="e">
        <f t="shared" si="436"/>
        <v>#N/A</v>
      </c>
      <c r="L2380" s="7" t="e">
        <f t="shared" si="437"/>
        <v>#N/A</v>
      </c>
      <c r="M2380" s="8" t="e">
        <f t="shared" si="414"/>
        <v>#N/A</v>
      </c>
      <c r="N2380" s="8" t="e">
        <f t="shared" si="415"/>
        <v>#N/A</v>
      </c>
    </row>
    <row r="2381" spans="1:14" ht="15.75" customHeight="1" x14ac:dyDescent="0.35">
      <c r="A2381" s="7">
        <f t="shared" si="427"/>
        <v>0</v>
      </c>
      <c r="B2381" s="7">
        <f t="shared" si="428"/>
        <v>0</v>
      </c>
      <c r="C2381" s="7">
        <f t="shared" si="429"/>
        <v>0</v>
      </c>
      <c r="D2381" s="7">
        <f t="shared" si="430"/>
        <v>0</v>
      </c>
      <c r="E2381" s="7" t="e">
        <f>IF('Report DCM'!$H2381="In-Stream Video","Rich Media display banner",IF('Report DCM'!$I2381&gt;'Report DCM'!$J2381,"Standard",VLOOKUP(CONCATENATE(bd_adtype,"_",bd_creativetype),tabela,2,FALSE)))</f>
        <v>#N/A</v>
      </c>
      <c r="F2381" s="7">
        <f t="shared" si="431"/>
        <v>0</v>
      </c>
      <c r="G2381" s="7">
        <f t="shared" si="432"/>
        <v>0</v>
      </c>
      <c r="H2381" s="7">
        <f t="shared" si="433"/>
        <v>0</v>
      </c>
      <c r="I2381" s="7">
        <f t="shared" si="434"/>
        <v>0</v>
      </c>
      <c r="J2381" s="7">
        <f t="shared" si="435"/>
        <v>0</v>
      </c>
      <c r="K2381" s="8" t="e">
        <f t="shared" si="436"/>
        <v>#N/A</v>
      </c>
      <c r="L2381" s="7" t="e">
        <f t="shared" si="437"/>
        <v>#N/A</v>
      </c>
      <c r="M2381" s="8" t="e">
        <f t="shared" si="414"/>
        <v>#N/A</v>
      </c>
      <c r="N2381" s="8" t="e">
        <f t="shared" si="415"/>
        <v>#N/A</v>
      </c>
    </row>
    <row r="2382" spans="1:14" ht="15.75" customHeight="1" x14ac:dyDescent="0.35">
      <c r="A2382" s="7">
        <f t="shared" si="427"/>
        <v>0</v>
      </c>
      <c r="B2382" s="7">
        <f t="shared" si="428"/>
        <v>0</v>
      </c>
      <c r="C2382" s="7">
        <f t="shared" si="429"/>
        <v>0</v>
      </c>
      <c r="D2382" s="7">
        <f t="shared" si="430"/>
        <v>0</v>
      </c>
      <c r="E2382" s="7" t="e">
        <f>IF('Report DCM'!$H2382="In-Stream Video","Rich Media display banner",IF('Report DCM'!$I2382&gt;'Report DCM'!$J2382,"Standard",VLOOKUP(CONCATENATE(bd_adtype,"_",bd_creativetype),tabela,2,FALSE)))</f>
        <v>#N/A</v>
      </c>
      <c r="F2382" s="7">
        <f t="shared" si="431"/>
        <v>0</v>
      </c>
      <c r="G2382" s="7">
        <f t="shared" si="432"/>
        <v>0</v>
      </c>
      <c r="H2382" s="7">
        <f t="shared" si="433"/>
        <v>0</v>
      </c>
      <c r="I2382" s="7">
        <f t="shared" si="434"/>
        <v>0</v>
      </c>
      <c r="J2382" s="7">
        <f t="shared" si="435"/>
        <v>0</v>
      </c>
      <c r="K2382" s="8" t="e">
        <f t="shared" si="436"/>
        <v>#N/A</v>
      </c>
      <c r="L2382" s="7" t="e">
        <f t="shared" si="437"/>
        <v>#N/A</v>
      </c>
      <c r="M2382" s="8" t="e">
        <f t="shared" si="414"/>
        <v>#N/A</v>
      </c>
      <c r="N2382" s="8" t="e">
        <f t="shared" si="415"/>
        <v>#N/A</v>
      </c>
    </row>
    <row r="2383" spans="1:14" ht="15.75" customHeight="1" x14ac:dyDescent="0.35">
      <c r="A2383" s="7">
        <f t="shared" si="427"/>
        <v>0</v>
      </c>
      <c r="B2383" s="7">
        <f t="shared" si="428"/>
        <v>0</v>
      </c>
      <c r="C2383" s="7">
        <f t="shared" si="429"/>
        <v>0</v>
      </c>
      <c r="D2383" s="7">
        <f t="shared" si="430"/>
        <v>0</v>
      </c>
      <c r="E2383" s="7" t="e">
        <f>IF('Report DCM'!$H2383="In-Stream Video","Rich Media display banner",IF('Report DCM'!$I2383&gt;'Report DCM'!$J2383,"Standard",VLOOKUP(CONCATENATE(bd_adtype,"_",bd_creativetype),tabela,2,FALSE)))</f>
        <v>#N/A</v>
      </c>
      <c r="F2383" s="7">
        <f t="shared" si="431"/>
        <v>0</v>
      </c>
      <c r="G2383" s="7">
        <f t="shared" si="432"/>
        <v>0</v>
      </c>
      <c r="H2383" s="7">
        <f t="shared" si="433"/>
        <v>0</v>
      </c>
      <c r="I2383" s="7">
        <f t="shared" si="434"/>
        <v>0</v>
      </c>
      <c r="J2383" s="7">
        <f t="shared" si="435"/>
        <v>0</v>
      </c>
      <c r="K2383" s="8" t="e">
        <f t="shared" si="436"/>
        <v>#N/A</v>
      </c>
      <c r="L2383" s="7" t="e">
        <f t="shared" si="437"/>
        <v>#N/A</v>
      </c>
      <c r="M2383" s="8" t="e">
        <f t="shared" si="414"/>
        <v>#N/A</v>
      </c>
      <c r="N2383" s="8" t="e">
        <f t="shared" si="415"/>
        <v>#N/A</v>
      </c>
    </row>
    <row r="2384" spans="1:14" ht="15.75" customHeight="1" x14ac:dyDescent="0.35">
      <c r="A2384" s="7">
        <f t="shared" si="427"/>
        <v>0</v>
      </c>
      <c r="B2384" s="7">
        <f t="shared" si="428"/>
        <v>0</v>
      </c>
      <c r="C2384" s="7">
        <f t="shared" si="429"/>
        <v>0</v>
      </c>
      <c r="D2384" s="7">
        <f t="shared" si="430"/>
        <v>0</v>
      </c>
      <c r="E2384" s="7" t="e">
        <f>IF('Report DCM'!$H2384="In-Stream Video","Rich Media display banner",IF('Report DCM'!$I2384&gt;'Report DCM'!$J2384,"Standard",VLOOKUP(CONCATENATE(bd_adtype,"_",bd_creativetype),tabela,2,FALSE)))</f>
        <v>#N/A</v>
      </c>
      <c r="F2384" s="7">
        <f t="shared" si="431"/>
        <v>0</v>
      </c>
      <c r="G2384" s="7">
        <f t="shared" si="432"/>
        <v>0</v>
      </c>
      <c r="H2384" s="7">
        <f t="shared" si="433"/>
        <v>0</v>
      </c>
      <c r="I2384" s="7">
        <f t="shared" si="434"/>
        <v>0</v>
      </c>
      <c r="J2384" s="7">
        <f t="shared" si="435"/>
        <v>0</v>
      </c>
      <c r="K2384" s="8" t="e">
        <f t="shared" si="436"/>
        <v>#N/A</v>
      </c>
      <c r="L2384" s="7" t="e">
        <f t="shared" si="437"/>
        <v>#N/A</v>
      </c>
      <c r="M2384" s="8" t="e">
        <f t="shared" si="414"/>
        <v>#N/A</v>
      </c>
      <c r="N2384" s="8" t="e">
        <f t="shared" si="415"/>
        <v>#N/A</v>
      </c>
    </row>
    <row r="2385" spans="1:14" ht="15.75" customHeight="1" x14ac:dyDescent="0.35">
      <c r="A2385" s="7">
        <f t="shared" si="427"/>
        <v>0</v>
      </c>
      <c r="B2385" s="7">
        <f t="shared" si="428"/>
        <v>0</v>
      </c>
      <c r="C2385" s="7">
        <f t="shared" si="429"/>
        <v>0</v>
      </c>
      <c r="D2385" s="7">
        <f t="shared" si="430"/>
        <v>0</v>
      </c>
      <c r="E2385" s="7" t="e">
        <f>IF('Report DCM'!$H2385="In-Stream Video","Rich Media display banner",IF('Report DCM'!$I2385&gt;'Report DCM'!$J2385,"Standard",VLOOKUP(CONCATENATE(bd_adtype,"_",bd_creativetype),tabela,2,FALSE)))</f>
        <v>#N/A</v>
      </c>
      <c r="F2385" s="7">
        <f t="shared" si="431"/>
        <v>0</v>
      </c>
      <c r="G2385" s="7">
        <f t="shared" si="432"/>
        <v>0</v>
      </c>
      <c r="H2385" s="7">
        <f t="shared" si="433"/>
        <v>0</v>
      </c>
      <c r="I2385" s="7">
        <f t="shared" si="434"/>
        <v>0</v>
      </c>
      <c r="J2385" s="7">
        <f t="shared" si="435"/>
        <v>0</v>
      </c>
      <c r="K2385" s="8" t="e">
        <f t="shared" si="436"/>
        <v>#N/A</v>
      </c>
      <c r="L2385" s="7" t="e">
        <f t="shared" si="437"/>
        <v>#N/A</v>
      </c>
      <c r="M2385" s="8" t="e">
        <f t="shared" si="414"/>
        <v>#N/A</v>
      </c>
      <c r="N2385" s="8" t="e">
        <f t="shared" si="415"/>
        <v>#N/A</v>
      </c>
    </row>
    <row r="2386" spans="1:14" ht="15.75" customHeight="1" x14ac:dyDescent="0.35">
      <c r="A2386" s="7">
        <f t="shared" si="427"/>
        <v>0</v>
      </c>
      <c r="B2386" s="7">
        <f t="shared" si="428"/>
        <v>0</v>
      </c>
      <c r="C2386" s="7">
        <f t="shared" si="429"/>
        <v>0</v>
      </c>
      <c r="D2386" s="7">
        <f t="shared" si="430"/>
        <v>0</v>
      </c>
      <c r="E2386" s="7" t="e">
        <f>IF('Report DCM'!$H2386="In-Stream Video","Rich Media display banner",IF('Report DCM'!$I2386&gt;'Report DCM'!$J2386,"Standard",VLOOKUP(CONCATENATE(bd_adtype,"_",bd_creativetype),tabela,2,FALSE)))</f>
        <v>#N/A</v>
      </c>
      <c r="F2386" s="7">
        <f t="shared" si="431"/>
        <v>0</v>
      </c>
      <c r="G2386" s="7">
        <f t="shared" si="432"/>
        <v>0</v>
      </c>
      <c r="H2386" s="7">
        <f t="shared" si="433"/>
        <v>0</v>
      </c>
      <c r="I2386" s="7">
        <f t="shared" si="434"/>
        <v>0</v>
      </c>
      <c r="J2386" s="7">
        <f t="shared" si="435"/>
        <v>0</v>
      </c>
      <c r="K2386" s="8" t="e">
        <f t="shared" si="436"/>
        <v>#N/A</v>
      </c>
      <c r="L2386" s="7" t="e">
        <f t="shared" si="437"/>
        <v>#N/A</v>
      </c>
      <c r="M2386" s="8" t="e">
        <f t="shared" si="414"/>
        <v>#N/A</v>
      </c>
      <c r="N2386" s="8" t="e">
        <f t="shared" si="415"/>
        <v>#N/A</v>
      </c>
    </row>
    <row r="2387" spans="1:14" ht="15.75" customHeight="1" x14ac:dyDescent="0.35">
      <c r="A2387" s="7">
        <f t="shared" si="427"/>
        <v>0</v>
      </c>
      <c r="B2387" s="7">
        <f t="shared" si="428"/>
        <v>0</v>
      </c>
      <c r="C2387" s="7">
        <f t="shared" si="429"/>
        <v>0</v>
      </c>
      <c r="D2387" s="7">
        <f t="shared" si="430"/>
        <v>0</v>
      </c>
      <c r="E2387" s="7" t="e">
        <f>IF('Report DCM'!$H2387="In-Stream Video","Rich Media display banner",IF('Report DCM'!$I2387&gt;'Report DCM'!$J2387,"Standard",VLOOKUP(CONCATENATE(bd_adtype,"_",bd_creativetype),tabela,2,FALSE)))</f>
        <v>#N/A</v>
      </c>
      <c r="F2387" s="7">
        <f t="shared" si="431"/>
        <v>0</v>
      </c>
      <c r="G2387" s="7">
        <f t="shared" si="432"/>
        <v>0</v>
      </c>
      <c r="H2387" s="7">
        <f t="shared" si="433"/>
        <v>0</v>
      </c>
      <c r="I2387" s="7">
        <f t="shared" si="434"/>
        <v>0</v>
      </c>
      <c r="J2387" s="7">
        <f t="shared" si="435"/>
        <v>0</v>
      </c>
      <c r="K2387" s="8" t="e">
        <f t="shared" si="436"/>
        <v>#N/A</v>
      </c>
      <c r="L2387" s="7" t="e">
        <f t="shared" si="437"/>
        <v>#N/A</v>
      </c>
      <c r="M2387" s="8" t="e">
        <f t="shared" si="414"/>
        <v>#N/A</v>
      </c>
      <c r="N2387" s="8" t="e">
        <f t="shared" si="415"/>
        <v>#N/A</v>
      </c>
    </row>
    <row r="2388" spans="1:14" ht="15.75" customHeight="1" x14ac:dyDescent="0.35">
      <c r="A2388" s="7">
        <f t="shared" si="427"/>
        <v>0</v>
      </c>
      <c r="B2388" s="7">
        <f t="shared" si="428"/>
        <v>0</v>
      </c>
      <c r="C2388" s="7">
        <f t="shared" si="429"/>
        <v>0</v>
      </c>
      <c r="D2388" s="7">
        <f t="shared" si="430"/>
        <v>0</v>
      </c>
      <c r="E2388" s="7" t="e">
        <f>IF('Report DCM'!$H2388="In-Stream Video","Rich Media display banner",IF('Report DCM'!$I2388&gt;'Report DCM'!$J2388,"Standard",VLOOKUP(CONCATENATE(bd_adtype,"_",bd_creativetype),tabela,2,FALSE)))</f>
        <v>#N/A</v>
      </c>
      <c r="F2388" s="7">
        <f t="shared" si="431"/>
        <v>0</v>
      </c>
      <c r="G2388" s="7">
        <f t="shared" si="432"/>
        <v>0</v>
      </c>
      <c r="H2388" s="7">
        <f t="shared" si="433"/>
        <v>0</v>
      </c>
      <c r="I2388" s="7">
        <f t="shared" si="434"/>
        <v>0</v>
      </c>
      <c r="J2388" s="7">
        <f t="shared" si="435"/>
        <v>0</v>
      </c>
      <c r="K2388" s="8" t="e">
        <f t="shared" si="436"/>
        <v>#N/A</v>
      </c>
      <c r="L2388" s="7" t="e">
        <f t="shared" si="437"/>
        <v>#N/A</v>
      </c>
      <c r="M2388" s="8" t="e">
        <f t="shared" si="414"/>
        <v>#N/A</v>
      </c>
      <c r="N2388" s="8" t="e">
        <f t="shared" si="415"/>
        <v>#N/A</v>
      </c>
    </row>
    <row r="2389" spans="1:14" ht="15.75" customHeight="1" x14ac:dyDescent="0.35">
      <c r="A2389" s="7">
        <f t="shared" si="427"/>
        <v>0</v>
      </c>
      <c r="B2389" s="7">
        <f t="shared" si="428"/>
        <v>0</v>
      </c>
      <c r="C2389" s="7">
        <f t="shared" si="429"/>
        <v>0</v>
      </c>
      <c r="D2389" s="7">
        <f t="shared" si="430"/>
        <v>0</v>
      </c>
      <c r="E2389" s="7" t="e">
        <f>IF('Report DCM'!$H2389="In-Stream Video","Rich Media display banner",IF('Report DCM'!$I2389&gt;'Report DCM'!$J2389,"Standard",VLOOKUP(CONCATENATE(bd_adtype,"_",bd_creativetype),tabela,2,FALSE)))</f>
        <v>#N/A</v>
      </c>
      <c r="F2389" s="7">
        <f t="shared" si="431"/>
        <v>0</v>
      </c>
      <c r="G2389" s="7">
        <f t="shared" si="432"/>
        <v>0</v>
      </c>
      <c r="H2389" s="7">
        <f t="shared" si="433"/>
        <v>0</v>
      </c>
      <c r="I2389" s="7">
        <f t="shared" si="434"/>
        <v>0</v>
      </c>
      <c r="J2389" s="7">
        <f t="shared" si="435"/>
        <v>0</v>
      </c>
      <c r="K2389" s="8" t="e">
        <f t="shared" si="436"/>
        <v>#N/A</v>
      </c>
      <c r="L2389" s="7" t="e">
        <f t="shared" si="437"/>
        <v>#N/A</v>
      </c>
      <c r="M2389" s="8" t="e">
        <f t="shared" si="414"/>
        <v>#N/A</v>
      </c>
      <c r="N2389" s="8" t="e">
        <f t="shared" si="415"/>
        <v>#N/A</v>
      </c>
    </row>
    <row r="2390" spans="1:14" ht="15.75" customHeight="1" x14ac:dyDescent="0.35">
      <c r="A2390" s="7">
        <f t="shared" si="427"/>
        <v>0</v>
      </c>
      <c r="B2390" s="7">
        <f t="shared" si="428"/>
        <v>0</v>
      </c>
      <c r="C2390" s="7">
        <f t="shared" si="429"/>
        <v>0</v>
      </c>
      <c r="D2390" s="7">
        <f t="shared" si="430"/>
        <v>0</v>
      </c>
      <c r="E2390" s="7" t="e">
        <f>IF('Report DCM'!$H2390="In-Stream Video","Rich Media display banner",IF('Report DCM'!$I2390&gt;'Report DCM'!$J2390,"Standard",VLOOKUP(CONCATENATE(bd_adtype,"_",bd_creativetype),tabela,2,FALSE)))</f>
        <v>#N/A</v>
      </c>
      <c r="F2390" s="7">
        <f t="shared" si="431"/>
        <v>0</v>
      </c>
      <c r="G2390" s="7">
        <f t="shared" si="432"/>
        <v>0</v>
      </c>
      <c r="H2390" s="7">
        <f t="shared" si="433"/>
        <v>0</v>
      </c>
      <c r="I2390" s="7">
        <f t="shared" si="434"/>
        <v>0</v>
      </c>
      <c r="J2390" s="7">
        <f t="shared" si="435"/>
        <v>0</v>
      </c>
      <c r="K2390" s="8" t="e">
        <f t="shared" si="436"/>
        <v>#N/A</v>
      </c>
      <c r="L2390" s="7" t="e">
        <f t="shared" si="437"/>
        <v>#N/A</v>
      </c>
      <c r="M2390" s="8" t="e">
        <f t="shared" si="414"/>
        <v>#N/A</v>
      </c>
      <c r="N2390" s="8" t="e">
        <f t="shared" si="415"/>
        <v>#N/A</v>
      </c>
    </row>
    <row r="2391" spans="1:14" ht="15.75" customHeight="1" x14ac:dyDescent="0.35">
      <c r="A2391" s="7">
        <f t="shared" si="427"/>
        <v>0</v>
      </c>
      <c r="B2391" s="7">
        <f t="shared" si="428"/>
        <v>0</v>
      </c>
      <c r="C2391" s="7">
        <f t="shared" si="429"/>
        <v>0</v>
      </c>
      <c r="D2391" s="7">
        <f t="shared" si="430"/>
        <v>0</v>
      </c>
      <c r="E2391" s="7" t="e">
        <f>IF('Report DCM'!$H2391="In-Stream Video","Rich Media display banner",IF('Report DCM'!$I2391&gt;'Report DCM'!$J2391,"Standard",VLOOKUP(CONCATENATE(bd_adtype,"_",bd_creativetype),tabela,2,FALSE)))</f>
        <v>#N/A</v>
      </c>
      <c r="F2391" s="7">
        <f t="shared" si="431"/>
        <v>0</v>
      </c>
      <c r="G2391" s="7">
        <f t="shared" si="432"/>
        <v>0</v>
      </c>
      <c r="H2391" s="7">
        <f t="shared" si="433"/>
        <v>0</v>
      </c>
      <c r="I2391" s="7">
        <f t="shared" si="434"/>
        <v>0</v>
      </c>
      <c r="J2391" s="7">
        <f t="shared" si="435"/>
        <v>0</v>
      </c>
      <c r="K2391" s="8" t="e">
        <f t="shared" si="436"/>
        <v>#N/A</v>
      </c>
      <c r="L2391" s="7" t="e">
        <f t="shared" si="437"/>
        <v>#N/A</v>
      </c>
      <c r="M2391" s="8" t="e">
        <f t="shared" si="414"/>
        <v>#N/A</v>
      </c>
      <c r="N2391" s="8" t="e">
        <f t="shared" si="415"/>
        <v>#N/A</v>
      </c>
    </row>
    <row r="2392" spans="1:14" ht="15.75" customHeight="1" x14ac:dyDescent="0.35">
      <c r="A2392" s="7">
        <f t="shared" si="427"/>
        <v>0</v>
      </c>
      <c r="B2392" s="7">
        <f t="shared" si="428"/>
        <v>0</v>
      </c>
      <c r="C2392" s="7">
        <f t="shared" si="429"/>
        <v>0</v>
      </c>
      <c r="D2392" s="7">
        <f t="shared" si="430"/>
        <v>0</v>
      </c>
      <c r="E2392" s="7" t="e">
        <f>IF('Report DCM'!$H2392="In-Stream Video","Rich Media display banner",IF('Report DCM'!$I2392&gt;'Report DCM'!$J2392,"Standard",VLOOKUP(CONCATENATE(bd_adtype,"_",bd_creativetype),tabela,2,FALSE)))</f>
        <v>#N/A</v>
      </c>
      <c r="F2392" s="7">
        <f t="shared" si="431"/>
        <v>0</v>
      </c>
      <c r="G2392" s="7">
        <f t="shared" si="432"/>
        <v>0</v>
      </c>
      <c r="H2392" s="7">
        <f t="shared" si="433"/>
        <v>0</v>
      </c>
      <c r="I2392" s="7">
        <f t="shared" si="434"/>
        <v>0</v>
      </c>
      <c r="J2392" s="7">
        <f t="shared" si="435"/>
        <v>0</v>
      </c>
      <c r="K2392" s="8" t="e">
        <f t="shared" si="436"/>
        <v>#N/A</v>
      </c>
      <c r="L2392" s="7" t="e">
        <f t="shared" si="437"/>
        <v>#N/A</v>
      </c>
      <c r="M2392" s="8" t="e">
        <f t="shared" si="414"/>
        <v>#N/A</v>
      </c>
      <c r="N2392" s="8" t="e">
        <f t="shared" si="415"/>
        <v>#N/A</v>
      </c>
    </row>
    <row r="2393" spans="1:14" ht="15.75" customHeight="1" x14ac:dyDescent="0.35">
      <c r="A2393" s="7">
        <f t="shared" si="427"/>
        <v>0</v>
      </c>
      <c r="B2393" s="7">
        <f t="shared" si="428"/>
        <v>0</v>
      </c>
      <c r="C2393" s="7">
        <f t="shared" si="429"/>
        <v>0</v>
      </c>
      <c r="D2393" s="7">
        <f t="shared" si="430"/>
        <v>0</v>
      </c>
      <c r="E2393" s="7" t="e">
        <f>IF('Report DCM'!$H2393="In-Stream Video","Rich Media display banner",IF('Report DCM'!$I2393&gt;'Report DCM'!$J2393,"Standard",VLOOKUP(CONCATENATE(bd_adtype,"_",bd_creativetype),tabela,2,FALSE)))</f>
        <v>#N/A</v>
      </c>
      <c r="F2393" s="7">
        <f t="shared" si="431"/>
        <v>0</v>
      </c>
      <c r="G2393" s="7">
        <f t="shared" si="432"/>
        <v>0</v>
      </c>
      <c r="H2393" s="7">
        <f t="shared" si="433"/>
        <v>0</v>
      </c>
      <c r="I2393" s="7">
        <f t="shared" si="434"/>
        <v>0</v>
      </c>
      <c r="J2393" s="7">
        <f t="shared" si="435"/>
        <v>0</v>
      </c>
      <c r="K2393" s="8" t="e">
        <f t="shared" si="436"/>
        <v>#N/A</v>
      </c>
      <c r="L2393" s="7" t="e">
        <f t="shared" si="437"/>
        <v>#N/A</v>
      </c>
      <c r="M2393" s="8" t="e">
        <f t="shared" si="414"/>
        <v>#N/A</v>
      </c>
      <c r="N2393" s="8" t="e">
        <f t="shared" si="415"/>
        <v>#N/A</v>
      </c>
    </row>
    <row r="2394" spans="1:14" ht="15.75" customHeight="1" x14ac:dyDescent="0.35">
      <c r="A2394" s="7">
        <f t="shared" si="427"/>
        <v>0</v>
      </c>
      <c r="B2394" s="7">
        <f t="shared" si="428"/>
        <v>0</v>
      </c>
      <c r="C2394" s="7">
        <f t="shared" si="429"/>
        <v>0</v>
      </c>
      <c r="D2394" s="7">
        <f t="shared" si="430"/>
        <v>0</v>
      </c>
      <c r="E2394" s="7" t="e">
        <f>IF('Report DCM'!$H2394="In-Stream Video","Rich Media display banner",IF('Report DCM'!$I2394&gt;'Report DCM'!$J2394,"Standard",VLOOKUP(CONCATENATE(bd_adtype,"_",bd_creativetype),tabela,2,FALSE)))</f>
        <v>#N/A</v>
      </c>
      <c r="F2394" s="7">
        <f t="shared" si="431"/>
        <v>0</v>
      </c>
      <c r="G2394" s="7">
        <f t="shared" si="432"/>
        <v>0</v>
      </c>
      <c r="H2394" s="7">
        <f t="shared" si="433"/>
        <v>0</v>
      </c>
      <c r="I2394" s="7">
        <f t="shared" si="434"/>
        <v>0</v>
      </c>
      <c r="J2394" s="7">
        <f t="shared" si="435"/>
        <v>0</v>
      </c>
      <c r="K2394" s="8" t="e">
        <f t="shared" si="436"/>
        <v>#N/A</v>
      </c>
      <c r="L2394" s="7" t="e">
        <f t="shared" si="437"/>
        <v>#N/A</v>
      </c>
      <c r="M2394" s="8" t="e">
        <f t="shared" si="414"/>
        <v>#N/A</v>
      </c>
      <c r="N2394" s="8" t="e">
        <f t="shared" si="415"/>
        <v>#N/A</v>
      </c>
    </row>
    <row r="2395" spans="1:14" ht="15.75" customHeight="1" x14ac:dyDescent="0.35">
      <c r="A2395" s="7">
        <f t="shared" si="427"/>
        <v>0</v>
      </c>
      <c r="B2395" s="7">
        <f t="shared" si="428"/>
        <v>0</v>
      </c>
      <c r="C2395" s="7">
        <f t="shared" si="429"/>
        <v>0</v>
      </c>
      <c r="D2395" s="7">
        <f t="shared" si="430"/>
        <v>0</v>
      </c>
      <c r="E2395" s="7" t="e">
        <f>IF('Report DCM'!$H2395="In-Stream Video","Rich Media display banner",IF('Report DCM'!$I2395&gt;'Report DCM'!$J2395,"Standard",VLOOKUP(CONCATENATE(bd_adtype,"_",bd_creativetype),tabela,2,FALSE)))</f>
        <v>#N/A</v>
      </c>
      <c r="F2395" s="7">
        <f t="shared" si="431"/>
        <v>0</v>
      </c>
      <c r="G2395" s="7">
        <f t="shared" si="432"/>
        <v>0</v>
      </c>
      <c r="H2395" s="7">
        <f t="shared" si="433"/>
        <v>0</v>
      </c>
      <c r="I2395" s="7">
        <f t="shared" si="434"/>
        <v>0</v>
      </c>
      <c r="J2395" s="7">
        <f t="shared" si="435"/>
        <v>0</v>
      </c>
      <c r="K2395" s="8" t="e">
        <f t="shared" si="436"/>
        <v>#N/A</v>
      </c>
      <c r="L2395" s="7" t="e">
        <f t="shared" si="437"/>
        <v>#N/A</v>
      </c>
      <c r="M2395" s="8" t="e">
        <f t="shared" si="414"/>
        <v>#N/A</v>
      </c>
      <c r="N2395" s="8" t="e">
        <f t="shared" si="415"/>
        <v>#N/A</v>
      </c>
    </row>
    <row r="2396" spans="1:14" ht="15.75" customHeight="1" x14ac:dyDescent="0.35">
      <c r="A2396" s="7">
        <f t="shared" si="427"/>
        <v>0</v>
      </c>
      <c r="B2396" s="7">
        <f t="shared" si="428"/>
        <v>0</v>
      </c>
      <c r="C2396" s="7">
        <f t="shared" si="429"/>
        <v>0</v>
      </c>
      <c r="D2396" s="7">
        <f t="shared" si="430"/>
        <v>0</v>
      </c>
      <c r="E2396" s="7" t="e">
        <f>IF('Report DCM'!$H2396="In-Stream Video","Rich Media display banner",IF('Report DCM'!$I2396&gt;'Report DCM'!$J2396,"Standard",VLOOKUP(CONCATENATE(bd_adtype,"_",bd_creativetype),tabela,2,FALSE)))</f>
        <v>#N/A</v>
      </c>
      <c r="F2396" s="7">
        <f t="shared" si="431"/>
        <v>0</v>
      </c>
      <c r="G2396" s="7">
        <f t="shared" si="432"/>
        <v>0</v>
      </c>
      <c r="H2396" s="7">
        <f t="shared" si="433"/>
        <v>0</v>
      </c>
      <c r="I2396" s="7">
        <f t="shared" si="434"/>
        <v>0</v>
      </c>
      <c r="J2396" s="7">
        <f t="shared" si="435"/>
        <v>0</v>
      </c>
      <c r="K2396" s="8" t="e">
        <f t="shared" si="436"/>
        <v>#N/A</v>
      </c>
      <c r="L2396" s="7" t="e">
        <f t="shared" si="437"/>
        <v>#N/A</v>
      </c>
      <c r="M2396" s="8" t="e">
        <f t="shared" si="414"/>
        <v>#N/A</v>
      </c>
      <c r="N2396" s="8" t="e">
        <f t="shared" si="415"/>
        <v>#N/A</v>
      </c>
    </row>
    <row r="2397" spans="1:14" ht="15.75" customHeight="1" x14ac:dyDescent="0.35">
      <c r="A2397" s="7">
        <f t="shared" si="427"/>
        <v>0</v>
      </c>
      <c r="B2397" s="7">
        <f t="shared" si="428"/>
        <v>0</v>
      </c>
      <c r="C2397" s="7">
        <f t="shared" si="429"/>
        <v>0</v>
      </c>
      <c r="D2397" s="7">
        <f t="shared" si="430"/>
        <v>0</v>
      </c>
      <c r="E2397" s="7" t="e">
        <f>IF('Report DCM'!$H2397="In-Stream Video","Rich Media display banner",IF('Report DCM'!$I2397&gt;'Report DCM'!$J2397,"Standard",VLOOKUP(CONCATENATE(bd_adtype,"_",bd_creativetype),tabela,2,FALSE)))</f>
        <v>#N/A</v>
      </c>
      <c r="F2397" s="7">
        <f t="shared" si="431"/>
        <v>0</v>
      </c>
      <c r="G2397" s="7">
        <f t="shared" si="432"/>
        <v>0</v>
      </c>
      <c r="H2397" s="7">
        <f t="shared" si="433"/>
        <v>0</v>
      </c>
      <c r="I2397" s="7">
        <f t="shared" si="434"/>
        <v>0</v>
      </c>
      <c r="J2397" s="7">
        <f t="shared" si="435"/>
        <v>0</v>
      </c>
      <c r="K2397" s="8" t="e">
        <f t="shared" si="436"/>
        <v>#N/A</v>
      </c>
      <c r="L2397" s="7" t="e">
        <f t="shared" si="437"/>
        <v>#N/A</v>
      </c>
      <c r="M2397" s="8" t="e">
        <f t="shared" si="414"/>
        <v>#N/A</v>
      </c>
      <c r="N2397" s="8" t="e">
        <f t="shared" si="415"/>
        <v>#N/A</v>
      </c>
    </row>
    <row r="2398" spans="1:14" ht="15.75" customHeight="1" x14ac:dyDescent="0.35">
      <c r="A2398" s="7">
        <f t="shared" si="427"/>
        <v>0</v>
      </c>
      <c r="B2398" s="7">
        <f t="shared" si="428"/>
        <v>0</v>
      </c>
      <c r="C2398" s="7">
        <f t="shared" si="429"/>
        <v>0</v>
      </c>
      <c r="D2398" s="7">
        <f t="shared" si="430"/>
        <v>0</v>
      </c>
      <c r="E2398" s="7" t="e">
        <f>IF('Report DCM'!$H2398="In-Stream Video","Rich Media display banner",IF('Report DCM'!$I2398&gt;'Report DCM'!$J2398,"Standard",VLOOKUP(CONCATENATE(bd_adtype,"_",bd_creativetype),tabela,2,FALSE)))</f>
        <v>#N/A</v>
      </c>
      <c r="F2398" s="7">
        <f t="shared" si="431"/>
        <v>0</v>
      </c>
      <c r="G2398" s="7">
        <f t="shared" si="432"/>
        <v>0</v>
      </c>
      <c r="H2398" s="7">
        <f t="shared" si="433"/>
        <v>0</v>
      </c>
      <c r="I2398" s="7">
        <f t="shared" si="434"/>
        <v>0</v>
      </c>
      <c r="J2398" s="7">
        <f t="shared" si="435"/>
        <v>0</v>
      </c>
      <c r="K2398" s="8" t="e">
        <f t="shared" si="436"/>
        <v>#N/A</v>
      </c>
      <c r="L2398" s="7" t="e">
        <f t="shared" si="437"/>
        <v>#N/A</v>
      </c>
      <c r="M2398" s="8" t="e">
        <f t="shared" si="414"/>
        <v>#N/A</v>
      </c>
      <c r="N2398" s="8" t="e">
        <f t="shared" si="415"/>
        <v>#N/A</v>
      </c>
    </row>
    <row r="2399" spans="1:14" ht="15.75" customHeight="1" x14ac:dyDescent="0.35">
      <c r="A2399" s="7">
        <f t="shared" si="427"/>
        <v>0</v>
      </c>
      <c r="B2399" s="7">
        <f t="shared" si="428"/>
        <v>0</v>
      </c>
      <c r="C2399" s="7">
        <f t="shared" si="429"/>
        <v>0</v>
      </c>
      <c r="D2399" s="7">
        <f t="shared" si="430"/>
        <v>0</v>
      </c>
      <c r="E2399" s="7" t="e">
        <f>IF('Report DCM'!$H2399="In-Stream Video","Rich Media display banner",IF('Report DCM'!$I2399&gt;'Report DCM'!$J2399,"Standard",VLOOKUP(CONCATENATE(bd_adtype,"_",bd_creativetype),tabela,2,FALSE)))</f>
        <v>#N/A</v>
      </c>
      <c r="F2399" s="7">
        <f t="shared" si="431"/>
        <v>0</v>
      </c>
      <c r="G2399" s="7">
        <f t="shared" si="432"/>
        <v>0</v>
      </c>
      <c r="H2399" s="7">
        <f t="shared" si="433"/>
        <v>0</v>
      </c>
      <c r="I2399" s="7">
        <f t="shared" si="434"/>
        <v>0</v>
      </c>
      <c r="J2399" s="7">
        <f t="shared" si="435"/>
        <v>0</v>
      </c>
      <c r="K2399" s="8" t="e">
        <f t="shared" si="436"/>
        <v>#N/A</v>
      </c>
      <c r="L2399" s="7" t="e">
        <f t="shared" si="437"/>
        <v>#N/A</v>
      </c>
      <c r="M2399" s="8" t="e">
        <f t="shared" si="414"/>
        <v>#N/A</v>
      </c>
      <c r="N2399" s="8" t="e">
        <f t="shared" si="415"/>
        <v>#N/A</v>
      </c>
    </row>
    <row r="2400" spans="1:14" ht="15.75" customHeight="1" x14ac:dyDescent="0.35">
      <c r="A2400" s="7">
        <f t="shared" si="427"/>
        <v>0</v>
      </c>
      <c r="B2400" s="7">
        <f t="shared" si="428"/>
        <v>0</v>
      </c>
      <c r="C2400" s="7">
        <f t="shared" si="429"/>
        <v>0</v>
      </c>
      <c r="D2400" s="7">
        <f t="shared" si="430"/>
        <v>0</v>
      </c>
      <c r="E2400" s="7" t="e">
        <f>IF('Report DCM'!$H2400="In-Stream Video","Rich Media display banner",IF('Report DCM'!$I2400&gt;'Report DCM'!$J2400,"Standard",VLOOKUP(CONCATENATE(bd_adtype,"_",bd_creativetype),tabela,2,FALSE)))</f>
        <v>#N/A</v>
      </c>
      <c r="F2400" s="7">
        <f t="shared" si="431"/>
        <v>0</v>
      </c>
      <c r="G2400" s="7">
        <f t="shared" si="432"/>
        <v>0</v>
      </c>
      <c r="H2400" s="7">
        <f t="shared" si="433"/>
        <v>0</v>
      </c>
      <c r="I2400" s="7">
        <f t="shared" si="434"/>
        <v>0</v>
      </c>
      <c r="J2400" s="7">
        <f t="shared" si="435"/>
        <v>0</v>
      </c>
      <c r="K2400" s="8" t="e">
        <f t="shared" si="436"/>
        <v>#N/A</v>
      </c>
      <c r="L2400" s="7" t="e">
        <f t="shared" si="437"/>
        <v>#N/A</v>
      </c>
      <c r="M2400" s="8" t="e">
        <f t="shared" si="414"/>
        <v>#N/A</v>
      </c>
      <c r="N2400" s="8" t="e">
        <f t="shared" si="415"/>
        <v>#N/A</v>
      </c>
    </row>
    <row r="2401" spans="1:14" ht="15.75" customHeight="1" x14ac:dyDescent="0.35">
      <c r="A2401" s="7">
        <f t="shared" si="427"/>
        <v>0</v>
      </c>
      <c r="B2401" s="7">
        <f t="shared" si="428"/>
        <v>0</v>
      </c>
      <c r="C2401" s="7">
        <f t="shared" si="429"/>
        <v>0</v>
      </c>
      <c r="D2401" s="7">
        <f t="shared" si="430"/>
        <v>0</v>
      </c>
      <c r="E2401" s="7" t="e">
        <f>IF('Report DCM'!$H2401="In-Stream Video","Rich Media display banner",IF('Report DCM'!$I2401&gt;'Report DCM'!$J2401,"Standard",VLOOKUP(CONCATENATE(bd_adtype,"_",bd_creativetype),tabela,2,FALSE)))</f>
        <v>#N/A</v>
      </c>
      <c r="F2401" s="7">
        <f t="shared" si="431"/>
        <v>0</v>
      </c>
      <c r="G2401" s="7">
        <f t="shared" si="432"/>
        <v>0</v>
      </c>
      <c r="H2401" s="7">
        <f t="shared" si="433"/>
        <v>0</v>
      </c>
      <c r="I2401" s="7">
        <f t="shared" si="434"/>
        <v>0</v>
      </c>
      <c r="J2401" s="7">
        <f t="shared" si="435"/>
        <v>0</v>
      </c>
      <c r="K2401" s="8" t="e">
        <f t="shared" si="436"/>
        <v>#N/A</v>
      </c>
      <c r="L2401" s="7" t="e">
        <f t="shared" si="437"/>
        <v>#N/A</v>
      </c>
      <c r="M2401" s="8" t="e">
        <f t="shared" si="414"/>
        <v>#N/A</v>
      </c>
      <c r="N2401" s="8" t="e">
        <f t="shared" si="415"/>
        <v>#N/A</v>
      </c>
    </row>
    <row r="2402" spans="1:14" ht="15.75" customHeight="1" x14ac:dyDescent="0.35">
      <c r="A2402" s="7">
        <f t="shared" si="427"/>
        <v>0</v>
      </c>
      <c r="B2402" s="7">
        <f t="shared" si="428"/>
        <v>0</v>
      </c>
      <c r="C2402" s="7">
        <f t="shared" si="429"/>
        <v>0</v>
      </c>
      <c r="D2402" s="7">
        <f t="shared" si="430"/>
        <v>0</v>
      </c>
      <c r="E2402" s="7" t="e">
        <f>IF('Report DCM'!$H2402="In-Stream Video","Rich Media display banner",IF('Report DCM'!$I2402&gt;'Report DCM'!$J2402,"Standard",VLOOKUP(CONCATENATE(bd_adtype,"_",bd_creativetype),tabela,2,FALSE)))</f>
        <v>#N/A</v>
      </c>
      <c r="F2402" s="7">
        <f t="shared" si="431"/>
        <v>0</v>
      </c>
      <c r="G2402" s="7">
        <f t="shared" si="432"/>
        <v>0</v>
      </c>
      <c r="H2402" s="7">
        <f t="shared" si="433"/>
        <v>0</v>
      </c>
      <c r="I2402" s="7">
        <f t="shared" si="434"/>
        <v>0</v>
      </c>
      <c r="J2402" s="7">
        <f t="shared" si="435"/>
        <v>0</v>
      </c>
      <c r="K2402" s="8" t="e">
        <f t="shared" si="436"/>
        <v>#N/A</v>
      </c>
      <c r="L2402" s="7" t="e">
        <f t="shared" si="437"/>
        <v>#N/A</v>
      </c>
      <c r="M2402" s="8" t="e">
        <f t="shared" si="414"/>
        <v>#N/A</v>
      </c>
      <c r="N2402" s="8" t="e">
        <f t="shared" si="415"/>
        <v>#N/A</v>
      </c>
    </row>
    <row r="2403" spans="1:14" ht="15.75" customHeight="1" x14ac:dyDescent="0.35">
      <c r="A2403" s="7">
        <f t="shared" si="427"/>
        <v>0</v>
      </c>
      <c r="B2403" s="7">
        <f t="shared" si="428"/>
        <v>0</v>
      </c>
      <c r="C2403" s="7">
        <f t="shared" si="429"/>
        <v>0</v>
      </c>
      <c r="D2403" s="7">
        <f t="shared" si="430"/>
        <v>0</v>
      </c>
      <c r="E2403" s="7" t="e">
        <f>IF('Report DCM'!$H2403="In-Stream Video","Rich Media display banner",IF('Report DCM'!$I2403&gt;'Report DCM'!$J2403,"Standard",VLOOKUP(CONCATENATE(bd_adtype,"_",bd_creativetype),tabela,2,FALSE)))</f>
        <v>#N/A</v>
      </c>
      <c r="F2403" s="7">
        <f t="shared" si="431"/>
        <v>0</v>
      </c>
      <c r="G2403" s="7">
        <f t="shared" si="432"/>
        <v>0</v>
      </c>
      <c r="H2403" s="7">
        <f t="shared" si="433"/>
        <v>0</v>
      </c>
      <c r="I2403" s="7">
        <f t="shared" si="434"/>
        <v>0</v>
      </c>
      <c r="J2403" s="7">
        <f t="shared" si="435"/>
        <v>0</v>
      </c>
      <c r="K2403" s="8" t="e">
        <f t="shared" si="436"/>
        <v>#N/A</v>
      </c>
      <c r="L2403" s="7" t="e">
        <f t="shared" si="437"/>
        <v>#N/A</v>
      </c>
      <c r="M2403" s="8" t="e">
        <f t="shared" si="414"/>
        <v>#N/A</v>
      </c>
      <c r="N2403" s="8" t="e">
        <f t="shared" si="415"/>
        <v>#N/A</v>
      </c>
    </row>
    <row r="2404" spans="1:14" ht="15.75" customHeight="1" x14ac:dyDescent="0.35">
      <c r="A2404" s="7">
        <f t="shared" si="427"/>
        <v>0</v>
      </c>
      <c r="B2404" s="7">
        <f t="shared" si="428"/>
        <v>0</v>
      </c>
      <c r="C2404" s="7">
        <f t="shared" si="429"/>
        <v>0</v>
      </c>
      <c r="D2404" s="7">
        <f t="shared" si="430"/>
        <v>0</v>
      </c>
      <c r="E2404" s="7" t="e">
        <f>IF('Report DCM'!$H2404="In-Stream Video","Rich Media display banner",IF('Report DCM'!$I2404&gt;'Report DCM'!$J2404,"Standard",VLOOKUP(CONCATENATE(bd_adtype,"_",bd_creativetype),tabela,2,FALSE)))</f>
        <v>#N/A</v>
      </c>
      <c r="F2404" s="7">
        <f t="shared" si="431"/>
        <v>0</v>
      </c>
      <c r="G2404" s="7">
        <f t="shared" si="432"/>
        <v>0</v>
      </c>
      <c r="H2404" s="7">
        <f t="shared" si="433"/>
        <v>0</v>
      </c>
      <c r="I2404" s="7">
        <f t="shared" si="434"/>
        <v>0</v>
      </c>
      <c r="J2404" s="7">
        <f t="shared" si="435"/>
        <v>0</v>
      </c>
      <c r="K2404" s="8" t="e">
        <f t="shared" si="436"/>
        <v>#N/A</v>
      </c>
      <c r="L2404" s="7" t="e">
        <f t="shared" si="437"/>
        <v>#N/A</v>
      </c>
      <c r="M2404" s="8" t="e">
        <f t="shared" si="414"/>
        <v>#N/A</v>
      </c>
      <c r="N2404" s="8" t="e">
        <f t="shared" si="415"/>
        <v>#N/A</v>
      </c>
    </row>
    <row r="2405" spans="1:14" ht="15.75" customHeight="1" x14ac:dyDescent="0.35">
      <c r="A2405" s="7">
        <f t="shared" si="427"/>
        <v>0</v>
      </c>
      <c r="B2405" s="7">
        <f t="shared" si="428"/>
        <v>0</v>
      </c>
      <c r="C2405" s="7">
        <f t="shared" si="429"/>
        <v>0</v>
      </c>
      <c r="D2405" s="7">
        <f t="shared" si="430"/>
        <v>0</v>
      </c>
      <c r="E2405" s="7" t="e">
        <f>IF('Report DCM'!$H2405="In-Stream Video","Rich Media display banner",IF('Report DCM'!$I2405&gt;'Report DCM'!$J2405,"Standard",VLOOKUP(CONCATENATE(bd_adtype,"_",bd_creativetype),tabela,2,FALSE)))</f>
        <v>#N/A</v>
      </c>
      <c r="F2405" s="7">
        <f t="shared" si="431"/>
        <v>0</v>
      </c>
      <c r="G2405" s="7">
        <f t="shared" si="432"/>
        <v>0</v>
      </c>
      <c r="H2405" s="7">
        <f t="shared" si="433"/>
        <v>0</v>
      </c>
      <c r="I2405" s="7">
        <f t="shared" si="434"/>
        <v>0</v>
      </c>
      <c r="J2405" s="7">
        <f t="shared" si="435"/>
        <v>0</v>
      </c>
      <c r="K2405" s="8" t="e">
        <f t="shared" si="436"/>
        <v>#N/A</v>
      </c>
      <c r="L2405" s="7" t="e">
        <f t="shared" si="437"/>
        <v>#N/A</v>
      </c>
      <c r="M2405" s="8" t="e">
        <f t="shared" si="414"/>
        <v>#N/A</v>
      </c>
      <c r="N2405" s="8" t="e">
        <f t="shared" si="415"/>
        <v>#N/A</v>
      </c>
    </row>
    <row r="2406" spans="1:14" ht="15.75" customHeight="1" x14ac:dyDescent="0.35">
      <c r="A2406" s="7">
        <f t="shared" si="427"/>
        <v>0</v>
      </c>
      <c r="B2406" s="7">
        <f t="shared" si="428"/>
        <v>0</v>
      </c>
      <c r="C2406" s="7">
        <f t="shared" si="429"/>
        <v>0</v>
      </c>
      <c r="D2406" s="7">
        <f t="shared" si="430"/>
        <v>0</v>
      </c>
      <c r="E2406" s="7" t="e">
        <f>IF('Report DCM'!$H2406="In-Stream Video","Rich Media display banner",IF('Report DCM'!$I2406&gt;'Report DCM'!$J2406,"Standard",VLOOKUP(CONCATENATE(bd_adtype,"_",bd_creativetype),tabela,2,FALSE)))</f>
        <v>#N/A</v>
      </c>
      <c r="F2406" s="7">
        <f t="shared" si="431"/>
        <v>0</v>
      </c>
      <c r="G2406" s="7">
        <f t="shared" si="432"/>
        <v>0</v>
      </c>
      <c r="H2406" s="7">
        <f t="shared" si="433"/>
        <v>0</v>
      </c>
      <c r="I2406" s="7">
        <f t="shared" si="434"/>
        <v>0</v>
      </c>
      <c r="J2406" s="7">
        <f t="shared" si="435"/>
        <v>0</v>
      </c>
      <c r="K2406" s="8" t="e">
        <f t="shared" si="436"/>
        <v>#N/A</v>
      </c>
      <c r="L2406" s="7" t="e">
        <f t="shared" si="437"/>
        <v>#N/A</v>
      </c>
      <c r="M2406" s="8" t="e">
        <f t="shared" si="414"/>
        <v>#N/A</v>
      </c>
      <c r="N2406" s="8" t="e">
        <f t="shared" si="415"/>
        <v>#N/A</v>
      </c>
    </row>
    <row r="2407" spans="1:14" ht="15.75" customHeight="1" x14ac:dyDescent="0.35">
      <c r="A2407" s="7">
        <f t="shared" si="427"/>
        <v>0</v>
      </c>
      <c r="B2407" s="7">
        <f t="shared" si="428"/>
        <v>0</v>
      </c>
      <c r="C2407" s="7">
        <f t="shared" si="429"/>
        <v>0</v>
      </c>
      <c r="D2407" s="7">
        <f t="shared" si="430"/>
        <v>0</v>
      </c>
      <c r="E2407" s="7" t="e">
        <f>IF('Report DCM'!$H2407="In-Stream Video","Rich Media display banner",IF('Report DCM'!$I2407&gt;'Report DCM'!$J2407,"Standard",VLOOKUP(CONCATENATE(bd_adtype,"_",bd_creativetype),tabela,2,FALSE)))</f>
        <v>#N/A</v>
      </c>
      <c r="F2407" s="7">
        <f t="shared" si="431"/>
        <v>0</v>
      </c>
      <c r="G2407" s="7">
        <f t="shared" si="432"/>
        <v>0</v>
      </c>
      <c r="H2407" s="7">
        <f t="shared" si="433"/>
        <v>0</v>
      </c>
      <c r="I2407" s="7">
        <f t="shared" si="434"/>
        <v>0</v>
      </c>
      <c r="J2407" s="7">
        <f t="shared" si="435"/>
        <v>0</v>
      </c>
      <c r="K2407" s="8" t="e">
        <f t="shared" si="436"/>
        <v>#N/A</v>
      </c>
      <c r="L2407" s="7" t="e">
        <f t="shared" si="437"/>
        <v>#N/A</v>
      </c>
      <c r="M2407" s="8" t="e">
        <f t="shared" si="414"/>
        <v>#N/A</v>
      </c>
      <c r="N2407" s="8" t="e">
        <f t="shared" si="415"/>
        <v>#N/A</v>
      </c>
    </row>
    <row r="2408" spans="1:14" ht="15.75" customHeight="1" x14ac:dyDescent="0.35">
      <c r="A2408" s="7">
        <f t="shared" si="427"/>
        <v>0</v>
      </c>
      <c r="B2408" s="7">
        <f t="shared" si="428"/>
        <v>0</v>
      </c>
      <c r="C2408" s="7">
        <f t="shared" si="429"/>
        <v>0</v>
      </c>
      <c r="D2408" s="7">
        <f t="shared" si="430"/>
        <v>0</v>
      </c>
      <c r="E2408" s="7" t="e">
        <f>IF('Report DCM'!$H2408="In-Stream Video","Rich Media display banner",IF('Report DCM'!$I2408&gt;'Report DCM'!$J2408,"Standard",VLOOKUP(CONCATENATE(bd_adtype,"_",bd_creativetype),tabela,2,FALSE)))</f>
        <v>#N/A</v>
      </c>
      <c r="F2408" s="7">
        <f t="shared" si="431"/>
        <v>0</v>
      </c>
      <c r="G2408" s="7">
        <f t="shared" si="432"/>
        <v>0</v>
      </c>
      <c r="H2408" s="7">
        <f t="shared" si="433"/>
        <v>0</v>
      </c>
      <c r="I2408" s="7">
        <f t="shared" si="434"/>
        <v>0</v>
      </c>
      <c r="J2408" s="7">
        <f t="shared" si="435"/>
        <v>0</v>
      </c>
      <c r="K2408" s="8" t="e">
        <f t="shared" si="436"/>
        <v>#N/A</v>
      </c>
      <c r="L2408" s="7" t="e">
        <f t="shared" si="437"/>
        <v>#N/A</v>
      </c>
      <c r="M2408" s="8" t="e">
        <f t="shared" si="414"/>
        <v>#N/A</v>
      </c>
      <c r="N2408" s="8" t="e">
        <f t="shared" si="415"/>
        <v>#N/A</v>
      </c>
    </row>
    <row r="2409" spans="1:14" ht="15.75" customHeight="1" x14ac:dyDescent="0.35">
      <c r="A2409" s="7">
        <f t="shared" si="427"/>
        <v>0</v>
      </c>
      <c r="B2409" s="7">
        <f t="shared" si="428"/>
        <v>0</v>
      </c>
      <c r="C2409" s="7">
        <f t="shared" si="429"/>
        <v>0</v>
      </c>
      <c r="D2409" s="7">
        <f t="shared" si="430"/>
        <v>0</v>
      </c>
      <c r="E2409" s="7" t="e">
        <f>IF('Report DCM'!$H2409="In-Stream Video","Rich Media display banner",IF('Report DCM'!$I2409&gt;'Report DCM'!$J2409,"Standard",VLOOKUP(CONCATENATE(bd_adtype,"_",bd_creativetype),tabela,2,FALSE)))</f>
        <v>#N/A</v>
      </c>
      <c r="F2409" s="7">
        <f t="shared" si="431"/>
        <v>0</v>
      </c>
      <c r="G2409" s="7">
        <f t="shared" si="432"/>
        <v>0</v>
      </c>
      <c r="H2409" s="7">
        <f t="shared" si="433"/>
        <v>0</v>
      </c>
      <c r="I2409" s="7">
        <f t="shared" si="434"/>
        <v>0</v>
      </c>
      <c r="J2409" s="7">
        <f t="shared" si="435"/>
        <v>0</v>
      </c>
      <c r="K2409" s="8" t="e">
        <f t="shared" si="436"/>
        <v>#N/A</v>
      </c>
      <c r="L2409" s="7" t="e">
        <f t="shared" si="437"/>
        <v>#N/A</v>
      </c>
      <c r="M2409" s="8" t="e">
        <f t="shared" si="414"/>
        <v>#N/A</v>
      </c>
      <c r="N2409" s="8" t="e">
        <f t="shared" si="415"/>
        <v>#N/A</v>
      </c>
    </row>
    <row r="2410" spans="1:14" ht="15.75" customHeight="1" x14ac:dyDescent="0.35">
      <c r="A2410" s="7">
        <f t="shared" si="427"/>
        <v>0</v>
      </c>
      <c r="B2410" s="7">
        <f t="shared" si="428"/>
        <v>0</v>
      </c>
      <c r="C2410" s="7">
        <f t="shared" si="429"/>
        <v>0</v>
      </c>
      <c r="D2410" s="7">
        <f t="shared" si="430"/>
        <v>0</v>
      </c>
      <c r="E2410" s="7" t="e">
        <f>IF('Report DCM'!$H2410="In-Stream Video","Rich Media display banner",IF('Report DCM'!$I2410&gt;'Report DCM'!$J2410,"Standard",VLOOKUP(CONCATENATE(bd_adtype,"_",bd_creativetype),tabela,2,FALSE)))</f>
        <v>#N/A</v>
      </c>
      <c r="F2410" s="7">
        <f t="shared" si="431"/>
        <v>0</v>
      </c>
      <c r="G2410" s="7">
        <f t="shared" si="432"/>
        <v>0</v>
      </c>
      <c r="H2410" s="7">
        <f t="shared" si="433"/>
        <v>0</v>
      </c>
      <c r="I2410" s="7">
        <f t="shared" si="434"/>
        <v>0</v>
      </c>
      <c r="J2410" s="7">
        <f t="shared" si="435"/>
        <v>0</v>
      </c>
      <c r="K2410" s="8" t="e">
        <f t="shared" si="436"/>
        <v>#N/A</v>
      </c>
      <c r="L2410" s="7" t="e">
        <f t="shared" si="437"/>
        <v>#N/A</v>
      </c>
      <c r="M2410" s="8" t="e">
        <f t="shared" si="414"/>
        <v>#N/A</v>
      </c>
      <c r="N2410" s="8" t="e">
        <f t="shared" si="415"/>
        <v>#N/A</v>
      </c>
    </row>
    <row r="2411" spans="1:14" ht="15.75" customHeight="1" x14ac:dyDescent="0.35">
      <c r="A2411" s="7">
        <f t="shared" si="427"/>
        <v>0</v>
      </c>
      <c r="B2411" s="7">
        <f t="shared" si="428"/>
        <v>0</v>
      </c>
      <c r="C2411" s="7">
        <f t="shared" si="429"/>
        <v>0</v>
      </c>
      <c r="D2411" s="7">
        <f t="shared" si="430"/>
        <v>0</v>
      </c>
      <c r="E2411" s="7" t="e">
        <f>IF('Report DCM'!$H2411="In-Stream Video","Rich Media display banner",IF('Report DCM'!$I2411&gt;'Report DCM'!$J2411,"Standard",VLOOKUP(CONCATENATE(bd_adtype,"_",bd_creativetype),tabela,2,FALSE)))</f>
        <v>#N/A</v>
      </c>
      <c r="F2411" s="7">
        <f t="shared" si="431"/>
        <v>0</v>
      </c>
      <c r="G2411" s="7">
        <f t="shared" si="432"/>
        <v>0</v>
      </c>
      <c r="H2411" s="7">
        <f t="shared" si="433"/>
        <v>0</v>
      </c>
      <c r="I2411" s="7">
        <f t="shared" si="434"/>
        <v>0</v>
      </c>
      <c r="J2411" s="7">
        <f t="shared" si="435"/>
        <v>0</v>
      </c>
      <c r="K2411" s="8" t="e">
        <f t="shared" si="436"/>
        <v>#N/A</v>
      </c>
      <c r="L2411" s="7" t="e">
        <f t="shared" si="437"/>
        <v>#N/A</v>
      </c>
      <c r="M2411" s="8" t="e">
        <f t="shared" si="414"/>
        <v>#N/A</v>
      </c>
      <c r="N2411" s="8" t="e">
        <f t="shared" si="415"/>
        <v>#N/A</v>
      </c>
    </row>
    <row r="2412" spans="1:14" ht="15.75" customHeight="1" x14ac:dyDescent="0.35">
      <c r="A2412" s="7">
        <f t="shared" si="427"/>
        <v>0</v>
      </c>
      <c r="B2412" s="7">
        <f t="shared" si="428"/>
        <v>0</v>
      </c>
      <c r="C2412" s="7">
        <f t="shared" si="429"/>
        <v>0</v>
      </c>
      <c r="D2412" s="7">
        <f t="shared" si="430"/>
        <v>0</v>
      </c>
      <c r="E2412" s="7" t="e">
        <f>IF('Report DCM'!$H2412="In-Stream Video","Rich Media display banner",IF('Report DCM'!$I2412&gt;'Report DCM'!$J2412,"Standard",VLOOKUP(CONCATENATE(bd_adtype,"_",bd_creativetype),tabela,2,FALSE)))</f>
        <v>#N/A</v>
      </c>
      <c r="F2412" s="7">
        <f t="shared" si="431"/>
        <v>0</v>
      </c>
      <c r="G2412" s="7">
        <f t="shared" si="432"/>
        <v>0</v>
      </c>
      <c r="H2412" s="7">
        <f t="shared" si="433"/>
        <v>0</v>
      </c>
      <c r="I2412" s="7">
        <f t="shared" si="434"/>
        <v>0</v>
      </c>
      <c r="J2412" s="7">
        <f t="shared" si="435"/>
        <v>0</v>
      </c>
      <c r="K2412" s="8" t="e">
        <f t="shared" si="436"/>
        <v>#N/A</v>
      </c>
      <c r="L2412" s="7" t="e">
        <f t="shared" si="437"/>
        <v>#N/A</v>
      </c>
      <c r="M2412" s="8" t="e">
        <f t="shared" si="414"/>
        <v>#N/A</v>
      </c>
      <c r="N2412" s="8" t="e">
        <f t="shared" si="415"/>
        <v>#N/A</v>
      </c>
    </row>
    <row r="2413" spans="1:14" ht="15.75" customHeight="1" x14ac:dyDescent="0.35">
      <c r="A2413" s="7">
        <f t="shared" si="427"/>
        <v>0</v>
      </c>
      <c r="B2413" s="7">
        <f t="shared" si="428"/>
        <v>0</v>
      </c>
      <c r="C2413" s="7">
        <f t="shared" si="429"/>
        <v>0</v>
      </c>
      <c r="D2413" s="7">
        <f t="shared" si="430"/>
        <v>0</v>
      </c>
      <c r="E2413" s="7" t="e">
        <f>IF('Report DCM'!$H2413="In-Stream Video","Rich Media display banner",IF('Report DCM'!$I2413&gt;'Report DCM'!$J2413,"Standard",VLOOKUP(CONCATENATE(bd_adtype,"_",bd_creativetype),tabela,2,FALSE)))</f>
        <v>#N/A</v>
      </c>
      <c r="F2413" s="7">
        <f t="shared" si="431"/>
        <v>0</v>
      </c>
      <c r="G2413" s="7">
        <f t="shared" si="432"/>
        <v>0</v>
      </c>
      <c r="H2413" s="7">
        <f t="shared" si="433"/>
        <v>0</v>
      </c>
      <c r="I2413" s="7">
        <f t="shared" si="434"/>
        <v>0</v>
      </c>
      <c r="J2413" s="7">
        <f t="shared" si="435"/>
        <v>0</v>
      </c>
      <c r="K2413" s="8" t="e">
        <f t="shared" si="436"/>
        <v>#N/A</v>
      </c>
      <c r="L2413" s="7" t="e">
        <f t="shared" si="437"/>
        <v>#N/A</v>
      </c>
      <c r="M2413" s="8" t="e">
        <f t="shared" si="414"/>
        <v>#N/A</v>
      </c>
      <c r="N2413" s="8" t="e">
        <f t="shared" si="415"/>
        <v>#N/A</v>
      </c>
    </row>
    <row r="2414" spans="1:14" ht="15.75" customHeight="1" x14ac:dyDescent="0.35">
      <c r="A2414" s="7">
        <f t="shared" si="427"/>
        <v>0</v>
      </c>
      <c r="B2414" s="7">
        <f t="shared" si="428"/>
        <v>0</v>
      </c>
      <c r="C2414" s="7">
        <f t="shared" si="429"/>
        <v>0</v>
      </c>
      <c r="D2414" s="7">
        <f t="shared" si="430"/>
        <v>0</v>
      </c>
      <c r="E2414" s="7" t="e">
        <f>IF('Report DCM'!$H2414="In-Stream Video","Rich Media display banner",IF('Report DCM'!$I2414&gt;'Report DCM'!$J2414,"Standard",VLOOKUP(CONCATENATE(bd_adtype,"_",bd_creativetype),tabela,2,FALSE)))</f>
        <v>#N/A</v>
      </c>
      <c r="F2414" s="7">
        <f t="shared" si="431"/>
        <v>0</v>
      </c>
      <c r="G2414" s="7">
        <f t="shared" si="432"/>
        <v>0</v>
      </c>
      <c r="H2414" s="7">
        <f t="shared" si="433"/>
        <v>0</v>
      </c>
      <c r="I2414" s="7">
        <f t="shared" si="434"/>
        <v>0</v>
      </c>
      <c r="J2414" s="7">
        <f t="shared" si="435"/>
        <v>0</v>
      </c>
      <c r="K2414" s="8" t="e">
        <f t="shared" si="436"/>
        <v>#N/A</v>
      </c>
      <c r="L2414" s="7" t="e">
        <f t="shared" si="437"/>
        <v>#N/A</v>
      </c>
      <c r="M2414" s="8" t="e">
        <f t="shared" si="414"/>
        <v>#N/A</v>
      </c>
      <c r="N2414" s="8" t="e">
        <f t="shared" si="415"/>
        <v>#N/A</v>
      </c>
    </row>
    <row r="2415" spans="1:14" ht="15.75" customHeight="1" x14ac:dyDescent="0.35">
      <c r="A2415" s="7">
        <f t="shared" si="427"/>
        <v>0</v>
      </c>
      <c r="B2415" s="7">
        <f t="shared" si="428"/>
        <v>0</v>
      </c>
      <c r="C2415" s="7">
        <f t="shared" si="429"/>
        <v>0</v>
      </c>
      <c r="D2415" s="7">
        <f t="shared" si="430"/>
        <v>0</v>
      </c>
      <c r="E2415" s="7" t="e">
        <f>IF('Report DCM'!$H2415="In-Stream Video","Rich Media display banner",IF('Report DCM'!$I2415&gt;'Report DCM'!$J2415,"Standard",VLOOKUP(CONCATENATE(bd_adtype,"_",bd_creativetype),tabela,2,FALSE)))</f>
        <v>#N/A</v>
      </c>
      <c r="F2415" s="7">
        <f t="shared" si="431"/>
        <v>0</v>
      </c>
      <c r="G2415" s="7">
        <f t="shared" si="432"/>
        <v>0</v>
      </c>
      <c r="H2415" s="7">
        <f t="shared" si="433"/>
        <v>0</v>
      </c>
      <c r="I2415" s="7">
        <f t="shared" si="434"/>
        <v>0</v>
      </c>
      <c r="J2415" s="7">
        <f t="shared" si="435"/>
        <v>0</v>
      </c>
      <c r="K2415" s="8" t="e">
        <f t="shared" si="436"/>
        <v>#N/A</v>
      </c>
      <c r="L2415" s="7" t="e">
        <f t="shared" si="437"/>
        <v>#N/A</v>
      </c>
      <c r="M2415" s="8" t="e">
        <f t="shared" si="414"/>
        <v>#N/A</v>
      </c>
      <c r="N2415" s="8" t="e">
        <f t="shared" si="415"/>
        <v>#N/A</v>
      </c>
    </row>
    <row r="2416" spans="1:14" ht="15.75" customHeight="1" x14ac:dyDescent="0.35">
      <c r="A2416" s="7">
        <f t="shared" si="427"/>
        <v>0</v>
      </c>
      <c r="B2416" s="7">
        <f t="shared" si="428"/>
        <v>0</v>
      </c>
      <c r="C2416" s="7">
        <f t="shared" si="429"/>
        <v>0</v>
      </c>
      <c r="D2416" s="7">
        <f t="shared" si="430"/>
        <v>0</v>
      </c>
      <c r="E2416" s="7" t="e">
        <f>IF('Report DCM'!$H2416="In-Stream Video","Rich Media display banner",IF('Report DCM'!$I2416&gt;'Report DCM'!$J2416,"Standard",VLOOKUP(CONCATENATE(bd_adtype,"_",bd_creativetype),tabela,2,FALSE)))</f>
        <v>#N/A</v>
      </c>
      <c r="F2416" s="7">
        <f t="shared" si="431"/>
        <v>0</v>
      </c>
      <c r="G2416" s="7">
        <f t="shared" si="432"/>
        <v>0</v>
      </c>
      <c r="H2416" s="7">
        <f t="shared" si="433"/>
        <v>0</v>
      </c>
      <c r="I2416" s="7">
        <f t="shared" si="434"/>
        <v>0</v>
      </c>
      <c r="J2416" s="7">
        <f t="shared" si="435"/>
        <v>0</v>
      </c>
      <c r="K2416" s="8" t="e">
        <f t="shared" si="436"/>
        <v>#N/A</v>
      </c>
      <c r="L2416" s="7" t="e">
        <f t="shared" si="437"/>
        <v>#N/A</v>
      </c>
      <c r="M2416" s="8" t="e">
        <f t="shared" si="414"/>
        <v>#N/A</v>
      </c>
      <c r="N2416" s="8" t="e">
        <f t="shared" si="415"/>
        <v>#N/A</v>
      </c>
    </row>
    <row r="2417" spans="1:14" ht="15.75" customHeight="1" x14ac:dyDescent="0.35">
      <c r="A2417" s="7">
        <f t="shared" si="427"/>
        <v>0</v>
      </c>
      <c r="B2417" s="7">
        <f t="shared" si="428"/>
        <v>0</v>
      </c>
      <c r="C2417" s="7">
        <f t="shared" si="429"/>
        <v>0</v>
      </c>
      <c r="D2417" s="7">
        <f t="shared" si="430"/>
        <v>0</v>
      </c>
      <c r="E2417" s="7" t="e">
        <f>IF('Report DCM'!$H2417="In-Stream Video","Rich Media display banner",IF('Report DCM'!$I2417&gt;'Report DCM'!$J2417,"Standard",VLOOKUP(CONCATENATE(bd_adtype,"_",bd_creativetype),tabela,2,FALSE)))</f>
        <v>#N/A</v>
      </c>
      <c r="F2417" s="7">
        <f t="shared" si="431"/>
        <v>0</v>
      </c>
      <c r="G2417" s="7">
        <f t="shared" si="432"/>
        <v>0</v>
      </c>
      <c r="H2417" s="7">
        <f t="shared" si="433"/>
        <v>0</v>
      </c>
      <c r="I2417" s="7">
        <f t="shared" si="434"/>
        <v>0</v>
      </c>
      <c r="J2417" s="7">
        <f t="shared" si="435"/>
        <v>0</v>
      </c>
      <c r="K2417" s="8" t="e">
        <f t="shared" si="436"/>
        <v>#N/A</v>
      </c>
      <c r="L2417" s="7" t="e">
        <f t="shared" si="437"/>
        <v>#N/A</v>
      </c>
      <c r="M2417" s="8" t="e">
        <f t="shared" si="414"/>
        <v>#N/A</v>
      </c>
      <c r="N2417" s="8" t="e">
        <f t="shared" si="415"/>
        <v>#N/A</v>
      </c>
    </row>
    <row r="2418" spans="1:14" ht="15.75" customHeight="1" x14ac:dyDescent="0.35">
      <c r="A2418" s="7">
        <f t="shared" si="427"/>
        <v>0</v>
      </c>
      <c r="B2418" s="7">
        <f t="shared" si="428"/>
        <v>0</v>
      </c>
      <c r="C2418" s="7">
        <f t="shared" si="429"/>
        <v>0</v>
      </c>
      <c r="D2418" s="7">
        <f t="shared" si="430"/>
        <v>0</v>
      </c>
      <c r="E2418" s="7" t="e">
        <f>IF('Report DCM'!$H2418="In-Stream Video","Rich Media display banner",IF('Report DCM'!$I2418&gt;'Report DCM'!$J2418,"Standard",VLOOKUP(CONCATENATE(bd_adtype,"_",bd_creativetype),tabela,2,FALSE)))</f>
        <v>#N/A</v>
      </c>
      <c r="F2418" s="7">
        <f t="shared" si="431"/>
        <v>0</v>
      </c>
      <c r="G2418" s="7">
        <f t="shared" si="432"/>
        <v>0</v>
      </c>
      <c r="H2418" s="7">
        <f t="shared" si="433"/>
        <v>0</v>
      </c>
      <c r="I2418" s="7">
        <f t="shared" si="434"/>
        <v>0</v>
      </c>
      <c r="J2418" s="7">
        <f t="shared" si="435"/>
        <v>0</v>
      </c>
      <c r="K2418" s="8" t="e">
        <f t="shared" si="436"/>
        <v>#N/A</v>
      </c>
      <c r="L2418" s="7" t="e">
        <f t="shared" si="437"/>
        <v>#N/A</v>
      </c>
      <c r="M2418" s="8" t="e">
        <f t="shared" si="414"/>
        <v>#N/A</v>
      </c>
      <c r="N2418" s="8" t="e">
        <f t="shared" si="415"/>
        <v>#N/A</v>
      </c>
    </row>
    <row r="2419" spans="1:14" ht="15.75" customHeight="1" x14ac:dyDescent="0.35">
      <c r="A2419" s="7">
        <f t="shared" si="427"/>
        <v>0</v>
      </c>
      <c r="B2419" s="7">
        <f t="shared" si="428"/>
        <v>0</v>
      </c>
      <c r="C2419" s="7">
        <f t="shared" si="429"/>
        <v>0</v>
      </c>
      <c r="D2419" s="7">
        <f t="shared" si="430"/>
        <v>0</v>
      </c>
      <c r="E2419" s="7" t="e">
        <f>IF('Report DCM'!$H2419="In-Stream Video","Rich Media display banner",IF('Report DCM'!$I2419&gt;'Report DCM'!$J2419,"Standard",VLOOKUP(CONCATENATE(bd_adtype,"_",bd_creativetype),tabela,2,FALSE)))</f>
        <v>#N/A</v>
      </c>
      <c r="F2419" s="7">
        <f t="shared" si="431"/>
        <v>0</v>
      </c>
      <c r="G2419" s="7">
        <f t="shared" si="432"/>
        <v>0</v>
      </c>
      <c r="H2419" s="7">
        <f t="shared" si="433"/>
        <v>0</v>
      </c>
      <c r="I2419" s="7">
        <f t="shared" si="434"/>
        <v>0</v>
      </c>
      <c r="J2419" s="7">
        <f t="shared" si="435"/>
        <v>0</v>
      </c>
      <c r="K2419" s="8" t="e">
        <f t="shared" si="436"/>
        <v>#N/A</v>
      </c>
      <c r="L2419" s="7" t="e">
        <f t="shared" si="437"/>
        <v>#N/A</v>
      </c>
      <c r="M2419" s="8" t="e">
        <f t="shared" si="414"/>
        <v>#N/A</v>
      </c>
      <c r="N2419" s="8" t="e">
        <f t="shared" si="415"/>
        <v>#N/A</v>
      </c>
    </row>
    <row r="2420" spans="1:14" ht="15.75" customHeight="1" x14ac:dyDescent="0.35">
      <c r="A2420" s="7">
        <f t="shared" si="427"/>
        <v>0</v>
      </c>
      <c r="B2420" s="7">
        <f t="shared" si="428"/>
        <v>0</v>
      </c>
      <c r="C2420" s="7">
        <f t="shared" si="429"/>
        <v>0</v>
      </c>
      <c r="D2420" s="7">
        <f t="shared" si="430"/>
        <v>0</v>
      </c>
      <c r="E2420" s="7" t="e">
        <f>IF('Report DCM'!$H2420="In-Stream Video","Rich Media display banner",IF('Report DCM'!$I2420&gt;'Report DCM'!$J2420,"Standard",VLOOKUP(CONCATENATE(bd_adtype,"_",bd_creativetype),tabela,2,FALSE)))</f>
        <v>#N/A</v>
      </c>
      <c r="F2420" s="7">
        <f t="shared" si="431"/>
        <v>0</v>
      </c>
      <c r="G2420" s="7">
        <f t="shared" si="432"/>
        <v>0</v>
      </c>
      <c r="H2420" s="7">
        <f t="shared" si="433"/>
        <v>0</v>
      </c>
      <c r="I2420" s="7">
        <f t="shared" si="434"/>
        <v>0</v>
      </c>
      <c r="J2420" s="7">
        <f t="shared" si="435"/>
        <v>0</v>
      </c>
      <c r="K2420" s="8" t="e">
        <f t="shared" si="436"/>
        <v>#N/A</v>
      </c>
      <c r="L2420" s="7" t="e">
        <f t="shared" si="437"/>
        <v>#N/A</v>
      </c>
      <c r="M2420" s="8" t="e">
        <f t="shared" si="414"/>
        <v>#N/A</v>
      </c>
      <c r="N2420" s="8" t="e">
        <f t="shared" si="415"/>
        <v>#N/A</v>
      </c>
    </row>
    <row r="2421" spans="1:14" ht="15.75" customHeight="1" x14ac:dyDescent="0.35">
      <c r="A2421" s="7">
        <f t="shared" si="427"/>
        <v>0</v>
      </c>
      <c r="B2421" s="7">
        <f t="shared" si="428"/>
        <v>0</v>
      </c>
      <c r="C2421" s="7">
        <f t="shared" si="429"/>
        <v>0</v>
      </c>
      <c r="D2421" s="7">
        <f t="shared" si="430"/>
        <v>0</v>
      </c>
      <c r="E2421" s="7" t="e">
        <f>IF('Report DCM'!$H2421="In-Stream Video","Rich Media display banner",IF('Report DCM'!$I2421&gt;'Report DCM'!$J2421,"Standard",VLOOKUP(CONCATENATE(bd_adtype,"_",bd_creativetype),tabela,2,FALSE)))</f>
        <v>#N/A</v>
      </c>
      <c r="F2421" s="7">
        <f t="shared" si="431"/>
        <v>0</v>
      </c>
      <c r="G2421" s="7">
        <f t="shared" si="432"/>
        <v>0</v>
      </c>
      <c r="H2421" s="7">
        <f t="shared" si="433"/>
        <v>0</v>
      </c>
      <c r="I2421" s="7">
        <f t="shared" si="434"/>
        <v>0</v>
      </c>
      <c r="J2421" s="7">
        <f t="shared" si="435"/>
        <v>0</v>
      </c>
      <c r="K2421" s="8" t="e">
        <f t="shared" si="436"/>
        <v>#N/A</v>
      </c>
      <c r="L2421" s="7" t="e">
        <f t="shared" si="437"/>
        <v>#N/A</v>
      </c>
      <c r="M2421" s="8" t="e">
        <f t="shared" si="414"/>
        <v>#N/A</v>
      </c>
      <c r="N2421" s="8" t="e">
        <f t="shared" si="415"/>
        <v>#N/A</v>
      </c>
    </row>
    <row r="2422" spans="1:14" ht="15.75" customHeight="1" x14ac:dyDescent="0.35">
      <c r="A2422" s="7">
        <f t="shared" si="427"/>
        <v>0</v>
      </c>
      <c r="B2422" s="7">
        <f t="shared" si="428"/>
        <v>0</v>
      </c>
      <c r="C2422" s="7">
        <f t="shared" si="429"/>
        <v>0</v>
      </c>
      <c r="D2422" s="7">
        <f t="shared" si="430"/>
        <v>0</v>
      </c>
      <c r="E2422" s="7" t="e">
        <f>IF('Report DCM'!$H2422="In-Stream Video","Rich Media display banner",IF('Report DCM'!$I2422&gt;'Report DCM'!$J2422,"Standard",VLOOKUP(CONCATENATE(bd_adtype,"_",bd_creativetype),tabela,2,FALSE)))</f>
        <v>#N/A</v>
      </c>
      <c r="F2422" s="7">
        <f t="shared" si="431"/>
        <v>0</v>
      </c>
      <c r="G2422" s="7">
        <f t="shared" si="432"/>
        <v>0</v>
      </c>
      <c r="H2422" s="7">
        <f t="shared" si="433"/>
        <v>0</v>
      </c>
      <c r="I2422" s="7">
        <f t="shared" si="434"/>
        <v>0</v>
      </c>
      <c r="J2422" s="7">
        <f t="shared" si="435"/>
        <v>0</v>
      </c>
      <c r="K2422" s="8" t="e">
        <f t="shared" si="436"/>
        <v>#N/A</v>
      </c>
      <c r="L2422" s="7" t="e">
        <f t="shared" si="437"/>
        <v>#N/A</v>
      </c>
      <c r="M2422" s="8" t="e">
        <f t="shared" si="414"/>
        <v>#N/A</v>
      </c>
      <c r="N2422" s="8" t="e">
        <f t="shared" si="415"/>
        <v>#N/A</v>
      </c>
    </row>
    <row r="2423" spans="1:14" ht="15.75" customHeight="1" x14ac:dyDescent="0.35">
      <c r="A2423" s="7">
        <f t="shared" si="427"/>
        <v>0</v>
      </c>
      <c r="B2423" s="7">
        <f t="shared" si="428"/>
        <v>0</v>
      </c>
      <c r="C2423" s="7">
        <f t="shared" si="429"/>
        <v>0</v>
      </c>
      <c r="D2423" s="7">
        <f t="shared" si="430"/>
        <v>0</v>
      </c>
      <c r="E2423" s="7" t="e">
        <f>IF('Report DCM'!$H2423="In-Stream Video","Rich Media display banner",IF('Report DCM'!$I2423&gt;'Report DCM'!$J2423,"Standard",VLOOKUP(CONCATENATE(bd_adtype,"_",bd_creativetype),tabela,2,FALSE)))</f>
        <v>#N/A</v>
      </c>
      <c r="F2423" s="7">
        <f t="shared" si="431"/>
        <v>0</v>
      </c>
      <c r="G2423" s="7">
        <f t="shared" si="432"/>
        <v>0</v>
      </c>
      <c r="H2423" s="7">
        <f t="shared" si="433"/>
        <v>0</v>
      </c>
      <c r="I2423" s="7">
        <f t="shared" si="434"/>
        <v>0</v>
      </c>
      <c r="J2423" s="7">
        <f t="shared" si="435"/>
        <v>0</v>
      </c>
      <c r="K2423" s="8" t="e">
        <f t="shared" si="436"/>
        <v>#N/A</v>
      </c>
      <c r="L2423" s="7" t="e">
        <f t="shared" si="437"/>
        <v>#N/A</v>
      </c>
      <c r="M2423" s="8" t="e">
        <f t="shared" si="414"/>
        <v>#N/A</v>
      </c>
      <c r="N2423" s="8" t="e">
        <f t="shared" si="415"/>
        <v>#N/A</v>
      </c>
    </row>
    <row r="2424" spans="1:14" ht="15.75" customHeight="1" x14ac:dyDescent="0.35">
      <c r="A2424" s="7">
        <f t="shared" si="427"/>
        <v>0</v>
      </c>
      <c r="B2424" s="7">
        <f t="shared" si="428"/>
        <v>0</v>
      </c>
      <c r="C2424" s="7">
        <f t="shared" si="429"/>
        <v>0</v>
      </c>
      <c r="D2424" s="7">
        <f t="shared" si="430"/>
        <v>0</v>
      </c>
      <c r="E2424" s="7" t="e">
        <f>IF('Report DCM'!$H2424="In-Stream Video","Rich Media display banner",IF('Report DCM'!$I2424&gt;'Report DCM'!$J2424,"Standard",VLOOKUP(CONCATENATE(bd_adtype,"_",bd_creativetype),tabela,2,FALSE)))</f>
        <v>#N/A</v>
      </c>
      <c r="F2424" s="7">
        <f t="shared" si="431"/>
        <v>0</v>
      </c>
      <c r="G2424" s="7">
        <f t="shared" si="432"/>
        <v>0</v>
      </c>
      <c r="H2424" s="7">
        <f t="shared" si="433"/>
        <v>0</v>
      </c>
      <c r="I2424" s="7">
        <f t="shared" si="434"/>
        <v>0</v>
      </c>
      <c r="J2424" s="7">
        <f t="shared" si="435"/>
        <v>0</v>
      </c>
      <c r="K2424" s="8" t="e">
        <f t="shared" si="436"/>
        <v>#N/A</v>
      </c>
      <c r="L2424" s="7" t="e">
        <f t="shared" si="437"/>
        <v>#N/A</v>
      </c>
      <c r="M2424" s="8" t="e">
        <f t="shared" si="414"/>
        <v>#N/A</v>
      </c>
      <c r="N2424" s="8" t="e">
        <f t="shared" si="415"/>
        <v>#N/A</v>
      </c>
    </row>
    <row r="2425" spans="1:14" ht="15.75" customHeight="1" x14ac:dyDescent="0.35">
      <c r="A2425" s="7">
        <f t="shared" si="427"/>
        <v>0</v>
      </c>
      <c r="B2425" s="7">
        <f t="shared" si="428"/>
        <v>0</v>
      </c>
      <c r="C2425" s="7">
        <f t="shared" si="429"/>
        <v>0</v>
      </c>
      <c r="D2425" s="7">
        <f t="shared" si="430"/>
        <v>0</v>
      </c>
      <c r="E2425" s="7" t="e">
        <f>IF('Report DCM'!$H2425="In-Stream Video","Rich Media display banner",IF('Report DCM'!$I2425&gt;'Report DCM'!$J2425,"Standard",VLOOKUP(CONCATENATE(bd_adtype,"_",bd_creativetype),tabela,2,FALSE)))</f>
        <v>#N/A</v>
      </c>
      <c r="F2425" s="7">
        <f t="shared" si="431"/>
        <v>0</v>
      </c>
      <c r="G2425" s="7">
        <f t="shared" si="432"/>
        <v>0</v>
      </c>
      <c r="H2425" s="7">
        <f t="shared" si="433"/>
        <v>0</v>
      </c>
      <c r="I2425" s="7">
        <f t="shared" si="434"/>
        <v>0</v>
      </c>
      <c r="J2425" s="7">
        <f t="shared" si="435"/>
        <v>0</v>
      </c>
      <c r="K2425" s="8" t="e">
        <f t="shared" si="436"/>
        <v>#N/A</v>
      </c>
      <c r="L2425" s="7" t="e">
        <f t="shared" si="437"/>
        <v>#N/A</v>
      </c>
      <c r="M2425" s="8" t="e">
        <f t="shared" si="414"/>
        <v>#N/A</v>
      </c>
      <c r="N2425" s="8" t="e">
        <f t="shared" si="415"/>
        <v>#N/A</v>
      </c>
    </row>
    <row r="2426" spans="1:14" ht="15.75" customHeight="1" x14ac:dyDescent="0.35">
      <c r="A2426" s="7">
        <f t="shared" si="427"/>
        <v>0</v>
      </c>
      <c r="B2426" s="7">
        <f t="shared" si="428"/>
        <v>0</v>
      </c>
      <c r="C2426" s="7">
        <f t="shared" si="429"/>
        <v>0</v>
      </c>
      <c r="D2426" s="7">
        <f t="shared" si="430"/>
        <v>0</v>
      </c>
      <c r="E2426" s="7" t="e">
        <f>IF('Report DCM'!$H2426="In-Stream Video","Rich Media display banner",IF('Report DCM'!$I2426&gt;'Report DCM'!$J2426,"Standard",VLOOKUP(CONCATENATE(bd_adtype,"_",bd_creativetype),tabela,2,FALSE)))</f>
        <v>#N/A</v>
      </c>
      <c r="F2426" s="7">
        <f t="shared" si="431"/>
        <v>0</v>
      </c>
      <c r="G2426" s="7">
        <f t="shared" si="432"/>
        <v>0</v>
      </c>
      <c r="H2426" s="7">
        <f t="shared" si="433"/>
        <v>0</v>
      </c>
      <c r="I2426" s="7">
        <f t="shared" si="434"/>
        <v>0</v>
      </c>
      <c r="J2426" s="7">
        <f t="shared" si="435"/>
        <v>0</v>
      </c>
      <c r="K2426" s="8" t="e">
        <f t="shared" si="436"/>
        <v>#N/A</v>
      </c>
      <c r="L2426" s="7" t="e">
        <f t="shared" si="437"/>
        <v>#N/A</v>
      </c>
      <c r="M2426" s="8" t="e">
        <f t="shared" si="414"/>
        <v>#N/A</v>
      </c>
      <c r="N2426" s="8" t="e">
        <f t="shared" si="415"/>
        <v>#N/A</v>
      </c>
    </row>
    <row r="2427" spans="1:14" ht="15.75" customHeight="1" x14ac:dyDescent="0.35">
      <c r="A2427" s="7">
        <f t="shared" si="427"/>
        <v>0</v>
      </c>
      <c r="B2427" s="7">
        <f t="shared" si="428"/>
        <v>0</v>
      </c>
      <c r="C2427" s="7">
        <f t="shared" si="429"/>
        <v>0</v>
      </c>
      <c r="D2427" s="7">
        <f t="shared" si="430"/>
        <v>0</v>
      </c>
      <c r="E2427" s="7" t="e">
        <f>IF('Report DCM'!$H2427="In-Stream Video","Rich Media display banner",IF('Report DCM'!$I2427&gt;'Report DCM'!$J2427,"Standard",VLOOKUP(CONCATENATE(bd_adtype,"_",bd_creativetype),tabela,2,FALSE)))</f>
        <v>#N/A</v>
      </c>
      <c r="F2427" s="7">
        <f t="shared" si="431"/>
        <v>0</v>
      </c>
      <c r="G2427" s="7">
        <f t="shared" si="432"/>
        <v>0</v>
      </c>
      <c r="H2427" s="7">
        <f t="shared" si="433"/>
        <v>0</v>
      </c>
      <c r="I2427" s="7">
        <f t="shared" si="434"/>
        <v>0</v>
      </c>
      <c r="J2427" s="7">
        <f t="shared" si="435"/>
        <v>0</v>
      </c>
      <c r="K2427" s="8" t="e">
        <f t="shared" si="436"/>
        <v>#N/A</v>
      </c>
      <c r="L2427" s="7" t="e">
        <f t="shared" si="437"/>
        <v>#N/A</v>
      </c>
      <c r="M2427" s="8" t="e">
        <f t="shared" si="414"/>
        <v>#N/A</v>
      </c>
      <c r="N2427" s="8" t="e">
        <f t="shared" si="415"/>
        <v>#N/A</v>
      </c>
    </row>
    <row r="2428" spans="1:14" ht="15.75" customHeight="1" x14ac:dyDescent="0.35">
      <c r="A2428" s="7">
        <f t="shared" si="427"/>
        <v>0</v>
      </c>
      <c r="B2428" s="7">
        <f t="shared" si="428"/>
        <v>0</v>
      </c>
      <c r="C2428" s="7">
        <f t="shared" si="429"/>
        <v>0</v>
      </c>
      <c r="D2428" s="7">
        <f t="shared" si="430"/>
        <v>0</v>
      </c>
      <c r="E2428" s="7" t="e">
        <f>IF('Report DCM'!$H2428="In-Stream Video","Rich Media display banner",IF('Report DCM'!$I2428&gt;'Report DCM'!$J2428,"Standard",VLOOKUP(CONCATENATE(bd_adtype,"_",bd_creativetype),tabela,2,FALSE)))</f>
        <v>#N/A</v>
      </c>
      <c r="F2428" s="7">
        <f t="shared" si="431"/>
        <v>0</v>
      </c>
      <c r="G2428" s="7">
        <f t="shared" si="432"/>
        <v>0</v>
      </c>
      <c r="H2428" s="7">
        <f t="shared" si="433"/>
        <v>0</v>
      </c>
      <c r="I2428" s="7">
        <f t="shared" si="434"/>
        <v>0</v>
      </c>
      <c r="J2428" s="7">
        <f t="shared" si="435"/>
        <v>0</v>
      </c>
      <c r="K2428" s="8" t="e">
        <f t="shared" si="436"/>
        <v>#N/A</v>
      </c>
      <c r="L2428" s="7" t="e">
        <f t="shared" si="437"/>
        <v>#N/A</v>
      </c>
      <c r="M2428" s="8" t="e">
        <f t="shared" si="414"/>
        <v>#N/A</v>
      </c>
      <c r="N2428" s="8" t="e">
        <f t="shared" si="415"/>
        <v>#N/A</v>
      </c>
    </row>
    <row r="2429" spans="1:14" ht="15.75" customHeight="1" x14ac:dyDescent="0.35">
      <c r="A2429" s="7">
        <f t="shared" si="427"/>
        <v>0</v>
      </c>
      <c r="B2429" s="7">
        <f t="shared" si="428"/>
        <v>0</v>
      </c>
      <c r="C2429" s="7">
        <f t="shared" si="429"/>
        <v>0</v>
      </c>
      <c r="D2429" s="7">
        <f t="shared" si="430"/>
        <v>0</v>
      </c>
      <c r="E2429" s="7" t="e">
        <f>IF('Report DCM'!$H2429="In-Stream Video","Rich Media display banner",IF('Report DCM'!$I2429&gt;'Report DCM'!$J2429,"Standard",VLOOKUP(CONCATENATE(bd_adtype,"_",bd_creativetype),tabela,2,FALSE)))</f>
        <v>#N/A</v>
      </c>
      <c r="F2429" s="7">
        <f t="shared" si="431"/>
        <v>0</v>
      </c>
      <c r="G2429" s="7">
        <f t="shared" si="432"/>
        <v>0</v>
      </c>
      <c r="H2429" s="7">
        <f t="shared" si="433"/>
        <v>0</v>
      </c>
      <c r="I2429" s="7">
        <f t="shared" si="434"/>
        <v>0</v>
      </c>
      <c r="J2429" s="7">
        <f t="shared" si="435"/>
        <v>0</v>
      </c>
      <c r="K2429" s="8" t="e">
        <f t="shared" si="436"/>
        <v>#N/A</v>
      </c>
      <c r="L2429" s="7" t="e">
        <f t="shared" si="437"/>
        <v>#N/A</v>
      </c>
      <c r="M2429" s="8" t="e">
        <f t="shared" si="414"/>
        <v>#N/A</v>
      </c>
      <c r="N2429" s="8" t="e">
        <f t="shared" si="415"/>
        <v>#N/A</v>
      </c>
    </row>
    <row r="2430" spans="1:14" ht="15.75" customHeight="1" x14ac:dyDescent="0.35">
      <c r="A2430" s="7">
        <f t="shared" si="427"/>
        <v>0</v>
      </c>
      <c r="B2430" s="7">
        <f t="shared" si="428"/>
        <v>0</v>
      </c>
      <c r="C2430" s="7">
        <f t="shared" si="429"/>
        <v>0</v>
      </c>
      <c r="D2430" s="7">
        <f t="shared" si="430"/>
        <v>0</v>
      </c>
      <c r="E2430" s="7" t="e">
        <f>IF('Report DCM'!$H2430="In-Stream Video","Rich Media display banner",IF('Report DCM'!$I2430&gt;'Report DCM'!$J2430,"Standard",VLOOKUP(CONCATENATE(bd_adtype,"_",bd_creativetype),tabela,2,FALSE)))</f>
        <v>#N/A</v>
      </c>
      <c r="F2430" s="7">
        <f t="shared" si="431"/>
        <v>0</v>
      </c>
      <c r="G2430" s="7">
        <f t="shared" si="432"/>
        <v>0</v>
      </c>
      <c r="H2430" s="7">
        <f t="shared" si="433"/>
        <v>0</v>
      </c>
      <c r="I2430" s="7">
        <f t="shared" si="434"/>
        <v>0</v>
      </c>
      <c r="J2430" s="7">
        <f t="shared" si="435"/>
        <v>0</v>
      </c>
      <c r="K2430" s="8" t="e">
        <f t="shared" si="436"/>
        <v>#N/A</v>
      </c>
      <c r="L2430" s="7" t="e">
        <f t="shared" si="437"/>
        <v>#N/A</v>
      </c>
      <c r="M2430" s="8" t="e">
        <f t="shared" si="414"/>
        <v>#N/A</v>
      </c>
      <c r="N2430" s="8" t="e">
        <f t="shared" si="415"/>
        <v>#N/A</v>
      </c>
    </row>
    <row r="2431" spans="1:14" ht="15.75" customHeight="1" x14ac:dyDescent="0.35">
      <c r="A2431" s="7">
        <f t="shared" si="427"/>
        <v>0</v>
      </c>
      <c r="B2431" s="7">
        <f t="shared" si="428"/>
        <v>0</v>
      </c>
      <c r="C2431" s="7">
        <f t="shared" si="429"/>
        <v>0</v>
      </c>
      <c r="D2431" s="7">
        <f t="shared" si="430"/>
        <v>0</v>
      </c>
      <c r="E2431" s="7" t="e">
        <f>IF('Report DCM'!$H2431="In-Stream Video","Rich Media display banner",IF('Report DCM'!$I2431&gt;'Report DCM'!$J2431,"Standard",VLOOKUP(CONCATENATE(bd_adtype,"_",bd_creativetype),tabela,2,FALSE)))</f>
        <v>#N/A</v>
      </c>
      <c r="F2431" s="7">
        <f t="shared" si="431"/>
        <v>0</v>
      </c>
      <c r="G2431" s="7">
        <f t="shared" si="432"/>
        <v>0</v>
      </c>
      <c r="H2431" s="7">
        <f t="shared" si="433"/>
        <v>0</v>
      </c>
      <c r="I2431" s="7">
        <f t="shared" si="434"/>
        <v>0</v>
      </c>
      <c r="J2431" s="7">
        <f t="shared" si="435"/>
        <v>0</v>
      </c>
      <c r="K2431" s="8" t="e">
        <f t="shared" si="436"/>
        <v>#N/A</v>
      </c>
      <c r="L2431" s="7" t="e">
        <f t="shared" si="437"/>
        <v>#N/A</v>
      </c>
      <c r="M2431" s="8" t="e">
        <f t="shared" si="414"/>
        <v>#N/A</v>
      </c>
      <c r="N2431" s="8" t="e">
        <f t="shared" si="415"/>
        <v>#N/A</v>
      </c>
    </row>
    <row r="2432" spans="1:14" ht="15.75" customHeight="1" x14ac:dyDescent="0.35">
      <c r="A2432" s="7">
        <f t="shared" si="427"/>
        <v>0</v>
      </c>
      <c r="B2432" s="7">
        <f t="shared" si="428"/>
        <v>0</v>
      </c>
      <c r="C2432" s="7">
        <f t="shared" si="429"/>
        <v>0</v>
      </c>
      <c r="D2432" s="7">
        <f t="shared" si="430"/>
        <v>0</v>
      </c>
      <c r="E2432" s="7" t="e">
        <f>IF('Report DCM'!$H2432="In-Stream Video","Rich Media display banner",IF('Report DCM'!$I2432&gt;'Report DCM'!$J2432,"Standard",VLOOKUP(CONCATENATE(bd_adtype,"_",bd_creativetype),tabela,2,FALSE)))</f>
        <v>#N/A</v>
      </c>
      <c r="F2432" s="7">
        <f t="shared" si="431"/>
        <v>0</v>
      </c>
      <c r="G2432" s="7">
        <f t="shared" si="432"/>
        <v>0</v>
      </c>
      <c r="H2432" s="7">
        <f t="shared" si="433"/>
        <v>0</v>
      </c>
      <c r="I2432" s="7">
        <f t="shared" si="434"/>
        <v>0</v>
      </c>
      <c r="J2432" s="7">
        <f t="shared" si="435"/>
        <v>0</v>
      </c>
      <c r="K2432" s="8" t="e">
        <f t="shared" si="436"/>
        <v>#N/A</v>
      </c>
      <c r="L2432" s="7" t="e">
        <f t="shared" si="437"/>
        <v>#N/A</v>
      </c>
      <c r="M2432" s="8" t="e">
        <f t="shared" si="414"/>
        <v>#N/A</v>
      </c>
      <c r="N2432" s="8" t="e">
        <f t="shared" si="415"/>
        <v>#N/A</v>
      </c>
    </row>
    <row r="2433" spans="1:14" ht="15.75" customHeight="1" x14ac:dyDescent="0.35">
      <c r="A2433" s="7">
        <f t="shared" si="427"/>
        <v>0</v>
      </c>
      <c r="B2433" s="7">
        <f t="shared" si="428"/>
        <v>0</v>
      </c>
      <c r="C2433" s="7">
        <f t="shared" si="429"/>
        <v>0</v>
      </c>
      <c r="D2433" s="7">
        <f t="shared" si="430"/>
        <v>0</v>
      </c>
      <c r="E2433" s="7" t="e">
        <f>IF('Report DCM'!$H2433="In-Stream Video","Rich Media display banner",IF('Report DCM'!$I2433&gt;'Report DCM'!$J2433,"Standard",VLOOKUP(CONCATENATE(bd_adtype,"_",bd_creativetype),tabela,2,FALSE)))</f>
        <v>#N/A</v>
      </c>
      <c r="F2433" s="7">
        <f t="shared" si="431"/>
        <v>0</v>
      </c>
      <c r="G2433" s="7">
        <f t="shared" si="432"/>
        <v>0</v>
      </c>
      <c r="H2433" s="7">
        <f t="shared" si="433"/>
        <v>0</v>
      </c>
      <c r="I2433" s="7">
        <f t="shared" si="434"/>
        <v>0</v>
      </c>
      <c r="J2433" s="7">
        <f t="shared" si="435"/>
        <v>0</v>
      </c>
      <c r="K2433" s="8" t="e">
        <f t="shared" si="436"/>
        <v>#N/A</v>
      </c>
      <c r="L2433" s="7" t="e">
        <f t="shared" si="437"/>
        <v>#N/A</v>
      </c>
      <c r="M2433" s="8" t="e">
        <f t="shared" si="414"/>
        <v>#N/A</v>
      </c>
      <c r="N2433" s="8" t="e">
        <f t="shared" si="415"/>
        <v>#N/A</v>
      </c>
    </row>
    <row r="2434" spans="1:14" ht="15.75" customHeight="1" x14ac:dyDescent="0.35">
      <c r="A2434" s="7">
        <f t="shared" ref="A2434:A2497" si="438">bd_campaign</f>
        <v>0</v>
      </c>
      <c r="B2434" s="7">
        <f t="shared" ref="B2434:B2497" si="439">bd_site</f>
        <v>0</v>
      </c>
      <c r="C2434" s="7">
        <f t="shared" ref="C2434:C2497" si="440">bd_placement</f>
        <v>0</v>
      </c>
      <c r="D2434" s="7">
        <f t="shared" ref="D2434:D2497" si="441">bd_placementID</f>
        <v>0</v>
      </c>
      <c r="E2434" s="7" t="e">
        <f>IF('Report DCM'!$H2434="In-Stream Video","Rich Media display banner",IF('Report DCM'!$I2434&gt;'Report DCM'!$J2434,"Standard",VLOOKUP(CONCATENATE(bd_adtype,"_",bd_creativetype),tabela,2,FALSE)))</f>
        <v>#N/A</v>
      </c>
      <c r="F2434" s="7">
        <f t="shared" ref="F2434:F2497" si="442">bd_ad</f>
        <v>0</v>
      </c>
      <c r="G2434" s="7">
        <f t="shared" ref="G2434:G2497" si="443">bd_adid</f>
        <v>0</v>
      </c>
      <c r="H2434" s="7">
        <f t="shared" ref="H2434:H2497" si="444">bd_creativetype</f>
        <v>0</v>
      </c>
      <c r="I2434" s="7">
        <f t="shared" ref="I2434:I2497" si="445">bd_impression</f>
        <v>0</v>
      </c>
      <c r="J2434" s="7">
        <f t="shared" ref="J2434:J2497" si="446">bd_clicks</f>
        <v>0</v>
      </c>
      <c r="K2434" s="8" t="e">
        <f t="shared" ref="K2434:K2497" si="447">VLOOKUP(E2434,tabela,2,FALSE)</f>
        <v>#N/A</v>
      </c>
      <c r="L2434" s="7" t="e">
        <f t="shared" ref="L2434:L2497" si="448">VLOOKUP(E2434,tabela,3,FALSE)</f>
        <v>#N/A</v>
      </c>
      <c r="M2434" s="8" t="e">
        <f t="shared" si="414"/>
        <v>#N/A</v>
      </c>
      <c r="N2434" s="8" t="e">
        <f t="shared" si="415"/>
        <v>#N/A</v>
      </c>
    </row>
    <row r="2435" spans="1:14" ht="15.75" customHeight="1" x14ac:dyDescent="0.35">
      <c r="A2435" s="7">
        <f t="shared" si="438"/>
        <v>0</v>
      </c>
      <c r="B2435" s="7">
        <f t="shared" si="439"/>
        <v>0</v>
      </c>
      <c r="C2435" s="7">
        <f t="shared" si="440"/>
        <v>0</v>
      </c>
      <c r="D2435" s="7">
        <f t="shared" si="441"/>
        <v>0</v>
      </c>
      <c r="E2435" s="7" t="e">
        <f>IF('Report DCM'!$H2435="In-Stream Video","Rich Media display banner",IF('Report DCM'!$I2435&gt;'Report DCM'!$J2435,"Standard",VLOOKUP(CONCATENATE(bd_adtype,"_",bd_creativetype),tabela,2,FALSE)))</f>
        <v>#N/A</v>
      </c>
      <c r="F2435" s="7">
        <f t="shared" si="442"/>
        <v>0</v>
      </c>
      <c r="G2435" s="7">
        <f t="shared" si="443"/>
        <v>0</v>
      </c>
      <c r="H2435" s="7">
        <f t="shared" si="444"/>
        <v>0</v>
      </c>
      <c r="I2435" s="7">
        <f t="shared" si="445"/>
        <v>0</v>
      </c>
      <c r="J2435" s="7">
        <f t="shared" si="446"/>
        <v>0</v>
      </c>
      <c r="K2435" s="8" t="e">
        <f t="shared" si="447"/>
        <v>#N/A</v>
      </c>
      <c r="L2435" s="7" t="e">
        <f t="shared" si="448"/>
        <v>#N/A</v>
      </c>
      <c r="M2435" s="8" t="e">
        <f t="shared" si="414"/>
        <v>#N/A</v>
      </c>
      <c r="N2435" s="8" t="e">
        <f t="shared" si="415"/>
        <v>#N/A</v>
      </c>
    </row>
    <row r="2436" spans="1:14" ht="15.75" customHeight="1" x14ac:dyDescent="0.35">
      <c r="A2436" s="7">
        <f t="shared" si="438"/>
        <v>0</v>
      </c>
      <c r="B2436" s="7">
        <f t="shared" si="439"/>
        <v>0</v>
      </c>
      <c r="C2436" s="7">
        <f t="shared" si="440"/>
        <v>0</v>
      </c>
      <c r="D2436" s="7">
        <f t="shared" si="441"/>
        <v>0</v>
      </c>
      <c r="E2436" s="7" t="e">
        <f>IF('Report DCM'!$H2436="In-Stream Video","Rich Media display banner",IF('Report DCM'!$I2436&gt;'Report DCM'!$J2436,"Standard",VLOOKUP(CONCATENATE(bd_adtype,"_",bd_creativetype),tabela,2,FALSE)))</f>
        <v>#N/A</v>
      </c>
      <c r="F2436" s="7">
        <f t="shared" si="442"/>
        <v>0</v>
      </c>
      <c r="G2436" s="7">
        <f t="shared" si="443"/>
        <v>0</v>
      </c>
      <c r="H2436" s="7">
        <f t="shared" si="444"/>
        <v>0</v>
      </c>
      <c r="I2436" s="7">
        <f t="shared" si="445"/>
        <v>0</v>
      </c>
      <c r="J2436" s="7">
        <f t="shared" si="446"/>
        <v>0</v>
      </c>
      <c r="K2436" s="8" t="e">
        <f t="shared" si="447"/>
        <v>#N/A</v>
      </c>
      <c r="L2436" s="7" t="e">
        <f t="shared" si="448"/>
        <v>#N/A</v>
      </c>
      <c r="M2436" s="8" t="e">
        <f t="shared" si="414"/>
        <v>#N/A</v>
      </c>
      <c r="N2436" s="8" t="e">
        <f t="shared" si="415"/>
        <v>#N/A</v>
      </c>
    </row>
    <row r="2437" spans="1:14" ht="15.75" customHeight="1" x14ac:dyDescent="0.35">
      <c r="A2437" s="7">
        <f t="shared" si="438"/>
        <v>0</v>
      </c>
      <c r="B2437" s="7">
        <f t="shared" si="439"/>
        <v>0</v>
      </c>
      <c r="C2437" s="7">
        <f t="shared" si="440"/>
        <v>0</v>
      </c>
      <c r="D2437" s="7">
        <f t="shared" si="441"/>
        <v>0</v>
      </c>
      <c r="E2437" s="7" t="e">
        <f>IF('Report DCM'!$H2437="In-Stream Video","Rich Media display banner",IF('Report DCM'!$I2437&gt;'Report DCM'!$J2437,"Standard",VLOOKUP(CONCATENATE(bd_adtype,"_",bd_creativetype),tabela,2,FALSE)))</f>
        <v>#N/A</v>
      </c>
      <c r="F2437" s="7">
        <f t="shared" si="442"/>
        <v>0</v>
      </c>
      <c r="G2437" s="7">
        <f t="shared" si="443"/>
        <v>0</v>
      </c>
      <c r="H2437" s="7">
        <f t="shared" si="444"/>
        <v>0</v>
      </c>
      <c r="I2437" s="7">
        <f t="shared" si="445"/>
        <v>0</v>
      </c>
      <c r="J2437" s="7">
        <f t="shared" si="446"/>
        <v>0</v>
      </c>
      <c r="K2437" s="8" t="e">
        <f t="shared" si="447"/>
        <v>#N/A</v>
      </c>
      <c r="L2437" s="7" t="e">
        <f t="shared" si="448"/>
        <v>#N/A</v>
      </c>
      <c r="M2437" s="8" t="e">
        <f t="shared" si="414"/>
        <v>#N/A</v>
      </c>
      <c r="N2437" s="8" t="e">
        <f t="shared" si="415"/>
        <v>#N/A</v>
      </c>
    </row>
    <row r="2438" spans="1:14" ht="15.75" customHeight="1" x14ac:dyDescent="0.35">
      <c r="A2438" s="7">
        <f t="shared" si="438"/>
        <v>0</v>
      </c>
      <c r="B2438" s="7">
        <f t="shared" si="439"/>
        <v>0</v>
      </c>
      <c r="C2438" s="7">
        <f t="shared" si="440"/>
        <v>0</v>
      </c>
      <c r="D2438" s="7">
        <f t="shared" si="441"/>
        <v>0</v>
      </c>
      <c r="E2438" s="7" t="e">
        <f>IF('Report DCM'!$H2438="In-Stream Video","Rich Media display banner",IF('Report DCM'!$I2438&gt;'Report DCM'!$J2438,"Standard",VLOOKUP(CONCATENATE(bd_adtype,"_",bd_creativetype),tabela,2,FALSE)))</f>
        <v>#N/A</v>
      </c>
      <c r="F2438" s="7">
        <f t="shared" si="442"/>
        <v>0</v>
      </c>
      <c r="G2438" s="7">
        <f t="shared" si="443"/>
        <v>0</v>
      </c>
      <c r="H2438" s="7">
        <f t="shared" si="444"/>
        <v>0</v>
      </c>
      <c r="I2438" s="7">
        <f t="shared" si="445"/>
        <v>0</v>
      </c>
      <c r="J2438" s="7">
        <f t="shared" si="446"/>
        <v>0</v>
      </c>
      <c r="K2438" s="8" t="e">
        <f t="shared" si="447"/>
        <v>#N/A</v>
      </c>
      <c r="L2438" s="7" t="e">
        <f t="shared" si="448"/>
        <v>#N/A</v>
      </c>
      <c r="M2438" s="8" t="e">
        <f t="shared" si="414"/>
        <v>#N/A</v>
      </c>
      <c r="N2438" s="8" t="e">
        <f t="shared" si="415"/>
        <v>#N/A</v>
      </c>
    </row>
    <row r="2439" spans="1:14" ht="15.75" customHeight="1" x14ac:dyDescent="0.35">
      <c r="A2439" s="7">
        <f t="shared" si="438"/>
        <v>0</v>
      </c>
      <c r="B2439" s="7">
        <f t="shared" si="439"/>
        <v>0</v>
      </c>
      <c r="C2439" s="7">
        <f t="shared" si="440"/>
        <v>0</v>
      </c>
      <c r="D2439" s="7">
        <f t="shared" si="441"/>
        <v>0</v>
      </c>
      <c r="E2439" s="7" t="e">
        <f>IF('Report DCM'!$H2439="In-Stream Video","Rich Media display banner",IF('Report DCM'!$I2439&gt;'Report DCM'!$J2439,"Standard",VLOOKUP(CONCATENATE(bd_adtype,"_",bd_creativetype),tabela,2,FALSE)))</f>
        <v>#N/A</v>
      </c>
      <c r="F2439" s="7">
        <f t="shared" si="442"/>
        <v>0</v>
      </c>
      <c r="G2439" s="7">
        <f t="shared" si="443"/>
        <v>0</v>
      </c>
      <c r="H2439" s="7">
        <f t="shared" si="444"/>
        <v>0</v>
      </c>
      <c r="I2439" s="7">
        <f t="shared" si="445"/>
        <v>0</v>
      </c>
      <c r="J2439" s="7">
        <f t="shared" si="446"/>
        <v>0</v>
      </c>
      <c r="K2439" s="8" t="e">
        <f t="shared" si="447"/>
        <v>#N/A</v>
      </c>
      <c r="L2439" s="7" t="e">
        <f t="shared" si="448"/>
        <v>#N/A</v>
      </c>
      <c r="M2439" s="8" t="e">
        <f t="shared" si="414"/>
        <v>#N/A</v>
      </c>
      <c r="N2439" s="8" t="e">
        <f t="shared" si="415"/>
        <v>#N/A</v>
      </c>
    </row>
    <row r="2440" spans="1:14" ht="15.75" customHeight="1" x14ac:dyDescent="0.35">
      <c r="A2440" s="7">
        <f t="shared" si="438"/>
        <v>0</v>
      </c>
      <c r="B2440" s="7">
        <f t="shared" si="439"/>
        <v>0</v>
      </c>
      <c r="C2440" s="7">
        <f t="shared" si="440"/>
        <v>0</v>
      </c>
      <c r="D2440" s="7">
        <f t="shared" si="441"/>
        <v>0</v>
      </c>
      <c r="E2440" s="7" t="e">
        <f>IF('Report DCM'!$H2440="In-Stream Video","Rich Media display banner",IF('Report DCM'!$I2440&gt;'Report DCM'!$J2440,"Standard",VLOOKUP(CONCATENATE(bd_adtype,"_",bd_creativetype),tabela,2,FALSE)))</f>
        <v>#N/A</v>
      </c>
      <c r="F2440" s="7">
        <f t="shared" si="442"/>
        <v>0</v>
      </c>
      <c r="G2440" s="7">
        <f t="shared" si="443"/>
        <v>0</v>
      </c>
      <c r="H2440" s="7">
        <f t="shared" si="444"/>
        <v>0</v>
      </c>
      <c r="I2440" s="7">
        <f t="shared" si="445"/>
        <v>0</v>
      </c>
      <c r="J2440" s="7">
        <f t="shared" si="446"/>
        <v>0</v>
      </c>
      <c r="K2440" s="8" t="e">
        <f t="shared" si="447"/>
        <v>#N/A</v>
      </c>
      <c r="L2440" s="7" t="e">
        <f t="shared" si="448"/>
        <v>#N/A</v>
      </c>
      <c r="M2440" s="8" t="e">
        <f t="shared" si="414"/>
        <v>#N/A</v>
      </c>
      <c r="N2440" s="8" t="e">
        <f t="shared" si="415"/>
        <v>#N/A</v>
      </c>
    </row>
    <row r="2441" spans="1:14" ht="15.75" customHeight="1" x14ac:dyDescent="0.35">
      <c r="A2441" s="7">
        <f t="shared" si="438"/>
        <v>0</v>
      </c>
      <c r="B2441" s="7">
        <f t="shared" si="439"/>
        <v>0</v>
      </c>
      <c r="C2441" s="7">
        <f t="shared" si="440"/>
        <v>0</v>
      </c>
      <c r="D2441" s="7">
        <f t="shared" si="441"/>
        <v>0</v>
      </c>
      <c r="E2441" s="7" t="e">
        <f>IF('Report DCM'!$H2441="In-Stream Video","Rich Media display banner",IF('Report DCM'!$I2441&gt;'Report DCM'!$J2441,"Standard",VLOOKUP(CONCATENATE(bd_adtype,"_",bd_creativetype),tabela,2,FALSE)))</f>
        <v>#N/A</v>
      </c>
      <c r="F2441" s="7">
        <f t="shared" si="442"/>
        <v>0</v>
      </c>
      <c r="G2441" s="7">
        <f t="shared" si="443"/>
        <v>0</v>
      </c>
      <c r="H2441" s="7">
        <f t="shared" si="444"/>
        <v>0</v>
      </c>
      <c r="I2441" s="7">
        <f t="shared" si="445"/>
        <v>0</v>
      </c>
      <c r="J2441" s="7">
        <f t="shared" si="446"/>
        <v>0</v>
      </c>
      <c r="K2441" s="8" t="e">
        <f t="shared" si="447"/>
        <v>#N/A</v>
      </c>
      <c r="L2441" s="7" t="e">
        <f t="shared" si="448"/>
        <v>#N/A</v>
      </c>
      <c r="M2441" s="8" t="e">
        <f t="shared" si="414"/>
        <v>#N/A</v>
      </c>
      <c r="N2441" s="8" t="e">
        <f t="shared" si="415"/>
        <v>#N/A</v>
      </c>
    </row>
    <row r="2442" spans="1:14" ht="15.75" customHeight="1" x14ac:dyDescent="0.35">
      <c r="A2442" s="7">
        <f t="shared" si="438"/>
        <v>0</v>
      </c>
      <c r="B2442" s="7">
        <f t="shared" si="439"/>
        <v>0</v>
      </c>
      <c r="C2442" s="7">
        <f t="shared" si="440"/>
        <v>0</v>
      </c>
      <c r="D2442" s="7">
        <f t="shared" si="441"/>
        <v>0</v>
      </c>
      <c r="E2442" s="7" t="e">
        <f>IF('Report DCM'!$H2442="In-Stream Video","Rich Media display banner",IF('Report DCM'!$I2442&gt;'Report DCM'!$J2442,"Standard",VLOOKUP(CONCATENATE(bd_adtype,"_",bd_creativetype),tabela,2,FALSE)))</f>
        <v>#N/A</v>
      </c>
      <c r="F2442" s="7">
        <f t="shared" si="442"/>
        <v>0</v>
      </c>
      <c r="G2442" s="7">
        <f t="shared" si="443"/>
        <v>0</v>
      </c>
      <c r="H2442" s="7">
        <f t="shared" si="444"/>
        <v>0</v>
      </c>
      <c r="I2442" s="7">
        <f t="shared" si="445"/>
        <v>0</v>
      </c>
      <c r="J2442" s="7">
        <f t="shared" si="446"/>
        <v>0</v>
      </c>
      <c r="K2442" s="8" t="e">
        <f t="shared" si="447"/>
        <v>#N/A</v>
      </c>
      <c r="L2442" s="7" t="e">
        <f t="shared" si="448"/>
        <v>#N/A</v>
      </c>
      <c r="M2442" s="8" t="e">
        <f t="shared" si="414"/>
        <v>#N/A</v>
      </c>
      <c r="N2442" s="8" t="e">
        <f t="shared" si="415"/>
        <v>#N/A</v>
      </c>
    </row>
    <row r="2443" spans="1:14" ht="15.75" customHeight="1" x14ac:dyDescent="0.35">
      <c r="A2443" s="7">
        <f t="shared" si="438"/>
        <v>0</v>
      </c>
      <c r="B2443" s="7">
        <f t="shared" si="439"/>
        <v>0</v>
      </c>
      <c r="C2443" s="7">
        <f t="shared" si="440"/>
        <v>0</v>
      </c>
      <c r="D2443" s="7">
        <f t="shared" si="441"/>
        <v>0</v>
      </c>
      <c r="E2443" s="7" t="e">
        <f>IF('Report DCM'!$H2443="In-Stream Video","Rich Media display banner",IF('Report DCM'!$I2443&gt;'Report DCM'!$J2443,"Standard",VLOOKUP(CONCATENATE(bd_adtype,"_",bd_creativetype),tabela,2,FALSE)))</f>
        <v>#N/A</v>
      </c>
      <c r="F2443" s="7">
        <f t="shared" si="442"/>
        <v>0</v>
      </c>
      <c r="G2443" s="7">
        <f t="shared" si="443"/>
        <v>0</v>
      </c>
      <c r="H2443" s="7">
        <f t="shared" si="444"/>
        <v>0</v>
      </c>
      <c r="I2443" s="7">
        <f t="shared" si="445"/>
        <v>0</v>
      </c>
      <c r="J2443" s="7">
        <f t="shared" si="446"/>
        <v>0</v>
      </c>
      <c r="K2443" s="8" t="e">
        <f t="shared" si="447"/>
        <v>#N/A</v>
      </c>
      <c r="L2443" s="7" t="e">
        <f t="shared" si="448"/>
        <v>#N/A</v>
      </c>
      <c r="M2443" s="8" t="e">
        <f t="shared" si="414"/>
        <v>#N/A</v>
      </c>
      <c r="N2443" s="8" t="e">
        <f t="shared" si="415"/>
        <v>#N/A</v>
      </c>
    </row>
    <row r="2444" spans="1:14" ht="15.75" customHeight="1" x14ac:dyDescent="0.35">
      <c r="A2444" s="7">
        <f t="shared" si="438"/>
        <v>0</v>
      </c>
      <c r="B2444" s="7">
        <f t="shared" si="439"/>
        <v>0</v>
      </c>
      <c r="C2444" s="7">
        <f t="shared" si="440"/>
        <v>0</v>
      </c>
      <c r="D2444" s="7">
        <f t="shared" si="441"/>
        <v>0</v>
      </c>
      <c r="E2444" s="7" t="e">
        <f>IF('Report DCM'!$H2444="In-Stream Video","Rich Media display banner",IF('Report DCM'!$I2444&gt;'Report DCM'!$J2444,"Standard",VLOOKUP(CONCATENATE(bd_adtype,"_",bd_creativetype),tabela,2,FALSE)))</f>
        <v>#N/A</v>
      </c>
      <c r="F2444" s="7">
        <f t="shared" si="442"/>
        <v>0</v>
      </c>
      <c r="G2444" s="7">
        <f t="shared" si="443"/>
        <v>0</v>
      </c>
      <c r="H2444" s="7">
        <f t="shared" si="444"/>
        <v>0</v>
      </c>
      <c r="I2444" s="7">
        <f t="shared" si="445"/>
        <v>0</v>
      </c>
      <c r="J2444" s="7">
        <f t="shared" si="446"/>
        <v>0</v>
      </c>
      <c r="K2444" s="8" t="e">
        <f t="shared" si="447"/>
        <v>#N/A</v>
      </c>
      <c r="L2444" s="7" t="e">
        <f t="shared" si="448"/>
        <v>#N/A</v>
      </c>
      <c r="M2444" s="8" t="e">
        <f t="shared" si="414"/>
        <v>#N/A</v>
      </c>
      <c r="N2444" s="8" t="e">
        <f t="shared" si="415"/>
        <v>#N/A</v>
      </c>
    </row>
    <row r="2445" spans="1:14" ht="15.75" customHeight="1" x14ac:dyDescent="0.35">
      <c r="A2445" s="7">
        <f t="shared" si="438"/>
        <v>0</v>
      </c>
      <c r="B2445" s="7">
        <f t="shared" si="439"/>
        <v>0</v>
      </c>
      <c r="C2445" s="7">
        <f t="shared" si="440"/>
        <v>0</v>
      </c>
      <c r="D2445" s="7">
        <f t="shared" si="441"/>
        <v>0</v>
      </c>
      <c r="E2445" s="7" t="e">
        <f>IF('Report DCM'!$H2445="In-Stream Video","Rich Media display banner",IF('Report DCM'!$I2445&gt;'Report DCM'!$J2445,"Standard",VLOOKUP(CONCATENATE(bd_adtype,"_",bd_creativetype),tabela,2,FALSE)))</f>
        <v>#N/A</v>
      </c>
      <c r="F2445" s="7">
        <f t="shared" si="442"/>
        <v>0</v>
      </c>
      <c r="G2445" s="7">
        <f t="shared" si="443"/>
        <v>0</v>
      </c>
      <c r="H2445" s="7">
        <f t="shared" si="444"/>
        <v>0</v>
      </c>
      <c r="I2445" s="7">
        <f t="shared" si="445"/>
        <v>0</v>
      </c>
      <c r="J2445" s="7">
        <f t="shared" si="446"/>
        <v>0</v>
      </c>
      <c r="K2445" s="8" t="e">
        <f t="shared" si="447"/>
        <v>#N/A</v>
      </c>
      <c r="L2445" s="7" t="e">
        <f t="shared" si="448"/>
        <v>#N/A</v>
      </c>
      <c r="M2445" s="8" t="e">
        <f t="shared" si="414"/>
        <v>#N/A</v>
      </c>
      <c r="N2445" s="8" t="e">
        <f t="shared" si="415"/>
        <v>#N/A</v>
      </c>
    </row>
    <row r="2446" spans="1:14" ht="15.75" customHeight="1" x14ac:dyDescent="0.35">
      <c r="A2446" s="7">
        <f t="shared" si="438"/>
        <v>0</v>
      </c>
      <c r="B2446" s="7">
        <f t="shared" si="439"/>
        <v>0</v>
      </c>
      <c r="C2446" s="7">
        <f t="shared" si="440"/>
        <v>0</v>
      </c>
      <c r="D2446" s="7">
        <f t="shared" si="441"/>
        <v>0</v>
      </c>
      <c r="E2446" s="7" t="e">
        <f>IF('Report DCM'!$H2446="In-Stream Video","Rich Media display banner",IF('Report DCM'!$I2446&gt;'Report DCM'!$J2446,"Standard",VLOOKUP(CONCATENATE(bd_adtype,"_",bd_creativetype),tabela,2,FALSE)))</f>
        <v>#N/A</v>
      </c>
      <c r="F2446" s="7">
        <f t="shared" si="442"/>
        <v>0</v>
      </c>
      <c r="G2446" s="7">
        <f t="shared" si="443"/>
        <v>0</v>
      </c>
      <c r="H2446" s="7">
        <f t="shared" si="444"/>
        <v>0</v>
      </c>
      <c r="I2446" s="7">
        <f t="shared" si="445"/>
        <v>0</v>
      </c>
      <c r="J2446" s="7">
        <f t="shared" si="446"/>
        <v>0</v>
      </c>
      <c r="K2446" s="8" t="e">
        <f t="shared" si="447"/>
        <v>#N/A</v>
      </c>
      <c r="L2446" s="7" t="e">
        <f t="shared" si="448"/>
        <v>#N/A</v>
      </c>
      <c r="M2446" s="8" t="e">
        <f t="shared" si="414"/>
        <v>#N/A</v>
      </c>
      <c r="N2446" s="8" t="e">
        <f t="shared" si="415"/>
        <v>#N/A</v>
      </c>
    </row>
    <row r="2447" spans="1:14" ht="15.75" customHeight="1" x14ac:dyDescent="0.35">
      <c r="A2447" s="7">
        <f t="shared" si="438"/>
        <v>0</v>
      </c>
      <c r="B2447" s="7">
        <f t="shared" si="439"/>
        <v>0</v>
      </c>
      <c r="C2447" s="7">
        <f t="shared" si="440"/>
        <v>0</v>
      </c>
      <c r="D2447" s="7">
        <f t="shared" si="441"/>
        <v>0</v>
      </c>
      <c r="E2447" s="7" t="e">
        <f>IF('Report DCM'!$H2447="In-Stream Video","Rich Media display banner",IF('Report DCM'!$I2447&gt;'Report DCM'!$J2447,"Standard",VLOOKUP(CONCATENATE(bd_adtype,"_",bd_creativetype),tabela,2,FALSE)))</f>
        <v>#N/A</v>
      </c>
      <c r="F2447" s="7">
        <f t="shared" si="442"/>
        <v>0</v>
      </c>
      <c r="G2447" s="7">
        <f t="shared" si="443"/>
        <v>0</v>
      </c>
      <c r="H2447" s="7">
        <f t="shared" si="444"/>
        <v>0</v>
      </c>
      <c r="I2447" s="7">
        <f t="shared" si="445"/>
        <v>0</v>
      </c>
      <c r="J2447" s="7">
        <f t="shared" si="446"/>
        <v>0</v>
      </c>
      <c r="K2447" s="8" t="e">
        <f t="shared" si="447"/>
        <v>#N/A</v>
      </c>
      <c r="L2447" s="7" t="e">
        <f t="shared" si="448"/>
        <v>#N/A</v>
      </c>
      <c r="M2447" s="8" t="e">
        <f t="shared" si="414"/>
        <v>#N/A</v>
      </c>
      <c r="N2447" s="8" t="e">
        <f t="shared" si="415"/>
        <v>#N/A</v>
      </c>
    </row>
    <row r="2448" spans="1:14" ht="15.75" customHeight="1" x14ac:dyDescent="0.35">
      <c r="A2448" s="7">
        <f t="shared" si="438"/>
        <v>0</v>
      </c>
      <c r="B2448" s="7">
        <f t="shared" si="439"/>
        <v>0</v>
      </c>
      <c r="C2448" s="7">
        <f t="shared" si="440"/>
        <v>0</v>
      </c>
      <c r="D2448" s="7">
        <f t="shared" si="441"/>
        <v>0</v>
      </c>
      <c r="E2448" s="7" t="e">
        <f>IF('Report DCM'!$H2448="In-Stream Video","Rich Media display banner",IF('Report DCM'!$I2448&gt;'Report DCM'!$J2448,"Standard",VLOOKUP(CONCATENATE(bd_adtype,"_",bd_creativetype),tabela,2,FALSE)))</f>
        <v>#N/A</v>
      </c>
      <c r="F2448" s="7">
        <f t="shared" si="442"/>
        <v>0</v>
      </c>
      <c r="G2448" s="7">
        <f t="shared" si="443"/>
        <v>0</v>
      </c>
      <c r="H2448" s="7">
        <f t="shared" si="444"/>
        <v>0</v>
      </c>
      <c r="I2448" s="7">
        <f t="shared" si="445"/>
        <v>0</v>
      </c>
      <c r="J2448" s="7">
        <f t="shared" si="446"/>
        <v>0</v>
      </c>
      <c r="K2448" s="8" t="e">
        <f t="shared" si="447"/>
        <v>#N/A</v>
      </c>
      <c r="L2448" s="7" t="e">
        <f t="shared" si="448"/>
        <v>#N/A</v>
      </c>
      <c r="M2448" s="8" t="e">
        <f t="shared" si="414"/>
        <v>#N/A</v>
      </c>
      <c r="N2448" s="8" t="e">
        <f t="shared" si="415"/>
        <v>#N/A</v>
      </c>
    </row>
    <row r="2449" spans="1:14" ht="15.75" customHeight="1" x14ac:dyDescent="0.35">
      <c r="A2449" s="7">
        <f t="shared" si="438"/>
        <v>0</v>
      </c>
      <c r="B2449" s="7">
        <f t="shared" si="439"/>
        <v>0</v>
      </c>
      <c r="C2449" s="7">
        <f t="shared" si="440"/>
        <v>0</v>
      </c>
      <c r="D2449" s="7">
        <f t="shared" si="441"/>
        <v>0</v>
      </c>
      <c r="E2449" s="7" t="e">
        <f>IF('Report DCM'!$H2449="In-Stream Video","Rich Media display banner",IF('Report DCM'!$I2449&gt;'Report DCM'!$J2449,"Standard",VLOOKUP(CONCATENATE(bd_adtype,"_",bd_creativetype),tabela,2,FALSE)))</f>
        <v>#N/A</v>
      </c>
      <c r="F2449" s="7">
        <f t="shared" si="442"/>
        <v>0</v>
      </c>
      <c r="G2449" s="7">
        <f t="shared" si="443"/>
        <v>0</v>
      </c>
      <c r="H2449" s="7">
        <f t="shared" si="444"/>
        <v>0</v>
      </c>
      <c r="I2449" s="7">
        <f t="shared" si="445"/>
        <v>0</v>
      </c>
      <c r="J2449" s="7">
        <f t="shared" si="446"/>
        <v>0</v>
      </c>
      <c r="K2449" s="8" t="e">
        <f t="shared" si="447"/>
        <v>#N/A</v>
      </c>
      <c r="L2449" s="7" t="e">
        <f t="shared" si="448"/>
        <v>#N/A</v>
      </c>
      <c r="M2449" s="8" t="e">
        <f t="shared" si="414"/>
        <v>#N/A</v>
      </c>
      <c r="N2449" s="8" t="e">
        <f t="shared" si="415"/>
        <v>#N/A</v>
      </c>
    </row>
    <row r="2450" spans="1:14" ht="15.75" customHeight="1" x14ac:dyDescent="0.35">
      <c r="A2450" s="7">
        <f t="shared" si="438"/>
        <v>0</v>
      </c>
      <c r="B2450" s="7">
        <f t="shared" si="439"/>
        <v>0</v>
      </c>
      <c r="C2450" s="7">
        <f t="shared" si="440"/>
        <v>0</v>
      </c>
      <c r="D2450" s="7">
        <f t="shared" si="441"/>
        <v>0</v>
      </c>
      <c r="E2450" s="7" t="e">
        <f>IF('Report DCM'!$H2450="In-Stream Video","Rich Media display banner",IF('Report DCM'!$I2450&gt;'Report DCM'!$J2450,"Standard",VLOOKUP(CONCATENATE(bd_adtype,"_",bd_creativetype),tabela,2,FALSE)))</f>
        <v>#N/A</v>
      </c>
      <c r="F2450" s="7">
        <f t="shared" si="442"/>
        <v>0</v>
      </c>
      <c r="G2450" s="7">
        <f t="shared" si="443"/>
        <v>0</v>
      </c>
      <c r="H2450" s="7">
        <f t="shared" si="444"/>
        <v>0</v>
      </c>
      <c r="I2450" s="7">
        <f t="shared" si="445"/>
        <v>0</v>
      </c>
      <c r="J2450" s="7">
        <f t="shared" si="446"/>
        <v>0</v>
      </c>
      <c r="K2450" s="8" t="e">
        <f t="shared" si="447"/>
        <v>#N/A</v>
      </c>
      <c r="L2450" s="7" t="e">
        <f t="shared" si="448"/>
        <v>#N/A</v>
      </c>
      <c r="M2450" s="8" t="e">
        <f t="shared" si="414"/>
        <v>#N/A</v>
      </c>
      <c r="N2450" s="8" t="e">
        <f t="shared" si="415"/>
        <v>#N/A</v>
      </c>
    </row>
    <row r="2451" spans="1:14" ht="15.75" customHeight="1" x14ac:dyDescent="0.35">
      <c r="A2451" s="7">
        <f t="shared" si="438"/>
        <v>0</v>
      </c>
      <c r="B2451" s="7">
        <f t="shared" si="439"/>
        <v>0</v>
      </c>
      <c r="C2451" s="7">
        <f t="shared" si="440"/>
        <v>0</v>
      </c>
      <c r="D2451" s="7">
        <f t="shared" si="441"/>
        <v>0</v>
      </c>
      <c r="E2451" s="7" t="e">
        <f>IF('Report DCM'!$H2451="In-Stream Video","Rich Media display banner",IF('Report DCM'!$I2451&gt;'Report DCM'!$J2451,"Standard",VLOOKUP(CONCATENATE(bd_adtype,"_",bd_creativetype),tabela,2,FALSE)))</f>
        <v>#N/A</v>
      </c>
      <c r="F2451" s="7">
        <f t="shared" si="442"/>
        <v>0</v>
      </c>
      <c r="G2451" s="7">
        <f t="shared" si="443"/>
        <v>0</v>
      </c>
      <c r="H2451" s="7">
        <f t="shared" si="444"/>
        <v>0</v>
      </c>
      <c r="I2451" s="7">
        <f t="shared" si="445"/>
        <v>0</v>
      </c>
      <c r="J2451" s="7">
        <f t="shared" si="446"/>
        <v>0</v>
      </c>
      <c r="K2451" s="8" t="e">
        <f t="shared" si="447"/>
        <v>#N/A</v>
      </c>
      <c r="L2451" s="7" t="e">
        <f t="shared" si="448"/>
        <v>#N/A</v>
      </c>
      <c r="M2451" s="8" t="e">
        <f t="shared" si="414"/>
        <v>#N/A</v>
      </c>
      <c r="N2451" s="8" t="e">
        <f t="shared" si="415"/>
        <v>#N/A</v>
      </c>
    </row>
    <row r="2452" spans="1:14" ht="15.75" customHeight="1" x14ac:dyDescent="0.35">
      <c r="A2452" s="7">
        <f t="shared" si="438"/>
        <v>0</v>
      </c>
      <c r="B2452" s="7">
        <f t="shared" si="439"/>
        <v>0</v>
      </c>
      <c r="C2452" s="7">
        <f t="shared" si="440"/>
        <v>0</v>
      </c>
      <c r="D2452" s="7">
        <f t="shared" si="441"/>
        <v>0</v>
      </c>
      <c r="E2452" s="7" t="e">
        <f>IF('Report DCM'!$H2452="In-Stream Video","Rich Media display banner",IF('Report DCM'!$I2452&gt;'Report DCM'!$J2452,"Standard",VLOOKUP(CONCATENATE(bd_adtype,"_",bd_creativetype),tabela,2,FALSE)))</f>
        <v>#N/A</v>
      </c>
      <c r="F2452" s="7">
        <f t="shared" si="442"/>
        <v>0</v>
      </c>
      <c r="G2452" s="7">
        <f t="shared" si="443"/>
        <v>0</v>
      </c>
      <c r="H2452" s="7">
        <f t="shared" si="444"/>
        <v>0</v>
      </c>
      <c r="I2452" s="7">
        <f t="shared" si="445"/>
        <v>0</v>
      </c>
      <c r="J2452" s="7">
        <f t="shared" si="446"/>
        <v>0</v>
      </c>
      <c r="K2452" s="8" t="e">
        <f t="shared" si="447"/>
        <v>#N/A</v>
      </c>
      <c r="L2452" s="7" t="e">
        <f t="shared" si="448"/>
        <v>#N/A</v>
      </c>
      <c r="M2452" s="8" t="e">
        <f t="shared" si="414"/>
        <v>#N/A</v>
      </c>
      <c r="N2452" s="8" t="e">
        <f t="shared" si="415"/>
        <v>#N/A</v>
      </c>
    </row>
    <row r="2453" spans="1:14" ht="15.75" customHeight="1" x14ac:dyDescent="0.35">
      <c r="A2453" s="7">
        <f t="shared" si="438"/>
        <v>0</v>
      </c>
      <c r="B2453" s="7">
        <f t="shared" si="439"/>
        <v>0</v>
      </c>
      <c r="C2453" s="7">
        <f t="shared" si="440"/>
        <v>0</v>
      </c>
      <c r="D2453" s="7">
        <f t="shared" si="441"/>
        <v>0</v>
      </c>
      <c r="E2453" s="7" t="e">
        <f>IF('Report DCM'!$H2453="In-Stream Video","Rich Media display banner",IF('Report DCM'!$I2453&gt;'Report DCM'!$J2453,"Standard",VLOOKUP(CONCATENATE(bd_adtype,"_",bd_creativetype),tabela,2,FALSE)))</f>
        <v>#N/A</v>
      </c>
      <c r="F2453" s="7">
        <f t="shared" si="442"/>
        <v>0</v>
      </c>
      <c r="G2453" s="7">
        <f t="shared" si="443"/>
        <v>0</v>
      </c>
      <c r="H2453" s="7">
        <f t="shared" si="444"/>
        <v>0</v>
      </c>
      <c r="I2453" s="7">
        <f t="shared" si="445"/>
        <v>0</v>
      </c>
      <c r="J2453" s="7">
        <f t="shared" si="446"/>
        <v>0</v>
      </c>
      <c r="K2453" s="8" t="e">
        <f t="shared" si="447"/>
        <v>#N/A</v>
      </c>
      <c r="L2453" s="7" t="e">
        <f t="shared" si="448"/>
        <v>#N/A</v>
      </c>
      <c r="M2453" s="8" t="e">
        <f t="shared" si="414"/>
        <v>#N/A</v>
      </c>
      <c r="N2453" s="8" t="e">
        <f t="shared" si="415"/>
        <v>#N/A</v>
      </c>
    </row>
    <row r="2454" spans="1:14" ht="15.75" customHeight="1" x14ac:dyDescent="0.35">
      <c r="A2454" s="7">
        <f t="shared" si="438"/>
        <v>0</v>
      </c>
      <c r="B2454" s="7">
        <f t="shared" si="439"/>
        <v>0</v>
      </c>
      <c r="C2454" s="7">
        <f t="shared" si="440"/>
        <v>0</v>
      </c>
      <c r="D2454" s="7">
        <f t="shared" si="441"/>
        <v>0</v>
      </c>
      <c r="E2454" s="7" t="e">
        <f>IF('Report DCM'!$H2454="In-Stream Video","Rich Media display banner",IF('Report DCM'!$I2454&gt;'Report DCM'!$J2454,"Standard",VLOOKUP(CONCATENATE(bd_adtype,"_",bd_creativetype),tabela,2,FALSE)))</f>
        <v>#N/A</v>
      </c>
      <c r="F2454" s="7">
        <f t="shared" si="442"/>
        <v>0</v>
      </c>
      <c r="G2454" s="7">
        <f t="shared" si="443"/>
        <v>0</v>
      </c>
      <c r="H2454" s="7">
        <f t="shared" si="444"/>
        <v>0</v>
      </c>
      <c r="I2454" s="7">
        <f t="shared" si="445"/>
        <v>0</v>
      </c>
      <c r="J2454" s="7">
        <f t="shared" si="446"/>
        <v>0</v>
      </c>
      <c r="K2454" s="8" t="e">
        <f t="shared" si="447"/>
        <v>#N/A</v>
      </c>
      <c r="L2454" s="7" t="e">
        <f t="shared" si="448"/>
        <v>#N/A</v>
      </c>
      <c r="M2454" s="8" t="e">
        <f t="shared" si="414"/>
        <v>#N/A</v>
      </c>
      <c r="N2454" s="8" t="e">
        <f t="shared" si="415"/>
        <v>#N/A</v>
      </c>
    </row>
    <row r="2455" spans="1:14" ht="15.75" customHeight="1" x14ac:dyDescent="0.35">
      <c r="A2455" s="7">
        <f t="shared" si="438"/>
        <v>0</v>
      </c>
      <c r="B2455" s="7">
        <f t="shared" si="439"/>
        <v>0</v>
      </c>
      <c r="C2455" s="7">
        <f t="shared" si="440"/>
        <v>0</v>
      </c>
      <c r="D2455" s="7">
        <f t="shared" si="441"/>
        <v>0</v>
      </c>
      <c r="E2455" s="7" t="e">
        <f>IF('Report DCM'!$H2455="In-Stream Video","Rich Media display banner",IF('Report DCM'!$I2455&gt;'Report DCM'!$J2455,"Standard",VLOOKUP(CONCATENATE(bd_adtype,"_",bd_creativetype),tabela,2,FALSE)))</f>
        <v>#N/A</v>
      </c>
      <c r="F2455" s="7">
        <f t="shared" si="442"/>
        <v>0</v>
      </c>
      <c r="G2455" s="7">
        <f t="shared" si="443"/>
        <v>0</v>
      </c>
      <c r="H2455" s="7">
        <f t="shared" si="444"/>
        <v>0</v>
      </c>
      <c r="I2455" s="7">
        <f t="shared" si="445"/>
        <v>0</v>
      </c>
      <c r="J2455" s="7">
        <f t="shared" si="446"/>
        <v>0</v>
      </c>
      <c r="K2455" s="8" t="e">
        <f t="shared" si="447"/>
        <v>#N/A</v>
      </c>
      <c r="L2455" s="7" t="e">
        <f t="shared" si="448"/>
        <v>#N/A</v>
      </c>
      <c r="M2455" s="8" t="e">
        <f t="shared" si="414"/>
        <v>#N/A</v>
      </c>
      <c r="N2455" s="8" t="e">
        <f t="shared" si="415"/>
        <v>#N/A</v>
      </c>
    </row>
    <row r="2456" spans="1:14" ht="15.75" customHeight="1" x14ac:dyDescent="0.35">
      <c r="A2456" s="7">
        <f t="shared" si="438"/>
        <v>0</v>
      </c>
      <c r="B2456" s="7">
        <f t="shared" si="439"/>
        <v>0</v>
      </c>
      <c r="C2456" s="7">
        <f t="shared" si="440"/>
        <v>0</v>
      </c>
      <c r="D2456" s="7">
        <f t="shared" si="441"/>
        <v>0</v>
      </c>
      <c r="E2456" s="7" t="e">
        <f>IF('Report DCM'!$H2456="In-Stream Video","Rich Media display banner",IF('Report DCM'!$I2456&gt;'Report DCM'!$J2456,"Standard",VLOOKUP(CONCATENATE(bd_adtype,"_",bd_creativetype),tabela,2,FALSE)))</f>
        <v>#N/A</v>
      </c>
      <c r="F2456" s="7">
        <f t="shared" si="442"/>
        <v>0</v>
      </c>
      <c r="G2456" s="7">
        <f t="shared" si="443"/>
        <v>0</v>
      </c>
      <c r="H2456" s="7">
        <f t="shared" si="444"/>
        <v>0</v>
      </c>
      <c r="I2456" s="7">
        <f t="shared" si="445"/>
        <v>0</v>
      </c>
      <c r="J2456" s="7">
        <f t="shared" si="446"/>
        <v>0</v>
      </c>
      <c r="K2456" s="8" t="e">
        <f t="shared" si="447"/>
        <v>#N/A</v>
      </c>
      <c r="L2456" s="7" t="e">
        <f t="shared" si="448"/>
        <v>#N/A</v>
      </c>
      <c r="M2456" s="8" t="e">
        <f t="shared" si="414"/>
        <v>#N/A</v>
      </c>
      <c r="N2456" s="8" t="e">
        <f t="shared" si="415"/>
        <v>#N/A</v>
      </c>
    </row>
    <row r="2457" spans="1:14" ht="15.75" customHeight="1" x14ac:dyDescent="0.35">
      <c r="A2457" s="7">
        <f t="shared" si="438"/>
        <v>0</v>
      </c>
      <c r="B2457" s="7">
        <f t="shared" si="439"/>
        <v>0</v>
      </c>
      <c r="C2457" s="7">
        <f t="shared" si="440"/>
        <v>0</v>
      </c>
      <c r="D2457" s="7">
        <f t="shared" si="441"/>
        <v>0</v>
      </c>
      <c r="E2457" s="7" t="e">
        <f>IF('Report DCM'!$H2457="In-Stream Video","Rich Media display banner",IF('Report DCM'!$I2457&gt;'Report DCM'!$J2457,"Standard",VLOOKUP(CONCATENATE(bd_adtype,"_",bd_creativetype),tabela,2,FALSE)))</f>
        <v>#N/A</v>
      </c>
      <c r="F2457" s="7">
        <f t="shared" si="442"/>
        <v>0</v>
      </c>
      <c r="G2457" s="7">
        <f t="shared" si="443"/>
        <v>0</v>
      </c>
      <c r="H2457" s="7">
        <f t="shared" si="444"/>
        <v>0</v>
      </c>
      <c r="I2457" s="7">
        <f t="shared" si="445"/>
        <v>0</v>
      </c>
      <c r="J2457" s="7">
        <f t="shared" si="446"/>
        <v>0</v>
      </c>
      <c r="K2457" s="8" t="e">
        <f t="shared" si="447"/>
        <v>#N/A</v>
      </c>
      <c r="L2457" s="7" t="e">
        <f t="shared" si="448"/>
        <v>#N/A</v>
      </c>
      <c r="M2457" s="8" t="e">
        <f t="shared" si="414"/>
        <v>#N/A</v>
      </c>
      <c r="N2457" s="8" t="e">
        <f t="shared" si="415"/>
        <v>#N/A</v>
      </c>
    </row>
    <row r="2458" spans="1:14" ht="15.75" customHeight="1" x14ac:dyDescent="0.35">
      <c r="A2458" s="7">
        <f t="shared" si="438"/>
        <v>0</v>
      </c>
      <c r="B2458" s="7">
        <f t="shared" si="439"/>
        <v>0</v>
      </c>
      <c r="C2458" s="7">
        <f t="shared" si="440"/>
        <v>0</v>
      </c>
      <c r="D2458" s="7">
        <f t="shared" si="441"/>
        <v>0</v>
      </c>
      <c r="E2458" s="7" t="e">
        <f>IF('Report DCM'!$H2458="In-Stream Video","Rich Media display banner",IF('Report DCM'!$I2458&gt;'Report DCM'!$J2458,"Standard",VLOOKUP(CONCATENATE(bd_adtype,"_",bd_creativetype),tabela,2,FALSE)))</f>
        <v>#N/A</v>
      </c>
      <c r="F2458" s="7">
        <f t="shared" si="442"/>
        <v>0</v>
      </c>
      <c r="G2458" s="7">
        <f t="shared" si="443"/>
        <v>0</v>
      </c>
      <c r="H2458" s="7">
        <f t="shared" si="444"/>
        <v>0</v>
      </c>
      <c r="I2458" s="7">
        <f t="shared" si="445"/>
        <v>0</v>
      </c>
      <c r="J2458" s="7">
        <f t="shared" si="446"/>
        <v>0</v>
      </c>
      <c r="K2458" s="8" t="e">
        <f t="shared" si="447"/>
        <v>#N/A</v>
      </c>
      <c r="L2458" s="7" t="e">
        <f t="shared" si="448"/>
        <v>#N/A</v>
      </c>
      <c r="M2458" s="8" t="e">
        <f t="shared" si="414"/>
        <v>#N/A</v>
      </c>
      <c r="N2458" s="8" t="e">
        <f t="shared" si="415"/>
        <v>#N/A</v>
      </c>
    </row>
    <row r="2459" spans="1:14" ht="15.75" customHeight="1" x14ac:dyDescent="0.35">
      <c r="A2459" s="7">
        <f t="shared" si="438"/>
        <v>0</v>
      </c>
      <c r="B2459" s="7">
        <f t="shared" si="439"/>
        <v>0</v>
      </c>
      <c r="C2459" s="7">
        <f t="shared" si="440"/>
        <v>0</v>
      </c>
      <c r="D2459" s="7">
        <f t="shared" si="441"/>
        <v>0</v>
      </c>
      <c r="E2459" s="7" t="e">
        <f>IF('Report DCM'!$H2459="In-Stream Video","Rich Media display banner",IF('Report DCM'!$I2459&gt;'Report DCM'!$J2459,"Standard",VLOOKUP(CONCATENATE(bd_adtype,"_",bd_creativetype),tabela,2,FALSE)))</f>
        <v>#N/A</v>
      </c>
      <c r="F2459" s="7">
        <f t="shared" si="442"/>
        <v>0</v>
      </c>
      <c r="G2459" s="7">
        <f t="shared" si="443"/>
        <v>0</v>
      </c>
      <c r="H2459" s="7">
        <f t="shared" si="444"/>
        <v>0</v>
      </c>
      <c r="I2459" s="7">
        <f t="shared" si="445"/>
        <v>0</v>
      </c>
      <c r="J2459" s="7">
        <f t="shared" si="446"/>
        <v>0</v>
      </c>
      <c r="K2459" s="8" t="e">
        <f t="shared" si="447"/>
        <v>#N/A</v>
      </c>
      <c r="L2459" s="7" t="e">
        <f t="shared" si="448"/>
        <v>#N/A</v>
      </c>
      <c r="M2459" s="8" t="e">
        <f t="shared" si="414"/>
        <v>#N/A</v>
      </c>
      <c r="N2459" s="8" t="e">
        <f t="shared" si="415"/>
        <v>#N/A</v>
      </c>
    </row>
    <row r="2460" spans="1:14" ht="15.75" customHeight="1" x14ac:dyDescent="0.35">
      <c r="A2460" s="7">
        <f t="shared" si="438"/>
        <v>0</v>
      </c>
      <c r="B2460" s="7">
        <f t="shared" si="439"/>
        <v>0</v>
      </c>
      <c r="C2460" s="7">
        <f t="shared" si="440"/>
        <v>0</v>
      </c>
      <c r="D2460" s="7">
        <f t="shared" si="441"/>
        <v>0</v>
      </c>
      <c r="E2460" s="7" t="e">
        <f>IF('Report DCM'!$H2460="In-Stream Video","Rich Media display banner",IF('Report DCM'!$I2460&gt;'Report DCM'!$J2460,"Standard",VLOOKUP(CONCATENATE(bd_adtype,"_",bd_creativetype),tabela,2,FALSE)))</f>
        <v>#N/A</v>
      </c>
      <c r="F2460" s="7">
        <f t="shared" si="442"/>
        <v>0</v>
      </c>
      <c r="G2460" s="7">
        <f t="shared" si="443"/>
        <v>0</v>
      </c>
      <c r="H2460" s="7">
        <f t="shared" si="444"/>
        <v>0</v>
      </c>
      <c r="I2460" s="7">
        <f t="shared" si="445"/>
        <v>0</v>
      </c>
      <c r="J2460" s="7">
        <f t="shared" si="446"/>
        <v>0</v>
      </c>
      <c r="K2460" s="8" t="e">
        <f t="shared" si="447"/>
        <v>#N/A</v>
      </c>
      <c r="L2460" s="7" t="e">
        <f t="shared" si="448"/>
        <v>#N/A</v>
      </c>
      <c r="M2460" s="8" t="e">
        <f t="shared" si="414"/>
        <v>#N/A</v>
      </c>
      <c r="N2460" s="8" t="e">
        <f t="shared" si="415"/>
        <v>#N/A</v>
      </c>
    </row>
    <row r="2461" spans="1:14" ht="15.75" customHeight="1" x14ac:dyDescent="0.35">
      <c r="A2461" s="7">
        <f t="shared" si="438"/>
        <v>0</v>
      </c>
      <c r="B2461" s="7">
        <f t="shared" si="439"/>
        <v>0</v>
      </c>
      <c r="C2461" s="7">
        <f t="shared" si="440"/>
        <v>0</v>
      </c>
      <c r="D2461" s="7">
        <f t="shared" si="441"/>
        <v>0</v>
      </c>
      <c r="E2461" s="7" t="e">
        <f>IF('Report DCM'!$H2461="In-Stream Video","Rich Media display banner",IF('Report DCM'!$I2461&gt;'Report DCM'!$J2461,"Standard",VLOOKUP(CONCATENATE(bd_adtype,"_",bd_creativetype),tabela,2,FALSE)))</f>
        <v>#N/A</v>
      </c>
      <c r="F2461" s="7">
        <f t="shared" si="442"/>
        <v>0</v>
      </c>
      <c r="G2461" s="7">
        <f t="shared" si="443"/>
        <v>0</v>
      </c>
      <c r="H2461" s="7">
        <f t="shared" si="444"/>
        <v>0</v>
      </c>
      <c r="I2461" s="7">
        <f t="shared" si="445"/>
        <v>0</v>
      </c>
      <c r="J2461" s="7">
        <f t="shared" si="446"/>
        <v>0</v>
      </c>
      <c r="K2461" s="8" t="e">
        <f t="shared" si="447"/>
        <v>#N/A</v>
      </c>
      <c r="L2461" s="7" t="e">
        <f t="shared" si="448"/>
        <v>#N/A</v>
      </c>
      <c r="M2461" s="8" t="e">
        <f t="shared" si="414"/>
        <v>#N/A</v>
      </c>
      <c r="N2461" s="8" t="e">
        <f t="shared" si="415"/>
        <v>#N/A</v>
      </c>
    </row>
    <row r="2462" spans="1:14" ht="15.75" customHeight="1" x14ac:dyDescent="0.35">
      <c r="A2462" s="7">
        <f t="shared" si="438"/>
        <v>0</v>
      </c>
      <c r="B2462" s="7">
        <f t="shared" si="439"/>
        <v>0</v>
      </c>
      <c r="C2462" s="7">
        <f t="shared" si="440"/>
        <v>0</v>
      </c>
      <c r="D2462" s="7">
        <f t="shared" si="441"/>
        <v>0</v>
      </c>
      <c r="E2462" s="7" t="e">
        <f>IF('Report DCM'!$H2462="In-Stream Video","Rich Media display banner",IF('Report DCM'!$I2462&gt;'Report DCM'!$J2462,"Standard",VLOOKUP(CONCATENATE(bd_adtype,"_",bd_creativetype),tabela,2,FALSE)))</f>
        <v>#N/A</v>
      </c>
      <c r="F2462" s="7">
        <f t="shared" si="442"/>
        <v>0</v>
      </c>
      <c r="G2462" s="7">
        <f t="shared" si="443"/>
        <v>0</v>
      </c>
      <c r="H2462" s="7">
        <f t="shared" si="444"/>
        <v>0</v>
      </c>
      <c r="I2462" s="7">
        <f t="shared" si="445"/>
        <v>0</v>
      </c>
      <c r="J2462" s="7">
        <f t="shared" si="446"/>
        <v>0</v>
      </c>
      <c r="K2462" s="8" t="e">
        <f t="shared" si="447"/>
        <v>#N/A</v>
      </c>
      <c r="L2462" s="7" t="e">
        <f t="shared" si="448"/>
        <v>#N/A</v>
      </c>
      <c r="M2462" s="8" t="e">
        <f t="shared" si="414"/>
        <v>#N/A</v>
      </c>
      <c r="N2462" s="8" t="e">
        <f t="shared" si="415"/>
        <v>#N/A</v>
      </c>
    </row>
    <row r="2463" spans="1:14" ht="15.75" customHeight="1" x14ac:dyDescent="0.35">
      <c r="A2463" s="7">
        <f t="shared" si="438"/>
        <v>0</v>
      </c>
      <c r="B2463" s="7">
        <f t="shared" si="439"/>
        <v>0</v>
      </c>
      <c r="C2463" s="7">
        <f t="shared" si="440"/>
        <v>0</v>
      </c>
      <c r="D2463" s="7">
        <f t="shared" si="441"/>
        <v>0</v>
      </c>
      <c r="E2463" s="7" t="e">
        <f>IF('Report DCM'!$H2463="In-Stream Video","Rich Media display banner",IF('Report DCM'!$I2463&gt;'Report DCM'!$J2463,"Standard",VLOOKUP(CONCATENATE(bd_adtype,"_",bd_creativetype),tabela,2,FALSE)))</f>
        <v>#N/A</v>
      </c>
      <c r="F2463" s="7">
        <f t="shared" si="442"/>
        <v>0</v>
      </c>
      <c r="G2463" s="7">
        <f t="shared" si="443"/>
        <v>0</v>
      </c>
      <c r="H2463" s="7">
        <f t="shared" si="444"/>
        <v>0</v>
      </c>
      <c r="I2463" s="7">
        <f t="shared" si="445"/>
        <v>0</v>
      </c>
      <c r="J2463" s="7">
        <f t="shared" si="446"/>
        <v>0</v>
      </c>
      <c r="K2463" s="8" t="e">
        <f t="shared" si="447"/>
        <v>#N/A</v>
      </c>
      <c r="L2463" s="7" t="e">
        <f t="shared" si="448"/>
        <v>#N/A</v>
      </c>
      <c r="M2463" s="8" t="e">
        <f t="shared" si="414"/>
        <v>#N/A</v>
      </c>
      <c r="N2463" s="8" t="e">
        <f t="shared" si="415"/>
        <v>#N/A</v>
      </c>
    </row>
    <row r="2464" spans="1:14" ht="15.75" customHeight="1" x14ac:dyDescent="0.35">
      <c r="A2464" s="7">
        <f t="shared" si="438"/>
        <v>0</v>
      </c>
      <c r="B2464" s="7">
        <f t="shared" si="439"/>
        <v>0</v>
      </c>
      <c r="C2464" s="7">
        <f t="shared" si="440"/>
        <v>0</v>
      </c>
      <c r="D2464" s="7">
        <f t="shared" si="441"/>
        <v>0</v>
      </c>
      <c r="E2464" s="7" t="e">
        <f>IF('Report DCM'!$H2464="In-Stream Video","Rich Media display banner",IF('Report DCM'!$I2464&gt;'Report DCM'!$J2464,"Standard",VLOOKUP(CONCATENATE(bd_adtype,"_",bd_creativetype),tabela,2,FALSE)))</f>
        <v>#N/A</v>
      </c>
      <c r="F2464" s="7">
        <f t="shared" si="442"/>
        <v>0</v>
      </c>
      <c r="G2464" s="7">
        <f t="shared" si="443"/>
        <v>0</v>
      </c>
      <c r="H2464" s="7">
        <f t="shared" si="444"/>
        <v>0</v>
      </c>
      <c r="I2464" s="7">
        <f t="shared" si="445"/>
        <v>0</v>
      </c>
      <c r="J2464" s="7">
        <f t="shared" si="446"/>
        <v>0</v>
      </c>
      <c r="K2464" s="8" t="e">
        <f t="shared" si="447"/>
        <v>#N/A</v>
      </c>
      <c r="L2464" s="7" t="e">
        <f t="shared" si="448"/>
        <v>#N/A</v>
      </c>
      <c r="M2464" s="8" t="e">
        <f t="shared" si="414"/>
        <v>#N/A</v>
      </c>
      <c r="N2464" s="8" t="e">
        <f t="shared" si="415"/>
        <v>#N/A</v>
      </c>
    </row>
    <row r="2465" spans="1:14" ht="15.75" customHeight="1" x14ac:dyDescent="0.35">
      <c r="A2465" s="7">
        <f t="shared" si="438"/>
        <v>0</v>
      </c>
      <c r="B2465" s="7">
        <f t="shared" si="439"/>
        <v>0</v>
      </c>
      <c r="C2465" s="7">
        <f t="shared" si="440"/>
        <v>0</v>
      </c>
      <c r="D2465" s="7">
        <f t="shared" si="441"/>
        <v>0</v>
      </c>
      <c r="E2465" s="7" t="e">
        <f>IF('Report DCM'!$H2465="In-Stream Video","Rich Media display banner",IF('Report DCM'!$I2465&gt;'Report DCM'!$J2465,"Standard",VLOOKUP(CONCATENATE(bd_adtype,"_",bd_creativetype),tabela,2,FALSE)))</f>
        <v>#N/A</v>
      </c>
      <c r="F2465" s="7">
        <f t="shared" si="442"/>
        <v>0</v>
      </c>
      <c r="G2465" s="7">
        <f t="shared" si="443"/>
        <v>0</v>
      </c>
      <c r="H2465" s="7">
        <f t="shared" si="444"/>
        <v>0</v>
      </c>
      <c r="I2465" s="7">
        <f t="shared" si="445"/>
        <v>0</v>
      </c>
      <c r="J2465" s="7">
        <f t="shared" si="446"/>
        <v>0</v>
      </c>
      <c r="K2465" s="8" t="e">
        <f t="shared" si="447"/>
        <v>#N/A</v>
      </c>
      <c r="L2465" s="7" t="e">
        <f t="shared" si="448"/>
        <v>#N/A</v>
      </c>
      <c r="M2465" s="8" t="e">
        <f t="shared" si="414"/>
        <v>#N/A</v>
      </c>
      <c r="N2465" s="8" t="e">
        <f t="shared" si="415"/>
        <v>#N/A</v>
      </c>
    </row>
    <row r="2466" spans="1:14" ht="15.75" customHeight="1" x14ac:dyDescent="0.35">
      <c r="A2466" s="7">
        <f t="shared" si="438"/>
        <v>0</v>
      </c>
      <c r="B2466" s="7">
        <f t="shared" si="439"/>
        <v>0</v>
      </c>
      <c r="C2466" s="7">
        <f t="shared" si="440"/>
        <v>0</v>
      </c>
      <c r="D2466" s="7">
        <f t="shared" si="441"/>
        <v>0</v>
      </c>
      <c r="E2466" s="7" t="e">
        <f>IF('Report DCM'!$H2466="In-Stream Video","Rich Media display banner",IF('Report DCM'!$I2466&gt;'Report DCM'!$J2466,"Standard",VLOOKUP(CONCATENATE(bd_adtype,"_",bd_creativetype),tabela,2,FALSE)))</f>
        <v>#N/A</v>
      </c>
      <c r="F2466" s="7">
        <f t="shared" si="442"/>
        <v>0</v>
      </c>
      <c r="G2466" s="7">
        <f t="shared" si="443"/>
        <v>0</v>
      </c>
      <c r="H2466" s="7">
        <f t="shared" si="444"/>
        <v>0</v>
      </c>
      <c r="I2466" s="7">
        <f t="shared" si="445"/>
        <v>0</v>
      </c>
      <c r="J2466" s="7">
        <f t="shared" si="446"/>
        <v>0</v>
      </c>
      <c r="K2466" s="8" t="e">
        <f t="shared" si="447"/>
        <v>#N/A</v>
      </c>
      <c r="L2466" s="7" t="e">
        <f t="shared" si="448"/>
        <v>#N/A</v>
      </c>
      <c r="M2466" s="8" t="e">
        <f t="shared" si="414"/>
        <v>#N/A</v>
      </c>
      <c r="N2466" s="8" t="e">
        <f t="shared" si="415"/>
        <v>#N/A</v>
      </c>
    </row>
    <row r="2467" spans="1:14" ht="15.75" customHeight="1" x14ac:dyDescent="0.35">
      <c r="A2467" s="7">
        <f t="shared" si="438"/>
        <v>0</v>
      </c>
      <c r="B2467" s="7">
        <f t="shared" si="439"/>
        <v>0</v>
      </c>
      <c r="C2467" s="7">
        <f t="shared" si="440"/>
        <v>0</v>
      </c>
      <c r="D2467" s="7">
        <f t="shared" si="441"/>
        <v>0</v>
      </c>
      <c r="E2467" s="7" t="e">
        <f>IF('Report DCM'!$H2467="In-Stream Video","Rich Media display banner",IF('Report DCM'!$I2467&gt;'Report DCM'!$J2467,"Standard",VLOOKUP(CONCATENATE(bd_adtype,"_",bd_creativetype),tabela,2,FALSE)))</f>
        <v>#N/A</v>
      </c>
      <c r="F2467" s="7">
        <f t="shared" si="442"/>
        <v>0</v>
      </c>
      <c r="G2467" s="7">
        <f t="shared" si="443"/>
        <v>0</v>
      </c>
      <c r="H2467" s="7">
        <f t="shared" si="444"/>
        <v>0</v>
      </c>
      <c r="I2467" s="7">
        <f t="shared" si="445"/>
        <v>0</v>
      </c>
      <c r="J2467" s="7">
        <f t="shared" si="446"/>
        <v>0</v>
      </c>
      <c r="K2467" s="8" t="e">
        <f t="shared" si="447"/>
        <v>#N/A</v>
      </c>
      <c r="L2467" s="7" t="e">
        <f t="shared" si="448"/>
        <v>#N/A</v>
      </c>
      <c r="M2467" s="8" t="e">
        <f t="shared" si="414"/>
        <v>#N/A</v>
      </c>
      <c r="N2467" s="8" t="e">
        <f t="shared" si="415"/>
        <v>#N/A</v>
      </c>
    </row>
    <row r="2468" spans="1:14" ht="15.75" customHeight="1" x14ac:dyDescent="0.35">
      <c r="A2468" s="7">
        <f t="shared" si="438"/>
        <v>0</v>
      </c>
      <c r="B2468" s="7">
        <f t="shared" si="439"/>
        <v>0</v>
      </c>
      <c r="C2468" s="7">
        <f t="shared" si="440"/>
        <v>0</v>
      </c>
      <c r="D2468" s="7">
        <f t="shared" si="441"/>
        <v>0</v>
      </c>
      <c r="E2468" s="7" t="e">
        <f>IF('Report DCM'!$H2468="In-Stream Video","Rich Media display banner",IF('Report DCM'!$I2468&gt;'Report DCM'!$J2468,"Standard",VLOOKUP(CONCATENATE(bd_adtype,"_",bd_creativetype),tabela,2,FALSE)))</f>
        <v>#N/A</v>
      </c>
      <c r="F2468" s="7">
        <f t="shared" si="442"/>
        <v>0</v>
      </c>
      <c r="G2468" s="7">
        <f t="shared" si="443"/>
        <v>0</v>
      </c>
      <c r="H2468" s="7">
        <f t="shared" si="444"/>
        <v>0</v>
      </c>
      <c r="I2468" s="7">
        <f t="shared" si="445"/>
        <v>0</v>
      </c>
      <c r="J2468" s="7">
        <f t="shared" si="446"/>
        <v>0</v>
      </c>
      <c r="K2468" s="8" t="e">
        <f t="shared" si="447"/>
        <v>#N/A</v>
      </c>
      <c r="L2468" s="7" t="e">
        <f t="shared" si="448"/>
        <v>#N/A</v>
      </c>
      <c r="M2468" s="8" t="e">
        <f t="shared" si="414"/>
        <v>#N/A</v>
      </c>
      <c r="N2468" s="8" t="e">
        <f t="shared" si="415"/>
        <v>#N/A</v>
      </c>
    </row>
    <row r="2469" spans="1:14" ht="15.75" customHeight="1" x14ac:dyDescent="0.35">
      <c r="A2469" s="7">
        <f t="shared" si="438"/>
        <v>0</v>
      </c>
      <c r="B2469" s="7">
        <f t="shared" si="439"/>
        <v>0</v>
      </c>
      <c r="C2469" s="7">
        <f t="shared" si="440"/>
        <v>0</v>
      </c>
      <c r="D2469" s="7">
        <f t="shared" si="441"/>
        <v>0</v>
      </c>
      <c r="E2469" s="7" t="e">
        <f>IF('Report DCM'!$H2469="In-Stream Video","Rich Media display banner",IF('Report DCM'!$I2469&gt;'Report DCM'!$J2469,"Standard",VLOOKUP(CONCATENATE(bd_adtype,"_",bd_creativetype),tabela,2,FALSE)))</f>
        <v>#N/A</v>
      </c>
      <c r="F2469" s="7">
        <f t="shared" si="442"/>
        <v>0</v>
      </c>
      <c r="G2469" s="7">
        <f t="shared" si="443"/>
        <v>0</v>
      </c>
      <c r="H2469" s="7">
        <f t="shared" si="444"/>
        <v>0</v>
      </c>
      <c r="I2469" s="7">
        <f t="shared" si="445"/>
        <v>0</v>
      </c>
      <c r="J2469" s="7">
        <f t="shared" si="446"/>
        <v>0</v>
      </c>
      <c r="K2469" s="8" t="e">
        <f t="shared" si="447"/>
        <v>#N/A</v>
      </c>
      <c r="L2469" s="7" t="e">
        <f t="shared" si="448"/>
        <v>#N/A</v>
      </c>
      <c r="M2469" s="8" t="e">
        <f t="shared" si="414"/>
        <v>#N/A</v>
      </c>
      <c r="N2469" s="8" t="e">
        <f t="shared" si="415"/>
        <v>#N/A</v>
      </c>
    </row>
    <row r="2470" spans="1:14" ht="15.75" customHeight="1" x14ac:dyDescent="0.35">
      <c r="A2470" s="7">
        <f t="shared" si="438"/>
        <v>0</v>
      </c>
      <c r="B2470" s="7">
        <f t="shared" si="439"/>
        <v>0</v>
      </c>
      <c r="C2470" s="7">
        <f t="shared" si="440"/>
        <v>0</v>
      </c>
      <c r="D2470" s="7">
        <f t="shared" si="441"/>
        <v>0</v>
      </c>
      <c r="E2470" s="7" t="e">
        <f>IF('Report DCM'!$H2470="In-Stream Video","Rich Media display banner",IF('Report DCM'!$I2470&gt;'Report DCM'!$J2470,"Standard",VLOOKUP(CONCATENATE(bd_adtype,"_",bd_creativetype),tabela,2,FALSE)))</f>
        <v>#N/A</v>
      </c>
      <c r="F2470" s="7">
        <f t="shared" si="442"/>
        <v>0</v>
      </c>
      <c r="G2470" s="7">
        <f t="shared" si="443"/>
        <v>0</v>
      </c>
      <c r="H2470" s="7">
        <f t="shared" si="444"/>
        <v>0</v>
      </c>
      <c r="I2470" s="7">
        <f t="shared" si="445"/>
        <v>0</v>
      </c>
      <c r="J2470" s="7">
        <f t="shared" si="446"/>
        <v>0</v>
      </c>
      <c r="K2470" s="8" t="e">
        <f t="shared" si="447"/>
        <v>#N/A</v>
      </c>
      <c r="L2470" s="7" t="e">
        <f t="shared" si="448"/>
        <v>#N/A</v>
      </c>
      <c r="M2470" s="8" t="e">
        <f t="shared" si="414"/>
        <v>#N/A</v>
      </c>
      <c r="N2470" s="8" t="e">
        <f t="shared" si="415"/>
        <v>#N/A</v>
      </c>
    </row>
    <row r="2471" spans="1:14" ht="15.75" customHeight="1" x14ac:dyDescent="0.35">
      <c r="A2471" s="7">
        <f t="shared" si="438"/>
        <v>0</v>
      </c>
      <c r="B2471" s="7">
        <f t="shared" si="439"/>
        <v>0</v>
      </c>
      <c r="C2471" s="7">
        <f t="shared" si="440"/>
        <v>0</v>
      </c>
      <c r="D2471" s="7">
        <f t="shared" si="441"/>
        <v>0</v>
      </c>
      <c r="E2471" s="7" t="e">
        <f>IF('Report DCM'!$H2471="In-Stream Video","Rich Media display banner",IF('Report DCM'!$I2471&gt;'Report DCM'!$J2471,"Standard",VLOOKUP(CONCATENATE(bd_adtype,"_",bd_creativetype),tabela,2,FALSE)))</f>
        <v>#N/A</v>
      </c>
      <c r="F2471" s="7">
        <f t="shared" si="442"/>
        <v>0</v>
      </c>
      <c r="G2471" s="7">
        <f t="shared" si="443"/>
        <v>0</v>
      </c>
      <c r="H2471" s="7">
        <f t="shared" si="444"/>
        <v>0</v>
      </c>
      <c r="I2471" s="7">
        <f t="shared" si="445"/>
        <v>0</v>
      </c>
      <c r="J2471" s="7">
        <f t="shared" si="446"/>
        <v>0</v>
      </c>
      <c r="K2471" s="8" t="e">
        <f t="shared" si="447"/>
        <v>#N/A</v>
      </c>
      <c r="L2471" s="7" t="e">
        <f t="shared" si="448"/>
        <v>#N/A</v>
      </c>
      <c r="M2471" s="8" t="e">
        <f t="shared" si="414"/>
        <v>#N/A</v>
      </c>
      <c r="N2471" s="8" t="e">
        <f t="shared" si="415"/>
        <v>#N/A</v>
      </c>
    </row>
    <row r="2472" spans="1:14" ht="15.75" customHeight="1" x14ac:dyDescent="0.35">
      <c r="A2472" s="7">
        <f t="shared" si="438"/>
        <v>0</v>
      </c>
      <c r="B2472" s="7">
        <f t="shared" si="439"/>
        <v>0</v>
      </c>
      <c r="C2472" s="7">
        <f t="shared" si="440"/>
        <v>0</v>
      </c>
      <c r="D2472" s="7">
        <f t="shared" si="441"/>
        <v>0</v>
      </c>
      <c r="E2472" s="7" t="e">
        <f>IF('Report DCM'!$H2472="In-Stream Video","Rich Media display banner",IF('Report DCM'!$I2472&gt;'Report DCM'!$J2472,"Standard",VLOOKUP(CONCATENATE(bd_adtype,"_",bd_creativetype),tabela,2,FALSE)))</f>
        <v>#N/A</v>
      </c>
      <c r="F2472" s="7">
        <f t="shared" si="442"/>
        <v>0</v>
      </c>
      <c r="G2472" s="7">
        <f t="shared" si="443"/>
        <v>0</v>
      </c>
      <c r="H2472" s="7">
        <f t="shared" si="444"/>
        <v>0</v>
      </c>
      <c r="I2472" s="7">
        <f t="shared" si="445"/>
        <v>0</v>
      </c>
      <c r="J2472" s="7">
        <f t="shared" si="446"/>
        <v>0</v>
      </c>
      <c r="K2472" s="8" t="e">
        <f t="shared" si="447"/>
        <v>#N/A</v>
      </c>
      <c r="L2472" s="7" t="e">
        <f t="shared" si="448"/>
        <v>#N/A</v>
      </c>
      <c r="M2472" s="8" t="e">
        <f t="shared" si="414"/>
        <v>#N/A</v>
      </c>
      <c r="N2472" s="8" t="e">
        <f t="shared" si="415"/>
        <v>#N/A</v>
      </c>
    </row>
    <row r="2473" spans="1:14" ht="15.75" customHeight="1" x14ac:dyDescent="0.35">
      <c r="A2473" s="7">
        <f t="shared" si="438"/>
        <v>0</v>
      </c>
      <c r="B2473" s="7">
        <f t="shared" si="439"/>
        <v>0</v>
      </c>
      <c r="C2473" s="7">
        <f t="shared" si="440"/>
        <v>0</v>
      </c>
      <c r="D2473" s="7">
        <f t="shared" si="441"/>
        <v>0</v>
      </c>
      <c r="E2473" s="7" t="e">
        <f>IF('Report DCM'!$H2473="In-Stream Video","Rich Media display banner",IF('Report DCM'!$I2473&gt;'Report DCM'!$J2473,"Standard",VLOOKUP(CONCATENATE(bd_adtype,"_",bd_creativetype),tabela,2,FALSE)))</f>
        <v>#N/A</v>
      </c>
      <c r="F2473" s="7">
        <f t="shared" si="442"/>
        <v>0</v>
      </c>
      <c r="G2473" s="7">
        <f t="shared" si="443"/>
        <v>0</v>
      </c>
      <c r="H2473" s="7">
        <f t="shared" si="444"/>
        <v>0</v>
      </c>
      <c r="I2473" s="7">
        <f t="shared" si="445"/>
        <v>0</v>
      </c>
      <c r="J2473" s="7">
        <f t="shared" si="446"/>
        <v>0</v>
      </c>
      <c r="K2473" s="8" t="e">
        <f t="shared" si="447"/>
        <v>#N/A</v>
      </c>
      <c r="L2473" s="7" t="e">
        <f t="shared" si="448"/>
        <v>#N/A</v>
      </c>
      <c r="M2473" s="8" t="e">
        <f t="shared" si="414"/>
        <v>#N/A</v>
      </c>
      <c r="N2473" s="8" t="e">
        <f t="shared" si="415"/>
        <v>#N/A</v>
      </c>
    </row>
    <row r="2474" spans="1:14" ht="15.75" customHeight="1" x14ac:dyDescent="0.35">
      <c r="A2474" s="7">
        <f t="shared" si="438"/>
        <v>0</v>
      </c>
      <c r="B2474" s="7">
        <f t="shared" si="439"/>
        <v>0</v>
      </c>
      <c r="C2474" s="7">
        <f t="shared" si="440"/>
        <v>0</v>
      </c>
      <c r="D2474" s="7">
        <f t="shared" si="441"/>
        <v>0</v>
      </c>
      <c r="E2474" s="7" t="e">
        <f>IF('Report DCM'!$H2474="In-Stream Video","Rich Media display banner",IF('Report DCM'!$I2474&gt;'Report DCM'!$J2474,"Standard",VLOOKUP(CONCATENATE(bd_adtype,"_",bd_creativetype),tabela,2,FALSE)))</f>
        <v>#N/A</v>
      </c>
      <c r="F2474" s="7">
        <f t="shared" si="442"/>
        <v>0</v>
      </c>
      <c r="G2474" s="7">
        <f t="shared" si="443"/>
        <v>0</v>
      </c>
      <c r="H2474" s="7">
        <f t="shared" si="444"/>
        <v>0</v>
      </c>
      <c r="I2474" s="7">
        <f t="shared" si="445"/>
        <v>0</v>
      </c>
      <c r="J2474" s="7">
        <f t="shared" si="446"/>
        <v>0</v>
      </c>
      <c r="K2474" s="8" t="e">
        <f t="shared" si="447"/>
        <v>#N/A</v>
      </c>
      <c r="L2474" s="7" t="e">
        <f t="shared" si="448"/>
        <v>#N/A</v>
      </c>
      <c r="M2474" s="8" t="e">
        <f t="shared" si="414"/>
        <v>#N/A</v>
      </c>
      <c r="N2474" s="8" t="e">
        <f t="shared" si="415"/>
        <v>#N/A</v>
      </c>
    </row>
    <row r="2475" spans="1:14" ht="15.75" customHeight="1" x14ac:dyDescent="0.35">
      <c r="A2475" s="7">
        <f t="shared" si="438"/>
        <v>0</v>
      </c>
      <c r="B2475" s="7">
        <f t="shared" si="439"/>
        <v>0</v>
      </c>
      <c r="C2475" s="7">
        <f t="shared" si="440"/>
        <v>0</v>
      </c>
      <c r="D2475" s="7">
        <f t="shared" si="441"/>
        <v>0</v>
      </c>
      <c r="E2475" s="7" t="e">
        <f>IF('Report DCM'!$H2475="In-Stream Video","Rich Media display banner",IF('Report DCM'!$I2475&gt;'Report DCM'!$J2475,"Standard",VLOOKUP(CONCATENATE(bd_adtype,"_",bd_creativetype),tabela,2,FALSE)))</f>
        <v>#N/A</v>
      </c>
      <c r="F2475" s="7">
        <f t="shared" si="442"/>
        <v>0</v>
      </c>
      <c r="G2475" s="7">
        <f t="shared" si="443"/>
        <v>0</v>
      </c>
      <c r="H2475" s="7">
        <f t="shared" si="444"/>
        <v>0</v>
      </c>
      <c r="I2475" s="7">
        <f t="shared" si="445"/>
        <v>0</v>
      </c>
      <c r="J2475" s="7">
        <f t="shared" si="446"/>
        <v>0</v>
      </c>
      <c r="K2475" s="8" t="e">
        <f t="shared" si="447"/>
        <v>#N/A</v>
      </c>
      <c r="L2475" s="7" t="e">
        <f t="shared" si="448"/>
        <v>#N/A</v>
      </c>
      <c r="M2475" s="8" t="e">
        <f t="shared" si="414"/>
        <v>#N/A</v>
      </c>
      <c r="N2475" s="8" t="e">
        <f t="shared" si="415"/>
        <v>#N/A</v>
      </c>
    </row>
    <row r="2476" spans="1:14" ht="15.75" customHeight="1" x14ac:dyDescent="0.35">
      <c r="A2476" s="7">
        <f t="shared" si="438"/>
        <v>0</v>
      </c>
      <c r="B2476" s="7">
        <f t="shared" si="439"/>
        <v>0</v>
      </c>
      <c r="C2476" s="7">
        <f t="shared" si="440"/>
        <v>0</v>
      </c>
      <c r="D2476" s="7">
        <f t="shared" si="441"/>
        <v>0</v>
      </c>
      <c r="E2476" s="7" t="e">
        <f>IF('Report DCM'!$H2476="In-Stream Video","Rich Media display banner",IF('Report DCM'!$I2476&gt;'Report DCM'!$J2476,"Standard",VLOOKUP(CONCATENATE(bd_adtype,"_",bd_creativetype),tabela,2,FALSE)))</f>
        <v>#N/A</v>
      </c>
      <c r="F2476" s="7">
        <f t="shared" si="442"/>
        <v>0</v>
      </c>
      <c r="G2476" s="7">
        <f t="shared" si="443"/>
        <v>0</v>
      </c>
      <c r="H2476" s="7">
        <f t="shared" si="444"/>
        <v>0</v>
      </c>
      <c r="I2476" s="7">
        <f t="shared" si="445"/>
        <v>0</v>
      </c>
      <c r="J2476" s="7">
        <f t="shared" si="446"/>
        <v>0</v>
      </c>
      <c r="K2476" s="8" t="e">
        <f t="shared" si="447"/>
        <v>#N/A</v>
      </c>
      <c r="L2476" s="7" t="e">
        <f t="shared" si="448"/>
        <v>#N/A</v>
      </c>
      <c r="M2476" s="8" t="e">
        <f t="shared" si="414"/>
        <v>#N/A</v>
      </c>
      <c r="N2476" s="8" t="e">
        <f t="shared" si="415"/>
        <v>#N/A</v>
      </c>
    </row>
    <row r="2477" spans="1:14" ht="15.75" customHeight="1" x14ac:dyDescent="0.35">
      <c r="A2477" s="7">
        <f t="shared" si="438"/>
        <v>0</v>
      </c>
      <c r="B2477" s="7">
        <f t="shared" si="439"/>
        <v>0</v>
      </c>
      <c r="C2477" s="7">
        <f t="shared" si="440"/>
        <v>0</v>
      </c>
      <c r="D2477" s="7">
        <f t="shared" si="441"/>
        <v>0</v>
      </c>
      <c r="E2477" s="7" t="e">
        <f>IF('Report DCM'!$H2477="In-Stream Video","Rich Media display banner",IF('Report DCM'!$I2477&gt;'Report DCM'!$J2477,"Standard",VLOOKUP(CONCATENATE(bd_adtype,"_",bd_creativetype),tabela,2,FALSE)))</f>
        <v>#N/A</v>
      </c>
      <c r="F2477" s="7">
        <f t="shared" si="442"/>
        <v>0</v>
      </c>
      <c r="G2477" s="7">
        <f t="shared" si="443"/>
        <v>0</v>
      </c>
      <c r="H2477" s="7">
        <f t="shared" si="444"/>
        <v>0</v>
      </c>
      <c r="I2477" s="7">
        <f t="shared" si="445"/>
        <v>0</v>
      </c>
      <c r="J2477" s="7">
        <f t="shared" si="446"/>
        <v>0</v>
      </c>
      <c r="K2477" s="8" t="e">
        <f t="shared" si="447"/>
        <v>#N/A</v>
      </c>
      <c r="L2477" s="7" t="e">
        <f t="shared" si="448"/>
        <v>#N/A</v>
      </c>
      <c r="M2477" s="8" t="e">
        <f t="shared" si="414"/>
        <v>#N/A</v>
      </c>
      <c r="N2477" s="8" t="e">
        <f t="shared" si="415"/>
        <v>#N/A</v>
      </c>
    </row>
    <row r="2478" spans="1:14" ht="15.75" customHeight="1" x14ac:dyDescent="0.35">
      <c r="A2478" s="7">
        <f t="shared" si="438"/>
        <v>0</v>
      </c>
      <c r="B2478" s="7">
        <f t="shared" si="439"/>
        <v>0</v>
      </c>
      <c r="C2478" s="7">
        <f t="shared" si="440"/>
        <v>0</v>
      </c>
      <c r="D2478" s="7">
        <f t="shared" si="441"/>
        <v>0</v>
      </c>
      <c r="E2478" s="7" t="e">
        <f>IF('Report DCM'!$H2478="In-Stream Video","Rich Media display banner",IF('Report DCM'!$I2478&gt;'Report DCM'!$J2478,"Standard",VLOOKUP(CONCATENATE(bd_adtype,"_",bd_creativetype),tabela,2,FALSE)))</f>
        <v>#N/A</v>
      </c>
      <c r="F2478" s="7">
        <f t="shared" si="442"/>
        <v>0</v>
      </c>
      <c r="G2478" s="7">
        <f t="shared" si="443"/>
        <v>0</v>
      </c>
      <c r="H2478" s="7">
        <f t="shared" si="444"/>
        <v>0</v>
      </c>
      <c r="I2478" s="7">
        <f t="shared" si="445"/>
        <v>0</v>
      </c>
      <c r="J2478" s="7">
        <f t="shared" si="446"/>
        <v>0</v>
      </c>
      <c r="K2478" s="8" t="e">
        <f t="shared" si="447"/>
        <v>#N/A</v>
      </c>
      <c r="L2478" s="7" t="e">
        <f t="shared" si="448"/>
        <v>#N/A</v>
      </c>
      <c r="M2478" s="8" t="e">
        <f t="shared" si="414"/>
        <v>#N/A</v>
      </c>
      <c r="N2478" s="8" t="e">
        <f t="shared" si="415"/>
        <v>#N/A</v>
      </c>
    </row>
    <row r="2479" spans="1:14" ht="15.75" customHeight="1" x14ac:dyDescent="0.35">
      <c r="A2479" s="7">
        <f t="shared" si="438"/>
        <v>0</v>
      </c>
      <c r="B2479" s="7">
        <f t="shared" si="439"/>
        <v>0</v>
      </c>
      <c r="C2479" s="7">
        <f t="shared" si="440"/>
        <v>0</v>
      </c>
      <c r="D2479" s="7">
        <f t="shared" si="441"/>
        <v>0</v>
      </c>
      <c r="E2479" s="7" t="e">
        <f>IF('Report DCM'!$H2479="In-Stream Video","Rich Media display banner",IF('Report DCM'!$I2479&gt;'Report DCM'!$J2479,"Standard",VLOOKUP(CONCATENATE(bd_adtype,"_",bd_creativetype),tabela,2,FALSE)))</f>
        <v>#N/A</v>
      </c>
      <c r="F2479" s="7">
        <f t="shared" si="442"/>
        <v>0</v>
      </c>
      <c r="G2479" s="7">
        <f t="shared" si="443"/>
        <v>0</v>
      </c>
      <c r="H2479" s="7">
        <f t="shared" si="444"/>
        <v>0</v>
      </c>
      <c r="I2479" s="7">
        <f t="shared" si="445"/>
        <v>0</v>
      </c>
      <c r="J2479" s="7">
        <f t="shared" si="446"/>
        <v>0</v>
      </c>
      <c r="K2479" s="8" t="e">
        <f t="shared" si="447"/>
        <v>#N/A</v>
      </c>
      <c r="L2479" s="7" t="e">
        <f t="shared" si="448"/>
        <v>#N/A</v>
      </c>
      <c r="M2479" s="8" t="e">
        <f t="shared" si="414"/>
        <v>#N/A</v>
      </c>
      <c r="N2479" s="8" t="e">
        <f t="shared" si="415"/>
        <v>#N/A</v>
      </c>
    </row>
    <row r="2480" spans="1:14" ht="15.75" customHeight="1" x14ac:dyDescent="0.35">
      <c r="A2480" s="7">
        <f t="shared" si="438"/>
        <v>0</v>
      </c>
      <c r="B2480" s="7">
        <f t="shared" si="439"/>
        <v>0</v>
      </c>
      <c r="C2480" s="7">
        <f t="shared" si="440"/>
        <v>0</v>
      </c>
      <c r="D2480" s="7">
        <f t="shared" si="441"/>
        <v>0</v>
      </c>
      <c r="E2480" s="7" t="e">
        <f>IF('Report DCM'!$H2480="In-Stream Video","Rich Media display banner",IF('Report DCM'!$I2480&gt;'Report DCM'!$J2480,"Standard",VLOOKUP(CONCATENATE(bd_adtype,"_",bd_creativetype),tabela,2,FALSE)))</f>
        <v>#N/A</v>
      </c>
      <c r="F2480" s="7">
        <f t="shared" si="442"/>
        <v>0</v>
      </c>
      <c r="G2480" s="7">
        <f t="shared" si="443"/>
        <v>0</v>
      </c>
      <c r="H2480" s="7">
        <f t="shared" si="444"/>
        <v>0</v>
      </c>
      <c r="I2480" s="7">
        <f t="shared" si="445"/>
        <v>0</v>
      </c>
      <c r="J2480" s="7">
        <f t="shared" si="446"/>
        <v>0</v>
      </c>
      <c r="K2480" s="8" t="e">
        <f t="shared" si="447"/>
        <v>#N/A</v>
      </c>
      <c r="L2480" s="7" t="e">
        <f t="shared" si="448"/>
        <v>#N/A</v>
      </c>
      <c r="M2480" s="8" t="e">
        <f t="shared" si="414"/>
        <v>#N/A</v>
      </c>
      <c r="N2480" s="8" t="e">
        <f t="shared" si="415"/>
        <v>#N/A</v>
      </c>
    </row>
    <row r="2481" spans="1:14" ht="15.75" customHeight="1" x14ac:dyDescent="0.35">
      <c r="A2481" s="7">
        <f t="shared" si="438"/>
        <v>0</v>
      </c>
      <c r="B2481" s="7">
        <f t="shared" si="439"/>
        <v>0</v>
      </c>
      <c r="C2481" s="7">
        <f t="shared" si="440"/>
        <v>0</v>
      </c>
      <c r="D2481" s="7">
        <f t="shared" si="441"/>
        <v>0</v>
      </c>
      <c r="E2481" s="7" t="e">
        <f>IF('Report DCM'!$H2481="In-Stream Video","Rich Media display banner",IF('Report DCM'!$I2481&gt;'Report DCM'!$J2481,"Standard",VLOOKUP(CONCATENATE(bd_adtype,"_",bd_creativetype),tabela,2,FALSE)))</f>
        <v>#N/A</v>
      </c>
      <c r="F2481" s="7">
        <f t="shared" si="442"/>
        <v>0</v>
      </c>
      <c r="G2481" s="7">
        <f t="shared" si="443"/>
        <v>0</v>
      </c>
      <c r="H2481" s="7">
        <f t="shared" si="444"/>
        <v>0</v>
      </c>
      <c r="I2481" s="7">
        <f t="shared" si="445"/>
        <v>0</v>
      </c>
      <c r="J2481" s="7">
        <f t="shared" si="446"/>
        <v>0</v>
      </c>
      <c r="K2481" s="8" t="e">
        <f t="shared" si="447"/>
        <v>#N/A</v>
      </c>
      <c r="L2481" s="7" t="e">
        <f t="shared" si="448"/>
        <v>#N/A</v>
      </c>
      <c r="M2481" s="8" t="e">
        <f t="shared" si="414"/>
        <v>#N/A</v>
      </c>
      <c r="N2481" s="8" t="e">
        <f t="shared" si="415"/>
        <v>#N/A</v>
      </c>
    </row>
    <row r="2482" spans="1:14" ht="15.75" customHeight="1" x14ac:dyDescent="0.35">
      <c r="A2482" s="7">
        <f t="shared" si="438"/>
        <v>0</v>
      </c>
      <c r="B2482" s="7">
        <f t="shared" si="439"/>
        <v>0</v>
      </c>
      <c r="C2482" s="7">
        <f t="shared" si="440"/>
        <v>0</v>
      </c>
      <c r="D2482" s="7">
        <f t="shared" si="441"/>
        <v>0</v>
      </c>
      <c r="E2482" s="7" t="e">
        <f>IF('Report DCM'!$H2482="In-Stream Video","Rich Media display banner",IF('Report DCM'!$I2482&gt;'Report DCM'!$J2482,"Standard",VLOOKUP(CONCATENATE(bd_adtype,"_",bd_creativetype),tabela,2,FALSE)))</f>
        <v>#N/A</v>
      </c>
      <c r="F2482" s="7">
        <f t="shared" si="442"/>
        <v>0</v>
      </c>
      <c r="G2482" s="7">
        <f t="shared" si="443"/>
        <v>0</v>
      </c>
      <c r="H2482" s="7">
        <f t="shared" si="444"/>
        <v>0</v>
      </c>
      <c r="I2482" s="7">
        <f t="shared" si="445"/>
        <v>0</v>
      </c>
      <c r="J2482" s="7">
        <f t="shared" si="446"/>
        <v>0</v>
      </c>
      <c r="K2482" s="8" t="e">
        <f t="shared" si="447"/>
        <v>#N/A</v>
      </c>
      <c r="L2482" s="7" t="e">
        <f t="shared" si="448"/>
        <v>#N/A</v>
      </c>
      <c r="M2482" s="8" t="e">
        <f t="shared" si="414"/>
        <v>#N/A</v>
      </c>
      <c r="N2482" s="8" t="e">
        <f t="shared" si="415"/>
        <v>#N/A</v>
      </c>
    </row>
    <row r="2483" spans="1:14" ht="15.75" customHeight="1" x14ac:dyDescent="0.35">
      <c r="A2483" s="7">
        <f t="shared" si="438"/>
        <v>0</v>
      </c>
      <c r="B2483" s="7">
        <f t="shared" si="439"/>
        <v>0</v>
      </c>
      <c r="C2483" s="7">
        <f t="shared" si="440"/>
        <v>0</v>
      </c>
      <c r="D2483" s="7">
        <f t="shared" si="441"/>
        <v>0</v>
      </c>
      <c r="E2483" s="7" t="e">
        <f>IF('Report DCM'!$H2483="In-Stream Video","Rich Media display banner",IF('Report DCM'!$I2483&gt;'Report DCM'!$J2483,"Standard",VLOOKUP(CONCATENATE(bd_adtype,"_",bd_creativetype),tabela,2,FALSE)))</f>
        <v>#N/A</v>
      </c>
      <c r="F2483" s="7">
        <f t="shared" si="442"/>
        <v>0</v>
      </c>
      <c r="G2483" s="7">
        <f t="shared" si="443"/>
        <v>0</v>
      </c>
      <c r="H2483" s="7">
        <f t="shared" si="444"/>
        <v>0</v>
      </c>
      <c r="I2483" s="7">
        <f t="shared" si="445"/>
        <v>0</v>
      </c>
      <c r="J2483" s="7">
        <f t="shared" si="446"/>
        <v>0</v>
      </c>
      <c r="K2483" s="8" t="e">
        <f t="shared" si="447"/>
        <v>#N/A</v>
      </c>
      <c r="L2483" s="7" t="e">
        <f t="shared" si="448"/>
        <v>#N/A</v>
      </c>
      <c r="M2483" s="8" t="e">
        <f t="shared" si="414"/>
        <v>#N/A</v>
      </c>
      <c r="N2483" s="8" t="e">
        <f t="shared" si="415"/>
        <v>#N/A</v>
      </c>
    </row>
    <row r="2484" spans="1:14" ht="15.75" customHeight="1" x14ac:dyDescent="0.35">
      <c r="A2484" s="7">
        <f t="shared" si="438"/>
        <v>0</v>
      </c>
      <c r="B2484" s="7">
        <f t="shared" si="439"/>
        <v>0</v>
      </c>
      <c r="C2484" s="7">
        <f t="shared" si="440"/>
        <v>0</v>
      </c>
      <c r="D2484" s="7">
        <f t="shared" si="441"/>
        <v>0</v>
      </c>
      <c r="E2484" s="7" t="e">
        <f>IF('Report DCM'!$H2484="In-Stream Video","Rich Media display banner",IF('Report DCM'!$I2484&gt;'Report DCM'!$J2484,"Standard",VLOOKUP(CONCATENATE(bd_adtype,"_",bd_creativetype),tabela,2,FALSE)))</f>
        <v>#N/A</v>
      </c>
      <c r="F2484" s="7">
        <f t="shared" si="442"/>
        <v>0</v>
      </c>
      <c r="G2484" s="7">
        <f t="shared" si="443"/>
        <v>0</v>
      </c>
      <c r="H2484" s="7">
        <f t="shared" si="444"/>
        <v>0</v>
      </c>
      <c r="I2484" s="7">
        <f t="shared" si="445"/>
        <v>0</v>
      </c>
      <c r="J2484" s="7">
        <f t="shared" si="446"/>
        <v>0</v>
      </c>
      <c r="K2484" s="8" t="e">
        <f t="shared" si="447"/>
        <v>#N/A</v>
      </c>
      <c r="L2484" s="7" t="e">
        <f t="shared" si="448"/>
        <v>#N/A</v>
      </c>
      <c r="M2484" s="8" t="e">
        <f t="shared" si="414"/>
        <v>#N/A</v>
      </c>
      <c r="N2484" s="8" t="e">
        <f t="shared" si="415"/>
        <v>#N/A</v>
      </c>
    </row>
    <row r="2485" spans="1:14" ht="15.75" customHeight="1" x14ac:dyDescent="0.35">
      <c r="A2485" s="7">
        <f t="shared" si="438"/>
        <v>0</v>
      </c>
      <c r="B2485" s="7">
        <f t="shared" si="439"/>
        <v>0</v>
      </c>
      <c r="C2485" s="7">
        <f t="shared" si="440"/>
        <v>0</v>
      </c>
      <c r="D2485" s="7">
        <f t="shared" si="441"/>
        <v>0</v>
      </c>
      <c r="E2485" s="7" t="e">
        <f>IF('Report DCM'!$H2485="In-Stream Video","Rich Media display banner",IF('Report DCM'!$I2485&gt;'Report DCM'!$J2485,"Standard",VLOOKUP(CONCATENATE(bd_adtype,"_",bd_creativetype),tabela,2,FALSE)))</f>
        <v>#N/A</v>
      </c>
      <c r="F2485" s="7">
        <f t="shared" si="442"/>
        <v>0</v>
      </c>
      <c r="G2485" s="7">
        <f t="shared" si="443"/>
        <v>0</v>
      </c>
      <c r="H2485" s="7">
        <f t="shared" si="444"/>
        <v>0</v>
      </c>
      <c r="I2485" s="7">
        <f t="shared" si="445"/>
        <v>0</v>
      </c>
      <c r="J2485" s="7">
        <f t="shared" si="446"/>
        <v>0</v>
      </c>
      <c r="K2485" s="8" t="e">
        <f t="shared" si="447"/>
        <v>#N/A</v>
      </c>
      <c r="L2485" s="7" t="e">
        <f t="shared" si="448"/>
        <v>#N/A</v>
      </c>
      <c r="M2485" s="8" t="e">
        <f t="shared" si="414"/>
        <v>#N/A</v>
      </c>
      <c r="N2485" s="8" t="e">
        <f t="shared" si="415"/>
        <v>#N/A</v>
      </c>
    </row>
    <row r="2486" spans="1:14" ht="15.75" customHeight="1" x14ac:dyDescent="0.35">
      <c r="A2486" s="7">
        <f t="shared" si="438"/>
        <v>0</v>
      </c>
      <c r="B2486" s="7">
        <f t="shared" si="439"/>
        <v>0</v>
      </c>
      <c r="C2486" s="7">
        <f t="shared" si="440"/>
        <v>0</v>
      </c>
      <c r="D2486" s="7">
        <f t="shared" si="441"/>
        <v>0</v>
      </c>
      <c r="E2486" s="7" t="e">
        <f>IF('Report DCM'!$H2486="In-Stream Video","Rich Media display banner",IF('Report DCM'!$I2486&gt;'Report DCM'!$J2486,"Standard",VLOOKUP(CONCATENATE(bd_adtype,"_",bd_creativetype),tabela,2,FALSE)))</f>
        <v>#N/A</v>
      </c>
      <c r="F2486" s="7">
        <f t="shared" si="442"/>
        <v>0</v>
      </c>
      <c r="G2486" s="7">
        <f t="shared" si="443"/>
        <v>0</v>
      </c>
      <c r="H2486" s="7">
        <f t="shared" si="444"/>
        <v>0</v>
      </c>
      <c r="I2486" s="7">
        <f t="shared" si="445"/>
        <v>0</v>
      </c>
      <c r="J2486" s="7">
        <f t="shared" si="446"/>
        <v>0</v>
      </c>
      <c r="K2486" s="8" t="e">
        <f t="shared" si="447"/>
        <v>#N/A</v>
      </c>
      <c r="L2486" s="7" t="e">
        <f t="shared" si="448"/>
        <v>#N/A</v>
      </c>
      <c r="M2486" s="8" t="e">
        <f t="shared" si="414"/>
        <v>#N/A</v>
      </c>
      <c r="N2486" s="8" t="e">
        <f t="shared" si="415"/>
        <v>#N/A</v>
      </c>
    </row>
    <row r="2487" spans="1:14" ht="15.75" customHeight="1" x14ac:dyDescent="0.35">
      <c r="A2487" s="7">
        <f t="shared" si="438"/>
        <v>0</v>
      </c>
      <c r="B2487" s="7">
        <f t="shared" si="439"/>
        <v>0</v>
      </c>
      <c r="C2487" s="7">
        <f t="shared" si="440"/>
        <v>0</v>
      </c>
      <c r="D2487" s="7">
        <f t="shared" si="441"/>
        <v>0</v>
      </c>
      <c r="E2487" s="7" t="e">
        <f>IF('Report DCM'!$H2487="In-Stream Video","Rich Media display banner",IF('Report DCM'!$I2487&gt;'Report DCM'!$J2487,"Standard",VLOOKUP(CONCATENATE(bd_adtype,"_",bd_creativetype),tabela,2,FALSE)))</f>
        <v>#N/A</v>
      </c>
      <c r="F2487" s="7">
        <f t="shared" si="442"/>
        <v>0</v>
      </c>
      <c r="G2487" s="7">
        <f t="shared" si="443"/>
        <v>0</v>
      </c>
      <c r="H2487" s="7">
        <f t="shared" si="444"/>
        <v>0</v>
      </c>
      <c r="I2487" s="7">
        <f t="shared" si="445"/>
        <v>0</v>
      </c>
      <c r="J2487" s="7">
        <f t="shared" si="446"/>
        <v>0</v>
      </c>
      <c r="K2487" s="8" t="e">
        <f t="shared" si="447"/>
        <v>#N/A</v>
      </c>
      <c r="L2487" s="7" t="e">
        <f t="shared" si="448"/>
        <v>#N/A</v>
      </c>
      <c r="M2487" s="8" t="e">
        <f t="shared" si="414"/>
        <v>#N/A</v>
      </c>
      <c r="N2487" s="8" t="e">
        <f t="shared" si="415"/>
        <v>#N/A</v>
      </c>
    </row>
    <row r="2488" spans="1:14" ht="15.75" customHeight="1" x14ac:dyDescent="0.35">
      <c r="A2488" s="7">
        <f t="shared" si="438"/>
        <v>0</v>
      </c>
      <c r="B2488" s="7">
        <f t="shared" si="439"/>
        <v>0</v>
      </c>
      <c r="C2488" s="7">
        <f t="shared" si="440"/>
        <v>0</v>
      </c>
      <c r="D2488" s="7">
        <f t="shared" si="441"/>
        <v>0</v>
      </c>
      <c r="E2488" s="7" t="e">
        <f>IF('Report DCM'!$H2488="In-Stream Video","Rich Media display banner",IF('Report DCM'!$I2488&gt;'Report DCM'!$J2488,"Standard",VLOOKUP(CONCATENATE(bd_adtype,"_",bd_creativetype),tabela,2,FALSE)))</f>
        <v>#N/A</v>
      </c>
      <c r="F2488" s="7">
        <f t="shared" si="442"/>
        <v>0</v>
      </c>
      <c r="G2488" s="7">
        <f t="shared" si="443"/>
        <v>0</v>
      </c>
      <c r="H2488" s="7">
        <f t="shared" si="444"/>
        <v>0</v>
      </c>
      <c r="I2488" s="7">
        <f t="shared" si="445"/>
        <v>0</v>
      </c>
      <c r="J2488" s="7">
        <f t="shared" si="446"/>
        <v>0</v>
      </c>
      <c r="K2488" s="8" t="e">
        <f t="shared" si="447"/>
        <v>#N/A</v>
      </c>
      <c r="L2488" s="7" t="e">
        <f t="shared" si="448"/>
        <v>#N/A</v>
      </c>
      <c r="M2488" s="8" t="e">
        <f t="shared" si="414"/>
        <v>#N/A</v>
      </c>
      <c r="N2488" s="8" t="e">
        <f t="shared" si="415"/>
        <v>#N/A</v>
      </c>
    </row>
    <row r="2489" spans="1:14" ht="15.75" customHeight="1" x14ac:dyDescent="0.35">
      <c r="A2489" s="7">
        <f t="shared" si="438"/>
        <v>0</v>
      </c>
      <c r="B2489" s="7">
        <f t="shared" si="439"/>
        <v>0</v>
      </c>
      <c r="C2489" s="7">
        <f t="shared" si="440"/>
        <v>0</v>
      </c>
      <c r="D2489" s="7">
        <f t="shared" si="441"/>
        <v>0</v>
      </c>
      <c r="E2489" s="7" t="e">
        <f>IF('Report DCM'!$H2489="In-Stream Video","Rich Media display banner",IF('Report DCM'!$I2489&gt;'Report DCM'!$J2489,"Standard",VLOOKUP(CONCATENATE(bd_adtype,"_",bd_creativetype),tabela,2,FALSE)))</f>
        <v>#N/A</v>
      </c>
      <c r="F2489" s="7">
        <f t="shared" si="442"/>
        <v>0</v>
      </c>
      <c r="G2489" s="7">
        <f t="shared" si="443"/>
        <v>0</v>
      </c>
      <c r="H2489" s="7">
        <f t="shared" si="444"/>
        <v>0</v>
      </c>
      <c r="I2489" s="7">
        <f t="shared" si="445"/>
        <v>0</v>
      </c>
      <c r="J2489" s="7">
        <f t="shared" si="446"/>
        <v>0</v>
      </c>
      <c r="K2489" s="8" t="e">
        <f t="shared" si="447"/>
        <v>#N/A</v>
      </c>
      <c r="L2489" s="7" t="e">
        <f t="shared" si="448"/>
        <v>#N/A</v>
      </c>
      <c r="M2489" s="8" t="e">
        <f t="shared" si="414"/>
        <v>#N/A</v>
      </c>
      <c r="N2489" s="8" t="e">
        <f t="shared" si="415"/>
        <v>#N/A</v>
      </c>
    </row>
    <row r="2490" spans="1:14" ht="15.75" customHeight="1" x14ac:dyDescent="0.35">
      <c r="A2490" s="7">
        <f t="shared" si="438"/>
        <v>0</v>
      </c>
      <c r="B2490" s="7">
        <f t="shared" si="439"/>
        <v>0</v>
      </c>
      <c r="C2490" s="7">
        <f t="shared" si="440"/>
        <v>0</v>
      </c>
      <c r="D2490" s="7">
        <f t="shared" si="441"/>
        <v>0</v>
      </c>
      <c r="E2490" s="7" t="e">
        <f>IF('Report DCM'!$H2490="In-Stream Video","Rich Media display banner",IF('Report DCM'!$I2490&gt;'Report DCM'!$J2490,"Standard",VLOOKUP(CONCATENATE(bd_adtype,"_",bd_creativetype),tabela,2,FALSE)))</f>
        <v>#N/A</v>
      </c>
      <c r="F2490" s="7">
        <f t="shared" si="442"/>
        <v>0</v>
      </c>
      <c r="G2490" s="7">
        <f t="shared" si="443"/>
        <v>0</v>
      </c>
      <c r="H2490" s="7">
        <f t="shared" si="444"/>
        <v>0</v>
      </c>
      <c r="I2490" s="7">
        <f t="shared" si="445"/>
        <v>0</v>
      </c>
      <c r="J2490" s="7">
        <f t="shared" si="446"/>
        <v>0</v>
      </c>
      <c r="K2490" s="8" t="e">
        <f t="shared" si="447"/>
        <v>#N/A</v>
      </c>
      <c r="L2490" s="7" t="e">
        <f t="shared" si="448"/>
        <v>#N/A</v>
      </c>
      <c r="M2490" s="8" t="e">
        <f t="shared" si="414"/>
        <v>#N/A</v>
      </c>
      <c r="N2490" s="8" t="e">
        <f t="shared" si="415"/>
        <v>#N/A</v>
      </c>
    </row>
    <row r="2491" spans="1:14" ht="15.75" customHeight="1" x14ac:dyDescent="0.35">
      <c r="A2491" s="7">
        <f t="shared" si="438"/>
        <v>0</v>
      </c>
      <c r="B2491" s="7">
        <f t="shared" si="439"/>
        <v>0</v>
      </c>
      <c r="C2491" s="7">
        <f t="shared" si="440"/>
        <v>0</v>
      </c>
      <c r="D2491" s="7">
        <f t="shared" si="441"/>
        <v>0</v>
      </c>
      <c r="E2491" s="7" t="e">
        <f>IF('Report DCM'!$H2491="In-Stream Video","Rich Media display banner",IF('Report DCM'!$I2491&gt;'Report DCM'!$J2491,"Standard",VLOOKUP(CONCATENATE(bd_adtype,"_",bd_creativetype),tabela,2,FALSE)))</f>
        <v>#N/A</v>
      </c>
      <c r="F2491" s="7">
        <f t="shared" si="442"/>
        <v>0</v>
      </c>
      <c r="G2491" s="7">
        <f t="shared" si="443"/>
        <v>0</v>
      </c>
      <c r="H2491" s="7">
        <f t="shared" si="444"/>
        <v>0</v>
      </c>
      <c r="I2491" s="7">
        <f t="shared" si="445"/>
        <v>0</v>
      </c>
      <c r="J2491" s="7">
        <f t="shared" si="446"/>
        <v>0</v>
      </c>
      <c r="K2491" s="8" t="e">
        <f t="shared" si="447"/>
        <v>#N/A</v>
      </c>
      <c r="L2491" s="7" t="e">
        <f t="shared" si="448"/>
        <v>#N/A</v>
      </c>
      <c r="M2491" s="8" t="e">
        <f t="shared" si="414"/>
        <v>#N/A</v>
      </c>
      <c r="N2491" s="8" t="e">
        <f t="shared" si="415"/>
        <v>#N/A</v>
      </c>
    </row>
    <row r="2492" spans="1:14" ht="15.75" customHeight="1" x14ac:dyDescent="0.35">
      <c r="A2492" s="7">
        <f t="shared" si="438"/>
        <v>0</v>
      </c>
      <c r="B2492" s="7">
        <f t="shared" si="439"/>
        <v>0</v>
      </c>
      <c r="C2492" s="7">
        <f t="shared" si="440"/>
        <v>0</v>
      </c>
      <c r="D2492" s="7">
        <f t="shared" si="441"/>
        <v>0</v>
      </c>
      <c r="E2492" s="7" t="e">
        <f>IF('Report DCM'!$H2492="In-Stream Video","Rich Media display banner",IF('Report DCM'!$I2492&gt;'Report DCM'!$J2492,"Standard",VLOOKUP(CONCATENATE(bd_adtype,"_",bd_creativetype),tabela,2,FALSE)))</f>
        <v>#N/A</v>
      </c>
      <c r="F2492" s="7">
        <f t="shared" si="442"/>
        <v>0</v>
      </c>
      <c r="G2492" s="7">
        <f t="shared" si="443"/>
        <v>0</v>
      </c>
      <c r="H2492" s="7">
        <f t="shared" si="444"/>
        <v>0</v>
      </c>
      <c r="I2492" s="7">
        <f t="shared" si="445"/>
        <v>0</v>
      </c>
      <c r="J2492" s="7">
        <f t="shared" si="446"/>
        <v>0</v>
      </c>
      <c r="K2492" s="8" t="e">
        <f t="shared" si="447"/>
        <v>#N/A</v>
      </c>
      <c r="L2492" s="7" t="e">
        <f t="shared" si="448"/>
        <v>#N/A</v>
      </c>
      <c r="M2492" s="8" t="e">
        <f t="shared" si="414"/>
        <v>#N/A</v>
      </c>
      <c r="N2492" s="8" t="e">
        <f t="shared" si="415"/>
        <v>#N/A</v>
      </c>
    </row>
    <row r="2493" spans="1:14" ht="15.75" customHeight="1" x14ac:dyDescent="0.35">
      <c r="A2493" s="7">
        <f t="shared" si="438"/>
        <v>0</v>
      </c>
      <c r="B2493" s="7">
        <f t="shared" si="439"/>
        <v>0</v>
      </c>
      <c r="C2493" s="7">
        <f t="shared" si="440"/>
        <v>0</v>
      </c>
      <c r="D2493" s="7">
        <f t="shared" si="441"/>
        <v>0</v>
      </c>
      <c r="E2493" s="7" t="e">
        <f>IF('Report DCM'!$H2493="In-Stream Video","Rich Media display banner",IF('Report DCM'!$I2493&gt;'Report DCM'!$J2493,"Standard",VLOOKUP(CONCATENATE(bd_adtype,"_",bd_creativetype),tabela,2,FALSE)))</f>
        <v>#N/A</v>
      </c>
      <c r="F2493" s="7">
        <f t="shared" si="442"/>
        <v>0</v>
      </c>
      <c r="G2493" s="7">
        <f t="shared" si="443"/>
        <v>0</v>
      </c>
      <c r="H2493" s="7">
        <f t="shared" si="444"/>
        <v>0</v>
      </c>
      <c r="I2493" s="7">
        <f t="shared" si="445"/>
        <v>0</v>
      </c>
      <c r="J2493" s="7">
        <f t="shared" si="446"/>
        <v>0</v>
      </c>
      <c r="K2493" s="8" t="e">
        <f t="shared" si="447"/>
        <v>#N/A</v>
      </c>
      <c r="L2493" s="7" t="e">
        <f t="shared" si="448"/>
        <v>#N/A</v>
      </c>
      <c r="M2493" s="8" t="e">
        <f t="shared" si="414"/>
        <v>#N/A</v>
      </c>
      <c r="N2493" s="8" t="e">
        <f t="shared" si="415"/>
        <v>#N/A</v>
      </c>
    </row>
    <row r="2494" spans="1:14" ht="15.75" customHeight="1" x14ac:dyDescent="0.35">
      <c r="A2494" s="7">
        <f t="shared" si="438"/>
        <v>0</v>
      </c>
      <c r="B2494" s="7">
        <f t="shared" si="439"/>
        <v>0</v>
      </c>
      <c r="C2494" s="7">
        <f t="shared" si="440"/>
        <v>0</v>
      </c>
      <c r="D2494" s="7">
        <f t="shared" si="441"/>
        <v>0</v>
      </c>
      <c r="E2494" s="7" t="e">
        <f>IF('Report DCM'!$H2494="In-Stream Video","Rich Media display banner",IF('Report DCM'!$I2494&gt;'Report DCM'!$J2494,"Standard",VLOOKUP(CONCATENATE(bd_adtype,"_",bd_creativetype),tabela,2,FALSE)))</f>
        <v>#N/A</v>
      </c>
      <c r="F2494" s="7">
        <f t="shared" si="442"/>
        <v>0</v>
      </c>
      <c r="G2494" s="7">
        <f t="shared" si="443"/>
        <v>0</v>
      </c>
      <c r="H2494" s="7">
        <f t="shared" si="444"/>
        <v>0</v>
      </c>
      <c r="I2494" s="7">
        <f t="shared" si="445"/>
        <v>0</v>
      </c>
      <c r="J2494" s="7">
        <f t="shared" si="446"/>
        <v>0</v>
      </c>
      <c r="K2494" s="8" t="e">
        <f t="shared" si="447"/>
        <v>#N/A</v>
      </c>
      <c r="L2494" s="7" t="e">
        <f t="shared" si="448"/>
        <v>#N/A</v>
      </c>
      <c r="M2494" s="8" t="e">
        <f t="shared" si="414"/>
        <v>#N/A</v>
      </c>
      <c r="N2494" s="8" t="e">
        <f t="shared" si="415"/>
        <v>#N/A</v>
      </c>
    </row>
    <row r="2495" spans="1:14" ht="15.75" customHeight="1" x14ac:dyDescent="0.35">
      <c r="A2495" s="7">
        <f t="shared" si="438"/>
        <v>0</v>
      </c>
      <c r="B2495" s="7">
        <f t="shared" si="439"/>
        <v>0</v>
      </c>
      <c r="C2495" s="7">
        <f t="shared" si="440"/>
        <v>0</v>
      </c>
      <c r="D2495" s="7">
        <f t="shared" si="441"/>
        <v>0</v>
      </c>
      <c r="E2495" s="7" t="e">
        <f>IF('Report DCM'!$H2495="In-Stream Video","Rich Media display banner",IF('Report DCM'!$I2495&gt;'Report DCM'!$J2495,"Standard",VLOOKUP(CONCATENATE(bd_adtype,"_",bd_creativetype),tabela,2,FALSE)))</f>
        <v>#N/A</v>
      </c>
      <c r="F2495" s="7">
        <f t="shared" si="442"/>
        <v>0</v>
      </c>
      <c r="G2495" s="7">
        <f t="shared" si="443"/>
        <v>0</v>
      </c>
      <c r="H2495" s="7">
        <f t="shared" si="444"/>
        <v>0</v>
      </c>
      <c r="I2495" s="7">
        <f t="shared" si="445"/>
        <v>0</v>
      </c>
      <c r="J2495" s="7">
        <f t="shared" si="446"/>
        <v>0</v>
      </c>
      <c r="K2495" s="8" t="e">
        <f t="shared" si="447"/>
        <v>#N/A</v>
      </c>
      <c r="L2495" s="7" t="e">
        <f t="shared" si="448"/>
        <v>#N/A</v>
      </c>
      <c r="M2495" s="8" t="e">
        <f t="shared" si="414"/>
        <v>#N/A</v>
      </c>
      <c r="N2495" s="8" t="e">
        <f t="shared" si="415"/>
        <v>#N/A</v>
      </c>
    </row>
    <row r="2496" spans="1:14" ht="15.75" customHeight="1" x14ac:dyDescent="0.35">
      <c r="A2496" s="7">
        <f t="shared" si="438"/>
        <v>0</v>
      </c>
      <c r="B2496" s="7">
        <f t="shared" si="439"/>
        <v>0</v>
      </c>
      <c r="C2496" s="7">
        <f t="shared" si="440"/>
        <v>0</v>
      </c>
      <c r="D2496" s="7">
        <f t="shared" si="441"/>
        <v>0</v>
      </c>
      <c r="E2496" s="7" t="e">
        <f>IF('Report DCM'!$H2496="In-Stream Video","Rich Media display banner",IF('Report DCM'!$I2496&gt;'Report DCM'!$J2496,"Standard",VLOOKUP(CONCATENATE(bd_adtype,"_",bd_creativetype),tabela,2,FALSE)))</f>
        <v>#N/A</v>
      </c>
      <c r="F2496" s="7">
        <f t="shared" si="442"/>
        <v>0</v>
      </c>
      <c r="G2496" s="7">
        <f t="shared" si="443"/>
        <v>0</v>
      </c>
      <c r="H2496" s="7">
        <f t="shared" si="444"/>
        <v>0</v>
      </c>
      <c r="I2496" s="7">
        <f t="shared" si="445"/>
        <v>0</v>
      </c>
      <c r="J2496" s="7">
        <f t="shared" si="446"/>
        <v>0</v>
      </c>
      <c r="K2496" s="8" t="e">
        <f t="shared" si="447"/>
        <v>#N/A</v>
      </c>
      <c r="L2496" s="7" t="e">
        <f t="shared" si="448"/>
        <v>#N/A</v>
      </c>
      <c r="M2496" s="8" t="e">
        <f t="shared" si="414"/>
        <v>#N/A</v>
      </c>
      <c r="N2496" s="8" t="e">
        <f t="shared" si="415"/>
        <v>#N/A</v>
      </c>
    </row>
    <row r="2497" spans="1:14" ht="15.75" customHeight="1" x14ac:dyDescent="0.35">
      <c r="A2497" s="7">
        <f t="shared" si="438"/>
        <v>0</v>
      </c>
      <c r="B2497" s="7">
        <f t="shared" si="439"/>
        <v>0</v>
      </c>
      <c r="C2497" s="7">
        <f t="shared" si="440"/>
        <v>0</v>
      </c>
      <c r="D2497" s="7">
        <f t="shared" si="441"/>
        <v>0</v>
      </c>
      <c r="E2497" s="7" t="e">
        <f>IF('Report DCM'!$H2497="In-Stream Video","Rich Media display banner",IF('Report DCM'!$I2497&gt;'Report DCM'!$J2497,"Standard",VLOOKUP(CONCATENATE(bd_adtype,"_",bd_creativetype),tabela,2,FALSE)))</f>
        <v>#N/A</v>
      </c>
      <c r="F2497" s="7">
        <f t="shared" si="442"/>
        <v>0</v>
      </c>
      <c r="G2497" s="7">
        <f t="shared" si="443"/>
        <v>0</v>
      </c>
      <c r="H2497" s="7">
        <f t="shared" si="444"/>
        <v>0</v>
      </c>
      <c r="I2497" s="7">
        <f t="shared" si="445"/>
        <v>0</v>
      </c>
      <c r="J2497" s="7">
        <f t="shared" si="446"/>
        <v>0</v>
      </c>
      <c r="K2497" s="8" t="e">
        <f t="shared" si="447"/>
        <v>#N/A</v>
      </c>
      <c r="L2497" s="7" t="e">
        <f t="shared" si="448"/>
        <v>#N/A</v>
      </c>
      <c r="M2497" s="8" t="e">
        <f t="shared" si="414"/>
        <v>#N/A</v>
      </c>
      <c r="N2497" s="8" t="e">
        <f t="shared" si="415"/>
        <v>#N/A</v>
      </c>
    </row>
    <row r="2498" spans="1:14" ht="15.75" customHeight="1" x14ac:dyDescent="0.35">
      <c r="A2498" s="7">
        <f t="shared" ref="A2498:A2561" si="449">bd_campaign</f>
        <v>0</v>
      </c>
      <c r="B2498" s="7">
        <f t="shared" ref="B2498:B2561" si="450">bd_site</f>
        <v>0</v>
      </c>
      <c r="C2498" s="7">
        <f t="shared" ref="C2498:C2561" si="451">bd_placement</f>
        <v>0</v>
      </c>
      <c r="D2498" s="7">
        <f t="shared" ref="D2498:D2561" si="452">bd_placementID</f>
        <v>0</v>
      </c>
      <c r="E2498" s="7" t="e">
        <f>IF('Report DCM'!$H2498="In-Stream Video","Rich Media display banner",IF('Report DCM'!$I2498&gt;'Report DCM'!$J2498,"Standard",VLOOKUP(CONCATENATE(bd_adtype,"_",bd_creativetype),tabela,2,FALSE)))</f>
        <v>#N/A</v>
      </c>
      <c r="F2498" s="7">
        <f t="shared" ref="F2498:F2561" si="453">bd_ad</f>
        <v>0</v>
      </c>
      <c r="G2498" s="7">
        <f t="shared" ref="G2498:G2561" si="454">bd_adid</f>
        <v>0</v>
      </c>
      <c r="H2498" s="7">
        <f t="shared" ref="H2498:H2561" si="455">bd_creativetype</f>
        <v>0</v>
      </c>
      <c r="I2498" s="7">
        <f t="shared" ref="I2498:I2561" si="456">bd_impression</f>
        <v>0</v>
      </c>
      <c r="J2498" s="7">
        <f t="shared" ref="J2498:J2561" si="457">bd_clicks</f>
        <v>0</v>
      </c>
      <c r="K2498" s="8" t="e">
        <f t="shared" ref="K2498:K2561" si="458">VLOOKUP(E2498,tabela,2,FALSE)</f>
        <v>#N/A</v>
      </c>
      <c r="L2498" s="7" t="e">
        <f t="shared" ref="L2498:L2561" si="459">VLOOKUP(E2498,tabela,3,FALSE)</f>
        <v>#N/A</v>
      </c>
      <c r="M2498" s="8" t="e">
        <f t="shared" si="414"/>
        <v>#N/A</v>
      </c>
      <c r="N2498" s="8" t="e">
        <f t="shared" si="415"/>
        <v>#N/A</v>
      </c>
    </row>
    <row r="2499" spans="1:14" ht="15.75" customHeight="1" x14ac:dyDescent="0.35">
      <c r="A2499" s="7">
        <f t="shared" si="449"/>
        <v>0</v>
      </c>
      <c r="B2499" s="7">
        <f t="shared" si="450"/>
        <v>0</v>
      </c>
      <c r="C2499" s="7">
        <f t="shared" si="451"/>
        <v>0</v>
      </c>
      <c r="D2499" s="7">
        <f t="shared" si="452"/>
        <v>0</v>
      </c>
      <c r="E2499" s="7" t="e">
        <f>IF('Report DCM'!$H2499="In-Stream Video","Rich Media display banner",IF('Report DCM'!$I2499&gt;'Report DCM'!$J2499,"Standard",VLOOKUP(CONCATENATE(bd_adtype,"_",bd_creativetype),tabela,2,FALSE)))</f>
        <v>#N/A</v>
      </c>
      <c r="F2499" s="7">
        <f t="shared" si="453"/>
        <v>0</v>
      </c>
      <c r="G2499" s="7">
        <f t="shared" si="454"/>
        <v>0</v>
      </c>
      <c r="H2499" s="7">
        <f t="shared" si="455"/>
        <v>0</v>
      </c>
      <c r="I2499" s="7">
        <f t="shared" si="456"/>
        <v>0</v>
      </c>
      <c r="J2499" s="7">
        <f t="shared" si="457"/>
        <v>0</v>
      </c>
      <c r="K2499" s="8" t="e">
        <f t="shared" si="458"/>
        <v>#N/A</v>
      </c>
      <c r="L2499" s="7" t="e">
        <f t="shared" si="459"/>
        <v>#N/A</v>
      </c>
      <c r="M2499" s="8" t="e">
        <f t="shared" si="414"/>
        <v>#N/A</v>
      </c>
      <c r="N2499" s="8" t="e">
        <f t="shared" si="415"/>
        <v>#N/A</v>
      </c>
    </row>
    <row r="2500" spans="1:14" ht="15.75" customHeight="1" x14ac:dyDescent="0.35">
      <c r="A2500" s="7">
        <f t="shared" si="449"/>
        <v>0</v>
      </c>
      <c r="B2500" s="7">
        <f t="shared" si="450"/>
        <v>0</v>
      </c>
      <c r="C2500" s="7">
        <f t="shared" si="451"/>
        <v>0</v>
      </c>
      <c r="D2500" s="7">
        <f t="shared" si="452"/>
        <v>0</v>
      </c>
      <c r="E2500" s="7" t="e">
        <f>IF('Report DCM'!$H2500="In-Stream Video","Rich Media display banner",IF('Report DCM'!$I2500&gt;'Report DCM'!$J2500,"Standard",VLOOKUP(CONCATENATE(bd_adtype,"_",bd_creativetype),tabela,2,FALSE)))</f>
        <v>#N/A</v>
      </c>
      <c r="F2500" s="7">
        <f t="shared" si="453"/>
        <v>0</v>
      </c>
      <c r="G2500" s="7">
        <f t="shared" si="454"/>
        <v>0</v>
      </c>
      <c r="H2500" s="7">
        <f t="shared" si="455"/>
        <v>0</v>
      </c>
      <c r="I2500" s="7">
        <f t="shared" si="456"/>
        <v>0</v>
      </c>
      <c r="J2500" s="7">
        <f t="shared" si="457"/>
        <v>0</v>
      </c>
      <c r="K2500" s="8" t="e">
        <f t="shared" si="458"/>
        <v>#N/A</v>
      </c>
      <c r="L2500" s="7" t="e">
        <f t="shared" si="459"/>
        <v>#N/A</v>
      </c>
      <c r="M2500" s="8" t="e">
        <f t="shared" si="414"/>
        <v>#N/A</v>
      </c>
      <c r="N2500" s="8" t="e">
        <f t="shared" si="415"/>
        <v>#N/A</v>
      </c>
    </row>
    <row r="2501" spans="1:14" ht="15.75" customHeight="1" x14ac:dyDescent="0.35">
      <c r="A2501" s="7">
        <f t="shared" si="449"/>
        <v>0</v>
      </c>
      <c r="B2501" s="7">
        <f t="shared" si="450"/>
        <v>0</v>
      </c>
      <c r="C2501" s="7">
        <f t="shared" si="451"/>
        <v>0</v>
      </c>
      <c r="D2501" s="7">
        <f t="shared" si="452"/>
        <v>0</v>
      </c>
      <c r="E2501" s="7" t="e">
        <f>IF('Report DCM'!$H2501="In-Stream Video","Rich Media display banner",IF('Report DCM'!$I2501&gt;'Report DCM'!$J2501,"Standard",VLOOKUP(CONCATENATE(bd_adtype,"_",bd_creativetype),tabela,2,FALSE)))</f>
        <v>#N/A</v>
      </c>
      <c r="F2501" s="7">
        <f t="shared" si="453"/>
        <v>0</v>
      </c>
      <c r="G2501" s="7">
        <f t="shared" si="454"/>
        <v>0</v>
      </c>
      <c r="H2501" s="7">
        <f t="shared" si="455"/>
        <v>0</v>
      </c>
      <c r="I2501" s="7">
        <f t="shared" si="456"/>
        <v>0</v>
      </c>
      <c r="J2501" s="7">
        <f t="shared" si="457"/>
        <v>0</v>
      </c>
      <c r="K2501" s="8" t="e">
        <f t="shared" si="458"/>
        <v>#N/A</v>
      </c>
      <c r="L2501" s="7" t="e">
        <f t="shared" si="459"/>
        <v>#N/A</v>
      </c>
      <c r="M2501" s="8" t="e">
        <f t="shared" si="414"/>
        <v>#N/A</v>
      </c>
      <c r="N2501" s="8" t="e">
        <f t="shared" si="415"/>
        <v>#N/A</v>
      </c>
    </row>
    <row r="2502" spans="1:14" ht="15.75" customHeight="1" x14ac:dyDescent="0.35">
      <c r="A2502" s="7">
        <f t="shared" si="449"/>
        <v>0</v>
      </c>
      <c r="B2502" s="7">
        <f t="shared" si="450"/>
        <v>0</v>
      </c>
      <c r="C2502" s="7">
        <f t="shared" si="451"/>
        <v>0</v>
      </c>
      <c r="D2502" s="7">
        <f t="shared" si="452"/>
        <v>0</v>
      </c>
      <c r="E2502" s="7" t="e">
        <f>IF('Report DCM'!$H2502="In-Stream Video","Rich Media display banner",IF('Report DCM'!$I2502&gt;'Report DCM'!$J2502,"Standard",VLOOKUP(CONCATENATE(bd_adtype,"_",bd_creativetype),tabela,2,FALSE)))</f>
        <v>#N/A</v>
      </c>
      <c r="F2502" s="7">
        <f t="shared" si="453"/>
        <v>0</v>
      </c>
      <c r="G2502" s="7">
        <f t="shared" si="454"/>
        <v>0</v>
      </c>
      <c r="H2502" s="7">
        <f t="shared" si="455"/>
        <v>0</v>
      </c>
      <c r="I2502" s="7">
        <f t="shared" si="456"/>
        <v>0</v>
      </c>
      <c r="J2502" s="7">
        <f t="shared" si="457"/>
        <v>0</v>
      </c>
      <c r="K2502" s="8" t="e">
        <f t="shared" si="458"/>
        <v>#N/A</v>
      </c>
      <c r="L2502" s="7" t="e">
        <f t="shared" si="459"/>
        <v>#N/A</v>
      </c>
      <c r="M2502" s="8" t="e">
        <f t="shared" si="414"/>
        <v>#N/A</v>
      </c>
      <c r="N2502" s="8" t="e">
        <f t="shared" si="415"/>
        <v>#N/A</v>
      </c>
    </row>
    <row r="2503" spans="1:14" ht="15.75" customHeight="1" x14ac:dyDescent="0.35">
      <c r="A2503" s="7">
        <f t="shared" si="449"/>
        <v>0</v>
      </c>
      <c r="B2503" s="7">
        <f t="shared" si="450"/>
        <v>0</v>
      </c>
      <c r="C2503" s="7">
        <f t="shared" si="451"/>
        <v>0</v>
      </c>
      <c r="D2503" s="7">
        <f t="shared" si="452"/>
        <v>0</v>
      </c>
      <c r="E2503" s="7" t="e">
        <f>IF('Report DCM'!$H2503="In-Stream Video","Rich Media display banner",IF('Report DCM'!$I2503&gt;'Report DCM'!$J2503,"Standard",VLOOKUP(CONCATENATE(bd_adtype,"_",bd_creativetype),tabela,2,FALSE)))</f>
        <v>#N/A</v>
      </c>
      <c r="F2503" s="7">
        <f t="shared" si="453"/>
        <v>0</v>
      </c>
      <c r="G2503" s="7">
        <f t="shared" si="454"/>
        <v>0</v>
      </c>
      <c r="H2503" s="7">
        <f t="shared" si="455"/>
        <v>0</v>
      </c>
      <c r="I2503" s="7">
        <f t="shared" si="456"/>
        <v>0</v>
      </c>
      <c r="J2503" s="7">
        <f t="shared" si="457"/>
        <v>0</v>
      </c>
      <c r="K2503" s="8" t="e">
        <f t="shared" si="458"/>
        <v>#N/A</v>
      </c>
      <c r="L2503" s="7" t="e">
        <f t="shared" si="459"/>
        <v>#N/A</v>
      </c>
      <c r="M2503" s="8" t="e">
        <f t="shared" si="414"/>
        <v>#N/A</v>
      </c>
      <c r="N2503" s="8" t="e">
        <f t="shared" si="415"/>
        <v>#N/A</v>
      </c>
    </row>
    <row r="2504" spans="1:14" ht="15.75" customHeight="1" x14ac:dyDescent="0.35">
      <c r="A2504" s="7">
        <f t="shared" si="449"/>
        <v>0</v>
      </c>
      <c r="B2504" s="7">
        <f t="shared" si="450"/>
        <v>0</v>
      </c>
      <c r="C2504" s="7">
        <f t="shared" si="451"/>
        <v>0</v>
      </c>
      <c r="D2504" s="7">
        <f t="shared" si="452"/>
        <v>0</v>
      </c>
      <c r="E2504" s="7" t="e">
        <f>IF('Report DCM'!$H2504="In-Stream Video","Rich Media display banner",IF('Report DCM'!$I2504&gt;'Report DCM'!$J2504,"Standard",VLOOKUP(CONCATENATE(bd_adtype,"_",bd_creativetype),tabela,2,FALSE)))</f>
        <v>#N/A</v>
      </c>
      <c r="F2504" s="7">
        <f t="shared" si="453"/>
        <v>0</v>
      </c>
      <c r="G2504" s="7">
        <f t="shared" si="454"/>
        <v>0</v>
      </c>
      <c r="H2504" s="7">
        <f t="shared" si="455"/>
        <v>0</v>
      </c>
      <c r="I2504" s="7">
        <f t="shared" si="456"/>
        <v>0</v>
      </c>
      <c r="J2504" s="7">
        <f t="shared" si="457"/>
        <v>0</v>
      </c>
      <c r="K2504" s="8" t="e">
        <f t="shared" si="458"/>
        <v>#N/A</v>
      </c>
      <c r="L2504" s="7" t="e">
        <f t="shared" si="459"/>
        <v>#N/A</v>
      </c>
      <c r="M2504" s="8" t="e">
        <f t="shared" si="414"/>
        <v>#N/A</v>
      </c>
      <c r="N2504" s="8" t="e">
        <f t="shared" si="415"/>
        <v>#N/A</v>
      </c>
    </row>
    <row r="2505" spans="1:14" ht="15.75" customHeight="1" x14ac:dyDescent="0.35">
      <c r="A2505" s="7">
        <f t="shared" si="449"/>
        <v>0</v>
      </c>
      <c r="B2505" s="7">
        <f t="shared" si="450"/>
        <v>0</v>
      </c>
      <c r="C2505" s="7">
        <f t="shared" si="451"/>
        <v>0</v>
      </c>
      <c r="D2505" s="7">
        <f t="shared" si="452"/>
        <v>0</v>
      </c>
      <c r="E2505" s="7" t="e">
        <f>IF('Report DCM'!$H2505="In-Stream Video","Rich Media display banner",IF('Report DCM'!$I2505&gt;'Report DCM'!$J2505,"Standard",VLOOKUP(CONCATENATE(bd_adtype,"_",bd_creativetype),tabela,2,FALSE)))</f>
        <v>#N/A</v>
      </c>
      <c r="F2505" s="7">
        <f t="shared" si="453"/>
        <v>0</v>
      </c>
      <c r="G2505" s="7">
        <f t="shared" si="454"/>
        <v>0</v>
      </c>
      <c r="H2505" s="7">
        <f t="shared" si="455"/>
        <v>0</v>
      </c>
      <c r="I2505" s="7">
        <f t="shared" si="456"/>
        <v>0</v>
      </c>
      <c r="J2505" s="7">
        <f t="shared" si="457"/>
        <v>0</v>
      </c>
      <c r="K2505" s="8" t="e">
        <f t="shared" si="458"/>
        <v>#N/A</v>
      </c>
      <c r="L2505" s="7" t="e">
        <f t="shared" si="459"/>
        <v>#N/A</v>
      </c>
      <c r="M2505" s="8" t="e">
        <f t="shared" si="414"/>
        <v>#N/A</v>
      </c>
      <c r="N2505" s="8" t="e">
        <f t="shared" si="415"/>
        <v>#N/A</v>
      </c>
    </row>
    <row r="2506" spans="1:14" ht="15.75" customHeight="1" x14ac:dyDescent="0.35">
      <c r="A2506" s="7">
        <f t="shared" si="449"/>
        <v>0</v>
      </c>
      <c r="B2506" s="7">
        <f t="shared" si="450"/>
        <v>0</v>
      </c>
      <c r="C2506" s="7">
        <f t="shared" si="451"/>
        <v>0</v>
      </c>
      <c r="D2506" s="7">
        <f t="shared" si="452"/>
        <v>0</v>
      </c>
      <c r="E2506" s="7" t="e">
        <f>IF('Report DCM'!$H2506="In-Stream Video","Rich Media display banner",IF('Report DCM'!$I2506&gt;'Report DCM'!$J2506,"Standard",VLOOKUP(CONCATENATE(bd_adtype,"_",bd_creativetype),tabela,2,FALSE)))</f>
        <v>#N/A</v>
      </c>
      <c r="F2506" s="7">
        <f t="shared" si="453"/>
        <v>0</v>
      </c>
      <c r="G2506" s="7">
        <f t="shared" si="454"/>
        <v>0</v>
      </c>
      <c r="H2506" s="7">
        <f t="shared" si="455"/>
        <v>0</v>
      </c>
      <c r="I2506" s="7">
        <f t="shared" si="456"/>
        <v>0</v>
      </c>
      <c r="J2506" s="7">
        <f t="shared" si="457"/>
        <v>0</v>
      </c>
      <c r="K2506" s="8" t="e">
        <f t="shared" si="458"/>
        <v>#N/A</v>
      </c>
      <c r="L2506" s="7" t="e">
        <f t="shared" si="459"/>
        <v>#N/A</v>
      </c>
      <c r="M2506" s="8" t="e">
        <f t="shared" si="414"/>
        <v>#N/A</v>
      </c>
      <c r="N2506" s="8" t="e">
        <f t="shared" si="415"/>
        <v>#N/A</v>
      </c>
    </row>
    <row r="2507" spans="1:14" ht="15.75" customHeight="1" x14ac:dyDescent="0.35">
      <c r="A2507" s="7">
        <f t="shared" si="449"/>
        <v>0</v>
      </c>
      <c r="B2507" s="7">
        <f t="shared" si="450"/>
        <v>0</v>
      </c>
      <c r="C2507" s="7">
        <f t="shared" si="451"/>
        <v>0</v>
      </c>
      <c r="D2507" s="7">
        <f t="shared" si="452"/>
        <v>0</v>
      </c>
      <c r="E2507" s="7" t="e">
        <f>IF('Report DCM'!$H2507="In-Stream Video","Rich Media display banner",IF('Report DCM'!$I2507&gt;'Report DCM'!$J2507,"Standard",VLOOKUP(CONCATENATE(bd_adtype,"_",bd_creativetype),tabela,2,FALSE)))</f>
        <v>#N/A</v>
      </c>
      <c r="F2507" s="7">
        <f t="shared" si="453"/>
        <v>0</v>
      </c>
      <c r="G2507" s="7">
        <f t="shared" si="454"/>
        <v>0</v>
      </c>
      <c r="H2507" s="7">
        <f t="shared" si="455"/>
        <v>0</v>
      </c>
      <c r="I2507" s="7">
        <f t="shared" si="456"/>
        <v>0</v>
      </c>
      <c r="J2507" s="7">
        <f t="shared" si="457"/>
        <v>0</v>
      </c>
      <c r="K2507" s="8" t="e">
        <f t="shared" si="458"/>
        <v>#N/A</v>
      </c>
      <c r="L2507" s="7" t="e">
        <f t="shared" si="459"/>
        <v>#N/A</v>
      </c>
      <c r="M2507" s="8" t="e">
        <f t="shared" si="414"/>
        <v>#N/A</v>
      </c>
      <c r="N2507" s="8" t="e">
        <f t="shared" si="415"/>
        <v>#N/A</v>
      </c>
    </row>
    <row r="2508" spans="1:14" ht="15.75" customHeight="1" x14ac:dyDescent="0.35">
      <c r="A2508" s="7">
        <f t="shared" si="449"/>
        <v>0</v>
      </c>
      <c r="B2508" s="7">
        <f t="shared" si="450"/>
        <v>0</v>
      </c>
      <c r="C2508" s="7">
        <f t="shared" si="451"/>
        <v>0</v>
      </c>
      <c r="D2508" s="7">
        <f t="shared" si="452"/>
        <v>0</v>
      </c>
      <c r="E2508" s="7" t="e">
        <f>IF('Report DCM'!$H2508="In-Stream Video","Rich Media display banner",IF('Report DCM'!$I2508&gt;'Report DCM'!$J2508,"Standard",VLOOKUP(CONCATENATE(bd_adtype,"_",bd_creativetype),tabela,2,FALSE)))</f>
        <v>#N/A</v>
      </c>
      <c r="F2508" s="7">
        <f t="shared" si="453"/>
        <v>0</v>
      </c>
      <c r="G2508" s="7">
        <f t="shared" si="454"/>
        <v>0</v>
      </c>
      <c r="H2508" s="7">
        <f t="shared" si="455"/>
        <v>0</v>
      </c>
      <c r="I2508" s="7">
        <f t="shared" si="456"/>
        <v>0</v>
      </c>
      <c r="J2508" s="7">
        <f t="shared" si="457"/>
        <v>0</v>
      </c>
      <c r="K2508" s="8" t="e">
        <f t="shared" si="458"/>
        <v>#N/A</v>
      </c>
      <c r="L2508" s="7" t="e">
        <f t="shared" si="459"/>
        <v>#N/A</v>
      </c>
      <c r="M2508" s="8" t="e">
        <f t="shared" si="414"/>
        <v>#N/A</v>
      </c>
      <c r="N2508" s="8" t="e">
        <f t="shared" si="415"/>
        <v>#N/A</v>
      </c>
    </row>
    <row r="2509" spans="1:14" ht="15.75" customHeight="1" x14ac:dyDescent="0.35">
      <c r="A2509" s="7">
        <f t="shared" si="449"/>
        <v>0</v>
      </c>
      <c r="B2509" s="7">
        <f t="shared" si="450"/>
        <v>0</v>
      </c>
      <c r="C2509" s="7">
        <f t="shared" si="451"/>
        <v>0</v>
      </c>
      <c r="D2509" s="7">
        <f t="shared" si="452"/>
        <v>0</v>
      </c>
      <c r="E2509" s="7" t="e">
        <f>IF('Report DCM'!$H2509="In-Stream Video","Rich Media display banner",IF('Report DCM'!$I2509&gt;'Report DCM'!$J2509,"Standard",VLOOKUP(CONCATENATE(bd_adtype,"_",bd_creativetype),tabela,2,FALSE)))</f>
        <v>#N/A</v>
      </c>
      <c r="F2509" s="7">
        <f t="shared" si="453"/>
        <v>0</v>
      </c>
      <c r="G2509" s="7">
        <f t="shared" si="454"/>
        <v>0</v>
      </c>
      <c r="H2509" s="7">
        <f t="shared" si="455"/>
        <v>0</v>
      </c>
      <c r="I2509" s="7">
        <f t="shared" si="456"/>
        <v>0</v>
      </c>
      <c r="J2509" s="7">
        <f t="shared" si="457"/>
        <v>0</v>
      </c>
      <c r="K2509" s="8" t="e">
        <f t="shared" si="458"/>
        <v>#N/A</v>
      </c>
      <c r="L2509" s="7" t="e">
        <f t="shared" si="459"/>
        <v>#N/A</v>
      </c>
      <c r="M2509" s="8" t="e">
        <f t="shared" si="414"/>
        <v>#N/A</v>
      </c>
      <c r="N2509" s="8" t="e">
        <f t="shared" si="415"/>
        <v>#N/A</v>
      </c>
    </row>
    <row r="2510" spans="1:14" ht="15.75" customHeight="1" x14ac:dyDescent="0.35">
      <c r="A2510" s="7">
        <f t="shared" si="449"/>
        <v>0</v>
      </c>
      <c r="B2510" s="7">
        <f t="shared" si="450"/>
        <v>0</v>
      </c>
      <c r="C2510" s="7">
        <f t="shared" si="451"/>
        <v>0</v>
      </c>
      <c r="D2510" s="7">
        <f t="shared" si="452"/>
        <v>0</v>
      </c>
      <c r="E2510" s="7" t="e">
        <f>IF('Report DCM'!$H2510="In-Stream Video","Rich Media display banner",IF('Report DCM'!$I2510&gt;'Report DCM'!$J2510,"Standard",VLOOKUP(CONCATENATE(bd_adtype,"_",bd_creativetype),tabela,2,FALSE)))</f>
        <v>#N/A</v>
      </c>
      <c r="F2510" s="7">
        <f t="shared" si="453"/>
        <v>0</v>
      </c>
      <c r="G2510" s="7">
        <f t="shared" si="454"/>
        <v>0</v>
      </c>
      <c r="H2510" s="7">
        <f t="shared" si="455"/>
        <v>0</v>
      </c>
      <c r="I2510" s="7">
        <f t="shared" si="456"/>
        <v>0</v>
      </c>
      <c r="J2510" s="7">
        <f t="shared" si="457"/>
        <v>0</v>
      </c>
      <c r="K2510" s="8" t="e">
        <f t="shared" si="458"/>
        <v>#N/A</v>
      </c>
      <c r="L2510" s="7" t="e">
        <f t="shared" si="459"/>
        <v>#N/A</v>
      </c>
      <c r="M2510" s="8" t="e">
        <f t="shared" si="414"/>
        <v>#N/A</v>
      </c>
      <c r="N2510" s="8" t="e">
        <f t="shared" si="415"/>
        <v>#N/A</v>
      </c>
    </row>
    <row r="2511" spans="1:14" ht="15.75" customHeight="1" x14ac:dyDescent="0.35">
      <c r="A2511" s="7">
        <f t="shared" si="449"/>
        <v>0</v>
      </c>
      <c r="B2511" s="7">
        <f t="shared" si="450"/>
        <v>0</v>
      </c>
      <c r="C2511" s="7">
        <f t="shared" si="451"/>
        <v>0</v>
      </c>
      <c r="D2511" s="7">
        <f t="shared" si="452"/>
        <v>0</v>
      </c>
      <c r="E2511" s="7" t="e">
        <f>IF('Report DCM'!$H2511="In-Stream Video","Rich Media display banner",IF('Report DCM'!$I2511&gt;'Report DCM'!$J2511,"Standard",VLOOKUP(CONCATENATE(bd_adtype,"_",bd_creativetype),tabela,2,FALSE)))</f>
        <v>#N/A</v>
      </c>
      <c r="F2511" s="7">
        <f t="shared" si="453"/>
        <v>0</v>
      </c>
      <c r="G2511" s="7">
        <f t="shared" si="454"/>
        <v>0</v>
      </c>
      <c r="H2511" s="7">
        <f t="shared" si="455"/>
        <v>0</v>
      </c>
      <c r="I2511" s="7">
        <f t="shared" si="456"/>
        <v>0</v>
      </c>
      <c r="J2511" s="7">
        <f t="shared" si="457"/>
        <v>0</v>
      </c>
      <c r="K2511" s="8" t="e">
        <f t="shared" si="458"/>
        <v>#N/A</v>
      </c>
      <c r="L2511" s="7" t="e">
        <f t="shared" si="459"/>
        <v>#N/A</v>
      </c>
      <c r="M2511" s="8" t="e">
        <f t="shared" si="414"/>
        <v>#N/A</v>
      </c>
      <c r="N2511" s="8" t="e">
        <f t="shared" si="415"/>
        <v>#N/A</v>
      </c>
    </row>
    <row r="2512" spans="1:14" ht="15.75" customHeight="1" x14ac:dyDescent="0.35">
      <c r="A2512" s="7">
        <f t="shared" si="449"/>
        <v>0</v>
      </c>
      <c r="B2512" s="7">
        <f t="shared" si="450"/>
        <v>0</v>
      </c>
      <c r="C2512" s="7">
        <f t="shared" si="451"/>
        <v>0</v>
      </c>
      <c r="D2512" s="7">
        <f t="shared" si="452"/>
        <v>0</v>
      </c>
      <c r="E2512" s="7" t="e">
        <f>IF('Report DCM'!$H2512="In-Stream Video","Rich Media display banner",IF('Report DCM'!$I2512&gt;'Report DCM'!$J2512,"Standard",VLOOKUP(CONCATENATE(bd_adtype,"_",bd_creativetype),tabela,2,FALSE)))</f>
        <v>#N/A</v>
      </c>
      <c r="F2512" s="7">
        <f t="shared" si="453"/>
        <v>0</v>
      </c>
      <c r="G2512" s="7">
        <f t="shared" si="454"/>
        <v>0</v>
      </c>
      <c r="H2512" s="7">
        <f t="shared" si="455"/>
        <v>0</v>
      </c>
      <c r="I2512" s="7">
        <f t="shared" si="456"/>
        <v>0</v>
      </c>
      <c r="J2512" s="7">
        <f t="shared" si="457"/>
        <v>0</v>
      </c>
      <c r="K2512" s="8" t="e">
        <f t="shared" si="458"/>
        <v>#N/A</v>
      </c>
      <c r="L2512" s="7" t="e">
        <f t="shared" si="459"/>
        <v>#N/A</v>
      </c>
      <c r="M2512" s="8" t="e">
        <f t="shared" si="414"/>
        <v>#N/A</v>
      </c>
      <c r="N2512" s="8" t="e">
        <f t="shared" si="415"/>
        <v>#N/A</v>
      </c>
    </row>
    <row r="2513" spans="1:14" ht="15.75" customHeight="1" x14ac:dyDescent="0.35">
      <c r="A2513" s="7">
        <f t="shared" si="449"/>
        <v>0</v>
      </c>
      <c r="B2513" s="7">
        <f t="shared" si="450"/>
        <v>0</v>
      </c>
      <c r="C2513" s="7">
        <f t="shared" si="451"/>
        <v>0</v>
      </c>
      <c r="D2513" s="7">
        <f t="shared" si="452"/>
        <v>0</v>
      </c>
      <c r="E2513" s="7" t="e">
        <f>IF('Report DCM'!$H2513="In-Stream Video","Rich Media display banner",IF('Report DCM'!$I2513&gt;'Report DCM'!$J2513,"Standard",VLOOKUP(CONCATENATE(bd_adtype,"_",bd_creativetype),tabela,2,FALSE)))</f>
        <v>#N/A</v>
      </c>
      <c r="F2513" s="7">
        <f t="shared" si="453"/>
        <v>0</v>
      </c>
      <c r="G2513" s="7">
        <f t="shared" si="454"/>
        <v>0</v>
      </c>
      <c r="H2513" s="7">
        <f t="shared" si="455"/>
        <v>0</v>
      </c>
      <c r="I2513" s="7">
        <f t="shared" si="456"/>
        <v>0</v>
      </c>
      <c r="J2513" s="7">
        <f t="shared" si="457"/>
        <v>0</v>
      </c>
      <c r="K2513" s="8" t="e">
        <f t="shared" si="458"/>
        <v>#N/A</v>
      </c>
      <c r="L2513" s="7" t="e">
        <f t="shared" si="459"/>
        <v>#N/A</v>
      </c>
      <c r="M2513" s="8" t="e">
        <f t="shared" si="414"/>
        <v>#N/A</v>
      </c>
      <c r="N2513" s="8" t="e">
        <f t="shared" si="415"/>
        <v>#N/A</v>
      </c>
    </row>
    <row r="2514" spans="1:14" ht="15.75" customHeight="1" x14ac:dyDescent="0.35">
      <c r="A2514" s="7">
        <f t="shared" si="449"/>
        <v>0</v>
      </c>
      <c r="B2514" s="7">
        <f t="shared" si="450"/>
        <v>0</v>
      </c>
      <c r="C2514" s="7">
        <f t="shared" si="451"/>
        <v>0</v>
      </c>
      <c r="D2514" s="7">
        <f t="shared" si="452"/>
        <v>0</v>
      </c>
      <c r="E2514" s="7" t="e">
        <f>IF('Report DCM'!$H2514="In-Stream Video","Rich Media display banner",IF('Report DCM'!$I2514&gt;'Report DCM'!$J2514,"Standard",VLOOKUP(CONCATENATE(bd_adtype,"_",bd_creativetype),tabela,2,FALSE)))</f>
        <v>#N/A</v>
      </c>
      <c r="F2514" s="7">
        <f t="shared" si="453"/>
        <v>0</v>
      </c>
      <c r="G2514" s="7">
        <f t="shared" si="454"/>
        <v>0</v>
      </c>
      <c r="H2514" s="7">
        <f t="shared" si="455"/>
        <v>0</v>
      </c>
      <c r="I2514" s="7">
        <f t="shared" si="456"/>
        <v>0</v>
      </c>
      <c r="J2514" s="7">
        <f t="shared" si="457"/>
        <v>0</v>
      </c>
      <c r="K2514" s="8" t="e">
        <f t="shared" si="458"/>
        <v>#N/A</v>
      </c>
      <c r="L2514" s="7" t="e">
        <f t="shared" si="459"/>
        <v>#N/A</v>
      </c>
      <c r="M2514" s="8" t="e">
        <f t="shared" si="414"/>
        <v>#N/A</v>
      </c>
      <c r="N2514" s="8" t="e">
        <f t="shared" si="415"/>
        <v>#N/A</v>
      </c>
    </row>
    <row r="2515" spans="1:14" ht="15.75" customHeight="1" x14ac:dyDescent="0.35">
      <c r="A2515" s="7">
        <f t="shared" si="449"/>
        <v>0</v>
      </c>
      <c r="B2515" s="7">
        <f t="shared" si="450"/>
        <v>0</v>
      </c>
      <c r="C2515" s="7">
        <f t="shared" si="451"/>
        <v>0</v>
      </c>
      <c r="D2515" s="7">
        <f t="shared" si="452"/>
        <v>0</v>
      </c>
      <c r="E2515" s="7" t="e">
        <f>IF('Report DCM'!$H2515="In-Stream Video","Rich Media display banner",IF('Report DCM'!$I2515&gt;'Report DCM'!$J2515,"Standard",VLOOKUP(CONCATENATE(bd_adtype,"_",bd_creativetype),tabela,2,FALSE)))</f>
        <v>#N/A</v>
      </c>
      <c r="F2515" s="7">
        <f t="shared" si="453"/>
        <v>0</v>
      </c>
      <c r="G2515" s="7">
        <f t="shared" si="454"/>
        <v>0</v>
      </c>
      <c r="H2515" s="7">
        <f t="shared" si="455"/>
        <v>0</v>
      </c>
      <c r="I2515" s="7">
        <f t="shared" si="456"/>
        <v>0</v>
      </c>
      <c r="J2515" s="7">
        <f t="shared" si="457"/>
        <v>0</v>
      </c>
      <c r="K2515" s="8" t="e">
        <f t="shared" si="458"/>
        <v>#N/A</v>
      </c>
      <c r="L2515" s="7" t="e">
        <f t="shared" si="459"/>
        <v>#N/A</v>
      </c>
      <c r="M2515" s="8" t="e">
        <f t="shared" si="414"/>
        <v>#N/A</v>
      </c>
      <c r="N2515" s="8" t="e">
        <f t="shared" si="415"/>
        <v>#N/A</v>
      </c>
    </row>
    <row r="2516" spans="1:14" ht="15.75" customHeight="1" x14ac:dyDescent="0.35">
      <c r="A2516" s="7">
        <f t="shared" si="449"/>
        <v>0</v>
      </c>
      <c r="B2516" s="7">
        <f t="shared" si="450"/>
        <v>0</v>
      </c>
      <c r="C2516" s="7">
        <f t="shared" si="451"/>
        <v>0</v>
      </c>
      <c r="D2516" s="7">
        <f t="shared" si="452"/>
        <v>0</v>
      </c>
      <c r="E2516" s="7" t="e">
        <f>IF('Report DCM'!$H2516="In-Stream Video","Rich Media display banner",IF('Report DCM'!$I2516&gt;'Report DCM'!$J2516,"Standard",VLOOKUP(CONCATENATE(bd_adtype,"_",bd_creativetype),tabela,2,FALSE)))</f>
        <v>#N/A</v>
      </c>
      <c r="F2516" s="7">
        <f t="shared" si="453"/>
        <v>0</v>
      </c>
      <c r="G2516" s="7">
        <f t="shared" si="454"/>
        <v>0</v>
      </c>
      <c r="H2516" s="7">
        <f t="shared" si="455"/>
        <v>0</v>
      </c>
      <c r="I2516" s="7">
        <f t="shared" si="456"/>
        <v>0</v>
      </c>
      <c r="J2516" s="7">
        <f t="shared" si="457"/>
        <v>0</v>
      </c>
      <c r="K2516" s="8" t="e">
        <f t="shared" si="458"/>
        <v>#N/A</v>
      </c>
      <c r="L2516" s="7" t="e">
        <f t="shared" si="459"/>
        <v>#N/A</v>
      </c>
      <c r="M2516" s="8" t="e">
        <f t="shared" si="414"/>
        <v>#N/A</v>
      </c>
      <c r="N2516" s="8" t="e">
        <f t="shared" si="415"/>
        <v>#N/A</v>
      </c>
    </row>
    <row r="2517" spans="1:14" ht="15.75" customHeight="1" x14ac:dyDescent="0.35">
      <c r="A2517" s="7">
        <f t="shared" si="449"/>
        <v>0</v>
      </c>
      <c r="B2517" s="7">
        <f t="shared" si="450"/>
        <v>0</v>
      </c>
      <c r="C2517" s="7">
        <f t="shared" si="451"/>
        <v>0</v>
      </c>
      <c r="D2517" s="7">
        <f t="shared" si="452"/>
        <v>0</v>
      </c>
      <c r="E2517" s="7" t="e">
        <f>IF('Report DCM'!$H2517="In-Stream Video","Rich Media display banner",IF('Report DCM'!$I2517&gt;'Report DCM'!$J2517,"Standard",VLOOKUP(CONCATENATE(bd_adtype,"_",bd_creativetype),tabela,2,FALSE)))</f>
        <v>#N/A</v>
      </c>
      <c r="F2517" s="7">
        <f t="shared" si="453"/>
        <v>0</v>
      </c>
      <c r="G2517" s="7">
        <f t="shared" si="454"/>
        <v>0</v>
      </c>
      <c r="H2517" s="7">
        <f t="shared" si="455"/>
        <v>0</v>
      </c>
      <c r="I2517" s="7">
        <f t="shared" si="456"/>
        <v>0</v>
      </c>
      <c r="J2517" s="7">
        <f t="shared" si="457"/>
        <v>0</v>
      </c>
      <c r="K2517" s="8" t="e">
        <f t="shared" si="458"/>
        <v>#N/A</v>
      </c>
      <c r="L2517" s="7" t="e">
        <f t="shared" si="459"/>
        <v>#N/A</v>
      </c>
      <c r="M2517" s="8" t="e">
        <f t="shared" si="414"/>
        <v>#N/A</v>
      </c>
      <c r="N2517" s="8" t="e">
        <f t="shared" si="415"/>
        <v>#N/A</v>
      </c>
    </row>
    <row r="2518" spans="1:14" ht="15.75" customHeight="1" x14ac:dyDescent="0.35">
      <c r="A2518" s="7">
        <f t="shared" si="449"/>
        <v>0</v>
      </c>
      <c r="B2518" s="7">
        <f t="shared" si="450"/>
        <v>0</v>
      </c>
      <c r="C2518" s="7">
        <f t="shared" si="451"/>
        <v>0</v>
      </c>
      <c r="D2518" s="7">
        <f t="shared" si="452"/>
        <v>0</v>
      </c>
      <c r="E2518" s="7" t="e">
        <f>IF('Report DCM'!$H2518="In-Stream Video","Rich Media display banner",IF('Report DCM'!$I2518&gt;'Report DCM'!$J2518,"Standard",VLOOKUP(CONCATENATE(bd_adtype,"_",bd_creativetype),tabela,2,FALSE)))</f>
        <v>#N/A</v>
      </c>
      <c r="F2518" s="7">
        <f t="shared" si="453"/>
        <v>0</v>
      </c>
      <c r="G2518" s="7">
        <f t="shared" si="454"/>
        <v>0</v>
      </c>
      <c r="H2518" s="7">
        <f t="shared" si="455"/>
        <v>0</v>
      </c>
      <c r="I2518" s="7">
        <f t="shared" si="456"/>
        <v>0</v>
      </c>
      <c r="J2518" s="7">
        <f t="shared" si="457"/>
        <v>0</v>
      </c>
      <c r="K2518" s="8" t="e">
        <f t="shared" si="458"/>
        <v>#N/A</v>
      </c>
      <c r="L2518" s="7" t="e">
        <f t="shared" si="459"/>
        <v>#N/A</v>
      </c>
      <c r="M2518" s="8" t="e">
        <f t="shared" si="414"/>
        <v>#N/A</v>
      </c>
      <c r="N2518" s="8" t="e">
        <f t="shared" si="415"/>
        <v>#N/A</v>
      </c>
    </row>
    <row r="2519" spans="1:14" ht="15.75" customHeight="1" x14ac:dyDescent="0.35">
      <c r="A2519" s="7">
        <f t="shared" si="449"/>
        <v>0</v>
      </c>
      <c r="B2519" s="7">
        <f t="shared" si="450"/>
        <v>0</v>
      </c>
      <c r="C2519" s="7">
        <f t="shared" si="451"/>
        <v>0</v>
      </c>
      <c r="D2519" s="7">
        <f t="shared" si="452"/>
        <v>0</v>
      </c>
      <c r="E2519" s="7" t="e">
        <f>IF('Report DCM'!$H2519="In-Stream Video","Rich Media display banner",IF('Report DCM'!$I2519&gt;'Report DCM'!$J2519,"Standard",VLOOKUP(CONCATENATE(bd_adtype,"_",bd_creativetype),tabela,2,FALSE)))</f>
        <v>#N/A</v>
      </c>
      <c r="F2519" s="7">
        <f t="shared" si="453"/>
        <v>0</v>
      </c>
      <c r="G2519" s="7">
        <f t="shared" si="454"/>
        <v>0</v>
      </c>
      <c r="H2519" s="7">
        <f t="shared" si="455"/>
        <v>0</v>
      </c>
      <c r="I2519" s="7">
        <f t="shared" si="456"/>
        <v>0</v>
      </c>
      <c r="J2519" s="7">
        <f t="shared" si="457"/>
        <v>0</v>
      </c>
      <c r="K2519" s="8" t="e">
        <f t="shared" si="458"/>
        <v>#N/A</v>
      </c>
      <c r="L2519" s="7" t="e">
        <f t="shared" si="459"/>
        <v>#N/A</v>
      </c>
      <c r="M2519" s="8" t="e">
        <f t="shared" si="414"/>
        <v>#N/A</v>
      </c>
      <c r="N2519" s="8" t="e">
        <f t="shared" si="415"/>
        <v>#N/A</v>
      </c>
    </row>
    <row r="2520" spans="1:14" ht="15.75" customHeight="1" x14ac:dyDescent="0.35">
      <c r="A2520" s="7">
        <f t="shared" si="449"/>
        <v>0</v>
      </c>
      <c r="B2520" s="7">
        <f t="shared" si="450"/>
        <v>0</v>
      </c>
      <c r="C2520" s="7">
        <f t="shared" si="451"/>
        <v>0</v>
      </c>
      <c r="D2520" s="7">
        <f t="shared" si="452"/>
        <v>0</v>
      </c>
      <c r="E2520" s="7" t="e">
        <f>IF('Report DCM'!$H2520="In-Stream Video","Rich Media display banner",IF('Report DCM'!$I2520&gt;'Report DCM'!$J2520,"Standard",VLOOKUP(CONCATENATE(bd_adtype,"_",bd_creativetype),tabela,2,FALSE)))</f>
        <v>#N/A</v>
      </c>
      <c r="F2520" s="7">
        <f t="shared" si="453"/>
        <v>0</v>
      </c>
      <c r="G2520" s="7">
        <f t="shared" si="454"/>
        <v>0</v>
      </c>
      <c r="H2520" s="7">
        <f t="shared" si="455"/>
        <v>0</v>
      </c>
      <c r="I2520" s="7">
        <f t="shared" si="456"/>
        <v>0</v>
      </c>
      <c r="J2520" s="7">
        <f t="shared" si="457"/>
        <v>0</v>
      </c>
      <c r="K2520" s="8" t="e">
        <f t="shared" si="458"/>
        <v>#N/A</v>
      </c>
      <c r="L2520" s="7" t="e">
        <f t="shared" si="459"/>
        <v>#N/A</v>
      </c>
      <c r="M2520" s="8" t="e">
        <f t="shared" si="414"/>
        <v>#N/A</v>
      </c>
      <c r="N2520" s="8" t="e">
        <f t="shared" si="415"/>
        <v>#N/A</v>
      </c>
    </row>
    <row r="2521" spans="1:14" ht="15.75" customHeight="1" x14ac:dyDescent="0.35">
      <c r="A2521" s="7">
        <f t="shared" si="449"/>
        <v>0</v>
      </c>
      <c r="B2521" s="7">
        <f t="shared" si="450"/>
        <v>0</v>
      </c>
      <c r="C2521" s="7">
        <f t="shared" si="451"/>
        <v>0</v>
      </c>
      <c r="D2521" s="7">
        <f t="shared" si="452"/>
        <v>0</v>
      </c>
      <c r="E2521" s="7" t="e">
        <f>IF('Report DCM'!$H2521="In-Stream Video","Rich Media display banner",IF('Report DCM'!$I2521&gt;'Report DCM'!$J2521,"Standard",VLOOKUP(CONCATENATE(bd_adtype,"_",bd_creativetype),tabela,2,FALSE)))</f>
        <v>#N/A</v>
      </c>
      <c r="F2521" s="7">
        <f t="shared" si="453"/>
        <v>0</v>
      </c>
      <c r="G2521" s="7">
        <f t="shared" si="454"/>
        <v>0</v>
      </c>
      <c r="H2521" s="7">
        <f t="shared" si="455"/>
        <v>0</v>
      </c>
      <c r="I2521" s="7">
        <f t="shared" si="456"/>
        <v>0</v>
      </c>
      <c r="J2521" s="7">
        <f t="shared" si="457"/>
        <v>0</v>
      </c>
      <c r="K2521" s="8" t="e">
        <f t="shared" si="458"/>
        <v>#N/A</v>
      </c>
      <c r="L2521" s="7" t="e">
        <f t="shared" si="459"/>
        <v>#N/A</v>
      </c>
      <c r="M2521" s="8" t="e">
        <f t="shared" si="414"/>
        <v>#N/A</v>
      </c>
      <c r="N2521" s="8" t="e">
        <f t="shared" si="415"/>
        <v>#N/A</v>
      </c>
    </row>
    <row r="2522" spans="1:14" ht="15.75" customHeight="1" x14ac:dyDescent="0.35">
      <c r="A2522" s="7">
        <f t="shared" si="449"/>
        <v>0</v>
      </c>
      <c r="B2522" s="7">
        <f t="shared" si="450"/>
        <v>0</v>
      </c>
      <c r="C2522" s="7">
        <f t="shared" si="451"/>
        <v>0</v>
      </c>
      <c r="D2522" s="7">
        <f t="shared" si="452"/>
        <v>0</v>
      </c>
      <c r="E2522" s="7" t="e">
        <f>IF('Report DCM'!$H2522="In-Stream Video","Rich Media display banner",IF('Report DCM'!$I2522&gt;'Report DCM'!$J2522,"Standard",VLOOKUP(CONCATENATE(bd_adtype,"_",bd_creativetype),tabela,2,FALSE)))</f>
        <v>#N/A</v>
      </c>
      <c r="F2522" s="7">
        <f t="shared" si="453"/>
        <v>0</v>
      </c>
      <c r="G2522" s="7">
        <f t="shared" si="454"/>
        <v>0</v>
      </c>
      <c r="H2522" s="7">
        <f t="shared" si="455"/>
        <v>0</v>
      </c>
      <c r="I2522" s="7">
        <f t="shared" si="456"/>
        <v>0</v>
      </c>
      <c r="J2522" s="7">
        <f t="shared" si="457"/>
        <v>0</v>
      </c>
      <c r="K2522" s="8" t="e">
        <f t="shared" si="458"/>
        <v>#N/A</v>
      </c>
      <c r="L2522" s="7" t="e">
        <f t="shared" si="459"/>
        <v>#N/A</v>
      </c>
      <c r="M2522" s="8" t="e">
        <f t="shared" si="414"/>
        <v>#N/A</v>
      </c>
      <c r="N2522" s="8" t="e">
        <f t="shared" si="415"/>
        <v>#N/A</v>
      </c>
    </row>
    <row r="2523" spans="1:14" ht="15.75" customHeight="1" x14ac:dyDescent="0.35">
      <c r="A2523" s="7">
        <f t="shared" si="449"/>
        <v>0</v>
      </c>
      <c r="B2523" s="7">
        <f t="shared" si="450"/>
        <v>0</v>
      </c>
      <c r="C2523" s="7">
        <f t="shared" si="451"/>
        <v>0</v>
      </c>
      <c r="D2523" s="7">
        <f t="shared" si="452"/>
        <v>0</v>
      </c>
      <c r="E2523" s="7" t="e">
        <f>IF('Report DCM'!$H2523="In-Stream Video","Rich Media display banner",IF('Report DCM'!$I2523&gt;'Report DCM'!$J2523,"Standard",VLOOKUP(CONCATENATE(bd_adtype,"_",bd_creativetype),tabela,2,FALSE)))</f>
        <v>#N/A</v>
      </c>
      <c r="F2523" s="7">
        <f t="shared" si="453"/>
        <v>0</v>
      </c>
      <c r="G2523" s="7">
        <f t="shared" si="454"/>
        <v>0</v>
      </c>
      <c r="H2523" s="7">
        <f t="shared" si="455"/>
        <v>0</v>
      </c>
      <c r="I2523" s="7">
        <f t="shared" si="456"/>
        <v>0</v>
      </c>
      <c r="J2523" s="7">
        <f t="shared" si="457"/>
        <v>0</v>
      </c>
      <c r="K2523" s="8" t="e">
        <f t="shared" si="458"/>
        <v>#N/A</v>
      </c>
      <c r="L2523" s="7" t="e">
        <f t="shared" si="459"/>
        <v>#N/A</v>
      </c>
      <c r="M2523" s="8" t="e">
        <f t="shared" si="414"/>
        <v>#N/A</v>
      </c>
      <c r="N2523" s="8" t="e">
        <f t="shared" si="415"/>
        <v>#N/A</v>
      </c>
    </row>
    <row r="2524" spans="1:14" ht="15.75" customHeight="1" x14ac:dyDescent="0.35">
      <c r="A2524" s="7">
        <f t="shared" si="449"/>
        <v>0</v>
      </c>
      <c r="B2524" s="7">
        <f t="shared" si="450"/>
        <v>0</v>
      </c>
      <c r="C2524" s="7">
        <f t="shared" si="451"/>
        <v>0</v>
      </c>
      <c r="D2524" s="7">
        <f t="shared" si="452"/>
        <v>0</v>
      </c>
      <c r="E2524" s="7" t="e">
        <f>IF('Report DCM'!$H2524="In-Stream Video","Rich Media display banner",IF('Report DCM'!$I2524&gt;'Report DCM'!$J2524,"Standard",VLOOKUP(CONCATENATE(bd_adtype,"_",bd_creativetype),tabela,2,FALSE)))</f>
        <v>#N/A</v>
      </c>
      <c r="F2524" s="7">
        <f t="shared" si="453"/>
        <v>0</v>
      </c>
      <c r="G2524" s="7">
        <f t="shared" si="454"/>
        <v>0</v>
      </c>
      <c r="H2524" s="7">
        <f t="shared" si="455"/>
        <v>0</v>
      </c>
      <c r="I2524" s="7">
        <f t="shared" si="456"/>
        <v>0</v>
      </c>
      <c r="J2524" s="7">
        <f t="shared" si="457"/>
        <v>0</v>
      </c>
      <c r="K2524" s="8" t="e">
        <f t="shared" si="458"/>
        <v>#N/A</v>
      </c>
      <c r="L2524" s="7" t="e">
        <f t="shared" si="459"/>
        <v>#N/A</v>
      </c>
      <c r="M2524" s="8" t="e">
        <f t="shared" si="414"/>
        <v>#N/A</v>
      </c>
      <c r="N2524" s="8" t="e">
        <f t="shared" si="415"/>
        <v>#N/A</v>
      </c>
    </row>
    <row r="2525" spans="1:14" ht="15.75" customHeight="1" x14ac:dyDescent="0.35">
      <c r="A2525" s="7">
        <f t="shared" si="449"/>
        <v>0</v>
      </c>
      <c r="B2525" s="7">
        <f t="shared" si="450"/>
        <v>0</v>
      </c>
      <c r="C2525" s="7">
        <f t="shared" si="451"/>
        <v>0</v>
      </c>
      <c r="D2525" s="7">
        <f t="shared" si="452"/>
        <v>0</v>
      </c>
      <c r="E2525" s="7" t="e">
        <f>IF('Report DCM'!$H2525="In-Stream Video","Rich Media display banner",IF('Report DCM'!$I2525&gt;'Report DCM'!$J2525,"Standard",VLOOKUP(CONCATENATE(bd_adtype,"_",bd_creativetype),tabela,2,FALSE)))</f>
        <v>#N/A</v>
      </c>
      <c r="F2525" s="7">
        <f t="shared" si="453"/>
        <v>0</v>
      </c>
      <c r="G2525" s="7">
        <f t="shared" si="454"/>
        <v>0</v>
      </c>
      <c r="H2525" s="7">
        <f t="shared" si="455"/>
        <v>0</v>
      </c>
      <c r="I2525" s="7">
        <f t="shared" si="456"/>
        <v>0</v>
      </c>
      <c r="J2525" s="7">
        <f t="shared" si="457"/>
        <v>0</v>
      </c>
      <c r="K2525" s="8" t="e">
        <f t="shared" si="458"/>
        <v>#N/A</v>
      </c>
      <c r="L2525" s="7" t="e">
        <f t="shared" si="459"/>
        <v>#N/A</v>
      </c>
      <c r="M2525" s="8" t="e">
        <f t="shared" si="414"/>
        <v>#N/A</v>
      </c>
      <c r="N2525" s="8" t="e">
        <f t="shared" si="415"/>
        <v>#N/A</v>
      </c>
    </row>
    <row r="2526" spans="1:14" ht="15.75" customHeight="1" x14ac:dyDescent="0.35">
      <c r="A2526" s="7">
        <f t="shared" si="449"/>
        <v>0</v>
      </c>
      <c r="B2526" s="7">
        <f t="shared" si="450"/>
        <v>0</v>
      </c>
      <c r="C2526" s="7">
        <f t="shared" si="451"/>
        <v>0</v>
      </c>
      <c r="D2526" s="7">
        <f t="shared" si="452"/>
        <v>0</v>
      </c>
      <c r="E2526" s="7" t="e">
        <f>IF('Report DCM'!$H2526="In-Stream Video","Rich Media display banner",IF('Report DCM'!$I2526&gt;'Report DCM'!$J2526,"Standard",VLOOKUP(CONCATENATE(bd_adtype,"_",bd_creativetype),tabela,2,FALSE)))</f>
        <v>#N/A</v>
      </c>
      <c r="F2526" s="7">
        <f t="shared" si="453"/>
        <v>0</v>
      </c>
      <c r="G2526" s="7">
        <f t="shared" si="454"/>
        <v>0</v>
      </c>
      <c r="H2526" s="7">
        <f t="shared" si="455"/>
        <v>0</v>
      </c>
      <c r="I2526" s="7">
        <f t="shared" si="456"/>
        <v>0</v>
      </c>
      <c r="J2526" s="7">
        <f t="shared" si="457"/>
        <v>0</v>
      </c>
      <c r="K2526" s="8" t="e">
        <f t="shared" si="458"/>
        <v>#N/A</v>
      </c>
      <c r="L2526" s="7" t="e">
        <f t="shared" si="459"/>
        <v>#N/A</v>
      </c>
      <c r="M2526" s="8" t="e">
        <f t="shared" si="414"/>
        <v>#N/A</v>
      </c>
      <c r="N2526" s="8" t="e">
        <f t="shared" si="415"/>
        <v>#N/A</v>
      </c>
    </row>
    <row r="2527" spans="1:14" ht="15.75" customHeight="1" x14ac:dyDescent="0.35">
      <c r="A2527" s="7">
        <f t="shared" si="449"/>
        <v>0</v>
      </c>
      <c r="B2527" s="7">
        <f t="shared" si="450"/>
        <v>0</v>
      </c>
      <c r="C2527" s="7">
        <f t="shared" si="451"/>
        <v>0</v>
      </c>
      <c r="D2527" s="7">
        <f t="shared" si="452"/>
        <v>0</v>
      </c>
      <c r="E2527" s="7" t="e">
        <f>IF('Report DCM'!$H2527="In-Stream Video","Rich Media display banner",IF('Report DCM'!$I2527&gt;'Report DCM'!$J2527,"Standard",VLOOKUP(CONCATENATE(bd_adtype,"_",bd_creativetype),tabela,2,FALSE)))</f>
        <v>#N/A</v>
      </c>
      <c r="F2527" s="7">
        <f t="shared" si="453"/>
        <v>0</v>
      </c>
      <c r="G2527" s="7">
        <f t="shared" si="454"/>
        <v>0</v>
      </c>
      <c r="H2527" s="7">
        <f t="shared" si="455"/>
        <v>0</v>
      </c>
      <c r="I2527" s="7">
        <f t="shared" si="456"/>
        <v>0</v>
      </c>
      <c r="J2527" s="7">
        <f t="shared" si="457"/>
        <v>0</v>
      </c>
      <c r="K2527" s="8" t="e">
        <f t="shared" si="458"/>
        <v>#N/A</v>
      </c>
      <c r="L2527" s="7" t="e">
        <f t="shared" si="459"/>
        <v>#N/A</v>
      </c>
      <c r="M2527" s="8" t="e">
        <f t="shared" si="414"/>
        <v>#N/A</v>
      </c>
      <c r="N2527" s="8" t="e">
        <f t="shared" si="415"/>
        <v>#N/A</v>
      </c>
    </row>
    <row r="2528" spans="1:14" ht="15.75" customHeight="1" x14ac:dyDescent="0.35">
      <c r="A2528" s="7">
        <f t="shared" si="449"/>
        <v>0</v>
      </c>
      <c r="B2528" s="7">
        <f t="shared" si="450"/>
        <v>0</v>
      </c>
      <c r="C2528" s="7">
        <f t="shared" si="451"/>
        <v>0</v>
      </c>
      <c r="D2528" s="7">
        <f t="shared" si="452"/>
        <v>0</v>
      </c>
      <c r="E2528" s="7" t="e">
        <f>IF('Report DCM'!$H2528="In-Stream Video","Rich Media display banner",IF('Report DCM'!$I2528&gt;'Report DCM'!$J2528,"Standard",VLOOKUP(CONCATENATE(bd_adtype,"_",bd_creativetype),tabela,2,FALSE)))</f>
        <v>#N/A</v>
      </c>
      <c r="F2528" s="7">
        <f t="shared" si="453"/>
        <v>0</v>
      </c>
      <c r="G2528" s="7">
        <f t="shared" si="454"/>
        <v>0</v>
      </c>
      <c r="H2528" s="7">
        <f t="shared" si="455"/>
        <v>0</v>
      </c>
      <c r="I2528" s="7">
        <f t="shared" si="456"/>
        <v>0</v>
      </c>
      <c r="J2528" s="7">
        <f t="shared" si="457"/>
        <v>0</v>
      </c>
      <c r="K2528" s="8" t="e">
        <f t="shared" si="458"/>
        <v>#N/A</v>
      </c>
      <c r="L2528" s="7" t="e">
        <f t="shared" si="459"/>
        <v>#N/A</v>
      </c>
      <c r="M2528" s="8" t="e">
        <f t="shared" si="414"/>
        <v>#N/A</v>
      </c>
      <c r="N2528" s="8" t="e">
        <f t="shared" si="415"/>
        <v>#N/A</v>
      </c>
    </row>
    <row r="2529" spans="1:14" ht="15.75" customHeight="1" x14ac:dyDescent="0.35">
      <c r="A2529" s="7">
        <f t="shared" si="449"/>
        <v>0</v>
      </c>
      <c r="B2529" s="7">
        <f t="shared" si="450"/>
        <v>0</v>
      </c>
      <c r="C2529" s="7">
        <f t="shared" si="451"/>
        <v>0</v>
      </c>
      <c r="D2529" s="7">
        <f t="shared" si="452"/>
        <v>0</v>
      </c>
      <c r="E2529" s="7" t="e">
        <f>IF('Report DCM'!$H2529="In-Stream Video","Rich Media display banner",IF('Report DCM'!$I2529&gt;'Report DCM'!$J2529,"Standard",VLOOKUP(CONCATENATE(bd_adtype,"_",bd_creativetype),tabela,2,FALSE)))</f>
        <v>#N/A</v>
      </c>
      <c r="F2529" s="7">
        <f t="shared" si="453"/>
        <v>0</v>
      </c>
      <c r="G2529" s="7">
        <f t="shared" si="454"/>
        <v>0</v>
      </c>
      <c r="H2529" s="7">
        <f t="shared" si="455"/>
        <v>0</v>
      </c>
      <c r="I2529" s="7">
        <f t="shared" si="456"/>
        <v>0</v>
      </c>
      <c r="J2529" s="7">
        <f t="shared" si="457"/>
        <v>0</v>
      </c>
      <c r="K2529" s="8" t="e">
        <f t="shared" si="458"/>
        <v>#N/A</v>
      </c>
      <c r="L2529" s="7" t="e">
        <f t="shared" si="459"/>
        <v>#N/A</v>
      </c>
      <c r="M2529" s="8" t="e">
        <f t="shared" si="414"/>
        <v>#N/A</v>
      </c>
      <c r="N2529" s="8" t="e">
        <f t="shared" si="415"/>
        <v>#N/A</v>
      </c>
    </row>
    <row r="2530" spans="1:14" ht="15.75" customHeight="1" x14ac:dyDescent="0.35">
      <c r="A2530" s="7">
        <f t="shared" si="449"/>
        <v>0</v>
      </c>
      <c r="B2530" s="7">
        <f t="shared" si="450"/>
        <v>0</v>
      </c>
      <c r="C2530" s="7">
        <f t="shared" si="451"/>
        <v>0</v>
      </c>
      <c r="D2530" s="7">
        <f t="shared" si="452"/>
        <v>0</v>
      </c>
      <c r="E2530" s="7" t="e">
        <f>IF('Report DCM'!$H2530="In-Stream Video","Rich Media display banner",IF('Report DCM'!$I2530&gt;'Report DCM'!$J2530,"Standard",VLOOKUP(CONCATENATE(bd_adtype,"_",bd_creativetype),tabela,2,FALSE)))</f>
        <v>#N/A</v>
      </c>
      <c r="F2530" s="7">
        <f t="shared" si="453"/>
        <v>0</v>
      </c>
      <c r="G2530" s="7">
        <f t="shared" si="454"/>
        <v>0</v>
      </c>
      <c r="H2530" s="7">
        <f t="shared" si="455"/>
        <v>0</v>
      </c>
      <c r="I2530" s="7">
        <f t="shared" si="456"/>
        <v>0</v>
      </c>
      <c r="J2530" s="7">
        <f t="shared" si="457"/>
        <v>0</v>
      </c>
      <c r="K2530" s="8" t="e">
        <f t="shared" si="458"/>
        <v>#N/A</v>
      </c>
      <c r="L2530" s="7" t="e">
        <f t="shared" si="459"/>
        <v>#N/A</v>
      </c>
      <c r="M2530" s="8" t="e">
        <f t="shared" si="414"/>
        <v>#N/A</v>
      </c>
      <c r="N2530" s="8" t="e">
        <f t="shared" si="415"/>
        <v>#N/A</v>
      </c>
    </row>
    <row r="2531" spans="1:14" ht="15.75" customHeight="1" x14ac:dyDescent="0.35">
      <c r="A2531" s="7">
        <f t="shared" si="449"/>
        <v>0</v>
      </c>
      <c r="B2531" s="7">
        <f t="shared" si="450"/>
        <v>0</v>
      </c>
      <c r="C2531" s="7">
        <f t="shared" si="451"/>
        <v>0</v>
      </c>
      <c r="D2531" s="7">
        <f t="shared" si="452"/>
        <v>0</v>
      </c>
      <c r="E2531" s="7" t="e">
        <f>IF('Report DCM'!$H2531="In-Stream Video","Rich Media display banner",IF('Report DCM'!$I2531&gt;'Report DCM'!$J2531,"Standard",VLOOKUP(CONCATENATE(bd_adtype,"_",bd_creativetype),tabela,2,FALSE)))</f>
        <v>#N/A</v>
      </c>
      <c r="F2531" s="7">
        <f t="shared" si="453"/>
        <v>0</v>
      </c>
      <c r="G2531" s="7">
        <f t="shared" si="454"/>
        <v>0</v>
      </c>
      <c r="H2531" s="7">
        <f t="shared" si="455"/>
        <v>0</v>
      </c>
      <c r="I2531" s="7">
        <f t="shared" si="456"/>
        <v>0</v>
      </c>
      <c r="J2531" s="7">
        <f t="shared" si="457"/>
        <v>0</v>
      </c>
      <c r="K2531" s="8" t="e">
        <f t="shared" si="458"/>
        <v>#N/A</v>
      </c>
      <c r="L2531" s="7" t="e">
        <f t="shared" si="459"/>
        <v>#N/A</v>
      </c>
      <c r="M2531" s="8" t="e">
        <f t="shared" si="414"/>
        <v>#N/A</v>
      </c>
      <c r="N2531" s="8" t="e">
        <f t="shared" si="415"/>
        <v>#N/A</v>
      </c>
    </row>
    <row r="2532" spans="1:14" ht="15.75" customHeight="1" x14ac:dyDescent="0.35">
      <c r="A2532" s="7">
        <f t="shared" si="449"/>
        <v>0</v>
      </c>
      <c r="B2532" s="7">
        <f t="shared" si="450"/>
        <v>0</v>
      </c>
      <c r="C2532" s="7">
        <f t="shared" si="451"/>
        <v>0</v>
      </c>
      <c r="D2532" s="7">
        <f t="shared" si="452"/>
        <v>0</v>
      </c>
      <c r="E2532" s="7" t="e">
        <f>IF('Report DCM'!$H2532="In-Stream Video","Rich Media display banner",IF('Report DCM'!$I2532&gt;'Report DCM'!$J2532,"Standard",VLOOKUP(CONCATENATE(bd_adtype,"_",bd_creativetype),tabela,2,FALSE)))</f>
        <v>#N/A</v>
      </c>
      <c r="F2532" s="7">
        <f t="shared" si="453"/>
        <v>0</v>
      </c>
      <c r="G2532" s="7">
        <f t="shared" si="454"/>
        <v>0</v>
      </c>
      <c r="H2532" s="7">
        <f t="shared" si="455"/>
        <v>0</v>
      </c>
      <c r="I2532" s="7">
        <f t="shared" si="456"/>
        <v>0</v>
      </c>
      <c r="J2532" s="7">
        <f t="shared" si="457"/>
        <v>0</v>
      </c>
      <c r="K2532" s="8" t="e">
        <f t="shared" si="458"/>
        <v>#N/A</v>
      </c>
      <c r="L2532" s="7" t="e">
        <f t="shared" si="459"/>
        <v>#N/A</v>
      </c>
      <c r="M2532" s="8" t="e">
        <f t="shared" si="414"/>
        <v>#N/A</v>
      </c>
      <c r="N2532" s="8" t="e">
        <f t="shared" si="415"/>
        <v>#N/A</v>
      </c>
    </row>
    <row r="2533" spans="1:14" ht="15.75" customHeight="1" x14ac:dyDescent="0.35">
      <c r="A2533" s="7">
        <f t="shared" si="449"/>
        <v>0</v>
      </c>
      <c r="B2533" s="7">
        <f t="shared" si="450"/>
        <v>0</v>
      </c>
      <c r="C2533" s="7">
        <f t="shared" si="451"/>
        <v>0</v>
      </c>
      <c r="D2533" s="7">
        <f t="shared" si="452"/>
        <v>0</v>
      </c>
      <c r="E2533" s="7" t="e">
        <f>IF('Report DCM'!$H2533="In-Stream Video","Rich Media display banner",IF('Report DCM'!$I2533&gt;'Report DCM'!$J2533,"Standard",VLOOKUP(CONCATENATE(bd_adtype,"_",bd_creativetype),tabela,2,FALSE)))</f>
        <v>#N/A</v>
      </c>
      <c r="F2533" s="7">
        <f t="shared" si="453"/>
        <v>0</v>
      </c>
      <c r="G2533" s="7">
        <f t="shared" si="454"/>
        <v>0</v>
      </c>
      <c r="H2533" s="7">
        <f t="shared" si="455"/>
        <v>0</v>
      </c>
      <c r="I2533" s="7">
        <f t="shared" si="456"/>
        <v>0</v>
      </c>
      <c r="J2533" s="7">
        <f t="shared" si="457"/>
        <v>0</v>
      </c>
      <c r="K2533" s="8" t="e">
        <f t="shared" si="458"/>
        <v>#N/A</v>
      </c>
      <c r="L2533" s="7" t="e">
        <f t="shared" si="459"/>
        <v>#N/A</v>
      </c>
      <c r="M2533" s="8" t="e">
        <f t="shared" si="414"/>
        <v>#N/A</v>
      </c>
      <c r="N2533" s="8" t="e">
        <f t="shared" si="415"/>
        <v>#N/A</v>
      </c>
    </row>
    <row r="2534" spans="1:14" ht="15.75" customHeight="1" x14ac:dyDescent="0.35">
      <c r="A2534" s="7">
        <f t="shared" si="449"/>
        <v>0</v>
      </c>
      <c r="B2534" s="7">
        <f t="shared" si="450"/>
        <v>0</v>
      </c>
      <c r="C2534" s="7">
        <f t="shared" si="451"/>
        <v>0</v>
      </c>
      <c r="D2534" s="7">
        <f t="shared" si="452"/>
        <v>0</v>
      </c>
      <c r="E2534" s="7" t="e">
        <f>IF('Report DCM'!$H2534="In-Stream Video","Rich Media display banner",IF('Report DCM'!$I2534&gt;'Report DCM'!$J2534,"Standard",VLOOKUP(CONCATENATE(bd_adtype,"_",bd_creativetype),tabela,2,FALSE)))</f>
        <v>#N/A</v>
      </c>
      <c r="F2534" s="7">
        <f t="shared" si="453"/>
        <v>0</v>
      </c>
      <c r="G2534" s="7">
        <f t="shared" si="454"/>
        <v>0</v>
      </c>
      <c r="H2534" s="7">
        <f t="shared" si="455"/>
        <v>0</v>
      </c>
      <c r="I2534" s="7">
        <f t="shared" si="456"/>
        <v>0</v>
      </c>
      <c r="J2534" s="7">
        <f t="shared" si="457"/>
        <v>0</v>
      </c>
      <c r="K2534" s="8" t="e">
        <f t="shared" si="458"/>
        <v>#N/A</v>
      </c>
      <c r="L2534" s="7" t="e">
        <f t="shared" si="459"/>
        <v>#N/A</v>
      </c>
      <c r="M2534" s="8" t="e">
        <f t="shared" si="414"/>
        <v>#N/A</v>
      </c>
      <c r="N2534" s="8" t="e">
        <f t="shared" si="415"/>
        <v>#N/A</v>
      </c>
    </row>
    <row r="2535" spans="1:14" ht="15.75" customHeight="1" x14ac:dyDescent="0.35">
      <c r="A2535" s="7">
        <f t="shared" si="449"/>
        <v>0</v>
      </c>
      <c r="B2535" s="7">
        <f t="shared" si="450"/>
        <v>0</v>
      </c>
      <c r="C2535" s="7">
        <f t="shared" si="451"/>
        <v>0</v>
      </c>
      <c r="D2535" s="7">
        <f t="shared" si="452"/>
        <v>0</v>
      </c>
      <c r="E2535" s="7" t="e">
        <f>IF('Report DCM'!$H2535="In-Stream Video","Rich Media display banner",IF('Report DCM'!$I2535&gt;'Report DCM'!$J2535,"Standard",VLOOKUP(CONCATENATE(bd_adtype,"_",bd_creativetype),tabela,2,FALSE)))</f>
        <v>#N/A</v>
      </c>
      <c r="F2535" s="7">
        <f t="shared" si="453"/>
        <v>0</v>
      </c>
      <c r="G2535" s="7">
        <f t="shared" si="454"/>
        <v>0</v>
      </c>
      <c r="H2535" s="7">
        <f t="shared" si="455"/>
        <v>0</v>
      </c>
      <c r="I2535" s="7">
        <f t="shared" si="456"/>
        <v>0</v>
      </c>
      <c r="J2535" s="7">
        <f t="shared" si="457"/>
        <v>0</v>
      </c>
      <c r="K2535" s="8" t="e">
        <f t="shared" si="458"/>
        <v>#N/A</v>
      </c>
      <c r="L2535" s="7" t="e">
        <f t="shared" si="459"/>
        <v>#N/A</v>
      </c>
      <c r="M2535" s="8" t="e">
        <f t="shared" si="414"/>
        <v>#N/A</v>
      </c>
      <c r="N2535" s="8" t="e">
        <f t="shared" si="415"/>
        <v>#N/A</v>
      </c>
    </row>
    <row r="2536" spans="1:14" ht="15.75" customHeight="1" x14ac:dyDescent="0.35">
      <c r="A2536" s="7">
        <f t="shared" si="449"/>
        <v>0</v>
      </c>
      <c r="B2536" s="7">
        <f t="shared" si="450"/>
        <v>0</v>
      </c>
      <c r="C2536" s="7">
        <f t="shared" si="451"/>
        <v>0</v>
      </c>
      <c r="D2536" s="7">
        <f t="shared" si="452"/>
        <v>0</v>
      </c>
      <c r="E2536" s="7" t="e">
        <f>IF('Report DCM'!$H2536="In-Stream Video","Rich Media display banner",IF('Report DCM'!$I2536&gt;'Report DCM'!$J2536,"Standard",VLOOKUP(CONCATENATE(bd_adtype,"_",bd_creativetype),tabela,2,FALSE)))</f>
        <v>#N/A</v>
      </c>
      <c r="F2536" s="7">
        <f t="shared" si="453"/>
        <v>0</v>
      </c>
      <c r="G2536" s="7">
        <f t="shared" si="454"/>
        <v>0</v>
      </c>
      <c r="H2536" s="7">
        <f t="shared" si="455"/>
        <v>0</v>
      </c>
      <c r="I2536" s="7">
        <f t="shared" si="456"/>
        <v>0</v>
      </c>
      <c r="J2536" s="7">
        <f t="shared" si="457"/>
        <v>0</v>
      </c>
      <c r="K2536" s="8" t="e">
        <f t="shared" si="458"/>
        <v>#N/A</v>
      </c>
      <c r="L2536" s="7" t="e">
        <f t="shared" si="459"/>
        <v>#N/A</v>
      </c>
      <c r="M2536" s="8" t="e">
        <f t="shared" si="414"/>
        <v>#N/A</v>
      </c>
      <c r="N2536" s="8" t="e">
        <f t="shared" si="415"/>
        <v>#N/A</v>
      </c>
    </row>
    <row r="2537" spans="1:14" ht="15.75" customHeight="1" x14ac:dyDescent="0.35">
      <c r="A2537" s="7">
        <f t="shared" si="449"/>
        <v>0</v>
      </c>
      <c r="B2537" s="7">
        <f t="shared" si="450"/>
        <v>0</v>
      </c>
      <c r="C2537" s="7">
        <f t="shared" si="451"/>
        <v>0</v>
      </c>
      <c r="D2537" s="7">
        <f t="shared" si="452"/>
        <v>0</v>
      </c>
      <c r="E2537" s="7" t="e">
        <f>IF('Report DCM'!$H2537="In-Stream Video","Rich Media display banner",IF('Report DCM'!$I2537&gt;'Report DCM'!$J2537,"Standard",VLOOKUP(CONCATENATE(bd_adtype,"_",bd_creativetype),tabela,2,FALSE)))</f>
        <v>#N/A</v>
      </c>
      <c r="F2537" s="7">
        <f t="shared" si="453"/>
        <v>0</v>
      </c>
      <c r="G2537" s="7">
        <f t="shared" si="454"/>
        <v>0</v>
      </c>
      <c r="H2537" s="7">
        <f t="shared" si="455"/>
        <v>0</v>
      </c>
      <c r="I2537" s="7">
        <f t="shared" si="456"/>
        <v>0</v>
      </c>
      <c r="J2537" s="7">
        <f t="shared" si="457"/>
        <v>0</v>
      </c>
      <c r="K2537" s="8" t="e">
        <f t="shared" si="458"/>
        <v>#N/A</v>
      </c>
      <c r="L2537" s="7" t="e">
        <f t="shared" si="459"/>
        <v>#N/A</v>
      </c>
      <c r="M2537" s="8" t="e">
        <f t="shared" si="414"/>
        <v>#N/A</v>
      </c>
      <c r="N2537" s="8" t="e">
        <f t="shared" si="415"/>
        <v>#N/A</v>
      </c>
    </row>
    <row r="2538" spans="1:14" ht="15.75" customHeight="1" x14ac:dyDescent="0.35">
      <c r="A2538" s="7">
        <f t="shared" si="449"/>
        <v>0</v>
      </c>
      <c r="B2538" s="7">
        <f t="shared" si="450"/>
        <v>0</v>
      </c>
      <c r="C2538" s="7">
        <f t="shared" si="451"/>
        <v>0</v>
      </c>
      <c r="D2538" s="7">
        <f t="shared" si="452"/>
        <v>0</v>
      </c>
      <c r="E2538" s="7" t="e">
        <f>IF('Report DCM'!$H2538="In-Stream Video","Rich Media display banner",IF('Report DCM'!$I2538&gt;'Report DCM'!$J2538,"Standard",VLOOKUP(CONCATENATE(bd_adtype,"_",bd_creativetype),tabela,2,FALSE)))</f>
        <v>#N/A</v>
      </c>
      <c r="F2538" s="7">
        <f t="shared" si="453"/>
        <v>0</v>
      </c>
      <c r="G2538" s="7">
        <f t="shared" si="454"/>
        <v>0</v>
      </c>
      <c r="H2538" s="7">
        <f t="shared" si="455"/>
        <v>0</v>
      </c>
      <c r="I2538" s="7">
        <f t="shared" si="456"/>
        <v>0</v>
      </c>
      <c r="J2538" s="7">
        <f t="shared" si="457"/>
        <v>0</v>
      </c>
      <c r="K2538" s="8" t="e">
        <f t="shared" si="458"/>
        <v>#N/A</v>
      </c>
      <c r="L2538" s="7" t="e">
        <f t="shared" si="459"/>
        <v>#N/A</v>
      </c>
      <c r="M2538" s="8" t="e">
        <f t="shared" si="414"/>
        <v>#N/A</v>
      </c>
      <c r="N2538" s="8" t="e">
        <f t="shared" si="415"/>
        <v>#N/A</v>
      </c>
    </row>
    <row r="2539" spans="1:14" ht="15.75" customHeight="1" x14ac:dyDescent="0.35">
      <c r="A2539" s="7">
        <f t="shared" si="449"/>
        <v>0</v>
      </c>
      <c r="B2539" s="7">
        <f t="shared" si="450"/>
        <v>0</v>
      </c>
      <c r="C2539" s="7">
        <f t="shared" si="451"/>
        <v>0</v>
      </c>
      <c r="D2539" s="7">
        <f t="shared" si="452"/>
        <v>0</v>
      </c>
      <c r="E2539" s="7" t="e">
        <f>IF('Report DCM'!$H2539="In-Stream Video","Rich Media display banner",IF('Report DCM'!$I2539&gt;'Report DCM'!$J2539,"Standard",VLOOKUP(CONCATENATE(bd_adtype,"_",bd_creativetype),tabela,2,FALSE)))</f>
        <v>#N/A</v>
      </c>
      <c r="F2539" s="7">
        <f t="shared" si="453"/>
        <v>0</v>
      </c>
      <c r="G2539" s="7">
        <f t="shared" si="454"/>
        <v>0</v>
      </c>
      <c r="H2539" s="7">
        <f t="shared" si="455"/>
        <v>0</v>
      </c>
      <c r="I2539" s="7">
        <f t="shared" si="456"/>
        <v>0</v>
      </c>
      <c r="J2539" s="7">
        <f t="shared" si="457"/>
        <v>0</v>
      </c>
      <c r="K2539" s="8" t="e">
        <f t="shared" si="458"/>
        <v>#N/A</v>
      </c>
      <c r="L2539" s="7" t="e">
        <f t="shared" si="459"/>
        <v>#N/A</v>
      </c>
      <c r="M2539" s="8" t="e">
        <f t="shared" si="414"/>
        <v>#N/A</v>
      </c>
      <c r="N2539" s="8" t="e">
        <f t="shared" si="415"/>
        <v>#N/A</v>
      </c>
    </row>
    <row r="2540" spans="1:14" ht="15.75" customHeight="1" x14ac:dyDescent="0.35">
      <c r="A2540" s="7">
        <f t="shared" si="449"/>
        <v>0</v>
      </c>
      <c r="B2540" s="7">
        <f t="shared" si="450"/>
        <v>0</v>
      </c>
      <c r="C2540" s="7">
        <f t="shared" si="451"/>
        <v>0</v>
      </c>
      <c r="D2540" s="7">
        <f t="shared" si="452"/>
        <v>0</v>
      </c>
      <c r="E2540" s="7" t="e">
        <f>IF('Report DCM'!$H2540="In-Stream Video","Rich Media display banner",IF('Report DCM'!$I2540&gt;'Report DCM'!$J2540,"Standard",VLOOKUP(CONCATENATE(bd_adtype,"_",bd_creativetype),tabela,2,FALSE)))</f>
        <v>#N/A</v>
      </c>
      <c r="F2540" s="7">
        <f t="shared" si="453"/>
        <v>0</v>
      </c>
      <c r="G2540" s="7">
        <f t="shared" si="454"/>
        <v>0</v>
      </c>
      <c r="H2540" s="7">
        <f t="shared" si="455"/>
        <v>0</v>
      </c>
      <c r="I2540" s="7">
        <f t="shared" si="456"/>
        <v>0</v>
      </c>
      <c r="J2540" s="7">
        <f t="shared" si="457"/>
        <v>0</v>
      </c>
      <c r="K2540" s="8" t="e">
        <f t="shared" si="458"/>
        <v>#N/A</v>
      </c>
      <c r="L2540" s="7" t="e">
        <f t="shared" si="459"/>
        <v>#N/A</v>
      </c>
      <c r="M2540" s="8" t="e">
        <f t="shared" si="414"/>
        <v>#N/A</v>
      </c>
      <c r="N2540" s="8" t="e">
        <f t="shared" si="415"/>
        <v>#N/A</v>
      </c>
    </row>
    <row r="2541" spans="1:14" ht="15.75" customHeight="1" x14ac:dyDescent="0.35">
      <c r="A2541" s="7">
        <f t="shared" si="449"/>
        <v>0</v>
      </c>
      <c r="B2541" s="7">
        <f t="shared" si="450"/>
        <v>0</v>
      </c>
      <c r="C2541" s="7">
        <f t="shared" si="451"/>
        <v>0</v>
      </c>
      <c r="D2541" s="7">
        <f t="shared" si="452"/>
        <v>0</v>
      </c>
      <c r="E2541" s="7" t="e">
        <f>IF('Report DCM'!$H2541="In-Stream Video","Rich Media display banner",IF('Report DCM'!$I2541&gt;'Report DCM'!$J2541,"Standard",VLOOKUP(CONCATENATE(bd_adtype,"_",bd_creativetype),tabela,2,FALSE)))</f>
        <v>#N/A</v>
      </c>
      <c r="F2541" s="7">
        <f t="shared" si="453"/>
        <v>0</v>
      </c>
      <c r="G2541" s="7">
        <f t="shared" si="454"/>
        <v>0</v>
      </c>
      <c r="H2541" s="7">
        <f t="shared" si="455"/>
        <v>0</v>
      </c>
      <c r="I2541" s="7">
        <f t="shared" si="456"/>
        <v>0</v>
      </c>
      <c r="J2541" s="7">
        <f t="shared" si="457"/>
        <v>0</v>
      </c>
      <c r="K2541" s="8" t="e">
        <f t="shared" si="458"/>
        <v>#N/A</v>
      </c>
      <c r="L2541" s="7" t="e">
        <f t="shared" si="459"/>
        <v>#N/A</v>
      </c>
      <c r="M2541" s="8" t="e">
        <f t="shared" si="414"/>
        <v>#N/A</v>
      </c>
      <c r="N2541" s="8" t="e">
        <f t="shared" si="415"/>
        <v>#N/A</v>
      </c>
    </row>
    <row r="2542" spans="1:14" ht="15.75" customHeight="1" x14ac:dyDescent="0.35">
      <c r="A2542" s="7">
        <f t="shared" si="449"/>
        <v>0</v>
      </c>
      <c r="B2542" s="7">
        <f t="shared" si="450"/>
        <v>0</v>
      </c>
      <c r="C2542" s="7">
        <f t="shared" si="451"/>
        <v>0</v>
      </c>
      <c r="D2542" s="7">
        <f t="shared" si="452"/>
        <v>0</v>
      </c>
      <c r="E2542" s="7" t="e">
        <f>IF('Report DCM'!$H2542="In-Stream Video","Rich Media display banner",IF('Report DCM'!$I2542&gt;'Report DCM'!$J2542,"Standard",VLOOKUP(CONCATENATE(bd_adtype,"_",bd_creativetype),tabela,2,FALSE)))</f>
        <v>#N/A</v>
      </c>
      <c r="F2542" s="7">
        <f t="shared" si="453"/>
        <v>0</v>
      </c>
      <c r="G2542" s="7">
        <f t="shared" si="454"/>
        <v>0</v>
      </c>
      <c r="H2542" s="7">
        <f t="shared" si="455"/>
        <v>0</v>
      </c>
      <c r="I2542" s="7">
        <f t="shared" si="456"/>
        <v>0</v>
      </c>
      <c r="J2542" s="7">
        <f t="shared" si="457"/>
        <v>0</v>
      </c>
      <c r="K2542" s="8" t="e">
        <f t="shared" si="458"/>
        <v>#N/A</v>
      </c>
      <c r="L2542" s="7" t="e">
        <f t="shared" si="459"/>
        <v>#N/A</v>
      </c>
      <c r="M2542" s="8" t="e">
        <f t="shared" si="414"/>
        <v>#N/A</v>
      </c>
      <c r="N2542" s="8" t="e">
        <f t="shared" si="415"/>
        <v>#N/A</v>
      </c>
    </row>
    <row r="2543" spans="1:14" ht="15.75" customHeight="1" x14ac:dyDescent="0.35">
      <c r="A2543" s="7">
        <f t="shared" si="449"/>
        <v>0</v>
      </c>
      <c r="B2543" s="7">
        <f t="shared" si="450"/>
        <v>0</v>
      </c>
      <c r="C2543" s="7">
        <f t="shared" si="451"/>
        <v>0</v>
      </c>
      <c r="D2543" s="7">
        <f t="shared" si="452"/>
        <v>0</v>
      </c>
      <c r="E2543" s="7" t="e">
        <f>IF('Report DCM'!$H2543="In-Stream Video","Rich Media display banner",IF('Report DCM'!$I2543&gt;'Report DCM'!$J2543,"Standard",VLOOKUP(CONCATENATE(bd_adtype,"_",bd_creativetype),tabela,2,FALSE)))</f>
        <v>#N/A</v>
      </c>
      <c r="F2543" s="7">
        <f t="shared" si="453"/>
        <v>0</v>
      </c>
      <c r="G2543" s="7">
        <f t="shared" si="454"/>
        <v>0</v>
      </c>
      <c r="H2543" s="7">
        <f t="shared" si="455"/>
        <v>0</v>
      </c>
      <c r="I2543" s="7">
        <f t="shared" si="456"/>
        <v>0</v>
      </c>
      <c r="J2543" s="7">
        <f t="shared" si="457"/>
        <v>0</v>
      </c>
      <c r="K2543" s="8" t="e">
        <f t="shared" si="458"/>
        <v>#N/A</v>
      </c>
      <c r="L2543" s="7" t="e">
        <f t="shared" si="459"/>
        <v>#N/A</v>
      </c>
      <c r="M2543" s="8" t="e">
        <f t="shared" si="414"/>
        <v>#N/A</v>
      </c>
      <c r="N2543" s="8" t="e">
        <f t="shared" si="415"/>
        <v>#N/A</v>
      </c>
    </row>
    <row r="2544" spans="1:14" ht="15.75" customHeight="1" x14ac:dyDescent="0.35">
      <c r="A2544" s="7">
        <f t="shared" si="449"/>
        <v>0</v>
      </c>
      <c r="B2544" s="7">
        <f t="shared" si="450"/>
        <v>0</v>
      </c>
      <c r="C2544" s="7">
        <f t="shared" si="451"/>
        <v>0</v>
      </c>
      <c r="D2544" s="7">
        <f t="shared" si="452"/>
        <v>0</v>
      </c>
      <c r="E2544" s="7" t="e">
        <f>IF('Report DCM'!$H2544="In-Stream Video","Rich Media display banner",IF('Report DCM'!$I2544&gt;'Report DCM'!$J2544,"Standard",VLOOKUP(CONCATENATE(bd_adtype,"_",bd_creativetype),tabela,2,FALSE)))</f>
        <v>#N/A</v>
      </c>
      <c r="F2544" s="7">
        <f t="shared" si="453"/>
        <v>0</v>
      </c>
      <c r="G2544" s="7">
        <f t="shared" si="454"/>
        <v>0</v>
      </c>
      <c r="H2544" s="7">
        <f t="shared" si="455"/>
        <v>0</v>
      </c>
      <c r="I2544" s="7">
        <f t="shared" si="456"/>
        <v>0</v>
      </c>
      <c r="J2544" s="7">
        <f t="shared" si="457"/>
        <v>0</v>
      </c>
      <c r="K2544" s="8" t="e">
        <f t="shared" si="458"/>
        <v>#N/A</v>
      </c>
      <c r="L2544" s="7" t="e">
        <f t="shared" si="459"/>
        <v>#N/A</v>
      </c>
      <c r="M2544" s="8" t="e">
        <f t="shared" si="414"/>
        <v>#N/A</v>
      </c>
      <c r="N2544" s="8" t="e">
        <f t="shared" si="415"/>
        <v>#N/A</v>
      </c>
    </row>
    <row r="2545" spans="1:14" ht="15.75" customHeight="1" x14ac:dyDescent="0.35">
      <c r="A2545" s="7">
        <f t="shared" si="449"/>
        <v>0</v>
      </c>
      <c r="B2545" s="7">
        <f t="shared" si="450"/>
        <v>0</v>
      </c>
      <c r="C2545" s="7">
        <f t="shared" si="451"/>
        <v>0</v>
      </c>
      <c r="D2545" s="7">
        <f t="shared" si="452"/>
        <v>0</v>
      </c>
      <c r="E2545" s="7" t="e">
        <f>IF('Report DCM'!$H2545="In-Stream Video","Rich Media display banner",IF('Report DCM'!$I2545&gt;'Report DCM'!$J2545,"Standard",VLOOKUP(CONCATENATE(bd_adtype,"_",bd_creativetype),tabela,2,FALSE)))</f>
        <v>#N/A</v>
      </c>
      <c r="F2545" s="7">
        <f t="shared" si="453"/>
        <v>0</v>
      </c>
      <c r="G2545" s="7">
        <f t="shared" si="454"/>
        <v>0</v>
      </c>
      <c r="H2545" s="7">
        <f t="shared" si="455"/>
        <v>0</v>
      </c>
      <c r="I2545" s="7">
        <f t="shared" si="456"/>
        <v>0</v>
      </c>
      <c r="J2545" s="7">
        <f t="shared" si="457"/>
        <v>0</v>
      </c>
      <c r="K2545" s="8" t="e">
        <f t="shared" si="458"/>
        <v>#N/A</v>
      </c>
      <c r="L2545" s="7" t="e">
        <f t="shared" si="459"/>
        <v>#N/A</v>
      </c>
      <c r="M2545" s="8" t="e">
        <f t="shared" si="414"/>
        <v>#N/A</v>
      </c>
      <c r="N2545" s="8" t="e">
        <f t="shared" si="415"/>
        <v>#N/A</v>
      </c>
    </row>
    <row r="2546" spans="1:14" ht="15.75" customHeight="1" x14ac:dyDescent="0.35">
      <c r="A2546" s="7">
        <f t="shared" si="449"/>
        <v>0</v>
      </c>
      <c r="B2546" s="7">
        <f t="shared" si="450"/>
        <v>0</v>
      </c>
      <c r="C2546" s="7">
        <f t="shared" si="451"/>
        <v>0</v>
      </c>
      <c r="D2546" s="7">
        <f t="shared" si="452"/>
        <v>0</v>
      </c>
      <c r="E2546" s="7" t="e">
        <f>IF('Report DCM'!$H2546="In-Stream Video","Rich Media display banner",IF('Report DCM'!$I2546&gt;'Report DCM'!$J2546,"Standard",VLOOKUP(CONCATENATE(bd_adtype,"_",bd_creativetype),tabela,2,FALSE)))</f>
        <v>#N/A</v>
      </c>
      <c r="F2546" s="7">
        <f t="shared" si="453"/>
        <v>0</v>
      </c>
      <c r="G2546" s="7">
        <f t="shared" si="454"/>
        <v>0</v>
      </c>
      <c r="H2546" s="7">
        <f t="shared" si="455"/>
        <v>0</v>
      </c>
      <c r="I2546" s="7">
        <f t="shared" si="456"/>
        <v>0</v>
      </c>
      <c r="J2546" s="7">
        <f t="shared" si="457"/>
        <v>0</v>
      </c>
      <c r="K2546" s="8" t="e">
        <f t="shared" si="458"/>
        <v>#N/A</v>
      </c>
      <c r="L2546" s="7" t="e">
        <f t="shared" si="459"/>
        <v>#N/A</v>
      </c>
      <c r="M2546" s="8" t="e">
        <f t="shared" si="414"/>
        <v>#N/A</v>
      </c>
      <c r="N2546" s="8" t="e">
        <f t="shared" si="415"/>
        <v>#N/A</v>
      </c>
    </row>
    <row r="2547" spans="1:14" ht="15.75" customHeight="1" x14ac:dyDescent="0.35">
      <c r="A2547" s="7">
        <f t="shared" si="449"/>
        <v>0</v>
      </c>
      <c r="B2547" s="7">
        <f t="shared" si="450"/>
        <v>0</v>
      </c>
      <c r="C2547" s="7">
        <f t="shared" si="451"/>
        <v>0</v>
      </c>
      <c r="D2547" s="7">
        <f t="shared" si="452"/>
        <v>0</v>
      </c>
      <c r="E2547" s="7" t="e">
        <f>IF('Report DCM'!$H2547="In-Stream Video","Rich Media display banner",IF('Report DCM'!$I2547&gt;'Report DCM'!$J2547,"Standard",VLOOKUP(CONCATENATE(bd_adtype,"_",bd_creativetype),tabela,2,FALSE)))</f>
        <v>#N/A</v>
      </c>
      <c r="F2547" s="7">
        <f t="shared" si="453"/>
        <v>0</v>
      </c>
      <c r="G2547" s="7">
        <f t="shared" si="454"/>
        <v>0</v>
      </c>
      <c r="H2547" s="7">
        <f t="shared" si="455"/>
        <v>0</v>
      </c>
      <c r="I2547" s="7">
        <f t="shared" si="456"/>
        <v>0</v>
      </c>
      <c r="J2547" s="7">
        <f t="shared" si="457"/>
        <v>0</v>
      </c>
      <c r="K2547" s="8" t="e">
        <f t="shared" si="458"/>
        <v>#N/A</v>
      </c>
      <c r="L2547" s="7" t="e">
        <f t="shared" si="459"/>
        <v>#N/A</v>
      </c>
      <c r="M2547" s="8" t="e">
        <f t="shared" si="414"/>
        <v>#N/A</v>
      </c>
      <c r="N2547" s="8" t="e">
        <f t="shared" si="415"/>
        <v>#N/A</v>
      </c>
    </row>
    <row r="2548" spans="1:14" ht="15.75" customHeight="1" x14ac:dyDescent="0.35">
      <c r="A2548" s="7">
        <f t="shared" si="449"/>
        <v>0</v>
      </c>
      <c r="B2548" s="7">
        <f t="shared" si="450"/>
        <v>0</v>
      </c>
      <c r="C2548" s="7">
        <f t="shared" si="451"/>
        <v>0</v>
      </c>
      <c r="D2548" s="7">
        <f t="shared" si="452"/>
        <v>0</v>
      </c>
      <c r="E2548" s="7" t="e">
        <f>IF('Report DCM'!$H2548="In-Stream Video","Rich Media display banner",IF('Report DCM'!$I2548&gt;'Report DCM'!$J2548,"Standard",VLOOKUP(CONCATENATE(bd_adtype,"_",bd_creativetype),tabela,2,FALSE)))</f>
        <v>#N/A</v>
      </c>
      <c r="F2548" s="7">
        <f t="shared" si="453"/>
        <v>0</v>
      </c>
      <c r="G2548" s="7">
        <f t="shared" si="454"/>
        <v>0</v>
      </c>
      <c r="H2548" s="7">
        <f t="shared" si="455"/>
        <v>0</v>
      </c>
      <c r="I2548" s="7">
        <f t="shared" si="456"/>
        <v>0</v>
      </c>
      <c r="J2548" s="7">
        <f t="shared" si="457"/>
        <v>0</v>
      </c>
      <c r="K2548" s="8" t="e">
        <f t="shared" si="458"/>
        <v>#N/A</v>
      </c>
      <c r="L2548" s="7" t="e">
        <f t="shared" si="459"/>
        <v>#N/A</v>
      </c>
      <c r="M2548" s="8" t="e">
        <f t="shared" si="414"/>
        <v>#N/A</v>
      </c>
      <c r="N2548" s="8" t="e">
        <f t="shared" si="415"/>
        <v>#N/A</v>
      </c>
    </row>
    <row r="2549" spans="1:14" ht="15.75" customHeight="1" x14ac:dyDescent="0.35">
      <c r="A2549" s="7">
        <f t="shared" si="449"/>
        <v>0</v>
      </c>
      <c r="B2549" s="7">
        <f t="shared" si="450"/>
        <v>0</v>
      </c>
      <c r="C2549" s="7">
        <f t="shared" si="451"/>
        <v>0</v>
      </c>
      <c r="D2549" s="7">
        <f t="shared" si="452"/>
        <v>0</v>
      </c>
      <c r="E2549" s="7" t="e">
        <f>IF('Report DCM'!$H2549="In-Stream Video","Rich Media display banner",IF('Report DCM'!$I2549&gt;'Report DCM'!$J2549,"Standard",VLOOKUP(CONCATENATE(bd_adtype,"_",bd_creativetype),tabela,2,FALSE)))</f>
        <v>#N/A</v>
      </c>
      <c r="F2549" s="7">
        <f t="shared" si="453"/>
        <v>0</v>
      </c>
      <c r="G2549" s="7">
        <f t="shared" si="454"/>
        <v>0</v>
      </c>
      <c r="H2549" s="7">
        <f t="shared" si="455"/>
        <v>0</v>
      </c>
      <c r="I2549" s="7">
        <f t="shared" si="456"/>
        <v>0</v>
      </c>
      <c r="J2549" s="7">
        <f t="shared" si="457"/>
        <v>0</v>
      </c>
      <c r="K2549" s="8" t="e">
        <f t="shared" si="458"/>
        <v>#N/A</v>
      </c>
      <c r="L2549" s="7" t="e">
        <f t="shared" si="459"/>
        <v>#N/A</v>
      </c>
      <c r="M2549" s="8" t="e">
        <f t="shared" si="414"/>
        <v>#N/A</v>
      </c>
      <c r="N2549" s="8" t="e">
        <f t="shared" si="415"/>
        <v>#N/A</v>
      </c>
    </row>
    <row r="2550" spans="1:14" ht="15.75" customHeight="1" x14ac:dyDescent="0.35">
      <c r="A2550" s="7">
        <f t="shared" si="449"/>
        <v>0</v>
      </c>
      <c r="B2550" s="7">
        <f t="shared" si="450"/>
        <v>0</v>
      </c>
      <c r="C2550" s="7">
        <f t="shared" si="451"/>
        <v>0</v>
      </c>
      <c r="D2550" s="7">
        <f t="shared" si="452"/>
        <v>0</v>
      </c>
      <c r="E2550" s="7" t="e">
        <f>IF('Report DCM'!$H2550="In-Stream Video","Rich Media display banner",IF('Report DCM'!$I2550&gt;'Report DCM'!$J2550,"Standard",VLOOKUP(CONCATENATE(bd_adtype,"_",bd_creativetype),tabela,2,FALSE)))</f>
        <v>#N/A</v>
      </c>
      <c r="F2550" s="7">
        <f t="shared" si="453"/>
        <v>0</v>
      </c>
      <c r="G2550" s="7">
        <f t="shared" si="454"/>
        <v>0</v>
      </c>
      <c r="H2550" s="7">
        <f t="shared" si="455"/>
        <v>0</v>
      </c>
      <c r="I2550" s="7">
        <f t="shared" si="456"/>
        <v>0</v>
      </c>
      <c r="J2550" s="7">
        <f t="shared" si="457"/>
        <v>0</v>
      </c>
      <c r="K2550" s="8" t="e">
        <f t="shared" si="458"/>
        <v>#N/A</v>
      </c>
      <c r="L2550" s="7" t="e">
        <f t="shared" si="459"/>
        <v>#N/A</v>
      </c>
      <c r="M2550" s="8" t="e">
        <f t="shared" si="414"/>
        <v>#N/A</v>
      </c>
      <c r="N2550" s="8" t="e">
        <f t="shared" si="415"/>
        <v>#N/A</v>
      </c>
    </row>
    <row r="2551" spans="1:14" ht="15.75" customHeight="1" x14ac:dyDescent="0.35">
      <c r="A2551" s="7">
        <f t="shared" si="449"/>
        <v>0</v>
      </c>
      <c r="B2551" s="7">
        <f t="shared" si="450"/>
        <v>0</v>
      </c>
      <c r="C2551" s="7">
        <f t="shared" si="451"/>
        <v>0</v>
      </c>
      <c r="D2551" s="7">
        <f t="shared" si="452"/>
        <v>0</v>
      </c>
      <c r="E2551" s="7" t="e">
        <f>IF('Report DCM'!$H2551="In-Stream Video","Rich Media display banner",IF('Report DCM'!$I2551&gt;'Report DCM'!$J2551,"Standard",VLOOKUP(CONCATENATE(bd_adtype,"_",bd_creativetype),tabela,2,FALSE)))</f>
        <v>#N/A</v>
      </c>
      <c r="F2551" s="7">
        <f t="shared" si="453"/>
        <v>0</v>
      </c>
      <c r="G2551" s="7">
        <f t="shared" si="454"/>
        <v>0</v>
      </c>
      <c r="H2551" s="7">
        <f t="shared" si="455"/>
        <v>0</v>
      </c>
      <c r="I2551" s="7">
        <f t="shared" si="456"/>
        <v>0</v>
      </c>
      <c r="J2551" s="7">
        <f t="shared" si="457"/>
        <v>0</v>
      </c>
      <c r="K2551" s="8" t="e">
        <f t="shared" si="458"/>
        <v>#N/A</v>
      </c>
      <c r="L2551" s="7" t="e">
        <f t="shared" si="459"/>
        <v>#N/A</v>
      </c>
      <c r="M2551" s="8" t="e">
        <f t="shared" si="414"/>
        <v>#N/A</v>
      </c>
      <c r="N2551" s="8" t="e">
        <f t="shared" si="415"/>
        <v>#N/A</v>
      </c>
    </row>
    <row r="2552" spans="1:14" ht="15.75" customHeight="1" x14ac:dyDescent="0.35">
      <c r="A2552" s="7">
        <f t="shared" si="449"/>
        <v>0</v>
      </c>
      <c r="B2552" s="7">
        <f t="shared" si="450"/>
        <v>0</v>
      </c>
      <c r="C2552" s="7">
        <f t="shared" si="451"/>
        <v>0</v>
      </c>
      <c r="D2552" s="7">
        <f t="shared" si="452"/>
        <v>0</v>
      </c>
      <c r="E2552" s="7" t="e">
        <f>IF('Report DCM'!$H2552="In-Stream Video","Rich Media display banner",IF('Report DCM'!$I2552&gt;'Report DCM'!$J2552,"Standard",VLOOKUP(CONCATENATE(bd_adtype,"_",bd_creativetype),tabela,2,FALSE)))</f>
        <v>#N/A</v>
      </c>
      <c r="F2552" s="7">
        <f t="shared" si="453"/>
        <v>0</v>
      </c>
      <c r="G2552" s="7">
        <f t="shared" si="454"/>
        <v>0</v>
      </c>
      <c r="H2552" s="7">
        <f t="shared" si="455"/>
        <v>0</v>
      </c>
      <c r="I2552" s="7">
        <f t="shared" si="456"/>
        <v>0</v>
      </c>
      <c r="J2552" s="7">
        <f t="shared" si="457"/>
        <v>0</v>
      </c>
      <c r="K2552" s="8" t="e">
        <f t="shared" si="458"/>
        <v>#N/A</v>
      </c>
      <c r="L2552" s="7" t="e">
        <f t="shared" si="459"/>
        <v>#N/A</v>
      </c>
      <c r="M2552" s="8" t="e">
        <f t="shared" ref="M2552:M2806" si="460">IF(E2552="Dynamic Click",J2552*K2552,K2552*$I2552/1000)</f>
        <v>#N/A</v>
      </c>
      <c r="N2552" s="8" t="e">
        <f t="shared" ref="N2552:N2806" si="461">IF(E2552="Dynamic Click",J2552*L2552,L2552*$I2552/1000)</f>
        <v>#N/A</v>
      </c>
    </row>
    <row r="2553" spans="1:14" ht="15.75" customHeight="1" x14ac:dyDescent="0.35">
      <c r="A2553" s="7">
        <f t="shared" si="449"/>
        <v>0</v>
      </c>
      <c r="B2553" s="7">
        <f t="shared" si="450"/>
        <v>0</v>
      </c>
      <c r="C2553" s="7">
        <f t="shared" si="451"/>
        <v>0</v>
      </c>
      <c r="D2553" s="7">
        <f t="shared" si="452"/>
        <v>0</v>
      </c>
      <c r="E2553" s="7" t="e">
        <f>IF('Report DCM'!$H2553="In-Stream Video","Rich Media display banner",IF('Report DCM'!$I2553&gt;'Report DCM'!$J2553,"Standard",VLOOKUP(CONCATENATE(bd_adtype,"_",bd_creativetype),tabela,2,FALSE)))</f>
        <v>#N/A</v>
      </c>
      <c r="F2553" s="7">
        <f t="shared" si="453"/>
        <v>0</v>
      </c>
      <c r="G2553" s="7">
        <f t="shared" si="454"/>
        <v>0</v>
      </c>
      <c r="H2553" s="7">
        <f t="shared" si="455"/>
        <v>0</v>
      </c>
      <c r="I2553" s="7">
        <f t="shared" si="456"/>
        <v>0</v>
      </c>
      <c r="J2553" s="7">
        <f t="shared" si="457"/>
        <v>0</v>
      </c>
      <c r="K2553" s="8" t="e">
        <f t="shared" si="458"/>
        <v>#N/A</v>
      </c>
      <c r="L2553" s="7" t="e">
        <f t="shared" si="459"/>
        <v>#N/A</v>
      </c>
      <c r="M2553" s="8" t="e">
        <f t="shared" si="460"/>
        <v>#N/A</v>
      </c>
      <c r="N2553" s="8" t="e">
        <f t="shared" si="461"/>
        <v>#N/A</v>
      </c>
    </row>
    <row r="2554" spans="1:14" ht="15.75" customHeight="1" x14ac:dyDescent="0.35">
      <c r="A2554" s="7">
        <f t="shared" si="449"/>
        <v>0</v>
      </c>
      <c r="B2554" s="7">
        <f t="shared" si="450"/>
        <v>0</v>
      </c>
      <c r="C2554" s="7">
        <f t="shared" si="451"/>
        <v>0</v>
      </c>
      <c r="D2554" s="7">
        <f t="shared" si="452"/>
        <v>0</v>
      </c>
      <c r="E2554" s="7" t="e">
        <f>IF('Report DCM'!$H2554="In-Stream Video","Rich Media display banner",IF('Report DCM'!$I2554&gt;'Report DCM'!$J2554,"Standard",VLOOKUP(CONCATENATE(bd_adtype,"_",bd_creativetype),tabela,2,FALSE)))</f>
        <v>#N/A</v>
      </c>
      <c r="F2554" s="7">
        <f t="shared" si="453"/>
        <v>0</v>
      </c>
      <c r="G2554" s="7">
        <f t="shared" si="454"/>
        <v>0</v>
      </c>
      <c r="H2554" s="7">
        <f t="shared" si="455"/>
        <v>0</v>
      </c>
      <c r="I2554" s="7">
        <f t="shared" si="456"/>
        <v>0</v>
      </c>
      <c r="J2554" s="7">
        <f t="shared" si="457"/>
        <v>0</v>
      </c>
      <c r="K2554" s="8" t="e">
        <f t="shared" si="458"/>
        <v>#N/A</v>
      </c>
      <c r="L2554" s="7" t="e">
        <f t="shared" si="459"/>
        <v>#N/A</v>
      </c>
      <c r="M2554" s="8" t="e">
        <f t="shared" si="460"/>
        <v>#N/A</v>
      </c>
      <c r="N2554" s="8" t="e">
        <f t="shared" si="461"/>
        <v>#N/A</v>
      </c>
    </row>
    <row r="2555" spans="1:14" ht="15.75" customHeight="1" x14ac:dyDescent="0.35">
      <c r="A2555" s="7">
        <f t="shared" si="449"/>
        <v>0</v>
      </c>
      <c r="B2555" s="7">
        <f t="shared" si="450"/>
        <v>0</v>
      </c>
      <c r="C2555" s="7">
        <f t="shared" si="451"/>
        <v>0</v>
      </c>
      <c r="D2555" s="7">
        <f t="shared" si="452"/>
        <v>0</v>
      </c>
      <c r="E2555" s="7" t="e">
        <f>IF('Report DCM'!$H2555="In-Stream Video","Rich Media display banner",IF('Report DCM'!$I2555&gt;'Report DCM'!$J2555,"Standard",VLOOKUP(CONCATENATE(bd_adtype,"_",bd_creativetype),tabela,2,FALSE)))</f>
        <v>#N/A</v>
      </c>
      <c r="F2555" s="7">
        <f t="shared" si="453"/>
        <v>0</v>
      </c>
      <c r="G2555" s="7">
        <f t="shared" si="454"/>
        <v>0</v>
      </c>
      <c r="H2555" s="7">
        <f t="shared" si="455"/>
        <v>0</v>
      </c>
      <c r="I2555" s="7">
        <f t="shared" si="456"/>
        <v>0</v>
      </c>
      <c r="J2555" s="7">
        <f t="shared" si="457"/>
        <v>0</v>
      </c>
      <c r="K2555" s="8" t="e">
        <f t="shared" si="458"/>
        <v>#N/A</v>
      </c>
      <c r="L2555" s="7" t="e">
        <f t="shared" si="459"/>
        <v>#N/A</v>
      </c>
      <c r="M2555" s="8" t="e">
        <f t="shared" si="460"/>
        <v>#N/A</v>
      </c>
      <c r="N2555" s="8" t="e">
        <f t="shared" si="461"/>
        <v>#N/A</v>
      </c>
    </row>
    <row r="2556" spans="1:14" ht="15.75" customHeight="1" x14ac:dyDescent="0.35">
      <c r="A2556" s="7">
        <f t="shared" si="449"/>
        <v>0</v>
      </c>
      <c r="B2556" s="7">
        <f t="shared" si="450"/>
        <v>0</v>
      </c>
      <c r="C2556" s="7">
        <f t="shared" si="451"/>
        <v>0</v>
      </c>
      <c r="D2556" s="7">
        <f t="shared" si="452"/>
        <v>0</v>
      </c>
      <c r="E2556" s="7" t="e">
        <f>IF('Report DCM'!$H2556="In-Stream Video","Rich Media display banner",IF('Report DCM'!$I2556&gt;'Report DCM'!$J2556,"Standard",VLOOKUP(CONCATENATE(bd_adtype,"_",bd_creativetype),tabela,2,FALSE)))</f>
        <v>#N/A</v>
      </c>
      <c r="F2556" s="7">
        <f t="shared" si="453"/>
        <v>0</v>
      </c>
      <c r="G2556" s="7">
        <f t="shared" si="454"/>
        <v>0</v>
      </c>
      <c r="H2556" s="7">
        <f t="shared" si="455"/>
        <v>0</v>
      </c>
      <c r="I2556" s="7">
        <f t="shared" si="456"/>
        <v>0</v>
      </c>
      <c r="J2556" s="7">
        <f t="shared" si="457"/>
        <v>0</v>
      </c>
      <c r="K2556" s="8" t="e">
        <f t="shared" si="458"/>
        <v>#N/A</v>
      </c>
      <c r="L2556" s="7" t="e">
        <f t="shared" si="459"/>
        <v>#N/A</v>
      </c>
      <c r="M2556" s="8" t="e">
        <f t="shared" si="460"/>
        <v>#N/A</v>
      </c>
      <c r="N2556" s="8" t="e">
        <f t="shared" si="461"/>
        <v>#N/A</v>
      </c>
    </row>
    <row r="2557" spans="1:14" ht="15.75" customHeight="1" x14ac:dyDescent="0.35">
      <c r="A2557" s="7">
        <f t="shared" si="449"/>
        <v>0</v>
      </c>
      <c r="B2557" s="7">
        <f t="shared" si="450"/>
        <v>0</v>
      </c>
      <c r="C2557" s="7">
        <f t="shared" si="451"/>
        <v>0</v>
      </c>
      <c r="D2557" s="7">
        <f t="shared" si="452"/>
        <v>0</v>
      </c>
      <c r="E2557" s="7" t="e">
        <f>IF('Report DCM'!$H2557="In-Stream Video","Rich Media display banner",IF('Report DCM'!$I2557&gt;'Report DCM'!$J2557,"Standard",VLOOKUP(CONCATENATE(bd_adtype,"_",bd_creativetype),tabela,2,FALSE)))</f>
        <v>#N/A</v>
      </c>
      <c r="F2557" s="7">
        <f t="shared" si="453"/>
        <v>0</v>
      </c>
      <c r="G2557" s="7">
        <f t="shared" si="454"/>
        <v>0</v>
      </c>
      <c r="H2557" s="7">
        <f t="shared" si="455"/>
        <v>0</v>
      </c>
      <c r="I2557" s="7">
        <f t="shared" si="456"/>
        <v>0</v>
      </c>
      <c r="J2557" s="7">
        <f t="shared" si="457"/>
        <v>0</v>
      </c>
      <c r="K2557" s="8" t="e">
        <f t="shared" si="458"/>
        <v>#N/A</v>
      </c>
      <c r="L2557" s="7" t="e">
        <f t="shared" si="459"/>
        <v>#N/A</v>
      </c>
      <c r="M2557" s="8" t="e">
        <f t="shared" si="460"/>
        <v>#N/A</v>
      </c>
      <c r="N2557" s="8" t="e">
        <f t="shared" si="461"/>
        <v>#N/A</v>
      </c>
    </row>
    <row r="2558" spans="1:14" ht="15.75" customHeight="1" x14ac:dyDescent="0.35">
      <c r="A2558" s="7">
        <f t="shared" si="449"/>
        <v>0</v>
      </c>
      <c r="B2558" s="7">
        <f t="shared" si="450"/>
        <v>0</v>
      </c>
      <c r="C2558" s="7">
        <f t="shared" si="451"/>
        <v>0</v>
      </c>
      <c r="D2558" s="7">
        <f t="shared" si="452"/>
        <v>0</v>
      </c>
      <c r="E2558" s="7" t="e">
        <f>IF('Report DCM'!$H2558="In-Stream Video","Rich Media display banner",IF('Report DCM'!$I2558&gt;'Report DCM'!$J2558,"Standard",VLOOKUP(CONCATENATE(bd_adtype,"_",bd_creativetype),tabela,2,FALSE)))</f>
        <v>#N/A</v>
      </c>
      <c r="F2558" s="7">
        <f t="shared" si="453"/>
        <v>0</v>
      </c>
      <c r="G2558" s="7">
        <f t="shared" si="454"/>
        <v>0</v>
      </c>
      <c r="H2558" s="7">
        <f t="shared" si="455"/>
        <v>0</v>
      </c>
      <c r="I2558" s="7">
        <f t="shared" si="456"/>
        <v>0</v>
      </c>
      <c r="J2558" s="7">
        <f t="shared" si="457"/>
        <v>0</v>
      </c>
      <c r="K2558" s="8" t="e">
        <f t="shared" si="458"/>
        <v>#N/A</v>
      </c>
      <c r="L2558" s="7" t="e">
        <f t="shared" si="459"/>
        <v>#N/A</v>
      </c>
      <c r="M2558" s="8" t="e">
        <f t="shared" si="460"/>
        <v>#N/A</v>
      </c>
      <c r="N2558" s="8" t="e">
        <f t="shared" si="461"/>
        <v>#N/A</v>
      </c>
    </row>
    <row r="2559" spans="1:14" ht="15.75" customHeight="1" x14ac:dyDescent="0.35">
      <c r="A2559" s="7">
        <f t="shared" si="449"/>
        <v>0</v>
      </c>
      <c r="B2559" s="7">
        <f t="shared" si="450"/>
        <v>0</v>
      </c>
      <c r="C2559" s="7">
        <f t="shared" si="451"/>
        <v>0</v>
      </c>
      <c r="D2559" s="7">
        <f t="shared" si="452"/>
        <v>0</v>
      </c>
      <c r="E2559" s="7" t="e">
        <f>IF('Report DCM'!$H2559="In-Stream Video","Rich Media display banner",IF('Report DCM'!$I2559&gt;'Report DCM'!$J2559,"Standard",VLOOKUP(CONCATENATE(bd_adtype,"_",bd_creativetype),tabela,2,FALSE)))</f>
        <v>#N/A</v>
      </c>
      <c r="F2559" s="7">
        <f t="shared" si="453"/>
        <v>0</v>
      </c>
      <c r="G2559" s="7">
        <f t="shared" si="454"/>
        <v>0</v>
      </c>
      <c r="H2559" s="7">
        <f t="shared" si="455"/>
        <v>0</v>
      </c>
      <c r="I2559" s="7">
        <f t="shared" si="456"/>
        <v>0</v>
      </c>
      <c r="J2559" s="7">
        <f t="shared" si="457"/>
        <v>0</v>
      </c>
      <c r="K2559" s="8" t="e">
        <f t="shared" si="458"/>
        <v>#N/A</v>
      </c>
      <c r="L2559" s="7" t="e">
        <f t="shared" si="459"/>
        <v>#N/A</v>
      </c>
      <c r="M2559" s="8" t="e">
        <f t="shared" si="460"/>
        <v>#N/A</v>
      </c>
      <c r="N2559" s="8" t="e">
        <f t="shared" si="461"/>
        <v>#N/A</v>
      </c>
    </row>
    <row r="2560" spans="1:14" ht="15.75" customHeight="1" x14ac:dyDescent="0.35">
      <c r="A2560" s="7">
        <f t="shared" si="449"/>
        <v>0</v>
      </c>
      <c r="B2560" s="7">
        <f t="shared" si="450"/>
        <v>0</v>
      </c>
      <c r="C2560" s="7">
        <f t="shared" si="451"/>
        <v>0</v>
      </c>
      <c r="D2560" s="7">
        <f t="shared" si="452"/>
        <v>0</v>
      </c>
      <c r="E2560" s="7" t="e">
        <f>IF('Report DCM'!$H2560="In-Stream Video","Rich Media display banner",IF('Report DCM'!$I2560&gt;'Report DCM'!$J2560,"Standard",VLOOKUP(CONCATENATE(bd_adtype,"_",bd_creativetype),tabela,2,FALSE)))</f>
        <v>#N/A</v>
      </c>
      <c r="F2560" s="7">
        <f t="shared" si="453"/>
        <v>0</v>
      </c>
      <c r="G2560" s="7">
        <f t="shared" si="454"/>
        <v>0</v>
      </c>
      <c r="H2560" s="7">
        <f t="shared" si="455"/>
        <v>0</v>
      </c>
      <c r="I2560" s="7">
        <f t="shared" si="456"/>
        <v>0</v>
      </c>
      <c r="J2560" s="7">
        <f t="shared" si="457"/>
        <v>0</v>
      </c>
      <c r="K2560" s="8" t="e">
        <f t="shared" si="458"/>
        <v>#N/A</v>
      </c>
      <c r="L2560" s="7" t="e">
        <f t="shared" si="459"/>
        <v>#N/A</v>
      </c>
      <c r="M2560" s="8" t="e">
        <f t="shared" si="460"/>
        <v>#N/A</v>
      </c>
      <c r="N2560" s="8" t="e">
        <f t="shared" si="461"/>
        <v>#N/A</v>
      </c>
    </row>
    <row r="2561" spans="1:14" ht="15.75" customHeight="1" x14ac:dyDescent="0.35">
      <c r="A2561" s="7">
        <f t="shared" si="449"/>
        <v>0</v>
      </c>
      <c r="B2561" s="7">
        <f t="shared" si="450"/>
        <v>0</v>
      </c>
      <c r="C2561" s="7">
        <f t="shared" si="451"/>
        <v>0</v>
      </c>
      <c r="D2561" s="7">
        <f t="shared" si="452"/>
        <v>0</v>
      </c>
      <c r="E2561" s="7" t="e">
        <f>IF('Report DCM'!$H2561="In-Stream Video","Rich Media display banner",IF('Report DCM'!$I2561&gt;'Report DCM'!$J2561,"Standard",VLOOKUP(CONCATENATE(bd_adtype,"_",bd_creativetype),tabela,2,FALSE)))</f>
        <v>#N/A</v>
      </c>
      <c r="F2561" s="7">
        <f t="shared" si="453"/>
        <v>0</v>
      </c>
      <c r="G2561" s="7">
        <f t="shared" si="454"/>
        <v>0</v>
      </c>
      <c r="H2561" s="7">
        <f t="shared" si="455"/>
        <v>0</v>
      </c>
      <c r="I2561" s="7">
        <f t="shared" si="456"/>
        <v>0</v>
      </c>
      <c r="J2561" s="7">
        <f t="shared" si="457"/>
        <v>0</v>
      </c>
      <c r="K2561" s="8" t="e">
        <f t="shared" si="458"/>
        <v>#N/A</v>
      </c>
      <c r="L2561" s="7" t="e">
        <f t="shared" si="459"/>
        <v>#N/A</v>
      </c>
      <c r="M2561" s="8" t="e">
        <f t="shared" si="460"/>
        <v>#N/A</v>
      </c>
      <c r="N2561" s="8" t="e">
        <f t="shared" si="461"/>
        <v>#N/A</v>
      </c>
    </row>
    <row r="2562" spans="1:14" ht="15.75" customHeight="1" x14ac:dyDescent="0.35">
      <c r="A2562" s="7">
        <f t="shared" ref="A2562:A2625" si="462">bd_campaign</f>
        <v>0</v>
      </c>
      <c r="B2562" s="7">
        <f t="shared" ref="B2562:B2625" si="463">bd_site</f>
        <v>0</v>
      </c>
      <c r="C2562" s="7">
        <f t="shared" ref="C2562:C2625" si="464">bd_placement</f>
        <v>0</v>
      </c>
      <c r="D2562" s="7">
        <f t="shared" ref="D2562:D2625" si="465">bd_placementID</f>
        <v>0</v>
      </c>
      <c r="E2562" s="7" t="e">
        <f>IF('Report DCM'!$H2562="In-Stream Video","Rich Media display banner",IF('Report DCM'!$I2562&gt;'Report DCM'!$J2562,"Standard",VLOOKUP(CONCATENATE(bd_adtype,"_",bd_creativetype),tabela,2,FALSE)))</f>
        <v>#N/A</v>
      </c>
      <c r="F2562" s="7">
        <f t="shared" ref="F2562:F2625" si="466">bd_ad</f>
        <v>0</v>
      </c>
      <c r="G2562" s="7">
        <f t="shared" ref="G2562:G2625" si="467">bd_adid</f>
        <v>0</v>
      </c>
      <c r="H2562" s="7">
        <f t="shared" ref="H2562:H2625" si="468">bd_creativetype</f>
        <v>0</v>
      </c>
      <c r="I2562" s="7">
        <f t="shared" ref="I2562:I2625" si="469">bd_impression</f>
        <v>0</v>
      </c>
      <c r="J2562" s="7">
        <f t="shared" ref="J2562:J2625" si="470">bd_clicks</f>
        <v>0</v>
      </c>
      <c r="K2562" s="8" t="e">
        <f t="shared" ref="K2562:K2625" si="471">VLOOKUP(E2562,tabela,2,FALSE)</f>
        <v>#N/A</v>
      </c>
      <c r="L2562" s="7" t="e">
        <f t="shared" ref="L2562:L2625" si="472">VLOOKUP(E2562,tabela,3,FALSE)</f>
        <v>#N/A</v>
      </c>
      <c r="M2562" s="8" t="e">
        <f t="shared" si="460"/>
        <v>#N/A</v>
      </c>
      <c r="N2562" s="8" t="e">
        <f t="shared" si="461"/>
        <v>#N/A</v>
      </c>
    </row>
    <row r="2563" spans="1:14" ht="15.75" customHeight="1" x14ac:dyDescent="0.35">
      <c r="A2563" s="7">
        <f t="shared" si="462"/>
        <v>0</v>
      </c>
      <c r="B2563" s="7">
        <f t="shared" si="463"/>
        <v>0</v>
      </c>
      <c r="C2563" s="7">
        <f t="shared" si="464"/>
        <v>0</v>
      </c>
      <c r="D2563" s="7">
        <f t="shared" si="465"/>
        <v>0</v>
      </c>
      <c r="E2563" s="7" t="e">
        <f>IF('Report DCM'!$H2563="In-Stream Video","Rich Media display banner",IF('Report DCM'!$I2563&gt;'Report DCM'!$J2563,"Standard",VLOOKUP(CONCATENATE(bd_adtype,"_",bd_creativetype),tabela,2,FALSE)))</f>
        <v>#N/A</v>
      </c>
      <c r="F2563" s="7">
        <f t="shared" si="466"/>
        <v>0</v>
      </c>
      <c r="G2563" s="7">
        <f t="shared" si="467"/>
        <v>0</v>
      </c>
      <c r="H2563" s="7">
        <f t="shared" si="468"/>
        <v>0</v>
      </c>
      <c r="I2563" s="7">
        <f t="shared" si="469"/>
        <v>0</v>
      </c>
      <c r="J2563" s="7">
        <f t="shared" si="470"/>
        <v>0</v>
      </c>
      <c r="K2563" s="8" t="e">
        <f t="shared" si="471"/>
        <v>#N/A</v>
      </c>
      <c r="L2563" s="7" t="e">
        <f t="shared" si="472"/>
        <v>#N/A</v>
      </c>
      <c r="M2563" s="8" t="e">
        <f t="shared" si="460"/>
        <v>#N/A</v>
      </c>
      <c r="N2563" s="8" t="e">
        <f t="shared" si="461"/>
        <v>#N/A</v>
      </c>
    </row>
    <row r="2564" spans="1:14" ht="15.75" customHeight="1" x14ac:dyDescent="0.35">
      <c r="A2564" s="7">
        <f t="shared" si="462"/>
        <v>0</v>
      </c>
      <c r="B2564" s="7">
        <f t="shared" si="463"/>
        <v>0</v>
      </c>
      <c r="C2564" s="7">
        <f t="shared" si="464"/>
        <v>0</v>
      </c>
      <c r="D2564" s="7">
        <f t="shared" si="465"/>
        <v>0</v>
      </c>
      <c r="E2564" s="7" t="e">
        <f>IF('Report DCM'!$H2564="In-Stream Video","Rich Media display banner",IF('Report DCM'!$I2564&gt;'Report DCM'!$J2564,"Standard",VLOOKUP(CONCATENATE(bd_adtype,"_",bd_creativetype),tabela,2,FALSE)))</f>
        <v>#N/A</v>
      </c>
      <c r="F2564" s="7">
        <f t="shared" si="466"/>
        <v>0</v>
      </c>
      <c r="G2564" s="7">
        <f t="shared" si="467"/>
        <v>0</v>
      </c>
      <c r="H2564" s="7">
        <f t="shared" si="468"/>
        <v>0</v>
      </c>
      <c r="I2564" s="7">
        <f t="shared" si="469"/>
        <v>0</v>
      </c>
      <c r="J2564" s="7">
        <f t="shared" si="470"/>
        <v>0</v>
      </c>
      <c r="K2564" s="8" t="e">
        <f t="shared" si="471"/>
        <v>#N/A</v>
      </c>
      <c r="L2564" s="7" t="e">
        <f t="shared" si="472"/>
        <v>#N/A</v>
      </c>
      <c r="M2564" s="8" t="e">
        <f t="shared" si="460"/>
        <v>#N/A</v>
      </c>
      <c r="N2564" s="8" t="e">
        <f t="shared" si="461"/>
        <v>#N/A</v>
      </c>
    </row>
    <row r="2565" spans="1:14" ht="15.75" customHeight="1" x14ac:dyDescent="0.35">
      <c r="A2565" s="7">
        <f t="shared" si="462"/>
        <v>0</v>
      </c>
      <c r="B2565" s="7">
        <f t="shared" si="463"/>
        <v>0</v>
      </c>
      <c r="C2565" s="7">
        <f t="shared" si="464"/>
        <v>0</v>
      </c>
      <c r="D2565" s="7">
        <f t="shared" si="465"/>
        <v>0</v>
      </c>
      <c r="E2565" s="7" t="e">
        <f>IF('Report DCM'!$H2565="In-Stream Video","Rich Media display banner",IF('Report DCM'!$I2565&gt;'Report DCM'!$J2565,"Standard",VLOOKUP(CONCATENATE(bd_adtype,"_",bd_creativetype),tabela,2,FALSE)))</f>
        <v>#N/A</v>
      </c>
      <c r="F2565" s="7">
        <f t="shared" si="466"/>
        <v>0</v>
      </c>
      <c r="G2565" s="7">
        <f t="shared" si="467"/>
        <v>0</v>
      </c>
      <c r="H2565" s="7">
        <f t="shared" si="468"/>
        <v>0</v>
      </c>
      <c r="I2565" s="7">
        <f t="shared" si="469"/>
        <v>0</v>
      </c>
      <c r="J2565" s="7">
        <f t="shared" si="470"/>
        <v>0</v>
      </c>
      <c r="K2565" s="8" t="e">
        <f t="shared" si="471"/>
        <v>#N/A</v>
      </c>
      <c r="L2565" s="7" t="e">
        <f t="shared" si="472"/>
        <v>#N/A</v>
      </c>
      <c r="M2565" s="8" t="e">
        <f t="shared" si="460"/>
        <v>#N/A</v>
      </c>
      <c r="N2565" s="8" t="e">
        <f t="shared" si="461"/>
        <v>#N/A</v>
      </c>
    </row>
    <row r="2566" spans="1:14" ht="15.75" customHeight="1" x14ac:dyDescent="0.35">
      <c r="A2566" s="7">
        <f t="shared" si="462"/>
        <v>0</v>
      </c>
      <c r="B2566" s="7">
        <f t="shared" si="463"/>
        <v>0</v>
      </c>
      <c r="C2566" s="7">
        <f t="shared" si="464"/>
        <v>0</v>
      </c>
      <c r="D2566" s="7">
        <f t="shared" si="465"/>
        <v>0</v>
      </c>
      <c r="E2566" s="7" t="e">
        <f>IF('Report DCM'!$H2566="In-Stream Video","Rich Media display banner",IF('Report DCM'!$I2566&gt;'Report DCM'!$J2566,"Standard",VLOOKUP(CONCATENATE(bd_adtype,"_",bd_creativetype),tabela,2,FALSE)))</f>
        <v>#N/A</v>
      </c>
      <c r="F2566" s="7">
        <f t="shared" si="466"/>
        <v>0</v>
      </c>
      <c r="G2566" s="7">
        <f t="shared" si="467"/>
        <v>0</v>
      </c>
      <c r="H2566" s="7">
        <f t="shared" si="468"/>
        <v>0</v>
      </c>
      <c r="I2566" s="7">
        <f t="shared" si="469"/>
        <v>0</v>
      </c>
      <c r="J2566" s="7">
        <f t="shared" si="470"/>
        <v>0</v>
      </c>
      <c r="K2566" s="8" t="e">
        <f t="shared" si="471"/>
        <v>#N/A</v>
      </c>
      <c r="L2566" s="7" t="e">
        <f t="shared" si="472"/>
        <v>#N/A</v>
      </c>
      <c r="M2566" s="8" t="e">
        <f t="shared" si="460"/>
        <v>#N/A</v>
      </c>
      <c r="N2566" s="8" t="e">
        <f t="shared" si="461"/>
        <v>#N/A</v>
      </c>
    </row>
    <row r="2567" spans="1:14" ht="15.75" customHeight="1" x14ac:dyDescent="0.35">
      <c r="A2567" s="7">
        <f t="shared" si="462"/>
        <v>0</v>
      </c>
      <c r="B2567" s="7">
        <f t="shared" si="463"/>
        <v>0</v>
      </c>
      <c r="C2567" s="7">
        <f t="shared" si="464"/>
        <v>0</v>
      </c>
      <c r="D2567" s="7">
        <f t="shared" si="465"/>
        <v>0</v>
      </c>
      <c r="E2567" s="7" t="e">
        <f>IF('Report DCM'!$H2567="In-Stream Video","Rich Media display banner",IF('Report DCM'!$I2567&gt;'Report DCM'!$J2567,"Standard",VLOOKUP(CONCATENATE(bd_adtype,"_",bd_creativetype),tabela,2,FALSE)))</f>
        <v>#N/A</v>
      </c>
      <c r="F2567" s="7">
        <f t="shared" si="466"/>
        <v>0</v>
      </c>
      <c r="G2567" s="7">
        <f t="shared" si="467"/>
        <v>0</v>
      </c>
      <c r="H2567" s="7">
        <f t="shared" si="468"/>
        <v>0</v>
      </c>
      <c r="I2567" s="7">
        <f t="shared" si="469"/>
        <v>0</v>
      </c>
      <c r="J2567" s="7">
        <f t="shared" si="470"/>
        <v>0</v>
      </c>
      <c r="K2567" s="8" t="e">
        <f t="shared" si="471"/>
        <v>#N/A</v>
      </c>
      <c r="L2567" s="7" t="e">
        <f t="shared" si="472"/>
        <v>#N/A</v>
      </c>
      <c r="M2567" s="8" t="e">
        <f t="shared" si="460"/>
        <v>#N/A</v>
      </c>
      <c r="N2567" s="8" t="e">
        <f t="shared" si="461"/>
        <v>#N/A</v>
      </c>
    </row>
    <row r="2568" spans="1:14" ht="15.75" customHeight="1" x14ac:dyDescent="0.35">
      <c r="A2568" s="7">
        <f t="shared" si="462"/>
        <v>0</v>
      </c>
      <c r="B2568" s="7">
        <f t="shared" si="463"/>
        <v>0</v>
      </c>
      <c r="C2568" s="7">
        <f t="shared" si="464"/>
        <v>0</v>
      </c>
      <c r="D2568" s="7">
        <f t="shared" si="465"/>
        <v>0</v>
      </c>
      <c r="E2568" s="7" t="e">
        <f>IF('Report DCM'!$H2568="In-Stream Video","Rich Media display banner",IF('Report DCM'!$I2568&gt;'Report DCM'!$J2568,"Standard",VLOOKUP(CONCATENATE(bd_adtype,"_",bd_creativetype),tabela,2,FALSE)))</f>
        <v>#N/A</v>
      </c>
      <c r="F2568" s="7">
        <f t="shared" si="466"/>
        <v>0</v>
      </c>
      <c r="G2568" s="7">
        <f t="shared" si="467"/>
        <v>0</v>
      </c>
      <c r="H2568" s="7">
        <f t="shared" si="468"/>
        <v>0</v>
      </c>
      <c r="I2568" s="7">
        <f t="shared" si="469"/>
        <v>0</v>
      </c>
      <c r="J2568" s="7">
        <f t="shared" si="470"/>
        <v>0</v>
      </c>
      <c r="K2568" s="8" t="e">
        <f t="shared" si="471"/>
        <v>#N/A</v>
      </c>
      <c r="L2568" s="7" t="e">
        <f t="shared" si="472"/>
        <v>#N/A</v>
      </c>
      <c r="M2568" s="8" t="e">
        <f t="shared" si="460"/>
        <v>#N/A</v>
      </c>
      <c r="N2568" s="8" t="e">
        <f t="shared" si="461"/>
        <v>#N/A</v>
      </c>
    </row>
    <row r="2569" spans="1:14" ht="15.75" customHeight="1" x14ac:dyDescent="0.35">
      <c r="A2569" s="7">
        <f t="shared" si="462"/>
        <v>0</v>
      </c>
      <c r="B2569" s="7">
        <f t="shared" si="463"/>
        <v>0</v>
      </c>
      <c r="C2569" s="7">
        <f t="shared" si="464"/>
        <v>0</v>
      </c>
      <c r="D2569" s="7">
        <f t="shared" si="465"/>
        <v>0</v>
      </c>
      <c r="E2569" s="7" t="e">
        <f>IF('Report DCM'!$H2569="In-Stream Video","Rich Media display banner",IF('Report DCM'!$I2569&gt;'Report DCM'!$J2569,"Standard",VLOOKUP(CONCATENATE(bd_adtype,"_",bd_creativetype),tabela,2,FALSE)))</f>
        <v>#N/A</v>
      </c>
      <c r="F2569" s="7">
        <f t="shared" si="466"/>
        <v>0</v>
      </c>
      <c r="G2569" s="7">
        <f t="shared" si="467"/>
        <v>0</v>
      </c>
      <c r="H2569" s="7">
        <f t="shared" si="468"/>
        <v>0</v>
      </c>
      <c r="I2569" s="7">
        <f t="shared" si="469"/>
        <v>0</v>
      </c>
      <c r="J2569" s="7">
        <f t="shared" si="470"/>
        <v>0</v>
      </c>
      <c r="K2569" s="8" t="e">
        <f t="shared" si="471"/>
        <v>#N/A</v>
      </c>
      <c r="L2569" s="7" t="e">
        <f t="shared" si="472"/>
        <v>#N/A</v>
      </c>
      <c r="M2569" s="8" t="e">
        <f t="shared" si="460"/>
        <v>#N/A</v>
      </c>
      <c r="N2569" s="8" t="e">
        <f t="shared" si="461"/>
        <v>#N/A</v>
      </c>
    </row>
    <row r="2570" spans="1:14" ht="15.75" customHeight="1" x14ac:dyDescent="0.35">
      <c r="A2570" s="7">
        <f t="shared" si="462"/>
        <v>0</v>
      </c>
      <c r="B2570" s="7">
        <f t="shared" si="463"/>
        <v>0</v>
      </c>
      <c r="C2570" s="7">
        <f t="shared" si="464"/>
        <v>0</v>
      </c>
      <c r="D2570" s="7">
        <f t="shared" si="465"/>
        <v>0</v>
      </c>
      <c r="E2570" s="7" t="e">
        <f>IF('Report DCM'!$H2570="In-Stream Video","Rich Media display banner",IF('Report DCM'!$I2570&gt;'Report DCM'!$J2570,"Standard",VLOOKUP(CONCATENATE(bd_adtype,"_",bd_creativetype),tabela,2,FALSE)))</f>
        <v>#N/A</v>
      </c>
      <c r="F2570" s="7">
        <f t="shared" si="466"/>
        <v>0</v>
      </c>
      <c r="G2570" s="7">
        <f t="shared" si="467"/>
        <v>0</v>
      </c>
      <c r="H2570" s="7">
        <f t="shared" si="468"/>
        <v>0</v>
      </c>
      <c r="I2570" s="7">
        <f t="shared" si="469"/>
        <v>0</v>
      </c>
      <c r="J2570" s="7">
        <f t="shared" si="470"/>
        <v>0</v>
      </c>
      <c r="K2570" s="8" t="e">
        <f t="shared" si="471"/>
        <v>#N/A</v>
      </c>
      <c r="L2570" s="7" t="e">
        <f t="shared" si="472"/>
        <v>#N/A</v>
      </c>
      <c r="M2570" s="8" t="e">
        <f t="shared" si="460"/>
        <v>#N/A</v>
      </c>
      <c r="N2570" s="8" t="e">
        <f t="shared" si="461"/>
        <v>#N/A</v>
      </c>
    </row>
    <row r="2571" spans="1:14" ht="15.75" customHeight="1" x14ac:dyDescent="0.35">
      <c r="A2571" s="7">
        <f t="shared" si="462"/>
        <v>0</v>
      </c>
      <c r="B2571" s="7">
        <f t="shared" si="463"/>
        <v>0</v>
      </c>
      <c r="C2571" s="7">
        <f t="shared" si="464"/>
        <v>0</v>
      </c>
      <c r="D2571" s="7">
        <f t="shared" si="465"/>
        <v>0</v>
      </c>
      <c r="E2571" s="7" t="e">
        <f>IF('Report DCM'!$H2571="In-Stream Video","Rich Media display banner",IF('Report DCM'!$I2571&gt;'Report DCM'!$J2571,"Standard",VLOOKUP(CONCATENATE(bd_adtype,"_",bd_creativetype),tabela,2,FALSE)))</f>
        <v>#N/A</v>
      </c>
      <c r="F2571" s="7">
        <f t="shared" si="466"/>
        <v>0</v>
      </c>
      <c r="G2571" s="7">
        <f t="shared" si="467"/>
        <v>0</v>
      </c>
      <c r="H2571" s="7">
        <f t="shared" si="468"/>
        <v>0</v>
      </c>
      <c r="I2571" s="7">
        <f t="shared" si="469"/>
        <v>0</v>
      </c>
      <c r="J2571" s="7">
        <f t="shared" si="470"/>
        <v>0</v>
      </c>
      <c r="K2571" s="8" t="e">
        <f t="shared" si="471"/>
        <v>#N/A</v>
      </c>
      <c r="L2571" s="7" t="e">
        <f t="shared" si="472"/>
        <v>#N/A</v>
      </c>
      <c r="M2571" s="8" t="e">
        <f t="shared" si="460"/>
        <v>#N/A</v>
      </c>
      <c r="N2571" s="8" t="e">
        <f t="shared" si="461"/>
        <v>#N/A</v>
      </c>
    </row>
    <row r="2572" spans="1:14" ht="15.75" customHeight="1" x14ac:dyDescent="0.35">
      <c r="A2572" s="7">
        <f t="shared" si="462"/>
        <v>0</v>
      </c>
      <c r="B2572" s="7">
        <f t="shared" si="463"/>
        <v>0</v>
      </c>
      <c r="C2572" s="7">
        <f t="shared" si="464"/>
        <v>0</v>
      </c>
      <c r="D2572" s="7">
        <f t="shared" si="465"/>
        <v>0</v>
      </c>
      <c r="E2572" s="7" t="e">
        <f>IF('Report DCM'!$H2572="In-Stream Video","Rich Media display banner",IF('Report DCM'!$I2572&gt;'Report DCM'!$J2572,"Standard",VLOOKUP(CONCATENATE(bd_adtype,"_",bd_creativetype),tabela,2,FALSE)))</f>
        <v>#N/A</v>
      </c>
      <c r="F2572" s="7">
        <f t="shared" si="466"/>
        <v>0</v>
      </c>
      <c r="G2572" s="7">
        <f t="shared" si="467"/>
        <v>0</v>
      </c>
      <c r="H2572" s="7">
        <f t="shared" si="468"/>
        <v>0</v>
      </c>
      <c r="I2572" s="7">
        <f t="shared" si="469"/>
        <v>0</v>
      </c>
      <c r="J2572" s="7">
        <f t="shared" si="470"/>
        <v>0</v>
      </c>
      <c r="K2572" s="8" t="e">
        <f t="shared" si="471"/>
        <v>#N/A</v>
      </c>
      <c r="L2572" s="7" t="e">
        <f t="shared" si="472"/>
        <v>#N/A</v>
      </c>
      <c r="M2572" s="8" t="e">
        <f t="shared" si="460"/>
        <v>#N/A</v>
      </c>
      <c r="N2572" s="8" t="e">
        <f t="shared" si="461"/>
        <v>#N/A</v>
      </c>
    </row>
    <row r="2573" spans="1:14" ht="15.75" customHeight="1" x14ac:dyDescent="0.35">
      <c r="A2573" s="7">
        <f t="shared" si="462"/>
        <v>0</v>
      </c>
      <c r="B2573" s="7">
        <f t="shared" si="463"/>
        <v>0</v>
      </c>
      <c r="C2573" s="7">
        <f t="shared" si="464"/>
        <v>0</v>
      </c>
      <c r="D2573" s="7">
        <f t="shared" si="465"/>
        <v>0</v>
      </c>
      <c r="E2573" s="7" t="e">
        <f>IF('Report DCM'!$H2573="In-Stream Video","Rich Media display banner",IF('Report DCM'!$I2573&gt;'Report DCM'!$J2573,"Standard",VLOOKUP(CONCATENATE(bd_adtype,"_",bd_creativetype),tabela,2,FALSE)))</f>
        <v>#N/A</v>
      </c>
      <c r="F2573" s="7">
        <f t="shared" si="466"/>
        <v>0</v>
      </c>
      <c r="G2573" s="7">
        <f t="shared" si="467"/>
        <v>0</v>
      </c>
      <c r="H2573" s="7">
        <f t="shared" si="468"/>
        <v>0</v>
      </c>
      <c r="I2573" s="7">
        <f t="shared" si="469"/>
        <v>0</v>
      </c>
      <c r="J2573" s="7">
        <f t="shared" si="470"/>
        <v>0</v>
      </c>
      <c r="K2573" s="8" t="e">
        <f t="shared" si="471"/>
        <v>#N/A</v>
      </c>
      <c r="L2573" s="7" t="e">
        <f t="shared" si="472"/>
        <v>#N/A</v>
      </c>
      <c r="M2573" s="8" t="e">
        <f t="shared" si="460"/>
        <v>#N/A</v>
      </c>
      <c r="N2573" s="8" t="e">
        <f t="shared" si="461"/>
        <v>#N/A</v>
      </c>
    </row>
    <row r="2574" spans="1:14" ht="15.75" customHeight="1" x14ac:dyDescent="0.35">
      <c r="A2574" s="7">
        <f t="shared" si="462"/>
        <v>0</v>
      </c>
      <c r="B2574" s="7">
        <f t="shared" si="463"/>
        <v>0</v>
      </c>
      <c r="C2574" s="7">
        <f t="shared" si="464"/>
        <v>0</v>
      </c>
      <c r="D2574" s="7">
        <f t="shared" si="465"/>
        <v>0</v>
      </c>
      <c r="E2574" s="7" t="e">
        <f>IF('Report DCM'!$H2574="In-Stream Video","Rich Media display banner",IF('Report DCM'!$I2574&gt;'Report DCM'!$J2574,"Standard",VLOOKUP(CONCATENATE(bd_adtype,"_",bd_creativetype),tabela,2,FALSE)))</f>
        <v>#N/A</v>
      </c>
      <c r="F2574" s="7">
        <f t="shared" si="466"/>
        <v>0</v>
      </c>
      <c r="G2574" s="7">
        <f t="shared" si="467"/>
        <v>0</v>
      </c>
      <c r="H2574" s="7">
        <f t="shared" si="468"/>
        <v>0</v>
      </c>
      <c r="I2574" s="7">
        <f t="shared" si="469"/>
        <v>0</v>
      </c>
      <c r="J2574" s="7">
        <f t="shared" si="470"/>
        <v>0</v>
      </c>
      <c r="K2574" s="8" t="e">
        <f t="shared" si="471"/>
        <v>#N/A</v>
      </c>
      <c r="L2574" s="7" t="e">
        <f t="shared" si="472"/>
        <v>#N/A</v>
      </c>
      <c r="M2574" s="8" t="e">
        <f t="shared" si="460"/>
        <v>#N/A</v>
      </c>
      <c r="N2574" s="8" t="e">
        <f t="shared" si="461"/>
        <v>#N/A</v>
      </c>
    </row>
    <row r="2575" spans="1:14" ht="15.75" customHeight="1" x14ac:dyDescent="0.35">
      <c r="A2575" s="7">
        <f t="shared" si="462"/>
        <v>0</v>
      </c>
      <c r="B2575" s="7">
        <f t="shared" si="463"/>
        <v>0</v>
      </c>
      <c r="C2575" s="7">
        <f t="shared" si="464"/>
        <v>0</v>
      </c>
      <c r="D2575" s="7">
        <f t="shared" si="465"/>
        <v>0</v>
      </c>
      <c r="E2575" s="7" t="e">
        <f>IF('Report DCM'!$H2575="In-Stream Video","Rich Media display banner",IF('Report DCM'!$I2575&gt;'Report DCM'!$J2575,"Standard",VLOOKUP(CONCATENATE(bd_adtype,"_",bd_creativetype),tabela,2,FALSE)))</f>
        <v>#N/A</v>
      </c>
      <c r="F2575" s="7">
        <f t="shared" si="466"/>
        <v>0</v>
      </c>
      <c r="G2575" s="7">
        <f t="shared" si="467"/>
        <v>0</v>
      </c>
      <c r="H2575" s="7">
        <f t="shared" si="468"/>
        <v>0</v>
      </c>
      <c r="I2575" s="7">
        <f t="shared" si="469"/>
        <v>0</v>
      </c>
      <c r="J2575" s="7">
        <f t="shared" si="470"/>
        <v>0</v>
      </c>
      <c r="K2575" s="8" t="e">
        <f t="shared" si="471"/>
        <v>#N/A</v>
      </c>
      <c r="L2575" s="7" t="e">
        <f t="shared" si="472"/>
        <v>#N/A</v>
      </c>
      <c r="M2575" s="8" t="e">
        <f t="shared" si="460"/>
        <v>#N/A</v>
      </c>
      <c r="N2575" s="8" t="e">
        <f t="shared" si="461"/>
        <v>#N/A</v>
      </c>
    </row>
    <row r="2576" spans="1:14" ht="15.75" customHeight="1" x14ac:dyDescent="0.35">
      <c r="A2576" s="7">
        <f t="shared" si="462"/>
        <v>0</v>
      </c>
      <c r="B2576" s="7">
        <f t="shared" si="463"/>
        <v>0</v>
      </c>
      <c r="C2576" s="7">
        <f t="shared" si="464"/>
        <v>0</v>
      </c>
      <c r="D2576" s="7">
        <f t="shared" si="465"/>
        <v>0</v>
      </c>
      <c r="E2576" s="7" t="e">
        <f>IF('Report DCM'!$H2576="In-Stream Video","Rich Media display banner",IF('Report DCM'!$I2576&gt;'Report DCM'!$J2576,"Standard",VLOOKUP(CONCATENATE(bd_adtype,"_",bd_creativetype),tabela,2,FALSE)))</f>
        <v>#N/A</v>
      </c>
      <c r="F2576" s="7">
        <f t="shared" si="466"/>
        <v>0</v>
      </c>
      <c r="G2576" s="7">
        <f t="shared" si="467"/>
        <v>0</v>
      </c>
      <c r="H2576" s="7">
        <f t="shared" si="468"/>
        <v>0</v>
      </c>
      <c r="I2576" s="7">
        <f t="shared" si="469"/>
        <v>0</v>
      </c>
      <c r="J2576" s="7">
        <f t="shared" si="470"/>
        <v>0</v>
      </c>
      <c r="K2576" s="8" t="e">
        <f t="shared" si="471"/>
        <v>#N/A</v>
      </c>
      <c r="L2576" s="7" t="e">
        <f t="shared" si="472"/>
        <v>#N/A</v>
      </c>
      <c r="M2576" s="8" t="e">
        <f t="shared" si="460"/>
        <v>#N/A</v>
      </c>
      <c r="N2576" s="8" t="e">
        <f t="shared" si="461"/>
        <v>#N/A</v>
      </c>
    </row>
    <row r="2577" spans="1:14" ht="15.75" customHeight="1" x14ac:dyDescent="0.35">
      <c r="A2577" s="7">
        <f t="shared" si="462"/>
        <v>0</v>
      </c>
      <c r="B2577" s="7">
        <f t="shared" si="463"/>
        <v>0</v>
      </c>
      <c r="C2577" s="7">
        <f t="shared" si="464"/>
        <v>0</v>
      </c>
      <c r="D2577" s="7">
        <f t="shared" si="465"/>
        <v>0</v>
      </c>
      <c r="E2577" s="7" t="e">
        <f>IF('Report DCM'!$H2577="In-Stream Video","Rich Media display banner",IF('Report DCM'!$I2577&gt;'Report DCM'!$J2577,"Standard",VLOOKUP(CONCATENATE(bd_adtype,"_",bd_creativetype),tabela,2,FALSE)))</f>
        <v>#N/A</v>
      </c>
      <c r="F2577" s="7">
        <f t="shared" si="466"/>
        <v>0</v>
      </c>
      <c r="G2577" s="7">
        <f t="shared" si="467"/>
        <v>0</v>
      </c>
      <c r="H2577" s="7">
        <f t="shared" si="468"/>
        <v>0</v>
      </c>
      <c r="I2577" s="7">
        <f t="shared" si="469"/>
        <v>0</v>
      </c>
      <c r="J2577" s="7">
        <f t="shared" si="470"/>
        <v>0</v>
      </c>
      <c r="K2577" s="8" t="e">
        <f t="shared" si="471"/>
        <v>#N/A</v>
      </c>
      <c r="L2577" s="7" t="e">
        <f t="shared" si="472"/>
        <v>#N/A</v>
      </c>
      <c r="M2577" s="8" t="e">
        <f t="shared" si="460"/>
        <v>#N/A</v>
      </c>
      <c r="N2577" s="8" t="e">
        <f t="shared" si="461"/>
        <v>#N/A</v>
      </c>
    </row>
    <row r="2578" spans="1:14" ht="15.75" customHeight="1" x14ac:dyDescent="0.35">
      <c r="A2578" s="7">
        <f t="shared" si="462"/>
        <v>0</v>
      </c>
      <c r="B2578" s="7">
        <f t="shared" si="463"/>
        <v>0</v>
      </c>
      <c r="C2578" s="7">
        <f t="shared" si="464"/>
        <v>0</v>
      </c>
      <c r="D2578" s="7">
        <f t="shared" si="465"/>
        <v>0</v>
      </c>
      <c r="E2578" s="7" t="e">
        <f>IF('Report DCM'!$H2578="In-Stream Video","Rich Media display banner",IF('Report DCM'!$I2578&gt;'Report DCM'!$J2578,"Standard",VLOOKUP(CONCATENATE(bd_adtype,"_",bd_creativetype),tabela,2,FALSE)))</f>
        <v>#N/A</v>
      </c>
      <c r="F2578" s="7">
        <f t="shared" si="466"/>
        <v>0</v>
      </c>
      <c r="G2578" s="7">
        <f t="shared" si="467"/>
        <v>0</v>
      </c>
      <c r="H2578" s="7">
        <f t="shared" si="468"/>
        <v>0</v>
      </c>
      <c r="I2578" s="7">
        <f t="shared" si="469"/>
        <v>0</v>
      </c>
      <c r="J2578" s="7">
        <f t="shared" si="470"/>
        <v>0</v>
      </c>
      <c r="K2578" s="8" t="e">
        <f t="shared" si="471"/>
        <v>#N/A</v>
      </c>
      <c r="L2578" s="7" t="e">
        <f t="shared" si="472"/>
        <v>#N/A</v>
      </c>
      <c r="M2578" s="8" t="e">
        <f t="shared" si="460"/>
        <v>#N/A</v>
      </c>
      <c r="N2578" s="8" t="e">
        <f t="shared" si="461"/>
        <v>#N/A</v>
      </c>
    </row>
    <row r="2579" spans="1:14" ht="15.75" customHeight="1" x14ac:dyDescent="0.35">
      <c r="A2579" s="7">
        <f t="shared" si="462"/>
        <v>0</v>
      </c>
      <c r="B2579" s="7">
        <f t="shared" si="463"/>
        <v>0</v>
      </c>
      <c r="C2579" s="7">
        <f t="shared" si="464"/>
        <v>0</v>
      </c>
      <c r="D2579" s="7">
        <f t="shared" si="465"/>
        <v>0</v>
      </c>
      <c r="E2579" s="7" t="e">
        <f>IF('Report DCM'!$H2579="In-Stream Video","Rich Media display banner",IF('Report DCM'!$I2579&gt;'Report DCM'!$J2579,"Standard",VLOOKUP(CONCATENATE(bd_adtype,"_",bd_creativetype),tabela,2,FALSE)))</f>
        <v>#N/A</v>
      </c>
      <c r="F2579" s="7">
        <f t="shared" si="466"/>
        <v>0</v>
      </c>
      <c r="G2579" s="7">
        <f t="shared" si="467"/>
        <v>0</v>
      </c>
      <c r="H2579" s="7">
        <f t="shared" si="468"/>
        <v>0</v>
      </c>
      <c r="I2579" s="7">
        <f t="shared" si="469"/>
        <v>0</v>
      </c>
      <c r="J2579" s="7">
        <f t="shared" si="470"/>
        <v>0</v>
      </c>
      <c r="K2579" s="8" t="e">
        <f t="shared" si="471"/>
        <v>#N/A</v>
      </c>
      <c r="L2579" s="7" t="e">
        <f t="shared" si="472"/>
        <v>#N/A</v>
      </c>
      <c r="M2579" s="8" t="e">
        <f t="shared" si="460"/>
        <v>#N/A</v>
      </c>
      <c r="N2579" s="8" t="e">
        <f t="shared" si="461"/>
        <v>#N/A</v>
      </c>
    </row>
    <row r="2580" spans="1:14" ht="15.75" customHeight="1" x14ac:dyDescent="0.35">
      <c r="A2580" s="7">
        <f t="shared" si="462"/>
        <v>0</v>
      </c>
      <c r="B2580" s="7">
        <f t="shared" si="463"/>
        <v>0</v>
      </c>
      <c r="C2580" s="7">
        <f t="shared" si="464"/>
        <v>0</v>
      </c>
      <c r="D2580" s="7">
        <f t="shared" si="465"/>
        <v>0</v>
      </c>
      <c r="E2580" s="7" t="e">
        <f>IF('Report DCM'!$H2580="In-Stream Video","Rich Media display banner",IF('Report DCM'!$I2580&gt;'Report DCM'!$J2580,"Standard",VLOOKUP(CONCATENATE(bd_adtype,"_",bd_creativetype),tabela,2,FALSE)))</f>
        <v>#N/A</v>
      </c>
      <c r="F2580" s="7">
        <f t="shared" si="466"/>
        <v>0</v>
      </c>
      <c r="G2580" s="7">
        <f t="shared" si="467"/>
        <v>0</v>
      </c>
      <c r="H2580" s="7">
        <f t="shared" si="468"/>
        <v>0</v>
      </c>
      <c r="I2580" s="7">
        <f t="shared" si="469"/>
        <v>0</v>
      </c>
      <c r="J2580" s="7">
        <f t="shared" si="470"/>
        <v>0</v>
      </c>
      <c r="K2580" s="8" t="e">
        <f t="shared" si="471"/>
        <v>#N/A</v>
      </c>
      <c r="L2580" s="7" t="e">
        <f t="shared" si="472"/>
        <v>#N/A</v>
      </c>
      <c r="M2580" s="8" t="e">
        <f t="shared" si="460"/>
        <v>#N/A</v>
      </c>
      <c r="N2580" s="8" t="e">
        <f t="shared" si="461"/>
        <v>#N/A</v>
      </c>
    </row>
    <row r="2581" spans="1:14" ht="15.75" customHeight="1" x14ac:dyDescent="0.35">
      <c r="A2581" s="7">
        <f t="shared" si="462"/>
        <v>0</v>
      </c>
      <c r="B2581" s="7">
        <f t="shared" si="463"/>
        <v>0</v>
      </c>
      <c r="C2581" s="7">
        <f t="shared" si="464"/>
        <v>0</v>
      </c>
      <c r="D2581" s="7">
        <f t="shared" si="465"/>
        <v>0</v>
      </c>
      <c r="E2581" s="7" t="e">
        <f>IF('Report DCM'!$H2581="In-Stream Video","Rich Media display banner",IF('Report DCM'!$I2581&gt;'Report DCM'!$J2581,"Standard",VLOOKUP(CONCATENATE(bd_adtype,"_",bd_creativetype),tabela,2,FALSE)))</f>
        <v>#N/A</v>
      </c>
      <c r="F2581" s="7">
        <f t="shared" si="466"/>
        <v>0</v>
      </c>
      <c r="G2581" s="7">
        <f t="shared" si="467"/>
        <v>0</v>
      </c>
      <c r="H2581" s="7">
        <f t="shared" si="468"/>
        <v>0</v>
      </c>
      <c r="I2581" s="7">
        <f t="shared" si="469"/>
        <v>0</v>
      </c>
      <c r="J2581" s="7">
        <f t="shared" si="470"/>
        <v>0</v>
      </c>
      <c r="K2581" s="8" t="e">
        <f t="shared" si="471"/>
        <v>#N/A</v>
      </c>
      <c r="L2581" s="7" t="e">
        <f t="shared" si="472"/>
        <v>#N/A</v>
      </c>
      <c r="M2581" s="8" t="e">
        <f t="shared" si="460"/>
        <v>#N/A</v>
      </c>
      <c r="N2581" s="8" t="e">
        <f t="shared" si="461"/>
        <v>#N/A</v>
      </c>
    </row>
    <row r="2582" spans="1:14" ht="15.75" customHeight="1" x14ac:dyDescent="0.35">
      <c r="A2582" s="7">
        <f t="shared" si="462"/>
        <v>0</v>
      </c>
      <c r="B2582" s="7">
        <f t="shared" si="463"/>
        <v>0</v>
      </c>
      <c r="C2582" s="7">
        <f t="shared" si="464"/>
        <v>0</v>
      </c>
      <c r="D2582" s="7">
        <f t="shared" si="465"/>
        <v>0</v>
      </c>
      <c r="E2582" s="7" t="e">
        <f>IF('Report DCM'!$H2582="In-Stream Video","Rich Media display banner",IF('Report DCM'!$I2582&gt;'Report DCM'!$J2582,"Standard",VLOOKUP(CONCATENATE(bd_adtype,"_",bd_creativetype),tabela,2,FALSE)))</f>
        <v>#N/A</v>
      </c>
      <c r="F2582" s="7">
        <f t="shared" si="466"/>
        <v>0</v>
      </c>
      <c r="G2582" s="7">
        <f t="shared" si="467"/>
        <v>0</v>
      </c>
      <c r="H2582" s="7">
        <f t="shared" si="468"/>
        <v>0</v>
      </c>
      <c r="I2582" s="7">
        <f t="shared" si="469"/>
        <v>0</v>
      </c>
      <c r="J2582" s="7">
        <f t="shared" si="470"/>
        <v>0</v>
      </c>
      <c r="K2582" s="8" t="e">
        <f t="shared" si="471"/>
        <v>#N/A</v>
      </c>
      <c r="L2582" s="7" t="e">
        <f t="shared" si="472"/>
        <v>#N/A</v>
      </c>
      <c r="M2582" s="8" t="e">
        <f t="shared" si="460"/>
        <v>#N/A</v>
      </c>
      <c r="N2582" s="8" t="e">
        <f t="shared" si="461"/>
        <v>#N/A</v>
      </c>
    </row>
    <row r="2583" spans="1:14" ht="15.75" customHeight="1" x14ac:dyDescent="0.35">
      <c r="A2583" s="7">
        <f t="shared" si="462"/>
        <v>0</v>
      </c>
      <c r="B2583" s="7">
        <f t="shared" si="463"/>
        <v>0</v>
      </c>
      <c r="C2583" s="7">
        <f t="shared" si="464"/>
        <v>0</v>
      </c>
      <c r="D2583" s="7">
        <f t="shared" si="465"/>
        <v>0</v>
      </c>
      <c r="E2583" s="7" t="e">
        <f>IF('Report DCM'!$H2583="In-Stream Video","Rich Media display banner",IF('Report DCM'!$I2583&gt;'Report DCM'!$J2583,"Standard",VLOOKUP(CONCATENATE(bd_adtype,"_",bd_creativetype),tabela,2,FALSE)))</f>
        <v>#N/A</v>
      </c>
      <c r="F2583" s="7">
        <f t="shared" si="466"/>
        <v>0</v>
      </c>
      <c r="G2583" s="7">
        <f t="shared" si="467"/>
        <v>0</v>
      </c>
      <c r="H2583" s="7">
        <f t="shared" si="468"/>
        <v>0</v>
      </c>
      <c r="I2583" s="7">
        <f t="shared" si="469"/>
        <v>0</v>
      </c>
      <c r="J2583" s="7">
        <f t="shared" si="470"/>
        <v>0</v>
      </c>
      <c r="K2583" s="8" t="e">
        <f t="shared" si="471"/>
        <v>#N/A</v>
      </c>
      <c r="L2583" s="7" t="e">
        <f t="shared" si="472"/>
        <v>#N/A</v>
      </c>
      <c r="M2583" s="8" t="e">
        <f t="shared" si="460"/>
        <v>#N/A</v>
      </c>
      <c r="N2583" s="8" t="e">
        <f t="shared" si="461"/>
        <v>#N/A</v>
      </c>
    </row>
    <row r="2584" spans="1:14" ht="15.75" customHeight="1" x14ac:dyDescent="0.35">
      <c r="A2584" s="7">
        <f t="shared" si="462"/>
        <v>0</v>
      </c>
      <c r="B2584" s="7">
        <f t="shared" si="463"/>
        <v>0</v>
      </c>
      <c r="C2584" s="7">
        <f t="shared" si="464"/>
        <v>0</v>
      </c>
      <c r="D2584" s="7">
        <f t="shared" si="465"/>
        <v>0</v>
      </c>
      <c r="E2584" s="7" t="e">
        <f>IF('Report DCM'!$H2584="In-Stream Video","Rich Media display banner",IF('Report DCM'!$I2584&gt;'Report DCM'!$J2584,"Standard",VLOOKUP(CONCATENATE(bd_adtype,"_",bd_creativetype),tabela,2,FALSE)))</f>
        <v>#N/A</v>
      </c>
      <c r="F2584" s="7">
        <f t="shared" si="466"/>
        <v>0</v>
      </c>
      <c r="G2584" s="7">
        <f t="shared" si="467"/>
        <v>0</v>
      </c>
      <c r="H2584" s="7">
        <f t="shared" si="468"/>
        <v>0</v>
      </c>
      <c r="I2584" s="7">
        <f t="shared" si="469"/>
        <v>0</v>
      </c>
      <c r="J2584" s="7">
        <f t="shared" si="470"/>
        <v>0</v>
      </c>
      <c r="K2584" s="8" t="e">
        <f t="shared" si="471"/>
        <v>#N/A</v>
      </c>
      <c r="L2584" s="7" t="e">
        <f t="shared" si="472"/>
        <v>#N/A</v>
      </c>
      <c r="M2584" s="8" t="e">
        <f t="shared" si="460"/>
        <v>#N/A</v>
      </c>
      <c r="N2584" s="8" t="e">
        <f t="shared" si="461"/>
        <v>#N/A</v>
      </c>
    </row>
    <row r="2585" spans="1:14" ht="15.75" customHeight="1" x14ac:dyDescent="0.35">
      <c r="A2585" s="7">
        <f t="shared" si="462"/>
        <v>0</v>
      </c>
      <c r="B2585" s="7">
        <f t="shared" si="463"/>
        <v>0</v>
      </c>
      <c r="C2585" s="7">
        <f t="shared" si="464"/>
        <v>0</v>
      </c>
      <c r="D2585" s="7">
        <f t="shared" si="465"/>
        <v>0</v>
      </c>
      <c r="E2585" s="7" t="e">
        <f>IF('Report DCM'!$H2585="In-Stream Video","Rich Media display banner",IF('Report DCM'!$I2585&gt;'Report DCM'!$J2585,"Standard",VLOOKUP(CONCATENATE(bd_adtype,"_",bd_creativetype),tabela,2,FALSE)))</f>
        <v>#N/A</v>
      </c>
      <c r="F2585" s="7">
        <f t="shared" si="466"/>
        <v>0</v>
      </c>
      <c r="G2585" s="7">
        <f t="shared" si="467"/>
        <v>0</v>
      </c>
      <c r="H2585" s="7">
        <f t="shared" si="468"/>
        <v>0</v>
      </c>
      <c r="I2585" s="7">
        <f t="shared" si="469"/>
        <v>0</v>
      </c>
      <c r="J2585" s="7">
        <f t="shared" si="470"/>
        <v>0</v>
      </c>
      <c r="K2585" s="8" t="e">
        <f t="shared" si="471"/>
        <v>#N/A</v>
      </c>
      <c r="L2585" s="7" t="e">
        <f t="shared" si="472"/>
        <v>#N/A</v>
      </c>
      <c r="M2585" s="8" t="e">
        <f t="shared" si="460"/>
        <v>#N/A</v>
      </c>
      <c r="N2585" s="8" t="e">
        <f t="shared" si="461"/>
        <v>#N/A</v>
      </c>
    </row>
    <row r="2586" spans="1:14" ht="15.75" customHeight="1" x14ac:dyDescent="0.35">
      <c r="A2586" s="7">
        <f t="shared" si="462"/>
        <v>0</v>
      </c>
      <c r="B2586" s="7">
        <f t="shared" si="463"/>
        <v>0</v>
      </c>
      <c r="C2586" s="7">
        <f t="shared" si="464"/>
        <v>0</v>
      </c>
      <c r="D2586" s="7">
        <f t="shared" si="465"/>
        <v>0</v>
      </c>
      <c r="E2586" s="7" t="e">
        <f>IF('Report DCM'!$H2586="In-Stream Video","Rich Media display banner",IF('Report DCM'!$I2586&gt;'Report DCM'!$J2586,"Standard",VLOOKUP(CONCATENATE(bd_adtype,"_",bd_creativetype),tabela,2,FALSE)))</f>
        <v>#N/A</v>
      </c>
      <c r="F2586" s="7">
        <f t="shared" si="466"/>
        <v>0</v>
      </c>
      <c r="G2586" s="7">
        <f t="shared" si="467"/>
        <v>0</v>
      </c>
      <c r="H2586" s="7">
        <f t="shared" si="468"/>
        <v>0</v>
      </c>
      <c r="I2586" s="7">
        <f t="shared" si="469"/>
        <v>0</v>
      </c>
      <c r="J2586" s="7">
        <f t="shared" si="470"/>
        <v>0</v>
      </c>
      <c r="K2586" s="8" t="e">
        <f t="shared" si="471"/>
        <v>#N/A</v>
      </c>
      <c r="L2586" s="7" t="e">
        <f t="shared" si="472"/>
        <v>#N/A</v>
      </c>
      <c r="M2586" s="8" t="e">
        <f t="shared" si="460"/>
        <v>#N/A</v>
      </c>
      <c r="N2586" s="8" t="e">
        <f t="shared" si="461"/>
        <v>#N/A</v>
      </c>
    </row>
    <row r="2587" spans="1:14" ht="15.75" customHeight="1" x14ac:dyDescent="0.35">
      <c r="A2587" s="7">
        <f t="shared" si="462"/>
        <v>0</v>
      </c>
      <c r="B2587" s="7">
        <f t="shared" si="463"/>
        <v>0</v>
      </c>
      <c r="C2587" s="7">
        <f t="shared" si="464"/>
        <v>0</v>
      </c>
      <c r="D2587" s="7">
        <f t="shared" si="465"/>
        <v>0</v>
      </c>
      <c r="E2587" s="7" t="e">
        <f>IF('Report DCM'!$H2587="In-Stream Video","Rich Media display banner",IF('Report DCM'!$I2587&gt;'Report DCM'!$J2587,"Standard",VLOOKUP(CONCATENATE(bd_adtype,"_",bd_creativetype),tabela,2,FALSE)))</f>
        <v>#N/A</v>
      </c>
      <c r="F2587" s="7">
        <f t="shared" si="466"/>
        <v>0</v>
      </c>
      <c r="G2587" s="7">
        <f t="shared" si="467"/>
        <v>0</v>
      </c>
      <c r="H2587" s="7">
        <f t="shared" si="468"/>
        <v>0</v>
      </c>
      <c r="I2587" s="7">
        <f t="shared" si="469"/>
        <v>0</v>
      </c>
      <c r="J2587" s="7">
        <f t="shared" si="470"/>
        <v>0</v>
      </c>
      <c r="K2587" s="8" t="e">
        <f t="shared" si="471"/>
        <v>#N/A</v>
      </c>
      <c r="L2587" s="7" t="e">
        <f t="shared" si="472"/>
        <v>#N/A</v>
      </c>
      <c r="M2587" s="8" t="e">
        <f t="shared" si="460"/>
        <v>#N/A</v>
      </c>
      <c r="N2587" s="8" t="e">
        <f t="shared" si="461"/>
        <v>#N/A</v>
      </c>
    </row>
    <row r="2588" spans="1:14" ht="15.75" customHeight="1" x14ac:dyDescent="0.35">
      <c r="A2588" s="7">
        <f t="shared" si="462"/>
        <v>0</v>
      </c>
      <c r="B2588" s="7">
        <f t="shared" si="463"/>
        <v>0</v>
      </c>
      <c r="C2588" s="7">
        <f t="shared" si="464"/>
        <v>0</v>
      </c>
      <c r="D2588" s="7">
        <f t="shared" si="465"/>
        <v>0</v>
      </c>
      <c r="E2588" s="7" t="e">
        <f>IF('Report DCM'!$H2588="In-Stream Video","Rich Media display banner",IF('Report DCM'!$I2588&gt;'Report DCM'!$J2588,"Standard",VLOOKUP(CONCATENATE(bd_adtype,"_",bd_creativetype),tabela,2,FALSE)))</f>
        <v>#N/A</v>
      </c>
      <c r="F2588" s="7">
        <f t="shared" si="466"/>
        <v>0</v>
      </c>
      <c r="G2588" s="7">
        <f t="shared" si="467"/>
        <v>0</v>
      </c>
      <c r="H2588" s="7">
        <f t="shared" si="468"/>
        <v>0</v>
      </c>
      <c r="I2588" s="7">
        <f t="shared" si="469"/>
        <v>0</v>
      </c>
      <c r="J2588" s="7">
        <f t="shared" si="470"/>
        <v>0</v>
      </c>
      <c r="K2588" s="8" t="e">
        <f t="shared" si="471"/>
        <v>#N/A</v>
      </c>
      <c r="L2588" s="7" t="e">
        <f t="shared" si="472"/>
        <v>#N/A</v>
      </c>
      <c r="M2588" s="8" t="e">
        <f t="shared" si="460"/>
        <v>#N/A</v>
      </c>
      <c r="N2588" s="8" t="e">
        <f t="shared" si="461"/>
        <v>#N/A</v>
      </c>
    </row>
    <row r="2589" spans="1:14" ht="15.75" customHeight="1" x14ac:dyDescent="0.35">
      <c r="A2589" s="7">
        <f t="shared" si="462"/>
        <v>0</v>
      </c>
      <c r="B2589" s="7">
        <f t="shared" si="463"/>
        <v>0</v>
      </c>
      <c r="C2589" s="7">
        <f t="shared" si="464"/>
        <v>0</v>
      </c>
      <c r="D2589" s="7">
        <f t="shared" si="465"/>
        <v>0</v>
      </c>
      <c r="E2589" s="7" t="e">
        <f>IF('Report DCM'!$H2589="In-Stream Video","Rich Media display banner",IF('Report DCM'!$I2589&gt;'Report DCM'!$J2589,"Standard",VLOOKUP(CONCATENATE(bd_adtype,"_",bd_creativetype),tabela,2,FALSE)))</f>
        <v>#N/A</v>
      </c>
      <c r="F2589" s="7">
        <f t="shared" si="466"/>
        <v>0</v>
      </c>
      <c r="G2589" s="7">
        <f t="shared" si="467"/>
        <v>0</v>
      </c>
      <c r="H2589" s="7">
        <f t="shared" si="468"/>
        <v>0</v>
      </c>
      <c r="I2589" s="7">
        <f t="shared" si="469"/>
        <v>0</v>
      </c>
      <c r="J2589" s="7">
        <f t="shared" si="470"/>
        <v>0</v>
      </c>
      <c r="K2589" s="8" t="e">
        <f t="shared" si="471"/>
        <v>#N/A</v>
      </c>
      <c r="L2589" s="7" t="e">
        <f t="shared" si="472"/>
        <v>#N/A</v>
      </c>
      <c r="M2589" s="8" t="e">
        <f t="shared" si="460"/>
        <v>#N/A</v>
      </c>
      <c r="N2589" s="8" t="e">
        <f t="shared" si="461"/>
        <v>#N/A</v>
      </c>
    </row>
    <row r="2590" spans="1:14" ht="15.75" customHeight="1" x14ac:dyDescent="0.35">
      <c r="A2590" s="7">
        <f t="shared" si="462"/>
        <v>0</v>
      </c>
      <c r="B2590" s="7">
        <f t="shared" si="463"/>
        <v>0</v>
      </c>
      <c r="C2590" s="7">
        <f t="shared" si="464"/>
        <v>0</v>
      </c>
      <c r="D2590" s="7">
        <f t="shared" si="465"/>
        <v>0</v>
      </c>
      <c r="E2590" s="7" t="e">
        <f>IF('Report DCM'!$H2590="In-Stream Video","Rich Media display banner",IF('Report DCM'!$I2590&gt;'Report DCM'!$J2590,"Standard",VLOOKUP(CONCATENATE(bd_adtype,"_",bd_creativetype),tabela,2,FALSE)))</f>
        <v>#N/A</v>
      </c>
      <c r="F2590" s="7">
        <f t="shared" si="466"/>
        <v>0</v>
      </c>
      <c r="G2590" s="7">
        <f t="shared" si="467"/>
        <v>0</v>
      </c>
      <c r="H2590" s="7">
        <f t="shared" si="468"/>
        <v>0</v>
      </c>
      <c r="I2590" s="7">
        <f t="shared" si="469"/>
        <v>0</v>
      </c>
      <c r="J2590" s="7">
        <f t="shared" si="470"/>
        <v>0</v>
      </c>
      <c r="K2590" s="8" t="e">
        <f t="shared" si="471"/>
        <v>#N/A</v>
      </c>
      <c r="L2590" s="7" t="e">
        <f t="shared" si="472"/>
        <v>#N/A</v>
      </c>
      <c r="M2590" s="8" t="e">
        <f t="shared" si="460"/>
        <v>#N/A</v>
      </c>
      <c r="N2590" s="8" t="e">
        <f t="shared" si="461"/>
        <v>#N/A</v>
      </c>
    </row>
    <row r="2591" spans="1:14" ht="15.75" customHeight="1" x14ac:dyDescent="0.35">
      <c r="A2591" s="7">
        <f t="shared" si="462"/>
        <v>0</v>
      </c>
      <c r="B2591" s="7">
        <f t="shared" si="463"/>
        <v>0</v>
      </c>
      <c r="C2591" s="7">
        <f t="shared" si="464"/>
        <v>0</v>
      </c>
      <c r="D2591" s="7">
        <f t="shared" si="465"/>
        <v>0</v>
      </c>
      <c r="E2591" s="7" t="e">
        <f>IF('Report DCM'!$H2591="In-Stream Video","Rich Media display banner",IF('Report DCM'!$I2591&gt;'Report DCM'!$J2591,"Standard",VLOOKUP(CONCATENATE(bd_adtype,"_",bd_creativetype),tabela,2,FALSE)))</f>
        <v>#N/A</v>
      </c>
      <c r="F2591" s="7">
        <f t="shared" si="466"/>
        <v>0</v>
      </c>
      <c r="G2591" s="7">
        <f t="shared" si="467"/>
        <v>0</v>
      </c>
      <c r="H2591" s="7">
        <f t="shared" si="468"/>
        <v>0</v>
      </c>
      <c r="I2591" s="7">
        <f t="shared" si="469"/>
        <v>0</v>
      </c>
      <c r="J2591" s="7">
        <f t="shared" si="470"/>
        <v>0</v>
      </c>
      <c r="K2591" s="8" t="e">
        <f t="shared" si="471"/>
        <v>#N/A</v>
      </c>
      <c r="L2591" s="7" t="e">
        <f t="shared" si="472"/>
        <v>#N/A</v>
      </c>
      <c r="M2591" s="8" t="e">
        <f t="shared" si="460"/>
        <v>#N/A</v>
      </c>
      <c r="N2591" s="8" t="e">
        <f t="shared" si="461"/>
        <v>#N/A</v>
      </c>
    </row>
    <row r="2592" spans="1:14" ht="15.75" customHeight="1" x14ac:dyDescent="0.35">
      <c r="A2592" s="7">
        <f t="shared" si="462"/>
        <v>0</v>
      </c>
      <c r="B2592" s="7">
        <f t="shared" si="463"/>
        <v>0</v>
      </c>
      <c r="C2592" s="7">
        <f t="shared" si="464"/>
        <v>0</v>
      </c>
      <c r="D2592" s="7">
        <f t="shared" si="465"/>
        <v>0</v>
      </c>
      <c r="E2592" s="7" t="e">
        <f>IF('Report DCM'!$H2592="In-Stream Video","Rich Media display banner",IF('Report DCM'!$I2592&gt;'Report DCM'!$J2592,"Standard",VLOOKUP(CONCATENATE(bd_adtype,"_",bd_creativetype),tabela,2,FALSE)))</f>
        <v>#N/A</v>
      </c>
      <c r="F2592" s="7">
        <f t="shared" si="466"/>
        <v>0</v>
      </c>
      <c r="G2592" s="7">
        <f t="shared" si="467"/>
        <v>0</v>
      </c>
      <c r="H2592" s="7">
        <f t="shared" si="468"/>
        <v>0</v>
      </c>
      <c r="I2592" s="7">
        <f t="shared" si="469"/>
        <v>0</v>
      </c>
      <c r="J2592" s="7">
        <f t="shared" si="470"/>
        <v>0</v>
      </c>
      <c r="K2592" s="8" t="e">
        <f t="shared" si="471"/>
        <v>#N/A</v>
      </c>
      <c r="L2592" s="7" t="e">
        <f t="shared" si="472"/>
        <v>#N/A</v>
      </c>
      <c r="M2592" s="8" t="e">
        <f t="shared" si="460"/>
        <v>#N/A</v>
      </c>
      <c r="N2592" s="8" t="e">
        <f t="shared" si="461"/>
        <v>#N/A</v>
      </c>
    </row>
    <row r="2593" spans="1:14" ht="15.75" customHeight="1" x14ac:dyDescent="0.35">
      <c r="A2593" s="7">
        <f t="shared" si="462"/>
        <v>0</v>
      </c>
      <c r="B2593" s="7">
        <f t="shared" si="463"/>
        <v>0</v>
      </c>
      <c r="C2593" s="7">
        <f t="shared" si="464"/>
        <v>0</v>
      </c>
      <c r="D2593" s="7">
        <f t="shared" si="465"/>
        <v>0</v>
      </c>
      <c r="E2593" s="7" t="e">
        <f>IF('Report DCM'!$H2593="In-Stream Video","Rich Media display banner",IF('Report DCM'!$I2593&gt;'Report DCM'!$J2593,"Standard",VLOOKUP(CONCATENATE(bd_adtype,"_",bd_creativetype),tabela,2,FALSE)))</f>
        <v>#N/A</v>
      </c>
      <c r="F2593" s="7">
        <f t="shared" si="466"/>
        <v>0</v>
      </c>
      <c r="G2593" s="7">
        <f t="shared" si="467"/>
        <v>0</v>
      </c>
      <c r="H2593" s="7">
        <f t="shared" si="468"/>
        <v>0</v>
      </c>
      <c r="I2593" s="7">
        <f t="shared" si="469"/>
        <v>0</v>
      </c>
      <c r="J2593" s="7">
        <f t="shared" si="470"/>
        <v>0</v>
      </c>
      <c r="K2593" s="8" t="e">
        <f t="shared" si="471"/>
        <v>#N/A</v>
      </c>
      <c r="L2593" s="7" t="e">
        <f t="shared" si="472"/>
        <v>#N/A</v>
      </c>
      <c r="M2593" s="8" t="e">
        <f t="shared" si="460"/>
        <v>#N/A</v>
      </c>
      <c r="N2593" s="8" t="e">
        <f t="shared" si="461"/>
        <v>#N/A</v>
      </c>
    </row>
    <row r="2594" spans="1:14" ht="15.75" customHeight="1" x14ac:dyDescent="0.35">
      <c r="A2594" s="7">
        <f t="shared" si="462"/>
        <v>0</v>
      </c>
      <c r="B2594" s="7">
        <f t="shared" si="463"/>
        <v>0</v>
      </c>
      <c r="C2594" s="7">
        <f t="shared" si="464"/>
        <v>0</v>
      </c>
      <c r="D2594" s="7">
        <f t="shared" si="465"/>
        <v>0</v>
      </c>
      <c r="E2594" s="7" t="e">
        <f>IF('Report DCM'!$H2594="In-Stream Video","Rich Media display banner",IF('Report DCM'!$I2594&gt;'Report DCM'!$J2594,"Standard",VLOOKUP(CONCATENATE(bd_adtype,"_",bd_creativetype),tabela,2,FALSE)))</f>
        <v>#N/A</v>
      </c>
      <c r="F2594" s="7">
        <f t="shared" si="466"/>
        <v>0</v>
      </c>
      <c r="G2594" s="7">
        <f t="shared" si="467"/>
        <v>0</v>
      </c>
      <c r="H2594" s="7">
        <f t="shared" si="468"/>
        <v>0</v>
      </c>
      <c r="I2594" s="7">
        <f t="shared" si="469"/>
        <v>0</v>
      </c>
      <c r="J2594" s="7">
        <f t="shared" si="470"/>
        <v>0</v>
      </c>
      <c r="K2594" s="8" t="e">
        <f t="shared" si="471"/>
        <v>#N/A</v>
      </c>
      <c r="L2594" s="7" t="e">
        <f t="shared" si="472"/>
        <v>#N/A</v>
      </c>
      <c r="M2594" s="8" t="e">
        <f t="shared" si="460"/>
        <v>#N/A</v>
      </c>
      <c r="N2594" s="8" t="e">
        <f t="shared" si="461"/>
        <v>#N/A</v>
      </c>
    </row>
    <row r="2595" spans="1:14" ht="15.75" customHeight="1" x14ac:dyDescent="0.35">
      <c r="A2595" s="7">
        <f t="shared" si="462"/>
        <v>0</v>
      </c>
      <c r="B2595" s="7">
        <f t="shared" si="463"/>
        <v>0</v>
      </c>
      <c r="C2595" s="7">
        <f t="shared" si="464"/>
        <v>0</v>
      </c>
      <c r="D2595" s="7">
        <f t="shared" si="465"/>
        <v>0</v>
      </c>
      <c r="E2595" s="7" t="e">
        <f>IF('Report DCM'!$H2595="In-Stream Video","Rich Media display banner",IF('Report DCM'!$I2595&gt;'Report DCM'!$J2595,"Standard",VLOOKUP(CONCATENATE(bd_adtype,"_",bd_creativetype),tabela,2,FALSE)))</f>
        <v>#N/A</v>
      </c>
      <c r="F2595" s="7">
        <f t="shared" si="466"/>
        <v>0</v>
      </c>
      <c r="G2595" s="7">
        <f t="shared" si="467"/>
        <v>0</v>
      </c>
      <c r="H2595" s="7">
        <f t="shared" si="468"/>
        <v>0</v>
      </c>
      <c r="I2595" s="7">
        <f t="shared" si="469"/>
        <v>0</v>
      </c>
      <c r="J2595" s="7">
        <f t="shared" si="470"/>
        <v>0</v>
      </c>
      <c r="K2595" s="8" t="e">
        <f t="shared" si="471"/>
        <v>#N/A</v>
      </c>
      <c r="L2595" s="7" t="e">
        <f t="shared" si="472"/>
        <v>#N/A</v>
      </c>
      <c r="M2595" s="8" t="e">
        <f t="shared" si="460"/>
        <v>#N/A</v>
      </c>
      <c r="N2595" s="8" t="e">
        <f t="shared" si="461"/>
        <v>#N/A</v>
      </c>
    </row>
    <row r="2596" spans="1:14" ht="15.75" customHeight="1" x14ac:dyDescent="0.35">
      <c r="A2596" s="7">
        <f t="shared" si="462"/>
        <v>0</v>
      </c>
      <c r="B2596" s="7">
        <f t="shared" si="463"/>
        <v>0</v>
      </c>
      <c r="C2596" s="7">
        <f t="shared" si="464"/>
        <v>0</v>
      </c>
      <c r="D2596" s="7">
        <f t="shared" si="465"/>
        <v>0</v>
      </c>
      <c r="E2596" s="7" t="e">
        <f>IF('Report DCM'!$H2596="In-Stream Video","Rich Media display banner",IF('Report DCM'!$I2596&gt;'Report DCM'!$J2596,"Standard",VLOOKUP(CONCATENATE(bd_adtype,"_",bd_creativetype),tabela,2,FALSE)))</f>
        <v>#N/A</v>
      </c>
      <c r="F2596" s="7">
        <f t="shared" si="466"/>
        <v>0</v>
      </c>
      <c r="G2596" s="7">
        <f t="shared" si="467"/>
        <v>0</v>
      </c>
      <c r="H2596" s="7">
        <f t="shared" si="468"/>
        <v>0</v>
      </c>
      <c r="I2596" s="7">
        <f t="shared" si="469"/>
        <v>0</v>
      </c>
      <c r="J2596" s="7">
        <f t="shared" si="470"/>
        <v>0</v>
      </c>
      <c r="K2596" s="8" t="e">
        <f t="shared" si="471"/>
        <v>#N/A</v>
      </c>
      <c r="L2596" s="7" t="e">
        <f t="shared" si="472"/>
        <v>#N/A</v>
      </c>
      <c r="M2596" s="8" t="e">
        <f t="shared" si="460"/>
        <v>#N/A</v>
      </c>
      <c r="N2596" s="8" t="e">
        <f t="shared" si="461"/>
        <v>#N/A</v>
      </c>
    </row>
    <row r="2597" spans="1:14" ht="15.75" customHeight="1" x14ac:dyDescent="0.35">
      <c r="A2597" s="7">
        <f t="shared" si="462"/>
        <v>0</v>
      </c>
      <c r="B2597" s="7">
        <f t="shared" si="463"/>
        <v>0</v>
      </c>
      <c r="C2597" s="7">
        <f t="shared" si="464"/>
        <v>0</v>
      </c>
      <c r="D2597" s="7">
        <f t="shared" si="465"/>
        <v>0</v>
      </c>
      <c r="E2597" s="7" t="e">
        <f>IF('Report DCM'!$H2597="In-Stream Video","Rich Media display banner",IF('Report DCM'!$I2597&gt;'Report DCM'!$J2597,"Standard",VLOOKUP(CONCATENATE(bd_adtype,"_",bd_creativetype),tabela,2,FALSE)))</f>
        <v>#N/A</v>
      </c>
      <c r="F2597" s="7">
        <f t="shared" si="466"/>
        <v>0</v>
      </c>
      <c r="G2597" s="7">
        <f t="shared" si="467"/>
        <v>0</v>
      </c>
      <c r="H2597" s="7">
        <f t="shared" si="468"/>
        <v>0</v>
      </c>
      <c r="I2597" s="7">
        <f t="shared" si="469"/>
        <v>0</v>
      </c>
      <c r="J2597" s="7">
        <f t="shared" si="470"/>
        <v>0</v>
      </c>
      <c r="K2597" s="8" t="e">
        <f t="shared" si="471"/>
        <v>#N/A</v>
      </c>
      <c r="L2597" s="7" t="e">
        <f t="shared" si="472"/>
        <v>#N/A</v>
      </c>
      <c r="M2597" s="8" t="e">
        <f t="shared" si="460"/>
        <v>#N/A</v>
      </c>
      <c r="N2597" s="8" t="e">
        <f t="shared" si="461"/>
        <v>#N/A</v>
      </c>
    </row>
    <row r="2598" spans="1:14" ht="15.75" customHeight="1" x14ac:dyDescent="0.35">
      <c r="A2598" s="7">
        <f t="shared" si="462"/>
        <v>0</v>
      </c>
      <c r="B2598" s="7">
        <f t="shared" si="463"/>
        <v>0</v>
      </c>
      <c r="C2598" s="7">
        <f t="shared" si="464"/>
        <v>0</v>
      </c>
      <c r="D2598" s="7">
        <f t="shared" si="465"/>
        <v>0</v>
      </c>
      <c r="E2598" s="7" t="e">
        <f>IF('Report DCM'!$H2598="In-Stream Video","Rich Media display banner",IF('Report DCM'!$I2598&gt;'Report DCM'!$J2598,"Standard",VLOOKUP(CONCATENATE(bd_adtype,"_",bd_creativetype),tabela,2,FALSE)))</f>
        <v>#N/A</v>
      </c>
      <c r="F2598" s="7">
        <f t="shared" si="466"/>
        <v>0</v>
      </c>
      <c r="G2598" s="7">
        <f t="shared" si="467"/>
        <v>0</v>
      </c>
      <c r="H2598" s="7">
        <f t="shared" si="468"/>
        <v>0</v>
      </c>
      <c r="I2598" s="7">
        <f t="shared" si="469"/>
        <v>0</v>
      </c>
      <c r="J2598" s="7">
        <f t="shared" si="470"/>
        <v>0</v>
      </c>
      <c r="K2598" s="8" t="e">
        <f t="shared" si="471"/>
        <v>#N/A</v>
      </c>
      <c r="L2598" s="7" t="e">
        <f t="shared" si="472"/>
        <v>#N/A</v>
      </c>
      <c r="M2598" s="8" t="e">
        <f t="shared" si="460"/>
        <v>#N/A</v>
      </c>
      <c r="N2598" s="8" t="e">
        <f t="shared" si="461"/>
        <v>#N/A</v>
      </c>
    </row>
    <row r="2599" spans="1:14" ht="15.75" customHeight="1" x14ac:dyDescent="0.35">
      <c r="A2599" s="7">
        <f t="shared" si="462"/>
        <v>0</v>
      </c>
      <c r="B2599" s="7">
        <f t="shared" si="463"/>
        <v>0</v>
      </c>
      <c r="C2599" s="7">
        <f t="shared" si="464"/>
        <v>0</v>
      </c>
      <c r="D2599" s="7">
        <f t="shared" si="465"/>
        <v>0</v>
      </c>
      <c r="E2599" s="7" t="e">
        <f>IF('Report DCM'!$H2599="In-Stream Video","Rich Media display banner",IF('Report DCM'!$I2599&gt;'Report DCM'!$J2599,"Standard",VLOOKUP(CONCATENATE(bd_adtype,"_",bd_creativetype),tabela,2,FALSE)))</f>
        <v>#N/A</v>
      </c>
      <c r="F2599" s="7">
        <f t="shared" si="466"/>
        <v>0</v>
      </c>
      <c r="G2599" s="7">
        <f t="shared" si="467"/>
        <v>0</v>
      </c>
      <c r="H2599" s="7">
        <f t="shared" si="468"/>
        <v>0</v>
      </c>
      <c r="I2599" s="7">
        <f t="shared" si="469"/>
        <v>0</v>
      </c>
      <c r="J2599" s="7">
        <f t="shared" si="470"/>
        <v>0</v>
      </c>
      <c r="K2599" s="8" t="e">
        <f t="shared" si="471"/>
        <v>#N/A</v>
      </c>
      <c r="L2599" s="7" t="e">
        <f t="shared" si="472"/>
        <v>#N/A</v>
      </c>
      <c r="M2599" s="8" t="e">
        <f t="shared" si="460"/>
        <v>#N/A</v>
      </c>
      <c r="N2599" s="8" t="e">
        <f t="shared" si="461"/>
        <v>#N/A</v>
      </c>
    </row>
    <row r="2600" spans="1:14" ht="15.75" customHeight="1" x14ac:dyDescent="0.35">
      <c r="A2600" s="7">
        <f t="shared" si="462"/>
        <v>0</v>
      </c>
      <c r="B2600" s="7">
        <f t="shared" si="463"/>
        <v>0</v>
      </c>
      <c r="C2600" s="7">
        <f t="shared" si="464"/>
        <v>0</v>
      </c>
      <c r="D2600" s="7">
        <f t="shared" si="465"/>
        <v>0</v>
      </c>
      <c r="E2600" s="7" t="e">
        <f>IF('Report DCM'!$H2600="In-Stream Video","Rich Media display banner",IF('Report DCM'!$I2600&gt;'Report DCM'!$J2600,"Standard",VLOOKUP(CONCATENATE(bd_adtype,"_",bd_creativetype),tabela,2,FALSE)))</f>
        <v>#N/A</v>
      </c>
      <c r="F2600" s="7">
        <f t="shared" si="466"/>
        <v>0</v>
      </c>
      <c r="G2600" s="7">
        <f t="shared" si="467"/>
        <v>0</v>
      </c>
      <c r="H2600" s="7">
        <f t="shared" si="468"/>
        <v>0</v>
      </c>
      <c r="I2600" s="7">
        <f t="shared" si="469"/>
        <v>0</v>
      </c>
      <c r="J2600" s="7">
        <f t="shared" si="470"/>
        <v>0</v>
      </c>
      <c r="K2600" s="8" t="e">
        <f t="shared" si="471"/>
        <v>#N/A</v>
      </c>
      <c r="L2600" s="7" t="e">
        <f t="shared" si="472"/>
        <v>#N/A</v>
      </c>
      <c r="M2600" s="8" t="e">
        <f t="shared" si="460"/>
        <v>#N/A</v>
      </c>
      <c r="N2600" s="8" t="e">
        <f t="shared" si="461"/>
        <v>#N/A</v>
      </c>
    </row>
    <row r="2601" spans="1:14" ht="15.75" customHeight="1" x14ac:dyDescent="0.35">
      <c r="A2601" s="7">
        <f t="shared" si="462"/>
        <v>0</v>
      </c>
      <c r="B2601" s="7">
        <f t="shared" si="463"/>
        <v>0</v>
      </c>
      <c r="C2601" s="7">
        <f t="shared" si="464"/>
        <v>0</v>
      </c>
      <c r="D2601" s="7">
        <f t="shared" si="465"/>
        <v>0</v>
      </c>
      <c r="E2601" s="7" t="e">
        <f>IF('Report DCM'!$H2601="In-Stream Video","Rich Media display banner",IF('Report DCM'!$I2601&gt;'Report DCM'!$J2601,"Standard",VLOOKUP(CONCATENATE(bd_adtype,"_",bd_creativetype),tabela,2,FALSE)))</f>
        <v>#N/A</v>
      </c>
      <c r="F2601" s="7">
        <f t="shared" si="466"/>
        <v>0</v>
      </c>
      <c r="G2601" s="7">
        <f t="shared" si="467"/>
        <v>0</v>
      </c>
      <c r="H2601" s="7">
        <f t="shared" si="468"/>
        <v>0</v>
      </c>
      <c r="I2601" s="7">
        <f t="shared" si="469"/>
        <v>0</v>
      </c>
      <c r="J2601" s="7">
        <f t="shared" si="470"/>
        <v>0</v>
      </c>
      <c r="K2601" s="8" t="e">
        <f t="shared" si="471"/>
        <v>#N/A</v>
      </c>
      <c r="L2601" s="7" t="e">
        <f t="shared" si="472"/>
        <v>#N/A</v>
      </c>
      <c r="M2601" s="8" t="e">
        <f t="shared" si="460"/>
        <v>#N/A</v>
      </c>
      <c r="N2601" s="8" t="e">
        <f t="shared" si="461"/>
        <v>#N/A</v>
      </c>
    </row>
    <row r="2602" spans="1:14" ht="15.75" customHeight="1" x14ac:dyDescent="0.35">
      <c r="A2602" s="7">
        <f t="shared" si="462"/>
        <v>0</v>
      </c>
      <c r="B2602" s="7">
        <f t="shared" si="463"/>
        <v>0</v>
      </c>
      <c r="C2602" s="7">
        <f t="shared" si="464"/>
        <v>0</v>
      </c>
      <c r="D2602" s="7">
        <f t="shared" si="465"/>
        <v>0</v>
      </c>
      <c r="E2602" s="7" t="e">
        <f>IF('Report DCM'!$H2602="In-Stream Video","Rich Media display banner",IF('Report DCM'!$I2602&gt;'Report DCM'!$J2602,"Standard",VLOOKUP(CONCATENATE(bd_adtype,"_",bd_creativetype),tabela,2,FALSE)))</f>
        <v>#N/A</v>
      </c>
      <c r="F2602" s="7">
        <f t="shared" si="466"/>
        <v>0</v>
      </c>
      <c r="G2602" s="7">
        <f t="shared" si="467"/>
        <v>0</v>
      </c>
      <c r="H2602" s="7">
        <f t="shared" si="468"/>
        <v>0</v>
      </c>
      <c r="I2602" s="7">
        <f t="shared" si="469"/>
        <v>0</v>
      </c>
      <c r="J2602" s="7">
        <f t="shared" si="470"/>
        <v>0</v>
      </c>
      <c r="K2602" s="8" t="e">
        <f t="shared" si="471"/>
        <v>#N/A</v>
      </c>
      <c r="L2602" s="7" t="e">
        <f t="shared" si="472"/>
        <v>#N/A</v>
      </c>
      <c r="M2602" s="8" t="e">
        <f t="shared" si="460"/>
        <v>#N/A</v>
      </c>
      <c r="N2602" s="8" t="e">
        <f t="shared" si="461"/>
        <v>#N/A</v>
      </c>
    </row>
    <row r="2603" spans="1:14" ht="15.75" customHeight="1" x14ac:dyDescent="0.35">
      <c r="A2603" s="7">
        <f t="shared" si="462"/>
        <v>0</v>
      </c>
      <c r="B2603" s="7">
        <f t="shared" si="463"/>
        <v>0</v>
      </c>
      <c r="C2603" s="7">
        <f t="shared" si="464"/>
        <v>0</v>
      </c>
      <c r="D2603" s="7">
        <f t="shared" si="465"/>
        <v>0</v>
      </c>
      <c r="E2603" s="7" t="e">
        <f>IF('Report DCM'!$H2603="In-Stream Video","Rich Media display banner",IF('Report DCM'!$I2603&gt;'Report DCM'!$J2603,"Standard",VLOOKUP(CONCATENATE(bd_adtype,"_",bd_creativetype),tabela,2,FALSE)))</f>
        <v>#N/A</v>
      </c>
      <c r="F2603" s="7">
        <f t="shared" si="466"/>
        <v>0</v>
      </c>
      <c r="G2603" s="7">
        <f t="shared" si="467"/>
        <v>0</v>
      </c>
      <c r="H2603" s="7">
        <f t="shared" si="468"/>
        <v>0</v>
      </c>
      <c r="I2603" s="7">
        <f t="shared" si="469"/>
        <v>0</v>
      </c>
      <c r="J2603" s="7">
        <f t="shared" si="470"/>
        <v>0</v>
      </c>
      <c r="K2603" s="8" t="e">
        <f t="shared" si="471"/>
        <v>#N/A</v>
      </c>
      <c r="L2603" s="7" t="e">
        <f t="shared" si="472"/>
        <v>#N/A</v>
      </c>
      <c r="M2603" s="8" t="e">
        <f t="shared" si="460"/>
        <v>#N/A</v>
      </c>
      <c r="N2603" s="8" t="e">
        <f t="shared" si="461"/>
        <v>#N/A</v>
      </c>
    </row>
    <row r="2604" spans="1:14" ht="15.75" customHeight="1" x14ac:dyDescent="0.35">
      <c r="A2604" s="7">
        <f t="shared" si="462"/>
        <v>0</v>
      </c>
      <c r="B2604" s="7">
        <f t="shared" si="463"/>
        <v>0</v>
      </c>
      <c r="C2604" s="7">
        <f t="shared" si="464"/>
        <v>0</v>
      </c>
      <c r="D2604" s="7">
        <f t="shared" si="465"/>
        <v>0</v>
      </c>
      <c r="E2604" s="7" t="e">
        <f>IF('Report DCM'!$H2604="In-Stream Video","Rich Media display banner",IF('Report DCM'!$I2604&gt;'Report DCM'!$J2604,"Standard",VLOOKUP(CONCATENATE(bd_adtype,"_",bd_creativetype),tabela,2,FALSE)))</f>
        <v>#N/A</v>
      </c>
      <c r="F2604" s="7">
        <f t="shared" si="466"/>
        <v>0</v>
      </c>
      <c r="G2604" s="7">
        <f t="shared" si="467"/>
        <v>0</v>
      </c>
      <c r="H2604" s="7">
        <f t="shared" si="468"/>
        <v>0</v>
      </c>
      <c r="I2604" s="7">
        <f t="shared" si="469"/>
        <v>0</v>
      </c>
      <c r="J2604" s="7">
        <f t="shared" si="470"/>
        <v>0</v>
      </c>
      <c r="K2604" s="8" t="e">
        <f t="shared" si="471"/>
        <v>#N/A</v>
      </c>
      <c r="L2604" s="7" t="e">
        <f t="shared" si="472"/>
        <v>#N/A</v>
      </c>
      <c r="M2604" s="8" t="e">
        <f t="shared" si="460"/>
        <v>#N/A</v>
      </c>
      <c r="N2604" s="8" t="e">
        <f t="shared" si="461"/>
        <v>#N/A</v>
      </c>
    </row>
    <row r="2605" spans="1:14" ht="15.75" customHeight="1" x14ac:dyDescent="0.35">
      <c r="A2605" s="7">
        <f t="shared" si="462"/>
        <v>0</v>
      </c>
      <c r="B2605" s="7">
        <f t="shared" si="463"/>
        <v>0</v>
      </c>
      <c r="C2605" s="7">
        <f t="shared" si="464"/>
        <v>0</v>
      </c>
      <c r="D2605" s="7">
        <f t="shared" si="465"/>
        <v>0</v>
      </c>
      <c r="E2605" s="7" t="e">
        <f>IF('Report DCM'!$H2605="In-Stream Video","Rich Media display banner",IF('Report DCM'!$I2605&gt;'Report DCM'!$J2605,"Standard",VLOOKUP(CONCATENATE(bd_adtype,"_",bd_creativetype),tabela,2,FALSE)))</f>
        <v>#N/A</v>
      </c>
      <c r="F2605" s="7">
        <f t="shared" si="466"/>
        <v>0</v>
      </c>
      <c r="G2605" s="7">
        <f t="shared" si="467"/>
        <v>0</v>
      </c>
      <c r="H2605" s="7">
        <f t="shared" si="468"/>
        <v>0</v>
      </c>
      <c r="I2605" s="7">
        <f t="shared" si="469"/>
        <v>0</v>
      </c>
      <c r="J2605" s="7">
        <f t="shared" si="470"/>
        <v>0</v>
      </c>
      <c r="K2605" s="8" t="e">
        <f t="shared" si="471"/>
        <v>#N/A</v>
      </c>
      <c r="L2605" s="7" t="e">
        <f t="shared" si="472"/>
        <v>#N/A</v>
      </c>
      <c r="M2605" s="8" t="e">
        <f t="shared" si="460"/>
        <v>#N/A</v>
      </c>
      <c r="N2605" s="8" t="e">
        <f t="shared" si="461"/>
        <v>#N/A</v>
      </c>
    </row>
    <row r="2606" spans="1:14" ht="15.75" customHeight="1" x14ac:dyDescent="0.35">
      <c r="A2606" s="7">
        <f t="shared" si="462"/>
        <v>0</v>
      </c>
      <c r="B2606" s="7">
        <f t="shared" si="463"/>
        <v>0</v>
      </c>
      <c r="C2606" s="7">
        <f t="shared" si="464"/>
        <v>0</v>
      </c>
      <c r="D2606" s="7">
        <f t="shared" si="465"/>
        <v>0</v>
      </c>
      <c r="E2606" s="7" t="e">
        <f>IF('Report DCM'!$H2606="In-Stream Video","Rich Media display banner",IF('Report DCM'!$I2606&gt;'Report DCM'!$J2606,"Standard",VLOOKUP(CONCATENATE(bd_adtype,"_",bd_creativetype),tabela,2,FALSE)))</f>
        <v>#N/A</v>
      </c>
      <c r="F2606" s="7">
        <f t="shared" si="466"/>
        <v>0</v>
      </c>
      <c r="G2606" s="7">
        <f t="shared" si="467"/>
        <v>0</v>
      </c>
      <c r="H2606" s="7">
        <f t="shared" si="468"/>
        <v>0</v>
      </c>
      <c r="I2606" s="7">
        <f t="shared" si="469"/>
        <v>0</v>
      </c>
      <c r="J2606" s="7">
        <f t="shared" si="470"/>
        <v>0</v>
      </c>
      <c r="K2606" s="8" t="e">
        <f t="shared" si="471"/>
        <v>#N/A</v>
      </c>
      <c r="L2606" s="7" t="e">
        <f t="shared" si="472"/>
        <v>#N/A</v>
      </c>
      <c r="M2606" s="8" t="e">
        <f t="shared" si="460"/>
        <v>#N/A</v>
      </c>
      <c r="N2606" s="8" t="e">
        <f t="shared" si="461"/>
        <v>#N/A</v>
      </c>
    </row>
    <row r="2607" spans="1:14" ht="15.75" customHeight="1" x14ac:dyDescent="0.35">
      <c r="A2607" s="7">
        <f t="shared" si="462"/>
        <v>0</v>
      </c>
      <c r="B2607" s="7">
        <f t="shared" si="463"/>
        <v>0</v>
      </c>
      <c r="C2607" s="7">
        <f t="shared" si="464"/>
        <v>0</v>
      </c>
      <c r="D2607" s="7">
        <f t="shared" si="465"/>
        <v>0</v>
      </c>
      <c r="E2607" s="7" t="e">
        <f>IF('Report DCM'!$H2607="In-Stream Video","Rich Media display banner",IF('Report DCM'!$I2607&gt;'Report DCM'!$J2607,"Standard",VLOOKUP(CONCATENATE(bd_adtype,"_",bd_creativetype),tabela,2,FALSE)))</f>
        <v>#N/A</v>
      </c>
      <c r="F2607" s="7">
        <f t="shared" si="466"/>
        <v>0</v>
      </c>
      <c r="G2607" s="7">
        <f t="shared" si="467"/>
        <v>0</v>
      </c>
      <c r="H2607" s="7">
        <f t="shared" si="468"/>
        <v>0</v>
      </c>
      <c r="I2607" s="7">
        <f t="shared" si="469"/>
        <v>0</v>
      </c>
      <c r="J2607" s="7">
        <f t="shared" si="470"/>
        <v>0</v>
      </c>
      <c r="K2607" s="8" t="e">
        <f t="shared" si="471"/>
        <v>#N/A</v>
      </c>
      <c r="L2607" s="7" t="e">
        <f t="shared" si="472"/>
        <v>#N/A</v>
      </c>
      <c r="M2607" s="8" t="e">
        <f t="shared" si="460"/>
        <v>#N/A</v>
      </c>
      <c r="N2607" s="8" t="e">
        <f t="shared" si="461"/>
        <v>#N/A</v>
      </c>
    </row>
    <row r="2608" spans="1:14" ht="15.75" customHeight="1" x14ac:dyDescent="0.35">
      <c r="A2608" s="7">
        <f t="shared" si="462"/>
        <v>0</v>
      </c>
      <c r="B2608" s="7">
        <f t="shared" si="463"/>
        <v>0</v>
      </c>
      <c r="C2608" s="7">
        <f t="shared" si="464"/>
        <v>0</v>
      </c>
      <c r="D2608" s="7">
        <f t="shared" si="465"/>
        <v>0</v>
      </c>
      <c r="E2608" s="7" t="e">
        <f>IF('Report DCM'!$H2608="In-Stream Video","Rich Media display banner",IF('Report DCM'!$I2608&gt;'Report DCM'!$J2608,"Standard",VLOOKUP(CONCATENATE(bd_adtype,"_",bd_creativetype),tabela,2,FALSE)))</f>
        <v>#N/A</v>
      </c>
      <c r="F2608" s="7">
        <f t="shared" si="466"/>
        <v>0</v>
      </c>
      <c r="G2608" s="7">
        <f t="shared" si="467"/>
        <v>0</v>
      </c>
      <c r="H2608" s="7">
        <f t="shared" si="468"/>
        <v>0</v>
      </c>
      <c r="I2608" s="7">
        <f t="shared" si="469"/>
        <v>0</v>
      </c>
      <c r="J2608" s="7">
        <f t="shared" si="470"/>
        <v>0</v>
      </c>
      <c r="K2608" s="8" t="e">
        <f t="shared" si="471"/>
        <v>#N/A</v>
      </c>
      <c r="L2608" s="7" t="e">
        <f t="shared" si="472"/>
        <v>#N/A</v>
      </c>
      <c r="M2608" s="8" t="e">
        <f t="shared" si="460"/>
        <v>#N/A</v>
      </c>
      <c r="N2608" s="8" t="e">
        <f t="shared" si="461"/>
        <v>#N/A</v>
      </c>
    </row>
    <row r="2609" spans="1:14" ht="15.75" customHeight="1" x14ac:dyDescent="0.35">
      <c r="A2609" s="7">
        <f t="shared" si="462"/>
        <v>0</v>
      </c>
      <c r="B2609" s="7">
        <f t="shared" si="463"/>
        <v>0</v>
      </c>
      <c r="C2609" s="7">
        <f t="shared" si="464"/>
        <v>0</v>
      </c>
      <c r="D2609" s="7">
        <f t="shared" si="465"/>
        <v>0</v>
      </c>
      <c r="E2609" s="7" t="e">
        <f>IF('Report DCM'!$H2609="In-Stream Video","Rich Media display banner",IF('Report DCM'!$I2609&gt;'Report DCM'!$J2609,"Standard",VLOOKUP(CONCATENATE(bd_adtype,"_",bd_creativetype),tabela,2,FALSE)))</f>
        <v>#N/A</v>
      </c>
      <c r="F2609" s="7">
        <f t="shared" si="466"/>
        <v>0</v>
      </c>
      <c r="G2609" s="7">
        <f t="shared" si="467"/>
        <v>0</v>
      </c>
      <c r="H2609" s="7">
        <f t="shared" si="468"/>
        <v>0</v>
      </c>
      <c r="I2609" s="7">
        <f t="shared" si="469"/>
        <v>0</v>
      </c>
      <c r="J2609" s="7">
        <f t="shared" si="470"/>
        <v>0</v>
      </c>
      <c r="K2609" s="8" t="e">
        <f t="shared" si="471"/>
        <v>#N/A</v>
      </c>
      <c r="L2609" s="7" t="e">
        <f t="shared" si="472"/>
        <v>#N/A</v>
      </c>
      <c r="M2609" s="8" t="e">
        <f t="shared" si="460"/>
        <v>#N/A</v>
      </c>
      <c r="N2609" s="8" t="e">
        <f t="shared" si="461"/>
        <v>#N/A</v>
      </c>
    </row>
    <row r="2610" spans="1:14" ht="15.75" customHeight="1" x14ac:dyDescent="0.35">
      <c r="A2610" s="7">
        <f t="shared" si="462"/>
        <v>0</v>
      </c>
      <c r="B2610" s="7">
        <f t="shared" si="463"/>
        <v>0</v>
      </c>
      <c r="C2610" s="7">
        <f t="shared" si="464"/>
        <v>0</v>
      </c>
      <c r="D2610" s="7">
        <f t="shared" si="465"/>
        <v>0</v>
      </c>
      <c r="E2610" s="7" t="e">
        <f>IF('Report DCM'!$H2610="In-Stream Video","Rich Media display banner",IF('Report DCM'!$I2610&gt;'Report DCM'!$J2610,"Standard",VLOOKUP(CONCATENATE(bd_adtype,"_",bd_creativetype),tabela,2,FALSE)))</f>
        <v>#N/A</v>
      </c>
      <c r="F2610" s="7">
        <f t="shared" si="466"/>
        <v>0</v>
      </c>
      <c r="G2610" s="7">
        <f t="shared" si="467"/>
        <v>0</v>
      </c>
      <c r="H2610" s="7">
        <f t="shared" si="468"/>
        <v>0</v>
      </c>
      <c r="I2610" s="7">
        <f t="shared" si="469"/>
        <v>0</v>
      </c>
      <c r="J2610" s="7">
        <f t="shared" si="470"/>
        <v>0</v>
      </c>
      <c r="K2610" s="8" t="e">
        <f t="shared" si="471"/>
        <v>#N/A</v>
      </c>
      <c r="L2610" s="7" t="e">
        <f t="shared" si="472"/>
        <v>#N/A</v>
      </c>
      <c r="M2610" s="8" t="e">
        <f t="shared" si="460"/>
        <v>#N/A</v>
      </c>
      <c r="N2610" s="8" t="e">
        <f t="shared" si="461"/>
        <v>#N/A</v>
      </c>
    </row>
    <row r="2611" spans="1:14" ht="15.75" customHeight="1" x14ac:dyDescent="0.35">
      <c r="A2611" s="7">
        <f t="shared" si="462"/>
        <v>0</v>
      </c>
      <c r="B2611" s="7">
        <f t="shared" si="463"/>
        <v>0</v>
      </c>
      <c r="C2611" s="7">
        <f t="shared" si="464"/>
        <v>0</v>
      </c>
      <c r="D2611" s="7">
        <f t="shared" si="465"/>
        <v>0</v>
      </c>
      <c r="E2611" s="7" t="e">
        <f>IF('Report DCM'!$H2611="In-Stream Video","Rich Media display banner",IF('Report DCM'!$I2611&gt;'Report DCM'!$J2611,"Standard",VLOOKUP(CONCATENATE(bd_adtype,"_",bd_creativetype),tabela,2,FALSE)))</f>
        <v>#N/A</v>
      </c>
      <c r="F2611" s="7">
        <f t="shared" si="466"/>
        <v>0</v>
      </c>
      <c r="G2611" s="7">
        <f t="shared" si="467"/>
        <v>0</v>
      </c>
      <c r="H2611" s="7">
        <f t="shared" si="468"/>
        <v>0</v>
      </c>
      <c r="I2611" s="7">
        <f t="shared" si="469"/>
        <v>0</v>
      </c>
      <c r="J2611" s="7">
        <f t="shared" si="470"/>
        <v>0</v>
      </c>
      <c r="K2611" s="8" t="e">
        <f t="shared" si="471"/>
        <v>#N/A</v>
      </c>
      <c r="L2611" s="7" t="e">
        <f t="shared" si="472"/>
        <v>#N/A</v>
      </c>
      <c r="M2611" s="8" t="e">
        <f t="shared" si="460"/>
        <v>#N/A</v>
      </c>
      <c r="N2611" s="8" t="e">
        <f t="shared" si="461"/>
        <v>#N/A</v>
      </c>
    </row>
    <row r="2612" spans="1:14" ht="15.75" customHeight="1" x14ac:dyDescent="0.35">
      <c r="A2612" s="7">
        <f t="shared" si="462"/>
        <v>0</v>
      </c>
      <c r="B2612" s="7">
        <f t="shared" si="463"/>
        <v>0</v>
      </c>
      <c r="C2612" s="7">
        <f t="shared" si="464"/>
        <v>0</v>
      </c>
      <c r="D2612" s="7">
        <f t="shared" si="465"/>
        <v>0</v>
      </c>
      <c r="E2612" s="7" t="e">
        <f>IF('Report DCM'!$H2612="In-Stream Video","Rich Media display banner",IF('Report DCM'!$I2612&gt;'Report DCM'!$J2612,"Standard",VLOOKUP(CONCATENATE(bd_adtype,"_",bd_creativetype),tabela,2,FALSE)))</f>
        <v>#N/A</v>
      </c>
      <c r="F2612" s="7">
        <f t="shared" si="466"/>
        <v>0</v>
      </c>
      <c r="G2612" s="7">
        <f t="shared" si="467"/>
        <v>0</v>
      </c>
      <c r="H2612" s="7">
        <f t="shared" si="468"/>
        <v>0</v>
      </c>
      <c r="I2612" s="7">
        <f t="shared" si="469"/>
        <v>0</v>
      </c>
      <c r="J2612" s="7">
        <f t="shared" si="470"/>
        <v>0</v>
      </c>
      <c r="K2612" s="8" t="e">
        <f t="shared" si="471"/>
        <v>#N/A</v>
      </c>
      <c r="L2612" s="7" t="e">
        <f t="shared" si="472"/>
        <v>#N/A</v>
      </c>
      <c r="M2612" s="8" t="e">
        <f t="shared" si="460"/>
        <v>#N/A</v>
      </c>
      <c r="N2612" s="8" t="e">
        <f t="shared" si="461"/>
        <v>#N/A</v>
      </c>
    </row>
    <row r="2613" spans="1:14" ht="15.75" customHeight="1" x14ac:dyDescent="0.35">
      <c r="A2613" s="7">
        <f t="shared" si="462"/>
        <v>0</v>
      </c>
      <c r="B2613" s="7">
        <f t="shared" si="463"/>
        <v>0</v>
      </c>
      <c r="C2613" s="7">
        <f t="shared" si="464"/>
        <v>0</v>
      </c>
      <c r="D2613" s="7">
        <f t="shared" si="465"/>
        <v>0</v>
      </c>
      <c r="E2613" s="7" t="e">
        <f>IF('Report DCM'!$H2613="In-Stream Video","Rich Media display banner",IF('Report DCM'!$I2613&gt;'Report DCM'!$J2613,"Standard",VLOOKUP(CONCATENATE(bd_adtype,"_",bd_creativetype),tabela,2,FALSE)))</f>
        <v>#N/A</v>
      </c>
      <c r="F2613" s="7">
        <f t="shared" si="466"/>
        <v>0</v>
      </c>
      <c r="G2613" s="7">
        <f t="shared" si="467"/>
        <v>0</v>
      </c>
      <c r="H2613" s="7">
        <f t="shared" si="468"/>
        <v>0</v>
      </c>
      <c r="I2613" s="7">
        <f t="shared" si="469"/>
        <v>0</v>
      </c>
      <c r="J2613" s="7">
        <f t="shared" si="470"/>
        <v>0</v>
      </c>
      <c r="K2613" s="8" t="e">
        <f t="shared" si="471"/>
        <v>#N/A</v>
      </c>
      <c r="L2613" s="7" t="e">
        <f t="shared" si="472"/>
        <v>#N/A</v>
      </c>
      <c r="M2613" s="8" t="e">
        <f t="shared" si="460"/>
        <v>#N/A</v>
      </c>
      <c r="N2613" s="8" t="e">
        <f t="shared" si="461"/>
        <v>#N/A</v>
      </c>
    </row>
    <row r="2614" spans="1:14" ht="15.75" customHeight="1" x14ac:dyDescent="0.35">
      <c r="A2614" s="7">
        <f t="shared" si="462"/>
        <v>0</v>
      </c>
      <c r="B2614" s="7">
        <f t="shared" si="463"/>
        <v>0</v>
      </c>
      <c r="C2614" s="7">
        <f t="shared" si="464"/>
        <v>0</v>
      </c>
      <c r="D2614" s="7">
        <f t="shared" si="465"/>
        <v>0</v>
      </c>
      <c r="E2614" s="7" t="e">
        <f>IF('Report DCM'!$H2614="In-Stream Video","Rich Media display banner",IF('Report DCM'!$I2614&gt;'Report DCM'!$J2614,"Standard",VLOOKUP(CONCATENATE(bd_adtype,"_",bd_creativetype),tabela,2,FALSE)))</f>
        <v>#N/A</v>
      </c>
      <c r="F2614" s="7">
        <f t="shared" si="466"/>
        <v>0</v>
      </c>
      <c r="G2614" s="7">
        <f t="shared" si="467"/>
        <v>0</v>
      </c>
      <c r="H2614" s="7">
        <f t="shared" si="468"/>
        <v>0</v>
      </c>
      <c r="I2614" s="7">
        <f t="shared" si="469"/>
        <v>0</v>
      </c>
      <c r="J2614" s="7">
        <f t="shared" si="470"/>
        <v>0</v>
      </c>
      <c r="K2614" s="8" t="e">
        <f t="shared" si="471"/>
        <v>#N/A</v>
      </c>
      <c r="L2614" s="7" t="e">
        <f t="shared" si="472"/>
        <v>#N/A</v>
      </c>
      <c r="M2614" s="8" t="e">
        <f t="shared" si="460"/>
        <v>#N/A</v>
      </c>
      <c r="N2614" s="8" t="e">
        <f t="shared" si="461"/>
        <v>#N/A</v>
      </c>
    </row>
    <row r="2615" spans="1:14" ht="15.75" customHeight="1" x14ac:dyDescent="0.35">
      <c r="A2615" s="7">
        <f t="shared" si="462"/>
        <v>0</v>
      </c>
      <c r="B2615" s="7">
        <f t="shared" si="463"/>
        <v>0</v>
      </c>
      <c r="C2615" s="7">
        <f t="shared" si="464"/>
        <v>0</v>
      </c>
      <c r="D2615" s="7">
        <f t="shared" si="465"/>
        <v>0</v>
      </c>
      <c r="E2615" s="7" t="e">
        <f>IF('Report DCM'!$H2615="In-Stream Video","Rich Media display banner",IF('Report DCM'!$I2615&gt;'Report DCM'!$J2615,"Standard",VLOOKUP(CONCATENATE(bd_adtype,"_",bd_creativetype),tabela,2,FALSE)))</f>
        <v>#N/A</v>
      </c>
      <c r="F2615" s="7">
        <f t="shared" si="466"/>
        <v>0</v>
      </c>
      <c r="G2615" s="7">
        <f t="shared" si="467"/>
        <v>0</v>
      </c>
      <c r="H2615" s="7">
        <f t="shared" si="468"/>
        <v>0</v>
      </c>
      <c r="I2615" s="7">
        <f t="shared" si="469"/>
        <v>0</v>
      </c>
      <c r="J2615" s="7">
        <f t="shared" si="470"/>
        <v>0</v>
      </c>
      <c r="K2615" s="8" t="e">
        <f t="shared" si="471"/>
        <v>#N/A</v>
      </c>
      <c r="L2615" s="7" t="e">
        <f t="shared" si="472"/>
        <v>#N/A</v>
      </c>
      <c r="M2615" s="8" t="e">
        <f t="shared" si="460"/>
        <v>#N/A</v>
      </c>
      <c r="N2615" s="8" t="e">
        <f t="shared" si="461"/>
        <v>#N/A</v>
      </c>
    </row>
    <row r="2616" spans="1:14" ht="15.75" customHeight="1" x14ac:dyDescent="0.35">
      <c r="A2616" s="7">
        <f t="shared" si="462"/>
        <v>0</v>
      </c>
      <c r="B2616" s="7">
        <f t="shared" si="463"/>
        <v>0</v>
      </c>
      <c r="C2616" s="7">
        <f t="shared" si="464"/>
        <v>0</v>
      </c>
      <c r="D2616" s="7">
        <f t="shared" si="465"/>
        <v>0</v>
      </c>
      <c r="E2616" s="7" t="e">
        <f>IF('Report DCM'!$H2616="In-Stream Video","Rich Media display banner",IF('Report DCM'!$I2616&gt;'Report DCM'!$J2616,"Standard",VLOOKUP(CONCATENATE(bd_adtype,"_",bd_creativetype),tabela,2,FALSE)))</f>
        <v>#N/A</v>
      </c>
      <c r="F2616" s="7">
        <f t="shared" si="466"/>
        <v>0</v>
      </c>
      <c r="G2616" s="7">
        <f t="shared" si="467"/>
        <v>0</v>
      </c>
      <c r="H2616" s="7">
        <f t="shared" si="468"/>
        <v>0</v>
      </c>
      <c r="I2616" s="7">
        <f t="shared" si="469"/>
        <v>0</v>
      </c>
      <c r="J2616" s="7">
        <f t="shared" si="470"/>
        <v>0</v>
      </c>
      <c r="K2616" s="8" t="e">
        <f t="shared" si="471"/>
        <v>#N/A</v>
      </c>
      <c r="L2616" s="7" t="e">
        <f t="shared" si="472"/>
        <v>#N/A</v>
      </c>
      <c r="M2616" s="8" t="e">
        <f t="shared" si="460"/>
        <v>#N/A</v>
      </c>
      <c r="N2616" s="8" t="e">
        <f t="shared" si="461"/>
        <v>#N/A</v>
      </c>
    </row>
    <row r="2617" spans="1:14" ht="15.75" customHeight="1" x14ac:dyDescent="0.35">
      <c r="A2617" s="7">
        <f t="shared" si="462"/>
        <v>0</v>
      </c>
      <c r="B2617" s="7">
        <f t="shared" si="463"/>
        <v>0</v>
      </c>
      <c r="C2617" s="7">
        <f t="shared" si="464"/>
        <v>0</v>
      </c>
      <c r="D2617" s="7">
        <f t="shared" si="465"/>
        <v>0</v>
      </c>
      <c r="E2617" s="7" t="e">
        <f>IF('Report DCM'!$H2617="In-Stream Video","Rich Media display banner",IF('Report DCM'!$I2617&gt;'Report DCM'!$J2617,"Standard",VLOOKUP(CONCATENATE(bd_adtype,"_",bd_creativetype),tabela,2,FALSE)))</f>
        <v>#N/A</v>
      </c>
      <c r="F2617" s="7">
        <f t="shared" si="466"/>
        <v>0</v>
      </c>
      <c r="G2617" s="7">
        <f t="shared" si="467"/>
        <v>0</v>
      </c>
      <c r="H2617" s="7">
        <f t="shared" si="468"/>
        <v>0</v>
      </c>
      <c r="I2617" s="7">
        <f t="shared" si="469"/>
        <v>0</v>
      </c>
      <c r="J2617" s="7">
        <f t="shared" si="470"/>
        <v>0</v>
      </c>
      <c r="K2617" s="8" t="e">
        <f t="shared" si="471"/>
        <v>#N/A</v>
      </c>
      <c r="L2617" s="7" t="e">
        <f t="shared" si="472"/>
        <v>#N/A</v>
      </c>
      <c r="M2617" s="8" t="e">
        <f t="shared" si="460"/>
        <v>#N/A</v>
      </c>
      <c r="N2617" s="8" t="e">
        <f t="shared" si="461"/>
        <v>#N/A</v>
      </c>
    </row>
    <row r="2618" spans="1:14" ht="15.75" customHeight="1" x14ac:dyDescent="0.35">
      <c r="A2618" s="7">
        <f t="shared" si="462"/>
        <v>0</v>
      </c>
      <c r="B2618" s="7">
        <f t="shared" si="463"/>
        <v>0</v>
      </c>
      <c r="C2618" s="7">
        <f t="shared" si="464"/>
        <v>0</v>
      </c>
      <c r="D2618" s="7">
        <f t="shared" si="465"/>
        <v>0</v>
      </c>
      <c r="E2618" s="7" t="e">
        <f>IF('Report DCM'!$H2618="In-Stream Video","Rich Media display banner",IF('Report DCM'!$I2618&gt;'Report DCM'!$J2618,"Standard",VLOOKUP(CONCATENATE(bd_adtype,"_",bd_creativetype),tabela,2,FALSE)))</f>
        <v>#N/A</v>
      </c>
      <c r="F2618" s="7">
        <f t="shared" si="466"/>
        <v>0</v>
      </c>
      <c r="G2618" s="7">
        <f t="shared" si="467"/>
        <v>0</v>
      </c>
      <c r="H2618" s="7">
        <f t="shared" si="468"/>
        <v>0</v>
      </c>
      <c r="I2618" s="7">
        <f t="shared" si="469"/>
        <v>0</v>
      </c>
      <c r="J2618" s="7">
        <f t="shared" si="470"/>
        <v>0</v>
      </c>
      <c r="K2618" s="8" t="e">
        <f t="shared" si="471"/>
        <v>#N/A</v>
      </c>
      <c r="L2618" s="7" t="e">
        <f t="shared" si="472"/>
        <v>#N/A</v>
      </c>
      <c r="M2618" s="8" t="e">
        <f t="shared" si="460"/>
        <v>#N/A</v>
      </c>
      <c r="N2618" s="8" t="e">
        <f t="shared" si="461"/>
        <v>#N/A</v>
      </c>
    </row>
    <row r="2619" spans="1:14" ht="15.75" customHeight="1" x14ac:dyDescent="0.35">
      <c r="A2619" s="7">
        <f t="shared" si="462"/>
        <v>0</v>
      </c>
      <c r="B2619" s="7">
        <f t="shared" si="463"/>
        <v>0</v>
      </c>
      <c r="C2619" s="7">
        <f t="shared" si="464"/>
        <v>0</v>
      </c>
      <c r="D2619" s="7">
        <f t="shared" si="465"/>
        <v>0</v>
      </c>
      <c r="E2619" s="7" t="e">
        <f>IF('Report DCM'!$H2619="In-Stream Video","Rich Media display banner",IF('Report DCM'!$I2619&gt;'Report DCM'!$J2619,"Standard",VLOOKUP(CONCATENATE(bd_adtype,"_",bd_creativetype),tabela,2,FALSE)))</f>
        <v>#N/A</v>
      </c>
      <c r="F2619" s="7">
        <f t="shared" si="466"/>
        <v>0</v>
      </c>
      <c r="G2619" s="7">
        <f t="shared" si="467"/>
        <v>0</v>
      </c>
      <c r="H2619" s="7">
        <f t="shared" si="468"/>
        <v>0</v>
      </c>
      <c r="I2619" s="7">
        <f t="shared" si="469"/>
        <v>0</v>
      </c>
      <c r="J2619" s="7">
        <f t="shared" si="470"/>
        <v>0</v>
      </c>
      <c r="K2619" s="8" t="e">
        <f t="shared" si="471"/>
        <v>#N/A</v>
      </c>
      <c r="L2619" s="7" t="e">
        <f t="shared" si="472"/>
        <v>#N/A</v>
      </c>
      <c r="M2619" s="8" t="e">
        <f t="shared" si="460"/>
        <v>#N/A</v>
      </c>
      <c r="N2619" s="8" t="e">
        <f t="shared" si="461"/>
        <v>#N/A</v>
      </c>
    </row>
    <row r="2620" spans="1:14" ht="15.75" customHeight="1" x14ac:dyDescent="0.35">
      <c r="A2620" s="7">
        <f t="shared" si="462"/>
        <v>0</v>
      </c>
      <c r="B2620" s="7">
        <f t="shared" si="463"/>
        <v>0</v>
      </c>
      <c r="C2620" s="7">
        <f t="shared" si="464"/>
        <v>0</v>
      </c>
      <c r="D2620" s="7">
        <f t="shared" si="465"/>
        <v>0</v>
      </c>
      <c r="E2620" s="7" t="e">
        <f>IF('Report DCM'!$H2620="In-Stream Video","Rich Media display banner",IF('Report DCM'!$I2620&gt;'Report DCM'!$J2620,"Standard",VLOOKUP(CONCATENATE(bd_adtype,"_",bd_creativetype),tabela,2,FALSE)))</f>
        <v>#N/A</v>
      </c>
      <c r="F2620" s="7">
        <f t="shared" si="466"/>
        <v>0</v>
      </c>
      <c r="G2620" s="7">
        <f t="shared" si="467"/>
        <v>0</v>
      </c>
      <c r="H2620" s="7">
        <f t="shared" si="468"/>
        <v>0</v>
      </c>
      <c r="I2620" s="7">
        <f t="shared" si="469"/>
        <v>0</v>
      </c>
      <c r="J2620" s="7">
        <f t="shared" si="470"/>
        <v>0</v>
      </c>
      <c r="K2620" s="8" t="e">
        <f t="shared" si="471"/>
        <v>#N/A</v>
      </c>
      <c r="L2620" s="7" t="e">
        <f t="shared" si="472"/>
        <v>#N/A</v>
      </c>
      <c r="M2620" s="8" t="e">
        <f t="shared" si="460"/>
        <v>#N/A</v>
      </c>
      <c r="N2620" s="8" t="e">
        <f t="shared" si="461"/>
        <v>#N/A</v>
      </c>
    </row>
    <row r="2621" spans="1:14" ht="15.75" customHeight="1" x14ac:dyDescent="0.35">
      <c r="A2621" s="7">
        <f t="shared" si="462"/>
        <v>0</v>
      </c>
      <c r="B2621" s="7">
        <f t="shared" si="463"/>
        <v>0</v>
      </c>
      <c r="C2621" s="7">
        <f t="shared" si="464"/>
        <v>0</v>
      </c>
      <c r="D2621" s="7">
        <f t="shared" si="465"/>
        <v>0</v>
      </c>
      <c r="E2621" s="7" t="e">
        <f>IF('Report DCM'!$H2621="In-Stream Video","Rich Media display banner",IF('Report DCM'!$I2621&gt;'Report DCM'!$J2621,"Standard",VLOOKUP(CONCATENATE(bd_adtype,"_",bd_creativetype),tabela,2,FALSE)))</f>
        <v>#N/A</v>
      </c>
      <c r="F2621" s="7">
        <f t="shared" si="466"/>
        <v>0</v>
      </c>
      <c r="G2621" s="7">
        <f t="shared" si="467"/>
        <v>0</v>
      </c>
      <c r="H2621" s="7">
        <f t="shared" si="468"/>
        <v>0</v>
      </c>
      <c r="I2621" s="7">
        <f t="shared" si="469"/>
        <v>0</v>
      </c>
      <c r="J2621" s="7">
        <f t="shared" si="470"/>
        <v>0</v>
      </c>
      <c r="K2621" s="8" t="e">
        <f t="shared" si="471"/>
        <v>#N/A</v>
      </c>
      <c r="L2621" s="7" t="e">
        <f t="shared" si="472"/>
        <v>#N/A</v>
      </c>
      <c r="M2621" s="8" t="e">
        <f t="shared" si="460"/>
        <v>#N/A</v>
      </c>
      <c r="N2621" s="8" t="e">
        <f t="shared" si="461"/>
        <v>#N/A</v>
      </c>
    </row>
    <row r="2622" spans="1:14" ht="15.75" customHeight="1" x14ac:dyDescent="0.35">
      <c r="A2622" s="7">
        <f t="shared" si="462"/>
        <v>0</v>
      </c>
      <c r="B2622" s="7">
        <f t="shared" si="463"/>
        <v>0</v>
      </c>
      <c r="C2622" s="7">
        <f t="shared" si="464"/>
        <v>0</v>
      </c>
      <c r="D2622" s="7">
        <f t="shared" si="465"/>
        <v>0</v>
      </c>
      <c r="E2622" s="7" t="e">
        <f>IF('Report DCM'!$H2622="In-Stream Video","Rich Media display banner",IF('Report DCM'!$I2622&gt;'Report DCM'!$J2622,"Standard",VLOOKUP(CONCATENATE(bd_adtype,"_",bd_creativetype),tabela,2,FALSE)))</f>
        <v>#N/A</v>
      </c>
      <c r="F2622" s="7">
        <f t="shared" si="466"/>
        <v>0</v>
      </c>
      <c r="G2622" s="7">
        <f t="shared" si="467"/>
        <v>0</v>
      </c>
      <c r="H2622" s="7">
        <f t="shared" si="468"/>
        <v>0</v>
      </c>
      <c r="I2622" s="7">
        <f t="shared" si="469"/>
        <v>0</v>
      </c>
      <c r="J2622" s="7">
        <f t="shared" si="470"/>
        <v>0</v>
      </c>
      <c r="K2622" s="8" t="e">
        <f t="shared" si="471"/>
        <v>#N/A</v>
      </c>
      <c r="L2622" s="7" t="e">
        <f t="shared" si="472"/>
        <v>#N/A</v>
      </c>
      <c r="M2622" s="8" t="e">
        <f t="shared" si="460"/>
        <v>#N/A</v>
      </c>
      <c r="N2622" s="8" t="e">
        <f t="shared" si="461"/>
        <v>#N/A</v>
      </c>
    </row>
    <row r="2623" spans="1:14" ht="15.75" customHeight="1" x14ac:dyDescent="0.35">
      <c r="A2623" s="7">
        <f t="shared" si="462"/>
        <v>0</v>
      </c>
      <c r="B2623" s="7">
        <f t="shared" si="463"/>
        <v>0</v>
      </c>
      <c r="C2623" s="7">
        <f t="shared" si="464"/>
        <v>0</v>
      </c>
      <c r="D2623" s="7">
        <f t="shared" si="465"/>
        <v>0</v>
      </c>
      <c r="E2623" s="7" t="e">
        <f>IF('Report DCM'!$H2623="In-Stream Video","Rich Media display banner",IF('Report DCM'!$I2623&gt;'Report DCM'!$J2623,"Standard",VLOOKUP(CONCATENATE(bd_adtype,"_",bd_creativetype),tabela,2,FALSE)))</f>
        <v>#N/A</v>
      </c>
      <c r="F2623" s="7">
        <f t="shared" si="466"/>
        <v>0</v>
      </c>
      <c r="G2623" s="7">
        <f t="shared" si="467"/>
        <v>0</v>
      </c>
      <c r="H2623" s="7">
        <f t="shared" si="468"/>
        <v>0</v>
      </c>
      <c r="I2623" s="7">
        <f t="shared" si="469"/>
        <v>0</v>
      </c>
      <c r="J2623" s="7">
        <f t="shared" si="470"/>
        <v>0</v>
      </c>
      <c r="K2623" s="8" t="e">
        <f t="shared" si="471"/>
        <v>#N/A</v>
      </c>
      <c r="L2623" s="7" t="e">
        <f t="shared" si="472"/>
        <v>#N/A</v>
      </c>
      <c r="M2623" s="8" t="e">
        <f t="shared" si="460"/>
        <v>#N/A</v>
      </c>
      <c r="N2623" s="8" t="e">
        <f t="shared" si="461"/>
        <v>#N/A</v>
      </c>
    </row>
    <row r="2624" spans="1:14" ht="15.75" customHeight="1" x14ac:dyDescent="0.35">
      <c r="A2624" s="7">
        <f t="shared" si="462"/>
        <v>0</v>
      </c>
      <c r="B2624" s="7">
        <f t="shared" si="463"/>
        <v>0</v>
      </c>
      <c r="C2624" s="7">
        <f t="shared" si="464"/>
        <v>0</v>
      </c>
      <c r="D2624" s="7">
        <f t="shared" si="465"/>
        <v>0</v>
      </c>
      <c r="E2624" s="7" t="e">
        <f>IF('Report DCM'!$H2624="In-Stream Video","Rich Media display banner",IF('Report DCM'!$I2624&gt;'Report DCM'!$J2624,"Standard",VLOOKUP(CONCATENATE(bd_adtype,"_",bd_creativetype),tabela,2,FALSE)))</f>
        <v>#N/A</v>
      </c>
      <c r="F2624" s="7">
        <f t="shared" si="466"/>
        <v>0</v>
      </c>
      <c r="G2624" s="7">
        <f t="shared" si="467"/>
        <v>0</v>
      </c>
      <c r="H2624" s="7">
        <f t="shared" si="468"/>
        <v>0</v>
      </c>
      <c r="I2624" s="7">
        <f t="shared" si="469"/>
        <v>0</v>
      </c>
      <c r="J2624" s="7">
        <f t="shared" si="470"/>
        <v>0</v>
      </c>
      <c r="K2624" s="8" t="e">
        <f t="shared" si="471"/>
        <v>#N/A</v>
      </c>
      <c r="L2624" s="7" t="e">
        <f t="shared" si="472"/>
        <v>#N/A</v>
      </c>
      <c r="M2624" s="8" t="e">
        <f t="shared" si="460"/>
        <v>#N/A</v>
      </c>
      <c r="N2624" s="8" t="e">
        <f t="shared" si="461"/>
        <v>#N/A</v>
      </c>
    </row>
    <row r="2625" spans="1:14" ht="15.75" customHeight="1" x14ac:dyDescent="0.35">
      <c r="A2625" s="7">
        <f t="shared" si="462"/>
        <v>0</v>
      </c>
      <c r="B2625" s="7">
        <f t="shared" si="463"/>
        <v>0</v>
      </c>
      <c r="C2625" s="7">
        <f t="shared" si="464"/>
        <v>0</v>
      </c>
      <c r="D2625" s="7">
        <f t="shared" si="465"/>
        <v>0</v>
      </c>
      <c r="E2625" s="7" t="e">
        <f>IF('Report DCM'!$H2625="In-Stream Video","Rich Media display banner",IF('Report DCM'!$I2625&gt;'Report DCM'!$J2625,"Standard",VLOOKUP(CONCATENATE(bd_adtype,"_",bd_creativetype),tabela,2,FALSE)))</f>
        <v>#N/A</v>
      </c>
      <c r="F2625" s="7">
        <f t="shared" si="466"/>
        <v>0</v>
      </c>
      <c r="G2625" s="7">
        <f t="shared" si="467"/>
        <v>0</v>
      </c>
      <c r="H2625" s="7">
        <f t="shared" si="468"/>
        <v>0</v>
      </c>
      <c r="I2625" s="7">
        <f t="shared" si="469"/>
        <v>0</v>
      </c>
      <c r="J2625" s="7">
        <f t="shared" si="470"/>
        <v>0</v>
      </c>
      <c r="K2625" s="8" t="e">
        <f t="shared" si="471"/>
        <v>#N/A</v>
      </c>
      <c r="L2625" s="7" t="e">
        <f t="shared" si="472"/>
        <v>#N/A</v>
      </c>
      <c r="M2625" s="8" t="e">
        <f t="shared" si="460"/>
        <v>#N/A</v>
      </c>
      <c r="N2625" s="8" t="e">
        <f t="shared" si="461"/>
        <v>#N/A</v>
      </c>
    </row>
    <row r="2626" spans="1:14" ht="15.75" customHeight="1" x14ac:dyDescent="0.35">
      <c r="A2626" s="7">
        <f t="shared" ref="A2626:A2689" si="473">bd_campaign</f>
        <v>0</v>
      </c>
      <c r="B2626" s="7">
        <f t="shared" ref="B2626:B2689" si="474">bd_site</f>
        <v>0</v>
      </c>
      <c r="C2626" s="7">
        <f t="shared" ref="C2626:C2689" si="475">bd_placement</f>
        <v>0</v>
      </c>
      <c r="D2626" s="7">
        <f t="shared" ref="D2626:D2689" si="476">bd_placementID</f>
        <v>0</v>
      </c>
      <c r="E2626" s="7" t="e">
        <f>IF('Report DCM'!$H2626="In-Stream Video","Rich Media display banner",IF('Report DCM'!$I2626&gt;'Report DCM'!$J2626,"Standard",VLOOKUP(CONCATENATE(bd_adtype,"_",bd_creativetype),tabela,2,FALSE)))</f>
        <v>#N/A</v>
      </c>
      <c r="F2626" s="7">
        <f t="shared" ref="F2626:F2689" si="477">bd_ad</f>
        <v>0</v>
      </c>
      <c r="G2626" s="7">
        <f t="shared" ref="G2626:G2689" si="478">bd_adid</f>
        <v>0</v>
      </c>
      <c r="H2626" s="7">
        <f t="shared" ref="H2626:H2689" si="479">bd_creativetype</f>
        <v>0</v>
      </c>
      <c r="I2626" s="7">
        <f t="shared" ref="I2626:I2689" si="480">bd_impression</f>
        <v>0</v>
      </c>
      <c r="J2626" s="7">
        <f t="shared" ref="J2626:J2689" si="481">bd_clicks</f>
        <v>0</v>
      </c>
      <c r="K2626" s="8" t="e">
        <f t="shared" ref="K2626:K2689" si="482">VLOOKUP(E2626,tabela,2,FALSE)</f>
        <v>#N/A</v>
      </c>
      <c r="L2626" s="7" t="e">
        <f t="shared" ref="L2626:L2689" si="483">VLOOKUP(E2626,tabela,3,FALSE)</f>
        <v>#N/A</v>
      </c>
      <c r="M2626" s="8" t="e">
        <f t="shared" si="460"/>
        <v>#N/A</v>
      </c>
      <c r="N2626" s="8" t="e">
        <f t="shared" si="461"/>
        <v>#N/A</v>
      </c>
    </row>
    <row r="2627" spans="1:14" ht="15.75" customHeight="1" x14ac:dyDescent="0.35">
      <c r="A2627" s="7">
        <f t="shared" si="473"/>
        <v>0</v>
      </c>
      <c r="B2627" s="7">
        <f t="shared" si="474"/>
        <v>0</v>
      </c>
      <c r="C2627" s="7">
        <f t="shared" si="475"/>
        <v>0</v>
      </c>
      <c r="D2627" s="7">
        <f t="shared" si="476"/>
        <v>0</v>
      </c>
      <c r="E2627" s="7" t="e">
        <f>IF('Report DCM'!$H2627="In-Stream Video","Rich Media display banner",IF('Report DCM'!$I2627&gt;'Report DCM'!$J2627,"Standard",VLOOKUP(CONCATENATE(bd_adtype,"_",bd_creativetype),tabela,2,FALSE)))</f>
        <v>#N/A</v>
      </c>
      <c r="F2627" s="7">
        <f t="shared" si="477"/>
        <v>0</v>
      </c>
      <c r="G2627" s="7">
        <f t="shared" si="478"/>
        <v>0</v>
      </c>
      <c r="H2627" s="7">
        <f t="shared" si="479"/>
        <v>0</v>
      </c>
      <c r="I2627" s="7">
        <f t="shared" si="480"/>
        <v>0</v>
      </c>
      <c r="J2627" s="7">
        <f t="shared" si="481"/>
        <v>0</v>
      </c>
      <c r="K2627" s="8" t="e">
        <f t="shared" si="482"/>
        <v>#N/A</v>
      </c>
      <c r="L2627" s="7" t="e">
        <f t="shared" si="483"/>
        <v>#N/A</v>
      </c>
      <c r="M2627" s="8" t="e">
        <f t="shared" si="460"/>
        <v>#N/A</v>
      </c>
      <c r="N2627" s="8" t="e">
        <f t="shared" si="461"/>
        <v>#N/A</v>
      </c>
    </row>
    <row r="2628" spans="1:14" ht="15.75" customHeight="1" x14ac:dyDescent="0.35">
      <c r="A2628" s="7">
        <f t="shared" si="473"/>
        <v>0</v>
      </c>
      <c r="B2628" s="7">
        <f t="shared" si="474"/>
        <v>0</v>
      </c>
      <c r="C2628" s="7">
        <f t="shared" si="475"/>
        <v>0</v>
      </c>
      <c r="D2628" s="7">
        <f t="shared" si="476"/>
        <v>0</v>
      </c>
      <c r="E2628" s="7" t="e">
        <f>IF('Report DCM'!$H2628="In-Stream Video","Rich Media display banner",IF('Report DCM'!$I2628&gt;'Report DCM'!$J2628,"Standard",VLOOKUP(CONCATENATE(bd_adtype,"_",bd_creativetype),tabela,2,FALSE)))</f>
        <v>#N/A</v>
      </c>
      <c r="F2628" s="7">
        <f t="shared" si="477"/>
        <v>0</v>
      </c>
      <c r="G2628" s="7">
        <f t="shared" si="478"/>
        <v>0</v>
      </c>
      <c r="H2628" s="7">
        <f t="shared" si="479"/>
        <v>0</v>
      </c>
      <c r="I2628" s="7">
        <f t="shared" si="480"/>
        <v>0</v>
      </c>
      <c r="J2628" s="7">
        <f t="shared" si="481"/>
        <v>0</v>
      </c>
      <c r="K2628" s="8" t="e">
        <f t="shared" si="482"/>
        <v>#N/A</v>
      </c>
      <c r="L2628" s="7" t="e">
        <f t="shared" si="483"/>
        <v>#N/A</v>
      </c>
      <c r="M2628" s="8" t="e">
        <f t="shared" si="460"/>
        <v>#N/A</v>
      </c>
      <c r="N2628" s="8" t="e">
        <f t="shared" si="461"/>
        <v>#N/A</v>
      </c>
    </row>
    <row r="2629" spans="1:14" ht="15.75" customHeight="1" x14ac:dyDescent="0.35">
      <c r="A2629" s="7">
        <f t="shared" si="473"/>
        <v>0</v>
      </c>
      <c r="B2629" s="7">
        <f t="shared" si="474"/>
        <v>0</v>
      </c>
      <c r="C2629" s="7">
        <f t="shared" si="475"/>
        <v>0</v>
      </c>
      <c r="D2629" s="7">
        <f t="shared" si="476"/>
        <v>0</v>
      </c>
      <c r="E2629" s="7" t="e">
        <f>IF('Report DCM'!$H2629="In-Stream Video","Rich Media display banner",IF('Report DCM'!$I2629&gt;'Report DCM'!$J2629,"Standard",VLOOKUP(CONCATENATE(bd_adtype,"_",bd_creativetype),tabela,2,FALSE)))</f>
        <v>#N/A</v>
      </c>
      <c r="F2629" s="7">
        <f t="shared" si="477"/>
        <v>0</v>
      </c>
      <c r="G2629" s="7">
        <f t="shared" si="478"/>
        <v>0</v>
      </c>
      <c r="H2629" s="7">
        <f t="shared" si="479"/>
        <v>0</v>
      </c>
      <c r="I2629" s="7">
        <f t="shared" si="480"/>
        <v>0</v>
      </c>
      <c r="J2629" s="7">
        <f t="shared" si="481"/>
        <v>0</v>
      </c>
      <c r="K2629" s="8" t="e">
        <f t="shared" si="482"/>
        <v>#N/A</v>
      </c>
      <c r="L2629" s="7" t="e">
        <f t="shared" si="483"/>
        <v>#N/A</v>
      </c>
      <c r="M2629" s="8" t="e">
        <f t="shared" si="460"/>
        <v>#N/A</v>
      </c>
      <c r="N2629" s="8" t="e">
        <f t="shared" si="461"/>
        <v>#N/A</v>
      </c>
    </row>
    <row r="2630" spans="1:14" ht="15.75" customHeight="1" x14ac:dyDescent="0.35">
      <c r="A2630" s="7">
        <f t="shared" si="473"/>
        <v>0</v>
      </c>
      <c r="B2630" s="7">
        <f t="shared" si="474"/>
        <v>0</v>
      </c>
      <c r="C2630" s="7">
        <f t="shared" si="475"/>
        <v>0</v>
      </c>
      <c r="D2630" s="7">
        <f t="shared" si="476"/>
        <v>0</v>
      </c>
      <c r="E2630" s="7" t="e">
        <f>IF('Report DCM'!$H2630="In-Stream Video","Rich Media display banner",IF('Report DCM'!$I2630&gt;'Report DCM'!$J2630,"Standard",VLOOKUP(CONCATENATE(bd_adtype,"_",bd_creativetype),tabela,2,FALSE)))</f>
        <v>#N/A</v>
      </c>
      <c r="F2630" s="7">
        <f t="shared" si="477"/>
        <v>0</v>
      </c>
      <c r="G2630" s="7">
        <f t="shared" si="478"/>
        <v>0</v>
      </c>
      <c r="H2630" s="7">
        <f t="shared" si="479"/>
        <v>0</v>
      </c>
      <c r="I2630" s="7">
        <f t="shared" si="480"/>
        <v>0</v>
      </c>
      <c r="J2630" s="7">
        <f t="shared" si="481"/>
        <v>0</v>
      </c>
      <c r="K2630" s="8" t="e">
        <f t="shared" si="482"/>
        <v>#N/A</v>
      </c>
      <c r="L2630" s="7" t="e">
        <f t="shared" si="483"/>
        <v>#N/A</v>
      </c>
      <c r="M2630" s="8" t="e">
        <f t="shared" si="460"/>
        <v>#N/A</v>
      </c>
      <c r="N2630" s="8" t="e">
        <f t="shared" si="461"/>
        <v>#N/A</v>
      </c>
    </row>
    <row r="2631" spans="1:14" ht="15.75" customHeight="1" x14ac:dyDescent="0.35">
      <c r="A2631" s="7">
        <f t="shared" si="473"/>
        <v>0</v>
      </c>
      <c r="B2631" s="7">
        <f t="shared" si="474"/>
        <v>0</v>
      </c>
      <c r="C2631" s="7">
        <f t="shared" si="475"/>
        <v>0</v>
      </c>
      <c r="D2631" s="7">
        <f t="shared" si="476"/>
        <v>0</v>
      </c>
      <c r="E2631" s="7" t="e">
        <f>IF('Report DCM'!$H2631="In-Stream Video","Rich Media display banner",IF('Report DCM'!$I2631&gt;'Report DCM'!$J2631,"Standard",VLOOKUP(CONCATENATE(bd_adtype,"_",bd_creativetype),tabela,2,FALSE)))</f>
        <v>#N/A</v>
      </c>
      <c r="F2631" s="7">
        <f t="shared" si="477"/>
        <v>0</v>
      </c>
      <c r="G2631" s="7">
        <f t="shared" si="478"/>
        <v>0</v>
      </c>
      <c r="H2631" s="7">
        <f t="shared" si="479"/>
        <v>0</v>
      </c>
      <c r="I2631" s="7">
        <f t="shared" si="480"/>
        <v>0</v>
      </c>
      <c r="J2631" s="7">
        <f t="shared" si="481"/>
        <v>0</v>
      </c>
      <c r="K2631" s="8" t="e">
        <f t="shared" si="482"/>
        <v>#N/A</v>
      </c>
      <c r="L2631" s="7" t="e">
        <f t="shared" si="483"/>
        <v>#N/A</v>
      </c>
      <c r="M2631" s="8" t="e">
        <f t="shared" si="460"/>
        <v>#N/A</v>
      </c>
      <c r="N2631" s="8" t="e">
        <f t="shared" si="461"/>
        <v>#N/A</v>
      </c>
    </row>
    <row r="2632" spans="1:14" ht="15.75" customHeight="1" x14ac:dyDescent="0.35">
      <c r="A2632" s="7">
        <f t="shared" si="473"/>
        <v>0</v>
      </c>
      <c r="B2632" s="7">
        <f t="shared" si="474"/>
        <v>0</v>
      </c>
      <c r="C2632" s="7">
        <f t="shared" si="475"/>
        <v>0</v>
      </c>
      <c r="D2632" s="7">
        <f t="shared" si="476"/>
        <v>0</v>
      </c>
      <c r="E2632" s="7" t="e">
        <f>IF('Report DCM'!$H2632="In-Stream Video","Rich Media display banner",IF('Report DCM'!$I2632&gt;'Report DCM'!$J2632,"Standard",VLOOKUP(CONCATENATE(bd_adtype,"_",bd_creativetype),tabela,2,FALSE)))</f>
        <v>#N/A</v>
      </c>
      <c r="F2632" s="7">
        <f t="shared" si="477"/>
        <v>0</v>
      </c>
      <c r="G2632" s="7">
        <f t="shared" si="478"/>
        <v>0</v>
      </c>
      <c r="H2632" s="7">
        <f t="shared" si="479"/>
        <v>0</v>
      </c>
      <c r="I2632" s="7">
        <f t="shared" si="480"/>
        <v>0</v>
      </c>
      <c r="J2632" s="7">
        <f t="shared" si="481"/>
        <v>0</v>
      </c>
      <c r="K2632" s="8" t="e">
        <f t="shared" si="482"/>
        <v>#N/A</v>
      </c>
      <c r="L2632" s="7" t="e">
        <f t="shared" si="483"/>
        <v>#N/A</v>
      </c>
      <c r="M2632" s="8" t="e">
        <f t="shared" si="460"/>
        <v>#N/A</v>
      </c>
      <c r="N2632" s="8" t="e">
        <f t="shared" si="461"/>
        <v>#N/A</v>
      </c>
    </row>
    <row r="2633" spans="1:14" ht="15.75" customHeight="1" x14ac:dyDescent="0.35">
      <c r="A2633" s="7">
        <f t="shared" si="473"/>
        <v>0</v>
      </c>
      <c r="B2633" s="7">
        <f t="shared" si="474"/>
        <v>0</v>
      </c>
      <c r="C2633" s="7">
        <f t="shared" si="475"/>
        <v>0</v>
      </c>
      <c r="D2633" s="7">
        <f t="shared" si="476"/>
        <v>0</v>
      </c>
      <c r="E2633" s="7" t="e">
        <f>IF('Report DCM'!$H2633="In-Stream Video","Rich Media display banner",IF('Report DCM'!$I2633&gt;'Report DCM'!$J2633,"Standard",VLOOKUP(CONCATENATE(bd_adtype,"_",bd_creativetype),tabela,2,FALSE)))</f>
        <v>#N/A</v>
      </c>
      <c r="F2633" s="7">
        <f t="shared" si="477"/>
        <v>0</v>
      </c>
      <c r="G2633" s="7">
        <f t="shared" si="478"/>
        <v>0</v>
      </c>
      <c r="H2633" s="7">
        <f t="shared" si="479"/>
        <v>0</v>
      </c>
      <c r="I2633" s="7">
        <f t="shared" si="480"/>
        <v>0</v>
      </c>
      <c r="J2633" s="7">
        <f t="shared" si="481"/>
        <v>0</v>
      </c>
      <c r="K2633" s="8" t="e">
        <f t="shared" si="482"/>
        <v>#N/A</v>
      </c>
      <c r="L2633" s="7" t="e">
        <f t="shared" si="483"/>
        <v>#N/A</v>
      </c>
      <c r="M2633" s="8" t="e">
        <f t="shared" si="460"/>
        <v>#N/A</v>
      </c>
      <c r="N2633" s="8" t="e">
        <f t="shared" si="461"/>
        <v>#N/A</v>
      </c>
    </row>
    <row r="2634" spans="1:14" ht="15.75" customHeight="1" x14ac:dyDescent="0.35">
      <c r="A2634" s="7">
        <f t="shared" si="473"/>
        <v>0</v>
      </c>
      <c r="B2634" s="7">
        <f t="shared" si="474"/>
        <v>0</v>
      </c>
      <c r="C2634" s="7">
        <f t="shared" si="475"/>
        <v>0</v>
      </c>
      <c r="D2634" s="7">
        <f t="shared" si="476"/>
        <v>0</v>
      </c>
      <c r="E2634" s="7" t="e">
        <f>IF('Report DCM'!$H2634="In-Stream Video","Rich Media display banner",IF('Report DCM'!$I2634&gt;'Report DCM'!$J2634,"Standard",VLOOKUP(CONCATENATE(bd_adtype,"_",bd_creativetype),tabela,2,FALSE)))</f>
        <v>#N/A</v>
      </c>
      <c r="F2634" s="7">
        <f t="shared" si="477"/>
        <v>0</v>
      </c>
      <c r="G2634" s="7">
        <f t="shared" si="478"/>
        <v>0</v>
      </c>
      <c r="H2634" s="7">
        <f t="shared" si="479"/>
        <v>0</v>
      </c>
      <c r="I2634" s="7">
        <f t="shared" si="480"/>
        <v>0</v>
      </c>
      <c r="J2634" s="7">
        <f t="shared" si="481"/>
        <v>0</v>
      </c>
      <c r="K2634" s="8" t="e">
        <f t="shared" si="482"/>
        <v>#N/A</v>
      </c>
      <c r="L2634" s="7" t="e">
        <f t="shared" si="483"/>
        <v>#N/A</v>
      </c>
      <c r="M2634" s="8" t="e">
        <f t="shared" si="460"/>
        <v>#N/A</v>
      </c>
      <c r="N2634" s="8" t="e">
        <f t="shared" si="461"/>
        <v>#N/A</v>
      </c>
    </row>
    <row r="2635" spans="1:14" ht="15.75" customHeight="1" x14ac:dyDescent="0.35">
      <c r="A2635" s="7">
        <f t="shared" si="473"/>
        <v>0</v>
      </c>
      <c r="B2635" s="7">
        <f t="shared" si="474"/>
        <v>0</v>
      </c>
      <c r="C2635" s="7">
        <f t="shared" si="475"/>
        <v>0</v>
      </c>
      <c r="D2635" s="7">
        <f t="shared" si="476"/>
        <v>0</v>
      </c>
      <c r="E2635" s="7" t="e">
        <f>IF('Report DCM'!$H2635="In-Stream Video","Rich Media display banner",IF('Report DCM'!$I2635&gt;'Report DCM'!$J2635,"Standard",VLOOKUP(CONCATENATE(bd_adtype,"_",bd_creativetype),tabela,2,FALSE)))</f>
        <v>#N/A</v>
      </c>
      <c r="F2635" s="7">
        <f t="shared" si="477"/>
        <v>0</v>
      </c>
      <c r="G2635" s="7">
        <f t="shared" si="478"/>
        <v>0</v>
      </c>
      <c r="H2635" s="7">
        <f t="shared" si="479"/>
        <v>0</v>
      </c>
      <c r="I2635" s="7">
        <f t="shared" si="480"/>
        <v>0</v>
      </c>
      <c r="J2635" s="7">
        <f t="shared" si="481"/>
        <v>0</v>
      </c>
      <c r="K2635" s="8" t="e">
        <f t="shared" si="482"/>
        <v>#N/A</v>
      </c>
      <c r="L2635" s="7" t="e">
        <f t="shared" si="483"/>
        <v>#N/A</v>
      </c>
      <c r="M2635" s="8" t="e">
        <f t="shared" si="460"/>
        <v>#N/A</v>
      </c>
      <c r="N2635" s="8" t="e">
        <f t="shared" si="461"/>
        <v>#N/A</v>
      </c>
    </row>
    <row r="2636" spans="1:14" ht="15.75" customHeight="1" x14ac:dyDescent="0.35">
      <c r="A2636" s="7">
        <f t="shared" si="473"/>
        <v>0</v>
      </c>
      <c r="B2636" s="7">
        <f t="shared" si="474"/>
        <v>0</v>
      </c>
      <c r="C2636" s="7">
        <f t="shared" si="475"/>
        <v>0</v>
      </c>
      <c r="D2636" s="7">
        <f t="shared" si="476"/>
        <v>0</v>
      </c>
      <c r="E2636" s="7" t="e">
        <f>IF('Report DCM'!$H2636="In-Stream Video","Rich Media display banner",IF('Report DCM'!$I2636&gt;'Report DCM'!$J2636,"Standard",VLOOKUP(CONCATENATE(bd_adtype,"_",bd_creativetype),tabela,2,FALSE)))</f>
        <v>#N/A</v>
      </c>
      <c r="F2636" s="7">
        <f t="shared" si="477"/>
        <v>0</v>
      </c>
      <c r="G2636" s="7">
        <f t="shared" si="478"/>
        <v>0</v>
      </c>
      <c r="H2636" s="7">
        <f t="shared" si="479"/>
        <v>0</v>
      </c>
      <c r="I2636" s="7">
        <f t="shared" si="480"/>
        <v>0</v>
      </c>
      <c r="J2636" s="7">
        <f t="shared" si="481"/>
        <v>0</v>
      </c>
      <c r="K2636" s="8" t="e">
        <f t="shared" si="482"/>
        <v>#N/A</v>
      </c>
      <c r="L2636" s="7" t="e">
        <f t="shared" si="483"/>
        <v>#N/A</v>
      </c>
      <c r="M2636" s="8" t="e">
        <f t="shared" si="460"/>
        <v>#N/A</v>
      </c>
      <c r="N2636" s="8" t="e">
        <f t="shared" si="461"/>
        <v>#N/A</v>
      </c>
    </row>
    <row r="2637" spans="1:14" ht="15.75" customHeight="1" x14ac:dyDescent="0.35">
      <c r="A2637" s="7">
        <f t="shared" si="473"/>
        <v>0</v>
      </c>
      <c r="B2637" s="7">
        <f t="shared" si="474"/>
        <v>0</v>
      </c>
      <c r="C2637" s="7">
        <f t="shared" si="475"/>
        <v>0</v>
      </c>
      <c r="D2637" s="7">
        <f t="shared" si="476"/>
        <v>0</v>
      </c>
      <c r="E2637" s="7" t="e">
        <f>IF('Report DCM'!$H2637="In-Stream Video","Rich Media display banner",IF('Report DCM'!$I2637&gt;'Report DCM'!$J2637,"Standard",VLOOKUP(CONCATENATE(bd_adtype,"_",bd_creativetype),tabela,2,FALSE)))</f>
        <v>#N/A</v>
      </c>
      <c r="F2637" s="7">
        <f t="shared" si="477"/>
        <v>0</v>
      </c>
      <c r="G2637" s="7">
        <f t="shared" si="478"/>
        <v>0</v>
      </c>
      <c r="H2637" s="7">
        <f t="shared" si="479"/>
        <v>0</v>
      </c>
      <c r="I2637" s="7">
        <f t="shared" si="480"/>
        <v>0</v>
      </c>
      <c r="J2637" s="7">
        <f t="shared" si="481"/>
        <v>0</v>
      </c>
      <c r="K2637" s="8" t="e">
        <f t="shared" si="482"/>
        <v>#N/A</v>
      </c>
      <c r="L2637" s="7" t="e">
        <f t="shared" si="483"/>
        <v>#N/A</v>
      </c>
      <c r="M2637" s="8" t="e">
        <f t="shared" si="460"/>
        <v>#N/A</v>
      </c>
      <c r="N2637" s="8" t="e">
        <f t="shared" si="461"/>
        <v>#N/A</v>
      </c>
    </row>
    <row r="2638" spans="1:14" ht="15.75" customHeight="1" x14ac:dyDescent="0.35">
      <c r="A2638" s="7">
        <f t="shared" si="473"/>
        <v>0</v>
      </c>
      <c r="B2638" s="7">
        <f t="shared" si="474"/>
        <v>0</v>
      </c>
      <c r="C2638" s="7">
        <f t="shared" si="475"/>
        <v>0</v>
      </c>
      <c r="D2638" s="7">
        <f t="shared" si="476"/>
        <v>0</v>
      </c>
      <c r="E2638" s="7" t="e">
        <f>IF('Report DCM'!$H2638="In-Stream Video","Rich Media display banner",IF('Report DCM'!$I2638&gt;'Report DCM'!$J2638,"Standard",VLOOKUP(CONCATENATE(bd_adtype,"_",bd_creativetype),tabela,2,FALSE)))</f>
        <v>#N/A</v>
      </c>
      <c r="F2638" s="7">
        <f t="shared" si="477"/>
        <v>0</v>
      </c>
      <c r="G2638" s="7">
        <f t="shared" si="478"/>
        <v>0</v>
      </c>
      <c r="H2638" s="7">
        <f t="shared" si="479"/>
        <v>0</v>
      </c>
      <c r="I2638" s="7">
        <f t="shared" si="480"/>
        <v>0</v>
      </c>
      <c r="J2638" s="7">
        <f t="shared" si="481"/>
        <v>0</v>
      </c>
      <c r="K2638" s="8" t="e">
        <f t="shared" si="482"/>
        <v>#N/A</v>
      </c>
      <c r="L2638" s="7" t="e">
        <f t="shared" si="483"/>
        <v>#N/A</v>
      </c>
      <c r="M2638" s="8" t="e">
        <f t="shared" si="460"/>
        <v>#N/A</v>
      </c>
      <c r="N2638" s="8" t="e">
        <f t="shared" si="461"/>
        <v>#N/A</v>
      </c>
    </row>
    <row r="2639" spans="1:14" ht="15.75" customHeight="1" x14ac:dyDescent="0.35">
      <c r="A2639" s="7">
        <f t="shared" si="473"/>
        <v>0</v>
      </c>
      <c r="B2639" s="7">
        <f t="shared" si="474"/>
        <v>0</v>
      </c>
      <c r="C2639" s="7">
        <f t="shared" si="475"/>
        <v>0</v>
      </c>
      <c r="D2639" s="7">
        <f t="shared" si="476"/>
        <v>0</v>
      </c>
      <c r="E2639" s="7" t="e">
        <f>IF('Report DCM'!$H2639="In-Stream Video","Rich Media display banner",IF('Report DCM'!$I2639&gt;'Report DCM'!$J2639,"Standard",VLOOKUP(CONCATENATE(bd_adtype,"_",bd_creativetype),tabela,2,FALSE)))</f>
        <v>#N/A</v>
      </c>
      <c r="F2639" s="7">
        <f t="shared" si="477"/>
        <v>0</v>
      </c>
      <c r="G2639" s="7">
        <f t="shared" si="478"/>
        <v>0</v>
      </c>
      <c r="H2639" s="7">
        <f t="shared" si="479"/>
        <v>0</v>
      </c>
      <c r="I2639" s="7">
        <f t="shared" si="480"/>
        <v>0</v>
      </c>
      <c r="J2639" s="7">
        <f t="shared" si="481"/>
        <v>0</v>
      </c>
      <c r="K2639" s="8" t="e">
        <f t="shared" si="482"/>
        <v>#N/A</v>
      </c>
      <c r="L2639" s="7" t="e">
        <f t="shared" si="483"/>
        <v>#N/A</v>
      </c>
      <c r="M2639" s="8" t="e">
        <f t="shared" si="460"/>
        <v>#N/A</v>
      </c>
      <c r="N2639" s="8" t="e">
        <f t="shared" si="461"/>
        <v>#N/A</v>
      </c>
    </row>
    <row r="2640" spans="1:14" ht="15.75" customHeight="1" x14ac:dyDescent="0.35">
      <c r="A2640" s="7">
        <f t="shared" si="473"/>
        <v>0</v>
      </c>
      <c r="B2640" s="7">
        <f t="shared" si="474"/>
        <v>0</v>
      </c>
      <c r="C2640" s="7">
        <f t="shared" si="475"/>
        <v>0</v>
      </c>
      <c r="D2640" s="7">
        <f t="shared" si="476"/>
        <v>0</v>
      </c>
      <c r="E2640" s="7" t="e">
        <f>IF('Report DCM'!$H2640="In-Stream Video","Rich Media display banner",IF('Report DCM'!$I2640&gt;'Report DCM'!$J2640,"Standard",VLOOKUP(CONCATENATE(bd_adtype,"_",bd_creativetype),tabela,2,FALSE)))</f>
        <v>#N/A</v>
      </c>
      <c r="F2640" s="7">
        <f t="shared" si="477"/>
        <v>0</v>
      </c>
      <c r="G2640" s="7">
        <f t="shared" si="478"/>
        <v>0</v>
      </c>
      <c r="H2640" s="7">
        <f t="shared" si="479"/>
        <v>0</v>
      </c>
      <c r="I2640" s="7">
        <f t="shared" si="480"/>
        <v>0</v>
      </c>
      <c r="J2640" s="7">
        <f t="shared" si="481"/>
        <v>0</v>
      </c>
      <c r="K2640" s="8" t="e">
        <f t="shared" si="482"/>
        <v>#N/A</v>
      </c>
      <c r="L2640" s="7" t="e">
        <f t="shared" si="483"/>
        <v>#N/A</v>
      </c>
      <c r="M2640" s="8" t="e">
        <f t="shared" si="460"/>
        <v>#N/A</v>
      </c>
      <c r="N2640" s="8" t="e">
        <f t="shared" si="461"/>
        <v>#N/A</v>
      </c>
    </row>
    <row r="2641" spans="1:14" ht="15.75" customHeight="1" x14ac:dyDescent="0.35">
      <c r="A2641" s="7">
        <f t="shared" si="473"/>
        <v>0</v>
      </c>
      <c r="B2641" s="7">
        <f t="shared" si="474"/>
        <v>0</v>
      </c>
      <c r="C2641" s="7">
        <f t="shared" si="475"/>
        <v>0</v>
      </c>
      <c r="D2641" s="7">
        <f t="shared" si="476"/>
        <v>0</v>
      </c>
      <c r="E2641" s="7" t="e">
        <f>IF('Report DCM'!$H2641="In-Stream Video","Rich Media display banner",IF('Report DCM'!$I2641&gt;'Report DCM'!$J2641,"Standard",VLOOKUP(CONCATENATE(bd_adtype,"_",bd_creativetype),tabela,2,FALSE)))</f>
        <v>#N/A</v>
      </c>
      <c r="F2641" s="7">
        <f t="shared" si="477"/>
        <v>0</v>
      </c>
      <c r="G2641" s="7">
        <f t="shared" si="478"/>
        <v>0</v>
      </c>
      <c r="H2641" s="7">
        <f t="shared" si="479"/>
        <v>0</v>
      </c>
      <c r="I2641" s="7">
        <f t="shared" si="480"/>
        <v>0</v>
      </c>
      <c r="J2641" s="7">
        <f t="shared" si="481"/>
        <v>0</v>
      </c>
      <c r="K2641" s="8" t="e">
        <f t="shared" si="482"/>
        <v>#N/A</v>
      </c>
      <c r="L2641" s="7" t="e">
        <f t="shared" si="483"/>
        <v>#N/A</v>
      </c>
      <c r="M2641" s="8" t="e">
        <f t="shared" si="460"/>
        <v>#N/A</v>
      </c>
      <c r="N2641" s="8" t="e">
        <f t="shared" si="461"/>
        <v>#N/A</v>
      </c>
    </row>
    <row r="2642" spans="1:14" ht="15.75" customHeight="1" x14ac:dyDescent="0.35">
      <c r="A2642" s="7">
        <f t="shared" si="473"/>
        <v>0</v>
      </c>
      <c r="B2642" s="7">
        <f t="shared" si="474"/>
        <v>0</v>
      </c>
      <c r="C2642" s="7">
        <f t="shared" si="475"/>
        <v>0</v>
      </c>
      <c r="D2642" s="7">
        <f t="shared" si="476"/>
        <v>0</v>
      </c>
      <c r="E2642" s="7" t="e">
        <f>IF('Report DCM'!$H2642="In-Stream Video","Rich Media display banner",IF('Report DCM'!$I2642&gt;'Report DCM'!$J2642,"Standard",VLOOKUP(CONCATENATE(bd_adtype,"_",bd_creativetype),tabela,2,FALSE)))</f>
        <v>#N/A</v>
      </c>
      <c r="F2642" s="7">
        <f t="shared" si="477"/>
        <v>0</v>
      </c>
      <c r="G2642" s="7">
        <f t="shared" si="478"/>
        <v>0</v>
      </c>
      <c r="H2642" s="7">
        <f t="shared" si="479"/>
        <v>0</v>
      </c>
      <c r="I2642" s="7">
        <f t="shared" si="480"/>
        <v>0</v>
      </c>
      <c r="J2642" s="7">
        <f t="shared" si="481"/>
        <v>0</v>
      </c>
      <c r="K2642" s="8" t="e">
        <f t="shared" si="482"/>
        <v>#N/A</v>
      </c>
      <c r="L2642" s="7" t="e">
        <f t="shared" si="483"/>
        <v>#N/A</v>
      </c>
      <c r="M2642" s="8" t="e">
        <f t="shared" si="460"/>
        <v>#N/A</v>
      </c>
      <c r="N2642" s="8" t="e">
        <f t="shared" si="461"/>
        <v>#N/A</v>
      </c>
    </row>
    <row r="2643" spans="1:14" ht="15.75" customHeight="1" x14ac:dyDescent="0.35">
      <c r="A2643" s="7">
        <f t="shared" si="473"/>
        <v>0</v>
      </c>
      <c r="B2643" s="7">
        <f t="shared" si="474"/>
        <v>0</v>
      </c>
      <c r="C2643" s="7">
        <f t="shared" si="475"/>
        <v>0</v>
      </c>
      <c r="D2643" s="7">
        <f t="shared" si="476"/>
        <v>0</v>
      </c>
      <c r="E2643" s="7" t="e">
        <f>IF('Report DCM'!$H2643="In-Stream Video","Rich Media display banner",IF('Report DCM'!$I2643&gt;'Report DCM'!$J2643,"Standard",VLOOKUP(CONCATENATE(bd_adtype,"_",bd_creativetype),tabela,2,FALSE)))</f>
        <v>#N/A</v>
      </c>
      <c r="F2643" s="7">
        <f t="shared" si="477"/>
        <v>0</v>
      </c>
      <c r="G2643" s="7">
        <f t="shared" si="478"/>
        <v>0</v>
      </c>
      <c r="H2643" s="7">
        <f t="shared" si="479"/>
        <v>0</v>
      </c>
      <c r="I2643" s="7">
        <f t="shared" si="480"/>
        <v>0</v>
      </c>
      <c r="J2643" s="7">
        <f t="shared" si="481"/>
        <v>0</v>
      </c>
      <c r="K2643" s="8" t="e">
        <f t="shared" si="482"/>
        <v>#N/A</v>
      </c>
      <c r="L2643" s="7" t="e">
        <f t="shared" si="483"/>
        <v>#N/A</v>
      </c>
      <c r="M2643" s="8" t="e">
        <f t="shared" si="460"/>
        <v>#N/A</v>
      </c>
      <c r="N2643" s="8" t="e">
        <f t="shared" si="461"/>
        <v>#N/A</v>
      </c>
    </row>
    <row r="2644" spans="1:14" ht="15.75" customHeight="1" x14ac:dyDescent="0.35">
      <c r="A2644" s="7">
        <f t="shared" si="473"/>
        <v>0</v>
      </c>
      <c r="B2644" s="7">
        <f t="shared" si="474"/>
        <v>0</v>
      </c>
      <c r="C2644" s="7">
        <f t="shared" si="475"/>
        <v>0</v>
      </c>
      <c r="D2644" s="7">
        <f t="shared" si="476"/>
        <v>0</v>
      </c>
      <c r="E2644" s="7" t="e">
        <f>IF('Report DCM'!$H2644="In-Stream Video","Rich Media display banner",IF('Report DCM'!$I2644&gt;'Report DCM'!$J2644,"Standard",VLOOKUP(CONCATENATE(bd_adtype,"_",bd_creativetype),tabela,2,FALSE)))</f>
        <v>#N/A</v>
      </c>
      <c r="F2644" s="7">
        <f t="shared" si="477"/>
        <v>0</v>
      </c>
      <c r="G2644" s="7">
        <f t="shared" si="478"/>
        <v>0</v>
      </c>
      <c r="H2644" s="7">
        <f t="shared" si="479"/>
        <v>0</v>
      </c>
      <c r="I2644" s="7">
        <f t="shared" si="480"/>
        <v>0</v>
      </c>
      <c r="J2644" s="7">
        <f t="shared" si="481"/>
        <v>0</v>
      </c>
      <c r="K2644" s="8" t="e">
        <f t="shared" si="482"/>
        <v>#N/A</v>
      </c>
      <c r="L2644" s="7" t="e">
        <f t="shared" si="483"/>
        <v>#N/A</v>
      </c>
      <c r="M2644" s="8" t="e">
        <f t="shared" si="460"/>
        <v>#N/A</v>
      </c>
      <c r="N2644" s="8" t="e">
        <f t="shared" si="461"/>
        <v>#N/A</v>
      </c>
    </row>
    <row r="2645" spans="1:14" ht="15.75" customHeight="1" x14ac:dyDescent="0.35">
      <c r="A2645" s="7">
        <f t="shared" si="473"/>
        <v>0</v>
      </c>
      <c r="B2645" s="7">
        <f t="shared" si="474"/>
        <v>0</v>
      </c>
      <c r="C2645" s="7">
        <f t="shared" si="475"/>
        <v>0</v>
      </c>
      <c r="D2645" s="7">
        <f t="shared" si="476"/>
        <v>0</v>
      </c>
      <c r="E2645" s="7" t="e">
        <f>IF('Report DCM'!$H2645="In-Stream Video","Rich Media display banner",IF('Report DCM'!$I2645&gt;'Report DCM'!$J2645,"Standard",VLOOKUP(CONCATENATE(bd_adtype,"_",bd_creativetype),tabela,2,FALSE)))</f>
        <v>#N/A</v>
      </c>
      <c r="F2645" s="7">
        <f t="shared" si="477"/>
        <v>0</v>
      </c>
      <c r="G2645" s="7">
        <f t="shared" si="478"/>
        <v>0</v>
      </c>
      <c r="H2645" s="7">
        <f t="shared" si="479"/>
        <v>0</v>
      </c>
      <c r="I2645" s="7">
        <f t="shared" si="480"/>
        <v>0</v>
      </c>
      <c r="J2645" s="7">
        <f t="shared" si="481"/>
        <v>0</v>
      </c>
      <c r="K2645" s="8" t="e">
        <f t="shared" si="482"/>
        <v>#N/A</v>
      </c>
      <c r="L2645" s="7" t="e">
        <f t="shared" si="483"/>
        <v>#N/A</v>
      </c>
      <c r="M2645" s="8" t="e">
        <f t="shared" si="460"/>
        <v>#N/A</v>
      </c>
      <c r="N2645" s="8" t="e">
        <f t="shared" si="461"/>
        <v>#N/A</v>
      </c>
    </row>
    <row r="2646" spans="1:14" ht="15.75" customHeight="1" x14ac:dyDescent="0.35">
      <c r="A2646" s="7">
        <f t="shared" si="473"/>
        <v>0</v>
      </c>
      <c r="B2646" s="7">
        <f t="shared" si="474"/>
        <v>0</v>
      </c>
      <c r="C2646" s="7">
        <f t="shared" si="475"/>
        <v>0</v>
      </c>
      <c r="D2646" s="7">
        <f t="shared" si="476"/>
        <v>0</v>
      </c>
      <c r="E2646" s="7" t="e">
        <f>IF('Report DCM'!$H2646="In-Stream Video","Rich Media display banner",IF('Report DCM'!$I2646&gt;'Report DCM'!$J2646,"Standard",VLOOKUP(CONCATENATE(bd_adtype,"_",bd_creativetype),tabela,2,FALSE)))</f>
        <v>#N/A</v>
      </c>
      <c r="F2646" s="7">
        <f t="shared" si="477"/>
        <v>0</v>
      </c>
      <c r="G2646" s="7">
        <f t="shared" si="478"/>
        <v>0</v>
      </c>
      <c r="H2646" s="7">
        <f t="shared" si="479"/>
        <v>0</v>
      </c>
      <c r="I2646" s="7">
        <f t="shared" si="480"/>
        <v>0</v>
      </c>
      <c r="J2646" s="7">
        <f t="shared" si="481"/>
        <v>0</v>
      </c>
      <c r="K2646" s="8" t="e">
        <f t="shared" si="482"/>
        <v>#N/A</v>
      </c>
      <c r="L2646" s="7" t="e">
        <f t="shared" si="483"/>
        <v>#N/A</v>
      </c>
      <c r="M2646" s="8" t="e">
        <f t="shared" si="460"/>
        <v>#N/A</v>
      </c>
      <c r="N2646" s="8" t="e">
        <f t="shared" si="461"/>
        <v>#N/A</v>
      </c>
    </row>
    <row r="2647" spans="1:14" ht="15.75" customHeight="1" x14ac:dyDescent="0.35">
      <c r="A2647" s="7">
        <f t="shared" si="473"/>
        <v>0</v>
      </c>
      <c r="B2647" s="7">
        <f t="shared" si="474"/>
        <v>0</v>
      </c>
      <c r="C2647" s="7">
        <f t="shared" si="475"/>
        <v>0</v>
      </c>
      <c r="D2647" s="7">
        <f t="shared" si="476"/>
        <v>0</v>
      </c>
      <c r="E2647" s="7" t="e">
        <f>IF('Report DCM'!$H2647="In-Stream Video","Rich Media display banner",IF('Report DCM'!$I2647&gt;'Report DCM'!$J2647,"Standard",VLOOKUP(CONCATENATE(bd_adtype,"_",bd_creativetype),tabela,2,FALSE)))</f>
        <v>#N/A</v>
      </c>
      <c r="F2647" s="7">
        <f t="shared" si="477"/>
        <v>0</v>
      </c>
      <c r="G2647" s="7">
        <f t="shared" si="478"/>
        <v>0</v>
      </c>
      <c r="H2647" s="7">
        <f t="shared" si="479"/>
        <v>0</v>
      </c>
      <c r="I2647" s="7">
        <f t="shared" si="480"/>
        <v>0</v>
      </c>
      <c r="J2647" s="7">
        <f t="shared" si="481"/>
        <v>0</v>
      </c>
      <c r="K2647" s="8" t="e">
        <f t="shared" si="482"/>
        <v>#N/A</v>
      </c>
      <c r="L2647" s="7" t="e">
        <f t="shared" si="483"/>
        <v>#N/A</v>
      </c>
      <c r="M2647" s="8" t="e">
        <f t="shared" si="460"/>
        <v>#N/A</v>
      </c>
      <c r="N2647" s="8" t="e">
        <f t="shared" si="461"/>
        <v>#N/A</v>
      </c>
    </row>
    <row r="2648" spans="1:14" ht="15.75" customHeight="1" x14ac:dyDescent="0.35">
      <c r="A2648" s="7">
        <f t="shared" si="473"/>
        <v>0</v>
      </c>
      <c r="B2648" s="7">
        <f t="shared" si="474"/>
        <v>0</v>
      </c>
      <c r="C2648" s="7">
        <f t="shared" si="475"/>
        <v>0</v>
      </c>
      <c r="D2648" s="7">
        <f t="shared" si="476"/>
        <v>0</v>
      </c>
      <c r="E2648" s="7" t="e">
        <f>IF('Report DCM'!$H2648="In-Stream Video","Rich Media display banner",IF('Report DCM'!$I2648&gt;'Report DCM'!$J2648,"Standard",VLOOKUP(CONCATENATE(bd_adtype,"_",bd_creativetype),tabela,2,FALSE)))</f>
        <v>#N/A</v>
      </c>
      <c r="F2648" s="7">
        <f t="shared" si="477"/>
        <v>0</v>
      </c>
      <c r="G2648" s="7">
        <f t="shared" si="478"/>
        <v>0</v>
      </c>
      <c r="H2648" s="7">
        <f t="shared" si="479"/>
        <v>0</v>
      </c>
      <c r="I2648" s="7">
        <f t="shared" si="480"/>
        <v>0</v>
      </c>
      <c r="J2648" s="7">
        <f t="shared" si="481"/>
        <v>0</v>
      </c>
      <c r="K2648" s="8" t="e">
        <f t="shared" si="482"/>
        <v>#N/A</v>
      </c>
      <c r="L2648" s="7" t="e">
        <f t="shared" si="483"/>
        <v>#N/A</v>
      </c>
      <c r="M2648" s="8" t="e">
        <f t="shared" si="460"/>
        <v>#N/A</v>
      </c>
      <c r="N2648" s="8" t="e">
        <f t="shared" si="461"/>
        <v>#N/A</v>
      </c>
    </row>
    <row r="2649" spans="1:14" ht="15.75" customHeight="1" x14ac:dyDescent="0.35">
      <c r="A2649" s="7">
        <f t="shared" si="473"/>
        <v>0</v>
      </c>
      <c r="B2649" s="7">
        <f t="shared" si="474"/>
        <v>0</v>
      </c>
      <c r="C2649" s="7">
        <f t="shared" si="475"/>
        <v>0</v>
      </c>
      <c r="D2649" s="7">
        <f t="shared" si="476"/>
        <v>0</v>
      </c>
      <c r="E2649" s="7" t="e">
        <f>IF('Report DCM'!$H2649="In-Stream Video","Rich Media display banner",IF('Report DCM'!$I2649&gt;'Report DCM'!$J2649,"Standard",VLOOKUP(CONCATENATE(bd_adtype,"_",bd_creativetype),tabela,2,FALSE)))</f>
        <v>#N/A</v>
      </c>
      <c r="F2649" s="7">
        <f t="shared" si="477"/>
        <v>0</v>
      </c>
      <c r="G2649" s="7">
        <f t="shared" si="478"/>
        <v>0</v>
      </c>
      <c r="H2649" s="7">
        <f t="shared" si="479"/>
        <v>0</v>
      </c>
      <c r="I2649" s="7">
        <f t="shared" si="480"/>
        <v>0</v>
      </c>
      <c r="J2649" s="7">
        <f t="shared" si="481"/>
        <v>0</v>
      </c>
      <c r="K2649" s="8" t="e">
        <f t="shared" si="482"/>
        <v>#N/A</v>
      </c>
      <c r="L2649" s="7" t="e">
        <f t="shared" si="483"/>
        <v>#N/A</v>
      </c>
      <c r="M2649" s="8" t="e">
        <f t="shared" si="460"/>
        <v>#N/A</v>
      </c>
      <c r="N2649" s="8" t="e">
        <f t="shared" si="461"/>
        <v>#N/A</v>
      </c>
    </row>
    <row r="2650" spans="1:14" ht="15.75" customHeight="1" x14ac:dyDescent="0.35">
      <c r="A2650" s="7">
        <f t="shared" si="473"/>
        <v>0</v>
      </c>
      <c r="B2650" s="7">
        <f t="shared" si="474"/>
        <v>0</v>
      </c>
      <c r="C2650" s="7">
        <f t="shared" si="475"/>
        <v>0</v>
      </c>
      <c r="D2650" s="7">
        <f t="shared" si="476"/>
        <v>0</v>
      </c>
      <c r="E2650" s="7" t="e">
        <f>IF('Report DCM'!$H2650="In-Stream Video","Rich Media display banner",IF('Report DCM'!$I2650&gt;'Report DCM'!$J2650,"Standard",VLOOKUP(CONCATENATE(bd_adtype,"_",bd_creativetype),tabela,2,FALSE)))</f>
        <v>#N/A</v>
      </c>
      <c r="F2650" s="7">
        <f t="shared" si="477"/>
        <v>0</v>
      </c>
      <c r="G2650" s="7">
        <f t="shared" si="478"/>
        <v>0</v>
      </c>
      <c r="H2650" s="7">
        <f t="shared" si="479"/>
        <v>0</v>
      </c>
      <c r="I2650" s="7">
        <f t="shared" si="480"/>
        <v>0</v>
      </c>
      <c r="J2650" s="7">
        <f t="shared" si="481"/>
        <v>0</v>
      </c>
      <c r="K2650" s="8" t="e">
        <f t="shared" si="482"/>
        <v>#N/A</v>
      </c>
      <c r="L2650" s="7" t="e">
        <f t="shared" si="483"/>
        <v>#N/A</v>
      </c>
      <c r="M2650" s="8" t="e">
        <f t="shared" si="460"/>
        <v>#N/A</v>
      </c>
      <c r="N2650" s="8" t="e">
        <f t="shared" si="461"/>
        <v>#N/A</v>
      </c>
    </row>
    <row r="2651" spans="1:14" ht="15.75" customHeight="1" x14ac:dyDescent="0.35">
      <c r="A2651" s="7">
        <f t="shared" si="473"/>
        <v>0</v>
      </c>
      <c r="B2651" s="7">
        <f t="shared" si="474"/>
        <v>0</v>
      </c>
      <c r="C2651" s="7">
        <f t="shared" si="475"/>
        <v>0</v>
      </c>
      <c r="D2651" s="7">
        <f t="shared" si="476"/>
        <v>0</v>
      </c>
      <c r="E2651" s="7" t="e">
        <f>IF('Report DCM'!$H2651="In-Stream Video","Rich Media display banner",IF('Report DCM'!$I2651&gt;'Report DCM'!$J2651,"Standard",VLOOKUP(CONCATENATE(bd_adtype,"_",bd_creativetype),tabela,2,FALSE)))</f>
        <v>#N/A</v>
      </c>
      <c r="F2651" s="7">
        <f t="shared" si="477"/>
        <v>0</v>
      </c>
      <c r="G2651" s="7">
        <f t="shared" si="478"/>
        <v>0</v>
      </c>
      <c r="H2651" s="7">
        <f t="shared" si="479"/>
        <v>0</v>
      </c>
      <c r="I2651" s="7">
        <f t="shared" si="480"/>
        <v>0</v>
      </c>
      <c r="J2651" s="7">
        <f t="shared" si="481"/>
        <v>0</v>
      </c>
      <c r="K2651" s="8" t="e">
        <f t="shared" si="482"/>
        <v>#N/A</v>
      </c>
      <c r="L2651" s="7" t="e">
        <f t="shared" si="483"/>
        <v>#N/A</v>
      </c>
      <c r="M2651" s="8" t="e">
        <f t="shared" si="460"/>
        <v>#N/A</v>
      </c>
      <c r="N2651" s="8" t="e">
        <f t="shared" si="461"/>
        <v>#N/A</v>
      </c>
    </row>
    <row r="2652" spans="1:14" ht="15.75" customHeight="1" x14ac:dyDescent="0.35">
      <c r="A2652" s="7">
        <f t="shared" si="473"/>
        <v>0</v>
      </c>
      <c r="B2652" s="7">
        <f t="shared" si="474"/>
        <v>0</v>
      </c>
      <c r="C2652" s="7">
        <f t="shared" si="475"/>
        <v>0</v>
      </c>
      <c r="D2652" s="7">
        <f t="shared" si="476"/>
        <v>0</v>
      </c>
      <c r="E2652" s="7" t="e">
        <f>IF('Report DCM'!$H2652="In-Stream Video","Rich Media display banner",IF('Report DCM'!$I2652&gt;'Report DCM'!$J2652,"Standard",VLOOKUP(CONCATENATE(bd_adtype,"_",bd_creativetype),tabela,2,FALSE)))</f>
        <v>#N/A</v>
      </c>
      <c r="F2652" s="7">
        <f t="shared" si="477"/>
        <v>0</v>
      </c>
      <c r="G2652" s="7">
        <f t="shared" si="478"/>
        <v>0</v>
      </c>
      <c r="H2652" s="7">
        <f t="shared" si="479"/>
        <v>0</v>
      </c>
      <c r="I2652" s="7">
        <f t="shared" si="480"/>
        <v>0</v>
      </c>
      <c r="J2652" s="7">
        <f t="shared" si="481"/>
        <v>0</v>
      </c>
      <c r="K2652" s="8" t="e">
        <f t="shared" si="482"/>
        <v>#N/A</v>
      </c>
      <c r="L2652" s="7" t="e">
        <f t="shared" si="483"/>
        <v>#N/A</v>
      </c>
      <c r="M2652" s="8" t="e">
        <f t="shared" si="460"/>
        <v>#N/A</v>
      </c>
      <c r="N2652" s="8" t="e">
        <f t="shared" si="461"/>
        <v>#N/A</v>
      </c>
    </row>
    <row r="2653" spans="1:14" ht="15.75" customHeight="1" x14ac:dyDescent="0.35">
      <c r="A2653" s="7">
        <f t="shared" si="473"/>
        <v>0</v>
      </c>
      <c r="B2653" s="7">
        <f t="shared" si="474"/>
        <v>0</v>
      </c>
      <c r="C2653" s="7">
        <f t="shared" si="475"/>
        <v>0</v>
      </c>
      <c r="D2653" s="7">
        <f t="shared" si="476"/>
        <v>0</v>
      </c>
      <c r="E2653" s="7" t="e">
        <f>IF('Report DCM'!$H2653="In-Stream Video","Rich Media display banner",IF('Report DCM'!$I2653&gt;'Report DCM'!$J2653,"Standard",VLOOKUP(CONCATENATE(bd_adtype,"_",bd_creativetype),tabela,2,FALSE)))</f>
        <v>#N/A</v>
      </c>
      <c r="F2653" s="7">
        <f t="shared" si="477"/>
        <v>0</v>
      </c>
      <c r="G2653" s="7">
        <f t="shared" si="478"/>
        <v>0</v>
      </c>
      <c r="H2653" s="7">
        <f t="shared" si="479"/>
        <v>0</v>
      </c>
      <c r="I2653" s="7">
        <f t="shared" si="480"/>
        <v>0</v>
      </c>
      <c r="J2653" s="7">
        <f t="shared" si="481"/>
        <v>0</v>
      </c>
      <c r="K2653" s="8" t="e">
        <f t="shared" si="482"/>
        <v>#N/A</v>
      </c>
      <c r="L2653" s="7" t="e">
        <f t="shared" si="483"/>
        <v>#N/A</v>
      </c>
      <c r="M2653" s="8" t="e">
        <f t="shared" si="460"/>
        <v>#N/A</v>
      </c>
      <c r="N2653" s="8" t="e">
        <f t="shared" si="461"/>
        <v>#N/A</v>
      </c>
    </row>
    <row r="2654" spans="1:14" ht="15.75" customHeight="1" x14ac:dyDescent="0.35">
      <c r="A2654" s="7">
        <f t="shared" si="473"/>
        <v>0</v>
      </c>
      <c r="B2654" s="7">
        <f t="shared" si="474"/>
        <v>0</v>
      </c>
      <c r="C2654" s="7">
        <f t="shared" si="475"/>
        <v>0</v>
      </c>
      <c r="D2654" s="7">
        <f t="shared" si="476"/>
        <v>0</v>
      </c>
      <c r="E2654" s="7" t="e">
        <f>IF('Report DCM'!$H2654="In-Stream Video","Rich Media display banner",IF('Report DCM'!$I2654&gt;'Report DCM'!$J2654,"Standard",VLOOKUP(CONCATENATE(bd_adtype,"_",bd_creativetype),tabela,2,FALSE)))</f>
        <v>#N/A</v>
      </c>
      <c r="F2654" s="7">
        <f t="shared" si="477"/>
        <v>0</v>
      </c>
      <c r="G2654" s="7">
        <f t="shared" si="478"/>
        <v>0</v>
      </c>
      <c r="H2654" s="7">
        <f t="shared" si="479"/>
        <v>0</v>
      </c>
      <c r="I2654" s="7">
        <f t="shared" si="480"/>
        <v>0</v>
      </c>
      <c r="J2654" s="7">
        <f t="shared" si="481"/>
        <v>0</v>
      </c>
      <c r="K2654" s="8" t="e">
        <f t="shared" si="482"/>
        <v>#N/A</v>
      </c>
      <c r="L2654" s="7" t="e">
        <f t="shared" si="483"/>
        <v>#N/A</v>
      </c>
      <c r="M2654" s="8" t="e">
        <f t="shared" si="460"/>
        <v>#N/A</v>
      </c>
      <c r="N2654" s="8" t="e">
        <f t="shared" si="461"/>
        <v>#N/A</v>
      </c>
    </row>
    <row r="2655" spans="1:14" ht="15.75" customHeight="1" x14ac:dyDescent="0.35">
      <c r="A2655" s="7">
        <f t="shared" si="473"/>
        <v>0</v>
      </c>
      <c r="B2655" s="7">
        <f t="shared" si="474"/>
        <v>0</v>
      </c>
      <c r="C2655" s="7">
        <f t="shared" si="475"/>
        <v>0</v>
      </c>
      <c r="D2655" s="7">
        <f t="shared" si="476"/>
        <v>0</v>
      </c>
      <c r="E2655" s="7" t="e">
        <f>IF('Report DCM'!$H2655="In-Stream Video","Rich Media display banner",IF('Report DCM'!$I2655&gt;'Report DCM'!$J2655,"Standard",VLOOKUP(CONCATENATE(bd_adtype,"_",bd_creativetype),tabela,2,FALSE)))</f>
        <v>#N/A</v>
      </c>
      <c r="F2655" s="7">
        <f t="shared" si="477"/>
        <v>0</v>
      </c>
      <c r="G2655" s="7">
        <f t="shared" si="478"/>
        <v>0</v>
      </c>
      <c r="H2655" s="7">
        <f t="shared" si="479"/>
        <v>0</v>
      </c>
      <c r="I2655" s="7">
        <f t="shared" si="480"/>
        <v>0</v>
      </c>
      <c r="J2655" s="7">
        <f t="shared" si="481"/>
        <v>0</v>
      </c>
      <c r="K2655" s="8" t="e">
        <f t="shared" si="482"/>
        <v>#N/A</v>
      </c>
      <c r="L2655" s="7" t="e">
        <f t="shared" si="483"/>
        <v>#N/A</v>
      </c>
      <c r="M2655" s="8" t="e">
        <f t="shared" si="460"/>
        <v>#N/A</v>
      </c>
      <c r="N2655" s="8" t="e">
        <f t="shared" si="461"/>
        <v>#N/A</v>
      </c>
    </row>
    <row r="2656" spans="1:14" ht="15.75" customHeight="1" x14ac:dyDescent="0.35">
      <c r="A2656" s="7">
        <f t="shared" si="473"/>
        <v>0</v>
      </c>
      <c r="B2656" s="7">
        <f t="shared" si="474"/>
        <v>0</v>
      </c>
      <c r="C2656" s="7">
        <f t="shared" si="475"/>
        <v>0</v>
      </c>
      <c r="D2656" s="7">
        <f t="shared" si="476"/>
        <v>0</v>
      </c>
      <c r="E2656" s="7" t="e">
        <f>IF('Report DCM'!$H2656="In-Stream Video","Rich Media display banner",IF('Report DCM'!$I2656&gt;'Report DCM'!$J2656,"Standard",VLOOKUP(CONCATENATE(bd_adtype,"_",bd_creativetype),tabela,2,FALSE)))</f>
        <v>#N/A</v>
      </c>
      <c r="F2656" s="7">
        <f t="shared" si="477"/>
        <v>0</v>
      </c>
      <c r="G2656" s="7">
        <f t="shared" si="478"/>
        <v>0</v>
      </c>
      <c r="H2656" s="7">
        <f t="shared" si="479"/>
        <v>0</v>
      </c>
      <c r="I2656" s="7">
        <f t="shared" si="480"/>
        <v>0</v>
      </c>
      <c r="J2656" s="7">
        <f t="shared" si="481"/>
        <v>0</v>
      </c>
      <c r="K2656" s="8" t="e">
        <f t="shared" si="482"/>
        <v>#N/A</v>
      </c>
      <c r="L2656" s="7" t="e">
        <f t="shared" si="483"/>
        <v>#N/A</v>
      </c>
      <c r="M2656" s="8" t="e">
        <f t="shared" si="460"/>
        <v>#N/A</v>
      </c>
      <c r="N2656" s="8" t="e">
        <f t="shared" si="461"/>
        <v>#N/A</v>
      </c>
    </row>
    <row r="2657" spans="1:14" ht="15.75" customHeight="1" x14ac:dyDescent="0.35">
      <c r="A2657" s="7">
        <f t="shared" si="473"/>
        <v>0</v>
      </c>
      <c r="B2657" s="7">
        <f t="shared" si="474"/>
        <v>0</v>
      </c>
      <c r="C2657" s="7">
        <f t="shared" si="475"/>
        <v>0</v>
      </c>
      <c r="D2657" s="7">
        <f t="shared" si="476"/>
        <v>0</v>
      </c>
      <c r="E2657" s="7" t="e">
        <f>IF('Report DCM'!$H2657="In-Stream Video","Rich Media display banner",IF('Report DCM'!$I2657&gt;'Report DCM'!$J2657,"Standard",VLOOKUP(CONCATENATE(bd_adtype,"_",bd_creativetype),tabela,2,FALSE)))</f>
        <v>#N/A</v>
      </c>
      <c r="F2657" s="7">
        <f t="shared" si="477"/>
        <v>0</v>
      </c>
      <c r="G2657" s="7">
        <f t="shared" si="478"/>
        <v>0</v>
      </c>
      <c r="H2657" s="7">
        <f t="shared" si="479"/>
        <v>0</v>
      </c>
      <c r="I2657" s="7">
        <f t="shared" si="480"/>
        <v>0</v>
      </c>
      <c r="J2657" s="7">
        <f t="shared" si="481"/>
        <v>0</v>
      </c>
      <c r="K2657" s="8" t="e">
        <f t="shared" si="482"/>
        <v>#N/A</v>
      </c>
      <c r="L2657" s="7" t="e">
        <f t="shared" si="483"/>
        <v>#N/A</v>
      </c>
      <c r="M2657" s="8" t="e">
        <f t="shared" si="460"/>
        <v>#N/A</v>
      </c>
      <c r="N2657" s="8" t="e">
        <f t="shared" si="461"/>
        <v>#N/A</v>
      </c>
    </row>
    <row r="2658" spans="1:14" ht="15.75" customHeight="1" x14ac:dyDescent="0.35">
      <c r="A2658" s="7">
        <f t="shared" si="473"/>
        <v>0</v>
      </c>
      <c r="B2658" s="7">
        <f t="shared" si="474"/>
        <v>0</v>
      </c>
      <c r="C2658" s="7">
        <f t="shared" si="475"/>
        <v>0</v>
      </c>
      <c r="D2658" s="7">
        <f t="shared" si="476"/>
        <v>0</v>
      </c>
      <c r="E2658" s="7" t="e">
        <f>IF('Report DCM'!$H2658="In-Stream Video","Rich Media display banner",IF('Report DCM'!$I2658&gt;'Report DCM'!$J2658,"Standard",VLOOKUP(CONCATENATE(bd_adtype,"_",bd_creativetype),tabela,2,FALSE)))</f>
        <v>#N/A</v>
      </c>
      <c r="F2658" s="7">
        <f t="shared" si="477"/>
        <v>0</v>
      </c>
      <c r="G2658" s="7">
        <f t="shared" si="478"/>
        <v>0</v>
      </c>
      <c r="H2658" s="7">
        <f t="shared" si="479"/>
        <v>0</v>
      </c>
      <c r="I2658" s="7">
        <f t="shared" si="480"/>
        <v>0</v>
      </c>
      <c r="J2658" s="7">
        <f t="shared" si="481"/>
        <v>0</v>
      </c>
      <c r="K2658" s="8" t="e">
        <f t="shared" si="482"/>
        <v>#N/A</v>
      </c>
      <c r="L2658" s="7" t="e">
        <f t="shared" si="483"/>
        <v>#N/A</v>
      </c>
      <c r="M2658" s="8" t="e">
        <f t="shared" si="460"/>
        <v>#N/A</v>
      </c>
      <c r="N2658" s="8" t="e">
        <f t="shared" si="461"/>
        <v>#N/A</v>
      </c>
    </row>
    <row r="2659" spans="1:14" ht="15.75" customHeight="1" x14ac:dyDescent="0.35">
      <c r="A2659" s="7">
        <f t="shared" si="473"/>
        <v>0</v>
      </c>
      <c r="B2659" s="7">
        <f t="shared" si="474"/>
        <v>0</v>
      </c>
      <c r="C2659" s="7">
        <f t="shared" si="475"/>
        <v>0</v>
      </c>
      <c r="D2659" s="7">
        <f t="shared" si="476"/>
        <v>0</v>
      </c>
      <c r="E2659" s="7" t="e">
        <f>IF('Report DCM'!$H2659="In-Stream Video","Rich Media display banner",IF('Report DCM'!$I2659&gt;'Report DCM'!$J2659,"Standard",VLOOKUP(CONCATENATE(bd_adtype,"_",bd_creativetype),tabela,2,FALSE)))</f>
        <v>#N/A</v>
      </c>
      <c r="F2659" s="7">
        <f t="shared" si="477"/>
        <v>0</v>
      </c>
      <c r="G2659" s="7">
        <f t="shared" si="478"/>
        <v>0</v>
      </c>
      <c r="H2659" s="7">
        <f t="shared" si="479"/>
        <v>0</v>
      </c>
      <c r="I2659" s="7">
        <f t="shared" si="480"/>
        <v>0</v>
      </c>
      <c r="J2659" s="7">
        <f t="shared" si="481"/>
        <v>0</v>
      </c>
      <c r="K2659" s="8" t="e">
        <f t="shared" si="482"/>
        <v>#N/A</v>
      </c>
      <c r="L2659" s="7" t="e">
        <f t="shared" si="483"/>
        <v>#N/A</v>
      </c>
      <c r="M2659" s="8" t="e">
        <f t="shared" si="460"/>
        <v>#N/A</v>
      </c>
      <c r="N2659" s="8" t="e">
        <f t="shared" si="461"/>
        <v>#N/A</v>
      </c>
    </row>
    <row r="2660" spans="1:14" ht="15.75" customHeight="1" x14ac:dyDescent="0.35">
      <c r="A2660" s="7">
        <f t="shared" si="473"/>
        <v>0</v>
      </c>
      <c r="B2660" s="7">
        <f t="shared" si="474"/>
        <v>0</v>
      </c>
      <c r="C2660" s="7">
        <f t="shared" si="475"/>
        <v>0</v>
      </c>
      <c r="D2660" s="7">
        <f t="shared" si="476"/>
        <v>0</v>
      </c>
      <c r="E2660" s="7" t="e">
        <f>IF('Report DCM'!$H2660="In-Stream Video","Rich Media display banner",IF('Report DCM'!$I2660&gt;'Report DCM'!$J2660,"Standard",VLOOKUP(CONCATENATE(bd_adtype,"_",bd_creativetype),tabela,2,FALSE)))</f>
        <v>#N/A</v>
      </c>
      <c r="F2660" s="7">
        <f t="shared" si="477"/>
        <v>0</v>
      </c>
      <c r="G2660" s="7">
        <f t="shared" si="478"/>
        <v>0</v>
      </c>
      <c r="H2660" s="7">
        <f t="shared" si="479"/>
        <v>0</v>
      </c>
      <c r="I2660" s="7">
        <f t="shared" si="480"/>
        <v>0</v>
      </c>
      <c r="J2660" s="7">
        <f t="shared" si="481"/>
        <v>0</v>
      </c>
      <c r="K2660" s="8" t="e">
        <f t="shared" si="482"/>
        <v>#N/A</v>
      </c>
      <c r="L2660" s="7" t="e">
        <f t="shared" si="483"/>
        <v>#N/A</v>
      </c>
      <c r="M2660" s="8" t="e">
        <f t="shared" si="460"/>
        <v>#N/A</v>
      </c>
      <c r="N2660" s="8" t="e">
        <f t="shared" si="461"/>
        <v>#N/A</v>
      </c>
    </row>
    <row r="2661" spans="1:14" ht="15.75" customHeight="1" x14ac:dyDescent="0.35">
      <c r="A2661" s="7">
        <f t="shared" si="473"/>
        <v>0</v>
      </c>
      <c r="B2661" s="7">
        <f t="shared" si="474"/>
        <v>0</v>
      </c>
      <c r="C2661" s="7">
        <f t="shared" si="475"/>
        <v>0</v>
      </c>
      <c r="D2661" s="7">
        <f t="shared" si="476"/>
        <v>0</v>
      </c>
      <c r="E2661" s="7" t="e">
        <f>IF('Report DCM'!$H2661="In-Stream Video","Rich Media display banner",IF('Report DCM'!$I2661&gt;'Report DCM'!$J2661,"Standard",VLOOKUP(CONCATENATE(bd_adtype,"_",bd_creativetype),tabela,2,FALSE)))</f>
        <v>#N/A</v>
      </c>
      <c r="F2661" s="7">
        <f t="shared" si="477"/>
        <v>0</v>
      </c>
      <c r="G2661" s="7">
        <f t="shared" si="478"/>
        <v>0</v>
      </c>
      <c r="H2661" s="7">
        <f t="shared" si="479"/>
        <v>0</v>
      </c>
      <c r="I2661" s="7">
        <f t="shared" si="480"/>
        <v>0</v>
      </c>
      <c r="J2661" s="7">
        <f t="shared" si="481"/>
        <v>0</v>
      </c>
      <c r="K2661" s="8" t="e">
        <f t="shared" si="482"/>
        <v>#N/A</v>
      </c>
      <c r="L2661" s="7" t="e">
        <f t="shared" si="483"/>
        <v>#N/A</v>
      </c>
      <c r="M2661" s="8" t="e">
        <f t="shared" si="460"/>
        <v>#N/A</v>
      </c>
      <c r="N2661" s="8" t="e">
        <f t="shared" si="461"/>
        <v>#N/A</v>
      </c>
    </row>
    <row r="2662" spans="1:14" ht="15.75" customHeight="1" x14ac:dyDescent="0.35">
      <c r="A2662" s="7">
        <f t="shared" si="473"/>
        <v>0</v>
      </c>
      <c r="B2662" s="7">
        <f t="shared" si="474"/>
        <v>0</v>
      </c>
      <c r="C2662" s="7">
        <f t="shared" si="475"/>
        <v>0</v>
      </c>
      <c r="D2662" s="7">
        <f t="shared" si="476"/>
        <v>0</v>
      </c>
      <c r="E2662" s="7" t="e">
        <f>IF('Report DCM'!$H2662="In-Stream Video","Rich Media display banner",IF('Report DCM'!$I2662&gt;'Report DCM'!$J2662,"Standard",VLOOKUP(CONCATENATE(bd_adtype,"_",bd_creativetype),tabela,2,FALSE)))</f>
        <v>#N/A</v>
      </c>
      <c r="F2662" s="7">
        <f t="shared" si="477"/>
        <v>0</v>
      </c>
      <c r="G2662" s="7">
        <f t="shared" si="478"/>
        <v>0</v>
      </c>
      <c r="H2662" s="7">
        <f t="shared" si="479"/>
        <v>0</v>
      </c>
      <c r="I2662" s="7">
        <f t="shared" si="480"/>
        <v>0</v>
      </c>
      <c r="J2662" s="7">
        <f t="shared" si="481"/>
        <v>0</v>
      </c>
      <c r="K2662" s="8" t="e">
        <f t="shared" si="482"/>
        <v>#N/A</v>
      </c>
      <c r="L2662" s="7" t="e">
        <f t="shared" si="483"/>
        <v>#N/A</v>
      </c>
      <c r="M2662" s="8" t="e">
        <f t="shared" si="460"/>
        <v>#N/A</v>
      </c>
      <c r="N2662" s="8" t="e">
        <f t="shared" si="461"/>
        <v>#N/A</v>
      </c>
    </row>
    <row r="2663" spans="1:14" ht="15.75" customHeight="1" x14ac:dyDescent="0.35">
      <c r="A2663" s="7">
        <f t="shared" si="473"/>
        <v>0</v>
      </c>
      <c r="B2663" s="7">
        <f t="shared" si="474"/>
        <v>0</v>
      </c>
      <c r="C2663" s="7">
        <f t="shared" si="475"/>
        <v>0</v>
      </c>
      <c r="D2663" s="7">
        <f t="shared" si="476"/>
        <v>0</v>
      </c>
      <c r="E2663" s="7" t="e">
        <f>IF('Report DCM'!$H2663="In-Stream Video","Rich Media display banner",IF('Report DCM'!$I2663&gt;'Report DCM'!$J2663,"Standard",VLOOKUP(CONCATENATE(bd_adtype,"_",bd_creativetype),tabela,2,FALSE)))</f>
        <v>#N/A</v>
      </c>
      <c r="F2663" s="7">
        <f t="shared" si="477"/>
        <v>0</v>
      </c>
      <c r="G2663" s="7">
        <f t="shared" si="478"/>
        <v>0</v>
      </c>
      <c r="H2663" s="7">
        <f t="shared" si="479"/>
        <v>0</v>
      </c>
      <c r="I2663" s="7">
        <f t="shared" si="480"/>
        <v>0</v>
      </c>
      <c r="J2663" s="7">
        <f t="shared" si="481"/>
        <v>0</v>
      </c>
      <c r="K2663" s="8" t="e">
        <f t="shared" si="482"/>
        <v>#N/A</v>
      </c>
      <c r="L2663" s="7" t="e">
        <f t="shared" si="483"/>
        <v>#N/A</v>
      </c>
      <c r="M2663" s="8" t="e">
        <f t="shared" si="460"/>
        <v>#N/A</v>
      </c>
      <c r="N2663" s="8" t="e">
        <f t="shared" si="461"/>
        <v>#N/A</v>
      </c>
    </row>
    <row r="2664" spans="1:14" ht="15.75" customHeight="1" x14ac:dyDescent="0.35">
      <c r="A2664" s="7">
        <f t="shared" si="473"/>
        <v>0</v>
      </c>
      <c r="B2664" s="7">
        <f t="shared" si="474"/>
        <v>0</v>
      </c>
      <c r="C2664" s="7">
        <f t="shared" si="475"/>
        <v>0</v>
      </c>
      <c r="D2664" s="7">
        <f t="shared" si="476"/>
        <v>0</v>
      </c>
      <c r="E2664" s="7" t="e">
        <f>IF('Report DCM'!$H2664="In-Stream Video","Rich Media display banner",IF('Report DCM'!$I2664&gt;'Report DCM'!$J2664,"Standard",VLOOKUP(CONCATENATE(bd_adtype,"_",bd_creativetype),tabela,2,FALSE)))</f>
        <v>#N/A</v>
      </c>
      <c r="F2664" s="7">
        <f t="shared" si="477"/>
        <v>0</v>
      </c>
      <c r="G2664" s="7">
        <f t="shared" si="478"/>
        <v>0</v>
      </c>
      <c r="H2664" s="7">
        <f t="shared" si="479"/>
        <v>0</v>
      </c>
      <c r="I2664" s="7">
        <f t="shared" si="480"/>
        <v>0</v>
      </c>
      <c r="J2664" s="7">
        <f t="shared" si="481"/>
        <v>0</v>
      </c>
      <c r="K2664" s="8" t="e">
        <f t="shared" si="482"/>
        <v>#N/A</v>
      </c>
      <c r="L2664" s="7" t="e">
        <f t="shared" si="483"/>
        <v>#N/A</v>
      </c>
      <c r="M2664" s="8" t="e">
        <f t="shared" si="460"/>
        <v>#N/A</v>
      </c>
      <c r="N2664" s="8" t="e">
        <f t="shared" si="461"/>
        <v>#N/A</v>
      </c>
    </row>
    <row r="2665" spans="1:14" ht="15.75" customHeight="1" x14ac:dyDescent="0.35">
      <c r="A2665" s="7">
        <f t="shared" si="473"/>
        <v>0</v>
      </c>
      <c r="B2665" s="7">
        <f t="shared" si="474"/>
        <v>0</v>
      </c>
      <c r="C2665" s="7">
        <f t="shared" si="475"/>
        <v>0</v>
      </c>
      <c r="D2665" s="7">
        <f t="shared" si="476"/>
        <v>0</v>
      </c>
      <c r="E2665" s="7" t="e">
        <f>IF('Report DCM'!$H2665="In-Stream Video","Rich Media display banner",IF('Report DCM'!$I2665&gt;'Report DCM'!$J2665,"Standard",VLOOKUP(CONCATENATE(bd_adtype,"_",bd_creativetype),tabela,2,FALSE)))</f>
        <v>#N/A</v>
      </c>
      <c r="F2665" s="7">
        <f t="shared" si="477"/>
        <v>0</v>
      </c>
      <c r="G2665" s="7">
        <f t="shared" si="478"/>
        <v>0</v>
      </c>
      <c r="H2665" s="7">
        <f t="shared" si="479"/>
        <v>0</v>
      </c>
      <c r="I2665" s="7">
        <f t="shared" si="480"/>
        <v>0</v>
      </c>
      <c r="J2665" s="7">
        <f t="shared" si="481"/>
        <v>0</v>
      </c>
      <c r="K2665" s="8" t="e">
        <f t="shared" si="482"/>
        <v>#N/A</v>
      </c>
      <c r="L2665" s="7" t="e">
        <f t="shared" si="483"/>
        <v>#N/A</v>
      </c>
      <c r="M2665" s="8" t="e">
        <f t="shared" si="460"/>
        <v>#N/A</v>
      </c>
      <c r="N2665" s="8" t="e">
        <f t="shared" si="461"/>
        <v>#N/A</v>
      </c>
    </row>
    <row r="2666" spans="1:14" ht="15.75" customHeight="1" x14ac:dyDescent="0.35">
      <c r="A2666" s="7">
        <f t="shared" si="473"/>
        <v>0</v>
      </c>
      <c r="B2666" s="7">
        <f t="shared" si="474"/>
        <v>0</v>
      </c>
      <c r="C2666" s="7">
        <f t="shared" si="475"/>
        <v>0</v>
      </c>
      <c r="D2666" s="7">
        <f t="shared" si="476"/>
        <v>0</v>
      </c>
      <c r="E2666" s="7" t="e">
        <f>IF('Report DCM'!$H2666="In-Stream Video","Rich Media display banner",IF('Report DCM'!$I2666&gt;'Report DCM'!$J2666,"Standard",VLOOKUP(CONCATENATE(bd_adtype,"_",bd_creativetype),tabela,2,FALSE)))</f>
        <v>#N/A</v>
      </c>
      <c r="F2666" s="7">
        <f t="shared" si="477"/>
        <v>0</v>
      </c>
      <c r="G2666" s="7">
        <f t="shared" si="478"/>
        <v>0</v>
      </c>
      <c r="H2666" s="7">
        <f t="shared" si="479"/>
        <v>0</v>
      </c>
      <c r="I2666" s="7">
        <f t="shared" si="480"/>
        <v>0</v>
      </c>
      <c r="J2666" s="7">
        <f t="shared" si="481"/>
        <v>0</v>
      </c>
      <c r="K2666" s="8" t="e">
        <f t="shared" si="482"/>
        <v>#N/A</v>
      </c>
      <c r="L2666" s="7" t="e">
        <f t="shared" si="483"/>
        <v>#N/A</v>
      </c>
      <c r="M2666" s="8" t="e">
        <f t="shared" si="460"/>
        <v>#N/A</v>
      </c>
      <c r="N2666" s="8" t="e">
        <f t="shared" si="461"/>
        <v>#N/A</v>
      </c>
    </row>
    <row r="2667" spans="1:14" ht="15.75" customHeight="1" x14ac:dyDescent="0.35">
      <c r="A2667" s="7">
        <f t="shared" si="473"/>
        <v>0</v>
      </c>
      <c r="B2667" s="7">
        <f t="shared" si="474"/>
        <v>0</v>
      </c>
      <c r="C2667" s="7">
        <f t="shared" si="475"/>
        <v>0</v>
      </c>
      <c r="D2667" s="7">
        <f t="shared" si="476"/>
        <v>0</v>
      </c>
      <c r="E2667" s="7" t="e">
        <f>IF('Report DCM'!$H2667="In-Stream Video","Rich Media display banner",IF('Report DCM'!$I2667&gt;'Report DCM'!$J2667,"Standard",VLOOKUP(CONCATENATE(bd_adtype,"_",bd_creativetype),tabela,2,FALSE)))</f>
        <v>#N/A</v>
      </c>
      <c r="F2667" s="7">
        <f t="shared" si="477"/>
        <v>0</v>
      </c>
      <c r="G2667" s="7">
        <f t="shared" si="478"/>
        <v>0</v>
      </c>
      <c r="H2667" s="7">
        <f t="shared" si="479"/>
        <v>0</v>
      </c>
      <c r="I2667" s="7">
        <f t="shared" si="480"/>
        <v>0</v>
      </c>
      <c r="J2667" s="7">
        <f t="shared" si="481"/>
        <v>0</v>
      </c>
      <c r="K2667" s="8" t="e">
        <f t="shared" si="482"/>
        <v>#N/A</v>
      </c>
      <c r="L2667" s="7" t="e">
        <f t="shared" si="483"/>
        <v>#N/A</v>
      </c>
      <c r="M2667" s="8" t="e">
        <f t="shared" si="460"/>
        <v>#N/A</v>
      </c>
      <c r="N2667" s="8" t="e">
        <f t="shared" si="461"/>
        <v>#N/A</v>
      </c>
    </row>
    <row r="2668" spans="1:14" ht="15.75" customHeight="1" x14ac:dyDescent="0.35">
      <c r="A2668" s="7">
        <f t="shared" si="473"/>
        <v>0</v>
      </c>
      <c r="B2668" s="7">
        <f t="shared" si="474"/>
        <v>0</v>
      </c>
      <c r="C2668" s="7">
        <f t="shared" si="475"/>
        <v>0</v>
      </c>
      <c r="D2668" s="7">
        <f t="shared" si="476"/>
        <v>0</v>
      </c>
      <c r="E2668" s="7" t="e">
        <f>IF('Report DCM'!$H2668="In-Stream Video","Rich Media display banner",IF('Report DCM'!$I2668&gt;'Report DCM'!$J2668,"Standard",VLOOKUP(CONCATENATE(bd_adtype,"_",bd_creativetype),tabela,2,FALSE)))</f>
        <v>#N/A</v>
      </c>
      <c r="F2668" s="7">
        <f t="shared" si="477"/>
        <v>0</v>
      </c>
      <c r="G2668" s="7">
        <f t="shared" si="478"/>
        <v>0</v>
      </c>
      <c r="H2668" s="7">
        <f t="shared" si="479"/>
        <v>0</v>
      </c>
      <c r="I2668" s="7">
        <f t="shared" si="480"/>
        <v>0</v>
      </c>
      <c r="J2668" s="7">
        <f t="shared" si="481"/>
        <v>0</v>
      </c>
      <c r="K2668" s="8" t="e">
        <f t="shared" si="482"/>
        <v>#N/A</v>
      </c>
      <c r="L2668" s="7" t="e">
        <f t="shared" si="483"/>
        <v>#N/A</v>
      </c>
      <c r="M2668" s="8" t="e">
        <f t="shared" si="460"/>
        <v>#N/A</v>
      </c>
      <c r="N2668" s="8" t="e">
        <f t="shared" si="461"/>
        <v>#N/A</v>
      </c>
    </row>
    <row r="2669" spans="1:14" ht="15.75" customHeight="1" x14ac:dyDescent="0.35">
      <c r="A2669" s="7">
        <f t="shared" si="473"/>
        <v>0</v>
      </c>
      <c r="B2669" s="7">
        <f t="shared" si="474"/>
        <v>0</v>
      </c>
      <c r="C2669" s="7">
        <f t="shared" si="475"/>
        <v>0</v>
      </c>
      <c r="D2669" s="7">
        <f t="shared" si="476"/>
        <v>0</v>
      </c>
      <c r="E2669" s="7" t="e">
        <f>IF('Report DCM'!$H2669="In-Stream Video","Rich Media display banner",IF('Report DCM'!$I2669&gt;'Report DCM'!$J2669,"Standard",VLOOKUP(CONCATENATE(bd_adtype,"_",bd_creativetype),tabela,2,FALSE)))</f>
        <v>#N/A</v>
      </c>
      <c r="F2669" s="7">
        <f t="shared" si="477"/>
        <v>0</v>
      </c>
      <c r="G2669" s="7">
        <f t="shared" si="478"/>
        <v>0</v>
      </c>
      <c r="H2669" s="7">
        <f t="shared" si="479"/>
        <v>0</v>
      </c>
      <c r="I2669" s="7">
        <f t="shared" si="480"/>
        <v>0</v>
      </c>
      <c r="J2669" s="7">
        <f t="shared" si="481"/>
        <v>0</v>
      </c>
      <c r="K2669" s="8" t="e">
        <f t="shared" si="482"/>
        <v>#N/A</v>
      </c>
      <c r="L2669" s="7" t="e">
        <f t="shared" si="483"/>
        <v>#N/A</v>
      </c>
      <c r="M2669" s="8" t="e">
        <f t="shared" si="460"/>
        <v>#N/A</v>
      </c>
      <c r="N2669" s="8" t="e">
        <f t="shared" si="461"/>
        <v>#N/A</v>
      </c>
    </row>
    <row r="2670" spans="1:14" ht="15.75" customHeight="1" x14ac:dyDescent="0.35">
      <c r="A2670" s="7">
        <f t="shared" si="473"/>
        <v>0</v>
      </c>
      <c r="B2670" s="7">
        <f t="shared" si="474"/>
        <v>0</v>
      </c>
      <c r="C2670" s="7">
        <f t="shared" si="475"/>
        <v>0</v>
      </c>
      <c r="D2670" s="7">
        <f t="shared" si="476"/>
        <v>0</v>
      </c>
      <c r="E2670" s="7" t="e">
        <f>IF('Report DCM'!$H2670="In-Stream Video","Rich Media display banner",IF('Report DCM'!$I2670&gt;'Report DCM'!$J2670,"Standard",VLOOKUP(CONCATENATE(bd_adtype,"_",bd_creativetype),tabela,2,FALSE)))</f>
        <v>#N/A</v>
      </c>
      <c r="F2670" s="7">
        <f t="shared" si="477"/>
        <v>0</v>
      </c>
      <c r="G2670" s="7">
        <f t="shared" si="478"/>
        <v>0</v>
      </c>
      <c r="H2670" s="7">
        <f t="shared" si="479"/>
        <v>0</v>
      </c>
      <c r="I2670" s="7">
        <f t="shared" si="480"/>
        <v>0</v>
      </c>
      <c r="J2670" s="7">
        <f t="shared" si="481"/>
        <v>0</v>
      </c>
      <c r="K2670" s="8" t="e">
        <f t="shared" si="482"/>
        <v>#N/A</v>
      </c>
      <c r="L2670" s="7" t="e">
        <f t="shared" si="483"/>
        <v>#N/A</v>
      </c>
      <c r="M2670" s="8" t="e">
        <f t="shared" si="460"/>
        <v>#N/A</v>
      </c>
      <c r="N2670" s="8" t="e">
        <f t="shared" si="461"/>
        <v>#N/A</v>
      </c>
    </row>
    <row r="2671" spans="1:14" ht="15.75" customHeight="1" x14ac:dyDescent="0.35">
      <c r="A2671" s="7">
        <f t="shared" si="473"/>
        <v>0</v>
      </c>
      <c r="B2671" s="7">
        <f t="shared" si="474"/>
        <v>0</v>
      </c>
      <c r="C2671" s="7">
        <f t="shared" si="475"/>
        <v>0</v>
      </c>
      <c r="D2671" s="7">
        <f t="shared" si="476"/>
        <v>0</v>
      </c>
      <c r="E2671" s="7" t="e">
        <f>IF('Report DCM'!$H2671="In-Stream Video","Rich Media display banner",IF('Report DCM'!$I2671&gt;'Report DCM'!$J2671,"Standard",VLOOKUP(CONCATENATE(bd_adtype,"_",bd_creativetype),tabela,2,FALSE)))</f>
        <v>#N/A</v>
      </c>
      <c r="F2671" s="7">
        <f t="shared" si="477"/>
        <v>0</v>
      </c>
      <c r="G2671" s="7">
        <f t="shared" si="478"/>
        <v>0</v>
      </c>
      <c r="H2671" s="7">
        <f t="shared" si="479"/>
        <v>0</v>
      </c>
      <c r="I2671" s="7">
        <f t="shared" si="480"/>
        <v>0</v>
      </c>
      <c r="J2671" s="7">
        <f t="shared" si="481"/>
        <v>0</v>
      </c>
      <c r="K2671" s="8" t="e">
        <f t="shared" si="482"/>
        <v>#N/A</v>
      </c>
      <c r="L2671" s="7" t="e">
        <f t="shared" si="483"/>
        <v>#N/A</v>
      </c>
      <c r="M2671" s="8" t="e">
        <f t="shared" si="460"/>
        <v>#N/A</v>
      </c>
      <c r="N2671" s="8" t="e">
        <f t="shared" si="461"/>
        <v>#N/A</v>
      </c>
    </row>
    <row r="2672" spans="1:14" ht="15.75" customHeight="1" x14ac:dyDescent="0.35">
      <c r="A2672" s="7">
        <f t="shared" si="473"/>
        <v>0</v>
      </c>
      <c r="B2672" s="7">
        <f t="shared" si="474"/>
        <v>0</v>
      </c>
      <c r="C2672" s="7">
        <f t="shared" si="475"/>
        <v>0</v>
      </c>
      <c r="D2672" s="7">
        <f t="shared" si="476"/>
        <v>0</v>
      </c>
      <c r="E2672" s="7" t="e">
        <f>IF('Report DCM'!$H2672="In-Stream Video","Rich Media display banner",IF('Report DCM'!$I2672&gt;'Report DCM'!$J2672,"Standard",VLOOKUP(CONCATENATE(bd_adtype,"_",bd_creativetype),tabela,2,FALSE)))</f>
        <v>#N/A</v>
      </c>
      <c r="F2672" s="7">
        <f t="shared" si="477"/>
        <v>0</v>
      </c>
      <c r="G2672" s="7">
        <f t="shared" si="478"/>
        <v>0</v>
      </c>
      <c r="H2672" s="7">
        <f t="shared" si="479"/>
        <v>0</v>
      </c>
      <c r="I2672" s="7">
        <f t="shared" si="480"/>
        <v>0</v>
      </c>
      <c r="J2672" s="7">
        <f t="shared" si="481"/>
        <v>0</v>
      </c>
      <c r="K2672" s="8" t="e">
        <f t="shared" si="482"/>
        <v>#N/A</v>
      </c>
      <c r="L2672" s="7" t="e">
        <f t="shared" si="483"/>
        <v>#N/A</v>
      </c>
      <c r="M2672" s="8" t="e">
        <f t="shared" si="460"/>
        <v>#N/A</v>
      </c>
      <c r="N2672" s="8" t="e">
        <f t="shared" si="461"/>
        <v>#N/A</v>
      </c>
    </row>
    <row r="2673" spans="1:14" ht="15.75" customHeight="1" x14ac:dyDescent="0.35">
      <c r="A2673" s="7">
        <f t="shared" si="473"/>
        <v>0</v>
      </c>
      <c r="B2673" s="7">
        <f t="shared" si="474"/>
        <v>0</v>
      </c>
      <c r="C2673" s="7">
        <f t="shared" si="475"/>
        <v>0</v>
      </c>
      <c r="D2673" s="7">
        <f t="shared" si="476"/>
        <v>0</v>
      </c>
      <c r="E2673" s="7" t="e">
        <f>IF('Report DCM'!$H2673="In-Stream Video","Rich Media display banner",IF('Report DCM'!$I2673&gt;'Report DCM'!$J2673,"Standard",VLOOKUP(CONCATENATE(bd_adtype,"_",bd_creativetype),tabela,2,FALSE)))</f>
        <v>#N/A</v>
      </c>
      <c r="F2673" s="7">
        <f t="shared" si="477"/>
        <v>0</v>
      </c>
      <c r="G2673" s="7">
        <f t="shared" si="478"/>
        <v>0</v>
      </c>
      <c r="H2673" s="7">
        <f t="shared" si="479"/>
        <v>0</v>
      </c>
      <c r="I2673" s="7">
        <f t="shared" si="480"/>
        <v>0</v>
      </c>
      <c r="J2673" s="7">
        <f t="shared" si="481"/>
        <v>0</v>
      </c>
      <c r="K2673" s="8" t="e">
        <f t="shared" si="482"/>
        <v>#N/A</v>
      </c>
      <c r="L2673" s="7" t="e">
        <f t="shared" si="483"/>
        <v>#N/A</v>
      </c>
      <c r="M2673" s="8" t="e">
        <f t="shared" si="460"/>
        <v>#N/A</v>
      </c>
      <c r="N2673" s="8" t="e">
        <f t="shared" si="461"/>
        <v>#N/A</v>
      </c>
    </row>
    <row r="2674" spans="1:14" ht="15.75" customHeight="1" x14ac:dyDescent="0.35">
      <c r="A2674" s="7">
        <f t="shared" si="473"/>
        <v>0</v>
      </c>
      <c r="B2674" s="7">
        <f t="shared" si="474"/>
        <v>0</v>
      </c>
      <c r="C2674" s="7">
        <f t="shared" si="475"/>
        <v>0</v>
      </c>
      <c r="D2674" s="7">
        <f t="shared" si="476"/>
        <v>0</v>
      </c>
      <c r="E2674" s="7" t="e">
        <f>IF('Report DCM'!$H2674="In-Stream Video","Rich Media display banner",IF('Report DCM'!$I2674&gt;'Report DCM'!$J2674,"Standard",VLOOKUP(CONCATENATE(bd_adtype,"_",bd_creativetype),tabela,2,FALSE)))</f>
        <v>#N/A</v>
      </c>
      <c r="F2674" s="7">
        <f t="shared" si="477"/>
        <v>0</v>
      </c>
      <c r="G2674" s="7">
        <f t="shared" si="478"/>
        <v>0</v>
      </c>
      <c r="H2674" s="7">
        <f t="shared" si="479"/>
        <v>0</v>
      </c>
      <c r="I2674" s="7">
        <f t="shared" si="480"/>
        <v>0</v>
      </c>
      <c r="J2674" s="7">
        <f t="shared" si="481"/>
        <v>0</v>
      </c>
      <c r="K2674" s="8" t="e">
        <f t="shared" si="482"/>
        <v>#N/A</v>
      </c>
      <c r="L2674" s="7" t="e">
        <f t="shared" si="483"/>
        <v>#N/A</v>
      </c>
      <c r="M2674" s="8" t="e">
        <f t="shared" si="460"/>
        <v>#N/A</v>
      </c>
      <c r="N2674" s="8" t="e">
        <f t="shared" si="461"/>
        <v>#N/A</v>
      </c>
    </row>
    <row r="2675" spans="1:14" ht="15.75" customHeight="1" x14ac:dyDescent="0.35">
      <c r="A2675" s="7">
        <f t="shared" si="473"/>
        <v>0</v>
      </c>
      <c r="B2675" s="7">
        <f t="shared" si="474"/>
        <v>0</v>
      </c>
      <c r="C2675" s="7">
        <f t="shared" si="475"/>
        <v>0</v>
      </c>
      <c r="D2675" s="7">
        <f t="shared" si="476"/>
        <v>0</v>
      </c>
      <c r="E2675" s="7" t="e">
        <f>IF('Report DCM'!$H2675="In-Stream Video","Rich Media display banner",IF('Report DCM'!$I2675&gt;'Report DCM'!$J2675,"Standard",VLOOKUP(CONCATENATE(bd_adtype,"_",bd_creativetype),tabela,2,FALSE)))</f>
        <v>#N/A</v>
      </c>
      <c r="F2675" s="7">
        <f t="shared" si="477"/>
        <v>0</v>
      </c>
      <c r="G2675" s="7">
        <f t="shared" si="478"/>
        <v>0</v>
      </c>
      <c r="H2675" s="7">
        <f t="shared" si="479"/>
        <v>0</v>
      </c>
      <c r="I2675" s="7">
        <f t="shared" si="480"/>
        <v>0</v>
      </c>
      <c r="J2675" s="7">
        <f t="shared" si="481"/>
        <v>0</v>
      </c>
      <c r="K2675" s="8" t="e">
        <f t="shared" si="482"/>
        <v>#N/A</v>
      </c>
      <c r="L2675" s="7" t="e">
        <f t="shared" si="483"/>
        <v>#N/A</v>
      </c>
      <c r="M2675" s="8" t="e">
        <f t="shared" si="460"/>
        <v>#N/A</v>
      </c>
      <c r="N2675" s="8" t="e">
        <f t="shared" si="461"/>
        <v>#N/A</v>
      </c>
    </row>
    <row r="2676" spans="1:14" ht="15.75" customHeight="1" x14ac:dyDescent="0.35">
      <c r="A2676" s="7">
        <f t="shared" si="473"/>
        <v>0</v>
      </c>
      <c r="B2676" s="7">
        <f t="shared" si="474"/>
        <v>0</v>
      </c>
      <c r="C2676" s="7">
        <f t="shared" si="475"/>
        <v>0</v>
      </c>
      <c r="D2676" s="7">
        <f t="shared" si="476"/>
        <v>0</v>
      </c>
      <c r="E2676" s="7" t="e">
        <f>IF('Report DCM'!$H2676="In-Stream Video","Rich Media display banner",IF('Report DCM'!$I2676&gt;'Report DCM'!$J2676,"Standard",VLOOKUP(CONCATENATE(bd_adtype,"_",bd_creativetype),tabela,2,FALSE)))</f>
        <v>#N/A</v>
      </c>
      <c r="F2676" s="7">
        <f t="shared" si="477"/>
        <v>0</v>
      </c>
      <c r="G2676" s="7">
        <f t="shared" si="478"/>
        <v>0</v>
      </c>
      <c r="H2676" s="7">
        <f t="shared" si="479"/>
        <v>0</v>
      </c>
      <c r="I2676" s="7">
        <f t="shared" si="480"/>
        <v>0</v>
      </c>
      <c r="J2676" s="7">
        <f t="shared" si="481"/>
        <v>0</v>
      </c>
      <c r="K2676" s="8" t="e">
        <f t="shared" si="482"/>
        <v>#N/A</v>
      </c>
      <c r="L2676" s="7" t="e">
        <f t="shared" si="483"/>
        <v>#N/A</v>
      </c>
      <c r="M2676" s="8" t="e">
        <f t="shared" si="460"/>
        <v>#N/A</v>
      </c>
      <c r="N2676" s="8" t="e">
        <f t="shared" si="461"/>
        <v>#N/A</v>
      </c>
    </row>
    <row r="2677" spans="1:14" ht="15.75" customHeight="1" x14ac:dyDescent="0.35">
      <c r="A2677" s="7">
        <f t="shared" si="473"/>
        <v>0</v>
      </c>
      <c r="B2677" s="7">
        <f t="shared" si="474"/>
        <v>0</v>
      </c>
      <c r="C2677" s="7">
        <f t="shared" si="475"/>
        <v>0</v>
      </c>
      <c r="D2677" s="7">
        <f t="shared" si="476"/>
        <v>0</v>
      </c>
      <c r="E2677" s="7" t="e">
        <f>IF('Report DCM'!$H2677="In-Stream Video","Rich Media display banner",IF('Report DCM'!$I2677&gt;'Report DCM'!$J2677,"Standard",VLOOKUP(CONCATENATE(bd_adtype,"_",bd_creativetype),tabela,2,FALSE)))</f>
        <v>#N/A</v>
      </c>
      <c r="F2677" s="7">
        <f t="shared" si="477"/>
        <v>0</v>
      </c>
      <c r="G2677" s="7">
        <f t="shared" si="478"/>
        <v>0</v>
      </c>
      <c r="H2677" s="7">
        <f t="shared" si="479"/>
        <v>0</v>
      </c>
      <c r="I2677" s="7">
        <f t="shared" si="480"/>
        <v>0</v>
      </c>
      <c r="J2677" s="7">
        <f t="shared" si="481"/>
        <v>0</v>
      </c>
      <c r="K2677" s="8" t="e">
        <f t="shared" si="482"/>
        <v>#N/A</v>
      </c>
      <c r="L2677" s="7" t="e">
        <f t="shared" si="483"/>
        <v>#N/A</v>
      </c>
      <c r="M2677" s="8" t="e">
        <f t="shared" si="460"/>
        <v>#N/A</v>
      </c>
      <c r="N2677" s="8" t="e">
        <f t="shared" si="461"/>
        <v>#N/A</v>
      </c>
    </row>
    <row r="2678" spans="1:14" ht="15.75" customHeight="1" x14ac:dyDescent="0.35">
      <c r="A2678" s="7">
        <f t="shared" si="473"/>
        <v>0</v>
      </c>
      <c r="B2678" s="7">
        <f t="shared" si="474"/>
        <v>0</v>
      </c>
      <c r="C2678" s="7">
        <f t="shared" si="475"/>
        <v>0</v>
      </c>
      <c r="D2678" s="7">
        <f t="shared" si="476"/>
        <v>0</v>
      </c>
      <c r="E2678" s="7" t="e">
        <f>IF('Report DCM'!$H2678="In-Stream Video","Rich Media display banner",IF('Report DCM'!$I2678&gt;'Report DCM'!$J2678,"Standard",VLOOKUP(CONCATENATE(bd_adtype,"_",bd_creativetype),tabela,2,FALSE)))</f>
        <v>#N/A</v>
      </c>
      <c r="F2678" s="7">
        <f t="shared" si="477"/>
        <v>0</v>
      </c>
      <c r="G2678" s="7">
        <f t="shared" si="478"/>
        <v>0</v>
      </c>
      <c r="H2678" s="7">
        <f t="shared" si="479"/>
        <v>0</v>
      </c>
      <c r="I2678" s="7">
        <f t="shared" si="480"/>
        <v>0</v>
      </c>
      <c r="J2678" s="7">
        <f t="shared" si="481"/>
        <v>0</v>
      </c>
      <c r="K2678" s="8" t="e">
        <f t="shared" si="482"/>
        <v>#N/A</v>
      </c>
      <c r="L2678" s="7" t="e">
        <f t="shared" si="483"/>
        <v>#N/A</v>
      </c>
      <c r="M2678" s="8" t="e">
        <f t="shared" si="460"/>
        <v>#N/A</v>
      </c>
      <c r="N2678" s="8" t="e">
        <f t="shared" si="461"/>
        <v>#N/A</v>
      </c>
    </row>
    <row r="2679" spans="1:14" ht="15.75" customHeight="1" x14ac:dyDescent="0.35">
      <c r="A2679" s="7">
        <f t="shared" si="473"/>
        <v>0</v>
      </c>
      <c r="B2679" s="7">
        <f t="shared" si="474"/>
        <v>0</v>
      </c>
      <c r="C2679" s="7">
        <f t="shared" si="475"/>
        <v>0</v>
      </c>
      <c r="D2679" s="7">
        <f t="shared" si="476"/>
        <v>0</v>
      </c>
      <c r="E2679" s="7" t="e">
        <f>IF('Report DCM'!$H2679="In-Stream Video","Rich Media display banner",IF('Report DCM'!$I2679&gt;'Report DCM'!$J2679,"Standard",VLOOKUP(CONCATENATE(bd_adtype,"_",bd_creativetype),tabela,2,FALSE)))</f>
        <v>#N/A</v>
      </c>
      <c r="F2679" s="7">
        <f t="shared" si="477"/>
        <v>0</v>
      </c>
      <c r="G2679" s="7">
        <f t="shared" si="478"/>
        <v>0</v>
      </c>
      <c r="H2679" s="7">
        <f t="shared" si="479"/>
        <v>0</v>
      </c>
      <c r="I2679" s="7">
        <f t="shared" si="480"/>
        <v>0</v>
      </c>
      <c r="J2679" s="7">
        <f t="shared" si="481"/>
        <v>0</v>
      </c>
      <c r="K2679" s="8" t="e">
        <f t="shared" si="482"/>
        <v>#N/A</v>
      </c>
      <c r="L2679" s="7" t="e">
        <f t="shared" si="483"/>
        <v>#N/A</v>
      </c>
      <c r="M2679" s="8" t="e">
        <f t="shared" si="460"/>
        <v>#N/A</v>
      </c>
      <c r="N2679" s="8" t="e">
        <f t="shared" si="461"/>
        <v>#N/A</v>
      </c>
    </row>
    <row r="2680" spans="1:14" ht="15.75" customHeight="1" x14ac:dyDescent="0.35">
      <c r="A2680" s="7">
        <f t="shared" si="473"/>
        <v>0</v>
      </c>
      <c r="B2680" s="7">
        <f t="shared" si="474"/>
        <v>0</v>
      </c>
      <c r="C2680" s="7">
        <f t="shared" si="475"/>
        <v>0</v>
      </c>
      <c r="D2680" s="7">
        <f t="shared" si="476"/>
        <v>0</v>
      </c>
      <c r="E2680" s="7" t="e">
        <f>IF('Report DCM'!$H2680="In-Stream Video","Rich Media display banner",IF('Report DCM'!$I2680&gt;'Report DCM'!$J2680,"Standard",VLOOKUP(CONCATENATE(bd_adtype,"_",bd_creativetype),tabela,2,FALSE)))</f>
        <v>#N/A</v>
      </c>
      <c r="F2680" s="7">
        <f t="shared" si="477"/>
        <v>0</v>
      </c>
      <c r="G2680" s="7">
        <f t="shared" si="478"/>
        <v>0</v>
      </c>
      <c r="H2680" s="7">
        <f t="shared" si="479"/>
        <v>0</v>
      </c>
      <c r="I2680" s="7">
        <f t="shared" si="480"/>
        <v>0</v>
      </c>
      <c r="J2680" s="7">
        <f t="shared" si="481"/>
        <v>0</v>
      </c>
      <c r="K2680" s="8" t="e">
        <f t="shared" si="482"/>
        <v>#N/A</v>
      </c>
      <c r="L2680" s="7" t="e">
        <f t="shared" si="483"/>
        <v>#N/A</v>
      </c>
      <c r="M2680" s="8" t="e">
        <f t="shared" si="460"/>
        <v>#N/A</v>
      </c>
      <c r="N2680" s="8" t="e">
        <f t="shared" si="461"/>
        <v>#N/A</v>
      </c>
    </row>
    <row r="2681" spans="1:14" ht="15.75" customHeight="1" x14ac:dyDescent="0.35">
      <c r="A2681" s="7">
        <f t="shared" si="473"/>
        <v>0</v>
      </c>
      <c r="B2681" s="7">
        <f t="shared" si="474"/>
        <v>0</v>
      </c>
      <c r="C2681" s="7">
        <f t="shared" si="475"/>
        <v>0</v>
      </c>
      <c r="D2681" s="7">
        <f t="shared" si="476"/>
        <v>0</v>
      </c>
      <c r="E2681" s="7" t="e">
        <f>IF('Report DCM'!$H2681="In-Stream Video","Rich Media display banner",IF('Report DCM'!$I2681&gt;'Report DCM'!$J2681,"Standard",VLOOKUP(CONCATENATE(bd_adtype,"_",bd_creativetype),tabela,2,FALSE)))</f>
        <v>#N/A</v>
      </c>
      <c r="F2681" s="7">
        <f t="shared" si="477"/>
        <v>0</v>
      </c>
      <c r="G2681" s="7">
        <f t="shared" si="478"/>
        <v>0</v>
      </c>
      <c r="H2681" s="7">
        <f t="shared" si="479"/>
        <v>0</v>
      </c>
      <c r="I2681" s="7">
        <f t="shared" si="480"/>
        <v>0</v>
      </c>
      <c r="J2681" s="7">
        <f t="shared" si="481"/>
        <v>0</v>
      </c>
      <c r="K2681" s="8" t="e">
        <f t="shared" si="482"/>
        <v>#N/A</v>
      </c>
      <c r="L2681" s="7" t="e">
        <f t="shared" si="483"/>
        <v>#N/A</v>
      </c>
      <c r="M2681" s="8" t="e">
        <f t="shared" si="460"/>
        <v>#N/A</v>
      </c>
      <c r="N2681" s="8" t="e">
        <f t="shared" si="461"/>
        <v>#N/A</v>
      </c>
    </row>
    <row r="2682" spans="1:14" ht="15.75" customHeight="1" x14ac:dyDescent="0.35">
      <c r="A2682" s="7">
        <f t="shared" si="473"/>
        <v>0</v>
      </c>
      <c r="B2682" s="7">
        <f t="shared" si="474"/>
        <v>0</v>
      </c>
      <c r="C2682" s="7">
        <f t="shared" si="475"/>
        <v>0</v>
      </c>
      <c r="D2682" s="7">
        <f t="shared" si="476"/>
        <v>0</v>
      </c>
      <c r="E2682" s="7" t="e">
        <f>IF('Report DCM'!$H2682="In-Stream Video","Rich Media display banner",IF('Report DCM'!$I2682&gt;'Report DCM'!$J2682,"Standard",VLOOKUP(CONCATENATE(bd_adtype,"_",bd_creativetype),tabela,2,FALSE)))</f>
        <v>#N/A</v>
      </c>
      <c r="F2682" s="7">
        <f t="shared" si="477"/>
        <v>0</v>
      </c>
      <c r="G2682" s="7">
        <f t="shared" si="478"/>
        <v>0</v>
      </c>
      <c r="H2682" s="7">
        <f t="shared" si="479"/>
        <v>0</v>
      </c>
      <c r="I2682" s="7">
        <f t="shared" si="480"/>
        <v>0</v>
      </c>
      <c r="J2682" s="7">
        <f t="shared" si="481"/>
        <v>0</v>
      </c>
      <c r="K2682" s="8" t="e">
        <f t="shared" si="482"/>
        <v>#N/A</v>
      </c>
      <c r="L2682" s="7" t="e">
        <f t="shared" si="483"/>
        <v>#N/A</v>
      </c>
      <c r="M2682" s="8" t="e">
        <f t="shared" si="460"/>
        <v>#N/A</v>
      </c>
      <c r="N2682" s="8" t="e">
        <f t="shared" si="461"/>
        <v>#N/A</v>
      </c>
    </row>
    <row r="2683" spans="1:14" ht="15.75" customHeight="1" x14ac:dyDescent="0.35">
      <c r="A2683" s="7">
        <f t="shared" si="473"/>
        <v>0</v>
      </c>
      <c r="B2683" s="7">
        <f t="shared" si="474"/>
        <v>0</v>
      </c>
      <c r="C2683" s="7">
        <f t="shared" si="475"/>
        <v>0</v>
      </c>
      <c r="D2683" s="7">
        <f t="shared" si="476"/>
        <v>0</v>
      </c>
      <c r="E2683" s="7" t="e">
        <f>IF('Report DCM'!$H2683="In-Stream Video","Rich Media display banner",IF('Report DCM'!$I2683&gt;'Report DCM'!$J2683,"Standard",VLOOKUP(CONCATENATE(bd_adtype,"_",bd_creativetype),tabela,2,FALSE)))</f>
        <v>#N/A</v>
      </c>
      <c r="F2683" s="7">
        <f t="shared" si="477"/>
        <v>0</v>
      </c>
      <c r="G2683" s="7">
        <f t="shared" si="478"/>
        <v>0</v>
      </c>
      <c r="H2683" s="7">
        <f t="shared" si="479"/>
        <v>0</v>
      </c>
      <c r="I2683" s="7">
        <f t="shared" si="480"/>
        <v>0</v>
      </c>
      <c r="J2683" s="7">
        <f t="shared" si="481"/>
        <v>0</v>
      </c>
      <c r="K2683" s="8" t="e">
        <f t="shared" si="482"/>
        <v>#N/A</v>
      </c>
      <c r="L2683" s="7" t="e">
        <f t="shared" si="483"/>
        <v>#N/A</v>
      </c>
      <c r="M2683" s="8" t="e">
        <f t="shared" si="460"/>
        <v>#N/A</v>
      </c>
      <c r="N2683" s="8" t="e">
        <f t="shared" si="461"/>
        <v>#N/A</v>
      </c>
    </row>
    <row r="2684" spans="1:14" ht="15.75" customHeight="1" x14ac:dyDescent="0.35">
      <c r="A2684" s="7">
        <f t="shared" si="473"/>
        <v>0</v>
      </c>
      <c r="B2684" s="7">
        <f t="shared" si="474"/>
        <v>0</v>
      </c>
      <c r="C2684" s="7">
        <f t="shared" si="475"/>
        <v>0</v>
      </c>
      <c r="D2684" s="7">
        <f t="shared" si="476"/>
        <v>0</v>
      </c>
      <c r="E2684" s="7" t="e">
        <f>IF('Report DCM'!$H2684="In-Stream Video","Rich Media display banner",IF('Report DCM'!$I2684&gt;'Report DCM'!$J2684,"Standard",VLOOKUP(CONCATENATE(bd_adtype,"_",bd_creativetype),tabela,2,FALSE)))</f>
        <v>#N/A</v>
      </c>
      <c r="F2684" s="7">
        <f t="shared" si="477"/>
        <v>0</v>
      </c>
      <c r="G2684" s="7">
        <f t="shared" si="478"/>
        <v>0</v>
      </c>
      <c r="H2684" s="7">
        <f t="shared" si="479"/>
        <v>0</v>
      </c>
      <c r="I2684" s="7">
        <f t="shared" si="480"/>
        <v>0</v>
      </c>
      <c r="J2684" s="7">
        <f t="shared" si="481"/>
        <v>0</v>
      </c>
      <c r="K2684" s="8" t="e">
        <f t="shared" si="482"/>
        <v>#N/A</v>
      </c>
      <c r="L2684" s="7" t="e">
        <f t="shared" si="483"/>
        <v>#N/A</v>
      </c>
      <c r="M2684" s="8" t="e">
        <f t="shared" si="460"/>
        <v>#N/A</v>
      </c>
      <c r="N2684" s="8" t="e">
        <f t="shared" si="461"/>
        <v>#N/A</v>
      </c>
    </row>
    <row r="2685" spans="1:14" ht="15.75" customHeight="1" x14ac:dyDescent="0.35">
      <c r="A2685" s="7">
        <f t="shared" si="473"/>
        <v>0</v>
      </c>
      <c r="B2685" s="7">
        <f t="shared" si="474"/>
        <v>0</v>
      </c>
      <c r="C2685" s="7">
        <f t="shared" si="475"/>
        <v>0</v>
      </c>
      <c r="D2685" s="7">
        <f t="shared" si="476"/>
        <v>0</v>
      </c>
      <c r="E2685" s="7" t="e">
        <f>IF('Report DCM'!$H2685="In-Stream Video","Rich Media display banner",IF('Report DCM'!$I2685&gt;'Report DCM'!$J2685,"Standard",VLOOKUP(CONCATENATE(bd_adtype,"_",bd_creativetype),tabela,2,FALSE)))</f>
        <v>#N/A</v>
      </c>
      <c r="F2685" s="7">
        <f t="shared" si="477"/>
        <v>0</v>
      </c>
      <c r="G2685" s="7">
        <f t="shared" si="478"/>
        <v>0</v>
      </c>
      <c r="H2685" s="7">
        <f t="shared" si="479"/>
        <v>0</v>
      </c>
      <c r="I2685" s="7">
        <f t="shared" si="480"/>
        <v>0</v>
      </c>
      <c r="J2685" s="7">
        <f t="shared" si="481"/>
        <v>0</v>
      </c>
      <c r="K2685" s="8" t="e">
        <f t="shared" si="482"/>
        <v>#N/A</v>
      </c>
      <c r="L2685" s="7" t="e">
        <f t="shared" si="483"/>
        <v>#N/A</v>
      </c>
      <c r="M2685" s="8" t="e">
        <f t="shared" si="460"/>
        <v>#N/A</v>
      </c>
      <c r="N2685" s="8" t="e">
        <f t="shared" si="461"/>
        <v>#N/A</v>
      </c>
    </row>
    <row r="2686" spans="1:14" ht="15.75" customHeight="1" x14ac:dyDescent="0.35">
      <c r="A2686" s="7">
        <f t="shared" si="473"/>
        <v>0</v>
      </c>
      <c r="B2686" s="7">
        <f t="shared" si="474"/>
        <v>0</v>
      </c>
      <c r="C2686" s="7">
        <f t="shared" si="475"/>
        <v>0</v>
      </c>
      <c r="D2686" s="7">
        <f t="shared" si="476"/>
        <v>0</v>
      </c>
      <c r="E2686" s="7" t="e">
        <f>IF('Report DCM'!$H2686="In-Stream Video","Rich Media display banner",IF('Report DCM'!$I2686&gt;'Report DCM'!$J2686,"Standard",VLOOKUP(CONCATENATE(bd_adtype,"_",bd_creativetype),tabela,2,FALSE)))</f>
        <v>#N/A</v>
      </c>
      <c r="F2686" s="7">
        <f t="shared" si="477"/>
        <v>0</v>
      </c>
      <c r="G2686" s="7">
        <f t="shared" si="478"/>
        <v>0</v>
      </c>
      <c r="H2686" s="7">
        <f t="shared" si="479"/>
        <v>0</v>
      </c>
      <c r="I2686" s="7">
        <f t="shared" si="480"/>
        <v>0</v>
      </c>
      <c r="J2686" s="7">
        <f t="shared" si="481"/>
        <v>0</v>
      </c>
      <c r="K2686" s="8" t="e">
        <f t="shared" si="482"/>
        <v>#N/A</v>
      </c>
      <c r="L2686" s="7" t="e">
        <f t="shared" si="483"/>
        <v>#N/A</v>
      </c>
      <c r="M2686" s="8" t="e">
        <f t="shared" si="460"/>
        <v>#N/A</v>
      </c>
      <c r="N2686" s="8" t="e">
        <f t="shared" si="461"/>
        <v>#N/A</v>
      </c>
    </row>
    <row r="2687" spans="1:14" ht="15.75" customHeight="1" x14ac:dyDescent="0.35">
      <c r="A2687" s="7">
        <f t="shared" si="473"/>
        <v>0</v>
      </c>
      <c r="B2687" s="7">
        <f t="shared" si="474"/>
        <v>0</v>
      </c>
      <c r="C2687" s="7">
        <f t="shared" si="475"/>
        <v>0</v>
      </c>
      <c r="D2687" s="7">
        <f t="shared" si="476"/>
        <v>0</v>
      </c>
      <c r="E2687" s="7" t="e">
        <f>IF('Report DCM'!$H2687="In-Stream Video","Rich Media display banner",IF('Report DCM'!$I2687&gt;'Report DCM'!$J2687,"Standard",VLOOKUP(CONCATENATE(bd_adtype,"_",bd_creativetype),tabela,2,FALSE)))</f>
        <v>#N/A</v>
      </c>
      <c r="F2687" s="7">
        <f t="shared" si="477"/>
        <v>0</v>
      </c>
      <c r="G2687" s="7">
        <f t="shared" si="478"/>
        <v>0</v>
      </c>
      <c r="H2687" s="7">
        <f t="shared" si="479"/>
        <v>0</v>
      </c>
      <c r="I2687" s="7">
        <f t="shared" si="480"/>
        <v>0</v>
      </c>
      <c r="J2687" s="7">
        <f t="shared" si="481"/>
        <v>0</v>
      </c>
      <c r="K2687" s="8" t="e">
        <f t="shared" si="482"/>
        <v>#N/A</v>
      </c>
      <c r="L2687" s="7" t="e">
        <f t="shared" si="483"/>
        <v>#N/A</v>
      </c>
      <c r="M2687" s="8" t="e">
        <f t="shared" si="460"/>
        <v>#N/A</v>
      </c>
      <c r="N2687" s="8" t="e">
        <f t="shared" si="461"/>
        <v>#N/A</v>
      </c>
    </row>
    <row r="2688" spans="1:14" ht="15.75" customHeight="1" x14ac:dyDescent="0.35">
      <c r="A2688" s="7">
        <f t="shared" si="473"/>
        <v>0</v>
      </c>
      <c r="B2688" s="7">
        <f t="shared" si="474"/>
        <v>0</v>
      </c>
      <c r="C2688" s="7">
        <f t="shared" si="475"/>
        <v>0</v>
      </c>
      <c r="D2688" s="7">
        <f t="shared" si="476"/>
        <v>0</v>
      </c>
      <c r="E2688" s="7" t="e">
        <f>IF('Report DCM'!$H2688="In-Stream Video","Rich Media display banner",IF('Report DCM'!$I2688&gt;'Report DCM'!$J2688,"Standard",VLOOKUP(CONCATENATE(bd_adtype,"_",bd_creativetype),tabela,2,FALSE)))</f>
        <v>#N/A</v>
      </c>
      <c r="F2688" s="7">
        <f t="shared" si="477"/>
        <v>0</v>
      </c>
      <c r="G2688" s="7">
        <f t="shared" si="478"/>
        <v>0</v>
      </c>
      <c r="H2688" s="7">
        <f t="shared" si="479"/>
        <v>0</v>
      </c>
      <c r="I2688" s="7">
        <f t="shared" si="480"/>
        <v>0</v>
      </c>
      <c r="J2688" s="7">
        <f t="shared" si="481"/>
        <v>0</v>
      </c>
      <c r="K2688" s="8" t="e">
        <f t="shared" si="482"/>
        <v>#N/A</v>
      </c>
      <c r="L2688" s="7" t="e">
        <f t="shared" si="483"/>
        <v>#N/A</v>
      </c>
      <c r="M2688" s="8" t="e">
        <f t="shared" si="460"/>
        <v>#N/A</v>
      </c>
      <c r="N2688" s="8" t="e">
        <f t="shared" si="461"/>
        <v>#N/A</v>
      </c>
    </row>
    <row r="2689" spans="1:14" ht="15.75" customHeight="1" x14ac:dyDescent="0.35">
      <c r="A2689" s="7">
        <f t="shared" si="473"/>
        <v>0</v>
      </c>
      <c r="B2689" s="7">
        <f t="shared" si="474"/>
        <v>0</v>
      </c>
      <c r="C2689" s="7">
        <f t="shared" si="475"/>
        <v>0</v>
      </c>
      <c r="D2689" s="7">
        <f t="shared" si="476"/>
        <v>0</v>
      </c>
      <c r="E2689" s="7" t="e">
        <f>IF('Report DCM'!$H2689="In-Stream Video","Rich Media display banner",IF('Report DCM'!$I2689&gt;'Report DCM'!$J2689,"Standard",VLOOKUP(CONCATENATE(bd_adtype,"_",bd_creativetype),tabela,2,FALSE)))</f>
        <v>#N/A</v>
      </c>
      <c r="F2689" s="7">
        <f t="shared" si="477"/>
        <v>0</v>
      </c>
      <c r="G2689" s="7">
        <f t="shared" si="478"/>
        <v>0</v>
      </c>
      <c r="H2689" s="7">
        <f t="shared" si="479"/>
        <v>0</v>
      </c>
      <c r="I2689" s="7">
        <f t="shared" si="480"/>
        <v>0</v>
      </c>
      <c r="J2689" s="7">
        <f t="shared" si="481"/>
        <v>0</v>
      </c>
      <c r="K2689" s="8" t="e">
        <f t="shared" si="482"/>
        <v>#N/A</v>
      </c>
      <c r="L2689" s="7" t="e">
        <f t="shared" si="483"/>
        <v>#N/A</v>
      </c>
      <c r="M2689" s="8" t="e">
        <f t="shared" si="460"/>
        <v>#N/A</v>
      </c>
      <c r="N2689" s="8" t="e">
        <f t="shared" si="461"/>
        <v>#N/A</v>
      </c>
    </row>
    <row r="2690" spans="1:14" ht="15.75" customHeight="1" x14ac:dyDescent="0.35">
      <c r="A2690" s="7">
        <f t="shared" ref="A2690:A2753" si="484">bd_campaign</f>
        <v>0</v>
      </c>
      <c r="B2690" s="7">
        <f t="shared" ref="B2690:B2753" si="485">bd_site</f>
        <v>0</v>
      </c>
      <c r="C2690" s="7">
        <f t="shared" ref="C2690:C2753" si="486">bd_placement</f>
        <v>0</v>
      </c>
      <c r="D2690" s="7">
        <f t="shared" ref="D2690:D2753" si="487">bd_placementID</f>
        <v>0</v>
      </c>
      <c r="E2690" s="7" t="e">
        <f>IF('Report DCM'!$H2690="In-Stream Video","Rich Media display banner",IF('Report DCM'!$I2690&gt;'Report DCM'!$J2690,"Standard",VLOOKUP(CONCATENATE(bd_adtype,"_",bd_creativetype),tabela,2,FALSE)))</f>
        <v>#N/A</v>
      </c>
      <c r="F2690" s="7">
        <f t="shared" ref="F2690:F2753" si="488">bd_ad</f>
        <v>0</v>
      </c>
      <c r="G2690" s="7">
        <f t="shared" ref="G2690:G2753" si="489">bd_adid</f>
        <v>0</v>
      </c>
      <c r="H2690" s="7">
        <f t="shared" ref="H2690:H2753" si="490">bd_creativetype</f>
        <v>0</v>
      </c>
      <c r="I2690" s="7">
        <f t="shared" ref="I2690:I2753" si="491">bd_impression</f>
        <v>0</v>
      </c>
      <c r="J2690" s="7">
        <f t="shared" ref="J2690:J2753" si="492">bd_clicks</f>
        <v>0</v>
      </c>
      <c r="K2690" s="8" t="e">
        <f t="shared" ref="K2690:K2753" si="493">VLOOKUP(E2690,tabela,2,FALSE)</f>
        <v>#N/A</v>
      </c>
      <c r="L2690" s="7" t="e">
        <f t="shared" ref="L2690:L2753" si="494">VLOOKUP(E2690,tabela,3,FALSE)</f>
        <v>#N/A</v>
      </c>
      <c r="M2690" s="8" t="e">
        <f t="shared" si="460"/>
        <v>#N/A</v>
      </c>
      <c r="N2690" s="8" t="e">
        <f t="shared" si="461"/>
        <v>#N/A</v>
      </c>
    </row>
    <row r="2691" spans="1:14" ht="15.75" customHeight="1" x14ac:dyDescent="0.35">
      <c r="A2691" s="7">
        <f t="shared" si="484"/>
        <v>0</v>
      </c>
      <c r="B2691" s="7">
        <f t="shared" si="485"/>
        <v>0</v>
      </c>
      <c r="C2691" s="7">
        <f t="shared" si="486"/>
        <v>0</v>
      </c>
      <c r="D2691" s="7">
        <f t="shared" si="487"/>
        <v>0</v>
      </c>
      <c r="E2691" s="7" t="e">
        <f>IF('Report DCM'!$H2691="In-Stream Video","Rich Media display banner",IF('Report DCM'!$I2691&gt;'Report DCM'!$J2691,"Standard",VLOOKUP(CONCATENATE(bd_adtype,"_",bd_creativetype),tabela,2,FALSE)))</f>
        <v>#N/A</v>
      </c>
      <c r="F2691" s="7">
        <f t="shared" si="488"/>
        <v>0</v>
      </c>
      <c r="G2691" s="7">
        <f t="shared" si="489"/>
        <v>0</v>
      </c>
      <c r="H2691" s="7">
        <f t="shared" si="490"/>
        <v>0</v>
      </c>
      <c r="I2691" s="7">
        <f t="shared" si="491"/>
        <v>0</v>
      </c>
      <c r="J2691" s="7">
        <f t="shared" si="492"/>
        <v>0</v>
      </c>
      <c r="K2691" s="8" t="e">
        <f t="shared" si="493"/>
        <v>#N/A</v>
      </c>
      <c r="L2691" s="7" t="e">
        <f t="shared" si="494"/>
        <v>#N/A</v>
      </c>
      <c r="M2691" s="8" t="e">
        <f t="shared" si="460"/>
        <v>#N/A</v>
      </c>
      <c r="N2691" s="8" t="e">
        <f t="shared" si="461"/>
        <v>#N/A</v>
      </c>
    </row>
    <row r="2692" spans="1:14" ht="15.75" customHeight="1" x14ac:dyDescent="0.35">
      <c r="A2692" s="7">
        <f t="shared" si="484"/>
        <v>0</v>
      </c>
      <c r="B2692" s="7">
        <f t="shared" si="485"/>
        <v>0</v>
      </c>
      <c r="C2692" s="7">
        <f t="shared" si="486"/>
        <v>0</v>
      </c>
      <c r="D2692" s="7">
        <f t="shared" si="487"/>
        <v>0</v>
      </c>
      <c r="E2692" s="7" t="e">
        <f>IF('Report DCM'!$H2692="In-Stream Video","Rich Media display banner",IF('Report DCM'!$I2692&gt;'Report DCM'!$J2692,"Standard",VLOOKUP(CONCATENATE(bd_adtype,"_",bd_creativetype),tabela,2,FALSE)))</f>
        <v>#N/A</v>
      </c>
      <c r="F2692" s="7">
        <f t="shared" si="488"/>
        <v>0</v>
      </c>
      <c r="G2692" s="7">
        <f t="shared" si="489"/>
        <v>0</v>
      </c>
      <c r="H2692" s="7">
        <f t="shared" si="490"/>
        <v>0</v>
      </c>
      <c r="I2692" s="7">
        <f t="shared" si="491"/>
        <v>0</v>
      </c>
      <c r="J2692" s="7">
        <f t="shared" si="492"/>
        <v>0</v>
      </c>
      <c r="K2692" s="8" t="e">
        <f t="shared" si="493"/>
        <v>#N/A</v>
      </c>
      <c r="L2692" s="7" t="e">
        <f t="shared" si="494"/>
        <v>#N/A</v>
      </c>
      <c r="M2692" s="8" t="e">
        <f t="shared" si="460"/>
        <v>#N/A</v>
      </c>
      <c r="N2692" s="8" t="e">
        <f t="shared" si="461"/>
        <v>#N/A</v>
      </c>
    </row>
    <row r="2693" spans="1:14" ht="15.75" customHeight="1" x14ac:dyDescent="0.35">
      <c r="A2693" s="7">
        <f t="shared" si="484"/>
        <v>0</v>
      </c>
      <c r="B2693" s="7">
        <f t="shared" si="485"/>
        <v>0</v>
      </c>
      <c r="C2693" s="7">
        <f t="shared" si="486"/>
        <v>0</v>
      </c>
      <c r="D2693" s="7">
        <f t="shared" si="487"/>
        <v>0</v>
      </c>
      <c r="E2693" s="7" t="e">
        <f>IF('Report DCM'!$H2693="In-Stream Video","Rich Media display banner",IF('Report DCM'!$I2693&gt;'Report DCM'!$J2693,"Standard",VLOOKUP(CONCATENATE(bd_adtype,"_",bd_creativetype),tabela,2,FALSE)))</f>
        <v>#N/A</v>
      </c>
      <c r="F2693" s="7">
        <f t="shared" si="488"/>
        <v>0</v>
      </c>
      <c r="G2693" s="7">
        <f t="shared" si="489"/>
        <v>0</v>
      </c>
      <c r="H2693" s="7">
        <f t="shared" si="490"/>
        <v>0</v>
      </c>
      <c r="I2693" s="7">
        <f t="shared" si="491"/>
        <v>0</v>
      </c>
      <c r="J2693" s="7">
        <f t="shared" si="492"/>
        <v>0</v>
      </c>
      <c r="K2693" s="8" t="e">
        <f t="shared" si="493"/>
        <v>#N/A</v>
      </c>
      <c r="L2693" s="7" t="e">
        <f t="shared" si="494"/>
        <v>#N/A</v>
      </c>
      <c r="M2693" s="8" t="e">
        <f t="shared" si="460"/>
        <v>#N/A</v>
      </c>
      <c r="N2693" s="8" t="e">
        <f t="shared" si="461"/>
        <v>#N/A</v>
      </c>
    </row>
    <row r="2694" spans="1:14" ht="15.75" customHeight="1" x14ac:dyDescent="0.35">
      <c r="A2694" s="7">
        <f t="shared" si="484"/>
        <v>0</v>
      </c>
      <c r="B2694" s="7">
        <f t="shared" si="485"/>
        <v>0</v>
      </c>
      <c r="C2694" s="7">
        <f t="shared" si="486"/>
        <v>0</v>
      </c>
      <c r="D2694" s="7">
        <f t="shared" si="487"/>
        <v>0</v>
      </c>
      <c r="E2694" s="7" t="e">
        <f>IF('Report DCM'!$H2694="In-Stream Video","Rich Media display banner",IF('Report DCM'!$I2694&gt;'Report DCM'!$J2694,"Standard",VLOOKUP(CONCATENATE(bd_adtype,"_",bd_creativetype),tabela,2,FALSE)))</f>
        <v>#N/A</v>
      </c>
      <c r="F2694" s="7">
        <f t="shared" si="488"/>
        <v>0</v>
      </c>
      <c r="G2694" s="7">
        <f t="shared" si="489"/>
        <v>0</v>
      </c>
      <c r="H2694" s="7">
        <f t="shared" si="490"/>
        <v>0</v>
      </c>
      <c r="I2694" s="7">
        <f t="shared" si="491"/>
        <v>0</v>
      </c>
      <c r="J2694" s="7">
        <f t="shared" si="492"/>
        <v>0</v>
      </c>
      <c r="K2694" s="8" t="e">
        <f t="shared" si="493"/>
        <v>#N/A</v>
      </c>
      <c r="L2694" s="7" t="e">
        <f t="shared" si="494"/>
        <v>#N/A</v>
      </c>
      <c r="M2694" s="8" t="e">
        <f t="shared" si="460"/>
        <v>#N/A</v>
      </c>
      <c r="N2694" s="8" t="e">
        <f t="shared" si="461"/>
        <v>#N/A</v>
      </c>
    </row>
    <row r="2695" spans="1:14" ht="15.75" customHeight="1" x14ac:dyDescent="0.35">
      <c r="A2695" s="7">
        <f t="shared" si="484"/>
        <v>0</v>
      </c>
      <c r="B2695" s="7">
        <f t="shared" si="485"/>
        <v>0</v>
      </c>
      <c r="C2695" s="7">
        <f t="shared" si="486"/>
        <v>0</v>
      </c>
      <c r="D2695" s="7">
        <f t="shared" si="487"/>
        <v>0</v>
      </c>
      <c r="E2695" s="7" t="e">
        <f>IF('Report DCM'!$H2695="In-Stream Video","Rich Media display banner",IF('Report DCM'!$I2695&gt;'Report DCM'!$J2695,"Standard",VLOOKUP(CONCATENATE(bd_adtype,"_",bd_creativetype),tabela,2,FALSE)))</f>
        <v>#N/A</v>
      </c>
      <c r="F2695" s="7">
        <f t="shared" si="488"/>
        <v>0</v>
      </c>
      <c r="G2695" s="7">
        <f t="shared" si="489"/>
        <v>0</v>
      </c>
      <c r="H2695" s="7">
        <f t="shared" si="490"/>
        <v>0</v>
      </c>
      <c r="I2695" s="7">
        <f t="shared" si="491"/>
        <v>0</v>
      </c>
      <c r="J2695" s="7">
        <f t="shared" si="492"/>
        <v>0</v>
      </c>
      <c r="K2695" s="8" t="e">
        <f t="shared" si="493"/>
        <v>#N/A</v>
      </c>
      <c r="L2695" s="7" t="e">
        <f t="shared" si="494"/>
        <v>#N/A</v>
      </c>
      <c r="M2695" s="8" t="e">
        <f t="shared" si="460"/>
        <v>#N/A</v>
      </c>
      <c r="N2695" s="8" t="e">
        <f t="shared" si="461"/>
        <v>#N/A</v>
      </c>
    </row>
    <row r="2696" spans="1:14" ht="15.75" customHeight="1" x14ac:dyDescent="0.35">
      <c r="A2696" s="7">
        <f t="shared" si="484"/>
        <v>0</v>
      </c>
      <c r="B2696" s="7">
        <f t="shared" si="485"/>
        <v>0</v>
      </c>
      <c r="C2696" s="7">
        <f t="shared" si="486"/>
        <v>0</v>
      </c>
      <c r="D2696" s="7">
        <f t="shared" si="487"/>
        <v>0</v>
      </c>
      <c r="E2696" s="7" t="e">
        <f>IF('Report DCM'!$H2696="In-Stream Video","Rich Media display banner",IF('Report DCM'!$I2696&gt;'Report DCM'!$J2696,"Standard",VLOOKUP(CONCATENATE(bd_adtype,"_",bd_creativetype),tabela,2,FALSE)))</f>
        <v>#N/A</v>
      </c>
      <c r="F2696" s="7">
        <f t="shared" si="488"/>
        <v>0</v>
      </c>
      <c r="G2696" s="7">
        <f t="shared" si="489"/>
        <v>0</v>
      </c>
      <c r="H2696" s="7">
        <f t="shared" si="490"/>
        <v>0</v>
      </c>
      <c r="I2696" s="7">
        <f t="shared" si="491"/>
        <v>0</v>
      </c>
      <c r="J2696" s="7">
        <f t="shared" si="492"/>
        <v>0</v>
      </c>
      <c r="K2696" s="8" t="e">
        <f t="shared" si="493"/>
        <v>#N/A</v>
      </c>
      <c r="L2696" s="7" t="e">
        <f t="shared" si="494"/>
        <v>#N/A</v>
      </c>
      <c r="M2696" s="8" t="e">
        <f t="shared" si="460"/>
        <v>#N/A</v>
      </c>
      <c r="N2696" s="8" t="e">
        <f t="shared" si="461"/>
        <v>#N/A</v>
      </c>
    </row>
    <row r="2697" spans="1:14" ht="15.75" customHeight="1" x14ac:dyDescent="0.35">
      <c r="A2697" s="7">
        <f t="shared" si="484"/>
        <v>0</v>
      </c>
      <c r="B2697" s="7">
        <f t="shared" si="485"/>
        <v>0</v>
      </c>
      <c r="C2697" s="7">
        <f t="shared" si="486"/>
        <v>0</v>
      </c>
      <c r="D2697" s="7">
        <f t="shared" si="487"/>
        <v>0</v>
      </c>
      <c r="E2697" s="7" t="e">
        <f>IF('Report DCM'!$H2697="In-Stream Video","Rich Media display banner",IF('Report DCM'!$I2697&gt;'Report DCM'!$J2697,"Standard",VLOOKUP(CONCATENATE(bd_adtype,"_",bd_creativetype),tabela,2,FALSE)))</f>
        <v>#N/A</v>
      </c>
      <c r="F2697" s="7">
        <f t="shared" si="488"/>
        <v>0</v>
      </c>
      <c r="G2697" s="7">
        <f t="shared" si="489"/>
        <v>0</v>
      </c>
      <c r="H2697" s="7">
        <f t="shared" si="490"/>
        <v>0</v>
      </c>
      <c r="I2697" s="7">
        <f t="shared" si="491"/>
        <v>0</v>
      </c>
      <c r="J2697" s="7">
        <f t="shared" si="492"/>
        <v>0</v>
      </c>
      <c r="K2697" s="8" t="e">
        <f t="shared" si="493"/>
        <v>#N/A</v>
      </c>
      <c r="L2697" s="7" t="e">
        <f t="shared" si="494"/>
        <v>#N/A</v>
      </c>
      <c r="M2697" s="8" t="e">
        <f t="shared" si="460"/>
        <v>#N/A</v>
      </c>
      <c r="N2697" s="8" t="e">
        <f t="shared" si="461"/>
        <v>#N/A</v>
      </c>
    </row>
    <row r="2698" spans="1:14" ht="15.75" customHeight="1" x14ac:dyDescent="0.35">
      <c r="A2698" s="7">
        <f t="shared" si="484"/>
        <v>0</v>
      </c>
      <c r="B2698" s="7">
        <f t="shared" si="485"/>
        <v>0</v>
      </c>
      <c r="C2698" s="7">
        <f t="shared" si="486"/>
        <v>0</v>
      </c>
      <c r="D2698" s="7">
        <f t="shared" si="487"/>
        <v>0</v>
      </c>
      <c r="E2698" s="7" t="e">
        <f>IF('Report DCM'!$H2698="In-Stream Video","Rich Media display banner",IF('Report DCM'!$I2698&gt;'Report DCM'!$J2698,"Standard",VLOOKUP(CONCATENATE(bd_adtype,"_",bd_creativetype),tabela,2,FALSE)))</f>
        <v>#N/A</v>
      </c>
      <c r="F2698" s="7">
        <f t="shared" si="488"/>
        <v>0</v>
      </c>
      <c r="G2698" s="7">
        <f t="shared" si="489"/>
        <v>0</v>
      </c>
      <c r="H2698" s="7">
        <f t="shared" si="490"/>
        <v>0</v>
      </c>
      <c r="I2698" s="7">
        <f t="shared" si="491"/>
        <v>0</v>
      </c>
      <c r="J2698" s="7">
        <f t="shared" si="492"/>
        <v>0</v>
      </c>
      <c r="K2698" s="8" t="e">
        <f t="shared" si="493"/>
        <v>#N/A</v>
      </c>
      <c r="L2698" s="7" t="e">
        <f t="shared" si="494"/>
        <v>#N/A</v>
      </c>
      <c r="M2698" s="8" t="e">
        <f t="shared" si="460"/>
        <v>#N/A</v>
      </c>
      <c r="N2698" s="8" t="e">
        <f t="shared" si="461"/>
        <v>#N/A</v>
      </c>
    </row>
    <row r="2699" spans="1:14" ht="15.75" customHeight="1" x14ac:dyDescent="0.35">
      <c r="A2699" s="7">
        <f t="shared" si="484"/>
        <v>0</v>
      </c>
      <c r="B2699" s="7">
        <f t="shared" si="485"/>
        <v>0</v>
      </c>
      <c r="C2699" s="7">
        <f t="shared" si="486"/>
        <v>0</v>
      </c>
      <c r="D2699" s="7">
        <f t="shared" si="487"/>
        <v>0</v>
      </c>
      <c r="E2699" s="7" t="e">
        <f>IF('Report DCM'!$H2699="In-Stream Video","Rich Media display banner",IF('Report DCM'!$I2699&gt;'Report DCM'!$J2699,"Standard",VLOOKUP(CONCATENATE(bd_adtype,"_",bd_creativetype),tabela,2,FALSE)))</f>
        <v>#N/A</v>
      </c>
      <c r="F2699" s="7">
        <f t="shared" si="488"/>
        <v>0</v>
      </c>
      <c r="G2699" s="7">
        <f t="shared" si="489"/>
        <v>0</v>
      </c>
      <c r="H2699" s="7">
        <f t="shared" si="490"/>
        <v>0</v>
      </c>
      <c r="I2699" s="7">
        <f t="shared" si="491"/>
        <v>0</v>
      </c>
      <c r="J2699" s="7">
        <f t="shared" si="492"/>
        <v>0</v>
      </c>
      <c r="K2699" s="8" t="e">
        <f t="shared" si="493"/>
        <v>#N/A</v>
      </c>
      <c r="L2699" s="7" t="e">
        <f t="shared" si="494"/>
        <v>#N/A</v>
      </c>
      <c r="M2699" s="8" t="e">
        <f t="shared" si="460"/>
        <v>#N/A</v>
      </c>
      <c r="N2699" s="8" t="e">
        <f t="shared" si="461"/>
        <v>#N/A</v>
      </c>
    </row>
    <row r="2700" spans="1:14" ht="15.75" customHeight="1" x14ac:dyDescent="0.35">
      <c r="A2700" s="7">
        <f t="shared" si="484"/>
        <v>0</v>
      </c>
      <c r="B2700" s="7">
        <f t="shared" si="485"/>
        <v>0</v>
      </c>
      <c r="C2700" s="7">
        <f t="shared" si="486"/>
        <v>0</v>
      </c>
      <c r="D2700" s="7">
        <f t="shared" si="487"/>
        <v>0</v>
      </c>
      <c r="E2700" s="7" t="e">
        <f>IF('Report DCM'!$H2700="In-Stream Video","Rich Media display banner",IF('Report DCM'!$I2700&gt;'Report DCM'!$J2700,"Standard",VLOOKUP(CONCATENATE(bd_adtype,"_",bd_creativetype),tabela,2,FALSE)))</f>
        <v>#N/A</v>
      </c>
      <c r="F2700" s="7">
        <f t="shared" si="488"/>
        <v>0</v>
      </c>
      <c r="G2700" s="7">
        <f t="shared" si="489"/>
        <v>0</v>
      </c>
      <c r="H2700" s="7">
        <f t="shared" si="490"/>
        <v>0</v>
      </c>
      <c r="I2700" s="7">
        <f t="shared" si="491"/>
        <v>0</v>
      </c>
      <c r="J2700" s="7">
        <f t="shared" si="492"/>
        <v>0</v>
      </c>
      <c r="K2700" s="8" t="e">
        <f t="shared" si="493"/>
        <v>#N/A</v>
      </c>
      <c r="L2700" s="7" t="e">
        <f t="shared" si="494"/>
        <v>#N/A</v>
      </c>
      <c r="M2700" s="8" t="e">
        <f t="shared" si="460"/>
        <v>#N/A</v>
      </c>
      <c r="N2700" s="8" t="e">
        <f t="shared" si="461"/>
        <v>#N/A</v>
      </c>
    </row>
    <row r="2701" spans="1:14" ht="15.75" customHeight="1" x14ac:dyDescent="0.35">
      <c r="A2701" s="7">
        <f t="shared" si="484"/>
        <v>0</v>
      </c>
      <c r="B2701" s="7">
        <f t="shared" si="485"/>
        <v>0</v>
      </c>
      <c r="C2701" s="7">
        <f t="shared" si="486"/>
        <v>0</v>
      </c>
      <c r="D2701" s="7">
        <f t="shared" si="487"/>
        <v>0</v>
      </c>
      <c r="E2701" s="7" t="e">
        <f>IF('Report DCM'!$H2701="In-Stream Video","Rich Media display banner",IF('Report DCM'!$I2701&gt;'Report DCM'!$J2701,"Standard",VLOOKUP(CONCATENATE(bd_adtype,"_",bd_creativetype),tabela,2,FALSE)))</f>
        <v>#N/A</v>
      </c>
      <c r="F2701" s="7">
        <f t="shared" si="488"/>
        <v>0</v>
      </c>
      <c r="G2701" s="7">
        <f t="shared" si="489"/>
        <v>0</v>
      </c>
      <c r="H2701" s="7">
        <f t="shared" si="490"/>
        <v>0</v>
      </c>
      <c r="I2701" s="7">
        <f t="shared" si="491"/>
        <v>0</v>
      </c>
      <c r="J2701" s="7">
        <f t="shared" si="492"/>
        <v>0</v>
      </c>
      <c r="K2701" s="8" t="e">
        <f t="shared" si="493"/>
        <v>#N/A</v>
      </c>
      <c r="L2701" s="7" t="e">
        <f t="shared" si="494"/>
        <v>#N/A</v>
      </c>
      <c r="M2701" s="8" t="e">
        <f t="shared" si="460"/>
        <v>#N/A</v>
      </c>
      <c r="N2701" s="8" t="e">
        <f t="shared" si="461"/>
        <v>#N/A</v>
      </c>
    </row>
    <row r="2702" spans="1:14" ht="15.75" customHeight="1" x14ac:dyDescent="0.35">
      <c r="A2702" s="7">
        <f t="shared" si="484"/>
        <v>0</v>
      </c>
      <c r="B2702" s="7">
        <f t="shared" si="485"/>
        <v>0</v>
      </c>
      <c r="C2702" s="7">
        <f t="shared" si="486"/>
        <v>0</v>
      </c>
      <c r="D2702" s="7">
        <f t="shared" si="487"/>
        <v>0</v>
      </c>
      <c r="E2702" s="7" t="e">
        <f>IF('Report DCM'!$H2702="In-Stream Video","Rich Media display banner",IF('Report DCM'!$I2702&gt;'Report DCM'!$J2702,"Standard",VLOOKUP(CONCATENATE(bd_adtype,"_",bd_creativetype),tabela,2,FALSE)))</f>
        <v>#N/A</v>
      </c>
      <c r="F2702" s="7">
        <f t="shared" si="488"/>
        <v>0</v>
      </c>
      <c r="G2702" s="7">
        <f t="shared" si="489"/>
        <v>0</v>
      </c>
      <c r="H2702" s="7">
        <f t="shared" si="490"/>
        <v>0</v>
      </c>
      <c r="I2702" s="7">
        <f t="shared" si="491"/>
        <v>0</v>
      </c>
      <c r="J2702" s="7">
        <f t="shared" si="492"/>
        <v>0</v>
      </c>
      <c r="K2702" s="8" t="e">
        <f t="shared" si="493"/>
        <v>#N/A</v>
      </c>
      <c r="L2702" s="7" t="e">
        <f t="shared" si="494"/>
        <v>#N/A</v>
      </c>
      <c r="M2702" s="8" t="e">
        <f t="shared" si="460"/>
        <v>#N/A</v>
      </c>
      <c r="N2702" s="8" t="e">
        <f t="shared" si="461"/>
        <v>#N/A</v>
      </c>
    </row>
    <row r="2703" spans="1:14" ht="15.75" customHeight="1" x14ac:dyDescent="0.35">
      <c r="A2703" s="7">
        <f t="shared" si="484"/>
        <v>0</v>
      </c>
      <c r="B2703" s="7">
        <f t="shared" si="485"/>
        <v>0</v>
      </c>
      <c r="C2703" s="7">
        <f t="shared" si="486"/>
        <v>0</v>
      </c>
      <c r="D2703" s="7">
        <f t="shared" si="487"/>
        <v>0</v>
      </c>
      <c r="E2703" s="7" t="e">
        <f>IF('Report DCM'!$H2703="In-Stream Video","Rich Media display banner",IF('Report DCM'!$I2703&gt;'Report DCM'!$J2703,"Standard",VLOOKUP(CONCATENATE(bd_adtype,"_",bd_creativetype),tabela,2,FALSE)))</f>
        <v>#N/A</v>
      </c>
      <c r="F2703" s="7">
        <f t="shared" si="488"/>
        <v>0</v>
      </c>
      <c r="G2703" s="7">
        <f t="shared" si="489"/>
        <v>0</v>
      </c>
      <c r="H2703" s="7">
        <f t="shared" si="490"/>
        <v>0</v>
      </c>
      <c r="I2703" s="7">
        <f t="shared" si="491"/>
        <v>0</v>
      </c>
      <c r="J2703" s="7">
        <f t="shared" si="492"/>
        <v>0</v>
      </c>
      <c r="K2703" s="8" t="e">
        <f t="shared" si="493"/>
        <v>#N/A</v>
      </c>
      <c r="L2703" s="7" t="e">
        <f t="shared" si="494"/>
        <v>#N/A</v>
      </c>
      <c r="M2703" s="8" t="e">
        <f t="shared" si="460"/>
        <v>#N/A</v>
      </c>
      <c r="N2703" s="8" t="e">
        <f t="shared" si="461"/>
        <v>#N/A</v>
      </c>
    </row>
    <row r="2704" spans="1:14" ht="15.75" customHeight="1" x14ac:dyDescent="0.35">
      <c r="A2704" s="7">
        <f t="shared" si="484"/>
        <v>0</v>
      </c>
      <c r="B2704" s="7">
        <f t="shared" si="485"/>
        <v>0</v>
      </c>
      <c r="C2704" s="7">
        <f t="shared" si="486"/>
        <v>0</v>
      </c>
      <c r="D2704" s="7">
        <f t="shared" si="487"/>
        <v>0</v>
      </c>
      <c r="E2704" s="7" t="e">
        <f>IF('Report DCM'!$H2704="In-Stream Video","Rich Media display banner",IF('Report DCM'!$I2704&gt;'Report DCM'!$J2704,"Standard",VLOOKUP(CONCATENATE(bd_adtype,"_",bd_creativetype),tabela,2,FALSE)))</f>
        <v>#N/A</v>
      </c>
      <c r="F2704" s="7">
        <f t="shared" si="488"/>
        <v>0</v>
      </c>
      <c r="G2704" s="7">
        <f t="shared" si="489"/>
        <v>0</v>
      </c>
      <c r="H2704" s="7">
        <f t="shared" si="490"/>
        <v>0</v>
      </c>
      <c r="I2704" s="7">
        <f t="shared" si="491"/>
        <v>0</v>
      </c>
      <c r="J2704" s="7">
        <f t="shared" si="492"/>
        <v>0</v>
      </c>
      <c r="K2704" s="8" t="e">
        <f t="shared" si="493"/>
        <v>#N/A</v>
      </c>
      <c r="L2704" s="7" t="e">
        <f t="shared" si="494"/>
        <v>#N/A</v>
      </c>
      <c r="M2704" s="8" t="e">
        <f t="shared" si="460"/>
        <v>#N/A</v>
      </c>
      <c r="N2704" s="8" t="e">
        <f t="shared" si="461"/>
        <v>#N/A</v>
      </c>
    </row>
    <row r="2705" spans="1:14" ht="15.75" customHeight="1" x14ac:dyDescent="0.35">
      <c r="A2705" s="7">
        <f t="shared" si="484"/>
        <v>0</v>
      </c>
      <c r="B2705" s="7">
        <f t="shared" si="485"/>
        <v>0</v>
      </c>
      <c r="C2705" s="7">
        <f t="shared" si="486"/>
        <v>0</v>
      </c>
      <c r="D2705" s="7">
        <f t="shared" si="487"/>
        <v>0</v>
      </c>
      <c r="E2705" s="7" t="e">
        <f>IF('Report DCM'!$H2705="In-Stream Video","Rich Media display banner",IF('Report DCM'!$I2705&gt;'Report DCM'!$J2705,"Standard",VLOOKUP(CONCATENATE(bd_adtype,"_",bd_creativetype),tabela,2,FALSE)))</f>
        <v>#N/A</v>
      </c>
      <c r="F2705" s="7">
        <f t="shared" si="488"/>
        <v>0</v>
      </c>
      <c r="G2705" s="7">
        <f t="shared" si="489"/>
        <v>0</v>
      </c>
      <c r="H2705" s="7">
        <f t="shared" si="490"/>
        <v>0</v>
      </c>
      <c r="I2705" s="7">
        <f t="shared" si="491"/>
        <v>0</v>
      </c>
      <c r="J2705" s="7">
        <f t="shared" si="492"/>
        <v>0</v>
      </c>
      <c r="K2705" s="8" t="e">
        <f t="shared" si="493"/>
        <v>#N/A</v>
      </c>
      <c r="L2705" s="7" t="e">
        <f t="shared" si="494"/>
        <v>#N/A</v>
      </c>
      <c r="M2705" s="8" t="e">
        <f t="shared" si="460"/>
        <v>#N/A</v>
      </c>
      <c r="N2705" s="8" t="e">
        <f t="shared" si="461"/>
        <v>#N/A</v>
      </c>
    </row>
    <row r="2706" spans="1:14" ht="15.75" customHeight="1" x14ac:dyDescent="0.35">
      <c r="A2706" s="7">
        <f t="shared" si="484"/>
        <v>0</v>
      </c>
      <c r="B2706" s="7">
        <f t="shared" si="485"/>
        <v>0</v>
      </c>
      <c r="C2706" s="7">
        <f t="shared" si="486"/>
        <v>0</v>
      </c>
      <c r="D2706" s="7">
        <f t="shared" si="487"/>
        <v>0</v>
      </c>
      <c r="E2706" s="7" t="e">
        <f>IF('Report DCM'!$H2706="In-Stream Video","Rich Media display banner",IF('Report DCM'!$I2706&gt;'Report DCM'!$J2706,"Standard",VLOOKUP(CONCATENATE(bd_adtype,"_",bd_creativetype),tabela,2,FALSE)))</f>
        <v>#N/A</v>
      </c>
      <c r="F2706" s="7">
        <f t="shared" si="488"/>
        <v>0</v>
      </c>
      <c r="G2706" s="7">
        <f t="shared" si="489"/>
        <v>0</v>
      </c>
      <c r="H2706" s="7">
        <f t="shared" si="490"/>
        <v>0</v>
      </c>
      <c r="I2706" s="7">
        <f t="shared" si="491"/>
        <v>0</v>
      </c>
      <c r="J2706" s="7">
        <f t="shared" si="492"/>
        <v>0</v>
      </c>
      <c r="K2706" s="8" t="e">
        <f t="shared" si="493"/>
        <v>#N/A</v>
      </c>
      <c r="L2706" s="7" t="e">
        <f t="shared" si="494"/>
        <v>#N/A</v>
      </c>
      <c r="M2706" s="8" t="e">
        <f t="shared" si="460"/>
        <v>#N/A</v>
      </c>
      <c r="N2706" s="8" t="e">
        <f t="shared" si="461"/>
        <v>#N/A</v>
      </c>
    </row>
    <row r="2707" spans="1:14" ht="15.75" customHeight="1" x14ac:dyDescent="0.35">
      <c r="A2707" s="7">
        <f t="shared" si="484"/>
        <v>0</v>
      </c>
      <c r="B2707" s="7">
        <f t="shared" si="485"/>
        <v>0</v>
      </c>
      <c r="C2707" s="7">
        <f t="shared" si="486"/>
        <v>0</v>
      </c>
      <c r="D2707" s="7">
        <f t="shared" si="487"/>
        <v>0</v>
      </c>
      <c r="E2707" s="7" t="e">
        <f>IF('Report DCM'!$H2707="In-Stream Video","Rich Media display banner",IF('Report DCM'!$I2707&gt;'Report DCM'!$J2707,"Standard",VLOOKUP(CONCATENATE(bd_adtype,"_",bd_creativetype),tabela,2,FALSE)))</f>
        <v>#N/A</v>
      </c>
      <c r="F2707" s="7">
        <f t="shared" si="488"/>
        <v>0</v>
      </c>
      <c r="G2707" s="7">
        <f t="shared" si="489"/>
        <v>0</v>
      </c>
      <c r="H2707" s="7">
        <f t="shared" si="490"/>
        <v>0</v>
      </c>
      <c r="I2707" s="7">
        <f t="shared" si="491"/>
        <v>0</v>
      </c>
      <c r="J2707" s="7">
        <f t="shared" si="492"/>
        <v>0</v>
      </c>
      <c r="K2707" s="8" t="e">
        <f t="shared" si="493"/>
        <v>#N/A</v>
      </c>
      <c r="L2707" s="7" t="e">
        <f t="shared" si="494"/>
        <v>#N/A</v>
      </c>
      <c r="M2707" s="8" t="e">
        <f t="shared" si="460"/>
        <v>#N/A</v>
      </c>
      <c r="N2707" s="8" t="e">
        <f t="shared" si="461"/>
        <v>#N/A</v>
      </c>
    </row>
    <row r="2708" spans="1:14" ht="15.75" customHeight="1" x14ac:dyDescent="0.35">
      <c r="A2708" s="7">
        <f t="shared" si="484"/>
        <v>0</v>
      </c>
      <c r="B2708" s="7">
        <f t="shared" si="485"/>
        <v>0</v>
      </c>
      <c r="C2708" s="7">
        <f t="shared" si="486"/>
        <v>0</v>
      </c>
      <c r="D2708" s="7">
        <f t="shared" si="487"/>
        <v>0</v>
      </c>
      <c r="E2708" s="7" t="e">
        <f>IF('Report DCM'!$H2708="In-Stream Video","Rich Media display banner",IF('Report DCM'!$I2708&gt;'Report DCM'!$J2708,"Standard",VLOOKUP(CONCATENATE(bd_adtype,"_",bd_creativetype),tabela,2,FALSE)))</f>
        <v>#N/A</v>
      </c>
      <c r="F2708" s="7">
        <f t="shared" si="488"/>
        <v>0</v>
      </c>
      <c r="G2708" s="7">
        <f t="shared" si="489"/>
        <v>0</v>
      </c>
      <c r="H2708" s="7">
        <f t="shared" si="490"/>
        <v>0</v>
      </c>
      <c r="I2708" s="7">
        <f t="shared" si="491"/>
        <v>0</v>
      </c>
      <c r="J2708" s="7">
        <f t="shared" si="492"/>
        <v>0</v>
      </c>
      <c r="K2708" s="8" t="e">
        <f t="shared" si="493"/>
        <v>#N/A</v>
      </c>
      <c r="L2708" s="7" t="e">
        <f t="shared" si="494"/>
        <v>#N/A</v>
      </c>
      <c r="M2708" s="8" t="e">
        <f t="shared" si="460"/>
        <v>#N/A</v>
      </c>
      <c r="N2708" s="8" t="e">
        <f t="shared" si="461"/>
        <v>#N/A</v>
      </c>
    </row>
    <row r="2709" spans="1:14" ht="15.75" customHeight="1" x14ac:dyDescent="0.35">
      <c r="A2709" s="7">
        <f t="shared" si="484"/>
        <v>0</v>
      </c>
      <c r="B2709" s="7">
        <f t="shared" si="485"/>
        <v>0</v>
      </c>
      <c r="C2709" s="7">
        <f t="shared" si="486"/>
        <v>0</v>
      </c>
      <c r="D2709" s="7">
        <f t="shared" si="487"/>
        <v>0</v>
      </c>
      <c r="E2709" s="7" t="e">
        <f>IF('Report DCM'!$H2709="In-Stream Video","Rich Media display banner",IF('Report DCM'!$I2709&gt;'Report DCM'!$J2709,"Standard",VLOOKUP(CONCATENATE(bd_adtype,"_",bd_creativetype),tabela,2,FALSE)))</f>
        <v>#N/A</v>
      </c>
      <c r="F2709" s="7">
        <f t="shared" si="488"/>
        <v>0</v>
      </c>
      <c r="G2709" s="7">
        <f t="shared" si="489"/>
        <v>0</v>
      </c>
      <c r="H2709" s="7">
        <f t="shared" si="490"/>
        <v>0</v>
      </c>
      <c r="I2709" s="7">
        <f t="shared" si="491"/>
        <v>0</v>
      </c>
      <c r="J2709" s="7">
        <f t="shared" si="492"/>
        <v>0</v>
      </c>
      <c r="K2709" s="8" t="e">
        <f t="shared" si="493"/>
        <v>#N/A</v>
      </c>
      <c r="L2709" s="7" t="e">
        <f t="shared" si="494"/>
        <v>#N/A</v>
      </c>
      <c r="M2709" s="8" t="e">
        <f t="shared" si="460"/>
        <v>#N/A</v>
      </c>
      <c r="N2709" s="8" t="e">
        <f t="shared" si="461"/>
        <v>#N/A</v>
      </c>
    </row>
    <row r="2710" spans="1:14" ht="15.75" customHeight="1" x14ac:dyDescent="0.35">
      <c r="A2710" s="7">
        <f t="shared" si="484"/>
        <v>0</v>
      </c>
      <c r="B2710" s="7">
        <f t="shared" si="485"/>
        <v>0</v>
      </c>
      <c r="C2710" s="7">
        <f t="shared" si="486"/>
        <v>0</v>
      </c>
      <c r="D2710" s="7">
        <f t="shared" si="487"/>
        <v>0</v>
      </c>
      <c r="E2710" s="7" t="e">
        <f>IF('Report DCM'!$H2710="In-Stream Video","Rich Media display banner",IF('Report DCM'!$I2710&gt;'Report DCM'!$J2710,"Standard",VLOOKUP(CONCATENATE(bd_adtype,"_",bd_creativetype),tabela,2,FALSE)))</f>
        <v>#N/A</v>
      </c>
      <c r="F2710" s="7">
        <f t="shared" si="488"/>
        <v>0</v>
      </c>
      <c r="G2710" s="7">
        <f t="shared" si="489"/>
        <v>0</v>
      </c>
      <c r="H2710" s="7">
        <f t="shared" si="490"/>
        <v>0</v>
      </c>
      <c r="I2710" s="7">
        <f t="shared" si="491"/>
        <v>0</v>
      </c>
      <c r="J2710" s="7">
        <f t="shared" si="492"/>
        <v>0</v>
      </c>
      <c r="K2710" s="8" t="e">
        <f t="shared" si="493"/>
        <v>#N/A</v>
      </c>
      <c r="L2710" s="7" t="e">
        <f t="shared" si="494"/>
        <v>#N/A</v>
      </c>
      <c r="M2710" s="8" t="e">
        <f t="shared" si="460"/>
        <v>#N/A</v>
      </c>
      <c r="N2710" s="8" t="e">
        <f t="shared" si="461"/>
        <v>#N/A</v>
      </c>
    </row>
    <row r="2711" spans="1:14" ht="15.75" customHeight="1" x14ac:dyDescent="0.35">
      <c r="A2711" s="7">
        <f t="shared" si="484"/>
        <v>0</v>
      </c>
      <c r="B2711" s="7">
        <f t="shared" si="485"/>
        <v>0</v>
      </c>
      <c r="C2711" s="7">
        <f t="shared" si="486"/>
        <v>0</v>
      </c>
      <c r="D2711" s="7">
        <f t="shared" si="487"/>
        <v>0</v>
      </c>
      <c r="E2711" s="7" t="e">
        <f>IF('Report DCM'!$H2711="In-Stream Video","Rich Media display banner",IF('Report DCM'!$I2711&gt;'Report DCM'!$J2711,"Standard",VLOOKUP(CONCATENATE(bd_adtype,"_",bd_creativetype),tabela,2,FALSE)))</f>
        <v>#N/A</v>
      </c>
      <c r="F2711" s="7">
        <f t="shared" si="488"/>
        <v>0</v>
      </c>
      <c r="G2711" s="7">
        <f t="shared" si="489"/>
        <v>0</v>
      </c>
      <c r="H2711" s="7">
        <f t="shared" si="490"/>
        <v>0</v>
      </c>
      <c r="I2711" s="7">
        <f t="shared" si="491"/>
        <v>0</v>
      </c>
      <c r="J2711" s="7">
        <f t="shared" si="492"/>
        <v>0</v>
      </c>
      <c r="K2711" s="8" t="e">
        <f t="shared" si="493"/>
        <v>#N/A</v>
      </c>
      <c r="L2711" s="7" t="e">
        <f t="shared" si="494"/>
        <v>#N/A</v>
      </c>
      <c r="M2711" s="8" t="e">
        <f t="shared" si="460"/>
        <v>#N/A</v>
      </c>
      <c r="N2711" s="8" t="e">
        <f t="shared" si="461"/>
        <v>#N/A</v>
      </c>
    </row>
    <row r="2712" spans="1:14" ht="15.75" customHeight="1" x14ac:dyDescent="0.35">
      <c r="A2712" s="7">
        <f t="shared" si="484"/>
        <v>0</v>
      </c>
      <c r="B2712" s="7">
        <f t="shared" si="485"/>
        <v>0</v>
      </c>
      <c r="C2712" s="7">
        <f t="shared" si="486"/>
        <v>0</v>
      </c>
      <c r="D2712" s="7">
        <f t="shared" si="487"/>
        <v>0</v>
      </c>
      <c r="E2712" s="7" t="e">
        <f>IF('Report DCM'!$H2712="In-Stream Video","Rich Media display banner",IF('Report DCM'!$I2712&gt;'Report DCM'!$J2712,"Standard",VLOOKUP(CONCATENATE(bd_adtype,"_",bd_creativetype),tabela,2,FALSE)))</f>
        <v>#N/A</v>
      </c>
      <c r="F2712" s="7">
        <f t="shared" si="488"/>
        <v>0</v>
      </c>
      <c r="G2712" s="7">
        <f t="shared" si="489"/>
        <v>0</v>
      </c>
      <c r="H2712" s="7">
        <f t="shared" si="490"/>
        <v>0</v>
      </c>
      <c r="I2712" s="7">
        <f t="shared" si="491"/>
        <v>0</v>
      </c>
      <c r="J2712" s="7">
        <f t="shared" si="492"/>
        <v>0</v>
      </c>
      <c r="K2712" s="8" t="e">
        <f t="shared" si="493"/>
        <v>#N/A</v>
      </c>
      <c r="L2712" s="7" t="e">
        <f t="shared" si="494"/>
        <v>#N/A</v>
      </c>
      <c r="M2712" s="8" t="e">
        <f t="shared" si="460"/>
        <v>#N/A</v>
      </c>
      <c r="N2712" s="8" t="e">
        <f t="shared" si="461"/>
        <v>#N/A</v>
      </c>
    </row>
    <row r="2713" spans="1:14" ht="15.75" customHeight="1" x14ac:dyDescent="0.35">
      <c r="A2713" s="7">
        <f t="shared" si="484"/>
        <v>0</v>
      </c>
      <c r="B2713" s="7">
        <f t="shared" si="485"/>
        <v>0</v>
      </c>
      <c r="C2713" s="7">
        <f t="shared" si="486"/>
        <v>0</v>
      </c>
      <c r="D2713" s="7">
        <f t="shared" si="487"/>
        <v>0</v>
      </c>
      <c r="E2713" s="7" t="e">
        <f>IF('Report DCM'!$H2713="In-Stream Video","Rich Media display banner",IF('Report DCM'!$I2713&gt;'Report DCM'!$J2713,"Standard",VLOOKUP(CONCATENATE(bd_adtype,"_",bd_creativetype),tabela,2,FALSE)))</f>
        <v>#N/A</v>
      </c>
      <c r="F2713" s="7">
        <f t="shared" si="488"/>
        <v>0</v>
      </c>
      <c r="G2713" s="7">
        <f t="shared" si="489"/>
        <v>0</v>
      </c>
      <c r="H2713" s="7">
        <f t="shared" si="490"/>
        <v>0</v>
      </c>
      <c r="I2713" s="7">
        <f t="shared" si="491"/>
        <v>0</v>
      </c>
      <c r="J2713" s="7">
        <f t="shared" si="492"/>
        <v>0</v>
      </c>
      <c r="K2713" s="8" t="e">
        <f t="shared" si="493"/>
        <v>#N/A</v>
      </c>
      <c r="L2713" s="7" t="e">
        <f t="shared" si="494"/>
        <v>#N/A</v>
      </c>
      <c r="M2713" s="8" t="e">
        <f t="shared" si="460"/>
        <v>#N/A</v>
      </c>
      <c r="N2713" s="8" t="e">
        <f t="shared" si="461"/>
        <v>#N/A</v>
      </c>
    </row>
    <row r="2714" spans="1:14" ht="15.75" customHeight="1" x14ac:dyDescent="0.35">
      <c r="A2714" s="7">
        <f t="shared" si="484"/>
        <v>0</v>
      </c>
      <c r="B2714" s="7">
        <f t="shared" si="485"/>
        <v>0</v>
      </c>
      <c r="C2714" s="7">
        <f t="shared" si="486"/>
        <v>0</v>
      </c>
      <c r="D2714" s="7">
        <f t="shared" si="487"/>
        <v>0</v>
      </c>
      <c r="E2714" s="7" t="e">
        <f>IF('Report DCM'!$H2714="In-Stream Video","Rich Media display banner",IF('Report DCM'!$I2714&gt;'Report DCM'!$J2714,"Standard",VLOOKUP(CONCATENATE(bd_adtype,"_",bd_creativetype),tabela,2,FALSE)))</f>
        <v>#N/A</v>
      </c>
      <c r="F2714" s="7">
        <f t="shared" si="488"/>
        <v>0</v>
      </c>
      <c r="G2714" s="7">
        <f t="shared" si="489"/>
        <v>0</v>
      </c>
      <c r="H2714" s="7">
        <f t="shared" si="490"/>
        <v>0</v>
      </c>
      <c r="I2714" s="7">
        <f t="shared" si="491"/>
        <v>0</v>
      </c>
      <c r="J2714" s="7">
        <f t="shared" si="492"/>
        <v>0</v>
      </c>
      <c r="K2714" s="8" t="e">
        <f t="shared" si="493"/>
        <v>#N/A</v>
      </c>
      <c r="L2714" s="7" t="e">
        <f t="shared" si="494"/>
        <v>#N/A</v>
      </c>
      <c r="M2714" s="8" t="e">
        <f t="shared" si="460"/>
        <v>#N/A</v>
      </c>
      <c r="N2714" s="8" t="e">
        <f t="shared" si="461"/>
        <v>#N/A</v>
      </c>
    </row>
    <row r="2715" spans="1:14" ht="15.75" customHeight="1" x14ac:dyDescent="0.35">
      <c r="A2715" s="7">
        <f t="shared" si="484"/>
        <v>0</v>
      </c>
      <c r="B2715" s="7">
        <f t="shared" si="485"/>
        <v>0</v>
      </c>
      <c r="C2715" s="7">
        <f t="shared" si="486"/>
        <v>0</v>
      </c>
      <c r="D2715" s="7">
        <f t="shared" si="487"/>
        <v>0</v>
      </c>
      <c r="E2715" s="7" t="e">
        <f>IF('Report DCM'!$H2715="In-Stream Video","Rich Media display banner",IF('Report DCM'!$I2715&gt;'Report DCM'!$J2715,"Standard",VLOOKUP(CONCATENATE(bd_adtype,"_",bd_creativetype),tabela,2,FALSE)))</f>
        <v>#N/A</v>
      </c>
      <c r="F2715" s="7">
        <f t="shared" si="488"/>
        <v>0</v>
      </c>
      <c r="G2715" s="7">
        <f t="shared" si="489"/>
        <v>0</v>
      </c>
      <c r="H2715" s="7">
        <f t="shared" si="490"/>
        <v>0</v>
      </c>
      <c r="I2715" s="7">
        <f t="shared" si="491"/>
        <v>0</v>
      </c>
      <c r="J2715" s="7">
        <f t="shared" si="492"/>
        <v>0</v>
      </c>
      <c r="K2715" s="8" t="e">
        <f t="shared" si="493"/>
        <v>#N/A</v>
      </c>
      <c r="L2715" s="7" t="e">
        <f t="shared" si="494"/>
        <v>#N/A</v>
      </c>
      <c r="M2715" s="8" t="e">
        <f t="shared" si="460"/>
        <v>#N/A</v>
      </c>
      <c r="N2715" s="8" t="e">
        <f t="shared" si="461"/>
        <v>#N/A</v>
      </c>
    </row>
    <row r="2716" spans="1:14" ht="15.75" customHeight="1" x14ac:dyDescent="0.35">
      <c r="A2716" s="7">
        <f t="shared" si="484"/>
        <v>0</v>
      </c>
      <c r="B2716" s="7">
        <f t="shared" si="485"/>
        <v>0</v>
      </c>
      <c r="C2716" s="7">
        <f t="shared" si="486"/>
        <v>0</v>
      </c>
      <c r="D2716" s="7">
        <f t="shared" si="487"/>
        <v>0</v>
      </c>
      <c r="E2716" s="7" t="e">
        <f>IF('Report DCM'!$H2716="In-Stream Video","Rich Media display banner",IF('Report DCM'!$I2716&gt;'Report DCM'!$J2716,"Standard",VLOOKUP(CONCATENATE(bd_adtype,"_",bd_creativetype),tabela,2,FALSE)))</f>
        <v>#N/A</v>
      </c>
      <c r="F2716" s="7">
        <f t="shared" si="488"/>
        <v>0</v>
      </c>
      <c r="G2716" s="7">
        <f t="shared" si="489"/>
        <v>0</v>
      </c>
      <c r="H2716" s="7">
        <f t="shared" si="490"/>
        <v>0</v>
      </c>
      <c r="I2716" s="7">
        <f t="shared" si="491"/>
        <v>0</v>
      </c>
      <c r="J2716" s="7">
        <f t="shared" si="492"/>
        <v>0</v>
      </c>
      <c r="K2716" s="8" t="e">
        <f t="shared" si="493"/>
        <v>#N/A</v>
      </c>
      <c r="L2716" s="7" t="e">
        <f t="shared" si="494"/>
        <v>#N/A</v>
      </c>
      <c r="M2716" s="8" t="e">
        <f t="shared" si="460"/>
        <v>#N/A</v>
      </c>
      <c r="N2716" s="8" t="e">
        <f t="shared" si="461"/>
        <v>#N/A</v>
      </c>
    </row>
    <row r="2717" spans="1:14" ht="15.75" customHeight="1" x14ac:dyDescent="0.35">
      <c r="A2717" s="7">
        <f t="shared" si="484"/>
        <v>0</v>
      </c>
      <c r="B2717" s="7">
        <f t="shared" si="485"/>
        <v>0</v>
      </c>
      <c r="C2717" s="7">
        <f t="shared" si="486"/>
        <v>0</v>
      </c>
      <c r="D2717" s="7">
        <f t="shared" si="487"/>
        <v>0</v>
      </c>
      <c r="E2717" s="7" t="e">
        <f>IF('Report DCM'!$H2717="In-Stream Video","Rich Media display banner",IF('Report DCM'!$I2717&gt;'Report DCM'!$J2717,"Standard",VLOOKUP(CONCATENATE(bd_adtype,"_",bd_creativetype),tabela,2,FALSE)))</f>
        <v>#N/A</v>
      </c>
      <c r="F2717" s="7">
        <f t="shared" si="488"/>
        <v>0</v>
      </c>
      <c r="G2717" s="7">
        <f t="shared" si="489"/>
        <v>0</v>
      </c>
      <c r="H2717" s="7">
        <f t="shared" si="490"/>
        <v>0</v>
      </c>
      <c r="I2717" s="7">
        <f t="shared" si="491"/>
        <v>0</v>
      </c>
      <c r="J2717" s="7">
        <f t="shared" si="492"/>
        <v>0</v>
      </c>
      <c r="K2717" s="8" t="e">
        <f t="shared" si="493"/>
        <v>#N/A</v>
      </c>
      <c r="L2717" s="7" t="e">
        <f t="shared" si="494"/>
        <v>#N/A</v>
      </c>
      <c r="M2717" s="8" t="e">
        <f t="shared" si="460"/>
        <v>#N/A</v>
      </c>
      <c r="N2717" s="8" t="e">
        <f t="shared" si="461"/>
        <v>#N/A</v>
      </c>
    </row>
    <row r="2718" spans="1:14" ht="15.75" customHeight="1" x14ac:dyDescent="0.35">
      <c r="A2718" s="7">
        <f t="shared" si="484"/>
        <v>0</v>
      </c>
      <c r="B2718" s="7">
        <f t="shared" si="485"/>
        <v>0</v>
      </c>
      <c r="C2718" s="7">
        <f t="shared" si="486"/>
        <v>0</v>
      </c>
      <c r="D2718" s="7">
        <f t="shared" si="487"/>
        <v>0</v>
      </c>
      <c r="E2718" s="7" t="e">
        <f>IF('Report DCM'!$H2718="In-Stream Video","Rich Media display banner",IF('Report DCM'!$I2718&gt;'Report DCM'!$J2718,"Standard",VLOOKUP(CONCATENATE(bd_adtype,"_",bd_creativetype),tabela,2,FALSE)))</f>
        <v>#N/A</v>
      </c>
      <c r="F2718" s="7">
        <f t="shared" si="488"/>
        <v>0</v>
      </c>
      <c r="G2718" s="7">
        <f t="shared" si="489"/>
        <v>0</v>
      </c>
      <c r="H2718" s="7">
        <f t="shared" si="490"/>
        <v>0</v>
      </c>
      <c r="I2718" s="7">
        <f t="shared" si="491"/>
        <v>0</v>
      </c>
      <c r="J2718" s="7">
        <f t="shared" si="492"/>
        <v>0</v>
      </c>
      <c r="K2718" s="8" t="e">
        <f t="shared" si="493"/>
        <v>#N/A</v>
      </c>
      <c r="L2718" s="7" t="e">
        <f t="shared" si="494"/>
        <v>#N/A</v>
      </c>
      <c r="M2718" s="8" t="e">
        <f t="shared" si="460"/>
        <v>#N/A</v>
      </c>
      <c r="N2718" s="8" t="e">
        <f t="shared" si="461"/>
        <v>#N/A</v>
      </c>
    </row>
    <row r="2719" spans="1:14" ht="15.75" customHeight="1" x14ac:dyDescent="0.35">
      <c r="A2719" s="7">
        <f t="shared" si="484"/>
        <v>0</v>
      </c>
      <c r="B2719" s="7">
        <f t="shared" si="485"/>
        <v>0</v>
      </c>
      <c r="C2719" s="7">
        <f t="shared" si="486"/>
        <v>0</v>
      </c>
      <c r="D2719" s="7">
        <f t="shared" si="487"/>
        <v>0</v>
      </c>
      <c r="E2719" s="7" t="e">
        <f>IF('Report DCM'!$H2719="In-Stream Video","Rich Media display banner",IF('Report DCM'!$I2719&gt;'Report DCM'!$J2719,"Standard",VLOOKUP(CONCATENATE(bd_adtype,"_",bd_creativetype),tabela,2,FALSE)))</f>
        <v>#N/A</v>
      </c>
      <c r="F2719" s="7">
        <f t="shared" si="488"/>
        <v>0</v>
      </c>
      <c r="G2719" s="7">
        <f t="shared" si="489"/>
        <v>0</v>
      </c>
      <c r="H2719" s="7">
        <f t="shared" si="490"/>
        <v>0</v>
      </c>
      <c r="I2719" s="7">
        <f t="shared" si="491"/>
        <v>0</v>
      </c>
      <c r="J2719" s="7">
        <f t="shared" si="492"/>
        <v>0</v>
      </c>
      <c r="K2719" s="8" t="e">
        <f t="shared" si="493"/>
        <v>#N/A</v>
      </c>
      <c r="L2719" s="7" t="e">
        <f t="shared" si="494"/>
        <v>#N/A</v>
      </c>
      <c r="M2719" s="8" t="e">
        <f t="shared" si="460"/>
        <v>#N/A</v>
      </c>
      <c r="N2719" s="8" t="e">
        <f t="shared" si="461"/>
        <v>#N/A</v>
      </c>
    </row>
    <row r="2720" spans="1:14" ht="15.75" customHeight="1" x14ac:dyDescent="0.35">
      <c r="A2720" s="7">
        <f t="shared" si="484"/>
        <v>0</v>
      </c>
      <c r="B2720" s="7">
        <f t="shared" si="485"/>
        <v>0</v>
      </c>
      <c r="C2720" s="7">
        <f t="shared" si="486"/>
        <v>0</v>
      </c>
      <c r="D2720" s="7">
        <f t="shared" si="487"/>
        <v>0</v>
      </c>
      <c r="E2720" s="7" t="e">
        <f>IF('Report DCM'!$H2720="In-Stream Video","Rich Media display banner",IF('Report DCM'!$I2720&gt;'Report DCM'!$J2720,"Standard",VLOOKUP(CONCATENATE(bd_adtype,"_",bd_creativetype),tabela,2,FALSE)))</f>
        <v>#N/A</v>
      </c>
      <c r="F2720" s="7">
        <f t="shared" si="488"/>
        <v>0</v>
      </c>
      <c r="G2720" s="7">
        <f t="shared" si="489"/>
        <v>0</v>
      </c>
      <c r="H2720" s="7">
        <f t="shared" si="490"/>
        <v>0</v>
      </c>
      <c r="I2720" s="7">
        <f t="shared" si="491"/>
        <v>0</v>
      </c>
      <c r="J2720" s="7">
        <f t="shared" si="492"/>
        <v>0</v>
      </c>
      <c r="K2720" s="8" t="e">
        <f t="shared" si="493"/>
        <v>#N/A</v>
      </c>
      <c r="L2720" s="7" t="e">
        <f t="shared" si="494"/>
        <v>#N/A</v>
      </c>
      <c r="M2720" s="8" t="e">
        <f t="shared" si="460"/>
        <v>#N/A</v>
      </c>
      <c r="N2720" s="8" t="e">
        <f t="shared" si="461"/>
        <v>#N/A</v>
      </c>
    </row>
    <row r="2721" spans="1:14" ht="15.75" customHeight="1" x14ac:dyDescent="0.35">
      <c r="A2721" s="7">
        <f t="shared" si="484"/>
        <v>0</v>
      </c>
      <c r="B2721" s="7">
        <f t="shared" si="485"/>
        <v>0</v>
      </c>
      <c r="C2721" s="7">
        <f t="shared" si="486"/>
        <v>0</v>
      </c>
      <c r="D2721" s="7">
        <f t="shared" si="487"/>
        <v>0</v>
      </c>
      <c r="E2721" s="7" t="e">
        <f>IF('Report DCM'!$H2721="In-Stream Video","Rich Media display banner",IF('Report DCM'!$I2721&gt;'Report DCM'!$J2721,"Standard",VLOOKUP(CONCATENATE(bd_adtype,"_",bd_creativetype),tabela,2,FALSE)))</f>
        <v>#N/A</v>
      </c>
      <c r="F2721" s="7">
        <f t="shared" si="488"/>
        <v>0</v>
      </c>
      <c r="G2721" s="7">
        <f t="shared" si="489"/>
        <v>0</v>
      </c>
      <c r="H2721" s="7">
        <f t="shared" si="490"/>
        <v>0</v>
      </c>
      <c r="I2721" s="7">
        <f t="shared" si="491"/>
        <v>0</v>
      </c>
      <c r="J2721" s="7">
        <f t="shared" si="492"/>
        <v>0</v>
      </c>
      <c r="K2721" s="8" t="e">
        <f t="shared" si="493"/>
        <v>#N/A</v>
      </c>
      <c r="L2721" s="7" t="e">
        <f t="shared" si="494"/>
        <v>#N/A</v>
      </c>
      <c r="M2721" s="8" t="e">
        <f t="shared" si="460"/>
        <v>#N/A</v>
      </c>
      <c r="N2721" s="8" t="e">
        <f t="shared" si="461"/>
        <v>#N/A</v>
      </c>
    </row>
    <row r="2722" spans="1:14" ht="15.75" customHeight="1" x14ac:dyDescent="0.35">
      <c r="A2722" s="7">
        <f t="shared" si="484"/>
        <v>0</v>
      </c>
      <c r="B2722" s="7">
        <f t="shared" si="485"/>
        <v>0</v>
      </c>
      <c r="C2722" s="7">
        <f t="shared" si="486"/>
        <v>0</v>
      </c>
      <c r="D2722" s="7">
        <f t="shared" si="487"/>
        <v>0</v>
      </c>
      <c r="E2722" s="7" t="e">
        <f>IF('Report DCM'!$H2722="In-Stream Video","Rich Media display banner",IF('Report DCM'!$I2722&gt;'Report DCM'!$J2722,"Standard",VLOOKUP(CONCATENATE(bd_adtype,"_",bd_creativetype),tabela,2,FALSE)))</f>
        <v>#N/A</v>
      </c>
      <c r="F2722" s="7">
        <f t="shared" si="488"/>
        <v>0</v>
      </c>
      <c r="G2722" s="7">
        <f t="shared" si="489"/>
        <v>0</v>
      </c>
      <c r="H2722" s="7">
        <f t="shared" si="490"/>
        <v>0</v>
      </c>
      <c r="I2722" s="7">
        <f t="shared" si="491"/>
        <v>0</v>
      </c>
      <c r="J2722" s="7">
        <f t="shared" si="492"/>
        <v>0</v>
      </c>
      <c r="K2722" s="8" t="e">
        <f t="shared" si="493"/>
        <v>#N/A</v>
      </c>
      <c r="L2722" s="7" t="e">
        <f t="shared" si="494"/>
        <v>#N/A</v>
      </c>
      <c r="M2722" s="8" t="e">
        <f t="shared" si="460"/>
        <v>#N/A</v>
      </c>
      <c r="N2722" s="8" t="e">
        <f t="shared" si="461"/>
        <v>#N/A</v>
      </c>
    </row>
    <row r="2723" spans="1:14" ht="15.75" customHeight="1" x14ac:dyDescent="0.35">
      <c r="A2723" s="7">
        <f t="shared" si="484"/>
        <v>0</v>
      </c>
      <c r="B2723" s="7">
        <f t="shared" si="485"/>
        <v>0</v>
      </c>
      <c r="C2723" s="7">
        <f t="shared" si="486"/>
        <v>0</v>
      </c>
      <c r="D2723" s="7">
        <f t="shared" si="487"/>
        <v>0</v>
      </c>
      <c r="E2723" s="7" t="e">
        <f>IF('Report DCM'!$H2723="In-Stream Video","Rich Media display banner",IF('Report DCM'!$I2723&gt;'Report DCM'!$J2723,"Standard",VLOOKUP(CONCATENATE(bd_adtype,"_",bd_creativetype),tabela,2,FALSE)))</f>
        <v>#N/A</v>
      </c>
      <c r="F2723" s="7">
        <f t="shared" si="488"/>
        <v>0</v>
      </c>
      <c r="G2723" s="7">
        <f t="shared" si="489"/>
        <v>0</v>
      </c>
      <c r="H2723" s="7">
        <f t="shared" si="490"/>
        <v>0</v>
      </c>
      <c r="I2723" s="7">
        <f t="shared" si="491"/>
        <v>0</v>
      </c>
      <c r="J2723" s="7">
        <f t="shared" si="492"/>
        <v>0</v>
      </c>
      <c r="K2723" s="8" t="e">
        <f t="shared" si="493"/>
        <v>#N/A</v>
      </c>
      <c r="L2723" s="7" t="e">
        <f t="shared" si="494"/>
        <v>#N/A</v>
      </c>
      <c r="M2723" s="8" t="e">
        <f t="shared" si="460"/>
        <v>#N/A</v>
      </c>
      <c r="N2723" s="8" t="e">
        <f t="shared" si="461"/>
        <v>#N/A</v>
      </c>
    </row>
    <row r="2724" spans="1:14" ht="15.75" customHeight="1" x14ac:dyDescent="0.35">
      <c r="A2724" s="7">
        <f t="shared" si="484"/>
        <v>0</v>
      </c>
      <c r="B2724" s="7">
        <f t="shared" si="485"/>
        <v>0</v>
      </c>
      <c r="C2724" s="7">
        <f t="shared" si="486"/>
        <v>0</v>
      </c>
      <c r="D2724" s="7">
        <f t="shared" si="487"/>
        <v>0</v>
      </c>
      <c r="E2724" s="7" t="e">
        <f>IF('Report DCM'!$H2724="In-Stream Video","Rich Media display banner",IF('Report DCM'!$I2724&gt;'Report DCM'!$J2724,"Standard",VLOOKUP(CONCATENATE(bd_adtype,"_",bd_creativetype),tabela,2,FALSE)))</f>
        <v>#N/A</v>
      </c>
      <c r="F2724" s="7">
        <f t="shared" si="488"/>
        <v>0</v>
      </c>
      <c r="G2724" s="7">
        <f t="shared" si="489"/>
        <v>0</v>
      </c>
      <c r="H2724" s="7">
        <f t="shared" si="490"/>
        <v>0</v>
      </c>
      <c r="I2724" s="7">
        <f t="shared" si="491"/>
        <v>0</v>
      </c>
      <c r="J2724" s="7">
        <f t="shared" si="492"/>
        <v>0</v>
      </c>
      <c r="K2724" s="8" t="e">
        <f t="shared" si="493"/>
        <v>#N/A</v>
      </c>
      <c r="L2724" s="7" t="e">
        <f t="shared" si="494"/>
        <v>#N/A</v>
      </c>
      <c r="M2724" s="8" t="e">
        <f t="shared" si="460"/>
        <v>#N/A</v>
      </c>
      <c r="N2724" s="8" t="e">
        <f t="shared" si="461"/>
        <v>#N/A</v>
      </c>
    </row>
    <row r="2725" spans="1:14" ht="15.75" customHeight="1" x14ac:dyDescent="0.35">
      <c r="A2725" s="7">
        <f t="shared" si="484"/>
        <v>0</v>
      </c>
      <c r="B2725" s="7">
        <f t="shared" si="485"/>
        <v>0</v>
      </c>
      <c r="C2725" s="7">
        <f t="shared" si="486"/>
        <v>0</v>
      </c>
      <c r="D2725" s="7">
        <f t="shared" si="487"/>
        <v>0</v>
      </c>
      <c r="E2725" s="7" t="e">
        <f>IF('Report DCM'!$H2725="In-Stream Video","Rich Media display banner",IF('Report DCM'!$I2725&gt;'Report DCM'!$J2725,"Standard",VLOOKUP(CONCATENATE(bd_adtype,"_",bd_creativetype),tabela,2,FALSE)))</f>
        <v>#N/A</v>
      </c>
      <c r="F2725" s="7">
        <f t="shared" si="488"/>
        <v>0</v>
      </c>
      <c r="G2725" s="7">
        <f t="shared" si="489"/>
        <v>0</v>
      </c>
      <c r="H2725" s="7">
        <f t="shared" si="490"/>
        <v>0</v>
      </c>
      <c r="I2725" s="7">
        <f t="shared" si="491"/>
        <v>0</v>
      </c>
      <c r="J2725" s="7">
        <f t="shared" si="492"/>
        <v>0</v>
      </c>
      <c r="K2725" s="8" t="e">
        <f t="shared" si="493"/>
        <v>#N/A</v>
      </c>
      <c r="L2725" s="7" t="e">
        <f t="shared" si="494"/>
        <v>#N/A</v>
      </c>
      <c r="M2725" s="8" t="e">
        <f t="shared" si="460"/>
        <v>#N/A</v>
      </c>
      <c r="N2725" s="8" t="e">
        <f t="shared" si="461"/>
        <v>#N/A</v>
      </c>
    </row>
    <row r="2726" spans="1:14" ht="15.75" customHeight="1" x14ac:dyDescent="0.35">
      <c r="A2726" s="7">
        <f t="shared" si="484"/>
        <v>0</v>
      </c>
      <c r="B2726" s="7">
        <f t="shared" si="485"/>
        <v>0</v>
      </c>
      <c r="C2726" s="7">
        <f t="shared" si="486"/>
        <v>0</v>
      </c>
      <c r="D2726" s="7">
        <f t="shared" si="487"/>
        <v>0</v>
      </c>
      <c r="E2726" s="7" t="e">
        <f>IF('Report DCM'!$H2726="In-Stream Video","Rich Media display banner",IF('Report DCM'!$I2726&gt;'Report DCM'!$J2726,"Standard",VLOOKUP(CONCATENATE(bd_adtype,"_",bd_creativetype),tabela,2,FALSE)))</f>
        <v>#N/A</v>
      </c>
      <c r="F2726" s="7">
        <f t="shared" si="488"/>
        <v>0</v>
      </c>
      <c r="G2726" s="7">
        <f t="shared" si="489"/>
        <v>0</v>
      </c>
      <c r="H2726" s="7">
        <f t="shared" si="490"/>
        <v>0</v>
      </c>
      <c r="I2726" s="7">
        <f t="shared" si="491"/>
        <v>0</v>
      </c>
      <c r="J2726" s="7">
        <f t="shared" si="492"/>
        <v>0</v>
      </c>
      <c r="K2726" s="8" t="e">
        <f t="shared" si="493"/>
        <v>#N/A</v>
      </c>
      <c r="L2726" s="7" t="e">
        <f t="shared" si="494"/>
        <v>#N/A</v>
      </c>
      <c r="M2726" s="8" t="e">
        <f t="shared" si="460"/>
        <v>#N/A</v>
      </c>
      <c r="N2726" s="8" t="e">
        <f t="shared" si="461"/>
        <v>#N/A</v>
      </c>
    </row>
    <row r="2727" spans="1:14" ht="15.75" customHeight="1" x14ac:dyDescent="0.35">
      <c r="A2727" s="7">
        <f t="shared" si="484"/>
        <v>0</v>
      </c>
      <c r="B2727" s="7">
        <f t="shared" si="485"/>
        <v>0</v>
      </c>
      <c r="C2727" s="7">
        <f t="shared" si="486"/>
        <v>0</v>
      </c>
      <c r="D2727" s="7">
        <f t="shared" si="487"/>
        <v>0</v>
      </c>
      <c r="E2727" s="7" t="e">
        <f>IF('Report DCM'!$H2727="In-Stream Video","Rich Media display banner",IF('Report DCM'!$I2727&gt;'Report DCM'!$J2727,"Standard",VLOOKUP(CONCATENATE(bd_adtype,"_",bd_creativetype),tabela,2,FALSE)))</f>
        <v>#N/A</v>
      </c>
      <c r="F2727" s="7">
        <f t="shared" si="488"/>
        <v>0</v>
      </c>
      <c r="G2727" s="7">
        <f t="shared" si="489"/>
        <v>0</v>
      </c>
      <c r="H2727" s="7">
        <f t="shared" si="490"/>
        <v>0</v>
      </c>
      <c r="I2727" s="7">
        <f t="shared" si="491"/>
        <v>0</v>
      </c>
      <c r="J2727" s="7">
        <f t="shared" si="492"/>
        <v>0</v>
      </c>
      <c r="K2727" s="8" t="e">
        <f t="shared" si="493"/>
        <v>#N/A</v>
      </c>
      <c r="L2727" s="7" t="e">
        <f t="shared" si="494"/>
        <v>#N/A</v>
      </c>
      <c r="M2727" s="8" t="e">
        <f t="shared" si="460"/>
        <v>#N/A</v>
      </c>
      <c r="N2727" s="8" t="e">
        <f t="shared" si="461"/>
        <v>#N/A</v>
      </c>
    </row>
    <row r="2728" spans="1:14" ht="15.75" customHeight="1" x14ac:dyDescent="0.35">
      <c r="A2728" s="7">
        <f t="shared" si="484"/>
        <v>0</v>
      </c>
      <c r="B2728" s="7">
        <f t="shared" si="485"/>
        <v>0</v>
      </c>
      <c r="C2728" s="7">
        <f t="shared" si="486"/>
        <v>0</v>
      </c>
      <c r="D2728" s="7">
        <f t="shared" si="487"/>
        <v>0</v>
      </c>
      <c r="E2728" s="7" t="e">
        <f>IF('Report DCM'!$H2728="In-Stream Video","Rich Media display banner",IF('Report DCM'!$I2728&gt;'Report DCM'!$J2728,"Standard",VLOOKUP(CONCATENATE(bd_adtype,"_",bd_creativetype),tabela,2,FALSE)))</f>
        <v>#N/A</v>
      </c>
      <c r="F2728" s="7">
        <f t="shared" si="488"/>
        <v>0</v>
      </c>
      <c r="G2728" s="7">
        <f t="shared" si="489"/>
        <v>0</v>
      </c>
      <c r="H2728" s="7">
        <f t="shared" si="490"/>
        <v>0</v>
      </c>
      <c r="I2728" s="7">
        <f t="shared" si="491"/>
        <v>0</v>
      </c>
      <c r="J2728" s="7">
        <f t="shared" si="492"/>
        <v>0</v>
      </c>
      <c r="K2728" s="8" t="e">
        <f t="shared" si="493"/>
        <v>#N/A</v>
      </c>
      <c r="L2728" s="7" t="e">
        <f t="shared" si="494"/>
        <v>#N/A</v>
      </c>
      <c r="M2728" s="8" t="e">
        <f t="shared" si="460"/>
        <v>#N/A</v>
      </c>
      <c r="N2728" s="8" t="e">
        <f t="shared" si="461"/>
        <v>#N/A</v>
      </c>
    </row>
    <row r="2729" spans="1:14" ht="15.75" customHeight="1" x14ac:dyDescent="0.35">
      <c r="A2729" s="7">
        <f t="shared" si="484"/>
        <v>0</v>
      </c>
      <c r="B2729" s="7">
        <f t="shared" si="485"/>
        <v>0</v>
      </c>
      <c r="C2729" s="7">
        <f t="shared" si="486"/>
        <v>0</v>
      </c>
      <c r="D2729" s="7">
        <f t="shared" si="487"/>
        <v>0</v>
      </c>
      <c r="E2729" s="7" t="e">
        <f>IF('Report DCM'!$H2729="In-Stream Video","Rich Media display banner",IF('Report DCM'!$I2729&gt;'Report DCM'!$J2729,"Standard",VLOOKUP(CONCATENATE(bd_adtype,"_",bd_creativetype),tabela,2,FALSE)))</f>
        <v>#N/A</v>
      </c>
      <c r="F2729" s="7">
        <f t="shared" si="488"/>
        <v>0</v>
      </c>
      <c r="G2729" s="7">
        <f t="shared" si="489"/>
        <v>0</v>
      </c>
      <c r="H2729" s="7">
        <f t="shared" si="490"/>
        <v>0</v>
      </c>
      <c r="I2729" s="7">
        <f t="shared" si="491"/>
        <v>0</v>
      </c>
      <c r="J2729" s="7">
        <f t="shared" si="492"/>
        <v>0</v>
      </c>
      <c r="K2729" s="8" t="e">
        <f t="shared" si="493"/>
        <v>#N/A</v>
      </c>
      <c r="L2729" s="7" t="e">
        <f t="shared" si="494"/>
        <v>#N/A</v>
      </c>
      <c r="M2729" s="8" t="e">
        <f t="shared" si="460"/>
        <v>#N/A</v>
      </c>
      <c r="N2729" s="8" t="e">
        <f t="shared" si="461"/>
        <v>#N/A</v>
      </c>
    </row>
    <row r="2730" spans="1:14" ht="15.75" customHeight="1" x14ac:dyDescent="0.35">
      <c r="A2730" s="7">
        <f t="shared" si="484"/>
        <v>0</v>
      </c>
      <c r="B2730" s="7">
        <f t="shared" si="485"/>
        <v>0</v>
      </c>
      <c r="C2730" s="7">
        <f t="shared" si="486"/>
        <v>0</v>
      </c>
      <c r="D2730" s="7">
        <f t="shared" si="487"/>
        <v>0</v>
      </c>
      <c r="E2730" s="7" t="e">
        <f>IF('Report DCM'!$H2730="In-Stream Video","Rich Media display banner",IF('Report DCM'!$I2730&gt;'Report DCM'!$J2730,"Standard",VLOOKUP(CONCATENATE(bd_adtype,"_",bd_creativetype),tabela,2,FALSE)))</f>
        <v>#N/A</v>
      </c>
      <c r="F2730" s="7">
        <f t="shared" si="488"/>
        <v>0</v>
      </c>
      <c r="G2730" s="7">
        <f t="shared" si="489"/>
        <v>0</v>
      </c>
      <c r="H2730" s="7">
        <f t="shared" si="490"/>
        <v>0</v>
      </c>
      <c r="I2730" s="7">
        <f t="shared" si="491"/>
        <v>0</v>
      </c>
      <c r="J2730" s="7">
        <f t="shared" si="492"/>
        <v>0</v>
      </c>
      <c r="K2730" s="8" t="e">
        <f t="shared" si="493"/>
        <v>#N/A</v>
      </c>
      <c r="L2730" s="7" t="e">
        <f t="shared" si="494"/>
        <v>#N/A</v>
      </c>
      <c r="M2730" s="8" t="e">
        <f t="shared" si="460"/>
        <v>#N/A</v>
      </c>
      <c r="N2730" s="8" t="e">
        <f t="shared" si="461"/>
        <v>#N/A</v>
      </c>
    </row>
    <row r="2731" spans="1:14" ht="15.75" customHeight="1" x14ac:dyDescent="0.35">
      <c r="A2731" s="7">
        <f t="shared" si="484"/>
        <v>0</v>
      </c>
      <c r="B2731" s="7">
        <f t="shared" si="485"/>
        <v>0</v>
      </c>
      <c r="C2731" s="7">
        <f t="shared" si="486"/>
        <v>0</v>
      </c>
      <c r="D2731" s="7">
        <f t="shared" si="487"/>
        <v>0</v>
      </c>
      <c r="E2731" s="7" t="e">
        <f>IF('Report DCM'!$H2731="In-Stream Video","Rich Media display banner",IF('Report DCM'!$I2731&gt;'Report DCM'!$J2731,"Standard",VLOOKUP(CONCATENATE(bd_adtype,"_",bd_creativetype),tabela,2,FALSE)))</f>
        <v>#N/A</v>
      </c>
      <c r="F2731" s="7">
        <f t="shared" si="488"/>
        <v>0</v>
      </c>
      <c r="G2731" s="7">
        <f t="shared" si="489"/>
        <v>0</v>
      </c>
      <c r="H2731" s="7">
        <f t="shared" si="490"/>
        <v>0</v>
      </c>
      <c r="I2731" s="7">
        <f t="shared" si="491"/>
        <v>0</v>
      </c>
      <c r="J2731" s="7">
        <f t="shared" si="492"/>
        <v>0</v>
      </c>
      <c r="K2731" s="8" t="e">
        <f t="shared" si="493"/>
        <v>#N/A</v>
      </c>
      <c r="L2731" s="7" t="e">
        <f t="shared" si="494"/>
        <v>#N/A</v>
      </c>
      <c r="M2731" s="8" t="e">
        <f t="shared" si="460"/>
        <v>#N/A</v>
      </c>
      <c r="N2731" s="8" t="e">
        <f t="shared" si="461"/>
        <v>#N/A</v>
      </c>
    </row>
    <row r="2732" spans="1:14" ht="15.75" customHeight="1" x14ac:dyDescent="0.35">
      <c r="A2732" s="7">
        <f t="shared" si="484"/>
        <v>0</v>
      </c>
      <c r="B2732" s="7">
        <f t="shared" si="485"/>
        <v>0</v>
      </c>
      <c r="C2732" s="7">
        <f t="shared" si="486"/>
        <v>0</v>
      </c>
      <c r="D2732" s="7">
        <f t="shared" si="487"/>
        <v>0</v>
      </c>
      <c r="E2732" s="7" t="e">
        <f>IF('Report DCM'!$H2732="In-Stream Video","Rich Media display banner",IF('Report DCM'!$I2732&gt;'Report DCM'!$J2732,"Standard",VLOOKUP(CONCATENATE(bd_adtype,"_",bd_creativetype),tabela,2,FALSE)))</f>
        <v>#N/A</v>
      </c>
      <c r="F2732" s="7">
        <f t="shared" si="488"/>
        <v>0</v>
      </c>
      <c r="G2732" s="7">
        <f t="shared" si="489"/>
        <v>0</v>
      </c>
      <c r="H2732" s="7">
        <f t="shared" si="490"/>
        <v>0</v>
      </c>
      <c r="I2732" s="7">
        <f t="shared" si="491"/>
        <v>0</v>
      </c>
      <c r="J2732" s="7">
        <f t="shared" si="492"/>
        <v>0</v>
      </c>
      <c r="K2732" s="8" t="e">
        <f t="shared" si="493"/>
        <v>#N/A</v>
      </c>
      <c r="L2732" s="7" t="e">
        <f t="shared" si="494"/>
        <v>#N/A</v>
      </c>
      <c r="M2732" s="8" t="e">
        <f t="shared" si="460"/>
        <v>#N/A</v>
      </c>
      <c r="N2732" s="8" t="e">
        <f t="shared" si="461"/>
        <v>#N/A</v>
      </c>
    </row>
    <row r="2733" spans="1:14" ht="15.75" customHeight="1" x14ac:dyDescent="0.35">
      <c r="A2733" s="7">
        <f t="shared" si="484"/>
        <v>0</v>
      </c>
      <c r="B2733" s="7">
        <f t="shared" si="485"/>
        <v>0</v>
      </c>
      <c r="C2733" s="7">
        <f t="shared" si="486"/>
        <v>0</v>
      </c>
      <c r="D2733" s="7">
        <f t="shared" si="487"/>
        <v>0</v>
      </c>
      <c r="E2733" s="7" t="e">
        <f>IF('Report DCM'!$H2733="In-Stream Video","Rich Media display banner",IF('Report DCM'!$I2733&gt;'Report DCM'!$J2733,"Standard",VLOOKUP(CONCATENATE(bd_adtype,"_",bd_creativetype),tabela,2,FALSE)))</f>
        <v>#N/A</v>
      </c>
      <c r="F2733" s="7">
        <f t="shared" si="488"/>
        <v>0</v>
      </c>
      <c r="G2733" s="7">
        <f t="shared" si="489"/>
        <v>0</v>
      </c>
      <c r="H2733" s="7">
        <f t="shared" si="490"/>
        <v>0</v>
      </c>
      <c r="I2733" s="7">
        <f t="shared" si="491"/>
        <v>0</v>
      </c>
      <c r="J2733" s="7">
        <f t="shared" si="492"/>
        <v>0</v>
      </c>
      <c r="K2733" s="8" t="e">
        <f t="shared" si="493"/>
        <v>#N/A</v>
      </c>
      <c r="L2733" s="7" t="e">
        <f t="shared" si="494"/>
        <v>#N/A</v>
      </c>
      <c r="M2733" s="8" t="e">
        <f t="shared" si="460"/>
        <v>#N/A</v>
      </c>
      <c r="N2733" s="8" t="e">
        <f t="shared" si="461"/>
        <v>#N/A</v>
      </c>
    </row>
    <row r="2734" spans="1:14" ht="15.75" customHeight="1" x14ac:dyDescent="0.35">
      <c r="A2734" s="7">
        <f t="shared" si="484"/>
        <v>0</v>
      </c>
      <c r="B2734" s="7">
        <f t="shared" si="485"/>
        <v>0</v>
      </c>
      <c r="C2734" s="7">
        <f t="shared" si="486"/>
        <v>0</v>
      </c>
      <c r="D2734" s="7">
        <f t="shared" si="487"/>
        <v>0</v>
      </c>
      <c r="E2734" s="7" t="e">
        <f>IF('Report DCM'!$H2734="In-Stream Video","Rich Media display banner",IF('Report DCM'!$I2734&gt;'Report DCM'!$J2734,"Standard",VLOOKUP(CONCATENATE(bd_adtype,"_",bd_creativetype),tabela,2,FALSE)))</f>
        <v>#N/A</v>
      </c>
      <c r="F2734" s="7">
        <f t="shared" si="488"/>
        <v>0</v>
      </c>
      <c r="G2734" s="7">
        <f t="shared" si="489"/>
        <v>0</v>
      </c>
      <c r="H2734" s="7">
        <f t="shared" si="490"/>
        <v>0</v>
      </c>
      <c r="I2734" s="7">
        <f t="shared" si="491"/>
        <v>0</v>
      </c>
      <c r="J2734" s="7">
        <f t="shared" si="492"/>
        <v>0</v>
      </c>
      <c r="K2734" s="8" t="e">
        <f t="shared" si="493"/>
        <v>#N/A</v>
      </c>
      <c r="L2734" s="7" t="e">
        <f t="shared" si="494"/>
        <v>#N/A</v>
      </c>
      <c r="M2734" s="8" t="e">
        <f t="shared" si="460"/>
        <v>#N/A</v>
      </c>
      <c r="N2734" s="8" t="e">
        <f t="shared" si="461"/>
        <v>#N/A</v>
      </c>
    </row>
    <row r="2735" spans="1:14" ht="15.75" customHeight="1" x14ac:dyDescent="0.35">
      <c r="A2735" s="7">
        <f t="shared" si="484"/>
        <v>0</v>
      </c>
      <c r="B2735" s="7">
        <f t="shared" si="485"/>
        <v>0</v>
      </c>
      <c r="C2735" s="7">
        <f t="shared" si="486"/>
        <v>0</v>
      </c>
      <c r="D2735" s="7">
        <f t="shared" si="487"/>
        <v>0</v>
      </c>
      <c r="E2735" s="7" t="e">
        <f>IF('Report DCM'!$H2735="In-Stream Video","Rich Media display banner",IF('Report DCM'!$I2735&gt;'Report DCM'!$J2735,"Standard",VLOOKUP(CONCATENATE(bd_adtype,"_",bd_creativetype),tabela,2,FALSE)))</f>
        <v>#N/A</v>
      </c>
      <c r="F2735" s="7">
        <f t="shared" si="488"/>
        <v>0</v>
      </c>
      <c r="G2735" s="7">
        <f t="shared" si="489"/>
        <v>0</v>
      </c>
      <c r="H2735" s="7">
        <f t="shared" si="490"/>
        <v>0</v>
      </c>
      <c r="I2735" s="7">
        <f t="shared" si="491"/>
        <v>0</v>
      </c>
      <c r="J2735" s="7">
        <f t="shared" si="492"/>
        <v>0</v>
      </c>
      <c r="K2735" s="8" t="e">
        <f t="shared" si="493"/>
        <v>#N/A</v>
      </c>
      <c r="L2735" s="7" t="e">
        <f t="shared" si="494"/>
        <v>#N/A</v>
      </c>
      <c r="M2735" s="8" t="e">
        <f t="shared" si="460"/>
        <v>#N/A</v>
      </c>
      <c r="N2735" s="8" t="e">
        <f t="shared" si="461"/>
        <v>#N/A</v>
      </c>
    </row>
    <row r="2736" spans="1:14" ht="15.75" customHeight="1" x14ac:dyDescent="0.35">
      <c r="A2736" s="7">
        <f t="shared" si="484"/>
        <v>0</v>
      </c>
      <c r="B2736" s="7">
        <f t="shared" si="485"/>
        <v>0</v>
      </c>
      <c r="C2736" s="7">
        <f t="shared" si="486"/>
        <v>0</v>
      </c>
      <c r="D2736" s="7">
        <f t="shared" si="487"/>
        <v>0</v>
      </c>
      <c r="E2736" s="7" t="e">
        <f>IF('Report DCM'!$H2736="In-Stream Video","Rich Media display banner",IF('Report DCM'!$I2736&gt;'Report DCM'!$J2736,"Standard",VLOOKUP(CONCATENATE(bd_adtype,"_",bd_creativetype),tabela,2,FALSE)))</f>
        <v>#N/A</v>
      </c>
      <c r="F2736" s="7">
        <f t="shared" si="488"/>
        <v>0</v>
      </c>
      <c r="G2736" s="7">
        <f t="shared" si="489"/>
        <v>0</v>
      </c>
      <c r="H2736" s="7">
        <f t="shared" si="490"/>
        <v>0</v>
      </c>
      <c r="I2736" s="7">
        <f t="shared" si="491"/>
        <v>0</v>
      </c>
      <c r="J2736" s="7">
        <f t="shared" si="492"/>
        <v>0</v>
      </c>
      <c r="K2736" s="8" t="e">
        <f t="shared" si="493"/>
        <v>#N/A</v>
      </c>
      <c r="L2736" s="7" t="e">
        <f t="shared" si="494"/>
        <v>#N/A</v>
      </c>
      <c r="M2736" s="8" t="e">
        <f t="shared" si="460"/>
        <v>#N/A</v>
      </c>
      <c r="N2736" s="8" t="e">
        <f t="shared" si="461"/>
        <v>#N/A</v>
      </c>
    </row>
    <row r="2737" spans="1:14" ht="15.75" customHeight="1" x14ac:dyDescent="0.35">
      <c r="A2737" s="7">
        <f t="shared" si="484"/>
        <v>0</v>
      </c>
      <c r="B2737" s="7">
        <f t="shared" si="485"/>
        <v>0</v>
      </c>
      <c r="C2737" s="7">
        <f t="shared" si="486"/>
        <v>0</v>
      </c>
      <c r="D2737" s="7">
        <f t="shared" si="487"/>
        <v>0</v>
      </c>
      <c r="E2737" s="7" t="e">
        <f>IF('Report DCM'!$H2737="In-Stream Video","Rich Media display banner",IF('Report DCM'!$I2737&gt;'Report DCM'!$J2737,"Standard",VLOOKUP(CONCATENATE(bd_adtype,"_",bd_creativetype),tabela,2,FALSE)))</f>
        <v>#N/A</v>
      </c>
      <c r="F2737" s="7">
        <f t="shared" si="488"/>
        <v>0</v>
      </c>
      <c r="G2737" s="7">
        <f t="shared" si="489"/>
        <v>0</v>
      </c>
      <c r="H2737" s="7">
        <f t="shared" si="490"/>
        <v>0</v>
      </c>
      <c r="I2737" s="7">
        <f t="shared" si="491"/>
        <v>0</v>
      </c>
      <c r="J2737" s="7">
        <f t="shared" si="492"/>
        <v>0</v>
      </c>
      <c r="K2737" s="8" t="e">
        <f t="shared" si="493"/>
        <v>#N/A</v>
      </c>
      <c r="L2737" s="7" t="e">
        <f t="shared" si="494"/>
        <v>#N/A</v>
      </c>
      <c r="M2737" s="8" t="e">
        <f t="shared" si="460"/>
        <v>#N/A</v>
      </c>
      <c r="N2737" s="8" t="e">
        <f t="shared" si="461"/>
        <v>#N/A</v>
      </c>
    </row>
    <row r="2738" spans="1:14" ht="15.75" customHeight="1" x14ac:dyDescent="0.35">
      <c r="A2738" s="7">
        <f t="shared" si="484"/>
        <v>0</v>
      </c>
      <c r="B2738" s="7">
        <f t="shared" si="485"/>
        <v>0</v>
      </c>
      <c r="C2738" s="7">
        <f t="shared" si="486"/>
        <v>0</v>
      </c>
      <c r="D2738" s="7">
        <f t="shared" si="487"/>
        <v>0</v>
      </c>
      <c r="E2738" s="7" t="e">
        <f>IF('Report DCM'!$H2738="In-Stream Video","Rich Media display banner",IF('Report DCM'!$I2738&gt;'Report DCM'!$J2738,"Standard",VLOOKUP(CONCATENATE(bd_adtype,"_",bd_creativetype),tabela,2,FALSE)))</f>
        <v>#N/A</v>
      </c>
      <c r="F2738" s="7">
        <f t="shared" si="488"/>
        <v>0</v>
      </c>
      <c r="G2738" s="7">
        <f t="shared" si="489"/>
        <v>0</v>
      </c>
      <c r="H2738" s="7">
        <f t="shared" si="490"/>
        <v>0</v>
      </c>
      <c r="I2738" s="7">
        <f t="shared" si="491"/>
        <v>0</v>
      </c>
      <c r="J2738" s="7">
        <f t="shared" si="492"/>
        <v>0</v>
      </c>
      <c r="K2738" s="8" t="e">
        <f t="shared" si="493"/>
        <v>#N/A</v>
      </c>
      <c r="L2738" s="7" t="e">
        <f t="shared" si="494"/>
        <v>#N/A</v>
      </c>
      <c r="M2738" s="8" t="e">
        <f t="shared" si="460"/>
        <v>#N/A</v>
      </c>
      <c r="N2738" s="8" t="e">
        <f t="shared" si="461"/>
        <v>#N/A</v>
      </c>
    </row>
    <row r="2739" spans="1:14" ht="15.75" customHeight="1" x14ac:dyDescent="0.35">
      <c r="A2739" s="7">
        <f t="shared" si="484"/>
        <v>0</v>
      </c>
      <c r="B2739" s="7">
        <f t="shared" si="485"/>
        <v>0</v>
      </c>
      <c r="C2739" s="7">
        <f t="shared" si="486"/>
        <v>0</v>
      </c>
      <c r="D2739" s="7">
        <f t="shared" si="487"/>
        <v>0</v>
      </c>
      <c r="E2739" s="7" t="e">
        <f>IF('Report DCM'!$H2739="In-Stream Video","Rich Media display banner",IF('Report DCM'!$I2739&gt;'Report DCM'!$J2739,"Standard",VLOOKUP(CONCATENATE(bd_adtype,"_",bd_creativetype),tabela,2,FALSE)))</f>
        <v>#N/A</v>
      </c>
      <c r="F2739" s="7">
        <f t="shared" si="488"/>
        <v>0</v>
      </c>
      <c r="G2739" s="7">
        <f t="shared" si="489"/>
        <v>0</v>
      </c>
      <c r="H2739" s="7">
        <f t="shared" si="490"/>
        <v>0</v>
      </c>
      <c r="I2739" s="7">
        <f t="shared" si="491"/>
        <v>0</v>
      </c>
      <c r="J2739" s="7">
        <f t="shared" si="492"/>
        <v>0</v>
      </c>
      <c r="K2739" s="8" t="e">
        <f t="shared" si="493"/>
        <v>#N/A</v>
      </c>
      <c r="L2739" s="7" t="e">
        <f t="shared" si="494"/>
        <v>#N/A</v>
      </c>
      <c r="M2739" s="8" t="e">
        <f t="shared" si="460"/>
        <v>#N/A</v>
      </c>
      <c r="N2739" s="8" t="e">
        <f t="shared" si="461"/>
        <v>#N/A</v>
      </c>
    </row>
    <row r="2740" spans="1:14" ht="15.75" customHeight="1" x14ac:dyDescent="0.35">
      <c r="A2740" s="7">
        <f t="shared" si="484"/>
        <v>0</v>
      </c>
      <c r="B2740" s="7">
        <f t="shared" si="485"/>
        <v>0</v>
      </c>
      <c r="C2740" s="7">
        <f t="shared" si="486"/>
        <v>0</v>
      </c>
      <c r="D2740" s="7">
        <f t="shared" si="487"/>
        <v>0</v>
      </c>
      <c r="E2740" s="7" t="e">
        <f>IF('Report DCM'!$H2740="In-Stream Video","Rich Media display banner",IF('Report DCM'!$I2740&gt;'Report DCM'!$J2740,"Standard",VLOOKUP(CONCATENATE(bd_adtype,"_",bd_creativetype),tabela,2,FALSE)))</f>
        <v>#N/A</v>
      </c>
      <c r="F2740" s="7">
        <f t="shared" si="488"/>
        <v>0</v>
      </c>
      <c r="G2740" s="7">
        <f t="shared" si="489"/>
        <v>0</v>
      </c>
      <c r="H2740" s="7">
        <f t="shared" si="490"/>
        <v>0</v>
      </c>
      <c r="I2740" s="7">
        <f t="shared" si="491"/>
        <v>0</v>
      </c>
      <c r="J2740" s="7">
        <f t="shared" si="492"/>
        <v>0</v>
      </c>
      <c r="K2740" s="8" t="e">
        <f t="shared" si="493"/>
        <v>#N/A</v>
      </c>
      <c r="L2740" s="7" t="e">
        <f t="shared" si="494"/>
        <v>#N/A</v>
      </c>
      <c r="M2740" s="8" t="e">
        <f t="shared" si="460"/>
        <v>#N/A</v>
      </c>
      <c r="N2740" s="8" t="e">
        <f t="shared" si="461"/>
        <v>#N/A</v>
      </c>
    </row>
    <row r="2741" spans="1:14" ht="15.75" customHeight="1" x14ac:dyDescent="0.35">
      <c r="A2741" s="7">
        <f t="shared" si="484"/>
        <v>0</v>
      </c>
      <c r="B2741" s="7">
        <f t="shared" si="485"/>
        <v>0</v>
      </c>
      <c r="C2741" s="7">
        <f t="shared" si="486"/>
        <v>0</v>
      </c>
      <c r="D2741" s="7">
        <f t="shared" si="487"/>
        <v>0</v>
      </c>
      <c r="E2741" s="7" t="e">
        <f>IF('Report DCM'!$H2741="In-Stream Video","Rich Media display banner",IF('Report DCM'!$I2741&gt;'Report DCM'!$J2741,"Standard",VLOOKUP(CONCATENATE(bd_adtype,"_",bd_creativetype),tabela,2,FALSE)))</f>
        <v>#N/A</v>
      </c>
      <c r="F2741" s="7">
        <f t="shared" si="488"/>
        <v>0</v>
      </c>
      <c r="G2741" s="7">
        <f t="shared" si="489"/>
        <v>0</v>
      </c>
      <c r="H2741" s="7">
        <f t="shared" si="490"/>
        <v>0</v>
      </c>
      <c r="I2741" s="7">
        <f t="shared" si="491"/>
        <v>0</v>
      </c>
      <c r="J2741" s="7">
        <f t="shared" si="492"/>
        <v>0</v>
      </c>
      <c r="K2741" s="8" t="e">
        <f t="shared" si="493"/>
        <v>#N/A</v>
      </c>
      <c r="L2741" s="7" t="e">
        <f t="shared" si="494"/>
        <v>#N/A</v>
      </c>
      <c r="M2741" s="8" t="e">
        <f t="shared" si="460"/>
        <v>#N/A</v>
      </c>
      <c r="N2741" s="8" t="e">
        <f t="shared" si="461"/>
        <v>#N/A</v>
      </c>
    </row>
    <row r="2742" spans="1:14" ht="15.75" customHeight="1" x14ac:dyDescent="0.35">
      <c r="A2742" s="7">
        <f t="shared" si="484"/>
        <v>0</v>
      </c>
      <c r="B2742" s="7">
        <f t="shared" si="485"/>
        <v>0</v>
      </c>
      <c r="C2742" s="7">
        <f t="shared" si="486"/>
        <v>0</v>
      </c>
      <c r="D2742" s="7">
        <f t="shared" si="487"/>
        <v>0</v>
      </c>
      <c r="E2742" s="7" t="e">
        <f>IF('Report DCM'!$H2742="In-Stream Video","Rich Media display banner",IF('Report DCM'!$I2742&gt;'Report DCM'!$J2742,"Standard",VLOOKUP(CONCATENATE(bd_adtype,"_",bd_creativetype),tabela,2,FALSE)))</f>
        <v>#N/A</v>
      </c>
      <c r="F2742" s="7">
        <f t="shared" si="488"/>
        <v>0</v>
      </c>
      <c r="G2742" s="7">
        <f t="shared" si="489"/>
        <v>0</v>
      </c>
      <c r="H2742" s="7">
        <f t="shared" si="490"/>
        <v>0</v>
      </c>
      <c r="I2742" s="7">
        <f t="shared" si="491"/>
        <v>0</v>
      </c>
      <c r="J2742" s="7">
        <f t="shared" si="492"/>
        <v>0</v>
      </c>
      <c r="K2742" s="8" t="e">
        <f t="shared" si="493"/>
        <v>#N/A</v>
      </c>
      <c r="L2742" s="7" t="e">
        <f t="shared" si="494"/>
        <v>#N/A</v>
      </c>
      <c r="M2742" s="8" t="e">
        <f t="shared" si="460"/>
        <v>#N/A</v>
      </c>
      <c r="N2742" s="8" t="e">
        <f t="shared" si="461"/>
        <v>#N/A</v>
      </c>
    </row>
    <row r="2743" spans="1:14" ht="15.75" customHeight="1" x14ac:dyDescent="0.35">
      <c r="A2743" s="7">
        <f t="shared" si="484"/>
        <v>0</v>
      </c>
      <c r="B2743" s="7">
        <f t="shared" si="485"/>
        <v>0</v>
      </c>
      <c r="C2743" s="7">
        <f t="shared" si="486"/>
        <v>0</v>
      </c>
      <c r="D2743" s="7">
        <f t="shared" si="487"/>
        <v>0</v>
      </c>
      <c r="E2743" s="7" t="e">
        <f>IF('Report DCM'!$H2743="In-Stream Video","Rich Media display banner",IF('Report DCM'!$I2743&gt;'Report DCM'!$J2743,"Standard",VLOOKUP(CONCATENATE(bd_adtype,"_",bd_creativetype),tabela,2,FALSE)))</f>
        <v>#N/A</v>
      </c>
      <c r="F2743" s="7">
        <f t="shared" si="488"/>
        <v>0</v>
      </c>
      <c r="G2743" s="7">
        <f t="shared" si="489"/>
        <v>0</v>
      </c>
      <c r="H2743" s="7">
        <f t="shared" si="490"/>
        <v>0</v>
      </c>
      <c r="I2743" s="7">
        <f t="shared" si="491"/>
        <v>0</v>
      </c>
      <c r="J2743" s="7">
        <f t="shared" si="492"/>
        <v>0</v>
      </c>
      <c r="K2743" s="8" t="e">
        <f t="shared" si="493"/>
        <v>#N/A</v>
      </c>
      <c r="L2743" s="7" t="e">
        <f t="shared" si="494"/>
        <v>#N/A</v>
      </c>
      <c r="M2743" s="8" t="e">
        <f t="shared" si="460"/>
        <v>#N/A</v>
      </c>
      <c r="N2743" s="8" t="e">
        <f t="shared" si="461"/>
        <v>#N/A</v>
      </c>
    </row>
    <row r="2744" spans="1:14" ht="15.75" customHeight="1" x14ac:dyDescent="0.35">
      <c r="A2744" s="7">
        <f t="shared" si="484"/>
        <v>0</v>
      </c>
      <c r="B2744" s="7">
        <f t="shared" si="485"/>
        <v>0</v>
      </c>
      <c r="C2744" s="7">
        <f t="shared" si="486"/>
        <v>0</v>
      </c>
      <c r="D2744" s="7">
        <f t="shared" si="487"/>
        <v>0</v>
      </c>
      <c r="E2744" s="7" t="e">
        <f>IF('Report DCM'!$H2744="In-Stream Video","Rich Media display banner",IF('Report DCM'!$I2744&gt;'Report DCM'!$J2744,"Standard",VLOOKUP(CONCATENATE(bd_adtype,"_",bd_creativetype),tabela,2,FALSE)))</f>
        <v>#N/A</v>
      </c>
      <c r="F2744" s="7">
        <f t="shared" si="488"/>
        <v>0</v>
      </c>
      <c r="G2744" s="7">
        <f t="shared" si="489"/>
        <v>0</v>
      </c>
      <c r="H2744" s="7">
        <f t="shared" si="490"/>
        <v>0</v>
      </c>
      <c r="I2744" s="7">
        <f t="shared" si="491"/>
        <v>0</v>
      </c>
      <c r="J2744" s="7">
        <f t="shared" si="492"/>
        <v>0</v>
      </c>
      <c r="K2744" s="8" t="e">
        <f t="shared" si="493"/>
        <v>#N/A</v>
      </c>
      <c r="L2744" s="7" t="e">
        <f t="shared" si="494"/>
        <v>#N/A</v>
      </c>
      <c r="M2744" s="8" t="e">
        <f t="shared" si="460"/>
        <v>#N/A</v>
      </c>
      <c r="N2744" s="8" t="e">
        <f t="shared" si="461"/>
        <v>#N/A</v>
      </c>
    </row>
    <row r="2745" spans="1:14" ht="15.75" customHeight="1" x14ac:dyDescent="0.35">
      <c r="A2745" s="7">
        <f t="shared" si="484"/>
        <v>0</v>
      </c>
      <c r="B2745" s="7">
        <f t="shared" si="485"/>
        <v>0</v>
      </c>
      <c r="C2745" s="7">
        <f t="shared" si="486"/>
        <v>0</v>
      </c>
      <c r="D2745" s="7">
        <f t="shared" si="487"/>
        <v>0</v>
      </c>
      <c r="E2745" s="7" t="e">
        <f>IF('Report DCM'!$H2745="In-Stream Video","Rich Media display banner",IF('Report DCM'!$I2745&gt;'Report DCM'!$J2745,"Standard",VLOOKUP(CONCATENATE(bd_adtype,"_",bd_creativetype),tabela,2,FALSE)))</f>
        <v>#N/A</v>
      </c>
      <c r="F2745" s="7">
        <f t="shared" si="488"/>
        <v>0</v>
      </c>
      <c r="G2745" s="7">
        <f t="shared" si="489"/>
        <v>0</v>
      </c>
      <c r="H2745" s="7">
        <f t="shared" si="490"/>
        <v>0</v>
      </c>
      <c r="I2745" s="7">
        <f t="shared" si="491"/>
        <v>0</v>
      </c>
      <c r="J2745" s="7">
        <f t="shared" si="492"/>
        <v>0</v>
      </c>
      <c r="K2745" s="8" t="e">
        <f t="shared" si="493"/>
        <v>#N/A</v>
      </c>
      <c r="L2745" s="7" t="e">
        <f t="shared" si="494"/>
        <v>#N/A</v>
      </c>
      <c r="M2745" s="8" t="e">
        <f t="shared" si="460"/>
        <v>#N/A</v>
      </c>
      <c r="N2745" s="8" t="e">
        <f t="shared" si="461"/>
        <v>#N/A</v>
      </c>
    </row>
    <row r="2746" spans="1:14" ht="15.75" customHeight="1" x14ac:dyDescent="0.35">
      <c r="A2746" s="7">
        <f t="shared" si="484"/>
        <v>0</v>
      </c>
      <c r="B2746" s="7">
        <f t="shared" si="485"/>
        <v>0</v>
      </c>
      <c r="C2746" s="7">
        <f t="shared" si="486"/>
        <v>0</v>
      </c>
      <c r="D2746" s="7">
        <f t="shared" si="487"/>
        <v>0</v>
      </c>
      <c r="E2746" s="7" t="e">
        <f>IF('Report DCM'!$H2746="In-Stream Video","Rich Media display banner",IF('Report DCM'!$I2746&gt;'Report DCM'!$J2746,"Standard",VLOOKUP(CONCATENATE(bd_adtype,"_",bd_creativetype),tabela,2,FALSE)))</f>
        <v>#N/A</v>
      </c>
      <c r="F2746" s="7">
        <f t="shared" si="488"/>
        <v>0</v>
      </c>
      <c r="G2746" s="7">
        <f t="shared" si="489"/>
        <v>0</v>
      </c>
      <c r="H2746" s="7">
        <f t="shared" si="490"/>
        <v>0</v>
      </c>
      <c r="I2746" s="7">
        <f t="shared" si="491"/>
        <v>0</v>
      </c>
      <c r="J2746" s="7">
        <f t="shared" si="492"/>
        <v>0</v>
      </c>
      <c r="K2746" s="8" t="e">
        <f t="shared" si="493"/>
        <v>#N/A</v>
      </c>
      <c r="L2746" s="7" t="e">
        <f t="shared" si="494"/>
        <v>#N/A</v>
      </c>
      <c r="M2746" s="8" t="e">
        <f t="shared" si="460"/>
        <v>#N/A</v>
      </c>
      <c r="N2746" s="8" t="e">
        <f t="shared" si="461"/>
        <v>#N/A</v>
      </c>
    </row>
    <row r="2747" spans="1:14" ht="15.75" customHeight="1" x14ac:dyDescent="0.35">
      <c r="A2747" s="7">
        <f t="shared" si="484"/>
        <v>0</v>
      </c>
      <c r="B2747" s="7">
        <f t="shared" si="485"/>
        <v>0</v>
      </c>
      <c r="C2747" s="7">
        <f t="shared" si="486"/>
        <v>0</v>
      </c>
      <c r="D2747" s="7">
        <f t="shared" si="487"/>
        <v>0</v>
      </c>
      <c r="E2747" s="7" t="e">
        <f>IF('Report DCM'!$H2747="In-Stream Video","Rich Media display banner",IF('Report DCM'!$I2747&gt;'Report DCM'!$J2747,"Standard",VLOOKUP(CONCATENATE(bd_adtype,"_",bd_creativetype),tabela,2,FALSE)))</f>
        <v>#N/A</v>
      </c>
      <c r="F2747" s="7">
        <f t="shared" si="488"/>
        <v>0</v>
      </c>
      <c r="G2747" s="7">
        <f t="shared" si="489"/>
        <v>0</v>
      </c>
      <c r="H2747" s="7">
        <f t="shared" si="490"/>
        <v>0</v>
      </c>
      <c r="I2747" s="7">
        <f t="shared" si="491"/>
        <v>0</v>
      </c>
      <c r="J2747" s="7">
        <f t="shared" si="492"/>
        <v>0</v>
      </c>
      <c r="K2747" s="8" t="e">
        <f t="shared" si="493"/>
        <v>#N/A</v>
      </c>
      <c r="L2747" s="7" t="e">
        <f t="shared" si="494"/>
        <v>#N/A</v>
      </c>
      <c r="M2747" s="8" t="e">
        <f t="shared" si="460"/>
        <v>#N/A</v>
      </c>
      <c r="N2747" s="8" t="e">
        <f t="shared" si="461"/>
        <v>#N/A</v>
      </c>
    </row>
    <row r="2748" spans="1:14" ht="15.75" customHeight="1" x14ac:dyDescent="0.35">
      <c r="A2748" s="7">
        <f t="shared" si="484"/>
        <v>0</v>
      </c>
      <c r="B2748" s="7">
        <f t="shared" si="485"/>
        <v>0</v>
      </c>
      <c r="C2748" s="7">
        <f t="shared" si="486"/>
        <v>0</v>
      </c>
      <c r="D2748" s="7">
        <f t="shared" si="487"/>
        <v>0</v>
      </c>
      <c r="E2748" s="7" t="e">
        <f>IF('Report DCM'!$H2748="In-Stream Video","Rich Media display banner",IF('Report DCM'!$I2748&gt;'Report DCM'!$J2748,"Standard",VLOOKUP(CONCATENATE(bd_adtype,"_",bd_creativetype),tabela,2,FALSE)))</f>
        <v>#N/A</v>
      </c>
      <c r="F2748" s="7">
        <f t="shared" si="488"/>
        <v>0</v>
      </c>
      <c r="G2748" s="7">
        <f t="shared" si="489"/>
        <v>0</v>
      </c>
      <c r="H2748" s="7">
        <f t="shared" si="490"/>
        <v>0</v>
      </c>
      <c r="I2748" s="7">
        <f t="shared" si="491"/>
        <v>0</v>
      </c>
      <c r="J2748" s="7">
        <f t="shared" si="492"/>
        <v>0</v>
      </c>
      <c r="K2748" s="8" t="e">
        <f t="shared" si="493"/>
        <v>#N/A</v>
      </c>
      <c r="L2748" s="7" t="e">
        <f t="shared" si="494"/>
        <v>#N/A</v>
      </c>
      <c r="M2748" s="8" t="e">
        <f t="shared" si="460"/>
        <v>#N/A</v>
      </c>
      <c r="N2748" s="8" t="e">
        <f t="shared" si="461"/>
        <v>#N/A</v>
      </c>
    </row>
    <row r="2749" spans="1:14" ht="15.75" customHeight="1" x14ac:dyDescent="0.35">
      <c r="A2749" s="7">
        <f t="shared" si="484"/>
        <v>0</v>
      </c>
      <c r="B2749" s="7">
        <f t="shared" si="485"/>
        <v>0</v>
      </c>
      <c r="C2749" s="7">
        <f t="shared" si="486"/>
        <v>0</v>
      </c>
      <c r="D2749" s="7">
        <f t="shared" si="487"/>
        <v>0</v>
      </c>
      <c r="E2749" s="7" t="e">
        <f>IF('Report DCM'!$H2749="In-Stream Video","Rich Media display banner",IF('Report DCM'!$I2749&gt;'Report DCM'!$J2749,"Standard",VLOOKUP(CONCATENATE(bd_adtype,"_",bd_creativetype),tabela,2,FALSE)))</f>
        <v>#N/A</v>
      </c>
      <c r="F2749" s="7">
        <f t="shared" si="488"/>
        <v>0</v>
      </c>
      <c r="G2749" s="7">
        <f t="shared" si="489"/>
        <v>0</v>
      </c>
      <c r="H2749" s="7">
        <f t="shared" si="490"/>
        <v>0</v>
      </c>
      <c r="I2749" s="7">
        <f t="shared" si="491"/>
        <v>0</v>
      </c>
      <c r="J2749" s="7">
        <f t="shared" si="492"/>
        <v>0</v>
      </c>
      <c r="K2749" s="8" t="e">
        <f t="shared" si="493"/>
        <v>#N/A</v>
      </c>
      <c r="L2749" s="7" t="e">
        <f t="shared" si="494"/>
        <v>#N/A</v>
      </c>
      <c r="M2749" s="8" t="e">
        <f t="shared" si="460"/>
        <v>#N/A</v>
      </c>
      <c r="N2749" s="8" t="e">
        <f t="shared" si="461"/>
        <v>#N/A</v>
      </c>
    </row>
    <row r="2750" spans="1:14" ht="15.75" customHeight="1" x14ac:dyDescent="0.35">
      <c r="A2750" s="7">
        <f t="shared" si="484"/>
        <v>0</v>
      </c>
      <c r="B2750" s="7">
        <f t="shared" si="485"/>
        <v>0</v>
      </c>
      <c r="C2750" s="7">
        <f t="shared" si="486"/>
        <v>0</v>
      </c>
      <c r="D2750" s="7">
        <f t="shared" si="487"/>
        <v>0</v>
      </c>
      <c r="E2750" s="7" t="e">
        <f>IF('Report DCM'!$H2750="In-Stream Video","Rich Media display banner",IF('Report DCM'!$I2750&gt;'Report DCM'!$J2750,"Standard",VLOOKUP(CONCATENATE(bd_adtype,"_",bd_creativetype),tabela,2,FALSE)))</f>
        <v>#N/A</v>
      </c>
      <c r="F2750" s="7">
        <f t="shared" si="488"/>
        <v>0</v>
      </c>
      <c r="G2750" s="7">
        <f t="shared" si="489"/>
        <v>0</v>
      </c>
      <c r="H2750" s="7">
        <f t="shared" si="490"/>
        <v>0</v>
      </c>
      <c r="I2750" s="7">
        <f t="shared" si="491"/>
        <v>0</v>
      </c>
      <c r="J2750" s="7">
        <f t="shared" si="492"/>
        <v>0</v>
      </c>
      <c r="K2750" s="8" t="e">
        <f t="shared" si="493"/>
        <v>#N/A</v>
      </c>
      <c r="L2750" s="7" t="e">
        <f t="shared" si="494"/>
        <v>#N/A</v>
      </c>
      <c r="M2750" s="8" t="e">
        <f t="shared" si="460"/>
        <v>#N/A</v>
      </c>
      <c r="N2750" s="8" t="e">
        <f t="shared" si="461"/>
        <v>#N/A</v>
      </c>
    </row>
    <row r="2751" spans="1:14" ht="15.75" customHeight="1" x14ac:dyDescent="0.35">
      <c r="A2751" s="7">
        <f t="shared" si="484"/>
        <v>0</v>
      </c>
      <c r="B2751" s="7">
        <f t="shared" si="485"/>
        <v>0</v>
      </c>
      <c r="C2751" s="7">
        <f t="shared" si="486"/>
        <v>0</v>
      </c>
      <c r="D2751" s="7">
        <f t="shared" si="487"/>
        <v>0</v>
      </c>
      <c r="E2751" s="7" t="e">
        <f>IF('Report DCM'!$H2751="In-Stream Video","Rich Media display banner",IF('Report DCM'!$I2751&gt;'Report DCM'!$J2751,"Standard",VLOOKUP(CONCATENATE(bd_adtype,"_",bd_creativetype),tabela,2,FALSE)))</f>
        <v>#N/A</v>
      </c>
      <c r="F2751" s="7">
        <f t="shared" si="488"/>
        <v>0</v>
      </c>
      <c r="G2751" s="7">
        <f t="shared" si="489"/>
        <v>0</v>
      </c>
      <c r="H2751" s="7">
        <f t="shared" si="490"/>
        <v>0</v>
      </c>
      <c r="I2751" s="7">
        <f t="shared" si="491"/>
        <v>0</v>
      </c>
      <c r="J2751" s="7">
        <f t="shared" si="492"/>
        <v>0</v>
      </c>
      <c r="K2751" s="8" t="e">
        <f t="shared" si="493"/>
        <v>#N/A</v>
      </c>
      <c r="L2751" s="7" t="e">
        <f t="shared" si="494"/>
        <v>#N/A</v>
      </c>
      <c r="M2751" s="8" t="e">
        <f t="shared" si="460"/>
        <v>#N/A</v>
      </c>
      <c r="N2751" s="8" t="e">
        <f t="shared" si="461"/>
        <v>#N/A</v>
      </c>
    </row>
    <row r="2752" spans="1:14" ht="15.75" customHeight="1" x14ac:dyDescent="0.35">
      <c r="A2752" s="7">
        <f t="shared" si="484"/>
        <v>0</v>
      </c>
      <c r="B2752" s="7">
        <f t="shared" si="485"/>
        <v>0</v>
      </c>
      <c r="C2752" s="7">
        <f t="shared" si="486"/>
        <v>0</v>
      </c>
      <c r="D2752" s="7">
        <f t="shared" si="487"/>
        <v>0</v>
      </c>
      <c r="E2752" s="7" t="e">
        <f>IF('Report DCM'!$H2752="In-Stream Video","Rich Media display banner",IF('Report DCM'!$I2752&gt;'Report DCM'!$J2752,"Standard",VLOOKUP(CONCATENATE(bd_adtype,"_",bd_creativetype),tabela,2,FALSE)))</f>
        <v>#N/A</v>
      </c>
      <c r="F2752" s="7">
        <f t="shared" si="488"/>
        <v>0</v>
      </c>
      <c r="G2752" s="7">
        <f t="shared" si="489"/>
        <v>0</v>
      </c>
      <c r="H2752" s="7">
        <f t="shared" si="490"/>
        <v>0</v>
      </c>
      <c r="I2752" s="7">
        <f t="shared" si="491"/>
        <v>0</v>
      </c>
      <c r="J2752" s="7">
        <f t="shared" si="492"/>
        <v>0</v>
      </c>
      <c r="K2752" s="8" t="e">
        <f t="shared" si="493"/>
        <v>#N/A</v>
      </c>
      <c r="L2752" s="7" t="e">
        <f t="shared" si="494"/>
        <v>#N/A</v>
      </c>
      <c r="M2752" s="8" t="e">
        <f t="shared" si="460"/>
        <v>#N/A</v>
      </c>
      <c r="N2752" s="8" t="e">
        <f t="shared" si="461"/>
        <v>#N/A</v>
      </c>
    </row>
    <row r="2753" spans="1:14" ht="15.75" customHeight="1" x14ac:dyDescent="0.35">
      <c r="A2753" s="7">
        <f t="shared" si="484"/>
        <v>0</v>
      </c>
      <c r="B2753" s="7">
        <f t="shared" si="485"/>
        <v>0</v>
      </c>
      <c r="C2753" s="7">
        <f t="shared" si="486"/>
        <v>0</v>
      </c>
      <c r="D2753" s="7">
        <f t="shared" si="487"/>
        <v>0</v>
      </c>
      <c r="E2753" s="7" t="e">
        <f>IF('Report DCM'!$H2753="In-Stream Video","Rich Media display banner",IF('Report DCM'!$I2753&gt;'Report DCM'!$J2753,"Standard",VLOOKUP(CONCATENATE(bd_adtype,"_",bd_creativetype),tabela,2,FALSE)))</f>
        <v>#N/A</v>
      </c>
      <c r="F2753" s="7">
        <f t="shared" si="488"/>
        <v>0</v>
      </c>
      <c r="G2753" s="7">
        <f t="shared" si="489"/>
        <v>0</v>
      </c>
      <c r="H2753" s="7">
        <f t="shared" si="490"/>
        <v>0</v>
      </c>
      <c r="I2753" s="7">
        <f t="shared" si="491"/>
        <v>0</v>
      </c>
      <c r="J2753" s="7">
        <f t="shared" si="492"/>
        <v>0</v>
      </c>
      <c r="K2753" s="8" t="e">
        <f t="shared" si="493"/>
        <v>#N/A</v>
      </c>
      <c r="L2753" s="7" t="e">
        <f t="shared" si="494"/>
        <v>#N/A</v>
      </c>
      <c r="M2753" s="8" t="e">
        <f t="shared" si="460"/>
        <v>#N/A</v>
      </c>
      <c r="N2753" s="8" t="e">
        <f t="shared" si="461"/>
        <v>#N/A</v>
      </c>
    </row>
    <row r="2754" spans="1:14" ht="15.75" customHeight="1" x14ac:dyDescent="0.35">
      <c r="A2754" s="7">
        <f t="shared" ref="A2754:A2817" si="495">bd_campaign</f>
        <v>0</v>
      </c>
      <c r="B2754" s="7">
        <f t="shared" ref="B2754:B2817" si="496">bd_site</f>
        <v>0</v>
      </c>
      <c r="C2754" s="7">
        <f t="shared" ref="C2754:C2817" si="497">bd_placement</f>
        <v>0</v>
      </c>
      <c r="D2754" s="7">
        <f t="shared" ref="D2754:D2817" si="498">bd_placementID</f>
        <v>0</v>
      </c>
      <c r="E2754" s="7" t="e">
        <f>IF('Report DCM'!$H2754="In-Stream Video","Rich Media display banner",IF('Report DCM'!$I2754&gt;'Report DCM'!$J2754,"Standard",VLOOKUP(CONCATENATE(bd_adtype,"_",bd_creativetype),tabela,2,FALSE)))</f>
        <v>#N/A</v>
      </c>
      <c r="F2754" s="7">
        <f t="shared" ref="F2754:F2817" si="499">bd_ad</f>
        <v>0</v>
      </c>
      <c r="G2754" s="7">
        <f t="shared" ref="G2754:G2817" si="500">bd_adid</f>
        <v>0</v>
      </c>
      <c r="H2754" s="7">
        <f t="shared" ref="H2754:H2817" si="501">bd_creativetype</f>
        <v>0</v>
      </c>
      <c r="I2754" s="7">
        <f t="shared" ref="I2754:I2817" si="502">bd_impression</f>
        <v>0</v>
      </c>
      <c r="J2754" s="7">
        <f t="shared" ref="J2754:J2817" si="503">bd_clicks</f>
        <v>0</v>
      </c>
      <c r="K2754" s="8" t="e">
        <f t="shared" ref="K2754:K2817" si="504">VLOOKUP(E2754,tabela,2,FALSE)</f>
        <v>#N/A</v>
      </c>
      <c r="L2754" s="7" t="e">
        <f t="shared" ref="L2754:L2817" si="505">VLOOKUP(E2754,tabela,3,FALSE)</f>
        <v>#N/A</v>
      </c>
      <c r="M2754" s="8" t="e">
        <f t="shared" si="460"/>
        <v>#N/A</v>
      </c>
      <c r="N2754" s="8" t="e">
        <f t="shared" si="461"/>
        <v>#N/A</v>
      </c>
    </row>
    <row r="2755" spans="1:14" ht="15.75" customHeight="1" x14ac:dyDescent="0.35">
      <c r="A2755" s="7">
        <f t="shared" si="495"/>
        <v>0</v>
      </c>
      <c r="B2755" s="7">
        <f t="shared" si="496"/>
        <v>0</v>
      </c>
      <c r="C2755" s="7">
        <f t="shared" si="497"/>
        <v>0</v>
      </c>
      <c r="D2755" s="7">
        <f t="shared" si="498"/>
        <v>0</v>
      </c>
      <c r="E2755" s="7" t="e">
        <f>IF('Report DCM'!$H2755="In-Stream Video","Rich Media display banner",IF('Report DCM'!$I2755&gt;'Report DCM'!$J2755,"Standard",VLOOKUP(CONCATENATE(bd_adtype,"_",bd_creativetype),tabela,2,FALSE)))</f>
        <v>#N/A</v>
      </c>
      <c r="F2755" s="7">
        <f t="shared" si="499"/>
        <v>0</v>
      </c>
      <c r="G2755" s="7">
        <f t="shared" si="500"/>
        <v>0</v>
      </c>
      <c r="H2755" s="7">
        <f t="shared" si="501"/>
        <v>0</v>
      </c>
      <c r="I2755" s="7">
        <f t="shared" si="502"/>
        <v>0</v>
      </c>
      <c r="J2755" s="7">
        <f t="shared" si="503"/>
        <v>0</v>
      </c>
      <c r="K2755" s="8" t="e">
        <f t="shared" si="504"/>
        <v>#N/A</v>
      </c>
      <c r="L2755" s="7" t="e">
        <f t="shared" si="505"/>
        <v>#N/A</v>
      </c>
      <c r="M2755" s="8" t="e">
        <f t="shared" si="460"/>
        <v>#N/A</v>
      </c>
      <c r="N2755" s="8" t="e">
        <f t="shared" si="461"/>
        <v>#N/A</v>
      </c>
    </row>
    <row r="2756" spans="1:14" ht="15.75" customHeight="1" x14ac:dyDescent="0.35">
      <c r="A2756" s="7">
        <f t="shared" si="495"/>
        <v>0</v>
      </c>
      <c r="B2756" s="7">
        <f t="shared" si="496"/>
        <v>0</v>
      </c>
      <c r="C2756" s="7">
        <f t="shared" si="497"/>
        <v>0</v>
      </c>
      <c r="D2756" s="7">
        <f t="shared" si="498"/>
        <v>0</v>
      </c>
      <c r="E2756" s="7" t="e">
        <f>IF('Report DCM'!$H2756="In-Stream Video","Rich Media display banner",IF('Report DCM'!$I2756&gt;'Report DCM'!$J2756,"Standard",VLOOKUP(CONCATENATE(bd_adtype,"_",bd_creativetype),tabela,2,FALSE)))</f>
        <v>#N/A</v>
      </c>
      <c r="F2756" s="7">
        <f t="shared" si="499"/>
        <v>0</v>
      </c>
      <c r="G2756" s="7">
        <f t="shared" si="500"/>
        <v>0</v>
      </c>
      <c r="H2756" s="7">
        <f t="shared" si="501"/>
        <v>0</v>
      </c>
      <c r="I2756" s="7">
        <f t="shared" si="502"/>
        <v>0</v>
      </c>
      <c r="J2756" s="7">
        <f t="shared" si="503"/>
        <v>0</v>
      </c>
      <c r="K2756" s="8" t="e">
        <f t="shared" si="504"/>
        <v>#N/A</v>
      </c>
      <c r="L2756" s="7" t="e">
        <f t="shared" si="505"/>
        <v>#N/A</v>
      </c>
      <c r="M2756" s="8" t="e">
        <f t="shared" si="460"/>
        <v>#N/A</v>
      </c>
      <c r="N2756" s="8" t="e">
        <f t="shared" si="461"/>
        <v>#N/A</v>
      </c>
    </row>
    <row r="2757" spans="1:14" ht="15.75" customHeight="1" x14ac:dyDescent="0.35">
      <c r="A2757" s="7">
        <f t="shared" si="495"/>
        <v>0</v>
      </c>
      <c r="B2757" s="7">
        <f t="shared" si="496"/>
        <v>0</v>
      </c>
      <c r="C2757" s="7">
        <f t="shared" si="497"/>
        <v>0</v>
      </c>
      <c r="D2757" s="7">
        <f t="shared" si="498"/>
        <v>0</v>
      </c>
      <c r="E2757" s="7" t="e">
        <f>IF('Report DCM'!$H2757="In-Stream Video","Rich Media display banner",IF('Report DCM'!$I2757&gt;'Report DCM'!$J2757,"Standard",VLOOKUP(CONCATENATE(bd_adtype,"_",bd_creativetype),tabela,2,FALSE)))</f>
        <v>#N/A</v>
      </c>
      <c r="F2757" s="7">
        <f t="shared" si="499"/>
        <v>0</v>
      </c>
      <c r="G2757" s="7">
        <f t="shared" si="500"/>
        <v>0</v>
      </c>
      <c r="H2757" s="7">
        <f t="shared" si="501"/>
        <v>0</v>
      </c>
      <c r="I2757" s="7">
        <f t="shared" si="502"/>
        <v>0</v>
      </c>
      <c r="J2757" s="7">
        <f t="shared" si="503"/>
        <v>0</v>
      </c>
      <c r="K2757" s="8" t="e">
        <f t="shared" si="504"/>
        <v>#N/A</v>
      </c>
      <c r="L2757" s="7" t="e">
        <f t="shared" si="505"/>
        <v>#N/A</v>
      </c>
      <c r="M2757" s="8" t="e">
        <f t="shared" si="460"/>
        <v>#N/A</v>
      </c>
      <c r="N2757" s="8" t="e">
        <f t="shared" si="461"/>
        <v>#N/A</v>
      </c>
    </row>
    <row r="2758" spans="1:14" ht="15.75" customHeight="1" x14ac:dyDescent="0.35">
      <c r="A2758" s="7">
        <f t="shared" si="495"/>
        <v>0</v>
      </c>
      <c r="B2758" s="7">
        <f t="shared" si="496"/>
        <v>0</v>
      </c>
      <c r="C2758" s="7">
        <f t="shared" si="497"/>
        <v>0</v>
      </c>
      <c r="D2758" s="7">
        <f t="shared" si="498"/>
        <v>0</v>
      </c>
      <c r="E2758" s="7" t="e">
        <f>IF('Report DCM'!$H2758="In-Stream Video","Rich Media display banner",IF('Report DCM'!$I2758&gt;'Report DCM'!$J2758,"Standard",VLOOKUP(CONCATENATE(bd_adtype,"_",bd_creativetype),tabela,2,FALSE)))</f>
        <v>#N/A</v>
      </c>
      <c r="F2758" s="7">
        <f t="shared" si="499"/>
        <v>0</v>
      </c>
      <c r="G2758" s="7">
        <f t="shared" si="500"/>
        <v>0</v>
      </c>
      <c r="H2758" s="7">
        <f t="shared" si="501"/>
        <v>0</v>
      </c>
      <c r="I2758" s="7">
        <f t="shared" si="502"/>
        <v>0</v>
      </c>
      <c r="J2758" s="7">
        <f t="shared" si="503"/>
        <v>0</v>
      </c>
      <c r="K2758" s="8" t="e">
        <f t="shared" si="504"/>
        <v>#N/A</v>
      </c>
      <c r="L2758" s="7" t="e">
        <f t="shared" si="505"/>
        <v>#N/A</v>
      </c>
      <c r="M2758" s="8" t="e">
        <f t="shared" si="460"/>
        <v>#N/A</v>
      </c>
      <c r="N2758" s="8" t="e">
        <f t="shared" si="461"/>
        <v>#N/A</v>
      </c>
    </row>
    <row r="2759" spans="1:14" ht="15.75" customHeight="1" x14ac:dyDescent="0.35">
      <c r="A2759" s="7">
        <f t="shared" si="495"/>
        <v>0</v>
      </c>
      <c r="B2759" s="7">
        <f t="shared" si="496"/>
        <v>0</v>
      </c>
      <c r="C2759" s="7">
        <f t="shared" si="497"/>
        <v>0</v>
      </c>
      <c r="D2759" s="7">
        <f t="shared" si="498"/>
        <v>0</v>
      </c>
      <c r="E2759" s="7" t="e">
        <f>IF('Report DCM'!$H2759="In-Stream Video","Rich Media display banner",IF('Report DCM'!$I2759&gt;'Report DCM'!$J2759,"Standard",VLOOKUP(CONCATENATE(bd_adtype,"_",bd_creativetype),tabela,2,FALSE)))</f>
        <v>#N/A</v>
      </c>
      <c r="F2759" s="7">
        <f t="shared" si="499"/>
        <v>0</v>
      </c>
      <c r="G2759" s="7">
        <f t="shared" si="500"/>
        <v>0</v>
      </c>
      <c r="H2759" s="7">
        <f t="shared" si="501"/>
        <v>0</v>
      </c>
      <c r="I2759" s="7">
        <f t="shared" si="502"/>
        <v>0</v>
      </c>
      <c r="J2759" s="7">
        <f t="shared" si="503"/>
        <v>0</v>
      </c>
      <c r="K2759" s="8" t="e">
        <f t="shared" si="504"/>
        <v>#N/A</v>
      </c>
      <c r="L2759" s="7" t="e">
        <f t="shared" si="505"/>
        <v>#N/A</v>
      </c>
      <c r="M2759" s="8" t="e">
        <f t="shared" si="460"/>
        <v>#N/A</v>
      </c>
      <c r="N2759" s="8" t="e">
        <f t="shared" si="461"/>
        <v>#N/A</v>
      </c>
    </row>
    <row r="2760" spans="1:14" ht="15.75" customHeight="1" x14ac:dyDescent="0.35">
      <c r="A2760" s="7">
        <f t="shared" si="495"/>
        <v>0</v>
      </c>
      <c r="B2760" s="7">
        <f t="shared" si="496"/>
        <v>0</v>
      </c>
      <c r="C2760" s="7">
        <f t="shared" si="497"/>
        <v>0</v>
      </c>
      <c r="D2760" s="7">
        <f t="shared" si="498"/>
        <v>0</v>
      </c>
      <c r="E2760" s="7" t="e">
        <f>IF('Report DCM'!$H2760="In-Stream Video","Rich Media display banner",IF('Report DCM'!$I2760&gt;'Report DCM'!$J2760,"Standard",VLOOKUP(CONCATENATE(bd_adtype,"_",bd_creativetype),tabela,2,FALSE)))</f>
        <v>#N/A</v>
      </c>
      <c r="F2760" s="7">
        <f t="shared" si="499"/>
        <v>0</v>
      </c>
      <c r="G2760" s="7">
        <f t="shared" si="500"/>
        <v>0</v>
      </c>
      <c r="H2760" s="7">
        <f t="shared" si="501"/>
        <v>0</v>
      </c>
      <c r="I2760" s="7">
        <f t="shared" si="502"/>
        <v>0</v>
      </c>
      <c r="J2760" s="7">
        <f t="shared" si="503"/>
        <v>0</v>
      </c>
      <c r="K2760" s="8" t="e">
        <f t="shared" si="504"/>
        <v>#N/A</v>
      </c>
      <c r="L2760" s="7" t="e">
        <f t="shared" si="505"/>
        <v>#N/A</v>
      </c>
      <c r="M2760" s="8" t="e">
        <f t="shared" si="460"/>
        <v>#N/A</v>
      </c>
      <c r="N2760" s="8" t="e">
        <f t="shared" si="461"/>
        <v>#N/A</v>
      </c>
    </row>
    <row r="2761" spans="1:14" ht="15.75" customHeight="1" x14ac:dyDescent="0.35">
      <c r="A2761" s="7">
        <f t="shared" si="495"/>
        <v>0</v>
      </c>
      <c r="B2761" s="7">
        <f t="shared" si="496"/>
        <v>0</v>
      </c>
      <c r="C2761" s="7">
        <f t="shared" si="497"/>
        <v>0</v>
      </c>
      <c r="D2761" s="7">
        <f t="shared" si="498"/>
        <v>0</v>
      </c>
      <c r="E2761" s="7" t="e">
        <f>IF('Report DCM'!$H2761="In-Stream Video","Rich Media display banner",IF('Report DCM'!$I2761&gt;'Report DCM'!$J2761,"Standard",VLOOKUP(CONCATENATE(bd_adtype,"_",bd_creativetype),tabela,2,FALSE)))</f>
        <v>#N/A</v>
      </c>
      <c r="F2761" s="7">
        <f t="shared" si="499"/>
        <v>0</v>
      </c>
      <c r="G2761" s="7">
        <f t="shared" si="500"/>
        <v>0</v>
      </c>
      <c r="H2761" s="7">
        <f t="shared" si="501"/>
        <v>0</v>
      </c>
      <c r="I2761" s="7">
        <f t="shared" si="502"/>
        <v>0</v>
      </c>
      <c r="J2761" s="7">
        <f t="shared" si="503"/>
        <v>0</v>
      </c>
      <c r="K2761" s="8" t="e">
        <f t="shared" si="504"/>
        <v>#N/A</v>
      </c>
      <c r="L2761" s="7" t="e">
        <f t="shared" si="505"/>
        <v>#N/A</v>
      </c>
      <c r="M2761" s="8" t="e">
        <f t="shared" si="460"/>
        <v>#N/A</v>
      </c>
      <c r="N2761" s="8" t="e">
        <f t="shared" si="461"/>
        <v>#N/A</v>
      </c>
    </row>
    <row r="2762" spans="1:14" ht="15.75" customHeight="1" x14ac:dyDescent="0.35">
      <c r="A2762" s="7">
        <f t="shared" si="495"/>
        <v>0</v>
      </c>
      <c r="B2762" s="7">
        <f t="shared" si="496"/>
        <v>0</v>
      </c>
      <c r="C2762" s="7">
        <f t="shared" si="497"/>
        <v>0</v>
      </c>
      <c r="D2762" s="7">
        <f t="shared" si="498"/>
        <v>0</v>
      </c>
      <c r="E2762" s="7" t="e">
        <f>IF('Report DCM'!$H2762="In-Stream Video","Rich Media display banner",IF('Report DCM'!$I2762&gt;'Report DCM'!$J2762,"Standard",VLOOKUP(CONCATENATE(bd_adtype,"_",bd_creativetype),tabela,2,FALSE)))</f>
        <v>#N/A</v>
      </c>
      <c r="F2762" s="7">
        <f t="shared" si="499"/>
        <v>0</v>
      </c>
      <c r="G2762" s="7">
        <f t="shared" si="500"/>
        <v>0</v>
      </c>
      <c r="H2762" s="7">
        <f t="shared" si="501"/>
        <v>0</v>
      </c>
      <c r="I2762" s="7">
        <f t="shared" si="502"/>
        <v>0</v>
      </c>
      <c r="J2762" s="7">
        <f t="shared" si="503"/>
        <v>0</v>
      </c>
      <c r="K2762" s="8" t="e">
        <f t="shared" si="504"/>
        <v>#N/A</v>
      </c>
      <c r="L2762" s="7" t="e">
        <f t="shared" si="505"/>
        <v>#N/A</v>
      </c>
      <c r="M2762" s="8" t="e">
        <f t="shared" si="460"/>
        <v>#N/A</v>
      </c>
      <c r="N2762" s="8" t="e">
        <f t="shared" si="461"/>
        <v>#N/A</v>
      </c>
    </row>
    <row r="2763" spans="1:14" ht="15.75" customHeight="1" x14ac:dyDescent="0.35">
      <c r="A2763" s="7">
        <f t="shared" si="495"/>
        <v>0</v>
      </c>
      <c r="B2763" s="7">
        <f t="shared" si="496"/>
        <v>0</v>
      </c>
      <c r="C2763" s="7">
        <f t="shared" si="497"/>
        <v>0</v>
      </c>
      <c r="D2763" s="7">
        <f t="shared" si="498"/>
        <v>0</v>
      </c>
      <c r="E2763" s="7" t="e">
        <f>IF('Report DCM'!$H2763="In-Stream Video","Rich Media display banner",IF('Report DCM'!$I2763&gt;'Report DCM'!$J2763,"Standard",VLOOKUP(CONCATENATE(bd_adtype,"_",bd_creativetype),tabela,2,FALSE)))</f>
        <v>#N/A</v>
      </c>
      <c r="F2763" s="7">
        <f t="shared" si="499"/>
        <v>0</v>
      </c>
      <c r="G2763" s="7">
        <f t="shared" si="500"/>
        <v>0</v>
      </c>
      <c r="H2763" s="7">
        <f t="shared" si="501"/>
        <v>0</v>
      </c>
      <c r="I2763" s="7">
        <f t="shared" si="502"/>
        <v>0</v>
      </c>
      <c r="J2763" s="7">
        <f t="shared" si="503"/>
        <v>0</v>
      </c>
      <c r="K2763" s="8" t="e">
        <f t="shared" si="504"/>
        <v>#N/A</v>
      </c>
      <c r="L2763" s="7" t="e">
        <f t="shared" si="505"/>
        <v>#N/A</v>
      </c>
      <c r="M2763" s="8" t="e">
        <f t="shared" si="460"/>
        <v>#N/A</v>
      </c>
      <c r="N2763" s="8" t="e">
        <f t="shared" si="461"/>
        <v>#N/A</v>
      </c>
    </row>
    <row r="2764" spans="1:14" ht="15.75" customHeight="1" x14ac:dyDescent="0.35">
      <c r="A2764" s="7">
        <f t="shared" si="495"/>
        <v>0</v>
      </c>
      <c r="B2764" s="7">
        <f t="shared" si="496"/>
        <v>0</v>
      </c>
      <c r="C2764" s="7">
        <f t="shared" si="497"/>
        <v>0</v>
      </c>
      <c r="D2764" s="7">
        <f t="shared" si="498"/>
        <v>0</v>
      </c>
      <c r="E2764" s="7" t="e">
        <f>IF('Report DCM'!$H2764="In-Stream Video","Rich Media display banner",IF('Report DCM'!$I2764&gt;'Report DCM'!$J2764,"Standard",VLOOKUP(CONCATENATE(bd_adtype,"_",bd_creativetype),tabela,2,FALSE)))</f>
        <v>#N/A</v>
      </c>
      <c r="F2764" s="7">
        <f t="shared" si="499"/>
        <v>0</v>
      </c>
      <c r="G2764" s="7">
        <f t="shared" si="500"/>
        <v>0</v>
      </c>
      <c r="H2764" s="7">
        <f t="shared" si="501"/>
        <v>0</v>
      </c>
      <c r="I2764" s="7">
        <f t="shared" si="502"/>
        <v>0</v>
      </c>
      <c r="J2764" s="7">
        <f t="shared" si="503"/>
        <v>0</v>
      </c>
      <c r="K2764" s="8" t="e">
        <f t="shared" si="504"/>
        <v>#N/A</v>
      </c>
      <c r="L2764" s="7" t="e">
        <f t="shared" si="505"/>
        <v>#N/A</v>
      </c>
      <c r="M2764" s="8" t="e">
        <f t="shared" si="460"/>
        <v>#N/A</v>
      </c>
      <c r="N2764" s="8" t="e">
        <f t="shared" si="461"/>
        <v>#N/A</v>
      </c>
    </row>
    <row r="2765" spans="1:14" ht="15.75" customHeight="1" x14ac:dyDescent="0.35">
      <c r="A2765" s="7">
        <f t="shared" si="495"/>
        <v>0</v>
      </c>
      <c r="B2765" s="7">
        <f t="shared" si="496"/>
        <v>0</v>
      </c>
      <c r="C2765" s="7">
        <f t="shared" si="497"/>
        <v>0</v>
      </c>
      <c r="D2765" s="7">
        <f t="shared" si="498"/>
        <v>0</v>
      </c>
      <c r="E2765" s="7" t="e">
        <f>IF('Report DCM'!$H2765="In-Stream Video","Rich Media display banner",IF('Report DCM'!$I2765&gt;'Report DCM'!$J2765,"Standard",VLOOKUP(CONCATENATE(bd_adtype,"_",bd_creativetype),tabela,2,FALSE)))</f>
        <v>#N/A</v>
      </c>
      <c r="F2765" s="7">
        <f t="shared" si="499"/>
        <v>0</v>
      </c>
      <c r="G2765" s="7">
        <f t="shared" si="500"/>
        <v>0</v>
      </c>
      <c r="H2765" s="7">
        <f t="shared" si="501"/>
        <v>0</v>
      </c>
      <c r="I2765" s="7">
        <f t="shared" si="502"/>
        <v>0</v>
      </c>
      <c r="J2765" s="7">
        <f t="shared" si="503"/>
        <v>0</v>
      </c>
      <c r="K2765" s="8" t="e">
        <f t="shared" si="504"/>
        <v>#N/A</v>
      </c>
      <c r="L2765" s="7" t="e">
        <f t="shared" si="505"/>
        <v>#N/A</v>
      </c>
      <c r="M2765" s="8" t="e">
        <f t="shared" si="460"/>
        <v>#N/A</v>
      </c>
      <c r="N2765" s="8" t="e">
        <f t="shared" si="461"/>
        <v>#N/A</v>
      </c>
    </row>
    <row r="2766" spans="1:14" ht="15.75" customHeight="1" x14ac:dyDescent="0.35">
      <c r="A2766" s="7">
        <f t="shared" si="495"/>
        <v>0</v>
      </c>
      <c r="B2766" s="7">
        <f t="shared" si="496"/>
        <v>0</v>
      </c>
      <c r="C2766" s="7">
        <f t="shared" si="497"/>
        <v>0</v>
      </c>
      <c r="D2766" s="7">
        <f t="shared" si="498"/>
        <v>0</v>
      </c>
      <c r="E2766" s="7" t="e">
        <f>IF('Report DCM'!$H2766="In-Stream Video","Rich Media display banner",IF('Report DCM'!$I2766&gt;'Report DCM'!$J2766,"Standard",VLOOKUP(CONCATENATE(bd_adtype,"_",bd_creativetype),tabela,2,FALSE)))</f>
        <v>#N/A</v>
      </c>
      <c r="F2766" s="7">
        <f t="shared" si="499"/>
        <v>0</v>
      </c>
      <c r="G2766" s="7">
        <f t="shared" si="500"/>
        <v>0</v>
      </c>
      <c r="H2766" s="7">
        <f t="shared" si="501"/>
        <v>0</v>
      </c>
      <c r="I2766" s="7">
        <f t="shared" si="502"/>
        <v>0</v>
      </c>
      <c r="J2766" s="7">
        <f t="shared" si="503"/>
        <v>0</v>
      </c>
      <c r="K2766" s="8" t="e">
        <f t="shared" si="504"/>
        <v>#N/A</v>
      </c>
      <c r="L2766" s="7" t="e">
        <f t="shared" si="505"/>
        <v>#N/A</v>
      </c>
      <c r="M2766" s="8" t="e">
        <f t="shared" si="460"/>
        <v>#N/A</v>
      </c>
      <c r="N2766" s="8" t="e">
        <f t="shared" si="461"/>
        <v>#N/A</v>
      </c>
    </row>
    <row r="2767" spans="1:14" ht="15.75" customHeight="1" x14ac:dyDescent="0.35">
      <c r="A2767" s="7">
        <f t="shared" si="495"/>
        <v>0</v>
      </c>
      <c r="B2767" s="7">
        <f t="shared" si="496"/>
        <v>0</v>
      </c>
      <c r="C2767" s="7">
        <f t="shared" si="497"/>
        <v>0</v>
      </c>
      <c r="D2767" s="7">
        <f t="shared" si="498"/>
        <v>0</v>
      </c>
      <c r="E2767" s="7" t="e">
        <f>IF('Report DCM'!$H2767="In-Stream Video","Rich Media display banner",IF('Report DCM'!$I2767&gt;'Report DCM'!$J2767,"Standard",VLOOKUP(CONCATENATE(bd_adtype,"_",bd_creativetype),tabela,2,FALSE)))</f>
        <v>#N/A</v>
      </c>
      <c r="F2767" s="7">
        <f t="shared" si="499"/>
        <v>0</v>
      </c>
      <c r="G2767" s="7">
        <f t="shared" si="500"/>
        <v>0</v>
      </c>
      <c r="H2767" s="7">
        <f t="shared" si="501"/>
        <v>0</v>
      </c>
      <c r="I2767" s="7">
        <f t="shared" si="502"/>
        <v>0</v>
      </c>
      <c r="J2767" s="7">
        <f t="shared" si="503"/>
        <v>0</v>
      </c>
      <c r="K2767" s="8" t="e">
        <f t="shared" si="504"/>
        <v>#N/A</v>
      </c>
      <c r="L2767" s="7" t="e">
        <f t="shared" si="505"/>
        <v>#N/A</v>
      </c>
      <c r="M2767" s="8" t="e">
        <f t="shared" si="460"/>
        <v>#N/A</v>
      </c>
      <c r="N2767" s="8" t="e">
        <f t="shared" si="461"/>
        <v>#N/A</v>
      </c>
    </row>
    <row r="2768" spans="1:14" ht="15.75" customHeight="1" x14ac:dyDescent="0.35">
      <c r="A2768" s="7">
        <f t="shared" si="495"/>
        <v>0</v>
      </c>
      <c r="B2768" s="7">
        <f t="shared" si="496"/>
        <v>0</v>
      </c>
      <c r="C2768" s="7">
        <f t="shared" si="497"/>
        <v>0</v>
      </c>
      <c r="D2768" s="7">
        <f t="shared" si="498"/>
        <v>0</v>
      </c>
      <c r="E2768" s="7" t="e">
        <f>IF('Report DCM'!$H2768="In-Stream Video","Rich Media display banner",IF('Report DCM'!$I2768&gt;'Report DCM'!$J2768,"Standard",VLOOKUP(CONCATENATE(bd_adtype,"_",bd_creativetype),tabela,2,FALSE)))</f>
        <v>#N/A</v>
      </c>
      <c r="F2768" s="7">
        <f t="shared" si="499"/>
        <v>0</v>
      </c>
      <c r="G2768" s="7">
        <f t="shared" si="500"/>
        <v>0</v>
      </c>
      <c r="H2768" s="7">
        <f t="shared" si="501"/>
        <v>0</v>
      </c>
      <c r="I2768" s="7">
        <f t="shared" si="502"/>
        <v>0</v>
      </c>
      <c r="J2768" s="7">
        <f t="shared" si="503"/>
        <v>0</v>
      </c>
      <c r="K2768" s="8" t="e">
        <f t="shared" si="504"/>
        <v>#N/A</v>
      </c>
      <c r="L2768" s="7" t="e">
        <f t="shared" si="505"/>
        <v>#N/A</v>
      </c>
      <c r="M2768" s="8" t="e">
        <f t="shared" si="460"/>
        <v>#N/A</v>
      </c>
      <c r="N2768" s="8" t="e">
        <f t="shared" si="461"/>
        <v>#N/A</v>
      </c>
    </row>
    <row r="2769" spans="1:14" ht="15.75" customHeight="1" x14ac:dyDescent="0.35">
      <c r="A2769" s="7">
        <f t="shared" si="495"/>
        <v>0</v>
      </c>
      <c r="B2769" s="7">
        <f t="shared" si="496"/>
        <v>0</v>
      </c>
      <c r="C2769" s="7">
        <f t="shared" si="497"/>
        <v>0</v>
      </c>
      <c r="D2769" s="7">
        <f t="shared" si="498"/>
        <v>0</v>
      </c>
      <c r="E2769" s="7" t="e">
        <f>IF('Report DCM'!$H2769="In-Stream Video","Rich Media display banner",IF('Report DCM'!$I2769&gt;'Report DCM'!$J2769,"Standard",VLOOKUP(CONCATENATE(bd_adtype,"_",bd_creativetype),tabela,2,FALSE)))</f>
        <v>#N/A</v>
      </c>
      <c r="F2769" s="7">
        <f t="shared" si="499"/>
        <v>0</v>
      </c>
      <c r="G2769" s="7">
        <f t="shared" si="500"/>
        <v>0</v>
      </c>
      <c r="H2769" s="7">
        <f t="shared" si="501"/>
        <v>0</v>
      </c>
      <c r="I2769" s="7">
        <f t="shared" si="502"/>
        <v>0</v>
      </c>
      <c r="J2769" s="7">
        <f t="shared" si="503"/>
        <v>0</v>
      </c>
      <c r="K2769" s="8" t="e">
        <f t="shared" si="504"/>
        <v>#N/A</v>
      </c>
      <c r="L2769" s="7" t="e">
        <f t="shared" si="505"/>
        <v>#N/A</v>
      </c>
      <c r="M2769" s="8" t="e">
        <f t="shared" si="460"/>
        <v>#N/A</v>
      </c>
      <c r="N2769" s="8" t="e">
        <f t="shared" si="461"/>
        <v>#N/A</v>
      </c>
    </row>
    <row r="2770" spans="1:14" ht="15.75" customHeight="1" x14ac:dyDescent="0.35">
      <c r="A2770" s="7">
        <f t="shared" si="495"/>
        <v>0</v>
      </c>
      <c r="B2770" s="7">
        <f t="shared" si="496"/>
        <v>0</v>
      </c>
      <c r="C2770" s="7">
        <f t="shared" si="497"/>
        <v>0</v>
      </c>
      <c r="D2770" s="7">
        <f t="shared" si="498"/>
        <v>0</v>
      </c>
      <c r="E2770" s="7" t="e">
        <f>IF('Report DCM'!$H2770="In-Stream Video","Rich Media display banner",IF('Report DCM'!$I2770&gt;'Report DCM'!$J2770,"Standard",VLOOKUP(CONCATENATE(bd_adtype,"_",bd_creativetype),tabela,2,FALSE)))</f>
        <v>#N/A</v>
      </c>
      <c r="F2770" s="7">
        <f t="shared" si="499"/>
        <v>0</v>
      </c>
      <c r="G2770" s="7">
        <f t="shared" si="500"/>
        <v>0</v>
      </c>
      <c r="H2770" s="7">
        <f t="shared" si="501"/>
        <v>0</v>
      </c>
      <c r="I2770" s="7">
        <f t="shared" si="502"/>
        <v>0</v>
      </c>
      <c r="J2770" s="7">
        <f t="shared" si="503"/>
        <v>0</v>
      </c>
      <c r="K2770" s="8" t="e">
        <f t="shared" si="504"/>
        <v>#N/A</v>
      </c>
      <c r="L2770" s="7" t="e">
        <f t="shared" si="505"/>
        <v>#N/A</v>
      </c>
      <c r="M2770" s="8" t="e">
        <f t="shared" si="460"/>
        <v>#N/A</v>
      </c>
      <c r="N2770" s="8" t="e">
        <f t="shared" si="461"/>
        <v>#N/A</v>
      </c>
    </row>
    <row r="2771" spans="1:14" ht="15.75" customHeight="1" x14ac:dyDescent="0.35">
      <c r="A2771" s="7">
        <f t="shared" si="495"/>
        <v>0</v>
      </c>
      <c r="B2771" s="7">
        <f t="shared" si="496"/>
        <v>0</v>
      </c>
      <c r="C2771" s="7">
        <f t="shared" si="497"/>
        <v>0</v>
      </c>
      <c r="D2771" s="7">
        <f t="shared" si="498"/>
        <v>0</v>
      </c>
      <c r="E2771" s="7" t="e">
        <f>IF('Report DCM'!$H2771="In-Stream Video","Rich Media display banner",IF('Report DCM'!$I2771&gt;'Report DCM'!$J2771,"Standard",VLOOKUP(CONCATENATE(bd_adtype,"_",bd_creativetype),tabela,2,FALSE)))</f>
        <v>#N/A</v>
      </c>
      <c r="F2771" s="7">
        <f t="shared" si="499"/>
        <v>0</v>
      </c>
      <c r="G2771" s="7">
        <f t="shared" si="500"/>
        <v>0</v>
      </c>
      <c r="H2771" s="7">
        <f t="shared" si="501"/>
        <v>0</v>
      </c>
      <c r="I2771" s="7">
        <f t="shared" si="502"/>
        <v>0</v>
      </c>
      <c r="J2771" s="7">
        <f t="shared" si="503"/>
        <v>0</v>
      </c>
      <c r="K2771" s="8" t="e">
        <f t="shared" si="504"/>
        <v>#N/A</v>
      </c>
      <c r="L2771" s="7" t="e">
        <f t="shared" si="505"/>
        <v>#N/A</v>
      </c>
      <c r="M2771" s="8" t="e">
        <f t="shared" si="460"/>
        <v>#N/A</v>
      </c>
      <c r="N2771" s="8" t="e">
        <f t="shared" si="461"/>
        <v>#N/A</v>
      </c>
    </row>
    <row r="2772" spans="1:14" ht="15.75" customHeight="1" x14ac:dyDescent="0.35">
      <c r="A2772" s="7">
        <f t="shared" si="495"/>
        <v>0</v>
      </c>
      <c r="B2772" s="7">
        <f t="shared" si="496"/>
        <v>0</v>
      </c>
      <c r="C2772" s="7">
        <f t="shared" si="497"/>
        <v>0</v>
      </c>
      <c r="D2772" s="7">
        <f t="shared" si="498"/>
        <v>0</v>
      </c>
      <c r="E2772" s="7" t="e">
        <f>IF('Report DCM'!$H2772="In-Stream Video","Rich Media display banner",IF('Report DCM'!$I2772&gt;'Report DCM'!$J2772,"Standard",VLOOKUP(CONCATENATE(bd_adtype,"_",bd_creativetype),tabela,2,FALSE)))</f>
        <v>#N/A</v>
      </c>
      <c r="F2772" s="7">
        <f t="shared" si="499"/>
        <v>0</v>
      </c>
      <c r="G2772" s="7">
        <f t="shared" si="500"/>
        <v>0</v>
      </c>
      <c r="H2772" s="7">
        <f t="shared" si="501"/>
        <v>0</v>
      </c>
      <c r="I2772" s="7">
        <f t="shared" si="502"/>
        <v>0</v>
      </c>
      <c r="J2772" s="7">
        <f t="shared" si="503"/>
        <v>0</v>
      </c>
      <c r="K2772" s="8" t="e">
        <f t="shared" si="504"/>
        <v>#N/A</v>
      </c>
      <c r="L2772" s="7" t="e">
        <f t="shared" si="505"/>
        <v>#N/A</v>
      </c>
      <c r="M2772" s="8" t="e">
        <f t="shared" si="460"/>
        <v>#N/A</v>
      </c>
      <c r="N2772" s="8" t="e">
        <f t="shared" si="461"/>
        <v>#N/A</v>
      </c>
    </row>
    <row r="2773" spans="1:14" ht="15.75" customHeight="1" x14ac:dyDescent="0.35">
      <c r="A2773" s="7">
        <f t="shared" si="495"/>
        <v>0</v>
      </c>
      <c r="B2773" s="7">
        <f t="shared" si="496"/>
        <v>0</v>
      </c>
      <c r="C2773" s="7">
        <f t="shared" si="497"/>
        <v>0</v>
      </c>
      <c r="D2773" s="7">
        <f t="shared" si="498"/>
        <v>0</v>
      </c>
      <c r="E2773" s="7" t="e">
        <f>IF('Report DCM'!$H2773="In-Stream Video","Rich Media display banner",IF('Report DCM'!$I2773&gt;'Report DCM'!$J2773,"Standard",VLOOKUP(CONCATENATE(bd_adtype,"_",bd_creativetype),tabela,2,FALSE)))</f>
        <v>#N/A</v>
      </c>
      <c r="F2773" s="7">
        <f t="shared" si="499"/>
        <v>0</v>
      </c>
      <c r="G2773" s="7">
        <f t="shared" si="500"/>
        <v>0</v>
      </c>
      <c r="H2773" s="7">
        <f t="shared" si="501"/>
        <v>0</v>
      </c>
      <c r="I2773" s="7">
        <f t="shared" si="502"/>
        <v>0</v>
      </c>
      <c r="J2773" s="7">
        <f t="shared" si="503"/>
        <v>0</v>
      </c>
      <c r="K2773" s="8" t="e">
        <f t="shared" si="504"/>
        <v>#N/A</v>
      </c>
      <c r="L2773" s="7" t="e">
        <f t="shared" si="505"/>
        <v>#N/A</v>
      </c>
      <c r="M2773" s="8" t="e">
        <f t="shared" si="460"/>
        <v>#N/A</v>
      </c>
      <c r="N2773" s="8" t="e">
        <f t="shared" si="461"/>
        <v>#N/A</v>
      </c>
    </row>
    <row r="2774" spans="1:14" ht="15.75" customHeight="1" x14ac:dyDescent="0.35">
      <c r="A2774" s="7">
        <f t="shared" si="495"/>
        <v>0</v>
      </c>
      <c r="B2774" s="7">
        <f t="shared" si="496"/>
        <v>0</v>
      </c>
      <c r="C2774" s="7">
        <f t="shared" si="497"/>
        <v>0</v>
      </c>
      <c r="D2774" s="7">
        <f t="shared" si="498"/>
        <v>0</v>
      </c>
      <c r="E2774" s="7" t="e">
        <f>IF('Report DCM'!$H2774="In-Stream Video","Rich Media display banner",IF('Report DCM'!$I2774&gt;'Report DCM'!$J2774,"Standard",VLOOKUP(CONCATENATE(bd_adtype,"_",bd_creativetype),tabela,2,FALSE)))</f>
        <v>#N/A</v>
      </c>
      <c r="F2774" s="7">
        <f t="shared" si="499"/>
        <v>0</v>
      </c>
      <c r="G2774" s="7">
        <f t="shared" si="500"/>
        <v>0</v>
      </c>
      <c r="H2774" s="7">
        <f t="shared" si="501"/>
        <v>0</v>
      </c>
      <c r="I2774" s="7">
        <f t="shared" si="502"/>
        <v>0</v>
      </c>
      <c r="J2774" s="7">
        <f t="shared" si="503"/>
        <v>0</v>
      </c>
      <c r="K2774" s="8" t="e">
        <f t="shared" si="504"/>
        <v>#N/A</v>
      </c>
      <c r="L2774" s="7" t="e">
        <f t="shared" si="505"/>
        <v>#N/A</v>
      </c>
      <c r="M2774" s="8" t="e">
        <f t="shared" si="460"/>
        <v>#N/A</v>
      </c>
      <c r="N2774" s="8" t="e">
        <f t="shared" si="461"/>
        <v>#N/A</v>
      </c>
    </row>
    <row r="2775" spans="1:14" ht="15.75" customHeight="1" x14ac:dyDescent="0.35">
      <c r="A2775" s="7">
        <f t="shared" si="495"/>
        <v>0</v>
      </c>
      <c r="B2775" s="7">
        <f t="shared" si="496"/>
        <v>0</v>
      </c>
      <c r="C2775" s="7">
        <f t="shared" si="497"/>
        <v>0</v>
      </c>
      <c r="D2775" s="7">
        <f t="shared" si="498"/>
        <v>0</v>
      </c>
      <c r="E2775" s="7" t="e">
        <f>IF('Report DCM'!$H2775="In-Stream Video","Rich Media display banner",IF('Report DCM'!$I2775&gt;'Report DCM'!$J2775,"Standard",VLOOKUP(CONCATENATE(bd_adtype,"_",bd_creativetype),tabela,2,FALSE)))</f>
        <v>#N/A</v>
      </c>
      <c r="F2775" s="7">
        <f t="shared" si="499"/>
        <v>0</v>
      </c>
      <c r="G2775" s="7">
        <f t="shared" si="500"/>
        <v>0</v>
      </c>
      <c r="H2775" s="7">
        <f t="shared" si="501"/>
        <v>0</v>
      </c>
      <c r="I2775" s="7">
        <f t="shared" si="502"/>
        <v>0</v>
      </c>
      <c r="J2775" s="7">
        <f t="shared" si="503"/>
        <v>0</v>
      </c>
      <c r="K2775" s="8" t="e">
        <f t="shared" si="504"/>
        <v>#N/A</v>
      </c>
      <c r="L2775" s="7" t="e">
        <f t="shared" si="505"/>
        <v>#N/A</v>
      </c>
      <c r="M2775" s="8" t="e">
        <f t="shared" si="460"/>
        <v>#N/A</v>
      </c>
      <c r="N2775" s="8" t="e">
        <f t="shared" si="461"/>
        <v>#N/A</v>
      </c>
    </row>
    <row r="2776" spans="1:14" ht="15.75" customHeight="1" x14ac:dyDescent="0.35">
      <c r="A2776" s="7">
        <f t="shared" si="495"/>
        <v>0</v>
      </c>
      <c r="B2776" s="7">
        <f t="shared" si="496"/>
        <v>0</v>
      </c>
      <c r="C2776" s="7">
        <f t="shared" si="497"/>
        <v>0</v>
      </c>
      <c r="D2776" s="7">
        <f t="shared" si="498"/>
        <v>0</v>
      </c>
      <c r="E2776" s="7" t="e">
        <f>IF('Report DCM'!$H2776="In-Stream Video","Rich Media display banner",IF('Report DCM'!$I2776&gt;'Report DCM'!$J2776,"Standard",VLOOKUP(CONCATENATE(bd_adtype,"_",bd_creativetype),tabela,2,FALSE)))</f>
        <v>#N/A</v>
      </c>
      <c r="F2776" s="7">
        <f t="shared" si="499"/>
        <v>0</v>
      </c>
      <c r="G2776" s="7">
        <f t="shared" si="500"/>
        <v>0</v>
      </c>
      <c r="H2776" s="7">
        <f t="shared" si="501"/>
        <v>0</v>
      </c>
      <c r="I2776" s="7">
        <f t="shared" si="502"/>
        <v>0</v>
      </c>
      <c r="J2776" s="7">
        <f t="shared" si="503"/>
        <v>0</v>
      </c>
      <c r="K2776" s="8" t="e">
        <f t="shared" si="504"/>
        <v>#N/A</v>
      </c>
      <c r="L2776" s="7" t="e">
        <f t="shared" si="505"/>
        <v>#N/A</v>
      </c>
      <c r="M2776" s="8" t="e">
        <f t="shared" si="460"/>
        <v>#N/A</v>
      </c>
      <c r="N2776" s="8" t="e">
        <f t="shared" si="461"/>
        <v>#N/A</v>
      </c>
    </row>
    <row r="2777" spans="1:14" ht="15.75" customHeight="1" x14ac:dyDescent="0.35">
      <c r="A2777" s="7">
        <f t="shared" si="495"/>
        <v>0</v>
      </c>
      <c r="B2777" s="7">
        <f t="shared" si="496"/>
        <v>0</v>
      </c>
      <c r="C2777" s="7">
        <f t="shared" si="497"/>
        <v>0</v>
      </c>
      <c r="D2777" s="7">
        <f t="shared" si="498"/>
        <v>0</v>
      </c>
      <c r="E2777" s="7" t="e">
        <f>IF('Report DCM'!$H2777="In-Stream Video","Rich Media display banner",IF('Report DCM'!$I2777&gt;'Report DCM'!$J2777,"Standard",VLOOKUP(CONCATENATE(bd_adtype,"_",bd_creativetype),tabela,2,FALSE)))</f>
        <v>#N/A</v>
      </c>
      <c r="F2777" s="7">
        <f t="shared" si="499"/>
        <v>0</v>
      </c>
      <c r="G2777" s="7">
        <f t="shared" si="500"/>
        <v>0</v>
      </c>
      <c r="H2777" s="7">
        <f t="shared" si="501"/>
        <v>0</v>
      </c>
      <c r="I2777" s="7">
        <f t="shared" si="502"/>
        <v>0</v>
      </c>
      <c r="J2777" s="7">
        <f t="shared" si="503"/>
        <v>0</v>
      </c>
      <c r="K2777" s="8" t="e">
        <f t="shared" si="504"/>
        <v>#N/A</v>
      </c>
      <c r="L2777" s="7" t="e">
        <f t="shared" si="505"/>
        <v>#N/A</v>
      </c>
      <c r="M2777" s="8" t="e">
        <f t="shared" si="460"/>
        <v>#N/A</v>
      </c>
      <c r="N2777" s="8" t="e">
        <f t="shared" si="461"/>
        <v>#N/A</v>
      </c>
    </row>
    <row r="2778" spans="1:14" ht="15.75" customHeight="1" x14ac:dyDescent="0.35">
      <c r="A2778" s="7">
        <f t="shared" si="495"/>
        <v>0</v>
      </c>
      <c r="B2778" s="7">
        <f t="shared" si="496"/>
        <v>0</v>
      </c>
      <c r="C2778" s="7">
        <f t="shared" si="497"/>
        <v>0</v>
      </c>
      <c r="D2778" s="7">
        <f t="shared" si="498"/>
        <v>0</v>
      </c>
      <c r="E2778" s="7" t="e">
        <f>IF('Report DCM'!$H2778="In-Stream Video","Rich Media display banner",IF('Report DCM'!$I2778&gt;'Report DCM'!$J2778,"Standard",VLOOKUP(CONCATENATE(bd_adtype,"_",bd_creativetype),tabela,2,FALSE)))</f>
        <v>#N/A</v>
      </c>
      <c r="F2778" s="7">
        <f t="shared" si="499"/>
        <v>0</v>
      </c>
      <c r="G2778" s="7">
        <f t="shared" si="500"/>
        <v>0</v>
      </c>
      <c r="H2778" s="7">
        <f t="shared" si="501"/>
        <v>0</v>
      </c>
      <c r="I2778" s="7">
        <f t="shared" si="502"/>
        <v>0</v>
      </c>
      <c r="J2778" s="7">
        <f t="shared" si="503"/>
        <v>0</v>
      </c>
      <c r="K2778" s="8" t="e">
        <f t="shared" si="504"/>
        <v>#N/A</v>
      </c>
      <c r="L2778" s="7" t="e">
        <f t="shared" si="505"/>
        <v>#N/A</v>
      </c>
      <c r="M2778" s="8" t="e">
        <f t="shared" si="460"/>
        <v>#N/A</v>
      </c>
      <c r="N2778" s="8" t="e">
        <f t="shared" si="461"/>
        <v>#N/A</v>
      </c>
    </row>
    <row r="2779" spans="1:14" ht="15.75" customHeight="1" x14ac:dyDescent="0.35">
      <c r="A2779" s="7">
        <f t="shared" si="495"/>
        <v>0</v>
      </c>
      <c r="B2779" s="7">
        <f t="shared" si="496"/>
        <v>0</v>
      </c>
      <c r="C2779" s="7">
        <f t="shared" si="497"/>
        <v>0</v>
      </c>
      <c r="D2779" s="7">
        <f t="shared" si="498"/>
        <v>0</v>
      </c>
      <c r="E2779" s="7" t="e">
        <f>IF('Report DCM'!$H2779="In-Stream Video","Rich Media display banner",IF('Report DCM'!$I2779&gt;'Report DCM'!$J2779,"Standard",VLOOKUP(CONCATENATE(bd_adtype,"_",bd_creativetype),tabela,2,FALSE)))</f>
        <v>#N/A</v>
      </c>
      <c r="F2779" s="7">
        <f t="shared" si="499"/>
        <v>0</v>
      </c>
      <c r="G2779" s="7">
        <f t="shared" si="500"/>
        <v>0</v>
      </c>
      <c r="H2779" s="7">
        <f t="shared" si="501"/>
        <v>0</v>
      </c>
      <c r="I2779" s="7">
        <f t="shared" si="502"/>
        <v>0</v>
      </c>
      <c r="J2779" s="7">
        <f t="shared" si="503"/>
        <v>0</v>
      </c>
      <c r="K2779" s="8" t="e">
        <f t="shared" si="504"/>
        <v>#N/A</v>
      </c>
      <c r="L2779" s="7" t="e">
        <f t="shared" si="505"/>
        <v>#N/A</v>
      </c>
      <c r="M2779" s="8" t="e">
        <f t="shared" si="460"/>
        <v>#N/A</v>
      </c>
      <c r="N2779" s="8" t="e">
        <f t="shared" si="461"/>
        <v>#N/A</v>
      </c>
    </row>
    <row r="2780" spans="1:14" ht="15.75" customHeight="1" x14ac:dyDescent="0.35">
      <c r="A2780" s="7">
        <f t="shared" si="495"/>
        <v>0</v>
      </c>
      <c r="B2780" s="7">
        <f t="shared" si="496"/>
        <v>0</v>
      </c>
      <c r="C2780" s="7">
        <f t="shared" si="497"/>
        <v>0</v>
      </c>
      <c r="D2780" s="7">
        <f t="shared" si="498"/>
        <v>0</v>
      </c>
      <c r="E2780" s="7" t="e">
        <f>IF('Report DCM'!$H2780="In-Stream Video","Rich Media display banner",IF('Report DCM'!$I2780&gt;'Report DCM'!$J2780,"Standard",VLOOKUP(CONCATENATE(bd_adtype,"_",bd_creativetype),tabela,2,FALSE)))</f>
        <v>#N/A</v>
      </c>
      <c r="F2780" s="7">
        <f t="shared" si="499"/>
        <v>0</v>
      </c>
      <c r="G2780" s="7">
        <f t="shared" si="500"/>
        <v>0</v>
      </c>
      <c r="H2780" s="7">
        <f t="shared" si="501"/>
        <v>0</v>
      </c>
      <c r="I2780" s="7">
        <f t="shared" si="502"/>
        <v>0</v>
      </c>
      <c r="J2780" s="7">
        <f t="shared" si="503"/>
        <v>0</v>
      </c>
      <c r="K2780" s="8" t="e">
        <f t="shared" si="504"/>
        <v>#N/A</v>
      </c>
      <c r="L2780" s="7" t="e">
        <f t="shared" si="505"/>
        <v>#N/A</v>
      </c>
      <c r="M2780" s="8" t="e">
        <f t="shared" si="460"/>
        <v>#N/A</v>
      </c>
      <c r="N2780" s="8" t="e">
        <f t="shared" si="461"/>
        <v>#N/A</v>
      </c>
    </row>
    <row r="2781" spans="1:14" ht="15.75" customHeight="1" x14ac:dyDescent="0.35">
      <c r="A2781" s="7">
        <f t="shared" si="495"/>
        <v>0</v>
      </c>
      <c r="B2781" s="7">
        <f t="shared" si="496"/>
        <v>0</v>
      </c>
      <c r="C2781" s="7">
        <f t="shared" si="497"/>
        <v>0</v>
      </c>
      <c r="D2781" s="7">
        <f t="shared" si="498"/>
        <v>0</v>
      </c>
      <c r="E2781" s="7" t="e">
        <f>IF('Report DCM'!$H2781="In-Stream Video","Rich Media display banner",IF('Report DCM'!$I2781&gt;'Report DCM'!$J2781,"Standard",VLOOKUP(CONCATENATE(bd_adtype,"_",bd_creativetype),tabela,2,FALSE)))</f>
        <v>#N/A</v>
      </c>
      <c r="F2781" s="7">
        <f t="shared" si="499"/>
        <v>0</v>
      </c>
      <c r="G2781" s="7">
        <f t="shared" si="500"/>
        <v>0</v>
      </c>
      <c r="H2781" s="7">
        <f t="shared" si="501"/>
        <v>0</v>
      </c>
      <c r="I2781" s="7">
        <f t="shared" si="502"/>
        <v>0</v>
      </c>
      <c r="J2781" s="7">
        <f t="shared" si="503"/>
        <v>0</v>
      </c>
      <c r="K2781" s="8" t="e">
        <f t="shared" si="504"/>
        <v>#N/A</v>
      </c>
      <c r="L2781" s="7" t="e">
        <f t="shared" si="505"/>
        <v>#N/A</v>
      </c>
      <c r="M2781" s="8" t="e">
        <f t="shared" si="460"/>
        <v>#N/A</v>
      </c>
      <c r="N2781" s="8" t="e">
        <f t="shared" si="461"/>
        <v>#N/A</v>
      </c>
    </row>
    <row r="2782" spans="1:14" ht="15.75" customHeight="1" x14ac:dyDescent="0.35">
      <c r="A2782" s="7">
        <f t="shared" si="495"/>
        <v>0</v>
      </c>
      <c r="B2782" s="7">
        <f t="shared" si="496"/>
        <v>0</v>
      </c>
      <c r="C2782" s="7">
        <f t="shared" si="497"/>
        <v>0</v>
      </c>
      <c r="D2782" s="7">
        <f t="shared" si="498"/>
        <v>0</v>
      </c>
      <c r="E2782" s="7" t="e">
        <f>IF('Report DCM'!$H2782="In-Stream Video","Rich Media display banner",IF('Report DCM'!$I2782&gt;'Report DCM'!$J2782,"Standard",VLOOKUP(CONCATENATE(bd_adtype,"_",bd_creativetype),tabela,2,FALSE)))</f>
        <v>#N/A</v>
      </c>
      <c r="F2782" s="7">
        <f t="shared" si="499"/>
        <v>0</v>
      </c>
      <c r="G2782" s="7">
        <f t="shared" si="500"/>
        <v>0</v>
      </c>
      <c r="H2782" s="7">
        <f t="shared" si="501"/>
        <v>0</v>
      </c>
      <c r="I2782" s="7">
        <f t="shared" si="502"/>
        <v>0</v>
      </c>
      <c r="J2782" s="7">
        <f t="shared" si="503"/>
        <v>0</v>
      </c>
      <c r="K2782" s="8" t="e">
        <f t="shared" si="504"/>
        <v>#N/A</v>
      </c>
      <c r="L2782" s="7" t="e">
        <f t="shared" si="505"/>
        <v>#N/A</v>
      </c>
      <c r="M2782" s="8" t="e">
        <f t="shared" si="460"/>
        <v>#N/A</v>
      </c>
      <c r="N2782" s="8" t="e">
        <f t="shared" si="461"/>
        <v>#N/A</v>
      </c>
    </row>
    <row r="2783" spans="1:14" ht="15.75" customHeight="1" x14ac:dyDescent="0.35">
      <c r="A2783" s="7">
        <f t="shared" si="495"/>
        <v>0</v>
      </c>
      <c r="B2783" s="7">
        <f t="shared" si="496"/>
        <v>0</v>
      </c>
      <c r="C2783" s="7">
        <f t="shared" si="497"/>
        <v>0</v>
      </c>
      <c r="D2783" s="7">
        <f t="shared" si="498"/>
        <v>0</v>
      </c>
      <c r="E2783" s="7" t="e">
        <f>IF('Report DCM'!$H2783="In-Stream Video","Rich Media display banner",IF('Report DCM'!$I2783&gt;'Report DCM'!$J2783,"Standard",VLOOKUP(CONCATENATE(bd_adtype,"_",bd_creativetype),tabela,2,FALSE)))</f>
        <v>#N/A</v>
      </c>
      <c r="F2783" s="7">
        <f t="shared" si="499"/>
        <v>0</v>
      </c>
      <c r="G2783" s="7">
        <f t="shared" si="500"/>
        <v>0</v>
      </c>
      <c r="H2783" s="7">
        <f t="shared" si="501"/>
        <v>0</v>
      </c>
      <c r="I2783" s="7">
        <f t="shared" si="502"/>
        <v>0</v>
      </c>
      <c r="J2783" s="7">
        <f t="shared" si="503"/>
        <v>0</v>
      </c>
      <c r="K2783" s="8" t="e">
        <f t="shared" si="504"/>
        <v>#N/A</v>
      </c>
      <c r="L2783" s="7" t="e">
        <f t="shared" si="505"/>
        <v>#N/A</v>
      </c>
      <c r="M2783" s="8" t="e">
        <f t="shared" si="460"/>
        <v>#N/A</v>
      </c>
      <c r="N2783" s="8" t="e">
        <f t="shared" si="461"/>
        <v>#N/A</v>
      </c>
    </row>
    <row r="2784" spans="1:14" ht="15.75" customHeight="1" x14ac:dyDescent="0.35">
      <c r="A2784" s="7">
        <f t="shared" si="495"/>
        <v>0</v>
      </c>
      <c r="B2784" s="7">
        <f t="shared" si="496"/>
        <v>0</v>
      </c>
      <c r="C2784" s="7">
        <f t="shared" si="497"/>
        <v>0</v>
      </c>
      <c r="D2784" s="7">
        <f t="shared" si="498"/>
        <v>0</v>
      </c>
      <c r="E2784" s="7" t="e">
        <f>IF('Report DCM'!$H2784="In-Stream Video","Rich Media display banner",IF('Report DCM'!$I2784&gt;'Report DCM'!$J2784,"Standard",VLOOKUP(CONCATENATE(bd_adtype,"_",bd_creativetype),tabela,2,FALSE)))</f>
        <v>#N/A</v>
      </c>
      <c r="F2784" s="7">
        <f t="shared" si="499"/>
        <v>0</v>
      </c>
      <c r="G2784" s="7">
        <f t="shared" si="500"/>
        <v>0</v>
      </c>
      <c r="H2784" s="7">
        <f t="shared" si="501"/>
        <v>0</v>
      </c>
      <c r="I2784" s="7">
        <f t="shared" si="502"/>
        <v>0</v>
      </c>
      <c r="J2784" s="7">
        <f t="shared" si="503"/>
        <v>0</v>
      </c>
      <c r="K2784" s="8" t="e">
        <f t="shared" si="504"/>
        <v>#N/A</v>
      </c>
      <c r="L2784" s="7" t="e">
        <f t="shared" si="505"/>
        <v>#N/A</v>
      </c>
      <c r="M2784" s="8" t="e">
        <f t="shared" si="460"/>
        <v>#N/A</v>
      </c>
      <c r="N2784" s="8" t="e">
        <f t="shared" si="461"/>
        <v>#N/A</v>
      </c>
    </row>
    <row r="2785" spans="1:14" ht="15.75" customHeight="1" x14ac:dyDescent="0.35">
      <c r="A2785" s="7">
        <f t="shared" si="495"/>
        <v>0</v>
      </c>
      <c r="B2785" s="7">
        <f t="shared" si="496"/>
        <v>0</v>
      </c>
      <c r="C2785" s="7">
        <f t="shared" si="497"/>
        <v>0</v>
      </c>
      <c r="D2785" s="7">
        <f t="shared" si="498"/>
        <v>0</v>
      </c>
      <c r="E2785" s="7" t="e">
        <f>IF('Report DCM'!$H2785="In-Stream Video","Rich Media display banner",IF('Report DCM'!$I2785&gt;'Report DCM'!$J2785,"Standard",VLOOKUP(CONCATENATE(bd_adtype,"_",bd_creativetype),tabela,2,FALSE)))</f>
        <v>#N/A</v>
      </c>
      <c r="F2785" s="7">
        <f t="shared" si="499"/>
        <v>0</v>
      </c>
      <c r="G2785" s="7">
        <f t="shared" si="500"/>
        <v>0</v>
      </c>
      <c r="H2785" s="7">
        <f t="shared" si="501"/>
        <v>0</v>
      </c>
      <c r="I2785" s="7">
        <f t="shared" si="502"/>
        <v>0</v>
      </c>
      <c r="J2785" s="7">
        <f t="shared" si="503"/>
        <v>0</v>
      </c>
      <c r="K2785" s="8" t="e">
        <f t="shared" si="504"/>
        <v>#N/A</v>
      </c>
      <c r="L2785" s="7" t="e">
        <f t="shared" si="505"/>
        <v>#N/A</v>
      </c>
      <c r="M2785" s="8" t="e">
        <f t="shared" si="460"/>
        <v>#N/A</v>
      </c>
      <c r="N2785" s="8" t="e">
        <f t="shared" si="461"/>
        <v>#N/A</v>
      </c>
    </row>
    <row r="2786" spans="1:14" ht="15.75" customHeight="1" x14ac:dyDescent="0.35">
      <c r="A2786" s="7">
        <f t="shared" si="495"/>
        <v>0</v>
      </c>
      <c r="B2786" s="7">
        <f t="shared" si="496"/>
        <v>0</v>
      </c>
      <c r="C2786" s="7">
        <f t="shared" si="497"/>
        <v>0</v>
      </c>
      <c r="D2786" s="7">
        <f t="shared" si="498"/>
        <v>0</v>
      </c>
      <c r="E2786" s="7" t="e">
        <f>IF('Report DCM'!$H2786="In-Stream Video","Rich Media display banner",IF('Report DCM'!$I2786&gt;'Report DCM'!$J2786,"Standard",VLOOKUP(CONCATENATE(bd_adtype,"_",bd_creativetype),tabela,2,FALSE)))</f>
        <v>#N/A</v>
      </c>
      <c r="F2786" s="7">
        <f t="shared" si="499"/>
        <v>0</v>
      </c>
      <c r="G2786" s="7">
        <f t="shared" si="500"/>
        <v>0</v>
      </c>
      <c r="H2786" s="7">
        <f t="shared" si="501"/>
        <v>0</v>
      </c>
      <c r="I2786" s="7">
        <f t="shared" si="502"/>
        <v>0</v>
      </c>
      <c r="J2786" s="7">
        <f t="shared" si="503"/>
        <v>0</v>
      </c>
      <c r="K2786" s="8" t="e">
        <f t="shared" si="504"/>
        <v>#N/A</v>
      </c>
      <c r="L2786" s="7" t="e">
        <f t="shared" si="505"/>
        <v>#N/A</v>
      </c>
      <c r="M2786" s="8" t="e">
        <f t="shared" si="460"/>
        <v>#N/A</v>
      </c>
      <c r="N2786" s="8" t="e">
        <f t="shared" si="461"/>
        <v>#N/A</v>
      </c>
    </row>
    <row r="2787" spans="1:14" ht="15.75" customHeight="1" x14ac:dyDescent="0.35">
      <c r="A2787" s="7">
        <f t="shared" si="495"/>
        <v>0</v>
      </c>
      <c r="B2787" s="7">
        <f t="shared" si="496"/>
        <v>0</v>
      </c>
      <c r="C2787" s="7">
        <f t="shared" si="497"/>
        <v>0</v>
      </c>
      <c r="D2787" s="7">
        <f t="shared" si="498"/>
        <v>0</v>
      </c>
      <c r="E2787" s="7" t="e">
        <f>IF('Report DCM'!$H2787="In-Stream Video","Rich Media display banner",IF('Report DCM'!$I2787&gt;'Report DCM'!$J2787,"Standard",VLOOKUP(CONCATENATE(bd_adtype,"_",bd_creativetype),tabela,2,FALSE)))</f>
        <v>#N/A</v>
      </c>
      <c r="F2787" s="7">
        <f t="shared" si="499"/>
        <v>0</v>
      </c>
      <c r="G2787" s="7">
        <f t="shared" si="500"/>
        <v>0</v>
      </c>
      <c r="H2787" s="7">
        <f t="shared" si="501"/>
        <v>0</v>
      </c>
      <c r="I2787" s="7">
        <f t="shared" si="502"/>
        <v>0</v>
      </c>
      <c r="J2787" s="7">
        <f t="shared" si="503"/>
        <v>0</v>
      </c>
      <c r="K2787" s="8" t="e">
        <f t="shared" si="504"/>
        <v>#N/A</v>
      </c>
      <c r="L2787" s="7" t="e">
        <f t="shared" si="505"/>
        <v>#N/A</v>
      </c>
      <c r="M2787" s="8" t="e">
        <f t="shared" si="460"/>
        <v>#N/A</v>
      </c>
      <c r="N2787" s="8" t="e">
        <f t="shared" si="461"/>
        <v>#N/A</v>
      </c>
    </row>
    <row r="2788" spans="1:14" ht="15.75" customHeight="1" x14ac:dyDescent="0.35">
      <c r="A2788" s="7">
        <f t="shared" si="495"/>
        <v>0</v>
      </c>
      <c r="B2788" s="7">
        <f t="shared" si="496"/>
        <v>0</v>
      </c>
      <c r="C2788" s="7">
        <f t="shared" si="497"/>
        <v>0</v>
      </c>
      <c r="D2788" s="7">
        <f t="shared" si="498"/>
        <v>0</v>
      </c>
      <c r="E2788" s="7" t="e">
        <f>IF('Report DCM'!$H2788="In-Stream Video","Rich Media display banner",IF('Report DCM'!$I2788&gt;'Report DCM'!$J2788,"Standard",VLOOKUP(CONCATENATE(bd_adtype,"_",bd_creativetype),tabela,2,FALSE)))</f>
        <v>#N/A</v>
      </c>
      <c r="F2788" s="7">
        <f t="shared" si="499"/>
        <v>0</v>
      </c>
      <c r="G2788" s="7">
        <f t="shared" si="500"/>
        <v>0</v>
      </c>
      <c r="H2788" s="7">
        <f t="shared" si="501"/>
        <v>0</v>
      </c>
      <c r="I2788" s="7">
        <f t="shared" si="502"/>
        <v>0</v>
      </c>
      <c r="J2788" s="7">
        <f t="shared" si="503"/>
        <v>0</v>
      </c>
      <c r="K2788" s="8" t="e">
        <f t="shared" si="504"/>
        <v>#N/A</v>
      </c>
      <c r="L2788" s="7" t="e">
        <f t="shared" si="505"/>
        <v>#N/A</v>
      </c>
      <c r="M2788" s="8" t="e">
        <f t="shared" si="460"/>
        <v>#N/A</v>
      </c>
      <c r="N2788" s="8" t="e">
        <f t="shared" si="461"/>
        <v>#N/A</v>
      </c>
    </row>
    <row r="2789" spans="1:14" ht="15.75" customHeight="1" x14ac:dyDescent="0.35">
      <c r="A2789" s="7">
        <f t="shared" si="495"/>
        <v>0</v>
      </c>
      <c r="B2789" s="7">
        <f t="shared" si="496"/>
        <v>0</v>
      </c>
      <c r="C2789" s="7">
        <f t="shared" si="497"/>
        <v>0</v>
      </c>
      <c r="D2789" s="7">
        <f t="shared" si="498"/>
        <v>0</v>
      </c>
      <c r="E2789" s="7" t="e">
        <f>IF('Report DCM'!$H2789="In-Stream Video","Rich Media display banner",IF('Report DCM'!$I2789&gt;'Report DCM'!$J2789,"Standard",VLOOKUP(CONCATENATE(bd_adtype,"_",bd_creativetype),tabela,2,FALSE)))</f>
        <v>#N/A</v>
      </c>
      <c r="F2789" s="7">
        <f t="shared" si="499"/>
        <v>0</v>
      </c>
      <c r="G2789" s="7">
        <f t="shared" si="500"/>
        <v>0</v>
      </c>
      <c r="H2789" s="7">
        <f t="shared" si="501"/>
        <v>0</v>
      </c>
      <c r="I2789" s="7">
        <f t="shared" si="502"/>
        <v>0</v>
      </c>
      <c r="J2789" s="7">
        <f t="shared" si="503"/>
        <v>0</v>
      </c>
      <c r="K2789" s="8" t="e">
        <f t="shared" si="504"/>
        <v>#N/A</v>
      </c>
      <c r="L2789" s="7" t="e">
        <f t="shared" si="505"/>
        <v>#N/A</v>
      </c>
      <c r="M2789" s="8" t="e">
        <f t="shared" si="460"/>
        <v>#N/A</v>
      </c>
      <c r="N2789" s="8" t="e">
        <f t="shared" si="461"/>
        <v>#N/A</v>
      </c>
    </row>
    <row r="2790" spans="1:14" ht="15.75" customHeight="1" x14ac:dyDescent="0.35">
      <c r="A2790" s="7">
        <f t="shared" si="495"/>
        <v>0</v>
      </c>
      <c r="B2790" s="7">
        <f t="shared" si="496"/>
        <v>0</v>
      </c>
      <c r="C2790" s="7">
        <f t="shared" si="497"/>
        <v>0</v>
      </c>
      <c r="D2790" s="7">
        <f t="shared" si="498"/>
        <v>0</v>
      </c>
      <c r="E2790" s="7" t="e">
        <f>IF('Report DCM'!$H2790="In-Stream Video","Rich Media display banner",IF('Report DCM'!$I2790&gt;'Report DCM'!$J2790,"Standard",VLOOKUP(CONCATENATE(bd_adtype,"_",bd_creativetype),tabela,2,FALSE)))</f>
        <v>#N/A</v>
      </c>
      <c r="F2790" s="7">
        <f t="shared" si="499"/>
        <v>0</v>
      </c>
      <c r="G2790" s="7">
        <f t="shared" si="500"/>
        <v>0</v>
      </c>
      <c r="H2790" s="7">
        <f t="shared" si="501"/>
        <v>0</v>
      </c>
      <c r="I2790" s="7">
        <f t="shared" si="502"/>
        <v>0</v>
      </c>
      <c r="J2790" s="7">
        <f t="shared" si="503"/>
        <v>0</v>
      </c>
      <c r="K2790" s="8" t="e">
        <f t="shared" si="504"/>
        <v>#N/A</v>
      </c>
      <c r="L2790" s="7" t="e">
        <f t="shared" si="505"/>
        <v>#N/A</v>
      </c>
      <c r="M2790" s="8" t="e">
        <f t="shared" si="460"/>
        <v>#N/A</v>
      </c>
      <c r="N2790" s="8" t="e">
        <f t="shared" si="461"/>
        <v>#N/A</v>
      </c>
    </row>
    <row r="2791" spans="1:14" ht="15.75" customHeight="1" x14ac:dyDescent="0.35">
      <c r="A2791" s="7">
        <f t="shared" si="495"/>
        <v>0</v>
      </c>
      <c r="B2791" s="7">
        <f t="shared" si="496"/>
        <v>0</v>
      </c>
      <c r="C2791" s="7">
        <f t="shared" si="497"/>
        <v>0</v>
      </c>
      <c r="D2791" s="7">
        <f t="shared" si="498"/>
        <v>0</v>
      </c>
      <c r="E2791" s="7" t="e">
        <f>IF('Report DCM'!$H2791="In-Stream Video","Rich Media display banner",IF('Report DCM'!$I2791&gt;'Report DCM'!$J2791,"Standard",VLOOKUP(CONCATENATE(bd_adtype,"_",bd_creativetype),tabela,2,FALSE)))</f>
        <v>#N/A</v>
      </c>
      <c r="F2791" s="7">
        <f t="shared" si="499"/>
        <v>0</v>
      </c>
      <c r="G2791" s="7">
        <f t="shared" si="500"/>
        <v>0</v>
      </c>
      <c r="H2791" s="7">
        <f t="shared" si="501"/>
        <v>0</v>
      </c>
      <c r="I2791" s="7">
        <f t="shared" si="502"/>
        <v>0</v>
      </c>
      <c r="J2791" s="7">
        <f t="shared" si="503"/>
        <v>0</v>
      </c>
      <c r="K2791" s="8" t="e">
        <f t="shared" si="504"/>
        <v>#N/A</v>
      </c>
      <c r="L2791" s="7" t="e">
        <f t="shared" si="505"/>
        <v>#N/A</v>
      </c>
      <c r="M2791" s="8" t="e">
        <f t="shared" si="460"/>
        <v>#N/A</v>
      </c>
      <c r="N2791" s="8" t="e">
        <f t="shared" si="461"/>
        <v>#N/A</v>
      </c>
    </row>
    <row r="2792" spans="1:14" ht="15.75" customHeight="1" x14ac:dyDescent="0.35">
      <c r="A2792" s="7">
        <f t="shared" si="495"/>
        <v>0</v>
      </c>
      <c r="B2792" s="7">
        <f t="shared" si="496"/>
        <v>0</v>
      </c>
      <c r="C2792" s="7">
        <f t="shared" si="497"/>
        <v>0</v>
      </c>
      <c r="D2792" s="7">
        <f t="shared" si="498"/>
        <v>0</v>
      </c>
      <c r="E2792" s="7" t="e">
        <f>IF('Report DCM'!$H2792="In-Stream Video","Rich Media display banner",IF('Report DCM'!$I2792&gt;'Report DCM'!$J2792,"Standard",VLOOKUP(CONCATENATE(bd_adtype,"_",bd_creativetype),tabela,2,FALSE)))</f>
        <v>#N/A</v>
      </c>
      <c r="F2792" s="7">
        <f t="shared" si="499"/>
        <v>0</v>
      </c>
      <c r="G2792" s="7">
        <f t="shared" si="500"/>
        <v>0</v>
      </c>
      <c r="H2792" s="7">
        <f t="shared" si="501"/>
        <v>0</v>
      </c>
      <c r="I2792" s="7">
        <f t="shared" si="502"/>
        <v>0</v>
      </c>
      <c r="J2792" s="7">
        <f t="shared" si="503"/>
        <v>0</v>
      </c>
      <c r="K2792" s="8" t="e">
        <f t="shared" si="504"/>
        <v>#N/A</v>
      </c>
      <c r="L2792" s="7" t="e">
        <f t="shared" si="505"/>
        <v>#N/A</v>
      </c>
      <c r="M2792" s="8" t="e">
        <f t="shared" si="460"/>
        <v>#N/A</v>
      </c>
      <c r="N2792" s="8" t="e">
        <f t="shared" si="461"/>
        <v>#N/A</v>
      </c>
    </row>
    <row r="2793" spans="1:14" ht="15.75" customHeight="1" x14ac:dyDescent="0.35">
      <c r="A2793" s="7">
        <f t="shared" si="495"/>
        <v>0</v>
      </c>
      <c r="B2793" s="7">
        <f t="shared" si="496"/>
        <v>0</v>
      </c>
      <c r="C2793" s="7">
        <f t="shared" si="497"/>
        <v>0</v>
      </c>
      <c r="D2793" s="7">
        <f t="shared" si="498"/>
        <v>0</v>
      </c>
      <c r="E2793" s="7" t="e">
        <f>IF('Report DCM'!$H2793="In-Stream Video","Rich Media display banner",IF('Report DCM'!$I2793&gt;'Report DCM'!$J2793,"Standard",VLOOKUP(CONCATENATE(bd_adtype,"_",bd_creativetype),tabela,2,FALSE)))</f>
        <v>#N/A</v>
      </c>
      <c r="F2793" s="7">
        <f t="shared" si="499"/>
        <v>0</v>
      </c>
      <c r="G2793" s="7">
        <f t="shared" si="500"/>
        <v>0</v>
      </c>
      <c r="H2793" s="7">
        <f t="shared" si="501"/>
        <v>0</v>
      </c>
      <c r="I2793" s="7">
        <f t="shared" si="502"/>
        <v>0</v>
      </c>
      <c r="J2793" s="7">
        <f t="shared" si="503"/>
        <v>0</v>
      </c>
      <c r="K2793" s="8" t="e">
        <f t="shared" si="504"/>
        <v>#N/A</v>
      </c>
      <c r="L2793" s="7" t="e">
        <f t="shared" si="505"/>
        <v>#N/A</v>
      </c>
      <c r="M2793" s="8" t="e">
        <f t="shared" si="460"/>
        <v>#N/A</v>
      </c>
      <c r="N2793" s="8" t="e">
        <f t="shared" si="461"/>
        <v>#N/A</v>
      </c>
    </row>
    <row r="2794" spans="1:14" ht="15.75" customHeight="1" x14ac:dyDescent="0.35">
      <c r="A2794" s="7">
        <f t="shared" si="495"/>
        <v>0</v>
      </c>
      <c r="B2794" s="7">
        <f t="shared" si="496"/>
        <v>0</v>
      </c>
      <c r="C2794" s="7">
        <f t="shared" si="497"/>
        <v>0</v>
      </c>
      <c r="D2794" s="7">
        <f t="shared" si="498"/>
        <v>0</v>
      </c>
      <c r="E2794" s="7" t="e">
        <f>IF('Report DCM'!$H2794="In-Stream Video","Rich Media display banner",IF('Report DCM'!$I2794&gt;'Report DCM'!$J2794,"Standard",VLOOKUP(CONCATENATE(bd_adtype,"_",bd_creativetype),tabela,2,FALSE)))</f>
        <v>#N/A</v>
      </c>
      <c r="F2794" s="7">
        <f t="shared" si="499"/>
        <v>0</v>
      </c>
      <c r="G2794" s="7">
        <f t="shared" si="500"/>
        <v>0</v>
      </c>
      <c r="H2794" s="7">
        <f t="shared" si="501"/>
        <v>0</v>
      </c>
      <c r="I2794" s="7">
        <f t="shared" si="502"/>
        <v>0</v>
      </c>
      <c r="J2794" s="7">
        <f t="shared" si="503"/>
        <v>0</v>
      </c>
      <c r="K2794" s="8" t="e">
        <f t="shared" si="504"/>
        <v>#N/A</v>
      </c>
      <c r="L2794" s="7" t="e">
        <f t="shared" si="505"/>
        <v>#N/A</v>
      </c>
      <c r="M2794" s="8" t="e">
        <f t="shared" si="460"/>
        <v>#N/A</v>
      </c>
      <c r="N2794" s="8" t="e">
        <f t="shared" si="461"/>
        <v>#N/A</v>
      </c>
    </row>
    <row r="2795" spans="1:14" ht="15.75" customHeight="1" x14ac:dyDescent="0.35">
      <c r="A2795" s="7">
        <f t="shared" si="495"/>
        <v>0</v>
      </c>
      <c r="B2795" s="7">
        <f t="shared" si="496"/>
        <v>0</v>
      </c>
      <c r="C2795" s="7">
        <f t="shared" si="497"/>
        <v>0</v>
      </c>
      <c r="D2795" s="7">
        <f t="shared" si="498"/>
        <v>0</v>
      </c>
      <c r="E2795" s="7" t="e">
        <f>IF('Report DCM'!$H2795="In-Stream Video","Rich Media display banner",IF('Report DCM'!$I2795&gt;'Report DCM'!$J2795,"Standard",VLOOKUP(CONCATENATE(bd_adtype,"_",bd_creativetype),tabela,2,FALSE)))</f>
        <v>#N/A</v>
      </c>
      <c r="F2795" s="7">
        <f t="shared" si="499"/>
        <v>0</v>
      </c>
      <c r="G2795" s="7">
        <f t="shared" si="500"/>
        <v>0</v>
      </c>
      <c r="H2795" s="7">
        <f t="shared" si="501"/>
        <v>0</v>
      </c>
      <c r="I2795" s="7">
        <f t="shared" si="502"/>
        <v>0</v>
      </c>
      <c r="J2795" s="7">
        <f t="shared" si="503"/>
        <v>0</v>
      </c>
      <c r="K2795" s="8" t="e">
        <f t="shared" si="504"/>
        <v>#N/A</v>
      </c>
      <c r="L2795" s="7" t="e">
        <f t="shared" si="505"/>
        <v>#N/A</v>
      </c>
      <c r="M2795" s="8" t="e">
        <f t="shared" si="460"/>
        <v>#N/A</v>
      </c>
      <c r="N2795" s="8" t="e">
        <f t="shared" si="461"/>
        <v>#N/A</v>
      </c>
    </row>
    <row r="2796" spans="1:14" ht="15.75" customHeight="1" x14ac:dyDescent="0.35">
      <c r="A2796" s="7">
        <f t="shared" si="495"/>
        <v>0</v>
      </c>
      <c r="B2796" s="7">
        <f t="shared" si="496"/>
        <v>0</v>
      </c>
      <c r="C2796" s="7">
        <f t="shared" si="497"/>
        <v>0</v>
      </c>
      <c r="D2796" s="7">
        <f t="shared" si="498"/>
        <v>0</v>
      </c>
      <c r="E2796" s="7" t="e">
        <f>IF('Report DCM'!$H2796="In-Stream Video","Rich Media display banner",IF('Report DCM'!$I2796&gt;'Report DCM'!$J2796,"Standard",VLOOKUP(CONCATENATE(bd_adtype,"_",bd_creativetype),tabela,2,FALSE)))</f>
        <v>#N/A</v>
      </c>
      <c r="F2796" s="7">
        <f t="shared" si="499"/>
        <v>0</v>
      </c>
      <c r="G2796" s="7">
        <f t="shared" si="500"/>
        <v>0</v>
      </c>
      <c r="H2796" s="7">
        <f t="shared" si="501"/>
        <v>0</v>
      </c>
      <c r="I2796" s="7">
        <f t="shared" si="502"/>
        <v>0</v>
      </c>
      <c r="J2796" s="7">
        <f t="shared" si="503"/>
        <v>0</v>
      </c>
      <c r="K2796" s="8" t="e">
        <f t="shared" si="504"/>
        <v>#N/A</v>
      </c>
      <c r="L2796" s="7" t="e">
        <f t="shared" si="505"/>
        <v>#N/A</v>
      </c>
      <c r="M2796" s="8" t="e">
        <f t="shared" si="460"/>
        <v>#N/A</v>
      </c>
      <c r="N2796" s="8" t="e">
        <f t="shared" si="461"/>
        <v>#N/A</v>
      </c>
    </row>
    <row r="2797" spans="1:14" ht="15.75" customHeight="1" x14ac:dyDescent="0.35">
      <c r="A2797" s="7">
        <f t="shared" si="495"/>
        <v>0</v>
      </c>
      <c r="B2797" s="7">
        <f t="shared" si="496"/>
        <v>0</v>
      </c>
      <c r="C2797" s="7">
        <f t="shared" si="497"/>
        <v>0</v>
      </c>
      <c r="D2797" s="7">
        <f t="shared" si="498"/>
        <v>0</v>
      </c>
      <c r="E2797" s="7" t="e">
        <f>IF('Report DCM'!$H2797="In-Stream Video","Rich Media display banner",IF('Report DCM'!$I2797&gt;'Report DCM'!$J2797,"Standard",VLOOKUP(CONCATENATE(bd_adtype,"_",bd_creativetype),tabela,2,FALSE)))</f>
        <v>#N/A</v>
      </c>
      <c r="F2797" s="7">
        <f t="shared" si="499"/>
        <v>0</v>
      </c>
      <c r="G2797" s="7">
        <f t="shared" si="500"/>
        <v>0</v>
      </c>
      <c r="H2797" s="7">
        <f t="shared" si="501"/>
        <v>0</v>
      </c>
      <c r="I2797" s="7">
        <f t="shared" si="502"/>
        <v>0</v>
      </c>
      <c r="J2797" s="7">
        <f t="shared" si="503"/>
        <v>0</v>
      </c>
      <c r="K2797" s="8" t="e">
        <f t="shared" si="504"/>
        <v>#N/A</v>
      </c>
      <c r="L2797" s="7" t="e">
        <f t="shared" si="505"/>
        <v>#N/A</v>
      </c>
      <c r="M2797" s="8" t="e">
        <f t="shared" si="460"/>
        <v>#N/A</v>
      </c>
      <c r="N2797" s="8" t="e">
        <f t="shared" si="461"/>
        <v>#N/A</v>
      </c>
    </row>
    <row r="2798" spans="1:14" ht="15.75" customHeight="1" x14ac:dyDescent="0.35">
      <c r="A2798" s="7">
        <f t="shared" si="495"/>
        <v>0</v>
      </c>
      <c r="B2798" s="7">
        <f t="shared" si="496"/>
        <v>0</v>
      </c>
      <c r="C2798" s="7">
        <f t="shared" si="497"/>
        <v>0</v>
      </c>
      <c r="D2798" s="7">
        <f t="shared" si="498"/>
        <v>0</v>
      </c>
      <c r="E2798" s="7" t="e">
        <f>IF('Report DCM'!$H2798="In-Stream Video","Rich Media display banner",IF('Report DCM'!$I2798&gt;'Report DCM'!$J2798,"Standard",VLOOKUP(CONCATENATE(bd_adtype,"_",bd_creativetype),tabela,2,FALSE)))</f>
        <v>#N/A</v>
      </c>
      <c r="F2798" s="7">
        <f t="shared" si="499"/>
        <v>0</v>
      </c>
      <c r="G2798" s="7">
        <f t="shared" si="500"/>
        <v>0</v>
      </c>
      <c r="H2798" s="7">
        <f t="shared" si="501"/>
        <v>0</v>
      </c>
      <c r="I2798" s="7">
        <f t="shared" si="502"/>
        <v>0</v>
      </c>
      <c r="J2798" s="7">
        <f t="shared" si="503"/>
        <v>0</v>
      </c>
      <c r="K2798" s="8" t="e">
        <f t="shared" si="504"/>
        <v>#N/A</v>
      </c>
      <c r="L2798" s="7" t="e">
        <f t="shared" si="505"/>
        <v>#N/A</v>
      </c>
      <c r="M2798" s="8" t="e">
        <f t="shared" si="460"/>
        <v>#N/A</v>
      </c>
      <c r="N2798" s="8" t="e">
        <f t="shared" si="461"/>
        <v>#N/A</v>
      </c>
    </row>
    <row r="2799" spans="1:14" ht="15.75" customHeight="1" x14ac:dyDescent="0.35">
      <c r="A2799" s="7">
        <f t="shared" si="495"/>
        <v>0</v>
      </c>
      <c r="B2799" s="7">
        <f t="shared" si="496"/>
        <v>0</v>
      </c>
      <c r="C2799" s="7">
        <f t="shared" si="497"/>
        <v>0</v>
      </c>
      <c r="D2799" s="7">
        <f t="shared" si="498"/>
        <v>0</v>
      </c>
      <c r="E2799" s="7" t="e">
        <f>IF('Report DCM'!$H2799="In-Stream Video","Rich Media display banner",IF('Report DCM'!$I2799&gt;'Report DCM'!$J2799,"Standard",VLOOKUP(CONCATENATE(bd_adtype,"_",bd_creativetype),tabela,2,FALSE)))</f>
        <v>#N/A</v>
      </c>
      <c r="F2799" s="7">
        <f t="shared" si="499"/>
        <v>0</v>
      </c>
      <c r="G2799" s="7">
        <f t="shared" si="500"/>
        <v>0</v>
      </c>
      <c r="H2799" s="7">
        <f t="shared" si="501"/>
        <v>0</v>
      </c>
      <c r="I2799" s="7">
        <f t="shared" si="502"/>
        <v>0</v>
      </c>
      <c r="J2799" s="7">
        <f t="shared" si="503"/>
        <v>0</v>
      </c>
      <c r="K2799" s="8" t="e">
        <f t="shared" si="504"/>
        <v>#N/A</v>
      </c>
      <c r="L2799" s="7" t="e">
        <f t="shared" si="505"/>
        <v>#N/A</v>
      </c>
      <c r="M2799" s="8" t="e">
        <f t="shared" si="460"/>
        <v>#N/A</v>
      </c>
      <c r="N2799" s="8" t="e">
        <f t="shared" si="461"/>
        <v>#N/A</v>
      </c>
    </row>
    <row r="2800" spans="1:14" ht="15.75" customHeight="1" x14ac:dyDescent="0.35">
      <c r="A2800" s="7">
        <f t="shared" si="495"/>
        <v>0</v>
      </c>
      <c r="B2800" s="7">
        <f t="shared" si="496"/>
        <v>0</v>
      </c>
      <c r="C2800" s="7">
        <f t="shared" si="497"/>
        <v>0</v>
      </c>
      <c r="D2800" s="7">
        <f t="shared" si="498"/>
        <v>0</v>
      </c>
      <c r="E2800" s="7" t="e">
        <f>IF('Report DCM'!$H2800="In-Stream Video","Rich Media display banner",IF('Report DCM'!$I2800&gt;'Report DCM'!$J2800,"Standard",VLOOKUP(CONCATENATE(bd_adtype,"_",bd_creativetype),tabela,2,FALSE)))</f>
        <v>#N/A</v>
      </c>
      <c r="F2800" s="7">
        <f t="shared" si="499"/>
        <v>0</v>
      </c>
      <c r="G2800" s="7">
        <f t="shared" si="500"/>
        <v>0</v>
      </c>
      <c r="H2800" s="7">
        <f t="shared" si="501"/>
        <v>0</v>
      </c>
      <c r="I2800" s="7">
        <f t="shared" si="502"/>
        <v>0</v>
      </c>
      <c r="J2800" s="7">
        <f t="shared" si="503"/>
        <v>0</v>
      </c>
      <c r="K2800" s="8" t="e">
        <f t="shared" si="504"/>
        <v>#N/A</v>
      </c>
      <c r="L2800" s="7" t="e">
        <f t="shared" si="505"/>
        <v>#N/A</v>
      </c>
      <c r="M2800" s="8" t="e">
        <f t="shared" si="460"/>
        <v>#N/A</v>
      </c>
      <c r="N2800" s="8" t="e">
        <f t="shared" si="461"/>
        <v>#N/A</v>
      </c>
    </row>
    <row r="2801" spans="1:14" ht="15.75" customHeight="1" x14ac:dyDescent="0.35">
      <c r="A2801" s="7">
        <f t="shared" si="495"/>
        <v>0</v>
      </c>
      <c r="B2801" s="7">
        <f t="shared" si="496"/>
        <v>0</v>
      </c>
      <c r="C2801" s="7">
        <f t="shared" si="497"/>
        <v>0</v>
      </c>
      <c r="D2801" s="7">
        <f t="shared" si="498"/>
        <v>0</v>
      </c>
      <c r="E2801" s="7" t="e">
        <f>IF('Report DCM'!$H2801="In-Stream Video","Rich Media display banner",IF('Report DCM'!$I2801&gt;'Report DCM'!$J2801,"Standard",VLOOKUP(CONCATENATE(bd_adtype,"_",bd_creativetype),tabela,2,FALSE)))</f>
        <v>#N/A</v>
      </c>
      <c r="F2801" s="7">
        <f t="shared" si="499"/>
        <v>0</v>
      </c>
      <c r="G2801" s="7">
        <f t="shared" si="500"/>
        <v>0</v>
      </c>
      <c r="H2801" s="7">
        <f t="shared" si="501"/>
        <v>0</v>
      </c>
      <c r="I2801" s="7">
        <f t="shared" si="502"/>
        <v>0</v>
      </c>
      <c r="J2801" s="7">
        <f t="shared" si="503"/>
        <v>0</v>
      </c>
      <c r="K2801" s="8" t="e">
        <f t="shared" si="504"/>
        <v>#N/A</v>
      </c>
      <c r="L2801" s="7" t="e">
        <f t="shared" si="505"/>
        <v>#N/A</v>
      </c>
      <c r="M2801" s="8" t="e">
        <f t="shared" si="460"/>
        <v>#N/A</v>
      </c>
      <c r="N2801" s="8" t="e">
        <f t="shared" si="461"/>
        <v>#N/A</v>
      </c>
    </row>
    <row r="2802" spans="1:14" ht="15.75" customHeight="1" x14ac:dyDescent="0.35">
      <c r="A2802" s="7">
        <f t="shared" si="495"/>
        <v>0</v>
      </c>
      <c r="B2802" s="7">
        <f t="shared" si="496"/>
        <v>0</v>
      </c>
      <c r="C2802" s="7">
        <f t="shared" si="497"/>
        <v>0</v>
      </c>
      <c r="D2802" s="7">
        <f t="shared" si="498"/>
        <v>0</v>
      </c>
      <c r="E2802" s="7" t="e">
        <f>IF('Report DCM'!$H2802="In-Stream Video","Rich Media display banner",IF('Report DCM'!$I2802&gt;'Report DCM'!$J2802,"Standard",VLOOKUP(CONCATENATE(bd_adtype,"_",bd_creativetype),tabela,2,FALSE)))</f>
        <v>#N/A</v>
      </c>
      <c r="F2802" s="7">
        <f t="shared" si="499"/>
        <v>0</v>
      </c>
      <c r="G2802" s="7">
        <f t="shared" si="500"/>
        <v>0</v>
      </c>
      <c r="H2802" s="7">
        <f t="shared" si="501"/>
        <v>0</v>
      </c>
      <c r="I2802" s="7">
        <f t="shared" si="502"/>
        <v>0</v>
      </c>
      <c r="J2802" s="7">
        <f t="shared" si="503"/>
        <v>0</v>
      </c>
      <c r="K2802" s="8" t="e">
        <f t="shared" si="504"/>
        <v>#N/A</v>
      </c>
      <c r="L2802" s="7" t="e">
        <f t="shared" si="505"/>
        <v>#N/A</v>
      </c>
      <c r="M2802" s="8" t="e">
        <f t="shared" si="460"/>
        <v>#N/A</v>
      </c>
      <c r="N2802" s="8" t="e">
        <f t="shared" si="461"/>
        <v>#N/A</v>
      </c>
    </row>
    <row r="2803" spans="1:14" ht="15.75" customHeight="1" x14ac:dyDescent="0.35">
      <c r="A2803" s="7">
        <f t="shared" si="495"/>
        <v>0</v>
      </c>
      <c r="B2803" s="7">
        <f t="shared" si="496"/>
        <v>0</v>
      </c>
      <c r="C2803" s="7">
        <f t="shared" si="497"/>
        <v>0</v>
      </c>
      <c r="D2803" s="7">
        <f t="shared" si="498"/>
        <v>0</v>
      </c>
      <c r="E2803" s="7" t="e">
        <f>IF('Report DCM'!$H2803="In-Stream Video","Rich Media display banner",IF('Report DCM'!$I2803&gt;'Report DCM'!$J2803,"Standard",VLOOKUP(CONCATENATE(bd_adtype,"_",bd_creativetype),tabela,2,FALSE)))</f>
        <v>#N/A</v>
      </c>
      <c r="F2803" s="7">
        <f t="shared" si="499"/>
        <v>0</v>
      </c>
      <c r="G2803" s="7">
        <f t="shared" si="500"/>
        <v>0</v>
      </c>
      <c r="H2803" s="7">
        <f t="shared" si="501"/>
        <v>0</v>
      </c>
      <c r="I2803" s="7">
        <f t="shared" si="502"/>
        <v>0</v>
      </c>
      <c r="J2803" s="7">
        <f t="shared" si="503"/>
        <v>0</v>
      </c>
      <c r="K2803" s="8" t="e">
        <f t="shared" si="504"/>
        <v>#N/A</v>
      </c>
      <c r="L2803" s="7" t="e">
        <f t="shared" si="505"/>
        <v>#N/A</v>
      </c>
      <c r="M2803" s="8" t="e">
        <f t="shared" si="460"/>
        <v>#N/A</v>
      </c>
      <c r="N2803" s="8" t="e">
        <f t="shared" si="461"/>
        <v>#N/A</v>
      </c>
    </row>
    <row r="2804" spans="1:14" ht="15.75" customHeight="1" x14ac:dyDescent="0.35">
      <c r="A2804" s="7">
        <f t="shared" si="495"/>
        <v>0</v>
      </c>
      <c r="B2804" s="7">
        <f t="shared" si="496"/>
        <v>0</v>
      </c>
      <c r="C2804" s="7">
        <f t="shared" si="497"/>
        <v>0</v>
      </c>
      <c r="D2804" s="7">
        <f t="shared" si="498"/>
        <v>0</v>
      </c>
      <c r="E2804" s="7" t="e">
        <f>IF('Report DCM'!$H2804="In-Stream Video","Rich Media display banner",IF('Report DCM'!$I2804&gt;'Report DCM'!$J2804,"Standard",VLOOKUP(CONCATENATE(bd_adtype,"_",bd_creativetype),tabela,2,FALSE)))</f>
        <v>#N/A</v>
      </c>
      <c r="F2804" s="7">
        <f t="shared" si="499"/>
        <v>0</v>
      </c>
      <c r="G2804" s="7">
        <f t="shared" si="500"/>
        <v>0</v>
      </c>
      <c r="H2804" s="7">
        <f t="shared" si="501"/>
        <v>0</v>
      </c>
      <c r="I2804" s="7">
        <f t="shared" si="502"/>
        <v>0</v>
      </c>
      <c r="J2804" s="7">
        <f t="shared" si="503"/>
        <v>0</v>
      </c>
      <c r="K2804" s="8" t="e">
        <f t="shared" si="504"/>
        <v>#N/A</v>
      </c>
      <c r="L2804" s="7" t="e">
        <f t="shared" si="505"/>
        <v>#N/A</v>
      </c>
      <c r="M2804" s="8" t="e">
        <f t="shared" si="460"/>
        <v>#N/A</v>
      </c>
      <c r="N2804" s="8" t="e">
        <f t="shared" si="461"/>
        <v>#N/A</v>
      </c>
    </row>
    <row r="2805" spans="1:14" ht="15.75" customHeight="1" x14ac:dyDescent="0.35">
      <c r="A2805" s="7">
        <f t="shared" si="495"/>
        <v>0</v>
      </c>
      <c r="B2805" s="7">
        <f t="shared" si="496"/>
        <v>0</v>
      </c>
      <c r="C2805" s="7">
        <f t="shared" si="497"/>
        <v>0</v>
      </c>
      <c r="D2805" s="7">
        <f t="shared" si="498"/>
        <v>0</v>
      </c>
      <c r="E2805" s="7" t="e">
        <f>IF('Report DCM'!$H2805="In-Stream Video","Rich Media display banner",IF('Report DCM'!$I2805&gt;'Report DCM'!$J2805,"Standard",VLOOKUP(CONCATENATE(bd_adtype,"_",bd_creativetype),tabela,2,FALSE)))</f>
        <v>#N/A</v>
      </c>
      <c r="F2805" s="7">
        <f t="shared" si="499"/>
        <v>0</v>
      </c>
      <c r="G2805" s="7">
        <f t="shared" si="500"/>
        <v>0</v>
      </c>
      <c r="H2805" s="7">
        <f t="shared" si="501"/>
        <v>0</v>
      </c>
      <c r="I2805" s="7">
        <f t="shared" si="502"/>
        <v>0</v>
      </c>
      <c r="J2805" s="7">
        <f t="shared" si="503"/>
        <v>0</v>
      </c>
      <c r="K2805" s="8" t="e">
        <f t="shared" si="504"/>
        <v>#N/A</v>
      </c>
      <c r="L2805" s="7" t="e">
        <f t="shared" si="505"/>
        <v>#N/A</v>
      </c>
      <c r="M2805" s="8" t="e">
        <f t="shared" si="460"/>
        <v>#N/A</v>
      </c>
      <c r="N2805" s="8" t="e">
        <f t="shared" si="461"/>
        <v>#N/A</v>
      </c>
    </row>
    <row r="2806" spans="1:14" ht="15.75" customHeight="1" x14ac:dyDescent="0.35">
      <c r="A2806" s="7">
        <f t="shared" si="495"/>
        <v>0</v>
      </c>
      <c r="B2806" s="7">
        <f t="shared" si="496"/>
        <v>0</v>
      </c>
      <c r="C2806" s="7">
        <f t="shared" si="497"/>
        <v>0</v>
      </c>
      <c r="D2806" s="7">
        <f t="shared" si="498"/>
        <v>0</v>
      </c>
      <c r="E2806" s="7" t="e">
        <f>IF('Report DCM'!$H2806="In-Stream Video","Rich Media display banner",IF('Report DCM'!$I2806&gt;'Report DCM'!$J2806,"Standard",VLOOKUP(CONCATENATE(bd_adtype,"_",bd_creativetype),tabela,2,FALSE)))</f>
        <v>#N/A</v>
      </c>
      <c r="F2806" s="7">
        <f t="shared" si="499"/>
        <v>0</v>
      </c>
      <c r="G2806" s="7">
        <f t="shared" si="500"/>
        <v>0</v>
      </c>
      <c r="H2806" s="7">
        <f t="shared" si="501"/>
        <v>0</v>
      </c>
      <c r="I2806" s="7">
        <f t="shared" si="502"/>
        <v>0</v>
      </c>
      <c r="J2806" s="7">
        <f t="shared" si="503"/>
        <v>0</v>
      </c>
      <c r="K2806" s="8" t="e">
        <f t="shared" si="504"/>
        <v>#N/A</v>
      </c>
      <c r="L2806" s="7" t="e">
        <f t="shared" si="505"/>
        <v>#N/A</v>
      </c>
      <c r="M2806" s="8" t="e">
        <f t="shared" si="460"/>
        <v>#N/A</v>
      </c>
      <c r="N2806" s="8" t="e">
        <f t="shared" si="461"/>
        <v>#N/A</v>
      </c>
    </row>
    <row r="2807" spans="1:14" ht="15.75" customHeight="1" x14ac:dyDescent="0.35">
      <c r="A2807" s="7">
        <f t="shared" si="495"/>
        <v>0</v>
      </c>
      <c r="B2807" s="7">
        <f t="shared" si="496"/>
        <v>0</v>
      </c>
      <c r="C2807" s="7">
        <f t="shared" si="497"/>
        <v>0</v>
      </c>
      <c r="D2807" s="7">
        <f t="shared" si="498"/>
        <v>0</v>
      </c>
      <c r="E2807" s="7" t="e">
        <f>IF('Report DCM'!$H2807="In-Stream Video","Rich Media display banner",IF('Report DCM'!$I2807&gt;'Report DCM'!$J2807,"Standard",VLOOKUP(CONCATENATE(bd_adtype,"_",bd_creativetype),tabela,2,FALSE)))</f>
        <v>#N/A</v>
      </c>
      <c r="F2807" s="7">
        <f t="shared" si="499"/>
        <v>0</v>
      </c>
      <c r="G2807" s="7">
        <f t="shared" si="500"/>
        <v>0</v>
      </c>
      <c r="H2807" s="7">
        <f t="shared" si="501"/>
        <v>0</v>
      </c>
      <c r="I2807" s="7">
        <f t="shared" si="502"/>
        <v>0</v>
      </c>
      <c r="J2807" s="7">
        <f t="shared" si="503"/>
        <v>0</v>
      </c>
      <c r="K2807" s="8" t="e">
        <f t="shared" si="504"/>
        <v>#N/A</v>
      </c>
      <c r="L2807" s="7" t="e">
        <f t="shared" si="505"/>
        <v>#N/A</v>
      </c>
      <c r="M2807" s="8" t="e">
        <f t="shared" ref="M2807:M3061" si="506">IF(E2807="Dynamic Click",J2807*K2807,K2807*$I2807/1000)</f>
        <v>#N/A</v>
      </c>
      <c r="N2807" s="8" t="e">
        <f t="shared" ref="N2807:N3061" si="507">IF(E2807="Dynamic Click",J2807*L2807,L2807*$I2807/1000)</f>
        <v>#N/A</v>
      </c>
    </row>
    <row r="2808" spans="1:14" ht="15.75" customHeight="1" x14ac:dyDescent="0.35">
      <c r="A2808" s="7">
        <f t="shared" si="495"/>
        <v>0</v>
      </c>
      <c r="B2808" s="7">
        <f t="shared" si="496"/>
        <v>0</v>
      </c>
      <c r="C2808" s="7">
        <f t="shared" si="497"/>
        <v>0</v>
      </c>
      <c r="D2808" s="7">
        <f t="shared" si="498"/>
        <v>0</v>
      </c>
      <c r="E2808" s="7" t="e">
        <f>IF('Report DCM'!$H2808="In-Stream Video","Rich Media display banner",IF('Report DCM'!$I2808&gt;'Report DCM'!$J2808,"Standard",VLOOKUP(CONCATENATE(bd_adtype,"_",bd_creativetype),tabela,2,FALSE)))</f>
        <v>#N/A</v>
      </c>
      <c r="F2808" s="7">
        <f t="shared" si="499"/>
        <v>0</v>
      </c>
      <c r="G2808" s="7">
        <f t="shared" si="500"/>
        <v>0</v>
      </c>
      <c r="H2808" s="7">
        <f t="shared" si="501"/>
        <v>0</v>
      </c>
      <c r="I2808" s="7">
        <f t="shared" si="502"/>
        <v>0</v>
      </c>
      <c r="J2808" s="7">
        <f t="shared" si="503"/>
        <v>0</v>
      </c>
      <c r="K2808" s="8" t="e">
        <f t="shared" si="504"/>
        <v>#N/A</v>
      </c>
      <c r="L2808" s="7" t="e">
        <f t="shared" si="505"/>
        <v>#N/A</v>
      </c>
      <c r="M2808" s="8" t="e">
        <f t="shared" si="506"/>
        <v>#N/A</v>
      </c>
      <c r="N2808" s="8" t="e">
        <f t="shared" si="507"/>
        <v>#N/A</v>
      </c>
    </row>
    <row r="2809" spans="1:14" ht="15.75" customHeight="1" x14ac:dyDescent="0.35">
      <c r="A2809" s="7">
        <f t="shared" si="495"/>
        <v>0</v>
      </c>
      <c r="B2809" s="7">
        <f t="shared" si="496"/>
        <v>0</v>
      </c>
      <c r="C2809" s="7">
        <f t="shared" si="497"/>
        <v>0</v>
      </c>
      <c r="D2809" s="7">
        <f t="shared" si="498"/>
        <v>0</v>
      </c>
      <c r="E2809" s="7" t="e">
        <f>IF('Report DCM'!$H2809="In-Stream Video","Rich Media display banner",IF('Report DCM'!$I2809&gt;'Report DCM'!$J2809,"Standard",VLOOKUP(CONCATENATE(bd_adtype,"_",bd_creativetype),tabela,2,FALSE)))</f>
        <v>#N/A</v>
      </c>
      <c r="F2809" s="7">
        <f t="shared" si="499"/>
        <v>0</v>
      </c>
      <c r="G2809" s="7">
        <f t="shared" si="500"/>
        <v>0</v>
      </c>
      <c r="H2809" s="7">
        <f t="shared" si="501"/>
        <v>0</v>
      </c>
      <c r="I2809" s="7">
        <f t="shared" si="502"/>
        <v>0</v>
      </c>
      <c r="J2809" s="7">
        <f t="shared" si="503"/>
        <v>0</v>
      </c>
      <c r="K2809" s="8" t="e">
        <f t="shared" si="504"/>
        <v>#N/A</v>
      </c>
      <c r="L2809" s="7" t="e">
        <f t="shared" si="505"/>
        <v>#N/A</v>
      </c>
      <c r="M2809" s="8" t="e">
        <f t="shared" si="506"/>
        <v>#N/A</v>
      </c>
      <c r="N2809" s="8" t="e">
        <f t="shared" si="507"/>
        <v>#N/A</v>
      </c>
    </row>
    <row r="2810" spans="1:14" ht="15.75" customHeight="1" x14ac:dyDescent="0.35">
      <c r="A2810" s="7">
        <f t="shared" si="495"/>
        <v>0</v>
      </c>
      <c r="B2810" s="7">
        <f t="shared" si="496"/>
        <v>0</v>
      </c>
      <c r="C2810" s="7">
        <f t="shared" si="497"/>
        <v>0</v>
      </c>
      <c r="D2810" s="7">
        <f t="shared" si="498"/>
        <v>0</v>
      </c>
      <c r="E2810" s="7" t="e">
        <f>IF('Report DCM'!$H2810="In-Stream Video","Rich Media display banner",IF('Report DCM'!$I2810&gt;'Report DCM'!$J2810,"Standard",VLOOKUP(CONCATENATE(bd_adtype,"_",bd_creativetype),tabela,2,FALSE)))</f>
        <v>#N/A</v>
      </c>
      <c r="F2810" s="7">
        <f t="shared" si="499"/>
        <v>0</v>
      </c>
      <c r="G2810" s="7">
        <f t="shared" si="500"/>
        <v>0</v>
      </c>
      <c r="H2810" s="7">
        <f t="shared" si="501"/>
        <v>0</v>
      </c>
      <c r="I2810" s="7">
        <f t="shared" si="502"/>
        <v>0</v>
      </c>
      <c r="J2810" s="7">
        <f t="shared" si="503"/>
        <v>0</v>
      </c>
      <c r="K2810" s="8" t="e">
        <f t="shared" si="504"/>
        <v>#N/A</v>
      </c>
      <c r="L2810" s="7" t="e">
        <f t="shared" si="505"/>
        <v>#N/A</v>
      </c>
      <c r="M2810" s="8" t="e">
        <f t="shared" si="506"/>
        <v>#N/A</v>
      </c>
      <c r="N2810" s="8" t="e">
        <f t="shared" si="507"/>
        <v>#N/A</v>
      </c>
    </row>
    <row r="2811" spans="1:14" ht="15.75" customHeight="1" x14ac:dyDescent="0.35">
      <c r="A2811" s="7">
        <f t="shared" si="495"/>
        <v>0</v>
      </c>
      <c r="B2811" s="7">
        <f t="shared" si="496"/>
        <v>0</v>
      </c>
      <c r="C2811" s="7">
        <f t="shared" si="497"/>
        <v>0</v>
      </c>
      <c r="D2811" s="7">
        <f t="shared" si="498"/>
        <v>0</v>
      </c>
      <c r="E2811" s="7" t="e">
        <f>IF('Report DCM'!$H2811="In-Stream Video","Rich Media display banner",IF('Report DCM'!$I2811&gt;'Report DCM'!$J2811,"Standard",VLOOKUP(CONCATENATE(bd_adtype,"_",bd_creativetype),tabela,2,FALSE)))</f>
        <v>#N/A</v>
      </c>
      <c r="F2811" s="7">
        <f t="shared" si="499"/>
        <v>0</v>
      </c>
      <c r="G2811" s="7">
        <f t="shared" si="500"/>
        <v>0</v>
      </c>
      <c r="H2811" s="7">
        <f t="shared" si="501"/>
        <v>0</v>
      </c>
      <c r="I2811" s="7">
        <f t="shared" si="502"/>
        <v>0</v>
      </c>
      <c r="J2811" s="7">
        <f t="shared" si="503"/>
        <v>0</v>
      </c>
      <c r="K2811" s="8" t="e">
        <f t="shared" si="504"/>
        <v>#N/A</v>
      </c>
      <c r="L2811" s="7" t="e">
        <f t="shared" si="505"/>
        <v>#N/A</v>
      </c>
      <c r="M2811" s="8" t="e">
        <f t="shared" si="506"/>
        <v>#N/A</v>
      </c>
      <c r="N2811" s="8" t="e">
        <f t="shared" si="507"/>
        <v>#N/A</v>
      </c>
    </row>
    <row r="2812" spans="1:14" ht="15.75" customHeight="1" x14ac:dyDescent="0.35">
      <c r="A2812" s="7">
        <f t="shared" si="495"/>
        <v>0</v>
      </c>
      <c r="B2812" s="7">
        <f t="shared" si="496"/>
        <v>0</v>
      </c>
      <c r="C2812" s="7">
        <f t="shared" si="497"/>
        <v>0</v>
      </c>
      <c r="D2812" s="7">
        <f t="shared" si="498"/>
        <v>0</v>
      </c>
      <c r="E2812" s="7" t="e">
        <f>IF('Report DCM'!$H2812="In-Stream Video","Rich Media display banner",IF('Report DCM'!$I2812&gt;'Report DCM'!$J2812,"Standard",VLOOKUP(CONCATENATE(bd_adtype,"_",bd_creativetype),tabela,2,FALSE)))</f>
        <v>#N/A</v>
      </c>
      <c r="F2812" s="7">
        <f t="shared" si="499"/>
        <v>0</v>
      </c>
      <c r="G2812" s="7">
        <f t="shared" si="500"/>
        <v>0</v>
      </c>
      <c r="H2812" s="7">
        <f t="shared" si="501"/>
        <v>0</v>
      </c>
      <c r="I2812" s="7">
        <f t="shared" si="502"/>
        <v>0</v>
      </c>
      <c r="J2812" s="7">
        <f t="shared" si="503"/>
        <v>0</v>
      </c>
      <c r="K2812" s="8" t="e">
        <f t="shared" si="504"/>
        <v>#N/A</v>
      </c>
      <c r="L2812" s="7" t="e">
        <f t="shared" si="505"/>
        <v>#N/A</v>
      </c>
      <c r="M2812" s="8" t="e">
        <f t="shared" si="506"/>
        <v>#N/A</v>
      </c>
      <c r="N2812" s="8" t="e">
        <f t="shared" si="507"/>
        <v>#N/A</v>
      </c>
    </row>
    <row r="2813" spans="1:14" ht="15.75" customHeight="1" x14ac:dyDescent="0.35">
      <c r="A2813" s="7">
        <f t="shared" si="495"/>
        <v>0</v>
      </c>
      <c r="B2813" s="7">
        <f t="shared" si="496"/>
        <v>0</v>
      </c>
      <c r="C2813" s="7">
        <f t="shared" si="497"/>
        <v>0</v>
      </c>
      <c r="D2813" s="7">
        <f t="shared" si="498"/>
        <v>0</v>
      </c>
      <c r="E2813" s="7" t="e">
        <f>IF('Report DCM'!$H2813="In-Stream Video","Rich Media display banner",IF('Report DCM'!$I2813&gt;'Report DCM'!$J2813,"Standard",VLOOKUP(CONCATENATE(bd_adtype,"_",bd_creativetype),tabela,2,FALSE)))</f>
        <v>#N/A</v>
      </c>
      <c r="F2813" s="7">
        <f t="shared" si="499"/>
        <v>0</v>
      </c>
      <c r="G2813" s="7">
        <f t="shared" si="500"/>
        <v>0</v>
      </c>
      <c r="H2813" s="7">
        <f t="shared" si="501"/>
        <v>0</v>
      </c>
      <c r="I2813" s="7">
        <f t="shared" si="502"/>
        <v>0</v>
      </c>
      <c r="J2813" s="7">
        <f t="shared" si="503"/>
        <v>0</v>
      </c>
      <c r="K2813" s="8" t="e">
        <f t="shared" si="504"/>
        <v>#N/A</v>
      </c>
      <c r="L2813" s="7" t="e">
        <f t="shared" si="505"/>
        <v>#N/A</v>
      </c>
      <c r="M2813" s="8" t="e">
        <f t="shared" si="506"/>
        <v>#N/A</v>
      </c>
      <c r="N2813" s="8" t="e">
        <f t="shared" si="507"/>
        <v>#N/A</v>
      </c>
    </row>
    <row r="2814" spans="1:14" ht="15.75" customHeight="1" x14ac:dyDescent="0.35">
      <c r="A2814" s="7">
        <f t="shared" si="495"/>
        <v>0</v>
      </c>
      <c r="B2814" s="7">
        <f t="shared" si="496"/>
        <v>0</v>
      </c>
      <c r="C2814" s="7">
        <f t="shared" si="497"/>
        <v>0</v>
      </c>
      <c r="D2814" s="7">
        <f t="shared" si="498"/>
        <v>0</v>
      </c>
      <c r="E2814" s="7" t="e">
        <f>IF('Report DCM'!$H2814="In-Stream Video","Rich Media display banner",IF('Report DCM'!$I2814&gt;'Report DCM'!$J2814,"Standard",VLOOKUP(CONCATENATE(bd_adtype,"_",bd_creativetype),tabela,2,FALSE)))</f>
        <v>#N/A</v>
      </c>
      <c r="F2814" s="7">
        <f t="shared" si="499"/>
        <v>0</v>
      </c>
      <c r="G2814" s="7">
        <f t="shared" si="500"/>
        <v>0</v>
      </c>
      <c r="H2814" s="7">
        <f t="shared" si="501"/>
        <v>0</v>
      </c>
      <c r="I2814" s="7">
        <f t="shared" si="502"/>
        <v>0</v>
      </c>
      <c r="J2814" s="7">
        <f t="shared" si="503"/>
        <v>0</v>
      </c>
      <c r="K2814" s="8" t="e">
        <f t="shared" si="504"/>
        <v>#N/A</v>
      </c>
      <c r="L2814" s="7" t="e">
        <f t="shared" si="505"/>
        <v>#N/A</v>
      </c>
      <c r="M2814" s="8" t="e">
        <f t="shared" si="506"/>
        <v>#N/A</v>
      </c>
      <c r="N2814" s="8" t="e">
        <f t="shared" si="507"/>
        <v>#N/A</v>
      </c>
    </row>
    <row r="2815" spans="1:14" ht="15.75" customHeight="1" x14ac:dyDescent="0.35">
      <c r="A2815" s="7">
        <f t="shared" si="495"/>
        <v>0</v>
      </c>
      <c r="B2815" s="7">
        <f t="shared" si="496"/>
        <v>0</v>
      </c>
      <c r="C2815" s="7">
        <f t="shared" si="497"/>
        <v>0</v>
      </c>
      <c r="D2815" s="7">
        <f t="shared" si="498"/>
        <v>0</v>
      </c>
      <c r="E2815" s="7" t="e">
        <f>IF('Report DCM'!$H2815="In-Stream Video","Rich Media display banner",IF('Report DCM'!$I2815&gt;'Report DCM'!$J2815,"Standard",VLOOKUP(CONCATENATE(bd_adtype,"_",bd_creativetype),tabela,2,FALSE)))</f>
        <v>#N/A</v>
      </c>
      <c r="F2815" s="7">
        <f t="shared" si="499"/>
        <v>0</v>
      </c>
      <c r="G2815" s="7">
        <f t="shared" si="500"/>
        <v>0</v>
      </c>
      <c r="H2815" s="7">
        <f t="shared" si="501"/>
        <v>0</v>
      </c>
      <c r="I2815" s="7">
        <f t="shared" si="502"/>
        <v>0</v>
      </c>
      <c r="J2815" s="7">
        <f t="shared" si="503"/>
        <v>0</v>
      </c>
      <c r="K2815" s="8" t="e">
        <f t="shared" si="504"/>
        <v>#N/A</v>
      </c>
      <c r="L2815" s="7" t="e">
        <f t="shared" si="505"/>
        <v>#N/A</v>
      </c>
      <c r="M2815" s="8" t="e">
        <f t="shared" si="506"/>
        <v>#N/A</v>
      </c>
      <c r="N2815" s="8" t="e">
        <f t="shared" si="507"/>
        <v>#N/A</v>
      </c>
    </row>
    <row r="2816" spans="1:14" ht="15.75" customHeight="1" x14ac:dyDescent="0.35">
      <c r="A2816" s="7">
        <f t="shared" si="495"/>
        <v>0</v>
      </c>
      <c r="B2816" s="7">
        <f t="shared" si="496"/>
        <v>0</v>
      </c>
      <c r="C2816" s="7">
        <f t="shared" si="497"/>
        <v>0</v>
      </c>
      <c r="D2816" s="7">
        <f t="shared" si="498"/>
        <v>0</v>
      </c>
      <c r="E2816" s="7" t="e">
        <f>IF('Report DCM'!$H2816="In-Stream Video","Rich Media display banner",IF('Report DCM'!$I2816&gt;'Report DCM'!$J2816,"Standard",VLOOKUP(CONCATENATE(bd_adtype,"_",bd_creativetype),tabela,2,FALSE)))</f>
        <v>#N/A</v>
      </c>
      <c r="F2816" s="7">
        <f t="shared" si="499"/>
        <v>0</v>
      </c>
      <c r="G2816" s="7">
        <f t="shared" si="500"/>
        <v>0</v>
      </c>
      <c r="H2816" s="7">
        <f t="shared" si="501"/>
        <v>0</v>
      </c>
      <c r="I2816" s="7">
        <f t="shared" si="502"/>
        <v>0</v>
      </c>
      <c r="J2816" s="7">
        <f t="shared" si="503"/>
        <v>0</v>
      </c>
      <c r="K2816" s="8" t="e">
        <f t="shared" si="504"/>
        <v>#N/A</v>
      </c>
      <c r="L2816" s="7" t="e">
        <f t="shared" si="505"/>
        <v>#N/A</v>
      </c>
      <c r="M2816" s="8" t="e">
        <f t="shared" si="506"/>
        <v>#N/A</v>
      </c>
      <c r="N2816" s="8" t="e">
        <f t="shared" si="507"/>
        <v>#N/A</v>
      </c>
    </row>
    <row r="2817" spans="1:14" ht="15.75" customHeight="1" x14ac:dyDescent="0.35">
      <c r="A2817" s="7">
        <f t="shared" si="495"/>
        <v>0</v>
      </c>
      <c r="B2817" s="7">
        <f t="shared" si="496"/>
        <v>0</v>
      </c>
      <c r="C2817" s="7">
        <f t="shared" si="497"/>
        <v>0</v>
      </c>
      <c r="D2817" s="7">
        <f t="shared" si="498"/>
        <v>0</v>
      </c>
      <c r="E2817" s="7" t="e">
        <f>IF('Report DCM'!$H2817="In-Stream Video","Rich Media display banner",IF('Report DCM'!$I2817&gt;'Report DCM'!$J2817,"Standard",VLOOKUP(CONCATENATE(bd_adtype,"_",bd_creativetype),tabela,2,FALSE)))</f>
        <v>#N/A</v>
      </c>
      <c r="F2817" s="7">
        <f t="shared" si="499"/>
        <v>0</v>
      </c>
      <c r="G2817" s="7">
        <f t="shared" si="500"/>
        <v>0</v>
      </c>
      <c r="H2817" s="7">
        <f t="shared" si="501"/>
        <v>0</v>
      </c>
      <c r="I2817" s="7">
        <f t="shared" si="502"/>
        <v>0</v>
      </c>
      <c r="J2817" s="7">
        <f t="shared" si="503"/>
        <v>0</v>
      </c>
      <c r="K2817" s="8" t="e">
        <f t="shared" si="504"/>
        <v>#N/A</v>
      </c>
      <c r="L2817" s="7" t="e">
        <f t="shared" si="505"/>
        <v>#N/A</v>
      </c>
      <c r="M2817" s="8" t="e">
        <f t="shared" si="506"/>
        <v>#N/A</v>
      </c>
      <c r="N2817" s="8" t="e">
        <f t="shared" si="507"/>
        <v>#N/A</v>
      </c>
    </row>
    <row r="2818" spans="1:14" ht="15.75" customHeight="1" x14ac:dyDescent="0.35">
      <c r="A2818" s="7">
        <f t="shared" ref="A2818:A2881" si="508">bd_campaign</f>
        <v>0</v>
      </c>
      <c r="B2818" s="7">
        <f t="shared" ref="B2818:B2881" si="509">bd_site</f>
        <v>0</v>
      </c>
      <c r="C2818" s="7">
        <f t="shared" ref="C2818:C2881" si="510">bd_placement</f>
        <v>0</v>
      </c>
      <c r="D2818" s="7">
        <f t="shared" ref="D2818:D2881" si="511">bd_placementID</f>
        <v>0</v>
      </c>
      <c r="E2818" s="7" t="e">
        <f>IF('Report DCM'!$H2818="In-Stream Video","Rich Media display banner",IF('Report DCM'!$I2818&gt;'Report DCM'!$J2818,"Standard",VLOOKUP(CONCATENATE(bd_adtype,"_",bd_creativetype),tabela,2,FALSE)))</f>
        <v>#N/A</v>
      </c>
      <c r="F2818" s="7">
        <f t="shared" ref="F2818:F2881" si="512">bd_ad</f>
        <v>0</v>
      </c>
      <c r="G2818" s="7">
        <f t="shared" ref="G2818:G2881" si="513">bd_adid</f>
        <v>0</v>
      </c>
      <c r="H2818" s="7">
        <f t="shared" ref="H2818:H2881" si="514">bd_creativetype</f>
        <v>0</v>
      </c>
      <c r="I2818" s="7">
        <f t="shared" ref="I2818:I2881" si="515">bd_impression</f>
        <v>0</v>
      </c>
      <c r="J2818" s="7">
        <f t="shared" ref="J2818:J2881" si="516">bd_clicks</f>
        <v>0</v>
      </c>
      <c r="K2818" s="8" t="e">
        <f t="shared" ref="K2818:K2881" si="517">VLOOKUP(E2818,tabela,2,FALSE)</f>
        <v>#N/A</v>
      </c>
      <c r="L2818" s="7" t="e">
        <f t="shared" ref="L2818:L2881" si="518">VLOOKUP(E2818,tabela,3,FALSE)</f>
        <v>#N/A</v>
      </c>
      <c r="M2818" s="8" t="e">
        <f t="shared" si="506"/>
        <v>#N/A</v>
      </c>
      <c r="N2818" s="8" t="e">
        <f t="shared" si="507"/>
        <v>#N/A</v>
      </c>
    </row>
    <row r="2819" spans="1:14" ht="15.75" customHeight="1" x14ac:dyDescent="0.35">
      <c r="A2819" s="7">
        <f t="shared" si="508"/>
        <v>0</v>
      </c>
      <c r="B2819" s="7">
        <f t="shared" si="509"/>
        <v>0</v>
      </c>
      <c r="C2819" s="7">
        <f t="shared" si="510"/>
        <v>0</v>
      </c>
      <c r="D2819" s="7">
        <f t="shared" si="511"/>
        <v>0</v>
      </c>
      <c r="E2819" s="7" t="e">
        <f>IF('Report DCM'!$H2819="In-Stream Video","Rich Media display banner",IF('Report DCM'!$I2819&gt;'Report DCM'!$J2819,"Standard",VLOOKUP(CONCATENATE(bd_adtype,"_",bd_creativetype),tabela,2,FALSE)))</f>
        <v>#N/A</v>
      </c>
      <c r="F2819" s="7">
        <f t="shared" si="512"/>
        <v>0</v>
      </c>
      <c r="G2819" s="7">
        <f t="shared" si="513"/>
        <v>0</v>
      </c>
      <c r="H2819" s="7">
        <f t="shared" si="514"/>
        <v>0</v>
      </c>
      <c r="I2819" s="7">
        <f t="shared" si="515"/>
        <v>0</v>
      </c>
      <c r="J2819" s="7">
        <f t="shared" si="516"/>
        <v>0</v>
      </c>
      <c r="K2819" s="8" t="e">
        <f t="shared" si="517"/>
        <v>#N/A</v>
      </c>
      <c r="L2819" s="7" t="e">
        <f t="shared" si="518"/>
        <v>#N/A</v>
      </c>
      <c r="M2819" s="8" t="e">
        <f t="shared" si="506"/>
        <v>#N/A</v>
      </c>
      <c r="N2819" s="8" t="e">
        <f t="shared" si="507"/>
        <v>#N/A</v>
      </c>
    </row>
    <row r="2820" spans="1:14" ht="15.75" customHeight="1" x14ac:dyDescent="0.35">
      <c r="A2820" s="7">
        <f t="shared" si="508"/>
        <v>0</v>
      </c>
      <c r="B2820" s="7">
        <f t="shared" si="509"/>
        <v>0</v>
      </c>
      <c r="C2820" s="7">
        <f t="shared" si="510"/>
        <v>0</v>
      </c>
      <c r="D2820" s="7">
        <f t="shared" si="511"/>
        <v>0</v>
      </c>
      <c r="E2820" s="7" t="e">
        <f>IF('Report DCM'!$H2820="In-Stream Video","Rich Media display banner",IF('Report DCM'!$I2820&gt;'Report DCM'!$J2820,"Standard",VLOOKUP(CONCATENATE(bd_adtype,"_",bd_creativetype),tabela,2,FALSE)))</f>
        <v>#N/A</v>
      </c>
      <c r="F2820" s="7">
        <f t="shared" si="512"/>
        <v>0</v>
      </c>
      <c r="G2820" s="7">
        <f t="shared" si="513"/>
        <v>0</v>
      </c>
      <c r="H2820" s="7">
        <f t="shared" si="514"/>
        <v>0</v>
      </c>
      <c r="I2820" s="7">
        <f t="shared" si="515"/>
        <v>0</v>
      </c>
      <c r="J2820" s="7">
        <f t="shared" si="516"/>
        <v>0</v>
      </c>
      <c r="K2820" s="8" t="e">
        <f t="shared" si="517"/>
        <v>#N/A</v>
      </c>
      <c r="L2820" s="7" t="e">
        <f t="shared" si="518"/>
        <v>#N/A</v>
      </c>
      <c r="M2820" s="8" t="e">
        <f t="shared" si="506"/>
        <v>#N/A</v>
      </c>
      <c r="N2820" s="8" t="e">
        <f t="shared" si="507"/>
        <v>#N/A</v>
      </c>
    </row>
    <row r="2821" spans="1:14" ht="15.75" customHeight="1" x14ac:dyDescent="0.35">
      <c r="A2821" s="7">
        <f t="shared" si="508"/>
        <v>0</v>
      </c>
      <c r="B2821" s="7">
        <f t="shared" si="509"/>
        <v>0</v>
      </c>
      <c r="C2821" s="7">
        <f t="shared" si="510"/>
        <v>0</v>
      </c>
      <c r="D2821" s="7">
        <f t="shared" si="511"/>
        <v>0</v>
      </c>
      <c r="E2821" s="7" t="e">
        <f>IF('Report DCM'!$H2821="In-Stream Video","Rich Media display banner",IF('Report DCM'!$I2821&gt;'Report DCM'!$J2821,"Standard",VLOOKUP(CONCATENATE(bd_adtype,"_",bd_creativetype),tabela,2,FALSE)))</f>
        <v>#N/A</v>
      </c>
      <c r="F2821" s="7">
        <f t="shared" si="512"/>
        <v>0</v>
      </c>
      <c r="G2821" s="7">
        <f t="shared" si="513"/>
        <v>0</v>
      </c>
      <c r="H2821" s="7">
        <f t="shared" si="514"/>
        <v>0</v>
      </c>
      <c r="I2821" s="7">
        <f t="shared" si="515"/>
        <v>0</v>
      </c>
      <c r="J2821" s="7">
        <f t="shared" si="516"/>
        <v>0</v>
      </c>
      <c r="K2821" s="8" t="e">
        <f t="shared" si="517"/>
        <v>#N/A</v>
      </c>
      <c r="L2821" s="7" t="e">
        <f t="shared" si="518"/>
        <v>#N/A</v>
      </c>
      <c r="M2821" s="8" t="e">
        <f t="shared" si="506"/>
        <v>#N/A</v>
      </c>
      <c r="N2821" s="8" t="e">
        <f t="shared" si="507"/>
        <v>#N/A</v>
      </c>
    </row>
    <row r="2822" spans="1:14" ht="15.75" customHeight="1" x14ac:dyDescent="0.35">
      <c r="A2822" s="7">
        <f t="shared" si="508"/>
        <v>0</v>
      </c>
      <c r="B2822" s="7">
        <f t="shared" si="509"/>
        <v>0</v>
      </c>
      <c r="C2822" s="7">
        <f t="shared" si="510"/>
        <v>0</v>
      </c>
      <c r="D2822" s="7">
        <f t="shared" si="511"/>
        <v>0</v>
      </c>
      <c r="E2822" s="7" t="e">
        <f>IF('Report DCM'!$H2822="In-Stream Video","Rich Media display banner",IF('Report DCM'!$I2822&gt;'Report DCM'!$J2822,"Standard",VLOOKUP(CONCATENATE(bd_adtype,"_",bd_creativetype),tabela,2,FALSE)))</f>
        <v>#N/A</v>
      </c>
      <c r="F2822" s="7">
        <f t="shared" si="512"/>
        <v>0</v>
      </c>
      <c r="G2822" s="7">
        <f t="shared" si="513"/>
        <v>0</v>
      </c>
      <c r="H2822" s="7">
        <f t="shared" si="514"/>
        <v>0</v>
      </c>
      <c r="I2822" s="7">
        <f t="shared" si="515"/>
        <v>0</v>
      </c>
      <c r="J2822" s="7">
        <f t="shared" si="516"/>
        <v>0</v>
      </c>
      <c r="K2822" s="8" t="e">
        <f t="shared" si="517"/>
        <v>#N/A</v>
      </c>
      <c r="L2822" s="7" t="e">
        <f t="shared" si="518"/>
        <v>#N/A</v>
      </c>
      <c r="M2822" s="8" t="e">
        <f t="shared" si="506"/>
        <v>#N/A</v>
      </c>
      <c r="N2822" s="8" t="e">
        <f t="shared" si="507"/>
        <v>#N/A</v>
      </c>
    </row>
    <row r="2823" spans="1:14" ht="15.75" customHeight="1" x14ac:dyDescent="0.35">
      <c r="A2823" s="7">
        <f t="shared" si="508"/>
        <v>0</v>
      </c>
      <c r="B2823" s="7">
        <f t="shared" si="509"/>
        <v>0</v>
      </c>
      <c r="C2823" s="7">
        <f t="shared" si="510"/>
        <v>0</v>
      </c>
      <c r="D2823" s="7">
        <f t="shared" si="511"/>
        <v>0</v>
      </c>
      <c r="E2823" s="7" t="e">
        <f>IF('Report DCM'!$H2823="In-Stream Video","Rich Media display banner",IF('Report DCM'!$I2823&gt;'Report DCM'!$J2823,"Standard",VLOOKUP(CONCATENATE(bd_adtype,"_",bd_creativetype),tabela,2,FALSE)))</f>
        <v>#N/A</v>
      </c>
      <c r="F2823" s="7">
        <f t="shared" si="512"/>
        <v>0</v>
      </c>
      <c r="G2823" s="7">
        <f t="shared" si="513"/>
        <v>0</v>
      </c>
      <c r="H2823" s="7">
        <f t="shared" si="514"/>
        <v>0</v>
      </c>
      <c r="I2823" s="7">
        <f t="shared" si="515"/>
        <v>0</v>
      </c>
      <c r="J2823" s="7">
        <f t="shared" si="516"/>
        <v>0</v>
      </c>
      <c r="K2823" s="8" t="e">
        <f t="shared" si="517"/>
        <v>#N/A</v>
      </c>
      <c r="L2823" s="7" t="e">
        <f t="shared" si="518"/>
        <v>#N/A</v>
      </c>
      <c r="M2823" s="8" t="e">
        <f t="shared" si="506"/>
        <v>#N/A</v>
      </c>
      <c r="N2823" s="8" t="e">
        <f t="shared" si="507"/>
        <v>#N/A</v>
      </c>
    </row>
    <row r="2824" spans="1:14" ht="15.75" customHeight="1" x14ac:dyDescent="0.35">
      <c r="A2824" s="7">
        <f t="shared" si="508"/>
        <v>0</v>
      </c>
      <c r="B2824" s="7">
        <f t="shared" si="509"/>
        <v>0</v>
      </c>
      <c r="C2824" s="7">
        <f t="shared" si="510"/>
        <v>0</v>
      </c>
      <c r="D2824" s="7">
        <f t="shared" si="511"/>
        <v>0</v>
      </c>
      <c r="E2824" s="7" t="e">
        <f>IF('Report DCM'!$H2824="In-Stream Video","Rich Media display banner",IF('Report DCM'!$I2824&gt;'Report DCM'!$J2824,"Standard",VLOOKUP(CONCATENATE(bd_adtype,"_",bd_creativetype),tabela,2,FALSE)))</f>
        <v>#N/A</v>
      </c>
      <c r="F2824" s="7">
        <f t="shared" si="512"/>
        <v>0</v>
      </c>
      <c r="G2824" s="7">
        <f t="shared" si="513"/>
        <v>0</v>
      </c>
      <c r="H2824" s="7">
        <f t="shared" si="514"/>
        <v>0</v>
      </c>
      <c r="I2824" s="7">
        <f t="shared" si="515"/>
        <v>0</v>
      </c>
      <c r="J2824" s="7">
        <f t="shared" si="516"/>
        <v>0</v>
      </c>
      <c r="K2824" s="8" t="e">
        <f t="shared" si="517"/>
        <v>#N/A</v>
      </c>
      <c r="L2824" s="7" t="e">
        <f t="shared" si="518"/>
        <v>#N/A</v>
      </c>
      <c r="M2824" s="8" t="e">
        <f t="shared" si="506"/>
        <v>#N/A</v>
      </c>
      <c r="N2824" s="8" t="e">
        <f t="shared" si="507"/>
        <v>#N/A</v>
      </c>
    </row>
    <row r="2825" spans="1:14" ht="15.75" customHeight="1" x14ac:dyDescent="0.35">
      <c r="A2825" s="7">
        <f t="shared" si="508"/>
        <v>0</v>
      </c>
      <c r="B2825" s="7">
        <f t="shared" si="509"/>
        <v>0</v>
      </c>
      <c r="C2825" s="7">
        <f t="shared" si="510"/>
        <v>0</v>
      </c>
      <c r="D2825" s="7">
        <f t="shared" si="511"/>
        <v>0</v>
      </c>
      <c r="E2825" s="7" t="e">
        <f>IF('Report DCM'!$H2825="In-Stream Video","Rich Media display banner",IF('Report DCM'!$I2825&gt;'Report DCM'!$J2825,"Standard",VLOOKUP(CONCATENATE(bd_adtype,"_",bd_creativetype),tabela,2,FALSE)))</f>
        <v>#N/A</v>
      </c>
      <c r="F2825" s="7">
        <f t="shared" si="512"/>
        <v>0</v>
      </c>
      <c r="G2825" s="7">
        <f t="shared" si="513"/>
        <v>0</v>
      </c>
      <c r="H2825" s="7">
        <f t="shared" si="514"/>
        <v>0</v>
      </c>
      <c r="I2825" s="7">
        <f t="shared" si="515"/>
        <v>0</v>
      </c>
      <c r="J2825" s="7">
        <f t="shared" si="516"/>
        <v>0</v>
      </c>
      <c r="K2825" s="8" t="e">
        <f t="shared" si="517"/>
        <v>#N/A</v>
      </c>
      <c r="L2825" s="7" t="e">
        <f t="shared" si="518"/>
        <v>#N/A</v>
      </c>
      <c r="M2825" s="8" t="e">
        <f t="shared" si="506"/>
        <v>#N/A</v>
      </c>
      <c r="N2825" s="8" t="e">
        <f t="shared" si="507"/>
        <v>#N/A</v>
      </c>
    </row>
    <row r="2826" spans="1:14" ht="15.75" customHeight="1" x14ac:dyDescent="0.35">
      <c r="A2826" s="7">
        <f t="shared" si="508"/>
        <v>0</v>
      </c>
      <c r="B2826" s="7">
        <f t="shared" si="509"/>
        <v>0</v>
      </c>
      <c r="C2826" s="7">
        <f t="shared" si="510"/>
        <v>0</v>
      </c>
      <c r="D2826" s="7">
        <f t="shared" si="511"/>
        <v>0</v>
      </c>
      <c r="E2826" s="7" t="e">
        <f>IF('Report DCM'!$H2826="In-Stream Video","Rich Media display banner",IF('Report DCM'!$I2826&gt;'Report DCM'!$J2826,"Standard",VLOOKUP(CONCATENATE(bd_adtype,"_",bd_creativetype),tabela,2,FALSE)))</f>
        <v>#N/A</v>
      </c>
      <c r="F2826" s="7">
        <f t="shared" si="512"/>
        <v>0</v>
      </c>
      <c r="G2826" s="7">
        <f t="shared" si="513"/>
        <v>0</v>
      </c>
      <c r="H2826" s="7">
        <f t="shared" si="514"/>
        <v>0</v>
      </c>
      <c r="I2826" s="7">
        <f t="shared" si="515"/>
        <v>0</v>
      </c>
      <c r="J2826" s="7">
        <f t="shared" si="516"/>
        <v>0</v>
      </c>
      <c r="K2826" s="8" t="e">
        <f t="shared" si="517"/>
        <v>#N/A</v>
      </c>
      <c r="L2826" s="7" t="e">
        <f t="shared" si="518"/>
        <v>#N/A</v>
      </c>
      <c r="M2826" s="8" t="e">
        <f t="shared" si="506"/>
        <v>#N/A</v>
      </c>
      <c r="N2826" s="8" t="e">
        <f t="shared" si="507"/>
        <v>#N/A</v>
      </c>
    </row>
    <row r="2827" spans="1:14" ht="15.75" customHeight="1" x14ac:dyDescent="0.35">
      <c r="A2827" s="7">
        <f t="shared" si="508"/>
        <v>0</v>
      </c>
      <c r="B2827" s="7">
        <f t="shared" si="509"/>
        <v>0</v>
      </c>
      <c r="C2827" s="7">
        <f t="shared" si="510"/>
        <v>0</v>
      </c>
      <c r="D2827" s="7">
        <f t="shared" si="511"/>
        <v>0</v>
      </c>
      <c r="E2827" s="7" t="e">
        <f>IF('Report DCM'!$H2827="In-Stream Video","Rich Media display banner",IF('Report DCM'!$I2827&gt;'Report DCM'!$J2827,"Standard",VLOOKUP(CONCATENATE(bd_adtype,"_",bd_creativetype),tabela,2,FALSE)))</f>
        <v>#N/A</v>
      </c>
      <c r="F2827" s="7">
        <f t="shared" si="512"/>
        <v>0</v>
      </c>
      <c r="G2827" s="7">
        <f t="shared" si="513"/>
        <v>0</v>
      </c>
      <c r="H2827" s="7">
        <f t="shared" si="514"/>
        <v>0</v>
      </c>
      <c r="I2827" s="7">
        <f t="shared" si="515"/>
        <v>0</v>
      </c>
      <c r="J2827" s="7">
        <f t="shared" si="516"/>
        <v>0</v>
      </c>
      <c r="K2827" s="8" t="e">
        <f t="shared" si="517"/>
        <v>#N/A</v>
      </c>
      <c r="L2827" s="7" t="e">
        <f t="shared" si="518"/>
        <v>#N/A</v>
      </c>
      <c r="M2827" s="8" t="e">
        <f t="shared" si="506"/>
        <v>#N/A</v>
      </c>
      <c r="N2827" s="8" t="e">
        <f t="shared" si="507"/>
        <v>#N/A</v>
      </c>
    </row>
    <row r="2828" spans="1:14" ht="15.75" customHeight="1" x14ac:dyDescent="0.35">
      <c r="A2828" s="7">
        <f t="shared" si="508"/>
        <v>0</v>
      </c>
      <c r="B2828" s="7">
        <f t="shared" si="509"/>
        <v>0</v>
      </c>
      <c r="C2828" s="7">
        <f t="shared" si="510"/>
        <v>0</v>
      </c>
      <c r="D2828" s="7">
        <f t="shared" si="511"/>
        <v>0</v>
      </c>
      <c r="E2828" s="7" t="e">
        <f>IF('Report DCM'!$H2828="In-Stream Video","Rich Media display banner",IF('Report DCM'!$I2828&gt;'Report DCM'!$J2828,"Standard",VLOOKUP(CONCATENATE(bd_adtype,"_",bd_creativetype),tabela,2,FALSE)))</f>
        <v>#N/A</v>
      </c>
      <c r="F2828" s="7">
        <f t="shared" si="512"/>
        <v>0</v>
      </c>
      <c r="G2828" s="7">
        <f t="shared" si="513"/>
        <v>0</v>
      </c>
      <c r="H2828" s="7">
        <f t="shared" si="514"/>
        <v>0</v>
      </c>
      <c r="I2828" s="7">
        <f t="shared" si="515"/>
        <v>0</v>
      </c>
      <c r="J2828" s="7">
        <f t="shared" si="516"/>
        <v>0</v>
      </c>
      <c r="K2828" s="8" t="e">
        <f t="shared" si="517"/>
        <v>#N/A</v>
      </c>
      <c r="L2828" s="7" t="e">
        <f t="shared" si="518"/>
        <v>#N/A</v>
      </c>
      <c r="M2828" s="8" t="e">
        <f t="shared" si="506"/>
        <v>#N/A</v>
      </c>
      <c r="N2828" s="8" t="e">
        <f t="shared" si="507"/>
        <v>#N/A</v>
      </c>
    </row>
    <row r="2829" spans="1:14" ht="15.75" customHeight="1" x14ac:dyDescent="0.35">
      <c r="A2829" s="7">
        <f t="shared" si="508"/>
        <v>0</v>
      </c>
      <c r="B2829" s="7">
        <f t="shared" si="509"/>
        <v>0</v>
      </c>
      <c r="C2829" s="7">
        <f t="shared" si="510"/>
        <v>0</v>
      </c>
      <c r="D2829" s="7">
        <f t="shared" si="511"/>
        <v>0</v>
      </c>
      <c r="E2829" s="7" t="e">
        <f>IF('Report DCM'!$H2829="In-Stream Video","Rich Media display banner",IF('Report DCM'!$I2829&gt;'Report DCM'!$J2829,"Standard",VLOOKUP(CONCATENATE(bd_adtype,"_",bd_creativetype),tabela,2,FALSE)))</f>
        <v>#N/A</v>
      </c>
      <c r="F2829" s="7">
        <f t="shared" si="512"/>
        <v>0</v>
      </c>
      <c r="G2829" s="7">
        <f t="shared" si="513"/>
        <v>0</v>
      </c>
      <c r="H2829" s="7">
        <f t="shared" si="514"/>
        <v>0</v>
      </c>
      <c r="I2829" s="7">
        <f t="shared" si="515"/>
        <v>0</v>
      </c>
      <c r="J2829" s="7">
        <f t="shared" si="516"/>
        <v>0</v>
      </c>
      <c r="K2829" s="8" t="e">
        <f t="shared" si="517"/>
        <v>#N/A</v>
      </c>
      <c r="L2829" s="7" t="e">
        <f t="shared" si="518"/>
        <v>#N/A</v>
      </c>
      <c r="M2829" s="8" t="e">
        <f t="shared" si="506"/>
        <v>#N/A</v>
      </c>
      <c r="N2829" s="8" t="e">
        <f t="shared" si="507"/>
        <v>#N/A</v>
      </c>
    </row>
    <row r="2830" spans="1:14" ht="15.75" customHeight="1" x14ac:dyDescent="0.35">
      <c r="A2830" s="7">
        <f t="shared" si="508"/>
        <v>0</v>
      </c>
      <c r="B2830" s="7">
        <f t="shared" si="509"/>
        <v>0</v>
      </c>
      <c r="C2830" s="7">
        <f t="shared" si="510"/>
        <v>0</v>
      </c>
      <c r="D2830" s="7">
        <f t="shared" si="511"/>
        <v>0</v>
      </c>
      <c r="E2830" s="7" t="e">
        <f>IF('Report DCM'!$H2830="In-Stream Video","Rich Media display banner",IF('Report DCM'!$I2830&gt;'Report DCM'!$J2830,"Standard",VLOOKUP(CONCATENATE(bd_adtype,"_",bd_creativetype),tabela,2,FALSE)))</f>
        <v>#N/A</v>
      </c>
      <c r="F2830" s="7">
        <f t="shared" si="512"/>
        <v>0</v>
      </c>
      <c r="G2830" s="7">
        <f t="shared" si="513"/>
        <v>0</v>
      </c>
      <c r="H2830" s="7">
        <f t="shared" si="514"/>
        <v>0</v>
      </c>
      <c r="I2830" s="7">
        <f t="shared" si="515"/>
        <v>0</v>
      </c>
      <c r="J2830" s="7">
        <f t="shared" si="516"/>
        <v>0</v>
      </c>
      <c r="K2830" s="8" t="e">
        <f t="shared" si="517"/>
        <v>#N/A</v>
      </c>
      <c r="L2830" s="7" t="e">
        <f t="shared" si="518"/>
        <v>#N/A</v>
      </c>
      <c r="M2830" s="8" t="e">
        <f t="shared" si="506"/>
        <v>#N/A</v>
      </c>
      <c r="N2830" s="8" t="e">
        <f t="shared" si="507"/>
        <v>#N/A</v>
      </c>
    </row>
    <row r="2831" spans="1:14" ht="15.75" customHeight="1" x14ac:dyDescent="0.35">
      <c r="A2831" s="7">
        <f t="shared" si="508"/>
        <v>0</v>
      </c>
      <c r="B2831" s="7">
        <f t="shared" si="509"/>
        <v>0</v>
      </c>
      <c r="C2831" s="7">
        <f t="shared" si="510"/>
        <v>0</v>
      </c>
      <c r="D2831" s="7">
        <f t="shared" si="511"/>
        <v>0</v>
      </c>
      <c r="E2831" s="7" t="e">
        <f>IF('Report DCM'!$H2831="In-Stream Video","Rich Media display banner",IF('Report DCM'!$I2831&gt;'Report DCM'!$J2831,"Standard",VLOOKUP(CONCATENATE(bd_adtype,"_",bd_creativetype),tabela,2,FALSE)))</f>
        <v>#N/A</v>
      </c>
      <c r="F2831" s="7">
        <f t="shared" si="512"/>
        <v>0</v>
      </c>
      <c r="G2831" s="7">
        <f t="shared" si="513"/>
        <v>0</v>
      </c>
      <c r="H2831" s="7">
        <f t="shared" si="514"/>
        <v>0</v>
      </c>
      <c r="I2831" s="7">
        <f t="shared" si="515"/>
        <v>0</v>
      </c>
      <c r="J2831" s="7">
        <f t="shared" si="516"/>
        <v>0</v>
      </c>
      <c r="K2831" s="8" t="e">
        <f t="shared" si="517"/>
        <v>#N/A</v>
      </c>
      <c r="L2831" s="7" t="e">
        <f t="shared" si="518"/>
        <v>#N/A</v>
      </c>
      <c r="M2831" s="8" t="e">
        <f t="shared" si="506"/>
        <v>#N/A</v>
      </c>
      <c r="N2831" s="8" t="e">
        <f t="shared" si="507"/>
        <v>#N/A</v>
      </c>
    </row>
    <row r="2832" spans="1:14" ht="15.75" customHeight="1" x14ac:dyDescent="0.35">
      <c r="A2832" s="7">
        <f t="shared" si="508"/>
        <v>0</v>
      </c>
      <c r="B2832" s="7">
        <f t="shared" si="509"/>
        <v>0</v>
      </c>
      <c r="C2832" s="7">
        <f t="shared" si="510"/>
        <v>0</v>
      </c>
      <c r="D2832" s="7">
        <f t="shared" si="511"/>
        <v>0</v>
      </c>
      <c r="E2832" s="7" t="e">
        <f>IF('Report DCM'!$H2832="In-Stream Video","Rich Media display banner",IF('Report DCM'!$I2832&gt;'Report DCM'!$J2832,"Standard",VLOOKUP(CONCATENATE(bd_adtype,"_",bd_creativetype),tabela,2,FALSE)))</f>
        <v>#N/A</v>
      </c>
      <c r="F2832" s="7">
        <f t="shared" si="512"/>
        <v>0</v>
      </c>
      <c r="G2832" s="7">
        <f t="shared" si="513"/>
        <v>0</v>
      </c>
      <c r="H2832" s="7">
        <f t="shared" si="514"/>
        <v>0</v>
      </c>
      <c r="I2832" s="7">
        <f t="shared" si="515"/>
        <v>0</v>
      </c>
      <c r="J2832" s="7">
        <f t="shared" si="516"/>
        <v>0</v>
      </c>
      <c r="K2832" s="8" t="e">
        <f t="shared" si="517"/>
        <v>#N/A</v>
      </c>
      <c r="L2832" s="7" t="e">
        <f t="shared" si="518"/>
        <v>#N/A</v>
      </c>
      <c r="M2832" s="8" t="e">
        <f t="shared" si="506"/>
        <v>#N/A</v>
      </c>
      <c r="N2832" s="8" t="e">
        <f t="shared" si="507"/>
        <v>#N/A</v>
      </c>
    </row>
    <row r="2833" spans="1:14" ht="15.75" customHeight="1" x14ac:dyDescent="0.35">
      <c r="A2833" s="7">
        <f t="shared" si="508"/>
        <v>0</v>
      </c>
      <c r="B2833" s="7">
        <f t="shared" si="509"/>
        <v>0</v>
      </c>
      <c r="C2833" s="7">
        <f t="shared" si="510"/>
        <v>0</v>
      </c>
      <c r="D2833" s="7">
        <f t="shared" si="511"/>
        <v>0</v>
      </c>
      <c r="E2833" s="7" t="e">
        <f>IF('Report DCM'!$H2833="In-Stream Video","Rich Media display banner",IF('Report DCM'!$I2833&gt;'Report DCM'!$J2833,"Standard",VLOOKUP(CONCATENATE(bd_adtype,"_",bd_creativetype),tabela,2,FALSE)))</f>
        <v>#N/A</v>
      </c>
      <c r="F2833" s="7">
        <f t="shared" si="512"/>
        <v>0</v>
      </c>
      <c r="G2833" s="7">
        <f t="shared" si="513"/>
        <v>0</v>
      </c>
      <c r="H2833" s="7">
        <f t="shared" si="514"/>
        <v>0</v>
      </c>
      <c r="I2833" s="7">
        <f t="shared" si="515"/>
        <v>0</v>
      </c>
      <c r="J2833" s="7">
        <f t="shared" si="516"/>
        <v>0</v>
      </c>
      <c r="K2833" s="8" t="e">
        <f t="shared" si="517"/>
        <v>#N/A</v>
      </c>
      <c r="L2833" s="7" t="e">
        <f t="shared" si="518"/>
        <v>#N/A</v>
      </c>
      <c r="M2833" s="8" t="e">
        <f t="shared" si="506"/>
        <v>#N/A</v>
      </c>
      <c r="N2833" s="8" t="e">
        <f t="shared" si="507"/>
        <v>#N/A</v>
      </c>
    </row>
    <row r="2834" spans="1:14" ht="15.75" customHeight="1" x14ac:dyDescent="0.35">
      <c r="A2834" s="7">
        <f t="shared" si="508"/>
        <v>0</v>
      </c>
      <c r="B2834" s="7">
        <f t="shared" si="509"/>
        <v>0</v>
      </c>
      <c r="C2834" s="7">
        <f t="shared" si="510"/>
        <v>0</v>
      </c>
      <c r="D2834" s="7">
        <f t="shared" si="511"/>
        <v>0</v>
      </c>
      <c r="E2834" s="7" t="e">
        <f>IF('Report DCM'!$H2834="In-Stream Video","Rich Media display banner",IF('Report DCM'!$I2834&gt;'Report DCM'!$J2834,"Standard",VLOOKUP(CONCATENATE(bd_adtype,"_",bd_creativetype),tabela,2,FALSE)))</f>
        <v>#N/A</v>
      </c>
      <c r="F2834" s="7">
        <f t="shared" si="512"/>
        <v>0</v>
      </c>
      <c r="G2834" s="7">
        <f t="shared" si="513"/>
        <v>0</v>
      </c>
      <c r="H2834" s="7">
        <f t="shared" si="514"/>
        <v>0</v>
      </c>
      <c r="I2834" s="7">
        <f t="shared" si="515"/>
        <v>0</v>
      </c>
      <c r="J2834" s="7">
        <f t="shared" si="516"/>
        <v>0</v>
      </c>
      <c r="K2834" s="8" t="e">
        <f t="shared" si="517"/>
        <v>#N/A</v>
      </c>
      <c r="L2834" s="7" t="e">
        <f t="shared" si="518"/>
        <v>#N/A</v>
      </c>
      <c r="M2834" s="8" t="e">
        <f t="shared" si="506"/>
        <v>#N/A</v>
      </c>
      <c r="N2834" s="8" t="e">
        <f t="shared" si="507"/>
        <v>#N/A</v>
      </c>
    </row>
    <row r="2835" spans="1:14" ht="15.75" customHeight="1" x14ac:dyDescent="0.35">
      <c r="A2835" s="7">
        <f t="shared" si="508"/>
        <v>0</v>
      </c>
      <c r="B2835" s="7">
        <f t="shared" si="509"/>
        <v>0</v>
      </c>
      <c r="C2835" s="7">
        <f t="shared" si="510"/>
        <v>0</v>
      </c>
      <c r="D2835" s="7">
        <f t="shared" si="511"/>
        <v>0</v>
      </c>
      <c r="E2835" s="7" t="e">
        <f>IF('Report DCM'!$H2835="In-Stream Video","Rich Media display banner",IF('Report DCM'!$I2835&gt;'Report DCM'!$J2835,"Standard",VLOOKUP(CONCATENATE(bd_adtype,"_",bd_creativetype),tabela,2,FALSE)))</f>
        <v>#N/A</v>
      </c>
      <c r="F2835" s="7">
        <f t="shared" si="512"/>
        <v>0</v>
      </c>
      <c r="G2835" s="7">
        <f t="shared" si="513"/>
        <v>0</v>
      </c>
      <c r="H2835" s="7">
        <f t="shared" si="514"/>
        <v>0</v>
      </c>
      <c r="I2835" s="7">
        <f t="shared" si="515"/>
        <v>0</v>
      </c>
      <c r="J2835" s="7">
        <f t="shared" si="516"/>
        <v>0</v>
      </c>
      <c r="K2835" s="8" t="e">
        <f t="shared" si="517"/>
        <v>#N/A</v>
      </c>
      <c r="L2835" s="7" t="e">
        <f t="shared" si="518"/>
        <v>#N/A</v>
      </c>
      <c r="M2835" s="8" t="e">
        <f t="shared" si="506"/>
        <v>#N/A</v>
      </c>
      <c r="N2835" s="8" t="e">
        <f t="shared" si="507"/>
        <v>#N/A</v>
      </c>
    </row>
    <row r="2836" spans="1:14" ht="15.75" customHeight="1" x14ac:dyDescent="0.35">
      <c r="A2836" s="7">
        <f t="shared" si="508"/>
        <v>0</v>
      </c>
      <c r="B2836" s="7">
        <f t="shared" si="509"/>
        <v>0</v>
      </c>
      <c r="C2836" s="7">
        <f t="shared" si="510"/>
        <v>0</v>
      </c>
      <c r="D2836" s="7">
        <f t="shared" si="511"/>
        <v>0</v>
      </c>
      <c r="E2836" s="7" t="e">
        <f>IF('Report DCM'!$H2836="In-Stream Video","Rich Media display banner",IF('Report DCM'!$I2836&gt;'Report DCM'!$J2836,"Standard",VLOOKUP(CONCATENATE(bd_adtype,"_",bd_creativetype),tabela,2,FALSE)))</f>
        <v>#N/A</v>
      </c>
      <c r="F2836" s="7">
        <f t="shared" si="512"/>
        <v>0</v>
      </c>
      <c r="G2836" s="7">
        <f t="shared" si="513"/>
        <v>0</v>
      </c>
      <c r="H2836" s="7">
        <f t="shared" si="514"/>
        <v>0</v>
      </c>
      <c r="I2836" s="7">
        <f t="shared" si="515"/>
        <v>0</v>
      </c>
      <c r="J2836" s="7">
        <f t="shared" si="516"/>
        <v>0</v>
      </c>
      <c r="K2836" s="8" t="e">
        <f t="shared" si="517"/>
        <v>#N/A</v>
      </c>
      <c r="L2836" s="7" t="e">
        <f t="shared" si="518"/>
        <v>#N/A</v>
      </c>
      <c r="M2836" s="8" t="e">
        <f t="shared" si="506"/>
        <v>#N/A</v>
      </c>
      <c r="N2836" s="8" t="e">
        <f t="shared" si="507"/>
        <v>#N/A</v>
      </c>
    </row>
    <row r="2837" spans="1:14" ht="15.75" customHeight="1" x14ac:dyDescent="0.35">
      <c r="A2837" s="7">
        <f t="shared" si="508"/>
        <v>0</v>
      </c>
      <c r="B2837" s="7">
        <f t="shared" si="509"/>
        <v>0</v>
      </c>
      <c r="C2837" s="7">
        <f t="shared" si="510"/>
        <v>0</v>
      </c>
      <c r="D2837" s="7">
        <f t="shared" si="511"/>
        <v>0</v>
      </c>
      <c r="E2837" s="7" t="e">
        <f>IF('Report DCM'!$H2837="In-Stream Video","Rich Media display banner",IF('Report DCM'!$I2837&gt;'Report DCM'!$J2837,"Standard",VLOOKUP(CONCATENATE(bd_adtype,"_",bd_creativetype),tabela,2,FALSE)))</f>
        <v>#N/A</v>
      </c>
      <c r="F2837" s="7">
        <f t="shared" si="512"/>
        <v>0</v>
      </c>
      <c r="G2837" s="7">
        <f t="shared" si="513"/>
        <v>0</v>
      </c>
      <c r="H2837" s="7">
        <f t="shared" si="514"/>
        <v>0</v>
      </c>
      <c r="I2837" s="7">
        <f t="shared" si="515"/>
        <v>0</v>
      </c>
      <c r="J2837" s="7">
        <f t="shared" si="516"/>
        <v>0</v>
      </c>
      <c r="K2837" s="8" t="e">
        <f t="shared" si="517"/>
        <v>#N/A</v>
      </c>
      <c r="L2837" s="7" t="e">
        <f t="shared" si="518"/>
        <v>#N/A</v>
      </c>
      <c r="M2837" s="8" t="e">
        <f t="shared" si="506"/>
        <v>#N/A</v>
      </c>
      <c r="N2837" s="8" t="e">
        <f t="shared" si="507"/>
        <v>#N/A</v>
      </c>
    </row>
    <row r="2838" spans="1:14" ht="15.75" customHeight="1" x14ac:dyDescent="0.35">
      <c r="A2838" s="7">
        <f t="shared" si="508"/>
        <v>0</v>
      </c>
      <c r="B2838" s="7">
        <f t="shared" si="509"/>
        <v>0</v>
      </c>
      <c r="C2838" s="7">
        <f t="shared" si="510"/>
        <v>0</v>
      </c>
      <c r="D2838" s="7">
        <f t="shared" si="511"/>
        <v>0</v>
      </c>
      <c r="E2838" s="7" t="e">
        <f>IF('Report DCM'!$H2838="In-Stream Video","Rich Media display banner",IF('Report DCM'!$I2838&gt;'Report DCM'!$J2838,"Standard",VLOOKUP(CONCATENATE(bd_adtype,"_",bd_creativetype),tabela,2,FALSE)))</f>
        <v>#N/A</v>
      </c>
      <c r="F2838" s="7">
        <f t="shared" si="512"/>
        <v>0</v>
      </c>
      <c r="G2838" s="7">
        <f t="shared" si="513"/>
        <v>0</v>
      </c>
      <c r="H2838" s="7">
        <f t="shared" si="514"/>
        <v>0</v>
      </c>
      <c r="I2838" s="7">
        <f t="shared" si="515"/>
        <v>0</v>
      </c>
      <c r="J2838" s="7">
        <f t="shared" si="516"/>
        <v>0</v>
      </c>
      <c r="K2838" s="8" t="e">
        <f t="shared" si="517"/>
        <v>#N/A</v>
      </c>
      <c r="L2838" s="7" t="e">
        <f t="shared" si="518"/>
        <v>#N/A</v>
      </c>
      <c r="M2838" s="8" t="e">
        <f t="shared" si="506"/>
        <v>#N/A</v>
      </c>
      <c r="N2838" s="8" t="e">
        <f t="shared" si="507"/>
        <v>#N/A</v>
      </c>
    </row>
    <row r="2839" spans="1:14" ht="15.75" customHeight="1" x14ac:dyDescent="0.35">
      <c r="A2839" s="7">
        <f t="shared" si="508"/>
        <v>0</v>
      </c>
      <c r="B2839" s="7">
        <f t="shared" si="509"/>
        <v>0</v>
      </c>
      <c r="C2839" s="7">
        <f t="shared" si="510"/>
        <v>0</v>
      </c>
      <c r="D2839" s="7">
        <f t="shared" si="511"/>
        <v>0</v>
      </c>
      <c r="E2839" s="7" t="e">
        <f>IF('Report DCM'!$H2839="In-Stream Video","Rich Media display banner",IF('Report DCM'!$I2839&gt;'Report DCM'!$J2839,"Standard",VLOOKUP(CONCATENATE(bd_adtype,"_",bd_creativetype),tabela,2,FALSE)))</f>
        <v>#N/A</v>
      </c>
      <c r="F2839" s="7">
        <f t="shared" si="512"/>
        <v>0</v>
      </c>
      <c r="G2839" s="7">
        <f t="shared" si="513"/>
        <v>0</v>
      </c>
      <c r="H2839" s="7">
        <f t="shared" si="514"/>
        <v>0</v>
      </c>
      <c r="I2839" s="7">
        <f t="shared" si="515"/>
        <v>0</v>
      </c>
      <c r="J2839" s="7">
        <f t="shared" si="516"/>
        <v>0</v>
      </c>
      <c r="K2839" s="8" t="e">
        <f t="shared" si="517"/>
        <v>#N/A</v>
      </c>
      <c r="L2839" s="7" t="e">
        <f t="shared" si="518"/>
        <v>#N/A</v>
      </c>
      <c r="M2839" s="8" t="e">
        <f t="shared" si="506"/>
        <v>#N/A</v>
      </c>
      <c r="N2839" s="8" t="e">
        <f t="shared" si="507"/>
        <v>#N/A</v>
      </c>
    </row>
    <row r="2840" spans="1:14" ht="15.75" customHeight="1" x14ac:dyDescent="0.35">
      <c r="A2840" s="7">
        <f t="shared" si="508"/>
        <v>0</v>
      </c>
      <c r="B2840" s="7">
        <f t="shared" si="509"/>
        <v>0</v>
      </c>
      <c r="C2840" s="7">
        <f t="shared" si="510"/>
        <v>0</v>
      </c>
      <c r="D2840" s="7">
        <f t="shared" si="511"/>
        <v>0</v>
      </c>
      <c r="E2840" s="7" t="e">
        <f>IF('Report DCM'!$H2840="In-Stream Video","Rich Media display banner",IF('Report DCM'!$I2840&gt;'Report DCM'!$J2840,"Standard",VLOOKUP(CONCATENATE(bd_adtype,"_",bd_creativetype),tabela,2,FALSE)))</f>
        <v>#N/A</v>
      </c>
      <c r="F2840" s="7">
        <f t="shared" si="512"/>
        <v>0</v>
      </c>
      <c r="G2840" s="7">
        <f t="shared" si="513"/>
        <v>0</v>
      </c>
      <c r="H2840" s="7">
        <f t="shared" si="514"/>
        <v>0</v>
      </c>
      <c r="I2840" s="7">
        <f t="shared" si="515"/>
        <v>0</v>
      </c>
      <c r="J2840" s="7">
        <f t="shared" si="516"/>
        <v>0</v>
      </c>
      <c r="K2840" s="8" t="e">
        <f t="shared" si="517"/>
        <v>#N/A</v>
      </c>
      <c r="L2840" s="7" t="e">
        <f t="shared" si="518"/>
        <v>#N/A</v>
      </c>
      <c r="M2840" s="8" t="e">
        <f t="shared" si="506"/>
        <v>#N/A</v>
      </c>
      <c r="N2840" s="8" t="e">
        <f t="shared" si="507"/>
        <v>#N/A</v>
      </c>
    </row>
    <row r="2841" spans="1:14" ht="15.75" customHeight="1" x14ac:dyDescent="0.35">
      <c r="A2841" s="7">
        <f t="shared" si="508"/>
        <v>0</v>
      </c>
      <c r="B2841" s="7">
        <f t="shared" si="509"/>
        <v>0</v>
      </c>
      <c r="C2841" s="7">
        <f t="shared" si="510"/>
        <v>0</v>
      </c>
      <c r="D2841" s="7">
        <f t="shared" si="511"/>
        <v>0</v>
      </c>
      <c r="E2841" s="7" t="e">
        <f>IF('Report DCM'!$H2841="In-Stream Video","Rich Media display banner",IF('Report DCM'!$I2841&gt;'Report DCM'!$J2841,"Standard",VLOOKUP(CONCATENATE(bd_adtype,"_",bd_creativetype),tabela,2,FALSE)))</f>
        <v>#N/A</v>
      </c>
      <c r="F2841" s="7">
        <f t="shared" si="512"/>
        <v>0</v>
      </c>
      <c r="G2841" s="7">
        <f t="shared" si="513"/>
        <v>0</v>
      </c>
      <c r="H2841" s="7">
        <f t="shared" si="514"/>
        <v>0</v>
      </c>
      <c r="I2841" s="7">
        <f t="shared" si="515"/>
        <v>0</v>
      </c>
      <c r="J2841" s="7">
        <f t="shared" si="516"/>
        <v>0</v>
      </c>
      <c r="K2841" s="8" t="e">
        <f t="shared" si="517"/>
        <v>#N/A</v>
      </c>
      <c r="L2841" s="7" t="e">
        <f t="shared" si="518"/>
        <v>#N/A</v>
      </c>
      <c r="M2841" s="8" t="e">
        <f t="shared" si="506"/>
        <v>#N/A</v>
      </c>
      <c r="N2841" s="8" t="e">
        <f t="shared" si="507"/>
        <v>#N/A</v>
      </c>
    </row>
    <row r="2842" spans="1:14" ht="15.75" customHeight="1" x14ac:dyDescent="0.35">
      <c r="A2842" s="7">
        <f t="shared" si="508"/>
        <v>0</v>
      </c>
      <c r="B2842" s="7">
        <f t="shared" si="509"/>
        <v>0</v>
      </c>
      <c r="C2842" s="7">
        <f t="shared" si="510"/>
        <v>0</v>
      </c>
      <c r="D2842" s="7">
        <f t="shared" si="511"/>
        <v>0</v>
      </c>
      <c r="E2842" s="7" t="e">
        <f>IF('Report DCM'!$H2842="In-Stream Video","Rich Media display banner",IF('Report DCM'!$I2842&gt;'Report DCM'!$J2842,"Standard",VLOOKUP(CONCATENATE(bd_adtype,"_",bd_creativetype),tabela,2,FALSE)))</f>
        <v>#N/A</v>
      </c>
      <c r="F2842" s="7">
        <f t="shared" si="512"/>
        <v>0</v>
      </c>
      <c r="G2842" s="7">
        <f t="shared" si="513"/>
        <v>0</v>
      </c>
      <c r="H2842" s="7">
        <f t="shared" si="514"/>
        <v>0</v>
      </c>
      <c r="I2842" s="7">
        <f t="shared" si="515"/>
        <v>0</v>
      </c>
      <c r="J2842" s="7">
        <f t="shared" si="516"/>
        <v>0</v>
      </c>
      <c r="K2842" s="8" t="e">
        <f t="shared" si="517"/>
        <v>#N/A</v>
      </c>
      <c r="L2842" s="7" t="e">
        <f t="shared" si="518"/>
        <v>#N/A</v>
      </c>
      <c r="M2842" s="8" t="e">
        <f t="shared" si="506"/>
        <v>#N/A</v>
      </c>
      <c r="N2842" s="8" t="e">
        <f t="shared" si="507"/>
        <v>#N/A</v>
      </c>
    </row>
    <row r="2843" spans="1:14" ht="15.75" customHeight="1" x14ac:dyDescent="0.35">
      <c r="A2843" s="7">
        <f t="shared" si="508"/>
        <v>0</v>
      </c>
      <c r="B2843" s="7">
        <f t="shared" si="509"/>
        <v>0</v>
      </c>
      <c r="C2843" s="7">
        <f t="shared" si="510"/>
        <v>0</v>
      </c>
      <c r="D2843" s="7">
        <f t="shared" si="511"/>
        <v>0</v>
      </c>
      <c r="E2843" s="7" t="e">
        <f>IF('Report DCM'!$H2843="In-Stream Video","Rich Media display banner",IF('Report DCM'!$I2843&gt;'Report DCM'!$J2843,"Standard",VLOOKUP(CONCATENATE(bd_adtype,"_",bd_creativetype),tabela,2,FALSE)))</f>
        <v>#N/A</v>
      </c>
      <c r="F2843" s="7">
        <f t="shared" si="512"/>
        <v>0</v>
      </c>
      <c r="G2843" s="7">
        <f t="shared" si="513"/>
        <v>0</v>
      </c>
      <c r="H2843" s="7">
        <f t="shared" si="514"/>
        <v>0</v>
      </c>
      <c r="I2843" s="7">
        <f t="shared" si="515"/>
        <v>0</v>
      </c>
      <c r="J2843" s="7">
        <f t="shared" si="516"/>
        <v>0</v>
      </c>
      <c r="K2843" s="8" t="e">
        <f t="shared" si="517"/>
        <v>#N/A</v>
      </c>
      <c r="L2843" s="7" t="e">
        <f t="shared" si="518"/>
        <v>#N/A</v>
      </c>
      <c r="M2843" s="8" t="e">
        <f t="shared" si="506"/>
        <v>#N/A</v>
      </c>
      <c r="N2843" s="8" t="e">
        <f t="shared" si="507"/>
        <v>#N/A</v>
      </c>
    </row>
    <row r="2844" spans="1:14" ht="15.75" customHeight="1" x14ac:dyDescent="0.35">
      <c r="A2844" s="7">
        <f t="shared" si="508"/>
        <v>0</v>
      </c>
      <c r="B2844" s="7">
        <f t="shared" si="509"/>
        <v>0</v>
      </c>
      <c r="C2844" s="7">
        <f t="shared" si="510"/>
        <v>0</v>
      </c>
      <c r="D2844" s="7">
        <f t="shared" si="511"/>
        <v>0</v>
      </c>
      <c r="E2844" s="7" t="e">
        <f>IF('Report DCM'!$H2844="In-Stream Video","Rich Media display banner",IF('Report DCM'!$I2844&gt;'Report DCM'!$J2844,"Standard",VLOOKUP(CONCATENATE(bd_adtype,"_",bd_creativetype),tabela,2,FALSE)))</f>
        <v>#N/A</v>
      </c>
      <c r="F2844" s="7">
        <f t="shared" si="512"/>
        <v>0</v>
      </c>
      <c r="G2844" s="7">
        <f t="shared" si="513"/>
        <v>0</v>
      </c>
      <c r="H2844" s="7">
        <f t="shared" si="514"/>
        <v>0</v>
      </c>
      <c r="I2844" s="7">
        <f t="shared" si="515"/>
        <v>0</v>
      </c>
      <c r="J2844" s="7">
        <f t="shared" si="516"/>
        <v>0</v>
      </c>
      <c r="K2844" s="8" t="e">
        <f t="shared" si="517"/>
        <v>#N/A</v>
      </c>
      <c r="L2844" s="7" t="e">
        <f t="shared" si="518"/>
        <v>#N/A</v>
      </c>
      <c r="M2844" s="8" t="e">
        <f t="shared" si="506"/>
        <v>#N/A</v>
      </c>
      <c r="N2844" s="8" t="e">
        <f t="shared" si="507"/>
        <v>#N/A</v>
      </c>
    </row>
    <row r="2845" spans="1:14" ht="15.75" customHeight="1" x14ac:dyDescent="0.35">
      <c r="A2845" s="7">
        <f t="shared" si="508"/>
        <v>0</v>
      </c>
      <c r="B2845" s="7">
        <f t="shared" si="509"/>
        <v>0</v>
      </c>
      <c r="C2845" s="7">
        <f t="shared" si="510"/>
        <v>0</v>
      </c>
      <c r="D2845" s="7">
        <f t="shared" si="511"/>
        <v>0</v>
      </c>
      <c r="E2845" s="7" t="e">
        <f>IF('Report DCM'!$H2845="In-Stream Video","Rich Media display banner",IF('Report DCM'!$I2845&gt;'Report DCM'!$J2845,"Standard",VLOOKUP(CONCATENATE(bd_adtype,"_",bd_creativetype),tabela,2,FALSE)))</f>
        <v>#N/A</v>
      </c>
      <c r="F2845" s="7">
        <f t="shared" si="512"/>
        <v>0</v>
      </c>
      <c r="G2845" s="7">
        <f t="shared" si="513"/>
        <v>0</v>
      </c>
      <c r="H2845" s="7">
        <f t="shared" si="514"/>
        <v>0</v>
      </c>
      <c r="I2845" s="7">
        <f t="shared" si="515"/>
        <v>0</v>
      </c>
      <c r="J2845" s="7">
        <f t="shared" si="516"/>
        <v>0</v>
      </c>
      <c r="K2845" s="8" t="e">
        <f t="shared" si="517"/>
        <v>#N/A</v>
      </c>
      <c r="L2845" s="7" t="e">
        <f t="shared" si="518"/>
        <v>#N/A</v>
      </c>
      <c r="M2845" s="8" t="e">
        <f t="shared" si="506"/>
        <v>#N/A</v>
      </c>
      <c r="N2845" s="8" t="e">
        <f t="shared" si="507"/>
        <v>#N/A</v>
      </c>
    </row>
    <row r="2846" spans="1:14" ht="15.75" customHeight="1" x14ac:dyDescent="0.35">
      <c r="A2846" s="7">
        <f t="shared" si="508"/>
        <v>0</v>
      </c>
      <c r="B2846" s="7">
        <f t="shared" si="509"/>
        <v>0</v>
      </c>
      <c r="C2846" s="7">
        <f t="shared" si="510"/>
        <v>0</v>
      </c>
      <c r="D2846" s="7">
        <f t="shared" si="511"/>
        <v>0</v>
      </c>
      <c r="E2846" s="7" t="e">
        <f>IF('Report DCM'!$H2846="In-Stream Video","Rich Media display banner",IF('Report DCM'!$I2846&gt;'Report DCM'!$J2846,"Standard",VLOOKUP(CONCATENATE(bd_adtype,"_",bd_creativetype),tabela,2,FALSE)))</f>
        <v>#N/A</v>
      </c>
      <c r="F2846" s="7">
        <f t="shared" si="512"/>
        <v>0</v>
      </c>
      <c r="G2846" s="7">
        <f t="shared" si="513"/>
        <v>0</v>
      </c>
      <c r="H2846" s="7">
        <f t="shared" si="514"/>
        <v>0</v>
      </c>
      <c r="I2846" s="7">
        <f t="shared" si="515"/>
        <v>0</v>
      </c>
      <c r="J2846" s="7">
        <f t="shared" si="516"/>
        <v>0</v>
      </c>
      <c r="K2846" s="8" t="e">
        <f t="shared" si="517"/>
        <v>#N/A</v>
      </c>
      <c r="L2846" s="7" t="e">
        <f t="shared" si="518"/>
        <v>#N/A</v>
      </c>
      <c r="M2846" s="8" t="e">
        <f t="shared" si="506"/>
        <v>#N/A</v>
      </c>
      <c r="N2846" s="8" t="e">
        <f t="shared" si="507"/>
        <v>#N/A</v>
      </c>
    </row>
    <row r="2847" spans="1:14" ht="15.75" customHeight="1" x14ac:dyDescent="0.35">
      <c r="A2847" s="7">
        <f t="shared" si="508"/>
        <v>0</v>
      </c>
      <c r="B2847" s="7">
        <f t="shared" si="509"/>
        <v>0</v>
      </c>
      <c r="C2847" s="7">
        <f t="shared" si="510"/>
        <v>0</v>
      </c>
      <c r="D2847" s="7">
        <f t="shared" si="511"/>
        <v>0</v>
      </c>
      <c r="E2847" s="7" t="e">
        <f>IF('Report DCM'!$H2847="In-Stream Video","Rich Media display banner",IF('Report DCM'!$I2847&gt;'Report DCM'!$J2847,"Standard",VLOOKUP(CONCATENATE(bd_adtype,"_",bd_creativetype),tabela,2,FALSE)))</f>
        <v>#N/A</v>
      </c>
      <c r="F2847" s="7">
        <f t="shared" si="512"/>
        <v>0</v>
      </c>
      <c r="G2847" s="7">
        <f t="shared" si="513"/>
        <v>0</v>
      </c>
      <c r="H2847" s="7">
        <f t="shared" si="514"/>
        <v>0</v>
      </c>
      <c r="I2847" s="7">
        <f t="shared" si="515"/>
        <v>0</v>
      </c>
      <c r="J2847" s="7">
        <f t="shared" si="516"/>
        <v>0</v>
      </c>
      <c r="K2847" s="8" t="e">
        <f t="shared" si="517"/>
        <v>#N/A</v>
      </c>
      <c r="L2847" s="7" t="e">
        <f t="shared" si="518"/>
        <v>#N/A</v>
      </c>
      <c r="M2847" s="8" t="e">
        <f t="shared" si="506"/>
        <v>#N/A</v>
      </c>
      <c r="N2847" s="8" t="e">
        <f t="shared" si="507"/>
        <v>#N/A</v>
      </c>
    </row>
    <row r="2848" spans="1:14" ht="15.75" customHeight="1" x14ac:dyDescent="0.35">
      <c r="A2848" s="7">
        <f t="shared" si="508"/>
        <v>0</v>
      </c>
      <c r="B2848" s="7">
        <f t="shared" si="509"/>
        <v>0</v>
      </c>
      <c r="C2848" s="7">
        <f t="shared" si="510"/>
        <v>0</v>
      </c>
      <c r="D2848" s="7">
        <f t="shared" si="511"/>
        <v>0</v>
      </c>
      <c r="E2848" s="7" t="e">
        <f>IF('Report DCM'!$H2848="In-Stream Video","Rich Media display banner",IF('Report DCM'!$I2848&gt;'Report DCM'!$J2848,"Standard",VLOOKUP(CONCATENATE(bd_adtype,"_",bd_creativetype),tabela,2,FALSE)))</f>
        <v>#N/A</v>
      </c>
      <c r="F2848" s="7">
        <f t="shared" si="512"/>
        <v>0</v>
      </c>
      <c r="G2848" s="7">
        <f t="shared" si="513"/>
        <v>0</v>
      </c>
      <c r="H2848" s="7">
        <f t="shared" si="514"/>
        <v>0</v>
      </c>
      <c r="I2848" s="7">
        <f t="shared" si="515"/>
        <v>0</v>
      </c>
      <c r="J2848" s="7">
        <f t="shared" si="516"/>
        <v>0</v>
      </c>
      <c r="K2848" s="8" t="e">
        <f t="shared" si="517"/>
        <v>#N/A</v>
      </c>
      <c r="L2848" s="7" t="e">
        <f t="shared" si="518"/>
        <v>#N/A</v>
      </c>
      <c r="M2848" s="8" t="e">
        <f t="shared" si="506"/>
        <v>#N/A</v>
      </c>
      <c r="N2848" s="8" t="e">
        <f t="shared" si="507"/>
        <v>#N/A</v>
      </c>
    </row>
    <row r="2849" spans="1:14" ht="15.75" customHeight="1" x14ac:dyDescent="0.35">
      <c r="A2849" s="7">
        <f t="shared" si="508"/>
        <v>0</v>
      </c>
      <c r="B2849" s="7">
        <f t="shared" si="509"/>
        <v>0</v>
      </c>
      <c r="C2849" s="7">
        <f t="shared" si="510"/>
        <v>0</v>
      </c>
      <c r="D2849" s="7">
        <f t="shared" si="511"/>
        <v>0</v>
      </c>
      <c r="E2849" s="7" t="e">
        <f>IF('Report DCM'!$H2849="In-Stream Video","Rich Media display banner",IF('Report DCM'!$I2849&gt;'Report DCM'!$J2849,"Standard",VLOOKUP(CONCATENATE(bd_adtype,"_",bd_creativetype),tabela,2,FALSE)))</f>
        <v>#N/A</v>
      </c>
      <c r="F2849" s="7">
        <f t="shared" si="512"/>
        <v>0</v>
      </c>
      <c r="G2849" s="7">
        <f t="shared" si="513"/>
        <v>0</v>
      </c>
      <c r="H2849" s="7">
        <f t="shared" si="514"/>
        <v>0</v>
      </c>
      <c r="I2849" s="7">
        <f t="shared" si="515"/>
        <v>0</v>
      </c>
      <c r="J2849" s="7">
        <f t="shared" si="516"/>
        <v>0</v>
      </c>
      <c r="K2849" s="8" t="e">
        <f t="shared" si="517"/>
        <v>#N/A</v>
      </c>
      <c r="L2849" s="7" t="e">
        <f t="shared" si="518"/>
        <v>#N/A</v>
      </c>
      <c r="M2849" s="8" t="e">
        <f t="shared" si="506"/>
        <v>#N/A</v>
      </c>
      <c r="N2849" s="8" t="e">
        <f t="shared" si="507"/>
        <v>#N/A</v>
      </c>
    </row>
    <row r="2850" spans="1:14" ht="15.75" customHeight="1" x14ac:dyDescent="0.35">
      <c r="A2850" s="7">
        <f t="shared" si="508"/>
        <v>0</v>
      </c>
      <c r="B2850" s="7">
        <f t="shared" si="509"/>
        <v>0</v>
      </c>
      <c r="C2850" s="7">
        <f t="shared" si="510"/>
        <v>0</v>
      </c>
      <c r="D2850" s="7">
        <f t="shared" si="511"/>
        <v>0</v>
      </c>
      <c r="E2850" s="7" t="e">
        <f>IF('Report DCM'!$H2850="In-Stream Video","Rich Media display banner",IF('Report DCM'!$I2850&gt;'Report DCM'!$J2850,"Standard",VLOOKUP(CONCATENATE(bd_adtype,"_",bd_creativetype),tabela,2,FALSE)))</f>
        <v>#N/A</v>
      </c>
      <c r="F2850" s="7">
        <f t="shared" si="512"/>
        <v>0</v>
      </c>
      <c r="G2850" s="7">
        <f t="shared" si="513"/>
        <v>0</v>
      </c>
      <c r="H2850" s="7">
        <f t="shared" si="514"/>
        <v>0</v>
      </c>
      <c r="I2850" s="7">
        <f t="shared" si="515"/>
        <v>0</v>
      </c>
      <c r="J2850" s="7">
        <f t="shared" si="516"/>
        <v>0</v>
      </c>
      <c r="K2850" s="8" t="e">
        <f t="shared" si="517"/>
        <v>#N/A</v>
      </c>
      <c r="L2850" s="7" t="e">
        <f t="shared" si="518"/>
        <v>#N/A</v>
      </c>
      <c r="M2850" s="8" t="e">
        <f t="shared" si="506"/>
        <v>#N/A</v>
      </c>
      <c r="N2850" s="8" t="e">
        <f t="shared" si="507"/>
        <v>#N/A</v>
      </c>
    </row>
    <row r="2851" spans="1:14" ht="15.75" customHeight="1" x14ac:dyDescent="0.35">
      <c r="A2851" s="7">
        <f t="shared" si="508"/>
        <v>0</v>
      </c>
      <c r="B2851" s="7">
        <f t="shared" si="509"/>
        <v>0</v>
      </c>
      <c r="C2851" s="7">
        <f t="shared" si="510"/>
        <v>0</v>
      </c>
      <c r="D2851" s="7">
        <f t="shared" si="511"/>
        <v>0</v>
      </c>
      <c r="E2851" s="7" t="e">
        <f>IF('Report DCM'!$H2851="In-Stream Video","Rich Media display banner",IF('Report DCM'!$I2851&gt;'Report DCM'!$J2851,"Standard",VLOOKUP(CONCATENATE(bd_adtype,"_",bd_creativetype),tabela,2,FALSE)))</f>
        <v>#N/A</v>
      </c>
      <c r="F2851" s="7">
        <f t="shared" si="512"/>
        <v>0</v>
      </c>
      <c r="G2851" s="7">
        <f t="shared" si="513"/>
        <v>0</v>
      </c>
      <c r="H2851" s="7">
        <f t="shared" si="514"/>
        <v>0</v>
      </c>
      <c r="I2851" s="7">
        <f t="shared" si="515"/>
        <v>0</v>
      </c>
      <c r="J2851" s="7">
        <f t="shared" si="516"/>
        <v>0</v>
      </c>
      <c r="K2851" s="8" t="e">
        <f t="shared" si="517"/>
        <v>#N/A</v>
      </c>
      <c r="L2851" s="7" t="e">
        <f t="shared" si="518"/>
        <v>#N/A</v>
      </c>
      <c r="M2851" s="8" t="e">
        <f t="shared" si="506"/>
        <v>#N/A</v>
      </c>
      <c r="N2851" s="8" t="e">
        <f t="shared" si="507"/>
        <v>#N/A</v>
      </c>
    </row>
    <row r="2852" spans="1:14" ht="15.75" customHeight="1" x14ac:dyDescent="0.35">
      <c r="A2852" s="7">
        <f t="shared" si="508"/>
        <v>0</v>
      </c>
      <c r="B2852" s="7">
        <f t="shared" si="509"/>
        <v>0</v>
      </c>
      <c r="C2852" s="7">
        <f t="shared" si="510"/>
        <v>0</v>
      </c>
      <c r="D2852" s="7">
        <f t="shared" si="511"/>
        <v>0</v>
      </c>
      <c r="E2852" s="7" t="e">
        <f>IF('Report DCM'!$H2852="In-Stream Video","Rich Media display banner",IF('Report DCM'!$I2852&gt;'Report DCM'!$J2852,"Standard",VLOOKUP(CONCATENATE(bd_adtype,"_",bd_creativetype),tabela,2,FALSE)))</f>
        <v>#N/A</v>
      </c>
      <c r="F2852" s="7">
        <f t="shared" si="512"/>
        <v>0</v>
      </c>
      <c r="G2852" s="7">
        <f t="shared" si="513"/>
        <v>0</v>
      </c>
      <c r="H2852" s="7">
        <f t="shared" si="514"/>
        <v>0</v>
      </c>
      <c r="I2852" s="7">
        <f t="shared" si="515"/>
        <v>0</v>
      </c>
      <c r="J2852" s="7">
        <f t="shared" si="516"/>
        <v>0</v>
      </c>
      <c r="K2852" s="8" t="e">
        <f t="shared" si="517"/>
        <v>#N/A</v>
      </c>
      <c r="L2852" s="7" t="e">
        <f t="shared" si="518"/>
        <v>#N/A</v>
      </c>
      <c r="M2852" s="8" t="e">
        <f t="shared" si="506"/>
        <v>#N/A</v>
      </c>
      <c r="N2852" s="8" t="e">
        <f t="shared" si="507"/>
        <v>#N/A</v>
      </c>
    </row>
    <row r="2853" spans="1:14" ht="15.75" customHeight="1" x14ac:dyDescent="0.35">
      <c r="A2853" s="7">
        <f t="shared" si="508"/>
        <v>0</v>
      </c>
      <c r="B2853" s="7">
        <f t="shared" si="509"/>
        <v>0</v>
      </c>
      <c r="C2853" s="7">
        <f t="shared" si="510"/>
        <v>0</v>
      </c>
      <c r="D2853" s="7">
        <f t="shared" si="511"/>
        <v>0</v>
      </c>
      <c r="E2853" s="7" t="e">
        <f>IF('Report DCM'!$H2853="In-Stream Video","Rich Media display banner",IF('Report DCM'!$I2853&gt;'Report DCM'!$J2853,"Standard",VLOOKUP(CONCATENATE(bd_adtype,"_",bd_creativetype),tabela,2,FALSE)))</f>
        <v>#N/A</v>
      </c>
      <c r="F2853" s="7">
        <f t="shared" si="512"/>
        <v>0</v>
      </c>
      <c r="G2853" s="7">
        <f t="shared" si="513"/>
        <v>0</v>
      </c>
      <c r="H2853" s="7">
        <f t="shared" si="514"/>
        <v>0</v>
      </c>
      <c r="I2853" s="7">
        <f t="shared" si="515"/>
        <v>0</v>
      </c>
      <c r="J2853" s="7">
        <f t="shared" si="516"/>
        <v>0</v>
      </c>
      <c r="K2853" s="8" t="e">
        <f t="shared" si="517"/>
        <v>#N/A</v>
      </c>
      <c r="L2853" s="7" t="e">
        <f t="shared" si="518"/>
        <v>#N/A</v>
      </c>
      <c r="M2853" s="8" t="e">
        <f t="shared" si="506"/>
        <v>#N/A</v>
      </c>
      <c r="N2853" s="8" t="e">
        <f t="shared" si="507"/>
        <v>#N/A</v>
      </c>
    </row>
    <row r="2854" spans="1:14" ht="15.75" customHeight="1" x14ac:dyDescent="0.35">
      <c r="A2854" s="7">
        <f t="shared" si="508"/>
        <v>0</v>
      </c>
      <c r="B2854" s="7">
        <f t="shared" si="509"/>
        <v>0</v>
      </c>
      <c r="C2854" s="7">
        <f t="shared" si="510"/>
        <v>0</v>
      </c>
      <c r="D2854" s="7">
        <f t="shared" si="511"/>
        <v>0</v>
      </c>
      <c r="E2854" s="7" t="e">
        <f>IF('Report DCM'!$H2854="In-Stream Video","Rich Media display banner",IF('Report DCM'!$I2854&gt;'Report DCM'!$J2854,"Standard",VLOOKUP(CONCATENATE(bd_adtype,"_",bd_creativetype),tabela,2,FALSE)))</f>
        <v>#N/A</v>
      </c>
      <c r="F2854" s="7">
        <f t="shared" si="512"/>
        <v>0</v>
      </c>
      <c r="G2854" s="7">
        <f t="shared" si="513"/>
        <v>0</v>
      </c>
      <c r="H2854" s="7">
        <f t="shared" si="514"/>
        <v>0</v>
      </c>
      <c r="I2854" s="7">
        <f t="shared" si="515"/>
        <v>0</v>
      </c>
      <c r="J2854" s="7">
        <f t="shared" si="516"/>
        <v>0</v>
      </c>
      <c r="K2854" s="8" t="e">
        <f t="shared" si="517"/>
        <v>#N/A</v>
      </c>
      <c r="L2854" s="7" t="e">
        <f t="shared" si="518"/>
        <v>#N/A</v>
      </c>
      <c r="M2854" s="8" t="e">
        <f t="shared" si="506"/>
        <v>#N/A</v>
      </c>
      <c r="N2854" s="8" t="e">
        <f t="shared" si="507"/>
        <v>#N/A</v>
      </c>
    </row>
    <row r="2855" spans="1:14" ht="15.75" customHeight="1" x14ac:dyDescent="0.35">
      <c r="A2855" s="7">
        <f t="shared" si="508"/>
        <v>0</v>
      </c>
      <c r="B2855" s="7">
        <f t="shared" si="509"/>
        <v>0</v>
      </c>
      <c r="C2855" s="7">
        <f t="shared" si="510"/>
        <v>0</v>
      </c>
      <c r="D2855" s="7">
        <f t="shared" si="511"/>
        <v>0</v>
      </c>
      <c r="E2855" s="7" t="e">
        <f>IF('Report DCM'!$H2855="In-Stream Video","Rich Media display banner",IF('Report DCM'!$I2855&gt;'Report DCM'!$J2855,"Standard",VLOOKUP(CONCATENATE(bd_adtype,"_",bd_creativetype),tabela,2,FALSE)))</f>
        <v>#N/A</v>
      </c>
      <c r="F2855" s="7">
        <f t="shared" si="512"/>
        <v>0</v>
      </c>
      <c r="G2855" s="7">
        <f t="shared" si="513"/>
        <v>0</v>
      </c>
      <c r="H2855" s="7">
        <f t="shared" si="514"/>
        <v>0</v>
      </c>
      <c r="I2855" s="7">
        <f t="shared" si="515"/>
        <v>0</v>
      </c>
      <c r="J2855" s="7">
        <f t="shared" si="516"/>
        <v>0</v>
      </c>
      <c r="K2855" s="8" t="e">
        <f t="shared" si="517"/>
        <v>#N/A</v>
      </c>
      <c r="L2855" s="7" t="e">
        <f t="shared" si="518"/>
        <v>#N/A</v>
      </c>
      <c r="M2855" s="8" t="e">
        <f t="shared" si="506"/>
        <v>#N/A</v>
      </c>
      <c r="N2855" s="8" t="e">
        <f t="shared" si="507"/>
        <v>#N/A</v>
      </c>
    </row>
    <row r="2856" spans="1:14" ht="15.75" customHeight="1" x14ac:dyDescent="0.35">
      <c r="A2856" s="7">
        <f t="shared" si="508"/>
        <v>0</v>
      </c>
      <c r="B2856" s="7">
        <f t="shared" si="509"/>
        <v>0</v>
      </c>
      <c r="C2856" s="7">
        <f t="shared" si="510"/>
        <v>0</v>
      </c>
      <c r="D2856" s="7">
        <f t="shared" si="511"/>
        <v>0</v>
      </c>
      <c r="E2856" s="7" t="e">
        <f>IF('Report DCM'!$H2856="In-Stream Video","Rich Media display banner",IF('Report DCM'!$I2856&gt;'Report DCM'!$J2856,"Standard",VLOOKUP(CONCATENATE(bd_adtype,"_",bd_creativetype),tabela,2,FALSE)))</f>
        <v>#N/A</v>
      </c>
      <c r="F2856" s="7">
        <f t="shared" si="512"/>
        <v>0</v>
      </c>
      <c r="G2856" s="7">
        <f t="shared" si="513"/>
        <v>0</v>
      </c>
      <c r="H2856" s="7">
        <f t="shared" si="514"/>
        <v>0</v>
      </c>
      <c r="I2856" s="7">
        <f t="shared" si="515"/>
        <v>0</v>
      </c>
      <c r="J2856" s="7">
        <f t="shared" si="516"/>
        <v>0</v>
      </c>
      <c r="K2856" s="8" t="e">
        <f t="shared" si="517"/>
        <v>#N/A</v>
      </c>
      <c r="L2856" s="7" t="e">
        <f t="shared" si="518"/>
        <v>#N/A</v>
      </c>
      <c r="M2856" s="8" t="e">
        <f t="shared" si="506"/>
        <v>#N/A</v>
      </c>
      <c r="N2856" s="8" t="e">
        <f t="shared" si="507"/>
        <v>#N/A</v>
      </c>
    </row>
    <row r="2857" spans="1:14" ht="15.75" customHeight="1" x14ac:dyDescent="0.35">
      <c r="A2857" s="7">
        <f t="shared" si="508"/>
        <v>0</v>
      </c>
      <c r="B2857" s="7">
        <f t="shared" si="509"/>
        <v>0</v>
      </c>
      <c r="C2857" s="7">
        <f t="shared" si="510"/>
        <v>0</v>
      </c>
      <c r="D2857" s="7">
        <f t="shared" si="511"/>
        <v>0</v>
      </c>
      <c r="E2857" s="7" t="e">
        <f>IF('Report DCM'!$H2857="In-Stream Video","Rich Media display banner",IF('Report DCM'!$I2857&gt;'Report DCM'!$J2857,"Standard",VLOOKUP(CONCATENATE(bd_adtype,"_",bd_creativetype),tabela,2,FALSE)))</f>
        <v>#N/A</v>
      </c>
      <c r="F2857" s="7">
        <f t="shared" si="512"/>
        <v>0</v>
      </c>
      <c r="G2857" s="7">
        <f t="shared" si="513"/>
        <v>0</v>
      </c>
      <c r="H2857" s="7">
        <f t="shared" si="514"/>
        <v>0</v>
      </c>
      <c r="I2857" s="7">
        <f t="shared" si="515"/>
        <v>0</v>
      </c>
      <c r="J2857" s="7">
        <f t="shared" si="516"/>
        <v>0</v>
      </c>
      <c r="K2857" s="8" t="e">
        <f t="shared" si="517"/>
        <v>#N/A</v>
      </c>
      <c r="L2857" s="7" t="e">
        <f t="shared" si="518"/>
        <v>#N/A</v>
      </c>
      <c r="M2857" s="8" t="e">
        <f t="shared" si="506"/>
        <v>#N/A</v>
      </c>
      <c r="N2857" s="8" t="e">
        <f t="shared" si="507"/>
        <v>#N/A</v>
      </c>
    </row>
    <row r="2858" spans="1:14" ht="15.75" customHeight="1" x14ac:dyDescent="0.35">
      <c r="A2858" s="7">
        <f t="shared" si="508"/>
        <v>0</v>
      </c>
      <c r="B2858" s="7">
        <f t="shared" si="509"/>
        <v>0</v>
      </c>
      <c r="C2858" s="7">
        <f t="shared" si="510"/>
        <v>0</v>
      </c>
      <c r="D2858" s="7">
        <f t="shared" si="511"/>
        <v>0</v>
      </c>
      <c r="E2858" s="7" t="e">
        <f>IF('Report DCM'!$H2858="In-Stream Video","Rich Media display banner",IF('Report DCM'!$I2858&gt;'Report DCM'!$J2858,"Standard",VLOOKUP(CONCATENATE(bd_adtype,"_",bd_creativetype),tabela,2,FALSE)))</f>
        <v>#N/A</v>
      </c>
      <c r="F2858" s="7">
        <f t="shared" si="512"/>
        <v>0</v>
      </c>
      <c r="G2858" s="7">
        <f t="shared" si="513"/>
        <v>0</v>
      </c>
      <c r="H2858" s="7">
        <f t="shared" si="514"/>
        <v>0</v>
      </c>
      <c r="I2858" s="7">
        <f t="shared" si="515"/>
        <v>0</v>
      </c>
      <c r="J2858" s="7">
        <f t="shared" si="516"/>
        <v>0</v>
      </c>
      <c r="K2858" s="8" t="e">
        <f t="shared" si="517"/>
        <v>#N/A</v>
      </c>
      <c r="L2858" s="7" t="e">
        <f t="shared" si="518"/>
        <v>#N/A</v>
      </c>
      <c r="M2858" s="8" t="e">
        <f t="shared" si="506"/>
        <v>#N/A</v>
      </c>
      <c r="N2858" s="8" t="e">
        <f t="shared" si="507"/>
        <v>#N/A</v>
      </c>
    </row>
    <row r="2859" spans="1:14" ht="15.75" customHeight="1" x14ac:dyDescent="0.35">
      <c r="A2859" s="7">
        <f t="shared" si="508"/>
        <v>0</v>
      </c>
      <c r="B2859" s="7">
        <f t="shared" si="509"/>
        <v>0</v>
      </c>
      <c r="C2859" s="7">
        <f t="shared" si="510"/>
        <v>0</v>
      </c>
      <c r="D2859" s="7">
        <f t="shared" si="511"/>
        <v>0</v>
      </c>
      <c r="E2859" s="7" t="e">
        <f>IF('Report DCM'!$H2859="In-Stream Video","Rich Media display banner",IF('Report DCM'!$I2859&gt;'Report DCM'!$J2859,"Standard",VLOOKUP(CONCATENATE(bd_adtype,"_",bd_creativetype),tabela,2,FALSE)))</f>
        <v>#N/A</v>
      </c>
      <c r="F2859" s="7">
        <f t="shared" si="512"/>
        <v>0</v>
      </c>
      <c r="G2859" s="7">
        <f t="shared" si="513"/>
        <v>0</v>
      </c>
      <c r="H2859" s="7">
        <f t="shared" si="514"/>
        <v>0</v>
      </c>
      <c r="I2859" s="7">
        <f t="shared" si="515"/>
        <v>0</v>
      </c>
      <c r="J2859" s="7">
        <f t="shared" si="516"/>
        <v>0</v>
      </c>
      <c r="K2859" s="8" t="e">
        <f t="shared" si="517"/>
        <v>#N/A</v>
      </c>
      <c r="L2859" s="7" t="e">
        <f t="shared" si="518"/>
        <v>#N/A</v>
      </c>
      <c r="M2859" s="8" t="e">
        <f t="shared" si="506"/>
        <v>#N/A</v>
      </c>
      <c r="N2859" s="8" t="e">
        <f t="shared" si="507"/>
        <v>#N/A</v>
      </c>
    </row>
    <row r="2860" spans="1:14" ht="15.75" customHeight="1" x14ac:dyDescent="0.35">
      <c r="A2860" s="7">
        <f t="shared" si="508"/>
        <v>0</v>
      </c>
      <c r="B2860" s="7">
        <f t="shared" si="509"/>
        <v>0</v>
      </c>
      <c r="C2860" s="7">
        <f t="shared" si="510"/>
        <v>0</v>
      </c>
      <c r="D2860" s="7">
        <f t="shared" si="511"/>
        <v>0</v>
      </c>
      <c r="E2860" s="7" t="e">
        <f>IF('Report DCM'!$H2860="In-Stream Video","Rich Media display banner",IF('Report DCM'!$I2860&gt;'Report DCM'!$J2860,"Standard",VLOOKUP(CONCATENATE(bd_adtype,"_",bd_creativetype),tabela,2,FALSE)))</f>
        <v>#N/A</v>
      </c>
      <c r="F2860" s="7">
        <f t="shared" si="512"/>
        <v>0</v>
      </c>
      <c r="G2860" s="7">
        <f t="shared" si="513"/>
        <v>0</v>
      </c>
      <c r="H2860" s="7">
        <f t="shared" si="514"/>
        <v>0</v>
      </c>
      <c r="I2860" s="7">
        <f t="shared" si="515"/>
        <v>0</v>
      </c>
      <c r="J2860" s="7">
        <f t="shared" si="516"/>
        <v>0</v>
      </c>
      <c r="K2860" s="8" t="e">
        <f t="shared" si="517"/>
        <v>#N/A</v>
      </c>
      <c r="L2860" s="7" t="e">
        <f t="shared" si="518"/>
        <v>#N/A</v>
      </c>
      <c r="M2860" s="8" t="e">
        <f t="shared" si="506"/>
        <v>#N/A</v>
      </c>
      <c r="N2860" s="8" t="e">
        <f t="shared" si="507"/>
        <v>#N/A</v>
      </c>
    </row>
    <row r="2861" spans="1:14" ht="15.75" customHeight="1" x14ac:dyDescent="0.35">
      <c r="A2861" s="7">
        <f t="shared" si="508"/>
        <v>0</v>
      </c>
      <c r="B2861" s="7">
        <f t="shared" si="509"/>
        <v>0</v>
      </c>
      <c r="C2861" s="7">
        <f t="shared" si="510"/>
        <v>0</v>
      </c>
      <c r="D2861" s="7">
        <f t="shared" si="511"/>
        <v>0</v>
      </c>
      <c r="E2861" s="7" t="e">
        <f>IF('Report DCM'!$H2861="In-Stream Video","Rich Media display banner",IF('Report DCM'!$I2861&gt;'Report DCM'!$J2861,"Standard",VLOOKUP(CONCATENATE(bd_adtype,"_",bd_creativetype),tabela,2,FALSE)))</f>
        <v>#N/A</v>
      </c>
      <c r="F2861" s="7">
        <f t="shared" si="512"/>
        <v>0</v>
      </c>
      <c r="G2861" s="7">
        <f t="shared" si="513"/>
        <v>0</v>
      </c>
      <c r="H2861" s="7">
        <f t="shared" si="514"/>
        <v>0</v>
      </c>
      <c r="I2861" s="7">
        <f t="shared" si="515"/>
        <v>0</v>
      </c>
      <c r="J2861" s="7">
        <f t="shared" si="516"/>
        <v>0</v>
      </c>
      <c r="K2861" s="8" t="e">
        <f t="shared" si="517"/>
        <v>#N/A</v>
      </c>
      <c r="L2861" s="7" t="e">
        <f t="shared" si="518"/>
        <v>#N/A</v>
      </c>
      <c r="M2861" s="8" t="e">
        <f t="shared" si="506"/>
        <v>#N/A</v>
      </c>
      <c r="N2861" s="8" t="e">
        <f t="shared" si="507"/>
        <v>#N/A</v>
      </c>
    </row>
    <row r="2862" spans="1:14" ht="15.75" customHeight="1" x14ac:dyDescent="0.35">
      <c r="A2862" s="7">
        <f t="shared" si="508"/>
        <v>0</v>
      </c>
      <c r="B2862" s="7">
        <f t="shared" si="509"/>
        <v>0</v>
      </c>
      <c r="C2862" s="7">
        <f t="shared" si="510"/>
        <v>0</v>
      </c>
      <c r="D2862" s="7">
        <f t="shared" si="511"/>
        <v>0</v>
      </c>
      <c r="E2862" s="7" t="e">
        <f>IF('Report DCM'!$H2862="In-Stream Video","Rich Media display banner",IF('Report DCM'!$I2862&gt;'Report DCM'!$J2862,"Standard",VLOOKUP(CONCATENATE(bd_adtype,"_",bd_creativetype),tabela,2,FALSE)))</f>
        <v>#N/A</v>
      </c>
      <c r="F2862" s="7">
        <f t="shared" si="512"/>
        <v>0</v>
      </c>
      <c r="G2862" s="7">
        <f t="shared" si="513"/>
        <v>0</v>
      </c>
      <c r="H2862" s="7">
        <f t="shared" si="514"/>
        <v>0</v>
      </c>
      <c r="I2862" s="7">
        <f t="shared" si="515"/>
        <v>0</v>
      </c>
      <c r="J2862" s="7">
        <f t="shared" si="516"/>
        <v>0</v>
      </c>
      <c r="K2862" s="8" t="e">
        <f t="shared" si="517"/>
        <v>#N/A</v>
      </c>
      <c r="L2862" s="7" t="e">
        <f t="shared" si="518"/>
        <v>#N/A</v>
      </c>
      <c r="M2862" s="8" t="e">
        <f t="shared" si="506"/>
        <v>#N/A</v>
      </c>
      <c r="N2862" s="8" t="e">
        <f t="shared" si="507"/>
        <v>#N/A</v>
      </c>
    </row>
    <row r="2863" spans="1:14" ht="15.75" customHeight="1" x14ac:dyDescent="0.35">
      <c r="A2863" s="7">
        <f t="shared" si="508"/>
        <v>0</v>
      </c>
      <c r="B2863" s="7">
        <f t="shared" si="509"/>
        <v>0</v>
      </c>
      <c r="C2863" s="7">
        <f t="shared" si="510"/>
        <v>0</v>
      </c>
      <c r="D2863" s="7">
        <f t="shared" si="511"/>
        <v>0</v>
      </c>
      <c r="E2863" s="7" t="e">
        <f>IF('Report DCM'!$H2863="In-Stream Video","Rich Media display banner",IF('Report DCM'!$I2863&gt;'Report DCM'!$J2863,"Standard",VLOOKUP(CONCATENATE(bd_adtype,"_",bd_creativetype),tabela,2,FALSE)))</f>
        <v>#N/A</v>
      </c>
      <c r="F2863" s="7">
        <f t="shared" si="512"/>
        <v>0</v>
      </c>
      <c r="G2863" s="7">
        <f t="shared" si="513"/>
        <v>0</v>
      </c>
      <c r="H2863" s="7">
        <f t="shared" si="514"/>
        <v>0</v>
      </c>
      <c r="I2863" s="7">
        <f t="shared" si="515"/>
        <v>0</v>
      </c>
      <c r="J2863" s="7">
        <f t="shared" si="516"/>
        <v>0</v>
      </c>
      <c r="K2863" s="8" t="e">
        <f t="shared" si="517"/>
        <v>#N/A</v>
      </c>
      <c r="L2863" s="7" t="e">
        <f t="shared" si="518"/>
        <v>#N/A</v>
      </c>
      <c r="M2863" s="8" t="e">
        <f t="shared" si="506"/>
        <v>#N/A</v>
      </c>
      <c r="N2863" s="8" t="e">
        <f t="shared" si="507"/>
        <v>#N/A</v>
      </c>
    </row>
    <row r="2864" spans="1:14" ht="15.75" customHeight="1" x14ac:dyDescent="0.35">
      <c r="A2864" s="7">
        <f t="shared" si="508"/>
        <v>0</v>
      </c>
      <c r="B2864" s="7">
        <f t="shared" si="509"/>
        <v>0</v>
      </c>
      <c r="C2864" s="7">
        <f t="shared" si="510"/>
        <v>0</v>
      </c>
      <c r="D2864" s="7">
        <f t="shared" si="511"/>
        <v>0</v>
      </c>
      <c r="E2864" s="7" t="e">
        <f>IF('Report DCM'!$H2864="In-Stream Video","Rich Media display banner",IF('Report DCM'!$I2864&gt;'Report DCM'!$J2864,"Standard",VLOOKUP(CONCATENATE(bd_adtype,"_",bd_creativetype),tabela,2,FALSE)))</f>
        <v>#N/A</v>
      </c>
      <c r="F2864" s="7">
        <f t="shared" si="512"/>
        <v>0</v>
      </c>
      <c r="G2864" s="7">
        <f t="shared" si="513"/>
        <v>0</v>
      </c>
      <c r="H2864" s="7">
        <f t="shared" si="514"/>
        <v>0</v>
      </c>
      <c r="I2864" s="7">
        <f t="shared" si="515"/>
        <v>0</v>
      </c>
      <c r="J2864" s="7">
        <f t="shared" si="516"/>
        <v>0</v>
      </c>
      <c r="K2864" s="8" t="e">
        <f t="shared" si="517"/>
        <v>#N/A</v>
      </c>
      <c r="L2864" s="7" t="e">
        <f t="shared" si="518"/>
        <v>#N/A</v>
      </c>
      <c r="M2864" s="8" t="e">
        <f t="shared" si="506"/>
        <v>#N/A</v>
      </c>
      <c r="N2864" s="8" t="e">
        <f t="shared" si="507"/>
        <v>#N/A</v>
      </c>
    </row>
    <row r="2865" spans="1:14" ht="15.75" customHeight="1" x14ac:dyDescent="0.35">
      <c r="A2865" s="7">
        <f t="shared" si="508"/>
        <v>0</v>
      </c>
      <c r="B2865" s="7">
        <f t="shared" si="509"/>
        <v>0</v>
      </c>
      <c r="C2865" s="7">
        <f t="shared" si="510"/>
        <v>0</v>
      </c>
      <c r="D2865" s="7">
        <f t="shared" si="511"/>
        <v>0</v>
      </c>
      <c r="E2865" s="7" t="e">
        <f>IF('Report DCM'!$H2865="In-Stream Video","Rich Media display banner",IF('Report DCM'!$I2865&gt;'Report DCM'!$J2865,"Standard",VLOOKUP(CONCATENATE(bd_adtype,"_",bd_creativetype),tabela,2,FALSE)))</f>
        <v>#N/A</v>
      </c>
      <c r="F2865" s="7">
        <f t="shared" si="512"/>
        <v>0</v>
      </c>
      <c r="G2865" s="7">
        <f t="shared" si="513"/>
        <v>0</v>
      </c>
      <c r="H2865" s="7">
        <f t="shared" si="514"/>
        <v>0</v>
      </c>
      <c r="I2865" s="7">
        <f t="shared" si="515"/>
        <v>0</v>
      </c>
      <c r="J2865" s="7">
        <f t="shared" si="516"/>
        <v>0</v>
      </c>
      <c r="K2865" s="8" t="e">
        <f t="shared" si="517"/>
        <v>#N/A</v>
      </c>
      <c r="L2865" s="7" t="e">
        <f t="shared" si="518"/>
        <v>#N/A</v>
      </c>
      <c r="M2865" s="8" t="e">
        <f t="shared" si="506"/>
        <v>#N/A</v>
      </c>
      <c r="N2865" s="8" t="e">
        <f t="shared" si="507"/>
        <v>#N/A</v>
      </c>
    </row>
    <row r="2866" spans="1:14" ht="15.75" customHeight="1" x14ac:dyDescent="0.35">
      <c r="A2866" s="7">
        <f t="shared" si="508"/>
        <v>0</v>
      </c>
      <c r="B2866" s="7">
        <f t="shared" si="509"/>
        <v>0</v>
      </c>
      <c r="C2866" s="7">
        <f t="shared" si="510"/>
        <v>0</v>
      </c>
      <c r="D2866" s="7">
        <f t="shared" si="511"/>
        <v>0</v>
      </c>
      <c r="E2866" s="7" t="e">
        <f>IF('Report DCM'!$H2866="In-Stream Video","Rich Media display banner",IF('Report DCM'!$I2866&gt;'Report DCM'!$J2866,"Standard",VLOOKUP(CONCATENATE(bd_adtype,"_",bd_creativetype),tabela,2,FALSE)))</f>
        <v>#N/A</v>
      </c>
      <c r="F2866" s="7">
        <f t="shared" si="512"/>
        <v>0</v>
      </c>
      <c r="G2866" s="7">
        <f t="shared" si="513"/>
        <v>0</v>
      </c>
      <c r="H2866" s="7">
        <f t="shared" si="514"/>
        <v>0</v>
      </c>
      <c r="I2866" s="7">
        <f t="shared" si="515"/>
        <v>0</v>
      </c>
      <c r="J2866" s="7">
        <f t="shared" si="516"/>
        <v>0</v>
      </c>
      <c r="K2866" s="8" t="e">
        <f t="shared" si="517"/>
        <v>#N/A</v>
      </c>
      <c r="L2866" s="7" t="e">
        <f t="shared" si="518"/>
        <v>#N/A</v>
      </c>
      <c r="M2866" s="8" t="e">
        <f t="shared" si="506"/>
        <v>#N/A</v>
      </c>
      <c r="N2866" s="8" t="e">
        <f t="shared" si="507"/>
        <v>#N/A</v>
      </c>
    </row>
    <row r="2867" spans="1:14" ht="15.75" customHeight="1" x14ac:dyDescent="0.35">
      <c r="A2867" s="7">
        <f t="shared" si="508"/>
        <v>0</v>
      </c>
      <c r="B2867" s="7">
        <f t="shared" si="509"/>
        <v>0</v>
      </c>
      <c r="C2867" s="7">
        <f t="shared" si="510"/>
        <v>0</v>
      </c>
      <c r="D2867" s="7">
        <f t="shared" si="511"/>
        <v>0</v>
      </c>
      <c r="E2867" s="7" t="e">
        <f>IF('Report DCM'!$H2867="In-Stream Video","Rich Media display banner",IF('Report DCM'!$I2867&gt;'Report DCM'!$J2867,"Standard",VLOOKUP(CONCATENATE(bd_adtype,"_",bd_creativetype),tabela,2,FALSE)))</f>
        <v>#N/A</v>
      </c>
      <c r="F2867" s="7">
        <f t="shared" si="512"/>
        <v>0</v>
      </c>
      <c r="G2867" s="7">
        <f t="shared" si="513"/>
        <v>0</v>
      </c>
      <c r="H2867" s="7">
        <f t="shared" si="514"/>
        <v>0</v>
      </c>
      <c r="I2867" s="7">
        <f t="shared" si="515"/>
        <v>0</v>
      </c>
      <c r="J2867" s="7">
        <f t="shared" si="516"/>
        <v>0</v>
      </c>
      <c r="K2867" s="8" t="e">
        <f t="shared" si="517"/>
        <v>#N/A</v>
      </c>
      <c r="L2867" s="7" t="e">
        <f t="shared" si="518"/>
        <v>#N/A</v>
      </c>
      <c r="M2867" s="8" t="e">
        <f t="shared" si="506"/>
        <v>#N/A</v>
      </c>
      <c r="N2867" s="8" t="e">
        <f t="shared" si="507"/>
        <v>#N/A</v>
      </c>
    </row>
    <row r="2868" spans="1:14" ht="15.75" customHeight="1" x14ac:dyDescent="0.35">
      <c r="A2868" s="7">
        <f t="shared" si="508"/>
        <v>0</v>
      </c>
      <c r="B2868" s="7">
        <f t="shared" si="509"/>
        <v>0</v>
      </c>
      <c r="C2868" s="7">
        <f t="shared" si="510"/>
        <v>0</v>
      </c>
      <c r="D2868" s="7">
        <f t="shared" si="511"/>
        <v>0</v>
      </c>
      <c r="E2868" s="7" t="e">
        <f>IF('Report DCM'!$H2868="In-Stream Video","Rich Media display banner",IF('Report DCM'!$I2868&gt;'Report DCM'!$J2868,"Standard",VLOOKUP(CONCATENATE(bd_adtype,"_",bd_creativetype),tabela,2,FALSE)))</f>
        <v>#N/A</v>
      </c>
      <c r="F2868" s="7">
        <f t="shared" si="512"/>
        <v>0</v>
      </c>
      <c r="G2868" s="7">
        <f t="shared" si="513"/>
        <v>0</v>
      </c>
      <c r="H2868" s="7">
        <f t="shared" si="514"/>
        <v>0</v>
      </c>
      <c r="I2868" s="7">
        <f t="shared" si="515"/>
        <v>0</v>
      </c>
      <c r="J2868" s="7">
        <f t="shared" si="516"/>
        <v>0</v>
      </c>
      <c r="K2868" s="8" t="e">
        <f t="shared" si="517"/>
        <v>#N/A</v>
      </c>
      <c r="L2868" s="7" t="e">
        <f t="shared" si="518"/>
        <v>#N/A</v>
      </c>
      <c r="M2868" s="8" t="e">
        <f t="shared" si="506"/>
        <v>#N/A</v>
      </c>
      <c r="N2868" s="8" t="e">
        <f t="shared" si="507"/>
        <v>#N/A</v>
      </c>
    </row>
    <row r="2869" spans="1:14" ht="15.75" customHeight="1" x14ac:dyDescent="0.35">
      <c r="A2869" s="7">
        <f t="shared" si="508"/>
        <v>0</v>
      </c>
      <c r="B2869" s="7">
        <f t="shared" si="509"/>
        <v>0</v>
      </c>
      <c r="C2869" s="7">
        <f t="shared" si="510"/>
        <v>0</v>
      </c>
      <c r="D2869" s="7">
        <f t="shared" si="511"/>
        <v>0</v>
      </c>
      <c r="E2869" s="7" t="e">
        <f>IF('Report DCM'!$H2869="In-Stream Video","Rich Media display banner",IF('Report DCM'!$I2869&gt;'Report DCM'!$J2869,"Standard",VLOOKUP(CONCATENATE(bd_adtype,"_",bd_creativetype),tabela,2,FALSE)))</f>
        <v>#N/A</v>
      </c>
      <c r="F2869" s="7">
        <f t="shared" si="512"/>
        <v>0</v>
      </c>
      <c r="G2869" s="7">
        <f t="shared" si="513"/>
        <v>0</v>
      </c>
      <c r="H2869" s="7">
        <f t="shared" si="514"/>
        <v>0</v>
      </c>
      <c r="I2869" s="7">
        <f t="shared" si="515"/>
        <v>0</v>
      </c>
      <c r="J2869" s="7">
        <f t="shared" si="516"/>
        <v>0</v>
      </c>
      <c r="K2869" s="8" t="e">
        <f t="shared" si="517"/>
        <v>#N/A</v>
      </c>
      <c r="L2869" s="7" t="e">
        <f t="shared" si="518"/>
        <v>#N/A</v>
      </c>
      <c r="M2869" s="8" t="e">
        <f t="shared" si="506"/>
        <v>#N/A</v>
      </c>
      <c r="N2869" s="8" t="e">
        <f t="shared" si="507"/>
        <v>#N/A</v>
      </c>
    </row>
    <row r="2870" spans="1:14" ht="15.75" customHeight="1" x14ac:dyDescent="0.35">
      <c r="A2870" s="7">
        <f t="shared" si="508"/>
        <v>0</v>
      </c>
      <c r="B2870" s="7">
        <f t="shared" si="509"/>
        <v>0</v>
      </c>
      <c r="C2870" s="7">
        <f t="shared" si="510"/>
        <v>0</v>
      </c>
      <c r="D2870" s="7">
        <f t="shared" si="511"/>
        <v>0</v>
      </c>
      <c r="E2870" s="7" t="e">
        <f>IF('Report DCM'!$H2870="In-Stream Video","Rich Media display banner",IF('Report DCM'!$I2870&gt;'Report DCM'!$J2870,"Standard",VLOOKUP(CONCATENATE(bd_adtype,"_",bd_creativetype),tabela,2,FALSE)))</f>
        <v>#N/A</v>
      </c>
      <c r="F2870" s="7">
        <f t="shared" si="512"/>
        <v>0</v>
      </c>
      <c r="G2870" s="7">
        <f t="shared" si="513"/>
        <v>0</v>
      </c>
      <c r="H2870" s="7">
        <f t="shared" si="514"/>
        <v>0</v>
      </c>
      <c r="I2870" s="7">
        <f t="shared" si="515"/>
        <v>0</v>
      </c>
      <c r="J2870" s="7">
        <f t="shared" si="516"/>
        <v>0</v>
      </c>
      <c r="K2870" s="8" t="e">
        <f t="shared" si="517"/>
        <v>#N/A</v>
      </c>
      <c r="L2870" s="7" t="e">
        <f t="shared" si="518"/>
        <v>#N/A</v>
      </c>
      <c r="M2870" s="8" t="e">
        <f t="shared" si="506"/>
        <v>#N/A</v>
      </c>
      <c r="N2870" s="8" t="e">
        <f t="shared" si="507"/>
        <v>#N/A</v>
      </c>
    </row>
    <row r="2871" spans="1:14" ht="15.75" customHeight="1" x14ac:dyDescent="0.35">
      <c r="A2871" s="7">
        <f t="shared" si="508"/>
        <v>0</v>
      </c>
      <c r="B2871" s="7">
        <f t="shared" si="509"/>
        <v>0</v>
      </c>
      <c r="C2871" s="7">
        <f t="shared" si="510"/>
        <v>0</v>
      </c>
      <c r="D2871" s="7">
        <f t="shared" si="511"/>
        <v>0</v>
      </c>
      <c r="E2871" s="7" t="e">
        <f>IF('Report DCM'!$H2871="In-Stream Video","Rich Media display banner",IF('Report DCM'!$I2871&gt;'Report DCM'!$J2871,"Standard",VLOOKUP(CONCATENATE(bd_adtype,"_",bd_creativetype),tabela,2,FALSE)))</f>
        <v>#N/A</v>
      </c>
      <c r="F2871" s="7">
        <f t="shared" si="512"/>
        <v>0</v>
      </c>
      <c r="G2871" s="7">
        <f t="shared" si="513"/>
        <v>0</v>
      </c>
      <c r="H2871" s="7">
        <f t="shared" si="514"/>
        <v>0</v>
      </c>
      <c r="I2871" s="7">
        <f t="shared" si="515"/>
        <v>0</v>
      </c>
      <c r="J2871" s="7">
        <f t="shared" si="516"/>
        <v>0</v>
      </c>
      <c r="K2871" s="8" t="e">
        <f t="shared" si="517"/>
        <v>#N/A</v>
      </c>
      <c r="L2871" s="7" t="e">
        <f t="shared" si="518"/>
        <v>#N/A</v>
      </c>
      <c r="M2871" s="8" t="e">
        <f t="shared" si="506"/>
        <v>#N/A</v>
      </c>
      <c r="N2871" s="8" t="e">
        <f t="shared" si="507"/>
        <v>#N/A</v>
      </c>
    </row>
    <row r="2872" spans="1:14" ht="15.75" customHeight="1" x14ac:dyDescent="0.35">
      <c r="A2872" s="7">
        <f t="shared" si="508"/>
        <v>0</v>
      </c>
      <c r="B2872" s="7">
        <f t="shared" si="509"/>
        <v>0</v>
      </c>
      <c r="C2872" s="7">
        <f t="shared" si="510"/>
        <v>0</v>
      </c>
      <c r="D2872" s="7">
        <f t="shared" si="511"/>
        <v>0</v>
      </c>
      <c r="E2872" s="7" t="e">
        <f>IF('Report DCM'!$H2872="In-Stream Video","Rich Media display banner",IF('Report DCM'!$I2872&gt;'Report DCM'!$J2872,"Standard",VLOOKUP(CONCATENATE(bd_adtype,"_",bd_creativetype),tabela,2,FALSE)))</f>
        <v>#N/A</v>
      </c>
      <c r="F2872" s="7">
        <f t="shared" si="512"/>
        <v>0</v>
      </c>
      <c r="G2872" s="7">
        <f t="shared" si="513"/>
        <v>0</v>
      </c>
      <c r="H2872" s="7">
        <f t="shared" si="514"/>
        <v>0</v>
      </c>
      <c r="I2872" s="7">
        <f t="shared" si="515"/>
        <v>0</v>
      </c>
      <c r="J2872" s="7">
        <f t="shared" si="516"/>
        <v>0</v>
      </c>
      <c r="K2872" s="8" t="e">
        <f t="shared" si="517"/>
        <v>#N/A</v>
      </c>
      <c r="L2872" s="7" t="e">
        <f t="shared" si="518"/>
        <v>#N/A</v>
      </c>
      <c r="M2872" s="8" t="e">
        <f t="shared" si="506"/>
        <v>#N/A</v>
      </c>
      <c r="N2872" s="8" t="e">
        <f t="shared" si="507"/>
        <v>#N/A</v>
      </c>
    </row>
    <row r="2873" spans="1:14" ht="15.75" customHeight="1" x14ac:dyDescent="0.35">
      <c r="A2873" s="7">
        <f t="shared" si="508"/>
        <v>0</v>
      </c>
      <c r="B2873" s="7">
        <f t="shared" si="509"/>
        <v>0</v>
      </c>
      <c r="C2873" s="7">
        <f t="shared" si="510"/>
        <v>0</v>
      </c>
      <c r="D2873" s="7">
        <f t="shared" si="511"/>
        <v>0</v>
      </c>
      <c r="E2873" s="7" t="e">
        <f>IF('Report DCM'!$H2873="In-Stream Video","Rich Media display banner",IF('Report DCM'!$I2873&gt;'Report DCM'!$J2873,"Standard",VLOOKUP(CONCATENATE(bd_adtype,"_",bd_creativetype),tabela,2,FALSE)))</f>
        <v>#N/A</v>
      </c>
      <c r="F2873" s="7">
        <f t="shared" si="512"/>
        <v>0</v>
      </c>
      <c r="G2873" s="7">
        <f t="shared" si="513"/>
        <v>0</v>
      </c>
      <c r="H2873" s="7">
        <f t="shared" si="514"/>
        <v>0</v>
      </c>
      <c r="I2873" s="7">
        <f t="shared" si="515"/>
        <v>0</v>
      </c>
      <c r="J2873" s="7">
        <f t="shared" si="516"/>
        <v>0</v>
      </c>
      <c r="K2873" s="8" t="e">
        <f t="shared" si="517"/>
        <v>#N/A</v>
      </c>
      <c r="L2873" s="7" t="e">
        <f t="shared" si="518"/>
        <v>#N/A</v>
      </c>
      <c r="M2873" s="8" t="e">
        <f t="shared" si="506"/>
        <v>#N/A</v>
      </c>
      <c r="N2873" s="8" t="e">
        <f t="shared" si="507"/>
        <v>#N/A</v>
      </c>
    </row>
    <row r="2874" spans="1:14" ht="15.75" customHeight="1" x14ac:dyDescent="0.35">
      <c r="A2874" s="7">
        <f t="shared" si="508"/>
        <v>0</v>
      </c>
      <c r="B2874" s="7">
        <f t="shared" si="509"/>
        <v>0</v>
      </c>
      <c r="C2874" s="7">
        <f t="shared" si="510"/>
        <v>0</v>
      </c>
      <c r="D2874" s="7">
        <f t="shared" si="511"/>
        <v>0</v>
      </c>
      <c r="E2874" s="7" t="e">
        <f>IF('Report DCM'!$H2874="In-Stream Video","Rich Media display banner",IF('Report DCM'!$I2874&gt;'Report DCM'!$J2874,"Standard",VLOOKUP(CONCATENATE(bd_adtype,"_",bd_creativetype),tabela,2,FALSE)))</f>
        <v>#N/A</v>
      </c>
      <c r="F2874" s="7">
        <f t="shared" si="512"/>
        <v>0</v>
      </c>
      <c r="G2874" s="7">
        <f t="shared" si="513"/>
        <v>0</v>
      </c>
      <c r="H2874" s="7">
        <f t="shared" si="514"/>
        <v>0</v>
      </c>
      <c r="I2874" s="7">
        <f t="shared" si="515"/>
        <v>0</v>
      </c>
      <c r="J2874" s="7">
        <f t="shared" si="516"/>
        <v>0</v>
      </c>
      <c r="K2874" s="8" t="e">
        <f t="shared" si="517"/>
        <v>#N/A</v>
      </c>
      <c r="L2874" s="7" t="e">
        <f t="shared" si="518"/>
        <v>#N/A</v>
      </c>
      <c r="M2874" s="8" t="e">
        <f t="shared" si="506"/>
        <v>#N/A</v>
      </c>
      <c r="N2874" s="8" t="e">
        <f t="shared" si="507"/>
        <v>#N/A</v>
      </c>
    </row>
    <row r="2875" spans="1:14" ht="15.75" customHeight="1" x14ac:dyDescent="0.35">
      <c r="A2875" s="7">
        <f t="shared" si="508"/>
        <v>0</v>
      </c>
      <c r="B2875" s="7">
        <f t="shared" si="509"/>
        <v>0</v>
      </c>
      <c r="C2875" s="7">
        <f t="shared" si="510"/>
        <v>0</v>
      </c>
      <c r="D2875" s="7">
        <f t="shared" si="511"/>
        <v>0</v>
      </c>
      <c r="E2875" s="7" t="e">
        <f>IF('Report DCM'!$H2875="In-Stream Video","Rich Media display banner",IF('Report DCM'!$I2875&gt;'Report DCM'!$J2875,"Standard",VLOOKUP(CONCATENATE(bd_adtype,"_",bd_creativetype),tabela,2,FALSE)))</f>
        <v>#N/A</v>
      </c>
      <c r="F2875" s="7">
        <f t="shared" si="512"/>
        <v>0</v>
      </c>
      <c r="G2875" s="7">
        <f t="shared" si="513"/>
        <v>0</v>
      </c>
      <c r="H2875" s="7">
        <f t="shared" si="514"/>
        <v>0</v>
      </c>
      <c r="I2875" s="7">
        <f t="shared" si="515"/>
        <v>0</v>
      </c>
      <c r="J2875" s="7">
        <f t="shared" si="516"/>
        <v>0</v>
      </c>
      <c r="K2875" s="8" t="e">
        <f t="shared" si="517"/>
        <v>#N/A</v>
      </c>
      <c r="L2875" s="7" t="e">
        <f t="shared" si="518"/>
        <v>#N/A</v>
      </c>
      <c r="M2875" s="8" t="e">
        <f t="shared" si="506"/>
        <v>#N/A</v>
      </c>
      <c r="N2875" s="8" t="e">
        <f t="shared" si="507"/>
        <v>#N/A</v>
      </c>
    </row>
    <row r="2876" spans="1:14" ht="15.75" customHeight="1" x14ac:dyDescent="0.35">
      <c r="A2876" s="7">
        <f t="shared" si="508"/>
        <v>0</v>
      </c>
      <c r="B2876" s="7">
        <f t="shared" si="509"/>
        <v>0</v>
      </c>
      <c r="C2876" s="7">
        <f t="shared" si="510"/>
        <v>0</v>
      </c>
      <c r="D2876" s="7">
        <f t="shared" si="511"/>
        <v>0</v>
      </c>
      <c r="E2876" s="7" t="e">
        <f>IF('Report DCM'!$H2876="In-Stream Video","Rich Media display banner",IF('Report DCM'!$I2876&gt;'Report DCM'!$J2876,"Standard",VLOOKUP(CONCATENATE(bd_adtype,"_",bd_creativetype),tabela,2,FALSE)))</f>
        <v>#N/A</v>
      </c>
      <c r="F2876" s="7">
        <f t="shared" si="512"/>
        <v>0</v>
      </c>
      <c r="G2876" s="7">
        <f t="shared" si="513"/>
        <v>0</v>
      </c>
      <c r="H2876" s="7">
        <f t="shared" si="514"/>
        <v>0</v>
      </c>
      <c r="I2876" s="7">
        <f t="shared" si="515"/>
        <v>0</v>
      </c>
      <c r="J2876" s="7">
        <f t="shared" si="516"/>
        <v>0</v>
      </c>
      <c r="K2876" s="8" t="e">
        <f t="shared" si="517"/>
        <v>#N/A</v>
      </c>
      <c r="L2876" s="7" t="e">
        <f t="shared" si="518"/>
        <v>#N/A</v>
      </c>
      <c r="M2876" s="8" t="e">
        <f t="shared" si="506"/>
        <v>#N/A</v>
      </c>
      <c r="N2876" s="8" t="e">
        <f t="shared" si="507"/>
        <v>#N/A</v>
      </c>
    </row>
    <row r="2877" spans="1:14" ht="15.75" customHeight="1" x14ac:dyDescent="0.35">
      <c r="A2877" s="7">
        <f t="shared" si="508"/>
        <v>0</v>
      </c>
      <c r="B2877" s="7">
        <f t="shared" si="509"/>
        <v>0</v>
      </c>
      <c r="C2877" s="7">
        <f t="shared" si="510"/>
        <v>0</v>
      </c>
      <c r="D2877" s="7">
        <f t="shared" si="511"/>
        <v>0</v>
      </c>
      <c r="E2877" s="7" t="e">
        <f>IF('Report DCM'!$H2877="In-Stream Video","Rich Media display banner",IF('Report DCM'!$I2877&gt;'Report DCM'!$J2877,"Standard",VLOOKUP(CONCATENATE(bd_adtype,"_",bd_creativetype),tabela,2,FALSE)))</f>
        <v>#N/A</v>
      </c>
      <c r="F2877" s="7">
        <f t="shared" si="512"/>
        <v>0</v>
      </c>
      <c r="G2877" s="7">
        <f t="shared" si="513"/>
        <v>0</v>
      </c>
      <c r="H2877" s="7">
        <f t="shared" si="514"/>
        <v>0</v>
      </c>
      <c r="I2877" s="7">
        <f t="shared" si="515"/>
        <v>0</v>
      </c>
      <c r="J2877" s="7">
        <f t="shared" si="516"/>
        <v>0</v>
      </c>
      <c r="K2877" s="8" t="e">
        <f t="shared" si="517"/>
        <v>#N/A</v>
      </c>
      <c r="L2877" s="7" t="e">
        <f t="shared" si="518"/>
        <v>#N/A</v>
      </c>
      <c r="M2877" s="8" t="e">
        <f t="shared" si="506"/>
        <v>#N/A</v>
      </c>
      <c r="N2877" s="8" t="e">
        <f t="shared" si="507"/>
        <v>#N/A</v>
      </c>
    </row>
    <row r="2878" spans="1:14" ht="15.75" customHeight="1" x14ac:dyDescent="0.35">
      <c r="A2878" s="7">
        <f t="shared" si="508"/>
        <v>0</v>
      </c>
      <c r="B2878" s="7">
        <f t="shared" si="509"/>
        <v>0</v>
      </c>
      <c r="C2878" s="7">
        <f t="shared" si="510"/>
        <v>0</v>
      </c>
      <c r="D2878" s="7">
        <f t="shared" si="511"/>
        <v>0</v>
      </c>
      <c r="E2878" s="7" t="e">
        <f>IF('Report DCM'!$H2878="In-Stream Video","Rich Media display banner",IF('Report DCM'!$I2878&gt;'Report DCM'!$J2878,"Standard",VLOOKUP(CONCATENATE(bd_adtype,"_",bd_creativetype),tabela,2,FALSE)))</f>
        <v>#N/A</v>
      </c>
      <c r="F2878" s="7">
        <f t="shared" si="512"/>
        <v>0</v>
      </c>
      <c r="G2878" s="7">
        <f t="shared" si="513"/>
        <v>0</v>
      </c>
      <c r="H2878" s="7">
        <f t="shared" si="514"/>
        <v>0</v>
      </c>
      <c r="I2878" s="7">
        <f t="shared" si="515"/>
        <v>0</v>
      </c>
      <c r="J2878" s="7">
        <f t="shared" si="516"/>
        <v>0</v>
      </c>
      <c r="K2878" s="8" t="e">
        <f t="shared" si="517"/>
        <v>#N/A</v>
      </c>
      <c r="L2878" s="7" t="e">
        <f t="shared" si="518"/>
        <v>#N/A</v>
      </c>
      <c r="M2878" s="8" t="e">
        <f t="shared" si="506"/>
        <v>#N/A</v>
      </c>
      <c r="N2878" s="8" t="e">
        <f t="shared" si="507"/>
        <v>#N/A</v>
      </c>
    </row>
    <row r="2879" spans="1:14" ht="15.75" customHeight="1" x14ac:dyDescent="0.35">
      <c r="A2879" s="7">
        <f t="shared" si="508"/>
        <v>0</v>
      </c>
      <c r="B2879" s="7">
        <f t="shared" si="509"/>
        <v>0</v>
      </c>
      <c r="C2879" s="7">
        <f t="shared" si="510"/>
        <v>0</v>
      </c>
      <c r="D2879" s="7">
        <f t="shared" si="511"/>
        <v>0</v>
      </c>
      <c r="E2879" s="7" t="e">
        <f>IF('Report DCM'!$H2879="In-Stream Video","Rich Media display banner",IF('Report DCM'!$I2879&gt;'Report DCM'!$J2879,"Standard",VLOOKUP(CONCATENATE(bd_adtype,"_",bd_creativetype),tabela,2,FALSE)))</f>
        <v>#N/A</v>
      </c>
      <c r="F2879" s="7">
        <f t="shared" si="512"/>
        <v>0</v>
      </c>
      <c r="G2879" s="7">
        <f t="shared" si="513"/>
        <v>0</v>
      </c>
      <c r="H2879" s="7">
        <f t="shared" si="514"/>
        <v>0</v>
      </c>
      <c r="I2879" s="7">
        <f t="shared" si="515"/>
        <v>0</v>
      </c>
      <c r="J2879" s="7">
        <f t="shared" si="516"/>
        <v>0</v>
      </c>
      <c r="K2879" s="8" t="e">
        <f t="shared" si="517"/>
        <v>#N/A</v>
      </c>
      <c r="L2879" s="7" t="e">
        <f t="shared" si="518"/>
        <v>#N/A</v>
      </c>
      <c r="M2879" s="8" t="e">
        <f t="shared" si="506"/>
        <v>#N/A</v>
      </c>
      <c r="N2879" s="8" t="e">
        <f t="shared" si="507"/>
        <v>#N/A</v>
      </c>
    </row>
    <row r="2880" spans="1:14" ht="15.75" customHeight="1" x14ac:dyDescent="0.35">
      <c r="A2880" s="7">
        <f t="shared" si="508"/>
        <v>0</v>
      </c>
      <c r="B2880" s="7">
        <f t="shared" si="509"/>
        <v>0</v>
      </c>
      <c r="C2880" s="7">
        <f t="shared" si="510"/>
        <v>0</v>
      </c>
      <c r="D2880" s="7">
        <f t="shared" si="511"/>
        <v>0</v>
      </c>
      <c r="E2880" s="7" t="e">
        <f>IF('Report DCM'!$H2880="In-Stream Video","Rich Media display banner",IF('Report DCM'!$I2880&gt;'Report DCM'!$J2880,"Standard",VLOOKUP(CONCATENATE(bd_adtype,"_",bd_creativetype),tabela,2,FALSE)))</f>
        <v>#N/A</v>
      </c>
      <c r="F2880" s="7">
        <f t="shared" si="512"/>
        <v>0</v>
      </c>
      <c r="G2880" s="7">
        <f t="shared" si="513"/>
        <v>0</v>
      </c>
      <c r="H2880" s="7">
        <f t="shared" si="514"/>
        <v>0</v>
      </c>
      <c r="I2880" s="7">
        <f t="shared" si="515"/>
        <v>0</v>
      </c>
      <c r="J2880" s="7">
        <f t="shared" si="516"/>
        <v>0</v>
      </c>
      <c r="K2880" s="8" t="e">
        <f t="shared" si="517"/>
        <v>#N/A</v>
      </c>
      <c r="L2880" s="7" t="e">
        <f t="shared" si="518"/>
        <v>#N/A</v>
      </c>
      <c r="M2880" s="8" t="e">
        <f t="shared" si="506"/>
        <v>#N/A</v>
      </c>
      <c r="N2880" s="8" t="e">
        <f t="shared" si="507"/>
        <v>#N/A</v>
      </c>
    </row>
    <row r="2881" spans="1:14" ht="15.75" customHeight="1" x14ac:dyDescent="0.35">
      <c r="A2881" s="7">
        <f t="shared" si="508"/>
        <v>0</v>
      </c>
      <c r="B2881" s="7">
        <f t="shared" si="509"/>
        <v>0</v>
      </c>
      <c r="C2881" s="7">
        <f t="shared" si="510"/>
        <v>0</v>
      </c>
      <c r="D2881" s="7">
        <f t="shared" si="511"/>
        <v>0</v>
      </c>
      <c r="E2881" s="7" t="e">
        <f>IF('Report DCM'!$H2881="In-Stream Video","Rich Media display banner",IF('Report DCM'!$I2881&gt;'Report DCM'!$J2881,"Standard",VLOOKUP(CONCATENATE(bd_adtype,"_",bd_creativetype),tabela,2,FALSE)))</f>
        <v>#N/A</v>
      </c>
      <c r="F2881" s="7">
        <f t="shared" si="512"/>
        <v>0</v>
      </c>
      <c r="G2881" s="7">
        <f t="shared" si="513"/>
        <v>0</v>
      </c>
      <c r="H2881" s="7">
        <f t="shared" si="514"/>
        <v>0</v>
      </c>
      <c r="I2881" s="7">
        <f t="shared" si="515"/>
        <v>0</v>
      </c>
      <c r="J2881" s="7">
        <f t="shared" si="516"/>
        <v>0</v>
      </c>
      <c r="K2881" s="8" t="e">
        <f t="shared" si="517"/>
        <v>#N/A</v>
      </c>
      <c r="L2881" s="7" t="e">
        <f t="shared" si="518"/>
        <v>#N/A</v>
      </c>
      <c r="M2881" s="8" t="e">
        <f t="shared" si="506"/>
        <v>#N/A</v>
      </c>
      <c r="N2881" s="8" t="e">
        <f t="shared" si="507"/>
        <v>#N/A</v>
      </c>
    </row>
    <row r="2882" spans="1:14" ht="15.75" customHeight="1" x14ac:dyDescent="0.35">
      <c r="A2882" s="7">
        <f t="shared" ref="A2882:A2945" si="519">bd_campaign</f>
        <v>0</v>
      </c>
      <c r="B2882" s="7">
        <f t="shared" ref="B2882:B2945" si="520">bd_site</f>
        <v>0</v>
      </c>
      <c r="C2882" s="7">
        <f t="shared" ref="C2882:C2945" si="521">bd_placement</f>
        <v>0</v>
      </c>
      <c r="D2882" s="7">
        <f t="shared" ref="D2882:D2945" si="522">bd_placementID</f>
        <v>0</v>
      </c>
      <c r="E2882" s="7" t="e">
        <f>IF('Report DCM'!$H2882="In-Stream Video","Rich Media display banner",IF('Report DCM'!$I2882&gt;'Report DCM'!$J2882,"Standard",VLOOKUP(CONCATENATE(bd_adtype,"_",bd_creativetype),tabela,2,FALSE)))</f>
        <v>#N/A</v>
      </c>
      <c r="F2882" s="7">
        <f t="shared" ref="F2882:F2945" si="523">bd_ad</f>
        <v>0</v>
      </c>
      <c r="G2882" s="7">
        <f t="shared" ref="G2882:G2945" si="524">bd_adid</f>
        <v>0</v>
      </c>
      <c r="H2882" s="7">
        <f t="shared" ref="H2882:H2945" si="525">bd_creativetype</f>
        <v>0</v>
      </c>
      <c r="I2882" s="7">
        <f t="shared" ref="I2882:I2945" si="526">bd_impression</f>
        <v>0</v>
      </c>
      <c r="J2882" s="7">
        <f t="shared" ref="J2882:J2945" si="527">bd_clicks</f>
        <v>0</v>
      </c>
      <c r="K2882" s="8" t="e">
        <f t="shared" ref="K2882:K2945" si="528">VLOOKUP(E2882,tabela,2,FALSE)</f>
        <v>#N/A</v>
      </c>
      <c r="L2882" s="7" t="e">
        <f t="shared" ref="L2882:L2945" si="529">VLOOKUP(E2882,tabela,3,FALSE)</f>
        <v>#N/A</v>
      </c>
      <c r="M2882" s="8" t="e">
        <f t="shared" si="506"/>
        <v>#N/A</v>
      </c>
      <c r="N2882" s="8" t="e">
        <f t="shared" si="507"/>
        <v>#N/A</v>
      </c>
    </row>
    <row r="2883" spans="1:14" ht="15.75" customHeight="1" x14ac:dyDescent="0.35">
      <c r="A2883" s="7">
        <f t="shared" si="519"/>
        <v>0</v>
      </c>
      <c r="B2883" s="7">
        <f t="shared" si="520"/>
        <v>0</v>
      </c>
      <c r="C2883" s="7">
        <f t="shared" si="521"/>
        <v>0</v>
      </c>
      <c r="D2883" s="7">
        <f t="shared" si="522"/>
        <v>0</v>
      </c>
      <c r="E2883" s="7" t="e">
        <f>IF('Report DCM'!$H2883="In-Stream Video","Rich Media display banner",IF('Report DCM'!$I2883&gt;'Report DCM'!$J2883,"Standard",VLOOKUP(CONCATENATE(bd_adtype,"_",bd_creativetype),tabela,2,FALSE)))</f>
        <v>#N/A</v>
      </c>
      <c r="F2883" s="7">
        <f t="shared" si="523"/>
        <v>0</v>
      </c>
      <c r="G2883" s="7">
        <f t="shared" si="524"/>
        <v>0</v>
      </c>
      <c r="H2883" s="7">
        <f t="shared" si="525"/>
        <v>0</v>
      </c>
      <c r="I2883" s="7">
        <f t="shared" si="526"/>
        <v>0</v>
      </c>
      <c r="J2883" s="7">
        <f t="shared" si="527"/>
        <v>0</v>
      </c>
      <c r="K2883" s="8" t="e">
        <f t="shared" si="528"/>
        <v>#N/A</v>
      </c>
      <c r="L2883" s="7" t="e">
        <f t="shared" si="529"/>
        <v>#N/A</v>
      </c>
      <c r="M2883" s="8" t="e">
        <f t="shared" si="506"/>
        <v>#N/A</v>
      </c>
      <c r="N2883" s="8" t="e">
        <f t="shared" si="507"/>
        <v>#N/A</v>
      </c>
    </row>
    <row r="2884" spans="1:14" ht="15.75" customHeight="1" x14ac:dyDescent="0.35">
      <c r="A2884" s="7">
        <f t="shared" si="519"/>
        <v>0</v>
      </c>
      <c r="B2884" s="7">
        <f t="shared" si="520"/>
        <v>0</v>
      </c>
      <c r="C2884" s="7">
        <f t="shared" si="521"/>
        <v>0</v>
      </c>
      <c r="D2884" s="7">
        <f t="shared" si="522"/>
        <v>0</v>
      </c>
      <c r="E2884" s="7" t="e">
        <f>IF('Report DCM'!$H2884="In-Stream Video","Rich Media display banner",IF('Report DCM'!$I2884&gt;'Report DCM'!$J2884,"Standard",VLOOKUP(CONCATENATE(bd_adtype,"_",bd_creativetype),tabela,2,FALSE)))</f>
        <v>#N/A</v>
      </c>
      <c r="F2884" s="7">
        <f t="shared" si="523"/>
        <v>0</v>
      </c>
      <c r="G2884" s="7">
        <f t="shared" si="524"/>
        <v>0</v>
      </c>
      <c r="H2884" s="7">
        <f t="shared" si="525"/>
        <v>0</v>
      </c>
      <c r="I2884" s="7">
        <f t="shared" si="526"/>
        <v>0</v>
      </c>
      <c r="J2884" s="7">
        <f t="shared" si="527"/>
        <v>0</v>
      </c>
      <c r="K2884" s="8" t="e">
        <f t="shared" si="528"/>
        <v>#N/A</v>
      </c>
      <c r="L2884" s="7" t="e">
        <f t="shared" si="529"/>
        <v>#N/A</v>
      </c>
      <c r="M2884" s="8" t="e">
        <f t="shared" si="506"/>
        <v>#N/A</v>
      </c>
      <c r="N2884" s="8" t="e">
        <f t="shared" si="507"/>
        <v>#N/A</v>
      </c>
    </row>
    <row r="2885" spans="1:14" ht="15.75" customHeight="1" x14ac:dyDescent="0.35">
      <c r="A2885" s="7">
        <f t="shared" si="519"/>
        <v>0</v>
      </c>
      <c r="B2885" s="7">
        <f t="shared" si="520"/>
        <v>0</v>
      </c>
      <c r="C2885" s="7">
        <f t="shared" si="521"/>
        <v>0</v>
      </c>
      <c r="D2885" s="7">
        <f t="shared" si="522"/>
        <v>0</v>
      </c>
      <c r="E2885" s="7" t="e">
        <f>IF('Report DCM'!$H2885="In-Stream Video","Rich Media display banner",IF('Report DCM'!$I2885&gt;'Report DCM'!$J2885,"Standard",VLOOKUP(CONCATENATE(bd_adtype,"_",bd_creativetype),tabela,2,FALSE)))</f>
        <v>#N/A</v>
      </c>
      <c r="F2885" s="7">
        <f t="shared" si="523"/>
        <v>0</v>
      </c>
      <c r="G2885" s="7">
        <f t="shared" si="524"/>
        <v>0</v>
      </c>
      <c r="H2885" s="7">
        <f t="shared" si="525"/>
        <v>0</v>
      </c>
      <c r="I2885" s="7">
        <f t="shared" si="526"/>
        <v>0</v>
      </c>
      <c r="J2885" s="7">
        <f t="shared" si="527"/>
        <v>0</v>
      </c>
      <c r="K2885" s="8" t="e">
        <f t="shared" si="528"/>
        <v>#N/A</v>
      </c>
      <c r="L2885" s="7" t="e">
        <f t="shared" si="529"/>
        <v>#N/A</v>
      </c>
      <c r="M2885" s="8" t="e">
        <f t="shared" si="506"/>
        <v>#N/A</v>
      </c>
      <c r="N2885" s="8" t="e">
        <f t="shared" si="507"/>
        <v>#N/A</v>
      </c>
    </row>
    <row r="2886" spans="1:14" ht="15.75" customHeight="1" x14ac:dyDescent="0.35">
      <c r="A2886" s="7">
        <f t="shared" si="519"/>
        <v>0</v>
      </c>
      <c r="B2886" s="7">
        <f t="shared" si="520"/>
        <v>0</v>
      </c>
      <c r="C2886" s="7">
        <f t="shared" si="521"/>
        <v>0</v>
      </c>
      <c r="D2886" s="7">
        <f t="shared" si="522"/>
        <v>0</v>
      </c>
      <c r="E2886" s="7" t="e">
        <f>IF('Report DCM'!$H2886="In-Stream Video","Rich Media display banner",IF('Report DCM'!$I2886&gt;'Report DCM'!$J2886,"Standard",VLOOKUP(CONCATENATE(bd_adtype,"_",bd_creativetype),tabela,2,FALSE)))</f>
        <v>#N/A</v>
      </c>
      <c r="F2886" s="7">
        <f t="shared" si="523"/>
        <v>0</v>
      </c>
      <c r="G2886" s="7">
        <f t="shared" si="524"/>
        <v>0</v>
      </c>
      <c r="H2886" s="7">
        <f t="shared" si="525"/>
        <v>0</v>
      </c>
      <c r="I2886" s="7">
        <f t="shared" si="526"/>
        <v>0</v>
      </c>
      <c r="J2886" s="7">
        <f t="shared" si="527"/>
        <v>0</v>
      </c>
      <c r="K2886" s="8" t="e">
        <f t="shared" si="528"/>
        <v>#N/A</v>
      </c>
      <c r="L2886" s="7" t="e">
        <f t="shared" si="529"/>
        <v>#N/A</v>
      </c>
      <c r="M2886" s="8" t="e">
        <f t="shared" si="506"/>
        <v>#N/A</v>
      </c>
      <c r="N2886" s="8" t="e">
        <f t="shared" si="507"/>
        <v>#N/A</v>
      </c>
    </row>
    <row r="2887" spans="1:14" ht="15.75" customHeight="1" x14ac:dyDescent="0.35">
      <c r="A2887" s="7">
        <f t="shared" si="519"/>
        <v>0</v>
      </c>
      <c r="B2887" s="7">
        <f t="shared" si="520"/>
        <v>0</v>
      </c>
      <c r="C2887" s="7">
        <f t="shared" si="521"/>
        <v>0</v>
      </c>
      <c r="D2887" s="7">
        <f t="shared" si="522"/>
        <v>0</v>
      </c>
      <c r="E2887" s="7" t="e">
        <f>IF('Report DCM'!$H2887="In-Stream Video","Rich Media display banner",IF('Report DCM'!$I2887&gt;'Report DCM'!$J2887,"Standard",VLOOKUP(CONCATENATE(bd_adtype,"_",bd_creativetype),tabela,2,FALSE)))</f>
        <v>#N/A</v>
      </c>
      <c r="F2887" s="7">
        <f t="shared" si="523"/>
        <v>0</v>
      </c>
      <c r="G2887" s="7">
        <f t="shared" si="524"/>
        <v>0</v>
      </c>
      <c r="H2887" s="7">
        <f t="shared" si="525"/>
        <v>0</v>
      </c>
      <c r="I2887" s="7">
        <f t="shared" si="526"/>
        <v>0</v>
      </c>
      <c r="J2887" s="7">
        <f t="shared" si="527"/>
        <v>0</v>
      </c>
      <c r="K2887" s="8" t="e">
        <f t="shared" si="528"/>
        <v>#N/A</v>
      </c>
      <c r="L2887" s="7" t="e">
        <f t="shared" si="529"/>
        <v>#N/A</v>
      </c>
      <c r="M2887" s="8" t="e">
        <f t="shared" si="506"/>
        <v>#N/A</v>
      </c>
      <c r="N2887" s="8" t="e">
        <f t="shared" si="507"/>
        <v>#N/A</v>
      </c>
    </row>
    <row r="2888" spans="1:14" ht="15.75" customHeight="1" x14ac:dyDescent="0.35">
      <c r="A2888" s="7">
        <f t="shared" si="519"/>
        <v>0</v>
      </c>
      <c r="B2888" s="7">
        <f t="shared" si="520"/>
        <v>0</v>
      </c>
      <c r="C2888" s="7">
        <f t="shared" si="521"/>
        <v>0</v>
      </c>
      <c r="D2888" s="7">
        <f t="shared" si="522"/>
        <v>0</v>
      </c>
      <c r="E2888" s="7" t="e">
        <f>IF('Report DCM'!$H2888="In-Stream Video","Rich Media display banner",IF('Report DCM'!$I2888&gt;'Report DCM'!$J2888,"Standard",VLOOKUP(CONCATENATE(bd_adtype,"_",bd_creativetype),tabela,2,FALSE)))</f>
        <v>#N/A</v>
      </c>
      <c r="F2888" s="7">
        <f t="shared" si="523"/>
        <v>0</v>
      </c>
      <c r="G2888" s="7">
        <f t="shared" si="524"/>
        <v>0</v>
      </c>
      <c r="H2888" s="7">
        <f t="shared" si="525"/>
        <v>0</v>
      </c>
      <c r="I2888" s="7">
        <f t="shared" si="526"/>
        <v>0</v>
      </c>
      <c r="J2888" s="7">
        <f t="shared" si="527"/>
        <v>0</v>
      </c>
      <c r="K2888" s="8" t="e">
        <f t="shared" si="528"/>
        <v>#N/A</v>
      </c>
      <c r="L2888" s="7" t="e">
        <f t="shared" si="529"/>
        <v>#N/A</v>
      </c>
      <c r="M2888" s="8" t="e">
        <f t="shared" si="506"/>
        <v>#N/A</v>
      </c>
      <c r="N2888" s="8" t="e">
        <f t="shared" si="507"/>
        <v>#N/A</v>
      </c>
    </row>
    <row r="2889" spans="1:14" ht="15.75" customHeight="1" x14ac:dyDescent="0.35">
      <c r="A2889" s="7">
        <f t="shared" si="519"/>
        <v>0</v>
      </c>
      <c r="B2889" s="7">
        <f t="shared" si="520"/>
        <v>0</v>
      </c>
      <c r="C2889" s="7">
        <f t="shared" si="521"/>
        <v>0</v>
      </c>
      <c r="D2889" s="7">
        <f t="shared" si="522"/>
        <v>0</v>
      </c>
      <c r="E2889" s="7" t="e">
        <f>IF('Report DCM'!$H2889="In-Stream Video","Rich Media display banner",IF('Report DCM'!$I2889&gt;'Report DCM'!$J2889,"Standard",VLOOKUP(CONCATENATE(bd_adtype,"_",bd_creativetype),tabela,2,FALSE)))</f>
        <v>#N/A</v>
      </c>
      <c r="F2889" s="7">
        <f t="shared" si="523"/>
        <v>0</v>
      </c>
      <c r="G2889" s="7">
        <f t="shared" si="524"/>
        <v>0</v>
      </c>
      <c r="H2889" s="7">
        <f t="shared" si="525"/>
        <v>0</v>
      </c>
      <c r="I2889" s="7">
        <f t="shared" si="526"/>
        <v>0</v>
      </c>
      <c r="J2889" s="7">
        <f t="shared" si="527"/>
        <v>0</v>
      </c>
      <c r="K2889" s="8" t="e">
        <f t="shared" si="528"/>
        <v>#N/A</v>
      </c>
      <c r="L2889" s="7" t="e">
        <f t="shared" si="529"/>
        <v>#N/A</v>
      </c>
      <c r="M2889" s="8" t="e">
        <f t="shared" si="506"/>
        <v>#N/A</v>
      </c>
      <c r="N2889" s="8" t="e">
        <f t="shared" si="507"/>
        <v>#N/A</v>
      </c>
    </row>
    <row r="2890" spans="1:14" ht="15.75" customHeight="1" x14ac:dyDescent="0.35">
      <c r="A2890" s="7">
        <f t="shared" si="519"/>
        <v>0</v>
      </c>
      <c r="B2890" s="7">
        <f t="shared" si="520"/>
        <v>0</v>
      </c>
      <c r="C2890" s="7">
        <f t="shared" si="521"/>
        <v>0</v>
      </c>
      <c r="D2890" s="7">
        <f t="shared" si="522"/>
        <v>0</v>
      </c>
      <c r="E2890" s="7" t="e">
        <f>IF('Report DCM'!$H2890="In-Stream Video","Rich Media display banner",IF('Report DCM'!$I2890&gt;'Report DCM'!$J2890,"Standard",VLOOKUP(CONCATENATE(bd_adtype,"_",bd_creativetype),tabela,2,FALSE)))</f>
        <v>#N/A</v>
      </c>
      <c r="F2890" s="7">
        <f t="shared" si="523"/>
        <v>0</v>
      </c>
      <c r="G2890" s="7">
        <f t="shared" si="524"/>
        <v>0</v>
      </c>
      <c r="H2890" s="7">
        <f t="shared" si="525"/>
        <v>0</v>
      </c>
      <c r="I2890" s="7">
        <f t="shared" si="526"/>
        <v>0</v>
      </c>
      <c r="J2890" s="7">
        <f t="shared" si="527"/>
        <v>0</v>
      </c>
      <c r="K2890" s="8" t="e">
        <f t="shared" si="528"/>
        <v>#N/A</v>
      </c>
      <c r="L2890" s="7" t="e">
        <f t="shared" si="529"/>
        <v>#N/A</v>
      </c>
      <c r="M2890" s="8" t="e">
        <f t="shared" si="506"/>
        <v>#N/A</v>
      </c>
      <c r="N2890" s="8" t="e">
        <f t="shared" si="507"/>
        <v>#N/A</v>
      </c>
    </row>
    <row r="2891" spans="1:14" ht="15.75" customHeight="1" x14ac:dyDescent="0.35">
      <c r="A2891" s="7">
        <f t="shared" si="519"/>
        <v>0</v>
      </c>
      <c r="B2891" s="7">
        <f t="shared" si="520"/>
        <v>0</v>
      </c>
      <c r="C2891" s="7">
        <f t="shared" si="521"/>
        <v>0</v>
      </c>
      <c r="D2891" s="7">
        <f t="shared" si="522"/>
        <v>0</v>
      </c>
      <c r="E2891" s="7" t="e">
        <f>IF('Report DCM'!$H2891="In-Stream Video","Rich Media display banner",IF('Report DCM'!$I2891&gt;'Report DCM'!$J2891,"Standard",VLOOKUP(CONCATENATE(bd_adtype,"_",bd_creativetype),tabela,2,FALSE)))</f>
        <v>#N/A</v>
      </c>
      <c r="F2891" s="7">
        <f t="shared" si="523"/>
        <v>0</v>
      </c>
      <c r="G2891" s="7">
        <f t="shared" si="524"/>
        <v>0</v>
      </c>
      <c r="H2891" s="7">
        <f t="shared" si="525"/>
        <v>0</v>
      </c>
      <c r="I2891" s="7">
        <f t="shared" si="526"/>
        <v>0</v>
      </c>
      <c r="J2891" s="7">
        <f t="shared" si="527"/>
        <v>0</v>
      </c>
      <c r="K2891" s="8" t="e">
        <f t="shared" si="528"/>
        <v>#N/A</v>
      </c>
      <c r="L2891" s="7" t="e">
        <f t="shared" si="529"/>
        <v>#N/A</v>
      </c>
      <c r="M2891" s="8" t="e">
        <f t="shared" si="506"/>
        <v>#N/A</v>
      </c>
      <c r="N2891" s="8" t="e">
        <f t="shared" si="507"/>
        <v>#N/A</v>
      </c>
    </row>
    <row r="2892" spans="1:14" ht="15.75" customHeight="1" x14ac:dyDescent="0.35">
      <c r="A2892" s="7">
        <f t="shared" si="519"/>
        <v>0</v>
      </c>
      <c r="B2892" s="7">
        <f t="shared" si="520"/>
        <v>0</v>
      </c>
      <c r="C2892" s="7">
        <f t="shared" si="521"/>
        <v>0</v>
      </c>
      <c r="D2892" s="7">
        <f t="shared" si="522"/>
        <v>0</v>
      </c>
      <c r="E2892" s="7" t="e">
        <f>IF('Report DCM'!$H2892="In-Stream Video","Rich Media display banner",IF('Report DCM'!$I2892&gt;'Report DCM'!$J2892,"Standard",VLOOKUP(CONCATENATE(bd_adtype,"_",bd_creativetype),tabela,2,FALSE)))</f>
        <v>#N/A</v>
      </c>
      <c r="F2892" s="7">
        <f t="shared" si="523"/>
        <v>0</v>
      </c>
      <c r="G2892" s="7">
        <f t="shared" si="524"/>
        <v>0</v>
      </c>
      <c r="H2892" s="7">
        <f t="shared" si="525"/>
        <v>0</v>
      </c>
      <c r="I2892" s="7">
        <f t="shared" si="526"/>
        <v>0</v>
      </c>
      <c r="J2892" s="7">
        <f t="shared" si="527"/>
        <v>0</v>
      </c>
      <c r="K2892" s="8" t="e">
        <f t="shared" si="528"/>
        <v>#N/A</v>
      </c>
      <c r="L2892" s="7" t="e">
        <f t="shared" si="529"/>
        <v>#N/A</v>
      </c>
      <c r="M2892" s="8" t="e">
        <f t="shared" si="506"/>
        <v>#N/A</v>
      </c>
      <c r="N2892" s="8" t="e">
        <f t="shared" si="507"/>
        <v>#N/A</v>
      </c>
    </row>
    <row r="2893" spans="1:14" ht="15.75" customHeight="1" x14ac:dyDescent="0.35">
      <c r="A2893" s="7">
        <f t="shared" si="519"/>
        <v>0</v>
      </c>
      <c r="B2893" s="7">
        <f t="shared" si="520"/>
        <v>0</v>
      </c>
      <c r="C2893" s="7">
        <f t="shared" si="521"/>
        <v>0</v>
      </c>
      <c r="D2893" s="7">
        <f t="shared" si="522"/>
        <v>0</v>
      </c>
      <c r="E2893" s="7" t="e">
        <f>IF('Report DCM'!$H2893="In-Stream Video","Rich Media display banner",IF('Report DCM'!$I2893&gt;'Report DCM'!$J2893,"Standard",VLOOKUP(CONCATENATE(bd_adtype,"_",bd_creativetype),tabela,2,FALSE)))</f>
        <v>#N/A</v>
      </c>
      <c r="F2893" s="7">
        <f t="shared" si="523"/>
        <v>0</v>
      </c>
      <c r="G2893" s="7">
        <f t="shared" si="524"/>
        <v>0</v>
      </c>
      <c r="H2893" s="7">
        <f t="shared" si="525"/>
        <v>0</v>
      </c>
      <c r="I2893" s="7">
        <f t="shared" si="526"/>
        <v>0</v>
      </c>
      <c r="J2893" s="7">
        <f t="shared" si="527"/>
        <v>0</v>
      </c>
      <c r="K2893" s="8" t="e">
        <f t="shared" si="528"/>
        <v>#N/A</v>
      </c>
      <c r="L2893" s="7" t="e">
        <f t="shared" si="529"/>
        <v>#N/A</v>
      </c>
      <c r="M2893" s="8" t="e">
        <f t="shared" si="506"/>
        <v>#N/A</v>
      </c>
      <c r="N2893" s="8" t="e">
        <f t="shared" si="507"/>
        <v>#N/A</v>
      </c>
    </row>
    <row r="2894" spans="1:14" ht="15.75" customHeight="1" x14ac:dyDescent="0.35">
      <c r="A2894" s="7">
        <f t="shared" si="519"/>
        <v>0</v>
      </c>
      <c r="B2894" s="7">
        <f t="shared" si="520"/>
        <v>0</v>
      </c>
      <c r="C2894" s="7">
        <f t="shared" si="521"/>
        <v>0</v>
      </c>
      <c r="D2894" s="7">
        <f t="shared" si="522"/>
        <v>0</v>
      </c>
      <c r="E2894" s="7" t="e">
        <f>IF('Report DCM'!$H2894="In-Stream Video","Rich Media display banner",IF('Report DCM'!$I2894&gt;'Report DCM'!$J2894,"Standard",VLOOKUP(CONCATENATE(bd_adtype,"_",bd_creativetype),tabela,2,FALSE)))</f>
        <v>#N/A</v>
      </c>
      <c r="F2894" s="7">
        <f t="shared" si="523"/>
        <v>0</v>
      </c>
      <c r="G2894" s="7">
        <f t="shared" si="524"/>
        <v>0</v>
      </c>
      <c r="H2894" s="7">
        <f t="shared" si="525"/>
        <v>0</v>
      </c>
      <c r="I2894" s="7">
        <f t="shared" si="526"/>
        <v>0</v>
      </c>
      <c r="J2894" s="7">
        <f t="shared" si="527"/>
        <v>0</v>
      </c>
      <c r="K2894" s="8" t="e">
        <f t="shared" si="528"/>
        <v>#N/A</v>
      </c>
      <c r="L2894" s="7" t="e">
        <f t="shared" si="529"/>
        <v>#N/A</v>
      </c>
      <c r="M2894" s="8" t="e">
        <f t="shared" si="506"/>
        <v>#N/A</v>
      </c>
      <c r="N2894" s="8" t="e">
        <f t="shared" si="507"/>
        <v>#N/A</v>
      </c>
    </row>
    <row r="2895" spans="1:14" ht="15.75" customHeight="1" x14ac:dyDescent="0.35">
      <c r="A2895" s="7">
        <f t="shared" si="519"/>
        <v>0</v>
      </c>
      <c r="B2895" s="7">
        <f t="shared" si="520"/>
        <v>0</v>
      </c>
      <c r="C2895" s="7">
        <f t="shared" si="521"/>
        <v>0</v>
      </c>
      <c r="D2895" s="7">
        <f t="shared" si="522"/>
        <v>0</v>
      </c>
      <c r="E2895" s="7" t="e">
        <f>IF('Report DCM'!$H2895="In-Stream Video","Rich Media display banner",IF('Report DCM'!$I2895&gt;'Report DCM'!$J2895,"Standard",VLOOKUP(CONCATENATE(bd_adtype,"_",bd_creativetype),tabela,2,FALSE)))</f>
        <v>#N/A</v>
      </c>
      <c r="F2895" s="7">
        <f t="shared" si="523"/>
        <v>0</v>
      </c>
      <c r="G2895" s="7">
        <f t="shared" si="524"/>
        <v>0</v>
      </c>
      <c r="H2895" s="7">
        <f t="shared" si="525"/>
        <v>0</v>
      </c>
      <c r="I2895" s="7">
        <f t="shared" si="526"/>
        <v>0</v>
      </c>
      <c r="J2895" s="7">
        <f t="shared" si="527"/>
        <v>0</v>
      </c>
      <c r="K2895" s="8" t="e">
        <f t="shared" si="528"/>
        <v>#N/A</v>
      </c>
      <c r="L2895" s="7" t="e">
        <f t="shared" si="529"/>
        <v>#N/A</v>
      </c>
      <c r="M2895" s="8" t="e">
        <f t="shared" si="506"/>
        <v>#N/A</v>
      </c>
      <c r="N2895" s="8" t="e">
        <f t="shared" si="507"/>
        <v>#N/A</v>
      </c>
    </row>
    <row r="2896" spans="1:14" ht="15.75" customHeight="1" x14ac:dyDescent="0.35">
      <c r="A2896" s="7">
        <f t="shared" si="519"/>
        <v>0</v>
      </c>
      <c r="B2896" s="7">
        <f t="shared" si="520"/>
        <v>0</v>
      </c>
      <c r="C2896" s="7">
        <f t="shared" si="521"/>
        <v>0</v>
      </c>
      <c r="D2896" s="7">
        <f t="shared" si="522"/>
        <v>0</v>
      </c>
      <c r="E2896" s="7" t="e">
        <f>IF('Report DCM'!$H2896="In-Stream Video","Rich Media display banner",IF('Report DCM'!$I2896&gt;'Report DCM'!$J2896,"Standard",VLOOKUP(CONCATENATE(bd_adtype,"_",bd_creativetype),tabela,2,FALSE)))</f>
        <v>#N/A</v>
      </c>
      <c r="F2896" s="7">
        <f t="shared" si="523"/>
        <v>0</v>
      </c>
      <c r="G2896" s="7">
        <f t="shared" si="524"/>
        <v>0</v>
      </c>
      <c r="H2896" s="7">
        <f t="shared" si="525"/>
        <v>0</v>
      </c>
      <c r="I2896" s="7">
        <f t="shared" si="526"/>
        <v>0</v>
      </c>
      <c r="J2896" s="7">
        <f t="shared" si="527"/>
        <v>0</v>
      </c>
      <c r="K2896" s="8" t="e">
        <f t="shared" si="528"/>
        <v>#N/A</v>
      </c>
      <c r="L2896" s="7" t="e">
        <f t="shared" si="529"/>
        <v>#N/A</v>
      </c>
      <c r="M2896" s="8" t="e">
        <f t="shared" si="506"/>
        <v>#N/A</v>
      </c>
      <c r="N2896" s="8" t="e">
        <f t="shared" si="507"/>
        <v>#N/A</v>
      </c>
    </row>
    <row r="2897" spans="1:14" ht="15.75" customHeight="1" x14ac:dyDescent="0.35">
      <c r="A2897" s="7">
        <f t="shared" si="519"/>
        <v>0</v>
      </c>
      <c r="B2897" s="7">
        <f t="shared" si="520"/>
        <v>0</v>
      </c>
      <c r="C2897" s="7">
        <f t="shared" si="521"/>
        <v>0</v>
      </c>
      <c r="D2897" s="7">
        <f t="shared" si="522"/>
        <v>0</v>
      </c>
      <c r="E2897" s="7" t="e">
        <f>IF('Report DCM'!$H2897="In-Stream Video","Rich Media display banner",IF('Report DCM'!$I2897&gt;'Report DCM'!$J2897,"Standard",VLOOKUP(CONCATENATE(bd_adtype,"_",bd_creativetype),tabela,2,FALSE)))</f>
        <v>#N/A</v>
      </c>
      <c r="F2897" s="7">
        <f t="shared" si="523"/>
        <v>0</v>
      </c>
      <c r="G2897" s="7">
        <f t="shared" si="524"/>
        <v>0</v>
      </c>
      <c r="H2897" s="7">
        <f t="shared" si="525"/>
        <v>0</v>
      </c>
      <c r="I2897" s="7">
        <f t="shared" si="526"/>
        <v>0</v>
      </c>
      <c r="J2897" s="7">
        <f t="shared" si="527"/>
        <v>0</v>
      </c>
      <c r="K2897" s="8" t="e">
        <f t="shared" si="528"/>
        <v>#N/A</v>
      </c>
      <c r="L2897" s="7" t="e">
        <f t="shared" si="529"/>
        <v>#N/A</v>
      </c>
      <c r="M2897" s="8" t="e">
        <f t="shared" si="506"/>
        <v>#N/A</v>
      </c>
      <c r="N2897" s="8" t="e">
        <f t="shared" si="507"/>
        <v>#N/A</v>
      </c>
    </row>
    <row r="2898" spans="1:14" ht="15.75" customHeight="1" x14ac:dyDescent="0.35">
      <c r="A2898" s="7">
        <f t="shared" si="519"/>
        <v>0</v>
      </c>
      <c r="B2898" s="7">
        <f t="shared" si="520"/>
        <v>0</v>
      </c>
      <c r="C2898" s="7">
        <f t="shared" si="521"/>
        <v>0</v>
      </c>
      <c r="D2898" s="7">
        <f t="shared" si="522"/>
        <v>0</v>
      </c>
      <c r="E2898" s="7" t="e">
        <f>IF('Report DCM'!$H2898="In-Stream Video","Rich Media display banner",IF('Report DCM'!$I2898&gt;'Report DCM'!$J2898,"Standard",VLOOKUP(CONCATENATE(bd_adtype,"_",bd_creativetype),tabela,2,FALSE)))</f>
        <v>#N/A</v>
      </c>
      <c r="F2898" s="7">
        <f t="shared" si="523"/>
        <v>0</v>
      </c>
      <c r="G2898" s="7">
        <f t="shared" si="524"/>
        <v>0</v>
      </c>
      <c r="H2898" s="7">
        <f t="shared" si="525"/>
        <v>0</v>
      </c>
      <c r="I2898" s="7">
        <f t="shared" si="526"/>
        <v>0</v>
      </c>
      <c r="J2898" s="7">
        <f t="shared" si="527"/>
        <v>0</v>
      </c>
      <c r="K2898" s="8" t="e">
        <f t="shared" si="528"/>
        <v>#N/A</v>
      </c>
      <c r="L2898" s="7" t="e">
        <f t="shared" si="529"/>
        <v>#N/A</v>
      </c>
      <c r="M2898" s="8" t="e">
        <f t="shared" si="506"/>
        <v>#N/A</v>
      </c>
      <c r="N2898" s="8" t="e">
        <f t="shared" si="507"/>
        <v>#N/A</v>
      </c>
    </row>
    <row r="2899" spans="1:14" ht="15.75" customHeight="1" x14ac:dyDescent="0.35">
      <c r="A2899" s="7">
        <f t="shared" si="519"/>
        <v>0</v>
      </c>
      <c r="B2899" s="7">
        <f t="shared" si="520"/>
        <v>0</v>
      </c>
      <c r="C2899" s="7">
        <f t="shared" si="521"/>
        <v>0</v>
      </c>
      <c r="D2899" s="7">
        <f t="shared" si="522"/>
        <v>0</v>
      </c>
      <c r="E2899" s="7" t="e">
        <f>IF('Report DCM'!$H2899="In-Stream Video","Rich Media display banner",IF('Report DCM'!$I2899&gt;'Report DCM'!$J2899,"Standard",VLOOKUP(CONCATENATE(bd_adtype,"_",bd_creativetype),tabela,2,FALSE)))</f>
        <v>#N/A</v>
      </c>
      <c r="F2899" s="7">
        <f t="shared" si="523"/>
        <v>0</v>
      </c>
      <c r="G2899" s="7">
        <f t="shared" si="524"/>
        <v>0</v>
      </c>
      <c r="H2899" s="7">
        <f t="shared" si="525"/>
        <v>0</v>
      </c>
      <c r="I2899" s="7">
        <f t="shared" si="526"/>
        <v>0</v>
      </c>
      <c r="J2899" s="7">
        <f t="shared" si="527"/>
        <v>0</v>
      </c>
      <c r="K2899" s="8" t="e">
        <f t="shared" si="528"/>
        <v>#N/A</v>
      </c>
      <c r="L2899" s="7" t="e">
        <f t="shared" si="529"/>
        <v>#N/A</v>
      </c>
      <c r="M2899" s="8" t="e">
        <f t="shared" si="506"/>
        <v>#N/A</v>
      </c>
      <c r="N2899" s="8" t="e">
        <f t="shared" si="507"/>
        <v>#N/A</v>
      </c>
    </row>
    <row r="2900" spans="1:14" ht="15.75" customHeight="1" x14ac:dyDescent="0.35">
      <c r="A2900" s="7">
        <f t="shared" si="519"/>
        <v>0</v>
      </c>
      <c r="B2900" s="7">
        <f t="shared" si="520"/>
        <v>0</v>
      </c>
      <c r="C2900" s="7">
        <f t="shared" si="521"/>
        <v>0</v>
      </c>
      <c r="D2900" s="7">
        <f t="shared" si="522"/>
        <v>0</v>
      </c>
      <c r="E2900" s="7" t="e">
        <f>IF('Report DCM'!$H2900="In-Stream Video","Rich Media display banner",IF('Report DCM'!$I2900&gt;'Report DCM'!$J2900,"Standard",VLOOKUP(CONCATENATE(bd_adtype,"_",bd_creativetype),tabela,2,FALSE)))</f>
        <v>#N/A</v>
      </c>
      <c r="F2900" s="7">
        <f t="shared" si="523"/>
        <v>0</v>
      </c>
      <c r="G2900" s="7">
        <f t="shared" si="524"/>
        <v>0</v>
      </c>
      <c r="H2900" s="7">
        <f t="shared" si="525"/>
        <v>0</v>
      </c>
      <c r="I2900" s="7">
        <f t="shared" si="526"/>
        <v>0</v>
      </c>
      <c r="J2900" s="7">
        <f t="shared" si="527"/>
        <v>0</v>
      </c>
      <c r="K2900" s="8" t="e">
        <f t="shared" si="528"/>
        <v>#N/A</v>
      </c>
      <c r="L2900" s="7" t="e">
        <f t="shared" si="529"/>
        <v>#N/A</v>
      </c>
      <c r="M2900" s="8" t="e">
        <f t="shared" si="506"/>
        <v>#N/A</v>
      </c>
      <c r="N2900" s="8" t="e">
        <f t="shared" si="507"/>
        <v>#N/A</v>
      </c>
    </row>
    <row r="2901" spans="1:14" ht="15.75" customHeight="1" x14ac:dyDescent="0.35">
      <c r="A2901" s="7">
        <f t="shared" si="519"/>
        <v>0</v>
      </c>
      <c r="B2901" s="7">
        <f t="shared" si="520"/>
        <v>0</v>
      </c>
      <c r="C2901" s="7">
        <f t="shared" si="521"/>
        <v>0</v>
      </c>
      <c r="D2901" s="7">
        <f t="shared" si="522"/>
        <v>0</v>
      </c>
      <c r="E2901" s="7" t="e">
        <f>IF('Report DCM'!$H2901="In-Stream Video","Rich Media display banner",IF('Report DCM'!$I2901&gt;'Report DCM'!$J2901,"Standard",VLOOKUP(CONCATENATE(bd_adtype,"_",bd_creativetype),tabela,2,FALSE)))</f>
        <v>#N/A</v>
      </c>
      <c r="F2901" s="7">
        <f t="shared" si="523"/>
        <v>0</v>
      </c>
      <c r="G2901" s="7">
        <f t="shared" si="524"/>
        <v>0</v>
      </c>
      <c r="H2901" s="7">
        <f t="shared" si="525"/>
        <v>0</v>
      </c>
      <c r="I2901" s="7">
        <f t="shared" si="526"/>
        <v>0</v>
      </c>
      <c r="J2901" s="7">
        <f t="shared" si="527"/>
        <v>0</v>
      </c>
      <c r="K2901" s="8" t="e">
        <f t="shared" si="528"/>
        <v>#N/A</v>
      </c>
      <c r="L2901" s="7" t="e">
        <f t="shared" si="529"/>
        <v>#N/A</v>
      </c>
      <c r="M2901" s="8" t="e">
        <f t="shared" si="506"/>
        <v>#N/A</v>
      </c>
      <c r="N2901" s="8" t="e">
        <f t="shared" si="507"/>
        <v>#N/A</v>
      </c>
    </row>
    <row r="2902" spans="1:14" ht="15.75" customHeight="1" x14ac:dyDescent="0.35">
      <c r="A2902" s="7">
        <f t="shared" si="519"/>
        <v>0</v>
      </c>
      <c r="B2902" s="7">
        <f t="shared" si="520"/>
        <v>0</v>
      </c>
      <c r="C2902" s="7">
        <f t="shared" si="521"/>
        <v>0</v>
      </c>
      <c r="D2902" s="7">
        <f t="shared" si="522"/>
        <v>0</v>
      </c>
      <c r="E2902" s="7" t="e">
        <f>IF('Report DCM'!$H2902="In-Stream Video","Rich Media display banner",IF('Report DCM'!$I2902&gt;'Report DCM'!$J2902,"Standard",VLOOKUP(CONCATENATE(bd_adtype,"_",bd_creativetype),tabela,2,FALSE)))</f>
        <v>#N/A</v>
      </c>
      <c r="F2902" s="7">
        <f t="shared" si="523"/>
        <v>0</v>
      </c>
      <c r="G2902" s="7">
        <f t="shared" si="524"/>
        <v>0</v>
      </c>
      <c r="H2902" s="7">
        <f t="shared" si="525"/>
        <v>0</v>
      </c>
      <c r="I2902" s="7">
        <f t="shared" si="526"/>
        <v>0</v>
      </c>
      <c r="J2902" s="7">
        <f t="shared" si="527"/>
        <v>0</v>
      </c>
      <c r="K2902" s="8" t="e">
        <f t="shared" si="528"/>
        <v>#N/A</v>
      </c>
      <c r="L2902" s="7" t="e">
        <f t="shared" si="529"/>
        <v>#N/A</v>
      </c>
      <c r="M2902" s="8" t="e">
        <f t="shared" si="506"/>
        <v>#N/A</v>
      </c>
      <c r="N2902" s="8" t="e">
        <f t="shared" si="507"/>
        <v>#N/A</v>
      </c>
    </row>
    <row r="2903" spans="1:14" ht="15.75" customHeight="1" x14ac:dyDescent="0.35">
      <c r="A2903" s="7">
        <f t="shared" si="519"/>
        <v>0</v>
      </c>
      <c r="B2903" s="7">
        <f t="shared" si="520"/>
        <v>0</v>
      </c>
      <c r="C2903" s="7">
        <f t="shared" si="521"/>
        <v>0</v>
      </c>
      <c r="D2903" s="7">
        <f t="shared" si="522"/>
        <v>0</v>
      </c>
      <c r="E2903" s="7" t="e">
        <f>IF('Report DCM'!$H2903="In-Stream Video","Rich Media display banner",IF('Report DCM'!$I2903&gt;'Report DCM'!$J2903,"Standard",VLOOKUP(CONCATENATE(bd_adtype,"_",bd_creativetype),tabela,2,FALSE)))</f>
        <v>#N/A</v>
      </c>
      <c r="F2903" s="7">
        <f t="shared" si="523"/>
        <v>0</v>
      </c>
      <c r="G2903" s="7">
        <f t="shared" si="524"/>
        <v>0</v>
      </c>
      <c r="H2903" s="7">
        <f t="shared" si="525"/>
        <v>0</v>
      </c>
      <c r="I2903" s="7">
        <f t="shared" si="526"/>
        <v>0</v>
      </c>
      <c r="J2903" s="7">
        <f t="shared" si="527"/>
        <v>0</v>
      </c>
      <c r="K2903" s="8" t="e">
        <f t="shared" si="528"/>
        <v>#N/A</v>
      </c>
      <c r="L2903" s="7" t="e">
        <f t="shared" si="529"/>
        <v>#N/A</v>
      </c>
      <c r="M2903" s="8" t="e">
        <f t="shared" si="506"/>
        <v>#N/A</v>
      </c>
      <c r="N2903" s="8" t="e">
        <f t="shared" si="507"/>
        <v>#N/A</v>
      </c>
    </row>
    <row r="2904" spans="1:14" ht="15.75" customHeight="1" x14ac:dyDescent="0.35">
      <c r="A2904" s="7">
        <f t="shared" si="519"/>
        <v>0</v>
      </c>
      <c r="B2904" s="7">
        <f t="shared" si="520"/>
        <v>0</v>
      </c>
      <c r="C2904" s="7">
        <f t="shared" si="521"/>
        <v>0</v>
      </c>
      <c r="D2904" s="7">
        <f t="shared" si="522"/>
        <v>0</v>
      </c>
      <c r="E2904" s="7" t="e">
        <f>IF('Report DCM'!$H2904="In-Stream Video","Rich Media display banner",IF('Report DCM'!$I2904&gt;'Report DCM'!$J2904,"Standard",VLOOKUP(CONCATENATE(bd_adtype,"_",bd_creativetype),tabela,2,FALSE)))</f>
        <v>#N/A</v>
      </c>
      <c r="F2904" s="7">
        <f t="shared" si="523"/>
        <v>0</v>
      </c>
      <c r="G2904" s="7">
        <f t="shared" si="524"/>
        <v>0</v>
      </c>
      <c r="H2904" s="7">
        <f t="shared" si="525"/>
        <v>0</v>
      </c>
      <c r="I2904" s="7">
        <f t="shared" si="526"/>
        <v>0</v>
      </c>
      <c r="J2904" s="7">
        <f t="shared" si="527"/>
        <v>0</v>
      </c>
      <c r="K2904" s="8" t="e">
        <f t="shared" si="528"/>
        <v>#N/A</v>
      </c>
      <c r="L2904" s="7" t="e">
        <f t="shared" si="529"/>
        <v>#N/A</v>
      </c>
      <c r="M2904" s="8" t="e">
        <f t="shared" si="506"/>
        <v>#N/A</v>
      </c>
      <c r="N2904" s="8" t="e">
        <f t="shared" si="507"/>
        <v>#N/A</v>
      </c>
    </row>
    <row r="2905" spans="1:14" ht="15.75" customHeight="1" x14ac:dyDescent="0.35">
      <c r="A2905" s="7">
        <f t="shared" si="519"/>
        <v>0</v>
      </c>
      <c r="B2905" s="7">
        <f t="shared" si="520"/>
        <v>0</v>
      </c>
      <c r="C2905" s="7">
        <f t="shared" si="521"/>
        <v>0</v>
      </c>
      <c r="D2905" s="7">
        <f t="shared" si="522"/>
        <v>0</v>
      </c>
      <c r="E2905" s="7" t="e">
        <f>IF('Report DCM'!$H2905="In-Stream Video","Rich Media display banner",IF('Report DCM'!$I2905&gt;'Report DCM'!$J2905,"Standard",VLOOKUP(CONCATENATE(bd_adtype,"_",bd_creativetype),tabela,2,FALSE)))</f>
        <v>#N/A</v>
      </c>
      <c r="F2905" s="7">
        <f t="shared" si="523"/>
        <v>0</v>
      </c>
      <c r="G2905" s="7">
        <f t="shared" si="524"/>
        <v>0</v>
      </c>
      <c r="H2905" s="7">
        <f t="shared" si="525"/>
        <v>0</v>
      </c>
      <c r="I2905" s="7">
        <f t="shared" si="526"/>
        <v>0</v>
      </c>
      <c r="J2905" s="7">
        <f t="shared" si="527"/>
        <v>0</v>
      </c>
      <c r="K2905" s="8" t="e">
        <f t="shared" si="528"/>
        <v>#N/A</v>
      </c>
      <c r="L2905" s="7" t="e">
        <f t="shared" si="529"/>
        <v>#N/A</v>
      </c>
      <c r="M2905" s="8" t="e">
        <f t="shared" si="506"/>
        <v>#N/A</v>
      </c>
      <c r="N2905" s="8" t="e">
        <f t="shared" si="507"/>
        <v>#N/A</v>
      </c>
    </row>
    <row r="2906" spans="1:14" ht="15.75" customHeight="1" x14ac:dyDescent="0.35">
      <c r="A2906" s="7">
        <f t="shared" si="519"/>
        <v>0</v>
      </c>
      <c r="B2906" s="7">
        <f t="shared" si="520"/>
        <v>0</v>
      </c>
      <c r="C2906" s="7">
        <f t="shared" si="521"/>
        <v>0</v>
      </c>
      <c r="D2906" s="7">
        <f t="shared" si="522"/>
        <v>0</v>
      </c>
      <c r="E2906" s="7" t="e">
        <f>IF('Report DCM'!$H2906="In-Stream Video","Rich Media display banner",IF('Report DCM'!$I2906&gt;'Report DCM'!$J2906,"Standard",VLOOKUP(CONCATENATE(bd_adtype,"_",bd_creativetype),tabela,2,FALSE)))</f>
        <v>#N/A</v>
      </c>
      <c r="F2906" s="7">
        <f t="shared" si="523"/>
        <v>0</v>
      </c>
      <c r="G2906" s="7">
        <f t="shared" si="524"/>
        <v>0</v>
      </c>
      <c r="H2906" s="7">
        <f t="shared" si="525"/>
        <v>0</v>
      </c>
      <c r="I2906" s="7">
        <f t="shared" si="526"/>
        <v>0</v>
      </c>
      <c r="J2906" s="7">
        <f t="shared" si="527"/>
        <v>0</v>
      </c>
      <c r="K2906" s="8" t="e">
        <f t="shared" si="528"/>
        <v>#N/A</v>
      </c>
      <c r="L2906" s="7" t="e">
        <f t="shared" si="529"/>
        <v>#N/A</v>
      </c>
      <c r="M2906" s="8" t="e">
        <f t="shared" si="506"/>
        <v>#N/A</v>
      </c>
      <c r="N2906" s="8" t="e">
        <f t="shared" si="507"/>
        <v>#N/A</v>
      </c>
    </row>
    <row r="2907" spans="1:14" ht="15.75" customHeight="1" x14ac:dyDescent="0.35">
      <c r="A2907" s="7">
        <f t="shared" si="519"/>
        <v>0</v>
      </c>
      <c r="B2907" s="7">
        <f t="shared" si="520"/>
        <v>0</v>
      </c>
      <c r="C2907" s="7">
        <f t="shared" si="521"/>
        <v>0</v>
      </c>
      <c r="D2907" s="7">
        <f t="shared" si="522"/>
        <v>0</v>
      </c>
      <c r="E2907" s="7" t="e">
        <f>IF('Report DCM'!$H2907="In-Stream Video","Rich Media display banner",IF('Report DCM'!$I2907&gt;'Report DCM'!$J2907,"Standard",VLOOKUP(CONCATENATE(bd_adtype,"_",bd_creativetype),tabela,2,FALSE)))</f>
        <v>#N/A</v>
      </c>
      <c r="F2907" s="7">
        <f t="shared" si="523"/>
        <v>0</v>
      </c>
      <c r="G2907" s="7">
        <f t="shared" si="524"/>
        <v>0</v>
      </c>
      <c r="H2907" s="7">
        <f t="shared" si="525"/>
        <v>0</v>
      </c>
      <c r="I2907" s="7">
        <f t="shared" si="526"/>
        <v>0</v>
      </c>
      <c r="J2907" s="7">
        <f t="shared" si="527"/>
        <v>0</v>
      </c>
      <c r="K2907" s="8" t="e">
        <f t="shared" si="528"/>
        <v>#N/A</v>
      </c>
      <c r="L2907" s="7" t="e">
        <f t="shared" si="529"/>
        <v>#N/A</v>
      </c>
      <c r="M2907" s="8" t="e">
        <f t="shared" si="506"/>
        <v>#N/A</v>
      </c>
      <c r="N2907" s="8" t="e">
        <f t="shared" si="507"/>
        <v>#N/A</v>
      </c>
    </row>
    <row r="2908" spans="1:14" ht="15.75" customHeight="1" x14ac:dyDescent="0.35">
      <c r="A2908" s="7">
        <f t="shared" si="519"/>
        <v>0</v>
      </c>
      <c r="B2908" s="7">
        <f t="shared" si="520"/>
        <v>0</v>
      </c>
      <c r="C2908" s="7">
        <f t="shared" si="521"/>
        <v>0</v>
      </c>
      <c r="D2908" s="7">
        <f t="shared" si="522"/>
        <v>0</v>
      </c>
      <c r="E2908" s="7" t="e">
        <f>IF('Report DCM'!$H2908="In-Stream Video","Rich Media display banner",IF('Report DCM'!$I2908&gt;'Report DCM'!$J2908,"Standard",VLOOKUP(CONCATENATE(bd_adtype,"_",bd_creativetype),tabela,2,FALSE)))</f>
        <v>#N/A</v>
      </c>
      <c r="F2908" s="7">
        <f t="shared" si="523"/>
        <v>0</v>
      </c>
      <c r="G2908" s="7">
        <f t="shared" si="524"/>
        <v>0</v>
      </c>
      <c r="H2908" s="7">
        <f t="shared" si="525"/>
        <v>0</v>
      </c>
      <c r="I2908" s="7">
        <f t="shared" si="526"/>
        <v>0</v>
      </c>
      <c r="J2908" s="7">
        <f t="shared" si="527"/>
        <v>0</v>
      </c>
      <c r="K2908" s="8" t="e">
        <f t="shared" si="528"/>
        <v>#N/A</v>
      </c>
      <c r="L2908" s="7" t="e">
        <f t="shared" si="529"/>
        <v>#N/A</v>
      </c>
      <c r="M2908" s="8" t="e">
        <f t="shared" si="506"/>
        <v>#N/A</v>
      </c>
      <c r="N2908" s="8" t="e">
        <f t="shared" si="507"/>
        <v>#N/A</v>
      </c>
    </row>
    <row r="2909" spans="1:14" ht="15.75" customHeight="1" x14ac:dyDescent="0.35">
      <c r="A2909" s="7">
        <f t="shared" si="519"/>
        <v>0</v>
      </c>
      <c r="B2909" s="7">
        <f t="shared" si="520"/>
        <v>0</v>
      </c>
      <c r="C2909" s="7">
        <f t="shared" si="521"/>
        <v>0</v>
      </c>
      <c r="D2909" s="7">
        <f t="shared" si="522"/>
        <v>0</v>
      </c>
      <c r="E2909" s="7" t="e">
        <f>IF('Report DCM'!$H2909="In-Stream Video","Rich Media display banner",IF('Report DCM'!$I2909&gt;'Report DCM'!$J2909,"Standard",VLOOKUP(CONCATENATE(bd_adtype,"_",bd_creativetype),tabela,2,FALSE)))</f>
        <v>#N/A</v>
      </c>
      <c r="F2909" s="7">
        <f t="shared" si="523"/>
        <v>0</v>
      </c>
      <c r="G2909" s="7">
        <f t="shared" si="524"/>
        <v>0</v>
      </c>
      <c r="H2909" s="7">
        <f t="shared" si="525"/>
        <v>0</v>
      </c>
      <c r="I2909" s="7">
        <f t="shared" si="526"/>
        <v>0</v>
      </c>
      <c r="J2909" s="7">
        <f t="shared" si="527"/>
        <v>0</v>
      </c>
      <c r="K2909" s="8" t="e">
        <f t="shared" si="528"/>
        <v>#N/A</v>
      </c>
      <c r="L2909" s="7" t="e">
        <f t="shared" si="529"/>
        <v>#N/A</v>
      </c>
      <c r="M2909" s="8" t="e">
        <f t="shared" si="506"/>
        <v>#N/A</v>
      </c>
      <c r="N2909" s="8" t="e">
        <f t="shared" si="507"/>
        <v>#N/A</v>
      </c>
    </row>
    <row r="2910" spans="1:14" ht="15.75" customHeight="1" x14ac:dyDescent="0.35">
      <c r="A2910" s="7">
        <f t="shared" si="519"/>
        <v>0</v>
      </c>
      <c r="B2910" s="7">
        <f t="shared" si="520"/>
        <v>0</v>
      </c>
      <c r="C2910" s="7">
        <f t="shared" si="521"/>
        <v>0</v>
      </c>
      <c r="D2910" s="7">
        <f t="shared" si="522"/>
        <v>0</v>
      </c>
      <c r="E2910" s="7" t="e">
        <f>IF('Report DCM'!$H2910="In-Stream Video","Rich Media display banner",IF('Report DCM'!$I2910&gt;'Report DCM'!$J2910,"Standard",VLOOKUP(CONCATENATE(bd_adtype,"_",bd_creativetype),tabela,2,FALSE)))</f>
        <v>#N/A</v>
      </c>
      <c r="F2910" s="7">
        <f t="shared" si="523"/>
        <v>0</v>
      </c>
      <c r="G2910" s="7">
        <f t="shared" si="524"/>
        <v>0</v>
      </c>
      <c r="H2910" s="7">
        <f t="shared" si="525"/>
        <v>0</v>
      </c>
      <c r="I2910" s="7">
        <f t="shared" si="526"/>
        <v>0</v>
      </c>
      <c r="J2910" s="7">
        <f t="shared" si="527"/>
        <v>0</v>
      </c>
      <c r="K2910" s="8" t="e">
        <f t="shared" si="528"/>
        <v>#N/A</v>
      </c>
      <c r="L2910" s="7" t="e">
        <f t="shared" si="529"/>
        <v>#N/A</v>
      </c>
      <c r="M2910" s="8" t="e">
        <f t="shared" si="506"/>
        <v>#N/A</v>
      </c>
      <c r="N2910" s="8" t="e">
        <f t="shared" si="507"/>
        <v>#N/A</v>
      </c>
    </row>
    <row r="2911" spans="1:14" ht="15.75" customHeight="1" x14ac:dyDescent="0.35">
      <c r="A2911" s="7">
        <f t="shared" si="519"/>
        <v>0</v>
      </c>
      <c r="B2911" s="7">
        <f t="shared" si="520"/>
        <v>0</v>
      </c>
      <c r="C2911" s="7">
        <f t="shared" si="521"/>
        <v>0</v>
      </c>
      <c r="D2911" s="7">
        <f t="shared" si="522"/>
        <v>0</v>
      </c>
      <c r="E2911" s="7" t="e">
        <f>IF('Report DCM'!$H2911="In-Stream Video","Rich Media display banner",IF('Report DCM'!$I2911&gt;'Report DCM'!$J2911,"Standard",VLOOKUP(CONCATENATE(bd_adtype,"_",bd_creativetype),tabela,2,FALSE)))</f>
        <v>#N/A</v>
      </c>
      <c r="F2911" s="7">
        <f t="shared" si="523"/>
        <v>0</v>
      </c>
      <c r="G2911" s="7">
        <f t="shared" si="524"/>
        <v>0</v>
      </c>
      <c r="H2911" s="7">
        <f t="shared" si="525"/>
        <v>0</v>
      </c>
      <c r="I2911" s="7">
        <f t="shared" si="526"/>
        <v>0</v>
      </c>
      <c r="J2911" s="7">
        <f t="shared" si="527"/>
        <v>0</v>
      </c>
      <c r="K2911" s="8" t="e">
        <f t="shared" si="528"/>
        <v>#N/A</v>
      </c>
      <c r="L2911" s="7" t="e">
        <f t="shared" si="529"/>
        <v>#N/A</v>
      </c>
      <c r="M2911" s="8" t="e">
        <f t="shared" si="506"/>
        <v>#N/A</v>
      </c>
      <c r="N2911" s="8" t="e">
        <f t="shared" si="507"/>
        <v>#N/A</v>
      </c>
    </row>
    <row r="2912" spans="1:14" ht="15.75" customHeight="1" x14ac:dyDescent="0.35">
      <c r="A2912" s="7">
        <f t="shared" si="519"/>
        <v>0</v>
      </c>
      <c r="B2912" s="7">
        <f t="shared" si="520"/>
        <v>0</v>
      </c>
      <c r="C2912" s="7">
        <f t="shared" si="521"/>
        <v>0</v>
      </c>
      <c r="D2912" s="7">
        <f t="shared" si="522"/>
        <v>0</v>
      </c>
      <c r="E2912" s="7" t="e">
        <f>IF('Report DCM'!$H2912="In-Stream Video","Rich Media display banner",IF('Report DCM'!$I2912&gt;'Report DCM'!$J2912,"Standard",VLOOKUP(CONCATENATE(bd_adtype,"_",bd_creativetype),tabela,2,FALSE)))</f>
        <v>#N/A</v>
      </c>
      <c r="F2912" s="7">
        <f t="shared" si="523"/>
        <v>0</v>
      </c>
      <c r="G2912" s="7">
        <f t="shared" si="524"/>
        <v>0</v>
      </c>
      <c r="H2912" s="7">
        <f t="shared" si="525"/>
        <v>0</v>
      </c>
      <c r="I2912" s="7">
        <f t="shared" si="526"/>
        <v>0</v>
      </c>
      <c r="J2912" s="7">
        <f t="shared" si="527"/>
        <v>0</v>
      </c>
      <c r="K2912" s="8" t="e">
        <f t="shared" si="528"/>
        <v>#N/A</v>
      </c>
      <c r="L2912" s="7" t="e">
        <f t="shared" si="529"/>
        <v>#N/A</v>
      </c>
      <c r="M2912" s="8" t="e">
        <f t="shared" si="506"/>
        <v>#N/A</v>
      </c>
      <c r="N2912" s="8" t="e">
        <f t="shared" si="507"/>
        <v>#N/A</v>
      </c>
    </row>
    <row r="2913" spans="1:14" ht="15.75" customHeight="1" x14ac:dyDescent="0.35">
      <c r="A2913" s="7">
        <f t="shared" si="519"/>
        <v>0</v>
      </c>
      <c r="B2913" s="7">
        <f t="shared" si="520"/>
        <v>0</v>
      </c>
      <c r="C2913" s="7">
        <f t="shared" si="521"/>
        <v>0</v>
      </c>
      <c r="D2913" s="7">
        <f t="shared" si="522"/>
        <v>0</v>
      </c>
      <c r="E2913" s="7" t="e">
        <f>IF('Report DCM'!$H2913="In-Stream Video","Rich Media display banner",IF('Report DCM'!$I2913&gt;'Report DCM'!$J2913,"Standard",VLOOKUP(CONCATENATE(bd_adtype,"_",bd_creativetype),tabela,2,FALSE)))</f>
        <v>#N/A</v>
      </c>
      <c r="F2913" s="7">
        <f t="shared" si="523"/>
        <v>0</v>
      </c>
      <c r="G2913" s="7">
        <f t="shared" si="524"/>
        <v>0</v>
      </c>
      <c r="H2913" s="7">
        <f t="shared" si="525"/>
        <v>0</v>
      </c>
      <c r="I2913" s="7">
        <f t="shared" si="526"/>
        <v>0</v>
      </c>
      <c r="J2913" s="7">
        <f t="shared" si="527"/>
        <v>0</v>
      </c>
      <c r="K2913" s="8" t="e">
        <f t="shared" si="528"/>
        <v>#N/A</v>
      </c>
      <c r="L2913" s="7" t="e">
        <f t="shared" si="529"/>
        <v>#N/A</v>
      </c>
      <c r="M2913" s="8" t="e">
        <f t="shared" si="506"/>
        <v>#N/A</v>
      </c>
      <c r="N2913" s="8" t="e">
        <f t="shared" si="507"/>
        <v>#N/A</v>
      </c>
    </row>
    <row r="2914" spans="1:14" ht="15.75" customHeight="1" x14ac:dyDescent="0.35">
      <c r="A2914" s="7">
        <f t="shared" si="519"/>
        <v>0</v>
      </c>
      <c r="B2914" s="7">
        <f t="shared" si="520"/>
        <v>0</v>
      </c>
      <c r="C2914" s="7">
        <f t="shared" si="521"/>
        <v>0</v>
      </c>
      <c r="D2914" s="7">
        <f t="shared" si="522"/>
        <v>0</v>
      </c>
      <c r="E2914" s="7" t="e">
        <f>IF('Report DCM'!$H2914="In-Stream Video","Rich Media display banner",IF('Report DCM'!$I2914&gt;'Report DCM'!$J2914,"Standard",VLOOKUP(CONCATENATE(bd_adtype,"_",bd_creativetype),tabela,2,FALSE)))</f>
        <v>#N/A</v>
      </c>
      <c r="F2914" s="7">
        <f t="shared" si="523"/>
        <v>0</v>
      </c>
      <c r="G2914" s="7">
        <f t="shared" si="524"/>
        <v>0</v>
      </c>
      <c r="H2914" s="7">
        <f t="shared" si="525"/>
        <v>0</v>
      </c>
      <c r="I2914" s="7">
        <f t="shared" si="526"/>
        <v>0</v>
      </c>
      <c r="J2914" s="7">
        <f t="shared" si="527"/>
        <v>0</v>
      </c>
      <c r="K2914" s="8" t="e">
        <f t="shared" si="528"/>
        <v>#N/A</v>
      </c>
      <c r="L2914" s="7" t="e">
        <f t="shared" si="529"/>
        <v>#N/A</v>
      </c>
      <c r="M2914" s="8" t="e">
        <f t="shared" si="506"/>
        <v>#N/A</v>
      </c>
      <c r="N2914" s="8" t="e">
        <f t="shared" si="507"/>
        <v>#N/A</v>
      </c>
    </row>
    <row r="2915" spans="1:14" ht="15.75" customHeight="1" x14ac:dyDescent="0.35">
      <c r="A2915" s="7">
        <f t="shared" si="519"/>
        <v>0</v>
      </c>
      <c r="B2915" s="7">
        <f t="shared" si="520"/>
        <v>0</v>
      </c>
      <c r="C2915" s="7">
        <f t="shared" si="521"/>
        <v>0</v>
      </c>
      <c r="D2915" s="7">
        <f t="shared" si="522"/>
        <v>0</v>
      </c>
      <c r="E2915" s="7" t="e">
        <f>IF('Report DCM'!$H2915="In-Stream Video","Rich Media display banner",IF('Report DCM'!$I2915&gt;'Report DCM'!$J2915,"Standard",VLOOKUP(CONCATENATE(bd_adtype,"_",bd_creativetype),tabela,2,FALSE)))</f>
        <v>#N/A</v>
      </c>
      <c r="F2915" s="7">
        <f t="shared" si="523"/>
        <v>0</v>
      </c>
      <c r="G2915" s="7">
        <f t="shared" si="524"/>
        <v>0</v>
      </c>
      <c r="H2915" s="7">
        <f t="shared" si="525"/>
        <v>0</v>
      </c>
      <c r="I2915" s="7">
        <f t="shared" si="526"/>
        <v>0</v>
      </c>
      <c r="J2915" s="7">
        <f t="shared" si="527"/>
        <v>0</v>
      </c>
      <c r="K2915" s="8" t="e">
        <f t="shared" si="528"/>
        <v>#N/A</v>
      </c>
      <c r="L2915" s="7" t="e">
        <f t="shared" si="529"/>
        <v>#N/A</v>
      </c>
      <c r="M2915" s="8" t="e">
        <f t="shared" si="506"/>
        <v>#N/A</v>
      </c>
      <c r="N2915" s="8" t="e">
        <f t="shared" si="507"/>
        <v>#N/A</v>
      </c>
    </row>
    <row r="2916" spans="1:14" ht="15.75" customHeight="1" x14ac:dyDescent="0.35">
      <c r="A2916" s="7">
        <f t="shared" si="519"/>
        <v>0</v>
      </c>
      <c r="B2916" s="7">
        <f t="shared" si="520"/>
        <v>0</v>
      </c>
      <c r="C2916" s="7">
        <f t="shared" si="521"/>
        <v>0</v>
      </c>
      <c r="D2916" s="7">
        <f t="shared" si="522"/>
        <v>0</v>
      </c>
      <c r="E2916" s="7" t="e">
        <f>IF('Report DCM'!$H2916="In-Stream Video","Rich Media display banner",IF('Report DCM'!$I2916&gt;'Report DCM'!$J2916,"Standard",VLOOKUP(CONCATENATE(bd_adtype,"_",bd_creativetype),tabela,2,FALSE)))</f>
        <v>#N/A</v>
      </c>
      <c r="F2916" s="7">
        <f t="shared" si="523"/>
        <v>0</v>
      </c>
      <c r="G2916" s="7">
        <f t="shared" si="524"/>
        <v>0</v>
      </c>
      <c r="H2916" s="7">
        <f t="shared" si="525"/>
        <v>0</v>
      </c>
      <c r="I2916" s="7">
        <f t="shared" si="526"/>
        <v>0</v>
      </c>
      <c r="J2916" s="7">
        <f t="shared" si="527"/>
        <v>0</v>
      </c>
      <c r="K2916" s="8" t="e">
        <f t="shared" si="528"/>
        <v>#N/A</v>
      </c>
      <c r="L2916" s="7" t="e">
        <f t="shared" si="529"/>
        <v>#N/A</v>
      </c>
      <c r="M2916" s="8" t="e">
        <f t="shared" si="506"/>
        <v>#N/A</v>
      </c>
      <c r="N2916" s="8" t="e">
        <f t="shared" si="507"/>
        <v>#N/A</v>
      </c>
    </row>
    <row r="2917" spans="1:14" ht="15.75" customHeight="1" x14ac:dyDescent="0.35">
      <c r="A2917" s="7">
        <f t="shared" si="519"/>
        <v>0</v>
      </c>
      <c r="B2917" s="7">
        <f t="shared" si="520"/>
        <v>0</v>
      </c>
      <c r="C2917" s="7">
        <f t="shared" si="521"/>
        <v>0</v>
      </c>
      <c r="D2917" s="7">
        <f t="shared" si="522"/>
        <v>0</v>
      </c>
      <c r="E2917" s="7" t="e">
        <f>IF('Report DCM'!$H2917="In-Stream Video","Rich Media display banner",IF('Report DCM'!$I2917&gt;'Report DCM'!$J2917,"Standard",VLOOKUP(CONCATENATE(bd_adtype,"_",bd_creativetype),tabela,2,FALSE)))</f>
        <v>#N/A</v>
      </c>
      <c r="F2917" s="7">
        <f t="shared" si="523"/>
        <v>0</v>
      </c>
      <c r="G2917" s="7">
        <f t="shared" si="524"/>
        <v>0</v>
      </c>
      <c r="H2917" s="7">
        <f t="shared" si="525"/>
        <v>0</v>
      </c>
      <c r="I2917" s="7">
        <f t="shared" si="526"/>
        <v>0</v>
      </c>
      <c r="J2917" s="7">
        <f t="shared" si="527"/>
        <v>0</v>
      </c>
      <c r="K2917" s="8" t="e">
        <f t="shared" si="528"/>
        <v>#N/A</v>
      </c>
      <c r="L2917" s="7" t="e">
        <f t="shared" si="529"/>
        <v>#N/A</v>
      </c>
      <c r="M2917" s="8" t="e">
        <f t="shared" si="506"/>
        <v>#N/A</v>
      </c>
      <c r="N2917" s="8" t="e">
        <f t="shared" si="507"/>
        <v>#N/A</v>
      </c>
    </row>
    <row r="2918" spans="1:14" ht="15.75" customHeight="1" x14ac:dyDescent="0.35">
      <c r="A2918" s="7">
        <f t="shared" si="519"/>
        <v>0</v>
      </c>
      <c r="B2918" s="7">
        <f t="shared" si="520"/>
        <v>0</v>
      </c>
      <c r="C2918" s="7">
        <f t="shared" si="521"/>
        <v>0</v>
      </c>
      <c r="D2918" s="7">
        <f t="shared" si="522"/>
        <v>0</v>
      </c>
      <c r="E2918" s="7" t="e">
        <f>IF('Report DCM'!$H2918="In-Stream Video","Rich Media display banner",IF('Report DCM'!$I2918&gt;'Report DCM'!$J2918,"Standard",VLOOKUP(CONCATENATE(bd_adtype,"_",bd_creativetype),tabela,2,FALSE)))</f>
        <v>#N/A</v>
      </c>
      <c r="F2918" s="7">
        <f t="shared" si="523"/>
        <v>0</v>
      </c>
      <c r="G2918" s="7">
        <f t="shared" si="524"/>
        <v>0</v>
      </c>
      <c r="H2918" s="7">
        <f t="shared" si="525"/>
        <v>0</v>
      </c>
      <c r="I2918" s="7">
        <f t="shared" si="526"/>
        <v>0</v>
      </c>
      <c r="J2918" s="7">
        <f t="shared" si="527"/>
        <v>0</v>
      </c>
      <c r="K2918" s="8" t="e">
        <f t="shared" si="528"/>
        <v>#N/A</v>
      </c>
      <c r="L2918" s="7" t="e">
        <f t="shared" si="529"/>
        <v>#N/A</v>
      </c>
      <c r="M2918" s="8" t="e">
        <f t="shared" si="506"/>
        <v>#N/A</v>
      </c>
      <c r="N2918" s="8" t="e">
        <f t="shared" si="507"/>
        <v>#N/A</v>
      </c>
    </row>
    <row r="2919" spans="1:14" ht="15.75" customHeight="1" x14ac:dyDescent="0.35">
      <c r="A2919" s="7">
        <f t="shared" si="519"/>
        <v>0</v>
      </c>
      <c r="B2919" s="7">
        <f t="shared" si="520"/>
        <v>0</v>
      </c>
      <c r="C2919" s="7">
        <f t="shared" si="521"/>
        <v>0</v>
      </c>
      <c r="D2919" s="7">
        <f t="shared" si="522"/>
        <v>0</v>
      </c>
      <c r="E2919" s="7" t="e">
        <f>IF('Report DCM'!$H2919="In-Stream Video","Rich Media display banner",IF('Report DCM'!$I2919&gt;'Report DCM'!$J2919,"Standard",VLOOKUP(CONCATENATE(bd_adtype,"_",bd_creativetype),tabela,2,FALSE)))</f>
        <v>#N/A</v>
      </c>
      <c r="F2919" s="7">
        <f t="shared" si="523"/>
        <v>0</v>
      </c>
      <c r="G2919" s="7">
        <f t="shared" si="524"/>
        <v>0</v>
      </c>
      <c r="H2919" s="7">
        <f t="shared" si="525"/>
        <v>0</v>
      </c>
      <c r="I2919" s="7">
        <f t="shared" si="526"/>
        <v>0</v>
      </c>
      <c r="J2919" s="7">
        <f t="shared" si="527"/>
        <v>0</v>
      </c>
      <c r="K2919" s="8" t="e">
        <f t="shared" si="528"/>
        <v>#N/A</v>
      </c>
      <c r="L2919" s="7" t="e">
        <f t="shared" si="529"/>
        <v>#N/A</v>
      </c>
      <c r="M2919" s="8" t="e">
        <f t="shared" si="506"/>
        <v>#N/A</v>
      </c>
      <c r="N2919" s="8" t="e">
        <f t="shared" si="507"/>
        <v>#N/A</v>
      </c>
    </row>
    <row r="2920" spans="1:14" ht="15.75" customHeight="1" x14ac:dyDescent="0.35">
      <c r="A2920" s="7">
        <f t="shared" si="519"/>
        <v>0</v>
      </c>
      <c r="B2920" s="7">
        <f t="shared" si="520"/>
        <v>0</v>
      </c>
      <c r="C2920" s="7">
        <f t="shared" si="521"/>
        <v>0</v>
      </c>
      <c r="D2920" s="7">
        <f t="shared" si="522"/>
        <v>0</v>
      </c>
      <c r="E2920" s="7" t="e">
        <f>IF('Report DCM'!$H2920="In-Stream Video","Rich Media display banner",IF('Report DCM'!$I2920&gt;'Report DCM'!$J2920,"Standard",VLOOKUP(CONCATENATE(bd_adtype,"_",bd_creativetype),tabela,2,FALSE)))</f>
        <v>#N/A</v>
      </c>
      <c r="F2920" s="7">
        <f t="shared" si="523"/>
        <v>0</v>
      </c>
      <c r="G2920" s="7">
        <f t="shared" si="524"/>
        <v>0</v>
      </c>
      <c r="H2920" s="7">
        <f t="shared" si="525"/>
        <v>0</v>
      </c>
      <c r="I2920" s="7">
        <f t="shared" si="526"/>
        <v>0</v>
      </c>
      <c r="J2920" s="7">
        <f t="shared" si="527"/>
        <v>0</v>
      </c>
      <c r="K2920" s="8" t="e">
        <f t="shared" si="528"/>
        <v>#N/A</v>
      </c>
      <c r="L2920" s="7" t="e">
        <f t="shared" si="529"/>
        <v>#N/A</v>
      </c>
      <c r="M2920" s="8" t="e">
        <f t="shared" si="506"/>
        <v>#N/A</v>
      </c>
      <c r="N2920" s="8" t="e">
        <f t="shared" si="507"/>
        <v>#N/A</v>
      </c>
    </row>
    <row r="2921" spans="1:14" ht="15.75" customHeight="1" x14ac:dyDescent="0.35">
      <c r="A2921" s="7">
        <f t="shared" si="519"/>
        <v>0</v>
      </c>
      <c r="B2921" s="7">
        <f t="shared" si="520"/>
        <v>0</v>
      </c>
      <c r="C2921" s="7">
        <f t="shared" si="521"/>
        <v>0</v>
      </c>
      <c r="D2921" s="7">
        <f t="shared" si="522"/>
        <v>0</v>
      </c>
      <c r="E2921" s="7" t="e">
        <f>IF('Report DCM'!$H2921="In-Stream Video","Rich Media display banner",IF('Report DCM'!$I2921&gt;'Report DCM'!$J2921,"Standard",VLOOKUP(CONCATENATE(bd_adtype,"_",bd_creativetype),tabela,2,FALSE)))</f>
        <v>#N/A</v>
      </c>
      <c r="F2921" s="7">
        <f t="shared" si="523"/>
        <v>0</v>
      </c>
      <c r="G2921" s="7">
        <f t="shared" si="524"/>
        <v>0</v>
      </c>
      <c r="H2921" s="7">
        <f t="shared" si="525"/>
        <v>0</v>
      </c>
      <c r="I2921" s="7">
        <f t="shared" si="526"/>
        <v>0</v>
      </c>
      <c r="J2921" s="7">
        <f t="shared" si="527"/>
        <v>0</v>
      </c>
      <c r="K2921" s="8" t="e">
        <f t="shared" si="528"/>
        <v>#N/A</v>
      </c>
      <c r="L2921" s="7" t="e">
        <f t="shared" si="529"/>
        <v>#N/A</v>
      </c>
      <c r="M2921" s="8" t="e">
        <f t="shared" si="506"/>
        <v>#N/A</v>
      </c>
      <c r="N2921" s="8" t="e">
        <f t="shared" si="507"/>
        <v>#N/A</v>
      </c>
    </row>
    <row r="2922" spans="1:14" ht="15.75" customHeight="1" x14ac:dyDescent="0.35">
      <c r="A2922" s="7">
        <f t="shared" si="519"/>
        <v>0</v>
      </c>
      <c r="B2922" s="7">
        <f t="shared" si="520"/>
        <v>0</v>
      </c>
      <c r="C2922" s="7">
        <f t="shared" si="521"/>
        <v>0</v>
      </c>
      <c r="D2922" s="7">
        <f t="shared" si="522"/>
        <v>0</v>
      </c>
      <c r="E2922" s="7" t="e">
        <f>IF('Report DCM'!$H2922="In-Stream Video","Rich Media display banner",IF('Report DCM'!$I2922&gt;'Report DCM'!$J2922,"Standard",VLOOKUP(CONCATENATE(bd_adtype,"_",bd_creativetype),tabela,2,FALSE)))</f>
        <v>#N/A</v>
      </c>
      <c r="F2922" s="7">
        <f t="shared" si="523"/>
        <v>0</v>
      </c>
      <c r="G2922" s="7">
        <f t="shared" si="524"/>
        <v>0</v>
      </c>
      <c r="H2922" s="7">
        <f t="shared" si="525"/>
        <v>0</v>
      </c>
      <c r="I2922" s="7">
        <f t="shared" si="526"/>
        <v>0</v>
      </c>
      <c r="J2922" s="7">
        <f t="shared" si="527"/>
        <v>0</v>
      </c>
      <c r="K2922" s="8" t="e">
        <f t="shared" si="528"/>
        <v>#N/A</v>
      </c>
      <c r="L2922" s="7" t="e">
        <f t="shared" si="529"/>
        <v>#N/A</v>
      </c>
      <c r="M2922" s="8" t="e">
        <f t="shared" si="506"/>
        <v>#N/A</v>
      </c>
      <c r="N2922" s="8" t="e">
        <f t="shared" si="507"/>
        <v>#N/A</v>
      </c>
    </row>
    <row r="2923" spans="1:14" ht="15.75" customHeight="1" x14ac:dyDescent="0.35">
      <c r="A2923" s="7">
        <f t="shared" si="519"/>
        <v>0</v>
      </c>
      <c r="B2923" s="7">
        <f t="shared" si="520"/>
        <v>0</v>
      </c>
      <c r="C2923" s="7">
        <f t="shared" si="521"/>
        <v>0</v>
      </c>
      <c r="D2923" s="7">
        <f t="shared" si="522"/>
        <v>0</v>
      </c>
      <c r="E2923" s="7" t="e">
        <f>IF('Report DCM'!$H2923="In-Stream Video","Rich Media display banner",IF('Report DCM'!$I2923&gt;'Report DCM'!$J2923,"Standard",VLOOKUP(CONCATENATE(bd_adtype,"_",bd_creativetype),tabela,2,FALSE)))</f>
        <v>#N/A</v>
      </c>
      <c r="F2923" s="7">
        <f t="shared" si="523"/>
        <v>0</v>
      </c>
      <c r="G2923" s="7">
        <f t="shared" si="524"/>
        <v>0</v>
      </c>
      <c r="H2923" s="7">
        <f t="shared" si="525"/>
        <v>0</v>
      </c>
      <c r="I2923" s="7">
        <f t="shared" si="526"/>
        <v>0</v>
      </c>
      <c r="J2923" s="7">
        <f t="shared" si="527"/>
        <v>0</v>
      </c>
      <c r="K2923" s="8" t="e">
        <f t="shared" si="528"/>
        <v>#N/A</v>
      </c>
      <c r="L2923" s="7" t="e">
        <f t="shared" si="529"/>
        <v>#N/A</v>
      </c>
      <c r="M2923" s="8" t="e">
        <f t="shared" si="506"/>
        <v>#N/A</v>
      </c>
      <c r="N2923" s="8" t="e">
        <f t="shared" si="507"/>
        <v>#N/A</v>
      </c>
    </row>
    <row r="2924" spans="1:14" ht="15.75" customHeight="1" x14ac:dyDescent="0.35">
      <c r="A2924" s="7">
        <f t="shared" si="519"/>
        <v>0</v>
      </c>
      <c r="B2924" s="7">
        <f t="shared" si="520"/>
        <v>0</v>
      </c>
      <c r="C2924" s="7">
        <f t="shared" si="521"/>
        <v>0</v>
      </c>
      <c r="D2924" s="7">
        <f t="shared" si="522"/>
        <v>0</v>
      </c>
      <c r="E2924" s="7" t="e">
        <f>IF('Report DCM'!$H2924="In-Stream Video","Rich Media display banner",IF('Report DCM'!$I2924&gt;'Report DCM'!$J2924,"Standard",VLOOKUP(CONCATENATE(bd_adtype,"_",bd_creativetype),tabela,2,FALSE)))</f>
        <v>#N/A</v>
      </c>
      <c r="F2924" s="7">
        <f t="shared" si="523"/>
        <v>0</v>
      </c>
      <c r="G2924" s="7">
        <f t="shared" si="524"/>
        <v>0</v>
      </c>
      <c r="H2924" s="7">
        <f t="shared" si="525"/>
        <v>0</v>
      </c>
      <c r="I2924" s="7">
        <f t="shared" si="526"/>
        <v>0</v>
      </c>
      <c r="J2924" s="7">
        <f t="shared" si="527"/>
        <v>0</v>
      </c>
      <c r="K2924" s="8" t="e">
        <f t="shared" si="528"/>
        <v>#N/A</v>
      </c>
      <c r="L2924" s="7" t="e">
        <f t="shared" si="529"/>
        <v>#N/A</v>
      </c>
      <c r="M2924" s="8" t="e">
        <f t="shared" si="506"/>
        <v>#N/A</v>
      </c>
      <c r="N2924" s="8" t="e">
        <f t="shared" si="507"/>
        <v>#N/A</v>
      </c>
    </row>
    <row r="2925" spans="1:14" ht="15.75" customHeight="1" x14ac:dyDescent="0.35">
      <c r="A2925" s="7">
        <f t="shared" si="519"/>
        <v>0</v>
      </c>
      <c r="B2925" s="7">
        <f t="shared" si="520"/>
        <v>0</v>
      </c>
      <c r="C2925" s="7">
        <f t="shared" si="521"/>
        <v>0</v>
      </c>
      <c r="D2925" s="7">
        <f t="shared" si="522"/>
        <v>0</v>
      </c>
      <c r="E2925" s="7" t="e">
        <f>IF('Report DCM'!$H2925="In-Stream Video","Rich Media display banner",IF('Report DCM'!$I2925&gt;'Report DCM'!$J2925,"Standard",VLOOKUP(CONCATENATE(bd_adtype,"_",bd_creativetype),tabela,2,FALSE)))</f>
        <v>#N/A</v>
      </c>
      <c r="F2925" s="7">
        <f t="shared" si="523"/>
        <v>0</v>
      </c>
      <c r="G2925" s="7">
        <f t="shared" si="524"/>
        <v>0</v>
      </c>
      <c r="H2925" s="7">
        <f t="shared" si="525"/>
        <v>0</v>
      </c>
      <c r="I2925" s="7">
        <f t="shared" si="526"/>
        <v>0</v>
      </c>
      <c r="J2925" s="7">
        <f t="shared" si="527"/>
        <v>0</v>
      </c>
      <c r="K2925" s="8" t="e">
        <f t="shared" si="528"/>
        <v>#N/A</v>
      </c>
      <c r="L2925" s="7" t="e">
        <f t="shared" si="529"/>
        <v>#N/A</v>
      </c>
      <c r="M2925" s="8" t="e">
        <f t="shared" si="506"/>
        <v>#N/A</v>
      </c>
      <c r="N2925" s="8" t="e">
        <f t="shared" si="507"/>
        <v>#N/A</v>
      </c>
    </row>
    <row r="2926" spans="1:14" ht="15.75" customHeight="1" x14ac:dyDescent="0.35">
      <c r="A2926" s="7">
        <f t="shared" si="519"/>
        <v>0</v>
      </c>
      <c r="B2926" s="7">
        <f t="shared" si="520"/>
        <v>0</v>
      </c>
      <c r="C2926" s="7">
        <f t="shared" si="521"/>
        <v>0</v>
      </c>
      <c r="D2926" s="7">
        <f t="shared" si="522"/>
        <v>0</v>
      </c>
      <c r="E2926" s="7" t="e">
        <f>IF('Report DCM'!$H2926="In-Stream Video","Rich Media display banner",IF('Report DCM'!$I2926&gt;'Report DCM'!$J2926,"Standard",VLOOKUP(CONCATENATE(bd_adtype,"_",bd_creativetype),tabela,2,FALSE)))</f>
        <v>#N/A</v>
      </c>
      <c r="F2926" s="7">
        <f t="shared" si="523"/>
        <v>0</v>
      </c>
      <c r="G2926" s="7">
        <f t="shared" si="524"/>
        <v>0</v>
      </c>
      <c r="H2926" s="7">
        <f t="shared" si="525"/>
        <v>0</v>
      </c>
      <c r="I2926" s="7">
        <f t="shared" si="526"/>
        <v>0</v>
      </c>
      <c r="J2926" s="7">
        <f t="shared" si="527"/>
        <v>0</v>
      </c>
      <c r="K2926" s="8" t="e">
        <f t="shared" si="528"/>
        <v>#N/A</v>
      </c>
      <c r="L2926" s="7" t="e">
        <f t="shared" si="529"/>
        <v>#N/A</v>
      </c>
      <c r="M2926" s="8" t="e">
        <f t="shared" si="506"/>
        <v>#N/A</v>
      </c>
      <c r="N2926" s="8" t="e">
        <f t="shared" si="507"/>
        <v>#N/A</v>
      </c>
    </row>
    <row r="2927" spans="1:14" ht="15.75" customHeight="1" x14ac:dyDescent="0.35">
      <c r="A2927" s="7">
        <f t="shared" si="519"/>
        <v>0</v>
      </c>
      <c r="B2927" s="7">
        <f t="shared" si="520"/>
        <v>0</v>
      </c>
      <c r="C2927" s="7">
        <f t="shared" si="521"/>
        <v>0</v>
      </c>
      <c r="D2927" s="7">
        <f t="shared" si="522"/>
        <v>0</v>
      </c>
      <c r="E2927" s="7" t="e">
        <f>IF('Report DCM'!$H2927="In-Stream Video","Rich Media display banner",IF('Report DCM'!$I2927&gt;'Report DCM'!$J2927,"Standard",VLOOKUP(CONCATENATE(bd_adtype,"_",bd_creativetype),tabela,2,FALSE)))</f>
        <v>#N/A</v>
      </c>
      <c r="F2927" s="7">
        <f t="shared" si="523"/>
        <v>0</v>
      </c>
      <c r="G2927" s="7">
        <f t="shared" si="524"/>
        <v>0</v>
      </c>
      <c r="H2927" s="7">
        <f t="shared" si="525"/>
        <v>0</v>
      </c>
      <c r="I2927" s="7">
        <f t="shared" si="526"/>
        <v>0</v>
      </c>
      <c r="J2927" s="7">
        <f t="shared" si="527"/>
        <v>0</v>
      </c>
      <c r="K2927" s="8" t="e">
        <f t="shared" si="528"/>
        <v>#N/A</v>
      </c>
      <c r="L2927" s="7" t="e">
        <f t="shared" si="529"/>
        <v>#N/A</v>
      </c>
      <c r="M2927" s="8" t="e">
        <f t="shared" si="506"/>
        <v>#N/A</v>
      </c>
      <c r="N2927" s="8" t="e">
        <f t="shared" si="507"/>
        <v>#N/A</v>
      </c>
    </row>
    <row r="2928" spans="1:14" ht="15.75" customHeight="1" x14ac:dyDescent="0.35">
      <c r="A2928" s="7">
        <f t="shared" si="519"/>
        <v>0</v>
      </c>
      <c r="B2928" s="7">
        <f t="shared" si="520"/>
        <v>0</v>
      </c>
      <c r="C2928" s="7">
        <f t="shared" si="521"/>
        <v>0</v>
      </c>
      <c r="D2928" s="7">
        <f t="shared" si="522"/>
        <v>0</v>
      </c>
      <c r="E2928" s="7" t="e">
        <f>IF('Report DCM'!$H2928="In-Stream Video","Rich Media display banner",IF('Report DCM'!$I2928&gt;'Report DCM'!$J2928,"Standard",VLOOKUP(CONCATENATE(bd_adtype,"_",bd_creativetype),tabela,2,FALSE)))</f>
        <v>#N/A</v>
      </c>
      <c r="F2928" s="7">
        <f t="shared" si="523"/>
        <v>0</v>
      </c>
      <c r="G2928" s="7">
        <f t="shared" si="524"/>
        <v>0</v>
      </c>
      <c r="H2928" s="7">
        <f t="shared" si="525"/>
        <v>0</v>
      </c>
      <c r="I2928" s="7">
        <f t="shared" si="526"/>
        <v>0</v>
      </c>
      <c r="J2928" s="7">
        <f t="shared" si="527"/>
        <v>0</v>
      </c>
      <c r="K2928" s="8" t="e">
        <f t="shared" si="528"/>
        <v>#N/A</v>
      </c>
      <c r="L2928" s="7" t="e">
        <f t="shared" si="529"/>
        <v>#N/A</v>
      </c>
      <c r="M2928" s="8" t="e">
        <f t="shared" si="506"/>
        <v>#N/A</v>
      </c>
      <c r="N2928" s="8" t="e">
        <f t="shared" si="507"/>
        <v>#N/A</v>
      </c>
    </row>
    <row r="2929" spans="1:14" ht="15.75" customHeight="1" x14ac:dyDescent="0.35">
      <c r="A2929" s="7">
        <f t="shared" si="519"/>
        <v>0</v>
      </c>
      <c r="B2929" s="7">
        <f t="shared" si="520"/>
        <v>0</v>
      </c>
      <c r="C2929" s="7">
        <f t="shared" si="521"/>
        <v>0</v>
      </c>
      <c r="D2929" s="7">
        <f t="shared" si="522"/>
        <v>0</v>
      </c>
      <c r="E2929" s="7" t="e">
        <f>IF('Report DCM'!$H2929="In-Stream Video","Rich Media display banner",IF('Report DCM'!$I2929&gt;'Report DCM'!$J2929,"Standard",VLOOKUP(CONCATENATE(bd_adtype,"_",bd_creativetype),tabela,2,FALSE)))</f>
        <v>#N/A</v>
      </c>
      <c r="F2929" s="7">
        <f t="shared" si="523"/>
        <v>0</v>
      </c>
      <c r="G2929" s="7">
        <f t="shared" si="524"/>
        <v>0</v>
      </c>
      <c r="H2929" s="7">
        <f t="shared" si="525"/>
        <v>0</v>
      </c>
      <c r="I2929" s="7">
        <f t="shared" si="526"/>
        <v>0</v>
      </c>
      <c r="J2929" s="7">
        <f t="shared" si="527"/>
        <v>0</v>
      </c>
      <c r="K2929" s="8" t="e">
        <f t="shared" si="528"/>
        <v>#N/A</v>
      </c>
      <c r="L2929" s="7" t="e">
        <f t="shared" si="529"/>
        <v>#N/A</v>
      </c>
      <c r="M2929" s="8" t="e">
        <f t="shared" si="506"/>
        <v>#N/A</v>
      </c>
      <c r="N2929" s="8" t="e">
        <f t="shared" si="507"/>
        <v>#N/A</v>
      </c>
    </row>
    <row r="2930" spans="1:14" ht="15.75" customHeight="1" x14ac:dyDescent="0.35">
      <c r="A2930" s="7">
        <f t="shared" si="519"/>
        <v>0</v>
      </c>
      <c r="B2930" s="7">
        <f t="shared" si="520"/>
        <v>0</v>
      </c>
      <c r="C2930" s="7">
        <f t="shared" si="521"/>
        <v>0</v>
      </c>
      <c r="D2930" s="7">
        <f t="shared" si="522"/>
        <v>0</v>
      </c>
      <c r="E2930" s="7" t="e">
        <f>IF('Report DCM'!$H2930="In-Stream Video","Rich Media display banner",IF('Report DCM'!$I2930&gt;'Report DCM'!$J2930,"Standard",VLOOKUP(CONCATENATE(bd_adtype,"_",bd_creativetype),tabela,2,FALSE)))</f>
        <v>#N/A</v>
      </c>
      <c r="F2930" s="7">
        <f t="shared" si="523"/>
        <v>0</v>
      </c>
      <c r="G2930" s="7">
        <f t="shared" si="524"/>
        <v>0</v>
      </c>
      <c r="H2930" s="7">
        <f t="shared" si="525"/>
        <v>0</v>
      </c>
      <c r="I2930" s="7">
        <f t="shared" si="526"/>
        <v>0</v>
      </c>
      <c r="J2930" s="7">
        <f t="shared" si="527"/>
        <v>0</v>
      </c>
      <c r="K2930" s="8" t="e">
        <f t="shared" si="528"/>
        <v>#N/A</v>
      </c>
      <c r="L2930" s="7" t="e">
        <f t="shared" si="529"/>
        <v>#N/A</v>
      </c>
      <c r="M2930" s="8" t="e">
        <f t="shared" si="506"/>
        <v>#N/A</v>
      </c>
      <c r="N2930" s="8" t="e">
        <f t="shared" si="507"/>
        <v>#N/A</v>
      </c>
    </row>
    <row r="2931" spans="1:14" ht="15.75" customHeight="1" x14ac:dyDescent="0.35">
      <c r="A2931" s="7">
        <f t="shared" si="519"/>
        <v>0</v>
      </c>
      <c r="B2931" s="7">
        <f t="shared" si="520"/>
        <v>0</v>
      </c>
      <c r="C2931" s="7">
        <f t="shared" si="521"/>
        <v>0</v>
      </c>
      <c r="D2931" s="7">
        <f t="shared" si="522"/>
        <v>0</v>
      </c>
      <c r="E2931" s="7" t="e">
        <f>IF('Report DCM'!$H2931="In-Stream Video","Rich Media display banner",IF('Report DCM'!$I2931&gt;'Report DCM'!$J2931,"Standard",VLOOKUP(CONCATENATE(bd_adtype,"_",bd_creativetype),tabela,2,FALSE)))</f>
        <v>#N/A</v>
      </c>
      <c r="F2931" s="7">
        <f t="shared" si="523"/>
        <v>0</v>
      </c>
      <c r="G2931" s="7">
        <f t="shared" si="524"/>
        <v>0</v>
      </c>
      <c r="H2931" s="7">
        <f t="shared" si="525"/>
        <v>0</v>
      </c>
      <c r="I2931" s="7">
        <f t="shared" si="526"/>
        <v>0</v>
      </c>
      <c r="J2931" s="7">
        <f t="shared" si="527"/>
        <v>0</v>
      </c>
      <c r="K2931" s="8" t="e">
        <f t="shared" si="528"/>
        <v>#N/A</v>
      </c>
      <c r="L2931" s="7" t="e">
        <f t="shared" si="529"/>
        <v>#N/A</v>
      </c>
      <c r="M2931" s="8" t="e">
        <f t="shared" si="506"/>
        <v>#N/A</v>
      </c>
      <c r="N2931" s="8" t="e">
        <f t="shared" si="507"/>
        <v>#N/A</v>
      </c>
    </row>
    <row r="2932" spans="1:14" ht="15.75" customHeight="1" x14ac:dyDescent="0.35">
      <c r="A2932" s="7">
        <f t="shared" si="519"/>
        <v>0</v>
      </c>
      <c r="B2932" s="7">
        <f t="shared" si="520"/>
        <v>0</v>
      </c>
      <c r="C2932" s="7">
        <f t="shared" si="521"/>
        <v>0</v>
      </c>
      <c r="D2932" s="7">
        <f t="shared" si="522"/>
        <v>0</v>
      </c>
      <c r="E2932" s="7" t="e">
        <f>IF('Report DCM'!$H2932="In-Stream Video","Rich Media display banner",IF('Report DCM'!$I2932&gt;'Report DCM'!$J2932,"Standard",VLOOKUP(CONCATENATE(bd_adtype,"_",bd_creativetype),tabela,2,FALSE)))</f>
        <v>#N/A</v>
      </c>
      <c r="F2932" s="7">
        <f t="shared" si="523"/>
        <v>0</v>
      </c>
      <c r="G2932" s="7">
        <f t="shared" si="524"/>
        <v>0</v>
      </c>
      <c r="H2932" s="7">
        <f t="shared" si="525"/>
        <v>0</v>
      </c>
      <c r="I2932" s="7">
        <f t="shared" si="526"/>
        <v>0</v>
      </c>
      <c r="J2932" s="7">
        <f t="shared" si="527"/>
        <v>0</v>
      </c>
      <c r="K2932" s="8" t="e">
        <f t="shared" si="528"/>
        <v>#N/A</v>
      </c>
      <c r="L2932" s="7" t="e">
        <f t="shared" si="529"/>
        <v>#N/A</v>
      </c>
      <c r="M2932" s="8" t="e">
        <f t="shared" si="506"/>
        <v>#N/A</v>
      </c>
      <c r="N2932" s="8" t="e">
        <f t="shared" si="507"/>
        <v>#N/A</v>
      </c>
    </row>
    <row r="2933" spans="1:14" ht="15.75" customHeight="1" x14ac:dyDescent="0.35">
      <c r="A2933" s="7">
        <f t="shared" si="519"/>
        <v>0</v>
      </c>
      <c r="B2933" s="7">
        <f t="shared" si="520"/>
        <v>0</v>
      </c>
      <c r="C2933" s="7">
        <f t="shared" si="521"/>
        <v>0</v>
      </c>
      <c r="D2933" s="7">
        <f t="shared" si="522"/>
        <v>0</v>
      </c>
      <c r="E2933" s="7" t="e">
        <f>IF('Report DCM'!$H2933="In-Stream Video","Rich Media display banner",IF('Report DCM'!$I2933&gt;'Report DCM'!$J2933,"Standard",VLOOKUP(CONCATENATE(bd_adtype,"_",bd_creativetype),tabela,2,FALSE)))</f>
        <v>#N/A</v>
      </c>
      <c r="F2933" s="7">
        <f t="shared" si="523"/>
        <v>0</v>
      </c>
      <c r="G2933" s="7">
        <f t="shared" si="524"/>
        <v>0</v>
      </c>
      <c r="H2933" s="7">
        <f t="shared" si="525"/>
        <v>0</v>
      </c>
      <c r="I2933" s="7">
        <f t="shared" si="526"/>
        <v>0</v>
      </c>
      <c r="J2933" s="7">
        <f t="shared" si="527"/>
        <v>0</v>
      </c>
      <c r="K2933" s="8" t="e">
        <f t="shared" si="528"/>
        <v>#N/A</v>
      </c>
      <c r="L2933" s="7" t="e">
        <f t="shared" si="529"/>
        <v>#N/A</v>
      </c>
      <c r="M2933" s="8" t="e">
        <f t="shared" si="506"/>
        <v>#N/A</v>
      </c>
      <c r="N2933" s="8" t="e">
        <f t="shared" si="507"/>
        <v>#N/A</v>
      </c>
    </row>
    <row r="2934" spans="1:14" ht="15.75" customHeight="1" x14ac:dyDescent="0.35">
      <c r="A2934" s="7">
        <f t="shared" si="519"/>
        <v>0</v>
      </c>
      <c r="B2934" s="7">
        <f t="shared" si="520"/>
        <v>0</v>
      </c>
      <c r="C2934" s="7">
        <f t="shared" si="521"/>
        <v>0</v>
      </c>
      <c r="D2934" s="7">
        <f t="shared" si="522"/>
        <v>0</v>
      </c>
      <c r="E2934" s="7" t="e">
        <f>IF('Report DCM'!$H2934="In-Stream Video","Rich Media display banner",IF('Report DCM'!$I2934&gt;'Report DCM'!$J2934,"Standard",VLOOKUP(CONCATENATE(bd_adtype,"_",bd_creativetype),tabela,2,FALSE)))</f>
        <v>#N/A</v>
      </c>
      <c r="F2934" s="7">
        <f t="shared" si="523"/>
        <v>0</v>
      </c>
      <c r="G2934" s="7">
        <f t="shared" si="524"/>
        <v>0</v>
      </c>
      <c r="H2934" s="7">
        <f t="shared" si="525"/>
        <v>0</v>
      </c>
      <c r="I2934" s="7">
        <f t="shared" si="526"/>
        <v>0</v>
      </c>
      <c r="J2934" s="7">
        <f t="shared" si="527"/>
        <v>0</v>
      </c>
      <c r="K2934" s="8" t="e">
        <f t="shared" si="528"/>
        <v>#N/A</v>
      </c>
      <c r="L2934" s="7" t="e">
        <f t="shared" si="529"/>
        <v>#N/A</v>
      </c>
      <c r="M2934" s="8" t="e">
        <f t="shared" si="506"/>
        <v>#N/A</v>
      </c>
      <c r="N2934" s="8" t="e">
        <f t="shared" si="507"/>
        <v>#N/A</v>
      </c>
    </row>
    <row r="2935" spans="1:14" ht="15.75" customHeight="1" x14ac:dyDescent="0.35">
      <c r="A2935" s="7">
        <f t="shared" si="519"/>
        <v>0</v>
      </c>
      <c r="B2935" s="7">
        <f t="shared" si="520"/>
        <v>0</v>
      </c>
      <c r="C2935" s="7">
        <f t="shared" si="521"/>
        <v>0</v>
      </c>
      <c r="D2935" s="7">
        <f t="shared" si="522"/>
        <v>0</v>
      </c>
      <c r="E2935" s="7" t="e">
        <f>IF('Report DCM'!$H2935="In-Stream Video","Rich Media display banner",IF('Report DCM'!$I2935&gt;'Report DCM'!$J2935,"Standard",VLOOKUP(CONCATENATE(bd_adtype,"_",bd_creativetype),tabela,2,FALSE)))</f>
        <v>#N/A</v>
      </c>
      <c r="F2935" s="7">
        <f t="shared" si="523"/>
        <v>0</v>
      </c>
      <c r="G2935" s="7">
        <f t="shared" si="524"/>
        <v>0</v>
      </c>
      <c r="H2935" s="7">
        <f t="shared" si="525"/>
        <v>0</v>
      </c>
      <c r="I2935" s="7">
        <f t="shared" si="526"/>
        <v>0</v>
      </c>
      <c r="J2935" s="7">
        <f t="shared" si="527"/>
        <v>0</v>
      </c>
      <c r="K2935" s="8" t="e">
        <f t="shared" si="528"/>
        <v>#N/A</v>
      </c>
      <c r="L2935" s="7" t="e">
        <f t="shared" si="529"/>
        <v>#N/A</v>
      </c>
      <c r="M2935" s="8" t="e">
        <f t="shared" si="506"/>
        <v>#N/A</v>
      </c>
      <c r="N2935" s="8" t="e">
        <f t="shared" si="507"/>
        <v>#N/A</v>
      </c>
    </row>
    <row r="2936" spans="1:14" ht="15.75" customHeight="1" x14ac:dyDescent="0.35">
      <c r="A2936" s="7">
        <f t="shared" si="519"/>
        <v>0</v>
      </c>
      <c r="B2936" s="7">
        <f t="shared" si="520"/>
        <v>0</v>
      </c>
      <c r="C2936" s="7">
        <f t="shared" si="521"/>
        <v>0</v>
      </c>
      <c r="D2936" s="7">
        <f t="shared" si="522"/>
        <v>0</v>
      </c>
      <c r="E2936" s="7" t="e">
        <f>IF('Report DCM'!$H2936="In-Stream Video","Rich Media display banner",IF('Report DCM'!$I2936&gt;'Report DCM'!$J2936,"Standard",VLOOKUP(CONCATENATE(bd_adtype,"_",bd_creativetype),tabela,2,FALSE)))</f>
        <v>#N/A</v>
      </c>
      <c r="F2936" s="7">
        <f t="shared" si="523"/>
        <v>0</v>
      </c>
      <c r="G2936" s="7">
        <f t="shared" si="524"/>
        <v>0</v>
      </c>
      <c r="H2936" s="7">
        <f t="shared" si="525"/>
        <v>0</v>
      </c>
      <c r="I2936" s="7">
        <f t="shared" si="526"/>
        <v>0</v>
      </c>
      <c r="J2936" s="7">
        <f t="shared" si="527"/>
        <v>0</v>
      </c>
      <c r="K2936" s="8" t="e">
        <f t="shared" si="528"/>
        <v>#N/A</v>
      </c>
      <c r="L2936" s="7" t="e">
        <f t="shared" si="529"/>
        <v>#N/A</v>
      </c>
      <c r="M2936" s="8" t="e">
        <f t="shared" si="506"/>
        <v>#N/A</v>
      </c>
      <c r="N2936" s="8" t="e">
        <f t="shared" si="507"/>
        <v>#N/A</v>
      </c>
    </row>
    <row r="2937" spans="1:14" ht="15.75" customHeight="1" x14ac:dyDescent="0.35">
      <c r="A2937" s="7">
        <f t="shared" si="519"/>
        <v>0</v>
      </c>
      <c r="B2937" s="7">
        <f t="shared" si="520"/>
        <v>0</v>
      </c>
      <c r="C2937" s="7">
        <f t="shared" si="521"/>
        <v>0</v>
      </c>
      <c r="D2937" s="7">
        <f t="shared" si="522"/>
        <v>0</v>
      </c>
      <c r="E2937" s="7" t="e">
        <f>IF('Report DCM'!$H2937="In-Stream Video","Rich Media display banner",IF('Report DCM'!$I2937&gt;'Report DCM'!$J2937,"Standard",VLOOKUP(CONCATENATE(bd_adtype,"_",bd_creativetype),tabela,2,FALSE)))</f>
        <v>#N/A</v>
      </c>
      <c r="F2937" s="7">
        <f t="shared" si="523"/>
        <v>0</v>
      </c>
      <c r="G2937" s="7">
        <f t="shared" si="524"/>
        <v>0</v>
      </c>
      <c r="H2937" s="7">
        <f t="shared" si="525"/>
        <v>0</v>
      </c>
      <c r="I2937" s="7">
        <f t="shared" si="526"/>
        <v>0</v>
      </c>
      <c r="J2937" s="7">
        <f t="shared" si="527"/>
        <v>0</v>
      </c>
      <c r="K2937" s="8" t="e">
        <f t="shared" si="528"/>
        <v>#N/A</v>
      </c>
      <c r="L2937" s="7" t="e">
        <f t="shared" si="529"/>
        <v>#N/A</v>
      </c>
      <c r="M2937" s="8" t="e">
        <f t="shared" si="506"/>
        <v>#N/A</v>
      </c>
      <c r="N2937" s="8" t="e">
        <f t="shared" si="507"/>
        <v>#N/A</v>
      </c>
    </row>
    <row r="2938" spans="1:14" ht="15.75" customHeight="1" x14ac:dyDescent="0.35">
      <c r="A2938" s="7">
        <f t="shared" si="519"/>
        <v>0</v>
      </c>
      <c r="B2938" s="7">
        <f t="shared" si="520"/>
        <v>0</v>
      </c>
      <c r="C2938" s="7">
        <f t="shared" si="521"/>
        <v>0</v>
      </c>
      <c r="D2938" s="7">
        <f t="shared" si="522"/>
        <v>0</v>
      </c>
      <c r="E2938" s="7" t="e">
        <f>IF('Report DCM'!$H2938="In-Stream Video","Rich Media display banner",IF('Report DCM'!$I2938&gt;'Report DCM'!$J2938,"Standard",VLOOKUP(CONCATENATE(bd_adtype,"_",bd_creativetype),tabela,2,FALSE)))</f>
        <v>#N/A</v>
      </c>
      <c r="F2938" s="7">
        <f t="shared" si="523"/>
        <v>0</v>
      </c>
      <c r="G2938" s="7">
        <f t="shared" si="524"/>
        <v>0</v>
      </c>
      <c r="H2938" s="7">
        <f t="shared" si="525"/>
        <v>0</v>
      </c>
      <c r="I2938" s="7">
        <f t="shared" si="526"/>
        <v>0</v>
      </c>
      <c r="J2938" s="7">
        <f t="shared" si="527"/>
        <v>0</v>
      </c>
      <c r="K2938" s="8" t="e">
        <f t="shared" si="528"/>
        <v>#N/A</v>
      </c>
      <c r="L2938" s="7" t="e">
        <f t="shared" si="529"/>
        <v>#N/A</v>
      </c>
      <c r="M2938" s="8" t="e">
        <f t="shared" si="506"/>
        <v>#N/A</v>
      </c>
      <c r="N2938" s="8" t="e">
        <f t="shared" si="507"/>
        <v>#N/A</v>
      </c>
    </row>
    <row r="2939" spans="1:14" ht="15.75" customHeight="1" x14ac:dyDescent="0.35">
      <c r="A2939" s="7">
        <f t="shared" si="519"/>
        <v>0</v>
      </c>
      <c r="B2939" s="7">
        <f t="shared" si="520"/>
        <v>0</v>
      </c>
      <c r="C2939" s="7">
        <f t="shared" si="521"/>
        <v>0</v>
      </c>
      <c r="D2939" s="7">
        <f t="shared" si="522"/>
        <v>0</v>
      </c>
      <c r="E2939" s="7" t="e">
        <f>IF('Report DCM'!$H2939="In-Stream Video","Rich Media display banner",IF('Report DCM'!$I2939&gt;'Report DCM'!$J2939,"Standard",VLOOKUP(CONCATENATE(bd_adtype,"_",bd_creativetype),tabela,2,FALSE)))</f>
        <v>#N/A</v>
      </c>
      <c r="F2939" s="7">
        <f t="shared" si="523"/>
        <v>0</v>
      </c>
      <c r="G2939" s="7">
        <f t="shared" si="524"/>
        <v>0</v>
      </c>
      <c r="H2939" s="7">
        <f t="shared" si="525"/>
        <v>0</v>
      </c>
      <c r="I2939" s="7">
        <f t="shared" si="526"/>
        <v>0</v>
      </c>
      <c r="J2939" s="7">
        <f t="shared" si="527"/>
        <v>0</v>
      </c>
      <c r="K2939" s="8" t="e">
        <f t="shared" si="528"/>
        <v>#N/A</v>
      </c>
      <c r="L2939" s="7" t="e">
        <f t="shared" si="529"/>
        <v>#N/A</v>
      </c>
      <c r="M2939" s="8" t="e">
        <f t="shared" si="506"/>
        <v>#N/A</v>
      </c>
      <c r="N2939" s="8" t="e">
        <f t="shared" si="507"/>
        <v>#N/A</v>
      </c>
    </row>
    <row r="2940" spans="1:14" ht="15.75" customHeight="1" x14ac:dyDescent="0.35">
      <c r="A2940" s="7">
        <f t="shared" si="519"/>
        <v>0</v>
      </c>
      <c r="B2940" s="7">
        <f t="shared" si="520"/>
        <v>0</v>
      </c>
      <c r="C2940" s="7">
        <f t="shared" si="521"/>
        <v>0</v>
      </c>
      <c r="D2940" s="7">
        <f t="shared" si="522"/>
        <v>0</v>
      </c>
      <c r="E2940" s="7" t="e">
        <f>IF('Report DCM'!$H2940="In-Stream Video","Rich Media display banner",IF('Report DCM'!$I2940&gt;'Report DCM'!$J2940,"Standard",VLOOKUP(CONCATENATE(bd_adtype,"_",bd_creativetype),tabela,2,FALSE)))</f>
        <v>#N/A</v>
      </c>
      <c r="F2940" s="7">
        <f t="shared" si="523"/>
        <v>0</v>
      </c>
      <c r="G2940" s="7">
        <f t="shared" si="524"/>
        <v>0</v>
      </c>
      <c r="H2940" s="7">
        <f t="shared" si="525"/>
        <v>0</v>
      </c>
      <c r="I2940" s="7">
        <f t="shared" si="526"/>
        <v>0</v>
      </c>
      <c r="J2940" s="7">
        <f t="shared" si="527"/>
        <v>0</v>
      </c>
      <c r="K2940" s="8" t="e">
        <f t="shared" si="528"/>
        <v>#N/A</v>
      </c>
      <c r="L2940" s="7" t="e">
        <f t="shared" si="529"/>
        <v>#N/A</v>
      </c>
      <c r="M2940" s="8" t="e">
        <f t="shared" si="506"/>
        <v>#N/A</v>
      </c>
      <c r="N2940" s="8" t="e">
        <f t="shared" si="507"/>
        <v>#N/A</v>
      </c>
    </row>
    <row r="2941" spans="1:14" ht="15.75" customHeight="1" x14ac:dyDescent="0.35">
      <c r="A2941" s="7">
        <f t="shared" si="519"/>
        <v>0</v>
      </c>
      <c r="B2941" s="7">
        <f t="shared" si="520"/>
        <v>0</v>
      </c>
      <c r="C2941" s="7">
        <f t="shared" si="521"/>
        <v>0</v>
      </c>
      <c r="D2941" s="7">
        <f t="shared" si="522"/>
        <v>0</v>
      </c>
      <c r="E2941" s="7" t="e">
        <f>IF('Report DCM'!$H2941="In-Stream Video","Rich Media display banner",IF('Report DCM'!$I2941&gt;'Report DCM'!$J2941,"Standard",VLOOKUP(CONCATENATE(bd_adtype,"_",bd_creativetype),tabela,2,FALSE)))</f>
        <v>#N/A</v>
      </c>
      <c r="F2941" s="7">
        <f t="shared" si="523"/>
        <v>0</v>
      </c>
      <c r="G2941" s="7">
        <f t="shared" si="524"/>
        <v>0</v>
      </c>
      <c r="H2941" s="7">
        <f t="shared" si="525"/>
        <v>0</v>
      </c>
      <c r="I2941" s="7">
        <f t="shared" si="526"/>
        <v>0</v>
      </c>
      <c r="J2941" s="7">
        <f t="shared" si="527"/>
        <v>0</v>
      </c>
      <c r="K2941" s="8" t="e">
        <f t="shared" si="528"/>
        <v>#N/A</v>
      </c>
      <c r="L2941" s="7" t="e">
        <f t="shared" si="529"/>
        <v>#N/A</v>
      </c>
      <c r="M2941" s="8" t="e">
        <f t="shared" si="506"/>
        <v>#N/A</v>
      </c>
      <c r="N2941" s="8" t="e">
        <f t="shared" si="507"/>
        <v>#N/A</v>
      </c>
    </row>
    <row r="2942" spans="1:14" ht="15.75" customHeight="1" x14ac:dyDescent="0.35">
      <c r="A2942" s="7">
        <f t="shared" si="519"/>
        <v>0</v>
      </c>
      <c r="B2942" s="7">
        <f t="shared" si="520"/>
        <v>0</v>
      </c>
      <c r="C2942" s="7">
        <f t="shared" si="521"/>
        <v>0</v>
      </c>
      <c r="D2942" s="7">
        <f t="shared" si="522"/>
        <v>0</v>
      </c>
      <c r="E2942" s="7" t="e">
        <f>IF('Report DCM'!$H2942="In-Stream Video","Rich Media display banner",IF('Report DCM'!$I2942&gt;'Report DCM'!$J2942,"Standard",VLOOKUP(CONCATENATE(bd_adtype,"_",bd_creativetype),tabela,2,FALSE)))</f>
        <v>#N/A</v>
      </c>
      <c r="F2942" s="7">
        <f t="shared" si="523"/>
        <v>0</v>
      </c>
      <c r="G2942" s="7">
        <f t="shared" si="524"/>
        <v>0</v>
      </c>
      <c r="H2942" s="7">
        <f t="shared" si="525"/>
        <v>0</v>
      </c>
      <c r="I2942" s="7">
        <f t="shared" si="526"/>
        <v>0</v>
      </c>
      <c r="J2942" s="7">
        <f t="shared" si="527"/>
        <v>0</v>
      </c>
      <c r="K2942" s="8" t="e">
        <f t="shared" si="528"/>
        <v>#N/A</v>
      </c>
      <c r="L2942" s="7" t="e">
        <f t="shared" si="529"/>
        <v>#N/A</v>
      </c>
      <c r="M2942" s="8" t="e">
        <f t="shared" si="506"/>
        <v>#N/A</v>
      </c>
      <c r="N2942" s="8" t="e">
        <f t="shared" si="507"/>
        <v>#N/A</v>
      </c>
    </row>
    <row r="2943" spans="1:14" ht="15.75" customHeight="1" x14ac:dyDescent="0.35">
      <c r="A2943" s="7">
        <f t="shared" si="519"/>
        <v>0</v>
      </c>
      <c r="B2943" s="7">
        <f t="shared" si="520"/>
        <v>0</v>
      </c>
      <c r="C2943" s="7">
        <f t="shared" si="521"/>
        <v>0</v>
      </c>
      <c r="D2943" s="7">
        <f t="shared" si="522"/>
        <v>0</v>
      </c>
      <c r="E2943" s="7" t="e">
        <f>IF('Report DCM'!$H2943="In-Stream Video","Rich Media display banner",IF('Report DCM'!$I2943&gt;'Report DCM'!$J2943,"Standard",VLOOKUP(CONCATENATE(bd_adtype,"_",bd_creativetype),tabela,2,FALSE)))</f>
        <v>#N/A</v>
      </c>
      <c r="F2943" s="7">
        <f t="shared" si="523"/>
        <v>0</v>
      </c>
      <c r="G2943" s="7">
        <f t="shared" si="524"/>
        <v>0</v>
      </c>
      <c r="H2943" s="7">
        <f t="shared" si="525"/>
        <v>0</v>
      </c>
      <c r="I2943" s="7">
        <f t="shared" si="526"/>
        <v>0</v>
      </c>
      <c r="J2943" s="7">
        <f t="shared" si="527"/>
        <v>0</v>
      </c>
      <c r="K2943" s="8" t="e">
        <f t="shared" si="528"/>
        <v>#N/A</v>
      </c>
      <c r="L2943" s="7" t="e">
        <f t="shared" si="529"/>
        <v>#N/A</v>
      </c>
      <c r="M2943" s="8" t="e">
        <f t="shared" si="506"/>
        <v>#N/A</v>
      </c>
      <c r="N2943" s="8" t="e">
        <f t="shared" si="507"/>
        <v>#N/A</v>
      </c>
    </row>
    <row r="2944" spans="1:14" ht="15.75" customHeight="1" x14ac:dyDescent="0.35">
      <c r="A2944" s="7">
        <f t="shared" si="519"/>
        <v>0</v>
      </c>
      <c r="B2944" s="7">
        <f t="shared" si="520"/>
        <v>0</v>
      </c>
      <c r="C2944" s="7">
        <f t="shared" si="521"/>
        <v>0</v>
      </c>
      <c r="D2944" s="7">
        <f t="shared" si="522"/>
        <v>0</v>
      </c>
      <c r="E2944" s="7" t="e">
        <f>IF('Report DCM'!$H2944="In-Stream Video","Rich Media display banner",IF('Report DCM'!$I2944&gt;'Report DCM'!$J2944,"Standard",VLOOKUP(CONCATENATE(bd_adtype,"_",bd_creativetype),tabela,2,FALSE)))</f>
        <v>#N/A</v>
      </c>
      <c r="F2944" s="7">
        <f t="shared" si="523"/>
        <v>0</v>
      </c>
      <c r="G2944" s="7">
        <f t="shared" si="524"/>
        <v>0</v>
      </c>
      <c r="H2944" s="7">
        <f t="shared" si="525"/>
        <v>0</v>
      </c>
      <c r="I2944" s="7">
        <f t="shared" si="526"/>
        <v>0</v>
      </c>
      <c r="J2944" s="7">
        <f t="shared" si="527"/>
        <v>0</v>
      </c>
      <c r="K2944" s="8" t="e">
        <f t="shared" si="528"/>
        <v>#N/A</v>
      </c>
      <c r="L2944" s="7" t="e">
        <f t="shared" si="529"/>
        <v>#N/A</v>
      </c>
      <c r="M2944" s="8" t="e">
        <f t="shared" si="506"/>
        <v>#N/A</v>
      </c>
      <c r="N2944" s="8" t="e">
        <f t="shared" si="507"/>
        <v>#N/A</v>
      </c>
    </row>
    <row r="2945" spans="1:14" ht="15.75" customHeight="1" x14ac:dyDescent="0.35">
      <c r="A2945" s="7">
        <f t="shared" si="519"/>
        <v>0</v>
      </c>
      <c r="B2945" s="7">
        <f t="shared" si="520"/>
        <v>0</v>
      </c>
      <c r="C2945" s="7">
        <f t="shared" si="521"/>
        <v>0</v>
      </c>
      <c r="D2945" s="7">
        <f t="shared" si="522"/>
        <v>0</v>
      </c>
      <c r="E2945" s="7" t="e">
        <f>IF('Report DCM'!$H2945="In-Stream Video","Rich Media display banner",IF('Report DCM'!$I2945&gt;'Report DCM'!$J2945,"Standard",VLOOKUP(CONCATENATE(bd_adtype,"_",bd_creativetype),tabela,2,FALSE)))</f>
        <v>#N/A</v>
      </c>
      <c r="F2945" s="7">
        <f t="shared" si="523"/>
        <v>0</v>
      </c>
      <c r="G2945" s="7">
        <f t="shared" si="524"/>
        <v>0</v>
      </c>
      <c r="H2945" s="7">
        <f t="shared" si="525"/>
        <v>0</v>
      </c>
      <c r="I2945" s="7">
        <f t="shared" si="526"/>
        <v>0</v>
      </c>
      <c r="J2945" s="7">
        <f t="shared" si="527"/>
        <v>0</v>
      </c>
      <c r="K2945" s="8" t="e">
        <f t="shared" si="528"/>
        <v>#N/A</v>
      </c>
      <c r="L2945" s="7" t="e">
        <f t="shared" si="529"/>
        <v>#N/A</v>
      </c>
      <c r="M2945" s="8" t="e">
        <f t="shared" si="506"/>
        <v>#N/A</v>
      </c>
      <c r="N2945" s="8" t="e">
        <f t="shared" si="507"/>
        <v>#N/A</v>
      </c>
    </row>
    <row r="2946" spans="1:14" ht="15.75" customHeight="1" x14ac:dyDescent="0.35">
      <c r="A2946" s="7">
        <f t="shared" ref="A2946:A3009" si="530">bd_campaign</f>
        <v>0</v>
      </c>
      <c r="B2946" s="7">
        <f t="shared" ref="B2946:B3009" si="531">bd_site</f>
        <v>0</v>
      </c>
      <c r="C2946" s="7">
        <f t="shared" ref="C2946:C3009" si="532">bd_placement</f>
        <v>0</v>
      </c>
      <c r="D2946" s="7">
        <f t="shared" ref="D2946:D3009" si="533">bd_placementID</f>
        <v>0</v>
      </c>
      <c r="E2946" s="7" t="e">
        <f>IF('Report DCM'!$H2946="In-Stream Video","Rich Media display banner",IF('Report DCM'!$I2946&gt;'Report DCM'!$J2946,"Standard",VLOOKUP(CONCATENATE(bd_adtype,"_",bd_creativetype),tabela,2,FALSE)))</f>
        <v>#N/A</v>
      </c>
      <c r="F2946" s="7">
        <f t="shared" ref="F2946:F3009" si="534">bd_ad</f>
        <v>0</v>
      </c>
      <c r="G2946" s="7">
        <f t="shared" ref="G2946:G3009" si="535">bd_adid</f>
        <v>0</v>
      </c>
      <c r="H2946" s="7">
        <f t="shared" ref="H2946:H3009" si="536">bd_creativetype</f>
        <v>0</v>
      </c>
      <c r="I2946" s="7">
        <f t="shared" ref="I2946:I3009" si="537">bd_impression</f>
        <v>0</v>
      </c>
      <c r="J2946" s="7">
        <f t="shared" ref="J2946:J3009" si="538">bd_clicks</f>
        <v>0</v>
      </c>
      <c r="K2946" s="8" t="e">
        <f t="shared" ref="K2946:K3009" si="539">VLOOKUP(E2946,tabela,2,FALSE)</f>
        <v>#N/A</v>
      </c>
      <c r="L2946" s="7" t="e">
        <f t="shared" ref="L2946:L3009" si="540">VLOOKUP(E2946,tabela,3,FALSE)</f>
        <v>#N/A</v>
      </c>
      <c r="M2946" s="8" t="e">
        <f t="shared" si="506"/>
        <v>#N/A</v>
      </c>
      <c r="N2946" s="8" t="e">
        <f t="shared" si="507"/>
        <v>#N/A</v>
      </c>
    </row>
    <row r="2947" spans="1:14" ht="15.75" customHeight="1" x14ac:dyDescent="0.35">
      <c r="A2947" s="7">
        <f t="shared" si="530"/>
        <v>0</v>
      </c>
      <c r="B2947" s="7">
        <f t="shared" si="531"/>
        <v>0</v>
      </c>
      <c r="C2947" s="7">
        <f t="shared" si="532"/>
        <v>0</v>
      </c>
      <c r="D2947" s="7">
        <f t="shared" si="533"/>
        <v>0</v>
      </c>
      <c r="E2947" s="7" t="e">
        <f>IF('Report DCM'!$H2947="In-Stream Video","Rich Media display banner",IF('Report DCM'!$I2947&gt;'Report DCM'!$J2947,"Standard",VLOOKUP(CONCATENATE(bd_adtype,"_",bd_creativetype),tabela,2,FALSE)))</f>
        <v>#N/A</v>
      </c>
      <c r="F2947" s="7">
        <f t="shared" si="534"/>
        <v>0</v>
      </c>
      <c r="G2947" s="7">
        <f t="shared" si="535"/>
        <v>0</v>
      </c>
      <c r="H2947" s="7">
        <f t="shared" si="536"/>
        <v>0</v>
      </c>
      <c r="I2947" s="7">
        <f t="shared" si="537"/>
        <v>0</v>
      </c>
      <c r="J2947" s="7">
        <f t="shared" si="538"/>
        <v>0</v>
      </c>
      <c r="K2947" s="8" t="e">
        <f t="shared" si="539"/>
        <v>#N/A</v>
      </c>
      <c r="L2947" s="7" t="e">
        <f t="shared" si="540"/>
        <v>#N/A</v>
      </c>
      <c r="M2947" s="8" t="e">
        <f t="shared" si="506"/>
        <v>#N/A</v>
      </c>
      <c r="N2947" s="8" t="e">
        <f t="shared" si="507"/>
        <v>#N/A</v>
      </c>
    </row>
    <row r="2948" spans="1:14" ht="15.75" customHeight="1" x14ac:dyDescent="0.35">
      <c r="A2948" s="7">
        <f t="shared" si="530"/>
        <v>0</v>
      </c>
      <c r="B2948" s="7">
        <f t="shared" si="531"/>
        <v>0</v>
      </c>
      <c r="C2948" s="7">
        <f t="shared" si="532"/>
        <v>0</v>
      </c>
      <c r="D2948" s="7">
        <f t="shared" si="533"/>
        <v>0</v>
      </c>
      <c r="E2948" s="7" t="e">
        <f>IF('Report DCM'!$H2948="In-Stream Video","Rich Media display banner",IF('Report DCM'!$I2948&gt;'Report DCM'!$J2948,"Standard",VLOOKUP(CONCATENATE(bd_adtype,"_",bd_creativetype),tabela,2,FALSE)))</f>
        <v>#N/A</v>
      </c>
      <c r="F2948" s="7">
        <f t="shared" si="534"/>
        <v>0</v>
      </c>
      <c r="G2948" s="7">
        <f t="shared" si="535"/>
        <v>0</v>
      </c>
      <c r="H2948" s="7">
        <f t="shared" si="536"/>
        <v>0</v>
      </c>
      <c r="I2948" s="7">
        <f t="shared" si="537"/>
        <v>0</v>
      </c>
      <c r="J2948" s="7">
        <f t="shared" si="538"/>
        <v>0</v>
      </c>
      <c r="K2948" s="8" t="e">
        <f t="shared" si="539"/>
        <v>#N/A</v>
      </c>
      <c r="L2948" s="7" t="e">
        <f t="shared" si="540"/>
        <v>#N/A</v>
      </c>
      <c r="M2948" s="8" t="e">
        <f t="shared" si="506"/>
        <v>#N/A</v>
      </c>
      <c r="N2948" s="8" t="e">
        <f t="shared" si="507"/>
        <v>#N/A</v>
      </c>
    </row>
    <row r="2949" spans="1:14" ht="15.75" customHeight="1" x14ac:dyDescent="0.35">
      <c r="A2949" s="7">
        <f t="shared" si="530"/>
        <v>0</v>
      </c>
      <c r="B2949" s="7">
        <f t="shared" si="531"/>
        <v>0</v>
      </c>
      <c r="C2949" s="7">
        <f t="shared" si="532"/>
        <v>0</v>
      </c>
      <c r="D2949" s="7">
        <f t="shared" si="533"/>
        <v>0</v>
      </c>
      <c r="E2949" s="7" t="e">
        <f>IF('Report DCM'!$H2949="In-Stream Video","Rich Media display banner",IF('Report DCM'!$I2949&gt;'Report DCM'!$J2949,"Standard",VLOOKUP(CONCATENATE(bd_adtype,"_",bd_creativetype),tabela,2,FALSE)))</f>
        <v>#N/A</v>
      </c>
      <c r="F2949" s="7">
        <f t="shared" si="534"/>
        <v>0</v>
      </c>
      <c r="G2949" s="7">
        <f t="shared" si="535"/>
        <v>0</v>
      </c>
      <c r="H2949" s="7">
        <f t="shared" si="536"/>
        <v>0</v>
      </c>
      <c r="I2949" s="7">
        <f t="shared" si="537"/>
        <v>0</v>
      </c>
      <c r="J2949" s="7">
        <f t="shared" si="538"/>
        <v>0</v>
      </c>
      <c r="K2949" s="8" t="e">
        <f t="shared" si="539"/>
        <v>#N/A</v>
      </c>
      <c r="L2949" s="7" t="e">
        <f t="shared" si="540"/>
        <v>#N/A</v>
      </c>
      <c r="M2949" s="8" t="e">
        <f t="shared" si="506"/>
        <v>#N/A</v>
      </c>
      <c r="N2949" s="8" t="e">
        <f t="shared" si="507"/>
        <v>#N/A</v>
      </c>
    </row>
    <row r="2950" spans="1:14" ht="15.75" customHeight="1" x14ac:dyDescent="0.35">
      <c r="A2950" s="7">
        <f t="shared" si="530"/>
        <v>0</v>
      </c>
      <c r="B2950" s="7">
        <f t="shared" si="531"/>
        <v>0</v>
      </c>
      <c r="C2950" s="7">
        <f t="shared" si="532"/>
        <v>0</v>
      </c>
      <c r="D2950" s="7">
        <f t="shared" si="533"/>
        <v>0</v>
      </c>
      <c r="E2950" s="7" t="e">
        <f>IF('Report DCM'!$H2950="In-Stream Video","Rich Media display banner",IF('Report DCM'!$I2950&gt;'Report DCM'!$J2950,"Standard",VLOOKUP(CONCATENATE(bd_adtype,"_",bd_creativetype),tabela,2,FALSE)))</f>
        <v>#N/A</v>
      </c>
      <c r="F2950" s="7">
        <f t="shared" si="534"/>
        <v>0</v>
      </c>
      <c r="G2950" s="7">
        <f t="shared" si="535"/>
        <v>0</v>
      </c>
      <c r="H2950" s="7">
        <f t="shared" si="536"/>
        <v>0</v>
      </c>
      <c r="I2950" s="7">
        <f t="shared" si="537"/>
        <v>0</v>
      </c>
      <c r="J2950" s="7">
        <f t="shared" si="538"/>
        <v>0</v>
      </c>
      <c r="K2950" s="8" t="e">
        <f t="shared" si="539"/>
        <v>#N/A</v>
      </c>
      <c r="L2950" s="7" t="e">
        <f t="shared" si="540"/>
        <v>#N/A</v>
      </c>
      <c r="M2950" s="8" t="e">
        <f t="shared" si="506"/>
        <v>#N/A</v>
      </c>
      <c r="N2950" s="8" t="e">
        <f t="shared" si="507"/>
        <v>#N/A</v>
      </c>
    </row>
    <row r="2951" spans="1:14" ht="15.75" customHeight="1" x14ac:dyDescent="0.35">
      <c r="A2951" s="7">
        <f t="shared" si="530"/>
        <v>0</v>
      </c>
      <c r="B2951" s="7">
        <f t="shared" si="531"/>
        <v>0</v>
      </c>
      <c r="C2951" s="7">
        <f t="shared" si="532"/>
        <v>0</v>
      </c>
      <c r="D2951" s="7">
        <f t="shared" si="533"/>
        <v>0</v>
      </c>
      <c r="E2951" s="7" t="e">
        <f>IF('Report DCM'!$H2951="In-Stream Video","Rich Media display banner",IF('Report DCM'!$I2951&gt;'Report DCM'!$J2951,"Standard",VLOOKUP(CONCATENATE(bd_adtype,"_",bd_creativetype),tabela,2,FALSE)))</f>
        <v>#N/A</v>
      </c>
      <c r="F2951" s="7">
        <f t="shared" si="534"/>
        <v>0</v>
      </c>
      <c r="G2951" s="7">
        <f t="shared" si="535"/>
        <v>0</v>
      </c>
      <c r="H2951" s="7">
        <f t="shared" si="536"/>
        <v>0</v>
      </c>
      <c r="I2951" s="7">
        <f t="shared" si="537"/>
        <v>0</v>
      </c>
      <c r="J2951" s="7">
        <f t="shared" si="538"/>
        <v>0</v>
      </c>
      <c r="K2951" s="8" t="e">
        <f t="shared" si="539"/>
        <v>#N/A</v>
      </c>
      <c r="L2951" s="7" t="e">
        <f t="shared" si="540"/>
        <v>#N/A</v>
      </c>
      <c r="M2951" s="8" t="e">
        <f t="shared" si="506"/>
        <v>#N/A</v>
      </c>
      <c r="N2951" s="8" t="e">
        <f t="shared" si="507"/>
        <v>#N/A</v>
      </c>
    </row>
    <row r="2952" spans="1:14" ht="15.75" customHeight="1" x14ac:dyDescent="0.35">
      <c r="A2952" s="7">
        <f t="shared" si="530"/>
        <v>0</v>
      </c>
      <c r="B2952" s="7">
        <f t="shared" si="531"/>
        <v>0</v>
      </c>
      <c r="C2952" s="7">
        <f t="shared" si="532"/>
        <v>0</v>
      </c>
      <c r="D2952" s="7">
        <f t="shared" si="533"/>
        <v>0</v>
      </c>
      <c r="E2952" s="7" t="e">
        <f>IF('Report DCM'!$H2952="In-Stream Video","Rich Media display banner",IF('Report DCM'!$I2952&gt;'Report DCM'!$J2952,"Standard",VLOOKUP(CONCATENATE(bd_adtype,"_",bd_creativetype),tabela,2,FALSE)))</f>
        <v>#N/A</v>
      </c>
      <c r="F2952" s="7">
        <f t="shared" si="534"/>
        <v>0</v>
      </c>
      <c r="G2952" s="7">
        <f t="shared" si="535"/>
        <v>0</v>
      </c>
      <c r="H2952" s="7">
        <f t="shared" si="536"/>
        <v>0</v>
      </c>
      <c r="I2952" s="7">
        <f t="shared" si="537"/>
        <v>0</v>
      </c>
      <c r="J2952" s="7">
        <f t="shared" si="538"/>
        <v>0</v>
      </c>
      <c r="K2952" s="8" t="e">
        <f t="shared" si="539"/>
        <v>#N/A</v>
      </c>
      <c r="L2952" s="7" t="e">
        <f t="shared" si="540"/>
        <v>#N/A</v>
      </c>
      <c r="M2952" s="8" t="e">
        <f t="shared" si="506"/>
        <v>#N/A</v>
      </c>
      <c r="N2952" s="8" t="e">
        <f t="shared" si="507"/>
        <v>#N/A</v>
      </c>
    </row>
    <row r="2953" spans="1:14" ht="15.75" customHeight="1" x14ac:dyDescent="0.35">
      <c r="A2953" s="7">
        <f t="shared" si="530"/>
        <v>0</v>
      </c>
      <c r="B2953" s="7">
        <f t="shared" si="531"/>
        <v>0</v>
      </c>
      <c r="C2953" s="7">
        <f t="shared" si="532"/>
        <v>0</v>
      </c>
      <c r="D2953" s="7">
        <f t="shared" si="533"/>
        <v>0</v>
      </c>
      <c r="E2953" s="7" t="e">
        <f>IF('Report DCM'!$H2953="In-Stream Video","Rich Media display banner",IF('Report DCM'!$I2953&gt;'Report DCM'!$J2953,"Standard",VLOOKUP(CONCATENATE(bd_adtype,"_",bd_creativetype),tabela,2,FALSE)))</f>
        <v>#N/A</v>
      </c>
      <c r="F2953" s="7">
        <f t="shared" si="534"/>
        <v>0</v>
      </c>
      <c r="G2953" s="7">
        <f t="shared" si="535"/>
        <v>0</v>
      </c>
      <c r="H2953" s="7">
        <f t="shared" si="536"/>
        <v>0</v>
      </c>
      <c r="I2953" s="7">
        <f t="shared" si="537"/>
        <v>0</v>
      </c>
      <c r="J2953" s="7">
        <f t="shared" si="538"/>
        <v>0</v>
      </c>
      <c r="K2953" s="8" t="e">
        <f t="shared" si="539"/>
        <v>#N/A</v>
      </c>
      <c r="L2953" s="7" t="e">
        <f t="shared" si="540"/>
        <v>#N/A</v>
      </c>
      <c r="M2953" s="8" t="e">
        <f t="shared" si="506"/>
        <v>#N/A</v>
      </c>
      <c r="N2953" s="8" t="e">
        <f t="shared" si="507"/>
        <v>#N/A</v>
      </c>
    </row>
    <row r="2954" spans="1:14" ht="15.75" customHeight="1" x14ac:dyDescent="0.35">
      <c r="A2954" s="7">
        <f t="shared" si="530"/>
        <v>0</v>
      </c>
      <c r="B2954" s="7">
        <f t="shared" si="531"/>
        <v>0</v>
      </c>
      <c r="C2954" s="7">
        <f t="shared" si="532"/>
        <v>0</v>
      </c>
      <c r="D2954" s="7">
        <f t="shared" si="533"/>
        <v>0</v>
      </c>
      <c r="E2954" s="7" t="e">
        <f>IF('Report DCM'!$H2954="In-Stream Video","Rich Media display banner",IF('Report DCM'!$I2954&gt;'Report DCM'!$J2954,"Standard",VLOOKUP(CONCATENATE(bd_adtype,"_",bd_creativetype),tabela,2,FALSE)))</f>
        <v>#N/A</v>
      </c>
      <c r="F2954" s="7">
        <f t="shared" si="534"/>
        <v>0</v>
      </c>
      <c r="G2954" s="7">
        <f t="shared" si="535"/>
        <v>0</v>
      </c>
      <c r="H2954" s="7">
        <f t="shared" si="536"/>
        <v>0</v>
      </c>
      <c r="I2954" s="7">
        <f t="shared" si="537"/>
        <v>0</v>
      </c>
      <c r="J2954" s="7">
        <f t="shared" si="538"/>
        <v>0</v>
      </c>
      <c r="K2954" s="8" t="e">
        <f t="shared" si="539"/>
        <v>#N/A</v>
      </c>
      <c r="L2954" s="7" t="e">
        <f t="shared" si="540"/>
        <v>#N/A</v>
      </c>
      <c r="M2954" s="8" t="e">
        <f t="shared" si="506"/>
        <v>#N/A</v>
      </c>
      <c r="N2954" s="8" t="e">
        <f t="shared" si="507"/>
        <v>#N/A</v>
      </c>
    </row>
    <row r="2955" spans="1:14" ht="15.75" customHeight="1" x14ac:dyDescent="0.35">
      <c r="A2955" s="7">
        <f t="shared" si="530"/>
        <v>0</v>
      </c>
      <c r="B2955" s="7">
        <f t="shared" si="531"/>
        <v>0</v>
      </c>
      <c r="C2955" s="7">
        <f t="shared" si="532"/>
        <v>0</v>
      </c>
      <c r="D2955" s="7">
        <f t="shared" si="533"/>
        <v>0</v>
      </c>
      <c r="E2955" s="7" t="e">
        <f>IF('Report DCM'!$H2955="In-Stream Video","Rich Media display banner",IF('Report DCM'!$I2955&gt;'Report DCM'!$J2955,"Standard",VLOOKUP(CONCATENATE(bd_adtype,"_",bd_creativetype),tabela,2,FALSE)))</f>
        <v>#N/A</v>
      </c>
      <c r="F2955" s="7">
        <f t="shared" si="534"/>
        <v>0</v>
      </c>
      <c r="G2955" s="7">
        <f t="shared" si="535"/>
        <v>0</v>
      </c>
      <c r="H2955" s="7">
        <f t="shared" si="536"/>
        <v>0</v>
      </c>
      <c r="I2955" s="7">
        <f t="shared" si="537"/>
        <v>0</v>
      </c>
      <c r="J2955" s="7">
        <f t="shared" si="538"/>
        <v>0</v>
      </c>
      <c r="K2955" s="8" t="e">
        <f t="shared" si="539"/>
        <v>#N/A</v>
      </c>
      <c r="L2955" s="7" t="e">
        <f t="shared" si="540"/>
        <v>#N/A</v>
      </c>
      <c r="M2955" s="8" t="e">
        <f t="shared" si="506"/>
        <v>#N/A</v>
      </c>
      <c r="N2955" s="8" t="e">
        <f t="shared" si="507"/>
        <v>#N/A</v>
      </c>
    </row>
    <row r="2956" spans="1:14" ht="15.75" customHeight="1" x14ac:dyDescent="0.35">
      <c r="A2956" s="7">
        <f t="shared" si="530"/>
        <v>0</v>
      </c>
      <c r="B2956" s="7">
        <f t="shared" si="531"/>
        <v>0</v>
      </c>
      <c r="C2956" s="7">
        <f t="shared" si="532"/>
        <v>0</v>
      </c>
      <c r="D2956" s="7">
        <f t="shared" si="533"/>
        <v>0</v>
      </c>
      <c r="E2956" s="7" t="e">
        <f>IF('Report DCM'!$H2956="In-Stream Video","Rich Media display banner",IF('Report DCM'!$I2956&gt;'Report DCM'!$J2956,"Standard",VLOOKUP(CONCATENATE(bd_adtype,"_",bd_creativetype),tabela,2,FALSE)))</f>
        <v>#N/A</v>
      </c>
      <c r="F2956" s="7">
        <f t="shared" si="534"/>
        <v>0</v>
      </c>
      <c r="G2956" s="7">
        <f t="shared" si="535"/>
        <v>0</v>
      </c>
      <c r="H2956" s="7">
        <f t="shared" si="536"/>
        <v>0</v>
      </c>
      <c r="I2956" s="7">
        <f t="shared" si="537"/>
        <v>0</v>
      </c>
      <c r="J2956" s="7">
        <f t="shared" si="538"/>
        <v>0</v>
      </c>
      <c r="K2956" s="8" t="e">
        <f t="shared" si="539"/>
        <v>#N/A</v>
      </c>
      <c r="L2956" s="7" t="e">
        <f t="shared" si="540"/>
        <v>#N/A</v>
      </c>
      <c r="M2956" s="8" t="e">
        <f t="shared" si="506"/>
        <v>#N/A</v>
      </c>
      <c r="N2956" s="8" t="e">
        <f t="shared" si="507"/>
        <v>#N/A</v>
      </c>
    </row>
    <row r="2957" spans="1:14" ht="15.75" customHeight="1" x14ac:dyDescent="0.35">
      <c r="A2957" s="7">
        <f t="shared" si="530"/>
        <v>0</v>
      </c>
      <c r="B2957" s="7">
        <f t="shared" si="531"/>
        <v>0</v>
      </c>
      <c r="C2957" s="7">
        <f t="shared" si="532"/>
        <v>0</v>
      </c>
      <c r="D2957" s="7">
        <f t="shared" si="533"/>
        <v>0</v>
      </c>
      <c r="E2957" s="7" t="e">
        <f>IF('Report DCM'!$H2957="In-Stream Video","Rich Media display banner",IF('Report DCM'!$I2957&gt;'Report DCM'!$J2957,"Standard",VLOOKUP(CONCATENATE(bd_adtype,"_",bd_creativetype),tabela,2,FALSE)))</f>
        <v>#N/A</v>
      </c>
      <c r="F2957" s="7">
        <f t="shared" si="534"/>
        <v>0</v>
      </c>
      <c r="G2957" s="7">
        <f t="shared" si="535"/>
        <v>0</v>
      </c>
      <c r="H2957" s="7">
        <f t="shared" si="536"/>
        <v>0</v>
      </c>
      <c r="I2957" s="7">
        <f t="shared" si="537"/>
        <v>0</v>
      </c>
      <c r="J2957" s="7">
        <f t="shared" si="538"/>
        <v>0</v>
      </c>
      <c r="K2957" s="8" t="e">
        <f t="shared" si="539"/>
        <v>#N/A</v>
      </c>
      <c r="L2957" s="7" t="e">
        <f t="shared" si="540"/>
        <v>#N/A</v>
      </c>
      <c r="M2957" s="8" t="e">
        <f t="shared" si="506"/>
        <v>#N/A</v>
      </c>
      <c r="N2957" s="8" t="e">
        <f t="shared" si="507"/>
        <v>#N/A</v>
      </c>
    </row>
    <row r="2958" spans="1:14" ht="15.75" customHeight="1" x14ac:dyDescent="0.35">
      <c r="A2958" s="7">
        <f t="shared" si="530"/>
        <v>0</v>
      </c>
      <c r="B2958" s="7">
        <f t="shared" si="531"/>
        <v>0</v>
      </c>
      <c r="C2958" s="7">
        <f t="shared" si="532"/>
        <v>0</v>
      </c>
      <c r="D2958" s="7">
        <f t="shared" si="533"/>
        <v>0</v>
      </c>
      <c r="E2958" s="7" t="e">
        <f>IF('Report DCM'!$H2958="In-Stream Video","Rich Media display banner",IF('Report DCM'!$I2958&gt;'Report DCM'!$J2958,"Standard",VLOOKUP(CONCATENATE(bd_adtype,"_",bd_creativetype),tabela,2,FALSE)))</f>
        <v>#N/A</v>
      </c>
      <c r="F2958" s="7">
        <f t="shared" si="534"/>
        <v>0</v>
      </c>
      <c r="G2958" s="7">
        <f t="shared" si="535"/>
        <v>0</v>
      </c>
      <c r="H2958" s="7">
        <f t="shared" si="536"/>
        <v>0</v>
      </c>
      <c r="I2958" s="7">
        <f t="shared" si="537"/>
        <v>0</v>
      </c>
      <c r="J2958" s="7">
        <f t="shared" si="538"/>
        <v>0</v>
      </c>
      <c r="K2958" s="8" t="e">
        <f t="shared" si="539"/>
        <v>#N/A</v>
      </c>
      <c r="L2958" s="7" t="e">
        <f t="shared" si="540"/>
        <v>#N/A</v>
      </c>
      <c r="M2958" s="8" t="e">
        <f t="shared" si="506"/>
        <v>#N/A</v>
      </c>
      <c r="N2958" s="8" t="e">
        <f t="shared" si="507"/>
        <v>#N/A</v>
      </c>
    </row>
    <row r="2959" spans="1:14" ht="15.75" customHeight="1" x14ac:dyDescent="0.35">
      <c r="A2959" s="7">
        <f t="shared" si="530"/>
        <v>0</v>
      </c>
      <c r="B2959" s="7">
        <f t="shared" si="531"/>
        <v>0</v>
      </c>
      <c r="C2959" s="7">
        <f t="shared" si="532"/>
        <v>0</v>
      </c>
      <c r="D2959" s="7">
        <f t="shared" si="533"/>
        <v>0</v>
      </c>
      <c r="E2959" s="7" t="e">
        <f>IF('Report DCM'!$H2959="In-Stream Video","Rich Media display banner",IF('Report DCM'!$I2959&gt;'Report DCM'!$J2959,"Standard",VLOOKUP(CONCATENATE(bd_adtype,"_",bd_creativetype),tabela,2,FALSE)))</f>
        <v>#N/A</v>
      </c>
      <c r="F2959" s="7">
        <f t="shared" si="534"/>
        <v>0</v>
      </c>
      <c r="G2959" s="7">
        <f t="shared" si="535"/>
        <v>0</v>
      </c>
      <c r="H2959" s="7">
        <f t="shared" si="536"/>
        <v>0</v>
      </c>
      <c r="I2959" s="7">
        <f t="shared" si="537"/>
        <v>0</v>
      </c>
      <c r="J2959" s="7">
        <f t="shared" si="538"/>
        <v>0</v>
      </c>
      <c r="K2959" s="8" t="e">
        <f t="shared" si="539"/>
        <v>#N/A</v>
      </c>
      <c r="L2959" s="7" t="e">
        <f t="shared" si="540"/>
        <v>#N/A</v>
      </c>
      <c r="M2959" s="8" t="e">
        <f t="shared" si="506"/>
        <v>#N/A</v>
      </c>
      <c r="N2959" s="8" t="e">
        <f t="shared" si="507"/>
        <v>#N/A</v>
      </c>
    </row>
    <row r="2960" spans="1:14" ht="15.75" customHeight="1" x14ac:dyDescent="0.35">
      <c r="A2960" s="7">
        <f t="shared" si="530"/>
        <v>0</v>
      </c>
      <c r="B2960" s="7">
        <f t="shared" si="531"/>
        <v>0</v>
      </c>
      <c r="C2960" s="7">
        <f t="shared" si="532"/>
        <v>0</v>
      </c>
      <c r="D2960" s="7">
        <f t="shared" si="533"/>
        <v>0</v>
      </c>
      <c r="E2960" s="7" t="e">
        <f>IF('Report DCM'!$H2960="In-Stream Video","Rich Media display banner",IF('Report DCM'!$I2960&gt;'Report DCM'!$J2960,"Standard",VLOOKUP(CONCATENATE(bd_adtype,"_",bd_creativetype),tabela,2,FALSE)))</f>
        <v>#N/A</v>
      </c>
      <c r="F2960" s="7">
        <f t="shared" si="534"/>
        <v>0</v>
      </c>
      <c r="G2960" s="7">
        <f t="shared" si="535"/>
        <v>0</v>
      </c>
      <c r="H2960" s="7">
        <f t="shared" si="536"/>
        <v>0</v>
      </c>
      <c r="I2960" s="7">
        <f t="shared" si="537"/>
        <v>0</v>
      </c>
      <c r="J2960" s="7">
        <f t="shared" si="538"/>
        <v>0</v>
      </c>
      <c r="K2960" s="8" t="e">
        <f t="shared" si="539"/>
        <v>#N/A</v>
      </c>
      <c r="L2960" s="7" t="e">
        <f t="shared" si="540"/>
        <v>#N/A</v>
      </c>
      <c r="M2960" s="8" t="e">
        <f t="shared" si="506"/>
        <v>#N/A</v>
      </c>
      <c r="N2960" s="8" t="e">
        <f t="shared" si="507"/>
        <v>#N/A</v>
      </c>
    </row>
    <row r="2961" spans="1:14" ht="15.75" customHeight="1" x14ac:dyDescent="0.35">
      <c r="A2961" s="7">
        <f t="shared" si="530"/>
        <v>0</v>
      </c>
      <c r="B2961" s="7">
        <f t="shared" si="531"/>
        <v>0</v>
      </c>
      <c r="C2961" s="7">
        <f t="shared" si="532"/>
        <v>0</v>
      </c>
      <c r="D2961" s="7">
        <f t="shared" si="533"/>
        <v>0</v>
      </c>
      <c r="E2961" s="7" t="e">
        <f>IF('Report DCM'!$H2961="In-Stream Video","Rich Media display banner",IF('Report DCM'!$I2961&gt;'Report DCM'!$J2961,"Standard",VLOOKUP(CONCATENATE(bd_adtype,"_",bd_creativetype),tabela,2,FALSE)))</f>
        <v>#N/A</v>
      </c>
      <c r="F2961" s="7">
        <f t="shared" si="534"/>
        <v>0</v>
      </c>
      <c r="G2961" s="7">
        <f t="shared" si="535"/>
        <v>0</v>
      </c>
      <c r="H2961" s="7">
        <f t="shared" si="536"/>
        <v>0</v>
      </c>
      <c r="I2961" s="7">
        <f t="shared" si="537"/>
        <v>0</v>
      </c>
      <c r="J2961" s="7">
        <f t="shared" si="538"/>
        <v>0</v>
      </c>
      <c r="K2961" s="8" t="e">
        <f t="shared" si="539"/>
        <v>#N/A</v>
      </c>
      <c r="L2961" s="7" t="e">
        <f t="shared" si="540"/>
        <v>#N/A</v>
      </c>
      <c r="M2961" s="8" t="e">
        <f t="shared" si="506"/>
        <v>#N/A</v>
      </c>
      <c r="N2961" s="8" t="e">
        <f t="shared" si="507"/>
        <v>#N/A</v>
      </c>
    </row>
    <row r="2962" spans="1:14" ht="15.75" customHeight="1" x14ac:dyDescent="0.35">
      <c r="A2962" s="7">
        <f t="shared" si="530"/>
        <v>0</v>
      </c>
      <c r="B2962" s="7">
        <f t="shared" si="531"/>
        <v>0</v>
      </c>
      <c r="C2962" s="7">
        <f t="shared" si="532"/>
        <v>0</v>
      </c>
      <c r="D2962" s="7">
        <f t="shared" si="533"/>
        <v>0</v>
      </c>
      <c r="E2962" s="7" t="e">
        <f>IF('Report DCM'!$H2962="In-Stream Video","Rich Media display banner",IF('Report DCM'!$I2962&gt;'Report DCM'!$J2962,"Standard",VLOOKUP(CONCATENATE(bd_adtype,"_",bd_creativetype),tabela,2,FALSE)))</f>
        <v>#N/A</v>
      </c>
      <c r="F2962" s="7">
        <f t="shared" si="534"/>
        <v>0</v>
      </c>
      <c r="G2962" s="7">
        <f t="shared" si="535"/>
        <v>0</v>
      </c>
      <c r="H2962" s="7">
        <f t="shared" si="536"/>
        <v>0</v>
      </c>
      <c r="I2962" s="7">
        <f t="shared" si="537"/>
        <v>0</v>
      </c>
      <c r="J2962" s="7">
        <f t="shared" si="538"/>
        <v>0</v>
      </c>
      <c r="K2962" s="8" t="e">
        <f t="shared" si="539"/>
        <v>#N/A</v>
      </c>
      <c r="L2962" s="7" t="e">
        <f t="shared" si="540"/>
        <v>#N/A</v>
      </c>
      <c r="M2962" s="8" t="e">
        <f t="shared" si="506"/>
        <v>#N/A</v>
      </c>
      <c r="N2962" s="8" t="e">
        <f t="shared" si="507"/>
        <v>#N/A</v>
      </c>
    </row>
    <row r="2963" spans="1:14" ht="15.75" customHeight="1" x14ac:dyDescent="0.35">
      <c r="A2963" s="7">
        <f t="shared" si="530"/>
        <v>0</v>
      </c>
      <c r="B2963" s="7">
        <f t="shared" si="531"/>
        <v>0</v>
      </c>
      <c r="C2963" s="7">
        <f t="shared" si="532"/>
        <v>0</v>
      </c>
      <c r="D2963" s="7">
        <f t="shared" si="533"/>
        <v>0</v>
      </c>
      <c r="E2963" s="7" t="e">
        <f>IF('Report DCM'!$H2963="In-Stream Video","Rich Media display banner",IF('Report DCM'!$I2963&gt;'Report DCM'!$J2963,"Standard",VLOOKUP(CONCATENATE(bd_adtype,"_",bd_creativetype),tabela,2,FALSE)))</f>
        <v>#N/A</v>
      </c>
      <c r="F2963" s="7">
        <f t="shared" si="534"/>
        <v>0</v>
      </c>
      <c r="G2963" s="7">
        <f t="shared" si="535"/>
        <v>0</v>
      </c>
      <c r="H2963" s="7">
        <f t="shared" si="536"/>
        <v>0</v>
      </c>
      <c r="I2963" s="7">
        <f t="shared" si="537"/>
        <v>0</v>
      </c>
      <c r="J2963" s="7">
        <f t="shared" si="538"/>
        <v>0</v>
      </c>
      <c r="K2963" s="8" t="e">
        <f t="shared" si="539"/>
        <v>#N/A</v>
      </c>
      <c r="L2963" s="7" t="e">
        <f t="shared" si="540"/>
        <v>#N/A</v>
      </c>
      <c r="M2963" s="8" t="e">
        <f t="shared" si="506"/>
        <v>#N/A</v>
      </c>
      <c r="N2963" s="8" t="e">
        <f t="shared" si="507"/>
        <v>#N/A</v>
      </c>
    </row>
    <row r="2964" spans="1:14" ht="15.75" customHeight="1" x14ac:dyDescent="0.35">
      <c r="A2964" s="7">
        <f t="shared" si="530"/>
        <v>0</v>
      </c>
      <c r="B2964" s="7">
        <f t="shared" si="531"/>
        <v>0</v>
      </c>
      <c r="C2964" s="7">
        <f t="shared" si="532"/>
        <v>0</v>
      </c>
      <c r="D2964" s="7">
        <f t="shared" si="533"/>
        <v>0</v>
      </c>
      <c r="E2964" s="7" t="e">
        <f>IF('Report DCM'!$H2964="In-Stream Video","Rich Media display banner",IF('Report DCM'!$I2964&gt;'Report DCM'!$J2964,"Standard",VLOOKUP(CONCATENATE(bd_adtype,"_",bd_creativetype),tabela,2,FALSE)))</f>
        <v>#N/A</v>
      </c>
      <c r="F2964" s="7">
        <f t="shared" si="534"/>
        <v>0</v>
      </c>
      <c r="G2964" s="7">
        <f t="shared" si="535"/>
        <v>0</v>
      </c>
      <c r="H2964" s="7">
        <f t="shared" si="536"/>
        <v>0</v>
      </c>
      <c r="I2964" s="7">
        <f t="shared" si="537"/>
        <v>0</v>
      </c>
      <c r="J2964" s="7">
        <f t="shared" si="538"/>
        <v>0</v>
      </c>
      <c r="K2964" s="8" t="e">
        <f t="shared" si="539"/>
        <v>#N/A</v>
      </c>
      <c r="L2964" s="7" t="e">
        <f t="shared" si="540"/>
        <v>#N/A</v>
      </c>
      <c r="M2964" s="8" t="e">
        <f t="shared" si="506"/>
        <v>#N/A</v>
      </c>
      <c r="N2964" s="8" t="e">
        <f t="shared" si="507"/>
        <v>#N/A</v>
      </c>
    </row>
    <row r="2965" spans="1:14" ht="15.75" customHeight="1" x14ac:dyDescent="0.35">
      <c r="A2965" s="7">
        <f t="shared" si="530"/>
        <v>0</v>
      </c>
      <c r="B2965" s="7">
        <f t="shared" si="531"/>
        <v>0</v>
      </c>
      <c r="C2965" s="7">
        <f t="shared" si="532"/>
        <v>0</v>
      </c>
      <c r="D2965" s="7">
        <f t="shared" si="533"/>
        <v>0</v>
      </c>
      <c r="E2965" s="7" t="e">
        <f>IF('Report DCM'!$H2965="In-Stream Video","Rich Media display banner",IF('Report DCM'!$I2965&gt;'Report DCM'!$J2965,"Standard",VLOOKUP(CONCATENATE(bd_adtype,"_",bd_creativetype),tabela,2,FALSE)))</f>
        <v>#N/A</v>
      </c>
      <c r="F2965" s="7">
        <f t="shared" si="534"/>
        <v>0</v>
      </c>
      <c r="G2965" s="7">
        <f t="shared" si="535"/>
        <v>0</v>
      </c>
      <c r="H2965" s="7">
        <f t="shared" si="536"/>
        <v>0</v>
      </c>
      <c r="I2965" s="7">
        <f t="shared" si="537"/>
        <v>0</v>
      </c>
      <c r="J2965" s="7">
        <f t="shared" si="538"/>
        <v>0</v>
      </c>
      <c r="K2965" s="8" t="e">
        <f t="shared" si="539"/>
        <v>#N/A</v>
      </c>
      <c r="L2965" s="7" t="e">
        <f t="shared" si="540"/>
        <v>#N/A</v>
      </c>
      <c r="M2965" s="8" t="e">
        <f t="shared" si="506"/>
        <v>#N/A</v>
      </c>
      <c r="N2965" s="8" t="e">
        <f t="shared" si="507"/>
        <v>#N/A</v>
      </c>
    </row>
    <row r="2966" spans="1:14" ht="15.75" customHeight="1" x14ac:dyDescent="0.35">
      <c r="A2966" s="7">
        <f t="shared" si="530"/>
        <v>0</v>
      </c>
      <c r="B2966" s="7">
        <f t="shared" si="531"/>
        <v>0</v>
      </c>
      <c r="C2966" s="7">
        <f t="shared" si="532"/>
        <v>0</v>
      </c>
      <c r="D2966" s="7">
        <f t="shared" si="533"/>
        <v>0</v>
      </c>
      <c r="E2966" s="7" t="e">
        <f>IF('Report DCM'!$H2966="In-Stream Video","Rich Media display banner",IF('Report DCM'!$I2966&gt;'Report DCM'!$J2966,"Standard",VLOOKUP(CONCATENATE(bd_adtype,"_",bd_creativetype),tabela,2,FALSE)))</f>
        <v>#N/A</v>
      </c>
      <c r="F2966" s="7">
        <f t="shared" si="534"/>
        <v>0</v>
      </c>
      <c r="G2966" s="7">
        <f t="shared" si="535"/>
        <v>0</v>
      </c>
      <c r="H2966" s="7">
        <f t="shared" si="536"/>
        <v>0</v>
      </c>
      <c r="I2966" s="7">
        <f t="shared" si="537"/>
        <v>0</v>
      </c>
      <c r="J2966" s="7">
        <f t="shared" si="538"/>
        <v>0</v>
      </c>
      <c r="K2966" s="8" t="e">
        <f t="shared" si="539"/>
        <v>#N/A</v>
      </c>
      <c r="L2966" s="7" t="e">
        <f t="shared" si="540"/>
        <v>#N/A</v>
      </c>
      <c r="M2966" s="8" t="e">
        <f t="shared" si="506"/>
        <v>#N/A</v>
      </c>
      <c r="N2966" s="8" t="e">
        <f t="shared" si="507"/>
        <v>#N/A</v>
      </c>
    </row>
    <row r="2967" spans="1:14" ht="15.75" customHeight="1" x14ac:dyDescent="0.35">
      <c r="A2967" s="7">
        <f t="shared" si="530"/>
        <v>0</v>
      </c>
      <c r="B2967" s="7">
        <f t="shared" si="531"/>
        <v>0</v>
      </c>
      <c r="C2967" s="7">
        <f t="shared" si="532"/>
        <v>0</v>
      </c>
      <c r="D2967" s="7">
        <f t="shared" si="533"/>
        <v>0</v>
      </c>
      <c r="E2967" s="7" t="e">
        <f>IF('Report DCM'!$H2967="In-Stream Video","Rich Media display banner",IF('Report DCM'!$I2967&gt;'Report DCM'!$J2967,"Standard",VLOOKUP(CONCATENATE(bd_adtype,"_",bd_creativetype),tabela,2,FALSE)))</f>
        <v>#N/A</v>
      </c>
      <c r="F2967" s="7">
        <f t="shared" si="534"/>
        <v>0</v>
      </c>
      <c r="G2967" s="7">
        <f t="shared" si="535"/>
        <v>0</v>
      </c>
      <c r="H2967" s="7">
        <f t="shared" si="536"/>
        <v>0</v>
      </c>
      <c r="I2967" s="7">
        <f t="shared" si="537"/>
        <v>0</v>
      </c>
      <c r="J2967" s="7">
        <f t="shared" si="538"/>
        <v>0</v>
      </c>
      <c r="K2967" s="8" t="e">
        <f t="shared" si="539"/>
        <v>#N/A</v>
      </c>
      <c r="L2967" s="7" t="e">
        <f t="shared" si="540"/>
        <v>#N/A</v>
      </c>
      <c r="M2967" s="8" t="e">
        <f t="shared" si="506"/>
        <v>#N/A</v>
      </c>
      <c r="N2967" s="8" t="e">
        <f t="shared" si="507"/>
        <v>#N/A</v>
      </c>
    </row>
    <row r="2968" spans="1:14" ht="15.75" customHeight="1" x14ac:dyDescent="0.35">
      <c r="A2968" s="7">
        <f t="shared" si="530"/>
        <v>0</v>
      </c>
      <c r="B2968" s="7">
        <f t="shared" si="531"/>
        <v>0</v>
      </c>
      <c r="C2968" s="7">
        <f t="shared" si="532"/>
        <v>0</v>
      </c>
      <c r="D2968" s="7">
        <f t="shared" si="533"/>
        <v>0</v>
      </c>
      <c r="E2968" s="7" t="e">
        <f>IF('Report DCM'!$H2968="In-Stream Video","Rich Media display banner",IF('Report DCM'!$I2968&gt;'Report DCM'!$J2968,"Standard",VLOOKUP(CONCATENATE(bd_adtype,"_",bd_creativetype),tabela,2,FALSE)))</f>
        <v>#N/A</v>
      </c>
      <c r="F2968" s="7">
        <f t="shared" si="534"/>
        <v>0</v>
      </c>
      <c r="G2968" s="7">
        <f t="shared" si="535"/>
        <v>0</v>
      </c>
      <c r="H2968" s="7">
        <f t="shared" si="536"/>
        <v>0</v>
      </c>
      <c r="I2968" s="7">
        <f t="shared" si="537"/>
        <v>0</v>
      </c>
      <c r="J2968" s="7">
        <f t="shared" si="538"/>
        <v>0</v>
      </c>
      <c r="K2968" s="8" t="e">
        <f t="shared" si="539"/>
        <v>#N/A</v>
      </c>
      <c r="L2968" s="7" t="e">
        <f t="shared" si="540"/>
        <v>#N/A</v>
      </c>
      <c r="M2968" s="8" t="e">
        <f t="shared" si="506"/>
        <v>#N/A</v>
      </c>
      <c r="N2968" s="8" t="e">
        <f t="shared" si="507"/>
        <v>#N/A</v>
      </c>
    </row>
    <row r="2969" spans="1:14" ht="15.75" customHeight="1" x14ac:dyDescent="0.35">
      <c r="A2969" s="7">
        <f t="shared" si="530"/>
        <v>0</v>
      </c>
      <c r="B2969" s="7">
        <f t="shared" si="531"/>
        <v>0</v>
      </c>
      <c r="C2969" s="7">
        <f t="shared" si="532"/>
        <v>0</v>
      </c>
      <c r="D2969" s="7">
        <f t="shared" si="533"/>
        <v>0</v>
      </c>
      <c r="E2969" s="7" t="e">
        <f>IF('Report DCM'!$H2969="In-Stream Video","Rich Media display banner",IF('Report DCM'!$I2969&gt;'Report DCM'!$J2969,"Standard",VLOOKUP(CONCATENATE(bd_adtype,"_",bd_creativetype),tabela,2,FALSE)))</f>
        <v>#N/A</v>
      </c>
      <c r="F2969" s="7">
        <f t="shared" si="534"/>
        <v>0</v>
      </c>
      <c r="G2969" s="7">
        <f t="shared" si="535"/>
        <v>0</v>
      </c>
      <c r="H2969" s="7">
        <f t="shared" si="536"/>
        <v>0</v>
      </c>
      <c r="I2969" s="7">
        <f t="shared" si="537"/>
        <v>0</v>
      </c>
      <c r="J2969" s="7">
        <f t="shared" si="538"/>
        <v>0</v>
      </c>
      <c r="K2969" s="8" t="e">
        <f t="shared" si="539"/>
        <v>#N/A</v>
      </c>
      <c r="L2969" s="7" t="e">
        <f t="shared" si="540"/>
        <v>#N/A</v>
      </c>
      <c r="M2969" s="8" t="e">
        <f t="shared" si="506"/>
        <v>#N/A</v>
      </c>
      <c r="N2969" s="8" t="e">
        <f t="shared" si="507"/>
        <v>#N/A</v>
      </c>
    </row>
    <row r="2970" spans="1:14" ht="15.75" customHeight="1" x14ac:dyDescent="0.35">
      <c r="A2970" s="7">
        <f t="shared" si="530"/>
        <v>0</v>
      </c>
      <c r="B2970" s="7">
        <f t="shared" si="531"/>
        <v>0</v>
      </c>
      <c r="C2970" s="7">
        <f t="shared" si="532"/>
        <v>0</v>
      </c>
      <c r="D2970" s="7">
        <f t="shared" si="533"/>
        <v>0</v>
      </c>
      <c r="E2970" s="7" t="e">
        <f>IF('Report DCM'!$H2970="In-Stream Video","Rich Media display banner",IF('Report DCM'!$I2970&gt;'Report DCM'!$J2970,"Standard",VLOOKUP(CONCATENATE(bd_adtype,"_",bd_creativetype),tabela,2,FALSE)))</f>
        <v>#N/A</v>
      </c>
      <c r="F2970" s="7">
        <f t="shared" si="534"/>
        <v>0</v>
      </c>
      <c r="G2970" s="7">
        <f t="shared" si="535"/>
        <v>0</v>
      </c>
      <c r="H2970" s="7">
        <f t="shared" si="536"/>
        <v>0</v>
      </c>
      <c r="I2970" s="7">
        <f t="shared" si="537"/>
        <v>0</v>
      </c>
      <c r="J2970" s="7">
        <f t="shared" si="538"/>
        <v>0</v>
      </c>
      <c r="K2970" s="8" t="e">
        <f t="shared" si="539"/>
        <v>#N/A</v>
      </c>
      <c r="L2970" s="7" t="e">
        <f t="shared" si="540"/>
        <v>#N/A</v>
      </c>
      <c r="M2970" s="8" t="e">
        <f t="shared" si="506"/>
        <v>#N/A</v>
      </c>
      <c r="N2970" s="8" t="e">
        <f t="shared" si="507"/>
        <v>#N/A</v>
      </c>
    </row>
    <row r="2971" spans="1:14" ht="15.75" customHeight="1" x14ac:dyDescent="0.35">
      <c r="A2971" s="7">
        <f t="shared" si="530"/>
        <v>0</v>
      </c>
      <c r="B2971" s="7">
        <f t="shared" si="531"/>
        <v>0</v>
      </c>
      <c r="C2971" s="7">
        <f t="shared" si="532"/>
        <v>0</v>
      </c>
      <c r="D2971" s="7">
        <f t="shared" si="533"/>
        <v>0</v>
      </c>
      <c r="E2971" s="7" t="e">
        <f>IF('Report DCM'!$H2971="In-Stream Video","Rich Media display banner",IF('Report DCM'!$I2971&gt;'Report DCM'!$J2971,"Standard",VLOOKUP(CONCATENATE(bd_adtype,"_",bd_creativetype),tabela,2,FALSE)))</f>
        <v>#N/A</v>
      </c>
      <c r="F2971" s="7">
        <f t="shared" si="534"/>
        <v>0</v>
      </c>
      <c r="G2971" s="7">
        <f t="shared" si="535"/>
        <v>0</v>
      </c>
      <c r="H2971" s="7">
        <f t="shared" si="536"/>
        <v>0</v>
      </c>
      <c r="I2971" s="7">
        <f t="shared" si="537"/>
        <v>0</v>
      </c>
      <c r="J2971" s="7">
        <f t="shared" si="538"/>
        <v>0</v>
      </c>
      <c r="K2971" s="8" t="e">
        <f t="shared" si="539"/>
        <v>#N/A</v>
      </c>
      <c r="L2971" s="7" t="e">
        <f t="shared" si="540"/>
        <v>#N/A</v>
      </c>
      <c r="M2971" s="8" t="e">
        <f t="shared" si="506"/>
        <v>#N/A</v>
      </c>
      <c r="N2971" s="8" t="e">
        <f t="shared" si="507"/>
        <v>#N/A</v>
      </c>
    </row>
    <row r="2972" spans="1:14" ht="15.75" customHeight="1" x14ac:dyDescent="0.35">
      <c r="A2972" s="7">
        <f t="shared" si="530"/>
        <v>0</v>
      </c>
      <c r="B2972" s="7">
        <f t="shared" si="531"/>
        <v>0</v>
      </c>
      <c r="C2972" s="7">
        <f t="shared" si="532"/>
        <v>0</v>
      </c>
      <c r="D2972" s="7">
        <f t="shared" si="533"/>
        <v>0</v>
      </c>
      <c r="E2972" s="7" t="e">
        <f>IF('Report DCM'!$H2972="In-Stream Video","Rich Media display banner",IF('Report DCM'!$I2972&gt;'Report DCM'!$J2972,"Standard",VLOOKUP(CONCATENATE(bd_adtype,"_",bd_creativetype),tabela,2,FALSE)))</f>
        <v>#N/A</v>
      </c>
      <c r="F2972" s="7">
        <f t="shared" si="534"/>
        <v>0</v>
      </c>
      <c r="G2972" s="7">
        <f t="shared" si="535"/>
        <v>0</v>
      </c>
      <c r="H2972" s="7">
        <f t="shared" si="536"/>
        <v>0</v>
      </c>
      <c r="I2972" s="7">
        <f t="shared" si="537"/>
        <v>0</v>
      </c>
      <c r="J2972" s="7">
        <f t="shared" si="538"/>
        <v>0</v>
      </c>
      <c r="K2972" s="8" t="e">
        <f t="shared" si="539"/>
        <v>#N/A</v>
      </c>
      <c r="L2972" s="7" t="e">
        <f t="shared" si="540"/>
        <v>#N/A</v>
      </c>
      <c r="M2972" s="8" t="e">
        <f t="shared" si="506"/>
        <v>#N/A</v>
      </c>
      <c r="N2972" s="8" t="e">
        <f t="shared" si="507"/>
        <v>#N/A</v>
      </c>
    </row>
    <row r="2973" spans="1:14" ht="15.75" customHeight="1" x14ac:dyDescent="0.35">
      <c r="A2973" s="7">
        <f t="shared" si="530"/>
        <v>0</v>
      </c>
      <c r="B2973" s="7">
        <f t="shared" si="531"/>
        <v>0</v>
      </c>
      <c r="C2973" s="7">
        <f t="shared" si="532"/>
        <v>0</v>
      </c>
      <c r="D2973" s="7">
        <f t="shared" si="533"/>
        <v>0</v>
      </c>
      <c r="E2973" s="7" t="e">
        <f>IF('Report DCM'!$H2973="In-Stream Video","Rich Media display banner",IF('Report DCM'!$I2973&gt;'Report DCM'!$J2973,"Standard",VLOOKUP(CONCATENATE(bd_adtype,"_",bd_creativetype),tabela,2,FALSE)))</f>
        <v>#N/A</v>
      </c>
      <c r="F2973" s="7">
        <f t="shared" si="534"/>
        <v>0</v>
      </c>
      <c r="G2973" s="7">
        <f t="shared" si="535"/>
        <v>0</v>
      </c>
      <c r="H2973" s="7">
        <f t="shared" si="536"/>
        <v>0</v>
      </c>
      <c r="I2973" s="7">
        <f t="shared" si="537"/>
        <v>0</v>
      </c>
      <c r="J2973" s="7">
        <f t="shared" si="538"/>
        <v>0</v>
      </c>
      <c r="K2973" s="8" t="e">
        <f t="shared" si="539"/>
        <v>#N/A</v>
      </c>
      <c r="L2973" s="7" t="e">
        <f t="shared" si="540"/>
        <v>#N/A</v>
      </c>
      <c r="M2973" s="8" t="e">
        <f t="shared" si="506"/>
        <v>#N/A</v>
      </c>
      <c r="N2973" s="8" t="e">
        <f t="shared" si="507"/>
        <v>#N/A</v>
      </c>
    </row>
    <row r="2974" spans="1:14" ht="15.75" customHeight="1" x14ac:dyDescent="0.35">
      <c r="A2974" s="7">
        <f t="shared" si="530"/>
        <v>0</v>
      </c>
      <c r="B2974" s="7">
        <f t="shared" si="531"/>
        <v>0</v>
      </c>
      <c r="C2974" s="7">
        <f t="shared" si="532"/>
        <v>0</v>
      </c>
      <c r="D2974" s="7">
        <f t="shared" si="533"/>
        <v>0</v>
      </c>
      <c r="E2974" s="7" t="e">
        <f>IF('Report DCM'!$H2974="In-Stream Video","Rich Media display banner",IF('Report DCM'!$I2974&gt;'Report DCM'!$J2974,"Standard",VLOOKUP(CONCATENATE(bd_adtype,"_",bd_creativetype),tabela,2,FALSE)))</f>
        <v>#N/A</v>
      </c>
      <c r="F2974" s="7">
        <f t="shared" si="534"/>
        <v>0</v>
      </c>
      <c r="G2974" s="7">
        <f t="shared" si="535"/>
        <v>0</v>
      </c>
      <c r="H2974" s="7">
        <f t="shared" si="536"/>
        <v>0</v>
      </c>
      <c r="I2974" s="7">
        <f t="shared" si="537"/>
        <v>0</v>
      </c>
      <c r="J2974" s="7">
        <f t="shared" si="538"/>
        <v>0</v>
      </c>
      <c r="K2974" s="8" t="e">
        <f t="shared" si="539"/>
        <v>#N/A</v>
      </c>
      <c r="L2974" s="7" t="e">
        <f t="shared" si="540"/>
        <v>#N/A</v>
      </c>
      <c r="M2974" s="8" t="e">
        <f t="shared" si="506"/>
        <v>#N/A</v>
      </c>
      <c r="N2974" s="8" t="e">
        <f t="shared" si="507"/>
        <v>#N/A</v>
      </c>
    </row>
    <row r="2975" spans="1:14" ht="15.75" customHeight="1" x14ac:dyDescent="0.35">
      <c r="A2975" s="7">
        <f t="shared" si="530"/>
        <v>0</v>
      </c>
      <c r="B2975" s="7">
        <f t="shared" si="531"/>
        <v>0</v>
      </c>
      <c r="C2975" s="7">
        <f t="shared" si="532"/>
        <v>0</v>
      </c>
      <c r="D2975" s="7">
        <f t="shared" si="533"/>
        <v>0</v>
      </c>
      <c r="E2975" s="7" t="e">
        <f>IF('Report DCM'!$H2975="In-Stream Video","Rich Media display banner",IF('Report DCM'!$I2975&gt;'Report DCM'!$J2975,"Standard",VLOOKUP(CONCATENATE(bd_adtype,"_",bd_creativetype),tabela,2,FALSE)))</f>
        <v>#N/A</v>
      </c>
      <c r="F2975" s="7">
        <f t="shared" si="534"/>
        <v>0</v>
      </c>
      <c r="G2975" s="7">
        <f t="shared" si="535"/>
        <v>0</v>
      </c>
      <c r="H2975" s="7">
        <f t="shared" si="536"/>
        <v>0</v>
      </c>
      <c r="I2975" s="7">
        <f t="shared" si="537"/>
        <v>0</v>
      </c>
      <c r="J2975" s="7">
        <f t="shared" si="538"/>
        <v>0</v>
      </c>
      <c r="K2975" s="8" t="e">
        <f t="shared" si="539"/>
        <v>#N/A</v>
      </c>
      <c r="L2975" s="7" t="e">
        <f t="shared" si="540"/>
        <v>#N/A</v>
      </c>
      <c r="M2975" s="8" t="e">
        <f t="shared" si="506"/>
        <v>#N/A</v>
      </c>
      <c r="N2975" s="8" t="e">
        <f t="shared" si="507"/>
        <v>#N/A</v>
      </c>
    </row>
    <row r="2976" spans="1:14" ht="15.75" customHeight="1" x14ac:dyDescent="0.35">
      <c r="A2976" s="7">
        <f t="shared" si="530"/>
        <v>0</v>
      </c>
      <c r="B2976" s="7">
        <f t="shared" si="531"/>
        <v>0</v>
      </c>
      <c r="C2976" s="7">
        <f t="shared" si="532"/>
        <v>0</v>
      </c>
      <c r="D2976" s="7">
        <f t="shared" si="533"/>
        <v>0</v>
      </c>
      <c r="E2976" s="7" t="e">
        <f>IF('Report DCM'!$H2976="In-Stream Video","Rich Media display banner",IF('Report DCM'!$I2976&gt;'Report DCM'!$J2976,"Standard",VLOOKUP(CONCATENATE(bd_adtype,"_",bd_creativetype),tabela,2,FALSE)))</f>
        <v>#N/A</v>
      </c>
      <c r="F2976" s="7">
        <f t="shared" si="534"/>
        <v>0</v>
      </c>
      <c r="G2976" s="7">
        <f t="shared" si="535"/>
        <v>0</v>
      </c>
      <c r="H2976" s="7">
        <f t="shared" si="536"/>
        <v>0</v>
      </c>
      <c r="I2976" s="7">
        <f t="shared" si="537"/>
        <v>0</v>
      </c>
      <c r="J2976" s="7">
        <f t="shared" si="538"/>
        <v>0</v>
      </c>
      <c r="K2976" s="8" t="e">
        <f t="shared" si="539"/>
        <v>#N/A</v>
      </c>
      <c r="L2976" s="7" t="e">
        <f t="shared" si="540"/>
        <v>#N/A</v>
      </c>
      <c r="M2976" s="8" t="e">
        <f t="shared" si="506"/>
        <v>#N/A</v>
      </c>
      <c r="N2976" s="8" t="e">
        <f t="shared" si="507"/>
        <v>#N/A</v>
      </c>
    </row>
    <row r="2977" spans="1:14" ht="15.75" customHeight="1" x14ac:dyDescent="0.35">
      <c r="A2977" s="7">
        <f t="shared" si="530"/>
        <v>0</v>
      </c>
      <c r="B2977" s="7">
        <f t="shared" si="531"/>
        <v>0</v>
      </c>
      <c r="C2977" s="7">
        <f t="shared" si="532"/>
        <v>0</v>
      </c>
      <c r="D2977" s="7">
        <f t="shared" si="533"/>
        <v>0</v>
      </c>
      <c r="E2977" s="7" t="e">
        <f>IF('Report DCM'!$H2977="In-Stream Video","Rich Media display banner",IF('Report DCM'!$I2977&gt;'Report DCM'!$J2977,"Standard",VLOOKUP(CONCATENATE(bd_adtype,"_",bd_creativetype),tabela,2,FALSE)))</f>
        <v>#N/A</v>
      </c>
      <c r="F2977" s="7">
        <f t="shared" si="534"/>
        <v>0</v>
      </c>
      <c r="G2977" s="7">
        <f t="shared" si="535"/>
        <v>0</v>
      </c>
      <c r="H2977" s="7">
        <f t="shared" si="536"/>
        <v>0</v>
      </c>
      <c r="I2977" s="7">
        <f t="shared" si="537"/>
        <v>0</v>
      </c>
      <c r="J2977" s="7">
        <f t="shared" si="538"/>
        <v>0</v>
      </c>
      <c r="K2977" s="8" t="e">
        <f t="shared" si="539"/>
        <v>#N/A</v>
      </c>
      <c r="L2977" s="7" t="e">
        <f t="shared" si="540"/>
        <v>#N/A</v>
      </c>
      <c r="M2977" s="8" t="e">
        <f t="shared" si="506"/>
        <v>#N/A</v>
      </c>
      <c r="N2977" s="8" t="e">
        <f t="shared" si="507"/>
        <v>#N/A</v>
      </c>
    </row>
    <row r="2978" spans="1:14" ht="15.75" customHeight="1" x14ac:dyDescent="0.35">
      <c r="A2978" s="7">
        <f t="shared" si="530"/>
        <v>0</v>
      </c>
      <c r="B2978" s="7">
        <f t="shared" si="531"/>
        <v>0</v>
      </c>
      <c r="C2978" s="7">
        <f t="shared" si="532"/>
        <v>0</v>
      </c>
      <c r="D2978" s="7">
        <f t="shared" si="533"/>
        <v>0</v>
      </c>
      <c r="E2978" s="7" t="e">
        <f>IF('Report DCM'!$H2978="In-Stream Video","Rich Media display banner",IF('Report DCM'!$I2978&gt;'Report DCM'!$J2978,"Standard",VLOOKUP(CONCATENATE(bd_adtype,"_",bd_creativetype),tabela,2,FALSE)))</f>
        <v>#N/A</v>
      </c>
      <c r="F2978" s="7">
        <f t="shared" si="534"/>
        <v>0</v>
      </c>
      <c r="G2978" s="7">
        <f t="shared" si="535"/>
        <v>0</v>
      </c>
      <c r="H2978" s="7">
        <f t="shared" si="536"/>
        <v>0</v>
      </c>
      <c r="I2978" s="7">
        <f t="shared" si="537"/>
        <v>0</v>
      </c>
      <c r="J2978" s="7">
        <f t="shared" si="538"/>
        <v>0</v>
      </c>
      <c r="K2978" s="8" t="e">
        <f t="shared" si="539"/>
        <v>#N/A</v>
      </c>
      <c r="L2978" s="7" t="e">
        <f t="shared" si="540"/>
        <v>#N/A</v>
      </c>
      <c r="M2978" s="8" t="e">
        <f t="shared" si="506"/>
        <v>#N/A</v>
      </c>
      <c r="N2978" s="8" t="e">
        <f t="shared" si="507"/>
        <v>#N/A</v>
      </c>
    </row>
    <row r="2979" spans="1:14" ht="15.75" customHeight="1" x14ac:dyDescent="0.35">
      <c r="A2979" s="7">
        <f t="shared" si="530"/>
        <v>0</v>
      </c>
      <c r="B2979" s="7">
        <f t="shared" si="531"/>
        <v>0</v>
      </c>
      <c r="C2979" s="7">
        <f t="shared" si="532"/>
        <v>0</v>
      </c>
      <c r="D2979" s="7">
        <f t="shared" si="533"/>
        <v>0</v>
      </c>
      <c r="E2979" s="7" t="e">
        <f>IF('Report DCM'!$H2979="In-Stream Video","Rich Media display banner",IF('Report DCM'!$I2979&gt;'Report DCM'!$J2979,"Standard",VLOOKUP(CONCATENATE(bd_adtype,"_",bd_creativetype),tabela,2,FALSE)))</f>
        <v>#N/A</v>
      </c>
      <c r="F2979" s="7">
        <f t="shared" si="534"/>
        <v>0</v>
      </c>
      <c r="G2979" s="7">
        <f t="shared" si="535"/>
        <v>0</v>
      </c>
      <c r="H2979" s="7">
        <f t="shared" si="536"/>
        <v>0</v>
      </c>
      <c r="I2979" s="7">
        <f t="shared" si="537"/>
        <v>0</v>
      </c>
      <c r="J2979" s="7">
        <f t="shared" si="538"/>
        <v>0</v>
      </c>
      <c r="K2979" s="8" t="e">
        <f t="shared" si="539"/>
        <v>#N/A</v>
      </c>
      <c r="L2979" s="7" t="e">
        <f t="shared" si="540"/>
        <v>#N/A</v>
      </c>
      <c r="M2979" s="8" t="e">
        <f t="shared" si="506"/>
        <v>#N/A</v>
      </c>
      <c r="N2979" s="8" t="e">
        <f t="shared" si="507"/>
        <v>#N/A</v>
      </c>
    </row>
    <row r="2980" spans="1:14" ht="15.75" customHeight="1" x14ac:dyDescent="0.35">
      <c r="A2980" s="7">
        <f t="shared" si="530"/>
        <v>0</v>
      </c>
      <c r="B2980" s="7">
        <f t="shared" si="531"/>
        <v>0</v>
      </c>
      <c r="C2980" s="7">
        <f t="shared" si="532"/>
        <v>0</v>
      </c>
      <c r="D2980" s="7">
        <f t="shared" si="533"/>
        <v>0</v>
      </c>
      <c r="E2980" s="7" t="e">
        <f>IF('Report DCM'!$H2980="In-Stream Video","Rich Media display banner",IF('Report DCM'!$I2980&gt;'Report DCM'!$J2980,"Standard",VLOOKUP(CONCATENATE(bd_adtype,"_",bd_creativetype),tabela,2,FALSE)))</f>
        <v>#N/A</v>
      </c>
      <c r="F2980" s="7">
        <f t="shared" si="534"/>
        <v>0</v>
      </c>
      <c r="G2980" s="7">
        <f t="shared" si="535"/>
        <v>0</v>
      </c>
      <c r="H2980" s="7">
        <f t="shared" si="536"/>
        <v>0</v>
      </c>
      <c r="I2980" s="7">
        <f t="shared" si="537"/>
        <v>0</v>
      </c>
      <c r="J2980" s="7">
        <f t="shared" si="538"/>
        <v>0</v>
      </c>
      <c r="K2980" s="8" t="e">
        <f t="shared" si="539"/>
        <v>#N/A</v>
      </c>
      <c r="L2980" s="7" t="e">
        <f t="shared" si="540"/>
        <v>#N/A</v>
      </c>
      <c r="M2980" s="8" t="e">
        <f t="shared" si="506"/>
        <v>#N/A</v>
      </c>
      <c r="N2980" s="8" t="e">
        <f t="shared" si="507"/>
        <v>#N/A</v>
      </c>
    </row>
    <row r="2981" spans="1:14" ht="15.75" customHeight="1" x14ac:dyDescent="0.35">
      <c r="A2981" s="7">
        <f t="shared" si="530"/>
        <v>0</v>
      </c>
      <c r="B2981" s="7">
        <f t="shared" si="531"/>
        <v>0</v>
      </c>
      <c r="C2981" s="7">
        <f t="shared" si="532"/>
        <v>0</v>
      </c>
      <c r="D2981" s="7">
        <f t="shared" si="533"/>
        <v>0</v>
      </c>
      <c r="E2981" s="7" t="e">
        <f>IF('Report DCM'!$H2981="In-Stream Video","Rich Media display banner",IF('Report DCM'!$I2981&gt;'Report DCM'!$J2981,"Standard",VLOOKUP(CONCATENATE(bd_adtype,"_",bd_creativetype),tabela,2,FALSE)))</f>
        <v>#N/A</v>
      </c>
      <c r="F2981" s="7">
        <f t="shared" si="534"/>
        <v>0</v>
      </c>
      <c r="G2981" s="7">
        <f t="shared" si="535"/>
        <v>0</v>
      </c>
      <c r="H2981" s="7">
        <f t="shared" si="536"/>
        <v>0</v>
      </c>
      <c r="I2981" s="7">
        <f t="shared" si="537"/>
        <v>0</v>
      </c>
      <c r="J2981" s="7">
        <f t="shared" si="538"/>
        <v>0</v>
      </c>
      <c r="K2981" s="8" t="e">
        <f t="shared" si="539"/>
        <v>#N/A</v>
      </c>
      <c r="L2981" s="7" t="e">
        <f t="shared" si="540"/>
        <v>#N/A</v>
      </c>
      <c r="M2981" s="8" t="e">
        <f t="shared" si="506"/>
        <v>#N/A</v>
      </c>
      <c r="N2981" s="8" t="e">
        <f t="shared" si="507"/>
        <v>#N/A</v>
      </c>
    </row>
    <row r="2982" spans="1:14" ht="15.75" customHeight="1" x14ac:dyDescent="0.35">
      <c r="A2982" s="7">
        <f t="shared" si="530"/>
        <v>0</v>
      </c>
      <c r="B2982" s="7">
        <f t="shared" si="531"/>
        <v>0</v>
      </c>
      <c r="C2982" s="7">
        <f t="shared" si="532"/>
        <v>0</v>
      </c>
      <c r="D2982" s="7">
        <f t="shared" si="533"/>
        <v>0</v>
      </c>
      <c r="E2982" s="7" t="e">
        <f>IF('Report DCM'!$H2982="In-Stream Video","Rich Media display banner",IF('Report DCM'!$I2982&gt;'Report DCM'!$J2982,"Standard",VLOOKUP(CONCATENATE(bd_adtype,"_",bd_creativetype),tabela,2,FALSE)))</f>
        <v>#N/A</v>
      </c>
      <c r="F2982" s="7">
        <f t="shared" si="534"/>
        <v>0</v>
      </c>
      <c r="G2982" s="7">
        <f t="shared" si="535"/>
        <v>0</v>
      </c>
      <c r="H2982" s="7">
        <f t="shared" si="536"/>
        <v>0</v>
      </c>
      <c r="I2982" s="7">
        <f t="shared" si="537"/>
        <v>0</v>
      </c>
      <c r="J2982" s="7">
        <f t="shared" si="538"/>
        <v>0</v>
      </c>
      <c r="K2982" s="8" t="e">
        <f t="shared" si="539"/>
        <v>#N/A</v>
      </c>
      <c r="L2982" s="7" t="e">
        <f t="shared" si="540"/>
        <v>#N/A</v>
      </c>
      <c r="M2982" s="8" t="e">
        <f t="shared" si="506"/>
        <v>#N/A</v>
      </c>
      <c r="N2982" s="8" t="e">
        <f t="shared" si="507"/>
        <v>#N/A</v>
      </c>
    </row>
    <row r="2983" spans="1:14" ht="15.75" customHeight="1" x14ac:dyDescent="0.35">
      <c r="A2983" s="7">
        <f t="shared" si="530"/>
        <v>0</v>
      </c>
      <c r="B2983" s="7">
        <f t="shared" si="531"/>
        <v>0</v>
      </c>
      <c r="C2983" s="7">
        <f t="shared" si="532"/>
        <v>0</v>
      </c>
      <c r="D2983" s="7">
        <f t="shared" si="533"/>
        <v>0</v>
      </c>
      <c r="E2983" s="7" t="e">
        <f>IF('Report DCM'!$H2983="In-Stream Video","Rich Media display banner",IF('Report DCM'!$I2983&gt;'Report DCM'!$J2983,"Standard",VLOOKUP(CONCATENATE(bd_adtype,"_",bd_creativetype),tabela,2,FALSE)))</f>
        <v>#N/A</v>
      </c>
      <c r="F2983" s="7">
        <f t="shared" si="534"/>
        <v>0</v>
      </c>
      <c r="G2983" s="7">
        <f t="shared" si="535"/>
        <v>0</v>
      </c>
      <c r="H2983" s="7">
        <f t="shared" si="536"/>
        <v>0</v>
      </c>
      <c r="I2983" s="7">
        <f t="shared" si="537"/>
        <v>0</v>
      </c>
      <c r="J2983" s="7">
        <f t="shared" si="538"/>
        <v>0</v>
      </c>
      <c r="K2983" s="8" t="e">
        <f t="shared" si="539"/>
        <v>#N/A</v>
      </c>
      <c r="L2983" s="7" t="e">
        <f t="shared" si="540"/>
        <v>#N/A</v>
      </c>
      <c r="M2983" s="8" t="e">
        <f t="shared" si="506"/>
        <v>#N/A</v>
      </c>
      <c r="N2983" s="8" t="e">
        <f t="shared" si="507"/>
        <v>#N/A</v>
      </c>
    </row>
    <row r="2984" spans="1:14" ht="15.75" customHeight="1" x14ac:dyDescent="0.35">
      <c r="A2984" s="7">
        <f t="shared" si="530"/>
        <v>0</v>
      </c>
      <c r="B2984" s="7">
        <f t="shared" si="531"/>
        <v>0</v>
      </c>
      <c r="C2984" s="7">
        <f t="shared" si="532"/>
        <v>0</v>
      </c>
      <c r="D2984" s="7">
        <f t="shared" si="533"/>
        <v>0</v>
      </c>
      <c r="E2984" s="7" t="e">
        <f>IF('Report DCM'!$H2984="In-Stream Video","Rich Media display banner",IF('Report DCM'!$I2984&gt;'Report DCM'!$J2984,"Standard",VLOOKUP(CONCATENATE(bd_adtype,"_",bd_creativetype),tabela,2,FALSE)))</f>
        <v>#N/A</v>
      </c>
      <c r="F2984" s="7">
        <f t="shared" si="534"/>
        <v>0</v>
      </c>
      <c r="G2984" s="7">
        <f t="shared" si="535"/>
        <v>0</v>
      </c>
      <c r="H2984" s="7">
        <f t="shared" si="536"/>
        <v>0</v>
      </c>
      <c r="I2984" s="7">
        <f t="shared" si="537"/>
        <v>0</v>
      </c>
      <c r="J2984" s="7">
        <f t="shared" si="538"/>
        <v>0</v>
      </c>
      <c r="K2984" s="8" t="e">
        <f t="shared" si="539"/>
        <v>#N/A</v>
      </c>
      <c r="L2984" s="7" t="e">
        <f t="shared" si="540"/>
        <v>#N/A</v>
      </c>
      <c r="M2984" s="8" t="e">
        <f t="shared" si="506"/>
        <v>#N/A</v>
      </c>
      <c r="N2984" s="8" t="e">
        <f t="shared" si="507"/>
        <v>#N/A</v>
      </c>
    </row>
    <row r="2985" spans="1:14" ht="15.75" customHeight="1" x14ac:dyDescent="0.35">
      <c r="A2985" s="7">
        <f t="shared" si="530"/>
        <v>0</v>
      </c>
      <c r="B2985" s="7">
        <f t="shared" si="531"/>
        <v>0</v>
      </c>
      <c r="C2985" s="7">
        <f t="shared" si="532"/>
        <v>0</v>
      </c>
      <c r="D2985" s="7">
        <f t="shared" si="533"/>
        <v>0</v>
      </c>
      <c r="E2985" s="7" t="e">
        <f>IF('Report DCM'!$H2985="In-Stream Video","Rich Media display banner",IF('Report DCM'!$I2985&gt;'Report DCM'!$J2985,"Standard",VLOOKUP(CONCATENATE(bd_adtype,"_",bd_creativetype),tabela,2,FALSE)))</f>
        <v>#N/A</v>
      </c>
      <c r="F2985" s="7">
        <f t="shared" si="534"/>
        <v>0</v>
      </c>
      <c r="G2985" s="7">
        <f t="shared" si="535"/>
        <v>0</v>
      </c>
      <c r="H2985" s="7">
        <f t="shared" si="536"/>
        <v>0</v>
      </c>
      <c r="I2985" s="7">
        <f t="shared" si="537"/>
        <v>0</v>
      </c>
      <c r="J2985" s="7">
        <f t="shared" si="538"/>
        <v>0</v>
      </c>
      <c r="K2985" s="8" t="e">
        <f t="shared" si="539"/>
        <v>#N/A</v>
      </c>
      <c r="L2985" s="7" t="e">
        <f t="shared" si="540"/>
        <v>#N/A</v>
      </c>
      <c r="M2985" s="8" t="e">
        <f t="shared" si="506"/>
        <v>#N/A</v>
      </c>
      <c r="N2985" s="8" t="e">
        <f t="shared" si="507"/>
        <v>#N/A</v>
      </c>
    </row>
    <row r="2986" spans="1:14" ht="15.75" customHeight="1" x14ac:dyDescent="0.35">
      <c r="A2986" s="7">
        <f t="shared" si="530"/>
        <v>0</v>
      </c>
      <c r="B2986" s="7">
        <f t="shared" si="531"/>
        <v>0</v>
      </c>
      <c r="C2986" s="7">
        <f t="shared" si="532"/>
        <v>0</v>
      </c>
      <c r="D2986" s="7">
        <f t="shared" si="533"/>
        <v>0</v>
      </c>
      <c r="E2986" s="7" t="e">
        <f>IF('Report DCM'!$H2986="In-Stream Video","Rich Media display banner",IF('Report DCM'!$I2986&gt;'Report DCM'!$J2986,"Standard",VLOOKUP(CONCATENATE(bd_adtype,"_",bd_creativetype),tabela,2,FALSE)))</f>
        <v>#N/A</v>
      </c>
      <c r="F2986" s="7">
        <f t="shared" si="534"/>
        <v>0</v>
      </c>
      <c r="G2986" s="7">
        <f t="shared" si="535"/>
        <v>0</v>
      </c>
      <c r="H2986" s="7">
        <f t="shared" si="536"/>
        <v>0</v>
      </c>
      <c r="I2986" s="7">
        <f t="shared" si="537"/>
        <v>0</v>
      </c>
      <c r="J2986" s="7">
        <f t="shared" si="538"/>
        <v>0</v>
      </c>
      <c r="K2986" s="8" t="e">
        <f t="shared" si="539"/>
        <v>#N/A</v>
      </c>
      <c r="L2986" s="7" t="e">
        <f t="shared" si="540"/>
        <v>#N/A</v>
      </c>
      <c r="M2986" s="8" t="e">
        <f t="shared" si="506"/>
        <v>#N/A</v>
      </c>
      <c r="N2986" s="8" t="e">
        <f t="shared" si="507"/>
        <v>#N/A</v>
      </c>
    </row>
    <row r="2987" spans="1:14" ht="15.75" customHeight="1" x14ac:dyDescent="0.35">
      <c r="A2987" s="7">
        <f t="shared" si="530"/>
        <v>0</v>
      </c>
      <c r="B2987" s="7">
        <f t="shared" si="531"/>
        <v>0</v>
      </c>
      <c r="C2987" s="7">
        <f t="shared" si="532"/>
        <v>0</v>
      </c>
      <c r="D2987" s="7">
        <f t="shared" si="533"/>
        <v>0</v>
      </c>
      <c r="E2987" s="7" t="e">
        <f>IF('Report DCM'!$H2987="In-Stream Video","Rich Media display banner",IF('Report DCM'!$I2987&gt;'Report DCM'!$J2987,"Standard",VLOOKUP(CONCATENATE(bd_adtype,"_",bd_creativetype),tabela,2,FALSE)))</f>
        <v>#N/A</v>
      </c>
      <c r="F2987" s="7">
        <f t="shared" si="534"/>
        <v>0</v>
      </c>
      <c r="G2987" s="7">
        <f t="shared" si="535"/>
        <v>0</v>
      </c>
      <c r="H2987" s="7">
        <f t="shared" si="536"/>
        <v>0</v>
      </c>
      <c r="I2987" s="7">
        <f t="shared" si="537"/>
        <v>0</v>
      </c>
      <c r="J2987" s="7">
        <f t="shared" si="538"/>
        <v>0</v>
      </c>
      <c r="K2987" s="8" t="e">
        <f t="shared" si="539"/>
        <v>#N/A</v>
      </c>
      <c r="L2987" s="7" t="e">
        <f t="shared" si="540"/>
        <v>#N/A</v>
      </c>
      <c r="M2987" s="8" t="e">
        <f t="shared" si="506"/>
        <v>#N/A</v>
      </c>
      <c r="N2987" s="8" t="e">
        <f t="shared" si="507"/>
        <v>#N/A</v>
      </c>
    </row>
    <row r="2988" spans="1:14" ht="15.75" customHeight="1" x14ac:dyDescent="0.35">
      <c r="A2988" s="7">
        <f t="shared" si="530"/>
        <v>0</v>
      </c>
      <c r="B2988" s="7">
        <f t="shared" si="531"/>
        <v>0</v>
      </c>
      <c r="C2988" s="7">
        <f t="shared" si="532"/>
        <v>0</v>
      </c>
      <c r="D2988" s="7">
        <f t="shared" si="533"/>
        <v>0</v>
      </c>
      <c r="E2988" s="7" t="e">
        <f>IF('Report DCM'!$H2988="In-Stream Video","Rich Media display banner",IF('Report DCM'!$I2988&gt;'Report DCM'!$J2988,"Standard",VLOOKUP(CONCATENATE(bd_adtype,"_",bd_creativetype),tabela,2,FALSE)))</f>
        <v>#N/A</v>
      </c>
      <c r="F2988" s="7">
        <f t="shared" si="534"/>
        <v>0</v>
      </c>
      <c r="G2988" s="7">
        <f t="shared" si="535"/>
        <v>0</v>
      </c>
      <c r="H2988" s="7">
        <f t="shared" si="536"/>
        <v>0</v>
      </c>
      <c r="I2988" s="7">
        <f t="shared" si="537"/>
        <v>0</v>
      </c>
      <c r="J2988" s="7">
        <f t="shared" si="538"/>
        <v>0</v>
      </c>
      <c r="K2988" s="8" t="e">
        <f t="shared" si="539"/>
        <v>#N/A</v>
      </c>
      <c r="L2988" s="7" t="e">
        <f t="shared" si="540"/>
        <v>#N/A</v>
      </c>
      <c r="M2988" s="8" t="e">
        <f t="shared" si="506"/>
        <v>#N/A</v>
      </c>
      <c r="N2988" s="8" t="e">
        <f t="shared" si="507"/>
        <v>#N/A</v>
      </c>
    </row>
    <row r="2989" spans="1:14" ht="15.75" customHeight="1" x14ac:dyDescent="0.35">
      <c r="A2989" s="7">
        <f t="shared" si="530"/>
        <v>0</v>
      </c>
      <c r="B2989" s="7">
        <f t="shared" si="531"/>
        <v>0</v>
      </c>
      <c r="C2989" s="7">
        <f t="shared" si="532"/>
        <v>0</v>
      </c>
      <c r="D2989" s="7">
        <f t="shared" si="533"/>
        <v>0</v>
      </c>
      <c r="E2989" s="7" t="e">
        <f>IF('Report DCM'!$H2989="In-Stream Video","Rich Media display banner",IF('Report DCM'!$I2989&gt;'Report DCM'!$J2989,"Standard",VLOOKUP(CONCATENATE(bd_adtype,"_",bd_creativetype),tabela,2,FALSE)))</f>
        <v>#N/A</v>
      </c>
      <c r="F2989" s="7">
        <f t="shared" si="534"/>
        <v>0</v>
      </c>
      <c r="G2989" s="7">
        <f t="shared" si="535"/>
        <v>0</v>
      </c>
      <c r="H2989" s="7">
        <f t="shared" si="536"/>
        <v>0</v>
      </c>
      <c r="I2989" s="7">
        <f t="shared" si="537"/>
        <v>0</v>
      </c>
      <c r="J2989" s="7">
        <f t="shared" si="538"/>
        <v>0</v>
      </c>
      <c r="K2989" s="8" t="e">
        <f t="shared" si="539"/>
        <v>#N/A</v>
      </c>
      <c r="L2989" s="7" t="e">
        <f t="shared" si="540"/>
        <v>#N/A</v>
      </c>
      <c r="M2989" s="8" t="e">
        <f t="shared" si="506"/>
        <v>#N/A</v>
      </c>
      <c r="N2989" s="8" t="e">
        <f t="shared" si="507"/>
        <v>#N/A</v>
      </c>
    </row>
    <row r="2990" spans="1:14" ht="15.75" customHeight="1" x14ac:dyDescent="0.35">
      <c r="A2990" s="7">
        <f t="shared" si="530"/>
        <v>0</v>
      </c>
      <c r="B2990" s="7">
        <f t="shared" si="531"/>
        <v>0</v>
      </c>
      <c r="C2990" s="7">
        <f t="shared" si="532"/>
        <v>0</v>
      </c>
      <c r="D2990" s="7">
        <f t="shared" si="533"/>
        <v>0</v>
      </c>
      <c r="E2990" s="7" t="e">
        <f>IF('Report DCM'!$H2990="In-Stream Video","Rich Media display banner",IF('Report DCM'!$I2990&gt;'Report DCM'!$J2990,"Standard",VLOOKUP(CONCATENATE(bd_adtype,"_",bd_creativetype),tabela,2,FALSE)))</f>
        <v>#N/A</v>
      </c>
      <c r="F2990" s="7">
        <f t="shared" si="534"/>
        <v>0</v>
      </c>
      <c r="G2990" s="7">
        <f t="shared" si="535"/>
        <v>0</v>
      </c>
      <c r="H2990" s="7">
        <f t="shared" si="536"/>
        <v>0</v>
      </c>
      <c r="I2990" s="7">
        <f t="shared" si="537"/>
        <v>0</v>
      </c>
      <c r="J2990" s="7">
        <f t="shared" si="538"/>
        <v>0</v>
      </c>
      <c r="K2990" s="8" t="e">
        <f t="shared" si="539"/>
        <v>#N/A</v>
      </c>
      <c r="L2990" s="7" t="e">
        <f t="shared" si="540"/>
        <v>#N/A</v>
      </c>
      <c r="M2990" s="8" t="e">
        <f t="shared" si="506"/>
        <v>#N/A</v>
      </c>
      <c r="N2990" s="8" t="e">
        <f t="shared" si="507"/>
        <v>#N/A</v>
      </c>
    </row>
    <row r="2991" spans="1:14" ht="15.75" customHeight="1" x14ac:dyDescent="0.35">
      <c r="A2991" s="7">
        <f t="shared" si="530"/>
        <v>0</v>
      </c>
      <c r="B2991" s="7">
        <f t="shared" si="531"/>
        <v>0</v>
      </c>
      <c r="C2991" s="7">
        <f t="shared" si="532"/>
        <v>0</v>
      </c>
      <c r="D2991" s="7">
        <f t="shared" si="533"/>
        <v>0</v>
      </c>
      <c r="E2991" s="7" t="e">
        <f>IF('Report DCM'!$H2991="In-Stream Video","Rich Media display banner",IF('Report DCM'!$I2991&gt;'Report DCM'!$J2991,"Standard",VLOOKUP(CONCATENATE(bd_adtype,"_",bd_creativetype),tabela,2,FALSE)))</f>
        <v>#N/A</v>
      </c>
      <c r="F2991" s="7">
        <f t="shared" si="534"/>
        <v>0</v>
      </c>
      <c r="G2991" s="7">
        <f t="shared" si="535"/>
        <v>0</v>
      </c>
      <c r="H2991" s="7">
        <f t="shared" si="536"/>
        <v>0</v>
      </c>
      <c r="I2991" s="7">
        <f t="shared" si="537"/>
        <v>0</v>
      </c>
      <c r="J2991" s="7">
        <f t="shared" si="538"/>
        <v>0</v>
      </c>
      <c r="K2991" s="8" t="e">
        <f t="shared" si="539"/>
        <v>#N/A</v>
      </c>
      <c r="L2991" s="7" t="e">
        <f t="shared" si="540"/>
        <v>#N/A</v>
      </c>
      <c r="M2991" s="8" t="e">
        <f t="shared" si="506"/>
        <v>#N/A</v>
      </c>
      <c r="N2991" s="8" t="e">
        <f t="shared" si="507"/>
        <v>#N/A</v>
      </c>
    </row>
    <row r="2992" spans="1:14" ht="15.75" customHeight="1" x14ac:dyDescent="0.35">
      <c r="A2992" s="7">
        <f t="shared" si="530"/>
        <v>0</v>
      </c>
      <c r="B2992" s="7">
        <f t="shared" si="531"/>
        <v>0</v>
      </c>
      <c r="C2992" s="7">
        <f t="shared" si="532"/>
        <v>0</v>
      </c>
      <c r="D2992" s="7">
        <f t="shared" si="533"/>
        <v>0</v>
      </c>
      <c r="E2992" s="7" t="e">
        <f>IF('Report DCM'!$H2992="In-Stream Video","Rich Media display banner",IF('Report DCM'!$I2992&gt;'Report DCM'!$J2992,"Standard",VLOOKUP(CONCATENATE(bd_adtype,"_",bd_creativetype),tabela,2,FALSE)))</f>
        <v>#N/A</v>
      </c>
      <c r="F2992" s="7">
        <f t="shared" si="534"/>
        <v>0</v>
      </c>
      <c r="G2992" s="7">
        <f t="shared" si="535"/>
        <v>0</v>
      </c>
      <c r="H2992" s="7">
        <f t="shared" si="536"/>
        <v>0</v>
      </c>
      <c r="I2992" s="7">
        <f t="shared" si="537"/>
        <v>0</v>
      </c>
      <c r="J2992" s="7">
        <f t="shared" si="538"/>
        <v>0</v>
      </c>
      <c r="K2992" s="8" t="e">
        <f t="shared" si="539"/>
        <v>#N/A</v>
      </c>
      <c r="L2992" s="7" t="e">
        <f t="shared" si="540"/>
        <v>#N/A</v>
      </c>
      <c r="M2992" s="8" t="e">
        <f t="shared" si="506"/>
        <v>#N/A</v>
      </c>
      <c r="N2992" s="8" t="e">
        <f t="shared" si="507"/>
        <v>#N/A</v>
      </c>
    </row>
    <row r="2993" spans="1:14" ht="15.75" customHeight="1" x14ac:dyDescent="0.35">
      <c r="A2993" s="7">
        <f t="shared" si="530"/>
        <v>0</v>
      </c>
      <c r="B2993" s="7">
        <f t="shared" si="531"/>
        <v>0</v>
      </c>
      <c r="C2993" s="7">
        <f t="shared" si="532"/>
        <v>0</v>
      </c>
      <c r="D2993" s="7">
        <f t="shared" si="533"/>
        <v>0</v>
      </c>
      <c r="E2993" s="7" t="e">
        <f>IF('Report DCM'!$H2993="In-Stream Video","Rich Media display banner",IF('Report DCM'!$I2993&gt;'Report DCM'!$J2993,"Standard",VLOOKUP(CONCATENATE(bd_adtype,"_",bd_creativetype),tabela,2,FALSE)))</f>
        <v>#N/A</v>
      </c>
      <c r="F2993" s="7">
        <f t="shared" si="534"/>
        <v>0</v>
      </c>
      <c r="G2993" s="7">
        <f t="shared" si="535"/>
        <v>0</v>
      </c>
      <c r="H2993" s="7">
        <f t="shared" si="536"/>
        <v>0</v>
      </c>
      <c r="I2993" s="7">
        <f t="shared" si="537"/>
        <v>0</v>
      </c>
      <c r="J2993" s="7">
        <f t="shared" si="538"/>
        <v>0</v>
      </c>
      <c r="K2993" s="8" t="e">
        <f t="shared" si="539"/>
        <v>#N/A</v>
      </c>
      <c r="L2993" s="7" t="e">
        <f t="shared" si="540"/>
        <v>#N/A</v>
      </c>
      <c r="M2993" s="8" t="e">
        <f t="shared" si="506"/>
        <v>#N/A</v>
      </c>
      <c r="N2993" s="8" t="e">
        <f t="shared" si="507"/>
        <v>#N/A</v>
      </c>
    </row>
    <row r="2994" spans="1:14" ht="15.75" customHeight="1" x14ac:dyDescent="0.35">
      <c r="A2994" s="7">
        <f t="shared" si="530"/>
        <v>0</v>
      </c>
      <c r="B2994" s="7">
        <f t="shared" si="531"/>
        <v>0</v>
      </c>
      <c r="C2994" s="7">
        <f t="shared" si="532"/>
        <v>0</v>
      </c>
      <c r="D2994" s="7">
        <f t="shared" si="533"/>
        <v>0</v>
      </c>
      <c r="E2994" s="7" t="e">
        <f>IF('Report DCM'!$H2994="In-Stream Video","Rich Media display banner",IF('Report DCM'!$I2994&gt;'Report DCM'!$J2994,"Standard",VLOOKUP(CONCATENATE(bd_adtype,"_",bd_creativetype),tabela,2,FALSE)))</f>
        <v>#N/A</v>
      </c>
      <c r="F2994" s="7">
        <f t="shared" si="534"/>
        <v>0</v>
      </c>
      <c r="G2994" s="7">
        <f t="shared" si="535"/>
        <v>0</v>
      </c>
      <c r="H2994" s="7">
        <f t="shared" si="536"/>
        <v>0</v>
      </c>
      <c r="I2994" s="7">
        <f t="shared" si="537"/>
        <v>0</v>
      </c>
      <c r="J2994" s="7">
        <f t="shared" si="538"/>
        <v>0</v>
      </c>
      <c r="K2994" s="8" t="e">
        <f t="shared" si="539"/>
        <v>#N/A</v>
      </c>
      <c r="L2994" s="7" t="e">
        <f t="shared" si="540"/>
        <v>#N/A</v>
      </c>
      <c r="M2994" s="8" t="e">
        <f t="shared" si="506"/>
        <v>#N/A</v>
      </c>
      <c r="N2994" s="8" t="e">
        <f t="shared" si="507"/>
        <v>#N/A</v>
      </c>
    </row>
    <row r="2995" spans="1:14" ht="15.75" customHeight="1" x14ac:dyDescent="0.35">
      <c r="A2995" s="7">
        <f t="shared" si="530"/>
        <v>0</v>
      </c>
      <c r="B2995" s="7">
        <f t="shared" si="531"/>
        <v>0</v>
      </c>
      <c r="C2995" s="7">
        <f t="shared" si="532"/>
        <v>0</v>
      </c>
      <c r="D2995" s="7">
        <f t="shared" si="533"/>
        <v>0</v>
      </c>
      <c r="E2995" s="7" t="e">
        <f>IF('Report DCM'!$H2995="In-Stream Video","Rich Media display banner",IF('Report DCM'!$I2995&gt;'Report DCM'!$J2995,"Standard",VLOOKUP(CONCATENATE(bd_adtype,"_",bd_creativetype),tabela,2,FALSE)))</f>
        <v>#N/A</v>
      </c>
      <c r="F2995" s="7">
        <f t="shared" si="534"/>
        <v>0</v>
      </c>
      <c r="G2995" s="7">
        <f t="shared" si="535"/>
        <v>0</v>
      </c>
      <c r="H2995" s="7">
        <f t="shared" si="536"/>
        <v>0</v>
      </c>
      <c r="I2995" s="7">
        <f t="shared" si="537"/>
        <v>0</v>
      </c>
      <c r="J2995" s="7">
        <f t="shared" si="538"/>
        <v>0</v>
      </c>
      <c r="K2995" s="8" t="e">
        <f t="shared" si="539"/>
        <v>#N/A</v>
      </c>
      <c r="L2995" s="7" t="e">
        <f t="shared" si="540"/>
        <v>#N/A</v>
      </c>
      <c r="M2995" s="8" t="e">
        <f t="shared" si="506"/>
        <v>#N/A</v>
      </c>
      <c r="N2995" s="8" t="e">
        <f t="shared" si="507"/>
        <v>#N/A</v>
      </c>
    </row>
    <row r="2996" spans="1:14" ht="15.75" customHeight="1" x14ac:dyDescent="0.35">
      <c r="A2996" s="7">
        <f t="shared" si="530"/>
        <v>0</v>
      </c>
      <c r="B2996" s="7">
        <f t="shared" si="531"/>
        <v>0</v>
      </c>
      <c r="C2996" s="7">
        <f t="shared" si="532"/>
        <v>0</v>
      </c>
      <c r="D2996" s="7">
        <f t="shared" si="533"/>
        <v>0</v>
      </c>
      <c r="E2996" s="7" t="e">
        <f>IF('Report DCM'!$H2996="In-Stream Video","Rich Media display banner",IF('Report DCM'!$I2996&gt;'Report DCM'!$J2996,"Standard",VLOOKUP(CONCATENATE(bd_adtype,"_",bd_creativetype),tabela,2,FALSE)))</f>
        <v>#N/A</v>
      </c>
      <c r="F2996" s="7">
        <f t="shared" si="534"/>
        <v>0</v>
      </c>
      <c r="G2996" s="7">
        <f t="shared" si="535"/>
        <v>0</v>
      </c>
      <c r="H2996" s="7">
        <f t="shared" si="536"/>
        <v>0</v>
      </c>
      <c r="I2996" s="7">
        <f t="shared" si="537"/>
        <v>0</v>
      </c>
      <c r="J2996" s="7">
        <f t="shared" si="538"/>
        <v>0</v>
      </c>
      <c r="K2996" s="8" t="e">
        <f t="shared" si="539"/>
        <v>#N/A</v>
      </c>
      <c r="L2996" s="7" t="e">
        <f t="shared" si="540"/>
        <v>#N/A</v>
      </c>
      <c r="M2996" s="8" t="e">
        <f t="shared" si="506"/>
        <v>#N/A</v>
      </c>
      <c r="N2996" s="8" t="e">
        <f t="shared" si="507"/>
        <v>#N/A</v>
      </c>
    </row>
    <row r="2997" spans="1:14" ht="15.75" customHeight="1" x14ac:dyDescent="0.35">
      <c r="A2997" s="7">
        <f t="shared" si="530"/>
        <v>0</v>
      </c>
      <c r="B2997" s="7">
        <f t="shared" si="531"/>
        <v>0</v>
      </c>
      <c r="C2997" s="7">
        <f t="shared" si="532"/>
        <v>0</v>
      </c>
      <c r="D2997" s="7">
        <f t="shared" si="533"/>
        <v>0</v>
      </c>
      <c r="E2997" s="7" t="e">
        <f>IF('Report DCM'!$H2997="In-Stream Video","Rich Media display banner",IF('Report DCM'!$I2997&gt;'Report DCM'!$J2997,"Standard",VLOOKUP(CONCATENATE(bd_adtype,"_",bd_creativetype),tabela,2,FALSE)))</f>
        <v>#N/A</v>
      </c>
      <c r="F2997" s="7">
        <f t="shared" si="534"/>
        <v>0</v>
      </c>
      <c r="G2997" s="7">
        <f t="shared" si="535"/>
        <v>0</v>
      </c>
      <c r="H2997" s="7">
        <f t="shared" si="536"/>
        <v>0</v>
      </c>
      <c r="I2997" s="7">
        <f t="shared" si="537"/>
        <v>0</v>
      </c>
      <c r="J2997" s="7">
        <f t="shared" si="538"/>
        <v>0</v>
      </c>
      <c r="K2997" s="8" t="e">
        <f t="shared" si="539"/>
        <v>#N/A</v>
      </c>
      <c r="L2997" s="7" t="e">
        <f t="shared" si="540"/>
        <v>#N/A</v>
      </c>
      <c r="M2997" s="8" t="e">
        <f t="shared" si="506"/>
        <v>#N/A</v>
      </c>
      <c r="N2997" s="8" t="e">
        <f t="shared" si="507"/>
        <v>#N/A</v>
      </c>
    </row>
    <row r="2998" spans="1:14" ht="15.75" customHeight="1" x14ac:dyDescent="0.35">
      <c r="A2998" s="7">
        <f t="shared" si="530"/>
        <v>0</v>
      </c>
      <c r="B2998" s="7">
        <f t="shared" si="531"/>
        <v>0</v>
      </c>
      <c r="C2998" s="7">
        <f t="shared" si="532"/>
        <v>0</v>
      </c>
      <c r="D2998" s="7">
        <f t="shared" si="533"/>
        <v>0</v>
      </c>
      <c r="E2998" s="7" t="e">
        <f>IF('Report DCM'!$H2998="In-Stream Video","Rich Media display banner",IF('Report DCM'!$I2998&gt;'Report DCM'!$J2998,"Standard",VLOOKUP(CONCATENATE(bd_adtype,"_",bd_creativetype),tabela,2,FALSE)))</f>
        <v>#N/A</v>
      </c>
      <c r="F2998" s="7">
        <f t="shared" si="534"/>
        <v>0</v>
      </c>
      <c r="G2998" s="7">
        <f t="shared" si="535"/>
        <v>0</v>
      </c>
      <c r="H2998" s="7">
        <f t="shared" si="536"/>
        <v>0</v>
      </c>
      <c r="I2998" s="7">
        <f t="shared" si="537"/>
        <v>0</v>
      </c>
      <c r="J2998" s="7">
        <f t="shared" si="538"/>
        <v>0</v>
      </c>
      <c r="K2998" s="8" t="e">
        <f t="shared" si="539"/>
        <v>#N/A</v>
      </c>
      <c r="L2998" s="7" t="e">
        <f t="shared" si="540"/>
        <v>#N/A</v>
      </c>
      <c r="M2998" s="8" t="e">
        <f t="shared" si="506"/>
        <v>#N/A</v>
      </c>
      <c r="N2998" s="8" t="e">
        <f t="shared" si="507"/>
        <v>#N/A</v>
      </c>
    </row>
    <row r="2999" spans="1:14" ht="15.75" customHeight="1" x14ac:dyDescent="0.35">
      <c r="A2999" s="7">
        <f t="shared" si="530"/>
        <v>0</v>
      </c>
      <c r="B2999" s="7">
        <f t="shared" si="531"/>
        <v>0</v>
      </c>
      <c r="C2999" s="7">
        <f t="shared" si="532"/>
        <v>0</v>
      </c>
      <c r="D2999" s="7">
        <f t="shared" si="533"/>
        <v>0</v>
      </c>
      <c r="E2999" s="7" t="e">
        <f>IF('Report DCM'!$H2999="In-Stream Video","Rich Media display banner",IF('Report DCM'!$I2999&gt;'Report DCM'!$J2999,"Standard",VLOOKUP(CONCATENATE(bd_adtype,"_",bd_creativetype),tabela,2,FALSE)))</f>
        <v>#N/A</v>
      </c>
      <c r="F2999" s="7">
        <f t="shared" si="534"/>
        <v>0</v>
      </c>
      <c r="G2999" s="7">
        <f t="shared" si="535"/>
        <v>0</v>
      </c>
      <c r="H2999" s="7">
        <f t="shared" si="536"/>
        <v>0</v>
      </c>
      <c r="I2999" s="7">
        <f t="shared" si="537"/>
        <v>0</v>
      </c>
      <c r="J2999" s="7">
        <f t="shared" si="538"/>
        <v>0</v>
      </c>
      <c r="K2999" s="8" t="e">
        <f t="shared" si="539"/>
        <v>#N/A</v>
      </c>
      <c r="L2999" s="7" t="e">
        <f t="shared" si="540"/>
        <v>#N/A</v>
      </c>
      <c r="M2999" s="8" t="e">
        <f t="shared" si="506"/>
        <v>#N/A</v>
      </c>
      <c r="N2999" s="8" t="e">
        <f t="shared" si="507"/>
        <v>#N/A</v>
      </c>
    </row>
    <row r="3000" spans="1:14" ht="15.75" customHeight="1" x14ac:dyDescent="0.35">
      <c r="A3000" s="7">
        <f t="shared" si="530"/>
        <v>0</v>
      </c>
      <c r="B3000" s="7">
        <f t="shared" si="531"/>
        <v>0</v>
      </c>
      <c r="C3000" s="7">
        <f t="shared" si="532"/>
        <v>0</v>
      </c>
      <c r="D3000" s="7">
        <f t="shared" si="533"/>
        <v>0</v>
      </c>
      <c r="E3000" s="7" t="e">
        <f>IF('Report DCM'!$H3000="In-Stream Video","Rich Media display banner",IF('Report DCM'!$I3000&gt;'Report DCM'!$J3000,"Standard",VLOOKUP(CONCATENATE(bd_adtype,"_",bd_creativetype),tabela,2,FALSE)))</f>
        <v>#N/A</v>
      </c>
      <c r="F3000" s="7">
        <f t="shared" si="534"/>
        <v>0</v>
      </c>
      <c r="G3000" s="7">
        <f t="shared" si="535"/>
        <v>0</v>
      </c>
      <c r="H3000" s="7">
        <f t="shared" si="536"/>
        <v>0</v>
      </c>
      <c r="I3000" s="7">
        <f t="shared" si="537"/>
        <v>0</v>
      </c>
      <c r="J3000" s="7">
        <f t="shared" si="538"/>
        <v>0</v>
      </c>
      <c r="K3000" s="8" t="e">
        <f t="shared" si="539"/>
        <v>#N/A</v>
      </c>
      <c r="L3000" s="7" t="e">
        <f t="shared" si="540"/>
        <v>#N/A</v>
      </c>
      <c r="M3000" s="8" t="e">
        <f t="shared" si="506"/>
        <v>#N/A</v>
      </c>
      <c r="N3000" s="8" t="e">
        <f t="shared" si="507"/>
        <v>#N/A</v>
      </c>
    </row>
    <row r="3001" spans="1:14" ht="15.75" customHeight="1" x14ac:dyDescent="0.35">
      <c r="A3001" s="7">
        <f t="shared" si="530"/>
        <v>0</v>
      </c>
      <c r="B3001" s="7">
        <f t="shared" si="531"/>
        <v>0</v>
      </c>
      <c r="C3001" s="7">
        <f t="shared" si="532"/>
        <v>0</v>
      </c>
      <c r="D3001" s="7">
        <f t="shared" si="533"/>
        <v>0</v>
      </c>
      <c r="E3001" s="7" t="e">
        <f>IF('Report DCM'!$H3001="In-Stream Video","Rich Media display banner",IF('Report DCM'!$I3001&gt;'Report DCM'!$J3001,"Standard",VLOOKUP(CONCATENATE(bd_adtype,"_",bd_creativetype),tabela,2,FALSE)))</f>
        <v>#N/A</v>
      </c>
      <c r="F3001" s="7">
        <f t="shared" si="534"/>
        <v>0</v>
      </c>
      <c r="G3001" s="7">
        <f t="shared" si="535"/>
        <v>0</v>
      </c>
      <c r="H3001" s="7">
        <f t="shared" si="536"/>
        <v>0</v>
      </c>
      <c r="I3001" s="7">
        <f t="shared" si="537"/>
        <v>0</v>
      </c>
      <c r="J3001" s="7">
        <f t="shared" si="538"/>
        <v>0</v>
      </c>
      <c r="K3001" s="8" t="e">
        <f t="shared" si="539"/>
        <v>#N/A</v>
      </c>
      <c r="L3001" s="7" t="e">
        <f t="shared" si="540"/>
        <v>#N/A</v>
      </c>
      <c r="M3001" s="8" t="e">
        <f t="shared" si="506"/>
        <v>#N/A</v>
      </c>
      <c r="N3001" s="8" t="e">
        <f t="shared" si="507"/>
        <v>#N/A</v>
      </c>
    </row>
    <row r="3002" spans="1:14" ht="15.75" customHeight="1" x14ac:dyDescent="0.35">
      <c r="A3002" s="7">
        <f t="shared" si="530"/>
        <v>0</v>
      </c>
      <c r="B3002" s="7">
        <f t="shared" si="531"/>
        <v>0</v>
      </c>
      <c r="C3002" s="7">
        <f t="shared" si="532"/>
        <v>0</v>
      </c>
      <c r="D3002" s="7">
        <f t="shared" si="533"/>
        <v>0</v>
      </c>
      <c r="E3002" s="7" t="e">
        <f>IF('Report DCM'!$H3002="In-Stream Video","Rich Media display banner",IF('Report DCM'!$I3002&gt;'Report DCM'!$J3002,"Standard",VLOOKUP(CONCATENATE(bd_adtype,"_",bd_creativetype),tabela,2,FALSE)))</f>
        <v>#N/A</v>
      </c>
      <c r="F3002" s="7">
        <f t="shared" si="534"/>
        <v>0</v>
      </c>
      <c r="G3002" s="7">
        <f t="shared" si="535"/>
        <v>0</v>
      </c>
      <c r="H3002" s="7">
        <f t="shared" si="536"/>
        <v>0</v>
      </c>
      <c r="I3002" s="7">
        <f t="shared" si="537"/>
        <v>0</v>
      </c>
      <c r="J3002" s="7">
        <f t="shared" si="538"/>
        <v>0</v>
      </c>
      <c r="K3002" s="8" t="e">
        <f t="shared" si="539"/>
        <v>#N/A</v>
      </c>
      <c r="L3002" s="7" t="e">
        <f t="shared" si="540"/>
        <v>#N/A</v>
      </c>
      <c r="M3002" s="8" t="e">
        <f t="shared" si="506"/>
        <v>#N/A</v>
      </c>
      <c r="N3002" s="8" t="e">
        <f t="shared" si="507"/>
        <v>#N/A</v>
      </c>
    </row>
    <row r="3003" spans="1:14" ht="15.75" customHeight="1" x14ac:dyDescent="0.35">
      <c r="A3003" s="7">
        <f t="shared" si="530"/>
        <v>0</v>
      </c>
      <c r="B3003" s="7">
        <f t="shared" si="531"/>
        <v>0</v>
      </c>
      <c r="C3003" s="7">
        <f t="shared" si="532"/>
        <v>0</v>
      </c>
      <c r="D3003" s="7">
        <f t="shared" si="533"/>
        <v>0</v>
      </c>
      <c r="E3003" s="7" t="e">
        <f>IF('Report DCM'!$H3003="In-Stream Video","Rich Media display banner",IF('Report DCM'!$I3003&gt;'Report DCM'!$J3003,"Standard",VLOOKUP(CONCATENATE(bd_adtype,"_",bd_creativetype),tabela,2,FALSE)))</f>
        <v>#N/A</v>
      </c>
      <c r="F3003" s="7">
        <f t="shared" si="534"/>
        <v>0</v>
      </c>
      <c r="G3003" s="7">
        <f t="shared" si="535"/>
        <v>0</v>
      </c>
      <c r="H3003" s="7">
        <f t="shared" si="536"/>
        <v>0</v>
      </c>
      <c r="I3003" s="7">
        <f t="shared" si="537"/>
        <v>0</v>
      </c>
      <c r="J3003" s="7">
        <f t="shared" si="538"/>
        <v>0</v>
      </c>
      <c r="K3003" s="8" t="e">
        <f t="shared" si="539"/>
        <v>#N/A</v>
      </c>
      <c r="L3003" s="7" t="e">
        <f t="shared" si="540"/>
        <v>#N/A</v>
      </c>
      <c r="M3003" s="8" t="e">
        <f t="shared" si="506"/>
        <v>#N/A</v>
      </c>
      <c r="N3003" s="8" t="e">
        <f t="shared" si="507"/>
        <v>#N/A</v>
      </c>
    </row>
    <row r="3004" spans="1:14" ht="15.75" customHeight="1" x14ac:dyDescent="0.35">
      <c r="A3004" s="7">
        <f t="shared" si="530"/>
        <v>0</v>
      </c>
      <c r="B3004" s="7">
        <f t="shared" si="531"/>
        <v>0</v>
      </c>
      <c r="C3004" s="7">
        <f t="shared" si="532"/>
        <v>0</v>
      </c>
      <c r="D3004" s="7">
        <f t="shared" si="533"/>
        <v>0</v>
      </c>
      <c r="E3004" s="7" t="e">
        <f>IF('Report DCM'!$H3004="In-Stream Video","Rich Media display banner",IF('Report DCM'!$I3004&gt;'Report DCM'!$J3004,"Standard",VLOOKUP(CONCATENATE(bd_adtype,"_",bd_creativetype),tabela,2,FALSE)))</f>
        <v>#N/A</v>
      </c>
      <c r="F3004" s="7">
        <f t="shared" si="534"/>
        <v>0</v>
      </c>
      <c r="G3004" s="7">
        <f t="shared" si="535"/>
        <v>0</v>
      </c>
      <c r="H3004" s="7">
        <f t="shared" si="536"/>
        <v>0</v>
      </c>
      <c r="I3004" s="7">
        <f t="shared" si="537"/>
        <v>0</v>
      </c>
      <c r="J3004" s="7">
        <f t="shared" si="538"/>
        <v>0</v>
      </c>
      <c r="K3004" s="8" t="e">
        <f t="shared" si="539"/>
        <v>#N/A</v>
      </c>
      <c r="L3004" s="7" t="e">
        <f t="shared" si="540"/>
        <v>#N/A</v>
      </c>
      <c r="M3004" s="8" t="e">
        <f t="shared" si="506"/>
        <v>#N/A</v>
      </c>
      <c r="N3004" s="8" t="e">
        <f t="shared" si="507"/>
        <v>#N/A</v>
      </c>
    </row>
    <row r="3005" spans="1:14" ht="15.75" customHeight="1" x14ac:dyDescent="0.35">
      <c r="A3005" s="7">
        <f t="shared" si="530"/>
        <v>0</v>
      </c>
      <c r="B3005" s="7">
        <f t="shared" si="531"/>
        <v>0</v>
      </c>
      <c r="C3005" s="7">
        <f t="shared" si="532"/>
        <v>0</v>
      </c>
      <c r="D3005" s="7">
        <f t="shared" si="533"/>
        <v>0</v>
      </c>
      <c r="E3005" s="7" t="e">
        <f>IF('Report DCM'!$H3005="In-Stream Video","Rich Media display banner",IF('Report DCM'!$I3005&gt;'Report DCM'!$J3005,"Standard",VLOOKUP(CONCATENATE(bd_adtype,"_",bd_creativetype),tabela,2,FALSE)))</f>
        <v>#N/A</v>
      </c>
      <c r="F3005" s="7">
        <f t="shared" si="534"/>
        <v>0</v>
      </c>
      <c r="G3005" s="7">
        <f t="shared" si="535"/>
        <v>0</v>
      </c>
      <c r="H3005" s="7">
        <f t="shared" si="536"/>
        <v>0</v>
      </c>
      <c r="I3005" s="7">
        <f t="shared" si="537"/>
        <v>0</v>
      </c>
      <c r="J3005" s="7">
        <f t="shared" si="538"/>
        <v>0</v>
      </c>
      <c r="K3005" s="8" t="e">
        <f t="shared" si="539"/>
        <v>#N/A</v>
      </c>
      <c r="L3005" s="7" t="e">
        <f t="shared" si="540"/>
        <v>#N/A</v>
      </c>
      <c r="M3005" s="8" t="e">
        <f t="shared" si="506"/>
        <v>#N/A</v>
      </c>
      <c r="N3005" s="8" t="e">
        <f t="shared" si="507"/>
        <v>#N/A</v>
      </c>
    </row>
    <row r="3006" spans="1:14" ht="15.75" customHeight="1" x14ac:dyDescent="0.35">
      <c r="A3006" s="7">
        <f t="shared" si="530"/>
        <v>0</v>
      </c>
      <c r="B3006" s="7">
        <f t="shared" si="531"/>
        <v>0</v>
      </c>
      <c r="C3006" s="7">
        <f t="shared" si="532"/>
        <v>0</v>
      </c>
      <c r="D3006" s="7">
        <f t="shared" si="533"/>
        <v>0</v>
      </c>
      <c r="E3006" s="7" t="e">
        <f>IF('Report DCM'!$H3006="In-Stream Video","Rich Media display banner",IF('Report DCM'!$I3006&gt;'Report DCM'!$J3006,"Standard",VLOOKUP(CONCATENATE(bd_adtype,"_",bd_creativetype),tabela,2,FALSE)))</f>
        <v>#N/A</v>
      </c>
      <c r="F3006" s="7">
        <f t="shared" si="534"/>
        <v>0</v>
      </c>
      <c r="G3006" s="7">
        <f t="shared" si="535"/>
        <v>0</v>
      </c>
      <c r="H3006" s="7">
        <f t="shared" si="536"/>
        <v>0</v>
      </c>
      <c r="I3006" s="7">
        <f t="shared" si="537"/>
        <v>0</v>
      </c>
      <c r="J3006" s="7">
        <f t="shared" si="538"/>
        <v>0</v>
      </c>
      <c r="K3006" s="8" t="e">
        <f t="shared" si="539"/>
        <v>#N/A</v>
      </c>
      <c r="L3006" s="7" t="e">
        <f t="shared" si="540"/>
        <v>#N/A</v>
      </c>
      <c r="M3006" s="8" t="e">
        <f t="shared" si="506"/>
        <v>#N/A</v>
      </c>
      <c r="N3006" s="8" t="e">
        <f t="shared" si="507"/>
        <v>#N/A</v>
      </c>
    </row>
    <row r="3007" spans="1:14" ht="15.75" customHeight="1" x14ac:dyDescent="0.35">
      <c r="A3007" s="7">
        <f t="shared" si="530"/>
        <v>0</v>
      </c>
      <c r="B3007" s="7">
        <f t="shared" si="531"/>
        <v>0</v>
      </c>
      <c r="C3007" s="7">
        <f t="shared" si="532"/>
        <v>0</v>
      </c>
      <c r="D3007" s="7">
        <f t="shared" si="533"/>
        <v>0</v>
      </c>
      <c r="E3007" s="7" t="e">
        <f>IF('Report DCM'!$H3007="In-Stream Video","Rich Media display banner",IF('Report DCM'!$I3007&gt;'Report DCM'!$J3007,"Standard",VLOOKUP(CONCATENATE(bd_adtype,"_",bd_creativetype),tabela,2,FALSE)))</f>
        <v>#N/A</v>
      </c>
      <c r="F3007" s="7">
        <f t="shared" si="534"/>
        <v>0</v>
      </c>
      <c r="G3007" s="7">
        <f t="shared" si="535"/>
        <v>0</v>
      </c>
      <c r="H3007" s="7">
        <f t="shared" si="536"/>
        <v>0</v>
      </c>
      <c r="I3007" s="7">
        <f t="shared" si="537"/>
        <v>0</v>
      </c>
      <c r="J3007" s="7">
        <f t="shared" si="538"/>
        <v>0</v>
      </c>
      <c r="K3007" s="8" t="e">
        <f t="shared" si="539"/>
        <v>#N/A</v>
      </c>
      <c r="L3007" s="7" t="e">
        <f t="shared" si="540"/>
        <v>#N/A</v>
      </c>
      <c r="M3007" s="8" t="e">
        <f t="shared" si="506"/>
        <v>#N/A</v>
      </c>
      <c r="N3007" s="8" t="e">
        <f t="shared" si="507"/>
        <v>#N/A</v>
      </c>
    </row>
    <row r="3008" spans="1:14" ht="15.75" customHeight="1" x14ac:dyDescent="0.35">
      <c r="A3008" s="7">
        <f t="shared" si="530"/>
        <v>0</v>
      </c>
      <c r="B3008" s="7">
        <f t="shared" si="531"/>
        <v>0</v>
      </c>
      <c r="C3008" s="7">
        <f t="shared" si="532"/>
        <v>0</v>
      </c>
      <c r="D3008" s="7">
        <f t="shared" si="533"/>
        <v>0</v>
      </c>
      <c r="E3008" s="7" t="e">
        <f>IF('Report DCM'!$H3008="In-Stream Video","Rich Media display banner",IF('Report DCM'!$I3008&gt;'Report DCM'!$J3008,"Standard",VLOOKUP(CONCATENATE(bd_adtype,"_",bd_creativetype),tabela,2,FALSE)))</f>
        <v>#N/A</v>
      </c>
      <c r="F3008" s="7">
        <f t="shared" si="534"/>
        <v>0</v>
      </c>
      <c r="G3008" s="7">
        <f t="shared" si="535"/>
        <v>0</v>
      </c>
      <c r="H3008" s="7">
        <f t="shared" si="536"/>
        <v>0</v>
      </c>
      <c r="I3008" s="7">
        <f t="shared" si="537"/>
        <v>0</v>
      </c>
      <c r="J3008" s="7">
        <f t="shared" si="538"/>
        <v>0</v>
      </c>
      <c r="K3008" s="8" t="e">
        <f t="shared" si="539"/>
        <v>#N/A</v>
      </c>
      <c r="L3008" s="7" t="e">
        <f t="shared" si="540"/>
        <v>#N/A</v>
      </c>
      <c r="M3008" s="8" t="e">
        <f t="shared" si="506"/>
        <v>#N/A</v>
      </c>
      <c r="N3008" s="8" t="e">
        <f t="shared" si="507"/>
        <v>#N/A</v>
      </c>
    </row>
    <row r="3009" spans="1:14" ht="15.75" customHeight="1" x14ac:dyDescent="0.35">
      <c r="A3009" s="7">
        <f t="shared" si="530"/>
        <v>0</v>
      </c>
      <c r="B3009" s="7">
        <f t="shared" si="531"/>
        <v>0</v>
      </c>
      <c r="C3009" s="7">
        <f t="shared" si="532"/>
        <v>0</v>
      </c>
      <c r="D3009" s="7">
        <f t="shared" si="533"/>
        <v>0</v>
      </c>
      <c r="E3009" s="7" t="e">
        <f>IF('Report DCM'!$H3009="In-Stream Video","Rich Media display banner",IF('Report DCM'!$I3009&gt;'Report DCM'!$J3009,"Standard",VLOOKUP(CONCATENATE(bd_adtype,"_",bd_creativetype),tabela,2,FALSE)))</f>
        <v>#N/A</v>
      </c>
      <c r="F3009" s="7">
        <f t="shared" si="534"/>
        <v>0</v>
      </c>
      <c r="G3009" s="7">
        <f t="shared" si="535"/>
        <v>0</v>
      </c>
      <c r="H3009" s="7">
        <f t="shared" si="536"/>
        <v>0</v>
      </c>
      <c r="I3009" s="7">
        <f t="shared" si="537"/>
        <v>0</v>
      </c>
      <c r="J3009" s="7">
        <f t="shared" si="538"/>
        <v>0</v>
      </c>
      <c r="K3009" s="8" t="e">
        <f t="shared" si="539"/>
        <v>#N/A</v>
      </c>
      <c r="L3009" s="7" t="e">
        <f t="shared" si="540"/>
        <v>#N/A</v>
      </c>
      <c r="M3009" s="8" t="e">
        <f t="shared" si="506"/>
        <v>#N/A</v>
      </c>
      <c r="N3009" s="8" t="e">
        <f t="shared" si="507"/>
        <v>#N/A</v>
      </c>
    </row>
    <row r="3010" spans="1:14" ht="15.75" customHeight="1" x14ac:dyDescent="0.35">
      <c r="A3010" s="7">
        <f t="shared" ref="A3010:A3073" si="541">bd_campaign</f>
        <v>0</v>
      </c>
      <c r="B3010" s="7">
        <f t="shared" ref="B3010:B3073" si="542">bd_site</f>
        <v>0</v>
      </c>
      <c r="C3010" s="7">
        <f t="shared" ref="C3010:C3073" si="543">bd_placement</f>
        <v>0</v>
      </c>
      <c r="D3010" s="7">
        <f t="shared" ref="D3010:D3073" si="544">bd_placementID</f>
        <v>0</v>
      </c>
      <c r="E3010" s="7" t="e">
        <f>IF('Report DCM'!$H3010="In-Stream Video","Rich Media display banner",IF('Report DCM'!$I3010&gt;'Report DCM'!$J3010,"Standard",VLOOKUP(CONCATENATE(bd_adtype,"_",bd_creativetype),tabela,2,FALSE)))</f>
        <v>#N/A</v>
      </c>
      <c r="F3010" s="7">
        <f t="shared" ref="F3010:F3073" si="545">bd_ad</f>
        <v>0</v>
      </c>
      <c r="G3010" s="7">
        <f t="shared" ref="G3010:G3073" si="546">bd_adid</f>
        <v>0</v>
      </c>
      <c r="H3010" s="7">
        <f t="shared" ref="H3010:H3073" si="547">bd_creativetype</f>
        <v>0</v>
      </c>
      <c r="I3010" s="7">
        <f t="shared" ref="I3010:I3073" si="548">bd_impression</f>
        <v>0</v>
      </c>
      <c r="J3010" s="7">
        <f t="shared" ref="J3010:J3073" si="549">bd_clicks</f>
        <v>0</v>
      </c>
      <c r="K3010" s="8" t="e">
        <f t="shared" ref="K3010:K3073" si="550">VLOOKUP(E3010,tabela,2,FALSE)</f>
        <v>#N/A</v>
      </c>
      <c r="L3010" s="7" t="e">
        <f t="shared" ref="L3010:L3073" si="551">VLOOKUP(E3010,tabela,3,FALSE)</f>
        <v>#N/A</v>
      </c>
      <c r="M3010" s="8" t="e">
        <f t="shared" si="506"/>
        <v>#N/A</v>
      </c>
      <c r="N3010" s="8" t="e">
        <f t="shared" si="507"/>
        <v>#N/A</v>
      </c>
    </row>
    <row r="3011" spans="1:14" ht="15.75" customHeight="1" x14ac:dyDescent="0.35">
      <c r="A3011" s="7">
        <f t="shared" si="541"/>
        <v>0</v>
      </c>
      <c r="B3011" s="7">
        <f t="shared" si="542"/>
        <v>0</v>
      </c>
      <c r="C3011" s="7">
        <f t="shared" si="543"/>
        <v>0</v>
      </c>
      <c r="D3011" s="7">
        <f t="shared" si="544"/>
        <v>0</v>
      </c>
      <c r="E3011" s="7" t="e">
        <f>IF('Report DCM'!$H3011="In-Stream Video","Rich Media display banner",IF('Report DCM'!$I3011&gt;'Report DCM'!$J3011,"Standard",VLOOKUP(CONCATENATE(bd_adtype,"_",bd_creativetype),tabela,2,FALSE)))</f>
        <v>#N/A</v>
      </c>
      <c r="F3011" s="7">
        <f t="shared" si="545"/>
        <v>0</v>
      </c>
      <c r="G3011" s="7">
        <f t="shared" si="546"/>
        <v>0</v>
      </c>
      <c r="H3011" s="7">
        <f t="shared" si="547"/>
        <v>0</v>
      </c>
      <c r="I3011" s="7">
        <f t="shared" si="548"/>
        <v>0</v>
      </c>
      <c r="J3011" s="7">
        <f t="shared" si="549"/>
        <v>0</v>
      </c>
      <c r="K3011" s="8" t="e">
        <f t="shared" si="550"/>
        <v>#N/A</v>
      </c>
      <c r="L3011" s="7" t="e">
        <f t="shared" si="551"/>
        <v>#N/A</v>
      </c>
      <c r="M3011" s="8" t="e">
        <f t="shared" si="506"/>
        <v>#N/A</v>
      </c>
      <c r="N3011" s="8" t="e">
        <f t="shared" si="507"/>
        <v>#N/A</v>
      </c>
    </row>
    <row r="3012" spans="1:14" ht="15.75" customHeight="1" x14ac:dyDescent="0.35">
      <c r="A3012" s="7">
        <f t="shared" si="541"/>
        <v>0</v>
      </c>
      <c r="B3012" s="7">
        <f t="shared" si="542"/>
        <v>0</v>
      </c>
      <c r="C3012" s="7">
        <f t="shared" si="543"/>
        <v>0</v>
      </c>
      <c r="D3012" s="7">
        <f t="shared" si="544"/>
        <v>0</v>
      </c>
      <c r="E3012" s="7" t="e">
        <f>IF('Report DCM'!$H3012="In-Stream Video","Rich Media display banner",IF('Report DCM'!$I3012&gt;'Report DCM'!$J3012,"Standard",VLOOKUP(CONCATENATE(bd_adtype,"_",bd_creativetype),tabela,2,FALSE)))</f>
        <v>#N/A</v>
      </c>
      <c r="F3012" s="7">
        <f t="shared" si="545"/>
        <v>0</v>
      </c>
      <c r="G3012" s="7">
        <f t="shared" si="546"/>
        <v>0</v>
      </c>
      <c r="H3012" s="7">
        <f t="shared" si="547"/>
        <v>0</v>
      </c>
      <c r="I3012" s="7">
        <f t="shared" si="548"/>
        <v>0</v>
      </c>
      <c r="J3012" s="7">
        <f t="shared" si="549"/>
        <v>0</v>
      </c>
      <c r="K3012" s="8" t="e">
        <f t="shared" si="550"/>
        <v>#N/A</v>
      </c>
      <c r="L3012" s="7" t="e">
        <f t="shared" si="551"/>
        <v>#N/A</v>
      </c>
      <c r="M3012" s="8" t="e">
        <f t="shared" si="506"/>
        <v>#N/A</v>
      </c>
      <c r="N3012" s="8" t="e">
        <f t="shared" si="507"/>
        <v>#N/A</v>
      </c>
    </row>
    <row r="3013" spans="1:14" ht="15.75" customHeight="1" x14ac:dyDescent="0.35">
      <c r="A3013" s="7">
        <f t="shared" si="541"/>
        <v>0</v>
      </c>
      <c r="B3013" s="7">
        <f t="shared" si="542"/>
        <v>0</v>
      </c>
      <c r="C3013" s="7">
        <f t="shared" si="543"/>
        <v>0</v>
      </c>
      <c r="D3013" s="7">
        <f t="shared" si="544"/>
        <v>0</v>
      </c>
      <c r="E3013" s="7" t="e">
        <f>IF('Report DCM'!$H3013="In-Stream Video","Rich Media display banner",IF('Report DCM'!$I3013&gt;'Report DCM'!$J3013,"Standard",VLOOKUP(CONCATENATE(bd_adtype,"_",bd_creativetype),tabela,2,FALSE)))</f>
        <v>#N/A</v>
      </c>
      <c r="F3013" s="7">
        <f t="shared" si="545"/>
        <v>0</v>
      </c>
      <c r="G3013" s="7">
        <f t="shared" si="546"/>
        <v>0</v>
      </c>
      <c r="H3013" s="7">
        <f t="shared" si="547"/>
        <v>0</v>
      </c>
      <c r="I3013" s="7">
        <f t="shared" si="548"/>
        <v>0</v>
      </c>
      <c r="J3013" s="7">
        <f t="shared" si="549"/>
        <v>0</v>
      </c>
      <c r="K3013" s="8" t="e">
        <f t="shared" si="550"/>
        <v>#N/A</v>
      </c>
      <c r="L3013" s="7" t="e">
        <f t="shared" si="551"/>
        <v>#N/A</v>
      </c>
      <c r="M3013" s="8" t="e">
        <f t="shared" si="506"/>
        <v>#N/A</v>
      </c>
      <c r="N3013" s="8" t="e">
        <f t="shared" si="507"/>
        <v>#N/A</v>
      </c>
    </row>
    <row r="3014" spans="1:14" ht="15.75" customHeight="1" x14ac:dyDescent="0.35">
      <c r="A3014" s="7">
        <f t="shared" si="541"/>
        <v>0</v>
      </c>
      <c r="B3014" s="7">
        <f t="shared" si="542"/>
        <v>0</v>
      </c>
      <c r="C3014" s="7">
        <f t="shared" si="543"/>
        <v>0</v>
      </c>
      <c r="D3014" s="7">
        <f t="shared" si="544"/>
        <v>0</v>
      </c>
      <c r="E3014" s="7" t="e">
        <f>IF('Report DCM'!$H3014="In-Stream Video","Rich Media display banner",IF('Report DCM'!$I3014&gt;'Report DCM'!$J3014,"Standard",VLOOKUP(CONCATENATE(bd_adtype,"_",bd_creativetype),tabela,2,FALSE)))</f>
        <v>#N/A</v>
      </c>
      <c r="F3014" s="7">
        <f t="shared" si="545"/>
        <v>0</v>
      </c>
      <c r="G3014" s="7">
        <f t="shared" si="546"/>
        <v>0</v>
      </c>
      <c r="H3014" s="7">
        <f t="shared" si="547"/>
        <v>0</v>
      </c>
      <c r="I3014" s="7">
        <f t="shared" si="548"/>
        <v>0</v>
      </c>
      <c r="J3014" s="7">
        <f t="shared" si="549"/>
        <v>0</v>
      </c>
      <c r="K3014" s="8" t="e">
        <f t="shared" si="550"/>
        <v>#N/A</v>
      </c>
      <c r="L3014" s="7" t="e">
        <f t="shared" si="551"/>
        <v>#N/A</v>
      </c>
      <c r="M3014" s="8" t="e">
        <f t="shared" si="506"/>
        <v>#N/A</v>
      </c>
      <c r="N3014" s="8" t="e">
        <f t="shared" si="507"/>
        <v>#N/A</v>
      </c>
    </row>
    <row r="3015" spans="1:14" ht="15.75" customHeight="1" x14ac:dyDescent="0.35">
      <c r="A3015" s="7">
        <f t="shared" si="541"/>
        <v>0</v>
      </c>
      <c r="B3015" s="7">
        <f t="shared" si="542"/>
        <v>0</v>
      </c>
      <c r="C3015" s="7">
        <f t="shared" si="543"/>
        <v>0</v>
      </c>
      <c r="D3015" s="7">
        <f t="shared" si="544"/>
        <v>0</v>
      </c>
      <c r="E3015" s="7" t="e">
        <f>IF('Report DCM'!$H3015="In-Stream Video","Rich Media display banner",IF('Report DCM'!$I3015&gt;'Report DCM'!$J3015,"Standard",VLOOKUP(CONCATENATE(bd_adtype,"_",bd_creativetype),tabela,2,FALSE)))</f>
        <v>#N/A</v>
      </c>
      <c r="F3015" s="7">
        <f t="shared" si="545"/>
        <v>0</v>
      </c>
      <c r="G3015" s="7">
        <f t="shared" si="546"/>
        <v>0</v>
      </c>
      <c r="H3015" s="7">
        <f t="shared" si="547"/>
        <v>0</v>
      </c>
      <c r="I3015" s="7">
        <f t="shared" si="548"/>
        <v>0</v>
      </c>
      <c r="J3015" s="7">
        <f t="shared" si="549"/>
        <v>0</v>
      </c>
      <c r="K3015" s="8" t="e">
        <f t="shared" si="550"/>
        <v>#N/A</v>
      </c>
      <c r="L3015" s="7" t="e">
        <f t="shared" si="551"/>
        <v>#N/A</v>
      </c>
      <c r="M3015" s="8" t="e">
        <f t="shared" si="506"/>
        <v>#N/A</v>
      </c>
      <c r="N3015" s="8" t="e">
        <f t="shared" si="507"/>
        <v>#N/A</v>
      </c>
    </row>
    <row r="3016" spans="1:14" ht="15.75" customHeight="1" x14ac:dyDescent="0.35">
      <c r="A3016" s="7">
        <f t="shared" si="541"/>
        <v>0</v>
      </c>
      <c r="B3016" s="7">
        <f t="shared" si="542"/>
        <v>0</v>
      </c>
      <c r="C3016" s="7">
        <f t="shared" si="543"/>
        <v>0</v>
      </c>
      <c r="D3016" s="7">
        <f t="shared" si="544"/>
        <v>0</v>
      </c>
      <c r="E3016" s="7" t="e">
        <f>IF('Report DCM'!$H3016="In-Stream Video","Rich Media display banner",IF('Report DCM'!$I3016&gt;'Report DCM'!$J3016,"Standard",VLOOKUP(CONCATENATE(bd_adtype,"_",bd_creativetype),tabela,2,FALSE)))</f>
        <v>#N/A</v>
      </c>
      <c r="F3016" s="7">
        <f t="shared" si="545"/>
        <v>0</v>
      </c>
      <c r="G3016" s="7">
        <f t="shared" si="546"/>
        <v>0</v>
      </c>
      <c r="H3016" s="7">
        <f t="shared" si="547"/>
        <v>0</v>
      </c>
      <c r="I3016" s="7">
        <f t="shared" si="548"/>
        <v>0</v>
      </c>
      <c r="J3016" s="7">
        <f t="shared" si="549"/>
        <v>0</v>
      </c>
      <c r="K3016" s="8" t="e">
        <f t="shared" si="550"/>
        <v>#N/A</v>
      </c>
      <c r="L3016" s="7" t="e">
        <f t="shared" si="551"/>
        <v>#N/A</v>
      </c>
      <c r="M3016" s="8" t="e">
        <f t="shared" si="506"/>
        <v>#N/A</v>
      </c>
      <c r="N3016" s="8" t="e">
        <f t="shared" si="507"/>
        <v>#N/A</v>
      </c>
    </row>
    <row r="3017" spans="1:14" ht="15.75" customHeight="1" x14ac:dyDescent="0.35">
      <c r="A3017" s="7">
        <f t="shared" si="541"/>
        <v>0</v>
      </c>
      <c r="B3017" s="7">
        <f t="shared" si="542"/>
        <v>0</v>
      </c>
      <c r="C3017" s="7">
        <f t="shared" si="543"/>
        <v>0</v>
      </c>
      <c r="D3017" s="7">
        <f t="shared" si="544"/>
        <v>0</v>
      </c>
      <c r="E3017" s="7" t="e">
        <f>IF('Report DCM'!$H3017="In-Stream Video","Rich Media display banner",IF('Report DCM'!$I3017&gt;'Report DCM'!$J3017,"Standard",VLOOKUP(CONCATENATE(bd_adtype,"_",bd_creativetype),tabela,2,FALSE)))</f>
        <v>#N/A</v>
      </c>
      <c r="F3017" s="7">
        <f t="shared" si="545"/>
        <v>0</v>
      </c>
      <c r="G3017" s="7">
        <f t="shared" si="546"/>
        <v>0</v>
      </c>
      <c r="H3017" s="7">
        <f t="shared" si="547"/>
        <v>0</v>
      </c>
      <c r="I3017" s="7">
        <f t="shared" si="548"/>
        <v>0</v>
      </c>
      <c r="J3017" s="7">
        <f t="shared" si="549"/>
        <v>0</v>
      </c>
      <c r="K3017" s="8" t="e">
        <f t="shared" si="550"/>
        <v>#N/A</v>
      </c>
      <c r="L3017" s="7" t="e">
        <f t="shared" si="551"/>
        <v>#N/A</v>
      </c>
      <c r="M3017" s="8" t="e">
        <f t="shared" si="506"/>
        <v>#N/A</v>
      </c>
      <c r="N3017" s="8" t="e">
        <f t="shared" si="507"/>
        <v>#N/A</v>
      </c>
    </row>
    <row r="3018" spans="1:14" ht="15.75" customHeight="1" x14ac:dyDescent="0.35">
      <c r="A3018" s="7">
        <f t="shared" si="541"/>
        <v>0</v>
      </c>
      <c r="B3018" s="7">
        <f t="shared" si="542"/>
        <v>0</v>
      </c>
      <c r="C3018" s="7">
        <f t="shared" si="543"/>
        <v>0</v>
      </c>
      <c r="D3018" s="7">
        <f t="shared" si="544"/>
        <v>0</v>
      </c>
      <c r="E3018" s="7" t="e">
        <f>IF('Report DCM'!$H3018="In-Stream Video","Rich Media display banner",IF('Report DCM'!$I3018&gt;'Report DCM'!$J3018,"Standard",VLOOKUP(CONCATENATE(bd_adtype,"_",bd_creativetype),tabela,2,FALSE)))</f>
        <v>#N/A</v>
      </c>
      <c r="F3018" s="7">
        <f t="shared" si="545"/>
        <v>0</v>
      </c>
      <c r="G3018" s="7">
        <f t="shared" si="546"/>
        <v>0</v>
      </c>
      <c r="H3018" s="7">
        <f t="shared" si="547"/>
        <v>0</v>
      </c>
      <c r="I3018" s="7">
        <f t="shared" si="548"/>
        <v>0</v>
      </c>
      <c r="J3018" s="7">
        <f t="shared" si="549"/>
        <v>0</v>
      </c>
      <c r="K3018" s="8" t="e">
        <f t="shared" si="550"/>
        <v>#N/A</v>
      </c>
      <c r="L3018" s="7" t="e">
        <f t="shared" si="551"/>
        <v>#N/A</v>
      </c>
      <c r="M3018" s="8" t="e">
        <f t="shared" si="506"/>
        <v>#N/A</v>
      </c>
      <c r="N3018" s="8" t="e">
        <f t="shared" si="507"/>
        <v>#N/A</v>
      </c>
    </row>
    <row r="3019" spans="1:14" ht="15.75" customHeight="1" x14ac:dyDescent="0.35">
      <c r="A3019" s="7">
        <f t="shared" si="541"/>
        <v>0</v>
      </c>
      <c r="B3019" s="7">
        <f t="shared" si="542"/>
        <v>0</v>
      </c>
      <c r="C3019" s="7">
        <f t="shared" si="543"/>
        <v>0</v>
      </c>
      <c r="D3019" s="7">
        <f t="shared" si="544"/>
        <v>0</v>
      </c>
      <c r="E3019" s="7" t="e">
        <f>IF('Report DCM'!$H3019="In-Stream Video","Rich Media display banner",IF('Report DCM'!$I3019&gt;'Report DCM'!$J3019,"Standard",VLOOKUP(CONCATENATE(bd_adtype,"_",bd_creativetype),tabela,2,FALSE)))</f>
        <v>#N/A</v>
      </c>
      <c r="F3019" s="7">
        <f t="shared" si="545"/>
        <v>0</v>
      </c>
      <c r="G3019" s="7">
        <f t="shared" si="546"/>
        <v>0</v>
      </c>
      <c r="H3019" s="7">
        <f t="shared" si="547"/>
        <v>0</v>
      </c>
      <c r="I3019" s="7">
        <f t="shared" si="548"/>
        <v>0</v>
      </c>
      <c r="J3019" s="7">
        <f t="shared" si="549"/>
        <v>0</v>
      </c>
      <c r="K3019" s="8" t="e">
        <f t="shared" si="550"/>
        <v>#N/A</v>
      </c>
      <c r="L3019" s="7" t="e">
        <f t="shared" si="551"/>
        <v>#N/A</v>
      </c>
      <c r="M3019" s="8" t="e">
        <f t="shared" si="506"/>
        <v>#N/A</v>
      </c>
      <c r="N3019" s="8" t="e">
        <f t="shared" si="507"/>
        <v>#N/A</v>
      </c>
    </row>
    <row r="3020" spans="1:14" ht="15.75" customHeight="1" x14ac:dyDescent="0.35">
      <c r="A3020" s="7">
        <f t="shared" si="541"/>
        <v>0</v>
      </c>
      <c r="B3020" s="7">
        <f t="shared" si="542"/>
        <v>0</v>
      </c>
      <c r="C3020" s="7">
        <f t="shared" si="543"/>
        <v>0</v>
      </c>
      <c r="D3020" s="7">
        <f t="shared" si="544"/>
        <v>0</v>
      </c>
      <c r="E3020" s="7" t="e">
        <f>IF('Report DCM'!$H3020="In-Stream Video","Rich Media display banner",IF('Report DCM'!$I3020&gt;'Report DCM'!$J3020,"Standard",VLOOKUP(CONCATENATE(bd_adtype,"_",bd_creativetype),tabela,2,FALSE)))</f>
        <v>#N/A</v>
      </c>
      <c r="F3020" s="7">
        <f t="shared" si="545"/>
        <v>0</v>
      </c>
      <c r="G3020" s="7">
        <f t="shared" si="546"/>
        <v>0</v>
      </c>
      <c r="H3020" s="7">
        <f t="shared" si="547"/>
        <v>0</v>
      </c>
      <c r="I3020" s="7">
        <f t="shared" si="548"/>
        <v>0</v>
      </c>
      <c r="J3020" s="7">
        <f t="shared" si="549"/>
        <v>0</v>
      </c>
      <c r="K3020" s="8" t="e">
        <f t="shared" si="550"/>
        <v>#N/A</v>
      </c>
      <c r="L3020" s="7" t="e">
        <f t="shared" si="551"/>
        <v>#N/A</v>
      </c>
      <c r="M3020" s="8" t="e">
        <f t="shared" si="506"/>
        <v>#N/A</v>
      </c>
      <c r="N3020" s="8" t="e">
        <f t="shared" si="507"/>
        <v>#N/A</v>
      </c>
    </row>
    <row r="3021" spans="1:14" ht="15.75" customHeight="1" x14ac:dyDescent="0.35">
      <c r="A3021" s="7">
        <f t="shared" si="541"/>
        <v>0</v>
      </c>
      <c r="B3021" s="7">
        <f t="shared" si="542"/>
        <v>0</v>
      </c>
      <c r="C3021" s="7">
        <f t="shared" si="543"/>
        <v>0</v>
      </c>
      <c r="D3021" s="7">
        <f t="shared" si="544"/>
        <v>0</v>
      </c>
      <c r="E3021" s="7" t="e">
        <f>IF('Report DCM'!$H3021="In-Stream Video","Rich Media display banner",IF('Report DCM'!$I3021&gt;'Report DCM'!$J3021,"Standard",VLOOKUP(CONCATENATE(bd_adtype,"_",bd_creativetype),tabela,2,FALSE)))</f>
        <v>#N/A</v>
      </c>
      <c r="F3021" s="7">
        <f t="shared" si="545"/>
        <v>0</v>
      </c>
      <c r="G3021" s="7">
        <f t="shared" si="546"/>
        <v>0</v>
      </c>
      <c r="H3021" s="7">
        <f t="shared" si="547"/>
        <v>0</v>
      </c>
      <c r="I3021" s="7">
        <f t="shared" si="548"/>
        <v>0</v>
      </c>
      <c r="J3021" s="7">
        <f t="shared" si="549"/>
        <v>0</v>
      </c>
      <c r="K3021" s="8" t="e">
        <f t="shared" si="550"/>
        <v>#N/A</v>
      </c>
      <c r="L3021" s="7" t="e">
        <f t="shared" si="551"/>
        <v>#N/A</v>
      </c>
      <c r="M3021" s="8" t="e">
        <f t="shared" si="506"/>
        <v>#N/A</v>
      </c>
      <c r="N3021" s="8" t="e">
        <f t="shared" si="507"/>
        <v>#N/A</v>
      </c>
    </row>
    <row r="3022" spans="1:14" ht="15.75" customHeight="1" x14ac:dyDescent="0.35">
      <c r="A3022" s="7">
        <f t="shared" si="541"/>
        <v>0</v>
      </c>
      <c r="B3022" s="7">
        <f t="shared" si="542"/>
        <v>0</v>
      </c>
      <c r="C3022" s="7">
        <f t="shared" si="543"/>
        <v>0</v>
      </c>
      <c r="D3022" s="7">
        <f t="shared" si="544"/>
        <v>0</v>
      </c>
      <c r="E3022" s="7" t="e">
        <f>IF('Report DCM'!$H3022="In-Stream Video","Rich Media display banner",IF('Report DCM'!$I3022&gt;'Report DCM'!$J3022,"Standard",VLOOKUP(CONCATENATE(bd_adtype,"_",bd_creativetype),tabela,2,FALSE)))</f>
        <v>#N/A</v>
      </c>
      <c r="F3022" s="7">
        <f t="shared" si="545"/>
        <v>0</v>
      </c>
      <c r="G3022" s="7">
        <f t="shared" si="546"/>
        <v>0</v>
      </c>
      <c r="H3022" s="7">
        <f t="shared" si="547"/>
        <v>0</v>
      </c>
      <c r="I3022" s="7">
        <f t="shared" si="548"/>
        <v>0</v>
      </c>
      <c r="J3022" s="7">
        <f t="shared" si="549"/>
        <v>0</v>
      </c>
      <c r="K3022" s="8" t="e">
        <f t="shared" si="550"/>
        <v>#N/A</v>
      </c>
      <c r="L3022" s="7" t="e">
        <f t="shared" si="551"/>
        <v>#N/A</v>
      </c>
      <c r="M3022" s="8" t="e">
        <f t="shared" si="506"/>
        <v>#N/A</v>
      </c>
      <c r="N3022" s="8" t="e">
        <f t="shared" si="507"/>
        <v>#N/A</v>
      </c>
    </row>
    <row r="3023" spans="1:14" ht="15.75" customHeight="1" x14ac:dyDescent="0.35">
      <c r="A3023" s="7">
        <f t="shared" si="541"/>
        <v>0</v>
      </c>
      <c r="B3023" s="7">
        <f t="shared" si="542"/>
        <v>0</v>
      </c>
      <c r="C3023" s="7">
        <f t="shared" si="543"/>
        <v>0</v>
      </c>
      <c r="D3023" s="7">
        <f t="shared" si="544"/>
        <v>0</v>
      </c>
      <c r="E3023" s="7" t="e">
        <f>IF('Report DCM'!$H3023="In-Stream Video","Rich Media display banner",IF('Report DCM'!$I3023&gt;'Report DCM'!$J3023,"Standard",VLOOKUP(CONCATENATE(bd_adtype,"_",bd_creativetype),tabela,2,FALSE)))</f>
        <v>#N/A</v>
      </c>
      <c r="F3023" s="7">
        <f t="shared" si="545"/>
        <v>0</v>
      </c>
      <c r="G3023" s="7">
        <f t="shared" si="546"/>
        <v>0</v>
      </c>
      <c r="H3023" s="7">
        <f t="shared" si="547"/>
        <v>0</v>
      </c>
      <c r="I3023" s="7">
        <f t="shared" si="548"/>
        <v>0</v>
      </c>
      <c r="J3023" s="7">
        <f t="shared" si="549"/>
        <v>0</v>
      </c>
      <c r="K3023" s="8" t="e">
        <f t="shared" si="550"/>
        <v>#N/A</v>
      </c>
      <c r="L3023" s="7" t="e">
        <f t="shared" si="551"/>
        <v>#N/A</v>
      </c>
      <c r="M3023" s="8" t="e">
        <f t="shared" si="506"/>
        <v>#N/A</v>
      </c>
      <c r="N3023" s="8" t="e">
        <f t="shared" si="507"/>
        <v>#N/A</v>
      </c>
    </row>
    <row r="3024" spans="1:14" ht="15.75" customHeight="1" x14ac:dyDescent="0.35">
      <c r="A3024" s="7">
        <f t="shared" si="541"/>
        <v>0</v>
      </c>
      <c r="B3024" s="7">
        <f t="shared" si="542"/>
        <v>0</v>
      </c>
      <c r="C3024" s="7">
        <f t="shared" si="543"/>
        <v>0</v>
      </c>
      <c r="D3024" s="7">
        <f t="shared" si="544"/>
        <v>0</v>
      </c>
      <c r="E3024" s="7" t="e">
        <f>IF('Report DCM'!$H3024="In-Stream Video","Rich Media display banner",IF('Report DCM'!$I3024&gt;'Report DCM'!$J3024,"Standard",VLOOKUP(CONCATENATE(bd_adtype,"_",bd_creativetype),tabela,2,FALSE)))</f>
        <v>#N/A</v>
      </c>
      <c r="F3024" s="7">
        <f t="shared" si="545"/>
        <v>0</v>
      </c>
      <c r="G3024" s="7">
        <f t="shared" si="546"/>
        <v>0</v>
      </c>
      <c r="H3024" s="7">
        <f t="shared" si="547"/>
        <v>0</v>
      </c>
      <c r="I3024" s="7">
        <f t="shared" si="548"/>
        <v>0</v>
      </c>
      <c r="J3024" s="7">
        <f t="shared" si="549"/>
        <v>0</v>
      </c>
      <c r="K3024" s="8" t="e">
        <f t="shared" si="550"/>
        <v>#N/A</v>
      </c>
      <c r="L3024" s="7" t="e">
        <f t="shared" si="551"/>
        <v>#N/A</v>
      </c>
      <c r="M3024" s="8" t="e">
        <f t="shared" si="506"/>
        <v>#N/A</v>
      </c>
      <c r="N3024" s="8" t="e">
        <f t="shared" si="507"/>
        <v>#N/A</v>
      </c>
    </row>
    <row r="3025" spans="1:14" ht="15.75" customHeight="1" x14ac:dyDescent="0.35">
      <c r="A3025" s="7">
        <f t="shared" si="541"/>
        <v>0</v>
      </c>
      <c r="B3025" s="7">
        <f t="shared" si="542"/>
        <v>0</v>
      </c>
      <c r="C3025" s="7">
        <f t="shared" si="543"/>
        <v>0</v>
      </c>
      <c r="D3025" s="7">
        <f t="shared" si="544"/>
        <v>0</v>
      </c>
      <c r="E3025" s="7" t="e">
        <f>IF('Report DCM'!$H3025="In-Stream Video","Rich Media display banner",IF('Report DCM'!$I3025&gt;'Report DCM'!$J3025,"Standard",VLOOKUP(CONCATENATE(bd_adtype,"_",bd_creativetype),tabela,2,FALSE)))</f>
        <v>#N/A</v>
      </c>
      <c r="F3025" s="7">
        <f t="shared" si="545"/>
        <v>0</v>
      </c>
      <c r="G3025" s="7">
        <f t="shared" si="546"/>
        <v>0</v>
      </c>
      <c r="H3025" s="7">
        <f t="shared" si="547"/>
        <v>0</v>
      </c>
      <c r="I3025" s="7">
        <f t="shared" si="548"/>
        <v>0</v>
      </c>
      <c r="J3025" s="7">
        <f t="shared" si="549"/>
        <v>0</v>
      </c>
      <c r="K3025" s="8" t="e">
        <f t="shared" si="550"/>
        <v>#N/A</v>
      </c>
      <c r="L3025" s="7" t="e">
        <f t="shared" si="551"/>
        <v>#N/A</v>
      </c>
      <c r="M3025" s="8" t="e">
        <f t="shared" si="506"/>
        <v>#N/A</v>
      </c>
      <c r="N3025" s="8" t="e">
        <f t="shared" si="507"/>
        <v>#N/A</v>
      </c>
    </row>
    <row r="3026" spans="1:14" ht="15.75" customHeight="1" x14ac:dyDescent="0.35">
      <c r="A3026" s="7">
        <f t="shared" si="541"/>
        <v>0</v>
      </c>
      <c r="B3026" s="7">
        <f t="shared" si="542"/>
        <v>0</v>
      </c>
      <c r="C3026" s="7">
        <f t="shared" si="543"/>
        <v>0</v>
      </c>
      <c r="D3026" s="7">
        <f t="shared" si="544"/>
        <v>0</v>
      </c>
      <c r="E3026" s="7" t="e">
        <f>IF('Report DCM'!$H3026="In-Stream Video","Rich Media display banner",IF('Report DCM'!$I3026&gt;'Report DCM'!$J3026,"Standard",VLOOKUP(CONCATENATE(bd_adtype,"_",bd_creativetype),tabela,2,FALSE)))</f>
        <v>#N/A</v>
      </c>
      <c r="F3026" s="7">
        <f t="shared" si="545"/>
        <v>0</v>
      </c>
      <c r="G3026" s="7">
        <f t="shared" si="546"/>
        <v>0</v>
      </c>
      <c r="H3026" s="7">
        <f t="shared" si="547"/>
        <v>0</v>
      </c>
      <c r="I3026" s="7">
        <f t="shared" si="548"/>
        <v>0</v>
      </c>
      <c r="J3026" s="7">
        <f t="shared" si="549"/>
        <v>0</v>
      </c>
      <c r="K3026" s="8" t="e">
        <f t="shared" si="550"/>
        <v>#N/A</v>
      </c>
      <c r="L3026" s="7" t="e">
        <f t="shared" si="551"/>
        <v>#N/A</v>
      </c>
      <c r="M3026" s="8" t="e">
        <f t="shared" si="506"/>
        <v>#N/A</v>
      </c>
      <c r="N3026" s="8" t="e">
        <f t="shared" si="507"/>
        <v>#N/A</v>
      </c>
    </row>
    <row r="3027" spans="1:14" ht="15.75" customHeight="1" x14ac:dyDescent="0.35">
      <c r="A3027" s="7">
        <f t="shared" si="541"/>
        <v>0</v>
      </c>
      <c r="B3027" s="7">
        <f t="shared" si="542"/>
        <v>0</v>
      </c>
      <c r="C3027" s="7">
        <f t="shared" si="543"/>
        <v>0</v>
      </c>
      <c r="D3027" s="7">
        <f t="shared" si="544"/>
        <v>0</v>
      </c>
      <c r="E3027" s="7" t="e">
        <f>IF('Report DCM'!$H3027="In-Stream Video","Rich Media display banner",IF('Report DCM'!$I3027&gt;'Report DCM'!$J3027,"Standard",VLOOKUP(CONCATENATE(bd_adtype,"_",bd_creativetype),tabela,2,FALSE)))</f>
        <v>#N/A</v>
      </c>
      <c r="F3027" s="7">
        <f t="shared" si="545"/>
        <v>0</v>
      </c>
      <c r="G3027" s="7">
        <f t="shared" si="546"/>
        <v>0</v>
      </c>
      <c r="H3027" s="7">
        <f t="shared" si="547"/>
        <v>0</v>
      </c>
      <c r="I3027" s="7">
        <f t="shared" si="548"/>
        <v>0</v>
      </c>
      <c r="J3027" s="7">
        <f t="shared" si="549"/>
        <v>0</v>
      </c>
      <c r="K3027" s="8" t="e">
        <f t="shared" si="550"/>
        <v>#N/A</v>
      </c>
      <c r="L3027" s="7" t="e">
        <f t="shared" si="551"/>
        <v>#N/A</v>
      </c>
      <c r="M3027" s="8" t="e">
        <f t="shared" si="506"/>
        <v>#N/A</v>
      </c>
      <c r="N3027" s="8" t="e">
        <f t="shared" si="507"/>
        <v>#N/A</v>
      </c>
    </row>
    <row r="3028" spans="1:14" ht="15.75" customHeight="1" x14ac:dyDescent="0.35">
      <c r="A3028" s="7">
        <f t="shared" si="541"/>
        <v>0</v>
      </c>
      <c r="B3028" s="7">
        <f t="shared" si="542"/>
        <v>0</v>
      </c>
      <c r="C3028" s="7">
        <f t="shared" si="543"/>
        <v>0</v>
      </c>
      <c r="D3028" s="7">
        <f t="shared" si="544"/>
        <v>0</v>
      </c>
      <c r="E3028" s="7" t="e">
        <f>IF('Report DCM'!$H3028="In-Stream Video","Rich Media display banner",IF('Report DCM'!$I3028&gt;'Report DCM'!$J3028,"Standard",VLOOKUP(CONCATENATE(bd_adtype,"_",bd_creativetype),tabela,2,FALSE)))</f>
        <v>#N/A</v>
      </c>
      <c r="F3028" s="7">
        <f t="shared" si="545"/>
        <v>0</v>
      </c>
      <c r="G3028" s="7">
        <f t="shared" si="546"/>
        <v>0</v>
      </c>
      <c r="H3028" s="7">
        <f t="shared" si="547"/>
        <v>0</v>
      </c>
      <c r="I3028" s="7">
        <f t="shared" si="548"/>
        <v>0</v>
      </c>
      <c r="J3028" s="7">
        <f t="shared" si="549"/>
        <v>0</v>
      </c>
      <c r="K3028" s="8" t="e">
        <f t="shared" si="550"/>
        <v>#N/A</v>
      </c>
      <c r="L3028" s="7" t="e">
        <f t="shared" si="551"/>
        <v>#N/A</v>
      </c>
      <c r="M3028" s="8" t="e">
        <f t="shared" si="506"/>
        <v>#N/A</v>
      </c>
      <c r="N3028" s="8" t="e">
        <f t="shared" si="507"/>
        <v>#N/A</v>
      </c>
    </row>
    <row r="3029" spans="1:14" ht="15.75" customHeight="1" x14ac:dyDescent="0.35">
      <c r="A3029" s="7">
        <f t="shared" si="541"/>
        <v>0</v>
      </c>
      <c r="B3029" s="7">
        <f t="shared" si="542"/>
        <v>0</v>
      </c>
      <c r="C3029" s="7">
        <f t="shared" si="543"/>
        <v>0</v>
      </c>
      <c r="D3029" s="7">
        <f t="shared" si="544"/>
        <v>0</v>
      </c>
      <c r="E3029" s="7" t="e">
        <f>IF('Report DCM'!$H3029="In-Stream Video","Rich Media display banner",IF('Report DCM'!$I3029&gt;'Report DCM'!$J3029,"Standard",VLOOKUP(CONCATENATE(bd_adtype,"_",bd_creativetype),tabela,2,FALSE)))</f>
        <v>#N/A</v>
      </c>
      <c r="F3029" s="7">
        <f t="shared" si="545"/>
        <v>0</v>
      </c>
      <c r="G3029" s="7">
        <f t="shared" si="546"/>
        <v>0</v>
      </c>
      <c r="H3029" s="7">
        <f t="shared" si="547"/>
        <v>0</v>
      </c>
      <c r="I3029" s="7">
        <f t="shared" si="548"/>
        <v>0</v>
      </c>
      <c r="J3029" s="7">
        <f t="shared" si="549"/>
        <v>0</v>
      </c>
      <c r="K3029" s="8" t="e">
        <f t="shared" si="550"/>
        <v>#N/A</v>
      </c>
      <c r="L3029" s="7" t="e">
        <f t="shared" si="551"/>
        <v>#N/A</v>
      </c>
      <c r="M3029" s="8" t="e">
        <f t="shared" si="506"/>
        <v>#N/A</v>
      </c>
      <c r="N3029" s="8" t="e">
        <f t="shared" si="507"/>
        <v>#N/A</v>
      </c>
    </row>
    <row r="3030" spans="1:14" ht="15.75" customHeight="1" x14ac:dyDescent="0.35">
      <c r="A3030" s="7">
        <f t="shared" si="541"/>
        <v>0</v>
      </c>
      <c r="B3030" s="7">
        <f t="shared" si="542"/>
        <v>0</v>
      </c>
      <c r="C3030" s="7">
        <f t="shared" si="543"/>
        <v>0</v>
      </c>
      <c r="D3030" s="7">
        <f t="shared" si="544"/>
        <v>0</v>
      </c>
      <c r="E3030" s="7" t="e">
        <f>IF('Report DCM'!$H3030="In-Stream Video","Rich Media display banner",IF('Report DCM'!$I3030&gt;'Report DCM'!$J3030,"Standard",VLOOKUP(CONCATENATE(bd_adtype,"_",bd_creativetype),tabela,2,FALSE)))</f>
        <v>#N/A</v>
      </c>
      <c r="F3030" s="7">
        <f t="shared" si="545"/>
        <v>0</v>
      </c>
      <c r="G3030" s="7">
        <f t="shared" si="546"/>
        <v>0</v>
      </c>
      <c r="H3030" s="7">
        <f t="shared" si="547"/>
        <v>0</v>
      </c>
      <c r="I3030" s="7">
        <f t="shared" si="548"/>
        <v>0</v>
      </c>
      <c r="J3030" s="7">
        <f t="shared" si="549"/>
        <v>0</v>
      </c>
      <c r="K3030" s="8" t="e">
        <f t="shared" si="550"/>
        <v>#N/A</v>
      </c>
      <c r="L3030" s="7" t="e">
        <f t="shared" si="551"/>
        <v>#N/A</v>
      </c>
      <c r="M3030" s="8" t="e">
        <f t="shared" si="506"/>
        <v>#N/A</v>
      </c>
      <c r="N3030" s="8" t="e">
        <f t="shared" si="507"/>
        <v>#N/A</v>
      </c>
    </row>
    <row r="3031" spans="1:14" ht="15.75" customHeight="1" x14ac:dyDescent="0.35">
      <c r="A3031" s="7">
        <f t="shared" si="541"/>
        <v>0</v>
      </c>
      <c r="B3031" s="7">
        <f t="shared" si="542"/>
        <v>0</v>
      </c>
      <c r="C3031" s="7">
        <f t="shared" si="543"/>
        <v>0</v>
      </c>
      <c r="D3031" s="7">
        <f t="shared" si="544"/>
        <v>0</v>
      </c>
      <c r="E3031" s="7" t="e">
        <f>IF('Report DCM'!$H3031="In-Stream Video","Rich Media display banner",IF('Report DCM'!$I3031&gt;'Report DCM'!$J3031,"Standard",VLOOKUP(CONCATENATE(bd_adtype,"_",bd_creativetype),tabela,2,FALSE)))</f>
        <v>#N/A</v>
      </c>
      <c r="F3031" s="7">
        <f t="shared" si="545"/>
        <v>0</v>
      </c>
      <c r="G3031" s="7">
        <f t="shared" si="546"/>
        <v>0</v>
      </c>
      <c r="H3031" s="7">
        <f t="shared" si="547"/>
        <v>0</v>
      </c>
      <c r="I3031" s="7">
        <f t="shared" si="548"/>
        <v>0</v>
      </c>
      <c r="J3031" s="7">
        <f t="shared" si="549"/>
        <v>0</v>
      </c>
      <c r="K3031" s="8" t="e">
        <f t="shared" si="550"/>
        <v>#N/A</v>
      </c>
      <c r="L3031" s="7" t="e">
        <f t="shared" si="551"/>
        <v>#N/A</v>
      </c>
      <c r="M3031" s="8" t="e">
        <f t="shared" si="506"/>
        <v>#N/A</v>
      </c>
      <c r="N3031" s="8" t="e">
        <f t="shared" si="507"/>
        <v>#N/A</v>
      </c>
    </row>
    <row r="3032" spans="1:14" ht="15.75" customHeight="1" x14ac:dyDescent="0.35">
      <c r="A3032" s="7">
        <f t="shared" si="541"/>
        <v>0</v>
      </c>
      <c r="B3032" s="7">
        <f t="shared" si="542"/>
        <v>0</v>
      </c>
      <c r="C3032" s="7">
        <f t="shared" si="543"/>
        <v>0</v>
      </c>
      <c r="D3032" s="7">
        <f t="shared" si="544"/>
        <v>0</v>
      </c>
      <c r="E3032" s="7" t="e">
        <f>IF('Report DCM'!$H3032="In-Stream Video","Rich Media display banner",IF('Report DCM'!$I3032&gt;'Report DCM'!$J3032,"Standard",VLOOKUP(CONCATENATE(bd_adtype,"_",bd_creativetype),tabela,2,FALSE)))</f>
        <v>#N/A</v>
      </c>
      <c r="F3032" s="7">
        <f t="shared" si="545"/>
        <v>0</v>
      </c>
      <c r="G3032" s="7">
        <f t="shared" si="546"/>
        <v>0</v>
      </c>
      <c r="H3032" s="7">
        <f t="shared" si="547"/>
        <v>0</v>
      </c>
      <c r="I3032" s="7">
        <f t="shared" si="548"/>
        <v>0</v>
      </c>
      <c r="J3032" s="7">
        <f t="shared" si="549"/>
        <v>0</v>
      </c>
      <c r="K3032" s="8" t="e">
        <f t="shared" si="550"/>
        <v>#N/A</v>
      </c>
      <c r="L3032" s="7" t="e">
        <f t="shared" si="551"/>
        <v>#N/A</v>
      </c>
      <c r="M3032" s="8" t="e">
        <f t="shared" si="506"/>
        <v>#N/A</v>
      </c>
      <c r="N3032" s="8" t="e">
        <f t="shared" si="507"/>
        <v>#N/A</v>
      </c>
    </row>
    <row r="3033" spans="1:14" ht="15.75" customHeight="1" x14ac:dyDescent="0.35">
      <c r="A3033" s="7">
        <f t="shared" si="541"/>
        <v>0</v>
      </c>
      <c r="B3033" s="7">
        <f t="shared" si="542"/>
        <v>0</v>
      </c>
      <c r="C3033" s="7">
        <f t="shared" si="543"/>
        <v>0</v>
      </c>
      <c r="D3033" s="7">
        <f t="shared" si="544"/>
        <v>0</v>
      </c>
      <c r="E3033" s="7" t="e">
        <f>IF('Report DCM'!$H3033="In-Stream Video","Rich Media display banner",IF('Report DCM'!$I3033&gt;'Report DCM'!$J3033,"Standard",VLOOKUP(CONCATENATE(bd_adtype,"_",bd_creativetype),tabela,2,FALSE)))</f>
        <v>#N/A</v>
      </c>
      <c r="F3033" s="7">
        <f t="shared" si="545"/>
        <v>0</v>
      </c>
      <c r="G3033" s="7">
        <f t="shared" si="546"/>
        <v>0</v>
      </c>
      <c r="H3033" s="7">
        <f t="shared" si="547"/>
        <v>0</v>
      </c>
      <c r="I3033" s="7">
        <f t="shared" si="548"/>
        <v>0</v>
      </c>
      <c r="J3033" s="7">
        <f t="shared" si="549"/>
        <v>0</v>
      </c>
      <c r="K3033" s="8" t="e">
        <f t="shared" si="550"/>
        <v>#N/A</v>
      </c>
      <c r="L3033" s="7" t="e">
        <f t="shared" si="551"/>
        <v>#N/A</v>
      </c>
      <c r="M3033" s="8" t="e">
        <f t="shared" si="506"/>
        <v>#N/A</v>
      </c>
      <c r="N3033" s="8" t="e">
        <f t="shared" si="507"/>
        <v>#N/A</v>
      </c>
    </row>
    <row r="3034" spans="1:14" ht="15.75" customHeight="1" x14ac:dyDescent="0.35">
      <c r="A3034" s="7">
        <f t="shared" si="541"/>
        <v>0</v>
      </c>
      <c r="B3034" s="7">
        <f t="shared" si="542"/>
        <v>0</v>
      </c>
      <c r="C3034" s="7">
        <f t="shared" si="543"/>
        <v>0</v>
      </c>
      <c r="D3034" s="7">
        <f t="shared" si="544"/>
        <v>0</v>
      </c>
      <c r="E3034" s="7" t="e">
        <f>IF('Report DCM'!$H3034="In-Stream Video","Rich Media display banner",IF('Report DCM'!$I3034&gt;'Report DCM'!$J3034,"Standard",VLOOKUP(CONCATENATE(bd_adtype,"_",bd_creativetype),tabela,2,FALSE)))</f>
        <v>#N/A</v>
      </c>
      <c r="F3034" s="7">
        <f t="shared" si="545"/>
        <v>0</v>
      </c>
      <c r="G3034" s="7">
        <f t="shared" si="546"/>
        <v>0</v>
      </c>
      <c r="H3034" s="7">
        <f t="shared" si="547"/>
        <v>0</v>
      </c>
      <c r="I3034" s="7">
        <f t="shared" si="548"/>
        <v>0</v>
      </c>
      <c r="J3034" s="7">
        <f t="shared" si="549"/>
        <v>0</v>
      </c>
      <c r="K3034" s="8" t="e">
        <f t="shared" si="550"/>
        <v>#N/A</v>
      </c>
      <c r="L3034" s="7" t="e">
        <f t="shared" si="551"/>
        <v>#N/A</v>
      </c>
      <c r="M3034" s="8" t="e">
        <f t="shared" si="506"/>
        <v>#N/A</v>
      </c>
      <c r="N3034" s="8" t="e">
        <f t="shared" si="507"/>
        <v>#N/A</v>
      </c>
    </row>
    <row r="3035" spans="1:14" ht="15.75" customHeight="1" x14ac:dyDescent="0.35">
      <c r="A3035" s="7">
        <f t="shared" si="541"/>
        <v>0</v>
      </c>
      <c r="B3035" s="7">
        <f t="shared" si="542"/>
        <v>0</v>
      </c>
      <c r="C3035" s="7">
        <f t="shared" si="543"/>
        <v>0</v>
      </c>
      <c r="D3035" s="7">
        <f t="shared" si="544"/>
        <v>0</v>
      </c>
      <c r="E3035" s="7" t="e">
        <f>IF('Report DCM'!$H3035="In-Stream Video","Rich Media display banner",IF('Report DCM'!$I3035&gt;'Report DCM'!$J3035,"Standard",VLOOKUP(CONCATENATE(bd_adtype,"_",bd_creativetype),tabela,2,FALSE)))</f>
        <v>#N/A</v>
      </c>
      <c r="F3035" s="7">
        <f t="shared" si="545"/>
        <v>0</v>
      </c>
      <c r="G3035" s="7">
        <f t="shared" si="546"/>
        <v>0</v>
      </c>
      <c r="H3035" s="7">
        <f t="shared" si="547"/>
        <v>0</v>
      </c>
      <c r="I3035" s="7">
        <f t="shared" si="548"/>
        <v>0</v>
      </c>
      <c r="J3035" s="7">
        <f t="shared" si="549"/>
        <v>0</v>
      </c>
      <c r="K3035" s="8" t="e">
        <f t="shared" si="550"/>
        <v>#N/A</v>
      </c>
      <c r="L3035" s="7" t="e">
        <f t="shared" si="551"/>
        <v>#N/A</v>
      </c>
      <c r="M3035" s="8" t="e">
        <f t="shared" si="506"/>
        <v>#N/A</v>
      </c>
      <c r="N3035" s="8" t="e">
        <f t="shared" si="507"/>
        <v>#N/A</v>
      </c>
    </row>
    <row r="3036" spans="1:14" ht="15.75" customHeight="1" x14ac:dyDescent="0.35">
      <c r="A3036" s="7">
        <f t="shared" si="541"/>
        <v>0</v>
      </c>
      <c r="B3036" s="7">
        <f t="shared" si="542"/>
        <v>0</v>
      </c>
      <c r="C3036" s="7">
        <f t="shared" si="543"/>
        <v>0</v>
      </c>
      <c r="D3036" s="7">
        <f t="shared" si="544"/>
        <v>0</v>
      </c>
      <c r="E3036" s="7" t="e">
        <f>IF('Report DCM'!$H3036="In-Stream Video","Rich Media display banner",IF('Report DCM'!$I3036&gt;'Report DCM'!$J3036,"Standard",VLOOKUP(CONCATENATE(bd_adtype,"_",bd_creativetype),tabela,2,FALSE)))</f>
        <v>#N/A</v>
      </c>
      <c r="F3036" s="7">
        <f t="shared" si="545"/>
        <v>0</v>
      </c>
      <c r="G3036" s="7">
        <f t="shared" si="546"/>
        <v>0</v>
      </c>
      <c r="H3036" s="7">
        <f t="shared" si="547"/>
        <v>0</v>
      </c>
      <c r="I3036" s="7">
        <f t="shared" si="548"/>
        <v>0</v>
      </c>
      <c r="J3036" s="7">
        <f t="shared" si="549"/>
        <v>0</v>
      </c>
      <c r="K3036" s="8" t="e">
        <f t="shared" si="550"/>
        <v>#N/A</v>
      </c>
      <c r="L3036" s="7" t="e">
        <f t="shared" si="551"/>
        <v>#N/A</v>
      </c>
      <c r="M3036" s="8" t="e">
        <f t="shared" si="506"/>
        <v>#N/A</v>
      </c>
      <c r="N3036" s="8" t="e">
        <f t="shared" si="507"/>
        <v>#N/A</v>
      </c>
    </row>
    <row r="3037" spans="1:14" ht="15.75" customHeight="1" x14ac:dyDescent="0.35">
      <c r="A3037" s="7">
        <f t="shared" si="541"/>
        <v>0</v>
      </c>
      <c r="B3037" s="7">
        <f t="shared" si="542"/>
        <v>0</v>
      </c>
      <c r="C3037" s="7">
        <f t="shared" si="543"/>
        <v>0</v>
      </c>
      <c r="D3037" s="7">
        <f t="shared" si="544"/>
        <v>0</v>
      </c>
      <c r="E3037" s="7" t="e">
        <f>IF('Report DCM'!$H3037="In-Stream Video","Rich Media display banner",IF('Report DCM'!$I3037&gt;'Report DCM'!$J3037,"Standard",VLOOKUP(CONCATENATE(bd_adtype,"_",bd_creativetype),tabela,2,FALSE)))</f>
        <v>#N/A</v>
      </c>
      <c r="F3037" s="7">
        <f t="shared" si="545"/>
        <v>0</v>
      </c>
      <c r="G3037" s="7">
        <f t="shared" si="546"/>
        <v>0</v>
      </c>
      <c r="H3037" s="7">
        <f t="shared" si="547"/>
        <v>0</v>
      </c>
      <c r="I3037" s="7">
        <f t="shared" si="548"/>
        <v>0</v>
      </c>
      <c r="J3037" s="7">
        <f t="shared" si="549"/>
        <v>0</v>
      </c>
      <c r="K3037" s="8" t="e">
        <f t="shared" si="550"/>
        <v>#N/A</v>
      </c>
      <c r="L3037" s="7" t="e">
        <f t="shared" si="551"/>
        <v>#N/A</v>
      </c>
      <c r="M3037" s="8" t="e">
        <f t="shared" si="506"/>
        <v>#N/A</v>
      </c>
      <c r="N3037" s="8" t="e">
        <f t="shared" si="507"/>
        <v>#N/A</v>
      </c>
    </row>
    <row r="3038" spans="1:14" ht="15.75" customHeight="1" x14ac:dyDescent="0.35">
      <c r="A3038" s="7">
        <f t="shared" si="541"/>
        <v>0</v>
      </c>
      <c r="B3038" s="7">
        <f t="shared" si="542"/>
        <v>0</v>
      </c>
      <c r="C3038" s="7">
        <f t="shared" si="543"/>
        <v>0</v>
      </c>
      <c r="D3038" s="7">
        <f t="shared" si="544"/>
        <v>0</v>
      </c>
      <c r="E3038" s="7" t="e">
        <f>IF('Report DCM'!$H3038="In-Stream Video","Rich Media display banner",IF('Report DCM'!$I3038&gt;'Report DCM'!$J3038,"Standard",VLOOKUP(CONCATENATE(bd_adtype,"_",bd_creativetype),tabela,2,FALSE)))</f>
        <v>#N/A</v>
      </c>
      <c r="F3038" s="7">
        <f t="shared" si="545"/>
        <v>0</v>
      </c>
      <c r="G3038" s="7">
        <f t="shared" si="546"/>
        <v>0</v>
      </c>
      <c r="H3038" s="7">
        <f t="shared" si="547"/>
        <v>0</v>
      </c>
      <c r="I3038" s="7">
        <f t="shared" si="548"/>
        <v>0</v>
      </c>
      <c r="J3038" s="7">
        <f t="shared" si="549"/>
        <v>0</v>
      </c>
      <c r="K3038" s="8" t="e">
        <f t="shared" si="550"/>
        <v>#N/A</v>
      </c>
      <c r="L3038" s="7" t="e">
        <f t="shared" si="551"/>
        <v>#N/A</v>
      </c>
      <c r="M3038" s="8" t="e">
        <f t="shared" si="506"/>
        <v>#N/A</v>
      </c>
      <c r="N3038" s="8" t="e">
        <f t="shared" si="507"/>
        <v>#N/A</v>
      </c>
    </row>
    <row r="3039" spans="1:14" ht="15.75" customHeight="1" x14ac:dyDescent="0.35">
      <c r="A3039" s="7">
        <f t="shared" si="541"/>
        <v>0</v>
      </c>
      <c r="B3039" s="7">
        <f t="shared" si="542"/>
        <v>0</v>
      </c>
      <c r="C3039" s="7">
        <f t="shared" si="543"/>
        <v>0</v>
      </c>
      <c r="D3039" s="7">
        <f t="shared" si="544"/>
        <v>0</v>
      </c>
      <c r="E3039" s="7" t="e">
        <f>IF('Report DCM'!$H3039="In-Stream Video","Rich Media display banner",IF('Report DCM'!$I3039&gt;'Report DCM'!$J3039,"Standard",VLOOKUP(CONCATENATE(bd_adtype,"_",bd_creativetype),tabela,2,FALSE)))</f>
        <v>#N/A</v>
      </c>
      <c r="F3039" s="7">
        <f t="shared" si="545"/>
        <v>0</v>
      </c>
      <c r="G3039" s="7">
        <f t="shared" si="546"/>
        <v>0</v>
      </c>
      <c r="H3039" s="7">
        <f t="shared" si="547"/>
        <v>0</v>
      </c>
      <c r="I3039" s="7">
        <f t="shared" si="548"/>
        <v>0</v>
      </c>
      <c r="J3039" s="7">
        <f t="shared" si="549"/>
        <v>0</v>
      </c>
      <c r="K3039" s="8" t="e">
        <f t="shared" si="550"/>
        <v>#N/A</v>
      </c>
      <c r="L3039" s="7" t="e">
        <f t="shared" si="551"/>
        <v>#N/A</v>
      </c>
      <c r="M3039" s="8" t="e">
        <f t="shared" si="506"/>
        <v>#N/A</v>
      </c>
      <c r="N3039" s="8" t="e">
        <f t="shared" si="507"/>
        <v>#N/A</v>
      </c>
    </row>
    <row r="3040" spans="1:14" ht="15.75" customHeight="1" x14ac:dyDescent="0.35">
      <c r="A3040" s="7">
        <f t="shared" si="541"/>
        <v>0</v>
      </c>
      <c r="B3040" s="7">
        <f t="shared" si="542"/>
        <v>0</v>
      </c>
      <c r="C3040" s="7">
        <f t="shared" si="543"/>
        <v>0</v>
      </c>
      <c r="D3040" s="7">
        <f t="shared" si="544"/>
        <v>0</v>
      </c>
      <c r="E3040" s="7" t="e">
        <f>IF('Report DCM'!$H3040="In-Stream Video","Rich Media display banner",IF('Report DCM'!$I3040&gt;'Report DCM'!$J3040,"Standard",VLOOKUP(CONCATENATE(bd_adtype,"_",bd_creativetype),tabela,2,FALSE)))</f>
        <v>#N/A</v>
      </c>
      <c r="F3040" s="7">
        <f t="shared" si="545"/>
        <v>0</v>
      </c>
      <c r="G3040" s="7">
        <f t="shared" si="546"/>
        <v>0</v>
      </c>
      <c r="H3040" s="7">
        <f t="shared" si="547"/>
        <v>0</v>
      </c>
      <c r="I3040" s="7">
        <f t="shared" si="548"/>
        <v>0</v>
      </c>
      <c r="J3040" s="7">
        <f t="shared" si="549"/>
        <v>0</v>
      </c>
      <c r="K3040" s="8" t="e">
        <f t="shared" si="550"/>
        <v>#N/A</v>
      </c>
      <c r="L3040" s="7" t="e">
        <f t="shared" si="551"/>
        <v>#N/A</v>
      </c>
      <c r="M3040" s="8" t="e">
        <f t="shared" si="506"/>
        <v>#N/A</v>
      </c>
      <c r="N3040" s="8" t="e">
        <f t="shared" si="507"/>
        <v>#N/A</v>
      </c>
    </row>
    <row r="3041" spans="1:14" ht="15.75" customHeight="1" x14ac:dyDescent="0.35">
      <c r="A3041" s="7">
        <f t="shared" si="541"/>
        <v>0</v>
      </c>
      <c r="B3041" s="7">
        <f t="shared" si="542"/>
        <v>0</v>
      </c>
      <c r="C3041" s="7">
        <f t="shared" si="543"/>
        <v>0</v>
      </c>
      <c r="D3041" s="7">
        <f t="shared" si="544"/>
        <v>0</v>
      </c>
      <c r="E3041" s="7" t="e">
        <f>IF('Report DCM'!$H3041="In-Stream Video","Rich Media display banner",IF('Report DCM'!$I3041&gt;'Report DCM'!$J3041,"Standard",VLOOKUP(CONCATENATE(bd_adtype,"_",bd_creativetype),tabela,2,FALSE)))</f>
        <v>#N/A</v>
      </c>
      <c r="F3041" s="7">
        <f t="shared" si="545"/>
        <v>0</v>
      </c>
      <c r="G3041" s="7">
        <f t="shared" si="546"/>
        <v>0</v>
      </c>
      <c r="H3041" s="7">
        <f t="shared" si="547"/>
        <v>0</v>
      </c>
      <c r="I3041" s="7">
        <f t="shared" si="548"/>
        <v>0</v>
      </c>
      <c r="J3041" s="7">
        <f t="shared" si="549"/>
        <v>0</v>
      </c>
      <c r="K3041" s="8" t="e">
        <f t="shared" si="550"/>
        <v>#N/A</v>
      </c>
      <c r="L3041" s="7" t="e">
        <f t="shared" si="551"/>
        <v>#N/A</v>
      </c>
      <c r="M3041" s="8" t="e">
        <f t="shared" si="506"/>
        <v>#N/A</v>
      </c>
      <c r="N3041" s="8" t="e">
        <f t="shared" si="507"/>
        <v>#N/A</v>
      </c>
    </row>
    <row r="3042" spans="1:14" ht="15.75" customHeight="1" x14ac:dyDescent="0.35">
      <c r="A3042" s="7">
        <f t="shared" si="541"/>
        <v>0</v>
      </c>
      <c r="B3042" s="7">
        <f t="shared" si="542"/>
        <v>0</v>
      </c>
      <c r="C3042" s="7">
        <f t="shared" si="543"/>
        <v>0</v>
      </c>
      <c r="D3042" s="7">
        <f t="shared" si="544"/>
        <v>0</v>
      </c>
      <c r="E3042" s="7" t="e">
        <f>IF('Report DCM'!$H3042="In-Stream Video","Rich Media display banner",IF('Report DCM'!$I3042&gt;'Report DCM'!$J3042,"Standard",VLOOKUP(CONCATENATE(bd_adtype,"_",bd_creativetype),tabela,2,FALSE)))</f>
        <v>#N/A</v>
      </c>
      <c r="F3042" s="7">
        <f t="shared" si="545"/>
        <v>0</v>
      </c>
      <c r="G3042" s="7">
        <f t="shared" si="546"/>
        <v>0</v>
      </c>
      <c r="H3042" s="7">
        <f t="shared" si="547"/>
        <v>0</v>
      </c>
      <c r="I3042" s="7">
        <f t="shared" si="548"/>
        <v>0</v>
      </c>
      <c r="J3042" s="7">
        <f t="shared" si="549"/>
        <v>0</v>
      </c>
      <c r="K3042" s="8" t="e">
        <f t="shared" si="550"/>
        <v>#N/A</v>
      </c>
      <c r="L3042" s="7" t="e">
        <f t="shared" si="551"/>
        <v>#N/A</v>
      </c>
      <c r="M3042" s="8" t="e">
        <f t="shared" si="506"/>
        <v>#N/A</v>
      </c>
      <c r="N3042" s="8" t="e">
        <f t="shared" si="507"/>
        <v>#N/A</v>
      </c>
    </row>
    <row r="3043" spans="1:14" ht="15.75" customHeight="1" x14ac:dyDescent="0.35">
      <c r="A3043" s="7">
        <f t="shared" si="541"/>
        <v>0</v>
      </c>
      <c r="B3043" s="7">
        <f t="shared" si="542"/>
        <v>0</v>
      </c>
      <c r="C3043" s="7">
        <f t="shared" si="543"/>
        <v>0</v>
      </c>
      <c r="D3043" s="7">
        <f t="shared" si="544"/>
        <v>0</v>
      </c>
      <c r="E3043" s="7" t="e">
        <f>IF('Report DCM'!$H3043="In-Stream Video","Rich Media display banner",IF('Report DCM'!$I3043&gt;'Report DCM'!$J3043,"Standard",VLOOKUP(CONCATENATE(bd_adtype,"_",bd_creativetype),tabela,2,FALSE)))</f>
        <v>#N/A</v>
      </c>
      <c r="F3043" s="7">
        <f t="shared" si="545"/>
        <v>0</v>
      </c>
      <c r="G3043" s="7">
        <f t="shared" si="546"/>
        <v>0</v>
      </c>
      <c r="H3043" s="7">
        <f t="shared" si="547"/>
        <v>0</v>
      </c>
      <c r="I3043" s="7">
        <f t="shared" si="548"/>
        <v>0</v>
      </c>
      <c r="J3043" s="7">
        <f t="shared" si="549"/>
        <v>0</v>
      </c>
      <c r="K3043" s="8" t="e">
        <f t="shared" si="550"/>
        <v>#N/A</v>
      </c>
      <c r="L3043" s="7" t="e">
        <f t="shared" si="551"/>
        <v>#N/A</v>
      </c>
      <c r="M3043" s="8" t="e">
        <f t="shared" si="506"/>
        <v>#N/A</v>
      </c>
      <c r="N3043" s="8" t="e">
        <f t="shared" si="507"/>
        <v>#N/A</v>
      </c>
    </row>
    <row r="3044" spans="1:14" ht="15.75" customHeight="1" x14ac:dyDescent="0.35">
      <c r="A3044" s="7">
        <f t="shared" si="541"/>
        <v>0</v>
      </c>
      <c r="B3044" s="7">
        <f t="shared" si="542"/>
        <v>0</v>
      </c>
      <c r="C3044" s="7">
        <f t="shared" si="543"/>
        <v>0</v>
      </c>
      <c r="D3044" s="7">
        <f t="shared" si="544"/>
        <v>0</v>
      </c>
      <c r="E3044" s="7" t="e">
        <f>IF('Report DCM'!$H3044="In-Stream Video","Rich Media display banner",IF('Report DCM'!$I3044&gt;'Report DCM'!$J3044,"Standard",VLOOKUP(CONCATENATE(bd_adtype,"_",bd_creativetype),tabela,2,FALSE)))</f>
        <v>#N/A</v>
      </c>
      <c r="F3044" s="7">
        <f t="shared" si="545"/>
        <v>0</v>
      </c>
      <c r="G3044" s="7">
        <f t="shared" si="546"/>
        <v>0</v>
      </c>
      <c r="H3044" s="7">
        <f t="shared" si="547"/>
        <v>0</v>
      </c>
      <c r="I3044" s="7">
        <f t="shared" si="548"/>
        <v>0</v>
      </c>
      <c r="J3044" s="7">
        <f t="shared" si="549"/>
        <v>0</v>
      </c>
      <c r="K3044" s="8" t="e">
        <f t="shared" si="550"/>
        <v>#N/A</v>
      </c>
      <c r="L3044" s="7" t="e">
        <f t="shared" si="551"/>
        <v>#N/A</v>
      </c>
      <c r="M3044" s="8" t="e">
        <f t="shared" si="506"/>
        <v>#N/A</v>
      </c>
      <c r="N3044" s="8" t="e">
        <f t="shared" si="507"/>
        <v>#N/A</v>
      </c>
    </row>
    <row r="3045" spans="1:14" ht="15.75" customHeight="1" x14ac:dyDescent="0.35">
      <c r="A3045" s="7">
        <f t="shared" si="541"/>
        <v>0</v>
      </c>
      <c r="B3045" s="7">
        <f t="shared" si="542"/>
        <v>0</v>
      </c>
      <c r="C3045" s="7">
        <f t="shared" si="543"/>
        <v>0</v>
      </c>
      <c r="D3045" s="7">
        <f t="shared" si="544"/>
        <v>0</v>
      </c>
      <c r="E3045" s="7" t="e">
        <f>IF('Report DCM'!$H3045="In-Stream Video","Rich Media display banner",IF('Report DCM'!$I3045&gt;'Report DCM'!$J3045,"Standard",VLOOKUP(CONCATENATE(bd_adtype,"_",bd_creativetype),tabela,2,FALSE)))</f>
        <v>#N/A</v>
      </c>
      <c r="F3045" s="7">
        <f t="shared" si="545"/>
        <v>0</v>
      </c>
      <c r="G3045" s="7">
        <f t="shared" si="546"/>
        <v>0</v>
      </c>
      <c r="H3045" s="7">
        <f t="shared" si="547"/>
        <v>0</v>
      </c>
      <c r="I3045" s="7">
        <f t="shared" si="548"/>
        <v>0</v>
      </c>
      <c r="J3045" s="7">
        <f t="shared" si="549"/>
        <v>0</v>
      </c>
      <c r="K3045" s="8" t="e">
        <f t="shared" si="550"/>
        <v>#N/A</v>
      </c>
      <c r="L3045" s="7" t="e">
        <f t="shared" si="551"/>
        <v>#N/A</v>
      </c>
      <c r="M3045" s="8" t="e">
        <f t="shared" si="506"/>
        <v>#N/A</v>
      </c>
      <c r="N3045" s="8" t="e">
        <f t="shared" si="507"/>
        <v>#N/A</v>
      </c>
    </row>
    <row r="3046" spans="1:14" ht="15.75" customHeight="1" x14ac:dyDescent="0.35">
      <c r="A3046" s="7">
        <f t="shared" si="541"/>
        <v>0</v>
      </c>
      <c r="B3046" s="7">
        <f t="shared" si="542"/>
        <v>0</v>
      </c>
      <c r="C3046" s="7">
        <f t="shared" si="543"/>
        <v>0</v>
      </c>
      <c r="D3046" s="7">
        <f t="shared" si="544"/>
        <v>0</v>
      </c>
      <c r="E3046" s="7" t="e">
        <f>IF('Report DCM'!$H3046="In-Stream Video","Rich Media display banner",IF('Report DCM'!$I3046&gt;'Report DCM'!$J3046,"Standard",VLOOKUP(CONCATENATE(bd_adtype,"_",bd_creativetype),tabela,2,FALSE)))</f>
        <v>#N/A</v>
      </c>
      <c r="F3046" s="7">
        <f t="shared" si="545"/>
        <v>0</v>
      </c>
      <c r="G3046" s="7">
        <f t="shared" si="546"/>
        <v>0</v>
      </c>
      <c r="H3046" s="7">
        <f t="shared" si="547"/>
        <v>0</v>
      </c>
      <c r="I3046" s="7">
        <f t="shared" si="548"/>
        <v>0</v>
      </c>
      <c r="J3046" s="7">
        <f t="shared" si="549"/>
        <v>0</v>
      </c>
      <c r="K3046" s="8" t="e">
        <f t="shared" si="550"/>
        <v>#N/A</v>
      </c>
      <c r="L3046" s="7" t="e">
        <f t="shared" si="551"/>
        <v>#N/A</v>
      </c>
      <c r="M3046" s="8" t="e">
        <f t="shared" si="506"/>
        <v>#N/A</v>
      </c>
      <c r="N3046" s="8" t="e">
        <f t="shared" si="507"/>
        <v>#N/A</v>
      </c>
    </row>
    <row r="3047" spans="1:14" ht="15.75" customHeight="1" x14ac:dyDescent="0.35">
      <c r="A3047" s="7">
        <f t="shared" si="541"/>
        <v>0</v>
      </c>
      <c r="B3047" s="7">
        <f t="shared" si="542"/>
        <v>0</v>
      </c>
      <c r="C3047" s="7">
        <f t="shared" si="543"/>
        <v>0</v>
      </c>
      <c r="D3047" s="7">
        <f t="shared" si="544"/>
        <v>0</v>
      </c>
      <c r="E3047" s="7" t="e">
        <f>IF('Report DCM'!$H3047="In-Stream Video","Rich Media display banner",IF('Report DCM'!$I3047&gt;'Report DCM'!$J3047,"Standard",VLOOKUP(CONCATENATE(bd_adtype,"_",bd_creativetype),tabela,2,FALSE)))</f>
        <v>#N/A</v>
      </c>
      <c r="F3047" s="7">
        <f t="shared" si="545"/>
        <v>0</v>
      </c>
      <c r="G3047" s="7">
        <f t="shared" si="546"/>
        <v>0</v>
      </c>
      <c r="H3047" s="7">
        <f t="shared" si="547"/>
        <v>0</v>
      </c>
      <c r="I3047" s="7">
        <f t="shared" si="548"/>
        <v>0</v>
      </c>
      <c r="J3047" s="7">
        <f t="shared" si="549"/>
        <v>0</v>
      </c>
      <c r="K3047" s="8" t="e">
        <f t="shared" si="550"/>
        <v>#N/A</v>
      </c>
      <c r="L3047" s="7" t="e">
        <f t="shared" si="551"/>
        <v>#N/A</v>
      </c>
      <c r="M3047" s="8" t="e">
        <f t="shared" si="506"/>
        <v>#N/A</v>
      </c>
      <c r="N3047" s="8" t="e">
        <f t="shared" si="507"/>
        <v>#N/A</v>
      </c>
    </row>
    <row r="3048" spans="1:14" ht="15.75" customHeight="1" x14ac:dyDescent="0.35">
      <c r="A3048" s="7">
        <f t="shared" si="541"/>
        <v>0</v>
      </c>
      <c r="B3048" s="7">
        <f t="shared" si="542"/>
        <v>0</v>
      </c>
      <c r="C3048" s="7">
        <f t="shared" si="543"/>
        <v>0</v>
      </c>
      <c r="D3048" s="7">
        <f t="shared" si="544"/>
        <v>0</v>
      </c>
      <c r="E3048" s="7" t="e">
        <f>IF('Report DCM'!$H3048="In-Stream Video","Rich Media display banner",IF('Report DCM'!$I3048&gt;'Report DCM'!$J3048,"Standard",VLOOKUP(CONCATENATE(bd_adtype,"_",bd_creativetype),tabela,2,FALSE)))</f>
        <v>#N/A</v>
      </c>
      <c r="F3048" s="7">
        <f t="shared" si="545"/>
        <v>0</v>
      </c>
      <c r="G3048" s="7">
        <f t="shared" si="546"/>
        <v>0</v>
      </c>
      <c r="H3048" s="7">
        <f t="shared" si="547"/>
        <v>0</v>
      </c>
      <c r="I3048" s="7">
        <f t="shared" si="548"/>
        <v>0</v>
      </c>
      <c r="J3048" s="7">
        <f t="shared" si="549"/>
        <v>0</v>
      </c>
      <c r="K3048" s="8" t="e">
        <f t="shared" si="550"/>
        <v>#N/A</v>
      </c>
      <c r="L3048" s="7" t="e">
        <f t="shared" si="551"/>
        <v>#N/A</v>
      </c>
      <c r="M3048" s="8" t="e">
        <f t="shared" si="506"/>
        <v>#N/A</v>
      </c>
      <c r="N3048" s="8" t="e">
        <f t="shared" si="507"/>
        <v>#N/A</v>
      </c>
    </row>
    <row r="3049" spans="1:14" ht="15.75" customHeight="1" x14ac:dyDescent="0.35">
      <c r="A3049" s="7">
        <f t="shared" si="541"/>
        <v>0</v>
      </c>
      <c r="B3049" s="7">
        <f t="shared" si="542"/>
        <v>0</v>
      </c>
      <c r="C3049" s="7">
        <f t="shared" si="543"/>
        <v>0</v>
      </c>
      <c r="D3049" s="7">
        <f t="shared" si="544"/>
        <v>0</v>
      </c>
      <c r="E3049" s="7" t="e">
        <f>IF('Report DCM'!$H3049="In-Stream Video","Rich Media display banner",IF('Report DCM'!$I3049&gt;'Report DCM'!$J3049,"Standard",VLOOKUP(CONCATENATE(bd_adtype,"_",bd_creativetype),tabela,2,FALSE)))</f>
        <v>#N/A</v>
      </c>
      <c r="F3049" s="7">
        <f t="shared" si="545"/>
        <v>0</v>
      </c>
      <c r="G3049" s="7">
        <f t="shared" si="546"/>
        <v>0</v>
      </c>
      <c r="H3049" s="7">
        <f t="shared" si="547"/>
        <v>0</v>
      </c>
      <c r="I3049" s="7">
        <f t="shared" si="548"/>
        <v>0</v>
      </c>
      <c r="J3049" s="7">
        <f t="shared" si="549"/>
        <v>0</v>
      </c>
      <c r="K3049" s="8" t="e">
        <f t="shared" si="550"/>
        <v>#N/A</v>
      </c>
      <c r="L3049" s="7" t="e">
        <f t="shared" si="551"/>
        <v>#N/A</v>
      </c>
      <c r="M3049" s="8" t="e">
        <f t="shared" si="506"/>
        <v>#N/A</v>
      </c>
      <c r="N3049" s="8" t="e">
        <f t="shared" si="507"/>
        <v>#N/A</v>
      </c>
    </row>
    <row r="3050" spans="1:14" ht="15.75" customHeight="1" x14ac:dyDescent="0.35">
      <c r="A3050" s="7">
        <f t="shared" si="541"/>
        <v>0</v>
      </c>
      <c r="B3050" s="7">
        <f t="shared" si="542"/>
        <v>0</v>
      </c>
      <c r="C3050" s="7">
        <f t="shared" si="543"/>
        <v>0</v>
      </c>
      <c r="D3050" s="7">
        <f t="shared" si="544"/>
        <v>0</v>
      </c>
      <c r="E3050" s="7" t="e">
        <f>IF('Report DCM'!$H3050="In-Stream Video","Rich Media display banner",IF('Report DCM'!$I3050&gt;'Report DCM'!$J3050,"Standard",VLOOKUP(CONCATENATE(bd_adtype,"_",bd_creativetype),tabela,2,FALSE)))</f>
        <v>#N/A</v>
      </c>
      <c r="F3050" s="7">
        <f t="shared" si="545"/>
        <v>0</v>
      </c>
      <c r="G3050" s="7">
        <f t="shared" si="546"/>
        <v>0</v>
      </c>
      <c r="H3050" s="7">
        <f t="shared" si="547"/>
        <v>0</v>
      </c>
      <c r="I3050" s="7">
        <f t="shared" si="548"/>
        <v>0</v>
      </c>
      <c r="J3050" s="7">
        <f t="shared" si="549"/>
        <v>0</v>
      </c>
      <c r="K3050" s="8" t="e">
        <f t="shared" si="550"/>
        <v>#N/A</v>
      </c>
      <c r="L3050" s="7" t="e">
        <f t="shared" si="551"/>
        <v>#N/A</v>
      </c>
      <c r="M3050" s="8" t="e">
        <f t="shared" si="506"/>
        <v>#N/A</v>
      </c>
      <c r="N3050" s="8" t="e">
        <f t="shared" si="507"/>
        <v>#N/A</v>
      </c>
    </row>
    <row r="3051" spans="1:14" ht="15.75" customHeight="1" x14ac:dyDescent="0.35">
      <c r="A3051" s="7">
        <f t="shared" si="541"/>
        <v>0</v>
      </c>
      <c r="B3051" s="7">
        <f t="shared" si="542"/>
        <v>0</v>
      </c>
      <c r="C3051" s="7">
        <f t="shared" si="543"/>
        <v>0</v>
      </c>
      <c r="D3051" s="7">
        <f t="shared" si="544"/>
        <v>0</v>
      </c>
      <c r="E3051" s="7" t="e">
        <f>IF('Report DCM'!$H3051="In-Stream Video","Rich Media display banner",IF('Report DCM'!$I3051&gt;'Report DCM'!$J3051,"Standard",VLOOKUP(CONCATENATE(bd_adtype,"_",bd_creativetype),tabela,2,FALSE)))</f>
        <v>#N/A</v>
      </c>
      <c r="F3051" s="7">
        <f t="shared" si="545"/>
        <v>0</v>
      </c>
      <c r="G3051" s="7">
        <f t="shared" si="546"/>
        <v>0</v>
      </c>
      <c r="H3051" s="7">
        <f t="shared" si="547"/>
        <v>0</v>
      </c>
      <c r="I3051" s="7">
        <f t="shared" si="548"/>
        <v>0</v>
      </c>
      <c r="J3051" s="7">
        <f t="shared" si="549"/>
        <v>0</v>
      </c>
      <c r="K3051" s="8" t="e">
        <f t="shared" si="550"/>
        <v>#N/A</v>
      </c>
      <c r="L3051" s="7" t="e">
        <f t="shared" si="551"/>
        <v>#N/A</v>
      </c>
      <c r="M3051" s="8" t="e">
        <f t="shared" si="506"/>
        <v>#N/A</v>
      </c>
      <c r="N3051" s="8" t="e">
        <f t="shared" si="507"/>
        <v>#N/A</v>
      </c>
    </row>
    <row r="3052" spans="1:14" ht="15.75" customHeight="1" x14ac:dyDescent="0.35">
      <c r="A3052" s="7">
        <f t="shared" si="541"/>
        <v>0</v>
      </c>
      <c r="B3052" s="7">
        <f t="shared" si="542"/>
        <v>0</v>
      </c>
      <c r="C3052" s="7">
        <f t="shared" si="543"/>
        <v>0</v>
      </c>
      <c r="D3052" s="7">
        <f t="shared" si="544"/>
        <v>0</v>
      </c>
      <c r="E3052" s="7" t="e">
        <f>IF('Report DCM'!$H3052="In-Stream Video","Rich Media display banner",IF('Report DCM'!$I3052&gt;'Report DCM'!$J3052,"Standard",VLOOKUP(CONCATENATE(bd_adtype,"_",bd_creativetype),tabela,2,FALSE)))</f>
        <v>#N/A</v>
      </c>
      <c r="F3052" s="7">
        <f t="shared" si="545"/>
        <v>0</v>
      </c>
      <c r="G3052" s="7">
        <f t="shared" si="546"/>
        <v>0</v>
      </c>
      <c r="H3052" s="7">
        <f t="shared" si="547"/>
        <v>0</v>
      </c>
      <c r="I3052" s="7">
        <f t="shared" si="548"/>
        <v>0</v>
      </c>
      <c r="J3052" s="7">
        <f t="shared" si="549"/>
        <v>0</v>
      </c>
      <c r="K3052" s="8" t="e">
        <f t="shared" si="550"/>
        <v>#N/A</v>
      </c>
      <c r="L3052" s="7" t="e">
        <f t="shared" si="551"/>
        <v>#N/A</v>
      </c>
      <c r="M3052" s="8" t="e">
        <f t="shared" si="506"/>
        <v>#N/A</v>
      </c>
      <c r="N3052" s="8" t="e">
        <f t="shared" si="507"/>
        <v>#N/A</v>
      </c>
    </row>
    <row r="3053" spans="1:14" ht="15.75" customHeight="1" x14ac:dyDescent="0.35">
      <c r="A3053" s="7">
        <f t="shared" si="541"/>
        <v>0</v>
      </c>
      <c r="B3053" s="7">
        <f t="shared" si="542"/>
        <v>0</v>
      </c>
      <c r="C3053" s="7">
        <f t="shared" si="543"/>
        <v>0</v>
      </c>
      <c r="D3053" s="7">
        <f t="shared" si="544"/>
        <v>0</v>
      </c>
      <c r="E3053" s="7" t="e">
        <f>IF('Report DCM'!$H3053="In-Stream Video","Rich Media display banner",IF('Report DCM'!$I3053&gt;'Report DCM'!$J3053,"Standard",VLOOKUP(CONCATENATE(bd_adtype,"_",bd_creativetype),tabela,2,FALSE)))</f>
        <v>#N/A</v>
      </c>
      <c r="F3053" s="7">
        <f t="shared" si="545"/>
        <v>0</v>
      </c>
      <c r="G3053" s="7">
        <f t="shared" si="546"/>
        <v>0</v>
      </c>
      <c r="H3053" s="7">
        <f t="shared" si="547"/>
        <v>0</v>
      </c>
      <c r="I3053" s="7">
        <f t="shared" si="548"/>
        <v>0</v>
      </c>
      <c r="J3053" s="7">
        <f t="shared" si="549"/>
        <v>0</v>
      </c>
      <c r="K3053" s="8" t="e">
        <f t="shared" si="550"/>
        <v>#N/A</v>
      </c>
      <c r="L3053" s="7" t="e">
        <f t="shared" si="551"/>
        <v>#N/A</v>
      </c>
      <c r="M3053" s="8" t="e">
        <f t="shared" si="506"/>
        <v>#N/A</v>
      </c>
      <c r="N3053" s="8" t="e">
        <f t="shared" si="507"/>
        <v>#N/A</v>
      </c>
    </row>
    <row r="3054" spans="1:14" ht="15.75" customHeight="1" x14ac:dyDescent="0.35">
      <c r="A3054" s="7">
        <f t="shared" si="541"/>
        <v>0</v>
      </c>
      <c r="B3054" s="7">
        <f t="shared" si="542"/>
        <v>0</v>
      </c>
      <c r="C3054" s="7">
        <f t="shared" si="543"/>
        <v>0</v>
      </c>
      <c r="D3054" s="7">
        <f t="shared" si="544"/>
        <v>0</v>
      </c>
      <c r="E3054" s="7" t="e">
        <f>IF('Report DCM'!$H3054="In-Stream Video","Rich Media display banner",IF('Report DCM'!$I3054&gt;'Report DCM'!$J3054,"Standard",VLOOKUP(CONCATENATE(bd_adtype,"_",bd_creativetype),tabela,2,FALSE)))</f>
        <v>#N/A</v>
      </c>
      <c r="F3054" s="7">
        <f t="shared" si="545"/>
        <v>0</v>
      </c>
      <c r="G3054" s="7">
        <f t="shared" si="546"/>
        <v>0</v>
      </c>
      <c r="H3054" s="7">
        <f t="shared" si="547"/>
        <v>0</v>
      </c>
      <c r="I3054" s="7">
        <f t="shared" si="548"/>
        <v>0</v>
      </c>
      <c r="J3054" s="7">
        <f t="shared" si="549"/>
        <v>0</v>
      </c>
      <c r="K3054" s="8" t="e">
        <f t="shared" si="550"/>
        <v>#N/A</v>
      </c>
      <c r="L3054" s="7" t="e">
        <f t="shared" si="551"/>
        <v>#N/A</v>
      </c>
      <c r="M3054" s="8" t="e">
        <f t="shared" si="506"/>
        <v>#N/A</v>
      </c>
      <c r="N3054" s="8" t="e">
        <f t="shared" si="507"/>
        <v>#N/A</v>
      </c>
    </row>
    <row r="3055" spans="1:14" ht="15.75" customHeight="1" x14ac:dyDescent="0.35">
      <c r="A3055" s="7">
        <f t="shared" si="541"/>
        <v>0</v>
      </c>
      <c r="B3055" s="7">
        <f t="shared" si="542"/>
        <v>0</v>
      </c>
      <c r="C3055" s="7">
        <f t="shared" si="543"/>
        <v>0</v>
      </c>
      <c r="D3055" s="7">
        <f t="shared" si="544"/>
        <v>0</v>
      </c>
      <c r="E3055" s="7" t="e">
        <f>IF('Report DCM'!$H3055="In-Stream Video","Rich Media display banner",IF('Report DCM'!$I3055&gt;'Report DCM'!$J3055,"Standard",VLOOKUP(CONCATENATE(bd_adtype,"_",bd_creativetype),tabela,2,FALSE)))</f>
        <v>#N/A</v>
      </c>
      <c r="F3055" s="7">
        <f t="shared" si="545"/>
        <v>0</v>
      </c>
      <c r="G3055" s="7">
        <f t="shared" si="546"/>
        <v>0</v>
      </c>
      <c r="H3055" s="7">
        <f t="shared" si="547"/>
        <v>0</v>
      </c>
      <c r="I3055" s="7">
        <f t="shared" si="548"/>
        <v>0</v>
      </c>
      <c r="J3055" s="7">
        <f t="shared" si="549"/>
        <v>0</v>
      </c>
      <c r="K3055" s="8" t="e">
        <f t="shared" si="550"/>
        <v>#N/A</v>
      </c>
      <c r="L3055" s="7" t="e">
        <f t="shared" si="551"/>
        <v>#N/A</v>
      </c>
      <c r="M3055" s="8" t="e">
        <f t="shared" si="506"/>
        <v>#N/A</v>
      </c>
      <c r="N3055" s="8" t="e">
        <f t="shared" si="507"/>
        <v>#N/A</v>
      </c>
    </row>
    <row r="3056" spans="1:14" ht="15.75" customHeight="1" x14ac:dyDescent="0.35">
      <c r="A3056" s="7">
        <f t="shared" si="541"/>
        <v>0</v>
      </c>
      <c r="B3056" s="7">
        <f t="shared" si="542"/>
        <v>0</v>
      </c>
      <c r="C3056" s="7">
        <f t="shared" si="543"/>
        <v>0</v>
      </c>
      <c r="D3056" s="7">
        <f t="shared" si="544"/>
        <v>0</v>
      </c>
      <c r="E3056" s="7" t="e">
        <f>IF('Report DCM'!$H3056="In-Stream Video","Rich Media display banner",IF('Report DCM'!$I3056&gt;'Report DCM'!$J3056,"Standard",VLOOKUP(CONCATENATE(bd_adtype,"_",bd_creativetype),tabela,2,FALSE)))</f>
        <v>#N/A</v>
      </c>
      <c r="F3056" s="7">
        <f t="shared" si="545"/>
        <v>0</v>
      </c>
      <c r="G3056" s="7">
        <f t="shared" si="546"/>
        <v>0</v>
      </c>
      <c r="H3056" s="7">
        <f t="shared" si="547"/>
        <v>0</v>
      </c>
      <c r="I3056" s="7">
        <f t="shared" si="548"/>
        <v>0</v>
      </c>
      <c r="J3056" s="7">
        <f t="shared" si="549"/>
        <v>0</v>
      </c>
      <c r="K3056" s="8" t="e">
        <f t="shared" si="550"/>
        <v>#N/A</v>
      </c>
      <c r="L3056" s="7" t="e">
        <f t="shared" si="551"/>
        <v>#N/A</v>
      </c>
      <c r="M3056" s="8" t="e">
        <f t="shared" si="506"/>
        <v>#N/A</v>
      </c>
      <c r="N3056" s="8" t="e">
        <f t="shared" si="507"/>
        <v>#N/A</v>
      </c>
    </row>
    <row r="3057" spans="1:14" ht="15.75" customHeight="1" x14ac:dyDescent="0.35">
      <c r="A3057" s="7">
        <f t="shared" si="541"/>
        <v>0</v>
      </c>
      <c r="B3057" s="7">
        <f t="shared" si="542"/>
        <v>0</v>
      </c>
      <c r="C3057" s="7">
        <f t="shared" si="543"/>
        <v>0</v>
      </c>
      <c r="D3057" s="7">
        <f t="shared" si="544"/>
        <v>0</v>
      </c>
      <c r="E3057" s="7" t="e">
        <f>IF('Report DCM'!$H3057="In-Stream Video","Rich Media display banner",IF('Report DCM'!$I3057&gt;'Report DCM'!$J3057,"Standard",VLOOKUP(CONCATENATE(bd_adtype,"_",bd_creativetype),tabela,2,FALSE)))</f>
        <v>#N/A</v>
      </c>
      <c r="F3057" s="7">
        <f t="shared" si="545"/>
        <v>0</v>
      </c>
      <c r="G3057" s="7">
        <f t="shared" si="546"/>
        <v>0</v>
      </c>
      <c r="H3057" s="7">
        <f t="shared" si="547"/>
        <v>0</v>
      </c>
      <c r="I3057" s="7">
        <f t="shared" si="548"/>
        <v>0</v>
      </c>
      <c r="J3057" s="7">
        <f t="shared" si="549"/>
        <v>0</v>
      </c>
      <c r="K3057" s="8" t="e">
        <f t="shared" si="550"/>
        <v>#N/A</v>
      </c>
      <c r="L3057" s="7" t="e">
        <f t="shared" si="551"/>
        <v>#N/A</v>
      </c>
      <c r="M3057" s="8" t="e">
        <f t="shared" si="506"/>
        <v>#N/A</v>
      </c>
      <c r="N3057" s="8" t="e">
        <f t="shared" si="507"/>
        <v>#N/A</v>
      </c>
    </row>
    <row r="3058" spans="1:14" ht="15.75" customHeight="1" x14ac:dyDescent="0.35">
      <c r="A3058" s="7">
        <f t="shared" si="541"/>
        <v>0</v>
      </c>
      <c r="B3058" s="7">
        <f t="shared" si="542"/>
        <v>0</v>
      </c>
      <c r="C3058" s="7">
        <f t="shared" si="543"/>
        <v>0</v>
      </c>
      <c r="D3058" s="7">
        <f t="shared" si="544"/>
        <v>0</v>
      </c>
      <c r="E3058" s="7" t="e">
        <f>IF('Report DCM'!$H3058="In-Stream Video","Rich Media display banner",IF('Report DCM'!$I3058&gt;'Report DCM'!$J3058,"Standard",VLOOKUP(CONCATENATE(bd_adtype,"_",bd_creativetype),tabela,2,FALSE)))</f>
        <v>#N/A</v>
      </c>
      <c r="F3058" s="7">
        <f t="shared" si="545"/>
        <v>0</v>
      </c>
      <c r="G3058" s="7">
        <f t="shared" si="546"/>
        <v>0</v>
      </c>
      <c r="H3058" s="7">
        <f t="shared" si="547"/>
        <v>0</v>
      </c>
      <c r="I3058" s="7">
        <f t="shared" si="548"/>
        <v>0</v>
      </c>
      <c r="J3058" s="7">
        <f t="shared" si="549"/>
        <v>0</v>
      </c>
      <c r="K3058" s="8" t="e">
        <f t="shared" si="550"/>
        <v>#N/A</v>
      </c>
      <c r="L3058" s="7" t="e">
        <f t="shared" si="551"/>
        <v>#N/A</v>
      </c>
      <c r="M3058" s="8" t="e">
        <f t="shared" si="506"/>
        <v>#N/A</v>
      </c>
      <c r="N3058" s="8" t="e">
        <f t="shared" si="507"/>
        <v>#N/A</v>
      </c>
    </row>
    <row r="3059" spans="1:14" ht="15.75" customHeight="1" x14ac:dyDescent="0.35">
      <c r="A3059" s="7">
        <f t="shared" si="541"/>
        <v>0</v>
      </c>
      <c r="B3059" s="7">
        <f t="shared" si="542"/>
        <v>0</v>
      </c>
      <c r="C3059" s="7">
        <f t="shared" si="543"/>
        <v>0</v>
      </c>
      <c r="D3059" s="7">
        <f t="shared" si="544"/>
        <v>0</v>
      </c>
      <c r="E3059" s="7" t="e">
        <f>IF('Report DCM'!$H3059="In-Stream Video","Rich Media display banner",IF('Report DCM'!$I3059&gt;'Report DCM'!$J3059,"Standard",VLOOKUP(CONCATENATE(bd_adtype,"_",bd_creativetype),tabela,2,FALSE)))</f>
        <v>#N/A</v>
      </c>
      <c r="F3059" s="7">
        <f t="shared" si="545"/>
        <v>0</v>
      </c>
      <c r="G3059" s="7">
        <f t="shared" si="546"/>
        <v>0</v>
      </c>
      <c r="H3059" s="7">
        <f t="shared" si="547"/>
        <v>0</v>
      </c>
      <c r="I3059" s="7">
        <f t="shared" si="548"/>
        <v>0</v>
      </c>
      <c r="J3059" s="7">
        <f t="shared" si="549"/>
        <v>0</v>
      </c>
      <c r="K3059" s="8" t="e">
        <f t="shared" si="550"/>
        <v>#N/A</v>
      </c>
      <c r="L3059" s="7" t="e">
        <f t="shared" si="551"/>
        <v>#N/A</v>
      </c>
      <c r="M3059" s="8" t="e">
        <f t="shared" si="506"/>
        <v>#N/A</v>
      </c>
      <c r="N3059" s="8" t="e">
        <f t="shared" si="507"/>
        <v>#N/A</v>
      </c>
    </row>
    <row r="3060" spans="1:14" ht="15.75" customHeight="1" x14ac:dyDescent="0.35">
      <c r="A3060" s="7">
        <f t="shared" si="541"/>
        <v>0</v>
      </c>
      <c r="B3060" s="7">
        <f t="shared" si="542"/>
        <v>0</v>
      </c>
      <c r="C3060" s="7">
        <f t="shared" si="543"/>
        <v>0</v>
      </c>
      <c r="D3060" s="7">
        <f t="shared" si="544"/>
        <v>0</v>
      </c>
      <c r="E3060" s="7" t="e">
        <f>IF('Report DCM'!$H3060="In-Stream Video","Rich Media display banner",IF('Report DCM'!$I3060&gt;'Report DCM'!$J3060,"Standard",VLOOKUP(CONCATENATE(bd_adtype,"_",bd_creativetype),tabela,2,FALSE)))</f>
        <v>#N/A</v>
      </c>
      <c r="F3060" s="7">
        <f t="shared" si="545"/>
        <v>0</v>
      </c>
      <c r="G3060" s="7">
        <f t="shared" si="546"/>
        <v>0</v>
      </c>
      <c r="H3060" s="7">
        <f t="shared" si="547"/>
        <v>0</v>
      </c>
      <c r="I3060" s="7">
        <f t="shared" si="548"/>
        <v>0</v>
      </c>
      <c r="J3060" s="7">
        <f t="shared" si="549"/>
        <v>0</v>
      </c>
      <c r="K3060" s="8" t="e">
        <f t="shared" si="550"/>
        <v>#N/A</v>
      </c>
      <c r="L3060" s="7" t="e">
        <f t="shared" si="551"/>
        <v>#N/A</v>
      </c>
      <c r="M3060" s="8" t="e">
        <f t="shared" si="506"/>
        <v>#N/A</v>
      </c>
      <c r="N3060" s="8" t="e">
        <f t="shared" si="507"/>
        <v>#N/A</v>
      </c>
    </row>
    <row r="3061" spans="1:14" ht="15.75" customHeight="1" x14ac:dyDescent="0.35">
      <c r="A3061" s="7">
        <f t="shared" si="541"/>
        <v>0</v>
      </c>
      <c r="B3061" s="7">
        <f t="shared" si="542"/>
        <v>0</v>
      </c>
      <c r="C3061" s="7">
        <f t="shared" si="543"/>
        <v>0</v>
      </c>
      <c r="D3061" s="7">
        <f t="shared" si="544"/>
        <v>0</v>
      </c>
      <c r="E3061" s="7" t="e">
        <f>IF('Report DCM'!$H3061="In-Stream Video","Rich Media display banner",IF('Report DCM'!$I3061&gt;'Report DCM'!$J3061,"Standard",VLOOKUP(CONCATENATE(bd_adtype,"_",bd_creativetype),tabela,2,FALSE)))</f>
        <v>#N/A</v>
      </c>
      <c r="F3061" s="7">
        <f t="shared" si="545"/>
        <v>0</v>
      </c>
      <c r="G3061" s="7">
        <f t="shared" si="546"/>
        <v>0</v>
      </c>
      <c r="H3061" s="7">
        <f t="shared" si="547"/>
        <v>0</v>
      </c>
      <c r="I3061" s="7">
        <f t="shared" si="548"/>
        <v>0</v>
      </c>
      <c r="J3061" s="7">
        <f t="shared" si="549"/>
        <v>0</v>
      </c>
      <c r="K3061" s="8" t="e">
        <f t="shared" si="550"/>
        <v>#N/A</v>
      </c>
      <c r="L3061" s="7" t="e">
        <f t="shared" si="551"/>
        <v>#N/A</v>
      </c>
      <c r="M3061" s="8" t="e">
        <f t="shared" si="506"/>
        <v>#N/A</v>
      </c>
      <c r="N3061" s="8" t="e">
        <f t="shared" si="507"/>
        <v>#N/A</v>
      </c>
    </row>
    <row r="3062" spans="1:14" ht="15.75" customHeight="1" x14ac:dyDescent="0.35">
      <c r="A3062" s="7">
        <f t="shared" si="541"/>
        <v>0</v>
      </c>
      <c r="B3062" s="7">
        <f t="shared" si="542"/>
        <v>0</v>
      </c>
      <c r="C3062" s="7">
        <f t="shared" si="543"/>
        <v>0</v>
      </c>
      <c r="D3062" s="7">
        <f t="shared" si="544"/>
        <v>0</v>
      </c>
      <c r="E3062" s="7" t="e">
        <f>IF('Report DCM'!$H3062="In-Stream Video","Rich Media display banner",IF('Report DCM'!$I3062&gt;'Report DCM'!$J3062,"Standard",VLOOKUP(CONCATENATE(bd_adtype,"_",bd_creativetype),tabela,2,FALSE)))</f>
        <v>#N/A</v>
      </c>
      <c r="F3062" s="7">
        <f t="shared" si="545"/>
        <v>0</v>
      </c>
      <c r="G3062" s="7">
        <f t="shared" si="546"/>
        <v>0</v>
      </c>
      <c r="H3062" s="7">
        <f t="shared" si="547"/>
        <v>0</v>
      </c>
      <c r="I3062" s="7">
        <f t="shared" si="548"/>
        <v>0</v>
      </c>
      <c r="J3062" s="7">
        <f t="shared" si="549"/>
        <v>0</v>
      </c>
      <c r="K3062" s="8" t="e">
        <f t="shared" si="550"/>
        <v>#N/A</v>
      </c>
      <c r="L3062" s="7" t="e">
        <f t="shared" si="551"/>
        <v>#N/A</v>
      </c>
      <c r="M3062" s="8" t="e">
        <f t="shared" ref="M3062:M3316" si="552">IF(E3062="Dynamic Click",J3062*K3062,K3062*$I3062/1000)</f>
        <v>#N/A</v>
      </c>
      <c r="N3062" s="8" t="e">
        <f t="shared" ref="N3062:N3316" si="553">IF(E3062="Dynamic Click",J3062*L3062,L3062*$I3062/1000)</f>
        <v>#N/A</v>
      </c>
    </row>
    <row r="3063" spans="1:14" ht="15.75" customHeight="1" x14ac:dyDescent="0.35">
      <c r="A3063" s="7">
        <f t="shared" si="541"/>
        <v>0</v>
      </c>
      <c r="B3063" s="7">
        <f t="shared" si="542"/>
        <v>0</v>
      </c>
      <c r="C3063" s="7">
        <f t="shared" si="543"/>
        <v>0</v>
      </c>
      <c r="D3063" s="7">
        <f t="shared" si="544"/>
        <v>0</v>
      </c>
      <c r="E3063" s="7" t="e">
        <f>IF('Report DCM'!$H3063="In-Stream Video","Rich Media display banner",IF('Report DCM'!$I3063&gt;'Report DCM'!$J3063,"Standard",VLOOKUP(CONCATENATE(bd_adtype,"_",bd_creativetype),tabela,2,FALSE)))</f>
        <v>#N/A</v>
      </c>
      <c r="F3063" s="7">
        <f t="shared" si="545"/>
        <v>0</v>
      </c>
      <c r="G3063" s="7">
        <f t="shared" si="546"/>
        <v>0</v>
      </c>
      <c r="H3063" s="7">
        <f t="shared" si="547"/>
        <v>0</v>
      </c>
      <c r="I3063" s="7">
        <f t="shared" si="548"/>
        <v>0</v>
      </c>
      <c r="J3063" s="7">
        <f t="shared" si="549"/>
        <v>0</v>
      </c>
      <c r="K3063" s="8" t="e">
        <f t="shared" si="550"/>
        <v>#N/A</v>
      </c>
      <c r="L3063" s="7" t="e">
        <f t="shared" si="551"/>
        <v>#N/A</v>
      </c>
      <c r="M3063" s="8" t="e">
        <f t="shared" si="552"/>
        <v>#N/A</v>
      </c>
      <c r="N3063" s="8" t="e">
        <f t="shared" si="553"/>
        <v>#N/A</v>
      </c>
    </row>
    <row r="3064" spans="1:14" ht="15.75" customHeight="1" x14ac:dyDescent="0.35">
      <c r="A3064" s="7">
        <f t="shared" si="541"/>
        <v>0</v>
      </c>
      <c r="B3064" s="7">
        <f t="shared" si="542"/>
        <v>0</v>
      </c>
      <c r="C3064" s="7">
        <f t="shared" si="543"/>
        <v>0</v>
      </c>
      <c r="D3064" s="7">
        <f t="shared" si="544"/>
        <v>0</v>
      </c>
      <c r="E3064" s="7" t="e">
        <f>IF('Report DCM'!$H3064="In-Stream Video","Rich Media display banner",IF('Report DCM'!$I3064&gt;'Report DCM'!$J3064,"Standard",VLOOKUP(CONCATENATE(bd_adtype,"_",bd_creativetype),tabela,2,FALSE)))</f>
        <v>#N/A</v>
      </c>
      <c r="F3064" s="7">
        <f t="shared" si="545"/>
        <v>0</v>
      </c>
      <c r="G3064" s="7">
        <f t="shared" si="546"/>
        <v>0</v>
      </c>
      <c r="H3064" s="7">
        <f t="shared" si="547"/>
        <v>0</v>
      </c>
      <c r="I3064" s="7">
        <f t="shared" si="548"/>
        <v>0</v>
      </c>
      <c r="J3064" s="7">
        <f t="shared" si="549"/>
        <v>0</v>
      </c>
      <c r="K3064" s="8" t="e">
        <f t="shared" si="550"/>
        <v>#N/A</v>
      </c>
      <c r="L3064" s="7" t="e">
        <f t="shared" si="551"/>
        <v>#N/A</v>
      </c>
      <c r="M3064" s="8" t="e">
        <f t="shared" si="552"/>
        <v>#N/A</v>
      </c>
      <c r="N3064" s="8" t="e">
        <f t="shared" si="553"/>
        <v>#N/A</v>
      </c>
    </row>
    <row r="3065" spans="1:14" ht="15.75" customHeight="1" x14ac:dyDescent="0.35">
      <c r="A3065" s="7">
        <f t="shared" si="541"/>
        <v>0</v>
      </c>
      <c r="B3065" s="7">
        <f t="shared" si="542"/>
        <v>0</v>
      </c>
      <c r="C3065" s="7">
        <f t="shared" si="543"/>
        <v>0</v>
      </c>
      <c r="D3065" s="7">
        <f t="shared" si="544"/>
        <v>0</v>
      </c>
      <c r="E3065" s="7" t="e">
        <f>IF('Report DCM'!$H3065="In-Stream Video","Rich Media display banner",IF('Report DCM'!$I3065&gt;'Report DCM'!$J3065,"Standard",VLOOKUP(CONCATENATE(bd_adtype,"_",bd_creativetype),tabela,2,FALSE)))</f>
        <v>#N/A</v>
      </c>
      <c r="F3065" s="7">
        <f t="shared" si="545"/>
        <v>0</v>
      </c>
      <c r="G3065" s="7">
        <f t="shared" si="546"/>
        <v>0</v>
      </c>
      <c r="H3065" s="7">
        <f t="shared" si="547"/>
        <v>0</v>
      </c>
      <c r="I3065" s="7">
        <f t="shared" si="548"/>
        <v>0</v>
      </c>
      <c r="J3065" s="7">
        <f t="shared" si="549"/>
        <v>0</v>
      </c>
      <c r="K3065" s="8" t="e">
        <f t="shared" si="550"/>
        <v>#N/A</v>
      </c>
      <c r="L3065" s="7" t="e">
        <f t="shared" si="551"/>
        <v>#N/A</v>
      </c>
      <c r="M3065" s="8" t="e">
        <f t="shared" si="552"/>
        <v>#N/A</v>
      </c>
      <c r="N3065" s="8" t="e">
        <f t="shared" si="553"/>
        <v>#N/A</v>
      </c>
    </row>
    <row r="3066" spans="1:14" ht="15.75" customHeight="1" x14ac:dyDescent="0.35">
      <c r="A3066" s="7">
        <f t="shared" si="541"/>
        <v>0</v>
      </c>
      <c r="B3066" s="7">
        <f t="shared" si="542"/>
        <v>0</v>
      </c>
      <c r="C3066" s="7">
        <f t="shared" si="543"/>
        <v>0</v>
      </c>
      <c r="D3066" s="7">
        <f t="shared" si="544"/>
        <v>0</v>
      </c>
      <c r="E3066" s="7" t="e">
        <f>IF('Report DCM'!$H3066="In-Stream Video","Rich Media display banner",IF('Report DCM'!$I3066&gt;'Report DCM'!$J3066,"Standard",VLOOKUP(CONCATENATE(bd_adtype,"_",bd_creativetype),tabela,2,FALSE)))</f>
        <v>#N/A</v>
      </c>
      <c r="F3066" s="7">
        <f t="shared" si="545"/>
        <v>0</v>
      </c>
      <c r="G3066" s="7">
        <f t="shared" si="546"/>
        <v>0</v>
      </c>
      <c r="H3066" s="7">
        <f t="shared" si="547"/>
        <v>0</v>
      </c>
      <c r="I3066" s="7">
        <f t="shared" si="548"/>
        <v>0</v>
      </c>
      <c r="J3066" s="7">
        <f t="shared" si="549"/>
        <v>0</v>
      </c>
      <c r="K3066" s="8" t="e">
        <f t="shared" si="550"/>
        <v>#N/A</v>
      </c>
      <c r="L3066" s="7" t="e">
        <f t="shared" si="551"/>
        <v>#N/A</v>
      </c>
      <c r="M3066" s="8" t="e">
        <f t="shared" si="552"/>
        <v>#N/A</v>
      </c>
      <c r="N3066" s="8" t="e">
        <f t="shared" si="553"/>
        <v>#N/A</v>
      </c>
    </row>
    <row r="3067" spans="1:14" ht="15.75" customHeight="1" x14ac:dyDescent="0.35">
      <c r="A3067" s="7">
        <f t="shared" si="541"/>
        <v>0</v>
      </c>
      <c r="B3067" s="7">
        <f t="shared" si="542"/>
        <v>0</v>
      </c>
      <c r="C3067" s="7">
        <f t="shared" si="543"/>
        <v>0</v>
      </c>
      <c r="D3067" s="7">
        <f t="shared" si="544"/>
        <v>0</v>
      </c>
      <c r="E3067" s="7" t="e">
        <f>IF('Report DCM'!$H3067="In-Stream Video","Rich Media display banner",IF('Report DCM'!$I3067&gt;'Report DCM'!$J3067,"Standard",VLOOKUP(CONCATENATE(bd_adtype,"_",bd_creativetype),tabela,2,FALSE)))</f>
        <v>#N/A</v>
      </c>
      <c r="F3067" s="7">
        <f t="shared" si="545"/>
        <v>0</v>
      </c>
      <c r="G3067" s="7">
        <f t="shared" si="546"/>
        <v>0</v>
      </c>
      <c r="H3067" s="7">
        <f t="shared" si="547"/>
        <v>0</v>
      </c>
      <c r="I3067" s="7">
        <f t="shared" si="548"/>
        <v>0</v>
      </c>
      <c r="J3067" s="7">
        <f t="shared" si="549"/>
        <v>0</v>
      </c>
      <c r="K3067" s="8" t="e">
        <f t="shared" si="550"/>
        <v>#N/A</v>
      </c>
      <c r="L3067" s="7" t="e">
        <f t="shared" si="551"/>
        <v>#N/A</v>
      </c>
      <c r="M3067" s="8" t="e">
        <f t="shared" si="552"/>
        <v>#N/A</v>
      </c>
      <c r="N3067" s="8" t="e">
        <f t="shared" si="553"/>
        <v>#N/A</v>
      </c>
    </row>
    <row r="3068" spans="1:14" ht="15.75" customHeight="1" x14ac:dyDescent="0.35">
      <c r="A3068" s="7">
        <f t="shared" si="541"/>
        <v>0</v>
      </c>
      <c r="B3068" s="7">
        <f t="shared" si="542"/>
        <v>0</v>
      </c>
      <c r="C3068" s="7">
        <f t="shared" si="543"/>
        <v>0</v>
      </c>
      <c r="D3068" s="7">
        <f t="shared" si="544"/>
        <v>0</v>
      </c>
      <c r="E3068" s="7" t="e">
        <f>IF('Report DCM'!$H3068="In-Stream Video","Rich Media display banner",IF('Report DCM'!$I3068&gt;'Report DCM'!$J3068,"Standard",VLOOKUP(CONCATENATE(bd_adtype,"_",bd_creativetype),tabela,2,FALSE)))</f>
        <v>#N/A</v>
      </c>
      <c r="F3068" s="7">
        <f t="shared" si="545"/>
        <v>0</v>
      </c>
      <c r="G3068" s="7">
        <f t="shared" si="546"/>
        <v>0</v>
      </c>
      <c r="H3068" s="7">
        <f t="shared" si="547"/>
        <v>0</v>
      </c>
      <c r="I3068" s="7">
        <f t="shared" si="548"/>
        <v>0</v>
      </c>
      <c r="J3068" s="7">
        <f t="shared" si="549"/>
        <v>0</v>
      </c>
      <c r="K3068" s="8" t="e">
        <f t="shared" si="550"/>
        <v>#N/A</v>
      </c>
      <c r="L3068" s="7" t="e">
        <f t="shared" si="551"/>
        <v>#N/A</v>
      </c>
      <c r="M3068" s="8" t="e">
        <f t="shared" si="552"/>
        <v>#N/A</v>
      </c>
      <c r="N3068" s="8" t="e">
        <f t="shared" si="553"/>
        <v>#N/A</v>
      </c>
    </row>
    <row r="3069" spans="1:14" ht="15.75" customHeight="1" x14ac:dyDescent="0.35">
      <c r="A3069" s="7">
        <f t="shared" si="541"/>
        <v>0</v>
      </c>
      <c r="B3069" s="7">
        <f t="shared" si="542"/>
        <v>0</v>
      </c>
      <c r="C3069" s="7">
        <f t="shared" si="543"/>
        <v>0</v>
      </c>
      <c r="D3069" s="7">
        <f t="shared" si="544"/>
        <v>0</v>
      </c>
      <c r="E3069" s="7" t="e">
        <f>IF('Report DCM'!$H3069="In-Stream Video","Rich Media display banner",IF('Report DCM'!$I3069&gt;'Report DCM'!$J3069,"Standard",VLOOKUP(CONCATENATE(bd_adtype,"_",bd_creativetype),tabela,2,FALSE)))</f>
        <v>#N/A</v>
      </c>
      <c r="F3069" s="7">
        <f t="shared" si="545"/>
        <v>0</v>
      </c>
      <c r="G3069" s="7">
        <f t="shared" si="546"/>
        <v>0</v>
      </c>
      <c r="H3069" s="7">
        <f t="shared" si="547"/>
        <v>0</v>
      </c>
      <c r="I3069" s="7">
        <f t="shared" si="548"/>
        <v>0</v>
      </c>
      <c r="J3069" s="7">
        <f t="shared" si="549"/>
        <v>0</v>
      </c>
      <c r="K3069" s="8" t="e">
        <f t="shared" si="550"/>
        <v>#N/A</v>
      </c>
      <c r="L3069" s="7" t="e">
        <f t="shared" si="551"/>
        <v>#N/A</v>
      </c>
      <c r="M3069" s="8" t="e">
        <f t="shared" si="552"/>
        <v>#N/A</v>
      </c>
      <c r="N3069" s="8" t="e">
        <f t="shared" si="553"/>
        <v>#N/A</v>
      </c>
    </row>
    <row r="3070" spans="1:14" ht="15.75" customHeight="1" x14ac:dyDescent="0.35">
      <c r="A3070" s="7">
        <f t="shared" si="541"/>
        <v>0</v>
      </c>
      <c r="B3070" s="7">
        <f t="shared" si="542"/>
        <v>0</v>
      </c>
      <c r="C3070" s="7">
        <f t="shared" si="543"/>
        <v>0</v>
      </c>
      <c r="D3070" s="7">
        <f t="shared" si="544"/>
        <v>0</v>
      </c>
      <c r="E3070" s="7" t="e">
        <f>IF('Report DCM'!$H3070="In-Stream Video","Rich Media display banner",IF('Report DCM'!$I3070&gt;'Report DCM'!$J3070,"Standard",VLOOKUP(CONCATENATE(bd_adtype,"_",bd_creativetype),tabela,2,FALSE)))</f>
        <v>#N/A</v>
      </c>
      <c r="F3070" s="7">
        <f t="shared" si="545"/>
        <v>0</v>
      </c>
      <c r="G3070" s="7">
        <f t="shared" si="546"/>
        <v>0</v>
      </c>
      <c r="H3070" s="7">
        <f t="shared" si="547"/>
        <v>0</v>
      </c>
      <c r="I3070" s="7">
        <f t="shared" si="548"/>
        <v>0</v>
      </c>
      <c r="J3070" s="7">
        <f t="shared" si="549"/>
        <v>0</v>
      </c>
      <c r="K3070" s="8" t="e">
        <f t="shared" si="550"/>
        <v>#N/A</v>
      </c>
      <c r="L3070" s="7" t="e">
        <f t="shared" si="551"/>
        <v>#N/A</v>
      </c>
      <c r="M3070" s="8" t="e">
        <f t="shared" si="552"/>
        <v>#N/A</v>
      </c>
      <c r="N3070" s="8" t="e">
        <f t="shared" si="553"/>
        <v>#N/A</v>
      </c>
    </row>
    <row r="3071" spans="1:14" ht="15.75" customHeight="1" x14ac:dyDescent="0.35">
      <c r="A3071" s="7">
        <f t="shared" si="541"/>
        <v>0</v>
      </c>
      <c r="B3071" s="7">
        <f t="shared" si="542"/>
        <v>0</v>
      </c>
      <c r="C3071" s="7">
        <f t="shared" si="543"/>
        <v>0</v>
      </c>
      <c r="D3071" s="7">
        <f t="shared" si="544"/>
        <v>0</v>
      </c>
      <c r="E3071" s="7" t="e">
        <f>IF('Report DCM'!$H3071="In-Stream Video","Rich Media display banner",IF('Report DCM'!$I3071&gt;'Report DCM'!$J3071,"Standard",VLOOKUP(CONCATENATE(bd_adtype,"_",bd_creativetype),tabela,2,FALSE)))</f>
        <v>#N/A</v>
      </c>
      <c r="F3071" s="7">
        <f t="shared" si="545"/>
        <v>0</v>
      </c>
      <c r="G3071" s="7">
        <f t="shared" si="546"/>
        <v>0</v>
      </c>
      <c r="H3071" s="7">
        <f t="shared" si="547"/>
        <v>0</v>
      </c>
      <c r="I3071" s="7">
        <f t="shared" si="548"/>
        <v>0</v>
      </c>
      <c r="J3071" s="7">
        <f t="shared" si="549"/>
        <v>0</v>
      </c>
      <c r="K3071" s="8" t="e">
        <f t="shared" si="550"/>
        <v>#N/A</v>
      </c>
      <c r="L3071" s="7" t="e">
        <f t="shared" si="551"/>
        <v>#N/A</v>
      </c>
      <c r="M3071" s="8" t="e">
        <f t="shared" si="552"/>
        <v>#N/A</v>
      </c>
      <c r="N3071" s="8" t="e">
        <f t="shared" si="553"/>
        <v>#N/A</v>
      </c>
    </row>
    <row r="3072" spans="1:14" ht="15.75" customHeight="1" x14ac:dyDescent="0.35">
      <c r="A3072" s="7">
        <f t="shared" si="541"/>
        <v>0</v>
      </c>
      <c r="B3072" s="7">
        <f t="shared" si="542"/>
        <v>0</v>
      </c>
      <c r="C3072" s="7">
        <f t="shared" si="543"/>
        <v>0</v>
      </c>
      <c r="D3072" s="7">
        <f t="shared" si="544"/>
        <v>0</v>
      </c>
      <c r="E3072" s="7" t="e">
        <f>IF('Report DCM'!$H3072="In-Stream Video","Rich Media display banner",IF('Report DCM'!$I3072&gt;'Report DCM'!$J3072,"Standard",VLOOKUP(CONCATENATE(bd_adtype,"_",bd_creativetype),tabela,2,FALSE)))</f>
        <v>#N/A</v>
      </c>
      <c r="F3072" s="7">
        <f t="shared" si="545"/>
        <v>0</v>
      </c>
      <c r="G3072" s="7">
        <f t="shared" si="546"/>
        <v>0</v>
      </c>
      <c r="H3072" s="7">
        <f t="shared" si="547"/>
        <v>0</v>
      </c>
      <c r="I3072" s="7">
        <f t="shared" si="548"/>
        <v>0</v>
      </c>
      <c r="J3072" s="7">
        <f t="shared" si="549"/>
        <v>0</v>
      </c>
      <c r="K3072" s="8" t="e">
        <f t="shared" si="550"/>
        <v>#N/A</v>
      </c>
      <c r="L3072" s="7" t="e">
        <f t="shared" si="551"/>
        <v>#N/A</v>
      </c>
      <c r="M3072" s="8" t="e">
        <f t="shared" si="552"/>
        <v>#N/A</v>
      </c>
      <c r="N3072" s="8" t="e">
        <f t="shared" si="553"/>
        <v>#N/A</v>
      </c>
    </row>
    <row r="3073" spans="1:14" ht="15.75" customHeight="1" x14ac:dyDescent="0.35">
      <c r="A3073" s="7">
        <f t="shared" si="541"/>
        <v>0</v>
      </c>
      <c r="B3073" s="7">
        <f t="shared" si="542"/>
        <v>0</v>
      </c>
      <c r="C3073" s="7">
        <f t="shared" si="543"/>
        <v>0</v>
      </c>
      <c r="D3073" s="7">
        <f t="shared" si="544"/>
        <v>0</v>
      </c>
      <c r="E3073" s="7" t="e">
        <f>IF('Report DCM'!$H3073="In-Stream Video","Rich Media display banner",IF('Report DCM'!$I3073&gt;'Report DCM'!$J3073,"Standard",VLOOKUP(CONCATENATE(bd_adtype,"_",bd_creativetype),tabela,2,FALSE)))</f>
        <v>#N/A</v>
      </c>
      <c r="F3073" s="7">
        <f t="shared" si="545"/>
        <v>0</v>
      </c>
      <c r="G3073" s="7">
        <f t="shared" si="546"/>
        <v>0</v>
      </c>
      <c r="H3073" s="7">
        <f t="shared" si="547"/>
        <v>0</v>
      </c>
      <c r="I3073" s="7">
        <f t="shared" si="548"/>
        <v>0</v>
      </c>
      <c r="J3073" s="7">
        <f t="shared" si="549"/>
        <v>0</v>
      </c>
      <c r="K3073" s="8" t="e">
        <f t="shared" si="550"/>
        <v>#N/A</v>
      </c>
      <c r="L3073" s="7" t="e">
        <f t="shared" si="551"/>
        <v>#N/A</v>
      </c>
      <c r="M3073" s="8" t="e">
        <f t="shared" si="552"/>
        <v>#N/A</v>
      </c>
      <c r="N3073" s="8" t="e">
        <f t="shared" si="553"/>
        <v>#N/A</v>
      </c>
    </row>
    <row r="3074" spans="1:14" ht="15.75" customHeight="1" x14ac:dyDescent="0.35">
      <c r="A3074" s="7">
        <f t="shared" ref="A3074:A3137" si="554">bd_campaign</f>
        <v>0</v>
      </c>
      <c r="B3074" s="7">
        <f t="shared" ref="B3074:B3137" si="555">bd_site</f>
        <v>0</v>
      </c>
      <c r="C3074" s="7">
        <f t="shared" ref="C3074:C3137" si="556">bd_placement</f>
        <v>0</v>
      </c>
      <c r="D3074" s="7">
        <f t="shared" ref="D3074:D3137" si="557">bd_placementID</f>
        <v>0</v>
      </c>
      <c r="E3074" s="7" t="e">
        <f>IF('Report DCM'!$H3074="In-Stream Video","Rich Media display banner",IF('Report DCM'!$I3074&gt;'Report DCM'!$J3074,"Standard",VLOOKUP(CONCATENATE(bd_adtype,"_",bd_creativetype),tabela,2,FALSE)))</f>
        <v>#N/A</v>
      </c>
      <c r="F3074" s="7">
        <f t="shared" ref="F3074:F3137" si="558">bd_ad</f>
        <v>0</v>
      </c>
      <c r="G3074" s="7">
        <f t="shared" ref="G3074:G3137" si="559">bd_adid</f>
        <v>0</v>
      </c>
      <c r="H3074" s="7">
        <f t="shared" ref="H3074:H3137" si="560">bd_creativetype</f>
        <v>0</v>
      </c>
      <c r="I3074" s="7">
        <f t="shared" ref="I3074:I3137" si="561">bd_impression</f>
        <v>0</v>
      </c>
      <c r="J3074" s="7">
        <f t="shared" ref="J3074:J3137" si="562">bd_clicks</f>
        <v>0</v>
      </c>
      <c r="K3074" s="8" t="e">
        <f t="shared" ref="K3074:K3137" si="563">VLOOKUP(E3074,tabela,2,FALSE)</f>
        <v>#N/A</v>
      </c>
      <c r="L3074" s="7" t="e">
        <f t="shared" ref="L3074:L3137" si="564">VLOOKUP(E3074,tabela,3,FALSE)</f>
        <v>#N/A</v>
      </c>
      <c r="M3074" s="8" t="e">
        <f t="shared" si="552"/>
        <v>#N/A</v>
      </c>
      <c r="N3074" s="8" t="e">
        <f t="shared" si="553"/>
        <v>#N/A</v>
      </c>
    </row>
    <row r="3075" spans="1:14" ht="15.75" customHeight="1" x14ac:dyDescent="0.35">
      <c r="A3075" s="7">
        <f t="shared" si="554"/>
        <v>0</v>
      </c>
      <c r="B3075" s="7">
        <f t="shared" si="555"/>
        <v>0</v>
      </c>
      <c r="C3075" s="7">
        <f t="shared" si="556"/>
        <v>0</v>
      </c>
      <c r="D3075" s="7">
        <f t="shared" si="557"/>
        <v>0</v>
      </c>
      <c r="E3075" s="7" t="e">
        <f>IF('Report DCM'!$H3075="In-Stream Video","Rich Media display banner",IF('Report DCM'!$I3075&gt;'Report DCM'!$J3075,"Standard",VLOOKUP(CONCATENATE(bd_adtype,"_",bd_creativetype),tabela,2,FALSE)))</f>
        <v>#N/A</v>
      </c>
      <c r="F3075" s="7">
        <f t="shared" si="558"/>
        <v>0</v>
      </c>
      <c r="G3075" s="7">
        <f t="shared" si="559"/>
        <v>0</v>
      </c>
      <c r="H3075" s="7">
        <f t="shared" si="560"/>
        <v>0</v>
      </c>
      <c r="I3075" s="7">
        <f t="shared" si="561"/>
        <v>0</v>
      </c>
      <c r="J3075" s="7">
        <f t="shared" si="562"/>
        <v>0</v>
      </c>
      <c r="K3075" s="8" t="e">
        <f t="shared" si="563"/>
        <v>#N/A</v>
      </c>
      <c r="L3075" s="7" t="e">
        <f t="shared" si="564"/>
        <v>#N/A</v>
      </c>
      <c r="M3075" s="8" t="e">
        <f t="shared" si="552"/>
        <v>#N/A</v>
      </c>
      <c r="N3075" s="8" t="e">
        <f t="shared" si="553"/>
        <v>#N/A</v>
      </c>
    </row>
    <row r="3076" spans="1:14" ht="15.75" customHeight="1" x14ac:dyDescent="0.35">
      <c r="A3076" s="7">
        <f t="shared" si="554"/>
        <v>0</v>
      </c>
      <c r="B3076" s="7">
        <f t="shared" si="555"/>
        <v>0</v>
      </c>
      <c r="C3076" s="7">
        <f t="shared" si="556"/>
        <v>0</v>
      </c>
      <c r="D3076" s="7">
        <f t="shared" si="557"/>
        <v>0</v>
      </c>
      <c r="E3076" s="7" t="e">
        <f>IF('Report DCM'!$H3076="In-Stream Video","Rich Media display banner",IF('Report DCM'!$I3076&gt;'Report DCM'!$J3076,"Standard",VLOOKUP(CONCATENATE(bd_adtype,"_",bd_creativetype),tabela,2,FALSE)))</f>
        <v>#N/A</v>
      </c>
      <c r="F3076" s="7">
        <f t="shared" si="558"/>
        <v>0</v>
      </c>
      <c r="G3076" s="7">
        <f t="shared" si="559"/>
        <v>0</v>
      </c>
      <c r="H3076" s="7">
        <f t="shared" si="560"/>
        <v>0</v>
      </c>
      <c r="I3076" s="7">
        <f t="shared" si="561"/>
        <v>0</v>
      </c>
      <c r="J3076" s="7">
        <f t="shared" si="562"/>
        <v>0</v>
      </c>
      <c r="K3076" s="8" t="e">
        <f t="shared" si="563"/>
        <v>#N/A</v>
      </c>
      <c r="L3076" s="7" t="e">
        <f t="shared" si="564"/>
        <v>#N/A</v>
      </c>
      <c r="M3076" s="8" t="e">
        <f t="shared" si="552"/>
        <v>#N/A</v>
      </c>
      <c r="N3076" s="8" t="e">
        <f t="shared" si="553"/>
        <v>#N/A</v>
      </c>
    </row>
    <row r="3077" spans="1:14" ht="15.75" customHeight="1" x14ac:dyDescent="0.35">
      <c r="A3077" s="7">
        <f t="shared" si="554"/>
        <v>0</v>
      </c>
      <c r="B3077" s="7">
        <f t="shared" si="555"/>
        <v>0</v>
      </c>
      <c r="C3077" s="7">
        <f t="shared" si="556"/>
        <v>0</v>
      </c>
      <c r="D3077" s="7">
        <f t="shared" si="557"/>
        <v>0</v>
      </c>
      <c r="E3077" s="7" t="e">
        <f>IF('Report DCM'!$H3077="In-Stream Video","Rich Media display banner",IF('Report DCM'!$I3077&gt;'Report DCM'!$J3077,"Standard",VLOOKUP(CONCATENATE(bd_adtype,"_",bd_creativetype),tabela,2,FALSE)))</f>
        <v>#N/A</v>
      </c>
      <c r="F3077" s="7">
        <f t="shared" si="558"/>
        <v>0</v>
      </c>
      <c r="G3077" s="7">
        <f t="shared" si="559"/>
        <v>0</v>
      </c>
      <c r="H3077" s="7">
        <f t="shared" si="560"/>
        <v>0</v>
      </c>
      <c r="I3077" s="7">
        <f t="shared" si="561"/>
        <v>0</v>
      </c>
      <c r="J3077" s="7">
        <f t="shared" si="562"/>
        <v>0</v>
      </c>
      <c r="K3077" s="8" t="e">
        <f t="shared" si="563"/>
        <v>#N/A</v>
      </c>
      <c r="L3077" s="7" t="e">
        <f t="shared" si="564"/>
        <v>#N/A</v>
      </c>
      <c r="M3077" s="8" t="e">
        <f t="shared" si="552"/>
        <v>#N/A</v>
      </c>
      <c r="N3077" s="8" t="e">
        <f t="shared" si="553"/>
        <v>#N/A</v>
      </c>
    </row>
    <row r="3078" spans="1:14" ht="15.75" customHeight="1" x14ac:dyDescent="0.35">
      <c r="A3078" s="7">
        <f t="shared" si="554"/>
        <v>0</v>
      </c>
      <c r="B3078" s="7">
        <f t="shared" si="555"/>
        <v>0</v>
      </c>
      <c r="C3078" s="7">
        <f t="shared" si="556"/>
        <v>0</v>
      </c>
      <c r="D3078" s="7">
        <f t="shared" si="557"/>
        <v>0</v>
      </c>
      <c r="E3078" s="7" t="e">
        <f>IF('Report DCM'!$H3078="In-Stream Video","Rich Media display banner",IF('Report DCM'!$I3078&gt;'Report DCM'!$J3078,"Standard",VLOOKUP(CONCATENATE(bd_adtype,"_",bd_creativetype),tabela,2,FALSE)))</f>
        <v>#N/A</v>
      </c>
      <c r="F3078" s="7">
        <f t="shared" si="558"/>
        <v>0</v>
      </c>
      <c r="G3078" s="7">
        <f t="shared" si="559"/>
        <v>0</v>
      </c>
      <c r="H3078" s="7">
        <f t="shared" si="560"/>
        <v>0</v>
      </c>
      <c r="I3078" s="7">
        <f t="shared" si="561"/>
        <v>0</v>
      </c>
      <c r="J3078" s="7">
        <f t="shared" si="562"/>
        <v>0</v>
      </c>
      <c r="K3078" s="8" t="e">
        <f t="shared" si="563"/>
        <v>#N/A</v>
      </c>
      <c r="L3078" s="7" t="e">
        <f t="shared" si="564"/>
        <v>#N/A</v>
      </c>
      <c r="M3078" s="8" t="e">
        <f t="shared" si="552"/>
        <v>#N/A</v>
      </c>
      <c r="N3078" s="8" t="e">
        <f t="shared" si="553"/>
        <v>#N/A</v>
      </c>
    </row>
    <row r="3079" spans="1:14" ht="15.75" customHeight="1" x14ac:dyDescent="0.35">
      <c r="A3079" s="7">
        <f t="shared" si="554"/>
        <v>0</v>
      </c>
      <c r="B3079" s="7">
        <f t="shared" si="555"/>
        <v>0</v>
      </c>
      <c r="C3079" s="7">
        <f t="shared" si="556"/>
        <v>0</v>
      </c>
      <c r="D3079" s="7">
        <f t="shared" si="557"/>
        <v>0</v>
      </c>
      <c r="E3079" s="7" t="e">
        <f>IF('Report DCM'!$H3079="In-Stream Video","Rich Media display banner",IF('Report DCM'!$I3079&gt;'Report DCM'!$J3079,"Standard",VLOOKUP(CONCATENATE(bd_adtype,"_",bd_creativetype),tabela,2,FALSE)))</f>
        <v>#N/A</v>
      </c>
      <c r="F3079" s="7">
        <f t="shared" si="558"/>
        <v>0</v>
      </c>
      <c r="G3079" s="7">
        <f t="shared" si="559"/>
        <v>0</v>
      </c>
      <c r="H3079" s="7">
        <f t="shared" si="560"/>
        <v>0</v>
      </c>
      <c r="I3079" s="7">
        <f t="shared" si="561"/>
        <v>0</v>
      </c>
      <c r="J3079" s="7">
        <f t="shared" si="562"/>
        <v>0</v>
      </c>
      <c r="K3079" s="8" t="e">
        <f t="shared" si="563"/>
        <v>#N/A</v>
      </c>
      <c r="L3079" s="7" t="e">
        <f t="shared" si="564"/>
        <v>#N/A</v>
      </c>
      <c r="M3079" s="8" t="e">
        <f t="shared" si="552"/>
        <v>#N/A</v>
      </c>
      <c r="N3079" s="8" t="e">
        <f t="shared" si="553"/>
        <v>#N/A</v>
      </c>
    </row>
    <row r="3080" spans="1:14" ht="15.75" customHeight="1" x14ac:dyDescent="0.35">
      <c r="A3080" s="7">
        <f t="shared" si="554"/>
        <v>0</v>
      </c>
      <c r="B3080" s="7">
        <f t="shared" si="555"/>
        <v>0</v>
      </c>
      <c r="C3080" s="7">
        <f t="shared" si="556"/>
        <v>0</v>
      </c>
      <c r="D3080" s="7">
        <f t="shared" si="557"/>
        <v>0</v>
      </c>
      <c r="E3080" s="7" t="e">
        <f>IF('Report DCM'!$H3080="In-Stream Video","Rich Media display banner",IF('Report DCM'!$I3080&gt;'Report DCM'!$J3080,"Standard",VLOOKUP(CONCATENATE(bd_adtype,"_",bd_creativetype),tabela,2,FALSE)))</f>
        <v>#N/A</v>
      </c>
      <c r="F3080" s="7">
        <f t="shared" si="558"/>
        <v>0</v>
      </c>
      <c r="G3080" s="7">
        <f t="shared" si="559"/>
        <v>0</v>
      </c>
      <c r="H3080" s="7">
        <f t="shared" si="560"/>
        <v>0</v>
      </c>
      <c r="I3080" s="7">
        <f t="shared" si="561"/>
        <v>0</v>
      </c>
      <c r="J3080" s="7">
        <f t="shared" si="562"/>
        <v>0</v>
      </c>
      <c r="K3080" s="8" t="e">
        <f t="shared" si="563"/>
        <v>#N/A</v>
      </c>
      <c r="L3080" s="7" t="e">
        <f t="shared" si="564"/>
        <v>#N/A</v>
      </c>
      <c r="M3080" s="8" t="e">
        <f t="shared" si="552"/>
        <v>#N/A</v>
      </c>
      <c r="N3080" s="8" t="e">
        <f t="shared" si="553"/>
        <v>#N/A</v>
      </c>
    </row>
    <row r="3081" spans="1:14" ht="15.75" customHeight="1" x14ac:dyDescent="0.35">
      <c r="A3081" s="7">
        <f t="shared" si="554"/>
        <v>0</v>
      </c>
      <c r="B3081" s="7">
        <f t="shared" si="555"/>
        <v>0</v>
      </c>
      <c r="C3081" s="7">
        <f t="shared" si="556"/>
        <v>0</v>
      </c>
      <c r="D3081" s="7">
        <f t="shared" si="557"/>
        <v>0</v>
      </c>
      <c r="E3081" s="7" t="e">
        <f>IF('Report DCM'!$H3081="In-Stream Video","Rich Media display banner",IF('Report DCM'!$I3081&gt;'Report DCM'!$J3081,"Standard",VLOOKUP(CONCATENATE(bd_adtype,"_",bd_creativetype),tabela,2,FALSE)))</f>
        <v>#N/A</v>
      </c>
      <c r="F3081" s="7">
        <f t="shared" si="558"/>
        <v>0</v>
      </c>
      <c r="G3081" s="7">
        <f t="shared" si="559"/>
        <v>0</v>
      </c>
      <c r="H3081" s="7">
        <f t="shared" si="560"/>
        <v>0</v>
      </c>
      <c r="I3081" s="7">
        <f t="shared" si="561"/>
        <v>0</v>
      </c>
      <c r="J3081" s="7">
        <f t="shared" si="562"/>
        <v>0</v>
      </c>
      <c r="K3081" s="8" t="e">
        <f t="shared" si="563"/>
        <v>#N/A</v>
      </c>
      <c r="L3081" s="7" t="e">
        <f t="shared" si="564"/>
        <v>#N/A</v>
      </c>
      <c r="M3081" s="8" t="e">
        <f t="shared" si="552"/>
        <v>#N/A</v>
      </c>
      <c r="N3081" s="8" t="e">
        <f t="shared" si="553"/>
        <v>#N/A</v>
      </c>
    </row>
    <row r="3082" spans="1:14" ht="15.75" customHeight="1" x14ac:dyDescent="0.35">
      <c r="A3082" s="7">
        <f t="shared" si="554"/>
        <v>0</v>
      </c>
      <c r="B3082" s="7">
        <f t="shared" si="555"/>
        <v>0</v>
      </c>
      <c r="C3082" s="7">
        <f t="shared" si="556"/>
        <v>0</v>
      </c>
      <c r="D3082" s="7">
        <f t="shared" si="557"/>
        <v>0</v>
      </c>
      <c r="E3082" s="7" t="e">
        <f>IF('Report DCM'!$H3082="In-Stream Video","Rich Media display banner",IF('Report DCM'!$I3082&gt;'Report DCM'!$J3082,"Standard",VLOOKUP(CONCATENATE(bd_adtype,"_",bd_creativetype),tabela,2,FALSE)))</f>
        <v>#N/A</v>
      </c>
      <c r="F3082" s="7">
        <f t="shared" si="558"/>
        <v>0</v>
      </c>
      <c r="G3082" s="7">
        <f t="shared" si="559"/>
        <v>0</v>
      </c>
      <c r="H3082" s="7">
        <f t="shared" si="560"/>
        <v>0</v>
      </c>
      <c r="I3082" s="7">
        <f t="shared" si="561"/>
        <v>0</v>
      </c>
      <c r="J3082" s="7">
        <f t="shared" si="562"/>
        <v>0</v>
      </c>
      <c r="K3082" s="8" t="e">
        <f t="shared" si="563"/>
        <v>#N/A</v>
      </c>
      <c r="L3082" s="7" t="e">
        <f t="shared" si="564"/>
        <v>#N/A</v>
      </c>
      <c r="M3082" s="8" t="e">
        <f t="shared" si="552"/>
        <v>#N/A</v>
      </c>
      <c r="N3082" s="8" t="e">
        <f t="shared" si="553"/>
        <v>#N/A</v>
      </c>
    </row>
    <row r="3083" spans="1:14" ht="15.75" customHeight="1" x14ac:dyDescent="0.35">
      <c r="A3083" s="7">
        <f t="shared" si="554"/>
        <v>0</v>
      </c>
      <c r="B3083" s="7">
        <f t="shared" si="555"/>
        <v>0</v>
      </c>
      <c r="C3083" s="7">
        <f t="shared" si="556"/>
        <v>0</v>
      </c>
      <c r="D3083" s="7">
        <f t="shared" si="557"/>
        <v>0</v>
      </c>
      <c r="E3083" s="7" t="e">
        <f>IF('Report DCM'!$H3083="In-Stream Video","Rich Media display banner",IF('Report DCM'!$I3083&gt;'Report DCM'!$J3083,"Standard",VLOOKUP(CONCATENATE(bd_adtype,"_",bd_creativetype),tabela,2,FALSE)))</f>
        <v>#N/A</v>
      </c>
      <c r="F3083" s="7">
        <f t="shared" si="558"/>
        <v>0</v>
      </c>
      <c r="G3083" s="7">
        <f t="shared" si="559"/>
        <v>0</v>
      </c>
      <c r="H3083" s="7">
        <f t="shared" si="560"/>
        <v>0</v>
      </c>
      <c r="I3083" s="7">
        <f t="shared" si="561"/>
        <v>0</v>
      </c>
      <c r="J3083" s="7">
        <f t="shared" si="562"/>
        <v>0</v>
      </c>
      <c r="K3083" s="8" t="e">
        <f t="shared" si="563"/>
        <v>#N/A</v>
      </c>
      <c r="L3083" s="7" t="e">
        <f t="shared" si="564"/>
        <v>#N/A</v>
      </c>
      <c r="M3083" s="8" t="e">
        <f t="shared" si="552"/>
        <v>#N/A</v>
      </c>
      <c r="N3083" s="8" t="e">
        <f t="shared" si="553"/>
        <v>#N/A</v>
      </c>
    </row>
    <row r="3084" spans="1:14" ht="15.75" customHeight="1" x14ac:dyDescent="0.35">
      <c r="A3084" s="7">
        <f t="shared" si="554"/>
        <v>0</v>
      </c>
      <c r="B3084" s="7">
        <f t="shared" si="555"/>
        <v>0</v>
      </c>
      <c r="C3084" s="7">
        <f t="shared" si="556"/>
        <v>0</v>
      </c>
      <c r="D3084" s="7">
        <f t="shared" si="557"/>
        <v>0</v>
      </c>
      <c r="E3084" s="7" t="e">
        <f>IF('Report DCM'!$H3084="In-Stream Video","Rich Media display banner",IF('Report DCM'!$I3084&gt;'Report DCM'!$J3084,"Standard",VLOOKUP(CONCATENATE(bd_adtype,"_",bd_creativetype),tabela,2,FALSE)))</f>
        <v>#N/A</v>
      </c>
      <c r="F3084" s="7">
        <f t="shared" si="558"/>
        <v>0</v>
      </c>
      <c r="G3084" s="7">
        <f t="shared" si="559"/>
        <v>0</v>
      </c>
      <c r="H3084" s="7">
        <f t="shared" si="560"/>
        <v>0</v>
      </c>
      <c r="I3084" s="7">
        <f t="shared" si="561"/>
        <v>0</v>
      </c>
      <c r="J3084" s="7">
        <f t="shared" si="562"/>
        <v>0</v>
      </c>
      <c r="K3084" s="8" t="e">
        <f t="shared" si="563"/>
        <v>#N/A</v>
      </c>
      <c r="L3084" s="7" t="e">
        <f t="shared" si="564"/>
        <v>#N/A</v>
      </c>
      <c r="M3084" s="8" t="e">
        <f t="shared" si="552"/>
        <v>#N/A</v>
      </c>
      <c r="N3084" s="8" t="e">
        <f t="shared" si="553"/>
        <v>#N/A</v>
      </c>
    </row>
    <row r="3085" spans="1:14" ht="15.75" customHeight="1" x14ac:dyDescent="0.35">
      <c r="A3085" s="7">
        <f t="shared" si="554"/>
        <v>0</v>
      </c>
      <c r="B3085" s="7">
        <f t="shared" si="555"/>
        <v>0</v>
      </c>
      <c r="C3085" s="7">
        <f t="shared" si="556"/>
        <v>0</v>
      </c>
      <c r="D3085" s="7">
        <f t="shared" si="557"/>
        <v>0</v>
      </c>
      <c r="E3085" s="7" t="e">
        <f>IF('Report DCM'!$H3085="In-Stream Video","Rich Media display banner",IF('Report DCM'!$I3085&gt;'Report DCM'!$J3085,"Standard",VLOOKUP(CONCATENATE(bd_adtype,"_",bd_creativetype),tabela,2,FALSE)))</f>
        <v>#N/A</v>
      </c>
      <c r="F3085" s="7">
        <f t="shared" si="558"/>
        <v>0</v>
      </c>
      <c r="G3085" s="7">
        <f t="shared" si="559"/>
        <v>0</v>
      </c>
      <c r="H3085" s="7">
        <f t="shared" si="560"/>
        <v>0</v>
      </c>
      <c r="I3085" s="7">
        <f t="shared" si="561"/>
        <v>0</v>
      </c>
      <c r="J3085" s="7">
        <f t="shared" si="562"/>
        <v>0</v>
      </c>
      <c r="K3085" s="8" t="e">
        <f t="shared" si="563"/>
        <v>#N/A</v>
      </c>
      <c r="L3085" s="7" t="e">
        <f t="shared" si="564"/>
        <v>#N/A</v>
      </c>
      <c r="M3085" s="8" t="e">
        <f t="shared" si="552"/>
        <v>#N/A</v>
      </c>
      <c r="N3085" s="8" t="e">
        <f t="shared" si="553"/>
        <v>#N/A</v>
      </c>
    </row>
    <row r="3086" spans="1:14" ht="15.75" customHeight="1" x14ac:dyDescent="0.35">
      <c r="A3086" s="7">
        <f t="shared" si="554"/>
        <v>0</v>
      </c>
      <c r="B3086" s="7">
        <f t="shared" si="555"/>
        <v>0</v>
      </c>
      <c r="C3086" s="7">
        <f t="shared" si="556"/>
        <v>0</v>
      </c>
      <c r="D3086" s="7">
        <f t="shared" si="557"/>
        <v>0</v>
      </c>
      <c r="E3086" s="7" t="e">
        <f>IF('Report DCM'!$H3086="In-Stream Video","Rich Media display banner",IF('Report DCM'!$I3086&gt;'Report DCM'!$J3086,"Standard",VLOOKUP(CONCATENATE(bd_adtype,"_",bd_creativetype),tabela,2,FALSE)))</f>
        <v>#N/A</v>
      </c>
      <c r="F3086" s="7">
        <f t="shared" si="558"/>
        <v>0</v>
      </c>
      <c r="G3086" s="7">
        <f t="shared" si="559"/>
        <v>0</v>
      </c>
      <c r="H3086" s="7">
        <f t="shared" si="560"/>
        <v>0</v>
      </c>
      <c r="I3086" s="7">
        <f t="shared" si="561"/>
        <v>0</v>
      </c>
      <c r="J3086" s="7">
        <f t="shared" si="562"/>
        <v>0</v>
      </c>
      <c r="K3086" s="8" t="e">
        <f t="shared" si="563"/>
        <v>#N/A</v>
      </c>
      <c r="L3086" s="7" t="e">
        <f t="shared" si="564"/>
        <v>#N/A</v>
      </c>
      <c r="M3086" s="8" t="e">
        <f t="shared" si="552"/>
        <v>#N/A</v>
      </c>
      <c r="N3086" s="8" t="e">
        <f t="shared" si="553"/>
        <v>#N/A</v>
      </c>
    </row>
    <row r="3087" spans="1:14" ht="15.75" customHeight="1" x14ac:dyDescent="0.35">
      <c r="A3087" s="7">
        <f t="shared" si="554"/>
        <v>0</v>
      </c>
      <c r="B3087" s="7">
        <f t="shared" si="555"/>
        <v>0</v>
      </c>
      <c r="C3087" s="7">
        <f t="shared" si="556"/>
        <v>0</v>
      </c>
      <c r="D3087" s="7">
        <f t="shared" si="557"/>
        <v>0</v>
      </c>
      <c r="E3087" s="7" t="e">
        <f>IF('Report DCM'!$H3087="In-Stream Video","Rich Media display banner",IF('Report DCM'!$I3087&gt;'Report DCM'!$J3087,"Standard",VLOOKUP(CONCATENATE(bd_adtype,"_",bd_creativetype),tabela,2,FALSE)))</f>
        <v>#N/A</v>
      </c>
      <c r="F3087" s="7">
        <f t="shared" si="558"/>
        <v>0</v>
      </c>
      <c r="G3087" s="7">
        <f t="shared" si="559"/>
        <v>0</v>
      </c>
      <c r="H3087" s="7">
        <f t="shared" si="560"/>
        <v>0</v>
      </c>
      <c r="I3087" s="7">
        <f t="shared" si="561"/>
        <v>0</v>
      </c>
      <c r="J3087" s="7">
        <f t="shared" si="562"/>
        <v>0</v>
      </c>
      <c r="K3087" s="8" t="e">
        <f t="shared" si="563"/>
        <v>#N/A</v>
      </c>
      <c r="L3087" s="7" t="e">
        <f t="shared" si="564"/>
        <v>#N/A</v>
      </c>
      <c r="M3087" s="8" t="e">
        <f t="shared" si="552"/>
        <v>#N/A</v>
      </c>
      <c r="N3087" s="8" t="e">
        <f t="shared" si="553"/>
        <v>#N/A</v>
      </c>
    </row>
    <row r="3088" spans="1:14" ht="15.75" customHeight="1" x14ac:dyDescent="0.35">
      <c r="A3088" s="7">
        <f t="shared" si="554"/>
        <v>0</v>
      </c>
      <c r="B3088" s="7">
        <f t="shared" si="555"/>
        <v>0</v>
      </c>
      <c r="C3088" s="7">
        <f t="shared" si="556"/>
        <v>0</v>
      </c>
      <c r="D3088" s="7">
        <f t="shared" si="557"/>
        <v>0</v>
      </c>
      <c r="E3088" s="7" t="e">
        <f>IF('Report DCM'!$H3088="In-Stream Video","Rich Media display banner",IF('Report DCM'!$I3088&gt;'Report DCM'!$J3088,"Standard",VLOOKUP(CONCATENATE(bd_adtype,"_",bd_creativetype),tabela,2,FALSE)))</f>
        <v>#N/A</v>
      </c>
      <c r="F3088" s="7">
        <f t="shared" si="558"/>
        <v>0</v>
      </c>
      <c r="G3088" s="7">
        <f t="shared" si="559"/>
        <v>0</v>
      </c>
      <c r="H3088" s="7">
        <f t="shared" si="560"/>
        <v>0</v>
      </c>
      <c r="I3088" s="7">
        <f t="shared" si="561"/>
        <v>0</v>
      </c>
      <c r="J3088" s="7">
        <f t="shared" si="562"/>
        <v>0</v>
      </c>
      <c r="K3088" s="8" t="e">
        <f t="shared" si="563"/>
        <v>#N/A</v>
      </c>
      <c r="L3088" s="7" t="e">
        <f t="shared" si="564"/>
        <v>#N/A</v>
      </c>
      <c r="M3088" s="8" t="e">
        <f t="shared" si="552"/>
        <v>#N/A</v>
      </c>
      <c r="N3088" s="8" t="e">
        <f t="shared" si="553"/>
        <v>#N/A</v>
      </c>
    </row>
    <row r="3089" spans="1:14" ht="15.75" customHeight="1" x14ac:dyDescent="0.35">
      <c r="A3089" s="7">
        <f t="shared" si="554"/>
        <v>0</v>
      </c>
      <c r="B3089" s="7">
        <f t="shared" si="555"/>
        <v>0</v>
      </c>
      <c r="C3089" s="7">
        <f t="shared" si="556"/>
        <v>0</v>
      </c>
      <c r="D3089" s="7">
        <f t="shared" si="557"/>
        <v>0</v>
      </c>
      <c r="E3089" s="7" t="e">
        <f>IF('Report DCM'!$H3089="In-Stream Video","Rich Media display banner",IF('Report DCM'!$I3089&gt;'Report DCM'!$J3089,"Standard",VLOOKUP(CONCATENATE(bd_adtype,"_",bd_creativetype),tabela,2,FALSE)))</f>
        <v>#N/A</v>
      </c>
      <c r="F3089" s="7">
        <f t="shared" si="558"/>
        <v>0</v>
      </c>
      <c r="G3089" s="7">
        <f t="shared" si="559"/>
        <v>0</v>
      </c>
      <c r="H3089" s="7">
        <f t="shared" si="560"/>
        <v>0</v>
      </c>
      <c r="I3089" s="7">
        <f t="shared" si="561"/>
        <v>0</v>
      </c>
      <c r="J3089" s="7">
        <f t="shared" si="562"/>
        <v>0</v>
      </c>
      <c r="K3089" s="8" t="e">
        <f t="shared" si="563"/>
        <v>#N/A</v>
      </c>
      <c r="L3089" s="7" t="e">
        <f t="shared" si="564"/>
        <v>#N/A</v>
      </c>
      <c r="M3089" s="8" t="e">
        <f t="shared" si="552"/>
        <v>#N/A</v>
      </c>
      <c r="N3089" s="8" t="e">
        <f t="shared" si="553"/>
        <v>#N/A</v>
      </c>
    </row>
    <row r="3090" spans="1:14" ht="15.75" customHeight="1" x14ac:dyDescent="0.35">
      <c r="A3090" s="7">
        <f t="shared" si="554"/>
        <v>0</v>
      </c>
      <c r="B3090" s="7">
        <f t="shared" si="555"/>
        <v>0</v>
      </c>
      <c r="C3090" s="7">
        <f t="shared" si="556"/>
        <v>0</v>
      </c>
      <c r="D3090" s="7">
        <f t="shared" si="557"/>
        <v>0</v>
      </c>
      <c r="E3090" s="7" t="e">
        <f>IF('Report DCM'!$H3090="In-Stream Video","Rich Media display banner",IF('Report DCM'!$I3090&gt;'Report DCM'!$J3090,"Standard",VLOOKUP(CONCATENATE(bd_adtype,"_",bd_creativetype),tabela,2,FALSE)))</f>
        <v>#N/A</v>
      </c>
      <c r="F3090" s="7">
        <f t="shared" si="558"/>
        <v>0</v>
      </c>
      <c r="G3090" s="7">
        <f t="shared" si="559"/>
        <v>0</v>
      </c>
      <c r="H3090" s="7">
        <f t="shared" si="560"/>
        <v>0</v>
      </c>
      <c r="I3090" s="7">
        <f t="shared" si="561"/>
        <v>0</v>
      </c>
      <c r="J3090" s="7">
        <f t="shared" si="562"/>
        <v>0</v>
      </c>
      <c r="K3090" s="8" t="e">
        <f t="shared" si="563"/>
        <v>#N/A</v>
      </c>
      <c r="L3090" s="7" t="e">
        <f t="shared" si="564"/>
        <v>#N/A</v>
      </c>
      <c r="M3090" s="8" t="e">
        <f t="shared" si="552"/>
        <v>#N/A</v>
      </c>
      <c r="N3090" s="8" t="e">
        <f t="shared" si="553"/>
        <v>#N/A</v>
      </c>
    </row>
    <row r="3091" spans="1:14" ht="15.75" customHeight="1" x14ac:dyDescent="0.35">
      <c r="A3091" s="7">
        <f t="shared" si="554"/>
        <v>0</v>
      </c>
      <c r="B3091" s="7">
        <f t="shared" si="555"/>
        <v>0</v>
      </c>
      <c r="C3091" s="7">
        <f t="shared" si="556"/>
        <v>0</v>
      </c>
      <c r="D3091" s="7">
        <f t="shared" si="557"/>
        <v>0</v>
      </c>
      <c r="E3091" s="7" t="e">
        <f>IF('Report DCM'!$H3091="In-Stream Video","Rich Media display banner",IF('Report DCM'!$I3091&gt;'Report DCM'!$J3091,"Standard",VLOOKUP(CONCATENATE(bd_adtype,"_",bd_creativetype),tabela,2,FALSE)))</f>
        <v>#N/A</v>
      </c>
      <c r="F3091" s="7">
        <f t="shared" si="558"/>
        <v>0</v>
      </c>
      <c r="G3091" s="7">
        <f t="shared" si="559"/>
        <v>0</v>
      </c>
      <c r="H3091" s="7">
        <f t="shared" si="560"/>
        <v>0</v>
      </c>
      <c r="I3091" s="7">
        <f t="shared" si="561"/>
        <v>0</v>
      </c>
      <c r="J3091" s="7">
        <f t="shared" si="562"/>
        <v>0</v>
      </c>
      <c r="K3091" s="8" t="e">
        <f t="shared" si="563"/>
        <v>#N/A</v>
      </c>
      <c r="L3091" s="7" t="e">
        <f t="shared" si="564"/>
        <v>#N/A</v>
      </c>
      <c r="M3091" s="8" t="e">
        <f t="shared" si="552"/>
        <v>#N/A</v>
      </c>
      <c r="N3091" s="8" t="e">
        <f t="shared" si="553"/>
        <v>#N/A</v>
      </c>
    </row>
    <row r="3092" spans="1:14" ht="15.75" customHeight="1" x14ac:dyDescent="0.35">
      <c r="A3092" s="7">
        <f t="shared" si="554"/>
        <v>0</v>
      </c>
      <c r="B3092" s="7">
        <f t="shared" si="555"/>
        <v>0</v>
      </c>
      <c r="C3092" s="7">
        <f t="shared" si="556"/>
        <v>0</v>
      </c>
      <c r="D3092" s="7">
        <f t="shared" si="557"/>
        <v>0</v>
      </c>
      <c r="E3092" s="7" t="e">
        <f>IF('Report DCM'!$H3092="In-Stream Video","Rich Media display banner",IF('Report DCM'!$I3092&gt;'Report DCM'!$J3092,"Standard",VLOOKUP(CONCATENATE(bd_adtype,"_",bd_creativetype),tabela,2,FALSE)))</f>
        <v>#N/A</v>
      </c>
      <c r="F3092" s="7">
        <f t="shared" si="558"/>
        <v>0</v>
      </c>
      <c r="G3092" s="7">
        <f t="shared" si="559"/>
        <v>0</v>
      </c>
      <c r="H3092" s="7">
        <f t="shared" si="560"/>
        <v>0</v>
      </c>
      <c r="I3092" s="7">
        <f t="shared" si="561"/>
        <v>0</v>
      </c>
      <c r="J3092" s="7">
        <f t="shared" si="562"/>
        <v>0</v>
      </c>
      <c r="K3092" s="8" t="e">
        <f t="shared" si="563"/>
        <v>#N/A</v>
      </c>
      <c r="L3092" s="7" t="e">
        <f t="shared" si="564"/>
        <v>#N/A</v>
      </c>
      <c r="M3092" s="8" t="e">
        <f t="shared" si="552"/>
        <v>#N/A</v>
      </c>
      <c r="N3092" s="8" t="e">
        <f t="shared" si="553"/>
        <v>#N/A</v>
      </c>
    </row>
    <row r="3093" spans="1:14" ht="15.75" customHeight="1" x14ac:dyDescent="0.35">
      <c r="A3093" s="7">
        <f t="shared" si="554"/>
        <v>0</v>
      </c>
      <c r="B3093" s="7">
        <f t="shared" si="555"/>
        <v>0</v>
      </c>
      <c r="C3093" s="7">
        <f t="shared" si="556"/>
        <v>0</v>
      </c>
      <c r="D3093" s="7">
        <f t="shared" si="557"/>
        <v>0</v>
      </c>
      <c r="E3093" s="7" t="e">
        <f>IF('Report DCM'!$H3093="In-Stream Video","Rich Media display banner",IF('Report DCM'!$I3093&gt;'Report DCM'!$J3093,"Standard",VLOOKUP(CONCATENATE(bd_adtype,"_",bd_creativetype),tabela,2,FALSE)))</f>
        <v>#N/A</v>
      </c>
      <c r="F3093" s="7">
        <f t="shared" si="558"/>
        <v>0</v>
      </c>
      <c r="G3093" s="7">
        <f t="shared" si="559"/>
        <v>0</v>
      </c>
      <c r="H3093" s="7">
        <f t="shared" si="560"/>
        <v>0</v>
      </c>
      <c r="I3093" s="7">
        <f t="shared" si="561"/>
        <v>0</v>
      </c>
      <c r="J3093" s="7">
        <f t="shared" si="562"/>
        <v>0</v>
      </c>
      <c r="K3093" s="8" t="e">
        <f t="shared" si="563"/>
        <v>#N/A</v>
      </c>
      <c r="L3093" s="7" t="e">
        <f t="shared" si="564"/>
        <v>#N/A</v>
      </c>
      <c r="M3093" s="8" t="e">
        <f t="shared" si="552"/>
        <v>#N/A</v>
      </c>
      <c r="N3093" s="8" t="e">
        <f t="shared" si="553"/>
        <v>#N/A</v>
      </c>
    </row>
    <row r="3094" spans="1:14" ht="15.75" customHeight="1" x14ac:dyDescent="0.35">
      <c r="A3094" s="7">
        <f t="shared" si="554"/>
        <v>0</v>
      </c>
      <c r="B3094" s="7">
        <f t="shared" si="555"/>
        <v>0</v>
      </c>
      <c r="C3094" s="7">
        <f t="shared" si="556"/>
        <v>0</v>
      </c>
      <c r="D3094" s="7">
        <f t="shared" si="557"/>
        <v>0</v>
      </c>
      <c r="E3094" s="7" t="e">
        <f>IF('Report DCM'!$H3094="In-Stream Video","Rich Media display banner",IF('Report DCM'!$I3094&gt;'Report DCM'!$J3094,"Standard",VLOOKUP(CONCATENATE(bd_adtype,"_",bd_creativetype),tabela,2,FALSE)))</f>
        <v>#N/A</v>
      </c>
      <c r="F3094" s="7">
        <f t="shared" si="558"/>
        <v>0</v>
      </c>
      <c r="G3094" s="7">
        <f t="shared" si="559"/>
        <v>0</v>
      </c>
      <c r="H3094" s="7">
        <f t="shared" si="560"/>
        <v>0</v>
      </c>
      <c r="I3094" s="7">
        <f t="shared" si="561"/>
        <v>0</v>
      </c>
      <c r="J3094" s="7">
        <f t="shared" si="562"/>
        <v>0</v>
      </c>
      <c r="K3094" s="8" t="e">
        <f t="shared" si="563"/>
        <v>#N/A</v>
      </c>
      <c r="L3094" s="7" t="e">
        <f t="shared" si="564"/>
        <v>#N/A</v>
      </c>
      <c r="M3094" s="8" t="e">
        <f t="shared" si="552"/>
        <v>#N/A</v>
      </c>
      <c r="N3094" s="8" t="e">
        <f t="shared" si="553"/>
        <v>#N/A</v>
      </c>
    </row>
    <row r="3095" spans="1:14" ht="15.75" customHeight="1" x14ac:dyDescent="0.35">
      <c r="A3095" s="7">
        <f t="shared" si="554"/>
        <v>0</v>
      </c>
      <c r="B3095" s="7">
        <f t="shared" si="555"/>
        <v>0</v>
      </c>
      <c r="C3095" s="7">
        <f t="shared" si="556"/>
        <v>0</v>
      </c>
      <c r="D3095" s="7">
        <f t="shared" si="557"/>
        <v>0</v>
      </c>
      <c r="E3095" s="7" t="e">
        <f>IF('Report DCM'!$H3095="In-Stream Video","Rich Media display banner",IF('Report DCM'!$I3095&gt;'Report DCM'!$J3095,"Standard",VLOOKUP(CONCATENATE(bd_adtype,"_",bd_creativetype),tabela,2,FALSE)))</f>
        <v>#N/A</v>
      </c>
      <c r="F3095" s="7">
        <f t="shared" si="558"/>
        <v>0</v>
      </c>
      <c r="G3095" s="7">
        <f t="shared" si="559"/>
        <v>0</v>
      </c>
      <c r="H3095" s="7">
        <f t="shared" si="560"/>
        <v>0</v>
      </c>
      <c r="I3095" s="7">
        <f t="shared" si="561"/>
        <v>0</v>
      </c>
      <c r="J3095" s="7">
        <f t="shared" si="562"/>
        <v>0</v>
      </c>
      <c r="K3095" s="8" t="e">
        <f t="shared" si="563"/>
        <v>#N/A</v>
      </c>
      <c r="L3095" s="7" t="e">
        <f t="shared" si="564"/>
        <v>#N/A</v>
      </c>
      <c r="M3095" s="8" t="e">
        <f t="shared" si="552"/>
        <v>#N/A</v>
      </c>
      <c r="N3095" s="8" t="e">
        <f t="shared" si="553"/>
        <v>#N/A</v>
      </c>
    </row>
    <row r="3096" spans="1:14" ht="15.75" customHeight="1" x14ac:dyDescent="0.35">
      <c r="A3096" s="7">
        <f t="shared" si="554"/>
        <v>0</v>
      </c>
      <c r="B3096" s="7">
        <f t="shared" si="555"/>
        <v>0</v>
      </c>
      <c r="C3096" s="7">
        <f t="shared" si="556"/>
        <v>0</v>
      </c>
      <c r="D3096" s="7">
        <f t="shared" si="557"/>
        <v>0</v>
      </c>
      <c r="E3096" s="7" t="e">
        <f>IF('Report DCM'!$H3096="In-Stream Video","Rich Media display banner",IF('Report DCM'!$I3096&gt;'Report DCM'!$J3096,"Standard",VLOOKUP(CONCATENATE(bd_adtype,"_",bd_creativetype),tabela,2,FALSE)))</f>
        <v>#N/A</v>
      </c>
      <c r="F3096" s="7">
        <f t="shared" si="558"/>
        <v>0</v>
      </c>
      <c r="G3096" s="7">
        <f t="shared" si="559"/>
        <v>0</v>
      </c>
      <c r="H3096" s="7">
        <f t="shared" si="560"/>
        <v>0</v>
      </c>
      <c r="I3096" s="7">
        <f t="shared" si="561"/>
        <v>0</v>
      </c>
      <c r="J3096" s="7">
        <f t="shared" si="562"/>
        <v>0</v>
      </c>
      <c r="K3096" s="8" t="e">
        <f t="shared" si="563"/>
        <v>#N/A</v>
      </c>
      <c r="L3096" s="7" t="e">
        <f t="shared" si="564"/>
        <v>#N/A</v>
      </c>
      <c r="M3096" s="8" t="e">
        <f t="shared" si="552"/>
        <v>#N/A</v>
      </c>
      <c r="N3096" s="8" t="e">
        <f t="shared" si="553"/>
        <v>#N/A</v>
      </c>
    </row>
    <row r="3097" spans="1:14" ht="15.75" customHeight="1" x14ac:dyDescent="0.35">
      <c r="A3097" s="7">
        <f t="shared" si="554"/>
        <v>0</v>
      </c>
      <c r="B3097" s="7">
        <f t="shared" si="555"/>
        <v>0</v>
      </c>
      <c r="C3097" s="7">
        <f t="shared" si="556"/>
        <v>0</v>
      </c>
      <c r="D3097" s="7">
        <f t="shared" si="557"/>
        <v>0</v>
      </c>
      <c r="E3097" s="7" t="e">
        <f>IF('Report DCM'!$H3097="In-Stream Video","Rich Media display banner",IF('Report DCM'!$I3097&gt;'Report DCM'!$J3097,"Standard",VLOOKUP(CONCATENATE(bd_adtype,"_",bd_creativetype),tabela,2,FALSE)))</f>
        <v>#N/A</v>
      </c>
      <c r="F3097" s="7">
        <f t="shared" si="558"/>
        <v>0</v>
      </c>
      <c r="G3097" s="7">
        <f t="shared" si="559"/>
        <v>0</v>
      </c>
      <c r="H3097" s="7">
        <f t="shared" si="560"/>
        <v>0</v>
      </c>
      <c r="I3097" s="7">
        <f t="shared" si="561"/>
        <v>0</v>
      </c>
      <c r="J3097" s="7">
        <f t="shared" si="562"/>
        <v>0</v>
      </c>
      <c r="K3097" s="8" t="e">
        <f t="shared" si="563"/>
        <v>#N/A</v>
      </c>
      <c r="L3097" s="7" t="e">
        <f t="shared" si="564"/>
        <v>#N/A</v>
      </c>
      <c r="M3097" s="8" t="e">
        <f t="shared" si="552"/>
        <v>#N/A</v>
      </c>
      <c r="N3097" s="8" t="e">
        <f t="shared" si="553"/>
        <v>#N/A</v>
      </c>
    </row>
    <row r="3098" spans="1:14" ht="15.75" customHeight="1" x14ac:dyDescent="0.35">
      <c r="A3098" s="7">
        <f t="shared" si="554"/>
        <v>0</v>
      </c>
      <c r="B3098" s="7">
        <f t="shared" si="555"/>
        <v>0</v>
      </c>
      <c r="C3098" s="7">
        <f t="shared" si="556"/>
        <v>0</v>
      </c>
      <c r="D3098" s="7">
        <f t="shared" si="557"/>
        <v>0</v>
      </c>
      <c r="E3098" s="7" t="e">
        <f>IF('Report DCM'!$H3098="In-Stream Video","Rich Media display banner",IF('Report DCM'!$I3098&gt;'Report DCM'!$J3098,"Standard",VLOOKUP(CONCATENATE(bd_adtype,"_",bd_creativetype),tabela,2,FALSE)))</f>
        <v>#N/A</v>
      </c>
      <c r="F3098" s="7">
        <f t="shared" si="558"/>
        <v>0</v>
      </c>
      <c r="G3098" s="7">
        <f t="shared" si="559"/>
        <v>0</v>
      </c>
      <c r="H3098" s="7">
        <f t="shared" si="560"/>
        <v>0</v>
      </c>
      <c r="I3098" s="7">
        <f t="shared" si="561"/>
        <v>0</v>
      </c>
      <c r="J3098" s="7">
        <f t="shared" si="562"/>
        <v>0</v>
      </c>
      <c r="K3098" s="8" t="e">
        <f t="shared" si="563"/>
        <v>#N/A</v>
      </c>
      <c r="L3098" s="7" t="e">
        <f t="shared" si="564"/>
        <v>#N/A</v>
      </c>
      <c r="M3098" s="8" t="e">
        <f t="shared" si="552"/>
        <v>#N/A</v>
      </c>
      <c r="N3098" s="8" t="e">
        <f t="shared" si="553"/>
        <v>#N/A</v>
      </c>
    </row>
    <row r="3099" spans="1:14" ht="15.75" customHeight="1" x14ac:dyDescent="0.35">
      <c r="A3099" s="7">
        <f t="shared" si="554"/>
        <v>0</v>
      </c>
      <c r="B3099" s="7">
        <f t="shared" si="555"/>
        <v>0</v>
      </c>
      <c r="C3099" s="7">
        <f t="shared" si="556"/>
        <v>0</v>
      </c>
      <c r="D3099" s="7">
        <f t="shared" si="557"/>
        <v>0</v>
      </c>
      <c r="E3099" s="7" t="e">
        <f>IF('Report DCM'!$H3099="In-Stream Video","Rich Media display banner",IF('Report DCM'!$I3099&gt;'Report DCM'!$J3099,"Standard",VLOOKUP(CONCATENATE(bd_adtype,"_",bd_creativetype),tabela,2,FALSE)))</f>
        <v>#N/A</v>
      </c>
      <c r="F3099" s="7">
        <f t="shared" si="558"/>
        <v>0</v>
      </c>
      <c r="G3099" s="7">
        <f t="shared" si="559"/>
        <v>0</v>
      </c>
      <c r="H3099" s="7">
        <f t="shared" si="560"/>
        <v>0</v>
      </c>
      <c r="I3099" s="7">
        <f t="shared" si="561"/>
        <v>0</v>
      </c>
      <c r="J3099" s="7">
        <f t="shared" si="562"/>
        <v>0</v>
      </c>
      <c r="K3099" s="8" t="e">
        <f t="shared" si="563"/>
        <v>#N/A</v>
      </c>
      <c r="L3099" s="7" t="e">
        <f t="shared" si="564"/>
        <v>#N/A</v>
      </c>
      <c r="M3099" s="8" t="e">
        <f t="shared" si="552"/>
        <v>#N/A</v>
      </c>
      <c r="N3099" s="8" t="e">
        <f t="shared" si="553"/>
        <v>#N/A</v>
      </c>
    </row>
    <row r="3100" spans="1:14" ht="15.75" customHeight="1" x14ac:dyDescent="0.35">
      <c r="A3100" s="7">
        <f t="shared" si="554"/>
        <v>0</v>
      </c>
      <c r="B3100" s="7">
        <f t="shared" si="555"/>
        <v>0</v>
      </c>
      <c r="C3100" s="7">
        <f t="shared" si="556"/>
        <v>0</v>
      </c>
      <c r="D3100" s="7">
        <f t="shared" si="557"/>
        <v>0</v>
      </c>
      <c r="E3100" s="7" t="e">
        <f>IF('Report DCM'!$H3100="In-Stream Video","Rich Media display banner",IF('Report DCM'!$I3100&gt;'Report DCM'!$J3100,"Standard",VLOOKUP(CONCATENATE(bd_adtype,"_",bd_creativetype),tabela,2,FALSE)))</f>
        <v>#N/A</v>
      </c>
      <c r="F3100" s="7">
        <f t="shared" si="558"/>
        <v>0</v>
      </c>
      <c r="G3100" s="7">
        <f t="shared" si="559"/>
        <v>0</v>
      </c>
      <c r="H3100" s="7">
        <f t="shared" si="560"/>
        <v>0</v>
      </c>
      <c r="I3100" s="7">
        <f t="shared" si="561"/>
        <v>0</v>
      </c>
      <c r="J3100" s="7">
        <f t="shared" si="562"/>
        <v>0</v>
      </c>
      <c r="K3100" s="8" t="e">
        <f t="shared" si="563"/>
        <v>#N/A</v>
      </c>
      <c r="L3100" s="7" t="e">
        <f t="shared" si="564"/>
        <v>#N/A</v>
      </c>
      <c r="M3100" s="8" t="e">
        <f t="shared" si="552"/>
        <v>#N/A</v>
      </c>
      <c r="N3100" s="8" t="e">
        <f t="shared" si="553"/>
        <v>#N/A</v>
      </c>
    </row>
    <row r="3101" spans="1:14" ht="15.75" customHeight="1" x14ac:dyDescent="0.35">
      <c r="A3101" s="7">
        <f t="shared" si="554"/>
        <v>0</v>
      </c>
      <c r="B3101" s="7">
        <f t="shared" si="555"/>
        <v>0</v>
      </c>
      <c r="C3101" s="7">
        <f t="shared" si="556"/>
        <v>0</v>
      </c>
      <c r="D3101" s="7">
        <f t="shared" si="557"/>
        <v>0</v>
      </c>
      <c r="E3101" s="7" t="e">
        <f>IF('Report DCM'!$H3101="In-Stream Video","Rich Media display banner",IF('Report DCM'!$I3101&gt;'Report DCM'!$J3101,"Standard",VLOOKUP(CONCATENATE(bd_adtype,"_",bd_creativetype),tabela,2,FALSE)))</f>
        <v>#N/A</v>
      </c>
      <c r="F3101" s="7">
        <f t="shared" si="558"/>
        <v>0</v>
      </c>
      <c r="G3101" s="7">
        <f t="shared" si="559"/>
        <v>0</v>
      </c>
      <c r="H3101" s="7">
        <f t="shared" si="560"/>
        <v>0</v>
      </c>
      <c r="I3101" s="7">
        <f t="shared" si="561"/>
        <v>0</v>
      </c>
      <c r="J3101" s="7">
        <f t="shared" si="562"/>
        <v>0</v>
      </c>
      <c r="K3101" s="8" t="e">
        <f t="shared" si="563"/>
        <v>#N/A</v>
      </c>
      <c r="L3101" s="7" t="e">
        <f t="shared" si="564"/>
        <v>#N/A</v>
      </c>
      <c r="M3101" s="8" t="e">
        <f t="shared" si="552"/>
        <v>#N/A</v>
      </c>
      <c r="N3101" s="8" t="e">
        <f t="shared" si="553"/>
        <v>#N/A</v>
      </c>
    </row>
    <row r="3102" spans="1:14" ht="15.75" customHeight="1" x14ac:dyDescent="0.35">
      <c r="A3102" s="7">
        <f t="shared" si="554"/>
        <v>0</v>
      </c>
      <c r="B3102" s="7">
        <f t="shared" si="555"/>
        <v>0</v>
      </c>
      <c r="C3102" s="7">
        <f t="shared" si="556"/>
        <v>0</v>
      </c>
      <c r="D3102" s="7">
        <f t="shared" si="557"/>
        <v>0</v>
      </c>
      <c r="E3102" s="7" t="e">
        <f>IF('Report DCM'!$H3102="In-Stream Video","Rich Media display banner",IF('Report DCM'!$I3102&gt;'Report DCM'!$J3102,"Standard",VLOOKUP(CONCATENATE(bd_adtype,"_",bd_creativetype),tabela,2,FALSE)))</f>
        <v>#N/A</v>
      </c>
      <c r="F3102" s="7">
        <f t="shared" si="558"/>
        <v>0</v>
      </c>
      <c r="G3102" s="7">
        <f t="shared" si="559"/>
        <v>0</v>
      </c>
      <c r="H3102" s="7">
        <f t="shared" si="560"/>
        <v>0</v>
      </c>
      <c r="I3102" s="7">
        <f t="shared" si="561"/>
        <v>0</v>
      </c>
      <c r="J3102" s="7">
        <f t="shared" si="562"/>
        <v>0</v>
      </c>
      <c r="K3102" s="8" t="e">
        <f t="shared" si="563"/>
        <v>#N/A</v>
      </c>
      <c r="L3102" s="7" t="e">
        <f t="shared" si="564"/>
        <v>#N/A</v>
      </c>
      <c r="M3102" s="8" t="e">
        <f t="shared" si="552"/>
        <v>#N/A</v>
      </c>
      <c r="N3102" s="8" t="e">
        <f t="shared" si="553"/>
        <v>#N/A</v>
      </c>
    </row>
    <row r="3103" spans="1:14" ht="15.75" customHeight="1" x14ac:dyDescent="0.35">
      <c r="A3103" s="7">
        <f t="shared" si="554"/>
        <v>0</v>
      </c>
      <c r="B3103" s="7">
        <f t="shared" si="555"/>
        <v>0</v>
      </c>
      <c r="C3103" s="7">
        <f t="shared" si="556"/>
        <v>0</v>
      </c>
      <c r="D3103" s="7">
        <f t="shared" si="557"/>
        <v>0</v>
      </c>
      <c r="E3103" s="7" t="e">
        <f>IF('Report DCM'!$H3103="In-Stream Video","Rich Media display banner",IF('Report DCM'!$I3103&gt;'Report DCM'!$J3103,"Standard",VLOOKUP(CONCATENATE(bd_adtype,"_",bd_creativetype),tabela,2,FALSE)))</f>
        <v>#N/A</v>
      </c>
      <c r="F3103" s="7">
        <f t="shared" si="558"/>
        <v>0</v>
      </c>
      <c r="G3103" s="7">
        <f t="shared" si="559"/>
        <v>0</v>
      </c>
      <c r="H3103" s="7">
        <f t="shared" si="560"/>
        <v>0</v>
      </c>
      <c r="I3103" s="7">
        <f t="shared" si="561"/>
        <v>0</v>
      </c>
      <c r="J3103" s="7">
        <f t="shared" si="562"/>
        <v>0</v>
      </c>
      <c r="K3103" s="8" t="e">
        <f t="shared" si="563"/>
        <v>#N/A</v>
      </c>
      <c r="L3103" s="7" t="e">
        <f t="shared" si="564"/>
        <v>#N/A</v>
      </c>
      <c r="M3103" s="8" t="e">
        <f t="shared" si="552"/>
        <v>#N/A</v>
      </c>
      <c r="N3103" s="8" t="e">
        <f t="shared" si="553"/>
        <v>#N/A</v>
      </c>
    </row>
    <row r="3104" spans="1:14" ht="15.75" customHeight="1" x14ac:dyDescent="0.35">
      <c r="A3104" s="7">
        <f t="shared" si="554"/>
        <v>0</v>
      </c>
      <c r="B3104" s="7">
        <f t="shared" si="555"/>
        <v>0</v>
      </c>
      <c r="C3104" s="7">
        <f t="shared" si="556"/>
        <v>0</v>
      </c>
      <c r="D3104" s="7">
        <f t="shared" si="557"/>
        <v>0</v>
      </c>
      <c r="E3104" s="7" t="e">
        <f>IF('Report DCM'!$H3104="In-Stream Video","Rich Media display banner",IF('Report DCM'!$I3104&gt;'Report DCM'!$J3104,"Standard",VLOOKUP(CONCATENATE(bd_adtype,"_",bd_creativetype),tabela,2,FALSE)))</f>
        <v>#N/A</v>
      </c>
      <c r="F3104" s="7">
        <f t="shared" si="558"/>
        <v>0</v>
      </c>
      <c r="G3104" s="7">
        <f t="shared" si="559"/>
        <v>0</v>
      </c>
      <c r="H3104" s="7">
        <f t="shared" si="560"/>
        <v>0</v>
      </c>
      <c r="I3104" s="7">
        <f t="shared" si="561"/>
        <v>0</v>
      </c>
      <c r="J3104" s="7">
        <f t="shared" si="562"/>
        <v>0</v>
      </c>
      <c r="K3104" s="8" t="e">
        <f t="shared" si="563"/>
        <v>#N/A</v>
      </c>
      <c r="L3104" s="7" t="e">
        <f t="shared" si="564"/>
        <v>#N/A</v>
      </c>
      <c r="M3104" s="8" t="e">
        <f t="shared" si="552"/>
        <v>#N/A</v>
      </c>
      <c r="N3104" s="8" t="e">
        <f t="shared" si="553"/>
        <v>#N/A</v>
      </c>
    </row>
    <row r="3105" spans="1:14" ht="15.75" customHeight="1" x14ac:dyDescent="0.35">
      <c r="A3105" s="7">
        <f t="shared" si="554"/>
        <v>0</v>
      </c>
      <c r="B3105" s="7">
        <f t="shared" si="555"/>
        <v>0</v>
      </c>
      <c r="C3105" s="7">
        <f t="shared" si="556"/>
        <v>0</v>
      </c>
      <c r="D3105" s="7">
        <f t="shared" si="557"/>
        <v>0</v>
      </c>
      <c r="E3105" s="7" t="e">
        <f>IF('Report DCM'!$H3105="In-Stream Video","Rich Media display banner",IF('Report DCM'!$I3105&gt;'Report DCM'!$J3105,"Standard",VLOOKUP(CONCATENATE(bd_adtype,"_",bd_creativetype),tabela,2,FALSE)))</f>
        <v>#N/A</v>
      </c>
      <c r="F3105" s="7">
        <f t="shared" si="558"/>
        <v>0</v>
      </c>
      <c r="G3105" s="7">
        <f t="shared" si="559"/>
        <v>0</v>
      </c>
      <c r="H3105" s="7">
        <f t="shared" si="560"/>
        <v>0</v>
      </c>
      <c r="I3105" s="7">
        <f t="shared" si="561"/>
        <v>0</v>
      </c>
      <c r="J3105" s="7">
        <f t="shared" si="562"/>
        <v>0</v>
      </c>
      <c r="K3105" s="8" t="e">
        <f t="shared" si="563"/>
        <v>#N/A</v>
      </c>
      <c r="L3105" s="7" t="e">
        <f t="shared" si="564"/>
        <v>#N/A</v>
      </c>
      <c r="M3105" s="8" t="e">
        <f t="shared" si="552"/>
        <v>#N/A</v>
      </c>
      <c r="N3105" s="8" t="e">
        <f t="shared" si="553"/>
        <v>#N/A</v>
      </c>
    </row>
    <row r="3106" spans="1:14" ht="15.75" customHeight="1" x14ac:dyDescent="0.35">
      <c r="A3106" s="7">
        <f t="shared" si="554"/>
        <v>0</v>
      </c>
      <c r="B3106" s="7">
        <f t="shared" si="555"/>
        <v>0</v>
      </c>
      <c r="C3106" s="7">
        <f t="shared" si="556"/>
        <v>0</v>
      </c>
      <c r="D3106" s="7">
        <f t="shared" si="557"/>
        <v>0</v>
      </c>
      <c r="E3106" s="7" t="e">
        <f>IF('Report DCM'!$H3106="In-Stream Video","Rich Media display banner",IF('Report DCM'!$I3106&gt;'Report DCM'!$J3106,"Standard",VLOOKUP(CONCATENATE(bd_adtype,"_",bd_creativetype),tabela,2,FALSE)))</f>
        <v>#N/A</v>
      </c>
      <c r="F3106" s="7">
        <f t="shared" si="558"/>
        <v>0</v>
      </c>
      <c r="G3106" s="7">
        <f t="shared" si="559"/>
        <v>0</v>
      </c>
      <c r="H3106" s="7">
        <f t="shared" si="560"/>
        <v>0</v>
      </c>
      <c r="I3106" s="7">
        <f t="shared" si="561"/>
        <v>0</v>
      </c>
      <c r="J3106" s="7">
        <f t="shared" si="562"/>
        <v>0</v>
      </c>
      <c r="K3106" s="8" t="e">
        <f t="shared" si="563"/>
        <v>#N/A</v>
      </c>
      <c r="L3106" s="7" t="e">
        <f t="shared" si="564"/>
        <v>#N/A</v>
      </c>
      <c r="M3106" s="8" t="e">
        <f t="shared" si="552"/>
        <v>#N/A</v>
      </c>
      <c r="N3106" s="8" t="e">
        <f t="shared" si="553"/>
        <v>#N/A</v>
      </c>
    </row>
    <row r="3107" spans="1:14" ht="15.75" customHeight="1" x14ac:dyDescent="0.35">
      <c r="A3107" s="7">
        <f t="shared" si="554"/>
        <v>0</v>
      </c>
      <c r="B3107" s="7">
        <f t="shared" si="555"/>
        <v>0</v>
      </c>
      <c r="C3107" s="7">
        <f t="shared" si="556"/>
        <v>0</v>
      </c>
      <c r="D3107" s="7">
        <f t="shared" si="557"/>
        <v>0</v>
      </c>
      <c r="E3107" s="7" t="e">
        <f>IF('Report DCM'!$H3107="In-Stream Video","Rich Media display banner",IF('Report DCM'!$I3107&gt;'Report DCM'!$J3107,"Standard",VLOOKUP(CONCATENATE(bd_adtype,"_",bd_creativetype),tabela,2,FALSE)))</f>
        <v>#N/A</v>
      </c>
      <c r="F3107" s="7">
        <f t="shared" si="558"/>
        <v>0</v>
      </c>
      <c r="G3107" s="7">
        <f t="shared" si="559"/>
        <v>0</v>
      </c>
      <c r="H3107" s="7">
        <f t="shared" si="560"/>
        <v>0</v>
      </c>
      <c r="I3107" s="7">
        <f t="shared" si="561"/>
        <v>0</v>
      </c>
      <c r="J3107" s="7">
        <f t="shared" si="562"/>
        <v>0</v>
      </c>
      <c r="K3107" s="8" t="e">
        <f t="shared" si="563"/>
        <v>#N/A</v>
      </c>
      <c r="L3107" s="7" t="e">
        <f t="shared" si="564"/>
        <v>#N/A</v>
      </c>
      <c r="M3107" s="8" t="e">
        <f t="shared" si="552"/>
        <v>#N/A</v>
      </c>
      <c r="N3107" s="8" t="e">
        <f t="shared" si="553"/>
        <v>#N/A</v>
      </c>
    </row>
    <row r="3108" spans="1:14" ht="15.75" customHeight="1" x14ac:dyDescent="0.35">
      <c r="A3108" s="7">
        <f t="shared" si="554"/>
        <v>0</v>
      </c>
      <c r="B3108" s="7">
        <f t="shared" si="555"/>
        <v>0</v>
      </c>
      <c r="C3108" s="7">
        <f t="shared" si="556"/>
        <v>0</v>
      </c>
      <c r="D3108" s="7">
        <f t="shared" si="557"/>
        <v>0</v>
      </c>
      <c r="E3108" s="7" t="e">
        <f>IF('Report DCM'!$H3108="In-Stream Video","Rich Media display banner",IF('Report DCM'!$I3108&gt;'Report DCM'!$J3108,"Standard",VLOOKUP(CONCATENATE(bd_adtype,"_",bd_creativetype),tabela,2,FALSE)))</f>
        <v>#N/A</v>
      </c>
      <c r="F3108" s="7">
        <f t="shared" si="558"/>
        <v>0</v>
      </c>
      <c r="G3108" s="7">
        <f t="shared" si="559"/>
        <v>0</v>
      </c>
      <c r="H3108" s="7">
        <f t="shared" si="560"/>
        <v>0</v>
      </c>
      <c r="I3108" s="7">
        <f t="shared" si="561"/>
        <v>0</v>
      </c>
      <c r="J3108" s="7">
        <f t="shared" si="562"/>
        <v>0</v>
      </c>
      <c r="K3108" s="8" t="e">
        <f t="shared" si="563"/>
        <v>#N/A</v>
      </c>
      <c r="L3108" s="7" t="e">
        <f t="shared" si="564"/>
        <v>#N/A</v>
      </c>
      <c r="M3108" s="8" t="e">
        <f t="shared" si="552"/>
        <v>#N/A</v>
      </c>
      <c r="N3108" s="8" t="e">
        <f t="shared" si="553"/>
        <v>#N/A</v>
      </c>
    </row>
    <row r="3109" spans="1:14" ht="15.75" customHeight="1" x14ac:dyDescent="0.35">
      <c r="A3109" s="7">
        <f t="shared" si="554"/>
        <v>0</v>
      </c>
      <c r="B3109" s="7">
        <f t="shared" si="555"/>
        <v>0</v>
      </c>
      <c r="C3109" s="7">
        <f t="shared" si="556"/>
        <v>0</v>
      </c>
      <c r="D3109" s="7">
        <f t="shared" si="557"/>
        <v>0</v>
      </c>
      <c r="E3109" s="7" t="e">
        <f>IF('Report DCM'!$H3109="In-Stream Video","Rich Media display banner",IF('Report DCM'!$I3109&gt;'Report DCM'!$J3109,"Standard",VLOOKUP(CONCATENATE(bd_adtype,"_",bd_creativetype),tabela,2,FALSE)))</f>
        <v>#N/A</v>
      </c>
      <c r="F3109" s="7">
        <f t="shared" si="558"/>
        <v>0</v>
      </c>
      <c r="G3109" s="7">
        <f t="shared" si="559"/>
        <v>0</v>
      </c>
      <c r="H3109" s="7">
        <f t="shared" si="560"/>
        <v>0</v>
      </c>
      <c r="I3109" s="7">
        <f t="shared" si="561"/>
        <v>0</v>
      </c>
      <c r="J3109" s="7">
        <f t="shared" si="562"/>
        <v>0</v>
      </c>
      <c r="K3109" s="8" t="e">
        <f t="shared" si="563"/>
        <v>#N/A</v>
      </c>
      <c r="L3109" s="7" t="e">
        <f t="shared" si="564"/>
        <v>#N/A</v>
      </c>
      <c r="M3109" s="8" t="e">
        <f t="shared" si="552"/>
        <v>#N/A</v>
      </c>
      <c r="N3109" s="8" t="e">
        <f t="shared" si="553"/>
        <v>#N/A</v>
      </c>
    </row>
    <row r="3110" spans="1:14" ht="15.75" customHeight="1" x14ac:dyDescent="0.35">
      <c r="A3110" s="7">
        <f t="shared" si="554"/>
        <v>0</v>
      </c>
      <c r="B3110" s="7">
        <f t="shared" si="555"/>
        <v>0</v>
      </c>
      <c r="C3110" s="7">
        <f t="shared" si="556"/>
        <v>0</v>
      </c>
      <c r="D3110" s="7">
        <f t="shared" si="557"/>
        <v>0</v>
      </c>
      <c r="E3110" s="7" t="e">
        <f>IF('Report DCM'!$H3110="In-Stream Video","Rich Media display banner",IF('Report DCM'!$I3110&gt;'Report DCM'!$J3110,"Standard",VLOOKUP(CONCATENATE(bd_adtype,"_",bd_creativetype),tabela,2,FALSE)))</f>
        <v>#N/A</v>
      </c>
      <c r="F3110" s="7">
        <f t="shared" si="558"/>
        <v>0</v>
      </c>
      <c r="G3110" s="7">
        <f t="shared" si="559"/>
        <v>0</v>
      </c>
      <c r="H3110" s="7">
        <f t="shared" si="560"/>
        <v>0</v>
      </c>
      <c r="I3110" s="7">
        <f t="shared" si="561"/>
        <v>0</v>
      </c>
      <c r="J3110" s="7">
        <f t="shared" si="562"/>
        <v>0</v>
      </c>
      <c r="K3110" s="8" t="e">
        <f t="shared" si="563"/>
        <v>#N/A</v>
      </c>
      <c r="L3110" s="7" t="e">
        <f t="shared" si="564"/>
        <v>#N/A</v>
      </c>
      <c r="M3110" s="8" t="e">
        <f t="shared" si="552"/>
        <v>#N/A</v>
      </c>
      <c r="N3110" s="8" t="e">
        <f t="shared" si="553"/>
        <v>#N/A</v>
      </c>
    </row>
    <row r="3111" spans="1:14" ht="15.75" customHeight="1" x14ac:dyDescent="0.35">
      <c r="A3111" s="7">
        <f t="shared" si="554"/>
        <v>0</v>
      </c>
      <c r="B3111" s="7">
        <f t="shared" si="555"/>
        <v>0</v>
      </c>
      <c r="C3111" s="7">
        <f t="shared" si="556"/>
        <v>0</v>
      </c>
      <c r="D3111" s="7">
        <f t="shared" si="557"/>
        <v>0</v>
      </c>
      <c r="E3111" s="7" t="e">
        <f>IF('Report DCM'!$H3111="In-Stream Video","Rich Media display banner",IF('Report DCM'!$I3111&gt;'Report DCM'!$J3111,"Standard",VLOOKUP(CONCATENATE(bd_adtype,"_",bd_creativetype),tabela,2,FALSE)))</f>
        <v>#N/A</v>
      </c>
      <c r="F3111" s="7">
        <f t="shared" si="558"/>
        <v>0</v>
      </c>
      <c r="G3111" s="7">
        <f t="shared" si="559"/>
        <v>0</v>
      </c>
      <c r="H3111" s="7">
        <f t="shared" si="560"/>
        <v>0</v>
      </c>
      <c r="I3111" s="7">
        <f t="shared" si="561"/>
        <v>0</v>
      </c>
      <c r="J3111" s="7">
        <f t="shared" si="562"/>
        <v>0</v>
      </c>
      <c r="K3111" s="8" t="e">
        <f t="shared" si="563"/>
        <v>#N/A</v>
      </c>
      <c r="L3111" s="7" t="e">
        <f t="shared" si="564"/>
        <v>#N/A</v>
      </c>
      <c r="M3111" s="8" t="e">
        <f t="shared" si="552"/>
        <v>#N/A</v>
      </c>
      <c r="N3111" s="8" t="e">
        <f t="shared" si="553"/>
        <v>#N/A</v>
      </c>
    </row>
    <row r="3112" spans="1:14" ht="15.75" customHeight="1" x14ac:dyDescent="0.35">
      <c r="A3112" s="7">
        <f t="shared" si="554"/>
        <v>0</v>
      </c>
      <c r="B3112" s="7">
        <f t="shared" si="555"/>
        <v>0</v>
      </c>
      <c r="C3112" s="7">
        <f t="shared" si="556"/>
        <v>0</v>
      </c>
      <c r="D3112" s="7">
        <f t="shared" si="557"/>
        <v>0</v>
      </c>
      <c r="E3112" s="7" t="e">
        <f>IF('Report DCM'!$H3112="In-Stream Video","Rich Media display banner",IF('Report DCM'!$I3112&gt;'Report DCM'!$J3112,"Standard",VLOOKUP(CONCATENATE(bd_adtype,"_",bd_creativetype),tabela,2,FALSE)))</f>
        <v>#N/A</v>
      </c>
      <c r="F3112" s="7">
        <f t="shared" si="558"/>
        <v>0</v>
      </c>
      <c r="G3112" s="7">
        <f t="shared" si="559"/>
        <v>0</v>
      </c>
      <c r="H3112" s="7">
        <f t="shared" si="560"/>
        <v>0</v>
      </c>
      <c r="I3112" s="7">
        <f t="shared" si="561"/>
        <v>0</v>
      </c>
      <c r="J3112" s="7">
        <f t="shared" si="562"/>
        <v>0</v>
      </c>
      <c r="K3112" s="8" t="e">
        <f t="shared" si="563"/>
        <v>#N/A</v>
      </c>
      <c r="L3112" s="7" t="e">
        <f t="shared" si="564"/>
        <v>#N/A</v>
      </c>
      <c r="M3112" s="8" t="e">
        <f t="shared" si="552"/>
        <v>#N/A</v>
      </c>
      <c r="N3112" s="8" t="e">
        <f t="shared" si="553"/>
        <v>#N/A</v>
      </c>
    </row>
    <row r="3113" spans="1:14" ht="15.75" customHeight="1" x14ac:dyDescent="0.35">
      <c r="A3113" s="7">
        <f t="shared" si="554"/>
        <v>0</v>
      </c>
      <c r="B3113" s="7">
        <f t="shared" si="555"/>
        <v>0</v>
      </c>
      <c r="C3113" s="7">
        <f t="shared" si="556"/>
        <v>0</v>
      </c>
      <c r="D3113" s="7">
        <f t="shared" si="557"/>
        <v>0</v>
      </c>
      <c r="E3113" s="7" t="e">
        <f>IF('Report DCM'!$H3113="In-Stream Video","Rich Media display banner",IF('Report DCM'!$I3113&gt;'Report DCM'!$J3113,"Standard",VLOOKUP(CONCATENATE(bd_adtype,"_",bd_creativetype),tabela,2,FALSE)))</f>
        <v>#N/A</v>
      </c>
      <c r="F3113" s="7">
        <f t="shared" si="558"/>
        <v>0</v>
      </c>
      <c r="G3113" s="7">
        <f t="shared" si="559"/>
        <v>0</v>
      </c>
      <c r="H3113" s="7">
        <f t="shared" si="560"/>
        <v>0</v>
      </c>
      <c r="I3113" s="7">
        <f t="shared" si="561"/>
        <v>0</v>
      </c>
      <c r="J3113" s="7">
        <f t="shared" si="562"/>
        <v>0</v>
      </c>
      <c r="K3113" s="8" t="e">
        <f t="shared" si="563"/>
        <v>#N/A</v>
      </c>
      <c r="L3113" s="7" t="e">
        <f t="shared" si="564"/>
        <v>#N/A</v>
      </c>
      <c r="M3113" s="8" t="e">
        <f t="shared" si="552"/>
        <v>#N/A</v>
      </c>
      <c r="N3113" s="8" t="e">
        <f t="shared" si="553"/>
        <v>#N/A</v>
      </c>
    </row>
    <row r="3114" spans="1:14" ht="15.75" customHeight="1" x14ac:dyDescent="0.35">
      <c r="A3114" s="7">
        <f t="shared" si="554"/>
        <v>0</v>
      </c>
      <c r="B3114" s="7">
        <f t="shared" si="555"/>
        <v>0</v>
      </c>
      <c r="C3114" s="7">
        <f t="shared" si="556"/>
        <v>0</v>
      </c>
      <c r="D3114" s="7">
        <f t="shared" si="557"/>
        <v>0</v>
      </c>
      <c r="E3114" s="7" t="e">
        <f>IF('Report DCM'!$H3114="In-Stream Video","Rich Media display banner",IF('Report DCM'!$I3114&gt;'Report DCM'!$J3114,"Standard",VLOOKUP(CONCATENATE(bd_adtype,"_",bd_creativetype),tabela,2,FALSE)))</f>
        <v>#N/A</v>
      </c>
      <c r="F3114" s="7">
        <f t="shared" si="558"/>
        <v>0</v>
      </c>
      <c r="G3114" s="7">
        <f t="shared" si="559"/>
        <v>0</v>
      </c>
      <c r="H3114" s="7">
        <f t="shared" si="560"/>
        <v>0</v>
      </c>
      <c r="I3114" s="7">
        <f t="shared" si="561"/>
        <v>0</v>
      </c>
      <c r="J3114" s="7">
        <f t="shared" si="562"/>
        <v>0</v>
      </c>
      <c r="K3114" s="8" t="e">
        <f t="shared" si="563"/>
        <v>#N/A</v>
      </c>
      <c r="L3114" s="7" t="e">
        <f t="shared" si="564"/>
        <v>#N/A</v>
      </c>
      <c r="M3114" s="8" t="e">
        <f t="shared" si="552"/>
        <v>#N/A</v>
      </c>
      <c r="N3114" s="8" t="e">
        <f t="shared" si="553"/>
        <v>#N/A</v>
      </c>
    </row>
    <row r="3115" spans="1:14" ht="15.75" customHeight="1" x14ac:dyDescent="0.35">
      <c r="A3115" s="7">
        <f t="shared" si="554"/>
        <v>0</v>
      </c>
      <c r="B3115" s="7">
        <f t="shared" si="555"/>
        <v>0</v>
      </c>
      <c r="C3115" s="7">
        <f t="shared" si="556"/>
        <v>0</v>
      </c>
      <c r="D3115" s="7">
        <f t="shared" si="557"/>
        <v>0</v>
      </c>
      <c r="E3115" s="7" t="e">
        <f>IF('Report DCM'!$H3115="In-Stream Video","Rich Media display banner",IF('Report DCM'!$I3115&gt;'Report DCM'!$J3115,"Standard",VLOOKUP(CONCATENATE(bd_adtype,"_",bd_creativetype),tabela,2,FALSE)))</f>
        <v>#N/A</v>
      </c>
      <c r="F3115" s="7">
        <f t="shared" si="558"/>
        <v>0</v>
      </c>
      <c r="G3115" s="7">
        <f t="shared" si="559"/>
        <v>0</v>
      </c>
      <c r="H3115" s="7">
        <f t="shared" si="560"/>
        <v>0</v>
      </c>
      <c r="I3115" s="7">
        <f t="shared" si="561"/>
        <v>0</v>
      </c>
      <c r="J3115" s="7">
        <f t="shared" si="562"/>
        <v>0</v>
      </c>
      <c r="K3115" s="8" t="e">
        <f t="shared" si="563"/>
        <v>#N/A</v>
      </c>
      <c r="L3115" s="7" t="e">
        <f t="shared" si="564"/>
        <v>#N/A</v>
      </c>
      <c r="M3115" s="8" t="e">
        <f t="shared" si="552"/>
        <v>#N/A</v>
      </c>
      <c r="N3115" s="8" t="e">
        <f t="shared" si="553"/>
        <v>#N/A</v>
      </c>
    </row>
    <row r="3116" spans="1:14" ht="15.75" customHeight="1" x14ac:dyDescent="0.35">
      <c r="A3116" s="7">
        <f t="shared" si="554"/>
        <v>0</v>
      </c>
      <c r="B3116" s="7">
        <f t="shared" si="555"/>
        <v>0</v>
      </c>
      <c r="C3116" s="7">
        <f t="shared" si="556"/>
        <v>0</v>
      </c>
      <c r="D3116" s="7">
        <f t="shared" si="557"/>
        <v>0</v>
      </c>
      <c r="E3116" s="7" t="e">
        <f>IF('Report DCM'!$H3116="In-Stream Video","Rich Media display banner",IF('Report DCM'!$I3116&gt;'Report DCM'!$J3116,"Standard",VLOOKUP(CONCATENATE(bd_adtype,"_",bd_creativetype),tabela,2,FALSE)))</f>
        <v>#N/A</v>
      </c>
      <c r="F3116" s="7">
        <f t="shared" si="558"/>
        <v>0</v>
      </c>
      <c r="G3116" s="7">
        <f t="shared" si="559"/>
        <v>0</v>
      </c>
      <c r="H3116" s="7">
        <f t="shared" si="560"/>
        <v>0</v>
      </c>
      <c r="I3116" s="7">
        <f t="shared" si="561"/>
        <v>0</v>
      </c>
      <c r="J3116" s="7">
        <f t="shared" si="562"/>
        <v>0</v>
      </c>
      <c r="K3116" s="8" t="e">
        <f t="shared" si="563"/>
        <v>#N/A</v>
      </c>
      <c r="L3116" s="7" t="e">
        <f t="shared" si="564"/>
        <v>#N/A</v>
      </c>
      <c r="M3116" s="8" t="e">
        <f t="shared" si="552"/>
        <v>#N/A</v>
      </c>
      <c r="N3116" s="8" t="e">
        <f t="shared" si="553"/>
        <v>#N/A</v>
      </c>
    </row>
    <row r="3117" spans="1:14" ht="15.75" customHeight="1" x14ac:dyDescent="0.35">
      <c r="A3117" s="7">
        <f t="shared" si="554"/>
        <v>0</v>
      </c>
      <c r="B3117" s="7">
        <f t="shared" si="555"/>
        <v>0</v>
      </c>
      <c r="C3117" s="7">
        <f t="shared" si="556"/>
        <v>0</v>
      </c>
      <c r="D3117" s="7">
        <f t="shared" si="557"/>
        <v>0</v>
      </c>
      <c r="E3117" s="7" t="e">
        <f>IF('Report DCM'!$H3117="In-Stream Video","Rich Media display banner",IF('Report DCM'!$I3117&gt;'Report DCM'!$J3117,"Standard",VLOOKUP(CONCATENATE(bd_adtype,"_",bd_creativetype),tabela,2,FALSE)))</f>
        <v>#N/A</v>
      </c>
      <c r="F3117" s="7">
        <f t="shared" si="558"/>
        <v>0</v>
      </c>
      <c r="G3117" s="7">
        <f t="shared" si="559"/>
        <v>0</v>
      </c>
      <c r="H3117" s="7">
        <f t="shared" si="560"/>
        <v>0</v>
      </c>
      <c r="I3117" s="7">
        <f t="shared" si="561"/>
        <v>0</v>
      </c>
      <c r="J3117" s="7">
        <f t="shared" si="562"/>
        <v>0</v>
      </c>
      <c r="K3117" s="8" t="e">
        <f t="shared" si="563"/>
        <v>#N/A</v>
      </c>
      <c r="L3117" s="7" t="e">
        <f t="shared" si="564"/>
        <v>#N/A</v>
      </c>
      <c r="M3117" s="8" t="e">
        <f t="shared" si="552"/>
        <v>#N/A</v>
      </c>
      <c r="N3117" s="8" t="e">
        <f t="shared" si="553"/>
        <v>#N/A</v>
      </c>
    </row>
    <row r="3118" spans="1:14" ht="15.75" customHeight="1" x14ac:dyDescent="0.35">
      <c r="A3118" s="7">
        <f t="shared" si="554"/>
        <v>0</v>
      </c>
      <c r="B3118" s="7">
        <f t="shared" si="555"/>
        <v>0</v>
      </c>
      <c r="C3118" s="7">
        <f t="shared" si="556"/>
        <v>0</v>
      </c>
      <c r="D3118" s="7">
        <f t="shared" si="557"/>
        <v>0</v>
      </c>
      <c r="E3118" s="7" t="e">
        <f>IF('Report DCM'!$H3118="In-Stream Video","Rich Media display banner",IF('Report DCM'!$I3118&gt;'Report DCM'!$J3118,"Standard",VLOOKUP(CONCATENATE(bd_adtype,"_",bd_creativetype),tabela,2,FALSE)))</f>
        <v>#N/A</v>
      </c>
      <c r="F3118" s="7">
        <f t="shared" si="558"/>
        <v>0</v>
      </c>
      <c r="G3118" s="7">
        <f t="shared" si="559"/>
        <v>0</v>
      </c>
      <c r="H3118" s="7">
        <f t="shared" si="560"/>
        <v>0</v>
      </c>
      <c r="I3118" s="7">
        <f t="shared" si="561"/>
        <v>0</v>
      </c>
      <c r="J3118" s="7">
        <f t="shared" si="562"/>
        <v>0</v>
      </c>
      <c r="K3118" s="8" t="e">
        <f t="shared" si="563"/>
        <v>#N/A</v>
      </c>
      <c r="L3118" s="7" t="e">
        <f t="shared" si="564"/>
        <v>#N/A</v>
      </c>
      <c r="M3118" s="8" t="e">
        <f t="shared" si="552"/>
        <v>#N/A</v>
      </c>
      <c r="N3118" s="8" t="e">
        <f t="shared" si="553"/>
        <v>#N/A</v>
      </c>
    </row>
    <row r="3119" spans="1:14" ht="15.75" customHeight="1" x14ac:dyDescent="0.35">
      <c r="A3119" s="7">
        <f t="shared" si="554"/>
        <v>0</v>
      </c>
      <c r="B3119" s="7">
        <f t="shared" si="555"/>
        <v>0</v>
      </c>
      <c r="C3119" s="7">
        <f t="shared" si="556"/>
        <v>0</v>
      </c>
      <c r="D3119" s="7">
        <f t="shared" si="557"/>
        <v>0</v>
      </c>
      <c r="E3119" s="7" t="e">
        <f>IF('Report DCM'!$H3119="In-Stream Video","Rich Media display banner",IF('Report DCM'!$I3119&gt;'Report DCM'!$J3119,"Standard",VLOOKUP(CONCATENATE(bd_adtype,"_",bd_creativetype),tabela,2,FALSE)))</f>
        <v>#N/A</v>
      </c>
      <c r="F3119" s="7">
        <f t="shared" si="558"/>
        <v>0</v>
      </c>
      <c r="G3119" s="7">
        <f t="shared" si="559"/>
        <v>0</v>
      </c>
      <c r="H3119" s="7">
        <f t="shared" si="560"/>
        <v>0</v>
      </c>
      <c r="I3119" s="7">
        <f t="shared" si="561"/>
        <v>0</v>
      </c>
      <c r="J3119" s="7">
        <f t="shared" si="562"/>
        <v>0</v>
      </c>
      <c r="K3119" s="8" t="e">
        <f t="shared" si="563"/>
        <v>#N/A</v>
      </c>
      <c r="L3119" s="7" t="e">
        <f t="shared" si="564"/>
        <v>#N/A</v>
      </c>
      <c r="M3119" s="8" t="e">
        <f t="shared" si="552"/>
        <v>#N/A</v>
      </c>
      <c r="N3119" s="8" t="e">
        <f t="shared" si="553"/>
        <v>#N/A</v>
      </c>
    </row>
    <row r="3120" spans="1:14" ht="15.75" customHeight="1" x14ac:dyDescent="0.35">
      <c r="A3120" s="7">
        <f t="shared" si="554"/>
        <v>0</v>
      </c>
      <c r="B3120" s="7">
        <f t="shared" si="555"/>
        <v>0</v>
      </c>
      <c r="C3120" s="7">
        <f t="shared" si="556"/>
        <v>0</v>
      </c>
      <c r="D3120" s="7">
        <f t="shared" si="557"/>
        <v>0</v>
      </c>
      <c r="E3120" s="7" t="e">
        <f>IF('Report DCM'!$H3120="In-Stream Video","Rich Media display banner",IF('Report DCM'!$I3120&gt;'Report DCM'!$J3120,"Standard",VLOOKUP(CONCATENATE(bd_adtype,"_",bd_creativetype),tabela,2,FALSE)))</f>
        <v>#N/A</v>
      </c>
      <c r="F3120" s="7">
        <f t="shared" si="558"/>
        <v>0</v>
      </c>
      <c r="G3120" s="7">
        <f t="shared" si="559"/>
        <v>0</v>
      </c>
      <c r="H3120" s="7">
        <f t="shared" si="560"/>
        <v>0</v>
      </c>
      <c r="I3120" s="7">
        <f t="shared" si="561"/>
        <v>0</v>
      </c>
      <c r="J3120" s="7">
        <f t="shared" si="562"/>
        <v>0</v>
      </c>
      <c r="K3120" s="8" t="e">
        <f t="shared" si="563"/>
        <v>#N/A</v>
      </c>
      <c r="L3120" s="7" t="e">
        <f t="shared" si="564"/>
        <v>#N/A</v>
      </c>
      <c r="M3120" s="8" t="e">
        <f t="shared" si="552"/>
        <v>#N/A</v>
      </c>
      <c r="N3120" s="8" t="e">
        <f t="shared" si="553"/>
        <v>#N/A</v>
      </c>
    </row>
    <row r="3121" spans="1:14" ht="15.75" customHeight="1" x14ac:dyDescent="0.35">
      <c r="A3121" s="7">
        <f t="shared" si="554"/>
        <v>0</v>
      </c>
      <c r="B3121" s="7">
        <f t="shared" si="555"/>
        <v>0</v>
      </c>
      <c r="C3121" s="7">
        <f t="shared" si="556"/>
        <v>0</v>
      </c>
      <c r="D3121" s="7">
        <f t="shared" si="557"/>
        <v>0</v>
      </c>
      <c r="E3121" s="7" t="e">
        <f>IF('Report DCM'!$H3121="In-Stream Video","Rich Media display banner",IF('Report DCM'!$I3121&gt;'Report DCM'!$J3121,"Standard",VLOOKUP(CONCATENATE(bd_adtype,"_",bd_creativetype),tabela,2,FALSE)))</f>
        <v>#N/A</v>
      </c>
      <c r="F3121" s="7">
        <f t="shared" si="558"/>
        <v>0</v>
      </c>
      <c r="G3121" s="7">
        <f t="shared" si="559"/>
        <v>0</v>
      </c>
      <c r="H3121" s="7">
        <f t="shared" si="560"/>
        <v>0</v>
      </c>
      <c r="I3121" s="7">
        <f t="shared" si="561"/>
        <v>0</v>
      </c>
      <c r="J3121" s="7">
        <f t="shared" si="562"/>
        <v>0</v>
      </c>
      <c r="K3121" s="8" t="e">
        <f t="shared" si="563"/>
        <v>#N/A</v>
      </c>
      <c r="L3121" s="7" t="e">
        <f t="shared" si="564"/>
        <v>#N/A</v>
      </c>
      <c r="M3121" s="8" t="e">
        <f t="shared" si="552"/>
        <v>#N/A</v>
      </c>
      <c r="N3121" s="8" t="e">
        <f t="shared" si="553"/>
        <v>#N/A</v>
      </c>
    </row>
    <row r="3122" spans="1:14" ht="15.75" customHeight="1" x14ac:dyDescent="0.35">
      <c r="A3122" s="7">
        <f t="shared" si="554"/>
        <v>0</v>
      </c>
      <c r="B3122" s="7">
        <f t="shared" si="555"/>
        <v>0</v>
      </c>
      <c r="C3122" s="7">
        <f t="shared" si="556"/>
        <v>0</v>
      </c>
      <c r="D3122" s="7">
        <f t="shared" si="557"/>
        <v>0</v>
      </c>
      <c r="E3122" s="7" t="e">
        <f>IF('Report DCM'!$H3122="In-Stream Video","Rich Media display banner",IF('Report DCM'!$I3122&gt;'Report DCM'!$J3122,"Standard",VLOOKUP(CONCATENATE(bd_adtype,"_",bd_creativetype),tabela,2,FALSE)))</f>
        <v>#N/A</v>
      </c>
      <c r="F3122" s="7">
        <f t="shared" si="558"/>
        <v>0</v>
      </c>
      <c r="G3122" s="7">
        <f t="shared" si="559"/>
        <v>0</v>
      </c>
      <c r="H3122" s="7">
        <f t="shared" si="560"/>
        <v>0</v>
      </c>
      <c r="I3122" s="7">
        <f t="shared" si="561"/>
        <v>0</v>
      </c>
      <c r="J3122" s="7">
        <f t="shared" si="562"/>
        <v>0</v>
      </c>
      <c r="K3122" s="8" t="e">
        <f t="shared" si="563"/>
        <v>#N/A</v>
      </c>
      <c r="L3122" s="7" t="e">
        <f t="shared" si="564"/>
        <v>#N/A</v>
      </c>
      <c r="M3122" s="8" t="e">
        <f t="shared" si="552"/>
        <v>#N/A</v>
      </c>
      <c r="N3122" s="8" t="e">
        <f t="shared" si="553"/>
        <v>#N/A</v>
      </c>
    </row>
    <row r="3123" spans="1:14" ht="15.75" customHeight="1" x14ac:dyDescent="0.35">
      <c r="A3123" s="7">
        <f t="shared" si="554"/>
        <v>0</v>
      </c>
      <c r="B3123" s="7">
        <f t="shared" si="555"/>
        <v>0</v>
      </c>
      <c r="C3123" s="7">
        <f t="shared" si="556"/>
        <v>0</v>
      </c>
      <c r="D3123" s="7">
        <f t="shared" si="557"/>
        <v>0</v>
      </c>
      <c r="E3123" s="7" t="e">
        <f>IF('Report DCM'!$H3123="In-Stream Video","Rich Media display banner",IF('Report DCM'!$I3123&gt;'Report DCM'!$J3123,"Standard",VLOOKUP(CONCATENATE(bd_adtype,"_",bd_creativetype),tabela,2,FALSE)))</f>
        <v>#N/A</v>
      </c>
      <c r="F3123" s="7">
        <f t="shared" si="558"/>
        <v>0</v>
      </c>
      <c r="G3123" s="7">
        <f t="shared" si="559"/>
        <v>0</v>
      </c>
      <c r="H3123" s="7">
        <f t="shared" si="560"/>
        <v>0</v>
      </c>
      <c r="I3123" s="7">
        <f t="shared" si="561"/>
        <v>0</v>
      </c>
      <c r="J3123" s="7">
        <f t="shared" si="562"/>
        <v>0</v>
      </c>
      <c r="K3123" s="8" t="e">
        <f t="shared" si="563"/>
        <v>#N/A</v>
      </c>
      <c r="L3123" s="7" t="e">
        <f t="shared" si="564"/>
        <v>#N/A</v>
      </c>
      <c r="M3123" s="8" t="e">
        <f t="shared" si="552"/>
        <v>#N/A</v>
      </c>
      <c r="N3123" s="8" t="e">
        <f t="shared" si="553"/>
        <v>#N/A</v>
      </c>
    </row>
    <row r="3124" spans="1:14" ht="15.75" customHeight="1" x14ac:dyDescent="0.35">
      <c r="A3124" s="7">
        <f t="shared" si="554"/>
        <v>0</v>
      </c>
      <c r="B3124" s="7">
        <f t="shared" si="555"/>
        <v>0</v>
      </c>
      <c r="C3124" s="7">
        <f t="shared" si="556"/>
        <v>0</v>
      </c>
      <c r="D3124" s="7">
        <f t="shared" si="557"/>
        <v>0</v>
      </c>
      <c r="E3124" s="7" t="e">
        <f>IF('Report DCM'!$H3124="In-Stream Video","Rich Media display banner",IF('Report DCM'!$I3124&gt;'Report DCM'!$J3124,"Standard",VLOOKUP(CONCATENATE(bd_adtype,"_",bd_creativetype),tabela,2,FALSE)))</f>
        <v>#N/A</v>
      </c>
      <c r="F3124" s="7">
        <f t="shared" si="558"/>
        <v>0</v>
      </c>
      <c r="G3124" s="7">
        <f t="shared" si="559"/>
        <v>0</v>
      </c>
      <c r="H3124" s="7">
        <f t="shared" si="560"/>
        <v>0</v>
      </c>
      <c r="I3124" s="7">
        <f t="shared" si="561"/>
        <v>0</v>
      </c>
      <c r="J3124" s="7">
        <f t="shared" si="562"/>
        <v>0</v>
      </c>
      <c r="K3124" s="8" t="e">
        <f t="shared" si="563"/>
        <v>#N/A</v>
      </c>
      <c r="L3124" s="7" t="e">
        <f t="shared" si="564"/>
        <v>#N/A</v>
      </c>
      <c r="M3124" s="8" t="e">
        <f t="shared" si="552"/>
        <v>#N/A</v>
      </c>
      <c r="N3124" s="8" t="e">
        <f t="shared" si="553"/>
        <v>#N/A</v>
      </c>
    </row>
    <row r="3125" spans="1:14" ht="15.75" customHeight="1" x14ac:dyDescent="0.35">
      <c r="A3125" s="7">
        <f t="shared" si="554"/>
        <v>0</v>
      </c>
      <c r="B3125" s="7">
        <f t="shared" si="555"/>
        <v>0</v>
      </c>
      <c r="C3125" s="7">
        <f t="shared" si="556"/>
        <v>0</v>
      </c>
      <c r="D3125" s="7">
        <f t="shared" si="557"/>
        <v>0</v>
      </c>
      <c r="E3125" s="7" t="e">
        <f>IF('Report DCM'!$H3125="In-Stream Video","Rich Media display banner",IF('Report DCM'!$I3125&gt;'Report DCM'!$J3125,"Standard",VLOOKUP(CONCATENATE(bd_adtype,"_",bd_creativetype),tabela,2,FALSE)))</f>
        <v>#N/A</v>
      </c>
      <c r="F3125" s="7">
        <f t="shared" si="558"/>
        <v>0</v>
      </c>
      <c r="G3125" s="7">
        <f t="shared" si="559"/>
        <v>0</v>
      </c>
      <c r="H3125" s="7">
        <f t="shared" si="560"/>
        <v>0</v>
      </c>
      <c r="I3125" s="7">
        <f t="shared" si="561"/>
        <v>0</v>
      </c>
      <c r="J3125" s="7">
        <f t="shared" si="562"/>
        <v>0</v>
      </c>
      <c r="K3125" s="8" t="e">
        <f t="shared" si="563"/>
        <v>#N/A</v>
      </c>
      <c r="L3125" s="7" t="e">
        <f t="shared" si="564"/>
        <v>#N/A</v>
      </c>
      <c r="M3125" s="8" t="e">
        <f t="shared" si="552"/>
        <v>#N/A</v>
      </c>
      <c r="N3125" s="8" t="e">
        <f t="shared" si="553"/>
        <v>#N/A</v>
      </c>
    </row>
    <row r="3126" spans="1:14" ht="15.75" customHeight="1" x14ac:dyDescent="0.35">
      <c r="A3126" s="7">
        <f t="shared" si="554"/>
        <v>0</v>
      </c>
      <c r="B3126" s="7">
        <f t="shared" si="555"/>
        <v>0</v>
      </c>
      <c r="C3126" s="7">
        <f t="shared" si="556"/>
        <v>0</v>
      </c>
      <c r="D3126" s="7">
        <f t="shared" si="557"/>
        <v>0</v>
      </c>
      <c r="E3126" s="7" t="e">
        <f>IF('Report DCM'!$H3126="In-Stream Video","Rich Media display banner",IF('Report DCM'!$I3126&gt;'Report DCM'!$J3126,"Standard",VLOOKUP(CONCATENATE(bd_adtype,"_",bd_creativetype),tabela,2,FALSE)))</f>
        <v>#N/A</v>
      </c>
      <c r="F3126" s="7">
        <f t="shared" si="558"/>
        <v>0</v>
      </c>
      <c r="G3126" s="7">
        <f t="shared" si="559"/>
        <v>0</v>
      </c>
      <c r="H3126" s="7">
        <f t="shared" si="560"/>
        <v>0</v>
      </c>
      <c r="I3126" s="7">
        <f t="shared" si="561"/>
        <v>0</v>
      </c>
      <c r="J3126" s="7">
        <f t="shared" si="562"/>
        <v>0</v>
      </c>
      <c r="K3126" s="8" t="e">
        <f t="shared" si="563"/>
        <v>#N/A</v>
      </c>
      <c r="L3126" s="7" t="e">
        <f t="shared" si="564"/>
        <v>#N/A</v>
      </c>
      <c r="M3126" s="8" t="e">
        <f t="shared" si="552"/>
        <v>#N/A</v>
      </c>
      <c r="N3126" s="8" t="e">
        <f t="shared" si="553"/>
        <v>#N/A</v>
      </c>
    </row>
    <row r="3127" spans="1:14" ht="15.75" customHeight="1" x14ac:dyDescent="0.35">
      <c r="A3127" s="7">
        <f t="shared" si="554"/>
        <v>0</v>
      </c>
      <c r="B3127" s="7">
        <f t="shared" si="555"/>
        <v>0</v>
      </c>
      <c r="C3127" s="7">
        <f t="shared" si="556"/>
        <v>0</v>
      </c>
      <c r="D3127" s="7">
        <f t="shared" si="557"/>
        <v>0</v>
      </c>
      <c r="E3127" s="7" t="e">
        <f>IF('Report DCM'!$H3127="In-Stream Video","Rich Media display banner",IF('Report DCM'!$I3127&gt;'Report DCM'!$J3127,"Standard",VLOOKUP(CONCATENATE(bd_adtype,"_",bd_creativetype),tabela,2,FALSE)))</f>
        <v>#N/A</v>
      </c>
      <c r="F3127" s="7">
        <f t="shared" si="558"/>
        <v>0</v>
      </c>
      <c r="G3127" s="7">
        <f t="shared" si="559"/>
        <v>0</v>
      </c>
      <c r="H3127" s="7">
        <f t="shared" si="560"/>
        <v>0</v>
      </c>
      <c r="I3127" s="7">
        <f t="shared" si="561"/>
        <v>0</v>
      </c>
      <c r="J3127" s="7">
        <f t="shared" si="562"/>
        <v>0</v>
      </c>
      <c r="K3127" s="8" t="e">
        <f t="shared" si="563"/>
        <v>#N/A</v>
      </c>
      <c r="L3127" s="7" t="e">
        <f t="shared" si="564"/>
        <v>#N/A</v>
      </c>
      <c r="M3127" s="8" t="e">
        <f t="shared" si="552"/>
        <v>#N/A</v>
      </c>
      <c r="N3127" s="8" t="e">
        <f t="shared" si="553"/>
        <v>#N/A</v>
      </c>
    </row>
    <row r="3128" spans="1:14" ht="15.75" customHeight="1" x14ac:dyDescent="0.35">
      <c r="A3128" s="7">
        <f t="shared" si="554"/>
        <v>0</v>
      </c>
      <c r="B3128" s="7">
        <f t="shared" si="555"/>
        <v>0</v>
      </c>
      <c r="C3128" s="7">
        <f t="shared" si="556"/>
        <v>0</v>
      </c>
      <c r="D3128" s="7">
        <f t="shared" si="557"/>
        <v>0</v>
      </c>
      <c r="E3128" s="7" t="e">
        <f>IF('Report DCM'!$H3128="In-Stream Video","Rich Media display banner",IF('Report DCM'!$I3128&gt;'Report DCM'!$J3128,"Standard",VLOOKUP(CONCATENATE(bd_adtype,"_",bd_creativetype),tabela,2,FALSE)))</f>
        <v>#N/A</v>
      </c>
      <c r="F3128" s="7">
        <f t="shared" si="558"/>
        <v>0</v>
      </c>
      <c r="G3128" s="7">
        <f t="shared" si="559"/>
        <v>0</v>
      </c>
      <c r="H3128" s="7">
        <f t="shared" si="560"/>
        <v>0</v>
      </c>
      <c r="I3128" s="7">
        <f t="shared" si="561"/>
        <v>0</v>
      </c>
      <c r="J3128" s="7">
        <f t="shared" si="562"/>
        <v>0</v>
      </c>
      <c r="K3128" s="8" t="e">
        <f t="shared" si="563"/>
        <v>#N/A</v>
      </c>
      <c r="L3128" s="7" t="e">
        <f t="shared" si="564"/>
        <v>#N/A</v>
      </c>
      <c r="M3128" s="8" t="e">
        <f t="shared" si="552"/>
        <v>#N/A</v>
      </c>
      <c r="N3128" s="8" t="e">
        <f t="shared" si="553"/>
        <v>#N/A</v>
      </c>
    </row>
    <row r="3129" spans="1:14" ht="15.75" customHeight="1" x14ac:dyDescent="0.35">
      <c r="A3129" s="7">
        <f t="shared" si="554"/>
        <v>0</v>
      </c>
      <c r="B3129" s="7">
        <f t="shared" si="555"/>
        <v>0</v>
      </c>
      <c r="C3129" s="7">
        <f t="shared" si="556"/>
        <v>0</v>
      </c>
      <c r="D3129" s="7">
        <f t="shared" si="557"/>
        <v>0</v>
      </c>
      <c r="E3129" s="7" t="e">
        <f>IF('Report DCM'!$H3129="In-Stream Video","Rich Media display banner",IF('Report DCM'!$I3129&gt;'Report DCM'!$J3129,"Standard",VLOOKUP(CONCATENATE(bd_adtype,"_",bd_creativetype),tabela,2,FALSE)))</f>
        <v>#N/A</v>
      </c>
      <c r="F3129" s="7">
        <f t="shared" si="558"/>
        <v>0</v>
      </c>
      <c r="G3129" s="7">
        <f t="shared" si="559"/>
        <v>0</v>
      </c>
      <c r="H3129" s="7">
        <f t="shared" si="560"/>
        <v>0</v>
      </c>
      <c r="I3129" s="7">
        <f t="shared" si="561"/>
        <v>0</v>
      </c>
      <c r="J3129" s="7">
        <f t="shared" si="562"/>
        <v>0</v>
      </c>
      <c r="K3129" s="8" t="e">
        <f t="shared" si="563"/>
        <v>#N/A</v>
      </c>
      <c r="L3129" s="7" t="e">
        <f t="shared" si="564"/>
        <v>#N/A</v>
      </c>
      <c r="M3129" s="8" t="e">
        <f t="shared" si="552"/>
        <v>#N/A</v>
      </c>
      <c r="N3129" s="8" t="e">
        <f t="shared" si="553"/>
        <v>#N/A</v>
      </c>
    </row>
    <row r="3130" spans="1:14" ht="15.75" customHeight="1" x14ac:dyDescent="0.35">
      <c r="A3130" s="7">
        <f t="shared" si="554"/>
        <v>0</v>
      </c>
      <c r="B3130" s="7">
        <f t="shared" si="555"/>
        <v>0</v>
      </c>
      <c r="C3130" s="7">
        <f t="shared" si="556"/>
        <v>0</v>
      </c>
      <c r="D3130" s="7">
        <f t="shared" si="557"/>
        <v>0</v>
      </c>
      <c r="E3130" s="7" t="e">
        <f>IF('Report DCM'!$H3130="In-Stream Video","Rich Media display banner",IF('Report DCM'!$I3130&gt;'Report DCM'!$J3130,"Standard",VLOOKUP(CONCATENATE(bd_adtype,"_",bd_creativetype),tabela,2,FALSE)))</f>
        <v>#N/A</v>
      </c>
      <c r="F3130" s="7">
        <f t="shared" si="558"/>
        <v>0</v>
      </c>
      <c r="G3130" s="7">
        <f t="shared" si="559"/>
        <v>0</v>
      </c>
      <c r="H3130" s="7">
        <f t="shared" si="560"/>
        <v>0</v>
      </c>
      <c r="I3130" s="7">
        <f t="shared" si="561"/>
        <v>0</v>
      </c>
      <c r="J3130" s="7">
        <f t="shared" si="562"/>
        <v>0</v>
      </c>
      <c r="K3130" s="8" t="e">
        <f t="shared" si="563"/>
        <v>#N/A</v>
      </c>
      <c r="L3130" s="7" t="e">
        <f t="shared" si="564"/>
        <v>#N/A</v>
      </c>
      <c r="M3130" s="8" t="e">
        <f t="shared" si="552"/>
        <v>#N/A</v>
      </c>
      <c r="N3130" s="8" t="e">
        <f t="shared" si="553"/>
        <v>#N/A</v>
      </c>
    </row>
    <row r="3131" spans="1:14" ht="15.75" customHeight="1" x14ac:dyDescent="0.35">
      <c r="A3131" s="7">
        <f t="shared" si="554"/>
        <v>0</v>
      </c>
      <c r="B3131" s="7">
        <f t="shared" si="555"/>
        <v>0</v>
      </c>
      <c r="C3131" s="7">
        <f t="shared" si="556"/>
        <v>0</v>
      </c>
      <c r="D3131" s="7">
        <f t="shared" si="557"/>
        <v>0</v>
      </c>
      <c r="E3131" s="7" t="e">
        <f>IF('Report DCM'!$H3131="In-Stream Video","Rich Media display banner",IF('Report DCM'!$I3131&gt;'Report DCM'!$J3131,"Standard",VLOOKUP(CONCATENATE(bd_adtype,"_",bd_creativetype),tabela,2,FALSE)))</f>
        <v>#N/A</v>
      </c>
      <c r="F3131" s="7">
        <f t="shared" si="558"/>
        <v>0</v>
      </c>
      <c r="G3131" s="7">
        <f t="shared" si="559"/>
        <v>0</v>
      </c>
      <c r="H3131" s="7">
        <f t="shared" si="560"/>
        <v>0</v>
      </c>
      <c r="I3131" s="7">
        <f t="shared" si="561"/>
        <v>0</v>
      </c>
      <c r="J3131" s="7">
        <f t="shared" si="562"/>
        <v>0</v>
      </c>
      <c r="K3131" s="8" t="e">
        <f t="shared" si="563"/>
        <v>#N/A</v>
      </c>
      <c r="L3131" s="7" t="e">
        <f t="shared" si="564"/>
        <v>#N/A</v>
      </c>
      <c r="M3131" s="8" t="e">
        <f t="shared" si="552"/>
        <v>#N/A</v>
      </c>
      <c r="N3131" s="8" t="e">
        <f t="shared" si="553"/>
        <v>#N/A</v>
      </c>
    </row>
    <row r="3132" spans="1:14" ht="15.75" customHeight="1" x14ac:dyDescent="0.35">
      <c r="A3132" s="7">
        <f t="shared" si="554"/>
        <v>0</v>
      </c>
      <c r="B3132" s="7">
        <f t="shared" si="555"/>
        <v>0</v>
      </c>
      <c r="C3132" s="7">
        <f t="shared" si="556"/>
        <v>0</v>
      </c>
      <c r="D3132" s="7">
        <f t="shared" si="557"/>
        <v>0</v>
      </c>
      <c r="E3132" s="7" t="e">
        <f>IF('Report DCM'!$H3132="In-Stream Video","Rich Media display banner",IF('Report DCM'!$I3132&gt;'Report DCM'!$J3132,"Standard",VLOOKUP(CONCATENATE(bd_adtype,"_",bd_creativetype),tabela,2,FALSE)))</f>
        <v>#N/A</v>
      </c>
      <c r="F3132" s="7">
        <f t="shared" si="558"/>
        <v>0</v>
      </c>
      <c r="G3132" s="7">
        <f t="shared" si="559"/>
        <v>0</v>
      </c>
      <c r="H3132" s="7">
        <f t="shared" si="560"/>
        <v>0</v>
      </c>
      <c r="I3132" s="7">
        <f t="shared" si="561"/>
        <v>0</v>
      </c>
      <c r="J3132" s="7">
        <f t="shared" si="562"/>
        <v>0</v>
      </c>
      <c r="K3132" s="8" t="e">
        <f t="shared" si="563"/>
        <v>#N/A</v>
      </c>
      <c r="L3132" s="7" t="e">
        <f t="shared" si="564"/>
        <v>#N/A</v>
      </c>
      <c r="M3132" s="8" t="e">
        <f t="shared" si="552"/>
        <v>#N/A</v>
      </c>
      <c r="N3132" s="8" t="e">
        <f t="shared" si="553"/>
        <v>#N/A</v>
      </c>
    </row>
    <row r="3133" spans="1:14" ht="15.75" customHeight="1" x14ac:dyDescent="0.35">
      <c r="A3133" s="7">
        <f t="shared" si="554"/>
        <v>0</v>
      </c>
      <c r="B3133" s="7">
        <f t="shared" si="555"/>
        <v>0</v>
      </c>
      <c r="C3133" s="7">
        <f t="shared" si="556"/>
        <v>0</v>
      </c>
      <c r="D3133" s="7">
        <f t="shared" si="557"/>
        <v>0</v>
      </c>
      <c r="E3133" s="7" t="e">
        <f>IF('Report DCM'!$H3133="In-Stream Video","Rich Media display banner",IF('Report DCM'!$I3133&gt;'Report DCM'!$J3133,"Standard",VLOOKUP(CONCATENATE(bd_adtype,"_",bd_creativetype),tabela,2,FALSE)))</f>
        <v>#N/A</v>
      </c>
      <c r="F3133" s="7">
        <f t="shared" si="558"/>
        <v>0</v>
      </c>
      <c r="G3133" s="7">
        <f t="shared" si="559"/>
        <v>0</v>
      </c>
      <c r="H3133" s="7">
        <f t="shared" si="560"/>
        <v>0</v>
      </c>
      <c r="I3133" s="7">
        <f t="shared" si="561"/>
        <v>0</v>
      </c>
      <c r="J3133" s="7">
        <f t="shared" si="562"/>
        <v>0</v>
      </c>
      <c r="K3133" s="8" t="e">
        <f t="shared" si="563"/>
        <v>#N/A</v>
      </c>
      <c r="L3133" s="7" t="e">
        <f t="shared" si="564"/>
        <v>#N/A</v>
      </c>
      <c r="M3133" s="8" t="e">
        <f t="shared" si="552"/>
        <v>#N/A</v>
      </c>
      <c r="N3133" s="8" t="e">
        <f t="shared" si="553"/>
        <v>#N/A</v>
      </c>
    </row>
    <row r="3134" spans="1:14" ht="15.75" customHeight="1" x14ac:dyDescent="0.35">
      <c r="A3134" s="7">
        <f t="shared" si="554"/>
        <v>0</v>
      </c>
      <c r="B3134" s="7">
        <f t="shared" si="555"/>
        <v>0</v>
      </c>
      <c r="C3134" s="7">
        <f t="shared" si="556"/>
        <v>0</v>
      </c>
      <c r="D3134" s="7">
        <f t="shared" si="557"/>
        <v>0</v>
      </c>
      <c r="E3134" s="7" t="e">
        <f>IF('Report DCM'!$H3134="In-Stream Video","Rich Media display banner",IF('Report DCM'!$I3134&gt;'Report DCM'!$J3134,"Standard",VLOOKUP(CONCATENATE(bd_adtype,"_",bd_creativetype),tabela,2,FALSE)))</f>
        <v>#N/A</v>
      </c>
      <c r="F3134" s="7">
        <f t="shared" si="558"/>
        <v>0</v>
      </c>
      <c r="G3134" s="7">
        <f t="shared" si="559"/>
        <v>0</v>
      </c>
      <c r="H3134" s="7">
        <f t="shared" si="560"/>
        <v>0</v>
      </c>
      <c r="I3134" s="7">
        <f t="shared" si="561"/>
        <v>0</v>
      </c>
      <c r="J3134" s="7">
        <f t="shared" si="562"/>
        <v>0</v>
      </c>
      <c r="K3134" s="8" t="e">
        <f t="shared" si="563"/>
        <v>#N/A</v>
      </c>
      <c r="L3134" s="7" t="e">
        <f t="shared" si="564"/>
        <v>#N/A</v>
      </c>
      <c r="M3134" s="8" t="e">
        <f t="shared" si="552"/>
        <v>#N/A</v>
      </c>
      <c r="N3134" s="8" t="e">
        <f t="shared" si="553"/>
        <v>#N/A</v>
      </c>
    </row>
    <row r="3135" spans="1:14" ht="15.75" customHeight="1" x14ac:dyDescent="0.35">
      <c r="A3135" s="7">
        <f t="shared" si="554"/>
        <v>0</v>
      </c>
      <c r="B3135" s="7">
        <f t="shared" si="555"/>
        <v>0</v>
      </c>
      <c r="C3135" s="7">
        <f t="shared" si="556"/>
        <v>0</v>
      </c>
      <c r="D3135" s="7">
        <f t="shared" si="557"/>
        <v>0</v>
      </c>
      <c r="E3135" s="7" t="e">
        <f>IF('Report DCM'!$H3135="In-Stream Video","Rich Media display banner",IF('Report DCM'!$I3135&gt;'Report DCM'!$J3135,"Standard",VLOOKUP(CONCATENATE(bd_adtype,"_",bd_creativetype),tabela,2,FALSE)))</f>
        <v>#N/A</v>
      </c>
      <c r="F3135" s="7">
        <f t="shared" si="558"/>
        <v>0</v>
      </c>
      <c r="G3135" s="7">
        <f t="shared" si="559"/>
        <v>0</v>
      </c>
      <c r="H3135" s="7">
        <f t="shared" si="560"/>
        <v>0</v>
      </c>
      <c r="I3135" s="7">
        <f t="shared" si="561"/>
        <v>0</v>
      </c>
      <c r="J3135" s="7">
        <f t="shared" si="562"/>
        <v>0</v>
      </c>
      <c r="K3135" s="8" t="e">
        <f t="shared" si="563"/>
        <v>#N/A</v>
      </c>
      <c r="L3135" s="7" t="e">
        <f t="shared" si="564"/>
        <v>#N/A</v>
      </c>
      <c r="M3135" s="8" t="e">
        <f t="shared" si="552"/>
        <v>#N/A</v>
      </c>
      <c r="N3135" s="8" t="e">
        <f t="shared" si="553"/>
        <v>#N/A</v>
      </c>
    </row>
    <row r="3136" spans="1:14" ht="15.75" customHeight="1" x14ac:dyDescent="0.35">
      <c r="A3136" s="7">
        <f t="shared" si="554"/>
        <v>0</v>
      </c>
      <c r="B3136" s="7">
        <f t="shared" si="555"/>
        <v>0</v>
      </c>
      <c r="C3136" s="7">
        <f t="shared" si="556"/>
        <v>0</v>
      </c>
      <c r="D3136" s="7">
        <f t="shared" si="557"/>
        <v>0</v>
      </c>
      <c r="E3136" s="7" t="e">
        <f>IF('Report DCM'!$H3136="In-Stream Video","Rich Media display banner",IF('Report DCM'!$I3136&gt;'Report DCM'!$J3136,"Standard",VLOOKUP(CONCATENATE(bd_adtype,"_",bd_creativetype),tabela,2,FALSE)))</f>
        <v>#N/A</v>
      </c>
      <c r="F3136" s="7">
        <f t="shared" si="558"/>
        <v>0</v>
      </c>
      <c r="G3136" s="7">
        <f t="shared" si="559"/>
        <v>0</v>
      </c>
      <c r="H3136" s="7">
        <f t="shared" si="560"/>
        <v>0</v>
      </c>
      <c r="I3136" s="7">
        <f t="shared" si="561"/>
        <v>0</v>
      </c>
      <c r="J3136" s="7">
        <f t="shared" si="562"/>
        <v>0</v>
      </c>
      <c r="K3136" s="8" t="e">
        <f t="shared" si="563"/>
        <v>#N/A</v>
      </c>
      <c r="L3136" s="7" t="e">
        <f t="shared" si="564"/>
        <v>#N/A</v>
      </c>
      <c r="M3136" s="8" t="e">
        <f t="shared" si="552"/>
        <v>#N/A</v>
      </c>
      <c r="N3136" s="8" t="e">
        <f t="shared" si="553"/>
        <v>#N/A</v>
      </c>
    </row>
    <row r="3137" spans="1:14" ht="15.75" customHeight="1" x14ac:dyDescent="0.35">
      <c r="A3137" s="7">
        <f t="shared" si="554"/>
        <v>0</v>
      </c>
      <c r="B3137" s="7">
        <f t="shared" si="555"/>
        <v>0</v>
      </c>
      <c r="C3137" s="7">
        <f t="shared" si="556"/>
        <v>0</v>
      </c>
      <c r="D3137" s="7">
        <f t="shared" si="557"/>
        <v>0</v>
      </c>
      <c r="E3137" s="7" t="e">
        <f>IF('Report DCM'!$H3137="In-Stream Video","Rich Media display banner",IF('Report DCM'!$I3137&gt;'Report DCM'!$J3137,"Standard",VLOOKUP(CONCATENATE(bd_adtype,"_",bd_creativetype),tabela,2,FALSE)))</f>
        <v>#N/A</v>
      </c>
      <c r="F3137" s="7">
        <f t="shared" si="558"/>
        <v>0</v>
      </c>
      <c r="G3137" s="7">
        <f t="shared" si="559"/>
        <v>0</v>
      </c>
      <c r="H3137" s="7">
        <f t="shared" si="560"/>
        <v>0</v>
      </c>
      <c r="I3137" s="7">
        <f t="shared" si="561"/>
        <v>0</v>
      </c>
      <c r="J3137" s="7">
        <f t="shared" si="562"/>
        <v>0</v>
      </c>
      <c r="K3137" s="8" t="e">
        <f t="shared" si="563"/>
        <v>#N/A</v>
      </c>
      <c r="L3137" s="7" t="e">
        <f t="shared" si="564"/>
        <v>#N/A</v>
      </c>
      <c r="M3137" s="8" t="e">
        <f t="shared" si="552"/>
        <v>#N/A</v>
      </c>
      <c r="N3137" s="8" t="e">
        <f t="shared" si="553"/>
        <v>#N/A</v>
      </c>
    </row>
    <row r="3138" spans="1:14" ht="15.75" customHeight="1" x14ac:dyDescent="0.35">
      <c r="A3138" s="7">
        <f t="shared" ref="A3138:A3201" si="565">bd_campaign</f>
        <v>0</v>
      </c>
      <c r="B3138" s="7">
        <f t="shared" ref="B3138:B3201" si="566">bd_site</f>
        <v>0</v>
      </c>
      <c r="C3138" s="7">
        <f t="shared" ref="C3138:C3201" si="567">bd_placement</f>
        <v>0</v>
      </c>
      <c r="D3138" s="7">
        <f t="shared" ref="D3138:D3201" si="568">bd_placementID</f>
        <v>0</v>
      </c>
      <c r="E3138" s="7" t="e">
        <f>IF('Report DCM'!$H3138="In-Stream Video","Rich Media display banner",IF('Report DCM'!$I3138&gt;'Report DCM'!$J3138,"Standard",VLOOKUP(CONCATENATE(bd_adtype,"_",bd_creativetype),tabela,2,FALSE)))</f>
        <v>#N/A</v>
      </c>
      <c r="F3138" s="7">
        <f t="shared" ref="F3138:F3201" si="569">bd_ad</f>
        <v>0</v>
      </c>
      <c r="G3138" s="7">
        <f t="shared" ref="G3138:G3201" si="570">bd_adid</f>
        <v>0</v>
      </c>
      <c r="H3138" s="7">
        <f t="shared" ref="H3138:H3201" si="571">bd_creativetype</f>
        <v>0</v>
      </c>
      <c r="I3138" s="7">
        <f t="shared" ref="I3138:I3201" si="572">bd_impression</f>
        <v>0</v>
      </c>
      <c r="J3138" s="7">
        <f t="shared" ref="J3138:J3201" si="573">bd_clicks</f>
        <v>0</v>
      </c>
      <c r="K3138" s="8" t="e">
        <f t="shared" ref="K3138:K3201" si="574">VLOOKUP(E3138,tabela,2,FALSE)</f>
        <v>#N/A</v>
      </c>
      <c r="L3138" s="7" t="e">
        <f t="shared" ref="L3138:L3201" si="575">VLOOKUP(E3138,tabela,3,FALSE)</f>
        <v>#N/A</v>
      </c>
      <c r="M3138" s="8" t="e">
        <f t="shared" si="552"/>
        <v>#N/A</v>
      </c>
      <c r="N3138" s="8" t="e">
        <f t="shared" si="553"/>
        <v>#N/A</v>
      </c>
    </row>
    <row r="3139" spans="1:14" ht="15.75" customHeight="1" x14ac:dyDescent="0.35">
      <c r="A3139" s="7">
        <f t="shared" si="565"/>
        <v>0</v>
      </c>
      <c r="B3139" s="7">
        <f t="shared" si="566"/>
        <v>0</v>
      </c>
      <c r="C3139" s="7">
        <f t="shared" si="567"/>
        <v>0</v>
      </c>
      <c r="D3139" s="7">
        <f t="shared" si="568"/>
        <v>0</v>
      </c>
      <c r="E3139" s="7" t="e">
        <f>IF('Report DCM'!$H3139="In-Stream Video","Rich Media display banner",IF('Report DCM'!$I3139&gt;'Report DCM'!$J3139,"Standard",VLOOKUP(CONCATENATE(bd_adtype,"_",bd_creativetype),tabela,2,FALSE)))</f>
        <v>#N/A</v>
      </c>
      <c r="F3139" s="7">
        <f t="shared" si="569"/>
        <v>0</v>
      </c>
      <c r="G3139" s="7">
        <f t="shared" si="570"/>
        <v>0</v>
      </c>
      <c r="H3139" s="7">
        <f t="shared" si="571"/>
        <v>0</v>
      </c>
      <c r="I3139" s="7">
        <f t="shared" si="572"/>
        <v>0</v>
      </c>
      <c r="J3139" s="7">
        <f t="shared" si="573"/>
        <v>0</v>
      </c>
      <c r="K3139" s="8" t="e">
        <f t="shared" si="574"/>
        <v>#N/A</v>
      </c>
      <c r="L3139" s="7" t="e">
        <f t="shared" si="575"/>
        <v>#N/A</v>
      </c>
      <c r="M3139" s="8" t="e">
        <f t="shared" si="552"/>
        <v>#N/A</v>
      </c>
      <c r="N3139" s="8" t="e">
        <f t="shared" si="553"/>
        <v>#N/A</v>
      </c>
    </row>
    <row r="3140" spans="1:14" ht="15.75" customHeight="1" x14ac:dyDescent="0.35">
      <c r="A3140" s="7">
        <f t="shared" si="565"/>
        <v>0</v>
      </c>
      <c r="B3140" s="7">
        <f t="shared" si="566"/>
        <v>0</v>
      </c>
      <c r="C3140" s="7">
        <f t="shared" si="567"/>
        <v>0</v>
      </c>
      <c r="D3140" s="7">
        <f t="shared" si="568"/>
        <v>0</v>
      </c>
      <c r="E3140" s="7" t="e">
        <f>IF('Report DCM'!$H3140="In-Stream Video","Rich Media display banner",IF('Report DCM'!$I3140&gt;'Report DCM'!$J3140,"Standard",VLOOKUP(CONCATENATE(bd_adtype,"_",bd_creativetype),tabela,2,FALSE)))</f>
        <v>#N/A</v>
      </c>
      <c r="F3140" s="7">
        <f t="shared" si="569"/>
        <v>0</v>
      </c>
      <c r="G3140" s="7">
        <f t="shared" si="570"/>
        <v>0</v>
      </c>
      <c r="H3140" s="7">
        <f t="shared" si="571"/>
        <v>0</v>
      </c>
      <c r="I3140" s="7">
        <f t="shared" si="572"/>
        <v>0</v>
      </c>
      <c r="J3140" s="7">
        <f t="shared" si="573"/>
        <v>0</v>
      </c>
      <c r="K3140" s="8" t="e">
        <f t="shared" si="574"/>
        <v>#N/A</v>
      </c>
      <c r="L3140" s="7" t="e">
        <f t="shared" si="575"/>
        <v>#N/A</v>
      </c>
      <c r="M3140" s="8" t="e">
        <f t="shared" si="552"/>
        <v>#N/A</v>
      </c>
      <c r="N3140" s="8" t="e">
        <f t="shared" si="553"/>
        <v>#N/A</v>
      </c>
    </row>
    <row r="3141" spans="1:14" ht="15.75" customHeight="1" x14ac:dyDescent="0.35">
      <c r="A3141" s="7">
        <f t="shared" si="565"/>
        <v>0</v>
      </c>
      <c r="B3141" s="7">
        <f t="shared" si="566"/>
        <v>0</v>
      </c>
      <c r="C3141" s="7">
        <f t="shared" si="567"/>
        <v>0</v>
      </c>
      <c r="D3141" s="7">
        <f t="shared" si="568"/>
        <v>0</v>
      </c>
      <c r="E3141" s="7" t="e">
        <f>IF('Report DCM'!$H3141="In-Stream Video","Rich Media display banner",IF('Report DCM'!$I3141&gt;'Report DCM'!$J3141,"Standard",VLOOKUP(CONCATENATE(bd_adtype,"_",bd_creativetype),tabela,2,FALSE)))</f>
        <v>#N/A</v>
      </c>
      <c r="F3141" s="7">
        <f t="shared" si="569"/>
        <v>0</v>
      </c>
      <c r="G3141" s="7">
        <f t="shared" si="570"/>
        <v>0</v>
      </c>
      <c r="H3141" s="7">
        <f t="shared" si="571"/>
        <v>0</v>
      </c>
      <c r="I3141" s="7">
        <f t="shared" si="572"/>
        <v>0</v>
      </c>
      <c r="J3141" s="7">
        <f t="shared" si="573"/>
        <v>0</v>
      </c>
      <c r="K3141" s="8" t="e">
        <f t="shared" si="574"/>
        <v>#N/A</v>
      </c>
      <c r="L3141" s="7" t="e">
        <f t="shared" si="575"/>
        <v>#N/A</v>
      </c>
      <c r="M3141" s="8" t="e">
        <f t="shared" si="552"/>
        <v>#N/A</v>
      </c>
      <c r="N3141" s="8" t="e">
        <f t="shared" si="553"/>
        <v>#N/A</v>
      </c>
    </row>
    <row r="3142" spans="1:14" ht="15.75" customHeight="1" x14ac:dyDescent="0.35">
      <c r="A3142" s="7">
        <f t="shared" si="565"/>
        <v>0</v>
      </c>
      <c r="B3142" s="7">
        <f t="shared" si="566"/>
        <v>0</v>
      </c>
      <c r="C3142" s="7">
        <f t="shared" si="567"/>
        <v>0</v>
      </c>
      <c r="D3142" s="7">
        <f t="shared" si="568"/>
        <v>0</v>
      </c>
      <c r="E3142" s="7" t="e">
        <f>IF('Report DCM'!$H3142="In-Stream Video","Rich Media display banner",IF('Report DCM'!$I3142&gt;'Report DCM'!$J3142,"Standard",VLOOKUP(CONCATENATE(bd_adtype,"_",bd_creativetype),tabela,2,FALSE)))</f>
        <v>#N/A</v>
      </c>
      <c r="F3142" s="7">
        <f t="shared" si="569"/>
        <v>0</v>
      </c>
      <c r="G3142" s="7">
        <f t="shared" si="570"/>
        <v>0</v>
      </c>
      <c r="H3142" s="7">
        <f t="shared" si="571"/>
        <v>0</v>
      </c>
      <c r="I3142" s="7">
        <f t="shared" si="572"/>
        <v>0</v>
      </c>
      <c r="J3142" s="7">
        <f t="shared" si="573"/>
        <v>0</v>
      </c>
      <c r="K3142" s="8" t="e">
        <f t="shared" si="574"/>
        <v>#N/A</v>
      </c>
      <c r="L3142" s="7" t="e">
        <f t="shared" si="575"/>
        <v>#N/A</v>
      </c>
      <c r="M3142" s="8" t="e">
        <f t="shared" si="552"/>
        <v>#N/A</v>
      </c>
      <c r="N3142" s="8" t="e">
        <f t="shared" si="553"/>
        <v>#N/A</v>
      </c>
    </row>
    <row r="3143" spans="1:14" ht="15.75" customHeight="1" x14ac:dyDescent="0.35">
      <c r="A3143" s="7">
        <f t="shared" si="565"/>
        <v>0</v>
      </c>
      <c r="B3143" s="7">
        <f t="shared" si="566"/>
        <v>0</v>
      </c>
      <c r="C3143" s="7">
        <f t="shared" si="567"/>
        <v>0</v>
      </c>
      <c r="D3143" s="7">
        <f t="shared" si="568"/>
        <v>0</v>
      </c>
      <c r="E3143" s="7" t="e">
        <f>IF('Report DCM'!$H3143="In-Stream Video","Rich Media display banner",IF('Report DCM'!$I3143&gt;'Report DCM'!$J3143,"Standard",VLOOKUP(CONCATENATE(bd_adtype,"_",bd_creativetype),tabela,2,FALSE)))</f>
        <v>#N/A</v>
      </c>
      <c r="F3143" s="7">
        <f t="shared" si="569"/>
        <v>0</v>
      </c>
      <c r="G3143" s="7">
        <f t="shared" si="570"/>
        <v>0</v>
      </c>
      <c r="H3143" s="7">
        <f t="shared" si="571"/>
        <v>0</v>
      </c>
      <c r="I3143" s="7">
        <f t="shared" si="572"/>
        <v>0</v>
      </c>
      <c r="J3143" s="7">
        <f t="shared" si="573"/>
        <v>0</v>
      </c>
      <c r="K3143" s="8" t="e">
        <f t="shared" si="574"/>
        <v>#N/A</v>
      </c>
      <c r="L3143" s="7" t="e">
        <f t="shared" si="575"/>
        <v>#N/A</v>
      </c>
      <c r="M3143" s="8" t="e">
        <f t="shared" si="552"/>
        <v>#N/A</v>
      </c>
      <c r="N3143" s="8" t="e">
        <f t="shared" si="553"/>
        <v>#N/A</v>
      </c>
    </row>
    <row r="3144" spans="1:14" ht="15.75" customHeight="1" x14ac:dyDescent="0.35">
      <c r="A3144" s="7">
        <f t="shared" si="565"/>
        <v>0</v>
      </c>
      <c r="B3144" s="7">
        <f t="shared" si="566"/>
        <v>0</v>
      </c>
      <c r="C3144" s="7">
        <f t="shared" si="567"/>
        <v>0</v>
      </c>
      <c r="D3144" s="7">
        <f t="shared" si="568"/>
        <v>0</v>
      </c>
      <c r="E3144" s="7" t="e">
        <f>IF('Report DCM'!$H3144="In-Stream Video","Rich Media display banner",IF('Report DCM'!$I3144&gt;'Report DCM'!$J3144,"Standard",VLOOKUP(CONCATENATE(bd_adtype,"_",bd_creativetype),tabela,2,FALSE)))</f>
        <v>#N/A</v>
      </c>
      <c r="F3144" s="7">
        <f t="shared" si="569"/>
        <v>0</v>
      </c>
      <c r="G3144" s="7">
        <f t="shared" si="570"/>
        <v>0</v>
      </c>
      <c r="H3144" s="7">
        <f t="shared" si="571"/>
        <v>0</v>
      </c>
      <c r="I3144" s="7">
        <f t="shared" si="572"/>
        <v>0</v>
      </c>
      <c r="J3144" s="7">
        <f t="shared" si="573"/>
        <v>0</v>
      </c>
      <c r="K3144" s="8" t="e">
        <f t="shared" si="574"/>
        <v>#N/A</v>
      </c>
      <c r="L3144" s="7" t="e">
        <f t="shared" si="575"/>
        <v>#N/A</v>
      </c>
      <c r="M3144" s="8" t="e">
        <f t="shared" si="552"/>
        <v>#N/A</v>
      </c>
      <c r="N3144" s="8" t="e">
        <f t="shared" si="553"/>
        <v>#N/A</v>
      </c>
    </row>
    <row r="3145" spans="1:14" ht="15.75" customHeight="1" x14ac:dyDescent="0.35">
      <c r="A3145" s="7">
        <f t="shared" si="565"/>
        <v>0</v>
      </c>
      <c r="B3145" s="7">
        <f t="shared" si="566"/>
        <v>0</v>
      </c>
      <c r="C3145" s="7">
        <f t="shared" si="567"/>
        <v>0</v>
      </c>
      <c r="D3145" s="7">
        <f t="shared" si="568"/>
        <v>0</v>
      </c>
      <c r="E3145" s="7" t="e">
        <f>IF('Report DCM'!$H3145="In-Stream Video","Rich Media display banner",IF('Report DCM'!$I3145&gt;'Report DCM'!$J3145,"Standard",VLOOKUP(CONCATENATE(bd_adtype,"_",bd_creativetype),tabela,2,FALSE)))</f>
        <v>#N/A</v>
      </c>
      <c r="F3145" s="7">
        <f t="shared" si="569"/>
        <v>0</v>
      </c>
      <c r="G3145" s="7">
        <f t="shared" si="570"/>
        <v>0</v>
      </c>
      <c r="H3145" s="7">
        <f t="shared" si="571"/>
        <v>0</v>
      </c>
      <c r="I3145" s="7">
        <f t="shared" si="572"/>
        <v>0</v>
      </c>
      <c r="J3145" s="7">
        <f t="shared" si="573"/>
        <v>0</v>
      </c>
      <c r="K3145" s="8" t="e">
        <f t="shared" si="574"/>
        <v>#N/A</v>
      </c>
      <c r="L3145" s="7" t="e">
        <f t="shared" si="575"/>
        <v>#N/A</v>
      </c>
      <c r="M3145" s="8" t="e">
        <f t="shared" si="552"/>
        <v>#N/A</v>
      </c>
      <c r="N3145" s="8" t="e">
        <f t="shared" si="553"/>
        <v>#N/A</v>
      </c>
    </row>
    <row r="3146" spans="1:14" ht="15.75" customHeight="1" x14ac:dyDescent="0.35">
      <c r="A3146" s="7">
        <f t="shared" si="565"/>
        <v>0</v>
      </c>
      <c r="B3146" s="7">
        <f t="shared" si="566"/>
        <v>0</v>
      </c>
      <c r="C3146" s="7">
        <f t="shared" si="567"/>
        <v>0</v>
      </c>
      <c r="D3146" s="7">
        <f t="shared" si="568"/>
        <v>0</v>
      </c>
      <c r="E3146" s="7" t="e">
        <f>IF('Report DCM'!$H3146="In-Stream Video","Rich Media display banner",IF('Report DCM'!$I3146&gt;'Report DCM'!$J3146,"Standard",VLOOKUP(CONCATENATE(bd_adtype,"_",bd_creativetype),tabela,2,FALSE)))</f>
        <v>#N/A</v>
      </c>
      <c r="F3146" s="7">
        <f t="shared" si="569"/>
        <v>0</v>
      </c>
      <c r="G3146" s="7">
        <f t="shared" si="570"/>
        <v>0</v>
      </c>
      <c r="H3146" s="7">
        <f t="shared" si="571"/>
        <v>0</v>
      </c>
      <c r="I3146" s="7">
        <f t="shared" si="572"/>
        <v>0</v>
      </c>
      <c r="J3146" s="7">
        <f t="shared" si="573"/>
        <v>0</v>
      </c>
      <c r="K3146" s="8" t="e">
        <f t="shared" si="574"/>
        <v>#N/A</v>
      </c>
      <c r="L3146" s="7" t="e">
        <f t="shared" si="575"/>
        <v>#N/A</v>
      </c>
      <c r="M3146" s="8" t="e">
        <f t="shared" si="552"/>
        <v>#N/A</v>
      </c>
      <c r="N3146" s="8" t="e">
        <f t="shared" si="553"/>
        <v>#N/A</v>
      </c>
    </row>
    <row r="3147" spans="1:14" ht="15.75" customHeight="1" x14ac:dyDescent="0.35">
      <c r="A3147" s="7">
        <f t="shared" si="565"/>
        <v>0</v>
      </c>
      <c r="B3147" s="7">
        <f t="shared" si="566"/>
        <v>0</v>
      </c>
      <c r="C3147" s="7">
        <f t="shared" si="567"/>
        <v>0</v>
      </c>
      <c r="D3147" s="7">
        <f t="shared" si="568"/>
        <v>0</v>
      </c>
      <c r="E3147" s="7" t="e">
        <f>IF('Report DCM'!$H3147="In-Stream Video","Rich Media display banner",IF('Report DCM'!$I3147&gt;'Report DCM'!$J3147,"Standard",VLOOKUP(CONCATENATE(bd_adtype,"_",bd_creativetype),tabela,2,FALSE)))</f>
        <v>#N/A</v>
      </c>
      <c r="F3147" s="7">
        <f t="shared" si="569"/>
        <v>0</v>
      </c>
      <c r="G3147" s="7">
        <f t="shared" si="570"/>
        <v>0</v>
      </c>
      <c r="H3147" s="7">
        <f t="shared" si="571"/>
        <v>0</v>
      </c>
      <c r="I3147" s="7">
        <f t="shared" si="572"/>
        <v>0</v>
      </c>
      <c r="J3147" s="7">
        <f t="shared" si="573"/>
        <v>0</v>
      </c>
      <c r="K3147" s="8" t="e">
        <f t="shared" si="574"/>
        <v>#N/A</v>
      </c>
      <c r="L3147" s="7" t="e">
        <f t="shared" si="575"/>
        <v>#N/A</v>
      </c>
      <c r="M3147" s="8" t="e">
        <f t="shared" si="552"/>
        <v>#N/A</v>
      </c>
      <c r="N3147" s="8" t="e">
        <f t="shared" si="553"/>
        <v>#N/A</v>
      </c>
    </row>
    <row r="3148" spans="1:14" ht="15.75" customHeight="1" x14ac:dyDescent="0.35">
      <c r="A3148" s="7">
        <f t="shared" si="565"/>
        <v>0</v>
      </c>
      <c r="B3148" s="7">
        <f t="shared" si="566"/>
        <v>0</v>
      </c>
      <c r="C3148" s="7">
        <f t="shared" si="567"/>
        <v>0</v>
      </c>
      <c r="D3148" s="7">
        <f t="shared" si="568"/>
        <v>0</v>
      </c>
      <c r="E3148" s="7" t="e">
        <f>IF('Report DCM'!$H3148="In-Stream Video","Rich Media display banner",IF('Report DCM'!$I3148&gt;'Report DCM'!$J3148,"Standard",VLOOKUP(CONCATENATE(bd_adtype,"_",bd_creativetype),tabela,2,FALSE)))</f>
        <v>#N/A</v>
      </c>
      <c r="F3148" s="7">
        <f t="shared" si="569"/>
        <v>0</v>
      </c>
      <c r="G3148" s="7">
        <f t="shared" si="570"/>
        <v>0</v>
      </c>
      <c r="H3148" s="7">
        <f t="shared" si="571"/>
        <v>0</v>
      </c>
      <c r="I3148" s="7">
        <f t="shared" si="572"/>
        <v>0</v>
      </c>
      <c r="J3148" s="7">
        <f t="shared" si="573"/>
        <v>0</v>
      </c>
      <c r="K3148" s="8" t="e">
        <f t="shared" si="574"/>
        <v>#N/A</v>
      </c>
      <c r="L3148" s="7" t="e">
        <f t="shared" si="575"/>
        <v>#N/A</v>
      </c>
      <c r="M3148" s="8" t="e">
        <f t="shared" si="552"/>
        <v>#N/A</v>
      </c>
      <c r="N3148" s="8" t="e">
        <f t="shared" si="553"/>
        <v>#N/A</v>
      </c>
    </row>
    <row r="3149" spans="1:14" ht="15.75" customHeight="1" x14ac:dyDescent="0.35">
      <c r="A3149" s="7">
        <f t="shared" si="565"/>
        <v>0</v>
      </c>
      <c r="B3149" s="7">
        <f t="shared" si="566"/>
        <v>0</v>
      </c>
      <c r="C3149" s="7">
        <f t="shared" si="567"/>
        <v>0</v>
      </c>
      <c r="D3149" s="7">
        <f t="shared" si="568"/>
        <v>0</v>
      </c>
      <c r="E3149" s="7" t="e">
        <f>IF('Report DCM'!$H3149="In-Stream Video","Rich Media display banner",IF('Report DCM'!$I3149&gt;'Report DCM'!$J3149,"Standard",VLOOKUP(CONCATENATE(bd_adtype,"_",bd_creativetype),tabela,2,FALSE)))</f>
        <v>#N/A</v>
      </c>
      <c r="F3149" s="7">
        <f t="shared" si="569"/>
        <v>0</v>
      </c>
      <c r="G3149" s="7">
        <f t="shared" si="570"/>
        <v>0</v>
      </c>
      <c r="H3149" s="7">
        <f t="shared" si="571"/>
        <v>0</v>
      </c>
      <c r="I3149" s="7">
        <f t="shared" si="572"/>
        <v>0</v>
      </c>
      <c r="J3149" s="7">
        <f t="shared" si="573"/>
        <v>0</v>
      </c>
      <c r="K3149" s="8" t="e">
        <f t="shared" si="574"/>
        <v>#N/A</v>
      </c>
      <c r="L3149" s="7" t="e">
        <f t="shared" si="575"/>
        <v>#N/A</v>
      </c>
      <c r="M3149" s="8" t="e">
        <f t="shared" si="552"/>
        <v>#N/A</v>
      </c>
      <c r="N3149" s="8" t="e">
        <f t="shared" si="553"/>
        <v>#N/A</v>
      </c>
    </row>
    <row r="3150" spans="1:14" ht="15.75" customHeight="1" x14ac:dyDescent="0.35">
      <c r="A3150" s="7">
        <f t="shared" si="565"/>
        <v>0</v>
      </c>
      <c r="B3150" s="7">
        <f t="shared" si="566"/>
        <v>0</v>
      </c>
      <c r="C3150" s="7">
        <f t="shared" si="567"/>
        <v>0</v>
      </c>
      <c r="D3150" s="7">
        <f t="shared" si="568"/>
        <v>0</v>
      </c>
      <c r="E3150" s="7" t="e">
        <f>IF('Report DCM'!$H3150="In-Stream Video","Rich Media display banner",IF('Report DCM'!$I3150&gt;'Report DCM'!$J3150,"Standard",VLOOKUP(CONCATENATE(bd_adtype,"_",bd_creativetype),tabela,2,FALSE)))</f>
        <v>#N/A</v>
      </c>
      <c r="F3150" s="7">
        <f t="shared" si="569"/>
        <v>0</v>
      </c>
      <c r="G3150" s="7">
        <f t="shared" si="570"/>
        <v>0</v>
      </c>
      <c r="H3150" s="7">
        <f t="shared" si="571"/>
        <v>0</v>
      </c>
      <c r="I3150" s="7">
        <f t="shared" si="572"/>
        <v>0</v>
      </c>
      <c r="J3150" s="7">
        <f t="shared" si="573"/>
        <v>0</v>
      </c>
      <c r="K3150" s="8" t="e">
        <f t="shared" si="574"/>
        <v>#N/A</v>
      </c>
      <c r="L3150" s="7" t="e">
        <f t="shared" si="575"/>
        <v>#N/A</v>
      </c>
      <c r="M3150" s="8" t="e">
        <f t="shared" si="552"/>
        <v>#N/A</v>
      </c>
      <c r="N3150" s="8" t="e">
        <f t="shared" si="553"/>
        <v>#N/A</v>
      </c>
    </row>
    <row r="3151" spans="1:14" ht="15.75" customHeight="1" x14ac:dyDescent="0.35">
      <c r="A3151" s="7">
        <f t="shared" si="565"/>
        <v>0</v>
      </c>
      <c r="B3151" s="7">
        <f t="shared" si="566"/>
        <v>0</v>
      </c>
      <c r="C3151" s="7">
        <f t="shared" si="567"/>
        <v>0</v>
      </c>
      <c r="D3151" s="7">
        <f t="shared" si="568"/>
        <v>0</v>
      </c>
      <c r="E3151" s="7" t="e">
        <f>IF('Report DCM'!$H3151="In-Stream Video","Rich Media display banner",IF('Report DCM'!$I3151&gt;'Report DCM'!$J3151,"Standard",VLOOKUP(CONCATENATE(bd_adtype,"_",bd_creativetype),tabela,2,FALSE)))</f>
        <v>#N/A</v>
      </c>
      <c r="F3151" s="7">
        <f t="shared" si="569"/>
        <v>0</v>
      </c>
      <c r="G3151" s="7">
        <f t="shared" si="570"/>
        <v>0</v>
      </c>
      <c r="H3151" s="7">
        <f t="shared" si="571"/>
        <v>0</v>
      </c>
      <c r="I3151" s="7">
        <f t="shared" si="572"/>
        <v>0</v>
      </c>
      <c r="J3151" s="7">
        <f t="shared" si="573"/>
        <v>0</v>
      </c>
      <c r="K3151" s="8" t="e">
        <f t="shared" si="574"/>
        <v>#N/A</v>
      </c>
      <c r="L3151" s="7" t="e">
        <f t="shared" si="575"/>
        <v>#N/A</v>
      </c>
      <c r="M3151" s="8" t="e">
        <f t="shared" si="552"/>
        <v>#N/A</v>
      </c>
      <c r="N3151" s="8" t="e">
        <f t="shared" si="553"/>
        <v>#N/A</v>
      </c>
    </row>
    <row r="3152" spans="1:14" ht="15.75" customHeight="1" x14ac:dyDescent="0.35">
      <c r="A3152" s="7">
        <f t="shared" si="565"/>
        <v>0</v>
      </c>
      <c r="B3152" s="7">
        <f t="shared" si="566"/>
        <v>0</v>
      </c>
      <c r="C3152" s="7">
        <f t="shared" si="567"/>
        <v>0</v>
      </c>
      <c r="D3152" s="7">
        <f t="shared" si="568"/>
        <v>0</v>
      </c>
      <c r="E3152" s="7" t="e">
        <f>IF('Report DCM'!$H3152="In-Stream Video","Rich Media display banner",IF('Report DCM'!$I3152&gt;'Report DCM'!$J3152,"Standard",VLOOKUP(CONCATENATE(bd_adtype,"_",bd_creativetype),tabela,2,FALSE)))</f>
        <v>#N/A</v>
      </c>
      <c r="F3152" s="7">
        <f t="shared" si="569"/>
        <v>0</v>
      </c>
      <c r="G3152" s="7">
        <f t="shared" si="570"/>
        <v>0</v>
      </c>
      <c r="H3152" s="7">
        <f t="shared" si="571"/>
        <v>0</v>
      </c>
      <c r="I3152" s="7">
        <f t="shared" si="572"/>
        <v>0</v>
      </c>
      <c r="J3152" s="7">
        <f t="shared" si="573"/>
        <v>0</v>
      </c>
      <c r="K3152" s="8" t="e">
        <f t="shared" si="574"/>
        <v>#N/A</v>
      </c>
      <c r="L3152" s="7" t="e">
        <f t="shared" si="575"/>
        <v>#N/A</v>
      </c>
      <c r="M3152" s="8" t="e">
        <f t="shared" si="552"/>
        <v>#N/A</v>
      </c>
      <c r="N3152" s="8" t="e">
        <f t="shared" si="553"/>
        <v>#N/A</v>
      </c>
    </row>
    <row r="3153" spans="1:14" ht="15.75" customHeight="1" x14ac:dyDescent="0.35">
      <c r="A3153" s="7">
        <f t="shared" si="565"/>
        <v>0</v>
      </c>
      <c r="B3153" s="7">
        <f t="shared" si="566"/>
        <v>0</v>
      </c>
      <c r="C3153" s="7">
        <f t="shared" si="567"/>
        <v>0</v>
      </c>
      <c r="D3153" s="7">
        <f t="shared" si="568"/>
        <v>0</v>
      </c>
      <c r="E3153" s="7" t="e">
        <f>IF('Report DCM'!$H3153="In-Stream Video","Rich Media display banner",IF('Report DCM'!$I3153&gt;'Report DCM'!$J3153,"Standard",VLOOKUP(CONCATENATE(bd_adtype,"_",bd_creativetype),tabela,2,FALSE)))</f>
        <v>#N/A</v>
      </c>
      <c r="F3153" s="7">
        <f t="shared" si="569"/>
        <v>0</v>
      </c>
      <c r="G3153" s="7">
        <f t="shared" si="570"/>
        <v>0</v>
      </c>
      <c r="H3153" s="7">
        <f t="shared" si="571"/>
        <v>0</v>
      </c>
      <c r="I3153" s="7">
        <f t="shared" si="572"/>
        <v>0</v>
      </c>
      <c r="J3153" s="7">
        <f t="shared" si="573"/>
        <v>0</v>
      </c>
      <c r="K3153" s="8" t="e">
        <f t="shared" si="574"/>
        <v>#N/A</v>
      </c>
      <c r="L3153" s="7" t="e">
        <f t="shared" si="575"/>
        <v>#N/A</v>
      </c>
      <c r="M3153" s="8" t="e">
        <f t="shared" si="552"/>
        <v>#N/A</v>
      </c>
      <c r="N3153" s="8" t="e">
        <f t="shared" si="553"/>
        <v>#N/A</v>
      </c>
    </row>
    <row r="3154" spans="1:14" ht="15.75" customHeight="1" x14ac:dyDescent="0.35">
      <c r="A3154" s="7">
        <f t="shared" si="565"/>
        <v>0</v>
      </c>
      <c r="B3154" s="7">
        <f t="shared" si="566"/>
        <v>0</v>
      </c>
      <c r="C3154" s="7">
        <f t="shared" si="567"/>
        <v>0</v>
      </c>
      <c r="D3154" s="7">
        <f t="shared" si="568"/>
        <v>0</v>
      </c>
      <c r="E3154" s="7" t="e">
        <f>IF('Report DCM'!$H3154="In-Stream Video","Rich Media display banner",IF('Report DCM'!$I3154&gt;'Report DCM'!$J3154,"Standard",VLOOKUP(CONCATENATE(bd_adtype,"_",bd_creativetype),tabela,2,FALSE)))</f>
        <v>#N/A</v>
      </c>
      <c r="F3154" s="7">
        <f t="shared" si="569"/>
        <v>0</v>
      </c>
      <c r="G3154" s="7">
        <f t="shared" si="570"/>
        <v>0</v>
      </c>
      <c r="H3154" s="7">
        <f t="shared" si="571"/>
        <v>0</v>
      </c>
      <c r="I3154" s="7">
        <f t="shared" si="572"/>
        <v>0</v>
      </c>
      <c r="J3154" s="7">
        <f t="shared" si="573"/>
        <v>0</v>
      </c>
      <c r="K3154" s="8" t="e">
        <f t="shared" si="574"/>
        <v>#N/A</v>
      </c>
      <c r="L3154" s="7" t="e">
        <f t="shared" si="575"/>
        <v>#N/A</v>
      </c>
      <c r="M3154" s="8" t="e">
        <f t="shared" si="552"/>
        <v>#N/A</v>
      </c>
      <c r="N3154" s="8" t="e">
        <f t="shared" si="553"/>
        <v>#N/A</v>
      </c>
    </row>
    <row r="3155" spans="1:14" ht="15.75" customHeight="1" x14ac:dyDescent="0.35">
      <c r="A3155" s="7">
        <f t="shared" si="565"/>
        <v>0</v>
      </c>
      <c r="B3155" s="7">
        <f t="shared" si="566"/>
        <v>0</v>
      </c>
      <c r="C3155" s="7">
        <f t="shared" si="567"/>
        <v>0</v>
      </c>
      <c r="D3155" s="7">
        <f t="shared" si="568"/>
        <v>0</v>
      </c>
      <c r="E3155" s="7" t="e">
        <f>IF('Report DCM'!$H3155="In-Stream Video","Rich Media display banner",IF('Report DCM'!$I3155&gt;'Report DCM'!$J3155,"Standard",VLOOKUP(CONCATENATE(bd_adtype,"_",bd_creativetype),tabela,2,FALSE)))</f>
        <v>#N/A</v>
      </c>
      <c r="F3155" s="7">
        <f t="shared" si="569"/>
        <v>0</v>
      </c>
      <c r="G3155" s="7">
        <f t="shared" si="570"/>
        <v>0</v>
      </c>
      <c r="H3155" s="7">
        <f t="shared" si="571"/>
        <v>0</v>
      </c>
      <c r="I3155" s="7">
        <f t="shared" si="572"/>
        <v>0</v>
      </c>
      <c r="J3155" s="7">
        <f t="shared" si="573"/>
        <v>0</v>
      </c>
      <c r="K3155" s="8" t="e">
        <f t="shared" si="574"/>
        <v>#N/A</v>
      </c>
      <c r="L3155" s="7" t="e">
        <f t="shared" si="575"/>
        <v>#N/A</v>
      </c>
      <c r="M3155" s="8" t="e">
        <f t="shared" si="552"/>
        <v>#N/A</v>
      </c>
      <c r="N3155" s="8" t="e">
        <f t="shared" si="553"/>
        <v>#N/A</v>
      </c>
    </row>
    <row r="3156" spans="1:14" ht="15.75" customHeight="1" x14ac:dyDescent="0.35">
      <c r="A3156" s="7">
        <f t="shared" si="565"/>
        <v>0</v>
      </c>
      <c r="B3156" s="7">
        <f t="shared" si="566"/>
        <v>0</v>
      </c>
      <c r="C3156" s="7">
        <f t="shared" si="567"/>
        <v>0</v>
      </c>
      <c r="D3156" s="7">
        <f t="shared" si="568"/>
        <v>0</v>
      </c>
      <c r="E3156" s="7" t="e">
        <f>IF('Report DCM'!$H3156="In-Stream Video","Rich Media display banner",IF('Report DCM'!$I3156&gt;'Report DCM'!$J3156,"Standard",VLOOKUP(CONCATENATE(bd_adtype,"_",bd_creativetype),tabela,2,FALSE)))</f>
        <v>#N/A</v>
      </c>
      <c r="F3156" s="7">
        <f t="shared" si="569"/>
        <v>0</v>
      </c>
      <c r="G3156" s="7">
        <f t="shared" si="570"/>
        <v>0</v>
      </c>
      <c r="H3156" s="7">
        <f t="shared" si="571"/>
        <v>0</v>
      </c>
      <c r="I3156" s="7">
        <f t="shared" si="572"/>
        <v>0</v>
      </c>
      <c r="J3156" s="7">
        <f t="shared" si="573"/>
        <v>0</v>
      </c>
      <c r="K3156" s="8" t="e">
        <f t="shared" si="574"/>
        <v>#N/A</v>
      </c>
      <c r="L3156" s="7" t="e">
        <f t="shared" si="575"/>
        <v>#N/A</v>
      </c>
      <c r="M3156" s="8" t="e">
        <f t="shared" si="552"/>
        <v>#N/A</v>
      </c>
      <c r="N3156" s="8" t="e">
        <f t="shared" si="553"/>
        <v>#N/A</v>
      </c>
    </row>
    <row r="3157" spans="1:14" ht="15.75" customHeight="1" x14ac:dyDescent="0.35">
      <c r="A3157" s="7">
        <f t="shared" si="565"/>
        <v>0</v>
      </c>
      <c r="B3157" s="7">
        <f t="shared" si="566"/>
        <v>0</v>
      </c>
      <c r="C3157" s="7">
        <f t="shared" si="567"/>
        <v>0</v>
      </c>
      <c r="D3157" s="7">
        <f t="shared" si="568"/>
        <v>0</v>
      </c>
      <c r="E3157" s="7" t="e">
        <f>IF('Report DCM'!$H3157="In-Stream Video","Rich Media display banner",IF('Report DCM'!$I3157&gt;'Report DCM'!$J3157,"Standard",VLOOKUP(CONCATENATE(bd_adtype,"_",bd_creativetype),tabela,2,FALSE)))</f>
        <v>#N/A</v>
      </c>
      <c r="F3157" s="7">
        <f t="shared" si="569"/>
        <v>0</v>
      </c>
      <c r="G3157" s="7">
        <f t="shared" si="570"/>
        <v>0</v>
      </c>
      <c r="H3157" s="7">
        <f t="shared" si="571"/>
        <v>0</v>
      </c>
      <c r="I3157" s="7">
        <f t="shared" si="572"/>
        <v>0</v>
      </c>
      <c r="J3157" s="7">
        <f t="shared" si="573"/>
        <v>0</v>
      </c>
      <c r="K3157" s="8" t="e">
        <f t="shared" si="574"/>
        <v>#N/A</v>
      </c>
      <c r="L3157" s="7" t="e">
        <f t="shared" si="575"/>
        <v>#N/A</v>
      </c>
      <c r="M3157" s="8" t="e">
        <f t="shared" si="552"/>
        <v>#N/A</v>
      </c>
      <c r="N3157" s="8" t="e">
        <f t="shared" si="553"/>
        <v>#N/A</v>
      </c>
    </row>
    <row r="3158" spans="1:14" ht="15.75" customHeight="1" x14ac:dyDescent="0.35">
      <c r="A3158" s="7">
        <f t="shared" si="565"/>
        <v>0</v>
      </c>
      <c r="B3158" s="7">
        <f t="shared" si="566"/>
        <v>0</v>
      </c>
      <c r="C3158" s="7">
        <f t="shared" si="567"/>
        <v>0</v>
      </c>
      <c r="D3158" s="7">
        <f t="shared" si="568"/>
        <v>0</v>
      </c>
      <c r="E3158" s="7" t="e">
        <f>IF('Report DCM'!$H3158="In-Stream Video","Rich Media display banner",IF('Report DCM'!$I3158&gt;'Report DCM'!$J3158,"Standard",VLOOKUP(CONCATENATE(bd_adtype,"_",bd_creativetype),tabela,2,FALSE)))</f>
        <v>#N/A</v>
      </c>
      <c r="F3158" s="7">
        <f t="shared" si="569"/>
        <v>0</v>
      </c>
      <c r="G3158" s="7">
        <f t="shared" si="570"/>
        <v>0</v>
      </c>
      <c r="H3158" s="7">
        <f t="shared" si="571"/>
        <v>0</v>
      </c>
      <c r="I3158" s="7">
        <f t="shared" si="572"/>
        <v>0</v>
      </c>
      <c r="J3158" s="7">
        <f t="shared" si="573"/>
        <v>0</v>
      </c>
      <c r="K3158" s="8" t="e">
        <f t="shared" si="574"/>
        <v>#N/A</v>
      </c>
      <c r="L3158" s="7" t="e">
        <f t="shared" si="575"/>
        <v>#N/A</v>
      </c>
      <c r="M3158" s="8" t="e">
        <f t="shared" si="552"/>
        <v>#N/A</v>
      </c>
      <c r="N3158" s="8" t="e">
        <f t="shared" si="553"/>
        <v>#N/A</v>
      </c>
    </row>
    <row r="3159" spans="1:14" ht="15.75" customHeight="1" x14ac:dyDescent="0.35">
      <c r="A3159" s="7">
        <f t="shared" si="565"/>
        <v>0</v>
      </c>
      <c r="B3159" s="7">
        <f t="shared" si="566"/>
        <v>0</v>
      </c>
      <c r="C3159" s="7">
        <f t="shared" si="567"/>
        <v>0</v>
      </c>
      <c r="D3159" s="7">
        <f t="shared" si="568"/>
        <v>0</v>
      </c>
      <c r="E3159" s="7" t="e">
        <f>IF('Report DCM'!$H3159="In-Stream Video","Rich Media display banner",IF('Report DCM'!$I3159&gt;'Report DCM'!$J3159,"Standard",VLOOKUP(CONCATENATE(bd_adtype,"_",bd_creativetype),tabela,2,FALSE)))</f>
        <v>#N/A</v>
      </c>
      <c r="F3159" s="7">
        <f t="shared" si="569"/>
        <v>0</v>
      </c>
      <c r="G3159" s="7">
        <f t="shared" si="570"/>
        <v>0</v>
      </c>
      <c r="H3159" s="7">
        <f t="shared" si="571"/>
        <v>0</v>
      </c>
      <c r="I3159" s="7">
        <f t="shared" si="572"/>
        <v>0</v>
      </c>
      <c r="J3159" s="7">
        <f t="shared" si="573"/>
        <v>0</v>
      </c>
      <c r="K3159" s="8" t="e">
        <f t="shared" si="574"/>
        <v>#N/A</v>
      </c>
      <c r="L3159" s="7" t="e">
        <f t="shared" si="575"/>
        <v>#N/A</v>
      </c>
      <c r="M3159" s="8" t="e">
        <f t="shared" si="552"/>
        <v>#N/A</v>
      </c>
      <c r="N3159" s="8" t="e">
        <f t="shared" si="553"/>
        <v>#N/A</v>
      </c>
    </row>
    <row r="3160" spans="1:14" ht="15.75" customHeight="1" x14ac:dyDescent="0.35">
      <c r="A3160" s="7">
        <f t="shared" si="565"/>
        <v>0</v>
      </c>
      <c r="B3160" s="7">
        <f t="shared" si="566"/>
        <v>0</v>
      </c>
      <c r="C3160" s="7">
        <f t="shared" si="567"/>
        <v>0</v>
      </c>
      <c r="D3160" s="7">
        <f t="shared" si="568"/>
        <v>0</v>
      </c>
      <c r="E3160" s="7" t="e">
        <f>IF('Report DCM'!$H3160="In-Stream Video","Rich Media display banner",IF('Report DCM'!$I3160&gt;'Report DCM'!$J3160,"Standard",VLOOKUP(CONCATENATE(bd_adtype,"_",bd_creativetype),tabela,2,FALSE)))</f>
        <v>#N/A</v>
      </c>
      <c r="F3160" s="7">
        <f t="shared" si="569"/>
        <v>0</v>
      </c>
      <c r="G3160" s="7">
        <f t="shared" si="570"/>
        <v>0</v>
      </c>
      <c r="H3160" s="7">
        <f t="shared" si="571"/>
        <v>0</v>
      </c>
      <c r="I3160" s="7">
        <f t="shared" si="572"/>
        <v>0</v>
      </c>
      <c r="J3160" s="7">
        <f t="shared" si="573"/>
        <v>0</v>
      </c>
      <c r="K3160" s="8" t="e">
        <f t="shared" si="574"/>
        <v>#N/A</v>
      </c>
      <c r="L3160" s="7" t="e">
        <f t="shared" si="575"/>
        <v>#N/A</v>
      </c>
      <c r="M3160" s="8" t="e">
        <f t="shared" si="552"/>
        <v>#N/A</v>
      </c>
      <c r="N3160" s="8" t="e">
        <f t="shared" si="553"/>
        <v>#N/A</v>
      </c>
    </row>
    <row r="3161" spans="1:14" ht="15.75" customHeight="1" x14ac:dyDescent="0.35">
      <c r="A3161" s="7">
        <f t="shared" si="565"/>
        <v>0</v>
      </c>
      <c r="B3161" s="7">
        <f t="shared" si="566"/>
        <v>0</v>
      </c>
      <c r="C3161" s="7">
        <f t="shared" si="567"/>
        <v>0</v>
      </c>
      <c r="D3161" s="7">
        <f t="shared" si="568"/>
        <v>0</v>
      </c>
      <c r="E3161" s="7" t="e">
        <f>IF('Report DCM'!$H3161="In-Stream Video","Rich Media display banner",IF('Report DCM'!$I3161&gt;'Report DCM'!$J3161,"Standard",VLOOKUP(CONCATENATE(bd_adtype,"_",bd_creativetype),tabela,2,FALSE)))</f>
        <v>#N/A</v>
      </c>
      <c r="F3161" s="7">
        <f t="shared" si="569"/>
        <v>0</v>
      </c>
      <c r="G3161" s="7">
        <f t="shared" si="570"/>
        <v>0</v>
      </c>
      <c r="H3161" s="7">
        <f t="shared" si="571"/>
        <v>0</v>
      </c>
      <c r="I3161" s="7">
        <f t="shared" si="572"/>
        <v>0</v>
      </c>
      <c r="J3161" s="7">
        <f t="shared" si="573"/>
        <v>0</v>
      </c>
      <c r="K3161" s="8" t="e">
        <f t="shared" si="574"/>
        <v>#N/A</v>
      </c>
      <c r="L3161" s="7" t="e">
        <f t="shared" si="575"/>
        <v>#N/A</v>
      </c>
      <c r="M3161" s="8" t="e">
        <f t="shared" si="552"/>
        <v>#N/A</v>
      </c>
      <c r="N3161" s="8" t="e">
        <f t="shared" si="553"/>
        <v>#N/A</v>
      </c>
    </row>
    <row r="3162" spans="1:14" ht="15.75" customHeight="1" x14ac:dyDescent="0.35">
      <c r="A3162" s="7">
        <f t="shared" si="565"/>
        <v>0</v>
      </c>
      <c r="B3162" s="7">
        <f t="shared" si="566"/>
        <v>0</v>
      </c>
      <c r="C3162" s="7">
        <f t="shared" si="567"/>
        <v>0</v>
      </c>
      <c r="D3162" s="7">
        <f t="shared" si="568"/>
        <v>0</v>
      </c>
      <c r="E3162" s="7" t="e">
        <f>IF('Report DCM'!$H3162="In-Stream Video","Rich Media display banner",IF('Report DCM'!$I3162&gt;'Report DCM'!$J3162,"Standard",VLOOKUP(CONCATENATE(bd_adtype,"_",bd_creativetype),tabela,2,FALSE)))</f>
        <v>#N/A</v>
      </c>
      <c r="F3162" s="7">
        <f t="shared" si="569"/>
        <v>0</v>
      </c>
      <c r="G3162" s="7">
        <f t="shared" si="570"/>
        <v>0</v>
      </c>
      <c r="H3162" s="7">
        <f t="shared" si="571"/>
        <v>0</v>
      </c>
      <c r="I3162" s="7">
        <f t="shared" si="572"/>
        <v>0</v>
      </c>
      <c r="J3162" s="7">
        <f t="shared" si="573"/>
        <v>0</v>
      </c>
      <c r="K3162" s="8" t="e">
        <f t="shared" si="574"/>
        <v>#N/A</v>
      </c>
      <c r="L3162" s="7" t="e">
        <f t="shared" si="575"/>
        <v>#N/A</v>
      </c>
      <c r="M3162" s="8" t="e">
        <f t="shared" si="552"/>
        <v>#N/A</v>
      </c>
      <c r="N3162" s="8" t="e">
        <f t="shared" si="553"/>
        <v>#N/A</v>
      </c>
    </row>
    <row r="3163" spans="1:14" ht="15.75" customHeight="1" x14ac:dyDescent="0.35">
      <c r="A3163" s="7">
        <f t="shared" si="565"/>
        <v>0</v>
      </c>
      <c r="B3163" s="7">
        <f t="shared" si="566"/>
        <v>0</v>
      </c>
      <c r="C3163" s="7">
        <f t="shared" si="567"/>
        <v>0</v>
      </c>
      <c r="D3163" s="7">
        <f t="shared" si="568"/>
        <v>0</v>
      </c>
      <c r="E3163" s="7" t="e">
        <f>IF('Report DCM'!$H3163="In-Stream Video","Rich Media display banner",IF('Report DCM'!$I3163&gt;'Report DCM'!$J3163,"Standard",VLOOKUP(CONCATENATE(bd_adtype,"_",bd_creativetype),tabela,2,FALSE)))</f>
        <v>#N/A</v>
      </c>
      <c r="F3163" s="7">
        <f t="shared" si="569"/>
        <v>0</v>
      </c>
      <c r="G3163" s="7">
        <f t="shared" si="570"/>
        <v>0</v>
      </c>
      <c r="H3163" s="7">
        <f t="shared" si="571"/>
        <v>0</v>
      </c>
      <c r="I3163" s="7">
        <f t="shared" si="572"/>
        <v>0</v>
      </c>
      <c r="J3163" s="7">
        <f t="shared" si="573"/>
        <v>0</v>
      </c>
      <c r="K3163" s="8" t="e">
        <f t="shared" si="574"/>
        <v>#N/A</v>
      </c>
      <c r="L3163" s="7" t="e">
        <f t="shared" si="575"/>
        <v>#N/A</v>
      </c>
      <c r="M3163" s="8" t="e">
        <f t="shared" si="552"/>
        <v>#N/A</v>
      </c>
      <c r="N3163" s="8" t="e">
        <f t="shared" si="553"/>
        <v>#N/A</v>
      </c>
    </row>
    <row r="3164" spans="1:14" ht="15.75" customHeight="1" x14ac:dyDescent="0.35">
      <c r="A3164" s="7">
        <f t="shared" si="565"/>
        <v>0</v>
      </c>
      <c r="B3164" s="7">
        <f t="shared" si="566"/>
        <v>0</v>
      </c>
      <c r="C3164" s="7">
        <f t="shared" si="567"/>
        <v>0</v>
      </c>
      <c r="D3164" s="7">
        <f t="shared" si="568"/>
        <v>0</v>
      </c>
      <c r="E3164" s="7" t="e">
        <f>IF('Report DCM'!$H3164="In-Stream Video","Rich Media display banner",IF('Report DCM'!$I3164&gt;'Report DCM'!$J3164,"Standard",VLOOKUP(CONCATENATE(bd_adtype,"_",bd_creativetype),tabela,2,FALSE)))</f>
        <v>#N/A</v>
      </c>
      <c r="F3164" s="7">
        <f t="shared" si="569"/>
        <v>0</v>
      </c>
      <c r="G3164" s="7">
        <f t="shared" si="570"/>
        <v>0</v>
      </c>
      <c r="H3164" s="7">
        <f t="shared" si="571"/>
        <v>0</v>
      </c>
      <c r="I3164" s="7">
        <f t="shared" si="572"/>
        <v>0</v>
      </c>
      <c r="J3164" s="7">
        <f t="shared" si="573"/>
        <v>0</v>
      </c>
      <c r="K3164" s="8" t="e">
        <f t="shared" si="574"/>
        <v>#N/A</v>
      </c>
      <c r="L3164" s="7" t="e">
        <f t="shared" si="575"/>
        <v>#N/A</v>
      </c>
      <c r="M3164" s="8" t="e">
        <f t="shared" si="552"/>
        <v>#N/A</v>
      </c>
      <c r="N3164" s="8" t="e">
        <f t="shared" si="553"/>
        <v>#N/A</v>
      </c>
    </row>
    <row r="3165" spans="1:14" ht="15.75" customHeight="1" x14ac:dyDescent="0.35">
      <c r="A3165" s="7">
        <f t="shared" si="565"/>
        <v>0</v>
      </c>
      <c r="B3165" s="7">
        <f t="shared" si="566"/>
        <v>0</v>
      </c>
      <c r="C3165" s="7">
        <f t="shared" si="567"/>
        <v>0</v>
      </c>
      <c r="D3165" s="7">
        <f t="shared" si="568"/>
        <v>0</v>
      </c>
      <c r="E3165" s="7" t="e">
        <f>IF('Report DCM'!$H3165="In-Stream Video","Rich Media display banner",IF('Report DCM'!$I3165&gt;'Report DCM'!$J3165,"Standard",VLOOKUP(CONCATENATE(bd_adtype,"_",bd_creativetype),tabela,2,FALSE)))</f>
        <v>#N/A</v>
      </c>
      <c r="F3165" s="7">
        <f t="shared" si="569"/>
        <v>0</v>
      </c>
      <c r="G3165" s="7">
        <f t="shared" si="570"/>
        <v>0</v>
      </c>
      <c r="H3165" s="7">
        <f t="shared" si="571"/>
        <v>0</v>
      </c>
      <c r="I3165" s="7">
        <f t="shared" si="572"/>
        <v>0</v>
      </c>
      <c r="J3165" s="7">
        <f t="shared" si="573"/>
        <v>0</v>
      </c>
      <c r="K3165" s="8" t="e">
        <f t="shared" si="574"/>
        <v>#N/A</v>
      </c>
      <c r="L3165" s="7" t="e">
        <f t="shared" si="575"/>
        <v>#N/A</v>
      </c>
      <c r="M3165" s="8" t="e">
        <f t="shared" si="552"/>
        <v>#N/A</v>
      </c>
      <c r="N3165" s="8" t="e">
        <f t="shared" si="553"/>
        <v>#N/A</v>
      </c>
    </row>
    <row r="3166" spans="1:14" ht="15.75" customHeight="1" x14ac:dyDescent="0.35">
      <c r="A3166" s="7">
        <f t="shared" si="565"/>
        <v>0</v>
      </c>
      <c r="B3166" s="7">
        <f t="shared" si="566"/>
        <v>0</v>
      </c>
      <c r="C3166" s="7">
        <f t="shared" si="567"/>
        <v>0</v>
      </c>
      <c r="D3166" s="7">
        <f t="shared" si="568"/>
        <v>0</v>
      </c>
      <c r="E3166" s="7" t="e">
        <f>IF('Report DCM'!$H3166="In-Stream Video","Rich Media display banner",IF('Report DCM'!$I3166&gt;'Report DCM'!$J3166,"Standard",VLOOKUP(CONCATENATE(bd_adtype,"_",bd_creativetype),tabela,2,FALSE)))</f>
        <v>#N/A</v>
      </c>
      <c r="F3166" s="7">
        <f t="shared" si="569"/>
        <v>0</v>
      </c>
      <c r="G3166" s="7">
        <f t="shared" si="570"/>
        <v>0</v>
      </c>
      <c r="H3166" s="7">
        <f t="shared" si="571"/>
        <v>0</v>
      </c>
      <c r="I3166" s="7">
        <f t="shared" si="572"/>
        <v>0</v>
      </c>
      <c r="J3166" s="7">
        <f t="shared" si="573"/>
        <v>0</v>
      </c>
      <c r="K3166" s="8" t="e">
        <f t="shared" si="574"/>
        <v>#N/A</v>
      </c>
      <c r="L3166" s="7" t="e">
        <f t="shared" si="575"/>
        <v>#N/A</v>
      </c>
      <c r="M3166" s="8" t="e">
        <f t="shared" si="552"/>
        <v>#N/A</v>
      </c>
      <c r="N3166" s="8" t="e">
        <f t="shared" si="553"/>
        <v>#N/A</v>
      </c>
    </row>
    <row r="3167" spans="1:14" ht="15.75" customHeight="1" x14ac:dyDescent="0.35">
      <c r="A3167" s="7">
        <f t="shared" si="565"/>
        <v>0</v>
      </c>
      <c r="B3167" s="7">
        <f t="shared" si="566"/>
        <v>0</v>
      </c>
      <c r="C3167" s="7">
        <f t="shared" si="567"/>
        <v>0</v>
      </c>
      <c r="D3167" s="7">
        <f t="shared" si="568"/>
        <v>0</v>
      </c>
      <c r="E3167" s="7" t="e">
        <f>IF('Report DCM'!$H3167="In-Stream Video","Rich Media display banner",IF('Report DCM'!$I3167&gt;'Report DCM'!$J3167,"Standard",VLOOKUP(CONCATENATE(bd_adtype,"_",bd_creativetype),tabela,2,FALSE)))</f>
        <v>#N/A</v>
      </c>
      <c r="F3167" s="7">
        <f t="shared" si="569"/>
        <v>0</v>
      </c>
      <c r="G3167" s="7">
        <f t="shared" si="570"/>
        <v>0</v>
      </c>
      <c r="H3167" s="7">
        <f t="shared" si="571"/>
        <v>0</v>
      </c>
      <c r="I3167" s="7">
        <f t="shared" si="572"/>
        <v>0</v>
      </c>
      <c r="J3167" s="7">
        <f t="shared" si="573"/>
        <v>0</v>
      </c>
      <c r="K3167" s="8" t="e">
        <f t="shared" si="574"/>
        <v>#N/A</v>
      </c>
      <c r="L3167" s="7" t="e">
        <f t="shared" si="575"/>
        <v>#N/A</v>
      </c>
      <c r="M3167" s="8" t="e">
        <f t="shared" si="552"/>
        <v>#N/A</v>
      </c>
      <c r="N3167" s="8" t="e">
        <f t="shared" si="553"/>
        <v>#N/A</v>
      </c>
    </row>
    <row r="3168" spans="1:14" ht="15.75" customHeight="1" x14ac:dyDescent="0.35">
      <c r="A3168" s="7">
        <f t="shared" si="565"/>
        <v>0</v>
      </c>
      <c r="B3168" s="7">
        <f t="shared" si="566"/>
        <v>0</v>
      </c>
      <c r="C3168" s="7">
        <f t="shared" si="567"/>
        <v>0</v>
      </c>
      <c r="D3168" s="7">
        <f t="shared" si="568"/>
        <v>0</v>
      </c>
      <c r="E3168" s="7" t="e">
        <f>IF('Report DCM'!$H3168="In-Stream Video","Rich Media display banner",IF('Report DCM'!$I3168&gt;'Report DCM'!$J3168,"Standard",VLOOKUP(CONCATENATE(bd_adtype,"_",bd_creativetype),tabela,2,FALSE)))</f>
        <v>#N/A</v>
      </c>
      <c r="F3168" s="7">
        <f t="shared" si="569"/>
        <v>0</v>
      </c>
      <c r="G3168" s="7">
        <f t="shared" si="570"/>
        <v>0</v>
      </c>
      <c r="H3168" s="7">
        <f t="shared" si="571"/>
        <v>0</v>
      </c>
      <c r="I3168" s="7">
        <f t="shared" si="572"/>
        <v>0</v>
      </c>
      <c r="J3168" s="7">
        <f t="shared" si="573"/>
        <v>0</v>
      </c>
      <c r="K3168" s="8" t="e">
        <f t="shared" si="574"/>
        <v>#N/A</v>
      </c>
      <c r="L3168" s="7" t="e">
        <f t="shared" si="575"/>
        <v>#N/A</v>
      </c>
      <c r="M3168" s="8" t="e">
        <f t="shared" si="552"/>
        <v>#N/A</v>
      </c>
      <c r="N3168" s="8" t="e">
        <f t="shared" si="553"/>
        <v>#N/A</v>
      </c>
    </row>
    <row r="3169" spans="1:14" ht="15.75" customHeight="1" x14ac:dyDescent="0.35">
      <c r="A3169" s="7">
        <f t="shared" si="565"/>
        <v>0</v>
      </c>
      <c r="B3169" s="7">
        <f t="shared" si="566"/>
        <v>0</v>
      </c>
      <c r="C3169" s="7">
        <f t="shared" si="567"/>
        <v>0</v>
      </c>
      <c r="D3169" s="7">
        <f t="shared" si="568"/>
        <v>0</v>
      </c>
      <c r="E3169" s="7" t="e">
        <f>IF('Report DCM'!$H3169="In-Stream Video","Rich Media display banner",IF('Report DCM'!$I3169&gt;'Report DCM'!$J3169,"Standard",VLOOKUP(CONCATENATE(bd_adtype,"_",bd_creativetype),tabela,2,FALSE)))</f>
        <v>#N/A</v>
      </c>
      <c r="F3169" s="7">
        <f t="shared" si="569"/>
        <v>0</v>
      </c>
      <c r="G3169" s="7">
        <f t="shared" si="570"/>
        <v>0</v>
      </c>
      <c r="H3169" s="7">
        <f t="shared" si="571"/>
        <v>0</v>
      </c>
      <c r="I3169" s="7">
        <f t="shared" si="572"/>
        <v>0</v>
      </c>
      <c r="J3169" s="7">
        <f t="shared" si="573"/>
        <v>0</v>
      </c>
      <c r="K3169" s="8" t="e">
        <f t="shared" si="574"/>
        <v>#N/A</v>
      </c>
      <c r="L3169" s="7" t="e">
        <f t="shared" si="575"/>
        <v>#N/A</v>
      </c>
      <c r="M3169" s="8" t="e">
        <f t="shared" si="552"/>
        <v>#N/A</v>
      </c>
      <c r="N3169" s="8" t="e">
        <f t="shared" si="553"/>
        <v>#N/A</v>
      </c>
    </row>
    <row r="3170" spans="1:14" ht="15.75" customHeight="1" x14ac:dyDescent="0.35">
      <c r="A3170" s="7">
        <f t="shared" si="565"/>
        <v>0</v>
      </c>
      <c r="B3170" s="7">
        <f t="shared" si="566"/>
        <v>0</v>
      </c>
      <c r="C3170" s="7">
        <f t="shared" si="567"/>
        <v>0</v>
      </c>
      <c r="D3170" s="7">
        <f t="shared" si="568"/>
        <v>0</v>
      </c>
      <c r="E3170" s="7" t="e">
        <f>IF('Report DCM'!$H3170="In-Stream Video","Rich Media display banner",IF('Report DCM'!$I3170&gt;'Report DCM'!$J3170,"Standard",VLOOKUP(CONCATENATE(bd_adtype,"_",bd_creativetype),tabela,2,FALSE)))</f>
        <v>#N/A</v>
      </c>
      <c r="F3170" s="7">
        <f t="shared" si="569"/>
        <v>0</v>
      </c>
      <c r="G3170" s="7">
        <f t="shared" si="570"/>
        <v>0</v>
      </c>
      <c r="H3170" s="7">
        <f t="shared" si="571"/>
        <v>0</v>
      </c>
      <c r="I3170" s="7">
        <f t="shared" si="572"/>
        <v>0</v>
      </c>
      <c r="J3170" s="7">
        <f t="shared" si="573"/>
        <v>0</v>
      </c>
      <c r="K3170" s="8" t="e">
        <f t="shared" si="574"/>
        <v>#N/A</v>
      </c>
      <c r="L3170" s="7" t="e">
        <f t="shared" si="575"/>
        <v>#N/A</v>
      </c>
      <c r="M3170" s="8" t="e">
        <f t="shared" si="552"/>
        <v>#N/A</v>
      </c>
      <c r="N3170" s="8" t="e">
        <f t="shared" si="553"/>
        <v>#N/A</v>
      </c>
    </row>
    <row r="3171" spans="1:14" ht="15.75" customHeight="1" x14ac:dyDescent="0.35">
      <c r="A3171" s="7">
        <f t="shared" si="565"/>
        <v>0</v>
      </c>
      <c r="B3171" s="7">
        <f t="shared" si="566"/>
        <v>0</v>
      </c>
      <c r="C3171" s="7">
        <f t="shared" si="567"/>
        <v>0</v>
      </c>
      <c r="D3171" s="7">
        <f t="shared" si="568"/>
        <v>0</v>
      </c>
      <c r="E3171" s="7" t="e">
        <f>IF('Report DCM'!$H3171="In-Stream Video","Rich Media display banner",IF('Report DCM'!$I3171&gt;'Report DCM'!$J3171,"Standard",VLOOKUP(CONCATENATE(bd_adtype,"_",bd_creativetype),tabela,2,FALSE)))</f>
        <v>#N/A</v>
      </c>
      <c r="F3171" s="7">
        <f t="shared" si="569"/>
        <v>0</v>
      </c>
      <c r="G3171" s="7">
        <f t="shared" si="570"/>
        <v>0</v>
      </c>
      <c r="H3171" s="7">
        <f t="shared" si="571"/>
        <v>0</v>
      </c>
      <c r="I3171" s="7">
        <f t="shared" si="572"/>
        <v>0</v>
      </c>
      <c r="J3171" s="7">
        <f t="shared" si="573"/>
        <v>0</v>
      </c>
      <c r="K3171" s="8" t="e">
        <f t="shared" si="574"/>
        <v>#N/A</v>
      </c>
      <c r="L3171" s="7" t="e">
        <f t="shared" si="575"/>
        <v>#N/A</v>
      </c>
      <c r="M3171" s="8" t="e">
        <f t="shared" si="552"/>
        <v>#N/A</v>
      </c>
      <c r="N3171" s="8" t="e">
        <f t="shared" si="553"/>
        <v>#N/A</v>
      </c>
    </row>
    <row r="3172" spans="1:14" ht="15.75" customHeight="1" x14ac:dyDescent="0.35">
      <c r="A3172" s="7">
        <f t="shared" si="565"/>
        <v>0</v>
      </c>
      <c r="B3172" s="7">
        <f t="shared" si="566"/>
        <v>0</v>
      </c>
      <c r="C3172" s="7">
        <f t="shared" si="567"/>
        <v>0</v>
      </c>
      <c r="D3172" s="7">
        <f t="shared" si="568"/>
        <v>0</v>
      </c>
      <c r="E3172" s="7" t="e">
        <f>IF('Report DCM'!$H3172="In-Stream Video","Rich Media display banner",IF('Report DCM'!$I3172&gt;'Report DCM'!$J3172,"Standard",VLOOKUP(CONCATENATE(bd_adtype,"_",bd_creativetype),tabela,2,FALSE)))</f>
        <v>#N/A</v>
      </c>
      <c r="F3172" s="7">
        <f t="shared" si="569"/>
        <v>0</v>
      </c>
      <c r="G3172" s="7">
        <f t="shared" si="570"/>
        <v>0</v>
      </c>
      <c r="H3172" s="7">
        <f t="shared" si="571"/>
        <v>0</v>
      </c>
      <c r="I3172" s="7">
        <f t="shared" si="572"/>
        <v>0</v>
      </c>
      <c r="J3172" s="7">
        <f t="shared" si="573"/>
        <v>0</v>
      </c>
      <c r="K3172" s="8" t="e">
        <f t="shared" si="574"/>
        <v>#N/A</v>
      </c>
      <c r="L3172" s="7" t="e">
        <f t="shared" si="575"/>
        <v>#N/A</v>
      </c>
      <c r="M3172" s="8" t="e">
        <f t="shared" si="552"/>
        <v>#N/A</v>
      </c>
      <c r="N3172" s="8" t="e">
        <f t="shared" si="553"/>
        <v>#N/A</v>
      </c>
    </row>
    <row r="3173" spans="1:14" ht="15.75" customHeight="1" x14ac:dyDescent="0.35">
      <c r="A3173" s="7">
        <f t="shared" si="565"/>
        <v>0</v>
      </c>
      <c r="B3173" s="7">
        <f t="shared" si="566"/>
        <v>0</v>
      </c>
      <c r="C3173" s="7">
        <f t="shared" si="567"/>
        <v>0</v>
      </c>
      <c r="D3173" s="7">
        <f t="shared" si="568"/>
        <v>0</v>
      </c>
      <c r="E3173" s="7" t="e">
        <f>IF('Report DCM'!$H3173="In-Stream Video","Rich Media display banner",IF('Report DCM'!$I3173&gt;'Report DCM'!$J3173,"Standard",VLOOKUP(CONCATENATE(bd_adtype,"_",bd_creativetype),tabela,2,FALSE)))</f>
        <v>#N/A</v>
      </c>
      <c r="F3173" s="7">
        <f t="shared" si="569"/>
        <v>0</v>
      </c>
      <c r="G3173" s="7">
        <f t="shared" si="570"/>
        <v>0</v>
      </c>
      <c r="H3173" s="7">
        <f t="shared" si="571"/>
        <v>0</v>
      </c>
      <c r="I3173" s="7">
        <f t="shared" si="572"/>
        <v>0</v>
      </c>
      <c r="J3173" s="7">
        <f t="shared" si="573"/>
        <v>0</v>
      </c>
      <c r="K3173" s="8" t="e">
        <f t="shared" si="574"/>
        <v>#N/A</v>
      </c>
      <c r="L3173" s="7" t="e">
        <f t="shared" si="575"/>
        <v>#N/A</v>
      </c>
      <c r="M3173" s="8" t="e">
        <f t="shared" si="552"/>
        <v>#N/A</v>
      </c>
      <c r="N3173" s="8" t="e">
        <f t="shared" si="553"/>
        <v>#N/A</v>
      </c>
    </row>
    <row r="3174" spans="1:14" ht="15.75" customHeight="1" x14ac:dyDescent="0.35">
      <c r="A3174" s="7">
        <f t="shared" si="565"/>
        <v>0</v>
      </c>
      <c r="B3174" s="7">
        <f t="shared" si="566"/>
        <v>0</v>
      </c>
      <c r="C3174" s="7">
        <f t="shared" si="567"/>
        <v>0</v>
      </c>
      <c r="D3174" s="7">
        <f t="shared" si="568"/>
        <v>0</v>
      </c>
      <c r="E3174" s="7" t="e">
        <f>IF('Report DCM'!$H3174="In-Stream Video","Rich Media display banner",IF('Report DCM'!$I3174&gt;'Report DCM'!$J3174,"Standard",VLOOKUP(CONCATENATE(bd_adtype,"_",bd_creativetype),tabela,2,FALSE)))</f>
        <v>#N/A</v>
      </c>
      <c r="F3174" s="7">
        <f t="shared" si="569"/>
        <v>0</v>
      </c>
      <c r="G3174" s="7">
        <f t="shared" si="570"/>
        <v>0</v>
      </c>
      <c r="H3174" s="7">
        <f t="shared" si="571"/>
        <v>0</v>
      </c>
      <c r="I3174" s="7">
        <f t="shared" si="572"/>
        <v>0</v>
      </c>
      <c r="J3174" s="7">
        <f t="shared" si="573"/>
        <v>0</v>
      </c>
      <c r="K3174" s="8" t="e">
        <f t="shared" si="574"/>
        <v>#N/A</v>
      </c>
      <c r="L3174" s="7" t="e">
        <f t="shared" si="575"/>
        <v>#N/A</v>
      </c>
      <c r="M3174" s="8" t="e">
        <f t="shared" si="552"/>
        <v>#N/A</v>
      </c>
      <c r="N3174" s="8" t="e">
        <f t="shared" si="553"/>
        <v>#N/A</v>
      </c>
    </row>
    <row r="3175" spans="1:14" ht="15.75" customHeight="1" x14ac:dyDescent="0.35">
      <c r="A3175" s="7">
        <f t="shared" si="565"/>
        <v>0</v>
      </c>
      <c r="B3175" s="7">
        <f t="shared" si="566"/>
        <v>0</v>
      </c>
      <c r="C3175" s="7">
        <f t="shared" si="567"/>
        <v>0</v>
      </c>
      <c r="D3175" s="7">
        <f t="shared" si="568"/>
        <v>0</v>
      </c>
      <c r="E3175" s="7" t="e">
        <f>IF('Report DCM'!$H3175="In-Stream Video","Rich Media display banner",IF('Report DCM'!$I3175&gt;'Report DCM'!$J3175,"Standard",VLOOKUP(CONCATENATE(bd_adtype,"_",bd_creativetype),tabela,2,FALSE)))</f>
        <v>#N/A</v>
      </c>
      <c r="F3175" s="7">
        <f t="shared" si="569"/>
        <v>0</v>
      </c>
      <c r="G3175" s="7">
        <f t="shared" si="570"/>
        <v>0</v>
      </c>
      <c r="H3175" s="7">
        <f t="shared" si="571"/>
        <v>0</v>
      </c>
      <c r="I3175" s="7">
        <f t="shared" si="572"/>
        <v>0</v>
      </c>
      <c r="J3175" s="7">
        <f t="shared" si="573"/>
        <v>0</v>
      </c>
      <c r="K3175" s="8" t="e">
        <f t="shared" si="574"/>
        <v>#N/A</v>
      </c>
      <c r="L3175" s="7" t="e">
        <f t="shared" si="575"/>
        <v>#N/A</v>
      </c>
      <c r="M3175" s="8" t="e">
        <f t="shared" si="552"/>
        <v>#N/A</v>
      </c>
      <c r="N3175" s="8" t="e">
        <f t="shared" si="553"/>
        <v>#N/A</v>
      </c>
    </row>
    <row r="3176" spans="1:14" ht="15.75" customHeight="1" x14ac:dyDescent="0.35">
      <c r="A3176" s="7">
        <f t="shared" si="565"/>
        <v>0</v>
      </c>
      <c r="B3176" s="7">
        <f t="shared" si="566"/>
        <v>0</v>
      </c>
      <c r="C3176" s="7">
        <f t="shared" si="567"/>
        <v>0</v>
      </c>
      <c r="D3176" s="7">
        <f t="shared" si="568"/>
        <v>0</v>
      </c>
      <c r="E3176" s="7" t="e">
        <f>IF('Report DCM'!$H3176="In-Stream Video","Rich Media display banner",IF('Report DCM'!$I3176&gt;'Report DCM'!$J3176,"Standard",VLOOKUP(CONCATENATE(bd_adtype,"_",bd_creativetype),tabela,2,FALSE)))</f>
        <v>#N/A</v>
      </c>
      <c r="F3176" s="7">
        <f t="shared" si="569"/>
        <v>0</v>
      </c>
      <c r="G3176" s="7">
        <f t="shared" si="570"/>
        <v>0</v>
      </c>
      <c r="H3176" s="7">
        <f t="shared" si="571"/>
        <v>0</v>
      </c>
      <c r="I3176" s="7">
        <f t="shared" si="572"/>
        <v>0</v>
      </c>
      <c r="J3176" s="7">
        <f t="shared" si="573"/>
        <v>0</v>
      </c>
      <c r="K3176" s="8" t="e">
        <f t="shared" si="574"/>
        <v>#N/A</v>
      </c>
      <c r="L3176" s="7" t="e">
        <f t="shared" si="575"/>
        <v>#N/A</v>
      </c>
      <c r="M3176" s="8" t="e">
        <f t="shared" si="552"/>
        <v>#N/A</v>
      </c>
      <c r="N3176" s="8" t="e">
        <f t="shared" si="553"/>
        <v>#N/A</v>
      </c>
    </row>
    <row r="3177" spans="1:14" ht="15.75" customHeight="1" x14ac:dyDescent="0.35">
      <c r="A3177" s="7">
        <f t="shared" si="565"/>
        <v>0</v>
      </c>
      <c r="B3177" s="7">
        <f t="shared" si="566"/>
        <v>0</v>
      </c>
      <c r="C3177" s="7">
        <f t="shared" si="567"/>
        <v>0</v>
      </c>
      <c r="D3177" s="7">
        <f t="shared" si="568"/>
        <v>0</v>
      </c>
      <c r="E3177" s="7" t="e">
        <f>IF('Report DCM'!$H3177="In-Stream Video","Rich Media display banner",IF('Report DCM'!$I3177&gt;'Report DCM'!$J3177,"Standard",VLOOKUP(CONCATENATE(bd_adtype,"_",bd_creativetype),tabela,2,FALSE)))</f>
        <v>#N/A</v>
      </c>
      <c r="F3177" s="7">
        <f t="shared" si="569"/>
        <v>0</v>
      </c>
      <c r="G3177" s="7">
        <f t="shared" si="570"/>
        <v>0</v>
      </c>
      <c r="H3177" s="7">
        <f t="shared" si="571"/>
        <v>0</v>
      </c>
      <c r="I3177" s="7">
        <f t="shared" si="572"/>
        <v>0</v>
      </c>
      <c r="J3177" s="7">
        <f t="shared" si="573"/>
        <v>0</v>
      </c>
      <c r="K3177" s="8" t="e">
        <f t="shared" si="574"/>
        <v>#N/A</v>
      </c>
      <c r="L3177" s="7" t="e">
        <f t="shared" si="575"/>
        <v>#N/A</v>
      </c>
      <c r="M3177" s="8" t="e">
        <f t="shared" si="552"/>
        <v>#N/A</v>
      </c>
      <c r="N3177" s="8" t="e">
        <f t="shared" si="553"/>
        <v>#N/A</v>
      </c>
    </row>
    <row r="3178" spans="1:14" ht="15.75" customHeight="1" x14ac:dyDescent="0.35">
      <c r="A3178" s="7">
        <f t="shared" si="565"/>
        <v>0</v>
      </c>
      <c r="B3178" s="7">
        <f t="shared" si="566"/>
        <v>0</v>
      </c>
      <c r="C3178" s="7">
        <f t="shared" si="567"/>
        <v>0</v>
      </c>
      <c r="D3178" s="7">
        <f t="shared" si="568"/>
        <v>0</v>
      </c>
      <c r="E3178" s="7" t="e">
        <f>IF('Report DCM'!$H3178="In-Stream Video","Rich Media display banner",IF('Report DCM'!$I3178&gt;'Report DCM'!$J3178,"Standard",VLOOKUP(CONCATENATE(bd_adtype,"_",bd_creativetype),tabela,2,FALSE)))</f>
        <v>#N/A</v>
      </c>
      <c r="F3178" s="7">
        <f t="shared" si="569"/>
        <v>0</v>
      </c>
      <c r="G3178" s="7">
        <f t="shared" si="570"/>
        <v>0</v>
      </c>
      <c r="H3178" s="7">
        <f t="shared" si="571"/>
        <v>0</v>
      </c>
      <c r="I3178" s="7">
        <f t="shared" si="572"/>
        <v>0</v>
      </c>
      <c r="J3178" s="7">
        <f t="shared" si="573"/>
        <v>0</v>
      </c>
      <c r="K3178" s="8" t="e">
        <f t="shared" si="574"/>
        <v>#N/A</v>
      </c>
      <c r="L3178" s="7" t="e">
        <f t="shared" si="575"/>
        <v>#N/A</v>
      </c>
      <c r="M3178" s="8" t="e">
        <f t="shared" si="552"/>
        <v>#N/A</v>
      </c>
      <c r="N3178" s="8" t="e">
        <f t="shared" si="553"/>
        <v>#N/A</v>
      </c>
    </row>
    <row r="3179" spans="1:14" ht="15.75" customHeight="1" x14ac:dyDescent="0.35">
      <c r="A3179" s="7">
        <f t="shared" si="565"/>
        <v>0</v>
      </c>
      <c r="B3179" s="7">
        <f t="shared" si="566"/>
        <v>0</v>
      </c>
      <c r="C3179" s="7">
        <f t="shared" si="567"/>
        <v>0</v>
      </c>
      <c r="D3179" s="7">
        <f t="shared" si="568"/>
        <v>0</v>
      </c>
      <c r="E3179" s="7" t="e">
        <f>IF('Report DCM'!$H3179="In-Stream Video","Rich Media display banner",IF('Report DCM'!$I3179&gt;'Report DCM'!$J3179,"Standard",VLOOKUP(CONCATENATE(bd_adtype,"_",bd_creativetype),tabela,2,FALSE)))</f>
        <v>#N/A</v>
      </c>
      <c r="F3179" s="7">
        <f t="shared" si="569"/>
        <v>0</v>
      </c>
      <c r="G3179" s="7">
        <f t="shared" si="570"/>
        <v>0</v>
      </c>
      <c r="H3179" s="7">
        <f t="shared" si="571"/>
        <v>0</v>
      </c>
      <c r="I3179" s="7">
        <f t="shared" si="572"/>
        <v>0</v>
      </c>
      <c r="J3179" s="7">
        <f t="shared" si="573"/>
        <v>0</v>
      </c>
      <c r="K3179" s="8" t="e">
        <f t="shared" si="574"/>
        <v>#N/A</v>
      </c>
      <c r="L3179" s="7" t="e">
        <f t="shared" si="575"/>
        <v>#N/A</v>
      </c>
      <c r="M3179" s="8" t="e">
        <f t="shared" si="552"/>
        <v>#N/A</v>
      </c>
      <c r="N3179" s="8" t="e">
        <f t="shared" si="553"/>
        <v>#N/A</v>
      </c>
    </row>
    <row r="3180" spans="1:14" ht="15.75" customHeight="1" x14ac:dyDescent="0.35">
      <c r="A3180" s="7">
        <f t="shared" si="565"/>
        <v>0</v>
      </c>
      <c r="B3180" s="7">
        <f t="shared" si="566"/>
        <v>0</v>
      </c>
      <c r="C3180" s="7">
        <f t="shared" si="567"/>
        <v>0</v>
      </c>
      <c r="D3180" s="7">
        <f t="shared" si="568"/>
        <v>0</v>
      </c>
      <c r="E3180" s="7" t="e">
        <f>IF('Report DCM'!$H3180="In-Stream Video","Rich Media display banner",IF('Report DCM'!$I3180&gt;'Report DCM'!$J3180,"Standard",VLOOKUP(CONCATENATE(bd_adtype,"_",bd_creativetype),tabela,2,FALSE)))</f>
        <v>#N/A</v>
      </c>
      <c r="F3180" s="7">
        <f t="shared" si="569"/>
        <v>0</v>
      </c>
      <c r="G3180" s="7">
        <f t="shared" si="570"/>
        <v>0</v>
      </c>
      <c r="H3180" s="7">
        <f t="shared" si="571"/>
        <v>0</v>
      </c>
      <c r="I3180" s="7">
        <f t="shared" si="572"/>
        <v>0</v>
      </c>
      <c r="J3180" s="7">
        <f t="shared" si="573"/>
        <v>0</v>
      </c>
      <c r="K3180" s="8" t="e">
        <f t="shared" si="574"/>
        <v>#N/A</v>
      </c>
      <c r="L3180" s="7" t="e">
        <f t="shared" si="575"/>
        <v>#N/A</v>
      </c>
      <c r="M3180" s="8" t="e">
        <f t="shared" si="552"/>
        <v>#N/A</v>
      </c>
      <c r="N3180" s="8" t="e">
        <f t="shared" si="553"/>
        <v>#N/A</v>
      </c>
    </row>
    <row r="3181" spans="1:14" ht="15.75" customHeight="1" x14ac:dyDescent="0.35">
      <c r="A3181" s="7">
        <f t="shared" si="565"/>
        <v>0</v>
      </c>
      <c r="B3181" s="7">
        <f t="shared" si="566"/>
        <v>0</v>
      </c>
      <c r="C3181" s="7">
        <f t="shared" si="567"/>
        <v>0</v>
      </c>
      <c r="D3181" s="7">
        <f t="shared" si="568"/>
        <v>0</v>
      </c>
      <c r="E3181" s="7" t="e">
        <f>IF('Report DCM'!$H3181="In-Stream Video","Rich Media display banner",IF('Report DCM'!$I3181&gt;'Report DCM'!$J3181,"Standard",VLOOKUP(CONCATENATE(bd_adtype,"_",bd_creativetype),tabela,2,FALSE)))</f>
        <v>#N/A</v>
      </c>
      <c r="F3181" s="7">
        <f t="shared" si="569"/>
        <v>0</v>
      </c>
      <c r="G3181" s="7">
        <f t="shared" si="570"/>
        <v>0</v>
      </c>
      <c r="H3181" s="7">
        <f t="shared" si="571"/>
        <v>0</v>
      </c>
      <c r="I3181" s="7">
        <f t="shared" si="572"/>
        <v>0</v>
      </c>
      <c r="J3181" s="7">
        <f t="shared" si="573"/>
        <v>0</v>
      </c>
      <c r="K3181" s="8" t="e">
        <f t="shared" si="574"/>
        <v>#N/A</v>
      </c>
      <c r="L3181" s="7" t="e">
        <f t="shared" si="575"/>
        <v>#N/A</v>
      </c>
      <c r="M3181" s="8" t="e">
        <f t="shared" si="552"/>
        <v>#N/A</v>
      </c>
      <c r="N3181" s="8" t="e">
        <f t="shared" si="553"/>
        <v>#N/A</v>
      </c>
    </row>
    <row r="3182" spans="1:14" ht="15.75" customHeight="1" x14ac:dyDescent="0.35">
      <c r="A3182" s="7">
        <f t="shared" si="565"/>
        <v>0</v>
      </c>
      <c r="B3182" s="7">
        <f t="shared" si="566"/>
        <v>0</v>
      </c>
      <c r="C3182" s="7">
        <f t="shared" si="567"/>
        <v>0</v>
      </c>
      <c r="D3182" s="7">
        <f t="shared" si="568"/>
        <v>0</v>
      </c>
      <c r="E3182" s="7" t="e">
        <f>IF('Report DCM'!$H3182="In-Stream Video","Rich Media display banner",IF('Report DCM'!$I3182&gt;'Report DCM'!$J3182,"Standard",VLOOKUP(CONCATENATE(bd_adtype,"_",bd_creativetype),tabela,2,FALSE)))</f>
        <v>#N/A</v>
      </c>
      <c r="F3182" s="7">
        <f t="shared" si="569"/>
        <v>0</v>
      </c>
      <c r="G3182" s="7">
        <f t="shared" si="570"/>
        <v>0</v>
      </c>
      <c r="H3182" s="7">
        <f t="shared" si="571"/>
        <v>0</v>
      </c>
      <c r="I3182" s="7">
        <f t="shared" si="572"/>
        <v>0</v>
      </c>
      <c r="J3182" s="7">
        <f t="shared" si="573"/>
        <v>0</v>
      </c>
      <c r="K3182" s="8" t="e">
        <f t="shared" si="574"/>
        <v>#N/A</v>
      </c>
      <c r="L3182" s="7" t="e">
        <f t="shared" si="575"/>
        <v>#N/A</v>
      </c>
      <c r="M3182" s="8" t="e">
        <f t="shared" si="552"/>
        <v>#N/A</v>
      </c>
      <c r="N3182" s="8" t="e">
        <f t="shared" si="553"/>
        <v>#N/A</v>
      </c>
    </row>
    <row r="3183" spans="1:14" ht="15.75" customHeight="1" x14ac:dyDescent="0.35">
      <c r="A3183" s="7">
        <f t="shared" si="565"/>
        <v>0</v>
      </c>
      <c r="B3183" s="7">
        <f t="shared" si="566"/>
        <v>0</v>
      </c>
      <c r="C3183" s="7">
        <f t="shared" si="567"/>
        <v>0</v>
      </c>
      <c r="D3183" s="7">
        <f t="shared" si="568"/>
        <v>0</v>
      </c>
      <c r="E3183" s="7" t="e">
        <f>IF('Report DCM'!$H3183="In-Stream Video","Rich Media display banner",IF('Report DCM'!$I3183&gt;'Report DCM'!$J3183,"Standard",VLOOKUP(CONCATENATE(bd_adtype,"_",bd_creativetype),tabela,2,FALSE)))</f>
        <v>#N/A</v>
      </c>
      <c r="F3183" s="7">
        <f t="shared" si="569"/>
        <v>0</v>
      </c>
      <c r="G3183" s="7">
        <f t="shared" si="570"/>
        <v>0</v>
      </c>
      <c r="H3183" s="7">
        <f t="shared" si="571"/>
        <v>0</v>
      </c>
      <c r="I3183" s="7">
        <f t="shared" si="572"/>
        <v>0</v>
      </c>
      <c r="J3183" s="7">
        <f t="shared" si="573"/>
        <v>0</v>
      </c>
      <c r="K3183" s="8" t="e">
        <f t="shared" si="574"/>
        <v>#N/A</v>
      </c>
      <c r="L3183" s="7" t="e">
        <f t="shared" si="575"/>
        <v>#N/A</v>
      </c>
      <c r="M3183" s="8" t="e">
        <f t="shared" si="552"/>
        <v>#N/A</v>
      </c>
      <c r="N3183" s="8" t="e">
        <f t="shared" si="553"/>
        <v>#N/A</v>
      </c>
    </row>
    <row r="3184" spans="1:14" ht="15.75" customHeight="1" x14ac:dyDescent="0.35">
      <c r="A3184" s="7">
        <f t="shared" si="565"/>
        <v>0</v>
      </c>
      <c r="B3184" s="7">
        <f t="shared" si="566"/>
        <v>0</v>
      </c>
      <c r="C3184" s="7">
        <f t="shared" si="567"/>
        <v>0</v>
      </c>
      <c r="D3184" s="7">
        <f t="shared" si="568"/>
        <v>0</v>
      </c>
      <c r="E3184" s="7" t="e">
        <f>IF('Report DCM'!$H3184="In-Stream Video","Rich Media display banner",IF('Report DCM'!$I3184&gt;'Report DCM'!$J3184,"Standard",VLOOKUP(CONCATENATE(bd_adtype,"_",bd_creativetype),tabela,2,FALSE)))</f>
        <v>#N/A</v>
      </c>
      <c r="F3184" s="7">
        <f t="shared" si="569"/>
        <v>0</v>
      </c>
      <c r="G3184" s="7">
        <f t="shared" si="570"/>
        <v>0</v>
      </c>
      <c r="H3184" s="7">
        <f t="shared" si="571"/>
        <v>0</v>
      </c>
      <c r="I3184" s="7">
        <f t="shared" si="572"/>
        <v>0</v>
      </c>
      <c r="J3184" s="7">
        <f t="shared" si="573"/>
        <v>0</v>
      </c>
      <c r="K3184" s="8" t="e">
        <f t="shared" si="574"/>
        <v>#N/A</v>
      </c>
      <c r="L3184" s="7" t="e">
        <f t="shared" si="575"/>
        <v>#N/A</v>
      </c>
      <c r="M3184" s="8" t="e">
        <f t="shared" si="552"/>
        <v>#N/A</v>
      </c>
      <c r="N3184" s="8" t="e">
        <f t="shared" si="553"/>
        <v>#N/A</v>
      </c>
    </row>
    <row r="3185" spans="1:14" ht="15.75" customHeight="1" x14ac:dyDescent="0.35">
      <c r="A3185" s="7">
        <f t="shared" si="565"/>
        <v>0</v>
      </c>
      <c r="B3185" s="7">
        <f t="shared" si="566"/>
        <v>0</v>
      </c>
      <c r="C3185" s="7">
        <f t="shared" si="567"/>
        <v>0</v>
      </c>
      <c r="D3185" s="7">
        <f t="shared" si="568"/>
        <v>0</v>
      </c>
      <c r="E3185" s="7" t="e">
        <f>IF('Report DCM'!$H3185="In-Stream Video","Rich Media display banner",IF('Report DCM'!$I3185&gt;'Report DCM'!$J3185,"Standard",VLOOKUP(CONCATENATE(bd_adtype,"_",bd_creativetype),tabela,2,FALSE)))</f>
        <v>#N/A</v>
      </c>
      <c r="F3185" s="7">
        <f t="shared" si="569"/>
        <v>0</v>
      </c>
      <c r="G3185" s="7">
        <f t="shared" si="570"/>
        <v>0</v>
      </c>
      <c r="H3185" s="7">
        <f t="shared" si="571"/>
        <v>0</v>
      </c>
      <c r="I3185" s="7">
        <f t="shared" si="572"/>
        <v>0</v>
      </c>
      <c r="J3185" s="7">
        <f t="shared" si="573"/>
        <v>0</v>
      </c>
      <c r="K3185" s="8" t="e">
        <f t="shared" si="574"/>
        <v>#N/A</v>
      </c>
      <c r="L3185" s="7" t="e">
        <f t="shared" si="575"/>
        <v>#N/A</v>
      </c>
      <c r="M3185" s="8" t="e">
        <f t="shared" si="552"/>
        <v>#N/A</v>
      </c>
      <c r="N3185" s="8" t="e">
        <f t="shared" si="553"/>
        <v>#N/A</v>
      </c>
    </row>
    <row r="3186" spans="1:14" ht="15.75" customHeight="1" x14ac:dyDescent="0.35">
      <c r="A3186" s="7">
        <f t="shared" si="565"/>
        <v>0</v>
      </c>
      <c r="B3186" s="7">
        <f t="shared" si="566"/>
        <v>0</v>
      </c>
      <c r="C3186" s="7">
        <f t="shared" si="567"/>
        <v>0</v>
      </c>
      <c r="D3186" s="7">
        <f t="shared" si="568"/>
        <v>0</v>
      </c>
      <c r="E3186" s="7" t="e">
        <f>IF('Report DCM'!$H3186="In-Stream Video","Rich Media display banner",IF('Report DCM'!$I3186&gt;'Report DCM'!$J3186,"Standard",VLOOKUP(CONCATENATE(bd_adtype,"_",bd_creativetype),tabela,2,FALSE)))</f>
        <v>#N/A</v>
      </c>
      <c r="F3186" s="7">
        <f t="shared" si="569"/>
        <v>0</v>
      </c>
      <c r="G3186" s="7">
        <f t="shared" si="570"/>
        <v>0</v>
      </c>
      <c r="H3186" s="7">
        <f t="shared" si="571"/>
        <v>0</v>
      </c>
      <c r="I3186" s="7">
        <f t="shared" si="572"/>
        <v>0</v>
      </c>
      <c r="J3186" s="7">
        <f t="shared" si="573"/>
        <v>0</v>
      </c>
      <c r="K3186" s="8" t="e">
        <f t="shared" si="574"/>
        <v>#N/A</v>
      </c>
      <c r="L3186" s="7" t="e">
        <f t="shared" si="575"/>
        <v>#N/A</v>
      </c>
      <c r="M3186" s="8" t="e">
        <f t="shared" si="552"/>
        <v>#N/A</v>
      </c>
      <c r="N3186" s="8" t="e">
        <f t="shared" si="553"/>
        <v>#N/A</v>
      </c>
    </row>
    <row r="3187" spans="1:14" ht="15.75" customHeight="1" x14ac:dyDescent="0.35">
      <c r="A3187" s="7">
        <f t="shared" si="565"/>
        <v>0</v>
      </c>
      <c r="B3187" s="7">
        <f t="shared" si="566"/>
        <v>0</v>
      </c>
      <c r="C3187" s="7">
        <f t="shared" si="567"/>
        <v>0</v>
      </c>
      <c r="D3187" s="7">
        <f t="shared" si="568"/>
        <v>0</v>
      </c>
      <c r="E3187" s="7" t="e">
        <f>IF('Report DCM'!$H3187="In-Stream Video","Rich Media display banner",IF('Report DCM'!$I3187&gt;'Report DCM'!$J3187,"Standard",VLOOKUP(CONCATENATE(bd_adtype,"_",bd_creativetype),tabela,2,FALSE)))</f>
        <v>#N/A</v>
      </c>
      <c r="F3187" s="7">
        <f t="shared" si="569"/>
        <v>0</v>
      </c>
      <c r="G3187" s="7">
        <f t="shared" si="570"/>
        <v>0</v>
      </c>
      <c r="H3187" s="7">
        <f t="shared" si="571"/>
        <v>0</v>
      </c>
      <c r="I3187" s="7">
        <f t="shared" si="572"/>
        <v>0</v>
      </c>
      <c r="J3187" s="7">
        <f t="shared" si="573"/>
        <v>0</v>
      </c>
      <c r="K3187" s="8" t="e">
        <f t="shared" si="574"/>
        <v>#N/A</v>
      </c>
      <c r="L3187" s="7" t="e">
        <f t="shared" si="575"/>
        <v>#N/A</v>
      </c>
      <c r="M3187" s="8" t="e">
        <f t="shared" si="552"/>
        <v>#N/A</v>
      </c>
      <c r="N3187" s="8" t="e">
        <f t="shared" si="553"/>
        <v>#N/A</v>
      </c>
    </row>
    <row r="3188" spans="1:14" ht="15.75" customHeight="1" x14ac:dyDescent="0.35">
      <c r="A3188" s="7">
        <f t="shared" si="565"/>
        <v>0</v>
      </c>
      <c r="B3188" s="7">
        <f t="shared" si="566"/>
        <v>0</v>
      </c>
      <c r="C3188" s="7">
        <f t="shared" si="567"/>
        <v>0</v>
      </c>
      <c r="D3188" s="7">
        <f t="shared" si="568"/>
        <v>0</v>
      </c>
      <c r="E3188" s="7" t="e">
        <f>IF('Report DCM'!$H3188="In-Stream Video","Rich Media display banner",IF('Report DCM'!$I3188&gt;'Report DCM'!$J3188,"Standard",VLOOKUP(CONCATENATE(bd_adtype,"_",bd_creativetype),tabela,2,FALSE)))</f>
        <v>#N/A</v>
      </c>
      <c r="F3188" s="7">
        <f t="shared" si="569"/>
        <v>0</v>
      </c>
      <c r="G3188" s="7">
        <f t="shared" si="570"/>
        <v>0</v>
      </c>
      <c r="H3188" s="7">
        <f t="shared" si="571"/>
        <v>0</v>
      </c>
      <c r="I3188" s="7">
        <f t="shared" si="572"/>
        <v>0</v>
      </c>
      <c r="J3188" s="7">
        <f t="shared" si="573"/>
        <v>0</v>
      </c>
      <c r="K3188" s="8" t="e">
        <f t="shared" si="574"/>
        <v>#N/A</v>
      </c>
      <c r="L3188" s="7" t="e">
        <f t="shared" si="575"/>
        <v>#N/A</v>
      </c>
      <c r="M3188" s="8" t="e">
        <f t="shared" si="552"/>
        <v>#N/A</v>
      </c>
      <c r="N3188" s="8" t="e">
        <f t="shared" si="553"/>
        <v>#N/A</v>
      </c>
    </row>
    <row r="3189" spans="1:14" ht="15.75" customHeight="1" x14ac:dyDescent="0.35">
      <c r="A3189" s="7">
        <f t="shared" si="565"/>
        <v>0</v>
      </c>
      <c r="B3189" s="7">
        <f t="shared" si="566"/>
        <v>0</v>
      </c>
      <c r="C3189" s="7">
        <f t="shared" si="567"/>
        <v>0</v>
      </c>
      <c r="D3189" s="7">
        <f t="shared" si="568"/>
        <v>0</v>
      </c>
      <c r="E3189" s="7" t="e">
        <f>IF('Report DCM'!$H3189="In-Stream Video","Rich Media display banner",IF('Report DCM'!$I3189&gt;'Report DCM'!$J3189,"Standard",VLOOKUP(CONCATENATE(bd_adtype,"_",bd_creativetype),tabela,2,FALSE)))</f>
        <v>#N/A</v>
      </c>
      <c r="F3189" s="7">
        <f t="shared" si="569"/>
        <v>0</v>
      </c>
      <c r="G3189" s="7">
        <f t="shared" si="570"/>
        <v>0</v>
      </c>
      <c r="H3189" s="7">
        <f t="shared" si="571"/>
        <v>0</v>
      </c>
      <c r="I3189" s="7">
        <f t="shared" si="572"/>
        <v>0</v>
      </c>
      <c r="J3189" s="7">
        <f t="shared" si="573"/>
        <v>0</v>
      </c>
      <c r="K3189" s="8" t="e">
        <f t="shared" si="574"/>
        <v>#N/A</v>
      </c>
      <c r="L3189" s="7" t="e">
        <f t="shared" si="575"/>
        <v>#N/A</v>
      </c>
      <c r="M3189" s="8" t="e">
        <f t="shared" si="552"/>
        <v>#N/A</v>
      </c>
      <c r="N3189" s="8" t="e">
        <f t="shared" si="553"/>
        <v>#N/A</v>
      </c>
    </row>
    <row r="3190" spans="1:14" ht="15.75" customHeight="1" x14ac:dyDescent="0.35">
      <c r="A3190" s="7">
        <f t="shared" si="565"/>
        <v>0</v>
      </c>
      <c r="B3190" s="7">
        <f t="shared" si="566"/>
        <v>0</v>
      </c>
      <c r="C3190" s="7">
        <f t="shared" si="567"/>
        <v>0</v>
      </c>
      <c r="D3190" s="7">
        <f t="shared" si="568"/>
        <v>0</v>
      </c>
      <c r="E3190" s="7" t="e">
        <f>IF('Report DCM'!$H3190="In-Stream Video","Rich Media display banner",IF('Report DCM'!$I3190&gt;'Report DCM'!$J3190,"Standard",VLOOKUP(CONCATENATE(bd_adtype,"_",bd_creativetype),tabela,2,FALSE)))</f>
        <v>#N/A</v>
      </c>
      <c r="F3190" s="7">
        <f t="shared" si="569"/>
        <v>0</v>
      </c>
      <c r="G3190" s="7">
        <f t="shared" si="570"/>
        <v>0</v>
      </c>
      <c r="H3190" s="7">
        <f t="shared" si="571"/>
        <v>0</v>
      </c>
      <c r="I3190" s="7">
        <f t="shared" si="572"/>
        <v>0</v>
      </c>
      <c r="J3190" s="7">
        <f t="shared" si="573"/>
        <v>0</v>
      </c>
      <c r="K3190" s="8" t="e">
        <f t="shared" si="574"/>
        <v>#N/A</v>
      </c>
      <c r="L3190" s="7" t="e">
        <f t="shared" si="575"/>
        <v>#N/A</v>
      </c>
      <c r="M3190" s="8" t="e">
        <f t="shared" si="552"/>
        <v>#N/A</v>
      </c>
      <c r="N3190" s="8" t="e">
        <f t="shared" si="553"/>
        <v>#N/A</v>
      </c>
    </row>
    <row r="3191" spans="1:14" ht="15.75" customHeight="1" x14ac:dyDescent="0.35">
      <c r="A3191" s="7">
        <f t="shared" si="565"/>
        <v>0</v>
      </c>
      <c r="B3191" s="7">
        <f t="shared" si="566"/>
        <v>0</v>
      </c>
      <c r="C3191" s="7">
        <f t="shared" si="567"/>
        <v>0</v>
      </c>
      <c r="D3191" s="7">
        <f t="shared" si="568"/>
        <v>0</v>
      </c>
      <c r="E3191" s="7" t="e">
        <f>IF('Report DCM'!$H3191="In-Stream Video","Rich Media display banner",IF('Report DCM'!$I3191&gt;'Report DCM'!$J3191,"Standard",VLOOKUP(CONCATENATE(bd_adtype,"_",bd_creativetype),tabela,2,FALSE)))</f>
        <v>#N/A</v>
      </c>
      <c r="F3191" s="7">
        <f t="shared" si="569"/>
        <v>0</v>
      </c>
      <c r="G3191" s="7">
        <f t="shared" si="570"/>
        <v>0</v>
      </c>
      <c r="H3191" s="7">
        <f t="shared" si="571"/>
        <v>0</v>
      </c>
      <c r="I3191" s="7">
        <f t="shared" si="572"/>
        <v>0</v>
      </c>
      <c r="J3191" s="7">
        <f t="shared" si="573"/>
        <v>0</v>
      </c>
      <c r="K3191" s="8" t="e">
        <f t="shared" si="574"/>
        <v>#N/A</v>
      </c>
      <c r="L3191" s="7" t="e">
        <f t="shared" si="575"/>
        <v>#N/A</v>
      </c>
      <c r="M3191" s="8" t="e">
        <f t="shared" si="552"/>
        <v>#N/A</v>
      </c>
      <c r="N3191" s="8" t="e">
        <f t="shared" si="553"/>
        <v>#N/A</v>
      </c>
    </row>
    <row r="3192" spans="1:14" ht="15.75" customHeight="1" x14ac:dyDescent="0.35">
      <c r="A3192" s="7">
        <f t="shared" si="565"/>
        <v>0</v>
      </c>
      <c r="B3192" s="7">
        <f t="shared" si="566"/>
        <v>0</v>
      </c>
      <c r="C3192" s="7">
        <f t="shared" si="567"/>
        <v>0</v>
      </c>
      <c r="D3192" s="7">
        <f t="shared" si="568"/>
        <v>0</v>
      </c>
      <c r="E3192" s="7" t="e">
        <f>IF('Report DCM'!$H3192="In-Stream Video","Rich Media display banner",IF('Report DCM'!$I3192&gt;'Report DCM'!$J3192,"Standard",VLOOKUP(CONCATENATE(bd_adtype,"_",bd_creativetype),tabela,2,FALSE)))</f>
        <v>#N/A</v>
      </c>
      <c r="F3192" s="7">
        <f t="shared" si="569"/>
        <v>0</v>
      </c>
      <c r="G3192" s="7">
        <f t="shared" si="570"/>
        <v>0</v>
      </c>
      <c r="H3192" s="7">
        <f t="shared" si="571"/>
        <v>0</v>
      </c>
      <c r="I3192" s="7">
        <f t="shared" si="572"/>
        <v>0</v>
      </c>
      <c r="J3192" s="7">
        <f t="shared" si="573"/>
        <v>0</v>
      </c>
      <c r="K3192" s="8" t="e">
        <f t="shared" si="574"/>
        <v>#N/A</v>
      </c>
      <c r="L3192" s="7" t="e">
        <f t="shared" si="575"/>
        <v>#N/A</v>
      </c>
      <c r="M3192" s="8" t="e">
        <f t="shared" si="552"/>
        <v>#N/A</v>
      </c>
      <c r="N3192" s="8" t="e">
        <f t="shared" si="553"/>
        <v>#N/A</v>
      </c>
    </row>
    <row r="3193" spans="1:14" ht="15.75" customHeight="1" x14ac:dyDescent="0.35">
      <c r="A3193" s="7">
        <f t="shared" si="565"/>
        <v>0</v>
      </c>
      <c r="B3193" s="7">
        <f t="shared" si="566"/>
        <v>0</v>
      </c>
      <c r="C3193" s="7">
        <f t="shared" si="567"/>
        <v>0</v>
      </c>
      <c r="D3193" s="7">
        <f t="shared" si="568"/>
        <v>0</v>
      </c>
      <c r="E3193" s="7" t="e">
        <f>IF('Report DCM'!$H3193="In-Stream Video","Rich Media display banner",IF('Report DCM'!$I3193&gt;'Report DCM'!$J3193,"Standard",VLOOKUP(CONCATENATE(bd_adtype,"_",bd_creativetype),tabela,2,FALSE)))</f>
        <v>#N/A</v>
      </c>
      <c r="F3193" s="7">
        <f t="shared" si="569"/>
        <v>0</v>
      </c>
      <c r="G3193" s="7">
        <f t="shared" si="570"/>
        <v>0</v>
      </c>
      <c r="H3193" s="7">
        <f t="shared" si="571"/>
        <v>0</v>
      </c>
      <c r="I3193" s="7">
        <f t="shared" si="572"/>
        <v>0</v>
      </c>
      <c r="J3193" s="7">
        <f t="shared" si="573"/>
        <v>0</v>
      </c>
      <c r="K3193" s="8" t="e">
        <f t="shared" si="574"/>
        <v>#N/A</v>
      </c>
      <c r="L3193" s="7" t="e">
        <f t="shared" si="575"/>
        <v>#N/A</v>
      </c>
      <c r="M3193" s="8" t="e">
        <f t="shared" si="552"/>
        <v>#N/A</v>
      </c>
      <c r="N3193" s="8" t="e">
        <f t="shared" si="553"/>
        <v>#N/A</v>
      </c>
    </row>
    <row r="3194" spans="1:14" ht="15.75" customHeight="1" x14ac:dyDescent="0.35">
      <c r="A3194" s="7">
        <f t="shared" si="565"/>
        <v>0</v>
      </c>
      <c r="B3194" s="7">
        <f t="shared" si="566"/>
        <v>0</v>
      </c>
      <c r="C3194" s="7">
        <f t="shared" si="567"/>
        <v>0</v>
      </c>
      <c r="D3194" s="7">
        <f t="shared" si="568"/>
        <v>0</v>
      </c>
      <c r="E3194" s="7" t="e">
        <f>IF('Report DCM'!$H3194="In-Stream Video","Rich Media display banner",IF('Report DCM'!$I3194&gt;'Report DCM'!$J3194,"Standard",VLOOKUP(CONCATENATE(bd_adtype,"_",bd_creativetype),tabela,2,FALSE)))</f>
        <v>#N/A</v>
      </c>
      <c r="F3194" s="7">
        <f t="shared" si="569"/>
        <v>0</v>
      </c>
      <c r="G3194" s="7">
        <f t="shared" si="570"/>
        <v>0</v>
      </c>
      <c r="H3194" s="7">
        <f t="shared" si="571"/>
        <v>0</v>
      </c>
      <c r="I3194" s="7">
        <f t="shared" si="572"/>
        <v>0</v>
      </c>
      <c r="J3194" s="7">
        <f t="shared" si="573"/>
        <v>0</v>
      </c>
      <c r="K3194" s="8" t="e">
        <f t="shared" si="574"/>
        <v>#N/A</v>
      </c>
      <c r="L3194" s="7" t="e">
        <f t="shared" si="575"/>
        <v>#N/A</v>
      </c>
      <c r="M3194" s="8" t="e">
        <f t="shared" si="552"/>
        <v>#N/A</v>
      </c>
      <c r="N3194" s="8" t="e">
        <f t="shared" si="553"/>
        <v>#N/A</v>
      </c>
    </row>
    <row r="3195" spans="1:14" ht="15.75" customHeight="1" x14ac:dyDescent="0.35">
      <c r="A3195" s="7">
        <f t="shared" si="565"/>
        <v>0</v>
      </c>
      <c r="B3195" s="7">
        <f t="shared" si="566"/>
        <v>0</v>
      </c>
      <c r="C3195" s="7">
        <f t="shared" si="567"/>
        <v>0</v>
      </c>
      <c r="D3195" s="7">
        <f t="shared" si="568"/>
        <v>0</v>
      </c>
      <c r="E3195" s="7" t="e">
        <f>IF('Report DCM'!$H3195="In-Stream Video","Rich Media display banner",IF('Report DCM'!$I3195&gt;'Report DCM'!$J3195,"Standard",VLOOKUP(CONCATENATE(bd_adtype,"_",bd_creativetype),tabela,2,FALSE)))</f>
        <v>#N/A</v>
      </c>
      <c r="F3195" s="7">
        <f t="shared" si="569"/>
        <v>0</v>
      </c>
      <c r="G3195" s="7">
        <f t="shared" si="570"/>
        <v>0</v>
      </c>
      <c r="H3195" s="7">
        <f t="shared" si="571"/>
        <v>0</v>
      </c>
      <c r="I3195" s="7">
        <f t="shared" si="572"/>
        <v>0</v>
      </c>
      <c r="J3195" s="7">
        <f t="shared" si="573"/>
        <v>0</v>
      </c>
      <c r="K3195" s="8" t="e">
        <f t="shared" si="574"/>
        <v>#N/A</v>
      </c>
      <c r="L3195" s="7" t="e">
        <f t="shared" si="575"/>
        <v>#N/A</v>
      </c>
      <c r="M3195" s="8" t="e">
        <f t="shared" si="552"/>
        <v>#N/A</v>
      </c>
      <c r="N3195" s="8" t="e">
        <f t="shared" si="553"/>
        <v>#N/A</v>
      </c>
    </row>
    <row r="3196" spans="1:14" ht="15.75" customHeight="1" x14ac:dyDescent="0.35">
      <c r="A3196" s="7">
        <f t="shared" si="565"/>
        <v>0</v>
      </c>
      <c r="B3196" s="7">
        <f t="shared" si="566"/>
        <v>0</v>
      </c>
      <c r="C3196" s="7">
        <f t="shared" si="567"/>
        <v>0</v>
      </c>
      <c r="D3196" s="7">
        <f t="shared" si="568"/>
        <v>0</v>
      </c>
      <c r="E3196" s="7" t="e">
        <f>IF('Report DCM'!$H3196="In-Stream Video","Rich Media display banner",IF('Report DCM'!$I3196&gt;'Report DCM'!$J3196,"Standard",VLOOKUP(CONCATENATE(bd_adtype,"_",bd_creativetype),tabela,2,FALSE)))</f>
        <v>#N/A</v>
      </c>
      <c r="F3196" s="7">
        <f t="shared" si="569"/>
        <v>0</v>
      </c>
      <c r="G3196" s="7">
        <f t="shared" si="570"/>
        <v>0</v>
      </c>
      <c r="H3196" s="7">
        <f t="shared" si="571"/>
        <v>0</v>
      </c>
      <c r="I3196" s="7">
        <f t="shared" si="572"/>
        <v>0</v>
      </c>
      <c r="J3196" s="7">
        <f t="shared" si="573"/>
        <v>0</v>
      </c>
      <c r="K3196" s="8" t="e">
        <f t="shared" si="574"/>
        <v>#N/A</v>
      </c>
      <c r="L3196" s="7" t="e">
        <f t="shared" si="575"/>
        <v>#N/A</v>
      </c>
      <c r="M3196" s="8" t="e">
        <f t="shared" si="552"/>
        <v>#N/A</v>
      </c>
      <c r="N3196" s="8" t="e">
        <f t="shared" si="553"/>
        <v>#N/A</v>
      </c>
    </row>
    <row r="3197" spans="1:14" ht="15.75" customHeight="1" x14ac:dyDescent="0.35">
      <c r="A3197" s="7">
        <f t="shared" si="565"/>
        <v>0</v>
      </c>
      <c r="B3197" s="7">
        <f t="shared" si="566"/>
        <v>0</v>
      </c>
      <c r="C3197" s="7">
        <f t="shared" si="567"/>
        <v>0</v>
      </c>
      <c r="D3197" s="7">
        <f t="shared" si="568"/>
        <v>0</v>
      </c>
      <c r="E3197" s="7" t="e">
        <f>IF('Report DCM'!$H3197="In-Stream Video","Rich Media display banner",IF('Report DCM'!$I3197&gt;'Report DCM'!$J3197,"Standard",VLOOKUP(CONCATENATE(bd_adtype,"_",bd_creativetype),tabela,2,FALSE)))</f>
        <v>#N/A</v>
      </c>
      <c r="F3197" s="7">
        <f t="shared" si="569"/>
        <v>0</v>
      </c>
      <c r="G3197" s="7">
        <f t="shared" si="570"/>
        <v>0</v>
      </c>
      <c r="H3197" s="7">
        <f t="shared" si="571"/>
        <v>0</v>
      </c>
      <c r="I3197" s="7">
        <f t="shared" si="572"/>
        <v>0</v>
      </c>
      <c r="J3197" s="7">
        <f t="shared" si="573"/>
        <v>0</v>
      </c>
      <c r="K3197" s="8" t="e">
        <f t="shared" si="574"/>
        <v>#N/A</v>
      </c>
      <c r="L3197" s="7" t="e">
        <f t="shared" si="575"/>
        <v>#N/A</v>
      </c>
      <c r="M3197" s="8" t="e">
        <f t="shared" si="552"/>
        <v>#N/A</v>
      </c>
      <c r="N3197" s="8" t="e">
        <f t="shared" si="553"/>
        <v>#N/A</v>
      </c>
    </row>
    <row r="3198" spans="1:14" ht="15.75" customHeight="1" x14ac:dyDescent="0.35">
      <c r="A3198" s="7">
        <f t="shared" si="565"/>
        <v>0</v>
      </c>
      <c r="B3198" s="7">
        <f t="shared" si="566"/>
        <v>0</v>
      </c>
      <c r="C3198" s="7">
        <f t="shared" si="567"/>
        <v>0</v>
      </c>
      <c r="D3198" s="7">
        <f t="shared" si="568"/>
        <v>0</v>
      </c>
      <c r="E3198" s="7" t="e">
        <f>IF('Report DCM'!$H3198="In-Stream Video","Rich Media display banner",IF('Report DCM'!$I3198&gt;'Report DCM'!$J3198,"Standard",VLOOKUP(CONCATENATE(bd_adtype,"_",bd_creativetype),tabela,2,FALSE)))</f>
        <v>#N/A</v>
      </c>
      <c r="F3198" s="7">
        <f t="shared" si="569"/>
        <v>0</v>
      </c>
      <c r="G3198" s="7">
        <f t="shared" si="570"/>
        <v>0</v>
      </c>
      <c r="H3198" s="7">
        <f t="shared" si="571"/>
        <v>0</v>
      </c>
      <c r="I3198" s="7">
        <f t="shared" si="572"/>
        <v>0</v>
      </c>
      <c r="J3198" s="7">
        <f t="shared" si="573"/>
        <v>0</v>
      </c>
      <c r="K3198" s="8" t="e">
        <f t="shared" si="574"/>
        <v>#N/A</v>
      </c>
      <c r="L3198" s="7" t="e">
        <f t="shared" si="575"/>
        <v>#N/A</v>
      </c>
      <c r="M3198" s="8" t="e">
        <f t="shared" si="552"/>
        <v>#N/A</v>
      </c>
      <c r="N3198" s="8" t="e">
        <f t="shared" si="553"/>
        <v>#N/A</v>
      </c>
    </row>
    <row r="3199" spans="1:14" ht="15.75" customHeight="1" x14ac:dyDescent="0.35">
      <c r="A3199" s="7">
        <f t="shared" si="565"/>
        <v>0</v>
      </c>
      <c r="B3199" s="7">
        <f t="shared" si="566"/>
        <v>0</v>
      </c>
      <c r="C3199" s="7">
        <f t="shared" si="567"/>
        <v>0</v>
      </c>
      <c r="D3199" s="7">
        <f t="shared" si="568"/>
        <v>0</v>
      </c>
      <c r="E3199" s="7" t="e">
        <f>IF('Report DCM'!$H3199="In-Stream Video","Rich Media display banner",IF('Report DCM'!$I3199&gt;'Report DCM'!$J3199,"Standard",VLOOKUP(CONCATENATE(bd_adtype,"_",bd_creativetype),tabela,2,FALSE)))</f>
        <v>#N/A</v>
      </c>
      <c r="F3199" s="7">
        <f t="shared" si="569"/>
        <v>0</v>
      </c>
      <c r="G3199" s="7">
        <f t="shared" si="570"/>
        <v>0</v>
      </c>
      <c r="H3199" s="7">
        <f t="shared" si="571"/>
        <v>0</v>
      </c>
      <c r="I3199" s="7">
        <f t="shared" si="572"/>
        <v>0</v>
      </c>
      <c r="J3199" s="7">
        <f t="shared" si="573"/>
        <v>0</v>
      </c>
      <c r="K3199" s="8" t="e">
        <f t="shared" si="574"/>
        <v>#N/A</v>
      </c>
      <c r="L3199" s="7" t="e">
        <f t="shared" si="575"/>
        <v>#N/A</v>
      </c>
      <c r="M3199" s="8" t="e">
        <f t="shared" si="552"/>
        <v>#N/A</v>
      </c>
      <c r="N3199" s="8" t="e">
        <f t="shared" si="553"/>
        <v>#N/A</v>
      </c>
    </row>
    <row r="3200" spans="1:14" ht="15.75" customHeight="1" x14ac:dyDescent="0.35">
      <c r="A3200" s="7">
        <f t="shared" si="565"/>
        <v>0</v>
      </c>
      <c r="B3200" s="7">
        <f t="shared" si="566"/>
        <v>0</v>
      </c>
      <c r="C3200" s="7">
        <f t="shared" si="567"/>
        <v>0</v>
      </c>
      <c r="D3200" s="7">
        <f t="shared" si="568"/>
        <v>0</v>
      </c>
      <c r="E3200" s="7" t="e">
        <f>IF('Report DCM'!$H3200="In-Stream Video","Rich Media display banner",IF('Report DCM'!$I3200&gt;'Report DCM'!$J3200,"Standard",VLOOKUP(CONCATENATE(bd_adtype,"_",bd_creativetype),tabela,2,FALSE)))</f>
        <v>#N/A</v>
      </c>
      <c r="F3200" s="7">
        <f t="shared" si="569"/>
        <v>0</v>
      </c>
      <c r="G3200" s="7">
        <f t="shared" si="570"/>
        <v>0</v>
      </c>
      <c r="H3200" s="7">
        <f t="shared" si="571"/>
        <v>0</v>
      </c>
      <c r="I3200" s="7">
        <f t="shared" si="572"/>
        <v>0</v>
      </c>
      <c r="J3200" s="7">
        <f t="shared" si="573"/>
        <v>0</v>
      </c>
      <c r="K3200" s="8" t="e">
        <f t="shared" si="574"/>
        <v>#N/A</v>
      </c>
      <c r="L3200" s="7" t="e">
        <f t="shared" si="575"/>
        <v>#N/A</v>
      </c>
      <c r="M3200" s="8" t="e">
        <f t="shared" si="552"/>
        <v>#N/A</v>
      </c>
      <c r="N3200" s="8" t="e">
        <f t="shared" si="553"/>
        <v>#N/A</v>
      </c>
    </row>
    <row r="3201" spans="1:14" ht="15.75" customHeight="1" x14ac:dyDescent="0.35">
      <c r="A3201" s="7">
        <f t="shared" si="565"/>
        <v>0</v>
      </c>
      <c r="B3201" s="7">
        <f t="shared" si="566"/>
        <v>0</v>
      </c>
      <c r="C3201" s="7">
        <f t="shared" si="567"/>
        <v>0</v>
      </c>
      <c r="D3201" s="7">
        <f t="shared" si="568"/>
        <v>0</v>
      </c>
      <c r="E3201" s="7" t="e">
        <f>IF('Report DCM'!$H3201="In-Stream Video","Rich Media display banner",IF('Report DCM'!$I3201&gt;'Report DCM'!$J3201,"Standard",VLOOKUP(CONCATENATE(bd_adtype,"_",bd_creativetype),tabela,2,FALSE)))</f>
        <v>#N/A</v>
      </c>
      <c r="F3201" s="7">
        <f t="shared" si="569"/>
        <v>0</v>
      </c>
      <c r="G3201" s="7">
        <f t="shared" si="570"/>
        <v>0</v>
      </c>
      <c r="H3201" s="7">
        <f t="shared" si="571"/>
        <v>0</v>
      </c>
      <c r="I3201" s="7">
        <f t="shared" si="572"/>
        <v>0</v>
      </c>
      <c r="J3201" s="7">
        <f t="shared" si="573"/>
        <v>0</v>
      </c>
      <c r="K3201" s="8" t="e">
        <f t="shared" si="574"/>
        <v>#N/A</v>
      </c>
      <c r="L3201" s="7" t="e">
        <f t="shared" si="575"/>
        <v>#N/A</v>
      </c>
      <c r="M3201" s="8" t="e">
        <f t="shared" si="552"/>
        <v>#N/A</v>
      </c>
      <c r="N3201" s="8" t="e">
        <f t="shared" si="553"/>
        <v>#N/A</v>
      </c>
    </row>
    <row r="3202" spans="1:14" ht="15.75" customHeight="1" x14ac:dyDescent="0.35">
      <c r="A3202" s="7">
        <f t="shared" ref="A3202:A3265" si="576">bd_campaign</f>
        <v>0</v>
      </c>
      <c r="B3202" s="7">
        <f t="shared" ref="B3202:B3265" si="577">bd_site</f>
        <v>0</v>
      </c>
      <c r="C3202" s="7">
        <f t="shared" ref="C3202:C3265" si="578">bd_placement</f>
        <v>0</v>
      </c>
      <c r="D3202" s="7">
        <f t="shared" ref="D3202:D3265" si="579">bd_placementID</f>
        <v>0</v>
      </c>
      <c r="E3202" s="7" t="e">
        <f>IF('Report DCM'!$H3202="In-Stream Video","Rich Media display banner",IF('Report DCM'!$I3202&gt;'Report DCM'!$J3202,"Standard",VLOOKUP(CONCATENATE(bd_adtype,"_",bd_creativetype),tabela,2,FALSE)))</f>
        <v>#N/A</v>
      </c>
      <c r="F3202" s="7">
        <f t="shared" ref="F3202:F3265" si="580">bd_ad</f>
        <v>0</v>
      </c>
      <c r="G3202" s="7">
        <f t="shared" ref="G3202:G3265" si="581">bd_adid</f>
        <v>0</v>
      </c>
      <c r="H3202" s="7">
        <f t="shared" ref="H3202:H3265" si="582">bd_creativetype</f>
        <v>0</v>
      </c>
      <c r="I3202" s="7">
        <f t="shared" ref="I3202:I3265" si="583">bd_impression</f>
        <v>0</v>
      </c>
      <c r="J3202" s="7">
        <f t="shared" ref="J3202:J3265" si="584">bd_clicks</f>
        <v>0</v>
      </c>
      <c r="K3202" s="8" t="e">
        <f t="shared" ref="K3202:K3265" si="585">VLOOKUP(E3202,tabela,2,FALSE)</f>
        <v>#N/A</v>
      </c>
      <c r="L3202" s="7" t="e">
        <f t="shared" ref="L3202:L3265" si="586">VLOOKUP(E3202,tabela,3,FALSE)</f>
        <v>#N/A</v>
      </c>
      <c r="M3202" s="8" t="e">
        <f t="shared" si="552"/>
        <v>#N/A</v>
      </c>
      <c r="N3202" s="8" t="e">
        <f t="shared" si="553"/>
        <v>#N/A</v>
      </c>
    </row>
    <row r="3203" spans="1:14" ht="15.75" customHeight="1" x14ac:dyDescent="0.35">
      <c r="A3203" s="7">
        <f t="shared" si="576"/>
        <v>0</v>
      </c>
      <c r="B3203" s="7">
        <f t="shared" si="577"/>
        <v>0</v>
      </c>
      <c r="C3203" s="7">
        <f t="shared" si="578"/>
        <v>0</v>
      </c>
      <c r="D3203" s="7">
        <f t="shared" si="579"/>
        <v>0</v>
      </c>
      <c r="E3203" s="7" t="e">
        <f>IF('Report DCM'!$H3203="In-Stream Video","Rich Media display banner",IF('Report DCM'!$I3203&gt;'Report DCM'!$J3203,"Standard",VLOOKUP(CONCATENATE(bd_adtype,"_",bd_creativetype),tabela,2,FALSE)))</f>
        <v>#N/A</v>
      </c>
      <c r="F3203" s="7">
        <f t="shared" si="580"/>
        <v>0</v>
      </c>
      <c r="G3203" s="7">
        <f t="shared" si="581"/>
        <v>0</v>
      </c>
      <c r="H3203" s="7">
        <f t="shared" si="582"/>
        <v>0</v>
      </c>
      <c r="I3203" s="7">
        <f t="shared" si="583"/>
        <v>0</v>
      </c>
      <c r="J3203" s="7">
        <f t="shared" si="584"/>
        <v>0</v>
      </c>
      <c r="K3203" s="8" t="e">
        <f t="shared" si="585"/>
        <v>#N/A</v>
      </c>
      <c r="L3203" s="7" t="e">
        <f t="shared" si="586"/>
        <v>#N/A</v>
      </c>
      <c r="M3203" s="8" t="e">
        <f t="shared" si="552"/>
        <v>#N/A</v>
      </c>
      <c r="N3203" s="8" t="e">
        <f t="shared" si="553"/>
        <v>#N/A</v>
      </c>
    </row>
    <row r="3204" spans="1:14" ht="15.75" customHeight="1" x14ac:dyDescent="0.35">
      <c r="A3204" s="7">
        <f t="shared" si="576"/>
        <v>0</v>
      </c>
      <c r="B3204" s="7">
        <f t="shared" si="577"/>
        <v>0</v>
      </c>
      <c r="C3204" s="7">
        <f t="shared" si="578"/>
        <v>0</v>
      </c>
      <c r="D3204" s="7">
        <f t="shared" si="579"/>
        <v>0</v>
      </c>
      <c r="E3204" s="7" t="e">
        <f>IF('Report DCM'!$H3204="In-Stream Video","Rich Media display banner",IF('Report DCM'!$I3204&gt;'Report DCM'!$J3204,"Standard",VLOOKUP(CONCATENATE(bd_adtype,"_",bd_creativetype),tabela,2,FALSE)))</f>
        <v>#N/A</v>
      </c>
      <c r="F3204" s="7">
        <f t="shared" si="580"/>
        <v>0</v>
      </c>
      <c r="G3204" s="7">
        <f t="shared" si="581"/>
        <v>0</v>
      </c>
      <c r="H3204" s="7">
        <f t="shared" si="582"/>
        <v>0</v>
      </c>
      <c r="I3204" s="7">
        <f t="shared" si="583"/>
        <v>0</v>
      </c>
      <c r="J3204" s="7">
        <f t="shared" si="584"/>
        <v>0</v>
      </c>
      <c r="K3204" s="8" t="e">
        <f t="shared" si="585"/>
        <v>#N/A</v>
      </c>
      <c r="L3204" s="7" t="e">
        <f t="shared" si="586"/>
        <v>#N/A</v>
      </c>
      <c r="M3204" s="8" t="e">
        <f t="shared" si="552"/>
        <v>#N/A</v>
      </c>
      <c r="N3204" s="8" t="e">
        <f t="shared" si="553"/>
        <v>#N/A</v>
      </c>
    </row>
    <row r="3205" spans="1:14" ht="15.75" customHeight="1" x14ac:dyDescent="0.35">
      <c r="A3205" s="7">
        <f t="shared" si="576"/>
        <v>0</v>
      </c>
      <c r="B3205" s="7">
        <f t="shared" si="577"/>
        <v>0</v>
      </c>
      <c r="C3205" s="7">
        <f t="shared" si="578"/>
        <v>0</v>
      </c>
      <c r="D3205" s="7">
        <f t="shared" si="579"/>
        <v>0</v>
      </c>
      <c r="E3205" s="7" t="e">
        <f>IF('Report DCM'!$H3205="In-Stream Video","Rich Media display banner",IF('Report DCM'!$I3205&gt;'Report DCM'!$J3205,"Standard",VLOOKUP(CONCATENATE(bd_adtype,"_",bd_creativetype),tabela,2,FALSE)))</f>
        <v>#N/A</v>
      </c>
      <c r="F3205" s="7">
        <f t="shared" si="580"/>
        <v>0</v>
      </c>
      <c r="G3205" s="7">
        <f t="shared" si="581"/>
        <v>0</v>
      </c>
      <c r="H3205" s="7">
        <f t="shared" si="582"/>
        <v>0</v>
      </c>
      <c r="I3205" s="7">
        <f t="shared" si="583"/>
        <v>0</v>
      </c>
      <c r="J3205" s="7">
        <f t="shared" si="584"/>
        <v>0</v>
      </c>
      <c r="K3205" s="8" t="e">
        <f t="shared" si="585"/>
        <v>#N/A</v>
      </c>
      <c r="L3205" s="7" t="e">
        <f t="shared" si="586"/>
        <v>#N/A</v>
      </c>
      <c r="M3205" s="8" t="e">
        <f t="shared" si="552"/>
        <v>#N/A</v>
      </c>
      <c r="N3205" s="8" t="e">
        <f t="shared" si="553"/>
        <v>#N/A</v>
      </c>
    </row>
    <row r="3206" spans="1:14" ht="15.75" customHeight="1" x14ac:dyDescent="0.35">
      <c r="A3206" s="7">
        <f t="shared" si="576"/>
        <v>0</v>
      </c>
      <c r="B3206" s="7">
        <f t="shared" si="577"/>
        <v>0</v>
      </c>
      <c r="C3206" s="7">
        <f t="shared" si="578"/>
        <v>0</v>
      </c>
      <c r="D3206" s="7">
        <f t="shared" si="579"/>
        <v>0</v>
      </c>
      <c r="E3206" s="7" t="e">
        <f>IF('Report DCM'!$H3206="In-Stream Video","Rich Media display banner",IF('Report DCM'!$I3206&gt;'Report DCM'!$J3206,"Standard",VLOOKUP(CONCATENATE(bd_adtype,"_",bd_creativetype),tabela,2,FALSE)))</f>
        <v>#N/A</v>
      </c>
      <c r="F3206" s="7">
        <f t="shared" si="580"/>
        <v>0</v>
      </c>
      <c r="G3206" s="7">
        <f t="shared" si="581"/>
        <v>0</v>
      </c>
      <c r="H3206" s="7">
        <f t="shared" si="582"/>
        <v>0</v>
      </c>
      <c r="I3206" s="7">
        <f t="shared" si="583"/>
        <v>0</v>
      </c>
      <c r="J3206" s="7">
        <f t="shared" si="584"/>
        <v>0</v>
      </c>
      <c r="K3206" s="8" t="e">
        <f t="shared" si="585"/>
        <v>#N/A</v>
      </c>
      <c r="L3206" s="7" t="e">
        <f t="shared" si="586"/>
        <v>#N/A</v>
      </c>
      <c r="M3206" s="8" t="e">
        <f t="shared" si="552"/>
        <v>#N/A</v>
      </c>
      <c r="N3206" s="8" t="e">
        <f t="shared" si="553"/>
        <v>#N/A</v>
      </c>
    </row>
    <row r="3207" spans="1:14" ht="15.75" customHeight="1" x14ac:dyDescent="0.35">
      <c r="A3207" s="7">
        <f t="shared" si="576"/>
        <v>0</v>
      </c>
      <c r="B3207" s="7">
        <f t="shared" si="577"/>
        <v>0</v>
      </c>
      <c r="C3207" s="7">
        <f t="shared" si="578"/>
        <v>0</v>
      </c>
      <c r="D3207" s="7">
        <f t="shared" si="579"/>
        <v>0</v>
      </c>
      <c r="E3207" s="7" t="e">
        <f>IF('Report DCM'!$H3207="In-Stream Video","Rich Media display banner",IF('Report DCM'!$I3207&gt;'Report DCM'!$J3207,"Standard",VLOOKUP(CONCATENATE(bd_adtype,"_",bd_creativetype),tabela,2,FALSE)))</f>
        <v>#N/A</v>
      </c>
      <c r="F3207" s="7">
        <f t="shared" si="580"/>
        <v>0</v>
      </c>
      <c r="G3207" s="7">
        <f t="shared" si="581"/>
        <v>0</v>
      </c>
      <c r="H3207" s="7">
        <f t="shared" si="582"/>
        <v>0</v>
      </c>
      <c r="I3207" s="7">
        <f t="shared" si="583"/>
        <v>0</v>
      </c>
      <c r="J3207" s="7">
        <f t="shared" si="584"/>
        <v>0</v>
      </c>
      <c r="K3207" s="8" t="e">
        <f t="shared" si="585"/>
        <v>#N/A</v>
      </c>
      <c r="L3207" s="7" t="e">
        <f t="shared" si="586"/>
        <v>#N/A</v>
      </c>
      <c r="M3207" s="8" t="e">
        <f t="shared" si="552"/>
        <v>#N/A</v>
      </c>
      <c r="N3207" s="8" t="e">
        <f t="shared" si="553"/>
        <v>#N/A</v>
      </c>
    </row>
    <row r="3208" spans="1:14" ht="15.75" customHeight="1" x14ac:dyDescent="0.35">
      <c r="A3208" s="7">
        <f t="shared" si="576"/>
        <v>0</v>
      </c>
      <c r="B3208" s="7">
        <f t="shared" si="577"/>
        <v>0</v>
      </c>
      <c r="C3208" s="7">
        <f t="shared" si="578"/>
        <v>0</v>
      </c>
      <c r="D3208" s="7">
        <f t="shared" si="579"/>
        <v>0</v>
      </c>
      <c r="E3208" s="7" t="e">
        <f>IF('Report DCM'!$H3208="In-Stream Video","Rich Media display banner",IF('Report DCM'!$I3208&gt;'Report DCM'!$J3208,"Standard",VLOOKUP(CONCATENATE(bd_adtype,"_",bd_creativetype),tabela,2,FALSE)))</f>
        <v>#N/A</v>
      </c>
      <c r="F3208" s="7">
        <f t="shared" si="580"/>
        <v>0</v>
      </c>
      <c r="G3208" s="7">
        <f t="shared" si="581"/>
        <v>0</v>
      </c>
      <c r="H3208" s="7">
        <f t="shared" si="582"/>
        <v>0</v>
      </c>
      <c r="I3208" s="7">
        <f t="shared" si="583"/>
        <v>0</v>
      </c>
      <c r="J3208" s="7">
        <f t="shared" si="584"/>
        <v>0</v>
      </c>
      <c r="K3208" s="8" t="e">
        <f t="shared" si="585"/>
        <v>#N/A</v>
      </c>
      <c r="L3208" s="7" t="e">
        <f t="shared" si="586"/>
        <v>#N/A</v>
      </c>
      <c r="M3208" s="8" t="e">
        <f t="shared" si="552"/>
        <v>#N/A</v>
      </c>
      <c r="N3208" s="8" t="e">
        <f t="shared" si="553"/>
        <v>#N/A</v>
      </c>
    </row>
    <row r="3209" spans="1:14" ht="15.75" customHeight="1" x14ac:dyDescent="0.35">
      <c r="A3209" s="7">
        <f t="shared" si="576"/>
        <v>0</v>
      </c>
      <c r="B3209" s="7">
        <f t="shared" si="577"/>
        <v>0</v>
      </c>
      <c r="C3209" s="7">
        <f t="shared" si="578"/>
        <v>0</v>
      </c>
      <c r="D3209" s="7">
        <f t="shared" si="579"/>
        <v>0</v>
      </c>
      <c r="E3209" s="7" t="e">
        <f>IF('Report DCM'!$H3209="In-Stream Video","Rich Media display banner",IF('Report DCM'!$I3209&gt;'Report DCM'!$J3209,"Standard",VLOOKUP(CONCATENATE(bd_adtype,"_",bd_creativetype),tabela,2,FALSE)))</f>
        <v>#N/A</v>
      </c>
      <c r="F3209" s="7">
        <f t="shared" si="580"/>
        <v>0</v>
      </c>
      <c r="G3209" s="7">
        <f t="shared" si="581"/>
        <v>0</v>
      </c>
      <c r="H3209" s="7">
        <f t="shared" si="582"/>
        <v>0</v>
      </c>
      <c r="I3209" s="7">
        <f t="shared" si="583"/>
        <v>0</v>
      </c>
      <c r="J3209" s="7">
        <f t="shared" si="584"/>
        <v>0</v>
      </c>
      <c r="K3209" s="8" t="e">
        <f t="shared" si="585"/>
        <v>#N/A</v>
      </c>
      <c r="L3209" s="7" t="e">
        <f t="shared" si="586"/>
        <v>#N/A</v>
      </c>
      <c r="M3209" s="8" t="e">
        <f t="shared" si="552"/>
        <v>#N/A</v>
      </c>
      <c r="N3209" s="8" t="e">
        <f t="shared" si="553"/>
        <v>#N/A</v>
      </c>
    </row>
    <row r="3210" spans="1:14" ht="15.75" customHeight="1" x14ac:dyDescent="0.35">
      <c r="A3210" s="7">
        <f t="shared" si="576"/>
        <v>0</v>
      </c>
      <c r="B3210" s="7">
        <f t="shared" si="577"/>
        <v>0</v>
      </c>
      <c r="C3210" s="7">
        <f t="shared" si="578"/>
        <v>0</v>
      </c>
      <c r="D3210" s="7">
        <f t="shared" si="579"/>
        <v>0</v>
      </c>
      <c r="E3210" s="7" t="e">
        <f>IF('Report DCM'!$H3210="In-Stream Video","Rich Media display banner",IF('Report DCM'!$I3210&gt;'Report DCM'!$J3210,"Standard",VLOOKUP(CONCATENATE(bd_adtype,"_",bd_creativetype),tabela,2,FALSE)))</f>
        <v>#N/A</v>
      </c>
      <c r="F3210" s="7">
        <f t="shared" si="580"/>
        <v>0</v>
      </c>
      <c r="G3210" s="7">
        <f t="shared" si="581"/>
        <v>0</v>
      </c>
      <c r="H3210" s="7">
        <f t="shared" si="582"/>
        <v>0</v>
      </c>
      <c r="I3210" s="7">
        <f t="shared" si="583"/>
        <v>0</v>
      </c>
      <c r="J3210" s="7">
        <f t="shared" si="584"/>
        <v>0</v>
      </c>
      <c r="K3210" s="8" t="e">
        <f t="shared" si="585"/>
        <v>#N/A</v>
      </c>
      <c r="L3210" s="7" t="e">
        <f t="shared" si="586"/>
        <v>#N/A</v>
      </c>
      <c r="M3210" s="8" t="e">
        <f t="shared" si="552"/>
        <v>#N/A</v>
      </c>
      <c r="N3210" s="8" t="e">
        <f t="shared" si="553"/>
        <v>#N/A</v>
      </c>
    </row>
    <row r="3211" spans="1:14" ht="15.75" customHeight="1" x14ac:dyDescent="0.35">
      <c r="A3211" s="7">
        <f t="shared" si="576"/>
        <v>0</v>
      </c>
      <c r="B3211" s="7">
        <f t="shared" si="577"/>
        <v>0</v>
      </c>
      <c r="C3211" s="7">
        <f t="shared" si="578"/>
        <v>0</v>
      </c>
      <c r="D3211" s="7">
        <f t="shared" si="579"/>
        <v>0</v>
      </c>
      <c r="E3211" s="7" t="e">
        <f>IF('Report DCM'!$H3211="In-Stream Video","Rich Media display banner",IF('Report DCM'!$I3211&gt;'Report DCM'!$J3211,"Standard",VLOOKUP(CONCATENATE(bd_adtype,"_",bd_creativetype),tabela,2,FALSE)))</f>
        <v>#N/A</v>
      </c>
      <c r="F3211" s="7">
        <f t="shared" si="580"/>
        <v>0</v>
      </c>
      <c r="G3211" s="7">
        <f t="shared" si="581"/>
        <v>0</v>
      </c>
      <c r="H3211" s="7">
        <f t="shared" si="582"/>
        <v>0</v>
      </c>
      <c r="I3211" s="7">
        <f t="shared" si="583"/>
        <v>0</v>
      </c>
      <c r="J3211" s="7">
        <f t="shared" si="584"/>
        <v>0</v>
      </c>
      <c r="K3211" s="8" t="e">
        <f t="shared" si="585"/>
        <v>#N/A</v>
      </c>
      <c r="L3211" s="7" t="e">
        <f t="shared" si="586"/>
        <v>#N/A</v>
      </c>
      <c r="M3211" s="8" t="e">
        <f t="shared" si="552"/>
        <v>#N/A</v>
      </c>
      <c r="N3211" s="8" t="e">
        <f t="shared" si="553"/>
        <v>#N/A</v>
      </c>
    </row>
    <row r="3212" spans="1:14" ht="15.75" customHeight="1" x14ac:dyDescent="0.35">
      <c r="A3212" s="7">
        <f t="shared" si="576"/>
        <v>0</v>
      </c>
      <c r="B3212" s="7">
        <f t="shared" si="577"/>
        <v>0</v>
      </c>
      <c r="C3212" s="7">
        <f t="shared" si="578"/>
        <v>0</v>
      </c>
      <c r="D3212" s="7">
        <f t="shared" si="579"/>
        <v>0</v>
      </c>
      <c r="E3212" s="7" t="e">
        <f>IF('Report DCM'!$H3212="In-Stream Video","Rich Media display banner",IF('Report DCM'!$I3212&gt;'Report DCM'!$J3212,"Standard",VLOOKUP(CONCATENATE(bd_adtype,"_",bd_creativetype),tabela,2,FALSE)))</f>
        <v>#N/A</v>
      </c>
      <c r="F3212" s="7">
        <f t="shared" si="580"/>
        <v>0</v>
      </c>
      <c r="G3212" s="7">
        <f t="shared" si="581"/>
        <v>0</v>
      </c>
      <c r="H3212" s="7">
        <f t="shared" si="582"/>
        <v>0</v>
      </c>
      <c r="I3212" s="7">
        <f t="shared" si="583"/>
        <v>0</v>
      </c>
      <c r="J3212" s="7">
        <f t="shared" si="584"/>
        <v>0</v>
      </c>
      <c r="K3212" s="8" t="e">
        <f t="shared" si="585"/>
        <v>#N/A</v>
      </c>
      <c r="L3212" s="7" t="e">
        <f t="shared" si="586"/>
        <v>#N/A</v>
      </c>
      <c r="M3212" s="8" t="e">
        <f t="shared" si="552"/>
        <v>#N/A</v>
      </c>
      <c r="N3212" s="8" t="e">
        <f t="shared" si="553"/>
        <v>#N/A</v>
      </c>
    </row>
    <row r="3213" spans="1:14" ht="15.75" customHeight="1" x14ac:dyDescent="0.35">
      <c r="A3213" s="7">
        <f t="shared" si="576"/>
        <v>0</v>
      </c>
      <c r="B3213" s="7">
        <f t="shared" si="577"/>
        <v>0</v>
      </c>
      <c r="C3213" s="7">
        <f t="shared" si="578"/>
        <v>0</v>
      </c>
      <c r="D3213" s="7">
        <f t="shared" si="579"/>
        <v>0</v>
      </c>
      <c r="E3213" s="7" t="e">
        <f>IF('Report DCM'!$H3213="In-Stream Video","Rich Media display banner",IF('Report DCM'!$I3213&gt;'Report DCM'!$J3213,"Standard",VLOOKUP(CONCATENATE(bd_adtype,"_",bd_creativetype),tabela,2,FALSE)))</f>
        <v>#N/A</v>
      </c>
      <c r="F3213" s="7">
        <f t="shared" si="580"/>
        <v>0</v>
      </c>
      <c r="G3213" s="7">
        <f t="shared" si="581"/>
        <v>0</v>
      </c>
      <c r="H3213" s="7">
        <f t="shared" si="582"/>
        <v>0</v>
      </c>
      <c r="I3213" s="7">
        <f t="shared" si="583"/>
        <v>0</v>
      </c>
      <c r="J3213" s="7">
        <f t="shared" si="584"/>
        <v>0</v>
      </c>
      <c r="K3213" s="8" t="e">
        <f t="shared" si="585"/>
        <v>#N/A</v>
      </c>
      <c r="L3213" s="7" t="e">
        <f t="shared" si="586"/>
        <v>#N/A</v>
      </c>
      <c r="M3213" s="8" t="e">
        <f t="shared" si="552"/>
        <v>#N/A</v>
      </c>
      <c r="N3213" s="8" t="e">
        <f t="shared" si="553"/>
        <v>#N/A</v>
      </c>
    </row>
    <row r="3214" spans="1:14" ht="15.75" customHeight="1" x14ac:dyDescent="0.35">
      <c r="A3214" s="7">
        <f t="shared" si="576"/>
        <v>0</v>
      </c>
      <c r="B3214" s="7">
        <f t="shared" si="577"/>
        <v>0</v>
      </c>
      <c r="C3214" s="7">
        <f t="shared" si="578"/>
        <v>0</v>
      </c>
      <c r="D3214" s="7">
        <f t="shared" si="579"/>
        <v>0</v>
      </c>
      <c r="E3214" s="7" t="e">
        <f>IF('Report DCM'!$H3214="In-Stream Video","Rich Media display banner",IF('Report DCM'!$I3214&gt;'Report DCM'!$J3214,"Standard",VLOOKUP(CONCATENATE(bd_adtype,"_",bd_creativetype),tabela,2,FALSE)))</f>
        <v>#N/A</v>
      </c>
      <c r="F3214" s="7">
        <f t="shared" si="580"/>
        <v>0</v>
      </c>
      <c r="G3214" s="7">
        <f t="shared" si="581"/>
        <v>0</v>
      </c>
      <c r="H3214" s="7">
        <f t="shared" si="582"/>
        <v>0</v>
      </c>
      <c r="I3214" s="7">
        <f t="shared" si="583"/>
        <v>0</v>
      </c>
      <c r="J3214" s="7">
        <f t="shared" si="584"/>
        <v>0</v>
      </c>
      <c r="K3214" s="8" t="e">
        <f t="shared" si="585"/>
        <v>#N/A</v>
      </c>
      <c r="L3214" s="7" t="e">
        <f t="shared" si="586"/>
        <v>#N/A</v>
      </c>
      <c r="M3214" s="8" t="e">
        <f t="shared" si="552"/>
        <v>#N/A</v>
      </c>
      <c r="N3214" s="8" t="e">
        <f t="shared" si="553"/>
        <v>#N/A</v>
      </c>
    </row>
    <row r="3215" spans="1:14" ht="15.75" customHeight="1" x14ac:dyDescent="0.35">
      <c r="A3215" s="7">
        <f t="shared" si="576"/>
        <v>0</v>
      </c>
      <c r="B3215" s="7">
        <f t="shared" si="577"/>
        <v>0</v>
      </c>
      <c r="C3215" s="7">
        <f t="shared" si="578"/>
        <v>0</v>
      </c>
      <c r="D3215" s="7">
        <f t="shared" si="579"/>
        <v>0</v>
      </c>
      <c r="E3215" s="7" t="e">
        <f>IF('Report DCM'!$H3215="In-Stream Video","Rich Media display banner",IF('Report DCM'!$I3215&gt;'Report DCM'!$J3215,"Standard",VLOOKUP(CONCATENATE(bd_adtype,"_",bd_creativetype),tabela,2,FALSE)))</f>
        <v>#N/A</v>
      </c>
      <c r="F3215" s="7">
        <f t="shared" si="580"/>
        <v>0</v>
      </c>
      <c r="G3215" s="7">
        <f t="shared" si="581"/>
        <v>0</v>
      </c>
      <c r="H3215" s="7">
        <f t="shared" si="582"/>
        <v>0</v>
      </c>
      <c r="I3215" s="7">
        <f t="shared" si="583"/>
        <v>0</v>
      </c>
      <c r="J3215" s="7">
        <f t="shared" si="584"/>
        <v>0</v>
      </c>
      <c r="K3215" s="8" t="e">
        <f t="shared" si="585"/>
        <v>#N/A</v>
      </c>
      <c r="L3215" s="7" t="e">
        <f t="shared" si="586"/>
        <v>#N/A</v>
      </c>
      <c r="M3215" s="8" t="e">
        <f t="shared" si="552"/>
        <v>#N/A</v>
      </c>
      <c r="N3215" s="8" t="e">
        <f t="shared" si="553"/>
        <v>#N/A</v>
      </c>
    </row>
    <row r="3216" spans="1:14" ht="15.75" customHeight="1" x14ac:dyDescent="0.35">
      <c r="A3216" s="7">
        <f t="shared" si="576"/>
        <v>0</v>
      </c>
      <c r="B3216" s="7">
        <f t="shared" si="577"/>
        <v>0</v>
      </c>
      <c r="C3216" s="7">
        <f t="shared" si="578"/>
        <v>0</v>
      </c>
      <c r="D3216" s="7">
        <f t="shared" si="579"/>
        <v>0</v>
      </c>
      <c r="E3216" s="7" t="e">
        <f>IF('Report DCM'!$H3216="In-Stream Video","Rich Media display banner",IF('Report DCM'!$I3216&gt;'Report DCM'!$J3216,"Standard",VLOOKUP(CONCATENATE(bd_adtype,"_",bd_creativetype),tabela,2,FALSE)))</f>
        <v>#N/A</v>
      </c>
      <c r="F3216" s="7">
        <f t="shared" si="580"/>
        <v>0</v>
      </c>
      <c r="G3216" s="7">
        <f t="shared" si="581"/>
        <v>0</v>
      </c>
      <c r="H3216" s="7">
        <f t="shared" si="582"/>
        <v>0</v>
      </c>
      <c r="I3216" s="7">
        <f t="shared" si="583"/>
        <v>0</v>
      </c>
      <c r="J3216" s="7">
        <f t="shared" si="584"/>
        <v>0</v>
      </c>
      <c r="K3216" s="8" t="e">
        <f t="shared" si="585"/>
        <v>#N/A</v>
      </c>
      <c r="L3216" s="7" t="e">
        <f t="shared" si="586"/>
        <v>#N/A</v>
      </c>
      <c r="M3216" s="8" t="e">
        <f t="shared" si="552"/>
        <v>#N/A</v>
      </c>
      <c r="N3216" s="8" t="e">
        <f t="shared" si="553"/>
        <v>#N/A</v>
      </c>
    </row>
    <row r="3217" spans="1:14" ht="15.75" customHeight="1" x14ac:dyDescent="0.35">
      <c r="A3217" s="7">
        <f t="shared" si="576"/>
        <v>0</v>
      </c>
      <c r="B3217" s="7">
        <f t="shared" si="577"/>
        <v>0</v>
      </c>
      <c r="C3217" s="7">
        <f t="shared" si="578"/>
        <v>0</v>
      </c>
      <c r="D3217" s="7">
        <f t="shared" si="579"/>
        <v>0</v>
      </c>
      <c r="E3217" s="7" t="e">
        <f>IF('Report DCM'!$H3217="In-Stream Video","Rich Media display banner",IF('Report DCM'!$I3217&gt;'Report DCM'!$J3217,"Standard",VLOOKUP(CONCATENATE(bd_adtype,"_",bd_creativetype),tabela,2,FALSE)))</f>
        <v>#N/A</v>
      </c>
      <c r="F3217" s="7">
        <f t="shared" si="580"/>
        <v>0</v>
      </c>
      <c r="G3217" s="7">
        <f t="shared" si="581"/>
        <v>0</v>
      </c>
      <c r="H3217" s="7">
        <f t="shared" si="582"/>
        <v>0</v>
      </c>
      <c r="I3217" s="7">
        <f t="shared" si="583"/>
        <v>0</v>
      </c>
      <c r="J3217" s="7">
        <f t="shared" si="584"/>
        <v>0</v>
      </c>
      <c r="K3217" s="8" t="e">
        <f t="shared" si="585"/>
        <v>#N/A</v>
      </c>
      <c r="L3217" s="7" t="e">
        <f t="shared" si="586"/>
        <v>#N/A</v>
      </c>
      <c r="M3217" s="8" t="e">
        <f t="shared" si="552"/>
        <v>#N/A</v>
      </c>
      <c r="N3217" s="8" t="e">
        <f t="shared" si="553"/>
        <v>#N/A</v>
      </c>
    </row>
    <row r="3218" spans="1:14" ht="15.75" customHeight="1" x14ac:dyDescent="0.35">
      <c r="A3218" s="7">
        <f t="shared" si="576"/>
        <v>0</v>
      </c>
      <c r="B3218" s="7">
        <f t="shared" si="577"/>
        <v>0</v>
      </c>
      <c r="C3218" s="7">
        <f t="shared" si="578"/>
        <v>0</v>
      </c>
      <c r="D3218" s="7">
        <f t="shared" si="579"/>
        <v>0</v>
      </c>
      <c r="E3218" s="7" t="e">
        <f>IF('Report DCM'!$H3218="In-Stream Video","Rich Media display banner",IF('Report DCM'!$I3218&gt;'Report DCM'!$J3218,"Standard",VLOOKUP(CONCATENATE(bd_adtype,"_",bd_creativetype),tabela,2,FALSE)))</f>
        <v>#N/A</v>
      </c>
      <c r="F3218" s="7">
        <f t="shared" si="580"/>
        <v>0</v>
      </c>
      <c r="G3218" s="7">
        <f t="shared" si="581"/>
        <v>0</v>
      </c>
      <c r="H3218" s="7">
        <f t="shared" si="582"/>
        <v>0</v>
      </c>
      <c r="I3218" s="7">
        <f t="shared" si="583"/>
        <v>0</v>
      </c>
      <c r="J3218" s="7">
        <f t="shared" si="584"/>
        <v>0</v>
      </c>
      <c r="K3218" s="8" t="e">
        <f t="shared" si="585"/>
        <v>#N/A</v>
      </c>
      <c r="L3218" s="7" t="e">
        <f t="shared" si="586"/>
        <v>#N/A</v>
      </c>
      <c r="M3218" s="8" t="e">
        <f t="shared" si="552"/>
        <v>#N/A</v>
      </c>
      <c r="N3218" s="8" t="e">
        <f t="shared" si="553"/>
        <v>#N/A</v>
      </c>
    </row>
    <row r="3219" spans="1:14" ht="15.75" customHeight="1" x14ac:dyDescent="0.35">
      <c r="A3219" s="7">
        <f t="shared" si="576"/>
        <v>0</v>
      </c>
      <c r="B3219" s="7">
        <f t="shared" si="577"/>
        <v>0</v>
      </c>
      <c r="C3219" s="7">
        <f t="shared" si="578"/>
        <v>0</v>
      </c>
      <c r="D3219" s="7">
        <f t="shared" si="579"/>
        <v>0</v>
      </c>
      <c r="E3219" s="7" t="e">
        <f>IF('Report DCM'!$H3219="In-Stream Video","Rich Media display banner",IF('Report DCM'!$I3219&gt;'Report DCM'!$J3219,"Standard",VLOOKUP(CONCATENATE(bd_adtype,"_",bd_creativetype),tabela,2,FALSE)))</f>
        <v>#N/A</v>
      </c>
      <c r="F3219" s="7">
        <f t="shared" si="580"/>
        <v>0</v>
      </c>
      <c r="G3219" s="7">
        <f t="shared" si="581"/>
        <v>0</v>
      </c>
      <c r="H3219" s="7">
        <f t="shared" si="582"/>
        <v>0</v>
      </c>
      <c r="I3219" s="7">
        <f t="shared" si="583"/>
        <v>0</v>
      </c>
      <c r="J3219" s="7">
        <f t="shared" si="584"/>
        <v>0</v>
      </c>
      <c r="K3219" s="8" t="e">
        <f t="shared" si="585"/>
        <v>#N/A</v>
      </c>
      <c r="L3219" s="7" t="e">
        <f t="shared" si="586"/>
        <v>#N/A</v>
      </c>
      <c r="M3219" s="8" t="e">
        <f t="shared" si="552"/>
        <v>#N/A</v>
      </c>
      <c r="N3219" s="8" t="e">
        <f t="shared" si="553"/>
        <v>#N/A</v>
      </c>
    </row>
    <row r="3220" spans="1:14" ht="15.75" customHeight="1" x14ac:dyDescent="0.35">
      <c r="A3220" s="7">
        <f t="shared" si="576"/>
        <v>0</v>
      </c>
      <c r="B3220" s="7">
        <f t="shared" si="577"/>
        <v>0</v>
      </c>
      <c r="C3220" s="7">
        <f t="shared" si="578"/>
        <v>0</v>
      </c>
      <c r="D3220" s="7">
        <f t="shared" si="579"/>
        <v>0</v>
      </c>
      <c r="E3220" s="7" t="e">
        <f>IF('Report DCM'!$H3220="In-Stream Video","Rich Media display banner",IF('Report DCM'!$I3220&gt;'Report DCM'!$J3220,"Standard",VLOOKUP(CONCATENATE(bd_adtype,"_",bd_creativetype),tabela,2,FALSE)))</f>
        <v>#N/A</v>
      </c>
      <c r="F3220" s="7">
        <f t="shared" si="580"/>
        <v>0</v>
      </c>
      <c r="G3220" s="7">
        <f t="shared" si="581"/>
        <v>0</v>
      </c>
      <c r="H3220" s="7">
        <f t="shared" si="582"/>
        <v>0</v>
      </c>
      <c r="I3220" s="7">
        <f t="shared" si="583"/>
        <v>0</v>
      </c>
      <c r="J3220" s="7">
        <f t="shared" si="584"/>
        <v>0</v>
      </c>
      <c r="K3220" s="8" t="e">
        <f t="shared" si="585"/>
        <v>#N/A</v>
      </c>
      <c r="L3220" s="7" t="e">
        <f t="shared" si="586"/>
        <v>#N/A</v>
      </c>
      <c r="M3220" s="8" t="e">
        <f t="shared" si="552"/>
        <v>#N/A</v>
      </c>
      <c r="N3220" s="8" t="e">
        <f t="shared" si="553"/>
        <v>#N/A</v>
      </c>
    </row>
    <row r="3221" spans="1:14" ht="15.75" customHeight="1" x14ac:dyDescent="0.35">
      <c r="A3221" s="7">
        <f t="shared" si="576"/>
        <v>0</v>
      </c>
      <c r="B3221" s="7">
        <f t="shared" si="577"/>
        <v>0</v>
      </c>
      <c r="C3221" s="7">
        <f t="shared" si="578"/>
        <v>0</v>
      </c>
      <c r="D3221" s="7">
        <f t="shared" si="579"/>
        <v>0</v>
      </c>
      <c r="E3221" s="7" t="e">
        <f>IF('Report DCM'!$H3221="In-Stream Video","Rich Media display banner",IF('Report DCM'!$I3221&gt;'Report DCM'!$J3221,"Standard",VLOOKUP(CONCATENATE(bd_adtype,"_",bd_creativetype),tabela,2,FALSE)))</f>
        <v>#N/A</v>
      </c>
      <c r="F3221" s="7">
        <f t="shared" si="580"/>
        <v>0</v>
      </c>
      <c r="G3221" s="7">
        <f t="shared" si="581"/>
        <v>0</v>
      </c>
      <c r="H3221" s="7">
        <f t="shared" si="582"/>
        <v>0</v>
      </c>
      <c r="I3221" s="7">
        <f t="shared" si="583"/>
        <v>0</v>
      </c>
      <c r="J3221" s="7">
        <f t="shared" si="584"/>
        <v>0</v>
      </c>
      <c r="K3221" s="8" t="e">
        <f t="shared" si="585"/>
        <v>#N/A</v>
      </c>
      <c r="L3221" s="7" t="e">
        <f t="shared" si="586"/>
        <v>#N/A</v>
      </c>
      <c r="M3221" s="8" t="e">
        <f t="shared" si="552"/>
        <v>#N/A</v>
      </c>
      <c r="N3221" s="8" t="e">
        <f t="shared" si="553"/>
        <v>#N/A</v>
      </c>
    </row>
    <row r="3222" spans="1:14" ht="15.75" customHeight="1" x14ac:dyDescent="0.35">
      <c r="A3222" s="7">
        <f t="shared" si="576"/>
        <v>0</v>
      </c>
      <c r="B3222" s="7">
        <f t="shared" si="577"/>
        <v>0</v>
      </c>
      <c r="C3222" s="7">
        <f t="shared" si="578"/>
        <v>0</v>
      </c>
      <c r="D3222" s="7">
        <f t="shared" si="579"/>
        <v>0</v>
      </c>
      <c r="E3222" s="7" t="e">
        <f>IF('Report DCM'!$H3222="In-Stream Video","Rich Media display banner",IF('Report DCM'!$I3222&gt;'Report DCM'!$J3222,"Standard",VLOOKUP(CONCATENATE(bd_adtype,"_",bd_creativetype),tabela,2,FALSE)))</f>
        <v>#N/A</v>
      </c>
      <c r="F3222" s="7">
        <f t="shared" si="580"/>
        <v>0</v>
      </c>
      <c r="G3222" s="7">
        <f t="shared" si="581"/>
        <v>0</v>
      </c>
      <c r="H3222" s="7">
        <f t="shared" si="582"/>
        <v>0</v>
      </c>
      <c r="I3222" s="7">
        <f t="shared" si="583"/>
        <v>0</v>
      </c>
      <c r="J3222" s="7">
        <f t="shared" si="584"/>
        <v>0</v>
      </c>
      <c r="K3222" s="8" t="e">
        <f t="shared" si="585"/>
        <v>#N/A</v>
      </c>
      <c r="L3222" s="7" t="e">
        <f t="shared" si="586"/>
        <v>#N/A</v>
      </c>
      <c r="M3222" s="8" t="e">
        <f t="shared" si="552"/>
        <v>#N/A</v>
      </c>
      <c r="N3222" s="8" t="e">
        <f t="shared" si="553"/>
        <v>#N/A</v>
      </c>
    </row>
    <row r="3223" spans="1:14" ht="15.75" customHeight="1" x14ac:dyDescent="0.35">
      <c r="A3223" s="7">
        <f t="shared" si="576"/>
        <v>0</v>
      </c>
      <c r="B3223" s="7">
        <f t="shared" si="577"/>
        <v>0</v>
      </c>
      <c r="C3223" s="7">
        <f t="shared" si="578"/>
        <v>0</v>
      </c>
      <c r="D3223" s="7">
        <f t="shared" si="579"/>
        <v>0</v>
      </c>
      <c r="E3223" s="7" t="e">
        <f>IF('Report DCM'!$H3223="In-Stream Video","Rich Media display banner",IF('Report DCM'!$I3223&gt;'Report DCM'!$J3223,"Standard",VLOOKUP(CONCATENATE(bd_adtype,"_",bd_creativetype),tabela,2,FALSE)))</f>
        <v>#N/A</v>
      </c>
      <c r="F3223" s="7">
        <f t="shared" si="580"/>
        <v>0</v>
      </c>
      <c r="G3223" s="7">
        <f t="shared" si="581"/>
        <v>0</v>
      </c>
      <c r="H3223" s="7">
        <f t="shared" si="582"/>
        <v>0</v>
      </c>
      <c r="I3223" s="7">
        <f t="shared" si="583"/>
        <v>0</v>
      </c>
      <c r="J3223" s="7">
        <f t="shared" si="584"/>
        <v>0</v>
      </c>
      <c r="K3223" s="8" t="e">
        <f t="shared" si="585"/>
        <v>#N/A</v>
      </c>
      <c r="L3223" s="7" t="e">
        <f t="shared" si="586"/>
        <v>#N/A</v>
      </c>
      <c r="M3223" s="8" t="e">
        <f t="shared" si="552"/>
        <v>#N/A</v>
      </c>
      <c r="N3223" s="8" t="e">
        <f t="shared" si="553"/>
        <v>#N/A</v>
      </c>
    </row>
    <row r="3224" spans="1:14" ht="15.75" customHeight="1" x14ac:dyDescent="0.35">
      <c r="A3224" s="7">
        <f t="shared" si="576"/>
        <v>0</v>
      </c>
      <c r="B3224" s="7">
        <f t="shared" si="577"/>
        <v>0</v>
      </c>
      <c r="C3224" s="7">
        <f t="shared" si="578"/>
        <v>0</v>
      </c>
      <c r="D3224" s="7">
        <f t="shared" si="579"/>
        <v>0</v>
      </c>
      <c r="E3224" s="7" t="e">
        <f>IF('Report DCM'!$H3224="In-Stream Video","Rich Media display banner",IF('Report DCM'!$I3224&gt;'Report DCM'!$J3224,"Standard",VLOOKUP(CONCATENATE(bd_adtype,"_",bd_creativetype),tabela,2,FALSE)))</f>
        <v>#N/A</v>
      </c>
      <c r="F3224" s="7">
        <f t="shared" si="580"/>
        <v>0</v>
      </c>
      <c r="G3224" s="7">
        <f t="shared" si="581"/>
        <v>0</v>
      </c>
      <c r="H3224" s="7">
        <f t="shared" si="582"/>
        <v>0</v>
      </c>
      <c r="I3224" s="7">
        <f t="shared" si="583"/>
        <v>0</v>
      </c>
      <c r="J3224" s="7">
        <f t="shared" si="584"/>
        <v>0</v>
      </c>
      <c r="K3224" s="8" t="e">
        <f t="shared" si="585"/>
        <v>#N/A</v>
      </c>
      <c r="L3224" s="7" t="e">
        <f t="shared" si="586"/>
        <v>#N/A</v>
      </c>
      <c r="M3224" s="8" t="e">
        <f t="shared" si="552"/>
        <v>#N/A</v>
      </c>
      <c r="N3224" s="8" t="e">
        <f t="shared" si="553"/>
        <v>#N/A</v>
      </c>
    </row>
    <row r="3225" spans="1:14" ht="15.75" customHeight="1" x14ac:dyDescent="0.35">
      <c r="A3225" s="7">
        <f t="shared" si="576"/>
        <v>0</v>
      </c>
      <c r="B3225" s="7">
        <f t="shared" si="577"/>
        <v>0</v>
      </c>
      <c r="C3225" s="7">
        <f t="shared" si="578"/>
        <v>0</v>
      </c>
      <c r="D3225" s="7">
        <f t="shared" si="579"/>
        <v>0</v>
      </c>
      <c r="E3225" s="7" t="e">
        <f>IF('Report DCM'!$H3225="In-Stream Video","Rich Media display banner",IF('Report DCM'!$I3225&gt;'Report DCM'!$J3225,"Standard",VLOOKUP(CONCATENATE(bd_adtype,"_",bd_creativetype),tabela,2,FALSE)))</f>
        <v>#N/A</v>
      </c>
      <c r="F3225" s="7">
        <f t="shared" si="580"/>
        <v>0</v>
      </c>
      <c r="G3225" s="7">
        <f t="shared" si="581"/>
        <v>0</v>
      </c>
      <c r="H3225" s="7">
        <f t="shared" si="582"/>
        <v>0</v>
      </c>
      <c r="I3225" s="7">
        <f t="shared" si="583"/>
        <v>0</v>
      </c>
      <c r="J3225" s="7">
        <f t="shared" si="584"/>
        <v>0</v>
      </c>
      <c r="K3225" s="8" t="e">
        <f t="shared" si="585"/>
        <v>#N/A</v>
      </c>
      <c r="L3225" s="7" t="e">
        <f t="shared" si="586"/>
        <v>#N/A</v>
      </c>
      <c r="M3225" s="8" t="e">
        <f t="shared" si="552"/>
        <v>#N/A</v>
      </c>
      <c r="N3225" s="8" t="e">
        <f t="shared" si="553"/>
        <v>#N/A</v>
      </c>
    </row>
    <row r="3226" spans="1:14" ht="15.75" customHeight="1" x14ac:dyDescent="0.35">
      <c r="A3226" s="7">
        <f t="shared" si="576"/>
        <v>0</v>
      </c>
      <c r="B3226" s="7">
        <f t="shared" si="577"/>
        <v>0</v>
      </c>
      <c r="C3226" s="7">
        <f t="shared" si="578"/>
        <v>0</v>
      </c>
      <c r="D3226" s="7">
        <f t="shared" si="579"/>
        <v>0</v>
      </c>
      <c r="E3226" s="7" t="e">
        <f>IF('Report DCM'!$H3226="In-Stream Video","Rich Media display banner",IF('Report DCM'!$I3226&gt;'Report DCM'!$J3226,"Standard",VLOOKUP(CONCATENATE(bd_adtype,"_",bd_creativetype),tabela,2,FALSE)))</f>
        <v>#N/A</v>
      </c>
      <c r="F3226" s="7">
        <f t="shared" si="580"/>
        <v>0</v>
      </c>
      <c r="G3226" s="7">
        <f t="shared" si="581"/>
        <v>0</v>
      </c>
      <c r="H3226" s="7">
        <f t="shared" si="582"/>
        <v>0</v>
      </c>
      <c r="I3226" s="7">
        <f t="shared" si="583"/>
        <v>0</v>
      </c>
      <c r="J3226" s="7">
        <f t="shared" si="584"/>
        <v>0</v>
      </c>
      <c r="K3226" s="8" t="e">
        <f t="shared" si="585"/>
        <v>#N/A</v>
      </c>
      <c r="L3226" s="7" t="e">
        <f t="shared" si="586"/>
        <v>#N/A</v>
      </c>
      <c r="M3226" s="8" t="e">
        <f t="shared" si="552"/>
        <v>#N/A</v>
      </c>
      <c r="N3226" s="8" t="e">
        <f t="shared" si="553"/>
        <v>#N/A</v>
      </c>
    </row>
    <row r="3227" spans="1:14" ht="15.75" customHeight="1" x14ac:dyDescent="0.35">
      <c r="A3227" s="7">
        <f t="shared" si="576"/>
        <v>0</v>
      </c>
      <c r="B3227" s="7">
        <f t="shared" si="577"/>
        <v>0</v>
      </c>
      <c r="C3227" s="7">
        <f t="shared" si="578"/>
        <v>0</v>
      </c>
      <c r="D3227" s="7">
        <f t="shared" si="579"/>
        <v>0</v>
      </c>
      <c r="E3227" s="7" t="e">
        <f>IF('Report DCM'!$H3227="In-Stream Video","Rich Media display banner",IF('Report DCM'!$I3227&gt;'Report DCM'!$J3227,"Standard",VLOOKUP(CONCATENATE(bd_adtype,"_",bd_creativetype),tabela,2,FALSE)))</f>
        <v>#N/A</v>
      </c>
      <c r="F3227" s="7">
        <f t="shared" si="580"/>
        <v>0</v>
      </c>
      <c r="G3227" s="7">
        <f t="shared" si="581"/>
        <v>0</v>
      </c>
      <c r="H3227" s="7">
        <f t="shared" si="582"/>
        <v>0</v>
      </c>
      <c r="I3227" s="7">
        <f t="shared" si="583"/>
        <v>0</v>
      </c>
      <c r="J3227" s="7">
        <f t="shared" si="584"/>
        <v>0</v>
      </c>
      <c r="K3227" s="8" t="e">
        <f t="shared" si="585"/>
        <v>#N/A</v>
      </c>
      <c r="L3227" s="7" t="e">
        <f t="shared" si="586"/>
        <v>#N/A</v>
      </c>
      <c r="M3227" s="8" t="e">
        <f t="shared" si="552"/>
        <v>#N/A</v>
      </c>
      <c r="N3227" s="8" t="e">
        <f t="shared" si="553"/>
        <v>#N/A</v>
      </c>
    </row>
    <row r="3228" spans="1:14" ht="15.75" customHeight="1" x14ac:dyDescent="0.35">
      <c r="A3228" s="7">
        <f t="shared" si="576"/>
        <v>0</v>
      </c>
      <c r="B3228" s="7">
        <f t="shared" si="577"/>
        <v>0</v>
      </c>
      <c r="C3228" s="7">
        <f t="shared" si="578"/>
        <v>0</v>
      </c>
      <c r="D3228" s="7">
        <f t="shared" si="579"/>
        <v>0</v>
      </c>
      <c r="E3228" s="7" t="e">
        <f>IF('Report DCM'!$H3228="In-Stream Video","Rich Media display banner",IF('Report DCM'!$I3228&gt;'Report DCM'!$J3228,"Standard",VLOOKUP(CONCATENATE(bd_adtype,"_",bd_creativetype),tabela,2,FALSE)))</f>
        <v>#N/A</v>
      </c>
      <c r="F3228" s="7">
        <f t="shared" si="580"/>
        <v>0</v>
      </c>
      <c r="G3228" s="7">
        <f t="shared" si="581"/>
        <v>0</v>
      </c>
      <c r="H3228" s="7">
        <f t="shared" si="582"/>
        <v>0</v>
      </c>
      <c r="I3228" s="7">
        <f t="shared" si="583"/>
        <v>0</v>
      </c>
      <c r="J3228" s="7">
        <f t="shared" si="584"/>
        <v>0</v>
      </c>
      <c r="K3228" s="8" t="e">
        <f t="shared" si="585"/>
        <v>#N/A</v>
      </c>
      <c r="L3228" s="7" t="e">
        <f t="shared" si="586"/>
        <v>#N/A</v>
      </c>
      <c r="M3228" s="8" t="e">
        <f t="shared" si="552"/>
        <v>#N/A</v>
      </c>
      <c r="N3228" s="8" t="e">
        <f t="shared" si="553"/>
        <v>#N/A</v>
      </c>
    </row>
    <row r="3229" spans="1:14" ht="15.75" customHeight="1" x14ac:dyDescent="0.35">
      <c r="A3229" s="7">
        <f t="shared" si="576"/>
        <v>0</v>
      </c>
      <c r="B3229" s="7">
        <f t="shared" si="577"/>
        <v>0</v>
      </c>
      <c r="C3229" s="7">
        <f t="shared" si="578"/>
        <v>0</v>
      </c>
      <c r="D3229" s="7">
        <f t="shared" si="579"/>
        <v>0</v>
      </c>
      <c r="E3229" s="7" t="e">
        <f>IF('Report DCM'!$H3229="In-Stream Video","Rich Media display banner",IF('Report DCM'!$I3229&gt;'Report DCM'!$J3229,"Standard",VLOOKUP(CONCATENATE(bd_adtype,"_",bd_creativetype),tabela,2,FALSE)))</f>
        <v>#N/A</v>
      </c>
      <c r="F3229" s="7">
        <f t="shared" si="580"/>
        <v>0</v>
      </c>
      <c r="G3229" s="7">
        <f t="shared" si="581"/>
        <v>0</v>
      </c>
      <c r="H3229" s="7">
        <f t="shared" si="582"/>
        <v>0</v>
      </c>
      <c r="I3229" s="7">
        <f t="shared" si="583"/>
        <v>0</v>
      </c>
      <c r="J3229" s="7">
        <f t="shared" si="584"/>
        <v>0</v>
      </c>
      <c r="K3229" s="8" t="e">
        <f t="shared" si="585"/>
        <v>#N/A</v>
      </c>
      <c r="L3229" s="7" t="e">
        <f t="shared" si="586"/>
        <v>#N/A</v>
      </c>
      <c r="M3229" s="8" t="e">
        <f t="shared" si="552"/>
        <v>#N/A</v>
      </c>
      <c r="N3229" s="8" t="e">
        <f t="shared" si="553"/>
        <v>#N/A</v>
      </c>
    </row>
    <row r="3230" spans="1:14" ht="15.75" customHeight="1" x14ac:dyDescent="0.35">
      <c r="A3230" s="7">
        <f t="shared" si="576"/>
        <v>0</v>
      </c>
      <c r="B3230" s="7">
        <f t="shared" si="577"/>
        <v>0</v>
      </c>
      <c r="C3230" s="7">
        <f t="shared" si="578"/>
        <v>0</v>
      </c>
      <c r="D3230" s="7">
        <f t="shared" si="579"/>
        <v>0</v>
      </c>
      <c r="E3230" s="7" t="e">
        <f>IF('Report DCM'!$H3230="In-Stream Video","Rich Media display banner",IF('Report DCM'!$I3230&gt;'Report DCM'!$J3230,"Standard",VLOOKUP(CONCATENATE(bd_adtype,"_",bd_creativetype),tabela,2,FALSE)))</f>
        <v>#N/A</v>
      </c>
      <c r="F3230" s="7">
        <f t="shared" si="580"/>
        <v>0</v>
      </c>
      <c r="G3230" s="7">
        <f t="shared" si="581"/>
        <v>0</v>
      </c>
      <c r="H3230" s="7">
        <f t="shared" si="582"/>
        <v>0</v>
      </c>
      <c r="I3230" s="7">
        <f t="shared" si="583"/>
        <v>0</v>
      </c>
      <c r="J3230" s="7">
        <f t="shared" si="584"/>
        <v>0</v>
      </c>
      <c r="K3230" s="8" t="e">
        <f t="shared" si="585"/>
        <v>#N/A</v>
      </c>
      <c r="L3230" s="7" t="e">
        <f t="shared" si="586"/>
        <v>#N/A</v>
      </c>
      <c r="M3230" s="8" t="e">
        <f t="shared" si="552"/>
        <v>#N/A</v>
      </c>
      <c r="N3230" s="8" t="e">
        <f t="shared" si="553"/>
        <v>#N/A</v>
      </c>
    </row>
    <row r="3231" spans="1:14" ht="15.75" customHeight="1" x14ac:dyDescent="0.35">
      <c r="A3231" s="7">
        <f t="shared" si="576"/>
        <v>0</v>
      </c>
      <c r="B3231" s="7">
        <f t="shared" si="577"/>
        <v>0</v>
      </c>
      <c r="C3231" s="7">
        <f t="shared" si="578"/>
        <v>0</v>
      </c>
      <c r="D3231" s="7">
        <f t="shared" si="579"/>
        <v>0</v>
      </c>
      <c r="E3231" s="7" t="e">
        <f>IF('Report DCM'!$H3231="In-Stream Video","Rich Media display banner",IF('Report DCM'!$I3231&gt;'Report DCM'!$J3231,"Standard",VLOOKUP(CONCATENATE(bd_adtype,"_",bd_creativetype),tabela,2,FALSE)))</f>
        <v>#N/A</v>
      </c>
      <c r="F3231" s="7">
        <f t="shared" si="580"/>
        <v>0</v>
      </c>
      <c r="G3231" s="7">
        <f t="shared" si="581"/>
        <v>0</v>
      </c>
      <c r="H3231" s="7">
        <f t="shared" si="582"/>
        <v>0</v>
      </c>
      <c r="I3231" s="7">
        <f t="shared" si="583"/>
        <v>0</v>
      </c>
      <c r="J3231" s="7">
        <f t="shared" si="584"/>
        <v>0</v>
      </c>
      <c r="K3231" s="8" t="e">
        <f t="shared" si="585"/>
        <v>#N/A</v>
      </c>
      <c r="L3231" s="7" t="e">
        <f t="shared" si="586"/>
        <v>#N/A</v>
      </c>
      <c r="M3231" s="8" t="e">
        <f t="shared" si="552"/>
        <v>#N/A</v>
      </c>
      <c r="N3231" s="8" t="e">
        <f t="shared" si="553"/>
        <v>#N/A</v>
      </c>
    </row>
    <row r="3232" spans="1:14" ht="15.75" customHeight="1" x14ac:dyDescent="0.35">
      <c r="A3232" s="7">
        <f t="shared" si="576"/>
        <v>0</v>
      </c>
      <c r="B3232" s="7">
        <f t="shared" si="577"/>
        <v>0</v>
      </c>
      <c r="C3232" s="7">
        <f t="shared" si="578"/>
        <v>0</v>
      </c>
      <c r="D3232" s="7">
        <f t="shared" si="579"/>
        <v>0</v>
      </c>
      <c r="E3232" s="7" t="e">
        <f>IF('Report DCM'!$H3232="In-Stream Video","Rich Media display banner",IF('Report DCM'!$I3232&gt;'Report DCM'!$J3232,"Standard",VLOOKUP(CONCATENATE(bd_adtype,"_",bd_creativetype),tabela,2,FALSE)))</f>
        <v>#N/A</v>
      </c>
      <c r="F3232" s="7">
        <f t="shared" si="580"/>
        <v>0</v>
      </c>
      <c r="G3232" s="7">
        <f t="shared" si="581"/>
        <v>0</v>
      </c>
      <c r="H3232" s="7">
        <f t="shared" si="582"/>
        <v>0</v>
      </c>
      <c r="I3232" s="7">
        <f t="shared" si="583"/>
        <v>0</v>
      </c>
      <c r="J3232" s="7">
        <f t="shared" si="584"/>
        <v>0</v>
      </c>
      <c r="K3232" s="8" t="e">
        <f t="shared" si="585"/>
        <v>#N/A</v>
      </c>
      <c r="L3232" s="7" t="e">
        <f t="shared" si="586"/>
        <v>#N/A</v>
      </c>
      <c r="M3232" s="8" t="e">
        <f t="shared" si="552"/>
        <v>#N/A</v>
      </c>
      <c r="N3232" s="8" t="e">
        <f t="shared" si="553"/>
        <v>#N/A</v>
      </c>
    </row>
    <row r="3233" spans="1:14" ht="15.75" customHeight="1" x14ac:dyDescent="0.35">
      <c r="A3233" s="7">
        <f t="shared" si="576"/>
        <v>0</v>
      </c>
      <c r="B3233" s="7">
        <f t="shared" si="577"/>
        <v>0</v>
      </c>
      <c r="C3233" s="7">
        <f t="shared" si="578"/>
        <v>0</v>
      </c>
      <c r="D3233" s="7">
        <f t="shared" si="579"/>
        <v>0</v>
      </c>
      <c r="E3233" s="7" t="e">
        <f>IF('Report DCM'!$H3233="In-Stream Video","Rich Media display banner",IF('Report DCM'!$I3233&gt;'Report DCM'!$J3233,"Standard",VLOOKUP(CONCATENATE(bd_adtype,"_",bd_creativetype),tabela,2,FALSE)))</f>
        <v>#N/A</v>
      </c>
      <c r="F3233" s="7">
        <f t="shared" si="580"/>
        <v>0</v>
      </c>
      <c r="G3233" s="7">
        <f t="shared" si="581"/>
        <v>0</v>
      </c>
      <c r="H3233" s="7">
        <f t="shared" si="582"/>
        <v>0</v>
      </c>
      <c r="I3233" s="7">
        <f t="shared" si="583"/>
        <v>0</v>
      </c>
      <c r="J3233" s="7">
        <f t="shared" si="584"/>
        <v>0</v>
      </c>
      <c r="K3233" s="8" t="e">
        <f t="shared" si="585"/>
        <v>#N/A</v>
      </c>
      <c r="L3233" s="7" t="e">
        <f t="shared" si="586"/>
        <v>#N/A</v>
      </c>
      <c r="M3233" s="8" t="e">
        <f t="shared" si="552"/>
        <v>#N/A</v>
      </c>
      <c r="N3233" s="8" t="e">
        <f t="shared" si="553"/>
        <v>#N/A</v>
      </c>
    </row>
    <row r="3234" spans="1:14" ht="15.75" customHeight="1" x14ac:dyDescent="0.35">
      <c r="A3234" s="7">
        <f t="shared" si="576"/>
        <v>0</v>
      </c>
      <c r="B3234" s="7">
        <f t="shared" si="577"/>
        <v>0</v>
      </c>
      <c r="C3234" s="7">
        <f t="shared" si="578"/>
        <v>0</v>
      </c>
      <c r="D3234" s="7">
        <f t="shared" si="579"/>
        <v>0</v>
      </c>
      <c r="E3234" s="7" t="e">
        <f>IF('Report DCM'!$H3234="In-Stream Video","Rich Media display banner",IF('Report DCM'!$I3234&gt;'Report DCM'!$J3234,"Standard",VLOOKUP(CONCATENATE(bd_adtype,"_",bd_creativetype),tabela,2,FALSE)))</f>
        <v>#N/A</v>
      </c>
      <c r="F3234" s="7">
        <f t="shared" si="580"/>
        <v>0</v>
      </c>
      <c r="G3234" s="7">
        <f t="shared" si="581"/>
        <v>0</v>
      </c>
      <c r="H3234" s="7">
        <f t="shared" si="582"/>
        <v>0</v>
      </c>
      <c r="I3234" s="7">
        <f t="shared" si="583"/>
        <v>0</v>
      </c>
      <c r="J3234" s="7">
        <f t="shared" si="584"/>
        <v>0</v>
      </c>
      <c r="K3234" s="8" t="e">
        <f t="shared" si="585"/>
        <v>#N/A</v>
      </c>
      <c r="L3234" s="7" t="e">
        <f t="shared" si="586"/>
        <v>#N/A</v>
      </c>
      <c r="M3234" s="8" t="e">
        <f t="shared" si="552"/>
        <v>#N/A</v>
      </c>
      <c r="N3234" s="8" t="e">
        <f t="shared" si="553"/>
        <v>#N/A</v>
      </c>
    </row>
    <row r="3235" spans="1:14" ht="15.75" customHeight="1" x14ac:dyDescent="0.35">
      <c r="A3235" s="7">
        <f t="shared" si="576"/>
        <v>0</v>
      </c>
      <c r="B3235" s="7">
        <f t="shared" si="577"/>
        <v>0</v>
      </c>
      <c r="C3235" s="7">
        <f t="shared" si="578"/>
        <v>0</v>
      </c>
      <c r="D3235" s="7">
        <f t="shared" si="579"/>
        <v>0</v>
      </c>
      <c r="E3235" s="7" t="e">
        <f>IF('Report DCM'!$H3235="In-Stream Video","Rich Media display banner",IF('Report DCM'!$I3235&gt;'Report DCM'!$J3235,"Standard",VLOOKUP(CONCATENATE(bd_adtype,"_",bd_creativetype),tabela,2,FALSE)))</f>
        <v>#N/A</v>
      </c>
      <c r="F3235" s="7">
        <f t="shared" si="580"/>
        <v>0</v>
      </c>
      <c r="G3235" s="7">
        <f t="shared" si="581"/>
        <v>0</v>
      </c>
      <c r="H3235" s="7">
        <f t="shared" si="582"/>
        <v>0</v>
      </c>
      <c r="I3235" s="7">
        <f t="shared" si="583"/>
        <v>0</v>
      </c>
      <c r="J3235" s="7">
        <f t="shared" si="584"/>
        <v>0</v>
      </c>
      <c r="K3235" s="8" t="e">
        <f t="shared" si="585"/>
        <v>#N/A</v>
      </c>
      <c r="L3235" s="7" t="e">
        <f t="shared" si="586"/>
        <v>#N/A</v>
      </c>
      <c r="M3235" s="8" t="e">
        <f t="shared" si="552"/>
        <v>#N/A</v>
      </c>
      <c r="N3235" s="8" t="e">
        <f t="shared" si="553"/>
        <v>#N/A</v>
      </c>
    </row>
    <row r="3236" spans="1:14" ht="15.75" customHeight="1" x14ac:dyDescent="0.35">
      <c r="A3236" s="7">
        <f t="shared" si="576"/>
        <v>0</v>
      </c>
      <c r="B3236" s="7">
        <f t="shared" si="577"/>
        <v>0</v>
      </c>
      <c r="C3236" s="7">
        <f t="shared" si="578"/>
        <v>0</v>
      </c>
      <c r="D3236" s="7">
        <f t="shared" si="579"/>
        <v>0</v>
      </c>
      <c r="E3236" s="7" t="e">
        <f>IF('Report DCM'!$H3236="In-Stream Video","Rich Media display banner",IF('Report DCM'!$I3236&gt;'Report DCM'!$J3236,"Standard",VLOOKUP(CONCATENATE(bd_adtype,"_",bd_creativetype),tabela,2,FALSE)))</f>
        <v>#N/A</v>
      </c>
      <c r="F3236" s="7">
        <f t="shared" si="580"/>
        <v>0</v>
      </c>
      <c r="G3236" s="7">
        <f t="shared" si="581"/>
        <v>0</v>
      </c>
      <c r="H3236" s="7">
        <f t="shared" si="582"/>
        <v>0</v>
      </c>
      <c r="I3236" s="7">
        <f t="shared" si="583"/>
        <v>0</v>
      </c>
      <c r="J3236" s="7">
        <f t="shared" si="584"/>
        <v>0</v>
      </c>
      <c r="K3236" s="8" t="e">
        <f t="shared" si="585"/>
        <v>#N/A</v>
      </c>
      <c r="L3236" s="7" t="e">
        <f t="shared" si="586"/>
        <v>#N/A</v>
      </c>
      <c r="M3236" s="8" t="e">
        <f t="shared" si="552"/>
        <v>#N/A</v>
      </c>
      <c r="N3236" s="8" t="e">
        <f t="shared" si="553"/>
        <v>#N/A</v>
      </c>
    </row>
    <row r="3237" spans="1:14" ht="15.75" customHeight="1" x14ac:dyDescent="0.35">
      <c r="A3237" s="7">
        <f t="shared" si="576"/>
        <v>0</v>
      </c>
      <c r="B3237" s="7">
        <f t="shared" si="577"/>
        <v>0</v>
      </c>
      <c r="C3237" s="7">
        <f t="shared" si="578"/>
        <v>0</v>
      </c>
      <c r="D3237" s="7">
        <f t="shared" si="579"/>
        <v>0</v>
      </c>
      <c r="E3237" s="7" t="e">
        <f>IF('Report DCM'!$H3237="In-Stream Video","Rich Media display banner",IF('Report DCM'!$I3237&gt;'Report DCM'!$J3237,"Standard",VLOOKUP(CONCATENATE(bd_adtype,"_",bd_creativetype),tabela,2,FALSE)))</f>
        <v>#N/A</v>
      </c>
      <c r="F3237" s="7">
        <f t="shared" si="580"/>
        <v>0</v>
      </c>
      <c r="G3237" s="7">
        <f t="shared" si="581"/>
        <v>0</v>
      </c>
      <c r="H3237" s="7">
        <f t="shared" si="582"/>
        <v>0</v>
      </c>
      <c r="I3237" s="7">
        <f t="shared" si="583"/>
        <v>0</v>
      </c>
      <c r="J3237" s="7">
        <f t="shared" si="584"/>
        <v>0</v>
      </c>
      <c r="K3237" s="8" t="e">
        <f t="shared" si="585"/>
        <v>#N/A</v>
      </c>
      <c r="L3237" s="7" t="e">
        <f t="shared" si="586"/>
        <v>#N/A</v>
      </c>
      <c r="M3237" s="8" t="e">
        <f t="shared" si="552"/>
        <v>#N/A</v>
      </c>
      <c r="N3237" s="8" t="e">
        <f t="shared" si="553"/>
        <v>#N/A</v>
      </c>
    </row>
    <row r="3238" spans="1:14" ht="15.75" customHeight="1" x14ac:dyDescent="0.35">
      <c r="A3238" s="7">
        <f t="shared" si="576"/>
        <v>0</v>
      </c>
      <c r="B3238" s="7">
        <f t="shared" si="577"/>
        <v>0</v>
      </c>
      <c r="C3238" s="7">
        <f t="shared" si="578"/>
        <v>0</v>
      </c>
      <c r="D3238" s="7">
        <f t="shared" si="579"/>
        <v>0</v>
      </c>
      <c r="E3238" s="7" t="e">
        <f>IF('Report DCM'!$H3238="In-Stream Video","Rich Media display banner",IF('Report DCM'!$I3238&gt;'Report DCM'!$J3238,"Standard",VLOOKUP(CONCATENATE(bd_adtype,"_",bd_creativetype),tabela,2,FALSE)))</f>
        <v>#N/A</v>
      </c>
      <c r="F3238" s="7">
        <f t="shared" si="580"/>
        <v>0</v>
      </c>
      <c r="G3238" s="7">
        <f t="shared" si="581"/>
        <v>0</v>
      </c>
      <c r="H3238" s="7">
        <f t="shared" si="582"/>
        <v>0</v>
      </c>
      <c r="I3238" s="7">
        <f t="shared" si="583"/>
        <v>0</v>
      </c>
      <c r="J3238" s="7">
        <f t="shared" si="584"/>
        <v>0</v>
      </c>
      <c r="K3238" s="8" t="e">
        <f t="shared" si="585"/>
        <v>#N/A</v>
      </c>
      <c r="L3238" s="7" t="e">
        <f t="shared" si="586"/>
        <v>#N/A</v>
      </c>
      <c r="M3238" s="8" t="e">
        <f t="shared" si="552"/>
        <v>#N/A</v>
      </c>
      <c r="N3238" s="8" t="e">
        <f t="shared" si="553"/>
        <v>#N/A</v>
      </c>
    </row>
    <row r="3239" spans="1:14" ht="15.75" customHeight="1" x14ac:dyDescent="0.35">
      <c r="A3239" s="7">
        <f t="shared" si="576"/>
        <v>0</v>
      </c>
      <c r="B3239" s="7">
        <f t="shared" si="577"/>
        <v>0</v>
      </c>
      <c r="C3239" s="7">
        <f t="shared" si="578"/>
        <v>0</v>
      </c>
      <c r="D3239" s="7">
        <f t="shared" si="579"/>
        <v>0</v>
      </c>
      <c r="E3239" s="7" t="e">
        <f>IF('Report DCM'!$H3239="In-Stream Video","Rich Media display banner",IF('Report DCM'!$I3239&gt;'Report DCM'!$J3239,"Standard",VLOOKUP(CONCATENATE(bd_adtype,"_",bd_creativetype),tabela,2,FALSE)))</f>
        <v>#N/A</v>
      </c>
      <c r="F3239" s="7">
        <f t="shared" si="580"/>
        <v>0</v>
      </c>
      <c r="G3239" s="7">
        <f t="shared" si="581"/>
        <v>0</v>
      </c>
      <c r="H3239" s="7">
        <f t="shared" si="582"/>
        <v>0</v>
      </c>
      <c r="I3239" s="7">
        <f t="shared" si="583"/>
        <v>0</v>
      </c>
      <c r="J3239" s="7">
        <f t="shared" si="584"/>
        <v>0</v>
      </c>
      <c r="K3239" s="8" t="e">
        <f t="shared" si="585"/>
        <v>#N/A</v>
      </c>
      <c r="L3239" s="7" t="e">
        <f t="shared" si="586"/>
        <v>#N/A</v>
      </c>
      <c r="M3239" s="8" t="e">
        <f t="shared" si="552"/>
        <v>#N/A</v>
      </c>
      <c r="N3239" s="8" t="e">
        <f t="shared" si="553"/>
        <v>#N/A</v>
      </c>
    </row>
    <row r="3240" spans="1:14" ht="15.75" customHeight="1" x14ac:dyDescent="0.35">
      <c r="A3240" s="7">
        <f t="shared" si="576"/>
        <v>0</v>
      </c>
      <c r="B3240" s="7">
        <f t="shared" si="577"/>
        <v>0</v>
      </c>
      <c r="C3240" s="7">
        <f t="shared" si="578"/>
        <v>0</v>
      </c>
      <c r="D3240" s="7">
        <f t="shared" si="579"/>
        <v>0</v>
      </c>
      <c r="E3240" s="7" t="e">
        <f>IF('Report DCM'!$H3240="In-Stream Video","Rich Media display banner",IF('Report DCM'!$I3240&gt;'Report DCM'!$J3240,"Standard",VLOOKUP(CONCATENATE(bd_adtype,"_",bd_creativetype),tabela,2,FALSE)))</f>
        <v>#N/A</v>
      </c>
      <c r="F3240" s="7">
        <f t="shared" si="580"/>
        <v>0</v>
      </c>
      <c r="G3240" s="7">
        <f t="shared" si="581"/>
        <v>0</v>
      </c>
      <c r="H3240" s="7">
        <f t="shared" si="582"/>
        <v>0</v>
      </c>
      <c r="I3240" s="7">
        <f t="shared" si="583"/>
        <v>0</v>
      </c>
      <c r="J3240" s="7">
        <f t="shared" si="584"/>
        <v>0</v>
      </c>
      <c r="K3240" s="8" t="e">
        <f t="shared" si="585"/>
        <v>#N/A</v>
      </c>
      <c r="L3240" s="7" t="e">
        <f t="shared" si="586"/>
        <v>#N/A</v>
      </c>
      <c r="M3240" s="8" t="e">
        <f t="shared" si="552"/>
        <v>#N/A</v>
      </c>
      <c r="N3240" s="8" t="e">
        <f t="shared" si="553"/>
        <v>#N/A</v>
      </c>
    </row>
    <row r="3241" spans="1:14" ht="15.75" customHeight="1" x14ac:dyDescent="0.35">
      <c r="A3241" s="7">
        <f t="shared" si="576"/>
        <v>0</v>
      </c>
      <c r="B3241" s="7">
        <f t="shared" si="577"/>
        <v>0</v>
      </c>
      <c r="C3241" s="7">
        <f t="shared" si="578"/>
        <v>0</v>
      </c>
      <c r="D3241" s="7">
        <f t="shared" si="579"/>
        <v>0</v>
      </c>
      <c r="E3241" s="7" t="e">
        <f>IF('Report DCM'!$H3241="In-Stream Video","Rich Media display banner",IF('Report DCM'!$I3241&gt;'Report DCM'!$J3241,"Standard",VLOOKUP(CONCATENATE(bd_adtype,"_",bd_creativetype),tabela,2,FALSE)))</f>
        <v>#N/A</v>
      </c>
      <c r="F3241" s="7">
        <f t="shared" si="580"/>
        <v>0</v>
      </c>
      <c r="G3241" s="7">
        <f t="shared" si="581"/>
        <v>0</v>
      </c>
      <c r="H3241" s="7">
        <f t="shared" si="582"/>
        <v>0</v>
      </c>
      <c r="I3241" s="7">
        <f t="shared" si="583"/>
        <v>0</v>
      </c>
      <c r="J3241" s="7">
        <f t="shared" si="584"/>
        <v>0</v>
      </c>
      <c r="K3241" s="8" t="e">
        <f t="shared" si="585"/>
        <v>#N/A</v>
      </c>
      <c r="L3241" s="7" t="e">
        <f t="shared" si="586"/>
        <v>#N/A</v>
      </c>
      <c r="M3241" s="8" t="e">
        <f t="shared" si="552"/>
        <v>#N/A</v>
      </c>
      <c r="N3241" s="8" t="e">
        <f t="shared" si="553"/>
        <v>#N/A</v>
      </c>
    </row>
    <row r="3242" spans="1:14" ht="15.75" customHeight="1" x14ac:dyDescent="0.35">
      <c r="A3242" s="7">
        <f t="shared" si="576"/>
        <v>0</v>
      </c>
      <c r="B3242" s="7">
        <f t="shared" si="577"/>
        <v>0</v>
      </c>
      <c r="C3242" s="7">
        <f t="shared" si="578"/>
        <v>0</v>
      </c>
      <c r="D3242" s="7">
        <f t="shared" si="579"/>
        <v>0</v>
      </c>
      <c r="E3242" s="7" t="e">
        <f>IF('Report DCM'!$H3242="In-Stream Video","Rich Media display banner",IF('Report DCM'!$I3242&gt;'Report DCM'!$J3242,"Standard",VLOOKUP(CONCATENATE(bd_adtype,"_",bd_creativetype),tabela,2,FALSE)))</f>
        <v>#N/A</v>
      </c>
      <c r="F3242" s="7">
        <f t="shared" si="580"/>
        <v>0</v>
      </c>
      <c r="G3242" s="7">
        <f t="shared" si="581"/>
        <v>0</v>
      </c>
      <c r="H3242" s="7">
        <f t="shared" si="582"/>
        <v>0</v>
      </c>
      <c r="I3242" s="7">
        <f t="shared" si="583"/>
        <v>0</v>
      </c>
      <c r="J3242" s="7">
        <f t="shared" si="584"/>
        <v>0</v>
      </c>
      <c r="K3242" s="8" t="e">
        <f t="shared" si="585"/>
        <v>#N/A</v>
      </c>
      <c r="L3242" s="7" t="e">
        <f t="shared" si="586"/>
        <v>#N/A</v>
      </c>
      <c r="M3242" s="8" t="e">
        <f t="shared" si="552"/>
        <v>#N/A</v>
      </c>
      <c r="N3242" s="8" t="e">
        <f t="shared" si="553"/>
        <v>#N/A</v>
      </c>
    </row>
    <row r="3243" spans="1:14" ht="15.75" customHeight="1" x14ac:dyDescent="0.35">
      <c r="A3243" s="7">
        <f t="shared" si="576"/>
        <v>0</v>
      </c>
      <c r="B3243" s="7">
        <f t="shared" si="577"/>
        <v>0</v>
      </c>
      <c r="C3243" s="7">
        <f t="shared" si="578"/>
        <v>0</v>
      </c>
      <c r="D3243" s="7">
        <f t="shared" si="579"/>
        <v>0</v>
      </c>
      <c r="E3243" s="7" t="e">
        <f>IF('Report DCM'!$H3243="In-Stream Video","Rich Media display banner",IF('Report DCM'!$I3243&gt;'Report DCM'!$J3243,"Standard",VLOOKUP(CONCATENATE(bd_adtype,"_",bd_creativetype),tabela,2,FALSE)))</f>
        <v>#N/A</v>
      </c>
      <c r="F3243" s="7">
        <f t="shared" si="580"/>
        <v>0</v>
      </c>
      <c r="G3243" s="7">
        <f t="shared" si="581"/>
        <v>0</v>
      </c>
      <c r="H3243" s="7">
        <f t="shared" si="582"/>
        <v>0</v>
      </c>
      <c r="I3243" s="7">
        <f t="shared" si="583"/>
        <v>0</v>
      </c>
      <c r="J3243" s="7">
        <f t="shared" si="584"/>
        <v>0</v>
      </c>
      <c r="K3243" s="8" t="e">
        <f t="shared" si="585"/>
        <v>#N/A</v>
      </c>
      <c r="L3243" s="7" t="e">
        <f t="shared" si="586"/>
        <v>#N/A</v>
      </c>
      <c r="M3243" s="8" t="e">
        <f t="shared" si="552"/>
        <v>#N/A</v>
      </c>
      <c r="N3243" s="8" t="e">
        <f t="shared" si="553"/>
        <v>#N/A</v>
      </c>
    </row>
    <row r="3244" spans="1:14" ht="15.75" customHeight="1" x14ac:dyDescent="0.35">
      <c r="A3244" s="7">
        <f t="shared" si="576"/>
        <v>0</v>
      </c>
      <c r="B3244" s="7">
        <f t="shared" si="577"/>
        <v>0</v>
      </c>
      <c r="C3244" s="7">
        <f t="shared" si="578"/>
        <v>0</v>
      </c>
      <c r="D3244" s="7">
        <f t="shared" si="579"/>
        <v>0</v>
      </c>
      <c r="E3244" s="7" t="e">
        <f>IF('Report DCM'!$H3244="In-Stream Video","Rich Media display banner",IF('Report DCM'!$I3244&gt;'Report DCM'!$J3244,"Standard",VLOOKUP(CONCATENATE(bd_adtype,"_",bd_creativetype),tabela,2,FALSE)))</f>
        <v>#N/A</v>
      </c>
      <c r="F3244" s="7">
        <f t="shared" si="580"/>
        <v>0</v>
      </c>
      <c r="G3244" s="7">
        <f t="shared" si="581"/>
        <v>0</v>
      </c>
      <c r="H3244" s="7">
        <f t="shared" si="582"/>
        <v>0</v>
      </c>
      <c r="I3244" s="7">
        <f t="shared" si="583"/>
        <v>0</v>
      </c>
      <c r="J3244" s="7">
        <f t="shared" si="584"/>
        <v>0</v>
      </c>
      <c r="K3244" s="8" t="e">
        <f t="shared" si="585"/>
        <v>#N/A</v>
      </c>
      <c r="L3244" s="7" t="e">
        <f t="shared" si="586"/>
        <v>#N/A</v>
      </c>
      <c r="M3244" s="8" t="e">
        <f t="shared" si="552"/>
        <v>#N/A</v>
      </c>
      <c r="N3244" s="8" t="e">
        <f t="shared" si="553"/>
        <v>#N/A</v>
      </c>
    </row>
    <row r="3245" spans="1:14" ht="15.75" customHeight="1" x14ac:dyDescent="0.35">
      <c r="A3245" s="7">
        <f t="shared" si="576"/>
        <v>0</v>
      </c>
      <c r="B3245" s="7">
        <f t="shared" si="577"/>
        <v>0</v>
      </c>
      <c r="C3245" s="7">
        <f t="shared" si="578"/>
        <v>0</v>
      </c>
      <c r="D3245" s="7">
        <f t="shared" si="579"/>
        <v>0</v>
      </c>
      <c r="E3245" s="7" t="e">
        <f>IF('Report DCM'!$H3245="In-Stream Video","Rich Media display banner",IF('Report DCM'!$I3245&gt;'Report DCM'!$J3245,"Standard",VLOOKUP(CONCATENATE(bd_adtype,"_",bd_creativetype),tabela,2,FALSE)))</f>
        <v>#N/A</v>
      </c>
      <c r="F3245" s="7">
        <f t="shared" si="580"/>
        <v>0</v>
      </c>
      <c r="G3245" s="7">
        <f t="shared" si="581"/>
        <v>0</v>
      </c>
      <c r="H3245" s="7">
        <f t="shared" si="582"/>
        <v>0</v>
      </c>
      <c r="I3245" s="7">
        <f t="shared" si="583"/>
        <v>0</v>
      </c>
      <c r="J3245" s="7">
        <f t="shared" si="584"/>
        <v>0</v>
      </c>
      <c r="K3245" s="8" t="e">
        <f t="shared" si="585"/>
        <v>#N/A</v>
      </c>
      <c r="L3245" s="7" t="e">
        <f t="shared" si="586"/>
        <v>#N/A</v>
      </c>
      <c r="M3245" s="8" t="e">
        <f t="shared" si="552"/>
        <v>#N/A</v>
      </c>
      <c r="N3245" s="8" t="e">
        <f t="shared" si="553"/>
        <v>#N/A</v>
      </c>
    </row>
    <row r="3246" spans="1:14" ht="15.75" customHeight="1" x14ac:dyDescent="0.35">
      <c r="A3246" s="7">
        <f t="shared" si="576"/>
        <v>0</v>
      </c>
      <c r="B3246" s="7">
        <f t="shared" si="577"/>
        <v>0</v>
      </c>
      <c r="C3246" s="7">
        <f t="shared" si="578"/>
        <v>0</v>
      </c>
      <c r="D3246" s="7">
        <f t="shared" si="579"/>
        <v>0</v>
      </c>
      <c r="E3246" s="7" t="e">
        <f>IF('Report DCM'!$H3246="In-Stream Video","Rich Media display banner",IF('Report DCM'!$I3246&gt;'Report DCM'!$J3246,"Standard",VLOOKUP(CONCATENATE(bd_adtype,"_",bd_creativetype),tabela,2,FALSE)))</f>
        <v>#N/A</v>
      </c>
      <c r="F3246" s="7">
        <f t="shared" si="580"/>
        <v>0</v>
      </c>
      <c r="G3246" s="7">
        <f t="shared" si="581"/>
        <v>0</v>
      </c>
      <c r="H3246" s="7">
        <f t="shared" si="582"/>
        <v>0</v>
      </c>
      <c r="I3246" s="7">
        <f t="shared" si="583"/>
        <v>0</v>
      </c>
      <c r="J3246" s="7">
        <f t="shared" si="584"/>
        <v>0</v>
      </c>
      <c r="K3246" s="8" t="e">
        <f t="shared" si="585"/>
        <v>#N/A</v>
      </c>
      <c r="L3246" s="7" t="e">
        <f t="shared" si="586"/>
        <v>#N/A</v>
      </c>
      <c r="M3246" s="8" t="e">
        <f t="shared" si="552"/>
        <v>#N/A</v>
      </c>
      <c r="N3246" s="8" t="e">
        <f t="shared" si="553"/>
        <v>#N/A</v>
      </c>
    </row>
    <row r="3247" spans="1:14" ht="15.75" customHeight="1" x14ac:dyDescent="0.35">
      <c r="A3247" s="7">
        <f t="shared" si="576"/>
        <v>0</v>
      </c>
      <c r="B3247" s="7">
        <f t="shared" si="577"/>
        <v>0</v>
      </c>
      <c r="C3247" s="7">
        <f t="shared" si="578"/>
        <v>0</v>
      </c>
      <c r="D3247" s="7">
        <f t="shared" si="579"/>
        <v>0</v>
      </c>
      <c r="E3247" s="7" t="e">
        <f>IF('Report DCM'!$H3247="In-Stream Video","Rich Media display banner",IF('Report DCM'!$I3247&gt;'Report DCM'!$J3247,"Standard",VLOOKUP(CONCATENATE(bd_adtype,"_",bd_creativetype),tabela,2,FALSE)))</f>
        <v>#N/A</v>
      </c>
      <c r="F3247" s="7">
        <f t="shared" si="580"/>
        <v>0</v>
      </c>
      <c r="G3247" s="7">
        <f t="shared" si="581"/>
        <v>0</v>
      </c>
      <c r="H3247" s="7">
        <f t="shared" si="582"/>
        <v>0</v>
      </c>
      <c r="I3247" s="7">
        <f t="shared" si="583"/>
        <v>0</v>
      </c>
      <c r="J3247" s="7">
        <f t="shared" si="584"/>
        <v>0</v>
      </c>
      <c r="K3247" s="8" t="e">
        <f t="shared" si="585"/>
        <v>#N/A</v>
      </c>
      <c r="L3247" s="7" t="e">
        <f t="shared" si="586"/>
        <v>#N/A</v>
      </c>
      <c r="M3247" s="8" t="e">
        <f t="shared" si="552"/>
        <v>#N/A</v>
      </c>
      <c r="N3247" s="8" t="e">
        <f t="shared" si="553"/>
        <v>#N/A</v>
      </c>
    </row>
    <row r="3248" spans="1:14" ht="15.75" customHeight="1" x14ac:dyDescent="0.35">
      <c r="A3248" s="7">
        <f t="shared" si="576"/>
        <v>0</v>
      </c>
      <c r="B3248" s="7">
        <f t="shared" si="577"/>
        <v>0</v>
      </c>
      <c r="C3248" s="7">
        <f t="shared" si="578"/>
        <v>0</v>
      </c>
      <c r="D3248" s="7">
        <f t="shared" si="579"/>
        <v>0</v>
      </c>
      <c r="E3248" s="7" t="e">
        <f>IF('Report DCM'!$H3248="In-Stream Video","Rich Media display banner",IF('Report DCM'!$I3248&gt;'Report DCM'!$J3248,"Standard",VLOOKUP(CONCATENATE(bd_adtype,"_",bd_creativetype),tabela,2,FALSE)))</f>
        <v>#N/A</v>
      </c>
      <c r="F3248" s="7">
        <f t="shared" si="580"/>
        <v>0</v>
      </c>
      <c r="G3248" s="7">
        <f t="shared" si="581"/>
        <v>0</v>
      </c>
      <c r="H3248" s="7">
        <f t="shared" si="582"/>
        <v>0</v>
      </c>
      <c r="I3248" s="7">
        <f t="shared" si="583"/>
        <v>0</v>
      </c>
      <c r="J3248" s="7">
        <f t="shared" si="584"/>
        <v>0</v>
      </c>
      <c r="K3248" s="8" t="e">
        <f t="shared" si="585"/>
        <v>#N/A</v>
      </c>
      <c r="L3248" s="7" t="e">
        <f t="shared" si="586"/>
        <v>#N/A</v>
      </c>
      <c r="M3248" s="8" t="e">
        <f t="shared" si="552"/>
        <v>#N/A</v>
      </c>
      <c r="N3248" s="8" t="e">
        <f t="shared" si="553"/>
        <v>#N/A</v>
      </c>
    </row>
    <row r="3249" spans="1:14" ht="15.75" customHeight="1" x14ac:dyDescent="0.35">
      <c r="A3249" s="7">
        <f t="shared" si="576"/>
        <v>0</v>
      </c>
      <c r="B3249" s="7">
        <f t="shared" si="577"/>
        <v>0</v>
      </c>
      <c r="C3249" s="7">
        <f t="shared" si="578"/>
        <v>0</v>
      </c>
      <c r="D3249" s="7">
        <f t="shared" si="579"/>
        <v>0</v>
      </c>
      <c r="E3249" s="7" t="e">
        <f>IF('Report DCM'!$H3249="In-Stream Video","Rich Media display banner",IF('Report DCM'!$I3249&gt;'Report DCM'!$J3249,"Standard",VLOOKUP(CONCATENATE(bd_adtype,"_",bd_creativetype),tabela,2,FALSE)))</f>
        <v>#N/A</v>
      </c>
      <c r="F3249" s="7">
        <f t="shared" si="580"/>
        <v>0</v>
      </c>
      <c r="G3249" s="7">
        <f t="shared" si="581"/>
        <v>0</v>
      </c>
      <c r="H3249" s="7">
        <f t="shared" si="582"/>
        <v>0</v>
      </c>
      <c r="I3249" s="7">
        <f t="shared" si="583"/>
        <v>0</v>
      </c>
      <c r="J3249" s="7">
        <f t="shared" si="584"/>
        <v>0</v>
      </c>
      <c r="K3249" s="8" t="e">
        <f t="shared" si="585"/>
        <v>#N/A</v>
      </c>
      <c r="L3249" s="7" t="e">
        <f t="shared" si="586"/>
        <v>#N/A</v>
      </c>
      <c r="M3249" s="8" t="e">
        <f t="shared" si="552"/>
        <v>#N/A</v>
      </c>
      <c r="N3249" s="8" t="e">
        <f t="shared" si="553"/>
        <v>#N/A</v>
      </c>
    </row>
    <row r="3250" spans="1:14" ht="15.75" customHeight="1" x14ac:dyDescent="0.35">
      <c r="A3250" s="7">
        <f t="shared" si="576"/>
        <v>0</v>
      </c>
      <c r="B3250" s="7">
        <f t="shared" si="577"/>
        <v>0</v>
      </c>
      <c r="C3250" s="7">
        <f t="shared" si="578"/>
        <v>0</v>
      </c>
      <c r="D3250" s="7">
        <f t="shared" si="579"/>
        <v>0</v>
      </c>
      <c r="E3250" s="7" t="e">
        <f>IF('Report DCM'!$H3250="In-Stream Video","Rich Media display banner",IF('Report DCM'!$I3250&gt;'Report DCM'!$J3250,"Standard",VLOOKUP(CONCATENATE(bd_adtype,"_",bd_creativetype),tabela,2,FALSE)))</f>
        <v>#N/A</v>
      </c>
      <c r="F3250" s="7">
        <f t="shared" si="580"/>
        <v>0</v>
      </c>
      <c r="G3250" s="7">
        <f t="shared" si="581"/>
        <v>0</v>
      </c>
      <c r="H3250" s="7">
        <f t="shared" si="582"/>
        <v>0</v>
      </c>
      <c r="I3250" s="7">
        <f t="shared" si="583"/>
        <v>0</v>
      </c>
      <c r="J3250" s="7">
        <f t="shared" si="584"/>
        <v>0</v>
      </c>
      <c r="K3250" s="8" t="e">
        <f t="shared" si="585"/>
        <v>#N/A</v>
      </c>
      <c r="L3250" s="7" t="e">
        <f t="shared" si="586"/>
        <v>#N/A</v>
      </c>
      <c r="M3250" s="8" t="e">
        <f t="shared" si="552"/>
        <v>#N/A</v>
      </c>
      <c r="N3250" s="8" t="e">
        <f t="shared" si="553"/>
        <v>#N/A</v>
      </c>
    </row>
    <row r="3251" spans="1:14" ht="15.75" customHeight="1" x14ac:dyDescent="0.35">
      <c r="A3251" s="7">
        <f t="shared" si="576"/>
        <v>0</v>
      </c>
      <c r="B3251" s="7">
        <f t="shared" si="577"/>
        <v>0</v>
      </c>
      <c r="C3251" s="7">
        <f t="shared" si="578"/>
        <v>0</v>
      </c>
      <c r="D3251" s="7">
        <f t="shared" si="579"/>
        <v>0</v>
      </c>
      <c r="E3251" s="7" t="e">
        <f>IF('Report DCM'!$H3251="In-Stream Video","Rich Media display banner",IF('Report DCM'!$I3251&gt;'Report DCM'!$J3251,"Standard",VLOOKUP(CONCATENATE(bd_adtype,"_",bd_creativetype),tabela,2,FALSE)))</f>
        <v>#N/A</v>
      </c>
      <c r="F3251" s="7">
        <f t="shared" si="580"/>
        <v>0</v>
      </c>
      <c r="G3251" s="7">
        <f t="shared" si="581"/>
        <v>0</v>
      </c>
      <c r="H3251" s="7">
        <f t="shared" si="582"/>
        <v>0</v>
      </c>
      <c r="I3251" s="7">
        <f t="shared" si="583"/>
        <v>0</v>
      </c>
      <c r="J3251" s="7">
        <f t="shared" si="584"/>
        <v>0</v>
      </c>
      <c r="K3251" s="8" t="e">
        <f t="shared" si="585"/>
        <v>#N/A</v>
      </c>
      <c r="L3251" s="7" t="e">
        <f t="shared" si="586"/>
        <v>#N/A</v>
      </c>
      <c r="M3251" s="8" t="e">
        <f t="shared" si="552"/>
        <v>#N/A</v>
      </c>
      <c r="N3251" s="8" t="e">
        <f t="shared" si="553"/>
        <v>#N/A</v>
      </c>
    </row>
    <row r="3252" spans="1:14" ht="15.75" customHeight="1" x14ac:dyDescent="0.35">
      <c r="A3252" s="7">
        <f t="shared" si="576"/>
        <v>0</v>
      </c>
      <c r="B3252" s="7">
        <f t="shared" si="577"/>
        <v>0</v>
      </c>
      <c r="C3252" s="7">
        <f t="shared" si="578"/>
        <v>0</v>
      </c>
      <c r="D3252" s="7">
        <f t="shared" si="579"/>
        <v>0</v>
      </c>
      <c r="E3252" s="7" t="e">
        <f>IF('Report DCM'!$H3252="In-Stream Video","Rich Media display banner",IF('Report DCM'!$I3252&gt;'Report DCM'!$J3252,"Standard",VLOOKUP(CONCATENATE(bd_adtype,"_",bd_creativetype),tabela,2,FALSE)))</f>
        <v>#N/A</v>
      </c>
      <c r="F3252" s="7">
        <f t="shared" si="580"/>
        <v>0</v>
      </c>
      <c r="G3252" s="7">
        <f t="shared" si="581"/>
        <v>0</v>
      </c>
      <c r="H3252" s="7">
        <f t="shared" si="582"/>
        <v>0</v>
      </c>
      <c r="I3252" s="7">
        <f t="shared" si="583"/>
        <v>0</v>
      </c>
      <c r="J3252" s="7">
        <f t="shared" si="584"/>
        <v>0</v>
      </c>
      <c r="K3252" s="8" t="e">
        <f t="shared" si="585"/>
        <v>#N/A</v>
      </c>
      <c r="L3252" s="7" t="e">
        <f t="shared" si="586"/>
        <v>#N/A</v>
      </c>
      <c r="M3252" s="8" t="e">
        <f t="shared" si="552"/>
        <v>#N/A</v>
      </c>
      <c r="N3252" s="8" t="e">
        <f t="shared" si="553"/>
        <v>#N/A</v>
      </c>
    </row>
    <row r="3253" spans="1:14" ht="15.75" customHeight="1" x14ac:dyDescent="0.35">
      <c r="A3253" s="7">
        <f t="shared" si="576"/>
        <v>0</v>
      </c>
      <c r="B3253" s="7">
        <f t="shared" si="577"/>
        <v>0</v>
      </c>
      <c r="C3253" s="7">
        <f t="shared" si="578"/>
        <v>0</v>
      </c>
      <c r="D3253" s="7">
        <f t="shared" si="579"/>
        <v>0</v>
      </c>
      <c r="E3253" s="7" t="e">
        <f>IF('Report DCM'!$H3253="In-Stream Video","Rich Media display banner",IF('Report DCM'!$I3253&gt;'Report DCM'!$J3253,"Standard",VLOOKUP(CONCATENATE(bd_adtype,"_",bd_creativetype),tabela,2,FALSE)))</f>
        <v>#N/A</v>
      </c>
      <c r="F3253" s="7">
        <f t="shared" si="580"/>
        <v>0</v>
      </c>
      <c r="G3253" s="7">
        <f t="shared" si="581"/>
        <v>0</v>
      </c>
      <c r="H3253" s="7">
        <f t="shared" si="582"/>
        <v>0</v>
      </c>
      <c r="I3253" s="7">
        <f t="shared" si="583"/>
        <v>0</v>
      </c>
      <c r="J3253" s="7">
        <f t="shared" si="584"/>
        <v>0</v>
      </c>
      <c r="K3253" s="8" t="e">
        <f t="shared" si="585"/>
        <v>#N/A</v>
      </c>
      <c r="L3253" s="7" t="e">
        <f t="shared" si="586"/>
        <v>#N/A</v>
      </c>
      <c r="M3253" s="8" t="e">
        <f t="shared" si="552"/>
        <v>#N/A</v>
      </c>
      <c r="N3253" s="8" t="e">
        <f t="shared" si="553"/>
        <v>#N/A</v>
      </c>
    </row>
    <row r="3254" spans="1:14" ht="15.75" customHeight="1" x14ac:dyDescent="0.35">
      <c r="A3254" s="7">
        <f t="shared" si="576"/>
        <v>0</v>
      </c>
      <c r="B3254" s="7">
        <f t="shared" si="577"/>
        <v>0</v>
      </c>
      <c r="C3254" s="7">
        <f t="shared" si="578"/>
        <v>0</v>
      </c>
      <c r="D3254" s="7">
        <f t="shared" si="579"/>
        <v>0</v>
      </c>
      <c r="E3254" s="7" t="e">
        <f>IF('Report DCM'!$H3254="In-Stream Video","Rich Media display banner",IF('Report DCM'!$I3254&gt;'Report DCM'!$J3254,"Standard",VLOOKUP(CONCATENATE(bd_adtype,"_",bd_creativetype),tabela,2,FALSE)))</f>
        <v>#N/A</v>
      </c>
      <c r="F3254" s="7">
        <f t="shared" si="580"/>
        <v>0</v>
      </c>
      <c r="G3254" s="7">
        <f t="shared" si="581"/>
        <v>0</v>
      </c>
      <c r="H3254" s="7">
        <f t="shared" si="582"/>
        <v>0</v>
      </c>
      <c r="I3254" s="7">
        <f t="shared" si="583"/>
        <v>0</v>
      </c>
      <c r="J3254" s="7">
        <f t="shared" si="584"/>
        <v>0</v>
      </c>
      <c r="K3254" s="8" t="e">
        <f t="shared" si="585"/>
        <v>#N/A</v>
      </c>
      <c r="L3254" s="7" t="e">
        <f t="shared" si="586"/>
        <v>#N/A</v>
      </c>
      <c r="M3254" s="8" t="e">
        <f t="shared" si="552"/>
        <v>#N/A</v>
      </c>
      <c r="N3254" s="8" t="e">
        <f t="shared" si="553"/>
        <v>#N/A</v>
      </c>
    </row>
    <row r="3255" spans="1:14" ht="15.75" customHeight="1" x14ac:dyDescent="0.35">
      <c r="A3255" s="7">
        <f t="shared" si="576"/>
        <v>0</v>
      </c>
      <c r="B3255" s="7">
        <f t="shared" si="577"/>
        <v>0</v>
      </c>
      <c r="C3255" s="7">
        <f t="shared" si="578"/>
        <v>0</v>
      </c>
      <c r="D3255" s="7">
        <f t="shared" si="579"/>
        <v>0</v>
      </c>
      <c r="E3255" s="7" t="e">
        <f>IF('Report DCM'!$H3255="In-Stream Video","Rich Media display banner",IF('Report DCM'!$I3255&gt;'Report DCM'!$J3255,"Standard",VLOOKUP(CONCATENATE(bd_adtype,"_",bd_creativetype),tabela,2,FALSE)))</f>
        <v>#N/A</v>
      </c>
      <c r="F3255" s="7">
        <f t="shared" si="580"/>
        <v>0</v>
      </c>
      <c r="G3255" s="7">
        <f t="shared" si="581"/>
        <v>0</v>
      </c>
      <c r="H3255" s="7">
        <f t="shared" si="582"/>
        <v>0</v>
      </c>
      <c r="I3255" s="7">
        <f t="shared" si="583"/>
        <v>0</v>
      </c>
      <c r="J3255" s="7">
        <f t="shared" si="584"/>
        <v>0</v>
      </c>
      <c r="K3255" s="8" t="e">
        <f t="shared" si="585"/>
        <v>#N/A</v>
      </c>
      <c r="L3255" s="7" t="e">
        <f t="shared" si="586"/>
        <v>#N/A</v>
      </c>
      <c r="M3255" s="8" t="e">
        <f t="shared" si="552"/>
        <v>#N/A</v>
      </c>
      <c r="N3255" s="8" t="e">
        <f t="shared" si="553"/>
        <v>#N/A</v>
      </c>
    </row>
    <row r="3256" spans="1:14" ht="15.75" customHeight="1" x14ac:dyDescent="0.35">
      <c r="A3256" s="7">
        <f t="shared" si="576"/>
        <v>0</v>
      </c>
      <c r="B3256" s="7">
        <f t="shared" si="577"/>
        <v>0</v>
      </c>
      <c r="C3256" s="7">
        <f t="shared" si="578"/>
        <v>0</v>
      </c>
      <c r="D3256" s="7">
        <f t="shared" si="579"/>
        <v>0</v>
      </c>
      <c r="E3256" s="7" t="e">
        <f>IF('Report DCM'!$H3256="In-Stream Video","Rich Media display banner",IF('Report DCM'!$I3256&gt;'Report DCM'!$J3256,"Standard",VLOOKUP(CONCATENATE(bd_adtype,"_",bd_creativetype),tabela,2,FALSE)))</f>
        <v>#N/A</v>
      </c>
      <c r="F3256" s="7">
        <f t="shared" si="580"/>
        <v>0</v>
      </c>
      <c r="G3256" s="7">
        <f t="shared" si="581"/>
        <v>0</v>
      </c>
      <c r="H3256" s="7">
        <f t="shared" si="582"/>
        <v>0</v>
      </c>
      <c r="I3256" s="7">
        <f t="shared" si="583"/>
        <v>0</v>
      </c>
      <c r="J3256" s="7">
        <f t="shared" si="584"/>
        <v>0</v>
      </c>
      <c r="K3256" s="8" t="e">
        <f t="shared" si="585"/>
        <v>#N/A</v>
      </c>
      <c r="L3256" s="7" t="e">
        <f t="shared" si="586"/>
        <v>#N/A</v>
      </c>
      <c r="M3256" s="8" t="e">
        <f t="shared" si="552"/>
        <v>#N/A</v>
      </c>
      <c r="N3256" s="8" t="e">
        <f t="shared" si="553"/>
        <v>#N/A</v>
      </c>
    </row>
    <row r="3257" spans="1:14" ht="15.75" customHeight="1" x14ac:dyDescent="0.35">
      <c r="A3257" s="7">
        <f t="shared" si="576"/>
        <v>0</v>
      </c>
      <c r="B3257" s="7">
        <f t="shared" si="577"/>
        <v>0</v>
      </c>
      <c r="C3257" s="7">
        <f t="shared" si="578"/>
        <v>0</v>
      </c>
      <c r="D3257" s="7">
        <f t="shared" si="579"/>
        <v>0</v>
      </c>
      <c r="E3257" s="7" t="e">
        <f>IF('Report DCM'!$H3257="In-Stream Video","Rich Media display banner",IF('Report DCM'!$I3257&gt;'Report DCM'!$J3257,"Standard",VLOOKUP(CONCATENATE(bd_adtype,"_",bd_creativetype),tabela,2,FALSE)))</f>
        <v>#N/A</v>
      </c>
      <c r="F3257" s="7">
        <f t="shared" si="580"/>
        <v>0</v>
      </c>
      <c r="G3257" s="7">
        <f t="shared" si="581"/>
        <v>0</v>
      </c>
      <c r="H3257" s="7">
        <f t="shared" si="582"/>
        <v>0</v>
      </c>
      <c r="I3257" s="7">
        <f t="shared" si="583"/>
        <v>0</v>
      </c>
      <c r="J3257" s="7">
        <f t="shared" si="584"/>
        <v>0</v>
      </c>
      <c r="K3257" s="8" t="e">
        <f t="shared" si="585"/>
        <v>#N/A</v>
      </c>
      <c r="L3257" s="7" t="e">
        <f t="shared" si="586"/>
        <v>#N/A</v>
      </c>
      <c r="M3257" s="8" t="e">
        <f t="shared" si="552"/>
        <v>#N/A</v>
      </c>
      <c r="N3257" s="8" t="e">
        <f t="shared" si="553"/>
        <v>#N/A</v>
      </c>
    </row>
    <row r="3258" spans="1:14" ht="15.75" customHeight="1" x14ac:dyDescent="0.35">
      <c r="A3258" s="7">
        <f t="shared" si="576"/>
        <v>0</v>
      </c>
      <c r="B3258" s="7">
        <f t="shared" si="577"/>
        <v>0</v>
      </c>
      <c r="C3258" s="7">
        <f t="shared" si="578"/>
        <v>0</v>
      </c>
      <c r="D3258" s="7">
        <f t="shared" si="579"/>
        <v>0</v>
      </c>
      <c r="E3258" s="7" t="e">
        <f>IF('Report DCM'!$H3258="In-Stream Video","Rich Media display banner",IF('Report DCM'!$I3258&gt;'Report DCM'!$J3258,"Standard",VLOOKUP(CONCATENATE(bd_adtype,"_",bd_creativetype),tabela,2,FALSE)))</f>
        <v>#N/A</v>
      </c>
      <c r="F3258" s="7">
        <f t="shared" si="580"/>
        <v>0</v>
      </c>
      <c r="G3258" s="7">
        <f t="shared" si="581"/>
        <v>0</v>
      </c>
      <c r="H3258" s="7">
        <f t="shared" si="582"/>
        <v>0</v>
      </c>
      <c r="I3258" s="7">
        <f t="shared" si="583"/>
        <v>0</v>
      </c>
      <c r="J3258" s="7">
        <f t="shared" si="584"/>
        <v>0</v>
      </c>
      <c r="K3258" s="8" t="e">
        <f t="shared" si="585"/>
        <v>#N/A</v>
      </c>
      <c r="L3258" s="7" t="e">
        <f t="shared" si="586"/>
        <v>#N/A</v>
      </c>
      <c r="M3258" s="8" t="e">
        <f t="shared" si="552"/>
        <v>#N/A</v>
      </c>
      <c r="N3258" s="8" t="e">
        <f t="shared" si="553"/>
        <v>#N/A</v>
      </c>
    </row>
    <row r="3259" spans="1:14" ht="15.75" customHeight="1" x14ac:dyDescent="0.35">
      <c r="A3259" s="7">
        <f t="shared" si="576"/>
        <v>0</v>
      </c>
      <c r="B3259" s="7">
        <f t="shared" si="577"/>
        <v>0</v>
      </c>
      <c r="C3259" s="7">
        <f t="shared" si="578"/>
        <v>0</v>
      </c>
      <c r="D3259" s="7">
        <f t="shared" si="579"/>
        <v>0</v>
      </c>
      <c r="E3259" s="7" t="e">
        <f>IF('Report DCM'!$H3259="In-Stream Video","Rich Media display banner",IF('Report DCM'!$I3259&gt;'Report DCM'!$J3259,"Standard",VLOOKUP(CONCATENATE(bd_adtype,"_",bd_creativetype),tabela,2,FALSE)))</f>
        <v>#N/A</v>
      </c>
      <c r="F3259" s="7">
        <f t="shared" si="580"/>
        <v>0</v>
      </c>
      <c r="G3259" s="7">
        <f t="shared" si="581"/>
        <v>0</v>
      </c>
      <c r="H3259" s="7">
        <f t="shared" si="582"/>
        <v>0</v>
      </c>
      <c r="I3259" s="7">
        <f t="shared" si="583"/>
        <v>0</v>
      </c>
      <c r="J3259" s="7">
        <f t="shared" si="584"/>
        <v>0</v>
      </c>
      <c r="K3259" s="8" t="e">
        <f t="shared" si="585"/>
        <v>#N/A</v>
      </c>
      <c r="L3259" s="7" t="e">
        <f t="shared" si="586"/>
        <v>#N/A</v>
      </c>
      <c r="M3259" s="8" t="e">
        <f t="shared" si="552"/>
        <v>#N/A</v>
      </c>
      <c r="N3259" s="8" t="e">
        <f t="shared" si="553"/>
        <v>#N/A</v>
      </c>
    </row>
    <row r="3260" spans="1:14" ht="15.75" customHeight="1" x14ac:dyDescent="0.35">
      <c r="A3260" s="7">
        <f t="shared" si="576"/>
        <v>0</v>
      </c>
      <c r="B3260" s="7">
        <f t="shared" si="577"/>
        <v>0</v>
      </c>
      <c r="C3260" s="7">
        <f t="shared" si="578"/>
        <v>0</v>
      </c>
      <c r="D3260" s="7">
        <f t="shared" si="579"/>
        <v>0</v>
      </c>
      <c r="E3260" s="7" t="e">
        <f>IF('Report DCM'!$H3260="In-Stream Video","Rich Media display banner",IF('Report DCM'!$I3260&gt;'Report DCM'!$J3260,"Standard",VLOOKUP(CONCATENATE(bd_adtype,"_",bd_creativetype),tabela,2,FALSE)))</f>
        <v>#N/A</v>
      </c>
      <c r="F3260" s="7">
        <f t="shared" si="580"/>
        <v>0</v>
      </c>
      <c r="G3260" s="7">
        <f t="shared" si="581"/>
        <v>0</v>
      </c>
      <c r="H3260" s="7">
        <f t="shared" si="582"/>
        <v>0</v>
      </c>
      <c r="I3260" s="7">
        <f t="shared" si="583"/>
        <v>0</v>
      </c>
      <c r="J3260" s="7">
        <f t="shared" si="584"/>
        <v>0</v>
      </c>
      <c r="K3260" s="8" t="e">
        <f t="shared" si="585"/>
        <v>#N/A</v>
      </c>
      <c r="L3260" s="7" t="e">
        <f t="shared" si="586"/>
        <v>#N/A</v>
      </c>
      <c r="M3260" s="8" t="e">
        <f t="shared" si="552"/>
        <v>#N/A</v>
      </c>
      <c r="N3260" s="8" t="e">
        <f t="shared" si="553"/>
        <v>#N/A</v>
      </c>
    </row>
    <row r="3261" spans="1:14" ht="15.75" customHeight="1" x14ac:dyDescent="0.35">
      <c r="A3261" s="7">
        <f t="shared" si="576"/>
        <v>0</v>
      </c>
      <c r="B3261" s="7">
        <f t="shared" si="577"/>
        <v>0</v>
      </c>
      <c r="C3261" s="7">
        <f t="shared" si="578"/>
        <v>0</v>
      </c>
      <c r="D3261" s="7">
        <f t="shared" si="579"/>
        <v>0</v>
      </c>
      <c r="E3261" s="7" t="e">
        <f>IF('Report DCM'!$H3261="In-Stream Video","Rich Media display banner",IF('Report DCM'!$I3261&gt;'Report DCM'!$J3261,"Standard",VLOOKUP(CONCATENATE(bd_adtype,"_",bd_creativetype),tabela,2,FALSE)))</f>
        <v>#N/A</v>
      </c>
      <c r="F3261" s="7">
        <f t="shared" si="580"/>
        <v>0</v>
      </c>
      <c r="G3261" s="7">
        <f t="shared" si="581"/>
        <v>0</v>
      </c>
      <c r="H3261" s="7">
        <f t="shared" si="582"/>
        <v>0</v>
      </c>
      <c r="I3261" s="7">
        <f t="shared" si="583"/>
        <v>0</v>
      </c>
      <c r="J3261" s="7">
        <f t="shared" si="584"/>
        <v>0</v>
      </c>
      <c r="K3261" s="8" t="e">
        <f t="shared" si="585"/>
        <v>#N/A</v>
      </c>
      <c r="L3261" s="7" t="e">
        <f t="shared" si="586"/>
        <v>#N/A</v>
      </c>
      <c r="M3261" s="8" t="e">
        <f t="shared" si="552"/>
        <v>#N/A</v>
      </c>
      <c r="N3261" s="8" t="e">
        <f t="shared" si="553"/>
        <v>#N/A</v>
      </c>
    </row>
    <row r="3262" spans="1:14" ht="15.75" customHeight="1" x14ac:dyDescent="0.35">
      <c r="A3262" s="7">
        <f t="shared" si="576"/>
        <v>0</v>
      </c>
      <c r="B3262" s="7">
        <f t="shared" si="577"/>
        <v>0</v>
      </c>
      <c r="C3262" s="7">
        <f t="shared" si="578"/>
        <v>0</v>
      </c>
      <c r="D3262" s="7">
        <f t="shared" si="579"/>
        <v>0</v>
      </c>
      <c r="E3262" s="7" t="e">
        <f>IF('Report DCM'!$H3262="In-Stream Video","Rich Media display banner",IF('Report DCM'!$I3262&gt;'Report DCM'!$J3262,"Standard",VLOOKUP(CONCATENATE(bd_adtype,"_",bd_creativetype),tabela,2,FALSE)))</f>
        <v>#N/A</v>
      </c>
      <c r="F3262" s="7">
        <f t="shared" si="580"/>
        <v>0</v>
      </c>
      <c r="G3262" s="7">
        <f t="shared" si="581"/>
        <v>0</v>
      </c>
      <c r="H3262" s="7">
        <f t="shared" si="582"/>
        <v>0</v>
      </c>
      <c r="I3262" s="7">
        <f t="shared" si="583"/>
        <v>0</v>
      </c>
      <c r="J3262" s="7">
        <f t="shared" si="584"/>
        <v>0</v>
      </c>
      <c r="K3262" s="8" t="e">
        <f t="shared" si="585"/>
        <v>#N/A</v>
      </c>
      <c r="L3262" s="7" t="e">
        <f t="shared" si="586"/>
        <v>#N/A</v>
      </c>
      <c r="M3262" s="8" t="e">
        <f t="shared" si="552"/>
        <v>#N/A</v>
      </c>
      <c r="N3262" s="8" t="e">
        <f t="shared" si="553"/>
        <v>#N/A</v>
      </c>
    </row>
    <row r="3263" spans="1:14" ht="15.75" customHeight="1" x14ac:dyDescent="0.35">
      <c r="A3263" s="7">
        <f t="shared" si="576"/>
        <v>0</v>
      </c>
      <c r="B3263" s="7">
        <f t="shared" si="577"/>
        <v>0</v>
      </c>
      <c r="C3263" s="7">
        <f t="shared" si="578"/>
        <v>0</v>
      </c>
      <c r="D3263" s="7">
        <f t="shared" si="579"/>
        <v>0</v>
      </c>
      <c r="E3263" s="7" t="e">
        <f>IF('Report DCM'!$H3263="In-Stream Video","Rich Media display banner",IF('Report DCM'!$I3263&gt;'Report DCM'!$J3263,"Standard",VLOOKUP(CONCATENATE(bd_adtype,"_",bd_creativetype),tabela,2,FALSE)))</f>
        <v>#N/A</v>
      </c>
      <c r="F3263" s="7">
        <f t="shared" si="580"/>
        <v>0</v>
      </c>
      <c r="G3263" s="7">
        <f t="shared" si="581"/>
        <v>0</v>
      </c>
      <c r="H3263" s="7">
        <f t="shared" si="582"/>
        <v>0</v>
      </c>
      <c r="I3263" s="7">
        <f t="shared" si="583"/>
        <v>0</v>
      </c>
      <c r="J3263" s="7">
        <f t="shared" si="584"/>
        <v>0</v>
      </c>
      <c r="K3263" s="8" t="e">
        <f t="shared" si="585"/>
        <v>#N/A</v>
      </c>
      <c r="L3263" s="7" t="e">
        <f t="shared" si="586"/>
        <v>#N/A</v>
      </c>
      <c r="M3263" s="8" t="e">
        <f t="shared" si="552"/>
        <v>#N/A</v>
      </c>
      <c r="N3263" s="8" t="e">
        <f t="shared" si="553"/>
        <v>#N/A</v>
      </c>
    </row>
    <row r="3264" spans="1:14" ht="15.75" customHeight="1" x14ac:dyDescent="0.35">
      <c r="A3264" s="7">
        <f t="shared" si="576"/>
        <v>0</v>
      </c>
      <c r="B3264" s="7">
        <f t="shared" si="577"/>
        <v>0</v>
      </c>
      <c r="C3264" s="7">
        <f t="shared" si="578"/>
        <v>0</v>
      </c>
      <c r="D3264" s="7">
        <f t="shared" si="579"/>
        <v>0</v>
      </c>
      <c r="E3264" s="7" t="e">
        <f>IF('Report DCM'!$H3264="In-Stream Video","Rich Media display banner",IF('Report DCM'!$I3264&gt;'Report DCM'!$J3264,"Standard",VLOOKUP(CONCATENATE(bd_adtype,"_",bd_creativetype),tabela,2,FALSE)))</f>
        <v>#N/A</v>
      </c>
      <c r="F3264" s="7">
        <f t="shared" si="580"/>
        <v>0</v>
      </c>
      <c r="G3264" s="7">
        <f t="shared" si="581"/>
        <v>0</v>
      </c>
      <c r="H3264" s="7">
        <f t="shared" si="582"/>
        <v>0</v>
      </c>
      <c r="I3264" s="7">
        <f t="shared" si="583"/>
        <v>0</v>
      </c>
      <c r="J3264" s="7">
        <f t="shared" si="584"/>
        <v>0</v>
      </c>
      <c r="K3264" s="8" t="e">
        <f t="shared" si="585"/>
        <v>#N/A</v>
      </c>
      <c r="L3264" s="7" t="e">
        <f t="shared" si="586"/>
        <v>#N/A</v>
      </c>
      <c r="M3264" s="8" t="e">
        <f t="shared" si="552"/>
        <v>#N/A</v>
      </c>
      <c r="N3264" s="8" t="e">
        <f t="shared" si="553"/>
        <v>#N/A</v>
      </c>
    </row>
    <row r="3265" spans="1:14" ht="15.75" customHeight="1" x14ac:dyDescent="0.35">
      <c r="A3265" s="7">
        <f t="shared" si="576"/>
        <v>0</v>
      </c>
      <c r="B3265" s="7">
        <f t="shared" si="577"/>
        <v>0</v>
      </c>
      <c r="C3265" s="7">
        <f t="shared" si="578"/>
        <v>0</v>
      </c>
      <c r="D3265" s="7">
        <f t="shared" si="579"/>
        <v>0</v>
      </c>
      <c r="E3265" s="7" t="e">
        <f>IF('Report DCM'!$H3265="In-Stream Video","Rich Media display banner",IF('Report DCM'!$I3265&gt;'Report DCM'!$J3265,"Standard",VLOOKUP(CONCATENATE(bd_adtype,"_",bd_creativetype),tabela,2,FALSE)))</f>
        <v>#N/A</v>
      </c>
      <c r="F3265" s="7">
        <f t="shared" si="580"/>
        <v>0</v>
      </c>
      <c r="G3265" s="7">
        <f t="shared" si="581"/>
        <v>0</v>
      </c>
      <c r="H3265" s="7">
        <f t="shared" si="582"/>
        <v>0</v>
      </c>
      <c r="I3265" s="7">
        <f t="shared" si="583"/>
        <v>0</v>
      </c>
      <c r="J3265" s="7">
        <f t="shared" si="584"/>
        <v>0</v>
      </c>
      <c r="K3265" s="8" t="e">
        <f t="shared" si="585"/>
        <v>#N/A</v>
      </c>
      <c r="L3265" s="7" t="e">
        <f t="shared" si="586"/>
        <v>#N/A</v>
      </c>
      <c r="M3265" s="8" t="e">
        <f t="shared" si="552"/>
        <v>#N/A</v>
      </c>
      <c r="N3265" s="8" t="e">
        <f t="shared" si="553"/>
        <v>#N/A</v>
      </c>
    </row>
    <row r="3266" spans="1:14" ht="15.75" customHeight="1" x14ac:dyDescent="0.35">
      <c r="A3266" s="7">
        <f t="shared" ref="A3266:A3329" si="587">bd_campaign</f>
        <v>0</v>
      </c>
      <c r="B3266" s="7">
        <f t="shared" ref="B3266:B3329" si="588">bd_site</f>
        <v>0</v>
      </c>
      <c r="C3266" s="7">
        <f t="shared" ref="C3266:C3329" si="589">bd_placement</f>
        <v>0</v>
      </c>
      <c r="D3266" s="7">
        <f t="shared" ref="D3266:D3329" si="590">bd_placementID</f>
        <v>0</v>
      </c>
      <c r="E3266" s="7" t="e">
        <f>IF('Report DCM'!$H3266="In-Stream Video","Rich Media display banner",IF('Report DCM'!$I3266&gt;'Report DCM'!$J3266,"Standard",VLOOKUP(CONCATENATE(bd_adtype,"_",bd_creativetype),tabela,2,FALSE)))</f>
        <v>#N/A</v>
      </c>
      <c r="F3266" s="7">
        <f t="shared" ref="F3266:F3329" si="591">bd_ad</f>
        <v>0</v>
      </c>
      <c r="G3266" s="7">
        <f t="shared" ref="G3266:G3329" si="592">bd_adid</f>
        <v>0</v>
      </c>
      <c r="H3266" s="7">
        <f t="shared" ref="H3266:H3329" si="593">bd_creativetype</f>
        <v>0</v>
      </c>
      <c r="I3266" s="7">
        <f t="shared" ref="I3266:I3329" si="594">bd_impression</f>
        <v>0</v>
      </c>
      <c r="J3266" s="7">
        <f t="shared" ref="J3266:J3329" si="595">bd_clicks</f>
        <v>0</v>
      </c>
      <c r="K3266" s="8" t="e">
        <f t="shared" ref="K3266:K3329" si="596">VLOOKUP(E3266,tabela,2,FALSE)</f>
        <v>#N/A</v>
      </c>
      <c r="L3266" s="7" t="e">
        <f t="shared" ref="L3266:L3329" si="597">VLOOKUP(E3266,tabela,3,FALSE)</f>
        <v>#N/A</v>
      </c>
      <c r="M3266" s="8" t="e">
        <f t="shared" si="552"/>
        <v>#N/A</v>
      </c>
      <c r="N3266" s="8" t="e">
        <f t="shared" si="553"/>
        <v>#N/A</v>
      </c>
    </row>
    <row r="3267" spans="1:14" ht="15.75" customHeight="1" x14ac:dyDescent="0.35">
      <c r="A3267" s="7">
        <f t="shared" si="587"/>
        <v>0</v>
      </c>
      <c r="B3267" s="7">
        <f t="shared" si="588"/>
        <v>0</v>
      </c>
      <c r="C3267" s="7">
        <f t="shared" si="589"/>
        <v>0</v>
      </c>
      <c r="D3267" s="7">
        <f t="shared" si="590"/>
        <v>0</v>
      </c>
      <c r="E3267" s="7" t="e">
        <f>IF('Report DCM'!$H3267="In-Stream Video","Rich Media display banner",IF('Report DCM'!$I3267&gt;'Report DCM'!$J3267,"Standard",VLOOKUP(CONCATENATE(bd_adtype,"_",bd_creativetype),tabela,2,FALSE)))</f>
        <v>#N/A</v>
      </c>
      <c r="F3267" s="7">
        <f t="shared" si="591"/>
        <v>0</v>
      </c>
      <c r="G3267" s="7">
        <f t="shared" si="592"/>
        <v>0</v>
      </c>
      <c r="H3267" s="7">
        <f t="shared" si="593"/>
        <v>0</v>
      </c>
      <c r="I3267" s="7">
        <f t="shared" si="594"/>
        <v>0</v>
      </c>
      <c r="J3267" s="7">
        <f t="shared" si="595"/>
        <v>0</v>
      </c>
      <c r="K3267" s="8" t="e">
        <f t="shared" si="596"/>
        <v>#N/A</v>
      </c>
      <c r="L3267" s="7" t="e">
        <f t="shared" si="597"/>
        <v>#N/A</v>
      </c>
      <c r="M3267" s="8" t="e">
        <f t="shared" si="552"/>
        <v>#N/A</v>
      </c>
      <c r="N3267" s="8" t="e">
        <f t="shared" si="553"/>
        <v>#N/A</v>
      </c>
    </row>
    <row r="3268" spans="1:14" ht="15.75" customHeight="1" x14ac:dyDescent="0.35">
      <c r="A3268" s="7">
        <f t="shared" si="587"/>
        <v>0</v>
      </c>
      <c r="B3268" s="7">
        <f t="shared" si="588"/>
        <v>0</v>
      </c>
      <c r="C3268" s="7">
        <f t="shared" si="589"/>
        <v>0</v>
      </c>
      <c r="D3268" s="7">
        <f t="shared" si="590"/>
        <v>0</v>
      </c>
      <c r="E3268" s="7" t="e">
        <f>IF('Report DCM'!$H3268="In-Stream Video","Rich Media display banner",IF('Report DCM'!$I3268&gt;'Report DCM'!$J3268,"Standard",VLOOKUP(CONCATENATE(bd_adtype,"_",bd_creativetype),tabela,2,FALSE)))</f>
        <v>#N/A</v>
      </c>
      <c r="F3268" s="7">
        <f t="shared" si="591"/>
        <v>0</v>
      </c>
      <c r="G3268" s="7">
        <f t="shared" si="592"/>
        <v>0</v>
      </c>
      <c r="H3268" s="7">
        <f t="shared" si="593"/>
        <v>0</v>
      </c>
      <c r="I3268" s="7">
        <f t="shared" si="594"/>
        <v>0</v>
      </c>
      <c r="J3268" s="7">
        <f t="shared" si="595"/>
        <v>0</v>
      </c>
      <c r="K3268" s="8" t="e">
        <f t="shared" si="596"/>
        <v>#N/A</v>
      </c>
      <c r="L3268" s="7" t="e">
        <f t="shared" si="597"/>
        <v>#N/A</v>
      </c>
      <c r="M3268" s="8" t="e">
        <f t="shared" si="552"/>
        <v>#N/A</v>
      </c>
      <c r="N3268" s="8" t="e">
        <f t="shared" si="553"/>
        <v>#N/A</v>
      </c>
    </row>
    <row r="3269" spans="1:14" ht="15.75" customHeight="1" x14ac:dyDescent="0.35">
      <c r="A3269" s="7">
        <f t="shared" si="587"/>
        <v>0</v>
      </c>
      <c r="B3269" s="7">
        <f t="shared" si="588"/>
        <v>0</v>
      </c>
      <c r="C3269" s="7">
        <f t="shared" si="589"/>
        <v>0</v>
      </c>
      <c r="D3269" s="7">
        <f t="shared" si="590"/>
        <v>0</v>
      </c>
      <c r="E3269" s="7" t="e">
        <f>IF('Report DCM'!$H3269="In-Stream Video","Rich Media display banner",IF('Report DCM'!$I3269&gt;'Report DCM'!$J3269,"Standard",VLOOKUP(CONCATENATE(bd_adtype,"_",bd_creativetype),tabela,2,FALSE)))</f>
        <v>#N/A</v>
      </c>
      <c r="F3269" s="7">
        <f t="shared" si="591"/>
        <v>0</v>
      </c>
      <c r="G3269" s="7">
        <f t="shared" si="592"/>
        <v>0</v>
      </c>
      <c r="H3269" s="7">
        <f t="shared" si="593"/>
        <v>0</v>
      </c>
      <c r="I3269" s="7">
        <f t="shared" si="594"/>
        <v>0</v>
      </c>
      <c r="J3269" s="7">
        <f t="shared" si="595"/>
        <v>0</v>
      </c>
      <c r="K3269" s="8" t="e">
        <f t="shared" si="596"/>
        <v>#N/A</v>
      </c>
      <c r="L3269" s="7" t="e">
        <f t="shared" si="597"/>
        <v>#N/A</v>
      </c>
      <c r="M3269" s="8" t="e">
        <f t="shared" si="552"/>
        <v>#N/A</v>
      </c>
      <c r="N3269" s="8" t="e">
        <f t="shared" si="553"/>
        <v>#N/A</v>
      </c>
    </row>
    <row r="3270" spans="1:14" ht="15.75" customHeight="1" x14ac:dyDescent="0.35">
      <c r="A3270" s="7">
        <f t="shared" si="587"/>
        <v>0</v>
      </c>
      <c r="B3270" s="7">
        <f t="shared" si="588"/>
        <v>0</v>
      </c>
      <c r="C3270" s="7">
        <f t="shared" si="589"/>
        <v>0</v>
      </c>
      <c r="D3270" s="7">
        <f t="shared" si="590"/>
        <v>0</v>
      </c>
      <c r="E3270" s="7" t="e">
        <f>IF('Report DCM'!$H3270="In-Stream Video","Rich Media display banner",IF('Report DCM'!$I3270&gt;'Report DCM'!$J3270,"Standard",VLOOKUP(CONCATENATE(bd_adtype,"_",bd_creativetype),tabela,2,FALSE)))</f>
        <v>#N/A</v>
      </c>
      <c r="F3270" s="7">
        <f t="shared" si="591"/>
        <v>0</v>
      </c>
      <c r="G3270" s="7">
        <f t="shared" si="592"/>
        <v>0</v>
      </c>
      <c r="H3270" s="7">
        <f t="shared" si="593"/>
        <v>0</v>
      </c>
      <c r="I3270" s="7">
        <f t="shared" si="594"/>
        <v>0</v>
      </c>
      <c r="J3270" s="7">
        <f t="shared" si="595"/>
        <v>0</v>
      </c>
      <c r="K3270" s="8" t="e">
        <f t="shared" si="596"/>
        <v>#N/A</v>
      </c>
      <c r="L3270" s="7" t="e">
        <f t="shared" si="597"/>
        <v>#N/A</v>
      </c>
      <c r="M3270" s="8" t="e">
        <f t="shared" si="552"/>
        <v>#N/A</v>
      </c>
      <c r="N3270" s="8" t="e">
        <f t="shared" si="553"/>
        <v>#N/A</v>
      </c>
    </row>
    <row r="3271" spans="1:14" ht="15.75" customHeight="1" x14ac:dyDescent="0.35">
      <c r="A3271" s="7">
        <f t="shared" si="587"/>
        <v>0</v>
      </c>
      <c r="B3271" s="7">
        <f t="shared" si="588"/>
        <v>0</v>
      </c>
      <c r="C3271" s="7">
        <f t="shared" si="589"/>
        <v>0</v>
      </c>
      <c r="D3271" s="7">
        <f t="shared" si="590"/>
        <v>0</v>
      </c>
      <c r="E3271" s="7" t="e">
        <f>IF('Report DCM'!$H3271="In-Stream Video","Rich Media display banner",IF('Report DCM'!$I3271&gt;'Report DCM'!$J3271,"Standard",VLOOKUP(CONCATENATE(bd_adtype,"_",bd_creativetype),tabela,2,FALSE)))</f>
        <v>#N/A</v>
      </c>
      <c r="F3271" s="7">
        <f t="shared" si="591"/>
        <v>0</v>
      </c>
      <c r="G3271" s="7">
        <f t="shared" si="592"/>
        <v>0</v>
      </c>
      <c r="H3271" s="7">
        <f t="shared" si="593"/>
        <v>0</v>
      </c>
      <c r="I3271" s="7">
        <f t="shared" si="594"/>
        <v>0</v>
      </c>
      <c r="J3271" s="7">
        <f t="shared" si="595"/>
        <v>0</v>
      </c>
      <c r="K3271" s="8" t="e">
        <f t="shared" si="596"/>
        <v>#N/A</v>
      </c>
      <c r="L3271" s="7" t="e">
        <f t="shared" si="597"/>
        <v>#N/A</v>
      </c>
      <c r="M3271" s="8" t="e">
        <f t="shared" si="552"/>
        <v>#N/A</v>
      </c>
      <c r="N3271" s="8" t="e">
        <f t="shared" si="553"/>
        <v>#N/A</v>
      </c>
    </row>
    <row r="3272" spans="1:14" ht="15.75" customHeight="1" x14ac:dyDescent="0.35">
      <c r="A3272" s="7">
        <f t="shared" si="587"/>
        <v>0</v>
      </c>
      <c r="B3272" s="7">
        <f t="shared" si="588"/>
        <v>0</v>
      </c>
      <c r="C3272" s="7">
        <f t="shared" si="589"/>
        <v>0</v>
      </c>
      <c r="D3272" s="7">
        <f t="shared" si="590"/>
        <v>0</v>
      </c>
      <c r="E3272" s="7" t="e">
        <f>IF('Report DCM'!$H3272="In-Stream Video","Rich Media display banner",IF('Report DCM'!$I3272&gt;'Report DCM'!$J3272,"Standard",VLOOKUP(CONCATENATE(bd_adtype,"_",bd_creativetype),tabela,2,FALSE)))</f>
        <v>#N/A</v>
      </c>
      <c r="F3272" s="7">
        <f t="shared" si="591"/>
        <v>0</v>
      </c>
      <c r="G3272" s="7">
        <f t="shared" si="592"/>
        <v>0</v>
      </c>
      <c r="H3272" s="7">
        <f t="shared" si="593"/>
        <v>0</v>
      </c>
      <c r="I3272" s="7">
        <f t="shared" si="594"/>
        <v>0</v>
      </c>
      <c r="J3272" s="7">
        <f t="shared" si="595"/>
        <v>0</v>
      </c>
      <c r="K3272" s="8" t="e">
        <f t="shared" si="596"/>
        <v>#N/A</v>
      </c>
      <c r="L3272" s="7" t="e">
        <f t="shared" si="597"/>
        <v>#N/A</v>
      </c>
      <c r="M3272" s="8" t="e">
        <f t="shared" si="552"/>
        <v>#N/A</v>
      </c>
      <c r="N3272" s="8" t="e">
        <f t="shared" si="553"/>
        <v>#N/A</v>
      </c>
    </row>
    <row r="3273" spans="1:14" ht="15.75" customHeight="1" x14ac:dyDescent="0.35">
      <c r="A3273" s="7">
        <f t="shared" si="587"/>
        <v>0</v>
      </c>
      <c r="B3273" s="7">
        <f t="shared" si="588"/>
        <v>0</v>
      </c>
      <c r="C3273" s="7">
        <f t="shared" si="589"/>
        <v>0</v>
      </c>
      <c r="D3273" s="7">
        <f t="shared" si="590"/>
        <v>0</v>
      </c>
      <c r="E3273" s="7" t="e">
        <f>IF('Report DCM'!$H3273="In-Stream Video","Rich Media display banner",IF('Report DCM'!$I3273&gt;'Report DCM'!$J3273,"Standard",VLOOKUP(CONCATENATE(bd_adtype,"_",bd_creativetype),tabela,2,FALSE)))</f>
        <v>#N/A</v>
      </c>
      <c r="F3273" s="7">
        <f t="shared" si="591"/>
        <v>0</v>
      </c>
      <c r="G3273" s="7">
        <f t="shared" si="592"/>
        <v>0</v>
      </c>
      <c r="H3273" s="7">
        <f t="shared" si="593"/>
        <v>0</v>
      </c>
      <c r="I3273" s="7">
        <f t="shared" si="594"/>
        <v>0</v>
      </c>
      <c r="J3273" s="7">
        <f t="shared" si="595"/>
        <v>0</v>
      </c>
      <c r="K3273" s="8" t="e">
        <f t="shared" si="596"/>
        <v>#N/A</v>
      </c>
      <c r="L3273" s="7" t="e">
        <f t="shared" si="597"/>
        <v>#N/A</v>
      </c>
      <c r="M3273" s="8" t="e">
        <f t="shared" si="552"/>
        <v>#N/A</v>
      </c>
      <c r="N3273" s="8" t="e">
        <f t="shared" si="553"/>
        <v>#N/A</v>
      </c>
    </row>
    <row r="3274" spans="1:14" ht="15.75" customHeight="1" x14ac:dyDescent="0.35">
      <c r="A3274" s="7">
        <f t="shared" si="587"/>
        <v>0</v>
      </c>
      <c r="B3274" s="7">
        <f t="shared" si="588"/>
        <v>0</v>
      </c>
      <c r="C3274" s="7">
        <f t="shared" si="589"/>
        <v>0</v>
      </c>
      <c r="D3274" s="7">
        <f t="shared" si="590"/>
        <v>0</v>
      </c>
      <c r="E3274" s="7" t="e">
        <f>IF('Report DCM'!$H3274="In-Stream Video","Rich Media display banner",IF('Report DCM'!$I3274&gt;'Report DCM'!$J3274,"Standard",VLOOKUP(CONCATENATE(bd_adtype,"_",bd_creativetype),tabela,2,FALSE)))</f>
        <v>#N/A</v>
      </c>
      <c r="F3274" s="7">
        <f t="shared" si="591"/>
        <v>0</v>
      </c>
      <c r="G3274" s="7">
        <f t="shared" si="592"/>
        <v>0</v>
      </c>
      <c r="H3274" s="7">
        <f t="shared" si="593"/>
        <v>0</v>
      </c>
      <c r="I3274" s="7">
        <f t="shared" si="594"/>
        <v>0</v>
      </c>
      <c r="J3274" s="7">
        <f t="shared" si="595"/>
        <v>0</v>
      </c>
      <c r="K3274" s="8" t="e">
        <f t="shared" si="596"/>
        <v>#N/A</v>
      </c>
      <c r="L3274" s="7" t="e">
        <f t="shared" si="597"/>
        <v>#N/A</v>
      </c>
      <c r="M3274" s="8" t="e">
        <f t="shared" si="552"/>
        <v>#N/A</v>
      </c>
      <c r="N3274" s="8" t="e">
        <f t="shared" si="553"/>
        <v>#N/A</v>
      </c>
    </row>
    <row r="3275" spans="1:14" ht="15.75" customHeight="1" x14ac:dyDescent="0.35">
      <c r="A3275" s="7">
        <f t="shared" si="587"/>
        <v>0</v>
      </c>
      <c r="B3275" s="7">
        <f t="shared" si="588"/>
        <v>0</v>
      </c>
      <c r="C3275" s="7">
        <f t="shared" si="589"/>
        <v>0</v>
      </c>
      <c r="D3275" s="7">
        <f t="shared" si="590"/>
        <v>0</v>
      </c>
      <c r="E3275" s="7" t="e">
        <f>IF('Report DCM'!$H3275="In-Stream Video","Rich Media display banner",IF('Report DCM'!$I3275&gt;'Report DCM'!$J3275,"Standard",VLOOKUP(CONCATENATE(bd_adtype,"_",bd_creativetype),tabela,2,FALSE)))</f>
        <v>#N/A</v>
      </c>
      <c r="F3275" s="7">
        <f t="shared" si="591"/>
        <v>0</v>
      </c>
      <c r="G3275" s="7">
        <f t="shared" si="592"/>
        <v>0</v>
      </c>
      <c r="H3275" s="7">
        <f t="shared" si="593"/>
        <v>0</v>
      </c>
      <c r="I3275" s="7">
        <f t="shared" si="594"/>
        <v>0</v>
      </c>
      <c r="J3275" s="7">
        <f t="shared" si="595"/>
        <v>0</v>
      </c>
      <c r="K3275" s="8" t="e">
        <f t="shared" si="596"/>
        <v>#N/A</v>
      </c>
      <c r="L3275" s="7" t="e">
        <f t="shared" si="597"/>
        <v>#N/A</v>
      </c>
      <c r="M3275" s="8" t="e">
        <f t="shared" si="552"/>
        <v>#N/A</v>
      </c>
      <c r="N3275" s="8" t="e">
        <f t="shared" si="553"/>
        <v>#N/A</v>
      </c>
    </row>
    <row r="3276" spans="1:14" ht="15.75" customHeight="1" x14ac:dyDescent="0.35">
      <c r="A3276" s="7">
        <f t="shared" si="587"/>
        <v>0</v>
      </c>
      <c r="B3276" s="7">
        <f t="shared" si="588"/>
        <v>0</v>
      </c>
      <c r="C3276" s="7">
        <f t="shared" si="589"/>
        <v>0</v>
      </c>
      <c r="D3276" s="7">
        <f t="shared" si="590"/>
        <v>0</v>
      </c>
      <c r="E3276" s="7" t="e">
        <f>IF('Report DCM'!$H3276="In-Stream Video","Rich Media display banner",IF('Report DCM'!$I3276&gt;'Report DCM'!$J3276,"Standard",VLOOKUP(CONCATENATE(bd_adtype,"_",bd_creativetype),tabela,2,FALSE)))</f>
        <v>#N/A</v>
      </c>
      <c r="F3276" s="7">
        <f t="shared" si="591"/>
        <v>0</v>
      </c>
      <c r="G3276" s="7">
        <f t="shared" si="592"/>
        <v>0</v>
      </c>
      <c r="H3276" s="7">
        <f t="shared" si="593"/>
        <v>0</v>
      </c>
      <c r="I3276" s="7">
        <f t="shared" si="594"/>
        <v>0</v>
      </c>
      <c r="J3276" s="7">
        <f t="shared" si="595"/>
        <v>0</v>
      </c>
      <c r="K3276" s="8" t="e">
        <f t="shared" si="596"/>
        <v>#N/A</v>
      </c>
      <c r="L3276" s="7" t="e">
        <f t="shared" si="597"/>
        <v>#N/A</v>
      </c>
      <c r="M3276" s="8" t="e">
        <f t="shared" si="552"/>
        <v>#N/A</v>
      </c>
      <c r="N3276" s="8" t="e">
        <f t="shared" si="553"/>
        <v>#N/A</v>
      </c>
    </row>
    <row r="3277" spans="1:14" ht="15.75" customHeight="1" x14ac:dyDescent="0.35">
      <c r="A3277" s="7">
        <f t="shared" si="587"/>
        <v>0</v>
      </c>
      <c r="B3277" s="7">
        <f t="shared" si="588"/>
        <v>0</v>
      </c>
      <c r="C3277" s="7">
        <f t="shared" si="589"/>
        <v>0</v>
      </c>
      <c r="D3277" s="7">
        <f t="shared" si="590"/>
        <v>0</v>
      </c>
      <c r="E3277" s="7" t="e">
        <f>IF('Report DCM'!$H3277="In-Stream Video","Rich Media display banner",IF('Report DCM'!$I3277&gt;'Report DCM'!$J3277,"Standard",VLOOKUP(CONCATENATE(bd_adtype,"_",bd_creativetype),tabela,2,FALSE)))</f>
        <v>#N/A</v>
      </c>
      <c r="F3277" s="7">
        <f t="shared" si="591"/>
        <v>0</v>
      </c>
      <c r="G3277" s="7">
        <f t="shared" si="592"/>
        <v>0</v>
      </c>
      <c r="H3277" s="7">
        <f t="shared" si="593"/>
        <v>0</v>
      </c>
      <c r="I3277" s="7">
        <f t="shared" si="594"/>
        <v>0</v>
      </c>
      <c r="J3277" s="7">
        <f t="shared" si="595"/>
        <v>0</v>
      </c>
      <c r="K3277" s="8" t="e">
        <f t="shared" si="596"/>
        <v>#N/A</v>
      </c>
      <c r="L3277" s="7" t="e">
        <f t="shared" si="597"/>
        <v>#N/A</v>
      </c>
      <c r="M3277" s="8" t="e">
        <f t="shared" si="552"/>
        <v>#N/A</v>
      </c>
      <c r="N3277" s="8" t="e">
        <f t="shared" si="553"/>
        <v>#N/A</v>
      </c>
    </row>
    <row r="3278" spans="1:14" ht="15.75" customHeight="1" x14ac:dyDescent="0.35">
      <c r="A3278" s="7">
        <f t="shared" si="587"/>
        <v>0</v>
      </c>
      <c r="B3278" s="7">
        <f t="shared" si="588"/>
        <v>0</v>
      </c>
      <c r="C3278" s="7">
        <f t="shared" si="589"/>
        <v>0</v>
      </c>
      <c r="D3278" s="7">
        <f t="shared" si="590"/>
        <v>0</v>
      </c>
      <c r="E3278" s="7" t="e">
        <f>IF('Report DCM'!$H3278="In-Stream Video","Rich Media display banner",IF('Report DCM'!$I3278&gt;'Report DCM'!$J3278,"Standard",VLOOKUP(CONCATENATE(bd_adtype,"_",bd_creativetype),tabela,2,FALSE)))</f>
        <v>#N/A</v>
      </c>
      <c r="F3278" s="7">
        <f t="shared" si="591"/>
        <v>0</v>
      </c>
      <c r="G3278" s="7">
        <f t="shared" si="592"/>
        <v>0</v>
      </c>
      <c r="H3278" s="7">
        <f t="shared" si="593"/>
        <v>0</v>
      </c>
      <c r="I3278" s="7">
        <f t="shared" si="594"/>
        <v>0</v>
      </c>
      <c r="J3278" s="7">
        <f t="shared" si="595"/>
        <v>0</v>
      </c>
      <c r="K3278" s="8" t="e">
        <f t="shared" si="596"/>
        <v>#N/A</v>
      </c>
      <c r="L3278" s="7" t="e">
        <f t="shared" si="597"/>
        <v>#N/A</v>
      </c>
      <c r="M3278" s="8" t="e">
        <f t="shared" si="552"/>
        <v>#N/A</v>
      </c>
      <c r="N3278" s="8" t="e">
        <f t="shared" si="553"/>
        <v>#N/A</v>
      </c>
    </row>
    <row r="3279" spans="1:14" ht="15.75" customHeight="1" x14ac:dyDescent="0.35">
      <c r="A3279" s="7">
        <f t="shared" si="587"/>
        <v>0</v>
      </c>
      <c r="B3279" s="7">
        <f t="shared" si="588"/>
        <v>0</v>
      </c>
      <c r="C3279" s="7">
        <f t="shared" si="589"/>
        <v>0</v>
      </c>
      <c r="D3279" s="7">
        <f t="shared" si="590"/>
        <v>0</v>
      </c>
      <c r="E3279" s="7" t="e">
        <f>IF('Report DCM'!$H3279="In-Stream Video","Rich Media display banner",IF('Report DCM'!$I3279&gt;'Report DCM'!$J3279,"Standard",VLOOKUP(CONCATENATE(bd_adtype,"_",bd_creativetype),tabela,2,FALSE)))</f>
        <v>#N/A</v>
      </c>
      <c r="F3279" s="7">
        <f t="shared" si="591"/>
        <v>0</v>
      </c>
      <c r="G3279" s="7">
        <f t="shared" si="592"/>
        <v>0</v>
      </c>
      <c r="H3279" s="7">
        <f t="shared" si="593"/>
        <v>0</v>
      </c>
      <c r="I3279" s="7">
        <f t="shared" si="594"/>
        <v>0</v>
      </c>
      <c r="J3279" s="7">
        <f t="shared" si="595"/>
        <v>0</v>
      </c>
      <c r="K3279" s="8" t="e">
        <f t="shared" si="596"/>
        <v>#N/A</v>
      </c>
      <c r="L3279" s="7" t="e">
        <f t="shared" si="597"/>
        <v>#N/A</v>
      </c>
      <c r="M3279" s="8" t="e">
        <f t="shared" si="552"/>
        <v>#N/A</v>
      </c>
      <c r="N3279" s="8" t="e">
        <f t="shared" si="553"/>
        <v>#N/A</v>
      </c>
    </row>
    <row r="3280" spans="1:14" ht="15.75" customHeight="1" x14ac:dyDescent="0.35">
      <c r="A3280" s="7">
        <f t="shared" si="587"/>
        <v>0</v>
      </c>
      <c r="B3280" s="7">
        <f t="shared" si="588"/>
        <v>0</v>
      </c>
      <c r="C3280" s="7">
        <f t="shared" si="589"/>
        <v>0</v>
      </c>
      <c r="D3280" s="7">
        <f t="shared" si="590"/>
        <v>0</v>
      </c>
      <c r="E3280" s="7" t="e">
        <f>IF('Report DCM'!$H3280="In-Stream Video","Rich Media display banner",IF('Report DCM'!$I3280&gt;'Report DCM'!$J3280,"Standard",VLOOKUP(CONCATENATE(bd_adtype,"_",bd_creativetype),tabela,2,FALSE)))</f>
        <v>#N/A</v>
      </c>
      <c r="F3280" s="7">
        <f t="shared" si="591"/>
        <v>0</v>
      </c>
      <c r="G3280" s="7">
        <f t="shared" si="592"/>
        <v>0</v>
      </c>
      <c r="H3280" s="7">
        <f t="shared" si="593"/>
        <v>0</v>
      </c>
      <c r="I3280" s="7">
        <f t="shared" si="594"/>
        <v>0</v>
      </c>
      <c r="J3280" s="7">
        <f t="shared" si="595"/>
        <v>0</v>
      </c>
      <c r="K3280" s="8" t="e">
        <f t="shared" si="596"/>
        <v>#N/A</v>
      </c>
      <c r="L3280" s="7" t="e">
        <f t="shared" si="597"/>
        <v>#N/A</v>
      </c>
      <c r="M3280" s="8" t="e">
        <f t="shared" si="552"/>
        <v>#N/A</v>
      </c>
      <c r="N3280" s="8" t="e">
        <f t="shared" si="553"/>
        <v>#N/A</v>
      </c>
    </row>
    <row r="3281" spans="1:14" ht="15.75" customHeight="1" x14ac:dyDescent="0.35">
      <c r="A3281" s="7">
        <f t="shared" si="587"/>
        <v>0</v>
      </c>
      <c r="B3281" s="7">
        <f t="shared" si="588"/>
        <v>0</v>
      </c>
      <c r="C3281" s="7">
        <f t="shared" si="589"/>
        <v>0</v>
      </c>
      <c r="D3281" s="7">
        <f t="shared" si="590"/>
        <v>0</v>
      </c>
      <c r="E3281" s="7" t="e">
        <f>IF('Report DCM'!$H3281="In-Stream Video","Rich Media display banner",IF('Report DCM'!$I3281&gt;'Report DCM'!$J3281,"Standard",VLOOKUP(CONCATENATE(bd_adtype,"_",bd_creativetype),tabela,2,FALSE)))</f>
        <v>#N/A</v>
      </c>
      <c r="F3281" s="7">
        <f t="shared" si="591"/>
        <v>0</v>
      </c>
      <c r="G3281" s="7">
        <f t="shared" si="592"/>
        <v>0</v>
      </c>
      <c r="H3281" s="7">
        <f t="shared" si="593"/>
        <v>0</v>
      </c>
      <c r="I3281" s="7">
        <f t="shared" si="594"/>
        <v>0</v>
      </c>
      <c r="J3281" s="7">
        <f t="shared" si="595"/>
        <v>0</v>
      </c>
      <c r="K3281" s="8" t="e">
        <f t="shared" si="596"/>
        <v>#N/A</v>
      </c>
      <c r="L3281" s="7" t="e">
        <f t="shared" si="597"/>
        <v>#N/A</v>
      </c>
      <c r="M3281" s="8" t="e">
        <f t="shared" si="552"/>
        <v>#N/A</v>
      </c>
      <c r="N3281" s="8" t="e">
        <f t="shared" si="553"/>
        <v>#N/A</v>
      </c>
    </row>
    <row r="3282" spans="1:14" ht="15.75" customHeight="1" x14ac:dyDescent="0.35">
      <c r="A3282" s="7">
        <f t="shared" si="587"/>
        <v>0</v>
      </c>
      <c r="B3282" s="7">
        <f t="shared" si="588"/>
        <v>0</v>
      </c>
      <c r="C3282" s="7">
        <f t="shared" si="589"/>
        <v>0</v>
      </c>
      <c r="D3282" s="7">
        <f t="shared" si="590"/>
        <v>0</v>
      </c>
      <c r="E3282" s="7" t="e">
        <f>IF('Report DCM'!$H3282="In-Stream Video","Rich Media display banner",IF('Report DCM'!$I3282&gt;'Report DCM'!$J3282,"Standard",VLOOKUP(CONCATENATE(bd_adtype,"_",bd_creativetype),tabela,2,FALSE)))</f>
        <v>#N/A</v>
      </c>
      <c r="F3282" s="7">
        <f t="shared" si="591"/>
        <v>0</v>
      </c>
      <c r="G3282" s="7">
        <f t="shared" si="592"/>
        <v>0</v>
      </c>
      <c r="H3282" s="7">
        <f t="shared" si="593"/>
        <v>0</v>
      </c>
      <c r="I3282" s="7">
        <f t="shared" si="594"/>
        <v>0</v>
      </c>
      <c r="J3282" s="7">
        <f t="shared" si="595"/>
        <v>0</v>
      </c>
      <c r="K3282" s="8" t="e">
        <f t="shared" si="596"/>
        <v>#N/A</v>
      </c>
      <c r="L3282" s="7" t="e">
        <f t="shared" si="597"/>
        <v>#N/A</v>
      </c>
      <c r="M3282" s="8" t="e">
        <f t="shared" si="552"/>
        <v>#N/A</v>
      </c>
      <c r="N3282" s="8" t="e">
        <f t="shared" si="553"/>
        <v>#N/A</v>
      </c>
    </row>
    <row r="3283" spans="1:14" ht="15.75" customHeight="1" x14ac:dyDescent="0.35">
      <c r="A3283" s="7">
        <f t="shared" si="587"/>
        <v>0</v>
      </c>
      <c r="B3283" s="7">
        <f t="shared" si="588"/>
        <v>0</v>
      </c>
      <c r="C3283" s="7">
        <f t="shared" si="589"/>
        <v>0</v>
      </c>
      <c r="D3283" s="7">
        <f t="shared" si="590"/>
        <v>0</v>
      </c>
      <c r="E3283" s="7" t="e">
        <f>IF('Report DCM'!$H3283="In-Stream Video","Rich Media display banner",IF('Report DCM'!$I3283&gt;'Report DCM'!$J3283,"Standard",VLOOKUP(CONCATENATE(bd_adtype,"_",bd_creativetype),tabela,2,FALSE)))</f>
        <v>#N/A</v>
      </c>
      <c r="F3283" s="7">
        <f t="shared" si="591"/>
        <v>0</v>
      </c>
      <c r="G3283" s="7">
        <f t="shared" si="592"/>
        <v>0</v>
      </c>
      <c r="H3283" s="7">
        <f t="shared" si="593"/>
        <v>0</v>
      </c>
      <c r="I3283" s="7">
        <f t="shared" si="594"/>
        <v>0</v>
      </c>
      <c r="J3283" s="7">
        <f t="shared" si="595"/>
        <v>0</v>
      </c>
      <c r="K3283" s="8" t="e">
        <f t="shared" si="596"/>
        <v>#N/A</v>
      </c>
      <c r="L3283" s="7" t="e">
        <f t="shared" si="597"/>
        <v>#N/A</v>
      </c>
      <c r="M3283" s="8" t="e">
        <f t="shared" si="552"/>
        <v>#N/A</v>
      </c>
      <c r="N3283" s="8" t="e">
        <f t="shared" si="553"/>
        <v>#N/A</v>
      </c>
    </row>
    <row r="3284" spans="1:14" ht="15.75" customHeight="1" x14ac:dyDescent="0.35">
      <c r="A3284" s="7">
        <f t="shared" si="587"/>
        <v>0</v>
      </c>
      <c r="B3284" s="7">
        <f t="shared" si="588"/>
        <v>0</v>
      </c>
      <c r="C3284" s="7">
        <f t="shared" si="589"/>
        <v>0</v>
      </c>
      <c r="D3284" s="7">
        <f t="shared" si="590"/>
        <v>0</v>
      </c>
      <c r="E3284" s="7" t="e">
        <f>IF('Report DCM'!$H3284="In-Stream Video","Rich Media display banner",IF('Report DCM'!$I3284&gt;'Report DCM'!$J3284,"Standard",VLOOKUP(CONCATENATE(bd_adtype,"_",bd_creativetype),tabela,2,FALSE)))</f>
        <v>#N/A</v>
      </c>
      <c r="F3284" s="7">
        <f t="shared" si="591"/>
        <v>0</v>
      </c>
      <c r="G3284" s="7">
        <f t="shared" si="592"/>
        <v>0</v>
      </c>
      <c r="H3284" s="7">
        <f t="shared" si="593"/>
        <v>0</v>
      </c>
      <c r="I3284" s="7">
        <f t="shared" si="594"/>
        <v>0</v>
      </c>
      <c r="J3284" s="7">
        <f t="shared" si="595"/>
        <v>0</v>
      </c>
      <c r="K3284" s="8" t="e">
        <f t="shared" si="596"/>
        <v>#N/A</v>
      </c>
      <c r="L3284" s="7" t="e">
        <f t="shared" si="597"/>
        <v>#N/A</v>
      </c>
      <c r="M3284" s="8" t="e">
        <f t="shared" si="552"/>
        <v>#N/A</v>
      </c>
      <c r="N3284" s="8" t="e">
        <f t="shared" si="553"/>
        <v>#N/A</v>
      </c>
    </row>
    <row r="3285" spans="1:14" ht="15.75" customHeight="1" x14ac:dyDescent="0.35">
      <c r="A3285" s="7">
        <f t="shared" si="587"/>
        <v>0</v>
      </c>
      <c r="B3285" s="7">
        <f t="shared" si="588"/>
        <v>0</v>
      </c>
      <c r="C3285" s="7">
        <f t="shared" si="589"/>
        <v>0</v>
      </c>
      <c r="D3285" s="7">
        <f t="shared" si="590"/>
        <v>0</v>
      </c>
      <c r="E3285" s="7" t="e">
        <f>IF('Report DCM'!$H3285="In-Stream Video","Rich Media display banner",IF('Report DCM'!$I3285&gt;'Report DCM'!$J3285,"Standard",VLOOKUP(CONCATENATE(bd_adtype,"_",bd_creativetype),tabela,2,FALSE)))</f>
        <v>#N/A</v>
      </c>
      <c r="F3285" s="7">
        <f t="shared" si="591"/>
        <v>0</v>
      </c>
      <c r="G3285" s="7">
        <f t="shared" si="592"/>
        <v>0</v>
      </c>
      <c r="H3285" s="7">
        <f t="shared" si="593"/>
        <v>0</v>
      </c>
      <c r="I3285" s="7">
        <f t="shared" si="594"/>
        <v>0</v>
      </c>
      <c r="J3285" s="7">
        <f t="shared" si="595"/>
        <v>0</v>
      </c>
      <c r="K3285" s="8" t="e">
        <f t="shared" si="596"/>
        <v>#N/A</v>
      </c>
      <c r="L3285" s="7" t="e">
        <f t="shared" si="597"/>
        <v>#N/A</v>
      </c>
      <c r="M3285" s="8" t="e">
        <f t="shared" si="552"/>
        <v>#N/A</v>
      </c>
      <c r="N3285" s="8" t="e">
        <f t="shared" si="553"/>
        <v>#N/A</v>
      </c>
    </row>
    <row r="3286" spans="1:14" ht="15.75" customHeight="1" x14ac:dyDescent="0.35">
      <c r="A3286" s="7">
        <f t="shared" si="587"/>
        <v>0</v>
      </c>
      <c r="B3286" s="7">
        <f t="shared" si="588"/>
        <v>0</v>
      </c>
      <c r="C3286" s="7">
        <f t="shared" si="589"/>
        <v>0</v>
      </c>
      <c r="D3286" s="7">
        <f t="shared" si="590"/>
        <v>0</v>
      </c>
      <c r="E3286" s="7" t="e">
        <f>IF('Report DCM'!$H3286="In-Stream Video","Rich Media display banner",IF('Report DCM'!$I3286&gt;'Report DCM'!$J3286,"Standard",VLOOKUP(CONCATENATE(bd_adtype,"_",bd_creativetype),tabela,2,FALSE)))</f>
        <v>#N/A</v>
      </c>
      <c r="F3286" s="7">
        <f t="shared" si="591"/>
        <v>0</v>
      </c>
      <c r="G3286" s="7">
        <f t="shared" si="592"/>
        <v>0</v>
      </c>
      <c r="H3286" s="7">
        <f t="shared" si="593"/>
        <v>0</v>
      </c>
      <c r="I3286" s="7">
        <f t="shared" si="594"/>
        <v>0</v>
      </c>
      <c r="J3286" s="7">
        <f t="shared" si="595"/>
        <v>0</v>
      </c>
      <c r="K3286" s="8" t="e">
        <f t="shared" si="596"/>
        <v>#N/A</v>
      </c>
      <c r="L3286" s="7" t="e">
        <f t="shared" si="597"/>
        <v>#N/A</v>
      </c>
      <c r="M3286" s="8" t="e">
        <f t="shared" si="552"/>
        <v>#N/A</v>
      </c>
      <c r="N3286" s="8" t="e">
        <f t="shared" si="553"/>
        <v>#N/A</v>
      </c>
    </row>
    <row r="3287" spans="1:14" ht="15.75" customHeight="1" x14ac:dyDescent="0.35">
      <c r="A3287" s="7">
        <f t="shared" si="587"/>
        <v>0</v>
      </c>
      <c r="B3287" s="7">
        <f t="shared" si="588"/>
        <v>0</v>
      </c>
      <c r="C3287" s="7">
        <f t="shared" si="589"/>
        <v>0</v>
      </c>
      <c r="D3287" s="7">
        <f t="shared" si="590"/>
        <v>0</v>
      </c>
      <c r="E3287" s="7" t="e">
        <f>IF('Report DCM'!$H3287="In-Stream Video","Rich Media display banner",IF('Report DCM'!$I3287&gt;'Report DCM'!$J3287,"Standard",VLOOKUP(CONCATENATE(bd_adtype,"_",bd_creativetype),tabela,2,FALSE)))</f>
        <v>#N/A</v>
      </c>
      <c r="F3287" s="7">
        <f t="shared" si="591"/>
        <v>0</v>
      </c>
      <c r="G3287" s="7">
        <f t="shared" si="592"/>
        <v>0</v>
      </c>
      <c r="H3287" s="7">
        <f t="shared" si="593"/>
        <v>0</v>
      </c>
      <c r="I3287" s="7">
        <f t="shared" si="594"/>
        <v>0</v>
      </c>
      <c r="J3287" s="7">
        <f t="shared" si="595"/>
        <v>0</v>
      </c>
      <c r="K3287" s="8" t="e">
        <f t="shared" si="596"/>
        <v>#N/A</v>
      </c>
      <c r="L3287" s="7" t="e">
        <f t="shared" si="597"/>
        <v>#N/A</v>
      </c>
      <c r="M3287" s="8" t="e">
        <f t="shared" si="552"/>
        <v>#N/A</v>
      </c>
      <c r="N3287" s="8" t="e">
        <f t="shared" si="553"/>
        <v>#N/A</v>
      </c>
    </row>
    <row r="3288" spans="1:14" ht="15.75" customHeight="1" x14ac:dyDescent="0.35">
      <c r="A3288" s="7">
        <f t="shared" si="587"/>
        <v>0</v>
      </c>
      <c r="B3288" s="7">
        <f t="shared" si="588"/>
        <v>0</v>
      </c>
      <c r="C3288" s="7">
        <f t="shared" si="589"/>
        <v>0</v>
      </c>
      <c r="D3288" s="7">
        <f t="shared" si="590"/>
        <v>0</v>
      </c>
      <c r="E3288" s="7" t="e">
        <f>IF('Report DCM'!$H3288="In-Stream Video","Rich Media display banner",IF('Report DCM'!$I3288&gt;'Report DCM'!$J3288,"Standard",VLOOKUP(CONCATENATE(bd_adtype,"_",bd_creativetype),tabela,2,FALSE)))</f>
        <v>#N/A</v>
      </c>
      <c r="F3288" s="7">
        <f t="shared" si="591"/>
        <v>0</v>
      </c>
      <c r="G3288" s="7">
        <f t="shared" si="592"/>
        <v>0</v>
      </c>
      <c r="H3288" s="7">
        <f t="shared" si="593"/>
        <v>0</v>
      </c>
      <c r="I3288" s="7">
        <f t="shared" si="594"/>
        <v>0</v>
      </c>
      <c r="J3288" s="7">
        <f t="shared" si="595"/>
        <v>0</v>
      </c>
      <c r="K3288" s="8" t="e">
        <f t="shared" si="596"/>
        <v>#N/A</v>
      </c>
      <c r="L3288" s="7" t="e">
        <f t="shared" si="597"/>
        <v>#N/A</v>
      </c>
      <c r="M3288" s="8" t="e">
        <f t="shared" si="552"/>
        <v>#N/A</v>
      </c>
      <c r="N3288" s="8" t="e">
        <f t="shared" si="553"/>
        <v>#N/A</v>
      </c>
    </row>
    <row r="3289" spans="1:14" ht="15.75" customHeight="1" x14ac:dyDescent="0.35">
      <c r="A3289" s="7">
        <f t="shared" si="587"/>
        <v>0</v>
      </c>
      <c r="B3289" s="7">
        <f t="shared" si="588"/>
        <v>0</v>
      </c>
      <c r="C3289" s="7">
        <f t="shared" si="589"/>
        <v>0</v>
      </c>
      <c r="D3289" s="7">
        <f t="shared" si="590"/>
        <v>0</v>
      </c>
      <c r="E3289" s="7" t="e">
        <f>IF('Report DCM'!$H3289="In-Stream Video","Rich Media display banner",IF('Report DCM'!$I3289&gt;'Report DCM'!$J3289,"Standard",VLOOKUP(CONCATENATE(bd_adtype,"_",bd_creativetype),tabela,2,FALSE)))</f>
        <v>#N/A</v>
      </c>
      <c r="F3289" s="7">
        <f t="shared" si="591"/>
        <v>0</v>
      </c>
      <c r="G3289" s="7">
        <f t="shared" si="592"/>
        <v>0</v>
      </c>
      <c r="H3289" s="7">
        <f t="shared" si="593"/>
        <v>0</v>
      </c>
      <c r="I3289" s="7">
        <f t="shared" si="594"/>
        <v>0</v>
      </c>
      <c r="J3289" s="7">
        <f t="shared" si="595"/>
        <v>0</v>
      </c>
      <c r="K3289" s="8" t="e">
        <f t="shared" si="596"/>
        <v>#N/A</v>
      </c>
      <c r="L3289" s="7" t="e">
        <f t="shared" si="597"/>
        <v>#N/A</v>
      </c>
      <c r="M3289" s="8" t="e">
        <f t="shared" si="552"/>
        <v>#N/A</v>
      </c>
      <c r="N3289" s="8" t="e">
        <f t="shared" si="553"/>
        <v>#N/A</v>
      </c>
    </row>
    <row r="3290" spans="1:14" ht="15.75" customHeight="1" x14ac:dyDescent="0.35">
      <c r="A3290" s="7">
        <f t="shared" si="587"/>
        <v>0</v>
      </c>
      <c r="B3290" s="7">
        <f t="shared" si="588"/>
        <v>0</v>
      </c>
      <c r="C3290" s="7">
        <f t="shared" si="589"/>
        <v>0</v>
      </c>
      <c r="D3290" s="7">
        <f t="shared" si="590"/>
        <v>0</v>
      </c>
      <c r="E3290" s="7" t="e">
        <f>IF('Report DCM'!$H3290="In-Stream Video","Rich Media display banner",IF('Report DCM'!$I3290&gt;'Report DCM'!$J3290,"Standard",VLOOKUP(CONCATENATE(bd_adtype,"_",bd_creativetype),tabela,2,FALSE)))</f>
        <v>#N/A</v>
      </c>
      <c r="F3290" s="7">
        <f t="shared" si="591"/>
        <v>0</v>
      </c>
      <c r="G3290" s="7">
        <f t="shared" si="592"/>
        <v>0</v>
      </c>
      <c r="H3290" s="7">
        <f t="shared" si="593"/>
        <v>0</v>
      </c>
      <c r="I3290" s="7">
        <f t="shared" si="594"/>
        <v>0</v>
      </c>
      <c r="J3290" s="7">
        <f t="shared" si="595"/>
        <v>0</v>
      </c>
      <c r="K3290" s="8" t="e">
        <f t="shared" si="596"/>
        <v>#N/A</v>
      </c>
      <c r="L3290" s="7" t="e">
        <f t="shared" si="597"/>
        <v>#N/A</v>
      </c>
      <c r="M3290" s="8" t="e">
        <f t="shared" si="552"/>
        <v>#N/A</v>
      </c>
      <c r="N3290" s="8" t="e">
        <f t="shared" si="553"/>
        <v>#N/A</v>
      </c>
    </row>
    <row r="3291" spans="1:14" ht="15.75" customHeight="1" x14ac:dyDescent="0.35">
      <c r="A3291" s="7">
        <f t="shared" si="587"/>
        <v>0</v>
      </c>
      <c r="B3291" s="7">
        <f t="shared" si="588"/>
        <v>0</v>
      </c>
      <c r="C3291" s="7">
        <f t="shared" si="589"/>
        <v>0</v>
      </c>
      <c r="D3291" s="7">
        <f t="shared" si="590"/>
        <v>0</v>
      </c>
      <c r="E3291" s="7" t="e">
        <f>IF('Report DCM'!$H3291="In-Stream Video","Rich Media display banner",IF('Report DCM'!$I3291&gt;'Report DCM'!$J3291,"Standard",VLOOKUP(CONCATENATE(bd_adtype,"_",bd_creativetype),tabela,2,FALSE)))</f>
        <v>#N/A</v>
      </c>
      <c r="F3291" s="7">
        <f t="shared" si="591"/>
        <v>0</v>
      </c>
      <c r="G3291" s="7">
        <f t="shared" si="592"/>
        <v>0</v>
      </c>
      <c r="H3291" s="7">
        <f t="shared" si="593"/>
        <v>0</v>
      </c>
      <c r="I3291" s="7">
        <f t="shared" si="594"/>
        <v>0</v>
      </c>
      <c r="J3291" s="7">
        <f t="shared" si="595"/>
        <v>0</v>
      </c>
      <c r="K3291" s="8" t="e">
        <f t="shared" si="596"/>
        <v>#N/A</v>
      </c>
      <c r="L3291" s="7" t="e">
        <f t="shared" si="597"/>
        <v>#N/A</v>
      </c>
      <c r="M3291" s="8" t="e">
        <f t="shared" si="552"/>
        <v>#N/A</v>
      </c>
      <c r="N3291" s="8" t="e">
        <f t="shared" si="553"/>
        <v>#N/A</v>
      </c>
    </row>
    <row r="3292" spans="1:14" ht="15.75" customHeight="1" x14ac:dyDescent="0.35">
      <c r="A3292" s="7">
        <f t="shared" si="587"/>
        <v>0</v>
      </c>
      <c r="B3292" s="7">
        <f t="shared" si="588"/>
        <v>0</v>
      </c>
      <c r="C3292" s="7">
        <f t="shared" si="589"/>
        <v>0</v>
      </c>
      <c r="D3292" s="7">
        <f t="shared" si="590"/>
        <v>0</v>
      </c>
      <c r="E3292" s="7" t="e">
        <f>IF('Report DCM'!$H3292="In-Stream Video","Rich Media display banner",IF('Report DCM'!$I3292&gt;'Report DCM'!$J3292,"Standard",VLOOKUP(CONCATENATE(bd_adtype,"_",bd_creativetype),tabela,2,FALSE)))</f>
        <v>#N/A</v>
      </c>
      <c r="F3292" s="7">
        <f t="shared" si="591"/>
        <v>0</v>
      </c>
      <c r="G3292" s="7">
        <f t="shared" si="592"/>
        <v>0</v>
      </c>
      <c r="H3292" s="7">
        <f t="shared" si="593"/>
        <v>0</v>
      </c>
      <c r="I3292" s="7">
        <f t="shared" si="594"/>
        <v>0</v>
      </c>
      <c r="J3292" s="7">
        <f t="shared" si="595"/>
        <v>0</v>
      </c>
      <c r="K3292" s="8" t="e">
        <f t="shared" si="596"/>
        <v>#N/A</v>
      </c>
      <c r="L3292" s="7" t="e">
        <f t="shared" si="597"/>
        <v>#N/A</v>
      </c>
      <c r="M3292" s="8" t="e">
        <f t="shared" si="552"/>
        <v>#N/A</v>
      </c>
      <c r="N3292" s="8" t="e">
        <f t="shared" si="553"/>
        <v>#N/A</v>
      </c>
    </row>
    <row r="3293" spans="1:14" ht="15.75" customHeight="1" x14ac:dyDescent="0.35">
      <c r="A3293" s="7">
        <f t="shared" si="587"/>
        <v>0</v>
      </c>
      <c r="B3293" s="7">
        <f t="shared" si="588"/>
        <v>0</v>
      </c>
      <c r="C3293" s="7">
        <f t="shared" si="589"/>
        <v>0</v>
      </c>
      <c r="D3293" s="7">
        <f t="shared" si="590"/>
        <v>0</v>
      </c>
      <c r="E3293" s="7" t="e">
        <f>IF('Report DCM'!$H3293="In-Stream Video","Rich Media display banner",IF('Report DCM'!$I3293&gt;'Report DCM'!$J3293,"Standard",VLOOKUP(CONCATENATE(bd_adtype,"_",bd_creativetype),tabela,2,FALSE)))</f>
        <v>#N/A</v>
      </c>
      <c r="F3293" s="7">
        <f t="shared" si="591"/>
        <v>0</v>
      </c>
      <c r="G3293" s="7">
        <f t="shared" si="592"/>
        <v>0</v>
      </c>
      <c r="H3293" s="7">
        <f t="shared" si="593"/>
        <v>0</v>
      </c>
      <c r="I3293" s="7">
        <f t="shared" si="594"/>
        <v>0</v>
      </c>
      <c r="J3293" s="7">
        <f t="shared" si="595"/>
        <v>0</v>
      </c>
      <c r="K3293" s="8" t="e">
        <f t="shared" si="596"/>
        <v>#N/A</v>
      </c>
      <c r="L3293" s="7" t="e">
        <f t="shared" si="597"/>
        <v>#N/A</v>
      </c>
      <c r="M3293" s="8" t="e">
        <f t="shared" si="552"/>
        <v>#N/A</v>
      </c>
      <c r="N3293" s="8" t="e">
        <f t="shared" si="553"/>
        <v>#N/A</v>
      </c>
    </row>
    <row r="3294" spans="1:14" ht="15.75" customHeight="1" x14ac:dyDescent="0.35">
      <c r="A3294" s="7">
        <f t="shared" si="587"/>
        <v>0</v>
      </c>
      <c r="B3294" s="7">
        <f t="shared" si="588"/>
        <v>0</v>
      </c>
      <c r="C3294" s="7">
        <f t="shared" si="589"/>
        <v>0</v>
      </c>
      <c r="D3294" s="7">
        <f t="shared" si="590"/>
        <v>0</v>
      </c>
      <c r="E3294" s="7" t="e">
        <f>IF('Report DCM'!$H3294="In-Stream Video","Rich Media display banner",IF('Report DCM'!$I3294&gt;'Report DCM'!$J3294,"Standard",VLOOKUP(CONCATENATE(bd_adtype,"_",bd_creativetype),tabela,2,FALSE)))</f>
        <v>#N/A</v>
      </c>
      <c r="F3294" s="7">
        <f t="shared" si="591"/>
        <v>0</v>
      </c>
      <c r="G3294" s="7">
        <f t="shared" si="592"/>
        <v>0</v>
      </c>
      <c r="H3294" s="7">
        <f t="shared" si="593"/>
        <v>0</v>
      </c>
      <c r="I3294" s="7">
        <f t="shared" si="594"/>
        <v>0</v>
      </c>
      <c r="J3294" s="7">
        <f t="shared" si="595"/>
        <v>0</v>
      </c>
      <c r="K3294" s="8" t="e">
        <f t="shared" si="596"/>
        <v>#N/A</v>
      </c>
      <c r="L3294" s="7" t="e">
        <f t="shared" si="597"/>
        <v>#N/A</v>
      </c>
      <c r="M3294" s="8" t="e">
        <f t="shared" si="552"/>
        <v>#N/A</v>
      </c>
      <c r="N3294" s="8" t="e">
        <f t="shared" si="553"/>
        <v>#N/A</v>
      </c>
    </row>
    <row r="3295" spans="1:14" ht="15.75" customHeight="1" x14ac:dyDescent="0.35">
      <c r="A3295" s="7">
        <f t="shared" si="587"/>
        <v>0</v>
      </c>
      <c r="B3295" s="7">
        <f t="shared" si="588"/>
        <v>0</v>
      </c>
      <c r="C3295" s="7">
        <f t="shared" si="589"/>
        <v>0</v>
      </c>
      <c r="D3295" s="7">
        <f t="shared" si="590"/>
        <v>0</v>
      </c>
      <c r="E3295" s="7" t="e">
        <f>IF('Report DCM'!$H3295="In-Stream Video","Rich Media display banner",IF('Report DCM'!$I3295&gt;'Report DCM'!$J3295,"Standard",VLOOKUP(CONCATENATE(bd_adtype,"_",bd_creativetype),tabela,2,FALSE)))</f>
        <v>#N/A</v>
      </c>
      <c r="F3295" s="7">
        <f t="shared" si="591"/>
        <v>0</v>
      </c>
      <c r="G3295" s="7">
        <f t="shared" si="592"/>
        <v>0</v>
      </c>
      <c r="H3295" s="7">
        <f t="shared" si="593"/>
        <v>0</v>
      </c>
      <c r="I3295" s="7">
        <f t="shared" si="594"/>
        <v>0</v>
      </c>
      <c r="J3295" s="7">
        <f t="shared" si="595"/>
        <v>0</v>
      </c>
      <c r="K3295" s="8" t="e">
        <f t="shared" si="596"/>
        <v>#N/A</v>
      </c>
      <c r="L3295" s="7" t="e">
        <f t="shared" si="597"/>
        <v>#N/A</v>
      </c>
      <c r="M3295" s="8" t="e">
        <f t="shared" si="552"/>
        <v>#N/A</v>
      </c>
      <c r="N3295" s="8" t="e">
        <f t="shared" si="553"/>
        <v>#N/A</v>
      </c>
    </row>
    <row r="3296" spans="1:14" ht="15.75" customHeight="1" x14ac:dyDescent="0.35">
      <c r="A3296" s="7">
        <f t="shared" si="587"/>
        <v>0</v>
      </c>
      <c r="B3296" s="7">
        <f t="shared" si="588"/>
        <v>0</v>
      </c>
      <c r="C3296" s="7">
        <f t="shared" si="589"/>
        <v>0</v>
      </c>
      <c r="D3296" s="7">
        <f t="shared" si="590"/>
        <v>0</v>
      </c>
      <c r="E3296" s="7" t="e">
        <f>IF('Report DCM'!$H3296="In-Stream Video","Rich Media display banner",IF('Report DCM'!$I3296&gt;'Report DCM'!$J3296,"Standard",VLOOKUP(CONCATENATE(bd_adtype,"_",bd_creativetype),tabela,2,FALSE)))</f>
        <v>#N/A</v>
      </c>
      <c r="F3296" s="7">
        <f t="shared" si="591"/>
        <v>0</v>
      </c>
      <c r="G3296" s="7">
        <f t="shared" si="592"/>
        <v>0</v>
      </c>
      <c r="H3296" s="7">
        <f t="shared" si="593"/>
        <v>0</v>
      </c>
      <c r="I3296" s="7">
        <f t="shared" si="594"/>
        <v>0</v>
      </c>
      <c r="J3296" s="7">
        <f t="shared" si="595"/>
        <v>0</v>
      </c>
      <c r="K3296" s="8" t="e">
        <f t="shared" si="596"/>
        <v>#N/A</v>
      </c>
      <c r="L3296" s="7" t="e">
        <f t="shared" si="597"/>
        <v>#N/A</v>
      </c>
      <c r="M3296" s="8" t="e">
        <f t="shared" si="552"/>
        <v>#N/A</v>
      </c>
      <c r="N3296" s="8" t="e">
        <f t="shared" si="553"/>
        <v>#N/A</v>
      </c>
    </row>
    <row r="3297" spans="1:14" ht="15.75" customHeight="1" x14ac:dyDescent="0.35">
      <c r="A3297" s="7">
        <f t="shared" si="587"/>
        <v>0</v>
      </c>
      <c r="B3297" s="7">
        <f t="shared" si="588"/>
        <v>0</v>
      </c>
      <c r="C3297" s="7">
        <f t="shared" si="589"/>
        <v>0</v>
      </c>
      <c r="D3297" s="7">
        <f t="shared" si="590"/>
        <v>0</v>
      </c>
      <c r="E3297" s="7" t="e">
        <f>IF('Report DCM'!$H3297="In-Stream Video","Rich Media display banner",IF('Report DCM'!$I3297&gt;'Report DCM'!$J3297,"Standard",VLOOKUP(CONCATENATE(bd_adtype,"_",bd_creativetype),tabela,2,FALSE)))</f>
        <v>#N/A</v>
      </c>
      <c r="F3297" s="7">
        <f t="shared" si="591"/>
        <v>0</v>
      </c>
      <c r="G3297" s="7">
        <f t="shared" si="592"/>
        <v>0</v>
      </c>
      <c r="H3297" s="7">
        <f t="shared" si="593"/>
        <v>0</v>
      </c>
      <c r="I3297" s="7">
        <f t="shared" si="594"/>
        <v>0</v>
      </c>
      <c r="J3297" s="7">
        <f t="shared" si="595"/>
        <v>0</v>
      </c>
      <c r="K3297" s="8" t="e">
        <f t="shared" si="596"/>
        <v>#N/A</v>
      </c>
      <c r="L3297" s="7" t="e">
        <f t="shared" si="597"/>
        <v>#N/A</v>
      </c>
      <c r="M3297" s="8" t="e">
        <f t="shared" si="552"/>
        <v>#N/A</v>
      </c>
      <c r="N3297" s="8" t="e">
        <f t="shared" si="553"/>
        <v>#N/A</v>
      </c>
    </row>
    <row r="3298" spans="1:14" ht="15.75" customHeight="1" x14ac:dyDescent="0.35">
      <c r="A3298" s="7">
        <f t="shared" si="587"/>
        <v>0</v>
      </c>
      <c r="B3298" s="7">
        <f t="shared" si="588"/>
        <v>0</v>
      </c>
      <c r="C3298" s="7">
        <f t="shared" si="589"/>
        <v>0</v>
      </c>
      <c r="D3298" s="7">
        <f t="shared" si="590"/>
        <v>0</v>
      </c>
      <c r="E3298" s="7" t="e">
        <f>IF('Report DCM'!$H3298="In-Stream Video","Rich Media display banner",IF('Report DCM'!$I3298&gt;'Report DCM'!$J3298,"Standard",VLOOKUP(CONCATENATE(bd_adtype,"_",bd_creativetype),tabela,2,FALSE)))</f>
        <v>#N/A</v>
      </c>
      <c r="F3298" s="7">
        <f t="shared" si="591"/>
        <v>0</v>
      </c>
      <c r="G3298" s="7">
        <f t="shared" si="592"/>
        <v>0</v>
      </c>
      <c r="H3298" s="7">
        <f t="shared" si="593"/>
        <v>0</v>
      </c>
      <c r="I3298" s="7">
        <f t="shared" si="594"/>
        <v>0</v>
      </c>
      <c r="J3298" s="7">
        <f t="shared" si="595"/>
        <v>0</v>
      </c>
      <c r="K3298" s="8" t="e">
        <f t="shared" si="596"/>
        <v>#N/A</v>
      </c>
      <c r="L3298" s="7" t="e">
        <f t="shared" si="597"/>
        <v>#N/A</v>
      </c>
      <c r="M3298" s="8" t="e">
        <f t="shared" si="552"/>
        <v>#N/A</v>
      </c>
      <c r="N3298" s="8" t="e">
        <f t="shared" si="553"/>
        <v>#N/A</v>
      </c>
    </row>
    <row r="3299" spans="1:14" ht="15.75" customHeight="1" x14ac:dyDescent="0.35">
      <c r="A3299" s="7">
        <f t="shared" si="587"/>
        <v>0</v>
      </c>
      <c r="B3299" s="7">
        <f t="shared" si="588"/>
        <v>0</v>
      </c>
      <c r="C3299" s="7">
        <f t="shared" si="589"/>
        <v>0</v>
      </c>
      <c r="D3299" s="7">
        <f t="shared" si="590"/>
        <v>0</v>
      </c>
      <c r="E3299" s="7" t="e">
        <f>IF('Report DCM'!$H3299="In-Stream Video","Rich Media display banner",IF('Report DCM'!$I3299&gt;'Report DCM'!$J3299,"Standard",VLOOKUP(CONCATENATE(bd_adtype,"_",bd_creativetype),tabela,2,FALSE)))</f>
        <v>#N/A</v>
      </c>
      <c r="F3299" s="7">
        <f t="shared" si="591"/>
        <v>0</v>
      </c>
      <c r="G3299" s="7">
        <f t="shared" si="592"/>
        <v>0</v>
      </c>
      <c r="H3299" s="7">
        <f t="shared" si="593"/>
        <v>0</v>
      </c>
      <c r="I3299" s="7">
        <f t="shared" si="594"/>
        <v>0</v>
      </c>
      <c r="J3299" s="7">
        <f t="shared" si="595"/>
        <v>0</v>
      </c>
      <c r="K3299" s="8" t="e">
        <f t="shared" si="596"/>
        <v>#N/A</v>
      </c>
      <c r="L3299" s="7" t="e">
        <f t="shared" si="597"/>
        <v>#N/A</v>
      </c>
      <c r="M3299" s="8" t="e">
        <f t="shared" si="552"/>
        <v>#N/A</v>
      </c>
      <c r="N3299" s="8" t="e">
        <f t="shared" si="553"/>
        <v>#N/A</v>
      </c>
    </row>
    <row r="3300" spans="1:14" ht="15.75" customHeight="1" x14ac:dyDescent="0.35">
      <c r="A3300" s="7">
        <f t="shared" si="587"/>
        <v>0</v>
      </c>
      <c r="B3300" s="7">
        <f t="shared" si="588"/>
        <v>0</v>
      </c>
      <c r="C3300" s="7">
        <f t="shared" si="589"/>
        <v>0</v>
      </c>
      <c r="D3300" s="7">
        <f t="shared" si="590"/>
        <v>0</v>
      </c>
      <c r="E3300" s="7" t="e">
        <f>IF('Report DCM'!$H3300="In-Stream Video","Rich Media display banner",IF('Report DCM'!$I3300&gt;'Report DCM'!$J3300,"Standard",VLOOKUP(CONCATENATE(bd_adtype,"_",bd_creativetype),tabela,2,FALSE)))</f>
        <v>#N/A</v>
      </c>
      <c r="F3300" s="7">
        <f t="shared" si="591"/>
        <v>0</v>
      </c>
      <c r="G3300" s="7">
        <f t="shared" si="592"/>
        <v>0</v>
      </c>
      <c r="H3300" s="7">
        <f t="shared" si="593"/>
        <v>0</v>
      </c>
      <c r="I3300" s="7">
        <f t="shared" si="594"/>
        <v>0</v>
      </c>
      <c r="J3300" s="7">
        <f t="shared" si="595"/>
        <v>0</v>
      </c>
      <c r="K3300" s="8" t="e">
        <f t="shared" si="596"/>
        <v>#N/A</v>
      </c>
      <c r="L3300" s="7" t="e">
        <f t="shared" si="597"/>
        <v>#N/A</v>
      </c>
      <c r="M3300" s="8" t="e">
        <f t="shared" si="552"/>
        <v>#N/A</v>
      </c>
      <c r="N3300" s="8" t="e">
        <f t="shared" si="553"/>
        <v>#N/A</v>
      </c>
    </row>
    <row r="3301" spans="1:14" ht="15.75" customHeight="1" x14ac:dyDescent="0.35">
      <c r="A3301" s="7">
        <f t="shared" si="587"/>
        <v>0</v>
      </c>
      <c r="B3301" s="7">
        <f t="shared" si="588"/>
        <v>0</v>
      </c>
      <c r="C3301" s="7">
        <f t="shared" si="589"/>
        <v>0</v>
      </c>
      <c r="D3301" s="7">
        <f t="shared" si="590"/>
        <v>0</v>
      </c>
      <c r="E3301" s="7" t="e">
        <f>IF('Report DCM'!$H3301="In-Stream Video","Rich Media display banner",IF('Report DCM'!$I3301&gt;'Report DCM'!$J3301,"Standard",VLOOKUP(CONCATENATE(bd_adtype,"_",bd_creativetype),tabela,2,FALSE)))</f>
        <v>#N/A</v>
      </c>
      <c r="F3301" s="7">
        <f t="shared" si="591"/>
        <v>0</v>
      </c>
      <c r="G3301" s="7">
        <f t="shared" si="592"/>
        <v>0</v>
      </c>
      <c r="H3301" s="7">
        <f t="shared" si="593"/>
        <v>0</v>
      </c>
      <c r="I3301" s="7">
        <f t="shared" si="594"/>
        <v>0</v>
      </c>
      <c r="J3301" s="7">
        <f t="shared" si="595"/>
        <v>0</v>
      </c>
      <c r="K3301" s="8" t="e">
        <f t="shared" si="596"/>
        <v>#N/A</v>
      </c>
      <c r="L3301" s="7" t="e">
        <f t="shared" si="597"/>
        <v>#N/A</v>
      </c>
      <c r="M3301" s="8" t="e">
        <f t="shared" si="552"/>
        <v>#N/A</v>
      </c>
      <c r="N3301" s="8" t="e">
        <f t="shared" si="553"/>
        <v>#N/A</v>
      </c>
    </row>
    <row r="3302" spans="1:14" ht="15.75" customHeight="1" x14ac:dyDescent="0.35">
      <c r="A3302" s="7">
        <f t="shared" si="587"/>
        <v>0</v>
      </c>
      <c r="B3302" s="7">
        <f t="shared" si="588"/>
        <v>0</v>
      </c>
      <c r="C3302" s="7">
        <f t="shared" si="589"/>
        <v>0</v>
      </c>
      <c r="D3302" s="7">
        <f t="shared" si="590"/>
        <v>0</v>
      </c>
      <c r="E3302" s="7" t="e">
        <f>IF('Report DCM'!$H3302="In-Stream Video","Rich Media display banner",IF('Report DCM'!$I3302&gt;'Report DCM'!$J3302,"Standard",VLOOKUP(CONCATENATE(bd_adtype,"_",bd_creativetype),tabela,2,FALSE)))</f>
        <v>#N/A</v>
      </c>
      <c r="F3302" s="7">
        <f t="shared" si="591"/>
        <v>0</v>
      </c>
      <c r="G3302" s="7">
        <f t="shared" si="592"/>
        <v>0</v>
      </c>
      <c r="H3302" s="7">
        <f t="shared" si="593"/>
        <v>0</v>
      </c>
      <c r="I3302" s="7">
        <f t="shared" si="594"/>
        <v>0</v>
      </c>
      <c r="J3302" s="7">
        <f t="shared" si="595"/>
        <v>0</v>
      </c>
      <c r="K3302" s="8" t="e">
        <f t="shared" si="596"/>
        <v>#N/A</v>
      </c>
      <c r="L3302" s="7" t="e">
        <f t="shared" si="597"/>
        <v>#N/A</v>
      </c>
      <c r="M3302" s="8" t="e">
        <f t="shared" si="552"/>
        <v>#N/A</v>
      </c>
      <c r="N3302" s="8" t="e">
        <f t="shared" si="553"/>
        <v>#N/A</v>
      </c>
    </row>
    <row r="3303" spans="1:14" ht="15.75" customHeight="1" x14ac:dyDescent="0.35">
      <c r="A3303" s="7">
        <f t="shared" si="587"/>
        <v>0</v>
      </c>
      <c r="B3303" s="7">
        <f t="shared" si="588"/>
        <v>0</v>
      </c>
      <c r="C3303" s="7">
        <f t="shared" si="589"/>
        <v>0</v>
      </c>
      <c r="D3303" s="7">
        <f t="shared" si="590"/>
        <v>0</v>
      </c>
      <c r="E3303" s="7" t="e">
        <f>IF('Report DCM'!$H3303="In-Stream Video","Rich Media display banner",IF('Report DCM'!$I3303&gt;'Report DCM'!$J3303,"Standard",VLOOKUP(CONCATENATE(bd_adtype,"_",bd_creativetype),tabela,2,FALSE)))</f>
        <v>#N/A</v>
      </c>
      <c r="F3303" s="7">
        <f t="shared" si="591"/>
        <v>0</v>
      </c>
      <c r="G3303" s="7">
        <f t="shared" si="592"/>
        <v>0</v>
      </c>
      <c r="H3303" s="7">
        <f t="shared" si="593"/>
        <v>0</v>
      </c>
      <c r="I3303" s="7">
        <f t="shared" si="594"/>
        <v>0</v>
      </c>
      <c r="J3303" s="7">
        <f t="shared" si="595"/>
        <v>0</v>
      </c>
      <c r="K3303" s="8" t="e">
        <f t="shared" si="596"/>
        <v>#N/A</v>
      </c>
      <c r="L3303" s="7" t="e">
        <f t="shared" si="597"/>
        <v>#N/A</v>
      </c>
      <c r="M3303" s="8" t="e">
        <f t="shared" si="552"/>
        <v>#N/A</v>
      </c>
      <c r="N3303" s="8" t="e">
        <f t="shared" si="553"/>
        <v>#N/A</v>
      </c>
    </row>
    <row r="3304" spans="1:14" ht="15.75" customHeight="1" x14ac:dyDescent="0.35">
      <c r="A3304" s="7">
        <f t="shared" si="587"/>
        <v>0</v>
      </c>
      <c r="B3304" s="7">
        <f t="shared" si="588"/>
        <v>0</v>
      </c>
      <c r="C3304" s="7">
        <f t="shared" si="589"/>
        <v>0</v>
      </c>
      <c r="D3304" s="7">
        <f t="shared" si="590"/>
        <v>0</v>
      </c>
      <c r="E3304" s="7" t="e">
        <f>IF('Report DCM'!$H3304="In-Stream Video","Rich Media display banner",IF('Report DCM'!$I3304&gt;'Report DCM'!$J3304,"Standard",VLOOKUP(CONCATENATE(bd_adtype,"_",bd_creativetype),tabela,2,FALSE)))</f>
        <v>#N/A</v>
      </c>
      <c r="F3304" s="7">
        <f t="shared" si="591"/>
        <v>0</v>
      </c>
      <c r="G3304" s="7">
        <f t="shared" si="592"/>
        <v>0</v>
      </c>
      <c r="H3304" s="7">
        <f t="shared" si="593"/>
        <v>0</v>
      </c>
      <c r="I3304" s="7">
        <f t="shared" si="594"/>
        <v>0</v>
      </c>
      <c r="J3304" s="7">
        <f t="shared" si="595"/>
        <v>0</v>
      </c>
      <c r="K3304" s="8" t="e">
        <f t="shared" si="596"/>
        <v>#N/A</v>
      </c>
      <c r="L3304" s="7" t="e">
        <f t="shared" si="597"/>
        <v>#N/A</v>
      </c>
      <c r="M3304" s="8" t="e">
        <f t="shared" si="552"/>
        <v>#N/A</v>
      </c>
      <c r="N3304" s="8" t="e">
        <f t="shared" si="553"/>
        <v>#N/A</v>
      </c>
    </row>
    <row r="3305" spans="1:14" ht="15.75" customHeight="1" x14ac:dyDescent="0.35">
      <c r="A3305" s="7">
        <f t="shared" si="587"/>
        <v>0</v>
      </c>
      <c r="B3305" s="7">
        <f t="shared" si="588"/>
        <v>0</v>
      </c>
      <c r="C3305" s="7">
        <f t="shared" si="589"/>
        <v>0</v>
      </c>
      <c r="D3305" s="7">
        <f t="shared" si="590"/>
        <v>0</v>
      </c>
      <c r="E3305" s="7" t="e">
        <f>IF('Report DCM'!$H3305="In-Stream Video","Rich Media display banner",IF('Report DCM'!$I3305&gt;'Report DCM'!$J3305,"Standard",VLOOKUP(CONCATENATE(bd_adtype,"_",bd_creativetype),tabela,2,FALSE)))</f>
        <v>#N/A</v>
      </c>
      <c r="F3305" s="7">
        <f t="shared" si="591"/>
        <v>0</v>
      </c>
      <c r="G3305" s="7">
        <f t="shared" si="592"/>
        <v>0</v>
      </c>
      <c r="H3305" s="7">
        <f t="shared" si="593"/>
        <v>0</v>
      </c>
      <c r="I3305" s="7">
        <f t="shared" si="594"/>
        <v>0</v>
      </c>
      <c r="J3305" s="7">
        <f t="shared" si="595"/>
        <v>0</v>
      </c>
      <c r="K3305" s="8" t="e">
        <f t="shared" si="596"/>
        <v>#N/A</v>
      </c>
      <c r="L3305" s="7" t="e">
        <f t="shared" si="597"/>
        <v>#N/A</v>
      </c>
      <c r="M3305" s="8" t="e">
        <f t="shared" si="552"/>
        <v>#N/A</v>
      </c>
      <c r="N3305" s="8" t="e">
        <f t="shared" si="553"/>
        <v>#N/A</v>
      </c>
    </row>
    <row r="3306" spans="1:14" ht="15.75" customHeight="1" x14ac:dyDescent="0.35">
      <c r="A3306" s="7">
        <f t="shared" si="587"/>
        <v>0</v>
      </c>
      <c r="B3306" s="7">
        <f t="shared" si="588"/>
        <v>0</v>
      </c>
      <c r="C3306" s="7">
        <f t="shared" si="589"/>
        <v>0</v>
      </c>
      <c r="D3306" s="7">
        <f t="shared" si="590"/>
        <v>0</v>
      </c>
      <c r="E3306" s="7" t="e">
        <f>IF('Report DCM'!$H3306="In-Stream Video","Rich Media display banner",IF('Report DCM'!$I3306&gt;'Report DCM'!$J3306,"Standard",VLOOKUP(CONCATENATE(bd_adtype,"_",bd_creativetype),tabela,2,FALSE)))</f>
        <v>#N/A</v>
      </c>
      <c r="F3306" s="7">
        <f t="shared" si="591"/>
        <v>0</v>
      </c>
      <c r="G3306" s="7">
        <f t="shared" si="592"/>
        <v>0</v>
      </c>
      <c r="H3306" s="7">
        <f t="shared" si="593"/>
        <v>0</v>
      </c>
      <c r="I3306" s="7">
        <f t="shared" si="594"/>
        <v>0</v>
      </c>
      <c r="J3306" s="7">
        <f t="shared" si="595"/>
        <v>0</v>
      </c>
      <c r="K3306" s="8" t="e">
        <f t="shared" si="596"/>
        <v>#N/A</v>
      </c>
      <c r="L3306" s="7" t="e">
        <f t="shared" si="597"/>
        <v>#N/A</v>
      </c>
      <c r="M3306" s="8" t="e">
        <f t="shared" si="552"/>
        <v>#N/A</v>
      </c>
      <c r="N3306" s="8" t="e">
        <f t="shared" si="553"/>
        <v>#N/A</v>
      </c>
    </row>
    <row r="3307" spans="1:14" ht="15.75" customHeight="1" x14ac:dyDescent="0.35">
      <c r="A3307" s="7">
        <f t="shared" si="587"/>
        <v>0</v>
      </c>
      <c r="B3307" s="7">
        <f t="shared" si="588"/>
        <v>0</v>
      </c>
      <c r="C3307" s="7">
        <f t="shared" si="589"/>
        <v>0</v>
      </c>
      <c r="D3307" s="7">
        <f t="shared" si="590"/>
        <v>0</v>
      </c>
      <c r="E3307" s="7" t="e">
        <f>IF('Report DCM'!$H3307="In-Stream Video","Rich Media display banner",IF('Report DCM'!$I3307&gt;'Report DCM'!$J3307,"Standard",VLOOKUP(CONCATENATE(bd_adtype,"_",bd_creativetype),tabela,2,FALSE)))</f>
        <v>#N/A</v>
      </c>
      <c r="F3307" s="7">
        <f t="shared" si="591"/>
        <v>0</v>
      </c>
      <c r="G3307" s="7">
        <f t="shared" si="592"/>
        <v>0</v>
      </c>
      <c r="H3307" s="7">
        <f t="shared" si="593"/>
        <v>0</v>
      </c>
      <c r="I3307" s="7">
        <f t="shared" si="594"/>
        <v>0</v>
      </c>
      <c r="J3307" s="7">
        <f t="shared" si="595"/>
        <v>0</v>
      </c>
      <c r="K3307" s="8" t="e">
        <f t="shared" si="596"/>
        <v>#N/A</v>
      </c>
      <c r="L3307" s="7" t="e">
        <f t="shared" si="597"/>
        <v>#N/A</v>
      </c>
      <c r="M3307" s="8" t="e">
        <f t="shared" si="552"/>
        <v>#N/A</v>
      </c>
      <c r="N3307" s="8" t="e">
        <f t="shared" si="553"/>
        <v>#N/A</v>
      </c>
    </row>
    <row r="3308" spans="1:14" ht="15.75" customHeight="1" x14ac:dyDescent="0.35">
      <c r="A3308" s="7">
        <f t="shared" si="587"/>
        <v>0</v>
      </c>
      <c r="B3308" s="7">
        <f t="shared" si="588"/>
        <v>0</v>
      </c>
      <c r="C3308" s="7">
        <f t="shared" si="589"/>
        <v>0</v>
      </c>
      <c r="D3308" s="7">
        <f t="shared" si="590"/>
        <v>0</v>
      </c>
      <c r="E3308" s="7" t="e">
        <f>IF('Report DCM'!$H3308="In-Stream Video","Rich Media display banner",IF('Report DCM'!$I3308&gt;'Report DCM'!$J3308,"Standard",VLOOKUP(CONCATENATE(bd_adtype,"_",bd_creativetype),tabela,2,FALSE)))</f>
        <v>#N/A</v>
      </c>
      <c r="F3308" s="7">
        <f t="shared" si="591"/>
        <v>0</v>
      </c>
      <c r="G3308" s="7">
        <f t="shared" si="592"/>
        <v>0</v>
      </c>
      <c r="H3308" s="7">
        <f t="shared" si="593"/>
        <v>0</v>
      </c>
      <c r="I3308" s="7">
        <f t="shared" si="594"/>
        <v>0</v>
      </c>
      <c r="J3308" s="7">
        <f t="shared" si="595"/>
        <v>0</v>
      </c>
      <c r="K3308" s="8" t="e">
        <f t="shared" si="596"/>
        <v>#N/A</v>
      </c>
      <c r="L3308" s="7" t="e">
        <f t="shared" si="597"/>
        <v>#N/A</v>
      </c>
      <c r="M3308" s="8" t="e">
        <f t="shared" si="552"/>
        <v>#N/A</v>
      </c>
      <c r="N3308" s="8" t="e">
        <f t="shared" si="553"/>
        <v>#N/A</v>
      </c>
    </row>
    <row r="3309" spans="1:14" ht="15.75" customHeight="1" x14ac:dyDescent="0.35">
      <c r="A3309" s="7">
        <f t="shared" si="587"/>
        <v>0</v>
      </c>
      <c r="B3309" s="7">
        <f t="shared" si="588"/>
        <v>0</v>
      </c>
      <c r="C3309" s="7">
        <f t="shared" si="589"/>
        <v>0</v>
      </c>
      <c r="D3309" s="7">
        <f t="shared" si="590"/>
        <v>0</v>
      </c>
      <c r="E3309" s="7" t="e">
        <f>IF('Report DCM'!$H3309="In-Stream Video","Rich Media display banner",IF('Report DCM'!$I3309&gt;'Report DCM'!$J3309,"Standard",VLOOKUP(CONCATENATE(bd_adtype,"_",bd_creativetype),tabela,2,FALSE)))</f>
        <v>#N/A</v>
      </c>
      <c r="F3309" s="7">
        <f t="shared" si="591"/>
        <v>0</v>
      </c>
      <c r="G3309" s="7">
        <f t="shared" si="592"/>
        <v>0</v>
      </c>
      <c r="H3309" s="7">
        <f t="shared" si="593"/>
        <v>0</v>
      </c>
      <c r="I3309" s="7">
        <f t="shared" si="594"/>
        <v>0</v>
      </c>
      <c r="J3309" s="7">
        <f t="shared" si="595"/>
        <v>0</v>
      </c>
      <c r="K3309" s="8" t="e">
        <f t="shared" si="596"/>
        <v>#N/A</v>
      </c>
      <c r="L3309" s="7" t="e">
        <f t="shared" si="597"/>
        <v>#N/A</v>
      </c>
      <c r="M3309" s="8" t="e">
        <f t="shared" si="552"/>
        <v>#N/A</v>
      </c>
      <c r="N3309" s="8" t="e">
        <f t="shared" si="553"/>
        <v>#N/A</v>
      </c>
    </row>
    <row r="3310" spans="1:14" ht="15.75" customHeight="1" x14ac:dyDescent="0.35">
      <c r="A3310" s="7">
        <f t="shared" si="587"/>
        <v>0</v>
      </c>
      <c r="B3310" s="7">
        <f t="shared" si="588"/>
        <v>0</v>
      </c>
      <c r="C3310" s="7">
        <f t="shared" si="589"/>
        <v>0</v>
      </c>
      <c r="D3310" s="7">
        <f t="shared" si="590"/>
        <v>0</v>
      </c>
      <c r="E3310" s="7" t="e">
        <f>IF('Report DCM'!$H3310="In-Stream Video","Rich Media display banner",IF('Report DCM'!$I3310&gt;'Report DCM'!$J3310,"Standard",VLOOKUP(CONCATENATE(bd_adtype,"_",bd_creativetype),tabela,2,FALSE)))</f>
        <v>#N/A</v>
      </c>
      <c r="F3310" s="7">
        <f t="shared" si="591"/>
        <v>0</v>
      </c>
      <c r="G3310" s="7">
        <f t="shared" si="592"/>
        <v>0</v>
      </c>
      <c r="H3310" s="7">
        <f t="shared" si="593"/>
        <v>0</v>
      </c>
      <c r="I3310" s="7">
        <f t="shared" si="594"/>
        <v>0</v>
      </c>
      <c r="J3310" s="7">
        <f t="shared" si="595"/>
        <v>0</v>
      </c>
      <c r="K3310" s="8" t="e">
        <f t="shared" si="596"/>
        <v>#N/A</v>
      </c>
      <c r="L3310" s="7" t="e">
        <f t="shared" si="597"/>
        <v>#N/A</v>
      </c>
      <c r="M3310" s="8" t="e">
        <f t="shared" si="552"/>
        <v>#N/A</v>
      </c>
      <c r="N3310" s="8" t="e">
        <f t="shared" si="553"/>
        <v>#N/A</v>
      </c>
    </row>
    <row r="3311" spans="1:14" ht="15.75" customHeight="1" x14ac:dyDescent="0.35">
      <c r="A3311" s="7">
        <f t="shared" si="587"/>
        <v>0</v>
      </c>
      <c r="B3311" s="7">
        <f t="shared" si="588"/>
        <v>0</v>
      </c>
      <c r="C3311" s="7">
        <f t="shared" si="589"/>
        <v>0</v>
      </c>
      <c r="D3311" s="7">
        <f t="shared" si="590"/>
        <v>0</v>
      </c>
      <c r="E3311" s="7" t="e">
        <f>IF('Report DCM'!$H3311="In-Stream Video","Rich Media display banner",IF('Report DCM'!$I3311&gt;'Report DCM'!$J3311,"Standard",VLOOKUP(CONCATENATE(bd_adtype,"_",bd_creativetype),tabela,2,FALSE)))</f>
        <v>#N/A</v>
      </c>
      <c r="F3311" s="7">
        <f t="shared" si="591"/>
        <v>0</v>
      </c>
      <c r="G3311" s="7">
        <f t="shared" si="592"/>
        <v>0</v>
      </c>
      <c r="H3311" s="7">
        <f t="shared" si="593"/>
        <v>0</v>
      </c>
      <c r="I3311" s="7">
        <f t="shared" si="594"/>
        <v>0</v>
      </c>
      <c r="J3311" s="7">
        <f t="shared" si="595"/>
        <v>0</v>
      </c>
      <c r="K3311" s="8" t="e">
        <f t="shared" si="596"/>
        <v>#N/A</v>
      </c>
      <c r="L3311" s="7" t="e">
        <f t="shared" si="597"/>
        <v>#N/A</v>
      </c>
      <c r="M3311" s="8" t="e">
        <f t="shared" si="552"/>
        <v>#N/A</v>
      </c>
      <c r="N3311" s="8" t="e">
        <f t="shared" si="553"/>
        <v>#N/A</v>
      </c>
    </row>
    <row r="3312" spans="1:14" ht="15.75" customHeight="1" x14ac:dyDescent="0.35">
      <c r="A3312" s="7">
        <f t="shared" si="587"/>
        <v>0</v>
      </c>
      <c r="B3312" s="7">
        <f t="shared" si="588"/>
        <v>0</v>
      </c>
      <c r="C3312" s="7">
        <f t="shared" si="589"/>
        <v>0</v>
      </c>
      <c r="D3312" s="7">
        <f t="shared" si="590"/>
        <v>0</v>
      </c>
      <c r="E3312" s="7" t="e">
        <f>IF('Report DCM'!$H3312="In-Stream Video","Rich Media display banner",IF('Report DCM'!$I3312&gt;'Report DCM'!$J3312,"Standard",VLOOKUP(CONCATENATE(bd_adtype,"_",bd_creativetype),tabela,2,FALSE)))</f>
        <v>#N/A</v>
      </c>
      <c r="F3312" s="7">
        <f t="shared" si="591"/>
        <v>0</v>
      </c>
      <c r="G3312" s="7">
        <f t="shared" si="592"/>
        <v>0</v>
      </c>
      <c r="H3312" s="7">
        <f t="shared" si="593"/>
        <v>0</v>
      </c>
      <c r="I3312" s="7">
        <f t="shared" si="594"/>
        <v>0</v>
      </c>
      <c r="J3312" s="7">
        <f t="shared" si="595"/>
        <v>0</v>
      </c>
      <c r="K3312" s="8" t="e">
        <f t="shared" si="596"/>
        <v>#N/A</v>
      </c>
      <c r="L3312" s="7" t="e">
        <f t="shared" si="597"/>
        <v>#N/A</v>
      </c>
      <c r="M3312" s="8" t="e">
        <f t="shared" si="552"/>
        <v>#N/A</v>
      </c>
      <c r="N3312" s="8" t="e">
        <f t="shared" si="553"/>
        <v>#N/A</v>
      </c>
    </row>
    <row r="3313" spans="1:14" ht="15.75" customHeight="1" x14ac:dyDescent="0.35">
      <c r="A3313" s="7">
        <f t="shared" si="587"/>
        <v>0</v>
      </c>
      <c r="B3313" s="7">
        <f t="shared" si="588"/>
        <v>0</v>
      </c>
      <c r="C3313" s="7">
        <f t="shared" si="589"/>
        <v>0</v>
      </c>
      <c r="D3313" s="7">
        <f t="shared" si="590"/>
        <v>0</v>
      </c>
      <c r="E3313" s="7" t="e">
        <f>IF('Report DCM'!$H3313="In-Stream Video","Rich Media display banner",IF('Report DCM'!$I3313&gt;'Report DCM'!$J3313,"Standard",VLOOKUP(CONCATENATE(bd_adtype,"_",bd_creativetype),tabela,2,FALSE)))</f>
        <v>#N/A</v>
      </c>
      <c r="F3313" s="7">
        <f t="shared" si="591"/>
        <v>0</v>
      </c>
      <c r="G3313" s="7">
        <f t="shared" si="592"/>
        <v>0</v>
      </c>
      <c r="H3313" s="7">
        <f t="shared" si="593"/>
        <v>0</v>
      </c>
      <c r="I3313" s="7">
        <f t="shared" si="594"/>
        <v>0</v>
      </c>
      <c r="J3313" s="7">
        <f t="shared" si="595"/>
        <v>0</v>
      </c>
      <c r="K3313" s="8" t="e">
        <f t="shared" si="596"/>
        <v>#N/A</v>
      </c>
      <c r="L3313" s="7" t="e">
        <f t="shared" si="597"/>
        <v>#N/A</v>
      </c>
      <c r="M3313" s="8" t="e">
        <f t="shared" si="552"/>
        <v>#N/A</v>
      </c>
      <c r="N3313" s="8" t="e">
        <f t="shared" si="553"/>
        <v>#N/A</v>
      </c>
    </row>
    <row r="3314" spans="1:14" ht="15.75" customHeight="1" x14ac:dyDescent="0.35">
      <c r="A3314" s="7">
        <f t="shared" si="587"/>
        <v>0</v>
      </c>
      <c r="B3314" s="7">
        <f t="shared" si="588"/>
        <v>0</v>
      </c>
      <c r="C3314" s="7">
        <f t="shared" si="589"/>
        <v>0</v>
      </c>
      <c r="D3314" s="7">
        <f t="shared" si="590"/>
        <v>0</v>
      </c>
      <c r="E3314" s="7" t="e">
        <f>IF('Report DCM'!$H3314="In-Stream Video","Rich Media display banner",IF('Report DCM'!$I3314&gt;'Report DCM'!$J3314,"Standard",VLOOKUP(CONCATENATE(bd_adtype,"_",bd_creativetype),tabela,2,FALSE)))</f>
        <v>#N/A</v>
      </c>
      <c r="F3314" s="7">
        <f t="shared" si="591"/>
        <v>0</v>
      </c>
      <c r="G3314" s="7">
        <f t="shared" si="592"/>
        <v>0</v>
      </c>
      <c r="H3314" s="7">
        <f t="shared" si="593"/>
        <v>0</v>
      </c>
      <c r="I3314" s="7">
        <f t="shared" si="594"/>
        <v>0</v>
      </c>
      <c r="J3314" s="7">
        <f t="shared" si="595"/>
        <v>0</v>
      </c>
      <c r="K3314" s="8" t="e">
        <f t="shared" si="596"/>
        <v>#N/A</v>
      </c>
      <c r="L3314" s="7" t="e">
        <f t="shared" si="597"/>
        <v>#N/A</v>
      </c>
      <c r="M3314" s="8" t="e">
        <f t="shared" si="552"/>
        <v>#N/A</v>
      </c>
      <c r="N3314" s="8" t="e">
        <f t="shared" si="553"/>
        <v>#N/A</v>
      </c>
    </row>
    <row r="3315" spans="1:14" ht="15.75" customHeight="1" x14ac:dyDescent="0.35">
      <c r="A3315" s="7">
        <f t="shared" si="587"/>
        <v>0</v>
      </c>
      <c r="B3315" s="7">
        <f t="shared" si="588"/>
        <v>0</v>
      </c>
      <c r="C3315" s="7">
        <f t="shared" si="589"/>
        <v>0</v>
      </c>
      <c r="D3315" s="7">
        <f t="shared" si="590"/>
        <v>0</v>
      </c>
      <c r="E3315" s="7" t="e">
        <f>IF('Report DCM'!$H3315="In-Stream Video","Rich Media display banner",IF('Report DCM'!$I3315&gt;'Report DCM'!$J3315,"Standard",VLOOKUP(CONCATENATE(bd_adtype,"_",bd_creativetype),tabela,2,FALSE)))</f>
        <v>#N/A</v>
      </c>
      <c r="F3315" s="7">
        <f t="shared" si="591"/>
        <v>0</v>
      </c>
      <c r="G3315" s="7">
        <f t="shared" si="592"/>
        <v>0</v>
      </c>
      <c r="H3315" s="7">
        <f t="shared" si="593"/>
        <v>0</v>
      </c>
      <c r="I3315" s="7">
        <f t="shared" si="594"/>
        <v>0</v>
      </c>
      <c r="J3315" s="7">
        <f t="shared" si="595"/>
        <v>0</v>
      </c>
      <c r="K3315" s="8" t="e">
        <f t="shared" si="596"/>
        <v>#N/A</v>
      </c>
      <c r="L3315" s="7" t="e">
        <f t="shared" si="597"/>
        <v>#N/A</v>
      </c>
      <c r="M3315" s="8" t="e">
        <f t="shared" si="552"/>
        <v>#N/A</v>
      </c>
      <c r="N3315" s="8" t="e">
        <f t="shared" si="553"/>
        <v>#N/A</v>
      </c>
    </row>
    <row r="3316" spans="1:14" ht="15.75" customHeight="1" x14ac:dyDescent="0.35">
      <c r="A3316" s="7">
        <f t="shared" si="587"/>
        <v>0</v>
      </c>
      <c r="B3316" s="7">
        <f t="shared" si="588"/>
        <v>0</v>
      </c>
      <c r="C3316" s="7">
        <f t="shared" si="589"/>
        <v>0</v>
      </c>
      <c r="D3316" s="7">
        <f t="shared" si="590"/>
        <v>0</v>
      </c>
      <c r="E3316" s="7" t="e">
        <f>IF('Report DCM'!$H3316="In-Stream Video","Rich Media display banner",IF('Report DCM'!$I3316&gt;'Report DCM'!$J3316,"Standard",VLOOKUP(CONCATENATE(bd_adtype,"_",bd_creativetype),tabela,2,FALSE)))</f>
        <v>#N/A</v>
      </c>
      <c r="F3316" s="7">
        <f t="shared" si="591"/>
        <v>0</v>
      </c>
      <c r="G3316" s="7">
        <f t="shared" si="592"/>
        <v>0</v>
      </c>
      <c r="H3316" s="7">
        <f t="shared" si="593"/>
        <v>0</v>
      </c>
      <c r="I3316" s="7">
        <f t="shared" si="594"/>
        <v>0</v>
      </c>
      <c r="J3316" s="7">
        <f t="shared" si="595"/>
        <v>0</v>
      </c>
      <c r="K3316" s="8" t="e">
        <f t="shared" si="596"/>
        <v>#N/A</v>
      </c>
      <c r="L3316" s="7" t="e">
        <f t="shared" si="597"/>
        <v>#N/A</v>
      </c>
      <c r="M3316" s="8" t="e">
        <f t="shared" si="552"/>
        <v>#N/A</v>
      </c>
      <c r="N3316" s="8" t="e">
        <f t="shared" si="553"/>
        <v>#N/A</v>
      </c>
    </row>
    <row r="3317" spans="1:14" ht="15.75" customHeight="1" x14ac:dyDescent="0.35">
      <c r="A3317" s="7">
        <f t="shared" si="587"/>
        <v>0</v>
      </c>
      <c r="B3317" s="7">
        <f t="shared" si="588"/>
        <v>0</v>
      </c>
      <c r="C3317" s="7">
        <f t="shared" si="589"/>
        <v>0</v>
      </c>
      <c r="D3317" s="7">
        <f t="shared" si="590"/>
        <v>0</v>
      </c>
      <c r="E3317" s="7" t="e">
        <f>IF('Report DCM'!$H3317="In-Stream Video","Rich Media display banner",IF('Report DCM'!$I3317&gt;'Report DCM'!$J3317,"Standard",VLOOKUP(CONCATENATE(bd_adtype,"_",bd_creativetype),tabela,2,FALSE)))</f>
        <v>#N/A</v>
      </c>
      <c r="F3317" s="7">
        <f t="shared" si="591"/>
        <v>0</v>
      </c>
      <c r="G3317" s="7">
        <f t="shared" si="592"/>
        <v>0</v>
      </c>
      <c r="H3317" s="7">
        <f t="shared" si="593"/>
        <v>0</v>
      </c>
      <c r="I3317" s="7">
        <f t="shared" si="594"/>
        <v>0</v>
      </c>
      <c r="J3317" s="7">
        <f t="shared" si="595"/>
        <v>0</v>
      </c>
      <c r="K3317" s="8" t="e">
        <f t="shared" si="596"/>
        <v>#N/A</v>
      </c>
      <c r="L3317" s="7" t="e">
        <f t="shared" si="597"/>
        <v>#N/A</v>
      </c>
      <c r="M3317" s="8" t="e">
        <f t="shared" ref="M3317:M3571" si="598">IF(E3317="Dynamic Click",J3317*K3317,K3317*$I3317/1000)</f>
        <v>#N/A</v>
      </c>
      <c r="N3317" s="8" t="e">
        <f t="shared" ref="N3317:N3571" si="599">IF(E3317="Dynamic Click",J3317*L3317,L3317*$I3317/1000)</f>
        <v>#N/A</v>
      </c>
    </row>
    <row r="3318" spans="1:14" ht="15.75" customHeight="1" x14ac:dyDescent="0.35">
      <c r="A3318" s="7">
        <f t="shared" si="587"/>
        <v>0</v>
      </c>
      <c r="B3318" s="7">
        <f t="shared" si="588"/>
        <v>0</v>
      </c>
      <c r="C3318" s="7">
        <f t="shared" si="589"/>
        <v>0</v>
      </c>
      <c r="D3318" s="7">
        <f t="shared" si="590"/>
        <v>0</v>
      </c>
      <c r="E3318" s="7" t="e">
        <f>IF('Report DCM'!$H3318="In-Stream Video","Rich Media display banner",IF('Report DCM'!$I3318&gt;'Report DCM'!$J3318,"Standard",VLOOKUP(CONCATENATE(bd_adtype,"_",bd_creativetype),tabela,2,FALSE)))</f>
        <v>#N/A</v>
      </c>
      <c r="F3318" s="7">
        <f t="shared" si="591"/>
        <v>0</v>
      </c>
      <c r="G3318" s="7">
        <f t="shared" si="592"/>
        <v>0</v>
      </c>
      <c r="H3318" s="7">
        <f t="shared" si="593"/>
        <v>0</v>
      </c>
      <c r="I3318" s="7">
        <f t="shared" si="594"/>
        <v>0</v>
      </c>
      <c r="J3318" s="7">
        <f t="shared" si="595"/>
        <v>0</v>
      </c>
      <c r="K3318" s="8" t="e">
        <f t="shared" si="596"/>
        <v>#N/A</v>
      </c>
      <c r="L3318" s="7" t="e">
        <f t="shared" si="597"/>
        <v>#N/A</v>
      </c>
      <c r="M3318" s="8" t="e">
        <f t="shared" si="598"/>
        <v>#N/A</v>
      </c>
      <c r="N3318" s="8" t="e">
        <f t="shared" si="599"/>
        <v>#N/A</v>
      </c>
    </row>
    <row r="3319" spans="1:14" ht="15.75" customHeight="1" x14ac:dyDescent="0.35">
      <c r="A3319" s="7">
        <f t="shared" si="587"/>
        <v>0</v>
      </c>
      <c r="B3319" s="7">
        <f t="shared" si="588"/>
        <v>0</v>
      </c>
      <c r="C3319" s="7">
        <f t="shared" si="589"/>
        <v>0</v>
      </c>
      <c r="D3319" s="7">
        <f t="shared" si="590"/>
        <v>0</v>
      </c>
      <c r="E3319" s="7" t="e">
        <f>IF('Report DCM'!$H3319="In-Stream Video","Rich Media display banner",IF('Report DCM'!$I3319&gt;'Report DCM'!$J3319,"Standard",VLOOKUP(CONCATENATE(bd_adtype,"_",bd_creativetype),tabela,2,FALSE)))</f>
        <v>#N/A</v>
      </c>
      <c r="F3319" s="7">
        <f t="shared" si="591"/>
        <v>0</v>
      </c>
      <c r="G3319" s="7">
        <f t="shared" si="592"/>
        <v>0</v>
      </c>
      <c r="H3319" s="7">
        <f t="shared" si="593"/>
        <v>0</v>
      </c>
      <c r="I3319" s="7">
        <f t="shared" si="594"/>
        <v>0</v>
      </c>
      <c r="J3319" s="7">
        <f t="shared" si="595"/>
        <v>0</v>
      </c>
      <c r="K3319" s="8" t="e">
        <f t="shared" si="596"/>
        <v>#N/A</v>
      </c>
      <c r="L3319" s="7" t="e">
        <f t="shared" si="597"/>
        <v>#N/A</v>
      </c>
      <c r="M3319" s="8" t="e">
        <f t="shared" si="598"/>
        <v>#N/A</v>
      </c>
      <c r="N3319" s="8" t="e">
        <f t="shared" si="599"/>
        <v>#N/A</v>
      </c>
    </row>
    <row r="3320" spans="1:14" ht="15.75" customHeight="1" x14ac:dyDescent="0.35">
      <c r="A3320" s="7">
        <f t="shared" si="587"/>
        <v>0</v>
      </c>
      <c r="B3320" s="7">
        <f t="shared" si="588"/>
        <v>0</v>
      </c>
      <c r="C3320" s="7">
        <f t="shared" si="589"/>
        <v>0</v>
      </c>
      <c r="D3320" s="7">
        <f t="shared" si="590"/>
        <v>0</v>
      </c>
      <c r="E3320" s="7" t="e">
        <f>IF('Report DCM'!$H3320="In-Stream Video","Rich Media display banner",IF('Report DCM'!$I3320&gt;'Report DCM'!$J3320,"Standard",VLOOKUP(CONCATENATE(bd_adtype,"_",bd_creativetype),tabela,2,FALSE)))</f>
        <v>#N/A</v>
      </c>
      <c r="F3320" s="7">
        <f t="shared" si="591"/>
        <v>0</v>
      </c>
      <c r="G3320" s="7">
        <f t="shared" si="592"/>
        <v>0</v>
      </c>
      <c r="H3320" s="7">
        <f t="shared" si="593"/>
        <v>0</v>
      </c>
      <c r="I3320" s="7">
        <f t="shared" si="594"/>
        <v>0</v>
      </c>
      <c r="J3320" s="7">
        <f t="shared" si="595"/>
        <v>0</v>
      </c>
      <c r="K3320" s="8" t="e">
        <f t="shared" si="596"/>
        <v>#N/A</v>
      </c>
      <c r="L3320" s="7" t="e">
        <f t="shared" si="597"/>
        <v>#N/A</v>
      </c>
      <c r="M3320" s="8" t="e">
        <f t="shared" si="598"/>
        <v>#N/A</v>
      </c>
      <c r="N3320" s="8" t="e">
        <f t="shared" si="599"/>
        <v>#N/A</v>
      </c>
    </row>
    <row r="3321" spans="1:14" ht="15.75" customHeight="1" x14ac:dyDescent="0.35">
      <c r="A3321" s="7">
        <f t="shared" si="587"/>
        <v>0</v>
      </c>
      <c r="B3321" s="7">
        <f t="shared" si="588"/>
        <v>0</v>
      </c>
      <c r="C3321" s="7">
        <f t="shared" si="589"/>
        <v>0</v>
      </c>
      <c r="D3321" s="7">
        <f t="shared" si="590"/>
        <v>0</v>
      </c>
      <c r="E3321" s="7" t="e">
        <f>IF('Report DCM'!$H3321="In-Stream Video","Rich Media display banner",IF('Report DCM'!$I3321&gt;'Report DCM'!$J3321,"Standard",VLOOKUP(CONCATENATE(bd_adtype,"_",bd_creativetype),tabela,2,FALSE)))</f>
        <v>#N/A</v>
      </c>
      <c r="F3321" s="7">
        <f t="shared" si="591"/>
        <v>0</v>
      </c>
      <c r="G3321" s="7">
        <f t="shared" si="592"/>
        <v>0</v>
      </c>
      <c r="H3321" s="7">
        <f t="shared" si="593"/>
        <v>0</v>
      </c>
      <c r="I3321" s="7">
        <f t="shared" si="594"/>
        <v>0</v>
      </c>
      <c r="J3321" s="7">
        <f t="shared" si="595"/>
        <v>0</v>
      </c>
      <c r="K3321" s="8" t="e">
        <f t="shared" si="596"/>
        <v>#N/A</v>
      </c>
      <c r="L3321" s="7" t="e">
        <f t="shared" si="597"/>
        <v>#N/A</v>
      </c>
      <c r="M3321" s="8" t="e">
        <f t="shared" si="598"/>
        <v>#N/A</v>
      </c>
      <c r="N3321" s="8" t="e">
        <f t="shared" si="599"/>
        <v>#N/A</v>
      </c>
    </row>
    <row r="3322" spans="1:14" ht="15.75" customHeight="1" x14ac:dyDescent="0.35">
      <c r="A3322" s="7">
        <f t="shared" si="587"/>
        <v>0</v>
      </c>
      <c r="B3322" s="7">
        <f t="shared" si="588"/>
        <v>0</v>
      </c>
      <c r="C3322" s="7">
        <f t="shared" si="589"/>
        <v>0</v>
      </c>
      <c r="D3322" s="7">
        <f t="shared" si="590"/>
        <v>0</v>
      </c>
      <c r="E3322" s="7" t="e">
        <f>IF('Report DCM'!$H3322="In-Stream Video","Rich Media display banner",IF('Report DCM'!$I3322&gt;'Report DCM'!$J3322,"Standard",VLOOKUP(CONCATENATE(bd_adtype,"_",bd_creativetype),tabela,2,FALSE)))</f>
        <v>#N/A</v>
      </c>
      <c r="F3322" s="7">
        <f t="shared" si="591"/>
        <v>0</v>
      </c>
      <c r="G3322" s="7">
        <f t="shared" si="592"/>
        <v>0</v>
      </c>
      <c r="H3322" s="7">
        <f t="shared" si="593"/>
        <v>0</v>
      </c>
      <c r="I3322" s="7">
        <f t="shared" si="594"/>
        <v>0</v>
      </c>
      <c r="J3322" s="7">
        <f t="shared" si="595"/>
        <v>0</v>
      </c>
      <c r="K3322" s="8" t="e">
        <f t="shared" si="596"/>
        <v>#N/A</v>
      </c>
      <c r="L3322" s="7" t="e">
        <f t="shared" si="597"/>
        <v>#N/A</v>
      </c>
      <c r="M3322" s="8" t="e">
        <f t="shared" si="598"/>
        <v>#N/A</v>
      </c>
      <c r="N3322" s="8" t="e">
        <f t="shared" si="599"/>
        <v>#N/A</v>
      </c>
    </row>
    <row r="3323" spans="1:14" ht="15.75" customHeight="1" x14ac:dyDescent="0.35">
      <c r="A3323" s="7">
        <f t="shared" si="587"/>
        <v>0</v>
      </c>
      <c r="B3323" s="7">
        <f t="shared" si="588"/>
        <v>0</v>
      </c>
      <c r="C3323" s="7">
        <f t="shared" si="589"/>
        <v>0</v>
      </c>
      <c r="D3323" s="7">
        <f t="shared" si="590"/>
        <v>0</v>
      </c>
      <c r="E3323" s="7" t="e">
        <f>IF('Report DCM'!$H3323="In-Stream Video","Rich Media display banner",IF('Report DCM'!$I3323&gt;'Report DCM'!$J3323,"Standard",VLOOKUP(CONCATENATE(bd_adtype,"_",bd_creativetype),tabela,2,FALSE)))</f>
        <v>#N/A</v>
      </c>
      <c r="F3323" s="7">
        <f t="shared" si="591"/>
        <v>0</v>
      </c>
      <c r="G3323" s="7">
        <f t="shared" si="592"/>
        <v>0</v>
      </c>
      <c r="H3323" s="7">
        <f t="shared" si="593"/>
        <v>0</v>
      </c>
      <c r="I3323" s="7">
        <f t="shared" si="594"/>
        <v>0</v>
      </c>
      <c r="J3323" s="7">
        <f t="shared" si="595"/>
        <v>0</v>
      </c>
      <c r="K3323" s="8" t="e">
        <f t="shared" si="596"/>
        <v>#N/A</v>
      </c>
      <c r="L3323" s="7" t="e">
        <f t="shared" si="597"/>
        <v>#N/A</v>
      </c>
      <c r="M3323" s="8" t="e">
        <f t="shared" si="598"/>
        <v>#N/A</v>
      </c>
      <c r="N3323" s="8" t="e">
        <f t="shared" si="599"/>
        <v>#N/A</v>
      </c>
    </row>
    <row r="3324" spans="1:14" ht="15.75" customHeight="1" x14ac:dyDescent="0.35">
      <c r="A3324" s="7">
        <f t="shared" si="587"/>
        <v>0</v>
      </c>
      <c r="B3324" s="7">
        <f t="shared" si="588"/>
        <v>0</v>
      </c>
      <c r="C3324" s="7">
        <f t="shared" si="589"/>
        <v>0</v>
      </c>
      <c r="D3324" s="7">
        <f t="shared" si="590"/>
        <v>0</v>
      </c>
      <c r="E3324" s="7" t="e">
        <f>IF('Report DCM'!$H3324="In-Stream Video","Rich Media display banner",IF('Report DCM'!$I3324&gt;'Report DCM'!$J3324,"Standard",VLOOKUP(CONCATENATE(bd_adtype,"_",bd_creativetype),tabela,2,FALSE)))</f>
        <v>#N/A</v>
      </c>
      <c r="F3324" s="7">
        <f t="shared" si="591"/>
        <v>0</v>
      </c>
      <c r="G3324" s="7">
        <f t="shared" si="592"/>
        <v>0</v>
      </c>
      <c r="H3324" s="7">
        <f t="shared" si="593"/>
        <v>0</v>
      </c>
      <c r="I3324" s="7">
        <f t="shared" si="594"/>
        <v>0</v>
      </c>
      <c r="J3324" s="7">
        <f t="shared" si="595"/>
        <v>0</v>
      </c>
      <c r="K3324" s="8" t="e">
        <f t="shared" si="596"/>
        <v>#N/A</v>
      </c>
      <c r="L3324" s="7" t="e">
        <f t="shared" si="597"/>
        <v>#N/A</v>
      </c>
      <c r="M3324" s="8" t="e">
        <f t="shared" si="598"/>
        <v>#N/A</v>
      </c>
      <c r="N3324" s="8" t="e">
        <f t="shared" si="599"/>
        <v>#N/A</v>
      </c>
    </row>
    <row r="3325" spans="1:14" ht="15.75" customHeight="1" x14ac:dyDescent="0.35">
      <c r="A3325" s="7">
        <f t="shared" si="587"/>
        <v>0</v>
      </c>
      <c r="B3325" s="7">
        <f t="shared" si="588"/>
        <v>0</v>
      </c>
      <c r="C3325" s="7">
        <f t="shared" si="589"/>
        <v>0</v>
      </c>
      <c r="D3325" s="7">
        <f t="shared" si="590"/>
        <v>0</v>
      </c>
      <c r="E3325" s="7" t="e">
        <f>IF('Report DCM'!$H3325="In-Stream Video","Rich Media display banner",IF('Report DCM'!$I3325&gt;'Report DCM'!$J3325,"Standard",VLOOKUP(CONCATENATE(bd_adtype,"_",bd_creativetype),tabela,2,FALSE)))</f>
        <v>#N/A</v>
      </c>
      <c r="F3325" s="7">
        <f t="shared" si="591"/>
        <v>0</v>
      </c>
      <c r="G3325" s="7">
        <f t="shared" si="592"/>
        <v>0</v>
      </c>
      <c r="H3325" s="7">
        <f t="shared" si="593"/>
        <v>0</v>
      </c>
      <c r="I3325" s="7">
        <f t="shared" si="594"/>
        <v>0</v>
      </c>
      <c r="J3325" s="7">
        <f t="shared" si="595"/>
        <v>0</v>
      </c>
      <c r="K3325" s="8" t="e">
        <f t="shared" si="596"/>
        <v>#N/A</v>
      </c>
      <c r="L3325" s="7" t="e">
        <f t="shared" si="597"/>
        <v>#N/A</v>
      </c>
      <c r="M3325" s="8" t="e">
        <f t="shared" si="598"/>
        <v>#N/A</v>
      </c>
      <c r="N3325" s="8" t="e">
        <f t="shared" si="599"/>
        <v>#N/A</v>
      </c>
    </row>
    <row r="3326" spans="1:14" ht="15.75" customHeight="1" x14ac:dyDescent="0.35">
      <c r="A3326" s="7">
        <f t="shared" si="587"/>
        <v>0</v>
      </c>
      <c r="B3326" s="7">
        <f t="shared" si="588"/>
        <v>0</v>
      </c>
      <c r="C3326" s="7">
        <f t="shared" si="589"/>
        <v>0</v>
      </c>
      <c r="D3326" s="7">
        <f t="shared" si="590"/>
        <v>0</v>
      </c>
      <c r="E3326" s="7" t="e">
        <f>IF('Report DCM'!$H3326="In-Stream Video","Rich Media display banner",IF('Report DCM'!$I3326&gt;'Report DCM'!$J3326,"Standard",VLOOKUP(CONCATENATE(bd_adtype,"_",bd_creativetype),tabela,2,FALSE)))</f>
        <v>#N/A</v>
      </c>
      <c r="F3326" s="7">
        <f t="shared" si="591"/>
        <v>0</v>
      </c>
      <c r="G3326" s="7">
        <f t="shared" si="592"/>
        <v>0</v>
      </c>
      <c r="H3326" s="7">
        <f t="shared" si="593"/>
        <v>0</v>
      </c>
      <c r="I3326" s="7">
        <f t="shared" si="594"/>
        <v>0</v>
      </c>
      <c r="J3326" s="7">
        <f t="shared" si="595"/>
        <v>0</v>
      </c>
      <c r="K3326" s="8" t="e">
        <f t="shared" si="596"/>
        <v>#N/A</v>
      </c>
      <c r="L3326" s="7" t="e">
        <f t="shared" si="597"/>
        <v>#N/A</v>
      </c>
      <c r="M3326" s="8" t="e">
        <f t="shared" si="598"/>
        <v>#N/A</v>
      </c>
      <c r="N3326" s="8" t="e">
        <f t="shared" si="599"/>
        <v>#N/A</v>
      </c>
    </row>
    <row r="3327" spans="1:14" ht="15.75" customHeight="1" x14ac:dyDescent="0.35">
      <c r="A3327" s="7">
        <f t="shared" si="587"/>
        <v>0</v>
      </c>
      <c r="B3327" s="7">
        <f t="shared" si="588"/>
        <v>0</v>
      </c>
      <c r="C3327" s="7">
        <f t="shared" si="589"/>
        <v>0</v>
      </c>
      <c r="D3327" s="7">
        <f t="shared" si="590"/>
        <v>0</v>
      </c>
      <c r="E3327" s="7" t="e">
        <f>IF('Report DCM'!$H3327="In-Stream Video","Rich Media display banner",IF('Report DCM'!$I3327&gt;'Report DCM'!$J3327,"Standard",VLOOKUP(CONCATENATE(bd_adtype,"_",bd_creativetype),tabela,2,FALSE)))</f>
        <v>#N/A</v>
      </c>
      <c r="F3327" s="7">
        <f t="shared" si="591"/>
        <v>0</v>
      </c>
      <c r="G3327" s="7">
        <f t="shared" si="592"/>
        <v>0</v>
      </c>
      <c r="H3327" s="7">
        <f t="shared" si="593"/>
        <v>0</v>
      </c>
      <c r="I3327" s="7">
        <f t="shared" si="594"/>
        <v>0</v>
      </c>
      <c r="J3327" s="7">
        <f t="shared" si="595"/>
        <v>0</v>
      </c>
      <c r="K3327" s="8" t="e">
        <f t="shared" si="596"/>
        <v>#N/A</v>
      </c>
      <c r="L3327" s="7" t="e">
        <f t="shared" si="597"/>
        <v>#N/A</v>
      </c>
      <c r="M3327" s="8" t="e">
        <f t="shared" si="598"/>
        <v>#N/A</v>
      </c>
      <c r="N3327" s="8" t="e">
        <f t="shared" si="599"/>
        <v>#N/A</v>
      </c>
    </row>
    <row r="3328" spans="1:14" ht="15.75" customHeight="1" x14ac:dyDescent="0.35">
      <c r="A3328" s="7">
        <f t="shared" si="587"/>
        <v>0</v>
      </c>
      <c r="B3328" s="7">
        <f t="shared" si="588"/>
        <v>0</v>
      </c>
      <c r="C3328" s="7">
        <f t="shared" si="589"/>
        <v>0</v>
      </c>
      <c r="D3328" s="7">
        <f t="shared" si="590"/>
        <v>0</v>
      </c>
      <c r="E3328" s="7" t="e">
        <f>IF('Report DCM'!$H3328="In-Stream Video","Rich Media display banner",IF('Report DCM'!$I3328&gt;'Report DCM'!$J3328,"Standard",VLOOKUP(CONCATENATE(bd_adtype,"_",bd_creativetype),tabela,2,FALSE)))</f>
        <v>#N/A</v>
      </c>
      <c r="F3328" s="7">
        <f t="shared" si="591"/>
        <v>0</v>
      </c>
      <c r="G3328" s="7">
        <f t="shared" si="592"/>
        <v>0</v>
      </c>
      <c r="H3328" s="7">
        <f t="shared" si="593"/>
        <v>0</v>
      </c>
      <c r="I3328" s="7">
        <f t="shared" si="594"/>
        <v>0</v>
      </c>
      <c r="J3328" s="7">
        <f t="shared" si="595"/>
        <v>0</v>
      </c>
      <c r="K3328" s="8" t="e">
        <f t="shared" si="596"/>
        <v>#N/A</v>
      </c>
      <c r="L3328" s="7" t="e">
        <f t="shared" si="597"/>
        <v>#N/A</v>
      </c>
      <c r="M3328" s="8" t="e">
        <f t="shared" si="598"/>
        <v>#N/A</v>
      </c>
      <c r="N3328" s="8" t="e">
        <f t="shared" si="599"/>
        <v>#N/A</v>
      </c>
    </row>
    <row r="3329" spans="1:14" ht="15.75" customHeight="1" x14ac:dyDescent="0.35">
      <c r="A3329" s="7">
        <f t="shared" si="587"/>
        <v>0</v>
      </c>
      <c r="B3329" s="7">
        <f t="shared" si="588"/>
        <v>0</v>
      </c>
      <c r="C3329" s="7">
        <f t="shared" si="589"/>
        <v>0</v>
      </c>
      <c r="D3329" s="7">
        <f t="shared" si="590"/>
        <v>0</v>
      </c>
      <c r="E3329" s="7" t="e">
        <f>IF('Report DCM'!$H3329="In-Stream Video","Rich Media display banner",IF('Report DCM'!$I3329&gt;'Report DCM'!$J3329,"Standard",VLOOKUP(CONCATENATE(bd_adtype,"_",bd_creativetype),tabela,2,FALSE)))</f>
        <v>#N/A</v>
      </c>
      <c r="F3329" s="7">
        <f t="shared" si="591"/>
        <v>0</v>
      </c>
      <c r="G3329" s="7">
        <f t="shared" si="592"/>
        <v>0</v>
      </c>
      <c r="H3329" s="7">
        <f t="shared" si="593"/>
        <v>0</v>
      </c>
      <c r="I3329" s="7">
        <f t="shared" si="594"/>
        <v>0</v>
      </c>
      <c r="J3329" s="7">
        <f t="shared" si="595"/>
        <v>0</v>
      </c>
      <c r="K3329" s="8" t="e">
        <f t="shared" si="596"/>
        <v>#N/A</v>
      </c>
      <c r="L3329" s="7" t="e">
        <f t="shared" si="597"/>
        <v>#N/A</v>
      </c>
      <c r="M3329" s="8" t="e">
        <f t="shared" si="598"/>
        <v>#N/A</v>
      </c>
      <c r="N3329" s="8" t="e">
        <f t="shared" si="599"/>
        <v>#N/A</v>
      </c>
    </row>
    <row r="3330" spans="1:14" ht="15.75" customHeight="1" x14ac:dyDescent="0.35">
      <c r="A3330" s="7">
        <f t="shared" ref="A3330:A3393" si="600">bd_campaign</f>
        <v>0</v>
      </c>
      <c r="B3330" s="7">
        <f t="shared" ref="B3330:B3393" si="601">bd_site</f>
        <v>0</v>
      </c>
      <c r="C3330" s="7">
        <f t="shared" ref="C3330:C3393" si="602">bd_placement</f>
        <v>0</v>
      </c>
      <c r="D3330" s="7">
        <f t="shared" ref="D3330:D3393" si="603">bd_placementID</f>
        <v>0</v>
      </c>
      <c r="E3330" s="7" t="e">
        <f>IF('Report DCM'!$H3330="In-Stream Video","Rich Media display banner",IF('Report DCM'!$I3330&gt;'Report DCM'!$J3330,"Standard",VLOOKUP(CONCATENATE(bd_adtype,"_",bd_creativetype),tabela,2,FALSE)))</f>
        <v>#N/A</v>
      </c>
      <c r="F3330" s="7">
        <f t="shared" ref="F3330:F3393" si="604">bd_ad</f>
        <v>0</v>
      </c>
      <c r="G3330" s="7">
        <f t="shared" ref="G3330:G3393" si="605">bd_adid</f>
        <v>0</v>
      </c>
      <c r="H3330" s="7">
        <f t="shared" ref="H3330:H3393" si="606">bd_creativetype</f>
        <v>0</v>
      </c>
      <c r="I3330" s="7">
        <f t="shared" ref="I3330:I3393" si="607">bd_impression</f>
        <v>0</v>
      </c>
      <c r="J3330" s="7">
        <f t="shared" ref="J3330:J3393" si="608">bd_clicks</f>
        <v>0</v>
      </c>
      <c r="K3330" s="8" t="e">
        <f t="shared" ref="K3330:K3393" si="609">VLOOKUP(E3330,tabela,2,FALSE)</f>
        <v>#N/A</v>
      </c>
      <c r="L3330" s="7" t="e">
        <f t="shared" ref="L3330:L3393" si="610">VLOOKUP(E3330,tabela,3,FALSE)</f>
        <v>#N/A</v>
      </c>
      <c r="M3330" s="8" t="e">
        <f t="shared" si="598"/>
        <v>#N/A</v>
      </c>
      <c r="N3330" s="8" t="e">
        <f t="shared" si="599"/>
        <v>#N/A</v>
      </c>
    </row>
    <row r="3331" spans="1:14" ht="15.75" customHeight="1" x14ac:dyDescent="0.35">
      <c r="A3331" s="7">
        <f t="shared" si="600"/>
        <v>0</v>
      </c>
      <c r="B3331" s="7">
        <f t="shared" si="601"/>
        <v>0</v>
      </c>
      <c r="C3331" s="7">
        <f t="shared" si="602"/>
        <v>0</v>
      </c>
      <c r="D3331" s="7">
        <f t="shared" si="603"/>
        <v>0</v>
      </c>
      <c r="E3331" s="7" t="e">
        <f>IF('Report DCM'!$H3331="In-Stream Video","Rich Media display banner",IF('Report DCM'!$I3331&gt;'Report DCM'!$J3331,"Standard",VLOOKUP(CONCATENATE(bd_adtype,"_",bd_creativetype),tabela,2,FALSE)))</f>
        <v>#N/A</v>
      </c>
      <c r="F3331" s="7">
        <f t="shared" si="604"/>
        <v>0</v>
      </c>
      <c r="G3331" s="7">
        <f t="shared" si="605"/>
        <v>0</v>
      </c>
      <c r="H3331" s="7">
        <f t="shared" si="606"/>
        <v>0</v>
      </c>
      <c r="I3331" s="7">
        <f t="shared" si="607"/>
        <v>0</v>
      </c>
      <c r="J3331" s="7">
        <f t="shared" si="608"/>
        <v>0</v>
      </c>
      <c r="K3331" s="8" t="e">
        <f t="shared" si="609"/>
        <v>#N/A</v>
      </c>
      <c r="L3331" s="7" t="e">
        <f t="shared" si="610"/>
        <v>#N/A</v>
      </c>
      <c r="M3331" s="8" t="e">
        <f t="shared" si="598"/>
        <v>#N/A</v>
      </c>
      <c r="N3331" s="8" t="e">
        <f t="shared" si="599"/>
        <v>#N/A</v>
      </c>
    </row>
    <row r="3332" spans="1:14" ht="15.75" customHeight="1" x14ac:dyDescent="0.35">
      <c r="A3332" s="7">
        <f t="shared" si="600"/>
        <v>0</v>
      </c>
      <c r="B3332" s="7">
        <f t="shared" si="601"/>
        <v>0</v>
      </c>
      <c r="C3332" s="7">
        <f t="shared" si="602"/>
        <v>0</v>
      </c>
      <c r="D3332" s="7">
        <f t="shared" si="603"/>
        <v>0</v>
      </c>
      <c r="E3332" s="7" t="e">
        <f>IF('Report DCM'!$H3332="In-Stream Video","Rich Media display banner",IF('Report DCM'!$I3332&gt;'Report DCM'!$J3332,"Standard",VLOOKUP(CONCATENATE(bd_adtype,"_",bd_creativetype),tabela,2,FALSE)))</f>
        <v>#N/A</v>
      </c>
      <c r="F3332" s="7">
        <f t="shared" si="604"/>
        <v>0</v>
      </c>
      <c r="G3332" s="7">
        <f t="shared" si="605"/>
        <v>0</v>
      </c>
      <c r="H3332" s="7">
        <f t="shared" si="606"/>
        <v>0</v>
      </c>
      <c r="I3332" s="7">
        <f t="shared" si="607"/>
        <v>0</v>
      </c>
      <c r="J3332" s="7">
        <f t="shared" si="608"/>
        <v>0</v>
      </c>
      <c r="K3332" s="8" t="e">
        <f t="shared" si="609"/>
        <v>#N/A</v>
      </c>
      <c r="L3332" s="7" t="e">
        <f t="shared" si="610"/>
        <v>#N/A</v>
      </c>
      <c r="M3332" s="8" t="e">
        <f t="shared" si="598"/>
        <v>#N/A</v>
      </c>
      <c r="N3332" s="8" t="e">
        <f t="shared" si="599"/>
        <v>#N/A</v>
      </c>
    </row>
    <row r="3333" spans="1:14" ht="15.75" customHeight="1" x14ac:dyDescent="0.35">
      <c r="A3333" s="7">
        <f t="shared" si="600"/>
        <v>0</v>
      </c>
      <c r="B3333" s="7">
        <f t="shared" si="601"/>
        <v>0</v>
      </c>
      <c r="C3333" s="7">
        <f t="shared" si="602"/>
        <v>0</v>
      </c>
      <c r="D3333" s="7">
        <f t="shared" si="603"/>
        <v>0</v>
      </c>
      <c r="E3333" s="7" t="e">
        <f>IF('Report DCM'!$H3333="In-Stream Video","Rich Media display banner",IF('Report DCM'!$I3333&gt;'Report DCM'!$J3333,"Standard",VLOOKUP(CONCATENATE(bd_adtype,"_",bd_creativetype),tabela,2,FALSE)))</f>
        <v>#N/A</v>
      </c>
      <c r="F3333" s="7">
        <f t="shared" si="604"/>
        <v>0</v>
      </c>
      <c r="G3333" s="7">
        <f t="shared" si="605"/>
        <v>0</v>
      </c>
      <c r="H3333" s="7">
        <f t="shared" si="606"/>
        <v>0</v>
      </c>
      <c r="I3333" s="7">
        <f t="shared" si="607"/>
        <v>0</v>
      </c>
      <c r="J3333" s="7">
        <f t="shared" si="608"/>
        <v>0</v>
      </c>
      <c r="K3333" s="8" t="e">
        <f t="shared" si="609"/>
        <v>#N/A</v>
      </c>
      <c r="L3333" s="7" t="e">
        <f t="shared" si="610"/>
        <v>#N/A</v>
      </c>
      <c r="M3333" s="8" t="e">
        <f t="shared" si="598"/>
        <v>#N/A</v>
      </c>
      <c r="N3333" s="8" t="e">
        <f t="shared" si="599"/>
        <v>#N/A</v>
      </c>
    </row>
    <row r="3334" spans="1:14" ht="15.75" customHeight="1" x14ac:dyDescent="0.35">
      <c r="A3334" s="7">
        <f t="shared" si="600"/>
        <v>0</v>
      </c>
      <c r="B3334" s="7">
        <f t="shared" si="601"/>
        <v>0</v>
      </c>
      <c r="C3334" s="7">
        <f t="shared" si="602"/>
        <v>0</v>
      </c>
      <c r="D3334" s="7">
        <f t="shared" si="603"/>
        <v>0</v>
      </c>
      <c r="E3334" s="7" t="e">
        <f>IF('Report DCM'!$H3334="In-Stream Video","Rich Media display banner",IF('Report DCM'!$I3334&gt;'Report DCM'!$J3334,"Standard",VLOOKUP(CONCATENATE(bd_adtype,"_",bd_creativetype),tabela,2,FALSE)))</f>
        <v>#N/A</v>
      </c>
      <c r="F3334" s="7">
        <f t="shared" si="604"/>
        <v>0</v>
      </c>
      <c r="G3334" s="7">
        <f t="shared" si="605"/>
        <v>0</v>
      </c>
      <c r="H3334" s="7">
        <f t="shared" si="606"/>
        <v>0</v>
      </c>
      <c r="I3334" s="7">
        <f t="shared" si="607"/>
        <v>0</v>
      </c>
      <c r="J3334" s="7">
        <f t="shared" si="608"/>
        <v>0</v>
      </c>
      <c r="K3334" s="8" t="e">
        <f t="shared" si="609"/>
        <v>#N/A</v>
      </c>
      <c r="L3334" s="7" t="e">
        <f t="shared" si="610"/>
        <v>#N/A</v>
      </c>
      <c r="M3334" s="8" t="e">
        <f t="shared" si="598"/>
        <v>#N/A</v>
      </c>
      <c r="N3334" s="8" t="e">
        <f t="shared" si="599"/>
        <v>#N/A</v>
      </c>
    </row>
    <row r="3335" spans="1:14" ht="15.75" customHeight="1" x14ac:dyDescent="0.35">
      <c r="A3335" s="7">
        <f t="shared" si="600"/>
        <v>0</v>
      </c>
      <c r="B3335" s="7">
        <f t="shared" si="601"/>
        <v>0</v>
      </c>
      <c r="C3335" s="7">
        <f t="shared" si="602"/>
        <v>0</v>
      </c>
      <c r="D3335" s="7">
        <f t="shared" si="603"/>
        <v>0</v>
      </c>
      <c r="E3335" s="7" t="e">
        <f>IF('Report DCM'!$H3335="In-Stream Video","Rich Media display banner",IF('Report DCM'!$I3335&gt;'Report DCM'!$J3335,"Standard",VLOOKUP(CONCATENATE(bd_adtype,"_",bd_creativetype),tabela,2,FALSE)))</f>
        <v>#N/A</v>
      </c>
      <c r="F3335" s="7">
        <f t="shared" si="604"/>
        <v>0</v>
      </c>
      <c r="G3335" s="7">
        <f t="shared" si="605"/>
        <v>0</v>
      </c>
      <c r="H3335" s="7">
        <f t="shared" si="606"/>
        <v>0</v>
      </c>
      <c r="I3335" s="7">
        <f t="shared" si="607"/>
        <v>0</v>
      </c>
      <c r="J3335" s="7">
        <f t="shared" si="608"/>
        <v>0</v>
      </c>
      <c r="K3335" s="8" t="e">
        <f t="shared" si="609"/>
        <v>#N/A</v>
      </c>
      <c r="L3335" s="7" t="e">
        <f t="shared" si="610"/>
        <v>#N/A</v>
      </c>
      <c r="M3335" s="8" t="e">
        <f t="shared" si="598"/>
        <v>#N/A</v>
      </c>
      <c r="N3335" s="8" t="e">
        <f t="shared" si="599"/>
        <v>#N/A</v>
      </c>
    </row>
    <row r="3336" spans="1:14" ht="15.75" customHeight="1" x14ac:dyDescent="0.35">
      <c r="A3336" s="7">
        <f t="shared" si="600"/>
        <v>0</v>
      </c>
      <c r="B3336" s="7">
        <f t="shared" si="601"/>
        <v>0</v>
      </c>
      <c r="C3336" s="7">
        <f t="shared" si="602"/>
        <v>0</v>
      </c>
      <c r="D3336" s="7">
        <f t="shared" si="603"/>
        <v>0</v>
      </c>
      <c r="E3336" s="7" t="e">
        <f>IF('Report DCM'!$H3336="In-Stream Video","Rich Media display banner",IF('Report DCM'!$I3336&gt;'Report DCM'!$J3336,"Standard",VLOOKUP(CONCATENATE(bd_adtype,"_",bd_creativetype),tabela,2,FALSE)))</f>
        <v>#N/A</v>
      </c>
      <c r="F3336" s="7">
        <f t="shared" si="604"/>
        <v>0</v>
      </c>
      <c r="G3336" s="7">
        <f t="shared" si="605"/>
        <v>0</v>
      </c>
      <c r="H3336" s="7">
        <f t="shared" si="606"/>
        <v>0</v>
      </c>
      <c r="I3336" s="7">
        <f t="shared" si="607"/>
        <v>0</v>
      </c>
      <c r="J3336" s="7">
        <f t="shared" si="608"/>
        <v>0</v>
      </c>
      <c r="K3336" s="8" t="e">
        <f t="shared" si="609"/>
        <v>#N/A</v>
      </c>
      <c r="L3336" s="7" t="e">
        <f t="shared" si="610"/>
        <v>#N/A</v>
      </c>
      <c r="M3336" s="8" t="e">
        <f t="shared" si="598"/>
        <v>#N/A</v>
      </c>
      <c r="N3336" s="8" t="e">
        <f t="shared" si="599"/>
        <v>#N/A</v>
      </c>
    </row>
    <row r="3337" spans="1:14" ht="15.75" customHeight="1" x14ac:dyDescent="0.35">
      <c r="A3337" s="7">
        <f t="shared" si="600"/>
        <v>0</v>
      </c>
      <c r="B3337" s="7">
        <f t="shared" si="601"/>
        <v>0</v>
      </c>
      <c r="C3337" s="7">
        <f t="shared" si="602"/>
        <v>0</v>
      </c>
      <c r="D3337" s="7">
        <f t="shared" si="603"/>
        <v>0</v>
      </c>
      <c r="E3337" s="7" t="e">
        <f>IF('Report DCM'!$H3337="In-Stream Video","Rich Media display banner",IF('Report DCM'!$I3337&gt;'Report DCM'!$J3337,"Standard",VLOOKUP(CONCATENATE(bd_adtype,"_",bd_creativetype),tabela,2,FALSE)))</f>
        <v>#N/A</v>
      </c>
      <c r="F3337" s="7">
        <f t="shared" si="604"/>
        <v>0</v>
      </c>
      <c r="G3337" s="7">
        <f t="shared" si="605"/>
        <v>0</v>
      </c>
      <c r="H3337" s="7">
        <f t="shared" si="606"/>
        <v>0</v>
      </c>
      <c r="I3337" s="7">
        <f t="shared" si="607"/>
        <v>0</v>
      </c>
      <c r="J3337" s="7">
        <f t="shared" si="608"/>
        <v>0</v>
      </c>
      <c r="K3337" s="8" t="e">
        <f t="shared" si="609"/>
        <v>#N/A</v>
      </c>
      <c r="L3337" s="7" t="e">
        <f t="shared" si="610"/>
        <v>#N/A</v>
      </c>
      <c r="M3337" s="8" t="e">
        <f t="shared" si="598"/>
        <v>#N/A</v>
      </c>
      <c r="N3337" s="8" t="e">
        <f t="shared" si="599"/>
        <v>#N/A</v>
      </c>
    </row>
    <row r="3338" spans="1:14" ht="15.75" customHeight="1" x14ac:dyDescent="0.35">
      <c r="A3338" s="7">
        <f t="shared" si="600"/>
        <v>0</v>
      </c>
      <c r="B3338" s="7">
        <f t="shared" si="601"/>
        <v>0</v>
      </c>
      <c r="C3338" s="7">
        <f t="shared" si="602"/>
        <v>0</v>
      </c>
      <c r="D3338" s="7">
        <f t="shared" si="603"/>
        <v>0</v>
      </c>
      <c r="E3338" s="7" t="e">
        <f>IF('Report DCM'!$H3338="In-Stream Video","Rich Media display banner",IF('Report DCM'!$I3338&gt;'Report DCM'!$J3338,"Standard",VLOOKUP(CONCATENATE(bd_adtype,"_",bd_creativetype),tabela,2,FALSE)))</f>
        <v>#N/A</v>
      </c>
      <c r="F3338" s="7">
        <f t="shared" si="604"/>
        <v>0</v>
      </c>
      <c r="G3338" s="7">
        <f t="shared" si="605"/>
        <v>0</v>
      </c>
      <c r="H3338" s="7">
        <f t="shared" si="606"/>
        <v>0</v>
      </c>
      <c r="I3338" s="7">
        <f t="shared" si="607"/>
        <v>0</v>
      </c>
      <c r="J3338" s="7">
        <f t="shared" si="608"/>
        <v>0</v>
      </c>
      <c r="K3338" s="8" t="e">
        <f t="shared" si="609"/>
        <v>#N/A</v>
      </c>
      <c r="L3338" s="7" t="e">
        <f t="shared" si="610"/>
        <v>#N/A</v>
      </c>
      <c r="M3338" s="8" t="e">
        <f t="shared" si="598"/>
        <v>#N/A</v>
      </c>
      <c r="N3338" s="8" t="e">
        <f t="shared" si="599"/>
        <v>#N/A</v>
      </c>
    </row>
    <row r="3339" spans="1:14" ht="15.75" customHeight="1" x14ac:dyDescent="0.35">
      <c r="A3339" s="7">
        <f t="shared" si="600"/>
        <v>0</v>
      </c>
      <c r="B3339" s="7">
        <f t="shared" si="601"/>
        <v>0</v>
      </c>
      <c r="C3339" s="7">
        <f t="shared" si="602"/>
        <v>0</v>
      </c>
      <c r="D3339" s="7">
        <f t="shared" si="603"/>
        <v>0</v>
      </c>
      <c r="E3339" s="7" t="e">
        <f>IF('Report DCM'!$H3339="In-Stream Video","Rich Media display banner",IF('Report DCM'!$I3339&gt;'Report DCM'!$J3339,"Standard",VLOOKUP(CONCATENATE(bd_adtype,"_",bd_creativetype),tabela,2,FALSE)))</f>
        <v>#N/A</v>
      </c>
      <c r="F3339" s="7">
        <f t="shared" si="604"/>
        <v>0</v>
      </c>
      <c r="G3339" s="7">
        <f t="shared" si="605"/>
        <v>0</v>
      </c>
      <c r="H3339" s="7">
        <f t="shared" si="606"/>
        <v>0</v>
      </c>
      <c r="I3339" s="7">
        <f t="shared" si="607"/>
        <v>0</v>
      </c>
      <c r="J3339" s="7">
        <f t="shared" si="608"/>
        <v>0</v>
      </c>
      <c r="K3339" s="8" t="e">
        <f t="shared" si="609"/>
        <v>#N/A</v>
      </c>
      <c r="L3339" s="7" t="e">
        <f t="shared" si="610"/>
        <v>#N/A</v>
      </c>
      <c r="M3339" s="8" t="e">
        <f t="shared" si="598"/>
        <v>#N/A</v>
      </c>
      <c r="N3339" s="8" t="e">
        <f t="shared" si="599"/>
        <v>#N/A</v>
      </c>
    </row>
    <row r="3340" spans="1:14" ht="15.75" customHeight="1" x14ac:dyDescent="0.35">
      <c r="A3340" s="7">
        <f t="shared" si="600"/>
        <v>0</v>
      </c>
      <c r="B3340" s="7">
        <f t="shared" si="601"/>
        <v>0</v>
      </c>
      <c r="C3340" s="7">
        <f t="shared" si="602"/>
        <v>0</v>
      </c>
      <c r="D3340" s="7">
        <f t="shared" si="603"/>
        <v>0</v>
      </c>
      <c r="E3340" s="7" t="e">
        <f>IF('Report DCM'!$H3340="In-Stream Video","Rich Media display banner",IF('Report DCM'!$I3340&gt;'Report DCM'!$J3340,"Standard",VLOOKUP(CONCATENATE(bd_adtype,"_",bd_creativetype),tabela,2,FALSE)))</f>
        <v>#N/A</v>
      </c>
      <c r="F3340" s="7">
        <f t="shared" si="604"/>
        <v>0</v>
      </c>
      <c r="G3340" s="7">
        <f t="shared" si="605"/>
        <v>0</v>
      </c>
      <c r="H3340" s="7">
        <f t="shared" si="606"/>
        <v>0</v>
      </c>
      <c r="I3340" s="7">
        <f t="shared" si="607"/>
        <v>0</v>
      </c>
      <c r="J3340" s="7">
        <f t="shared" si="608"/>
        <v>0</v>
      </c>
      <c r="K3340" s="8" t="e">
        <f t="shared" si="609"/>
        <v>#N/A</v>
      </c>
      <c r="L3340" s="7" t="e">
        <f t="shared" si="610"/>
        <v>#N/A</v>
      </c>
      <c r="M3340" s="8" t="e">
        <f t="shared" si="598"/>
        <v>#N/A</v>
      </c>
      <c r="N3340" s="8" t="e">
        <f t="shared" si="599"/>
        <v>#N/A</v>
      </c>
    </row>
    <row r="3341" spans="1:14" ht="15.75" customHeight="1" x14ac:dyDescent="0.35">
      <c r="A3341" s="7">
        <f t="shared" si="600"/>
        <v>0</v>
      </c>
      <c r="B3341" s="7">
        <f t="shared" si="601"/>
        <v>0</v>
      </c>
      <c r="C3341" s="7">
        <f t="shared" si="602"/>
        <v>0</v>
      </c>
      <c r="D3341" s="7">
        <f t="shared" si="603"/>
        <v>0</v>
      </c>
      <c r="E3341" s="7" t="e">
        <f>IF('Report DCM'!$H3341="In-Stream Video","Rich Media display banner",IF('Report DCM'!$I3341&gt;'Report DCM'!$J3341,"Standard",VLOOKUP(CONCATENATE(bd_adtype,"_",bd_creativetype),tabela,2,FALSE)))</f>
        <v>#N/A</v>
      </c>
      <c r="F3341" s="7">
        <f t="shared" si="604"/>
        <v>0</v>
      </c>
      <c r="G3341" s="7">
        <f t="shared" si="605"/>
        <v>0</v>
      </c>
      <c r="H3341" s="7">
        <f t="shared" si="606"/>
        <v>0</v>
      </c>
      <c r="I3341" s="7">
        <f t="shared" si="607"/>
        <v>0</v>
      </c>
      <c r="J3341" s="7">
        <f t="shared" si="608"/>
        <v>0</v>
      </c>
      <c r="K3341" s="8" t="e">
        <f t="shared" si="609"/>
        <v>#N/A</v>
      </c>
      <c r="L3341" s="7" t="e">
        <f t="shared" si="610"/>
        <v>#N/A</v>
      </c>
      <c r="M3341" s="8" t="e">
        <f t="shared" si="598"/>
        <v>#N/A</v>
      </c>
      <c r="N3341" s="8" t="e">
        <f t="shared" si="599"/>
        <v>#N/A</v>
      </c>
    </row>
    <row r="3342" spans="1:14" ht="15.75" customHeight="1" x14ac:dyDescent="0.35">
      <c r="A3342" s="7">
        <f t="shared" si="600"/>
        <v>0</v>
      </c>
      <c r="B3342" s="7">
        <f t="shared" si="601"/>
        <v>0</v>
      </c>
      <c r="C3342" s="7">
        <f t="shared" si="602"/>
        <v>0</v>
      </c>
      <c r="D3342" s="7">
        <f t="shared" si="603"/>
        <v>0</v>
      </c>
      <c r="E3342" s="7" t="e">
        <f>IF('Report DCM'!$H3342="In-Stream Video","Rich Media display banner",IF('Report DCM'!$I3342&gt;'Report DCM'!$J3342,"Standard",VLOOKUP(CONCATENATE(bd_adtype,"_",bd_creativetype),tabela,2,FALSE)))</f>
        <v>#N/A</v>
      </c>
      <c r="F3342" s="7">
        <f t="shared" si="604"/>
        <v>0</v>
      </c>
      <c r="G3342" s="7">
        <f t="shared" si="605"/>
        <v>0</v>
      </c>
      <c r="H3342" s="7">
        <f t="shared" si="606"/>
        <v>0</v>
      </c>
      <c r="I3342" s="7">
        <f t="shared" si="607"/>
        <v>0</v>
      </c>
      <c r="J3342" s="7">
        <f t="shared" si="608"/>
        <v>0</v>
      </c>
      <c r="K3342" s="8" t="e">
        <f t="shared" si="609"/>
        <v>#N/A</v>
      </c>
      <c r="L3342" s="7" t="e">
        <f t="shared" si="610"/>
        <v>#N/A</v>
      </c>
      <c r="M3342" s="8" t="e">
        <f t="shared" si="598"/>
        <v>#N/A</v>
      </c>
      <c r="N3342" s="8" t="e">
        <f t="shared" si="599"/>
        <v>#N/A</v>
      </c>
    </row>
    <row r="3343" spans="1:14" ht="15.75" customHeight="1" x14ac:dyDescent="0.35">
      <c r="A3343" s="7">
        <f t="shared" si="600"/>
        <v>0</v>
      </c>
      <c r="B3343" s="7">
        <f t="shared" si="601"/>
        <v>0</v>
      </c>
      <c r="C3343" s="7">
        <f t="shared" si="602"/>
        <v>0</v>
      </c>
      <c r="D3343" s="7">
        <f t="shared" si="603"/>
        <v>0</v>
      </c>
      <c r="E3343" s="7" t="e">
        <f>IF('Report DCM'!$H3343="In-Stream Video","Rich Media display banner",IF('Report DCM'!$I3343&gt;'Report DCM'!$J3343,"Standard",VLOOKUP(CONCATENATE(bd_adtype,"_",bd_creativetype),tabela,2,FALSE)))</f>
        <v>#N/A</v>
      </c>
      <c r="F3343" s="7">
        <f t="shared" si="604"/>
        <v>0</v>
      </c>
      <c r="G3343" s="7">
        <f t="shared" si="605"/>
        <v>0</v>
      </c>
      <c r="H3343" s="7">
        <f t="shared" si="606"/>
        <v>0</v>
      </c>
      <c r="I3343" s="7">
        <f t="shared" si="607"/>
        <v>0</v>
      </c>
      <c r="J3343" s="7">
        <f t="shared" si="608"/>
        <v>0</v>
      </c>
      <c r="K3343" s="8" t="e">
        <f t="shared" si="609"/>
        <v>#N/A</v>
      </c>
      <c r="L3343" s="7" t="e">
        <f t="shared" si="610"/>
        <v>#N/A</v>
      </c>
      <c r="M3343" s="8" t="e">
        <f t="shared" si="598"/>
        <v>#N/A</v>
      </c>
      <c r="N3343" s="8" t="e">
        <f t="shared" si="599"/>
        <v>#N/A</v>
      </c>
    </row>
    <row r="3344" spans="1:14" ht="15.75" customHeight="1" x14ac:dyDescent="0.35">
      <c r="A3344" s="7">
        <f t="shared" si="600"/>
        <v>0</v>
      </c>
      <c r="B3344" s="7">
        <f t="shared" si="601"/>
        <v>0</v>
      </c>
      <c r="C3344" s="7">
        <f t="shared" si="602"/>
        <v>0</v>
      </c>
      <c r="D3344" s="7">
        <f t="shared" si="603"/>
        <v>0</v>
      </c>
      <c r="E3344" s="7" t="e">
        <f>IF('Report DCM'!$H3344="In-Stream Video","Rich Media display banner",IF('Report DCM'!$I3344&gt;'Report DCM'!$J3344,"Standard",VLOOKUP(CONCATENATE(bd_adtype,"_",bd_creativetype),tabela,2,FALSE)))</f>
        <v>#N/A</v>
      </c>
      <c r="F3344" s="7">
        <f t="shared" si="604"/>
        <v>0</v>
      </c>
      <c r="G3344" s="7">
        <f t="shared" si="605"/>
        <v>0</v>
      </c>
      <c r="H3344" s="7">
        <f t="shared" si="606"/>
        <v>0</v>
      </c>
      <c r="I3344" s="7">
        <f t="shared" si="607"/>
        <v>0</v>
      </c>
      <c r="J3344" s="7">
        <f t="shared" si="608"/>
        <v>0</v>
      </c>
      <c r="K3344" s="8" t="e">
        <f t="shared" si="609"/>
        <v>#N/A</v>
      </c>
      <c r="L3344" s="7" t="e">
        <f t="shared" si="610"/>
        <v>#N/A</v>
      </c>
      <c r="M3344" s="8" t="e">
        <f t="shared" si="598"/>
        <v>#N/A</v>
      </c>
      <c r="N3344" s="8" t="e">
        <f t="shared" si="599"/>
        <v>#N/A</v>
      </c>
    </row>
    <row r="3345" spans="1:14" ht="15.75" customHeight="1" x14ac:dyDescent="0.35">
      <c r="A3345" s="7">
        <f t="shared" si="600"/>
        <v>0</v>
      </c>
      <c r="B3345" s="7">
        <f t="shared" si="601"/>
        <v>0</v>
      </c>
      <c r="C3345" s="7">
        <f t="shared" si="602"/>
        <v>0</v>
      </c>
      <c r="D3345" s="7">
        <f t="shared" si="603"/>
        <v>0</v>
      </c>
      <c r="E3345" s="7" t="e">
        <f>IF('Report DCM'!$H3345="In-Stream Video","Rich Media display banner",IF('Report DCM'!$I3345&gt;'Report DCM'!$J3345,"Standard",VLOOKUP(CONCATENATE(bd_adtype,"_",bd_creativetype),tabela,2,FALSE)))</f>
        <v>#N/A</v>
      </c>
      <c r="F3345" s="7">
        <f t="shared" si="604"/>
        <v>0</v>
      </c>
      <c r="G3345" s="7">
        <f t="shared" si="605"/>
        <v>0</v>
      </c>
      <c r="H3345" s="7">
        <f t="shared" si="606"/>
        <v>0</v>
      </c>
      <c r="I3345" s="7">
        <f t="shared" si="607"/>
        <v>0</v>
      </c>
      <c r="J3345" s="7">
        <f t="shared" si="608"/>
        <v>0</v>
      </c>
      <c r="K3345" s="8" t="e">
        <f t="shared" si="609"/>
        <v>#N/A</v>
      </c>
      <c r="L3345" s="7" t="e">
        <f t="shared" si="610"/>
        <v>#N/A</v>
      </c>
      <c r="M3345" s="8" t="e">
        <f t="shared" si="598"/>
        <v>#N/A</v>
      </c>
      <c r="N3345" s="8" t="e">
        <f t="shared" si="599"/>
        <v>#N/A</v>
      </c>
    </row>
    <row r="3346" spans="1:14" ht="15.75" customHeight="1" x14ac:dyDescent="0.35">
      <c r="A3346" s="7">
        <f t="shared" si="600"/>
        <v>0</v>
      </c>
      <c r="B3346" s="7">
        <f t="shared" si="601"/>
        <v>0</v>
      </c>
      <c r="C3346" s="7">
        <f t="shared" si="602"/>
        <v>0</v>
      </c>
      <c r="D3346" s="7">
        <f t="shared" si="603"/>
        <v>0</v>
      </c>
      <c r="E3346" s="7" t="e">
        <f>IF('Report DCM'!$H3346="In-Stream Video","Rich Media display banner",IF('Report DCM'!$I3346&gt;'Report DCM'!$J3346,"Standard",VLOOKUP(CONCATENATE(bd_adtype,"_",bd_creativetype),tabela,2,FALSE)))</f>
        <v>#N/A</v>
      </c>
      <c r="F3346" s="7">
        <f t="shared" si="604"/>
        <v>0</v>
      </c>
      <c r="G3346" s="7">
        <f t="shared" si="605"/>
        <v>0</v>
      </c>
      <c r="H3346" s="7">
        <f t="shared" si="606"/>
        <v>0</v>
      </c>
      <c r="I3346" s="7">
        <f t="shared" si="607"/>
        <v>0</v>
      </c>
      <c r="J3346" s="7">
        <f t="shared" si="608"/>
        <v>0</v>
      </c>
      <c r="K3346" s="8" t="e">
        <f t="shared" si="609"/>
        <v>#N/A</v>
      </c>
      <c r="L3346" s="7" t="e">
        <f t="shared" si="610"/>
        <v>#N/A</v>
      </c>
      <c r="M3346" s="8" t="e">
        <f t="shared" si="598"/>
        <v>#N/A</v>
      </c>
      <c r="N3346" s="8" t="e">
        <f t="shared" si="599"/>
        <v>#N/A</v>
      </c>
    </row>
    <row r="3347" spans="1:14" ht="15.75" customHeight="1" x14ac:dyDescent="0.35">
      <c r="A3347" s="7">
        <f t="shared" si="600"/>
        <v>0</v>
      </c>
      <c r="B3347" s="7">
        <f t="shared" si="601"/>
        <v>0</v>
      </c>
      <c r="C3347" s="7">
        <f t="shared" si="602"/>
        <v>0</v>
      </c>
      <c r="D3347" s="7">
        <f t="shared" si="603"/>
        <v>0</v>
      </c>
      <c r="E3347" s="7" t="e">
        <f>IF('Report DCM'!$H3347="In-Stream Video","Rich Media display banner",IF('Report DCM'!$I3347&gt;'Report DCM'!$J3347,"Standard",VLOOKUP(CONCATENATE(bd_adtype,"_",bd_creativetype),tabela,2,FALSE)))</f>
        <v>#N/A</v>
      </c>
      <c r="F3347" s="7">
        <f t="shared" si="604"/>
        <v>0</v>
      </c>
      <c r="G3347" s="7">
        <f t="shared" si="605"/>
        <v>0</v>
      </c>
      <c r="H3347" s="7">
        <f t="shared" si="606"/>
        <v>0</v>
      </c>
      <c r="I3347" s="7">
        <f t="shared" si="607"/>
        <v>0</v>
      </c>
      <c r="J3347" s="7">
        <f t="shared" si="608"/>
        <v>0</v>
      </c>
      <c r="K3347" s="8" t="e">
        <f t="shared" si="609"/>
        <v>#N/A</v>
      </c>
      <c r="L3347" s="7" t="e">
        <f t="shared" si="610"/>
        <v>#N/A</v>
      </c>
      <c r="M3347" s="8" t="e">
        <f t="shared" si="598"/>
        <v>#N/A</v>
      </c>
      <c r="N3347" s="8" t="e">
        <f t="shared" si="599"/>
        <v>#N/A</v>
      </c>
    </row>
    <row r="3348" spans="1:14" ht="15.75" customHeight="1" x14ac:dyDescent="0.35">
      <c r="A3348" s="7">
        <f t="shared" si="600"/>
        <v>0</v>
      </c>
      <c r="B3348" s="7">
        <f t="shared" si="601"/>
        <v>0</v>
      </c>
      <c r="C3348" s="7">
        <f t="shared" si="602"/>
        <v>0</v>
      </c>
      <c r="D3348" s="7">
        <f t="shared" si="603"/>
        <v>0</v>
      </c>
      <c r="E3348" s="7" t="e">
        <f>IF('Report DCM'!$H3348="In-Stream Video","Rich Media display banner",IF('Report DCM'!$I3348&gt;'Report DCM'!$J3348,"Standard",VLOOKUP(CONCATENATE(bd_adtype,"_",bd_creativetype),tabela,2,FALSE)))</f>
        <v>#N/A</v>
      </c>
      <c r="F3348" s="7">
        <f t="shared" si="604"/>
        <v>0</v>
      </c>
      <c r="G3348" s="7">
        <f t="shared" si="605"/>
        <v>0</v>
      </c>
      <c r="H3348" s="7">
        <f t="shared" si="606"/>
        <v>0</v>
      </c>
      <c r="I3348" s="7">
        <f t="shared" si="607"/>
        <v>0</v>
      </c>
      <c r="J3348" s="7">
        <f t="shared" si="608"/>
        <v>0</v>
      </c>
      <c r="K3348" s="8" t="e">
        <f t="shared" si="609"/>
        <v>#N/A</v>
      </c>
      <c r="L3348" s="7" t="e">
        <f t="shared" si="610"/>
        <v>#N/A</v>
      </c>
      <c r="M3348" s="8" t="e">
        <f t="shared" si="598"/>
        <v>#N/A</v>
      </c>
      <c r="N3348" s="8" t="e">
        <f t="shared" si="599"/>
        <v>#N/A</v>
      </c>
    </row>
    <row r="3349" spans="1:14" ht="15.75" customHeight="1" x14ac:dyDescent="0.35">
      <c r="A3349" s="7">
        <f t="shared" si="600"/>
        <v>0</v>
      </c>
      <c r="B3349" s="7">
        <f t="shared" si="601"/>
        <v>0</v>
      </c>
      <c r="C3349" s="7">
        <f t="shared" si="602"/>
        <v>0</v>
      </c>
      <c r="D3349" s="7">
        <f t="shared" si="603"/>
        <v>0</v>
      </c>
      <c r="E3349" s="7" t="e">
        <f>IF('Report DCM'!$H3349="In-Stream Video","Rich Media display banner",IF('Report DCM'!$I3349&gt;'Report DCM'!$J3349,"Standard",VLOOKUP(CONCATENATE(bd_adtype,"_",bd_creativetype),tabela,2,FALSE)))</f>
        <v>#N/A</v>
      </c>
      <c r="F3349" s="7">
        <f t="shared" si="604"/>
        <v>0</v>
      </c>
      <c r="G3349" s="7">
        <f t="shared" si="605"/>
        <v>0</v>
      </c>
      <c r="H3349" s="7">
        <f t="shared" si="606"/>
        <v>0</v>
      </c>
      <c r="I3349" s="7">
        <f t="shared" si="607"/>
        <v>0</v>
      </c>
      <c r="J3349" s="7">
        <f t="shared" si="608"/>
        <v>0</v>
      </c>
      <c r="K3349" s="8" t="e">
        <f t="shared" si="609"/>
        <v>#N/A</v>
      </c>
      <c r="L3349" s="7" t="e">
        <f t="shared" si="610"/>
        <v>#N/A</v>
      </c>
      <c r="M3349" s="8" t="e">
        <f t="shared" si="598"/>
        <v>#N/A</v>
      </c>
      <c r="N3349" s="8" t="e">
        <f t="shared" si="599"/>
        <v>#N/A</v>
      </c>
    </row>
    <row r="3350" spans="1:14" ht="15.75" customHeight="1" x14ac:dyDescent="0.35">
      <c r="A3350" s="7">
        <f t="shared" si="600"/>
        <v>0</v>
      </c>
      <c r="B3350" s="7">
        <f t="shared" si="601"/>
        <v>0</v>
      </c>
      <c r="C3350" s="7">
        <f t="shared" si="602"/>
        <v>0</v>
      </c>
      <c r="D3350" s="7">
        <f t="shared" si="603"/>
        <v>0</v>
      </c>
      <c r="E3350" s="7" t="e">
        <f>IF('Report DCM'!$H3350="In-Stream Video","Rich Media display banner",IF('Report DCM'!$I3350&gt;'Report DCM'!$J3350,"Standard",VLOOKUP(CONCATENATE(bd_adtype,"_",bd_creativetype),tabela,2,FALSE)))</f>
        <v>#N/A</v>
      </c>
      <c r="F3350" s="7">
        <f t="shared" si="604"/>
        <v>0</v>
      </c>
      <c r="G3350" s="7">
        <f t="shared" si="605"/>
        <v>0</v>
      </c>
      <c r="H3350" s="7">
        <f t="shared" si="606"/>
        <v>0</v>
      </c>
      <c r="I3350" s="7">
        <f t="shared" si="607"/>
        <v>0</v>
      </c>
      <c r="J3350" s="7">
        <f t="shared" si="608"/>
        <v>0</v>
      </c>
      <c r="K3350" s="8" t="e">
        <f t="shared" si="609"/>
        <v>#N/A</v>
      </c>
      <c r="L3350" s="7" t="e">
        <f t="shared" si="610"/>
        <v>#N/A</v>
      </c>
      <c r="M3350" s="8" t="e">
        <f t="shared" si="598"/>
        <v>#N/A</v>
      </c>
      <c r="N3350" s="8" t="e">
        <f t="shared" si="599"/>
        <v>#N/A</v>
      </c>
    </row>
    <row r="3351" spans="1:14" ht="15.75" customHeight="1" x14ac:dyDescent="0.35">
      <c r="A3351" s="7">
        <f t="shared" si="600"/>
        <v>0</v>
      </c>
      <c r="B3351" s="7">
        <f t="shared" si="601"/>
        <v>0</v>
      </c>
      <c r="C3351" s="7">
        <f t="shared" si="602"/>
        <v>0</v>
      </c>
      <c r="D3351" s="7">
        <f t="shared" si="603"/>
        <v>0</v>
      </c>
      <c r="E3351" s="7" t="e">
        <f>IF('Report DCM'!$H3351="In-Stream Video","Rich Media display banner",IF('Report DCM'!$I3351&gt;'Report DCM'!$J3351,"Standard",VLOOKUP(CONCATENATE(bd_adtype,"_",bd_creativetype),tabela,2,FALSE)))</f>
        <v>#N/A</v>
      </c>
      <c r="F3351" s="7">
        <f t="shared" si="604"/>
        <v>0</v>
      </c>
      <c r="G3351" s="7">
        <f t="shared" si="605"/>
        <v>0</v>
      </c>
      <c r="H3351" s="7">
        <f t="shared" si="606"/>
        <v>0</v>
      </c>
      <c r="I3351" s="7">
        <f t="shared" si="607"/>
        <v>0</v>
      </c>
      <c r="J3351" s="7">
        <f t="shared" si="608"/>
        <v>0</v>
      </c>
      <c r="K3351" s="8" t="e">
        <f t="shared" si="609"/>
        <v>#N/A</v>
      </c>
      <c r="L3351" s="7" t="e">
        <f t="shared" si="610"/>
        <v>#N/A</v>
      </c>
      <c r="M3351" s="8" t="e">
        <f t="shared" si="598"/>
        <v>#N/A</v>
      </c>
      <c r="N3351" s="8" t="e">
        <f t="shared" si="599"/>
        <v>#N/A</v>
      </c>
    </row>
    <row r="3352" spans="1:14" ht="15.75" customHeight="1" x14ac:dyDescent="0.35">
      <c r="A3352" s="7">
        <f t="shared" si="600"/>
        <v>0</v>
      </c>
      <c r="B3352" s="7">
        <f t="shared" si="601"/>
        <v>0</v>
      </c>
      <c r="C3352" s="7">
        <f t="shared" si="602"/>
        <v>0</v>
      </c>
      <c r="D3352" s="7">
        <f t="shared" si="603"/>
        <v>0</v>
      </c>
      <c r="E3352" s="7" t="e">
        <f>IF('Report DCM'!$H3352="In-Stream Video","Rich Media display banner",IF('Report DCM'!$I3352&gt;'Report DCM'!$J3352,"Standard",VLOOKUP(CONCATENATE(bd_adtype,"_",bd_creativetype),tabela,2,FALSE)))</f>
        <v>#N/A</v>
      </c>
      <c r="F3352" s="7">
        <f t="shared" si="604"/>
        <v>0</v>
      </c>
      <c r="G3352" s="7">
        <f t="shared" si="605"/>
        <v>0</v>
      </c>
      <c r="H3352" s="7">
        <f t="shared" si="606"/>
        <v>0</v>
      </c>
      <c r="I3352" s="7">
        <f t="shared" si="607"/>
        <v>0</v>
      </c>
      <c r="J3352" s="7">
        <f t="shared" si="608"/>
        <v>0</v>
      </c>
      <c r="K3352" s="8" t="e">
        <f t="shared" si="609"/>
        <v>#N/A</v>
      </c>
      <c r="L3352" s="7" t="e">
        <f t="shared" si="610"/>
        <v>#N/A</v>
      </c>
      <c r="M3352" s="8" t="e">
        <f t="shared" si="598"/>
        <v>#N/A</v>
      </c>
      <c r="N3352" s="8" t="e">
        <f t="shared" si="599"/>
        <v>#N/A</v>
      </c>
    </row>
    <row r="3353" spans="1:14" ht="15.75" customHeight="1" x14ac:dyDescent="0.35">
      <c r="A3353" s="7">
        <f t="shared" si="600"/>
        <v>0</v>
      </c>
      <c r="B3353" s="7">
        <f t="shared" si="601"/>
        <v>0</v>
      </c>
      <c r="C3353" s="7">
        <f t="shared" si="602"/>
        <v>0</v>
      </c>
      <c r="D3353" s="7">
        <f t="shared" si="603"/>
        <v>0</v>
      </c>
      <c r="E3353" s="7" t="e">
        <f>IF('Report DCM'!$H3353="In-Stream Video","Rich Media display banner",IF('Report DCM'!$I3353&gt;'Report DCM'!$J3353,"Standard",VLOOKUP(CONCATENATE(bd_adtype,"_",bd_creativetype),tabela,2,FALSE)))</f>
        <v>#N/A</v>
      </c>
      <c r="F3353" s="7">
        <f t="shared" si="604"/>
        <v>0</v>
      </c>
      <c r="G3353" s="7">
        <f t="shared" si="605"/>
        <v>0</v>
      </c>
      <c r="H3353" s="7">
        <f t="shared" si="606"/>
        <v>0</v>
      </c>
      <c r="I3353" s="7">
        <f t="shared" si="607"/>
        <v>0</v>
      </c>
      <c r="J3353" s="7">
        <f t="shared" si="608"/>
        <v>0</v>
      </c>
      <c r="K3353" s="8" t="e">
        <f t="shared" si="609"/>
        <v>#N/A</v>
      </c>
      <c r="L3353" s="7" t="e">
        <f t="shared" si="610"/>
        <v>#N/A</v>
      </c>
      <c r="M3353" s="8" t="e">
        <f t="shared" si="598"/>
        <v>#N/A</v>
      </c>
      <c r="N3353" s="8" t="e">
        <f t="shared" si="599"/>
        <v>#N/A</v>
      </c>
    </row>
    <row r="3354" spans="1:14" ht="15.75" customHeight="1" x14ac:dyDescent="0.35">
      <c r="A3354" s="7">
        <f t="shared" si="600"/>
        <v>0</v>
      </c>
      <c r="B3354" s="7">
        <f t="shared" si="601"/>
        <v>0</v>
      </c>
      <c r="C3354" s="7">
        <f t="shared" si="602"/>
        <v>0</v>
      </c>
      <c r="D3354" s="7">
        <f t="shared" si="603"/>
        <v>0</v>
      </c>
      <c r="E3354" s="7" t="e">
        <f>IF('Report DCM'!$H3354="In-Stream Video","Rich Media display banner",IF('Report DCM'!$I3354&gt;'Report DCM'!$J3354,"Standard",VLOOKUP(CONCATENATE(bd_adtype,"_",bd_creativetype),tabela,2,FALSE)))</f>
        <v>#N/A</v>
      </c>
      <c r="F3354" s="7">
        <f t="shared" si="604"/>
        <v>0</v>
      </c>
      <c r="G3354" s="7">
        <f t="shared" si="605"/>
        <v>0</v>
      </c>
      <c r="H3354" s="7">
        <f t="shared" si="606"/>
        <v>0</v>
      </c>
      <c r="I3354" s="7">
        <f t="shared" si="607"/>
        <v>0</v>
      </c>
      <c r="J3354" s="7">
        <f t="shared" si="608"/>
        <v>0</v>
      </c>
      <c r="K3354" s="8" t="e">
        <f t="shared" si="609"/>
        <v>#N/A</v>
      </c>
      <c r="L3354" s="7" t="e">
        <f t="shared" si="610"/>
        <v>#N/A</v>
      </c>
      <c r="M3354" s="8" t="e">
        <f t="shared" si="598"/>
        <v>#N/A</v>
      </c>
      <c r="N3354" s="8" t="e">
        <f t="shared" si="599"/>
        <v>#N/A</v>
      </c>
    </row>
    <row r="3355" spans="1:14" ht="15.75" customHeight="1" x14ac:dyDescent="0.35">
      <c r="A3355" s="7">
        <f t="shared" si="600"/>
        <v>0</v>
      </c>
      <c r="B3355" s="7">
        <f t="shared" si="601"/>
        <v>0</v>
      </c>
      <c r="C3355" s="7">
        <f t="shared" si="602"/>
        <v>0</v>
      </c>
      <c r="D3355" s="7">
        <f t="shared" si="603"/>
        <v>0</v>
      </c>
      <c r="E3355" s="7" t="e">
        <f>IF('Report DCM'!$H3355="In-Stream Video","Rich Media display banner",IF('Report DCM'!$I3355&gt;'Report DCM'!$J3355,"Standard",VLOOKUP(CONCATENATE(bd_adtype,"_",bd_creativetype),tabela,2,FALSE)))</f>
        <v>#N/A</v>
      </c>
      <c r="F3355" s="7">
        <f t="shared" si="604"/>
        <v>0</v>
      </c>
      <c r="G3355" s="7">
        <f t="shared" si="605"/>
        <v>0</v>
      </c>
      <c r="H3355" s="7">
        <f t="shared" si="606"/>
        <v>0</v>
      </c>
      <c r="I3355" s="7">
        <f t="shared" si="607"/>
        <v>0</v>
      </c>
      <c r="J3355" s="7">
        <f t="shared" si="608"/>
        <v>0</v>
      </c>
      <c r="K3355" s="8" t="e">
        <f t="shared" si="609"/>
        <v>#N/A</v>
      </c>
      <c r="L3355" s="7" t="e">
        <f t="shared" si="610"/>
        <v>#N/A</v>
      </c>
      <c r="M3355" s="8" t="e">
        <f t="shared" si="598"/>
        <v>#N/A</v>
      </c>
      <c r="N3355" s="8" t="e">
        <f t="shared" si="599"/>
        <v>#N/A</v>
      </c>
    </row>
    <row r="3356" spans="1:14" ht="15.75" customHeight="1" x14ac:dyDescent="0.35">
      <c r="A3356" s="7">
        <f t="shared" si="600"/>
        <v>0</v>
      </c>
      <c r="B3356" s="7">
        <f t="shared" si="601"/>
        <v>0</v>
      </c>
      <c r="C3356" s="7">
        <f t="shared" si="602"/>
        <v>0</v>
      </c>
      <c r="D3356" s="7">
        <f t="shared" si="603"/>
        <v>0</v>
      </c>
      <c r="E3356" s="7" t="e">
        <f>IF('Report DCM'!$H3356="In-Stream Video","Rich Media display banner",IF('Report DCM'!$I3356&gt;'Report DCM'!$J3356,"Standard",VLOOKUP(CONCATENATE(bd_adtype,"_",bd_creativetype),tabela,2,FALSE)))</f>
        <v>#N/A</v>
      </c>
      <c r="F3356" s="7">
        <f t="shared" si="604"/>
        <v>0</v>
      </c>
      <c r="G3356" s="7">
        <f t="shared" si="605"/>
        <v>0</v>
      </c>
      <c r="H3356" s="7">
        <f t="shared" si="606"/>
        <v>0</v>
      </c>
      <c r="I3356" s="7">
        <f t="shared" si="607"/>
        <v>0</v>
      </c>
      <c r="J3356" s="7">
        <f t="shared" si="608"/>
        <v>0</v>
      </c>
      <c r="K3356" s="8" t="e">
        <f t="shared" si="609"/>
        <v>#N/A</v>
      </c>
      <c r="L3356" s="7" t="e">
        <f t="shared" si="610"/>
        <v>#N/A</v>
      </c>
      <c r="M3356" s="8" t="e">
        <f t="shared" si="598"/>
        <v>#N/A</v>
      </c>
      <c r="N3356" s="8" t="e">
        <f t="shared" si="599"/>
        <v>#N/A</v>
      </c>
    </row>
    <row r="3357" spans="1:14" ht="15.75" customHeight="1" x14ac:dyDescent="0.35">
      <c r="A3357" s="7">
        <f t="shared" si="600"/>
        <v>0</v>
      </c>
      <c r="B3357" s="7">
        <f t="shared" si="601"/>
        <v>0</v>
      </c>
      <c r="C3357" s="7">
        <f t="shared" si="602"/>
        <v>0</v>
      </c>
      <c r="D3357" s="7">
        <f t="shared" si="603"/>
        <v>0</v>
      </c>
      <c r="E3357" s="7" t="e">
        <f>IF('Report DCM'!$H3357="In-Stream Video","Rich Media display banner",IF('Report DCM'!$I3357&gt;'Report DCM'!$J3357,"Standard",VLOOKUP(CONCATENATE(bd_adtype,"_",bd_creativetype),tabela,2,FALSE)))</f>
        <v>#N/A</v>
      </c>
      <c r="F3357" s="7">
        <f t="shared" si="604"/>
        <v>0</v>
      </c>
      <c r="G3357" s="7">
        <f t="shared" si="605"/>
        <v>0</v>
      </c>
      <c r="H3357" s="7">
        <f t="shared" si="606"/>
        <v>0</v>
      </c>
      <c r="I3357" s="7">
        <f t="shared" si="607"/>
        <v>0</v>
      </c>
      <c r="J3357" s="7">
        <f t="shared" si="608"/>
        <v>0</v>
      </c>
      <c r="K3357" s="8" t="e">
        <f t="shared" si="609"/>
        <v>#N/A</v>
      </c>
      <c r="L3357" s="7" t="e">
        <f t="shared" si="610"/>
        <v>#N/A</v>
      </c>
      <c r="M3357" s="8" t="e">
        <f t="shared" si="598"/>
        <v>#N/A</v>
      </c>
      <c r="N3357" s="8" t="e">
        <f t="shared" si="599"/>
        <v>#N/A</v>
      </c>
    </row>
    <row r="3358" spans="1:14" ht="15.75" customHeight="1" x14ac:dyDescent="0.35">
      <c r="A3358" s="7">
        <f t="shared" si="600"/>
        <v>0</v>
      </c>
      <c r="B3358" s="7">
        <f t="shared" si="601"/>
        <v>0</v>
      </c>
      <c r="C3358" s="7">
        <f t="shared" si="602"/>
        <v>0</v>
      </c>
      <c r="D3358" s="7">
        <f t="shared" si="603"/>
        <v>0</v>
      </c>
      <c r="E3358" s="7" t="e">
        <f>IF('Report DCM'!$H3358="In-Stream Video","Rich Media display banner",IF('Report DCM'!$I3358&gt;'Report DCM'!$J3358,"Standard",VLOOKUP(CONCATENATE(bd_adtype,"_",bd_creativetype),tabela,2,FALSE)))</f>
        <v>#N/A</v>
      </c>
      <c r="F3358" s="7">
        <f t="shared" si="604"/>
        <v>0</v>
      </c>
      <c r="G3358" s="7">
        <f t="shared" si="605"/>
        <v>0</v>
      </c>
      <c r="H3358" s="7">
        <f t="shared" si="606"/>
        <v>0</v>
      </c>
      <c r="I3358" s="7">
        <f t="shared" si="607"/>
        <v>0</v>
      </c>
      <c r="J3358" s="7">
        <f t="shared" si="608"/>
        <v>0</v>
      </c>
      <c r="K3358" s="8" t="e">
        <f t="shared" si="609"/>
        <v>#N/A</v>
      </c>
      <c r="L3358" s="7" t="e">
        <f t="shared" si="610"/>
        <v>#N/A</v>
      </c>
      <c r="M3358" s="8" t="e">
        <f t="shared" si="598"/>
        <v>#N/A</v>
      </c>
      <c r="N3358" s="8" t="e">
        <f t="shared" si="599"/>
        <v>#N/A</v>
      </c>
    </row>
    <row r="3359" spans="1:14" ht="15.75" customHeight="1" x14ac:dyDescent="0.35">
      <c r="A3359" s="7">
        <f t="shared" si="600"/>
        <v>0</v>
      </c>
      <c r="B3359" s="7">
        <f t="shared" si="601"/>
        <v>0</v>
      </c>
      <c r="C3359" s="7">
        <f t="shared" si="602"/>
        <v>0</v>
      </c>
      <c r="D3359" s="7">
        <f t="shared" si="603"/>
        <v>0</v>
      </c>
      <c r="E3359" s="7" t="e">
        <f>IF('Report DCM'!$H3359="In-Stream Video","Rich Media display banner",IF('Report DCM'!$I3359&gt;'Report DCM'!$J3359,"Standard",VLOOKUP(CONCATENATE(bd_adtype,"_",bd_creativetype),tabela,2,FALSE)))</f>
        <v>#N/A</v>
      </c>
      <c r="F3359" s="7">
        <f t="shared" si="604"/>
        <v>0</v>
      </c>
      <c r="G3359" s="7">
        <f t="shared" si="605"/>
        <v>0</v>
      </c>
      <c r="H3359" s="7">
        <f t="shared" si="606"/>
        <v>0</v>
      </c>
      <c r="I3359" s="7">
        <f t="shared" si="607"/>
        <v>0</v>
      </c>
      <c r="J3359" s="7">
        <f t="shared" si="608"/>
        <v>0</v>
      </c>
      <c r="K3359" s="8" t="e">
        <f t="shared" si="609"/>
        <v>#N/A</v>
      </c>
      <c r="L3359" s="7" t="e">
        <f t="shared" si="610"/>
        <v>#N/A</v>
      </c>
      <c r="M3359" s="8" t="e">
        <f t="shared" si="598"/>
        <v>#N/A</v>
      </c>
      <c r="N3359" s="8" t="e">
        <f t="shared" si="599"/>
        <v>#N/A</v>
      </c>
    </row>
    <row r="3360" spans="1:14" ht="15.75" customHeight="1" x14ac:dyDescent="0.35">
      <c r="A3360" s="7">
        <f t="shared" si="600"/>
        <v>0</v>
      </c>
      <c r="B3360" s="7">
        <f t="shared" si="601"/>
        <v>0</v>
      </c>
      <c r="C3360" s="7">
        <f t="shared" si="602"/>
        <v>0</v>
      </c>
      <c r="D3360" s="7">
        <f t="shared" si="603"/>
        <v>0</v>
      </c>
      <c r="E3360" s="7" t="e">
        <f>IF('Report DCM'!$H3360="In-Stream Video","Rich Media display banner",IF('Report DCM'!$I3360&gt;'Report DCM'!$J3360,"Standard",VLOOKUP(CONCATENATE(bd_adtype,"_",bd_creativetype),tabela,2,FALSE)))</f>
        <v>#N/A</v>
      </c>
      <c r="F3360" s="7">
        <f t="shared" si="604"/>
        <v>0</v>
      </c>
      <c r="G3360" s="7">
        <f t="shared" si="605"/>
        <v>0</v>
      </c>
      <c r="H3360" s="7">
        <f t="shared" si="606"/>
        <v>0</v>
      </c>
      <c r="I3360" s="7">
        <f t="shared" si="607"/>
        <v>0</v>
      </c>
      <c r="J3360" s="7">
        <f t="shared" si="608"/>
        <v>0</v>
      </c>
      <c r="K3360" s="8" t="e">
        <f t="shared" si="609"/>
        <v>#N/A</v>
      </c>
      <c r="L3360" s="7" t="e">
        <f t="shared" si="610"/>
        <v>#N/A</v>
      </c>
      <c r="M3360" s="8" t="e">
        <f t="shared" si="598"/>
        <v>#N/A</v>
      </c>
      <c r="N3360" s="8" t="e">
        <f t="shared" si="599"/>
        <v>#N/A</v>
      </c>
    </row>
    <row r="3361" spans="1:14" ht="15.75" customHeight="1" x14ac:dyDescent="0.35">
      <c r="A3361" s="7">
        <f t="shared" si="600"/>
        <v>0</v>
      </c>
      <c r="B3361" s="7">
        <f t="shared" si="601"/>
        <v>0</v>
      </c>
      <c r="C3361" s="7">
        <f t="shared" si="602"/>
        <v>0</v>
      </c>
      <c r="D3361" s="7">
        <f t="shared" si="603"/>
        <v>0</v>
      </c>
      <c r="E3361" s="7" t="e">
        <f>IF('Report DCM'!$H3361="In-Stream Video","Rich Media display banner",IF('Report DCM'!$I3361&gt;'Report DCM'!$J3361,"Standard",VLOOKUP(CONCATENATE(bd_adtype,"_",bd_creativetype),tabela,2,FALSE)))</f>
        <v>#N/A</v>
      </c>
      <c r="F3361" s="7">
        <f t="shared" si="604"/>
        <v>0</v>
      </c>
      <c r="G3361" s="7">
        <f t="shared" si="605"/>
        <v>0</v>
      </c>
      <c r="H3361" s="7">
        <f t="shared" si="606"/>
        <v>0</v>
      </c>
      <c r="I3361" s="7">
        <f t="shared" si="607"/>
        <v>0</v>
      </c>
      <c r="J3361" s="7">
        <f t="shared" si="608"/>
        <v>0</v>
      </c>
      <c r="K3361" s="8" t="e">
        <f t="shared" si="609"/>
        <v>#N/A</v>
      </c>
      <c r="L3361" s="7" t="e">
        <f t="shared" si="610"/>
        <v>#N/A</v>
      </c>
      <c r="M3361" s="8" t="e">
        <f t="shared" si="598"/>
        <v>#N/A</v>
      </c>
      <c r="N3361" s="8" t="e">
        <f t="shared" si="599"/>
        <v>#N/A</v>
      </c>
    </row>
    <row r="3362" spans="1:14" ht="15.75" customHeight="1" x14ac:dyDescent="0.35">
      <c r="A3362" s="7">
        <f t="shared" si="600"/>
        <v>0</v>
      </c>
      <c r="B3362" s="7">
        <f t="shared" si="601"/>
        <v>0</v>
      </c>
      <c r="C3362" s="7">
        <f t="shared" si="602"/>
        <v>0</v>
      </c>
      <c r="D3362" s="7">
        <f t="shared" si="603"/>
        <v>0</v>
      </c>
      <c r="E3362" s="7" t="e">
        <f>IF('Report DCM'!$H3362="In-Stream Video","Rich Media display banner",IF('Report DCM'!$I3362&gt;'Report DCM'!$J3362,"Standard",VLOOKUP(CONCATENATE(bd_adtype,"_",bd_creativetype),tabela,2,FALSE)))</f>
        <v>#N/A</v>
      </c>
      <c r="F3362" s="7">
        <f t="shared" si="604"/>
        <v>0</v>
      </c>
      <c r="G3362" s="7">
        <f t="shared" si="605"/>
        <v>0</v>
      </c>
      <c r="H3362" s="7">
        <f t="shared" si="606"/>
        <v>0</v>
      </c>
      <c r="I3362" s="7">
        <f t="shared" si="607"/>
        <v>0</v>
      </c>
      <c r="J3362" s="7">
        <f t="shared" si="608"/>
        <v>0</v>
      </c>
      <c r="K3362" s="8" t="e">
        <f t="shared" si="609"/>
        <v>#N/A</v>
      </c>
      <c r="L3362" s="7" t="e">
        <f t="shared" si="610"/>
        <v>#N/A</v>
      </c>
      <c r="M3362" s="8" t="e">
        <f t="shared" si="598"/>
        <v>#N/A</v>
      </c>
      <c r="N3362" s="8" t="e">
        <f t="shared" si="599"/>
        <v>#N/A</v>
      </c>
    </row>
    <row r="3363" spans="1:14" ht="15.75" customHeight="1" x14ac:dyDescent="0.35">
      <c r="A3363" s="7">
        <f t="shared" si="600"/>
        <v>0</v>
      </c>
      <c r="B3363" s="7">
        <f t="shared" si="601"/>
        <v>0</v>
      </c>
      <c r="C3363" s="7">
        <f t="shared" si="602"/>
        <v>0</v>
      </c>
      <c r="D3363" s="7">
        <f t="shared" si="603"/>
        <v>0</v>
      </c>
      <c r="E3363" s="7" t="e">
        <f>IF('Report DCM'!$H3363="In-Stream Video","Rich Media display banner",IF('Report DCM'!$I3363&gt;'Report DCM'!$J3363,"Standard",VLOOKUP(CONCATENATE(bd_adtype,"_",bd_creativetype),tabela,2,FALSE)))</f>
        <v>#N/A</v>
      </c>
      <c r="F3363" s="7">
        <f t="shared" si="604"/>
        <v>0</v>
      </c>
      <c r="G3363" s="7">
        <f t="shared" si="605"/>
        <v>0</v>
      </c>
      <c r="H3363" s="7">
        <f t="shared" si="606"/>
        <v>0</v>
      </c>
      <c r="I3363" s="7">
        <f t="shared" si="607"/>
        <v>0</v>
      </c>
      <c r="J3363" s="7">
        <f t="shared" si="608"/>
        <v>0</v>
      </c>
      <c r="K3363" s="8" t="e">
        <f t="shared" si="609"/>
        <v>#N/A</v>
      </c>
      <c r="L3363" s="7" t="e">
        <f t="shared" si="610"/>
        <v>#N/A</v>
      </c>
      <c r="M3363" s="8" t="e">
        <f t="shared" si="598"/>
        <v>#N/A</v>
      </c>
      <c r="N3363" s="8" t="e">
        <f t="shared" si="599"/>
        <v>#N/A</v>
      </c>
    </row>
    <row r="3364" spans="1:14" ht="15.75" customHeight="1" x14ac:dyDescent="0.35">
      <c r="A3364" s="7">
        <f t="shared" si="600"/>
        <v>0</v>
      </c>
      <c r="B3364" s="7">
        <f t="shared" si="601"/>
        <v>0</v>
      </c>
      <c r="C3364" s="7">
        <f t="shared" si="602"/>
        <v>0</v>
      </c>
      <c r="D3364" s="7">
        <f t="shared" si="603"/>
        <v>0</v>
      </c>
      <c r="E3364" s="7" t="e">
        <f>IF('Report DCM'!$H3364="In-Stream Video","Rich Media display banner",IF('Report DCM'!$I3364&gt;'Report DCM'!$J3364,"Standard",VLOOKUP(CONCATENATE(bd_adtype,"_",bd_creativetype),tabela,2,FALSE)))</f>
        <v>#N/A</v>
      </c>
      <c r="F3364" s="7">
        <f t="shared" si="604"/>
        <v>0</v>
      </c>
      <c r="G3364" s="7">
        <f t="shared" si="605"/>
        <v>0</v>
      </c>
      <c r="H3364" s="7">
        <f t="shared" si="606"/>
        <v>0</v>
      </c>
      <c r="I3364" s="7">
        <f t="shared" si="607"/>
        <v>0</v>
      </c>
      <c r="J3364" s="7">
        <f t="shared" si="608"/>
        <v>0</v>
      </c>
      <c r="K3364" s="8" t="e">
        <f t="shared" si="609"/>
        <v>#N/A</v>
      </c>
      <c r="L3364" s="7" t="e">
        <f t="shared" si="610"/>
        <v>#N/A</v>
      </c>
      <c r="M3364" s="8" t="e">
        <f t="shared" si="598"/>
        <v>#N/A</v>
      </c>
      <c r="N3364" s="8" t="e">
        <f t="shared" si="599"/>
        <v>#N/A</v>
      </c>
    </row>
    <row r="3365" spans="1:14" ht="15.75" customHeight="1" x14ac:dyDescent="0.35">
      <c r="A3365" s="7">
        <f t="shared" si="600"/>
        <v>0</v>
      </c>
      <c r="B3365" s="7">
        <f t="shared" si="601"/>
        <v>0</v>
      </c>
      <c r="C3365" s="7">
        <f t="shared" si="602"/>
        <v>0</v>
      </c>
      <c r="D3365" s="7">
        <f t="shared" si="603"/>
        <v>0</v>
      </c>
      <c r="E3365" s="7" t="e">
        <f>IF('Report DCM'!$H3365="In-Stream Video","Rich Media display banner",IF('Report DCM'!$I3365&gt;'Report DCM'!$J3365,"Standard",VLOOKUP(CONCATENATE(bd_adtype,"_",bd_creativetype),tabela,2,FALSE)))</f>
        <v>#N/A</v>
      </c>
      <c r="F3365" s="7">
        <f t="shared" si="604"/>
        <v>0</v>
      </c>
      <c r="G3365" s="7">
        <f t="shared" si="605"/>
        <v>0</v>
      </c>
      <c r="H3365" s="7">
        <f t="shared" si="606"/>
        <v>0</v>
      </c>
      <c r="I3365" s="7">
        <f t="shared" si="607"/>
        <v>0</v>
      </c>
      <c r="J3365" s="7">
        <f t="shared" si="608"/>
        <v>0</v>
      </c>
      <c r="K3365" s="8" t="e">
        <f t="shared" si="609"/>
        <v>#N/A</v>
      </c>
      <c r="L3365" s="7" t="e">
        <f t="shared" si="610"/>
        <v>#N/A</v>
      </c>
      <c r="M3365" s="8" t="e">
        <f t="shared" si="598"/>
        <v>#N/A</v>
      </c>
      <c r="N3365" s="8" t="e">
        <f t="shared" si="599"/>
        <v>#N/A</v>
      </c>
    </row>
    <row r="3366" spans="1:14" ht="15.75" customHeight="1" x14ac:dyDescent="0.35">
      <c r="A3366" s="7">
        <f t="shared" si="600"/>
        <v>0</v>
      </c>
      <c r="B3366" s="7">
        <f t="shared" si="601"/>
        <v>0</v>
      </c>
      <c r="C3366" s="7">
        <f t="shared" si="602"/>
        <v>0</v>
      </c>
      <c r="D3366" s="7">
        <f t="shared" si="603"/>
        <v>0</v>
      </c>
      <c r="E3366" s="7" t="e">
        <f>IF('Report DCM'!$H3366="In-Stream Video","Rich Media display banner",IF('Report DCM'!$I3366&gt;'Report DCM'!$J3366,"Standard",VLOOKUP(CONCATENATE(bd_adtype,"_",bd_creativetype),tabela,2,FALSE)))</f>
        <v>#N/A</v>
      </c>
      <c r="F3366" s="7">
        <f t="shared" si="604"/>
        <v>0</v>
      </c>
      <c r="G3366" s="7">
        <f t="shared" si="605"/>
        <v>0</v>
      </c>
      <c r="H3366" s="7">
        <f t="shared" si="606"/>
        <v>0</v>
      </c>
      <c r="I3366" s="7">
        <f t="shared" si="607"/>
        <v>0</v>
      </c>
      <c r="J3366" s="7">
        <f t="shared" si="608"/>
        <v>0</v>
      </c>
      <c r="K3366" s="8" t="e">
        <f t="shared" si="609"/>
        <v>#N/A</v>
      </c>
      <c r="L3366" s="7" t="e">
        <f t="shared" si="610"/>
        <v>#N/A</v>
      </c>
      <c r="M3366" s="8" t="e">
        <f t="shared" si="598"/>
        <v>#N/A</v>
      </c>
      <c r="N3366" s="8" t="e">
        <f t="shared" si="599"/>
        <v>#N/A</v>
      </c>
    </row>
    <row r="3367" spans="1:14" ht="15.75" customHeight="1" x14ac:dyDescent="0.35">
      <c r="A3367" s="7">
        <f t="shared" si="600"/>
        <v>0</v>
      </c>
      <c r="B3367" s="7">
        <f t="shared" si="601"/>
        <v>0</v>
      </c>
      <c r="C3367" s="7">
        <f t="shared" si="602"/>
        <v>0</v>
      </c>
      <c r="D3367" s="7">
        <f t="shared" si="603"/>
        <v>0</v>
      </c>
      <c r="E3367" s="7" t="e">
        <f>IF('Report DCM'!$H3367="In-Stream Video","Rich Media display banner",IF('Report DCM'!$I3367&gt;'Report DCM'!$J3367,"Standard",VLOOKUP(CONCATENATE(bd_adtype,"_",bd_creativetype),tabela,2,FALSE)))</f>
        <v>#N/A</v>
      </c>
      <c r="F3367" s="7">
        <f t="shared" si="604"/>
        <v>0</v>
      </c>
      <c r="G3367" s="7">
        <f t="shared" si="605"/>
        <v>0</v>
      </c>
      <c r="H3367" s="7">
        <f t="shared" si="606"/>
        <v>0</v>
      </c>
      <c r="I3367" s="7">
        <f t="shared" si="607"/>
        <v>0</v>
      </c>
      <c r="J3367" s="7">
        <f t="shared" si="608"/>
        <v>0</v>
      </c>
      <c r="K3367" s="8" t="e">
        <f t="shared" si="609"/>
        <v>#N/A</v>
      </c>
      <c r="L3367" s="7" t="e">
        <f t="shared" si="610"/>
        <v>#N/A</v>
      </c>
      <c r="M3367" s="8" t="e">
        <f t="shared" si="598"/>
        <v>#N/A</v>
      </c>
      <c r="N3367" s="8" t="e">
        <f t="shared" si="599"/>
        <v>#N/A</v>
      </c>
    </row>
    <row r="3368" spans="1:14" ht="15.75" customHeight="1" x14ac:dyDescent="0.35">
      <c r="A3368" s="7">
        <f t="shared" si="600"/>
        <v>0</v>
      </c>
      <c r="B3368" s="7">
        <f t="shared" si="601"/>
        <v>0</v>
      </c>
      <c r="C3368" s="7">
        <f t="shared" si="602"/>
        <v>0</v>
      </c>
      <c r="D3368" s="7">
        <f t="shared" si="603"/>
        <v>0</v>
      </c>
      <c r="E3368" s="7" t="e">
        <f>IF('Report DCM'!$H3368="In-Stream Video","Rich Media display banner",IF('Report DCM'!$I3368&gt;'Report DCM'!$J3368,"Standard",VLOOKUP(CONCATENATE(bd_adtype,"_",bd_creativetype),tabela,2,FALSE)))</f>
        <v>#N/A</v>
      </c>
      <c r="F3368" s="7">
        <f t="shared" si="604"/>
        <v>0</v>
      </c>
      <c r="G3368" s="7">
        <f t="shared" si="605"/>
        <v>0</v>
      </c>
      <c r="H3368" s="7">
        <f t="shared" si="606"/>
        <v>0</v>
      </c>
      <c r="I3368" s="7">
        <f t="shared" si="607"/>
        <v>0</v>
      </c>
      <c r="J3368" s="7">
        <f t="shared" si="608"/>
        <v>0</v>
      </c>
      <c r="K3368" s="8" t="e">
        <f t="shared" si="609"/>
        <v>#N/A</v>
      </c>
      <c r="L3368" s="7" t="e">
        <f t="shared" si="610"/>
        <v>#N/A</v>
      </c>
      <c r="M3368" s="8" t="e">
        <f t="shared" si="598"/>
        <v>#N/A</v>
      </c>
      <c r="N3368" s="8" t="e">
        <f t="shared" si="599"/>
        <v>#N/A</v>
      </c>
    </row>
    <row r="3369" spans="1:14" ht="15.75" customHeight="1" x14ac:dyDescent="0.35">
      <c r="A3369" s="7">
        <f t="shared" si="600"/>
        <v>0</v>
      </c>
      <c r="B3369" s="7">
        <f t="shared" si="601"/>
        <v>0</v>
      </c>
      <c r="C3369" s="7">
        <f t="shared" si="602"/>
        <v>0</v>
      </c>
      <c r="D3369" s="7">
        <f t="shared" si="603"/>
        <v>0</v>
      </c>
      <c r="E3369" s="7" t="e">
        <f>IF('Report DCM'!$H3369="In-Stream Video","Rich Media display banner",IF('Report DCM'!$I3369&gt;'Report DCM'!$J3369,"Standard",VLOOKUP(CONCATENATE(bd_adtype,"_",bd_creativetype),tabela,2,FALSE)))</f>
        <v>#N/A</v>
      </c>
      <c r="F3369" s="7">
        <f t="shared" si="604"/>
        <v>0</v>
      </c>
      <c r="G3369" s="7">
        <f t="shared" si="605"/>
        <v>0</v>
      </c>
      <c r="H3369" s="7">
        <f t="shared" si="606"/>
        <v>0</v>
      </c>
      <c r="I3369" s="7">
        <f t="shared" si="607"/>
        <v>0</v>
      </c>
      <c r="J3369" s="7">
        <f t="shared" si="608"/>
        <v>0</v>
      </c>
      <c r="K3369" s="8" t="e">
        <f t="shared" si="609"/>
        <v>#N/A</v>
      </c>
      <c r="L3369" s="7" t="e">
        <f t="shared" si="610"/>
        <v>#N/A</v>
      </c>
      <c r="M3369" s="8" t="e">
        <f t="shared" si="598"/>
        <v>#N/A</v>
      </c>
      <c r="N3369" s="8" t="e">
        <f t="shared" si="599"/>
        <v>#N/A</v>
      </c>
    </row>
    <row r="3370" spans="1:14" ht="15.75" customHeight="1" x14ac:dyDescent="0.35">
      <c r="A3370" s="7">
        <f t="shared" si="600"/>
        <v>0</v>
      </c>
      <c r="B3370" s="7">
        <f t="shared" si="601"/>
        <v>0</v>
      </c>
      <c r="C3370" s="7">
        <f t="shared" si="602"/>
        <v>0</v>
      </c>
      <c r="D3370" s="7">
        <f t="shared" si="603"/>
        <v>0</v>
      </c>
      <c r="E3370" s="7" t="e">
        <f>IF('Report DCM'!$H3370="In-Stream Video","Rich Media display banner",IF('Report DCM'!$I3370&gt;'Report DCM'!$J3370,"Standard",VLOOKUP(CONCATENATE(bd_adtype,"_",bd_creativetype),tabela,2,FALSE)))</f>
        <v>#N/A</v>
      </c>
      <c r="F3370" s="7">
        <f t="shared" si="604"/>
        <v>0</v>
      </c>
      <c r="G3370" s="7">
        <f t="shared" si="605"/>
        <v>0</v>
      </c>
      <c r="H3370" s="7">
        <f t="shared" si="606"/>
        <v>0</v>
      </c>
      <c r="I3370" s="7">
        <f t="shared" si="607"/>
        <v>0</v>
      </c>
      <c r="J3370" s="7">
        <f t="shared" si="608"/>
        <v>0</v>
      </c>
      <c r="K3370" s="8" t="e">
        <f t="shared" si="609"/>
        <v>#N/A</v>
      </c>
      <c r="L3370" s="7" t="e">
        <f t="shared" si="610"/>
        <v>#N/A</v>
      </c>
      <c r="M3370" s="8" t="e">
        <f t="shared" si="598"/>
        <v>#N/A</v>
      </c>
      <c r="N3370" s="8" t="e">
        <f t="shared" si="599"/>
        <v>#N/A</v>
      </c>
    </row>
    <row r="3371" spans="1:14" ht="15.75" customHeight="1" x14ac:dyDescent="0.35">
      <c r="A3371" s="7">
        <f t="shared" si="600"/>
        <v>0</v>
      </c>
      <c r="B3371" s="7">
        <f t="shared" si="601"/>
        <v>0</v>
      </c>
      <c r="C3371" s="7">
        <f t="shared" si="602"/>
        <v>0</v>
      </c>
      <c r="D3371" s="7">
        <f t="shared" si="603"/>
        <v>0</v>
      </c>
      <c r="E3371" s="7" t="e">
        <f>IF('Report DCM'!$H3371="In-Stream Video","Rich Media display banner",IF('Report DCM'!$I3371&gt;'Report DCM'!$J3371,"Standard",VLOOKUP(CONCATENATE(bd_adtype,"_",bd_creativetype),tabela,2,FALSE)))</f>
        <v>#N/A</v>
      </c>
      <c r="F3371" s="7">
        <f t="shared" si="604"/>
        <v>0</v>
      </c>
      <c r="G3371" s="7">
        <f t="shared" si="605"/>
        <v>0</v>
      </c>
      <c r="H3371" s="7">
        <f t="shared" si="606"/>
        <v>0</v>
      </c>
      <c r="I3371" s="7">
        <f t="shared" si="607"/>
        <v>0</v>
      </c>
      <c r="J3371" s="7">
        <f t="shared" si="608"/>
        <v>0</v>
      </c>
      <c r="K3371" s="8" t="e">
        <f t="shared" si="609"/>
        <v>#N/A</v>
      </c>
      <c r="L3371" s="7" t="e">
        <f t="shared" si="610"/>
        <v>#N/A</v>
      </c>
      <c r="M3371" s="8" t="e">
        <f t="shared" si="598"/>
        <v>#N/A</v>
      </c>
      <c r="N3371" s="8" t="e">
        <f t="shared" si="599"/>
        <v>#N/A</v>
      </c>
    </row>
    <row r="3372" spans="1:14" ht="15.75" customHeight="1" x14ac:dyDescent="0.35">
      <c r="A3372" s="7">
        <f t="shared" si="600"/>
        <v>0</v>
      </c>
      <c r="B3372" s="7">
        <f t="shared" si="601"/>
        <v>0</v>
      </c>
      <c r="C3372" s="7">
        <f t="shared" si="602"/>
        <v>0</v>
      </c>
      <c r="D3372" s="7">
        <f t="shared" si="603"/>
        <v>0</v>
      </c>
      <c r="E3372" s="7" t="e">
        <f>IF('Report DCM'!$H3372="In-Stream Video","Rich Media display banner",IF('Report DCM'!$I3372&gt;'Report DCM'!$J3372,"Standard",VLOOKUP(CONCATENATE(bd_adtype,"_",bd_creativetype),tabela,2,FALSE)))</f>
        <v>#N/A</v>
      </c>
      <c r="F3372" s="7">
        <f t="shared" si="604"/>
        <v>0</v>
      </c>
      <c r="G3372" s="7">
        <f t="shared" si="605"/>
        <v>0</v>
      </c>
      <c r="H3372" s="7">
        <f t="shared" si="606"/>
        <v>0</v>
      </c>
      <c r="I3372" s="7">
        <f t="shared" si="607"/>
        <v>0</v>
      </c>
      <c r="J3372" s="7">
        <f t="shared" si="608"/>
        <v>0</v>
      </c>
      <c r="K3372" s="8" t="e">
        <f t="shared" si="609"/>
        <v>#N/A</v>
      </c>
      <c r="L3372" s="7" t="e">
        <f t="shared" si="610"/>
        <v>#N/A</v>
      </c>
      <c r="M3372" s="8" t="e">
        <f t="shared" si="598"/>
        <v>#N/A</v>
      </c>
      <c r="N3372" s="8" t="e">
        <f t="shared" si="599"/>
        <v>#N/A</v>
      </c>
    </row>
    <row r="3373" spans="1:14" ht="15.75" customHeight="1" x14ac:dyDescent="0.35">
      <c r="A3373" s="7">
        <f t="shared" si="600"/>
        <v>0</v>
      </c>
      <c r="B3373" s="7">
        <f t="shared" si="601"/>
        <v>0</v>
      </c>
      <c r="C3373" s="7">
        <f t="shared" si="602"/>
        <v>0</v>
      </c>
      <c r="D3373" s="7">
        <f t="shared" si="603"/>
        <v>0</v>
      </c>
      <c r="E3373" s="7" t="e">
        <f>IF('Report DCM'!$H3373="In-Stream Video","Rich Media display banner",IF('Report DCM'!$I3373&gt;'Report DCM'!$J3373,"Standard",VLOOKUP(CONCATENATE(bd_adtype,"_",bd_creativetype),tabela,2,FALSE)))</f>
        <v>#N/A</v>
      </c>
      <c r="F3373" s="7">
        <f t="shared" si="604"/>
        <v>0</v>
      </c>
      <c r="G3373" s="7">
        <f t="shared" si="605"/>
        <v>0</v>
      </c>
      <c r="H3373" s="7">
        <f t="shared" si="606"/>
        <v>0</v>
      </c>
      <c r="I3373" s="7">
        <f t="shared" si="607"/>
        <v>0</v>
      </c>
      <c r="J3373" s="7">
        <f t="shared" si="608"/>
        <v>0</v>
      </c>
      <c r="K3373" s="8" t="e">
        <f t="shared" si="609"/>
        <v>#N/A</v>
      </c>
      <c r="L3373" s="7" t="e">
        <f t="shared" si="610"/>
        <v>#N/A</v>
      </c>
      <c r="M3373" s="8" t="e">
        <f t="shared" si="598"/>
        <v>#N/A</v>
      </c>
      <c r="N3373" s="8" t="e">
        <f t="shared" si="599"/>
        <v>#N/A</v>
      </c>
    </row>
    <row r="3374" spans="1:14" ht="15.75" customHeight="1" x14ac:dyDescent="0.35">
      <c r="A3374" s="7">
        <f t="shared" si="600"/>
        <v>0</v>
      </c>
      <c r="B3374" s="7">
        <f t="shared" si="601"/>
        <v>0</v>
      </c>
      <c r="C3374" s="7">
        <f t="shared" si="602"/>
        <v>0</v>
      </c>
      <c r="D3374" s="7">
        <f t="shared" si="603"/>
        <v>0</v>
      </c>
      <c r="E3374" s="7" t="e">
        <f>IF('Report DCM'!$H3374="In-Stream Video","Rich Media display banner",IF('Report DCM'!$I3374&gt;'Report DCM'!$J3374,"Standard",VLOOKUP(CONCATENATE(bd_adtype,"_",bd_creativetype),tabela,2,FALSE)))</f>
        <v>#N/A</v>
      </c>
      <c r="F3374" s="7">
        <f t="shared" si="604"/>
        <v>0</v>
      </c>
      <c r="G3374" s="7">
        <f t="shared" si="605"/>
        <v>0</v>
      </c>
      <c r="H3374" s="7">
        <f t="shared" si="606"/>
        <v>0</v>
      </c>
      <c r="I3374" s="7">
        <f t="shared" si="607"/>
        <v>0</v>
      </c>
      <c r="J3374" s="7">
        <f t="shared" si="608"/>
        <v>0</v>
      </c>
      <c r="K3374" s="8" t="e">
        <f t="shared" si="609"/>
        <v>#N/A</v>
      </c>
      <c r="L3374" s="7" t="e">
        <f t="shared" si="610"/>
        <v>#N/A</v>
      </c>
      <c r="M3374" s="8" t="e">
        <f t="shared" si="598"/>
        <v>#N/A</v>
      </c>
      <c r="N3374" s="8" t="e">
        <f t="shared" si="599"/>
        <v>#N/A</v>
      </c>
    </row>
    <row r="3375" spans="1:14" ht="15.75" customHeight="1" x14ac:dyDescent="0.35">
      <c r="A3375" s="7">
        <f t="shared" si="600"/>
        <v>0</v>
      </c>
      <c r="B3375" s="7">
        <f t="shared" si="601"/>
        <v>0</v>
      </c>
      <c r="C3375" s="7">
        <f t="shared" si="602"/>
        <v>0</v>
      </c>
      <c r="D3375" s="7">
        <f t="shared" si="603"/>
        <v>0</v>
      </c>
      <c r="E3375" s="7" t="e">
        <f>IF('Report DCM'!$H3375="In-Stream Video","Rich Media display banner",IF('Report DCM'!$I3375&gt;'Report DCM'!$J3375,"Standard",VLOOKUP(CONCATENATE(bd_adtype,"_",bd_creativetype),tabela,2,FALSE)))</f>
        <v>#N/A</v>
      </c>
      <c r="F3375" s="7">
        <f t="shared" si="604"/>
        <v>0</v>
      </c>
      <c r="G3375" s="7">
        <f t="shared" si="605"/>
        <v>0</v>
      </c>
      <c r="H3375" s="7">
        <f t="shared" si="606"/>
        <v>0</v>
      </c>
      <c r="I3375" s="7">
        <f t="shared" si="607"/>
        <v>0</v>
      </c>
      <c r="J3375" s="7">
        <f t="shared" si="608"/>
        <v>0</v>
      </c>
      <c r="K3375" s="8" t="e">
        <f t="shared" si="609"/>
        <v>#N/A</v>
      </c>
      <c r="L3375" s="7" t="e">
        <f t="shared" si="610"/>
        <v>#N/A</v>
      </c>
      <c r="M3375" s="8" t="e">
        <f t="shared" si="598"/>
        <v>#N/A</v>
      </c>
      <c r="N3375" s="8" t="e">
        <f t="shared" si="599"/>
        <v>#N/A</v>
      </c>
    </row>
    <row r="3376" spans="1:14" ht="15.75" customHeight="1" x14ac:dyDescent="0.35">
      <c r="A3376" s="7">
        <f t="shared" si="600"/>
        <v>0</v>
      </c>
      <c r="B3376" s="7">
        <f t="shared" si="601"/>
        <v>0</v>
      </c>
      <c r="C3376" s="7">
        <f t="shared" si="602"/>
        <v>0</v>
      </c>
      <c r="D3376" s="7">
        <f t="shared" si="603"/>
        <v>0</v>
      </c>
      <c r="E3376" s="7" t="e">
        <f>IF('Report DCM'!$H3376="In-Stream Video","Rich Media display banner",IF('Report DCM'!$I3376&gt;'Report DCM'!$J3376,"Standard",VLOOKUP(CONCATENATE(bd_adtype,"_",bd_creativetype),tabela,2,FALSE)))</f>
        <v>#N/A</v>
      </c>
      <c r="F3376" s="7">
        <f t="shared" si="604"/>
        <v>0</v>
      </c>
      <c r="G3376" s="7">
        <f t="shared" si="605"/>
        <v>0</v>
      </c>
      <c r="H3376" s="7">
        <f t="shared" si="606"/>
        <v>0</v>
      </c>
      <c r="I3376" s="7">
        <f t="shared" si="607"/>
        <v>0</v>
      </c>
      <c r="J3376" s="7">
        <f t="shared" si="608"/>
        <v>0</v>
      </c>
      <c r="K3376" s="8" t="e">
        <f t="shared" si="609"/>
        <v>#N/A</v>
      </c>
      <c r="L3376" s="7" t="e">
        <f t="shared" si="610"/>
        <v>#N/A</v>
      </c>
      <c r="M3376" s="8" t="e">
        <f t="shared" si="598"/>
        <v>#N/A</v>
      </c>
      <c r="N3376" s="8" t="e">
        <f t="shared" si="599"/>
        <v>#N/A</v>
      </c>
    </row>
    <row r="3377" spans="1:14" ht="15.75" customHeight="1" x14ac:dyDescent="0.35">
      <c r="A3377" s="7">
        <f t="shared" si="600"/>
        <v>0</v>
      </c>
      <c r="B3377" s="7">
        <f t="shared" si="601"/>
        <v>0</v>
      </c>
      <c r="C3377" s="7">
        <f t="shared" si="602"/>
        <v>0</v>
      </c>
      <c r="D3377" s="7">
        <f t="shared" si="603"/>
        <v>0</v>
      </c>
      <c r="E3377" s="7" t="e">
        <f>IF('Report DCM'!$H3377="In-Stream Video","Rich Media display banner",IF('Report DCM'!$I3377&gt;'Report DCM'!$J3377,"Standard",VLOOKUP(CONCATENATE(bd_adtype,"_",bd_creativetype),tabela,2,FALSE)))</f>
        <v>#N/A</v>
      </c>
      <c r="F3377" s="7">
        <f t="shared" si="604"/>
        <v>0</v>
      </c>
      <c r="G3377" s="7">
        <f t="shared" si="605"/>
        <v>0</v>
      </c>
      <c r="H3377" s="7">
        <f t="shared" si="606"/>
        <v>0</v>
      </c>
      <c r="I3377" s="7">
        <f t="shared" si="607"/>
        <v>0</v>
      </c>
      <c r="J3377" s="7">
        <f t="shared" si="608"/>
        <v>0</v>
      </c>
      <c r="K3377" s="8" t="e">
        <f t="shared" si="609"/>
        <v>#N/A</v>
      </c>
      <c r="L3377" s="7" t="e">
        <f t="shared" si="610"/>
        <v>#N/A</v>
      </c>
      <c r="M3377" s="8" t="e">
        <f t="shared" si="598"/>
        <v>#N/A</v>
      </c>
      <c r="N3377" s="8" t="e">
        <f t="shared" si="599"/>
        <v>#N/A</v>
      </c>
    </row>
    <row r="3378" spans="1:14" ht="15.75" customHeight="1" x14ac:dyDescent="0.35">
      <c r="A3378" s="7">
        <f t="shared" si="600"/>
        <v>0</v>
      </c>
      <c r="B3378" s="7">
        <f t="shared" si="601"/>
        <v>0</v>
      </c>
      <c r="C3378" s="7">
        <f t="shared" si="602"/>
        <v>0</v>
      </c>
      <c r="D3378" s="7">
        <f t="shared" si="603"/>
        <v>0</v>
      </c>
      <c r="E3378" s="7" t="e">
        <f>IF('Report DCM'!$H3378="In-Stream Video","Rich Media display banner",IF('Report DCM'!$I3378&gt;'Report DCM'!$J3378,"Standard",VLOOKUP(CONCATENATE(bd_adtype,"_",bd_creativetype),tabela,2,FALSE)))</f>
        <v>#N/A</v>
      </c>
      <c r="F3378" s="7">
        <f t="shared" si="604"/>
        <v>0</v>
      </c>
      <c r="G3378" s="7">
        <f t="shared" si="605"/>
        <v>0</v>
      </c>
      <c r="H3378" s="7">
        <f t="shared" si="606"/>
        <v>0</v>
      </c>
      <c r="I3378" s="7">
        <f t="shared" si="607"/>
        <v>0</v>
      </c>
      <c r="J3378" s="7">
        <f t="shared" si="608"/>
        <v>0</v>
      </c>
      <c r="K3378" s="8" t="e">
        <f t="shared" si="609"/>
        <v>#N/A</v>
      </c>
      <c r="L3378" s="7" t="e">
        <f t="shared" si="610"/>
        <v>#N/A</v>
      </c>
      <c r="M3378" s="8" t="e">
        <f t="shared" si="598"/>
        <v>#N/A</v>
      </c>
      <c r="N3378" s="8" t="e">
        <f t="shared" si="599"/>
        <v>#N/A</v>
      </c>
    </row>
    <row r="3379" spans="1:14" ht="15.75" customHeight="1" x14ac:dyDescent="0.35">
      <c r="A3379" s="7">
        <f t="shared" si="600"/>
        <v>0</v>
      </c>
      <c r="B3379" s="7">
        <f t="shared" si="601"/>
        <v>0</v>
      </c>
      <c r="C3379" s="7">
        <f t="shared" si="602"/>
        <v>0</v>
      </c>
      <c r="D3379" s="7">
        <f t="shared" si="603"/>
        <v>0</v>
      </c>
      <c r="E3379" s="7" t="e">
        <f>IF('Report DCM'!$H3379="In-Stream Video","Rich Media display banner",IF('Report DCM'!$I3379&gt;'Report DCM'!$J3379,"Standard",VLOOKUP(CONCATENATE(bd_adtype,"_",bd_creativetype),tabela,2,FALSE)))</f>
        <v>#N/A</v>
      </c>
      <c r="F3379" s="7">
        <f t="shared" si="604"/>
        <v>0</v>
      </c>
      <c r="G3379" s="7">
        <f t="shared" si="605"/>
        <v>0</v>
      </c>
      <c r="H3379" s="7">
        <f t="shared" si="606"/>
        <v>0</v>
      </c>
      <c r="I3379" s="7">
        <f t="shared" si="607"/>
        <v>0</v>
      </c>
      <c r="J3379" s="7">
        <f t="shared" si="608"/>
        <v>0</v>
      </c>
      <c r="K3379" s="8" t="e">
        <f t="shared" si="609"/>
        <v>#N/A</v>
      </c>
      <c r="L3379" s="7" t="e">
        <f t="shared" si="610"/>
        <v>#N/A</v>
      </c>
      <c r="M3379" s="8" t="e">
        <f t="shared" si="598"/>
        <v>#N/A</v>
      </c>
      <c r="N3379" s="8" t="e">
        <f t="shared" si="599"/>
        <v>#N/A</v>
      </c>
    </row>
    <row r="3380" spans="1:14" ht="15.75" customHeight="1" x14ac:dyDescent="0.35">
      <c r="A3380" s="7">
        <f t="shared" si="600"/>
        <v>0</v>
      </c>
      <c r="B3380" s="7">
        <f t="shared" si="601"/>
        <v>0</v>
      </c>
      <c r="C3380" s="7">
        <f t="shared" si="602"/>
        <v>0</v>
      </c>
      <c r="D3380" s="7">
        <f t="shared" si="603"/>
        <v>0</v>
      </c>
      <c r="E3380" s="7" t="e">
        <f>IF('Report DCM'!$H3380="In-Stream Video","Rich Media display banner",IF('Report DCM'!$I3380&gt;'Report DCM'!$J3380,"Standard",VLOOKUP(CONCATENATE(bd_adtype,"_",bd_creativetype),tabela,2,FALSE)))</f>
        <v>#N/A</v>
      </c>
      <c r="F3380" s="7">
        <f t="shared" si="604"/>
        <v>0</v>
      </c>
      <c r="G3380" s="7">
        <f t="shared" si="605"/>
        <v>0</v>
      </c>
      <c r="H3380" s="7">
        <f t="shared" si="606"/>
        <v>0</v>
      </c>
      <c r="I3380" s="7">
        <f t="shared" si="607"/>
        <v>0</v>
      </c>
      <c r="J3380" s="7">
        <f t="shared" si="608"/>
        <v>0</v>
      </c>
      <c r="K3380" s="8" t="e">
        <f t="shared" si="609"/>
        <v>#N/A</v>
      </c>
      <c r="L3380" s="7" t="e">
        <f t="shared" si="610"/>
        <v>#N/A</v>
      </c>
      <c r="M3380" s="8" t="e">
        <f t="shared" si="598"/>
        <v>#N/A</v>
      </c>
      <c r="N3380" s="8" t="e">
        <f t="shared" si="599"/>
        <v>#N/A</v>
      </c>
    </row>
    <row r="3381" spans="1:14" ht="15.75" customHeight="1" x14ac:dyDescent="0.35">
      <c r="A3381" s="7">
        <f t="shared" si="600"/>
        <v>0</v>
      </c>
      <c r="B3381" s="7">
        <f t="shared" si="601"/>
        <v>0</v>
      </c>
      <c r="C3381" s="7">
        <f t="shared" si="602"/>
        <v>0</v>
      </c>
      <c r="D3381" s="7">
        <f t="shared" si="603"/>
        <v>0</v>
      </c>
      <c r="E3381" s="7" t="e">
        <f>IF('Report DCM'!$H3381="In-Stream Video","Rich Media display banner",IF('Report DCM'!$I3381&gt;'Report DCM'!$J3381,"Standard",VLOOKUP(CONCATENATE(bd_adtype,"_",bd_creativetype),tabela,2,FALSE)))</f>
        <v>#N/A</v>
      </c>
      <c r="F3381" s="7">
        <f t="shared" si="604"/>
        <v>0</v>
      </c>
      <c r="G3381" s="7">
        <f t="shared" si="605"/>
        <v>0</v>
      </c>
      <c r="H3381" s="7">
        <f t="shared" si="606"/>
        <v>0</v>
      </c>
      <c r="I3381" s="7">
        <f t="shared" si="607"/>
        <v>0</v>
      </c>
      <c r="J3381" s="7">
        <f t="shared" si="608"/>
        <v>0</v>
      </c>
      <c r="K3381" s="8" t="e">
        <f t="shared" si="609"/>
        <v>#N/A</v>
      </c>
      <c r="L3381" s="7" t="e">
        <f t="shared" si="610"/>
        <v>#N/A</v>
      </c>
      <c r="M3381" s="8" t="e">
        <f t="shared" si="598"/>
        <v>#N/A</v>
      </c>
      <c r="N3381" s="8" t="e">
        <f t="shared" si="599"/>
        <v>#N/A</v>
      </c>
    </row>
    <row r="3382" spans="1:14" ht="15.75" customHeight="1" x14ac:dyDescent="0.35">
      <c r="A3382" s="7">
        <f t="shared" si="600"/>
        <v>0</v>
      </c>
      <c r="B3382" s="7">
        <f t="shared" si="601"/>
        <v>0</v>
      </c>
      <c r="C3382" s="7">
        <f t="shared" si="602"/>
        <v>0</v>
      </c>
      <c r="D3382" s="7">
        <f t="shared" si="603"/>
        <v>0</v>
      </c>
      <c r="E3382" s="7" t="e">
        <f>IF('Report DCM'!$H3382="In-Stream Video","Rich Media display banner",IF('Report DCM'!$I3382&gt;'Report DCM'!$J3382,"Standard",VLOOKUP(CONCATENATE(bd_adtype,"_",bd_creativetype),tabela,2,FALSE)))</f>
        <v>#N/A</v>
      </c>
      <c r="F3382" s="7">
        <f t="shared" si="604"/>
        <v>0</v>
      </c>
      <c r="G3382" s="7">
        <f t="shared" si="605"/>
        <v>0</v>
      </c>
      <c r="H3382" s="7">
        <f t="shared" si="606"/>
        <v>0</v>
      </c>
      <c r="I3382" s="7">
        <f t="shared" si="607"/>
        <v>0</v>
      </c>
      <c r="J3382" s="7">
        <f t="shared" si="608"/>
        <v>0</v>
      </c>
      <c r="K3382" s="8" t="e">
        <f t="shared" si="609"/>
        <v>#N/A</v>
      </c>
      <c r="L3382" s="7" t="e">
        <f t="shared" si="610"/>
        <v>#N/A</v>
      </c>
      <c r="M3382" s="8" t="e">
        <f t="shared" si="598"/>
        <v>#N/A</v>
      </c>
      <c r="N3382" s="8" t="e">
        <f t="shared" si="599"/>
        <v>#N/A</v>
      </c>
    </row>
    <row r="3383" spans="1:14" ht="15.75" customHeight="1" x14ac:dyDescent="0.35">
      <c r="A3383" s="7">
        <f t="shared" si="600"/>
        <v>0</v>
      </c>
      <c r="B3383" s="7">
        <f t="shared" si="601"/>
        <v>0</v>
      </c>
      <c r="C3383" s="7">
        <f t="shared" si="602"/>
        <v>0</v>
      </c>
      <c r="D3383" s="7">
        <f t="shared" si="603"/>
        <v>0</v>
      </c>
      <c r="E3383" s="7" t="e">
        <f>IF('Report DCM'!$H3383="In-Stream Video","Rich Media display banner",IF('Report DCM'!$I3383&gt;'Report DCM'!$J3383,"Standard",VLOOKUP(CONCATENATE(bd_adtype,"_",bd_creativetype),tabela,2,FALSE)))</f>
        <v>#N/A</v>
      </c>
      <c r="F3383" s="7">
        <f t="shared" si="604"/>
        <v>0</v>
      </c>
      <c r="G3383" s="7">
        <f t="shared" si="605"/>
        <v>0</v>
      </c>
      <c r="H3383" s="7">
        <f t="shared" si="606"/>
        <v>0</v>
      </c>
      <c r="I3383" s="7">
        <f t="shared" si="607"/>
        <v>0</v>
      </c>
      <c r="J3383" s="7">
        <f t="shared" si="608"/>
        <v>0</v>
      </c>
      <c r="K3383" s="8" t="e">
        <f t="shared" si="609"/>
        <v>#N/A</v>
      </c>
      <c r="L3383" s="7" t="e">
        <f t="shared" si="610"/>
        <v>#N/A</v>
      </c>
      <c r="M3383" s="8" t="e">
        <f t="shared" si="598"/>
        <v>#N/A</v>
      </c>
      <c r="N3383" s="8" t="e">
        <f t="shared" si="599"/>
        <v>#N/A</v>
      </c>
    </row>
    <row r="3384" spans="1:14" ht="15.75" customHeight="1" x14ac:dyDescent="0.35">
      <c r="A3384" s="7">
        <f t="shared" si="600"/>
        <v>0</v>
      </c>
      <c r="B3384" s="7">
        <f t="shared" si="601"/>
        <v>0</v>
      </c>
      <c r="C3384" s="7">
        <f t="shared" si="602"/>
        <v>0</v>
      </c>
      <c r="D3384" s="7">
        <f t="shared" si="603"/>
        <v>0</v>
      </c>
      <c r="E3384" s="7" t="e">
        <f>IF('Report DCM'!$H3384="In-Stream Video","Rich Media display banner",IF('Report DCM'!$I3384&gt;'Report DCM'!$J3384,"Standard",VLOOKUP(CONCATENATE(bd_adtype,"_",bd_creativetype),tabela,2,FALSE)))</f>
        <v>#N/A</v>
      </c>
      <c r="F3384" s="7">
        <f t="shared" si="604"/>
        <v>0</v>
      </c>
      <c r="G3384" s="7">
        <f t="shared" si="605"/>
        <v>0</v>
      </c>
      <c r="H3384" s="7">
        <f t="shared" si="606"/>
        <v>0</v>
      </c>
      <c r="I3384" s="7">
        <f t="shared" si="607"/>
        <v>0</v>
      </c>
      <c r="J3384" s="7">
        <f t="shared" si="608"/>
        <v>0</v>
      </c>
      <c r="K3384" s="8" t="e">
        <f t="shared" si="609"/>
        <v>#N/A</v>
      </c>
      <c r="L3384" s="7" t="e">
        <f t="shared" si="610"/>
        <v>#N/A</v>
      </c>
      <c r="M3384" s="8" t="e">
        <f t="shared" si="598"/>
        <v>#N/A</v>
      </c>
      <c r="N3384" s="8" t="e">
        <f t="shared" si="599"/>
        <v>#N/A</v>
      </c>
    </row>
    <row r="3385" spans="1:14" ht="15.75" customHeight="1" x14ac:dyDescent="0.35">
      <c r="A3385" s="7">
        <f t="shared" si="600"/>
        <v>0</v>
      </c>
      <c r="B3385" s="7">
        <f t="shared" si="601"/>
        <v>0</v>
      </c>
      <c r="C3385" s="7">
        <f t="shared" si="602"/>
        <v>0</v>
      </c>
      <c r="D3385" s="7">
        <f t="shared" si="603"/>
        <v>0</v>
      </c>
      <c r="E3385" s="7" t="e">
        <f>IF('Report DCM'!$H3385="In-Stream Video","Rich Media display banner",IF('Report DCM'!$I3385&gt;'Report DCM'!$J3385,"Standard",VLOOKUP(CONCATENATE(bd_adtype,"_",bd_creativetype),tabela,2,FALSE)))</f>
        <v>#N/A</v>
      </c>
      <c r="F3385" s="7">
        <f t="shared" si="604"/>
        <v>0</v>
      </c>
      <c r="G3385" s="7">
        <f t="shared" si="605"/>
        <v>0</v>
      </c>
      <c r="H3385" s="7">
        <f t="shared" si="606"/>
        <v>0</v>
      </c>
      <c r="I3385" s="7">
        <f t="shared" si="607"/>
        <v>0</v>
      </c>
      <c r="J3385" s="7">
        <f t="shared" si="608"/>
        <v>0</v>
      </c>
      <c r="K3385" s="8" t="e">
        <f t="shared" si="609"/>
        <v>#N/A</v>
      </c>
      <c r="L3385" s="7" t="e">
        <f t="shared" si="610"/>
        <v>#N/A</v>
      </c>
      <c r="M3385" s="8" t="e">
        <f t="shared" si="598"/>
        <v>#N/A</v>
      </c>
      <c r="N3385" s="8" t="e">
        <f t="shared" si="599"/>
        <v>#N/A</v>
      </c>
    </row>
    <row r="3386" spans="1:14" ht="15.75" customHeight="1" x14ac:dyDescent="0.35">
      <c r="A3386" s="7">
        <f t="shared" si="600"/>
        <v>0</v>
      </c>
      <c r="B3386" s="7">
        <f t="shared" si="601"/>
        <v>0</v>
      </c>
      <c r="C3386" s="7">
        <f t="shared" si="602"/>
        <v>0</v>
      </c>
      <c r="D3386" s="7">
        <f t="shared" si="603"/>
        <v>0</v>
      </c>
      <c r="E3386" s="7" t="e">
        <f>IF('Report DCM'!$H3386="In-Stream Video","Rich Media display banner",IF('Report DCM'!$I3386&gt;'Report DCM'!$J3386,"Standard",VLOOKUP(CONCATENATE(bd_adtype,"_",bd_creativetype),tabela,2,FALSE)))</f>
        <v>#N/A</v>
      </c>
      <c r="F3386" s="7">
        <f t="shared" si="604"/>
        <v>0</v>
      </c>
      <c r="G3386" s="7">
        <f t="shared" si="605"/>
        <v>0</v>
      </c>
      <c r="H3386" s="7">
        <f t="shared" si="606"/>
        <v>0</v>
      </c>
      <c r="I3386" s="7">
        <f t="shared" si="607"/>
        <v>0</v>
      </c>
      <c r="J3386" s="7">
        <f t="shared" si="608"/>
        <v>0</v>
      </c>
      <c r="K3386" s="8" t="e">
        <f t="shared" si="609"/>
        <v>#N/A</v>
      </c>
      <c r="L3386" s="7" t="e">
        <f t="shared" si="610"/>
        <v>#N/A</v>
      </c>
      <c r="M3386" s="8" t="e">
        <f t="shared" si="598"/>
        <v>#N/A</v>
      </c>
      <c r="N3386" s="8" t="e">
        <f t="shared" si="599"/>
        <v>#N/A</v>
      </c>
    </row>
    <row r="3387" spans="1:14" ht="15.75" customHeight="1" x14ac:dyDescent="0.35">
      <c r="A3387" s="7">
        <f t="shared" si="600"/>
        <v>0</v>
      </c>
      <c r="B3387" s="7">
        <f t="shared" si="601"/>
        <v>0</v>
      </c>
      <c r="C3387" s="7">
        <f t="shared" si="602"/>
        <v>0</v>
      </c>
      <c r="D3387" s="7">
        <f t="shared" si="603"/>
        <v>0</v>
      </c>
      <c r="E3387" s="7" t="e">
        <f>IF('Report DCM'!$H3387="In-Stream Video","Rich Media display banner",IF('Report DCM'!$I3387&gt;'Report DCM'!$J3387,"Standard",VLOOKUP(CONCATENATE(bd_adtype,"_",bd_creativetype),tabela,2,FALSE)))</f>
        <v>#N/A</v>
      </c>
      <c r="F3387" s="7">
        <f t="shared" si="604"/>
        <v>0</v>
      </c>
      <c r="G3387" s="7">
        <f t="shared" si="605"/>
        <v>0</v>
      </c>
      <c r="H3387" s="7">
        <f t="shared" si="606"/>
        <v>0</v>
      </c>
      <c r="I3387" s="7">
        <f t="shared" si="607"/>
        <v>0</v>
      </c>
      <c r="J3387" s="7">
        <f t="shared" si="608"/>
        <v>0</v>
      </c>
      <c r="K3387" s="8" t="e">
        <f t="shared" si="609"/>
        <v>#N/A</v>
      </c>
      <c r="L3387" s="7" t="e">
        <f t="shared" si="610"/>
        <v>#N/A</v>
      </c>
      <c r="M3387" s="8" t="e">
        <f t="shared" si="598"/>
        <v>#N/A</v>
      </c>
      <c r="N3387" s="8" t="e">
        <f t="shared" si="599"/>
        <v>#N/A</v>
      </c>
    </row>
    <row r="3388" spans="1:14" ht="15.75" customHeight="1" x14ac:dyDescent="0.35">
      <c r="A3388" s="7">
        <f t="shared" si="600"/>
        <v>0</v>
      </c>
      <c r="B3388" s="7">
        <f t="shared" si="601"/>
        <v>0</v>
      </c>
      <c r="C3388" s="7">
        <f t="shared" si="602"/>
        <v>0</v>
      </c>
      <c r="D3388" s="7">
        <f t="shared" si="603"/>
        <v>0</v>
      </c>
      <c r="E3388" s="7" t="e">
        <f>IF('Report DCM'!$H3388="In-Stream Video","Rich Media display banner",IF('Report DCM'!$I3388&gt;'Report DCM'!$J3388,"Standard",VLOOKUP(CONCATENATE(bd_adtype,"_",bd_creativetype),tabela,2,FALSE)))</f>
        <v>#N/A</v>
      </c>
      <c r="F3388" s="7">
        <f t="shared" si="604"/>
        <v>0</v>
      </c>
      <c r="G3388" s="7">
        <f t="shared" si="605"/>
        <v>0</v>
      </c>
      <c r="H3388" s="7">
        <f t="shared" si="606"/>
        <v>0</v>
      </c>
      <c r="I3388" s="7">
        <f t="shared" si="607"/>
        <v>0</v>
      </c>
      <c r="J3388" s="7">
        <f t="shared" si="608"/>
        <v>0</v>
      </c>
      <c r="K3388" s="8" t="e">
        <f t="shared" si="609"/>
        <v>#N/A</v>
      </c>
      <c r="L3388" s="7" t="e">
        <f t="shared" si="610"/>
        <v>#N/A</v>
      </c>
      <c r="M3388" s="8" t="e">
        <f t="shared" si="598"/>
        <v>#N/A</v>
      </c>
      <c r="N3388" s="8" t="e">
        <f t="shared" si="599"/>
        <v>#N/A</v>
      </c>
    </row>
    <row r="3389" spans="1:14" ht="15.75" customHeight="1" x14ac:dyDescent="0.35">
      <c r="A3389" s="7">
        <f t="shared" si="600"/>
        <v>0</v>
      </c>
      <c r="B3389" s="7">
        <f t="shared" si="601"/>
        <v>0</v>
      </c>
      <c r="C3389" s="7">
        <f t="shared" si="602"/>
        <v>0</v>
      </c>
      <c r="D3389" s="7">
        <f t="shared" si="603"/>
        <v>0</v>
      </c>
      <c r="E3389" s="7" t="e">
        <f>IF('Report DCM'!$H3389="In-Stream Video","Rich Media display banner",IF('Report DCM'!$I3389&gt;'Report DCM'!$J3389,"Standard",VLOOKUP(CONCATENATE(bd_adtype,"_",bd_creativetype),tabela,2,FALSE)))</f>
        <v>#N/A</v>
      </c>
      <c r="F3389" s="7">
        <f t="shared" si="604"/>
        <v>0</v>
      </c>
      <c r="G3389" s="7">
        <f t="shared" si="605"/>
        <v>0</v>
      </c>
      <c r="H3389" s="7">
        <f t="shared" si="606"/>
        <v>0</v>
      </c>
      <c r="I3389" s="7">
        <f t="shared" si="607"/>
        <v>0</v>
      </c>
      <c r="J3389" s="7">
        <f t="shared" si="608"/>
        <v>0</v>
      </c>
      <c r="K3389" s="8" t="e">
        <f t="shared" si="609"/>
        <v>#N/A</v>
      </c>
      <c r="L3389" s="7" t="e">
        <f t="shared" si="610"/>
        <v>#N/A</v>
      </c>
      <c r="M3389" s="8" t="e">
        <f t="shared" si="598"/>
        <v>#N/A</v>
      </c>
      <c r="N3389" s="8" t="e">
        <f t="shared" si="599"/>
        <v>#N/A</v>
      </c>
    </row>
    <row r="3390" spans="1:14" ht="15.75" customHeight="1" x14ac:dyDescent="0.35">
      <c r="A3390" s="7">
        <f t="shared" si="600"/>
        <v>0</v>
      </c>
      <c r="B3390" s="7">
        <f t="shared" si="601"/>
        <v>0</v>
      </c>
      <c r="C3390" s="7">
        <f t="shared" si="602"/>
        <v>0</v>
      </c>
      <c r="D3390" s="7">
        <f t="shared" si="603"/>
        <v>0</v>
      </c>
      <c r="E3390" s="7" t="e">
        <f>IF('Report DCM'!$H3390="In-Stream Video","Rich Media display banner",IF('Report DCM'!$I3390&gt;'Report DCM'!$J3390,"Standard",VLOOKUP(CONCATENATE(bd_adtype,"_",bd_creativetype),tabela,2,FALSE)))</f>
        <v>#N/A</v>
      </c>
      <c r="F3390" s="7">
        <f t="shared" si="604"/>
        <v>0</v>
      </c>
      <c r="G3390" s="7">
        <f t="shared" si="605"/>
        <v>0</v>
      </c>
      <c r="H3390" s="7">
        <f t="shared" si="606"/>
        <v>0</v>
      </c>
      <c r="I3390" s="7">
        <f t="shared" si="607"/>
        <v>0</v>
      </c>
      <c r="J3390" s="7">
        <f t="shared" si="608"/>
        <v>0</v>
      </c>
      <c r="K3390" s="8" t="e">
        <f t="shared" si="609"/>
        <v>#N/A</v>
      </c>
      <c r="L3390" s="7" t="e">
        <f t="shared" si="610"/>
        <v>#N/A</v>
      </c>
      <c r="M3390" s="8" t="e">
        <f t="shared" si="598"/>
        <v>#N/A</v>
      </c>
      <c r="N3390" s="8" t="e">
        <f t="shared" si="599"/>
        <v>#N/A</v>
      </c>
    </row>
    <row r="3391" spans="1:14" ht="15.75" customHeight="1" x14ac:dyDescent="0.35">
      <c r="A3391" s="7">
        <f t="shared" si="600"/>
        <v>0</v>
      </c>
      <c r="B3391" s="7">
        <f t="shared" si="601"/>
        <v>0</v>
      </c>
      <c r="C3391" s="7">
        <f t="shared" si="602"/>
        <v>0</v>
      </c>
      <c r="D3391" s="7">
        <f t="shared" si="603"/>
        <v>0</v>
      </c>
      <c r="E3391" s="7" t="e">
        <f>IF('Report DCM'!$H3391="In-Stream Video","Rich Media display banner",IF('Report DCM'!$I3391&gt;'Report DCM'!$J3391,"Standard",VLOOKUP(CONCATENATE(bd_adtype,"_",bd_creativetype),tabela,2,FALSE)))</f>
        <v>#N/A</v>
      </c>
      <c r="F3391" s="7">
        <f t="shared" si="604"/>
        <v>0</v>
      </c>
      <c r="G3391" s="7">
        <f t="shared" si="605"/>
        <v>0</v>
      </c>
      <c r="H3391" s="7">
        <f t="shared" si="606"/>
        <v>0</v>
      </c>
      <c r="I3391" s="7">
        <f t="shared" si="607"/>
        <v>0</v>
      </c>
      <c r="J3391" s="7">
        <f t="shared" si="608"/>
        <v>0</v>
      </c>
      <c r="K3391" s="8" t="e">
        <f t="shared" si="609"/>
        <v>#N/A</v>
      </c>
      <c r="L3391" s="7" t="e">
        <f t="shared" si="610"/>
        <v>#N/A</v>
      </c>
      <c r="M3391" s="8" t="e">
        <f t="shared" si="598"/>
        <v>#N/A</v>
      </c>
      <c r="N3391" s="8" t="e">
        <f t="shared" si="599"/>
        <v>#N/A</v>
      </c>
    </row>
    <row r="3392" spans="1:14" ht="15.75" customHeight="1" x14ac:dyDescent="0.35">
      <c r="A3392" s="7">
        <f t="shared" si="600"/>
        <v>0</v>
      </c>
      <c r="B3392" s="7">
        <f t="shared" si="601"/>
        <v>0</v>
      </c>
      <c r="C3392" s="7">
        <f t="shared" si="602"/>
        <v>0</v>
      </c>
      <c r="D3392" s="7">
        <f t="shared" si="603"/>
        <v>0</v>
      </c>
      <c r="E3392" s="7" t="e">
        <f>IF('Report DCM'!$H3392="In-Stream Video","Rich Media display banner",IF('Report DCM'!$I3392&gt;'Report DCM'!$J3392,"Standard",VLOOKUP(CONCATENATE(bd_adtype,"_",bd_creativetype),tabela,2,FALSE)))</f>
        <v>#N/A</v>
      </c>
      <c r="F3392" s="7">
        <f t="shared" si="604"/>
        <v>0</v>
      </c>
      <c r="G3392" s="7">
        <f t="shared" si="605"/>
        <v>0</v>
      </c>
      <c r="H3392" s="7">
        <f t="shared" si="606"/>
        <v>0</v>
      </c>
      <c r="I3392" s="7">
        <f t="shared" si="607"/>
        <v>0</v>
      </c>
      <c r="J3392" s="7">
        <f t="shared" si="608"/>
        <v>0</v>
      </c>
      <c r="K3392" s="8" t="e">
        <f t="shared" si="609"/>
        <v>#N/A</v>
      </c>
      <c r="L3392" s="7" t="e">
        <f t="shared" si="610"/>
        <v>#N/A</v>
      </c>
      <c r="M3392" s="8" t="e">
        <f t="shared" si="598"/>
        <v>#N/A</v>
      </c>
      <c r="N3392" s="8" t="e">
        <f t="shared" si="599"/>
        <v>#N/A</v>
      </c>
    </row>
    <row r="3393" spans="1:14" ht="15.75" customHeight="1" x14ac:dyDescent="0.35">
      <c r="A3393" s="7">
        <f t="shared" si="600"/>
        <v>0</v>
      </c>
      <c r="B3393" s="7">
        <f t="shared" si="601"/>
        <v>0</v>
      </c>
      <c r="C3393" s="7">
        <f t="shared" si="602"/>
        <v>0</v>
      </c>
      <c r="D3393" s="7">
        <f t="shared" si="603"/>
        <v>0</v>
      </c>
      <c r="E3393" s="7" t="e">
        <f>IF('Report DCM'!$H3393="In-Stream Video","Rich Media display banner",IF('Report DCM'!$I3393&gt;'Report DCM'!$J3393,"Standard",VLOOKUP(CONCATENATE(bd_adtype,"_",bd_creativetype),tabela,2,FALSE)))</f>
        <v>#N/A</v>
      </c>
      <c r="F3393" s="7">
        <f t="shared" si="604"/>
        <v>0</v>
      </c>
      <c r="G3393" s="7">
        <f t="shared" si="605"/>
        <v>0</v>
      </c>
      <c r="H3393" s="7">
        <f t="shared" si="606"/>
        <v>0</v>
      </c>
      <c r="I3393" s="7">
        <f t="shared" si="607"/>
        <v>0</v>
      </c>
      <c r="J3393" s="7">
        <f t="shared" si="608"/>
        <v>0</v>
      </c>
      <c r="K3393" s="8" t="e">
        <f t="shared" si="609"/>
        <v>#N/A</v>
      </c>
      <c r="L3393" s="7" t="e">
        <f t="shared" si="610"/>
        <v>#N/A</v>
      </c>
      <c r="M3393" s="8" t="e">
        <f t="shared" si="598"/>
        <v>#N/A</v>
      </c>
      <c r="N3393" s="8" t="e">
        <f t="shared" si="599"/>
        <v>#N/A</v>
      </c>
    </row>
    <row r="3394" spans="1:14" ht="15.75" customHeight="1" x14ac:dyDescent="0.35">
      <c r="A3394" s="7">
        <f t="shared" ref="A3394:A3457" si="611">bd_campaign</f>
        <v>0</v>
      </c>
      <c r="B3394" s="7">
        <f t="shared" ref="B3394:B3457" si="612">bd_site</f>
        <v>0</v>
      </c>
      <c r="C3394" s="7">
        <f t="shared" ref="C3394:C3457" si="613">bd_placement</f>
        <v>0</v>
      </c>
      <c r="D3394" s="7">
        <f t="shared" ref="D3394:D3457" si="614">bd_placementID</f>
        <v>0</v>
      </c>
      <c r="E3394" s="7" t="e">
        <f>IF('Report DCM'!$H3394="In-Stream Video","Rich Media display banner",IF('Report DCM'!$I3394&gt;'Report DCM'!$J3394,"Standard",VLOOKUP(CONCATENATE(bd_adtype,"_",bd_creativetype),tabela,2,FALSE)))</f>
        <v>#N/A</v>
      </c>
      <c r="F3394" s="7">
        <f t="shared" ref="F3394:F3457" si="615">bd_ad</f>
        <v>0</v>
      </c>
      <c r="G3394" s="7">
        <f t="shared" ref="G3394:G3457" si="616">bd_adid</f>
        <v>0</v>
      </c>
      <c r="H3394" s="7">
        <f t="shared" ref="H3394:H3457" si="617">bd_creativetype</f>
        <v>0</v>
      </c>
      <c r="I3394" s="7">
        <f t="shared" ref="I3394:I3457" si="618">bd_impression</f>
        <v>0</v>
      </c>
      <c r="J3394" s="7">
        <f t="shared" ref="J3394:J3457" si="619">bd_clicks</f>
        <v>0</v>
      </c>
      <c r="K3394" s="8" t="e">
        <f t="shared" ref="K3394:K3457" si="620">VLOOKUP(E3394,tabela,2,FALSE)</f>
        <v>#N/A</v>
      </c>
      <c r="L3394" s="7" t="e">
        <f t="shared" ref="L3394:L3457" si="621">VLOOKUP(E3394,tabela,3,FALSE)</f>
        <v>#N/A</v>
      </c>
      <c r="M3394" s="8" t="e">
        <f t="shared" si="598"/>
        <v>#N/A</v>
      </c>
      <c r="N3394" s="8" t="e">
        <f t="shared" si="599"/>
        <v>#N/A</v>
      </c>
    </row>
    <row r="3395" spans="1:14" ht="15.75" customHeight="1" x14ac:dyDescent="0.35">
      <c r="A3395" s="7">
        <f t="shared" si="611"/>
        <v>0</v>
      </c>
      <c r="B3395" s="7">
        <f t="shared" si="612"/>
        <v>0</v>
      </c>
      <c r="C3395" s="7">
        <f t="shared" si="613"/>
        <v>0</v>
      </c>
      <c r="D3395" s="7">
        <f t="shared" si="614"/>
        <v>0</v>
      </c>
      <c r="E3395" s="7" t="e">
        <f>IF('Report DCM'!$H3395="In-Stream Video","Rich Media display banner",IF('Report DCM'!$I3395&gt;'Report DCM'!$J3395,"Standard",VLOOKUP(CONCATENATE(bd_adtype,"_",bd_creativetype),tabela,2,FALSE)))</f>
        <v>#N/A</v>
      </c>
      <c r="F3395" s="7">
        <f t="shared" si="615"/>
        <v>0</v>
      </c>
      <c r="G3395" s="7">
        <f t="shared" si="616"/>
        <v>0</v>
      </c>
      <c r="H3395" s="7">
        <f t="shared" si="617"/>
        <v>0</v>
      </c>
      <c r="I3395" s="7">
        <f t="shared" si="618"/>
        <v>0</v>
      </c>
      <c r="J3395" s="7">
        <f t="shared" si="619"/>
        <v>0</v>
      </c>
      <c r="K3395" s="8" t="e">
        <f t="shared" si="620"/>
        <v>#N/A</v>
      </c>
      <c r="L3395" s="7" t="e">
        <f t="shared" si="621"/>
        <v>#N/A</v>
      </c>
      <c r="M3395" s="8" t="e">
        <f t="shared" si="598"/>
        <v>#N/A</v>
      </c>
      <c r="N3395" s="8" t="e">
        <f t="shared" si="599"/>
        <v>#N/A</v>
      </c>
    </row>
    <row r="3396" spans="1:14" ht="15.75" customHeight="1" x14ac:dyDescent="0.35">
      <c r="A3396" s="7">
        <f t="shared" si="611"/>
        <v>0</v>
      </c>
      <c r="B3396" s="7">
        <f t="shared" si="612"/>
        <v>0</v>
      </c>
      <c r="C3396" s="7">
        <f t="shared" si="613"/>
        <v>0</v>
      </c>
      <c r="D3396" s="7">
        <f t="shared" si="614"/>
        <v>0</v>
      </c>
      <c r="E3396" s="7" t="e">
        <f>IF('Report DCM'!$H3396="In-Stream Video","Rich Media display banner",IF('Report DCM'!$I3396&gt;'Report DCM'!$J3396,"Standard",VLOOKUP(CONCATENATE(bd_adtype,"_",bd_creativetype),tabela,2,FALSE)))</f>
        <v>#N/A</v>
      </c>
      <c r="F3396" s="7">
        <f t="shared" si="615"/>
        <v>0</v>
      </c>
      <c r="G3396" s="7">
        <f t="shared" si="616"/>
        <v>0</v>
      </c>
      <c r="H3396" s="7">
        <f t="shared" si="617"/>
        <v>0</v>
      </c>
      <c r="I3396" s="7">
        <f t="shared" si="618"/>
        <v>0</v>
      </c>
      <c r="J3396" s="7">
        <f t="shared" si="619"/>
        <v>0</v>
      </c>
      <c r="K3396" s="8" t="e">
        <f t="shared" si="620"/>
        <v>#N/A</v>
      </c>
      <c r="L3396" s="7" t="e">
        <f t="shared" si="621"/>
        <v>#N/A</v>
      </c>
      <c r="M3396" s="8" t="e">
        <f t="shared" si="598"/>
        <v>#N/A</v>
      </c>
      <c r="N3396" s="8" t="e">
        <f t="shared" si="599"/>
        <v>#N/A</v>
      </c>
    </row>
    <row r="3397" spans="1:14" ht="15.75" customHeight="1" x14ac:dyDescent="0.35">
      <c r="A3397" s="7">
        <f t="shared" si="611"/>
        <v>0</v>
      </c>
      <c r="B3397" s="7">
        <f t="shared" si="612"/>
        <v>0</v>
      </c>
      <c r="C3397" s="7">
        <f t="shared" si="613"/>
        <v>0</v>
      </c>
      <c r="D3397" s="7">
        <f t="shared" si="614"/>
        <v>0</v>
      </c>
      <c r="E3397" s="7" t="e">
        <f>IF('Report DCM'!$H3397="In-Stream Video","Rich Media display banner",IF('Report DCM'!$I3397&gt;'Report DCM'!$J3397,"Standard",VLOOKUP(CONCATENATE(bd_adtype,"_",bd_creativetype),tabela,2,FALSE)))</f>
        <v>#N/A</v>
      </c>
      <c r="F3397" s="7">
        <f t="shared" si="615"/>
        <v>0</v>
      </c>
      <c r="G3397" s="7">
        <f t="shared" si="616"/>
        <v>0</v>
      </c>
      <c r="H3397" s="7">
        <f t="shared" si="617"/>
        <v>0</v>
      </c>
      <c r="I3397" s="7">
        <f t="shared" si="618"/>
        <v>0</v>
      </c>
      <c r="J3397" s="7">
        <f t="shared" si="619"/>
        <v>0</v>
      </c>
      <c r="K3397" s="8" t="e">
        <f t="shared" si="620"/>
        <v>#N/A</v>
      </c>
      <c r="L3397" s="7" t="e">
        <f t="shared" si="621"/>
        <v>#N/A</v>
      </c>
      <c r="M3397" s="8" t="e">
        <f t="shared" si="598"/>
        <v>#N/A</v>
      </c>
      <c r="N3397" s="8" t="e">
        <f t="shared" si="599"/>
        <v>#N/A</v>
      </c>
    </row>
    <row r="3398" spans="1:14" ht="15.75" customHeight="1" x14ac:dyDescent="0.35">
      <c r="A3398" s="7">
        <f t="shared" si="611"/>
        <v>0</v>
      </c>
      <c r="B3398" s="7">
        <f t="shared" si="612"/>
        <v>0</v>
      </c>
      <c r="C3398" s="7">
        <f t="shared" si="613"/>
        <v>0</v>
      </c>
      <c r="D3398" s="7">
        <f t="shared" si="614"/>
        <v>0</v>
      </c>
      <c r="E3398" s="7" t="e">
        <f>IF('Report DCM'!$H3398="In-Stream Video","Rich Media display banner",IF('Report DCM'!$I3398&gt;'Report DCM'!$J3398,"Standard",VLOOKUP(CONCATENATE(bd_adtype,"_",bd_creativetype),tabela,2,FALSE)))</f>
        <v>#N/A</v>
      </c>
      <c r="F3398" s="7">
        <f t="shared" si="615"/>
        <v>0</v>
      </c>
      <c r="G3398" s="7">
        <f t="shared" si="616"/>
        <v>0</v>
      </c>
      <c r="H3398" s="7">
        <f t="shared" si="617"/>
        <v>0</v>
      </c>
      <c r="I3398" s="7">
        <f t="shared" si="618"/>
        <v>0</v>
      </c>
      <c r="J3398" s="7">
        <f t="shared" si="619"/>
        <v>0</v>
      </c>
      <c r="K3398" s="8" t="e">
        <f t="shared" si="620"/>
        <v>#N/A</v>
      </c>
      <c r="L3398" s="7" t="e">
        <f t="shared" si="621"/>
        <v>#N/A</v>
      </c>
      <c r="M3398" s="8" t="e">
        <f t="shared" si="598"/>
        <v>#N/A</v>
      </c>
      <c r="N3398" s="8" t="e">
        <f t="shared" si="599"/>
        <v>#N/A</v>
      </c>
    </row>
    <row r="3399" spans="1:14" ht="15.75" customHeight="1" x14ac:dyDescent="0.35">
      <c r="A3399" s="7">
        <f t="shared" si="611"/>
        <v>0</v>
      </c>
      <c r="B3399" s="7">
        <f t="shared" si="612"/>
        <v>0</v>
      </c>
      <c r="C3399" s="7">
        <f t="shared" si="613"/>
        <v>0</v>
      </c>
      <c r="D3399" s="7">
        <f t="shared" si="614"/>
        <v>0</v>
      </c>
      <c r="E3399" s="7" t="e">
        <f>IF('Report DCM'!$H3399="In-Stream Video","Rich Media display banner",IF('Report DCM'!$I3399&gt;'Report DCM'!$J3399,"Standard",VLOOKUP(CONCATENATE(bd_adtype,"_",bd_creativetype),tabela,2,FALSE)))</f>
        <v>#N/A</v>
      </c>
      <c r="F3399" s="7">
        <f t="shared" si="615"/>
        <v>0</v>
      </c>
      <c r="G3399" s="7">
        <f t="shared" si="616"/>
        <v>0</v>
      </c>
      <c r="H3399" s="7">
        <f t="shared" si="617"/>
        <v>0</v>
      </c>
      <c r="I3399" s="7">
        <f t="shared" si="618"/>
        <v>0</v>
      </c>
      <c r="J3399" s="7">
        <f t="shared" si="619"/>
        <v>0</v>
      </c>
      <c r="K3399" s="8" t="e">
        <f t="shared" si="620"/>
        <v>#N/A</v>
      </c>
      <c r="L3399" s="7" t="e">
        <f t="shared" si="621"/>
        <v>#N/A</v>
      </c>
      <c r="M3399" s="8" t="e">
        <f t="shared" si="598"/>
        <v>#N/A</v>
      </c>
      <c r="N3399" s="8" t="e">
        <f t="shared" si="599"/>
        <v>#N/A</v>
      </c>
    </row>
    <row r="3400" spans="1:14" ht="15.75" customHeight="1" x14ac:dyDescent="0.35">
      <c r="A3400" s="7">
        <f t="shared" si="611"/>
        <v>0</v>
      </c>
      <c r="B3400" s="7">
        <f t="shared" si="612"/>
        <v>0</v>
      </c>
      <c r="C3400" s="7">
        <f t="shared" si="613"/>
        <v>0</v>
      </c>
      <c r="D3400" s="7">
        <f t="shared" si="614"/>
        <v>0</v>
      </c>
      <c r="E3400" s="7" t="e">
        <f>IF('Report DCM'!$H3400="In-Stream Video","Rich Media display banner",IF('Report DCM'!$I3400&gt;'Report DCM'!$J3400,"Standard",VLOOKUP(CONCATENATE(bd_adtype,"_",bd_creativetype),tabela,2,FALSE)))</f>
        <v>#N/A</v>
      </c>
      <c r="F3400" s="7">
        <f t="shared" si="615"/>
        <v>0</v>
      </c>
      <c r="G3400" s="7">
        <f t="shared" si="616"/>
        <v>0</v>
      </c>
      <c r="H3400" s="7">
        <f t="shared" si="617"/>
        <v>0</v>
      </c>
      <c r="I3400" s="7">
        <f t="shared" si="618"/>
        <v>0</v>
      </c>
      <c r="J3400" s="7">
        <f t="shared" si="619"/>
        <v>0</v>
      </c>
      <c r="K3400" s="8" t="e">
        <f t="shared" si="620"/>
        <v>#N/A</v>
      </c>
      <c r="L3400" s="7" t="e">
        <f t="shared" si="621"/>
        <v>#N/A</v>
      </c>
      <c r="M3400" s="8" t="e">
        <f t="shared" si="598"/>
        <v>#N/A</v>
      </c>
      <c r="N3400" s="8" t="e">
        <f t="shared" si="599"/>
        <v>#N/A</v>
      </c>
    </row>
    <row r="3401" spans="1:14" ht="15.75" customHeight="1" x14ac:dyDescent="0.35">
      <c r="A3401" s="7">
        <f t="shared" si="611"/>
        <v>0</v>
      </c>
      <c r="B3401" s="7">
        <f t="shared" si="612"/>
        <v>0</v>
      </c>
      <c r="C3401" s="7">
        <f t="shared" si="613"/>
        <v>0</v>
      </c>
      <c r="D3401" s="7">
        <f t="shared" si="614"/>
        <v>0</v>
      </c>
      <c r="E3401" s="7" t="e">
        <f>IF('Report DCM'!$H3401="In-Stream Video","Rich Media display banner",IF('Report DCM'!$I3401&gt;'Report DCM'!$J3401,"Standard",VLOOKUP(CONCATENATE(bd_adtype,"_",bd_creativetype),tabela,2,FALSE)))</f>
        <v>#N/A</v>
      </c>
      <c r="F3401" s="7">
        <f t="shared" si="615"/>
        <v>0</v>
      </c>
      <c r="G3401" s="7">
        <f t="shared" si="616"/>
        <v>0</v>
      </c>
      <c r="H3401" s="7">
        <f t="shared" si="617"/>
        <v>0</v>
      </c>
      <c r="I3401" s="7">
        <f t="shared" si="618"/>
        <v>0</v>
      </c>
      <c r="J3401" s="7">
        <f t="shared" si="619"/>
        <v>0</v>
      </c>
      <c r="K3401" s="8" t="e">
        <f t="shared" si="620"/>
        <v>#N/A</v>
      </c>
      <c r="L3401" s="7" t="e">
        <f t="shared" si="621"/>
        <v>#N/A</v>
      </c>
      <c r="M3401" s="8" t="e">
        <f t="shared" si="598"/>
        <v>#N/A</v>
      </c>
      <c r="N3401" s="8" t="e">
        <f t="shared" si="599"/>
        <v>#N/A</v>
      </c>
    </row>
    <row r="3402" spans="1:14" ht="15.75" customHeight="1" x14ac:dyDescent="0.35">
      <c r="A3402" s="7">
        <f t="shared" si="611"/>
        <v>0</v>
      </c>
      <c r="B3402" s="7">
        <f t="shared" si="612"/>
        <v>0</v>
      </c>
      <c r="C3402" s="7">
        <f t="shared" si="613"/>
        <v>0</v>
      </c>
      <c r="D3402" s="7">
        <f t="shared" si="614"/>
        <v>0</v>
      </c>
      <c r="E3402" s="7" t="e">
        <f>IF('Report DCM'!$H3402="In-Stream Video","Rich Media display banner",IF('Report DCM'!$I3402&gt;'Report DCM'!$J3402,"Standard",VLOOKUP(CONCATENATE(bd_adtype,"_",bd_creativetype),tabela,2,FALSE)))</f>
        <v>#N/A</v>
      </c>
      <c r="F3402" s="7">
        <f t="shared" si="615"/>
        <v>0</v>
      </c>
      <c r="G3402" s="7">
        <f t="shared" si="616"/>
        <v>0</v>
      </c>
      <c r="H3402" s="7">
        <f t="shared" si="617"/>
        <v>0</v>
      </c>
      <c r="I3402" s="7">
        <f t="shared" si="618"/>
        <v>0</v>
      </c>
      <c r="J3402" s="7">
        <f t="shared" si="619"/>
        <v>0</v>
      </c>
      <c r="K3402" s="8" t="e">
        <f t="shared" si="620"/>
        <v>#N/A</v>
      </c>
      <c r="L3402" s="7" t="e">
        <f t="shared" si="621"/>
        <v>#N/A</v>
      </c>
      <c r="M3402" s="8" t="e">
        <f t="shared" si="598"/>
        <v>#N/A</v>
      </c>
      <c r="N3402" s="8" t="e">
        <f t="shared" si="599"/>
        <v>#N/A</v>
      </c>
    </row>
    <row r="3403" spans="1:14" ht="15.75" customHeight="1" x14ac:dyDescent="0.35">
      <c r="A3403" s="7">
        <f t="shared" si="611"/>
        <v>0</v>
      </c>
      <c r="B3403" s="7">
        <f t="shared" si="612"/>
        <v>0</v>
      </c>
      <c r="C3403" s="7">
        <f t="shared" si="613"/>
        <v>0</v>
      </c>
      <c r="D3403" s="7">
        <f t="shared" si="614"/>
        <v>0</v>
      </c>
      <c r="E3403" s="7" t="e">
        <f>IF('Report DCM'!$H3403="In-Stream Video","Rich Media display banner",IF('Report DCM'!$I3403&gt;'Report DCM'!$J3403,"Standard",VLOOKUP(CONCATENATE(bd_adtype,"_",bd_creativetype),tabela,2,FALSE)))</f>
        <v>#N/A</v>
      </c>
      <c r="F3403" s="7">
        <f t="shared" si="615"/>
        <v>0</v>
      </c>
      <c r="G3403" s="7">
        <f t="shared" si="616"/>
        <v>0</v>
      </c>
      <c r="H3403" s="7">
        <f t="shared" si="617"/>
        <v>0</v>
      </c>
      <c r="I3403" s="7">
        <f t="shared" si="618"/>
        <v>0</v>
      </c>
      <c r="J3403" s="7">
        <f t="shared" si="619"/>
        <v>0</v>
      </c>
      <c r="K3403" s="8" t="e">
        <f t="shared" si="620"/>
        <v>#N/A</v>
      </c>
      <c r="L3403" s="7" t="e">
        <f t="shared" si="621"/>
        <v>#N/A</v>
      </c>
      <c r="M3403" s="8" t="e">
        <f t="shared" si="598"/>
        <v>#N/A</v>
      </c>
      <c r="N3403" s="8" t="e">
        <f t="shared" si="599"/>
        <v>#N/A</v>
      </c>
    </row>
    <row r="3404" spans="1:14" ht="15.75" customHeight="1" x14ac:dyDescent="0.35">
      <c r="A3404" s="7">
        <f t="shared" si="611"/>
        <v>0</v>
      </c>
      <c r="B3404" s="7">
        <f t="shared" si="612"/>
        <v>0</v>
      </c>
      <c r="C3404" s="7">
        <f t="shared" si="613"/>
        <v>0</v>
      </c>
      <c r="D3404" s="7">
        <f t="shared" si="614"/>
        <v>0</v>
      </c>
      <c r="E3404" s="7" t="e">
        <f>IF('Report DCM'!$H3404="In-Stream Video","Rich Media display banner",IF('Report DCM'!$I3404&gt;'Report DCM'!$J3404,"Standard",VLOOKUP(CONCATENATE(bd_adtype,"_",bd_creativetype),tabela,2,FALSE)))</f>
        <v>#N/A</v>
      </c>
      <c r="F3404" s="7">
        <f t="shared" si="615"/>
        <v>0</v>
      </c>
      <c r="G3404" s="7">
        <f t="shared" si="616"/>
        <v>0</v>
      </c>
      <c r="H3404" s="7">
        <f t="shared" si="617"/>
        <v>0</v>
      </c>
      <c r="I3404" s="7">
        <f t="shared" si="618"/>
        <v>0</v>
      </c>
      <c r="J3404" s="7">
        <f t="shared" si="619"/>
        <v>0</v>
      </c>
      <c r="K3404" s="8" t="e">
        <f t="shared" si="620"/>
        <v>#N/A</v>
      </c>
      <c r="L3404" s="7" t="e">
        <f t="shared" si="621"/>
        <v>#N/A</v>
      </c>
      <c r="M3404" s="8" t="e">
        <f t="shared" si="598"/>
        <v>#N/A</v>
      </c>
      <c r="N3404" s="8" t="e">
        <f t="shared" si="599"/>
        <v>#N/A</v>
      </c>
    </row>
    <row r="3405" spans="1:14" ht="15.75" customHeight="1" x14ac:dyDescent="0.35">
      <c r="A3405" s="7">
        <f t="shared" si="611"/>
        <v>0</v>
      </c>
      <c r="B3405" s="7">
        <f t="shared" si="612"/>
        <v>0</v>
      </c>
      <c r="C3405" s="7">
        <f t="shared" si="613"/>
        <v>0</v>
      </c>
      <c r="D3405" s="7">
        <f t="shared" si="614"/>
        <v>0</v>
      </c>
      <c r="E3405" s="7" t="e">
        <f>IF('Report DCM'!$H3405="In-Stream Video","Rich Media display banner",IF('Report DCM'!$I3405&gt;'Report DCM'!$J3405,"Standard",VLOOKUP(CONCATENATE(bd_adtype,"_",bd_creativetype),tabela,2,FALSE)))</f>
        <v>#N/A</v>
      </c>
      <c r="F3405" s="7">
        <f t="shared" si="615"/>
        <v>0</v>
      </c>
      <c r="G3405" s="7">
        <f t="shared" si="616"/>
        <v>0</v>
      </c>
      <c r="H3405" s="7">
        <f t="shared" si="617"/>
        <v>0</v>
      </c>
      <c r="I3405" s="7">
        <f t="shared" si="618"/>
        <v>0</v>
      </c>
      <c r="J3405" s="7">
        <f t="shared" si="619"/>
        <v>0</v>
      </c>
      <c r="K3405" s="8" t="e">
        <f t="shared" si="620"/>
        <v>#N/A</v>
      </c>
      <c r="L3405" s="7" t="e">
        <f t="shared" si="621"/>
        <v>#N/A</v>
      </c>
      <c r="M3405" s="8" t="e">
        <f t="shared" si="598"/>
        <v>#N/A</v>
      </c>
      <c r="N3405" s="8" t="e">
        <f t="shared" si="599"/>
        <v>#N/A</v>
      </c>
    </row>
    <row r="3406" spans="1:14" ht="15.75" customHeight="1" x14ac:dyDescent="0.35">
      <c r="A3406" s="7">
        <f t="shared" si="611"/>
        <v>0</v>
      </c>
      <c r="B3406" s="7">
        <f t="shared" si="612"/>
        <v>0</v>
      </c>
      <c r="C3406" s="7">
        <f t="shared" si="613"/>
        <v>0</v>
      </c>
      <c r="D3406" s="7">
        <f t="shared" si="614"/>
        <v>0</v>
      </c>
      <c r="E3406" s="7" t="e">
        <f>IF('Report DCM'!$H3406="In-Stream Video","Rich Media display banner",IF('Report DCM'!$I3406&gt;'Report DCM'!$J3406,"Standard",VLOOKUP(CONCATENATE(bd_adtype,"_",bd_creativetype),tabela,2,FALSE)))</f>
        <v>#N/A</v>
      </c>
      <c r="F3406" s="7">
        <f t="shared" si="615"/>
        <v>0</v>
      </c>
      <c r="G3406" s="7">
        <f t="shared" si="616"/>
        <v>0</v>
      </c>
      <c r="H3406" s="7">
        <f t="shared" si="617"/>
        <v>0</v>
      </c>
      <c r="I3406" s="7">
        <f t="shared" si="618"/>
        <v>0</v>
      </c>
      <c r="J3406" s="7">
        <f t="shared" si="619"/>
        <v>0</v>
      </c>
      <c r="K3406" s="8" t="e">
        <f t="shared" si="620"/>
        <v>#N/A</v>
      </c>
      <c r="L3406" s="7" t="e">
        <f t="shared" si="621"/>
        <v>#N/A</v>
      </c>
      <c r="M3406" s="8" t="e">
        <f t="shared" si="598"/>
        <v>#N/A</v>
      </c>
      <c r="N3406" s="8" t="e">
        <f t="shared" si="599"/>
        <v>#N/A</v>
      </c>
    </row>
    <row r="3407" spans="1:14" ht="15.75" customHeight="1" x14ac:dyDescent="0.35">
      <c r="A3407" s="7">
        <f t="shared" si="611"/>
        <v>0</v>
      </c>
      <c r="B3407" s="7">
        <f t="shared" si="612"/>
        <v>0</v>
      </c>
      <c r="C3407" s="7">
        <f t="shared" si="613"/>
        <v>0</v>
      </c>
      <c r="D3407" s="7">
        <f t="shared" si="614"/>
        <v>0</v>
      </c>
      <c r="E3407" s="7" t="e">
        <f>IF('Report DCM'!$H3407="In-Stream Video","Rich Media display banner",IF('Report DCM'!$I3407&gt;'Report DCM'!$J3407,"Standard",VLOOKUP(CONCATENATE(bd_adtype,"_",bd_creativetype),tabela,2,FALSE)))</f>
        <v>#N/A</v>
      </c>
      <c r="F3407" s="7">
        <f t="shared" si="615"/>
        <v>0</v>
      </c>
      <c r="G3407" s="7">
        <f t="shared" si="616"/>
        <v>0</v>
      </c>
      <c r="H3407" s="7">
        <f t="shared" si="617"/>
        <v>0</v>
      </c>
      <c r="I3407" s="7">
        <f t="shared" si="618"/>
        <v>0</v>
      </c>
      <c r="J3407" s="7">
        <f t="shared" si="619"/>
        <v>0</v>
      </c>
      <c r="K3407" s="8" t="e">
        <f t="shared" si="620"/>
        <v>#N/A</v>
      </c>
      <c r="L3407" s="7" t="e">
        <f t="shared" si="621"/>
        <v>#N/A</v>
      </c>
      <c r="M3407" s="8" t="e">
        <f t="shared" si="598"/>
        <v>#N/A</v>
      </c>
      <c r="N3407" s="8" t="e">
        <f t="shared" si="599"/>
        <v>#N/A</v>
      </c>
    </row>
    <row r="3408" spans="1:14" ht="15.75" customHeight="1" x14ac:dyDescent="0.35">
      <c r="A3408" s="7">
        <f t="shared" si="611"/>
        <v>0</v>
      </c>
      <c r="B3408" s="7">
        <f t="shared" si="612"/>
        <v>0</v>
      </c>
      <c r="C3408" s="7">
        <f t="shared" si="613"/>
        <v>0</v>
      </c>
      <c r="D3408" s="7">
        <f t="shared" si="614"/>
        <v>0</v>
      </c>
      <c r="E3408" s="7" t="e">
        <f>IF('Report DCM'!$H3408="In-Stream Video","Rich Media display banner",IF('Report DCM'!$I3408&gt;'Report DCM'!$J3408,"Standard",VLOOKUP(CONCATENATE(bd_adtype,"_",bd_creativetype),tabela,2,FALSE)))</f>
        <v>#N/A</v>
      </c>
      <c r="F3408" s="7">
        <f t="shared" si="615"/>
        <v>0</v>
      </c>
      <c r="G3408" s="7">
        <f t="shared" si="616"/>
        <v>0</v>
      </c>
      <c r="H3408" s="7">
        <f t="shared" si="617"/>
        <v>0</v>
      </c>
      <c r="I3408" s="7">
        <f t="shared" si="618"/>
        <v>0</v>
      </c>
      <c r="J3408" s="7">
        <f t="shared" si="619"/>
        <v>0</v>
      </c>
      <c r="K3408" s="8" t="e">
        <f t="shared" si="620"/>
        <v>#N/A</v>
      </c>
      <c r="L3408" s="7" t="e">
        <f t="shared" si="621"/>
        <v>#N/A</v>
      </c>
      <c r="M3408" s="8" t="e">
        <f t="shared" si="598"/>
        <v>#N/A</v>
      </c>
      <c r="N3408" s="8" t="e">
        <f t="shared" si="599"/>
        <v>#N/A</v>
      </c>
    </row>
    <row r="3409" spans="1:14" ht="15.75" customHeight="1" x14ac:dyDescent="0.35">
      <c r="A3409" s="7">
        <f t="shared" si="611"/>
        <v>0</v>
      </c>
      <c r="B3409" s="7">
        <f t="shared" si="612"/>
        <v>0</v>
      </c>
      <c r="C3409" s="7">
        <f t="shared" si="613"/>
        <v>0</v>
      </c>
      <c r="D3409" s="7">
        <f t="shared" si="614"/>
        <v>0</v>
      </c>
      <c r="E3409" s="7" t="e">
        <f>IF('Report DCM'!$H3409="In-Stream Video","Rich Media display banner",IF('Report DCM'!$I3409&gt;'Report DCM'!$J3409,"Standard",VLOOKUP(CONCATENATE(bd_adtype,"_",bd_creativetype),tabela,2,FALSE)))</f>
        <v>#N/A</v>
      </c>
      <c r="F3409" s="7">
        <f t="shared" si="615"/>
        <v>0</v>
      </c>
      <c r="G3409" s="7">
        <f t="shared" si="616"/>
        <v>0</v>
      </c>
      <c r="H3409" s="7">
        <f t="shared" si="617"/>
        <v>0</v>
      </c>
      <c r="I3409" s="7">
        <f t="shared" si="618"/>
        <v>0</v>
      </c>
      <c r="J3409" s="7">
        <f t="shared" si="619"/>
        <v>0</v>
      </c>
      <c r="K3409" s="8" t="e">
        <f t="shared" si="620"/>
        <v>#N/A</v>
      </c>
      <c r="L3409" s="7" t="e">
        <f t="shared" si="621"/>
        <v>#N/A</v>
      </c>
      <c r="M3409" s="8" t="e">
        <f t="shared" si="598"/>
        <v>#N/A</v>
      </c>
      <c r="N3409" s="8" t="e">
        <f t="shared" si="599"/>
        <v>#N/A</v>
      </c>
    </row>
    <row r="3410" spans="1:14" ht="15.75" customHeight="1" x14ac:dyDescent="0.35">
      <c r="A3410" s="7">
        <f t="shared" si="611"/>
        <v>0</v>
      </c>
      <c r="B3410" s="7">
        <f t="shared" si="612"/>
        <v>0</v>
      </c>
      <c r="C3410" s="7">
        <f t="shared" si="613"/>
        <v>0</v>
      </c>
      <c r="D3410" s="7">
        <f t="shared" si="614"/>
        <v>0</v>
      </c>
      <c r="E3410" s="7" t="e">
        <f>IF('Report DCM'!$H3410="In-Stream Video","Rich Media display banner",IF('Report DCM'!$I3410&gt;'Report DCM'!$J3410,"Standard",VLOOKUP(CONCATENATE(bd_adtype,"_",bd_creativetype),tabela,2,FALSE)))</f>
        <v>#N/A</v>
      </c>
      <c r="F3410" s="7">
        <f t="shared" si="615"/>
        <v>0</v>
      </c>
      <c r="G3410" s="7">
        <f t="shared" si="616"/>
        <v>0</v>
      </c>
      <c r="H3410" s="7">
        <f t="shared" si="617"/>
        <v>0</v>
      </c>
      <c r="I3410" s="7">
        <f t="shared" si="618"/>
        <v>0</v>
      </c>
      <c r="J3410" s="7">
        <f t="shared" si="619"/>
        <v>0</v>
      </c>
      <c r="K3410" s="8" t="e">
        <f t="shared" si="620"/>
        <v>#N/A</v>
      </c>
      <c r="L3410" s="7" t="e">
        <f t="shared" si="621"/>
        <v>#N/A</v>
      </c>
      <c r="M3410" s="8" t="e">
        <f t="shared" si="598"/>
        <v>#N/A</v>
      </c>
      <c r="N3410" s="8" t="e">
        <f t="shared" si="599"/>
        <v>#N/A</v>
      </c>
    </row>
    <row r="3411" spans="1:14" ht="15.75" customHeight="1" x14ac:dyDescent="0.35">
      <c r="A3411" s="7">
        <f t="shared" si="611"/>
        <v>0</v>
      </c>
      <c r="B3411" s="7">
        <f t="shared" si="612"/>
        <v>0</v>
      </c>
      <c r="C3411" s="7">
        <f t="shared" si="613"/>
        <v>0</v>
      </c>
      <c r="D3411" s="7">
        <f t="shared" si="614"/>
        <v>0</v>
      </c>
      <c r="E3411" s="7" t="e">
        <f>IF('Report DCM'!$H3411="In-Stream Video","Rich Media display banner",IF('Report DCM'!$I3411&gt;'Report DCM'!$J3411,"Standard",VLOOKUP(CONCATENATE(bd_adtype,"_",bd_creativetype),tabela,2,FALSE)))</f>
        <v>#N/A</v>
      </c>
      <c r="F3411" s="7">
        <f t="shared" si="615"/>
        <v>0</v>
      </c>
      <c r="G3411" s="7">
        <f t="shared" si="616"/>
        <v>0</v>
      </c>
      <c r="H3411" s="7">
        <f t="shared" si="617"/>
        <v>0</v>
      </c>
      <c r="I3411" s="7">
        <f t="shared" si="618"/>
        <v>0</v>
      </c>
      <c r="J3411" s="7">
        <f t="shared" si="619"/>
        <v>0</v>
      </c>
      <c r="K3411" s="8" t="e">
        <f t="shared" si="620"/>
        <v>#N/A</v>
      </c>
      <c r="L3411" s="7" t="e">
        <f t="shared" si="621"/>
        <v>#N/A</v>
      </c>
      <c r="M3411" s="8" t="e">
        <f t="shared" si="598"/>
        <v>#N/A</v>
      </c>
      <c r="N3411" s="8" t="e">
        <f t="shared" si="599"/>
        <v>#N/A</v>
      </c>
    </row>
    <row r="3412" spans="1:14" ht="15.75" customHeight="1" x14ac:dyDescent="0.35">
      <c r="A3412" s="7">
        <f t="shared" si="611"/>
        <v>0</v>
      </c>
      <c r="B3412" s="7">
        <f t="shared" si="612"/>
        <v>0</v>
      </c>
      <c r="C3412" s="7">
        <f t="shared" si="613"/>
        <v>0</v>
      </c>
      <c r="D3412" s="7">
        <f t="shared" si="614"/>
        <v>0</v>
      </c>
      <c r="E3412" s="7" t="e">
        <f>IF('Report DCM'!$H3412="In-Stream Video","Rich Media display banner",IF('Report DCM'!$I3412&gt;'Report DCM'!$J3412,"Standard",VLOOKUP(CONCATENATE(bd_adtype,"_",bd_creativetype),tabela,2,FALSE)))</f>
        <v>#N/A</v>
      </c>
      <c r="F3412" s="7">
        <f t="shared" si="615"/>
        <v>0</v>
      </c>
      <c r="G3412" s="7">
        <f t="shared" si="616"/>
        <v>0</v>
      </c>
      <c r="H3412" s="7">
        <f t="shared" si="617"/>
        <v>0</v>
      </c>
      <c r="I3412" s="7">
        <f t="shared" si="618"/>
        <v>0</v>
      </c>
      <c r="J3412" s="7">
        <f t="shared" si="619"/>
        <v>0</v>
      </c>
      <c r="K3412" s="8" t="e">
        <f t="shared" si="620"/>
        <v>#N/A</v>
      </c>
      <c r="L3412" s="7" t="e">
        <f t="shared" si="621"/>
        <v>#N/A</v>
      </c>
      <c r="M3412" s="8" t="e">
        <f t="shared" si="598"/>
        <v>#N/A</v>
      </c>
      <c r="N3412" s="8" t="e">
        <f t="shared" si="599"/>
        <v>#N/A</v>
      </c>
    </row>
    <row r="3413" spans="1:14" ht="15.75" customHeight="1" x14ac:dyDescent="0.35">
      <c r="A3413" s="7">
        <f t="shared" si="611"/>
        <v>0</v>
      </c>
      <c r="B3413" s="7">
        <f t="shared" si="612"/>
        <v>0</v>
      </c>
      <c r="C3413" s="7">
        <f t="shared" si="613"/>
        <v>0</v>
      </c>
      <c r="D3413" s="7">
        <f t="shared" si="614"/>
        <v>0</v>
      </c>
      <c r="E3413" s="7" t="e">
        <f>IF('Report DCM'!$H3413="In-Stream Video","Rich Media display banner",IF('Report DCM'!$I3413&gt;'Report DCM'!$J3413,"Standard",VLOOKUP(CONCATENATE(bd_adtype,"_",bd_creativetype),tabela,2,FALSE)))</f>
        <v>#N/A</v>
      </c>
      <c r="F3413" s="7">
        <f t="shared" si="615"/>
        <v>0</v>
      </c>
      <c r="G3413" s="7">
        <f t="shared" si="616"/>
        <v>0</v>
      </c>
      <c r="H3413" s="7">
        <f t="shared" si="617"/>
        <v>0</v>
      </c>
      <c r="I3413" s="7">
        <f t="shared" si="618"/>
        <v>0</v>
      </c>
      <c r="J3413" s="7">
        <f t="shared" si="619"/>
        <v>0</v>
      </c>
      <c r="K3413" s="8" t="e">
        <f t="shared" si="620"/>
        <v>#N/A</v>
      </c>
      <c r="L3413" s="7" t="e">
        <f t="shared" si="621"/>
        <v>#N/A</v>
      </c>
      <c r="M3413" s="8" t="e">
        <f t="shared" si="598"/>
        <v>#N/A</v>
      </c>
      <c r="N3413" s="8" t="e">
        <f t="shared" si="599"/>
        <v>#N/A</v>
      </c>
    </row>
    <row r="3414" spans="1:14" ht="15.75" customHeight="1" x14ac:dyDescent="0.35">
      <c r="A3414" s="7">
        <f t="shared" si="611"/>
        <v>0</v>
      </c>
      <c r="B3414" s="7">
        <f t="shared" si="612"/>
        <v>0</v>
      </c>
      <c r="C3414" s="7">
        <f t="shared" si="613"/>
        <v>0</v>
      </c>
      <c r="D3414" s="7">
        <f t="shared" si="614"/>
        <v>0</v>
      </c>
      <c r="E3414" s="7" t="e">
        <f>IF('Report DCM'!$H3414="In-Stream Video","Rich Media display banner",IF('Report DCM'!$I3414&gt;'Report DCM'!$J3414,"Standard",VLOOKUP(CONCATENATE(bd_adtype,"_",bd_creativetype),tabela,2,FALSE)))</f>
        <v>#N/A</v>
      </c>
      <c r="F3414" s="7">
        <f t="shared" si="615"/>
        <v>0</v>
      </c>
      <c r="G3414" s="7">
        <f t="shared" si="616"/>
        <v>0</v>
      </c>
      <c r="H3414" s="7">
        <f t="shared" si="617"/>
        <v>0</v>
      </c>
      <c r="I3414" s="7">
        <f t="shared" si="618"/>
        <v>0</v>
      </c>
      <c r="J3414" s="7">
        <f t="shared" si="619"/>
        <v>0</v>
      </c>
      <c r="K3414" s="8" t="e">
        <f t="shared" si="620"/>
        <v>#N/A</v>
      </c>
      <c r="L3414" s="7" t="e">
        <f t="shared" si="621"/>
        <v>#N/A</v>
      </c>
      <c r="M3414" s="8" t="e">
        <f t="shared" si="598"/>
        <v>#N/A</v>
      </c>
      <c r="N3414" s="8" t="e">
        <f t="shared" si="599"/>
        <v>#N/A</v>
      </c>
    </row>
    <row r="3415" spans="1:14" ht="15.75" customHeight="1" x14ac:dyDescent="0.35">
      <c r="A3415" s="7">
        <f t="shared" si="611"/>
        <v>0</v>
      </c>
      <c r="B3415" s="7">
        <f t="shared" si="612"/>
        <v>0</v>
      </c>
      <c r="C3415" s="7">
        <f t="shared" si="613"/>
        <v>0</v>
      </c>
      <c r="D3415" s="7">
        <f t="shared" si="614"/>
        <v>0</v>
      </c>
      <c r="E3415" s="7" t="e">
        <f>IF('Report DCM'!$H3415="In-Stream Video","Rich Media display banner",IF('Report DCM'!$I3415&gt;'Report DCM'!$J3415,"Standard",VLOOKUP(CONCATENATE(bd_adtype,"_",bd_creativetype),tabela,2,FALSE)))</f>
        <v>#N/A</v>
      </c>
      <c r="F3415" s="7">
        <f t="shared" si="615"/>
        <v>0</v>
      </c>
      <c r="G3415" s="7">
        <f t="shared" si="616"/>
        <v>0</v>
      </c>
      <c r="H3415" s="7">
        <f t="shared" si="617"/>
        <v>0</v>
      </c>
      <c r="I3415" s="7">
        <f t="shared" si="618"/>
        <v>0</v>
      </c>
      <c r="J3415" s="7">
        <f t="shared" si="619"/>
        <v>0</v>
      </c>
      <c r="K3415" s="8" t="e">
        <f t="shared" si="620"/>
        <v>#N/A</v>
      </c>
      <c r="L3415" s="7" t="e">
        <f t="shared" si="621"/>
        <v>#N/A</v>
      </c>
      <c r="M3415" s="8" t="e">
        <f t="shared" si="598"/>
        <v>#N/A</v>
      </c>
      <c r="N3415" s="8" t="e">
        <f t="shared" si="599"/>
        <v>#N/A</v>
      </c>
    </row>
    <row r="3416" spans="1:14" ht="15.75" customHeight="1" x14ac:dyDescent="0.35">
      <c r="A3416" s="7">
        <f t="shared" si="611"/>
        <v>0</v>
      </c>
      <c r="B3416" s="7">
        <f t="shared" si="612"/>
        <v>0</v>
      </c>
      <c r="C3416" s="7">
        <f t="shared" si="613"/>
        <v>0</v>
      </c>
      <c r="D3416" s="7">
        <f t="shared" si="614"/>
        <v>0</v>
      </c>
      <c r="E3416" s="7" t="e">
        <f>IF('Report DCM'!$H3416="In-Stream Video","Rich Media display banner",IF('Report DCM'!$I3416&gt;'Report DCM'!$J3416,"Standard",VLOOKUP(CONCATENATE(bd_adtype,"_",bd_creativetype),tabela,2,FALSE)))</f>
        <v>#N/A</v>
      </c>
      <c r="F3416" s="7">
        <f t="shared" si="615"/>
        <v>0</v>
      </c>
      <c r="G3416" s="7">
        <f t="shared" si="616"/>
        <v>0</v>
      </c>
      <c r="H3416" s="7">
        <f t="shared" si="617"/>
        <v>0</v>
      </c>
      <c r="I3416" s="7">
        <f t="shared" si="618"/>
        <v>0</v>
      </c>
      <c r="J3416" s="7">
        <f t="shared" si="619"/>
        <v>0</v>
      </c>
      <c r="K3416" s="8" t="e">
        <f t="shared" si="620"/>
        <v>#N/A</v>
      </c>
      <c r="L3416" s="7" t="e">
        <f t="shared" si="621"/>
        <v>#N/A</v>
      </c>
      <c r="M3416" s="8" t="e">
        <f t="shared" si="598"/>
        <v>#N/A</v>
      </c>
      <c r="N3416" s="8" t="e">
        <f t="shared" si="599"/>
        <v>#N/A</v>
      </c>
    </row>
    <row r="3417" spans="1:14" ht="15.75" customHeight="1" x14ac:dyDescent="0.35">
      <c r="A3417" s="7">
        <f t="shared" si="611"/>
        <v>0</v>
      </c>
      <c r="B3417" s="7">
        <f t="shared" si="612"/>
        <v>0</v>
      </c>
      <c r="C3417" s="7">
        <f t="shared" si="613"/>
        <v>0</v>
      </c>
      <c r="D3417" s="7">
        <f t="shared" si="614"/>
        <v>0</v>
      </c>
      <c r="E3417" s="7" t="e">
        <f>IF('Report DCM'!$H3417="In-Stream Video","Rich Media display banner",IF('Report DCM'!$I3417&gt;'Report DCM'!$J3417,"Standard",VLOOKUP(CONCATENATE(bd_adtype,"_",bd_creativetype),tabela,2,FALSE)))</f>
        <v>#N/A</v>
      </c>
      <c r="F3417" s="7">
        <f t="shared" si="615"/>
        <v>0</v>
      </c>
      <c r="G3417" s="7">
        <f t="shared" si="616"/>
        <v>0</v>
      </c>
      <c r="H3417" s="7">
        <f t="shared" si="617"/>
        <v>0</v>
      </c>
      <c r="I3417" s="7">
        <f t="shared" si="618"/>
        <v>0</v>
      </c>
      <c r="J3417" s="7">
        <f t="shared" si="619"/>
        <v>0</v>
      </c>
      <c r="K3417" s="8" t="e">
        <f t="shared" si="620"/>
        <v>#N/A</v>
      </c>
      <c r="L3417" s="7" t="e">
        <f t="shared" si="621"/>
        <v>#N/A</v>
      </c>
      <c r="M3417" s="8" t="e">
        <f t="shared" si="598"/>
        <v>#N/A</v>
      </c>
      <c r="N3417" s="8" t="e">
        <f t="shared" si="599"/>
        <v>#N/A</v>
      </c>
    </row>
    <row r="3418" spans="1:14" ht="15.75" customHeight="1" x14ac:dyDescent="0.35">
      <c r="A3418" s="7">
        <f t="shared" si="611"/>
        <v>0</v>
      </c>
      <c r="B3418" s="7">
        <f t="shared" si="612"/>
        <v>0</v>
      </c>
      <c r="C3418" s="7">
        <f t="shared" si="613"/>
        <v>0</v>
      </c>
      <c r="D3418" s="7">
        <f t="shared" si="614"/>
        <v>0</v>
      </c>
      <c r="E3418" s="7" t="e">
        <f>IF('Report DCM'!$H3418="In-Stream Video","Rich Media display banner",IF('Report DCM'!$I3418&gt;'Report DCM'!$J3418,"Standard",VLOOKUP(CONCATENATE(bd_adtype,"_",bd_creativetype),tabela,2,FALSE)))</f>
        <v>#N/A</v>
      </c>
      <c r="F3418" s="7">
        <f t="shared" si="615"/>
        <v>0</v>
      </c>
      <c r="G3418" s="7">
        <f t="shared" si="616"/>
        <v>0</v>
      </c>
      <c r="H3418" s="7">
        <f t="shared" si="617"/>
        <v>0</v>
      </c>
      <c r="I3418" s="7">
        <f t="shared" si="618"/>
        <v>0</v>
      </c>
      <c r="J3418" s="7">
        <f t="shared" si="619"/>
        <v>0</v>
      </c>
      <c r="K3418" s="8" t="e">
        <f t="shared" si="620"/>
        <v>#N/A</v>
      </c>
      <c r="L3418" s="7" t="e">
        <f t="shared" si="621"/>
        <v>#N/A</v>
      </c>
      <c r="M3418" s="8" t="e">
        <f t="shared" si="598"/>
        <v>#N/A</v>
      </c>
      <c r="N3418" s="8" t="e">
        <f t="shared" si="599"/>
        <v>#N/A</v>
      </c>
    </row>
    <row r="3419" spans="1:14" ht="15.75" customHeight="1" x14ac:dyDescent="0.35">
      <c r="A3419" s="7">
        <f t="shared" si="611"/>
        <v>0</v>
      </c>
      <c r="B3419" s="7">
        <f t="shared" si="612"/>
        <v>0</v>
      </c>
      <c r="C3419" s="7">
        <f t="shared" si="613"/>
        <v>0</v>
      </c>
      <c r="D3419" s="7">
        <f t="shared" si="614"/>
        <v>0</v>
      </c>
      <c r="E3419" s="7" t="e">
        <f>IF('Report DCM'!$H3419="In-Stream Video","Rich Media display banner",IF('Report DCM'!$I3419&gt;'Report DCM'!$J3419,"Standard",VLOOKUP(CONCATENATE(bd_adtype,"_",bd_creativetype),tabela,2,FALSE)))</f>
        <v>#N/A</v>
      </c>
      <c r="F3419" s="7">
        <f t="shared" si="615"/>
        <v>0</v>
      </c>
      <c r="G3419" s="7">
        <f t="shared" si="616"/>
        <v>0</v>
      </c>
      <c r="H3419" s="7">
        <f t="shared" si="617"/>
        <v>0</v>
      </c>
      <c r="I3419" s="7">
        <f t="shared" si="618"/>
        <v>0</v>
      </c>
      <c r="J3419" s="7">
        <f t="shared" si="619"/>
        <v>0</v>
      </c>
      <c r="K3419" s="8" t="e">
        <f t="shared" si="620"/>
        <v>#N/A</v>
      </c>
      <c r="L3419" s="7" t="e">
        <f t="shared" si="621"/>
        <v>#N/A</v>
      </c>
      <c r="M3419" s="8" t="e">
        <f t="shared" si="598"/>
        <v>#N/A</v>
      </c>
      <c r="N3419" s="8" t="e">
        <f t="shared" si="599"/>
        <v>#N/A</v>
      </c>
    </row>
    <row r="3420" spans="1:14" ht="15.75" customHeight="1" x14ac:dyDescent="0.35">
      <c r="A3420" s="7">
        <f t="shared" si="611"/>
        <v>0</v>
      </c>
      <c r="B3420" s="7">
        <f t="shared" si="612"/>
        <v>0</v>
      </c>
      <c r="C3420" s="7">
        <f t="shared" si="613"/>
        <v>0</v>
      </c>
      <c r="D3420" s="7">
        <f t="shared" si="614"/>
        <v>0</v>
      </c>
      <c r="E3420" s="7" t="e">
        <f>IF('Report DCM'!$H3420="In-Stream Video","Rich Media display banner",IF('Report DCM'!$I3420&gt;'Report DCM'!$J3420,"Standard",VLOOKUP(CONCATENATE(bd_adtype,"_",bd_creativetype),tabela,2,FALSE)))</f>
        <v>#N/A</v>
      </c>
      <c r="F3420" s="7">
        <f t="shared" si="615"/>
        <v>0</v>
      </c>
      <c r="G3420" s="7">
        <f t="shared" si="616"/>
        <v>0</v>
      </c>
      <c r="H3420" s="7">
        <f t="shared" si="617"/>
        <v>0</v>
      </c>
      <c r="I3420" s="7">
        <f t="shared" si="618"/>
        <v>0</v>
      </c>
      <c r="J3420" s="7">
        <f t="shared" si="619"/>
        <v>0</v>
      </c>
      <c r="K3420" s="8" t="e">
        <f t="shared" si="620"/>
        <v>#N/A</v>
      </c>
      <c r="L3420" s="7" t="e">
        <f t="shared" si="621"/>
        <v>#N/A</v>
      </c>
      <c r="M3420" s="8" t="e">
        <f t="shared" si="598"/>
        <v>#N/A</v>
      </c>
      <c r="N3420" s="8" t="e">
        <f t="shared" si="599"/>
        <v>#N/A</v>
      </c>
    </row>
    <row r="3421" spans="1:14" ht="15.75" customHeight="1" x14ac:dyDescent="0.35">
      <c r="A3421" s="7">
        <f t="shared" si="611"/>
        <v>0</v>
      </c>
      <c r="B3421" s="7">
        <f t="shared" si="612"/>
        <v>0</v>
      </c>
      <c r="C3421" s="7">
        <f t="shared" si="613"/>
        <v>0</v>
      </c>
      <c r="D3421" s="7">
        <f t="shared" si="614"/>
        <v>0</v>
      </c>
      <c r="E3421" s="7" t="e">
        <f>IF('Report DCM'!$H3421="In-Stream Video","Rich Media display banner",IF('Report DCM'!$I3421&gt;'Report DCM'!$J3421,"Standard",VLOOKUP(CONCATENATE(bd_adtype,"_",bd_creativetype),tabela,2,FALSE)))</f>
        <v>#N/A</v>
      </c>
      <c r="F3421" s="7">
        <f t="shared" si="615"/>
        <v>0</v>
      </c>
      <c r="G3421" s="7">
        <f t="shared" si="616"/>
        <v>0</v>
      </c>
      <c r="H3421" s="7">
        <f t="shared" si="617"/>
        <v>0</v>
      </c>
      <c r="I3421" s="7">
        <f t="shared" si="618"/>
        <v>0</v>
      </c>
      <c r="J3421" s="7">
        <f t="shared" si="619"/>
        <v>0</v>
      </c>
      <c r="K3421" s="8" t="e">
        <f t="shared" si="620"/>
        <v>#N/A</v>
      </c>
      <c r="L3421" s="7" t="e">
        <f t="shared" si="621"/>
        <v>#N/A</v>
      </c>
      <c r="M3421" s="8" t="e">
        <f t="shared" si="598"/>
        <v>#N/A</v>
      </c>
      <c r="N3421" s="8" t="e">
        <f t="shared" si="599"/>
        <v>#N/A</v>
      </c>
    </row>
    <row r="3422" spans="1:14" ht="15.75" customHeight="1" x14ac:dyDescent="0.35">
      <c r="A3422" s="7">
        <f t="shared" si="611"/>
        <v>0</v>
      </c>
      <c r="B3422" s="7">
        <f t="shared" si="612"/>
        <v>0</v>
      </c>
      <c r="C3422" s="7">
        <f t="shared" si="613"/>
        <v>0</v>
      </c>
      <c r="D3422" s="7">
        <f t="shared" si="614"/>
        <v>0</v>
      </c>
      <c r="E3422" s="7" t="e">
        <f>IF('Report DCM'!$H3422="In-Stream Video","Rich Media display banner",IF('Report DCM'!$I3422&gt;'Report DCM'!$J3422,"Standard",VLOOKUP(CONCATENATE(bd_adtype,"_",bd_creativetype),tabela,2,FALSE)))</f>
        <v>#N/A</v>
      </c>
      <c r="F3422" s="7">
        <f t="shared" si="615"/>
        <v>0</v>
      </c>
      <c r="G3422" s="7">
        <f t="shared" si="616"/>
        <v>0</v>
      </c>
      <c r="H3422" s="7">
        <f t="shared" si="617"/>
        <v>0</v>
      </c>
      <c r="I3422" s="7">
        <f t="shared" si="618"/>
        <v>0</v>
      </c>
      <c r="J3422" s="7">
        <f t="shared" si="619"/>
        <v>0</v>
      </c>
      <c r="K3422" s="8" t="e">
        <f t="shared" si="620"/>
        <v>#N/A</v>
      </c>
      <c r="L3422" s="7" t="e">
        <f t="shared" si="621"/>
        <v>#N/A</v>
      </c>
      <c r="M3422" s="8" t="e">
        <f t="shared" si="598"/>
        <v>#N/A</v>
      </c>
      <c r="N3422" s="8" t="e">
        <f t="shared" si="599"/>
        <v>#N/A</v>
      </c>
    </row>
    <row r="3423" spans="1:14" ht="15.75" customHeight="1" x14ac:dyDescent="0.35">
      <c r="A3423" s="7">
        <f t="shared" si="611"/>
        <v>0</v>
      </c>
      <c r="B3423" s="7">
        <f t="shared" si="612"/>
        <v>0</v>
      </c>
      <c r="C3423" s="7">
        <f t="shared" si="613"/>
        <v>0</v>
      </c>
      <c r="D3423" s="7">
        <f t="shared" si="614"/>
        <v>0</v>
      </c>
      <c r="E3423" s="7" t="e">
        <f>IF('Report DCM'!$H3423="In-Stream Video","Rich Media display banner",IF('Report DCM'!$I3423&gt;'Report DCM'!$J3423,"Standard",VLOOKUP(CONCATENATE(bd_adtype,"_",bd_creativetype),tabela,2,FALSE)))</f>
        <v>#N/A</v>
      </c>
      <c r="F3423" s="7">
        <f t="shared" si="615"/>
        <v>0</v>
      </c>
      <c r="G3423" s="7">
        <f t="shared" si="616"/>
        <v>0</v>
      </c>
      <c r="H3423" s="7">
        <f t="shared" si="617"/>
        <v>0</v>
      </c>
      <c r="I3423" s="7">
        <f t="shared" si="618"/>
        <v>0</v>
      </c>
      <c r="J3423" s="7">
        <f t="shared" si="619"/>
        <v>0</v>
      </c>
      <c r="K3423" s="8" t="e">
        <f t="shared" si="620"/>
        <v>#N/A</v>
      </c>
      <c r="L3423" s="7" t="e">
        <f t="shared" si="621"/>
        <v>#N/A</v>
      </c>
      <c r="M3423" s="8" t="e">
        <f t="shared" si="598"/>
        <v>#N/A</v>
      </c>
      <c r="N3423" s="8" t="e">
        <f t="shared" si="599"/>
        <v>#N/A</v>
      </c>
    </row>
    <row r="3424" spans="1:14" ht="15.75" customHeight="1" x14ac:dyDescent="0.35">
      <c r="A3424" s="7">
        <f t="shared" si="611"/>
        <v>0</v>
      </c>
      <c r="B3424" s="7">
        <f t="shared" si="612"/>
        <v>0</v>
      </c>
      <c r="C3424" s="7">
        <f t="shared" si="613"/>
        <v>0</v>
      </c>
      <c r="D3424" s="7">
        <f t="shared" si="614"/>
        <v>0</v>
      </c>
      <c r="E3424" s="7" t="e">
        <f>IF('Report DCM'!$H3424="In-Stream Video","Rich Media display banner",IF('Report DCM'!$I3424&gt;'Report DCM'!$J3424,"Standard",VLOOKUP(CONCATENATE(bd_adtype,"_",bd_creativetype),tabela,2,FALSE)))</f>
        <v>#N/A</v>
      </c>
      <c r="F3424" s="7">
        <f t="shared" si="615"/>
        <v>0</v>
      </c>
      <c r="G3424" s="7">
        <f t="shared" si="616"/>
        <v>0</v>
      </c>
      <c r="H3424" s="7">
        <f t="shared" si="617"/>
        <v>0</v>
      </c>
      <c r="I3424" s="7">
        <f t="shared" si="618"/>
        <v>0</v>
      </c>
      <c r="J3424" s="7">
        <f t="shared" si="619"/>
        <v>0</v>
      </c>
      <c r="K3424" s="8" t="e">
        <f t="shared" si="620"/>
        <v>#N/A</v>
      </c>
      <c r="L3424" s="7" t="e">
        <f t="shared" si="621"/>
        <v>#N/A</v>
      </c>
      <c r="M3424" s="8" t="e">
        <f t="shared" si="598"/>
        <v>#N/A</v>
      </c>
      <c r="N3424" s="8" t="e">
        <f t="shared" si="599"/>
        <v>#N/A</v>
      </c>
    </row>
    <row r="3425" spans="1:14" ht="15.75" customHeight="1" x14ac:dyDescent="0.35">
      <c r="A3425" s="7">
        <f t="shared" si="611"/>
        <v>0</v>
      </c>
      <c r="B3425" s="7">
        <f t="shared" si="612"/>
        <v>0</v>
      </c>
      <c r="C3425" s="7">
        <f t="shared" si="613"/>
        <v>0</v>
      </c>
      <c r="D3425" s="7">
        <f t="shared" si="614"/>
        <v>0</v>
      </c>
      <c r="E3425" s="7" t="e">
        <f>IF('Report DCM'!$H3425="In-Stream Video","Rich Media display banner",IF('Report DCM'!$I3425&gt;'Report DCM'!$J3425,"Standard",VLOOKUP(CONCATENATE(bd_adtype,"_",bd_creativetype),tabela,2,FALSE)))</f>
        <v>#N/A</v>
      </c>
      <c r="F3425" s="7">
        <f t="shared" si="615"/>
        <v>0</v>
      </c>
      <c r="G3425" s="7">
        <f t="shared" si="616"/>
        <v>0</v>
      </c>
      <c r="H3425" s="7">
        <f t="shared" si="617"/>
        <v>0</v>
      </c>
      <c r="I3425" s="7">
        <f t="shared" si="618"/>
        <v>0</v>
      </c>
      <c r="J3425" s="7">
        <f t="shared" si="619"/>
        <v>0</v>
      </c>
      <c r="K3425" s="8" t="e">
        <f t="shared" si="620"/>
        <v>#N/A</v>
      </c>
      <c r="L3425" s="7" t="e">
        <f t="shared" si="621"/>
        <v>#N/A</v>
      </c>
      <c r="M3425" s="8" t="e">
        <f t="shared" si="598"/>
        <v>#N/A</v>
      </c>
      <c r="N3425" s="8" t="e">
        <f t="shared" si="599"/>
        <v>#N/A</v>
      </c>
    </row>
    <row r="3426" spans="1:14" ht="15.75" customHeight="1" x14ac:dyDescent="0.35">
      <c r="A3426" s="7">
        <f t="shared" si="611"/>
        <v>0</v>
      </c>
      <c r="B3426" s="7">
        <f t="shared" si="612"/>
        <v>0</v>
      </c>
      <c r="C3426" s="7">
        <f t="shared" si="613"/>
        <v>0</v>
      </c>
      <c r="D3426" s="7">
        <f t="shared" si="614"/>
        <v>0</v>
      </c>
      <c r="E3426" s="7" t="e">
        <f>IF('Report DCM'!$H3426="In-Stream Video","Rich Media display banner",IF('Report DCM'!$I3426&gt;'Report DCM'!$J3426,"Standard",VLOOKUP(CONCATENATE(bd_adtype,"_",bd_creativetype),tabela,2,FALSE)))</f>
        <v>#N/A</v>
      </c>
      <c r="F3426" s="7">
        <f t="shared" si="615"/>
        <v>0</v>
      </c>
      <c r="G3426" s="7">
        <f t="shared" si="616"/>
        <v>0</v>
      </c>
      <c r="H3426" s="7">
        <f t="shared" si="617"/>
        <v>0</v>
      </c>
      <c r="I3426" s="7">
        <f t="shared" si="618"/>
        <v>0</v>
      </c>
      <c r="J3426" s="7">
        <f t="shared" si="619"/>
        <v>0</v>
      </c>
      <c r="K3426" s="8" t="e">
        <f t="shared" si="620"/>
        <v>#N/A</v>
      </c>
      <c r="L3426" s="7" t="e">
        <f t="shared" si="621"/>
        <v>#N/A</v>
      </c>
      <c r="M3426" s="8" t="e">
        <f t="shared" si="598"/>
        <v>#N/A</v>
      </c>
      <c r="N3426" s="8" t="e">
        <f t="shared" si="599"/>
        <v>#N/A</v>
      </c>
    </row>
    <row r="3427" spans="1:14" ht="15.75" customHeight="1" x14ac:dyDescent="0.35">
      <c r="A3427" s="7">
        <f t="shared" si="611"/>
        <v>0</v>
      </c>
      <c r="B3427" s="7">
        <f t="shared" si="612"/>
        <v>0</v>
      </c>
      <c r="C3427" s="7">
        <f t="shared" si="613"/>
        <v>0</v>
      </c>
      <c r="D3427" s="7">
        <f t="shared" si="614"/>
        <v>0</v>
      </c>
      <c r="E3427" s="7" t="e">
        <f>IF('Report DCM'!$H3427="In-Stream Video","Rich Media display banner",IF('Report DCM'!$I3427&gt;'Report DCM'!$J3427,"Standard",VLOOKUP(CONCATENATE(bd_adtype,"_",bd_creativetype),tabela,2,FALSE)))</f>
        <v>#N/A</v>
      </c>
      <c r="F3427" s="7">
        <f t="shared" si="615"/>
        <v>0</v>
      </c>
      <c r="G3427" s="7">
        <f t="shared" si="616"/>
        <v>0</v>
      </c>
      <c r="H3427" s="7">
        <f t="shared" si="617"/>
        <v>0</v>
      </c>
      <c r="I3427" s="7">
        <f t="shared" si="618"/>
        <v>0</v>
      </c>
      <c r="J3427" s="7">
        <f t="shared" si="619"/>
        <v>0</v>
      </c>
      <c r="K3427" s="8" t="e">
        <f t="shared" si="620"/>
        <v>#N/A</v>
      </c>
      <c r="L3427" s="7" t="e">
        <f t="shared" si="621"/>
        <v>#N/A</v>
      </c>
      <c r="M3427" s="8" t="e">
        <f t="shared" si="598"/>
        <v>#N/A</v>
      </c>
      <c r="N3427" s="8" t="e">
        <f t="shared" si="599"/>
        <v>#N/A</v>
      </c>
    </row>
    <row r="3428" spans="1:14" ht="15.75" customHeight="1" x14ac:dyDescent="0.35">
      <c r="A3428" s="7">
        <f t="shared" si="611"/>
        <v>0</v>
      </c>
      <c r="B3428" s="7">
        <f t="shared" si="612"/>
        <v>0</v>
      </c>
      <c r="C3428" s="7">
        <f t="shared" si="613"/>
        <v>0</v>
      </c>
      <c r="D3428" s="7">
        <f t="shared" si="614"/>
        <v>0</v>
      </c>
      <c r="E3428" s="7" t="e">
        <f>IF('Report DCM'!$H3428="In-Stream Video","Rich Media display banner",IF('Report DCM'!$I3428&gt;'Report DCM'!$J3428,"Standard",VLOOKUP(CONCATENATE(bd_adtype,"_",bd_creativetype),tabela,2,FALSE)))</f>
        <v>#N/A</v>
      </c>
      <c r="F3428" s="7">
        <f t="shared" si="615"/>
        <v>0</v>
      </c>
      <c r="G3428" s="7">
        <f t="shared" si="616"/>
        <v>0</v>
      </c>
      <c r="H3428" s="7">
        <f t="shared" si="617"/>
        <v>0</v>
      </c>
      <c r="I3428" s="7">
        <f t="shared" si="618"/>
        <v>0</v>
      </c>
      <c r="J3428" s="7">
        <f t="shared" si="619"/>
        <v>0</v>
      </c>
      <c r="K3428" s="8" t="e">
        <f t="shared" si="620"/>
        <v>#N/A</v>
      </c>
      <c r="L3428" s="7" t="e">
        <f t="shared" si="621"/>
        <v>#N/A</v>
      </c>
      <c r="M3428" s="8" t="e">
        <f t="shared" si="598"/>
        <v>#N/A</v>
      </c>
      <c r="N3428" s="8" t="e">
        <f t="shared" si="599"/>
        <v>#N/A</v>
      </c>
    </row>
    <row r="3429" spans="1:14" ht="15.75" customHeight="1" x14ac:dyDescent="0.35">
      <c r="A3429" s="7">
        <f t="shared" si="611"/>
        <v>0</v>
      </c>
      <c r="B3429" s="7">
        <f t="shared" si="612"/>
        <v>0</v>
      </c>
      <c r="C3429" s="7">
        <f t="shared" si="613"/>
        <v>0</v>
      </c>
      <c r="D3429" s="7">
        <f t="shared" si="614"/>
        <v>0</v>
      </c>
      <c r="E3429" s="7" t="e">
        <f>IF('Report DCM'!$H3429="In-Stream Video","Rich Media display banner",IF('Report DCM'!$I3429&gt;'Report DCM'!$J3429,"Standard",VLOOKUP(CONCATENATE(bd_adtype,"_",bd_creativetype),tabela,2,FALSE)))</f>
        <v>#N/A</v>
      </c>
      <c r="F3429" s="7">
        <f t="shared" si="615"/>
        <v>0</v>
      </c>
      <c r="G3429" s="7">
        <f t="shared" si="616"/>
        <v>0</v>
      </c>
      <c r="H3429" s="7">
        <f t="shared" si="617"/>
        <v>0</v>
      </c>
      <c r="I3429" s="7">
        <f t="shared" si="618"/>
        <v>0</v>
      </c>
      <c r="J3429" s="7">
        <f t="shared" si="619"/>
        <v>0</v>
      </c>
      <c r="K3429" s="8" t="e">
        <f t="shared" si="620"/>
        <v>#N/A</v>
      </c>
      <c r="L3429" s="7" t="e">
        <f t="shared" si="621"/>
        <v>#N/A</v>
      </c>
      <c r="M3429" s="8" t="e">
        <f t="shared" si="598"/>
        <v>#N/A</v>
      </c>
      <c r="N3429" s="8" t="e">
        <f t="shared" si="599"/>
        <v>#N/A</v>
      </c>
    </row>
    <row r="3430" spans="1:14" ht="15.75" customHeight="1" x14ac:dyDescent="0.35">
      <c r="A3430" s="7">
        <f t="shared" si="611"/>
        <v>0</v>
      </c>
      <c r="B3430" s="7">
        <f t="shared" si="612"/>
        <v>0</v>
      </c>
      <c r="C3430" s="7">
        <f t="shared" si="613"/>
        <v>0</v>
      </c>
      <c r="D3430" s="7">
        <f t="shared" si="614"/>
        <v>0</v>
      </c>
      <c r="E3430" s="7" t="e">
        <f>IF('Report DCM'!$H3430="In-Stream Video","Rich Media display banner",IF('Report DCM'!$I3430&gt;'Report DCM'!$J3430,"Standard",VLOOKUP(CONCATENATE(bd_adtype,"_",bd_creativetype),tabela,2,FALSE)))</f>
        <v>#N/A</v>
      </c>
      <c r="F3430" s="7">
        <f t="shared" si="615"/>
        <v>0</v>
      </c>
      <c r="G3430" s="7">
        <f t="shared" si="616"/>
        <v>0</v>
      </c>
      <c r="H3430" s="7">
        <f t="shared" si="617"/>
        <v>0</v>
      </c>
      <c r="I3430" s="7">
        <f t="shared" si="618"/>
        <v>0</v>
      </c>
      <c r="J3430" s="7">
        <f t="shared" si="619"/>
        <v>0</v>
      </c>
      <c r="K3430" s="8" t="e">
        <f t="shared" si="620"/>
        <v>#N/A</v>
      </c>
      <c r="L3430" s="7" t="e">
        <f t="shared" si="621"/>
        <v>#N/A</v>
      </c>
      <c r="M3430" s="8" t="e">
        <f t="shared" si="598"/>
        <v>#N/A</v>
      </c>
      <c r="N3430" s="8" t="e">
        <f t="shared" si="599"/>
        <v>#N/A</v>
      </c>
    </row>
    <row r="3431" spans="1:14" ht="15.75" customHeight="1" x14ac:dyDescent="0.35">
      <c r="A3431" s="7">
        <f t="shared" si="611"/>
        <v>0</v>
      </c>
      <c r="B3431" s="7">
        <f t="shared" si="612"/>
        <v>0</v>
      </c>
      <c r="C3431" s="7">
        <f t="shared" si="613"/>
        <v>0</v>
      </c>
      <c r="D3431" s="7">
        <f t="shared" si="614"/>
        <v>0</v>
      </c>
      <c r="E3431" s="7" t="e">
        <f>IF('Report DCM'!$H3431="In-Stream Video","Rich Media display banner",IF('Report DCM'!$I3431&gt;'Report DCM'!$J3431,"Standard",VLOOKUP(CONCATENATE(bd_adtype,"_",bd_creativetype),tabela,2,FALSE)))</f>
        <v>#N/A</v>
      </c>
      <c r="F3431" s="7">
        <f t="shared" si="615"/>
        <v>0</v>
      </c>
      <c r="G3431" s="7">
        <f t="shared" si="616"/>
        <v>0</v>
      </c>
      <c r="H3431" s="7">
        <f t="shared" si="617"/>
        <v>0</v>
      </c>
      <c r="I3431" s="7">
        <f t="shared" si="618"/>
        <v>0</v>
      </c>
      <c r="J3431" s="7">
        <f t="shared" si="619"/>
        <v>0</v>
      </c>
      <c r="K3431" s="8" t="e">
        <f t="shared" si="620"/>
        <v>#N/A</v>
      </c>
      <c r="L3431" s="7" t="e">
        <f t="shared" si="621"/>
        <v>#N/A</v>
      </c>
      <c r="M3431" s="8" t="e">
        <f t="shared" si="598"/>
        <v>#N/A</v>
      </c>
      <c r="N3431" s="8" t="e">
        <f t="shared" si="599"/>
        <v>#N/A</v>
      </c>
    </row>
    <row r="3432" spans="1:14" ht="15.75" customHeight="1" x14ac:dyDescent="0.35">
      <c r="A3432" s="7">
        <f t="shared" si="611"/>
        <v>0</v>
      </c>
      <c r="B3432" s="7">
        <f t="shared" si="612"/>
        <v>0</v>
      </c>
      <c r="C3432" s="7">
        <f t="shared" si="613"/>
        <v>0</v>
      </c>
      <c r="D3432" s="7">
        <f t="shared" si="614"/>
        <v>0</v>
      </c>
      <c r="E3432" s="7" t="e">
        <f>IF('Report DCM'!$H3432="In-Stream Video","Rich Media display banner",IF('Report DCM'!$I3432&gt;'Report DCM'!$J3432,"Standard",VLOOKUP(CONCATENATE(bd_adtype,"_",bd_creativetype),tabela,2,FALSE)))</f>
        <v>#N/A</v>
      </c>
      <c r="F3432" s="7">
        <f t="shared" si="615"/>
        <v>0</v>
      </c>
      <c r="G3432" s="7">
        <f t="shared" si="616"/>
        <v>0</v>
      </c>
      <c r="H3432" s="7">
        <f t="shared" si="617"/>
        <v>0</v>
      </c>
      <c r="I3432" s="7">
        <f t="shared" si="618"/>
        <v>0</v>
      </c>
      <c r="J3432" s="7">
        <f t="shared" si="619"/>
        <v>0</v>
      </c>
      <c r="K3432" s="8" t="e">
        <f t="shared" si="620"/>
        <v>#N/A</v>
      </c>
      <c r="L3432" s="7" t="e">
        <f t="shared" si="621"/>
        <v>#N/A</v>
      </c>
      <c r="M3432" s="8" t="e">
        <f t="shared" si="598"/>
        <v>#N/A</v>
      </c>
      <c r="N3432" s="8" t="e">
        <f t="shared" si="599"/>
        <v>#N/A</v>
      </c>
    </row>
    <row r="3433" spans="1:14" ht="15.75" customHeight="1" x14ac:dyDescent="0.35">
      <c r="A3433" s="7">
        <f t="shared" si="611"/>
        <v>0</v>
      </c>
      <c r="B3433" s="7">
        <f t="shared" si="612"/>
        <v>0</v>
      </c>
      <c r="C3433" s="7">
        <f t="shared" si="613"/>
        <v>0</v>
      </c>
      <c r="D3433" s="7">
        <f t="shared" si="614"/>
        <v>0</v>
      </c>
      <c r="E3433" s="7" t="e">
        <f>IF('Report DCM'!$H3433="In-Stream Video","Rich Media display banner",IF('Report DCM'!$I3433&gt;'Report DCM'!$J3433,"Standard",VLOOKUP(CONCATENATE(bd_adtype,"_",bd_creativetype),tabela,2,FALSE)))</f>
        <v>#N/A</v>
      </c>
      <c r="F3433" s="7">
        <f t="shared" si="615"/>
        <v>0</v>
      </c>
      <c r="G3433" s="7">
        <f t="shared" si="616"/>
        <v>0</v>
      </c>
      <c r="H3433" s="7">
        <f t="shared" si="617"/>
        <v>0</v>
      </c>
      <c r="I3433" s="7">
        <f t="shared" si="618"/>
        <v>0</v>
      </c>
      <c r="J3433" s="7">
        <f t="shared" si="619"/>
        <v>0</v>
      </c>
      <c r="K3433" s="8" t="e">
        <f t="shared" si="620"/>
        <v>#N/A</v>
      </c>
      <c r="L3433" s="7" t="e">
        <f t="shared" si="621"/>
        <v>#N/A</v>
      </c>
      <c r="M3433" s="8" t="e">
        <f t="shared" si="598"/>
        <v>#N/A</v>
      </c>
      <c r="N3433" s="8" t="e">
        <f t="shared" si="599"/>
        <v>#N/A</v>
      </c>
    </row>
    <row r="3434" spans="1:14" ht="15.75" customHeight="1" x14ac:dyDescent="0.35">
      <c r="A3434" s="7">
        <f t="shared" si="611"/>
        <v>0</v>
      </c>
      <c r="B3434" s="7">
        <f t="shared" si="612"/>
        <v>0</v>
      </c>
      <c r="C3434" s="7">
        <f t="shared" si="613"/>
        <v>0</v>
      </c>
      <c r="D3434" s="7">
        <f t="shared" si="614"/>
        <v>0</v>
      </c>
      <c r="E3434" s="7" t="e">
        <f>IF('Report DCM'!$H3434="In-Stream Video","Rich Media display banner",IF('Report DCM'!$I3434&gt;'Report DCM'!$J3434,"Standard",VLOOKUP(CONCATENATE(bd_adtype,"_",bd_creativetype),tabela,2,FALSE)))</f>
        <v>#N/A</v>
      </c>
      <c r="F3434" s="7">
        <f t="shared" si="615"/>
        <v>0</v>
      </c>
      <c r="G3434" s="7">
        <f t="shared" si="616"/>
        <v>0</v>
      </c>
      <c r="H3434" s="7">
        <f t="shared" si="617"/>
        <v>0</v>
      </c>
      <c r="I3434" s="7">
        <f t="shared" si="618"/>
        <v>0</v>
      </c>
      <c r="J3434" s="7">
        <f t="shared" si="619"/>
        <v>0</v>
      </c>
      <c r="K3434" s="8" t="e">
        <f t="shared" si="620"/>
        <v>#N/A</v>
      </c>
      <c r="L3434" s="7" t="e">
        <f t="shared" si="621"/>
        <v>#N/A</v>
      </c>
      <c r="M3434" s="8" t="e">
        <f t="shared" si="598"/>
        <v>#N/A</v>
      </c>
      <c r="N3434" s="8" t="e">
        <f t="shared" si="599"/>
        <v>#N/A</v>
      </c>
    </row>
    <row r="3435" spans="1:14" ht="15.75" customHeight="1" x14ac:dyDescent="0.35">
      <c r="A3435" s="7">
        <f t="shared" si="611"/>
        <v>0</v>
      </c>
      <c r="B3435" s="7">
        <f t="shared" si="612"/>
        <v>0</v>
      </c>
      <c r="C3435" s="7">
        <f t="shared" si="613"/>
        <v>0</v>
      </c>
      <c r="D3435" s="7">
        <f t="shared" si="614"/>
        <v>0</v>
      </c>
      <c r="E3435" s="7" t="e">
        <f>IF('Report DCM'!$H3435="In-Stream Video","Rich Media display banner",IF('Report DCM'!$I3435&gt;'Report DCM'!$J3435,"Standard",VLOOKUP(CONCATENATE(bd_adtype,"_",bd_creativetype),tabela,2,FALSE)))</f>
        <v>#N/A</v>
      </c>
      <c r="F3435" s="7">
        <f t="shared" si="615"/>
        <v>0</v>
      </c>
      <c r="G3435" s="7">
        <f t="shared" si="616"/>
        <v>0</v>
      </c>
      <c r="H3435" s="7">
        <f t="shared" si="617"/>
        <v>0</v>
      </c>
      <c r="I3435" s="7">
        <f t="shared" si="618"/>
        <v>0</v>
      </c>
      <c r="J3435" s="7">
        <f t="shared" si="619"/>
        <v>0</v>
      </c>
      <c r="K3435" s="8" t="e">
        <f t="shared" si="620"/>
        <v>#N/A</v>
      </c>
      <c r="L3435" s="7" t="e">
        <f t="shared" si="621"/>
        <v>#N/A</v>
      </c>
      <c r="M3435" s="8" t="e">
        <f t="shared" si="598"/>
        <v>#N/A</v>
      </c>
      <c r="N3435" s="8" t="e">
        <f t="shared" si="599"/>
        <v>#N/A</v>
      </c>
    </row>
    <row r="3436" spans="1:14" ht="15.75" customHeight="1" x14ac:dyDescent="0.35">
      <c r="A3436" s="7">
        <f t="shared" si="611"/>
        <v>0</v>
      </c>
      <c r="B3436" s="7">
        <f t="shared" si="612"/>
        <v>0</v>
      </c>
      <c r="C3436" s="7">
        <f t="shared" si="613"/>
        <v>0</v>
      </c>
      <c r="D3436" s="7">
        <f t="shared" si="614"/>
        <v>0</v>
      </c>
      <c r="E3436" s="7" t="e">
        <f>IF('Report DCM'!$H3436="In-Stream Video","Rich Media display banner",IF('Report DCM'!$I3436&gt;'Report DCM'!$J3436,"Standard",VLOOKUP(CONCATENATE(bd_adtype,"_",bd_creativetype),tabela,2,FALSE)))</f>
        <v>#N/A</v>
      </c>
      <c r="F3436" s="7">
        <f t="shared" si="615"/>
        <v>0</v>
      </c>
      <c r="G3436" s="7">
        <f t="shared" si="616"/>
        <v>0</v>
      </c>
      <c r="H3436" s="7">
        <f t="shared" si="617"/>
        <v>0</v>
      </c>
      <c r="I3436" s="7">
        <f t="shared" si="618"/>
        <v>0</v>
      </c>
      <c r="J3436" s="7">
        <f t="shared" si="619"/>
        <v>0</v>
      </c>
      <c r="K3436" s="8" t="e">
        <f t="shared" si="620"/>
        <v>#N/A</v>
      </c>
      <c r="L3436" s="7" t="e">
        <f t="shared" si="621"/>
        <v>#N/A</v>
      </c>
      <c r="M3436" s="8" t="e">
        <f t="shared" si="598"/>
        <v>#N/A</v>
      </c>
      <c r="N3436" s="8" t="e">
        <f t="shared" si="599"/>
        <v>#N/A</v>
      </c>
    </row>
    <row r="3437" spans="1:14" ht="15.75" customHeight="1" x14ac:dyDescent="0.35">
      <c r="A3437" s="7">
        <f t="shared" si="611"/>
        <v>0</v>
      </c>
      <c r="B3437" s="7">
        <f t="shared" si="612"/>
        <v>0</v>
      </c>
      <c r="C3437" s="7">
        <f t="shared" si="613"/>
        <v>0</v>
      </c>
      <c r="D3437" s="7">
        <f t="shared" si="614"/>
        <v>0</v>
      </c>
      <c r="E3437" s="7" t="e">
        <f>IF('Report DCM'!$H3437="In-Stream Video","Rich Media display banner",IF('Report DCM'!$I3437&gt;'Report DCM'!$J3437,"Standard",VLOOKUP(CONCATENATE(bd_adtype,"_",bd_creativetype),tabela,2,FALSE)))</f>
        <v>#N/A</v>
      </c>
      <c r="F3437" s="7">
        <f t="shared" si="615"/>
        <v>0</v>
      </c>
      <c r="G3437" s="7">
        <f t="shared" si="616"/>
        <v>0</v>
      </c>
      <c r="H3437" s="7">
        <f t="shared" si="617"/>
        <v>0</v>
      </c>
      <c r="I3437" s="7">
        <f t="shared" si="618"/>
        <v>0</v>
      </c>
      <c r="J3437" s="7">
        <f t="shared" si="619"/>
        <v>0</v>
      </c>
      <c r="K3437" s="8" t="e">
        <f t="shared" si="620"/>
        <v>#N/A</v>
      </c>
      <c r="L3437" s="7" t="e">
        <f t="shared" si="621"/>
        <v>#N/A</v>
      </c>
      <c r="M3437" s="8" t="e">
        <f t="shared" si="598"/>
        <v>#N/A</v>
      </c>
      <c r="N3437" s="8" t="e">
        <f t="shared" si="599"/>
        <v>#N/A</v>
      </c>
    </row>
    <row r="3438" spans="1:14" ht="15.75" customHeight="1" x14ac:dyDescent="0.35">
      <c r="A3438" s="7">
        <f t="shared" si="611"/>
        <v>0</v>
      </c>
      <c r="B3438" s="7">
        <f t="shared" si="612"/>
        <v>0</v>
      </c>
      <c r="C3438" s="7">
        <f t="shared" si="613"/>
        <v>0</v>
      </c>
      <c r="D3438" s="7">
        <f t="shared" si="614"/>
        <v>0</v>
      </c>
      <c r="E3438" s="7" t="e">
        <f>IF('Report DCM'!$H3438="In-Stream Video","Rich Media display banner",IF('Report DCM'!$I3438&gt;'Report DCM'!$J3438,"Standard",VLOOKUP(CONCATENATE(bd_adtype,"_",bd_creativetype),tabela,2,FALSE)))</f>
        <v>#N/A</v>
      </c>
      <c r="F3438" s="7">
        <f t="shared" si="615"/>
        <v>0</v>
      </c>
      <c r="G3438" s="7">
        <f t="shared" si="616"/>
        <v>0</v>
      </c>
      <c r="H3438" s="7">
        <f t="shared" si="617"/>
        <v>0</v>
      </c>
      <c r="I3438" s="7">
        <f t="shared" si="618"/>
        <v>0</v>
      </c>
      <c r="J3438" s="7">
        <f t="shared" si="619"/>
        <v>0</v>
      </c>
      <c r="K3438" s="8" t="e">
        <f t="shared" si="620"/>
        <v>#N/A</v>
      </c>
      <c r="L3438" s="7" t="e">
        <f t="shared" si="621"/>
        <v>#N/A</v>
      </c>
      <c r="M3438" s="8" t="e">
        <f t="shared" si="598"/>
        <v>#N/A</v>
      </c>
      <c r="N3438" s="8" t="e">
        <f t="shared" si="599"/>
        <v>#N/A</v>
      </c>
    </row>
    <row r="3439" spans="1:14" ht="15.75" customHeight="1" x14ac:dyDescent="0.35">
      <c r="A3439" s="7">
        <f t="shared" si="611"/>
        <v>0</v>
      </c>
      <c r="B3439" s="7">
        <f t="shared" si="612"/>
        <v>0</v>
      </c>
      <c r="C3439" s="7">
        <f t="shared" si="613"/>
        <v>0</v>
      </c>
      <c r="D3439" s="7">
        <f t="shared" si="614"/>
        <v>0</v>
      </c>
      <c r="E3439" s="7" t="e">
        <f>IF('Report DCM'!$H3439="In-Stream Video","Rich Media display banner",IF('Report DCM'!$I3439&gt;'Report DCM'!$J3439,"Standard",VLOOKUP(CONCATENATE(bd_adtype,"_",bd_creativetype),tabela,2,FALSE)))</f>
        <v>#N/A</v>
      </c>
      <c r="F3439" s="7">
        <f t="shared" si="615"/>
        <v>0</v>
      </c>
      <c r="G3439" s="7">
        <f t="shared" si="616"/>
        <v>0</v>
      </c>
      <c r="H3439" s="7">
        <f t="shared" si="617"/>
        <v>0</v>
      </c>
      <c r="I3439" s="7">
        <f t="shared" si="618"/>
        <v>0</v>
      </c>
      <c r="J3439" s="7">
        <f t="shared" si="619"/>
        <v>0</v>
      </c>
      <c r="K3439" s="8" t="e">
        <f t="shared" si="620"/>
        <v>#N/A</v>
      </c>
      <c r="L3439" s="7" t="e">
        <f t="shared" si="621"/>
        <v>#N/A</v>
      </c>
      <c r="M3439" s="8" t="e">
        <f t="shared" si="598"/>
        <v>#N/A</v>
      </c>
      <c r="N3439" s="8" t="e">
        <f t="shared" si="599"/>
        <v>#N/A</v>
      </c>
    </row>
    <row r="3440" spans="1:14" ht="15.75" customHeight="1" x14ac:dyDescent="0.35">
      <c r="A3440" s="7">
        <f t="shared" si="611"/>
        <v>0</v>
      </c>
      <c r="B3440" s="7">
        <f t="shared" si="612"/>
        <v>0</v>
      </c>
      <c r="C3440" s="7">
        <f t="shared" si="613"/>
        <v>0</v>
      </c>
      <c r="D3440" s="7">
        <f t="shared" si="614"/>
        <v>0</v>
      </c>
      <c r="E3440" s="7" t="e">
        <f>IF('Report DCM'!$H3440="In-Stream Video","Rich Media display banner",IF('Report DCM'!$I3440&gt;'Report DCM'!$J3440,"Standard",VLOOKUP(CONCATENATE(bd_adtype,"_",bd_creativetype),tabela,2,FALSE)))</f>
        <v>#N/A</v>
      </c>
      <c r="F3440" s="7">
        <f t="shared" si="615"/>
        <v>0</v>
      </c>
      <c r="G3440" s="7">
        <f t="shared" si="616"/>
        <v>0</v>
      </c>
      <c r="H3440" s="7">
        <f t="shared" si="617"/>
        <v>0</v>
      </c>
      <c r="I3440" s="7">
        <f t="shared" si="618"/>
        <v>0</v>
      </c>
      <c r="J3440" s="7">
        <f t="shared" si="619"/>
        <v>0</v>
      </c>
      <c r="K3440" s="8" t="e">
        <f t="shared" si="620"/>
        <v>#N/A</v>
      </c>
      <c r="L3440" s="7" t="e">
        <f t="shared" si="621"/>
        <v>#N/A</v>
      </c>
      <c r="M3440" s="8" t="e">
        <f t="shared" si="598"/>
        <v>#N/A</v>
      </c>
      <c r="N3440" s="8" t="e">
        <f t="shared" si="599"/>
        <v>#N/A</v>
      </c>
    </row>
    <row r="3441" spans="1:14" ht="15.75" customHeight="1" x14ac:dyDescent="0.35">
      <c r="A3441" s="7">
        <f t="shared" si="611"/>
        <v>0</v>
      </c>
      <c r="B3441" s="7">
        <f t="shared" si="612"/>
        <v>0</v>
      </c>
      <c r="C3441" s="7">
        <f t="shared" si="613"/>
        <v>0</v>
      </c>
      <c r="D3441" s="7">
        <f t="shared" si="614"/>
        <v>0</v>
      </c>
      <c r="E3441" s="7" t="e">
        <f>IF('Report DCM'!$H3441="In-Stream Video","Rich Media display banner",IF('Report DCM'!$I3441&gt;'Report DCM'!$J3441,"Standard",VLOOKUP(CONCATENATE(bd_adtype,"_",bd_creativetype),tabela,2,FALSE)))</f>
        <v>#N/A</v>
      </c>
      <c r="F3441" s="7">
        <f t="shared" si="615"/>
        <v>0</v>
      </c>
      <c r="G3441" s="7">
        <f t="shared" si="616"/>
        <v>0</v>
      </c>
      <c r="H3441" s="7">
        <f t="shared" si="617"/>
        <v>0</v>
      </c>
      <c r="I3441" s="7">
        <f t="shared" si="618"/>
        <v>0</v>
      </c>
      <c r="J3441" s="7">
        <f t="shared" si="619"/>
        <v>0</v>
      </c>
      <c r="K3441" s="8" t="e">
        <f t="shared" si="620"/>
        <v>#N/A</v>
      </c>
      <c r="L3441" s="7" t="e">
        <f t="shared" si="621"/>
        <v>#N/A</v>
      </c>
      <c r="M3441" s="8" t="e">
        <f t="shared" si="598"/>
        <v>#N/A</v>
      </c>
      <c r="N3441" s="8" t="e">
        <f t="shared" si="599"/>
        <v>#N/A</v>
      </c>
    </row>
    <row r="3442" spans="1:14" ht="15.75" customHeight="1" x14ac:dyDescent="0.35">
      <c r="A3442" s="7">
        <f t="shared" si="611"/>
        <v>0</v>
      </c>
      <c r="B3442" s="7">
        <f t="shared" si="612"/>
        <v>0</v>
      </c>
      <c r="C3442" s="7">
        <f t="shared" si="613"/>
        <v>0</v>
      </c>
      <c r="D3442" s="7">
        <f t="shared" si="614"/>
        <v>0</v>
      </c>
      <c r="E3442" s="7" t="e">
        <f>IF('Report DCM'!$H3442="In-Stream Video","Rich Media display banner",IF('Report DCM'!$I3442&gt;'Report DCM'!$J3442,"Standard",VLOOKUP(CONCATENATE(bd_adtype,"_",bd_creativetype),tabela,2,FALSE)))</f>
        <v>#N/A</v>
      </c>
      <c r="F3442" s="7">
        <f t="shared" si="615"/>
        <v>0</v>
      </c>
      <c r="G3442" s="7">
        <f t="shared" si="616"/>
        <v>0</v>
      </c>
      <c r="H3442" s="7">
        <f t="shared" si="617"/>
        <v>0</v>
      </c>
      <c r="I3442" s="7">
        <f t="shared" si="618"/>
        <v>0</v>
      </c>
      <c r="J3442" s="7">
        <f t="shared" si="619"/>
        <v>0</v>
      </c>
      <c r="K3442" s="8" t="e">
        <f t="shared" si="620"/>
        <v>#N/A</v>
      </c>
      <c r="L3442" s="7" t="e">
        <f t="shared" si="621"/>
        <v>#N/A</v>
      </c>
      <c r="M3442" s="8" t="e">
        <f t="shared" si="598"/>
        <v>#N/A</v>
      </c>
      <c r="N3442" s="8" t="e">
        <f t="shared" si="599"/>
        <v>#N/A</v>
      </c>
    </row>
    <row r="3443" spans="1:14" ht="15.75" customHeight="1" x14ac:dyDescent="0.35">
      <c r="A3443" s="7">
        <f t="shared" si="611"/>
        <v>0</v>
      </c>
      <c r="B3443" s="7">
        <f t="shared" si="612"/>
        <v>0</v>
      </c>
      <c r="C3443" s="7">
        <f t="shared" si="613"/>
        <v>0</v>
      </c>
      <c r="D3443" s="7">
        <f t="shared" si="614"/>
        <v>0</v>
      </c>
      <c r="E3443" s="7" t="e">
        <f>IF('Report DCM'!$H3443="In-Stream Video","Rich Media display banner",IF('Report DCM'!$I3443&gt;'Report DCM'!$J3443,"Standard",VLOOKUP(CONCATENATE(bd_adtype,"_",bd_creativetype),tabela,2,FALSE)))</f>
        <v>#N/A</v>
      </c>
      <c r="F3443" s="7">
        <f t="shared" si="615"/>
        <v>0</v>
      </c>
      <c r="G3443" s="7">
        <f t="shared" si="616"/>
        <v>0</v>
      </c>
      <c r="H3443" s="7">
        <f t="shared" si="617"/>
        <v>0</v>
      </c>
      <c r="I3443" s="7">
        <f t="shared" si="618"/>
        <v>0</v>
      </c>
      <c r="J3443" s="7">
        <f t="shared" si="619"/>
        <v>0</v>
      </c>
      <c r="K3443" s="8" t="e">
        <f t="shared" si="620"/>
        <v>#N/A</v>
      </c>
      <c r="L3443" s="7" t="e">
        <f t="shared" si="621"/>
        <v>#N/A</v>
      </c>
      <c r="M3443" s="8" t="e">
        <f t="shared" si="598"/>
        <v>#N/A</v>
      </c>
      <c r="N3443" s="8" t="e">
        <f t="shared" si="599"/>
        <v>#N/A</v>
      </c>
    </row>
    <row r="3444" spans="1:14" ht="15.75" customHeight="1" x14ac:dyDescent="0.35">
      <c r="A3444" s="7">
        <f t="shared" si="611"/>
        <v>0</v>
      </c>
      <c r="B3444" s="7">
        <f t="shared" si="612"/>
        <v>0</v>
      </c>
      <c r="C3444" s="7">
        <f t="shared" si="613"/>
        <v>0</v>
      </c>
      <c r="D3444" s="7">
        <f t="shared" si="614"/>
        <v>0</v>
      </c>
      <c r="E3444" s="7" t="e">
        <f>IF('Report DCM'!$H3444="In-Stream Video","Rich Media display banner",IF('Report DCM'!$I3444&gt;'Report DCM'!$J3444,"Standard",VLOOKUP(CONCATENATE(bd_adtype,"_",bd_creativetype),tabela,2,FALSE)))</f>
        <v>#N/A</v>
      </c>
      <c r="F3444" s="7">
        <f t="shared" si="615"/>
        <v>0</v>
      </c>
      <c r="G3444" s="7">
        <f t="shared" si="616"/>
        <v>0</v>
      </c>
      <c r="H3444" s="7">
        <f t="shared" si="617"/>
        <v>0</v>
      </c>
      <c r="I3444" s="7">
        <f t="shared" si="618"/>
        <v>0</v>
      </c>
      <c r="J3444" s="7">
        <f t="shared" si="619"/>
        <v>0</v>
      </c>
      <c r="K3444" s="8" t="e">
        <f t="shared" si="620"/>
        <v>#N/A</v>
      </c>
      <c r="L3444" s="7" t="e">
        <f t="shared" si="621"/>
        <v>#N/A</v>
      </c>
      <c r="M3444" s="8" t="e">
        <f t="shared" si="598"/>
        <v>#N/A</v>
      </c>
      <c r="N3444" s="8" t="e">
        <f t="shared" si="599"/>
        <v>#N/A</v>
      </c>
    </row>
    <row r="3445" spans="1:14" ht="15.75" customHeight="1" x14ac:dyDescent="0.35">
      <c r="A3445" s="7">
        <f t="shared" si="611"/>
        <v>0</v>
      </c>
      <c r="B3445" s="7">
        <f t="shared" si="612"/>
        <v>0</v>
      </c>
      <c r="C3445" s="7">
        <f t="shared" si="613"/>
        <v>0</v>
      </c>
      <c r="D3445" s="7">
        <f t="shared" si="614"/>
        <v>0</v>
      </c>
      <c r="E3445" s="7" t="e">
        <f>IF('Report DCM'!$H3445="In-Stream Video","Rich Media display banner",IF('Report DCM'!$I3445&gt;'Report DCM'!$J3445,"Standard",VLOOKUP(CONCATENATE(bd_adtype,"_",bd_creativetype),tabela,2,FALSE)))</f>
        <v>#N/A</v>
      </c>
      <c r="F3445" s="7">
        <f t="shared" si="615"/>
        <v>0</v>
      </c>
      <c r="G3445" s="7">
        <f t="shared" si="616"/>
        <v>0</v>
      </c>
      <c r="H3445" s="7">
        <f t="shared" si="617"/>
        <v>0</v>
      </c>
      <c r="I3445" s="7">
        <f t="shared" si="618"/>
        <v>0</v>
      </c>
      <c r="J3445" s="7">
        <f t="shared" si="619"/>
        <v>0</v>
      </c>
      <c r="K3445" s="8" t="e">
        <f t="shared" si="620"/>
        <v>#N/A</v>
      </c>
      <c r="L3445" s="7" t="e">
        <f t="shared" si="621"/>
        <v>#N/A</v>
      </c>
      <c r="M3445" s="8" t="e">
        <f t="shared" si="598"/>
        <v>#N/A</v>
      </c>
      <c r="N3445" s="8" t="e">
        <f t="shared" si="599"/>
        <v>#N/A</v>
      </c>
    </row>
    <row r="3446" spans="1:14" ht="15.75" customHeight="1" x14ac:dyDescent="0.35">
      <c r="A3446" s="7">
        <f t="shared" si="611"/>
        <v>0</v>
      </c>
      <c r="B3446" s="7">
        <f t="shared" si="612"/>
        <v>0</v>
      </c>
      <c r="C3446" s="7">
        <f t="shared" si="613"/>
        <v>0</v>
      </c>
      <c r="D3446" s="7">
        <f t="shared" si="614"/>
        <v>0</v>
      </c>
      <c r="E3446" s="7" t="e">
        <f>IF('Report DCM'!$H3446="In-Stream Video","Rich Media display banner",IF('Report DCM'!$I3446&gt;'Report DCM'!$J3446,"Standard",VLOOKUP(CONCATENATE(bd_adtype,"_",bd_creativetype),tabela,2,FALSE)))</f>
        <v>#N/A</v>
      </c>
      <c r="F3446" s="7">
        <f t="shared" si="615"/>
        <v>0</v>
      </c>
      <c r="G3446" s="7">
        <f t="shared" si="616"/>
        <v>0</v>
      </c>
      <c r="H3446" s="7">
        <f t="shared" si="617"/>
        <v>0</v>
      </c>
      <c r="I3446" s="7">
        <f t="shared" si="618"/>
        <v>0</v>
      </c>
      <c r="J3446" s="7">
        <f t="shared" si="619"/>
        <v>0</v>
      </c>
      <c r="K3446" s="8" t="e">
        <f t="shared" si="620"/>
        <v>#N/A</v>
      </c>
      <c r="L3446" s="7" t="e">
        <f t="shared" si="621"/>
        <v>#N/A</v>
      </c>
      <c r="M3446" s="8" t="e">
        <f t="shared" si="598"/>
        <v>#N/A</v>
      </c>
      <c r="N3446" s="8" t="e">
        <f t="shared" si="599"/>
        <v>#N/A</v>
      </c>
    </row>
    <row r="3447" spans="1:14" ht="15.75" customHeight="1" x14ac:dyDescent="0.35">
      <c r="A3447" s="7">
        <f t="shared" si="611"/>
        <v>0</v>
      </c>
      <c r="B3447" s="7">
        <f t="shared" si="612"/>
        <v>0</v>
      </c>
      <c r="C3447" s="7">
        <f t="shared" si="613"/>
        <v>0</v>
      </c>
      <c r="D3447" s="7">
        <f t="shared" si="614"/>
        <v>0</v>
      </c>
      <c r="E3447" s="7" t="e">
        <f>IF('Report DCM'!$H3447="In-Stream Video","Rich Media display banner",IF('Report DCM'!$I3447&gt;'Report DCM'!$J3447,"Standard",VLOOKUP(CONCATENATE(bd_adtype,"_",bd_creativetype),tabela,2,FALSE)))</f>
        <v>#N/A</v>
      </c>
      <c r="F3447" s="7">
        <f t="shared" si="615"/>
        <v>0</v>
      </c>
      <c r="G3447" s="7">
        <f t="shared" si="616"/>
        <v>0</v>
      </c>
      <c r="H3447" s="7">
        <f t="shared" si="617"/>
        <v>0</v>
      </c>
      <c r="I3447" s="7">
        <f t="shared" si="618"/>
        <v>0</v>
      </c>
      <c r="J3447" s="7">
        <f t="shared" si="619"/>
        <v>0</v>
      </c>
      <c r="K3447" s="8" t="e">
        <f t="shared" si="620"/>
        <v>#N/A</v>
      </c>
      <c r="L3447" s="7" t="e">
        <f t="shared" si="621"/>
        <v>#N/A</v>
      </c>
      <c r="M3447" s="8" t="e">
        <f t="shared" si="598"/>
        <v>#N/A</v>
      </c>
      <c r="N3447" s="8" t="e">
        <f t="shared" si="599"/>
        <v>#N/A</v>
      </c>
    </row>
    <row r="3448" spans="1:14" ht="15.75" customHeight="1" x14ac:dyDescent="0.35">
      <c r="A3448" s="7">
        <f t="shared" si="611"/>
        <v>0</v>
      </c>
      <c r="B3448" s="7">
        <f t="shared" si="612"/>
        <v>0</v>
      </c>
      <c r="C3448" s="7">
        <f t="shared" si="613"/>
        <v>0</v>
      </c>
      <c r="D3448" s="7">
        <f t="shared" si="614"/>
        <v>0</v>
      </c>
      <c r="E3448" s="7" t="e">
        <f>IF('Report DCM'!$H3448="In-Stream Video","Rich Media display banner",IF('Report DCM'!$I3448&gt;'Report DCM'!$J3448,"Standard",VLOOKUP(CONCATENATE(bd_adtype,"_",bd_creativetype),tabela,2,FALSE)))</f>
        <v>#N/A</v>
      </c>
      <c r="F3448" s="7">
        <f t="shared" si="615"/>
        <v>0</v>
      </c>
      <c r="G3448" s="7">
        <f t="shared" si="616"/>
        <v>0</v>
      </c>
      <c r="H3448" s="7">
        <f t="shared" si="617"/>
        <v>0</v>
      </c>
      <c r="I3448" s="7">
        <f t="shared" si="618"/>
        <v>0</v>
      </c>
      <c r="J3448" s="7">
        <f t="shared" si="619"/>
        <v>0</v>
      </c>
      <c r="K3448" s="8" t="e">
        <f t="shared" si="620"/>
        <v>#N/A</v>
      </c>
      <c r="L3448" s="7" t="e">
        <f t="shared" si="621"/>
        <v>#N/A</v>
      </c>
      <c r="M3448" s="8" t="e">
        <f t="shared" si="598"/>
        <v>#N/A</v>
      </c>
      <c r="N3448" s="8" t="e">
        <f t="shared" si="599"/>
        <v>#N/A</v>
      </c>
    </row>
    <row r="3449" spans="1:14" ht="15.75" customHeight="1" x14ac:dyDescent="0.35">
      <c r="A3449" s="7">
        <f t="shared" si="611"/>
        <v>0</v>
      </c>
      <c r="B3449" s="7">
        <f t="shared" si="612"/>
        <v>0</v>
      </c>
      <c r="C3449" s="7">
        <f t="shared" si="613"/>
        <v>0</v>
      </c>
      <c r="D3449" s="7">
        <f t="shared" si="614"/>
        <v>0</v>
      </c>
      <c r="E3449" s="7" t="e">
        <f>IF('Report DCM'!$H3449="In-Stream Video","Rich Media display banner",IF('Report DCM'!$I3449&gt;'Report DCM'!$J3449,"Standard",VLOOKUP(CONCATENATE(bd_adtype,"_",bd_creativetype),tabela,2,FALSE)))</f>
        <v>#N/A</v>
      </c>
      <c r="F3449" s="7">
        <f t="shared" si="615"/>
        <v>0</v>
      </c>
      <c r="G3449" s="7">
        <f t="shared" si="616"/>
        <v>0</v>
      </c>
      <c r="H3449" s="7">
        <f t="shared" si="617"/>
        <v>0</v>
      </c>
      <c r="I3449" s="7">
        <f t="shared" si="618"/>
        <v>0</v>
      </c>
      <c r="J3449" s="7">
        <f t="shared" si="619"/>
        <v>0</v>
      </c>
      <c r="K3449" s="8" t="e">
        <f t="shared" si="620"/>
        <v>#N/A</v>
      </c>
      <c r="L3449" s="7" t="e">
        <f t="shared" si="621"/>
        <v>#N/A</v>
      </c>
      <c r="M3449" s="8" t="e">
        <f t="shared" si="598"/>
        <v>#N/A</v>
      </c>
      <c r="N3449" s="8" t="e">
        <f t="shared" si="599"/>
        <v>#N/A</v>
      </c>
    </row>
    <row r="3450" spans="1:14" ht="15.75" customHeight="1" x14ac:dyDescent="0.35">
      <c r="A3450" s="7">
        <f t="shared" si="611"/>
        <v>0</v>
      </c>
      <c r="B3450" s="7">
        <f t="shared" si="612"/>
        <v>0</v>
      </c>
      <c r="C3450" s="7">
        <f t="shared" si="613"/>
        <v>0</v>
      </c>
      <c r="D3450" s="7">
        <f t="shared" si="614"/>
        <v>0</v>
      </c>
      <c r="E3450" s="7" t="e">
        <f>IF('Report DCM'!$H3450="In-Stream Video","Rich Media display banner",IF('Report DCM'!$I3450&gt;'Report DCM'!$J3450,"Standard",VLOOKUP(CONCATENATE(bd_adtype,"_",bd_creativetype),tabela,2,FALSE)))</f>
        <v>#N/A</v>
      </c>
      <c r="F3450" s="7">
        <f t="shared" si="615"/>
        <v>0</v>
      </c>
      <c r="G3450" s="7">
        <f t="shared" si="616"/>
        <v>0</v>
      </c>
      <c r="H3450" s="7">
        <f t="shared" si="617"/>
        <v>0</v>
      </c>
      <c r="I3450" s="7">
        <f t="shared" si="618"/>
        <v>0</v>
      </c>
      <c r="J3450" s="7">
        <f t="shared" si="619"/>
        <v>0</v>
      </c>
      <c r="K3450" s="8" t="e">
        <f t="shared" si="620"/>
        <v>#N/A</v>
      </c>
      <c r="L3450" s="7" t="e">
        <f t="shared" si="621"/>
        <v>#N/A</v>
      </c>
      <c r="M3450" s="8" t="e">
        <f t="shared" si="598"/>
        <v>#N/A</v>
      </c>
      <c r="N3450" s="8" t="e">
        <f t="shared" si="599"/>
        <v>#N/A</v>
      </c>
    </row>
    <row r="3451" spans="1:14" ht="15.75" customHeight="1" x14ac:dyDescent="0.35">
      <c r="A3451" s="7">
        <f t="shared" si="611"/>
        <v>0</v>
      </c>
      <c r="B3451" s="7">
        <f t="shared" si="612"/>
        <v>0</v>
      </c>
      <c r="C3451" s="7">
        <f t="shared" si="613"/>
        <v>0</v>
      </c>
      <c r="D3451" s="7">
        <f t="shared" si="614"/>
        <v>0</v>
      </c>
      <c r="E3451" s="7" t="e">
        <f>IF('Report DCM'!$H3451="In-Stream Video","Rich Media display banner",IF('Report DCM'!$I3451&gt;'Report DCM'!$J3451,"Standard",VLOOKUP(CONCATENATE(bd_adtype,"_",bd_creativetype),tabela,2,FALSE)))</f>
        <v>#N/A</v>
      </c>
      <c r="F3451" s="7">
        <f t="shared" si="615"/>
        <v>0</v>
      </c>
      <c r="G3451" s="7">
        <f t="shared" si="616"/>
        <v>0</v>
      </c>
      <c r="H3451" s="7">
        <f t="shared" si="617"/>
        <v>0</v>
      </c>
      <c r="I3451" s="7">
        <f t="shared" si="618"/>
        <v>0</v>
      </c>
      <c r="J3451" s="7">
        <f t="shared" si="619"/>
        <v>0</v>
      </c>
      <c r="K3451" s="8" t="e">
        <f t="shared" si="620"/>
        <v>#N/A</v>
      </c>
      <c r="L3451" s="7" t="e">
        <f t="shared" si="621"/>
        <v>#N/A</v>
      </c>
      <c r="M3451" s="8" t="e">
        <f t="shared" si="598"/>
        <v>#N/A</v>
      </c>
      <c r="N3451" s="8" t="e">
        <f t="shared" si="599"/>
        <v>#N/A</v>
      </c>
    </row>
    <row r="3452" spans="1:14" ht="15.75" customHeight="1" x14ac:dyDescent="0.35">
      <c r="A3452" s="7">
        <f t="shared" si="611"/>
        <v>0</v>
      </c>
      <c r="B3452" s="7">
        <f t="shared" si="612"/>
        <v>0</v>
      </c>
      <c r="C3452" s="7">
        <f t="shared" si="613"/>
        <v>0</v>
      </c>
      <c r="D3452" s="7">
        <f t="shared" si="614"/>
        <v>0</v>
      </c>
      <c r="E3452" s="7" t="e">
        <f>IF('Report DCM'!$H3452="In-Stream Video","Rich Media display banner",IF('Report DCM'!$I3452&gt;'Report DCM'!$J3452,"Standard",VLOOKUP(CONCATENATE(bd_adtype,"_",bd_creativetype),tabela,2,FALSE)))</f>
        <v>#N/A</v>
      </c>
      <c r="F3452" s="7">
        <f t="shared" si="615"/>
        <v>0</v>
      </c>
      <c r="G3452" s="7">
        <f t="shared" si="616"/>
        <v>0</v>
      </c>
      <c r="H3452" s="7">
        <f t="shared" si="617"/>
        <v>0</v>
      </c>
      <c r="I3452" s="7">
        <f t="shared" si="618"/>
        <v>0</v>
      </c>
      <c r="J3452" s="7">
        <f t="shared" si="619"/>
        <v>0</v>
      </c>
      <c r="K3452" s="8" t="e">
        <f t="shared" si="620"/>
        <v>#N/A</v>
      </c>
      <c r="L3452" s="7" t="e">
        <f t="shared" si="621"/>
        <v>#N/A</v>
      </c>
      <c r="M3452" s="8" t="e">
        <f t="shared" si="598"/>
        <v>#N/A</v>
      </c>
      <c r="N3452" s="8" t="e">
        <f t="shared" si="599"/>
        <v>#N/A</v>
      </c>
    </row>
    <row r="3453" spans="1:14" ht="15.75" customHeight="1" x14ac:dyDescent="0.35">
      <c r="A3453" s="7">
        <f t="shared" si="611"/>
        <v>0</v>
      </c>
      <c r="B3453" s="7">
        <f t="shared" si="612"/>
        <v>0</v>
      </c>
      <c r="C3453" s="7">
        <f t="shared" si="613"/>
        <v>0</v>
      </c>
      <c r="D3453" s="7">
        <f t="shared" si="614"/>
        <v>0</v>
      </c>
      <c r="E3453" s="7" t="e">
        <f>IF('Report DCM'!$H3453="In-Stream Video","Rich Media display banner",IF('Report DCM'!$I3453&gt;'Report DCM'!$J3453,"Standard",VLOOKUP(CONCATENATE(bd_adtype,"_",bd_creativetype),tabela,2,FALSE)))</f>
        <v>#N/A</v>
      </c>
      <c r="F3453" s="7">
        <f t="shared" si="615"/>
        <v>0</v>
      </c>
      <c r="G3453" s="7">
        <f t="shared" si="616"/>
        <v>0</v>
      </c>
      <c r="H3453" s="7">
        <f t="shared" si="617"/>
        <v>0</v>
      </c>
      <c r="I3453" s="7">
        <f t="shared" si="618"/>
        <v>0</v>
      </c>
      <c r="J3453" s="7">
        <f t="shared" si="619"/>
        <v>0</v>
      </c>
      <c r="K3453" s="8" t="e">
        <f t="shared" si="620"/>
        <v>#N/A</v>
      </c>
      <c r="L3453" s="7" t="e">
        <f t="shared" si="621"/>
        <v>#N/A</v>
      </c>
      <c r="M3453" s="8" t="e">
        <f t="shared" si="598"/>
        <v>#N/A</v>
      </c>
      <c r="N3453" s="8" t="e">
        <f t="shared" si="599"/>
        <v>#N/A</v>
      </c>
    </row>
    <row r="3454" spans="1:14" ht="15.75" customHeight="1" x14ac:dyDescent="0.35">
      <c r="A3454" s="7">
        <f t="shared" si="611"/>
        <v>0</v>
      </c>
      <c r="B3454" s="7">
        <f t="shared" si="612"/>
        <v>0</v>
      </c>
      <c r="C3454" s="7">
        <f t="shared" si="613"/>
        <v>0</v>
      </c>
      <c r="D3454" s="7">
        <f t="shared" si="614"/>
        <v>0</v>
      </c>
      <c r="E3454" s="7" t="e">
        <f>IF('Report DCM'!$H3454="In-Stream Video","Rich Media display banner",IF('Report DCM'!$I3454&gt;'Report DCM'!$J3454,"Standard",VLOOKUP(CONCATENATE(bd_adtype,"_",bd_creativetype),tabela,2,FALSE)))</f>
        <v>#N/A</v>
      </c>
      <c r="F3454" s="7">
        <f t="shared" si="615"/>
        <v>0</v>
      </c>
      <c r="G3454" s="7">
        <f t="shared" si="616"/>
        <v>0</v>
      </c>
      <c r="H3454" s="7">
        <f t="shared" si="617"/>
        <v>0</v>
      </c>
      <c r="I3454" s="7">
        <f t="shared" si="618"/>
        <v>0</v>
      </c>
      <c r="J3454" s="7">
        <f t="shared" si="619"/>
        <v>0</v>
      </c>
      <c r="K3454" s="8" t="e">
        <f t="shared" si="620"/>
        <v>#N/A</v>
      </c>
      <c r="L3454" s="7" t="e">
        <f t="shared" si="621"/>
        <v>#N/A</v>
      </c>
      <c r="M3454" s="8" t="e">
        <f t="shared" si="598"/>
        <v>#N/A</v>
      </c>
      <c r="N3454" s="8" t="e">
        <f t="shared" si="599"/>
        <v>#N/A</v>
      </c>
    </row>
    <row r="3455" spans="1:14" ht="15.75" customHeight="1" x14ac:dyDescent="0.35">
      <c r="A3455" s="7">
        <f t="shared" si="611"/>
        <v>0</v>
      </c>
      <c r="B3455" s="7">
        <f t="shared" si="612"/>
        <v>0</v>
      </c>
      <c r="C3455" s="7">
        <f t="shared" si="613"/>
        <v>0</v>
      </c>
      <c r="D3455" s="7">
        <f t="shared" si="614"/>
        <v>0</v>
      </c>
      <c r="E3455" s="7" t="e">
        <f>IF('Report DCM'!$H3455="In-Stream Video","Rich Media display banner",IF('Report DCM'!$I3455&gt;'Report DCM'!$J3455,"Standard",VLOOKUP(CONCATENATE(bd_adtype,"_",bd_creativetype),tabela,2,FALSE)))</f>
        <v>#N/A</v>
      </c>
      <c r="F3455" s="7">
        <f t="shared" si="615"/>
        <v>0</v>
      </c>
      <c r="G3455" s="7">
        <f t="shared" si="616"/>
        <v>0</v>
      </c>
      <c r="H3455" s="7">
        <f t="shared" si="617"/>
        <v>0</v>
      </c>
      <c r="I3455" s="7">
        <f t="shared" si="618"/>
        <v>0</v>
      </c>
      <c r="J3455" s="7">
        <f t="shared" si="619"/>
        <v>0</v>
      </c>
      <c r="K3455" s="8" t="e">
        <f t="shared" si="620"/>
        <v>#N/A</v>
      </c>
      <c r="L3455" s="7" t="e">
        <f t="shared" si="621"/>
        <v>#N/A</v>
      </c>
      <c r="M3455" s="8" t="e">
        <f t="shared" si="598"/>
        <v>#N/A</v>
      </c>
      <c r="N3455" s="8" t="e">
        <f t="shared" si="599"/>
        <v>#N/A</v>
      </c>
    </row>
    <row r="3456" spans="1:14" ht="15.75" customHeight="1" x14ac:dyDescent="0.35">
      <c r="A3456" s="7">
        <f t="shared" si="611"/>
        <v>0</v>
      </c>
      <c r="B3456" s="7">
        <f t="shared" si="612"/>
        <v>0</v>
      </c>
      <c r="C3456" s="7">
        <f t="shared" si="613"/>
        <v>0</v>
      </c>
      <c r="D3456" s="7">
        <f t="shared" si="614"/>
        <v>0</v>
      </c>
      <c r="E3456" s="7" t="e">
        <f>IF('Report DCM'!$H3456="In-Stream Video","Rich Media display banner",IF('Report DCM'!$I3456&gt;'Report DCM'!$J3456,"Standard",VLOOKUP(CONCATENATE(bd_adtype,"_",bd_creativetype),tabela,2,FALSE)))</f>
        <v>#N/A</v>
      </c>
      <c r="F3456" s="7">
        <f t="shared" si="615"/>
        <v>0</v>
      </c>
      <c r="G3456" s="7">
        <f t="shared" si="616"/>
        <v>0</v>
      </c>
      <c r="H3456" s="7">
        <f t="shared" si="617"/>
        <v>0</v>
      </c>
      <c r="I3456" s="7">
        <f t="shared" si="618"/>
        <v>0</v>
      </c>
      <c r="J3456" s="7">
        <f t="shared" si="619"/>
        <v>0</v>
      </c>
      <c r="K3456" s="8" t="e">
        <f t="shared" si="620"/>
        <v>#N/A</v>
      </c>
      <c r="L3456" s="7" t="e">
        <f t="shared" si="621"/>
        <v>#N/A</v>
      </c>
      <c r="M3456" s="8" t="e">
        <f t="shared" si="598"/>
        <v>#N/A</v>
      </c>
      <c r="N3456" s="8" t="e">
        <f t="shared" si="599"/>
        <v>#N/A</v>
      </c>
    </row>
    <row r="3457" spans="1:14" ht="15.75" customHeight="1" x14ac:dyDescent="0.35">
      <c r="A3457" s="7">
        <f t="shared" si="611"/>
        <v>0</v>
      </c>
      <c r="B3457" s="7">
        <f t="shared" si="612"/>
        <v>0</v>
      </c>
      <c r="C3457" s="7">
        <f t="shared" si="613"/>
        <v>0</v>
      </c>
      <c r="D3457" s="7">
        <f t="shared" si="614"/>
        <v>0</v>
      </c>
      <c r="E3457" s="7" t="e">
        <f>IF('Report DCM'!$H3457="In-Stream Video","Rich Media display banner",IF('Report DCM'!$I3457&gt;'Report DCM'!$J3457,"Standard",VLOOKUP(CONCATENATE(bd_adtype,"_",bd_creativetype),tabela,2,FALSE)))</f>
        <v>#N/A</v>
      </c>
      <c r="F3457" s="7">
        <f t="shared" si="615"/>
        <v>0</v>
      </c>
      <c r="G3457" s="7">
        <f t="shared" si="616"/>
        <v>0</v>
      </c>
      <c r="H3457" s="7">
        <f t="shared" si="617"/>
        <v>0</v>
      </c>
      <c r="I3457" s="7">
        <f t="shared" si="618"/>
        <v>0</v>
      </c>
      <c r="J3457" s="7">
        <f t="shared" si="619"/>
        <v>0</v>
      </c>
      <c r="K3457" s="8" t="e">
        <f t="shared" si="620"/>
        <v>#N/A</v>
      </c>
      <c r="L3457" s="7" t="e">
        <f t="shared" si="621"/>
        <v>#N/A</v>
      </c>
      <c r="M3457" s="8" t="e">
        <f t="shared" si="598"/>
        <v>#N/A</v>
      </c>
      <c r="N3457" s="8" t="e">
        <f t="shared" si="599"/>
        <v>#N/A</v>
      </c>
    </row>
    <row r="3458" spans="1:14" ht="15.75" customHeight="1" x14ac:dyDescent="0.35">
      <c r="A3458" s="7">
        <f t="shared" ref="A3458:A3521" si="622">bd_campaign</f>
        <v>0</v>
      </c>
      <c r="B3458" s="7">
        <f t="shared" ref="B3458:B3521" si="623">bd_site</f>
        <v>0</v>
      </c>
      <c r="C3458" s="7">
        <f t="shared" ref="C3458:C3521" si="624">bd_placement</f>
        <v>0</v>
      </c>
      <c r="D3458" s="7">
        <f t="shared" ref="D3458:D3521" si="625">bd_placementID</f>
        <v>0</v>
      </c>
      <c r="E3458" s="7" t="e">
        <f>IF('Report DCM'!$H3458="In-Stream Video","Rich Media display banner",IF('Report DCM'!$I3458&gt;'Report DCM'!$J3458,"Standard",VLOOKUP(CONCATENATE(bd_adtype,"_",bd_creativetype),tabela,2,FALSE)))</f>
        <v>#N/A</v>
      </c>
      <c r="F3458" s="7">
        <f t="shared" ref="F3458:F3521" si="626">bd_ad</f>
        <v>0</v>
      </c>
      <c r="G3458" s="7">
        <f t="shared" ref="G3458:G3521" si="627">bd_adid</f>
        <v>0</v>
      </c>
      <c r="H3458" s="7">
        <f t="shared" ref="H3458:H3521" si="628">bd_creativetype</f>
        <v>0</v>
      </c>
      <c r="I3458" s="7">
        <f t="shared" ref="I3458:I3521" si="629">bd_impression</f>
        <v>0</v>
      </c>
      <c r="J3458" s="7">
        <f t="shared" ref="J3458:J3521" si="630">bd_clicks</f>
        <v>0</v>
      </c>
      <c r="K3458" s="8" t="e">
        <f t="shared" ref="K3458:K3521" si="631">VLOOKUP(E3458,tabela,2,FALSE)</f>
        <v>#N/A</v>
      </c>
      <c r="L3458" s="7" t="e">
        <f t="shared" ref="L3458:L3521" si="632">VLOOKUP(E3458,tabela,3,FALSE)</f>
        <v>#N/A</v>
      </c>
      <c r="M3458" s="8" t="e">
        <f t="shared" si="598"/>
        <v>#N/A</v>
      </c>
      <c r="N3458" s="8" t="e">
        <f t="shared" si="599"/>
        <v>#N/A</v>
      </c>
    </row>
    <row r="3459" spans="1:14" ht="15.75" customHeight="1" x14ac:dyDescent="0.35">
      <c r="A3459" s="7">
        <f t="shared" si="622"/>
        <v>0</v>
      </c>
      <c r="B3459" s="7">
        <f t="shared" si="623"/>
        <v>0</v>
      </c>
      <c r="C3459" s="7">
        <f t="shared" si="624"/>
        <v>0</v>
      </c>
      <c r="D3459" s="7">
        <f t="shared" si="625"/>
        <v>0</v>
      </c>
      <c r="E3459" s="7" t="e">
        <f>IF('Report DCM'!$H3459="In-Stream Video","Rich Media display banner",IF('Report DCM'!$I3459&gt;'Report DCM'!$J3459,"Standard",VLOOKUP(CONCATENATE(bd_adtype,"_",bd_creativetype),tabela,2,FALSE)))</f>
        <v>#N/A</v>
      </c>
      <c r="F3459" s="7">
        <f t="shared" si="626"/>
        <v>0</v>
      </c>
      <c r="G3459" s="7">
        <f t="shared" si="627"/>
        <v>0</v>
      </c>
      <c r="H3459" s="7">
        <f t="shared" si="628"/>
        <v>0</v>
      </c>
      <c r="I3459" s="7">
        <f t="shared" si="629"/>
        <v>0</v>
      </c>
      <c r="J3459" s="7">
        <f t="shared" si="630"/>
        <v>0</v>
      </c>
      <c r="K3459" s="8" t="e">
        <f t="shared" si="631"/>
        <v>#N/A</v>
      </c>
      <c r="L3459" s="7" t="e">
        <f t="shared" si="632"/>
        <v>#N/A</v>
      </c>
      <c r="M3459" s="8" t="e">
        <f t="shared" si="598"/>
        <v>#N/A</v>
      </c>
      <c r="N3459" s="8" t="e">
        <f t="shared" si="599"/>
        <v>#N/A</v>
      </c>
    </row>
    <row r="3460" spans="1:14" ht="15.75" customHeight="1" x14ac:dyDescent="0.35">
      <c r="A3460" s="7">
        <f t="shared" si="622"/>
        <v>0</v>
      </c>
      <c r="B3460" s="7">
        <f t="shared" si="623"/>
        <v>0</v>
      </c>
      <c r="C3460" s="7">
        <f t="shared" si="624"/>
        <v>0</v>
      </c>
      <c r="D3460" s="7">
        <f t="shared" si="625"/>
        <v>0</v>
      </c>
      <c r="E3460" s="7" t="e">
        <f>IF('Report DCM'!$H3460="In-Stream Video","Rich Media display banner",IF('Report DCM'!$I3460&gt;'Report DCM'!$J3460,"Standard",VLOOKUP(CONCATENATE(bd_adtype,"_",bd_creativetype),tabela,2,FALSE)))</f>
        <v>#N/A</v>
      </c>
      <c r="F3460" s="7">
        <f t="shared" si="626"/>
        <v>0</v>
      </c>
      <c r="G3460" s="7">
        <f t="shared" si="627"/>
        <v>0</v>
      </c>
      <c r="H3460" s="7">
        <f t="shared" si="628"/>
        <v>0</v>
      </c>
      <c r="I3460" s="7">
        <f t="shared" si="629"/>
        <v>0</v>
      </c>
      <c r="J3460" s="7">
        <f t="shared" si="630"/>
        <v>0</v>
      </c>
      <c r="K3460" s="8" t="e">
        <f t="shared" si="631"/>
        <v>#N/A</v>
      </c>
      <c r="L3460" s="7" t="e">
        <f t="shared" si="632"/>
        <v>#N/A</v>
      </c>
      <c r="M3460" s="8" t="e">
        <f t="shared" si="598"/>
        <v>#N/A</v>
      </c>
      <c r="N3460" s="8" t="e">
        <f t="shared" si="599"/>
        <v>#N/A</v>
      </c>
    </row>
    <row r="3461" spans="1:14" ht="15.75" customHeight="1" x14ac:dyDescent="0.35">
      <c r="A3461" s="7">
        <f t="shared" si="622"/>
        <v>0</v>
      </c>
      <c r="B3461" s="7">
        <f t="shared" si="623"/>
        <v>0</v>
      </c>
      <c r="C3461" s="7">
        <f t="shared" si="624"/>
        <v>0</v>
      </c>
      <c r="D3461" s="7">
        <f t="shared" si="625"/>
        <v>0</v>
      </c>
      <c r="E3461" s="7" t="e">
        <f>IF('Report DCM'!$H3461="In-Stream Video","Rich Media display banner",IF('Report DCM'!$I3461&gt;'Report DCM'!$J3461,"Standard",VLOOKUP(CONCATENATE(bd_adtype,"_",bd_creativetype),tabela,2,FALSE)))</f>
        <v>#N/A</v>
      </c>
      <c r="F3461" s="7">
        <f t="shared" si="626"/>
        <v>0</v>
      </c>
      <c r="G3461" s="7">
        <f t="shared" si="627"/>
        <v>0</v>
      </c>
      <c r="H3461" s="7">
        <f t="shared" si="628"/>
        <v>0</v>
      </c>
      <c r="I3461" s="7">
        <f t="shared" si="629"/>
        <v>0</v>
      </c>
      <c r="J3461" s="7">
        <f t="shared" si="630"/>
        <v>0</v>
      </c>
      <c r="K3461" s="8" t="e">
        <f t="shared" si="631"/>
        <v>#N/A</v>
      </c>
      <c r="L3461" s="7" t="e">
        <f t="shared" si="632"/>
        <v>#N/A</v>
      </c>
      <c r="M3461" s="8" t="e">
        <f t="shared" si="598"/>
        <v>#N/A</v>
      </c>
      <c r="N3461" s="8" t="e">
        <f t="shared" si="599"/>
        <v>#N/A</v>
      </c>
    </row>
    <row r="3462" spans="1:14" ht="15.75" customHeight="1" x14ac:dyDescent="0.35">
      <c r="A3462" s="7">
        <f t="shared" si="622"/>
        <v>0</v>
      </c>
      <c r="B3462" s="7">
        <f t="shared" si="623"/>
        <v>0</v>
      </c>
      <c r="C3462" s="7">
        <f t="shared" si="624"/>
        <v>0</v>
      </c>
      <c r="D3462" s="7">
        <f t="shared" si="625"/>
        <v>0</v>
      </c>
      <c r="E3462" s="7" t="e">
        <f>IF('Report DCM'!$H3462="In-Stream Video","Rich Media display banner",IF('Report DCM'!$I3462&gt;'Report DCM'!$J3462,"Standard",VLOOKUP(CONCATENATE(bd_adtype,"_",bd_creativetype),tabela,2,FALSE)))</f>
        <v>#N/A</v>
      </c>
      <c r="F3462" s="7">
        <f t="shared" si="626"/>
        <v>0</v>
      </c>
      <c r="G3462" s="7">
        <f t="shared" si="627"/>
        <v>0</v>
      </c>
      <c r="H3462" s="7">
        <f t="shared" si="628"/>
        <v>0</v>
      </c>
      <c r="I3462" s="7">
        <f t="shared" si="629"/>
        <v>0</v>
      </c>
      <c r="J3462" s="7">
        <f t="shared" si="630"/>
        <v>0</v>
      </c>
      <c r="K3462" s="8" t="e">
        <f t="shared" si="631"/>
        <v>#N/A</v>
      </c>
      <c r="L3462" s="7" t="e">
        <f t="shared" si="632"/>
        <v>#N/A</v>
      </c>
      <c r="M3462" s="8" t="e">
        <f t="shared" si="598"/>
        <v>#N/A</v>
      </c>
      <c r="N3462" s="8" t="e">
        <f t="shared" si="599"/>
        <v>#N/A</v>
      </c>
    </row>
    <row r="3463" spans="1:14" ht="15.75" customHeight="1" x14ac:dyDescent="0.35">
      <c r="A3463" s="7">
        <f t="shared" si="622"/>
        <v>0</v>
      </c>
      <c r="B3463" s="7">
        <f t="shared" si="623"/>
        <v>0</v>
      </c>
      <c r="C3463" s="7">
        <f t="shared" si="624"/>
        <v>0</v>
      </c>
      <c r="D3463" s="7">
        <f t="shared" si="625"/>
        <v>0</v>
      </c>
      <c r="E3463" s="7" t="e">
        <f>IF('Report DCM'!$H3463="In-Stream Video","Rich Media display banner",IF('Report DCM'!$I3463&gt;'Report DCM'!$J3463,"Standard",VLOOKUP(CONCATENATE(bd_adtype,"_",bd_creativetype),tabela,2,FALSE)))</f>
        <v>#N/A</v>
      </c>
      <c r="F3463" s="7">
        <f t="shared" si="626"/>
        <v>0</v>
      </c>
      <c r="G3463" s="7">
        <f t="shared" si="627"/>
        <v>0</v>
      </c>
      <c r="H3463" s="7">
        <f t="shared" si="628"/>
        <v>0</v>
      </c>
      <c r="I3463" s="7">
        <f t="shared" si="629"/>
        <v>0</v>
      </c>
      <c r="J3463" s="7">
        <f t="shared" si="630"/>
        <v>0</v>
      </c>
      <c r="K3463" s="8" t="e">
        <f t="shared" si="631"/>
        <v>#N/A</v>
      </c>
      <c r="L3463" s="7" t="e">
        <f t="shared" si="632"/>
        <v>#N/A</v>
      </c>
      <c r="M3463" s="8" t="e">
        <f t="shared" si="598"/>
        <v>#N/A</v>
      </c>
      <c r="N3463" s="8" t="e">
        <f t="shared" si="599"/>
        <v>#N/A</v>
      </c>
    </row>
    <row r="3464" spans="1:14" ht="15.75" customHeight="1" x14ac:dyDescent="0.35">
      <c r="A3464" s="7">
        <f t="shared" si="622"/>
        <v>0</v>
      </c>
      <c r="B3464" s="7">
        <f t="shared" si="623"/>
        <v>0</v>
      </c>
      <c r="C3464" s="7">
        <f t="shared" si="624"/>
        <v>0</v>
      </c>
      <c r="D3464" s="7">
        <f t="shared" si="625"/>
        <v>0</v>
      </c>
      <c r="E3464" s="7" t="e">
        <f>IF('Report DCM'!$H3464="In-Stream Video","Rich Media display banner",IF('Report DCM'!$I3464&gt;'Report DCM'!$J3464,"Standard",VLOOKUP(CONCATENATE(bd_adtype,"_",bd_creativetype),tabela,2,FALSE)))</f>
        <v>#N/A</v>
      </c>
      <c r="F3464" s="7">
        <f t="shared" si="626"/>
        <v>0</v>
      </c>
      <c r="G3464" s="7">
        <f t="shared" si="627"/>
        <v>0</v>
      </c>
      <c r="H3464" s="7">
        <f t="shared" si="628"/>
        <v>0</v>
      </c>
      <c r="I3464" s="7">
        <f t="shared" si="629"/>
        <v>0</v>
      </c>
      <c r="J3464" s="7">
        <f t="shared" si="630"/>
        <v>0</v>
      </c>
      <c r="K3464" s="8" t="e">
        <f t="shared" si="631"/>
        <v>#N/A</v>
      </c>
      <c r="L3464" s="7" t="e">
        <f t="shared" si="632"/>
        <v>#N/A</v>
      </c>
      <c r="M3464" s="8" t="e">
        <f t="shared" si="598"/>
        <v>#N/A</v>
      </c>
      <c r="N3464" s="8" t="e">
        <f t="shared" si="599"/>
        <v>#N/A</v>
      </c>
    </row>
    <row r="3465" spans="1:14" ht="15.75" customHeight="1" x14ac:dyDescent="0.35">
      <c r="A3465" s="7">
        <f t="shared" si="622"/>
        <v>0</v>
      </c>
      <c r="B3465" s="7">
        <f t="shared" si="623"/>
        <v>0</v>
      </c>
      <c r="C3465" s="7">
        <f t="shared" si="624"/>
        <v>0</v>
      </c>
      <c r="D3465" s="7">
        <f t="shared" si="625"/>
        <v>0</v>
      </c>
      <c r="E3465" s="7" t="e">
        <f>IF('Report DCM'!$H3465="In-Stream Video","Rich Media display banner",IF('Report DCM'!$I3465&gt;'Report DCM'!$J3465,"Standard",VLOOKUP(CONCATENATE(bd_adtype,"_",bd_creativetype),tabela,2,FALSE)))</f>
        <v>#N/A</v>
      </c>
      <c r="F3465" s="7">
        <f t="shared" si="626"/>
        <v>0</v>
      </c>
      <c r="G3465" s="7">
        <f t="shared" si="627"/>
        <v>0</v>
      </c>
      <c r="H3465" s="7">
        <f t="shared" si="628"/>
        <v>0</v>
      </c>
      <c r="I3465" s="7">
        <f t="shared" si="629"/>
        <v>0</v>
      </c>
      <c r="J3465" s="7">
        <f t="shared" si="630"/>
        <v>0</v>
      </c>
      <c r="K3465" s="8" t="e">
        <f t="shared" si="631"/>
        <v>#N/A</v>
      </c>
      <c r="L3465" s="7" t="e">
        <f t="shared" si="632"/>
        <v>#N/A</v>
      </c>
      <c r="M3465" s="8" t="e">
        <f t="shared" si="598"/>
        <v>#N/A</v>
      </c>
      <c r="N3465" s="8" t="e">
        <f t="shared" si="599"/>
        <v>#N/A</v>
      </c>
    </row>
    <row r="3466" spans="1:14" ht="15.75" customHeight="1" x14ac:dyDescent="0.35">
      <c r="A3466" s="7">
        <f t="shared" si="622"/>
        <v>0</v>
      </c>
      <c r="B3466" s="7">
        <f t="shared" si="623"/>
        <v>0</v>
      </c>
      <c r="C3466" s="7">
        <f t="shared" si="624"/>
        <v>0</v>
      </c>
      <c r="D3466" s="7">
        <f t="shared" si="625"/>
        <v>0</v>
      </c>
      <c r="E3466" s="7" t="e">
        <f>IF('Report DCM'!$H3466="In-Stream Video","Rich Media display banner",IF('Report DCM'!$I3466&gt;'Report DCM'!$J3466,"Standard",VLOOKUP(CONCATENATE(bd_adtype,"_",bd_creativetype),tabela,2,FALSE)))</f>
        <v>#N/A</v>
      </c>
      <c r="F3466" s="7">
        <f t="shared" si="626"/>
        <v>0</v>
      </c>
      <c r="G3466" s="7">
        <f t="shared" si="627"/>
        <v>0</v>
      </c>
      <c r="H3466" s="7">
        <f t="shared" si="628"/>
        <v>0</v>
      </c>
      <c r="I3466" s="7">
        <f t="shared" si="629"/>
        <v>0</v>
      </c>
      <c r="J3466" s="7">
        <f t="shared" si="630"/>
        <v>0</v>
      </c>
      <c r="K3466" s="8" t="e">
        <f t="shared" si="631"/>
        <v>#N/A</v>
      </c>
      <c r="L3466" s="7" t="e">
        <f t="shared" si="632"/>
        <v>#N/A</v>
      </c>
      <c r="M3466" s="8" t="e">
        <f t="shared" si="598"/>
        <v>#N/A</v>
      </c>
      <c r="N3466" s="8" t="e">
        <f t="shared" si="599"/>
        <v>#N/A</v>
      </c>
    </row>
    <row r="3467" spans="1:14" ht="15.75" customHeight="1" x14ac:dyDescent="0.35">
      <c r="A3467" s="7">
        <f t="shared" si="622"/>
        <v>0</v>
      </c>
      <c r="B3467" s="7">
        <f t="shared" si="623"/>
        <v>0</v>
      </c>
      <c r="C3467" s="7">
        <f t="shared" si="624"/>
        <v>0</v>
      </c>
      <c r="D3467" s="7">
        <f t="shared" si="625"/>
        <v>0</v>
      </c>
      <c r="E3467" s="7" t="e">
        <f>IF('Report DCM'!$H3467="In-Stream Video","Rich Media display banner",IF('Report DCM'!$I3467&gt;'Report DCM'!$J3467,"Standard",VLOOKUP(CONCATENATE(bd_adtype,"_",bd_creativetype),tabela,2,FALSE)))</f>
        <v>#N/A</v>
      </c>
      <c r="F3467" s="7">
        <f t="shared" si="626"/>
        <v>0</v>
      </c>
      <c r="G3467" s="7">
        <f t="shared" si="627"/>
        <v>0</v>
      </c>
      <c r="H3467" s="7">
        <f t="shared" si="628"/>
        <v>0</v>
      </c>
      <c r="I3467" s="7">
        <f t="shared" si="629"/>
        <v>0</v>
      </c>
      <c r="J3467" s="7">
        <f t="shared" si="630"/>
        <v>0</v>
      </c>
      <c r="K3467" s="8" t="e">
        <f t="shared" si="631"/>
        <v>#N/A</v>
      </c>
      <c r="L3467" s="7" t="e">
        <f t="shared" si="632"/>
        <v>#N/A</v>
      </c>
      <c r="M3467" s="8" t="e">
        <f t="shared" si="598"/>
        <v>#N/A</v>
      </c>
      <c r="N3467" s="8" t="e">
        <f t="shared" si="599"/>
        <v>#N/A</v>
      </c>
    </row>
    <row r="3468" spans="1:14" ht="15.75" customHeight="1" x14ac:dyDescent="0.35">
      <c r="A3468" s="7">
        <f t="shared" si="622"/>
        <v>0</v>
      </c>
      <c r="B3468" s="7">
        <f t="shared" si="623"/>
        <v>0</v>
      </c>
      <c r="C3468" s="7">
        <f t="shared" si="624"/>
        <v>0</v>
      </c>
      <c r="D3468" s="7">
        <f t="shared" si="625"/>
        <v>0</v>
      </c>
      <c r="E3468" s="7" t="e">
        <f>IF('Report DCM'!$H3468="In-Stream Video","Rich Media display banner",IF('Report DCM'!$I3468&gt;'Report DCM'!$J3468,"Standard",VLOOKUP(CONCATENATE(bd_adtype,"_",bd_creativetype),tabela,2,FALSE)))</f>
        <v>#N/A</v>
      </c>
      <c r="F3468" s="7">
        <f t="shared" si="626"/>
        <v>0</v>
      </c>
      <c r="G3468" s="7">
        <f t="shared" si="627"/>
        <v>0</v>
      </c>
      <c r="H3468" s="7">
        <f t="shared" si="628"/>
        <v>0</v>
      </c>
      <c r="I3468" s="7">
        <f t="shared" si="629"/>
        <v>0</v>
      </c>
      <c r="J3468" s="7">
        <f t="shared" si="630"/>
        <v>0</v>
      </c>
      <c r="K3468" s="8" t="e">
        <f t="shared" si="631"/>
        <v>#N/A</v>
      </c>
      <c r="L3468" s="7" t="e">
        <f t="shared" si="632"/>
        <v>#N/A</v>
      </c>
      <c r="M3468" s="8" t="e">
        <f t="shared" si="598"/>
        <v>#N/A</v>
      </c>
      <c r="N3468" s="8" t="e">
        <f t="shared" si="599"/>
        <v>#N/A</v>
      </c>
    </row>
    <row r="3469" spans="1:14" ht="15.75" customHeight="1" x14ac:dyDescent="0.35">
      <c r="A3469" s="7">
        <f t="shared" si="622"/>
        <v>0</v>
      </c>
      <c r="B3469" s="7">
        <f t="shared" si="623"/>
        <v>0</v>
      </c>
      <c r="C3469" s="7">
        <f t="shared" si="624"/>
        <v>0</v>
      </c>
      <c r="D3469" s="7">
        <f t="shared" si="625"/>
        <v>0</v>
      </c>
      <c r="E3469" s="7" t="e">
        <f>IF('Report DCM'!$H3469="In-Stream Video","Rich Media display banner",IF('Report DCM'!$I3469&gt;'Report DCM'!$J3469,"Standard",VLOOKUP(CONCATENATE(bd_adtype,"_",bd_creativetype),tabela,2,FALSE)))</f>
        <v>#N/A</v>
      </c>
      <c r="F3469" s="7">
        <f t="shared" si="626"/>
        <v>0</v>
      </c>
      <c r="G3469" s="7">
        <f t="shared" si="627"/>
        <v>0</v>
      </c>
      <c r="H3469" s="7">
        <f t="shared" si="628"/>
        <v>0</v>
      </c>
      <c r="I3469" s="7">
        <f t="shared" si="629"/>
        <v>0</v>
      </c>
      <c r="J3469" s="7">
        <f t="shared" si="630"/>
        <v>0</v>
      </c>
      <c r="K3469" s="8" t="e">
        <f t="shared" si="631"/>
        <v>#N/A</v>
      </c>
      <c r="L3469" s="7" t="e">
        <f t="shared" si="632"/>
        <v>#N/A</v>
      </c>
      <c r="M3469" s="8" t="e">
        <f t="shared" si="598"/>
        <v>#N/A</v>
      </c>
      <c r="N3469" s="8" t="e">
        <f t="shared" si="599"/>
        <v>#N/A</v>
      </c>
    </row>
    <row r="3470" spans="1:14" ht="15.75" customHeight="1" x14ac:dyDescent="0.35">
      <c r="A3470" s="7">
        <f t="shared" si="622"/>
        <v>0</v>
      </c>
      <c r="B3470" s="7">
        <f t="shared" si="623"/>
        <v>0</v>
      </c>
      <c r="C3470" s="7">
        <f t="shared" si="624"/>
        <v>0</v>
      </c>
      <c r="D3470" s="7">
        <f t="shared" si="625"/>
        <v>0</v>
      </c>
      <c r="E3470" s="7" t="e">
        <f>IF('Report DCM'!$H3470="In-Stream Video","Rich Media display banner",IF('Report DCM'!$I3470&gt;'Report DCM'!$J3470,"Standard",VLOOKUP(CONCATENATE(bd_adtype,"_",bd_creativetype),tabela,2,FALSE)))</f>
        <v>#N/A</v>
      </c>
      <c r="F3470" s="7">
        <f t="shared" si="626"/>
        <v>0</v>
      </c>
      <c r="G3470" s="7">
        <f t="shared" si="627"/>
        <v>0</v>
      </c>
      <c r="H3470" s="7">
        <f t="shared" si="628"/>
        <v>0</v>
      </c>
      <c r="I3470" s="7">
        <f t="shared" si="629"/>
        <v>0</v>
      </c>
      <c r="J3470" s="7">
        <f t="shared" si="630"/>
        <v>0</v>
      </c>
      <c r="K3470" s="8" t="e">
        <f t="shared" si="631"/>
        <v>#N/A</v>
      </c>
      <c r="L3470" s="7" t="e">
        <f t="shared" si="632"/>
        <v>#N/A</v>
      </c>
      <c r="M3470" s="8" t="e">
        <f t="shared" si="598"/>
        <v>#N/A</v>
      </c>
      <c r="N3470" s="8" t="e">
        <f t="shared" si="599"/>
        <v>#N/A</v>
      </c>
    </row>
    <row r="3471" spans="1:14" ht="15.75" customHeight="1" x14ac:dyDescent="0.35">
      <c r="A3471" s="7">
        <f t="shared" si="622"/>
        <v>0</v>
      </c>
      <c r="B3471" s="7">
        <f t="shared" si="623"/>
        <v>0</v>
      </c>
      <c r="C3471" s="7">
        <f t="shared" si="624"/>
        <v>0</v>
      </c>
      <c r="D3471" s="7">
        <f t="shared" si="625"/>
        <v>0</v>
      </c>
      <c r="E3471" s="7" t="e">
        <f>IF('Report DCM'!$H3471="In-Stream Video","Rich Media display banner",IF('Report DCM'!$I3471&gt;'Report DCM'!$J3471,"Standard",VLOOKUP(CONCATENATE(bd_adtype,"_",bd_creativetype),tabela,2,FALSE)))</f>
        <v>#N/A</v>
      </c>
      <c r="F3471" s="7">
        <f t="shared" si="626"/>
        <v>0</v>
      </c>
      <c r="G3471" s="7">
        <f t="shared" si="627"/>
        <v>0</v>
      </c>
      <c r="H3471" s="7">
        <f t="shared" si="628"/>
        <v>0</v>
      </c>
      <c r="I3471" s="7">
        <f t="shared" si="629"/>
        <v>0</v>
      </c>
      <c r="J3471" s="7">
        <f t="shared" si="630"/>
        <v>0</v>
      </c>
      <c r="K3471" s="8" t="e">
        <f t="shared" si="631"/>
        <v>#N/A</v>
      </c>
      <c r="L3471" s="7" t="e">
        <f t="shared" si="632"/>
        <v>#N/A</v>
      </c>
      <c r="M3471" s="8" t="e">
        <f t="shared" si="598"/>
        <v>#N/A</v>
      </c>
      <c r="N3471" s="8" t="e">
        <f t="shared" si="599"/>
        <v>#N/A</v>
      </c>
    </row>
    <row r="3472" spans="1:14" ht="15.75" customHeight="1" x14ac:dyDescent="0.35">
      <c r="A3472" s="7">
        <f t="shared" si="622"/>
        <v>0</v>
      </c>
      <c r="B3472" s="7">
        <f t="shared" si="623"/>
        <v>0</v>
      </c>
      <c r="C3472" s="7">
        <f t="shared" si="624"/>
        <v>0</v>
      </c>
      <c r="D3472" s="7">
        <f t="shared" si="625"/>
        <v>0</v>
      </c>
      <c r="E3472" s="7" t="e">
        <f>IF('Report DCM'!$H3472="In-Stream Video","Rich Media display banner",IF('Report DCM'!$I3472&gt;'Report DCM'!$J3472,"Standard",VLOOKUP(CONCATENATE(bd_adtype,"_",bd_creativetype),tabela,2,FALSE)))</f>
        <v>#N/A</v>
      </c>
      <c r="F3472" s="7">
        <f t="shared" si="626"/>
        <v>0</v>
      </c>
      <c r="G3472" s="7">
        <f t="shared" si="627"/>
        <v>0</v>
      </c>
      <c r="H3472" s="7">
        <f t="shared" si="628"/>
        <v>0</v>
      </c>
      <c r="I3472" s="7">
        <f t="shared" si="629"/>
        <v>0</v>
      </c>
      <c r="J3472" s="7">
        <f t="shared" si="630"/>
        <v>0</v>
      </c>
      <c r="K3472" s="8" t="e">
        <f t="shared" si="631"/>
        <v>#N/A</v>
      </c>
      <c r="L3472" s="7" t="e">
        <f t="shared" si="632"/>
        <v>#N/A</v>
      </c>
      <c r="M3472" s="8" t="e">
        <f t="shared" si="598"/>
        <v>#N/A</v>
      </c>
      <c r="N3472" s="8" t="e">
        <f t="shared" si="599"/>
        <v>#N/A</v>
      </c>
    </row>
    <row r="3473" spans="1:14" ht="15.75" customHeight="1" x14ac:dyDescent="0.35">
      <c r="A3473" s="7">
        <f t="shared" si="622"/>
        <v>0</v>
      </c>
      <c r="B3473" s="7">
        <f t="shared" si="623"/>
        <v>0</v>
      </c>
      <c r="C3473" s="7">
        <f t="shared" si="624"/>
        <v>0</v>
      </c>
      <c r="D3473" s="7">
        <f t="shared" si="625"/>
        <v>0</v>
      </c>
      <c r="E3473" s="7" t="e">
        <f>IF('Report DCM'!$H3473="In-Stream Video","Rich Media display banner",IF('Report DCM'!$I3473&gt;'Report DCM'!$J3473,"Standard",VLOOKUP(CONCATENATE(bd_adtype,"_",bd_creativetype),tabela,2,FALSE)))</f>
        <v>#N/A</v>
      </c>
      <c r="F3473" s="7">
        <f t="shared" si="626"/>
        <v>0</v>
      </c>
      <c r="G3473" s="7">
        <f t="shared" si="627"/>
        <v>0</v>
      </c>
      <c r="H3473" s="7">
        <f t="shared" si="628"/>
        <v>0</v>
      </c>
      <c r="I3473" s="7">
        <f t="shared" si="629"/>
        <v>0</v>
      </c>
      <c r="J3473" s="7">
        <f t="shared" si="630"/>
        <v>0</v>
      </c>
      <c r="K3473" s="8" t="e">
        <f t="shared" si="631"/>
        <v>#N/A</v>
      </c>
      <c r="L3473" s="7" t="e">
        <f t="shared" si="632"/>
        <v>#N/A</v>
      </c>
      <c r="M3473" s="8" t="e">
        <f t="shared" si="598"/>
        <v>#N/A</v>
      </c>
      <c r="N3473" s="8" t="e">
        <f t="shared" si="599"/>
        <v>#N/A</v>
      </c>
    </row>
    <row r="3474" spans="1:14" ht="15.75" customHeight="1" x14ac:dyDescent="0.35">
      <c r="A3474" s="7">
        <f t="shared" si="622"/>
        <v>0</v>
      </c>
      <c r="B3474" s="7">
        <f t="shared" si="623"/>
        <v>0</v>
      </c>
      <c r="C3474" s="7">
        <f t="shared" si="624"/>
        <v>0</v>
      </c>
      <c r="D3474" s="7">
        <f t="shared" si="625"/>
        <v>0</v>
      </c>
      <c r="E3474" s="7" t="e">
        <f>IF('Report DCM'!$H3474="In-Stream Video","Rich Media display banner",IF('Report DCM'!$I3474&gt;'Report DCM'!$J3474,"Standard",VLOOKUP(CONCATENATE(bd_adtype,"_",bd_creativetype),tabela,2,FALSE)))</f>
        <v>#N/A</v>
      </c>
      <c r="F3474" s="7">
        <f t="shared" si="626"/>
        <v>0</v>
      </c>
      <c r="G3474" s="7">
        <f t="shared" si="627"/>
        <v>0</v>
      </c>
      <c r="H3474" s="7">
        <f t="shared" si="628"/>
        <v>0</v>
      </c>
      <c r="I3474" s="7">
        <f t="shared" si="629"/>
        <v>0</v>
      </c>
      <c r="J3474" s="7">
        <f t="shared" si="630"/>
        <v>0</v>
      </c>
      <c r="K3474" s="8" t="e">
        <f t="shared" si="631"/>
        <v>#N/A</v>
      </c>
      <c r="L3474" s="7" t="e">
        <f t="shared" si="632"/>
        <v>#N/A</v>
      </c>
      <c r="M3474" s="8" t="e">
        <f t="shared" si="598"/>
        <v>#N/A</v>
      </c>
      <c r="N3474" s="8" t="e">
        <f t="shared" si="599"/>
        <v>#N/A</v>
      </c>
    </row>
    <row r="3475" spans="1:14" ht="15.75" customHeight="1" x14ac:dyDescent="0.35">
      <c r="A3475" s="7">
        <f t="shared" si="622"/>
        <v>0</v>
      </c>
      <c r="B3475" s="7">
        <f t="shared" si="623"/>
        <v>0</v>
      </c>
      <c r="C3475" s="7">
        <f t="shared" si="624"/>
        <v>0</v>
      </c>
      <c r="D3475" s="7">
        <f t="shared" si="625"/>
        <v>0</v>
      </c>
      <c r="E3475" s="7" t="e">
        <f>IF('Report DCM'!$H3475="In-Stream Video","Rich Media display banner",IF('Report DCM'!$I3475&gt;'Report DCM'!$J3475,"Standard",VLOOKUP(CONCATENATE(bd_adtype,"_",bd_creativetype),tabela,2,FALSE)))</f>
        <v>#N/A</v>
      </c>
      <c r="F3475" s="7">
        <f t="shared" si="626"/>
        <v>0</v>
      </c>
      <c r="G3475" s="7">
        <f t="shared" si="627"/>
        <v>0</v>
      </c>
      <c r="H3475" s="7">
        <f t="shared" si="628"/>
        <v>0</v>
      </c>
      <c r="I3475" s="7">
        <f t="shared" si="629"/>
        <v>0</v>
      </c>
      <c r="J3475" s="7">
        <f t="shared" si="630"/>
        <v>0</v>
      </c>
      <c r="K3475" s="8" t="e">
        <f t="shared" si="631"/>
        <v>#N/A</v>
      </c>
      <c r="L3475" s="7" t="e">
        <f t="shared" si="632"/>
        <v>#N/A</v>
      </c>
      <c r="M3475" s="8" t="e">
        <f t="shared" si="598"/>
        <v>#N/A</v>
      </c>
      <c r="N3475" s="8" t="e">
        <f t="shared" si="599"/>
        <v>#N/A</v>
      </c>
    </row>
    <row r="3476" spans="1:14" ht="15.75" customHeight="1" x14ac:dyDescent="0.35">
      <c r="A3476" s="7">
        <f t="shared" si="622"/>
        <v>0</v>
      </c>
      <c r="B3476" s="7">
        <f t="shared" si="623"/>
        <v>0</v>
      </c>
      <c r="C3476" s="7">
        <f t="shared" si="624"/>
        <v>0</v>
      </c>
      <c r="D3476" s="7">
        <f t="shared" si="625"/>
        <v>0</v>
      </c>
      <c r="E3476" s="7" t="e">
        <f>IF('Report DCM'!$H3476="In-Stream Video","Rich Media display banner",IF('Report DCM'!$I3476&gt;'Report DCM'!$J3476,"Standard",VLOOKUP(CONCATENATE(bd_adtype,"_",bd_creativetype),tabela,2,FALSE)))</f>
        <v>#N/A</v>
      </c>
      <c r="F3476" s="7">
        <f t="shared" si="626"/>
        <v>0</v>
      </c>
      <c r="G3476" s="7">
        <f t="shared" si="627"/>
        <v>0</v>
      </c>
      <c r="H3476" s="7">
        <f t="shared" si="628"/>
        <v>0</v>
      </c>
      <c r="I3476" s="7">
        <f t="shared" si="629"/>
        <v>0</v>
      </c>
      <c r="J3476" s="7">
        <f t="shared" si="630"/>
        <v>0</v>
      </c>
      <c r="K3476" s="8" t="e">
        <f t="shared" si="631"/>
        <v>#N/A</v>
      </c>
      <c r="L3476" s="7" t="e">
        <f t="shared" si="632"/>
        <v>#N/A</v>
      </c>
      <c r="M3476" s="8" t="e">
        <f t="shared" si="598"/>
        <v>#N/A</v>
      </c>
      <c r="N3476" s="8" t="e">
        <f t="shared" si="599"/>
        <v>#N/A</v>
      </c>
    </row>
    <row r="3477" spans="1:14" ht="15.75" customHeight="1" x14ac:dyDescent="0.35">
      <c r="A3477" s="7">
        <f t="shared" si="622"/>
        <v>0</v>
      </c>
      <c r="B3477" s="7">
        <f t="shared" si="623"/>
        <v>0</v>
      </c>
      <c r="C3477" s="7">
        <f t="shared" si="624"/>
        <v>0</v>
      </c>
      <c r="D3477" s="7">
        <f t="shared" si="625"/>
        <v>0</v>
      </c>
      <c r="E3477" s="7" t="e">
        <f>IF('Report DCM'!$H3477="In-Stream Video","Rich Media display banner",IF('Report DCM'!$I3477&gt;'Report DCM'!$J3477,"Standard",VLOOKUP(CONCATENATE(bd_adtype,"_",bd_creativetype),tabela,2,FALSE)))</f>
        <v>#N/A</v>
      </c>
      <c r="F3477" s="7">
        <f t="shared" si="626"/>
        <v>0</v>
      </c>
      <c r="G3477" s="7">
        <f t="shared" si="627"/>
        <v>0</v>
      </c>
      <c r="H3477" s="7">
        <f t="shared" si="628"/>
        <v>0</v>
      </c>
      <c r="I3477" s="7">
        <f t="shared" si="629"/>
        <v>0</v>
      </c>
      <c r="J3477" s="7">
        <f t="shared" si="630"/>
        <v>0</v>
      </c>
      <c r="K3477" s="8" t="e">
        <f t="shared" si="631"/>
        <v>#N/A</v>
      </c>
      <c r="L3477" s="7" t="e">
        <f t="shared" si="632"/>
        <v>#N/A</v>
      </c>
      <c r="M3477" s="8" t="e">
        <f t="shared" si="598"/>
        <v>#N/A</v>
      </c>
      <c r="N3477" s="8" t="e">
        <f t="shared" si="599"/>
        <v>#N/A</v>
      </c>
    </row>
    <row r="3478" spans="1:14" ht="15.75" customHeight="1" x14ac:dyDescent="0.35">
      <c r="A3478" s="7">
        <f t="shared" si="622"/>
        <v>0</v>
      </c>
      <c r="B3478" s="7">
        <f t="shared" si="623"/>
        <v>0</v>
      </c>
      <c r="C3478" s="7">
        <f t="shared" si="624"/>
        <v>0</v>
      </c>
      <c r="D3478" s="7">
        <f t="shared" si="625"/>
        <v>0</v>
      </c>
      <c r="E3478" s="7" t="e">
        <f>IF('Report DCM'!$H3478="In-Stream Video","Rich Media display banner",IF('Report DCM'!$I3478&gt;'Report DCM'!$J3478,"Standard",VLOOKUP(CONCATENATE(bd_adtype,"_",bd_creativetype),tabela,2,FALSE)))</f>
        <v>#N/A</v>
      </c>
      <c r="F3478" s="7">
        <f t="shared" si="626"/>
        <v>0</v>
      </c>
      <c r="G3478" s="7">
        <f t="shared" si="627"/>
        <v>0</v>
      </c>
      <c r="H3478" s="7">
        <f t="shared" si="628"/>
        <v>0</v>
      </c>
      <c r="I3478" s="7">
        <f t="shared" si="629"/>
        <v>0</v>
      </c>
      <c r="J3478" s="7">
        <f t="shared" si="630"/>
        <v>0</v>
      </c>
      <c r="K3478" s="8" t="e">
        <f t="shared" si="631"/>
        <v>#N/A</v>
      </c>
      <c r="L3478" s="7" t="e">
        <f t="shared" si="632"/>
        <v>#N/A</v>
      </c>
      <c r="M3478" s="8" t="e">
        <f t="shared" si="598"/>
        <v>#N/A</v>
      </c>
      <c r="N3478" s="8" t="e">
        <f t="shared" si="599"/>
        <v>#N/A</v>
      </c>
    </row>
    <row r="3479" spans="1:14" ht="15.75" customHeight="1" x14ac:dyDescent="0.35">
      <c r="A3479" s="7">
        <f t="shared" si="622"/>
        <v>0</v>
      </c>
      <c r="B3479" s="7">
        <f t="shared" si="623"/>
        <v>0</v>
      </c>
      <c r="C3479" s="7">
        <f t="shared" si="624"/>
        <v>0</v>
      </c>
      <c r="D3479" s="7">
        <f t="shared" si="625"/>
        <v>0</v>
      </c>
      <c r="E3479" s="7" t="e">
        <f>IF('Report DCM'!$H3479="In-Stream Video","Rich Media display banner",IF('Report DCM'!$I3479&gt;'Report DCM'!$J3479,"Standard",VLOOKUP(CONCATENATE(bd_adtype,"_",bd_creativetype),tabela,2,FALSE)))</f>
        <v>#N/A</v>
      </c>
      <c r="F3479" s="7">
        <f t="shared" si="626"/>
        <v>0</v>
      </c>
      <c r="G3479" s="7">
        <f t="shared" si="627"/>
        <v>0</v>
      </c>
      <c r="H3479" s="7">
        <f t="shared" si="628"/>
        <v>0</v>
      </c>
      <c r="I3479" s="7">
        <f t="shared" si="629"/>
        <v>0</v>
      </c>
      <c r="J3479" s="7">
        <f t="shared" si="630"/>
        <v>0</v>
      </c>
      <c r="K3479" s="8" t="e">
        <f t="shared" si="631"/>
        <v>#N/A</v>
      </c>
      <c r="L3479" s="7" t="e">
        <f t="shared" si="632"/>
        <v>#N/A</v>
      </c>
      <c r="M3479" s="8" t="e">
        <f t="shared" si="598"/>
        <v>#N/A</v>
      </c>
      <c r="N3479" s="8" t="e">
        <f t="shared" si="599"/>
        <v>#N/A</v>
      </c>
    </row>
    <row r="3480" spans="1:14" ht="15.75" customHeight="1" x14ac:dyDescent="0.35">
      <c r="A3480" s="7">
        <f t="shared" si="622"/>
        <v>0</v>
      </c>
      <c r="B3480" s="7">
        <f t="shared" si="623"/>
        <v>0</v>
      </c>
      <c r="C3480" s="7">
        <f t="shared" si="624"/>
        <v>0</v>
      </c>
      <c r="D3480" s="7">
        <f t="shared" si="625"/>
        <v>0</v>
      </c>
      <c r="E3480" s="7" t="e">
        <f>IF('Report DCM'!$H3480="In-Stream Video","Rich Media display banner",IF('Report DCM'!$I3480&gt;'Report DCM'!$J3480,"Standard",VLOOKUP(CONCATENATE(bd_adtype,"_",bd_creativetype),tabela,2,FALSE)))</f>
        <v>#N/A</v>
      </c>
      <c r="F3480" s="7">
        <f t="shared" si="626"/>
        <v>0</v>
      </c>
      <c r="G3480" s="7">
        <f t="shared" si="627"/>
        <v>0</v>
      </c>
      <c r="H3480" s="7">
        <f t="shared" si="628"/>
        <v>0</v>
      </c>
      <c r="I3480" s="7">
        <f t="shared" si="629"/>
        <v>0</v>
      </c>
      <c r="J3480" s="7">
        <f t="shared" si="630"/>
        <v>0</v>
      </c>
      <c r="K3480" s="8" t="e">
        <f t="shared" si="631"/>
        <v>#N/A</v>
      </c>
      <c r="L3480" s="7" t="e">
        <f t="shared" si="632"/>
        <v>#N/A</v>
      </c>
      <c r="M3480" s="8" t="e">
        <f t="shared" si="598"/>
        <v>#N/A</v>
      </c>
      <c r="N3480" s="8" t="e">
        <f t="shared" si="599"/>
        <v>#N/A</v>
      </c>
    </row>
    <row r="3481" spans="1:14" ht="15.75" customHeight="1" x14ac:dyDescent="0.35">
      <c r="A3481" s="7">
        <f t="shared" si="622"/>
        <v>0</v>
      </c>
      <c r="B3481" s="7">
        <f t="shared" si="623"/>
        <v>0</v>
      </c>
      <c r="C3481" s="7">
        <f t="shared" si="624"/>
        <v>0</v>
      </c>
      <c r="D3481" s="7">
        <f t="shared" si="625"/>
        <v>0</v>
      </c>
      <c r="E3481" s="7" t="e">
        <f>IF('Report DCM'!$H3481="In-Stream Video","Rich Media display banner",IF('Report DCM'!$I3481&gt;'Report DCM'!$J3481,"Standard",VLOOKUP(CONCATENATE(bd_adtype,"_",bd_creativetype),tabela,2,FALSE)))</f>
        <v>#N/A</v>
      </c>
      <c r="F3481" s="7">
        <f t="shared" si="626"/>
        <v>0</v>
      </c>
      <c r="G3481" s="7">
        <f t="shared" si="627"/>
        <v>0</v>
      </c>
      <c r="H3481" s="7">
        <f t="shared" si="628"/>
        <v>0</v>
      </c>
      <c r="I3481" s="7">
        <f t="shared" si="629"/>
        <v>0</v>
      </c>
      <c r="J3481" s="7">
        <f t="shared" si="630"/>
        <v>0</v>
      </c>
      <c r="K3481" s="8" t="e">
        <f t="shared" si="631"/>
        <v>#N/A</v>
      </c>
      <c r="L3481" s="7" t="e">
        <f t="shared" si="632"/>
        <v>#N/A</v>
      </c>
      <c r="M3481" s="8" t="e">
        <f t="shared" si="598"/>
        <v>#N/A</v>
      </c>
      <c r="N3481" s="8" t="e">
        <f t="shared" si="599"/>
        <v>#N/A</v>
      </c>
    </row>
    <row r="3482" spans="1:14" ht="15.75" customHeight="1" x14ac:dyDescent="0.35">
      <c r="A3482" s="7">
        <f t="shared" si="622"/>
        <v>0</v>
      </c>
      <c r="B3482" s="7">
        <f t="shared" si="623"/>
        <v>0</v>
      </c>
      <c r="C3482" s="7">
        <f t="shared" si="624"/>
        <v>0</v>
      </c>
      <c r="D3482" s="7">
        <f t="shared" si="625"/>
        <v>0</v>
      </c>
      <c r="E3482" s="7" t="e">
        <f>IF('Report DCM'!$H3482="In-Stream Video","Rich Media display banner",IF('Report DCM'!$I3482&gt;'Report DCM'!$J3482,"Standard",VLOOKUP(CONCATENATE(bd_adtype,"_",bd_creativetype),tabela,2,FALSE)))</f>
        <v>#N/A</v>
      </c>
      <c r="F3482" s="7">
        <f t="shared" si="626"/>
        <v>0</v>
      </c>
      <c r="G3482" s="7">
        <f t="shared" si="627"/>
        <v>0</v>
      </c>
      <c r="H3482" s="7">
        <f t="shared" si="628"/>
        <v>0</v>
      </c>
      <c r="I3482" s="7">
        <f t="shared" si="629"/>
        <v>0</v>
      </c>
      <c r="J3482" s="7">
        <f t="shared" si="630"/>
        <v>0</v>
      </c>
      <c r="K3482" s="8" t="e">
        <f t="shared" si="631"/>
        <v>#N/A</v>
      </c>
      <c r="L3482" s="7" t="e">
        <f t="shared" si="632"/>
        <v>#N/A</v>
      </c>
      <c r="M3482" s="8" t="e">
        <f t="shared" si="598"/>
        <v>#N/A</v>
      </c>
      <c r="N3482" s="8" t="e">
        <f t="shared" si="599"/>
        <v>#N/A</v>
      </c>
    </row>
    <row r="3483" spans="1:14" ht="15.75" customHeight="1" x14ac:dyDescent="0.35">
      <c r="A3483" s="7">
        <f t="shared" si="622"/>
        <v>0</v>
      </c>
      <c r="B3483" s="7">
        <f t="shared" si="623"/>
        <v>0</v>
      </c>
      <c r="C3483" s="7">
        <f t="shared" si="624"/>
        <v>0</v>
      </c>
      <c r="D3483" s="7">
        <f t="shared" si="625"/>
        <v>0</v>
      </c>
      <c r="E3483" s="7" t="e">
        <f>IF('Report DCM'!$H3483="In-Stream Video","Rich Media display banner",IF('Report DCM'!$I3483&gt;'Report DCM'!$J3483,"Standard",VLOOKUP(CONCATENATE(bd_adtype,"_",bd_creativetype),tabela,2,FALSE)))</f>
        <v>#N/A</v>
      </c>
      <c r="F3483" s="7">
        <f t="shared" si="626"/>
        <v>0</v>
      </c>
      <c r="G3483" s="7">
        <f t="shared" si="627"/>
        <v>0</v>
      </c>
      <c r="H3483" s="7">
        <f t="shared" si="628"/>
        <v>0</v>
      </c>
      <c r="I3483" s="7">
        <f t="shared" si="629"/>
        <v>0</v>
      </c>
      <c r="J3483" s="7">
        <f t="shared" si="630"/>
        <v>0</v>
      </c>
      <c r="K3483" s="8" t="e">
        <f t="shared" si="631"/>
        <v>#N/A</v>
      </c>
      <c r="L3483" s="7" t="e">
        <f t="shared" si="632"/>
        <v>#N/A</v>
      </c>
      <c r="M3483" s="8" t="e">
        <f t="shared" si="598"/>
        <v>#N/A</v>
      </c>
      <c r="N3483" s="8" t="e">
        <f t="shared" si="599"/>
        <v>#N/A</v>
      </c>
    </row>
    <row r="3484" spans="1:14" ht="15.75" customHeight="1" x14ac:dyDescent="0.35">
      <c r="A3484" s="7">
        <f t="shared" si="622"/>
        <v>0</v>
      </c>
      <c r="B3484" s="7">
        <f t="shared" si="623"/>
        <v>0</v>
      </c>
      <c r="C3484" s="7">
        <f t="shared" si="624"/>
        <v>0</v>
      </c>
      <c r="D3484" s="7">
        <f t="shared" si="625"/>
        <v>0</v>
      </c>
      <c r="E3484" s="7" t="e">
        <f>IF('Report DCM'!$H3484="In-Stream Video","Rich Media display banner",IF('Report DCM'!$I3484&gt;'Report DCM'!$J3484,"Standard",VLOOKUP(CONCATENATE(bd_adtype,"_",bd_creativetype),tabela,2,FALSE)))</f>
        <v>#N/A</v>
      </c>
      <c r="F3484" s="7">
        <f t="shared" si="626"/>
        <v>0</v>
      </c>
      <c r="G3484" s="7">
        <f t="shared" si="627"/>
        <v>0</v>
      </c>
      <c r="H3484" s="7">
        <f t="shared" si="628"/>
        <v>0</v>
      </c>
      <c r="I3484" s="7">
        <f t="shared" si="629"/>
        <v>0</v>
      </c>
      <c r="J3484" s="7">
        <f t="shared" si="630"/>
        <v>0</v>
      </c>
      <c r="K3484" s="8" t="e">
        <f t="shared" si="631"/>
        <v>#N/A</v>
      </c>
      <c r="L3484" s="7" t="e">
        <f t="shared" si="632"/>
        <v>#N/A</v>
      </c>
      <c r="M3484" s="8" t="e">
        <f t="shared" si="598"/>
        <v>#N/A</v>
      </c>
      <c r="N3484" s="8" t="e">
        <f t="shared" si="599"/>
        <v>#N/A</v>
      </c>
    </row>
    <row r="3485" spans="1:14" ht="15.75" customHeight="1" x14ac:dyDescent="0.35">
      <c r="A3485" s="7">
        <f t="shared" si="622"/>
        <v>0</v>
      </c>
      <c r="B3485" s="7">
        <f t="shared" si="623"/>
        <v>0</v>
      </c>
      <c r="C3485" s="7">
        <f t="shared" si="624"/>
        <v>0</v>
      </c>
      <c r="D3485" s="7">
        <f t="shared" si="625"/>
        <v>0</v>
      </c>
      <c r="E3485" s="7" t="e">
        <f>IF('Report DCM'!$H3485="In-Stream Video","Rich Media display banner",IF('Report DCM'!$I3485&gt;'Report DCM'!$J3485,"Standard",VLOOKUP(CONCATENATE(bd_adtype,"_",bd_creativetype),tabela,2,FALSE)))</f>
        <v>#N/A</v>
      </c>
      <c r="F3485" s="7">
        <f t="shared" si="626"/>
        <v>0</v>
      </c>
      <c r="G3485" s="7">
        <f t="shared" si="627"/>
        <v>0</v>
      </c>
      <c r="H3485" s="7">
        <f t="shared" si="628"/>
        <v>0</v>
      </c>
      <c r="I3485" s="7">
        <f t="shared" si="629"/>
        <v>0</v>
      </c>
      <c r="J3485" s="7">
        <f t="shared" si="630"/>
        <v>0</v>
      </c>
      <c r="K3485" s="8" t="e">
        <f t="shared" si="631"/>
        <v>#N/A</v>
      </c>
      <c r="L3485" s="7" t="e">
        <f t="shared" si="632"/>
        <v>#N/A</v>
      </c>
      <c r="M3485" s="8" t="e">
        <f t="shared" si="598"/>
        <v>#N/A</v>
      </c>
      <c r="N3485" s="8" t="e">
        <f t="shared" si="599"/>
        <v>#N/A</v>
      </c>
    </row>
    <row r="3486" spans="1:14" ht="15.75" customHeight="1" x14ac:dyDescent="0.35">
      <c r="A3486" s="7">
        <f t="shared" si="622"/>
        <v>0</v>
      </c>
      <c r="B3486" s="7">
        <f t="shared" si="623"/>
        <v>0</v>
      </c>
      <c r="C3486" s="7">
        <f t="shared" si="624"/>
        <v>0</v>
      </c>
      <c r="D3486" s="7">
        <f t="shared" si="625"/>
        <v>0</v>
      </c>
      <c r="E3486" s="7" t="e">
        <f>IF('Report DCM'!$H3486="In-Stream Video","Rich Media display banner",IF('Report DCM'!$I3486&gt;'Report DCM'!$J3486,"Standard",VLOOKUP(CONCATENATE(bd_adtype,"_",bd_creativetype),tabela,2,FALSE)))</f>
        <v>#N/A</v>
      </c>
      <c r="F3486" s="7">
        <f t="shared" si="626"/>
        <v>0</v>
      </c>
      <c r="G3486" s="7">
        <f t="shared" si="627"/>
        <v>0</v>
      </c>
      <c r="H3486" s="7">
        <f t="shared" si="628"/>
        <v>0</v>
      </c>
      <c r="I3486" s="7">
        <f t="shared" si="629"/>
        <v>0</v>
      </c>
      <c r="J3486" s="7">
        <f t="shared" si="630"/>
        <v>0</v>
      </c>
      <c r="K3486" s="8" t="e">
        <f t="shared" si="631"/>
        <v>#N/A</v>
      </c>
      <c r="L3486" s="7" t="e">
        <f t="shared" si="632"/>
        <v>#N/A</v>
      </c>
      <c r="M3486" s="8" t="e">
        <f t="shared" si="598"/>
        <v>#N/A</v>
      </c>
      <c r="N3486" s="8" t="e">
        <f t="shared" si="599"/>
        <v>#N/A</v>
      </c>
    </row>
    <row r="3487" spans="1:14" ht="15.75" customHeight="1" x14ac:dyDescent="0.35">
      <c r="A3487" s="7">
        <f t="shared" si="622"/>
        <v>0</v>
      </c>
      <c r="B3487" s="7">
        <f t="shared" si="623"/>
        <v>0</v>
      </c>
      <c r="C3487" s="7">
        <f t="shared" si="624"/>
        <v>0</v>
      </c>
      <c r="D3487" s="7">
        <f t="shared" si="625"/>
        <v>0</v>
      </c>
      <c r="E3487" s="7" t="e">
        <f>IF('Report DCM'!$H3487="In-Stream Video","Rich Media display banner",IF('Report DCM'!$I3487&gt;'Report DCM'!$J3487,"Standard",VLOOKUP(CONCATENATE(bd_adtype,"_",bd_creativetype),tabela,2,FALSE)))</f>
        <v>#N/A</v>
      </c>
      <c r="F3487" s="7">
        <f t="shared" si="626"/>
        <v>0</v>
      </c>
      <c r="G3487" s="7">
        <f t="shared" si="627"/>
        <v>0</v>
      </c>
      <c r="H3487" s="7">
        <f t="shared" si="628"/>
        <v>0</v>
      </c>
      <c r="I3487" s="7">
        <f t="shared" si="629"/>
        <v>0</v>
      </c>
      <c r="J3487" s="7">
        <f t="shared" si="630"/>
        <v>0</v>
      </c>
      <c r="K3487" s="8" t="e">
        <f t="shared" si="631"/>
        <v>#N/A</v>
      </c>
      <c r="L3487" s="7" t="e">
        <f t="shared" si="632"/>
        <v>#N/A</v>
      </c>
      <c r="M3487" s="8" t="e">
        <f t="shared" si="598"/>
        <v>#N/A</v>
      </c>
      <c r="N3487" s="8" t="e">
        <f t="shared" si="599"/>
        <v>#N/A</v>
      </c>
    </row>
    <row r="3488" spans="1:14" ht="15.75" customHeight="1" x14ac:dyDescent="0.35">
      <c r="A3488" s="7">
        <f t="shared" si="622"/>
        <v>0</v>
      </c>
      <c r="B3488" s="7">
        <f t="shared" si="623"/>
        <v>0</v>
      </c>
      <c r="C3488" s="7">
        <f t="shared" si="624"/>
        <v>0</v>
      </c>
      <c r="D3488" s="7">
        <f t="shared" si="625"/>
        <v>0</v>
      </c>
      <c r="E3488" s="7" t="e">
        <f>IF('Report DCM'!$H3488="In-Stream Video","Rich Media display banner",IF('Report DCM'!$I3488&gt;'Report DCM'!$J3488,"Standard",VLOOKUP(CONCATENATE(bd_adtype,"_",bd_creativetype),tabela,2,FALSE)))</f>
        <v>#N/A</v>
      </c>
      <c r="F3488" s="7">
        <f t="shared" si="626"/>
        <v>0</v>
      </c>
      <c r="G3488" s="7">
        <f t="shared" si="627"/>
        <v>0</v>
      </c>
      <c r="H3488" s="7">
        <f t="shared" si="628"/>
        <v>0</v>
      </c>
      <c r="I3488" s="7">
        <f t="shared" si="629"/>
        <v>0</v>
      </c>
      <c r="J3488" s="7">
        <f t="shared" si="630"/>
        <v>0</v>
      </c>
      <c r="K3488" s="8" t="e">
        <f t="shared" si="631"/>
        <v>#N/A</v>
      </c>
      <c r="L3488" s="7" t="e">
        <f t="shared" si="632"/>
        <v>#N/A</v>
      </c>
      <c r="M3488" s="8" t="e">
        <f t="shared" si="598"/>
        <v>#N/A</v>
      </c>
      <c r="N3488" s="8" t="e">
        <f t="shared" si="599"/>
        <v>#N/A</v>
      </c>
    </row>
    <row r="3489" spans="1:14" ht="15.75" customHeight="1" x14ac:dyDescent="0.35">
      <c r="A3489" s="7">
        <f t="shared" si="622"/>
        <v>0</v>
      </c>
      <c r="B3489" s="7">
        <f t="shared" si="623"/>
        <v>0</v>
      </c>
      <c r="C3489" s="7">
        <f t="shared" si="624"/>
        <v>0</v>
      </c>
      <c r="D3489" s="7">
        <f t="shared" si="625"/>
        <v>0</v>
      </c>
      <c r="E3489" s="7" t="e">
        <f>IF('Report DCM'!$H3489="In-Stream Video","Rich Media display banner",IF('Report DCM'!$I3489&gt;'Report DCM'!$J3489,"Standard",VLOOKUP(CONCATENATE(bd_adtype,"_",bd_creativetype),tabela,2,FALSE)))</f>
        <v>#N/A</v>
      </c>
      <c r="F3489" s="7">
        <f t="shared" si="626"/>
        <v>0</v>
      </c>
      <c r="G3489" s="7">
        <f t="shared" si="627"/>
        <v>0</v>
      </c>
      <c r="H3489" s="7">
        <f t="shared" si="628"/>
        <v>0</v>
      </c>
      <c r="I3489" s="7">
        <f t="shared" si="629"/>
        <v>0</v>
      </c>
      <c r="J3489" s="7">
        <f t="shared" si="630"/>
        <v>0</v>
      </c>
      <c r="K3489" s="8" t="e">
        <f t="shared" si="631"/>
        <v>#N/A</v>
      </c>
      <c r="L3489" s="7" t="e">
        <f t="shared" si="632"/>
        <v>#N/A</v>
      </c>
      <c r="M3489" s="8" t="e">
        <f t="shared" si="598"/>
        <v>#N/A</v>
      </c>
      <c r="N3489" s="8" t="e">
        <f t="shared" si="599"/>
        <v>#N/A</v>
      </c>
    </row>
    <row r="3490" spans="1:14" ht="15.75" customHeight="1" x14ac:dyDescent="0.35">
      <c r="A3490" s="7">
        <f t="shared" si="622"/>
        <v>0</v>
      </c>
      <c r="B3490" s="7">
        <f t="shared" si="623"/>
        <v>0</v>
      </c>
      <c r="C3490" s="7">
        <f t="shared" si="624"/>
        <v>0</v>
      </c>
      <c r="D3490" s="7">
        <f t="shared" si="625"/>
        <v>0</v>
      </c>
      <c r="E3490" s="7" t="e">
        <f>IF('Report DCM'!$H3490="In-Stream Video","Rich Media display banner",IF('Report DCM'!$I3490&gt;'Report DCM'!$J3490,"Standard",VLOOKUP(CONCATENATE(bd_adtype,"_",bd_creativetype),tabela,2,FALSE)))</f>
        <v>#N/A</v>
      </c>
      <c r="F3490" s="7">
        <f t="shared" si="626"/>
        <v>0</v>
      </c>
      <c r="G3490" s="7">
        <f t="shared" si="627"/>
        <v>0</v>
      </c>
      <c r="H3490" s="7">
        <f t="shared" si="628"/>
        <v>0</v>
      </c>
      <c r="I3490" s="7">
        <f t="shared" si="629"/>
        <v>0</v>
      </c>
      <c r="J3490" s="7">
        <f t="shared" si="630"/>
        <v>0</v>
      </c>
      <c r="K3490" s="8" t="e">
        <f t="shared" si="631"/>
        <v>#N/A</v>
      </c>
      <c r="L3490" s="7" t="e">
        <f t="shared" si="632"/>
        <v>#N/A</v>
      </c>
      <c r="M3490" s="8" t="e">
        <f t="shared" si="598"/>
        <v>#N/A</v>
      </c>
      <c r="N3490" s="8" t="e">
        <f t="shared" si="599"/>
        <v>#N/A</v>
      </c>
    </row>
    <row r="3491" spans="1:14" ht="15.75" customHeight="1" x14ac:dyDescent="0.35">
      <c r="A3491" s="7">
        <f t="shared" si="622"/>
        <v>0</v>
      </c>
      <c r="B3491" s="7">
        <f t="shared" si="623"/>
        <v>0</v>
      </c>
      <c r="C3491" s="7">
        <f t="shared" si="624"/>
        <v>0</v>
      </c>
      <c r="D3491" s="7">
        <f t="shared" si="625"/>
        <v>0</v>
      </c>
      <c r="E3491" s="7" t="e">
        <f>IF('Report DCM'!$H3491="In-Stream Video","Rich Media display banner",IF('Report DCM'!$I3491&gt;'Report DCM'!$J3491,"Standard",VLOOKUP(CONCATENATE(bd_adtype,"_",bd_creativetype),tabela,2,FALSE)))</f>
        <v>#N/A</v>
      </c>
      <c r="F3491" s="7">
        <f t="shared" si="626"/>
        <v>0</v>
      </c>
      <c r="G3491" s="7">
        <f t="shared" si="627"/>
        <v>0</v>
      </c>
      <c r="H3491" s="7">
        <f t="shared" si="628"/>
        <v>0</v>
      </c>
      <c r="I3491" s="7">
        <f t="shared" si="629"/>
        <v>0</v>
      </c>
      <c r="J3491" s="7">
        <f t="shared" si="630"/>
        <v>0</v>
      </c>
      <c r="K3491" s="8" t="e">
        <f t="shared" si="631"/>
        <v>#N/A</v>
      </c>
      <c r="L3491" s="7" t="e">
        <f t="shared" si="632"/>
        <v>#N/A</v>
      </c>
      <c r="M3491" s="8" t="e">
        <f t="shared" si="598"/>
        <v>#N/A</v>
      </c>
      <c r="N3491" s="8" t="e">
        <f t="shared" si="599"/>
        <v>#N/A</v>
      </c>
    </row>
    <row r="3492" spans="1:14" ht="15.75" customHeight="1" x14ac:dyDescent="0.35">
      <c r="A3492" s="7">
        <f t="shared" si="622"/>
        <v>0</v>
      </c>
      <c r="B3492" s="7">
        <f t="shared" si="623"/>
        <v>0</v>
      </c>
      <c r="C3492" s="7">
        <f t="shared" si="624"/>
        <v>0</v>
      </c>
      <c r="D3492" s="7">
        <f t="shared" si="625"/>
        <v>0</v>
      </c>
      <c r="E3492" s="7" t="e">
        <f>IF('Report DCM'!$H3492="In-Stream Video","Rich Media display banner",IF('Report DCM'!$I3492&gt;'Report DCM'!$J3492,"Standard",VLOOKUP(CONCATENATE(bd_adtype,"_",bd_creativetype),tabela,2,FALSE)))</f>
        <v>#N/A</v>
      </c>
      <c r="F3492" s="7">
        <f t="shared" si="626"/>
        <v>0</v>
      </c>
      <c r="G3492" s="7">
        <f t="shared" si="627"/>
        <v>0</v>
      </c>
      <c r="H3492" s="7">
        <f t="shared" si="628"/>
        <v>0</v>
      </c>
      <c r="I3492" s="7">
        <f t="shared" si="629"/>
        <v>0</v>
      </c>
      <c r="J3492" s="7">
        <f t="shared" si="630"/>
        <v>0</v>
      </c>
      <c r="K3492" s="8" t="e">
        <f t="shared" si="631"/>
        <v>#N/A</v>
      </c>
      <c r="L3492" s="7" t="e">
        <f t="shared" si="632"/>
        <v>#N/A</v>
      </c>
      <c r="M3492" s="8" t="e">
        <f t="shared" si="598"/>
        <v>#N/A</v>
      </c>
      <c r="N3492" s="8" t="e">
        <f t="shared" si="599"/>
        <v>#N/A</v>
      </c>
    </row>
    <row r="3493" spans="1:14" ht="15.75" customHeight="1" x14ac:dyDescent="0.35">
      <c r="A3493" s="7">
        <f t="shared" si="622"/>
        <v>0</v>
      </c>
      <c r="B3493" s="7">
        <f t="shared" si="623"/>
        <v>0</v>
      </c>
      <c r="C3493" s="7">
        <f t="shared" si="624"/>
        <v>0</v>
      </c>
      <c r="D3493" s="7">
        <f t="shared" si="625"/>
        <v>0</v>
      </c>
      <c r="E3493" s="7" t="e">
        <f>IF('Report DCM'!$H3493="In-Stream Video","Rich Media display banner",IF('Report DCM'!$I3493&gt;'Report DCM'!$J3493,"Standard",VLOOKUP(CONCATENATE(bd_adtype,"_",bd_creativetype),tabela,2,FALSE)))</f>
        <v>#N/A</v>
      </c>
      <c r="F3493" s="7">
        <f t="shared" si="626"/>
        <v>0</v>
      </c>
      <c r="G3493" s="7">
        <f t="shared" si="627"/>
        <v>0</v>
      </c>
      <c r="H3493" s="7">
        <f t="shared" si="628"/>
        <v>0</v>
      </c>
      <c r="I3493" s="7">
        <f t="shared" si="629"/>
        <v>0</v>
      </c>
      <c r="J3493" s="7">
        <f t="shared" si="630"/>
        <v>0</v>
      </c>
      <c r="K3493" s="8" t="e">
        <f t="shared" si="631"/>
        <v>#N/A</v>
      </c>
      <c r="L3493" s="7" t="e">
        <f t="shared" si="632"/>
        <v>#N/A</v>
      </c>
      <c r="M3493" s="8" t="e">
        <f t="shared" si="598"/>
        <v>#N/A</v>
      </c>
      <c r="N3493" s="8" t="e">
        <f t="shared" si="599"/>
        <v>#N/A</v>
      </c>
    </row>
    <row r="3494" spans="1:14" ht="15.75" customHeight="1" x14ac:dyDescent="0.35">
      <c r="A3494" s="7">
        <f t="shared" si="622"/>
        <v>0</v>
      </c>
      <c r="B3494" s="7">
        <f t="shared" si="623"/>
        <v>0</v>
      </c>
      <c r="C3494" s="7">
        <f t="shared" si="624"/>
        <v>0</v>
      </c>
      <c r="D3494" s="7">
        <f t="shared" si="625"/>
        <v>0</v>
      </c>
      <c r="E3494" s="7" t="e">
        <f>IF('Report DCM'!$H3494="In-Stream Video","Rich Media display banner",IF('Report DCM'!$I3494&gt;'Report DCM'!$J3494,"Standard",VLOOKUP(CONCATENATE(bd_adtype,"_",bd_creativetype),tabela,2,FALSE)))</f>
        <v>#N/A</v>
      </c>
      <c r="F3494" s="7">
        <f t="shared" si="626"/>
        <v>0</v>
      </c>
      <c r="G3494" s="7">
        <f t="shared" si="627"/>
        <v>0</v>
      </c>
      <c r="H3494" s="7">
        <f t="shared" si="628"/>
        <v>0</v>
      </c>
      <c r="I3494" s="7">
        <f t="shared" si="629"/>
        <v>0</v>
      </c>
      <c r="J3494" s="7">
        <f t="shared" si="630"/>
        <v>0</v>
      </c>
      <c r="K3494" s="8" t="e">
        <f t="shared" si="631"/>
        <v>#N/A</v>
      </c>
      <c r="L3494" s="7" t="e">
        <f t="shared" si="632"/>
        <v>#N/A</v>
      </c>
      <c r="M3494" s="8" t="e">
        <f t="shared" si="598"/>
        <v>#N/A</v>
      </c>
      <c r="N3494" s="8" t="e">
        <f t="shared" si="599"/>
        <v>#N/A</v>
      </c>
    </row>
    <row r="3495" spans="1:14" ht="15.75" customHeight="1" x14ac:dyDescent="0.35">
      <c r="A3495" s="7">
        <f t="shared" si="622"/>
        <v>0</v>
      </c>
      <c r="B3495" s="7">
        <f t="shared" si="623"/>
        <v>0</v>
      </c>
      <c r="C3495" s="7">
        <f t="shared" si="624"/>
        <v>0</v>
      </c>
      <c r="D3495" s="7">
        <f t="shared" si="625"/>
        <v>0</v>
      </c>
      <c r="E3495" s="7" t="e">
        <f>IF('Report DCM'!$H3495="In-Stream Video","Rich Media display banner",IF('Report DCM'!$I3495&gt;'Report DCM'!$J3495,"Standard",VLOOKUP(CONCATENATE(bd_adtype,"_",bd_creativetype),tabela,2,FALSE)))</f>
        <v>#N/A</v>
      </c>
      <c r="F3495" s="7">
        <f t="shared" si="626"/>
        <v>0</v>
      </c>
      <c r="G3495" s="7">
        <f t="shared" si="627"/>
        <v>0</v>
      </c>
      <c r="H3495" s="7">
        <f t="shared" si="628"/>
        <v>0</v>
      </c>
      <c r="I3495" s="7">
        <f t="shared" si="629"/>
        <v>0</v>
      </c>
      <c r="J3495" s="7">
        <f t="shared" si="630"/>
        <v>0</v>
      </c>
      <c r="K3495" s="8" t="e">
        <f t="shared" si="631"/>
        <v>#N/A</v>
      </c>
      <c r="L3495" s="7" t="e">
        <f t="shared" si="632"/>
        <v>#N/A</v>
      </c>
      <c r="M3495" s="8" t="e">
        <f t="shared" si="598"/>
        <v>#N/A</v>
      </c>
      <c r="N3495" s="8" t="e">
        <f t="shared" si="599"/>
        <v>#N/A</v>
      </c>
    </row>
    <row r="3496" spans="1:14" ht="15.75" customHeight="1" x14ac:dyDescent="0.35">
      <c r="A3496" s="7">
        <f t="shared" si="622"/>
        <v>0</v>
      </c>
      <c r="B3496" s="7">
        <f t="shared" si="623"/>
        <v>0</v>
      </c>
      <c r="C3496" s="7">
        <f t="shared" si="624"/>
        <v>0</v>
      </c>
      <c r="D3496" s="7">
        <f t="shared" si="625"/>
        <v>0</v>
      </c>
      <c r="E3496" s="7" t="e">
        <f>IF('Report DCM'!$H3496="In-Stream Video","Rich Media display banner",IF('Report DCM'!$I3496&gt;'Report DCM'!$J3496,"Standard",VLOOKUP(CONCATENATE(bd_adtype,"_",bd_creativetype),tabela,2,FALSE)))</f>
        <v>#N/A</v>
      </c>
      <c r="F3496" s="7">
        <f t="shared" si="626"/>
        <v>0</v>
      </c>
      <c r="G3496" s="7">
        <f t="shared" si="627"/>
        <v>0</v>
      </c>
      <c r="H3496" s="7">
        <f t="shared" si="628"/>
        <v>0</v>
      </c>
      <c r="I3496" s="7">
        <f t="shared" si="629"/>
        <v>0</v>
      </c>
      <c r="J3496" s="7">
        <f t="shared" si="630"/>
        <v>0</v>
      </c>
      <c r="K3496" s="8" t="e">
        <f t="shared" si="631"/>
        <v>#N/A</v>
      </c>
      <c r="L3496" s="7" t="e">
        <f t="shared" si="632"/>
        <v>#N/A</v>
      </c>
      <c r="M3496" s="8" t="e">
        <f t="shared" si="598"/>
        <v>#N/A</v>
      </c>
      <c r="N3496" s="8" t="e">
        <f t="shared" si="599"/>
        <v>#N/A</v>
      </c>
    </row>
    <row r="3497" spans="1:14" ht="15.75" customHeight="1" x14ac:dyDescent="0.35">
      <c r="A3497" s="7">
        <f t="shared" si="622"/>
        <v>0</v>
      </c>
      <c r="B3497" s="7">
        <f t="shared" si="623"/>
        <v>0</v>
      </c>
      <c r="C3497" s="7">
        <f t="shared" si="624"/>
        <v>0</v>
      </c>
      <c r="D3497" s="7">
        <f t="shared" si="625"/>
        <v>0</v>
      </c>
      <c r="E3497" s="7" t="e">
        <f>IF('Report DCM'!$H3497="In-Stream Video","Rich Media display banner",IF('Report DCM'!$I3497&gt;'Report DCM'!$J3497,"Standard",VLOOKUP(CONCATENATE(bd_adtype,"_",bd_creativetype),tabela,2,FALSE)))</f>
        <v>#N/A</v>
      </c>
      <c r="F3497" s="7">
        <f t="shared" si="626"/>
        <v>0</v>
      </c>
      <c r="G3497" s="7">
        <f t="shared" si="627"/>
        <v>0</v>
      </c>
      <c r="H3497" s="7">
        <f t="shared" si="628"/>
        <v>0</v>
      </c>
      <c r="I3497" s="7">
        <f t="shared" si="629"/>
        <v>0</v>
      </c>
      <c r="J3497" s="7">
        <f t="shared" si="630"/>
        <v>0</v>
      </c>
      <c r="K3497" s="8" t="e">
        <f t="shared" si="631"/>
        <v>#N/A</v>
      </c>
      <c r="L3497" s="7" t="e">
        <f t="shared" si="632"/>
        <v>#N/A</v>
      </c>
      <c r="M3497" s="8" t="e">
        <f t="shared" si="598"/>
        <v>#N/A</v>
      </c>
      <c r="N3497" s="8" t="e">
        <f t="shared" si="599"/>
        <v>#N/A</v>
      </c>
    </row>
    <row r="3498" spans="1:14" ht="15.75" customHeight="1" x14ac:dyDescent="0.35">
      <c r="A3498" s="7">
        <f t="shared" si="622"/>
        <v>0</v>
      </c>
      <c r="B3498" s="7">
        <f t="shared" si="623"/>
        <v>0</v>
      </c>
      <c r="C3498" s="7">
        <f t="shared" si="624"/>
        <v>0</v>
      </c>
      <c r="D3498" s="7">
        <f t="shared" si="625"/>
        <v>0</v>
      </c>
      <c r="E3498" s="7" t="e">
        <f>IF('Report DCM'!$H3498="In-Stream Video","Rich Media display banner",IF('Report DCM'!$I3498&gt;'Report DCM'!$J3498,"Standard",VLOOKUP(CONCATENATE(bd_adtype,"_",bd_creativetype),tabela,2,FALSE)))</f>
        <v>#N/A</v>
      </c>
      <c r="F3498" s="7">
        <f t="shared" si="626"/>
        <v>0</v>
      </c>
      <c r="G3498" s="7">
        <f t="shared" si="627"/>
        <v>0</v>
      </c>
      <c r="H3498" s="7">
        <f t="shared" si="628"/>
        <v>0</v>
      </c>
      <c r="I3498" s="7">
        <f t="shared" si="629"/>
        <v>0</v>
      </c>
      <c r="J3498" s="7">
        <f t="shared" si="630"/>
        <v>0</v>
      </c>
      <c r="K3498" s="8" t="e">
        <f t="shared" si="631"/>
        <v>#N/A</v>
      </c>
      <c r="L3498" s="7" t="e">
        <f t="shared" si="632"/>
        <v>#N/A</v>
      </c>
      <c r="M3498" s="8" t="e">
        <f t="shared" si="598"/>
        <v>#N/A</v>
      </c>
      <c r="N3498" s="8" t="e">
        <f t="shared" si="599"/>
        <v>#N/A</v>
      </c>
    </row>
    <row r="3499" spans="1:14" ht="15.75" customHeight="1" x14ac:dyDescent="0.35">
      <c r="A3499" s="7">
        <f t="shared" si="622"/>
        <v>0</v>
      </c>
      <c r="B3499" s="7">
        <f t="shared" si="623"/>
        <v>0</v>
      </c>
      <c r="C3499" s="7">
        <f t="shared" si="624"/>
        <v>0</v>
      </c>
      <c r="D3499" s="7">
        <f t="shared" si="625"/>
        <v>0</v>
      </c>
      <c r="E3499" s="7" t="e">
        <f>IF('Report DCM'!$H3499="In-Stream Video","Rich Media display banner",IF('Report DCM'!$I3499&gt;'Report DCM'!$J3499,"Standard",VLOOKUP(CONCATENATE(bd_adtype,"_",bd_creativetype),tabela,2,FALSE)))</f>
        <v>#N/A</v>
      </c>
      <c r="F3499" s="7">
        <f t="shared" si="626"/>
        <v>0</v>
      </c>
      <c r="G3499" s="7">
        <f t="shared" si="627"/>
        <v>0</v>
      </c>
      <c r="H3499" s="7">
        <f t="shared" si="628"/>
        <v>0</v>
      </c>
      <c r="I3499" s="7">
        <f t="shared" si="629"/>
        <v>0</v>
      </c>
      <c r="J3499" s="7">
        <f t="shared" si="630"/>
        <v>0</v>
      </c>
      <c r="K3499" s="8" t="e">
        <f t="shared" si="631"/>
        <v>#N/A</v>
      </c>
      <c r="L3499" s="7" t="e">
        <f t="shared" si="632"/>
        <v>#N/A</v>
      </c>
      <c r="M3499" s="8" t="e">
        <f t="shared" si="598"/>
        <v>#N/A</v>
      </c>
      <c r="N3499" s="8" t="e">
        <f t="shared" si="599"/>
        <v>#N/A</v>
      </c>
    </row>
    <row r="3500" spans="1:14" ht="15.75" customHeight="1" x14ac:dyDescent="0.35">
      <c r="A3500" s="7">
        <f t="shared" si="622"/>
        <v>0</v>
      </c>
      <c r="B3500" s="7">
        <f t="shared" si="623"/>
        <v>0</v>
      </c>
      <c r="C3500" s="7">
        <f t="shared" si="624"/>
        <v>0</v>
      </c>
      <c r="D3500" s="7">
        <f t="shared" si="625"/>
        <v>0</v>
      </c>
      <c r="E3500" s="7" t="e">
        <f>IF('Report DCM'!$H3500="In-Stream Video","Rich Media display banner",IF('Report DCM'!$I3500&gt;'Report DCM'!$J3500,"Standard",VLOOKUP(CONCATENATE(bd_adtype,"_",bd_creativetype),tabela,2,FALSE)))</f>
        <v>#N/A</v>
      </c>
      <c r="F3500" s="7">
        <f t="shared" si="626"/>
        <v>0</v>
      </c>
      <c r="G3500" s="7">
        <f t="shared" si="627"/>
        <v>0</v>
      </c>
      <c r="H3500" s="7">
        <f t="shared" si="628"/>
        <v>0</v>
      </c>
      <c r="I3500" s="7">
        <f t="shared" si="629"/>
        <v>0</v>
      </c>
      <c r="J3500" s="7">
        <f t="shared" si="630"/>
        <v>0</v>
      </c>
      <c r="K3500" s="8" t="e">
        <f t="shared" si="631"/>
        <v>#N/A</v>
      </c>
      <c r="L3500" s="7" t="e">
        <f t="shared" si="632"/>
        <v>#N/A</v>
      </c>
      <c r="M3500" s="8" t="e">
        <f t="shared" si="598"/>
        <v>#N/A</v>
      </c>
      <c r="N3500" s="8" t="e">
        <f t="shared" si="599"/>
        <v>#N/A</v>
      </c>
    </row>
    <row r="3501" spans="1:14" ht="15.75" customHeight="1" x14ac:dyDescent="0.35">
      <c r="A3501" s="7">
        <f t="shared" si="622"/>
        <v>0</v>
      </c>
      <c r="B3501" s="7">
        <f t="shared" si="623"/>
        <v>0</v>
      </c>
      <c r="C3501" s="7">
        <f t="shared" si="624"/>
        <v>0</v>
      </c>
      <c r="D3501" s="7">
        <f t="shared" si="625"/>
        <v>0</v>
      </c>
      <c r="E3501" s="7" t="e">
        <f>IF('Report DCM'!$H3501="In-Stream Video","Rich Media display banner",IF('Report DCM'!$I3501&gt;'Report DCM'!$J3501,"Standard",VLOOKUP(CONCATENATE(bd_adtype,"_",bd_creativetype),tabela,2,FALSE)))</f>
        <v>#N/A</v>
      </c>
      <c r="F3501" s="7">
        <f t="shared" si="626"/>
        <v>0</v>
      </c>
      <c r="G3501" s="7">
        <f t="shared" si="627"/>
        <v>0</v>
      </c>
      <c r="H3501" s="7">
        <f t="shared" si="628"/>
        <v>0</v>
      </c>
      <c r="I3501" s="7">
        <f t="shared" si="629"/>
        <v>0</v>
      </c>
      <c r="J3501" s="7">
        <f t="shared" si="630"/>
        <v>0</v>
      </c>
      <c r="K3501" s="8" t="e">
        <f t="shared" si="631"/>
        <v>#N/A</v>
      </c>
      <c r="L3501" s="7" t="e">
        <f t="shared" si="632"/>
        <v>#N/A</v>
      </c>
      <c r="M3501" s="8" t="e">
        <f t="shared" si="598"/>
        <v>#N/A</v>
      </c>
      <c r="N3501" s="8" t="e">
        <f t="shared" si="599"/>
        <v>#N/A</v>
      </c>
    </row>
    <row r="3502" spans="1:14" ht="15.75" customHeight="1" x14ac:dyDescent="0.35">
      <c r="A3502" s="7">
        <f t="shared" si="622"/>
        <v>0</v>
      </c>
      <c r="B3502" s="7">
        <f t="shared" si="623"/>
        <v>0</v>
      </c>
      <c r="C3502" s="7">
        <f t="shared" si="624"/>
        <v>0</v>
      </c>
      <c r="D3502" s="7">
        <f t="shared" si="625"/>
        <v>0</v>
      </c>
      <c r="E3502" s="7" t="e">
        <f>IF('Report DCM'!$H3502="In-Stream Video","Rich Media display banner",IF('Report DCM'!$I3502&gt;'Report DCM'!$J3502,"Standard",VLOOKUP(CONCATENATE(bd_adtype,"_",bd_creativetype),tabela,2,FALSE)))</f>
        <v>#N/A</v>
      </c>
      <c r="F3502" s="7">
        <f t="shared" si="626"/>
        <v>0</v>
      </c>
      <c r="G3502" s="7">
        <f t="shared" si="627"/>
        <v>0</v>
      </c>
      <c r="H3502" s="7">
        <f t="shared" si="628"/>
        <v>0</v>
      </c>
      <c r="I3502" s="7">
        <f t="shared" si="629"/>
        <v>0</v>
      </c>
      <c r="J3502" s="7">
        <f t="shared" si="630"/>
        <v>0</v>
      </c>
      <c r="K3502" s="8" t="e">
        <f t="shared" si="631"/>
        <v>#N/A</v>
      </c>
      <c r="L3502" s="7" t="e">
        <f t="shared" si="632"/>
        <v>#N/A</v>
      </c>
      <c r="M3502" s="8" t="e">
        <f t="shared" si="598"/>
        <v>#N/A</v>
      </c>
      <c r="N3502" s="8" t="e">
        <f t="shared" si="599"/>
        <v>#N/A</v>
      </c>
    </row>
    <row r="3503" spans="1:14" ht="15.75" customHeight="1" x14ac:dyDescent="0.35">
      <c r="A3503" s="7">
        <f t="shared" si="622"/>
        <v>0</v>
      </c>
      <c r="B3503" s="7">
        <f t="shared" si="623"/>
        <v>0</v>
      </c>
      <c r="C3503" s="7">
        <f t="shared" si="624"/>
        <v>0</v>
      </c>
      <c r="D3503" s="7">
        <f t="shared" si="625"/>
        <v>0</v>
      </c>
      <c r="E3503" s="7" t="e">
        <f>IF('Report DCM'!$H3503="In-Stream Video","Rich Media display banner",IF('Report DCM'!$I3503&gt;'Report DCM'!$J3503,"Standard",VLOOKUP(CONCATENATE(bd_adtype,"_",bd_creativetype),tabela,2,FALSE)))</f>
        <v>#N/A</v>
      </c>
      <c r="F3503" s="7">
        <f t="shared" si="626"/>
        <v>0</v>
      </c>
      <c r="G3503" s="7">
        <f t="shared" si="627"/>
        <v>0</v>
      </c>
      <c r="H3503" s="7">
        <f t="shared" si="628"/>
        <v>0</v>
      </c>
      <c r="I3503" s="7">
        <f t="shared" si="629"/>
        <v>0</v>
      </c>
      <c r="J3503" s="7">
        <f t="shared" si="630"/>
        <v>0</v>
      </c>
      <c r="K3503" s="8" t="e">
        <f t="shared" si="631"/>
        <v>#N/A</v>
      </c>
      <c r="L3503" s="7" t="e">
        <f t="shared" si="632"/>
        <v>#N/A</v>
      </c>
      <c r="M3503" s="8" t="e">
        <f t="shared" si="598"/>
        <v>#N/A</v>
      </c>
      <c r="N3503" s="8" t="e">
        <f t="shared" si="599"/>
        <v>#N/A</v>
      </c>
    </row>
    <row r="3504" spans="1:14" ht="15.75" customHeight="1" x14ac:dyDescent="0.35">
      <c r="A3504" s="7">
        <f t="shared" si="622"/>
        <v>0</v>
      </c>
      <c r="B3504" s="7">
        <f t="shared" si="623"/>
        <v>0</v>
      </c>
      <c r="C3504" s="7">
        <f t="shared" si="624"/>
        <v>0</v>
      </c>
      <c r="D3504" s="7">
        <f t="shared" si="625"/>
        <v>0</v>
      </c>
      <c r="E3504" s="7" t="e">
        <f>IF('Report DCM'!$H3504="In-Stream Video","Rich Media display banner",IF('Report DCM'!$I3504&gt;'Report DCM'!$J3504,"Standard",VLOOKUP(CONCATENATE(bd_adtype,"_",bd_creativetype),tabela,2,FALSE)))</f>
        <v>#N/A</v>
      </c>
      <c r="F3504" s="7">
        <f t="shared" si="626"/>
        <v>0</v>
      </c>
      <c r="G3504" s="7">
        <f t="shared" si="627"/>
        <v>0</v>
      </c>
      <c r="H3504" s="7">
        <f t="shared" si="628"/>
        <v>0</v>
      </c>
      <c r="I3504" s="7">
        <f t="shared" si="629"/>
        <v>0</v>
      </c>
      <c r="J3504" s="7">
        <f t="shared" si="630"/>
        <v>0</v>
      </c>
      <c r="K3504" s="8" t="e">
        <f t="shared" si="631"/>
        <v>#N/A</v>
      </c>
      <c r="L3504" s="7" t="e">
        <f t="shared" si="632"/>
        <v>#N/A</v>
      </c>
      <c r="M3504" s="8" t="e">
        <f t="shared" si="598"/>
        <v>#N/A</v>
      </c>
      <c r="N3504" s="8" t="e">
        <f t="shared" si="599"/>
        <v>#N/A</v>
      </c>
    </row>
    <row r="3505" spans="1:14" ht="15.75" customHeight="1" x14ac:dyDescent="0.35">
      <c r="A3505" s="7">
        <f t="shared" si="622"/>
        <v>0</v>
      </c>
      <c r="B3505" s="7">
        <f t="shared" si="623"/>
        <v>0</v>
      </c>
      <c r="C3505" s="7">
        <f t="shared" si="624"/>
        <v>0</v>
      </c>
      <c r="D3505" s="7">
        <f t="shared" si="625"/>
        <v>0</v>
      </c>
      <c r="E3505" s="7" t="e">
        <f>IF('Report DCM'!$H3505="In-Stream Video","Rich Media display banner",IF('Report DCM'!$I3505&gt;'Report DCM'!$J3505,"Standard",VLOOKUP(CONCATENATE(bd_adtype,"_",bd_creativetype),tabela,2,FALSE)))</f>
        <v>#N/A</v>
      </c>
      <c r="F3505" s="7">
        <f t="shared" si="626"/>
        <v>0</v>
      </c>
      <c r="G3505" s="7">
        <f t="shared" si="627"/>
        <v>0</v>
      </c>
      <c r="H3505" s="7">
        <f t="shared" si="628"/>
        <v>0</v>
      </c>
      <c r="I3505" s="7">
        <f t="shared" si="629"/>
        <v>0</v>
      </c>
      <c r="J3505" s="7">
        <f t="shared" si="630"/>
        <v>0</v>
      </c>
      <c r="K3505" s="8" t="e">
        <f t="shared" si="631"/>
        <v>#N/A</v>
      </c>
      <c r="L3505" s="7" t="e">
        <f t="shared" si="632"/>
        <v>#N/A</v>
      </c>
      <c r="M3505" s="8" t="e">
        <f t="shared" si="598"/>
        <v>#N/A</v>
      </c>
      <c r="N3505" s="8" t="e">
        <f t="shared" si="599"/>
        <v>#N/A</v>
      </c>
    </row>
    <row r="3506" spans="1:14" ht="15.75" customHeight="1" x14ac:dyDescent="0.35">
      <c r="A3506" s="7">
        <f t="shared" si="622"/>
        <v>0</v>
      </c>
      <c r="B3506" s="7">
        <f t="shared" si="623"/>
        <v>0</v>
      </c>
      <c r="C3506" s="7">
        <f t="shared" si="624"/>
        <v>0</v>
      </c>
      <c r="D3506" s="7">
        <f t="shared" si="625"/>
        <v>0</v>
      </c>
      <c r="E3506" s="7" t="e">
        <f>IF('Report DCM'!$H3506="In-Stream Video","Rich Media display banner",IF('Report DCM'!$I3506&gt;'Report DCM'!$J3506,"Standard",VLOOKUP(CONCATENATE(bd_adtype,"_",bd_creativetype),tabela,2,FALSE)))</f>
        <v>#N/A</v>
      </c>
      <c r="F3506" s="7">
        <f t="shared" si="626"/>
        <v>0</v>
      </c>
      <c r="G3506" s="7">
        <f t="shared" si="627"/>
        <v>0</v>
      </c>
      <c r="H3506" s="7">
        <f t="shared" si="628"/>
        <v>0</v>
      </c>
      <c r="I3506" s="7">
        <f t="shared" si="629"/>
        <v>0</v>
      </c>
      <c r="J3506" s="7">
        <f t="shared" si="630"/>
        <v>0</v>
      </c>
      <c r="K3506" s="8" t="e">
        <f t="shared" si="631"/>
        <v>#N/A</v>
      </c>
      <c r="L3506" s="7" t="e">
        <f t="shared" si="632"/>
        <v>#N/A</v>
      </c>
      <c r="M3506" s="8" t="e">
        <f t="shared" si="598"/>
        <v>#N/A</v>
      </c>
      <c r="N3506" s="8" t="e">
        <f t="shared" si="599"/>
        <v>#N/A</v>
      </c>
    </row>
    <row r="3507" spans="1:14" ht="15.75" customHeight="1" x14ac:dyDescent="0.35">
      <c r="A3507" s="7">
        <f t="shared" si="622"/>
        <v>0</v>
      </c>
      <c r="B3507" s="7">
        <f t="shared" si="623"/>
        <v>0</v>
      </c>
      <c r="C3507" s="7">
        <f t="shared" si="624"/>
        <v>0</v>
      </c>
      <c r="D3507" s="7">
        <f t="shared" si="625"/>
        <v>0</v>
      </c>
      <c r="E3507" s="7" t="e">
        <f>IF('Report DCM'!$H3507="In-Stream Video","Rich Media display banner",IF('Report DCM'!$I3507&gt;'Report DCM'!$J3507,"Standard",VLOOKUP(CONCATENATE(bd_adtype,"_",bd_creativetype),tabela,2,FALSE)))</f>
        <v>#N/A</v>
      </c>
      <c r="F3507" s="7">
        <f t="shared" si="626"/>
        <v>0</v>
      </c>
      <c r="G3507" s="7">
        <f t="shared" si="627"/>
        <v>0</v>
      </c>
      <c r="H3507" s="7">
        <f t="shared" si="628"/>
        <v>0</v>
      </c>
      <c r="I3507" s="7">
        <f t="shared" si="629"/>
        <v>0</v>
      </c>
      <c r="J3507" s="7">
        <f t="shared" si="630"/>
        <v>0</v>
      </c>
      <c r="K3507" s="8" t="e">
        <f t="shared" si="631"/>
        <v>#N/A</v>
      </c>
      <c r="L3507" s="7" t="e">
        <f t="shared" si="632"/>
        <v>#N/A</v>
      </c>
      <c r="M3507" s="8" t="e">
        <f t="shared" si="598"/>
        <v>#N/A</v>
      </c>
      <c r="N3507" s="8" t="e">
        <f t="shared" si="599"/>
        <v>#N/A</v>
      </c>
    </row>
    <row r="3508" spans="1:14" ht="15.75" customHeight="1" x14ac:dyDescent="0.35">
      <c r="A3508" s="7">
        <f t="shared" si="622"/>
        <v>0</v>
      </c>
      <c r="B3508" s="7">
        <f t="shared" si="623"/>
        <v>0</v>
      </c>
      <c r="C3508" s="7">
        <f t="shared" si="624"/>
        <v>0</v>
      </c>
      <c r="D3508" s="7">
        <f t="shared" si="625"/>
        <v>0</v>
      </c>
      <c r="E3508" s="7" t="e">
        <f>IF('Report DCM'!$H3508="In-Stream Video","Rich Media display banner",IF('Report DCM'!$I3508&gt;'Report DCM'!$J3508,"Standard",VLOOKUP(CONCATENATE(bd_adtype,"_",bd_creativetype),tabela,2,FALSE)))</f>
        <v>#N/A</v>
      </c>
      <c r="F3508" s="7">
        <f t="shared" si="626"/>
        <v>0</v>
      </c>
      <c r="G3508" s="7">
        <f t="shared" si="627"/>
        <v>0</v>
      </c>
      <c r="H3508" s="7">
        <f t="shared" si="628"/>
        <v>0</v>
      </c>
      <c r="I3508" s="7">
        <f t="shared" si="629"/>
        <v>0</v>
      </c>
      <c r="J3508" s="7">
        <f t="shared" si="630"/>
        <v>0</v>
      </c>
      <c r="K3508" s="8" t="e">
        <f t="shared" si="631"/>
        <v>#N/A</v>
      </c>
      <c r="L3508" s="7" t="e">
        <f t="shared" si="632"/>
        <v>#N/A</v>
      </c>
      <c r="M3508" s="8" t="e">
        <f t="shared" si="598"/>
        <v>#N/A</v>
      </c>
      <c r="N3508" s="8" t="e">
        <f t="shared" si="599"/>
        <v>#N/A</v>
      </c>
    </row>
    <row r="3509" spans="1:14" ht="15.75" customHeight="1" x14ac:dyDescent="0.35">
      <c r="A3509" s="7">
        <f t="shared" si="622"/>
        <v>0</v>
      </c>
      <c r="B3509" s="7">
        <f t="shared" si="623"/>
        <v>0</v>
      </c>
      <c r="C3509" s="7">
        <f t="shared" si="624"/>
        <v>0</v>
      </c>
      <c r="D3509" s="7">
        <f t="shared" si="625"/>
        <v>0</v>
      </c>
      <c r="E3509" s="7" t="e">
        <f>IF('Report DCM'!$H3509="In-Stream Video","Rich Media display banner",IF('Report DCM'!$I3509&gt;'Report DCM'!$J3509,"Standard",VLOOKUP(CONCATENATE(bd_adtype,"_",bd_creativetype),tabela,2,FALSE)))</f>
        <v>#N/A</v>
      </c>
      <c r="F3509" s="7">
        <f t="shared" si="626"/>
        <v>0</v>
      </c>
      <c r="G3509" s="7">
        <f t="shared" si="627"/>
        <v>0</v>
      </c>
      <c r="H3509" s="7">
        <f t="shared" si="628"/>
        <v>0</v>
      </c>
      <c r="I3509" s="7">
        <f t="shared" si="629"/>
        <v>0</v>
      </c>
      <c r="J3509" s="7">
        <f t="shared" si="630"/>
        <v>0</v>
      </c>
      <c r="K3509" s="8" t="e">
        <f t="shared" si="631"/>
        <v>#N/A</v>
      </c>
      <c r="L3509" s="7" t="e">
        <f t="shared" si="632"/>
        <v>#N/A</v>
      </c>
      <c r="M3509" s="8" t="e">
        <f t="shared" si="598"/>
        <v>#N/A</v>
      </c>
      <c r="N3509" s="8" t="e">
        <f t="shared" si="599"/>
        <v>#N/A</v>
      </c>
    </row>
    <row r="3510" spans="1:14" ht="15.75" customHeight="1" x14ac:dyDescent="0.35">
      <c r="A3510" s="7">
        <f t="shared" si="622"/>
        <v>0</v>
      </c>
      <c r="B3510" s="7">
        <f t="shared" si="623"/>
        <v>0</v>
      </c>
      <c r="C3510" s="7">
        <f t="shared" si="624"/>
        <v>0</v>
      </c>
      <c r="D3510" s="7">
        <f t="shared" si="625"/>
        <v>0</v>
      </c>
      <c r="E3510" s="7" t="e">
        <f>IF('Report DCM'!$H3510="In-Stream Video","Rich Media display banner",IF('Report DCM'!$I3510&gt;'Report DCM'!$J3510,"Standard",VLOOKUP(CONCATENATE(bd_adtype,"_",bd_creativetype),tabela,2,FALSE)))</f>
        <v>#N/A</v>
      </c>
      <c r="F3510" s="7">
        <f t="shared" si="626"/>
        <v>0</v>
      </c>
      <c r="G3510" s="7">
        <f t="shared" si="627"/>
        <v>0</v>
      </c>
      <c r="H3510" s="7">
        <f t="shared" si="628"/>
        <v>0</v>
      </c>
      <c r="I3510" s="7">
        <f t="shared" si="629"/>
        <v>0</v>
      </c>
      <c r="J3510" s="7">
        <f t="shared" si="630"/>
        <v>0</v>
      </c>
      <c r="K3510" s="8" t="e">
        <f t="shared" si="631"/>
        <v>#N/A</v>
      </c>
      <c r="L3510" s="7" t="e">
        <f t="shared" si="632"/>
        <v>#N/A</v>
      </c>
      <c r="M3510" s="8" t="e">
        <f t="shared" si="598"/>
        <v>#N/A</v>
      </c>
      <c r="N3510" s="8" t="e">
        <f t="shared" si="599"/>
        <v>#N/A</v>
      </c>
    </row>
    <row r="3511" spans="1:14" ht="15.75" customHeight="1" x14ac:dyDescent="0.35">
      <c r="A3511" s="7">
        <f t="shared" si="622"/>
        <v>0</v>
      </c>
      <c r="B3511" s="7">
        <f t="shared" si="623"/>
        <v>0</v>
      </c>
      <c r="C3511" s="7">
        <f t="shared" si="624"/>
        <v>0</v>
      </c>
      <c r="D3511" s="7">
        <f t="shared" si="625"/>
        <v>0</v>
      </c>
      <c r="E3511" s="7" t="e">
        <f>IF('Report DCM'!$H3511="In-Stream Video","Rich Media display banner",IF('Report DCM'!$I3511&gt;'Report DCM'!$J3511,"Standard",VLOOKUP(CONCATENATE(bd_adtype,"_",bd_creativetype),tabela,2,FALSE)))</f>
        <v>#N/A</v>
      </c>
      <c r="F3511" s="7">
        <f t="shared" si="626"/>
        <v>0</v>
      </c>
      <c r="G3511" s="7">
        <f t="shared" si="627"/>
        <v>0</v>
      </c>
      <c r="H3511" s="7">
        <f t="shared" si="628"/>
        <v>0</v>
      </c>
      <c r="I3511" s="7">
        <f t="shared" si="629"/>
        <v>0</v>
      </c>
      <c r="J3511" s="7">
        <f t="shared" si="630"/>
        <v>0</v>
      </c>
      <c r="K3511" s="8" t="e">
        <f t="shared" si="631"/>
        <v>#N/A</v>
      </c>
      <c r="L3511" s="7" t="e">
        <f t="shared" si="632"/>
        <v>#N/A</v>
      </c>
      <c r="M3511" s="8" t="e">
        <f t="shared" si="598"/>
        <v>#N/A</v>
      </c>
      <c r="N3511" s="8" t="e">
        <f t="shared" si="599"/>
        <v>#N/A</v>
      </c>
    </row>
    <row r="3512" spans="1:14" ht="15.75" customHeight="1" x14ac:dyDescent="0.35">
      <c r="A3512" s="7">
        <f t="shared" si="622"/>
        <v>0</v>
      </c>
      <c r="B3512" s="7">
        <f t="shared" si="623"/>
        <v>0</v>
      </c>
      <c r="C3512" s="7">
        <f t="shared" si="624"/>
        <v>0</v>
      </c>
      <c r="D3512" s="7">
        <f t="shared" si="625"/>
        <v>0</v>
      </c>
      <c r="E3512" s="7" t="e">
        <f>IF('Report DCM'!$H3512="In-Stream Video","Rich Media display banner",IF('Report DCM'!$I3512&gt;'Report DCM'!$J3512,"Standard",VLOOKUP(CONCATENATE(bd_adtype,"_",bd_creativetype),tabela,2,FALSE)))</f>
        <v>#N/A</v>
      </c>
      <c r="F3512" s="7">
        <f t="shared" si="626"/>
        <v>0</v>
      </c>
      <c r="G3512" s="7">
        <f t="shared" si="627"/>
        <v>0</v>
      </c>
      <c r="H3512" s="7">
        <f t="shared" si="628"/>
        <v>0</v>
      </c>
      <c r="I3512" s="7">
        <f t="shared" si="629"/>
        <v>0</v>
      </c>
      <c r="J3512" s="7">
        <f t="shared" si="630"/>
        <v>0</v>
      </c>
      <c r="K3512" s="8" t="e">
        <f t="shared" si="631"/>
        <v>#N/A</v>
      </c>
      <c r="L3512" s="7" t="e">
        <f t="shared" si="632"/>
        <v>#N/A</v>
      </c>
      <c r="M3512" s="8" t="e">
        <f t="shared" si="598"/>
        <v>#N/A</v>
      </c>
      <c r="N3512" s="8" t="e">
        <f t="shared" si="599"/>
        <v>#N/A</v>
      </c>
    </row>
    <row r="3513" spans="1:14" ht="15.75" customHeight="1" x14ac:dyDescent="0.35">
      <c r="A3513" s="7">
        <f t="shared" si="622"/>
        <v>0</v>
      </c>
      <c r="B3513" s="7">
        <f t="shared" si="623"/>
        <v>0</v>
      </c>
      <c r="C3513" s="7">
        <f t="shared" si="624"/>
        <v>0</v>
      </c>
      <c r="D3513" s="7">
        <f t="shared" si="625"/>
        <v>0</v>
      </c>
      <c r="E3513" s="7" t="e">
        <f>IF('Report DCM'!$H3513="In-Stream Video","Rich Media display banner",IF('Report DCM'!$I3513&gt;'Report DCM'!$J3513,"Standard",VLOOKUP(CONCATENATE(bd_adtype,"_",bd_creativetype),tabela,2,FALSE)))</f>
        <v>#N/A</v>
      </c>
      <c r="F3513" s="7">
        <f t="shared" si="626"/>
        <v>0</v>
      </c>
      <c r="G3513" s="7">
        <f t="shared" si="627"/>
        <v>0</v>
      </c>
      <c r="H3513" s="7">
        <f t="shared" si="628"/>
        <v>0</v>
      </c>
      <c r="I3513" s="7">
        <f t="shared" si="629"/>
        <v>0</v>
      </c>
      <c r="J3513" s="7">
        <f t="shared" si="630"/>
        <v>0</v>
      </c>
      <c r="K3513" s="8" t="e">
        <f t="shared" si="631"/>
        <v>#N/A</v>
      </c>
      <c r="L3513" s="7" t="e">
        <f t="shared" si="632"/>
        <v>#N/A</v>
      </c>
      <c r="M3513" s="8" t="e">
        <f t="shared" si="598"/>
        <v>#N/A</v>
      </c>
      <c r="N3513" s="8" t="e">
        <f t="shared" si="599"/>
        <v>#N/A</v>
      </c>
    </row>
    <row r="3514" spans="1:14" ht="15.75" customHeight="1" x14ac:dyDescent="0.35">
      <c r="A3514" s="7">
        <f t="shared" si="622"/>
        <v>0</v>
      </c>
      <c r="B3514" s="7">
        <f t="shared" si="623"/>
        <v>0</v>
      </c>
      <c r="C3514" s="7">
        <f t="shared" si="624"/>
        <v>0</v>
      </c>
      <c r="D3514" s="7">
        <f t="shared" si="625"/>
        <v>0</v>
      </c>
      <c r="E3514" s="7" t="e">
        <f>IF('Report DCM'!$H3514="In-Stream Video","Rich Media display banner",IF('Report DCM'!$I3514&gt;'Report DCM'!$J3514,"Standard",VLOOKUP(CONCATENATE(bd_adtype,"_",bd_creativetype),tabela,2,FALSE)))</f>
        <v>#N/A</v>
      </c>
      <c r="F3514" s="7">
        <f t="shared" si="626"/>
        <v>0</v>
      </c>
      <c r="G3514" s="7">
        <f t="shared" si="627"/>
        <v>0</v>
      </c>
      <c r="H3514" s="7">
        <f t="shared" si="628"/>
        <v>0</v>
      </c>
      <c r="I3514" s="7">
        <f t="shared" si="629"/>
        <v>0</v>
      </c>
      <c r="J3514" s="7">
        <f t="shared" si="630"/>
        <v>0</v>
      </c>
      <c r="K3514" s="8" t="e">
        <f t="shared" si="631"/>
        <v>#N/A</v>
      </c>
      <c r="L3514" s="7" t="e">
        <f t="shared" si="632"/>
        <v>#N/A</v>
      </c>
      <c r="M3514" s="8" t="e">
        <f t="shared" si="598"/>
        <v>#N/A</v>
      </c>
      <c r="N3514" s="8" t="e">
        <f t="shared" si="599"/>
        <v>#N/A</v>
      </c>
    </row>
    <row r="3515" spans="1:14" ht="15.75" customHeight="1" x14ac:dyDescent="0.35">
      <c r="A3515" s="7">
        <f t="shared" si="622"/>
        <v>0</v>
      </c>
      <c r="B3515" s="7">
        <f t="shared" si="623"/>
        <v>0</v>
      </c>
      <c r="C3515" s="7">
        <f t="shared" si="624"/>
        <v>0</v>
      </c>
      <c r="D3515" s="7">
        <f t="shared" si="625"/>
        <v>0</v>
      </c>
      <c r="E3515" s="7" t="e">
        <f>IF('Report DCM'!$H3515="In-Stream Video","Rich Media display banner",IF('Report DCM'!$I3515&gt;'Report DCM'!$J3515,"Standard",VLOOKUP(CONCATENATE(bd_adtype,"_",bd_creativetype),tabela,2,FALSE)))</f>
        <v>#N/A</v>
      </c>
      <c r="F3515" s="7">
        <f t="shared" si="626"/>
        <v>0</v>
      </c>
      <c r="G3515" s="7">
        <f t="shared" si="627"/>
        <v>0</v>
      </c>
      <c r="H3515" s="7">
        <f t="shared" si="628"/>
        <v>0</v>
      </c>
      <c r="I3515" s="7">
        <f t="shared" si="629"/>
        <v>0</v>
      </c>
      <c r="J3515" s="7">
        <f t="shared" si="630"/>
        <v>0</v>
      </c>
      <c r="K3515" s="8" t="e">
        <f t="shared" si="631"/>
        <v>#N/A</v>
      </c>
      <c r="L3515" s="7" t="e">
        <f t="shared" si="632"/>
        <v>#N/A</v>
      </c>
      <c r="M3515" s="8" t="e">
        <f t="shared" si="598"/>
        <v>#N/A</v>
      </c>
      <c r="N3515" s="8" t="e">
        <f t="shared" si="599"/>
        <v>#N/A</v>
      </c>
    </row>
    <row r="3516" spans="1:14" ht="15.75" customHeight="1" x14ac:dyDescent="0.35">
      <c r="A3516" s="7">
        <f t="shared" si="622"/>
        <v>0</v>
      </c>
      <c r="B3516" s="7">
        <f t="shared" si="623"/>
        <v>0</v>
      </c>
      <c r="C3516" s="7">
        <f t="shared" si="624"/>
        <v>0</v>
      </c>
      <c r="D3516" s="7">
        <f t="shared" si="625"/>
        <v>0</v>
      </c>
      <c r="E3516" s="7" t="e">
        <f>IF('Report DCM'!$H3516="In-Stream Video","Rich Media display banner",IF('Report DCM'!$I3516&gt;'Report DCM'!$J3516,"Standard",VLOOKUP(CONCATENATE(bd_adtype,"_",bd_creativetype),tabela,2,FALSE)))</f>
        <v>#N/A</v>
      </c>
      <c r="F3516" s="7">
        <f t="shared" si="626"/>
        <v>0</v>
      </c>
      <c r="G3516" s="7">
        <f t="shared" si="627"/>
        <v>0</v>
      </c>
      <c r="H3516" s="7">
        <f t="shared" si="628"/>
        <v>0</v>
      </c>
      <c r="I3516" s="7">
        <f t="shared" si="629"/>
        <v>0</v>
      </c>
      <c r="J3516" s="7">
        <f t="shared" si="630"/>
        <v>0</v>
      </c>
      <c r="K3516" s="8" t="e">
        <f t="shared" si="631"/>
        <v>#N/A</v>
      </c>
      <c r="L3516" s="7" t="e">
        <f t="shared" si="632"/>
        <v>#N/A</v>
      </c>
      <c r="M3516" s="8" t="e">
        <f t="shared" si="598"/>
        <v>#N/A</v>
      </c>
      <c r="N3516" s="8" t="e">
        <f t="shared" si="599"/>
        <v>#N/A</v>
      </c>
    </row>
    <row r="3517" spans="1:14" ht="15.75" customHeight="1" x14ac:dyDescent="0.35">
      <c r="A3517" s="7">
        <f t="shared" si="622"/>
        <v>0</v>
      </c>
      <c r="B3517" s="7">
        <f t="shared" si="623"/>
        <v>0</v>
      </c>
      <c r="C3517" s="7">
        <f t="shared" si="624"/>
        <v>0</v>
      </c>
      <c r="D3517" s="7">
        <f t="shared" si="625"/>
        <v>0</v>
      </c>
      <c r="E3517" s="7" t="e">
        <f>IF('Report DCM'!$H3517="In-Stream Video","Rich Media display banner",IF('Report DCM'!$I3517&gt;'Report DCM'!$J3517,"Standard",VLOOKUP(CONCATENATE(bd_adtype,"_",bd_creativetype),tabela,2,FALSE)))</f>
        <v>#N/A</v>
      </c>
      <c r="F3517" s="7">
        <f t="shared" si="626"/>
        <v>0</v>
      </c>
      <c r="G3517" s="7">
        <f t="shared" si="627"/>
        <v>0</v>
      </c>
      <c r="H3517" s="7">
        <f t="shared" si="628"/>
        <v>0</v>
      </c>
      <c r="I3517" s="7">
        <f t="shared" si="629"/>
        <v>0</v>
      </c>
      <c r="J3517" s="7">
        <f t="shared" si="630"/>
        <v>0</v>
      </c>
      <c r="K3517" s="8" t="e">
        <f t="shared" si="631"/>
        <v>#N/A</v>
      </c>
      <c r="L3517" s="7" t="e">
        <f t="shared" si="632"/>
        <v>#N/A</v>
      </c>
      <c r="M3517" s="8" t="e">
        <f t="shared" si="598"/>
        <v>#N/A</v>
      </c>
      <c r="N3517" s="8" t="e">
        <f t="shared" si="599"/>
        <v>#N/A</v>
      </c>
    </row>
    <row r="3518" spans="1:14" ht="15.75" customHeight="1" x14ac:dyDescent="0.35">
      <c r="A3518" s="7">
        <f t="shared" si="622"/>
        <v>0</v>
      </c>
      <c r="B3518" s="7">
        <f t="shared" si="623"/>
        <v>0</v>
      </c>
      <c r="C3518" s="7">
        <f t="shared" si="624"/>
        <v>0</v>
      </c>
      <c r="D3518" s="7">
        <f t="shared" si="625"/>
        <v>0</v>
      </c>
      <c r="E3518" s="7" t="e">
        <f>IF('Report DCM'!$H3518="In-Stream Video","Rich Media display banner",IF('Report DCM'!$I3518&gt;'Report DCM'!$J3518,"Standard",VLOOKUP(CONCATENATE(bd_adtype,"_",bd_creativetype),tabela,2,FALSE)))</f>
        <v>#N/A</v>
      </c>
      <c r="F3518" s="7">
        <f t="shared" si="626"/>
        <v>0</v>
      </c>
      <c r="G3518" s="7">
        <f t="shared" si="627"/>
        <v>0</v>
      </c>
      <c r="H3518" s="7">
        <f t="shared" si="628"/>
        <v>0</v>
      </c>
      <c r="I3518" s="7">
        <f t="shared" si="629"/>
        <v>0</v>
      </c>
      <c r="J3518" s="7">
        <f t="shared" si="630"/>
        <v>0</v>
      </c>
      <c r="K3518" s="8" t="e">
        <f t="shared" si="631"/>
        <v>#N/A</v>
      </c>
      <c r="L3518" s="7" t="e">
        <f t="shared" si="632"/>
        <v>#N/A</v>
      </c>
      <c r="M3518" s="8" t="e">
        <f t="shared" si="598"/>
        <v>#N/A</v>
      </c>
      <c r="N3518" s="8" t="e">
        <f t="shared" si="599"/>
        <v>#N/A</v>
      </c>
    </row>
    <row r="3519" spans="1:14" ht="15.75" customHeight="1" x14ac:dyDescent="0.35">
      <c r="A3519" s="7">
        <f t="shared" si="622"/>
        <v>0</v>
      </c>
      <c r="B3519" s="7">
        <f t="shared" si="623"/>
        <v>0</v>
      </c>
      <c r="C3519" s="7">
        <f t="shared" si="624"/>
        <v>0</v>
      </c>
      <c r="D3519" s="7">
        <f t="shared" si="625"/>
        <v>0</v>
      </c>
      <c r="E3519" s="7" t="e">
        <f>IF('Report DCM'!$H3519="In-Stream Video","Rich Media display banner",IF('Report DCM'!$I3519&gt;'Report DCM'!$J3519,"Standard",VLOOKUP(CONCATENATE(bd_adtype,"_",bd_creativetype),tabela,2,FALSE)))</f>
        <v>#N/A</v>
      </c>
      <c r="F3519" s="7">
        <f t="shared" si="626"/>
        <v>0</v>
      </c>
      <c r="G3519" s="7">
        <f t="shared" si="627"/>
        <v>0</v>
      </c>
      <c r="H3519" s="7">
        <f t="shared" si="628"/>
        <v>0</v>
      </c>
      <c r="I3519" s="7">
        <f t="shared" si="629"/>
        <v>0</v>
      </c>
      <c r="J3519" s="7">
        <f t="shared" si="630"/>
        <v>0</v>
      </c>
      <c r="K3519" s="8" t="e">
        <f t="shared" si="631"/>
        <v>#N/A</v>
      </c>
      <c r="L3519" s="7" t="e">
        <f t="shared" si="632"/>
        <v>#N/A</v>
      </c>
      <c r="M3519" s="8" t="e">
        <f t="shared" si="598"/>
        <v>#N/A</v>
      </c>
      <c r="N3519" s="8" t="e">
        <f t="shared" si="599"/>
        <v>#N/A</v>
      </c>
    </row>
    <row r="3520" spans="1:14" ht="15.75" customHeight="1" x14ac:dyDescent="0.35">
      <c r="A3520" s="7">
        <f t="shared" si="622"/>
        <v>0</v>
      </c>
      <c r="B3520" s="7">
        <f t="shared" si="623"/>
        <v>0</v>
      </c>
      <c r="C3520" s="7">
        <f t="shared" si="624"/>
        <v>0</v>
      </c>
      <c r="D3520" s="7">
        <f t="shared" si="625"/>
        <v>0</v>
      </c>
      <c r="E3520" s="7" t="e">
        <f>IF('Report DCM'!$H3520="In-Stream Video","Rich Media display banner",IF('Report DCM'!$I3520&gt;'Report DCM'!$J3520,"Standard",VLOOKUP(CONCATENATE(bd_adtype,"_",bd_creativetype),tabela,2,FALSE)))</f>
        <v>#N/A</v>
      </c>
      <c r="F3520" s="7">
        <f t="shared" si="626"/>
        <v>0</v>
      </c>
      <c r="G3520" s="7">
        <f t="shared" si="627"/>
        <v>0</v>
      </c>
      <c r="H3520" s="7">
        <f t="shared" si="628"/>
        <v>0</v>
      </c>
      <c r="I3520" s="7">
        <f t="shared" si="629"/>
        <v>0</v>
      </c>
      <c r="J3520" s="7">
        <f t="shared" si="630"/>
        <v>0</v>
      </c>
      <c r="K3520" s="8" t="e">
        <f t="shared" si="631"/>
        <v>#N/A</v>
      </c>
      <c r="L3520" s="7" t="e">
        <f t="shared" si="632"/>
        <v>#N/A</v>
      </c>
      <c r="M3520" s="8" t="e">
        <f t="shared" si="598"/>
        <v>#N/A</v>
      </c>
      <c r="N3520" s="8" t="e">
        <f t="shared" si="599"/>
        <v>#N/A</v>
      </c>
    </row>
    <row r="3521" spans="1:14" ht="15.75" customHeight="1" x14ac:dyDescent="0.35">
      <c r="A3521" s="7">
        <f t="shared" si="622"/>
        <v>0</v>
      </c>
      <c r="B3521" s="7">
        <f t="shared" si="623"/>
        <v>0</v>
      </c>
      <c r="C3521" s="7">
        <f t="shared" si="624"/>
        <v>0</v>
      </c>
      <c r="D3521" s="7">
        <f t="shared" si="625"/>
        <v>0</v>
      </c>
      <c r="E3521" s="7" t="e">
        <f>IF('Report DCM'!$H3521="In-Stream Video","Rich Media display banner",IF('Report DCM'!$I3521&gt;'Report DCM'!$J3521,"Standard",VLOOKUP(CONCATENATE(bd_adtype,"_",bd_creativetype),tabela,2,FALSE)))</f>
        <v>#N/A</v>
      </c>
      <c r="F3521" s="7">
        <f t="shared" si="626"/>
        <v>0</v>
      </c>
      <c r="G3521" s="7">
        <f t="shared" si="627"/>
        <v>0</v>
      </c>
      <c r="H3521" s="7">
        <f t="shared" si="628"/>
        <v>0</v>
      </c>
      <c r="I3521" s="7">
        <f t="shared" si="629"/>
        <v>0</v>
      </c>
      <c r="J3521" s="7">
        <f t="shared" si="630"/>
        <v>0</v>
      </c>
      <c r="K3521" s="8" t="e">
        <f t="shared" si="631"/>
        <v>#N/A</v>
      </c>
      <c r="L3521" s="7" t="e">
        <f t="shared" si="632"/>
        <v>#N/A</v>
      </c>
      <c r="M3521" s="8" t="e">
        <f t="shared" si="598"/>
        <v>#N/A</v>
      </c>
      <c r="N3521" s="8" t="e">
        <f t="shared" si="599"/>
        <v>#N/A</v>
      </c>
    </row>
    <row r="3522" spans="1:14" ht="15.75" customHeight="1" x14ac:dyDescent="0.35">
      <c r="A3522" s="7">
        <f t="shared" ref="A3522:A3585" si="633">bd_campaign</f>
        <v>0</v>
      </c>
      <c r="B3522" s="7">
        <f t="shared" ref="B3522:B3585" si="634">bd_site</f>
        <v>0</v>
      </c>
      <c r="C3522" s="7">
        <f t="shared" ref="C3522:C3585" si="635">bd_placement</f>
        <v>0</v>
      </c>
      <c r="D3522" s="7">
        <f t="shared" ref="D3522:D3585" si="636">bd_placementID</f>
        <v>0</v>
      </c>
      <c r="E3522" s="7" t="e">
        <f>IF('Report DCM'!$H3522="In-Stream Video","Rich Media display banner",IF('Report DCM'!$I3522&gt;'Report DCM'!$J3522,"Standard",VLOOKUP(CONCATENATE(bd_adtype,"_",bd_creativetype),tabela,2,FALSE)))</f>
        <v>#N/A</v>
      </c>
      <c r="F3522" s="7">
        <f t="shared" ref="F3522:F3585" si="637">bd_ad</f>
        <v>0</v>
      </c>
      <c r="G3522" s="7">
        <f t="shared" ref="G3522:G3585" si="638">bd_adid</f>
        <v>0</v>
      </c>
      <c r="H3522" s="7">
        <f t="shared" ref="H3522:H3585" si="639">bd_creativetype</f>
        <v>0</v>
      </c>
      <c r="I3522" s="7">
        <f t="shared" ref="I3522:I3585" si="640">bd_impression</f>
        <v>0</v>
      </c>
      <c r="J3522" s="7">
        <f t="shared" ref="J3522:J3585" si="641">bd_clicks</f>
        <v>0</v>
      </c>
      <c r="K3522" s="8" t="e">
        <f t="shared" ref="K3522:K3585" si="642">VLOOKUP(E3522,tabela,2,FALSE)</f>
        <v>#N/A</v>
      </c>
      <c r="L3522" s="7" t="e">
        <f t="shared" ref="L3522:L3585" si="643">VLOOKUP(E3522,tabela,3,FALSE)</f>
        <v>#N/A</v>
      </c>
      <c r="M3522" s="8" t="e">
        <f t="shared" si="598"/>
        <v>#N/A</v>
      </c>
      <c r="N3522" s="8" t="e">
        <f t="shared" si="599"/>
        <v>#N/A</v>
      </c>
    </row>
    <row r="3523" spans="1:14" ht="15.75" customHeight="1" x14ac:dyDescent="0.35">
      <c r="A3523" s="7">
        <f t="shared" si="633"/>
        <v>0</v>
      </c>
      <c r="B3523" s="7">
        <f t="shared" si="634"/>
        <v>0</v>
      </c>
      <c r="C3523" s="7">
        <f t="shared" si="635"/>
        <v>0</v>
      </c>
      <c r="D3523" s="7">
        <f t="shared" si="636"/>
        <v>0</v>
      </c>
      <c r="E3523" s="7" t="e">
        <f>IF('Report DCM'!$H3523="In-Stream Video","Rich Media display banner",IF('Report DCM'!$I3523&gt;'Report DCM'!$J3523,"Standard",VLOOKUP(CONCATENATE(bd_adtype,"_",bd_creativetype),tabela,2,FALSE)))</f>
        <v>#N/A</v>
      </c>
      <c r="F3523" s="7">
        <f t="shared" si="637"/>
        <v>0</v>
      </c>
      <c r="G3523" s="7">
        <f t="shared" si="638"/>
        <v>0</v>
      </c>
      <c r="H3523" s="7">
        <f t="shared" si="639"/>
        <v>0</v>
      </c>
      <c r="I3523" s="7">
        <f t="shared" si="640"/>
        <v>0</v>
      </c>
      <c r="J3523" s="7">
        <f t="shared" si="641"/>
        <v>0</v>
      </c>
      <c r="K3523" s="8" t="e">
        <f t="shared" si="642"/>
        <v>#N/A</v>
      </c>
      <c r="L3523" s="7" t="e">
        <f t="shared" si="643"/>
        <v>#N/A</v>
      </c>
      <c r="M3523" s="8" t="e">
        <f t="shared" si="598"/>
        <v>#N/A</v>
      </c>
      <c r="N3523" s="8" t="e">
        <f t="shared" si="599"/>
        <v>#N/A</v>
      </c>
    </row>
    <row r="3524" spans="1:14" ht="15.75" customHeight="1" x14ac:dyDescent="0.35">
      <c r="A3524" s="7">
        <f t="shared" si="633"/>
        <v>0</v>
      </c>
      <c r="B3524" s="7">
        <f t="shared" si="634"/>
        <v>0</v>
      </c>
      <c r="C3524" s="7">
        <f t="shared" si="635"/>
        <v>0</v>
      </c>
      <c r="D3524" s="7">
        <f t="shared" si="636"/>
        <v>0</v>
      </c>
      <c r="E3524" s="7" t="e">
        <f>IF('Report DCM'!$H3524="In-Stream Video","Rich Media display banner",IF('Report DCM'!$I3524&gt;'Report DCM'!$J3524,"Standard",VLOOKUP(CONCATENATE(bd_adtype,"_",bd_creativetype),tabela,2,FALSE)))</f>
        <v>#N/A</v>
      </c>
      <c r="F3524" s="7">
        <f t="shared" si="637"/>
        <v>0</v>
      </c>
      <c r="G3524" s="7">
        <f t="shared" si="638"/>
        <v>0</v>
      </c>
      <c r="H3524" s="7">
        <f t="shared" si="639"/>
        <v>0</v>
      </c>
      <c r="I3524" s="7">
        <f t="shared" si="640"/>
        <v>0</v>
      </c>
      <c r="J3524" s="7">
        <f t="shared" si="641"/>
        <v>0</v>
      </c>
      <c r="K3524" s="8" t="e">
        <f t="shared" si="642"/>
        <v>#N/A</v>
      </c>
      <c r="L3524" s="7" t="e">
        <f t="shared" si="643"/>
        <v>#N/A</v>
      </c>
      <c r="M3524" s="8" t="e">
        <f t="shared" si="598"/>
        <v>#N/A</v>
      </c>
      <c r="N3524" s="8" t="e">
        <f t="shared" si="599"/>
        <v>#N/A</v>
      </c>
    </row>
    <row r="3525" spans="1:14" ht="15.75" customHeight="1" x14ac:dyDescent="0.35">
      <c r="A3525" s="7">
        <f t="shared" si="633"/>
        <v>0</v>
      </c>
      <c r="B3525" s="7">
        <f t="shared" si="634"/>
        <v>0</v>
      </c>
      <c r="C3525" s="7">
        <f t="shared" si="635"/>
        <v>0</v>
      </c>
      <c r="D3525" s="7">
        <f t="shared" si="636"/>
        <v>0</v>
      </c>
      <c r="E3525" s="7" t="e">
        <f>IF('Report DCM'!$H3525="In-Stream Video","Rich Media display banner",IF('Report DCM'!$I3525&gt;'Report DCM'!$J3525,"Standard",VLOOKUP(CONCATENATE(bd_adtype,"_",bd_creativetype),tabela,2,FALSE)))</f>
        <v>#N/A</v>
      </c>
      <c r="F3525" s="7">
        <f t="shared" si="637"/>
        <v>0</v>
      </c>
      <c r="G3525" s="7">
        <f t="shared" si="638"/>
        <v>0</v>
      </c>
      <c r="H3525" s="7">
        <f t="shared" si="639"/>
        <v>0</v>
      </c>
      <c r="I3525" s="7">
        <f t="shared" si="640"/>
        <v>0</v>
      </c>
      <c r="J3525" s="7">
        <f t="shared" si="641"/>
        <v>0</v>
      </c>
      <c r="K3525" s="8" t="e">
        <f t="shared" si="642"/>
        <v>#N/A</v>
      </c>
      <c r="L3525" s="7" t="e">
        <f t="shared" si="643"/>
        <v>#N/A</v>
      </c>
      <c r="M3525" s="8" t="e">
        <f t="shared" si="598"/>
        <v>#N/A</v>
      </c>
      <c r="N3525" s="8" t="e">
        <f t="shared" si="599"/>
        <v>#N/A</v>
      </c>
    </row>
    <row r="3526" spans="1:14" ht="15.75" customHeight="1" x14ac:dyDescent="0.35">
      <c r="A3526" s="7">
        <f t="shared" si="633"/>
        <v>0</v>
      </c>
      <c r="B3526" s="7">
        <f t="shared" si="634"/>
        <v>0</v>
      </c>
      <c r="C3526" s="7">
        <f t="shared" si="635"/>
        <v>0</v>
      </c>
      <c r="D3526" s="7">
        <f t="shared" si="636"/>
        <v>0</v>
      </c>
      <c r="E3526" s="7" t="e">
        <f>IF('Report DCM'!$H3526="In-Stream Video","Rich Media display banner",IF('Report DCM'!$I3526&gt;'Report DCM'!$J3526,"Standard",VLOOKUP(CONCATENATE(bd_adtype,"_",bd_creativetype),tabela,2,FALSE)))</f>
        <v>#N/A</v>
      </c>
      <c r="F3526" s="7">
        <f t="shared" si="637"/>
        <v>0</v>
      </c>
      <c r="G3526" s="7">
        <f t="shared" si="638"/>
        <v>0</v>
      </c>
      <c r="H3526" s="7">
        <f t="shared" si="639"/>
        <v>0</v>
      </c>
      <c r="I3526" s="7">
        <f t="shared" si="640"/>
        <v>0</v>
      </c>
      <c r="J3526" s="7">
        <f t="shared" si="641"/>
        <v>0</v>
      </c>
      <c r="K3526" s="8" t="e">
        <f t="shared" si="642"/>
        <v>#N/A</v>
      </c>
      <c r="L3526" s="7" t="e">
        <f t="shared" si="643"/>
        <v>#N/A</v>
      </c>
      <c r="M3526" s="8" t="e">
        <f t="shared" si="598"/>
        <v>#N/A</v>
      </c>
      <c r="N3526" s="8" t="e">
        <f t="shared" si="599"/>
        <v>#N/A</v>
      </c>
    </row>
    <row r="3527" spans="1:14" ht="15.75" customHeight="1" x14ac:dyDescent="0.35">
      <c r="A3527" s="7">
        <f t="shared" si="633"/>
        <v>0</v>
      </c>
      <c r="B3527" s="7">
        <f t="shared" si="634"/>
        <v>0</v>
      </c>
      <c r="C3527" s="7">
        <f t="shared" si="635"/>
        <v>0</v>
      </c>
      <c r="D3527" s="7">
        <f t="shared" si="636"/>
        <v>0</v>
      </c>
      <c r="E3527" s="7" t="e">
        <f>IF('Report DCM'!$H3527="In-Stream Video","Rich Media display banner",IF('Report DCM'!$I3527&gt;'Report DCM'!$J3527,"Standard",VLOOKUP(CONCATENATE(bd_adtype,"_",bd_creativetype),tabela,2,FALSE)))</f>
        <v>#N/A</v>
      </c>
      <c r="F3527" s="7">
        <f t="shared" si="637"/>
        <v>0</v>
      </c>
      <c r="G3527" s="7">
        <f t="shared" si="638"/>
        <v>0</v>
      </c>
      <c r="H3527" s="7">
        <f t="shared" si="639"/>
        <v>0</v>
      </c>
      <c r="I3527" s="7">
        <f t="shared" si="640"/>
        <v>0</v>
      </c>
      <c r="J3527" s="7">
        <f t="shared" si="641"/>
        <v>0</v>
      </c>
      <c r="K3527" s="8" t="e">
        <f t="shared" si="642"/>
        <v>#N/A</v>
      </c>
      <c r="L3527" s="7" t="e">
        <f t="shared" si="643"/>
        <v>#N/A</v>
      </c>
      <c r="M3527" s="8" t="e">
        <f t="shared" si="598"/>
        <v>#N/A</v>
      </c>
      <c r="N3527" s="8" t="e">
        <f t="shared" si="599"/>
        <v>#N/A</v>
      </c>
    </row>
    <row r="3528" spans="1:14" ht="15.75" customHeight="1" x14ac:dyDescent="0.35">
      <c r="A3528" s="7">
        <f t="shared" si="633"/>
        <v>0</v>
      </c>
      <c r="B3528" s="7">
        <f t="shared" si="634"/>
        <v>0</v>
      </c>
      <c r="C3528" s="7">
        <f t="shared" si="635"/>
        <v>0</v>
      </c>
      <c r="D3528" s="7">
        <f t="shared" si="636"/>
        <v>0</v>
      </c>
      <c r="E3528" s="7" t="e">
        <f>IF('Report DCM'!$H3528="In-Stream Video","Rich Media display banner",IF('Report DCM'!$I3528&gt;'Report DCM'!$J3528,"Standard",VLOOKUP(CONCATENATE(bd_adtype,"_",bd_creativetype),tabela,2,FALSE)))</f>
        <v>#N/A</v>
      </c>
      <c r="F3528" s="7">
        <f t="shared" si="637"/>
        <v>0</v>
      </c>
      <c r="G3528" s="7">
        <f t="shared" si="638"/>
        <v>0</v>
      </c>
      <c r="H3528" s="7">
        <f t="shared" si="639"/>
        <v>0</v>
      </c>
      <c r="I3528" s="7">
        <f t="shared" si="640"/>
        <v>0</v>
      </c>
      <c r="J3528" s="7">
        <f t="shared" si="641"/>
        <v>0</v>
      </c>
      <c r="K3528" s="8" t="e">
        <f t="shared" si="642"/>
        <v>#N/A</v>
      </c>
      <c r="L3528" s="7" t="e">
        <f t="shared" si="643"/>
        <v>#N/A</v>
      </c>
      <c r="M3528" s="8" t="e">
        <f t="shared" si="598"/>
        <v>#N/A</v>
      </c>
      <c r="N3528" s="8" t="e">
        <f t="shared" si="599"/>
        <v>#N/A</v>
      </c>
    </row>
    <row r="3529" spans="1:14" ht="15.75" customHeight="1" x14ac:dyDescent="0.35">
      <c r="A3529" s="7">
        <f t="shared" si="633"/>
        <v>0</v>
      </c>
      <c r="B3529" s="7">
        <f t="shared" si="634"/>
        <v>0</v>
      </c>
      <c r="C3529" s="7">
        <f t="shared" si="635"/>
        <v>0</v>
      </c>
      <c r="D3529" s="7">
        <f t="shared" si="636"/>
        <v>0</v>
      </c>
      <c r="E3529" s="7" t="e">
        <f>IF('Report DCM'!$H3529="In-Stream Video","Rich Media display banner",IF('Report DCM'!$I3529&gt;'Report DCM'!$J3529,"Standard",VLOOKUP(CONCATENATE(bd_adtype,"_",bd_creativetype),tabela,2,FALSE)))</f>
        <v>#N/A</v>
      </c>
      <c r="F3529" s="7">
        <f t="shared" si="637"/>
        <v>0</v>
      </c>
      <c r="G3529" s="7">
        <f t="shared" si="638"/>
        <v>0</v>
      </c>
      <c r="H3529" s="7">
        <f t="shared" si="639"/>
        <v>0</v>
      </c>
      <c r="I3529" s="7">
        <f t="shared" si="640"/>
        <v>0</v>
      </c>
      <c r="J3529" s="7">
        <f t="shared" si="641"/>
        <v>0</v>
      </c>
      <c r="K3529" s="8" t="e">
        <f t="shared" si="642"/>
        <v>#N/A</v>
      </c>
      <c r="L3529" s="7" t="e">
        <f t="shared" si="643"/>
        <v>#N/A</v>
      </c>
      <c r="M3529" s="8" t="e">
        <f t="shared" si="598"/>
        <v>#N/A</v>
      </c>
      <c r="N3529" s="8" t="e">
        <f t="shared" si="599"/>
        <v>#N/A</v>
      </c>
    </row>
    <row r="3530" spans="1:14" ht="15.75" customHeight="1" x14ac:dyDescent="0.35">
      <c r="A3530" s="7">
        <f t="shared" si="633"/>
        <v>0</v>
      </c>
      <c r="B3530" s="7">
        <f t="shared" si="634"/>
        <v>0</v>
      </c>
      <c r="C3530" s="7">
        <f t="shared" si="635"/>
        <v>0</v>
      </c>
      <c r="D3530" s="7">
        <f t="shared" si="636"/>
        <v>0</v>
      </c>
      <c r="E3530" s="7" t="e">
        <f>IF('Report DCM'!$H3530="In-Stream Video","Rich Media display banner",IF('Report DCM'!$I3530&gt;'Report DCM'!$J3530,"Standard",VLOOKUP(CONCATENATE(bd_adtype,"_",bd_creativetype),tabela,2,FALSE)))</f>
        <v>#N/A</v>
      </c>
      <c r="F3530" s="7">
        <f t="shared" si="637"/>
        <v>0</v>
      </c>
      <c r="G3530" s="7">
        <f t="shared" si="638"/>
        <v>0</v>
      </c>
      <c r="H3530" s="7">
        <f t="shared" si="639"/>
        <v>0</v>
      </c>
      <c r="I3530" s="7">
        <f t="shared" si="640"/>
        <v>0</v>
      </c>
      <c r="J3530" s="7">
        <f t="shared" si="641"/>
        <v>0</v>
      </c>
      <c r="K3530" s="8" t="e">
        <f t="shared" si="642"/>
        <v>#N/A</v>
      </c>
      <c r="L3530" s="7" t="e">
        <f t="shared" si="643"/>
        <v>#N/A</v>
      </c>
      <c r="M3530" s="8" t="e">
        <f t="shared" si="598"/>
        <v>#N/A</v>
      </c>
      <c r="N3530" s="8" t="e">
        <f t="shared" si="599"/>
        <v>#N/A</v>
      </c>
    </row>
    <row r="3531" spans="1:14" ht="15.75" customHeight="1" x14ac:dyDescent="0.35">
      <c r="A3531" s="7">
        <f t="shared" si="633"/>
        <v>0</v>
      </c>
      <c r="B3531" s="7">
        <f t="shared" si="634"/>
        <v>0</v>
      </c>
      <c r="C3531" s="7">
        <f t="shared" si="635"/>
        <v>0</v>
      </c>
      <c r="D3531" s="7">
        <f t="shared" si="636"/>
        <v>0</v>
      </c>
      <c r="E3531" s="7" t="e">
        <f>IF('Report DCM'!$H3531="In-Stream Video","Rich Media display banner",IF('Report DCM'!$I3531&gt;'Report DCM'!$J3531,"Standard",VLOOKUP(CONCATENATE(bd_adtype,"_",bd_creativetype),tabela,2,FALSE)))</f>
        <v>#N/A</v>
      </c>
      <c r="F3531" s="7">
        <f t="shared" si="637"/>
        <v>0</v>
      </c>
      <c r="G3531" s="7">
        <f t="shared" si="638"/>
        <v>0</v>
      </c>
      <c r="H3531" s="7">
        <f t="shared" si="639"/>
        <v>0</v>
      </c>
      <c r="I3531" s="7">
        <f t="shared" si="640"/>
        <v>0</v>
      </c>
      <c r="J3531" s="7">
        <f t="shared" si="641"/>
        <v>0</v>
      </c>
      <c r="K3531" s="8" t="e">
        <f t="shared" si="642"/>
        <v>#N/A</v>
      </c>
      <c r="L3531" s="7" t="e">
        <f t="shared" si="643"/>
        <v>#N/A</v>
      </c>
      <c r="M3531" s="8" t="e">
        <f t="shared" si="598"/>
        <v>#N/A</v>
      </c>
      <c r="N3531" s="8" t="e">
        <f t="shared" si="599"/>
        <v>#N/A</v>
      </c>
    </row>
    <row r="3532" spans="1:14" ht="15.75" customHeight="1" x14ac:dyDescent="0.35">
      <c r="A3532" s="7">
        <f t="shared" si="633"/>
        <v>0</v>
      </c>
      <c r="B3532" s="7">
        <f t="shared" si="634"/>
        <v>0</v>
      </c>
      <c r="C3532" s="7">
        <f t="shared" si="635"/>
        <v>0</v>
      </c>
      <c r="D3532" s="7">
        <f t="shared" si="636"/>
        <v>0</v>
      </c>
      <c r="E3532" s="7" t="e">
        <f>IF('Report DCM'!$H3532="In-Stream Video","Rich Media display banner",IF('Report DCM'!$I3532&gt;'Report DCM'!$J3532,"Standard",VLOOKUP(CONCATENATE(bd_adtype,"_",bd_creativetype),tabela,2,FALSE)))</f>
        <v>#N/A</v>
      </c>
      <c r="F3532" s="7">
        <f t="shared" si="637"/>
        <v>0</v>
      </c>
      <c r="G3532" s="7">
        <f t="shared" si="638"/>
        <v>0</v>
      </c>
      <c r="H3532" s="7">
        <f t="shared" si="639"/>
        <v>0</v>
      </c>
      <c r="I3532" s="7">
        <f t="shared" si="640"/>
        <v>0</v>
      </c>
      <c r="J3532" s="7">
        <f t="shared" si="641"/>
        <v>0</v>
      </c>
      <c r="K3532" s="8" t="e">
        <f t="shared" si="642"/>
        <v>#N/A</v>
      </c>
      <c r="L3532" s="7" t="e">
        <f t="shared" si="643"/>
        <v>#N/A</v>
      </c>
      <c r="M3532" s="8" t="e">
        <f t="shared" si="598"/>
        <v>#N/A</v>
      </c>
      <c r="N3532" s="8" t="e">
        <f t="shared" si="599"/>
        <v>#N/A</v>
      </c>
    </row>
    <row r="3533" spans="1:14" ht="15.75" customHeight="1" x14ac:dyDescent="0.35">
      <c r="A3533" s="7">
        <f t="shared" si="633"/>
        <v>0</v>
      </c>
      <c r="B3533" s="7">
        <f t="shared" si="634"/>
        <v>0</v>
      </c>
      <c r="C3533" s="7">
        <f t="shared" si="635"/>
        <v>0</v>
      </c>
      <c r="D3533" s="7">
        <f t="shared" si="636"/>
        <v>0</v>
      </c>
      <c r="E3533" s="7" t="e">
        <f>IF('Report DCM'!$H3533="In-Stream Video","Rich Media display banner",IF('Report DCM'!$I3533&gt;'Report DCM'!$J3533,"Standard",VLOOKUP(CONCATENATE(bd_adtype,"_",bd_creativetype),tabela,2,FALSE)))</f>
        <v>#N/A</v>
      </c>
      <c r="F3533" s="7">
        <f t="shared" si="637"/>
        <v>0</v>
      </c>
      <c r="G3533" s="7">
        <f t="shared" si="638"/>
        <v>0</v>
      </c>
      <c r="H3533" s="7">
        <f t="shared" si="639"/>
        <v>0</v>
      </c>
      <c r="I3533" s="7">
        <f t="shared" si="640"/>
        <v>0</v>
      </c>
      <c r="J3533" s="7">
        <f t="shared" si="641"/>
        <v>0</v>
      </c>
      <c r="K3533" s="8" t="e">
        <f t="shared" si="642"/>
        <v>#N/A</v>
      </c>
      <c r="L3533" s="7" t="e">
        <f t="shared" si="643"/>
        <v>#N/A</v>
      </c>
      <c r="M3533" s="8" t="e">
        <f t="shared" si="598"/>
        <v>#N/A</v>
      </c>
      <c r="N3533" s="8" t="e">
        <f t="shared" si="599"/>
        <v>#N/A</v>
      </c>
    </row>
    <row r="3534" spans="1:14" ht="15.75" customHeight="1" x14ac:dyDescent="0.35">
      <c r="A3534" s="7">
        <f t="shared" si="633"/>
        <v>0</v>
      </c>
      <c r="B3534" s="7">
        <f t="shared" si="634"/>
        <v>0</v>
      </c>
      <c r="C3534" s="7">
        <f t="shared" si="635"/>
        <v>0</v>
      </c>
      <c r="D3534" s="7">
        <f t="shared" si="636"/>
        <v>0</v>
      </c>
      <c r="E3534" s="7" t="e">
        <f>IF('Report DCM'!$H3534="In-Stream Video","Rich Media display banner",IF('Report DCM'!$I3534&gt;'Report DCM'!$J3534,"Standard",VLOOKUP(CONCATENATE(bd_adtype,"_",bd_creativetype),tabela,2,FALSE)))</f>
        <v>#N/A</v>
      </c>
      <c r="F3534" s="7">
        <f t="shared" si="637"/>
        <v>0</v>
      </c>
      <c r="G3534" s="7">
        <f t="shared" si="638"/>
        <v>0</v>
      </c>
      <c r="H3534" s="7">
        <f t="shared" si="639"/>
        <v>0</v>
      </c>
      <c r="I3534" s="7">
        <f t="shared" si="640"/>
        <v>0</v>
      </c>
      <c r="J3534" s="7">
        <f t="shared" si="641"/>
        <v>0</v>
      </c>
      <c r="K3534" s="8" t="e">
        <f t="shared" si="642"/>
        <v>#N/A</v>
      </c>
      <c r="L3534" s="7" t="e">
        <f t="shared" si="643"/>
        <v>#N/A</v>
      </c>
      <c r="M3534" s="8" t="e">
        <f t="shared" si="598"/>
        <v>#N/A</v>
      </c>
      <c r="N3534" s="8" t="e">
        <f t="shared" si="599"/>
        <v>#N/A</v>
      </c>
    </row>
    <row r="3535" spans="1:14" ht="15.75" customHeight="1" x14ac:dyDescent="0.35">
      <c r="A3535" s="7">
        <f t="shared" si="633"/>
        <v>0</v>
      </c>
      <c r="B3535" s="7">
        <f t="shared" si="634"/>
        <v>0</v>
      </c>
      <c r="C3535" s="7">
        <f t="shared" si="635"/>
        <v>0</v>
      </c>
      <c r="D3535" s="7">
        <f t="shared" si="636"/>
        <v>0</v>
      </c>
      <c r="E3535" s="7" t="e">
        <f>IF('Report DCM'!$H3535="In-Stream Video","Rich Media display banner",IF('Report DCM'!$I3535&gt;'Report DCM'!$J3535,"Standard",VLOOKUP(CONCATENATE(bd_adtype,"_",bd_creativetype),tabela,2,FALSE)))</f>
        <v>#N/A</v>
      </c>
      <c r="F3535" s="7">
        <f t="shared" si="637"/>
        <v>0</v>
      </c>
      <c r="G3535" s="7">
        <f t="shared" si="638"/>
        <v>0</v>
      </c>
      <c r="H3535" s="7">
        <f t="shared" si="639"/>
        <v>0</v>
      </c>
      <c r="I3535" s="7">
        <f t="shared" si="640"/>
        <v>0</v>
      </c>
      <c r="J3535" s="7">
        <f t="shared" si="641"/>
        <v>0</v>
      </c>
      <c r="K3535" s="8" t="e">
        <f t="shared" si="642"/>
        <v>#N/A</v>
      </c>
      <c r="L3535" s="7" t="e">
        <f t="shared" si="643"/>
        <v>#N/A</v>
      </c>
      <c r="M3535" s="8" t="e">
        <f t="shared" si="598"/>
        <v>#N/A</v>
      </c>
      <c r="N3535" s="8" t="e">
        <f t="shared" si="599"/>
        <v>#N/A</v>
      </c>
    </row>
    <row r="3536" spans="1:14" ht="15.75" customHeight="1" x14ac:dyDescent="0.35">
      <c r="A3536" s="7">
        <f t="shared" si="633"/>
        <v>0</v>
      </c>
      <c r="B3536" s="7">
        <f t="shared" si="634"/>
        <v>0</v>
      </c>
      <c r="C3536" s="7">
        <f t="shared" si="635"/>
        <v>0</v>
      </c>
      <c r="D3536" s="7">
        <f t="shared" si="636"/>
        <v>0</v>
      </c>
      <c r="E3536" s="7" t="e">
        <f>IF('Report DCM'!$H3536="In-Stream Video","Rich Media display banner",IF('Report DCM'!$I3536&gt;'Report DCM'!$J3536,"Standard",VLOOKUP(CONCATENATE(bd_adtype,"_",bd_creativetype),tabela,2,FALSE)))</f>
        <v>#N/A</v>
      </c>
      <c r="F3536" s="7">
        <f t="shared" si="637"/>
        <v>0</v>
      </c>
      <c r="G3536" s="7">
        <f t="shared" si="638"/>
        <v>0</v>
      </c>
      <c r="H3536" s="7">
        <f t="shared" si="639"/>
        <v>0</v>
      </c>
      <c r="I3536" s="7">
        <f t="shared" si="640"/>
        <v>0</v>
      </c>
      <c r="J3536" s="7">
        <f t="shared" si="641"/>
        <v>0</v>
      </c>
      <c r="K3536" s="8" t="e">
        <f t="shared" si="642"/>
        <v>#N/A</v>
      </c>
      <c r="L3536" s="7" t="e">
        <f t="shared" si="643"/>
        <v>#N/A</v>
      </c>
      <c r="M3536" s="8" t="e">
        <f t="shared" si="598"/>
        <v>#N/A</v>
      </c>
      <c r="N3536" s="8" t="e">
        <f t="shared" si="599"/>
        <v>#N/A</v>
      </c>
    </row>
    <row r="3537" spans="1:14" ht="15.75" customHeight="1" x14ac:dyDescent="0.35">
      <c r="A3537" s="7">
        <f t="shared" si="633"/>
        <v>0</v>
      </c>
      <c r="B3537" s="7">
        <f t="shared" si="634"/>
        <v>0</v>
      </c>
      <c r="C3537" s="7">
        <f t="shared" si="635"/>
        <v>0</v>
      </c>
      <c r="D3537" s="7">
        <f t="shared" si="636"/>
        <v>0</v>
      </c>
      <c r="E3537" s="7" t="e">
        <f>IF('Report DCM'!$H3537="In-Stream Video","Rich Media display banner",IF('Report DCM'!$I3537&gt;'Report DCM'!$J3537,"Standard",VLOOKUP(CONCATENATE(bd_adtype,"_",bd_creativetype),tabela,2,FALSE)))</f>
        <v>#N/A</v>
      </c>
      <c r="F3537" s="7">
        <f t="shared" si="637"/>
        <v>0</v>
      </c>
      <c r="G3537" s="7">
        <f t="shared" si="638"/>
        <v>0</v>
      </c>
      <c r="H3537" s="7">
        <f t="shared" si="639"/>
        <v>0</v>
      </c>
      <c r="I3537" s="7">
        <f t="shared" si="640"/>
        <v>0</v>
      </c>
      <c r="J3537" s="7">
        <f t="shared" si="641"/>
        <v>0</v>
      </c>
      <c r="K3537" s="8" t="e">
        <f t="shared" si="642"/>
        <v>#N/A</v>
      </c>
      <c r="L3537" s="7" t="e">
        <f t="shared" si="643"/>
        <v>#N/A</v>
      </c>
      <c r="M3537" s="8" t="e">
        <f t="shared" si="598"/>
        <v>#N/A</v>
      </c>
      <c r="N3537" s="8" t="e">
        <f t="shared" si="599"/>
        <v>#N/A</v>
      </c>
    </row>
    <row r="3538" spans="1:14" ht="15.75" customHeight="1" x14ac:dyDescent="0.35">
      <c r="A3538" s="7">
        <f t="shared" si="633"/>
        <v>0</v>
      </c>
      <c r="B3538" s="7">
        <f t="shared" si="634"/>
        <v>0</v>
      </c>
      <c r="C3538" s="7">
        <f t="shared" si="635"/>
        <v>0</v>
      </c>
      <c r="D3538" s="7">
        <f t="shared" si="636"/>
        <v>0</v>
      </c>
      <c r="E3538" s="7" t="e">
        <f>IF('Report DCM'!$H3538="In-Stream Video","Rich Media display banner",IF('Report DCM'!$I3538&gt;'Report DCM'!$J3538,"Standard",VLOOKUP(CONCATENATE(bd_adtype,"_",bd_creativetype),tabela,2,FALSE)))</f>
        <v>#N/A</v>
      </c>
      <c r="F3538" s="7">
        <f t="shared" si="637"/>
        <v>0</v>
      </c>
      <c r="G3538" s="7">
        <f t="shared" si="638"/>
        <v>0</v>
      </c>
      <c r="H3538" s="7">
        <f t="shared" si="639"/>
        <v>0</v>
      </c>
      <c r="I3538" s="7">
        <f t="shared" si="640"/>
        <v>0</v>
      </c>
      <c r="J3538" s="7">
        <f t="shared" si="641"/>
        <v>0</v>
      </c>
      <c r="K3538" s="8" t="e">
        <f t="shared" si="642"/>
        <v>#N/A</v>
      </c>
      <c r="L3538" s="7" t="e">
        <f t="shared" si="643"/>
        <v>#N/A</v>
      </c>
      <c r="M3538" s="8" t="e">
        <f t="shared" si="598"/>
        <v>#N/A</v>
      </c>
      <c r="N3538" s="8" t="e">
        <f t="shared" si="599"/>
        <v>#N/A</v>
      </c>
    </row>
    <row r="3539" spans="1:14" ht="15.75" customHeight="1" x14ac:dyDescent="0.35">
      <c r="A3539" s="7">
        <f t="shared" si="633"/>
        <v>0</v>
      </c>
      <c r="B3539" s="7">
        <f t="shared" si="634"/>
        <v>0</v>
      </c>
      <c r="C3539" s="7">
        <f t="shared" si="635"/>
        <v>0</v>
      </c>
      <c r="D3539" s="7">
        <f t="shared" si="636"/>
        <v>0</v>
      </c>
      <c r="E3539" s="7" t="e">
        <f>IF('Report DCM'!$H3539="In-Stream Video","Rich Media display banner",IF('Report DCM'!$I3539&gt;'Report DCM'!$J3539,"Standard",VLOOKUP(CONCATENATE(bd_adtype,"_",bd_creativetype),tabela,2,FALSE)))</f>
        <v>#N/A</v>
      </c>
      <c r="F3539" s="7">
        <f t="shared" si="637"/>
        <v>0</v>
      </c>
      <c r="G3539" s="7">
        <f t="shared" si="638"/>
        <v>0</v>
      </c>
      <c r="H3539" s="7">
        <f t="shared" si="639"/>
        <v>0</v>
      </c>
      <c r="I3539" s="7">
        <f t="shared" si="640"/>
        <v>0</v>
      </c>
      <c r="J3539" s="7">
        <f t="shared" si="641"/>
        <v>0</v>
      </c>
      <c r="K3539" s="8" t="e">
        <f t="shared" si="642"/>
        <v>#N/A</v>
      </c>
      <c r="L3539" s="7" t="e">
        <f t="shared" si="643"/>
        <v>#N/A</v>
      </c>
      <c r="M3539" s="8" t="e">
        <f t="shared" si="598"/>
        <v>#N/A</v>
      </c>
      <c r="N3539" s="8" t="e">
        <f t="shared" si="599"/>
        <v>#N/A</v>
      </c>
    </row>
    <row r="3540" spans="1:14" ht="15.75" customHeight="1" x14ac:dyDescent="0.35">
      <c r="A3540" s="7">
        <f t="shared" si="633"/>
        <v>0</v>
      </c>
      <c r="B3540" s="7">
        <f t="shared" si="634"/>
        <v>0</v>
      </c>
      <c r="C3540" s="7">
        <f t="shared" si="635"/>
        <v>0</v>
      </c>
      <c r="D3540" s="7">
        <f t="shared" si="636"/>
        <v>0</v>
      </c>
      <c r="E3540" s="7" t="e">
        <f>IF('Report DCM'!$H3540="In-Stream Video","Rich Media display banner",IF('Report DCM'!$I3540&gt;'Report DCM'!$J3540,"Standard",VLOOKUP(CONCATENATE(bd_adtype,"_",bd_creativetype),tabela,2,FALSE)))</f>
        <v>#N/A</v>
      </c>
      <c r="F3540" s="7">
        <f t="shared" si="637"/>
        <v>0</v>
      </c>
      <c r="G3540" s="7">
        <f t="shared" si="638"/>
        <v>0</v>
      </c>
      <c r="H3540" s="7">
        <f t="shared" si="639"/>
        <v>0</v>
      </c>
      <c r="I3540" s="7">
        <f t="shared" si="640"/>
        <v>0</v>
      </c>
      <c r="J3540" s="7">
        <f t="shared" si="641"/>
        <v>0</v>
      </c>
      <c r="K3540" s="8" t="e">
        <f t="shared" si="642"/>
        <v>#N/A</v>
      </c>
      <c r="L3540" s="7" t="e">
        <f t="shared" si="643"/>
        <v>#N/A</v>
      </c>
      <c r="M3540" s="8" t="e">
        <f t="shared" si="598"/>
        <v>#N/A</v>
      </c>
      <c r="N3540" s="8" t="e">
        <f t="shared" si="599"/>
        <v>#N/A</v>
      </c>
    </row>
    <row r="3541" spans="1:14" ht="15.75" customHeight="1" x14ac:dyDescent="0.35">
      <c r="A3541" s="7">
        <f t="shared" si="633"/>
        <v>0</v>
      </c>
      <c r="B3541" s="7">
        <f t="shared" si="634"/>
        <v>0</v>
      </c>
      <c r="C3541" s="7">
        <f t="shared" si="635"/>
        <v>0</v>
      </c>
      <c r="D3541" s="7">
        <f t="shared" si="636"/>
        <v>0</v>
      </c>
      <c r="E3541" s="7" t="e">
        <f>IF('Report DCM'!$H3541="In-Stream Video","Rich Media display banner",IF('Report DCM'!$I3541&gt;'Report DCM'!$J3541,"Standard",VLOOKUP(CONCATENATE(bd_adtype,"_",bd_creativetype),tabela,2,FALSE)))</f>
        <v>#N/A</v>
      </c>
      <c r="F3541" s="7">
        <f t="shared" si="637"/>
        <v>0</v>
      </c>
      <c r="G3541" s="7">
        <f t="shared" si="638"/>
        <v>0</v>
      </c>
      <c r="H3541" s="7">
        <f t="shared" si="639"/>
        <v>0</v>
      </c>
      <c r="I3541" s="7">
        <f t="shared" si="640"/>
        <v>0</v>
      </c>
      <c r="J3541" s="7">
        <f t="shared" si="641"/>
        <v>0</v>
      </c>
      <c r="K3541" s="8" t="e">
        <f t="shared" si="642"/>
        <v>#N/A</v>
      </c>
      <c r="L3541" s="7" t="e">
        <f t="shared" si="643"/>
        <v>#N/A</v>
      </c>
      <c r="M3541" s="8" t="e">
        <f t="shared" si="598"/>
        <v>#N/A</v>
      </c>
      <c r="N3541" s="8" t="e">
        <f t="shared" si="599"/>
        <v>#N/A</v>
      </c>
    </row>
    <row r="3542" spans="1:14" ht="15.75" customHeight="1" x14ac:dyDescent="0.35">
      <c r="A3542" s="7">
        <f t="shared" si="633"/>
        <v>0</v>
      </c>
      <c r="B3542" s="7">
        <f t="shared" si="634"/>
        <v>0</v>
      </c>
      <c r="C3542" s="7">
        <f t="shared" si="635"/>
        <v>0</v>
      </c>
      <c r="D3542" s="7">
        <f t="shared" si="636"/>
        <v>0</v>
      </c>
      <c r="E3542" s="7" t="e">
        <f>IF('Report DCM'!$H3542="In-Stream Video","Rich Media display banner",IF('Report DCM'!$I3542&gt;'Report DCM'!$J3542,"Standard",VLOOKUP(CONCATENATE(bd_adtype,"_",bd_creativetype),tabela,2,FALSE)))</f>
        <v>#N/A</v>
      </c>
      <c r="F3542" s="7">
        <f t="shared" si="637"/>
        <v>0</v>
      </c>
      <c r="G3542" s="7">
        <f t="shared" si="638"/>
        <v>0</v>
      </c>
      <c r="H3542" s="7">
        <f t="shared" si="639"/>
        <v>0</v>
      </c>
      <c r="I3542" s="7">
        <f t="shared" si="640"/>
        <v>0</v>
      </c>
      <c r="J3542" s="7">
        <f t="shared" si="641"/>
        <v>0</v>
      </c>
      <c r="K3542" s="8" t="e">
        <f t="shared" si="642"/>
        <v>#N/A</v>
      </c>
      <c r="L3542" s="7" t="e">
        <f t="shared" si="643"/>
        <v>#N/A</v>
      </c>
      <c r="M3542" s="8" t="e">
        <f t="shared" si="598"/>
        <v>#N/A</v>
      </c>
      <c r="N3542" s="8" t="e">
        <f t="shared" si="599"/>
        <v>#N/A</v>
      </c>
    </row>
    <row r="3543" spans="1:14" ht="15.75" customHeight="1" x14ac:dyDescent="0.35">
      <c r="A3543" s="7">
        <f t="shared" si="633"/>
        <v>0</v>
      </c>
      <c r="B3543" s="7">
        <f t="shared" si="634"/>
        <v>0</v>
      </c>
      <c r="C3543" s="7">
        <f t="shared" si="635"/>
        <v>0</v>
      </c>
      <c r="D3543" s="7">
        <f t="shared" si="636"/>
        <v>0</v>
      </c>
      <c r="E3543" s="7" t="e">
        <f>IF('Report DCM'!$H3543="In-Stream Video","Rich Media display banner",IF('Report DCM'!$I3543&gt;'Report DCM'!$J3543,"Standard",VLOOKUP(CONCATENATE(bd_adtype,"_",bd_creativetype),tabela,2,FALSE)))</f>
        <v>#N/A</v>
      </c>
      <c r="F3543" s="7">
        <f t="shared" si="637"/>
        <v>0</v>
      </c>
      <c r="G3543" s="7">
        <f t="shared" si="638"/>
        <v>0</v>
      </c>
      <c r="H3543" s="7">
        <f t="shared" si="639"/>
        <v>0</v>
      </c>
      <c r="I3543" s="7">
        <f t="shared" si="640"/>
        <v>0</v>
      </c>
      <c r="J3543" s="7">
        <f t="shared" si="641"/>
        <v>0</v>
      </c>
      <c r="K3543" s="8" t="e">
        <f t="shared" si="642"/>
        <v>#N/A</v>
      </c>
      <c r="L3543" s="7" t="e">
        <f t="shared" si="643"/>
        <v>#N/A</v>
      </c>
      <c r="M3543" s="8" t="e">
        <f t="shared" si="598"/>
        <v>#N/A</v>
      </c>
      <c r="N3543" s="8" t="e">
        <f t="shared" si="599"/>
        <v>#N/A</v>
      </c>
    </row>
    <row r="3544" spans="1:14" ht="15.75" customHeight="1" x14ac:dyDescent="0.35">
      <c r="A3544" s="7">
        <f t="shared" si="633"/>
        <v>0</v>
      </c>
      <c r="B3544" s="7">
        <f t="shared" si="634"/>
        <v>0</v>
      </c>
      <c r="C3544" s="7">
        <f t="shared" si="635"/>
        <v>0</v>
      </c>
      <c r="D3544" s="7">
        <f t="shared" si="636"/>
        <v>0</v>
      </c>
      <c r="E3544" s="7" t="e">
        <f>IF('Report DCM'!$H3544="In-Stream Video","Rich Media display banner",IF('Report DCM'!$I3544&gt;'Report DCM'!$J3544,"Standard",VLOOKUP(CONCATENATE(bd_adtype,"_",bd_creativetype),tabela,2,FALSE)))</f>
        <v>#N/A</v>
      </c>
      <c r="F3544" s="7">
        <f t="shared" si="637"/>
        <v>0</v>
      </c>
      <c r="G3544" s="7">
        <f t="shared" si="638"/>
        <v>0</v>
      </c>
      <c r="H3544" s="7">
        <f t="shared" si="639"/>
        <v>0</v>
      </c>
      <c r="I3544" s="7">
        <f t="shared" si="640"/>
        <v>0</v>
      </c>
      <c r="J3544" s="7">
        <f t="shared" si="641"/>
        <v>0</v>
      </c>
      <c r="K3544" s="8" t="e">
        <f t="shared" si="642"/>
        <v>#N/A</v>
      </c>
      <c r="L3544" s="7" t="e">
        <f t="shared" si="643"/>
        <v>#N/A</v>
      </c>
      <c r="M3544" s="8" t="e">
        <f t="shared" si="598"/>
        <v>#N/A</v>
      </c>
      <c r="N3544" s="8" t="e">
        <f t="shared" si="599"/>
        <v>#N/A</v>
      </c>
    </row>
    <row r="3545" spans="1:14" ht="15.75" customHeight="1" x14ac:dyDescent="0.35">
      <c r="A3545" s="7">
        <f t="shared" si="633"/>
        <v>0</v>
      </c>
      <c r="B3545" s="7">
        <f t="shared" si="634"/>
        <v>0</v>
      </c>
      <c r="C3545" s="7">
        <f t="shared" si="635"/>
        <v>0</v>
      </c>
      <c r="D3545" s="7">
        <f t="shared" si="636"/>
        <v>0</v>
      </c>
      <c r="E3545" s="7" t="e">
        <f>IF('Report DCM'!$H3545="In-Stream Video","Rich Media display banner",IF('Report DCM'!$I3545&gt;'Report DCM'!$J3545,"Standard",VLOOKUP(CONCATENATE(bd_adtype,"_",bd_creativetype),tabela,2,FALSE)))</f>
        <v>#N/A</v>
      </c>
      <c r="F3545" s="7">
        <f t="shared" si="637"/>
        <v>0</v>
      </c>
      <c r="G3545" s="7">
        <f t="shared" si="638"/>
        <v>0</v>
      </c>
      <c r="H3545" s="7">
        <f t="shared" si="639"/>
        <v>0</v>
      </c>
      <c r="I3545" s="7">
        <f t="shared" si="640"/>
        <v>0</v>
      </c>
      <c r="J3545" s="7">
        <f t="shared" si="641"/>
        <v>0</v>
      </c>
      <c r="K3545" s="8" t="e">
        <f t="shared" si="642"/>
        <v>#N/A</v>
      </c>
      <c r="L3545" s="7" t="e">
        <f t="shared" si="643"/>
        <v>#N/A</v>
      </c>
      <c r="M3545" s="8" t="e">
        <f t="shared" si="598"/>
        <v>#N/A</v>
      </c>
      <c r="N3545" s="8" t="e">
        <f t="shared" si="599"/>
        <v>#N/A</v>
      </c>
    </row>
    <row r="3546" spans="1:14" ht="15.75" customHeight="1" x14ac:dyDescent="0.35">
      <c r="A3546" s="7">
        <f t="shared" si="633"/>
        <v>0</v>
      </c>
      <c r="B3546" s="7">
        <f t="shared" si="634"/>
        <v>0</v>
      </c>
      <c r="C3546" s="7">
        <f t="shared" si="635"/>
        <v>0</v>
      </c>
      <c r="D3546" s="7">
        <f t="shared" si="636"/>
        <v>0</v>
      </c>
      <c r="E3546" s="7" t="e">
        <f>IF('Report DCM'!$H3546="In-Stream Video","Rich Media display banner",IF('Report DCM'!$I3546&gt;'Report DCM'!$J3546,"Standard",VLOOKUP(CONCATENATE(bd_adtype,"_",bd_creativetype),tabela,2,FALSE)))</f>
        <v>#N/A</v>
      </c>
      <c r="F3546" s="7">
        <f t="shared" si="637"/>
        <v>0</v>
      </c>
      <c r="G3546" s="7">
        <f t="shared" si="638"/>
        <v>0</v>
      </c>
      <c r="H3546" s="7">
        <f t="shared" si="639"/>
        <v>0</v>
      </c>
      <c r="I3546" s="7">
        <f t="shared" si="640"/>
        <v>0</v>
      </c>
      <c r="J3546" s="7">
        <f t="shared" si="641"/>
        <v>0</v>
      </c>
      <c r="K3546" s="8" t="e">
        <f t="shared" si="642"/>
        <v>#N/A</v>
      </c>
      <c r="L3546" s="7" t="e">
        <f t="shared" si="643"/>
        <v>#N/A</v>
      </c>
      <c r="M3546" s="8" t="e">
        <f t="shared" si="598"/>
        <v>#N/A</v>
      </c>
      <c r="N3546" s="8" t="e">
        <f t="shared" si="599"/>
        <v>#N/A</v>
      </c>
    </row>
    <row r="3547" spans="1:14" ht="15.75" customHeight="1" x14ac:dyDescent="0.35">
      <c r="A3547" s="7">
        <f t="shared" si="633"/>
        <v>0</v>
      </c>
      <c r="B3547" s="7">
        <f t="shared" si="634"/>
        <v>0</v>
      </c>
      <c r="C3547" s="7">
        <f t="shared" si="635"/>
        <v>0</v>
      </c>
      <c r="D3547" s="7">
        <f t="shared" si="636"/>
        <v>0</v>
      </c>
      <c r="E3547" s="7" t="e">
        <f>IF('Report DCM'!$H3547="In-Stream Video","Rich Media display banner",IF('Report DCM'!$I3547&gt;'Report DCM'!$J3547,"Standard",VLOOKUP(CONCATENATE(bd_adtype,"_",bd_creativetype),tabela,2,FALSE)))</f>
        <v>#N/A</v>
      </c>
      <c r="F3547" s="7">
        <f t="shared" si="637"/>
        <v>0</v>
      </c>
      <c r="G3547" s="7">
        <f t="shared" si="638"/>
        <v>0</v>
      </c>
      <c r="H3547" s="7">
        <f t="shared" si="639"/>
        <v>0</v>
      </c>
      <c r="I3547" s="7">
        <f t="shared" si="640"/>
        <v>0</v>
      </c>
      <c r="J3547" s="7">
        <f t="shared" si="641"/>
        <v>0</v>
      </c>
      <c r="K3547" s="8" t="e">
        <f t="shared" si="642"/>
        <v>#N/A</v>
      </c>
      <c r="L3547" s="7" t="e">
        <f t="shared" si="643"/>
        <v>#N/A</v>
      </c>
      <c r="M3547" s="8" t="e">
        <f t="shared" si="598"/>
        <v>#N/A</v>
      </c>
      <c r="N3547" s="8" t="e">
        <f t="shared" si="599"/>
        <v>#N/A</v>
      </c>
    </row>
    <row r="3548" spans="1:14" ht="15.75" customHeight="1" x14ac:dyDescent="0.35">
      <c r="A3548" s="7">
        <f t="shared" si="633"/>
        <v>0</v>
      </c>
      <c r="B3548" s="7">
        <f t="shared" si="634"/>
        <v>0</v>
      </c>
      <c r="C3548" s="7">
        <f t="shared" si="635"/>
        <v>0</v>
      </c>
      <c r="D3548" s="7">
        <f t="shared" si="636"/>
        <v>0</v>
      </c>
      <c r="E3548" s="7" t="e">
        <f>IF('Report DCM'!$H3548="In-Stream Video","Rich Media display banner",IF('Report DCM'!$I3548&gt;'Report DCM'!$J3548,"Standard",VLOOKUP(CONCATENATE(bd_adtype,"_",bd_creativetype),tabela,2,FALSE)))</f>
        <v>#N/A</v>
      </c>
      <c r="F3548" s="7">
        <f t="shared" si="637"/>
        <v>0</v>
      </c>
      <c r="G3548" s="7">
        <f t="shared" si="638"/>
        <v>0</v>
      </c>
      <c r="H3548" s="7">
        <f t="shared" si="639"/>
        <v>0</v>
      </c>
      <c r="I3548" s="7">
        <f t="shared" si="640"/>
        <v>0</v>
      </c>
      <c r="J3548" s="7">
        <f t="shared" si="641"/>
        <v>0</v>
      </c>
      <c r="K3548" s="8" t="e">
        <f t="shared" si="642"/>
        <v>#N/A</v>
      </c>
      <c r="L3548" s="7" t="e">
        <f t="shared" si="643"/>
        <v>#N/A</v>
      </c>
      <c r="M3548" s="8" t="e">
        <f t="shared" si="598"/>
        <v>#N/A</v>
      </c>
      <c r="N3548" s="8" t="e">
        <f t="shared" si="599"/>
        <v>#N/A</v>
      </c>
    </row>
    <row r="3549" spans="1:14" ht="15.75" customHeight="1" x14ac:dyDescent="0.35">
      <c r="A3549" s="7">
        <f t="shared" si="633"/>
        <v>0</v>
      </c>
      <c r="B3549" s="7">
        <f t="shared" si="634"/>
        <v>0</v>
      </c>
      <c r="C3549" s="7">
        <f t="shared" si="635"/>
        <v>0</v>
      </c>
      <c r="D3549" s="7">
        <f t="shared" si="636"/>
        <v>0</v>
      </c>
      <c r="E3549" s="7" t="e">
        <f>IF('Report DCM'!$H3549="In-Stream Video","Rich Media display banner",IF('Report DCM'!$I3549&gt;'Report DCM'!$J3549,"Standard",VLOOKUP(CONCATENATE(bd_adtype,"_",bd_creativetype),tabela,2,FALSE)))</f>
        <v>#N/A</v>
      </c>
      <c r="F3549" s="7">
        <f t="shared" si="637"/>
        <v>0</v>
      </c>
      <c r="G3549" s="7">
        <f t="shared" si="638"/>
        <v>0</v>
      </c>
      <c r="H3549" s="7">
        <f t="shared" si="639"/>
        <v>0</v>
      </c>
      <c r="I3549" s="7">
        <f t="shared" si="640"/>
        <v>0</v>
      </c>
      <c r="J3549" s="7">
        <f t="shared" si="641"/>
        <v>0</v>
      </c>
      <c r="K3549" s="8" t="e">
        <f t="shared" si="642"/>
        <v>#N/A</v>
      </c>
      <c r="L3549" s="7" t="e">
        <f t="shared" si="643"/>
        <v>#N/A</v>
      </c>
      <c r="M3549" s="8" t="e">
        <f t="shared" si="598"/>
        <v>#N/A</v>
      </c>
      <c r="N3549" s="8" t="e">
        <f t="shared" si="599"/>
        <v>#N/A</v>
      </c>
    </row>
    <row r="3550" spans="1:14" ht="15.75" customHeight="1" x14ac:dyDescent="0.35">
      <c r="A3550" s="7">
        <f t="shared" si="633"/>
        <v>0</v>
      </c>
      <c r="B3550" s="7">
        <f t="shared" si="634"/>
        <v>0</v>
      </c>
      <c r="C3550" s="7">
        <f t="shared" si="635"/>
        <v>0</v>
      </c>
      <c r="D3550" s="7">
        <f t="shared" si="636"/>
        <v>0</v>
      </c>
      <c r="E3550" s="7" t="e">
        <f>IF('Report DCM'!$H3550="In-Stream Video","Rich Media display banner",IF('Report DCM'!$I3550&gt;'Report DCM'!$J3550,"Standard",VLOOKUP(CONCATENATE(bd_adtype,"_",bd_creativetype),tabela,2,FALSE)))</f>
        <v>#N/A</v>
      </c>
      <c r="F3550" s="7">
        <f t="shared" si="637"/>
        <v>0</v>
      </c>
      <c r="G3550" s="7">
        <f t="shared" si="638"/>
        <v>0</v>
      </c>
      <c r="H3550" s="7">
        <f t="shared" si="639"/>
        <v>0</v>
      </c>
      <c r="I3550" s="7">
        <f t="shared" si="640"/>
        <v>0</v>
      </c>
      <c r="J3550" s="7">
        <f t="shared" si="641"/>
        <v>0</v>
      </c>
      <c r="K3550" s="8" t="e">
        <f t="shared" si="642"/>
        <v>#N/A</v>
      </c>
      <c r="L3550" s="7" t="e">
        <f t="shared" si="643"/>
        <v>#N/A</v>
      </c>
      <c r="M3550" s="8" t="e">
        <f t="shared" si="598"/>
        <v>#N/A</v>
      </c>
      <c r="N3550" s="8" t="e">
        <f t="shared" si="599"/>
        <v>#N/A</v>
      </c>
    </row>
    <row r="3551" spans="1:14" ht="15.75" customHeight="1" x14ac:dyDescent="0.35">
      <c r="A3551" s="7">
        <f t="shared" si="633"/>
        <v>0</v>
      </c>
      <c r="B3551" s="7">
        <f t="shared" si="634"/>
        <v>0</v>
      </c>
      <c r="C3551" s="7">
        <f t="shared" si="635"/>
        <v>0</v>
      </c>
      <c r="D3551" s="7">
        <f t="shared" si="636"/>
        <v>0</v>
      </c>
      <c r="E3551" s="7" t="e">
        <f>IF('Report DCM'!$H3551="In-Stream Video","Rich Media display banner",IF('Report DCM'!$I3551&gt;'Report DCM'!$J3551,"Standard",VLOOKUP(CONCATENATE(bd_adtype,"_",bd_creativetype),tabela,2,FALSE)))</f>
        <v>#N/A</v>
      </c>
      <c r="F3551" s="7">
        <f t="shared" si="637"/>
        <v>0</v>
      </c>
      <c r="G3551" s="7">
        <f t="shared" si="638"/>
        <v>0</v>
      </c>
      <c r="H3551" s="7">
        <f t="shared" si="639"/>
        <v>0</v>
      </c>
      <c r="I3551" s="7">
        <f t="shared" si="640"/>
        <v>0</v>
      </c>
      <c r="J3551" s="7">
        <f t="shared" si="641"/>
        <v>0</v>
      </c>
      <c r="K3551" s="8" t="e">
        <f t="shared" si="642"/>
        <v>#N/A</v>
      </c>
      <c r="L3551" s="7" t="e">
        <f t="shared" si="643"/>
        <v>#N/A</v>
      </c>
      <c r="M3551" s="8" t="e">
        <f t="shared" si="598"/>
        <v>#N/A</v>
      </c>
      <c r="N3551" s="8" t="e">
        <f t="shared" si="599"/>
        <v>#N/A</v>
      </c>
    </row>
    <row r="3552" spans="1:14" ht="15.75" customHeight="1" x14ac:dyDescent="0.35">
      <c r="A3552" s="7">
        <f t="shared" si="633"/>
        <v>0</v>
      </c>
      <c r="B3552" s="7">
        <f t="shared" si="634"/>
        <v>0</v>
      </c>
      <c r="C3552" s="7">
        <f t="shared" si="635"/>
        <v>0</v>
      </c>
      <c r="D3552" s="7">
        <f t="shared" si="636"/>
        <v>0</v>
      </c>
      <c r="E3552" s="7" t="e">
        <f>IF('Report DCM'!$H3552="In-Stream Video","Rich Media display banner",IF('Report DCM'!$I3552&gt;'Report DCM'!$J3552,"Standard",VLOOKUP(CONCATENATE(bd_adtype,"_",bd_creativetype),tabela,2,FALSE)))</f>
        <v>#N/A</v>
      </c>
      <c r="F3552" s="7">
        <f t="shared" si="637"/>
        <v>0</v>
      </c>
      <c r="G3552" s="7">
        <f t="shared" si="638"/>
        <v>0</v>
      </c>
      <c r="H3552" s="7">
        <f t="shared" si="639"/>
        <v>0</v>
      </c>
      <c r="I3552" s="7">
        <f t="shared" si="640"/>
        <v>0</v>
      </c>
      <c r="J3552" s="7">
        <f t="shared" si="641"/>
        <v>0</v>
      </c>
      <c r="K3552" s="8" t="e">
        <f t="shared" si="642"/>
        <v>#N/A</v>
      </c>
      <c r="L3552" s="7" t="e">
        <f t="shared" si="643"/>
        <v>#N/A</v>
      </c>
      <c r="M3552" s="8" t="e">
        <f t="shared" si="598"/>
        <v>#N/A</v>
      </c>
      <c r="N3552" s="8" t="e">
        <f t="shared" si="599"/>
        <v>#N/A</v>
      </c>
    </row>
    <row r="3553" spans="1:14" ht="15.75" customHeight="1" x14ac:dyDescent="0.35">
      <c r="A3553" s="7">
        <f t="shared" si="633"/>
        <v>0</v>
      </c>
      <c r="B3553" s="7">
        <f t="shared" si="634"/>
        <v>0</v>
      </c>
      <c r="C3553" s="7">
        <f t="shared" si="635"/>
        <v>0</v>
      </c>
      <c r="D3553" s="7">
        <f t="shared" si="636"/>
        <v>0</v>
      </c>
      <c r="E3553" s="7" t="e">
        <f>IF('Report DCM'!$H3553="In-Stream Video","Rich Media display banner",IF('Report DCM'!$I3553&gt;'Report DCM'!$J3553,"Standard",VLOOKUP(CONCATENATE(bd_adtype,"_",bd_creativetype),tabela,2,FALSE)))</f>
        <v>#N/A</v>
      </c>
      <c r="F3553" s="7">
        <f t="shared" si="637"/>
        <v>0</v>
      </c>
      <c r="G3553" s="7">
        <f t="shared" si="638"/>
        <v>0</v>
      </c>
      <c r="H3553" s="7">
        <f t="shared" si="639"/>
        <v>0</v>
      </c>
      <c r="I3553" s="7">
        <f t="shared" si="640"/>
        <v>0</v>
      </c>
      <c r="J3553" s="7">
        <f t="shared" si="641"/>
        <v>0</v>
      </c>
      <c r="K3553" s="8" t="e">
        <f t="shared" si="642"/>
        <v>#N/A</v>
      </c>
      <c r="L3553" s="7" t="e">
        <f t="shared" si="643"/>
        <v>#N/A</v>
      </c>
      <c r="M3553" s="8" t="e">
        <f t="shared" si="598"/>
        <v>#N/A</v>
      </c>
      <c r="N3553" s="8" t="e">
        <f t="shared" si="599"/>
        <v>#N/A</v>
      </c>
    </row>
    <row r="3554" spans="1:14" ht="15.75" customHeight="1" x14ac:dyDescent="0.35">
      <c r="A3554" s="7">
        <f t="shared" si="633"/>
        <v>0</v>
      </c>
      <c r="B3554" s="7">
        <f t="shared" si="634"/>
        <v>0</v>
      </c>
      <c r="C3554" s="7">
        <f t="shared" si="635"/>
        <v>0</v>
      </c>
      <c r="D3554" s="7">
        <f t="shared" si="636"/>
        <v>0</v>
      </c>
      <c r="E3554" s="7" t="e">
        <f>IF('Report DCM'!$H3554="In-Stream Video","Rich Media display banner",IF('Report DCM'!$I3554&gt;'Report DCM'!$J3554,"Standard",VLOOKUP(CONCATENATE(bd_adtype,"_",bd_creativetype),tabela,2,FALSE)))</f>
        <v>#N/A</v>
      </c>
      <c r="F3554" s="7">
        <f t="shared" si="637"/>
        <v>0</v>
      </c>
      <c r="G3554" s="7">
        <f t="shared" si="638"/>
        <v>0</v>
      </c>
      <c r="H3554" s="7">
        <f t="shared" si="639"/>
        <v>0</v>
      </c>
      <c r="I3554" s="7">
        <f t="shared" si="640"/>
        <v>0</v>
      </c>
      <c r="J3554" s="7">
        <f t="shared" si="641"/>
        <v>0</v>
      </c>
      <c r="K3554" s="8" t="e">
        <f t="shared" si="642"/>
        <v>#N/A</v>
      </c>
      <c r="L3554" s="7" t="e">
        <f t="shared" si="643"/>
        <v>#N/A</v>
      </c>
      <c r="M3554" s="8" t="e">
        <f t="shared" si="598"/>
        <v>#N/A</v>
      </c>
      <c r="N3554" s="8" t="e">
        <f t="shared" si="599"/>
        <v>#N/A</v>
      </c>
    </row>
    <row r="3555" spans="1:14" ht="15.75" customHeight="1" x14ac:dyDescent="0.35">
      <c r="A3555" s="7">
        <f t="shared" si="633"/>
        <v>0</v>
      </c>
      <c r="B3555" s="7">
        <f t="shared" si="634"/>
        <v>0</v>
      </c>
      <c r="C3555" s="7">
        <f t="shared" si="635"/>
        <v>0</v>
      </c>
      <c r="D3555" s="7">
        <f t="shared" si="636"/>
        <v>0</v>
      </c>
      <c r="E3555" s="7" t="e">
        <f>IF('Report DCM'!$H3555="In-Stream Video","Rich Media display banner",IF('Report DCM'!$I3555&gt;'Report DCM'!$J3555,"Standard",VLOOKUP(CONCATENATE(bd_adtype,"_",bd_creativetype),tabela,2,FALSE)))</f>
        <v>#N/A</v>
      </c>
      <c r="F3555" s="7">
        <f t="shared" si="637"/>
        <v>0</v>
      </c>
      <c r="G3555" s="7">
        <f t="shared" si="638"/>
        <v>0</v>
      </c>
      <c r="H3555" s="7">
        <f t="shared" si="639"/>
        <v>0</v>
      </c>
      <c r="I3555" s="7">
        <f t="shared" si="640"/>
        <v>0</v>
      </c>
      <c r="J3555" s="7">
        <f t="shared" si="641"/>
        <v>0</v>
      </c>
      <c r="K3555" s="8" t="e">
        <f t="shared" si="642"/>
        <v>#N/A</v>
      </c>
      <c r="L3555" s="7" t="e">
        <f t="shared" si="643"/>
        <v>#N/A</v>
      </c>
      <c r="M3555" s="8" t="e">
        <f t="shared" si="598"/>
        <v>#N/A</v>
      </c>
      <c r="N3555" s="8" t="e">
        <f t="shared" si="599"/>
        <v>#N/A</v>
      </c>
    </row>
    <row r="3556" spans="1:14" ht="15.75" customHeight="1" x14ac:dyDescent="0.35">
      <c r="A3556" s="7">
        <f t="shared" si="633"/>
        <v>0</v>
      </c>
      <c r="B3556" s="7">
        <f t="shared" si="634"/>
        <v>0</v>
      </c>
      <c r="C3556" s="7">
        <f t="shared" si="635"/>
        <v>0</v>
      </c>
      <c r="D3556" s="7">
        <f t="shared" si="636"/>
        <v>0</v>
      </c>
      <c r="E3556" s="7" t="e">
        <f>IF('Report DCM'!$H3556="In-Stream Video","Rich Media display banner",IF('Report DCM'!$I3556&gt;'Report DCM'!$J3556,"Standard",VLOOKUP(CONCATENATE(bd_adtype,"_",bd_creativetype),tabela,2,FALSE)))</f>
        <v>#N/A</v>
      </c>
      <c r="F3556" s="7">
        <f t="shared" si="637"/>
        <v>0</v>
      </c>
      <c r="G3556" s="7">
        <f t="shared" si="638"/>
        <v>0</v>
      </c>
      <c r="H3556" s="7">
        <f t="shared" si="639"/>
        <v>0</v>
      </c>
      <c r="I3556" s="7">
        <f t="shared" si="640"/>
        <v>0</v>
      </c>
      <c r="J3556" s="7">
        <f t="shared" si="641"/>
        <v>0</v>
      </c>
      <c r="K3556" s="8" t="e">
        <f t="shared" si="642"/>
        <v>#N/A</v>
      </c>
      <c r="L3556" s="7" t="e">
        <f t="shared" si="643"/>
        <v>#N/A</v>
      </c>
      <c r="M3556" s="8" t="e">
        <f t="shared" si="598"/>
        <v>#N/A</v>
      </c>
      <c r="N3556" s="8" t="e">
        <f t="shared" si="599"/>
        <v>#N/A</v>
      </c>
    </row>
    <row r="3557" spans="1:14" ht="15.75" customHeight="1" x14ac:dyDescent="0.35">
      <c r="A3557" s="7">
        <f t="shared" si="633"/>
        <v>0</v>
      </c>
      <c r="B3557" s="7">
        <f t="shared" si="634"/>
        <v>0</v>
      </c>
      <c r="C3557" s="7">
        <f t="shared" si="635"/>
        <v>0</v>
      </c>
      <c r="D3557" s="7">
        <f t="shared" si="636"/>
        <v>0</v>
      </c>
      <c r="E3557" s="7" t="e">
        <f>IF('Report DCM'!$H3557="In-Stream Video","Rich Media display banner",IF('Report DCM'!$I3557&gt;'Report DCM'!$J3557,"Standard",VLOOKUP(CONCATENATE(bd_adtype,"_",bd_creativetype),tabela,2,FALSE)))</f>
        <v>#N/A</v>
      </c>
      <c r="F3557" s="7">
        <f t="shared" si="637"/>
        <v>0</v>
      </c>
      <c r="G3557" s="7">
        <f t="shared" si="638"/>
        <v>0</v>
      </c>
      <c r="H3557" s="7">
        <f t="shared" si="639"/>
        <v>0</v>
      </c>
      <c r="I3557" s="7">
        <f t="shared" si="640"/>
        <v>0</v>
      </c>
      <c r="J3557" s="7">
        <f t="shared" si="641"/>
        <v>0</v>
      </c>
      <c r="K3557" s="8" t="e">
        <f t="shared" si="642"/>
        <v>#N/A</v>
      </c>
      <c r="L3557" s="7" t="e">
        <f t="shared" si="643"/>
        <v>#N/A</v>
      </c>
      <c r="M3557" s="8" t="e">
        <f t="shared" si="598"/>
        <v>#N/A</v>
      </c>
      <c r="N3557" s="8" t="e">
        <f t="shared" si="599"/>
        <v>#N/A</v>
      </c>
    </row>
    <row r="3558" spans="1:14" ht="15.75" customHeight="1" x14ac:dyDescent="0.35">
      <c r="A3558" s="7">
        <f t="shared" si="633"/>
        <v>0</v>
      </c>
      <c r="B3558" s="7">
        <f t="shared" si="634"/>
        <v>0</v>
      </c>
      <c r="C3558" s="7">
        <f t="shared" si="635"/>
        <v>0</v>
      </c>
      <c r="D3558" s="7">
        <f t="shared" si="636"/>
        <v>0</v>
      </c>
      <c r="E3558" s="7" t="e">
        <f>IF('Report DCM'!$H3558="In-Stream Video","Rich Media display banner",IF('Report DCM'!$I3558&gt;'Report DCM'!$J3558,"Standard",VLOOKUP(CONCATENATE(bd_adtype,"_",bd_creativetype),tabela,2,FALSE)))</f>
        <v>#N/A</v>
      </c>
      <c r="F3558" s="7">
        <f t="shared" si="637"/>
        <v>0</v>
      </c>
      <c r="G3558" s="7">
        <f t="shared" si="638"/>
        <v>0</v>
      </c>
      <c r="H3558" s="7">
        <f t="shared" si="639"/>
        <v>0</v>
      </c>
      <c r="I3558" s="7">
        <f t="shared" si="640"/>
        <v>0</v>
      </c>
      <c r="J3558" s="7">
        <f t="shared" si="641"/>
        <v>0</v>
      </c>
      <c r="K3558" s="8" t="e">
        <f t="shared" si="642"/>
        <v>#N/A</v>
      </c>
      <c r="L3558" s="7" t="e">
        <f t="shared" si="643"/>
        <v>#N/A</v>
      </c>
      <c r="M3558" s="8" t="e">
        <f t="shared" si="598"/>
        <v>#N/A</v>
      </c>
      <c r="N3558" s="8" t="e">
        <f t="shared" si="599"/>
        <v>#N/A</v>
      </c>
    </row>
    <row r="3559" spans="1:14" ht="15.75" customHeight="1" x14ac:dyDescent="0.35">
      <c r="A3559" s="7">
        <f t="shared" si="633"/>
        <v>0</v>
      </c>
      <c r="B3559" s="7">
        <f t="shared" si="634"/>
        <v>0</v>
      </c>
      <c r="C3559" s="7">
        <f t="shared" si="635"/>
        <v>0</v>
      </c>
      <c r="D3559" s="7">
        <f t="shared" si="636"/>
        <v>0</v>
      </c>
      <c r="E3559" s="7" t="e">
        <f>IF('Report DCM'!$H3559="In-Stream Video","Rich Media display banner",IF('Report DCM'!$I3559&gt;'Report DCM'!$J3559,"Standard",VLOOKUP(CONCATENATE(bd_adtype,"_",bd_creativetype),tabela,2,FALSE)))</f>
        <v>#N/A</v>
      </c>
      <c r="F3559" s="7">
        <f t="shared" si="637"/>
        <v>0</v>
      </c>
      <c r="G3559" s="7">
        <f t="shared" si="638"/>
        <v>0</v>
      </c>
      <c r="H3559" s="7">
        <f t="shared" si="639"/>
        <v>0</v>
      </c>
      <c r="I3559" s="7">
        <f t="shared" si="640"/>
        <v>0</v>
      </c>
      <c r="J3559" s="7">
        <f t="shared" si="641"/>
        <v>0</v>
      </c>
      <c r="K3559" s="8" t="e">
        <f t="shared" si="642"/>
        <v>#N/A</v>
      </c>
      <c r="L3559" s="7" t="e">
        <f t="shared" si="643"/>
        <v>#N/A</v>
      </c>
      <c r="M3559" s="8" t="e">
        <f t="shared" si="598"/>
        <v>#N/A</v>
      </c>
      <c r="N3559" s="8" t="e">
        <f t="shared" si="599"/>
        <v>#N/A</v>
      </c>
    </row>
    <row r="3560" spans="1:14" ht="15.75" customHeight="1" x14ac:dyDescent="0.35">
      <c r="A3560" s="7">
        <f t="shared" si="633"/>
        <v>0</v>
      </c>
      <c r="B3560" s="7">
        <f t="shared" si="634"/>
        <v>0</v>
      </c>
      <c r="C3560" s="7">
        <f t="shared" si="635"/>
        <v>0</v>
      </c>
      <c r="D3560" s="7">
        <f t="shared" si="636"/>
        <v>0</v>
      </c>
      <c r="E3560" s="7" t="e">
        <f>IF('Report DCM'!$H3560="In-Stream Video","Rich Media display banner",IF('Report DCM'!$I3560&gt;'Report DCM'!$J3560,"Standard",VLOOKUP(CONCATENATE(bd_adtype,"_",bd_creativetype),tabela,2,FALSE)))</f>
        <v>#N/A</v>
      </c>
      <c r="F3560" s="7">
        <f t="shared" si="637"/>
        <v>0</v>
      </c>
      <c r="G3560" s="7">
        <f t="shared" si="638"/>
        <v>0</v>
      </c>
      <c r="H3560" s="7">
        <f t="shared" si="639"/>
        <v>0</v>
      </c>
      <c r="I3560" s="7">
        <f t="shared" si="640"/>
        <v>0</v>
      </c>
      <c r="J3560" s="7">
        <f t="shared" si="641"/>
        <v>0</v>
      </c>
      <c r="K3560" s="8" t="e">
        <f t="shared" si="642"/>
        <v>#N/A</v>
      </c>
      <c r="L3560" s="7" t="e">
        <f t="shared" si="643"/>
        <v>#N/A</v>
      </c>
      <c r="M3560" s="8" t="e">
        <f t="shared" si="598"/>
        <v>#N/A</v>
      </c>
      <c r="N3560" s="8" t="e">
        <f t="shared" si="599"/>
        <v>#N/A</v>
      </c>
    </row>
    <row r="3561" spans="1:14" ht="15.75" customHeight="1" x14ac:dyDescent="0.35">
      <c r="A3561" s="7">
        <f t="shared" si="633"/>
        <v>0</v>
      </c>
      <c r="B3561" s="7">
        <f t="shared" si="634"/>
        <v>0</v>
      </c>
      <c r="C3561" s="7">
        <f t="shared" si="635"/>
        <v>0</v>
      </c>
      <c r="D3561" s="7">
        <f t="shared" si="636"/>
        <v>0</v>
      </c>
      <c r="E3561" s="7" t="e">
        <f>IF('Report DCM'!$H3561="In-Stream Video","Rich Media display banner",IF('Report DCM'!$I3561&gt;'Report DCM'!$J3561,"Standard",VLOOKUP(CONCATENATE(bd_adtype,"_",bd_creativetype),tabela,2,FALSE)))</f>
        <v>#N/A</v>
      </c>
      <c r="F3561" s="7">
        <f t="shared" si="637"/>
        <v>0</v>
      </c>
      <c r="G3561" s="7">
        <f t="shared" si="638"/>
        <v>0</v>
      </c>
      <c r="H3561" s="7">
        <f t="shared" si="639"/>
        <v>0</v>
      </c>
      <c r="I3561" s="7">
        <f t="shared" si="640"/>
        <v>0</v>
      </c>
      <c r="J3561" s="7">
        <f t="shared" si="641"/>
        <v>0</v>
      </c>
      <c r="K3561" s="8" t="e">
        <f t="shared" si="642"/>
        <v>#N/A</v>
      </c>
      <c r="L3561" s="7" t="e">
        <f t="shared" si="643"/>
        <v>#N/A</v>
      </c>
      <c r="M3561" s="8" t="e">
        <f t="shared" si="598"/>
        <v>#N/A</v>
      </c>
      <c r="N3561" s="8" t="e">
        <f t="shared" si="599"/>
        <v>#N/A</v>
      </c>
    </row>
    <row r="3562" spans="1:14" ht="15.75" customHeight="1" x14ac:dyDescent="0.35">
      <c r="A3562" s="7">
        <f t="shared" si="633"/>
        <v>0</v>
      </c>
      <c r="B3562" s="7">
        <f t="shared" si="634"/>
        <v>0</v>
      </c>
      <c r="C3562" s="7">
        <f t="shared" si="635"/>
        <v>0</v>
      </c>
      <c r="D3562" s="7">
        <f t="shared" si="636"/>
        <v>0</v>
      </c>
      <c r="E3562" s="7" t="e">
        <f>IF('Report DCM'!$H3562="In-Stream Video","Rich Media display banner",IF('Report DCM'!$I3562&gt;'Report DCM'!$J3562,"Standard",VLOOKUP(CONCATENATE(bd_adtype,"_",bd_creativetype),tabela,2,FALSE)))</f>
        <v>#N/A</v>
      </c>
      <c r="F3562" s="7">
        <f t="shared" si="637"/>
        <v>0</v>
      </c>
      <c r="G3562" s="7">
        <f t="shared" si="638"/>
        <v>0</v>
      </c>
      <c r="H3562" s="7">
        <f t="shared" si="639"/>
        <v>0</v>
      </c>
      <c r="I3562" s="7">
        <f t="shared" si="640"/>
        <v>0</v>
      </c>
      <c r="J3562" s="7">
        <f t="shared" si="641"/>
        <v>0</v>
      </c>
      <c r="K3562" s="8" t="e">
        <f t="shared" si="642"/>
        <v>#N/A</v>
      </c>
      <c r="L3562" s="7" t="e">
        <f t="shared" si="643"/>
        <v>#N/A</v>
      </c>
      <c r="M3562" s="8" t="e">
        <f t="shared" si="598"/>
        <v>#N/A</v>
      </c>
      <c r="N3562" s="8" t="e">
        <f t="shared" si="599"/>
        <v>#N/A</v>
      </c>
    </row>
    <row r="3563" spans="1:14" ht="15.75" customHeight="1" x14ac:dyDescent="0.35">
      <c r="A3563" s="7">
        <f t="shared" si="633"/>
        <v>0</v>
      </c>
      <c r="B3563" s="7">
        <f t="shared" si="634"/>
        <v>0</v>
      </c>
      <c r="C3563" s="7">
        <f t="shared" si="635"/>
        <v>0</v>
      </c>
      <c r="D3563" s="7">
        <f t="shared" si="636"/>
        <v>0</v>
      </c>
      <c r="E3563" s="7" t="e">
        <f>IF('Report DCM'!$H3563="In-Stream Video","Rich Media display banner",IF('Report DCM'!$I3563&gt;'Report DCM'!$J3563,"Standard",VLOOKUP(CONCATENATE(bd_adtype,"_",bd_creativetype),tabela,2,FALSE)))</f>
        <v>#N/A</v>
      </c>
      <c r="F3563" s="7">
        <f t="shared" si="637"/>
        <v>0</v>
      </c>
      <c r="G3563" s="7">
        <f t="shared" si="638"/>
        <v>0</v>
      </c>
      <c r="H3563" s="7">
        <f t="shared" si="639"/>
        <v>0</v>
      </c>
      <c r="I3563" s="7">
        <f t="shared" si="640"/>
        <v>0</v>
      </c>
      <c r="J3563" s="7">
        <f t="shared" si="641"/>
        <v>0</v>
      </c>
      <c r="K3563" s="8" t="e">
        <f t="shared" si="642"/>
        <v>#N/A</v>
      </c>
      <c r="L3563" s="7" t="e">
        <f t="shared" si="643"/>
        <v>#N/A</v>
      </c>
      <c r="M3563" s="8" t="e">
        <f t="shared" si="598"/>
        <v>#N/A</v>
      </c>
      <c r="N3563" s="8" t="e">
        <f t="shared" si="599"/>
        <v>#N/A</v>
      </c>
    </row>
    <row r="3564" spans="1:14" ht="15.75" customHeight="1" x14ac:dyDescent="0.35">
      <c r="A3564" s="7">
        <f t="shared" si="633"/>
        <v>0</v>
      </c>
      <c r="B3564" s="7">
        <f t="shared" si="634"/>
        <v>0</v>
      </c>
      <c r="C3564" s="7">
        <f t="shared" si="635"/>
        <v>0</v>
      </c>
      <c r="D3564" s="7">
        <f t="shared" si="636"/>
        <v>0</v>
      </c>
      <c r="E3564" s="7" t="e">
        <f>IF('Report DCM'!$H3564="In-Stream Video","Rich Media display banner",IF('Report DCM'!$I3564&gt;'Report DCM'!$J3564,"Standard",VLOOKUP(CONCATENATE(bd_adtype,"_",bd_creativetype),tabela,2,FALSE)))</f>
        <v>#N/A</v>
      </c>
      <c r="F3564" s="7">
        <f t="shared" si="637"/>
        <v>0</v>
      </c>
      <c r="G3564" s="7">
        <f t="shared" si="638"/>
        <v>0</v>
      </c>
      <c r="H3564" s="7">
        <f t="shared" si="639"/>
        <v>0</v>
      </c>
      <c r="I3564" s="7">
        <f t="shared" si="640"/>
        <v>0</v>
      </c>
      <c r="J3564" s="7">
        <f t="shared" si="641"/>
        <v>0</v>
      </c>
      <c r="K3564" s="8" t="e">
        <f t="shared" si="642"/>
        <v>#N/A</v>
      </c>
      <c r="L3564" s="7" t="e">
        <f t="shared" si="643"/>
        <v>#N/A</v>
      </c>
      <c r="M3564" s="8" t="e">
        <f t="shared" si="598"/>
        <v>#N/A</v>
      </c>
      <c r="N3564" s="8" t="e">
        <f t="shared" si="599"/>
        <v>#N/A</v>
      </c>
    </row>
    <row r="3565" spans="1:14" ht="15.75" customHeight="1" x14ac:dyDescent="0.35">
      <c r="A3565" s="7">
        <f t="shared" si="633"/>
        <v>0</v>
      </c>
      <c r="B3565" s="7">
        <f t="shared" si="634"/>
        <v>0</v>
      </c>
      <c r="C3565" s="7">
        <f t="shared" si="635"/>
        <v>0</v>
      </c>
      <c r="D3565" s="7">
        <f t="shared" si="636"/>
        <v>0</v>
      </c>
      <c r="E3565" s="7" t="e">
        <f>IF('Report DCM'!$H3565="In-Stream Video","Rich Media display banner",IF('Report DCM'!$I3565&gt;'Report DCM'!$J3565,"Standard",VLOOKUP(CONCATENATE(bd_adtype,"_",bd_creativetype),tabela,2,FALSE)))</f>
        <v>#N/A</v>
      </c>
      <c r="F3565" s="7">
        <f t="shared" si="637"/>
        <v>0</v>
      </c>
      <c r="G3565" s="7">
        <f t="shared" si="638"/>
        <v>0</v>
      </c>
      <c r="H3565" s="7">
        <f t="shared" si="639"/>
        <v>0</v>
      </c>
      <c r="I3565" s="7">
        <f t="shared" si="640"/>
        <v>0</v>
      </c>
      <c r="J3565" s="7">
        <f t="shared" si="641"/>
        <v>0</v>
      </c>
      <c r="K3565" s="8" t="e">
        <f t="shared" si="642"/>
        <v>#N/A</v>
      </c>
      <c r="L3565" s="7" t="e">
        <f t="shared" si="643"/>
        <v>#N/A</v>
      </c>
      <c r="M3565" s="8" t="e">
        <f t="shared" si="598"/>
        <v>#N/A</v>
      </c>
      <c r="N3565" s="8" t="e">
        <f t="shared" si="599"/>
        <v>#N/A</v>
      </c>
    </row>
    <row r="3566" spans="1:14" ht="15.75" customHeight="1" x14ac:dyDescent="0.35">
      <c r="A3566" s="7">
        <f t="shared" si="633"/>
        <v>0</v>
      </c>
      <c r="B3566" s="7">
        <f t="shared" si="634"/>
        <v>0</v>
      </c>
      <c r="C3566" s="7">
        <f t="shared" si="635"/>
        <v>0</v>
      </c>
      <c r="D3566" s="7">
        <f t="shared" si="636"/>
        <v>0</v>
      </c>
      <c r="E3566" s="7" t="e">
        <f>IF('Report DCM'!$H3566="In-Stream Video","Rich Media display banner",IF('Report DCM'!$I3566&gt;'Report DCM'!$J3566,"Standard",VLOOKUP(CONCATENATE(bd_adtype,"_",bd_creativetype),tabela,2,FALSE)))</f>
        <v>#N/A</v>
      </c>
      <c r="F3566" s="7">
        <f t="shared" si="637"/>
        <v>0</v>
      </c>
      <c r="G3566" s="7">
        <f t="shared" si="638"/>
        <v>0</v>
      </c>
      <c r="H3566" s="7">
        <f t="shared" si="639"/>
        <v>0</v>
      </c>
      <c r="I3566" s="7">
        <f t="shared" si="640"/>
        <v>0</v>
      </c>
      <c r="J3566" s="7">
        <f t="shared" si="641"/>
        <v>0</v>
      </c>
      <c r="K3566" s="8" t="e">
        <f t="shared" si="642"/>
        <v>#N/A</v>
      </c>
      <c r="L3566" s="7" t="e">
        <f t="shared" si="643"/>
        <v>#N/A</v>
      </c>
      <c r="M3566" s="8" t="e">
        <f t="shared" si="598"/>
        <v>#N/A</v>
      </c>
      <c r="N3566" s="8" t="e">
        <f t="shared" si="599"/>
        <v>#N/A</v>
      </c>
    </row>
    <row r="3567" spans="1:14" ht="15.75" customHeight="1" x14ac:dyDescent="0.35">
      <c r="A3567" s="7">
        <f t="shared" si="633"/>
        <v>0</v>
      </c>
      <c r="B3567" s="7">
        <f t="shared" si="634"/>
        <v>0</v>
      </c>
      <c r="C3567" s="7">
        <f t="shared" si="635"/>
        <v>0</v>
      </c>
      <c r="D3567" s="7">
        <f t="shared" si="636"/>
        <v>0</v>
      </c>
      <c r="E3567" s="7" t="e">
        <f>IF('Report DCM'!$H3567="In-Stream Video","Rich Media display banner",IF('Report DCM'!$I3567&gt;'Report DCM'!$J3567,"Standard",VLOOKUP(CONCATENATE(bd_adtype,"_",bd_creativetype),tabela,2,FALSE)))</f>
        <v>#N/A</v>
      </c>
      <c r="F3567" s="7">
        <f t="shared" si="637"/>
        <v>0</v>
      </c>
      <c r="G3567" s="7">
        <f t="shared" si="638"/>
        <v>0</v>
      </c>
      <c r="H3567" s="7">
        <f t="shared" si="639"/>
        <v>0</v>
      </c>
      <c r="I3567" s="7">
        <f t="shared" si="640"/>
        <v>0</v>
      </c>
      <c r="J3567" s="7">
        <f t="shared" si="641"/>
        <v>0</v>
      </c>
      <c r="K3567" s="8" t="e">
        <f t="shared" si="642"/>
        <v>#N/A</v>
      </c>
      <c r="L3567" s="7" t="e">
        <f t="shared" si="643"/>
        <v>#N/A</v>
      </c>
      <c r="M3567" s="8" t="e">
        <f t="shared" si="598"/>
        <v>#N/A</v>
      </c>
      <c r="N3567" s="8" t="e">
        <f t="shared" si="599"/>
        <v>#N/A</v>
      </c>
    </row>
    <row r="3568" spans="1:14" ht="15.75" customHeight="1" x14ac:dyDescent="0.35">
      <c r="A3568" s="7">
        <f t="shared" si="633"/>
        <v>0</v>
      </c>
      <c r="B3568" s="7">
        <f t="shared" si="634"/>
        <v>0</v>
      </c>
      <c r="C3568" s="7">
        <f t="shared" si="635"/>
        <v>0</v>
      </c>
      <c r="D3568" s="7">
        <f t="shared" si="636"/>
        <v>0</v>
      </c>
      <c r="E3568" s="7" t="e">
        <f>IF('Report DCM'!$H3568="In-Stream Video","Rich Media display banner",IF('Report DCM'!$I3568&gt;'Report DCM'!$J3568,"Standard",VLOOKUP(CONCATENATE(bd_adtype,"_",bd_creativetype),tabela,2,FALSE)))</f>
        <v>#N/A</v>
      </c>
      <c r="F3568" s="7">
        <f t="shared" si="637"/>
        <v>0</v>
      </c>
      <c r="G3568" s="7">
        <f t="shared" si="638"/>
        <v>0</v>
      </c>
      <c r="H3568" s="7">
        <f t="shared" si="639"/>
        <v>0</v>
      </c>
      <c r="I3568" s="7">
        <f t="shared" si="640"/>
        <v>0</v>
      </c>
      <c r="J3568" s="7">
        <f t="shared" si="641"/>
        <v>0</v>
      </c>
      <c r="K3568" s="8" t="e">
        <f t="shared" si="642"/>
        <v>#N/A</v>
      </c>
      <c r="L3568" s="7" t="e">
        <f t="shared" si="643"/>
        <v>#N/A</v>
      </c>
      <c r="M3568" s="8" t="e">
        <f t="shared" si="598"/>
        <v>#N/A</v>
      </c>
      <c r="N3568" s="8" t="e">
        <f t="shared" si="599"/>
        <v>#N/A</v>
      </c>
    </row>
    <row r="3569" spans="1:14" ht="15.75" customHeight="1" x14ac:dyDescent="0.35">
      <c r="A3569" s="7">
        <f t="shared" si="633"/>
        <v>0</v>
      </c>
      <c r="B3569" s="7">
        <f t="shared" si="634"/>
        <v>0</v>
      </c>
      <c r="C3569" s="7">
        <f t="shared" si="635"/>
        <v>0</v>
      </c>
      <c r="D3569" s="7">
        <f t="shared" si="636"/>
        <v>0</v>
      </c>
      <c r="E3569" s="7" t="e">
        <f>IF('Report DCM'!$H3569="In-Stream Video","Rich Media display banner",IF('Report DCM'!$I3569&gt;'Report DCM'!$J3569,"Standard",VLOOKUP(CONCATENATE(bd_adtype,"_",bd_creativetype),tabela,2,FALSE)))</f>
        <v>#N/A</v>
      </c>
      <c r="F3569" s="7">
        <f t="shared" si="637"/>
        <v>0</v>
      </c>
      <c r="G3569" s="7">
        <f t="shared" si="638"/>
        <v>0</v>
      </c>
      <c r="H3569" s="7">
        <f t="shared" si="639"/>
        <v>0</v>
      </c>
      <c r="I3569" s="7">
        <f t="shared" si="640"/>
        <v>0</v>
      </c>
      <c r="J3569" s="7">
        <f t="shared" si="641"/>
        <v>0</v>
      </c>
      <c r="K3569" s="8" t="e">
        <f t="shared" si="642"/>
        <v>#N/A</v>
      </c>
      <c r="L3569" s="7" t="e">
        <f t="shared" si="643"/>
        <v>#N/A</v>
      </c>
      <c r="M3569" s="8" t="e">
        <f t="shared" si="598"/>
        <v>#N/A</v>
      </c>
      <c r="N3569" s="8" t="e">
        <f t="shared" si="599"/>
        <v>#N/A</v>
      </c>
    </row>
    <row r="3570" spans="1:14" ht="15.75" customHeight="1" x14ac:dyDescent="0.35">
      <c r="A3570" s="7">
        <f t="shared" si="633"/>
        <v>0</v>
      </c>
      <c r="B3570" s="7">
        <f t="shared" si="634"/>
        <v>0</v>
      </c>
      <c r="C3570" s="7">
        <f t="shared" si="635"/>
        <v>0</v>
      </c>
      <c r="D3570" s="7">
        <f t="shared" si="636"/>
        <v>0</v>
      </c>
      <c r="E3570" s="7" t="e">
        <f>IF('Report DCM'!$H3570="In-Stream Video","Rich Media display banner",IF('Report DCM'!$I3570&gt;'Report DCM'!$J3570,"Standard",VLOOKUP(CONCATENATE(bd_adtype,"_",bd_creativetype),tabela,2,FALSE)))</f>
        <v>#N/A</v>
      </c>
      <c r="F3570" s="7">
        <f t="shared" si="637"/>
        <v>0</v>
      </c>
      <c r="G3570" s="7">
        <f t="shared" si="638"/>
        <v>0</v>
      </c>
      <c r="H3570" s="7">
        <f t="shared" si="639"/>
        <v>0</v>
      </c>
      <c r="I3570" s="7">
        <f t="shared" si="640"/>
        <v>0</v>
      </c>
      <c r="J3570" s="7">
        <f t="shared" si="641"/>
        <v>0</v>
      </c>
      <c r="K3570" s="8" t="e">
        <f t="shared" si="642"/>
        <v>#N/A</v>
      </c>
      <c r="L3570" s="7" t="e">
        <f t="shared" si="643"/>
        <v>#N/A</v>
      </c>
      <c r="M3570" s="8" t="e">
        <f t="shared" si="598"/>
        <v>#N/A</v>
      </c>
      <c r="N3570" s="8" t="e">
        <f t="shared" si="599"/>
        <v>#N/A</v>
      </c>
    </row>
    <row r="3571" spans="1:14" ht="15.75" customHeight="1" x14ac:dyDescent="0.35">
      <c r="A3571" s="7">
        <f t="shared" si="633"/>
        <v>0</v>
      </c>
      <c r="B3571" s="7">
        <f t="shared" si="634"/>
        <v>0</v>
      </c>
      <c r="C3571" s="7">
        <f t="shared" si="635"/>
        <v>0</v>
      </c>
      <c r="D3571" s="7">
        <f t="shared" si="636"/>
        <v>0</v>
      </c>
      <c r="E3571" s="7" t="e">
        <f>IF('Report DCM'!$H3571="In-Stream Video","Rich Media display banner",IF('Report DCM'!$I3571&gt;'Report DCM'!$J3571,"Standard",VLOOKUP(CONCATENATE(bd_adtype,"_",bd_creativetype),tabela,2,FALSE)))</f>
        <v>#N/A</v>
      </c>
      <c r="F3571" s="7">
        <f t="shared" si="637"/>
        <v>0</v>
      </c>
      <c r="G3571" s="7">
        <f t="shared" si="638"/>
        <v>0</v>
      </c>
      <c r="H3571" s="7">
        <f t="shared" si="639"/>
        <v>0</v>
      </c>
      <c r="I3571" s="7">
        <f t="shared" si="640"/>
        <v>0</v>
      </c>
      <c r="J3571" s="7">
        <f t="shared" si="641"/>
        <v>0</v>
      </c>
      <c r="K3571" s="8" t="e">
        <f t="shared" si="642"/>
        <v>#N/A</v>
      </c>
      <c r="L3571" s="7" t="e">
        <f t="shared" si="643"/>
        <v>#N/A</v>
      </c>
      <c r="M3571" s="8" t="e">
        <f t="shared" si="598"/>
        <v>#N/A</v>
      </c>
      <c r="N3571" s="8" t="e">
        <f t="shared" si="599"/>
        <v>#N/A</v>
      </c>
    </row>
    <row r="3572" spans="1:14" ht="15.75" customHeight="1" x14ac:dyDescent="0.35">
      <c r="A3572" s="7">
        <f t="shared" si="633"/>
        <v>0</v>
      </c>
      <c r="B3572" s="7">
        <f t="shared" si="634"/>
        <v>0</v>
      </c>
      <c r="C3572" s="7">
        <f t="shared" si="635"/>
        <v>0</v>
      </c>
      <c r="D3572" s="7">
        <f t="shared" si="636"/>
        <v>0</v>
      </c>
      <c r="E3572" s="7" t="e">
        <f>IF('Report DCM'!$H3572="In-Stream Video","Rich Media display banner",IF('Report DCM'!$I3572&gt;'Report DCM'!$J3572,"Standard",VLOOKUP(CONCATENATE(bd_adtype,"_",bd_creativetype),tabela,2,FALSE)))</f>
        <v>#N/A</v>
      </c>
      <c r="F3572" s="7">
        <f t="shared" si="637"/>
        <v>0</v>
      </c>
      <c r="G3572" s="7">
        <f t="shared" si="638"/>
        <v>0</v>
      </c>
      <c r="H3572" s="7">
        <f t="shared" si="639"/>
        <v>0</v>
      </c>
      <c r="I3572" s="7">
        <f t="shared" si="640"/>
        <v>0</v>
      </c>
      <c r="J3572" s="7">
        <f t="shared" si="641"/>
        <v>0</v>
      </c>
      <c r="K3572" s="8" t="e">
        <f t="shared" si="642"/>
        <v>#N/A</v>
      </c>
      <c r="L3572" s="7" t="e">
        <f t="shared" si="643"/>
        <v>#N/A</v>
      </c>
      <c r="M3572" s="8" t="e">
        <f t="shared" ref="M3572:M3826" si="644">IF(E3572="Dynamic Click",J3572*K3572,K3572*$I3572/1000)</f>
        <v>#N/A</v>
      </c>
      <c r="N3572" s="8" t="e">
        <f t="shared" ref="N3572:N3826" si="645">IF(E3572="Dynamic Click",J3572*L3572,L3572*$I3572/1000)</f>
        <v>#N/A</v>
      </c>
    </row>
    <row r="3573" spans="1:14" ht="15.75" customHeight="1" x14ac:dyDescent="0.35">
      <c r="A3573" s="7">
        <f t="shared" si="633"/>
        <v>0</v>
      </c>
      <c r="B3573" s="7">
        <f t="shared" si="634"/>
        <v>0</v>
      </c>
      <c r="C3573" s="7">
        <f t="shared" si="635"/>
        <v>0</v>
      </c>
      <c r="D3573" s="7">
        <f t="shared" si="636"/>
        <v>0</v>
      </c>
      <c r="E3573" s="7" t="e">
        <f>IF('Report DCM'!$H3573="In-Stream Video","Rich Media display banner",IF('Report DCM'!$I3573&gt;'Report DCM'!$J3573,"Standard",VLOOKUP(CONCATENATE(bd_adtype,"_",bd_creativetype),tabela,2,FALSE)))</f>
        <v>#N/A</v>
      </c>
      <c r="F3573" s="7">
        <f t="shared" si="637"/>
        <v>0</v>
      </c>
      <c r="G3573" s="7">
        <f t="shared" si="638"/>
        <v>0</v>
      </c>
      <c r="H3573" s="7">
        <f t="shared" si="639"/>
        <v>0</v>
      </c>
      <c r="I3573" s="7">
        <f t="shared" si="640"/>
        <v>0</v>
      </c>
      <c r="J3573" s="7">
        <f t="shared" si="641"/>
        <v>0</v>
      </c>
      <c r="K3573" s="8" t="e">
        <f t="shared" si="642"/>
        <v>#N/A</v>
      </c>
      <c r="L3573" s="7" t="e">
        <f t="shared" si="643"/>
        <v>#N/A</v>
      </c>
      <c r="M3573" s="8" t="e">
        <f t="shared" si="644"/>
        <v>#N/A</v>
      </c>
      <c r="N3573" s="8" t="e">
        <f t="shared" si="645"/>
        <v>#N/A</v>
      </c>
    </row>
    <row r="3574" spans="1:14" ht="15.75" customHeight="1" x14ac:dyDescent="0.35">
      <c r="A3574" s="7">
        <f t="shared" si="633"/>
        <v>0</v>
      </c>
      <c r="B3574" s="7">
        <f t="shared" si="634"/>
        <v>0</v>
      </c>
      <c r="C3574" s="7">
        <f t="shared" si="635"/>
        <v>0</v>
      </c>
      <c r="D3574" s="7">
        <f t="shared" si="636"/>
        <v>0</v>
      </c>
      <c r="E3574" s="7" t="e">
        <f>IF('Report DCM'!$H3574="In-Stream Video","Rich Media display banner",IF('Report DCM'!$I3574&gt;'Report DCM'!$J3574,"Standard",VLOOKUP(CONCATENATE(bd_adtype,"_",bd_creativetype),tabela,2,FALSE)))</f>
        <v>#N/A</v>
      </c>
      <c r="F3574" s="7">
        <f t="shared" si="637"/>
        <v>0</v>
      </c>
      <c r="G3574" s="7">
        <f t="shared" si="638"/>
        <v>0</v>
      </c>
      <c r="H3574" s="7">
        <f t="shared" si="639"/>
        <v>0</v>
      </c>
      <c r="I3574" s="7">
        <f t="shared" si="640"/>
        <v>0</v>
      </c>
      <c r="J3574" s="7">
        <f t="shared" si="641"/>
        <v>0</v>
      </c>
      <c r="K3574" s="8" t="e">
        <f t="shared" si="642"/>
        <v>#N/A</v>
      </c>
      <c r="L3574" s="7" t="e">
        <f t="shared" si="643"/>
        <v>#N/A</v>
      </c>
      <c r="M3574" s="8" t="e">
        <f t="shared" si="644"/>
        <v>#N/A</v>
      </c>
      <c r="N3574" s="8" t="e">
        <f t="shared" si="645"/>
        <v>#N/A</v>
      </c>
    </row>
    <row r="3575" spans="1:14" ht="15.75" customHeight="1" x14ac:dyDescent="0.35">
      <c r="A3575" s="7">
        <f t="shared" si="633"/>
        <v>0</v>
      </c>
      <c r="B3575" s="7">
        <f t="shared" si="634"/>
        <v>0</v>
      </c>
      <c r="C3575" s="7">
        <f t="shared" si="635"/>
        <v>0</v>
      </c>
      <c r="D3575" s="7">
        <f t="shared" si="636"/>
        <v>0</v>
      </c>
      <c r="E3575" s="7" t="e">
        <f>IF('Report DCM'!$H3575="In-Stream Video","Rich Media display banner",IF('Report DCM'!$I3575&gt;'Report DCM'!$J3575,"Standard",VLOOKUP(CONCATENATE(bd_adtype,"_",bd_creativetype),tabela,2,FALSE)))</f>
        <v>#N/A</v>
      </c>
      <c r="F3575" s="7">
        <f t="shared" si="637"/>
        <v>0</v>
      </c>
      <c r="G3575" s="7">
        <f t="shared" si="638"/>
        <v>0</v>
      </c>
      <c r="H3575" s="7">
        <f t="shared" si="639"/>
        <v>0</v>
      </c>
      <c r="I3575" s="7">
        <f t="shared" si="640"/>
        <v>0</v>
      </c>
      <c r="J3575" s="7">
        <f t="shared" si="641"/>
        <v>0</v>
      </c>
      <c r="K3575" s="8" t="e">
        <f t="shared" si="642"/>
        <v>#N/A</v>
      </c>
      <c r="L3575" s="7" t="e">
        <f t="shared" si="643"/>
        <v>#N/A</v>
      </c>
      <c r="M3575" s="8" t="e">
        <f t="shared" si="644"/>
        <v>#N/A</v>
      </c>
      <c r="N3575" s="8" t="e">
        <f t="shared" si="645"/>
        <v>#N/A</v>
      </c>
    </row>
    <row r="3576" spans="1:14" ht="15.75" customHeight="1" x14ac:dyDescent="0.35">
      <c r="A3576" s="7">
        <f t="shared" si="633"/>
        <v>0</v>
      </c>
      <c r="B3576" s="7">
        <f t="shared" si="634"/>
        <v>0</v>
      </c>
      <c r="C3576" s="7">
        <f t="shared" si="635"/>
        <v>0</v>
      </c>
      <c r="D3576" s="7">
        <f t="shared" si="636"/>
        <v>0</v>
      </c>
      <c r="E3576" s="7" t="e">
        <f>IF('Report DCM'!$H3576="In-Stream Video","Rich Media display banner",IF('Report DCM'!$I3576&gt;'Report DCM'!$J3576,"Standard",VLOOKUP(CONCATENATE(bd_adtype,"_",bd_creativetype),tabela,2,FALSE)))</f>
        <v>#N/A</v>
      </c>
      <c r="F3576" s="7">
        <f t="shared" si="637"/>
        <v>0</v>
      </c>
      <c r="G3576" s="7">
        <f t="shared" si="638"/>
        <v>0</v>
      </c>
      <c r="H3576" s="7">
        <f t="shared" si="639"/>
        <v>0</v>
      </c>
      <c r="I3576" s="7">
        <f t="shared" si="640"/>
        <v>0</v>
      </c>
      <c r="J3576" s="7">
        <f t="shared" si="641"/>
        <v>0</v>
      </c>
      <c r="K3576" s="8" t="e">
        <f t="shared" si="642"/>
        <v>#N/A</v>
      </c>
      <c r="L3576" s="7" t="e">
        <f t="shared" si="643"/>
        <v>#N/A</v>
      </c>
      <c r="M3576" s="8" t="e">
        <f t="shared" si="644"/>
        <v>#N/A</v>
      </c>
      <c r="N3576" s="8" t="e">
        <f t="shared" si="645"/>
        <v>#N/A</v>
      </c>
    </row>
    <row r="3577" spans="1:14" ht="15.75" customHeight="1" x14ac:dyDescent="0.35">
      <c r="A3577" s="7">
        <f t="shared" si="633"/>
        <v>0</v>
      </c>
      <c r="B3577" s="7">
        <f t="shared" si="634"/>
        <v>0</v>
      </c>
      <c r="C3577" s="7">
        <f t="shared" si="635"/>
        <v>0</v>
      </c>
      <c r="D3577" s="7">
        <f t="shared" si="636"/>
        <v>0</v>
      </c>
      <c r="E3577" s="7" t="e">
        <f>IF('Report DCM'!$H3577="In-Stream Video","Rich Media display banner",IF('Report DCM'!$I3577&gt;'Report DCM'!$J3577,"Standard",VLOOKUP(CONCATENATE(bd_adtype,"_",bd_creativetype),tabela,2,FALSE)))</f>
        <v>#N/A</v>
      </c>
      <c r="F3577" s="7">
        <f t="shared" si="637"/>
        <v>0</v>
      </c>
      <c r="G3577" s="7">
        <f t="shared" si="638"/>
        <v>0</v>
      </c>
      <c r="H3577" s="7">
        <f t="shared" si="639"/>
        <v>0</v>
      </c>
      <c r="I3577" s="7">
        <f t="shared" si="640"/>
        <v>0</v>
      </c>
      <c r="J3577" s="7">
        <f t="shared" si="641"/>
        <v>0</v>
      </c>
      <c r="K3577" s="8" t="e">
        <f t="shared" si="642"/>
        <v>#N/A</v>
      </c>
      <c r="L3577" s="7" t="e">
        <f t="shared" si="643"/>
        <v>#N/A</v>
      </c>
      <c r="M3577" s="8" t="e">
        <f t="shared" si="644"/>
        <v>#N/A</v>
      </c>
      <c r="N3577" s="8" t="e">
        <f t="shared" si="645"/>
        <v>#N/A</v>
      </c>
    </row>
    <row r="3578" spans="1:14" ht="15.75" customHeight="1" x14ac:dyDescent="0.35">
      <c r="A3578" s="7">
        <f t="shared" si="633"/>
        <v>0</v>
      </c>
      <c r="B3578" s="7">
        <f t="shared" si="634"/>
        <v>0</v>
      </c>
      <c r="C3578" s="7">
        <f t="shared" si="635"/>
        <v>0</v>
      </c>
      <c r="D3578" s="7">
        <f t="shared" si="636"/>
        <v>0</v>
      </c>
      <c r="E3578" s="7" t="e">
        <f>IF('Report DCM'!$H3578="In-Stream Video","Rich Media display banner",IF('Report DCM'!$I3578&gt;'Report DCM'!$J3578,"Standard",VLOOKUP(CONCATENATE(bd_adtype,"_",bd_creativetype),tabela,2,FALSE)))</f>
        <v>#N/A</v>
      </c>
      <c r="F3578" s="7">
        <f t="shared" si="637"/>
        <v>0</v>
      </c>
      <c r="G3578" s="7">
        <f t="shared" si="638"/>
        <v>0</v>
      </c>
      <c r="H3578" s="7">
        <f t="shared" si="639"/>
        <v>0</v>
      </c>
      <c r="I3578" s="7">
        <f t="shared" si="640"/>
        <v>0</v>
      </c>
      <c r="J3578" s="7">
        <f t="shared" si="641"/>
        <v>0</v>
      </c>
      <c r="K3578" s="8" t="e">
        <f t="shared" si="642"/>
        <v>#N/A</v>
      </c>
      <c r="L3578" s="7" t="e">
        <f t="shared" si="643"/>
        <v>#N/A</v>
      </c>
      <c r="M3578" s="8" t="e">
        <f t="shared" si="644"/>
        <v>#N/A</v>
      </c>
      <c r="N3578" s="8" t="e">
        <f t="shared" si="645"/>
        <v>#N/A</v>
      </c>
    </row>
    <row r="3579" spans="1:14" ht="15.75" customHeight="1" x14ac:dyDescent="0.35">
      <c r="A3579" s="7">
        <f t="shared" si="633"/>
        <v>0</v>
      </c>
      <c r="B3579" s="7">
        <f t="shared" si="634"/>
        <v>0</v>
      </c>
      <c r="C3579" s="7">
        <f t="shared" si="635"/>
        <v>0</v>
      </c>
      <c r="D3579" s="7">
        <f t="shared" si="636"/>
        <v>0</v>
      </c>
      <c r="E3579" s="7" t="e">
        <f>IF('Report DCM'!$H3579="In-Stream Video","Rich Media display banner",IF('Report DCM'!$I3579&gt;'Report DCM'!$J3579,"Standard",VLOOKUP(CONCATENATE(bd_adtype,"_",bd_creativetype),tabela,2,FALSE)))</f>
        <v>#N/A</v>
      </c>
      <c r="F3579" s="7">
        <f t="shared" si="637"/>
        <v>0</v>
      </c>
      <c r="G3579" s="7">
        <f t="shared" si="638"/>
        <v>0</v>
      </c>
      <c r="H3579" s="7">
        <f t="shared" si="639"/>
        <v>0</v>
      </c>
      <c r="I3579" s="7">
        <f t="shared" si="640"/>
        <v>0</v>
      </c>
      <c r="J3579" s="7">
        <f t="shared" si="641"/>
        <v>0</v>
      </c>
      <c r="K3579" s="8" t="e">
        <f t="shared" si="642"/>
        <v>#N/A</v>
      </c>
      <c r="L3579" s="7" t="e">
        <f t="shared" si="643"/>
        <v>#N/A</v>
      </c>
      <c r="M3579" s="8" t="e">
        <f t="shared" si="644"/>
        <v>#N/A</v>
      </c>
      <c r="N3579" s="8" t="e">
        <f t="shared" si="645"/>
        <v>#N/A</v>
      </c>
    </row>
    <row r="3580" spans="1:14" ht="15.75" customHeight="1" x14ac:dyDescent="0.35">
      <c r="A3580" s="7">
        <f t="shared" si="633"/>
        <v>0</v>
      </c>
      <c r="B3580" s="7">
        <f t="shared" si="634"/>
        <v>0</v>
      </c>
      <c r="C3580" s="7">
        <f t="shared" si="635"/>
        <v>0</v>
      </c>
      <c r="D3580" s="7">
        <f t="shared" si="636"/>
        <v>0</v>
      </c>
      <c r="E3580" s="7" t="e">
        <f>IF('Report DCM'!$H3580="In-Stream Video","Rich Media display banner",IF('Report DCM'!$I3580&gt;'Report DCM'!$J3580,"Standard",VLOOKUP(CONCATENATE(bd_adtype,"_",bd_creativetype),tabela,2,FALSE)))</f>
        <v>#N/A</v>
      </c>
      <c r="F3580" s="7">
        <f t="shared" si="637"/>
        <v>0</v>
      </c>
      <c r="G3580" s="7">
        <f t="shared" si="638"/>
        <v>0</v>
      </c>
      <c r="H3580" s="7">
        <f t="shared" si="639"/>
        <v>0</v>
      </c>
      <c r="I3580" s="7">
        <f t="shared" si="640"/>
        <v>0</v>
      </c>
      <c r="J3580" s="7">
        <f t="shared" si="641"/>
        <v>0</v>
      </c>
      <c r="K3580" s="8" t="e">
        <f t="shared" si="642"/>
        <v>#N/A</v>
      </c>
      <c r="L3580" s="7" t="e">
        <f t="shared" si="643"/>
        <v>#N/A</v>
      </c>
      <c r="M3580" s="8" t="e">
        <f t="shared" si="644"/>
        <v>#N/A</v>
      </c>
      <c r="N3580" s="8" t="e">
        <f t="shared" si="645"/>
        <v>#N/A</v>
      </c>
    </row>
    <row r="3581" spans="1:14" ht="15.75" customHeight="1" x14ac:dyDescent="0.35">
      <c r="A3581" s="7">
        <f t="shared" si="633"/>
        <v>0</v>
      </c>
      <c r="B3581" s="7">
        <f t="shared" si="634"/>
        <v>0</v>
      </c>
      <c r="C3581" s="7">
        <f t="shared" si="635"/>
        <v>0</v>
      </c>
      <c r="D3581" s="7">
        <f t="shared" si="636"/>
        <v>0</v>
      </c>
      <c r="E3581" s="7" t="e">
        <f>IF('Report DCM'!$H3581="In-Stream Video","Rich Media display banner",IF('Report DCM'!$I3581&gt;'Report DCM'!$J3581,"Standard",VLOOKUP(CONCATENATE(bd_adtype,"_",bd_creativetype),tabela,2,FALSE)))</f>
        <v>#N/A</v>
      </c>
      <c r="F3581" s="7">
        <f t="shared" si="637"/>
        <v>0</v>
      </c>
      <c r="G3581" s="7">
        <f t="shared" si="638"/>
        <v>0</v>
      </c>
      <c r="H3581" s="7">
        <f t="shared" si="639"/>
        <v>0</v>
      </c>
      <c r="I3581" s="7">
        <f t="shared" si="640"/>
        <v>0</v>
      </c>
      <c r="J3581" s="7">
        <f t="shared" si="641"/>
        <v>0</v>
      </c>
      <c r="K3581" s="8" t="e">
        <f t="shared" si="642"/>
        <v>#N/A</v>
      </c>
      <c r="L3581" s="7" t="e">
        <f t="shared" si="643"/>
        <v>#N/A</v>
      </c>
      <c r="M3581" s="8" t="e">
        <f t="shared" si="644"/>
        <v>#N/A</v>
      </c>
      <c r="N3581" s="8" t="e">
        <f t="shared" si="645"/>
        <v>#N/A</v>
      </c>
    </row>
    <row r="3582" spans="1:14" ht="15.75" customHeight="1" x14ac:dyDescent="0.35">
      <c r="A3582" s="7">
        <f t="shared" si="633"/>
        <v>0</v>
      </c>
      <c r="B3582" s="7">
        <f t="shared" si="634"/>
        <v>0</v>
      </c>
      <c r="C3582" s="7">
        <f t="shared" si="635"/>
        <v>0</v>
      </c>
      <c r="D3582" s="7">
        <f t="shared" si="636"/>
        <v>0</v>
      </c>
      <c r="E3582" s="7" t="e">
        <f>IF('Report DCM'!$H3582="In-Stream Video","Rich Media display banner",IF('Report DCM'!$I3582&gt;'Report DCM'!$J3582,"Standard",VLOOKUP(CONCATENATE(bd_adtype,"_",bd_creativetype),tabela,2,FALSE)))</f>
        <v>#N/A</v>
      </c>
      <c r="F3582" s="7">
        <f t="shared" si="637"/>
        <v>0</v>
      </c>
      <c r="G3582" s="7">
        <f t="shared" si="638"/>
        <v>0</v>
      </c>
      <c r="H3582" s="7">
        <f t="shared" si="639"/>
        <v>0</v>
      </c>
      <c r="I3582" s="7">
        <f t="shared" si="640"/>
        <v>0</v>
      </c>
      <c r="J3582" s="7">
        <f t="shared" si="641"/>
        <v>0</v>
      </c>
      <c r="K3582" s="8" t="e">
        <f t="shared" si="642"/>
        <v>#N/A</v>
      </c>
      <c r="L3582" s="7" t="e">
        <f t="shared" si="643"/>
        <v>#N/A</v>
      </c>
      <c r="M3582" s="8" t="e">
        <f t="shared" si="644"/>
        <v>#N/A</v>
      </c>
      <c r="N3582" s="8" t="e">
        <f t="shared" si="645"/>
        <v>#N/A</v>
      </c>
    </row>
    <row r="3583" spans="1:14" ht="15.75" customHeight="1" x14ac:dyDescent="0.35">
      <c r="A3583" s="7">
        <f t="shared" si="633"/>
        <v>0</v>
      </c>
      <c r="B3583" s="7">
        <f t="shared" si="634"/>
        <v>0</v>
      </c>
      <c r="C3583" s="7">
        <f t="shared" si="635"/>
        <v>0</v>
      </c>
      <c r="D3583" s="7">
        <f t="shared" si="636"/>
        <v>0</v>
      </c>
      <c r="E3583" s="7" t="e">
        <f>IF('Report DCM'!$H3583="In-Stream Video","Rich Media display banner",IF('Report DCM'!$I3583&gt;'Report DCM'!$J3583,"Standard",VLOOKUP(CONCATENATE(bd_adtype,"_",bd_creativetype),tabela,2,FALSE)))</f>
        <v>#N/A</v>
      </c>
      <c r="F3583" s="7">
        <f t="shared" si="637"/>
        <v>0</v>
      </c>
      <c r="G3583" s="7">
        <f t="shared" si="638"/>
        <v>0</v>
      </c>
      <c r="H3583" s="7">
        <f t="shared" si="639"/>
        <v>0</v>
      </c>
      <c r="I3583" s="7">
        <f t="shared" si="640"/>
        <v>0</v>
      </c>
      <c r="J3583" s="7">
        <f t="shared" si="641"/>
        <v>0</v>
      </c>
      <c r="K3583" s="8" t="e">
        <f t="shared" si="642"/>
        <v>#N/A</v>
      </c>
      <c r="L3583" s="7" t="e">
        <f t="shared" si="643"/>
        <v>#N/A</v>
      </c>
      <c r="M3583" s="8" t="e">
        <f t="shared" si="644"/>
        <v>#N/A</v>
      </c>
      <c r="N3583" s="8" t="e">
        <f t="shared" si="645"/>
        <v>#N/A</v>
      </c>
    </row>
    <row r="3584" spans="1:14" ht="15.75" customHeight="1" x14ac:dyDescent="0.35">
      <c r="A3584" s="7">
        <f t="shared" si="633"/>
        <v>0</v>
      </c>
      <c r="B3584" s="7">
        <f t="shared" si="634"/>
        <v>0</v>
      </c>
      <c r="C3584" s="7">
        <f t="shared" si="635"/>
        <v>0</v>
      </c>
      <c r="D3584" s="7">
        <f t="shared" si="636"/>
        <v>0</v>
      </c>
      <c r="E3584" s="7" t="e">
        <f>IF('Report DCM'!$H3584="In-Stream Video","Rich Media display banner",IF('Report DCM'!$I3584&gt;'Report DCM'!$J3584,"Standard",VLOOKUP(CONCATENATE(bd_adtype,"_",bd_creativetype),tabela,2,FALSE)))</f>
        <v>#N/A</v>
      </c>
      <c r="F3584" s="7">
        <f t="shared" si="637"/>
        <v>0</v>
      </c>
      <c r="G3584" s="7">
        <f t="shared" si="638"/>
        <v>0</v>
      </c>
      <c r="H3584" s="7">
        <f t="shared" si="639"/>
        <v>0</v>
      </c>
      <c r="I3584" s="7">
        <f t="shared" si="640"/>
        <v>0</v>
      </c>
      <c r="J3584" s="7">
        <f t="shared" si="641"/>
        <v>0</v>
      </c>
      <c r="K3584" s="8" t="e">
        <f t="shared" si="642"/>
        <v>#N/A</v>
      </c>
      <c r="L3584" s="7" t="e">
        <f t="shared" si="643"/>
        <v>#N/A</v>
      </c>
      <c r="M3584" s="8" t="e">
        <f t="shared" si="644"/>
        <v>#N/A</v>
      </c>
      <c r="N3584" s="8" t="e">
        <f t="shared" si="645"/>
        <v>#N/A</v>
      </c>
    </row>
    <row r="3585" spans="1:14" ht="15.75" customHeight="1" x14ac:dyDescent="0.35">
      <c r="A3585" s="7">
        <f t="shared" si="633"/>
        <v>0</v>
      </c>
      <c r="B3585" s="7">
        <f t="shared" si="634"/>
        <v>0</v>
      </c>
      <c r="C3585" s="7">
        <f t="shared" si="635"/>
        <v>0</v>
      </c>
      <c r="D3585" s="7">
        <f t="shared" si="636"/>
        <v>0</v>
      </c>
      <c r="E3585" s="7" t="e">
        <f>IF('Report DCM'!$H3585="In-Stream Video","Rich Media display banner",IF('Report DCM'!$I3585&gt;'Report DCM'!$J3585,"Standard",VLOOKUP(CONCATENATE(bd_adtype,"_",bd_creativetype),tabela,2,FALSE)))</f>
        <v>#N/A</v>
      </c>
      <c r="F3585" s="7">
        <f t="shared" si="637"/>
        <v>0</v>
      </c>
      <c r="G3585" s="7">
        <f t="shared" si="638"/>
        <v>0</v>
      </c>
      <c r="H3585" s="7">
        <f t="shared" si="639"/>
        <v>0</v>
      </c>
      <c r="I3585" s="7">
        <f t="shared" si="640"/>
        <v>0</v>
      </c>
      <c r="J3585" s="7">
        <f t="shared" si="641"/>
        <v>0</v>
      </c>
      <c r="K3585" s="8" t="e">
        <f t="shared" si="642"/>
        <v>#N/A</v>
      </c>
      <c r="L3585" s="7" t="e">
        <f t="shared" si="643"/>
        <v>#N/A</v>
      </c>
      <c r="M3585" s="8" t="e">
        <f t="shared" si="644"/>
        <v>#N/A</v>
      </c>
      <c r="N3585" s="8" t="e">
        <f t="shared" si="645"/>
        <v>#N/A</v>
      </c>
    </row>
    <row r="3586" spans="1:14" ht="15.75" customHeight="1" x14ac:dyDescent="0.35">
      <c r="A3586" s="7">
        <f t="shared" ref="A3586:A3649" si="646">bd_campaign</f>
        <v>0</v>
      </c>
      <c r="B3586" s="7">
        <f t="shared" ref="B3586:B3649" si="647">bd_site</f>
        <v>0</v>
      </c>
      <c r="C3586" s="7">
        <f t="shared" ref="C3586:C3649" si="648">bd_placement</f>
        <v>0</v>
      </c>
      <c r="D3586" s="7">
        <f t="shared" ref="D3586:D3649" si="649">bd_placementID</f>
        <v>0</v>
      </c>
      <c r="E3586" s="7" t="e">
        <f>IF('Report DCM'!$H3586="In-Stream Video","Rich Media display banner",IF('Report DCM'!$I3586&gt;'Report DCM'!$J3586,"Standard",VLOOKUP(CONCATENATE(bd_adtype,"_",bd_creativetype),tabela,2,FALSE)))</f>
        <v>#N/A</v>
      </c>
      <c r="F3586" s="7">
        <f t="shared" ref="F3586:F3649" si="650">bd_ad</f>
        <v>0</v>
      </c>
      <c r="G3586" s="7">
        <f t="shared" ref="G3586:G3649" si="651">bd_adid</f>
        <v>0</v>
      </c>
      <c r="H3586" s="7">
        <f t="shared" ref="H3586:H3649" si="652">bd_creativetype</f>
        <v>0</v>
      </c>
      <c r="I3586" s="7">
        <f t="shared" ref="I3586:I3649" si="653">bd_impression</f>
        <v>0</v>
      </c>
      <c r="J3586" s="7">
        <f t="shared" ref="J3586:J3649" si="654">bd_clicks</f>
        <v>0</v>
      </c>
      <c r="K3586" s="8" t="e">
        <f t="shared" ref="K3586:K3649" si="655">VLOOKUP(E3586,tabela,2,FALSE)</f>
        <v>#N/A</v>
      </c>
      <c r="L3586" s="7" t="e">
        <f t="shared" ref="L3586:L3649" si="656">VLOOKUP(E3586,tabela,3,FALSE)</f>
        <v>#N/A</v>
      </c>
      <c r="M3586" s="8" t="e">
        <f t="shared" si="644"/>
        <v>#N/A</v>
      </c>
      <c r="N3586" s="8" t="e">
        <f t="shared" si="645"/>
        <v>#N/A</v>
      </c>
    </row>
    <row r="3587" spans="1:14" ht="15.75" customHeight="1" x14ac:dyDescent="0.35">
      <c r="A3587" s="7">
        <f t="shared" si="646"/>
        <v>0</v>
      </c>
      <c r="B3587" s="7">
        <f t="shared" si="647"/>
        <v>0</v>
      </c>
      <c r="C3587" s="7">
        <f t="shared" si="648"/>
        <v>0</v>
      </c>
      <c r="D3587" s="7">
        <f t="shared" si="649"/>
        <v>0</v>
      </c>
      <c r="E3587" s="7" t="e">
        <f>IF('Report DCM'!$H3587="In-Stream Video","Rich Media display banner",IF('Report DCM'!$I3587&gt;'Report DCM'!$J3587,"Standard",VLOOKUP(CONCATENATE(bd_adtype,"_",bd_creativetype),tabela,2,FALSE)))</f>
        <v>#N/A</v>
      </c>
      <c r="F3587" s="7">
        <f t="shared" si="650"/>
        <v>0</v>
      </c>
      <c r="G3587" s="7">
        <f t="shared" si="651"/>
        <v>0</v>
      </c>
      <c r="H3587" s="7">
        <f t="shared" si="652"/>
        <v>0</v>
      </c>
      <c r="I3587" s="7">
        <f t="shared" si="653"/>
        <v>0</v>
      </c>
      <c r="J3587" s="7">
        <f t="shared" si="654"/>
        <v>0</v>
      </c>
      <c r="K3587" s="8" t="e">
        <f t="shared" si="655"/>
        <v>#N/A</v>
      </c>
      <c r="L3587" s="7" t="e">
        <f t="shared" si="656"/>
        <v>#N/A</v>
      </c>
      <c r="M3587" s="8" t="e">
        <f t="shared" si="644"/>
        <v>#N/A</v>
      </c>
      <c r="N3587" s="8" t="e">
        <f t="shared" si="645"/>
        <v>#N/A</v>
      </c>
    </row>
    <row r="3588" spans="1:14" ht="15.75" customHeight="1" x14ac:dyDescent="0.35">
      <c r="A3588" s="7">
        <f t="shared" si="646"/>
        <v>0</v>
      </c>
      <c r="B3588" s="7">
        <f t="shared" si="647"/>
        <v>0</v>
      </c>
      <c r="C3588" s="7">
        <f t="shared" si="648"/>
        <v>0</v>
      </c>
      <c r="D3588" s="7">
        <f t="shared" si="649"/>
        <v>0</v>
      </c>
      <c r="E3588" s="7" t="e">
        <f>IF('Report DCM'!$H3588="In-Stream Video","Rich Media display banner",IF('Report DCM'!$I3588&gt;'Report DCM'!$J3588,"Standard",VLOOKUP(CONCATENATE(bd_adtype,"_",bd_creativetype),tabela,2,FALSE)))</f>
        <v>#N/A</v>
      </c>
      <c r="F3588" s="7">
        <f t="shared" si="650"/>
        <v>0</v>
      </c>
      <c r="G3588" s="7">
        <f t="shared" si="651"/>
        <v>0</v>
      </c>
      <c r="H3588" s="7">
        <f t="shared" si="652"/>
        <v>0</v>
      </c>
      <c r="I3588" s="7">
        <f t="shared" si="653"/>
        <v>0</v>
      </c>
      <c r="J3588" s="7">
        <f t="shared" si="654"/>
        <v>0</v>
      </c>
      <c r="K3588" s="8" t="e">
        <f t="shared" si="655"/>
        <v>#N/A</v>
      </c>
      <c r="L3588" s="7" t="e">
        <f t="shared" si="656"/>
        <v>#N/A</v>
      </c>
      <c r="M3588" s="8" t="e">
        <f t="shared" si="644"/>
        <v>#N/A</v>
      </c>
      <c r="N3588" s="8" t="e">
        <f t="shared" si="645"/>
        <v>#N/A</v>
      </c>
    </row>
    <row r="3589" spans="1:14" ht="15.75" customHeight="1" x14ac:dyDescent="0.35">
      <c r="A3589" s="7">
        <f t="shared" si="646"/>
        <v>0</v>
      </c>
      <c r="B3589" s="7">
        <f t="shared" si="647"/>
        <v>0</v>
      </c>
      <c r="C3589" s="7">
        <f t="shared" si="648"/>
        <v>0</v>
      </c>
      <c r="D3589" s="7">
        <f t="shared" si="649"/>
        <v>0</v>
      </c>
      <c r="E3589" s="7" t="e">
        <f>IF('Report DCM'!$H3589="In-Stream Video","Rich Media display banner",IF('Report DCM'!$I3589&gt;'Report DCM'!$J3589,"Standard",VLOOKUP(CONCATENATE(bd_adtype,"_",bd_creativetype),tabela,2,FALSE)))</f>
        <v>#N/A</v>
      </c>
      <c r="F3589" s="7">
        <f t="shared" si="650"/>
        <v>0</v>
      </c>
      <c r="G3589" s="7">
        <f t="shared" si="651"/>
        <v>0</v>
      </c>
      <c r="H3589" s="7">
        <f t="shared" si="652"/>
        <v>0</v>
      </c>
      <c r="I3589" s="7">
        <f t="shared" si="653"/>
        <v>0</v>
      </c>
      <c r="J3589" s="7">
        <f t="shared" si="654"/>
        <v>0</v>
      </c>
      <c r="K3589" s="8" t="e">
        <f t="shared" si="655"/>
        <v>#N/A</v>
      </c>
      <c r="L3589" s="7" t="e">
        <f t="shared" si="656"/>
        <v>#N/A</v>
      </c>
      <c r="M3589" s="8" t="e">
        <f t="shared" si="644"/>
        <v>#N/A</v>
      </c>
      <c r="N3589" s="8" t="e">
        <f t="shared" si="645"/>
        <v>#N/A</v>
      </c>
    </row>
    <row r="3590" spans="1:14" ht="15.75" customHeight="1" x14ac:dyDescent="0.35">
      <c r="A3590" s="7">
        <f t="shared" si="646"/>
        <v>0</v>
      </c>
      <c r="B3590" s="7">
        <f t="shared" si="647"/>
        <v>0</v>
      </c>
      <c r="C3590" s="7">
        <f t="shared" si="648"/>
        <v>0</v>
      </c>
      <c r="D3590" s="7">
        <f t="shared" si="649"/>
        <v>0</v>
      </c>
      <c r="E3590" s="7" t="e">
        <f>IF('Report DCM'!$H3590="In-Stream Video","Rich Media display banner",IF('Report DCM'!$I3590&gt;'Report DCM'!$J3590,"Standard",VLOOKUP(CONCATENATE(bd_adtype,"_",bd_creativetype),tabela,2,FALSE)))</f>
        <v>#N/A</v>
      </c>
      <c r="F3590" s="7">
        <f t="shared" si="650"/>
        <v>0</v>
      </c>
      <c r="G3590" s="7">
        <f t="shared" si="651"/>
        <v>0</v>
      </c>
      <c r="H3590" s="7">
        <f t="shared" si="652"/>
        <v>0</v>
      </c>
      <c r="I3590" s="7">
        <f t="shared" si="653"/>
        <v>0</v>
      </c>
      <c r="J3590" s="7">
        <f t="shared" si="654"/>
        <v>0</v>
      </c>
      <c r="K3590" s="8" t="e">
        <f t="shared" si="655"/>
        <v>#N/A</v>
      </c>
      <c r="L3590" s="7" t="e">
        <f t="shared" si="656"/>
        <v>#N/A</v>
      </c>
      <c r="M3590" s="8" t="e">
        <f t="shared" si="644"/>
        <v>#N/A</v>
      </c>
      <c r="N3590" s="8" t="e">
        <f t="shared" si="645"/>
        <v>#N/A</v>
      </c>
    </row>
    <row r="3591" spans="1:14" ht="15.75" customHeight="1" x14ac:dyDescent="0.35">
      <c r="A3591" s="7">
        <f t="shared" si="646"/>
        <v>0</v>
      </c>
      <c r="B3591" s="7">
        <f t="shared" si="647"/>
        <v>0</v>
      </c>
      <c r="C3591" s="7">
        <f t="shared" si="648"/>
        <v>0</v>
      </c>
      <c r="D3591" s="7">
        <f t="shared" si="649"/>
        <v>0</v>
      </c>
      <c r="E3591" s="7" t="e">
        <f>IF('Report DCM'!$H3591="In-Stream Video","Rich Media display banner",IF('Report DCM'!$I3591&gt;'Report DCM'!$J3591,"Standard",VLOOKUP(CONCATENATE(bd_adtype,"_",bd_creativetype),tabela,2,FALSE)))</f>
        <v>#N/A</v>
      </c>
      <c r="F3591" s="7">
        <f t="shared" si="650"/>
        <v>0</v>
      </c>
      <c r="G3591" s="7">
        <f t="shared" si="651"/>
        <v>0</v>
      </c>
      <c r="H3591" s="7">
        <f t="shared" si="652"/>
        <v>0</v>
      </c>
      <c r="I3591" s="7">
        <f t="shared" si="653"/>
        <v>0</v>
      </c>
      <c r="J3591" s="7">
        <f t="shared" si="654"/>
        <v>0</v>
      </c>
      <c r="K3591" s="8" t="e">
        <f t="shared" si="655"/>
        <v>#N/A</v>
      </c>
      <c r="L3591" s="7" t="e">
        <f t="shared" si="656"/>
        <v>#N/A</v>
      </c>
      <c r="M3591" s="8" t="e">
        <f t="shared" si="644"/>
        <v>#N/A</v>
      </c>
      <c r="N3591" s="8" t="e">
        <f t="shared" si="645"/>
        <v>#N/A</v>
      </c>
    </row>
    <row r="3592" spans="1:14" ht="15.75" customHeight="1" x14ac:dyDescent="0.35">
      <c r="A3592" s="7">
        <f t="shared" si="646"/>
        <v>0</v>
      </c>
      <c r="B3592" s="7">
        <f t="shared" si="647"/>
        <v>0</v>
      </c>
      <c r="C3592" s="7">
        <f t="shared" si="648"/>
        <v>0</v>
      </c>
      <c r="D3592" s="7">
        <f t="shared" si="649"/>
        <v>0</v>
      </c>
      <c r="E3592" s="7" t="e">
        <f>IF('Report DCM'!$H3592="In-Stream Video","Rich Media display banner",IF('Report DCM'!$I3592&gt;'Report DCM'!$J3592,"Standard",VLOOKUP(CONCATENATE(bd_adtype,"_",bd_creativetype),tabela,2,FALSE)))</f>
        <v>#N/A</v>
      </c>
      <c r="F3592" s="7">
        <f t="shared" si="650"/>
        <v>0</v>
      </c>
      <c r="G3592" s="7">
        <f t="shared" si="651"/>
        <v>0</v>
      </c>
      <c r="H3592" s="7">
        <f t="shared" si="652"/>
        <v>0</v>
      </c>
      <c r="I3592" s="7">
        <f t="shared" si="653"/>
        <v>0</v>
      </c>
      <c r="J3592" s="7">
        <f t="shared" si="654"/>
        <v>0</v>
      </c>
      <c r="K3592" s="8" t="e">
        <f t="shared" si="655"/>
        <v>#N/A</v>
      </c>
      <c r="L3592" s="7" t="e">
        <f t="shared" si="656"/>
        <v>#N/A</v>
      </c>
      <c r="M3592" s="8" t="e">
        <f t="shared" si="644"/>
        <v>#N/A</v>
      </c>
      <c r="N3592" s="8" t="e">
        <f t="shared" si="645"/>
        <v>#N/A</v>
      </c>
    </row>
    <row r="3593" spans="1:14" ht="15.75" customHeight="1" x14ac:dyDescent="0.35">
      <c r="A3593" s="7">
        <f t="shared" si="646"/>
        <v>0</v>
      </c>
      <c r="B3593" s="7">
        <f t="shared" si="647"/>
        <v>0</v>
      </c>
      <c r="C3593" s="7">
        <f t="shared" si="648"/>
        <v>0</v>
      </c>
      <c r="D3593" s="7">
        <f t="shared" si="649"/>
        <v>0</v>
      </c>
      <c r="E3593" s="7" t="e">
        <f>IF('Report DCM'!$H3593="In-Stream Video","Rich Media display banner",IF('Report DCM'!$I3593&gt;'Report DCM'!$J3593,"Standard",VLOOKUP(CONCATENATE(bd_adtype,"_",bd_creativetype),tabela,2,FALSE)))</f>
        <v>#N/A</v>
      </c>
      <c r="F3593" s="7">
        <f t="shared" si="650"/>
        <v>0</v>
      </c>
      <c r="G3593" s="7">
        <f t="shared" si="651"/>
        <v>0</v>
      </c>
      <c r="H3593" s="7">
        <f t="shared" si="652"/>
        <v>0</v>
      </c>
      <c r="I3593" s="7">
        <f t="shared" si="653"/>
        <v>0</v>
      </c>
      <c r="J3593" s="7">
        <f t="shared" si="654"/>
        <v>0</v>
      </c>
      <c r="K3593" s="8" t="e">
        <f t="shared" si="655"/>
        <v>#N/A</v>
      </c>
      <c r="L3593" s="7" t="e">
        <f t="shared" si="656"/>
        <v>#N/A</v>
      </c>
      <c r="M3593" s="8" t="e">
        <f t="shared" si="644"/>
        <v>#N/A</v>
      </c>
      <c r="N3593" s="8" t="e">
        <f t="shared" si="645"/>
        <v>#N/A</v>
      </c>
    </row>
    <row r="3594" spans="1:14" ht="15.75" customHeight="1" x14ac:dyDescent="0.35">
      <c r="A3594" s="7">
        <f t="shared" si="646"/>
        <v>0</v>
      </c>
      <c r="B3594" s="7">
        <f t="shared" si="647"/>
        <v>0</v>
      </c>
      <c r="C3594" s="7">
        <f t="shared" si="648"/>
        <v>0</v>
      </c>
      <c r="D3594" s="7">
        <f t="shared" si="649"/>
        <v>0</v>
      </c>
      <c r="E3594" s="7" t="e">
        <f>IF('Report DCM'!$H3594="In-Stream Video","Rich Media display banner",IF('Report DCM'!$I3594&gt;'Report DCM'!$J3594,"Standard",VLOOKUP(CONCATENATE(bd_adtype,"_",bd_creativetype),tabela,2,FALSE)))</f>
        <v>#N/A</v>
      </c>
      <c r="F3594" s="7">
        <f t="shared" si="650"/>
        <v>0</v>
      </c>
      <c r="G3594" s="7">
        <f t="shared" si="651"/>
        <v>0</v>
      </c>
      <c r="H3594" s="7">
        <f t="shared" si="652"/>
        <v>0</v>
      </c>
      <c r="I3594" s="7">
        <f t="shared" si="653"/>
        <v>0</v>
      </c>
      <c r="J3594" s="7">
        <f t="shared" si="654"/>
        <v>0</v>
      </c>
      <c r="K3594" s="8" t="e">
        <f t="shared" si="655"/>
        <v>#N/A</v>
      </c>
      <c r="L3594" s="7" t="e">
        <f t="shared" si="656"/>
        <v>#N/A</v>
      </c>
      <c r="M3594" s="8" t="e">
        <f t="shared" si="644"/>
        <v>#N/A</v>
      </c>
      <c r="N3594" s="8" t="e">
        <f t="shared" si="645"/>
        <v>#N/A</v>
      </c>
    </row>
    <row r="3595" spans="1:14" ht="15.75" customHeight="1" x14ac:dyDescent="0.35">
      <c r="A3595" s="7">
        <f t="shared" si="646"/>
        <v>0</v>
      </c>
      <c r="B3595" s="7">
        <f t="shared" si="647"/>
        <v>0</v>
      </c>
      <c r="C3595" s="7">
        <f t="shared" si="648"/>
        <v>0</v>
      </c>
      <c r="D3595" s="7">
        <f t="shared" si="649"/>
        <v>0</v>
      </c>
      <c r="E3595" s="7" t="e">
        <f>IF('Report DCM'!$H3595="In-Stream Video","Rich Media display banner",IF('Report DCM'!$I3595&gt;'Report DCM'!$J3595,"Standard",VLOOKUP(CONCATENATE(bd_adtype,"_",bd_creativetype),tabela,2,FALSE)))</f>
        <v>#N/A</v>
      </c>
      <c r="F3595" s="7">
        <f t="shared" si="650"/>
        <v>0</v>
      </c>
      <c r="G3595" s="7">
        <f t="shared" si="651"/>
        <v>0</v>
      </c>
      <c r="H3595" s="7">
        <f t="shared" si="652"/>
        <v>0</v>
      </c>
      <c r="I3595" s="7">
        <f t="shared" si="653"/>
        <v>0</v>
      </c>
      <c r="J3595" s="7">
        <f t="shared" si="654"/>
        <v>0</v>
      </c>
      <c r="K3595" s="8" t="e">
        <f t="shared" si="655"/>
        <v>#N/A</v>
      </c>
      <c r="L3595" s="7" t="e">
        <f t="shared" si="656"/>
        <v>#N/A</v>
      </c>
      <c r="M3595" s="8" t="e">
        <f t="shared" si="644"/>
        <v>#N/A</v>
      </c>
      <c r="N3595" s="8" t="e">
        <f t="shared" si="645"/>
        <v>#N/A</v>
      </c>
    </row>
    <row r="3596" spans="1:14" ht="15.75" customHeight="1" x14ac:dyDescent="0.35">
      <c r="A3596" s="7">
        <f t="shared" si="646"/>
        <v>0</v>
      </c>
      <c r="B3596" s="7">
        <f t="shared" si="647"/>
        <v>0</v>
      </c>
      <c r="C3596" s="7">
        <f t="shared" si="648"/>
        <v>0</v>
      </c>
      <c r="D3596" s="7">
        <f t="shared" si="649"/>
        <v>0</v>
      </c>
      <c r="E3596" s="7" t="e">
        <f>IF('Report DCM'!$H3596="In-Stream Video","Rich Media display banner",IF('Report DCM'!$I3596&gt;'Report DCM'!$J3596,"Standard",VLOOKUP(CONCATENATE(bd_adtype,"_",bd_creativetype),tabela,2,FALSE)))</f>
        <v>#N/A</v>
      </c>
      <c r="F3596" s="7">
        <f t="shared" si="650"/>
        <v>0</v>
      </c>
      <c r="G3596" s="7">
        <f t="shared" si="651"/>
        <v>0</v>
      </c>
      <c r="H3596" s="7">
        <f t="shared" si="652"/>
        <v>0</v>
      </c>
      <c r="I3596" s="7">
        <f t="shared" si="653"/>
        <v>0</v>
      </c>
      <c r="J3596" s="7">
        <f t="shared" si="654"/>
        <v>0</v>
      </c>
      <c r="K3596" s="8" t="e">
        <f t="shared" si="655"/>
        <v>#N/A</v>
      </c>
      <c r="L3596" s="7" t="e">
        <f t="shared" si="656"/>
        <v>#N/A</v>
      </c>
      <c r="M3596" s="8" t="e">
        <f t="shared" si="644"/>
        <v>#N/A</v>
      </c>
      <c r="N3596" s="8" t="e">
        <f t="shared" si="645"/>
        <v>#N/A</v>
      </c>
    </row>
    <row r="3597" spans="1:14" ht="15.75" customHeight="1" x14ac:dyDescent="0.35">
      <c r="A3597" s="7">
        <f t="shared" si="646"/>
        <v>0</v>
      </c>
      <c r="B3597" s="7">
        <f t="shared" si="647"/>
        <v>0</v>
      </c>
      <c r="C3597" s="7">
        <f t="shared" si="648"/>
        <v>0</v>
      </c>
      <c r="D3597" s="7">
        <f t="shared" si="649"/>
        <v>0</v>
      </c>
      <c r="E3597" s="7" t="e">
        <f>IF('Report DCM'!$H3597="In-Stream Video","Rich Media display banner",IF('Report DCM'!$I3597&gt;'Report DCM'!$J3597,"Standard",VLOOKUP(CONCATENATE(bd_adtype,"_",bd_creativetype),tabela,2,FALSE)))</f>
        <v>#N/A</v>
      </c>
      <c r="F3597" s="7">
        <f t="shared" si="650"/>
        <v>0</v>
      </c>
      <c r="G3597" s="7">
        <f t="shared" si="651"/>
        <v>0</v>
      </c>
      <c r="H3597" s="7">
        <f t="shared" si="652"/>
        <v>0</v>
      </c>
      <c r="I3597" s="7">
        <f t="shared" si="653"/>
        <v>0</v>
      </c>
      <c r="J3597" s="7">
        <f t="shared" si="654"/>
        <v>0</v>
      </c>
      <c r="K3597" s="8" t="e">
        <f t="shared" si="655"/>
        <v>#N/A</v>
      </c>
      <c r="L3597" s="7" t="e">
        <f t="shared" si="656"/>
        <v>#N/A</v>
      </c>
      <c r="M3597" s="8" t="e">
        <f t="shared" si="644"/>
        <v>#N/A</v>
      </c>
      <c r="N3597" s="8" t="e">
        <f t="shared" si="645"/>
        <v>#N/A</v>
      </c>
    </row>
    <row r="3598" spans="1:14" ht="15.75" customHeight="1" x14ac:dyDescent="0.35">
      <c r="A3598" s="7">
        <f t="shared" si="646"/>
        <v>0</v>
      </c>
      <c r="B3598" s="7">
        <f t="shared" si="647"/>
        <v>0</v>
      </c>
      <c r="C3598" s="7">
        <f t="shared" si="648"/>
        <v>0</v>
      </c>
      <c r="D3598" s="7">
        <f t="shared" si="649"/>
        <v>0</v>
      </c>
      <c r="E3598" s="7" t="e">
        <f>IF('Report DCM'!$H3598="In-Stream Video","Rich Media display banner",IF('Report DCM'!$I3598&gt;'Report DCM'!$J3598,"Standard",VLOOKUP(CONCATENATE(bd_adtype,"_",bd_creativetype),tabela,2,FALSE)))</f>
        <v>#N/A</v>
      </c>
      <c r="F3598" s="7">
        <f t="shared" si="650"/>
        <v>0</v>
      </c>
      <c r="G3598" s="7">
        <f t="shared" si="651"/>
        <v>0</v>
      </c>
      <c r="H3598" s="7">
        <f t="shared" si="652"/>
        <v>0</v>
      </c>
      <c r="I3598" s="7">
        <f t="shared" si="653"/>
        <v>0</v>
      </c>
      <c r="J3598" s="7">
        <f t="shared" si="654"/>
        <v>0</v>
      </c>
      <c r="K3598" s="8" t="e">
        <f t="shared" si="655"/>
        <v>#N/A</v>
      </c>
      <c r="L3598" s="7" t="e">
        <f t="shared" si="656"/>
        <v>#N/A</v>
      </c>
      <c r="M3598" s="8" t="e">
        <f t="shared" si="644"/>
        <v>#N/A</v>
      </c>
      <c r="N3598" s="8" t="e">
        <f t="shared" si="645"/>
        <v>#N/A</v>
      </c>
    </row>
    <row r="3599" spans="1:14" ht="15.75" customHeight="1" x14ac:dyDescent="0.35">
      <c r="A3599" s="7">
        <f t="shared" si="646"/>
        <v>0</v>
      </c>
      <c r="B3599" s="7">
        <f t="shared" si="647"/>
        <v>0</v>
      </c>
      <c r="C3599" s="7">
        <f t="shared" si="648"/>
        <v>0</v>
      </c>
      <c r="D3599" s="7">
        <f t="shared" si="649"/>
        <v>0</v>
      </c>
      <c r="E3599" s="7" t="e">
        <f>IF('Report DCM'!$H3599="In-Stream Video","Rich Media display banner",IF('Report DCM'!$I3599&gt;'Report DCM'!$J3599,"Standard",VLOOKUP(CONCATENATE(bd_adtype,"_",bd_creativetype),tabela,2,FALSE)))</f>
        <v>#N/A</v>
      </c>
      <c r="F3599" s="7">
        <f t="shared" si="650"/>
        <v>0</v>
      </c>
      <c r="G3599" s="7">
        <f t="shared" si="651"/>
        <v>0</v>
      </c>
      <c r="H3599" s="7">
        <f t="shared" si="652"/>
        <v>0</v>
      </c>
      <c r="I3599" s="7">
        <f t="shared" si="653"/>
        <v>0</v>
      </c>
      <c r="J3599" s="7">
        <f t="shared" si="654"/>
        <v>0</v>
      </c>
      <c r="K3599" s="8" t="e">
        <f t="shared" si="655"/>
        <v>#N/A</v>
      </c>
      <c r="L3599" s="7" t="e">
        <f t="shared" si="656"/>
        <v>#N/A</v>
      </c>
      <c r="M3599" s="8" t="e">
        <f t="shared" si="644"/>
        <v>#N/A</v>
      </c>
      <c r="N3599" s="8" t="e">
        <f t="shared" si="645"/>
        <v>#N/A</v>
      </c>
    </row>
    <row r="3600" spans="1:14" ht="15.75" customHeight="1" x14ac:dyDescent="0.35">
      <c r="A3600" s="7">
        <f t="shared" si="646"/>
        <v>0</v>
      </c>
      <c r="B3600" s="7">
        <f t="shared" si="647"/>
        <v>0</v>
      </c>
      <c r="C3600" s="7">
        <f t="shared" si="648"/>
        <v>0</v>
      </c>
      <c r="D3600" s="7">
        <f t="shared" si="649"/>
        <v>0</v>
      </c>
      <c r="E3600" s="7" t="e">
        <f>IF('Report DCM'!$H3600="In-Stream Video","Rich Media display banner",IF('Report DCM'!$I3600&gt;'Report DCM'!$J3600,"Standard",VLOOKUP(CONCATENATE(bd_adtype,"_",bd_creativetype),tabela,2,FALSE)))</f>
        <v>#N/A</v>
      </c>
      <c r="F3600" s="7">
        <f t="shared" si="650"/>
        <v>0</v>
      </c>
      <c r="G3600" s="7">
        <f t="shared" si="651"/>
        <v>0</v>
      </c>
      <c r="H3600" s="7">
        <f t="shared" si="652"/>
        <v>0</v>
      </c>
      <c r="I3600" s="7">
        <f t="shared" si="653"/>
        <v>0</v>
      </c>
      <c r="J3600" s="7">
        <f t="shared" si="654"/>
        <v>0</v>
      </c>
      <c r="K3600" s="8" t="e">
        <f t="shared" si="655"/>
        <v>#N/A</v>
      </c>
      <c r="L3600" s="7" t="e">
        <f t="shared" si="656"/>
        <v>#N/A</v>
      </c>
      <c r="M3600" s="8" t="e">
        <f t="shared" si="644"/>
        <v>#N/A</v>
      </c>
      <c r="N3600" s="8" t="e">
        <f t="shared" si="645"/>
        <v>#N/A</v>
      </c>
    </row>
    <row r="3601" spans="1:14" ht="15.75" customHeight="1" x14ac:dyDescent="0.35">
      <c r="A3601" s="7">
        <f t="shared" si="646"/>
        <v>0</v>
      </c>
      <c r="B3601" s="7">
        <f t="shared" si="647"/>
        <v>0</v>
      </c>
      <c r="C3601" s="7">
        <f t="shared" si="648"/>
        <v>0</v>
      </c>
      <c r="D3601" s="7">
        <f t="shared" si="649"/>
        <v>0</v>
      </c>
      <c r="E3601" s="7" t="e">
        <f>IF('Report DCM'!$H3601="In-Stream Video","Rich Media display banner",IF('Report DCM'!$I3601&gt;'Report DCM'!$J3601,"Standard",VLOOKUP(CONCATENATE(bd_adtype,"_",bd_creativetype),tabela,2,FALSE)))</f>
        <v>#N/A</v>
      </c>
      <c r="F3601" s="7">
        <f t="shared" si="650"/>
        <v>0</v>
      </c>
      <c r="G3601" s="7">
        <f t="shared" si="651"/>
        <v>0</v>
      </c>
      <c r="H3601" s="7">
        <f t="shared" si="652"/>
        <v>0</v>
      </c>
      <c r="I3601" s="7">
        <f t="shared" si="653"/>
        <v>0</v>
      </c>
      <c r="J3601" s="7">
        <f t="shared" si="654"/>
        <v>0</v>
      </c>
      <c r="K3601" s="8" t="e">
        <f t="shared" si="655"/>
        <v>#N/A</v>
      </c>
      <c r="L3601" s="7" t="e">
        <f t="shared" si="656"/>
        <v>#N/A</v>
      </c>
      <c r="M3601" s="8" t="e">
        <f t="shared" si="644"/>
        <v>#N/A</v>
      </c>
      <c r="N3601" s="8" t="e">
        <f t="shared" si="645"/>
        <v>#N/A</v>
      </c>
    </row>
    <row r="3602" spans="1:14" ht="15.75" customHeight="1" x14ac:dyDescent="0.35">
      <c r="A3602" s="7">
        <f t="shared" si="646"/>
        <v>0</v>
      </c>
      <c r="B3602" s="7">
        <f t="shared" si="647"/>
        <v>0</v>
      </c>
      <c r="C3602" s="7">
        <f t="shared" si="648"/>
        <v>0</v>
      </c>
      <c r="D3602" s="7">
        <f t="shared" si="649"/>
        <v>0</v>
      </c>
      <c r="E3602" s="7" t="e">
        <f>IF('Report DCM'!$H3602="In-Stream Video","Rich Media display banner",IF('Report DCM'!$I3602&gt;'Report DCM'!$J3602,"Standard",VLOOKUP(CONCATENATE(bd_adtype,"_",bd_creativetype),tabela,2,FALSE)))</f>
        <v>#N/A</v>
      </c>
      <c r="F3602" s="7">
        <f t="shared" si="650"/>
        <v>0</v>
      </c>
      <c r="G3602" s="7">
        <f t="shared" si="651"/>
        <v>0</v>
      </c>
      <c r="H3602" s="7">
        <f t="shared" si="652"/>
        <v>0</v>
      </c>
      <c r="I3602" s="7">
        <f t="shared" si="653"/>
        <v>0</v>
      </c>
      <c r="J3602" s="7">
        <f t="shared" si="654"/>
        <v>0</v>
      </c>
      <c r="K3602" s="8" t="e">
        <f t="shared" si="655"/>
        <v>#N/A</v>
      </c>
      <c r="L3602" s="7" t="e">
        <f t="shared" si="656"/>
        <v>#N/A</v>
      </c>
      <c r="M3602" s="8" t="e">
        <f t="shared" si="644"/>
        <v>#N/A</v>
      </c>
      <c r="N3602" s="8" t="e">
        <f t="shared" si="645"/>
        <v>#N/A</v>
      </c>
    </row>
    <row r="3603" spans="1:14" ht="15.75" customHeight="1" x14ac:dyDescent="0.35">
      <c r="A3603" s="7">
        <f t="shared" si="646"/>
        <v>0</v>
      </c>
      <c r="B3603" s="7">
        <f t="shared" si="647"/>
        <v>0</v>
      </c>
      <c r="C3603" s="7">
        <f t="shared" si="648"/>
        <v>0</v>
      </c>
      <c r="D3603" s="7">
        <f t="shared" si="649"/>
        <v>0</v>
      </c>
      <c r="E3603" s="7" t="e">
        <f>IF('Report DCM'!$H3603="In-Stream Video","Rich Media display banner",IF('Report DCM'!$I3603&gt;'Report DCM'!$J3603,"Standard",VLOOKUP(CONCATENATE(bd_adtype,"_",bd_creativetype),tabela,2,FALSE)))</f>
        <v>#N/A</v>
      </c>
      <c r="F3603" s="7">
        <f t="shared" si="650"/>
        <v>0</v>
      </c>
      <c r="G3603" s="7">
        <f t="shared" si="651"/>
        <v>0</v>
      </c>
      <c r="H3603" s="7">
        <f t="shared" si="652"/>
        <v>0</v>
      </c>
      <c r="I3603" s="7">
        <f t="shared" si="653"/>
        <v>0</v>
      </c>
      <c r="J3603" s="7">
        <f t="shared" si="654"/>
        <v>0</v>
      </c>
      <c r="K3603" s="8" t="e">
        <f t="shared" si="655"/>
        <v>#N/A</v>
      </c>
      <c r="L3603" s="7" t="e">
        <f t="shared" si="656"/>
        <v>#N/A</v>
      </c>
      <c r="M3603" s="8" t="e">
        <f t="shared" si="644"/>
        <v>#N/A</v>
      </c>
      <c r="N3603" s="8" t="e">
        <f t="shared" si="645"/>
        <v>#N/A</v>
      </c>
    </row>
    <row r="3604" spans="1:14" ht="15.75" customHeight="1" x14ac:dyDescent="0.35">
      <c r="A3604" s="7">
        <f t="shared" si="646"/>
        <v>0</v>
      </c>
      <c r="B3604" s="7">
        <f t="shared" si="647"/>
        <v>0</v>
      </c>
      <c r="C3604" s="7">
        <f t="shared" si="648"/>
        <v>0</v>
      </c>
      <c r="D3604" s="7">
        <f t="shared" si="649"/>
        <v>0</v>
      </c>
      <c r="E3604" s="7" t="e">
        <f>IF('Report DCM'!$H3604="In-Stream Video","Rich Media display banner",IF('Report DCM'!$I3604&gt;'Report DCM'!$J3604,"Standard",VLOOKUP(CONCATENATE(bd_adtype,"_",bd_creativetype),tabela,2,FALSE)))</f>
        <v>#N/A</v>
      </c>
      <c r="F3604" s="7">
        <f t="shared" si="650"/>
        <v>0</v>
      </c>
      <c r="G3604" s="7">
        <f t="shared" si="651"/>
        <v>0</v>
      </c>
      <c r="H3604" s="7">
        <f t="shared" si="652"/>
        <v>0</v>
      </c>
      <c r="I3604" s="7">
        <f t="shared" si="653"/>
        <v>0</v>
      </c>
      <c r="J3604" s="7">
        <f t="shared" si="654"/>
        <v>0</v>
      </c>
      <c r="K3604" s="8" t="e">
        <f t="shared" si="655"/>
        <v>#N/A</v>
      </c>
      <c r="L3604" s="7" t="e">
        <f t="shared" si="656"/>
        <v>#N/A</v>
      </c>
      <c r="M3604" s="8" t="e">
        <f t="shared" si="644"/>
        <v>#N/A</v>
      </c>
      <c r="N3604" s="8" t="e">
        <f t="shared" si="645"/>
        <v>#N/A</v>
      </c>
    </row>
    <row r="3605" spans="1:14" ht="15.75" customHeight="1" x14ac:dyDescent="0.35">
      <c r="A3605" s="7">
        <f t="shared" si="646"/>
        <v>0</v>
      </c>
      <c r="B3605" s="7">
        <f t="shared" si="647"/>
        <v>0</v>
      </c>
      <c r="C3605" s="7">
        <f t="shared" si="648"/>
        <v>0</v>
      </c>
      <c r="D3605" s="7">
        <f t="shared" si="649"/>
        <v>0</v>
      </c>
      <c r="E3605" s="7" t="e">
        <f>IF('Report DCM'!$H3605="In-Stream Video","Rich Media display banner",IF('Report DCM'!$I3605&gt;'Report DCM'!$J3605,"Standard",VLOOKUP(CONCATENATE(bd_adtype,"_",bd_creativetype),tabela,2,FALSE)))</f>
        <v>#N/A</v>
      </c>
      <c r="F3605" s="7">
        <f t="shared" si="650"/>
        <v>0</v>
      </c>
      <c r="G3605" s="7">
        <f t="shared" si="651"/>
        <v>0</v>
      </c>
      <c r="H3605" s="7">
        <f t="shared" si="652"/>
        <v>0</v>
      </c>
      <c r="I3605" s="7">
        <f t="shared" si="653"/>
        <v>0</v>
      </c>
      <c r="J3605" s="7">
        <f t="shared" si="654"/>
        <v>0</v>
      </c>
      <c r="K3605" s="8" t="e">
        <f t="shared" si="655"/>
        <v>#N/A</v>
      </c>
      <c r="L3605" s="7" t="e">
        <f t="shared" si="656"/>
        <v>#N/A</v>
      </c>
      <c r="M3605" s="8" t="e">
        <f t="shared" si="644"/>
        <v>#N/A</v>
      </c>
      <c r="N3605" s="8" t="e">
        <f t="shared" si="645"/>
        <v>#N/A</v>
      </c>
    </row>
    <row r="3606" spans="1:14" ht="15.75" customHeight="1" x14ac:dyDescent="0.35">
      <c r="A3606" s="7">
        <f t="shared" si="646"/>
        <v>0</v>
      </c>
      <c r="B3606" s="7">
        <f t="shared" si="647"/>
        <v>0</v>
      </c>
      <c r="C3606" s="7">
        <f t="shared" si="648"/>
        <v>0</v>
      </c>
      <c r="D3606" s="7">
        <f t="shared" si="649"/>
        <v>0</v>
      </c>
      <c r="E3606" s="7" t="e">
        <f>IF('Report DCM'!$H3606="In-Stream Video","Rich Media display banner",IF('Report DCM'!$I3606&gt;'Report DCM'!$J3606,"Standard",VLOOKUP(CONCATENATE(bd_adtype,"_",bd_creativetype),tabela,2,FALSE)))</f>
        <v>#N/A</v>
      </c>
      <c r="F3606" s="7">
        <f t="shared" si="650"/>
        <v>0</v>
      </c>
      <c r="G3606" s="7">
        <f t="shared" si="651"/>
        <v>0</v>
      </c>
      <c r="H3606" s="7">
        <f t="shared" si="652"/>
        <v>0</v>
      </c>
      <c r="I3606" s="7">
        <f t="shared" si="653"/>
        <v>0</v>
      </c>
      <c r="J3606" s="7">
        <f t="shared" si="654"/>
        <v>0</v>
      </c>
      <c r="K3606" s="8" t="e">
        <f t="shared" si="655"/>
        <v>#N/A</v>
      </c>
      <c r="L3606" s="7" t="e">
        <f t="shared" si="656"/>
        <v>#N/A</v>
      </c>
      <c r="M3606" s="8" t="e">
        <f t="shared" si="644"/>
        <v>#N/A</v>
      </c>
      <c r="N3606" s="8" t="e">
        <f t="shared" si="645"/>
        <v>#N/A</v>
      </c>
    </row>
    <row r="3607" spans="1:14" ht="15.75" customHeight="1" x14ac:dyDescent="0.35">
      <c r="A3607" s="7">
        <f t="shared" si="646"/>
        <v>0</v>
      </c>
      <c r="B3607" s="7">
        <f t="shared" si="647"/>
        <v>0</v>
      </c>
      <c r="C3607" s="7">
        <f t="shared" si="648"/>
        <v>0</v>
      </c>
      <c r="D3607" s="7">
        <f t="shared" si="649"/>
        <v>0</v>
      </c>
      <c r="E3607" s="7" t="e">
        <f>IF('Report DCM'!$H3607="In-Stream Video","Rich Media display banner",IF('Report DCM'!$I3607&gt;'Report DCM'!$J3607,"Standard",VLOOKUP(CONCATENATE(bd_adtype,"_",bd_creativetype),tabela,2,FALSE)))</f>
        <v>#N/A</v>
      </c>
      <c r="F3607" s="7">
        <f t="shared" si="650"/>
        <v>0</v>
      </c>
      <c r="G3607" s="7">
        <f t="shared" si="651"/>
        <v>0</v>
      </c>
      <c r="H3607" s="7">
        <f t="shared" si="652"/>
        <v>0</v>
      </c>
      <c r="I3607" s="7">
        <f t="shared" si="653"/>
        <v>0</v>
      </c>
      <c r="J3607" s="7">
        <f t="shared" si="654"/>
        <v>0</v>
      </c>
      <c r="K3607" s="8" t="e">
        <f t="shared" si="655"/>
        <v>#N/A</v>
      </c>
      <c r="L3607" s="7" t="e">
        <f t="shared" si="656"/>
        <v>#N/A</v>
      </c>
      <c r="M3607" s="8" t="e">
        <f t="shared" si="644"/>
        <v>#N/A</v>
      </c>
      <c r="N3607" s="8" t="e">
        <f t="shared" si="645"/>
        <v>#N/A</v>
      </c>
    </row>
    <row r="3608" spans="1:14" ht="15.75" customHeight="1" x14ac:dyDescent="0.35">
      <c r="A3608" s="7">
        <f t="shared" si="646"/>
        <v>0</v>
      </c>
      <c r="B3608" s="7">
        <f t="shared" si="647"/>
        <v>0</v>
      </c>
      <c r="C3608" s="7">
        <f t="shared" si="648"/>
        <v>0</v>
      </c>
      <c r="D3608" s="7">
        <f t="shared" si="649"/>
        <v>0</v>
      </c>
      <c r="E3608" s="7" t="e">
        <f>IF('Report DCM'!$H3608="In-Stream Video","Rich Media display banner",IF('Report DCM'!$I3608&gt;'Report DCM'!$J3608,"Standard",VLOOKUP(CONCATENATE(bd_adtype,"_",bd_creativetype),tabela,2,FALSE)))</f>
        <v>#N/A</v>
      </c>
      <c r="F3608" s="7">
        <f t="shared" si="650"/>
        <v>0</v>
      </c>
      <c r="G3608" s="7">
        <f t="shared" si="651"/>
        <v>0</v>
      </c>
      <c r="H3608" s="7">
        <f t="shared" si="652"/>
        <v>0</v>
      </c>
      <c r="I3608" s="7">
        <f t="shared" si="653"/>
        <v>0</v>
      </c>
      <c r="J3608" s="7">
        <f t="shared" si="654"/>
        <v>0</v>
      </c>
      <c r="K3608" s="8" t="e">
        <f t="shared" si="655"/>
        <v>#N/A</v>
      </c>
      <c r="L3608" s="7" t="e">
        <f t="shared" si="656"/>
        <v>#N/A</v>
      </c>
      <c r="M3608" s="8" t="e">
        <f t="shared" si="644"/>
        <v>#N/A</v>
      </c>
      <c r="N3608" s="8" t="e">
        <f t="shared" si="645"/>
        <v>#N/A</v>
      </c>
    </row>
    <row r="3609" spans="1:14" ht="15.75" customHeight="1" x14ac:dyDescent="0.35">
      <c r="A3609" s="7">
        <f t="shared" si="646"/>
        <v>0</v>
      </c>
      <c r="B3609" s="7">
        <f t="shared" si="647"/>
        <v>0</v>
      </c>
      <c r="C3609" s="7">
        <f t="shared" si="648"/>
        <v>0</v>
      </c>
      <c r="D3609" s="7">
        <f t="shared" si="649"/>
        <v>0</v>
      </c>
      <c r="E3609" s="7" t="e">
        <f>IF('Report DCM'!$H3609="In-Stream Video","Rich Media display banner",IF('Report DCM'!$I3609&gt;'Report DCM'!$J3609,"Standard",VLOOKUP(CONCATENATE(bd_adtype,"_",bd_creativetype),tabela,2,FALSE)))</f>
        <v>#N/A</v>
      </c>
      <c r="F3609" s="7">
        <f t="shared" si="650"/>
        <v>0</v>
      </c>
      <c r="G3609" s="7">
        <f t="shared" si="651"/>
        <v>0</v>
      </c>
      <c r="H3609" s="7">
        <f t="shared" si="652"/>
        <v>0</v>
      </c>
      <c r="I3609" s="7">
        <f t="shared" si="653"/>
        <v>0</v>
      </c>
      <c r="J3609" s="7">
        <f t="shared" si="654"/>
        <v>0</v>
      </c>
      <c r="K3609" s="8" t="e">
        <f t="shared" si="655"/>
        <v>#N/A</v>
      </c>
      <c r="L3609" s="7" t="e">
        <f t="shared" si="656"/>
        <v>#N/A</v>
      </c>
      <c r="M3609" s="8" t="e">
        <f t="shared" si="644"/>
        <v>#N/A</v>
      </c>
      <c r="N3609" s="8" t="e">
        <f t="shared" si="645"/>
        <v>#N/A</v>
      </c>
    </row>
    <row r="3610" spans="1:14" ht="15.75" customHeight="1" x14ac:dyDescent="0.35">
      <c r="A3610" s="7">
        <f t="shared" si="646"/>
        <v>0</v>
      </c>
      <c r="B3610" s="7">
        <f t="shared" si="647"/>
        <v>0</v>
      </c>
      <c r="C3610" s="7">
        <f t="shared" si="648"/>
        <v>0</v>
      </c>
      <c r="D3610" s="7">
        <f t="shared" si="649"/>
        <v>0</v>
      </c>
      <c r="E3610" s="7" t="e">
        <f>IF('Report DCM'!$H3610="In-Stream Video","Rich Media display banner",IF('Report DCM'!$I3610&gt;'Report DCM'!$J3610,"Standard",VLOOKUP(CONCATENATE(bd_adtype,"_",bd_creativetype),tabela,2,FALSE)))</f>
        <v>#N/A</v>
      </c>
      <c r="F3610" s="7">
        <f t="shared" si="650"/>
        <v>0</v>
      </c>
      <c r="G3610" s="7">
        <f t="shared" si="651"/>
        <v>0</v>
      </c>
      <c r="H3610" s="7">
        <f t="shared" si="652"/>
        <v>0</v>
      </c>
      <c r="I3610" s="7">
        <f t="shared" si="653"/>
        <v>0</v>
      </c>
      <c r="J3610" s="7">
        <f t="shared" si="654"/>
        <v>0</v>
      </c>
      <c r="K3610" s="8" t="e">
        <f t="shared" si="655"/>
        <v>#N/A</v>
      </c>
      <c r="L3610" s="7" t="e">
        <f t="shared" si="656"/>
        <v>#N/A</v>
      </c>
      <c r="M3610" s="8" t="e">
        <f t="shared" si="644"/>
        <v>#N/A</v>
      </c>
      <c r="N3610" s="8" t="e">
        <f t="shared" si="645"/>
        <v>#N/A</v>
      </c>
    </row>
    <row r="3611" spans="1:14" ht="15.75" customHeight="1" x14ac:dyDescent="0.35">
      <c r="A3611" s="7">
        <f t="shared" si="646"/>
        <v>0</v>
      </c>
      <c r="B3611" s="7">
        <f t="shared" si="647"/>
        <v>0</v>
      </c>
      <c r="C3611" s="7">
        <f t="shared" si="648"/>
        <v>0</v>
      </c>
      <c r="D3611" s="7">
        <f t="shared" si="649"/>
        <v>0</v>
      </c>
      <c r="E3611" s="7" t="e">
        <f>IF('Report DCM'!$H3611="In-Stream Video","Rich Media display banner",IF('Report DCM'!$I3611&gt;'Report DCM'!$J3611,"Standard",VLOOKUP(CONCATENATE(bd_adtype,"_",bd_creativetype),tabela,2,FALSE)))</f>
        <v>#N/A</v>
      </c>
      <c r="F3611" s="7">
        <f t="shared" si="650"/>
        <v>0</v>
      </c>
      <c r="G3611" s="7">
        <f t="shared" si="651"/>
        <v>0</v>
      </c>
      <c r="H3611" s="7">
        <f t="shared" si="652"/>
        <v>0</v>
      </c>
      <c r="I3611" s="7">
        <f t="shared" si="653"/>
        <v>0</v>
      </c>
      <c r="J3611" s="7">
        <f t="shared" si="654"/>
        <v>0</v>
      </c>
      <c r="K3611" s="8" t="e">
        <f t="shared" si="655"/>
        <v>#N/A</v>
      </c>
      <c r="L3611" s="7" t="e">
        <f t="shared" si="656"/>
        <v>#N/A</v>
      </c>
      <c r="M3611" s="8" t="e">
        <f t="shared" si="644"/>
        <v>#N/A</v>
      </c>
      <c r="N3611" s="8" t="e">
        <f t="shared" si="645"/>
        <v>#N/A</v>
      </c>
    </row>
    <row r="3612" spans="1:14" ht="15.75" customHeight="1" x14ac:dyDescent="0.35">
      <c r="A3612" s="7">
        <f t="shared" si="646"/>
        <v>0</v>
      </c>
      <c r="B3612" s="7">
        <f t="shared" si="647"/>
        <v>0</v>
      </c>
      <c r="C3612" s="7">
        <f t="shared" si="648"/>
        <v>0</v>
      </c>
      <c r="D3612" s="7">
        <f t="shared" si="649"/>
        <v>0</v>
      </c>
      <c r="E3612" s="7" t="e">
        <f>IF('Report DCM'!$H3612="In-Stream Video","Rich Media display banner",IF('Report DCM'!$I3612&gt;'Report DCM'!$J3612,"Standard",VLOOKUP(CONCATENATE(bd_adtype,"_",bd_creativetype),tabela,2,FALSE)))</f>
        <v>#N/A</v>
      </c>
      <c r="F3612" s="7">
        <f t="shared" si="650"/>
        <v>0</v>
      </c>
      <c r="G3612" s="7">
        <f t="shared" si="651"/>
        <v>0</v>
      </c>
      <c r="H3612" s="7">
        <f t="shared" si="652"/>
        <v>0</v>
      </c>
      <c r="I3612" s="7">
        <f t="shared" si="653"/>
        <v>0</v>
      </c>
      <c r="J3612" s="7">
        <f t="shared" si="654"/>
        <v>0</v>
      </c>
      <c r="K3612" s="8" t="e">
        <f t="shared" si="655"/>
        <v>#N/A</v>
      </c>
      <c r="L3612" s="7" t="e">
        <f t="shared" si="656"/>
        <v>#N/A</v>
      </c>
      <c r="M3612" s="8" t="e">
        <f t="shared" si="644"/>
        <v>#N/A</v>
      </c>
      <c r="N3612" s="8" t="e">
        <f t="shared" si="645"/>
        <v>#N/A</v>
      </c>
    </row>
    <row r="3613" spans="1:14" ht="15.75" customHeight="1" x14ac:dyDescent="0.35">
      <c r="A3613" s="7">
        <f t="shared" si="646"/>
        <v>0</v>
      </c>
      <c r="B3613" s="7">
        <f t="shared" si="647"/>
        <v>0</v>
      </c>
      <c r="C3613" s="7">
        <f t="shared" si="648"/>
        <v>0</v>
      </c>
      <c r="D3613" s="7">
        <f t="shared" si="649"/>
        <v>0</v>
      </c>
      <c r="E3613" s="7" t="e">
        <f>IF('Report DCM'!$H3613="In-Stream Video","Rich Media display banner",IF('Report DCM'!$I3613&gt;'Report DCM'!$J3613,"Standard",VLOOKUP(CONCATENATE(bd_adtype,"_",bd_creativetype),tabela,2,FALSE)))</f>
        <v>#N/A</v>
      </c>
      <c r="F3613" s="7">
        <f t="shared" si="650"/>
        <v>0</v>
      </c>
      <c r="G3613" s="7">
        <f t="shared" si="651"/>
        <v>0</v>
      </c>
      <c r="H3613" s="7">
        <f t="shared" si="652"/>
        <v>0</v>
      </c>
      <c r="I3613" s="7">
        <f t="shared" si="653"/>
        <v>0</v>
      </c>
      <c r="J3613" s="7">
        <f t="shared" si="654"/>
        <v>0</v>
      </c>
      <c r="K3613" s="8" t="e">
        <f t="shared" si="655"/>
        <v>#N/A</v>
      </c>
      <c r="L3613" s="7" t="e">
        <f t="shared" si="656"/>
        <v>#N/A</v>
      </c>
      <c r="M3613" s="8" t="e">
        <f t="shared" si="644"/>
        <v>#N/A</v>
      </c>
      <c r="N3613" s="8" t="e">
        <f t="shared" si="645"/>
        <v>#N/A</v>
      </c>
    </row>
    <row r="3614" spans="1:14" ht="15.75" customHeight="1" x14ac:dyDescent="0.35">
      <c r="A3614" s="7">
        <f t="shared" si="646"/>
        <v>0</v>
      </c>
      <c r="B3614" s="7">
        <f t="shared" si="647"/>
        <v>0</v>
      </c>
      <c r="C3614" s="7">
        <f t="shared" si="648"/>
        <v>0</v>
      </c>
      <c r="D3614" s="7">
        <f t="shared" si="649"/>
        <v>0</v>
      </c>
      <c r="E3614" s="7" t="e">
        <f>IF('Report DCM'!$H3614="In-Stream Video","Rich Media display banner",IF('Report DCM'!$I3614&gt;'Report DCM'!$J3614,"Standard",VLOOKUP(CONCATENATE(bd_adtype,"_",bd_creativetype),tabela,2,FALSE)))</f>
        <v>#N/A</v>
      </c>
      <c r="F3614" s="7">
        <f t="shared" si="650"/>
        <v>0</v>
      </c>
      <c r="G3614" s="7">
        <f t="shared" si="651"/>
        <v>0</v>
      </c>
      <c r="H3614" s="7">
        <f t="shared" si="652"/>
        <v>0</v>
      </c>
      <c r="I3614" s="7">
        <f t="shared" si="653"/>
        <v>0</v>
      </c>
      <c r="J3614" s="7">
        <f t="shared" si="654"/>
        <v>0</v>
      </c>
      <c r="K3614" s="8" t="e">
        <f t="shared" si="655"/>
        <v>#N/A</v>
      </c>
      <c r="L3614" s="7" t="e">
        <f t="shared" si="656"/>
        <v>#N/A</v>
      </c>
      <c r="M3614" s="8" t="e">
        <f t="shared" si="644"/>
        <v>#N/A</v>
      </c>
      <c r="N3614" s="8" t="e">
        <f t="shared" si="645"/>
        <v>#N/A</v>
      </c>
    </row>
    <row r="3615" spans="1:14" ht="15.75" customHeight="1" x14ac:dyDescent="0.35">
      <c r="A3615" s="7">
        <f t="shared" si="646"/>
        <v>0</v>
      </c>
      <c r="B3615" s="7">
        <f t="shared" si="647"/>
        <v>0</v>
      </c>
      <c r="C3615" s="7">
        <f t="shared" si="648"/>
        <v>0</v>
      </c>
      <c r="D3615" s="7">
        <f t="shared" si="649"/>
        <v>0</v>
      </c>
      <c r="E3615" s="7" t="e">
        <f>IF('Report DCM'!$H3615="In-Stream Video","Rich Media display banner",IF('Report DCM'!$I3615&gt;'Report DCM'!$J3615,"Standard",VLOOKUP(CONCATENATE(bd_adtype,"_",bd_creativetype),tabela,2,FALSE)))</f>
        <v>#N/A</v>
      </c>
      <c r="F3615" s="7">
        <f t="shared" si="650"/>
        <v>0</v>
      </c>
      <c r="G3615" s="7">
        <f t="shared" si="651"/>
        <v>0</v>
      </c>
      <c r="H3615" s="7">
        <f t="shared" si="652"/>
        <v>0</v>
      </c>
      <c r="I3615" s="7">
        <f t="shared" si="653"/>
        <v>0</v>
      </c>
      <c r="J3615" s="7">
        <f t="shared" si="654"/>
        <v>0</v>
      </c>
      <c r="K3615" s="8" t="e">
        <f t="shared" si="655"/>
        <v>#N/A</v>
      </c>
      <c r="L3615" s="7" t="e">
        <f t="shared" si="656"/>
        <v>#N/A</v>
      </c>
      <c r="M3615" s="8" t="e">
        <f t="shared" si="644"/>
        <v>#N/A</v>
      </c>
      <c r="N3615" s="8" t="e">
        <f t="shared" si="645"/>
        <v>#N/A</v>
      </c>
    </row>
    <row r="3616" spans="1:14" ht="15.75" customHeight="1" x14ac:dyDescent="0.35">
      <c r="A3616" s="7">
        <f t="shared" si="646"/>
        <v>0</v>
      </c>
      <c r="B3616" s="7">
        <f t="shared" si="647"/>
        <v>0</v>
      </c>
      <c r="C3616" s="7">
        <f t="shared" si="648"/>
        <v>0</v>
      </c>
      <c r="D3616" s="7">
        <f t="shared" si="649"/>
        <v>0</v>
      </c>
      <c r="E3616" s="7" t="e">
        <f>IF('Report DCM'!$H3616="In-Stream Video","Rich Media display banner",IF('Report DCM'!$I3616&gt;'Report DCM'!$J3616,"Standard",VLOOKUP(CONCATENATE(bd_adtype,"_",bd_creativetype),tabela,2,FALSE)))</f>
        <v>#N/A</v>
      </c>
      <c r="F3616" s="7">
        <f t="shared" si="650"/>
        <v>0</v>
      </c>
      <c r="G3616" s="7">
        <f t="shared" si="651"/>
        <v>0</v>
      </c>
      <c r="H3616" s="7">
        <f t="shared" si="652"/>
        <v>0</v>
      </c>
      <c r="I3616" s="7">
        <f t="shared" si="653"/>
        <v>0</v>
      </c>
      <c r="J3616" s="7">
        <f t="shared" si="654"/>
        <v>0</v>
      </c>
      <c r="K3616" s="8" t="e">
        <f t="shared" si="655"/>
        <v>#N/A</v>
      </c>
      <c r="L3616" s="7" t="e">
        <f t="shared" si="656"/>
        <v>#N/A</v>
      </c>
      <c r="M3616" s="8" t="e">
        <f t="shared" si="644"/>
        <v>#N/A</v>
      </c>
      <c r="N3616" s="8" t="e">
        <f t="shared" si="645"/>
        <v>#N/A</v>
      </c>
    </row>
    <row r="3617" spans="1:14" ht="15.75" customHeight="1" x14ac:dyDescent="0.35">
      <c r="A3617" s="7">
        <f t="shared" si="646"/>
        <v>0</v>
      </c>
      <c r="B3617" s="7">
        <f t="shared" si="647"/>
        <v>0</v>
      </c>
      <c r="C3617" s="7">
        <f t="shared" si="648"/>
        <v>0</v>
      </c>
      <c r="D3617" s="7">
        <f t="shared" si="649"/>
        <v>0</v>
      </c>
      <c r="E3617" s="7" t="e">
        <f>IF('Report DCM'!$H3617="In-Stream Video","Rich Media display banner",IF('Report DCM'!$I3617&gt;'Report DCM'!$J3617,"Standard",VLOOKUP(CONCATENATE(bd_adtype,"_",bd_creativetype),tabela,2,FALSE)))</f>
        <v>#N/A</v>
      </c>
      <c r="F3617" s="7">
        <f t="shared" si="650"/>
        <v>0</v>
      </c>
      <c r="G3617" s="7">
        <f t="shared" si="651"/>
        <v>0</v>
      </c>
      <c r="H3617" s="7">
        <f t="shared" si="652"/>
        <v>0</v>
      </c>
      <c r="I3617" s="7">
        <f t="shared" si="653"/>
        <v>0</v>
      </c>
      <c r="J3617" s="7">
        <f t="shared" si="654"/>
        <v>0</v>
      </c>
      <c r="K3617" s="8" t="e">
        <f t="shared" si="655"/>
        <v>#N/A</v>
      </c>
      <c r="L3617" s="7" t="e">
        <f t="shared" si="656"/>
        <v>#N/A</v>
      </c>
      <c r="M3617" s="8" t="e">
        <f t="shared" si="644"/>
        <v>#N/A</v>
      </c>
      <c r="N3617" s="8" t="e">
        <f t="shared" si="645"/>
        <v>#N/A</v>
      </c>
    </row>
    <row r="3618" spans="1:14" ht="15.75" customHeight="1" x14ac:dyDescent="0.35">
      <c r="A3618" s="7">
        <f t="shared" si="646"/>
        <v>0</v>
      </c>
      <c r="B3618" s="7">
        <f t="shared" si="647"/>
        <v>0</v>
      </c>
      <c r="C3618" s="7">
        <f t="shared" si="648"/>
        <v>0</v>
      </c>
      <c r="D3618" s="7">
        <f t="shared" si="649"/>
        <v>0</v>
      </c>
      <c r="E3618" s="7" t="e">
        <f>IF('Report DCM'!$H3618="In-Stream Video","Rich Media display banner",IF('Report DCM'!$I3618&gt;'Report DCM'!$J3618,"Standard",VLOOKUP(CONCATENATE(bd_adtype,"_",bd_creativetype),tabela,2,FALSE)))</f>
        <v>#N/A</v>
      </c>
      <c r="F3618" s="7">
        <f t="shared" si="650"/>
        <v>0</v>
      </c>
      <c r="G3618" s="7">
        <f t="shared" si="651"/>
        <v>0</v>
      </c>
      <c r="H3618" s="7">
        <f t="shared" si="652"/>
        <v>0</v>
      </c>
      <c r="I3618" s="7">
        <f t="shared" si="653"/>
        <v>0</v>
      </c>
      <c r="J3618" s="7">
        <f t="shared" si="654"/>
        <v>0</v>
      </c>
      <c r="K3618" s="8" t="e">
        <f t="shared" si="655"/>
        <v>#N/A</v>
      </c>
      <c r="L3618" s="7" t="e">
        <f t="shared" si="656"/>
        <v>#N/A</v>
      </c>
      <c r="M3618" s="8" t="e">
        <f t="shared" si="644"/>
        <v>#N/A</v>
      </c>
      <c r="N3618" s="8" t="e">
        <f t="shared" si="645"/>
        <v>#N/A</v>
      </c>
    </row>
    <row r="3619" spans="1:14" ht="15.75" customHeight="1" x14ac:dyDescent="0.35">
      <c r="A3619" s="7">
        <f t="shared" si="646"/>
        <v>0</v>
      </c>
      <c r="B3619" s="7">
        <f t="shared" si="647"/>
        <v>0</v>
      </c>
      <c r="C3619" s="7">
        <f t="shared" si="648"/>
        <v>0</v>
      </c>
      <c r="D3619" s="7">
        <f t="shared" si="649"/>
        <v>0</v>
      </c>
      <c r="E3619" s="7" t="e">
        <f>IF('Report DCM'!$H3619="In-Stream Video","Rich Media display banner",IF('Report DCM'!$I3619&gt;'Report DCM'!$J3619,"Standard",VLOOKUP(CONCATENATE(bd_adtype,"_",bd_creativetype),tabela,2,FALSE)))</f>
        <v>#N/A</v>
      </c>
      <c r="F3619" s="7">
        <f t="shared" si="650"/>
        <v>0</v>
      </c>
      <c r="G3619" s="7">
        <f t="shared" si="651"/>
        <v>0</v>
      </c>
      <c r="H3619" s="7">
        <f t="shared" si="652"/>
        <v>0</v>
      </c>
      <c r="I3619" s="7">
        <f t="shared" si="653"/>
        <v>0</v>
      </c>
      <c r="J3619" s="7">
        <f t="shared" si="654"/>
        <v>0</v>
      </c>
      <c r="K3619" s="8" t="e">
        <f t="shared" si="655"/>
        <v>#N/A</v>
      </c>
      <c r="L3619" s="7" t="e">
        <f t="shared" si="656"/>
        <v>#N/A</v>
      </c>
      <c r="M3619" s="8" t="e">
        <f t="shared" si="644"/>
        <v>#N/A</v>
      </c>
      <c r="N3619" s="8" t="e">
        <f t="shared" si="645"/>
        <v>#N/A</v>
      </c>
    </row>
    <row r="3620" spans="1:14" ht="15.75" customHeight="1" x14ac:dyDescent="0.35">
      <c r="A3620" s="7">
        <f t="shared" si="646"/>
        <v>0</v>
      </c>
      <c r="B3620" s="7">
        <f t="shared" si="647"/>
        <v>0</v>
      </c>
      <c r="C3620" s="7">
        <f t="shared" si="648"/>
        <v>0</v>
      </c>
      <c r="D3620" s="7">
        <f t="shared" si="649"/>
        <v>0</v>
      </c>
      <c r="E3620" s="7" t="e">
        <f>IF('Report DCM'!$H3620="In-Stream Video","Rich Media display banner",IF('Report DCM'!$I3620&gt;'Report DCM'!$J3620,"Standard",VLOOKUP(CONCATENATE(bd_adtype,"_",bd_creativetype),tabela,2,FALSE)))</f>
        <v>#N/A</v>
      </c>
      <c r="F3620" s="7">
        <f t="shared" si="650"/>
        <v>0</v>
      </c>
      <c r="G3620" s="7">
        <f t="shared" si="651"/>
        <v>0</v>
      </c>
      <c r="H3620" s="7">
        <f t="shared" si="652"/>
        <v>0</v>
      </c>
      <c r="I3620" s="7">
        <f t="shared" si="653"/>
        <v>0</v>
      </c>
      <c r="J3620" s="7">
        <f t="shared" si="654"/>
        <v>0</v>
      </c>
      <c r="K3620" s="8" t="e">
        <f t="shared" si="655"/>
        <v>#N/A</v>
      </c>
      <c r="L3620" s="7" t="e">
        <f t="shared" si="656"/>
        <v>#N/A</v>
      </c>
      <c r="M3620" s="8" t="e">
        <f t="shared" si="644"/>
        <v>#N/A</v>
      </c>
      <c r="N3620" s="8" t="e">
        <f t="shared" si="645"/>
        <v>#N/A</v>
      </c>
    </row>
    <row r="3621" spans="1:14" ht="15.75" customHeight="1" x14ac:dyDescent="0.35">
      <c r="A3621" s="7">
        <f t="shared" si="646"/>
        <v>0</v>
      </c>
      <c r="B3621" s="7">
        <f t="shared" si="647"/>
        <v>0</v>
      </c>
      <c r="C3621" s="7">
        <f t="shared" si="648"/>
        <v>0</v>
      </c>
      <c r="D3621" s="7">
        <f t="shared" si="649"/>
        <v>0</v>
      </c>
      <c r="E3621" s="7" t="e">
        <f>IF('Report DCM'!$H3621="In-Stream Video","Rich Media display banner",IF('Report DCM'!$I3621&gt;'Report DCM'!$J3621,"Standard",VLOOKUP(CONCATENATE(bd_adtype,"_",bd_creativetype),tabela,2,FALSE)))</f>
        <v>#N/A</v>
      </c>
      <c r="F3621" s="7">
        <f t="shared" si="650"/>
        <v>0</v>
      </c>
      <c r="G3621" s="7">
        <f t="shared" si="651"/>
        <v>0</v>
      </c>
      <c r="H3621" s="7">
        <f t="shared" si="652"/>
        <v>0</v>
      </c>
      <c r="I3621" s="7">
        <f t="shared" si="653"/>
        <v>0</v>
      </c>
      <c r="J3621" s="7">
        <f t="shared" si="654"/>
        <v>0</v>
      </c>
      <c r="K3621" s="8" t="e">
        <f t="shared" si="655"/>
        <v>#N/A</v>
      </c>
      <c r="L3621" s="7" t="e">
        <f t="shared" si="656"/>
        <v>#N/A</v>
      </c>
      <c r="M3621" s="8" t="e">
        <f t="shared" si="644"/>
        <v>#N/A</v>
      </c>
      <c r="N3621" s="8" t="e">
        <f t="shared" si="645"/>
        <v>#N/A</v>
      </c>
    </row>
    <row r="3622" spans="1:14" ht="15.75" customHeight="1" x14ac:dyDescent="0.35">
      <c r="A3622" s="7">
        <f t="shared" si="646"/>
        <v>0</v>
      </c>
      <c r="B3622" s="7">
        <f t="shared" si="647"/>
        <v>0</v>
      </c>
      <c r="C3622" s="7">
        <f t="shared" si="648"/>
        <v>0</v>
      </c>
      <c r="D3622" s="7">
        <f t="shared" si="649"/>
        <v>0</v>
      </c>
      <c r="E3622" s="7" t="e">
        <f>IF('Report DCM'!$H3622="In-Stream Video","Rich Media display banner",IF('Report DCM'!$I3622&gt;'Report DCM'!$J3622,"Standard",VLOOKUP(CONCATENATE(bd_adtype,"_",bd_creativetype),tabela,2,FALSE)))</f>
        <v>#N/A</v>
      </c>
      <c r="F3622" s="7">
        <f t="shared" si="650"/>
        <v>0</v>
      </c>
      <c r="G3622" s="7">
        <f t="shared" si="651"/>
        <v>0</v>
      </c>
      <c r="H3622" s="7">
        <f t="shared" si="652"/>
        <v>0</v>
      </c>
      <c r="I3622" s="7">
        <f t="shared" si="653"/>
        <v>0</v>
      </c>
      <c r="J3622" s="7">
        <f t="shared" si="654"/>
        <v>0</v>
      </c>
      <c r="K3622" s="8" t="e">
        <f t="shared" si="655"/>
        <v>#N/A</v>
      </c>
      <c r="L3622" s="7" t="e">
        <f t="shared" si="656"/>
        <v>#N/A</v>
      </c>
      <c r="M3622" s="8" t="e">
        <f t="shared" si="644"/>
        <v>#N/A</v>
      </c>
      <c r="N3622" s="8" t="e">
        <f t="shared" si="645"/>
        <v>#N/A</v>
      </c>
    </row>
    <row r="3623" spans="1:14" ht="15.75" customHeight="1" x14ac:dyDescent="0.35">
      <c r="A3623" s="7">
        <f t="shared" si="646"/>
        <v>0</v>
      </c>
      <c r="B3623" s="7">
        <f t="shared" si="647"/>
        <v>0</v>
      </c>
      <c r="C3623" s="7">
        <f t="shared" si="648"/>
        <v>0</v>
      </c>
      <c r="D3623" s="7">
        <f t="shared" si="649"/>
        <v>0</v>
      </c>
      <c r="E3623" s="7" t="e">
        <f>IF('Report DCM'!$H3623="In-Stream Video","Rich Media display banner",IF('Report DCM'!$I3623&gt;'Report DCM'!$J3623,"Standard",VLOOKUP(CONCATENATE(bd_adtype,"_",bd_creativetype),tabela,2,FALSE)))</f>
        <v>#N/A</v>
      </c>
      <c r="F3623" s="7">
        <f t="shared" si="650"/>
        <v>0</v>
      </c>
      <c r="G3623" s="7">
        <f t="shared" si="651"/>
        <v>0</v>
      </c>
      <c r="H3623" s="7">
        <f t="shared" si="652"/>
        <v>0</v>
      </c>
      <c r="I3623" s="7">
        <f t="shared" si="653"/>
        <v>0</v>
      </c>
      <c r="J3623" s="7">
        <f t="shared" si="654"/>
        <v>0</v>
      </c>
      <c r="K3623" s="8" t="e">
        <f t="shared" si="655"/>
        <v>#N/A</v>
      </c>
      <c r="L3623" s="7" t="e">
        <f t="shared" si="656"/>
        <v>#N/A</v>
      </c>
      <c r="M3623" s="8" t="e">
        <f t="shared" si="644"/>
        <v>#N/A</v>
      </c>
      <c r="N3623" s="8" t="e">
        <f t="shared" si="645"/>
        <v>#N/A</v>
      </c>
    </row>
    <row r="3624" spans="1:14" ht="15.75" customHeight="1" x14ac:dyDescent="0.35">
      <c r="A3624" s="7">
        <f t="shared" si="646"/>
        <v>0</v>
      </c>
      <c r="B3624" s="7">
        <f t="shared" si="647"/>
        <v>0</v>
      </c>
      <c r="C3624" s="7">
        <f t="shared" si="648"/>
        <v>0</v>
      </c>
      <c r="D3624" s="7">
        <f t="shared" si="649"/>
        <v>0</v>
      </c>
      <c r="E3624" s="7" t="e">
        <f>IF('Report DCM'!$H3624="In-Stream Video","Rich Media display banner",IF('Report DCM'!$I3624&gt;'Report DCM'!$J3624,"Standard",VLOOKUP(CONCATENATE(bd_adtype,"_",bd_creativetype),tabela,2,FALSE)))</f>
        <v>#N/A</v>
      </c>
      <c r="F3624" s="7">
        <f t="shared" si="650"/>
        <v>0</v>
      </c>
      <c r="G3624" s="7">
        <f t="shared" si="651"/>
        <v>0</v>
      </c>
      <c r="H3624" s="7">
        <f t="shared" si="652"/>
        <v>0</v>
      </c>
      <c r="I3624" s="7">
        <f t="shared" si="653"/>
        <v>0</v>
      </c>
      <c r="J3624" s="7">
        <f t="shared" si="654"/>
        <v>0</v>
      </c>
      <c r="K3624" s="8" t="e">
        <f t="shared" si="655"/>
        <v>#N/A</v>
      </c>
      <c r="L3624" s="7" t="e">
        <f t="shared" si="656"/>
        <v>#N/A</v>
      </c>
      <c r="M3624" s="8" t="e">
        <f t="shared" si="644"/>
        <v>#N/A</v>
      </c>
      <c r="N3624" s="8" t="e">
        <f t="shared" si="645"/>
        <v>#N/A</v>
      </c>
    </row>
    <row r="3625" spans="1:14" ht="15.75" customHeight="1" x14ac:dyDescent="0.35">
      <c r="A3625" s="7">
        <f t="shared" si="646"/>
        <v>0</v>
      </c>
      <c r="B3625" s="7">
        <f t="shared" si="647"/>
        <v>0</v>
      </c>
      <c r="C3625" s="7">
        <f t="shared" si="648"/>
        <v>0</v>
      </c>
      <c r="D3625" s="7">
        <f t="shared" si="649"/>
        <v>0</v>
      </c>
      <c r="E3625" s="7" t="e">
        <f>IF('Report DCM'!$H3625="In-Stream Video","Rich Media display banner",IF('Report DCM'!$I3625&gt;'Report DCM'!$J3625,"Standard",VLOOKUP(CONCATENATE(bd_adtype,"_",bd_creativetype),tabela,2,FALSE)))</f>
        <v>#N/A</v>
      </c>
      <c r="F3625" s="7">
        <f t="shared" si="650"/>
        <v>0</v>
      </c>
      <c r="G3625" s="7">
        <f t="shared" si="651"/>
        <v>0</v>
      </c>
      <c r="H3625" s="7">
        <f t="shared" si="652"/>
        <v>0</v>
      </c>
      <c r="I3625" s="7">
        <f t="shared" si="653"/>
        <v>0</v>
      </c>
      <c r="J3625" s="7">
        <f t="shared" si="654"/>
        <v>0</v>
      </c>
      <c r="K3625" s="8" t="e">
        <f t="shared" si="655"/>
        <v>#N/A</v>
      </c>
      <c r="L3625" s="7" t="e">
        <f t="shared" si="656"/>
        <v>#N/A</v>
      </c>
      <c r="M3625" s="8" t="e">
        <f t="shared" si="644"/>
        <v>#N/A</v>
      </c>
      <c r="N3625" s="8" t="e">
        <f t="shared" si="645"/>
        <v>#N/A</v>
      </c>
    </row>
    <row r="3626" spans="1:14" ht="15.75" customHeight="1" x14ac:dyDescent="0.35">
      <c r="A3626" s="7">
        <f t="shared" si="646"/>
        <v>0</v>
      </c>
      <c r="B3626" s="7">
        <f t="shared" si="647"/>
        <v>0</v>
      </c>
      <c r="C3626" s="7">
        <f t="shared" si="648"/>
        <v>0</v>
      </c>
      <c r="D3626" s="7">
        <f t="shared" si="649"/>
        <v>0</v>
      </c>
      <c r="E3626" s="7" t="e">
        <f>IF('Report DCM'!$H3626="In-Stream Video","Rich Media display banner",IF('Report DCM'!$I3626&gt;'Report DCM'!$J3626,"Standard",VLOOKUP(CONCATENATE(bd_adtype,"_",bd_creativetype),tabela,2,FALSE)))</f>
        <v>#N/A</v>
      </c>
      <c r="F3626" s="7">
        <f t="shared" si="650"/>
        <v>0</v>
      </c>
      <c r="G3626" s="7">
        <f t="shared" si="651"/>
        <v>0</v>
      </c>
      <c r="H3626" s="7">
        <f t="shared" si="652"/>
        <v>0</v>
      </c>
      <c r="I3626" s="7">
        <f t="shared" si="653"/>
        <v>0</v>
      </c>
      <c r="J3626" s="7">
        <f t="shared" si="654"/>
        <v>0</v>
      </c>
      <c r="K3626" s="8" t="e">
        <f t="shared" si="655"/>
        <v>#N/A</v>
      </c>
      <c r="L3626" s="7" t="e">
        <f t="shared" si="656"/>
        <v>#N/A</v>
      </c>
      <c r="M3626" s="8" t="e">
        <f t="shared" si="644"/>
        <v>#N/A</v>
      </c>
      <c r="N3626" s="8" t="e">
        <f t="shared" si="645"/>
        <v>#N/A</v>
      </c>
    </row>
    <row r="3627" spans="1:14" ht="15.75" customHeight="1" x14ac:dyDescent="0.35">
      <c r="A3627" s="7">
        <f t="shared" si="646"/>
        <v>0</v>
      </c>
      <c r="B3627" s="7">
        <f t="shared" si="647"/>
        <v>0</v>
      </c>
      <c r="C3627" s="7">
        <f t="shared" si="648"/>
        <v>0</v>
      </c>
      <c r="D3627" s="7">
        <f t="shared" si="649"/>
        <v>0</v>
      </c>
      <c r="E3627" s="7" t="e">
        <f>IF('Report DCM'!$H3627="In-Stream Video","Rich Media display banner",IF('Report DCM'!$I3627&gt;'Report DCM'!$J3627,"Standard",VLOOKUP(CONCATENATE(bd_adtype,"_",bd_creativetype),tabela,2,FALSE)))</f>
        <v>#N/A</v>
      </c>
      <c r="F3627" s="7">
        <f t="shared" si="650"/>
        <v>0</v>
      </c>
      <c r="G3627" s="7">
        <f t="shared" si="651"/>
        <v>0</v>
      </c>
      <c r="H3627" s="7">
        <f t="shared" si="652"/>
        <v>0</v>
      </c>
      <c r="I3627" s="7">
        <f t="shared" si="653"/>
        <v>0</v>
      </c>
      <c r="J3627" s="7">
        <f t="shared" si="654"/>
        <v>0</v>
      </c>
      <c r="K3627" s="8" t="e">
        <f t="shared" si="655"/>
        <v>#N/A</v>
      </c>
      <c r="L3627" s="7" t="e">
        <f t="shared" si="656"/>
        <v>#N/A</v>
      </c>
      <c r="M3627" s="8" t="e">
        <f t="shared" si="644"/>
        <v>#N/A</v>
      </c>
      <c r="N3627" s="8" t="e">
        <f t="shared" si="645"/>
        <v>#N/A</v>
      </c>
    </row>
    <row r="3628" spans="1:14" ht="15.75" customHeight="1" x14ac:dyDescent="0.35">
      <c r="A3628" s="7">
        <f t="shared" si="646"/>
        <v>0</v>
      </c>
      <c r="B3628" s="7">
        <f t="shared" si="647"/>
        <v>0</v>
      </c>
      <c r="C3628" s="7">
        <f t="shared" si="648"/>
        <v>0</v>
      </c>
      <c r="D3628" s="7">
        <f t="shared" si="649"/>
        <v>0</v>
      </c>
      <c r="E3628" s="7" t="e">
        <f>IF('Report DCM'!$H3628="In-Stream Video","Rich Media display banner",IF('Report DCM'!$I3628&gt;'Report DCM'!$J3628,"Standard",VLOOKUP(CONCATENATE(bd_adtype,"_",bd_creativetype),tabela,2,FALSE)))</f>
        <v>#N/A</v>
      </c>
      <c r="F3628" s="7">
        <f t="shared" si="650"/>
        <v>0</v>
      </c>
      <c r="G3628" s="7">
        <f t="shared" si="651"/>
        <v>0</v>
      </c>
      <c r="H3628" s="7">
        <f t="shared" si="652"/>
        <v>0</v>
      </c>
      <c r="I3628" s="7">
        <f t="shared" si="653"/>
        <v>0</v>
      </c>
      <c r="J3628" s="7">
        <f t="shared" si="654"/>
        <v>0</v>
      </c>
      <c r="K3628" s="8" t="e">
        <f t="shared" si="655"/>
        <v>#N/A</v>
      </c>
      <c r="L3628" s="7" t="e">
        <f t="shared" si="656"/>
        <v>#N/A</v>
      </c>
      <c r="M3628" s="8" t="e">
        <f t="shared" si="644"/>
        <v>#N/A</v>
      </c>
      <c r="N3628" s="8" t="e">
        <f t="shared" si="645"/>
        <v>#N/A</v>
      </c>
    </row>
    <row r="3629" spans="1:14" ht="15.75" customHeight="1" x14ac:dyDescent="0.35">
      <c r="A3629" s="7">
        <f t="shared" si="646"/>
        <v>0</v>
      </c>
      <c r="B3629" s="7">
        <f t="shared" si="647"/>
        <v>0</v>
      </c>
      <c r="C3629" s="7">
        <f t="shared" si="648"/>
        <v>0</v>
      </c>
      <c r="D3629" s="7">
        <f t="shared" si="649"/>
        <v>0</v>
      </c>
      <c r="E3629" s="7" t="e">
        <f>IF('Report DCM'!$H3629="In-Stream Video","Rich Media display banner",IF('Report DCM'!$I3629&gt;'Report DCM'!$J3629,"Standard",VLOOKUP(CONCATENATE(bd_adtype,"_",bd_creativetype),tabela,2,FALSE)))</f>
        <v>#N/A</v>
      </c>
      <c r="F3629" s="7">
        <f t="shared" si="650"/>
        <v>0</v>
      </c>
      <c r="G3629" s="7">
        <f t="shared" si="651"/>
        <v>0</v>
      </c>
      <c r="H3629" s="7">
        <f t="shared" si="652"/>
        <v>0</v>
      </c>
      <c r="I3629" s="7">
        <f t="shared" si="653"/>
        <v>0</v>
      </c>
      <c r="J3629" s="7">
        <f t="shared" si="654"/>
        <v>0</v>
      </c>
      <c r="K3629" s="8" t="e">
        <f t="shared" si="655"/>
        <v>#N/A</v>
      </c>
      <c r="L3629" s="7" t="e">
        <f t="shared" si="656"/>
        <v>#N/A</v>
      </c>
      <c r="M3629" s="8" t="e">
        <f t="shared" si="644"/>
        <v>#N/A</v>
      </c>
      <c r="N3629" s="8" t="e">
        <f t="shared" si="645"/>
        <v>#N/A</v>
      </c>
    </row>
    <row r="3630" spans="1:14" ht="15.75" customHeight="1" x14ac:dyDescent="0.35">
      <c r="A3630" s="7">
        <f t="shared" si="646"/>
        <v>0</v>
      </c>
      <c r="B3630" s="7">
        <f t="shared" si="647"/>
        <v>0</v>
      </c>
      <c r="C3630" s="7">
        <f t="shared" si="648"/>
        <v>0</v>
      </c>
      <c r="D3630" s="7">
        <f t="shared" si="649"/>
        <v>0</v>
      </c>
      <c r="E3630" s="7" t="e">
        <f>IF('Report DCM'!$H3630="In-Stream Video","Rich Media display banner",IF('Report DCM'!$I3630&gt;'Report DCM'!$J3630,"Standard",VLOOKUP(CONCATENATE(bd_adtype,"_",bd_creativetype),tabela,2,FALSE)))</f>
        <v>#N/A</v>
      </c>
      <c r="F3630" s="7">
        <f t="shared" si="650"/>
        <v>0</v>
      </c>
      <c r="G3630" s="7">
        <f t="shared" si="651"/>
        <v>0</v>
      </c>
      <c r="H3630" s="7">
        <f t="shared" si="652"/>
        <v>0</v>
      </c>
      <c r="I3630" s="7">
        <f t="shared" si="653"/>
        <v>0</v>
      </c>
      <c r="J3630" s="7">
        <f t="shared" si="654"/>
        <v>0</v>
      </c>
      <c r="K3630" s="8" t="e">
        <f t="shared" si="655"/>
        <v>#N/A</v>
      </c>
      <c r="L3630" s="7" t="e">
        <f t="shared" si="656"/>
        <v>#N/A</v>
      </c>
      <c r="M3630" s="8" t="e">
        <f t="shared" si="644"/>
        <v>#N/A</v>
      </c>
      <c r="N3630" s="8" t="e">
        <f t="shared" si="645"/>
        <v>#N/A</v>
      </c>
    </row>
    <row r="3631" spans="1:14" ht="15.75" customHeight="1" x14ac:dyDescent="0.35">
      <c r="A3631" s="7">
        <f t="shared" si="646"/>
        <v>0</v>
      </c>
      <c r="B3631" s="7">
        <f t="shared" si="647"/>
        <v>0</v>
      </c>
      <c r="C3631" s="7">
        <f t="shared" si="648"/>
        <v>0</v>
      </c>
      <c r="D3631" s="7">
        <f t="shared" si="649"/>
        <v>0</v>
      </c>
      <c r="E3631" s="7" t="e">
        <f>IF('Report DCM'!$H3631="In-Stream Video","Rich Media display banner",IF('Report DCM'!$I3631&gt;'Report DCM'!$J3631,"Standard",VLOOKUP(CONCATENATE(bd_adtype,"_",bd_creativetype),tabela,2,FALSE)))</f>
        <v>#N/A</v>
      </c>
      <c r="F3631" s="7">
        <f t="shared" si="650"/>
        <v>0</v>
      </c>
      <c r="G3631" s="7">
        <f t="shared" si="651"/>
        <v>0</v>
      </c>
      <c r="H3631" s="7">
        <f t="shared" si="652"/>
        <v>0</v>
      </c>
      <c r="I3631" s="7">
        <f t="shared" si="653"/>
        <v>0</v>
      </c>
      <c r="J3631" s="7">
        <f t="shared" si="654"/>
        <v>0</v>
      </c>
      <c r="K3631" s="8" t="e">
        <f t="shared" si="655"/>
        <v>#N/A</v>
      </c>
      <c r="L3631" s="7" t="e">
        <f t="shared" si="656"/>
        <v>#N/A</v>
      </c>
      <c r="M3631" s="8" t="e">
        <f t="shared" si="644"/>
        <v>#N/A</v>
      </c>
      <c r="N3631" s="8" t="e">
        <f t="shared" si="645"/>
        <v>#N/A</v>
      </c>
    </row>
    <row r="3632" spans="1:14" ht="15.75" customHeight="1" x14ac:dyDescent="0.35">
      <c r="A3632" s="7">
        <f t="shared" si="646"/>
        <v>0</v>
      </c>
      <c r="B3632" s="7">
        <f t="shared" si="647"/>
        <v>0</v>
      </c>
      <c r="C3632" s="7">
        <f t="shared" si="648"/>
        <v>0</v>
      </c>
      <c r="D3632" s="7">
        <f t="shared" si="649"/>
        <v>0</v>
      </c>
      <c r="E3632" s="7" t="e">
        <f>IF('Report DCM'!$H3632="In-Stream Video","Rich Media display banner",IF('Report DCM'!$I3632&gt;'Report DCM'!$J3632,"Standard",VLOOKUP(CONCATENATE(bd_adtype,"_",bd_creativetype),tabela,2,FALSE)))</f>
        <v>#N/A</v>
      </c>
      <c r="F3632" s="7">
        <f t="shared" si="650"/>
        <v>0</v>
      </c>
      <c r="G3632" s="7">
        <f t="shared" si="651"/>
        <v>0</v>
      </c>
      <c r="H3632" s="7">
        <f t="shared" si="652"/>
        <v>0</v>
      </c>
      <c r="I3632" s="7">
        <f t="shared" si="653"/>
        <v>0</v>
      </c>
      <c r="J3632" s="7">
        <f t="shared" si="654"/>
        <v>0</v>
      </c>
      <c r="K3632" s="8" t="e">
        <f t="shared" si="655"/>
        <v>#N/A</v>
      </c>
      <c r="L3632" s="7" t="e">
        <f t="shared" si="656"/>
        <v>#N/A</v>
      </c>
      <c r="M3632" s="8" t="e">
        <f t="shared" si="644"/>
        <v>#N/A</v>
      </c>
      <c r="N3632" s="8" t="e">
        <f t="shared" si="645"/>
        <v>#N/A</v>
      </c>
    </row>
    <row r="3633" spans="1:14" ht="15.75" customHeight="1" x14ac:dyDescent="0.35">
      <c r="A3633" s="7">
        <f t="shared" si="646"/>
        <v>0</v>
      </c>
      <c r="B3633" s="7">
        <f t="shared" si="647"/>
        <v>0</v>
      </c>
      <c r="C3633" s="7">
        <f t="shared" si="648"/>
        <v>0</v>
      </c>
      <c r="D3633" s="7">
        <f t="shared" si="649"/>
        <v>0</v>
      </c>
      <c r="E3633" s="7" t="e">
        <f>IF('Report DCM'!$H3633="In-Stream Video","Rich Media display banner",IF('Report DCM'!$I3633&gt;'Report DCM'!$J3633,"Standard",VLOOKUP(CONCATENATE(bd_adtype,"_",bd_creativetype),tabela,2,FALSE)))</f>
        <v>#N/A</v>
      </c>
      <c r="F3633" s="7">
        <f t="shared" si="650"/>
        <v>0</v>
      </c>
      <c r="G3633" s="7">
        <f t="shared" si="651"/>
        <v>0</v>
      </c>
      <c r="H3633" s="7">
        <f t="shared" si="652"/>
        <v>0</v>
      </c>
      <c r="I3633" s="7">
        <f t="shared" si="653"/>
        <v>0</v>
      </c>
      <c r="J3633" s="7">
        <f t="shared" si="654"/>
        <v>0</v>
      </c>
      <c r="K3633" s="8" t="e">
        <f t="shared" si="655"/>
        <v>#N/A</v>
      </c>
      <c r="L3633" s="7" t="e">
        <f t="shared" si="656"/>
        <v>#N/A</v>
      </c>
      <c r="M3633" s="8" t="e">
        <f t="shared" si="644"/>
        <v>#N/A</v>
      </c>
      <c r="N3633" s="8" t="e">
        <f t="shared" si="645"/>
        <v>#N/A</v>
      </c>
    </row>
    <row r="3634" spans="1:14" ht="15.75" customHeight="1" x14ac:dyDescent="0.35">
      <c r="A3634" s="7">
        <f t="shared" si="646"/>
        <v>0</v>
      </c>
      <c r="B3634" s="7">
        <f t="shared" si="647"/>
        <v>0</v>
      </c>
      <c r="C3634" s="7">
        <f t="shared" si="648"/>
        <v>0</v>
      </c>
      <c r="D3634" s="7">
        <f t="shared" si="649"/>
        <v>0</v>
      </c>
      <c r="E3634" s="7" t="e">
        <f>IF('Report DCM'!$H3634="In-Stream Video","Rich Media display banner",IF('Report DCM'!$I3634&gt;'Report DCM'!$J3634,"Standard",VLOOKUP(CONCATENATE(bd_adtype,"_",bd_creativetype),tabela,2,FALSE)))</f>
        <v>#N/A</v>
      </c>
      <c r="F3634" s="7">
        <f t="shared" si="650"/>
        <v>0</v>
      </c>
      <c r="G3634" s="7">
        <f t="shared" si="651"/>
        <v>0</v>
      </c>
      <c r="H3634" s="7">
        <f t="shared" si="652"/>
        <v>0</v>
      </c>
      <c r="I3634" s="7">
        <f t="shared" si="653"/>
        <v>0</v>
      </c>
      <c r="J3634" s="7">
        <f t="shared" si="654"/>
        <v>0</v>
      </c>
      <c r="K3634" s="8" t="e">
        <f t="shared" si="655"/>
        <v>#N/A</v>
      </c>
      <c r="L3634" s="7" t="e">
        <f t="shared" si="656"/>
        <v>#N/A</v>
      </c>
      <c r="M3634" s="8" t="e">
        <f t="shared" si="644"/>
        <v>#N/A</v>
      </c>
      <c r="N3634" s="8" t="e">
        <f t="shared" si="645"/>
        <v>#N/A</v>
      </c>
    </row>
    <row r="3635" spans="1:14" ht="15.75" customHeight="1" x14ac:dyDescent="0.35">
      <c r="A3635" s="7">
        <f t="shared" si="646"/>
        <v>0</v>
      </c>
      <c r="B3635" s="7">
        <f t="shared" si="647"/>
        <v>0</v>
      </c>
      <c r="C3635" s="7">
        <f t="shared" si="648"/>
        <v>0</v>
      </c>
      <c r="D3635" s="7">
        <f t="shared" si="649"/>
        <v>0</v>
      </c>
      <c r="E3635" s="7" t="e">
        <f>IF('Report DCM'!$H3635="In-Stream Video","Rich Media display banner",IF('Report DCM'!$I3635&gt;'Report DCM'!$J3635,"Standard",VLOOKUP(CONCATENATE(bd_adtype,"_",bd_creativetype),tabela,2,FALSE)))</f>
        <v>#N/A</v>
      </c>
      <c r="F3635" s="7">
        <f t="shared" si="650"/>
        <v>0</v>
      </c>
      <c r="G3635" s="7">
        <f t="shared" si="651"/>
        <v>0</v>
      </c>
      <c r="H3635" s="7">
        <f t="shared" si="652"/>
        <v>0</v>
      </c>
      <c r="I3635" s="7">
        <f t="shared" si="653"/>
        <v>0</v>
      </c>
      <c r="J3635" s="7">
        <f t="shared" si="654"/>
        <v>0</v>
      </c>
      <c r="K3635" s="8" t="e">
        <f t="shared" si="655"/>
        <v>#N/A</v>
      </c>
      <c r="L3635" s="7" t="e">
        <f t="shared" si="656"/>
        <v>#N/A</v>
      </c>
      <c r="M3635" s="8" t="e">
        <f t="shared" si="644"/>
        <v>#N/A</v>
      </c>
      <c r="N3635" s="8" t="e">
        <f t="shared" si="645"/>
        <v>#N/A</v>
      </c>
    </row>
    <row r="3636" spans="1:14" ht="15.75" customHeight="1" x14ac:dyDescent="0.35">
      <c r="A3636" s="7">
        <f t="shared" si="646"/>
        <v>0</v>
      </c>
      <c r="B3636" s="7">
        <f t="shared" si="647"/>
        <v>0</v>
      </c>
      <c r="C3636" s="7">
        <f t="shared" si="648"/>
        <v>0</v>
      </c>
      <c r="D3636" s="7">
        <f t="shared" si="649"/>
        <v>0</v>
      </c>
      <c r="E3636" s="7" t="e">
        <f>IF('Report DCM'!$H3636="In-Stream Video","Rich Media display banner",IF('Report DCM'!$I3636&gt;'Report DCM'!$J3636,"Standard",VLOOKUP(CONCATENATE(bd_adtype,"_",bd_creativetype),tabela,2,FALSE)))</f>
        <v>#N/A</v>
      </c>
      <c r="F3636" s="7">
        <f t="shared" si="650"/>
        <v>0</v>
      </c>
      <c r="G3636" s="7">
        <f t="shared" si="651"/>
        <v>0</v>
      </c>
      <c r="H3636" s="7">
        <f t="shared" si="652"/>
        <v>0</v>
      </c>
      <c r="I3636" s="7">
        <f t="shared" si="653"/>
        <v>0</v>
      </c>
      <c r="J3636" s="7">
        <f t="shared" si="654"/>
        <v>0</v>
      </c>
      <c r="K3636" s="8" t="e">
        <f t="shared" si="655"/>
        <v>#N/A</v>
      </c>
      <c r="L3636" s="7" t="e">
        <f t="shared" si="656"/>
        <v>#N/A</v>
      </c>
      <c r="M3636" s="8" t="e">
        <f t="shared" si="644"/>
        <v>#N/A</v>
      </c>
      <c r="N3636" s="8" t="e">
        <f t="shared" si="645"/>
        <v>#N/A</v>
      </c>
    </row>
    <row r="3637" spans="1:14" ht="15.75" customHeight="1" x14ac:dyDescent="0.35">
      <c r="A3637" s="7">
        <f t="shared" si="646"/>
        <v>0</v>
      </c>
      <c r="B3637" s="7">
        <f t="shared" si="647"/>
        <v>0</v>
      </c>
      <c r="C3637" s="7">
        <f t="shared" si="648"/>
        <v>0</v>
      </c>
      <c r="D3637" s="7">
        <f t="shared" si="649"/>
        <v>0</v>
      </c>
      <c r="E3637" s="7" t="e">
        <f>IF('Report DCM'!$H3637="In-Stream Video","Rich Media display banner",IF('Report DCM'!$I3637&gt;'Report DCM'!$J3637,"Standard",VLOOKUP(CONCATENATE(bd_adtype,"_",bd_creativetype),tabela,2,FALSE)))</f>
        <v>#N/A</v>
      </c>
      <c r="F3637" s="7">
        <f t="shared" si="650"/>
        <v>0</v>
      </c>
      <c r="G3637" s="7">
        <f t="shared" si="651"/>
        <v>0</v>
      </c>
      <c r="H3637" s="7">
        <f t="shared" si="652"/>
        <v>0</v>
      </c>
      <c r="I3637" s="7">
        <f t="shared" si="653"/>
        <v>0</v>
      </c>
      <c r="J3637" s="7">
        <f t="shared" si="654"/>
        <v>0</v>
      </c>
      <c r="K3637" s="8" t="e">
        <f t="shared" si="655"/>
        <v>#N/A</v>
      </c>
      <c r="L3637" s="7" t="e">
        <f t="shared" si="656"/>
        <v>#N/A</v>
      </c>
      <c r="M3637" s="8" t="e">
        <f t="shared" si="644"/>
        <v>#N/A</v>
      </c>
      <c r="N3637" s="8" t="e">
        <f t="shared" si="645"/>
        <v>#N/A</v>
      </c>
    </row>
    <row r="3638" spans="1:14" ht="15.75" customHeight="1" x14ac:dyDescent="0.35">
      <c r="A3638" s="7">
        <f t="shared" si="646"/>
        <v>0</v>
      </c>
      <c r="B3638" s="7">
        <f t="shared" si="647"/>
        <v>0</v>
      </c>
      <c r="C3638" s="7">
        <f t="shared" si="648"/>
        <v>0</v>
      </c>
      <c r="D3638" s="7">
        <f t="shared" si="649"/>
        <v>0</v>
      </c>
      <c r="E3638" s="7" t="e">
        <f>IF('Report DCM'!$H3638="In-Stream Video","Rich Media display banner",IF('Report DCM'!$I3638&gt;'Report DCM'!$J3638,"Standard",VLOOKUP(CONCATENATE(bd_adtype,"_",bd_creativetype),tabela,2,FALSE)))</f>
        <v>#N/A</v>
      </c>
      <c r="F3638" s="7">
        <f t="shared" si="650"/>
        <v>0</v>
      </c>
      <c r="G3638" s="7">
        <f t="shared" si="651"/>
        <v>0</v>
      </c>
      <c r="H3638" s="7">
        <f t="shared" si="652"/>
        <v>0</v>
      </c>
      <c r="I3638" s="7">
        <f t="shared" si="653"/>
        <v>0</v>
      </c>
      <c r="J3638" s="7">
        <f t="shared" si="654"/>
        <v>0</v>
      </c>
      <c r="K3638" s="8" t="e">
        <f t="shared" si="655"/>
        <v>#N/A</v>
      </c>
      <c r="L3638" s="7" t="e">
        <f t="shared" si="656"/>
        <v>#N/A</v>
      </c>
      <c r="M3638" s="8" t="e">
        <f t="shared" si="644"/>
        <v>#N/A</v>
      </c>
      <c r="N3638" s="8" t="e">
        <f t="shared" si="645"/>
        <v>#N/A</v>
      </c>
    </row>
    <row r="3639" spans="1:14" ht="15.75" customHeight="1" x14ac:dyDescent="0.35">
      <c r="A3639" s="7">
        <f t="shared" si="646"/>
        <v>0</v>
      </c>
      <c r="B3639" s="7">
        <f t="shared" si="647"/>
        <v>0</v>
      </c>
      <c r="C3639" s="7">
        <f t="shared" si="648"/>
        <v>0</v>
      </c>
      <c r="D3639" s="7">
        <f t="shared" si="649"/>
        <v>0</v>
      </c>
      <c r="E3639" s="7" t="e">
        <f>IF('Report DCM'!$H3639="In-Stream Video","Rich Media display banner",IF('Report DCM'!$I3639&gt;'Report DCM'!$J3639,"Standard",VLOOKUP(CONCATENATE(bd_adtype,"_",bd_creativetype),tabela,2,FALSE)))</f>
        <v>#N/A</v>
      </c>
      <c r="F3639" s="7">
        <f t="shared" si="650"/>
        <v>0</v>
      </c>
      <c r="G3639" s="7">
        <f t="shared" si="651"/>
        <v>0</v>
      </c>
      <c r="H3639" s="7">
        <f t="shared" si="652"/>
        <v>0</v>
      </c>
      <c r="I3639" s="7">
        <f t="shared" si="653"/>
        <v>0</v>
      </c>
      <c r="J3639" s="7">
        <f t="shared" si="654"/>
        <v>0</v>
      </c>
      <c r="K3639" s="8" t="e">
        <f t="shared" si="655"/>
        <v>#N/A</v>
      </c>
      <c r="L3639" s="7" t="e">
        <f t="shared" si="656"/>
        <v>#N/A</v>
      </c>
      <c r="M3639" s="8" t="e">
        <f t="shared" si="644"/>
        <v>#N/A</v>
      </c>
      <c r="N3639" s="8" t="e">
        <f t="shared" si="645"/>
        <v>#N/A</v>
      </c>
    </row>
    <row r="3640" spans="1:14" ht="15.75" customHeight="1" x14ac:dyDescent="0.35">
      <c r="A3640" s="7">
        <f t="shared" si="646"/>
        <v>0</v>
      </c>
      <c r="B3640" s="7">
        <f t="shared" si="647"/>
        <v>0</v>
      </c>
      <c r="C3640" s="7">
        <f t="shared" si="648"/>
        <v>0</v>
      </c>
      <c r="D3640" s="7">
        <f t="shared" si="649"/>
        <v>0</v>
      </c>
      <c r="E3640" s="7" t="e">
        <f>IF('Report DCM'!$H3640="In-Stream Video","Rich Media display banner",IF('Report DCM'!$I3640&gt;'Report DCM'!$J3640,"Standard",VLOOKUP(CONCATENATE(bd_adtype,"_",bd_creativetype),tabela,2,FALSE)))</f>
        <v>#N/A</v>
      </c>
      <c r="F3640" s="7">
        <f t="shared" si="650"/>
        <v>0</v>
      </c>
      <c r="G3640" s="7">
        <f t="shared" si="651"/>
        <v>0</v>
      </c>
      <c r="H3640" s="7">
        <f t="shared" si="652"/>
        <v>0</v>
      </c>
      <c r="I3640" s="7">
        <f t="shared" si="653"/>
        <v>0</v>
      </c>
      <c r="J3640" s="7">
        <f t="shared" si="654"/>
        <v>0</v>
      </c>
      <c r="K3640" s="8" t="e">
        <f t="shared" si="655"/>
        <v>#N/A</v>
      </c>
      <c r="L3640" s="7" t="e">
        <f t="shared" si="656"/>
        <v>#N/A</v>
      </c>
      <c r="M3640" s="8" t="e">
        <f t="shared" si="644"/>
        <v>#N/A</v>
      </c>
      <c r="N3640" s="8" t="e">
        <f t="shared" si="645"/>
        <v>#N/A</v>
      </c>
    </row>
    <row r="3641" spans="1:14" ht="15.75" customHeight="1" x14ac:dyDescent="0.35">
      <c r="A3641" s="7">
        <f t="shared" si="646"/>
        <v>0</v>
      </c>
      <c r="B3641" s="7">
        <f t="shared" si="647"/>
        <v>0</v>
      </c>
      <c r="C3641" s="7">
        <f t="shared" si="648"/>
        <v>0</v>
      </c>
      <c r="D3641" s="7">
        <f t="shared" si="649"/>
        <v>0</v>
      </c>
      <c r="E3641" s="7" t="e">
        <f>IF('Report DCM'!$H3641="In-Stream Video","Rich Media display banner",IF('Report DCM'!$I3641&gt;'Report DCM'!$J3641,"Standard",VLOOKUP(CONCATENATE(bd_adtype,"_",bd_creativetype),tabela,2,FALSE)))</f>
        <v>#N/A</v>
      </c>
      <c r="F3641" s="7">
        <f t="shared" si="650"/>
        <v>0</v>
      </c>
      <c r="G3641" s="7">
        <f t="shared" si="651"/>
        <v>0</v>
      </c>
      <c r="H3641" s="7">
        <f t="shared" si="652"/>
        <v>0</v>
      </c>
      <c r="I3641" s="7">
        <f t="shared" si="653"/>
        <v>0</v>
      </c>
      <c r="J3641" s="7">
        <f t="shared" si="654"/>
        <v>0</v>
      </c>
      <c r="K3641" s="8" t="e">
        <f t="shared" si="655"/>
        <v>#N/A</v>
      </c>
      <c r="L3641" s="7" t="e">
        <f t="shared" si="656"/>
        <v>#N/A</v>
      </c>
      <c r="M3641" s="8" t="e">
        <f t="shared" si="644"/>
        <v>#N/A</v>
      </c>
      <c r="N3641" s="8" t="e">
        <f t="shared" si="645"/>
        <v>#N/A</v>
      </c>
    </row>
    <row r="3642" spans="1:14" ht="15.75" customHeight="1" x14ac:dyDescent="0.35">
      <c r="A3642" s="7">
        <f t="shared" si="646"/>
        <v>0</v>
      </c>
      <c r="B3642" s="7">
        <f t="shared" si="647"/>
        <v>0</v>
      </c>
      <c r="C3642" s="7">
        <f t="shared" si="648"/>
        <v>0</v>
      </c>
      <c r="D3642" s="7">
        <f t="shared" si="649"/>
        <v>0</v>
      </c>
      <c r="E3642" s="7" t="e">
        <f>IF('Report DCM'!$H3642="In-Stream Video","Rich Media display banner",IF('Report DCM'!$I3642&gt;'Report DCM'!$J3642,"Standard",VLOOKUP(CONCATENATE(bd_adtype,"_",bd_creativetype),tabela,2,FALSE)))</f>
        <v>#N/A</v>
      </c>
      <c r="F3642" s="7">
        <f t="shared" si="650"/>
        <v>0</v>
      </c>
      <c r="G3642" s="7">
        <f t="shared" si="651"/>
        <v>0</v>
      </c>
      <c r="H3642" s="7">
        <f t="shared" si="652"/>
        <v>0</v>
      </c>
      <c r="I3642" s="7">
        <f t="shared" si="653"/>
        <v>0</v>
      </c>
      <c r="J3642" s="7">
        <f t="shared" si="654"/>
        <v>0</v>
      </c>
      <c r="K3642" s="8" t="e">
        <f t="shared" si="655"/>
        <v>#N/A</v>
      </c>
      <c r="L3642" s="7" t="e">
        <f t="shared" si="656"/>
        <v>#N/A</v>
      </c>
      <c r="M3642" s="8" t="e">
        <f t="shared" si="644"/>
        <v>#N/A</v>
      </c>
      <c r="N3642" s="8" t="e">
        <f t="shared" si="645"/>
        <v>#N/A</v>
      </c>
    </row>
    <row r="3643" spans="1:14" ht="15.75" customHeight="1" x14ac:dyDescent="0.35">
      <c r="A3643" s="7">
        <f t="shared" si="646"/>
        <v>0</v>
      </c>
      <c r="B3643" s="7">
        <f t="shared" si="647"/>
        <v>0</v>
      </c>
      <c r="C3643" s="7">
        <f t="shared" si="648"/>
        <v>0</v>
      </c>
      <c r="D3643" s="7">
        <f t="shared" si="649"/>
        <v>0</v>
      </c>
      <c r="E3643" s="7" t="e">
        <f>IF('Report DCM'!$H3643="In-Stream Video","Rich Media display banner",IF('Report DCM'!$I3643&gt;'Report DCM'!$J3643,"Standard",VLOOKUP(CONCATENATE(bd_adtype,"_",bd_creativetype),tabela,2,FALSE)))</f>
        <v>#N/A</v>
      </c>
      <c r="F3643" s="7">
        <f t="shared" si="650"/>
        <v>0</v>
      </c>
      <c r="G3643" s="7">
        <f t="shared" si="651"/>
        <v>0</v>
      </c>
      <c r="H3643" s="7">
        <f t="shared" si="652"/>
        <v>0</v>
      </c>
      <c r="I3643" s="7">
        <f t="shared" si="653"/>
        <v>0</v>
      </c>
      <c r="J3643" s="7">
        <f t="shared" si="654"/>
        <v>0</v>
      </c>
      <c r="K3643" s="8" t="e">
        <f t="shared" si="655"/>
        <v>#N/A</v>
      </c>
      <c r="L3643" s="7" t="e">
        <f t="shared" si="656"/>
        <v>#N/A</v>
      </c>
      <c r="M3643" s="8" t="e">
        <f t="shared" si="644"/>
        <v>#N/A</v>
      </c>
      <c r="N3643" s="8" t="e">
        <f t="shared" si="645"/>
        <v>#N/A</v>
      </c>
    </row>
    <row r="3644" spans="1:14" ht="15.75" customHeight="1" x14ac:dyDescent="0.35">
      <c r="A3644" s="7">
        <f t="shared" si="646"/>
        <v>0</v>
      </c>
      <c r="B3644" s="7">
        <f t="shared" si="647"/>
        <v>0</v>
      </c>
      <c r="C3644" s="7">
        <f t="shared" si="648"/>
        <v>0</v>
      </c>
      <c r="D3644" s="7">
        <f t="shared" si="649"/>
        <v>0</v>
      </c>
      <c r="E3644" s="7" t="e">
        <f>IF('Report DCM'!$H3644="In-Stream Video","Rich Media display banner",IF('Report DCM'!$I3644&gt;'Report DCM'!$J3644,"Standard",VLOOKUP(CONCATENATE(bd_adtype,"_",bd_creativetype),tabela,2,FALSE)))</f>
        <v>#N/A</v>
      </c>
      <c r="F3644" s="7">
        <f t="shared" si="650"/>
        <v>0</v>
      </c>
      <c r="G3644" s="7">
        <f t="shared" si="651"/>
        <v>0</v>
      </c>
      <c r="H3644" s="7">
        <f t="shared" si="652"/>
        <v>0</v>
      </c>
      <c r="I3644" s="7">
        <f t="shared" si="653"/>
        <v>0</v>
      </c>
      <c r="J3644" s="7">
        <f t="shared" si="654"/>
        <v>0</v>
      </c>
      <c r="K3644" s="8" t="e">
        <f t="shared" si="655"/>
        <v>#N/A</v>
      </c>
      <c r="L3644" s="7" t="e">
        <f t="shared" si="656"/>
        <v>#N/A</v>
      </c>
      <c r="M3644" s="8" t="e">
        <f t="shared" si="644"/>
        <v>#N/A</v>
      </c>
      <c r="N3644" s="8" t="e">
        <f t="shared" si="645"/>
        <v>#N/A</v>
      </c>
    </row>
    <row r="3645" spans="1:14" ht="15.75" customHeight="1" x14ac:dyDescent="0.35">
      <c r="A3645" s="7">
        <f t="shared" si="646"/>
        <v>0</v>
      </c>
      <c r="B3645" s="7">
        <f t="shared" si="647"/>
        <v>0</v>
      </c>
      <c r="C3645" s="7">
        <f t="shared" si="648"/>
        <v>0</v>
      </c>
      <c r="D3645" s="7">
        <f t="shared" si="649"/>
        <v>0</v>
      </c>
      <c r="E3645" s="7" t="e">
        <f>IF('Report DCM'!$H3645="In-Stream Video","Rich Media display banner",IF('Report DCM'!$I3645&gt;'Report DCM'!$J3645,"Standard",VLOOKUP(CONCATENATE(bd_adtype,"_",bd_creativetype),tabela,2,FALSE)))</f>
        <v>#N/A</v>
      </c>
      <c r="F3645" s="7">
        <f t="shared" si="650"/>
        <v>0</v>
      </c>
      <c r="G3645" s="7">
        <f t="shared" si="651"/>
        <v>0</v>
      </c>
      <c r="H3645" s="7">
        <f t="shared" si="652"/>
        <v>0</v>
      </c>
      <c r="I3645" s="7">
        <f t="shared" si="653"/>
        <v>0</v>
      </c>
      <c r="J3645" s="7">
        <f t="shared" si="654"/>
        <v>0</v>
      </c>
      <c r="K3645" s="8" t="e">
        <f t="shared" si="655"/>
        <v>#N/A</v>
      </c>
      <c r="L3645" s="7" t="e">
        <f t="shared" si="656"/>
        <v>#N/A</v>
      </c>
      <c r="M3645" s="8" t="e">
        <f t="shared" si="644"/>
        <v>#N/A</v>
      </c>
      <c r="N3645" s="8" t="e">
        <f t="shared" si="645"/>
        <v>#N/A</v>
      </c>
    </row>
    <row r="3646" spans="1:14" ht="15.75" customHeight="1" x14ac:dyDescent="0.35">
      <c r="A3646" s="7">
        <f t="shared" si="646"/>
        <v>0</v>
      </c>
      <c r="B3646" s="7">
        <f t="shared" si="647"/>
        <v>0</v>
      </c>
      <c r="C3646" s="7">
        <f t="shared" si="648"/>
        <v>0</v>
      </c>
      <c r="D3646" s="7">
        <f t="shared" si="649"/>
        <v>0</v>
      </c>
      <c r="E3646" s="7" t="e">
        <f>IF('Report DCM'!$H3646="In-Stream Video","Rich Media display banner",IF('Report DCM'!$I3646&gt;'Report DCM'!$J3646,"Standard",VLOOKUP(CONCATENATE(bd_adtype,"_",bd_creativetype),tabela,2,FALSE)))</f>
        <v>#N/A</v>
      </c>
      <c r="F3646" s="7">
        <f t="shared" si="650"/>
        <v>0</v>
      </c>
      <c r="G3646" s="7">
        <f t="shared" si="651"/>
        <v>0</v>
      </c>
      <c r="H3646" s="7">
        <f t="shared" si="652"/>
        <v>0</v>
      </c>
      <c r="I3646" s="7">
        <f t="shared" si="653"/>
        <v>0</v>
      </c>
      <c r="J3646" s="7">
        <f t="shared" si="654"/>
        <v>0</v>
      </c>
      <c r="K3646" s="8" t="e">
        <f t="shared" si="655"/>
        <v>#N/A</v>
      </c>
      <c r="L3646" s="7" t="e">
        <f t="shared" si="656"/>
        <v>#N/A</v>
      </c>
      <c r="M3646" s="8" t="e">
        <f t="shared" si="644"/>
        <v>#N/A</v>
      </c>
      <c r="N3646" s="8" t="e">
        <f t="shared" si="645"/>
        <v>#N/A</v>
      </c>
    </row>
    <row r="3647" spans="1:14" ht="15.75" customHeight="1" x14ac:dyDescent="0.35">
      <c r="A3647" s="7">
        <f t="shared" si="646"/>
        <v>0</v>
      </c>
      <c r="B3647" s="7">
        <f t="shared" si="647"/>
        <v>0</v>
      </c>
      <c r="C3647" s="7">
        <f t="shared" si="648"/>
        <v>0</v>
      </c>
      <c r="D3647" s="7">
        <f t="shared" si="649"/>
        <v>0</v>
      </c>
      <c r="E3647" s="7" t="e">
        <f>IF('Report DCM'!$H3647="In-Stream Video","Rich Media display banner",IF('Report DCM'!$I3647&gt;'Report DCM'!$J3647,"Standard",VLOOKUP(CONCATENATE(bd_adtype,"_",bd_creativetype),tabela,2,FALSE)))</f>
        <v>#N/A</v>
      </c>
      <c r="F3647" s="7">
        <f t="shared" si="650"/>
        <v>0</v>
      </c>
      <c r="G3647" s="7">
        <f t="shared" si="651"/>
        <v>0</v>
      </c>
      <c r="H3647" s="7">
        <f t="shared" si="652"/>
        <v>0</v>
      </c>
      <c r="I3647" s="7">
        <f t="shared" si="653"/>
        <v>0</v>
      </c>
      <c r="J3647" s="7">
        <f t="shared" si="654"/>
        <v>0</v>
      </c>
      <c r="K3647" s="8" t="e">
        <f t="shared" si="655"/>
        <v>#N/A</v>
      </c>
      <c r="L3647" s="7" t="e">
        <f t="shared" si="656"/>
        <v>#N/A</v>
      </c>
      <c r="M3647" s="8" t="e">
        <f t="shared" si="644"/>
        <v>#N/A</v>
      </c>
      <c r="N3647" s="8" t="e">
        <f t="shared" si="645"/>
        <v>#N/A</v>
      </c>
    </row>
    <row r="3648" spans="1:14" ht="15.75" customHeight="1" x14ac:dyDescent="0.35">
      <c r="A3648" s="7">
        <f t="shared" si="646"/>
        <v>0</v>
      </c>
      <c r="B3648" s="7">
        <f t="shared" si="647"/>
        <v>0</v>
      </c>
      <c r="C3648" s="7">
        <f t="shared" si="648"/>
        <v>0</v>
      </c>
      <c r="D3648" s="7">
        <f t="shared" si="649"/>
        <v>0</v>
      </c>
      <c r="E3648" s="7" t="e">
        <f>IF('Report DCM'!$H3648="In-Stream Video","Rich Media display banner",IF('Report DCM'!$I3648&gt;'Report DCM'!$J3648,"Standard",VLOOKUP(CONCATENATE(bd_adtype,"_",bd_creativetype),tabela,2,FALSE)))</f>
        <v>#N/A</v>
      </c>
      <c r="F3648" s="7">
        <f t="shared" si="650"/>
        <v>0</v>
      </c>
      <c r="G3648" s="7">
        <f t="shared" si="651"/>
        <v>0</v>
      </c>
      <c r="H3648" s="7">
        <f t="shared" si="652"/>
        <v>0</v>
      </c>
      <c r="I3648" s="7">
        <f t="shared" si="653"/>
        <v>0</v>
      </c>
      <c r="J3648" s="7">
        <f t="shared" si="654"/>
        <v>0</v>
      </c>
      <c r="K3648" s="8" t="e">
        <f t="shared" si="655"/>
        <v>#N/A</v>
      </c>
      <c r="L3648" s="7" t="e">
        <f t="shared" si="656"/>
        <v>#N/A</v>
      </c>
      <c r="M3648" s="8" t="e">
        <f t="shared" si="644"/>
        <v>#N/A</v>
      </c>
      <c r="N3648" s="8" t="e">
        <f t="shared" si="645"/>
        <v>#N/A</v>
      </c>
    </row>
    <row r="3649" spans="1:14" ht="15.75" customHeight="1" x14ac:dyDescent="0.35">
      <c r="A3649" s="7">
        <f t="shared" si="646"/>
        <v>0</v>
      </c>
      <c r="B3649" s="7">
        <f t="shared" si="647"/>
        <v>0</v>
      </c>
      <c r="C3649" s="7">
        <f t="shared" si="648"/>
        <v>0</v>
      </c>
      <c r="D3649" s="7">
        <f t="shared" si="649"/>
        <v>0</v>
      </c>
      <c r="E3649" s="7" t="e">
        <f>IF('Report DCM'!$H3649="In-Stream Video","Rich Media display banner",IF('Report DCM'!$I3649&gt;'Report DCM'!$J3649,"Standard",VLOOKUP(CONCATENATE(bd_adtype,"_",bd_creativetype),tabela,2,FALSE)))</f>
        <v>#N/A</v>
      </c>
      <c r="F3649" s="7">
        <f t="shared" si="650"/>
        <v>0</v>
      </c>
      <c r="G3649" s="7">
        <f t="shared" si="651"/>
        <v>0</v>
      </c>
      <c r="H3649" s="7">
        <f t="shared" si="652"/>
        <v>0</v>
      </c>
      <c r="I3649" s="7">
        <f t="shared" si="653"/>
        <v>0</v>
      </c>
      <c r="J3649" s="7">
        <f t="shared" si="654"/>
        <v>0</v>
      </c>
      <c r="K3649" s="8" t="e">
        <f t="shared" si="655"/>
        <v>#N/A</v>
      </c>
      <c r="L3649" s="7" t="e">
        <f t="shared" si="656"/>
        <v>#N/A</v>
      </c>
      <c r="M3649" s="8" t="e">
        <f t="shared" si="644"/>
        <v>#N/A</v>
      </c>
      <c r="N3649" s="8" t="e">
        <f t="shared" si="645"/>
        <v>#N/A</v>
      </c>
    </row>
    <row r="3650" spans="1:14" ht="15.75" customHeight="1" x14ac:dyDescent="0.35">
      <c r="A3650" s="7">
        <f t="shared" ref="A3650:A3713" si="657">bd_campaign</f>
        <v>0</v>
      </c>
      <c r="B3650" s="7">
        <f t="shared" ref="B3650:B3713" si="658">bd_site</f>
        <v>0</v>
      </c>
      <c r="C3650" s="7">
        <f t="shared" ref="C3650:C3713" si="659">bd_placement</f>
        <v>0</v>
      </c>
      <c r="D3650" s="7">
        <f t="shared" ref="D3650:D3713" si="660">bd_placementID</f>
        <v>0</v>
      </c>
      <c r="E3650" s="7" t="e">
        <f>IF('Report DCM'!$H3650="In-Stream Video","Rich Media display banner",IF('Report DCM'!$I3650&gt;'Report DCM'!$J3650,"Standard",VLOOKUP(CONCATENATE(bd_adtype,"_",bd_creativetype),tabela,2,FALSE)))</f>
        <v>#N/A</v>
      </c>
      <c r="F3650" s="7">
        <f t="shared" ref="F3650:F3713" si="661">bd_ad</f>
        <v>0</v>
      </c>
      <c r="G3650" s="7">
        <f t="shared" ref="G3650:G3713" si="662">bd_adid</f>
        <v>0</v>
      </c>
      <c r="H3650" s="7">
        <f t="shared" ref="H3650:H3713" si="663">bd_creativetype</f>
        <v>0</v>
      </c>
      <c r="I3650" s="7">
        <f t="shared" ref="I3650:I3713" si="664">bd_impression</f>
        <v>0</v>
      </c>
      <c r="J3650" s="7">
        <f t="shared" ref="J3650:J3713" si="665">bd_clicks</f>
        <v>0</v>
      </c>
      <c r="K3650" s="8" t="e">
        <f t="shared" ref="K3650:K3713" si="666">VLOOKUP(E3650,tabela,2,FALSE)</f>
        <v>#N/A</v>
      </c>
      <c r="L3650" s="7" t="e">
        <f t="shared" ref="L3650:L3713" si="667">VLOOKUP(E3650,tabela,3,FALSE)</f>
        <v>#N/A</v>
      </c>
      <c r="M3650" s="8" t="e">
        <f t="shared" si="644"/>
        <v>#N/A</v>
      </c>
      <c r="N3650" s="8" t="e">
        <f t="shared" si="645"/>
        <v>#N/A</v>
      </c>
    </row>
    <row r="3651" spans="1:14" ht="15.75" customHeight="1" x14ac:dyDescent="0.35">
      <c r="A3651" s="7">
        <f t="shared" si="657"/>
        <v>0</v>
      </c>
      <c r="B3651" s="7">
        <f t="shared" si="658"/>
        <v>0</v>
      </c>
      <c r="C3651" s="7">
        <f t="shared" si="659"/>
        <v>0</v>
      </c>
      <c r="D3651" s="7">
        <f t="shared" si="660"/>
        <v>0</v>
      </c>
      <c r="E3651" s="7" t="e">
        <f>IF('Report DCM'!$H3651="In-Stream Video","Rich Media display banner",IF('Report DCM'!$I3651&gt;'Report DCM'!$J3651,"Standard",VLOOKUP(CONCATENATE(bd_adtype,"_",bd_creativetype),tabela,2,FALSE)))</f>
        <v>#N/A</v>
      </c>
      <c r="F3651" s="7">
        <f t="shared" si="661"/>
        <v>0</v>
      </c>
      <c r="G3651" s="7">
        <f t="shared" si="662"/>
        <v>0</v>
      </c>
      <c r="H3651" s="7">
        <f t="shared" si="663"/>
        <v>0</v>
      </c>
      <c r="I3651" s="7">
        <f t="shared" si="664"/>
        <v>0</v>
      </c>
      <c r="J3651" s="7">
        <f t="shared" si="665"/>
        <v>0</v>
      </c>
      <c r="K3651" s="8" t="e">
        <f t="shared" si="666"/>
        <v>#N/A</v>
      </c>
      <c r="L3651" s="7" t="e">
        <f t="shared" si="667"/>
        <v>#N/A</v>
      </c>
      <c r="M3651" s="8" t="e">
        <f t="shared" si="644"/>
        <v>#N/A</v>
      </c>
      <c r="N3651" s="8" t="e">
        <f t="shared" si="645"/>
        <v>#N/A</v>
      </c>
    </row>
    <row r="3652" spans="1:14" ht="15.75" customHeight="1" x14ac:dyDescent="0.35">
      <c r="A3652" s="7">
        <f t="shared" si="657"/>
        <v>0</v>
      </c>
      <c r="B3652" s="7">
        <f t="shared" si="658"/>
        <v>0</v>
      </c>
      <c r="C3652" s="7">
        <f t="shared" si="659"/>
        <v>0</v>
      </c>
      <c r="D3652" s="7">
        <f t="shared" si="660"/>
        <v>0</v>
      </c>
      <c r="E3652" s="7" t="e">
        <f>IF('Report DCM'!$H3652="In-Stream Video","Rich Media display banner",IF('Report DCM'!$I3652&gt;'Report DCM'!$J3652,"Standard",VLOOKUP(CONCATENATE(bd_adtype,"_",bd_creativetype),tabela,2,FALSE)))</f>
        <v>#N/A</v>
      </c>
      <c r="F3652" s="7">
        <f t="shared" si="661"/>
        <v>0</v>
      </c>
      <c r="G3652" s="7">
        <f t="shared" si="662"/>
        <v>0</v>
      </c>
      <c r="H3652" s="7">
        <f t="shared" si="663"/>
        <v>0</v>
      </c>
      <c r="I3652" s="7">
        <f t="shared" si="664"/>
        <v>0</v>
      </c>
      <c r="J3652" s="7">
        <f t="shared" si="665"/>
        <v>0</v>
      </c>
      <c r="K3652" s="8" t="e">
        <f t="shared" si="666"/>
        <v>#N/A</v>
      </c>
      <c r="L3652" s="7" t="e">
        <f t="shared" si="667"/>
        <v>#N/A</v>
      </c>
      <c r="M3652" s="8" t="e">
        <f t="shared" si="644"/>
        <v>#N/A</v>
      </c>
      <c r="N3652" s="8" t="e">
        <f t="shared" si="645"/>
        <v>#N/A</v>
      </c>
    </row>
    <row r="3653" spans="1:14" ht="15.75" customHeight="1" x14ac:dyDescent="0.35">
      <c r="A3653" s="7">
        <f t="shared" si="657"/>
        <v>0</v>
      </c>
      <c r="B3653" s="7">
        <f t="shared" si="658"/>
        <v>0</v>
      </c>
      <c r="C3653" s="7">
        <f t="shared" si="659"/>
        <v>0</v>
      </c>
      <c r="D3653" s="7">
        <f t="shared" si="660"/>
        <v>0</v>
      </c>
      <c r="E3653" s="7" t="e">
        <f>IF('Report DCM'!$H3653="In-Stream Video","Rich Media display banner",IF('Report DCM'!$I3653&gt;'Report DCM'!$J3653,"Standard",VLOOKUP(CONCATENATE(bd_adtype,"_",bd_creativetype),tabela,2,FALSE)))</f>
        <v>#N/A</v>
      </c>
      <c r="F3653" s="7">
        <f t="shared" si="661"/>
        <v>0</v>
      </c>
      <c r="G3653" s="7">
        <f t="shared" si="662"/>
        <v>0</v>
      </c>
      <c r="H3653" s="7">
        <f t="shared" si="663"/>
        <v>0</v>
      </c>
      <c r="I3653" s="7">
        <f t="shared" si="664"/>
        <v>0</v>
      </c>
      <c r="J3653" s="7">
        <f t="shared" si="665"/>
        <v>0</v>
      </c>
      <c r="K3653" s="8" t="e">
        <f t="shared" si="666"/>
        <v>#N/A</v>
      </c>
      <c r="L3653" s="7" t="e">
        <f t="shared" si="667"/>
        <v>#N/A</v>
      </c>
      <c r="M3653" s="8" t="e">
        <f t="shared" si="644"/>
        <v>#N/A</v>
      </c>
      <c r="N3653" s="8" t="e">
        <f t="shared" si="645"/>
        <v>#N/A</v>
      </c>
    </row>
    <row r="3654" spans="1:14" ht="15.75" customHeight="1" x14ac:dyDescent="0.35">
      <c r="A3654" s="7">
        <f t="shared" si="657"/>
        <v>0</v>
      </c>
      <c r="B3654" s="7">
        <f t="shared" si="658"/>
        <v>0</v>
      </c>
      <c r="C3654" s="7">
        <f t="shared" si="659"/>
        <v>0</v>
      </c>
      <c r="D3654" s="7">
        <f t="shared" si="660"/>
        <v>0</v>
      </c>
      <c r="E3654" s="7" t="e">
        <f>IF('Report DCM'!$H3654="In-Stream Video","Rich Media display banner",IF('Report DCM'!$I3654&gt;'Report DCM'!$J3654,"Standard",VLOOKUP(CONCATENATE(bd_adtype,"_",bd_creativetype),tabela,2,FALSE)))</f>
        <v>#N/A</v>
      </c>
      <c r="F3654" s="7">
        <f t="shared" si="661"/>
        <v>0</v>
      </c>
      <c r="G3654" s="7">
        <f t="shared" si="662"/>
        <v>0</v>
      </c>
      <c r="H3654" s="7">
        <f t="shared" si="663"/>
        <v>0</v>
      </c>
      <c r="I3654" s="7">
        <f t="shared" si="664"/>
        <v>0</v>
      </c>
      <c r="J3654" s="7">
        <f t="shared" si="665"/>
        <v>0</v>
      </c>
      <c r="K3654" s="8" t="e">
        <f t="shared" si="666"/>
        <v>#N/A</v>
      </c>
      <c r="L3654" s="7" t="e">
        <f t="shared" si="667"/>
        <v>#N/A</v>
      </c>
      <c r="M3654" s="8" t="e">
        <f t="shared" si="644"/>
        <v>#N/A</v>
      </c>
      <c r="N3654" s="8" t="e">
        <f t="shared" si="645"/>
        <v>#N/A</v>
      </c>
    </row>
    <row r="3655" spans="1:14" ht="15.75" customHeight="1" x14ac:dyDescent="0.35">
      <c r="A3655" s="7">
        <f t="shared" si="657"/>
        <v>0</v>
      </c>
      <c r="B3655" s="7">
        <f t="shared" si="658"/>
        <v>0</v>
      </c>
      <c r="C3655" s="7">
        <f t="shared" si="659"/>
        <v>0</v>
      </c>
      <c r="D3655" s="7">
        <f t="shared" si="660"/>
        <v>0</v>
      </c>
      <c r="E3655" s="7" t="e">
        <f>IF('Report DCM'!$H3655="In-Stream Video","Rich Media display banner",IF('Report DCM'!$I3655&gt;'Report DCM'!$J3655,"Standard",VLOOKUP(CONCATENATE(bd_adtype,"_",bd_creativetype),tabela,2,FALSE)))</f>
        <v>#N/A</v>
      </c>
      <c r="F3655" s="7">
        <f t="shared" si="661"/>
        <v>0</v>
      </c>
      <c r="G3655" s="7">
        <f t="shared" si="662"/>
        <v>0</v>
      </c>
      <c r="H3655" s="7">
        <f t="shared" si="663"/>
        <v>0</v>
      </c>
      <c r="I3655" s="7">
        <f t="shared" si="664"/>
        <v>0</v>
      </c>
      <c r="J3655" s="7">
        <f t="shared" si="665"/>
        <v>0</v>
      </c>
      <c r="K3655" s="8" t="e">
        <f t="shared" si="666"/>
        <v>#N/A</v>
      </c>
      <c r="L3655" s="7" t="e">
        <f t="shared" si="667"/>
        <v>#N/A</v>
      </c>
      <c r="M3655" s="8" t="e">
        <f t="shared" si="644"/>
        <v>#N/A</v>
      </c>
      <c r="N3655" s="8" t="e">
        <f t="shared" si="645"/>
        <v>#N/A</v>
      </c>
    </row>
    <row r="3656" spans="1:14" ht="15.75" customHeight="1" x14ac:dyDescent="0.35">
      <c r="A3656" s="7">
        <f t="shared" si="657"/>
        <v>0</v>
      </c>
      <c r="B3656" s="7">
        <f t="shared" si="658"/>
        <v>0</v>
      </c>
      <c r="C3656" s="7">
        <f t="shared" si="659"/>
        <v>0</v>
      </c>
      <c r="D3656" s="7">
        <f t="shared" si="660"/>
        <v>0</v>
      </c>
      <c r="E3656" s="7" t="e">
        <f>IF('Report DCM'!$H3656="In-Stream Video","Rich Media display banner",IF('Report DCM'!$I3656&gt;'Report DCM'!$J3656,"Standard",VLOOKUP(CONCATENATE(bd_adtype,"_",bd_creativetype),tabela,2,FALSE)))</f>
        <v>#N/A</v>
      </c>
      <c r="F3656" s="7">
        <f t="shared" si="661"/>
        <v>0</v>
      </c>
      <c r="G3656" s="7">
        <f t="shared" si="662"/>
        <v>0</v>
      </c>
      <c r="H3656" s="7">
        <f t="shared" si="663"/>
        <v>0</v>
      </c>
      <c r="I3656" s="7">
        <f t="shared" si="664"/>
        <v>0</v>
      </c>
      <c r="J3656" s="7">
        <f t="shared" si="665"/>
        <v>0</v>
      </c>
      <c r="K3656" s="8" t="e">
        <f t="shared" si="666"/>
        <v>#N/A</v>
      </c>
      <c r="L3656" s="7" t="e">
        <f t="shared" si="667"/>
        <v>#N/A</v>
      </c>
      <c r="M3656" s="8" t="e">
        <f t="shared" si="644"/>
        <v>#N/A</v>
      </c>
      <c r="N3656" s="8" t="e">
        <f t="shared" si="645"/>
        <v>#N/A</v>
      </c>
    </row>
    <row r="3657" spans="1:14" ht="15.75" customHeight="1" x14ac:dyDescent="0.35">
      <c r="A3657" s="7">
        <f t="shared" si="657"/>
        <v>0</v>
      </c>
      <c r="B3657" s="7">
        <f t="shared" si="658"/>
        <v>0</v>
      </c>
      <c r="C3657" s="7">
        <f t="shared" si="659"/>
        <v>0</v>
      </c>
      <c r="D3657" s="7">
        <f t="shared" si="660"/>
        <v>0</v>
      </c>
      <c r="E3657" s="7" t="e">
        <f>IF('Report DCM'!$H3657="In-Stream Video","Rich Media display banner",IF('Report DCM'!$I3657&gt;'Report DCM'!$J3657,"Standard",VLOOKUP(CONCATENATE(bd_adtype,"_",bd_creativetype),tabela,2,FALSE)))</f>
        <v>#N/A</v>
      </c>
      <c r="F3657" s="7">
        <f t="shared" si="661"/>
        <v>0</v>
      </c>
      <c r="G3657" s="7">
        <f t="shared" si="662"/>
        <v>0</v>
      </c>
      <c r="H3657" s="7">
        <f t="shared" si="663"/>
        <v>0</v>
      </c>
      <c r="I3657" s="7">
        <f t="shared" si="664"/>
        <v>0</v>
      </c>
      <c r="J3657" s="7">
        <f t="shared" si="665"/>
        <v>0</v>
      </c>
      <c r="K3657" s="8" t="e">
        <f t="shared" si="666"/>
        <v>#N/A</v>
      </c>
      <c r="L3657" s="7" t="e">
        <f t="shared" si="667"/>
        <v>#N/A</v>
      </c>
      <c r="M3657" s="8" t="e">
        <f t="shared" si="644"/>
        <v>#N/A</v>
      </c>
      <c r="N3657" s="8" t="e">
        <f t="shared" si="645"/>
        <v>#N/A</v>
      </c>
    </row>
    <row r="3658" spans="1:14" ht="15.75" customHeight="1" x14ac:dyDescent="0.35">
      <c r="A3658" s="7">
        <f t="shared" si="657"/>
        <v>0</v>
      </c>
      <c r="B3658" s="7">
        <f t="shared" si="658"/>
        <v>0</v>
      </c>
      <c r="C3658" s="7">
        <f t="shared" si="659"/>
        <v>0</v>
      </c>
      <c r="D3658" s="7">
        <f t="shared" si="660"/>
        <v>0</v>
      </c>
      <c r="E3658" s="7" t="e">
        <f>IF('Report DCM'!$H3658="In-Stream Video","Rich Media display banner",IF('Report DCM'!$I3658&gt;'Report DCM'!$J3658,"Standard",VLOOKUP(CONCATENATE(bd_adtype,"_",bd_creativetype),tabela,2,FALSE)))</f>
        <v>#N/A</v>
      </c>
      <c r="F3658" s="7">
        <f t="shared" si="661"/>
        <v>0</v>
      </c>
      <c r="G3658" s="7">
        <f t="shared" si="662"/>
        <v>0</v>
      </c>
      <c r="H3658" s="7">
        <f t="shared" si="663"/>
        <v>0</v>
      </c>
      <c r="I3658" s="7">
        <f t="shared" si="664"/>
        <v>0</v>
      </c>
      <c r="J3658" s="7">
        <f t="shared" si="665"/>
        <v>0</v>
      </c>
      <c r="K3658" s="8" t="e">
        <f t="shared" si="666"/>
        <v>#N/A</v>
      </c>
      <c r="L3658" s="7" t="e">
        <f t="shared" si="667"/>
        <v>#N/A</v>
      </c>
      <c r="M3658" s="8" t="e">
        <f t="shared" si="644"/>
        <v>#N/A</v>
      </c>
      <c r="N3658" s="8" t="e">
        <f t="shared" si="645"/>
        <v>#N/A</v>
      </c>
    </row>
    <row r="3659" spans="1:14" ht="15.75" customHeight="1" x14ac:dyDescent="0.35">
      <c r="A3659" s="7">
        <f t="shared" si="657"/>
        <v>0</v>
      </c>
      <c r="B3659" s="7">
        <f t="shared" si="658"/>
        <v>0</v>
      </c>
      <c r="C3659" s="7">
        <f t="shared" si="659"/>
        <v>0</v>
      </c>
      <c r="D3659" s="7">
        <f t="shared" si="660"/>
        <v>0</v>
      </c>
      <c r="E3659" s="7" t="e">
        <f>IF('Report DCM'!$H3659="In-Stream Video","Rich Media display banner",IF('Report DCM'!$I3659&gt;'Report DCM'!$J3659,"Standard",VLOOKUP(CONCATENATE(bd_adtype,"_",bd_creativetype),tabela,2,FALSE)))</f>
        <v>#N/A</v>
      </c>
      <c r="F3659" s="7">
        <f t="shared" si="661"/>
        <v>0</v>
      </c>
      <c r="G3659" s="7">
        <f t="shared" si="662"/>
        <v>0</v>
      </c>
      <c r="H3659" s="7">
        <f t="shared" si="663"/>
        <v>0</v>
      </c>
      <c r="I3659" s="7">
        <f t="shared" si="664"/>
        <v>0</v>
      </c>
      <c r="J3659" s="7">
        <f t="shared" si="665"/>
        <v>0</v>
      </c>
      <c r="K3659" s="8" t="e">
        <f t="shared" si="666"/>
        <v>#N/A</v>
      </c>
      <c r="L3659" s="7" t="e">
        <f t="shared" si="667"/>
        <v>#N/A</v>
      </c>
      <c r="M3659" s="8" t="e">
        <f t="shared" si="644"/>
        <v>#N/A</v>
      </c>
      <c r="N3659" s="8" t="e">
        <f t="shared" si="645"/>
        <v>#N/A</v>
      </c>
    </row>
    <row r="3660" spans="1:14" ht="15.75" customHeight="1" x14ac:dyDescent="0.35">
      <c r="A3660" s="7">
        <f t="shared" si="657"/>
        <v>0</v>
      </c>
      <c r="B3660" s="7">
        <f t="shared" si="658"/>
        <v>0</v>
      </c>
      <c r="C3660" s="7">
        <f t="shared" si="659"/>
        <v>0</v>
      </c>
      <c r="D3660" s="7">
        <f t="shared" si="660"/>
        <v>0</v>
      </c>
      <c r="E3660" s="7" t="e">
        <f>IF('Report DCM'!$H3660="In-Stream Video","Rich Media display banner",IF('Report DCM'!$I3660&gt;'Report DCM'!$J3660,"Standard",VLOOKUP(CONCATENATE(bd_adtype,"_",bd_creativetype),tabela,2,FALSE)))</f>
        <v>#N/A</v>
      </c>
      <c r="F3660" s="7">
        <f t="shared" si="661"/>
        <v>0</v>
      </c>
      <c r="G3660" s="7">
        <f t="shared" si="662"/>
        <v>0</v>
      </c>
      <c r="H3660" s="7">
        <f t="shared" si="663"/>
        <v>0</v>
      </c>
      <c r="I3660" s="7">
        <f t="shared" si="664"/>
        <v>0</v>
      </c>
      <c r="J3660" s="7">
        <f t="shared" si="665"/>
        <v>0</v>
      </c>
      <c r="K3660" s="8" t="e">
        <f t="shared" si="666"/>
        <v>#N/A</v>
      </c>
      <c r="L3660" s="7" t="e">
        <f t="shared" si="667"/>
        <v>#N/A</v>
      </c>
      <c r="M3660" s="8" t="e">
        <f t="shared" si="644"/>
        <v>#N/A</v>
      </c>
      <c r="N3660" s="8" t="e">
        <f t="shared" si="645"/>
        <v>#N/A</v>
      </c>
    </row>
    <row r="3661" spans="1:14" ht="15.75" customHeight="1" x14ac:dyDescent="0.35">
      <c r="A3661" s="7">
        <f t="shared" si="657"/>
        <v>0</v>
      </c>
      <c r="B3661" s="7">
        <f t="shared" si="658"/>
        <v>0</v>
      </c>
      <c r="C3661" s="7">
        <f t="shared" si="659"/>
        <v>0</v>
      </c>
      <c r="D3661" s="7">
        <f t="shared" si="660"/>
        <v>0</v>
      </c>
      <c r="E3661" s="7" t="e">
        <f>IF('Report DCM'!$H3661="In-Stream Video","Rich Media display banner",IF('Report DCM'!$I3661&gt;'Report DCM'!$J3661,"Standard",VLOOKUP(CONCATENATE(bd_adtype,"_",bd_creativetype),tabela,2,FALSE)))</f>
        <v>#N/A</v>
      </c>
      <c r="F3661" s="7">
        <f t="shared" si="661"/>
        <v>0</v>
      </c>
      <c r="G3661" s="7">
        <f t="shared" si="662"/>
        <v>0</v>
      </c>
      <c r="H3661" s="7">
        <f t="shared" si="663"/>
        <v>0</v>
      </c>
      <c r="I3661" s="7">
        <f t="shared" si="664"/>
        <v>0</v>
      </c>
      <c r="J3661" s="7">
        <f t="shared" si="665"/>
        <v>0</v>
      </c>
      <c r="K3661" s="8" t="e">
        <f t="shared" si="666"/>
        <v>#N/A</v>
      </c>
      <c r="L3661" s="7" t="e">
        <f t="shared" si="667"/>
        <v>#N/A</v>
      </c>
      <c r="M3661" s="8" t="e">
        <f t="shared" si="644"/>
        <v>#N/A</v>
      </c>
      <c r="N3661" s="8" t="e">
        <f t="shared" si="645"/>
        <v>#N/A</v>
      </c>
    </row>
    <row r="3662" spans="1:14" ht="15.75" customHeight="1" x14ac:dyDescent="0.35">
      <c r="A3662" s="7">
        <f t="shared" si="657"/>
        <v>0</v>
      </c>
      <c r="B3662" s="7">
        <f t="shared" si="658"/>
        <v>0</v>
      </c>
      <c r="C3662" s="7">
        <f t="shared" si="659"/>
        <v>0</v>
      </c>
      <c r="D3662" s="7">
        <f t="shared" si="660"/>
        <v>0</v>
      </c>
      <c r="E3662" s="7" t="e">
        <f>IF('Report DCM'!$H3662="In-Stream Video","Rich Media display banner",IF('Report DCM'!$I3662&gt;'Report DCM'!$J3662,"Standard",VLOOKUP(CONCATENATE(bd_adtype,"_",bd_creativetype),tabela,2,FALSE)))</f>
        <v>#N/A</v>
      </c>
      <c r="F3662" s="7">
        <f t="shared" si="661"/>
        <v>0</v>
      </c>
      <c r="G3662" s="7">
        <f t="shared" si="662"/>
        <v>0</v>
      </c>
      <c r="H3662" s="7">
        <f t="shared" si="663"/>
        <v>0</v>
      </c>
      <c r="I3662" s="7">
        <f t="shared" si="664"/>
        <v>0</v>
      </c>
      <c r="J3662" s="7">
        <f t="shared" si="665"/>
        <v>0</v>
      </c>
      <c r="K3662" s="8" t="e">
        <f t="shared" si="666"/>
        <v>#N/A</v>
      </c>
      <c r="L3662" s="7" t="e">
        <f t="shared" si="667"/>
        <v>#N/A</v>
      </c>
      <c r="M3662" s="8" t="e">
        <f t="shared" si="644"/>
        <v>#N/A</v>
      </c>
      <c r="N3662" s="8" t="e">
        <f t="shared" si="645"/>
        <v>#N/A</v>
      </c>
    </row>
    <row r="3663" spans="1:14" ht="15.75" customHeight="1" x14ac:dyDescent="0.35">
      <c r="A3663" s="7">
        <f t="shared" si="657"/>
        <v>0</v>
      </c>
      <c r="B3663" s="7">
        <f t="shared" si="658"/>
        <v>0</v>
      </c>
      <c r="C3663" s="7">
        <f t="shared" si="659"/>
        <v>0</v>
      </c>
      <c r="D3663" s="7">
        <f t="shared" si="660"/>
        <v>0</v>
      </c>
      <c r="E3663" s="7" t="e">
        <f>IF('Report DCM'!$H3663="In-Stream Video","Rich Media display banner",IF('Report DCM'!$I3663&gt;'Report DCM'!$J3663,"Standard",VLOOKUP(CONCATENATE(bd_adtype,"_",bd_creativetype),tabela,2,FALSE)))</f>
        <v>#N/A</v>
      </c>
      <c r="F3663" s="7">
        <f t="shared" si="661"/>
        <v>0</v>
      </c>
      <c r="G3663" s="7">
        <f t="shared" si="662"/>
        <v>0</v>
      </c>
      <c r="H3663" s="7">
        <f t="shared" si="663"/>
        <v>0</v>
      </c>
      <c r="I3663" s="7">
        <f t="shared" si="664"/>
        <v>0</v>
      </c>
      <c r="J3663" s="7">
        <f t="shared" si="665"/>
        <v>0</v>
      </c>
      <c r="K3663" s="8" t="e">
        <f t="shared" si="666"/>
        <v>#N/A</v>
      </c>
      <c r="L3663" s="7" t="e">
        <f t="shared" si="667"/>
        <v>#N/A</v>
      </c>
      <c r="M3663" s="8" t="e">
        <f t="shared" si="644"/>
        <v>#N/A</v>
      </c>
      <c r="N3663" s="8" t="e">
        <f t="shared" si="645"/>
        <v>#N/A</v>
      </c>
    </row>
    <row r="3664" spans="1:14" ht="15.75" customHeight="1" x14ac:dyDescent="0.35">
      <c r="A3664" s="7">
        <f t="shared" si="657"/>
        <v>0</v>
      </c>
      <c r="B3664" s="7">
        <f t="shared" si="658"/>
        <v>0</v>
      </c>
      <c r="C3664" s="7">
        <f t="shared" si="659"/>
        <v>0</v>
      </c>
      <c r="D3664" s="7">
        <f t="shared" si="660"/>
        <v>0</v>
      </c>
      <c r="E3664" s="7" t="e">
        <f>IF('Report DCM'!$H3664="In-Stream Video","Rich Media display banner",IF('Report DCM'!$I3664&gt;'Report DCM'!$J3664,"Standard",VLOOKUP(CONCATENATE(bd_adtype,"_",bd_creativetype),tabela,2,FALSE)))</f>
        <v>#N/A</v>
      </c>
      <c r="F3664" s="7">
        <f t="shared" si="661"/>
        <v>0</v>
      </c>
      <c r="G3664" s="7">
        <f t="shared" si="662"/>
        <v>0</v>
      </c>
      <c r="H3664" s="7">
        <f t="shared" si="663"/>
        <v>0</v>
      </c>
      <c r="I3664" s="7">
        <f t="shared" si="664"/>
        <v>0</v>
      </c>
      <c r="J3664" s="7">
        <f t="shared" si="665"/>
        <v>0</v>
      </c>
      <c r="K3664" s="8" t="e">
        <f t="shared" si="666"/>
        <v>#N/A</v>
      </c>
      <c r="L3664" s="7" t="e">
        <f t="shared" si="667"/>
        <v>#N/A</v>
      </c>
      <c r="M3664" s="8" t="e">
        <f t="shared" si="644"/>
        <v>#N/A</v>
      </c>
      <c r="N3664" s="8" t="e">
        <f t="shared" si="645"/>
        <v>#N/A</v>
      </c>
    </row>
    <row r="3665" spans="1:14" ht="15.75" customHeight="1" x14ac:dyDescent="0.35">
      <c r="A3665" s="7">
        <f t="shared" si="657"/>
        <v>0</v>
      </c>
      <c r="B3665" s="7">
        <f t="shared" si="658"/>
        <v>0</v>
      </c>
      <c r="C3665" s="7">
        <f t="shared" si="659"/>
        <v>0</v>
      </c>
      <c r="D3665" s="7">
        <f t="shared" si="660"/>
        <v>0</v>
      </c>
      <c r="E3665" s="7" t="e">
        <f>IF('Report DCM'!$H3665="In-Stream Video","Rich Media display banner",IF('Report DCM'!$I3665&gt;'Report DCM'!$J3665,"Standard",VLOOKUP(CONCATENATE(bd_adtype,"_",bd_creativetype),tabela,2,FALSE)))</f>
        <v>#N/A</v>
      </c>
      <c r="F3665" s="7">
        <f t="shared" si="661"/>
        <v>0</v>
      </c>
      <c r="G3665" s="7">
        <f t="shared" si="662"/>
        <v>0</v>
      </c>
      <c r="H3665" s="7">
        <f t="shared" si="663"/>
        <v>0</v>
      </c>
      <c r="I3665" s="7">
        <f t="shared" si="664"/>
        <v>0</v>
      </c>
      <c r="J3665" s="7">
        <f t="shared" si="665"/>
        <v>0</v>
      </c>
      <c r="K3665" s="8" t="e">
        <f t="shared" si="666"/>
        <v>#N/A</v>
      </c>
      <c r="L3665" s="7" t="e">
        <f t="shared" si="667"/>
        <v>#N/A</v>
      </c>
      <c r="M3665" s="8" t="e">
        <f t="shared" si="644"/>
        <v>#N/A</v>
      </c>
      <c r="N3665" s="8" t="e">
        <f t="shared" si="645"/>
        <v>#N/A</v>
      </c>
    </row>
    <row r="3666" spans="1:14" ht="15.75" customHeight="1" x14ac:dyDescent="0.35">
      <c r="A3666" s="7">
        <f t="shared" si="657"/>
        <v>0</v>
      </c>
      <c r="B3666" s="7">
        <f t="shared" si="658"/>
        <v>0</v>
      </c>
      <c r="C3666" s="7">
        <f t="shared" si="659"/>
        <v>0</v>
      </c>
      <c r="D3666" s="7">
        <f t="shared" si="660"/>
        <v>0</v>
      </c>
      <c r="E3666" s="7" t="e">
        <f>IF('Report DCM'!$H3666="In-Stream Video","Rich Media display banner",IF('Report DCM'!$I3666&gt;'Report DCM'!$J3666,"Standard",VLOOKUP(CONCATENATE(bd_adtype,"_",bd_creativetype),tabela,2,FALSE)))</f>
        <v>#N/A</v>
      </c>
      <c r="F3666" s="7">
        <f t="shared" si="661"/>
        <v>0</v>
      </c>
      <c r="G3666" s="7">
        <f t="shared" si="662"/>
        <v>0</v>
      </c>
      <c r="H3666" s="7">
        <f t="shared" si="663"/>
        <v>0</v>
      </c>
      <c r="I3666" s="7">
        <f t="shared" si="664"/>
        <v>0</v>
      </c>
      <c r="J3666" s="7">
        <f t="shared" si="665"/>
        <v>0</v>
      </c>
      <c r="K3666" s="8" t="e">
        <f t="shared" si="666"/>
        <v>#N/A</v>
      </c>
      <c r="L3666" s="7" t="e">
        <f t="shared" si="667"/>
        <v>#N/A</v>
      </c>
      <c r="M3666" s="8" t="e">
        <f t="shared" si="644"/>
        <v>#N/A</v>
      </c>
      <c r="N3666" s="8" t="e">
        <f t="shared" si="645"/>
        <v>#N/A</v>
      </c>
    </row>
    <row r="3667" spans="1:14" ht="15.75" customHeight="1" x14ac:dyDescent="0.35">
      <c r="A3667" s="7">
        <f t="shared" si="657"/>
        <v>0</v>
      </c>
      <c r="B3667" s="7">
        <f t="shared" si="658"/>
        <v>0</v>
      </c>
      <c r="C3667" s="7">
        <f t="shared" si="659"/>
        <v>0</v>
      </c>
      <c r="D3667" s="7">
        <f t="shared" si="660"/>
        <v>0</v>
      </c>
      <c r="E3667" s="7" t="e">
        <f>IF('Report DCM'!$H3667="In-Stream Video","Rich Media display banner",IF('Report DCM'!$I3667&gt;'Report DCM'!$J3667,"Standard",VLOOKUP(CONCATENATE(bd_adtype,"_",bd_creativetype),tabela,2,FALSE)))</f>
        <v>#N/A</v>
      </c>
      <c r="F3667" s="7">
        <f t="shared" si="661"/>
        <v>0</v>
      </c>
      <c r="G3667" s="7">
        <f t="shared" si="662"/>
        <v>0</v>
      </c>
      <c r="H3667" s="7">
        <f t="shared" si="663"/>
        <v>0</v>
      </c>
      <c r="I3667" s="7">
        <f t="shared" si="664"/>
        <v>0</v>
      </c>
      <c r="J3667" s="7">
        <f t="shared" si="665"/>
        <v>0</v>
      </c>
      <c r="K3667" s="8" t="e">
        <f t="shared" si="666"/>
        <v>#N/A</v>
      </c>
      <c r="L3667" s="7" t="e">
        <f t="shared" si="667"/>
        <v>#N/A</v>
      </c>
      <c r="M3667" s="8" t="e">
        <f t="shared" si="644"/>
        <v>#N/A</v>
      </c>
      <c r="N3667" s="8" t="e">
        <f t="shared" si="645"/>
        <v>#N/A</v>
      </c>
    </row>
    <row r="3668" spans="1:14" ht="15.75" customHeight="1" x14ac:dyDescent="0.35">
      <c r="A3668" s="7">
        <f t="shared" si="657"/>
        <v>0</v>
      </c>
      <c r="B3668" s="7">
        <f t="shared" si="658"/>
        <v>0</v>
      </c>
      <c r="C3668" s="7">
        <f t="shared" si="659"/>
        <v>0</v>
      </c>
      <c r="D3668" s="7">
        <f t="shared" si="660"/>
        <v>0</v>
      </c>
      <c r="E3668" s="7" t="e">
        <f>IF('Report DCM'!$H3668="In-Stream Video","Rich Media display banner",IF('Report DCM'!$I3668&gt;'Report DCM'!$J3668,"Standard",VLOOKUP(CONCATENATE(bd_adtype,"_",bd_creativetype),tabela,2,FALSE)))</f>
        <v>#N/A</v>
      </c>
      <c r="F3668" s="7">
        <f t="shared" si="661"/>
        <v>0</v>
      </c>
      <c r="G3668" s="7">
        <f t="shared" si="662"/>
        <v>0</v>
      </c>
      <c r="H3668" s="7">
        <f t="shared" si="663"/>
        <v>0</v>
      </c>
      <c r="I3668" s="7">
        <f t="shared" si="664"/>
        <v>0</v>
      </c>
      <c r="J3668" s="7">
        <f t="shared" si="665"/>
        <v>0</v>
      </c>
      <c r="K3668" s="8" t="e">
        <f t="shared" si="666"/>
        <v>#N/A</v>
      </c>
      <c r="L3668" s="7" t="e">
        <f t="shared" si="667"/>
        <v>#N/A</v>
      </c>
      <c r="M3668" s="8" t="e">
        <f t="shared" si="644"/>
        <v>#N/A</v>
      </c>
      <c r="N3668" s="8" t="e">
        <f t="shared" si="645"/>
        <v>#N/A</v>
      </c>
    </row>
    <row r="3669" spans="1:14" ht="15.75" customHeight="1" x14ac:dyDescent="0.35">
      <c r="A3669" s="7">
        <f t="shared" si="657"/>
        <v>0</v>
      </c>
      <c r="B3669" s="7">
        <f t="shared" si="658"/>
        <v>0</v>
      </c>
      <c r="C3669" s="7">
        <f t="shared" si="659"/>
        <v>0</v>
      </c>
      <c r="D3669" s="7">
        <f t="shared" si="660"/>
        <v>0</v>
      </c>
      <c r="E3669" s="7" t="e">
        <f>IF('Report DCM'!$H3669="In-Stream Video","Rich Media display banner",IF('Report DCM'!$I3669&gt;'Report DCM'!$J3669,"Standard",VLOOKUP(CONCATENATE(bd_adtype,"_",bd_creativetype),tabela,2,FALSE)))</f>
        <v>#N/A</v>
      </c>
      <c r="F3669" s="7">
        <f t="shared" si="661"/>
        <v>0</v>
      </c>
      <c r="G3669" s="7">
        <f t="shared" si="662"/>
        <v>0</v>
      </c>
      <c r="H3669" s="7">
        <f t="shared" si="663"/>
        <v>0</v>
      </c>
      <c r="I3669" s="7">
        <f t="shared" si="664"/>
        <v>0</v>
      </c>
      <c r="J3669" s="7">
        <f t="shared" si="665"/>
        <v>0</v>
      </c>
      <c r="K3669" s="8" t="e">
        <f t="shared" si="666"/>
        <v>#N/A</v>
      </c>
      <c r="L3669" s="7" t="e">
        <f t="shared" si="667"/>
        <v>#N/A</v>
      </c>
      <c r="M3669" s="8" t="e">
        <f t="shared" si="644"/>
        <v>#N/A</v>
      </c>
      <c r="N3669" s="8" t="e">
        <f t="shared" si="645"/>
        <v>#N/A</v>
      </c>
    </row>
    <row r="3670" spans="1:14" ht="15.75" customHeight="1" x14ac:dyDescent="0.35">
      <c r="A3670" s="7">
        <f t="shared" si="657"/>
        <v>0</v>
      </c>
      <c r="B3670" s="7">
        <f t="shared" si="658"/>
        <v>0</v>
      </c>
      <c r="C3670" s="7">
        <f t="shared" si="659"/>
        <v>0</v>
      </c>
      <c r="D3670" s="7">
        <f t="shared" si="660"/>
        <v>0</v>
      </c>
      <c r="E3670" s="7" t="e">
        <f>IF('Report DCM'!$H3670="In-Stream Video","Rich Media display banner",IF('Report DCM'!$I3670&gt;'Report DCM'!$J3670,"Standard",VLOOKUP(CONCATENATE(bd_adtype,"_",bd_creativetype),tabela,2,FALSE)))</f>
        <v>#N/A</v>
      </c>
      <c r="F3670" s="7">
        <f t="shared" si="661"/>
        <v>0</v>
      </c>
      <c r="G3670" s="7">
        <f t="shared" si="662"/>
        <v>0</v>
      </c>
      <c r="H3670" s="7">
        <f t="shared" si="663"/>
        <v>0</v>
      </c>
      <c r="I3670" s="7">
        <f t="shared" si="664"/>
        <v>0</v>
      </c>
      <c r="J3670" s="7">
        <f t="shared" si="665"/>
        <v>0</v>
      </c>
      <c r="K3670" s="8" t="e">
        <f t="shared" si="666"/>
        <v>#N/A</v>
      </c>
      <c r="L3670" s="7" t="e">
        <f t="shared" si="667"/>
        <v>#N/A</v>
      </c>
      <c r="M3670" s="8" t="e">
        <f t="shared" si="644"/>
        <v>#N/A</v>
      </c>
      <c r="N3670" s="8" t="e">
        <f t="shared" si="645"/>
        <v>#N/A</v>
      </c>
    </row>
    <row r="3671" spans="1:14" ht="15.75" customHeight="1" x14ac:dyDescent="0.35">
      <c r="A3671" s="7">
        <f t="shared" si="657"/>
        <v>0</v>
      </c>
      <c r="B3671" s="7">
        <f t="shared" si="658"/>
        <v>0</v>
      </c>
      <c r="C3671" s="7">
        <f t="shared" si="659"/>
        <v>0</v>
      </c>
      <c r="D3671" s="7">
        <f t="shared" si="660"/>
        <v>0</v>
      </c>
      <c r="E3671" s="7" t="e">
        <f>IF('Report DCM'!$H3671="In-Stream Video","Rich Media display banner",IF('Report DCM'!$I3671&gt;'Report DCM'!$J3671,"Standard",VLOOKUP(CONCATENATE(bd_adtype,"_",bd_creativetype),tabela,2,FALSE)))</f>
        <v>#N/A</v>
      </c>
      <c r="F3671" s="7">
        <f t="shared" si="661"/>
        <v>0</v>
      </c>
      <c r="G3671" s="7">
        <f t="shared" si="662"/>
        <v>0</v>
      </c>
      <c r="H3671" s="7">
        <f t="shared" si="663"/>
        <v>0</v>
      </c>
      <c r="I3671" s="7">
        <f t="shared" si="664"/>
        <v>0</v>
      </c>
      <c r="J3671" s="7">
        <f t="shared" si="665"/>
        <v>0</v>
      </c>
      <c r="K3671" s="8" t="e">
        <f t="shared" si="666"/>
        <v>#N/A</v>
      </c>
      <c r="L3671" s="7" t="e">
        <f t="shared" si="667"/>
        <v>#N/A</v>
      </c>
      <c r="M3671" s="8" t="e">
        <f t="shared" si="644"/>
        <v>#N/A</v>
      </c>
      <c r="N3671" s="8" t="e">
        <f t="shared" si="645"/>
        <v>#N/A</v>
      </c>
    </row>
    <row r="3672" spans="1:14" ht="15.75" customHeight="1" x14ac:dyDescent="0.35">
      <c r="A3672" s="7">
        <f t="shared" si="657"/>
        <v>0</v>
      </c>
      <c r="B3672" s="7">
        <f t="shared" si="658"/>
        <v>0</v>
      </c>
      <c r="C3672" s="7">
        <f t="shared" si="659"/>
        <v>0</v>
      </c>
      <c r="D3672" s="7">
        <f t="shared" si="660"/>
        <v>0</v>
      </c>
      <c r="E3672" s="7" t="e">
        <f>IF('Report DCM'!$H3672="In-Stream Video","Rich Media display banner",IF('Report DCM'!$I3672&gt;'Report DCM'!$J3672,"Standard",VLOOKUP(CONCATENATE(bd_adtype,"_",bd_creativetype),tabela,2,FALSE)))</f>
        <v>#N/A</v>
      </c>
      <c r="F3672" s="7">
        <f t="shared" si="661"/>
        <v>0</v>
      </c>
      <c r="G3672" s="7">
        <f t="shared" si="662"/>
        <v>0</v>
      </c>
      <c r="H3672" s="7">
        <f t="shared" si="663"/>
        <v>0</v>
      </c>
      <c r="I3672" s="7">
        <f t="shared" si="664"/>
        <v>0</v>
      </c>
      <c r="J3672" s="7">
        <f t="shared" si="665"/>
        <v>0</v>
      </c>
      <c r="K3672" s="8" t="e">
        <f t="shared" si="666"/>
        <v>#N/A</v>
      </c>
      <c r="L3672" s="7" t="e">
        <f t="shared" si="667"/>
        <v>#N/A</v>
      </c>
      <c r="M3672" s="8" t="e">
        <f t="shared" si="644"/>
        <v>#N/A</v>
      </c>
      <c r="N3672" s="8" t="e">
        <f t="shared" si="645"/>
        <v>#N/A</v>
      </c>
    </row>
    <row r="3673" spans="1:14" ht="15.75" customHeight="1" x14ac:dyDescent="0.35">
      <c r="A3673" s="7">
        <f t="shared" si="657"/>
        <v>0</v>
      </c>
      <c r="B3673" s="7">
        <f t="shared" si="658"/>
        <v>0</v>
      </c>
      <c r="C3673" s="7">
        <f t="shared" si="659"/>
        <v>0</v>
      </c>
      <c r="D3673" s="7">
        <f t="shared" si="660"/>
        <v>0</v>
      </c>
      <c r="E3673" s="7" t="e">
        <f>IF('Report DCM'!$H3673="In-Stream Video","Rich Media display banner",IF('Report DCM'!$I3673&gt;'Report DCM'!$J3673,"Standard",VLOOKUP(CONCATENATE(bd_adtype,"_",bd_creativetype),tabela,2,FALSE)))</f>
        <v>#N/A</v>
      </c>
      <c r="F3673" s="7">
        <f t="shared" si="661"/>
        <v>0</v>
      </c>
      <c r="G3673" s="7">
        <f t="shared" si="662"/>
        <v>0</v>
      </c>
      <c r="H3673" s="7">
        <f t="shared" si="663"/>
        <v>0</v>
      </c>
      <c r="I3673" s="7">
        <f t="shared" si="664"/>
        <v>0</v>
      </c>
      <c r="J3673" s="7">
        <f t="shared" si="665"/>
        <v>0</v>
      </c>
      <c r="K3673" s="8" t="e">
        <f t="shared" si="666"/>
        <v>#N/A</v>
      </c>
      <c r="L3673" s="7" t="e">
        <f t="shared" si="667"/>
        <v>#N/A</v>
      </c>
      <c r="M3673" s="8" t="e">
        <f t="shared" si="644"/>
        <v>#N/A</v>
      </c>
      <c r="N3673" s="8" t="e">
        <f t="shared" si="645"/>
        <v>#N/A</v>
      </c>
    </row>
    <row r="3674" spans="1:14" ht="15.75" customHeight="1" x14ac:dyDescent="0.35">
      <c r="A3674" s="7">
        <f t="shared" si="657"/>
        <v>0</v>
      </c>
      <c r="B3674" s="7">
        <f t="shared" si="658"/>
        <v>0</v>
      </c>
      <c r="C3674" s="7">
        <f t="shared" si="659"/>
        <v>0</v>
      </c>
      <c r="D3674" s="7">
        <f t="shared" si="660"/>
        <v>0</v>
      </c>
      <c r="E3674" s="7" t="e">
        <f>IF('Report DCM'!$H3674="In-Stream Video","Rich Media display banner",IF('Report DCM'!$I3674&gt;'Report DCM'!$J3674,"Standard",VLOOKUP(CONCATENATE(bd_adtype,"_",bd_creativetype),tabela,2,FALSE)))</f>
        <v>#N/A</v>
      </c>
      <c r="F3674" s="7">
        <f t="shared" si="661"/>
        <v>0</v>
      </c>
      <c r="G3674" s="7">
        <f t="shared" si="662"/>
        <v>0</v>
      </c>
      <c r="H3674" s="7">
        <f t="shared" si="663"/>
        <v>0</v>
      </c>
      <c r="I3674" s="7">
        <f t="shared" si="664"/>
        <v>0</v>
      </c>
      <c r="J3674" s="7">
        <f t="shared" si="665"/>
        <v>0</v>
      </c>
      <c r="K3674" s="8" t="e">
        <f t="shared" si="666"/>
        <v>#N/A</v>
      </c>
      <c r="L3674" s="7" t="e">
        <f t="shared" si="667"/>
        <v>#N/A</v>
      </c>
      <c r="M3674" s="8" t="e">
        <f t="shared" si="644"/>
        <v>#N/A</v>
      </c>
      <c r="N3674" s="8" t="e">
        <f t="shared" si="645"/>
        <v>#N/A</v>
      </c>
    </row>
    <row r="3675" spans="1:14" ht="15.75" customHeight="1" x14ac:dyDescent="0.35">
      <c r="A3675" s="7">
        <f t="shared" si="657"/>
        <v>0</v>
      </c>
      <c r="B3675" s="7">
        <f t="shared" si="658"/>
        <v>0</v>
      </c>
      <c r="C3675" s="7">
        <f t="shared" si="659"/>
        <v>0</v>
      </c>
      <c r="D3675" s="7">
        <f t="shared" si="660"/>
        <v>0</v>
      </c>
      <c r="E3675" s="7" t="e">
        <f>IF('Report DCM'!$H3675="In-Stream Video","Rich Media display banner",IF('Report DCM'!$I3675&gt;'Report DCM'!$J3675,"Standard",VLOOKUP(CONCATENATE(bd_adtype,"_",bd_creativetype),tabela,2,FALSE)))</f>
        <v>#N/A</v>
      </c>
      <c r="F3675" s="7">
        <f t="shared" si="661"/>
        <v>0</v>
      </c>
      <c r="G3675" s="7">
        <f t="shared" si="662"/>
        <v>0</v>
      </c>
      <c r="H3675" s="7">
        <f t="shared" si="663"/>
        <v>0</v>
      </c>
      <c r="I3675" s="7">
        <f t="shared" si="664"/>
        <v>0</v>
      </c>
      <c r="J3675" s="7">
        <f t="shared" si="665"/>
        <v>0</v>
      </c>
      <c r="K3675" s="8" t="e">
        <f t="shared" si="666"/>
        <v>#N/A</v>
      </c>
      <c r="L3675" s="7" t="e">
        <f t="shared" si="667"/>
        <v>#N/A</v>
      </c>
      <c r="M3675" s="8" t="e">
        <f t="shared" si="644"/>
        <v>#N/A</v>
      </c>
      <c r="N3675" s="8" t="e">
        <f t="shared" si="645"/>
        <v>#N/A</v>
      </c>
    </row>
    <row r="3676" spans="1:14" ht="15.75" customHeight="1" x14ac:dyDescent="0.35">
      <c r="A3676" s="7">
        <f t="shared" si="657"/>
        <v>0</v>
      </c>
      <c r="B3676" s="7">
        <f t="shared" si="658"/>
        <v>0</v>
      </c>
      <c r="C3676" s="7">
        <f t="shared" si="659"/>
        <v>0</v>
      </c>
      <c r="D3676" s="7">
        <f t="shared" si="660"/>
        <v>0</v>
      </c>
      <c r="E3676" s="7" t="e">
        <f>IF('Report DCM'!$H3676="In-Stream Video","Rich Media display banner",IF('Report DCM'!$I3676&gt;'Report DCM'!$J3676,"Standard",VLOOKUP(CONCATENATE(bd_adtype,"_",bd_creativetype),tabela,2,FALSE)))</f>
        <v>#N/A</v>
      </c>
      <c r="F3676" s="7">
        <f t="shared" si="661"/>
        <v>0</v>
      </c>
      <c r="G3676" s="7">
        <f t="shared" si="662"/>
        <v>0</v>
      </c>
      <c r="H3676" s="7">
        <f t="shared" si="663"/>
        <v>0</v>
      </c>
      <c r="I3676" s="7">
        <f t="shared" si="664"/>
        <v>0</v>
      </c>
      <c r="J3676" s="7">
        <f t="shared" si="665"/>
        <v>0</v>
      </c>
      <c r="K3676" s="8" t="e">
        <f t="shared" si="666"/>
        <v>#N/A</v>
      </c>
      <c r="L3676" s="7" t="e">
        <f t="shared" si="667"/>
        <v>#N/A</v>
      </c>
      <c r="M3676" s="8" t="e">
        <f t="shared" si="644"/>
        <v>#N/A</v>
      </c>
      <c r="N3676" s="8" t="e">
        <f t="shared" si="645"/>
        <v>#N/A</v>
      </c>
    </row>
    <row r="3677" spans="1:14" ht="15.75" customHeight="1" x14ac:dyDescent="0.35">
      <c r="A3677" s="7">
        <f t="shared" si="657"/>
        <v>0</v>
      </c>
      <c r="B3677" s="7">
        <f t="shared" si="658"/>
        <v>0</v>
      </c>
      <c r="C3677" s="7">
        <f t="shared" si="659"/>
        <v>0</v>
      </c>
      <c r="D3677" s="7">
        <f t="shared" si="660"/>
        <v>0</v>
      </c>
      <c r="E3677" s="7" t="e">
        <f>IF('Report DCM'!$H3677="In-Stream Video","Rich Media display banner",IF('Report DCM'!$I3677&gt;'Report DCM'!$J3677,"Standard",VLOOKUP(CONCATENATE(bd_adtype,"_",bd_creativetype),tabela,2,FALSE)))</f>
        <v>#N/A</v>
      </c>
      <c r="F3677" s="7">
        <f t="shared" si="661"/>
        <v>0</v>
      </c>
      <c r="G3677" s="7">
        <f t="shared" si="662"/>
        <v>0</v>
      </c>
      <c r="H3677" s="7">
        <f t="shared" si="663"/>
        <v>0</v>
      </c>
      <c r="I3677" s="7">
        <f t="shared" si="664"/>
        <v>0</v>
      </c>
      <c r="J3677" s="7">
        <f t="shared" si="665"/>
        <v>0</v>
      </c>
      <c r="K3677" s="8" t="e">
        <f t="shared" si="666"/>
        <v>#N/A</v>
      </c>
      <c r="L3677" s="7" t="e">
        <f t="shared" si="667"/>
        <v>#N/A</v>
      </c>
      <c r="M3677" s="8" t="e">
        <f t="shared" si="644"/>
        <v>#N/A</v>
      </c>
      <c r="N3677" s="8" t="e">
        <f t="shared" si="645"/>
        <v>#N/A</v>
      </c>
    </row>
    <row r="3678" spans="1:14" ht="15.75" customHeight="1" x14ac:dyDescent="0.35">
      <c r="A3678" s="7">
        <f t="shared" si="657"/>
        <v>0</v>
      </c>
      <c r="B3678" s="7">
        <f t="shared" si="658"/>
        <v>0</v>
      </c>
      <c r="C3678" s="7">
        <f t="shared" si="659"/>
        <v>0</v>
      </c>
      <c r="D3678" s="7">
        <f t="shared" si="660"/>
        <v>0</v>
      </c>
      <c r="E3678" s="7" t="e">
        <f>IF('Report DCM'!$H3678="In-Stream Video","Rich Media display banner",IF('Report DCM'!$I3678&gt;'Report DCM'!$J3678,"Standard",VLOOKUP(CONCATENATE(bd_adtype,"_",bd_creativetype),tabela,2,FALSE)))</f>
        <v>#N/A</v>
      </c>
      <c r="F3678" s="7">
        <f t="shared" si="661"/>
        <v>0</v>
      </c>
      <c r="G3678" s="7">
        <f t="shared" si="662"/>
        <v>0</v>
      </c>
      <c r="H3678" s="7">
        <f t="shared" si="663"/>
        <v>0</v>
      </c>
      <c r="I3678" s="7">
        <f t="shared" si="664"/>
        <v>0</v>
      </c>
      <c r="J3678" s="7">
        <f t="shared" si="665"/>
        <v>0</v>
      </c>
      <c r="K3678" s="8" t="e">
        <f t="shared" si="666"/>
        <v>#N/A</v>
      </c>
      <c r="L3678" s="7" t="e">
        <f t="shared" si="667"/>
        <v>#N/A</v>
      </c>
      <c r="M3678" s="8" t="e">
        <f t="shared" si="644"/>
        <v>#N/A</v>
      </c>
      <c r="N3678" s="8" t="e">
        <f t="shared" si="645"/>
        <v>#N/A</v>
      </c>
    </row>
    <row r="3679" spans="1:14" ht="15.75" customHeight="1" x14ac:dyDescent="0.35">
      <c r="A3679" s="7">
        <f t="shared" si="657"/>
        <v>0</v>
      </c>
      <c r="B3679" s="7">
        <f t="shared" si="658"/>
        <v>0</v>
      </c>
      <c r="C3679" s="7">
        <f t="shared" si="659"/>
        <v>0</v>
      </c>
      <c r="D3679" s="7">
        <f t="shared" si="660"/>
        <v>0</v>
      </c>
      <c r="E3679" s="7" t="e">
        <f>IF('Report DCM'!$H3679="In-Stream Video","Rich Media display banner",IF('Report DCM'!$I3679&gt;'Report DCM'!$J3679,"Standard",VLOOKUP(CONCATENATE(bd_adtype,"_",bd_creativetype),tabela,2,FALSE)))</f>
        <v>#N/A</v>
      </c>
      <c r="F3679" s="7">
        <f t="shared" si="661"/>
        <v>0</v>
      </c>
      <c r="G3679" s="7">
        <f t="shared" si="662"/>
        <v>0</v>
      </c>
      <c r="H3679" s="7">
        <f t="shared" si="663"/>
        <v>0</v>
      </c>
      <c r="I3679" s="7">
        <f t="shared" si="664"/>
        <v>0</v>
      </c>
      <c r="J3679" s="7">
        <f t="shared" si="665"/>
        <v>0</v>
      </c>
      <c r="K3679" s="8" t="e">
        <f t="shared" si="666"/>
        <v>#N/A</v>
      </c>
      <c r="L3679" s="7" t="e">
        <f t="shared" si="667"/>
        <v>#N/A</v>
      </c>
      <c r="M3679" s="8" t="e">
        <f t="shared" si="644"/>
        <v>#N/A</v>
      </c>
      <c r="N3679" s="8" t="e">
        <f t="shared" si="645"/>
        <v>#N/A</v>
      </c>
    </row>
    <row r="3680" spans="1:14" ht="15.75" customHeight="1" x14ac:dyDescent="0.35">
      <c r="A3680" s="7">
        <f t="shared" si="657"/>
        <v>0</v>
      </c>
      <c r="B3680" s="7">
        <f t="shared" si="658"/>
        <v>0</v>
      </c>
      <c r="C3680" s="7">
        <f t="shared" si="659"/>
        <v>0</v>
      </c>
      <c r="D3680" s="7">
        <f t="shared" si="660"/>
        <v>0</v>
      </c>
      <c r="E3680" s="7" t="e">
        <f>IF('Report DCM'!$H3680="In-Stream Video","Rich Media display banner",IF('Report DCM'!$I3680&gt;'Report DCM'!$J3680,"Standard",VLOOKUP(CONCATENATE(bd_adtype,"_",bd_creativetype),tabela,2,FALSE)))</f>
        <v>#N/A</v>
      </c>
      <c r="F3680" s="7">
        <f t="shared" si="661"/>
        <v>0</v>
      </c>
      <c r="G3680" s="7">
        <f t="shared" si="662"/>
        <v>0</v>
      </c>
      <c r="H3680" s="7">
        <f t="shared" si="663"/>
        <v>0</v>
      </c>
      <c r="I3680" s="7">
        <f t="shared" si="664"/>
        <v>0</v>
      </c>
      <c r="J3680" s="7">
        <f t="shared" si="665"/>
        <v>0</v>
      </c>
      <c r="K3680" s="8" t="e">
        <f t="shared" si="666"/>
        <v>#N/A</v>
      </c>
      <c r="L3680" s="7" t="e">
        <f t="shared" si="667"/>
        <v>#N/A</v>
      </c>
      <c r="M3680" s="8" t="e">
        <f t="shared" si="644"/>
        <v>#N/A</v>
      </c>
      <c r="N3680" s="8" t="e">
        <f t="shared" si="645"/>
        <v>#N/A</v>
      </c>
    </row>
    <row r="3681" spans="1:14" ht="15.75" customHeight="1" x14ac:dyDescent="0.35">
      <c r="A3681" s="7">
        <f t="shared" si="657"/>
        <v>0</v>
      </c>
      <c r="B3681" s="7">
        <f t="shared" si="658"/>
        <v>0</v>
      </c>
      <c r="C3681" s="7">
        <f t="shared" si="659"/>
        <v>0</v>
      </c>
      <c r="D3681" s="7">
        <f t="shared" si="660"/>
        <v>0</v>
      </c>
      <c r="E3681" s="7" t="e">
        <f>IF('Report DCM'!$H3681="In-Stream Video","Rich Media display banner",IF('Report DCM'!$I3681&gt;'Report DCM'!$J3681,"Standard",VLOOKUP(CONCATENATE(bd_adtype,"_",bd_creativetype),tabela,2,FALSE)))</f>
        <v>#N/A</v>
      </c>
      <c r="F3681" s="7">
        <f t="shared" si="661"/>
        <v>0</v>
      </c>
      <c r="G3681" s="7">
        <f t="shared" si="662"/>
        <v>0</v>
      </c>
      <c r="H3681" s="7">
        <f t="shared" si="663"/>
        <v>0</v>
      </c>
      <c r="I3681" s="7">
        <f t="shared" si="664"/>
        <v>0</v>
      </c>
      <c r="J3681" s="7">
        <f t="shared" si="665"/>
        <v>0</v>
      </c>
      <c r="K3681" s="8" t="e">
        <f t="shared" si="666"/>
        <v>#N/A</v>
      </c>
      <c r="L3681" s="7" t="e">
        <f t="shared" si="667"/>
        <v>#N/A</v>
      </c>
      <c r="M3681" s="8" t="e">
        <f t="shared" si="644"/>
        <v>#N/A</v>
      </c>
      <c r="N3681" s="8" t="e">
        <f t="shared" si="645"/>
        <v>#N/A</v>
      </c>
    </row>
    <row r="3682" spans="1:14" ht="15.75" customHeight="1" x14ac:dyDescent="0.35">
      <c r="A3682" s="7">
        <f t="shared" si="657"/>
        <v>0</v>
      </c>
      <c r="B3682" s="7">
        <f t="shared" si="658"/>
        <v>0</v>
      </c>
      <c r="C3682" s="7">
        <f t="shared" si="659"/>
        <v>0</v>
      </c>
      <c r="D3682" s="7">
        <f t="shared" si="660"/>
        <v>0</v>
      </c>
      <c r="E3682" s="7" t="e">
        <f>IF('Report DCM'!$H3682="In-Stream Video","Rich Media display banner",IF('Report DCM'!$I3682&gt;'Report DCM'!$J3682,"Standard",VLOOKUP(CONCATENATE(bd_adtype,"_",bd_creativetype),tabela,2,FALSE)))</f>
        <v>#N/A</v>
      </c>
      <c r="F3682" s="7">
        <f t="shared" si="661"/>
        <v>0</v>
      </c>
      <c r="G3682" s="7">
        <f t="shared" si="662"/>
        <v>0</v>
      </c>
      <c r="H3682" s="7">
        <f t="shared" si="663"/>
        <v>0</v>
      </c>
      <c r="I3682" s="7">
        <f t="shared" si="664"/>
        <v>0</v>
      </c>
      <c r="J3682" s="7">
        <f t="shared" si="665"/>
        <v>0</v>
      </c>
      <c r="K3682" s="8" t="e">
        <f t="shared" si="666"/>
        <v>#N/A</v>
      </c>
      <c r="L3682" s="7" t="e">
        <f t="shared" si="667"/>
        <v>#N/A</v>
      </c>
      <c r="M3682" s="8" t="e">
        <f t="shared" si="644"/>
        <v>#N/A</v>
      </c>
      <c r="N3682" s="8" t="e">
        <f t="shared" si="645"/>
        <v>#N/A</v>
      </c>
    </row>
    <row r="3683" spans="1:14" ht="15.75" customHeight="1" x14ac:dyDescent="0.35">
      <c r="A3683" s="7">
        <f t="shared" si="657"/>
        <v>0</v>
      </c>
      <c r="B3683" s="7">
        <f t="shared" si="658"/>
        <v>0</v>
      </c>
      <c r="C3683" s="7">
        <f t="shared" si="659"/>
        <v>0</v>
      </c>
      <c r="D3683" s="7">
        <f t="shared" si="660"/>
        <v>0</v>
      </c>
      <c r="E3683" s="7" t="e">
        <f>IF('Report DCM'!$H3683="In-Stream Video","Rich Media display banner",IF('Report DCM'!$I3683&gt;'Report DCM'!$J3683,"Standard",VLOOKUP(CONCATENATE(bd_adtype,"_",bd_creativetype),tabela,2,FALSE)))</f>
        <v>#N/A</v>
      </c>
      <c r="F3683" s="7">
        <f t="shared" si="661"/>
        <v>0</v>
      </c>
      <c r="G3683" s="7">
        <f t="shared" si="662"/>
        <v>0</v>
      </c>
      <c r="H3683" s="7">
        <f t="shared" si="663"/>
        <v>0</v>
      </c>
      <c r="I3683" s="7">
        <f t="shared" si="664"/>
        <v>0</v>
      </c>
      <c r="J3683" s="7">
        <f t="shared" si="665"/>
        <v>0</v>
      </c>
      <c r="K3683" s="8" t="e">
        <f t="shared" si="666"/>
        <v>#N/A</v>
      </c>
      <c r="L3683" s="7" t="e">
        <f t="shared" si="667"/>
        <v>#N/A</v>
      </c>
      <c r="M3683" s="8" t="e">
        <f t="shared" si="644"/>
        <v>#N/A</v>
      </c>
      <c r="N3683" s="8" t="e">
        <f t="shared" si="645"/>
        <v>#N/A</v>
      </c>
    </row>
    <row r="3684" spans="1:14" ht="15.75" customHeight="1" x14ac:dyDescent="0.35">
      <c r="A3684" s="7">
        <f t="shared" si="657"/>
        <v>0</v>
      </c>
      <c r="B3684" s="7">
        <f t="shared" si="658"/>
        <v>0</v>
      </c>
      <c r="C3684" s="7">
        <f t="shared" si="659"/>
        <v>0</v>
      </c>
      <c r="D3684" s="7">
        <f t="shared" si="660"/>
        <v>0</v>
      </c>
      <c r="E3684" s="7" t="e">
        <f>IF('Report DCM'!$H3684="In-Stream Video","Rich Media display banner",IF('Report DCM'!$I3684&gt;'Report DCM'!$J3684,"Standard",VLOOKUP(CONCATENATE(bd_adtype,"_",bd_creativetype),tabela,2,FALSE)))</f>
        <v>#N/A</v>
      </c>
      <c r="F3684" s="7">
        <f t="shared" si="661"/>
        <v>0</v>
      </c>
      <c r="G3684" s="7">
        <f t="shared" si="662"/>
        <v>0</v>
      </c>
      <c r="H3684" s="7">
        <f t="shared" si="663"/>
        <v>0</v>
      </c>
      <c r="I3684" s="7">
        <f t="shared" si="664"/>
        <v>0</v>
      </c>
      <c r="J3684" s="7">
        <f t="shared" si="665"/>
        <v>0</v>
      </c>
      <c r="K3684" s="8" t="e">
        <f t="shared" si="666"/>
        <v>#N/A</v>
      </c>
      <c r="L3684" s="7" t="e">
        <f t="shared" si="667"/>
        <v>#N/A</v>
      </c>
      <c r="M3684" s="8" t="e">
        <f t="shared" si="644"/>
        <v>#N/A</v>
      </c>
      <c r="N3684" s="8" t="e">
        <f t="shared" si="645"/>
        <v>#N/A</v>
      </c>
    </row>
    <row r="3685" spans="1:14" ht="15.75" customHeight="1" x14ac:dyDescent="0.35">
      <c r="A3685" s="7">
        <f t="shared" si="657"/>
        <v>0</v>
      </c>
      <c r="B3685" s="7">
        <f t="shared" si="658"/>
        <v>0</v>
      </c>
      <c r="C3685" s="7">
        <f t="shared" si="659"/>
        <v>0</v>
      </c>
      <c r="D3685" s="7">
        <f t="shared" si="660"/>
        <v>0</v>
      </c>
      <c r="E3685" s="7" t="e">
        <f>IF('Report DCM'!$H3685="In-Stream Video","Rich Media display banner",IF('Report DCM'!$I3685&gt;'Report DCM'!$J3685,"Standard",VLOOKUP(CONCATENATE(bd_adtype,"_",bd_creativetype),tabela,2,FALSE)))</f>
        <v>#N/A</v>
      </c>
      <c r="F3685" s="7">
        <f t="shared" si="661"/>
        <v>0</v>
      </c>
      <c r="G3685" s="7">
        <f t="shared" si="662"/>
        <v>0</v>
      </c>
      <c r="H3685" s="7">
        <f t="shared" si="663"/>
        <v>0</v>
      </c>
      <c r="I3685" s="7">
        <f t="shared" si="664"/>
        <v>0</v>
      </c>
      <c r="J3685" s="7">
        <f t="shared" si="665"/>
        <v>0</v>
      </c>
      <c r="K3685" s="8" t="e">
        <f t="shared" si="666"/>
        <v>#N/A</v>
      </c>
      <c r="L3685" s="7" t="e">
        <f t="shared" si="667"/>
        <v>#N/A</v>
      </c>
      <c r="M3685" s="8" t="e">
        <f t="shared" si="644"/>
        <v>#N/A</v>
      </c>
      <c r="N3685" s="8" t="e">
        <f t="shared" si="645"/>
        <v>#N/A</v>
      </c>
    </row>
    <row r="3686" spans="1:14" ht="15.75" customHeight="1" x14ac:dyDescent="0.35">
      <c r="A3686" s="7">
        <f t="shared" si="657"/>
        <v>0</v>
      </c>
      <c r="B3686" s="7">
        <f t="shared" si="658"/>
        <v>0</v>
      </c>
      <c r="C3686" s="7">
        <f t="shared" si="659"/>
        <v>0</v>
      </c>
      <c r="D3686" s="7">
        <f t="shared" si="660"/>
        <v>0</v>
      </c>
      <c r="E3686" s="7" t="e">
        <f>IF('Report DCM'!$H3686="In-Stream Video","Rich Media display banner",IF('Report DCM'!$I3686&gt;'Report DCM'!$J3686,"Standard",VLOOKUP(CONCATENATE(bd_adtype,"_",bd_creativetype),tabela,2,FALSE)))</f>
        <v>#N/A</v>
      </c>
      <c r="F3686" s="7">
        <f t="shared" si="661"/>
        <v>0</v>
      </c>
      <c r="G3686" s="7">
        <f t="shared" si="662"/>
        <v>0</v>
      </c>
      <c r="H3686" s="7">
        <f t="shared" si="663"/>
        <v>0</v>
      </c>
      <c r="I3686" s="7">
        <f t="shared" si="664"/>
        <v>0</v>
      </c>
      <c r="J3686" s="7">
        <f t="shared" si="665"/>
        <v>0</v>
      </c>
      <c r="K3686" s="8" t="e">
        <f t="shared" si="666"/>
        <v>#N/A</v>
      </c>
      <c r="L3686" s="7" t="e">
        <f t="shared" si="667"/>
        <v>#N/A</v>
      </c>
      <c r="M3686" s="8" t="e">
        <f t="shared" si="644"/>
        <v>#N/A</v>
      </c>
      <c r="N3686" s="8" t="e">
        <f t="shared" si="645"/>
        <v>#N/A</v>
      </c>
    </row>
    <row r="3687" spans="1:14" ht="15.75" customHeight="1" x14ac:dyDescent="0.35">
      <c r="A3687" s="7">
        <f t="shared" si="657"/>
        <v>0</v>
      </c>
      <c r="B3687" s="7">
        <f t="shared" si="658"/>
        <v>0</v>
      </c>
      <c r="C3687" s="7">
        <f t="shared" si="659"/>
        <v>0</v>
      </c>
      <c r="D3687" s="7">
        <f t="shared" si="660"/>
        <v>0</v>
      </c>
      <c r="E3687" s="7" t="e">
        <f>IF('Report DCM'!$H3687="In-Stream Video","Rich Media display banner",IF('Report DCM'!$I3687&gt;'Report DCM'!$J3687,"Standard",VLOOKUP(CONCATENATE(bd_adtype,"_",bd_creativetype),tabela,2,FALSE)))</f>
        <v>#N/A</v>
      </c>
      <c r="F3687" s="7">
        <f t="shared" si="661"/>
        <v>0</v>
      </c>
      <c r="G3687" s="7">
        <f t="shared" si="662"/>
        <v>0</v>
      </c>
      <c r="H3687" s="7">
        <f t="shared" si="663"/>
        <v>0</v>
      </c>
      <c r="I3687" s="7">
        <f t="shared" si="664"/>
        <v>0</v>
      </c>
      <c r="J3687" s="7">
        <f t="shared" si="665"/>
        <v>0</v>
      </c>
      <c r="K3687" s="8" t="e">
        <f t="shared" si="666"/>
        <v>#N/A</v>
      </c>
      <c r="L3687" s="7" t="e">
        <f t="shared" si="667"/>
        <v>#N/A</v>
      </c>
      <c r="M3687" s="8" t="e">
        <f t="shared" si="644"/>
        <v>#N/A</v>
      </c>
      <c r="N3687" s="8" t="e">
        <f t="shared" si="645"/>
        <v>#N/A</v>
      </c>
    </row>
    <row r="3688" spans="1:14" ht="15.75" customHeight="1" x14ac:dyDescent="0.35">
      <c r="A3688" s="7">
        <f t="shared" si="657"/>
        <v>0</v>
      </c>
      <c r="B3688" s="7">
        <f t="shared" si="658"/>
        <v>0</v>
      </c>
      <c r="C3688" s="7">
        <f t="shared" si="659"/>
        <v>0</v>
      </c>
      <c r="D3688" s="7">
        <f t="shared" si="660"/>
        <v>0</v>
      </c>
      <c r="E3688" s="7" t="e">
        <f>IF('Report DCM'!$H3688="In-Stream Video","Rich Media display banner",IF('Report DCM'!$I3688&gt;'Report DCM'!$J3688,"Standard",VLOOKUP(CONCATENATE(bd_adtype,"_",bd_creativetype),tabela,2,FALSE)))</f>
        <v>#N/A</v>
      </c>
      <c r="F3688" s="7">
        <f t="shared" si="661"/>
        <v>0</v>
      </c>
      <c r="G3688" s="7">
        <f t="shared" si="662"/>
        <v>0</v>
      </c>
      <c r="H3688" s="7">
        <f t="shared" si="663"/>
        <v>0</v>
      </c>
      <c r="I3688" s="7">
        <f t="shared" si="664"/>
        <v>0</v>
      </c>
      <c r="J3688" s="7">
        <f t="shared" si="665"/>
        <v>0</v>
      </c>
      <c r="K3688" s="8" t="e">
        <f t="shared" si="666"/>
        <v>#N/A</v>
      </c>
      <c r="L3688" s="7" t="e">
        <f t="shared" si="667"/>
        <v>#N/A</v>
      </c>
      <c r="M3688" s="8" t="e">
        <f t="shared" si="644"/>
        <v>#N/A</v>
      </c>
      <c r="N3688" s="8" t="e">
        <f t="shared" si="645"/>
        <v>#N/A</v>
      </c>
    </row>
    <row r="3689" spans="1:14" ht="15.75" customHeight="1" x14ac:dyDescent="0.35">
      <c r="A3689" s="7">
        <f t="shared" si="657"/>
        <v>0</v>
      </c>
      <c r="B3689" s="7">
        <f t="shared" si="658"/>
        <v>0</v>
      </c>
      <c r="C3689" s="7">
        <f t="shared" si="659"/>
        <v>0</v>
      </c>
      <c r="D3689" s="7">
        <f t="shared" si="660"/>
        <v>0</v>
      </c>
      <c r="E3689" s="7" t="e">
        <f>IF('Report DCM'!$H3689="In-Stream Video","Rich Media display banner",IF('Report DCM'!$I3689&gt;'Report DCM'!$J3689,"Standard",VLOOKUP(CONCATENATE(bd_adtype,"_",bd_creativetype),tabela,2,FALSE)))</f>
        <v>#N/A</v>
      </c>
      <c r="F3689" s="7">
        <f t="shared" si="661"/>
        <v>0</v>
      </c>
      <c r="G3689" s="7">
        <f t="shared" si="662"/>
        <v>0</v>
      </c>
      <c r="H3689" s="7">
        <f t="shared" si="663"/>
        <v>0</v>
      </c>
      <c r="I3689" s="7">
        <f t="shared" si="664"/>
        <v>0</v>
      </c>
      <c r="J3689" s="7">
        <f t="shared" si="665"/>
        <v>0</v>
      </c>
      <c r="K3689" s="8" t="e">
        <f t="shared" si="666"/>
        <v>#N/A</v>
      </c>
      <c r="L3689" s="7" t="e">
        <f t="shared" si="667"/>
        <v>#N/A</v>
      </c>
      <c r="M3689" s="8" t="e">
        <f t="shared" si="644"/>
        <v>#N/A</v>
      </c>
      <c r="N3689" s="8" t="e">
        <f t="shared" si="645"/>
        <v>#N/A</v>
      </c>
    </row>
    <row r="3690" spans="1:14" ht="15.75" customHeight="1" x14ac:dyDescent="0.35">
      <c r="A3690" s="7">
        <f t="shared" si="657"/>
        <v>0</v>
      </c>
      <c r="B3690" s="7">
        <f t="shared" si="658"/>
        <v>0</v>
      </c>
      <c r="C3690" s="7">
        <f t="shared" si="659"/>
        <v>0</v>
      </c>
      <c r="D3690" s="7">
        <f t="shared" si="660"/>
        <v>0</v>
      </c>
      <c r="E3690" s="7" t="e">
        <f>IF('Report DCM'!$H3690="In-Stream Video","Rich Media display banner",IF('Report DCM'!$I3690&gt;'Report DCM'!$J3690,"Standard",VLOOKUP(CONCATENATE(bd_adtype,"_",bd_creativetype),tabela,2,FALSE)))</f>
        <v>#N/A</v>
      </c>
      <c r="F3690" s="7">
        <f t="shared" si="661"/>
        <v>0</v>
      </c>
      <c r="G3690" s="7">
        <f t="shared" si="662"/>
        <v>0</v>
      </c>
      <c r="H3690" s="7">
        <f t="shared" si="663"/>
        <v>0</v>
      </c>
      <c r="I3690" s="7">
        <f t="shared" si="664"/>
        <v>0</v>
      </c>
      <c r="J3690" s="7">
        <f t="shared" si="665"/>
        <v>0</v>
      </c>
      <c r="K3690" s="8" t="e">
        <f t="shared" si="666"/>
        <v>#N/A</v>
      </c>
      <c r="L3690" s="7" t="e">
        <f t="shared" si="667"/>
        <v>#N/A</v>
      </c>
      <c r="M3690" s="8" t="e">
        <f t="shared" si="644"/>
        <v>#N/A</v>
      </c>
      <c r="N3690" s="8" t="e">
        <f t="shared" si="645"/>
        <v>#N/A</v>
      </c>
    </row>
    <row r="3691" spans="1:14" ht="15.75" customHeight="1" x14ac:dyDescent="0.35">
      <c r="A3691" s="7">
        <f t="shared" si="657"/>
        <v>0</v>
      </c>
      <c r="B3691" s="7">
        <f t="shared" si="658"/>
        <v>0</v>
      </c>
      <c r="C3691" s="7">
        <f t="shared" si="659"/>
        <v>0</v>
      </c>
      <c r="D3691" s="7">
        <f t="shared" si="660"/>
        <v>0</v>
      </c>
      <c r="E3691" s="7" t="e">
        <f>IF('Report DCM'!$H3691="In-Stream Video","Rich Media display banner",IF('Report DCM'!$I3691&gt;'Report DCM'!$J3691,"Standard",VLOOKUP(CONCATENATE(bd_adtype,"_",bd_creativetype),tabela,2,FALSE)))</f>
        <v>#N/A</v>
      </c>
      <c r="F3691" s="7">
        <f t="shared" si="661"/>
        <v>0</v>
      </c>
      <c r="G3691" s="7">
        <f t="shared" si="662"/>
        <v>0</v>
      </c>
      <c r="H3691" s="7">
        <f t="shared" si="663"/>
        <v>0</v>
      </c>
      <c r="I3691" s="7">
        <f t="shared" si="664"/>
        <v>0</v>
      </c>
      <c r="J3691" s="7">
        <f t="shared" si="665"/>
        <v>0</v>
      </c>
      <c r="K3691" s="8" t="e">
        <f t="shared" si="666"/>
        <v>#N/A</v>
      </c>
      <c r="L3691" s="7" t="e">
        <f t="shared" si="667"/>
        <v>#N/A</v>
      </c>
      <c r="M3691" s="8" t="e">
        <f t="shared" si="644"/>
        <v>#N/A</v>
      </c>
      <c r="N3691" s="8" t="e">
        <f t="shared" si="645"/>
        <v>#N/A</v>
      </c>
    </row>
    <row r="3692" spans="1:14" ht="15.75" customHeight="1" x14ac:dyDescent="0.35">
      <c r="A3692" s="7">
        <f t="shared" si="657"/>
        <v>0</v>
      </c>
      <c r="B3692" s="7">
        <f t="shared" si="658"/>
        <v>0</v>
      </c>
      <c r="C3692" s="7">
        <f t="shared" si="659"/>
        <v>0</v>
      </c>
      <c r="D3692" s="7">
        <f t="shared" si="660"/>
        <v>0</v>
      </c>
      <c r="E3692" s="7" t="e">
        <f>IF('Report DCM'!$H3692="In-Stream Video","Rich Media display banner",IF('Report DCM'!$I3692&gt;'Report DCM'!$J3692,"Standard",VLOOKUP(CONCATENATE(bd_adtype,"_",bd_creativetype),tabela,2,FALSE)))</f>
        <v>#N/A</v>
      </c>
      <c r="F3692" s="7">
        <f t="shared" si="661"/>
        <v>0</v>
      </c>
      <c r="G3692" s="7">
        <f t="shared" si="662"/>
        <v>0</v>
      </c>
      <c r="H3692" s="7">
        <f t="shared" si="663"/>
        <v>0</v>
      </c>
      <c r="I3692" s="7">
        <f t="shared" si="664"/>
        <v>0</v>
      </c>
      <c r="J3692" s="7">
        <f t="shared" si="665"/>
        <v>0</v>
      </c>
      <c r="K3692" s="8" t="e">
        <f t="shared" si="666"/>
        <v>#N/A</v>
      </c>
      <c r="L3692" s="7" t="e">
        <f t="shared" si="667"/>
        <v>#N/A</v>
      </c>
      <c r="M3692" s="8" t="e">
        <f t="shared" si="644"/>
        <v>#N/A</v>
      </c>
      <c r="N3692" s="8" t="e">
        <f t="shared" si="645"/>
        <v>#N/A</v>
      </c>
    </row>
    <row r="3693" spans="1:14" ht="15.75" customHeight="1" x14ac:dyDescent="0.35">
      <c r="A3693" s="7">
        <f t="shared" si="657"/>
        <v>0</v>
      </c>
      <c r="B3693" s="7">
        <f t="shared" si="658"/>
        <v>0</v>
      </c>
      <c r="C3693" s="7">
        <f t="shared" si="659"/>
        <v>0</v>
      </c>
      <c r="D3693" s="7">
        <f t="shared" si="660"/>
        <v>0</v>
      </c>
      <c r="E3693" s="7" t="e">
        <f>IF('Report DCM'!$H3693="In-Stream Video","Rich Media display banner",IF('Report DCM'!$I3693&gt;'Report DCM'!$J3693,"Standard",VLOOKUP(CONCATENATE(bd_adtype,"_",bd_creativetype),tabela,2,FALSE)))</f>
        <v>#N/A</v>
      </c>
      <c r="F3693" s="7">
        <f t="shared" si="661"/>
        <v>0</v>
      </c>
      <c r="G3693" s="7">
        <f t="shared" si="662"/>
        <v>0</v>
      </c>
      <c r="H3693" s="7">
        <f t="shared" si="663"/>
        <v>0</v>
      </c>
      <c r="I3693" s="7">
        <f t="shared" si="664"/>
        <v>0</v>
      </c>
      <c r="J3693" s="7">
        <f t="shared" si="665"/>
        <v>0</v>
      </c>
      <c r="K3693" s="8" t="e">
        <f t="shared" si="666"/>
        <v>#N/A</v>
      </c>
      <c r="L3693" s="7" t="e">
        <f t="shared" si="667"/>
        <v>#N/A</v>
      </c>
      <c r="M3693" s="8" t="e">
        <f t="shared" si="644"/>
        <v>#N/A</v>
      </c>
      <c r="N3693" s="8" t="e">
        <f t="shared" si="645"/>
        <v>#N/A</v>
      </c>
    </row>
    <row r="3694" spans="1:14" ht="15.75" customHeight="1" x14ac:dyDescent="0.35">
      <c r="A3694" s="7">
        <f t="shared" si="657"/>
        <v>0</v>
      </c>
      <c r="B3694" s="7">
        <f t="shared" si="658"/>
        <v>0</v>
      </c>
      <c r="C3694" s="7">
        <f t="shared" si="659"/>
        <v>0</v>
      </c>
      <c r="D3694" s="7">
        <f t="shared" si="660"/>
        <v>0</v>
      </c>
      <c r="E3694" s="7" t="e">
        <f>IF('Report DCM'!$H3694="In-Stream Video","Rich Media display banner",IF('Report DCM'!$I3694&gt;'Report DCM'!$J3694,"Standard",VLOOKUP(CONCATENATE(bd_adtype,"_",bd_creativetype),tabela,2,FALSE)))</f>
        <v>#N/A</v>
      </c>
      <c r="F3694" s="7">
        <f t="shared" si="661"/>
        <v>0</v>
      </c>
      <c r="G3694" s="7">
        <f t="shared" si="662"/>
        <v>0</v>
      </c>
      <c r="H3694" s="7">
        <f t="shared" si="663"/>
        <v>0</v>
      </c>
      <c r="I3694" s="7">
        <f t="shared" si="664"/>
        <v>0</v>
      </c>
      <c r="J3694" s="7">
        <f t="shared" si="665"/>
        <v>0</v>
      </c>
      <c r="K3694" s="8" t="e">
        <f t="shared" si="666"/>
        <v>#N/A</v>
      </c>
      <c r="L3694" s="7" t="e">
        <f t="shared" si="667"/>
        <v>#N/A</v>
      </c>
      <c r="M3694" s="8" t="e">
        <f t="shared" si="644"/>
        <v>#N/A</v>
      </c>
      <c r="N3694" s="8" t="e">
        <f t="shared" si="645"/>
        <v>#N/A</v>
      </c>
    </row>
    <row r="3695" spans="1:14" ht="15.75" customHeight="1" x14ac:dyDescent="0.35">
      <c r="A3695" s="7">
        <f t="shared" si="657"/>
        <v>0</v>
      </c>
      <c r="B3695" s="7">
        <f t="shared" si="658"/>
        <v>0</v>
      </c>
      <c r="C3695" s="7">
        <f t="shared" si="659"/>
        <v>0</v>
      </c>
      <c r="D3695" s="7">
        <f t="shared" si="660"/>
        <v>0</v>
      </c>
      <c r="E3695" s="7" t="e">
        <f>IF('Report DCM'!$H3695="In-Stream Video","Rich Media display banner",IF('Report DCM'!$I3695&gt;'Report DCM'!$J3695,"Standard",VLOOKUP(CONCATENATE(bd_adtype,"_",bd_creativetype),tabela,2,FALSE)))</f>
        <v>#N/A</v>
      </c>
      <c r="F3695" s="7">
        <f t="shared" si="661"/>
        <v>0</v>
      </c>
      <c r="G3695" s="7">
        <f t="shared" si="662"/>
        <v>0</v>
      </c>
      <c r="H3695" s="7">
        <f t="shared" si="663"/>
        <v>0</v>
      </c>
      <c r="I3695" s="7">
        <f t="shared" si="664"/>
        <v>0</v>
      </c>
      <c r="J3695" s="7">
        <f t="shared" si="665"/>
        <v>0</v>
      </c>
      <c r="K3695" s="8" t="e">
        <f t="shared" si="666"/>
        <v>#N/A</v>
      </c>
      <c r="L3695" s="7" t="e">
        <f t="shared" si="667"/>
        <v>#N/A</v>
      </c>
      <c r="M3695" s="8" t="e">
        <f t="shared" si="644"/>
        <v>#N/A</v>
      </c>
      <c r="N3695" s="8" t="e">
        <f t="shared" si="645"/>
        <v>#N/A</v>
      </c>
    </row>
    <row r="3696" spans="1:14" ht="15.75" customHeight="1" x14ac:dyDescent="0.35">
      <c r="A3696" s="7">
        <f t="shared" si="657"/>
        <v>0</v>
      </c>
      <c r="B3696" s="7">
        <f t="shared" si="658"/>
        <v>0</v>
      </c>
      <c r="C3696" s="7">
        <f t="shared" si="659"/>
        <v>0</v>
      </c>
      <c r="D3696" s="7">
        <f t="shared" si="660"/>
        <v>0</v>
      </c>
      <c r="E3696" s="7" t="e">
        <f>IF('Report DCM'!$H3696="In-Stream Video","Rich Media display banner",IF('Report DCM'!$I3696&gt;'Report DCM'!$J3696,"Standard",VLOOKUP(CONCATENATE(bd_adtype,"_",bd_creativetype),tabela,2,FALSE)))</f>
        <v>#N/A</v>
      </c>
      <c r="F3696" s="7">
        <f t="shared" si="661"/>
        <v>0</v>
      </c>
      <c r="G3696" s="7">
        <f t="shared" si="662"/>
        <v>0</v>
      </c>
      <c r="H3696" s="7">
        <f t="shared" si="663"/>
        <v>0</v>
      </c>
      <c r="I3696" s="7">
        <f t="shared" si="664"/>
        <v>0</v>
      </c>
      <c r="J3696" s="7">
        <f t="shared" si="665"/>
        <v>0</v>
      </c>
      <c r="K3696" s="8" t="e">
        <f t="shared" si="666"/>
        <v>#N/A</v>
      </c>
      <c r="L3696" s="7" t="e">
        <f t="shared" si="667"/>
        <v>#N/A</v>
      </c>
      <c r="M3696" s="8" t="e">
        <f t="shared" si="644"/>
        <v>#N/A</v>
      </c>
      <c r="N3696" s="8" t="e">
        <f t="shared" si="645"/>
        <v>#N/A</v>
      </c>
    </row>
    <row r="3697" spans="1:14" ht="15.75" customHeight="1" x14ac:dyDescent="0.35">
      <c r="A3697" s="7">
        <f t="shared" si="657"/>
        <v>0</v>
      </c>
      <c r="B3697" s="7">
        <f t="shared" si="658"/>
        <v>0</v>
      </c>
      <c r="C3697" s="7">
        <f t="shared" si="659"/>
        <v>0</v>
      </c>
      <c r="D3697" s="7">
        <f t="shared" si="660"/>
        <v>0</v>
      </c>
      <c r="E3697" s="7" t="e">
        <f>IF('Report DCM'!$H3697="In-Stream Video","Rich Media display banner",IF('Report DCM'!$I3697&gt;'Report DCM'!$J3697,"Standard",VLOOKUP(CONCATENATE(bd_adtype,"_",bd_creativetype),tabela,2,FALSE)))</f>
        <v>#N/A</v>
      </c>
      <c r="F3697" s="7">
        <f t="shared" si="661"/>
        <v>0</v>
      </c>
      <c r="G3697" s="7">
        <f t="shared" si="662"/>
        <v>0</v>
      </c>
      <c r="H3697" s="7">
        <f t="shared" si="663"/>
        <v>0</v>
      </c>
      <c r="I3697" s="7">
        <f t="shared" si="664"/>
        <v>0</v>
      </c>
      <c r="J3697" s="7">
        <f t="shared" si="665"/>
        <v>0</v>
      </c>
      <c r="K3697" s="8" t="e">
        <f t="shared" si="666"/>
        <v>#N/A</v>
      </c>
      <c r="L3697" s="7" t="e">
        <f t="shared" si="667"/>
        <v>#N/A</v>
      </c>
      <c r="M3697" s="8" t="e">
        <f t="shared" si="644"/>
        <v>#N/A</v>
      </c>
      <c r="N3697" s="8" t="e">
        <f t="shared" si="645"/>
        <v>#N/A</v>
      </c>
    </row>
    <row r="3698" spans="1:14" ht="15.75" customHeight="1" x14ac:dyDescent="0.35">
      <c r="A3698" s="7">
        <f t="shared" si="657"/>
        <v>0</v>
      </c>
      <c r="B3698" s="7">
        <f t="shared" si="658"/>
        <v>0</v>
      </c>
      <c r="C3698" s="7">
        <f t="shared" si="659"/>
        <v>0</v>
      </c>
      <c r="D3698" s="7">
        <f t="shared" si="660"/>
        <v>0</v>
      </c>
      <c r="E3698" s="7" t="e">
        <f>IF('Report DCM'!$H3698="In-Stream Video","Rich Media display banner",IF('Report DCM'!$I3698&gt;'Report DCM'!$J3698,"Standard",VLOOKUP(CONCATENATE(bd_adtype,"_",bd_creativetype),tabela,2,FALSE)))</f>
        <v>#N/A</v>
      </c>
      <c r="F3698" s="7">
        <f t="shared" si="661"/>
        <v>0</v>
      </c>
      <c r="G3698" s="7">
        <f t="shared" si="662"/>
        <v>0</v>
      </c>
      <c r="H3698" s="7">
        <f t="shared" si="663"/>
        <v>0</v>
      </c>
      <c r="I3698" s="7">
        <f t="shared" si="664"/>
        <v>0</v>
      </c>
      <c r="J3698" s="7">
        <f t="shared" si="665"/>
        <v>0</v>
      </c>
      <c r="K3698" s="8" t="e">
        <f t="shared" si="666"/>
        <v>#N/A</v>
      </c>
      <c r="L3698" s="7" t="e">
        <f t="shared" si="667"/>
        <v>#N/A</v>
      </c>
      <c r="M3698" s="8" t="e">
        <f t="shared" si="644"/>
        <v>#N/A</v>
      </c>
      <c r="N3698" s="8" t="e">
        <f t="shared" si="645"/>
        <v>#N/A</v>
      </c>
    </row>
    <row r="3699" spans="1:14" ht="15.75" customHeight="1" x14ac:dyDescent="0.35">
      <c r="A3699" s="7">
        <f t="shared" si="657"/>
        <v>0</v>
      </c>
      <c r="B3699" s="7">
        <f t="shared" si="658"/>
        <v>0</v>
      </c>
      <c r="C3699" s="7">
        <f t="shared" si="659"/>
        <v>0</v>
      </c>
      <c r="D3699" s="7">
        <f t="shared" si="660"/>
        <v>0</v>
      </c>
      <c r="E3699" s="7" t="e">
        <f>IF('Report DCM'!$H3699="In-Stream Video","Rich Media display banner",IF('Report DCM'!$I3699&gt;'Report DCM'!$J3699,"Standard",VLOOKUP(CONCATENATE(bd_adtype,"_",bd_creativetype),tabela,2,FALSE)))</f>
        <v>#N/A</v>
      </c>
      <c r="F3699" s="7">
        <f t="shared" si="661"/>
        <v>0</v>
      </c>
      <c r="G3699" s="7">
        <f t="shared" si="662"/>
        <v>0</v>
      </c>
      <c r="H3699" s="7">
        <f t="shared" si="663"/>
        <v>0</v>
      </c>
      <c r="I3699" s="7">
        <f t="shared" si="664"/>
        <v>0</v>
      </c>
      <c r="J3699" s="7">
        <f t="shared" si="665"/>
        <v>0</v>
      </c>
      <c r="K3699" s="8" t="e">
        <f t="shared" si="666"/>
        <v>#N/A</v>
      </c>
      <c r="L3699" s="7" t="e">
        <f t="shared" si="667"/>
        <v>#N/A</v>
      </c>
      <c r="M3699" s="8" t="e">
        <f t="shared" si="644"/>
        <v>#N/A</v>
      </c>
      <c r="N3699" s="8" t="e">
        <f t="shared" si="645"/>
        <v>#N/A</v>
      </c>
    </row>
    <row r="3700" spans="1:14" ht="15.75" customHeight="1" x14ac:dyDescent="0.35">
      <c r="A3700" s="7">
        <f t="shared" si="657"/>
        <v>0</v>
      </c>
      <c r="B3700" s="7">
        <f t="shared" si="658"/>
        <v>0</v>
      </c>
      <c r="C3700" s="7">
        <f t="shared" si="659"/>
        <v>0</v>
      </c>
      <c r="D3700" s="7">
        <f t="shared" si="660"/>
        <v>0</v>
      </c>
      <c r="E3700" s="7" t="e">
        <f>IF('Report DCM'!$H3700="In-Stream Video","Rich Media display banner",IF('Report DCM'!$I3700&gt;'Report DCM'!$J3700,"Standard",VLOOKUP(CONCATENATE(bd_adtype,"_",bd_creativetype),tabela,2,FALSE)))</f>
        <v>#N/A</v>
      </c>
      <c r="F3700" s="7">
        <f t="shared" si="661"/>
        <v>0</v>
      </c>
      <c r="G3700" s="7">
        <f t="shared" si="662"/>
        <v>0</v>
      </c>
      <c r="H3700" s="7">
        <f t="shared" si="663"/>
        <v>0</v>
      </c>
      <c r="I3700" s="7">
        <f t="shared" si="664"/>
        <v>0</v>
      </c>
      <c r="J3700" s="7">
        <f t="shared" si="665"/>
        <v>0</v>
      </c>
      <c r="K3700" s="8" t="e">
        <f t="shared" si="666"/>
        <v>#N/A</v>
      </c>
      <c r="L3700" s="7" t="e">
        <f t="shared" si="667"/>
        <v>#N/A</v>
      </c>
      <c r="M3700" s="8" t="e">
        <f t="shared" si="644"/>
        <v>#N/A</v>
      </c>
      <c r="N3700" s="8" t="e">
        <f t="shared" si="645"/>
        <v>#N/A</v>
      </c>
    </row>
    <row r="3701" spans="1:14" ht="15.75" customHeight="1" x14ac:dyDescent="0.35">
      <c r="A3701" s="7">
        <f t="shared" si="657"/>
        <v>0</v>
      </c>
      <c r="B3701" s="7">
        <f t="shared" si="658"/>
        <v>0</v>
      </c>
      <c r="C3701" s="7">
        <f t="shared" si="659"/>
        <v>0</v>
      </c>
      <c r="D3701" s="7">
        <f t="shared" si="660"/>
        <v>0</v>
      </c>
      <c r="E3701" s="7" t="e">
        <f>IF('Report DCM'!$H3701="In-Stream Video","Rich Media display banner",IF('Report DCM'!$I3701&gt;'Report DCM'!$J3701,"Standard",VLOOKUP(CONCATENATE(bd_adtype,"_",bd_creativetype),tabela,2,FALSE)))</f>
        <v>#N/A</v>
      </c>
      <c r="F3701" s="7">
        <f t="shared" si="661"/>
        <v>0</v>
      </c>
      <c r="G3701" s="7">
        <f t="shared" si="662"/>
        <v>0</v>
      </c>
      <c r="H3701" s="7">
        <f t="shared" si="663"/>
        <v>0</v>
      </c>
      <c r="I3701" s="7">
        <f t="shared" si="664"/>
        <v>0</v>
      </c>
      <c r="J3701" s="7">
        <f t="shared" si="665"/>
        <v>0</v>
      </c>
      <c r="K3701" s="8" t="e">
        <f t="shared" si="666"/>
        <v>#N/A</v>
      </c>
      <c r="L3701" s="7" t="e">
        <f t="shared" si="667"/>
        <v>#N/A</v>
      </c>
      <c r="M3701" s="8" t="e">
        <f t="shared" si="644"/>
        <v>#N/A</v>
      </c>
      <c r="N3701" s="8" t="e">
        <f t="shared" si="645"/>
        <v>#N/A</v>
      </c>
    </row>
    <row r="3702" spans="1:14" ht="15.75" customHeight="1" x14ac:dyDescent="0.35">
      <c r="A3702" s="7">
        <f t="shared" si="657"/>
        <v>0</v>
      </c>
      <c r="B3702" s="7">
        <f t="shared" si="658"/>
        <v>0</v>
      </c>
      <c r="C3702" s="7">
        <f t="shared" si="659"/>
        <v>0</v>
      </c>
      <c r="D3702" s="7">
        <f t="shared" si="660"/>
        <v>0</v>
      </c>
      <c r="E3702" s="7" t="e">
        <f>IF('Report DCM'!$H3702="In-Stream Video","Rich Media display banner",IF('Report DCM'!$I3702&gt;'Report DCM'!$J3702,"Standard",VLOOKUP(CONCATENATE(bd_adtype,"_",bd_creativetype),tabela,2,FALSE)))</f>
        <v>#N/A</v>
      </c>
      <c r="F3702" s="7">
        <f t="shared" si="661"/>
        <v>0</v>
      </c>
      <c r="G3702" s="7">
        <f t="shared" si="662"/>
        <v>0</v>
      </c>
      <c r="H3702" s="7">
        <f t="shared" si="663"/>
        <v>0</v>
      </c>
      <c r="I3702" s="7">
        <f t="shared" si="664"/>
        <v>0</v>
      </c>
      <c r="J3702" s="7">
        <f t="shared" si="665"/>
        <v>0</v>
      </c>
      <c r="K3702" s="8" t="e">
        <f t="shared" si="666"/>
        <v>#N/A</v>
      </c>
      <c r="L3702" s="7" t="e">
        <f t="shared" si="667"/>
        <v>#N/A</v>
      </c>
      <c r="M3702" s="8" t="e">
        <f t="shared" si="644"/>
        <v>#N/A</v>
      </c>
      <c r="N3702" s="8" t="e">
        <f t="shared" si="645"/>
        <v>#N/A</v>
      </c>
    </row>
    <row r="3703" spans="1:14" ht="15.75" customHeight="1" x14ac:dyDescent="0.35">
      <c r="A3703" s="7">
        <f t="shared" si="657"/>
        <v>0</v>
      </c>
      <c r="B3703" s="7">
        <f t="shared" si="658"/>
        <v>0</v>
      </c>
      <c r="C3703" s="7">
        <f t="shared" si="659"/>
        <v>0</v>
      </c>
      <c r="D3703" s="7">
        <f t="shared" si="660"/>
        <v>0</v>
      </c>
      <c r="E3703" s="7" t="e">
        <f>IF('Report DCM'!$H3703="In-Stream Video","Rich Media display banner",IF('Report DCM'!$I3703&gt;'Report DCM'!$J3703,"Standard",VLOOKUP(CONCATENATE(bd_adtype,"_",bd_creativetype),tabela,2,FALSE)))</f>
        <v>#N/A</v>
      </c>
      <c r="F3703" s="7">
        <f t="shared" si="661"/>
        <v>0</v>
      </c>
      <c r="G3703" s="7">
        <f t="shared" si="662"/>
        <v>0</v>
      </c>
      <c r="H3703" s="7">
        <f t="shared" si="663"/>
        <v>0</v>
      </c>
      <c r="I3703" s="7">
        <f t="shared" si="664"/>
        <v>0</v>
      </c>
      <c r="J3703" s="7">
        <f t="shared" si="665"/>
        <v>0</v>
      </c>
      <c r="K3703" s="8" t="e">
        <f t="shared" si="666"/>
        <v>#N/A</v>
      </c>
      <c r="L3703" s="7" t="e">
        <f t="shared" si="667"/>
        <v>#N/A</v>
      </c>
      <c r="M3703" s="8" t="e">
        <f t="shared" si="644"/>
        <v>#N/A</v>
      </c>
      <c r="N3703" s="8" t="e">
        <f t="shared" si="645"/>
        <v>#N/A</v>
      </c>
    </row>
    <row r="3704" spans="1:14" ht="15.75" customHeight="1" x14ac:dyDescent="0.35">
      <c r="A3704" s="7">
        <f t="shared" si="657"/>
        <v>0</v>
      </c>
      <c r="B3704" s="7">
        <f t="shared" si="658"/>
        <v>0</v>
      </c>
      <c r="C3704" s="7">
        <f t="shared" si="659"/>
        <v>0</v>
      </c>
      <c r="D3704" s="7">
        <f t="shared" si="660"/>
        <v>0</v>
      </c>
      <c r="E3704" s="7" t="e">
        <f>IF('Report DCM'!$H3704="In-Stream Video","Rich Media display banner",IF('Report DCM'!$I3704&gt;'Report DCM'!$J3704,"Standard",VLOOKUP(CONCATENATE(bd_adtype,"_",bd_creativetype),tabela,2,FALSE)))</f>
        <v>#N/A</v>
      </c>
      <c r="F3704" s="7">
        <f t="shared" si="661"/>
        <v>0</v>
      </c>
      <c r="G3704" s="7">
        <f t="shared" si="662"/>
        <v>0</v>
      </c>
      <c r="H3704" s="7">
        <f t="shared" si="663"/>
        <v>0</v>
      </c>
      <c r="I3704" s="7">
        <f t="shared" si="664"/>
        <v>0</v>
      </c>
      <c r="J3704" s="7">
        <f t="shared" si="665"/>
        <v>0</v>
      </c>
      <c r="K3704" s="8" t="e">
        <f t="shared" si="666"/>
        <v>#N/A</v>
      </c>
      <c r="L3704" s="7" t="e">
        <f t="shared" si="667"/>
        <v>#N/A</v>
      </c>
      <c r="M3704" s="8" t="e">
        <f t="shared" si="644"/>
        <v>#N/A</v>
      </c>
      <c r="N3704" s="8" t="e">
        <f t="shared" si="645"/>
        <v>#N/A</v>
      </c>
    </row>
    <row r="3705" spans="1:14" ht="15.75" customHeight="1" x14ac:dyDescent="0.35">
      <c r="A3705" s="7">
        <f t="shared" si="657"/>
        <v>0</v>
      </c>
      <c r="B3705" s="7">
        <f t="shared" si="658"/>
        <v>0</v>
      </c>
      <c r="C3705" s="7">
        <f t="shared" si="659"/>
        <v>0</v>
      </c>
      <c r="D3705" s="7">
        <f t="shared" si="660"/>
        <v>0</v>
      </c>
      <c r="E3705" s="7" t="e">
        <f>IF('Report DCM'!$H3705="In-Stream Video","Rich Media display banner",IF('Report DCM'!$I3705&gt;'Report DCM'!$J3705,"Standard",VLOOKUP(CONCATENATE(bd_adtype,"_",bd_creativetype),tabela,2,FALSE)))</f>
        <v>#N/A</v>
      </c>
      <c r="F3705" s="7">
        <f t="shared" si="661"/>
        <v>0</v>
      </c>
      <c r="G3705" s="7">
        <f t="shared" si="662"/>
        <v>0</v>
      </c>
      <c r="H3705" s="7">
        <f t="shared" si="663"/>
        <v>0</v>
      </c>
      <c r="I3705" s="7">
        <f t="shared" si="664"/>
        <v>0</v>
      </c>
      <c r="J3705" s="7">
        <f t="shared" si="665"/>
        <v>0</v>
      </c>
      <c r="K3705" s="8" t="e">
        <f t="shared" si="666"/>
        <v>#N/A</v>
      </c>
      <c r="L3705" s="7" t="e">
        <f t="shared" si="667"/>
        <v>#N/A</v>
      </c>
      <c r="M3705" s="8" t="e">
        <f t="shared" si="644"/>
        <v>#N/A</v>
      </c>
      <c r="N3705" s="8" t="e">
        <f t="shared" si="645"/>
        <v>#N/A</v>
      </c>
    </row>
    <row r="3706" spans="1:14" ht="15.75" customHeight="1" x14ac:dyDescent="0.35">
      <c r="A3706" s="7">
        <f t="shared" si="657"/>
        <v>0</v>
      </c>
      <c r="B3706" s="7">
        <f t="shared" si="658"/>
        <v>0</v>
      </c>
      <c r="C3706" s="7">
        <f t="shared" si="659"/>
        <v>0</v>
      </c>
      <c r="D3706" s="7">
        <f t="shared" si="660"/>
        <v>0</v>
      </c>
      <c r="E3706" s="7" t="e">
        <f>IF('Report DCM'!$H3706="In-Stream Video","Rich Media display banner",IF('Report DCM'!$I3706&gt;'Report DCM'!$J3706,"Standard",VLOOKUP(CONCATENATE(bd_adtype,"_",bd_creativetype),tabela,2,FALSE)))</f>
        <v>#N/A</v>
      </c>
      <c r="F3706" s="7">
        <f t="shared" si="661"/>
        <v>0</v>
      </c>
      <c r="G3706" s="7">
        <f t="shared" si="662"/>
        <v>0</v>
      </c>
      <c r="H3706" s="7">
        <f t="shared" si="663"/>
        <v>0</v>
      </c>
      <c r="I3706" s="7">
        <f t="shared" si="664"/>
        <v>0</v>
      </c>
      <c r="J3706" s="7">
        <f t="shared" si="665"/>
        <v>0</v>
      </c>
      <c r="K3706" s="8" t="e">
        <f t="shared" si="666"/>
        <v>#N/A</v>
      </c>
      <c r="L3706" s="7" t="e">
        <f t="shared" si="667"/>
        <v>#N/A</v>
      </c>
      <c r="M3706" s="8" t="e">
        <f t="shared" si="644"/>
        <v>#N/A</v>
      </c>
      <c r="N3706" s="8" t="e">
        <f t="shared" si="645"/>
        <v>#N/A</v>
      </c>
    </row>
    <row r="3707" spans="1:14" ht="15.75" customHeight="1" x14ac:dyDescent="0.35">
      <c r="A3707" s="7">
        <f t="shared" si="657"/>
        <v>0</v>
      </c>
      <c r="B3707" s="7">
        <f t="shared" si="658"/>
        <v>0</v>
      </c>
      <c r="C3707" s="7">
        <f t="shared" si="659"/>
        <v>0</v>
      </c>
      <c r="D3707" s="7">
        <f t="shared" si="660"/>
        <v>0</v>
      </c>
      <c r="E3707" s="7" t="e">
        <f>IF('Report DCM'!$H3707="In-Stream Video","Rich Media display banner",IF('Report DCM'!$I3707&gt;'Report DCM'!$J3707,"Standard",VLOOKUP(CONCATENATE(bd_adtype,"_",bd_creativetype),tabela,2,FALSE)))</f>
        <v>#N/A</v>
      </c>
      <c r="F3707" s="7">
        <f t="shared" si="661"/>
        <v>0</v>
      </c>
      <c r="G3707" s="7">
        <f t="shared" si="662"/>
        <v>0</v>
      </c>
      <c r="H3707" s="7">
        <f t="shared" si="663"/>
        <v>0</v>
      </c>
      <c r="I3707" s="7">
        <f t="shared" si="664"/>
        <v>0</v>
      </c>
      <c r="J3707" s="7">
        <f t="shared" si="665"/>
        <v>0</v>
      </c>
      <c r="K3707" s="8" t="e">
        <f t="shared" si="666"/>
        <v>#N/A</v>
      </c>
      <c r="L3707" s="7" t="e">
        <f t="shared" si="667"/>
        <v>#N/A</v>
      </c>
      <c r="M3707" s="8" t="e">
        <f t="shared" si="644"/>
        <v>#N/A</v>
      </c>
      <c r="N3707" s="8" t="e">
        <f t="shared" si="645"/>
        <v>#N/A</v>
      </c>
    </row>
    <row r="3708" spans="1:14" ht="15.75" customHeight="1" x14ac:dyDescent="0.35">
      <c r="A3708" s="7">
        <f t="shared" si="657"/>
        <v>0</v>
      </c>
      <c r="B3708" s="7">
        <f t="shared" si="658"/>
        <v>0</v>
      </c>
      <c r="C3708" s="7">
        <f t="shared" si="659"/>
        <v>0</v>
      </c>
      <c r="D3708" s="7">
        <f t="shared" si="660"/>
        <v>0</v>
      </c>
      <c r="E3708" s="7" t="e">
        <f>IF('Report DCM'!$H3708="In-Stream Video","Rich Media display banner",IF('Report DCM'!$I3708&gt;'Report DCM'!$J3708,"Standard",VLOOKUP(CONCATENATE(bd_adtype,"_",bd_creativetype),tabela,2,FALSE)))</f>
        <v>#N/A</v>
      </c>
      <c r="F3708" s="7">
        <f t="shared" si="661"/>
        <v>0</v>
      </c>
      <c r="G3708" s="7">
        <f t="shared" si="662"/>
        <v>0</v>
      </c>
      <c r="H3708" s="7">
        <f t="shared" si="663"/>
        <v>0</v>
      </c>
      <c r="I3708" s="7">
        <f t="shared" si="664"/>
        <v>0</v>
      </c>
      <c r="J3708" s="7">
        <f t="shared" si="665"/>
        <v>0</v>
      </c>
      <c r="K3708" s="8" t="e">
        <f t="shared" si="666"/>
        <v>#N/A</v>
      </c>
      <c r="L3708" s="7" t="e">
        <f t="shared" si="667"/>
        <v>#N/A</v>
      </c>
      <c r="M3708" s="8" t="e">
        <f t="shared" si="644"/>
        <v>#N/A</v>
      </c>
      <c r="N3708" s="8" t="e">
        <f t="shared" si="645"/>
        <v>#N/A</v>
      </c>
    </row>
    <row r="3709" spans="1:14" ht="15.75" customHeight="1" x14ac:dyDescent="0.35">
      <c r="A3709" s="7">
        <f t="shared" si="657"/>
        <v>0</v>
      </c>
      <c r="B3709" s="7">
        <f t="shared" si="658"/>
        <v>0</v>
      </c>
      <c r="C3709" s="7">
        <f t="shared" si="659"/>
        <v>0</v>
      </c>
      <c r="D3709" s="7">
        <f t="shared" si="660"/>
        <v>0</v>
      </c>
      <c r="E3709" s="7" t="e">
        <f>IF('Report DCM'!$H3709="In-Stream Video","Rich Media display banner",IF('Report DCM'!$I3709&gt;'Report DCM'!$J3709,"Standard",VLOOKUP(CONCATENATE(bd_adtype,"_",bd_creativetype),tabela,2,FALSE)))</f>
        <v>#N/A</v>
      </c>
      <c r="F3709" s="7">
        <f t="shared" si="661"/>
        <v>0</v>
      </c>
      <c r="G3709" s="7">
        <f t="shared" si="662"/>
        <v>0</v>
      </c>
      <c r="H3709" s="7">
        <f t="shared" si="663"/>
        <v>0</v>
      </c>
      <c r="I3709" s="7">
        <f t="shared" si="664"/>
        <v>0</v>
      </c>
      <c r="J3709" s="7">
        <f t="shared" si="665"/>
        <v>0</v>
      </c>
      <c r="K3709" s="8" t="e">
        <f t="shared" si="666"/>
        <v>#N/A</v>
      </c>
      <c r="L3709" s="7" t="e">
        <f t="shared" si="667"/>
        <v>#N/A</v>
      </c>
      <c r="M3709" s="8" t="e">
        <f t="shared" si="644"/>
        <v>#N/A</v>
      </c>
      <c r="N3709" s="8" t="e">
        <f t="shared" si="645"/>
        <v>#N/A</v>
      </c>
    </row>
    <row r="3710" spans="1:14" ht="15.75" customHeight="1" x14ac:dyDescent="0.35">
      <c r="A3710" s="7">
        <f t="shared" si="657"/>
        <v>0</v>
      </c>
      <c r="B3710" s="7">
        <f t="shared" si="658"/>
        <v>0</v>
      </c>
      <c r="C3710" s="7">
        <f t="shared" si="659"/>
        <v>0</v>
      </c>
      <c r="D3710" s="7">
        <f t="shared" si="660"/>
        <v>0</v>
      </c>
      <c r="E3710" s="7" t="e">
        <f>IF('Report DCM'!$H3710="In-Stream Video","Rich Media display banner",IF('Report DCM'!$I3710&gt;'Report DCM'!$J3710,"Standard",VLOOKUP(CONCATENATE(bd_adtype,"_",bd_creativetype),tabela,2,FALSE)))</f>
        <v>#N/A</v>
      </c>
      <c r="F3710" s="7">
        <f t="shared" si="661"/>
        <v>0</v>
      </c>
      <c r="G3710" s="7">
        <f t="shared" si="662"/>
        <v>0</v>
      </c>
      <c r="H3710" s="7">
        <f t="shared" si="663"/>
        <v>0</v>
      </c>
      <c r="I3710" s="7">
        <f t="shared" si="664"/>
        <v>0</v>
      </c>
      <c r="J3710" s="7">
        <f t="shared" si="665"/>
        <v>0</v>
      </c>
      <c r="K3710" s="8" t="e">
        <f t="shared" si="666"/>
        <v>#N/A</v>
      </c>
      <c r="L3710" s="7" t="e">
        <f t="shared" si="667"/>
        <v>#N/A</v>
      </c>
      <c r="M3710" s="8" t="e">
        <f t="shared" si="644"/>
        <v>#N/A</v>
      </c>
      <c r="N3710" s="8" t="e">
        <f t="shared" si="645"/>
        <v>#N/A</v>
      </c>
    </row>
    <row r="3711" spans="1:14" ht="15.75" customHeight="1" x14ac:dyDescent="0.35">
      <c r="A3711" s="7">
        <f t="shared" si="657"/>
        <v>0</v>
      </c>
      <c r="B3711" s="7">
        <f t="shared" si="658"/>
        <v>0</v>
      </c>
      <c r="C3711" s="7">
        <f t="shared" si="659"/>
        <v>0</v>
      </c>
      <c r="D3711" s="7">
        <f t="shared" si="660"/>
        <v>0</v>
      </c>
      <c r="E3711" s="7" t="e">
        <f>IF('Report DCM'!$H3711="In-Stream Video","Rich Media display banner",IF('Report DCM'!$I3711&gt;'Report DCM'!$J3711,"Standard",VLOOKUP(CONCATENATE(bd_adtype,"_",bd_creativetype),tabela,2,FALSE)))</f>
        <v>#N/A</v>
      </c>
      <c r="F3711" s="7">
        <f t="shared" si="661"/>
        <v>0</v>
      </c>
      <c r="G3711" s="7">
        <f t="shared" si="662"/>
        <v>0</v>
      </c>
      <c r="H3711" s="7">
        <f t="shared" si="663"/>
        <v>0</v>
      </c>
      <c r="I3711" s="7">
        <f t="shared" si="664"/>
        <v>0</v>
      </c>
      <c r="J3711" s="7">
        <f t="shared" si="665"/>
        <v>0</v>
      </c>
      <c r="K3711" s="8" t="e">
        <f t="shared" si="666"/>
        <v>#N/A</v>
      </c>
      <c r="L3711" s="7" t="e">
        <f t="shared" si="667"/>
        <v>#N/A</v>
      </c>
      <c r="M3711" s="8" t="e">
        <f t="shared" si="644"/>
        <v>#N/A</v>
      </c>
      <c r="N3711" s="8" t="e">
        <f t="shared" si="645"/>
        <v>#N/A</v>
      </c>
    </row>
    <row r="3712" spans="1:14" ht="15.75" customHeight="1" x14ac:dyDescent="0.35">
      <c r="A3712" s="7">
        <f t="shared" si="657"/>
        <v>0</v>
      </c>
      <c r="B3712" s="7">
        <f t="shared" si="658"/>
        <v>0</v>
      </c>
      <c r="C3712" s="7">
        <f t="shared" si="659"/>
        <v>0</v>
      </c>
      <c r="D3712" s="7">
        <f t="shared" si="660"/>
        <v>0</v>
      </c>
      <c r="E3712" s="7" t="e">
        <f>IF('Report DCM'!$H3712="In-Stream Video","Rich Media display banner",IF('Report DCM'!$I3712&gt;'Report DCM'!$J3712,"Standard",VLOOKUP(CONCATENATE(bd_adtype,"_",bd_creativetype),tabela,2,FALSE)))</f>
        <v>#N/A</v>
      </c>
      <c r="F3712" s="7">
        <f t="shared" si="661"/>
        <v>0</v>
      </c>
      <c r="G3712" s="7">
        <f t="shared" si="662"/>
        <v>0</v>
      </c>
      <c r="H3712" s="7">
        <f t="shared" si="663"/>
        <v>0</v>
      </c>
      <c r="I3712" s="7">
        <f t="shared" si="664"/>
        <v>0</v>
      </c>
      <c r="J3712" s="7">
        <f t="shared" si="665"/>
        <v>0</v>
      </c>
      <c r="K3712" s="8" t="e">
        <f t="shared" si="666"/>
        <v>#N/A</v>
      </c>
      <c r="L3712" s="7" t="e">
        <f t="shared" si="667"/>
        <v>#N/A</v>
      </c>
      <c r="M3712" s="8" t="e">
        <f t="shared" si="644"/>
        <v>#N/A</v>
      </c>
      <c r="N3712" s="8" t="e">
        <f t="shared" si="645"/>
        <v>#N/A</v>
      </c>
    </row>
    <row r="3713" spans="1:14" ht="15.75" customHeight="1" x14ac:dyDescent="0.35">
      <c r="A3713" s="7">
        <f t="shared" si="657"/>
        <v>0</v>
      </c>
      <c r="B3713" s="7">
        <f t="shared" si="658"/>
        <v>0</v>
      </c>
      <c r="C3713" s="7">
        <f t="shared" si="659"/>
        <v>0</v>
      </c>
      <c r="D3713" s="7">
        <f t="shared" si="660"/>
        <v>0</v>
      </c>
      <c r="E3713" s="7" t="e">
        <f>IF('Report DCM'!$H3713="In-Stream Video","Rich Media display banner",IF('Report DCM'!$I3713&gt;'Report DCM'!$J3713,"Standard",VLOOKUP(CONCATENATE(bd_adtype,"_",bd_creativetype),tabela,2,FALSE)))</f>
        <v>#N/A</v>
      </c>
      <c r="F3713" s="7">
        <f t="shared" si="661"/>
        <v>0</v>
      </c>
      <c r="G3713" s="7">
        <f t="shared" si="662"/>
        <v>0</v>
      </c>
      <c r="H3713" s="7">
        <f t="shared" si="663"/>
        <v>0</v>
      </c>
      <c r="I3713" s="7">
        <f t="shared" si="664"/>
        <v>0</v>
      </c>
      <c r="J3713" s="7">
        <f t="shared" si="665"/>
        <v>0</v>
      </c>
      <c r="K3713" s="8" t="e">
        <f t="shared" si="666"/>
        <v>#N/A</v>
      </c>
      <c r="L3713" s="7" t="e">
        <f t="shared" si="667"/>
        <v>#N/A</v>
      </c>
      <c r="M3713" s="8" t="e">
        <f t="shared" si="644"/>
        <v>#N/A</v>
      </c>
      <c r="N3713" s="8" t="e">
        <f t="shared" si="645"/>
        <v>#N/A</v>
      </c>
    </row>
    <row r="3714" spans="1:14" ht="15.75" customHeight="1" x14ac:dyDescent="0.35">
      <c r="A3714" s="7">
        <f t="shared" ref="A3714:A3777" si="668">bd_campaign</f>
        <v>0</v>
      </c>
      <c r="B3714" s="7">
        <f t="shared" ref="B3714:B3777" si="669">bd_site</f>
        <v>0</v>
      </c>
      <c r="C3714" s="7">
        <f t="shared" ref="C3714:C3777" si="670">bd_placement</f>
        <v>0</v>
      </c>
      <c r="D3714" s="7">
        <f t="shared" ref="D3714:D3777" si="671">bd_placementID</f>
        <v>0</v>
      </c>
      <c r="E3714" s="7" t="e">
        <f>IF('Report DCM'!$H3714="In-Stream Video","Rich Media display banner",IF('Report DCM'!$I3714&gt;'Report DCM'!$J3714,"Standard",VLOOKUP(CONCATENATE(bd_adtype,"_",bd_creativetype),tabela,2,FALSE)))</f>
        <v>#N/A</v>
      </c>
      <c r="F3714" s="7">
        <f t="shared" ref="F3714:F3777" si="672">bd_ad</f>
        <v>0</v>
      </c>
      <c r="G3714" s="7">
        <f t="shared" ref="G3714:G3777" si="673">bd_adid</f>
        <v>0</v>
      </c>
      <c r="H3714" s="7">
        <f t="shared" ref="H3714:H3777" si="674">bd_creativetype</f>
        <v>0</v>
      </c>
      <c r="I3714" s="7">
        <f t="shared" ref="I3714:I3777" si="675">bd_impression</f>
        <v>0</v>
      </c>
      <c r="J3714" s="7">
        <f t="shared" ref="J3714:J3777" si="676">bd_clicks</f>
        <v>0</v>
      </c>
      <c r="K3714" s="8" t="e">
        <f t="shared" ref="K3714:K3777" si="677">VLOOKUP(E3714,tabela,2,FALSE)</f>
        <v>#N/A</v>
      </c>
      <c r="L3714" s="7" t="e">
        <f t="shared" ref="L3714:L3777" si="678">VLOOKUP(E3714,tabela,3,FALSE)</f>
        <v>#N/A</v>
      </c>
      <c r="M3714" s="8" t="e">
        <f t="shared" si="644"/>
        <v>#N/A</v>
      </c>
      <c r="N3714" s="8" t="e">
        <f t="shared" si="645"/>
        <v>#N/A</v>
      </c>
    </row>
    <row r="3715" spans="1:14" ht="15.75" customHeight="1" x14ac:dyDescent="0.35">
      <c r="A3715" s="7">
        <f t="shared" si="668"/>
        <v>0</v>
      </c>
      <c r="B3715" s="7">
        <f t="shared" si="669"/>
        <v>0</v>
      </c>
      <c r="C3715" s="7">
        <f t="shared" si="670"/>
        <v>0</v>
      </c>
      <c r="D3715" s="7">
        <f t="shared" si="671"/>
        <v>0</v>
      </c>
      <c r="E3715" s="7" t="e">
        <f>IF('Report DCM'!$H3715="In-Stream Video","Rich Media display banner",IF('Report DCM'!$I3715&gt;'Report DCM'!$J3715,"Standard",VLOOKUP(CONCATENATE(bd_adtype,"_",bd_creativetype),tabela,2,FALSE)))</f>
        <v>#N/A</v>
      </c>
      <c r="F3715" s="7">
        <f t="shared" si="672"/>
        <v>0</v>
      </c>
      <c r="G3715" s="7">
        <f t="shared" si="673"/>
        <v>0</v>
      </c>
      <c r="H3715" s="7">
        <f t="shared" si="674"/>
        <v>0</v>
      </c>
      <c r="I3715" s="7">
        <f t="shared" si="675"/>
        <v>0</v>
      </c>
      <c r="J3715" s="7">
        <f t="shared" si="676"/>
        <v>0</v>
      </c>
      <c r="K3715" s="8" t="e">
        <f t="shared" si="677"/>
        <v>#N/A</v>
      </c>
      <c r="L3715" s="7" t="e">
        <f t="shared" si="678"/>
        <v>#N/A</v>
      </c>
      <c r="M3715" s="8" t="e">
        <f t="shared" si="644"/>
        <v>#N/A</v>
      </c>
      <c r="N3715" s="8" t="e">
        <f t="shared" si="645"/>
        <v>#N/A</v>
      </c>
    </row>
    <row r="3716" spans="1:14" ht="15.75" customHeight="1" x14ac:dyDescent="0.35">
      <c r="A3716" s="7">
        <f t="shared" si="668"/>
        <v>0</v>
      </c>
      <c r="B3716" s="7">
        <f t="shared" si="669"/>
        <v>0</v>
      </c>
      <c r="C3716" s="7">
        <f t="shared" si="670"/>
        <v>0</v>
      </c>
      <c r="D3716" s="7">
        <f t="shared" si="671"/>
        <v>0</v>
      </c>
      <c r="E3716" s="7" t="e">
        <f>IF('Report DCM'!$H3716="In-Stream Video","Rich Media display banner",IF('Report DCM'!$I3716&gt;'Report DCM'!$J3716,"Standard",VLOOKUP(CONCATENATE(bd_adtype,"_",bd_creativetype),tabela,2,FALSE)))</f>
        <v>#N/A</v>
      </c>
      <c r="F3716" s="7">
        <f t="shared" si="672"/>
        <v>0</v>
      </c>
      <c r="G3716" s="7">
        <f t="shared" si="673"/>
        <v>0</v>
      </c>
      <c r="H3716" s="7">
        <f t="shared" si="674"/>
        <v>0</v>
      </c>
      <c r="I3716" s="7">
        <f t="shared" si="675"/>
        <v>0</v>
      </c>
      <c r="J3716" s="7">
        <f t="shared" si="676"/>
        <v>0</v>
      </c>
      <c r="K3716" s="8" t="e">
        <f t="shared" si="677"/>
        <v>#N/A</v>
      </c>
      <c r="L3716" s="7" t="e">
        <f t="shared" si="678"/>
        <v>#N/A</v>
      </c>
      <c r="M3716" s="8" t="e">
        <f t="shared" si="644"/>
        <v>#N/A</v>
      </c>
      <c r="N3716" s="8" t="e">
        <f t="shared" si="645"/>
        <v>#N/A</v>
      </c>
    </row>
    <row r="3717" spans="1:14" ht="15.75" customHeight="1" x14ac:dyDescent="0.35">
      <c r="A3717" s="7">
        <f t="shared" si="668"/>
        <v>0</v>
      </c>
      <c r="B3717" s="7">
        <f t="shared" si="669"/>
        <v>0</v>
      </c>
      <c r="C3717" s="7">
        <f t="shared" si="670"/>
        <v>0</v>
      </c>
      <c r="D3717" s="7">
        <f t="shared" si="671"/>
        <v>0</v>
      </c>
      <c r="E3717" s="7" t="e">
        <f>IF('Report DCM'!$H3717="In-Stream Video","Rich Media display banner",IF('Report DCM'!$I3717&gt;'Report DCM'!$J3717,"Standard",VLOOKUP(CONCATENATE(bd_adtype,"_",bd_creativetype),tabela,2,FALSE)))</f>
        <v>#N/A</v>
      </c>
      <c r="F3717" s="7">
        <f t="shared" si="672"/>
        <v>0</v>
      </c>
      <c r="G3717" s="7">
        <f t="shared" si="673"/>
        <v>0</v>
      </c>
      <c r="H3717" s="7">
        <f t="shared" si="674"/>
        <v>0</v>
      </c>
      <c r="I3717" s="7">
        <f t="shared" si="675"/>
        <v>0</v>
      </c>
      <c r="J3717" s="7">
        <f t="shared" si="676"/>
        <v>0</v>
      </c>
      <c r="K3717" s="8" t="e">
        <f t="shared" si="677"/>
        <v>#N/A</v>
      </c>
      <c r="L3717" s="7" t="e">
        <f t="shared" si="678"/>
        <v>#N/A</v>
      </c>
      <c r="M3717" s="8" t="e">
        <f t="shared" si="644"/>
        <v>#N/A</v>
      </c>
      <c r="N3717" s="8" t="e">
        <f t="shared" si="645"/>
        <v>#N/A</v>
      </c>
    </row>
    <row r="3718" spans="1:14" ht="15.75" customHeight="1" x14ac:dyDescent="0.35">
      <c r="A3718" s="7">
        <f t="shared" si="668"/>
        <v>0</v>
      </c>
      <c r="B3718" s="7">
        <f t="shared" si="669"/>
        <v>0</v>
      </c>
      <c r="C3718" s="7">
        <f t="shared" si="670"/>
        <v>0</v>
      </c>
      <c r="D3718" s="7">
        <f t="shared" si="671"/>
        <v>0</v>
      </c>
      <c r="E3718" s="7" t="e">
        <f>IF('Report DCM'!$H3718="In-Stream Video","Rich Media display banner",IF('Report DCM'!$I3718&gt;'Report DCM'!$J3718,"Standard",VLOOKUP(CONCATENATE(bd_adtype,"_",bd_creativetype),tabela,2,FALSE)))</f>
        <v>#N/A</v>
      </c>
      <c r="F3718" s="7">
        <f t="shared" si="672"/>
        <v>0</v>
      </c>
      <c r="G3718" s="7">
        <f t="shared" si="673"/>
        <v>0</v>
      </c>
      <c r="H3718" s="7">
        <f t="shared" si="674"/>
        <v>0</v>
      </c>
      <c r="I3718" s="7">
        <f t="shared" si="675"/>
        <v>0</v>
      </c>
      <c r="J3718" s="7">
        <f t="shared" si="676"/>
        <v>0</v>
      </c>
      <c r="K3718" s="8" t="e">
        <f t="shared" si="677"/>
        <v>#N/A</v>
      </c>
      <c r="L3718" s="7" t="e">
        <f t="shared" si="678"/>
        <v>#N/A</v>
      </c>
      <c r="M3718" s="8" t="e">
        <f t="shared" si="644"/>
        <v>#N/A</v>
      </c>
      <c r="N3718" s="8" t="e">
        <f t="shared" si="645"/>
        <v>#N/A</v>
      </c>
    </row>
    <row r="3719" spans="1:14" ht="15.75" customHeight="1" x14ac:dyDescent="0.35">
      <c r="A3719" s="7">
        <f t="shared" si="668"/>
        <v>0</v>
      </c>
      <c r="B3719" s="7">
        <f t="shared" si="669"/>
        <v>0</v>
      </c>
      <c r="C3719" s="7">
        <f t="shared" si="670"/>
        <v>0</v>
      </c>
      <c r="D3719" s="7">
        <f t="shared" si="671"/>
        <v>0</v>
      </c>
      <c r="E3719" s="7" t="e">
        <f>IF('Report DCM'!$H3719="In-Stream Video","Rich Media display banner",IF('Report DCM'!$I3719&gt;'Report DCM'!$J3719,"Standard",VLOOKUP(CONCATENATE(bd_adtype,"_",bd_creativetype),tabela,2,FALSE)))</f>
        <v>#N/A</v>
      </c>
      <c r="F3719" s="7">
        <f t="shared" si="672"/>
        <v>0</v>
      </c>
      <c r="G3719" s="7">
        <f t="shared" si="673"/>
        <v>0</v>
      </c>
      <c r="H3719" s="7">
        <f t="shared" si="674"/>
        <v>0</v>
      </c>
      <c r="I3719" s="7">
        <f t="shared" si="675"/>
        <v>0</v>
      </c>
      <c r="J3719" s="7">
        <f t="shared" si="676"/>
        <v>0</v>
      </c>
      <c r="K3719" s="8" t="e">
        <f t="shared" si="677"/>
        <v>#N/A</v>
      </c>
      <c r="L3719" s="7" t="e">
        <f t="shared" si="678"/>
        <v>#N/A</v>
      </c>
      <c r="M3719" s="8" t="e">
        <f t="shared" si="644"/>
        <v>#N/A</v>
      </c>
      <c r="N3719" s="8" t="e">
        <f t="shared" si="645"/>
        <v>#N/A</v>
      </c>
    </row>
    <row r="3720" spans="1:14" ht="15.75" customHeight="1" x14ac:dyDescent="0.35">
      <c r="A3720" s="7">
        <f t="shared" si="668"/>
        <v>0</v>
      </c>
      <c r="B3720" s="7">
        <f t="shared" si="669"/>
        <v>0</v>
      </c>
      <c r="C3720" s="7">
        <f t="shared" si="670"/>
        <v>0</v>
      </c>
      <c r="D3720" s="7">
        <f t="shared" si="671"/>
        <v>0</v>
      </c>
      <c r="E3720" s="7" t="e">
        <f>IF('Report DCM'!$H3720="In-Stream Video","Rich Media display banner",IF('Report DCM'!$I3720&gt;'Report DCM'!$J3720,"Standard",VLOOKUP(CONCATENATE(bd_adtype,"_",bd_creativetype),tabela,2,FALSE)))</f>
        <v>#N/A</v>
      </c>
      <c r="F3720" s="7">
        <f t="shared" si="672"/>
        <v>0</v>
      </c>
      <c r="G3720" s="7">
        <f t="shared" si="673"/>
        <v>0</v>
      </c>
      <c r="H3720" s="7">
        <f t="shared" si="674"/>
        <v>0</v>
      </c>
      <c r="I3720" s="7">
        <f t="shared" si="675"/>
        <v>0</v>
      </c>
      <c r="J3720" s="7">
        <f t="shared" si="676"/>
        <v>0</v>
      </c>
      <c r="K3720" s="8" t="e">
        <f t="shared" si="677"/>
        <v>#N/A</v>
      </c>
      <c r="L3720" s="7" t="e">
        <f t="shared" si="678"/>
        <v>#N/A</v>
      </c>
      <c r="M3720" s="8" t="e">
        <f t="shared" si="644"/>
        <v>#N/A</v>
      </c>
      <c r="N3720" s="8" t="e">
        <f t="shared" si="645"/>
        <v>#N/A</v>
      </c>
    </row>
    <row r="3721" spans="1:14" ht="15.75" customHeight="1" x14ac:dyDescent="0.35">
      <c r="A3721" s="7">
        <f t="shared" si="668"/>
        <v>0</v>
      </c>
      <c r="B3721" s="7">
        <f t="shared" si="669"/>
        <v>0</v>
      </c>
      <c r="C3721" s="7">
        <f t="shared" si="670"/>
        <v>0</v>
      </c>
      <c r="D3721" s="7">
        <f t="shared" si="671"/>
        <v>0</v>
      </c>
      <c r="E3721" s="7" t="e">
        <f>IF('Report DCM'!$H3721="In-Stream Video","Rich Media display banner",IF('Report DCM'!$I3721&gt;'Report DCM'!$J3721,"Standard",VLOOKUP(CONCATENATE(bd_adtype,"_",bd_creativetype),tabela,2,FALSE)))</f>
        <v>#N/A</v>
      </c>
      <c r="F3721" s="7">
        <f t="shared" si="672"/>
        <v>0</v>
      </c>
      <c r="G3721" s="7">
        <f t="shared" si="673"/>
        <v>0</v>
      </c>
      <c r="H3721" s="7">
        <f t="shared" si="674"/>
        <v>0</v>
      </c>
      <c r="I3721" s="7">
        <f t="shared" si="675"/>
        <v>0</v>
      </c>
      <c r="J3721" s="7">
        <f t="shared" si="676"/>
        <v>0</v>
      </c>
      <c r="K3721" s="8" t="e">
        <f t="shared" si="677"/>
        <v>#N/A</v>
      </c>
      <c r="L3721" s="7" t="e">
        <f t="shared" si="678"/>
        <v>#N/A</v>
      </c>
      <c r="M3721" s="8" t="e">
        <f t="shared" si="644"/>
        <v>#N/A</v>
      </c>
      <c r="N3721" s="8" t="e">
        <f t="shared" si="645"/>
        <v>#N/A</v>
      </c>
    </row>
    <row r="3722" spans="1:14" ht="15.75" customHeight="1" x14ac:dyDescent="0.35">
      <c r="A3722" s="7">
        <f t="shared" si="668"/>
        <v>0</v>
      </c>
      <c r="B3722" s="7">
        <f t="shared" si="669"/>
        <v>0</v>
      </c>
      <c r="C3722" s="7">
        <f t="shared" si="670"/>
        <v>0</v>
      </c>
      <c r="D3722" s="7">
        <f t="shared" si="671"/>
        <v>0</v>
      </c>
      <c r="E3722" s="7" t="e">
        <f>IF('Report DCM'!$H3722="In-Stream Video","Rich Media display banner",IF('Report DCM'!$I3722&gt;'Report DCM'!$J3722,"Standard",VLOOKUP(CONCATENATE(bd_adtype,"_",bd_creativetype),tabela,2,FALSE)))</f>
        <v>#N/A</v>
      </c>
      <c r="F3722" s="7">
        <f t="shared" si="672"/>
        <v>0</v>
      </c>
      <c r="G3722" s="7">
        <f t="shared" si="673"/>
        <v>0</v>
      </c>
      <c r="H3722" s="7">
        <f t="shared" si="674"/>
        <v>0</v>
      </c>
      <c r="I3722" s="7">
        <f t="shared" si="675"/>
        <v>0</v>
      </c>
      <c r="J3722" s="7">
        <f t="shared" si="676"/>
        <v>0</v>
      </c>
      <c r="K3722" s="8" t="e">
        <f t="shared" si="677"/>
        <v>#N/A</v>
      </c>
      <c r="L3722" s="7" t="e">
        <f t="shared" si="678"/>
        <v>#N/A</v>
      </c>
      <c r="M3722" s="8" t="e">
        <f t="shared" si="644"/>
        <v>#N/A</v>
      </c>
      <c r="N3722" s="8" t="e">
        <f t="shared" si="645"/>
        <v>#N/A</v>
      </c>
    </row>
    <row r="3723" spans="1:14" ht="15.75" customHeight="1" x14ac:dyDescent="0.35">
      <c r="A3723" s="7">
        <f t="shared" si="668"/>
        <v>0</v>
      </c>
      <c r="B3723" s="7">
        <f t="shared" si="669"/>
        <v>0</v>
      </c>
      <c r="C3723" s="7">
        <f t="shared" si="670"/>
        <v>0</v>
      </c>
      <c r="D3723" s="7">
        <f t="shared" si="671"/>
        <v>0</v>
      </c>
      <c r="E3723" s="7" t="e">
        <f>IF('Report DCM'!$H3723="In-Stream Video","Rich Media display banner",IF('Report DCM'!$I3723&gt;'Report DCM'!$J3723,"Standard",VLOOKUP(CONCATENATE(bd_adtype,"_",bd_creativetype),tabela,2,FALSE)))</f>
        <v>#N/A</v>
      </c>
      <c r="F3723" s="7">
        <f t="shared" si="672"/>
        <v>0</v>
      </c>
      <c r="G3723" s="7">
        <f t="shared" si="673"/>
        <v>0</v>
      </c>
      <c r="H3723" s="7">
        <f t="shared" si="674"/>
        <v>0</v>
      </c>
      <c r="I3723" s="7">
        <f t="shared" si="675"/>
        <v>0</v>
      </c>
      <c r="J3723" s="7">
        <f t="shared" si="676"/>
        <v>0</v>
      </c>
      <c r="K3723" s="8" t="e">
        <f t="shared" si="677"/>
        <v>#N/A</v>
      </c>
      <c r="L3723" s="7" t="e">
        <f t="shared" si="678"/>
        <v>#N/A</v>
      </c>
      <c r="M3723" s="8" t="e">
        <f t="shared" si="644"/>
        <v>#N/A</v>
      </c>
      <c r="N3723" s="8" t="e">
        <f t="shared" si="645"/>
        <v>#N/A</v>
      </c>
    </row>
    <row r="3724" spans="1:14" ht="15.75" customHeight="1" x14ac:dyDescent="0.35">
      <c r="A3724" s="7">
        <f t="shared" si="668"/>
        <v>0</v>
      </c>
      <c r="B3724" s="7">
        <f t="shared" si="669"/>
        <v>0</v>
      </c>
      <c r="C3724" s="7">
        <f t="shared" si="670"/>
        <v>0</v>
      </c>
      <c r="D3724" s="7">
        <f t="shared" si="671"/>
        <v>0</v>
      </c>
      <c r="E3724" s="7" t="e">
        <f>IF('Report DCM'!$H3724="In-Stream Video","Rich Media display banner",IF('Report DCM'!$I3724&gt;'Report DCM'!$J3724,"Standard",VLOOKUP(CONCATENATE(bd_adtype,"_",bd_creativetype),tabela,2,FALSE)))</f>
        <v>#N/A</v>
      </c>
      <c r="F3724" s="7">
        <f t="shared" si="672"/>
        <v>0</v>
      </c>
      <c r="G3724" s="7">
        <f t="shared" si="673"/>
        <v>0</v>
      </c>
      <c r="H3724" s="7">
        <f t="shared" si="674"/>
        <v>0</v>
      </c>
      <c r="I3724" s="7">
        <f t="shared" si="675"/>
        <v>0</v>
      </c>
      <c r="J3724" s="7">
        <f t="shared" si="676"/>
        <v>0</v>
      </c>
      <c r="K3724" s="8" t="e">
        <f t="shared" si="677"/>
        <v>#N/A</v>
      </c>
      <c r="L3724" s="7" t="e">
        <f t="shared" si="678"/>
        <v>#N/A</v>
      </c>
      <c r="M3724" s="8" t="e">
        <f t="shared" si="644"/>
        <v>#N/A</v>
      </c>
      <c r="N3724" s="8" t="e">
        <f t="shared" si="645"/>
        <v>#N/A</v>
      </c>
    </row>
    <row r="3725" spans="1:14" ht="15.75" customHeight="1" x14ac:dyDescent="0.35">
      <c r="A3725" s="7">
        <f t="shared" si="668"/>
        <v>0</v>
      </c>
      <c r="B3725" s="7">
        <f t="shared" si="669"/>
        <v>0</v>
      </c>
      <c r="C3725" s="7">
        <f t="shared" si="670"/>
        <v>0</v>
      </c>
      <c r="D3725" s="7">
        <f t="shared" si="671"/>
        <v>0</v>
      </c>
      <c r="E3725" s="7" t="e">
        <f>IF('Report DCM'!$H3725="In-Stream Video","Rich Media display banner",IF('Report DCM'!$I3725&gt;'Report DCM'!$J3725,"Standard",VLOOKUP(CONCATENATE(bd_adtype,"_",bd_creativetype),tabela,2,FALSE)))</f>
        <v>#N/A</v>
      </c>
      <c r="F3725" s="7">
        <f t="shared" si="672"/>
        <v>0</v>
      </c>
      <c r="G3725" s="7">
        <f t="shared" si="673"/>
        <v>0</v>
      </c>
      <c r="H3725" s="7">
        <f t="shared" si="674"/>
        <v>0</v>
      </c>
      <c r="I3725" s="7">
        <f t="shared" si="675"/>
        <v>0</v>
      </c>
      <c r="J3725" s="7">
        <f t="shared" si="676"/>
        <v>0</v>
      </c>
      <c r="K3725" s="8" t="e">
        <f t="shared" si="677"/>
        <v>#N/A</v>
      </c>
      <c r="L3725" s="7" t="e">
        <f t="shared" si="678"/>
        <v>#N/A</v>
      </c>
      <c r="M3725" s="8" t="e">
        <f t="shared" si="644"/>
        <v>#N/A</v>
      </c>
      <c r="N3725" s="8" t="e">
        <f t="shared" si="645"/>
        <v>#N/A</v>
      </c>
    </row>
    <row r="3726" spans="1:14" ht="15.75" customHeight="1" x14ac:dyDescent="0.35">
      <c r="A3726" s="7">
        <f t="shared" si="668"/>
        <v>0</v>
      </c>
      <c r="B3726" s="7">
        <f t="shared" si="669"/>
        <v>0</v>
      </c>
      <c r="C3726" s="7">
        <f t="shared" si="670"/>
        <v>0</v>
      </c>
      <c r="D3726" s="7">
        <f t="shared" si="671"/>
        <v>0</v>
      </c>
      <c r="E3726" s="7" t="e">
        <f>IF('Report DCM'!$H3726="In-Stream Video","Rich Media display banner",IF('Report DCM'!$I3726&gt;'Report DCM'!$J3726,"Standard",VLOOKUP(CONCATENATE(bd_adtype,"_",bd_creativetype),tabela,2,FALSE)))</f>
        <v>#N/A</v>
      </c>
      <c r="F3726" s="7">
        <f t="shared" si="672"/>
        <v>0</v>
      </c>
      <c r="G3726" s="7">
        <f t="shared" si="673"/>
        <v>0</v>
      </c>
      <c r="H3726" s="7">
        <f t="shared" si="674"/>
        <v>0</v>
      </c>
      <c r="I3726" s="7">
        <f t="shared" si="675"/>
        <v>0</v>
      </c>
      <c r="J3726" s="7">
        <f t="shared" si="676"/>
        <v>0</v>
      </c>
      <c r="K3726" s="8" t="e">
        <f t="shared" si="677"/>
        <v>#N/A</v>
      </c>
      <c r="L3726" s="7" t="e">
        <f t="shared" si="678"/>
        <v>#N/A</v>
      </c>
      <c r="M3726" s="8" t="e">
        <f t="shared" si="644"/>
        <v>#N/A</v>
      </c>
      <c r="N3726" s="8" t="e">
        <f t="shared" si="645"/>
        <v>#N/A</v>
      </c>
    </row>
    <row r="3727" spans="1:14" ht="15.75" customHeight="1" x14ac:dyDescent="0.35">
      <c r="A3727" s="7">
        <f t="shared" si="668"/>
        <v>0</v>
      </c>
      <c r="B3727" s="7">
        <f t="shared" si="669"/>
        <v>0</v>
      </c>
      <c r="C3727" s="7">
        <f t="shared" si="670"/>
        <v>0</v>
      </c>
      <c r="D3727" s="7">
        <f t="shared" si="671"/>
        <v>0</v>
      </c>
      <c r="E3727" s="7" t="e">
        <f>IF('Report DCM'!$H3727="In-Stream Video","Rich Media display banner",IF('Report DCM'!$I3727&gt;'Report DCM'!$J3727,"Standard",VLOOKUP(CONCATENATE(bd_adtype,"_",bd_creativetype),tabela,2,FALSE)))</f>
        <v>#N/A</v>
      </c>
      <c r="F3727" s="7">
        <f t="shared" si="672"/>
        <v>0</v>
      </c>
      <c r="G3727" s="7">
        <f t="shared" si="673"/>
        <v>0</v>
      </c>
      <c r="H3727" s="7">
        <f t="shared" si="674"/>
        <v>0</v>
      </c>
      <c r="I3727" s="7">
        <f t="shared" si="675"/>
        <v>0</v>
      </c>
      <c r="J3727" s="7">
        <f t="shared" si="676"/>
        <v>0</v>
      </c>
      <c r="K3727" s="8" t="e">
        <f t="shared" si="677"/>
        <v>#N/A</v>
      </c>
      <c r="L3727" s="7" t="e">
        <f t="shared" si="678"/>
        <v>#N/A</v>
      </c>
      <c r="M3727" s="8" t="e">
        <f t="shared" si="644"/>
        <v>#N/A</v>
      </c>
      <c r="N3727" s="8" t="e">
        <f t="shared" si="645"/>
        <v>#N/A</v>
      </c>
    </row>
    <row r="3728" spans="1:14" ht="15.75" customHeight="1" x14ac:dyDescent="0.35">
      <c r="A3728" s="7">
        <f t="shared" si="668"/>
        <v>0</v>
      </c>
      <c r="B3728" s="7">
        <f t="shared" si="669"/>
        <v>0</v>
      </c>
      <c r="C3728" s="7">
        <f t="shared" si="670"/>
        <v>0</v>
      </c>
      <c r="D3728" s="7">
        <f t="shared" si="671"/>
        <v>0</v>
      </c>
      <c r="E3728" s="7" t="e">
        <f>IF('Report DCM'!$H3728="In-Stream Video","Rich Media display banner",IF('Report DCM'!$I3728&gt;'Report DCM'!$J3728,"Standard",VLOOKUP(CONCATENATE(bd_adtype,"_",bd_creativetype),tabela,2,FALSE)))</f>
        <v>#N/A</v>
      </c>
      <c r="F3728" s="7">
        <f t="shared" si="672"/>
        <v>0</v>
      </c>
      <c r="G3728" s="7">
        <f t="shared" si="673"/>
        <v>0</v>
      </c>
      <c r="H3728" s="7">
        <f t="shared" si="674"/>
        <v>0</v>
      </c>
      <c r="I3728" s="7">
        <f t="shared" si="675"/>
        <v>0</v>
      </c>
      <c r="J3728" s="7">
        <f t="shared" si="676"/>
        <v>0</v>
      </c>
      <c r="K3728" s="8" t="e">
        <f t="shared" si="677"/>
        <v>#N/A</v>
      </c>
      <c r="L3728" s="7" t="e">
        <f t="shared" si="678"/>
        <v>#N/A</v>
      </c>
      <c r="M3728" s="8" t="e">
        <f t="shared" si="644"/>
        <v>#N/A</v>
      </c>
      <c r="N3728" s="8" t="e">
        <f t="shared" si="645"/>
        <v>#N/A</v>
      </c>
    </row>
    <row r="3729" spans="1:14" ht="15.75" customHeight="1" x14ac:dyDescent="0.35">
      <c r="A3729" s="7">
        <f t="shared" si="668"/>
        <v>0</v>
      </c>
      <c r="B3729" s="7">
        <f t="shared" si="669"/>
        <v>0</v>
      </c>
      <c r="C3729" s="7">
        <f t="shared" si="670"/>
        <v>0</v>
      </c>
      <c r="D3729" s="7">
        <f t="shared" si="671"/>
        <v>0</v>
      </c>
      <c r="E3729" s="7" t="e">
        <f>IF('Report DCM'!$H3729="In-Stream Video","Rich Media display banner",IF('Report DCM'!$I3729&gt;'Report DCM'!$J3729,"Standard",VLOOKUP(CONCATENATE(bd_adtype,"_",bd_creativetype),tabela,2,FALSE)))</f>
        <v>#N/A</v>
      </c>
      <c r="F3729" s="7">
        <f t="shared" si="672"/>
        <v>0</v>
      </c>
      <c r="G3729" s="7">
        <f t="shared" si="673"/>
        <v>0</v>
      </c>
      <c r="H3729" s="7">
        <f t="shared" si="674"/>
        <v>0</v>
      </c>
      <c r="I3729" s="7">
        <f t="shared" si="675"/>
        <v>0</v>
      </c>
      <c r="J3729" s="7">
        <f t="shared" si="676"/>
        <v>0</v>
      </c>
      <c r="K3729" s="8" t="e">
        <f t="shared" si="677"/>
        <v>#N/A</v>
      </c>
      <c r="L3729" s="7" t="e">
        <f t="shared" si="678"/>
        <v>#N/A</v>
      </c>
      <c r="M3729" s="8" t="e">
        <f t="shared" si="644"/>
        <v>#N/A</v>
      </c>
      <c r="N3729" s="8" t="e">
        <f t="shared" si="645"/>
        <v>#N/A</v>
      </c>
    </row>
    <row r="3730" spans="1:14" ht="15.75" customHeight="1" x14ac:dyDescent="0.35">
      <c r="A3730" s="7">
        <f t="shared" si="668"/>
        <v>0</v>
      </c>
      <c r="B3730" s="7">
        <f t="shared" si="669"/>
        <v>0</v>
      </c>
      <c r="C3730" s="7">
        <f t="shared" si="670"/>
        <v>0</v>
      </c>
      <c r="D3730" s="7">
        <f t="shared" si="671"/>
        <v>0</v>
      </c>
      <c r="E3730" s="7" t="e">
        <f>IF('Report DCM'!$H3730="In-Stream Video","Rich Media display banner",IF('Report DCM'!$I3730&gt;'Report DCM'!$J3730,"Standard",VLOOKUP(CONCATENATE(bd_adtype,"_",bd_creativetype),tabela,2,FALSE)))</f>
        <v>#N/A</v>
      </c>
      <c r="F3730" s="7">
        <f t="shared" si="672"/>
        <v>0</v>
      </c>
      <c r="G3730" s="7">
        <f t="shared" si="673"/>
        <v>0</v>
      </c>
      <c r="H3730" s="7">
        <f t="shared" si="674"/>
        <v>0</v>
      </c>
      <c r="I3730" s="7">
        <f t="shared" si="675"/>
        <v>0</v>
      </c>
      <c r="J3730" s="7">
        <f t="shared" si="676"/>
        <v>0</v>
      </c>
      <c r="K3730" s="8" t="e">
        <f t="shared" si="677"/>
        <v>#N/A</v>
      </c>
      <c r="L3730" s="7" t="e">
        <f t="shared" si="678"/>
        <v>#N/A</v>
      </c>
      <c r="M3730" s="8" t="e">
        <f t="shared" si="644"/>
        <v>#N/A</v>
      </c>
      <c r="N3730" s="8" t="e">
        <f t="shared" si="645"/>
        <v>#N/A</v>
      </c>
    </row>
    <row r="3731" spans="1:14" ht="15.75" customHeight="1" x14ac:dyDescent="0.35">
      <c r="A3731" s="7">
        <f t="shared" si="668"/>
        <v>0</v>
      </c>
      <c r="B3731" s="7">
        <f t="shared" si="669"/>
        <v>0</v>
      </c>
      <c r="C3731" s="7">
        <f t="shared" si="670"/>
        <v>0</v>
      </c>
      <c r="D3731" s="7">
        <f t="shared" si="671"/>
        <v>0</v>
      </c>
      <c r="E3731" s="7" t="e">
        <f>IF('Report DCM'!$H3731="In-Stream Video","Rich Media display banner",IF('Report DCM'!$I3731&gt;'Report DCM'!$J3731,"Standard",VLOOKUP(CONCATENATE(bd_adtype,"_",bd_creativetype),tabela,2,FALSE)))</f>
        <v>#N/A</v>
      </c>
      <c r="F3731" s="7">
        <f t="shared" si="672"/>
        <v>0</v>
      </c>
      <c r="G3731" s="7">
        <f t="shared" si="673"/>
        <v>0</v>
      </c>
      <c r="H3731" s="7">
        <f t="shared" si="674"/>
        <v>0</v>
      </c>
      <c r="I3731" s="7">
        <f t="shared" si="675"/>
        <v>0</v>
      </c>
      <c r="J3731" s="7">
        <f t="shared" si="676"/>
        <v>0</v>
      </c>
      <c r="K3731" s="8" t="e">
        <f t="shared" si="677"/>
        <v>#N/A</v>
      </c>
      <c r="L3731" s="7" t="e">
        <f t="shared" si="678"/>
        <v>#N/A</v>
      </c>
      <c r="M3731" s="8" t="e">
        <f t="shared" si="644"/>
        <v>#N/A</v>
      </c>
      <c r="N3731" s="8" t="e">
        <f t="shared" si="645"/>
        <v>#N/A</v>
      </c>
    </row>
    <row r="3732" spans="1:14" ht="15.75" customHeight="1" x14ac:dyDescent="0.35">
      <c r="A3732" s="7">
        <f t="shared" si="668"/>
        <v>0</v>
      </c>
      <c r="B3732" s="7">
        <f t="shared" si="669"/>
        <v>0</v>
      </c>
      <c r="C3732" s="7">
        <f t="shared" si="670"/>
        <v>0</v>
      </c>
      <c r="D3732" s="7">
        <f t="shared" si="671"/>
        <v>0</v>
      </c>
      <c r="E3732" s="7" t="e">
        <f>IF('Report DCM'!$H3732="In-Stream Video","Rich Media display banner",IF('Report DCM'!$I3732&gt;'Report DCM'!$J3732,"Standard",VLOOKUP(CONCATENATE(bd_adtype,"_",bd_creativetype),tabela,2,FALSE)))</f>
        <v>#N/A</v>
      </c>
      <c r="F3732" s="7">
        <f t="shared" si="672"/>
        <v>0</v>
      </c>
      <c r="G3732" s="7">
        <f t="shared" si="673"/>
        <v>0</v>
      </c>
      <c r="H3732" s="7">
        <f t="shared" si="674"/>
        <v>0</v>
      </c>
      <c r="I3732" s="7">
        <f t="shared" si="675"/>
        <v>0</v>
      </c>
      <c r="J3732" s="7">
        <f t="shared" si="676"/>
        <v>0</v>
      </c>
      <c r="K3732" s="8" t="e">
        <f t="shared" si="677"/>
        <v>#N/A</v>
      </c>
      <c r="L3732" s="7" t="e">
        <f t="shared" si="678"/>
        <v>#N/A</v>
      </c>
      <c r="M3732" s="8" t="e">
        <f t="shared" si="644"/>
        <v>#N/A</v>
      </c>
      <c r="N3732" s="8" t="e">
        <f t="shared" si="645"/>
        <v>#N/A</v>
      </c>
    </row>
    <row r="3733" spans="1:14" ht="15.75" customHeight="1" x14ac:dyDescent="0.35">
      <c r="A3733" s="7">
        <f t="shared" si="668"/>
        <v>0</v>
      </c>
      <c r="B3733" s="7">
        <f t="shared" si="669"/>
        <v>0</v>
      </c>
      <c r="C3733" s="7">
        <f t="shared" si="670"/>
        <v>0</v>
      </c>
      <c r="D3733" s="7">
        <f t="shared" si="671"/>
        <v>0</v>
      </c>
      <c r="E3733" s="7" t="e">
        <f>IF('Report DCM'!$H3733="In-Stream Video","Rich Media display banner",IF('Report DCM'!$I3733&gt;'Report DCM'!$J3733,"Standard",VLOOKUP(CONCATENATE(bd_adtype,"_",bd_creativetype),tabela,2,FALSE)))</f>
        <v>#N/A</v>
      </c>
      <c r="F3733" s="7">
        <f t="shared" si="672"/>
        <v>0</v>
      </c>
      <c r="G3733" s="7">
        <f t="shared" si="673"/>
        <v>0</v>
      </c>
      <c r="H3733" s="7">
        <f t="shared" si="674"/>
        <v>0</v>
      </c>
      <c r="I3733" s="7">
        <f t="shared" si="675"/>
        <v>0</v>
      </c>
      <c r="J3733" s="7">
        <f t="shared" si="676"/>
        <v>0</v>
      </c>
      <c r="K3733" s="8" t="e">
        <f t="shared" si="677"/>
        <v>#N/A</v>
      </c>
      <c r="L3733" s="7" t="e">
        <f t="shared" si="678"/>
        <v>#N/A</v>
      </c>
      <c r="M3733" s="8" t="e">
        <f t="shared" si="644"/>
        <v>#N/A</v>
      </c>
      <c r="N3733" s="8" t="e">
        <f t="shared" si="645"/>
        <v>#N/A</v>
      </c>
    </row>
    <row r="3734" spans="1:14" ht="15.75" customHeight="1" x14ac:dyDescent="0.35">
      <c r="A3734" s="7">
        <f t="shared" si="668"/>
        <v>0</v>
      </c>
      <c r="B3734" s="7">
        <f t="shared" si="669"/>
        <v>0</v>
      </c>
      <c r="C3734" s="7">
        <f t="shared" si="670"/>
        <v>0</v>
      </c>
      <c r="D3734" s="7">
        <f t="shared" si="671"/>
        <v>0</v>
      </c>
      <c r="E3734" s="7" t="e">
        <f>IF('Report DCM'!$H3734="In-Stream Video","Rich Media display banner",IF('Report DCM'!$I3734&gt;'Report DCM'!$J3734,"Standard",VLOOKUP(CONCATENATE(bd_adtype,"_",bd_creativetype),tabela,2,FALSE)))</f>
        <v>#N/A</v>
      </c>
      <c r="F3734" s="7">
        <f t="shared" si="672"/>
        <v>0</v>
      </c>
      <c r="G3734" s="7">
        <f t="shared" si="673"/>
        <v>0</v>
      </c>
      <c r="H3734" s="7">
        <f t="shared" si="674"/>
        <v>0</v>
      </c>
      <c r="I3734" s="7">
        <f t="shared" si="675"/>
        <v>0</v>
      </c>
      <c r="J3734" s="7">
        <f t="shared" si="676"/>
        <v>0</v>
      </c>
      <c r="K3734" s="8" t="e">
        <f t="shared" si="677"/>
        <v>#N/A</v>
      </c>
      <c r="L3734" s="7" t="e">
        <f t="shared" si="678"/>
        <v>#N/A</v>
      </c>
      <c r="M3734" s="8" t="e">
        <f t="shared" si="644"/>
        <v>#N/A</v>
      </c>
      <c r="N3734" s="8" t="e">
        <f t="shared" si="645"/>
        <v>#N/A</v>
      </c>
    </row>
    <row r="3735" spans="1:14" ht="15.75" customHeight="1" x14ac:dyDescent="0.35">
      <c r="A3735" s="7">
        <f t="shared" si="668"/>
        <v>0</v>
      </c>
      <c r="B3735" s="7">
        <f t="shared" si="669"/>
        <v>0</v>
      </c>
      <c r="C3735" s="7">
        <f t="shared" si="670"/>
        <v>0</v>
      </c>
      <c r="D3735" s="7">
        <f t="shared" si="671"/>
        <v>0</v>
      </c>
      <c r="E3735" s="7" t="e">
        <f>IF('Report DCM'!$H3735="In-Stream Video","Rich Media display banner",IF('Report DCM'!$I3735&gt;'Report DCM'!$J3735,"Standard",VLOOKUP(CONCATENATE(bd_adtype,"_",bd_creativetype),tabela,2,FALSE)))</f>
        <v>#N/A</v>
      </c>
      <c r="F3735" s="7">
        <f t="shared" si="672"/>
        <v>0</v>
      </c>
      <c r="G3735" s="7">
        <f t="shared" si="673"/>
        <v>0</v>
      </c>
      <c r="H3735" s="7">
        <f t="shared" si="674"/>
        <v>0</v>
      </c>
      <c r="I3735" s="7">
        <f t="shared" si="675"/>
        <v>0</v>
      </c>
      <c r="J3735" s="7">
        <f t="shared" si="676"/>
        <v>0</v>
      </c>
      <c r="K3735" s="8" t="e">
        <f t="shared" si="677"/>
        <v>#N/A</v>
      </c>
      <c r="L3735" s="7" t="e">
        <f t="shared" si="678"/>
        <v>#N/A</v>
      </c>
      <c r="M3735" s="8" t="e">
        <f t="shared" si="644"/>
        <v>#N/A</v>
      </c>
      <c r="N3735" s="8" t="e">
        <f t="shared" si="645"/>
        <v>#N/A</v>
      </c>
    </row>
    <row r="3736" spans="1:14" ht="15.75" customHeight="1" x14ac:dyDescent="0.35">
      <c r="A3736" s="7">
        <f t="shared" si="668"/>
        <v>0</v>
      </c>
      <c r="B3736" s="7">
        <f t="shared" si="669"/>
        <v>0</v>
      </c>
      <c r="C3736" s="7">
        <f t="shared" si="670"/>
        <v>0</v>
      </c>
      <c r="D3736" s="7">
        <f t="shared" si="671"/>
        <v>0</v>
      </c>
      <c r="E3736" s="7" t="e">
        <f>IF('Report DCM'!$H3736="In-Stream Video","Rich Media display banner",IF('Report DCM'!$I3736&gt;'Report DCM'!$J3736,"Standard",VLOOKUP(CONCATENATE(bd_adtype,"_",bd_creativetype),tabela,2,FALSE)))</f>
        <v>#N/A</v>
      </c>
      <c r="F3736" s="7">
        <f t="shared" si="672"/>
        <v>0</v>
      </c>
      <c r="G3736" s="7">
        <f t="shared" si="673"/>
        <v>0</v>
      </c>
      <c r="H3736" s="7">
        <f t="shared" si="674"/>
        <v>0</v>
      </c>
      <c r="I3736" s="7">
        <f t="shared" si="675"/>
        <v>0</v>
      </c>
      <c r="J3736" s="7">
        <f t="shared" si="676"/>
        <v>0</v>
      </c>
      <c r="K3736" s="8" t="e">
        <f t="shared" si="677"/>
        <v>#N/A</v>
      </c>
      <c r="L3736" s="7" t="e">
        <f t="shared" si="678"/>
        <v>#N/A</v>
      </c>
      <c r="M3736" s="8" t="e">
        <f t="shared" si="644"/>
        <v>#N/A</v>
      </c>
      <c r="N3736" s="8" t="e">
        <f t="shared" si="645"/>
        <v>#N/A</v>
      </c>
    </row>
    <row r="3737" spans="1:14" ht="15.75" customHeight="1" x14ac:dyDescent="0.35">
      <c r="A3737" s="7">
        <f t="shared" si="668"/>
        <v>0</v>
      </c>
      <c r="B3737" s="7">
        <f t="shared" si="669"/>
        <v>0</v>
      </c>
      <c r="C3737" s="7">
        <f t="shared" si="670"/>
        <v>0</v>
      </c>
      <c r="D3737" s="7">
        <f t="shared" si="671"/>
        <v>0</v>
      </c>
      <c r="E3737" s="7" t="e">
        <f>IF('Report DCM'!$H3737="In-Stream Video","Rich Media display banner",IF('Report DCM'!$I3737&gt;'Report DCM'!$J3737,"Standard",VLOOKUP(CONCATENATE(bd_adtype,"_",bd_creativetype),tabela,2,FALSE)))</f>
        <v>#N/A</v>
      </c>
      <c r="F3737" s="7">
        <f t="shared" si="672"/>
        <v>0</v>
      </c>
      <c r="G3737" s="7">
        <f t="shared" si="673"/>
        <v>0</v>
      </c>
      <c r="H3737" s="7">
        <f t="shared" si="674"/>
        <v>0</v>
      </c>
      <c r="I3737" s="7">
        <f t="shared" si="675"/>
        <v>0</v>
      </c>
      <c r="J3737" s="7">
        <f t="shared" si="676"/>
        <v>0</v>
      </c>
      <c r="K3737" s="8" t="e">
        <f t="shared" si="677"/>
        <v>#N/A</v>
      </c>
      <c r="L3737" s="7" t="e">
        <f t="shared" si="678"/>
        <v>#N/A</v>
      </c>
      <c r="M3737" s="8" t="e">
        <f t="shared" si="644"/>
        <v>#N/A</v>
      </c>
      <c r="N3737" s="8" t="e">
        <f t="shared" si="645"/>
        <v>#N/A</v>
      </c>
    </row>
    <row r="3738" spans="1:14" ht="15.75" customHeight="1" x14ac:dyDescent="0.35">
      <c r="A3738" s="7">
        <f t="shared" si="668"/>
        <v>0</v>
      </c>
      <c r="B3738" s="7">
        <f t="shared" si="669"/>
        <v>0</v>
      </c>
      <c r="C3738" s="7">
        <f t="shared" si="670"/>
        <v>0</v>
      </c>
      <c r="D3738" s="7">
        <f t="shared" si="671"/>
        <v>0</v>
      </c>
      <c r="E3738" s="7" t="e">
        <f>IF('Report DCM'!$H3738="In-Stream Video","Rich Media display banner",IF('Report DCM'!$I3738&gt;'Report DCM'!$J3738,"Standard",VLOOKUP(CONCATENATE(bd_adtype,"_",bd_creativetype),tabela,2,FALSE)))</f>
        <v>#N/A</v>
      </c>
      <c r="F3738" s="7">
        <f t="shared" si="672"/>
        <v>0</v>
      </c>
      <c r="G3738" s="7">
        <f t="shared" si="673"/>
        <v>0</v>
      </c>
      <c r="H3738" s="7">
        <f t="shared" si="674"/>
        <v>0</v>
      </c>
      <c r="I3738" s="7">
        <f t="shared" si="675"/>
        <v>0</v>
      </c>
      <c r="J3738" s="7">
        <f t="shared" si="676"/>
        <v>0</v>
      </c>
      <c r="K3738" s="8" t="e">
        <f t="shared" si="677"/>
        <v>#N/A</v>
      </c>
      <c r="L3738" s="7" t="e">
        <f t="shared" si="678"/>
        <v>#N/A</v>
      </c>
      <c r="M3738" s="8" t="e">
        <f t="shared" si="644"/>
        <v>#N/A</v>
      </c>
      <c r="N3738" s="8" t="e">
        <f t="shared" si="645"/>
        <v>#N/A</v>
      </c>
    </row>
    <row r="3739" spans="1:14" ht="15.75" customHeight="1" x14ac:dyDescent="0.35">
      <c r="A3739" s="7">
        <f t="shared" si="668"/>
        <v>0</v>
      </c>
      <c r="B3739" s="7">
        <f t="shared" si="669"/>
        <v>0</v>
      </c>
      <c r="C3739" s="7">
        <f t="shared" si="670"/>
        <v>0</v>
      </c>
      <c r="D3739" s="7">
        <f t="shared" si="671"/>
        <v>0</v>
      </c>
      <c r="E3739" s="7" t="e">
        <f>IF('Report DCM'!$H3739="In-Stream Video","Rich Media display banner",IF('Report DCM'!$I3739&gt;'Report DCM'!$J3739,"Standard",VLOOKUP(CONCATENATE(bd_adtype,"_",bd_creativetype),tabela,2,FALSE)))</f>
        <v>#N/A</v>
      </c>
      <c r="F3739" s="7">
        <f t="shared" si="672"/>
        <v>0</v>
      </c>
      <c r="G3739" s="7">
        <f t="shared" si="673"/>
        <v>0</v>
      </c>
      <c r="H3739" s="7">
        <f t="shared" si="674"/>
        <v>0</v>
      </c>
      <c r="I3739" s="7">
        <f t="shared" si="675"/>
        <v>0</v>
      </c>
      <c r="J3739" s="7">
        <f t="shared" si="676"/>
        <v>0</v>
      </c>
      <c r="K3739" s="8" t="e">
        <f t="shared" si="677"/>
        <v>#N/A</v>
      </c>
      <c r="L3739" s="7" t="e">
        <f t="shared" si="678"/>
        <v>#N/A</v>
      </c>
      <c r="M3739" s="8" t="e">
        <f t="shared" si="644"/>
        <v>#N/A</v>
      </c>
      <c r="N3739" s="8" t="e">
        <f t="shared" si="645"/>
        <v>#N/A</v>
      </c>
    </row>
    <row r="3740" spans="1:14" ht="15.75" customHeight="1" x14ac:dyDescent="0.35">
      <c r="A3740" s="7">
        <f t="shared" si="668"/>
        <v>0</v>
      </c>
      <c r="B3740" s="7">
        <f t="shared" si="669"/>
        <v>0</v>
      </c>
      <c r="C3740" s="7">
        <f t="shared" si="670"/>
        <v>0</v>
      </c>
      <c r="D3740" s="7">
        <f t="shared" si="671"/>
        <v>0</v>
      </c>
      <c r="E3740" s="7" t="e">
        <f>IF('Report DCM'!$H3740="In-Stream Video","Rich Media display banner",IF('Report DCM'!$I3740&gt;'Report DCM'!$J3740,"Standard",VLOOKUP(CONCATENATE(bd_adtype,"_",bd_creativetype),tabela,2,FALSE)))</f>
        <v>#N/A</v>
      </c>
      <c r="F3740" s="7">
        <f t="shared" si="672"/>
        <v>0</v>
      </c>
      <c r="G3740" s="7">
        <f t="shared" si="673"/>
        <v>0</v>
      </c>
      <c r="H3740" s="7">
        <f t="shared" si="674"/>
        <v>0</v>
      </c>
      <c r="I3740" s="7">
        <f t="shared" si="675"/>
        <v>0</v>
      </c>
      <c r="J3740" s="7">
        <f t="shared" si="676"/>
        <v>0</v>
      </c>
      <c r="K3740" s="8" t="e">
        <f t="shared" si="677"/>
        <v>#N/A</v>
      </c>
      <c r="L3740" s="7" t="e">
        <f t="shared" si="678"/>
        <v>#N/A</v>
      </c>
      <c r="M3740" s="8" t="e">
        <f t="shared" si="644"/>
        <v>#N/A</v>
      </c>
      <c r="N3740" s="8" t="e">
        <f t="shared" si="645"/>
        <v>#N/A</v>
      </c>
    </row>
    <row r="3741" spans="1:14" ht="15.75" customHeight="1" x14ac:dyDescent="0.35">
      <c r="A3741" s="7">
        <f t="shared" si="668"/>
        <v>0</v>
      </c>
      <c r="B3741" s="7">
        <f t="shared" si="669"/>
        <v>0</v>
      </c>
      <c r="C3741" s="7">
        <f t="shared" si="670"/>
        <v>0</v>
      </c>
      <c r="D3741" s="7">
        <f t="shared" si="671"/>
        <v>0</v>
      </c>
      <c r="E3741" s="7" t="e">
        <f>IF('Report DCM'!$H3741="In-Stream Video","Rich Media display banner",IF('Report DCM'!$I3741&gt;'Report DCM'!$J3741,"Standard",VLOOKUP(CONCATENATE(bd_adtype,"_",bd_creativetype),tabela,2,FALSE)))</f>
        <v>#N/A</v>
      </c>
      <c r="F3741" s="7">
        <f t="shared" si="672"/>
        <v>0</v>
      </c>
      <c r="G3741" s="7">
        <f t="shared" si="673"/>
        <v>0</v>
      </c>
      <c r="H3741" s="7">
        <f t="shared" si="674"/>
        <v>0</v>
      </c>
      <c r="I3741" s="7">
        <f t="shared" si="675"/>
        <v>0</v>
      </c>
      <c r="J3741" s="7">
        <f t="shared" si="676"/>
        <v>0</v>
      </c>
      <c r="K3741" s="8" t="e">
        <f t="shared" si="677"/>
        <v>#N/A</v>
      </c>
      <c r="L3741" s="7" t="e">
        <f t="shared" si="678"/>
        <v>#N/A</v>
      </c>
      <c r="M3741" s="8" t="e">
        <f t="shared" si="644"/>
        <v>#N/A</v>
      </c>
      <c r="N3741" s="8" t="e">
        <f t="shared" si="645"/>
        <v>#N/A</v>
      </c>
    </row>
    <row r="3742" spans="1:14" ht="15.75" customHeight="1" x14ac:dyDescent="0.35">
      <c r="A3742" s="7">
        <f t="shared" si="668"/>
        <v>0</v>
      </c>
      <c r="B3742" s="7">
        <f t="shared" si="669"/>
        <v>0</v>
      </c>
      <c r="C3742" s="7">
        <f t="shared" si="670"/>
        <v>0</v>
      </c>
      <c r="D3742" s="7">
        <f t="shared" si="671"/>
        <v>0</v>
      </c>
      <c r="E3742" s="7" t="e">
        <f>IF('Report DCM'!$H3742="In-Stream Video","Rich Media display banner",IF('Report DCM'!$I3742&gt;'Report DCM'!$J3742,"Standard",VLOOKUP(CONCATENATE(bd_adtype,"_",bd_creativetype),tabela,2,FALSE)))</f>
        <v>#N/A</v>
      </c>
      <c r="F3742" s="7">
        <f t="shared" si="672"/>
        <v>0</v>
      </c>
      <c r="G3742" s="7">
        <f t="shared" si="673"/>
        <v>0</v>
      </c>
      <c r="H3742" s="7">
        <f t="shared" si="674"/>
        <v>0</v>
      </c>
      <c r="I3742" s="7">
        <f t="shared" si="675"/>
        <v>0</v>
      </c>
      <c r="J3742" s="7">
        <f t="shared" si="676"/>
        <v>0</v>
      </c>
      <c r="K3742" s="8" t="e">
        <f t="shared" si="677"/>
        <v>#N/A</v>
      </c>
      <c r="L3742" s="7" t="e">
        <f t="shared" si="678"/>
        <v>#N/A</v>
      </c>
      <c r="M3742" s="8" t="e">
        <f t="shared" si="644"/>
        <v>#N/A</v>
      </c>
      <c r="N3742" s="8" t="e">
        <f t="shared" si="645"/>
        <v>#N/A</v>
      </c>
    </row>
    <row r="3743" spans="1:14" ht="15.75" customHeight="1" x14ac:dyDescent="0.35">
      <c r="A3743" s="7">
        <f t="shared" si="668"/>
        <v>0</v>
      </c>
      <c r="B3743" s="7">
        <f t="shared" si="669"/>
        <v>0</v>
      </c>
      <c r="C3743" s="7">
        <f t="shared" si="670"/>
        <v>0</v>
      </c>
      <c r="D3743" s="7">
        <f t="shared" si="671"/>
        <v>0</v>
      </c>
      <c r="E3743" s="7" t="e">
        <f>IF('Report DCM'!$H3743="In-Stream Video","Rich Media display banner",IF('Report DCM'!$I3743&gt;'Report DCM'!$J3743,"Standard",VLOOKUP(CONCATENATE(bd_adtype,"_",bd_creativetype),tabela,2,FALSE)))</f>
        <v>#N/A</v>
      </c>
      <c r="F3743" s="7">
        <f t="shared" si="672"/>
        <v>0</v>
      </c>
      <c r="G3743" s="7">
        <f t="shared" si="673"/>
        <v>0</v>
      </c>
      <c r="H3743" s="7">
        <f t="shared" si="674"/>
        <v>0</v>
      </c>
      <c r="I3743" s="7">
        <f t="shared" si="675"/>
        <v>0</v>
      </c>
      <c r="J3743" s="7">
        <f t="shared" si="676"/>
        <v>0</v>
      </c>
      <c r="K3743" s="8" t="e">
        <f t="shared" si="677"/>
        <v>#N/A</v>
      </c>
      <c r="L3743" s="7" t="e">
        <f t="shared" si="678"/>
        <v>#N/A</v>
      </c>
      <c r="M3743" s="8" t="e">
        <f t="shared" si="644"/>
        <v>#N/A</v>
      </c>
      <c r="N3743" s="8" t="e">
        <f t="shared" si="645"/>
        <v>#N/A</v>
      </c>
    </row>
    <row r="3744" spans="1:14" ht="15.75" customHeight="1" x14ac:dyDescent="0.35">
      <c r="A3744" s="7">
        <f t="shared" si="668"/>
        <v>0</v>
      </c>
      <c r="B3744" s="7">
        <f t="shared" si="669"/>
        <v>0</v>
      </c>
      <c r="C3744" s="7">
        <f t="shared" si="670"/>
        <v>0</v>
      </c>
      <c r="D3744" s="7">
        <f t="shared" si="671"/>
        <v>0</v>
      </c>
      <c r="E3744" s="7" t="e">
        <f>IF('Report DCM'!$H3744="In-Stream Video","Rich Media display banner",IF('Report DCM'!$I3744&gt;'Report DCM'!$J3744,"Standard",VLOOKUP(CONCATENATE(bd_adtype,"_",bd_creativetype),tabela,2,FALSE)))</f>
        <v>#N/A</v>
      </c>
      <c r="F3744" s="7">
        <f t="shared" si="672"/>
        <v>0</v>
      </c>
      <c r="G3744" s="7">
        <f t="shared" si="673"/>
        <v>0</v>
      </c>
      <c r="H3744" s="7">
        <f t="shared" si="674"/>
        <v>0</v>
      </c>
      <c r="I3744" s="7">
        <f t="shared" si="675"/>
        <v>0</v>
      </c>
      <c r="J3744" s="7">
        <f t="shared" si="676"/>
        <v>0</v>
      </c>
      <c r="K3744" s="8" t="e">
        <f t="shared" si="677"/>
        <v>#N/A</v>
      </c>
      <c r="L3744" s="7" t="e">
        <f t="shared" si="678"/>
        <v>#N/A</v>
      </c>
      <c r="M3744" s="8" t="e">
        <f t="shared" si="644"/>
        <v>#N/A</v>
      </c>
      <c r="N3744" s="8" t="e">
        <f t="shared" si="645"/>
        <v>#N/A</v>
      </c>
    </row>
    <row r="3745" spans="1:14" ht="15.75" customHeight="1" x14ac:dyDescent="0.35">
      <c r="A3745" s="7">
        <f t="shared" si="668"/>
        <v>0</v>
      </c>
      <c r="B3745" s="7">
        <f t="shared" si="669"/>
        <v>0</v>
      </c>
      <c r="C3745" s="7">
        <f t="shared" si="670"/>
        <v>0</v>
      </c>
      <c r="D3745" s="7">
        <f t="shared" si="671"/>
        <v>0</v>
      </c>
      <c r="E3745" s="7" t="e">
        <f>IF('Report DCM'!$H3745="In-Stream Video","Rich Media display banner",IF('Report DCM'!$I3745&gt;'Report DCM'!$J3745,"Standard",VLOOKUP(CONCATENATE(bd_adtype,"_",bd_creativetype),tabela,2,FALSE)))</f>
        <v>#N/A</v>
      </c>
      <c r="F3745" s="7">
        <f t="shared" si="672"/>
        <v>0</v>
      </c>
      <c r="G3745" s="7">
        <f t="shared" si="673"/>
        <v>0</v>
      </c>
      <c r="H3745" s="7">
        <f t="shared" si="674"/>
        <v>0</v>
      </c>
      <c r="I3745" s="7">
        <f t="shared" si="675"/>
        <v>0</v>
      </c>
      <c r="J3745" s="7">
        <f t="shared" si="676"/>
        <v>0</v>
      </c>
      <c r="K3745" s="8" t="e">
        <f t="shared" si="677"/>
        <v>#N/A</v>
      </c>
      <c r="L3745" s="7" t="e">
        <f t="shared" si="678"/>
        <v>#N/A</v>
      </c>
      <c r="M3745" s="8" t="e">
        <f t="shared" si="644"/>
        <v>#N/A</v>
      </c>
      <c r="N3745" s="8" t="e">
        <f t="shared" si="645"/>
        <v>#N/A</v>
      </c>
    </row>
    <row r="3746" spans="1:14" ht="15.75" customHeight="1" x14ac:dyDescent="0.35">
      <c r="A3746" s="7">
        <f t="shared" si="668"/>
        <v>0</v>
      </c>
      <c r="B3746" s="7">
        <f t="shared" si="669"/>
        <v>0</v>
      </c>
      <c r="C3746" s="7">
        <f t="shared" si="670"/>
        <v>0</v>
      </c>
      <c r="D3746" s="7">
        <f t="shared" si="671"/>
        <v>0</v>
      </c>
      <c r="E3746" s="7" t="e">
        <f>IF('Report DCM'!$H3746="In-Stream Video","Rich Media display banner",IF('Report DCM'!$I3746&gt;'Report DCM'!$J3746,"Standard",VLOOKUP(CONCATENATE(bd_adtype,"_",bd_creativetype),tabela,2,FALSE)))</f>
        <v>#N/A</v>
      </c>
      <c r="F3746" s="7">
        <f t="shared" si="672"/>
        <v>0</v>
      </c>
      <c r="G3746" s="7">
        <f t="shared" si="673"/>
        <v>0</v>
      </c>
      <c r="H3746" s="7">
        <f t="shared" si="674"/>
        <v>0</v>
      </c>
      <c r="I3746" s="7">
        <f t="shared" si="675"/>
        <v>0</v>
      </c>
      <c r="J3746" s="7">
        <f t="shared" si="676"/>
        <v>0</v>
      </c>
      <c r="K3746" s="8" t="e">
        <f t="shared" si="677"/>
        <v>#N/A</v>
      </c>
      <c r="L3746" s="7" t="e">
        <f t="shared" si="678"/>
        <v>#N/A</v>
      </c>
      <c r="M3746" s="8" t="e">
        <f t="shared" si="644"/>
        <v>#N/A</v>
      </c>
      <c r="N3746" s="8" t="e">
        <f t="shared" si="645"/>
        <v>#N/A</v>
      </c>
    </row>
    <row r="3747" spans="1:14" ht="15.75" customHeight="1" x14ac:dyDescent="0.35">
      <c r="A3747" s="7">
        <f t="shared" si="668"/>
        <v>0</v>
      </c>
      <c r="B3747" s="7">
        <f t="shared" si="669"/>
        <v>0</v>
      </c>
      <c r="C3747" s="7">
        <f t="shared" si="670"/>
        <v>0</v>
      </c>
      <c r="D3747" s="7">
        <f t="shared" si="671"/>
        <v>0</v>
      </c>
      <c r="E3747" s="7" t="e">
        <f>IF('Report DCM'!$H3747="In-Stream Video","Rich Media display banner",IF('Report DCM'!$I3747&gt;'Report DCM'!$J3747,"Standard",VLOOKUP(CONCATENATE(bd_adtype,"_",bd_creativetype),tabela,2,FALSE)))</f>
        <v>#N/A</v>
      </c>
      <c r="F3747" s="7">
        <f t="shared" si="672"/>
        <v>0</v>
      </c>
      <c r="G3747" s="7">
        <f t="shared" si="673"/>
        <v>0</v>
      </c>
      <c r="H3747" s="7">
        <f t="shared" si="674"/>
        <v>0</v>
      </c>
      <c r="I3747" s="7">
        <f t="shared" si="675"/>
        <v>0</v>
      </c>
      <c r="J3747" s="7">
        <f t="shared" si="676"/>
        <v>0</v>
      </c>
      <c r="K3747" s="8" t="e">
        <f t="shared" si="677"/>
        <v>#N/A</v>
      </c>
      <c r="L3747" s="7" t="e">
        <f t="shared" si="678"/>
        <v>#N/A</v>
      </c>
      <c r="M3747" s="8" t="e">
        <f t="shared" si="644"/>
        <v>#N/A</v>
      </c>
      <c r="N3747" s="8" t="e">
        <f t="shared" si="645"/>
        <v>#N/A</v>
      </c>
    </row>
    <row r="3748" spans="1:14" ht="15.75" customHeight="1" x14ac:dyDescent="0.35">
      <c r="A3748" s="7">
        <f t="shared" si="668"/>
        <v>0</v>
      </c>
      <c r="B3748" s="7">
        <f t="shared" si="669"/>
        <v>0</v>
      </c>
      <c r="C3748" s="7">
        <f t="shared" si="670"/>
        <v>0</v>
      </c>
      <c r="D3748" s="7">
        <f t="shared" si="671"/>
        <v>0</v>
      </c>
      <c r="E3748" s="7" t="e">
        <f>IF('Report DCM'!$H3748="In-Stream Video","Rich Media display banner",IF('Report DCM'!$I3748&gt;'Report DCM'!$J3748,"Standard",VLOOKUP(CONCATENATE(bd_adtype,"_",bd_creativetype),tabela,2,FALSE)))</f>
        <v>#N/A</v>
      </c>
      <c r="F3748" s="7">
        <f t="shared" si="672"/>
        <v>0</v>
      </c>
      <c r="G3748" s="7">
        <f t="shared" si="673"/>
        <v>0</v>
      </c>
      <c r="H3748" s="7">
        <f t="shared" si="674"/>
        <v>0</v>
      </c>
      <c r="I3748" s="7">
        <f t="shared" si="675"/>
        <v>0</v>
      </c>
      <c r="J3748" s="7">
        <f t="shared" si="676"/>
        <v>0</v>
      </c>
      <c r="K3748" s="8" t="e">
        <f t="shared" si="677"/>
        <v>#N/A</v>
      </c>
      <c r="L3748" s="7" t="e">
        <f t="shared" si="678"/>
        <v>#N/A</v>
      </c>
      <c r="M3748" s="8" t="e">
        <f t="shared" si="644"/>
        <v>#N/A</v>
      </c>
      <c r="N3748" s="8" t="e">
        <f t="shared" si="645"/>
        <v>#N/A</v>
      </c>
    </row>
    <row r="3749" spans="1:14" ht="15.75" customHeight="1" x14ac:dyDescent="0.35">
      <c r="A3749" s="7">
        <f t="shared" si="668"/>
        <v>0</v>
      </c>
      <c r="B3749" s="7">
        <f t="shared" si="669"/>
        <v>0</v>
      </c>
      <c r="C3749" s="7">
        <f t="shared" si="670"/>
        <v>0</v>
      </c>
      <c r="D3749" s="7">
        <f t="shared" si="671"/>
        <v>0</v>
      </c>
      <c r="E3749" s="7" t="e">
        <f>IF('Report DCM'!$H3749="In-Stream Video","Rich Media display banner",IF('Report DCM'!$I3749&gt;'Report DCM'!$J3749,"Standard",VLOOKUP(CONCATENATE(bd_adtype,"_",bd_creativetype),tabela,2,FALSE)))</f>
        <v>#N/A</v>
      </c>
      <c r="F3749" s="7">
        <f t="shared" si="672"/>
        <v>0</v>
      </c>
      <c r="G3749" s="7">
        <f t="shared" si="673"/>
        <v>0</v>
      </c>
      <c r="H3749" s="7">
        <f t="shared" si="674"/>
        <v>0</v>
      </c>
      <c r="I3749" s="7">
        <f t="shared" si="675"/>
        <v>0</v>
      </c>
      <c r="J3749" s="7">
        <f t="shared" si="676"/>
        <v>0</v>
      </c>
      <c r="K3749" s="8" t="e">
        <f t="shared" si="677"/>
        <v>#N/A</v>
      </c>
      <c r="L3749" s="7" t="e">
        <f t="shared" si="678"/>
        <v>#N/A</v>
      </c>
      <c r="M3749" s="8" t="e">
        <f t="shared" si="644"/>
        <v>#N/A</v>
      </c>
      <c r="N3749" s="8" t="e">
        <f t="shared" si="645"/>
        <v>#N/A</v>
      </c>
    </row>
    <row r="3750" spans="1:14" ht="15.75" customHeight="1" x14ac:dyDescent="0.35">
      <c r="A3750" s="7">
        <f t="shared" si="668"/>
        <v>0</v>
      </c>
      <c r="B3750" s="7">
        <f t="shared" si="669"/>
        <v>0</v>
      </c>
      <c r="C3750" s="7">
        <f t="shared" si="670"/>
        <v>0</v>
      </c>
      <c r="D3750" s="7">
        <f t="shared" si="671"/>
        <v>0</v>
      </c>
      <c r="E3750" s="7" t="e">
        <f>IF('Report DCM'!$H3750="In-Stream Video","Rich Media display banner",IF('Report DCM'!$I3750&gt;'Report DCM'!$J3750,"Standard",VLOOKUP(CONCATENATE(bd_adtype,"_",bd_creativetype),tabela,2,FALSE)))</f>
        <v>#N/A</v>
      </c>
      <c r="F3750" s="7">
        <f t="shared" si="672"/>
        <v>0</v>
      </c>
      <c r="G3750" s="7">
        <f t="shared" si="673"/>
        <v>0</v>
      </c>
      <c r="H3750" s="7">
        <f t="shared" si="674"/>
        <v>0</v>
      </c>
      <c r="I3750" s="7">
        <f t="shared" si="675"/>
        <v>0</v>
      </c>
      <c r="J3750" s="7">
        <f t="shared" si="676"/>
        <v>0</v>
      </c>
      <c r="K3750" s="8" t="e">
        <f t="shared" si="677"/>
        <v>#N/A</v>
      </c>
      <c r="L3750" s="7" t="e">
        <f t="shared" si="678"/>
        <v>#N/A</v>
      </c>
      <c r="M3750" s="8" t="e">
        <f t="shared" si="644"/>
        <v>#N/A</v>
      </c>
      <c r="N3750" s="8" t="e">
        <f t="shared" si="645"/>
        <v>#N/A</v>
      </c>
    </row>
    <row r="3751" spans="1:14" ht="15.75" customHeight="1" x14ac:dyDescent="0.35">
      <c r="A3751" s="7">
        <f t="shared" si="668"/>
        <v>0</v>
      </c>
      <c r="B3751" s="7">
        <f t="shared" si="669"/>
        <v>0</v>
      </c>
      <c r="C3751" s="7">
        <f t="shared" si="670"/>
        <v>0</v>
      </c>
      <c r="D3751" s="7">
        <f t="shared" si="671"/>
        <v>0</v>
      </c>
      <c r="E3751" s="7" t="e">
        <f>IF('Report DCM'!$H3751="In-Stream Video","Rich Media display banner",IF('Report DCM'!$I3751&gt;'Report DCM'!$J3751,"Standard",VLOOKUP(CONCATENATE(bd_adtype,"_",bd_creativetype),tabela,2,FALSE)))</f>
        <v>#N/A</v>
      </c>
      <c r="F3751" s="7">
        <f t="shared" si="672"/>
        <v>0</v>
      </c>
      <c r="G3751" s="7">
        <f t="shared" si="673"/>
        <v>0</v>
      </c>
      <c r="H3751" s="7">
        <f t="shared" si="674"/>
        <v>0</v>
      </c>
      <c r="I3751" s="7">
        <f t="shared" si="675"/>
        <v>0</v>
      </c>
      <c r="J3751" s="7">
        <f t="shared" si="676"/>
        <v>0</v>
      </c>
      <c r="K3751" s="8" t="e">
        <f t="shared" si="677"/>
        <v>#N/A</v>
      </c>
      <c r="L3751" s="7" t="e">
        <f t="shared" si="678"/>
        <v>#N/A</v>
      </c>
      <c r="M3751" s="8" t="e">
        <f t="shared" si="644"/>
        <v>#N/A</v>
      </c>
      <c r="N3751" s="8" t="e">
        <f t="shared" si="645"/>
        <v>#N/A</v>
      </c>
    </row>
    <row r="3752" spans="1:14" ht="15.75" customHeight="1" x14ac:dyDescent="0.35">
      <c r="A3752" s="7">
        <f t="shared" si="668"/>
        <v>0</v>
      </c>
      <c r="B3752" s="7">
        <f t="shared" si="669"/>
        <v>0</v>
      </c>
      <c r="C3752" s="7">
        <f t="shared" si="670"/>
        <v>0</v>
      </c>
      <c r="D3752" s="7">
        <f t="shared" si="671"/>
        <v>0</v>
      </c>
      <c r="E3752" s="7" t="e">
        <f>IF('Report DCM'!$H3752="In-Stream Video","Rich Media display banner",IF('Report DCM'!$I3752&gt;'Report DCM'!$J3752,"Standard",VLOOKUP(CONCATENATE(bd_adtype,"_",bd_creativetype),tabela,2,FALSE)))</f>
        <v>#N/A</v>
      </c>
      <c r="F3752" s="7">
        <f t="shared" si="672"/>
        <v>0</v>
      </c>
      <c r="G3752" s="7">
        <f t="shared" si="673"/>
        <v>0</v>
      </c>
      <c r="H3752" s="7">
        <f t="shared" si="674"/>
        <v>0</v>
      </c>
      <c r="I3752" s="7">
        <f t="shared" si="675"/>
        <v>0</v>
      </c>
      <c r="J3752" s="7">
        <f t="shared" si="676"/>
        <v>0</v>
      </c>
      <c r="K3752" s="8" t="e">
        <f t="shared" si="677"/>
        <v>#N/A</v>
      </c>
      <c r="L3752" s="7" t="e">
        <f t="shared" si="678"/>
        <v>#N/A</v>
      </c>
      <c r="M3752" s="8" t="e">
        <f t="shared" si="644"/>
        <v>#N/A</v>
      </c>
      <c r="N3752" s="8" t="e">
        <f t="shared" si="645"/>
        <v>#N/A</v>
      </c>
    </row>
    <row r="3753" spans="1:14" ht="15.75" customHeight="1" x14ac:dyDescent="0.35">
      <c r="A3753" s="7">
        <f t="shared" si="668"/>
        <v>0</v>
      </c>
      <c r="B3753" s="7">
        <f t="shared" si="669"/>
        <v>0</v>
      </c>
      <c r="C3753" s="7">
        <f t="shared" si="670"/>
        <v>0</v>
      </c>
      <c r="D3753" s="7">
        <f t="shared" si="671"/>
        <v>0</v>
      </c>
      <c r="E3753" s="7" t="e">
        <f>IF('Report DCM'!$H3753="In-Stream Video","Rich Media display banner",IF('Report DCM'!$I3753&gt;'Report DCM'!$J3753,"Standard",VLOOKUP(CONCATENATE(bd_adtype,"_",bd_creativetype),tabela,2,FALSE)))</f>
        <v>#N/A</v>
      </c>
      <c r="F3753" s="7">
        <f t="shared" si="672"/>
        <v>0</v>
      </c>
      <c r="G3753" s="7">
        <f t="shared" si="673"/>
        <v>0</v>
      </c>
      <c r="H3753" s="7">
        <f t="shared" si="674"/>
        <v>0</v>
      </c>
      <c r="I3753" s="7">
        <f t="shared" si="675"/>
        <v>0</v>
      </c>
      <c r="J3753" s="7">
        <f t="shared" si="676"/>
        <v>0</v>
      </c>
      <c r="K3753" s="8" t="e">
        <f t="shared" si="677"/>
        <v>#N/A</v>
      </c>
      <c r="L3753" s="7" t="e">
        <f t="shared" si="678"/>
        <v>#N/A</v>
      </c>
      <c r="M3753" s="8" t="e">
        <f t="shared" si="644"/>
        <v>#N/A</v>
      </c>
      <c r="N3753" s="8" t="e">
        <f t="shared" si="645"/>
        <v>#N/A</v>
      </c>
    </row>
    <row r="3754" spans="1:14" ht="15.75" customHeight="1" x14ac:dyDescent="0.35">
      <c r="A3754" s="7">
        <f t="shared" si="668"/>
        <v>0</v>
      </c>
      <c r="B3754" s="7">
        <f t="shared" si="669"/>
        <v>0</v>
      </c>
      <c r="C3754" s="7">
        <f t="shared" si="670"/>
        <v>0</v>
      </c>
      <c r="D3754" s="7">
        <f t="shared" si="671"/>
        <v>0</v>
      </c>
      <c r="E3754" s="7" t="e">
        <f>IF('Report DCM'!$H3754="In-Stream Video","Rich Media display banner",IF('Report DCM'!$I3754&gt;'Report DCM'!$J3754,"Standard",VLOOKUP(CONCATENATE(bd_adtype,"_",bd_creativetype),tabela,2,FALSE)))</f>
        <v>#N/A</v>
      </c>
      <c r="F3754" s="7">
        <f t="shared" si="672"/>
        <v>0</v>
      </c>
      <c r="G3754" s="7">
        <f t="shared" si="673"/>
        <v>0</v>
      </c>
      <c r="H3754" s="7">
        <f t="shared" si="674"/>
        <v>0</v>
      </c>
      <c r="I3754" s="7">
        <f t="shared" si="675"/>
        <v>0</v>
      </c>
      <c r="J3754" s="7">
        <f t="shared" si="676"/>
        <v>0</v>
      </c>
      <c r="K3754" s="8" t="e">
        <f t="shared" si="677"/>
        <v>#N/A</v>
      </c>
      <c r="L3754" s="7" t="e">
        <f t="shared" si="678"/>
        <v>#N/A</v>
      </c>
      <c r="M3754" s="8" t="e">
        <f t="shared" si="644"/>
        <v>#N/A</v>
      </c>
      <c r="N3754" s="8" t="e">
        <f t="shared" si="645"/>
        <v>#N/A</v>
      </c>
    </row>
    <row r="3755" spans="1:14" ht="15.75" customHeight="1" x14ac:dyDescent="0.35">
      <c r="A3755" s="7">
        <f t="shared" si="668"/>
        <v>0</v>
      </c>
      <c r="B3755" s="7">
        <f t="shared" si="669"/>
        <v>0</v>
      </c>
      <c r="C3755" s="7">
        <f t="shared" si="670"/>
        <v>0</v>
      </c>
      <c r="D3755" s="7">
        <f t="shared" si="671"/>
        <v>0</v>
      </c>
      <c r="E3755" s="7" t="e">
        <f>IF('Report DCM'!$H3755="In-Stream Video","Rich Media display banner",IF('Report DCM'!$I3755&gt;'Report DCM'!$J3755,"Standard",VLOOKUP(CONCATENATE(bd_adtype,"_",bd_creativetype),tabela,2,FALSE)))</f>
        <v>#N/A</v>
      </c>
      <c r="F3755" s="7">
        <f t="shared" si="672"/>
        <v>0</v>
      </c>
      <c r="G3755" s="7">
        <f t="shared" si="673"/>
        <v>0</v>
      </c>
      <c r="H3755" s="7">
        <f t="shared" si="674"/>
        <v>0</v>
      </c>
      <c r="I3755" s="7">
        <f t="shared" si="675"/>
        <v>0</v>
      </c>
      <c r="J3755" s="7">
        <f t="shared" si="676"/>
        <v>0</v>
      </c>
      <c r="K3755" s="8" t="e">
        <f t="shared" si="677"/>
        <v>#N/A</v>
      </c>
      <c r="L3755" s="7" t="e">
        <f t="shared" si="678"/>
        <v>#N/A</v>
      </c>
      <c r="M3755" s="8" t="e">
        <f t="shared" si="644"/>
        <v>#N/A</v>
      </c>
      <c r="N3755" s="8" t="e">
        <f t="shared" si="645"/>
        <v>#N/A</v>
      </c>
    </row>
    <row r="3756" spans="1:14" ht="15.75" customHeight="1" x14ac:dyDescent="0.35">
      <c r="A3756" s="7">
        <f t="shared" si="668"/>
        <v>0</v>
      </c>
      <c r="B3756" s="7">
        <f t="shared" si="669"/>
        <v>0</v>
      </c>
      <c r="C3756" s="7">
        <f t="shared" si="670"/>
        <v>0</v>
      </c>
      <c r="D3756" s="7">
        <f t="shared" si="671"/>
        <v>0</v>
      </c>
      <c r="E3756" s="7" t="e">
        <f>IF('Report DCM'!$H3756="In-Stream Video","Rich Media display banner",IF('Report DCM'!$I3756&gt;'Report DCM'!$J3756,"Standard",VLOOKUP(CONCATENATE(bd_adtype,"_",bd_creativetype),tabela,2,FALSE)))</f>
        <v>#N/A</v>
      </c>
      <c r="F3756" s="7">
        <f t="shared" si="672"/>
        <v>0</v>
      </c>
      <c r="G3756" s="7">
        <f t="shared" si="673"/>
        <v>0</v>
      </c>
      <c r="H3756" s="7">
        <f t="shared" si="674"/>
        <v>0</v>
      </c>
      <c r="I3756" s="7">
        <f t="shared" si="675"/>
        <v>0</v>
      </c>
      <c r="J3756" s="7">
        <f t="shared" si="676"/>
        <v>0</v>
      </c>
      <c r="K3756" s="8" t="e">
        <f t="shared" si="677"/>
        <v>#N/A</v>
      </c>
      <c r="L3756" s="7" t="e">
        <f t="shared" si="678"/>
        <v>#N/A</v>
      </c>
      <c r="M3756" s="8" t="e">
        <f t="shared" si="644"/>
        <v>#N/A</v>
      </c>
      <c r="N3756" s="8" t="e">
        <f t="shared" si="645"/>
        <v>#N/A</v>
      </c>
    </row>
    <row r="3757" spans="1:14" ht="15.75" customHeight="1" x14ac:dyDescent="0.35">
      <c r="A3757" s="7">
        <f t="shared" si="668"/>
        <v>0</v>
      </c>
      <c r="B3757" s="7">
        <f t="shared" si="669"/>
        <v>0</v>
      </c>
      <c r="C3757" s="7">
        <f t="shared" si="670"/>
        <v>0</v>
      </c>
      <c r="D3757" s="7">
        <f t="shared" si="671"/>
        <v>0</v>
      </c>
      <c r="E3757" s="7" t="e">
        <f>IF('Report DCM'!$H3757="In-Stream Video","Rich Media display banner",IF('Report DCM'!$I3757&gt;'Report DCM'!$J3757,"Standard",VLOOKUP(CONCATENATE(bd_adtype,"_",bd_creativetype),tabela,2,FALSE)))</f>
        <v>#N/A</v>
      </c>
      <c r="F3757" s="7">
        <f t="shared" si="672"/>
        <v>0</v>
      </c>
      <c r="G3757" s="7">
        <f t="shared" si="673"/>
        <v>0</v>
      </c>
      <c r="H3757" s="7">
        <f t="shared" si="674"/>
        <v>0</v>
      </c>
      <c r="I3757" s="7">
        <f t="shared" si="675"/>
        <v>0</v>
      </c>
      <c r="J3757" s="7">
        <f t="shared" si="676"/>
        <v>0</v>
      </c>
      <c r="K3757" s="8" t="e">
        <f t="shared" si="677"/>
        <v>#N/A</v>
      </c>
      <c r="L3757" s="7" t="e">
        <f t="shared" si="678"/>
        <v>#N/A</v>
      </c>
      <c r="M3757" s="8" t="e">
        <f t="shared" si="644"/>
        <v>#N/A</v>
      </c>
      <c r="N3757" s="8" t="e">
        <f t="shared" si="645"/>
        <v>#N/A</v>
      </c>
    </row>
    <row r="3758" spans="1:14" ht="15.75" customHeight="1" x14ac:dyDescent="0.35">
      <c r="A3758" s="7">
        <f t="shared" si="668"/>
        <v>0</v>
      </c>
      <c r="B3758" s="7">
        <f t="shared" si="669"/>
        <v>0</v>
      </c>
      <c r="C3758" s="7">
        <f t="shared" si="670"/>
        <v>0</v>
      </c>
      <c r="D3758" s="7">
        <f t="shared" si="671"/>
        <v>0</v>
      </c>
      <c r="E3758" s="7" t="e">
        <f>IF('Report DCM'!$H3758="In-Stream Video","Rich Media display banner",IF('Report DCM'!$I3758&gt;'Report DCM'!$J3758,"Standard",VLOOKUP(CONCATENATE(bd_adtype,"_",bd_creativetype),tabela,2,FALSE)))</f>
        <v>#N/A</v>
      </c>
      <c r="F3758" s="7">
        <f t="shared" si="672"/>
        <v>0</v>
      </c>
      <c r="G3758" s="7">
        <f t="shared" si="673"/>
        <v>0</v>
      </c>
      <c r="H3758" s="7">
        <f t="shared" si="674"/>
        <v>0</v>
      </c>
      <c r="I3758" s="7">
        <f t="shared" si="675"/>
        <v>0</v>
      </c>
      <c r="J3758" s="7">
        <f t="shared" si="676"/>
        <v>0</v>
      </c>
      <c r="K3758" s="8" t="e">
        <f t="shared" si="677"/>
        <v>#N/A</v>
      </c>
      <c r="L3758" s="7" t="e">
        <f t="shared" si="678"/>
        <v>#N/A</v>
      </c>
      <c r="M3758" s="8" t="e">
        <f t="shared" si="644"/>
        <v>#N/A</v>
      </c>
      <c r="N3758" s="8" t="e">
        <f t="shared" si="645"/>
        <v>#N/A</v>
      </c>
    </row>
    <row r="3759" spans="1:14" ht="15.75" customHeight="1" x14ac:dyDescent="0.35">
      <c r="A3759" s="7">
        <f t="shared" si="668"/>
        <v>0</v>
      </c>
      <c r="B3759" s="7">
        <f t="shared" si="669"/>
        <v>0</v>
      </c>
      <c r="C3759" s="7">
        <f t="shared" si="670"/>
        <v>0</v>
      </c>
      <c r="D3759" s="7">
        <f t="shared" si="671"/>
        <v>0</v>
      </c>
      <c r="E3759" s="7" t="e">
        <f>IF('Report DCM'!$H3759="In-Stream Video","Rich Media display banner",IF('Report DCM'!$I3759&gt;'Report DCM'!$J3759,"Standard",VLOOKUP(CONCATENATE(bd_adtype,"_",bd_creativetype),tabela,2,FALSE)))</f>
        <v>#N/A</v>
      </c>
      <c r="F3759" s="7">
        <f t="shared" si="672"/>
        <v>0</v>
      </c>
      <c r="G3759" s="7">
        <f t="shared" si="673"/>
        <v>0</v>
      </c>
      <c r="H3759" s="7">
        <f t="shared" si="674"/>
        <v>0</v>
      </c>
      <c r="I3759" s="7">
        <f t="shared" si="675"/>
        <v>0</v>
      </c>
      <c r="J3759" s="7">
        <f t="shared" si="676"/>
        <v>0</v>
      </c>
      <c r="K3759" s="8" t="e">
        <f t="shared" si="677"/>
        <v>#N/A</v>
      </c>
      <c r="L3759" s="7" t="e">
        <f t="shared" si="678"/>
        <v>#N/A</v>
      </c>
      <c r="M3759" s="8" t="e">
        <f t="shared" si="644"/>
        <v>#N/A</v>
      </c>
      <c r="N3759" s="8" t="e">
        <f t="shared" si="645"/>
        <v>#N/A</v>
      </c>
    </row>
    <row r="3760" spans="1:14" ht="15.75" customHeight="1" x14ac:dyDescent="0.35">
      <c r="A3760" s="7">
        <f t="shared" si="668"/>
        <v>0</v>
      </c>
      <c r="B3760" s="7">
        <f t="shared" si="669"/>
        <v>0</v>
      </c>
      <c r="C3760" s="7">
        <f t="shared" si="670"/>
        <v>0</v>
      </c>
      <c r="D3760" s="7">
        <f t="shared" si="671"/>
        <v>0</v>
      </c>
      <c r="E3760" s="7" t="e">
        <f>IF('Report DCM'!$H3760="In-Stream Video","Rich Media display banner",IF('Report DCM'!$I3760&gt;'Report DCM'!$J3760,"Standard",VLOOKUP(CONCATENATE(bd_adtype,"_",bd_creativetype),tabela,2,FALSE)))</f>
        <v>#N/A</v>
      </c>
      <c r="F3760" s="7">
        <f t="shared" si="672"/>
        <v>0</v>
      </c>
      <c r="G3760" s="7">
        <f t="shared" si="673"/>
        <v>0</v>
      </c>
      <c r="H3760" s="7">
        <f t="shared" si="674"/>
        <v>0</v>
      </c>
      <c r="I3760" s="7">
        <f t="shared" si="675"/>
        <v>0</v>
      </c>
      <c r="J3760" s="7">
        <f t="shared" si="676"/>
        <v>0</v>
      </c>
      <c r="K3760" s="8" t="e">
        <f t="shared" si="677"/>
        <v>#N/A</v>
      </c>
      <c r="L3760" s="7" t="e">
        <f t="shared" si="678"/>
        <v>#N/A</v>
      </c>
      <c r="M3760" s="8" t="e">
        <f t="shared" si="644"/>
        <v>#N/A</v>
      </c>
      <c r="N3760" s="8" t="e">
        <f t="shared" si="645"/>
        <v>#N/A</v>
      </c>
    </row>
    <row r="3761" spans="1:14" ht="15.75" customHeight="1" x14ac:dyDescent="0.35">
      <c r="A3761" s="7">
        <f t="shared" si="668"/>
        <v>0</v>
      </c>
      <c r="B3761" s="7">
        <f t="shared" si="669"/>
        <v>0</v>
      </c>
      <c r="C3761" s="7">
        <f t="shared" si="670"/>
        <v>0</v>
      </c>
      <c r="D3761" s="7">
        <f t="shared" si="671"/>
        <v>0</v>
      </c>
      <c r="E3761" s="7" t="e">
        <f>IF('Report DCM'!$H3761="In-Stream Video","Rich Media display banner",IF('Report DCM'!$I3761&gt;'Report DCM'!$J3761,"Standard",VLOOKUP(CONCATENATE(bd_adtype,"_",bd_creativetype),tabela,2,FALSE)))</f>
        <v>#N/A</v>
      </c>
      <c r="F3761" s="7">
        <f t="shared" si="672"/>
        <v>0</v>
      </c>
      <c r="G3761" s="7">
        <f t="shared" si="673"/>
        <v>0</v>
      </c>
      <c r="H3761" s="7">
        <f t="shared" si="674"/>
        <v>0</v>
      </c>
      <c r="I3761" s="7">
        <f t="shared" si="675"/>
        <v>0</v>
      </c>
      <c r="J3761" s="7">
        <f t="shared" si="676"/>
        <v>0</v>
      </c>
      <c r="K3761" s="8" t="e">
        <f t="shared" si="677"/>
        <v>#N/A</v>
      </c>
      <c r="L3761" s="7" t="e">
        <f t="shared" si="678"/>
        <v>#N/A</v>
      </c>
      <c r="M3761" s="8" t="e">
        <f t="shared" si="644"/>
        <v>#N/A</v>
      </c>
      <c r="N3761" s="8" t="e">
        <f t="shared" si="645"/>
        <v>#N/A</v>
      </c>
    </row>
    <row r="3762" spans="1:14" ht="15.75" customHeight="1" x14ac:dyDescent="0.35">
      <c r="A3762" s="7">
        <f t="shared" si="668"/>
        <v>0</v>
      </c>
      <c r="B3762" s="7">
        <f t="shared" si="669"/>
        <v>0</v>
      </c>
      <c r="C3762" s="7">
        <f t="shared" si="670"/>
        <v>0</v>
      </c>
      <c r="D3762" s="7">
        <f t="shared" si="671"/>
        <v>0</v>
      </c>
      <c r="E3762" s="7" t="e">
        <f>IF('Report DCM'!$H3762="In-Stream Video","Rich Media display banner",IF('Report DCM'!$I3762&gt;'Report DCM'!$J3762,"Standard",VLOOKUP(CONCATENATE(bd_adtype,"_",bd_creativetype),tabela,2,FALSE)))</f>
        <v>#N/A</v>
      </c>
      <c r="F3762" s="7">
        <f t="shared" si="672"/>
        <v>0</v>
      </c>
      <c r="G3762" s="7">
        <f t="shared" si="673"/>
        <v>0</v>
      </c>
      <c r="H3762" s="7">
        <f t="shared" si="674"/>
        <v>0</v>
      </c>
      <c r="I3762" s="7">
        <f t="shared" si="675"/>
        <v>0</v>
      </c>
      <c r="J3762" s="7">
        <f t="shared" si="676"/>
        <v>0</v>
      </c>
      <c r="K3762" s="8" t="e">
        <f t="shared" si="677"/>
        <v>#N/A</v>
      </c>
      <c r="L3762" s="7" t="e">
        <f t="shared" si="678"/>
        <v>#N/A</v>
      </c>
      <c r="M3762" s="8" t="e">
        <f t="shared" si="644"/>
        <v>#N/A</v>
      </c>
      <c r="N3762" s="8" t="e">
        <f t="shared" si="645"/>
        <v>#N/A</v>
      </c>
    </row>
    <row r="3763" spans="1:14" ht="15.75" customHeight="1" x14ac:dyDescent="0.35">
      <c r="A3763" s="7">
        <f t="shared" si="668"/>
        <v>0</v>
      </c>
      <c r="B3763" s="7">
        <f t="shared" si="669"/>
        <v>0</v>
      </c>
      <c r="C3763" s="7">
        <f t="shared" si="670"/>
        <v>0</v>
      </c>
      <c r="D3763" s="7">
        <f t="shared" si="671"/>
        <v>0</v>
      </c>
      <c r="E3763" s="7" t="e">
        <f>IF('Report DCM'!$H3763="In-Stream Video","Rich Media display banner",IF('Report DCM'!$I3763&gt;'Report DCM'!$J3763,"Standard",VLOOKUP(CONCATENATE(bd_adtype,"_",bd_creativetype),tabela,2,FALSE)))</f>
        <v>#N/A</v>
      </c>
      <c r="F3763" s="7">
        <f t="shared" si="672"/>
        <v>0</v>
      </c>
      <c r="G3763" s="7">
        <f t="shared" si="673"/>
        <v>0</v>
      </c>
      <c r="H3763" s="7">
        <f t="shared" si="674"/>
        <v>0</v>
      </c>
      <c r="I3763" s="7">
        <f t="shared" si="675"/>
        <v>0</v>
      </c>
      <c r="J3763" s="7">
        <f t="shared" si="676"/>
        <v>0</v>
      </c>
      <c r="K3763" s="8" t="e">
        <f t="shared" si="677"/>
        <v>#N/A</v>
      </c>
      <c r="L3763" s="7" t="e">
        <f t="shared" si="678"/>
        <v>#N/A</v>
      </c>
      <c r="M3763" s="8" t="e">
        <f t="shared" si="644"/>
        <v>#N/A</v>
      </c>
      <c r="N3763" s="8" t="e">
        <f t="shared" si="645"/>
        <v>#N/A</v>
      </c>
    </row>
    <row r="3764" spans="1:14" ht="15.75" customHeight="1" x14ac:dyDescent="0.35">
      <c r="A3764" s="7">
        <f t="shared" si="668"/>
        <v>0</v>
      </c>
      <c r="B3764" s="7">
        <f t="shared" si="669"/>
        <v>0</v>
      </c>
      <c r="C3764" s="7">
        <f t="shared" si="670"/>
        <v>0</v>
      </c>
      <c r="D3764" s="7">
        <f t="shared" si="671"/>
        <v>0</v>
      </c>
      <c r="E3764" s="7" t="e">
        <f>IF('Report DCM'!$H3764="In-Stream Video","Rich Media display banner",IF('Report DCM'!$I3764&gt;'Report DCM'!$J3764,"Standard",VLOOKUP(CONCATENATE(bd_adtype,"_",bd_creativetype),tabela,2,FALSE)))</f>
        <v>#N/A</v>
      </c>
      <c r="F3764" s="7">
        <f t="shared" si="672"/>
        <v>0</v>
      </c>
      <c r="G3764" s="7">
        <f t="shared" si="673"/>
        <v>0</v>
      </c>
      <c r="H3764" s="7">
        <f t="shared" si="674"/>
        <v>0</v>
      </c>
      <c r="I3764" s="7">
        <f t="shared" si="675"/>
        <v>0</v>
      </c>
      <c r="J3764" s="7">
        <f t="shared" si="676"/>
        <v>0</v>
      </c>
      <c r="K3764" s="8" t="e">
        <f t="shared" si="677"/>
        <v>#N/A</v>
      </c>
      <c r="L3764" s="7" t="e">
        <f t="shared" si="678"/>
        <v>#N/A</v>
      </c>
      <c r="M3764" s="8" t="e">
        <f t="shared" si="644"/>
        <v>#N/A</v>
      </c>
      <c r="N3764" s="8" t="e">
        <f t="shared" si="645"/>
        <v>#N/A</v>
      </c>
    </row>
    <row r="3765" spans="1:14" ht="15.75" customHeight="1" x14ac:dyDescent="0.35">
      <c r="A3765" s="7">
        <f t="shared" si="668"/>
        <v>0</v>
      </c>
      <c r="B3765" s="7">
        <f t="shared" si="669"/>
        <v>0</v>
      </c>
      <c r="C3765" s="7">
        <f t="shared" si="670"/>
        <v>0</v>
      </c>
      <c r="D3765" s="7">
        <f t="shared" si="671"/>
        <v>0</v>
      </c>
      <c r="E3765" s="7" t="e">
        <f>IF('Report DCM'!$H3765="In-Stream Video","Rich Media display banner",IF('Report DCM'!$I3765&gt;'Report DCM'!$J3765,"Standard",VLOOKUP(CONCATENATE(bd_adtype,"_",bd_creativetype),tabela,2,FALSE)))</f>
        <v>#N/A</v>
      </c>
      <c r="F3765" s="7">
        <f t="shared" si="672"/>
        <v>0</v>
      </c>
      <c r="G3765" s="7">
        <f t="shared" si="673"/>
        <v>0</v>
      </c>
      <c r="H3765" s="7">
        <f t="shared" si="674"/>
        <v>0</v>
      </c>
      <c r="I3765" s="7">
        <f t="shared" si="675"/>
        <v>0</v>
      </c>
      <c r="J3765" s="7">
        <f t="shared" si="676"/>
        <v>0</v>
      </c>
      <c r="K3765" s="8" t="e">
        <f t="shared" si="677"/>
        <v>#N/A</v>
      </c>
      <c r="L3765" s="7" t="e">
        <f t="shared" si="678"/>
        <v>#N/A</v>
      </c>
      <c r="M3765" s="8" t="e">
        <f t="shared" si="644"/>
        <v>#N/A</v>
      </c>
      <c r="N3765" s="8" t="e">
        <f t="shared" si="645"/>
        <v>#N/A</v>
      </c>
    </row>
    <row r="3766" spans="1:14" ht="15.75" customHeight="1" x14ac:dyDescent="0.35">
      <c r="A3766" s="7">
        <f t="shared" si="668"/>
        <v>0</v>
      </c>
      <c r="B3766" s="7">
        <f t="shared" si="669"/>
        <v>0</v>
      </c>
      <c r="C3766" s="7">
        <f t="shared" si="670"/>
        <v>0</v>
      </c>
      <c r="D3766" s="7">
        <f t="shared" si="671"/>
        <v>0</v>
      </c>
      <c r="E3766" s="7" t="e">
        <f>IF('Report DCM'!$H3766="In-Stream Video","Rich Media display banner",IF('Report DCM'!$I3766&gt;'Report DCM'!$J3766,"Standard",VLOOKUP(CONCATENATE(bd_adtype,"_",bd_creativetype),tabela,2,FALSE)))</f>
        <v>#N/A</v>
      </c>
      <c r="F3766" s="7">
        <f t="shared" si="672"/>
        <v>0</v>
      </c>
      <c r="G3766" s="7">
        <f t="shared" si="673"/>
        <v>0</v>
      </c>
      <c r="H3766" s="7">
        <f t="shared" si="674"/>
        <v>0</v>
      </c>
      <c r="I3766" s="7">
        <f t="shared" si="675"/>
        <v>0</v>
      </c>
      <c r="J3766" s="7">
        <f t="shared" si="676"/>
        <v>0</v>
      </c>
      <c r="K3766" s="8" t="e">
        <f t="shared" si="677"/>
        <v>#N/A</v>
      </c>
      <c r="L3766" s="7" t="e">
        <f t="shared" si="678"/>
        <v>#N/A</v>
      </c>
      <c r="M3766" s="8" t="e">
        <f t="shared" si="644"/>
        <v>#N/A</v>
      </c>
      <c r="N3766" s="8" t="e">
        <f t="shared" si="645"/>
        <v>#N/A</v>
      </c>
    </row>
    <row r="3767" spans="1:14" ht="15.75" customHeight="1" x14ac:dyDescent="0.35">
      <c r="A3767" s="7">
        <f t="shared" si="668"/>
        <v>0</v>
      </c>
      <c r="B3767" s="7">
        <f t="shared" si="669"/>
        <v>0</v>
      </c>
      <c r="C3767" s="7">
        <f t="shared" si="670"/>
        <v>0</v>
      </c>
      <c r="D3767" s="7">
        <f t="shared" si="671"/>
        <v>0</v>
      </c>
      <c r="E3767" s="7" t="e">
        <f>IF('Report DCM'!$H3767="In-Stream Video","Rich Media display banner",IF('Report DCM'!$I3767&gt;'Report DCM'!$J3767,"Standard",VLOOKUP(CONCATENATE(bd_adtype,"_",bd_creativetype),tabela,2,FALSE)))</f>
        <v>#N/A</v>
      </c>
      <c r="F3767" s="7">
        <f t="shared" si="672"/>
        <v>0</v>
      </c>
      <c r="G3767" s="7">
        <f t="shared" si="673"/>
        <v>0</v>
      </c>
      <c r="H3767" s="7">
        <f t="shared" si="674"/>
        <v>0</v>
      </c>
      <c r="I3767" s="7">
        <f t="shared" si="675"/>
        <v>0</v>
      </c>
      <c r="J3767" s="7">
        <f t="shared" si="676"/>
        <v>0</v>
      </c>
      <c r="K3767" s="8" t="e">
        <f t="shared" si="677"/>
        <v>#N/A</v>
      </c>
      <c r="L3767" s="7" t="e">
        <f t="shared" si="678"/>
        <v>#N/A</v>
      </c>
      <c r="M3767" s="8" t="e">
        <f t="shared" si="644"/>
        <v>#N/A</v>
      </c>
      <c r="N3767" s="8" t="e">
        <f t="shared" si="645"/>
        <v>#N/A</v>
      </c>
    </row>
    <row r="3768" spans="1:14" ht="15.75" customHeight="1" x14ac:dyDescent="0.35">
      <c r="A3768" s="7">
        <f t="shared" si="668"/>
        <v>0</v>
      </c>
      <c r="B3768" s="7">
        <f t="shared" si="669"/>
        <v>0</v>
      </c>
      <c r="C3768" s="7">
        <f t="shared" si="670"/>
        <v>0</v>
      </c>
      <c r="D3768" s="7">
        <f t="shared" si="671"/>
        <v>0</v>
      </c>
      <c r="E3768" s="7" t="e">
        <f>IF('Report DCM'!$H3768="In-Stream Video","Rich Media display banner",IF('Report DCM'!$I3768&gt;'Report DCM'!$J3768,"Standard",VLOOKUP(CONCATENATE(bd_adtype,"_",bd_creativetype),tabela,2,FALSE)))</f>
        <v>#N/A</v>
      </c>
      <c r="F3768" s="7">
        <f t="shared" si="672"/>
        <v>0</v>
      </c>
      <c r="G3768" s="7">
        <f t="shared" si="673"/>
        <v>0</v>
      </c>
      <c r="H3768" s="7">
        <f t="shared" si="674"/>
        <v>0</v>
      </c>
      <c r="I3768" s="7">
        <f t="shared" si="675"/>
        <v>0</v>
      </c>
      <c r="J3768" s="7">
        <f t="shared" si="676"/>
        <v>0</v>
      </c>
      <c r="K3768" s="8" t="e">
        <f t="shared" si="677"/>
        <v>#N/A</v>
      </c>
      <c r="L3768" s="7" t="e">
        <f t="shared" si="678"/>
        <v>#N/A</v>
      </c>
      <c r="M3768" s="8" t="e">
        <f t="shared" si="644"/>
        <v>#N/A</v>
      </c>
      <c r="N3768" s="8" t="e">
        <f t="shared" si="645"/>
        <v>#N/A</v>
      </c>
    </row>
    <row r="3769" spans="1:14" ht="15.75" customHeight="1" x14ac:dyDescent="0.35">
      <c r="A3769" s="7">
        <f t="shared" si="668"/>
        <v>0</v>
      </c>
      <c r="B3769" s="7">
        <f t="shared" si="669"/>
        <v>0</v>
      </c>
      <c r="C3769" s="7">
        <f t="shared" si="670"/>
        <v>0</v>
      </c>
      <c r="D3769" s="7">
        <f t="shared" si="671"/>
        <v>0</v>
      </c>
      <c r="E3769" s="7" t="e">
        <f>IF('Report DCM'!$H3769="In-Stream Video","Rich Media display banner",IF('Report DCM'!$I3769&gt;'Report DCM'!$J3769,"Standard",VLOOKUP(CONCATENATE(bd_adtype,"_",bd_creativetype),tabela,2,FALSE)))</f>
        <v>#N/A</v>
      </c>
      <c r="F3769" s="7">
        <f t="shared" si="672"/>
        <v>0</v>
      </c>
      <c r="G3769" s="7">
        <f t="shared" si="673"/>
        <v>0</v>
      </c>
      <c r="H3769" s="7">
        <f t="shared" si="674"/>
        <v>0</v>
      </c>
      <c r="I3769" s="7">
        <f t="shared" si="675"/>
        <v>0</v>
      </c>
      <c r="J3769" s="7">
        <f t="shared" si="676"/>
        <v>0</v>
      </c>
      <c r="K3769" s="8" t="e">
        <f t="shared" si="677"/>
        <v>#N/A</v>
      </c>
      <c r="L3769" s="7" t="e">
        <f t="shared" si="678"/>
        <v>#N/A</v>
      </c>
      <c r="M3769" s="8" t="e">
        <f t="shared" si="644"/>
        <v>#N/A</v>
      </c>
      <c r="N3769" s="8" t="e">
        <f t="shared" si="645"/>
        <v>#N/A</v>
      </c>
    </row>
    <row r="3770" spans="1:14" ht="15.75" customHeight="1" x14ac:dyDescent="0.35">
      <c r="A3770" s="7">
        <f t="shared" si="668"/>
        <v>0</v>
      </c>
      <c r="B3770" s="7">
        <f t="shared" si="669"/>
        <v>0</v>
      </c>
      <c r="C3770" s="7">
        <f t="shared" si="670"/>
        <v>0</v>
      </c>
      <c r="D3770" s="7">
        <f t="shared" si="671"/>
        <v>0</v>
      </c>
      <c r="E3770" s="7" t="e">
        <f>IF('Report DCM'!$H3770="In-Stream Video","Rich Media display banner",IF('Report DCM'!$I3770&gt;'Report DCM'!$J3770,"Standard",VLOOKUP(CONCATENATE(bd_adtype,"_",bd_creativetype),tabela,2,FALSE)))</f>
        <v>#N/A</v>
      </c>
      <c r="F3770" s="7">
        <f t="shared" si="672"/>
        <v>0</v>
      </c>
      <c r="G3770" s="7">
        <f t="shared" si="673"/>
        <v>0</v>
      </c>
      <c r="H3770" s="7">
        <f t="shared" si="674"/>
        <v>0</v>
      </c>
      <c r="I3770" s="7">
        <f t="shared" si="675"/>
        <v>0</v>
      </c>
      <c r="J3770" s="7">
        <f t="shared" si="676"/>
        <v>0</v>
      </c>
      <c r="K3770" s="8" t="e">
        <f t="shared" si="677"/>
        <v>#N/A</v>
      </c>
      <c r="L3770" s="7" t="e">
        <f t="shared" si="678"/>
        <v>#N/A</v>
      </c>
      <c r="M3770" s="8" t="e">
        <f t="shared" si="644"/>
        <v>#N/A</v>
      </c>
      <c r="N3770" s="8" t="e">
        <f t="shared" si="645"/>
        <v>#N/A</v>
      </c>
    </row>
    <row r="3771" spans="1:14" ht="15.75" customHeight="1" x14ac:dyDescent="0.35">
      <c r="A3771" s="7">
        <f t="shared" si="668"/>
        <v>0</v>
      </c>
      <c r="B3771" s="7">
        <f t="shared" si="669"/>
        <v>0</v>
      </c>
      <c r="C3771" s="7">
        <f t="shared" si="670"/>
        <v>0</v>
      </c>
      <c r="D3771" s="7">
        <f t="shared" si="671"/>
        <v>0</v>
      </c>
      <c r="E3771" s="7" t="e">
        <f>IF('Report DCM'!$H3771="In-Stream Video","Rich Media display banner",IF('Report DCM'!$I3771&gt;'Report DCM'!$J3771,"Standard",VLOOKUP(CONCATENATE(bd_adtype,"_",bd_creativetype),tabela,2,FALSE)))</f>
        <v>#N/A</v>
      </c>
      <c r="F3771" s="7">
        <f t="shared" si="672"/>
        <v>0</v>
      </c>
      <c r="G3771" s="7">
        <f t="shared" si="673"/>
        <v>0</v>
      </c>
      <c r="H3771" s="7">
        <f t="shared" si="674"/>
        <v>0</v>
      </c>
      <c r="I3771" s="7">
        <f t="shared" si="675"/>
        <v>0</v>
      </c>
      <c r="J3771" s="7">
        <f t="shared" si="676"/>
        <v>0</v>
      </c>
      <c r="K3771" s="8" t="e">
        <f t="shared" si="677"/>
        <v>#N/A</v>
      </c>
      <c r="L3771" s="7" t="e">
        <f t="shared" si="678"/>
        <v>#N/A</v>
      </c>
      <c r="M3771" s="8" t="e">
        <f t="shared" si="644"/>
        <v>#N/A</v>
      </c>
      <c r="N3771" s="8" t="e">
        <f t="shared" si="645"/>
        <v>#N/A</v>
      </c>
    </row>
    <row r="3772" spans="1:14" ht="15.75" customHeight="1" x14ac:dyDescent="0.35">
      <c r="A3772" s="7">
        <f t="shared" si="668"/>
        <v>0</v>
      </c>
      <c r="B3772" s="7">
        <f t="shared" si="669"/>
        <v>0</v>
      </c>
      <c r="C3772" s="7">
        <f t="shared" si="670"/>
        <v>0</v>
      </c>
      <c r="D3772" s="7">
        <f t="shared" si="671"/>
        <v>0</v>
      </c>
      <c r="E3772" s="7" t="e">
        <f>IF('Report DCM'!$H3772="In-Stream Video","Rich Media display banner",IF('Report DCM'!$I3772&gt;'Report DCM'!$J3772,"Standard",VLOOKUP(CONCATENATE(bd_adtype,"_",bd_creativetype),tabela,2,FALSE)))</f>
        <v>#N/A</v>
      </c>
      <c r="F3772" s="7">
        <f t="shared" si="672"/>
        <v>0</v>
      </c>
      <c r="G3772" s="7">
        <f t="shared" si="673"/>
        <v>0</v>
      </c>
      <c r="H3772" s="7">
        <f t="shared" si="674"/>
        <v>0</v>
      </c>
      <c r="I3772" s="7">
        <f t="shared" si="675"/>
        <v>0</v>
      </c>
      <c r="J3772" s="7">
        <f t="shared" si="676"/>
        <v>0</v>
      </c>
      <c r="K3772" s="8" t="e">
        <f t="shared" si="677"/>
        <v>#N/A</v>
      </c>
      <c r="L3772" s="7" t="e">
        <f t="shared" si="678"/>
        <v>#N/A</v>
      </c>
      <c r="M3772" s="8" t="e">
        <f t="shared" si="644"/>
        <v>#N/A</v>
      </c>
      <c r="N3772" s="8" t="e">
        <f t="shared" si="645"/>
        <v>#N/A</v>
      </c>
    </row>
    <row r="3773" spans="1:14" ht="15.75" customHeight="1" x14ac:dyDescent="0.35">
      <c r="A3773" s="7">
        <f t="shared" si="668"/>
        <v>0</v>
      </c>
      <c r="B3773" s="7">
        <f t="shared" si="669"/>
        <v>0</v>
      </c>
      <c r="C3773" s="7">
        <f t="shared" si="670"/>
        <v>0</v>
      </c>
      <c r="D3773" s="7">
        <f t="shared" si="671"/>
        <v>0</v>
      </c>
      <c r="E3773" s="7" t="e">
        <f>IF('Report DCM'!$H3773="In-Stream Video","Rich Media display banner",IF('Report DCM'!$I3773&gt;'Report DCM'!$J3773,"Standard",VLOOKUP(CONCATENATE(bd_adtype,"_",bd_creativetype),tabela,2,FALSE)))</f>
        <v>#N/A</v>
      </c>
      <c r="F3773" s="7">
        <f t="shared" si="672"/>
        <v>0</v>
      </c>
      <c r="G3773" s="7">
        <f t="shared" si="673"/>
        <v>0</v>
      </c>
      <c r="H3773" s="7">
        <f t="shared" si="674"/>
        <v>0</v>
      </c>
      <c r="I3773" s="7">
        <f t="shared" si="675"/>
        <v>0</v>
      </c>
      <c r="J3773" s="7">
        <f t="shared" si="676"/>
        <v>0</v>
      </c>
      <c r="K3773" s="8" t="e">
        <f t="shared" si="677"/>
        <v>#N/A</v>
      </c>
      <c r="L3773" s="7" t="e">
        <f t="shared" si="678"/>
        <v>#N/A</v>
      </c>
      <c r="M3773" s="8" t="e">
        <f t="shared" si="644"/>
        <v>#N/A</v>
      </c>
      <c r="N3773" s="8" t="e">
        <f t="shared" si="645"/>
        <v>#N/A</v>
      </c>
    </row>
    <row r="3774" spans="1:14" ht="15.75" customHeight="1" x14ac:dyDescent="0.35">
      <c r="A3774" s="7">
        <f t="shared" si="668"/>
        <v>0</v>
      </c>
      <c r="B3774" s="7">
        <f t="shared" si="669"/>
        <v>0</v>
      </c>
      <c r="C3774" s="7">
        <f t="shared" si="670"/>
        <v>0</v>
      </c>
      <c r="D3774" s="7">
        <f t="shared" si="671"/>
        <v>0</v>
      </c>
      <c r="E3774" s="7" t="e">
        <f>IF('Report DCM'!$H3774="In-Stream Video","Rich Media display banner",IF('Report DCM'!$I3774&gt;'Report DCM'!$J3774,"Standard",VLOOKUP(CONCATENATE(bd_adtype,"_",bd_creativetype),tabela,2,FALSE)))</f>
        <v>#N/A</v>
      </c>
      <c r="F3774" s="7">
        <f t="shared" si="672"/>
        <v>0</v>
      </c>
      <c r="G3774" s="7">
        <f t="shared" si="673"/>
        <v>0</v>
      </c>
      <c r="H3774" s="7">
        <f t="shared" si="674"/>
        <v>0</v>
      </c>
      <c r="I3774" s="7">
        <f t="shared" si="675"/>
        <v>0</v>
      </c>
      <c r="J3774" s="7">
        <f t="shared" si="676"/>
        <v>0</v>
      </c>
      <c r="K3774" s="8" t="e">
        <f t="shared" si="677"/>
        <v>#N/A</v>
      </c>
      <c r="L3774" s="7" t="e">
        <f t="shared" si="678"/>
        <v>#N/A</v>
      </c>
      <c r="M3774" s="8" t="e">
        <f t="shared" si="644"/>
        <v>#N/A</v>
      </c>
      <c r="N3774" s="8" t="e">
        <f t="shared" si="645"/>
        <v>#N/A</v>
      </c>
    </row>
    <row r="3775" spans="1:14" ht="15.75" customHeight="1" x14ac:dyDescent="0.35">
      <c r="A3775" s="7">
        <f t="shared" si="668"/>
        <v>0</v>
      </c>
      <c r="B3775" s="7">
        <f t="shared" si="669"/>
        <v>0</v>
      </c>
      <c r="C3775" s="7">
        <f t="shared" si="670"/>
        <v>0</v>
      </c>
      <c r="D3775" s="7">
        <f t="shared" si="671"/>
        <v>0</v>
      </c>
      <c r="E3775" s="7" t="e">
        <f>IF('Report DCM'!$H3775="In-Stream Video","Rich Media display banner",IF('Report DCM'!$I3775&gt;'Report DCM'!$J3775,"Standard",VLOOKUP(CONCATENATE(bd_adtype,"_",bd_creativetype),tabela,2,FALSE)))</f>
        <v>#N/A</v>
      </c>
      <c r="F3775" s="7">
        <f t="shared" si="672"/>
        <v>0</v>
      </c>
      <c r="G3775" s="7">
        <f t="shared" si="673"/>
        <v>0</v>
      </c>
      <c r="H3775" s="7">
        <f t="shared" si="674"/>
        <v>0</v>
      </c>
      <c r="I3775" s="7">
        <f t="shared" si="675"/>
        <v>0</v>
      </c>
      <c r="J3775" s="7">
        <f t="shared" si="676"/>
        <v>0</v>
      </c>
      <c r="K3775" s="8" t="e">
        <f t="shared" si="677"/>
        <v>#N/A</v>
      </c>
      <c r="L3775" s="7" t="e">
        <f t="shared" si="678"/>
        <v>#N/A</v>
      </c>
      <c r="M3775" s="8" t="e">
        <f t="shared" si="644"/>
        <v>#N/A</v>
      </c>
      <c r="N3775" s="8" t="e">
        <f t="shared" si="645"/>
        <v>#N/A</v>
      </c>
    </row>
    <row r="3776" spans="1:14" ht="15.75" customHeight="1" x14ac:dyDescent="0.35">
      <c r="A3776" s="7">
        <f t="shared" si="668"/>
        <v>0</v>
      </c>
      <c r="B3776" s="7">
        <f t="shared" si="669"/>
        <v>0</v>
      </c>
      <c r="C3776" s="7">
        <f t="shared" si="670"/>
        <v>0</v>
      </c>
      <c r="D3776" s="7">
        <f t="shared" si="671"/>
        <v>0</v>
      </c>
      <c r="E3776" s="7" t="e">
        <f>IF('Report DCM'!$H3776="In-Stream Video","Rich Media display banner",IF('Report DCM'!$I3776&gt;'Report DCM'!$J3776,"Standard",VLOOKUP(CONCATENATE(bd_adtype,"_",bd_creativetype),tabela,2,FALSE)))</f>
        <v>#N/A</v>
      </c>
      <c r="F3776" s="7">
        <f t="shared" si="672"/>
        <v>0</v>
      </c>
      <c r="G3776" s="7">
        <f t="shared" si="673"/>
        <v>0</v>
      </c>
      <c r="H3776" s="7">
        <f t="shared" si="674"/>
        <v>0</v>
      </c>
      <c r="I3776" s="7">
        <f t="shared" si="675"/>
        <v>0</v>
      </c>
      <c r="J3776" s="7">
        <f t="shared" si="676"/>
        <v>0</v>
      </c>
      <c r="K3776" s="8" t="e">
        <f t="shared" si="677"/>
        <v>#N/A</v>
      </c>
      <c r="L3776" s="7" t="e">
        <f t="shared" si="678"/>
        <v>#N/A</v>
      </c>
      <c r="M3776" s="8" t="e">
        <f t="shared" si="644"/>
        <v>#N/A</v>
      </c>
      <c r="N3776" s="8" t="e">
        <f t="shared" si="645"/>
        <v>#N/A</v>
      </c>
    </row>
    <row r="3777" spans="1:14" ht="15.75" customHeight="1" x14ac:dyDescent="0.35">
      <c r="A3777" s="7">
        <f t="shared" si="668"/>
        <v>0</v>
      </c>
      <c r="B3777" s="7">
        <f t="shared" si="669"/>
        <v>0</v>
      </c>
      <c r="C3777" s="7">
        <f t="shared" si="670"/>
        <v>0</v>
      </c>
      <c r="D3777" s="7">
        <f t="shared" si="671"/>
        <v>0</v>
      </c>
      <c r="E3777" s="7" t="e">
        <f>IF('Report DCM'!$H3777="In-Stream Video","Rich Media display banner",IF('Report DCM'!$I3777&gt;'Report DCM'!$J3777,"Standard",VLOOKUP(CONCATENATE(bd_adtype,"_",bd_creativetype),tabela,2,FALSE)))</f>
        <v>#N/A</v>
      </c>
      <c r="F3777" s="7">
        <f t="shared" si="672"/>
        <v>0</v>
      </c>
      <c r="G3777" s="7">
        <f t="shared" si="673"/>
        <v>0</v>
      </c>
      <c r="H3777" s="7">
        <f t="shared" si="674"/>
        <v>0</v>
      </c>
      <c r="I3777" s="7">
        <f t="shared" si="675"/>
        <v>0</v>
      </c>
      <c r="J3777" s="7">
        <f t="shared" si="676"/>
        <v>0</v>
      </c>
      <c r="K3777" s="8" t="e">
        <f t="shared" si="677"/>
        <v>#N/A</v>
      </c>
      <c r="L3777" s="7" t="e">
        <f t="shared" si="678"/>
        <v>#N/A</v>
      </c>
      <c r="M3777" s="8" t="e">
        <f t="shared" si="644"/>
        <v>#N/A</v>
      </c>
      <c r="N3777" s="8" t="e">
        <f t="shared" si="645"/>
        <v>#N/A</v>
      </c>
    </row>
    <row r="3778" spans="1:14" ht="15.75" customHeight="1" x14ac:dyDescent="0.35">
      <c r="A3778" s="7">
        <f t="shared" ref="A3778:A3841" si="679">bd_campaign</f>
        <v>0</v>
      </c>
      <c r="B3778" s="7">
        <f t="shared" ref="B3778:B3841" si="680">bd_site</f>
        <v>0</v>
      </c>
      <c r="C3778" s="7">
        <f t="shared" ref="C3778:C3841" si="681">bd_placement</f>
        <v>0</v>
      </c>
      <c r="D3778" s="7">
        <f t="shared" ref="D3778:D3841" si="682">bd_placementID</f>
        <v>0</v>
      </c>
      <c r="E3778" s="7" t="e">
        <f>IF('Report DCM'!$H3778="In-Stream Video","Rich Media display banner",IF('Report DCM'!$I3778&gt;'Report DCM'!$J3778,"Standard",VLOOKUP(CONCATENATE(bd_adtype,"_",bd_creativetype),tabela,2,FALSE)))</f>
        <v>#N/A</v>
      </c>
      <c r="F3778" s="7">
        <f t="shared" ref="F3778:F3841" si="683">bd_ad</f>
        <v>0</v>
      </c>
      <c r="G3778" s="7">
        <f t="shared" ref="G3778:G3841" si="684">bd_adid</f>
        <v>0</v>
      </c>
      <c r="H3778" s="7">
        <f t="shared" ref="H3778:H3841" si="685">bd_creativetype</f>
        <v>0</v>
      </c>
      <c r="I3778" s="7">
        <f t="shared" ref="I3778:I3841" si="686">bd_impression</f>
        <v>0</v>
      </c>
      <c r="J3778" s="7">
        <f t="shared" ref="J3778:J3841" si="687">bd_clicks</f>
        <v>0</v>
      </c>
      <c r="K3778" s="8" t="e">
        <f t="shared" ref="K3778:K3841" si="688">VLOOKUP(E3778,tabela,2,FALSE)</f>
        <v>#N/A</v>
      </c>
      <c r="L3778" s="7" t="e">
        <f t="shared" ref="L3778:L3841" si="689">VLOOKUP(E3778,tabela,3,FALSE)</f>
        <v>#N/A</v>
      </c>
      <c r="M3778" s="8" t="e">
        <f t="shared" si="644"/>
        <v>#N/A</v>
      </c>
      <c r="N3778" s="8" t="e">
        <f t="shared" si="645"/>
        <v>#N/A</v>
      </c>
    </row>
    <row r="3779" spans="1:14" ht="15.75" customHeight="1" x14ac:dyDescent="0.35">
      <c r="A3779" s="7">
        <f t="shared" si="679"/>
        <v>0</v>
      </c>
      <c r="B3779" s="7">
        <f t="shared" si="680"/>
        <v>0</v>
      </c>
      <c r="C3779" s="7">
        <f t="shared" si="681"/>
        <v>0</v>
      </c>
      <c r="D3779" s="7">
        <f t="shared" si="682"/>
        <v>0</v>
      </c>
      <c r="E3779" s="7" t="e">
        <f>IF('Report DCM'!$H3779="In-Stream Video","Rich Media display banner",IF('Report DCM'!$I3779&gt;'Report DCM'!$J3779,"Standard",VLOOKUP(CONCATENATE(bd_adtype,"_",bd_creativetype),tabela,2,FALSE)))</f>
        <v>#N/A</v>
      </c>
      <c r="F3779" s="7">
        <f t="shared" si="683"/>
        <v>0</v>
      </c>
      <c r="G3779" s="7">
        <f t="shared" si="684"/>
        <v>0</v>
      </c>
      <c r="H3779" s="7">
        <f t="shared" si="685"/>
        <v>0</v>
      </c>
      <c r="I3779" s="7">
        <f t="shared" si="686"/>
        <v>0</v>
      </c>
      <c r="J3779" s="7">
        <f t="shared" si="687"/>
        <v>0</v>
      </c>
      <c r="K3779" s="8" t="e">
        <f t="shared" si="688"/>
        <v>#N/A</v>
      </c>
      <c r="L3779" s="7" t="e">
        <f t="shared" si="689"/>
        <v>#N/A</v>
      </c>
      <c r="M3779" s="8" t="e">
        <f t="shared" si="644"/>
        <v>#N/A</v>
      </c>
      <c r="N3779" s="8" t="e">
        <f t="shared" si="645"/>
        <v>#N/A</v>
      </c>
    </row>
    <row r="3780" spans="1:14" ht="15.75" customHeight="1" x14ac:dyDescent="0.35">
      <c r="A3780" s="7">
        <f t="shared" si="679"/>
        <v>0</v>
      </c>
      <c r="B3780" s="7">
        <f t="shared" si="680"/>
        <v>0</v>
      </c>
      <c r="C3780" s="7">
        <f t="shared" si="681"/>
        <v>0</v>
      </c>
      <c r="D3780" s="7">
        <f t="shared" si="682"/>
        <v>0</v>
      </c>
      <c r="E3780" s="7" t="e">
        <f>IF('Report DCM'!$H3780="In-Stream Video","Rich Media display banner",IF('Report DCM'!$I3780&gt;'Report DCM'!$J3780,"Standard",VLOOKUP(CONCATENATE(bd_adtype,"_",bd_creativetype),tabela,2,FALSE)))</f>
        <v>#N/A</v>
      </c>
      <c r="F3780" s="7">
        <f t="shared" si="683"/>
        <v>0</v>
      </c>
      <c r="G3780" s="7">
        <f t="shared" si="684"/>
        <v>0</v>
      </c>
      <c r="H3780" s="7">
        <f t="shared" si="685"/>
        <v>0</v>
      </c>
      <c r="I3780" s="7">
        <f t="shared" si="686"/>
        <v>0</v>
      </c>
      <c r="J3780" s="7">
        <f t="shared" si="687"/>
        <v>0</v>
      </c>
      <c r="K3780" s="8" t="e">
        <f t="shared" si="688"/>
        <v>#N/A</v>
      </c>
      <c r="L3780" s="7" t="e">
        <f t="shared" si="689"/>
        <v>#N/A</v>
      </c>
      <c r="M3780" s="8" t="e">
        <f t="shared" si="644"/>
        <v>#N/A</v>
      </c>
      <c r="N3780" s="8" t="e">
        <f t="shared" si="645"/>
        <v>#N/A</v>
      </c>
    </row>
    <row r="3781" spans="1:14" ht="15.75" customHeight="1" x14ac:dyDescent="0.35">
      <c r="A3781" s="7">
        <f t="shared" si="679"/>
        <v>0</v>
      </c>
      <c r="B3781" s="7">
        <f t="shared" si="680"/>
        <v>0</v>
      </c>
      <c r="C3781" s="7">
        <f t="shared" si="681"/>
        <v>0</v>
      </c>
      <c r="D3781" s="7">
        <f t="shared" si="682"/>
        <v>0</v>
      </c>
      <c r="E3781" s="7" t="e">
        <f>IF('Report DCM'!$H3781="In-Stream Video","Rich Media display banner",IF('Report DCM'!$I3781&gt;'Report DCM'!$J3781,"Standard",VLOOKUP(CONCATENATE(bd_adtype,"_",bd_creativetype),tabela,2,FALSE)))</f>
        <v>#N/A</v>
      </c>
      <c r="F3781" s="7">
        <f t="shared" si="683"/>
        <v>0</v>
      </c>
      <c r="G3781" s="7">
        <f t="shared" si="684"/>
        <v>0</v>
      </c>
      <c r="H3781" s="7">
        <f t="shared" si="685"/>
        <v>0</v>
      </c>
      <c r="I3781" s="7">
        <f t="shared" si="686"/>
        <v>0</v>
      </c>
      <c r="J3781" s="7">
        <f t="shared" si="687"/>
        <v>0</v>
      </c>
      <c r="K3781" s="8" t="e">
        <f t="shared" si="688"/>
        <v>#N/A</v>
      </c>
      <c r="L3781" s="7" t="e">
        <f t="shared" si="689"/>
        <v>#N/A</v>
      </c>
      <c r="M3781" s="8" t="e">
        <f t="shared" si="644"/>
        <v>#N/A</v>
      </c>
      <c r="N3781" s="8" t="e">
        <f t="shared" si="645"/>
        <v>#N/A</v>
      </c>
    </row>
    <row r="3782" spans="1:14" ht="15.75" customHeight="1" x14ac:dyDescent="0.35">
      <c r="A3782" s="7">
        <f t="shared" si="679"/>
        <v>0</v>
      </c>
      <c r="B3782" s="7">
        <f t="shared" si="680"/>
        <v>0</v>
      </c>
      <c r="C3782" s="7">
        <f t="shared" si="681"/>
        <v>0</v>
      </c>
      <c r="D3782" s="7">
        <f t="shared" si="682"/>
        <v>0</v>
      </c>
      <c r="E3782" s="7" t="e">
        <f>IF('Report DCM'!$H3782="In-Stream Video","Rich Media display banner",IF('Report DCM'!$I3782&gt;'Report DCM'!$J3782,"Standard",VLOOKUP(CONCATENATE(bd_adtype,"_",bd_creativetype),tabela,2,FALSE)))</f>
        <v>#N/A</v>
      </c>
      <c r="F3782" s="7">
        <f t="shared" si="683"/>
        <v>0</v>
      </c>
      <c r="G3782" s="7">
        <f t="shared" si="684"/>
        <v>0</v>
      </c>
      <c r="H3782" s="7">
        <f t="shared" si="685"/>
        <v>0</v>
      </c>
      <c r="I3782" s="7">
        <f t="shared" si="686"/>
        <v>0</v>
      </c>
      <c r="J3782" s="7">
        <f t="shared" si="687"/>
        <v>0</v>
      </c>
      <c r="K3782" s="8" t="e">
        <f t="shared" si="688"/>
        <v>#N/A</v>
      </c>
      <c r="L3782" s="7" t="e">
        <f t="shared" si="689"/>
        <v>#N/A</v>
      </c>
      <c r="M3782" s="8" t="e">
        <f t="shared" si="644"/>
        <v>#N/A</v>
      </c>
      <c r="N3782" s="8" t="e">
        <f t="shared" si="645"/>
        <v>#N/A</v>
      </c>
    </row>
    <row r="3783" spans="1:14" ht="15.75" customHeight="1" x14ac:dyDescent="0.35">
      <c r="A3783" s="7">
        <f t="shared" si="679"/>
        <v>0</v>
      </c>
      <c r="B3783" s="7">
        <f t="shared" si="680"/>
        <v>0</v>
      </c>
      <c r="C3783" s="7">
        <f t="shared" si="681"/>
        <v>0</v>
      </c>
      <c r="D3783" s="7">
        <f t="shared" si="682"/>
        <v>0</v>
      </c>
      <c r="E3783" s="7" t="e">
        <f>IF('Report DCM'!$H3783="In-Stream Video","Rich Media display banner",IF('Report DCM'!$I3783&gt;'Report DCM'!$J3783,"Standard",VLOOKUP(CONCATENATE(bd_adtype,"_",bd_creativetype),tabela,2,FALSE)))</f>
        <v>#N/A</v>
      </c>
      <c r="F3783" s="7">
        <f t="shared" si="683"/>
        <v>0</v>
      </c>
      <c r="G3783" s="7">
        <f t="shared" si="684"/>
        <v>0</v>
      </c>
      <c r="H3783" s="7">
        <f t="shared" si="685"/>
        <v>0</v>
      </c>
      <c r="I3783" s="7">
        <f t="shared" si="686"/>
        <v>0</v>
      </c>
      <c r="J3783" s="7">
        <f t="shared" si="687"/>
        <v>0</v>
      </c>
      <c r="K3783" s="8" t="e">
        <f t="shared" si="688"/>
        <v>#N/A</v>
      </c>
      <c r="L3783" s="7" t="e">
        <f t="shared" si="689"/>
        <v>#N/A</v>
      </c>
      <c r="M3783" s="8" t="e">
        <f t="shared" si="644"/>
        <v>#N/A</v>
      </c>
      <c r="N3783" s="8" t="e">
        <f t="shared" si="645"/>
        <v>#N/A</v>
      </c>
    </row>
    <row r="3784" spans="1:14" ht="15.75" customHeight="1" x14ac:dyDescent="0.35">
      <c r="A3784" s="7">
        <f t="shared" si="679"/>
        <v>0</v>
      </c>
      <c r="B3784" s="7">
        <f t="shared" si="680"/>
        <v>0</v>
      </c>
      <c r="C3784" s="7">
        <f t="shared" si="681"/>
        <v>0</v>
      </c>
      <c r="D3784" s="7">
        <f t="shared" si="682"/>
        <v>0</v>
      </c>
      <c r="E3784" s="7" t="e">
        <f>IF('Report DCM'!$H3784="In-Stream Video","Rich Media display banner",IF('Report DCM'!$I3784&gt;'Report DCM'!$J3784,"Standard",VLOOKUP(CONCATENATE(bd_adtype,"_",bd_creativetype),tabela,2,FALSE)))</f>
        <v>#N/A</v>
      </c>
      <c r="F3784" s="7">
        <f t="shared" si="683"/>
        <v>0</v>
      </c>
      <c r="G3784" s="7">
        <f t="shared" si="684"/>
        <v>0</v>
      </c>
      <c r="H3784" s="7">
        <f t="shared" si="685"/>
        <v>0</v>
      </c>
      <c r="I3784" s="7">
        <f t="shared" si="686"/>
        <v>0</v>
      </c>
      <c r="J3784" s="7">
        <f t="shared" si="687"/>
        <v>0</v>
      </c>
      <c r="K3784" s="8" t="e">
        <f t="shared" si="688"/>
        <v>#N/A</v>
      </c>
      <c r="L3784" s="7" t="e">
        <f t="shared" si="689"/>
        <v>#N/A</v>
      </c>
      <c r="M3784" s="8" t="e">
        <f t="shared" si="644"/>
        <v>#N/A</v>
      </c>
      <c r="N3784" s="8" t="e">
        <f t="shared" si="645"/>
        <v>#N/A</v>
      </c>
    </row>
    <row r="3785" spans="1:14" ht="15.75" customHeight="1" x14ac:dyDescent="0.35">
      <c r="A3785" s="7">
        <f t="shared" si="679"/>
        <v>0</v>
      </c>
      <c r="B3785" s="7">
        <f t="shared" si="680"/>
        <v>0</v>
      </c>
      <c r="C3785" s="7">
        <f t="shared" si="681"/>
        <v>0</v>
      </c>
      <c r="D3785" s="7">
        <f t="shared" si="682"/>
        <v>0</v>
      </c>
      <c r="E3785" s="7" t="e">
        <f>IF('Report DCM'!$H3785="In-Stream Video","Rich Media display banner",IF('Report DCM'!$I3785&gt;'Report DCM'!$J3785,"Standard",VLOOKUP(CONCATENATE(bd_adtype,"_",bd_creativetype),tabela,2,FALSE)))</f>
        <v>#N/A</v>
      </c>
      <c r="F3785" s="7">
        <f t="shared" si="683"/>
        <v>0</v>
      </c>
      <c r="G3785" s="7">
        <f t="shared" si="684"/>
        <v>0</v>
      </c>
      <c r="H3785" s="7">
        <f t="shared" si="685"/>
        <v>0</v>
      </c>
      <c r="I3785" s="7">
        <f t="shared" si="686"/>
        <v>0</v>
      </c>
      <c r="J3785" s="7">
        <f t="shared" si="687"/>
        <v>0</v>
      </c>
      <c r="K3785" s="8" t="e">
        <f t="shared" si="688"/>
        <v>#N/A</v>
      </c>
      <c r="L3785" s="7" t="e">
        <f t="shared" si="689"/>
        <v>#N/A</v>
      </c>
      <c r="M3785" s="8" t="e">
        <f t="shared" si="644"/>
        <v>#N/A</v>
      </c>
      <c r="N3785" s="8" t="e">
        <f t="shared" si="645"/>
        <v>#N/A</v>
      </c>
    </row>
    <row r="3786" spans="1:14" ht="15.75" customHeight="1" x14ac:dyDescent="0.35">
      <c r="A3786" s="7">
        <f t="shared" si="679"/>
        <v>0</v>
      </c>
      <c r="B3786" s="7">
        <f t="shared" si="680"/>
        <v>0</v>
      </c>
      <c r="C3786" s="7">
        <f t="shared" si="681"/>
        <v>0</v>
      </c>
      <c r="D3786" s="7">
        <f t="shared" si="682"/>
        <v>0</v>
      </c>
      <c r="E3786" s="7" t="e">
        <f>IF('Report DCM'!$H3786="In-Stream Video","Rich Media display banner",IF('Report DCM'!$I3786&gt;'Report DCM'!$J3786,"Standard",VLOOKUP(CONCATENATE(bd_adtype,"_",bd_creativetype),tabela,2,FALSE)))</f>
        <v>#N/A</v>
      </c>
      <c r="F3786" s="7">
        <f t="shared" si="683"/>
        <v>0</v>
      </c>
      <c r="G3786" s="7">
        <f t="shared" si="684"/>
        <v>0</v>
      </c>
      <c r="H3786" s="7">
        <f t="shared" si="685"/>
        <v>0</v>
      </c>
      <c r="I3786" s="7">
        <f t="shared" si="686"/>
        <v>0</v>
      </c>
      <c r="J3786" s="7">
        <f t="shared" si="687"/>
        <v>0</v>
      </c>
      <c r="K3786" s="8" t="e">
        <f t="shared" si="688"/>
        <v>#N/A</v>
      </c>
      <c r="L3786" s="7" t="e">
        <f t="shared" si="689"/>
        <v>#N/A</v>
      </c>
      <c r="M3786" s="8" t="e">
        <f t="shared" si="644"/>
        <v>#N/A</v>
      </c>
      <c r="N3786" s="8" t="e">
        <f t="shared" si="645"/>
        <v>#N/A</v>
      </c>
    </row>
    <row r="3787" spans="1:14" ht="15.75" customHeight="1" x14ac:dyDescent="0.35">
      <c r="A3787" s="7">
        <f t="shared" si="679"/>
        <v>0</v>
      </c>
      <c r="B3787" s="7">
        <f t="shared" si="680"/>
        <v>0</v>
      </c>
      <c r="C3787" s="7">
        <f t="shared" si="681"/>
        <v>0</v>
      </c>
      <c r="D3787" s="7">
        <f t="shared" si="682"/>
        <v>0</v>
      </c>
      <c r="E3787" s="7" t="e">
        <f>IF('Report DCM'!$H3787="In-Stream Video","Rich Media display banner",IF('Report DCM'!$I3787&gt;'Report DCM'!$J3787,"Standard",VLOOKUP(CONCATENATE(bd_adtype,"_",bd_creativetype),tabela,2,FALSE)))</f>
        <v>#N/A</v>
      </c>
      <c r="F3787" s="7">
        <f t="shared" si="683"/>
        <v>0</v>
      </c>
      <c r="G3787" s="7">
        <f t="shared" si="684"/>
        <v>0</v>
      </c>
      <c r="H3787" s="7">
        <f t="shared" si="685"/>
        <v>0</v>
      </c>
      <c r="I3787" s="7">
        <f t="shared" si="686"/>
        <v>0</v>
      </c>
      <c r="J3787" s="7">
        <f t="shared" si="687"/>
        <v>0</v>
      </c>
      <c r="K3787" s="8" t="e">
        <f t="shared" si="688"/>
        <v>#N/A</v>
      </c>
      <c r="L3787" s="7" t="e">
        <f t="shared" si="689"/>
        <v>#N/A</v>
      </c>
      <c r="M3787" s="8" t="e">
        <f t="shared" si="644"/>
        <v>#N/A</v>
      </c>
      <c r="N3787" s="8" t="e">
        <f t="shared" si="645"/>
        <v>#N/A</v>
      </c>
    </row>
    <row r="3788" spans="1:14" ht="15.75" customHeight="1" x14ac:dyDescent="0.35">
      <c r="A3788" s="7">
        <f t="shared" si="679"/>
        <v>0</v>
      </c>
      <c r="B3788" s="7">
        <f t="shared" si="680"/>
        <v>0</v>
      </c>
      <c r="C3788" s="7">
        <f t="shared" si="681"/>
        <v>0</v>
      </c>
      <c r="D3788" s="7">
        <f t="shared" si="682"/>
        <v>0</v>
      </c>
      <c r="E3788" s="7" t="e">
        <f>IF('Report DCM'!$H3788="In-Stream Video","Rich Media display banner",IF('Report DCM'!$I3788&gt;'Report DCM'!$J3788,"Standard",VLOOKUP(CONCATENATE(bd_adtype,"_",bd_creativetype),tabela,2,FALSE)))</f>
        <v>#N/A</v>
      </c>
      <c r="F3788" s="7">
        <f t="shared" si="683"/>
        <v>0</v>
      </c>
      <c r="G3788" s="7">
        <f t="shared" si="684"/>
        <v>0</v>
      </c>
      <c r="H3788" s="7">
        <f t="shared" si="685"/>
        <v>0</v>
      </c>
      <c r="I3788" s="7">
        <f t="shared" si="686"/>
        <v>0</v>
      </c>
      <c r="J3788" s="7">
        <f t="shared" si="687"/>
        <v>0</v>
      </c>
      <c r="K3788" s="8" t="e">
        <f t="shared" si="688"/>
        <v>#N/A</v>
      </c>
      <c r="L3788" s="7" t="e">
        <f t="shared" si="689"/>
        <v>#N/A</v>
      </c>
      <c r="M3788" s="8" t="e">
        <f t="shared" si="644"/>
        <v>#N/A</v>
      </c>
      <c r="N3788" s="8" t="e">
        <f t="shared" si="645"/>
        <v>#N/A</v>
      </c>
    </row>
    <row r="3789" spans="1:14" ht="15.75" customHeight="1" x14ac:dyDescent="0.35">
      <c r="A3789" s="7">
        <f t="shared" si="679"/>
        <v>0</v>
      </c>
      <c r="B3789" s="7">
        <f t="shared" si="680"/>
        <v>0</v>
      </c>
      <c r="C3789" s="7">
        <f t="shared" si="681"/>
        <v>0</v>
      </c>
      <c r="D3789" s="7">
        <f t="shared" si="682"/>
        <v>0</v>
      </c>
      <c r="E3789" s="7" t="e">
        <f>IF('Report DCM'!$H3789="In-Stream Video","Rich Media display banner",IF('Report DCM'!$I3789&gt;'Report DCM'!$J3789,"Standard",VLOOKUP(CONCATENATE(bd_adtype,"_",bd_creativetype),tabela,2,FALSE)))</f>
        <v>#N/A</v>
      </c>
      <c r="F3789" s="7">
        <f t="shared" si="683"/>
        <v>0</v>
      </c>
      <c r="G3789" s="7">
        <f t="shared" si="684"/>
        <v>0</v>
      </c>
      <c r="H3789" s="7">
        <f t="shared" si="685"/>
        <v>0</v>
      </c>
      <c r="I3789" s="7">
        <f t="shared" si="686"/>
        <v>0</v>
      </c>
      <c r="J3789" s="7">
        <f t="shared" si="687"/>
        <v>0</v>
      </c>
      <c r="K3789" s="8" t="e">
        <f t="shared" si="688"/>
        <v>#N/A</v>
      </c>
      <c r="L3789" s="7" t="e">
        <f t="shared" si="689"/>
        <v>#N/A</v>
      </c>
      <c r="M3789" s="8" t="e">
        <f t="shared" si="644"/>
        <v>#N/A</v>
      </c>
      <c r="N3789" s="8" t="e">
        <f t="shared" si="645"/>
        <v>#N/A</v>
      </c>
    </row>
    <row r="3790" spans="1:14" ht="15.75" customHeight="1" x14ac:dyDescent="0.35">
      <c r="A3790" s="7">
        <f t="shared" si="679"/>
        <v>0</v>
      </c>
      <c r="B3790" s="7">
        <f t="shared" si="680"/>
        <v>0</v>
      </c>
      <c r="C3790" s="7">
        <f t="shared" si="681"/>
        <v>0</v>
      </c>
      <c r="D3790" s="7">
        <f t="shared" si="682"/>
        <v>0</v>
      </c>
      <c r="E3790" s="7" t="e">
        <f>IF('Report DCM'!$H3790="In-Stream Video","Rich Media display banner",IF('Report DCM'!$I3790&gt;'Report DCM'!$J3790,"Standard",VLOOKUP(CONCATENATE(bd_adtype,"_",bd_creativetype),tabela,2,FALSE)))</f>
        <v>#N/A</v>
      </c>
      <c r="F3790" s="7">
        <f t="shared" si="683"/>
        <v>0</v>
      </c>
      <c r="G3790" s="7">
        <f t="shared" si="684"/>
        <v>0</v>
      </c>
      <c r="H3790" s="7">
        <f t="shared" si="685"/>
        <v>0</v>
      </c>
      <c r="I3790" s="7">
        <f t="shared" si="686"/>
        <v>0</v>
      </c>
      <c r="J3790" s="7">
        <f t="shared" si="687"/>
        <v>0</v>
      </c>
      <c r="K3790" s="8" t="e">
        <f t="shared" si="688"/>
        <v>#N/A</v>
      </c>
      <c r="L3790" s="7" t="e">
        <f t="shared" si="689"/>
        <v>#N/A</v>
      </c>
      <c r="M3790" s="8" t="e">
        <f t="shared" si="644"/>
        <v>#N/A</v>
      </c>
      <c r="N3790" s="8" t="e">
        <f t="shared" si="645"/>
        <v>#N/A</v>
      </c>
    </row>
    <row r="3791" spans="1:14" ht="15.75" customHeight="1" x14ac:dyDescent="0.35">
      <c r="A3791" s="7">
        <f t="shared" si="679"/>
        <v>0</v>
      </c>
      <c r="B3791" s="7">
        <f t="shared" si="680"/>
        <v>0</v>
      </c>
      <c r="C3791" s="7">
        <f t="shared" si="681"/>
        <v>0</v>
      </c>
      <c r="D3791" s="7">
        <f t="shared" si="682"/>
        <v>0</v>
      </c>
      <c r="E3791" s="7" t="e">
        <f>IF('Report DCM'!$H3791="In-Stream Video","Rich Media display banner",IF('Report DCM'!$I3791&gt;'Report DCM'!$J3791,"Standard",VLOOKUP(CONCATENATE(bd_adtype,"_",bd_creativetype),tabela,2,FALSE)))</f>
        <v>#N/A</v>
      </c>
      <c r="F3791" s="7">
        <f t="shared" si="683"/>
        <v>0</v>
      </c>
      <c r="G3791" s="7">
        <f t="shared" si="684"/>
        <v>0</v>
      </c>
      <c r="H3791" s="7">
        <f t="shared" si="685"/>
        <v>0</v>
      </c>
      <c r="I3791" s="7">
        <f t="shared" si="686"/>
        <v>0</v>
      </c>
      <c r="J3791" s="7">
        <f t="shared" si="687"/>
        <v>0</v>
      </c>
      <c r="K3791" s="8" t="e">
        <f t="shared" si="688"/>
        <v>#N/A</v>
      </c>
      <c r="L3791" s="7" t="e">
        <f t="shared" si="689"/>
        <v>#N/A</v>
      </c>
      <c r="M3791" s="8" t="e">
        <f t="shared" si="644"/>
        <v>#N/A</v>
      </c>
      <c r="N3791" s="8" t="e">
        <f t="shared" si="645"/>
        <v>#N/A</v>
      </c>
    </row>
    <row r="3792" spans="1:14" ht="15.75" customHeight="1" x14ac:dyDescent="0.35">
      <c r="A3792" s="7">
        <f t="shared" si="679"/>
        <v>0</v>
      </c>
      <c r="B3792" s="7">
        <f t="shared" si="680"/>
        <v>0</v>
      </c>
      <c r="C3792" s="7">
        <f t="shared" si="681"/>
        <v>0</v>
      </c>
      <c r="D3792" s="7">
        <f t="shared" si="682"/>
        <v>0</v>
      </c>
      <c r="E3792" s="7" t="e">
        <f>IF('Report DCM'!$H3792="In-Stream Video","Rich Media display banner",IF('Report DCM'!$I3792&gt;'Report DCM'!$J3792,"Standard",VLOOKUP(CONCATENATE(bd_adtype,"_",bd_creativetype),tabela,2,FALSE)))</f>
        <v>#N/A</v>
      </c>
      <c r="F3792" s="7">
        <f t="shared" si="683"/>
        <v>0</v>
      </c>
      <c r="G3792" s="7">
        <f t="shared" si="684"/>
        <v>0</v>
      </c>
      <c r="H3792" s="7">
        <f t="shared" si="685"/>
        <v>0</v>
      </c>
      <c r="I3792" s="7">
        <f t="shared" si="686"/>
        <v>0</v>
      </c>
      <c r="J3792" s="7">
        <f t="shared" si="687"/>
        <v>0</v>
      </c>
      <c r="K3792" s="8" t="e">
        <f t="shared" si="688"/>
        <v>#N/A</v>
      </c>
      <c r="L3792" s="7" t="e">
        <f t="shared" si="689"/>
        <v>#N/A</v>
      </c>
      <c r="M3792" s="8" t="e">
        <f t="shared" si="644"/>
        <v>#N/A</v>
      </c>
      <c r="N3792" s="8" t="e">
        <f t="shared" si="645"/>
        <v>#N/A</v>
      </c>
    </row>
    <row r="3793" spans="1:14" ht="15.75" customHeight="1" x14ac:dyDescent="0.35">
      <c r="A3793" s="7">
        <f t="shared" si="679"/>
        <v>0</v>
      </c>
      <c r="B3793" s="7">
        <f t="shared" si="680"/>
        <v>0</v>
      </c>
      <c r="C3793" s="7">
        <f t="shared" si="681"/>
        <v>0</v>
      </c>
      <c r="D3793" s="7">
        <f t="shared" si="682"/>
        <v>0</v>
      </c>
      <c r="E3793" s="7" t="e">
        <f>IF('Report DCM'!$H3793="In-Stream Video","Rich Media display banner",IF('Report DCM'!$I3793&gt;'Report DCM'!$J3793,"Standard",VLOOKUP(CONCATENATE(bd_adtype,"_",bd_creativetype),tabela,2,FALSE)))</f>
        <v>#N/A</v>
      </c>
      <c r="F3793" s="7">
        <f t="shared" si="683"/>
        <v>0</v>
      </c>
      <c r="G3793" s="7">
        <f t="shared" si="684"/>
        <v>0</v>
      </c>
      <c r="H3793" s="7">
        <f t="shared" si="685"/>
        <v>0</v>
      </c>
      <c r="I3793" s="7">
        <f t="shared" si="686"/>
        <v>0</v>
      </c>
      <c r="J3793" s="7">
        <f t="shared" si="687"/>
        <v>0</v>
      </c>
      <c r="K3793" s="8" t="e">
        <f t="shared" si="688"/>
        <v>#N/A</v>
      </c>
      <c r="L3793" s="7" t="e">
        <f t="shared" si="689"/>
        <v>#N/A</v>
      </c>
      <c r="M3793" s="8" t="e">
        <f t="shared" si="644"/>
        <v>#N/A</v>
      </c>
      <c r="N3793" s="8" t="e">
        <f t="shared" si="645"/>
        <v>#N/A</v>
      </c>
    </row>
    <row r="3794" spans="1:14" ht="15.75" customHeight="1" x14ac:dyDescent="0.35">
      <c r="A3794" s="7">
        <f t="shared" si="679"/>
        <v>0</v>
      </c>
      <c r="B3794" s="7">
        <f t="shared" si="680"/>
        <v>0</v>
      </c>
      <c r="C3794" s="7">
        <f t="shared" si="681"/>
        <v>0</v>
      </c>
      <c r="D3794" s="7">
        <f t="shared" si="682"/>
        <v>0</v>
      </c>
      <c r="E3794" s="7" t="e">
        <f>IF('Report DCM'!$H3794="In-Stream Video","Rich Media display banner",IF('Report DCM'!$I3794&gt;'Report DCM'!$J3794,"Standard",VLOOKUP(CONCATENATE(bd_adtype,"_",bd_creativetype),tabela,2,FALSE)))</f>
        <v>#N/A</v>
      </c>
      <c r="F3794" s="7">
        <f t="shared" si="683"/>
        <v>0</v>
      </c>
      <c r="G3794" s="7">
        <f t="shared" si="684"/>
        <v>0</v>
      </c>
      <c r="H3794" s="7">
        <f t="shared" si="685"/>
        <v>0</v>
      </c>
      <c r="I3794" s="7">
        <f t="shared" si="686"/>
        <v>0</v>
      </c>
      <c r="J3794" s="7">
        <f t="shared" si="687"/>
        <v>0</v>
      </c>
      <c r="K3794" s="8" t="e">
        <f t="shared" si="688"/>
        <v>#N/A</v>
      </c>
      <c r="L3794" s="7" t="e">
        <f t="shared" si="689"/>
        <v>#N/A</v>
      </c>
      <c r="M3794" s="8" t="e">
        <f t="shared" si="644"/>
        <v>#N/A</v>
      </c>
      <c r="N3794" s="8" t="e">
        <f t="shared" si="645"/>
        <v>#N/A</v>
      </c>
    </row>
    <row r="3795" spans="1:14" ht="15.75" customHeight="1" x14ac:dyDescent="0.35">
      <c r="A3795" s="7">
        <f t="shared" si="679"/>
        <v>0</v>
      </c>
      <c r="B3795" s="7">
        <f t="shared" si="680"/>
        <v>0</v>
      </c>
      <c r="C3795" s="7">
        <f t="shared" si="681"/>
        <v>0</v>
      </c>
      <c r="D3795" s="7">
        <f t="shared" si="682"/>
        <v>0</v>
      </c>
      <c r="E3795" s="7" t="e">
        <f>IF('Report DCM'!$H3795="In-Stream Video","Rich Media display banner",IF('Report DCM'!$I3795&gt;'Report DCM'!$J3795,"Standard",VLOOKUP(CONCATENATE(bd_adtype,"_",bd_creativetype),tabela,2,FALSE)))</f>
        <v>#N/A</v>
      </c>
      <c r="F3795" s="7">
        <f t="shared" si="683"/>
        <v>0</v>
      </c>
      <c r="G3795" s="7">
        <f t="shared" si="684"/>
        <v>0</v>
      </c>
      <c r="H3795" s="7">
        <f t="shared" si="685"/>
        <v>0</v>
      </c>
      <c r="I3795" s="7">
        <f t="shared" si="686"/>
        <v>0</v>
      </c>
      <c r="J3795" s="7">
        <f t="shared" si="687"/>
        <v>0</v>
      </c>
      <c r="K3795" s="8" t="e">
        <f t="shared" si="688"/>
        <v>#N/A</v>
      </c>
      <c r="L3795" s="7" t="e">
        <f t="shared" si="689"/>
        <v>#N/A</v>
      </c>
      <c r="M3795" s="8" t="e">
        <f t="shared" si="644"/>
        <v>#N/A</v>
      </c>
      <c r="N3795" s="8" t="e">
        <f t="shared" si="645"/>
        <v>#N/A</v>
      </c>
    </row>
    <row r="3796" spans="1:14" ht="15.75" customHeight="1" x14ac:dyDescent="0.35">
      <c r="A3796" s="7">
        <f t="shared" si="679"/>
        <v>0</v>
      </c>
      <c r="B3796" s="7">
        <f t="shared" si="680"/>
        <v>0</v>
      </c>
      <c r="C3796" s="7">
        <f t="shared" si="681"/>
        <v>0</v>
      </c>
      <c r="D3796" s="7">
        <f t="shared" si="682"/>
        <v>0</v>
      </c>
      <c r="E3796" s="7" t="e">
        <f>IF('Report DCM'!$H3796="In-Stream Video","Rich Media display banner",IF('Report DCM'!$I3796&gt;'Report DCM'!$J3796,"Standard",VLOOKUP(CONCATENATE(bd_adtype,"_",bd_creativetype),tabela,2,FALSE)))</f>
        <v>#N/A</v>
      </c>
      <c r="F3796" s="7">
        <f t="shared" si="683"/>
        <v>0</v>
      </c>
      <c r="G3796" s="7">
        <f t="shared" si="684"/>
        <v>0</v>
      </c>
      <c r="H3796" s="7">
        <f t="shared" si="685"/>
        <v>0</v>
      </c>
      <c r="I3796" s="7">
        <f t="shared" si="686"/>
        <v>0</v>
      </c>
      <c r="J3796" s="7">
        <f t="shared" si="687"/>
        <v>0</v>
      </c>
      <c r="K3796" s="8" t="e">
        <f t="shared" si="688"/>
        <v>#N/A</v>
      </c>
      <c r="L3796" s="7" t="e">
        <f t="shared" si="689"/>
        <v>#N/A</v>
      </c>
      <c r="M3796" s="8" t="e">
        <f t="shared" si="644"/>
        <v>#N/A</v>
      </c>
      <c r="N3796" s="8" t="e">
        <f t="shared" si="645"/>
        <v>#N/A</v>
      </c>
    </row>
    <row r="3797" spans="1:14" ht="15.75" customHeight="1" x14ac:dyDescent="0.35">
      <c r="A3797" s="7">
        <f t="shared" si="679"/>
        <v>0</v>
      </c>
      <c r="B3797" s="7">
        <f t="shared" si="680"/>
        <v>0</v>
      </c>
      <c r="C3797" s="7">
        <f t="shared" si="681"/>
        <v>0</v>
      </c>
      <c r="D3797" s="7">
        <f t="shared" si="682"/>
        <v>0</v>
      </c>
      <c r="E3797" s="7" t="e">
        <f>IF('Report DCM'!$H3797="In-Stream Video","Rich Media display banner",IF('Report DCM'!$I3797&gt;'Report DCM'!$J3797,"Standard",VLOOKUP(CONCATENATE(bd_adtype,"_",bd_creativetype),tabela,2,FALSE)))</f>
        <v>#N/A</v>
      </c>
      <c r="F3797" s="7">
        <f t="shared" si="683"/>
        <v>0</v>
      </c>
      <c r="G3797" s="7">
        <f t="shared" si="684"/>
        <v>0</v>
      </c>
      <c r="H3797" s="7">
        <f t="shared" si="685"/>
        <v>0</v>
      </c>
      <c r="I3797" s="7">
        <f t="shared" si="686"/>
        <v>0</v>
      </c>
      <c r="J3797" s="7">
        <f t="shared" si="687"/>
        <v>0</v>
      </c>
      <c r="K3797" s="8" t="e">
        <f t="shared" si="688"/>
        <v>#N/A</v>
      </c>
      <c r="L3797" s="7" t="e">
        <f t="shared" si="689"/>
        <v>#N/A</v>
      </c>
      <c r="M3797" s="8" t="e">
        <f t="shared" si="644"/>
        <v>#N/A</v>
      </c>
      <c r="N3797" s="8" t="e">
        <f t="shared" si="645"/>
        <v>#N/A</v>
      </c>
    </row>
    <row r="3798" spans="1:14" ht="15.75" customHeight="1" x14ac:dyDescent="0.35">
      <c r="A3798" s="7">
        <f t="shared" si="679"/>
        <v>0</v>
      </c>
      <c r="B3798" s="7">
        <f t="shared" si="680"/>
        <v>0</v>
      </c>
      <c r="C3798" s="7">
        <f t="shared" si="681"/>
        <v>0</v>
      </c>
      <c r="D3798" s="7">
        <f t="shared" si="682"/>
        <v>0</v>
      </c>
      <c r="E3798" s="7" t="e">
        <f>IF('Report DCM'!$H3798="In-Stream Video","Rich Media display banner",IF('Report DCM'!$I3798&gt;'Report DCM'!$J3798,"Standard",VLOOKUP(CONCATENATE(bd_adtype,"_",bd_creativetype),tabela,2,FALSE)))</f>
        <v>#N/A</v>
      </c>
      <c r="F3798" s="7">
        <f t="shared" si="683"/>
        <v>0</v>
      </c>
      <c r="G3798" s="7">
        <f t="shared" si="684"/>
        <v>0</v>
      </c>
      <c r="H3798" s="7">
        <f t="shared" si="685"/>
        <v>0</v>
      </c>
      <c r="I3798" s="7">
        <f t="shared" si="686"/>
        <v>0</v>
      </c>
      <c r="J3798" s="7">
        <f t="shared" si="687"/>
        <v>0</v>
      </c>
      <c r="K3798" s="8" t="e">
        <f t="shared" si="688"/>
        <v>#N/A</v>
      </c>
      <c r="L3798" s="7" t="e">
        <f t="shared" si="689"/>
        <v>#N/A</v>
      </c>
      <c r="M3798" s="8" t="e">
        <f t="shared" si="644"/>
        <v>#N/A</v>
      </c>
      <c r="N3798" s="8" t="e">
        <f t="shared" si="645"/>
        <v>#N/A</v>
      </c>
    </row>
    <row r="3799" spans="1:14" ht="15.75" customHeight="1" x14ac:dyDescent="0.35">
      <c r="A3799" s="7">
        <f t="shared" si="679"/>
        <v>0</v>
      </c>
      <c r="B3799" s="7">
        <f t="shared" si="680"/>
        <v>0</v>
      </c>
      <c r="C3799" s="7">
        <f t="shared" si="681"/>
        <v>0</v>
      </c>
      <c r="D3799" s="7">
        <f t="shared" si="682"/>
        <v>0</v>
      </c>
      <c r="E3799" s="7" t="e">
        <f>IF('Report DCM'!$H3799="In-Stream Video","Rich Media display banner",IF('Report DCM'!$I3799&gt;'Report DCM'!$J3799,"Standard",VLOOKUP(CONCATENATE(bd_adtype,"_",bd_creativetype),tabela,2,FALSE)))</f>
        <v>#N/A</v>
      </c>
      <c r="F3799" s="7">
        <f t="shared" si="683"/>
        <v>0</v>
      </c>
      <c r="G3799" s="7">
        <f t="shared" si="684"/>
        <v>0</v>
      </c>
      <c r="H3799" s="7">
        <f t="shared" si="685"/>
        <v>0</v>
      </c>
      <c r="I3799" s="7">
        <f t="shared" si="686"/>
        <v>0</v>
      </c>
      <c r="J3799" s="7">
        <f t="shared" si="687"/>
        <v>0</v>
      </c>
      <c r="K3799" s="8" t="e">
        <f t="shared" si="688"/>
        <v>#N/A</v>
      </c>
      <c r="L3799" s="7" t="e">
        <f t="shared" si="689"/>
        <v>#N/A</v>
      </c>
      <c r="M3799" s="8" t="e">
        <f t="shared" si="644"/>
        <v>#N/A</v>
      </c>
      <c r="N3799" s="8" t="e">
        <f t="shared" si="645"/>
        <v>#N/A</v>
      </c>
    </row>
    <row r="3800" spans="1:14" ht="15.75" customHeight="1" x14ac:dyDescent="0.35">
      <c r="A3800" s="7">
        <f t="shared" si="679"/>
        <v>0</v>
      </c>
      <c r="B3800" s="7">
        <f t="shared" si="680"/>
        <v>0</v>
      </c>
      <c r="C3800" s="7">
        <f t="shared" si="681"/>
        <v>0</v>
      </c>
      <c r="D3800" s="7">
        <f t="shared" si="682"/>
        <v>0</v>
      </c>
      <c r="E3800" s="7" t="e">
        <f>IF('Report DCM'!$H3800="In-Stream Video","Rich Media display banner",IF('Report DCM'!$I3800&gt;'Report DCM'!$J3800,"Standard",VLOOKUP(CONCATENATE(bd_adtype,"_",bd_creativetype),tabela,2,FALSE)))</f>
        <v>#N/A</v>
      </c>
      <c r="F3800" s="7">
        <f t="shared" si="683"/>
        <v>0</v>
      </c>
      <c r="G3800" s="7">
        <f t="shared" si="684"/>
        <v>0</v>
      </c>
      <c r="H3800" s="7">
        <f t="shared" si="685"/>
        <v>0</v>
      </c>
      <c r="I3800" s="7">
        <f t="shared" si="686"/>
        <v>0</v>
      </c>
      <c r="J3800" s="7">
        <f t="shared" si="687"/>
        <v>0</v>
      </c>
      <c r="K3800" s="8" t="e">
        <f t="shared" si="688"/>
        <v>#N/A</v>
      </c>
      <c r="L3800" s="7" t="e">
        <f t="shared" si="689"/>
        <v>#N/A</v>
      </c>
      <c r="M3800" s="8" t="e">
        <f t="shared" si="644"/>
        <v>#N/A</v>
      </c>
      <c r="N3800" s="8" t="e">
        <f t="shared" si="645"/>
        <v>#N/A</v>
      </c>
    </row>
    <row r="3801" spans="1:14" ht="15.75" customHeight="1" x14ac:dyDescent="0.35">
      <c r="A3801" s="7">
        <f t="shared" si="679"/>
        <v>0</v>
      </c>
      <c r="B3801" s="7">
        <f t="shared" si="680"/>
        <v>0</v>
      </c>
      <c r="C3801" s="7">
        <f t="shared" si="681"/>
        <v>0</v>
      </c>
      <c r="D3801" s="7">
        <f t="shared" si="682"/>
        <v>0</v>
      </c>
      <c r="E3801" s="7" t="e">
        <f>IF('Report DCM'!$H3801="In-Stream Video","Rich Media display banner",IF('Report DCM'!$I3801&gt;'Report DCM'!$J3801,"Standard",VLOOKUP(CONCATENATE(bd_adtype,"_",bd_creativetype),tabela,2,FALSE)))</f>
        <v>#N/A</v>
      </c>
      <c r="F3801" s="7">
        <f t="shared" si="683"/>
        <v>0</v>
      </c>
      <c r="G3801" s="7">
        <f t="shared" si="684"/>
        <v>0</v>
      </c>
      <c r="H3801" s="7">
        <f t="shared" si="685"/>
        <v>0</v>
      </c>
      <c r="I3801" s="7">
        <f t="shared" si="686"/>
        <v>0</v>
      </c>
      <c r="J3801" s="7">
        <f t="shared" si="687"/>
        <v>0</v>
      </c>
      <c r="K3801" s="8" t="e">
        <f t="shared" si="688"/>
        <v>#N/A</v>
      </c>
      <c r="L3801" s="7" t="e">
        <f t="shared" si="689"/>
        <v>#N/A</v>
      </c>
      <c r="M3801" s="8" t="e">
        <f t="shared" si="644"/>
        <v>#N/A</v>
      </c>
      <c r="N3801" s="8" t="e">
        <f t="shared" si="645"/>
        <v>#N/A</v>
      </c>
    </row>
    <row r="3802" spans="1:14" ht="15.75" customHeight="1" x14ac:dyDescent="0.35">
      <c r="A3802" s="7">
        <f t="shared" si="679"/>
        <v>0</v>
      </c>
      <c r="B3802" s="7">
        <f t="shared" si="680"/>
        <v>0</v>
      </c>
      <c r="C3802" s="7">
        <f t="shared" si="681"/>
        <v>0</v>
      </c>
      <c r="D3802" s="7">
        <f t="shared" si="682"/>
        <v>0</v>
      </c>
      <c r="E3802" s="7" t="e">
        <f>IF('Report DCM'!$H3802="In-Stream Video","Rich Media display banner",IF('Report DCM'!$I3802&gt;'Report DCM'!$J3802,"Standard",VLOOKUP(CONCATENATE(bd_adtype,"_",bd_creativetype),tabela,2,FALSE)))</f>
        <v>#N/A</v>
      </c>
      <c r="F3802" s="7">
        <f t="shared" si="683"/>
        <v>0</v>
      </c>
      <c r="G3802" s="7">
        <f t="shared" si="684"/>
        <v>0</v>
      </c>
      <c r="H3802" s="7">
        <f t="shared" si="685"/>
        <v>0</v>
      </c>
      <c r="I3802" s="7">
        <f t="shared" si="686"/>
        <v>0</v>
      </c>
      <c r="J3802" s="7">
        <f t="shared" si="687"/>
        <v>0</v>
      </c>
      <c r="K3802" s="8" t="e">
        <f t="shared" si="688"/>
        <v>#N/A</v>
      </c>
      <c r="L3802" s="7" t="e">
        <f t="shared" si="689"/>
        <v>#N/A</v>
      </c>
      <c r="M3802" s="8" t="e">
        <f t="shared" si="644"/>
        <v>#N/A</v>
      </c>
      <c r="N3802" s="8" t="e">
        <f t="shared" si="645"/>
        <v>#N/A</v>
      </c>
    </row>
    <row r="3803" spans="1:14" ht="15.75" customHeight="1" x14ac:dyDescent="0.35">
      <c r="A3803" s="7">
        <f t="shared" si="679"/>
        <v>0</v>
      </c>
      <c r="B3803" s="7">
        <f t="shared" si="680"/>
        <v>0</v>
      </c>
      <c r="C3803" s="7">
        <f t="shared" si="681"/>
        <v>0</v>
      </c>
      <c r="D3803" s="7">
        <f t="shared" si="682"/>
        <v>0</v>
      </c>
      <c r="E3803" s="7" t="e">
        <f>IF('Report DCM'!$H3803="In-Stream Video","Rich Media display banner",IF('Report DCM'!$I3803&gt;'Report DCM'!$J3803,"Standard",VLOOKUP(CONCATENATE(bd_adtype,"_",bd_creativetype),tabela,2,FALSE)))</f>
        <v>#N/A</v>
      </c>
      <c r="F3803" s="7">
        <f t="shared" si="683"/>
        <v>0</v>
      </c>
      <c r="G3803" s="7">
        <f t="shared" si="684"/>
        <v>0</v>
      </c>
      <c r="H3803" s="7">
        <f t="shared" si="685"/>
        <v>0</v>
      </c>
      <c r="I3803" s="7">
        <f t="shared" si="686"/>
        <v>0</v>
      </c>
      <c r="J3803" s="7">
        <f t="shared" si="687"/>
        <v>0</v>
      </c>
      <c r="K3803" s="8" t="e">
        <f t="shared" si="688"/>
        <v>#N/A</v>
      </c>
      <c r="L3803" s="7" t="e">
        <f t="shared" si="689"/>
        <v>#N/A</v>
      </c>
      <c r="M3803" s="8" t="e">
        <f t="shared" si="644"/>
        <v>#N/A</v>
      </c>
      <c r="N3803" s="8" t="e">
        <f t="shared" si="645"/>
        <v>#N/A</v>
      </c>
    </row>
    <row r="3804" spans="1:14" ht="15.75" customHeight="1" x14ac:dyDescent="0.35">
      <c r="A3804" s="7">
        <f t="shared" si="679"/>
        <v>0</v>
      </c>
      <c r="B3804" s="7">
        <f t="shared" si="680"/>
        <v>0</v>
      </c>
      <c r="C3804" s="7">
        <f t="shared" si="681"/>
        <v>0</v>
      </c>
      <c r="D3804" s="7">
        <f t="shared" si="682"/>
        <v>0</v>
      </c>
      <c r="E3804" s="7" t="e">
        <f>IF('Report DCM'!$H3804="In-Stream Video","Rich Media display banner",IF('Report DCM'!$I3804&gt;'Report DCM'!$J3804,"Standard",VLOOKUP(CONCATENATE(bd_adtype,"_",bd_creativetype),tabela,2,FALSE)))</f>
        <v>#N/A</v>
      </c>
      <c r="F3804" s="7">
        <f t="shared" si="683"/>
        <v>0</v>
      </c>
      <c r="G3804" s="7">
        <f t="shared" si="684"/>
        <v>0</v>
      </c>
      <c r="H3804" s="7">
        <f t="shared" si="685"/>
        <v>0</v>
      </c>
      <c r="I3804" s="7">
        <f t="shared" si="686"/>
        <v>0</v>
      </c>
      <c r="J3804" s="7">
        <f t="shared" si="687"/>
        <v>0</v>
      </c>
      <c r="K3804" s="8" t="e">
        <f t="shared" si="688"/>
        <v>#N/A</v>
      </c>
      <c r="L3804" s="7" t="e">
        <f t="shared" si="689"/>
        <v>#N/A</v>
      </c>
      <c r="M3804" s="8" t="e">
        <f t="shared" si="644"/>
        <v>#N/A</v>
      </c>
      <c r="N3804" s="8" t="e">
        <f t="shared" si="645"/>
        <v>#N/A</v>
      </c>
    </row>
    <row r="3805" spans="1:14" ht="15.75" customHeight="1" x14ac:dyDescent="0.35">
      <c r="A3805" s="7">
        <f t="shared" si="679"/>
        <v>0</v>
      </c>
      <c r="B3805" s="7">
        <f t="shared" si="680"/>
        <v>0</v>
      </c>
      <c r="C3805" s="7">
        <f t="shared" si="681"/>
        <v>0</v>
      </c>
      <c r="D3805" s="7">
        <f t="shared" si="682"/>
        <v>0</v>
      </c>
      <c r="E3805" s="7" t="e">
        <f>IF('Report DCM'!$H3805="In-Stream Video","Rich Media display banner",IF('Report DCM'!$I3805&gt;'Report DCM'!$J3805,"Standard",VLOOKUP(CONCATENATE(bd_adtype,"_",bd_creativetype),tabela,2,FALSE)))</f>
        <v>#N/A</v>
      </c>
      <c r="F3805" s="7">
        <f t="shared" si="683"/>
        <v>0</v>
      </c>
      <c r="G3805" s="7">
        <f t="shared" si="684"/>
        <v>0</v>
      </c>
      <c r="H3805" s="7">
        <f t="shared" si="685"/>
        <v>0</v>
      </c>
      <c r="I3805" s="7">
        <f t="shared" si="686"/>
        <v>0</v>
      </c>
      <c r="J3805" s="7">
        <f t="shared" si="687"/>
        <v>0</v>
      </c>
      <c r="K3805" s="8" t="e">
        <f t="shared" si="688"/>
        <v>#N/A</v>
      </c>
      <c r="L3805" s="7" t="e">
        <f t="shared" si="689"/>
        <v>#N/A</v>
      </c>
      <c r="M3805" s="8" t="e">
        <f t="shared" si="644"/>
        <v>#N/A</v>
      </c>
      <c r="N3805" s="8" t="e">
        <f t="shared" si="645"/>
        <v>#N/A</v>
      </c>
    </row>
    <row r="3806" spans="1:14" ht="15.75" customHeight="1" x14ac:dyDescent="0.35">
      <c r="A3806" s="7">
        <f t="shared" si="679"/>
        <v>0</v>
      </c>
      <c r="B3806" s="7">
        <f t="shared" si="680"/>
        <v>0</v>
      </c>
      <c r="C3806" s="7">
        <f t="shared" si="681"/>
        <v>0</v>
      </c>
      <c r="D3806" s="7">
        <f t="shared" si="682"/>
        <v>0</v>
      </c>
      <c r="E3806" s="7" t="e">
        <f>IF('Report DCM'!$H3806="In-Stream Video","Rich Media display banner",IF('Report DCM'!$I3806&gt;'Report DCM'!$J3806,"Standard",VLOOKUP(CONCATENATE(bd_adtype,"_",bd_creativetype),tabela,2,FALSE)))</f>
        <v>#N/A</v>
      </c>
      <c r="F3806" s="7">
        <f t="shared" si="683"/>
        <v>0</v>
      </c>
      <c r="G3806" s="7">
        <f t="shared" si="684"/>
        <v>0</v>
      </c>
      <c r="H3806" s="7">
        <f t="shared" si="685"/>
        <v>0</v>
      </c>
      <c r="I3806" s="7">
        <f t="shared" si="686"/>
        <v>0</v>
      </c>
      <c r="J3806" s="7">
        <f t="shared" si="687"/>
        <v>0</v>
      </c>
      <c r="K3806" s="8" t="e">
        <f t="shared" si="688"/>
        <v>#N/A</v>
      </c>
      <c r="L3806" s="7" t="e">
        <f t="shared" si="689"/>
        <v>#N/A</v>
      </c>
      <c r="M3806" s="8" t="e">
        <f t="shared" si="644"/>
        <v>#N/A</v>
      </c>
      <c r="N3806" s="8" t="e">
        <f t="shared" si="645"/>
        <v>#N/A</v>
      </c>
    </row>
    <row r="3807" spans="1:14" ht="15.75" customHeight="1" x14ac:dyDescent="0.35">
      <c r="A3807" s="7">
        <f t="shared" si="679"/>
        <v>0</v>
      </c>
      <c r="B3807" s="7">
        <f t="shared" si="680"/>
        <v>0</v>
      </c>
      <c r="C3807" s="7">
        <f t="shared" si="681"/>
        <v>0</v>
      </c>
      <c r="D3807" s="7">
        <f t="shared" si="682"/>
        <v>0</v>
      </c>
      <c r="E3807" s="7" t="e">
        <f>IF('Report DCM'!$H3807="In-Stream Video","Rich Media display banner",IF('Report DCM'!$I3807&gt;'Report DCM'!$J3807,"Standard",VLOOKUP(CONCATENATE(bd_adtype,"_",bd_creativetype),tabela,2,FALSE)))</f>
        <v>#N/A</v>
      </c>
      <c r="F3807" s="7">
        <f t="shared" si="683"/>
        <v>0</v>
      </c>
      <c r="G3807" s="7">
        <f t="shared" si="684"/>
        <v>0</v>
      </c>
      <c r="H3807" s="7">
        <f t="shared" si="685"/>
        <v>0</v>
      </c>
      <c r="I3807" s="7">
        <f t="shared" si="686"/>
        <v>0</v>
      </c>
      <c r="J3807" s="7">
        <f t="shared" si="687"/>
        <v>0</v>
      </c>
      <c r="K3807" s="8" t="e">
        <f t="shared" si="688"/>
        <v>#N/A</v>
      </c>
      <c r="L3807" s="7" t="e">
        <f t="shared" si="689"/>
        <v>#N/A</v>
      </c>
      <c r="M3807" s="8" t="e">
        <f t="shared" si="644"/>
        <v>#N/A</v>
      </c>
      <c r="N3807" s="8" t="e">
        <f t="shared" si="645"/>
        <v>#N/A</v>
      </c>
    </row>
    <row r="3808" spans="1:14" ht="15.75" customHeight="1" x14ac:dyDescent="0.35">
      <c r="A3808" s="7">
        <f t="shared" si="679"/>
        <v>0</v>
      </c>
      <c r="B3808" s="7">
        <f t="shared" si="680"/>
        <v>0</v>
      </c>
      <c r="C3808" s="7">
        <f t="shared" si="681"/>
        <v>0</v>
      </c>
      <c r="D3808" s="7">
        <f t="shared" si="682"/>
        <v>0</v>
      </c>
      <c r="E3808" s="7" t="e">
        <f>IF('Report DCM'!$H3808="In-Stream Video","Rich Media display banner",IF('Report DCM'!$I3808&gt;'Report DCM'!$J3808,"Standard",VLOOKUP(CONCATENATE(bd_adtype,"_",bd_creativetype),tabela,2,FALSE)))</f>
        <v>#N/A</v>
      </c>
      <c r="F3808" s="7">
        <f t="shared" si="683"/>
        <v>0</v>
      </c>
      <c r="G3808" s="7">
        <f t="shared" si="684"/>
        <v>0</v>
      </c>
      <c r="H3808" s="7">
        <f t="shared" si="685"/>
        <v>0</v>
      </c>
      <c r="I3808" s="7">
        <f t="shared" si="686"/>
        <v>0</v>
      </c>
      <c r="J3808" s="7">
        <f t="shared" si="687"/>
        <v>0</v>
      </c>
      <c r="K3808" s="8" t="e">
        <f t="shared" si="688"/>
        <v>#N/A</v>
      </c>
      <c r="L3808" s="7" t="e">
        <f t="shared" si="689"/>
        <v>#N/A</v>
      </c>
      <c r="M3808" s="8" t="e">
        <f t="shared" si="644"/>
        <v>#N/A</v>
      </c>
      <c r="N3808" s="8" t="e">
        <f t="shared" si="645"/>
        <v>#N/A</v>
      </c>
    </row>
    <row r="3809" spans="1:14" ht="15.75" customHeight="1" x14ac:dyDescent="0.35">
      <c r="A3809" s="7">
        <f t="shared" si="679"/>
        <v>0</v>
      </c>
      <c r="B3809" s="7">
        <f t="shared" si="680"/>
        <v>0</v>
      </c>
      <c r="C3809" s="7">
        <f t="shared" si="681"/>
        <v>0</v>
      </c>
      <c r="D3809" s="7">
        <f t="shared" si="682"/>
        <v>0</v>
      </c>
      <c r="E3809" s="7" t="e">
        <f>IF('Report DCM'!$H3809="In-Stream Video","Rich Media display banner",IF('Report DCM'!$I3809&gt;'Report DCM'!$J3809,"Standard",VLOOKUP(CONCATENATE(bd_adtype,"_",bd_creativetype),tabela,2,FALSE)))</f>
        <v>#N/A</v>
      </c>
      <c r="F3809" s="7">
        <f t="shared" si="683"/>
        <v>0</v>
      </c>
      <c r="G3809" s="7">
        <f t="shared" si="684"/>
        <v>0</v>
      </c>
      <c r="H3809" s="7">
        <f t="shared" si="685"/>
        <v>0</v>
      </c>
      <c r="I3809" s="7">
        <f t="shared" si="686"/>
        <v>0</v>
      </c>
      <c r="J3809" s="7">
        <f t="shared" si="687"/>
        <v>0</v>
      </c>
      <c r="K3809" s="8" t="e">
        <f t="shared" si="688"/>
        <v>#N/A</v>
      </c>
      <c r="L3809" s="7" t="e">
        <f t="shared" si="689"/>
        <v>#N/A</v>
      </c>
      <c r="M3809" s="8" t="e">
        <f t="shared" si="644"/>
        <v>#N/A</v>
      </c>
      <c r="N3809" s="8" t="e">
        <f t="shared" si="645"/>
        <v>#N/A</v>
      </c>
    </row>
    <row r="3810" spans="1:14" ht="15.75" customHeight="1" x14ac:dyDescent="0.35">
      <c r="A3810" s="7">
        <f t="shared" si="679"/>
        <v>0</v>
      </c>
      <c r="B3810" s="7">
        <f t="shared" si="680"/>
        <v>0</v>
      </c>
      <c r="C3810" s="7">
        <f t="shared" si="681"/>
        <v>0</v>
      </c>
      <c r="D3810" s="7">
        <f t="shared" si="682"/>
        <v>0</v>
      </c>
      <c r="E3810" s="7" t="e">
        <f>IF('Report DCM'!$H3810="In-Stream Video","Rich Media display banner",IF('Report DCM'!$I3810&gt;'Report DCM'!$J3810,"Standard",VLOOKUP(CONCATENATE(bd_adtype,"_",bd_creativetype),tabela,2,FALSE)))</f>
        <v>#N/A</v>
      </c>
      <c r="F3810" s="7">
        <f t="shared" si="683"/>
        <v>0</v>
      </c>
      <c r="G3810" s="7">
        <f t="shared" si="684"/>
        <v>0</v>
      </c>
      <c r="H3810" s="7">
        <f t="shared" si="685"/>
        <v>0</v>
      </c>
      <c r="I3810" s="7">
        <f t="shared" si="686"/>
        <v>0</v>
      </c>
      <c r="J3810" s="7">
        <f t="shared" si="687"/>
        <v>0</v>
      </c>
      <c r="K3810" s="8" t="e">
        <f t="shared" si="688"/>
        <v>#N/A</v>
      </c>
      <c r="L3810" s="7" t="e">
        <f t="shared" si="689"/>
        <v>#N/A</v>
      </c>
      <c r="M3810" s="8" t="e">
        <f t="shared" si="644"/>
        <v>#N/A</v>
      </c>
      <c r="N3810" s="8" t="e">
        <f t="shared" si="645"/>
        <v>#N/A</v>
      </c>
    </row>
    <row r="3811" spans="1:14" ht="15.75" customHeight="1" x14ac:dyDescent="0.35">
      <c r="A3811" s="7">
        <f t="shared" si="679"/>
        <v>0</v>
      </c>
      <c r="B3811" s="7">
        <f t="shared" si="680"/>
        <v>0</v>
      </c>
      <c r="C3811" s="7">
        <f t="shared" si="681"/>
        <v>0</v>
      </c>
      <c r="D3811" s="7">
        <f t="shared" si="682"/>
        <v>0</v>
      </c>
      <c r="E3811" s="7" t="e">
        <f>IF('Report DCM'!$H3811="In-Stream Video","Rich Media display banner",IF('Report DCM'!$I3811&gt;'Report DCM'!$J3811,"Standard",VLOOKUP(CONCATENATE(bd_adtype,"_",bd_creativetype),tabela,2,FALSE)))</f>
        <v>#N/A</v>
      </c>
      <c r="F3811" s="7">
        <f t="shared" si="683"/>
        <v>0</v>
      </c>
      <c r="G3811" s="7">
        <f t="shared" si="684"/>
        <v>0</v>
      </c>
      <c r="H3811" s="7">
        <f t="shared" si="685"/>
        <v>0</v>
      </c>
      <c r="I3811" s="7">
        <f t="shared" si="686"/>
        <v>0</v>
      </c>
      <c r="J3811" s="7">
        <f t="shared" si="687"/>
        <v>0</v>
      </c>
      <c r="K3811" s="8" t="e">
        <f t="shared" si="688"/>
        <v>#N/A</v>
      </c>
      <c r="L3811" s="7" t="e">
        <f t="shared" si="689"/>
        <v>#N/A</v>
      </c>
      <c r="M3811" s="8" t="e">
        <f t="shared" si="644"/>
        <v>#N/A</v>
      </c>
      <c r="N3811" s="8" t="e">
        <f t="shared" si="645"/>
        <v>#N/A</v>
      </c>
    </row>
    <row r="3812" spans="1:14" ht="15.75" customHeight="1" x14ac:dyDescent="0.35">
      <c r="A3812" s="7">
        <f t="shared" si="679"/>
        <v>0</v>
      </c>
      <c r="B3812" s="7">
        <f t="shared" si="680"/>
        <v>0</v>
      </c>
      <c r="C3812" s="7">
        <f t="shared" si="681"/>
        <v>0</v>
      </c>
      <c r="D3812" s="7">
        <f t="shared" si="682"/>
        <v>0</v>
      </c>
      <c r="E3812" s="7" t="e">
        <f>IF('Report DCM'!$H3812="In-Stream Video","Rich Media display banner",IF('Report DCM'!$I3812&gt;'Report DCM'!$J3812,"Standard",VLOOKUP(CONCATENATE(bd_adtype,"_",bd_creativetype),tabela,2,FALSE)))</f>
        <v>#N/A</v>
      </c>
      <c r="F3812" s="7">
        <f t="shared" si="683"/>
        <v>0</v>
      </c>
      <c r="G3812" s="7">
        <f t="shared" si="684"/>
        <v>0</v>
      </c>
      <c r="H3812" s="7">
        <f t="shared" si="685"/>
        <v>0</v>
      </c>
      <c r="I3812" s="7">
        <f t="shared" si="686"/>
        <v>0</v>
      </c>
      <c r="J3812" s="7">
        <f t="shared" si="687"/>
        <v>0</v>
      </c>
      <c r="K3812" s="8" t="e">
        <f t="shared" si="688"/>
        <v>#N/A</v>
      </c>
      <c r="L3812" s="7" t="e">
        <f t="shared" si="689"/>
        <v>#N/A</v>
      </c>
      <c r="M3812" s="8" t="e">
        <f t="shared" si="644"/>
        <v>#N/A</v>
      </c>
      <c r="N3812" s="8" t="e">
        <f t="shared" si="645"/>
        <v>#N/A</v>
      </c>
    </row>
    <row r="3813" spans="1:14" ht="15.75" customHeight="1" x14ac:dyDescent="0.35">
      <c r="A3813" s="7">
        <f t="shared" si="679"/>
        <v>0</v>
      </c>
      <c r="B3813" s="7">
        <f t="shared" si="680"/>
        <v>0</v>
      </c>
      <c r="C3813" s="7">
        <f t="shared" si="681"/>
        <v>0</v>
      </c>
      <c r="D3813" s="7">
        <f t="shared" si="682"/>
        <v>0</v>
      </c>
      <c r="E3813" s="7" t="e">
        <f>IF('Report DCM'!$H3813="In-Stream Video","Rich Media display banner",IF('Report DCM'!$I3813&gt;'Report DCM'!$J3813,"Standard",VLOOKUP(CONCATENATE(bd_adtype,"_",bd_creativetype),tabela,2,FALSE)))</f>
        <v>#N/A</v>
      </c>
      <c r="F3813" s="7">
        <f t="shared" si="683"/>
        <v>0</v>
      </c>
      <c r="G3813" s="7">
        <f t="shared" si="684"/>
        <v>0</v>
      </c>
      <c r="H3813" s="7">
        <f t="shared" si="685"/>
        <v>0</v>
      </c>
      <c r="I3813" s="7">
        <f t="shared" si="686"/>
        <v>0</v>
      </c>
      <c r="J3813" s="7">
        <f t="shared" si="687"/>
        <v>0</v>
      </c>
      <c r="K3813" s="8" t="e">
        <f t="shared" si="688"/>
        <v>#N/A</v>
      </c>
      <c r="L3813" s="7" t="e">
        <f t="shared" si="689"/>
        <v>#N/A</v>
      </c>
      <c r="M3813" s="8" t="e">
        <f t="shared" si="644"/>
        <v>#N/A</v>
      </c>
      <c r="N3813" s="8" t="e">
        <f t="shared" si="645"/>
        <v>#N/A</v>
      </c>
    </row>
    <row r="3814" spans="1:14" ht="15.75" customHeight="1" x14ac:dyDescent="0.35">
      <c r="A3814" s="7">
        <f t="shared" si="679"/>
        <v>0</v>
      </c>
      <c r="B3814" s="7">
        <f t="shared" si="680"/>
        <v>0</v>
      </c>
      <c r="C3814" s="7">
        <f t="shared" si="681"/>
        <v>0</v>
      </c>
      <c r="D3814" s="7">
        <f t="shared" si="682"/>
        <v>0</v>
      </c>
      <c r="E3814" s="7" t="e">
        <f>IF('Report DCM'!$H3814="In-Stream Video","Rich Media display banner",IF('Report DCM'!$I3814&gt;'Report DCM'!$J3814,"Standard",VLOOKUP(CONCATENATE(bd_adtype,"_",bd_creativetype),tabela,2,FALSE)))</f>
        <v>#N/A</v>
      </c>
      <c r="F3814" s="7">
        <f t="shared" si="683"/>
        <v>0</v>
      </c>
      <c r="G3814" s="7">
        <f t="shared" si="684"/>
        <v>0</v>
      </c>
      <c r="H3814" s="7">
        <f t="shared" si="685"/>
        <v>0</v>
      </c>
      <c r="I3814" s="7">
        <f t="shared" si="686"/>
        <v>0</v>
      </c>
      <c r="J3814" s="7">
        <f t="shared" si="687"/>
        <v>0</v>
      </c>
      <c r="K3814" s="8" t="e">
        <f t="shared" si="688"/>
        <v>#N/A</v>
      </c>
      <c r="L3814" s="7" t="e">
        <f t="shared" si="689"/>
        <v>#N/A</v>
      </c>
      <c r="M3814" s="8" t="e">
        <f t="shared" si="644"/>
        <v>#N/A</v>
      </c>
      <c r="N3814" s="8" t="e">
        <f t="shared" si="645"/>
        <v>#N/A</v>
      </c>
    </row>
    <row r="3815" spans="1:14" ht="15.75" customHeight="1" x14ac:dyDescent="0.35">
      <c r="A3815" s="7">
        <f t="shared" si="679"/>
        <v>0</v>
      </c>
      <c r="B3815" s="7">
        <f t="shared" si="680"/>
        <v>0</v>
      </c>
      <c r="C3815" s="7">
        <f t="shared" si="681"/>
        <v>0</v>
      </c>
      <c r="D3815" s="7">
        <f t="shared" si="682"/>
        <v>0</v>
      </c>
      <c r="E3815" s="7" t="e">
        <f>IF('Report DCM'!$H3815="In-Stream Video","Rich Media display banner",IF('Report DCM'!$I3815&gt;'Report DCM'!$J3815,"Standard",VLOOKUP(CONCATENATE(bd_adtype,"_",bd_creativetype),tabela,2,FALSE)))</f>
        <v>#N/A</v>
      </c>
      <c r="F3815" s="7">
        <f t="shared" si="683"/>
        <v>0</v>
      </c>
      <c r="G3815" s="7">
        <f t="shared" si="684"/>
        <v>0</v>
      </c>
      <c r="H3815" s="7">
        <f t="shared" si="685"/>
        <v>0</v>
      </c>
      <c r="I3815" s="7">
        <f t="shared" si="686"/>
        <v>0</v>
      </c>
      <c r="J3815" s="7">
        <f t="shared" si="687"/>
        <v>0</v>
      </c>
      <c r="K3815" s="8" t="e">
        <f t="shared" si="688"/>
        <v>#N/A</v>
      </c>
      <c r="L3815" s="7" t="e">
        <f t="shared" si="689"/>
        <v>#N/A</v>
      </c>
      <c r="M3815" s="8" t="e">
        <f t="shared" si="644"/>
        <v>#N/A</v>
      </c>
      <c r="N3815" s="8" t="e">
        <f t="shared" si="645"/>
        <v>#N/A</v>
      </c>
    </row>
    <row r="3816" spans="1:14" ht="15.75" customHeight="1" x14ac:dyDescent="0.35">
      <c r="A3816" s="7">
        <f t="shared" si="679"/>
        <v>0</v>
      </c>
      <c r="B3816" s="7">
        <f t="shared" si="680"/>
        <v>0</v>
      </c>
      <c r="C3816" s="7">
        <f t="shared" si="681"/>
        <v>0</v>
      </c>
      <c r="D3816" s="7">
        <f t="shared" si="682"/>
        <v>0</v>
      </c>
      <c r="E3816" s="7" t="e">
        <f>IF('Report DCM'!$H3816="In-Stream Video","Rich Media display banner",IF('Report DCM'!$I3816&gt;'Report DCM'!$J3816,"Standard",VLOOKUP(CONCATENATE(bd_adtype,"_",bd_creativetype),tabela,2,FALSE)))</f>
        <v>#N/A</v>
      </c>
      <c r="F3816" s="7">
        <f t="shared" si="683"/>
        <v>0</v>
      </c>
      <c r="G3816" s="7">
        <f t="shared" si="684"/>
        <v>0</v>
      </c>
      <c r="H3816" s="7">
        <f t="shared" si="685"/>
        <v>0</v>
      </c>
      <c r="I3816" s="7">
        <f t="shared" si="686"/>
        <v>0</v>
      </c>
      <c r="J3816" s="7">
        <f t="shared" si="687"/>
        <v>0</v>
      </c>
      <c r="K3816" s="8" t="e">
        <f t="shared" si="688"/>
        <v>#N/A</v>
      </c>
      <c r="L3816" s="7" t="e">
        <f t="shared" si="689"/>
        <v>#N/A</v>
      </c>
      <c r="M3816" s="8" t="e">
        <f t="shared" si="644"/>
        <v>#N/A</v>
      </c>
      <c r="N3816" s="8" t="e">
        <f t="shared" si="645"/>
        <v>#N/A</v>
      </c>
    </row>
    <row r="3817" spans="1:14" ht="15.75" customHeight="1" x14ac:dyDescent="0.35">
      <c r="A3817" s="7">
        <f t="shared" si="679"/>
        <v>0</v>
      </c>
      <c r="B3817" s="7">
        <f t="shared" si="680"/>
        <v>0</v>
      </c>
      <c r="C3817" s="7">
        <f t="shared" si="681"/>
        <v>0</v>
      </c>
      <c r="D3817" s="7">
        <f t="shared" si="682"/>
        <v>0</v>
      </c>
      <c r="E3817" s="7" t="e">
        <f>IF('Report DCM'!$H3817="In-Stream Video","Rich Media display banner",IF('Report DCM'!$I3817&gt;'Report DCM'!$J3817,"Standard",VLOOKUP(CONCATENATE(bd_adtype,"_",bd_creativetype),tabela,2,FALSE)))</f>
        <v>#N/A</v>
      </c>
      <c r="F3817" s="7">
        <f t="shared" si="683"/>
        <v>0</v>
      </c>
      <c r="G3817" s="7">
        <f t="shared" si="684"/>
        <v>0</v>
      </c>
      <c r="H3817" s="7">
        <f t="shared" si="685"/>
        <v>0</v>
      </c>
      <c r="I3817" s="7">
        <f t="shared" si="686"/>
        <v>0</v>
      </c>
      <c r="J3817" s="7">
        <f t="shared" si="687"/>
        <v>0</v>
      </c>
      <c r="K3817" s="8" t="e">
        <f t="shared" si="688"/>
        <v>#N/A</v>
      </c>
      <c r="L3817" s="7" t="e">
        <f t="shared" si="689"/>
        <v>#N/A</v>
      </c>
      <c r="M3817" s="8" t="e">
        <f t="shared" si="644"/>
        <v>#N/A</v>
      </c>
      <c r="N3817" s="8" t="e">
        <f t="shared" si="645"/>
        <v>#N/A</v>
      </c>
    </row>
    <row r="3818" spans="1:14" ht="15.75" customHeight="1" x14ac:dyDescent="0.35">
      <c r="A3818" s="7">
        <f t="shared" si="679"/>
        <v>0</v>
      </c>
      <c r="B3818" s="7">
        <f t="shared" si="680"/>
        <v>0</v>
      </c>
      <c r="C3818" s="7">
        <f t="shared" si="681"/>
        <v>0</v>
      </c>
      <c r="D3818" s="7">
        <f t="shared" si="682"/>
        <v>0</v>
      </c>
      <c r="E3818" s="7" t="e">
        <f>IF('Report DCM'!$H3818="In-Stream Video","Rich Media display banner",IF('Report DCM'!$I3818&gt;'Report DCM'!$J3818,"Standard",VLOOKUP(CONCATENATE(bd_adtype,"_",bd_creativetype),tabela,2,FALSE)))</f>
        <v>#N/A</v>
      </c>
      <c r="F3818" s="7">
        <f t="shared" si="683"/>
        <v>0</v>
      </c>
      <c r="G3818" s="7">
        <f t="shared" si="684"/>
        <v>0</v>
      </c>
      <c r="H3818" s="7">
        <f t="shared" si="685"/>
        <v>0</v>
      </c>
      <c r="I3818" s="7">
        <f t="shared" si="686"/>
        <v>0</v>
      </c>
      <c r="J3818" s="7">
        <f t="shared" si="687"/>
        <v>0</v>
      </c>
      <c r="K3818" s="8" t="e">
        <f t="shared" si="688"/>
        <v>#N/A</v>
      </c>
      <c r="L3818" s="7" t="e">
        <f t="shared" si="689"/>
        <v>#N/A</v>
      </c>
      <c r="M3818" s="8" t="e">
        <f t="shared" si="644"/>
        <v>#N/A</v>
      </c>
      <c r="N3818" s="8" t="e">
        <f t="shared" si="645"/>
        <v>#N/A</v>
      </c>
    </row>
    <row r="3819" spans="1:14" ht="15.75" customHeight="1" x14ac:dyDescent="0.35">
      <c r="A3819" s="7">
        <f t="shared" si="679"/>
        <v>0</v>
      </c>
      <c r="B3819" s="7">
        <f t="shared" si="680"/>
        <v>0</v>
      </c>
      <c r="C3819" s="7">
        <f t="shared" si="681"/>
        <v>0</v>
      </c>
      <c r="D3819" s="7">
        <f t="shared" si="682"/>
        <v>0</v>
      </c>
      <c r="E3819" s="7" t="e">
        <f>IF('Report DCM'!$H3819="In-Stream Video","Rich Media display banner",IF('Report DCM'!$I3819&gt;'Report DCM'!$J3819,"Standard",VLOOKUP(CONCATENATE(bd_adtype,"_",bd_creativetype),tabela,2,FALSE)))</f>
        <v>#N/A</v>
      </c>
      <c r="F3819" s="7">
        <f t="shared" si="683"/>
        <v>0</v>
      </c>
      <c r="G3819" s="7">
        <f t="shared" si="684"/>
        <v>0</v>
      </c>
      <c r="H3819" s="7">
        <f t="shared" si="685"/>
        <v>0</v>
      </c>
      <c r="I3819" s="7">
        <f t="shared" si="686"/>
        <v>0</v>
      </c>
      <c r="J3819" s="7">
        <f t="shared" si="687"/>
        <v>0</v>
      </c>
      <c r="K3819" s="8" t="e">
        <f t="shared" si="688"/>
        <v>#N/A</v>
      </c>
      <c r="L3819" s="7" t="e">
        <f t="shared" si="689"/>
        <v>#N/A</v>
      </c>
      <c r="M3819" s="8" t="e">
        <f t="shared" si="644"/>
        <v>#N/A</v>
      </c>
      <c r="N3819" s="8" t="e">
        <f t="shared" si="645"/>
        <v>#N/A</v>
      </c>
    </row>
    <row r="3820" spans="1:14" ht="15.75" customHeight="1" x14ac:dyDescent="0.35">
      <c r="A3820" s="7">
        <f t="shared" si="679"/>
        <v>0</v>
      </c>
      <c r="B3820" s="7">
        <f t="shared" si="680"/>
        <v>0</v>
      </c>
      <c r="C3820" s="7">
        <f t="shared" si="681"/>
        <v>0</v>
      </c>
      <c r="D3820" s="7">
        <f t="shared" si="682"/>
        <v>0</v>
      </c>
      <c r="E3820" s="7" t="e">
        <f>IF('Report DCM'!$H3820="In-Stream Video","Rich Media display banner",IF('Report DCM'!$I3820&gt;'Report DCM'!$J3820,"Standard",VLOOKUP(CONCATENATE(bd_adtype,"_",bd_creativetype),tabela,2,FALSE)))</f>
        <v>#N/A</v>
      </c>
      <c r="F3820" s="7">
        <f t="shared" si="683"/>
        <v>0</v>
      </c>
      <c r="G3820" s="7">
        <f t="shared" si="684"/>
        <v>0</v>
      </c>
      <c r="H3820" s="7">
        <f t="shared" si="685"/>
        <v>0</v>
      </c>
      <c r="I3820" s="7">
        <f t="shared" si="686"/>
        <v>0</v>
      </c>
      <c r="J3820" s="7">
        <f t="shared" si="687"/>
        <v>0</v>
      </c>
      <c r="K3820" s="8" t="e">
        <f t="shared" si="688"/>
        <v>#N/A</v>
      </c>
      <c r="L3820" s="7" t="e">
        <f t="shared" si="689"/>
        <v>#N/A</v>
      </c>
      <c r="M3820" s="8" t="e">
        <f t="shared" si="644"/>
        <v>#N/A</v>
      </c>
      <c r="N3820" s="8" t="e">
        <f t="shared" si="645"/>
        <v>#N/A</v>
      </c>
    </row>
    <row r="3821" spans="1:14" ht="15.75" customHeight="1" x14ac:dyDescent="0.35">
      <c r="A3821" s="7">
        <f t="shared" si="679"/>
        <v>0</v>
      </c>
      <c r="B3821" s="7">
        <f t="shared" si="680"/>
        <v>0</v>
      </c>
      <c r="C3821" s="7">
        <f t="shared" si="681"/>
        <v>0</v>
      </c>
      <c r="D3821" s="7">
        <f t="shared" si="682"/>
        <v>0</v>
      </c>
      <c r="E3821" s="7" t="e">
        <f>IF('Report DCM'!$H3821="In-Stream Video","Rich Media display banner",IF('Report DCM'!$I3821&gt;'Report DCM'!$J3821,"Standard",VLOOKUP(CONCATENATE(bd_adtype,"_",bd_creativetype),tabela,2,FALSE)))</f>
        <v>#N/A</v>
      </c>
      <c r="F3821" s="7">
        <f t="shared" si="683"/>
        <v>0</v>
      </c>
      <c r="G3821" s="7">
        <f t="shared" si="684"/>
        <v>0</v>
      </c>
      <c r="H3821" s="7">
        <f t="shared" si="685"/>
        <v>0</v>
      </c>
      <c r="I3821" s="7">
        <f t="shared" si="686"/>
        <v>0</v>
      </c>
      <c r="J3821" s="7">
        <f t="shared" si="687"/>
        <v>0</v>
      </c>
      <c r="K3821" s="8" t="e">
        <f t="shared" si="688"/>
        <v>#N/A</v>
      </c>
      <c r="L3821" s="7" t="e">
        <f t="shared" si="689"/>
        <v>#N/A</v>
      </c>
      <c r="M3821" s="8" t="e">
        <f t="shared" si="644"/>
        <v>#N/A</v>
      </c>
      <c r="N3821" s="8" t="e">
        <f t="shared" si="645"/>
        <v>#N/A</v>
      </c>
    </row>
    <row r="3822" spans="1:14" ht="15.75" customHeight="1" x14ac:dyDescent="0.35">
      <c r="A3822" s="7">
        <f t="shared" si="679"/>
        <v>0</v>
      </c>
      <c r="B3822" s="7">
        <f t="shared" si="680"/>
        <v>0</v>
      </c>
      <c r="C3822" s="7">
        <f t="shared" si="681"/>
        <v>0</v>
      </c>
      <c r="D3822" s="7">
        <f t="shared" si="682"/>
        <v>0</v>
      </c>
      <c r="E3822" s="7" t="e">
        <f>IF('Report DCM'!$H3822="In-Stream Video","Rich Media display banner",IF('Report DCM'!$I3822&gt;'Report DCM'!$J3822,"Standard",VLOOKUP(CONCATENATE(bd_adtype,"_",bd_creativetype),tabela,2,FALSE)))</f>
        <v>#N/A</v>
      </c>
      <c r="F3822" s="7">
        <f t="shared" si="683"/>
        <v>0</v>
      </c>
      <c r="G3822" s="7">
        <f t="shared" si="684"/>
        <v>0</v>
      </c>
      <c r="H3822" s="7">
        <f t="shared" si="685"/>
        <v>0</v>
      </c>
      <c r="I3822" s="7">
        <f t="shared" si="686"/>
        <v>0</v>
      </c>
      <c r="J3822" s="7">
        <f t="shared" si="687"/>
        <v>0</v>
      </c>
      <c r="K3822" s="8" t="e">
        <f t="shared" si="688"/>
        <v>#N/A</v>
      </c>
      <c r="L3822" s="7" t="e">
        <f t="shared" si="689"/>
        <v>#N/A</v>
      </c>
      <c r="M3822" s="8" t="e">
        <f t="shared" si="644"/>
        <v>#N/A</v>
      </c>
      <c r="N3822" s="8" t="e">
        <f t="shared" si="645"/>
        <v>#N/A</v>
      </c>
    </row>
    <row r="3823" spans="1:14" ht="15.75" customHeight="1" x14ac:dyDescent="0.35">
      <c r="A3823" s="7">
        <f t="shared" si="679"/>
        <v>0</v>
      </c>
      <c r="B3823" s="7">
        <f t="shared" si="680"/>
        <v>0</v>
      </c>
      <c r="C3823" s="7">
        <f t="shared" si="681"/>
        <v>0</v>
      </c>
      <c r="D3823" s="7">
        <f t="shared" si="682"/>
        <v>0</v>
      </c>
      <c r="E3823" s="7" t="e">
        <f>IF('Report DCM'!$H3823="In-Stream Video","Rich Media display banner",IF('Report DCM'!$I3823&gt;'Report DCM'!$J3823,"Standard",VLOOKUP(CONCATENATE(bd_adtype,"_",bd_creativetype),tabela,2,FALSE)))</f>
        <v>#N/A</v>
      </c>
      <c r="F3823" s="7">
        <f t="shared" si="683"/>
        <v>0</v>
      </c>
      <c r="G3823" s="7">
        <f t="shared" si="684"/>
        <v>0</v>
      </c>
      <c r="H3823" s="7">
        <f t="shared" si="685"/>
        <v>0</v>
      </c>
      <c r="I3823" s="7">
        <f t="shared" si="686"/>
        <v>0</v>
      </c>
      <c r="J3823" s="7">
        <f t="shared" si="687"/>
        <v>0</v>
      </c>
      <c r="K3823" s="8" t="e">
        <f t="shared" si="688"/>
        <v>#N/A</v>
      </c>
      <c r="L3823" s="7" t="e">
        <f t="shared" si="689"/>
        <v>#N/A</v>
      </c>
      <c r="M3823" s="8" t="e">
        <f t="shared" si="644"/>
        <v>#N/A</v>
      </c>
      <c r="N3823" s="8" t="e">
        <f t="shared" si="645"/>
        <v>#N/A</v>
      </c>
    </row>
    <row r="3824" spans="1:14" ht="15.75" customHeight="1" x14ac:dyDescent="0.35">
      <c r="A3824" s="7">
        <f t="shared" si="679"/>
        <v>0</v>
      </c>
      <c r="B3824" s="7">
        <f t="shared" si="680"/>
        <v>0</v>
      </c>
      <c r="C3824" s="7">
        <f t="shared" si="681"/>
        <v>0</v>
      </c>
      <c r="D3824" s="7">
        <f t="shared" si="682"/>
        <v>0</v>
      </c>
      <c r="E3824" s="7" t="e">
        <f>IF('Report DCM'!$H3824="In-Stream Video","Rich Media display banner",IF('Report DCM'!$I3824&gt;'Report DCM'!$J3824,"Standard",VLOOKUP(CONCATENATE(bd_adtype,"_",bd_creativetype),tabela,2,FALSE)))</f>
        <v>#N/A</v>
      </c>
      <c r="F3824" s="7">
        <f t="shared" si="683"/>
        <v>0</v>
      </c>
      <c r="G3824" s="7">
        <f t="shared" si="684"/>
        <v>0</v>
      </c>
      <c r="H3824" s="7">
        <f t="shared" si="685"/>
        <v>0</v>
      </c>
      <c r="I3824" s="7">
        <f t="shared" si="686"/>
        <v>0</v>
      </c>
      <c r="J3824" s="7">
        <f t="shared" si="687"/>
        <v>0</v>
      </c>
      <c r="K3824" s="8" t="e">
        <f t="shared" si="688"/>
        <v>#N/A</v>
      </c>
      <c r="L3824" s="7" t="e">
        <f t="shared" si="689"/>
        <v>#N/A</v>
      </c>
      <c r="M3824" s="8" t="e">
        <f t="shared" si="644"/>
        <v>#N/A</v>
      </c>
      <c r="N3824" s="8" t="e">
        <f t="shared" si="645"/>
        <v>#N/A</v>
      </c>
    </row>
    <row r="3825" spans="1:14" ht="15.75" customHeight="1" x14ac:dyDescent="0.35">
      <c r="A3825" s="7">
        <f t="shared" si="679"/>
        <v>0</v>
      </c>
      <c r="B3825" s="7">
        <f t="shared" si="680"/>
        <v>0</v>
      </c>
      <c r="C3825" s="7">
        <f t="shared" si="681"/>
        <v>0</v>
      </c>
      <c r="D3825" s="7">
        <f t="shared" si="682"/>
        <v>0</v>
      </c>
      <c r="E3825" s="7" t="e">
        <f>IF('Report DCM'!$H3825="In-Stream Video","Rich Media display banner",IF('Report DCM'!$I3825&gt;'Report DCM'!$J3825,"Standard",VLOOKUP(CONCATENATE(bd_adtype,"_",bd_creativetype),tabela,2,FALSE)))</f>
        <v>#N/A</v>
      </c>
      <c r="F3825" s="7">
        <f t="shared" si="683"/>
        <v>0</v>
      </c>
      <c r="G3825" s="7">
        <f t="shared" si="684"/>
        <v>0</v>
      </c>
      <c r="H3825" s="7">
        <f t="shared" si="685"/>
        <v>0</v>
      </c>
      <c r="I3825" s="7">
        <f t="shared" si="686"/>
        <v>0</v>
      </c>
      <c r="J3825" s="7">
        <f t="shared" si="687"/>
        <v>0</v>
      </c>
      <c r="K3825" s="8" t="e">
        <f t="shared" si="688"/>
        <v>#N/A</v>
      </c>
      <c r="L3825" s="7" t="e">
        <f t="shared" si="689"/>
        <v>#N/A</v>
      </c>
      <c r="M3825" s="8" t="e">
        <f t="shared" si="644"/>
        <v>#N/A</v>
      </c>
      <c r="N3825" s="8" t="e">
        <f t="shared" si="645"/>
        <v>#N/A</v>
      </c>
    </row>
    <row r="3826" spans="1:14" ht="15.75" customHeight="1" x14ac:dyDescent="0.35">
      <c r="A3826" s="7">
        <f t="shared" si="679"/>
        <v>0</v>
      </c>
      <c r="B3826" s="7">
        <f t="shared" si="680"/>
        <v>0</v>
      </c>
      <c r="C3826" s="7">
        <f t="shared" si="681"/>
        <v>0</v>
      </c>
      <c r="D3826" s="7">
        <f t="shared" si="682"/>
        <v>0</v>
      </c>
      <c r="E3826" s="7" t="e">
        <f>IF('Report DCM'!$H3826="In-Stream Video","Rich Media display banner",IF('Report DCM'!$I3826&gt;'Report DCM'!$J3826,"Standard",VLOOKUP(CONCATENATE(bd_adtype,"_",bd_creativetype),tabela,2,FALSE)))</f>
        <v>#N/A</v>
      </c>
      <c r="F3826" s="7">
        <f t="shared" si="683"/>
        <v>0</v>
      </c>
      <c r="G3826" s="7">
        <f t="shared" si="684"/>
        <v>0</v>
      </c>
      <c r="H3826" s="7">
        <f t="shared" si="685"/>
        <v>0</v>
      </c>
      <c r="I3826" s="7">
        <f t="shared" si="686"/>
        <v>0</v>
      </c>
      <c r="J3826" s="7">
        <f t="shared" si="687"/>
        <v>0</v>
      </c>
      <c r="K3826" s="8" t="e">
        <f t="shared" si="688"/>
        <v>#N/A</v>
      </c>
      <c r="L3826" s="7" t="e">
        <f t="shared" si="689"/>
        <v>#N/A</v>
      </c>
      <c r="M3826" s="8" t="e">
        <f t="shared" si="644"/>
        <v>#N/A</v>
      </c>
      <c r="N3826" s="8" t="e">
        <f t="shared" si="645"/>
        <v>#N/A</v>
      </c>
    </row>
    <row r="3827" spans="1:14" ht="15.75" customHeight="1" x14ac:dyDescent="0.35">
      <c r="A3827" s="7">
        <f t="shared" si="679"/>
        <v>0</v>
      </c>
      <c r="B3827" s="7">
        <f t="shared" si="680"/>
        <v>0</v>
      </c>
      <c r="C3827" s="7">
        <f t="shared" si="681"/>
        <v>0</v>
      </c>
      <c r="D3827" s="7">
        <f t="shared" si="682"/>
        <v>0</v>
      </c>
      <c r="E3827" s="7" t="e">
        <f>IF('Report DCM'!$H3827="In-Stream Video","Rich Media display banner",IF('Report DCM'!$I3827&gt;'Report DCM'!$J3827,"Standard",VLOOKUP(CONCATENATE(bd_adtype,"_",bd_creativetype),tabela,2,FALSE)))</f>
        <v>#N/A</v>
      </c>
      <c r="F3827" s="7">
        <f t="shared" si="683"/>
        <v>0</v>
      </c>
      <c r="G3827" s="7">
        <f t="shared" si="684"/>
        <v>0</v>
      </c>
      <c r="H3827" s="7">
        <f t="shared" si="685"/>
        <v>0</v>
      </c>
      <c r="I3827" s="7">
        <f t="shared" si="686"/>
        <v>0</v>
      </c>
      <c r="J3827" s="7">
        <f t="shared" si="687"/>
        <v>0</v>
      </c>
      <c r="K3827" s="8" t="e">
        <f t="shared" si="688"/>
        <v>#N/A</v>
      </c>
      <c r="L3827" s="7" t="e">
        <f t="shared" si="689"/>
        <v>#N/A</v>
      </c>
      <c r="M3827" s="8" t="e">
        <f t="shared" ref="M3827:M4081" si="690">IF(E3827="Dynamic Click",J3827*K3827,K3827*$I3827/1000)</f>
        <v>#N/A</v>
      </c>
      <c r="N3827" s="8" t="e">
        <f t="shared" ref="N3827:N4081" si="691">IF(E3827="Dynamic Click",J3827*L3827,L3827*$I3827/1000)</f>
        <v>#N/A</v>
      </c>
    </row>
    <row r="3828" spans="1:14" ht="15.75" customHeight="1" x14ac:dyDescent="0.35">
      <c r="A3828" s="7">
        <f t="shared" si="679"/>
        <v>0</v>
      </c>
      <c r="B3828" s="7">
        <f t="shared" si="680"/>
        <v>0</v>
      </c>
      <c r="C3828" s="7">
        <f t="shared" si="681"/>
        <v>0</v>
      </c>
      <c r="D3828" s="7">
        <f t="shared" si="682"/>
        <v>0</v>
      </c>
      <c r="E3828" s="7" t="e">
        <f>IF('Report DCM'!$H3828="In-Stream Video","Rich Media display banner",IF('Report DCM'!$I3828&gt;'Report DCM'!$J3828,"Standard",VLOOKUP(CONCATENATE(bd_adtype,"_",bd_creativetype),tabela,2,FALSE)))</f>
        <v>#N/A</v>
      </c>
      <c r="F3828" s="7">
        <f t="shared" si="683"/>
        <v>0</v>
      </c>
      <c r="G3828" s="7">
        <f t="shared" si="684"/>
        <v>0</v>
      </c>
      <c r="H3828" s="7">
        <f t="shared" si="685"/>
        <v>0</v>
      </c>
      <c r="I3828" s="7">
        <f t="shared" si="686"/>
        <v>0</v>
      </c>
      <c r="J3828" s="7">
        <f t="shared" si="687"/>
        <v>0</v>
      </c>
      <c r="K3828" s="8" t="e">
        <f t="shared" si="688"/>
        <v>#N/A</v>
      </c>
      <c r="L3828" s="7" t="e">
        <f t="shared" si="689"/>
        <v>#N/A</v>
      </c>
      <c r="M3828" s="8" t="e">
        <f t="shared" si="690"/>
        <v>#N/A</v>
      </c>
      <c r="N3828" s="8" t="e">
        <f t="shared" si="691"/>
        <v>#N/A</v>
      </c>
    </row>
    <row r="3829" spans="1:14" ht="15.75" customHeight="1" x14ac:dyDescent="0.35">
      <c r="A3829" s="7">
        <f t="shared" si="679"/>
        <v>0</v>
      </c>
      <c r="B3829" s="7">
        <f t="shared" si="680"/>
        <v>0</v>
      </c>
      <c r="C3829" s="7">
        <f t="shared" si="681"/>
        <v>0</v>
      </c>
      <c r="D3829" s="7">
        <f t="shared" si="682"/>
        <v>0</v>
      </c>
      <c r="E3829" s="7" t="e">
        <f>IF('Report DCM'!$H3829="In-Stream Video","Rich Media display banner",IF('Report DCM'!$I3829&gt;'Report DCM'!$J3829,"Standard",VLOOKUP(CONCATENATE(bd_adtype,"_",bd_creativetype),tabela,2,FALSE)))</f>
        <v>#N/A</v>
      </c>
      <c r="F3829" s="7">
        <f t="shared" si="683"/>
        <v>0</v>
      </c>
      <c r="G3829" s="7">
        <f t="shared" si="684"/>
        <v>0</v>
      </c>
      <c r="H3829" s="7">
        <f t="shared" si="685"/>
        <v>0</v>
      </c>
      <c r="I3829" s="7">
        <f t="shared" si="686"/>
        <v>0</v>
      </c>
      <c r="J3829" s="7">
        <f t="shared" si="687"/>
        <v>0</v>
      </c>
      <c r="K3829" s="8" t="e">
        <f t="shared" si="688"/>
        <v>#N/A</v>
      </c>
      <c r="L3829" s="7" t="e">
        <f t="shared" si="689"/>
        <v>#N/A</v>
      </c>
      <c r="M3829" s="8" t="e">
        <f t="shared" si="690"/>
        <v>#N/A</v>
      </c>
      <c r="N3829" s="8" t="e">
        <f t="shared" si="691"/>
        <v>#N/A</v>
      </c>
    </row>
    <row r="3830" spans="1:14" ht="15.75" customHeight="1" x14ac:dyDescent="0.35">
      <c r="A3830" s="7">
        <f t="shared" si="679"/>
        <v>0</v>
      </c>
      <c r="B3830" s="7">
        <f t="shared" si="680"/>
        <v>0</v>
      </c>
      <c r="C3830" s="7">
        <f t="shared" si="681"/>
        <v>0</v>
      </c>
      <c r="D3830" s="7">
        <f t="shared" si="682"/>
        <v>0</v>
      </c>
      <c r="E3830" s="7" t="e">
        <f>IF('Report DCM'!$H3830="In-Stream Video","Rich Media display banner",IF('Report DCM'!$I3830&gt;'Report DCM'!$J3830,"Standard",VLOOKUP(CONCATENATE(bd_adtype,"_",bd_creativetype),tabela,2,FALSE)))</f>
        <v>#N/A</v>
      </c>
      <c r="F3830" s="7">
        <f t="shared" si="683"/>
        <v>0</v>
      </c>
      <c r="G3830" s="7">
        <f t="shared" si="684"/>
        <v>0</v>
      </c>
      <c r="H3830" s="7">
        <f t="shared" si="685"/>
        <v>0</v>
      </c>
      <c r="I3830" s="7">
        <f t="shared" si="686"/>
        <v>0</v>
      </c>
      <c r="J3830" s="7">
        <f t="shared" si="687"/>
        <v>0</v>
      </c>
      <c r="K3830" s="8" t="e">
        <f t="shared" si="688"/>
        <v>#N/A</v>
      </c>
      <c r="L3830" s="7" t="e">
        <f t="shared" si="689"/>
        <v>#N/A</v>
      </c>
      <c r="M3830" s="8" t="e">
        <f t="shared" si="690"/>
        <v>#N/A</v>
      </c>
      <c r="N3830" s="8" t="e">
        <f t="shared" si="691"/>
        <v>#N/A</v>
      </c>
    </row>
    <row r="3831" spans="1:14" ht="15.75" customHeight="1" x14ac:dyDescent="0.35">
      <c r="A3831" s="7">
        <f t="shared" si="679"/>
        <v>0</v>
      </c>
      <c r="B3831" s="7">
        <f t="shared" si="680"/>
        <v>0</v>
      </c>
      <c r="C3831" s="7">
        <f t="shared" si="681"/>
        <v>0</v>
      </c>
      <c r="D3831" s="7">
        <f t="shared" si="682"/>
        <v>0</v>
      </c>
      <c r="E3831" s="7" t="e">
        <f>IF('Report DCM'!$H3831="In-Stream Video","Rich Media display banner",IF('Report DCM'!$I3831&gt;'Report DCM'!$J3831,"Standard",VLOOKUP(CONCATENATE(bd_adtype,"_",bd_creativetype),tabela,2,FALSE)))</f>
        <v>#N/A</v>
      </c>
      <c r="F3831" s="7">
        <f t="shared" si="683"/>
        <v>0</v>
      </c>
      <c r="G3831" s="7">
        <f t="shared" si="684"/>
        <v>0</v>
      </c>
      <c r="H3831" s="7">
        <f t="shared" si="685"/>
        <v>0</v>
      </c>
      <c r="I3831" s="7">
        <f t="shared" si="686"/>
        <v>0</v>
      </c>
      <c r="J3831" s="7">
        <f t="shared" si="687"/>
        <v>0</v>
      </c>
      <c r="K3831" s="8" t="e">
        <f t="shared" si="688"/>
        <v>#N/A</v>
      </c>
      <c r="L3831" s="7" t="e">
        <f t="shared" si="689"/>
        <v>#N/A</v>
      </c>
      <c r="M3831" s="8" t="e">
        <f t="shared" si="690"/>
        <v>#N/A</v>
      </c>
      <c r="N3831" s="8" t="e">
        <f t="shared" si="691"/>
        <v>#N/A</v>
      </c>
    </row>
    <row r="3832" spans="1:14" ht="15.75" customHeight="1" x14ac:dyDescent="0.35">
      <c r="A3832" s="7">
        <f t="shared" si="679"/>
        <v>0</v>
      </c>
      <c r="B3832" s="7">
        <f t="shared" si="680"/>
        <v>0</v>
      </c>
      <c r="C3832" s="7">
        <f t="shared" si="681"/>
        <v>0</v>
      </c>
      <c r="D3832" s="7">
        <f t="shared" si="682"/>
        <v>0</v>
      </c>
      <c r="E3832" s="7" t="e">
        <f>IF('Report DCM'!$H3832="In-Stream Video","Rich Media display banner",IF('Report DCM'!$I3832&gt;'Report DCM'!$J3832,"Standard",VLOOKUP(CONCATENATE(bd_adtype,"_",bd_creativetype),tabela,2,FALSE)))</f>
        <v>#N/A</v>
      </c>
      <c r="F3832" s="7">
        <f t="shared" si="683"/>
        <v>0</v>
      </c>
      <c r="G3832" s="7">
        <f t="shared" si="684"/>
        <v>0</v>
      </c>
      <c r="H3832" s="7">
        <f t="shared" si="685"/>
        <v>0</v>
      </c>
      <c r="I3832" s="7">
        <f t="shared" si="686"/>
        <v>0</v>
      </c>
      <c r="J3832" s="7">
        <f t="shared" si="687"/>
        <v>0</v>
      </c>
      <c r="K3832" s="8" t="e">
        <f t="shared" si="688"/>
        <v>#N/A</v>
      </c>
      <c r="L3832" s="7" t="e">
        <f t="shared" si="689"/>
        <v>#N/A</v>
      </c>
      <c r="M3832" s="8" t="e">
        <f t="shared" si="690"/>
        <v>#N/A</v>
      </c>
      <c r="N3832" s="8" t="e">
        <f t="shared" si="691"/>
        <v>#N/A</v>
      </c>
    </row>
    <row r="3833" spans="1:14" ht="15.75" customHeight="1" x14ac:dyDescent="0.35">
      <c r="A3833" s="7">
        <f t="shared" si="679"/>
        <v>0</v>
      </c>
      <c r="B3833" s="7">
        <f t="shared" si="680"/>
        <v>0</v>
      </c>
      <c r="C3833" s="7">
        <f t="shared" si="681"/>
        <v>0</v>
      </c>
      <c r="D3833" s="7">
        <f t="shared" si="682"/>
        <v>0</v>
      </c>
      <c r="E3833" s="7" t="e">
        <f>IF('Report DCM'!$H3833="In-Stream Video","Rich Media display banner",IF('Report DCM'!$I3833&gt;'Report DCM'!$J3833,"Standard",VLOOKUP(CONCATENATE(bd_adtype,"_",bd_creativetype),tabela,2,FALSE)))</f>
        <v>#N/A</v>
      </c>
      <c r="F3833" s="7">
        <f t="shared" si="683"/>
        <v>0</v>
      </c>
      <c r="G3833" s="7">
        <f t="shared" si="684"/>
        <v>0</v>
      </c>
      <c r="H3833" s="7">
        <f t="shared" si="685"/>
        <v>0</v>
      </c>
      <c r="I3833" s="7">
        <f t="shared" si="686"/>
        <v>0</v>
      </c>
      <c r="J3833" s="7">
        <f t="shared" si="687"/>
        <v>0</v>
      </c>
      <c r="K3833" s="8" t="e">
        <f t="shared" si="688"/>
        <v>#N/A</v>
      </c>
      <c r="L3833" s="7" t="e">
        <f t="shared" si="689"/>
        <v>#N/A</v>
      </c>
      <c r="M3833" s="8" t="e">
        <f t="shared" si="690"/>
        <v>#N/A</v>
      </c>
      <c r="N3833" s="8" t="e">
        <f t="shared" si="691"/>
        <v>#N/A</v>
      </c>
    </row>
    <row r="3834" spans="1:14" ht="15.75" customHeight="1" x14ac:dyDescent="0.35">
      <c r="A3834" s="7">
        <f t="shared" si="679"/>
        <v>0</v>
      </c>
      <c r="B3834" s="7">
        <f t="shared" si="680"/>
        <v>0</v>
      </c>
      <c r="C3834" s="7">
        <f t="shared" si="681"/>
        <v>0</v>
      </c>
      <c r="D3834" s="7">
        <f t="shared" si="682"/>
        <v>0</v>
      </c>
      <c r="E3834" s="7" t="e">
        <f>IF('Report DCM'!$H3834="In-Stream Video","Rich Media display banner",IF('Report DCM'!$I3834&gt;'Report DCM'!$J3834,"Standard",VLOOKUP(CONCATENATE(bd_adtype,"_",bd_creativetype),tabela,2,FALSE)))</f>
        <v>#N/A</v>
      </c>
      <c r="F3834" s="7">
        <f t="shared" si="683"/>
        <v>0</v>
      </c>
      <c r="G3834" s="7">
        <f t="shared" si="684"/>
        <v>0</v>
      </c>
      <c r="H3834" s="7">
        <f t="shared" si="685"/>
        <v>0</v>
      </c>
      <c r="I3834" s="7">
        <f t="shared" si="686"/>
        <v>0</v>
      </c>
      <c r="J3834" s="7">
        <f t="shared" si="687"/>
        <v>0</v>
      </c>
      <c r="K3834" s="8" t="e">
        <f t="shared" si="688"/>
        <v>#N/A</v>
      </c>
      <c r="L3834" s="7" t="e">
        <f t="shared" si="689"/>
        <v>#N/A</v>
      </c>
      <c r="M3834" s="8" t="e">
        <f t="shared" si="690"/>
        <v>#N/A</v>
      </c>
      <c r="N3834" s="8" t="e">
        <f t="shared" si="691"/>
        <v>#N/A</v>
      </c>
    </row>
    <row r="3835" spans="1:14" ht="15.75" customHeight="1" x14ac:dyDescent="0.35">
      <c r="A3835" s="7">
        <f t="shared" si="679"/>
        <v>0</v>
      </c>
      <c r="B3835" s="7">
        <f t="shared" si="680"/>
        <v>0</v>
      </c>
      <c r="C3835" s="7">
        <f t="shared" si="681"/>
        <v>0</v>
      </c>
      <c r="D3835" s="7">
        <f t="shared" si="682"/>
        <v>0</v>
      </c>
      <c r="E3835" s="7" t="e">
        <f>IF('Report DCM'!$H3835="In-Stream Video","Rich Media display banner",IF('Report DCM'!$I3835&gt;'Report DCM'!$J3835,"Standard",VLOOKUP(CONCATENATE(bd_adtype,"_",bd_creativetype),tabela,2,FALSE)))</f>
        <v>#N/A</v>
      </c>
      <c r="F3835" s="7">
        <f t="shared" si="683"/>
        <v>0</v>
      </c>
      <c r="G3835" s="7">
        <f t="shared" si="684"/>
        <v>0</v>
      </c>
      <c r="H3835" s="7">
        <f t="shared" si="685"/>
        <v>0</v>
      </c>
      <c r="I3835" s="7">
        <f t="shared" si="686"/>
        <v>0</v>
      </c>
      <c r="J3835" s="7">
        <f t="shared" si="687"/>
        <v>0</v>
      </c>
      <c r="K3835" s="8" t="e">
        <f t="shared" si="688"/>
        <v>#N/A</v>
      </c>
      <c r="L3835" s="7" t="e">
        <f t="shared" si="689"/>
        <v>#N/A</v>
      </c>
      <c r="M3835" s="8" t="e">
        <f t="shared" si="690"/>
        <v>#N/A</v>
      </c>
      <c r="N3835" s="8" t="e">
        <f t="shared" si="691"/>
        <v>#N/A</v>
      </c>
    </row>
    <row r="3836" spans="1:14" ht="15.75" customHeight="1" x14ac:dyDescent="0.35">
      <c r="A3836" s="7">
        <f t="shared" si="679"/>
        <v>0</v>
      </c>
      <c r="B3836" s="7">
        <f t="shared" si="680"/>
        <v>0</v>
      </c>
      <c r="C3836" s="7">
        <f t="shared" si="681"/>
        <v>0</v>
      </c>
      <c r="D3836" s="7">
        <f t="shared" si="682"/>
        <v>0</v>
      </c>
      <c r="E3836" s="7" t="e">
        <f>IF('Report DCM'!$H3836="In-Stream Video","Rich Media display banner",IF('Report DCM'!$I3836&gt;'Report DCM'!$J3836,"Standard",VLOOKUP(CONCATENATE(bd_adtype,"_",bd_creativetype),tabela,2,FALSE)))</f>
        <v>#N/A</v>
      </c>
      <c r="F3836" s="7">
        <f t="shared" si="683"/>
        <v>0</v>
      </c>
      <c r="G3836" s="7">
        <f t="shared" si="684"/>
        <v>0</v>
      </c>
      <c r="H3836" s="7">
        <f t="shared" si="685"/>
        <v>0</v>
      </c>
      <c r="I3836" s="7">
        <f t="shared" si="686"/>
        <v>0</v>
      </c>
      <c r="J3836" s="7">
        <f t="shared" si="687"/>
        <v>0</v>
      </c>
      <c r="K3836" s="8" t="e">
        <f t="shared" si="688"/>
        <v>#N/A</v>
      </c>
      <c r="L3836" s="7" t="e">
        <f t="shared" si="689"/>
        <v>#N/A</v>
      </c>
      <c r="M3836" s="8" t="e">
        <f t="shared" si="690"/>
        <v>#N/A</v>
      </c>
      <c r="N3836" s="8" t="e">
        <f t="shared" si="691"/>
        <v>#N/A</v>
      </c>
    </row>
    <row r="3837" spans="1:14" ht="15.75" customHeight="1" x14ac:dyDescent="0.35">
      <c r="A3837" s="7">
        <f t="shared" si="679"/>
        <v>0</v>
      </c>
      <c r="B3837" s="7">
        <f t="shared" si="680"/>
        <v>0</v>
      </c>
      <c r="C3837" s="7">
        <f t="shared" si="681"/>
        <v>0</v>
      </c>
      <c r="D3837" s="7">
        <f t="shared" si="682"/>
        <v>0</v>
      </c>
      <c r="E3837" s="7" t="e">
        <f>IF('Report DCM'!$H3837="In-Stream Video","Rich Media display banner",IF('Report DCM'!$I3837&gt;'Report DCM'!$J3837,"Standard",VLOOKUP(CONCATENATE(bd_adtype,"_",bd_creativetype),tabela,2,FALSE)))</f>
        <v>#N/A</v>
      </c>
      <c r="F3837" s="7">
        <f t="shared" si="683"/>
        <v>0</v>
      </c>
      <c r="G3837" s="7">
        <f t="shared" si="684"/>
        <v>0</v>
      </c>
      <c r="H3837" s="7">
        <f t="shared" si="685"/>
        <v>0</v>
      </c>
      <c r="I3837" s="7">
        <f t="shared" si="686"/>
        <v>0</v>
      </c>
      <c r="J3837" s="7">
        <f t="shared" si="687"/>
        <v>0</v>
      </c>
      <c r="K3837" s="8" t="e">
        <f t="shared" si="688"/>
        <v>#N/A</v>
      </c>
      <c r="L3837" s="7" t="e">
        <f t="shared" si="689"/>
        <v>#N/A</v>
      </c>
      <c r="M3837" s="8" t="e">
        <f t="shared" si="690"/>
        <v>#N/A</v>
      </c>
      <c r="N3837" s="8" t="e">
        <f t="shared" si="691"/>
        <v>#N/A</v>
      </c>
    </row>
    <row r="3838" spans="1:14" ht="15.75" customHeight="1" x14ac:dyDescent="0.35">
      <c r="A3838" s="7">
        <f t="shared" si="679"/>
        <v>0</v>
      </c>
      <c r="B3838" s="7">
        <f t="shared" si="680"/>
        <v>0</v>
      </c>
      <c r="C3838" s="7">
        <f t="shared" si="681"/>
        <v>0</v>
      </c>
      <c r="D3838" s="7">
        <f t="shared" si="682"/>
        <v>0</v>
      </c>
      <c r="E3838" s="7" t="e">
        <f>IF('Report DCM'!$H3838="In-Stream Video","Rich Media display banner",IF('Report DCM'!$I3838&gt;'Report DCM'!$J3838,"Standard",VLOOKUP(CONCATENATE(bd_adtype,"_",bd_creativetype),tabela,2,FALSE)))</f>
        <v>#N/A</v>
      </c>
      <c r="F3838" s="7">
        <f t="shared" si="683"/>
        <v>0</v>
      </c>
      <c r="G3838" s="7">
        <f t="shared" si="684"/>
        <v>0</v>
      </c>
      <c r="H3838" s="7">
        <f t="shared" si="685"/>
        <v>0</v>
      </c>
      <c r="I3838" s="7">
        <f t="shared" si="686"/>
        <v>0</v>
      </c>
      <c r="J3838" s="7">
        <f t="shared" si="687"/>
        <v>0</v>
      </c>
      <c r="K3838" s="8" t="e">
        <f t="shared" si="688"/>
        <v>#N/A</v>
      </c>
      <c r="L3838" s="7" t="e">
        <f t="shared" si="689"/>
        <v>#N/A</v>
      </c>
      <c r="M3838" s="8" t="e">
        <f t="shared" si="690"/>
        <v>#N/A</v>
      </c>
      <c r="N3838" s="8" t="e">
        <f t="shared" si="691"/>
        <v>#N/A</v>
      </c>
    </row>
    <row r="3839" spans="1:14" ht="15.75" customHeight="1" x14ac:dyDescent="0.35">
      <c r="A3839" s="7">
        <f t="shared" si="679"/>
        <v>0</v>
      </c>
      <c r="B3839" s="7">
        <f t="shared" si="680"/>
        <v>0</v>
      </c>
      <c r="C3839" s="7">
        <f t="shared" si="681"/>
        <v>0</v>
      </c>
      <c r="D3839" s="7">
        <f t="shared" si="682"/>
        <v>0</v>
      </c>
      <c r="E3839" s="7" t="e">
        <f>IF('Report DCM'!$H3839="In-Stream Video","Rich Media display banner",IF('Report DCM'!$I3839&gt;'Report DCM'!$J3839,"Standard",VLOOKUP(CONCATENATE(bd_adtype,"_",bd_creativetype),tabela,2,FALSE)))</f>
        <v>#N/A</v>
      </c>
      <c r="F3839" s="7">
        <f t="shared" si="683"/>
        <v>0</v>
      </c>
      <c r="G3839" s="7">
        <f t="shared" si="684"/>
        <v>0</v>
      </c>
      <c r="H3839" s="7">
        <f t="shared" si="685"/>
        <v>0</v>
      </c>
      <c r="I3839" s="7">
        <f t="shared" si="686"/>
        <v>0</v>
      </c>
      <c r="J3839" s="7">
        <f t="shared" si="687"/>
        <v>0</v>
      </c>
      <c r="K3839" s="8" t="e">
        <f t="shared" si="688"/>
        <v>#N/A</v>
      </c>
      <c r="L3839" s="7" t="e">
        <f t="shared" si="689"/>
        <v>#N/A</v>
      </c>
      <c r="M3839" s="8" t="e">
        <f t="shared" si="690"/>
        <v>#N/A</v>
      </c>
      <c r="N3839" s="8" t="e">
        <f t="shared" si="691"/>
        <v>#N/A</v>
      </c>
    </row>
    <row r="3840" spans="1:14" ht="15.75" customHeight="1" x14ac:dyDescent="0.35">
      <c r="A3840" s="7">
        <f t="shared" si="679"/>
        <v>0</v>
      </c>
      <c r="B3840" s="7">
        <f t="shared" si="680"/>
        <v>0</v>
      </c>
      <c r="C3840" s="7">
        <f t="shared" si="681"/>
        <v>0</v>
      </c>
      <c r="D3840" s="7">
        <f t="shared" si="682"/>
        <v>0</v>
      </c>
      <c r="E3840" s="7" t="e">
        <f>IF('Report DCM'!$H3840="In-Stream Video","Rich Media display banner",IF('Report DCM'!$I3840&gt;'Report DCM'!$J3840,"Standard",VLOOKUP(CONCATENATE(bd_adtype,"_",bd_creativetype),tabela,2,FALSE)))</f>
        <v>#N/A</v>
      </c>
      <c r="F3840" s="7">
        <f t="shared" si="683"/>
        <v>0</v>
      </c>
      <c r="G3840" s="7">
        <f t="shared" si="684"/>
        <v>0</v>
      </c>
      <c r="H3840" s="7">
        <f t="shared" si="685"/>
        <v>0</v>
      </c>
      <c r="I3840" s="7">
        <f t="shared" si="686"/>
        <v>0</v>
      </c>
      <c r="J3840" s="7">
        <f t="shared" si="687"/>
        <v>0</v>
      </c>
      <c r="K3840" s="8" t="e">
        <f t="shared" si="688"/>
        <v>#N/A</v>
      </c>
      <c r="L3840" s="7" t="e">
        <f t="shared" si="689"/>
        <v>#N/A</v>
      </c>
      <c r="M3840" s="8" t="e">
        <f t="shared" si="690"/>
        <v>#N/A</v>
      </c>
      <c r="N3840" s="8" t="e">
        <f t="shared" si="691"/>
        <v>#N/A</v>
      </c>
    </row>
    <row r="3841" spans="1:14" ht="15.75" customHeight="1" x14ac:dyDescent="0.35">
      <c r="A3841" s="7">
        <f t="shared" si="679"/>
        <v>0</v>
      </c>
      <c r="B3841" s="7">
        <f t="shared" si="680"/>
        <v>0</v>
      </c>
      <c r="C3841" s="7">
        <f t="shared" si="681"/>
        <v>0</v>
      </c>
      <c r="D3841" s="7">
        <f t="shared" si="682"/>
        <v>0</v>
      </c>
      <c r="E3841" s="7" t="e">
        <f>IF('Report DCM'!$H3841="In-Stream Video","Rich Media display banner",IF('Report DCM'!$I3841&gt;'Report DCM'!$J3841,"Standard",VLOOKUP(CONCATENATE(bd_adtype,"_",bd_creativetype),tabela,2,FALSE)))</f>
        <v>#N/A</v>
      </c>
      <c r="F3841" s="7">
        <f t="shared" si="683"/>
        <v>0</v>
      </c>
      <c r="G3841" s="7">
        <f t="shared" si="684"/>
        <v>0</v>
      </c>
      <c r="H3841" s="7">
        <f t="shared" si="685"/>
        <v>0</v>
      </c>
      <c r="I3841" s="7">
        <f t="shared" si="686"/>
        <v>0</v>
      </c>
      <c r="J3841" s="7">
        <f t="shared" si="687"/>
        <v>0</v>
      </c>
      <c r="K3841" s="8" t="e">
        <f t="shared" si="688"/>
        <v>#N/A</v>
      </c>
      <c r="L3841" s="7" t="e">
        <f t="shared" si="689"/>
        <v>#N/A</v>
      </c>
      <c r="M3841" s="8" t="e">
        <f t="shared" si="690"/>
        <v>#N/A</v>
      </c>
      <c r="N3841" s="8" t="e">
        <f t="shared" si="691"/>
        <v>#N/A</v>
      </c>
    </row>
    <row r="3842" spans="1:14" ht="15.75" customHeight="1" x14ac:dyDescent="0.35">
      <c r="A3842" s="7">
        <f t="shared" ref="A3842:A3905" si="692">bd_campaign</f>
        <v>0</v>
      </c>
      <c r="B3842" s="7">
        <f t="shared" ref="B3842:B3905" si="693">bd_site</f>
        <v>0</v>
      </c>
      <c r="C3842" s="7">
        <f t="shared" ref="C3842:C3905" si="694">bd_placement</f>
        <v>0</v>
      </c>
      <c r="D3842" s="7">
        <f t="shared" ref="D3842:D3905" si="695">bd_placementID</f>
        <v>0</v>
      </c>
      <c r="E3842" s="7" t="e">
        <f>IF('Report DCM'!$H3842="In-Stream Video","Rich Media display banner",IF('Report DCM'!$I3842&gt;'Report DCM'!$J3842,"Standard",VLOOKUP(CONCATENATE(bd_adtype,"_",bd_creativetype),tabela,2,FALSE)))</f>
        <v>#N/A</v>
      </c>
      <c r="F3842" s="7">
        <f t="shared" ref="F3842:F3905" si="696">bd_ad</f>
        <v>0</v>
      </c>
      <c r="G3842" s="7">
        <f t="shared" ref="G3842:G3905" si="697">bd_adid</f>
        <v>0</v>
      </c>
      <c r="H3842" s="7">
        <f t="shared" ref="H3842:H3905" si="698">bd_creativetype</f>
        <v>0</v>
      </c>
      <c r="I3842" s="7">
        <f t="shared" ref="I3842:I3905" si="699">bd_impression</f>
        <v>0</v>
      </c>
      <c r="J3842" s="7">
        <f t="shared" ref="J3842:J3905" si="700">bd_clicks</f>
        <v>0</v>
      </c>
      <c r="K3842" s="8" t="e">
        <f t="shared" ref="K3842:K3905" si="701">VLOOKUP(E3842,tabela,2,FALSE)</f>
        <v>#N/A</v>
      </c>
      <c r="L3842" s="7" t="e">
        <f t="shared" ref="L3842:L3905" si="702">VLOOKUP(E3842,tabela,3,FALSE)</f>
        <v>#N/A</v>
      </c>
      <c r="M3842" s="8" t="e">
        <f t="shared" si="690"/>
        <v>#N/A</v>
      </c>
      <c r="N3842" s="8" t="e">
        <f t="shared" si="691"/>
        <v>#N/A</v>
      </c>
    </row>
    <row r="3843" spans="1:14" ht="15.75" customHeight="1" x14ac:dyDescent="0.35">
      <c r="A3843" s="7">
        <f t="shared" si="692"/>
        <v>0</v>
      </c>
      <c r="B3843" s="7">
        <f t="shared" si="693"/>
        <v>0</v>
      </c>
      <c r="C3843" s="7">
        <f t="shared" si="694"/>
        <v>0</v>
      </c>
      <c r="D3843" s="7">
        <f t="shared" si="695"/>
        <v>0</v>
      </c>
      <c r="E3843" s="7" t="e">
        <f>IF('Report DCM'!$H3843="In-Stream Video","Rich Media display banner",IF('Report DCM'!$I3843&gt;'Report DCM'!$J3843,"Standard",VLOOKUP(CONCATENATE(bd_adtype,"_",bd_creativetype),tabela,2,FALSE)))</f>
        <v>#N/A</v>
      </c>
      <c r="F3843" s="7">
        <f t="shared" si="696"/>
        <v>0</v>
      </c>
      <c r="G3843" s="7">
        <f t="shared" si="697"/>
        <v>0</v>
      </c>
      <c r="H3843" s="7">
        <f t="shared" si="698"/>
        <v>0</v>
      </c>
      <c r="I3843" s="7">
        <f t="shared" si="699"/>
        <v>0</v>
      </c>
      <c r="J3843" s="7">
        <f t="shared" si="700"/>
        <v>0</v>
      </c>
      <c r="K3843" s="8" t="e">
        <f t="shared" si="701"/>
        <v>#N/A</v>
      </c>
      <c r="L3843" s="7" t="e">
        <f t="shared" si="702"/>
        <v>#N/A</v>
      </c>
      <c r="M3843" s="8" t="e">
        <f t="shared" si="690"/>
        <v>#N/A</v>
      </c>
      <c r="N3843" s="8" t="e">
        <f t="shared" si="691"/>
        <v>#N/A</v>
      </c>
    </row>
    <row r="3844" spans="1:14" ht="15.75" customHeight="1" x14ac:dyDescent="0.35">
      <c r="A3844" s="7">
        <f t="shared" si="692"/>
        <v>0</v>
      </c>
      <c r="B3844" s="7">
        <f t="shared" si="693"/>
        <v>0</v>
      </c>
      <c r="C3844" s="7">
        <f t="shared" si="694"/>
        <v>0</v>
      </c>
      <c r="D3844" s="7">
        <f t="shared" si="695"/>
        <v>0</v>
      </c>
      <c r="E3844" s="7" t="e">
        <f>IF('Report DCM'!$H3844="In-Stream Video","Rich Media display banner",IF('Report DCM'!$I3844&gt;'Report DCM'!$J3844,"Standard",VLOOKUP(CONCATENATE(bd_adtype,"_",bd_creativetype),tabela,2,FALSE)))</f>
        <v>#N/A</v>
      </c>
      <c r="F3844" s="7">
        <f t="shared" si="696"/>
        <v>0</v>
      </c>
      <c r="G3844" s="7">
        <f t="shared" si="697"/>
        <v>0</v>
      </c>
      <c r="H3844" s="7">
        <f t="shared" si="698"/>
        <v>0</v>
      </c>
      <c r="I3844" s="7">
        <f t="shared" si="699"/>
        <v>0</v>
      </c>
      <c r="J3844" s="7">
        <f t="shared" si="700"/>
        <v>0</v>
      </c>
      <c r="K3844" s="8" t="e">
        <f t="shared" si="701"/>
        <v>#N/A</v>
      </c>
      <c r="L3844" s="7" t="e">
        <f t="shared" si="702"/>
        <v>#N/A</v>
      </c>
      <c r="M3844" s="8" t="e">
        <f t="shared" si="690"/>
        <v>#N/A</v>
      </c>
      <c r="N3844" s="8" t="e">
        <f t="shared" si="691"/>
        <v>#N/A</v>
      </c>
    </row>
    <row r="3845" spans="1:14" ht="15.75" customHeight="1" x14ac:dyDescent="0.35">
      <c r="A3845" s="7">
        <f t="shared" si="692"/>
        <v>0</v>
      </c>
      <c r="B3845" s="7">
        <f t="shared" si="693"/>
        <v>0</v>
      </c>
      <c r="C3845" s="7">
        <f t="shared" si="694"/>
        <v>0</v>
      </c>
      <c r="D3845" s="7">
        <f t="shared" si="695"/>
        <v>0</v>
      </c>
      <c r="E3845" s="7" t="e">
        <f>IF('Report DCM'!$H3845="In-Stream Video","Rich Media display banner",IF('Report DCM'!$I3845&gt;'Report DCM'!$J3845,"Standard",VLOOKUP(CONCATENATE(bd_adtype,"_",bd_creativetype),tabela,2,FALSE)))</f>
        <v>#N/A</v>
      </c>
      <c r="F3845" s="7">
        <f t="shared" si="696"/>
        <v>0</v>
      </c>
      <c r="G3845" s="7">
        <f t="shared" si="697"/>
        <v>0</v>
      </c>
      <c r="H3845" s="7">
        <f t="shared" si="698"/>
        <v>0</v>
      </c>
      <c r="I3845" s="7">
        <f t="shared" si="699"/>
        <v>0</v>
      </c>
      <c r="J3845" s="7">
        <f t="shared" si="700"/>
        <v>0</v>
      </c>
      <c r="K3845" s="8" t="e">
        <f t="shared" si="701"/>
        <v>#N/A</v>
      </c>
      <c r="L3845" s="7" t="e">
        <f t="shared" si="702"/>
        <v>#N/A</v>
      </c>
      <c r="M3845" s="8" t="e">
        <f t="shared" si="690"/>
        <v>#N/A</v>
      </c>
      <c r="N3845" s="8" t="e">
        <f t="shared" si="691"/>
        <v>#N/A</v>
      </c>
    </row>
    <row r="3846" spans="1:14" ht="15.75" customHeight="1" x14ac:dyDescent="0.35">
      <c r="A3846" s="7">
        <f t="shared" si="692"/>
        <v>0</v>
      </c>
      <c r="B3846" s="7">
        <f t="shared" si="693"/>
        <v>0</v>
      </c>
      <c r="C3846" s="7">
        <f t="shared" si="694"/>
        <v>0</v>
      </c>
      <c r="D3846" s="7">
        <f t="shared" si="695"/>
        <v>0</v>
      </c>
      <c r="E3846" s="7" t="e">
        <f>IF('Report DCM'!$H3846="In-Stream Video","Rich Media display banner",IF('Report DCM'!$I3846&gt;'Report DCM'!$J3846,"Standard",VLOOKUP(CONCATENATE(bd_adtype,"_",bd_creativetype),tabela,2,FALSE)))</f>
        <v>#N/A</v>
      </c>
      <c r="F3846" s="7">
        <f t="shared" si="696"/>
        <v>0</v>
      </c>
      <c r="G3846" s="7">
        <f t="shared" si="697"/>
        <v>0</v>
      </c>
      <c r="H3846" s="7">
        <f t="shared" si="698"/>
        <v>0</v>
      </c>
      <c r="I3846" s="7">
        <f t="shared" si="699"/>
        <v>0</v>
      </c>
      <c r="J3846" s="7">
        <f t="shared" si="700"/>
        <v>0</v>
      </c>
      <c r="K3846" s="8" t="e">
        <f t="shared" si="701"/>
        <v>#N/A</v>
      </c>
      <c r="L3846" s="7" t="e">
        <f t="shared" si="702"/>
        <v>#N/A</v>
      </c>
      <c r="M3846" s="8" t="e">
        <f t="shared" si="690"/>
        <v>#N/A</v>
      </c>
      <c r="N3846" s="8" t="e">
        <f t="shared" si="691"/>
        <v>#N/A</v>
      </c>
    </row>
    <row r="3847" spans="1:14" ht="15.75" customHeight="1" x14ac:dyDescent="0.35">
      <c r="A3847" s="7">
        <f t="shared" si="692"/>
        <v>0</v>
      </c>
      <c r="B3847" s="7">
        <f t="shared" si="693"/>
        <v>0</v>
      </c>
      <c r="C3847" s="7">
        <f t="shared" si="694"/>
        <v>0</v>
      </c>
      <c r="D3847" s="7">
        <f t="shared" si="695"/>
        <v>0</v>
      </c>
      <c r="E3847" s="7" t="e">
        <f>IF('Report DCM'!$H3847="In-Stream Video","Rich Media display banner",IF('Report DCM'!$I3847&gt;'Report DCM'!$J3847,"Standard",VLOOKUP(CONCATENATE(bd_adtype,"_",bd_creativetype),tabela,2,FALSE)))</f>
        <v>#N/A</v>
      </c>
      <c r="F3847" s="7">
        <f t="shared" si="696"/>
        <v>0</v>
      </c>
      <c r="G3847" s="7">
        <f t="shared" si="697"/>
        <v>0</v>
      </c>
      <c r="H3847" s="7">
        <f t="shared" si="698"/>
        <v>0</v>
      </c>
      <c r="I3847" s="7">
        <f t="shared" si="699"/>
        <v>0</v>
      </c>
      <c r="J3847" s="7">
        <f t="shared" si="700"/>
        <v>0</v>
      </c>
      <c r="K3847" s="8" t="e">
        <f t="shared" si="701"/>
        <v>#N/A</v>
      </c>
      <c r="L3847" s="7" t="e">
        <f t="shared" si="702"/>
        <v>#N/A</v>
      </c>
      <c r="M3847" s="8" t="e">
        <f t="shared" si="690"/>
        <v>#N/A</v>
      </c>
      <c r="N3847" s="8" t="e">
        <f t="shared" si="691"/>
        <v>#N/A</v>
      </c>
    </row>
    <row r="3848" spans="1:14" ht="15.75" customHeight="1" x14ac:dyDescent="0.35">
      <c r="A3848" s="7">
        <f t="shared" si="692"/>
        <v>0</v>
      </c>
      <c r="B3848" s="7">
        <f t="shared" si="693"/>
        <v>0</v>
      </c>
      <c r="C3848" s="7">
        <f t="shared" si="694"/>
        <v>0</v>
      </c>
      <c r="D3848" s="7">
        <f t="shared" si="695"/>
        <v>0</v>
      </c>
      <c r="E3848" s="7" t="e">
        <f>IF('Report DCM'!$H3848="In-Stream Video","Rich Media display banner",IF('Report DCM'!$I3848&gt;'Report DCM'!$J3848,"Standard",VLOOKUP(CONCATENATE(bd_adtype,"_",bd_creativetype),tabela,2,FALSE)))</f>
        <v>#N/A</v>
      </c>
      <c r="F3848" s="7">
        <f t="shared" si="696"/>
        <v>0</v>
      </c>
      <c r="G3848" s="7">
        <f t="shared" si="697"/>
        <v>0</v>
      </c>
      <c r="H3848" s="7">
        <f t="shared" si="698"/>
        <v>0</v>
      </c>
      <c r="I3848" s="7">
        <f t="shared" si="699"/>
        <v>0</v>
      </c>
      <c r="J3848" s="7">
        <f t="shared" si="700"/>
        <v>0</v>
      </c>
      <c r="K3848" s="8" t="e">
        <f t="shared" si="701"/>
        <v>#N/A</v>
      </c>
      <c r="L3848" s="7" t="e">
        <f t="shared" si="702"/>
        <v>#N/A</v>
      </c>
      <c r="M3848" s="8" t="e">
        <f t="shared" si="690"/>
        <v>#N/A</v>
      </c>
      <c r="N3848" s="8" t="e">
        <f t="shared" si="691"/>
        <v>#N/A</v>
      </c>
    </row>
    <row r="3849" spans="1:14" ht="15.75" customHeight="1" x14ac:dyDescent="0.35">
      <c r="A3849" s="7">
        <f t="shared" si="692"/>
        <v>0</v>
      </c>
      <c r="B3849" s="7">
        <f t="shared" si="693"/>
        <v>0</v>
      </c>
      <c r="C3849" s="7">
        <f t="shared" si="694"/>
        <v>0</v>
      </c>
      <c r="D3849" s="7">
        <f t="shared" si="695"/>
        <v>0</v>
      </c>
      <c r="E3849" s="7" t="e">
        <f>IF('Report DCM'!$H3849="In-Stream Video","Rich Media display banner",IF('Report DCM'!$I3849&gt;'Report DCM'!$J3849,"Standard",VLOOKUP(CONCATENATE(bd_adtype,"_",bd_creativetype),tabela,2,FALSE)))</f>
        <v>#N/A</v>
      </c>
      <c r="F3849" s="7">
        <f t="shared" si="696"/>
        <v>0</v>
      </c>
      <c r="G3849" s="7">
        <f t="shared" si="697"/>
        <v>0</v>
      </c>
      <c r="H3849" s="7">
        <f t="shared" si="698"/>
        <v>0</v>
      </c>
      <c r="I3849" s="7">
        <f t="shared" si="699"/>
        <v>0</v>
      </c>
      <c r="J3849" s="7">
        <f t="shared" si="700"/>
        <v>0</v>
      </c>
      <c r="K3849" s="8" t="e">
        <f t="shared" si="701"/>
        <v>#N/A</v>
      </c>
      <c r="L3849" s="7" t="e">
        <f t="shared" si="702"/>
        <v>#N/A</v>
      </c>
      <c r="M3849" s="8" t="e">
        <f t="shared" si="690"/>
        <v>#N/A</v>
      </c>
      <c r="N3849" s="8" t="e">
        <f t="shared" si="691"/>
        <v>#N/A</v>
      </c>
    </row>
    <row r="3850" spans="1:14" ht="15.75" customHeight="1" x14ac:dyDescent="0.35">
      <c r="A3850" s="7">
        <f t="shared" si="692"/>
        <v>0</v>
      </c>
      <c r="B3850" s="7">
        <f t="shared" si="693"/>
        <v>0</v>
      </c>
      <c r="C3850" s="7">
        <f t="shared" si="694"/>
        <v>0</v>
      </c>
      <c r="D3850" s="7">
        <f t="shared" si="695"/>
        <v>0</v>
      </c>
      <c r="E3850" s="7" t="e">
        <f>IF('Report DCM'!$H3850="In-Stream Video","Rich Media display banner",IF('Report DCM'!$I3850&gt;'Report DCM'!$J3850,"Standard",VLOOKUP(CONCATENATE(bd_adtype,"_",bd_creativetype),tabela,2,FALSE)))</f>
        <v>#N/A</v>
      </c>
      <c r="F3850" s="7">
        <f t="shared" si="696"/>
        <v>0</v>
      </c>
      <c r="G3850" s="7">
        <f t="shared" si="697"/>
        <v>0</v>
      </c>
      <c r="H3850" s="7">
        <f t="shared" si="698"/>
        <v>0</v>
      </c>
      <c r="I3850" s="7">
        <f t="shared" si="699"/>
        <v>0</v>
      </c>
      <c r="J3850" s="7">
        <f t="shared" si="700"/>
        <v>0</v>
      </c>
      <c r="K3850" s="8" t="e">
        <f t="shared" si="701"/>
        <v>#N/A</v>
      </c>
      <c r="L3850" s="7" t="e">
        <f t="shared" si="702"/>
        <v>#N/A</v>
      </c>
      <c r="M3850" s="8" t="e">
        <f t="shared" si="690"/>
        <v>#N/A</v>
      </c>
      <c r="N3850" s="8" t="e">
        <f t="shared" si="691"/>
        <v>#N/A</v>
      </c>
    </row>
    <row r="3851" spans="1:14" ht="15.75" customHeight="1" x14ac:dyDescent="0.35">
      <c r="A3851" s="7">
        <f t="shared" si="692"/>
        <v>0</v>
      </c>
      <c r="B3851" s="7">
        <f t="shared" si="693"/>
        <v>0</v>
      </c>
      <c r="C3851" s="7">
        <f t="shared" si="694"/>
        <v>0</v>
      </c>
      <c r="D3851" s="7">
        <f t="shared" si="695"/>
        <v>0</v>
      </c>
      <c r="E3851" s="7" t="e">
        <f>IF('Report DCM'!$H3851="In-Stream Video","Rich Media display banner",IF('Report DCM'!$I3851&gt;'Report DCM'!$J3851,"Standard",VLOOKUP(CONCATENATE(bd_adtype,"_",bd_creativetype),tabela,2,FALSE)))</f>
        <v>#N/A</v>
      </c>
      <c r="F3851" s="7">
        <f t="shared" si="696"/>
        <v>0</v>
      </c>
      <c r="G3851" s="7">
        <f t="shared" si="697"/>
        <v>0</v>
      </c>
      <c r="H3851" s="7">
        <f t="shared" si="698"/>
        <v>0</v>
      </c>
      <c r="I3851" s="7">
        <f t="shared" si="699"/>
        <v>0</v>
      </c>
      <c r="J3851" s="7">
        <f t="shared" si="700"/>
        <v>0</v>
      </c>
      <c r="K3851" s="8" t="e">
        <f t="shared" si="701"/>
        <v>#N/A</v>
      </c>
      <c r="L3851" s="7" t="e">
        <f t="shared" si="702"/>
        <v>#N/A</v>
      </c>
      <c r="M3851" s="8" t="e">
        <f t="shared" si="690"/>
        <v>#N/A</v>
      </c>
      <c r="N3851" s="8" t="e">
        <f t="shared" si="691"/>
        <v>#N/A</v>
      </c>
    </row>
    <row r="3852" spans="1:14" ht="15.75" customHeight="1" x14ac:dyDescent="0.35">
      <c r="A3852" s="7">
        <f t="shared" si="692"/>
        <v>0</v>
      </c>
      <c r="B3852" s="7">
        <f t="shared" si="693"/>
        <v>0</v>
      </c>
      <c r="C3852" s="7">
        <f t="shared" si="694"/>
        <v>0</v>
      </c>
      <c r="D3852" s="7">
        <f t="shared" si="695"/>
        <v>0</v>
      </c>
      <c r="E3852" s="7" t="e">
        <f>IF('Report DCM'!$H3852="In-Stream Video","Rich Media display banner",IF('Report DCM'!$I3852&gt;'Report DCM'!$J3852,"Standard",VLOOKUP(CONCATENATE(bd_adtype,"_",bd_creativetype),tabela,2,FALSE)))</f>
        <v>#N/A</v>
      </c>
      <c r="F3852" s="7">
        <f t="shared" si="696"/>
        <v>0</v>
      </c>
      <c r="G3852" s="7">
        <f t="shared" si="697"/>
        <v>0</v>
      </c>
      <c r="H3852" s="7">
        <f t="shared" si="698"/>
        <v>0</v>
      </c>
      <c r="I3852" s="7">
        <f t="shared" si="699"/>
        <v>0</v>
      </c>
      <c r="J3852" s="7">
        <f t="shared" si="700"/>
        <v>0</v>
      </c>
      <c r="K3852" s="8" t="e">
        <f t="shared" si="701"/>
        <v>#N/A</v>
      </c>
      <c r="L3852" s="7" t="e">
        <f t="shared" si="702"/>
        <v>#N/A</v>
      </c>
      <c r="M3852" s="8" t="e">
        <f t="shared" si="690"/>
        <v>#N/A</v>
      </c>
      <c r="N3852" s="8" t="e">
        <f t="shared" si="691"/>
        <v>#N/A</v>
      </c>
    </row>
    <row r="3853" spans="1:14" ht="15.75" customHeight="1" x14ac:dyDescent="0.35">
      <c r="A3853" s="7">
        <f t="shared" si="692"/>
        <v>0</v>
      </c>
      <c r="B3853" s="7">
        <f t="shared" si="693"/>
        <v>0</v>
      </c>
      <c r="C3853" s="7">
        <f t="shared" si="694"/>
        <v>0</v>
      </c>
      <c r="D3853" s="7">
        <f t="shared" si="695"/>
        <v>0</v>
      </c>
      <c r="E3853" s="7" t="e">
        <f>IF('Report DCM'!$H3853="In-Stream Video","Rich Media display banner",IF('Report DCM'!$I3853&gt;'Report DCM'!$J3853,"Standard",VLOOKUP(CONCATENATE(bd_adtype,"_",bd_creativetype),tabela,2,FALSE)))</f>
        <v>#N/A</v>
      </c>
      <c r="F3853" s="7">
        <f t="shared" si="696"/>
        <v>0</v>
      </c>
      <c r="G3853" s="7">
        <f t="shared" si="697"/>
        <v>0</v>
      </c>
      <c r="H3853" s="7">
        <f t="shared" si="698"/>
        <v>0</v>
      </c>
      <c r="I3853" s="7">
        <f t="shared" si="699"/>
        <v>0</v>
      </c>
      <c r="J3853" s="7">
        <f t="shared" si="700"/>
        <v>0</v>
      </c>
      <c r="K3853" s="8" t="e">
        <f t="shared" si="701"/>
        <v>#N/A</v>
      </c>
      <c r="L3853" s="7" t="e">
        <f t="shared" si="702"/>
        <v>#N/A</v>
      </c>
      <c r="M3853" s="8" t="e">
        <f t="shared" si="690"/>
        <v>#N/A</v>
      </c>
      <c r="N3853" s="8" t="e">
        <f t="shared" si="691"/>
        <v>#N/A</v>
      </c>
    </row>
    <row r="3854" spans="1:14" ht="15.75" customHeight="1" x14ac:dyDescent="0.35">
      <c r="A3854" s="7">
        <f t="shared" si="692"/>
        <v>0</v>
      </c>
      <c r="B3854" s="7">
        <f t="shared" si="693"/>
        <v>0</v>
      </c>
      <c r="C3854" s="7">
        <f t="shared" si="694"/>
        <v>0</v>
      </c>
      <c r="D3854" s="7">
        <f t="shared" si="695"/>
        <v>0</v>
      </c>
      <c r="E3854" s="7" t="e">
        <f>IF('Report DCM'!$H3854="In-Stream Video","Rich Media display banner",IF('Report DCM'!$I3854&gt;'Report DCM'!$J3854,"Standard",VLOOKUP(CONCATENATE(bd_adtype,"_",bd_creativetype),tabela,2,FALSE)))</f>
        <v>#N/A</v>
      </c>
      <c r="F3854" s="7">
        <f t="shared" si="696"/>
        <v>0</v>
      </c>
      <c r="G3854" s="7">
        <f t="shared" si="697"/>
        <v>0</v>
      </c>
      <c r="H3854" s="7">
        <f t="shared" si="698"/>
        <v>0</v>
      </c>
      <c r="I3854" s="7">
        <f t="shared" si="699"/>
        <v>0</v>
      </c>
      <c r="J3854" s="7">
        <f t="shared" si="700"/>
        <v>0</v>
      </c>
      <c r="K3854" s="8" t="e">
        <f t="shared" si="701"/>
        <v>#N/A</v>
      </c>
      <c r="L3854" s="7" t="e">
        <f t="shared" si="702"/>
        <v>#N/A</v>
      </c>
      <c r="M3854" s="8" t="e">
        <f t="shared" si="690"/>
        <v>#N/A</v>
      </c>
      <c r="N3854" s="8" t="e">
        <f t="shared" si="691"/>
        <v>#N/A</v>
      </c>
    </row>
    <row r="3855" spans="1:14" ht="15.75" customHeight="1" x14ac:dyDescent="0.35">
      <c r="A3855" s="7">
        <f t="shared" si="692"/>
        <v>0</v>
      </c>
      <c r="B3855" s="7">
        <f t="shared" si="693"/>
        <v>0</v>
      </c>
      <c r="C3855" s="7">
        <f t="shared" si="694"/>
        <v>0</v>
      </c>
      <c r="D3855" s="7">
        <f t="shared" si="695"/>
        <v>0</v>
      </c>
      <c r="E3855" s="7" t="e">
        <f>IF('Report DCM'!$H3855="In-Stream Video","Rich Media display banner",IF('Report DCM'!$I3855&gt;'Report DCM'!$J3855,"Standard",VLOOKUP(CONCATENATE(bd_adtype,"_",bd_creativetype),tabela,2,FALSE)))</f>
        <v>#N/A</v>
      </c>
      <c r="F3855" s="7">
        <f t="shared" si="696"/>
        <v>0</v>
      </c>
      <c r="G3855" s="7">
        <f t="shared" si="697"/>
        <v>0</v>
      </c>
      <c r="H3855" s="7">
        <f t="shared" si="698"/>
        <v>0</v>
      </c>
      <c r="I3855" s="7">
        <f t="shared" si="699"/>
        <v>0</v>
      </c>
      <c r="J3855" s="7">
        <f t="shared" si="700"/>
        <v>0</v>
      </c>
      <c r="K3855" s="8" t="e">
        <f t="shared" si="701"/>
        <v>#N/A</v>
      </c>
      <c r="L3855" s="7" t="e">
        <f t="shared" si="702"/>
        <v>#N/A</v>
      </c>
      <c r="M3855" s="8" t="e">
        <f t="shared" si="690"/>
        <v>#N/A</v>
      </c>
      <c r="N3855" s="8" t="e">
        <f t="shared" si="691"/>
        <v>#N/A</v>
      </c>
    </row>
    <row r="3856" spans="1:14" ht="15.75" customHeight="1" x14ac:dyDescent="0.35">
      <c r="A3856" s="7">
        <f t="shared" si="692"/>
        <v>0</v>
      </c>
      <c r="B3856" s="7">
        <f t="shared" si="693"/>
        <v>0</v>
      </c>
      <c r="C3856" s="7">
        <f t="shared" si="694"/>
        <v>0</v>
      </c>
      <c r="D3856" s="7">
        <f t="shared" si="695"/>
        <v>0</v>
      </c>
      <c r="E3856" s="7" t="e">
        <f>IF('Report DCM'!$H3856="In-Stream Video","Rich Media display banner",IF('Report DCM'!$I3856&gt;'Report DCM'!$J3856,"Standard",VLOOKUP(CONCATENATE(bd_adtype,"_",bd_creativetype),tabela,2,FALSE)))</f>
        <v>#N/A</v>
      </c>
      <c r="F3856" s="7">
        <f t="shared" si="696"/>
        <v>0</v>
      </c>
      <c r="G3856" s="7">
        <f t="shared" si="697"/>
        <v>0</v>
      </c>
      <c r="H3856" s="7">
        <f t="shared" si="698"/>
        <v>0</v>
      </c>
      <c r="I3856" s="7">
        <f t="shared" si="699"/>
        <v>0</v>
      </c>
      <c r="J3856" s="7">
        <f t="shared" si="700"/>
        <v>0</v>
      </c>
      <c r="K3856" s="8" t="e">
        <f t="shared" si="701"/>
        <v>#N/A</v>
      </c>
      <c r="L3856" s="7" t="e">
        <f t="shared" si="702"/>
        <v>#N/A</v>
      </c>
      <c r="M3856" s="8" t="e">
        <f t="shared" si="690"/>
        <v>#N/A</v>
      </c>
      <c r="N3856" s="8" t="e">
        <f t="shared" si="691"/>
        <v>#N/A</v>
      </c>
    </row>
    <row r="3857" spans="1:14" ht="15.75" customHeight="1" x14ac:dyDescent="0.35">
      <c r="A3857" s="7">
        <f t="shared" si="692"/>
        <v>0</v>
      </c>
      <c r="B3857" s="7">
        <f t="shared" si="693"/>
        <v>0</v>
      </c>
      <c r="C3857" s="7">
        <f t="shared" si="694"/>
        <v>0</v>
      </c>
      <c r="D3857" s="7">
        <f t="shared" si="695"/>
        <v>0</v>
      </c>
      <c r="E3857" s="7" t="e">
        <f>IF('Report DCM'!$H3857="In-Stream Video","Rich Media display banner",IF('Report DCM'!$I3857&gt;'Report DCM'!$J3857,"Standard",VLOOKUP(CONCATENATE(bd_adtype,"_",bd_creativetype),tabela,2,FALSE)))</f>
        <v>#N/A</v>
      </c>
      <c r="F3857" s="7">
        <f t="shared" si="696"/>
        <v>0</v>
      </c>
      <c r="G3857" s="7">
        <f t="shared" si="697"/>
        <v>0</v>
      </c>
      <c r="H3857" s="7">
        <f t="shared" si="698"/>
        <v>0</v>
      </c>
      <c r="I3857" s="7">
        <f t="shared" si="699"/>
        <v>0</v>
      </c>
      <c r="J3857" s="7">
        <f t="shared" si="700"/>
        <v>0</v>
      </c>
      <c r="K3857" s="8" t="e">
        <f t="shared" si="701"/>
        <v>#N/A</v>
      </c>
      <c r="L3857" s="7" t="e">
        <f t="shared" si="702"/>
        <v>#N/A</v>
      </c>
      <c r="M3857" s="8" t="e">
        <f t="shared" si="690"/>
        <v>#N/A</v>
      </c>
      <c r="N3857" s="8" t="e">
        <f t="shared" si="691"/>
        <v>#N/A</v>
      </c>
    </row>
    <row r="3858" spans="1:14" ht="15.75" customHeight="1" x14ac:dyDescent="0.35">
      <c r="A3858" s="7">
        <f t="shared" si="692"/>
        <v>0</v>
      </c>
      <c r="B3858" s="7">
        <f t="shared" si="693"/>
        <v>0</v>
      </c>
      <c r="C3858" s="7">
        <f t="shared" si="694"/>
        <v>0</v>
      </c>
      <c r="D3858" s="7">
        <f t="shared" si="695"/>
        <v>0</v>
      </c>
      <c r="E3858" s="7" t="e">
        <f>IF('Report DCM'!$H3858="In-Stream Video","Rich Media display banner",IF('Report DCM'!$I3858&gt;'Report DCM'!$J3858,"Standard",VLOOKUP(CONCATENATE(bd_adtype,"_",bd_creativetype),tabela,2,FALSE)))</f>
        <v>#N/A</v>
      </c>
      <c r="F3858" s="7">
        <f t="shared" si="696"/>
        <v>0</v>
      </c>
      <c r="G3858" s="7">
        <f t="shared" si="697"/>
        <v>0</v>
      </c>
      <c r="H3858" s="7">
        <f t="shared" si="698"/>
        <v>0</v>
      </c>
      <c r="I3858" s="7">
        <f t="shared" si="699"/>
        <v>0</v>
      </c>
      <c r="J3858" s="7">
        <f t="shared" si="700"/>
        <v>0</v>
      </c>
      <c r="K3858" s="8" t="e">
        <f t="shared" si="701"/>
        <v>#N/A</v>
      </c>
      <c r="L3858" s="7" t="e">
        <f t="shared" si="702"/>
        <v>#N/A</v>
      </c>
      <c r="M3858" s="8" t="e">
        <f t="shared" si="690"/>
        <v>#N/A</v>
      </c>
      <c r="N3858" s="8" t="e">
        <f t="shared" si="691"/>
        <v>#N/A</v>
      </c>
    </row>
    <row r="3859" spans="1:14" ht="15.75" customHeight="1" x14ac:dyDescent="0.35">
      <c r="A3859" s="7">
        <f t="shared" si="692"/>
        <v>0</v>
      </c>
      <c r="B3859" s="7">
        <f t="shared" si="693"/>
        <v>0</v>
      </c>
      <c r="C3859" s="7">
        <f t="shared" si="694"/>
        <v>0</v>
      </c>
      <c r="D3859" s="7">
        <f t="shared" si="695"/>
        <v>0</v>
      </c>
      <c r="E3859" s="7" t="e">
        <f>IF('Report DCM'!$H3859="In-Stream Video","Rich Media display banner",IF('Report DCM'!$I3859&gt;'Report DCM'!$J3859,"Standard",VLOOKUP(CONCATENATE(bd_adtype,"_",bd_creativetype),tabela,2,FALSE)))</f>
        <v>#N/A</v>
      </c>
      <c r="F3859" s="7">
        <f t="shared" si="696"/>
        <v>0</v>
      </c>
      <c r="G3859" s="7">
        <f t="shared" si="697"/>
        <v>0</v>
      </c>
      <c r="H3859" s="7">
        <f t="shared" si="698"/>
        <v>0</v>
      </c>
      <c r="I3859" s="7">
        <f t="shared" si="699"/>
        <v>0</v>
      </c>
      <c r="J3859" s="7">
        <f t="shared" si="700"/>
        <v>0</v>
      </c>
      <c r="K3859" s="8" t="e">
        <f t="shared" si="701"/>
        <v>#N/A</v>
      </c>
      <c r="L3859" s="7" t="e">
        <f t="shared" si="702"/>
        <v>#N/A</v>
      </c>
      <c r="M3859" s="8" t="e">
        <f t="shared" si="690"/>
        <v>#N/A</v>
      </c>
      <c r="N3859" s="8" t="e">
        <f t="shared" si="691"/>
        <v>#N/A</v>
      </c>
    </row>
    <row r="3860" spans="1:14" ht="15.75" customHeight="1" x14ac:dyDescent="0.35">
      <c r="A3860" s="7">
        <f t="shared" si="692"/>
        <v>0</v>
      </c>
      <c r="B3860" s="7">
        <f t="shared" si="693"/>
        <v>0</v>
      </c>
      <c r="C3860" s="7">
        <f t="shared" si="694"/>
        <v>0</v>
      </c>
      <c r="D3860" s="7">
        <f t="shared" si="695"/>
        <v>0</v>
      </c>
      <c r="E3860" s="7" t="e">
        <f>IF('Report DCM'!$H3860="In-Stream Video","Rich Media display banner",IF('Report DCM'!$I3860&gt;'Report DCM'!$J3860,"Standard",VLOOKUP(CONCATENATE(bd_adtype,"_",bd_creativetype),tabela,2,FALSE)))</f>
        <v>#N/A</v>
      </c>
      <c r="F3860" s="7">
        <f t="shared" si="696"/>
        <v>0</v>
      </c>
      <c r="G3860" s="7">
        <f t="shared" si="697"/>
        <v>0</v>
      </c>
      <c r="H3860" s="7">
        <f t="shared" si="698"/>
        <v>0</v>
      </c>
      <c r="I3860" s="7">
        <f t="shared" si="699"/>
        <v>0</v>
      </c>
      <c r="J3860" s="7">
        <f t="shared" si="700"/>
        <v>0</v>
      </c>
      <c r="K3860" s="8" t="e">
        <f t="shared" si="701"/>
        <v>#N/A</v>
      </c>
      <c r="L3860" s="7" t="e">
        <f t="shared" si="702"/>
        <v>#N/A</v>
      </c>
      <c r="M3860" s="8" t="e">
        <f t="shared" si="690"/>
        <v>#N/A</v>
      </c>
      <c r="N3860" s="8" t="e">
        <f t="shared" si="691"/>
        <v>#N/A</v>
      </c>
    </row>
    <row r="3861" spans="1:14" ht="15.75" customHeight="1" x14ac:dyDescent="0.35">
      <c r="A3861" s="7">
        <f t="shared" si="692"/>
        <v>0</v>
      </c>
      <c r="B3861" s="7">
        <f t="shared" si="693"/>
        <v>0</v>
      </c>
      <c r="C3861" s="7">
        <f t="shared" si="694"/>
        <v>0</v>
      </c>
      <c r="D3861" s="7">
        <f t="shared" si="695"/>
        <v>0</v>
      </c>
      <c r="E3861" s="7" t="e">
        <f>IF('Report DCM'!$H3861="In-Stream Video","Rich Media display banner",IF('Report DCM'!$I3861&gt;'Report DCM'!$J3861,"Standard",VLOOKUP(CONCATENATE(bd_adtype,"_",bd_creativetype),tabela,2,FALSE)))</f>
        <v>#N/A</v>
      </c>
      <c r="F3861" s="7">
        <f t="shared" si="696"/>
        <v>0</v>
      </c>
      <c r="G3861" s="7">
        <f t="shared" si="697"/>
        <v>0</v>
      </c>
      <c r="H3861" s="7">
        <f t="shared" si="698"/>
        <v>0</v>
      </c>
      <c r="I3861" s="7">
        <f t="shared" si="699"/>
        <v>0</v>
      </c>
      <c r="J3861" s="7">
        <f t="shared" si="700"/>
        <v>0</v>
      </c>
      <c r="K3861" s="8" t="e">
        <f t="shared" si="701"/>
        <v>#N/A</v>
      </c>
      <c r="L3861" s="7" t="e">
        <f t="shared" si="702"/>
        <v>#N/A</v>
      </c>
      <c r="M3861" s="8" t="e">
        <f t="shared" si="690"/>
        <v>#N/A</v>
      </c>
      <c r="N3861" s="8" t="e">
        <f t="shared" si="691"/>
        <v>#N/A</v>
      </c>
    </row>
    <row r="3862" spans="1:14" ht="15.75" customHeight="1" x14ac:dyDescent="0.35">
      <c r="A3862" s="7">
        <f t="shared" si="692"/>
        <v>0</v>
      </c>
      <c r="B3862" s="7">
        <f t="shared" si="693"/>
        <v>0</v>
      </c>
      <c r="C3862" s="7">
        <f t="shared" si="694"/>
        <v>0</v>
      </c>
      <c r="D3862" s="7">
        <f t="shared" si="695"/>
        <v>0</v>
      </c>
      <c r="E3862" s="7" t="e">
        <f>IF('Report DCM'!$H3862="In-Stream Video","Rich Media display banner",IF('Report DCM'!$I3862&gt;'Report DCM'!$J3862,"Standard",VLOOKUP(CONCATENATE(bd_adtype,"_",bd_creativetype),tabela,2,FALSE)))</f>
        <v>#N/A</v>
      </c>
      <c r="F3862" s="7">
        <f t="shared" si="696"/>
        <v>0</v>
      </c>
      <c r="G3862" s="7">
        <f t="shared" si="697"/>
        <v>0</v>
      </c>
      <c r="H3862" s="7">
        <f t="shared" si="698"/>
        <v>0</v>
      </c>
      <c r="I3862" s="7">
        <f t="shared" si="699"/>
        <v>0</v>
      </c>
      <c r="J3862" s="7">
        <f t="shared" si="700"/>
        <v>0</v>
      </c>
      <c r="K3862" s="8" t="e">
        <f t="shared" si="701"/>
        <v>#N/A</v>
      </c>
      <c r="L3862" s="7" t="e">
        <f t="shared" si="702"/>
        <v>#N/A</v>
      </c>
      <c r="M3862" s="8" t="e">
        <f t="shared" si="690"/>
        <v>#N/A</v>
      </c>
      <c r="N3862" s="8" t="e">
        <f t="shared" si="691"/>
        <v>#N/A</v>
      </c>
    </row>
    <row r="3863" spans="1:14" ht="15.75" customHeight="1" x14ac:dyDescent="0.35">
      <c r="A3863" s="7">
        <f t="shared" si="692"/>
        <v>0</v>
      </c>
      <c r="B3863" s="7">
        <f t="shared" si="693"/>
        <v>0</v>
      </c>
      <c r="C3863" s="7">
        <f t="shared" si="694"/>
        <v>0</v>
      </c>
      <c r="D3863" s="7">
        <f t="shared" si="695"/>
        <v>0</v>
      </c>
      <c r="E3863" s="7" t="e">
        <f>IF('Report DCM'!$H3863="In-Stream Video","Rich Media display banner",IF('Report DCM'!$I3863&gt;'Report DCM'!$J3863,"Standard",VLOOKUP(CONCATENATE(bd_adtype,"_",bd_creativetype),tabela,2,FALSE)))</f>
        <v>#N/A</v>
      </c>
      <c r="F3863" s="7">
        <f t="shared" si="696"/>
        <v>0</v>
      </c>
      <c r="G3863" s="7">
        <f t="shared" si="697"/>
        <v>0</v>
      </c>
      <c r="H3863" s="7">
        <f t="shared" si="698"/>
        <v>0</v>
      </c>
      <c r="I3863" s="7">
        <f t="shared" si="699"/>
        <v>0</v>
      </c>
      <c r="J3863" s="7">
        <f t="shared" si="700"/>
        <v>0</v>
      </c>
      <c r="K3863" s="8" t="e">
        <f t="shared" si="701"/>
        <v>#N/A</v>
      </c>
      <c r="L3863" s="7" t="e">
        <f t="shared" si="702"/>
        <v>#N/A</v>
      </c>
      <c r="M3863" s="8" t="e">
        <f t="shared" si="690"/>
        <v>#N/A</v>
      </c>
      <c r="N3863" s="8" t="e">
        <f t="shared" si="691"/>
        <v>#N/A</v>
      </c>
    </row>
    <row r="3864" spans="1:14" ht="15.75" customHeight="1" x14ac:dyDescent="0.35">
      <c r="A3864" s="7">
        <f t="shared" si="692"/>
        <v>0</v>
      </c>
      <c r="B3864" s="7">
        <f t="shared" si="693"/>
        <v>0</v>
      </c>
      <c r="C3864" s="7">
        <f t="shared" si="694"/>
        <v>0</v>
      </c>
      <c r="D3864" s="7">
        <f t="shared" si="695"/>
        <v>0</v>
      </c>
      <c r="E3864" s="7" t="e">
        <f>IF('Report DCM'!$H3864="In-Stream Video","Rich Media display banner",IF('Report DCM'!$I3864&gt;'Report DCM'!$J3864,"Standard",VLOOKUP(CONCATENATE(bd_adtype,"_",bd_creativetype),tabela,2,FALSE)))</f>
        <v>#N/A</v>
      </c>
      <c r="F3864" s="7">
        <f t="shared" si="696"/>
        <v>0</v>
      </c>
      <c r="G3864" s="7">
        <f t="shared" si="697"/>
        <v>0</v>
      </c>
      <c r="H3864" s="7">
        <f t="shared" si="698"/>
        <v>0</v>
      </c>
      <c r="I3864" s="7">
        <f t="shared" si="699"/>
        <v>0</v>
      </c>
      <c r="J3864" s="7">
        <f t="shared" si="700"/>
        <v>0</v>
      </c>
      <c r="K3864" s="8" t="e">
        <f t="shared" si="701"/>
        <v>#N/A</v>
      </c>
      <c r="L3864" s="7" t="e">
        <f t="shared" si="702"/>
        <v>#N/A</v>
      </c>
      <c r="M3864" s="8" t="e">
        <f t="shared" si="690"/>
        <v>#N/A</v>
      </c>
      <c r="N3864" s="8" t="e">
        <f t="shared" si="691"/>
        <v>#N/A</v>
      </c>
    </row>
    <row r="3865" spans="1:14" ht="15.75" customHeight="1" x14ac:dyDescent="0.35">
      <c r="A3865" s="7">
        <f t="shared" si="692"/>
        <v>0</v>
      </c>
      <c r="B3865" s="7">
        <f t="shared" si="693"/>
        <v>0</v>
      </c>
      <c r="C3865" s="7">
        <f t="shared" si="694"/>
        <v>0</v>
      </c>
      <c r="D3865" s="7">
        <f t="shared" si="695"/>
        <v>0</v>
      </c>
      <c r="E3865" s="7" t="e">
        <f>IF('Report DCM'!$H3865="In-Stream Video","Rich Media display banner",IF('Report DCM'!$I3865&gt;'Report DCM'!$J3865,"Standard",VLOOKUP(CONCATENATE(bd_adtype,"_",bd_creativetype),tabela,2,FALSE)))</f>
        <v>#N/A</v>
      </c>
      <c r="F3865" s="7">
        <f t="shared" si="696"/>
        <v>0</v>
      </c>
      <c r="G3865" s="7">
        <f t="shared" si="697"/>
        <v>0</v>
      </c>
      <c r="H3865" s="7">
        <f t="shared" si="698"/>
        <v>0</v>
      </c>
      <c r="I3865" s="7">
        <f t="shared" si="699"/>
        <v>0</v>
      </c>
      <c r="J3865" s="7">
        <f t="shared" si="700"/>
        <v>0</v>
      </c>
      <c r="K3865" s="8" t="e">
        <f t="shared" si="701"/>
        <v>#N/A</v>
      </c>
      <c r="L3865" s="7" t="e">
        <f t="shared" si="702"/>
        <v>#N/A</v>
      </c>
      <c r="M3865" s="8" t="e">
        <f t="shared" si="690"/>
        <v>#N/A</v>
      </c>
      <c r="N3865" s="8" t="e">
        <f t="shared" si="691"/>
        <v>#N/A</v>
      </c>
    </row>
    <row r="3866" spans="1:14" ht="15.75" customHeight="1" x14ac:dyDescent="0.35">
      <c r="A3866" s="7">
        <f t="shared" si="692"/>
        <v>0</v>
      </c>
      <c r="B3866" s="7">
        <f t="shared" si="693"/>
        <v>0</v>
      </c>
      <c r="C3866" s="7">
        <f t="shared" si="694"/>
        <v>0</v>
      </c>
      <c r="D3866" s="7">
        <f t="shared" si="695"/>
        <v>0</v>
      </c>
      <c r="E3866" s="7" t="e">
        <f>IF('Report DCM'!$H3866="In-Stream Video","Rich Media display banner",IF('Report DCM'!$I3866&gt;'Report DCM'!$J3866,"Standard",VLOOKUP(CONCATENATE(bd_adtype,"_",bd_creativetype),tabela,2,FALSE)))</f>
        <v>#N/A</v>
      </c>
      <c r="F3866" s="7">
        <f t="shared" si="696"/>
        <v>0</v>
      </c>
      <c r="G3866" s="7">
        <f t="shared" si="697"/>
        <v>0</v>
      </c>
      <c r="H3866" s="7">
        <f t="shared" si="698"/>
        <v>0</v>
      </c>
      <c r="I3866" s="7">
        <f t="shared" si="699"/>
        <v>0</v>
      </c>
      <c r="J3866" s="7">
        <f t="shared" si="700"/>
        <v>0</v>
      </c>
      <c r="K3866" s="8" t="e">
        <f t="shared" si="701"/>
        <v>#N/A</v>
      </c>
      <c r="L3866" s="7" t="e">
        <f t="shared" si="702"/>
        <v>#N/A</v>
      </c>
      <c r="M3866" s="8" t="e">
        <f t="shared" si="690"/>
        <v>#N/A</v>
      </c>
      <c r="N3866" s="8" t="e">
        <f t="shared" si="691"/>
        <v>#N/A</v>
      </c>
    </row>
    <row r="3867" spans="1:14" ht="15.75" customHeight="1" x14ac:dyDescent="0.35">
      <c r="A3867" s="7">
        <f t="shared" si="692"/>
        <v>0</v>
      </c>
      <c r="B3867" s="7">
        <f t="shared" si="693"/>
        <v>0</v>
      </c>
      <c r="C3867" s="7">
        <f t="shared" si="694"/>
        <v>0</v>
      </c>
      <c r="D3867" s="7">
        <f t="shared" si="695"/>
        <v>0</v>
      </c>
      <c r="E3867" s="7" t="e">
        <f>IF('Report DCM'!$H3867="In-Stream Video","Rich Media display banner",IF('Report DCM'!$I3867&gt;'Report DCM'!$J3867,"Standard",VLOOKUP(CONCATENATE(bd_adtype,"_",bd_creativetype),tabela,2,FALSE)))</f>
        <v>#N/A</v>
      </c>
      <c r="F3867" s="7">
        <f t="shared" si="696"/>
        <v>0</v>
      </c>
      <c r="G3867" s="7">
        <f t="shared" si="697"/>
        <v>0</v>
      </c>
      <c r="H3867" s="7">
        <f t="shared" si="698"/>
        <v>0</v>
      </c>
      <c r="I3867" s="7">
        <f t="shared" si="699"/>
        <v>0</v>
      </c>
      <c r="J3867" s="7">
        <f t="shared" si="700"/>
        <v>0</v>
      </c>
      <c r="K3867" s="8" t="e">
        <f t="shared" si="701"/>
        <v>#N/A</v>
      </c>
      <c r="L3867" s="7" t="e">
        <f t="shared" si="702"/>
        <v>#N/A</v>
      </c>
      <c r="M3867" s="8" t="e">
        <f t="shared" si="690"/>
        <v>#N/A</v>
      </c>
      <c r="N3867" s="8" t="e">
        <f t="shared" si="691"/>
        <v>#N/A</v>
      </c>
    </row>
    <row r="3868" spans="1:14" ht="15.75" customHeight="1" x14ac:dyDescent="0.35">
      <c r="A3868" s="7">
        <f t="shared" si="692"/>
        <v>0</v>
      </c>
      <c r="B3868" s="7">
        <f t="shared" si="693"/>
        <v>0</v>
      </c>
      <c r="C3868" s="7">
        <f t="shared" si="694"/>
        <v>0</v>
      </c>
      <c r="D3868" s="7">
        <f t="shared" si="695"/>
        <v>0</v>
      </c>
      <c r="E3868" s="7" t="e">
        <f>IF('Report DCM'!$H3868="In-Stream Video","Rich Media display banner",IF('Report DCM'!$I3868&gt;'Report DCM'!$J3868,"Standard",VLOOKUP(CONCATENATE(bd_adtype,"_",bd_creativetype),tabela,2,FALSE)))</f>
        <v>#N/A</v>
      </c>
      <c r="F3868" s="7">
        <f t="shared" si="696"/>
        <v>0</v>
      </c>
      <c r="G3868" s="7">
        <f t="shared" si="697"/>
        <v>0</v>
      </c>
      <c r="H3868" s="7">
        <f t="shared" si="698"/>
        <v>0</v>
      </c>
      <c r="I3868" s="7">
        <f t="shared" si="699"/>
        <v>0</v>
      </c>
      <c r="J3868" s="7">
        <f t="shared" si="700"/>
        <v>0</v>
      </c>
      <c r="K3868" s="8" t="e">
        <f t="shared" si="701"/>
        <v>#N/A</v>
      </c>
      <c r="L3868" s="7" t="e">
        <f t="shared" si="702"/>
        <v>#N/A</v>
      </c>
      <c r="M3868" s="8" t="e">
        <f t="shared" si="690"/>
        <v>#N/A</v>
      </c>
      <c r="N3868" s="8" t="e">
        <f t="shared" si="691"/>
        <v>#N/A</v>
      </c>
    </row>
    <row r="3869" spans="1:14" ht="15.75" customHeight="1" x14ac:dyDescent="0.35">
      <c r="A3869" s="7">
        <f t="shared" si="692"/>
        <v>0</v>
      </c>
      <c r="B3869" s="7">
        <f t="shared" si="693"/>
        <v>0</v>
      </c>
      <c r="C3869" s="7">
        <f t="shared" si="694"/>
        <v>0</v>
      </c>
      <c r="D3869" s="7">
        <f t="shared" si="695"/>
        <v>0</v>
      </c>
      <c r="E3869" s="7" t="e">
        <f>IF('Report DCM'!$H3869="In-Stream Video","Rich Media display banner",IF('Report DCM'!$I3869&gt;'Report DCM'!$J3869,"Standard",VLOOKUP(CONCATENATE(bd_adtype,"_",bd_creativetype),tabela,2,FALSE)))</f>
        <v>#N/A</v>
      </c>
      <c r="F3869" s="7">
        <f t="shared" si="696"/>
        <v>0</v>
      </c>
      <c r="G3869" s="7">
        <f t="shared" si="697"/>
        <v>0</v>
      </c>
      <c r="H3869" s="7">
        <f t="shared" si="698"/>
        <v>0</v>
      </c>
      <c r="I3869" s="7">
        <f t="shared" si="699"/>
        <v>0</v>
      </c>
      <c r="J3869" s="7">
        <f t="shared" si="700"/>
        <v>0</v>
      </c>
      <c r="K3869" s="8" t="e">
        <f t="shared" si="701"/>
        <v>#N/A</v>
      </c>
      <c r="L3869" s="7" t="e">
        <f t="shared" si="702"/>
        <v>#N/A</v>
      </c>
      <c r="M3869" s="8" t="e">
        <f t="shared" si="690"/>
        <v>#N/A</v>
      </c>
      <c r="N3869" s="8" t="e">
        <f t="shared" si="691"/>
        <v>#N/A</v>
      </c>
    </row>
    <row r="3870" spans="1:14" ht="15.75" customHeight="1" x14ac:dyDescent="0.35">
      <c r="A3870" s="7">
        <f t="shared" si="692"/>
        <v>0</v>
      </c>
      <c r="B3870" s="7">
        <f t="shared" si="693"/>
        <v>0</v>
      </c>
      <c r="C3870" s="7">
        <f t="shared" si="694"/>
        <v>0</v>
      </c>
      <c r="D3870" s="7">
        <f t="shared" si="695"/>
        <v>0</v>
      </c>
      <c r="E3870" s="7" t="e">
        <f>IF('Report DCM'!$H3870="In-Stream Video","Rich Media display banner",IF('Report DCM'!$I3870&gt;'Report DCM'!$J3870,"Standard",VLOOKUP(CONCATENATE(bd_adtype,"_",bd_creativetype),tabela,2,FALSE)))</f>
        <v>#N/A</v>
      </c>
      <c r="F3870" s="7">
        <f t="shared" si="696"/>
        <v>0</v>
      </c>
      <c r="G3870" s="7">
        <f t="shared" si="697"/>
        <v>0</v>
      </c>
      <c r="H3870" s="7">
        <f t="shared" si="698"/>
        <v>0</v>
      </c>
      <c r="I3870" s="7">
        <f t="shared" si="699"/>
        <v>0</v>
      </c>
      <c r="J3870" s="7">
        <f t="shared" si="700"/>
        <v>0</v>
      </c>
      <c r="K3870" s="8" t="e">
        <f t="shared" si="701"/>
        <v>#N/A</v>
      </c>
      <c r="L3870" s="7" t="e">
        <f t="shared" si="702"/>
        <v>#N/A</v>
      </c>
      <c r="M3870" s="8" t="e">
        <f t="shared" si="690"/>
        <v>#N/A</v>
      </c>
      <c r="N3870" s="8" t="e">
        <f t="shared" si="691"/>
        <v>#N/A</v>
      </c>
    </row>
    <row r="3871" spans="1:14" ht="15.75" customHeight="1" x14ac:dyDescent="0.35">
      <c r="A3871" s="7">
        <f t="shared" si="692"/>
        <v>0</v>
      </c>
      <c r="B3871" s="7">
        <f t="shared" si="693"/>
        <v>0</v>
      </c>
      <c r="C3871" s="7">
        <f t="shared" si="694"/>
        <v>0</v>
      </c>
      <c r="D3871" s="7">
        <f t="shared" si="695"/>
        <v>0</v>
      </c>
      <c r="E3871" s="7" t="e">
        <f>IF('Report DCM'!$H3871="In-Stream Video","Rich Media display banner",IF('Report DCM'!$I3871&gt;'Report DCM'!$J3871,"Standard",VLOOKUP(CONCATENATE(bd_adtype,"_",bd_creativetype),tabela,2,FALSE)))</f>
        <v>#N/A</v>
      </c>
      <c r="F3871" s="7">
        <f t="shared" si="696"/>
        <v>0</v>
      </c>
      <c r="G3871" s="7">
        <f t="shared" si="697"/>
        <v>0</v>
      </c>
      <c r="H3871" s="7">
        <f t="shared" si="698"/>
        <v>0</v>
      </c>
      <c r="I3871" s="7">
        <f t="shared" si="699"/>
        <v>0</v>
      </c>
      <c r="J3871" s="7">
        <f t="shared" si="700"/>
        <v>0</v>
      </c>
      <c r="K3871" s="8" t="e">
        <f t="shared" si="701"/>
        <v>#N/A</v>
      </c>
      <c r="L3871" s="7" t="e">
        <f t="shared" si="702"/>
        <v>#N/A</v>
      </c>
      <c r="M3871" s="8" t="e">
        <f t="shared" si="690"/>
        <v>#N/A</v>
      </c>
      <c r="N3871" s="8" t="e">
        <f t="shared" si="691"/>
        <v>#N/A</v>
      </c>
    </row>
    <row r="3872" spans="1:14" ht="15.75" customHeight="1" x14ac:dyDescent="0.35">
      <c r="A3872" s="7">
        <f t="shared" si="692"/>
        <v>0</v>
      </c>
      <c r="B3872" s="7">
        <f t="shared" si="693"/>
        <v>0</v>
      </c>
      <c r="C3872" s="7">
        <f t="shared" si="694"/>
        <v>0</v>
      </c>
      <c r="D3872" s="7">
        <f t="shared" si="695"/>
        <v>0</v>
      </c>
      <c r="E3872" s="7" t="e">
        <f>IF('Report DCM'!$H3872="In-Stream Video","Rich Media display banner",IF('Report DCM'!$I3872&gt;'Report DCM'!$J3872,"Standard",VLOOKUP(CONCATENATE(bd_adtype,"_",bd_creativetype),tabela,2,FALSE)))</f>
        <v>#N/A</v>
      </c>
      <c r="F3872" s="7">
        <f t="shared" si="696"/>
        <v>0</v>
      </c>
      <c r="G3872" s="7">
        <f t="shared" si="697"/>
        <v>0</v>
      </c>
      <c r="H3872" s="7">
        <f t="shared" si="698"/>
        <v>0</v>
      </c>
      <c r="I3872" s="7">
        <f t="shared" si="699"/>
        <v>0</v>
      </c>
      <c r="J3872" s="7">
        <f t="shared" si="700"/>
        <v>0</v>
      </c>
      <c r="K3872" s="8" t="e">
        <f t="shared" si="701"/>
        <v>#N/A</v>
      </c>
      <c r="L3872" s="7" t="e">
        <f t="shared" si="702"/>
        <v>#N/A</v>
      </c>
      <c r="M3872" s="8" t="e">
        <f t="shared" si="690"/>
        <v>#N/A</v>
      </c>
      <c r="N3872" s="8" t="e">
        <f t="shared" si="691"/>
        <v>#N/A</v>
      </c>
    </row>
    <row r="3873" spans="1:14" ht="15.75" customHeight="1" x14ac:dyDescent="0.35">
      <c r="A3873" s="7">
        <f t="shared" si="692"/>
        <v>0</v>
      </c>
      <c r="B3873" s="7">
        <f t="shared" si="693"/>
        <v>0</v>
      </c>
      <c r="C3873" s="7">
        <f t="shared" si="694"/>
        <v>0</v>
      </c>
      <c r="D3873" s="7">
        <f t="shared" si="695"/>
        <v>0</v>
      </c>
      <c r="E3873" s="7" t="e">
        <f>IF('Report DCM'!$H3873="In-Stream Video","Rich Media display banner",IF('Report DCM'!$I3873&gt;'Report DCM'!$J3873,"Standard",VLOOKUP(CONCATENATE(bd_adtype,"_",bd_creativetype),tabela,2,FALSE)))</f>
        <v>#N/A</v>
      </c>
      <c r="F3873" s="7">
        <f t="shared" si="696"/>
        <v>0</v>
      </c>
      <c r="G3873" s="7">
        <f t="shared" si="697"/>
        <v>0</v>
      </c>
      <c r="H3873" s="7">
        <f t="shared" si="698"/>
        <v>0</v>
      </c>
      <c r="I3873" s="7">
        <f t="shared" si="699"/>
        <v>0</v>
      </c>
      <c r="J3873" s="7">
        <f t="shared" si="700"/>
        <v>0</v>
      </c>
      <c r="K3873" s="8" t="e">
        <f t="shared" si="701"/>
        <v>#N/A</v>
      </c>
      <c r="L3873" s="7" t="e">
        <f t="shared" si="702"/>
        <v>#N/A</v>
      </c>
      <c r="M3873" s="8" t="e">
        <f t="shared" si="690"/>
        <v>#N/A</v>
      </c>
      <c r="N3873" s="8" t="e">
        <f t="shared" si="691"/>
        <v>#N/A</v>
      </c>
    </row>
    <row r="3874" spans="1:14" ht="15.75" customHeight="1" x14ac:dyDescent="0.35">
      <c r="A3874" s="7">
        <f t="shared" si="692"/>
        <v>0</v>
      </c>
      <c r="B3874" s="7">
        <f t="shared" si="693"/>
        <v>0</v>
      </c>
      <c r="C3874" s="7">
        <f t="shared" si="694"/>
        <v>0</v>
      </c>
      <c r="D3874" s="7">
        <f t="shared" si="695"/>
        <v>0</v>
      </c>
      <c r="E3874" s="7" t="e">
        <f>IF('Report DCM'!$H3874="In-Stream Video","Rich Media display banner",IF('Report DCM'!$I3874&gt;'Report DCM'!$J3874,"Standard",VLOOKUP(CONCATENATE(bd_adtype,"_",bd_creativetype),tabela,2,FALSE)))</f>
        <v>#N/A</v>
      </c>
      <c r="F3874" s="7">
        <f t="shared" si="696"/>
        <v>0</v>
      </c>
      <c r="G3874" s="7">
        <f t="shared" si="697"/>
        <v>0</v>
      </c>
      <c r="H3874" s="7">
        <f t="shared" si="698"/>
        <v>0</v>
      </c>
      <c r="I3874" s="7">
        <f t="shared" si="699"/>
        <v>0</v>
      </c>
      <c r="J3874" s="7">
        <f t="shared" si="700"/>
        <v>0</v>
      </c>
      <c r="K3874" s="8" t="e">
        <f t="shared" si="701"/>
        <v>#N/A</v>
      </c>
      <c r="L3874" s="7" t="e">
        <f t="shared" si="702"/>
        <v>#N/A</v>
      </c>
      <c r="M3874" s="8" t="e">
        <f t="shared" si="690"/>
        <v>#N/A</v>
      </c>
      <c r="N3874" s="8" t="e">
        <f t="shared" si="691"/>
        <v>#N/A</v>
      </c>
    </row>
    <row r="3875" spans="1:14" ht="15.75" customHeight="1" x14ac:dyDescent="0.35">
      <c r="A3875" s="7">
        <f t="shared" si="692"/>
        <v>0</v>
      </c>
      <c r="B3875" s="7">
        <f t="shared" si="693"/>
        <v>0</v>
      </c>
      <c r="C3875" s="7">
        <f t="shared" si="694"/>
        <v>0</v>
      </c>
      <c r="D3875" s="7">
        <f t="shared" si="695"/>
        <v>0</v>
      </c>
      <c r="E3875" s="7" t="e">
        <f>IF('Report DCM'!$H3875="In-Stream Video","Rich Media display banner",IF('Report DCM'!$I3875&gt;'Report DCM'!$J3875,"Standard",VLOOKUP(CONCATENATE(bd_adtype,"_",bd_creativetype),tabela,2,FALSE)))</f>
        <v>#N/A</v>
      </c>
      <c r="F3875" s="7">
        <f t="shared" si="696"/>
        <v>0</v>
      </c>
      <c r="G3875" s="7">
        <f t="shared" si="697"/>
        <v>0</v>
      </c>
      <c r="H3875" s="7">
        <f t="shared" si="698"/>
        <v>0</v>
      </c>
      <c r="I3875" s="7">
        <f t="shared" si="699"/>
        <v>0</v>
      </c>
      <c r="J3875" s="7">
        <f t="shared" si="700"/>
        <v>0</v>
      </c>
      <c r="K3875" s="8" t="e">
        <f t="shared" si="701"/>
        <v>#N/A</v>
      </c>
      <c r="L3875" s="7" t="e">
        <f t="shared" si="702"/>
        <v>#N/A</v>
      </c>
      <c r="M3875" s="8" t="e">
        <f t="shared" si="690"/>
        <v>#N/A</v>
      </c>
      <c r="N3875" s="8" t="e">
        <f t="shared" si="691"/>
        <v>#N/A</v>
      </c>
    </row>
    <row r="3876" spans="1:14" ht="15.75" customHeight="1" x14ac:dyDescent="0.35">
      <c r="A3876" s="7">
        <f t="shared" si="692"/>
        <v>0</v>
      </c>
      <c r="B3876" s="7">
        <f t="shared" si="693"/>
        <v>0</v>
      </c>
      <c r="C3876" s="7">
        <f t="shared" si="694"/>
        <v>0</v>
      </c>
      <c r="D3876" s="7">
        <f t="shared" si="695"/>
        <v>0</v>
      </c>
      <c r="E3876" s="7" t="e">
        <f>IF('Report DCM'!$H3876="In-Stream Video","Rich Media display banner",IF('Report DCM'!$I3876&gt;'Report DCM'!$J3876,"Standard",VLOOKUP(CONCATENATE(bd_adtype,"_",bd_creativetype),tabela,2,FALSE)))</f>
        <v>#N/A</v>
      </c>
      <c r="F3876" s="7">
        <f t="shared" si="696"/>
        <v>0</v>
      </c>
      <c r="G3876" s="7">
        <f t="shared" si="697"/>
        <v>0</v>
      </c>
      <c r="H3876" s="7">
        <f t="shared" si="698"/>
        <v>0</v>
      </c>
      <c r="I3876" s="7">
        <f t="shared" si="699"/>
        <v>0</v>
      </c>
      <c r="J3876" s="7">
        <f t="shared" si="700"/>
        <v>0</v>
      </c>
      <c r="K3876" s="8" t="e">
        <f t="shared" si="701"/>
        <v>#N/A</v>
      </c>
      <c r="L3876" s="7" t="e">
        <f t="shared" si="702"/>
        <v>#N/A</v>
      </c>
      <c r="M3876" s="8" t="e">
        <f t="shared" si="690"/>
        <v>#N/A</v>
      </c>
      <c r="N3876" s="8" t="e">
        <f t="shared" si="691"/>
        <v>#N/A</v>
      </c>
    </row>
    <row r="3877" spans="1:14" ht="15.75" customHeight="1" x14ac:dyDescent="0.35">
      <c r="A3877" s="7">
        <f t="shared" si="692"/>
        <v>0</v>
      </c>
      <c r="B3877" s="7">
        <f t="shared" si="693"/>
        <v>0</v>
      </c>
      <c r="C3877" s="7">
        <f t="shared" si="694"/>
        <v>0</v>
      </c>
      <c r="D3877" s="7">
        <f t="shared" si="695"/>
        <v>0</v>
      </c>
      <c r="E3877" s="7" t="e">
        <f>IF('Report DCM'!$H3877="In-Stream Video","Rich Media display banner",IF('Report DCM'!$I3877&gt;'Report DCM'!$J3877,"Standard",VLOOKUP(CONCATENATE(bd_adtype,"_",bd_creativetype),tabela,2,FALSE)))</f>
        <v>#N/A</v>
      </c>
      <c r="F3877" s="7">
        <f t="shared" si="696"/>
        <v>0</v>
      </c>
      <c r="G3877" s="7">
        <f t="shared" si="697"/>
        <v>0</v>
      </c>
      <c r="H3877" s="7">
        <f t="shared" si="698"/>
        <v>0</v>
      </c>
      <c r="I3877" s="7">
        <f t="shared" si="699"/>
        <v>0</v>
      </c>
      <c r="J3877" s="7">
        <f t="shared" si="700"/>
        <v>0</v>
      </c>
      <c r="K3877" s="8" t="e">
        <f t="shared" si="701"/>
        <v>#N/A</v>
      </c>
      <c r="L3877" s="7" t="e">
        <f t="shared" si="702"/>
        <v>#N/A</v>
      </c>
      <c r="M3877" s="8" t="e">
        <f t="shared" si="690"/>
        <v>#N/A</v>
      </c>
      <c r="N3877" s="8" t="e">
        <f t="shared" si="691"/>
        <v>#N/A</v>
      </c>
    </row>
    <row r="3878" spans="1:14" ht="15.75" customHeight="1" x14ac:dyDescent="0.35">
      <c r="A3878" s="7">
        <f t="shared" si="692"/>
        <v>0</v>
      </c>
      <c r="B3878" s="7">
        <f t="shared" si="693"/>
        <v>0</v>
      </c>
      <c r="C3878" s="7">
        <f t="shared" si="694"/>
        <v>0</v>
      </c>
      <c r="D3878" s="7">
        <f t="shared" si="695"/>
        <v>0</v>
      </c>
      <c r="E3878" s="7" t="e">
        <f>IF('Report DCM'!$H3878="In-Stream Video","Rich Media display banner",IF('Report DCM'!$I3878&gt;'Report DCM'!$J3878,"Standard",VLOOKUP(CONCATENATE(bd_adtype,"_",bd_creativetype),tabela,2,FALSE)))</f>
        <v>#N/A</v>
      </c>
      <c r="F3878" s="7">
        <f t="shared" si="696"/>
        <v>0</v>
      </c>
      <c r="G3878" s="7">
        <f t="shared" si="697"/>
        <v>0</v>
      </c>
      <c r="H3878" s="7">
        <f t="shared" si="698"/>
        <v>0</v>
      </c>
      <c r="I3878" s="7">
        <f t="shared" si="699"/>
        <v>0</v>
      </c>
      <c r="J3878" s="7">
        <f t="shared" si="700"/>
        <v>0</v>
      </c>
      <c r="K3878" s="8" t="e">
        <f t="shared" si="701"/>
        <v>#N/A</v>
      </c>
      <c r="L3878" s="7" t="e">
        <f t="shared" si="702"/>
        <v>#N/A</v>
      </c>
      <c r="M3878" s="8" t="e">
        <f t="shared" si="690"/>
        <v>#N/A</v>
      </c>
      <c r="N3878" s="8" t="e">
        <f t="shared" si="691"/>
        <v>#N/A</v>
      </c>
    </row>
    <row r="3879" spans="1:14" ht="15.75" customHeight="1" x14ac:dyDescent="0.35">
      <c r="A3879" s="7">
        <f t="shared" si="692"/>
        <v>0</v>
      </c>
      <c r="B3879" s="7">
        <f t="shared" si="693"/>
        <v>0</v>
      </c>
      <c r="C3879" s="7">
        <f t="shared" si="694"/>
        <v>0</v>
      </c>
      <c r="D3879" s="7">
        <f t="shared" si="695"/>
        <v>0</v>
      </c>
      <c r="E3879" s="7" t="e">
        <f>IF('Report DCM'!$H3879="In-Stream Video","Rich Media display banner",IF('Report DCM'!$I3879&gt;'Report DCM'!$J3879,"Standard",VLOOKUP(CONCATENATE(bd_adtype,"_",bd_creativetype),tabela,2,FALSE)))</f>
        <v>#N/A</v>
      </c>
      <c r="F3879" s="7">
        <f t="shared" si="696"/>
        <v>0</v>
      </c>
      <c r="G3879" s="7">
        <f t="shared" si="697"/>
        <v>0</v>
      </c>
      <c r="H3879" s="7">
        <f t="shared" si="698"/>
        <v>0</v>
      </c>
      <c r="I3879" s="7">
        <f t="shared" si="699"/>
        <v>0</v>
      </c>
      <c r="J3879" s="7">
        <f t="shared" si="700"/>
        <v>0</v>
      </c>
      <c r="K3879" s="8" t="e">
        <f t="shared" si="701"/>
        <v>#N/A</v>
      </c>
      <c r="L3879" s="7" t="e">
        <f t="shared" si="702"/>
        <v>#N/A</v>
      </c>
      <c r="M3879" s="8" t="e">
        <f t="shared" si="690"/>
        <v>#N/A</v>
      </c>
      <c r="N3879" s="8" t="e">
        <f t="shared" si="691"/>
        <v>#N/A</v>
      </c>
    </row>
    <row r="3880" spans="1:14" ht="15.75" customHeight="1" x14ac:dyDescent="0.35">
      <c r="A3880" s="7">
        <f t="shared" si="692"/>
        <v>0</v>
      </c>
      <c r="B3880" s="7">
        <f t="shared" si="693"/>
        <v>0</v>
      </c>
      <c r="C3880" s="7">
        <f t="shared" si="694"/>
        <v>0</v>
      </c>
      <c r="D3880" s="7">
        <f t="shared" si="695"/>
        <v>0</v>
      </c>
      <c r="E3880" s="7" t="e">
        <f>IF('Report DCM'!$H3880="In-Stream Video","Rich Media display banner",IF('Report DCM'!$I3880&gt;'Report DCM'!$J3880,"Standard",VLOOKUP(CONCATENATE(bd_adtype,"_",bd_creativetype),tabela,2,FALSE)))</f>
        <v>#N/A</v>
      </c>
      <c r="F3880" s="7">
        <f t="shared" si="696"/>
        <v>0</v>
      </c>
      <c r="G3880" s="7">
        <f t="shared" si="697"/>
        <v>0</v>
      </c>
      <c r="H3880" s="7">
        <f t="shared" si="698"/>
        <v>0</v>
      </c>
      <c r="I3880" s="7">
        <f t="shared" si="699"/>
        <v>0</v>
      </c>
      <c r="J3880" s="7">
        <f t="shared" si="700"/>
        <v>0</v>
      </c>
      <c r="K3880" s="8" t="e">
        <f t="shared" si="701"/>
        <v>#N/A</v>
      </c>
      <c r="L3880" s="7" t="e">
        <f t="shared" si="702"/>
        <v>#N/A</v>
      </c>
      <c r="M3880" s="8" t="e">
        <f t="shared" si="690"/>
        <v>#N/A</v>
      </c>
      <c r="N3880" s="8" t="e">
        <f t="shared" si="691"/>
        <v>#N/A</v>
      </c>
    </row>
    <row r="3881" spans="1:14" ht="15.75" customHeight="1" x14ac:dyDescent="0.35">
      <c r="A3881" s="7">
        <f t="shared" si="692"/>
        <v>0</v>
      </c>
      <c r="B3881" s="7">
        <f t="shared" si="693"/>
        <v>0</v>
      </c>
      <c r="C3881" s="7">
        <f t="shared" si="694"/>
        <v>0</v>
      </c>
      <c r="D3881" s="7">
        <f t="shared" si="695"/>
        <v>0</v>
      </c>
      <c r="E3881" s="7" t="e">
        <f>IF('Report DCM'!$H3881="In-Stream Video","Rich Media display banner",IF('Report DCM'!$I3881&gt;'Report DCM'!$J3881,"Standard",VLOOKUP(CONCATENATE(bd_adtype,"_",bd_creativetype),tabela,2,FALSE)))</f>
        <v>#N/A</v>
      </c>
      <c r="F3881" s="7">
        <f t="shared" si="696"/>
        <v>0</v>
      </c>
      <c r="G3881" s="7">
        <f t="shared" si="697"/>
        <v>0</v>
      </c>
      <c r="H3881" s="7">
        <f t="shared" si="698"/>
        <v>0</v>
      </c>
      <c r="I3881" s="7">
        <f t="shared" si="699"/>
        <v>0</v>
      </c>
      <c r="J3881" s="7">
        <f t="shared" si="700"/>
        <v>0</v>
      </c>
      <c r="K3881" s="8" t="e">
        <f t="shared" si="701"/>
        <v>#N/A</v>
      </c>
      <c r="L3881" s="7" t="e">
        <f t="shared" si="702"/>
        <v>#N/A</v>
      </c>
      <c r="M3881" s="8" t="e">
        <f t="shared" si="690"/>
        <v>#N/A</v>
      </c>
      <c r="N3881" s="8" t="e">
        <f t="shared" si="691"/>
        <v>#N/A</v>
      </c>
    </row>
    <row r="3882" spans="1:14" ht="15.75" customHeight="1" x14ac:dyDescent="0.35">
      <c r="A3882" s="7">
        <f t="shared" si="692"/>
        <v>0</v>
      </c>
      <c r="B3882" s="7">
        <f t="shared" si="693"/>
        <v>0</v>
      </c>
      <c r="C3882" s="7">
        <f t="shared" si="694"/>
        <v>0</v>
      </c>
      <c r="D3882" s="7">
        <f t="shared" si="695"/>
        <v>0</v>
      </c>
      <c r="E3882" s="7" t="e">
        <f>IF('Report DCM'!$H3882="In-Stream Video","Rich Media display banner",IF('Report DCM'!$I3882&gt;'Report DCM'!$J3882,"Standard",VLOOKUP(CONCATENATE(bd_adtype,"_",bd_creativetype),tabela,2,FALSE)))</f>
        <v>#N/A</v>
      </c>
      <c r="F3882" s="7">
        <f t="shared" si="696"/>
        <v>0</v>
      </c>
      <c r="G3882" s="7">
        <f t="shared" si="697"/>
        <v>0</v>
      </c>
      <c r="H3882" s="7">
        <f t="shared" si="698"/>
        <v>0</v>
      </c>
      <c r="I3882" s="7">
        <f t="shared" si="699"/>
        <v>0</v>
      </c>
      <c r="J3882" s="7">
        <f t="shared" si="700"/>
        <v>0</v>
      </c>
      <c r="K3882" s="8" t="e">
        <f t="shared" si="701"/>
        <v>#N/A</v>
      </c>
      <c r="L3882" s="7" t="e">
        <f t="shared" si="702"/>
        <v>#N/A</v>
      </c>
      <c r="M3882" s="8" t="e">
        <f t="shared" si="690"/>
        <v>#N/A</v>
      </c>
      <c r="N3882" s="8" t="e">
        <f t="shared" si="691"/>
        <v>#N/A</v>
      </c>
    </row>
    <row r="3883" spans="1:14" ht="15.75" customHeight="1" x14ac:dyDescent="0.35">
      <c r="A3883" s="7">
        <f t="shared" si="692"/>
        <v>0</v>
      </c>
      <c r="B3883" s="7">
        <f t="shared" si="693"/>
        <v>0</v>
      </c>
      <c r="C3883" s="7">
        <f t="shared" si="694"/>
        <v>0</v>
      </c>
      <c r="D3883" s="7">
        <f t="shared" si="695"/>
        <v>0</v>
      </c>
      <c r="E3883" s="7" t="e">
        <f>IF('Report DCM'!$H3883="In-Stream Video","Rich Media display banner",IF('Report DCM'!$I3883&gt;'Report DCM'!$J3883,"Standard",VLOOKUP(CONCATENATE(bd_adtype,"_",bd_creativetype),tabela,2,FALSE)))</f>
        <v>#N/A</v>
      </c>
      <c r="F3883" s="7">
        <f t="shared" si="696"/>
        <v>0</v>
      </c>
      <c r="G3883" s="7">
        <f t="shared" si="697"/>
        <v>0</v>
      </c>
      <c r="H3883" s="7">
        <f t="shared" si="698"/>
        <v>0</v>
      </c>
      <c r="I3883" s="7">
        <f t="shared" si="699"/>
        <v>0</v>
      </c>
      <c r="J3883" s="7">
        <f t="shared" si="700"/>
        <v>0</v>
      </c>
      <c r="K3883" s="8" t="e">
        <f t="shared" si="701"/>
        <v>#N/A</v>
      </c>
      <c r="L3883" s="7" t="e">
        <f t="shared" si="702"/>
        <v>#N/A</v>
      </c>
      <c r="M3883" s="8" t="e">
        <f t="shared" si="690"/>
        <v>#N/A</v>
      </c>
      <c r="N3883" s="8" t="e">
        <f t="shared" si="691"/>
        <v>#N/A</v>
      </c>
    </row>
    <row r="3884" spans="1:14" ht="15.75" customHeight="1" x14ac:dyDescent="0.35">
      <c r="A3884" s="7">
        <f t="shared" si="692"/>
        <v>0</v>
      </c>
      <c r="B3884" s="7">
        <f t="shared" si="693"/>
        <v>0</v>
      </c>
      <c r="C3884" s="7">
        <f t="shared" si="694"/>
        <v>0</v>
      </c>
      <c r="D3884" s="7">
        <f t="shared" si="695"/>
        <v>0</v>
      </c>
      <c r="E3884" s="7" t="e">
        <f>IF('Report DCM'!$H3884="In-Stream Video","Rich Media display banner",IF('Report DCM'!$I3884&gt;'Report DCM'!$J3884,"Standard",VLOOKUP(CONCATENATE(bd_adtype,"_",bd_creativetype),tabela,2,FALSE)))</f>
        <v>#N/A</v>
      </c>
      <c r="F3884" s="7">
        <f t="shared" si="696"/>
        <v>0</v>
      </c>
      <c r="G3884" s="7">
        <f t="shared" si="697"/>
        <v>0</v>
      </c>
      <c r="H3884" s="7">
        <f t="shared" si="698"/>
        <v>0</v>
      </c>
      <c r="I3884" s="7">
        <f t="shared" si="699"/>
        <v>0</v>
      </c>
      <c r="J3884" s="7">
        <f t="shared" si="700"/>
        <v>0</v>
      </c>
      <c r="K3884" s="8" t="e">
        <f t="shared" si="701"/>
        <v>#N/A</v>
      </c>
      <c r="L3884" s="7" t="e">
        <f t="shared" si="702"/>
        <v>#N/A</v>
      </c>
      <c r="M3884" s="8" t="e">
        <f t="shared" si="690"/>
        <v>#N/A</v>
      </c>
      <c r="N3884" s="8" t="e">
        <f t="shared" si="691"/>
        <v>#N/A</v>
      </c>
    </row>
    <row r="3885" spans="1:14" ht="15.75" customHeight="1" x14ac:dyDescent="0.35">
      <c r="A3885" s="7">
        <f t="shared" si="692"/>
        <v>0</v>
      </c>
      <c r="B3885" s="7">
        <f t="shared" si="693"/>
        <v>0</v>
      </c>
      <c r="C3885" s="7">
        <f t="shared" si="694"/>
        <v>0</v>
      </c>
      <c r="D3885" s="7">
        <f t="shared" si="695"/>
        <v>0</v>
      </c>
      <c r="E3885" s="7" t="e">
        <f>IF('Report DCM'!$H3885="In-Stream Video","Rich Media display banner",IF('Report DCM'!$I3885&gt;'Report DCM'!$J3885,"Standard",VLOOKUP(CONCATENATE(bd_adtype,"_",bd_creativetype),tabela,2,FALSE)))</f>
        <v>#N/A</v>
      </c>
      <c r="F3885" s="7">
        <f t="shared" si="696"/>
        <v>0</v>
      </c>
      <c r="G3885" s="7">
        <f t="shared" si="697"/>
        <v>0</v>
      </c>
      <c r="H3885" s="7">
        <f t="shared" si="698"/>
        <v>0</v>
      </c>
      <c r="I3885" s="7">
        <f t="shared" si="699"/>
        <v>0</v>
      </c>
      <c r="J3885" s="7">
        <f t="shared" si="700"/>
        <v>0</v>
      </c>
      <c r="K3885" s="8" t="e">
        <f t="shared" si="701"/>
        <v>#N/A</v>
      </c>
      <c r="L3885" s="7" t="e">
        <f t="shared" si="702"/>
        <v>#N/A</v>
      </c>
      <c r="M3885" s="8" t="e">
        <f t="shared" si="690"/>
        <v>#N/A</v>
      </c>
      <c r="N3885" s="8" t="e">
        <f t="shared" si="691"/>
        <v>#N/A</v>
      </c>
    </row>
    <row r="3886" spans="1:14" ht="15.75" customHeight="1" x14ac:dyDescent="0.35">
      <c r="A3886" s="7">
        <f t="shared" si="692"/>
        <v>0</v>
      </c>
      <c r="B3886" s="7">
        <f t="shared" si="693"/>
        <v>0</v>
      </c>
      <c r="C3886" s="7">
        <f t="shared" si="694"/>
        <v>0</v>
      </c>
      <c r="D3886" s="7">
        <f t="shared" si="695"/>
        <v>0</v>
      </c>
      <c r="E3886" s="7" t="e">
        <f>IF('Report DCM'!$H3886="In-Stream Video","Rich Media display banner",IF('Report DCM'!$I3886&gt;'Report DCM'!$J3886,"Standard",VLOOKUP(CONCATENATE(bd_adtype,"_",bd_creativetype),tabela,2,FALSE)))</f>
        <v>#N/A</v>
      </c>
      <c r="F3886" s="7">
        <f t="shared" si="696"/>
        <v>0</v>
      </c>
      <c r="G3886" s="7">
        <f t="shared" si="697"/>
        <v>0</v>
      </c>
      <c r="H3886" s="7">
        <f t="shared" si="698"/>
        <v>0</v>
      </c>
      <c r="I3886" s="7">
        <f t="shared" si="699"/>
        <v>0</v>
      </c>
      <c r="J3886" s="7">
        <f t="shared" si="700"/>
        <v>0</v>
      </c>
      <c r="K3886" s="8" t="e">
        <f t="shared" si="701"/>
        <v>#N/A</v>
      </c>
      <c r="L3886" s="7" t="e">
        <f t="shared" si="702"/>
        <v>#N/A</v>
      </c>
      <c r="M3886" s="8" t="e">
        <f t="shared" si="690"/>
        <v>#N/A</v>
      </c>
      <c r="N3886" s="8" t="e">
        <f t="shared" si="691"/>
        <v>#N/A</v>
      </c>
    </row>
    <row r="3887" spans="1:14" ht="15.75" customHeight="1" x14ac:dyDescent="0.35">
      <c r="A3887" s="7">
        <f t="shared" si="692"/>
        <v>0</v>
      </c>
      <c r="B3887" s="7">
        <f t="shared" si="693"/>
        <v>0</v>
      </c>
      <c r="C3887" s="7">
        <f t="shared" si="694"/>
        <v>0</v>
      </c>
      <c r="D3887" s="7">
        <f t="shared" si="695"/>
        <v>0</v>
      </c>
      <c r="E3887" s="7" t="e">
        <f>IF('Report DCM'!$H3887="In-Stream Video","Rich Media display banner",IF('Report DCM'!$I3887&gt;'Report DCM'!$J3887,"Standard",VLOOKUP(CONCATENATE(bd_adtype,"_",bd_creativetype),tabela,2,FALSE)))</f>
        <v>#N/A</v>
      </c>
      <c r="F3887" s="7">
        <f t="shared" si="696"/>
        <v>0</v>
      </c>
      <c r="G3887" s="7">
        <f t="shared" si="697"/>
        <v>0</v>
      </c>
      <c r="H3887" s="7">
        <f t="shared" si="698"/>
        <v>0</v>
      </c>
      <c r="I3887" s="7">
        <f t="shared" si="699"/>
        <v>0</v>
      </c>
      <c r="J3887" s="7">
        <f t="shared" si="700"/>
        <v>0</v>
      </c>
      <c r="K3887" s="8" t="e">
        <f t="shared" si="701"/>
        <v>#N/A</v>
      </c>
      <c r="L3887" s="7" t="e">
        <f t="shared" si="702"/>
        <v>#N/A</v>
      </c>
      <c r="M3887" s="8" t="e">
        <f t="shared" si="690"/>
        <v>#N/A</v>
      </c>
      <c r="N3887" s="8" t="e">
        <f t="shared" si="691"/>
        <v>#N/A</v>
      </c>
    </row>
    <row r="3888" spans="1:14" ht="15.75" customHeight="1" x14ac:dyDescent="0.35">
      <c r="A3888" s="7">
        <f t="shared" si="692"/>
        <v>0</v>
      </c>
      <c r="B3888" s="7">
        <f t="shared" si="693"/>
        <v>0</v>
      </c>
      <c r="C3888" s="7">
        <f t="shared" si="694"/>
        <v>0</v>
      </c>
      <c r="D3888" s="7">
        <f t="shared" si="695"/>
        <v>0</v>
      </c>
      <c r="E3888" s="7" t="e">
        <f>IF('Report DCM'!$H3888="In-Stream Video","Rich Media display banner",IF('Report DCM'!$I3888&gt;'Report DCM'!$J3888,"Standard",VLOOKUP(CONCATENATE(bd_adtype,"_",bd_creativetype),tabela,2,FALSE)))</f>
        <v>#N/A</v>
      </c>
      <c r="F3888" s="7">
        <f t="shared" si="696"/>
        <v>0</v>
      </c>
      <c r="G3888" s="7">
        <f t="shared" si="697"/>
        <v>0</v>
      </c>
      <c r="H3888" s="7">
        <f t="shared" si="698"/>
        <v>0</v>
      </c>
      <c r="I3888" s="7">
        <f t="shared" si="699"/>
        <v>0</v>
      </c>
      <c r="J3888" s="7">
        <f t="shared" si="700"/>
        <v>0</v>
      </c>
      <c r="K3888" s="8" t="e">
        <f t="shared" si="701"/>
        <v>#N/A</v>
      </c>
      <c r="L3888" s="7" t="e">
        <f t="shared" si="702"/>
        <v>#N/A</v>
      </c>
      <c r="M3888" s="8" t="e">
        <f t="shared" si="690"/>
        <v>#N/A</v>
      </c>
      <c r="N3888" s="8" t="e">
        <f t="shared" si="691"/>
        <v>#N/A</v>
      </c>
    </row>
    <row r="3889" spans="1:14" ht="15.75" customHeight="1" x14ac:dyDescent="0.35">
      <c r="A3889" s="7">
        <f t="shared" si="692"/>
        <v>0</v>
      </c>
      <c r="B3889" s="7">
        <f t="shared" si="693"/>
        <v>0</v>
      </c>
      <c r="C3889" s="7">
        <f t="shared" si="694"/>
        <v>0</v>
      </c>
      <c r="D3889" s="7">
        <f t="shared" si="695"/>
        <v>0</v>
      </c>
      <c r="E3889" s="7" t="e">
        <f>IF('Report DCM'!$H3889="In-Stream Video","Rich Media display banner",IF('Report DCM'!$I3889&gt;'Report DCM'!$J3889,"Standard",VLOOKUP(CONCATENATE(bd_adtype,"_",bd_creativetype),tabela,2,FALSE)))</f>
        <v>#N/A</v>
      </c>
      <c r="F3889" s="7">
        <f t="shared" si="696"/>
        <v>0</v>
      </c>
      <c r="G3889" s="7">
        <f t="shared" si="697"/>
        <v>0</v>
      </c>
      <c r="H3889" s="7">
        <f t="shared" si="698"/>
        <v>0</v>
      </c>
      <c r="I3889" s="7">
        <f t="shared" si="699"/>
        <v>0</v>
      </c>
      <c r="J3889" s="7">
        <f t="shared" si="700"/>
        <v>0</v>
      </c>
      <c r="K3889" s="8" t="e">
        <f t="shared" si="701"/>
        <v>#N/A</v>
      </c>
      <c r="L3889" s="7" t="e">
        <f t="shared" si="702"/>
        <v>#N/A</v>
      </c>
      <c r="M3889" s="8" t="e">
        <f t="shared" si="690"/>
        <v>#N/A</v>
      </c>
      <c r="N3889" s="8" t="e">
        <f t="shared" si="691"/>
        <v>#N/A</v>
      </c>
    </row>
    <row r="3890" spans="1:14" ht="15.75" customHeight="1" x14ac:dyDescent="0.35">
      <c r="A3890" s="7">
        <f t="shared" si="692"/>
        <v>0</v>
      </c>
      <c r="B3890" s="7">
        <f t="shared" si="693"/>
        <v>0</v>
      </c>
      <c r="C3890" s="7">
        <f t="shared" si="694"/>
        <v>0</v>
      </c>
      <c r="D3890" s="7">
        <f t="shared" si="695"/>
        <v>0</v>
      </c>
      <c r="E3890" s="7" t="e">
        <f>IF('Report DCM'!$H3890="In-Stream Video","Rich Media display banner",IF('Report DCM'!$I3890&gt;'Report DCM'!$J3890,"Standard",VLOOKUP(CONCATENATE(bd_adtype,"_",bd_creativetype),tabela,2,FALSE)))</f>
        <v>#N/A</v>
      </c>
      <c r="F3890" s="7">
        <f t="shared" si="696"/>
        <v>0</v>
      </c>
      <c r="G3890" s="7">
        <f t="shared" si="697"/>
        <v>0</v>
      </c>
      <c r="H3890" s="7">
        <f t="shared" si="698"/>
        <v>0</v>
      </c>
      <c r="I3890" s="7">
        <f t="shared" si="699"/>
        <v>0</v>
      </c>
      <c r="J3890" s="7">
        <f t="shared" si="700"/>
        <v>0</v>
      </c>
      <c r="K3890" s="8" t="e">
        <f t="shared" si="701"/>
        <v>#N/A</v>
      </c>
      <c r="L3890" s="7" t="e">
        <f t="shared" si="702"/>
        <v>#N/A</v>
      </c>
      <c r="M3890" s="8" t="e">
        <f t="shared" si="690"/>
        <v>#N/A</v>
      </c>
      <c r="N3890" s="8" t="e">
        <f t="shared" si="691"/>
        <v>#N/A</v>
      </c>
    </row>
    <row r="3891" spans="1:14" ht="15.75" customHeight="1" x14ac:dyDescent="0.35">
      <c r="A3891" s="7">
        <f t="shared" si="692"/>
        <v>0</v>
      </c>
      <c r="B3891" s="7">
        <f t="shared" si="693"/>
        <v>0</v>
      </c>
      <c r="C3891" s="7">
        <f t="shared" si="694"/>
        <v>0</v>
      </c>
      <c r="D3891" s="7">
        <f t="shared" si="695"/>
        <v>0</v>
      </c>
      <c r="E3891" s="7" t="e">
        <f>IF('Report DCM'!$H3891="In-Stream Video","Rich Media display banner",IF('Report DCM'!$I3891&gt;'Report DCM'!$J3891,"Standard",VLOOKUP(CONCATENATE(bd_adtype,"_",bd_creativetype),tabela,2,FALSE)))</f>
        <v>#N/A</v>
      </c>
      <c r="F3891" s="7">
        <f t="shared" si="696"/>
        <v>0</v>
      </c>
      <c r="G3891" s="7">
        <f t="shared" si="697"/>
        <v>0</v>
      </c>
      <c r="H3891" s="7">
        <f t="shared" si="698"/>
        <v>0</v>
      </c>
      <c r="I3891" s="7">
        <f t="shared" si="699"/>
        <v>0</v>
      </c>
      <c r="J3891" s="7">
        <f t="shared" si="700"/>
        <v>0</v>
      </c>
      <c r="K3891" s="8" t="e">
        <f t="shared" si="701"/>
        <v>#N/A</v>
      </c>
      <c r="L3891" s="7" t="e">
        <f t="shared" si="702"/>
        <v>#N/A</v>
      </c>
      <c r="M3891" s="8" t="e">
        <f t="shared" si="690"/>
        <v>#N/A</v>
      </c>
      <c r="N3891" s="8" t="e">
        <f t="shared" si="691"/>
        <v>#N/A</v>
      </c>
    </row>
    <row r="3892" spans="1:14" ht="15.75" customHeight="1" x14ac:dyDescent="0.35">
      <c r="A3892" s="7">
        <f t="shared" si="692"/>
        <v>0</v>
      </c>
      <c r="B3892" s="7">
        <f t="shared" si="693"/>
        <v>0</v>
      </c>
      <c r="C3892" s="7">
        <f t="shared" si="694"/>
        <v>0</v>
      </c>
      <c r="D3892" s="7">
        <f t="shared" si="695"/>
        <v>0</v>
      </c>
      <c r="E3892" s="7" t="e">
        <f>IF('Report DCM'!$H3892="In-Stream Video","Rich Media display banner",IF('Report DCM'!$I3892&gt;'Report DCM'!$J3892,"Standard",VLOOKUP(CONCATENATE(bd_adtype,"_",bd_creativetype),tabela,2,FALSE)))</f>
        <v>#N/A</v>
      </c>
      <c r="F3892" s="7">
        <f t="shared" si="696"/>
        <v>0</v>
      </c>
      <c r="G3892" s="7">
        <f t="shared" si="697"/>
        <v>0</v>
      </c>
      <c r="H3892" s="7">
        <f t="shared" si="698"/>
        <v>0</v>
      </c>
      <c r="I3892" s="7">
        <f t="shared" si="699"/>
        <v>0</v>
      </c>
      <c r="J3892" s="7">
        <f t="shared" si="700"/>
        <v>0</v>
      </c>
      <c r="K3892" s="8" t="e">
        <f t="shared" si="701"/>
        <v>#N/A</v>
      </c>
      <c r="L3892" s="7" t="e">
        <f t="shared" si="702"/>
        <v>#N/A</v>
      </c>
      <c r="M3892" s="8" t="e">
        <f t="shared" si="690"/>
        <v>#N/A</v>
      </c>
      <c r="N3892" s="8" t="e">
        <f t="shared" si="691"/>
        <v>#N/A</v>
      </c>
    </row>
    <row r="3893" spans="1:14" ht="15.75" customHeight="1" x14ac:dyDescent="0.35">
      <c r="A3893" s="7">
        <f t="shared" si="692"/>
        <v>0</v>
      </c>
      <c r="B3893" s="7">
        <f t="shared" si="693"/>
        <v>0</v>
      </c>
      <c r="C3893" s="7">
        <f t="shared" si="694"/>
        <v>0</v>
      </c>
      <c r="D3893" s="7">
        <f t="shared" si="695"/>
        <v>0</v>
      </c>
      <c r="E3893" s="7" t="e">
        <f>IF('Report DCM'!$H3893="In-Stream Video","Rich Media display banner",IF('Report DCM'!$I3893&gt;'Report DCM'!$J3893,"Standard",VLOOKUP(CONCATENATE(bd_adtype,"_",bd_creativetype),tabela,2,FALSE)))</f>
        <v>#N/A</v>
      </c>
      <c r="F3893" s="7">
        <f t="shared" si="696"/>
        <v>0</v>
      </c>
      <c r="G3893" s="7">
        <f t="shared" si="697"/>
        <v>0</v>
      </c>
      <c r="H3893" s="7">
        <f t="shared" si="698"/>
        <v>0</v>
      </c>
      <c r="I3893" s="7">
        <f t="shared" si="699"/>
        <v>0</v>
      </c>
      <c r="J3893" s="7">
        <f t="shared" si="700"/>
        <v>0</v>
      </c>
      <c r="K3893" s="8" t="e">
        <f t="shared" si="701"/>
        <v>#N/A</v>
      </c>
      <c r="L3893" s="7" t="e">
        <f t="shared" si="702"/>
        <v>#N/A</v>
      </c>
      <c r="M3893" s="8" t="e">
        <f t="shared" si="690"/>
        <v>#N/A</v>
      </c>
      <c r="N3893" s="8" t="e">
        <f t="shared" si="691"/>
        <v>#N/A</v>
      </c>
    </row>
    <row r="3894" spans="1:14" ht="15.75" customHeight="1" x14ac:dyDescent="0.35">
      <c r="A3894" s="7">
        <f t="shared" si="692"/>
        <v>0</v>
      </c>
      <c r="B3894" s="7">
        <f t="shared" si="693"/>
        <v>0</v>
      </c>
      <c r="C3894" s="7">
        <f t="shared" si="694"/>
        <v>0</v>
      </c>
      <c r="D3894" s="7">
        <f t="shared" si="695"/>
        <v>0</v>
      </c>
      <c r="E3894" s="7" t="e">
        <f>IF('Report DCM'!$H3894="In-Stream Video","Rich Media display banner",IF('Report DCM'!$I3894&gt;'Report DCM'!$J3894,"Standard",VLOOKUP(CONCATENATE(bd_adtype,"_",bd_creativetype),tabela,2,FALSE)))</f>
        <v>#N/A</v>
      </c>
      <c r="F3894" s="7">
        <f t="shared" si="696"/>
        <v>0</v>
      </c>
      <c r="G3894" s="7">
        <f t="shared" si="697"/>
        <v>0</v>
      </c>
      <c r="H3894" s="7">
        <f t="shared" si="698"/>
        <v>0</v>
      </c>
      <c r="I3894" s="7">
        <f t="shared" si="699"/>
        <v>0</v>
      </c>
      <c r="J3894" s="7">
        <f t="shared" si="700"/>
        <v>0</v>
      </c>
      <c r="K3894" s="8" t="e">
        <f t="shared" si="701"/>
        <v>#N/A</v>
      </c>
      <c r="L3894" s="7" t="e">
        <f t="shared" si="702"/>
        <v>#N/A</v>
      </c>
      <c r="M3894" s="8" t="e">
        <f t="shared" si="690"/>
        <v>#N/A</v>
      </c>
      <c r="N3894" s="8" t="e">
        <f t="shared" si="691"/>
        <v>#N/A</v>
      </c>
    </row>
    <row r="3895" spans="1:14" ht="15.75" customHeight="1" x14ac:dyDescent="0.35">
      <c r="A3895" s="7">
        <f t="shared" si="692"/>
        <v>0</v>
      </c>
      <c r="B3895" s="7">
        <f t="shared" si="693"/>
        <v>0</v>
      </c>
      <c r="C3895" s="7">
        <f t="shared" si="694"/>
        <v>0</v>
      </c>
      <c r="D3895" s="7">
        <f t="shared" si="695"/>
        <v>0</v>
      </c>
      <c r="E3895" s="7" t="e">
        <f>IF('Report DCM'!$H3895="In-Stream Video","Rich Media display banner",IF('Report DCM'!$I3895&gt;'Report DCM'!$J3895,"Standard",VLOOKUP(CONCATENATE(bd_adtype,"_",bd_creativetype),tabela,2,FALSE)))</f>
        <v>#N/A</v>
      </c>
      <c r="F3895" s="7">
        <f t="shared" si="696"/>
        <v>0</v>
      </c>
      <c r="G3895" s="7">
        <f t="shared" si="697"/>
        <v>0</v>
      </c>
      <c r="H3895" s="7">
        <f t="shared" si="698"/>
        <v>0</v>
      </c>
      <c r="I3895" s="7">
        <f t="shared" si="699"/>
        <v>0</v>
      </c>
      <c r="J3895" s="7">
        <f t="shared" si="700"/>
        <v>0</v>
      </c>
      <c r="K3895" s="8" t="e">
        <f t="shared" si="701"/>
        <v>#N/A</v>
      </c>
      <c r="L3895" s="7" t="e">
        <f t="shared" si="702"/>
        <v>#N/A</v>
      </c>
      <c r="M3895" s="8" t="e">
        <f t="shared" si="690"/>
        <v>#N/A</v>
      </c>
      <c r="N3895" s="8" t="e">
        <f t="shared" si="691"/>
        <v>#N/A</v>
      </c>
    </row>
    <row r="3896" spans="1:14" ht="15.75" customHeight="1" x14ac:dyDescent="0.35">
      <c r="A3896" s="7">
        <f t="shared" si="692"/>
        <v>0</v>
      </c>
      <c r="B3896" s="7">
        <f t="shared" si="693"/>
        <v>0</v>
      </c>
      <c r="C3896" s="7">
        <f t="shared" si="694"/>
        <v>0</v>
      </c>
      <c r="D3896" s="7">
        <f t="shared" si="695"/>
        <v>0</v>
      </c>
      <c r="E3896" s="7" t="e">
        <f>IF('Report DCM'!$H3896="In-Stream Video","Rich Media display banner",IF('Report DCM'!$I3896&gt;'Report DCM'!$J3896,"Standard",VLOOKUP(CONCATENATE(bd_adtype,"_",bd_creativetype),tabela,2,FALSE)))</f>
        <v>#N/A</v>
      </c>
      <c r="F3896" s="7">
        <f t="shared" si="696"/>
        <v>0</v>
      </c>
      <c r="G3896" s="7">
        <f t="shared" si="697"/>
        <v>0</v>
      </c>
      <c r="H3896" s="7">
        <f t="shared" si="698"/>
        <v>0</v>
      </c>
      <c r="I3896" s="7">
        <f t="shared" si="699"/>
        <v>0</v>
      </c>
      <c r="J3896" s="7">
        <f t="shared" si="700"/>
        <v>0</v>
      </c>
      <c r="K3896" s="8" t="e">
        <f t="shared" si="701"/>
        <v>#N/A</v>
      </c>
      <c r="L3896" s="7" t="e">
        <f t="shared" si="702"/>
        <v>#N/A</v>
      </c>
      <c r="M3896" s="8" t="e">
        <f t="shared" si="690"/>
        <v>#N/A</v>
      </c>
      <c r="N3896" s="8" t="e">
        <f t="shared" si="691"/>
        <v>#N/A</v>
      </c>
    </row>
    <row r="3897" spans="1:14" ht="15.75" customHeight="1" x14ac:dyDescent="0.35">
      <c r="A3897" s="7">
        <f t="shared" si="692"/>
        <v>0</v>
      </c>
      <c r="B3897" s="7">
        <f t="shared" si="693"/>
        <v>0</v>
      </c>
      <c r="C3897" s="7">
        <f t="shared" si="694"/>
        <v>0</v>
      </c>
      <c r="D3897" s="7">
        <f t="shared" si="695"/>
        <v>0</v>
      </c>
      <c r="E3897" s="7" t="e">
        <f>IF('Report DCM'!$H3897="In-Stream Video","Rich Media display banner",IF('Report DCM'!$I3897&gt;'Report DCM'!$J3897,"Standard",VLOOKUP(CONCATENATE(bd_adtype,"_",bd_creativetype),tabela,2,FALSE)))</f>
        <v>#N/A</v>
      </c>
      <c r="F3897" s="7">
        <f t="shared" si="696"/>
        <v>0</v>
      </c>
      <c r="G3897" s="7">
        <f t="shared" si="697"/>
        <v>0</v>
      </c>
      <c r="H3897" s="7">
        <f t="shared" si="698"/>
        <v>0</v>
      </c>
      <c r="I3897" s="7">
        <f t="shared" si="699"/>
        <v>0</v>
      </c>
      <c r="J3897" s="7">
        <f t="shared" si="700"/>
        <v>0</v>
      </c>
      <c r="K3897" s="8" t="e">
        <f t="shared" si="701"/>
        <v>#N/A</v>
      </c>
      <c r="L3897" s="7" t="e">
        <f t="shared" si="702"/>
        <v>#N/A</v>
      </c>
      <c r="M3897" s="8" t="e">
        <f t="shared" si="690"/>
        <v>#N/A</v>
      </c>
      <c r="N3897" s="8" t="e">
        <f t="shared" si="691"/>
        <v>#N/A</v>
      </c>
    </row>
    <row r="3898" spans="1:14" ht="15.75" customHeight="1" x14ac:dyDescent="0.35">
      <c r="A3898" s="7">
        <f t="shared" si="692"/>
        <v>0</v>
      </c>
      <c r="B3898" s="7">
        <f t="shared" si="693"/>
        <v>0</v>
      </c>
      <c r="C3898" s="7">
        <f t="shared" si="694"/>
        <v>0</v>
      </c>
      <c r="D3898" s="7">
        <f t="shared" si="695"/>
        <v>0</v>
      </c>
      <c r="E3898" s="7" t="e">
        <f>IF('Report DCM'!$H3898="In-Stream Video","Rich Media display banner",IF('Report DCM'!$I3898&gt;'Report DCM'!$J3898,"Standard",VLOOKUP(CONCATENATE(bd_adtype,"_",bd_creativetype),tabela,2,FALSE)))</f>
        <v>#N/A</v>
      </c>
      <c r="F3898" s="7">
        <f t="shared" si="696"/>
        <v>0</v>
      </c>
      <c r="G3898" s="7">
        <f t="shared" si="697"/>
        <v>0</v>
      </c>
      <c r="H3898" s="7">
        <f t="shared" si="698"/>
        <v>0</v>
      </c>
      <c r="I3898" s="7">
        <f t="shared" si="699"/>
        <v>0</v>
      </c>
      <c r="J3898" s="7">
        <f t="shared" si="700"/>
        <v>0</v>
      </c>
      <c r="K3898" s="8" t="e">
        <f t="shared" si="701"/>
        <v>#N/A</v>
      </c>
      <c r="L3898" s="7" t="e">
        <f t="shared" si="702"/>
        <v>#N/A</v>
      </c>
      <c r="M3898" s="8" t="e">
        <f t="shared" si="690"/>
        <v>#N/A</v>
      </c>
      <c r="N3898" s="8" t="e">
        <f t="shared" si="691"/>
        <v>#N/A</v>
      </c>
    </row>
    <row r="3899" spans="1:14" ht="15.75" customHeight="1" x14ac:dyDescent="0.35">
      <c r="A3899" s="7">
        <f t="shared" si="692"/>
        <v>0</v>
      </c>
      <c r="B3899" s="7">
        <f t="shared" si="693"/>
        <v>0</v>
      </c>
      <c r="C3899" s="7">
        <f t="shared" si="694"/>
        <v>0</v>
      </c>
      <c r="D3899" s="7">
        <f t="shared" si="695"/>
        <v>0</v>
      </c>
      <c r="E3899" s="7" t="e">
        <f>IF('Report DCM'!$H3899="In-Stream Video","Rich Media display banner",IF('Report DCM'!$I3899&gt;'Report DCM'!$J3899,"Standard",VLOOKUP(CONCATENATE(bd_adtype,"_",bd_creativetype),tabela,2,FALSE)))</f>
        <v>#N/A</v>
      </c>
      <c r="F3899" s="7">
        <f t="shared" si="696"/>
        <v>0</v>
      </c>
      <c r="G3899" s="7">
        <f t="shared" si="697"/>
        <v>0</v>
      </c>
      <c r="H3899" s="7">
        <f t="shared" si="698"/>
        <v>0</v>
      </c>
      <c r="I3899" s="7">
        <f t="shared" si="699"/>
        <v>0</v>
      </c>
      <c r="J3899" s="7">
        <f t="shared" si="700"/>
        <v>0</v>
      </c>
      <c r="K3899" s="8" t="e">
        <f t="shared" si="701"/>
        <v>#N/A</v>
      </c>
      <c r="L3899" s="7" t="e">
        <f t="shared" si="702"/>
        <v>#N/A</v>
      </c>
      <c r="M3899" s="8" t="e">
        <f t="shared" si="690"/>
        <v>#N/A</v>
      </c>
      <c r="N3899" s="8" t="e">
        <f t="shared" si="691"/>
        <v>#N/A</v>
      </c>
    </row>
    <row r="3900" spans="1:14" ht="15.75" customHeight="1" x14ac:dyDescent="0.35">
      <c r="A3900" s="7">
        <f t="shared" si="692"/>
        <v>0</v>
      </c>
      <c r="B3900" s="7">
        <f t="shared" si="693"/>
        <v>0</v>
      </c>
      <c r="C3900" s="7">
        <f t="shared" si="694"/>
        <v>0</v>
      </c>
      <c r="D3900" s="7">
        <f t="shared" si="695"/>
        <v>0</v>
      </c>
      <c r="E3900" s="7" t="e">
        <f>IF('Report DCM'!$H3900="In-Stream Video","Rich Media display banner",IF('Report DCM'!$I3900&gt;'Report DCM'!$J3900,"Standard",VLOOKUP(CONCATENATE(bd_adtype,"_",bd_creativetype),tabela,2,FALSE)))</f>
        <v>#N/A</v>
      </c>
      <c r="F3900" s="7">
        <f t="shared" si="696"/>
        <v>0</v>
      </c>
      <c r="G3900" s="7">
        <f t="shared" si="697"/>
        <v>0</v>
      </c>
      <c r="H3900" s="7">
        <f t="shared" si="698"/>
        <v>0</v>
      </c>
      <c r="I3900" s="7">
        <f t="shared" si="699"/>
        <v>0</v>
      </c>
      <c r="J3900" s="7">
        <f t="shared" si="700"/>
        <v>0</v>
      </c>
      <c r="K3900" s="8" t="e">
        <f t="shared" si="701"/>
        <v>#N/A</v>
      </c>
      <c r="L3900" s="7" t="e">
        <f t="shared" si="702"/>
        <v>#N/A</v>
      </c>
      <c r="M3900" s="8" t="e">
        <f t="shared" si="690"/>
        <v>#N/A</v>
      </c>
      <c r="N3900" s="8" t="e">
        <f t="shared" si="691"/>
        <v>#N/A</v>
      </c>
    </row>
    <row r="3901" spans="1:14" ht="15.75" customHeight="1" x14ac:dyDescent="0.35">
      <c r="A3901" s="7">
        <f t="shared" si="692"/>
        <v>0</v>
      </c>
      <c r="B3901" s="7">
        <f t="shared" si="693"/>
        <v>0</v>
      </c>
      <c r="C3901" s="7">
        <f t="shared" si="694"/>
        <v>0</v>
      </c>
      <c r="D3901" s="7">
        <f t="shared" si="695"/>
        <v>0</v>
      </c>
      <c r="E3901" s="7" t="e">
        <f>IF('Report DCM'!$H3901="In-Stream Video","Rich Media display banner",IF('Report DCM'!$I3901&gt;'Report DCM'!$J3901,"Standard",VLOOKUP(CONCATENATE(bd_adtype,"_",bd_creativetype),tabela,2,FALSE)))</f>
        <v>#N/A</v>
      </c>
      <c r="F3901" s="7">
        <f t="shared" si="696"/>
        <v>0</v>
      </c>
      <c r="G3901" s="7">
        <f t="shared" si="697"/>
        <v>0</v>
      </c>
      <c r="H3901" s="7">
        <f t="shared" si="698"/>
        <v>0</v>
      </c>
      <c r="I3901" s="7">
        <f t="shared" si="699"/>
        <v>0</v>
      </c>
      <c r="J3901" s="7">
        <f t="shared" si="700"/>
        <v>0</v>
      </c>
      <c r="K3901" s="8" t="e">
        <f t="shared" si="701"/>
        <v>#N/A</v>
      </c>
      <c r="L3901" s="7" t="e">
        <f t="shared" si="702"/>
        <v>#N/A</v>
      </c>
      <c r="M3901" s="8" t="e">
        <f t="shared" si="690"/>
        <v>#N/A</v>
      </c>
      <c r="N3901" s="8" t="e">
        <f t="shared" si="691"/>
        <v>#N/A</v>
      </c>
    </row>
    <row r="3902" spans="1:14" ht="15.75" customHeight="1" x14ac:dyDescent="0.35">
      <c r="A3902" s="7">
        <f t="shared" si="692"/>
        <v>0</v>
      </c>
      <c r="B3902" s="7">
        <f t="shared" si="693"/>
        <v>0</v>
      </c>
      <c r="C3902" s="7">
        <f t="shared" si="694"/>
        <v>0</v>
      </c>
      <c r="D3902" s="7">
        <f t="shared" si="695"/>
        <v>0</v>
      </c>
      <c r="E3902" s="7" t="e">
        <f>IF('Report DCM'!$H3902="In-Stream Video","Rich Media display banner",IF('Report DCM'!$I3902&gt;'Report DCM'!$J3902,"Standard",VLOOKUP(CONCATENATE(bd_adtype,"_",bd_creativetype),tabela,2,FALSE)))</f>
        <v>#N/A</v>
      </c>
      <c r="F3902" s="7">
        <f t="shared" si="696"/>
        <v>0</v>
      </c>
      <c r="G3902" s="7">
        <f t="shared" si="697"/>
        <v>0</v>
      </c>
      <c r="H3902" s="7">
        <f t="shared" si="698"/>
        <v>0</v>
      </c>
      <c r="I3902" s="7">
        <f t="shared" si="699"/>
        <v>0</v>
      </c>
      <c r="J3902" s="7">
        <f t="shared" si="700"/>
        <v>0</v>
      </c>
      <c r="K3902" s="8" t="e">
        <f t="shared" si="701"/>
        <v>#N/A</v>
      </c>
      <c r="L3902" s="7" t="e">
        <f t="shared" si="702"/>
        <v>#N/A</v>
      </c>
      <c r="M3902" s="8" t="e">
        <f t="shared" si="690"/>
        <v>#N/A</v>
      </c>
      <c r="N3902" s="8" t="e">
        <f t="shared" si="691"/>
        <v>#N/A</v>
      </c>
    </row>
    <row r="3903" spans="1:14" ht="15.75" customHeight="1" x14ac:dyDescent="0.35">
      <c r="A3903" s="7">
        <f t="shared" si="692"/>
        <v>0</v>
      </c>
      <c r="B3903" s="7">
        <f t="shared" si="693"/>
        <v>0</v>
      </c>
      <c r="C3903" s="7">
        <f t="shared" si="694"/>
        <v>0</v>
      </c>
      <c r="D3903" s="7">
        <f t="shared" si="695"/>
        <v>0</v>
      </c>
      <c r="E3903" s="7" t="e">
        <f>IF('Report DCM'!$H3903="In-Stream Video","Rich Media display banner",IF('Report DCM'!$I3903&gt;'Report DCM'!$J3903,"Standard",VLOOKUP(CONCATENATE(bd_adtype,"_",bd_creativetype),tabela,2,FALSE)))</f>
        <v>#N/A</v>
      </c>
      <c r="F3903" s="7">
        <f t="shared" si="696"/>
        <v>0</v>
      </c>
      <c r="G3903" s="7">
        <f t="shared" si="697"/>
        <v>0</v>
      </c>
      <c r="H3903" s="7">
        <f t="shared" si="698"/>
        <v>0</v>
      </c>
      <c r="I3903" s="7">
        <f t="shared" si="699"/>
        <v>0</v>
      </c>
      <c r="J3903" s="7">
        <f t="shared" si="700"/>
        <v>0</v>
      </c>
      <c r="K3903" s="8" t="e">
        <f t="shared" si="701"/>
        <v>#N/A</v>
      </c>
      <c r="L3903" s="7" t="e">
        <f t="shared" si="702"/>
        <v>#N/A</v>
      </c>
      <c r="M3903" s="8" t="e">
        <f t="shared" si="690"/>
        <v>#N/A</v>
      </c>
      <c r="N3903" s="8" t="e">
        <f t="shared" si="691"/>
        <v>#N/A</v>
      </c>
    </row>
    <row r="3904" spans="1:14" ht="15.75" customHeight="1" x14ac:dyDescent="0.35">
      <c r="A3904" s="7">
        <f t="shared" si="692"/>
        <v>0</v>
      </c>
      <c r="B3904" s="7">
        <f t="shared" si="693"/>
        <v>0</v>
      </c>
      <c r="C3904" s="7">
        <f t="shared" si="694"/>
        <v>0</v>
      </c>
      <c r="D3904" s="7">
        <f t="shared" si="695"/>
        <v>0</v>
      </c>
      <c r="E3904" s="7" t="e">
        <f>IF('Report DCM'!$H3904="In-Stream Video","Rich Media display banner",IF('Report DCM'!$I3904&gt;'Report DCM'!$J3904,"Standard",VLOOKUP(CONCATENATE(bd_adtype,"_",bd_creativetype),tabela,2,FALSE)))</f>
        <v>#N/A</v>
      </c>
      <c r="F3904" s="7">
        <f t="shared" si="696"/>
        <v>0</v>
      </c>
      <c r="G3904" s="7">
        <f t="shared" si="697"/>
        <v>0</v>
      </c>
      <c r="H3904" s="7">
        <f t="shared" si="698"/>
        <v>0</v>
      </c>
      <c r="I3904" s="7">
        <f t="shared" si="699"/>
        <v>0</v>
      </c>
      <c r="J3904" s="7">
        <f t="shared" si="700"/>
        <v>0</v>
      </c>
      <c r="K3904" s="8" t="e">
        <f t="shared" si="701"/>
        <v>#N/A</v>
      </c>
      <c r="L3904" s="7" t="e">
        <f t="shared" si="702"/>
        <v>#N/A</v>
      </c>
      <c r="M3904" s="8" t="e">
        <f t="shared" si="690"/>
        <v>#N/A</v>
      </c>
      <c r="N3904" s="8" t="e">
        <f t="shared" si="691"/>
        <v>#N/A</v>
      </c>
    </row>
    <row r="3905" spans="1:14" ht="15.75" customHeight="1" x14ac:dyDescent="0.35">
      <c r="A3905" s="7">
        <f t="shared" si="692"/>
        <v>0</v>
      </c>
      <c r="B3905" s="7">
        <f t="shared" si="693"/>
        <v>0</v>
      </c>
      <c r="C3905" s="7">
        <f t="shared" si="694"/>
        <v>0</v>
      </c>
      <c r="D3905" s="7">
        <f t="shared" si="695"/>
        <v>0</v>
      </c>
      <c r="E3905" s="7" t="e">
        <f>IF('Report DCM'!$H3905="In-Stream Video","Rich Media display banner",IF('Report DCM'!$I3905&gt;'Report DCM'!$J3905,"Standard",VLOOKUP(CONCATENATE(bd_adtype,"_",bd_creativetype),tabela,2,FALSE)))</f>
        <v>#N/A</v>
      </c>
      <c r="F3905" s="7">
        <f t="shared" si="696"/>
        <v>0</v>
      </c>
      <c r="G3905" s="7">
        <f t="shared" si="697"/>
        <v>0</v>
      </c>
      <c r="H3905" s="7">
        <f t="shared" si="698"/>
        <v>0</v>
      </c>
      <c r="I3905" s="7">
        <f t="shared" si="699"/>
        <v>0</v>
      </c>
      <c r="J3905" s="7">
        <f t="shared" si="700"/>
        <v>0</v>
      </c>
      <c r="K3905" s="8" t="e">
        <f t="shared" si="701"/>
        <v>#N/A</v>
      </c>
      <c r="L3905" s="7" t="e">
        <f t="shared" si="702"/>
        <v>#N/A</v>
      </c>
      <c r="M3905" s="8" t="e">
        <f t="shared" si="690"/>
        <v>#N/A</v>
      </c>
      <c r="N3905" s="8" t="e">
        <f t="shared" si="691"/>
        <v>#N/A</v>
      </c>
    </row>
    <row r="3906" spans="1:14" ht="15.75" customHeight="1" x14ac:dyDescent="0.35">
      <c r="A3906" s="7">
        <f t="shared" ref="A3906:A3969" si="703">bd_campaign</f>
        <v>0</v>
      </c>
      <c r="B3906" s="7">
        <f t="shared" ref="B3906:B3969" si="704">bd_site</f>
        <v>0</v>
      </c>
      <c r="C3906" s="7">
        <f t="shared" ref="C3906:C3969" si="705">bd_placement</f>
        <v>0</v>
      </c>
      <c r="D3906" s="7">
        <f t="shared" ref="D3906:D3969" si="706">bd_placementID</f>
        <v>0</v>
      </c>
      <c r="E3906" s="7" t="e">
        <f>IF('Report DCM'!$H3906="In-Stream Video","Rich Media display banner",IF('Report DCM'!$I3906&gt;'Report DCM'!$J3906,"Standard",VLOOKUP(CONCATENATE(bd_adtype,"_",bd_creativetype),tabela,2,FALSE)))</f>
        <v>#N/A</v>
      </c>
      <c r="F3906" s="7">
        <f t="shared" ref="F3906:F3969" si="707">bd_ad</f>
        <v>0</v>
      </c>
      <c r="G3906" s="7">
        <f t="shared" ref="G3906:G3969" si="708">bd_adid</f>
        <v>0</v>
      </c>
      <c r="H3906" s="7">
        <f t="shared" ref="H3906:H3969" si="709">bd_creativetype</f>
        <v>0</v>
      </c>
      <c r="I3906" s="7">
        <f t="shared" ref="I3906:I3969" si="710">bd_impression</f>
        <v>0</v>
      </c>
      <c r="J3906" s="7">
        <f t="shared" ref="J3906:J3969" si="711">bd_clicks</f>
        <v>0</v>
      </c>
      <c r="K3906" s="8" t="e">
        <f t="shared" ref="K3906:K3969" si="712">VLOOKUP(E3906,tabela,2,FALSE)</f>
        <v>#N/A</v>
      </c>
      <c r="L3906" s="7" t="e">
        <f t="shared" ref="L3906:L3969" si="713">VLOOKUP(E3906,tabela,3,FALSE)</f>
        <v>#N/A</v>
      </c>
      <c r="M3906" s="8" t="e">
        <f t="shared" si="690"/>
        <v>#N/A</v>
      </c>
      <c r="N3906" s="8" t="e">
        <f t="shared" si="691"/>
        <v>#N/A</v>
      </c>
    </row>
    <row r="3907" spans="1:14" ht="15.75" customHeight="1" x14ac:dyDescent="0.35">
      <c r="A3907" s="7">
        <f t="shared" si="703"/>
        <v>0</v>
      </c>
      <c r="B3907" s="7">
        <f t="shared" si="704"/>
        <v>0</v>
      </c>
      <c r="C3907" s="7">
        <f t="shared" si="705"/>
        <v>0</v>
      </c>
      <c r="D3907" s="7">
        <f t="shared" si="706"/>
        <v>0</v>
      </c>
      <c r="E3907" s="7" t="e">
        <f>IF('Report DCM'!$H3907="In-Stream Video","Rich Media display banner",IF('Report DCM'!$I3907&gt;'Report DCM'!$J3907,"Standard",VLOOKUP(CONCATENATE(bd_adtype,"_",bd_creativetype),tabela,2,FALSE)))</f>
        <v>#N/A</v>
      </c>
      <c r="F3907" s="7">
        <f t="shared" si="707"/>
        <v>0</v>
      </c>
      <c r="G3907" s="7">
        <f t="shared" si="708"/>
        <v>0</v>
      </c>
      <c r="H3907" s="7">
        <f t="shared" si="709"/>
        <v>0</v>
      </c>
      <c r="I3907" s="7">
        <f t="shared" si="710"/>
        <v>0</v>
      </c>
      <c r="J3907" s="7">
        <f t="shared" si="711"/>
        <v>0</v>
      </c>
      <c r="K3907" s="8" t="e">
        <f t="shared" si="712"/>
        <v>#N/A</v>
      </c>
      <c r="L3907" s="7" t="e">
        <f t="shared" si="713"/>
        <v>#N/A</v>
      </c>
      <c r="M3907" s="8" t="e">
        <f t="shared" si="690"/>
        <v>#N/A</v>
      </c>
      <c r="N3907" s="8" t="e">
        <f t="shared" si="691"/>
        <v>#N/A</v>
      </c>
    </row>
    <row r="3908" spans="1:14" ht="15.75" customHeight="1" x14ac:dyDescent="0.35">
      <c r="A3908" s="7">
        <f t="shared" si="703"/>
        <v>0</v>
      </c>
      <c r="B3908" s="7">
        <f t="shared" si="704"/>
        <v>0</v>
      </c>
      <c r="C3908" s="7">
        <f t="shared" si="705"/>
        <v>0</v>
      </c>
      <c r="D3908" s="7">
        <f t="shared" si="706"/>
        <v>0</v>
      </c>
      <c r="E3908" s="7" t="e">
        <f>IF('Report DCM'!$H3908="In-Stream Video","Rich Media display banner",IF('Report DCM'!$I3908&gt;'Report DCM'!$J3908,"Standard",VLOOKUP(CONCATENATE(bd_adtype,"_",bd_creativetype),tabela,2,FALSE)))</f>
        <v>#N/A</v>
      </c>
      <c r="F3908" s="7">
        <f t="shared" si="707"/>
        <v>0</v>
      </c>
      <c r="G3908" s="7">
        <f t="shared" si="708"/>
        <v>0</v>
      </c>
      <c r="H3908" s="7">
        <f t="shared" si="709"/>
        <v>0</v>
      </c>
      <c r="I3908" s="7">
        <f t="shared" si="710"/>
        <v>0</v>
      </c>
      <c r="J3908" s="7">
        <f t="shared" si="711"/>
        <v>0</v>
      </c>
      <c r="K3908" s="8" t="e">
        <f t="shared" si="712"/>
        <v>#N/A</v>
      </c>
      <c r="L3908" s="7" t="e">
        <f t="shared" si="713"/>
        <v>#N/A</v>
      </c>
      <c r="M3908" s="8" t="e">
        <f t="shared" si="690"/>
        <v>#N/A</v>
      </c>
      <c r="N3908" s="8" t="e">
        <f t="shared" si="691"/>
        <v>#N/A</v>
      </c>
    </row>
    <row r="3909" spans="1:14" ht="15.75" customHeight="1" x14ac:dyDescent="0.35">
      <c r="A3909" s="7">
        <f t="shared" si="703"/>
        <v>0</v>
      </c>
      <c r="B3909" s="7">
        <f t="shared" si="704"/>
        <v>0</v>
      </c>
      <c r="C3909" s="7">
        <f t="shared" si="705"/>
        <v>0</v>
      </c>
      <c r="D3909" s="7">
        <f t="shared" si="706"/>
        <v>0</v>
      </c>
      <c r="E3909" s="7" t="e">
        <f>IF('Report DCM'!$H3909="In-Stream Video","Rich Media display banner",IF('Report DCM'!$I3909&gt;'Report DCM'!$J3909,"Standard",VLOOKUP(CONCATENATE(bd_adtype,"_",bd_creativetype),tabela,2,FALSE)))</f>
        <v>#N/A</v>
      </c>
      <c r="F3909" s="7">
        <f t="shared" si="707"/>
        <v>0</v>
      </c>
      <c r="G3909" s="7">
        <f t="shared" si="708"/>
        <v>0</v>
      </c>
      <c r="H3909" s="7">
        <f t="shared" si="709"/>
        <v>0</v>
      </c>
      <c r="I3909" s="7">
        <f t="shared" si="710"/>
        <v>0</v>
      </c>
      <c r="J3909" s="7">
        <f t="shared" si="711"/>
        <v>0</v>
      </c>
      <c r="K3909" s="8" t="e">
        <f t="shared" si="712"/>
        <v>#N/A</v>
      </c>
      <c r="L3909" s="7" t="e">
        <f t="shared" si="713"/>
        <v>#N/A</v>
      </c>
      <c r="M3909" s="8" t="e">
        <f t="shared" si="690"/>
        <v>#N/A</v>
      </c>
      <c r="N3909" s="8" t="e">
        <f t="shared" si="691"/>
        <v>#N/A</v>
      </c>
    </row>
    <row r="3910" spans="1:14" ht="15.75" customHeight="1" x14ac:dyDescent="0.35">
      <c r="A3910" s="7">
        <f t="shared" si="703"/>
        <v>0</v>
      </c>
      <c r="B3910" s="7">
        <f t="shared" si="704"/>
        <v>0</v>
      </c>
      <c r="C3910" s="7">
        <f t="shared" si="705"/>
        <v>0</v>
      </c>
      <c r="D3910" s="7">
        <f t="shared" si="706"/>
        <v>0</v>
      </c>
      <c r="E3910" s="7" t="e">
        <f>IF('Report DCM'!$H3910="In-Stream Video","Rich Media display banner",IF('Report DCM'!$I3910&gt;'Report DCM'!$J3910,"Standard",VLOOKUP(CONCATENATE(bd_adtype,"_",bd_creativetype),tabela,2,FALSE)))</f>
        <v>#N/A</v>
      </c>
      <c r="F3910" s="7">
        <f t="shared" si="707"/>
        <v>0</v>
      </c>
      <c r="G3910" s="7">
        <f t="shared" si="708"/>
        <v>0</v>
      </c>
      <c r="H3910" s="7">
        <f t="shared" si="709"/>
        <v>0</v>
      </c>
      <c r="I3910" s="7">
        <f t="shared" si="710"/>
        <v>0</v>
      </c>
      <c r="J3910" s="7">
        <f t="shared" si="711"/>
        <v>0</v>
      </c>
      <c r="K3910" s="8" t="e">
        <f t="shared" si="712"/>
        <v>#N/A</v>
      </c>
      <c r="L3910" s="7" t="e">
        <f t="shared" si="713"/>
        <v>#N/A</v>
      </c>
      <c r="M3910" s="8" t="e">
        <f t="shared" si="690"/>
        <v>#N/A</v>
      </c>
      <c r="N3910" s="8" t="e">
        <f t="shared" si="691"/>
        <v>#N/A</v>
      </c>
    </row>
    <row r="3911" spans="1:14" ht="15.75" customHeight="1" x14ac:dyDescent="0.35">
      <c r="A3911" s="7">
        <f t="shared" si="703"/>
        <v>0</v>
      </c>
      <c r="B3911" s="7">
        <f t="shared" si="704"/>
        <v>0</v>
      </c>
      <c r="C3911" s="7">
        <f t="shared" si="705"/>
        <v>0</v>
      </c>
      <c r="D3911" s="7">
        <f t="shared" si="706"/>
        <v>0</v>
      </c>
      <c r="E3911" s="7" t="e">
        <f>IF('Report DCM'!$H3911="In-Stream Video","Rich Media display banner",IF('Report DCM'!$I3911&gt;'Report DCM'!$J3911,"Standard",VLOOKUP(CONCATENATE(bd_adtype,"_",bd_creativetype),tabela,2,FALSE)))</f>
        <v>#N/A</v>
      </c>
      <c r="F3911" s="7">
        <f t="shared" si="707"/>
        <v>0</v>
      </c>
      <c r="G3911" s="7">
        <f t="shared" si="708"/>
        <v>0</v>
      </c>
      <c r="H3911" s="7">
        <f t="shared" si="709"/>
        <v>0</v>
      </c>
      <c r="I3911" s="7">
        <f t="shared" si="710"/>
        <v>0</v>
      </c>
      <c r="J3911" s="7">
        <f t="shared" si="711"/>
        <v>0</v>
      </c>
      <c r="K3911" s="8" t="e">
        <f t="shared" si="712"/>
        <v>#N/A</v>
      </c>
      <c r="L3911" s="7" t="e">
        <f t="shared" si="713"/>
        <v>#N/A</v>
      </c>
      <c r="M3911" s="8" t="e">
        <f t="shared" si="690"/>
        <v>#N/A</v>
      </c>
      <c r="N3911" s="8" t="e">
        <f t="shared" si="691"/>
        <v>#N/A</v>
      </c>
    </row>
    <row r="3912" spans="1:14" ht="15.75" customHeight="1" x14ac:dyDescent="0.35">
      <c r="A3912" s="7">
        <f t="shared" si="703"/>
        <v>0</v>
      </c>
      <c r="B3912" s="7">
        <f t="shared" si="704"/>
        <v>0</v>
      </c>
      <c r="C3912" s="7">
        <f t="shared" si="705"/>
        <v>0</v>
      </c>
      <c r="D3912" s="7">
        <f t="shared" si="706"/>
        <v>0</v>
      </c>
      <c r="E3912" s="7" t="e">
        <f>IF('Report DCM'!$H3912="In-Stream Video","Rich Media display banner",IF('Report DCM'!$I3912&gt;'Report DCM'!$J3912,"Standard",VLOOKUP(CONCATENATE(bd_adtype,"_",bd_creativetype),tabela,2,FALSE)))</f>
        <v>#N/A</v>
      </c>
      <c r="F3912" s="7">
        <f t="shared" si="707"/>
        <v>0</v>
      </c>
      <c r="G3912" s="7">
        <f t="shared" si="708"/>
        <v>0</v>
      </c>
      <c r="H3912" s="7">
        <f t="shared" si="709"/>
        <v>0</v>
      </c>
      <c r="I3912" s="7">
        <f t="shared" si="710"/>
        <v>0</v>
      </c>
      <c r="J3912" s="7">
        <f t="shared" si="711"/>
        <v>0</v>
      </c>
      <c r="K3912" s="8" t="e">
        <f t="shared" si="712"/>
        <v>#N/A</v>
      </c>
      <c r="L3912" s="7" t="e">
        <f t="shared" si="713"/>
        <v>#N/A</v>
      </c>
      <c r="M3912" s="8" t="e">
        <f t="shared" si="690"/>
        <v>#N/A</v>
      </c>
      <c r="N3912" s="8" t="e">
        <f t="shared" si="691"/>
        <v>#N/A</v>
      </c>
    </row>
    <row r="3913" spans="1:14" ht="15.75" customHeight="1" x14ac:dyDescent="0.35">
      <c r="A3913" s="7">
        <f t="shared" si="703"/>
        <v>0</v>
      </c>
      <c r="B3913" s="7">
        <f t="shared" si="704"/>
        <v>0</v>
      </c>
      <c r="C3913" s="7">
        <f t="shared" si="705"/>
        <v>0</v>
      </c>
      <c r="D3913" s="7">
        <f t="shared" si="706"/>
        <v>0</v>
      </c>
      <c r="E3913" s="7" t="e">
        <f>IF('Report DCM'!$H3913="In-Stream Video","Rich Media display banner",IF('Report DCM'!$I3913&gt;'Report DCM'!$J3913,"Standard",VLOOKUP(CONCATENATE(bd_adtype,"_",bd_creativetype),tabela,2,FALSE)))</f>
        <v>#N/A</v>
      </c>
      <c r="F3913" s="7">
        <f t="shared" si="707"/>
        <v>0</v>
      </c>
      <c r="G3913" s="7">
        <f t="shared" si="708"/>
        <v>0</v>
      </c>
      <c r="H3913" s="7">
        <f t="shared" si="709"/>
        <v>0</v>
      </c>
      <c r="I3913" s="7">
        <f t="shared" si="710"/>
        <v>0</v>
      </c>
      <c r="J3913" s="7">
        <f t="shared" si="711"/>
        <v>0</v>
      </c>
      <c r="K3913" s="8" t="e">
        <f t="shared" si="712"/>
        <v>#N/A</v>
      </c>
      <c r="L3913" s="7" t="e">
        <f t="shared" si="713"/>
        <v>#N/A</v>
      </c>
      <c r="M3913" s="8" t="e">
        <f t="shared" si="690"/>
        <v>#N/A</v>
      </c>
      <c r="N3913" s="8" t="e">
        <f t="shared" si="691"/>
        <v>#N/A</v>
      </c>
    </row>
    <row r="3914" spans="1:14" ht="15.75" customHeight="1" x14ac:dyDescent="0.35">
      <c r="A3914" s="7">
        <f t="shared" si="703"/>
        <v>0</v>
      </c>
      <c r="B3914" s="7">
        <f t="shared" si="704"/>
        <v>0</v>
      </c>
      <c r="C3914" s="7">
        <f t="shared" si="705"/>
        <v>0</v>
      </c>
      <c r="D3914" s="7">
        <f t="shared" si="706"/>
        <v>0</v>
      </c>
      <c r="E3914" s="7" t="e">
        <f>IF('Report DCM'!$H3914="In-Stream Video","Rich Media display banner",IF('Report DCM'!$I3914&gt;'Report DCM'!$J3914,"Standard",VLOOKUP(CONCATENATE(bd_adtype,"_",bd_creativetype),tabela,2,FALSE)))</f>
        <v>#N/A</v>
      </c>
      <c r="F3914" s="7">
        <f t="shared" si="707"/>
        <v>0</v>
      </c>
      <c r="G3914" s="7">
        <f t="shared" si="708"/>
        <v>0</v>
      </c>
      <c r="H3914" s="7">
        <f t="shared" si="709"/>
        <v>0</v>
      </c>
      <c r="I3914" s="7">
        <f t="shared" si="710"/>
        <v>0</v>
      </c>
      <c r="J3914" s="7">
        <f t="shared" si="711"/>
        <v>0</v>
      </c>
      <c r="K3914" s="8" t="e">
        <f t="shared" si="712"/>
        <v>#N/A</v>
      </c>
      <c r="L3914" s="7" t="e">
        <f t="shared" si="713"/>
        <v>#N/A</v>
      </c>
      <c r="M3914" s="8" t="e">
        <f t="shared" si="690"/>
        <v>#N/A</v>
      </c>
      <c r="N3914" s="8" t="e">
        <f t="shared" si="691"/>
        <v>#N/A</v>
      </c>
    </row>
    <row r="3915" spans="1:14" ht="15.75" customHeight="1" x14ac:dyDescent="0.35">
      <c r="A3915" s="7">
        <f t="shared" si="703"/>
        <v>0</v>
      </c>
      <c r="B3915" s="7">
        <f t="shared" si="704"/>
        <v>0</v>
      </c>
      <c r="C3915" s="7">
        <f t="shared" si="705"/>
        <v>0</v>
      </c>
      <c r="D3915" s="7">
        <f t="shared" si="706"/>
        <v>0</v>
      </c>
      <c r="E3915" s="7" t="e">
        <f>IF('Report DCM'!$H3915="In-Stream Video","Rich Media display banner",IF('Report DCM'!$I3915&gt;'Report DCM'!$J3915,"Standard",VLOOKUP(CONCATENATE(bd_adtype,"_",bd_creativetype),tabela,2,FALSE)))</f>
        <v>#N/A</v>
      </c>
      <c r="F3915" s="7">
        <f t="shared" si="707"/>
        <v>0</v>
      </c>
      <c r="G3915" s="7">
        <f t="shared" si="708"/>
        <v>0</v>
      </c>
      <c r="H3915" s="7">
        <f t="shared" si="709"/>
        <v>0</v>
      </c>
      <c r="I3915" s="7">
        <f t="shared" si="710"/>
        <v>0</v>
      </c>
      <c r="J3915" s="7">
        <f t="shared" si="711"/>
        <v>0</v>
      </c>
      <c r="K3915" s="8" t="e">
        <f t="shared" si="712"/>
        <v>#N/A</v>
      </c>
      <c r="L3915" s="7" t="e">
        <f t="shared" si="713"/>
        <v>#N/A</v>
      </c>
      <c r="M3915" s="8" t="e">
        <f t="shared" si="690"/>
        <v>#N/A</v>
      </c>
      <c r="N3915" s="8" t="e">
        <f t="shared" si="691"/>
        <v>#N/A</v>
      </c>
    </row>
    <row r="3916" spans="1:14" ht="15.75" customHeight="1" x14ac:dyDescent="0.35">
      <c r="A3916" s="7">
        <f t="shared" si="703"/>
        <v>0</v>
      </c>
      <c r="B3916" s="7">
        <f t="shared" si="704"/>
        <v>0</v>
      </c>
      <c r="C3916" s="7">
        <f t="shared" si="705"/>
        <v>0</v>
      </c>
      <c r="D3916" s="7">
        <f t="shared" si="706"/>
        <v>0</v>
      </c>
      <c r="E3916" s="7" t="e">
        <f>IF('Report DCM'!$H3916="In-Stream Video","Rich Media display banner",IF('Report DCM'!$I3916&gt;'Report DCM'!$J3916,"Standard",VLOOKUP(CONCATENATE(bd_adtype,"_",bd_creativetype),tabela,2,FALSE)))</f>
        <v>#N/A</v>
      </c>
      <c r="F3916" s="7">
        <f t="shared" si="707"/>
        <v>0</v>
      </c>
      <c r="G3916" s="7">
        <f t="shared" si="708"/>
        <v>0</v>
      </c>
      <c r="H3916" s="7">
        <f t="shared" si="709"/>
        <v>0</v>
      </c>
      <c r="I3916" s="7">
        <f t="shared" si="710"/>
        <v>0</v>
      </c>
      <c r="J3916" s="7">
        <f t="shared" si="711"/>
        <v>0</v>
      </c>
      <c r="K3916" s="8" t="e">
        <f t="shared" si="712"/>
        <v>#N/A</v>
      </c>
      <c r="L3916" s="7" t="e">
        <f t="shared" si="713"/>
        <v>#N/A</v>
      </c>
      <c r="M3916" s="8" t="e">
        <f t="shared" si="690"/>
        <v>#N/A</v>
      </c>
      <c r="N3916" s="8" t="e">
        <f t="shared" si="691"/>
        <v>#N/A</v>
      </c>
    </row>
    <row r="3917" spans="1:14" ht="15.75" customHeight="1" x14ac:dyDescent="0.35">
      <c r="A3917" s="7">
        <f t="shared" si="703"/>
        <v>0</v>
      </c>
      <c r="B3917" s="7">
        <f t="shared" si="704"/>
        <v>0</v>
      </c>
      <c r="C3917" s="7">
        <f t="shared" si="705"/>
        <v>0</v>
      </c>
      <c r="D3917" s="7">
        <f t="shared" si="706"/>
        <v>0</v>
      </c>
      <c r="E3917" s="7" t="e">
        <f>IF('Report DCM'!$H3917="In-Stream Video","Rich Media display banner",IF('Report DCM'!$I3917&gt;'Report DCM'!$J3917,"Standard",VLOOKUP(CONCATENATE(bd_adtype,"_",bd_creativetype),tabela,2,FALSE)))</f>
        <v>#N/A</v>
      </c>
      <c r="F3917" s="7">
        <f t="shared" si="707"/>
        <v>0</v>
      </c>
      <c r="G3917" s="7">
        <f t="shared" si="708"/>
        <v>0</v>
      </c>
      <c r="H3917" s="7">
        <f t="shared" si="709"/>
        <v>0</v>
      </c>
      <c r="I3917" s="7">
        <f t="shared" si="710"/>
        <v>0</v>
      </c>
      <c r="J3917" s="7">
        <f t="shared" si="711"/>
        <v>0</v>
      </c>
      <c r="K3917" s="8" t="e">
        <f t="shared" si="712"/>
        <v>#N/A</v>
      </c>
      <c r="L3917" s="7" t="e">
        <f t="shared" si="713"/>
        <v>#N/A</v>
      </c>
      <c r="M3917" s="8" t="e">
        <f t="shared" si="690"/>
        <v>#N/A</v>
      </c>
      <c r="N3917" s="8" t="e">
        <f t="shared" si="691"/>
        <v>#N/A</v>
      </c>
    </row>
    <row r="3918" spans="1:14" ht="15.75" customHeight="1" x14ac:dyDescent="0.35">
      <c r="A3918" s="7">
        <f t="shared" si="703"/>
        <v>0</v>
      </c>
      <c r="B3918" s="7">
        <f t="shared" si="704"/>
        <v>0</v>
      </c>
      <c r="C3918" s="7">
        <f t="shared" si="705"/>
        <v>0</v>
      </c>
      <c r="D3918" s="7">
        <f t="shared" si="706"/>
        <v>0</v>
      </c>
      <c r="E3918" s="7" t="e">
        <f>IF('Report DCM'!$H3918="In-Stream Video","Rich Media display banner",IF('Report DCM'!$I3918&gt;'Report DCM'!$J3918,"Standard",VLOOKUP(CONCATENATE(bd_adtype,"_",bd_creativetype),tabela,2,FALSE)))</f>
        <v>#N/A</v>
      </c>
      <c r="F3918" s="7">
        <f t="shared" si="707"/>
        <v>0</v>
      </c>
      <c r="G3918" s="7">
        <f t="shared" si="708"/>
        <v>0</v>
      </c>
      <c r="H3918" s="7">
        <f t="shared" si="709"/>
        <v>0</v>
      </c>
      <c r="I3918" s="7">
        <f t="shared" si="710"/>
        <v>0</v>
      </c>
      <c r="J3918" s="7">
        <f t="shared" si="711"/>
        <v>0</v>
      </c>
      <c r="K3918" s="8" t="e">
        <f t="shared" si="712"/>
        <v>#N/A</v>
      </c>
      <c r="L3918" s="7" t="e">
        <f t="shared" si="713"/>
        <v>#N/A</v>
      </c>
      <c r="M3918" s="8" t="e">
        <f t="shared" si="690"/>
        <v>#N/A</v>
      </c>
      <c r="N3918" s="8" t="e">
        <f t="shared" si="691"/>
        <v>#N/A</v>
      </c>
    </row>
    <row r="3919" spans="1:14" ht="15.75" customHeight="1" x14ac:dyDescent="0.35">
      <c r="A3919" s="7">
        <f t="shared" si="703"/>
        <v>0</v>
      </c>
      <c r="B3919" s="7">
        <f t="shared" si="704"/>
        <v>0</v>
      </c>
      <c r="C3919" s="7">
        <f t="shared" si="705"/>
        <v>0</v>
      </c>
      <c r="D3919" s="7">
        <f t="shared" si="706"/>
        <v>0</v>
      </c>
      <c r="E3919" s="7" t="e">
        <f>IF('Report DCM'!$H3919="In-Stream Video","Rich Media display banner",IF('Report DCM'!$I3919&gt;'Report DCM'!$J3919,"Standard",VLOOKUP(CONCATENATE(bd_adtype,"_",bd_creativetype),tabela,2,FALSE)))</f>
        <v>#N/A</v>
      </c>
      <c r="F3919" s="7">
        <f t="shared" si="707"/>
        <v>0</v>
      </c>
      <c r="G3919" s="7">
        <f t="shared" si="708"/>
        <v>0</v>
      </c>
      <c r="H3919" s="7">
        <f t="shared" si="709"/>
        <v>0</v>
      </c>
      <c r="I3919" s="7">
        <f t="shared" si="710"/>
        <v>0</v>
      </c>
      <c r="J3919" s="7">
        <f t="shared" si="711"/>
        <v>0</v>
      </c>
      <c r="K3919" s="8" t="e">
        <f t="shared" si="712"/>
        <v>#N/A</v>
      </c>
      <c r="L3919" s="7" t="e">
        <f t="shared" si="713"/>
        <v>#N/A</v>
      </c>
      <c r="M3919" s="8" t="e">
        <f t="shared" si="690"/>
        <v>#N/A</v>
      </c>
      <c r="N3919" s="8" t="e">
        <f t="shared" si="691"/>
        <v>#N/A</v>
      </c>
    </row>
    <row r="3920" spans="1:14" ht="15.75" customHeight="1" x14ac:dyDescent="0.35">
      <c r="A3920" s="7">
        <f t="shared" si="703"/>
        <v>0</v>
      </c>
      <c r="B3920" s="7">
        <f t="shared" si="704"/>
        <v>0</v>
      </c>
      <c r="C3920" s="7">
        <f t="shared" si="705"/>
        <v>0</v>
      </c>
      <c r="D3920" s="7">
        <f t="shared" si="706"/>
        <v>0</v>
      </c>
      <c r="E3920" s="7" t="e">
        <f>IF('Report DCM'!$H3920="In-Stream Video","Rich Media display banner",IF('Report DCM'!$I3920&gt;'Report DCM'!$J3920,"Standard",VLOOKUP(CONCATENATE(bd_adtype,"_",bd_creativetype),tabela,2,FALSE)))</f>
        <v>#N/A</v>
      </c>
      <c r="F3920" s="7">
        <f t="shared" si="707"/>
        <v>0</v>
      </c>
      <c r="G3920" s="7">
        <f t="shared" si="708"/>
        <v>0</v>
      </c>
      <c r="H3920" s="7">
        <f t="shared" si="709"/>
        <v>0</v>
      </c>
      <c r="I3920" s="7">
        <f t="shared" si="710"/>
        <v>0</v>
      </c>
      <c r="J3920" s="7">
        <f t="shared" si="711"/>
        <v>0</v>
      </c>
      <c r="K3920" s="8" t="e">
        <f t="shared" si="712"/>
        <v>#N/A</v>
      </c>
      <c r="L3920" s="7" t="e">
        <f t="shared" si="713"/>
        <v>#N/A</v>
      </c>
      <c r="M3920" s="8" t="e">
        <f t="shared" si="690"/>
        <v>#N/A</v>
      </c>
      <c r="N3920" s="8" t="e">
        <f t="shared" si="691"/>
        <v>#N/A</v>
      </c>
    </row>
    <row r="3921" spans="1:14" ht="15.75" customHeight="1" x14ac:dyDescent="0.35">
      <c r="A3921" s="7">
        <f t="shared" si="703"/>
        <v>0</v>
      </c>
      <c r="B3921" s="7">
        <f t="shared" si="704"/>
        <v>0</v>
      </c>
      <c r="C3921" s="7">
        <f t="shared" si="705"/>
        <v>0</v>
      </c>
      <c r="D3921" s="7">
        <f t="shared" si="706"/>
        <v>0</v>
      </c>
      <c r="E3921" s="7" t="e">
        <f>IF('Report DCM'!$H3921="In-Stream Video","Rich Media display banner",IF('Report DCM'!$I3921&gt;'Report DCM'!$J3921,"Standard",VLOOKUP(CONCATENATE(bd_adtype,"_",bd_creativetype),tabela,2,FALSE)))</f>
        <v>#N/A</v>
      </c>
      <c r="F3921" s="7">
        <f t="shared" si="707"/>
        <v>0</v>
      </c>
      <c r="G3921" s="7">
        <f t="shared" si="708"/>
        <v>0</v>
      </c>
      <c r="H3921" s="7">
        <f t="shared" si="709"/>
        <v>0</v>
      </c>
      <c r="I3921" s="7">
        <f t="shared" si="710"/>
        <v>0</v>
      </c>
      <c r="J3921" s="7">
        <f t="shared" si="711"/>
        <v>0</v>
      </c>
      <c r="K3921" s="8" t="e">
        <f t="shared" si="712"/>
        <v>#N/A</v>
      </c>
      <c r="L3921" s="7" t="e">
        <f t="shared" si="713"/>
        <v>#N/A</v>
      </c>
      <c r="M3921" s="8" t="e">
        <f t="shared" si="690"/>
        <v>#N/A</v>
      </c>
      <c r="N3921" s="8" t="e">
        <f t="shared" si="691"/>
        <v>#N/A</v>
      </c>
    </row>
    <row r="3922" spans="1:14" ht="15.75" customHeight="1" x14ac:dyDescent="0.35">
      <c r="A3922" s="7">
        <f t="shared" si="703"/>
        <v>0</v>
      </c>
      <c r="B3922" s="7">
        <f t="shared" si="704"/>
        <v>0</v>
      </c>
      <c r="C3922" s="7">
        <f t="shared" si="705"/>
        <v>0</v>
      </c>
      <c r="D3922" s="7">
        <f t="shared" si="706"/>
        <v>0</v>
      </c>
      <c r="E3922" s="7" t="e">
        <f>IF('Report DCM'!$H3922="In-Stream Video","Rich Media display banner",IF('Report DCM'!$I3922&gt;'Report DCM'!$J3922,"Standard",VLOOKUP(CONCATENATE(bd_adtype,"_",bd_creativetype),tabela,2,FALSE)))</f>
        <v>#N/A</v>
      </c>
      <c r="F3922" s="7">
        <f t="shared" si="707"/>
        <v>0</v>
      </c>
      <c r="G3922" s="7">
        <f t="shared" si="708"/>
        <v>0</v>
      </c>
      <c r="H3922" s="7">
        <f t="shared" si="709"/>
        <v>0</v>
      </c>
      <c r="I3922" s="7">
        <f t="shared" si="710"/>
        <v>0</v>
      </c>
      <c r="J3922" s="7">
        <f t="shared" si="711"/>
        <v>0</v>
      </c>
      <c r="K3922" s="8" t="e">
        <f t="shared" si="712"/>
        <v>#N/A</v>
      </c>
      <c r="L3922" s="7" t="e">
        <f t="shared" si="713"/>
        <v>#N/A</v>
      </c>
      <c r="M3922" s="8" t="e">
        <f t="shared" si="690"/>
        <v>#N/A</v>
      </c>
      <c r="N3922" s="8" t="e">
        <f t="shared" si="691"/>
        <v>#N/A</v>
      </c>
    </row>
    <row r="3923" spans="1:14" ht="15.75" customHeight="1" x14ac:dyDescent="0.35">
      <c r="A3923" s="7">
        <f t="shared" si="703"/>
        <v>0</v>
      </c>
      <c r="B3923" s="7">
        <f t="shared" si="704"/>
        <v>0</v>
      </c>
      <c r="C3923" s="7">
        <f t="shared" si="705"/>
        <v>0</v>
      </c>
      <c r="D3923" s="7">
        <f t="shared" si="706"/>
        <v>0</v>
      </c>
      <c r="E3923" s="7" t="e">
        <f>IF('Report DCM'!$H3923="In-Stream Video","Rich Media display banner",IF('Report DCM'!$I3923&gt;'Report DCM'!$J3923,"Standard",VLOOKUP(CONCATENATE(bd_adtype,"_",bd_creativetype),tabela,2,FALSE)))</f>
        <v>#N/A</v>
      </c>
      <c r="F3923" s="7">
        <f t="shared" si="707"/>
        <v>0</v>
      </c>
      <c r="G3923" s="7">
        <f t="shared" si="708"/>
        <v>0</v>
      </c>
      <c r="H3923" s="7">
        <f t="shared" si="709"/>
        <v>0</v>
      </c>
      <c r="I3923" s="7">
        <f t="shared" si="710"/>
        <v>0</v>
      </c>
      <c r="J3923" s="7">
        <f t="shared" si="711"/>
        <v>0</v>
      </c>
      <c r="K3923" s="8" t="e">
        <f t="shared" si="712"/>
        <v>#N/A</v>
      </c>
      <c r="L3923" s="7" t="e">
        <f t="shared" si="713"/>
        <v>#N/A</v>
      </c>
      <c r="M3923" s="8" t="e">
        <f t="shared" si="690"/>
        <v>#N/A</v>
      </c>
      <c r="N3923" s="8" t="e">
        <f t="shared" si="691"/>
        <v>#N/A</v>
      </c>
    </row>
    <row r="3924" spans="1:14" ht="15.75" customHeight="1" x14ac:dyDescent="0.35">
      <c r="A3924" s="7">
        <f t="shared" si="703"/>
        <v>0</v>
      </c>
      <c r="B3924" s="7">
        <f t="shared" si="704"/>
        <v>0</v>
      </c>
      <c r="C3924" s="7">
        <f t="shared" si="705"/>
        <v>0</v>
      </c>
      <c r="D3924" s="7">
        <f t="shared" si="706"/>
        <v>0</v>
      </c>
      <c r="E3924" s="7" t="e">
        <f>IF('Report DCM'!$H3924="In-Stream Video","Rich Media display banner",IF('Report DCM'!$I3924&gt;'Report DCM'!$J3924,"Standard",VLOOKUP(CONCATENATE(bd_adtype,"_",bd_creativetype),tabela,2,FALSE)))</f>
        <v>#N/A</v>
      </c>
      <c r="F3924" s="7">
        <f t="shared" si="707"/>
        <v>0</v>
      </c>
      <c r="G3924" s="7">
        <f t="shared" si="708"/>
        <v>0</v>
      </c>
      <c r="H3924" s="7">
        <f t="shared" si="709"/>
        <v>0</v>
      </c>
      <c r="I3924" s="7">
        <f t="shared" si="710"/>
        <v>0</v>
      </c>
      <c r="J3924" s="7">
        <f t="shared" si="711"/>
        <v>0</v>
      </c>
      <c r="K3924" s="8" t="e">
        <f t="shared" si="712"/>
        <v>#N/A</v>
      </c>
      <c r="L3924" s="7" t="e">
        <f t="shared" si="713"/>
        <v>#N/A</v>
      </c>
      <c r="M3924" s="8" t="e">
        <f t="shared" si="690"/>
        <v>#N/A</v>
      </c>
      <c r="N3924" s="8" t="e">
        <f t="shared" si="691"/>
        <v>#N/A</v>
      </c>
    </row>
    <row r="3925" spans="1:14" ht="15.75" customHeight="1" x14ac:dyDescent="0.35">
      <c r="A3925" s="7">
        <f t="shared" si="703"/>
        <v>0</v>
      </c>
      <c r="B3925" s="7">
        <f t="shared" si="704"/>
        <v>0</v>
      </c>
      <c r="C3925" s="7">
        <f t="shared" si="705"/>
        <v>0</v>
      </c>
      <c r="D3925" s="7">
        <f t="shared" si="706"/>
        <v>0</v>
      </c>
      <c r="E3925" s="7" t="e">
        <f>IF('Report DCM'!$H3925="In-Stream Video","Rich Media display banner",IF('Report DCM'!$I3925&gt;'Report DCM'!$J3925,"Standard",VLOOKUP(CONCATENATE(bd_adtype,"_",bd_creativetype),tabela,2,FALSE)))</f>
        <v>#N/A</v>
      </c>
      <c r="F3925" s="7">
        <f t="shared" si="707"/>
        <v>0</v>
      </c>
      <c r="G3925" s="7">
        <f t="shared" si="708"/>
        <v>0</v>
      </c>
      <c r="H3925" s="7">
        <f t="shared" si="709"/>
        <v>0</v>
      </c>
      <c r="I3925" s="7">
        <f t="shared" si="710"/>
        <v>0</v>
      </c>
      <c r="J3925" s="7">
        <f t="shared" si="711"/>
        <v>0</v>
      </c>
      <c r="K3925" s="8" t="e">
        <f t="shared" si="712"/>
        <v>#N/A</v>
      </c>
      <c r="L3925" s="7" t="e">
        <f t="shared" si="713"/>
        <v>#N/A</v>
      </c>
      <c r="M3925" s="8" t="e">
        <f t="shared" si="690"/>
        <v>#N/A</v>
      </c>
      <c r="N3925" s="8" t="e">
        <f t="shared" si="691"/>
        <v>#N/A</v>
      </c>
    </row>
    <row r="3926" spans="1:14" ht="15.75" customHeight="1" x14ac:dyDescent="0.35">
      <c r="A3926" s="7">
        <f t="shared" si="703"/>
        <v>0</v>
      </c>
      <c r="B3926" s="7">
        <f t="shared" si="704"/>
        <v>0</v>
      </c>
      <c r="C3926" s="7">
        <f t="shared" si="705"/>
        <v>0</v>
      </c>
      <c r="D3926" s="7">
        <f t="shared" si="706"/>
        <v>0</v>
      </c>
      <c r="E3926" s="7" t="e">
        <f>IF('Report DCM'!$H3926="In-Stream Video","Rich Media display banner",IF('Report DCM'!$I3926&gt;'Report DCM'!$J3926,"Standard",VLOOKUP(CONCATENATE(bd_adtype,"_",bd_creativetype),tabela,2,FALSE)))</f>
        <v>#N/A</v>
      </c>
      <c r="F3926" s="7">
        <f t="shared" si="707"/>
        <v>0</v>
      </c>
      <c r="G3926" s="7">
        <f t="shared" si="708"/>
        <v>0</v>
      </c>
      <c r="H3926" s="7">
        <f t="shared" si="709"/>
        <v>0</v>
      </c>
      <c r="I3926" s="7">
        <f t="shared" si="710"/>
        <v>0</v>
      </c>
      <c r="J3926" s="7">
        <f t="shared" si="711"/>
        <v>0</v>
      </c>
      <c r="K3926" s="8" t="e">
        <f t="shared" si="712"/>
        <v>#N/A</v>
      </c>
      <c r="L3926" s="7" t="e">
        <f t="shared" si="713"/>
        <v>#N/A</v>
      </c>
      <c r="M3926" s="8" t="e">
        <f t="shared" si="690"/>
        <v>#N/A</v>
      </c>
      <c r="N3926" s="8" t="e">
        <f t="shared" si="691"/>
        <v>#N/A</v>
      </c>
    </row>
    <row r="3927" spans="1:14" ht="15.75" customHeight="1" x14ac:dyDescent="0.35">
      <c r="A3927" s="7">
        <f t="shared" si="703"/>
        <v>0</v>
      </c>
      <c r="B3927" s="7">
        <f t="shared" si="704"/>
        <v>0</v>
      </c>
      <c r="C3927" s="7">
        <f t="shared" si="705"/>
        <v>0</v>
      </c>
      <c r="D3927" s="7">
        <f t="shared" si="706"/>
        <v>0</v>
      </c>
      <c r="E3927" s="7" t="e">
        <f>IF('Report DCM'!$H3927="In-Stream Video","Rich Media display banner",IF('Report DCM'!$I3927&gt;'Report DCM'!$J3927,"Standard",VLOOKUP(CONCATENATE(bd_adtype,"_",bd_creativetype),tabela,2,FALSE)))</f>
        <v>#N/A</v>
      </c>
      <c r="F3927" s="7">
        <f t="shared" si="707"/>
        <v>0</v>
      </c>
      <c r="G3927" s="7">
        <f t="shared" si="708"/>
        <v>0</v>
      </c>
      <c r="H3927" s="7">
        <f t="shared" si="709"/>
        <v>0</v>
      </c>
      <c r="I3927" s="7">
        <f t="shared" si="710"/>
        <v>0</v>
      </c>
      <c r="J3927" s="7">
        <f t="shared" si="711"/>
        <v>0</v>
      </c>
      <c r="K3927" s="8" t="e">
        <f t="shared" si="712"/>
        <v>#N/A</v>
      </c>
      <c r="L3927" s="7" t="e">
        <f t="shared" si="713"/>
        <v>#N/A</v>
      </c>
      <c r="M3927" s="8" t="e">
        <f t="shared" si="690"/>
        <v>#N/A</v>
      </c>
      <c r="N3927" s="8" t="e">
        <f t="shared" si="691"/>
        <v>#N/A</v>
      </c>
    </row>
    <row r="3928" spans="1:14" ht="15.75" customHeight="1" x14ac:dyDescent="0.35">
      <c r="A3928" s="7">
        <f t="shared" si="703"/>
        <v>0</v>
      </c>
      <c r="B3928" s="7">
        <f t="shared" si="704"/>
        <v>0</v>
      </c>
      <c r="C3928" s="7">
        <f t="shared" si="705"/>
        <v>0</v>
      </c>
      <c r="D3928" s="7">
        <f t="shared" si="706"/>
        <v>0</v>
      </c>
      <c r="E3928" s="7" t="e">
        <f>IF('Report DCM'!$H3928="In-Stream Video","Rich Media display banner",IF('Report DCM'!$I3928&gt;'Report DCM'!$J3928,"Standard",VLOOKUP(CONCATENATE(bd_adtype,"_",bd_creativetype),tabela,2,FALSE)))</f>
        <v>#N/A</v>
      </c>
      <c r="F3928" s="7">
        <f t="shared" si="707"/>
        <v>0</v>
      </c>
      <c r="G3928" s="7">
        <f t="shared" si="708"/>
        <v>0</v>
      </c>
      <c r="H3928" s="7">
        <f t="shared" si="709"/>
        <v>0</v>
      </c>
      <c r="I3928" s="7">
        <f t="shared" si="710"/>
        <v>0</v>
      </c>
      <c r="J3928" s="7">
        <f t="shared" si="711"/>
        <v>0</v>
      </c>
      <c r="K3928" s="8" t="e">
        <f t="shared" si="712"/>
        <v>#N/A</v>
      </c>
      <c r="L3928" s="7" t="e">
        <f t="shared" si="713"/>
        <v>#N/A</v>
      </c>
      <c r="M3928" s="8" t="e">
        <f t="shared" si="690"/>
        <v>#N/A</v>
      </c>
      <c r="N3928" s="8" t="e">
        <f t="shared" si="691"/>
        <v>#N/A</v>
      </c>
    </row>
    <row r="3929" spans="1:14" ht="15.75" customHeight="1" x14ac:dyDescent="0.35">
      <c r="A3929" s="7">
        <f t="shared" si="703"/>
        <v>0</v>
      </c>
      <c r="B3929" s="7">
        <f t="shared" si="704"/>
        <v>0</v>
      </c>
      <c r="C3929" s="7">
        <f t="shared" si="705"/>
        <v>0</v>
      </c>
      <c r="D3929" s="7">
        <f t="shared" si="706"/>
        <v>0</v>
      </c>
      <c r="E3929" s="7" t="e">
        <f>IF('Report DCM'!$H3929="In-Stream Video","Rich Media display banner",IF('Report DCM'!$I3929&gt;'Report DCM'!$J3929,"Standard",VLOOKUP(CONCATENATE(bd_adtype,"_",bd_creativetype),tabela,2,FALSE)))</f>
        <v>#N/A</v>
      </c>
      <c r="F3929" s="7">
        <f t="shared" si="707"/>
        <v>0</v>
      </c>
      <c r="G3929" s="7">
        <f t="shared" si="708"/>
        <v>0</v>
      </c>
      <c r="H3929" s="7">
        <f t="shared" si="709"/>
        <v>0</v>
      </c>
      <c r="I3929" s="7">
        <f t="shared" si="710"/>
        <v>0</v>
      </c>
      <c r="J3929" s="7">
        <f t="shared" si="711"/>
        <v>0</v>
      </c>
      <c r="K3929" s="8" t="e">
        <f t="shared" si="712"/>
        <v>#N/A</v>
      </c>
      <c r="L3929" s="7" t="e">
        <f t="shared" si="713"/>
        <v>#N/A</v>
      </c>
      <c r="M3929" s="8" t="e">
        <f t="shared" si="690"/>
        <v>#N/A</v>
      </c>
      <c r="N3929" s="8" t="e">
        <f t="shared" si="691"/>
        <v>#N/A</v>
      </c>
    </row>
    <row r="3930" spans="1:14" ht="15.75" customHeight="1" x14ac:dyDescent="0.35">
      <c r="A3930" s="7">
        <f t="shared" si="703"/>
        <v>0</v>
      </c>
      <c r="B3930" s="7">
        <f t="shared" si="704"/>
        <v>0</v>
      </c>
      <c r="C3930" s="7">
        <f t="shared" si="705"/>
        <v>0</v>
      </c>
      <c r="D3930" s="7">
        <f t="shared" si="706"/>
        <v>0</v>
      </c>
      <c r="E3930" s="7" t="e">
        <f>IF('Report DCM'!$H3930="In-Stream Video","Rich Media display banner",IF('Report DCM'!$I3930&gt;'Report DCM'!$J3930,"Standard",VLOOKUP(CONCATENATE(bd_adtype,"_",bd_creativetype),tabela,2,FALSE)))</f>
        <v>#N/A</v>
      </c>
      <c r="F3930" s="7">
        <f t="shared" si="707"/>
        <v>0</v>
      </c>
      <c r="G3930" s="7">
        <f t="shared" si="708"/>
        <v>0</v>
      </c>
      <c r="H3930" s="7">
        <f t="shared" si="709"/>
        <v>0</v>
      </c>
      <c r="I3930" s="7">
        <f t="shared" si="710"/>
        <v>0</v>
      </c>
      <c r="J3930" s="7">
        <f t="shared" si="711"/>
        <v>0</v>
      </c>
      <c r="K3930" s="8" t="e">
        <f t="shared" si="712"/>
        <v>#N/A</v>
      </c>
      <c r="L3930" s="7" t="e">
        <f t="shared" si="713"/>
        <v>#N/A</v>
      </c>
      <c r="M3930" s="8" t="e">
        <f t="shared" si="690"/>
        <v>#N/A</v>
      </c>
      <c r="N3930" s="8" t="e">
        <f t="shared" si="691"/>
        <v>#N/A</v>
      </c>
    </row>
    <row r="3931" spans="1:14" ht="15.75" customHeight="1" x14ac:dyDescent="0.35">
      <c r="A3931" s="7">
        <f t="shared" si="703"/>
        <v>0</v>
      </c>
      <c r="B3931" s="7">
        <f t="shared" si="704"/>
        <v>0</v>
      </c>
      <c r="C3931" s="7">
        <f t="shared" si="705"/>
        <v>0</v>
      </c>
      <c r="D3931" s="7">
        <f t="shared" si="706"/>
        <v>0</v>
      </c>
      <c r="E3931" s="7" t="e">
        <f>IF('Report DCM'!$H3931="In-Stream Video","Rich Media display banner",IF('Report DCM'!$I3931&gt;'Report DCM'!$J3931,"Standard",VLOOKUP(CONCATENATE(bd_adtype,"_",bd_creativetype),tabela,2,FALSE)))</f>
        <v>#N/A</v>
      </c>
      <c r="F3931" s="7">
        <f t="shared" si="707"/>
        <v>0</v>
      </c>
      <c r="G3931" s="7">
        <f t="shared" si="708"/>
        <v>0</v>
      </c>
      <c r="H3931" s="7">
        <f t="shared" si="709"/>
        <v>0</v>
      </c>
      <c r="I3931" s="7">
        <f t="shared" si="710"/>
        <v>0</v>
      </c>
      <c r="J3931" s="7">
        <f t="shared" si="711"/>
        <v>0</v>
      </c>
      <c r="K3931" s="8" t="e">
        <f t="shared" si="712"/>
        <v>#N/A</v>
      </c>
      <c r="L3931" s="7" t="e">
        <f t="shared" si="713"/>
        <v>#N/A</v>
      </c>
      <c r="M3931" s="8" t="e">
        <f t="shared" si="690"/>
        <v>#N/A</v>
      </c>
      <c r="N3931" s="8" t="e">
        <f t="shared" si="691"/>
        <v>#N/A</v>
      </c>
    </row>
    <row r="3932" spans="1:14" ht="15.75" customHeight="1" x14ac:dyDescent="0.35">
      <c r="A3932" s="7">
        <f t="shared" si="703"/>
        <v>0</v>
      </c>
      <c r="B3932" s="7">
        <f t="shared" si="704"/>
        <v>0</v>
      </c>
      <c r="C3932" s="7">
        <f t="shared" si="705"/>
        <v>0</v>
      </c>
      <c r="D3932" s="7">
        <f t="shared" si="706"/>
        <v>0</v>
      </c>
      <c r="E3932" s="7" t="e">
        <f>IF('Report DCM'!$H3932="In-Stream Video","Rich Media display banner",IF('Report DCM'!$I3932&gt;'Report DCM'!$J3932,"Standard",VLOOKUP(CONCATENATE(bd_adtype,"_",bd_creativetype),tabela,2,FALSE)))</f>
        <v>#N/A</v>
      </c>
      <c r="F3932" s="7">
        <f t="shared" si="707"/>
        <v>0</v>
      </c>
      <c r="G3932" s="7">
        <f t="shared" si="708"/>
        <v>0</v>
      </c>
      <c r="H3932" s="7">
        <f t="shared" si="709"/>
        <v>0</v>
      </c>
      <c r="I3932" s="7">
        <f t="shared" si="710"/>
        <v>0</v>
      </c>
      <c r="J3932" s="7">
        <f t="shared" si="711"/>
        <v>0</v>
      </c>
      <c r="K3932" s="8" t="e">
        <f t="shared" si="712"/>
        <v>#N/A</v>
      </c>
      <c r="L3932" s="7" t="e">
        <f t="shared" si="713"/>
        <v>#N/A</v>
      </c>
      <c r="M3932" s="8" t="e">
        <f t="shared" si="690"/>
        <v>#N/A</v>
      </c>
      <c r="N3932" s="8" t="e">
        <f t="shared" si="691"/>
        <v>#N/A</v>
      </c>
    </row>
    <row r="3933" spans="1:14" ht="15.75" customHeight="1" x14ac:dyDescent="0.35">
      <c r="A3933" s="7">
        <f t="shared" si="703"/>
        <v>0</v>
      </c>
      <c r="B3933" s="7">
        <f t="shared" si="704"/>
        <v>0</v>
      </c>
      <c r="C3933" s="7">
        <f t="shared" si="705"/>
        <v>0</v>
      </c>
      <c r="D3933" s="7">
        <f t="shared" si="706"/>
        <v>0</v>
      </c>
      <c r="E3933" s="7" t="e">
        <f>IF('Report DCM'!$H3933="In-Stream Video","Rich Media display banner",IF('Report DCM'!$I3933&gt;'Report DCM'!$J3933,"Standard",VLOOKUP(CONCATENATE(bd_adtype,"_",bd_creativetype),tabela,2,FALSE)))</f>
        <v>#N/A</v>
      </c>
      <c r="F3933" s="7">
        <f t="shared" si="707"/>
        <v>0</v>
      </c>
      <c r="G3933" s="7">
        <f t="shared" si="708"/>
        <v>0</v>
      </c>
      <c r="H3933" s="7">
        <f t="shared" si="709"/>
        <v>0</v>
      </c>
      <c r="I3933" s="7">
        <f t="shared" si="710"/>
        <v>0</v>
      </c>
      <c r="J3933" s="7">
        <f t="shared" si="711"/>
        <v>0</v>
      </c>
      <c r="K3933" s="8" t="e">
        <f t="shared" si="712"/>
        <v>#N/A</v>
      </c>
      <c r="L3933" s="7" t="e">
        <f t="shared" si="713"/>
        <v>#N/A</v>
      </c>
      <c r="M3933" s="8" t="e">
        <f t="shared" si="690"/>
        <v>#N/A</v>
      </c>
      <c r="N3933" s="8" t="e">
        <f t="shared" si="691"/>
        <v>#N/A</v>
      </c>
    </row>
    <row r="3934" spans="1:14" ht="15.75" customHeight="1" x14ac:dyDescent="0.35">
      <c r="A3934" s="7">
        <f t="shared" si="703"/>
        <v>0</v>
      </c>
      <c r="B3934" s="7">
        <f t="shared" si="704"/>
        <v>0</v>
      </c>
      <c r="C3934" s="7">
        <f t="shared" si="705"/>
        <v>0</v>
      </c>
      <c r="D3934" s="7">
        <f t="shared" si="706"/>
        <v>0</v>
      </c>
      <c r="E3934" s="7" t="e">
        <f>IF('Report DCM'!$H3934="In-Stream Video","Rich Media display banner",IF('Report DCM'!$I3934&gt;'Report DCM'!$J3934,"Standard",VLOOKUP(CONCATENATE(bd_adtype,"_",bd_creativetype),tabela,2,FALSE)))</f>
        <v>#N/A</v>
      </c>
      <c r="F3934" s="7">
        <f t="shared" si="707"/>
        <v>0</v>
      </c>
      <c r="G3934" s="7">
        <f t="shared" si="708"/>
        <v>0</v>
      </c>
      <c r="H3934" s="7">
        <f t="shared" si="709"/>
        <v>0</v>
      </c>
      <c r="I3934" s="7">
        <f t="shared" si="710"/>
        <v>0</v>
      </c>
      <c r="J3934" s="7">
        <f t="shared" si="711"/>
        <v>0</v>
      </c>
      <c r="K3934" s="8" t="e">
        <f t="shared" si="712"/>
        <v>#N/A</v>
      </c>
      <c r="L3934" s="7" t="e">
        <f t="shared" si="713"/>
        <v>#N/A</v>
      </c>
      <c r="M3934" s="8" t="e">
        <f t="shared" si="690"/>
        <v>#N/A</v>
      </c>
      <c r="N3934" s="8" t="e">
        <f t="shared" si="691"/>
        <v>#N/A</v>
      </c>
    </row>
    <row r="3935" spans="1:14" ht="15.75" customHeight="1" x14ac:dyDescent="0.35">
      <c r="A3935" s="7">
        <f t="shared" si="703"/>
        <v>0</v>
      </c>
      <c r="B3935" s="7">
        <f t="shared" si="704"/>
        <v>0</v>
      </c>
      <c r="C3935" s="7">
        <f t="shared" si="705"/>
        <v>0</v>
      </c>
      <c r="D3935" s="7">
        <f t="shared" si="706"/>
        <v>0</v>
      </c>
      <c r="E3935" s="7" t="e">
        <f>IF('Report DCM'!$H3935="In-Stream Video","Rich Media display banner",IF('Report DCM'!$I3935&gt;'Report DCM'!$J3935,"Standard",VLOOKUP(CONCATENATE(bd_adtype,"_",bd_creativetype),tabela,2,FALSE)))</f>
        <v>#N/A</v>
      </c>
      <c r="F3935" s="7">
        <f t="shared" si="707"/>
        <v>0</v>
      </c>
      <c r="G3935" s="7">
        <f t="shared" si="708"/>
        <v>0</v>
      </c>
      <c r="H3935" s="7">
        <f t="shared" si="709"/>
        <v>0</v>
      </c>
      <c r="I3935" s="7">
        <f t="shared" si="710"/>
        <v>0</v>
      </c>
      <c r="J3935" s="7">
        <f t="shared" si="711"/>
        <v>0</v>
      </c>
      <c r="K3935" s="8" t="e">
        <f t="shared" si="712"/>
        <v>#N/A</v>
      </c>
      <c r="L3935" s="7" t="e">
        <f t="shared" si="713"/>
        <v>#N/A</v>
      </c>
      <c r="M3935" s="8" t="e">
        <f t="shared" si="690"/>
        <v>#N/A</v>
      </c>
      <c r="N3935" s="8" t="e">
        <f t="shared" si="691"/>
        <v>#N/A</v>
      </c>
    </row>
    <row r="3936" spans="1:14" ht="15.75" customHeight="1" x14ac:dyDescent="0.35">
      <c r="A3936" s="7">
        <f t="shared" si="703"/>
        <v>0</v>
      </c>
      <c r="B3936" s="7">
        <f t="shared" si="704"/>
        <v>0</v>
      </c>
      <c r="C3936" s="7">
        <f t="shared" si="705"/>
        <v>0</v>
      </c>
      <c r="D3936" s="7">
        <f t="shared" si="706"/>
        <v>0</v>
      </c>
      <c r="E3936" s="7" t="e">
        <f>IF('Report DCM'!$H3936="In-Stream Video","Rich Media display banner",IF('Report DCM'!$I3936&gt;'Report DCM'!$J3936,"Standard",VLOOKUP(CONCATENATE(bd_adtype,"_",bd_creativetype),tabela,2,FALSE)))</f>
        <v>#N/A</v>
      </c>
      <c r="F3936" s="7">
        <f t="shared" si="707"/>
        <v>0</v>
      </c>
      <c r="G3936" s="7">
        <f t="shared" si="708"/>
        <v>0</v>
      </c>
      <c r="H3936" s="7">
        <f t="shared" si="709"/>
        <v>0</v>
      </c>
      <c r="I3936" s="7">
        <f t="shared" si="710"/>
        <v>0</v>
      </c>
      <c r="J3936" s="7">
        <f t="shared" si="711"/>
        <v>0</v>
      </c>
      <c r="K3936" s="8" t="e">
        <f t="shared" si="712"/>
        <v>#N/A</v>
      </c>
      <c r="L3936" s="7" t="e">
        <f t="shared" si="713"/>
        <v>#N/A</v>
      </c>
      <c r="M3936" s="8" t="e">
        <f t="shared" si="690"/>
        <v>#N/A</v>
      </c>
      <c r="N3936" s="8" t="e">
        <f t="shared" si="691"/>
        <v>#N/A</v>
      </c>
    </row>
    <row r="3937" spans="1:14" ht="15.75" customHeight="1" x14ac:dyDescent="0.35">
      <c r="A3937" s="7">
        <f t="shared" si="703"/>
        <v>0</v>
      </c>
      <c r="B3937" s="7">
        <f t="shared" si="704"/>
        <v>0</v>
      </c>
      <c r="C3937" s="7">
        <f t="shared" si="705"/>
        <v>0</v>
      </c>
      <c r="D3937" s="7">
        <f t="shared" si="706"/>
        <v>0</v>
      </c>
      <c r="E3937" s="7" t="e">
        <f>IF('Report DCM'!$H3937="In-Stream Video","Rich Media display banner",IF('Report DCM'!$I3937&gt;'Report DCM'!$J3937,"Standard",VLOOKUP(CONCATENATE(bd_adtype,"_",bd_creativetype),tabela,2,FALSE)))</f>
        <v>#N/A</v>
      </c>
      <c r="F3937" s="7">
        <f t="shared" si="707"/>
        <v>0</v>
      </c>
      <c r="G3937" s="7">
        <f t="shared" si="708"/>
        <v>0</v>
      </c>
      <c r="H3937" s="7">
        <f t="shared" si="709"/>
        <v>0</v>
      </c>
      <c r="I3937" s="7">
        <f t="shared" si="710"/>
        <v>0</v>
      </c>
      <c r="J3937" s="7">
        <f t="shared" si="711"/>
        <v>0</v>
      </c>
      <c r="K3937" s="8" t="e">
        <f t="shared" si="712"/>
        <v>#N/A</v>
      </c>
      <c r="L3937" s="7" t="e">
        <f t="shared" si="713"/>
        <v>#N/A</v>
      </c>
      <c r="M3937" s="8" t="e">
        <f t="shared" si="690"/>
        <v>#N/A</v>
      </c>
      <c r="N3937" s="8" t="e">
        <f t="shared" si="691"/>
        <v>#N/A</v>
      </c>
    </row>
    <row r="3938" spans="1:14" ht="15.75" customHeight="1" x14ac:dyDescent="0.35">
      <c r="A3938" s="7">
        <f t="shared" si="703"/>
        <v>0</v>
      </c>
      <c r="B3938" s="7">
        <f t="shared" si="704"/>
        <v>0</v>
      </c>
      <c r="C3938" s="7">
        <f t="shared" si="705"/>
        <v>0</v>
      </c>
      <c r="D3938" s="7">
        <f t="shared" si="706"/>
        <v>0</v>
      </c>
      <c r="E3938" s="7" t="e">
        <f>IF('Report DCM'!$H3938="In-Stream Video","Rich Media display banner",IF('Report DCM'!$I3938&gt;'Report DCM'!$J3938,"Standard",VLOOKUP(CONCATENATE(bd_adtype,"_",bd_creativetype),tabela,2,FALSE)))</f>
        <v>#N/A</v>
      </c>
      <c r="F3938" s="7">
        <f t="shared" si="707"/>
        <v>0</v>
      </c>
      <c r="G3938" s="7">
        <f t="shared" si="708"/>
        <v>0</v>
      </c>
      <c r="H3938" s="7">
        <f t="shared" si="709"/>
        <v>0</v>
      </c>
      <c r="I3938" s="7">
        <f t="shared" si="710"/>
        <v>0</v>
      </c>
      <c r="J3938" s="7">
        <f t="shared" si="711"/>
        <v>0</v>
      </c>
      <c r="K3938" s="8" t="e">
        <f t="shared" si="712"/>
        <v>#N/A</v>
      </c>
      <c r="L3938" s="7" t="e">
        <f t="shared" si="713"/>
        <v>#N/A</v>
      </c>
      <c r="M3938" s="8" t="e">
        <f t="shared" si="690"/>
        <v>#N/A</v>
      </c>
      <c r="N3938" s="8" t="e">
        <f t="shared" si="691"/>
        <v>#N/A</v>
      </c>
    </row>
    <row r="3939" spans="1:14" ht="15.75" customHeight="1" x14ac:dyDescent="0.35">
      <c r="A3939" s="7">
        <f t="shared" si="703"/>
        <v>0</v>
      </c>
      <c r="B3939" s="7">
        <f t="shared" si="704"/>
        <v>0</v>
      </c>
      <c r="C3939" s="7">
        <f t="shared" si="705"/>
        <v>0</v>
      </c>
      <c r="D3939" s="7">
        <f t="shared" si="706"/>
        <v>0</v>
      </c>
      <c r="E3939" s="7" t="e">
        <f>IF('Report DCM'!$H3939="In-Stream Video","Rich Media display banner",IF('Report DCM'!$I3939&gt;'Report DCM'!$J3939,"Standard",VLOOKUP(CONCATENATE(bd_adtype,"_",bd_creativetype),tabela,2,FALSE)))</f>
        <v>#N/A</v>
      </c>
      <c r="F3939" s="7">
        <f t="shared" si="707"/>
        <v>0</v>
      </c>
      <c r="G3939" s="7">
        <f t="shared" si="708"/>
        <v>0</v>
      </c>
      <c r="H3939" s="7">
        <f t="shared" si="709"/>
        <v>0</v>
      </c>
      <c r="I3939" s="7">
        <f t="shared" si="710"/>
        <v>0</v>
      </c>
      <c r="J3939" s="7">
        <f t="shared" si="711"/>
        <v>0</v>
      </c>
      <c r="K3939" s="8" t="e">
        <f t="shared" si="712"/>
        <v>#N/A</v>
      </c>
      <c r="L3939" s="7" t="e">
        <f t="shared" si="713"/>
        <v>#N/A</v>
      </c>
      <c r="M3939" s="8" t="e">
        <f t="shared" si="690"/>
        <v>#N/A</v>
      </c>
      <c r="N3939" s="8" t="e">
        <f t="shared" si="691"/>
        <v>#N/A</v>
      </c>
    </row>
    <row r="3940" spans="1:14" ht="15.75" customHeight="1" x14ac:dyDescent="0.35">
      <c r="A3940" s="7">
        <f t="shared" si="703"/>
        <v>0</v>
      </c>
      <c r="B3940" s="7">
        <f t="shared" si="704"/>
        <v>0</v>
      </c>
      <c r="C3940" s="7">
        <f t="shared" si="705"/>
        <v>0</v>
      </c>
      <c r="D3940" s="7">
        <f t="shared" si="706"/>
        <v>0</v>
      </c>
      <c r="E3940" s="7" t="e">
        <f>IF('Report DCM'!$H3940="In-Stream Video","Rich Media display banner",IF('Report DCM'!$I3940&gt;'Report DCM'!$J3940,"Standard",VLOOKUP(CONCATENATE(bd_adtype,"_",bd_creativetype),tabela,2,FALSE)))</f>
        <v>#N/A</v>
      </c>
      <c r="F3940" s="7">
        <f t="shared" si="707"/>
        <v>0</v>
      </c>
      <c r="G3940" s="7">
        <f t="shared" si="708"/>
        <v>0</v>
      </c>
      <c r="H3940" s="7">
        <f t="shared" si="709"/>
        <v>0</v>
      </c>
      <c r="I3940" s="7">
        <f t="shared" si="710"/>
        <v>0</v>
      </c>
      <c r="J3940" s="7">
        <f t="shared" si="711"/>
        <v>0</v>
      </c>
      <c r="K3940" s="8" t="e">
        <f t="shared" si="712"/>
        <v>#N/A</v>
      </c>
      <c r="L3940" s="7" t="e">
        <f t="shared" si="713"/>
        <v>#N/A</v>
      </c>
      <c r="M3940" s="8" t="e">
        <f t="shared" si="690"/>
        <v>#N/A</v>
      </c>
      <c r="N3940" s="8" t="e">
        <f t="shared" si="691"/>
        <v>#N/A</v>
      </c>
    </row>
    <row r="3941" spans="1:14" ht="15.75" customHeight="1" x14ac:dyDescent="0.35">
      <c r="A3941" s="7">
        <f t="shared" si="703"/>
        <v>0</v>
      </c>
      <c r="B3941" s="7">
        <f t="shared" si="704"/>
        <v>0</v>
      </c>
      <c r="C3941" s="7">
        <f t="shared" si="705"/>
        <v>0</v>
      </c>
      <c r="D3941" s="7">
        <f t="shared" si="706"/>
        <v>0</v>
      </c>
      <c r="E3941" s="7" t="e">
        <f>IF('Report DCM'!$H3941="In-Stream Video","Rich Media display banner",IF('Report DCM'!$I3941&gt;'Report DCM'!$J3941,"Standard",VLOOKUP(CONCATENATE(bd_adtype,"_",bd_creativetype),tabela,2,FALSE)))</f>
        <v>#N/A</v>
      </c>
      <c r="F3941" s="7">
        <f t="shared" si="707"/>
        <v>0</v>
      </c>
      <c r="G3941" s="7">
        <f t="shared" si="708"/>
        <v>0</v>
      </c>
      <c r="H3941" s="7">
        <f t="shared" si="709"/>
        <v>0</v>
      </c>
      <c r="I3941" s="7">
        <f t="shared" si="710"/>
        <v>0</v>
      </c>
      <c r="J3941" s="7">
        <f t="shared" si="711"/>
        <v>0</v>
      </c>
      <c r="K3941" s="8" t="e">
        <f t="shared" si="712"/>
        <v>#N/A</v>
      </c>
      <c r="L3941" s="7" t="e">
        <f t="shared" si="713"/>
        <v>#N/A</v>
      </c>
      <c r="M3941" s="8" t="e">
        <f t="shared" si="690"/>
        <v>#N/A</v>
      </c>
      <c r="N3941" s="8" t="e">
        <f t="shared" si="691"/>
        <v>#N/A</v>
      </c>
    </row>
    <row r="3942" spans="1:14" ht="15.75" customHeight="1" x14ac:dyDescent="0.35">
      <c r="A3942" s="7">
        <f t="shared" si="703"/>
        <v>0</v>
      </c>
      <c r="B3942" s="7">
        <f t="shared" si="704"/>
        <v>0</v>
      </c>
      <c r="C3942" s="7">
        <f t="shared" si="705"/>
        <v>0</v>
      </c>
      <c r="D3942" s="7">
        <f t="shared" si="706"/>
        <v>0</v>
      </c>
      <c r="E3942" s="7" t="e">
        <f>IF('Report DCM'!$H3942="In-Stream Video","Rich Media display banner",IF('Report DCM'!$I3942&gt;'Report DCM'!$J3942,"Standard",VLOOKUP(CONCATENATE(bd_adtype,"_",bd_creativetype),tabela,2,FALSE)))</f>
        <v>#N/A</v>
      </c>
      <c r="F3942" s="7">
        <f t="shared" si="707"/>
        <v>0</v>
      </c>
      <c r="G3942" s="7">
        <f t="shared" si="708"/>
        <v>0</v>
      </c>
      <c r="H3942" s="7">
        <f t="shared" si="709"/>
        <v>0</v>
      </c>
      <c r="I3942" s="7">
        <f t="shared" si="710"/>
        <v>0</v>
      </c>
      <c r="J3942" s="7">
        <f t="shared" si="711"/>
        <v>0</v>
      </c>
      <c r="K3942" s="8" t="e">
        <f t="shared" si="712"/>
        <v>#N/A</v>
      </c>
      <c r="L3942" s="7" t="e">
        <f t="shared" si="713"/>
        <v>#N/A</v>
      </c>
      <c r="M3942" s="8" t="e">
        <f t="shared" si="690"/>
        <v>#N/A</v>
      </c>
      <c r="N3942" s="8" t="e">
        <f t="shared" si="691"/>
        <v>#N/A</v>
      </c>
    </row>
    <row r="3943" spans="1:14" ht="15.75" customHeight="1" x14ac:dyDescent="0.35">
      <c r="A3943" s="7">
        <f t="shared" si="703"/>
        <v>0</v>
      </c>
      <c r="B3943" s="7">
        <f t="shared" si="704"/>
        <v>0</v>
      </c>
      <c r="C3943" s="7">
        <f t="shared" si="705"/>
        <v>0</v>
      </c>
      <c r="D3943" s="7">
        <f t="shared" si="706"/>
        <v>0</v>
      </c>
      <c r="E3943" s="7" t="e">
        <f>IF('Report DCM'!$H3943="In-Stream Video","Rich Media display banner",IF('Report DCM'!$I3943&gt;'Report DCM'!$J3943,"Standard",VLOOKUP(CONCATENATE(bd_adtype,"_",bd_creativetype),tabela,2,FALSE)))</f>
        <v>#N/A</v>
      </c>
      <c r="F3943" s="7">
        <f t="shared" si="707"/>
        <v>0</v>
      </c>
      <c r="G3943" s="7">
        <f t="shared" si="708"/>
        <v>0</v>
      </c>
      <c r="H3943" s="7">
        <f t="shared" si="709"/>
        <v>0</v>
      </c>
      <c r="I3943" s="7">
        <f t="shared" si="710"/>
        <v>0</v>
      </c>
      <c r="J3943" s="7">
        <f t="shared" si="711"/>
        <v>0</v>
      </c>
      <c r="K3943" s="8" t="e">
        <f t="shared" si="712"/>
        <v>#N/A</v>
      </c>
      <c r="L3943" s="7" t="e">
        <f t="shared" si="713"/>
        <v>#N/A</v>
      </c>
      <c r="M3943" s="8" t="e">
        <f t="shared" si="690"/>
        <v>#N/A</v>
      </c>
      <c r="N3943" s="8" t="e">
        <f t="shared" si="691"/>
        <v>#N/A</v>
      </c>
    </row>
    <row r="3944" spans="1:14" ht="15.75" customHeight="1" x14ac:dyDescent="0.35">
      <c r="A3944" s="7">
        <f t="shared" si="703"/>
        <v>0</v>
      </c>
      <c r="B3944" s="7">
        <f t="shared" si="704"/>
        <v>0</v>
      </c>
      <c r="C3944" s="7">
        <f t="shared" si="705"/>
        <v>0</v>
      </c>
      <c r="D3944" s="7">
        <f t="shared" si="706"/>
        <v>0</v>
      </c>
      <c r="E3944" s="7" t="e">
        <f>IF('Report DCM'!$H3944="In-Stream Video","Rich Media display banner",IF('Report DCM'!$I3944&gt;'Report DCM'!$J3944,"Standard",VLOOKUP(CONCATENATE(bd_adtype,"_",bd_creativetype),tabela,2,FALSE)))</f>
        <v>#N/A</v>
      </c>
      <c r="F3944" s="7">
        <f t="shared" si="707"/>
        <v>0</v>
      </c>
      <c r="G3944" s="7">
        <f t="shared" si="708"/>
        <v>0</v>
      </c>
      <c r="H3944" s="7">
        <f t="shared" si="709"/>
        <v>0</v>
      </c>
      <c r="I3944" s="7">
        <f t="shared" si="710"/>
        <v>0</v>
      </c>
      <c r="J3944" s="7">
        <f t="shared" si="711"/>
        <v>0</v>
      </c>
      <c r="K3944" s="8" t="e">
        <f t="shared" si="712"/>
        <v>#N/A</v>
      </c>
      <c r="L3944" s="7" t="e">
        <f t="shared" si="713"/>
        <v>#N/A</v>
      </c>
      <c r="M3944" s="8" t="e">
        <f t="shared" si="690"/>
        <v>#N/A</v>
      </c>
      <c r="N3944" s="8" t="e">
        <f t="shared" si="691"/>
        <v>#N/A</v>
      </c>
    </row>
    <row r="3945" spans="1:14" ht="15.75" customHeight="1" x14ac:dyDescent="0.35">
      <c r="A3945" s="7">
        <f t="shared" si="703"/>
        <v>0</v>
      </c>
      <c r="B3945" s="7">
        <f t="shared" si="704"/>
        <v>0</v>
      </c>
      <c r="C3945" s="7">
        <f t="shared" si="705"/>
        <v>0</v>
      </c>
      <c r="D3945" s="7">
        <f t="shared" si="706"/>
        <v>0</v>
      </c>
      <c r="E3945" s="7" t="e">
        <f>IF('Report DCM'!$H3945="In-Stream Video","Rich Media display banner",IF('Report DCM'!$I3945&gt;'Report DCM'!$J3945,"Standard",VLOOKUP(CONCATENATE(bd_adtype,"_",bd_creativetype),tabela,2,FALSE)))</f>
        <v>#N/A</v>
      </c>
      <c r="F3945" s="7">
        <f t="shared" si="707"/>
        <v>0</v>
      </c>
      <c r="G3945" s="7">
        <f t="shared" si="708"/>
        <v>0</v>
      </c>
      <c r="H3945" s="7">
        <f t="shared" si="709"/>
        <v>0</v>
      </c>
      <c r="I3945" s="7">
        <f t="shared" si="710"/>
        <v>0</v>
      </c>
      <c r="J3945" s="7">
        <f t="shared" si="711"/>
        <v>0</v>
      </c>
      <c r="K3945" s="8" t="e">
        <f t="shared" si="712"/>
        <v>#N/A</v>
      </c>
      <c r="L3945" s="7" t="e">
        <f t="shared" si="713"/>
        <v>#N/A</v>
      </c>
      <c r="M3945" s="8" t="e">
        <f t="shared" si="690"/>
        <v>#N/A</v>
      </c>
      <c r="N3945" s="8" t="e">
        <f t="shared" si="691"/>
        <v>#N/A</v>
      </c>
    </row>
    <row r="3946" spans="1:14" ht="15.75" customHeight="1" x14ac:dyDescent="0.35">
      <c r="A3946" s="7">
        <f t="shared" si="703"/>
        <v>0</v>
      </c>
      <c r="B3946" s="7">
        <f t="shared" si="704"/>
        <v>0</v>
      </c>
      <c r="C3946" s="7">
        <f t="shared" si="705"/>
        <v>0</v>
      </c>
      <c r="D3946" s="7">
        <f t="shared" si="706"/>
        <v>0</v>
      </c>
      <c r="E3946" s="7" t="e">
        <f>IF('Report DCM'!$H3946="In-Stream Video","Rich Media display banner",IF('Report DCM'!$I3946&gt;'Report DCM'!$J3946,"Standard",VLOOKUP(CONCATENATE(bd_adtype,"_",bd_creativetype),tabela,2,FALSE)))</f>
        <v>#N/A</v>
      </c>
      <c r="F3946" s="7">
        <f t="shared" si="707"/>
        <v>0</v>
      </c>
      <c r="G3946" s="7">
        <f t="shared" si="708"/>
        <v>0</v>
      </c>
      <c r="H3946" s="7">
        <f t="shared" si="709"/>
        <v>0</v>
      </c>
      <c r="I3946" s="7">
        <f t="shared" si="710"/>
        <v>0</v>
      </c>
      <c r="J3946" s="7">
        <f t="shared" si="711"/>
        <v>0</v>
      </c>
      <c r="K3946" s="8" t="e">
        <f t="shared" si="712"/>
        <v>#N/A</v>
      </c>
      <c r="L3946" s="7" t="e">
        <f t="shared" si="713"/>
        <v>#N/A</v>
      </c>
      <c r="M3946" s="8" t="e">
        <f t="shared" si="690"/>
        <v>#N/A</v>
      </c>
      <c r="N3946" s="8" t="e">
        <f t="shared" si="691"/>
        <v>#N/A</v>
      </c>
    </row>
    <row r="3947" spans="1:14" ht="15.75" customHeight="1" x14ac:dyDescent="0.35">
      <c r="A3947" s="7">
        <f t="shared" si="703"/>
        <v>0</v>
      </c>
      <c r="B3947" s="7">
        <f t="shared" si="704"/>
        <v>0</v>
      </c>
      <c r="C3947" s="7">
        <f t="shared" si="705"/>
        <v>0</v>
      </c>
      <c r="D3947" s="7">
        <f t="shared" si="706"/>
        <v>0</v>
      </c>
      <c r="E3947" s="7" t="e">
        <f>IF('Report DCM'!$H3947="In-Stream Video","Rich Media display banner",IF('Report DCM'!$I3947&gt;'Report DCM'!$J3947,"Standard",VLOOKUP(CONCATENATE(bd_adtype,"_",bd_creativetype),tabela,2,FALSE)))</f>
        <v>#N/A</v>
      </c>
      <c r="F3947" s="7">
        <f t="shared" si="707"/>
        <v>0</v>
      </c>
      <c r="G3947" s="7">
        <f t="shared" si="708"/>
        <v>0</v>
      </c>
      <c r="H3947" s="7">
        <f t="shared" si="709"/>
        <v>0</v>
      </c>
      <c r="I3947" s="7">
        <f t="shared" si="710"/>
        <v>0</v>
      </c>
      <c r="J3947" s="7">
        <f t="shared" si="711"/>
        <v>0</v>
      </c>
      <c r="K3947" s="8" t="e">
        <f t="shared" si="712"/>
        <v>#N/A</v>
      </c>
      <c r="L3947" s="7" t="e">
        <f t="shared" si="713"/>
        <v>#N/A</v>
      </c>
      <c r="M3947" s="8" t="e">
        <f t="shared" si="690"/>
        <v>#N/A</v>
      </c>
      <c r="N3947" s="8" t="e">
        <f t="shared" si="691"/>
        <v>#N/A</v>
      </c>
    </row>
    <row r="3948" spans="1:14" ht="15.75" customHeight="1" x14ac:dyDescent="0.35">
      <c r="A3948" s="7">
        <f t="shared" si="703"/>
        <v>0</v>
      </c>
      <c r="B3948" s="7">
        <f t="shared" si="704"/>
        <v>0</v>
      </c>
      <c r="C3948" s="7">
        <f t="shared" si="705"/>
        <v>0</v>
      </c>
      <c r="D3948" s="7">
        <f t="shared" si="706"/>
        <v>0</v>
      </c>
      <c r="E3948" s="7" t="e">
        <f>IF('Report DCM'!$H3948="In-Stream Video","Rich Media display banner",IF('Report DCM'!$I3948&gt;'Report DCM'!$J3948,"Standard",VLOOKUP(CONCATENATE(bd_adtype,"_",bd_creativetype),tabela,2,FALSE)))</f>
        <v>#N/A</v>
      </c>
      <c r="F3948" s="7">
        <f t="shared" si="707"/>
        <v>0</v>
      </c>
      <c r="G3948" s="7">
        <f t="shared" si="708"/>
        <v>0</v>
      </c>
      <c r="H3948" s="7">
        <f t="shared" si="709"/>
        <v>0</v>
      </c>
      <c r="I3948" s="7">
        <f t="shared" si="710"/>
        <v>0</v>
      </c>
      <c r="J3948" s="7">
        <f t="shared" si="711"/>
        <v>0</v>
      </c>
      <c r="K3948" s="8" t="e">
        <f t="shared" si="712"/>
        <v>#N/A</v>
      </c>
      <c r="L3948" s="7" t="e">
        <f t="shared" si="713"/>
        <v>#N/A</v>
      </c>
      <c r="M3948" s="8" t="e">
        <f t="shared" si="690"/>
        <v>#N/A</v>
      </c>
      <c r="N3948" s="8" t="e">
        <f t="shared" si="691"/>
        <v>#N/A</v>
      </c>
    </row>
    <row r="3949" spans="1:14" ht="15.75" customHeight="1" x14ac:dyDescent="0.35">
      <c r="A3949" s="7">
        <f t="shared" si="703"/>
        <v>0</v>
      </c>
      <c r="B3949" s="7">
        <f t="shared" si="704"/>
        <v>0</v>
      </c>
      <c r="C3949" s="7">
        <f t="shared" si="705"/>
        <v>0</v>
      </c>
      <c r="D3949" s="7">
        <f t="shared" si="706"/>
        <v>0</v>
      </c>
      <c r="E3949" s="7" t="e">
        <f>IF('Report DCM'!$H3949="In-Stream Video","Rich Media display banner",IF('Report DCM'!$I3949&gt;'Report DCM'!$J3949,"Standard",VLOOKUP(CONCATENATE(bd_adtype,"_",bd_creativetype),tabela,2,FALSE)))</f>
        <v>#N/A</v>
      </c>
      <c r="F3949" s="7">
        <f t="shared" si="707"/>
        <v>0</v>
      </c>
      <c r="G3949" s="7">
        <f t="shared" si="708"/>
        <v>0</v>
      </c>
      <c r="H3949" s="7">
        <f t="shared" si="709"/>
        <v>0</v>
      </c>
      <c r="I3949" s="7">
        <f t="shared" si="710"/>
        <v>0</v>
      </c>
      <c r="J3949" s="7">
        <f t="shared" si="711"/>
        <v>0</v>
      </c>
      <c r="K3949" s="8" t="e">
        <f t="shared" si="712"/>
        <v>#N/A</v>
      </c>
      <c r="L3949" s="7" t="e">
        <f t="shared" si="713"/>
        <v>#N/A</v>
      </c>
      <c r="M3949" s="8" t="e">
        <f t="shared" si="690"/>
        <v>#N/A</v>
      </c>
      <c r="N3949" s="8" t="e">
        <f t="shared" si="691"/>
        <v>#N/A</v>
      </c>
    </row>
    <row r="3950" spans="1:14" ht="15.75" customHeight="1" x14ac:dyDescent="0.35">
      <c r="A3950" s="7">
        <f t="shared" si="703"/>
        <v>0</v>
      </c>
      <c r="B3950" s="7">
        <f t="shared" si="704"/>
        <v>0</v>
      </c>
      <c r="C3950" s="7">
        <f t="shared" si="705"/>
        <v>0</v>
      </c>
      <c r="D3950" s="7">
        <f t="shared" si="706"/>
        <v>0</v>
      </c>
      <c r="E3950" s="7" t="e">
        <f>IF('Report DCM'!$H3950="In-Stream Video","Rich Media display banner",IF('Report DCM'!$I3950&gt;'Report DCM'!$J3950,"Standard",VLOOKUP(CONCATENATE(bd_adtype,"_",bd_creativetype),tabela,2,FALSE)))</f>
        <v>#N/A</v>
      </c>
      <c r="F3950" s="7">
        <f t="shared" si="707"/>
        <v>0</v>
      </c>
      <c r="G3950" s="7">
        <f t="shared" si="708"/>
        <v>0</v>
      </c>
      <c r="H3950" s="7">
        <f t="shared" si="709"/>
        <v>0</v>
      </c>
      <c r="I3950" s="7">
        <f t="shared" si="710"/>
        <v>0</v>
      </c>
      <c r="J3950" s="7">
        <f t="shared" si="711"/>
        <v>0</v>
      </c>
      <c r="K3950" s="8" t="e">
        <f t="shared" si="712"/>
        <v>#N/A</v>
      </c>
      <c r="L3950" s="7" t="e">
        <f t="shared" si="713"/>
        <v>#N/A</v>
      </c>
      <c r="M3950" s="8" t="e">
        <f t="shared" si="690"/>
        <v>#N/A</v>
      </c>
      <c r="N3950" s="8" t="e">
        <f t="shared" si="691"/>
        <v>#N/A</v>
      </c>
    </row>
    <row r="3951" spans="1:14" ht="15.75" customHeight="1" x14ac:dyDescent="0.35">
      <c r="A3951" s="7">
        <f t="shared" si="703"/>
        <v>0</v>
      </c>
      <c r="B3951" s="7">
        <f t="shared" si="704"/>
        <v>0</v>
      </c>
      <c r="C3951" s="7">
        <f t="shared" si="705"/>
        <v>0</v>
      </c>
      <c r="D3951" s="7">
        <f t="shared" si="706"/>
        <v>0</v>
      </c>
      <c r="E3951" s="7" t="e">
        <f>IF('Report DCM'!$H3951="In-Stream Video","Rich Media display banner",IF('Report DCM'!$I3951&gt;'Report DCM'!$J3951,"Standard",VLOOKUP(CONCATENATE(bd_adtype,"_",bd_creativetype),tabela,2,FALSE)))</f>
        <v>#N/A</v>
      </c>
      <c r="F3951" s="7">
        <f t="shared" si="707"/>
        <v>0</v>
      </c>
      <c r="G3951" s="7">
        <f t="shared" si="708"/>
        <v>0</v>
      </c>
      <c r="H3951" s="7">
        <f t="shared" si="709"/>
        <v>0</v>
      </c>
      <c r="I3951" s="7">
        <f t="shared" si="710"/>
        <v>0</v>
      </c>
      <c r="J3951" s="7">
        <f t="shared" si="711"/>
        <v>0</v>
      </c>
      <c r="K3951" s="8" t="e">
        <f t="shared" si="712"/>
        <v>#N/A</v>
      </c>
      <c r="L3951" s="7" t="e">
        <f t="shared" si="713"/>
        <v>#N/A</v>
      </c>
      <c r="M3951" s="8" t="e">
        <f t="shared" si="690"/>
        <v>#N/A</v>
      </c>
      <c r="N3951" s="8" t="e">
        <f t="shared" si="691"/>
        <v>#N/A</v>
      </c>
    </row>
    <row r="3952" spans="1:14" ht="15.75" customHeight="1" x14ac:dyDescent="0.35">
      <c r="A3952" s="7">
        <f t="shared" si="703"/>
        <v>0</v>
      </c>
      <c r="B3952" s="7">
        <f t="shared" si="704"/>
        <v>0</v>
      </c>
      <c r="C3952" s="7">
        <f t="shared" si="705"/>
        <v>0</v>
      </c>
      <c r="D3952" s="7">
        <f t="shared" si="706"/>
        <v>0</v>
      </c>
      <c r="E3952" s="7" t="e">
        <f>IF('Report DCM'!$H3952="In-Stream Video","Rich Media display banner",IF('Report DCM'!$I3952&gt;'Report DCM'!$J3952,"Standard",VLOOKUP(CONCATENATE(bd_adtype,"_",bd_creativetype),tabela,2,FALSE)))</f>
        <v>#N/A</v>
      </c>
      <c r="F3952" s="7">
        <f t="shared" si="707"/>
        <v>0</v>
      </c>
      <c r="G3952" s="7">
        <f t="shared" si="708"/>
        <v>0</v>
      </c>
      <c r="H3952" s="7">
        <f t="shared" si="709"/>
        <v>0</v>
      </c>
      <c r="I3952" s="7">
        <f t="shared" si="710"/>
        <v>0</v>
      </c>
      <c r="J3952" s="7">
        <f t="shared" si="711"/>
        <v>0</v>
      </c>
      <c r="K3952" s="8" t="e">
        <f t="shared" si="712"/>
        <v>#N/A</v>
      </c>
      <c r="L3952" s="7" t="e">
        <f t="shared" si="713"/>
        <v>#N/A</v>
      </c>
      <c r="M3952" s="8" t="e">
        <f t="shared" si="690"/>
        <v>#N/A</v>
      </c>
      <c r="N3952" s="8" t="e">
        <f t="shared" si="691"/>
        <v>#N/A</v>
      </c>
    </row>
    <row r="3953" spans="1:14" ht="15.75" customHeight="1" x14ac:dyDescent="0.35">
      <c r="A3953" s="7">
        <f t="shared" si="703"/>
        <v>0</v>
      </c>
      <c r="B3953" s="7">
        <f t="shared" si="704"/>
        <v>0</v>
      </c>
      <c r="C3953" s="7">
        <f t="shared" si="705"/>
        <v>0</v>
      </c>
      <c r="D3953" s="7">
        <f t="shared" si="706"/>
        <v>0</v>
      </c>
      <c r="E3953" s="7" t="e">
        <f>IF('Report DCM'!$H3953="In-Stream Video","Rich Media display banner",IF('Report DCM'!$I3953&gt;'Report DCM'!$J3953,"Standard",VLOOKUP(CONCATENATE(bd_adtype,"_",bd_creativetype),tabela,2,FALSE)))</f>
        <v>#N/A</v>
      </c>
      <c r="F3953" s="7">
        <f t="shared" si="707"/>
        <v>0</v>
      </c>
      <c r="G3953" s="7">
        <f t="shared" si="708"/>
        <v>0</v>
      </c>
      <c r="H3953" s="7">
        <f t="shared" si="709"/>
        <v>0</v>
      </c>
      <c r="I3953" s="7">
        <f t="shared" si="710"/>
        <v>0</v>
      </c>
      <c r="J3953" s="7">
        <f t="shared" si="711"/>
        <v>0</v>
      </c>
      <c r="K3953" s="8" t="e">
        <f t="shared" si="712"/>
        <v>#N/A</v>
      </c>
      <c r="L3953" s="7" t="e">
        <f t="shared" si="713"/>
        <v>#N/A</v>
      </c>
      <c r="M3953" s="8" t="e">
        <f t="shared" si="690"/>
        <v>#N/A</v>
      </c>
      <c r="N3953" s="8" t="e">
        <f t="shared" si="691"/>
        <v>#N/A</v>
      </c>
    </row>
    <row r="3954" spans="1:14" ht="15.75" customHeight="1" x14ac:dyDescent="0.35">
      <c r="A3954" s="7">
        <f t="shared" si="703"/>
        <v>0</v>
      </c>
      <c r="B3954" s="7">
        <f t="shared" si="704"/>
        <v>0</v>
      </c>
      <c r="C3954" s="7">
        <f t="shared" si="705"/>
        <v>0</v>
      </c>
      <c r="D3954" s="7">
        <f t="shared" si="706"/>
        <v>0</v>
      </c>
      <c r="E3954" s="7" t="e">
        <f>IF('Report DCM'!$H3954="In-Stream Video","Rich Media display banner",IF('Report DCM'!$I3954&gt;'Report DCM'!$J3954,"Standard",VLOOKUP(CONCATENATE(bd_adtype,"_",bd_creativetype),tabela,2,FALSE)))</f>
        <v>#N/A</v>
      </c>
      <c r="F3954" s="7">
        <f t="shared" si="707"/>
        <v>0</v>
      </c>
      <c r="G3954" s="7">
        <f t="shared" si="708"/>
        <v>0</v>
      </c>
      <c r="H3954" s="7">
        <f t="shared" si="709"/>
        <v>0</v>
      </c>
      <c r="I3954" s="7">
        <f t="shared" si="710"/>
        <v>0</v>
      </c>
      <c r="J3954" s="7">
        <f t="shared" si="711"/>
        <v>0</v>
      </c>
      <c r="K3954" s="8" t="e">
        <f t="shared" si="712"/>
        <v>#N/A</v>
      </c>
      <c r="L3954" s="7" t="e">
        <f t="shared" si="713"/>
        <v>#N/A</v>
      </c>
      <c r="M3954" s="8" t="e">
        <f t="shared" si="690"/>
        <v>#N/A</v>
      </c>
      <c r="N3954" s="8" t="e">
        <f t="shared" si="691"/>
        <v>#N/A</v>
      </c>
    </row>
    <row r="3955" spans="1:14" ht="15.75" customHeight="1" x14ac:dyDescent="0.35">
      <c r="A3955" s="7">
        <f t="shared" si="703"/>
        <v>0</v>
      </c>
      <c r="B3955" s="7">
        <f t="shared" si="704"/>
        <v>0</v>
      </c>
      <c r="C3955" s="7">
        <f t="shared" si="705"/>
        <v>0</v>
      </c>
      <c r="D3955" s="7">
        <f t="shared" si="706"/>
        <v>0</v>
      </c>
      <c r="E3955" s="7" t="e">
        <f>IF('Report DCM'!$H3955="In-Stream Video","Rich Media display banner",IF('Report DCM'!$I3955&gt;'Report DCM'!$J3955,"Standard",VLOOKUP(CONCATENATE(bd_adtype,"_",bd_creativetype),tabela,2,FALSE)))</f>
        <v>#N/A</v>
      </c>
      <c r="F3955" s="7">
        <f t="shared" si="707"/>
        <v>0</v>
      </c>
      <c r="G3955" s="7">
        <f t="shared" si="708"/>
        <v>0</v>
      </c>
      <c r="H3955" s="7">
        <f t="shared" si="709"/>
        <v>0</v>
      </c>
      <c r="I3955" s="7">
        <f t="shared" si="710"/>
        <v>0</v>
      </c>
      <c r="J3955" s="7">
        <f t="shared" si="711"/>
        <v>0</v>
      </c>
      <c r="K3955" s="8" t="e">
        <f t="shared" si="712"/>
        <v>#N/A</v>
      </c>
      <c r="L3955" s="7" t="e">
        <f t="shared" si="713"/>
        <v>#N/A</v>
      </c>
      <c r="M3955" s="8" t="e">
        <f t="shared" si="690"/>
        <v>#N/A</v>
      </c>
      <c r="N3955" s="8" t="e">
        <f t="shared" si="691"/>
        <v>#N/A</v>
      </c>
    </row>
    <row r="3956" spans="1:14" ht="15.75" customHeight="1" x14ac:dyDescent="0.35">
      <c r="A3956" s="7">
        <f t="shared" si="703"/>
        <v>0</v>
      </c>
      <c r="B3956" s="7">
        <f t="shared" si="704"/>
        <v>0</v>
      </c>
      <c r="C3956" s="7">
        <f t="shared" si="705"/>
        <v>0</v>
      </c>
      <c r="D3956" s="7">
        <f t="shared" si="706"/>
        <v>0</v>
      </c>
      <c r="E3956" s="7" t="e">
        <f>IF('Report DCM'!$H3956="In-Stream Video","Rich Media display banner",IF('Report DCM'!$I3956&gt;'Report DCM'!$J3956,"Standard",VLOOKUP(CONCATENATE(bd_adtype,"_",bd_creativetype),tabela,2,FALSE)))</f>
        <v>#N/A</v>
      </c>
      <c r="F3956" s="7">
        <f t="shared" si="707"/>
        <v>0</v>
      </c>
      <c r="G3956" s="7">
        <f t="shared" si="708"/>
        <v>0</v>
      </c>
      <c r="H3956" s="7">
        <f t="shared" si="709"/>
        <v>0</v>
      </c>
      <c r="I3956" s="7">
        <f t="shared" si="710"/>
        <v>0</v>
      </c>
      <c r="J3956" s="7">
        <f t="shared" si="711"/>
        <v>0</v>
      </c>
      <c r="K3956" s="8" t="e">
        <f t="shared" si="712"/>
        <v>#N/A</v>
      </c>
      <c r="L3956" s="7" t="e">
        <f t="shared" si="713"/>
        <v>#N/A</v>
      </c>
      <c r="M3956" s="8" t="e">
        <f t="shared" si="690"/>
        <v>#N/A</v>
      </c>
      <c r="N3956" s="8" t="e">
        <f t="shared" si="691"/>
        <v>#N/A</v>
      </c>
    </row>
    <row r="3957" spans="1:14" ht="15.75" customHeight="1" x14ac:dyDescent="0.35">
      <c r="A3957" s="7">
        <f t="shared" si="703"/>
        <v>0</v>
      </c>
      <c r="B3957" s="7">
        <f t="shared" si="704"/>
        <v>0</v>
      </c>
      <c r="C3957" s="7">
        <f t="shared" si="705"/>
        <v>0</v>
      </c>
      <c r="D3957" s="7">
        <f t="shared" si="706"/>
        <v>0</v>
      </c>
      <c r="E3957" s="7" t="e">
        <f>IF('Report DCM'!$H3957="In-Stream Video","Rich Media display banner",IF('Report DCM'!$I3957&gt;'Report DCM'!$J3957,"Standard",VLOOKUP(CONCATENATE(bd_adtype,"_",bd_creativetype),tabela,2,FALSE)))</f>
        <v>#N/A</v>
      </c>
      <c r="F3957" s="7">
        <f t="shared" si="707"/>
        <v>0</v>
      </c>
      <c r="G3957" s="7">
        <f t="shared" si="708"/>
        <v>0</v>
      </c>
      <c r="H3957" s="7">
        <f t="shared" si="709"/>
        <v>0</v>
      </c>
      <c r="I3957" s="7">
        <f t="shared" si="710"/>
        <v>0</v>
      </c>
      <c r="J3957" s="7">
        <f t="shared" si="711"/>
        <v>0</v>
      </c>
      <c r="K3957" s="8" t="e">
        <f t="shared" si="712"/>
        <v>#N/A</v>
      </c>
      <c r="L3957" s="7" t="e">
        <f t="shared" si="713"/>
        <v>#N/A</v>
      </c>
      <c r="M3957" s="8" t="e">
        <f t="shared" si="690"/>
        <v>#N/A</v>
      </c>
      <c r="N3957" s="8" t="e">
        <f t="shared" si="691"/>
        <v>#N/A</v>
      </c>
    </row>
    <row r="3958" spans="1:14" ht="15.75" customHeight="1" x14ac:dyDescent="0.35">
      <c r="A3958" s="7">
        <f t="shared" si="703"/>
        <v>0</v>
      </c>
      <c r="B3958" s="7">
        <f t="shared" si="704"/>
        <v>0</v>
      </c>
      <c r="C3958" s="7">
        <f t="shared" si="705"/>
        <v>0</v>
      </c>
      <c r="D3958" s="7">
        <f t="shared" si="706"/>
        <v>0</v>
      </c>
      <c r="E3958" s="7" t="e">
        <f>IF('Report DCM'!$H3958="In-Stream Video","Rich Media display banner",IF('Report DCM'!$I3958&gt;'Report DCM'!$J3958,"Standard",VLOOKUP(CONCATENATE(bd_adtype,"_",bd_creativetype),tabela,2,FALSE)))</f>
        <v>#N/A</v>
      </c>
      <c r="F3958" s="7">
        <f t="shared" si="707"/>
        <v>0</v>
      </c>
      <c r="G3958" s="7">
        <f t="shared" si="708"/>
        <v>0</v>
      </c>
      <c r="H3958" s="7">
        <f t="shared" si="709"/>
        <v>0</v>
      </c>
      <c r="I3958" s="7">
        <f t="shared" si="710"/>
        <v>0</v>
      </c>
      <c r="J3958" s="7">
        <f t="shared" si="711"/>
        <v>0</v>
      </c>
      <c r="K3958" s="8" t="e">
        <f t="shared" si="712"/>
        <v>#N/A</v>
      </c>
      <c r="L3958" s="7" t="e">
        <f t="shared" si="713"/>
        <v>#N/A</v>
      </c>
      <c r="M3958" s="8" t="e">
        <f t="shared" si="690"/>
        <v>#N/A</v>
      </c>
      <c r="N3958" s="8" t="e">
        <f t="shared" si="691"/>
        <v>#N/A</v>
      </c>
    </row>
    <row r="3959" spans="1:14" ht="15.75" customHeight="1" x14ac:dyDescent="0.35">
      <c r="A3959" s="7">
        <f t="shared" si="703"/>
        <v>0</v>
      </c>
      <c r="B3959" s="7">
        <f t="shared" si="704"/>
        <v>0</v>
      </c>
      <c r="C3959" s="7">
        <f t="shared" si="705"/>
        <v>0</v>
      </c>
      <c r="D3959" s="7">
        <f t="shared" si="706"/>
        <v>0</v>
      </c>
      <c r="E3959" s="7" t="e">
        <f>IF('Report DCM'!$H3959="In-Stream Video","Rich Media display banner",IF('Report DCM'!$I3959&gt;'Report DCM'!$J3959,"Standard",VLOOKUP(CONCATENATE(bd_adtype,"_",bd_creativetype),tabela,2,FALSE)))</f>
        <v>#N/A</v>
      </c>
      <c r="F3959" s="7">
        <f t="shared" si="707"/>
        <v>0</v>
      </c>
      <c r="G3959" s="7">
        <f t="shared" si="708"/>
        <v>0</v>
      </c>
      <c r="H3959" s="7">
        <f t="shared" si="709"/>
        <v>0</v>
      </c>
      <c r="I3959" s="7">
        <f t="shared" si="710"/>
        <v>0</v>
      </c>
      <c r="J3959" s="7">
        <f t="shared" si="711"/>
        <v>0</v>
      </c>
      <c r="K3959" s="8" t="e">
        <f t="shared" si="712"/>
        <v>#N/A</v>
      </c>
      <c r="L3959" s="7" t="e">
        <f t="shared" si="713"/>
        <v>#N/A</v>
      </c>
      <c r="M3959" s="8" t="e">
        <f t="shared" si="690"/>
        <v>#N/A</v>
      </c>
      <c r="N3959" s="8" t="e">
        <f t="shared" si="691"/>
        <v>#N/A</v>
      </c>
    </row>
    <row r="3960" spans="1:14" ht="15.75" customHeight="1" x14ac:dyDescent="0.35">
      <c r="A3960" s="7">
        <f t="shared" si="703"/>
        <v>0</v>
      </c>
      <c r="B3960" s="7">
        <f t="shared" si="704"/>
        <v>0</v>
      </c>
      <c r="C3960" s="7">
        <f t="shared" si="705"/>
        <v>0</v>
      </c>
      <c r="D3960" s="7">
        <f t="shared" si="706"/>
        <v>0</v>
      </c>
      <c r="E3960" s="7" t="e">
        <f>IF('Report DCM'!$H3960="In-Stream Video","Rich Media display banner",IF('Report DCM'!$I3960&gt;'Report DCM'!$J3960,"Standard",VLOOKUP(CONCATENATE(bd_adtype,"_",bd_creativetype),tabela,2,FALSE)))</f>
        <v>#N/A</v>
      </c>
      <c r="F3960" s="7">
        <f t="shared" si="707"/>
        <v>0</v>
      </c>
      <c r="G3960" s="7">
        <f t="shared" si="708"/>
        <v>0</v>
      </c>
      <c r="H3960" s="7">
        <f t="shared" si="709"/>
        <v>0</v>
      </c>
      <c r="I3960" s="7">
        <f t="shared" si="710"/>
        <v>0</v>
      </c>
      <c r="J3960" s="7">
        <f t="shared" si="711"/>
        <v>0</v>
      </c>
      <c r="K3960" s="8" t="e">
        <f t="shared" si="712"/>
        <v>#N/A</v>
      </c>
      <c r="L3960" s="7" t="e">
        <f t="shared" si="713"/>
        <v>#N/A</v>
      </c>
      <c r="M3960" s="8" t="e">
        <f t="shared" si="690"/>
        <v>#N/A</v>
      </c>
      <c r="N3960" s="8" t="e">
        <f t="shared" si="691"/>
        <v>#N/A</v>
      </c>
    </row>
    <row r="3961" spans="1:14" ht="15.75" customHeight="1" x14ac:dyDescent="0.35">
      <c r="A3961" s="7">
        <f t="shared" si="703"/>
        <v>0</v>
      </c>
      <c r="B3961" s="7">
        <f t="shared" si="704"/>
        <v>0</v>
      </c>
      <c r="C3961" s="7">
        <f t="shared" si="705"/>
        <v>0</v>
      </c>
      <c r="D3961" s="7">
        <f t="shared" si="706"/>
        <v>0</v>
      </c>
      <c r="E3961" s="7" t="e">
        <f>IF('Report DCM'!$H3961="In-Stream Video","Rich Media display banner",IF('Report DCM'!$I3961&gt;'Report DCM'!$J3961,"Standard",VLOOKUP(CONCATENATE(bd_adtype,"_",bd_creativetype),tabela,2,FALSE)))</f>
        <v>#N/A</v>
      </c>
      <c r="F3961" s="7">
        <f t="shared" si="707"/>
        <v>0</v>
      </c>
      <c r="G3961" s="7">
        <f t="shared" si="708"/>
        <v>0</v>
      </c>
      <c r="H3961" s="7">
        <f t="shared" si="709"/>
        <v>0</v>
      </c>
      <c r="I3961" s="7">
        <f t="shared" si="710"/>
        <v>0</v>
      </c>
      <c r="J3961" s="7">
        <f t="shared" si="711"/>
        <v>0</v>
      </c>
      <c r="K3961" s="8" t="e">
        <f t="shared" si="712"/>
        <v>#N/A</v>
      </c>
      <c r="L3961" s="7" t="e">
        <f t="shared" si="713"/>
        <v>#N/A</v>
      </c>
      <c r="M3961" s="8" t="e">
        <f t="shared" si="690"/>
        <v>#N/A</v>
      </c>
      <c r="N3961" s="8" t="e">
        <f t="shared" si="691"/>
        <v>#N/A</v>
      </c>
    </row>
    <row r="3962" spans="1:14" ht="15.75" customHeight="1" x14ac:dyDescent="0.35">
      <c r="A3962" s="7">
        <f t="shared" si="703"/>
        <v>0</v>
      </c>
      <c r="B3962" s="7">
        <f t="shared" si="704"/>
        <v>0</v>
      </c>
      <c r="C3962" s="7">
        <f t="shared" si="705"/>
        <v>0</v>
      </c>
      <c r="D3962" s="7">
        <f t="shared" si="706"/>
        <v>0</v>
      </c>
      <c r="E3962" s="7" t="e">
        <f>IF('Report DCM'!$H3962="In-Stream Video","Rich Media display banner",IF('Report DCM'!$I3962&gt;'Report DCM'!$J3962,"Standard",VLOOKUP(CONCATENATE(bd_adtype,"_",bd_creativetype),tabela,2,FALSE)))</f>
        <v>#N/A</v>
      </c>
      <c r="F3962" s="7">
        <f t="shared" si="707"/>
        <v>0</v>
      </c>
      <c r="G3962" s="7">
        <f t="shared" si="708"/>
        <v>0</v>
      </c>
      <c r="H3962" s="7">
        <f t="shared" si="709"/>
        <v>0</v>
      </c>
      <c r="I3962" s="7">
        <f t="shared" si="710"/>
        <v>0</v>
      </c>
      <c r="J3962" s="7">
        <f t="shared" si="711"/>
        <v>0</v>
      </c>
      <c r="K3962" s="8" t="e">
        <f t="shared" si="712"/>
        <v>#N/A</v>
      </c>
      <c r="L3962" s="7" t="e">
        <f t="shared" si="713"/>
        <v>#N/A</v>
      </c>
      <c r="M3962" s="8" t="e">
        <f t="shared" si="690"/>
        <v>#N/A</v>
      </c>
      <c r="N3962" s="8" t="e">
        <f t="shared" si="691"/>
        <v>#N/A</v>
      </c>
    </row>
    <row r="3963" spans="1:14" ht="15.75" customHeight="1" x14ac:dyDescent="0.35">
      <c r="A3963" s="7">
        <f t="shared" si="703"/>
        <v>0</v>
      </c>
      <c r="B3963" s="7">
        <f t="shared" si="704"/>
        <v>0</v>
      </c>
      <c r="C3963" s="7">
        <f t="shared" si="705"/>
        <v>0</v>
      </c>
      <c r="D3963" s="7">
        <f t="shared" si="706"/>
        <v>0</v>
      </c>
      <c r="E3963" s="7" t="e">
        <f>IF('Report DCM'!$H3963="In-Stream Video","Rich Media display banner",IF('Report DCM'!$I3963&gt;'Report DCM'!$J3963,"Standard",VLOOKUP(CONCATENATE(bd_adtype,"_",bd_creativetype),tabela,2,FALSE)))</f>
        <v>#N/A</v>
      </c>
      <c r="F3963" s="7">
        <f t="shared" si="707"/>
        <v>0</v>
      </c>
      <c r="G3963" s="7">
        <f t="shared" si="708"/>
        <v>0</v>
      </c>
      <c r="H3963" s="7">
        <f t="shared" si="709"/>
        <v>0</v>
      </c>
      <c r="I3963" s="7">
        <f t="shared" si="710"/>
        <v>0</v>
      </c>
      <c r="J3963" s="7">
        <f t="shared" si="711"/>
        <v>0</v>
      </c>
      <c r="K3963" s="8" t="e">
        <f t="shared" si="712"/>
        <v>#N/A</v>
      </c>
      <c r="L3963" s="7" t="e">
        <f t="shared" si="713"/>
        <v>#N/A</v>
      </c>
      <c r="M3963" s="8" t="e">
        <f t="shared" si="690"/>
        <v>#N/A</v>
      </c>
      <c r="N3963" s="8" t="e">
        <f t="shared" si="691"/>
        <v>#N/A</v>
      </c>
    </row>
    <row r="3964" spans="1:14" ht="15.75" customHeight="1" x14ac:dyDescent="0.35">
      <c r="A3964" s="7">
        <f t="shared" si="703"/>
        <v>0</v>
      </c>
      <c r="B3964" s="7">
        <f t="shared" si="704"/>
        <v>0</v>
      </c>
      <c r="C3964" s="7">
        <f t="shared" si="705"/>
        <v>0</v>
      </c>
      <c r="D3964" s="7">
        <f t="shared" si="706"/>
        <v>0</v>
      </c>
      <c r="E3964" s="7" t="e">
        <f>IF('Report DCM'!$H3964="In-Stream Video","Rich Media display banner",IF('Report DCM'!$I3964&gt;'Report DCM'!$J3964,"Standard",VLOOKUP(CONCATENATE(bd_adtype,"_",bd_creativetype),tabela,2,FALSE)))</f>
        <v>#N/A</v>
      </c>
      <c r="F3964" s="7">
        <f t="shared" si="707"/>
        <v>0</v>
      </c>
      <c r="G3964" s="7">
        <f t="shared" si="708"/>
        <v>0</v>
      </c>
      <c r="H3964" s="7">
        <f t="shared" si="709"/>
        <v>0</v>
      </c>
      <c r="I3964" s="7">
        <f t="shared" si="710"/>
        <v>0</v>
      </c>
      <c r="J3964" s="7">
        <f t="shared" si="711"/>
        <v>0</v>
      </c>
      <c r="K3964" s="8" t="e">
        <f t="shared" si="712"/>
        <v>#N/A</v>
      </c>
      <c r="L3964" s="7" t="e">
        <f t="shared" si="713"/>
        <v>#N/A</v>
      </c>
      <c r="M3964" s="8" t="e">
        <f t="shared" si="690"/>
        <v>#N/A</v>
      </c>
      <c r="N3964" s="8" t="e">
        <f t="shared" si="691"/>
        <v>#N/A</v>
      </c>
    </row>
    <row r="3965" spans="1:14" ht="15.75" customHeight="1" x14ac:dyDescent="0.35">
      <c r="A3965" s="7">
        <f t="shared" si="703"/>
        <v>0</v>
      </c>
      <c r="B3965" s="7">
        <f t="shared" si="704"/>
        <v>0</v>
      </c>
      <c r="C3965" s="7">
        <f t="shared" si="705"/>
        <v>0</v>
      </c>
      <c r="D3965" s="7">
        <f t="shared" si="706"/>
        <v>0</v>
      </c>
      <c r="E3965" s="7" t="e">
        <f>IF('Report DCM'!$H3965="In-Stream Video","Rich Media display banner",IF('Report DCM'!$I3965&gt;'Report DCM'!$J3965,"Standard",VLOOKUP(CONCATENATE(bd_adtype,"_",bd_creativetype),tabela,2,FALSE)))</f>
        <v>#N/A</v>
      </c>
      <c r="F3965" s="7">
        <f t="shared" si="707"/>
        <v>0</v>
      </c>
      <c r="G3965" s="7">
        <f t="shared" si="708"/>
        <v>0</v>
      </c>
      <c r="H3965" s="7">
        <f t="shared" si="709"/>
        <v>0</v>
      </c>
      <c r="I3965" s="7">
        <f t="shared" si="710"/>
        <v>0</v>
      </c>
      <c r="J3965" s="7">
        <f t="shared" si="711"/>
        <v>0</v>
      </c>
      <c r="K3965" s="8" t="e">
        <f t="shared" si="712"/>
        <v>#N/A</v>
      </c>
      <c r="L3965" s="7" t="e">
        <f t="shared" si="713"/>
        <v>#N/A</v>
      </c>
      <c r="M3965" s="8" t="e">
        <f t="shared" si="690"/>
        <v>#N/A</v>
      </c>
      <c r="N3965" s="8" t="e">
        <f t="shared" si="691"/>
        <v>#N/A</v>
      </c>
    </row>
    <row r="3966" spans="1:14" ht="15.75" customHeight="1" x14ac:dyDescent="0.35">
      <c r="A3966" s="7">
        <f t="shared" si="703"/>
        <v>0</v>
      </c>
      <c r="B3966" s="7">
        <f t="shared" si="704"/>
        <v>0</v>
      </c>
      <c r="C3966" s="7">
        <f t="shared" si="705"/>
        <v>0</v>
      </c>
      <c r="D3966" s="7">
        <f t="shared" si="706"/>
        <v>0</v>
      </c>
      <c r="E3966" s="7" t="e">
        <f>IF('Report DCM'!$H3966="In-Stream Video","Rich Media display banner",IF('Report DCM'!$I3966&gt;'Report DCM'!$J3966,"Standard",VLOOKUP(CONCATENATE(bd_adtype,"_",bd_creativetype),tabela,2,FALSE)))</f>
        <v>#N/A</v>
      </c>
      <c r="F3966" s="7">
        <f t="shared" si="707"/>
        <v>0</v>
      </c>
      <c r="G3966" s="7">
        <f t="shared" si="708"/>
        <v>0</v>
      </c>
      <c r="H3966" s="7">
        <f t="shared" si="709"/>
        <v>0</v>
      </c>
      <c r="I3966" s="7">
        <f t="shared" si="710"/>
        <v>0</v>
      </c>
      <c r="J3966" s="7">
        <f t="shared" si="711"/>
        <v>0</v>
      </c>
      <c r="K3966" s="8" t="e">
        <f t="shared" si="712"/>
        <v>#N/A</v>
      </c>
      <c r="L3966" s="7" t="e">
        <f t="shared" si="713"/>
        <v>#N/A</v>
      </c>
      <c r="M3966" s="8" t="e">
        <f t="shared" si="690"/>
        <v>#N/A</v>
      </c>
      <c r="N3966" s="8" t="e">
        <f t="shared" si="691"/>
        <v>#N/A</v>
      </c>
    </row>
    <row r="3967" spans="1:14" ht="15.75" customHeight="1" x14ac:dyDescent="0.35">
      <c r="A3967" s="7">
        <f t="shared" si="703"/>
        <v>0</v>
      </c>
      <c r="B3967" s="7">
        <f t="shared" si="704"/>
        <v>0</v>
      </c>
      <c r="C3967" s="7">
        <f t="shared" si="705"/>
        <v>0</v>
      </c>
      <c r="D3967" s="7">
        <f t="shared" si="706"/>
        <v>0</v>
      </c>
      <c r="E3967" s="7" t="e">
        <f>IF('Report DCM'!$H3967="In-Stream Video","Rich Media display banner",IF('Report DCM'!$I3967&gt;'Report DCM'!$J3967,"Standard",VLOOKUP(CONCATENATE(bd_adtype,"_",bd_creativetype),tabela,2,FALSE)))</f>
        <v>#N/A</v>
      </c>
      <c r="F3967" s="7">
        <f t="shared" si="707"/>
        <v>0</v>
      </c>
      <c r="G3967" s="7">
        <f t="shared" si="708"/>
        <v>0</v>
      </c>
      <c r="H3967" s="7">
        <f t="shared" si="709"/>
        <v>0</v>
      </c>
      <c r="I3967" s="7">
        <f t="shared" si="710"/>
        <v>0</v>
      </c>
      <c r="J3967" s="7">
        <f t="shared" si="711"/>
        <v>0</v>
      </c>
      <c r="K3967" s="8" t="e">
        <f t="shared" si="712"/>
        <v>#N/A</v>
      </c>
      <c r="L3967" s="7" t="e">
        <f t="shared" si="713"/>
        <v>#N/A</v>
      </c>
      <c r="M3967" s="8" t="e">
        <f t="shared" si="690"/>
        <v>#N/A</v>
      </c>
      <c r="N3967" s="8" t="e">
        <f t="shared" si="691"/>
        <v>#N/A</v>
      </c>
    </row>
    <row r="3968" spans="1:14" ht="15.75" customHeight="1" x14ac:dyDescent="0.35">
      <c r="A3968" s="7">
        <f t="shared" si="703"/>
        <v>0</v>
      </c>
      <c r="B3968" s="7">
        <f t="shared" si="704"/>
        <v>0</v>
      </c>
      <c r="C3968" s="7">
        <f t="shared" si="705"/>
        <v>0</v>
      </c>
      <c r="D3968" s="7">
        <f t="shared" si="706"/>
        <v>0</v>
      </c>
      <c r="E3968" s="7" t="e">
        <f>IF('Report DCM'!$H3968="In-Stream Video","Rich Media display banner",IF('Report DCM'!$I3968&gt;'Report DCM'!$J3968,"Standard",VLOOKUP(CONCATENATE(bd_adtype,"_",bd_creativetype),tabela,2,FALSE)))</f>
        <v>#N/A</v>
      </c>
      <c r="F3968" s="7">
        <f t="shared" si="707"/>
        <v>0</v>
      </c>
      <c r="G3968" s="7">
        <f t="shared" si="708"/>
        <v>0</v>
      </c>
      <c r="H3968" s="7">
        <f t="shared" si="709"/>
        <v>0</v>
      </c>
      <c r="I3968" s="7">
        <f t="shared" si="710"/>
        <v>0</v>
      </c>
      <c r="J3968" s="7">
        <f t="shared" si="711"/>
        <v>0</v>
      </c>
      <c r="K3968" s="8" t="e">
        <f t="shared" si="712"/>
        <v>#N/A</v>
      </c>
      <c r="L3968" s="7" t="e">
        <f t="shared" si="713"/>
        <v>#N/A</v>
      </c>
      <c r="M3968" s="8" t="e">
        <f t="shared" si="690"/>
        <v>#N/A</v>
      </c>
      <c r="N3968" s="8" t="e">
        <f t="shared" si="691"/>
        <v>#N/A</v>
      </c>
    </row>
    <row r="3969" spans="1:14" ht="15.75" customHeight="1" x14ac:dyDescent="0.35">
      <c r="A3969" s="7">
        <f t="shared" si="703"/>
        <v>0</v>
      </c>
      <c r="B3969" s="7">
        <f t="shared" si="704"/>
        <v>0</v>
      </c>
      <c r="C3969" s="7">
        <f t="shared" si="705"/>
        <v>0</v>
      </c>
      <c r="D3969" s="7">
        <f t="shared" si="706"/>
        <v>0</v>
      </c>
      <c r="E3969" s="7" t="e">
        <f>IF('Report DCM'!$H3969="In-Stream Video","Rich Media display banner",IF('Report DCM'!$I3969&gt;'Report DCM'!$J3969,"Standard",VLOOKUP(CONCATENATE(bd_adtype,"_",bd_creativetype),tabela,2,FALSE)))</f>
        <v>#N/A</v>
      </c>
      <c r="F3969" s="7">
        <f t="shared" si="707"/>
        <v>0</v>
      </c>
      <c r="G3969" s="7">
        <f t="shared" si="708"/>
        <v>0</v>
      </c>
      <c r="H3969" s="7">
        <f t="shared" si="709"/>
        <v>0</v>
      </c>
      <c r="I3969" s="7">
        <f t="shared" si="710"/>
        <v>0</v>
      </c>
      <c r="J3969" s="7">
        <f t="shared" si="711"/>
        <v>0</v>
      </c>
      <c r="K3969" s="8" t="e">
        <f t="shared" si="712"/>
        <v>#N/A</v>
      </c>
      <c r="L3969" s="7" t="e">
        <f t="shared" si="713"/>
        <v>#N/A</v>
      </c>
      <c r="M3969" s="8" t="e">
        <f t="shared" si="690"/>
        <v>#N/A</v>
      </c>
      <c r="N3969" s="8" t="e">
        <f t="shared" si="691"/>
        <v>#N/A</v>
      </c>
    </row>
    <row r="3970" spans="1:14" ht="15.75" customHeight="1" x14ac:dyDescent="0.35">
      <c r="A3970" s="7">
        <f t="shared" ref="A3970:A4033" si="714">bd_campaign</f>
        <v>0</v>
      </c>
      <c r="B3970" s="7">
        <f t="shared" ref="B3970:B4033" si="715">bd_site</f>
        <v>0</v>
      </c>
      <c r="C3970" s="7">
        <f t="shared" ref="C3970:C4033" si="716">bd_placement</f>
        <v>0</v>
      </c>
      <c r="D3970" s="7">
        <f t="shared" ref="D3970:D4033" si="717">bd_placementID</f>
        <v>0</v>
      </c>
      <c r="E3970" s="7" t="e">
        <f>IF('Report DCM'!$H3970="In-Stream Video","Rich Media display banner",IF('Report DCM'!$I3970&gt;'Report DCM'!$J3970,"Standard",VLOOKUP(CONCATENATE(bd_adtype,"_",bd_creativetype),tabela,2,FALSE)))</f>
        <v>#N/A</v>
      </c>
      <c r="F3970" s="7">
        <f t="shared" ref="F3970:F4033" si="718">bd_ad</f>
        <v>0</v>
      </c>
      <c r="G3970" s="7">
        <f t="shared" ref="G3970:G4033" si="719">bd_adid</f>
        <v>0</v>
      </c>
      <c r="H3970" s="7">
        <f t="shared" ref="H3970:H4033" si="720">bd_creativetype</f>
        <v>0</v>
      </c>
      <c r="I3970" s="7">
        <f t="shared" ref="I3970:I4033" si="721">bd_impression</f>
        <v>0</v>
      </c>
      <c r="J3970" s="7">
        <f t="shared" ref="J3970:J4033" si="722">bd_clicks</f>
        <v>0</v>
      </c>
      <c r="K3970" s="8" t="e">
        <f t="shared" ref="K3970:K4033" si="723">VLOOKUP(E3970,tabela,2,FALSE)</f>
        <v>#N/A</v>
      </c>
      <c r="L3970" s="7" t="e">
        <f t="shared" ref="L3970:L4033" si="724">VLOOKUP(E3970,tabela,3,FALSE)</f>
        <v>#N/A</v>
      </c>
      <c r="M3970" s="8" t="e">
        <f t="shared" si="690"/>
        <v>#N/A</v>
      </c>
      <c r="N3970" s="8" t="e">
        <f t="shared" si="691"/>
        <v>#N/A</v>
      </c>
    </row>
    <row r="3971" spans="1:14" ht="15.75" customHeight="1" x14ac:dyDescent="0.35">
      <c r="A3971" s="7">
        <f t="shared" si="714"/>
        <v>0</v>
      </c>
      <c r="B3971" s="7">
        <f t="shared" si="715"/>
        <v>0</v>
      </c>
      <c r="C3971" s="7">
        <f t="shared" si="716"/>
        <v>0</v>
      </c>
      <c r="D3971" s="7">
        <f t="shared" si="717"/>
        <v>0</v>
      </c>
      <c r="E3971" s="7" t="e">
        <f>IF('Report DCM'!$H3971="In-Stream Video","Rich Media display banner",IF('Report DCM'!$I3971&gt;'Report DCM'!$J3971,"Standard",VLOOKUP(CONCATENATE(bd_adtype,"_",bd_creativetype),tabela,2,FALSE)))</f>
        <v>#N/A</v>
      </c>
      <c r="F3971" s="7">
        <f t="shared" si="718"/>
        <v>0</v>
      </c>
      <c r="G3971" s="7">
        <f t="shared" si="719"/>
        <v>0</v>
      </c>
      <c r="H3971" s="7">
        <f t="shared" si="720"/>
        <v>0</v>
      </c>
      <c r="I3971" s="7">
        <f t="shared" si="721"/>
        <v>0</v>
      </c>
      <c r="J3971" s="7">
        <f t="shared" si="722"/>
        <v>0</v>
      </c>
      <c r="K3971" s="8" t="e">
        <f t="shared" si="723"/>
        <v>#N/A</v>
      </c>
      <c r="L3971" s="7" t="e">
        <f t="shared" si="724"/>
        <v>#N/A</v>
      </c>
      <c r="M3971" s="8" t="e">
        <f t="shared" si="690"/>
        <v>#N/A</v>
      </c>
      <c r="N3971" s="8" t="e">
        <f t="shared" si="691"/>
        <v>#N/A</v>
      </c>
    </row>
    <row r="3972" spans="1:14" ht="15.75" customHeight="1" x14ac:dyDescent="0.35">
      <c r="A3972" s="7">
        <f t="shared" si="714"/>
        <v>0</v>
      </c>
      <c r="B3972" s="7">
        <f t="shared" si="715"/>
        <v>0</v>
      </c>
      <c r="C3972" s="7">
        <f t="shared" si="716"/>
        <v>0</v>
      </c>
      <c r="D3972" s="7">
        <f t="shared" si="717"/>
        <v>0</v>
      </c>
      <c r="E3972" s="7" t="e">
        <f>IF('Report DCM'!$H3972="In-Stream Video","Rich Media display banner",IF('Report DCM'!$I3972&gt;'Report DCM'!$J3972,"Standard",VLOOKUP(CONCATENATE(bd_adtype,"_",bd_creativetype),tabela,2,FALSE)))</f>
        <v>#N/A</v>
      </c>
      <c r="F3972" s="7">
        <f t="shared" si="718"/>
        <v>0</v>
      </c>
      <c r="G3972" s="7">
        <f t="shared" si="719"/>
        <v>0</v>
      </c>
      <c r="H3972" s="7">
        <f t="shared" si="720"/>
        <v>0</v>
      </c>
      <c r="I3972" s="7">
        <f t="shared" si="721"/>
        <v>0</v>
      </c>
      <c r="J3972" s="7">
        <f t="shared" si="722"/>
        <v>0</v>
      </c>
      <c r="K3972" s="8" t="e">
        <f t="shared" si="723"/>
        <v>#N/A</v>
      </c>
      <c r="L3972" s="7" t="e">
        <f t="shared" si="724"/>
        <v>#N/A</v>
      </c>
      <c r="M3972" s="8" t="e">
        <f t="shared" si="690"/>
        <v>#N/A</v>
      </c>
      <c r="N3972" s="8" t="e">
        <f t="shared" si="691"/>
        <v>#N/A</v>
      </c>
    </row>
    <row r="3973" spans="1:14" ht="15.75" customHeight="1" x14ac:dyDescent="0.35">
      <c r="A3973" s="7">
        <f t="shared" si="714"/>
        <v>0</v>
      </c>
      <c r="B3973" s="7">
        <f t="shared" si="715"/>
        <v>0</v>
      </c>
      <c r="C3973" s="7">
        <f t="shared" si="716"/>
        <v>0</v>
      </c>
      <c r="D3973" s="7">
        <f t="shared" si="717"/>
        <v>0</v>
      </c>
      <c r="E3973" s="7" t="e">
        <f>IF('Report DCM'!$H3973="In-Stream Video","Rich Media display banner",IF('Report DCM'!$I3973&gt;'Report DCM'!$J3973,"Standard",VLOOKUP(CONCATENATE(bd_adtype,"_",bd_creativetype),tabela,2,FALSE)))</f>
        <v>#N/A</v>
      </c>
      <c r="F3973" s="7">
        <f t="shared" si="718"/>
        <v>0</v>
      </c>
      <c r="G3973" s="7">
        <f t="shared" si="719"/>
        <v>0</v>
      </c>
      <c r="H3973" s="7">
        <f t="shared" si="720"/>
        <v>0</v>
      </c>
      <c r="I3973" s="7">
        <f t="shared" si="721"/>
        <v>0</v>
      </c>
      <c r="J3973" s="7">
        <f t="shared" si="722"/>
        <v>0</v>
      </c>
      <c r="K3973" s="8" t="e">
        <f t="shared" si="723"/>
        <v>#N/A</v>
      </c>
      <c r="L3973" s="7" t="e">
        <f t="shared" si="724"/>
        <v>#N/A</v>
      </c>
      <c r="M3973" s="8" t="e">
        <f t="shared" si="690"/>
        <v>#N/A</v>
      </c>
      <c r="N3973" s="8" t="e">
        <f t="shared" si="691"/>
        <v>#N/A</v>
      </c>
    </row>
    <row r="3974" spans="1:14" ht="15.75" customHeight="1" x14ac:dyDescent="0.35">
      <c r="A3974" s="7">
        <f t="shared" si="714"/>
        <v>0</v>
      </c>
      <c r="B3974" s="7">
        <f t="shared" si="715"/>
        <v>0</v>
      </c>
      <c r="C3974" s="7">
        <f t="shared" si="716"/>
        <v>0</v>
      </c>
      <c r="D3974" s="7">
        <f t="shared" si="717"/>
        <v>0</v>
      </c>
      <c r="E3974" s="7" t="e">
        <f>IF('Report DCM'!$H3974="In-Stream Video","Rich Media display banner",IF('Report DCM'!$I3974&gt;'Report DCM'!$J3974,"Standard",VLOOKUP(CONCATENATE(bd_adtype,"_",bd_creativetype),tabela,2,FALSE)))</f>
        <v>#N/A</v>
      </c>
      <c r="F3974" s="7">
        <f t="shared" si="718"/>
        <v>0</v>
      </c>
      <c r="G3974" s="7">
        <f t="shared" si="719"/>
        <v>0</v>
      </c>
      <c r="H3974" s="7">
        <f t="shared" si="720"/>
        <v>0</v>
      </c>
      <c r="I3974" s="7">
        <f t="shared" si="721"/>
        <v>0</v>
      </c>
      <c r="J3974" s="7">
        <f t="shared" si="722"/>
        <v>0</v>
      </c>
      <c r="K3974" s="8" t="e">
        <f t="shared" si="723"/>
        <v>#N/A</v>
      </c>
      <c r="L3974" s="7" t="e">
        <f t="shared" si="724"/>
        <v>#N/A</v>
      </c>
      <c r="M3974" s="8" t="e">
        <f t="shared" si="690"/>
        <v>#N/A</v>
      </c>
      <c r="N3974" s="8" t="e">
        <f t="shared" si="691"/>
        <v>#N/A</v>
      </c>
    </row>
    <row r="3975" spans="1:14" ht="15.75" customHeight="1" x14ac:dyDescent="0.35">
      <c r="A3975" s="7">
        <f t="shared" si="714"/>
        <v>0</v>
      </c>
      <c r="B3975" s="7">
        <f t="shared" si="715"/>
        <v>0</v>
      </c>
      <c r="C3975" s="7">
        <f t="shared" si="716"/>
        <v>0</v>
      </c>
      <c r="D3975" s="7">
        <f t="shared" si="717"/>
        <v>0</v>
      </c>
      <c r="E3975" s="7" t="e">
        <f>IF('Report DCM'!$H3975="In-Stream Video","Rich Media display banner",IF('Report DCM'!$I3975&gt;'Report DCM'!$J3975,"Standard",VLOOKUP(CONCATENATE(bd_adtype,"_",bd_creativetype),tabela,2,FALSE)))</f>
        <v>#N/A</v>
      </c>
      <c r="F3975" s="7">
        <f t="shared" si="718"/>
        <v>0</v>
      </c>
      <c r="G3975" s="7">
        <f t="shared" si="719"/>
        <v>0</v>
      </c>
      <c r="H3975" s="7">
        <f t="shared" si="720"/>
        <v>0</v>
      </c>
      <c r="I3975" s="7">
        <f t="shared" si="721"/>
        <v>0</v>
      </c>
      <c r="J3975" s="7">
        <f t="shared" si="722"/>
        <v>0</v>
      </c>
      <c r="K3975" s="8" t="e">
        <f t="shared" si="723"/>
        <v>#N/A</v>
      </c>
      <c r="L3975" s="7" t="e">
        <f t="shared" si="724"/>
        <v>#N/A</v>
      </c>
      <c r="M3975" s="8" t="e">
        <f t="shared" si="690"/>
        <v>#N/A</v>
      </c>
      <c r="N3975" s="8" t="e">
        <f t="shared" si="691"/>
        <v>#N/A</v>
      </c>
    </row>
    <row r="3976" spans="1:14" ht="15.75" customHeight="1" x14ac:dyDescent="0.35">
      <c r="A3976" s="7">
        <f t="shared" si="714"/>
        <v>0</v>
      </c>
      <c r="B3976" s="7">
        <f t="shared" si="715"/>
        <v>0</v>
      </c>
      <c r="C3976" s="7">
        <f t="shared" si="716"/>
        <v>0</v>
      </c>
      <c r="D3976" s="7">
        <f t="shared" si="717"/>
        <v>0</v>
      </c>
      <c r="E3976" s="7" t="e">
        <f>IF('Report DCM'!$H3976="In-Stream Video","Rich Media display banner",IF('Report DCM'!$I3976&gt;'Report DCM'!$J3976,"Standard",VLOOKUP(CONCATENATE(bd_adtype,"_",bd_creativetype),tabela,2,FALSE)))</f>
        <v>#N/A</v>
      </c>
      <c r="F3976" s="7">
        <f t="shared" si="718"/>
        <v>0</v>
      </c>
      <c r="G3976" s="7">
        <f t="shared" si="719"/>
        <v>0</v>
      </c>
      <c r="H3976" s="7">
        <f t="shared" si="720"/>
        <v>0</v>
      </c>
      <c r="I3976" s="7">
        <f t="shared" si="721"/>
        <v>0</v>
      </c>
      <c r="J3976" s="7">
        <f t="shared" si="722"/>
        <v>0</v>
      </c>
      <c r="K3976" s="8" t="e">
        <f t="shared" si="723"/>
        <v>#N/A</v>
      </c>
      <c r="L3976" s="7" t="e">
        <f t="shared" si="724"/>
        <v>#N/A</v>
      </c>
      <c r="M3976" s="8" t="e">
        <f t="shared" si="690"/>
        <v>#N/A</v>
      </c>
      <c r="N3976" s="8" t="e">
        <f t="shared" si="691"/>
        <v>#N/A</v>
      </c>
    </row>
    <row r="3977" spans="1:14" ht="15.75" customHeight="1" x14ac:dyDescent="0.35">
      <c r="A3977" s="7">
        <f t="shared" si="714"/>
        <v>0</v>
      </c>
      <c r="B3977" s="7">
        <f t="shared" si="715"/>
        <v>0</v>
      </c>
      <c r="C3977" s="7">
        <f t="shared" si="716"/>
        <v>0</v>
      </c>
      <c r="D3977" s="7">
        <f t="shared" si="717"/>
        <v>0</v>
      </c>
      <c r="E3977" s="7" t="e">
        <f>IF('Report DCM'!$H3977="In-Stream Video","Rich Media display banner",IF('Report DCM'!$I3977&gt;'Report DCM'!$J3977,"Standard",VLOOKUP(CONCATENATE(bd_adtype,"_",bd_creativetype),tabela,2,FALSE)))</f>
        <v>#N/A</v>
      </c>
      <c r="F3977" s="7">
        <f t="shared" si="718"/>
        <v>0</v>
      </c>
      <c r="G3977" s="7">
        <f t="shared" si="719"/>
        <v>0</v>
      </c>
      <c r="H3977" s="7">
        <f t="shared" si="720"/>
        <v>0</v>
      </c>
      <c r="I3977" s="7">
        <f t="shared" si="721"/>
        <v>0</v>
      </c>
      <c r="J3977" s="7">
        <f t="shared" si="722"/>
        <v>0</v>
      </c>
      <c r="K3977" s="8" t="e">
        <f t="shared" si="723"/>
        <v>#N/A</v>
      </c>
      <c r="L3977" s="7" t="e">
        <f t="shared" si="724"/>
        <v>#N/A</v>
      </c>
      <c r="M3977" s="8" t="e">
        <f t="shared" si="690"/>
        <v>#N/A</v>
      </c>
      <c r="N3977" s="8" t="e">
        <f t="shared" si="691"/>
        <v>#N/A</v>
      </c>
    </row>
    <row r="3978" spans="1:14" ht="15.75" customHeight="1" x14ac:dyDescent="0.35">
      <c r="A3978" s="7">
        <f t="shared" si="714"/>
        <v>0</v>
      </c>
      <c r="B3978" s="7">
        <f t="shared" si="715"/>
        <v>0</v>
      </c>
      <c r="C3978" s="7">
        <f t="shared" si="716"/>
        <v>0</v>
      </c>
      <c r="D3978" s="7">
        <f t="shared" si="717"/>
        <v>0</v>
      </c>
      <c r="E3978" s="7" t="e">
        <f>IF('Report DCM'!$H3978="In-Stream Video","Rich Media display banner",IF('Report DCM'!$I3978&gt;'Report DCM'!$J3978,"Standard",VLOOKUP(CONCATENATE(bd_adtype,"_",bd_creativetype),tabela,2,FALSE)))</f>
        <v>#N/A</v>
      </c>
      <c r="F3978" s="7">
        <f t="shared" si="718"/>
        <v>0</v>
      </c>
      <c r="G3978" s="7">
        <f t="shared" si="719"/>
        <v>0</v>
      </c>
      <c r="H3978" s="7">
        <f t="shared" si="720"/>
        <v>0</v>
      </c>
      <c r="I3978" s="7">
        <f t="shared" si="721"/>
        <v>0</v>
      </c>
      <c r="J3978" s="7">
        <f t="shared" si="722"/>
        <v>0</v>
      </c>
      <c r="K3978" s="8" t="e">
        <f t="shared" si="723"/>
        <v>#N/A</v>
      </c>
      <c r="L3978" s="7" t="e">
        <f t="shared" si="724"/>
        <v>#N/A</v>
      </c>
      <c r="M3978" s="8" t="e">
        <f t="shared" si="690"/>
        <v>#N/A</v>
      </c>
      <c r="N3978" s="8" t="e">
        <f t="shared" si="691"/>
        <v>#N/A</v>
      </c>
    </row>
    <row r="3979" spans="1:14" ht="15.75" customHeight="1" x14ac:dyDescent="0.35">
      <c r="A3979" s="7">
        <f t="shared" si="714"/>
        <v>0</v>
      </c>
      <c r="B3979" s="7">
        <f t="shared" si="715"/>
        <v>0</v>
      </c>
      <c r="C3979" s="7">
        <f t="shared" si="716"/>
        <v>0</v>
      </c>
      <c r="D3979" s="7">
        <f t="shared" si="717"/>
        <v>0</v>
      </c>
      <c r="E3979" s="7" t="e">
        <f>IF('Report DCM'!$H3979="In-Stream Video","Rich Media display banner",IF('Report DCM'!$I3979&gt;'Report DCM'!$J3979,"Standard",VLOOKUP(CONCATENATE(bd_adtype,"_",bd_creativetype),tabela,2,FALSE)))</f>
        <v>#N/A</v>
      </c>
      <c r="F3979" s="7">
        <f t="shared" si="718"/>
        <v>0</v>
      </c>
      <c r="G3979" s="7">
        <f t="shared" si="719"/>
        <v>0</v>
      </c>
      <c r="H3979" s="7">
        <f t="shared" si="720"/>
        <v>0</v>
      </c>
      <c r="I3979" s="7">
        <f t="shared" si="721"/>
        <v>0</v>
      </c>
      <c r="J3979" s="7">
        <f t="shared" si="722"/>
        <v>0</v>
      </c>
      <c r="K3979" s="8" t="e">
        <f t="shared" si="723"/>
        <v>#N/A</v>
      </c>
      <c r="L3979" s="7" t="e">
        <f t="shared" si="724"/>
        <v>#N/A</v>
      </c>
      <c r="M3979" s="8" t="e">
        <f t="shared" si="690"/>
        <v>#N/A</v>
      </c>
      <c r="N3979" s="8" t="e">
        <f t="shared" si="691"/>
        <v>#N/A</v>
      </c>
    </row>
    <row r="3980" spans="1:14" ht="15.75" customHeight="1" x14ac:dyDescent="0.35">
      <c r="A3980" s="7">
        <f t="shared" si="714"/>
        <v>0</v>
      </c>
      <c r="B3980" s="7">
        <f t="shared" si="715"/>
        <v>0</v>
      </c>
      <c r="C3980" s="7">
        <f t="shared" si="716"/>
        <v>0</v>
      </c>
      <c r="D3980" s="7">
        <f t="shared" si="717"/>
        <v>0</v>
      </c>
      <c r="E3980" s="7" t="e">
        <f>IF('Report DCM'!$H3980="In-Stream Video","Rich Media display banner",IF('Report DCM'!$I3980&gt;'Report DCM'!$J3980,"Standard",VLOOKUP(CONCATENATE(bd_adtype,"_",bd_creativetype),tabela,2,FALSE)))</f>
        <v>#N/A</v>
      </c>
      <c r="F3980" s="7">
        <f t="shared" si="718"/>
        <v>0</v>
      </c>
      <c r="G3980" s="7">
        <f t="shared" si="719"/>
        <v>0</v>
      </c>
      <c r="H3980" s="7">
        <f t="shared" si="720"/>
        <v>0</v>
      </c>
      <c r="I3980" s="7">
        <f t="shared" si="721"/>
        <v>0</v>
      </c>
      <c r="J3980" s="7">
        <f t="shared" si="722"/>
        <v>0</v>
      </c>
      <c r="K3980" s="8" t="e">
        <f t="shared" si="723"/>
        <v>#N/A</v>
      </c>
      <c r="L3980" s="7" t="e">
        <f t="shared" si="724"/>
        <v>#N/A</v>
      </c>
      <c r="M3980" s="8" t="e">
        <f t="shared" si="690"/>
        <v>#N/A</v>
      </c>
      <c r="N3980" s="8" t="e">
        <f t="shared" si="691"/>
        <v>#N/A</v>
      </c>
    </row>
    <row r="3981" spans="1:14" ht="15.75" customHeight="1" x14ac:dyDescent="0.35">
      <c r="A3981" s="7">
        <f t="shared" si="714"/>
        <v>0</v>
      </c>
      <c r="B3981" s="7">
        <f t="shared" si="715"/>
        <v>0</v>
      </c>
      <c r="C3981" s="7">
        <f t="shared" si="716"/>
        <v>0</v>
      </c>
      <c r="D3981" s="7">
        <f t="shared" si="717"/>
        <v>0</v>
      </c>
      <c r="E3981" s="7" t="e">
        <f>IF('Report DCM'!$H3981="In-Stream Video","Rich Media display banner",IF('Report DCM'!$I3981&gt;'Report DCM'!$J3981,"Standard",VLOOKUP(CONCATENATE(bd_adtype,"_",bd_creativetype),tabela,2,FALSE)))</f>
        <v>#N/A</v>
      </c>
      <c r="F3981" s="7">
        <f t="shared" si="718"/>
        <v>0</v>
      </c>
      <c r="G3981" s="7">
        <f t="shared" si="719"/>
        <v>0</v>
      </c>
      <c r="H3981" s="7">
        <f t="shared" si="720"/>
        <v>0</v>
      </c>
      <c r="I3981" s="7">
        <f t="shared" si="721"/>
        <v>0</v>
      </c>
      <c r="J3981" s="7">
        <f t="shared" si="722"/>
        <v>0</v>
      </c>
      <c r="K3981" s="8" t="e">
        <f t="shared" si="723"/>
        <v>#N/A</v>
      </c>
      <c r="L3981" s="7" t="e">
        <f t="shared" si="724"/>
        <v>#N/A</v>
      </c>
      <c r="M3981" s="8" t="e">
        <f t="shared" si="690"/>
        <v>#N/A</v>
      </c>
      <c r="N3981" s="8" t="e">
        <f t="shared" si="691"/>
        <v>#N/A</v>
      </c>
    </row>
    <row r="3982" spans="1:14" ht="15.75" customHeight="1" x14ac:dyDescent="0.35">
      <c r="A3982" s="7">
        <f t="shared" si="714"/>
        <v>0</v>
      </c>
      <c r="B3982" s="7">
        <f t="shared" si="715"/>
        <v>0</v>
      </c>
      <c r="C3982" s="7">
        <f t="shared" si="716"/>
        <v>0</v>
      </c>
      <c r="D3982" s="7">
        <f t="shared" si="717"/>
        <v>0</v>
      </c>
      <c r="E3982" s="7" t="e">
        <f>IF('Report DCM'!$H3982="In-Stream Video","Rich Media display banner",IF('Report DCM'!$I3982&gt;'Report DCM'!$J3982,"Standard",VLOOKUP(CONCATENATE(bd_adtype,"_",bd_creativetype),tabela,2,FALSE)))</f>
        <v>#N/A</v>
      </c>
      <c r="F3982" s="7">
        <f t="shared" si="718"/>
        <v>0</v>
      </c>
      <c r="G3982" s="7">
        <f t="shared" si="719"/>
        <v>0</v>
      </c>
      <c r="H3982" s="7">
        <f t="shared" si="720"/>
        <v>0</v>
      </c>
      <c r="I3982" s="7">
        <f t="shared" si="721"/>
        <v>0</v>
      </c>
      <c r="J3982" s="7">
        <f t="shared" si="722"/>
        <v>0</v>
      </c>
      <c r="K3982" s="8" t="e">
        <f t="shared" si="723"/>
        <v>#N/A</v>
      </c>
      <c r="L3982" s="7" t="e">
        <f t="shared" si="724"/>
        <v>#N/A</v>
      </c>
      <c r="M3982" s="8" t="e">
        <f t="shared" si="690"/>
        <v>#N/A</v>
      </c>
      <c r="N3982" s="8" t="e">
        <f t="shared" si="691"/>
        <v>#N/A</v>
      </c>
    </row>
    <row r="3983" spans="1:14" ht="15.75" customHeight="1" x14ac:dyDescent="0.35">
      <c r="A3983" s="7">
        <f t="shared" si="714"/>
        <v>0</v>
      </c>
      <c r="B3983" s="7">
        <f t="shared" si="715"/>
        <v>0</v>
      </c>
      <c r="C3983" s="7">
        <f t="shared" si="716"/>
        <v>0</v>
      </c>
      <c r="D3983" s="7">
        <f t="shared" si="717"/>
        <v>0</v>
      </c>
      <c r="E3983" s="7" t="e">
        <f>IF('Report DCM'!$H3983="In-Stream Video","Rich Media display banner",IF('Report DCM'!$I3983&gt;'Report DCM'!$J3983,"Standard",VLOOKUP(CONCATENATE(bd_adtype,"_",bd_creativetype),tabela,2,FALSE)))</f>
        <v>#N/A</v>
      </c>
      <c r="F3983" s="7">
        <f t="shared" si="718"/>
        <v>0</v>
      </c>
      <c r="G3983" s="7">
        <f t="shared" si="719"/>
        <v>0</v>
      </c>
      <c r="H3983" s="7">
        <f t="shared" si="720"/>
        <v>0</v>
      </c>
      <c r="I3983" s="7">
        <f t="shared" si="721"/>
        <v>0</v>
      </c>
      <c r="J3983" s="7">
        <f t="shared" si="722"/>
        <v>0</v>
      </c>
      <c r="K3983" s="8" t="e">
        <f t="shared" si="723"/>
        <v>#N/A</v>
      </c>
      <c r="L3983" s="7" t="e">
        <f t="shared" si="724"/>
        <v>#N/A</v>
      </c>
      <c r="M3983" s="8" t="e">
        <f t="shared" si="690"/>
        <v>#N/A</v>
      </c>
      <c r="N3983" s="8" t="e">
        <f t="shared" si="691"/>
        <v>#N/A</v>
      </c>
    </row>
    <row r="3984" spans="1:14" ht="15.75" customHeight="1" x14ac:dyDescent="0.35">
      <c r="A3984" s="7">
        <f t="shared" si="714"/>
        <v>0</v>
      </c>
      <c r="B3984" s="7">
        <f t="shared" si="715"/>
        <v>0</v>
      </c>
      <c r="C3984" s="7">
        <f t="shared" si="716"/>
        <v>0</v>
      </c>
      <c r="D3984" s="7">
        <f t="shared" si="717"/>
        <v>0</v>
      </c>
      <c r="E3984" s="7" t="e">
        <f>IF('Report DCM'!$H3984="In-Stream Video","Rich Media display banner",IF('Report DCM'!$I3984&gt;'Report DCM'!$J3984,"Standard",VLOOKUP(CONCATENATE(bd_adtype,"_",bd_creativetype),tabela,2,FALSE)))</f>
        <v>#N/A</v>
      </c>
      <c r="F3984" s="7">
        <f t="shared" si="718"/>
        <v>0</v>
      </c>
      <c r="G3984" s="7">
        <f t="shared" si="719"/>
        <v>0</v>
      </c>
      <c r="H3984" s="7">
        <f t="shared" si="720"/>
        <v>0</v>
      </c>
      <c r="I3984" s="7">
        <f t="shared" si="721"/>
        <v>0</v>
      </c>
      <c r="J3984" s="7">
        <f t="shared" si="722"/>
        <v>0</v>
      </c>
      <c r="K3984" s="8" t="e">
        <f t="shared" si="723"/>
        <v>#N/A</v>
      </c>
      <c r="L3984" s="7" t="e">
        <f t="shared" si="724"/>
        <v>#N/A</v>
      </c>
      <c r="M3984" s="8" t="e">
        <f t="shared" si="690"/>
        <v>#N/A</v>
      </c>
      <c r="N3984" s="8" t="e">
        <f t="shared" si="691"/>
        <v>#N/A</v>
      </c>
    </row>
    <row r="3985" spans="1:14" ht="15.75" customHeight="1" x14ac:dyDescent="0.35">
      <c r="A3985" s="7">
        <f t="shared" si="714"/>
        <v>0</v>
      </c>
      <c r="B3985" s="7">
        <f t="shared" si="715"/>
        <v>0</v>
      </c>
      <c r="C3985" s="7">
        <f t="shared" si="716"/>
        <v>0</v>
      </c>
      <c r="D3985" s="7">
        <f t="shared" si="717"/>
        <v>0</v>
      </c>
      <c r="E3985" s="7" t="e">
        <f>IF('Report DCM'!$H3985="In-Stream Video","Rich Media display banner",IF('Report DCM'!$I3985&gt;'Report DCM'!$J3985,"Standard",VLOOKUP(CONCATENATE(bd_adtype,"_",bd_creativetype),tabela,2,FALSE)))</f>
        <v>#N/A</v>
      </c>
      <c r="F3985" s="7">
        <f t="shared" si="718"/>
        <v>0</v>
      </c>
      <c r="G3985" s="7">
        <f t="shared" si="719"/>
        <v>0</v>
      </c>
      <c r="H3985" s="7">
        <f t="shared" si="720"/>
        <v>0</v>
      </c>
      <c r="I3985" s="7">
        <f t="shared" si="721"/>
        <v>0</v>
      </c>
      <c r="J3985" s="7">
        <f t="shared" si="722"/>
        <v>0</v>
      </c>
      <c r="K3985" s="8" t="e">
        <f t="shared" si="723"/>
        <v>#N/A</v>
      </c>
      <c r="L3985" s="7" t="e">
        <f t="shared" si="724"/>
        <v>#N/A</v>
      </c>
      <c r="M3985" s="8" t="e">
        <f t="shared" si="690"/>
        <v>#N/A</v>
      </c>
      <c r="N3985" s="8" t="e">
        <f t="shared" si="691"/>
        <v>#N/A</v>
      </c>
    </row>
    <row r="3986" spans="1:14" ht="15.75" customHeight="1" x14ac:dyDescent="0.35">
      <c r="A3986" s="7">
        <f t="shared" si="714"/>
        <v>0</v>
      </c>
      <c r="B3986" s="7">
        <f t="shared" si="715"/>
        <v>0</v>
      </c>
      <c r="C3986" s="7">
        <f t="shared" si="716"/>
        <v>0</v>
      </c>
      <c r="D3986" s="7">
        <f t="shared" si="717"/>
        <v>0</v>
      </c>
      <c r="E3986" s="7" t="e">
        <f>IF('Report DCM'!$H3986="In-Stream Video","Rich Media display banner",IF('Report DCM'!$I3986&gt;'Report DCM'!$J3986,"Standard",VLOOKUP(CONCATENATE(bd_adtype,"_",bd_creativetype),tabela,2,FALSE)))</f>
        <v>#N/A</v>
      </c>
      <c r="F3986" s="7">
        <f t="shared" si="718"/>
        <v>0</v>
      </c>
      <c r="G3986" s="7">
        <f t="shared" si="719"/>
        <v>0</v>
      </c>
      <c r="H3986" s="7">
        <f t="shared" si="720"/>
        <v>0</v>
      </c>
      <c r="I3986" s="7">
        <f t="shared" si="721"/>
        <v>0</v>
      </c>
      <c r="J3986" s="7">
        <f t="shared" si="722"/>
        <v>0</v>
      </c>
      <c r="K3986" s="8" t="e">
        <f t="shared" si="723"/>
        <v>#N/A</v>
      </c>
      <c r="L3986" s="7" t="e">
        <f t="shared" si="724"/>
        <v>#N/A</v>
      </c>
      <c r="M3986" s="8" t="e">
        <f t="shared" si="690"/>
        <v>#N/A</v>
      </c>
      <c r="N3986" s="8" t="e">
        <f t="shared" si="691"/>
        <v>#N/A</v>
      </c>
    </row>
    <row r="3987" spans="1:14" ht="15.75" customHeight="1" x14ac:dyDescent="0.35">
      <c r="A3987" s="7">
        <f t="shared" si="714"/>
        <v>0</v>
      </c>
      <c r="B3987" s="7">
        <f t="shared" si="715"/>
        <v>0</v>
      </c>
      <c r="C3987" s="7">
        <f t="shared" si="716"/>
        <v>0</v>
      </c>
      <c r="D3987" s="7">
        <f t="shared" si="717"/>
        <v>0</v>
      </c>
      <c r="E3987" s="7" t="e">
        <f>IF('Report DCM'!$H3987="In-Stream Video","Rich Media display banner",IF('Report DCM'!$I3987&gt;'Report DCM'!$J3987,"Standard",VLOOKUP(CONCATENATE(bd_adtype,"_",bd_creativetype),tabela,2,FALSE)))</f>
        <v>#N/A</v>
      </c>
      <c r="F3987" s="7">
        <f t="shared" si="718"/>
        <v>0</v>
      </c>
      <c r="G3987" s="7">
        <f t="shared" si="719"/>
        <v>0</v>
      </c>
      <c r="H3987" s="7">
        <f t="shared" si="720"/>
        <v>0</v>
      </c>
      <c r="I3987" s="7">
        <f t="shared" si="721"/>
        <v>0</v>
      </c>
      <c r="J3987" s="7">
        <f t="shared" si="722"/>
        <v>0</v>
      </c>
      <c r="K3987" s="8" t="e">
        <f t="shared" si="723"/>
        <v>#N/A</v>
      </c>
      <c r="L3987" s="7" t="e">
        <f t="shared" si="724"/>
        <v>#N/A</v>
      </c>
      <c r="M3987" s="8" t="e">
        <f t="shared" si="690"/>
        <v>#N/A</v>
      </c>
      <c r="N3987" s="8" t="e">
        <f t="shared" si="691"/>
        <v>#N/A</v>
      </c>
    </row>
    <row r="3988" spans="1:14" ht="15.75" customHeight="1" x14ac:dyDescent="0.35">
      <c r="A3988" s="7">
        <f t="shared" si="714"/>
        <v>0</v>
      </c>
      <c r="B3988" s="7">
        <f t="shared" si="715"/>
        <v>0</v>
      </c>
      <c r="C3988" s="7">
        <f t="shared" si="716"/>
        <v>0</v>
      </c>
      <c r="D3988" s="7">
        <f t="shared" si="717"/>
        <v>0</v>
      </c>
      <c r="E3988" s="7" t="e">
        <f>IF('Report DCM'!$H3988="In-Stream Video","Rich Media display banner",IF('Report DCM'!$I3988&gt;'Report DCM'!$J3988,"Standard",VLOOKUP(CONCATENATE(bd_adtype,"_",bd_creativetype),tabela,2,FALSE)))</f>
        <v>#N/A</v>
      </c>
      <c r="F3988" s="7">
        <f t="shared" si="718"/>
        <v>0</v>
      </c>
      <c r="G3988" s="7">
        <f t="shared" si="719"/>
        <v>0</v>
      </c>
      <c r="H3988" s="7">
        <f t="shared" si="720"/>
        <v>0</v>
      </c>
      <c r="I3988" s="7">
        <f t="shared" si="721"/>
        <v>0</v>
      </c>
      <c r="J3988" s="7">
        <f t="shared" si="722"/>
        <v>0</v>
      </c>
      <c r="K3988" s="8" t="e">
        <f t="shared" si="723"/>
        <v>#N/A</v>
      </c>
      <c r="L3988" s="7" t="e">
        <f t="shared" si="724"/>
        <v>#N/A</v>
      </c>
      <c r="M3988" s="8" t="e">
        <f t="shared" si="690"/>
        <v>#N/A</v>
      </c>
      <c r="N3988" s="8" t="e">
        <f t="shared" si="691"/>
        <v>#N/A</v>
      </c>
    </row>
    <row r="3989" spans="1:14" ht="15.75" customHeight="1" x14ac:dyDescent="0.35">
      <c r="A3989" s="7">
        <f t="shared" si="714"/>
        <v>0</v>
      </c>
      <c r="B3989" s="7">
        <f t="shared" si="715"/>
        <v>0</v>
      </c>
      <c r="C3989" s="7">
        <f t="shared" si="716"/>
        <v>0</v>
      </c>
      <c r="D3989" s="7">
        <f t="shared" si="717"/>
        <v>0</v>
      </c>
      <c r="E3989" s="7" t="e">
        <f>IF('Report DCM'!$H3989="In-Stream Video","Rich Media display banner",IF('Report DCM'!$I3989&gt;'Report DCM'!$J3989,"Standard",VLOOKUP(CONCATENATE(bd_adtype,"_",bd_creativetype),tabela,2,FALSE)))</f>
        <v>#N/A</v>
      </c>
      <c r="F3989" s="7">
        <f t="shared" si="718"/>
        <v>0</v>
      </c>
      <c r="G3989" s="7">
        <f t="shared" si="719"/>
        <v>0</v>
      </c>
      <c r="H3989" s="7">
        <f t="shared" si="720"/>
        <v>0</v>
      </c>
      <c r="I3989" s="7">
        <f t="shared" si="721"/>
        <v>0</v>
      </c>
      <c r="J3989" s="7">
        <f t="shared" si="722"/>
        <v>0</v>
      </c>
      <c r="K3989" s="8" t="e">
        <f t="shared" si="723"/>
        <v>#N/A</v>
      </c>
      <c r="L3989" s="7" t="e">
        <f t="shared" si="724"/>
        <v>#N/A</v>
      </c>
      <c r="M3989" s="8" t="e">
        <f t="shared" si="690"/>
        <v>#N/A</v>
      </c>
      <c r="N3989" s="8" t="e">
        <f t="shared" si="691"/>
        <v>#N/A</v>
      </c>
    </row>
    <row r="3990" spans="1:14" ht="15.75" customHeight="1" x14ac:dyDescent="0.35">
      <c r="A3990" s="7">
        <f t="shared" si="714"/>
        <v>0</v>
      </c>
      <c r="B3990" s="7">
        <f t="shared" si="715"/>
        <v>0</v>
      </c>
      <c r="C3990" s="7">
        <f t="shared" si="716"/>
        <v>0</v>
      </c>
      <c r="D3990" s="7">
        <f t="shared" si="717"/>
        <v>0</v>
      </c>
      <c r="E3990" s="7" t="e">
        <f>IF('Report DCM'!$H3990="In-Stream Video","Rich Media display banner",IF('Report DCM'!$I3990&gt;'Report DCM'!$J3990,"Standard",VLOOKUP(CONCATENATE(bd_adtype,"_",bd_creativetype),tabela,2,FALSE)))</f>
        <v>#N/A</v>
      </c>
      <c r="F3990" s="7">
        <f t="shared" si="718"/>
        <v>0</v>
      </c>
      <c r="G3990" s="7">
        <f t="shared" si="719"/>
        <v>0</v>
      </c>
      <c r="H3990" s="7">
        <f t="shared" si="720"/>
        <v>0</v>
      </c>
      <c r="I3990" s="7">
        <f t="shared" si="721"/>
        <v>0</v>
      </c>
      <c r="J3990" s="7">
        <f t="shared" si="722"/>
        <v>0</v>
      </c>
      <c r="K3990" s="8" t="e">
        <f t="shared" si="723"/>
        <v>#N/A</v>
      </c>
      <c r="L3990" s="7" t="e">
        <f t="shared" si="724"/>
        <v>#N/A</v>
      </c>
      <c r="M3990" s="8" t="e">
        <f t="shared" si="690"/>
        <v>#N/A</v>
      </c>
      <c r="N3990" s="8" t="e">
        <f t="shared" si="691"/>
        <v>#N/A</v>
      </c>
    </row>
    <row r="3991" spans="1:14" ht="15.75" customHeight="1" x14ac:dyDescent="0.35">
      <c r="A3991" s="7">
        <f t="shared" si="714"/>
        <v>0</v>
      </c>
      <c r="B3991" s="7">
        <f t="shared" si="715"/>
        <v>0</v>
      </c>
      <c r="C3991" s="7">
        <f t="shared" si="716"/>
        <v>0</v>
      </c>
      <c r="D3991" s="7">
        <f t="shared" si="717"/>
        <v>0</v>
      </c>
      <c r="E3991" s="7" t="e">
        <f>IF('Report DCM'!$H3991="In-Stream Video","Rich Media display banner",IF('Report DCM'!$I3991&gt;'Report DCM'!$J3991,"Standard",VLOOKUP(CONCATENATE(bd_adtype,"_",bd_creativetype),tabela,2,FALSE)))</f>
        <v>#N/A</v>
      </c>
      <c r="F3991" s="7">
        <f t="shared" si="718"/>
        <v>0</v>
      </c>
      <c r="G3991" s="7">
        <f t="shared" si="719"/>
        <v>0</v>
      </c>
      <c r="H3991" s="7">
        <f t="shared" si="720"/>
        <v>0</v>
      </c>
      <c r="I3991" s="7">
        <f t="shared" si="721"/>
        <v>0</v>
      </c>
      <c r="J3991" s="7">
        <f t="shared" si="722"/>
        <v>0</v>
      </c>
      <c r="K3991" s="8" t="e">
        <f t="shared" si="723"/>
        <v>#N/A</v>
      </c>
      <c r="L3991" s="7" t="e">
        <f t="shared" si="724"/>
        <v>#N/A</v>
      </c>
      <c r="M3991" s="8" t="e">
        <f t="shared" si="690"/>
        <v>#N/A</v>
      </c>
      <c r="N3991" s="8" t="e">
        <f t="shared" si="691"/>
        <v>#N/A</v>
      </c>
    </row>
    <row r="3992" spans="1:14" ht="15.75" customHeight="1" x14ac:dyDescent="0.35">
      <c r="A3992" s="7">
        <f t="shared" si="714"/>
        <v>0</v>
      </c>
      <c r="B3992" s="7">
        <f t="shared" si="715"/>
        <v>0</v>
      </c>
      <c r="C3992" s="7">
        <f t="shared" si="716"/>
        <v>0</v>
      </c>
      <c r="D3992" s="7">
        <f t="shared" si="717"/>
        <v>0</v>
      </c>
      <c r="E3992" s="7" t="e">
        <f>IF('Report DCM'!$H3992="In-Stream Video","Rich Media display banner",IF('Report DCM'!$I3992&gt;'Report DCM'!$J3992,"Standard",VLOOKUP(CONCATENATE(bd_adtype,"_",bd_creativetype),tabela,2,FALSE)))</f>
        <v>#N/A</v>
      </c>
      <c r="F3992" s="7">
        <f t="shared" si="718"/>
        <v>0</v>
      </c>
      <c r="G3992" s="7">
        <f t="shared" si="719"/>
        <v>0</v>
      </c>
      <c r="H3992" s="7">
        <f t="shared" si="720"/>
        <v>0</v>
      </c>
      <c r="I3992" s="7">
        <f t="shared" si="721"/>
        <v>0</v>
      </c>
      <c r="J3992" s="7">
        <f t="shared" si="722"/>
        <v>0</v>
      </c>
      <c r="K3992" s="8" t="e">
        <f t="shared" si="723"/>
        <v>#N/A</v>
      </c>
      <c r="L3992" s="7" t="e">
        <f t="shared" si="724"/>
        <v>#N/A</v>
      </c>
      <c r="M3992" s="8" t="e">
        <f t="shared" si="690"/>
        <v>#N/A</v>
      </c>
      <c r="N3992" s="8" t="e">
        <f t="shared" si="691"/>
        <v>#N/A</v>
      </c>
    </row>
    <row r="3993" spans="1:14" ht="15.75" customHeight="1" x14ac:dyDescent="0.35">
      <c r="A3993" s="7">
        <f t="shared" si="714"/>
        <v>0</v>
      </c>
      <c r="B3993" s="7">
        <f t="shared" si="715"/>
        <v>0</v>
      </c>
      <c r="C3993" s="7">
        <f t="shared" si="716"/>
        <v>0</v>
      </c>
      <c r="D3993" s="7">
        <f t="shared" si="717"/>
        <v>0</v>
      </c>
      <c r="E3993" s="7" t="e">
        <f>IF('Report DCM'!$H3993="In-Stream Video","Rich Media display banner",IF('Report DCM'!$I3993&gt;'Report DCM'!$J3993,"Standard",VLOOKUP(CONCATENATE(bd_adtype,"_",bd_creativetype),tabela,2,FALSE)))</f>
        <v>#N/A</v>
      </c>
      <c r="F3993" s="7">
        <f t="shared" si="718"/>
        <v>0</v>
      </c>
      <c r="G3993" s="7">
        <f t="shared" si="719"/>
        <v>0</v>
      </c>
      <c r="H3993" s="7">
        <f t="shared" si="720"/>
        <v>0</v>
      </c>
      <c r="I3993" s="7">
        <f t="shared" si="721"/>
        <v>0</v>
      </c>
      <c r="J3993" s="7">
        <f t="shared" si="722"/>
        <v>0</v>
      </c>
      <c r="K3993" s="8" t="e">
        <f t="shared" si="723"/>
        <v>#N/A</v>
      </c>
      <c r="L3993" s="7" t="e">
        <f t="shared" si="724"/>
        <v>#N/A</v>
      </c>
      <c r="M3993" s="8" t="e">
        <f t="shared" si="690"/>
        <v>#N/A</v>
      </c>
      <c r="N3993" s="8" t="e">
        <f t="shared" si="691"/>
        <v>#N/A</v>
      </c>
    </row>
    <row r="3994" spans="1:14" ht="15.75" customHeight="1" x14ac:dyDescent="0.35">
      <c r="A3994" s="7">
        <f t="shared" si="714"/>
        <v>0</v>
      </c>
      <c r="B3994" s="7">
        <f t="shared" si="715"/>
        <v>0</v>
      </c>
      <c r="C3994" s="7">
        <f t="shared" si="716"/>
        <v>0</v>
      </c>
      <c r="D3994" s="7">
        <f t="shared" si="717"/>
        <v>0</v>
      </c>
      <c r="E3994" s="7" t="e">
        <f>IF('Report DCM'!$H3994="In-Stream Video","Rich Media display banner",IF('Report DCM'!$I3994&gt;'Report DCM'!$J3994,"Standard",VLOOKUP(CONCATENATE(bd_adtype,"_",bd_creativetype),tabela,2,FALSE)))</f>
        <v>#N/A</v>
      </c>
      <c r="F3994" s="7">
        <f t="shared" si="718"/>
        <v>0</v>
      </c>
      <c r="G3994" s="7">
        <f t="shared" si="719"/>
        <v>0</v>
      </c>
      <c r="H3994" s="7">
        <f t="shared" si="720"/>
        <v>0</v>
      </c>
      <c r="I3994" s="7">
        <f t="shared" si="721"/>
        <v>0</v>
      </c>
      <c r="J3994" s="7">
        <f t="shared" si="722"/>
        <v>0</v>
      </c>
      <c r="K3994" s="8" t="e">
        <f t="shared" si="723"/>
        <v>#N/A</v>
      </c>
      <c r="L3994" s="7" t="e">
        <f t="shared" si="724"/>
        <v>#N/A</v>
      </c>
      <c r="M3994" s="8" t="e">
        <f t="shared" si="690"/>
        <v>#N/A</v>
      </c>
      <c r="N3994" s="8" t="e">
        <f t="shared" si="691"/>
        <v>#N/A</v>
      </c>
    </row>
    <row r="3995" spans="1:14" ht="15.75" customHeight="1" x14ac:dyDescent="0.35">
      <c r="A3995" s="7">
        <f t="shared" si="714"/>
        <v>0</v>
      </c>
      <c r="B3995" s="7">
        <f t="shared" si="715"/>
        <v>0</v>
      </c>
      <c r="C3995" s="7">
        <f t="shared" si="716"/>
        <v>0</v>
      </c>
      <c r="D3995" s="7">
        <f t="shared" si="717"/>
        <v>0</v>
      </c>
      <c r="E3995" s="7" t="e">
        <f>IF('Report DCM'!$H3995="In-Stream Video","Rich Media display banner",IF('Report DCM'!$I3995&gt;'Report DCM'!$J3995,"Standard",VLOOKUP(CONCATENATE(bd_adtype,"_",bd_creativetype),tabela,2,FALSE)))</f>
        <v>#N/A</v>
      </c>
      <c r="F3995" s="7">
        <f t="shared" si="718"/>
        <v>0</v>
      </c>
      <c r="G3995" s="7">
        <f t="shared" si="719"/>
        <v>0</v>
      </c>
      <c r="H3995" s="7">
        <f t="shared" si="720"/>
        <v>0</v>
      </c>
      <c r="I3995" s="7">
        <f t="shared" si="721"/>
        <v>0</v>
      </c>
      <c r="J3995" s="7">
        <f t="shared" si="722"/>
        <v>0</v>
      </c>
      <c r="K3995" s="8" t="e">
        <f t="shared" si="723"/>
        <v>#N/A</v>
      </c>
      <c r="L3995" s="7" t="e">
        <f t="shared" si="724"/>
        <v>#N/A</v>
      </c>
      <c r="M3995" s="8" t="e">
        <f t="shared" si="690"/>
        <v>#N/A</v>
      </c>
      <c r="N3995" s="8" t="e">
        <f t="shared" si="691"/>
        <v>#N/A</v>
      </c>
    </row>
    <row r="3996" spans="1:14" ht="15.75" customHeight="1" x14ac:dyDescent="0.35">
      <c r="A3996" s="7">
        <f t="shared" si="714"/>
        <v>0</v>
      </c>
      <c r="B3996" s="7">
        <f t="shared" si="715"/>
        <v>0</v>
      </c>
      <c r="C3996" s="7">
        <f t="shared" si="716"/>
        <v>0</v>
      </c>
      <c r="D3996" s="7">
        <f t="shared" si="717"/>
        <v>0</v>
      </c>
      <c r="E3996" s="7" t="e">
        <f>IF('Report DCM'!$H3996="In-Stream Video","Rich Media display banner",IF('Report DCM'!$I3996&gt;'Report DCM'!$J3996,"Standard",VLOOKUP(CONCATENATE(bd_adtype,"_",bd_creativetype),tabela,2,FALSE)))</f>
        <v>#N/A</v>
      </c>
      <c r="F3996" s="7">
        <f t="shared" si="718"/>
        <v>0</v>
      </c>
      <c r="G3996" s="7">
        <f t="shared" si="719"/>
        <v>0</v>
      </c>
      <c r="H3996" s="7">
        <f t="shared" si="720"/>
        <v>0</v>
      </c>
      <c r="I3996" s="7">
        <f t="shared" si="721"/>
        <v>0</v>
      </c>
      <c r="J3996" s="7">
        <f t="shared" si="722"/>
        <v>0</v>
      </c>
      <c r="K3996" s="8" t="e">
        <f t="shared" si="723"/>
        <v>#N/A</v>
      </c>
      <c r="L3996" s="7" t="e">
        <f t="shared" si="724"/>
        <v>#N/A</v>
      </c>
      <c r="M3996" s="8" t="e">
        <f t="shared" si="690"/>
        <v>#N/A</v>
      </c>
      <c r="N3996" s="8" t="e">
        <f t="shared" si="691"/>
        <v>#N/A</v>
      </c>
    </row>
    <row r="3997" spans="1:14" ht="15.75" customHeight="1" x14ac:dyDescent="0.35">
      <c r="A3997" s="7">
        <f t="shared" si="714"/>
        <v>0</v>
      </c>
      <c r="B3997" s="7">
        <f t="shared" si="715"/>
        <v>0</v>
      </c>
      <c r="C3997" s="7">
        <f t="shared" si="716"/>
        <v>0</v>
      </c>
      <c r="D3997" s="7">
        <f t="shared" si="717"/>
        <v>0</v>
      </c>
      <c r="E3997" s="7" t="e">
        <f>IF('Report DCM'!$H3997="In-Stream Video","Rich Media display banner",IF('Report DCM'!$I3997&gt;'Report DCM'!$J3997,"Standard",VLOOKUP(CONCATENATE(bd_adtype,"_",bd_creativetype),tabela,2,FALSE)))</f>
        <v>#N/A</v>
      </c>
      <c r="F3997" s="7">
        <f t="shared" si="718"/>
        <v>0</v>
      </c>
      <c r="G3997" s="7">
        <f t="shared" si="719"/>
        <v>0</v>
      </c>
      <c r="H3997" s="7">
        <f t="shared" si="720"/>
        <v>0</v>
      </c>
      <c r="I3997" s="7">
        <f t="shared" si="721"/>
        <v>0</v>
      </c>
      <c r="J3997" s="7">
        <f t="shared" si="722"/>
        <v>0</v>
      </c>
      <c r="K3997" s="8" t="e">
        <f t="shared" si="723"/>
        <v>#N/A</v>
      </c>
      <c r="L3997" s="7" t="e">
        <f t="shared" si="724"/>
        <v>#N/A</v>
      </c>
      <c r="M3997" s="8" t="e">
        <f t="shared" si="690"/>
        <v>#N/A</v>
      </c>
      <c r="N3997" s="8" t="e">
        <f t="shared" si="691"/>
        <v>#N/A</v>
      </c>
    </row>
    <row r="3998" spans="1:14" ht="15.75" customHeight="1" x14ac:dyDescent="0.35">
      <c r="A3998" s="7">
        <f t="shared" si="714"/>
        <v>0</v>
      </c>
      <c r="B3998" s="7">
        <f t="shared" si="715"/>
        <v>0</v>
      </c>
      <c r="C3998" s="7">
        <f t="shared" si="716"/>
        <v>0</v>
      </c>
      <c r="D3998" s="7">
        <f t="shared" si="717"/>
        <v>0</v>
      </c>
      <c r="E3998" s="7" t="e">
        <f>IF('Report DCM'!$H3998="In-Stream Video","Rich Media display banner",IF('Report DCM'!$I3998&gt;'Report DCM'!$J3998,"Standard",VLOOKUP(CONCATENATE(bd_adtype,"_",bd_creativetype),tabela,2,FALSE)))</f>
        <v>#N/A</v>
      </c>
      <c r="F3998" s="7">
        <f t="shared" si="718"/>
        <v>0</v>
      </c>
      <c r="G3998" s="7">
        <f t="shared" si="719"/>
        <v>0</v>
      </c>
      <c r="H3998" s="7">
        <f t="shared" si="720"/>
        <v>0</v>
      </c>
      <c r="I3998" s="7">
        <f t="shared" si="721"/>
        <v>0</v>
      </c>
      <c r="J3998" s="7">
        <f t="shared" si="722"/>
        <v>0</v>
      </c>
      <c r="K3998" s="8" t="e">
        <f t="shared" si="723"/>
        <v>#N/A</v>
      </c>
      <c r="L3998" s="7" t="e">
        <f t="shared" si="724"/>
        <v>#N/A</v>
      </c>
      <c r="M3998" s="8" t="e">
        <f t="shared" si="690"/>
        <v>#N/A</v>
      </c>
      <c r="N3998" s="8" t="e">
        <f t="shared" si="691"/>
        <v>#N/A</v>
      </c>
    </row>
    <row r="3999" spans="1:14" ht="15.75" customHeight="1" x14ac:dyDescent="0.35">
      <c r="A3999" s="7">
        <f t="shared" si="714"/>
        <v>0</v>
      </c>
      <c r="B3999" s="7">
        <f t="shared" si="715"/>
        <v>0</v>
      </c>
      <c r="C3999" s="7">
        <f t="shared" si="716"/>
        <v>0</v>
      </c>
      <c r="D3999" s="7">
        <f t="shared" si="717"/>
        <v>0</v>
      </c>
      <c r="E3999" s="7" t="e">
        <f>IF('Report DCM'!$H3999="In-Stream Video","Rich Media display banner",IF('Report DCM'!$I3999&gt;'Report DCM'!$J3999,"Standard",VLOOKUP(CONCATENATE(bd_adtype,"_",bd_creativetype),tabela,2,FALSE)))</f>
        <v>#N/A</v>
      </c>
      <c r="F3999" s="7">
        <f t="shared" si="718"/>
        <v>0</v>
      </c>
      <c r="G3999" s="7">
        <f t="shared" si="719"/>
        <v>0</v>
      </c>
      <c r="H3999" s="7">
        <f t="shared" si="720"/>
        <v>0</v>
      </c>
      <c r="I3999" s="7">
        <f t="shared" si="721"/>
        <v>0</v>
      </c>
      <c r="J3999" s="7">
        <f t="shared" si="722"/>
        <v>0</v>
      </c>
      <c r="K3999" s="8" t="e">
        <f t="shared" si="723"/>
        <v>#N/A</v>
      </c>
      <c r="L3999" s="7" t="e">
        <f t="shared" si="724"/>
        <v>#N/A</v>
      </c>
      <c r="M3999" s="8" t="e">
        <f t="shared" si="690"/>
        <v>#N/A</v>
      </c>
      <c r="N3999" s="8" t="e">
        <f t="shared" si="691"/>
        <v>#N/A</v>
      </c>
    </row>
    <row r="4000" spans="1:14" ht="15.75" customHeight="1" x14ac:dyDescent="0.35">
      <c r="A4000" s="7">
        <f t="shared" si="714"/>
        <v>0</v>
      </c>
      <c r="B4000" s="7">
        <f t="shared" si="715"/>
        <v>0</v>
      </c>
      <c r="C4000" s="7">
        <f t="shared" si="716"/>
        <v>0</v>
      </c>
      <c r="D4000" s="7">
        <f t="shared" si="717"/>
        <v>0</v>
      </c>
      <c r="E4000" s="7" t="e">
        <f>IF('Report DCM'!$H4000="In-Stream Video","Rich Media display banner",IF('Report DCM'!$I4000&gt;'Report DCM'!$J4000,"Standard",VLOOKUP(CONCATENATE(bd_adtype,"_",bd_creativetype),tabela,2,FALSE)))</f>
        <v>#N/A</v>
      </c>
      <c r="F4000" s="7">
        <f t="shared" si="718"/>
        <v>0</v>
      </c>
      <c r="G4000" s="7">
        <f t="shared" si="719"/>
        <v>0</v>
      </c>
      <c r="H4000" s="7">
        <f t="shared" si="720"/>
        <v>0</v>
      </c>
      <c r="I4000" s="7">
        <f t="shared" si="721"/>
        <v>0</v>
      </c>
      <c r="J4000" s="7">
        <f t="shared" si="722"/>
        <v>0</v>
      </c>
      <c r="K4000" s="8" t="e">
        <f t="shared" si="723"/>
        <v>#N/A</v>
      </c>
      <c r="L4000" s="7" t="e">
        <f t="shared" si="724"/>
        <v>#N/A</v>
      </c>
      <c r="M4000" s="8" t="e">
        <f t="shared" si="690"/>
        <v>#N/A</v>
      </c>
      <c r="N4000" s="8" t="e">
        <f t="shared" si="691"/>
        <v>#N/A</v>
      </c>
    </row>
    <row r="4001" spans="1:14" ht="15.75" customHeight="1" x14ac:dyDescent="0.35">
      <c r="A4001" s="7">
        <f t="shared" si="714"/>
        <v>0</v>
      </c>
      <c r="B4001" s="7">
        <f t="shared" si="715"/>
        <v>0</v>
      </c>
      <c r="C4001" s="7">
        <f t="shared" si="716"/>
        <v>0</v>
      </c>
      <c r="D4001" s="7">
        <f t="shared" si="717"/>
        <v>0</v>
      </c>
      <c r="E4001" s="7" t="e">
        <f>IF('Report DCM'!$H4001="In-Stream Video","Rich Media display banner",IF('Report DCM'!$I4001&gt;'Report DCM'!$J4001,"Standard",VLOOKUP(CONCATENATE(bd_adtype,"_",bd_creativetype),tabela,2,FALSE)))</f>
        <v>#N/A</v>
      </c>
      <c r="F4001" s="7">
        <f t="shared" si="718"/>
        <v>0</v>
      </c>
      <c r="G4001" s="7">
        <f t="shared" si="719"/>
        <v>0</v>
      </c>
      <c r="H4001" s="7">
        <f t="shared" si="720"/>
        <v>0</v>
      </c>
      <c r="I4001" s="7">
        <f t="shared" si="721"/>
        <v>0</v>
      </c>
      <c r="J4001" s="7">
        <f t="shared" si="722"/>
        <v>0</v>
      </c>
      <c r="K4001" s="8" t="e">
        <f t="shared" si="723"/>
        <v>#N/A</v>
      </c>
      <c r="L4001" s="7" t="e">
        <f t="shared" si="724"/>
        <v>#N/A</v>
      </c>
      <c r="M4001" s="8" t="e">
        <f t="shared" si="690"/>
        <v>#N/A</v>
      </c>
      <c r="N4001" s="8" t="e">
        <f t="shared" si="691"/>
        <v>#N/A</v>
      </c>
    </row>
    <row r="4002" spans="1:14" ht="15.75" customHeight="1" x14ac:dyDescent="0.35">
      <c r="A4002" s="7">
        <f t="shared" si="714"/>
        <v>0</v>
      </c>
      <c r="B4002" s="7">
        <f t="shared" si="715"/>
        <v>0</v>
      </c>
      <c r="C4002" s="7">
        <f t="shared" si="716"/>
        <v>0</v>
      </c>
      <c r="D4002" s="7">
        <f t="shared" si="717"/>
        <v>0</v>
      </c>
      <c r="E4002" s="7" t="e">
        <f>IF('Report DCM'!$H4002="In-Stream Video","Rich Media display banner",IF('Report DCM'!$I4002&gt;'Report DCM'!$J4002,"Standard",VLOOKUP(CONCATENATE(bd_adtype,"_",bd_creativetype),tabela,2,FALSE)))</f>
        <v>#N/A</v>
      </c>
      <c r="F4002" s="7">
        <f t="shared" si="718"/>
        <v>0</v>
      </c>
      <c r="G4002" s="7">
        <f t="shared" si="719"/>
        <v>0</v>
      </c>
      <c r="H4002" s="7">
        <f t="shared" si="720"/>
        <v>0</v>
      </c>
      <c r="I4002" s="7">
        <f t="shared" si="721"/>
        <v>0</v>
      </c>
      <c r="J4002" s="7">
        <f t="shared" si="722"/>
        <v>0</v>
      </c>
      <c r="K4002" s="8" t="e">
        <f t="shared" si="723"/>
        <v>#N/A</v>
      </c>
      <c r="L4002" s="7" t="e">
        <f t="shared" si="724"/>
        <v>#N/A</v>
      </c>
      <c r="M4002" s="8" t="e">
        <f t="shared" si="690"/>
        <v>#N/A</v>
      </c>
      <c r="N4002" s="8" t="e">
        <f t="shared" si="691"/>
        <v>#N/A</v>
      </c>
    </row>
    <row r="4003" spans="1:14" ht="15.75" customHeight="1" x14ac:dyDescent="0.35">
      <c r="A4003" s="7">
        <f t="shared" si="714"/>
        <v>0</v>
      </c>
      <c r="B4003" s="7">
        <f t="shared" si="715"/>
        <v>0</v>
      </c>
      <c r="C4003" s="7">
        <f t="shared" si="716"/>
        <v>0</v>
      </c>
      <c r="D4003" s="7">
        <f t="shared" si="717"/>
        <v>0</v>
      </c>
      <c r="E4003" s="7" t="e">
        <f>IF('Report DCM'!$H4003="In-Stream Video","Rich Media display banner",IF('Report DCM'!$I4003&gt;'Report DCM'!$J4003,"Standard",VLOOKUP(CONCATENATE(bd_adtype,"_",bd_creativetype),tabela,2,FALSE)))</f>
        <v>#N/A</v>
      </c>
      <c r="F4003" s="7">
        <f t="shared" si="718"/>
        <v>0</v>
      </c>
      <c r="G4003" s="7">
        <f t="shared" si="719"/>
        <v>0</v>
      </c>
      <c r="H4003" s="7">
        <f t="shared" si="720"/>
        <v>0</v>
      </c>
      <c r="I4003" s="7">
        <f t="shared" si="721"/>
        <v>0</v>
      </c>
      <c r="J4003" s="7">
        <f t="shared" si="722"/>
        <v>0</v>
      </c>
      <c r="K4003" s="8" t="e">
        <f t="shared" si="723"/>
        <v>#N/A</v>
      </c>
      <c r="L4003" s="7" t="e">
        <f t="shared" si="724"/>
        <v>#N/A</v>
      </c>
      <c r="M4003" s="8" t="e">
        <f t="shared" si="690"/>
        <v>#N/A</v>
      </c>
      <c r="N4003" s="8" t="e">
        <f t="shared" si="691"/>
        <v>#N/A</v>
      </c>
    </row>
    <row r="4004" spans="1:14" ht="15.75" customHeight="1" x14ac:dyDescent="0.35">
      <c r="A4004" s="7">
        <f t="shared" si="714"/>
        <v>0</v>
      </c>
      <c r="B4004" s="7">
        <f t="shared" si="715"/>
        <v>0</v>
      </c>
      <c r="C4004" s="7">
        <f t="shared" si="716"/>
        <v>0</v>
      </c>
      <c r="D4004" s="7">
        <f t="shared" si="717"/>
        <v>0</v>
      </c>
      <c r="E4004" s="7" t="e">
        <f>IF('Report DCM'!$H4004="In-Stream Video","Rich Media display banner",IF('Report DCM'!$I4004&gt;'Report DCM'!$J4004,"Standard",VLOOKUP(CONCATENATE(bd_adtype,"_",bd_creativetype),tabela,2,FALSE)))</f>
        <v>#N/A</v>
      </c>
      <c r="F4004" s="7">
        <f t="shared" si="718"/>
        <v>0</v>
      </c>
      <c r="G4004" s="7">
        <f t="shared" si="719"/>
        <v>0</v>
      </c>
      <c r="H4004" s="7">
        <f t="shared" si="720"/>
        <v>0</v>
      </c>
      <c r="I4004" s="7">
        <f t="shared" si="721"/>
        <v>0</v>
      </c>
      <c r="J4004" s="7">
        <f t="shared" si="722"/>
        <v>0</v>
      </c>
      <c r="K4004" s="8" t="e">
        <f t="shared" si="723"/>
        <v>#N/A</v>
      </c>
      <c r="L4004" s="7" t="e">
        <f t="shared" si="724"/>
        <v>#N/A</v>
      </c>
      <c r="M4004" s="8" t="e">
        <f t="shared" si="690"/>
        <v>#N/A</v>
      </c>
      <c r="N4004" s="8" t="e">
        <f t="shared" si="691"/>
        <v>#N/A</v>
      </c>
    </row>
    <row r="4005" spans="1:14" ht="15.75" customHeight="1" x14ac:dyDescent="0.35">
      <c r="A4005" s="7">
        <f t="shared" si="714"/>
        <v>0</v>
      </c>
      <c r="B4005" s="7">
        <f t="shared" si="715"/>
        <v>0</v>
      </c>
      <c r="C4005" s="7">
        <f t="shared" si="716"/>
        <v>0</v>
      </c>
      <c r="D4005" s="7">
        <f t="shared" si="717"/>
        <v>0</v>
      </c>
      <c r="E4005" s="7" t="e">
        <f>IF('Report DCM'!$H4005="In-Stream Video","Rich Media display banner",IF('Report DCM'!$I4005&gt;'Report DCM'!$J4005,"Standard",VLOOKUP(CONCATENATE(bd_adtype,"_",bd_creativetype),tabela,2,FALSE)))</f>
        <v>#N/A</v>
      </c>
      <c r="F4005" s="7">
        <f t="shared" si="718"/>
        <v>0</v>
      </c>
      <c r="G4005" s="7">
        <f t="shared" si="719"/>
        <v>0</v>
      </c>
      <c r="H4005" s="7">
        <f t="shared" si="720"/>
        <v>0</v>
      </c>
      <c r="I4005" s="7">
        <f t="shared" si="721"/>
        <v>0</v>
      </c>
      <c r="J4005" s="7">
        <f t="shared" si="722"/>
        <v>0</v>
      </c>
      <c r="K4005" s="8" t="e">
        <f t="shared" si="723"/>
        <v>#N/A</v>
      </c>
      <c r="L4005" s="7" t="e">
        <f t="shared" si="724"/>
        <v>#N/A</v>
      </c>
      <c r="M4005" s="8" t="e">
        <f t="shared" si="690"/>
        <v>#N/A</v>
      </c>
      <c r="N4005" s="8" t="e">
        <f t="shared" si="691"/>
        <v>#N/A</v>
      </c>
    </row>
    <row r="4006" spans="1:14" ht="15.75" customHeight="1" x14ac:dyDescent="0.35">
      <c r="A4006" s="7">
        <f t="shared" si="714"/>
        <v>0</v>
      </c>
      <c r="B4006" s="7">
        <f t="shared" si="715"/>
        <v>0</v>
      </c>
      <c r="C4006" s="7">
        <f t="shared" si="716"/>
        <v>0</v>
      </c>
      <c r="D4006" s="7">
        <f t="shared" si="717"/>
        <v>0</v>
      </c>
      <c r="E4006" s="7" t="e">
        <f>IF('Report DCM'!$H4006="In-Stream Video","Rich Media display banner",IF('Report DCM'!$I4006&gt;'Report DCM'!$J4006,"Standard",VLOOKUP(CONCATENATE(bd_adtype,"_",bd_creativetype),tabela,2,FALSE)))</f>
        <v>#N/A</v>
      </c>
      <c r="F4006" s="7">
        <f t="shared" si="718"/>
        <v>0</v>
      </c>
      <c r="G4006" s="7">
        <f t="shared" si="719"/>
        <v>0</v>
      </c>
      <c r="H4006" s="7">
        <f t="shared" si="720"/>
        <v>0</v>
      </c>
      <c r="I4006" s="7">
        <f t="shared" si="721"/>
        <v>0</v>
      </c>
      <c r="J4006" s="7">
        <f t="shared" si="722"/>
        <v>0</v>
      </c>
      <c r="K4006" s="8" t="e">
        <f t="shared" si="723"/>
        <v>#N/A</v>
      </c>
      <c r="L4006" s="7" t="e">
        <f t="shared" si="724"/>
        <v>#N/A</v>
      </c>
      <c r="M4006" s="8" t="e">
        <f t="shared" si="690"/>
        <v>#N/A</v>
      </c>
      <c r="N4006" s="8" t="e">
        <f t="shared" si="691"/>
        <v>#N/A</v>
      </c>
    </row>
    <row r="4007" spans="1:14" ht="15.75" customHeight="1" x14ac:dyDescent="0.35">
      <c r="A4007" s="7">
        <f t="shared" si="714"/>
        <v>0</v>
      </c>
      <c r="B4007" s="7">
        <f t="shared" si="715"/>
        <v>0</v>
      </c>
      <c r="C4007" s="7">
        <f t="shared" si="716"/>
        <v>0</v>
      </c>
      <c r="D4007" s="7">
        <f t="shared" si="717"/>
        <v>0</v>
      </c>
      <c r="E4007" s="7" t="e">
        <f>IF('Report DCM'!$H4007="In-Stream Video","Rich Media display banner",IF('Report DCM'!$I4007&gt;'Report DCM'!$J4007,"Standard",VLOOKUP(CONCATENATE(bd_adtype,"_",bd_creativetype),tabela,2,FALSE)))</f>
        <v>#N/A</v>
      </c>
      <c r="F4007" s="7">
        <f t="shared" si="718"/>
        <v>0</v>
      </c>
      <c r="G4007" s="7">
        <f t="shared" si="719"/>
        <v>0</v>
      </c>
      <c r="H4007" s="7">
        <f t="shared" si="720"/>
        <v>0</v>
      </c>
      <c r="I4007" s="7">
        <f t="shared" si="721"/>
        <v>0</v>
      </c>
      <c r="J4007" s="7">
        <f t="shared" si="722"/>
        <v>0</v>
      </c>
      <c r="K4007" s="8" t="e">
        <f t="shared" si="723"/>
        <v>#N/A</v>
      </c>
      <c r="L4007" s="7" t="e">
        <f t="shared" si="724"/>
        <v>#N/A</v>
      </c>
      <c r="M4007" s="8" t="e">
        <f t="shared" si="690"/>
        <v>#N/A</v>
      </c>
      <c r="N4007" s="8" t="e">
        <f t="shared" si="691"/>
        <v>#N/A</v>
      </c>
    </row>
    <row r="4008" spans="1:14" ht="15.75" customHeight="1" x14ac:dyDescent="0.35">
      <c r="A4008" s="7">
        <f t="shared" si="714"/>
        <v>0</v>
      </c>
      <c r="B4008" s="7">
        <f t="shared" si="715"/>
        <v>0</v>
      </c>
      <c r="C4008" s="7">
        <f t="shared" si="716"/>
        <v>0</v>
      </c>
      <c r="D4008" s="7">
        <f t="shared" si="717"/>
        <v>0</v>
      </c>
      <c r="E4008" s="7" t="e">
        <f>IF('Report DCM'!$H4008="In-Stream Video","Rich Media display banner",IF('Report DCM'!$I4008&gt;'Report DCM'!$J4008,"Standard",VLOOKUP(CONCATENATE(bd_adtype,"_",bd_creativetype),tabela,2,FALSE)))</f>
        <v>#N/A</v>
      </c>
      <c r="F4008" s="7">
        <f t="shared" si="718"/>
        <v>0</v>
      </c>
      <c r="G4008" s="7">
        <f t="shared" si="719"/>
        <v>0</v>
      </c>
      <c r="H4008" s="7">
        <f t="shared" si="720"/>
        <v>0</v>
      </c>
      <c r="I4008" s="7">
        <f t="shared" si="721"/>
        <v>0</v>
      </c>
      <c r="J4008" s="7">
        <f t="shared" si="722"/>
        <v>0</v>
      </c>
      <c r="K4008" s="8" t="e">
        <f t="shared" si="723"/>
        <v>#N/A</v>
      </c>
      <c r="L4008" s="7" t="e">
        <f t="shared" si="724"/>
        <v>#N/A</v>
      </c>
      <c r="M4008" s="8" t="e">
        <f t="shared" si="690"/>
        <v>#N/A</v>
      </c>
      <c r="N4008" s="8" t="e">
        <f t="shared" si="691"/>
        <v>#N/A</v>
      </c>
    </row>
    <row r="4009" spans="1:14" ht="15.75" customHeight="1" x14ac:dyDescent="0.35">
      <c r="A4009" s="7">
        <f t="shared" si="714"/>
        <v>0</v>
      </c>
      <c r="B4009" s="7">
        <f t="shared" si="715"/>
        <v>0</v>
      </c>
      <c r="C4009" s="7">
        <f t="shared" si="716"/>
        <v>0</v>
      </c>
      <c r="D4009" s="7">
        <f t="shared" si="717"/>
        <v>0</v>
      </c>
      <c r="E4009" s="7" t="e">
        <f>IF('Report DCM'!$H4009="In-Stream Video","Rich Media display banner",IF('Report DCM'!$I4009&gt;'Report DCM'!$J4009,"Standard",VLOOKUP(CONCATENATE(bd_adtype,"_",bd_creativetype),tabela,2,FALSE)))</f>
        <v>#N/A</v>
      </c>
      <c r="F4009" s="7">
        <f t="shared" si="718"/>
        <v>0</v>
      </c>
      <c r="G4009" s="7">
        <f t="shared" si="719"/>
        <v>0</v>
      </c>
      <c r="H4009" s="7">
        <f t="shared" si="720"/>
        <v>0</v>
      </c>
      <c r="I4009" s="7">
        <f t="shared" si="721"/>
        <v>0</v>
      </c>
      <c r="J4009" s="7">
        <f t="shared" si="722"/>
        <v>0</v>
      </c>
      <c r="K4009" s="8" t="e">
        <f t="shared" si="723"/>
        <v>#N/A</v>
      </c>
      <c r="L4009" s="7" t="e">
        <f t="shared" si="724"/>
        <v>#N/A</v>
      </c>
      <c r="M4009" s="8" t="e">
        <f t="shared" si="690"/>
        <v>#N/A</v>
      </c>
      <c r="N4009" s="8" t="e">
        <f t="shared" si="691"/>
        <v>#N/A</v>
      </c>
    </row>
    <row r="4010" spans="1:14" ht="15.75" customHeight="1" x14ac:dyDescent="0.35">
      <c r="A4010" s="7">
        <f t="shared" si="714"/>
        <v>0</v>
      </c>
      <c r="B4010" s="7">
        <f t="shared" si="715"/>
        <v>0</v>
      </c>
      <c r="C4010" s="7">
        <f t="shared" si="716"/>
        <v>0</v>
      </c>
      <c r="D4010" s="7">
        <f t="shared" si="717"/>
        <v>0</v>
      </c>
      <c r="E4010" s="7" t="e">
        <f>IF('Report DCM'!$H4010="In-Stream Video","Rich Media display banner",IF('Report DCM'!$I4010&gt;'Report DCM'!$J4010,"Standard",VLOOKUP(CONCATENATE(bd_adtype,"_",bd_creativetype),tabela,2,FALSE)))</f>
        <v>#N/A</v>
      </c>
      <c r="F4010" s="7">
        <f t="shared" si="718"/>
        <v>0</v>
      </c>
      <c r="G4010" s="7">
        <f t="shared" si="719"/>
        <v>0</v>
      </c>
      <c r="H4010" s="7">
        <f t="shared" si="720"/>
        <v>0</v>
      </c>
      <c r="I4010" s="7">
        <f t="shared" si="721"/>
        <v>0</v>
      </c>
      <c r="J4010" s="7">
        <f t="shared" si="722"/>
        <v>0</v>
      </c>
      <c r="K4010" s="8" t="e">
        <f t="shared" si="723"/>
        <v>#N/A</v>
      </c>
      <c r="L4010" s="7" t="e">
        <f t="shared" si="724"/>
        <v>#N/A</v>
      </c>
      <c r="M4010" s="8" t="e">
        <f t="shared" si="690"/>
        <v>#N/A</v>
      </c>
      <c r="N4010" s="8" t="e">
        <f t="shared" si="691"/>
        <v>#N/A</v>
      </c>
    </row>
    <row r="4011" spans="1:14" ht="15.75" customHeight="1" x14ac:dyDescent="0.35">
      <c r="A4011" s="7">
        <f t="shared" si="714"/>
        <v>0</v>
      </c>
      <c r="B4011" s="7">
        <f t="shared" si="715"/>
        <v>0</v>
      </c>
      <c r="C4011" s="7">
        <f t="shared" si="716"/>
        <v>0</v>
      </c>
      <c r="D4011" s="7">
        <f t="shared" si="717"/>
        <v>0</v>
      </c>
      <c r="E4011" s="7" t="e">
        <f>IF('Report DCM'!$H4011="In-Stream Video","Rich Media display banner",IF('Report DCM'!$I4011&gt;'Report DCM'!$J4011,"Standard",VLOOKUP(CONCATENATE(bd_adtype,"_",bd_creativetype),tabela,2,FALSE)))</f>
        <v>#N/A</v>
      </c>
      <c r="F4011" s="7">
        <f t="shared" si="718"/>
        <v>0</v>
      </c>
      <c r="G4011" s="7">
        <f t="shared" si="719"/>
        <v>0</v>
      </c>
      <c r="H4011" s="7">
        <f t="shared" si="720"/>
        <v>0</v>
      </c>
      <c r="I4011" s="7">
        <f t="shared" si="721"/>
        <v>0</v>
      </c>
      <c r="J4011" s="7">
        <f t="shared" si="722"/>
        <v>0</v>
      </c>
      <c r="K4011" s="8" t="e">
        <f t="shared" si="723"/>
        <v>#N/A</v>
      </c>
      <c r="L4011" s="7" t="e">
        <f t="shared" si="724"/>
        <v>#N/A</v>
      </c>
      <c r="M4011" s="8" t="e">
        <f t="shared" si="690"/>
        <v>#N/A</v>
      </c>
      <c r="N4011" s="8" t="e">
        <f t="shared" si="691"/>
        <v>#N/A</v>
      </c>
    </row>
    <row r="4012" spans="1:14" ht="15.75" customHeight="1" x14ac:dyDescent="0.35">
      <c r="A4012" s="7">
        <f t="shared" si="714"/>
        <v>0</v>
      </c>
      <c r="B4012" s="7">
        <f t="shared" si="715"/>
        <v>0</v>
      </c>
      <c r="C4012" s="7">
        <f t="shared" si="716"/>
        <v>0</v>
      </c>
      <c r="D4012" s="7">
        <f t="shared" si="717"/>
        <v>0</v>
      </c>
      <c r="E4012" s="7" t="e">
        <f>IF('Report DCM'!$H4012="In-Stream Video","Rich Media display banner",IF('Report DCM'!$I4012&gt;'Report DCM'!$J4012,"Standard",VLOOKUP(CONCATENATE(bd_adtype,"_",bd_creativetype),tabela,2,FALSE)))</f>
        <v>#N/A</v>
      </c>
      <c r="F4012" s="7">
        <f t="shared" si="718"/>
        <v>0</v>
      </c>
      <c r="G4012" s="7">
        <f t="shared" si="719"/>
        <v>0</v>
      </c>
      <c r="H4012" s="7">
        <f t="shared" si="720"/>
        <v>0</v>
      </c>
      <c r="I4012" s="7">
        <f t="shared" si="721"/>
        <v>0</v>
      </c>
      <c r="J4012" s="7">
        <f t="shared" si="722"/>
        <v>0</v>
      </c>
      <c r="K4012" s="8" t="e">
        <f t="shared" si="723"/>
        <v>#N/A</v>
      </c>
      <c r="L4012" s="7" t="e">
        <f t="shared" si="724"/>
        <v>#N/A</v>
      </c>
      <c r="M4012" s="8" t="e">
        <f t="shared" si="690"/>
        <v>#N/A</v>
      </c>
      <c r="N4012" s="8" t="e">
        <f t="shared" si="691"/>
        <v>#N/A</v>
      </c>
    </row>
    <row r="4013" spans="1:14" ht="15.75" customHeight="1" x14ac:dyDescent="0.35">
      <c r="A4013" s="7">
        <f t="shared" si="714"/>
        <v>0</v>
      </c>
      <c r="B4013" s="7">
        <f t="shared" si="715"/>
        <v>0</v>
      </c>
      <c r="C4013" s="7">
        <f t="shared" si="716"/>
        <v>0</v>
      </c>
      <c r="D4013" s="7">
        <f t="shared" si="717"/>
        <v>0</v>
      </c>
      <c r="E4013" s="7" t="e">
        <f>IF('Report DCM'!$H4013="In-Stream Video","Rich Media display banner",IF('Report DCM'!$I4013&gt;'Report DCM'!$J4013,"Standard",VLOOKUP(CONCATENATE(bd_adtype,"_",bd_creativetype),tabela,2,FALSE)))</f>
        <v>#N/A</v>
      </c>
      <c r="F4013" s="7">
        <f t="shared" si="718"/>
        <v>0</v>
      </c>
      <c r="G4013" s="7">
        <f t="shared" si="719"/>
        <v>0</v>
      </c>
      <c r="H4013" s="7">
        <f t="shared" si="720"/>
        <v>0</v>
      </c>
      <c r="I4013" s="7">
        <f t="shared" si="721"/>
        <v>0</v>
      </c>
      <c r="J4013" s="7">
        <f t="shared" si="722"/>
        <v>0</v>
      </c>
      <c r="K4013" s="8" t="e">
        <f t="shared" si="723"/>
        <v>#N/A</v>
      </c>
      <c r="L4013" s="7" t="e">
        <f t="shared" si="724"/>
        <v>#N/A</v>
      </c>
      <c r="M4013" s="8" t="e">
        <f t="shared" si="690"/>
        <v>#N/A</v>
      </c>
      <c r="N4013" s="8" t="e">
        <f t="shared" si="691"/>
        <v>#N/A</v>
      </c>
    </row>
    <row r="4014" spans="1:14" ht="15.75" customHeight="1" x14ac:dyDescent="0.35">
      <c r="A4014" s="7">
        <f t="shared" si="714"/>
        <v>0</v>
      </c>
      <c r="B4014" s="7">
        <f t="shared" si="715"/>
        <v>0</v>
      </c>
      <c r="C4014" s="7">
        <f t="shared" si="716"/>
        <v>0</v>
      </c>
      <c r="D4014" s="7">
        <f t="shared" si="717"/>
        <v>0</v>
      </c>
      <c r="E4014" s="7" t="e">
        <f>IF('Report DCM'!$H4014="In-Stream Video","Rich Media display banner",IF('Report DCM'!$I4014&gt;'Report DCM'!$J4014,"Standard",VLOOKUP(CONCATENATE(bd_adtype,"_",bd_creativetype),tabela,2,FALSE)))</f>
        <v>#N/A</v>
      </c>
      <c r="F4014" s="7">
        <f t="shared" si="718"/>
        <v>0</v>
      </c>
      <c r="G4014" s="7">
        <f t="shared" si="719"/>
        <v>0</v>
      </c>
      <c r="H4014" s="7">
        <f t="shared" si="720"/>
        <v>0</v>
      </c>
      <c r="I4014" s="7">
        <f t="shared" si="721"/>
        <v>0</v>
      </c>
      <c r="J4014" s="7">
        <f t="shared" si="722"/>
        <v>0</v>
      </c>
      <c r="K4014" s="8" t="e">
        <f t="shared" si="723"/>
        <v>#N/A</v>
      </c>
      <c r="L4014" s="7" t="e">
        <f t="shared" si="724"/>
        <v>#N/A</v>
      </c>
      <c r="M4014" s="8" t="e">
        <f t="shared" si="690"/>
        <v>#N/A</v>
      </c>
      <c r="N4014" s="8" t="e">
        <f t="shared" si="691"/>
        <v>#N/A</v>
      </c>
    </row>
    <row r="4015" spans="1:14" ht="15.75" customHeight="1" x14ac:dyDescent="0.35">
      <c r="A4015" s="7">
        <f t="shared" si="714"/>
        <v>0</v>
      </c>
      <c r="B4015" s="7">
        <f t="shared" si="715"/>
        <v>0</v>
      </c>
      <c r="C4015" s="7">
        <f t="shared" si="716"/>
        <v>0</v>
      </c>
      <c r="D4015" s="7">
        <f t="shared" si="717"/>
        <v>0</v>
      </c>
      <c r="E4015" s="7" t="e">
        <f>IF('Report DCM'!$H4015="In-Stream Video","Rich Media display banner",IF('Report DCM'!$I4015&gt;'Report DCM'!$J4015,"Standard",VLOOKUP(CONCATENATE(bd_adtype,"_",bd_creativetype),tabela,2,FALSE)))</f>
        <v>#N/A</v>
      </c>
      <c r="F4015" s="7">
        <f t="shared" si="718"/>
        <v>0</v>
      </c>
      <c r="G4015" s="7">
        <f t="shared" si="719"/>
        <v>0</v>
      </c>
      <c r="H4015" s="7">
        <f t="shared" si="720"/>
        <v>0</v>
      </c>
      <c r="I4015" s="7">
        <f t="shared" si="721"/>
        <v>0</v>
      </c>
      <c r="J4015" s="7">
        <f t="shared" si="722"/>
        <v>0</v>
      </c>
      <c r="K4015" s="8" t="e">
        <f t="shared" si="723"/>
        <v>#N/A</v>
      </c>
      <c r="L4015" s="7" t="e">
        <f t="shared" si="724"/>
        <v>#N/A</v>
      </c>
      <c r="M4015" s="8" t="e">
        <f t="shared" si="690"/>
        <v>#N/A</v>
      </c>
      <c r="N4015" s="8" t="e">
        <f t="shared" si="691"/>
        <v>#N/A</v>
      </c>
    </row>
    <row r="4016" spans="1:14" ht="15.75" customHeight="1" x14ac:dyDescent="0.35">
      <c r="A4016" s="7">
        <f t="shared" si="714"/>
        <v>0</v>
      </c>
      <c r="B4016" s="7">
        <f t="shared" si="715"/>
        <v>0</v>
      </c>
      <c r="C4016" s="7">
        <f t="shared" si="716"/>
        <v>0</v>
      </c>
      <c r="D4016" s="7">
        <f t="shared" si="717"/>
        <v>0</v>
      </c>
      <c r="E4016" s="7" t="e">
        <f>IF('Report DCM'!$H4016="In-Stream Video","Rich Media display banner",IF('Report DCM'!$I4016&gt;'Report DCM'!$J4016,"Standard",VLOOKUP(CONCATENATE(bd_adtype,"_",bd_creativetype),tabela,2,FALSE)))</f>
        <v>#N/A</v>
      </c>
      <c r="F4016" s="7">
        <f t="shared" si="718"/>
        <v>0</v>
      </c>
      <c r="G4016" s="7">
        <f t="shared" si="719"/>
        <v>0</v>
      </c>
      <c r="H4016" s="7">
        <f t="shared" si="720"/>
        <v>0</v>
      </c>
      <c r="I4016" s="7">
        <f t="shared" si="721"/>
        <v>0</v>
      </c>
      <c r="J4016" s="7">
        <f t="shared" si="722"/>
        <v>0</v>
      </c>
      <c r="K4016" s="8" t="e">
        <f t="shared" si="723"/>
        <v>#N/A</v>
      </c>
      <c r="L4016" s="7" t="e">
        <f t="shared" si="724"/>
        <v>#N/A</v>
      </c>
      <c r="M4016" s="8" t="e">
        <f t="shared" si="690"/>
        <v>#N/A</v>
      </c>
      <c r="N4016" s="8" t="e">
        <f t="shared" si="691"/>
        <v>#N/A</v>
      </c>
    </row>
    <row r="4017" spans="1:14" ht="15.75" customHeight="1" x14ac:dyDescent="0.35">
      <c r="A4017" s="7">
        <f t="shared" si="714"/>
        <v>0</v>
      </c>
      <c r="B4017" s="7">
        <f t="shared" si="715"/>
        <v>0</v>
      </c>
      <c r="C4017" s="7">
        <f t="shared" si="716"/>
        <v>0</v>
      </c>
      <c r="D4017" s="7">
        <f t="shared" si="717"/>
        <v>0</v>
      </c>
      <c r="E4017" s="7" t="e">
        <f>IF('Report DCM'!$H4017="In-Stream Video","Rich Media display banner",IF('Report DCM'!$I4017&gt;'Report DCM'!$J4017,"Standard",VLOOKUP(CONCATENATE(bd_adtype,"_",bd_creativetype),tabela,2,FALSE)))</f>
        <v>#N/A</v>
      </c>
      <c r="F4017" s="7">
        <f t="shared" si="718"/>
        <v>0</v>
      </c>
      <c r="G4017" s="7">
        <f t="shared" si="719"/>
        <v>0</v>
      </c>
      <c r="H4017" s="7">
        <f t="shared" si="720"/>
        <v>0</v>
      </c>
      <c r="I4017" s="7">
        <f t="shared" si="721"/>
        <v>0</v>
      </c>
      <c r="J4017" s="7">
        <f t="shared" si="722"/>
        <v>0</v>
      </c>
      <c r="K4017" s="8" t="e">
        <f t="shared" si="723"/>
        <v>#N/A</v>
      </c>
      <c r="L4017" s="7" t="e">
        <f t="shared" si="724"/>
        <v>#N/A</v>
      </c>
      <c r="M4017" s="8" t="e">
        <f t="shared" si="690"/>
        <v>#N/A</v>
      </c>
      <c r="N4017" s="8" t="e">
        <f t="shared" si="691"/>
        <v>#N/A</v>
      </c>
    </row>
    <row r="4018" spans="1:14" ht="15.75" customHeight="1" x14ac:dyDescent="0.35">
      <c r="A4018" s="7">
        <f t="shared" si="714"/>
        <v>0</v>
      </c>
      <c r="B4018" s="7">
        <f t="shared" si="715"/>
        <v>0</v>
      </c>
      <c r="C4018" s="7">
        <f t="shared" si="716"/>
        <v>0</v>
      </c>
      <c r="D4018" s="7">
        <f t="shared" si="717"/>
        <v>0</v>
      </c>
      <c r="E4018" s="7" t="e">
        <f>IF('Report DCM'!$H4018="In-Stream Video","Rich Media display banner",IF('Report DCM'!$I4018&gt;'Report DCM'!$J4018,"Standard",VLOOKUP(CONCATENATE(bd_adtype,"_",bd_creativetype),tabela,2,FALSE)))</f>
        <v>#N/A</v>
      </c>
      <c r="F4018" s="7">
        <f t="shared" si="718"/>
        <v>0</v>
      </c>
      <c r="G4018" s="7">
        <f t="shared" si="719"/>
        <v>0</v>
      </c>
      <c r="H4018" s="7">
        <f t="shared" si="720"/>
        <v>0</v>
      </c>
      <c r="I4018" s="7">
        <f t="shared" si="721"/>
        <v>0</v>
      </c>
      <c r="J4018" s="7">
        <f t="shared" si="722"/>
        <v>0</v>
      </c>
      <c r="K4018" s="8" t="e">
        <f t="shared" si="723"/>
        <v>#N/A</v>
      </c>
      <c r="L4018" s="7" t="e">
        <f t="shared" si="724"/>
        <v>#N/A</v>
      </c>
      <c r="M4018" s="8" t="e">
        <f t="shared" si="690"/>
        <v>#N/A</v>
      </c>
      <c r="N4018" s="8" t="e">
        <f t="shared" si="691"/>
        <v>#N/A</v>
      </c>
    </row>
    <row r="4019" spans="1:14" ht="15.75" customHeight="1" x14ac:dyDescent="0.35">
      <c r="A4019" s="7">
        <f t="shared" si="714"/>
        <v>0</v>
      </c>
      <c r="B4019" s="7">
        <f t="shared" si="715"/>
        <v>0</v>
      </c>
      <c r="C4019" s="7">
        <f t="shared" si="716"/>
        <v>0</v>
      </c>
      <c r="D4019" s="7">
        <f t="shared" si="717"/>
        <v>0</v>
      </c>
      <c r="E4019" s="7" t="e">
        <f>IF('Report DCM'!$H4019="In-Stream Video","Rich Media display banner",IF('Report DCM'!$I4019&gt;'Report DCM'!$J4019,"Standard",VLOOKUP(CONCATENATE(bd_adtype,"_",bd_creativetype),tabela,2,FALSE)))</f>
        <v>#N/A</v>
      </c>
      <c r="F4019" s="7">
        <f t="shared" si="718"/>
        <v>0</v>
      </c>
      <c r="G4019" s="7">
        <f t="shared" si="719"/>
        <v>0</v>
      </c>
      <c r="H4019" s="7">
        <f t="shared" si="720"/>
        <v>0</v>
      </c>
      <c r="I4019" s="7">
        <f t="shared" si="721"/>
        <v>0</v>
      </c>
      <c r="J4019" s="7">
        <f t="shared" si="722"/>
        <v>0</v>
      </c>
      <c r="K4019" s="8" t="e">
        <f t="shared" si="723"/>
        <v>#N/A</v>
      </c>
      <c r="L4019" s="7" t="e">
        <f t="shared" si="724"/>
        <v>#N/A</v>
      </c>
      <c r="M4019" s="8" t="e">
        <f t="shared" si="690"/>
        <v>#N/A</v>
      </c>
      <c r="N4019" s="8" t="e">
        <f t="shared" si="691"/>
        <v>#N/A</v>
      </c>
    </row>
    <row r="4020" spans="1:14" ht="15.75" customHeight="1" x14ac:dyDescent="0.35">
      <c r="A4020" s="7">
        <f t="shared" si="714"/>
        <v>0</v>
      </c>
      <c r="B4020" s="7">
        <f t="shared" si="715"/>
        <v>0</v>
      </c>
      <c r="C4020" s="7">
        <f t="shared" si="716"/>
        <v>0</v>
      </c>
      <c r="D4020" s="7">
        <f t="shared" si="717"/>
        <v>0</v>
      </c>
      <c r="E4020" s="7" t="e">
        <f>IF('Report DCM'!$H4020="In-Stream Video","Rich Media display banner",IF('Report DCM'!$I4020&gt;'Report DCM'!$J4020,"Standard",VLOOKUP(CONCATENATE(bd_adtype,"_",bd_creativetype),tabela,2,FALSE)))</f>
        <v>#N/A</v>
      </c>
      <c r="F4020" s="7">
        <f t="shared" si="718"/>
        <v>0</v>
      </c>
      <c r="G4020" s="7">
        <f t="shared" si="719"/>
        <v>0</v>
      </c>
      <c r="H4020" s="7">
        <f t="shared" si="720"/>
        <v>0</v>
      </c>
      <c r="I4020" s="7">
        <f t="shared" si="721"/>
        <v>0</v>
      </c>
      <c r="J4020" s="7">
        <f t="shared" si="722"/>
        <v>0</v>
      </c>
      <c r="K4020" s="8" t="e">
        <f t="shared" si="723"/>
        <v>#N/A</v>
      </c>
      <c r="L4020" s="7" t="e">
        <f t="shared" si="724"/>
        <v>#N/A</v>
      </c>
      <c r="M4020" s="8" t="e">
        <f t="shared" si="690"/>
        <v>#N/A</v>
      </c>
      <c r="N4020" s="8" t="e">
        <f t="shared" si="691"/>
        <v>#N/A</v>
      </c>
    </row>
    <row r="4021" spans="1:14" ht="15.75" customHeight="1" x14ac:dyDescent="0.35">
      <c r="A4021" s="7">
        <f t="shared" si="714"/>
        <v>0</v>
      </c>
      <c r="B4021" s="7">
        <f t="shared" si="715"/>
        <v>0</v>
      </c>
      <c r="C4021" s="7">
        <f t="shared" si="716"/>
        <v>0</v>
      </c>
      <c r="D4021" s="7">
        <f t="shared" si="717"/>
        <v>0</v>
      </c>
      <c r="E4021" s="7" t="e">
        <f>IF('Report DCM'!$H4021="In-Stream Video","Rich Media display banner",IF('Report DCM'!$I4021&gt;'Report DCM'!$J4021,"Standard",VLOOKUP(CONCATENATE(bd_adtype,"_",bd_creativetype),tabela,2,FALSE)))</f>
        <v>#N/A</v>
      </c>
      <c r="F4021" s="7">
        <f t="shared" si="718"/>
        <v>0</v>
      </c>
      <c r="G4021" s="7">
        <f t="shared" si="719"/>
        <v>0</v>
      </c>
      <c r="H4021" s="7">
        <f t="shared" si="720"/>
        <v>0</v>
      </c>
      <c r="I4021" s="7">
        <f t="shared" si="721"/>
        <v>0</v>
      </c>
      <c r="J4021" s="7">
        <f t="shared" si="722"/>
        <v>0</v>
      </c>
      <c r="K4021" s="8" t="e">
        <f t="shared" si="723"/>
        <v>#N/A</v>
      </c>
      <c r="L4021" s="7" t="e">
        <f t="shared" si="724"/>
        <v>#N/A</v>
      </c>
      <c r="M4021" s="8" t="e">
        <f t="shared" si="690"/>
        <v>#N/A</v>
      </c>
      <c r="N4021" s="8" t="e">
        <f t="shared" si="691"/>
        <v>#N/A</v>
      </c>
    </row>
    <row r="4022" spans="1:14" ht="15.75" customHeight="1" x14ac:dyDescent="0.35">
      <c r="A4022" s="7">
        <f t="shared" si="714"/>
        <v>0</v>
      </c>
      <c r="B4022" s="7">
        <f t="shared" si="715"/>
        <v>0</v>
      </c>
      <c r="C4022" s="7">
        <f t="shared" si="716"/>
        <v>0</v>
      </c>
      <c r="D4022" s="7">
        <f t="shared" si="717"/>
        <v>0</v>
      </c>
      <c r="E4022" s="7" t="e">
        <f>IF('Report DCM'!$H4022="In-Stream Video","Rich Media display banner",IF('Report DCM'!$I4022&gt;'Report DCM'!$J4022,"Standard",VLOOKUP(CONCATENATE(bd_adtype,"_",bd_creativetype),tabela,2,FALSE)))</f>
        <v>#N/A</v>
      </c>
      <c r="F4022" s="7">
        <f t="shared" si="718"/>
        <v>0</v>
      </c>
      <c r="G4022" s="7">
        <f t="shared" si="719"/>
        <v>0</v>
      </c>
      <c r="H4022" s="7">
        <f t="shared" si="720"/>
        <v>0</v>
      </c>
      <c r="I4022" s="7">
        <f t="shared" si="721"/>
        <v>0</v>
      </c>
      <c r="J4022" s="7">
        <f t="shared" si="722"/>
        <v>0</v>
      </c>
      <c r="K4022" s="8" t="e">
        <f t="shared" si="723"/>
        <v>#N/A</v>
      </c>
      <c r="L4022" s="7" t="e">
        <f t="shared" si="724"/>
        <v>#N/A</v>
      </c>
      <c r="M4022" s="8" t="e">
        <f t="shared" si="690"/>
        <v>#N/A</v>
      </c>
      <c r="N4022" s="8" t="e">
        <f t="shared" si="691"/>
        <v>#N/A</v>
      </c>
    </row>
    <row r="4023" spans="1:14" ht="15.75" customHeight="1" x14ac:dyDescent="0.35">
      <c r="A4023" s="7">
        <f t="shared" si="714"/>
        <v>0</v>
      </c>
      <c r="B4023" s="7">
        <f t="shared" si="715"/>
        <v>0</v>
      </c>
      <c r="C4023" s="7">
        <f t="shared" si="716"/>
        <v>0</v>
      </c>
      <c r="D4023" s="7">
        <f t="shared" si="717"/>
        <v>0</v>
      </c>
      <c r="E4023" s="7" t="e">
        <f>IF('Report DCM'!$H4023="In-Stream Video","Rich Media display banner",IF('Report DCM'!$I4023&gt;'Report DCM'!$J4023,"Standard",VLOOKUP(CONCATENATE(bd_adtype,"_",bd_creativetype),tabela,2,FALSE)))</f>
        <v>#N/A</v>
      </c>
      <c r="F4023" s="7">
        <f t="shared" si="718"/>
        <v>0</v>
      </c>
      <c r="G4023" s="7">
        <f t="shared" si="719"/>
        <v>0</v>
      </c>
      <c r="H4023" s="7">
        <f t="shared" si="720"/>
        <v>0</v>
      </c>
      <c r="I4023" s="7">
        <f t="shared" si="721"/>
        <v>0</v>
      </c>
      <c r="J4023" s="7">
        <f t="shared" si="722"/>
        <v>0</v>
      </c>
      <c r="K4023" s="8" t="e">
        <f t="shared" si="723"/>
        <v>#N/A</v>
      </c>
      <c r="L4023" s="7" t="e">
        <f t="shared" si="724"/>
        <v>#N/A</v>
      </c>
      <c r="M4023" s="8" t="e">
        <f t="shared" si="690"/>
        <v>#N/A</v>
      </c>
      <c r="N4023" s="8" t="e">
        <f t="shared" si="691"/>
        <v>#N/A</v>
      </c>
    </row>
    <row r="4024" spans="1:14" ht="15.75" customHeight="1" x14ac:dyDescent="0.35">
      <c r="A4024" s="7">
        <f t="shared" si="714"/>
        <v>0</v>
      </c>
      <c r="B4024" s="7">
        <f t="shared" si="715"/>
        <v>0</v>
      </c>
      <c r="C4024" s="7">
        <f t="shared" si="716"/>
        <v>0</v>
      </c>
      <c r="D4024" s="7">
        <f t="shared" si="717"/>
        <v>0</v>
      </c>
      <c r="E4024" s="7" t="e">
        <f>IF('Report DCM'!$H4024="In-Stream Video","Rich Media display banner",IF('Report DCM'!$I4024&gt;'Report DCM'!$J4024,"Standard",VLOOKUP(CONCATENATE(bd_adtype,"_",bd_creativetype),tabela,2,FALSE)))</f>
        <v>#N/A</v>
      </c>
      <c r="F4024" s="7">
        <f t="shared" si="718"/>
        <v>0</v>
      </c>
      <c r="G4024" s="7">
        <f t="shared" si="719"/>
        <v>0</v>
      </c>
      <c r="H4024" s="7">
        <f t="shared" si="720"/>
        <v>0</v>
      </c>
      <c r="I4024" s="7">
        <f t="shared" si="721"/>
        <v>0</v>
      </c>
      <c r="J4024" s="7">
        <f t="shared" si="722"/>
        <v>0</v>
      </c>
      <c r="K4024" s="8" t="e">
        <f t="shared" si="723"/>
        <v>#N/A</v>
      </c>
      <c r="L4024" s="7" t="e">
        <f t="shared" si="724"/>
        <v>#N/A</v>
      </c>
      <c r="M4024" s="8" t="e">
        <f t="shared" si="690"/>
        <v>#N/A</v>
      </c>
      <c r="N4024" s="8" t="e">
        <f t="shared" si="691"/>
        <v>#N/A</v>
      </c>
    </row>
    <row r="4025" spans="1:14" ht="15.75" customHeight="1" x14ac:dyDescent="0.35">
      <c r="A4025" s="7">
        <f t="shared" si="714"/>
        <v>0</v>
      </c>
      <c r="B4025" s="7">
        <f t="shared" si="715"/>
        <v>0</v>
      </c>
      <c r="C4025" s="7">
        <f t="shared" si="716"/>
        <v>0</v>
      </c>
      <c r="D4025" s="7">
        <f t="shared" si="717"/>
        <v>0</v>
      </c>
      <c r="E4025" s="7" t="e">
        <f>IF('Report DCM'!$H4025="In-Stream Video","Rich Media display banner",IF('Report DCM'!$I4025&gt;'Report DCM'!$J4025,"Standard",VLOOKUP(CONCATENATE(bd_adtype,"_",bd_creativetype),tabela,2,FALSE)))</f>
        <v>#N/A</v>
      </c>
      <c r="F4025" s="7">
        <f t="shared" si="718"/>
        <v>0</v>
      </c>
      <c r="G4025" s="7">
        <f t="shared" si="719"/>
        <v>0</v>
      </c>
      <c r="H4025" s="7">
        <f t="shared" si="720"/>
        <v>0</v>
      </c>
      <c r="I4025" s="7">
        <f t="shared" si="721"/>
        <v>0</v>
      </c>
      <c r="J4025" s="7">
        <f t="shared" si="722"/>
        <v>0</v>
      </c>
      <c r="K4025" s="8" t="e">
        <f t="shared" si="723"/>
        <v>#N/A</v>
      </c>
      <c r="L4025" s="7" t="e">
        <f t="shared" si="724"/>
        <v>#N/A</v>
      </c>
      <c r="M4025" s="8" t="e">
        <f t="shared" si="690"/>
        <v>#N/A</v>
      </c>
      <c r="N4025" s="8" t="e">
        <f t="shared" si="691"/>
        <v>#N/A</v>
      </c>
    </row>
    <row r="4026" spans="1:14" ht="15.75" customHeight="1" x14ac:dyDescent="0.35">
      <c r="A4026" s="7">
        <f t="shared" si="714"/>
        <v>0</v>
      </c>
      <c r="B4026" s="7">
        <f t="shared" si="715"/>
        <v>0</v>
      </c>
      <c r="C4026" s="7">
        <f t="shared" si="716"/>
        <v>0</v>
      </c>
      <c r="D4026" s="7">
        <f t="shared" si="717"/>
        <v>0</v>
      </c>
      <c r="E4026" s="7" t="e">
        <f>IF('Report DCM'!$H4026="In-Stream Video","Rich Media display banner",IF('Report DCM'!$I4026&gt;'Report DCM'!$J4026,"Standard",VLOOKUP(CONCATENATE(bd_adtype,"_",bd_creativetype),tabela,2,FALSE)))</f>
        <v>#N/A</v>
      </c>
      <c r="F4026" s="7">
        <f t="shared" si="718"/>
        <v>0</v>
      </c>
      <c r="G4026" s="7">
        <f t="shared" si="719"/>
        <v>0</v>
      </c>
      <c r="H4026" s="7">
        <f t="shared" si="720"/>
        <v>0</v>
      </c>
      <c r="I4026" s="7">
        <f t="shared" si="721"/>
        <v>0</v>
      </c>
      <c r="J4026" s="7">
        <f t="shared" si="722"/>
        <v>0</v>
      </c>
      <c r="K4026" s="8" t="e">
        <f t="shared" si="723"/>
        <v>#N/A</v>
      </c>
      <c r="L4026" s="7" t="e">
        <f t="shared" si="724"/>
        <v>#N/A</v>
      </c>
      <c r="M4026" s="8" t="e">
        <f t="shared" si="690"/>
        <v>#N/A</v>
      </c>
      <c r="N4026" s="8" t="e">
        <f t="shared" si="691"/>
        <v>#N/A</v>
      </c>
    </row>
    <row r="4027" spans="1:14" ht="15.75" customHeight="1" x14ac:dyDescent="0.35">
      <c r="A4027" s="7">
        <f t="shared" si="714"/>
        <v>0</v>
      </c>
      <c r="B4027" s="7">
        <f t="shared" si="715"/>
        <v>0</v>
      </c>
      <c r="C4027" s="7">
        <f t="shared" si="716"/>
        <v>0</v>
      </c>
      <c r="D4027" s="7">
        <f t="shared" si="717"/>
        <v>0</v>
      </c>
      <c r="E4027" s="7" t="e">
        <f>IF('Report DCM'!$H4027="In-Stream Video","Rich Media display banner",IF('Report DCM'!$I4027&gt;'Report DCM'!$J4027,"Standard",VLOOKUP(CONCATENATE(bd_adtype,"_",bd_creativetype),tabela,2,FALSE)))</f>
        <v>#N/A</v>
      </c>
      <c r="F4027" s="7">
        <f t="shared" si="718"/>
        <v>0</v>
      </c>
      <c r="G4027" s="7">
        <f t="shared" si="719"/>
        <v>0</v>
      </c>
      <c r="H4027" s="7">
        <f t="shared" si="720"/>
        <v>0</v>
      </c>
      <c r="I4027" s="7">
        <f t="shared" si="721"/>
        <v>0</v>
      </c>
      <c r="J4027" s="7">
        <f t="shared" si="722"/>
        <v>0</v>
      </c>
      <c r="K4027" s="8" t="e">
        <f t="shared" si="723"/>
        <v>#N/A</v>
      </c>
      <c r="L4027" s="7" t="e">
        <f t="shared" si="724"/>
        <v>#N/A</v>
      </c>
      <c r="M4027" s="8" t="e">
        <f t="shared" si="690"/>
        <v>#N/A</v>
      </c>
      <c r="N4027" s="8" t="e">
        <f t="shared" si="691"/>
        <v>#N/A</v>
      </c>
    </row>
    <row r="4028" spans="1:14" ht="15.75" customHeight="1" x14ac:dyDescent="0.35">
      <c r="A4028" s="7">
        <f t="shared" si="714"/>
        <v>0</v>
      </c>
      <c r="B4028" s="7">
        <f t="shared" si="715"/>
        <v>0</v>
      </c>
      <c r="C4028" s="7">
        <f t="shared" si="716"/>
        <v>0</v>
      </c>
      <c r="D4028" s="7">
        <f t="shared" si="717"/>
        <v>0</v>
      </c>
      <c r="E4028" s="7" t="e">
        <f>IF('Report DCM'!$H4028="In-Stream Video","Rich Media display banner",IF('Report DCM'!$I4028&gt;'Report DCM'!$J4028,"Standard",VLOOKUP(CONCATENATE(bd_adtype,"_",bd_creativetype),tabela,2,FALSE)))</f>
        <v>#N/A</v>
      </c>
      <c r="F4028" s="7">
        <f t="shared" si="718"/>
        <v>0</v>
      </c>
      <c r="G4028" s="7">
        <f t="shared" si="719"/>
        <v>0</v>
      </c>
      <c r="H4028" s="7">
        <f t="shared" si="720"/>
        <v>0</v>
      </c>
      <c r="I4028" s="7">
        <f t="shared" si="721"/>
        <v>0</v>
      </c>
      <c r="J4028" s="7">
        <f t="shared" si="722"/>
        <v>0</v>
      </c>
      <c r="K4028" s="8" t="e">
        <f t="shared" si="723"/>
        <v>#N/A</v>
      </c>
      <c r="L4028" s="7" t="e">
        <f t="shared" si="724"/>
        <v>#N/A</v>
      </c>
      <c r="M4028" s="8" t="e">
        <f t="shared" si="690"/>
        <v>#N/A</v>
      </c>
      <c r="N4028" s="8" t="e">
        <f t="shared" si="691"/>
        <v>#N/A</v>
      </c>
    </row>
    <row r="4029" spans="1:14" ht="15.75" customHeight="1" x14ac:dyDescent="0.35">
      <c r="A4029" s="7">
        <f t="shared" si="714"/>
        <v>0</v>
      </c>
      <c r="B4029" s="7">
        <f t="shared" si="715"/>
        <v>0</v>
      </c>
      <c r="C4029" s="7">
        <f t="shared" si="716"/>
        <v>0</v>
      </c>
      <c r="D4029" s="7">
        <f t="shared" si="717"/>
        <v>0</v>
      </c>
      <c r="E4029" s="7" t="e">
        <f>IF('Report DCM'!$H4029="In-Stream Video","Rich Media display banner",IF('Report DCM'!$I4029&gt;'Report DCM'!$J4029,"Standard",VLOOKUP(CONCATENATE(bd_adtype,"_",bd_creativetype),tabela,2,FALSE)))</f>
        <v>#N/A</v>
      </c>
      <c r="F4029" s="7">
        <f t="shared" si="718"/>
        <v>0</v>
      </c>
      <c r="G4029" s="7">
        <f t="shared" si="719"/>
        <v>0</v>
      </c>
      <c r="H4029" s="7">
        <f t="shared" si="720"/>
        <v>0</v>
      </c>
      <c r="I4029" s="7">
        <f t="shared" si="721"/>
        <v>0</v>
      </c>
      <c r="J4029" s="7">
        <f t="shared" si="722"/>
        <v>0</v>
      </c>
      <c r="K4029" s="8" t="e">
        <f t="shared" si="723"/>
        <v>#N/A</v>
      </c>
      <c r="L4029" s="7" t="e">
        <f t="shared" si="724"/>
        <v>#N/A</v>
      </c>
      <c r="M4029" s="8" t="e">
        <f t="shared" si="690"/>
        <v>#N/A</v>
      </c>
      <c r="N4029" s="8" t="e">
        <f t="shared" si="691"/>
        <v>#N/A</v>
      </c>
    </row>
    <row r="4030" spans="1:14" ht="15.75" customHeight="1" x14ac:dyDescent="0.35">
      <c r="A4030" s="7">
        <f t="shared" si="714"/>
        <v>0</v>
      </c>
      <c r="B4030" s="7">
        <f t="shared" si="715"/>
        <v>0</v>
      </c>
      <c r="C4030" s="7">
        <f t="shared" si="716"/>
        <v>0</v>
      </c>
      <c r="D4030" s="7">
        <f t="shared" si="717"/>
        <v>0</v>
      </c>
      <c r="E4030" s="7" t="e">
        <f>IF('Report DCM'!$H4030="In-Stream Video","Rich Media display banner",IF('Report DCM'!$I4030&gt;'Report DCM'!$J4030,"Standard",VLOOKUP(CONCATENATE(bd_adtype,"_",bd_creativetype),tabela,2,FALSE)))</f>
        <v>#N/A</v>
      </c>
      <c r="F4030" s="7">
        <f t="shared" si="718"/>
        <v>0</v>
      </c>
      <c r="G4030" s="7">
        <f t="shared" si="719"/>
        <v>0</v>
      </c>
      <c r="H4030" s="7">
        <f t="shared" si="720"/>
        <v>0</v>
      </c>
      <c r="I4030" s="7">
        <f t="shared" si="721"/>
        <v>0</v>
      </c>
      <c r="J4030" s="7">
        <f t="shared" si="722"/>
        <v>0</v>
      </c>
      <c r="K4030" s="8" t="e">
        <f t="shared" si="723"/>
        <v>#N/A</v>
      </c>
      <c r="L4030" s="7" t="e">
        <f t="shared" si="724"/>
        <v>#N/A</v>
      </c>
      <c r="M4030" s="8" t="e">
        <f t="shared" si="690"/>
        <v>#N/A</v>
      </c>
      <c r="N4030" s="8" t="e">
        <f t="shared" si="691"/>
        <v>#N/A</v>
      </c>
    </row>
    <row r="4031" spans="1:14" ht="15.75" customHeight="1" x14ac:dyDescent="0.35">
      <c r="A4031" s="7">
        <f t="shared" si="714"/>
        <v>0</v>
      </c>
      <c r="B4031" s="7">
        <f t="shared" si="715"/>
        <v>0</v>
      </c>
      <c r="C4031" s="7">
        <f t="shared" si="716"/>
        <v>0</v>
      </c>
      <c r="D4031" s="7">
        <f t="shared" si="717"/>
        <v>0</v>
      </c>
      <c r="E4031" s="7" t="e">
        <f>IF('Report DCM'!$H4031="In-Stream Video","Rich Media display banner",IF('Report DCM'!$I4031&gt;'Report DCM'!$J4031,"Standard",VLOOKUP(CONCATENATE(bd_adtype,"_",bd_creativetype),tabela,2,FALSE)))</f>
        <v>#N/A</v>
      </c>
      <c r="F4031" s="7">
        <f t="shared" si="718"/>
        <v>0</v>
      </c>
      <c r="G4031" s="7">
        <f t="shared" si="719"/>
        <v>0</v>
      </c>
      <c r="H4031" s="7">
        <f t="shared" si="720"/>
        <v>0</v>
      </c>
      <c r="I4031" s="7">
        <f t="shared" si="721"/>
        <v>0</v>
      </c>
      <c r="J4031" s="7">
        <f t="shared" si="722"/>
        <v>0</v>
      </c>
      <c r="K4031" s="8" t="e">
        <f t="shared" si="723"/>
        <v>#N/A</v>
      </c>
      <c r="L4031" s="7" t="e">
        <f t="shared" si="724"/>
        <v>#N/A</v>
      </c>
      <c r="M4031" s="8" t="e">
        <f t="shared" si="690"/>
        <v>#N/A</v>
      </c>
      <c r="N4031" s="8" t="e">
        <f t="shared" si="691"/>
        <v>#N/A</v>
      </c>
    </row>
    <row r="4032" spans="1:14" ht="15.75" customHeight="1" x14ac:dyDescent="0.35">
      <c r="A4032" s="7">
        <f t="shared" si="714"/>
        <v>0</v>
      </c>
      <c r="B4032" s="7">
        <f t="shared" si="715"/>
        <v>0</v>
      </c>
      <c r="C4032" s="7">
        <f t="shared" si="716"/>
        <v>0</v>
      </c>
      <c r="D4032" s="7">
        <f t="shared" si="717"/>
        <v>0</v>
      </c>
      <c r="E4032" s="7" t="e">
        <f>IF('Report DCM'!$H4032="In-Stream Video","Rich Media display banner",IF('Report DCM'!$I4032&gt;'Report DCM'!$J4032,"Standard",VLOOKUP(CONCATENATE(bd_adtype,"_",bd_creativetype),tabela,2,FALSE)))</f>
        <v>#N/A</v>
      </c>
      <c r="F4032" s="7">
        <f t="shared" si="718"/>
        <v>0</v>
      </c>
      <c r="G4032" s="7">
        <f t="shared" si="719"/>
        <v>0</v>
      </c>
      <c r="H4032" s="7">
        <f t="shared" si="720"/>
        <v>0</v>
      </c>
      <c r="I4032" s="7">
        <f t="shared" si="721"/>
        <v>0</v>
      </c>
      <c r="J4032" s="7">
        <f t="shared" si="722"/>
        <v>0</v>
      </c>
      <c r="K4032" s="8" t="e">
        <f t="shared" si="723"/>
        <v>#N/A</v>
      </c>
      <c r="L4032" s="7" t="e">
        <f t="shared" si="724"/>
        <v>#N/A</v>
      </c>
      <c r="M4032" s="8" t="e">
        <f t="shared" si="690"/>
        <v>#N/A</v>
      </c>
      <c r="N4032" s="8" t="e">
        <f t="shared" si="691"/>
        <v>#N/A</v>
      </c>
    </row>
    <row r="4033" spans="1:14" ht="15.75" customHeight="1" x14ac:dyDescent="0.35">
      <c r="A4033" s="7">
        <f t="shared" si="714"/>
        <v>0</v>
      </c>
      <c r="B4033" s="7">
        <f t="shared" si="715"/>
        <v>0</v>
      </c>
      <c r="C4033" s="7">
        <f t="shared" si="716"/>
        <v>0</v>
      </c>
      <c r="D4033" s="7">
        <f t="shared" si="717"/>
        <v>0</v>
      </c>
      <c r="E4033" s="7" t="e">
        <f>IF('Report DCM'!$H4033="In-Stream Video","Rich Media display banner",IF('Report DCM'!$I4033&gt;'Report DCM'!$J4033,"Standard",VLOOKUP(CONCATENATE(bd_adtype,"_",bd_creativetype),tabela,2,FALSE)))</f>
        <v>#N/A</v>
      </c>
      <c r="F4033" s="7">
        <f t="shared" si="718"/>
        <v>0</v>
      </c>
      <c r="G4033" s="7">
        <f t="shared" si="719"/>
        <v>0</v>
      </c>
      <c r="H4033" s="7">
        <f t="shared" si="720"/>
        <v>0</v>
      </c>
      <c r="I4033" s="7">
        <f t="shared" si="721"/>
        <v>0</v>
      </c>
      <c r="J4033" s="7">
        <f t="shared" si="722"/>
        <v>0</v>
      </c>
      <c r="K4033" s="8" t="e">
        <f t="shared" si="723"/>
        <v>#N/A</v>
      </c>
      <c r="L4033" s="7" t="e">
        <f t="shared" si="724"/>
        <v>#N/A</v>
      </c>
      <c r="M4033" s="8" t="e">
        <f t="shared" si="690"/>
        <v>#N/A</v>
      </c>
      <c r="N4033" s="8" t="e">
        <f t="shared" si="691"/>
        <v>#N/A</v>
      </c>
    </row>
    <row r="4034" spans="1:14" ht="15.75" customHeight="1" x14ac:dyDescent="0.35">
      <c r="A4034" s="7">
        <f t="shared" ref="A4034:A4097" si="725">bd_campaign</f>
        <v>0</v>
      </c>
      <c r="B4034" s="7">
        <f t="shared" ref="B4034:B4097" si="726">bd_site</f>
        <v>0</v>
      </c>
      <c r="C4034" s="7">
        <f t="shared" ref="C4034:C4097" si="727">bd_placement</f>
        <v>0</v>
      </c>
      <c r="D4034" s="7">
        <f t="shared" ref="D4034:D4097" si="728">bd_placementID</f>
        <v>0</v>
      </c>
      <c r="E4034" s="7" t="e">
        <f>IF('Report DCM'!$H4034="In-Stream Video","Rich Media display banner",IF('Report DCM'!$I4034&gt;'Report DCM'!$J4034,"Standard",VLOOKUP(CONCATENATE(bd_adtype,"_",bd_creativetype),tabela,2,FALSE)))</f>
        <v>#N/A</v>
      </c>
      <c r="F4034" s="7">
        <f t="shared" ref="F4034:F4097" si="729">bd_ad</f>
        <v>0</v>
      </c>
      <c r="G4034" s="7">
        <f t="shared" ref="G4034:G4097" si="730">bd_adid</f>
        <v>0</v>
      </c>
      <c r="H4034" s="7">
        <f t="shared" ref="H4034:H4097" si="731">bd_creativetype</f>
        <v>0</v>
      </c>
      <c r="I4034" s="7">
        <f t="shared" ref="I4034:I4097" si="732">bd_impression</f>
        <v>0</v>
      </c>
      <c r="J4034" s="7">
        <f t="shared" ref="J4034:J4097" si="733">bd_clicks</f>
        <v>0</v>
      </c>
      <c r="K4034" s="8" t="e">
        <f t="shared" ref="K4034:K4097" si="734">VLOOKUP(E4034,tabela,2,FALSE)</f>
        <v>#N/A</v>
      </c>
      <c r="L4034" s="7" t="e">
        <f t="shared" ref="L4034:L4097" si="735">VLOOKUP(E4034,tabela,3,FALSE)</f>
        <v>#N/A</v>
      </c>
      <c r="M4034" s="8" t="e">
        <f t="shared" si="690"/>
        <v>#N/A</v>
      </c>
      <c r="N4034" s="8" t="e">
        <f t="shared" si="691"/>
        <v>#N/A</v>
      </c>
    </row>
    <row r="4035" spans="1:14" ht="15.75" customHeight="1" x14ac:dyDescent="0.35">
      <c r="A4035" s="7">
        <f t="shared" si="725"/>
        <v>0</v>
      </c>
      <c r="B4035" s="7">
        <f t="shared" si="726"/>
        <v>0</v>
      </c>
      <c r="C4035" s="7">
        <f t="shared" si="727"/>
        <v>0</v>
      </c>
      <c r="D4035" s="7">
        <f t="shared" si="728"/>
        <v>0</v>
      </c>
      <c r="E4035" s="7" t="e">
        <f>IF('Report DCM'!$H4035="In-Stream Video","Rich Media display banner",IF('Report DCM'!$I4035&gt;'Report DCM'!$J4035,"Standard",VLOOKUP(CONCATENATE(bd_adtype,"_",bd_creativetype),tabela,2,FALSE)))</f>
        <v>#N/A</v>
      </c>
      <c r="F4035" s="7">
        <f t="shared" si="729"/>
        <v>0</v>
      </c>
      <c r="G4035" s="7">
        <f t="shared" si="730"/>
        <v>0</v>
      </c>
      <c r="H4035" s="7">
        <f t="shared" si="731"/>
        <v>0</v>
      </c>
      <c r="I4035" s="7">
        <f t="shared" si="732"/>
        <v>0</v>
      </c>
      <c r="J4035" s="7">
        <f t="shared" si="733"/>
        <v>0</v>
      </c>
      <c r="K4035" s="8" t="e">
        <f t="shared" si="734"/>
        <v>#N/A</v>
      </c>
      <c r="L4035" s="7" t="e">
        <f t="shared" si="735"/>
        <v>#N/A</v>
      </c>
      <c r="M4035" s="8" t="e">
        <f t="shared" si="690"/>
        <v>#N/A</v>
      </c>
      <c r="N4035" s="8" t="e">
        <f t="shared" si="691"/>
        <v>#N/A</v>
      </c>
    </row>
    <row r="4036" spans="1:14" ht="15.75" customHeight="1" x14ac:dyDescent="0.35">
      <c r="A4036" s="7">
        <f t="shared" si="725"/>
        <v>0</v>
      </c>
      <c r="B4036" s="7">
        <f t="shared" si="726"/>
        <v>0</v>
      </c>
      <c r="C4036" s="7">
        <f t="shared" si="727"/>
        <v>0</v>
      </c>
      <c r="D4036" s="7">
        <f t="shared" si="728"/>
        <v>0</v>
      </c>
      <c r="E4036" s="7" t="e">
        <f>IF('Report DCM'!$H4036="In-Stream Video","Rich Media display banner",IF('Report DCM'!$I4036&gt;'Report DCM'!$J4036,"Standard",VLOOKUP(CONCATENATE(bd_adtype,"_",bd_creativetype),tabela,2,FALSE)))</f>
        <v>#N/A</v>
      </c>
      <c r="F4036" s="7">
        <f t="shared" si="729"/>
        <v>0</v>
      </c>
      <c r="G4036" s="7">
        <f t="shared" si="730"/>
        <v>0</v>
      </c>
      <c r="H4036" s="7">
        <f t="shared" si="731"/>
        <v>0</v>
      </c>
      <c r="I4036" s="7">
        <f t="shared" si="732"/>
        <v>0</v>
      </c>
      <c r="J4036" s="7">
        <f t="shared" si="733"/>
        <v>0</v>
      </c>
      <c r="K4036" s="8" t="e">
        <f t="shared" si="734"/>
        <v>#N/A</v>
      </c>
      <c r="L4036" s="7" t="e">
        <f t="shared" si="735"/>
        <v>#N/A</v>
      </c>
      <c r="M4036" s="8" t="e">
        <f t="shared" si="690"/>
        <v>#N/A</v>
      </c>
      <c r="N4036" s="8" t="e">
        <f t="shared" si="691"/>
        <v>#N/A</v>
      </c>
    </row>
    <row r="4037" spans="1:14" ht="15.75" customHeight="1" x14ac:dyDescent="0.35">
      <c r="A4037" s="7">
        <f t="shared" si="725"/>
        <v>0</v>
      </c>
      <c r="B4037" s="7">
        <f t="shared" si="726"/>
        <v>0</v>
      </c>
      <c r="C4037" s="7">
        <f t="shared" si="727"/>
        <v>0</v>
      </c>
      <c r="D4037" s="7">
        <f t="shared" si="728"/>
        <v>0</v>
      </c>
      <c r="E4037" s="7" t="e">
        <f>IF('Report DCM'!$H4037="In-Stream Video","Rich Media display banner",IF('Report DCM'!$I4037&gt;'Report DCM'!$J4037,"Standard",VLOOKUP(CONCATENATE(bd_adtype,"_",bd_creativetype),tabela,2,FALSE)))</f>
        <v>#N/A</v>
      </c>
      <c r="F4037" s="7">
        <f t="shared" si="729"/>
        <v>0</v>
      </c>
      <c r="G4037" s="7">
        <f t="shared" si="730"/>
        <v>0</v>
      </c>
      <c r="H4037" s="7">
        <f t="shared" si="731"/>
        <v>0</v>
      </c>
      <c r="I4037" s="7">
        <f t="shared" si="732"/>
        <v>0</v>
      </c>
      <c r="J4037" s="7">
        <f t="shared" si="733"/>
        <v>0</v>
      </c>
      <c r="K4037" s="8" t="e">
        <f t="shared" si="734"/>
        <v>#N/A</v>
      </c>
      <c r="L4037" s="7" t="e">
        <f t="shared" si="735"/>
        <v>#N/A</v>
      </c>
      <c r="M4037" s="8" t="e">
        <f t="shared" si="690"/>
        <v>#N/A</v>
      </c>
      <c r="N4037" s="8" t="e">
        <f t="shared" si="691"/>
        <v>#N/A</v>
      </c>
    </row>
    <row r="4038" spans="1:14" ht="15.75" customHeight="1" x14ac:dyDescent="0.35">
      <c r="A4038" s="7">
        <f t="shared" si="725"/>
        <v>0</v>
      </c>
      <c r="B4038" s="7">
        <f t="shared" si="726"/>
        <v>0</v>
      </c>
      <c r="C4038" s="7">
        <f t="shared" si="727"/>
        <v>0</v>
      </c>
      <c r="D4038" s="7">
        <f t="shared" si="728"/>
        <v>0</v>
      </c>
      <c r="E4038" s="7" t="e">
        <f>IF('Report DCM'!$H4038="In-Stream Video","Rich Media display banner",IF('Report DCM'!$I4038&gt;'Report DCM'!$J4038,"Standard",VLOOKUP(CONCATENATE(bd_adtype,"_",bd_creativetype),tabela,2,FALSE)))</f>
        <v>#N/A</v>
      </c>
      <c r="F4038" s="7">
        <f t="shared" si="729"/>
        <v>0</v>
      </c>
      <c r="G4038" s="7">
        <f t="shared" si="730"/>
        <v>0</v>
      </c>
      <c r="H4038" s="7">
        <f t="shared" si="731"/>
        <v>0</v>
      </c>
      <c r="I4038" s="7">
        <f t="shared" si="732"/>
        <v>0</v>
      </c>
      <c r="J4038" s="7">
        <f t="shared" si="733"/>
        <v>0</v>
      </c>
      <c r="K4038" s="8" t="e">
        <f t="shared" si="734"/>
        <v>#N/A</v>
      </c>
      <c r="L4038" s="7" t="e">
        <f t="shared" si="735"/>
        <v>#N/A</v>
      </c>
      <c r="M4038" s="8" t="e">
        <f t="shared" si="690"/>
        <v>#N/A</v>
      </c>
      <c r="N4038" s="8" t="e">
        <f t="shared" si="691"/>
        <v>#N/A</v>
      </c>
    </row>
    <row r="4039" spans="1:14" ht="15.75" customHeight="1" x14ac:dyDescent="0.35">
      <c r="A4039" s="7">
        <f t="shared" si="725"/>
        <v>0</v>
      </c>
      <c r="B4039" s="7">
        <f t="shared" si="726"/>
        <v>0</v>
      </c>
      <c r="C4039" s="7">
        <f t="shared" si="727"/>
        <v>0</v>
      </c>
      <c r="D4039" s="7">
        <f t="shared" si="728"/>
        <v>0</v>
      </c>
      <c r="E4039" s="7" t="e">
        <f>IF('Report DCM'!$H4039="In-Stream Video","Rich Media display banner",IF('Report DCM'!$I4039&gt;'Report DCM'!$J4039,"Standard",VLOOKUP(CONCATENATE(bd_adtype,"_",bd_creativetype),tabela,2,FALSE)))</f>
        <v>#N/A</v>
      </c>
      <c r="F4039" s="7">
        <f t="shared" si="729"/>
        <v>0</v>
      </c>
      <c r="G4039" s="7">
        <f t="shared" si="730"/>
        <v>0</v>
      </c>
      <c r="H4039" s="7">
        <f t="shared" si="731"/>
        <v>0</v>
      </c>
      <c r="I4039" s="7">
        <f t="shared" si="732"/>
        <v>0</v>
      </c>
      <c r="J4039" s="7">
        <f t="shared" si="733"/>
        <v>0</v>
      </c>
      <c r="K4039" s="8" t="e">
        <f t="shared" si="734"/>
        <v>#N/A</v>
      </c>
      <c r="L4039" s="7" t="e">
        <f t="shared" si="735"/>
        <v>#N/A</v>
      </c>
      <c r="M4039" s="8" t="e">
        <f t="shared" si="690"/>
        <v>#N/A</v>
      </c>
      <c r="N4039" s="8" t="e">
        <f t="shared" si="691"/>
        <v>#N/A</v>
      </c>
    </row>
    <row r="4040" spans="1:14" ht="15.75" customHeight="1" x14ac:dyDescent="0.35">
      <c r="A4040" s="7">
        <f t="shared" si="725"/>
        <v>0</v>
      </c>
      <c r="B4040" s="7">
        <f t="shared" si="726"/>
        <v>0</v>
      </c>
      <c r="C4040" s="7">
        <f t="shared" si="727"/>
        <v>0</v>
      </c>
      <c r="D4040" s="7">
        <f t="shared" si="728"/>
        <v>0</v>
      </c>
      <c r="E4040" s="7" t="e">
        <f>IF('Report DCM'!$H4040="In-Stream Video","Rich Media display banner",IF('Report DCM'!$I4040&gt;'Report DCM'!$J4040,"Standard",VLOOKUP(CONCATENATE(bd_adtype,"_",bd_creativetype),tabela,2,FALSE)))</f>
        <v>#N/A</v>
      </c>
      <c r="F4040" s="7">
        <f t="shared" si="729"/>
        <v>0</v>
      </c>
      <c r="G4040" s="7">
        <f t="shared" si="730"/>
        <v>0</v>
      </c>
      <c r="H4040" s="7">
        <f t="shared" si="731"/>
        <v>0</v>
      </c>
      <c r="I4040" s="7">
        <f t="shared" si="732"/>
        <v>0</v>
      </c>
      <c r="J4040" s="7">
        <f t="shared" si="733"/>
        <v>0</v>
      </c>
      <c r="K4040" s="8" t="e">
        <f t="shared" si="734"/>
        <v>#N/A</v>
      </c>
      <c r="L4040" s="7" t="e">
        <f t="shared" si="735"/>
        <v>#N/A</v>
      </c>
      <c r="M4040" s="8" t="e">
        <f t="shared" si="690"/>
        <v>#N/A</v>
      </c>
      <c r="N4040" s="8" t="e">
        <f t="shared" si="691"/>
        <v>#N/A</v>
      </c>
    </row>
    <row r="4041" spans="1:14" ht="15.75" customHeight="1" x14ac:dyDescent="0.35">
      <c r="A4041" s="7">
        <f t="shared" si="725"/>
        <v>0</v>
      </c>
      <c r="B4041" s="7">
        <f t="shared" si="726"/>
        <v>0</v>
      </c>
      <c r="C4041" s="7">
        <f t="shared" si="727"/>
        <v>0</v>
      </c>
      <c r="D4041" s="7">
        <f t="shared" si="728"/>
        <v>0</v>
      </c>
      <c r="E4041" s="7" t="e">
        <f>IF('Report DCM'!$H4041="In-Stream Video","Rich Media display banner",IF('Report DCM'!$I4041&gt;'Report DCM'!$J4041,"Standard",VLOOKUP(CONCATENATE(bd_adtype,"_",bd_creativetype),tabela,2,FALSE)))</f>
        <v>#N/A</v>
      </c>
      <c r="F4041" s="7">
        <f t="shared" si="729"/>
        <v>0</v>
      </c>
      <c r="G4041" s="7">
        <f t="shared" si="730"/>
        <v>0</v>
      </c>
      <c r="H4041" s="7">
        <f t="shared" si="731"/>
        <v>0</v>
      </c>
      <c r="I4041" s="7">
        <f t="shared" si="732"/>
        <v>0</v>
      </c>
      <c r="J4041" s="7">
        <f t="shared" si="733"/>
        <v>0</v>
      </c>
      <c r="K4041" s="8" t="e">
        <f t="shared" si="734"/>
        <v>#N/A</v>
      </c>
      <c r="L4041" s="7" t="e">
        <f t="shared" si="735"/>
        <v>#N/A</v>
      </c>
      <c r="M4041" s="8" t="e">
        <f t="shared" si="690"/>
        <v>#N/A</v>
      </c>
      <c r="N4041" s="8" t="e">
        <f t="shared" si="691"/>
        <v>#N/A</v>
      </c>
    </row>
    <row r="4042" spans="1:14" ht="15.75" customHeight="1" x14ac:dyDescent="0.35">
      <c r="A4042" s="7">
        <f t="shared" si="725"/>
        <v>0</v>
      </c>
      <c r="B4042" s="7">
        <f t="shared" si="726"/>
        <v>0</v>
      </c>
      <c r="C4042" s="7">
        <f t="shared" si="727"/>
        <v>0</v>
      </c>
      <c r="D4042" s="7">
        <f t="shared" si="728"/>
        <v>0</v>
      </c>
      <c r="E4042" s="7" t="e">
        <f>IF('Report DCM'!$H4042="In-Stream Video","Rich Media display banner",IF('Report DCM'!$I4042&gt;'Report DCM'!$J4042,"Standard",VLOOKUP(CONCATENATE(bd_adtype,"_",bd_creativetype),tabela,2,FALSE)))</f>
        <v>#N/A</v>
      </c>
      <c r="F4042" s="7">
        <f t="shared" si="729"/>
        <v>0</v>
      </c>
      <c r="G4042" s="7">
        <f t="shared" si="730"/>
        <v>0</v>
      </c>
      <c r="H4042" s="7">
        <f t="shared" si="731"/>
        <v>0</v>
      </c>
      <c r="I4042" s="7">
        <f t="shared" si="732"/>
        <v>0</v>
      </c>
      <c r="J4042" s="7">
        <f t="shared" si="733"/>
        <v>0</v>
      </c>
      <c r="K4042" s="8" t="e">
        <f t="shared" si="734"/>
        <v>#N/A</v>
      </c>
      <c r="L4042" s="7" t="e">
        <f t="shared" si="735"/>
        <v>#N/A</v>
      </c>
      <c r="M4042" s="8" t="e">
        <f t="shared" si="690"/>
        <v>#N/A</v>
      </c>
      <c r="N4042" s="8" t="e">
        <f t="shared" si="691"/>
        <v>#N/A</v>
      </c>
    </row>
    <row r="4043" spans="1:14" ht="15.75" customHeight="1" x14ac:dyDescent="0.35">
      <c r="A4043" s="7">
        <f t="shared" si="725"/>
        <v>0</v>
      </c>
      <c r="B4043" s="7">
        <f t="shared" si="726"/>
        <v>0</v>
      </c>
      <c r="C4043" s="7">
        <f t="shared" si="727"/>
        <v>0</v>
      </c>
      <c r="D4043" s="7">
        <f t="shared" si="728"/>
        <v>0</v>
      </c>
      <c r="E4043" s="7" t="e">
        <f>IF('Report DCM'!$H4043="In-Stream Video","Rich Media display banner",IF('Report DCM'!$I4043&gt;'Report DCM'!$J4043,"Standard",VLOOKUP(CONCATENATE(bd_adtype,"_",bd_creativetype),tabela,2,FALSE)))</f>
        <v>#N/A</v>
      </c>
      <c r="F4043" s="7">
        <f t="shared" si="729"/>
        <v>0</v>
      </c>
      <c r="G4043" s="7">
        <f t="shared" si="730"/>
        <v>0</v>
      </c>
      <c r="H4043" s="7">
        <f t="shared" si="731"/>
        <v>0</v>
      </c>
      <c r="I4043" s="7">
        <f t="shared" si="732"/>
        <v>0</v>
      </c>
      <c r="J4043" s="7">
        <f t="shared" si="733"/>
        <v>0</v>
      </c>
      <c r="K4043" s="8" t="e">
        <f t="shared" si="734"/>
        <v>#N/A</v>
      </c>
      <c r="L4043" s="7" t="e">
        <f t="shared" si="735"/>
        <v>#N/A</v>
      </c>
      <c r="M4043" s="8" t="e">
        <f t="shared" si="690"/>
        <v>#N/A</v>
      </c>
      <c r="N4043" s="8" t="e">
        <f t="shared" si="691"/>
        <v>#N/A</v>
      </c>
    </row>
    <row r="4044" spans="1:14" ht="15.75" customHeight="1" x14ac:dyDescent="0.35">
      <c r="A4044" s="7">
        <f t="shared" si="725"/>
        <v>0</v>
      </c>
      <c r="B4044" s="7">
        <f t="shared" si="726"/>
        <v>0</v>
      </c>
      <c r="C4044" s="7">
        <f t="shared" si="727"/>
        <v>0</v>
      </c>
      <c r="D4044" s="7">
        <f t="shared" si="728"/>
        <v>0</v>
      </c>
      <c r="E4044" s="7" t="e">
        <f>IF('Report DCM'!$H4044="In-Stream Video","Rich Media display banner",IF('Report DCM'!$I4044&gt;'Report DCM'!$J4044,"Standard",VLOOKUP(CONCATENATE(bd_adtype,"_",bd_creativetype),tabela,2,FALSE)))</f>
        <v>#N/A</v>
      </c>
      <c r="F4044" s="7">
        <f t="shared" si="729"/>
        <v>0</v>
      </c>
      <c r="G4044" s="7">
        <f t="shared" si="730"/>
        <v>0</v>
      </c>
      <c r="H4044" s="7">
        <f t="shared" si="731"/>
        <v>0</v>
      </c>
      <c r="I4044" s="7">
        <f t="shared" si="732"/>
        <v>0</v>
      </c>
      <c r="J4044" s="7">
        <f t="shared" si="733"/>
        <v>0</v>
      </c>
      <c r="K4044" s="8" t="e">
        <f t="shared" si="734"/>
        <v>#N/A</v>
      </c>
      <c r="L4044" s="7" t="e">
        <f t="shared" si="735"/>
        <v>#N/A</v>
      </c>
      <c r="M4044" s="8" t="e">
        <f t="shared" si="690"/>
        <v>#N/A</v>
      </c>
      <c r="N4044" s="8" t="e">
        <f t="shared" si="691"/>
        <v>#N/A</v>
      </c>
    </row>
    <row r="4045" spans="1:14" ht="15.75" customHeight="1" x14ac:dyDescent="0.35">
      <c r="A4045" s="7">
        <f t="shared" si="725"/>
        <v>0</v>
      </c>
      <c r="B4045" s="7">
        <f t="shared" si="726"/>
        <v>0</v>
      </c>
      <c r="C4045" s="7">
        <f t="shared" si="727"/>
        <v>0</v>
      </c>
      <c r="D4045" s="7">
        <f t="shared" si="728"/>
        <v>0</v>
      </c>
      <c r="E4045" s="7" t="e">
        <f>IF('Report DCM'!$H4045="In-Stream Video","Rich Media display banner",IF('Report DCM'!$I4045&gt;'Report DCM'!$J4045,"Standard",VLOOKUP(CONCATENATE(bd_adtype,"_",bd_creativetype),tabela,2,FALSE)))</f>
        <v>#N/A</v>
      </c>
      <c r="F4045" s="7">
        <f t="shared" si="729"/>
        <v>0</v>
      </c>
      <c r="G4045" s="7">
        <f t="shared" si="730"/>
        <v>0</v>
      </c>
      <c r="H4045" s="7">
        <f t="shared" si="731"/>
        <v>0</v>
      </c>
      <c r="I4045" s="7">
        <f t="shared" si="732"/>
        <v>0</v>
      </c>
      <c r="J4045" s="7">
        <f t="shared" si="733"/>
        <v>0</v>
      </c>
      <c r="K4045" s="8" t="e">
        <f t="shared" si="734"/>
        <v>#N/A</v>
      </c>
      <c r="L4045" s="7" t="e">
        <f t="shared" si="735"/>
        <v>#N/A</v>
      </c>
      <c r="M4045" s="8" t="e">
        <f t="shared" si="690"/>
        <v>#N/A</v>
      </c>
      <c r="N4045" s="8" t="e">
        <f t="shared" si="691"/>
        <v>#N/A</v>
      </c>
    </row>
    <row r="4046" spans="1:14" ht="15.75" customHeight="1" x14ac:dyDescent="0.35">
      <c r="A4046" s="7">
        <f t="shared" si="725"/>
        <v>0</v>
      </c>
      <c r="B4046" s="7">
        <f t="shared" si="726"/>
        <v>0</v>
      </c>
      <c r="C4046" s="7">
        <f t="shared" si="727"/>
        <v>0</v>
      </c>
      <c r="D4046" s="7">
        <f t="shared" si="728"/>
        <v>0</v>
      </c>
      <c r="E4046" s="7" t="e">
        <f>IF('Report DCM'!$H4046="In-Stream Video","Rich Media display banner",IF('Report DCM'!$I4046&gt;'Report DCM'!$J4046,"Standard",VLOOKUP(CONCATENATE(bd_adtype,"_",bd_creativetype),tabela,2,FALSE)))</f>
        <v>#N/A</v>
      </c>
      <c r="F4046" s="7">
        <f t="shared" si="729"/>
        <v>0</v>
      </c>
      <c r="G4046" s="7">
        <f t="shared" si="730"/>
        <v>0</v>
      </c>
      <c r="H4046" s="7">
        <f t="shared" si="731"/>
        <v>0</v>
      </c>
      <c r="I4046" s="7">
        <f t="shared" si="732"/>
        <v>0</v>
      </c>
      <c r="J4046" s="7">
        <f t="shared" si="733"/>
        <v>0</v>
      </c>
      <c r="K4046" s="8" t="e">
        <f t="shared" si="734"/>
        <v>#N/A</v>
      </c>
      <c r="L4046" s="7" t="e">
        <f t="shared" si="735"/>
        <v>#N/A</v>
      </c>
      <c r="M4046" s="8" t="e">
        <f t="shared" si="690"/>
        <v>#N/A</v>
      </c>
      <c r="N4046" s="8" t="e">
        <f t="shared" si="691"/>
        <v>#N/A</v>
      </c>
    </row>
    <row r="4047" spans="1:14" ht="15.75" customHeight="1" x14ac:dyDescent="0.35">
      <c r="A4047" s="7">
        <f t="shared" si="725"/>
        <v>0</v>
      </c>
      <c r="B4047" s="7">
        <f t="shared" si="726"/>
        <v>0</v>
      </c>
      <c r="C4047" s="7">
        <f t="shared" si="727"/>
        <v>0</v>
      </c>
      <c r="D4047" s="7">
        <f t="shared" si="728"/>
        <v>0</v>
      </c>
      <c r="E4047" s="7" t="e">
        <f>IF('Report DCM'!$H4047="In-Stream Video","Rich Media display banner",IF('Report DCM'!$I4047&gt;'Report DCM'!$J4047,"Standard",VLOOKUP(CONCATENATE(bd_adtype,"_",bd_creativetype),tabela,2,FALSE)))</f>
        <v>#N/A</v>
      </c>
      <c r="F4047" s="7">
        <f t="shared" si="729"/>
        <v>0</v>
      </c>
      <c r="G4047" s="7">
        <f t="shared" si="730"/>
        <v>0</v>
      </c>
      <c r="H4047" s="7">
        <f t="shared" si="731"/>
        <v>0</v>
      </c>
      <c r="I4047" s="7">
        <f t="shared" si="732"/>
        <v>0</v>
      </c>
      <c r="J4047" s="7">
        <f t="shared" si="733"/>
        <v>0</v>
      </c>
      <c r="K4047" s="8" t="e">
        <f t="shared" si="734"/>
        <v>#N/A</v>
      </c>
      <c r="L4047" s="7" t="e">
        <f t="shared" si="735"/>
        <v>#N/A</v>
      </c>
      <c r="M4047" s="8" t="e">
        <f t="shared" si="690"/>
        <v>#N/A</v>
      </c>
      <c r="N4047" s="8" t="e">
        <f t="shared" si="691"/>
        <v>#N/A</v>
      </c>
    </row>
    <row r="4048" spans="1:14" ht="15.75" customHeight="1" x14ac:dyDescent="0.35">
      <c r="A4048" s="7">
        <f t="shared" si="725"/>
        <v>0</v>
      </c>
      <c r="B4048" s="7">
        <f t="shared" si="726"/>
        <v>0</v>
      </c>
      <c r="C4048" s="7">
        <f t="shared" si="727"/>
        <v>0</v>
      </c>
      <c r="D4048" s="7">
        <f t="shared" si="728"/>
        <v>0</v>
      </c>
      <c r="E4048" s="7" t="e">
        <f>IF('Report DCM'!$H4048="In-Stream Video","Rich Media display banner",IF('Report DCM'!$I4048&gt;'Report DCM'!$J4048,"Standard",VLOOKUP(CONCATENATE(bd_adtype,"_",bd_creativetype),tabela,2,FALSE)))</f>
        <v>#N/A</v>
      </c>
      <c r="F4048" s="7">
        <f t="shared" si="729"/>
        <v>0</v>
      </c>
      <c r="G4048" s="7">
        <f t="shared" si="730"/>
        <v>0</v>
      </c>
      <c r="H4048" s="7">
        <f t="shared" si="731"/>
        <v>0</v>
      </c>
      <c r="I4048" s="7">
        <f t="shared" si="732"/>
        <v>0</v>
      </c>
      <c r="J4048" s="7">
        <f t="shared" si="733"/>
        <v>0</v>
      </c>
      <c r="K4048" s="8" t="e">
        <f t="shared" si="734"/>
        <v>#N/A</v>
      </c>
      <c r="L4048" s="7" t="e">
        <f t="shared" si="735"/>
        <v>#N/A</v>
      </c>
      <c r="M4048" s="8" t="e">
        <f t="shared" si="690"/>
        <v>#N/A</v>
      </c>
      <c r="N4048" s="8" t="e">
        <f t="shared" si="691"/>
        <v>#N/A</v>
      </c>
    </row>
    <row r="4049" spans="1:14" ht="15.75" customHeight="1" x14ac:dyDescent="0.35">
      <c r="A4049" s="7">
        <f t="shared" si="725"/>
        <v>0</v>
      </c>
      <c r="B4049" s="7">
        <f t="shared" si="726"/>
        <v>0</v>
      </c>
      <c r="C4049" s="7">
        <f t="shared" si="727"/>
        <v>0</v>
      </c>
      <c r="D4049" s="7">
        <f t="shared" si="728"/>
        <v>0</v>
      </c>
      <c r="E4049" s="7" t="e">
        <f>IF('Report DCM'!$H4049="In-Stream Video","Rich Media display banner",IF('Report DCM'!$I4049&gt;'Report DCM'!$J4049,"Standard",VLOOKUP(CONCATENATE(bd_adtype,"_",bd_creativetype),tabela,2,FALSE)))</f>
        <v>#N/A</v>
      </c>
      <c r="F4049" s="7">
        <f t="shared" si="729"/>
        <v>0</v>
      </c>
      <c r="G4049" s="7">
        <f t="shared" si="730"/>
        <v>0</v>
      </c>
      <c r="H4049" s="7">
        <f t="shared" si="731"/>
        <v>0</v>
      </c>
      <c r="I4049" s="7">
        <f t="shared" si="732"/>
        <v>0</v>
      </c>
      <c r="J4049" s="7">
        <f t="shared" si="733"/>
        <v>0</v>
      </c>
      <c r="K4049" s="8" t="e">
        <f t="shared" si="734"/>
        <v>#N/A</v>
      </c>
      <c r="L4049" s="7" t="e">
        <f t="shared" si="735"/>
        <v>#N/A</v>
      </c>
      <c r="M4049" s="8" t="e">
        <f t="shared" si="690"/>
        <v>#N/A</v>
      </c>
      <c r="N4049" s="8" t="e">
        <f t="shared" si="691"/>
        <v>#N/A</v>
      </c>
    </row>
    <row r="4050" spans="1:14" ht="15.75" customHeight="1" x14ac:dyDescent="0.35">
      <c r="A4050" s="7">
        <f t="shared" si="725"/>
        <v>0</v>
      </c>
      <c r="B4050" s="7">
        <f t="shared" si="726"/>
        <v>0</v>
      </c>
      <c r="C4050" s="7">
        <f t="shared" si="727"/>
        <v>0</v>
      </c>
      <c r="D4050" s="7">
        <f t="shared" si="728"/>
        <v>0</v>
      </c>
      <c r="E4050" s="7" t="e">
        <f>IF('Report DCM'!$H4050="In-Stream Video","Rich Media display banner",IF('Report DCM'!$I4050&gt;'Report DCM'!$J4050,"Standard",VLOOKUP(CONCATENATE(bd_adtype,"_",bd_creativetype),tabela,2,FALSE)))</f>
        <v>#N/A</v>
      </c>
      <c r="F4050" s="7">
        <f t="shared" si="729"/>
        <v>0</v>
      </c>
      <c r="G4050" s="7">
        <f t="shared" si="730"/>
        <v>0</v>
      </c>
      <c r="H4050" s="7">
        <f t="shared" si="731"/>
        <v>0</v>
      </c>
      <c r="I4050" s="7">
        <f t="shared" si="732"/>
        <v>0</v>
      </c>
      <c r="J4050" s="7">
        <f t="shared" si="733"/>
        <v>0</v>
      </c>
      <c r="K4050" s="8" t="e">
        <f t="shared" si="734"/>
        <v>#N/A</v>
      </c>
      <c r="L4050" s="7" t="e">
        <f t="shared" si="735"/>
        <v>#N/A</v>
      </c>
      <c r="M4050" s="8" t="e">
        <f t="shared" si="690"/>
        <v>#N/A</v>
      </c>
      <c r="N4050" s="8" t="e">
        <f t="shared" si="691"/>
        <v>#N/A</v>
      </c>
    </row>
    <row r="4051" spans="1:14" ht="15.75" customHeight="1" x14ac:dyDescent="0.35">
      <c r="A4051" s="7">
        <f t="shared" si="725"/>
        <v>0</v>
      </c>
      <c r="B4051" s="7">
        <f t="shared" si="726"/>
        <v>0</v>
      </c>
      <c r="C4051" s="7">
        <f t="shared" si="727"/>
        <v>0</v>
      </c>
      <c r="D4051" s="7">
        <f t="shared" si="728"/>
        <v>0</v>
      </c>
      <c r="E4051" s="7" t="e">
        <f>IF('Report DCM'!$H4051="In-Stream Video","Rich Media display banner",IF('Report DCM'!$I4051&gt;'Report DCM'!$J4051,"Standard",VLOOKUP(CONCATENATE(bd_adtype,"_",bd_creativetype),tabela,2,FALSE)))</f>
        <v>#N/A</v>
      </c>
      <c r="F4051" s="7">
        <f t="shared" si="729"/>
        <v>0</v>
      </c>
      <c r="G4051" s="7">
        <f t="shared" si="730"/>
        <v>0</v>
      </c>
      <c r="H4051" s="7">
        <f t="shared" si="731"/>
        <v>0</v>
      </c>
      <c r="I4051" s="7">
        <f t="shared" si="732"/>
        <v>0</v>
      </c>
      <c r="J4051" s="7">
        <f t="shared" si="733"/>
        <v>0</v>
      </c>
      <c r="K4051" s="8" t="e">
        <f t="shared" si="734"/>
        <v>#N/A</v>
      </c>
      <c r="L4051" s="7" t="e">
        <f t="shared" si="735"/>
        <v>#N/A</v>
      </c>
      <c r="M4051" s="8" t="e">
        <f t="shared" si="690"/>
        <v>#N/A</v>
      </c>
      <c r="N4051" s="8" t="e">
        <f t="shared" si="691"/>
        <v>#N/A</v>
      </c>
    </row>
    <row r="4052" spans="1:14" ht="15.75" customHeight="1" x14ac:dyDescent="0.35">
      <c r="A4052" s="7">
        <f t="shared" si="725"/>
        <v>0</v>
      </c>
      <c r="B4052" s="7">
        <f t="shared" si="726"/>
        <v>0</v>
      </c>
      <c r="C4052" s="7">
        <f t="shared" si="727"/>
        <v>0</v>
      </c>
      <c r="D4052" s="7">
        <f t="shared" si="728"/>
        <v>0</v>
      </c>
      <c r="E4052" s="7" t="e">
        <f>IF('Report DCM'!$H4052="In-Stream Video","Rich Media display banner",IF('Report DCM'!$I4052&gt;'Report DCM'!$J4052,"Standard",VLOOKUP(CONCATENATE(bd_adtype,"_",bd_creativetype),tabela,2,FALSE)))</f>
        <v>#N/A</v>
      </c>
      <c r="F4052" s="7">
        <f t="shared" si="729"/>
        <v>0</v>
      </c>
      <c r="G4052" s="7">
        <f t="shared" si="730"/>
        <v>0</v>
      </c>
      <c r="H4052" s="7">
        <f t="shared" si="731"/>
        <v>0</v>
      </c>
      <c r="I4052" s="7">
        <f t="shared" si="732"/>
        <v>0</v>
      </c>
      <c r="J4052" s="7">
        <f t="shared" si="733"/>
        <v>0</v>
      </c>
      <c r="K4052" s="8" t="e">
        <f t="shared" si="734"/>
        <v>#N/A</v>
      </c>
      <c r="L4052" s="7" t="e">
        <f t="shared" si="735"/>
        <v>#N/A</v>
      </c>
      <c r="M4052" s="8" t="e">
        <f t="shared" si="690"/>
        <v>#N/A</v>
      </c>
      <c r="N4052" s="8" t="e">
        <f t="shared" si="691"/>
        <v>#N/A</v>
      </c>
    </row>
    <row r="4053" spans="1:14" ht="15.75" customHeight="1" x14ac:dyDescent="0.35">
      <c r="A4053" s="7">
        <f t="shared" si="725"/>
        <v>0</v>
      </c>
      <c r="B4053" s="7">
        <f t="shared" si="726"/>
        <v>0</v>
      </c>
      <c r="C4053" s="7">
        <f t="shared" si="727"/>
        <v>0</v>
      </c>
      <c r="D4053" s="7">
        <f t="shared" si="728"/>
        <v>0</v>
      </c>
      <c r="E4053" s="7" t="e">
        <f>IF('Report DCM'!$H4053="In-Stream Video","Rich Media display banner",IF('Report DCM'!$I4053&gt;'Report DCM'!$J4053,"Standard",VLOOKUP(CONCATENATE(bd_adtype,"_",bd_creativetype),tabela,2,FALSE)))</f>
        <v>#N/A</v>
      </c>
      <c r="F4053" s="7">
        <f t="shared" si="729"/>
        <v>0</v>
      </c>
      <c r="G4053" s="7">
        <f t="shared" si="730"/>
        <v>0</v>
      </c>
      <c r="H4053" s="7">
        <f t="shared" si="731"/>
        <v>0</v>
      </c>
      <c r="I4053" s="7">
        <f t="shared" si="732"/>
        <v>0</v>
      </c>
      <c r="J4053" s="7">
        <f t="shared" si="733"/>
        <v>0</v>
      </c>
      <c r="K4053" s="8" t="e">
        <f t="shared" si="734"/>
        <v>#N/A</v>
      </c>
      <c r="L4053" s="7" t="e">
        <f t="shared" si="735"/>
        <v>#N/A</v>
      </c>
      <c r="M4053" s="8" t="e">
        <f t="shared" si="690"/>
        <v>#N/A</v>
      </c>
      <c r="N4053" s="8" t="e">
        <f t="shared" si="691"/>
        <v>#N/A</v>
      </c>
    </row>
    <row r="4054" spans="1:14" ht="15.75" customHeight="1" x14ac:dyDescent="0.35">
      <c r="A4054" s="7">
        <f t="shared" si="725"/>
        <v>0</v>
      </c>
      <c r="B4054" s="7">
        <f t="shared" si="726"/>
        <v>0</v>
      </c>
      <c r="C4054" s="7">
        <f t="shared" si="727"/>
        <v>0</v>
      </c>
      <c r="D4054" s="7">
        <f t="shared" si="728"/>
        <v>0</v>
      </c>
      <c r="E4054" s="7" t="e">
        <f>IF('Report DCM'!$H4054="In-Stream Video","Rich Media display banner",IF('Report DCM'!$I4054&gt;'Report DCM'!$J4054,"Standard",VLOOKUP(CONCATENATE(bd_adtype,"_",bd_creativetype),tabela,2,FALSE)))</f>
        <v>#N/A</v>
      </c>
      <c r="F4054" s="7">
        <f t="shared" si="729"/>
        <v>0</v>
      </c>
      <c r="G4054" s="7">
        <f t="shared" si="730"/>
        <v>0</v>
      </c>
      <c r="H4054" s="7">
        <f t="shared" si="731"/>
        <v>0</v>
      </c>
      <c r="I4054" s="7">
        <f t="shared" si="732"/>
        <v>0</v>
      </c>
      <c r="J4054" s="7">
        <f t="shared" si="733"/>
        <v>0</v>
      </c>
      <c r="K4054" s="8" t="e">
        <f t="shared" si="734"/>
        <v>#N/A</v>
      </c>
      <c r="L4054" s="7" t="e">
        <f t="shared" si="735"/>
        <v>#N/A</v>
      </c>
      <c r="M4054" s="8" t="e">
        <f t="shared" si="690"/>
        <v>#N/A</v>
      </c>
      <c r="N4054" s="8" t="e">
        <f t="shared" si="691"/>
        <v>#N/A</v>
      </c>
    </row>
    <row r="4055" spans="1:14" ht="15.75" customHeight="1" x14ac:dyDescent="0.35">
      <c r="A4055" s="7">
        <f t="shared" si="725"/>
        <v>0</v>
      </c>
      <c r="B4055" s="7">
        <f t="shared" si="726"/>
        <v>0</v>
      </c>
      <c r="C4055" s="7">
        <f t="shared" si="727"/>
        <v>0</v>
      </c>
      <c r="D4055" s="7">
        <f t="shared" si="728"/>
        <v>0</v>
      </c>
      <c r="E4055" s="7" t="e">
        <f>IF('Report DCM'!$H4055="In-Stream Video","Rich Media display banner",IF('Report DCM'!$I4055&gt;'Report DCM'!$J4055,"Standard",VLOOKUP(CONCATENATE(bd_adtype,"_",bd_creativetype),tabela,2,FALSE)))</f>
        <v>#N/A</v>
      </c>
      <c r="F4055" s="7">
        <f t="shared" si="729"/>
        <v>0</v>
      </c>
      <c r="G4055" s="7">
        <f t="shared" si="730"/>
        <v>0</v>
      </c>
      <c r="H4055" s="7">
        <f t="shared" si="731"/>
        <v>0</v>
      </c>
      <c r="I4055" s="7">
        <f t="shared" si="732"/>
        <v>0</v>
      </c>
      <c r="J4055" s="7">
        <f t="shared" si="733"/>
        <v>0</v>
      </c>
      <c r="K4055" s="8" t="e">
        <f t="shared" si="734"/>
        <v>#N/A</v>
      </c>
      <c r="L4055" s="7" t="e">
        <f t="shared" si="735"/>
        <v>#N/A</v>
      </c>
      <c r="M4055" s="8" t="e">
        <f t="shared" si="690"/>
        <v>#N/A</v>
      </c>
      <c r="N4055" s="8" t="e">
        <f t="shared" si="691"/>
        <v>#N/A</v>
      </c>
    </row>
    <row r="4056" spans="1:14" ht="15.75" customHeight="1" x14ac:dyDescent="0.35">
      <c r="A4056" s="7">
        <f t="shared" si="725"/>
        <v>0</v>
      </c>
      <c r="B4056" s="7">
        <f t="shared" si="726"/>
        <v>0</v>
      </c>
      <c r="C4056" s="7">
        <f t="shared" si="727"/>
        <v>0</v>
      </c>
      <c r="D4056" s="7">
        <f t="shared" si="728"/>
        <v>0</v>
      </c>
      <c r="E4056" s="7" t="e">
        <f>IF('Report DCM'!$H4056="In-Stream Video","Rich Media display banner",IF('Report DCM'!$I4056&gt;'Report DCM'!$J4056,"Standard",VLOOKUP(CONCATENATE(bd_adtype,"_",bd_creativetype),tabela,2,FALSE)))</f>
        <v>#N/A</v>
      </c>
      <c r="F4056" s="7">
        <f t="shared" si="729"/>
        <v>0</v>
      </c>
      <c r="G4056" s="7">
        <f t="shared" si="730"/>
        <v>0</v>
      </c>
      <c r="H4056" s="7">
        <f t="shared" si="731"/>
        <v>0</v>
      </c>
      <c r="I4056" s="7">
        <f t="shared" si="732"/>
        <v>0</v>
      </c>
      <c r="J4056" s="7">
        <f t="shared" si="733"/>
        <v>0</v>
      </c>
      <c r="K4056" s="8" t="e">
        <f t="shared" si="734"/>
        <v>#N/A</v>
      </c>
      <c r="L4056" s="7" t="e">
        <f t="shared" si="735"/>
        <v>#N/A</v>
      </c>
      <c r="M4056" s="8" t="e">
        <f t="shared" si="690"/>
        <v>#N/A</v>
      </c>
      <c r="N4056" s="8" t="e">
        <f t="shared" si="691"/>
        <v>#N/A</v>
      </c>
    </row>
    <row r="4057" spans="1:14" ht="15.75" customHeight="1" x14ac:dyDescent="0.35">
      <c r="A4057" s="7">
        <f t="shared" si="725"/>
        <v>0</v>
      </c>
      <c r="B4057" s="7">
        <f t="shared" si="726"/>
        <v>0</v>
      </c>
      <c r="C4057" s="7">
        <f t="shared" si="727"/>
        <v>0</v>
      </c>
      <c r="D4057" s="7">
        <f t="shared" si="728"/>
        <v>0</v>
      </c>
      <c r="E4057" s="7" t="e">
        <f>IF('Report DCM'!$H4057="In-Stream Video","Rich Media display banner",IF('Report DCM'!$I4057&gt;'Report DCM'!$J4057,"Standard",VLOOKUP(CONCATENATE(bd_adtype,"_",bd_creativetype),tabela,2,FALSE)))</f>
        <v>#N/A</v>
      </c>
      <c r="F4057" s="7">
        <f t="shared" si="729"/>
        <v>0</v>
      </c>
      <c r="G4057" s="7">
        <f t="shared" si="730"/>
        <v>0</v>
      </c>
      <c r="H4057" s="7">
        <f t="shared" si="731"/>
        <v>0</v>
      </c>
      <c r="I4057" s="7">
        <f t="shared" si="732"/>
        <v>0</v>
      </c>
      <c r="J4057" s="7">
        <f t="shared" si="733"/>
        <v>0</v>
      </c>
      <c r="K4057" s="8" t="e">
        <f t="shared" si="734"/>
        <v>#N/A</v>
      </c>
      <c r="L4057" s="7" t="e">
        <f t="shared" si="735"/>
        <v>#N/A</v>
      </c>
      <c r="M4057" s="8" t="e">
        <f t="shared" si="690"/>
        <v>#N/A</v>
      </c>
      <c r="N4057" s="8" t="e">
        <f t="shared" si="691"/>
        <v>#N/A</v>
      </c>
    </row>
    <row r="4058" spans="1:14" ht="15.75" customHeight="1" x14ac:dyDescent="0.35">
      <c r="A4058" s="7">
        <f t="shared" si="725"/>
        <v>0</v>
      </c>
      <c r="B4058" s="7">
        <f t="shared" si="726"/>
        <v>0</v>
      </c>
      <c r="C4058" s="7">
        <f t="shared" si="727"/>
        <v>0</v>
      </c>
      <c r="D4058" s="7">
        <f t="shared" si="728"/>
        <v>0</v>
      </c>
      <c r="E4058" s="7" t="e">
        <f>IF('Report DCM'!$H4058="In-Stream Video","Rich Media display banner",IF('Report DCM'!$I4058&gt;'Report DCM'!$J4058,"Standard",VLOOKUP(CONCATENATE(bd_adtype,"_",bd_creativetype),tabela,2,FALSE)))</f>
        <v>#N/A</v>
      </c>
      <c r="F4058" s="7">
        <f t="shared" si="729"/>
        <v>0</v>
      </c>
      <c r="G4058" s="7">
        <f t="shared" si="730"/>
        <v>0</v>
      </c>
      <c r="H4058" s="7">
        <f t="shared" si="731"/>
        <v>0</v>
      </c>
      <c r="I4058" s="7">
        <f t="shared" si="732"/>
        <v>0</v>
      </c>
      <c r="J4058" s="7">
        <f t="shared" si="733"/>
        <v>0</v>
      </c>
      <c r="K4058" s="8" t="e">
        <f t="shared" si="734"/>
        <v>#N/A</v>
      </c>
      <c r="L4058" s="7" t="e">
        <f t="shared" si="735"/>
        <v>#N/A</v>
      </c>
      <c r="M4058" s="8" t="e">
        <f t="shared" si="690"/>
        <v>#N/A</v>
      </c>
      <c r="N4058" s="8" t="e">
        <f t="shared" si="691"/>
        <v>#N/A</v>
      </c>
    </row>
    <row r="4059" spans="1:14" ht="15.75" customHeight="1" x14ac:dyDescent="0.35">
      <c r="A4059" s="7">
        <f t="shared" si="725"/>
        <v>0</v>
      </c>
      <c r="B4059" s="7">
        <f t="shared" si="726"/>
        <v>0</v>
      </c>
      <c r="C4059" s="7">
        <f t="shared" si="727"/>
        <v>0</v>
      </c>
      <c r="D4059" s="7">
        <f t="shared" si="728"/>
        <v>0</v>
      </c>
      <c r="E4059" s="7" t="e">
        <f>IF('Report DCM'!$H4059="In-Stream Video","Rich Media display banner",IF('Report DCM'!$I4059&gt;'Report DCM'!$J4059,"Standard",VLOOKUP(CONCATENATE(bd_adtype,"_",bd_creativetype),tabela,2,FALSE)))</f>
        <v>#N/A</v>
      </c>
      <c r="F4059" s="7">
        <f t="shared" si="729"/>
        <v>0</v>
      </c>
      <c r="G4059" s="7">
        <f t="shared" si="730"/>
        <v>0</v>
      </c>
      <c r="H4059" s="7">
        <f t="shared" si="731"/>
        <v>0</v>
      </c>
      <c r="I4059" s="7">
        <f t="shared" si="732"/>
        <v>0</v>
      </c>
      <c r="J4059" s="7">
        <f t="shared" si="733"/>
        <v>0</v>
      </c>
      <c r="K4059" s="8" t="e">
        <f t="shared" si="734"/>
        <v>#N/A</v>
      </c>
      <c r="L4059" s="7" t="e">
        <f t="shared" si="735"/>
        <v>#N/A</v>
      </c>
      <c r="M4059" s="8" t="e">
        <f t="shared" si="690"/>
        <v>#N/A</v>
      </c>
      <c r="N4059" s="8" t="e">
        <f t="shared" si="691"/>
        <v>#N/A</v>
      </c>
    </row>
    <row r="4060" spans="1:14" ht="15.75" customHeight="1" x14ac:dyDescent="0.35">
      <c r="A4060" s="7">
        <f t="shared" si="725"/>
        <v>0</v>
      </c>
      <c r="B4060" s="7">
        <f t="shared" si="726"/>
        <v>0</v>
      </c>
      <c r="C4060" s="7">
        <f t="shared" si="727"/>
        <v>0</v>
      </c>
      <c r="D4060" s="7">
        <f t="shared" si="728"/>
        <v>0</v>
      </c>
      <c r="E4060" s="7" t="e">
        <f>IF('Report DCM'!$H4060="In-Stream Video","Rich Media display banner",IF('Report DCM'!$I4060&gt;'Report DCM'!$J4060,"Standard",VLOOKUP(CONCATENATE(bd_adtype,"_",bd_creativetype),tabela,2,FALSE)))</f>
        <v>#N/A</v>
      </c>
      <c r="F4060" s="7">
        <f t="shared" si="729"/>
        <v>0</v>
      </c>
      <c r="G4060" s="7">
        <f t="shared" si="730"/>
        <v>0</v>
      </c>
      <c r="H4060" s="7">
        <f t="shared" si="731"/>
        <v>0</v>
      </c>
      <c r="I4060" s="7">
        <f t="shared" si="732"/>
        <v>0</v>
      </c>
      <c r="J4060" s="7">
        <f t="shared" si="733"/>
        <v>0</v>
      </c>
      <c r="K4060" s="8" t="e">
        <f t="shared" si="734"/>
        <v>#N/A</v>
      </c>
      <c r="L4060" s="7" t="e">
        <f t="shared" si="735"/>
        <v>#N/A</v>
      </c>
      <c r="M4060" s="8" t="e">
        <f t="shared" si="690"/>
        <v>#N/A</v>
      </c>
      <c r="N4060" s="8" t="e">
        <f t="shared" si="691"/>
        <v>#N/A</v>
      </c>
    </row>
    <row r="4061" spans="1:14" ht="15.75" customHeight="1" x14ac:dyDescent="0.35">
      <c r="A4061" s="7">
        <f t="shared" si="725"/>
        <v>0</v>
      </c>
      <c r="B4061" s="7">
        <f t="shared" si="726"/>
        <v>0</v>
      </c>
      <c r="C4061" s="7">
        <f t="shared" si="727"/>
        <v>0</v>
      </c>
      <c r="D4061" s="7">
        <f t="shared" si="728"/>
        <v>0</v>
      </c>
      <c r="E4061" s="7" t="e">
        <f>IF('Report DCM'!$H4061="In-Stream Video","Rich Media display banner",IF('Report DCM'!$I4061&gt;'Report DCM'!$J4061,"Standard",VLOOKUP(CONCATENATE(bd_adtype,"_",bd_creativetype),tabela,2,FALSE)))</f>
        <v>#N/A</v>
      </c>
      <c r="F4061" s="7">
        <f t="shared" si="729"/>
        <v>0</v>
      </c>
      <c r="G4061" s="7">
        <f t="shared" si="730"/>
        <v>0</v>
      </c>
      <c r="H4061" s="7">
        <f t="shared" si="731"/>
        <v>0</v>
      </c>
      <c r="I4061" s="7">
        <f t="shared" si="732"/>
        <v>0</v>
      </c>
      <c r="J4061" s="7">
        <f t="shared" si="733"/>
        <v>0</v>
      </c>
      <c r="K4061" s="8" t="e">
        <f t="shared" si="734"/>
        <v>#N/A</v>
      </c>
      <c r="L4061" s="7" t="e">
        <f t="shared" si="735"/>
        <v>#N/A</v>
      </c>
      <c r="M4061" s="8" t="e">
        <f t="shared" si="690"/>
        <v>#N/A</v>
      </c>
      <c r="N4061" s="8" t="e">
        <f t="shared" si="691"/>
        <v>#N/A</v>
      </c>
    </row>
    <row r="4062" spans="1:14" ht="15.75" customHeight="1" x14ac:dyDescent="0.35">
      <c r="A4062" s="7">
        <f t="shared" si="725"/>
        <v>0</v>
      </c>
      <c r="B4062" s="7">
        <f t="shared" si="726"/>
        <v>0</v>
      </c>
      <c r="C4062" s="7">
        <f t="shared" si="727"/>
        <v>0</v>
      </c>
      <c r="D4062" s="7">
        <f t="shared" si="728"/>
        <v>0</v>
      </c>
      <c r="E4062" s="7" t="e">
        <f>IF('Report DCM'!$H4062="In-Stream Video","Rich Media display banner",IF('Report DCM'!$I4062&gt;'Report DCM'!$J4062,"Standard",VLOOKUP(CONCATENATE(bd_adtype,"_",bd_creativetype),tabela,2,FALSE)))</f>
        <v>#N/A</v>
      </c>
      <c r="F4062" s="7">
        <f t="shared" si="729"/>
        <v>0</v>
      </c>
      <c r="G4062" s="7">
        <f t="shared" si="730"/>
        <v>0</v>
      </c>
      <c r="H4062" s="7">
        <f t="shared" si="731"/>
        <v>0</v>
      </c>
      <c r="I4062" s="7">
        <f t="shared" si="732"/>
        <v>0</v>
      </c>
      <c r="J4062" s="7">
        <f t="shared" si="733"/>
        <v>0</v>
      </c>
      <c r="K4062" s="8" t="e">
        <f t="shared" si="734"/>
        <v>#N/A</v>
      </c>
      <c r="L4062" s="7" t="e">
        <f t="shared" si="735"/>
        <v>#N/A</v>
      </c>
      <c r="M4062" s="8" t="e">
        <f t="shared" si="690"/>
        <v>#N/A</v>
      </c>
      <c r="N4062" s="8" t="e">
        <f t="shared" si="691"/>
        <v>#N/A</v>
      </c>
    </row>
    <row r="4063" spans="1:14" ht="15.75" customHeight="1" x14ac:dyDescent="0.35">
      <c r="A4063" s="7">
        <f t="shared" si="725"/>
        <v>0</v>
      </c>
      <c r="B4063" s="7">
        <f t="shared" si="726"/>
        <v>0</v>
      </c>
      <c r="C4063" s="7">
        <f t="shared" si="727"/>
        <v>0</v>
      </c>
      <c r="D4063" s="7">
        <f t="shared" si="728"/>
        <v>0</v>
      </c>
      <c r="E4063" s="7" t="e">
        <f>IF('Report DCM'!$H4063="In-Stream Video","Rich Media display banner",IF('Report DCM'!$I4063&gt;'Report DCM'!$J4063,"Standard",VLOOKUP(CONCATENATE(bd_adtype,"_",bd_creativetype),tabela,2,FALSE)))</f>
        <v>#N/A</v>
      </c>
      <c r="F4063" s="7">
        <f t="shared" si="729"/>
        <v>0</v>
      </c>
      <c r="G4063" s="7">
        <f t="shared" si="730"/>
        <v>0</v>
      </c>
      <c r="H4063" s="7">
        <f t="shared" si="731"/>
        <v>0</v>
      </c>
      <c r="I4063" s="7">
        <f t="shared" si="732"/>
        <v>0</v>
      </c>
      <c r="J4063" s="7">
        <f t="shared" si="733"/>
        <v>0</v>
      </c>
      <c r="K4063" s="8" t="e">
        <f t="shared" si="734"/>
        <v>#N/A</v>
      </c>
      <c r="L4063" s="7" t="e">
        <f t="shared" si="735"/>
        <v>#N/A</v>
      </c>
      <c r="M4063" s="8" t="e">
        <f t="shared" si="690"/>
        <v>#N/A</v>
      </c>
      <c r="N4063" s="8" t="e">
        <f t="shared" si="691"/>
        <v>#N/A</v>
      </c>
    </row>
    <row r="4064" spans="1:14" ht="15.75" customHeight="1" x14ac:dyDescent="0.35">
      <c r="A4064" s="7">
        <f t="shared" si="725"/>
        <v>0</v>
      </c>
      <c r="B4064" s="7">
        <f t="shared" si="726"/>
        <v>0</v>
      </c>
      <c r="C4064" s="7">
        <f t="shared" si="727"/>
        <v>0</v>
      </c>
      <c r="D4064" s="7">
        <f t="shared" si="728"/>
        <v>0</v>
      </c>
      <c r="E4064" s="7" t="e">
        <f>IF('Report DCM'!$H4064="In-Stream Video","Rich Media display banner",IF('Report DCM'!$I4064&gt;'Report DCM'!$J4064,"Standard",VLOOKUP(CONCATENATE(bd_adtype,"_",bd_creativetype),tabela,2,FALSE)))</f>
        <v>#N/A</v>
      </c>
      <c r="F4064" s="7">
        <f t="shared" si="729"/>
        <v>0</v>
      </c>
      <c r="G4064" s="7">
        <f t="shared" si="730"/>
        <v>0</v>
      </c>
      <c r="H4064" s="7">
        <f t="shared" si="731"/>
        <v>0</v>
      </c>
      <c r="I4064" s="7">
        <f t="shared" si="732"/>
        <v>0</v>
      </c>
      <c r="J4064" s="7">
        <f t="shared" si="733"/>
        <v>0</v>
      </c>
      <c r="K4064" s="8" t="e">
        <f t="shared" si="734"/>
        <v>#N/A</v>
      </c>
      <c r="L4064" s="7" t="e">
        <f t="shared" si="735"/>
        <v>#N/A</v>
      </c>
      <c r="M4064" s="8" t="e">
        <f t="shared" si="690"/>
        <v>#N/A</v>
      </c>
      <c r="N4064" s="8" t="e">
        <f t="shared" si="691"/>
        <v>#N/A</v>
      </c>
    </row>
    <row r="4065" spans="1:14" ht="15.75" customHeight="1" x14ac:dyDescent="0.35">
      <c r="A4065" s="7">
        <f t="shared" si="725"/>
        <v>0</v>
      </c>
      <c r="B4065" s="7">
        <f t="shared" si="726"/>
        <v>0</v>
      </c>
      <c r="C4065" s="7">
        <f t="shared" si="727"/>
        <v>0</v>
      </c>
      <c r="D4065" s="7">
        <f t="shared" si="728"/>
        <v>0</v>
      </c>
      <c r="E4065" s="7" t="e">
        <f>IF('Report DCM'!$H4065="In-Stream Video","Rich Media display banner",IF('Report DCM'!$I4065&gt;'Report DCM'!$J4065,"Standard",VLOOKUP(CONCATENATE(bd_adtype,"_",bd_creativetype),tabela,2,FALSE)))</f>
        <v>#N/A</v>
      </c>
      <c r="F4065" s="7">
        <f t="shared" si="729"/>
        <v>0</v>
      </c>
      <c r="G4065" s="7">
        <f t="shared" si="730"/>
        <v>0</v>
      </c>
      <c r="H4065" s="7">
        <f t="shared" si="731"/>
        <v>0</v>
      </c>
      <c r="I4065" s="7">
        <f t="shared" si="732"/>
        <v>0</v>
      </c>
      <c r="J4065" s="7">
        <f t="shared" si="733"/>
        <v>0</v>
      </c>
      <c r="K4065" s="8" t="e">
        <f t="shared" si="734"/>
        <v>#N/A</v>
      </c>
      <c r="L4065" s="7" t="e">
        <f t="shared" si="735"/>
        <v>#N/A</v>
      </c>
      <c r="M4065" s="8" t="e">
        <f t="shared" si="690"/>
        <v>#N/A</v>
      </c>
      <c r="N4065" s="8" t="e">
        <f t="shared" si="691"/>
        <v>#N/A</v>
      </c>
    </row>
    <row r="4066" spans="1:14" ht="15.75" customHeight="1" x14ac:dyDescent="0.35">
      <c r="A4066" s="7">
        <f t="shared" si="725"/>
        <v>0</v>
      </c>
      <c r="B4066" s="7">
        <f t="shared" si="726"/>
        <v>0</v>
      </c>
      <c r="C4066" s="7">
        <f t="shared" si="727"/>
        <v>0</v>
      </c>
      <c r="D4066" s="7">
        <f t="shared" si="728"/>
        <v>0</v>
      </c>
      <c r="E4066" s="7" t="e">
        <f>IF('Report DCM'!$H4066="In-Stream Video","Rich Media display banner",IF('Report DCM'!$I4066&gt;'Report DCM'!$J4066,"Standard",VLOOKUP(CONCATENATE(bd_adtype,"_",bd_creativetype),tabela,2,FALSE)))</f>
        <v>#N/A</v>
      </c>
      <c r="F4066" s="7">
        <f t="shared" si="729"/>
        <v>0</v>
      </c>
      <c r="G4066" s="7">
        <f t="shared" si="730"/>
        <v>0</v>
      </c>
      <c r="H4066" s="7">
        <f t="shared" si="731"/>
        <v>0</v>
      </c>
      <c r="I4066" s="7">
        <f t="shared" si="732"/>
        <v>0</v>
      </c>
      <c r="J4066" s="7">
        <f t="shared" si="733"/>
        <v>0</v>
      </c>
      <c r="K4066" s="8" t="e">
        <f t="shared" si="734"/>
        <v>#N/A</v>
      </c>
      <c r="L4066" s="7" t="e">
        <f t="shared" si="735"/>
        <v>#N/A</v>
      </c>
      <c r="M4066" s="8" t="e">
        <f t="shared" si="690"/>
        <v>#N/A</v>
      </c>
      <c r="N4066" s="8" t="e">
        <f t="shared" si="691"/>
        <v>#N/A</v>
      </c>
    </row>
    <row r="4067" spans="1:14" ht="15.75" customHeight="1" x14ac:dyDescent="0.35">
      <c r="A4067" s="7">
        <f t="shared" si="725"/>
        <v>0</v>
      </c>
      <c r="B4067" s="7">
        <f t="shared" si="726"/>
        <v>0</v>
      </c>
      <c r="C4067" s="7">
        <f t="shared" si="727"/>
        <v>0</v>
      </c>
      <c r="D4067" s="7">
        <f t="shared" si="728"/>
        <v>0</v>
      </c>
      <c r="E4067" s="7" t="e">
        <f>IF('Report DCM'!$H4067="In-Stream Video","Rich Media display banner",IF('Report DCM'!$I4067&gt;'Report DCM'!$J4067,"Standard",VLOOKUP(CONCATENATE(bd_adtype,"_",bd_creativetype),tabela,2,FALSE)))</f>
        <v>#N/A</v>
      </c>
      <c r="F4067" s="7">
        <f t="shared" si="729"/>
        <v>0</v>
      </c>
      <c r="G4067" s="7">
        <f t="shared" si="730"/>
        <v>0</v>
      </c>
      <c r="H4067" s="7">
        <f t="shared" si="731"/>
        <v>0</v>
      </c>
      <c r="I4067" s="7">
        <f t="shared" si="732"/>
        <v>0</v>
      </c>
      <c r="J4067" s="7">
        <f t="shared" si="733"/>
        <v>0</v>
      </c>
      <c r="K4067" s="8" t="e">
        <f t="shared" si="734"/>
        <v>#N/A</v>
      </c>
      <c r="L4067" s="7" t="e">
        <f t="shared" si="735"/>
        <v>#N/A</v>
      </c>
      <c r="M4067" s="8" t="e">
        <f t="shared" si="690"/>
        <v>#N/A</v>
      </c>
      <c r="N4067" s="8" t="e">
        <f t="shared" si="691"/>
        <v>#N/A</v>
      </c>
    </row>
    <row r="4068" spans="1:14" ht="15.75" customHeight="1" x14ac:dyDescent="0.35">
      <c r="A4068" s="7">
        <f t="shared" si="725"/>
        <v>0</v>
      </c>
      <c r="B4068" s="7">
        <f t="shared" si="726"/>
        <v>0</v>
      </c>
      <c r="C4068" s="7">
        <f t="shared" si="727"/>
        <v>0</v>
      </c>
      <c r="D4068" s="7">
        <f t="shared" si="728"/>
        <v>0</v>
      </c>
      <c r="E4068" s="7" t="e">
        <f>IF('Report DCM'!$H4068="In-Stream Video","Rich Media display banner",IF('Report DCM'!$I4068&gt;'Report DCM'!$J4068,"Standard",VLOOKUP(CONCATENATE(bd_adtype,"_",bd_creativetype),tabela,2,FALSE)))</f>
        <v>#N/A</v>
      </c>
      <c r="F4068" s="7">
        <f t="shared" si="729"/>
        <v>0</v>
      </c>
      <c r="G4068" s="7">
        <f t="shared" si="730"/>
        <v>0</v>
      </c>
      <c r="H4068" s="7">
        <f t="shared" si="731"/>
        <v>0</v>
      </c>
      <c r="I4068" s="7">
        <f t="shared" si="732"/>
        <v>0</v>
      </c>
      <c r="J4068" s="7">
        <f t="shared" si="733"/>
        <v>0</v>
      </c>
      <c r="K4068" s="8" t="e">
        <f t="shared" si="734"/>
        <v>#N/A</v>
      </c>
      <c r="L4068" s="7" t="e">
        <f t="shared" si="735"/>
        <v>#N/A</v>
      </c>
      <c r="M4068" s="8" t="e">
        <f t="shared" si="690"/>
        <v>#N/A</v>
      </c>
      <c r="N4068" s="8" t="e">
        <f t="shared" si="691"/>
        <v>#N/A</v>
      </c>
    </row>
    <row r="4069" spans="1:14" ht="15.75" customHeight="1" x14ac:dyDescent="0.35">
      <c r="A4069" s="7">
        <f t="shared" si="725"/>
        <v>0</v>
      </c>
      <c r="B4069" s="7">
        <f t="shared" si="726"/>
        <v>0</v>
      </c>
      <c r="C4069" s="7">
        <f t="shared" si="727"/>
        <v>0</v>
      </c>
      <c r="D4069" s="7">
        <f t="shared" si="728"/>
        <v>0</v>
      </c>
      <c r="E4069" s="7" t="e">
        <f>IF('Report DCM'!$H4069="In-Stream Video","Rich Media display banner",IF('Report DCM'!$I4069&gt;'Report DCM'!$J4069,"Standard",VLOOKUP(CONCATENATE(bd_adtype,"_",bd_creativetype),tabela,2,FALSE)))</f>
        <v>#N/A</v>
      </c>
      <c r="F4069" s="7">
        <f t="shared" si="729"/>
        <v>0</v>
      </c>
      <c r="G4069" s="7">
        <f t="shared" si="730"/>
        <v>0</v>
      </c>
      <c r="H4069" s="7">
        <f t="shared" si="731"/>
        <v>0</v>
      </c>
      <c r="I4069" s="7">
        <f t="shared" si="732"/>
        <v>0</v>
      </c>
      <c r="J4069" s="7">
        <f t="shared" si="733"/>
        <v>0</v>
      </c>
      <c r="K4069" s="8" t="e">
        <f t="shared" si="734"/>
        <v>#N/A</v>
      </c>
      <c r="L4069" s="7" t="e">
        <f t="shared" si="735"/>
        <v>#N/A</v>
      </c>
      <c r="M4069" s="8" t="e">
        <f t="shared" si="690"/>
        <v>#N/A</v>
      </c>
      <c r="N4069" s="8" t="e">
        <f t="shared" si="691"/>
        <v>#N/A</v>
      </c>
    </row>
    <row r="4070" spans="1:14" ht="15.75" customHeight="1" x14ac:dyDescent="0.35">
      <c r="A4070" s="7">
        <f t="shared" si="725"/>
        <v>0</v>
      </c>
      <c r="B4070" s="7">
        <f t="shared" si="726"/>
        <v>0</v>
      </c>
      <c r="C4070" s="7">
        <f t="shared" si="727"/>
        <v>0</v>
      </c>
      <c r="D4070" s="7">
        <f t="shared" si="728"/>
        <v>0</v>
      </c>
      <c r="E4070" s="7" t="e">
        <f>IF('Report DCM'!$H4070="In-Stream Video","Rich Media display banner",IF('Report DCM'!$I4070&gt;'Report DCM'!$J4070,"Standard",VLOOKUP(CONCATENATE(bd_adtype,"_",bd_creativetype),tabela,2,FALSE)))</f>
        <v>#N/A</v>
      </c>
      <c r="F4070" s="7">
        <f t="shared" si="729"/>
        <v>0</v>
      </c>
      <c r="G4070" s="7">
        <f t="shared" si="730"/>
        <v>0</v>
      </c>
      <c r="H4070" s="7">
        <f t="shared" si="731"/>
        <v>0</v>
      </c>
      <c r="I4070" s="7">
        <f t="shared" si="732"/>
        <v>0</v>
      </c>
      <c r="J4070" s="7">
        <f t="shared" si="733"/>
        <v>0</v>
      </c>
      <c r="K4070" s="8" t="e">
        <f t="shared" si="734"/>
        <v>#N/A</v>
      </c>
      <c r="L4070" s="7" t="e">
        <f t="shared" si="735"/>
        <v>#N/A</v>
      </c>
      <c r="M4070" s="8" t="e">
        <f t="shared" si="690"/>
        <v>#N/A</v>
      </c>
      <c r="N4070" s="8" t="e">
        <f t="shared" si="691"/>
        <v>#N/A</v>
      </c>
    </row>
    <row r="4071" spans="1:14" ht="15.75" customHeight="1" x14ac:dyDescent="0.35">
      <c r="A4071" s="7">
        <f t="shared" si="725"/>
        <v>0</v>
      </c>
      <c r="B4071" s="7">
        <f t="shared" si="726"/>
        <v>0</v>
      </c>
      <c r="C4071" s="7">
        <f t="shared" si="727"/>
        <v>0</v>
      </c>
      <c r="D4071" s="7">
        <f t="shared" si="728"/>
        <v>0</v>
      </c>
      <c r="E4071" s="7" t="e">
        <f>IF('Report DCM'!$H4071="In-Stream Video","Rich Media display banner",IF('Report DCM'!$I4071&gt;'Report DCM'!$J4071,"Standard",VLOOKUP(CONCATENATE(bd_adtype,"_",bd_creativetype),tabela,2,FALSE)))</f>
        <v>#N/A</v>
      </c>
      <c r="F4071" s="7">
        <f t="shared" si="729"/>
        <v>0</v>
      </c>
      <c r="G4071" s="7">
        <f t="shared" si="730"/>
        <v>0</v>
      </c>
      <c r="H4071" s="7">
        <f t="shared" si="731"/>
        <v>0</v>
      </c>
      <c r="I4071" s="7">
        <f t="shared" si="732"/>
        <v>0</v>
      </c>
      <c r="J4071" s="7">
        <f t="shared" si="733"/>
        <v>0</v>
      </c>
      <c r="K4071" s="8" t="e">
        <f t="shared" si="734"/>
        <v>#N/A</v>
      </c>
      <c r="L4071" s="7" t="e">
        <f t="shared" si="735"/>
        <v>#N/A</v>
      </c>
      <c r="M4071" s="8" t="e">
        <f t="shared" si="690"/>
        <v>#N/A</v>
      </c>
      <c r="N4071" s="8" t="e">
        <f t="shared" si="691"/>
        <v>#N/A</v>
      </c>
    </row>
    <row r="4072" spans="1:14" ht="15.75" customHeight="1" x14ac:dyDescent="0.35">
      <c r="A4072" s="7">
        <f t="shared" si="725"/>
        <v>0</v>
      </c>
      <c r="B4072" s="7">
        <f t="shared" si="726"/>
        <v>0</v>
      </c>
      <c r="C4072" s="7">
        <f t="shared" si="727"/>
        <v>0</v>
      </c>
      <c r="D4072" s="7">
        <f t="shared" si="728"/>
        <v>0</v>
      </c>
      <c r="E4072" s="7" t="e">
        <f>IF('Report DCM'!$H4072="In-Stream Video","Rich Media display banner",IF('Report DCM'!$I4072&gt;'Report DCM'!$J4072,"Standard",VLOOKUP(CONCATENATE(bd_adtype,"_",bd_creativetype),tabela,2,FALSE)))</f>
        <v>#N/A</v>
      </c>
      <c r="F4072" s="7">
        <f t="shared" si="729"/>
        <v>0</v>
      </c>
      <c r="G4072" s="7">
        <f t="shared" si="730"/>
        <v>0</v>
      </c>
      <c r="H4072" s="7">
        <f t="shared" si="731"/>
        <v>0</v>
      </c>
      <c r="I4072" s="7">
        <f t="shared" si="732"/>
        <v>0</v>
      </c>
      <c r="J4072" s="7">
        <f t="shared" si="733"/>
        <v>0</v>
      </c>
      <c r="K4072" s="8" t="e">
        <f t="shared" si="734"/>
        <v>#N/A</v>
      </c>
      <c r="L4072" s="7" t="e">
        <f t="shared" si="735"/>
        <v>#N/A</v>
      </c>
      <c r="M4072" s="8" t="e">
        <f t="shared" si="690"/>
        <v>#N/A</v>
      </c>
      <c r="N4072" s="8" t="e">
        <f t="shared" si="691"/>
        <v>#N/A</v>
      </c>
    </row>
    <row r="4073" spans="1:14" ht="15.75" customHeight="1" x14ac:dyDescent="0.35">
      <c r="A4073" s="7">
        <f t="shared" si="725"/>
        <v>0</v>
      </c>
      <c r="B4073" s="7">
        <f t="shared" si="726"/>
        <v>0</v>
      </c>
      <c r="C4073" s="7">
        <f t="shared" si="727"/>
        <v>0</v>
      </c>
      <c r="D4073" s="7">
        <f t="shared" si="728"/>
        <v>0</v>
      </c>
      <c r="E4073" s="7" t="e">
        <f>IF('Report DCM'!$H4073="In-Stream Video","Rich Media display banner",IF('Report DCM'!$I4073&gt;'Report DCM'!$J4073,"Standard",VLOOKUP(CONCATENATE(bd_adtype,"_",bd_creativetype),tabela,2,FALSE)))</f>
        <v>#N/A</v>
      </c>
      <c r="F4073" s="7">
        <f t="shared" si="729"/>
        <v>0</v>
      </c>
      <c r="G4073" s="7">
        <f t="shared" si="730"/>
        <v>0</v>
      </c>
      <c r="H4073" s="7">
        <f t="shared" si="731"/>
        <v>0</v>
      </c>
      <c r="I4073" s="7">
        <f t="shared" si="732"/>
        <v>0</v>
      </c>
      <c r="J4073" s="7">
        <f t="shared" si="733"/>
        <v>0</v>
      </c>
      <c r="K4073" s="8" t="e">
        <f t="shared" si="734"/>
        <v>#N/A</v>
      </c>
      <c r="L4073" s="7" t="e">
        <f t="shared" si="735"/>
        <v>#N/A</v>
      </c>
      <c r="M4073" s="8" t="e">
        <f t="shared" si="690"/>
        <v>#N/A</v>
      </c>
      <c r="N4073" s="8" t="e">
        <f t="shared" si="691"/>
        <v>#N/A</v>
      </c>
    </row>
    <row r="4074" spans="1:14" ht="15.75" customHeight="1" x14ac:dyDescent="0.35">
      <c r="A4074" s="7">
        <f t="shared" si="725"/>
        <v>0</v>
      </c>
      <c r="B4074" s="7">
        <f t="shared" si="726"/>
        <v>0</v>
      </c>
      <c r="C4074" s="7">
        <f t="shared" si="727"/>
        <v>0</v>
      </c>
      <c r="D4074" s="7">
        <f t="shared" si="728"/>
        <v>0</v>
      </c>
      <c r="E4074" s="7" t="e">
        <f>IF('Report DCM'!$H4074="In-Stream Video","Rich Media display banner",IF('Report DCM'!$I4074&gt;'Report DCM'!$J4074,"Standard",VLOOKUP(CONCATENATE(bd_adtype,"_",bd_creativetype),tabela,2,FALSE)))</f>
        <v>#N/A</v>
      </c>
      <c r="F4074" s="7">
        <f t="shared" si="729"/>
        <v>0</v>
      </c>
      <c r="G4074" s="7">
        <f t="shared" si="730"/>
        <v>0</v>
      </c>
      <c r="H4074" s="7">
        <f t="shared" si="731"/>
        <v>0</v>
      </c>
      <c r="I4074" s="7">
        <f t="shared" si="732"/>
        <v>0</v>
      </c>
      <c r="J4074" s="7">
        <f t="shared" si="733"/>
        <v>0</v>
      </c>
      <c r="K4074" s="8" t="e">
        <f t="shared" si="734"/>
        <v>#N/A</v>
      </c>
      <c r="L4074" s="7" t="e">
        <f t="shared" si="735"/>
        <v>#N/A</v>
      </c>
      <c r="M4074" s="8" t="e">
        <f t="shared" si="690"/>
        <v>#N/A</v>
      </c>
      <c r="N4074" s="8" t="e">
        <f t="shared" si="691"/>
        <v>#N/A</v>
      </c>
    </row>
    <row r="4075" spans="1:14" ht="15.75" customHeight="1" x14ac:dyDescent="0.35">
      <c r="A4075" s="7">
        <f t="shared" si="725"/>
        <v>0</v>
      </c>
      <c r="B4075" s="7">
        <f t="shared" si="726"/>
        <v>0</v>
      </c>
      <c r="C4075" s="7">
        <f t="shared" si="727"/>
        <v>0</v>
      </c>
      <c r="D4075" s="7">
        <f t="shared" si="728"/>
        <v>0</v>
      </c>
      <c r="E4075" s="7" t="e">
        <f>IF('Report DCM'!$H4075="In-Stream Video","Rich Media display banner",IF('Report DCM'!$I4075&gt;'Report DCM'!$J4075,"Standard",VLOOKUP(CONCATENATE(bd_adtype,"_",bd_creativetype),tabela,2,FALSE)))</f>
        <v>#N/A</v>
      </c>
      <c r="F4075" s="7">
        <f t="shared" si="729"/>
        <v>0</v>
      </c>
      <c r="G4075" s="7">
        <f t="shared" si="730"/>
        <v>0</v>
      </c>
      <c r="H4075" s="7">
        <f t="shared" si="731"/>
        <v>0</v>
      </c>
      <c r="I4075" s="7">
        <f t="shared" si="732"/>
        <v>0</v>
      </c>
      <c r="J4075" s="7">
        <f t="shared" si="733"/>
        <v>0</v>
      </c>
      <c r="K4075" s="8" t="e">
        <f t="shared" si="734"/>
        <v>#N/A</v>
      </c>
      <c r="L4075" s="7" t="e">
        <f t="shared" si="735"/>
        <v>#N/A</v>
      </c>
      <c r="M4075" s="8" t="e">
        <f t="shared" si="690"/>
        <v>#N/A</v>
      </c>
      <c r="N4075" s="8" t="e">
        <f t="shared" si="691"/>
        <v>#N/A</v>
      </c>
    </row>
    <row r="4076" spans="1:14" ht="15.75" customHeight="1" x14ac:dyDescent="0.35">
      <c r="A4076" s="7">
        <f t="shared" si="725"/>
        <v>0</v>
      </c>
      <c r="B4076" s="7">
        <f t="shared" si="726"/>
        <v>0</v>
      </c>
      <c r="C4076" s="7">
        <f t="shared" si="727"/>
        <v>0</v>
      </c>
      <c r="D4076" s="7">
        <f t="shared" si="728"/>
        <v>0</v>
      </c>
      <c r="E4076" s="7" t="e">
        <f>IF('Report DCM'!$H4076="In-Stream Video","Rich Media display banner",IF('Report DCM'!$I4076&gt;'Report DCM'!$J4076,"Standard",VLOOKUP(CONCATENATE(bd_adtype,"_",bd_creativetype),tabela,2,FALSE)))</f>
        <v>#N/A</v>
      </c>
      <c r="F4076" s="7">
        <f t="shared" si="729"/>
        <v>0</v>
      </c>
      <c r="G4076" s="7">
        <f t="shared" si="730"/>
        <v>0</v>
      </c>
      <c r="H4076" s="7">
        <f t="shared" si="731"/>
        <v>0</v>
      </c>
      <c r="I4076" s="7">
        <f t="shared" si="732"/>
        <v>0</v>
      </c>
      <c r="J4076" s="7">
        <f t="shared" si="733"/>
        <v>0</v>
      </c>
      <c r="K4076" s="8" t="e">
        <f t="shared" si="734"/>
        <v>#N/A</v>
      </c>
      <c r="L4076" s="7" t="e">
        <f t="shared" si="735"/>
        <v>#N/A</v>
      </c>
      <c r="M4076" s="8" t="e">
        <f t="shared" si="690"/>
        <v>#N/A</v>
      </c>
      <c r="N4076" s="8" t="e">
        <f t="shared" si="691"/>
        <v>#N/A</v>
      </c>
    </row>
    <row r="4077" spans="1:14" ht="15.75" customHeight="1" x14ac:dyDescent="0.35">
      <c r="A4077" s="7">
        <f t="shared" si="725"/>
        <v>0</v>
      </c>
      <c r="B4077" s="7">
        <f t="shared" si="726"/>
        <v>0</v>
      </c>
      <c r="C4077" s="7">
        <f t="shared" si="727"/>
        <v>0</v>
      </c>
      <c r="D4077" s="7">
        <f t="shared" si="728"/>
        <v>0</v>
      </c>
      <c r="E4077" s="7" t="e">
        <f>IF('Report DCM'!$H4077="In-Stream Video","Rich Media display banner",IF('Report DCM'!$I4077&gt;'Report DCM'!$J4077,"Standard",VLOOKUP(CONCATENATE(bd_adtype,"_",bd_creativetype),tabela,2,FALSE)))</f>
        <v>#N/A</v>
      </c>
      <c r="F4077" s="7">
        <f t="shared" si="729"/>
        <v>0</v>
      </c>
      <c r="G4077" s="7">
        <f t="shared" si="730"/>
        <v>0</v>
      </c>
      <c r="H4077" s="7">
        <f t="shared" si="731"/>
        <v>0</v>
      </c>
      <c r="I4077" s="7">
        <f t="shared" si="732"/>
        <v>0</v>
      </c>
      <c r="J4077" s="7">
        <f t="shared" si="733"/>
        <v>0</v>
      </c>
      <c r="K4077" s="8" t="e">
        <f t="shared" si="734"/>
        <v>#N/A</v>
      </c>
      <c r="L4077" s="7" t="e">
        <f t="shared" si="735"/>
        <v>#N/A</v>
      </c>
      <c r="M4077" s="8" t="e">
        <f t="shared" si="690"/>
        <v>#N/A</v>
      </c>
      <c r="N4077" s="8" t="e">
        <f t="shared" si="691"/>
        <v>#N/A</v>
      </c>
    </row>
    <row r="4078" spans="1:14" ht="15.75" customHeight="1" x14ac:dyDescent="0.35">
      <c r="A4078" s="7">
        <f t="shared" si="725"/>
        <v>0</v>
      </c>
      <c r="B4078" s="7">
        <f t="shared" si="726"/>
        <v>0</v>
      </c>
      <c r="C4078" s="7">
        <f t="shared" si="727"/>
        <v>0</v>
      </c>
      <c r="D4078" s="7">
        <f t="shared" si="728"/>
        <v>0</v>
      </c>
      <c r="E4078" s="7" t="e">
        <f>IF('Report DCM'!$H4078="In-Stream Video","Rich Media display banner",IF('Report DCM'!$I4078&gt;'Report DCM'!$J4078,"Standard",VLOOKUP(CONCATENATE(bd_adtype,"_",bd_creativetype),tabela,2,FALSE)))</f>
        <v>#N/A</v>
      </c>
      <c r="F4078" s="7">
        <f t="shared" si="729"/>
        <v>0</v>
      </c>
      <c r="G4078" s="7">
        <f t="shared" si="730"/>
        <v>0</v>
      </c>
      <c r="H4078" s="7">
        <f t="shared" si="731"/>
        <v>0</v>
      </c>
      <c r="I4078" s="7">
        <f t="shared" si="732"/>
        <v>0</v>
      </c>
      <c r="J4078" s="7">
        <f t="shared" si="733"/>
        <v>0</v>
      </c>
      <c r="K4078" s="8" t="e">
        <f t="shared" si="734"/>
        <v>#N/A</v>
      </c>
      <c r="L4078" s="7" t="e">
        <f t="shared" si="735"/>
        <v>#N/A</v>
      </c>
      <c r="M4078" s="8" t="e">
        <f t="shared" si="690"/>
        <v>#N/A</v>
      </c>
      <c r="N4078" s="8" t="e">
        <f t="shared" si="691"/>
        <v>#N/A</v>
      </c>
    </row>
    <row r="4079" spans="1:14" ht="15.75" customHeight="1" x14ac:dyDescent="0.35">
      <c r="A4079" s="7">
        <f t="shared" si="725"/>
        <v>0</v>
      </c>
      <c r="B4079" s="7">
        <f t="shared" si="726"/>
        <v>0</v>
      </c>
      <c r="C4079" s="7">
        <f t="shared" si="727"/>
        <v>0</v>
      </c>
      <c r="D4079" s="7">
        <f t="shared" si="728"/>
        <v>0</v>
      </c>
      <c r="E4079" s="7" t="e">
        <f>IF('Report DCM'!$H4079="In-Stream Video","Rich Media display banner",IF('Report DCM'!$I4079&gt;'Report DCM'!$J4079,"Standard",VLOOKUP(CONCATENATE(bd_adtype,"_",bd_creativetype),tabela,2,FALSE)))</f>
        <v>#N/A</v>
      </c>
      <c r="F4079" s="7">
        <f t="shared" si="729"/>
        <v>0</v>
      </c>
      <c r="G4079" s="7">
        <f t="shared" si="730"/>
        <v>0</v>
      </c>
      <c r="H4079" s="7">
        <f t="shared" si="731"/>
        <v>0</v>
      </c>
      <c r="I4079" s="7">
        <f t="shared" si="732"/>
        <v>0</v>
      </c>
      <c r="J4079" s="7">
        <f t="shared" si="733"/>
        <v>0</v>
      </c>
      <c r="K4079" s="8" t="e">
        <f t="shared" si="734"/>
        <v>#N/A</v>
      </c>
      <c r="L4079" s="7" t="e">
        <f t="shared" si="735"/>
        <v>#N/A</v>
      </c>
      <c r="M4079" s="8" t="e">
        <f t="shared" si="690"/>
        <v>#N/A</v>
      </c>
      <c r="N4079" s="8" t="e">
        <f t="shared" si="691"/>
        <v>#N/A</v>
      </c>
    </row>
    <row r="4080" spans="1:14" ht="15.75" customHeight="1" x14ac:dyDescent="0.35">
      <c r="A4080" s="7">
        <f t="shared" si="725"/>
        <v>0</v>
      </c>
      <c r="B4080" s="7">
        <f t="shared" si="726"/>
        <v>0</v>
      </c>
      <c r="C4080" s="7">
        <f t="shared" si="727"/>
        <v>0</v>
      </c>
      <c r="D4080" s="7">
        <f t="shared" si="728"/>
        <v>0</v>
      </c>
      <c r="E4080" s="7" t="e">
        <f>IF('Report DCM'!$H4080="In-Stream Video","Rich Media display banner",IF('Report DCM'!$I4080&gt;'Report DCM'!$J4080,"Standard",VLOOKUP(CONCATENATE(bd_adtype,"_",bd_creativetype),tabela,2,FALSE)))</f>
        <v>#N/A</v>
      </c>
      <c r="F4080" s="7">
        <f t="shared" si="729"/>
        <v>0</v>
      </c>
      <c r="G4080" s="7">
        <f t="shared" si="730"/>
        <v>0</v>
      </c>
      <c r="H4080" s="7">
        <f t="shared" si="731"/>
        <v>0</v>
      </c>
      <c r="I4080" s="7">
        <f t="shared" si="732"/>
        <v>0</v>
      </c>
      <c r="J4080" s="7">
        <f t="shared" si="733"/>
        <v>0</v>
      </c>
      <c r="K4080" s="8" t="e">
        <f t="shared" si="734"/>
        <v>#N/A</v>
      </c>
      <c r="L4080" s="7" t="e">
        <f t="shared" si="735"/>
        <v>#N/A</v>
      </c>
      <c r="M4080" s="8" t="e">
        <f t="shared" si="690"/>
        <v>#N/A</v>
      </c>
      <c r="N4080" s="8" t="e">
        <f t="shared" si="691"/>
        <v>#N/A</v>
      </c>
    </row>
    <row r="4081" spans="1:14" ht="15.75" customHeight="1" x14ac:dyDescent="0.35">
      <c r="A4081" s="7">
        <f t="shared" si="725"/>
        <v>0</v>
      </c>
      <c r="B4081" s="7">
        <f t="shared" si="726"/>
        <v>0</v>
      </c>
      <c r="C4081" s="7">
        <f t="shared" si="727"/>
        <v>0</v>
      </c>
      <c r="D4081" s="7">
        <f t="shared" si="728"/>
        <v>0</v>
      </c>
      <c r="E4081" s="7" t="e">
        <f>IF('Report DCM'!$H4081="In-Stream Video","Rich Media display banner",IF('Report DCM'!$I4081&gt;'Report DCM'!$J4081,"Standard",VLOOKUP(CONCATENATE(bd_adtype,"_",bd_creativetype),tabela,2,FALSE)))</f>
        <v>#N/A</v>
      </c>
      <c r="F4081" s="7">
        <f t="shared" si="729"/>
        <v>0</v>
      </c>
      <c r="G4081" s="7">
        <f t="shared" si="730"/>
        <v>0</v>
      </c>
      <c r="H4081" s="7">
        <f t="shared" si="731"/>
        <v>0</v>
      </c>
      <c r="I4081" s="7">
        <f t="shared" si="732"/>
        <v>0</v>
      </c>
      <c r="J4081" s="7">
        <f t="shared" si="733"/>
        <v>0</v>
      </c>
      <c r="K4081" s="8" t="e">
        <f t="shared" si="734"/>
        <v>#N/A</v>
      </c>
      <c r="L4081" s="7" t="e">
        <f t="shared" si="735"/>
        <v>#N/A</v>
      </c>
      <c r="M4081" s="8" t="e">
        <f t="shared" si="690"/>
        <v>#N/A</v>
      </c>
      <c r="N4081" s="8" t="e">
        <f t="shared" si="691"/>
        <v>#N/A</v>
      </c>
    </row>
    <row r="4082" spans="1:14" ht="15.75" customHeight="1" x14ac:dyDescent="0.35">
      <c r="A4082" s="7">
        <f t="shared" si="725"/>
        <v>0</v>
      </c>
      <c r="B4082" s="7">
        <f t="shared" si="726"/>
        <v>0</v>
      </c>
      <c r="C4082" s="7">
        <f t="shared" si="727"/>
        <v>0</v>
      </c>
      <c r="D4082" s="7">
        <f t="shared" si="728"/>
        <v>0</v>
      </c>
      <c r="E4082" s="7" t="e">
        <f>IF('Report DCM'!$H4082="In-Stream Video","Rich Media display banner",IF('Report DCM'!$I4082&gt;'Report DCM'!$J4082,"Standard",VLOOKUP(CONCATENATE(bd_adtype,"_",bd_creativetype),tabela,2,FALSE)))</f>
        <v>#N/A</v>
      </c>
      <c r="F4082" s="7">
        <f t="shared" si="729"/>
        <v>0</v>
      </c>
      <c r="G4082" s="7">
        <f t="shared" si="730"/>
        <v>0</v>
      </c>
      <c r="H4082" s="7">
        <f t="shared" si="731"/>
        <v>0</v>
      </c>
      <c r="I4082" s="7">
        <f t="shared" si="732"/>
        <v>0</v>
      </c>
      <c r="J4082" s="7">
        <f t="shared" si="733"/>
        <v>0</v>
      </c>
      <c r="K4082" s="8" t="e">
        <f t="shared" si="734"/>
        <v>#N/A</v>
      </c>
      <c r="L4082" s="7" t="e">
        <f t="shared" si="735"/>
        <v>#N/A</v>
      </c>
      <c r="M4082" s="8" t="e">
        <f t="shared" ref="M4082:M4336" si="736">IF(E4082="Dynamic Click",J4082*K4082,K4082*$I4082/1000)</f>
        <v>#N/A</v>
      </c>
      <c r="N4082" s="8" t="e">
        <f t="shared" ref="N4082:N4336" si="737">IF(E4082="Dynamic Click",J4082*L4082,L4082*$I4082/1000)</f>
        <v>#N/A</v>
      </c>
    </row>
    <row r="4083" spans="1:14" ht="15.75" customHeight="1" x14ac:dyDescent="0.35">
      <c r="A4083" s="7">
        <f t="shared" si="725"/>
        <v>0</v>
      </c>
      <c r="B4083" s="7">
        <f t="shared" si="726"/>
        <v>0</v>
      </c>
      <c r="C4083" s="7">
        <f t="shared" si="727"/>
        <v>0</v>
      </c>
      <c r="D4083" s="7">
        <f t="shared" si="728"/>
        <v>0</v>
      </c>
      <c r="E4083" s="7" t="e">
        <f>IF('Report DCM'!$H4083="In-Stream Video","Rich Media display banner",IF('Report DCM'!$I4083&gt;'Report DCM'!$J4083,"Standard",VLOOKUP(CONCATENATE(bd_adtype,"_",bd_creativetype),tabela,2,FALSE)))</f>
        <v>#N/A</v>
      </c>
      <c r="F4083" s="7">
        <f t="shared" si="729"/>
        <v>0</v>
      </c>
      <c r="G4083" s="7">
        <f t="shared" si="730"/>
        <v>0</v>
      </c>
      <c r="H4083" s="7">
        <f t="shared" si="731"/>
        <v>0</v>
      </c>
      <c r="I4083" s="7">
        <f t="shared" si="732"/>
        <v>0</v>
      </c>
      <c r="J4083" s="7">
        <f t="shared" si="733"/>
        <v>0</v>
      </c>
      <c r="K4083" s="8" t="e">
        <f t="shared" si="734"/>
        <v>#N/A</v>
      </c>
      <c r="L4083" s="7" t="e">
        <f t="shared" si="735"/>
        <v>#N/A</v>
      </c>
      <c r="M4083" s="8" t="e">
        <f t="shared" si="736"/>
        <v>#N/A</v>
      </c>
      <c r="N4083" s="8" t="e">
        <f t="shared" si="737"/>
        <v>#N/A</v>
      </c>
    </row>
    <row r="4084" spans="1:14" ht="15.75" customHeight="1" x14ac:dyDescent="0.35">
      <c r="A4084" s="7">
        <f t="shared" si="725"/>
        <v>0</v>
      </c>
      <c r="B4084" s="7">
        <f t="shared" si="726"/>
        <v>0</v>
      </c>
      <c r="C4084" s="7">
        <f t="shared" si="727"/>
        <v>0</v>
      </c>
      <c r="D4084" s="7">
        <f t="shared" si="728"/>
        <v>0</v>
      </c>
      <c r="E4084" s="7" t="e">
        <f>IF('Report DCM'!$H4084="In-Stream Video","Rich Media display banner",IF('Report DCM'!$I4084&gt;'Report DCM'!$J4084,"Standard",VLOOKUP(CONCATENATE(bd_adtype,"_",bd_creativetype),tabela,2,FALSE)))</f>
        <v>#N/A</v>
      </c>
      <c r="F4084" s="7">
        <f t="shared" si="729"/>
        <v>0</v>
      </c>
      <c r="G4084" s="7">
        <f t="shared" si="730"/>
        <v>0</v>
      </c>
      <c r="H4084" s="7">
        <f t="shared" si="731"/>
        <v>0</v>
      </c>
      <c r="I4084" s="7">
        <f t="shared" si="732"/>
        <v>0</v>
      </c>
      <c r="J4084" s="7">
        <f t="shared" si="733"/>
        <v>0</v>
      </c>
      <c r="K4084" s="8" t="e">
        <f t="shared" si="734"/>
        <v>#N/A</v>
      </c>
      <c r="L4084" s="7" t="e">
        <f t="shared" si="735"/>
        <v>#N/A</v>
      </c>
      <c r="M4084" s="8" t="e">
        <f t="shared" si="736"/>
        <v>#N/A</v>
      </c>
      <c r="N4084" s="8" t="e">
        <f t="shared" si="737"/>
        <v>#N/A</v>
      </c>
    </row>
    <row r="4085" spans="1:14" ht="15.75" customHeight="1" x14ac:dyDescent="0.35">
      <c r="A4085" s="7">
        <f t="shared" si="725"/>
        <v>0</v>
      </c>
      <c r="B4085" s="7">
        <f t="shared" si="726"/>
        <v>0</v>
      </c>
      <c r="C4085" s="7">
        <f t="shared" si="727"/>
        <v>0</v>
      </c>
      <c r="D4085" s="7">
        <f t="shared" si="728"/>
        <v>0</v>
      </c>
      <c r="E4085" s="7" t="e">
        <f>IF('Report DCM'!$H4085="In-Stream Video","Rich Media display banner",IF('Report DCM'!$I4085&gt;'Report DCM'!$J4085,"Standard",VLOOKUP(CONCATENATE(bd_adtype,"_",bd_creativetype),tabela,2,FALSE)))</f>
        <v>#N/A</v>
      </c>
      <c r="F4085" s="7">
        <f t="shared" si="729"/>
        <v>0</v>
      </c>
      <c r="G4085" s="7">
        <f t="shared" si="730"/>
        <v>0</v>
      </c>
      <c r="H4085" s="7">
        <f t="shared" si="731"/>
        <v>0</v>
      </c>
      <c r="I4085" s="7">
        <f t="shared" si="732"/>
        <v>0</v>
      </c>
      <c r="J4085" s="7">
        <f t="shared" si="733"/>
        <v>0</v>
      </c>
      <c r="K4085" s="8" t="e">
        <f t="shared" si="734"/>
        <v>#N/A</v>
      </c>
      <c r="L4085" s="7" t="e">
        <f t="shared" si="735"/>
        <v>#N/A</v>
      </c>
      <c r="M4085" s="8" t="e">
        <f t="shared" si="736"/>
        <v>#N/A</v>
      </c>
      <c r="N4085" s="8" t="e">
        <f t="shared" si="737"/>
        <v>#N/A</v>
      </c>
    </row>
    <row r="4086" spans="1:14" ht="15.75" customHeight="1" x14ac:dyDescent="0.35">
      <c r="A4086" s="7">
        <f t="shared" si="725"/>
        <v>0</v>
      </c>
      <c r="B4086" s="7">
        <f t="shared" si="726"/>
        <v>0</v>
      </c>
      <c r="C4086" s="7">
        <f t="shared" si="727"/>
        <v>0</v>
      </c>
      <c r="D4086" s="7">
        <f t="shared" si="728"/>
        <v>0</v>
      </c>
      <c r="E4086" s="7" t="e">
        <f>IF('Report DCM'!$H4086="In-Stream Video","Rich Media display banner",IF('Report DCM'!$I4086&gt;'Report DCM'!$J4086,"Standard",VLOOKUP(CONCATENATE(bd_adtype,"_",bd_creativetype),tabela,2,FALSE)))</f>
        <v>#N/A</v>
      </c>
      <c r="F4086" s="7">
        <f t="shared" si="729"/>
        <v>0</v>
      </c>
      <c r="G4086" s="7">
        <f t="shared" si="730"/>
        <v>0</v>
      </c>
      <c r="H4086" s="7">
        <f t="shared" si="731"/>
        <v>0</v>
      </c>
      <c r="I4086" s="7">
        <f t="shared" si="732"/>
        <v>0</v>
      </c>
      <c r="J4086" s="7">
        <f t="shared" si="733"/>
        <v>0</v>
      </c>
      <c r="K4086" s="8" t="e">
        <f t="shared" si="734"/>
        <v>#N/A</v>
      </c>
      <c r="L4086" s="7" t="e">
        <f t="shared" si="735"/>
        <v>#N/A</v>
      </c>
      <c r="M4086" s="8" t="e">
        <f t="shared" si="736"/>
        <v>#N/A</v>
      </c>
      <c r="N4086" s="8" t="e">
        <f t="shared" si="737"/>
        <v>#N/A</v>
      </c>
    </row>
    <row r="4087" spans="1:14" ht="15.75" customHeight="1" x14ac:dyDescent="0.35">
      <c r="A4087" s="7">
        <f t="shared" si="725"/>
        <v>0</v>
      </c>
      <c r="B4087" s="7">
        <f t="shared" si="726"/>
        <v>0</v>
      </c>
      <c r="C4087" s="7">
        <f t="shared" si="727"/>
        <v>0</v>
      </c>
      <c r="D4087" s="7">
        <f t="shared" si="728"/>
        <v>0</v>
      </c>
      <c r="E4087" s="7" t="e">
        <f>IF('Report DCM'!$H4087="In-Stream Video","Rich Media display banner",IF('Report DCM'!$I4087&gt;'Report DCM'!$J4087,"Standard",VLOOKUP(CONCATENATE(bd_adtype,"_",bd_creativetype),tabela,2,FALSE)))</f>
        <v>#N/A</v>
      </c>
      <c r="F4087" s="7">
        <f t="shared" si="729"/>
        <v>0</v>
      </c>
      <c r="G4087" s="7">
        <f t="shared" si="730"/>
        <v>0</v>
      </c>
      <c r="H4087" s="7">
        <f t="shared" si="731"/>
        <v>0</v>
      </c>
      <c r="I4087" s="7">
        <f t="shared" si="732"/>
        <v>0</v>
      </c>
      <c r="J4087" s="7">
        <f t="shared" si="733"/>
        <v>0</v>
      </c>
      <c r="K4087" s="8" t="e">
        <f t="shared" si="734"/>
        <v>#N/A</v>
      </c>
      <c r="L4087" s="7" t="e">
        <f t="shared" si="735"/>
        <v>#N/A</v>
      </c>
      <c r="M4087" s="8" t="e">
        <f t="shared" si="736"/>
        <v>#N/A</v>
      </c>
      <c r="N4087" s="8" t="e">
        <f t="shared" si="737"/>
        <v>#N/A</v>
      </c>
    </row>
    <row r="4088" spans="1:14" ht="15.75" customHeight="1" x14ac:dyDescent="0.35">
      <c r="A4088" s="7">
        <f t="shared" si="725"/>
        <v>0</v>
      </c>
      <c r="B4088" s="7">
        <f t="shared" si="726"/>
        <v>0</v>
      </c>
      <c r="C4088" s="7">
        <f t="shared" si="727"/>
        <v>0</v>
      </c>
      <c r="D4088" s="7">
        <f t="shared" si="728"/>
        <v>0</v>
      </c>
      <c r="E4088" s="7" t="e">
        <f>IF('Report DCM'!$H4088="In-Stream Video","Rich Media display banner",IF('Report DCM'!$I4088&gt;'Report DCM'!$J4088,"Standard",VLOOKUP(CONCATENATE(bd_adtype,"_",bd_creativetype),tabela,2,FALSE)))</f>
        <v>#N/A</v>
      </c>
      <c r="F4088" s="7">
        <f t="shared" si="729"/>
        <v>0</v>
      </c>
      <c r="G4088" s="7">
        <f t="shared" si="730"/>
        <v>0</v>
      </c>
      <c r="H4088" s="7">
        <f t="shared" si="731"/>
        <v>0</v>
      </c>
      <c r="I4088" s="7">
        <f t="shared" si="732"/>
        <v>0</v>
      </c>
      <c r="J4088" s="7">
        <f t="shared" si="733"/>
        <v>0</v>
      </c>
      <c r="K4088" s="8" t="e">
        <f t="shared" si="734"/>
        <v>#N/A</v>
      </c>
      <c r="L4088" s="7" t="e">
        <f t="shared" si="735"/>
        <v>#N/A</v>
      </c>
      <c r="M4088" s="8" t="e">
        <f t="shared" si="736"/>
        <v>#N/A</v>
      </c>
      <c r="N4088" s="8" t="e">
        <f t="shared" si="737"/>
        <v>#N/A</v>
      </c>
    </row>
    <row r="4089" spans="1:14" ht="15.75" customHeight="1" x14ac:dyDescent="0.35">
      <c r="A4089" s="7">
        <f t="shared" si="725"/>
        <v>0</v>
      </c>
      <c r="B4089" s="7">
        <f t="shared" si="726"/>
        <v>0</v>
      </c>
      <c r="C4089" s="7">
        <f t="shared" si="727"/>
        <v>0</v>
      </c>
      <c r="D4089" s="7">
        <f t="shared" si="728"/>
        <v>0</v>
      </c>
      <c r="E4089" s="7" t="e">
        <f>IF('Report DCM'!$H4089="In-Stream Video","Rich Media display banner",IF('Report DCM'!$I4089&gt;'Report DCM'!$J4089,"Standard",VLOOKUP(CONCATENATE(bd_adtype,"_",bd_creativetype),tabela,2,FALSE)))</f>
        <v>#N/A</v>
      </c>
      <c r="F4089" s="7">
        <f t="shared" si="729"/>
        <v>0</v>
      </c>
      <c r="G4089" s="7">
        <f t="shared" si="730"/>
        <v>0</v>
      </c>
      <c r="H4089" s="7">
        <f t="shared" si="731"/>
        <v>0</v>
      </c>
      <c r="I4089" s="7">
        <f t="shared" si="732"/>
        <v>0</v>
      </c>
      <c r="J4089" s="7">
        <f t="shared" si="733"/>
        <v>0</v>
      </c>
      <c r="K4089" s="8" t="e">
        <f t="shared" si="734"/>
        <v>#N/A</v>
      </c>
      <c r="L4089" s="7" t="e">
        <f t="shared" si="735"/>
        <v>#N/A</v>
      </c>
      <c r="M4089" s="8" t="e">
        <f t="shared" si="736"/>
        <v>#N/A</v>
      </c>
      <c r="N4089" s="8" t="e">
        <f t="shared" si="737"/>
        <v>#N/A</v>
      </c>
    </row>
    <row r="4090" spans="1:14" ht="15.75" customHeight="1" x14ac:dyDescent="0.35">
      <c r="A4090" s="7">
        <f t="shared" si="725"/>
        <v>0</v>
      </c>
      <c r="B4090" s="7">
        <f t="shared" si="726"/>
        <v>0</v>
      </c>
      <c r="C4090" s="7">
        <f t="shared" si="727"/>
        <v>0</v>
      </c>
      <c r="D4090" s="7">
        <f t="shared" si="728"/>
        <v>0</v>
      </c>
      <c r="E4090" s="7" t="e">
        <f>IF('Report DCM'!$H4090="In-Stream Video","Rich Media display banner",IF('Report DCM'!$I4090&gt;'Report DCM'!$J4090,"Standard",VLOOKUP(CONCATENATE(bd_adtype,"_",bd_creativetype),tabela,2,FALSE)))</f>
        <v>#N/A</v>
      </c>
      <c r="F4090" s="7">
        <f t="shared" si="729"/>
        <v>0</v>
      </c>
      <c r="G4090" s="7">
        <f t="shared" si="730"/>
        <v>0</v>
      </c>
      <c r="H4090" s="7">
        <f t="shared" si="731"/>
        <v>0</v>
      </c>
      <c r="I4090" s="7">
        <f t="shared" si="732"/>
        <v>0</v>
      </c>
      <c r="J4090" s="7">
        <f t="shared" si="733"/>
        <v>0</v>
      </c>
      <c r="K4090" s="8" t="e">
        <f t="shared" si="734"/>
        <v>#N/A</v>
      </c>
      <c r="L4090" s="7" t="e">
        <f t="shared" si="735"/>
        <v>#N/A</v>
      </c>
      <c r="M4090" s="8" t="e">
        <f t="shared" si="736"/>
        <v>#N/A</v>
      </c>
      <c r="N4090" s="8" t="e">
        <f t="shared" si="737"/>
        <v>#N/A</v>
      </c>
    </row>
    <row r="4091" spans="1:14" ht="15.75" customHeight="1" x14ac:dyDescent="0.35">
      <c r="A4091" s="7">
        <f t="shared" si="725"/>
        <v>0</v>
      </c>
      <c r="B4091" s="7">
        <f t="shared" si="726"/>
        <v>0</v>
      </c>
      <c r="C4091" s="7">
        <f t="shared" si="727"/>
        <v>0</v>
      </c>
      <c r="D4091" s="7">
        <f t="shared" si="728"/>
        <v>0</v>
      </c>
      <c r="E4091" s="7" t="e">
        <f>IF('Report DCM'!$H4091="In-Stream Video","Rich Media display banner",IF('Report DCM'!$I4091&gt;'Report DCM'!$J4091,"Standard",VLOOKUP(CONCATENATE(bd_adtype,"_",bd_creativetype),tabela,2,FALSE)))</f>
        <v>#N/A</v>
      </c>
      <c r="F4091" s="7">
        <f t="shared" si="729"/>
        <v>0</v>
      </c>
      <c r="G4091" s="7">
        <f t="shared" si="730"/>
        <v>0</v>
      </c>
      <c r="H4091" s="7">
        <f t="shared" si="731"/>
        <v>0</v>
      </c>
      <c r="I4091" s="7">
        <f t="shared" si="732"/>
        <v>0</v>
      </c>
      <c r="J4091" s="7">
        <f t="shared" si="733"/>
        <v>0</v>
      </c>
      <c r="K4091" s="8" t="e">
        <f t="shared" si="734"/>
        <v>#N/A</v>
      </c>
      <c r="L4091" s="7" t="e">
        <f t="shared" si="735"/>
        <v>#N/A</v>
      </c>
      <c r="M4091" s="8" t="e">
        <f t="shared" si="736"/>
        <v>#N/A</v>
      </c>
      <c r="N4091" s="8" t="e">
        <f t="shared" si="737"/>
        <v>#N/A</v>
      </c>
    </row>
    <row r="4092" spans="1:14" ht="15.75" customHeight="1" x14ac:dyDescent="0.35">
      <c r="A4092" s="7">
        <f t="shared" si="725"/>
        <v>0</v>
      </c>
      <c r="B4092" s="7">
        <f t="shared" si="726"/>
        <v>0</v>
      </c>
      <c r="C4092" s="7">
        <f t="shared" si="727"/>
        <v>0</v>
      </c>
      <c r="D4092" s="7">
        <f t="shared" si="728"/>
        <v>0</v>
      </c>
      <c r="E4092" s="7" t="e">
        <f>IF('Report DCM'!$H4092="In-Stream Video","Rich Media display banner",IF('Report DCM'!$I4092&gt;'Report DCM'!$J4092,"Standard",VLOOKUP(CONCATENATE(bd_adtype,"_",bd_creativetype),tabela,2,FALSE)))</f>
        <v>#N/A</v>
      </c>
      <c r="F4092" s="7">
        <f t="shared" si="729"/>
        <v>0</v>
      </c>
      <c r="G4092" s="7">
        <f t="shared" si="730"/>
        <v>0</v>
      </c>
      <c r="H4092" s="7">
        <f t="shared" si="731"/>
        <v>0</v>
      </c>
      <c r="I4092" s="7">
        <f t="shared" si="732"/>
        <v>0</v>
      </c>
      <c r="J4092" s="7">
        <f t="shared" si="733"/>
        <v>0</v>
      </c>
      <c r="K4092" s="8" t="e">
        <f t="shared" si="734"/>
        <v>#N/A</v>
      </c>
      <c r="L4092" s="7" t="e">
        <f t="shared" si="735"/>
        <v>#N/A</v>
      </c>
      <c r="M4092" s="8" t="e">
        <f t="shared" si="736"/>
        <v>#N/A</v>
      </c>
      <c r="N4092" s="8" t="e">
        <f t="shared" si="737"/>
        <v>#N/A</v>
      </c>
    </row>
    <row r="4093" spans="1:14" ht="15.75" customHeight="1" x14ac:dyDescent="0.35">
      <c r="A4093" s="7">
        <f t="shared" si="725"/>
        <v>0</v>
      </c>
      <c r="B4093" s="7">
        <f t="shared" si="726"/>
        <v>0</v>
      </c>
      <c r="C4093" s="7">
        <f t="shared" si="727"/>
        <v>0</v>
      </c>
      <c r="D4093" s="7">
        <f t="shared" si="728"/>
        <v>0</v>
      </c>
      <c r="E4093" s="7" t="e">
        <f>IF('Report DCM'!$H4093="In-Stream Video","Rich Media display banner",IF('Report DCM'!$I4093&gt;'Report DCM'!$J4093,"Standard",VLOOKUP(CONCATENATE(bd_adtype,"_",bd_creativetype),tabela,2,FALSE)))</f>
        <v>#N/A</v>
      </c>
      <c r="F4093" s="7">
        <f t="shared" si="729"/>
        <v>0</v>
      </c>
      <c r="G4093" s="7">
        <f t="shared" si="730"/>
        <v>0</v>
      </c>
      <c r="H4093" s="7">
        <f t="shared" si="731"/>
        <v>0</v>
      </c>
      <c r="I4093" s="7">
        <f t="shared" si="732"/>
        <v>0</v>
      </c>
      <c r="J4093" s="7">
        <f t="shared" si="733"/>
        <v>0</v>
      </c>
      <c r="K4093" s="8" t="e">
        <f t="shared" si="734"/>
        <v>#N/A</v>
      </c>
      <c r="L4093" s="7" t="e">
        <f t="shared" si="735"/>
        <v>#N/A</v>
      </c>
      <c r="M4093" s="8" t="e">
        <f t="shared" si="736"/>
        <v>#N/A</v>
      </c>
      <c r="N4093" s="8" t="e">
        <f t="shared" si="737"/>
        <v>#N/A</v>
      </c>
    </row>
    <row r="4094" spans="1:14" ht="15.75" customHeight="1" x14ac:dyDescent="0.35">
      <c r="A4094" s="7">
        <f t="shared" si="725"/>
        <v>0</v>
      </c>
      <c r="B4094" s="7">
        <f t="shared" si="726"/>
        <v>0</v>
      </c>
      <c r="C4094" s="7">
        <f t="shared" si="727"/>
        <v>0</v>
      </c>
      <c r="D4094" s="7">
        <f t="shared" si="728"/>
        <v>0</v>
      </c>
      <c r="E4094" s="7" t="e">
        <f>IF('Report DCM'!$H4094="In-Stream Video","Rich Media display banner",IF('Report DCM'!$I4094&gt;'Report DCM'!$J4094,"Standard",VLOOKUP(CONCATENATE(bd_adtype,"_",bd_creativetype),tabela,2,FALSE)))</f>
        <v>#N/A</v>
      </c>
      <c r="F4094" s="7">
        <f t="shared" si="729"/>
        <v>0</v>
      </c>
      <c r="G4094" s="7">
        <f t="shared" si="730"/>
        <v>0</v>
      </c>
      <c r="H4094" s="7">
        <f t="shared" si="731"/>
        <v>0</v>
      </c>
      <c r="I4094" s="7">
        <f t="shared" si="732"/>
        <v>0</v>
      </c>
      <c r="J4094" s="7">
        <f t="shared" si="733"/>
        <v>0</v>
      </c>
      <c r="K4094" s="8" t="e">
        <f t="shared" si="734"/>
        <v>#N/A</v>
      </c>
      <c r="L4094" s="7" t="e">
        <f t="shared" si="735"/>
        <v>#N/A</v>
      </c>
      <c r="M4094" s="8" t="e">
        <f t="shared" si="736"/>
        <v>#N/A</v>
      </c>
      <c r="N4094" s="8" t="e">
        <f t="shared" si="737"/>
        <v>#N/A</v>
      </c>
    </row>
    <row r="4095" spans="1:14" ht="15.75" customHeight="1" x14ac:dyDescent="0.35">
      <c r="A4095" s="7">
        <f t="shared" si="725"/>
        <v>0</v>
      </c>
      <c r="B4095" s="7">
        <f t="shared" si="726"/>
        <v>0</v>
      </c>
      <c r="C4095" s="7">
        <f t="shared" si="727"/>
        <v>0</v>
      </c>
      <c r="D4095" s="7">
        <f t="shared" si="728"/>
        <v>0</v>
      </c>
      <c r="E4095" s="7" t="e">
        <f>IF('Report DCM'!$H4095="In-Stream Video","Rich Media display banner",IF('Report DCM'!$I4095&gt;'Report DCM'!$J4095,"Standard",VLOOKUP(CONCATENATE(bd_adtype,"_",bd_creativetype),tabela,2,FALSE)))</f>
        <v>#N/A</v>
      </c>
      <c r="F4095" s="7">
        <f t="shared" si="729"/>
        <v>0</v>
      </c>
      <c r="G4095" s="7">
        <f t="shared" si="730"/>
        <v>0</v>
      </c>
      <c r="H4095" s="7">
        <f t="shared" si="731"/>
        <v>0</v>
      </c>
      <c r="I4095" s="7">
        <f t="shared" si="732"/>
        <v>0</v>
      </c>
      <c r="J4095" s="7">
        <f t="shared" si="733"/>
        <v>0</v>
      </c>
      <c r="K4095" s="8" t="e">
        <f t="shared" si="734"/>
        <v>#N/A</v>
      </c>
      <c r="L4095" s="7" t="e">
        <f t="shared" si="735"/>
        <v>#N/A</v>
      </c>
      <c r="M4095" s="8" t="e">
        <f t="shared" si="736"/>
        <v>#N/A</v>
      </c>
      <c r="N4095" s="8" t="e">
        <f t="shared" si="737"/>
        <v>#N/A</v>
      </c>
    </row>
    <row r="4096" spans="1:14" ht="15.75" customHeight="1" x14ac:dyDescent="0.35">
      <c r="A4096" s="7">
        <f t="shared" si="725"/>
        <v>0</v>
      </c>
      <c r="B4096" s="7">
        <f t="shared" si="726"/>
        <v>0</v>
      </c>
      <c r="C4096" s="7">
        <f t="shared" si="727"/>
        <v>0</v>
      </c>
      <c r="D4096" s="7">
        <f t="shared" si="728"/>
        <v>0</v>
      </c>
      <c r="E4096" s="7" t="e">
        <f>IF('Report DCM'!$H4096="In-Stream Video","Rich Media display banner",IF('Report DCM'!$I4096&gt;'Report DCM'!$J4096,"Standard",VLOOKUP(CONCATENATE(bd_adtype,"_",bd_creativetype),tabela,2,FALSE)))</f>
        <v>#N/A</v>
      </c>
      <c r="F4096" s="7">
        <f t="shared" si="729"/>
        <v>0</v>
      </c>
      <c r="G4096" s="7">
        <f t="shared" si="730"/>
        <v>0</v>
      </c>
      <c r="H4096" s="7">
        <f t="shared" si="731"/>
        <v>0</v>
      </c>
      <c r="I4096" s="7">
        <f t="shared" si="732"/>
        <v>0</v>
      </c>
      <c r="J4096" s="7">
        <f t="shared" si="733"/>
        <v>0</v>
      </c>
      <c r="K4096" s="8" t="e">
        <f t="shared" si="734"/>
        <v>#N/A</v>
      </c>
      <c r="L4096" s="7" t="e">
        <f t="shared" si="735"/>
        <v>#N/A</v>
      </c>
      <c r="M4096" s="8" t="e">
        <f t="shared" si="736"/>
        <v>#N/A</v>
      </c>
      <c r="N4096" s="8" t="e">
        <f t="shared" si="737"/>
        <v>#N/A</v>
      </c>
    </row>
    <row r="4097" spans="1:14" ht="15.75" customHeight="1" x14ac:dyDescent="0.35">
      <c r="A4097" s="7">
        <f t="shared" si="725"/>
        <v>0</v>
      </c>
      <c r="B4097" s="7">
        <f t="shared" si="726"/>
        <v>0</v>
      </c>
      <c r="C4097" s="7">
        <f t="shared" si="727"/>
        <v>0</v>
      </c>
      <c r="D4097" s="7">
        <f t="shared" si="728"/>
        <v>0</v>
      </c>
      <c r="E4097" s="7" t="e">
        <f>IF('Report DCM'!$H4097="In-Stream Video","Rich Media display banner",IF('Report DCM'!$I4097&gt;'Report DCM'!$J4097,"Standard",VLOOKUP(CONCATENATE(bd_adtype,"_",bd_creativetype),tabela,2,FALSE)))</f>
        <v>#N/A</v>
      </c>
      <c r="F4097" s="7">
        <f t="shared" si="729"/>
        <v>0</v>
      </c>
      <c r="G4097" s="7">
        <f t="shared" si="730"/>
        <v>0</v>
      </c>
      <c r="H4097" s="7">
        <f t="shared" si="731"/>
        <v>0</v>
      </c>
      <c r="I4097" s="7">
        <f t="shared" si="732"/>
        <v>0</v>
      </c>
      <c r="J4097" s="7">
        <f t="shared" si="733"/>
        <v>0</v>
      </c>
      <c r="K4097" s="8" t="e">
        <f t="shared" si="734"/>
        <v>#N/A</v>
      </c>
      <c r="L4097" s="7" t="e">
        <f t="shared" si="735"/>
        <v>#N/A</v>
      </c>
      <c r="M4097" s="8" t="e">
        <f t="shared" si="736"/>
        <v>#N/A</v>
      </c>
      <c r="N4097" s="8" t="e">
        <f t="shared" si="737"/>
        <v>#N/A</v>
      </c>
    </row>
    <row r="4098" spans="1:14" ht="15.75" customHeight="1" x14ac:dyDescent="0.35">
      <c r="A4098" s="7">
        <f t="shared" ref="A4098:A4161" si="738">bd_campaign</f>
        <v>0</v>
      </c>
      <c r="B4098" s="7">
        <f t="shared" ref="B4098:B4161" si="739">bd_site</f>
        <v>0</v>
      </c>
      <c r="C4098" s="7">
        <f t="shared" ref="C4098:C4161" si="740">bd_placement</f>
        <v>0</v>
      </c>
      <c r="D4098" s="7">
        <f t="shared" ref="D4098:D4161" si="741">bd_placementID</f>
        <v>0</v>
      </c>
      <c r="E4098" s="7" t="e">
        <f>IF('Report DCM'!$H4098="In-Stream Video","Rich Media display banner",IF('Report DCM'!$I4098&gt;'Report DCM'!$J4098,"Standard",VLOOKUP(CONCATENATE(bd_adtype,"_",bd_creativetype),tabela,2,FALSE)))</f>
        <v>#N/A</v>
      </c>
      <c r="F4098" s="7">
        <f t="shared" ref="F4098:F4161" si="742">bd_ad</f>
        <v>0</v>
      </c>
      <c r="G4098" s="7">
        <f t="shared" ref="G4098:G4161" si="743">bd_adid</f>
        <v>0</v>
      </c>
      <c r="H4098" s="7">
        <f t="shared" ref="H4098:H4161" si="744">bd_creativetype</f>
        <v>0</v>
      </c>
      <c r="I4098" s="7">
        <f t="shared" ref="I4098:I4161" si="745">bd_impression</f>
        <v>0</v>
      </c>
      <c r="J4098" s="7">
        <f t="shared" ref="J4098:J4161" si="746">bd_clicks</f>
        <v>0</v>
      </c>
      <c r="K4098" s="8" t="e">
        <f t="shared" ref="K4098:K4161" si="747">VLOOKUP(E4098,tabela,2,FALSE)</f>
        <v>#N/A</v>
      </c>
      <c r="L4098" s="7" t="e">
        <f t="shared" ref="L4098:L4161" si="748">VLOOKUP(E4098,tabela,3,FALSE)</f>
        <v>#N/A</v>
      </c>
      <c r="M4098" s="8" t="e">
        <f t="shared" si="736"/>
        <v>#N/A</v>
      </c>
      <c r="N4098" s="8" t="e">
        <f t="shared" si="737"/>
        <v>#N/A</v>
      </c>
    </row>
    <row r="4099" spans="1:14" ht="15.75" customHeight="1" x14ac:dyDescent="0.35">
      <c r="A4099" s="7">
        <f t="shared" si="738"/>
        <v>0</v>
      </c>
      <c r="B4099" s="7">
        <f t="shared" si="739"/>
        <v>0</v>
      </c>
      <c r="C4099" s="7">
        <f t="shared" si="740"/>
        <v>0</v>
      </c>
      <c r="D4099" s="7">
        <f t="shared" si="741"/>
        <v>0</v>
      </c>
      <c r="E4099" s="7" t="e">
        <f>IF('Report DCM'!$H4099="In-Stream Video","Rich Media display banner",IF('Report DCM'!$I4099&gt;'Report DCM'!$J4099,"Standard",VLOOKUP(CONCATENATE(bd_adtype,"_",bd_creativetype),tabela,2,FALSE)))</f>
        <v>#N/A</v>
      </c>
      <c r="F4099" s="7">
        <f t="shared" si="742"/>
        <v>0</v>
      </c>
      <c r="G4099" s="7">
        <f t="shared" si="743"/>
        <v>0</v>
      </c>
      <c r="H4099" s="7">
        <f t="shared" si="744"/>
        <v>0</v>
      </c>
      <c r="I4099" s="7">
        <f t="shared" si="745"/>
        <v>0</v>
      </c>
      <c r="J4099" s="7">
        <f t="shared" si="746"/>
        <v>0</v>
      </c>
      <c r="K4099" s="8" t="e">
        <f t="shared" si="747"/>
        <v>#N/A</v>
      </c>
      <c r="L4099" s="7" t="e">
        <f t="shared" si="748"/>
        <v>#N/A</v>
      </c>
      <c r="M4099" s="8" t="e">
        <f t="shared" si="736"/>
        <v>#N/A</v>
      </c>
      <c r="N4099" s="8" t="e">
        <f t="shared" si="737"/>
        <v>#N/A</v>
      </c>
    </row>
    <row r="4100" spans="1:14" ht="15.75" customHeight="1" x14ac:dyDescent="0.35">
      <c r="A4100" s="7">
        <f t="shared" si="738"/>
        <v>0</v>
      </c>
      <c r="B4100" s="7">
        <f t="shared" si="739"/>
        <v>0</v>
      </c>
      <c r="C4100" s="7">
        <f t="shared" si="740"/>
        <v>0</v>
      </c>
      <c r="D4100" s="7">
        <f t="shared" si="741"/>
        <v>0</v>
      </c>
      <c r="E4100" s="7" t="e">
        <f>IF('Report DCM'!$H4100="In-Stream Video","Rich Media display banner",IF('Report DCM'!$I4100&gt;'Report DCM'!$J4100,"Standard",VLOOKUP(CONCATENATE(bd_adtype,"_",bd_creativetype),tabela,2,FALSE)))</f>
        <v>#N/A</v>
      </c>
      <c r="F4100" s="7">
        <f t="shared" si="742"/>
        <v>0</v>
      </c>
      <c r="G4100" s="7">
        <f t="shared" si="743"/>
        <v>0</v>
      </c>
      <c r="H4100" s="7">
        <f t="shared" si="744"/>
        <v>0</v>
      </c>
      <c r="I4100" s="7">
        <f t="shared" si="745"/>
        <v>0</v>
      </c>
      <c r="J4100" s="7">
        <f t="shared" si="746"/>
        <v>0</v>
      </c>
      <c r="K4100" s="8" t="e">
        <f t="shared" si="747"/>
        <v>#N/A</v>
      </c>
      <c r="L4100" s="7" t="e">
        <f t="shared" si="748"/>
        <v>#N/A</v>
      </c>
      <c r="M4100" s="8" t="e">
        <f t="shared" si="736"/>
        <v>#N/A</v>
      </c>
      <c r="N4100" s="8" t="e">
        <f t="shared" si="737"/>
        <v>#N/A</v>
      </c>
    </row>
    <row r="4101" spans="1:14" ht="15.75" customHeight="1" x14ac:dyDescent="0.35">
      <c r="A4101" s="7">
        <f t="shared" si="738"/>
        <v>0</v>
      </c>
      <c r="B4101" s="7">
        <f t="shared" si="739"/>
        <v>0</v>
      </c>
      <c r="C4101" s="7">
        <f t="shared" si="740"/>
        <v>0</v>
      </c>
      <c r="D4101" s="7">
        <f t="shared" si="741"/>
        <v>0</v>
      </c>
      <c r="E4101" s="7" t="e">
        <f>IF('Report DCM'!$H4101="In-Stream Video","Rich Media display banner",IF('Report DCM'!$I4101&gt;'Report DCM'!$J4101,"Standard",VLOOKUP(CONCATENATE(bd_adtype,"_",bd_creativetype),tabela,2,FALSE)))</f>
        <v>#N/A</v>
      </c>
      <c r="F4101" s="7">
        <f t="shared" si="742"/>
        <v>0</v>
      </c>
      <c r="G4101" s="7">
        <f t="shared" si="743"/>
        <v>0</v>
      </c>
      <c r="H4101" s="7">
        <f t="shared" si="744"/>
        <v>0</v>
      </c>
      <c r="I4101" s="7">
        <f t="shared" si="745"/>
        <v>0</v>
      </c>
      <c r="J4101" s="7">
        <f t="shared" si="746"/>
        <v>0</v>
      </c>
      <c r="K4101" s="8" t="e">
        <f t="shared" si="747"/>
        <v>#N/A</v>
      </c>
      <c r="L4101" s="7" t="e">
        <f t="shared" si="748"/>
        <v>#N/A</v>
      </c>
      <c r="M4101" s="8" t="e">
        <f t="shared" si="736"/>
        <v>#N/A</v>
      </c>
      <c r="N4101" s="8" t="e">
        <f t="shared" si="737"/>
        <v>#N/A</v>
      </c>
    </row>
    <row r="4102" spans="1:14" ht="15.75" customHeight="1" x14ac:dyDescent="0.35">
      <c r="A4102" s="7">
        <f t="shared" si="738"/>
        <v>0</v>
      </c>
      <c r="B4102" s="7">
        <f t="shared" si="739"/>
        <v>0</v>
      </c>
      <c r="C4102" s="7">
        <f t="shared" si="740"/>
        <v>0</v>
      </c>
      <c r="D4102" s="7">
        <f t="shared" si="741"/>
        <v>0</v>
      </c>
      <c r="E4102" s="7" t="e">
        <f>IF('Report DCM'!$H4102="In-Stream Video","Rich Media display banner",IF('Report DCM'!$I4102&gt;'Report DCM'!$J4102,"Standard",VLOOKUP(CONCATENATE(bd_adtype,"_",bd_creativetype),tabela,2,FALSE)))</f>
        <v>#N/A</v>
      </c>
      <c r="F4102" s="7">
        <f t="shared" si="742"/>
        <v>0</v>
      </c>
      <c r="G4102" s="7">
        <f t="shared" si="743"/>
        <v>0</v>
      </c>
      <c r="H4102" s="7">
        <f t="shared" si="744"/>
        <v>0</v>
      </c>
      <c r="I4102" s="7">
        <f t="shared" si="745"/>
        <v>0</v>
      </c>
      <c r="J4102" s="7">
        <f t="shared" si="746"/>
        <v>0</v>
      </c>
      <c r="K4102" s="8" t="e">
        <f t="shared" si="747"/>
        <v>#N/A</v>
      </c>
      <c r="L4102" s="7" t="e">
        <f t="shared" si="748"/>
        <v>#N/A</v>
      </c>
      <c r="M4102" s="8" t="e">
        <f t="shared" si="736"/>
        <v>#N/A</v>
      </c>
      <c r="N4102" s="8" t="e">
        <f t="shared" si="737"/>
        <v>#N/A</v>
      </c>
    </row>
    <row r="4103" spans="1:14" ht="15.75" customHeight="1" x14ac:dyDescent="0.35">
      <c r="A4103" s="7">
        <f t="shared" si="738"/>
        <v>0</v>
      </c>
      <c r="B4103" s="7">
        <f t="shared" si="739"/>
        <v>0</v>
      </c>
      <c r="C4103" s="7">
        <f t="shared" si="740"/>
        <v>0</v>
      </c>
      <c r="D4103" s="7">
        <f t="shared" si="741"/>
        <v>0</v>
      </c>
      <c r="E4103" s="7" t="e">
        <f>IF('Report DCM'!$H4103="In-Stream Video","Rich Media display banner",IF('Report DCM'!$I4103&gt;'Report DCM'!$J4103,"Standard",VLOOKUP(CONCATENATE(bd_adtype,"_",bd_creativetype),tabela,2,FALSE)))</f>
        <v>#N/A</v>
      </c>
      <c r="F4103" s="7">
        <f t="shared" si="742"/>
        <v>0</v>
      </c>
      <c r="G4103" s="7">
        <f t="shared" si="743"/>
        <v>0</v>
      </c>
      <c r="H4103" s="7">
        <f t="shared" si="744"/>
        <v>0</v>
      </c>
      <c r="I4103" s="7">
        <f t="shared" si="745"/>
        <v>0</v>
      </c>
      <c r="J4103" s="7">
        <f t="shared" si="746"/>
        <v>0</v>
      </c>
      <c r="K4103" s="8" t="e">
        <f t="shared" si="747"/>
        <v>#N/A</v>
      </c>
      <c r="L4103" s="7" t="e">
        <f t="shared" si="748"/>
        <v>#N/A</v>
      </c>
      <c r="M4103" s="8" t="e">
        <f t="shared" si="736"/>
        <v>#N/A</v>
      </c>
      <c r="N4103" s="8" t="e">
        <f t="shared" si="737"/>
        <v>#N/A</v>
      </c>
    </row>
    <row r="4104" spans="1:14" ht="15.75" customHeight="1" x14ac:dyDescent="0.35">
      <c r="A4104" s="7">
        <f t="shared" si="738"/>
        <v>0</v>
      </c>
      <c r="B4104" s="7">
        <f t="shared" si="739"/>
        <v>0</v>
      </c>
      <c r="C4104" s="7">
        <f t="shared" si="740"/>
        <v>0</v>
      </c>
      <c r="D4104" s="7">
        <f t="shared" si="741"/>
        <v>0</v>
      </c>
      <c r="E4104" s="7" t="e">
        <f>IF('Report DCM'!$H4104="In-Stream Video","Rich Media display banner",IF('Report DCM'!$I4104&gt;'Report DCM'!$J4104,"Standard",VLOOKUP(CONCATENATE(bd_adtype,"_",bd_creativetype),tabela,2,FALSE)))</f>
        <v>#N/A</v>
      </c>
      <c r="F4104" s="7">
        <f t="shared" si="742"/>
        <v>0</v>
      </c>
      <c r="G4104" s="7">
        <f t="shared" si="743"/>
        <v>0</v>
      </c>
      <c r="H4104" s="7">
        <f t="shared" si="744"/>
        <v>0</v>
      </c>
      <c r="I4104" s="7">
        <f t="shared" si="745"/>
        <v>0</v>
      </c>
      <c r="J4104" s="7">
        <f t="shared" si="746"/>
        <v>0</v>
      </c>
      <c r="K4104" s="8" t="e">
        <f t="shared" si="747"/>
        <v>#N/A</v>
      </c>
      <c r="L4104" s="7" t="e">
        <f t="shared" si="748"/>
        <v>#N/A</v>
      </c>
      <c r="M4104" s="8" t="e">
        <f t="shared" si="736"/>
        <v>#N/A</v>
      </c>
      <c r="N4104" s="8" t="e">
        <f t="shared" si="737"/>
        <v>#N/A</v>
      </c>
    </row>
    <row r="4105" spans="1:14" ht="15.75" customHeight="1" x14ac:dyDescent="0.35">
      <c r="A4105" s="7">
        <f t="shared" si="738"/>
        <v>0</v>
      </c>
      <c r="B4105" s="7">
        <f t="shared" si="739"/>
        <v>0</v>
      </c>
      <c r="C4105" s="7">
        <f t="shared" si="740"/>
        <v>0</v>
      </c>
      <c r="D4105" s="7">
        <f t="shared" si="741"/>
        <v>0</v>
      </c>
      <c r="E4105" s="7" t="e">
        <f>IF('Report DCM'!$H4105="In-Stream Video","Rich Media display banner",IF('Report DCM'!$I4105&gt;'Report DCM'!$J4105,"Standard",VLOOKUP(CONCATENATE(bd_adtype,"_",bd_creativetype),tabela,2,FALSE)))</f>
        <v>#N/A</v>
      </c>
      <c r="F4105" s="7">
        <f t="shared" si="742"/>
        <v>0</v>
      </c>
      <c r="G4105" s="7">
        <f t="shared" si="743"/>
        <v>0</v>
      </c>
      <c r="H4105" s="7">
        <f t="shared" si="744"/>
        <v>0</v>
      </c>
      <c r="I4105" s="7">
        <f t="shared" si="745"/>
        <v>0</v>
      </c>
      <c r="J4105" s="7">
        <f t="shared" si="746"/>
        <v>0</v>
      </c>
      <c r="K4105" s="8" t="e">
        <f t="shared" si="747"/>
        <v>#N/A</v>
      </c>
      <c r="L4105" s="7" t="e">
        <f t="shared" si="748"/>
        <v>#N/A</v>
      </c>
      <c r="M4105" s="8" t="e">
        <f t="shared" si="736"/>
        <v>#N/A</v>
      </c>
      <c r="N4105" s="8" t="e">
        <f t="shared" si="737"/>
        <v>#N/A</v>
      </c>
    </row>
    <row r="4106" spans="1:14" ht="15.75" customHeight="1" x14ac:dyDescent="0.35">
      <c r="A4106" s="7">
        <f t="shared" si="738"/>
        <v>0</v>
      </c>
      <c r="B4106" s="7">
        <f t="shared" si="739"/>
        <v>0</v>
      </c>
      <c r="C4106" s="7">
        <f t="shared" si="740"/>
        <v>0</v>
      </c>
      <c r="D4106" s="7">
        <f t="shared" si="741"/>
        <v>0</v>
      </c>
      <c r="E4106" s="7" t="e">
        <f>IF('Report DCM'!$H4106="In-Stream Video","Rich Media display banner",IF('Report DCM'!$I4106&gt;'Report DCM'!$J4106,"Standard",VLOOKUP(CONCATENATE(bd_adtype,"_",bd_creativetype),tabela,2,FALSE)))</f>
        <v>#N/A</v>
      </c>
      <c r="F4106" s="7">
        <f t="shared" si="742"/>
        <v>0</v>
      </c>
      <c r="G4106" s="7">
        <f t="shared" si="743"/>
        <v>0</v>
      </c>
      <c r="H4106" s="7">
        <f t="shared" si="744"/>
        <v>0</v>
      </c>
      <c r="I4106" s="7">
        <f t="shared" si="745"/>
        <v>0</v>
      </c>
      <c r="J4106" s="7">
        <f t="shared" si="746"/>
        <v>0</v>
      </c>
      <c r="K4106" s="8" t="e">
        <f t="shared" si="747"/>
        <v>#N/A</v>
      </c>
      <c r="L4106" s="7" t="e">
        <f t="shared" si="748"/>
        <v>#N/A</v>
      </c>
      <c r="M4106" s="8" t="e">
        <f t="shared" si="736"/>
        <v>#N/A</v>
      </c>
      <c r="N4106" s="8" t="e">
        <f t="shared" si="737"/>
        <v>#N/A</v>
      </c>
    </row>
    <row r="4107" spans="1:14" ht="15.75" customHeight="1" x14ac:dyDescent="0.35">
      <c r="A4107" s="7">
        <f t="shared" si="738"/>
        <v>0</v>
      </c>
      <c r="B4107" s="7">
        <f t="shared" si="739"/>
        <v>0</v>
      </c>
      <c r="C4107" s="7">
        <f t="shared" si="740"/>
        <v>0</v>
      </c>
      <c r="D4107" s="7">
        <f t="shared" si="741"/>
        <v>0</v>
      </c>
      <c r="E4107" s="7" t="e">
        <f>IF('Report DCM'!$H4107="In-Stream Video","Rich Media display banner",IF('Report DCM'!$I4107&gt;'Report DCM'!$J4107,"Standard",VLOOKUP(CONCATENATE(bd_adtype,"_",bd_creativetype),tabela,2,FALSE)))</f>
        <v>#N/A</v>
      </c>
      <c r="F4107" s="7">
        <f t="shared" si="742"/>
        <v>0</v>
      </c>
      <c r="G4107" s="7">
        <f t="shared" si="743"/>
        <v>0</v>
      </c>
      <c r="H4107" s="7">
        <f t="shared" si="744"/>
        <v>0</v>
      </c>
      <c r="I4107" s="7">
        <f t="shared" si="745"/>
        <v>0</v>
      </c>
      <c r="J4107" s="7">
        <f t="shared" si="746"/>
        <v>0</v>
      </c>
      <c r="K4107" s="8" t="e">
        <f t="shared" si="747"/>
        <v>#N/A</v>
      </c>
      <c r="L4107" s="7" t="e">
        <f t="shared" si="748"/>
        <v>#N/A</v>
      </c>
      <c r="M4107" s="8" t="e">
        <f t="shared" si="736"/>
        <v>#N/A</v>
      </c>
      <c r="N4107" s="8" t="e">
        <f t="shared" si="737"/>
        <v>#N/A</v>
      </c>
    </row>
    <row r="4108" spans="1:14" ht="15.75" customHeight="1" x14ac:dyDescent="0.35">
      <c r="A4108" s="7">
        <f t="shared" si="738"/>
        <v>0</v>
      </c>
      <c r="B4108" s="7">
        <f t="shared" si="739"/>
        <v>0</v>
      </c>
      <c r="C4108" s="7">
        <f t="shared" si="740"/>
        <v>0</v>
      </c>
      <c r="D4108" s="7">
        <f t="shared" si="741"/>
        <v>0</v>
      </c>
      <c r="E4108" s="7" t="e">
        <f>IF('Report DCM'!$H4108="In-Stream Video","Rich Media display banner",IF('Report DCM'!$I4108&gt;'Report DCM'!$J4108,"Standard",VLOOKUP(CONCATENATE(bd_adtype,"_",bd_creativetype),tabela,2,FALSE)))</f>
        <v>#N/A</v>
      </c>
      <c r="F4108" s="7">
        <f t="shared" si="742"/>
        <v>0</v>
      </c>
      <c r="G4108" s="7">
        <f t="shared" si="743"/>
        <v>0</v>
      </c>
      <c r="H4108" s="7">
        <f t="shared" si="744"/>
        <v>0</v>
      </c>
      <c r="I4108" s="7">
        <f t="shared" si="745"/>
        <v>0</v>
      </c>
      <c r="J4108" s="7">
        <f t="shared" si="746"/>
        <v>0</v>
      </c>
      <c r="K4108" s="8" t="e">
        <f t="shared" si="747"/>
        <v>#N/A</v>
      </c>
      <c r="L4108" s="7" t="e">
        <f t="shared" si="748"/>
        <v>#N/A</v>
      </c>
      <c r="M4108" s="8" t="e">
        <f t="shared" si="736"/>
        <v>#N/A</v>
      </c>
      <c r="N4108" s="8" t="e">
        <f t="shared" si="737"/>
        <v>#N/A</v>
      </c>
    </row>
    <row r="4109" spans="1:14" ht="15.75" customHeight="1" x14ac:dyDescent="0.35">
      <c r="A4109" s="7">
        <f t="shared" si="738"/>
        <v>0</v>
      </c>
      <c r="B4109" s="7">
        <f t="shared" si="739"/>
        <v>0</v>
      </c>
      <c r="C4109" s="7">
        <f t="shared" si="740"/>
        <v>0</v>
      </c>
      <c r="D4109" s="7">
        <f t="shared" si="741"/>
        <v>0</v>
      </c>
      <c r="E4109" s="7" t="e">
        <f>IF('Report DCM'!$H4109="In-Stream Video","Rich Media display banner",IF('Report DCM'!$I4109&gt;'Report DCM'!$J4109,"Standard",VLOOKUP(CONCATENATE(bd_adtype,"_",bd_creativetype),tabela,2,FALSE)))</f>
        <v>#N/A</v>
      </c>
      <c r="F4109" s="7">
        <f t="shared" si="742"/>
        <v>0</v>
      </c>
      <c r="G4109" s="7">
        <f t="shared" si="743"/>
        <v>0</v>
      </c>
      <c r="H4109" s="7">
        <f t="shared" si="744"/>
        <v>0</v>
      </c>
      <c r="I4109" s="7">
        <f t="shared" si="745"/>
        <v>0</v>
      </c>
      <c r="J4109" s="7">
        <f t="shared" si="746"/>
        <v>0</v>
      </c>
      <c r="K4109" s="8" t="e">
        <f t="shared" si="747"/>
        <v>#N/A</v>
      </c>
      <c r="L4109" s="7" t="e">
        <f t="shared" si="748"/>
        <v>#N/A</v>
      </c>
      <c r="M4109" s="8" t="e">
        <f t="shared" si="736"/>
        <v>#N/A</v>
      </c>
      <c r="N4109" s="8" t="e">
        <f t="shared" si="737"/>
        <v>#N/A</v>
      </c>
    </row>
    <row r="4110" spans="1:14" ht="15.75" customHeight="1" x14ac:dyDescent="0.35">
      <c r="A4110" s="7">
        <f t="shared" si="738"/>
        <v>0</v>
      </c>
      <c r="B4110" s="7">
        <f t="shared" si="739"/>
        <v>0</v>
      </c>
      <c r="C4110" s="7">
        <f t="shared" si="740"/>
        <v>0</v>
      </c>
      <c r="D4110" s="7">
        <f t="shared" si="741"/>
        <v>0</v>
      </c>
      <c r="E4110" s="7" t="e">
        <f>IF('Report DCM'!$H4110="In-Stream Video","Rich Media display banner",IF('Report DCM'!$I4110&gt;'Report DCM'!$J4110,"Standard",VLOOKUP(CONCATENATE(bd_adtype,"_",bd_creativetype),tabela,2,FALSE)))</f>
        <v>#N/A</v>
      </c>
      <c r="F4110" s="7">
        <f t="shared" si="742"/>
        <v>0</v>
      </c>
      <c r="G4110" s="7">
        <f t="shared" si="743"/>
        <v>0</v>
      </c>
      <c r="H4110" s="7">
        <f t="shared" si="744"/>
        <v>0</v>
      </c>
      <c r="I4110" s="7">
        <f t="shared" si="745"/>
        <v>0</v>
      </c>
      <c r="J4110" s="7">
        <f t="shared" si="746"/>
        <v>0</v>
      </c>
      <c r="K4110" s="8" t="e">
        <f t="shared" si="747"/>
        <v>#N/A</v>
      </c>
      <c r="L4110" s="7" t="e">
        <f t="shared" si="748"/>
        <v>#N/A</v>
      </c>
      <c r="M4110" s="8" t="e">
        <f t="shared" si="736"/>
        <v>#N/A</v>
      </c>
      <c r="N4110" s="8" t="e">
        <f t="shared" si="737"/>
        <v>#N/A</v>
      </c>
    </row>
    <row r="4111" spans="1:14" ht="15.75" customHeight="1" x14ac:dyDescent="0.35">
      <c r="A4111" s="7">
        <f t="shared" si="738"/>
        <v>0</v>
      </c>
      <c r="B4111" s="7">
        <f t="shared" si="739"/>
        <v>0</v>
      </c>
      <c r="C4111" s="7">
        <f t="shared" si="740"/>
        <v>0</v>
      </c>
      <c r="D4111" s="7">
        <f t="shared" si="741"/>
        <v>0</v>
      </c>
      <c r="E4111" s="7" t="e">
        <f>IF('Report DCM'!$H4111="In-Stream Video","Rich Media display banner",IF('Report DCM'!$I4111&gt;'Report DCM'!$J4111,"Standard",VLOOKUP(CONCATENATE(bd_adtype,"_",bd_creativetype),tabela,2,FALSE)))</f>
        <v>#N/A</v>
      </c>
      <c r="F4111" s="7">
        <f t="shared" si="742"/>
        <v>0</v>
      </c>
      <c r="G4111" s="7">
        <f t="shared" si="743"/>
        <v>0</v>
      </c>
      <c r="H4111" s="7">
        <f t="shared" si="744"/>
        <v>0</v>
      </c>
      <c r="I4111" s="7">
        <f t="shared" si="745"/>
        <v>0</v>
      </c>
      <c r="J4111" s="7">
        <f t="shared" si="746"/>
        <v>0</v>
      </c>
      <c r="K4111" s="8" t="e">
        <f t="shared" si="747"/>
        <v>#N/A</v>
      </c>
      <c r="L4111" s="7" t="e">
        <f t="shared" si="748"/>
        <v>#N/A</v>
      </c>
      <c r="M4111" s="8" t="e">
        <f t="shared" si="736"/>
        <v>#N/A</v>
      </c>
      <c r="N4111" s="8" t="e">
        <f t="shared" si="737"/>
        <v>#N/A</v>
      </c>
    </row>
    <row r="4112" spans="1:14" ht="15.75" customHeight="1" x14ac:dyDescent="0.35">
      <c r="A4112" s="7">
        <f t="shared" si="738"/>
        <v>0</v>
      </c>
      <c r="B4112" s="7">
        <f t="shared" si="739"/>
        <v>0</v>
      </c>
      <c r="C4112" s="7">
        <f t="shared" si="740"/>
        <v>0</v>
      </c>
      <c r="D4112" s="7">
        <f t="shared" si="741"/>
        <v>0</v>
      </c>
      <c r="E4112" s="7" t="e">
        <f>IF('Report DCM'!$H4112="In-Stream Video","Rich Media display banner",IF('Report DCM'!$I4112&gt;'Report DCM'!$J4112,"Standard",VLOOKUP(CONCATENATE(bd_adtype,"_",bd_creativetype),tabela,2,FALSE)))</f>
        <v>#N/A</v>
      </c>
      <c r="F4112" s="7">
        <f t="shared" si="742"/>
        <v>0</v>
      </c>
      <c r="G4112" s="7">
        <f t="shared" si="743"/>
        <v>0</v>
      </c>
      <c r="H4112" s="7">
        <f t="shared" si="744"/>
        <v>0</v>
      </c>
      <c r="I4112" s="7">
        <f t="shared" si="745"/>
        <v>0</v>
      </c>
      <c r="J4112" s="7">
        <f t="shared" si="746"/>
        <v>0</v>
      </c>
      <c r="K4112" s="8" t="e">
        <f t="shared" si="747"/>
        <v>#N/A</v>
      </c>
      <c r="L4112" s="7" t="e">
        <f t="shared" si="748"/>
        <v>#N/A</v>
      </c>
      <c r="M4112" s="8" t="e">
        <f t="shared" si="736"/>
        <v>#N/A</v>
      </c>
      <c r="N4112" s="8" t="e">
        <f t="shared" si="737"/>
        <v>#N/A</v>
      </c>
    </row>
    <row r="4113" spans="1:14" ht="15.75" customHeight="1" x14ac:dyDescent="0.35">
      <c r="A4113" s="7">
        <f t="shared" si="738"/>
        <v>0</v>
      </c>
      <c r="B4113" s="7">
        <f t="shared" si="739"/>
        <v>0</v>
      </c>
      <c r="C4113" s="7">
        <f t="shared" si="740"/>
        <v>0</v>
      </c>
      <c r="D4113" s="7">
        <f t="shared" si="741"/>
        <v>0</v>
      </c>
      <c r="E4113" s="7" t="e">
        <f>IF('Report DCM'!$H4113="In-Stream Video","Rich Media display banner",IF('Report DCM'!$I4113&gt;'Report DCM'!$J4113,"Standard",VLOOKUP(CONCATENATE(bd_adtype,"_",bd_creativetype),tabela,2,FALSE)))</f>
        <v>#N/A</v>
      </c>
      <c r="F4113" s="7">
        <f t="shared" si="742"/>
        <v>0</v>
      </c>
      <c r="G4113" s="7">
        <f t="shared" si="743"/>
        <v>0</v>
      </c>
      <c r="H4113" s="7">
        <f t="shared" si="744"/>
        <v>0</v>
      </c>
      <c r="I4113" s="7">
        <f t="shared" si="745"/>
        <v>0</v>
      </c>
      <c r="J4113" s="7">
        <f t="shared" si="746"/>
        <v>0</v>
      </c>
      <c r="K4113" s="8" t="e">
        <f t="shared" si="747"/>
        <v>#N/A</v>
      </c>
      <c r="L4113" s="7" t="e">
        <f t="shared" si="748"/>
        <v>#N/A</v>
      </c>
      <c r="M4113" s="8" t="e">
        <f t="shared" si="736"/>
        <v>#N/A</v>
      </c>
      <c r="N4113" s="8" t="e">
        <f t="shared" si="737"/>
        <v>#N/A</v>
      </c>
    </row>
    <row r="4114" spans="1:14" ht="15.75" customHeight="1" x14ac:dyDescent="0.35">
      <c r="A4114" s="7">
        <f t="shared" si="738"/>
        <v>0</v>
      </c>
      <c r="B4114" s="7">
        <f t="shared" si="739"/>
        <v>0</v>
      </c>
      <c r="C4114" s="7">
        <f t="shared" si="740"/>
        <v>0</v>
      </c>
      <c r="D4114" s="7">
        <f t="shared" si="741"/>
        <v>0</v>
      </c>
      <c r="E4114" s="7" t="e">
        <f>IF('Report DCM'!$H4114="In-Stream Video","Rich Media display banner",IF('Report DCM'!$I4114&gt;'Report DCM'!$J4114,"Standard",VLOOKUP(CONCATENATE(bd_adtype,"_",bd_creativetype),tabela,2,FALSE)))</f>
        <v>#N/A</v>
      </c>
      <c r="F4114" s="7">
        <f t="shared" si="742"/>
        <v>0</v>
      </c>
      <c r="G4114" s="7">
        <f t="shared" si="743"/>
        <v>0</v>
      </c>
      <c r="H4114" s="7">
        <f t="shared" si="744"/>
        <v>0</v>
      </c>
      <c r="I4114" s="7">
        <f t="shared" si="745"/>
        <v>0</v>
      </c>
      <c r="J4114" s="7">
        <f t="shared" si="746"/>
        <v>0</v>
      </c>
      <c r="K4114" s="8" t="e">
        <f t="shared" si="747"/>
        <v>#N/A</v>
      </c>
      <c r="L4114" s="7" t="e">
        <f t="shared" si="748"/>
        <v>#N/A</v>
      </c>
      <c r="M4114" s="8" t="e">
        <f t="shared" si="736"/>
        <v>#N/A</v>
      </c>
      <c r="N4114" s="8" t="e">
        <f t="shared" si="737"/>
        <v>#N/A</v>
      </c>
    </row>
    <row r="4115" spans="1:14" ht="15.75" customHeight="1" x14ac:dyDescent="0.35">
      <c r="A4115" s="7">
        <f t="shared" si="738"/>
        <v>0</v>
      </c>
      <c r="B4115" s="7">
        <f t="shared" si="739"/>
        <v>0</v>
      </c>
      <c r="C4115" s="7">
        <f t="shared" si="740"/>
        <v>0</v>
      </c>
      <c r="D4115" s="7">
        <f t="shared" si="741"/>
        <v>0</v>
      </c>
      <c r="E4115" s="7" t="e">
        <f>IF('Report DCM'!$H4115="In-Stream Video","Rich Media display banner",IF('Report DCM'!$I4115&gt;'Report DCM'!$J4115,"Standard",VLOOKUP(CONCATENATE(bd_adtype,"_",bd_creativetype),tabela,2,FALSE)))</f>
        <v>#N/A</v>
      </c>
      <c r="F4115" s="7">
        <f t="shared" si="742"/>
        <v>0</v>
      </c>
      <c r="G4115" s="7">
        <f t="shared" si="743"/>
        <v>0</v>
      </c>
      <c r="H4115" s="7">
        <f t="shared" si="744"/>
        <v>0</v>
      </c>
      <c r="I4115" s="7">
        <f t="shared" si="745"/>
        <v>0</v>
      </c>
      <c r="J4115" s="7">
        <f t="shared" si="746"/>
        <v>0</v>
      </c>
      <c r="K4115" s="8" t="e">
        <f t="shared" si="747"/>
        <v>#N/A</v>
      </c>
      <c r="L4115" s="7" t="e">
        <f t="shared" si="748"/>
        <v>#N/A</v>
      </c>
      <c r="M4115" s="8" t="e">
        <f t="shared" si="736"/>
        <v>#N/A</v>
      </c>
      <c r="N4115" s="8" t="e">
        <f t="shared" si="737"/>
        <v>#N/A</v>
      </c>
    </row>
    <row r="4116" spans="1:14" ht="15.75" customHeight="1" x14ac:dyDescent="0.35">
      <c r="A4116" s="7">
        <f t="shared" si="738"/>
        <v>0</v>
      </c>
      <c r="B4116" s="7">
        <f t="shared" si="739"/>
        <v>0</v>
      </c>
      <c r="C4116" s="7">
        <f t="shared" si="740"/>
        <v>0</v>
      </c>
      <c r="D4116" s="7">
        <f t="shared" si="741"/>
        <v>0</v>
      </c>
      <c r="E4116" s="7" t="e">
        <f>IF('Report DCM'!$H4116="In-Stream Video","Rich Media display banner",IF('Report DCM'!$I4116&gt;'Report DCM'!$J4116,"Standard",VLOOKUP(CONCATENATE(bd_adtype,"_",bd_creativetype),tabela,2,FALSE)))</f>
        <v>#N/A</v>
      </c>
      <c r="F4116" s="7">
        <f t="shared" si="742"/>
        <v>0</v>
      </c>
      <c r="G4116" s="7">
        <f t="shared" si="743"/>
        <v>0</v>
      </c>
      <c r="H4116" s="7">
        <f t="shared" si="744"/>
        <v>0</v>
      </c>
      <c r="I4116" s="7">
        <f t="shared" si="745"/>
        <v>0</v>
      </c>
      <c r="J4116" s="7">
        <f t="shared" si="746"/>
        <v>0</v>
      </c>
      <c r="K4116" s="8" t="e">
        <f t="shared" si="747"/>
        <v>#N/A</v>
      </c>
      <c r="L4116" s="7" t="e">
        <f t="shared" si="748"/>
        <v>#N/A</v>
      </c>
      <c r="M4116" s="8" t="e">
        <f t="shared" si="736"/>
        <v>#N/A</v>
      </c>
      <c r="N4116" s="8" t="e">
        <f t="shared" si="737"/>
        <v>#N/A</v>
      </c>
    </row>
    <row r="4117" spans="1:14" ht="15.75" customHeight="1" x14ac:dyDescent="0.35">
      <c r="A4117" s="7">
        <f t="shared" si="738"/>
        <v>0</v>
      </c>
      <c r="B4117" s="7">
        <f t="shared" si="739"/>
        <v>0</v>
      </c>
      <c r="C4117" s="7">
        <f t="shared" si="740"/>
        <v>0</v>
      </c>
      <c r="D4117" s="7">
        <f t="shared" si="741"/>
        <v>0</v>
      </c>
      <c r="E4117" s="7" t="e">
        <f>IF('Report DCM'!$H4117="In-Stream Video","Rich Media display banner",IF('Report DCM'!$I4117&gt;'Report DCM'!$J4117,"Standard",VLOOKUP(CONCATENATE(bd_adtype,"_",bd_creativetype),tabela,2,FALSE)))</f>
        <v>#N/A</v>
      </c>
      <c r="F4117" s="7">
        <f t="shared" si="742"/>
        <v>0</v>
      </c>
      <c r="G4117" s="7">
        <f t="shared" si="743"/>
        <v>0</v>
      </c>
      <c r="H4117" s="7">
        <f t="shared" si="744"/>
        <v>0</v>
      </c>
      <c r="I4117" s="7">
        <f t="shared" si="745"/>
        <v>0</v>
      </c>
      <c r="J4117" s="7">
        <f t="shared" si="746"/>
        <v>0</v>
      </c>
      <c r="K4117" s="8" t="e">
        <f t="shared" si="747"/>
        <v>#N/A</v>
      </c>
      <c r="L4117" s="7" t="e">
        <f t="shared" si="748"/>
        <v>#N/A</v>
      </c>
      <c r="M4117" s="8" t="e">
        <f t="shared" si="736"/>
        <v>#N/A</v>
      </c>
      <c r="N4117" s="8" t="e">
        <f t="shared" si="737"/>
        <v>#N/A</v>
      </c>
    </row>
    <row r="4118" spans="1:14" ht="15.75" customHeight="1" x14ac:dyDescent="0.35">
      <c r="A4118" s="7">
        <f t="shared" si="738"/>
        <v>0</v>
      </c>
      <c r="B4118" s="7">
        <f t="shared" si="739"/>
        <v>0</v>
      </c>
      <c r="C4118" s="7">
        <f t="shared" si="740"/>
        <v>0</v>
      </c>
      <c r="D4118" s="7">
        <f t="shared" si="741"/>
        <v>0</v>
      </c>
      <c r="E4118" s="7" t="e">
        <f>IF('Report DCM'!$H4118="In-Stream Video","Rich Media display banner",IF('Report DCM'!$I4118&gt;'Report DCM'!$J4118,"Standard",VLOOKUP(CONCATENATE(bd_adtype,"_",bd_creativetype),tabela,2,FALSE)))</f>
        <v>#N/A</v>
      </c>
      <c r="F4118" s="7">
        <f t="shared" si="742"/>
        <v>0</v>
      </c>
      <c r="G4118" s="7">
        <f t="shared" si="743"/>
        <v>0</v>
      </c>
      <c r="H4118" s="7">
        <f t="shared" si="744"/>
        <v>0</v>
      </c>
      <c r="I4118" s="7">
        <f t="shared" si="745"/>
        <v>0</v>
      </c>
      <c r="J4118" s="7">
        <f t="shared" si="746"/>
        <v>0</v>
      </c>
      <c r="K4118" s="8" t="e">
        <f t="shared" si="747"/>
        <v>#N/A</v>
      </c>
      <c r="L4118" s="7" t="e">
        <f t="shared" si="748"/>
        <v>#N/A</v>
      </c>
      <c r="M4118" s="8" t="e">
        <f t="shared" si="736"/>
        <v>#N/A</v>
      </c>
      <c r="N4118" s="8" t="e">
        <f t="shared" si="737"/>
        <v>#N/A</v>
      </c>
    </row>
    <row r="4119" spans="1:14" ht="15.75" customHeight="1" x14ac:dyDescent="0.35">
      <c r="A4119" s="7">
        <f t="shared" si="738"/>
        <v>0</v>
      </c>
      <c r="B4119" s="7">
        <f t="shared" si="739"/>
        <v>0</v>
      </c>
      <c r="C4119" s="7">
        <f t="shared" si="740"/>
        <v>0</v>
      </c>
      <c r="D4119" s="7">
        <f t="shared" si="741"/>
        <v>0</v>
      </c>
      <c r="E4119" s="7" t="e">
        <f>IF('Report DCM'!$H4119="In-Stream Video","Rich Media display banner",IF('Report DCM'!$I4119&gt;'Report DCM'!$J4119,"Standard",VLOOKUP(CONCATENATE(bd_adtype,"_",bd_creativetype),tabela,2,FALSE)))</f>
        <v>#N/A</v>
      </c>
      <c r="F4119" s="7">
        <f t="shared" si="742"/>
        <v>0</v>
      </c>
      <c r="G4119" s="7">
        <f t="shared" si="743"/>
        <v>0</v>
      </c>
      <c r="H4119" s="7">
        <f t="shared" si="744"/>
        <v>0</v>
      </c>
      <c r="I4119" s="7">
        <f t="shared" si="745"/>
        <v>0</v>
      </c>
      <c r="J4119" s="7">
        <f t="shared" si="746"/>
        <v>0</v>
      </c>
      <c r="K4119" s="8" t="e">
        <f t="shared" si="747"/>
        <v>#N/A</v>
      </c>
      <c r="L4119" s="7" t="e">
        <f t="shared" si="748"/>
        <v>#N/A</v>
      </c>
      <c r="M4119" s="8" t="e">
        <f t="shared" si="736"/>
        <v>#N/A</v>
      </c>
      <c r="N4119" s="8" t="e">
        <f t="shared" si="737"/>
        <v>#N/A</v>
      </c>
    </row>
    <row r="4120" spans="1:14" ht="15.75" customHeight="1" x14ac:dyDescent="0.35">
      <c r="A4120" s="7">
        <f t="shared" si="738"/>
        <v>0</v>
      </c>
      <c r="B4120" s="7">
        <f t="shared" si="739"/>
        <v>0</v>
      </c>
      <c r="C4120" s="7">
        <f t="shared" si="740"/>
        <v>0</v>
      </c>
      <c r="D4120" s="7">
        <f t="shared" si="741"/>
        <v>0</v>
      </c>
      <c r="E4120" s="7" t="e">
        <f>IF('Report DCM'!$H4120="In-Stream Video","Rich Media display banner",IF('Report DCM'!$I4120&gt;'Report DCM'!$J4120,"Standard",VLOOKUP(CONCATENATE(bd_adtype,"_",bd_creativetype),tabela,2,FALSE)))</f>
        <v>#N/A</v>
      </c>
      <c r="F4120" s="7">
        <f t="shared" si="742"/>
        <v>0</v>
      </c>
      <c r="G4120" s="7">
        <f t="shared" si="743"/>
        <v>0</v>
      </c>
      <c r="H4120" s="7">
        <f t="shared" si="744"/>
        <v>0</v>
      </c>
      <c r="I4120" s="7">
        <f t="shared" si="745"/>
        <v>0</v>
      </c>
      <c r="J4120" s="7">
        <f t="shared" si="746"/>
        <v>0</v>
      </c>
      <c r="K4120" s="8" t="e">
        <f t="shared" si="747"/>
        <v>#N/A</v>
      </c>
      <c r="L4120" s="7" t="e">
        <f t="shared" si="748"/>
        <v>#N/A</v>
      </c>
      <c r="M4120" s="8" t="e">
        <f t="shared" si="736"/>
        <v>#N/A</v>
      </c>
      <c r="N4120" s="8" t="e">
        <f t="shared" si="737"/>
        <v>#N/A</v>
      </c>
    </row>
    <row r="4121" spans="1:14" ht="15.75" customHeight="1" x14ac:dyDescent="0.35">
      <c r="A4121" s="7">
        <f t="shared" si="738"/>
        <v>0</v>
      </c>
      <c r="B4121" s="7">
        <f t="shared" si="739"/>
        <v>0</v>
      </c>
      <c r="C4121" s="7">
        <f t="shared" si="740"/>
        <v>0</v>
      </c>
      <c r="D4121" s="7">
        <f t="shared" si="741"/>
        <v>0</v>
      </c>
      <c r="E4121" s="7" t="e">
        <f>IF('Report DCM'!$H4121="In-Stream Video","Rich Media display banner",IF('Report DCM'!$I4121&gt;'Report DCM'!$J4121,"Standard",VLOOKUP(CONCATENATE(bd_adtype,"_",bd_creativetype),tabela,2,FALSE)))</f>
        <v>#N/A</v>
      </c>
      <c r="F4121" s="7">
        <f t="shared" si="742"/>
        <v>0</v>
      </c>
      <c r="G4121" s="7">
        <f t="shared" si="743"/>
        <v>0</v>
      </c>
      <c r="H4121" s="7">
        <f t="shared" si="744"/>
        <v>0</v>
      </c>
      <c r="I4121" s="7">
        <f t="shared" si="745"/>
        <v>0</v>
      </c>
      <c r="J4121" s="7">
        <f t="shared" si="746"/>
        <v>0</v>
      </c>
      <c r="K4121" s="8" t="e">
        <f t="shared" si="747"/>
        <v>#N/A</v>
      </c>
      <c r="L4121" s="7" t="e">
        <f t="shared" si="748"/>
        <v>#N/A</v>
      </c>
      <c r="M4121" s="8" t="e">
        <f t="shared" si="736"/>
        <v>#N/A</v>
      </c>
      <c r="N4121" s="8" t="e">
        <f t="shared" si="737"/>
        <v>#N/A</v>
      </c>
    </row>
    <row r="4122" spans="1:14" ht="15.75" customHeight="1" x14ac:dyDescent="0.35">
      <c r="A4122" s="7">
        <f t="shared" si="738"/>
        <v>0</v>
      </c>
      <c r="B4122" s="7">
        <f t="shared" si="739"/>
        <v>0</v>
      </c>
      <c r="C4122" s="7">
        <f t="shared" si="740"/>
        <v>0</v>
      </c>
      <c r="D4122" s="7">
        <f t="shared" si="741"/>
        <v>0</v>
      </c>
      <c r="E4122" s="7" t="e">
        <f>IF('Report DCM'!$H4122="In-Stream Video","Rich Media display banner",IF('Report DCM'!$I4122&gt;'Report DCM'!$J4122,"Standard",VLOOKUP(CONCATENATE(bd_adtype,"_",bd_creativetype),tabela,2,FALSE)))</f>
        <v>#N/A</v>
      </c>
      <c r="F4122" s="7">
        <f t="shared" si="742"/>
        <v>0</v>
      </c>
      <c r="G4122" s="7">
        <f t="shared" si="743"/>
        <v>0</v>
      </c>
      <c r="H4122" s="7">
        <f t="shared" si="744"/>
        <v>0</v>
      </c>
      <c r="I4122" s="7">
        <f t="shared" si="745"/>
        <v>0</v>
      </c>
      <c r="J4122" s="7">
        <f t="shared" si="746"/>
        <v>0</v>
      </c>
      <c r="K4122" s="8" t="e">
        <f t="shared" si="747"/>
        <v>#N/A</v>
      </c>
      <c r="L4122" s="7" t="e">
        <f t="shared" si="748"/>
        <v>#N/A</v>
      </c>
      <c r="M4122" s="8" t="e">
        <f t="shared" si="736"/>
        <v>#N/A</v>
      </c>
      <c r="N4122" s="8" t="e">
        <f t="shared" si="737"/>
        <v>#N/A</v>
      </c>
    </row>
    <row r="4123" spans="1:14" ht="15.75" customHeight="1" x14ac:dyDescent="0.35">
      <c r="A4123" s="7">
        <f t="shared" si="738"/>
        <v>0</v>
      </c>
      <c r="B4123" s="7">
        <f t="shared" si="739"/>
        <v>0</v>
      </c>
      <c r="C4123" s="7">
        <f t="shared" si="740"/>
        <v>0</v>
      </c>
      <c r="D4123" s="7">
        <f t="shared" si="741"/>
        <v>0</v>
      </c>
      <c r="E4123" s="7" t="e">
        <f>IF('Report DCM'!$H4123="In-Stream Video","Rich Media display banner",IF('Report DCM'!$I4123&gt;'Report DCM'!$J4123,"Standard",VLOOKUP(CONCATENATE(bd_adtype,"_",bd_creativetype),tabela,2,FALSE)))</f>
        <v>#N/A</v>
      </c>
      <c r="F4123" s="7">
        <f t="shared" si="742"/>
        <v>0</v>
      </c>
      <c r="G4123" s="7">
        <f t="shared" si="743"/>
        <v>0</v>
      </c>
      <c r="H4123" s="7">
        <f t="shared" si="744"/>
        <v>0</v>
      </c>
      <c r="I4123" s="7">
        <f t="shared" si="745"/>
        <v>0</v>
      </c>
      <c r="J4123" s="7">
        <f t="shared" si="746"/>
        <v>0</v>
      </c>
      <c r="K4123" s="8" t="e">
        <f t="shared" si="747"/>
        <v>#N/A</v>
      </c>
      <c r="L4123" s="7" t="e">
        <f t="shared" si="748"/>
        <v>#N/A</v>
      </c>
      <c r="M4123" s="8" t="e">
        <f t="shared" si="736"/>
        <v>#N/A</v>
      </c>
      <c r="N4123" s="8" t="e">
        <f t="shared" si="737"/>
        <v>#N/A</v>
      </c>
    </row>
    <row r="4124" spans="1:14" ht="15.75" customHeight="1" x14ac:dyDescent="0.35">
      <c r="A4124" s="7">
        <f t="shared" si="738"/>
        <v>0</v>
      </c>
      <c r="B4124" s="7">
        <f t="shared" si="739"/>
        <v>0</v>
      </c>
      <c r="C4124" s="7">
        <f t="shared" si="740"/>
        <v>0</v>
      </c>
      <c r="D4124" s="7">
        <f t="shared" si="741"/>
        <v>0</v>
      </c>
      <c r="E4124" s="7" t="e">
        <f>IF('Report DCM'!$H4124="In-Stream Video","Rich Media display banner",IF('Report DCM'!$I4124&gt;'Report DCM'!$J4124,"Standard",VLOOKUP(CONCATENATE(bd_adtype,"_",bd_creativetype),tabela,2,FALSE)))</f>
        <v>#N/A</v>
      </c>
      <c r="F4124" s="7">
        <f t="shared" si="742"/>
        <v>0</v>
      </c>
      <c r="G4124" s="7">
        <f t="shared" si="743"/>
        <v>0</v>
      </c>
      <c r="H4124" s="7">
        <f t="shared" si="744"/>
        <v>0</v>
      </c>
      <c r="I4124" s="7">
        <f t="shared" si="745"/>
        <v>0</v>
      </c>
      <c r="J4124" s="7">
        <f t="shared" si="746"/>
        <v>0</v>
      </c>
      <c r="K4124" s="8" t="e">
        <f t="shared" si="747"/>
        <v>#N/A</v>
      </c>
      <c r="L4124" s="7" t="e">
        <f t="shared" si="748"/>
        <v>#N/A</v>
      </c>
      <c r="M4124" s="8" t="e">
        <f t="shared" si="736"/>
        <v>#N/A</v>
      </c>
      <c r="N4124" s="8" t="e">
        <f t="shared" si="737"/>
        <v>#N/A</v>
      </c>
    </row>
    <row r="4125" spans="1:14" ht="15.75" customHeight="1" x14ac:dyDescent="0.35">
      <c r="A4125" s="7">
        <f t="shared" si="738"/>
        <v>0</v>
      </c>
      <c r="B4125" s="7">
        <f t="shared" si="739"/>
        <v>0</v>
      </c>
      <c r="C4125" s="7">
        <f t="shared" si="740"/>
        <v>0</v>
      </c>
      <c r="D4125" s="7">
        <f t="shared" si="741"/>
        <v>0</v>
      </c>
      <c r="E4125" s="7" t="e">
        <f>IF('Report DCM'!$H4125="In-Stream Video","Rich Media display banner",IF('Report DCM'!$I4125&gt;'Report DCM'!$J4125,"Standard",VLOOKUP(CONCATENATE(bd_adtype,"_",bd_creativetype),tabela,2,FALSE)))</f>
        <v>#N/A</v>
      </c>
      <c r="F4125" s="7">
        <f t="shared" si="742"/>
        <v>0</v>
      </c>
      <c r="G4125" s="7">
        <f t="shared" si="743"/>
        <v>0</v>
      </c>
      <c r="H4125" s="7">
        <f t="shared" si="744"/>
        <v>0</v>
      </c>
      <c r="I4125" s="7">
        <f t="shared" si="745"/>
        <v>0</v>
      </c>
      <c r="J4125" s="7">
        <f t="shared" si="746"/>
        <v>0</v>
      </c>
      <c r="K4125" s="8" t="e">
        <f t="shared" si="747"/>
        <v>#N/A</v>
      </c>
      <c r="L4125" s="7" t="e">
        <f t="shared" si="748"/>
        <v>#N/A</v>
      </c>
      <c r="M4125" s="8" t="e">
        <f t="shared" si="736"/>
        <v>#N/A</v>
      </c>
      <c r="N4125" s="8" t="e">
        <f t="shared" si="737"/>
        <v>#N/A</v>
      </c>
    </row>
    <row r="4126" spans="1:14" ht="15.75" customHeight="1" x14ac:dyDescent="0.35">
      <c r="A4126" s="7">
        <f t="shared" si="738"/>
        <v>0</v>
      </c>
      <c r="B4126" s="7">
        <f t="shared" si="739"/>
        <v>0</v>
      </c>
      <c r="C4126" s="7">
        <f t="shared" si="740"/>
        <v>0</v>
      </c>
      <c r="D4126" s="7">
        <f t="shared" si="741"/>
        <v>0</v>
      </c>
      <c r="E4126" s="7" t="e">
        <f>IF('Report DCM'!$H4126="In-Stream Video","Rich Media display banner",IF('Report DCM'!$I4126&gt;'Report DCM'!$J4126,"Standard",VLOOKUP(CONCATENATE(bd_adtype,"_",bd_creativetype),tabela,2,FALSE)))</f>
        <v>#N/A</v>
      </c>
      <c r="F4126" s="7">
        <f t="shared" si="742"/>
        <v>0</v>
      </c>
      <c r="G4126" s="7">
        <f t="shared" si="743"/>
        <v>0</v>
      </c>
      <c r="H4126" s="7">
        <f t="shared" si="744"/>
        <v>0</v>
      </c>
      <c r="I4126" s="7">
        <f t="shared" si="745"/>
        <v>0</v>
      </c>
      <c r="J4126" s="7">
        <f t="shared" si="746"/>
        <v>0</v>
      </c>
      <c r="K4126" s="8" t="e">
        <f t="shared" si="747"/>
        <v>#N/A</v>
      </c>
      <c r="L4126" s="7" t="e">
        <f t="shared" si="748"/>
        <v>#N/A</v>
      </c>
      <c r="M4126" s="8" t="e">
        <f t="shared" si="736"/>
        <v>#N/A</v>
      </c>
      <c r="N4126" s="8" t="e">
        <f t="shared" si="737"/>
        <v>#N/A</v>
      </c>
    </row>
    <row r="4127" spans="1:14" ht="15.75" customHeight="1" x14ac:dyDescent="0.35">
      <c r="A4127" s="7">
        <f t="shared" si="738"/>
        <v>0</v>
      </c>
      <c r="B4127" s="7">
        <f t="shared" si="739"/>
        <v>0</v>
      </c>
      <c r="C4127" s="7">
        <f t="shared" si="740"/>
        <v>0</v>
      </c>
      <c r="D4127" s="7">
        <f t="shared" si="741"/>
        <v>0</v>
      </c>
      <c r="E4127" s="7" t="e">
        <f>IF('Report DCM'!$H4127="In-Stream Video","Rich Media display banner",IF('Report DCM'!$I4127&gt;'Report DCM'!$J4127,"Standard",VLOOKUP(CONCATENATE(bd_adtype,"_",bd_creativetype),tabela,2,FALSE)))</f>
        <v>#N/A</v>
      </c>
      <c r="F4127" s="7">
        <f t="shared" si="742"/>
        <v>0</v>
      </c>
      <c r="G4127" s="7">
        <f t="shared" si="743"/>
        <v>0</v>
      </c>
      <c r="H4127" s="7">
        <f t="shared" si="744"/>
        <v>0</v>
      </c>
      <c r="I4127" s="7">
        <f t="shared" si="745"/>
        <v>0</v>
      </c>
      <c r="J4127" s="7">
        <f t="shared" si="746"/>
        <v>0</v>
      </c>
      <c r="K4127" s="8" t="e">
        <f t="shared" si="747"/>
        <v>#N/A</v>
      </c>
      <c r="L4127" s="7" t="e">
        <f t="shared" si="748"/>
        <v>#N/A</v>
      </c>
      <c r="M4127" s="8" t="e">
        <f t="shared" si="736"/>
        <v>#N/A</v>
      </c>
      <c r="N4127" s="8" t="e">
        <f t="shared" si="737"/>
        <v>#N/A</v>
      </c>
    </row>
    <row r="4128" spans="1:14" ht="15.75" customHeight="1" x14ac:dyDescent="0.35">
      <c r="A4128" s="7">
        <f t="shared" si="738"/>
        <v>0</v>
      </c>
      <c r="B4128" s="7">
        <f t="shared" si="739"/>
        <v>0</v>
      </c>
      <c r="C4128" s="7">
        <f t="shared" si="740"/>
        <v>0</v>
      </c>
      <c r="D4128" s="7">
        <f t="shared" si="741"/>
        <v>0</v>
      </c>
      <c r="E4128" s="7" t="e">
        <f>IF('Report DCM'!$H4128="In-Stream Video","Rich Media display banner",IF('Report DCM'!$I4128&gt;'Report DCM'!$J4128,"Standard",VLOOKUP(CONCATENATE(bd_adtype,"_",bd_creativetype),tabela,2,FALSE)))</f>
        <v>#N/A</v>
      </c>
      <c r="F4128" s="7">
        <f t="shared" si="742"/>
        <v>0</v>
      </c>
      <c r="G4128" s="7">
        <f t="shared" si="743"/>
        <v>0</v>
      </c>
      <c r="H4128" s="7">
        <f t="shared" si="744"/>
        <v>0</v>
      </c>
      <c r="I4128" s="7">
        <f t="shared" si="745"/>
        <v>0</v>
      </c>
      <c r="J4128" s="7">
        <f t="shared" si="746"/>
        <v>0</v>
      </c>
      <c r="K4128" s="8" t="e">
        <f t="shared" si="747"/>
        <v>#N/A</v>
      </c>
      <c r="L4128" s="7" t="e">
        <f t="shared" si="748"/>
        <v>#N/A</v>
      </c>
      <c r="M4128" s="8" t="e">
        <f t="shared" si="736"/>
        <v>#N/A</v>
      </c>
      <c r="N4128" s="8" t="e">
        <f t="shared" si="737"/>
        <v>#N/A</v>
      </c>
    </row>
    <row r="4129" spans="1:14" ht="15.75" customHeight="1" x14ac:dyDescent="0.35">
      <c r="A4129" s="7">
        <f t="shared" si="738"/>
        <v>0</v>
      </c>
      <c r="B4129" s="7">
        <f t="shared" si="739"/>
        <v>0</v>
      </c>
      <c r="C4129" s="7">
        <f t="shared" si="740"/>
        <v>0</v>
      </c>
      <c r="D4129" s="7">
        <f t="shared" si="741"/>
        <v>0</v>
      </c>
      <c r="E4129" s="7" t="e">
        <f>IF('Report DCM'!$H4129="In-Stream Video","Rich Media display banner",IF('Report DCM'!$I4129&gt;'Report DCM'!$J4129,"Standard",VLOOKUP(CONCATENATE(bd_adtype,"_",bd_creativetype),tabela,2,FALSE)))</f>
        <v>#N/A</v>
      </c>
      <c r="F4129" s="7">
        <f t="shared" si="742"/>
        <v>0</v>
      </c>
      <c r="G4129" s="7">
        <f t="shared" si="743"/>
        <v>0</v>
      </c>
      <c r="H4129" s="7">
        <f t="shared" si="744"/>
        <v>0</v>
      </c>
      <c r="I4129" s="7">
        <f t="shared" si="745"/>
        <v>0</v>
      </c>
      <c r="J4129" s="7">
        <f t="shared" si="746"/>
        <v>0</v>
      </c>
      <c r="K4129" s="8" t="e">
        <f t="shared" si="747"/>
        <v>#N/A</v>
      </c>
      <c r="L4129" s="7" t="e">
        <f t="shared" si="748"/>
        <v>#N/A</v>
      </c>
      <c r="M4129" s="8" t="e">
        <f t="shared" si="736"/>
        <v>#N/A</v>
      </c>
      <c r="N4129" s="8" t="e">
        <f t="shared" si="737"/>
        <v>#N/A</v>
      </c>
    </row>
    <row r="4130" spans="1:14" ht="15.75" customHeight="1" x14ac:dyDescent="0.35">
      <c r="A4130" s="7">
        <f t="shared" si="738"/>
        <v>0</v>
      </c>
      <c r="B4130" s="7">
        <f t="shared" si="739"/>
        <v>0</v>
      </c>
      <c r="C4130" s="7">
        <f t="shared" si="740"/>
        <v>0</v>
      </c>
      <c r="D4130" s="7">
        <f t="shared" si="741"/>
        <v>0</v>
      </c>
      <c r="E4130" s="7" t="e">
        <f>IF('Report DCM'!$H4130="In-Stream Video","Rich Media display banner",IF('Report DCM'!$I4130&gt;'Report DCM'!$J4130,"Standard",VLOOKUP(CONCATENATE(bd_adtype,"_",bd_creativetype),tabela,2,FALSE)))</f>
        <v>#N/A</v>
      </c>
      <c r="F4130" s="7">
        <f t="shared" si="742"/>
        <v>0</v>
      </c>
      <c r="G4130" s="7">
        <f t="shared" si="743"/>
        <v>0</v>
      </c>
      <c r="H4130" s="7">
        <f t="shared" si="744"/>
        <v>0</v>
      </c>
      <c r="I4130" s="7">
        <f t="shared" si="745"/>
        <v>0</v>
      </c>
      <c r="J4130" s="7">
        <f t="shared" si="746"/>
        <v>0</v>
      </c>
      <c r="K4130" s="8" t="e">
        <f t="shared" si="747"/>
        <v>#N/A</v>
      </c>
      <c r="L4130" s="7" t="e">
        <f t="shared" si="748"/>
        <v>#N/A</v>
      </c>
      <c r="M4130" s="8" t="e">
        <f t="shared" si="736"/>
        <v>#N/A</v>
      </c>
      <c r="N4130" s="8" t="e">
        <f t="shared" si="737"/>
        <v>#N/A</v>
      </c>
    </row>
    <row r="4131" spans="1:14" ht="15.75" customHeight="1" x14ac:dyDescent="0.35">
      <c r="A4131" s="7">
        <f t="shared" si="738"/>
        <v>0</v>
      </c>
      <c r="B4131" s="7">
        <f t="shared" si="739"/>
        <v>0</v>
      </c>
      <c r="C4131" s="7">
        <f t="shared" si="740"/>
        <v>0</v>
      </c>
      <c r="D4131" s="7">
        <f t="shared" si="741"/>
        <v>0</v>
      </c>
      <c r="E4131" s="7" t="e">
        <f>IF('Report DCM'!$H4131="In-Stream Video","Rich Media display banner",IF('Report DCM'!$I4131&gt;'Report DCM'!$J4131,"Standard",VLOOKUP(CONCATENATE(bd_adtype,"_",bd_creativetype),tabela,2,FALSE)))</f>
        <v>#N/A</v>
      </c>
      <c r="F4131" s="7">
        <f t="shared" si="742"/>
        <v>0</v>
      </c>
      <c r="G4131" s="7">
        <f t="shared" si="743"/>
        <v>0</v>
      </c>
      <c r="H4131" s="7">
        <f t="shared" si="744"/>
        <v>0</v>
      </c>
      <c r="I4131" s="7">
        <f t="shared" si="745"/>
        <v>0</v>
      </c>
      <c r="J4131" s="7">
        <f t="shared" si="746"/>
        <v>0</v>
      </c>
      <c r="K4131" s="8" t="e">
        <f t="shared" si="747"/>
        <v>#N/A</v>
      </c>
      <c r="L4131" s="7" t="e">
        <f t="shared" si="748"/>
        <v>#N/A</v>
      </c>
      <c r="M4131" s="8" t="e">
        <f t="shared" si="736"/>
        <v>#N/A</v>
      </c>
      <c r="N4131" s="8" t="e">
        <f t="shared" si="737"/>
        <v>#N/A</v>
      </c>
    </row>
    <row r="4132" spans="1:14" ht="15.75" customHeight="1" x14ac:dyDescent="0.35">
      <c r="A4132" s="7">
        <f t="shared" si="738"/>
        <v>0</v>
      </c>
      <c r="B4132" s="7">
        <f t="shared" si="739"/>
        <v>0</v>
      </c>
      <c r="C4132" s="7">
        <f t="shared" si="740"/>
        <v>0</v>
      </c>
      <c r="D4132" s="7">
        <f t="shared" si="741"/>
        <v>0</v>
      </c>
      <c r="E4132" s="7" t="e">
        <f>IF('Report DCM'!$H4132="In-Stream Video","Rich Media display banner",IF('Report DCM'!$I4132&gt;'Report DCM'!$J4132,"Standard",VLOOKUP(CONCATENATE(bd_adtype,"_",bd_creativetype),tabela,2,FALSE)))</f>
        <v>#N/A</v>
      </c>
      <c r="F4132" s="7">
        <f t="shared" si="742"/>
        <v>0</v>
      </c>
      <c r="G4132" s="7">
        <f t="shared" si="743"/>
        <v>0</v>
      </c>
      <c r="H4132" s="7">
        <f t="shared" si="744"/>
        <v>0</v>
      </c>
      <c r="I4132" s="7">
        <f t="shared" si="745"/>
        <v>0</v>
      </c>
      <c r="J4132" s="7">
        <f t="shared" si="746"/>
        <v>0</v>
      </c>
      <c r="K4132" s="8" t="e">
        <f t="shared" si="747"/>
        <v>#N/A</v>
      </c>
      <c r="L4132" s="7" t="e">
        <f t="shared" si="748"/>
        <v>#N/A</v>
      </c>
      <c r="M4132" s="8" t="e">
        <f t="shared" si="736"/>
        <v>#N/A</v>
      </c>
      <c r="N4132" s="8" t="e">
        <f t="shared" si="737"/>
        <v>#N/A</v>
      </c>
    </row>
    <row r="4133" spans="1:14" ht="15.75" customHeight="1" x14ac:dyDescent="0.35">
      <c r="A4133" s="7">
        <f t="shared" si="738"/>
        <v>0</v>
      </c>
      <c r="B4133" s="7">
        <f t="shared" si="739"/>
        <v>0</v>
      </c>
      <c r="C4133" s="7">
        <f t="shared" si="740"/>
        <v>0</v>
      </c>
      <c r="D4133" s="7">
        <f t="shared" si="741"/>
        <v>0</v>
      </c>
      <c r="E4133" s="7" t="e">
        <f>IF('Report DCM'!$H4133="In-Stream Video","Rich Media display banner",IF('Report DCM'!$I4133&gt;'Report DCM'!$J4133,"Standard",VLOOKUP(CONCATENATE(bd_adtype,"_",bd_creativetype),tabela,2,FALSE)))</f>
        <v>#N/A</v>
      </c>
      <c r="F4133" s="7">
        <f t="shared" si="742"/>
        <v>0</v>
      </c>
      <c r="G4133" s="7">
        <f t="shared" si="743"/>
        <v>0</v>
      </c>
      <c r="H4133" s="7">
        <f t="shared" si="744"/>
        <v>0</v>
      </c>
      <c r="I4133" s="7">
        <f t="shared" si="745"/>
        <v>0</v>
      </c>
      <c r="J4133" s="7">
        <f t="shared" si="746"/>
        <v>0</v>
      </c>
      <c r="K4133" s="8" t="e">
        <f t="shared" si="747"/>
        <v>#N/A</v>
      </c>
      <c r="L4133" s="7" t="e">
        <f t="shared" si="748"/>
        <v>#N/A</v>
      </c>
      <c r="M4133" s="8" t="e">
        <f t="shared" si="736"/>
        <v>#N/A</v>
      </c>
      <c r="N4133" s="8" t="e">
        <f t="shared" si="737"/>
        <v>#N/A</v>
      </c>
    </row>
    <row r="4134" spans="1:14" ht="15.75" customHeight="1" x14ac:dyDescent="0.35">
      <c r="A4134" s="7">
        <f t="shared" si="738"/>
        <v>0</v>
      </c>
      <c r="B4134" s="7">
        <f t="shared" si="739"/>
        <v>0</v>
      </c>
      <c r="C4134" s="7">
        <f t="shared" si="740"/>
        <v>0</v>
      </c>
      <c r="D4134" s="7">
        <f t="shared" si="741"/>
        <v>0</v>
      </c>
      <c r="E4134" s="7" t="e">
        <f>IF('Report DCM'!$H4134="In-Stream Video","Rich Media display banner",IF('Report DCM'!$I4134&gt;'Report DCM'!$J4134,"Standard",VLOOKUP(CONCATENATE(bd_adtype,"_",bd_creativetype),tabela,2,FALSE)))</f>
        <v>#N/A</v>
      </c>
      <c r="F4134" s="7">
        <f t="shared" si="742"/>
        <v>0</v>
      </c>
      <c r="G4134" s="7">
        <f t="shared" si="743"/>
        <v>0</v>
      </c>
      <c r="H4134" s="7">
        <f t="shared" si="744"/>
        <v>0</v>
      </c>
      <c r="I4134" s="7">
        <f t="shared" si="745"/>
        <v>0</v>
      </c>
      <c r="J4134" s="7">
        <f t="shared" si="746"/>
        <v>0</v>
      </c>
      <c r="K4134" s="8" t="e">
        <f t="shared" si="747"/>
        <v>#N/A</v>
      </c>
      <c r="L4134" s="7" t="e">
        <f t="shared" si="748"/>
        <v>#N/A</v>
      </c>
      <c r="M4134" s="8" t="e">
        <f t="shared" si="736"/>
        <v>#N/A</v>
      </c>
      <c r="N4134" s="8" t="e">
        <f t="shared" si="737"/>
        <v>#N/A</v>
      </c>
    </row>
    <row r="4135" spans="1:14" ht="15.75" customHeight="1" x14ac:dyDescent="0.35">
      <c r="A4135" s="7">
        <f t="shared" si="738"/>
        <v>0</v>
      </c>
      <c r="B4135" s="7">
        <f t="shared" si="739"/>
        <v>0</v>
      </c>
      <c r="C4135" s="7">
        <f t="shared" si="740"/>
        <v>0</v>
      </c>
      <c r="D4135" s="7">
        <f t="shared" si="741"/>
        <v>0</v>
      </c>
      <c r="E4135" s="7" t="e">
        <f>IF('Report DCM'!$H4135="In-Stream Video","Rich Media display banner",IF('Report DCM'!$I4135&gt;'Report DCM'!$J4135,"Standard",VLOOKUP(CONCATENATE(bd_adtype,"_",bd_creativetype),tabela,2,FALSE)))</f>
        <v>#N/A</v>
      </c>
      <c r="F4135" s="7">
        <f t="shared" si="742"/>
        <v>0</v>
      </c>
      <c r="G4135" s="7">
        <f t="shared" si="743"/>
        <v>0</v>
      </c>
      <c r="H4135" s="7">
        <f t="shared" si="744"/>
        <v>0</v>
      </c>
      <c r="I4135" s="7">
        <f t="shared" si="745"/>
        <v>0</v>
      </c>
      <c r="J4135" s="7">
        <f t="shared" si="746"/>
        <v>0</v>
      </c>
      <c r="K4135" s="8" t="e">
        <f t="shared" si="747"/>
        <v>#N/A</v>
      </c>
      <c r="L4135" s="7" t="e">
        <f t="shared" si="748"/>
        <v>#N/A</v>
      </c>
      <c r="M4135" s="8" t="e">
        <f t="shared" si="736"/>
        <v>#N/A</v>
      </c>
      <c r="N4135" s="8" t="e">
        <f t="shared" si="737"/>
        <v>#N/A</v>
      </c>
    </row>
    <row r="4136" spans="1:14" ht="15.75" customHeight="1" x14ac:dyDescent="0.35">
      <c r="A4136" s="7">
        <f t="shared" si="738"/>
        <v>0</v>
      </c>
      <c r="B4136" s="7">
        <f t="shared" si="739"/>
        <v>0</v>
      </c>
      <c r="C4136" s="7">
        <f t="shared" si="740"/>
        <v>0</v>
      </c>
      <c r="D4136" s="7">
        <f t="shared" si="741"/>
        <v>0</v>
      </c>
      <c r="E4136" s="7" t="e">
        <f>IF('Report DCM'!$H4136="In-Stream Video","Rich Media display banner",IF('Report DCM'!$I4136&gt;'Report DCM'!$J4136,"Standard",VLOOKUP(CONCATENATE(bd_adtype,"_",bd_creativetype),tabela,2,FALSE)))</f>
        <v>#N/A</v>
      </c>
      <c r="F4136" s="7">
        <f t="shared" si="742"/>
        <v>0</v>
      </c>
      <c r="G4136" s="7">
        <f t="shared" si="743"/>
        <v>0</v>
      </c>
      <c r="H4136" s="7">
        <f t="shared" si="744"/>
        <v>0</v>
      </c>
      <c r="I4136" s="7">
        <f t="shared" si="745"/>
        <v>0</v>
      </c>
      <c r="J4136" s="7">
        <f t="shared" si="746"/>
        <v>0</v>
      </c>
      <c r="K4136" s="8" t="e">
        <f t="shared" si="747"/>
        <v>#N/A</v>
      </c>
      <c r="L4136" s="7" t="e">
        <f t="shared" si="748"/>
        <v>#N/A</v>
      </c>
      <c r="M4136" s="8" t="e">
        <f t="shared" si="736"/>
        <v>#N/A</v>
      </c>
      <c r="N4136" s="8" t="e">
        <f t="shared" si="737"/>
        <v>#N/A</v>
      </c>
    </row>
    <row r="4137" spans="1:14" ht="15.75" customHeight="1" x14ac:dyDescent="0.35">
      <c r="A4137" s="7">
        <f t="shared" si="738"/>
        <v>0</v>
      </c>
      <c r="B4137" s="7">
        <f t="shared" si="739"/>
        <v>0</v>
      </c>
      <c r="C4137" s="7">
        <f t="shared" si="740"/>
        <v>0</v>
      </c>
      <c r="D4137" s="7">
        <f t="shared" si="741"/>
        <v>0</v>
      </c>
      <c r="E4137" s="7" t="e">
        <f>IF('Report DCM'!$H4137="In-Stream Video","Rich Media display banner",IF('Report DCM'!$I4137&gt;'Report DCM'!$J4137,"Standard",VLOOKUP(CONCATENATE(bd_adtype,"_",bd_creativetype),tabela,2,FALSE)))</f>
        <v>#N/A</v>
      </c>
      <c r="F4137" s="7">
        <f t="shared" si="742"/>
        <v>0</v>
      </c>
      <c r="G4137" s="7">
        <f t="shared" si="743"/>
        <v>0</v>
      </c>
      <c r="H4137" s="7">
        <f t="shared" si="744"/>
        <v>0</v>
      </c>
      <c r="I4137" s="7">
        <f t="shared" si="745"/>
        <v>0</v>
      </c>
      <c r="J4137" s="7">
        <f t="shared" si="746"/>
        <v>0</v>
      </c>
      <c r="K4137" s="8" t="e">
        <f t="shared" si="747"/>
        <v>#N/A</v>
      </c>
      <c r="L4137" s="7" t="e">
        <f t="shared" si="748"/>
        <v>#N/A</v>
      </c>
      <c r="M4137" s="8" t="e">
        <f t="shared" si="736"/>
        <v>#N/A</v>
      </c>
      <c r="N4137" s="8" t="e">
        <f t="shared" si="737"/>
        <v>#N/A</v>
      </c>
    </row>
    <row r="4138" spans="1:14" ht="15.75" customHeight="1" x14ac:dyDescent="0.35">
      <c r="A4138" s="7">
        <f t="shared" si="738"/>
        <v>0</v>
      </c>
      <c r="B4138" s="7">
        <f t="shared" si="739"/>
        <v>0</v>
      </c>
      <c r="C4138" s="7">
        <f t="shared" si="740"/>
        <v>0</v>
      </c>
      <c r="D4138" s="7">
        <f t="shared" si="741"/>
        <v>0</v>
      </c>
      <c r="E4138" s="7" t="e">
        <f>IF('Report DCM'!$H4138="In-Stream Video","Rich Media display banner",IF('Report DCM'!$I4138&gt;'Report DCM'!$J4138,"Standard",VLOOKUP(CONCATENATE(bd_adtype,"_",bd_creativetype),tabela,2,FALSE)))</f>
        <v>#N/A</v>
      </c>
      <c r="F4138" s="7">
        <f t="shared" si="742"/>
        <v>0</v>
      </c>
      <c r="G4138" s="7">
        <f t="shared" si="743"/>
        <v>0</v>
      </c>
      <c r="H4138" s="7">
        <f t="shared" si="744"/>
        <v>0</v>
      </c>
      <c r="I4138" s="7">
        <f t="shared" si="745"/>
        <v>0</v>
      </c>
      <c r="J4138" s="7">
        <f t="shared" si="746"/>
        <v>0</v>
      </c>
      <c r="K4138" s="8" t="e">
        <f t="shared" si="747"/>
        <v>#N/A</v>
      </c>
      <c r="L4138" s="7" t="e">
        <f t="shared" si="748"/>
        <v>#N/A</v>
      </c>
      <c r="M4138" s="8" t="e">
        <f t="shared" si="736"/>
        <v>#N/A</v>
      </c>
      <c r="N4138" s="8" t="e">
        <f t="shared" si="737"/>
        <v>#N/A</v>
      </c>
    </row>
    <row r="4139" spans="1:14" ht="15.75" customHeight="1" x14ac:dyDescent="0.35">
      <c r="A4139" s="7">
        <f t="shared" si="738"/>
        <v>0</v>
      </c>
      <c r="B4139" s="7">
        <f t="shared" si="739"/>
        <v>0</v>
      </c>
      <c r="C4139" s="7">
        <f t="shared" si="740"/>
        <v>0</v>
      </c>
      <c r="D4139" s="7">
        <f t="shared" si="741"/>
        <v>0</v>
      </c>
      <c r="E4139" s="7" t="e">
        <f>IF('Report DCM'!$H4139="In-Stream Video","Rich Media display banner",IF('Report DCM'!$I4139&gt;'Report DCM'!$J4139,"Standard",VLOOKUP(CONCATENATE(bd_adtype,"_",bd_creativetype),tabela,2,FALSE)))</f>
        <v>#N/A</v>
      </c>
      <c r="F4139" s="7">
        <f t="shared" si="742"/>
        <v>0</v>
      </c>
      <c r="G4139" s="7">
        <f t="shared" si="743"/>
        <v>0</v>
      </c>
      <c r="H4139" s="7">
        <f t="shared" si="744"/>
        <v>0</v>
      </c>
      <c r="I4139" s="7">
        <f t="shared" si="745"/>
        <v>0</v>
      </c>
      <c r="J4139" s="7">
        <f t="shared" si="746"/>
        <v>0</v>
      </c>
      <c r="K4139" s="8" t="e">
        <f t="shared" si="747"/>
        <v>#N/A</v>
      </c>
      <c r="L4139" s="7" t="e">
        <f t="shared" si="748"/>
        <v>#N/A</v>
      </c>
      <c r="M4139" s="8" t="e">
        <f t="shared" si="736"/>
        <v>#N/A</v>
      </c>
      <c r="N4139" s="8" t="e">
        <f t="shared" si="737"/>
        <v>#N/A</v>
      </c>
    </row>
    <row r="4140" spans="1:14" ht="15.75" customHeight="1" x14ac:dyDescent="0.35">
      <c r="A4140" s="7">
        <f t="shared" si="738"/>
        <v>0</v>
      </c>
      <c r="B4140" s="7">
        <f t="shared" si="739"/>
        <v>0</v>
      </c>
      <c r="C4140" s="7">
        <f t="shared" si="740"/>
        <v>0</v>
      </c>
      <c r="D4140" s="7">
        <f t="shared" si="741"/>
        <v>0</v>
      </c>
      <c r="E4140" s="7" t="e">
        <f>IF('Report DCM'!$H4140="In-Stream Video","Rich Media display banner",IF('Report DCM'!$I4140&gt;'Report DCM'!$J4140,"Standard",VLOOKUP(CONCATENATE(bd_adtype,"_",bd_creativetype),tabela,2,FALSE)))</f>
        <v>#N/A</v>
      </c>
      <c r="F4140" s="7">
        <f t="shared" si="742"/>
        <v>0</v>
      </c>
      <c r="G4140" s="7">
        <f t="shared" si="743"/>
        <v>0</v>
      </c>
      <c r="H4140" s="7">
        <f t="shared" si="744"/>
        <v>0</v>
      </c>
      <c r="I4140" s="7">
        <f t="shared" si="745"/>
        <v>0</v>
      </c>
      <c r="J4140" s="7">
        <f t="shared" si="746"/>
        <v>0</v>
      </c>
      <c r="K4140" s="8" t="e">
        <f t="shared" si="747"/>
        <v>#N/A</v>
      </c>
      <c r="L4140" s="7" t="e">
        <f t="shared" si="748"/>
        <v>#N/A</v>
      </c>
      <c r="M4140" s="8" t="e">
        <f t="shared" si="736"/>
        <v>#N/A</v>
      </c>
      <c r="N4140" s="8" t="e">
        <f t="shared" si="737"/>
        <v>#N/A</v>
      </c>
    </row>
    <row r="4141" spans="1:14" ht="15.75" customHeight="1" x14ac:dyDescent="0.35">
      <c r="A4141" s="7">
        <f t="shared" si="738"/>
        <v>0</v>
      </c>
      <c r="B4141" s="7">
        <f t="shared" si="739"/>
        <v>0</v>
      </c>
      <c r="C4141" s="7">
        <f t="shared" si="740"/>
        <v>0</v>
      </c>
      <c r="D4141" s="7">
        <f t="shared" si="741"/>
        <v>0</v>
      </c>
      <c r="E4141" s="7" t="e">
        <f>IF('Report DCM'!$H4141="In-Stream Video","Rich Media display banner",IF('Report DCM'!$I4141&gt;'Report DCM'!$J4141,"Standard",VLOOKUP(CONCATENATE(bd_adtype,"_",bd_creativetype),tabela,2,FALSE)))</f>
        <v>#N/A</v>
      </c>
      <c r="F4141" s="7">
        <f t="shared" si="742"/>
        <v>0</v>
      </c>
      <c r="G4141" s="7">
        <f t="shared" si="743"/>
        <v>0</v>
      </c>
      <c r="H4141" s="7">
        <f t="shared" si="744"/>
        <v>0</v>
      </c>
      <c r="I4141" s="7">
        <f t="shared" si="745"/>
        <v>0</v>
      </c>
      <c r="J4141" s="7">
        <f t="shared" si="746"/>
        <v>0</v>
      </c>
      <c r="K4141" s="8" t="e">
        <f t="shared" si="747"/>
        <v>#N/A</v>
      </c>
      <c r="L4141" s="7" t="e">
        <f t="shared" si="748"/>
        <v>#N/A</v>
      </c>
      <c r="M4141" s="8" t="e">
        <f t="shared" si="736"/>
        <v>#N/A</v>
      </c>
      <c r="N4141" s="8" t="e">
        <f t="shared" si="737"/>
        <v>#N/A</v>
      </c>
    </row>
    <row r="4142" spans="1:14" ht="15.75" customHeight="1" x14ac:dyDescent="0.35">
      <c r="A4142" s="7">
        <f t="shared" si="738"/>
        <v>0</v>
      </c>
      <c r="B4142" s="7">
        <f t="shared" si="739"/>
        <v>0</v>
      </c>
      <c r="C4142" s="7">
        <f t="shared" si="740"/>
        <v>0</v>
      </c>
      <c r="D4142" s="7">
        <f t="shared" si="741"/>
        <v>0</v>
      </c>
      <c r="E4142" s="7" t="e">
        <f>IF('Report DCM'!$H4142="In-Stream Video","Rich Media display banner",IF('Report DCM'!$I4142&gt;'Report DCM'!$J4142,"Standard",VLOOKUP(CONCATENATE(bd_adtype,"_",bd_creativetype),tabela,2,FALSE)))</f>
        <v>#N/A</v>
      </c>
      <c r="F4142" s="7">
        <f t="shared" si="742"/>
        <v>0</v>
      </c>
      <c r="G4142" s="7">
        <f t="shared" si="743"/>
        <v>0</v>
      </c>
      <c r="H4142" s="7">
        <f t="shared" si="744"/>
        <v>0</v>
      </c>
      <c r="I4142" s="7">
        <f t="shared" si="745"/>
        <v>0</v>
      </c>
      <c r="J4142" s="7">
        <f t="shared" si="746"/>
        <v>0</v>
      </c>
      <c r="K4142" s="8" t="e">
        <f t="shared" si="747"/>
        <v>#N/A</v>
      </c>
      <c r="L4142" s="7" t="e">
        <f t="shared" si="748"/>
        <v>#N/A</v>
      </c>
      <c r="M4142" s="8" t="e">
        <f t="shared" si="736"/>
        <v>#N/A</v>
      </c>
      <c r="N4142" s="8" t="e">
        <f t="shared" si="737"/>
        <v>#N/A</v>
      </c>
    </row>
    <row r="4143" spans="1:14" ht="15.75" customHeight="1" x14ac:dyDescent="0.35">
      <c r="A4143" s="7">
        <f t="shared" si="738"/>
        <v>0</v>
      </c>
      <c r="B4143" s="7">
        <f t="shared" si="739"/>
        <v>0</v>
      </c>
      <c r="C4143" s="7">
        <f t="shared" si="740"/>
        <v>0</v>
      </c>
      <c r="D4143" s="7">
        <f t="shared" si="741"/>
        <v>0</v>
      </c>
      <c r="E4143" s="7" t="e">
        <f>IF('Report DCM'!$H4143="In-Stream Video","Rich Media display banner",IF('Report DCM'!$I4143&gt;'Report DCM'!$J4143,"Standard",VLOOKUP(CONCATENATE(bd_adtype,"_",bd_creativetype),tabela,2,FALSE)))</f>
        <v>#N/A</v>
      </c>
      <c r="F4143" s="7">
        <f t="shared" si="742"/>
        <v>0</v>
      </c>
      <c r="G4143" s="7">
        <f t="shared" si="743"/>
        <v>0</v>
      </c>
      <c r="H4143" s="7">
        <f t="shared" si="744"/>
        <v>0</v>
      </c>
      <c r="I4143" s="7">
        <f t="shared" si="745"/>
        <v>0</v>
      </c>
      <c r="J4143" s="7">
        <f t="shared" si="746"/>
        <v>0</v>
      </c>
      <c r="K4143" s="8" t="e">
        <f t="shared" si="747"/>
        <v>#N/A</v>
      </c>
      <c r="L4143" s="7" t="e">
        <f t="shared" si="748"/>
        <v>#N/A</v>
      </c>
      <c r="M4143" s="8" t="e">
        <f t="shared" si="736"/>
        <v>#N/A</v>
      </c>
      <c r="N4143" s="8" t="e">
        <f t="shared" si="737"/>
        <v>#N/A</v>
      </c>
    </row>
    <row r="4144" spans="1:14" ht="15.75" customHeight="1" x14ac:dyDescent="0.35">
      <c r="A4144" s="7">
        <f t="shared" si="738"/>
        <v>0</v>
      </c>
      <c r="B4144" s="7">
        <f t="shared" si="739"/>
        <v>0</v>
      </c>
      <c r="C4144" s="7">
        <f t="shared" si="740"/>
        <v>0</v>
      </c>
      <c r="D4144" s="7">
        <f t="shared" si="741"/>
        <v>0</v>
      </c>
      <c r="E4144" s="7" t="e">
        <f>IF('Report DCM'!$H4144="In-Stream Video","Rich Media display banner",IF('Report DCM'!$I4144&gt;'Report DCM'!$J4144,"Standard",VLOOKUP(CONCATENATE(bd_adtype,"_",bd_creativetype),tabela,2,FALSE)))</f>
        <v>#N/A</v>
      </c>
      <c r="F4144" s="7">
        <f t="shared" si="742"/>
        <v>0</v>
      </c>
      <c r="G4144" s="7">
        <f t="shared" si="743"/>
        <v>0</v>
      </c>
      <c r="H4144" s="7">
        <f t="shared" si="744"/>
        <v>0</v>
      </c>
      <c r="I4144" s="7">
        <f t="shared" si="745"/>
        <v>0</v>
      </c>
      <c r="J4144" s="7">
        <f t="shared" si="746"/>
        <v>0</v>
      </c>
      <c r="K4144" s="8" t="e">
        <f t="shared" si="747"/>
        <v>#N/A</v>
      </c>
      <c r="L4144" s="7" t="e">
        <f t="shared" si="748"/>
        <v>#N/A</v>
      </c>
      <c r="M4144" s="8" t="e">
        <f t="shared" si="736"/>
        <v>#N/A</v>
      </c>
      <c r="N4144" s="8" t="e">
        <f t="shared" si="737"/>
        <v>#N/A</v>
      </c>
    </row>
    <row r="4145" spans="1:14" ht="15.75" customHeight="1" x14ac:dyDescent="0.35">
      <c r="A4145" s="7">
        <f t="shared" si="738"/>
        <v>0</v>
      </c>
      <c r="B4145" s="7">
        <f t="shared" si="739"/>
        <v>0</v>
      </c>
      <c r="C4145" s="7">
        <f t="shared" si="740"/>
        <v>0</v>
      </c>
      <c r="D4145" s="7">
        <f t="shared" si="741"/>
        <v>0</v>
      </c>
      <c r="E4145" s="7" t="e">
        <f>IF('Report DCM'!$H4145="In-Stream Video","Rich Media display banner",IF('Report DCM'!$I4145&gt;'Report DCM'!$J4145,"Standard",VLOOKUP(CONCATENATE(bd_adtype,"_",bd_creativetype),tabela,2,FALSE)))</f>
        <v>#N/A</v>
      </c>
      <c r="F4145" s="7">
        <f t="shared" si="742"/>
        <v>0</v>
      </c>
      <c r="G4145" s="7">
        <f t="shared" si="743"/>
        <v>0</v>
      </c>
      <c r="H4145" s="7">
        <f t="shared" si="744"/>
        <v>0</v>
      </c>
      <c r="I4145" s="7">
        <f t="shared" si="745"/>
        <v>0</v>
      </c>
      <c r="J4145" s="7">
        <f t="shared" si="746"/>
        <v>0</v>
      </c>
      <c r="K4145" s="8" t="e">
        <f t="shared" si="747"/>
        <v>#N/A</v>
      </c>
      <c r="L4145" s="7" t="e">
        <f t="shared" si="748"/>
        <v>#N/A</v>
      </c>
      <c r="M4145" s="8" t="e">
        <f t="shared" si="736"/>
        <v>#N/A</v>
      </c>
      <c r="N4145" s="8" t="e">
        <f t="shared" si="737"/>
        <v>#N/A</v>
      </c>
    </row>
    <row r="4146" spans="1:14" ht="15.75" customHeight="1" x14ac:dyDescent="0.35">
      <c r="A4146" s="7">
        <f t="shared" si="738"/>
        <v>0</v>
      </c>
      <c r="B4146" s="7">
        <f t="shared" si="739"/>
        <v>0</v>
      </c>
      <c r="C4146" s="7">
        <f t="shared" si="740"/>
        <v>0</v>
      </c>
      <c r="D4146" s="7">
        <f t="shared" si="741"/>
        <v>0</v>
      </c>
      <c r="E4146" s="7" t="e">
        <f>IF('Report DCM'!$H4146="In-Stream Video","Rich Media display banner",IF('Report DCM'!$I4146&gt;'Report DCM'!$J4146,"Standard",VLOOKUP(CONCATENATE(bd_adtype,"_",bd_creativetype),tabela,2,FALSE)))</f>
        <v>#N/A</v>
      </c>
      <c r="F4146" s="7">
        <f t="shared" si="742"/>
        <v>0</v>
      </c>
      <c r="G4146" s="7">
        <f t="shared" si="743"/>
        <v>0</v>
      </c>
      <c r="H4146" s="7">
        <f t="shared" si="744"/>
        <v>0</v>
      </c>
      <c r="I4146" s="7">
        <f t="shared" si="745"/>
        <v>0</v>
      </c>
      <c r="J4146" s="7">
        <f t="shared" si="746"/>
        <v>0</v>
      </c>
      <c r="K4146" s="8" t="e">
        <f t="shared" si="747"/>
        <v>#N/A</v>
      </c>
      <c r="L4146" s="7" t="e">
        <f t="shared" si="748"/>
        <v>#N/A</v>
      </c>
      <c r="M4146" s="8" t="e">
        <f t="shared" si="736"/>
        <v>#N/A</v>
      </c>
      <c r="N4146" s="8" t="e">
        <f t="shared" si="737"/>
        <v>#N/A</v>
      </c>
    </row>
    <row r="4147" spans="1:14" ht="15.75" customHeight="1" x14ac:dyDescent="0.35">
      <c r="A4147" s="7">
        <f t="shared" si="738"/>
        <v>0</v>
      </c>
      <c r="B4147" s="7">
        <f t="shared" si="739"/>
        <v>0</v>
      </c>
      <c r="C4147" s="7">
        <f t="shared" si="740"/>
        <v>0</v>
      </c>
      <c r="D4147" s="7">
        <f t="shared" si="741"/>
        <v>0</v>
      </c>
      <c r="E4147" s="7" t="e">
        <f>IF('Report DCM'!$H4147="In-Stream Video","Rich Media display banner",IF('Report DCM'!$I4147&gt;'Report DCM'!$J4147,"Standard",VLOOKUP(CONCATENATE(bd_adtype,"_",bd_creativetype),tabela,2,FALSE)))</f>
        <v>#N/A</v>
      </c>
      <c r="F4147" s="7">
        <f t="shared" si="742"/>
        <v>0</v>
      </c>
      <c r="G4147" s="7">
        <f t="shared" si="743"/>
        <v>0</v>
      </c>
      <c r="H4147" s="7">
        <f t="shared" si="744"/>
        <v>0</v>
      </c>
      <c r="I4147" s="7">
        <f t="shared" si="745"/>
        <v>0</v>
      </c>
      <c r="J4147" s="7">
        <f t="shared" si="746"/>
        <v>0</v>
      </c>
      <c r="K4147" s="8" t="e">
        <f t="shared" si="747"/>
        <v>#N/A</v>
      </c>
      <c r="L4147" s="7" t="e">
        <f t="shared" si="748"/>
        <v>#N/A</v>
      </c>
      <c r="M4147" s="8" t="e">
        <f t="shared" si="736"/>
        <v>#N/A</v>
      </c>
      <c r="N4147" s="8" t="e">
        <f t="shared" si="737"/>
        <v>#N/A</v>
      </c>
    </row>
    <row r="4148" spans="1:14" ht="15.75" customHeight="1" x14ac:dyDescent="0.35">
      <c r="A4148" s="7">
        <f t="shared" si="738"/>
        <v>0</v>
      </c>
      <c r="B4148" s="7">
        <f t="shared" si="739"/>
        <v>0</v>
      </c>
      <c r="C4148" s="7">
        <f t="shared" si="740"/>
        <v>0</v>
      </c>
      <c r="D4148" s="7">
        <f t="shared" si="741"/>
        <v>0</v>
      </c>
      <c r="E4148" s="7" t="e">
        <f>IF('Report DCM'!$H4148="In-Stream Video","Rich Media display banner",IF('Report DCM'!$I4148&gt;'Report DCM'!$J4148,"Standard",VLOOKUP(CONCATENATE(bd_adtype,"_",bd_creativetype),tabela,2,FALSE)))</f>
        <v>#N/A</v>
      </c>
      <c r="F4148" s="7">
        <f t="shared" si="742"/>
        <v>0</v>
      </c>
      <c r="G4148" s="7">
        <f t="shared" si="743"/>
        <v>0</v>
      </c>
      <c r="H4148" s="7">
        <f t="shared" si="744"/>
        <v>0</v>
      </c>
      <c r="I4148" s="7">
        <f t="shared" si="745"/>
        <v>0</v>
      </c>
      <c r="J4148" s="7">
        <f t="shared" si="746"/>
        <v>0</v>
      </c>
      <c r="K4148" s="8" t="e">
        <f t="shared" si="747"/>
        <v>#N/A</v>
      </c>
      <c r="L4148" s="7" t="e">
        <f t="shared" si="748"/>
        <v>#N/A</v>
      </c>
      <c r="M4148" s="8" t="e">
        <f t="shared" si="736"/>
        <v>#N/A</v>
      </c>
      <c r="N4148" s="8" t="e">
        <f t="shared" si="737"/>
        <v>#N/A</v>
      </c>
    </row>
    <row r="4149" spans="1:14" ht="15.75" customHeight="1" x14ac:dyDescent="0.35">
      <c r="A4149" s="7">
        <f t="shared" si="738"/>
        <v>0</v>
      </c>
      <c r="B4149" s="7">
        <f t="shared" si="739"/>
        <v>0</v>
      </c>
      <c r="C4149" s="7">
        <f t="shared" si="740"/>
        <v>0</v>
      </c>
      <c r="D4149" s="7">
        <f t="shared" si="741"/>
        <v>0</v>
      </c>
      <c r="E4149" s="7" t="e">
        <f>IF('Report DCM'!$H4149="In-Stream Video","Rich Media display banner",IF('Report DCM'!$I4149&gt;'Report DCM'!$J4149,"Standard",VLOOKUP(CONCATENATE(bd_adtype,"_",bd_creativetype),tabela,2,FALSE)))</f>
        <v>#N/A</v>
      </c>
      <c r="F4149" s="7">
        <f t="shared" si="742"/>
        <v>0</v>
      </c>
      <c r="G4149" s="7">
        <f t="shared" si="743"/>
        <v>0</v>
      </c>
      <c r="H4149" s="7">
        <f t="shared" si="744"/>
        <v>0</v>
      </c>
      <c r="I4149" s="7">
        <f t="shared" si="745"/>
        <v>0</v>
      </c>
      <c r="J4149" s="7">
        <f t="shared" si="746"/>
        <v>0</v>
      </c>
      <c r="K4149" s="8" t="e">
        <f t="shared" si="747"/>
        <v>#N/A</v>
      </c>
      <c r="L4149" s="7" t="e">
        <f t="shared" si="748"/>
        <v>#N/A</v>
      </c>
      <c r="M4149" s="8" t="e">
        <f t="shared" si="736"/>
        <v>#N/A</v>
      </c>
      <c r="N4149" s="8" t="e">
        <f t="shared" si="737"/>
        <v>#N/A</v>
      </c>
    </row>
    <row r="4150" spans="1:14" ht="15.75" customHeight="1" x14ac:dyDescent="0.35">
      <c r="A4150" s="7">
        <f t="shared" si="738"/>
        <v>0</v>
      </c>
      <c r="B4150" s="7">
        <f t="shared" si="739"/>
        <v>0</v>
      </c>
      <c r="C4150" s="7">
        <f t="shared" si="740"/>
        <v>0</v>
      </c>
      <c r="D4150" s="7">
        <f t="shared" si="741"/>
        <v>0</v>
      </c>
      <c r="E4150" s="7" t="e">
        <f>IF('Report DCM'!$H4150="In-Stream Video","Rich Media display banner",IF('Report DCM'!$I4150&gt;'Report DCM'!$J4150,"Standard",VLOOKUP(CONCATENATE(bd_adtype,"_",bd_creativetype),tabela,2,FALSE)))</f>
        <v>#N/A</v>
      </c>
      <c r="F4150" s="7">
        <f t="shared" si="742"/>
        <v>0</v>
      </c>
      <c r="G4150" s="7">
        <f t="shared" si="743"/>
        <v>0</v>
      </c>
      <c r="H4150" s="7">
        <f t="shared" si="744"/>
        <v>0</v>
      </c>
      <c r="I4150" s="7">
        <f t="shared" si="745"/>
        <v>0</v>
      </c>
      <c r="J4150" s="7">
        <f t="shared" si="746"/>
        <v>0</v>
      </c>
      <c r="K4150" s="8" t="e">
        <f t="shared" si="747"/>
        <v>#N/A</v>
      </c>
      <c r="L4150" s="7" t="e">
        <f t="shared" si="748"/>
        <v>#N/A</v>
      </c>
      <c r="M4150" s="8" t="e">
        <f t="shared" si="736"/>
        <v>#N/A</v>
      </c>
      <c r="N4150" s="8" t="e">
        <f t="shared" si="737"/>
        <v>#N/A</v>
      </c>
    </row>
    <row r="4151" spans="1:14" ht="15.75" customHeight="1" x14ac:dyDescent="0.35">
      <c r="A4151" s="7">
        <f t="shared" si="738"/>
        <v>0</v>
      </c>
      <c r="B4151" s="7">
        <f t="shared" si="739"/>
        <v>0</v>
      </c>
      <c r="C4151" s="7">
        <f t="shared" si="740"/>
        <v>0</v>
      </c>
      <c r="D4151" s="7">
        <f t="shared" si="741"/>
        <v>0</v>
      </c>
      <c r="E4151" s="7" t="e">
        <f>IF('Report DCM'!$H4151="In-Stream Video","Rich Media display banner",IF('Report DCM'!$I4151&gt;'Report DCM'!$J4151,"Standard",VLOOKUP(CONCATENATE(bd_adtype,"_",bd_creativetype),tabela,2,FALSE)))</f>
        <v>#N/A</v>
      </c>
      <c r="F4151" s="7">
        <f t="shared" si="742"/>
        <v>0</v>
      </c>
      <c r="G4151" s="7">
        <f t="shared" si="743"/>
        <v>0</v>
      </c>
      <c r="H4151" s="7">
        <f t="shared" si="744"/>
        <v>0</v>
      </c>
      <c r="I4151" s="7">
        <f t="shared" si="745"/>
        <v>0</v>
      </c>
      <c r="J4151" s="7">
        <f t="shared" si="746"/>
        <v>0</v>
      </c>
      <c r="K4151" s="8" t="e">
        <f t="shared" si="747"/>
        <v>#N/A</v>
      </c>
      <c r="L4151" s="7" t="e">
        <f t="shared" si="748"/>
        <v>#N/A</v>
      </c>
      <c r="M4151" s="8" t="e">
        <f t="shared" si="736"/>
        <v>#N/A</v>
      </c>
      <c r="N4151" s="8" t="e">
        <f t="shared" si="737"/>
        <v>#N/A</v>
      </c>
    </row>
    <row r="4152" spans="1:14" ht="15.75" customHeight="1" x14ac:dyDescent="0.35">
      <c r="A4152" s="7">
        <f t="shared" si="738"/>
        <v>0</v>
      </c>
      <c r="B4152" s="7">
        <f t="shared" si="739"/>
        <v>0</v>
      </c>
      <c r="C4152" s="7">
        <f t="shared" si="740"/>
        <v>0</v>
      </c>
      <c r="D4152" s="7">
        <f t="shared" si="741"/>
        <v>0</v>
      </c>
      <c r="E4152" s="7" t="e">
        <f>IF('Report DCM'!$H4152="In-Stream Video","Rich Media display banner",IF('Report DCM'!$I4152&gt;'Report DCM'!$J4152,"Standard",VLOOKUP(CONCATENATE(bd_adtype,"_",bd_creativetype),tabela,2,FALSE)))</f>
        <v>#N/A</v>
      </c>
      <c r="F4152" s="7">
        <f t="shared" si="742"/>
        <v>0</v>
      </c>
      <c r="G4152" s="7">
        <f t="shared" si="743"/>
        <v>0</v>
      </c>
      <c r="H4152" s="7">
        <f t="shared" si="744"/>
        <v>0</v>
      </c>
      <c r="I4152" s="7">
        <f t="shared" si="745"/>
        <v>0</v>
      </c>
      <c r="J4152" s="7">
        <f t="shared" si="746"/>
        <v>0</v>
      </c>
      <c r="K4152" s="8" t="e">
        <f t="shared" si="747"/>
        <v>#N/A</v>
      </c>
      <c r="L4152" s="7" t="e">
        <f t="shared" si="748"/>
        <v>#N/A</v>
      </c>
      <c r="M4152" s="8" t="e">
        <f t="shared" si="736"/>
        <v>#N/A</v>
      </c>
      <c r="N4152" s="8" t="e">
        <f t="shared" si="737"/>
        <v>#N/A</v>
      </c>
    </row>
    <row r="4153" spans="1:14" ht="15.75" customHeight="1" x14ac:dyDescent="0.35">
      <c r="A4153" s="7">
        <f t="shared" si="738"/>
        <v>0</v>
      </c>
      <c r="B4153" s="7">
        <f t="shared" si="739"/>
        <v>0</v>
      </c>
      <c r="C4153" s="7">
        <f t="shared" si="740"/>
        <v>0</v>
      </c>
      <c r="D4153" s="7">
        <f t="shared" si="741"/>
        <v>0</v>
      </c>
      <c r="E4153" s="7" t="e">
        <f>IF('Report DCM'!$H4153="In-Stream Video","Rich Media display banner",IF('Report DCM'!$I4153&gt;'Report DCM'!$J4153,"Standard",VLOOKUP(CONCATENATE(bd_adtype,"_",bd_creativetype),tabela,2,FALSE)))</f>
        <v>#N/A</v>
      </c>
      <c r="F4153" s="7">
        <f t="shared" si="742"/>
        <v>0</v>
      </c>
      <c r="G4153" s="7">
        <f t="shared" si="743"/>
        <v>0</v>
      </c>
      <c r="H4153" s="7">
        <f t="shared" si="744"/>
        <v>0</v>
      </c>
      <c r="I4153" s="7">
        <f t="shared" si="745"/>
        <v>0</v>
      </c>
      <c r="J4153" s="7">
        <f t="shared" si="746"/>
        <v>0</v>
      </c>
      <c r="K4153" s="8" t="e">
        <f t="shared" si="747"/>
        <v>#N/A</v>
      </c>
      <c r="L4153" s="7" t="e">
        <f t="shared" si="748"/>
        <v>#N/A</v>
      </c>
      <c r="M4153" s="8" t="e">
        <f t="shared" si="736"/>
        <v>#N/A</v>
      </c>
      <c r="N4153" s="8" t="e">
        <f t="shared" si="737"/>
        <v>#N/A</v>
      </c>
    </row>
    <row r="4154" spans="1:14" ht="15.75" customHeight="1" x14ac:dyDescent="0.35">
      <c r="A4154" s="7">
        <f t="shared" si="738"/>
        <v>0</v>
      </c>
      <c r="B4154" s="7">
        <f t="shared" si="739"/>
        <v>0</v>
      </c>
      <c r="C4154" s="7">
        <f t="shared" si="740"/>
        <v>0</v>
      </c>
      <c r="D4154" s="7">
        <f t="shared" si="741"/>
        <v>0</v>
      </c>
      <c r="E4154" s="7" t="e">
        <f>IF('Report DCM'!$H4154="In-Stream Video","Rich Media display banner",IF('Report DCM'!$I4154&gt;'Report DCM'!$J4154,"Standard",VLOOKUP(CONCATENATE(bd_adtype,"_",bd_creativetype),tabela,2,FALSE)))</f>
        <v>#N/A</v>
      </c>
      <c r="F4154" s="7">
        <f t="shared" si="742"/>
        <v>0</v>
      </c>
      <c r="G4154" s="7">
        <f t="shared" si="743"/>
        <v>0</v>
      </c>
      <c r="H4154" s="7">
        <f t="shared" si="744"/>
        <v>0</v>
      </c>
      <c r="I4154" s="7">
        <f t="shared" si="745"/>
        <v>0</v>
      </c>
      <c r="J4154" s="7">
        <f t="shared" si="746"/>
        <v>0</v>
      </c>
      <c r="K4154" s="8" t="e">
        <f t="shared" si="747"/>
        <v>#N/A</v>
      </c>
      <c r="L4154" s="7" t="e">
        <f t="shared" si="748"/>
        <v>#N/A</v>
      </c>
      <c r="M4154" s="8" t="e">
        <f t="shared" si="736"/>
        <v>#N/A</v>
      </c>
      <c r="N4154" s="8" t="e">
        <f t="shared" si="737"/>
        <v>#N/A</v>
      </c>
    </row>
    <row r="4155" spans="1:14" ht="15.75" customHeight="1" x14ac:dyDescent="0.35">
      <c r="A4155" s="7">
        <f t="shared" si="738"/>
        <v>0</v>
      </c>
      <c r="B4155" s="7">
        <f t="shared" si="739"/>
        <v>0</v>
      </c>
      <c r="C4155" s="7">
        <f t="shared" si="740"/>
        <v>0</v>
      </c>
      <c r="D4155" s="7">
        <f t="shared" si="741"/>
        <v>0</v>
      </c>
      <c r="E4155" s="7" t="e">
        <f>IF('Report DCM'!$H4155="In-Stream Video","Rich Media display banner",IF('Report DCM'!$I4155&gt;'Report DCM'!$J4155,"Standard",VLOOKUP(CONCATENATE(bd_adtype,"_",bd_creativetype),tabela,2,FALSE)))</f>
        <v>#N/A</v>
      </c>
      <c r="F4155" s="7">
        <f t="shared" si="742"/>
        <v>0</v>
      </c>
      <c r="G4155" s="7">
        <f t="shared" si="743"/>
        <v>0</v>
      </c>
      <c r="H4155" s="7">
        <f t="shared" si="744"/>
        <v>0</v>
      </c>
      <c r="I4155" s="7">
        <f t="shared" si="745"/>
        <v>0</v>
      </c>
      <c r="J4155" s="7">
        <f t="shared" si="746"/>
        <v>0</v>
      </c>
      <c r="K4155" s="8" t="e">
        <f t="shared" si="747"/>
        <v>#N/A</v>
      </c>
      <c r="L4155" s="7" t="e">
        <f t="shared" si="748"/>
        <v>#N/A</v>
      </c>
      <c r="M4155" s="8" t="e">
        <f t="shared" si="736"/>
        <v>#N/A</v>
      </c>
      <c r="N4155" s="8" t="e">
        <f t="shared" si="737"/>
        <v>#N/A</v>
      </c>
    </row>
    <row r="4156" spans="1:14" ht="15.75" customHeight="1" x14ac:dyDescent="0.35">
      <c r="A4156" s="7">
        <f t="shared" si="738"/>
        <v>0</v>
      </c>
      <c r="B4156" s="7">
        <f t="shared" si="739"/>
        <v>0</v>
      </c>
      <c r="C4156" s="7">
        <f t="shared" si="740"/>
        <v>0</v>
      </c>
      <c r="D4156" s="7">
        <f t="shared" si="741"/>
        <v>0</v>
      </c>
      <c r="E4156" s="7" t="e">
        <f>IF('Report DCM'!$H4156="In-Stream Video","Rich Media display banner",IF('Report DCM'!$I4156&gt;'Report DCM'!$J4156,"Standard",VLOOKUP(CONCATENATE(bd_adtype,"_",bd_creativetype),tabela,2,FALSE)))</f>
        <v>#N/A</v>
      </c>
      <c r="F4156" s="7">
        <f t="shared" si="742"/>
        <v>0</v>
      </c>
      <c r="G4156" s="7">
        <f t="shared" si="743"/>
        <v>0</v>
      </c>
      <c r="H4156" s="7">
        <f t="shared" si="744"/>
        <v>0</v>
      </c>
      <c r="I4156" s="7">
        <f t="shared" si="745"/>
        <v>0</v>
      </c>
      <c r="J4156" s="7">
        <f t="shared" si="746"/>
        <v>0</v>
      </c>
      <c r="K4156" s="8" t="e">
        <f t="shared" si="747"/>
        <v>#N/A</v>
      </c>
      <c r="L4156" s="7" t="e">
        <f t="shared" si="748"/>
        <v>#N/A</v>
      </c>
      <c r="M4156" s="8" t="e">
        <f t="shared" si="736"/>
        <v>#N/A</v>
      </c>
      <c r="N4156" s="8" t="e">
        <f t="shared" si="737"/>
        <v>#N/A</v>
      </c>
    </row>
    <row r="4157" spans="1:14" ht="15.75" customHeight="1" x14ac:dyDescent="0.35">
      <c r="A4157" s="7">
        <f t="shared" si="738"/>
        <v>0</v>
      </c>
      <c r="B4157" s="7">
        <f t="shared" si="739"/>
        <v>0</v>
      </c>
      <c r="C4157" s="7">
        <f t="shared" si="740"/>
        <v>0</v>
      </c>
      <c r="D4157" s="7">
        <f t="shared" si="741"/>
        <v>0</v>
      </c>
      <c r="E4157" s="7" t="e">
        <f>IF('Report DCM'!$H4157="In-Stream Video","Rich Media display banner",IF('Report DCM'!$I4157&gt;'Report DCM'!$J4157,"Standard",VLOOKUP(CONCATENATE(bd_adtype,"_",bd_creativetype),tabela,2,FALSE)))</f>
        <v>#N/A</v>
      </c>
      <c r="F4157" s="7">
        <f t="shared" si="742"/>
        <v>0</v>
      </c>
      <c r="G4157" s="7">
        <f t="shared" si="743"/>
        <v>0</v>
      </c>
      <c r="H4157" s="7">
        <f t="shared" si="744"/>
        <v>0</v>
      </c>
      <c r="I4157" s="7">
        <f t="shared" si="745"/>
        <v>0</v>
      </c>
      <c r="J4157" s="7">
        <f t="shared" si="746"/>
        <v>0</v>
      </c>
      <c r="K4157" s="8" t="e">
        <f t="shared" si="747"/>
        <v>#N/A</v>
      </c>
      <c r="L4157" s="7" t="e">
        <f t="shared" si="748"/>
        <v>#N/A</v>
      </c>
      <c r="M4157" s="8" t="e">
        <f t="shared" si="736"/>
        <v>#N/A</v>
      </c>
      <c r="N4157" s="8" t="e">
        <f t="shared" si="737"/>
        <v>#N/A</v>
      </c>
    </row>
    <row r="4158" spans="1:14" ht="15.75" customHeight="1" x14ac:dyDescent="0.35">
      <c r="A4158" s="7">
        <f t="shared" si="738"/>
        <v>0</v>
      </c>
      <c r="B4158" s="7">
        <f t="shared" si="739"/>
        <v>0</v>
      </c>
      <c r="C4158" s="7">
        <f t="shared" si="740"/>
        <v>0</v>
      </c>
      <c r="D4158" s="7">
        <f t="shared" si="741"/>
        <v>0</v>
      </c>
      <c r="E4158" s="7" t="e">
        <f>IF('Report DCM'!$H4158="In-Stream Video","Rich Media display banner",IF('Report DCM'!$I4158&gt;'Report DCM'!$J4158,"Standard",VLOOKUP(CONCATENATE(bd_adtype,"_",bd_creativetype),tabela,2,FALSE)))</f>
        <v>#N/A</v>
      </c>
      <c r="F4158" s="7">
        <f t="shared" si="742"/>
        <v>0</v>
      </c>
      <c r="G4158" s="7">
        <f t="shared" si="743"/>
        <v>0</v>
      </c>
      <c r="H4158" s="7">
        <f t="shared" si="744"/>
        <v>0</v>
      </c>
      <c r="I4158" s="7">
        <f t="shared" si="745"/>
        <v>0</v>
      </c>
      <c r="J4158" s="7">
        <f t="shared" si="746"/>
        <v>0</v>
      </c>
      <c r="K4158" s="8" t="e">
        <f t="shared" si="747"/>
        <v>#N/A</v>
      </c>
      <c r="L4158" s="7" t="e">
        <f t="shared" si="748"/>
        <v>#N/A</v>
      </c>
      <c r="M4158" s="8" t="e">
        <f t="shared" si="736"/>
        <v>#N/A</v>
      </c>
      <c r="N4158" s="8" t="e">
        <f t="shared" si="737"/>
        <v>#N/A</v>
      </c>
    </row>
    <row r="4159" spans="1:14" ht="15.75" customHeight="1" x14ac:dyDescent="0.35">
      <c r="A4159" s="7">
        <f t="shared" si="738"/>
        <v>0</v>
      </c>
      <c r="B4159" s="7">
        <f t="shared" si="739"/>
        <v>0</v>
      </c>
      <c r="C4159" s="7">
        <f t="shared" si="740"/>
        <v>0</v>
      </c>
      <c r="D4159" s="7">
        <f t="shared" si="741"/>
        <v>0</v>
      </c>
      <c r="E4159" s="7" t="e">
        <f>IF('Report DCM'!$H4159="In-Stream Video","Rich Media display banner",IF('Report DCM'!$I4159&gt;'Report DCM'!$J4159,"Standard",VLOOKUP(CONCATENATE(bd_adtype,"_",bd_creativetype),tabela,2,FALSE)))</f>
        <v>#N/A</v>
      </c>
      <c r="F4159" s="7">
        <f t="shared" si="742"/>
        <v>0</v>
      </c>
      <c r="G4159" s="7">
        <f t="shared" si="743"/>
        <v>0</v>
      </c>
      <c r="H4159" s="7">
        <f t="shared" si="744"/>
        <v>0</v>
      </c>
      <c r="I4159" s="7">
        <f t="shared" si="745"/>
        <v>0</v>
      </c>
      <c r="J4159" s="7">
        <f t="shared" si="746"/>
        <v>0</v>
      </c>
      <c r="K4159" s="8" t="e">
        <f t="shared" si="747"/>
        <v>#N/A</v>
      </c>
      <c r="L4159" s="7" t="e">
        <f t="shared" si="748"/>
        <v>#N/A</v>
      </c>
      <c r="M4159" s="8" t="e">
        <f t="shared" si="736"/>
        <v>#N/A</v>
      </c>
      <c r="N4159" s="8" t="e">
        <f t="shared" si="737"/>
        <v>#N/A</v>
      </c>
    </row>
    <row r="4160" spans="1:14" ht="15.75" customHeight="1" x14ac:dyDescent="0.35">
      <c r="A4160" s="7">
        <f t="shared" si="738"/>
        <v>0</v>
      </c>
      <c r="B4160" s="7">
        <f t="shared" si="739"/>
        <v>0</v>
      </c>
      <c r="C4160" s="7">
        <f t="shared" si="740"/>
        <v>0</v>
      </c>
      <c r="D4160" s="7">
        <f t="shared" si="741"/>
        <v>0</v>
      </c>
      <c r="E4160" s="7" t="e">
        <f>IF('Report DCM'!$H4160="In-Stream Video","Rich Media display banner",IF('Report DCM'!$I4160&gt;'Report DCM'!$J4160,"Standard",VLOOKUP(CONCATENATE(bd_adtype,"_",bd_creativetype),tabela,2,FALSE)))</f>
        <v>#N/A</v>
      </c>
      <c r="F4160" s="7">
        <f t="shared" si="742"/>
        <v>0</v>
      </c>
      <c r="G4160" s="7">
        <f t="shared" si="743"/>
        <v>0</v>
      </c>
      <c r="H4160" s="7">
        <f t="shared" si="744"/>
        <v>0</v>
      </c>
      <c r="I4160" s="7">
        <f t="shared" si="745"/>
        <v>0</v>
      </c>
      <c r="J4160" s="7">
        <f t="shared" si="746"/>
        <v>0</v>
      </c>
      <c r="K4160" s="8" t="e">
        <f t="shared" si="747"/>
        <v>#N/A</v>
      </c>
      <c r="L4160" s="7" t="e">
        <f t="shared" si="748"/>
        <v>#N/A</v>
      </c>
      <c r="M4160" s="8" t="e">
        <f t="shared" si="736"/>
        <v>#N/A</v>
      </c>
      <c r="N4160" s="8" t="e">
        <f t="shared" si="737"/>
        <v>#N/A</v>
      </c>
    </row>
    <row r="4161" spans="1:14" ht="15.75" customHeight="1" x14ac:dyDescent="0.35">
      <c r="A4161" s="7">
        <f t="shared" si="738"/>
        <v>0</v>
      </c>
      <c r="B4161" s="7">
        <f t="shared" si="739"/>
        <v>0</v>
      </c>
      <c r="C4161" s="7">
        <f t="shared" si="740"/>
        <v>0</v>
      </c>
      <c r="D4161" s="7">
        <f t="shared" si="741"/>
        <v>0</v>
      </c>
      <c r="E4161" s="7" t="e">
        <f>IF('Report DCM'!$H4161="In-Stream Video","Rich Media display banner",IF('Report DCM'!$I4161&gt;'Report DCM'!$J4161,"Standard",VLOOKUP(CONCATENATE(bd_adtype,"_",bd_creativetype),tabela,2,FALSE)))</f>
        <v>#N/A</v>
      </c>
      <c r="F4161" s="7">
        <f t="shared" si="742"/>
        <v>0</v>
      </c>
      <c r="G4161" s="7">
        <f t="shared" si="743"/>
        <v>0</v>
      </c>
      <c r="H4161" s="7">
        <f t="shared" si="744"/>
        <v>0</v>
      </c>
      <c r="I4161" s="7">
        <f t="shared" si="745"/>
        <v>0</v>
      </c>
      <c r="J4161" s="7">
        <f t="shared" si="746"/>
        <v>0</v>
      </c>
      <c r="K4161" s="8" t="e">
        <f t="shared" si="747"/>
        <v>#N/A</v>
      </c>
      <c r="L4161" s="7" t="e">
        <f t="shared" si="748"/>
        <v>#N/A</v>
      </c>
      <c r="M4161" s="8" t="e">
        <f t="shared" si="736"/>
        <v>#N/A</v>
      </c>
      <c r="N4161" s="8" t="e">
        <f t="shared" si="737"/>
        <v>#N/A</v>
      </c>
    </row>
    <row r="4162" spans="1:14" ht="15.75" customHeight="1" x14ac:dyDescent="0.35">
      <c r="A4162" s="7">
        <f t="shared" ref="A4162:A4225" si="749">bd_campaign</f>
        <v>0</v>
      </c>
      <c r="B4162" s="7">
        <f t="shared" ref="B4162:B4225" si="750">bd_site</f>
        <v>0</v>
      </c>
      <c r="C4162" s="7">
        <f t="shared" ref="C4162:C4225" si="751">bd_placement</f>
        <v>0</v>
      </c>
      <c r="D4162" s="7">
        <f t="shared" ref="D4162:D4225" si="752">bd_placementID</f>
        <v>0</v>
      </c>
      <c r="E4162" s="7" t="e">
        <f>IF('Report DCM'!$H4162="In-Stream Video","Rich Media display banner",IF('Report DCM'!$I4162&gt;'Report DCM'!$J4162,"Standard",VLOOKUP(CONCATENATE(bd_adtype,"_",bd_creativetype),tabela,2,FALSE)))</f>
        <v>#N/A</v>
      </c>
      <c r="F4162" s="7">
        <f t="shared" ref="F4162:F4225" si="753">bd_ad</f>
        <v>0</v>
      </c>
      <c r="G4162" s="7">
        <f t="shared" ref="G4162:G4225" si="754">bd_adid</f>
        <v>0</v>
      </c>
      <c r="H4162" s="7">
        <f t="shared" ref="H4162:H4225" si="755">bd_creativetype</f>
        <v>0</v>
      </c>
      <c r="I4162" s="7">
        <f t="shared" ref="I4162:I4225" si="756">bd_impression</f>
        <v>0</v>
      </c>
      <c r="J4162" s="7">
        <f t="shared" ref="J4162:J4225" si="757">bd_clicks</f>
        <v>0</v>
      </c>
      <c r="K4162" s="8" t="e">
        <f t="shared" ref="K4162:K4225" si="758">VLOOKUP(E4162,tabela,2,FALSE)</f>
        <v>#N/A</v>
      </c>
      <c r="L4162" s="7" t="e">
        <f t="shared" ref="L4162:L4225" si="759">VLOOKUP(E4162,tabela,3,FALSE)</f>
        <v>#N/A</v>
      </c>
      <c r="M4162" s="8" t="e">
        <f t="shared" si="736"/>
        <v>#N/A</v>
      </c>
      <c r="N4162" s="8" t="e">
        <f t="shared" si="737"/>
        <v>#N/A</v>
      </c>
    </row>
    <row r="4163" spans="1:14" ht="15.75" customHeight="1" x14ac:dyDescent="0.35">
      <c r="A4163" s="7">
        <f t="shared" si="749"/>
        <v>0</v>
      </c>
      <c r="B4163" s="7">
        <f t="shared" si="750"/>
        <v>0</v>
      </c>
      <c r="C4163" s="7">
        <f t="shared" si="751"/>
        <v>0</v>
      </c>
      <c r="D4163" s="7">
        <f t="shared" si="752"/>
        <v>0</v>
      </c>
      <c r="E4163" s="7" t="e">
        <f>IF('Report DCM'!$H4163="In-Stream Video","Rich Media display banner",IF('Report DCM'!$I4163&gt;'Report DCM'!$J4163,"Standard",VLOOKUP(CONCATENATE(bd_adtype,"_",bd_creativetype),tabela,2,FALSE)))</f>
        <v>#N/A</v>
      </c>
      <c r="F4163" s="7">
        <f t="shared" si="753"/>
        <v>0</v>
      </c>
      <c r="G4163" s="7">
        <f t="shared" si="754"/>
        <v>0</v>
      </c>
      <c r="H4163" s="7">
        <f t="shared" si="755"/>
        <v>0</v>
      </c>
      <c r="I4163" s="7">
        <f t="shared" si="756"/>
        <v>0</v>
      </c>
      <c r="J4163" s="7">
        <f t="shared" si="757"/>
        <v>0</v>
      </c>
      <c r="K4163" s="8" t="e">
        <f t="shared" si="758"/>
        <v>#N/A</v>
      </c>
      <c r="L4163" s="7" t="e">
        <f t="shared" si="759"/>
        <v>#N/A</v>
      </c>
      <c r="M4163" s="8" t="e">
        <f t="shared" si="736"/>
        <v>#N/A</v>
      </c>
      <c r="N4163" s="8" t="e">
        <f t="shared" si="737"/>
        <v>#N/A</v>
      </c>
    </row>
    <row r="4164" spans="1:14" ht="15.75" customHeight="1" x14ac:dyDescent="0.35">
      <c r="A4164" s="7">
        <f t="shared" si="749"/>
        <v>0</v>
      </c>
      <c r="B4164" s="7">
        <f t="shared" si="750"/>
        <v>0</v>
      </c>
      <c r="C4164" s="7">
        <f t="shared" si="751"/>
        <v>0</v>
      </c>
      <c r="D4164" s="7">
        <f t="shared" si="752"/>
        <v>0</v>
      </c>
      <c r="E4164" s="7" t="e">
        <f>IF('Report DCM'!$H4164="In-Stream Video","Rich Media display banner",IF('Report DCM'!$I4164&gt;'Report DCM'!$J4164,"Standard",VLOOKUP(CONCATENATE(bd_adtype,"_",bd_creativetype),tabela,2,FALSE)))</f>
        <v>#N/A</v>
      </c>
      <c r="F4164" s="7">
        <f t="shared" si="753"/>
        <v>0</v>
      </c>
      <c r="G4164" s="7">
        <f t="shared" si="754"/>
        <v>0</v>
      </c>
      <c r="H4164" s="7">
        <f t="shared" si="755"/>
        <v>0</v>
      </c>
      <c r="I4164" s="7">
        <f t="shared" si="756"/>
        <v>0</v>
      </c>
      <c r="J4164" s="7">
        <f t="shared" si="757"/>
        <v>0</v>
      </c>
      <c r="K4164" s="8" t="e">
        <f t="shared" si="758"/>
        <v>#N/A</v>
      </c>
      <c r="L4164" s="7" t="e">
        <f t="shared" si="759"/>
        <v>#N/A</v>
      </c>
      <c r="M4164" s="8" t="e">
        <f t="shared" si="736"/>
        <v>#N/A</v>
      </c>
      <c r="N4164" s="8" t="e">
        <f t="shared" si="737"/>
        <v>#N/A</v>
      </c>
    </row>
    <row r="4165" spans="1:14" ht="15.75" customHeight="1" x14ac:dyDescent="0.35">
      <c r="A4165" s="7">
        <f t="shared" si="749"/>
        <v>0</v>
      </c>
      <c r="B4165" s="7">
        <f t="shared" si="750"/>
        <v>0</v>
      </c>
      <c r="C4165" s="7">
        <f t="shared" si="751"/>
        <v>0</v>
      </c>
      <c r="D4165" s="7">
        <f t="shared" si="752"/>
        <v>0</v>
      </c>
      <c r="E4165" s="7" t="e">
        <f>IF('Report DCM'!$H4165="In-Stream Video","Rich Media display banner",IF('Report DCM'!$I4165&gt;'Report DCM'!$J4165,"Standard",VLOOKUP(CONCATENATE(bd_adtype,"_",bd_creativetype),tabela,2,FALSE)))</f>
        <v>#N/A</v>
      </c>
      <c r="F4165" s="7">
        <f t="shared" si="753"/>
        <v>0</v>
      </c>
      <c r="G4165" s="7">
        <f t="shared" si="754"/>
        <v>0</v>
      </c>
      <c r="H4165" s="7">
        <f t="shared" si="755"/>
        <v>0</v>
      </c>
      <c r="I4165" s="7">
        <f t="shared" si="756"/>
        <v>0</v>
      </c>
      <c r="J4165" s="7">
        <f t="shared" si="757"/>
        <v>0</v>
      </c>
      <c r="K4165" s="8" t="e">
        <f t="shared" si="758"/>
        <v>#N/A</v>
      </c>
      <c r="L4165" s="7" t="e">
        <f t="shared" si="759"/>
        <v>#N/A</v>
      </c>
      <c r="M4165" s="8" t="e">
        <f t="shared" si="736"/>
        <v>#N/A</v>
      </c>
      <c r="N4165" s="8" t="e">
        <f t="shared" si="737"/>
        <v>#N/A</v>
      </c>
    </row>
    <row r="4166" spans="1:14" ht="15.75" customHeight="1" x14ac:dyDescent="0.35">
      <c r="A4166" s="7">
        <f t="shared" si="749"/>
        <v>0</v>
      </c>
      <c r="B4166" s="7">
        <f t="shared" si="750"/>
        <v>0</v>
      </c>
      <c r="C4166" s="7">
        <f t="shared" si="751"/>
        <v>0</v>
      </c>
      <c r="D4166" s="7">
        <f t="shared" si="752"/>
        <v>0</v>
      </c>
      <c r="E4166" s="7" t="e">
        <f>IF('Report DCM'!$H4166="In-Stream Video","Rich Media display banner",IF('Report DCM'!$I4166&gt;'Report DCM'!$J4166,"Standard",VLOOKUP(CONCATENATE(bd_adtype,"_",bd_creativetype),tabela,2,FALSE)))</f>
        <v>#N/A</v>
      </c>
      <c r="F4166" s="7">
        <f t="shared" si="753"/>
        <v>0</v>
      </c>
      <c r="G4166" s="7">
        <f t="shared" si="754"/>
        <v>0</v>
      </c>
      <c r="H4166" s="7">
        <f t="shared" si="755"/>
        <v>0</v>
      </c>
      <c r="I4166" s="7">
        <f t="shared" si="756"/>
        <v>0</v>
      </c>
      <c r="J4166" s="7">
        <f t="shared" si="757"/>
        <v>0</v>
      </c>
      <c r="K4166" s="8" t="e">
        <f t="shared" si="758"/>
        <v>#N/A</v>
      </c>
      <c r="L4166" s="7" t="e">
        <f t="shared" si="759"/>
        <v>#N/A</v>
      </c>
      <c r="M4166" s="8" t="e">
        <f t="shared" si="736"/>
        <v>#N/A</v>
      </c>
      <c r="N4166" s="8" t="e">
        <f t="shared" si="737"/>
        <v>#N/A</v>
      </c>
    </row>
    <row r="4167" spans="1:14" ht="15.75" customHeight="1" x14ac:dyDescent="0.35">
      <c r="A4167" s="7">
        <f t="shared" si="749"/>
        <v>0</v>
      </c>
      <c r="B4167" s="7">
        <f t="shared" si="750"/>
        <v>0</v>
      </c>
      <c r="C4167" s="7">
        <f t="shared" si="751"/>
        <v>0</v>
      </c>
      <c r="D4167" s="7">
        <f t="shared" si="752"/>
        <v>0</v>
      </c>
      <c r="E4167" s="7" t="e">
        <f>IF('Report DCM'!$H4167="In-Stream Video","Rich Media display banner",IF('Report DCM'!$I4167&gt;'Report DCM'!$J4167,"Standard",VLOOKUP(CONCATENATE(bd_adtype,"_",bd_creativetype),tabela,2,FALSE)))</f>
        <v>#N/A</v>
      </c>
      <c r="F4167" s="7">
        <f t="shared" si="753"/>
        <v>0</v>
      </c>
      <c r="G4167" s="7">
        <f t="shared" si="754"/>
        <v>0</v>
      </c>
      <c r="H4167" s="7">
        <f t="shared" si="755"/>
        <v>0</v>
      </c>
      <c r="I4167" s="7">
        <f t="shared" si="756"/>
        <v>0</v>
      </c>
      <c r="J4167" s="7">
        <f t="shared" si="757"/>
        <v>0</v>
      </c>
      <c r="K4167" s="8" t="e">
        <f t="shared" si="758"/>
        <v>#N/A</v>
      </c>
      <c r="L4167" s="7" t="e">
        <f t="shared" si="759"/>
        <v>#N/A</v>
      </c>
      <c r="M4167" s="8" t="e">
        <f t="shared" si="736"/>
        <v>#N/A</v>
      </c>
      <c r="N4167" s="8" t="e">
        <f t="shared" si="737"/>
        <v>#N/A</v>
      </c>
    </row>
    <row r="4168" spans="1:14" ht="15.75" customHeight="1" x14ac:dyDescent="0.35">
      <c r="A4168" s="7">
        <f t="shared" si="749"/>
        <v>0</v>
      </c>
      <c r="B4168" s="7">
        <f t="shared" si="750"/>
        <v>0</v>
      </c>
      <c r="C4168" s="7">
        <f t="shared" si="751"/>
        <v>0</v>
      </c>
      <c r="D4168" s="7">
        <f t="shared" si="752"/>
        <v>0</v>
      </c>
      <c r="E4168" s="7" t="e">
        <f>IF('Report DCM'!$H4168="In-Stream Video","Rich Media display banner",IF('Report DCM'!$I4168&gt;'Report DCM'!$J4168,"Standard",VLOOKUP(CONCATENATE(bd_adtype,"_",bd_creativetype),tabela,2,FALSE)))</f>
        <v>#N/A</v>
      </c>
      <c r="F4168" s="7">
        <f t="shared" si="753"/>
        <v>0</v>
      </c>
      <c r="G4168" s="7">
        <f t="shared" si="754"/>
        <v>0</v>
      </c>
      <c r="H4168" s="7">
        <f t="shared" si="755"/>
        <v>0</v>
      </c>
      <c r="I4168" s="7">
        <f t="shared" si="756"/>
        <v>0</v>
      </c>
      <c r="J4168" s="7">
        <f t="shared" si="757"/>
        <v>0</v>
      </c>
      <c r="K4168" s="8" t="e">
        <f t="shared" si="758"/>
        <v>#N/A</v>
      </c>
      <c r="L4168" s="7" t="e">
        <f t="shared" si="759"/>
        <v>#N/A</v>
      </c>
      <c r="M4168" s="8" t="e">
        <f t="shared" si="736"/>
        <v>#N/A</v>
      </c>
      <c r="N4168" s="8" t="e">
        <f t="shared" si="737"/>
        <v>#N/A</v>
      </c>
    </row>
    <row r="4169" spans="1:14" ht="15.75" customHeight="1" x14ac:dyDescent="0.35">
      <c r="A4169" s="7">
        <f t="shared" si="749"/>
        <v>0</v>
      </c>
      <c r="B4169" s="7">
        <f t="shared" si="750"/>
        <v>0</v>
      </c>
      <c r="C4169" s="7">
        <f t="shared" si="751"/>
        <v>0</v>
      </c>
      <c r="D4169" s="7">
        <f t="shared" si="752"/>
        <v>0</v>
      </c>
      <c r="E4169" s="7" t="e">
        <f>IF('Report DCM'!$H4169="In-Stream Video","Rich Media display banner",IF('Report DCM'!$I4169&gt;'Report DCM'!$J4169,"Standard",VLOOKUP(CONCATENATE(bd_adtype,"_",bd_creativetype),tabela,2,FALSE)))</f>
        <v>#N/A</v>
      </c>
      <c r="F4169" s="7">
        <f t="shared" si="753"/>
        <v>0</v>
      </c>
      <c r="G4169" s="7">
        <f t="shared" si="754"/>
        <v>0</v>
      </c>
      <c r="H4169" s="7">
        <f t="shared" si="755"/>
        <v>0</v>
      </c>
      <c r="I4169" s="7">
        <f t="shared" si="756"/>
        <v>0</v>
      </c>
      <c r="J4169" s="7">
        <f t="shared" si="757"/>
        <v>0</v>
      </c>
      <c r="K4169" s="8" t="e">
        <f t="shared" si="758"/>
        <v>#N/A</v>
      </c>
      <c r="L4169" s="7" t="e">
        <f t="shared" si="759"/>
        <v>#N/A</v>
      </c>
      <c r="M4169" s="8" t="e">
        <f t="shared" si="736"/>
        <v>#N/A</v>
      </c>
      <c r="N4169" s="8" t="e">
        <f t="shared" si="737"/>
        <v>#N/A</v>
      </c>
    </row>
    <row r="4170" spans="1:14" ht="15.75" customHeight="1" x14ac:dyDescent="0.35">
      <c r="A4170" s="7">
        <f t="shared" si="749"/>
        <v>0</v>
      </c>
      <c r="B4170" s="7">
        <f t="shared" si="750"/>
        <v>0</v>
      </c>
      <c r="C4170" s="7">
        <f t="shared" si="751"/>
        <v>0</v>
      </c>
      <c r="D4170" s="7">
        <f t="shared" si="752"/>
        <v>0</v>
      </c>
      <c r="E4170" s="7" t="e">
        <f>IF('Report DCM'!$H4170="In-Stream Video","Rich Media display banner",IF('Report DCM'!$I4170&gt;'Report DCM'!$J4170,"Standard",VLOOKUP(CONCATENATE(bd_adtype,"_",bd_creativetype),tabela,2,FALSE)))</f>
        <v>#N/A</v>
      </c>
      <c r="F4170" s="7">
        <f t="shared" si="753"/>
        <v>0</v>
      </c>
      <c r="G4170" s="7">
        <f t="shared" si="754"/>
        <v>0</v>
      </c>
      <c r="H4170" s="7">
        <f t="shared" si="755"/>
        <v>0</v>
      </c>
      <c r="I4170" s="7">
        <f t="shared" si="756"/>
        <v>0</v>
      </c>
      <c r="J4170" s="7">
        <f t="shared" si="757"/>
        <v>0</v>
      </c>
      <c r="K4170" s="8" t="e">
        <f t="shared" si="758"/>
        <v>#N/A</v>
      </c>
      <c r="L4170" s="7" t="e">
        <f t="shared" si="759"/>
        <v>#N/A</v>
      </c>
      <c r="M4170" s="8" t="e">
        <f t="shared" si="736"/>
        <v>#N/A</v>
      </c>
      <c r="N4170" s="8" t="e">
        <f t="shared" si="737"/>
        <v>#N/A</v>
      </c>
    </row>
    <row r="4171" spans="1:14" ht="15.75" customHeight="1" x14ac:dyDescent="0.35">
      <c r="A4171" s="7">
        <f t="shared" si="749"/>
        <v>0</v>
      </c>
      <c r="B4171" s="7">
        <f t="shared" si="750"/>
        <v>0</v>
      </c>
      <c r="C4171" s="7">
        <f t="shared" si="751"/>
        <v>0</v>
      </c>
      <c r="D4171" s="7">
        <f t="shared" si="752"/>
        <v>0</v>
      </c>
      <c r="E4171" s="7" t="e">
        <f>IF('Report DCM'!$H4171="In-Stream Video","Rich Media display banner",IF('Report DCM'!$I4171&gt;'Report DCM'!$J4171,"Standard",VLOOKUP(CONCATENATE(bd_adtype,"_",bd_creativetype),tabela,2,FALSE)))</f>
        <v>#N/A</v>
      </c>
      <c r="F4171" s="7">
        <f t="shared" si="753"/>
        <v>0</v>
      </c>
      <c r="G4171" s="7">
        <f t="shared" si="754"/>
        <v>0</v>
      </c>
      <c r="H4171" s="7">
        <f t="shared" si="755"/>
        <v>0</v>
      </c>
      <c r="I4171" s="7">
        <f t="shared" si="756"/>
        <v>0</v>
      </c>
      <c r="J4171" s="7">
        <f t="shared" si="757"/>
        <v>0</v>
      </c>
      <c r="K4171" s="8" t="e">
        <f t="shared" si="758"/>
        <v>#N/A</v>
      </c>
      <c r="L4171" s="7" t="e">
        <f t="shared" si="759"/>
        <v>#N/A</v>
      </c>
      <c r="M4171" s="8" t="e">
        <f t="shared" si="736"/>
        <v>#N/A</v>
      </c>
      <c r="N4171" s="8" t="e">
        <f t="shared" si="737"/>
        <v>#N/A</v>
      </c>
    </row>
    <row r="4172" spans="1:14" ht="15.75" customHeight="1" x14ac:dyDescent="0.35">
      <c r="A4172" s="7">
        <f t="shared" si="749"/>
        <v>0</v>
      </c>
      <c r="B4172" s="7">
        <f t="shared" si="750"/>
        <v>0</v>
      </c>
      <c r="C4172" s="7">
        <f t="shared" si="751"/>
        <v>0</v>
      </c>
      <c r="D4172" s="7">
        <f t="shared" si="752"/>
        <v>0</v>
      </c>
      <c r="E4172" s="7" t="e">
        <f>IF('Report DCM'!$H4172="In-Stream Video","Rich Media display banner",IF('Report DCM'!$I4172&gt;'Report DCM'!$J4172,"Standard",VLOOKUP(CONCATENATE(bd_adtype,"_",bd_creativetype),tabela,2,FALSE)))</f>
        <v>#N/A</v>
      </c>
      <c r="F4172" s="7">
        <f t="shared" si="753"/>
        <v>0</v>
      </c>
      <c r="G4172" s="7">
        <f t="shared" si="754"/>
        <v>0</v>
      </c>
      <c r="H4172" s="7">
        <f t="shared" si="755"/>
        <v>0</v>
      </c>
      <c r="I4172" s="7">
        <f t="shared" si="756"/>
        <v>0</v>
      </c>
      <c r="J4172" s="7">
        <f t="shared" si="757"/>
        <v>0</v>
      </c>
      <c r="K4172" s="8" t="e">
        <f t="shared" si="758"/>
        <v>#N/A</v>
      </c>
      <c r="L4172" s="7" t="e">
        <f t="shared" si="759"/>
        <v>#N/A</v>
      </c>
      <c r="M4172" s="8" t="e">
        <f t="shared" si="736"/>
        <v>#N/A</v>
      </c>
      <c r="N4172" s="8" t="e">
        <f t="shared" si="737"/>
        <v>#N/A</v>
      </c>
    </row>
    <row r="4173" spans="1:14" ht="15.75" customHeight="1" x14ac:dyDescent="0.35">
      <c r="A4173" s="7">
        <f t="shared" si="749"/>
        <v>0</v>
      </c>
      <c r="B4173" s="7">
        <f t="shared" si="750"/>
        <v>0</v>
      </c>
      <c r="C4173" s="7">
        <f t="shared" si="751"/>
        <v>0</v>
      </c>
      <c r="D4173" s="7">
        <f t="shared" si="752"/>
        <v>0</v>
      </c>
      <c r="E4173" s="7" t="e">
        <f>IF('Report DCM'!$H4173="In-Stream Video","Rich Media display banner",IF('Report DCM'!$I4173&gt;'Report DCM'!$J4173,"Standard",VLOOKUP(CONCATENATE(bd_adtype,"_",bd_creativetype),tabela,2,FALSE)))</f>
        <v>#N/A</v>
      </c>
      <c r="F4173" s="7">
        <f t="shared" si="753"/>
        <v>0</v>
      </c>
      <c r="G4173" s="7">
        <f t="shared" si="754"/>
        <v>0</v>
      </c>
      <c r="H4173" s="7">
        <f t="shared" si="755"/>
        <v>0</v>
      </c>
      <c r="I4173" s="7">
        <f t="shared" si="756"/>
        <v>0</v>
      </c>
      <c r="J4173" s="7">
        <f t="shared" si="757"/>
        <v>0</v>
      </c>
      <c r="K4173" s="8" t="e">
        <f t="shared" si="758"/>
        <v>#N/A</v>
      </c>
      <c r="L4173" s="7" t="e">
        <f t="shared" si="759"/>
        <v>#N/A</v>
      </c>
      <c r="M4173" s="8" t="e">
        <f t="shared" si="736"/>
        <v>#N/A</v>
      </c>
      <c r="N4173" s="8" t="e">
        <f t="shared" si="737"/>
        <v>#N/A</v>
      </c>
    </row>
    <row r="4174" spans="1:14" ht="15.75" customHeight="1" x14ac:dyDescent="0.35">
      <c r="A4174" s="7">
        <f t="shared" si="749"/>
        <v>0</v>
      </c>
      <c r="B4174" s="7">
        <f t="shared" si="750"/>
        <v>0</v>
      </c>
      <c r="C4174" s="7">
        <f t="shared" si="751"/>
        <v>0</v>
      </c>
      <c r="D4174" s="7">
        <f t="shared" si="752"/>
        <v>0</v>
      </c>
      <c r="E4174" s="7" t="e">
        <f>IF('Report DCM'!$H4174="In-Stream Video","Rich Media display banner",IF('Report DCM'!$I4174&gt;'Report DCM'!$J4174,"Standard",VLOOKUP(CONCATENATE(bd_adtype,"_",bd_creativetype),tabela,2,FALSE)))</f>
        <v>#N/A</v>
      </c>
      <c r="F4174" s="7">
        <f t="shared" si="753"/>
        <v>0</v>
      </c>
      <c r="G4174" s="7">
        <f t="shared" si="754"/>
        <v>0</v>
      </c>
      <c r="H4174" s="7">
        <f t="shared" si="755"/>
        <v>0</v>
      </c>
      <c r="I4174" s="7">
        <f t="shared" si="756"/>
        <v>0</v>
      </c>
      <c r="J4174" s="7">
        <f t="shared" si="757"/>
        <v>0</v>
      </c>
      <c r="K4174" s="8" t="e">
        <f t="shared" si="758"/>
        <v>#N/A</v>
      </c>
      <c r="L4174" s="7" t="e">
        <f t="shared" si="759"/>
        <v>#N/A</v>
      </c>
      <c r="M4174" s="8" t="e">
        <f t="shared" si="736"/>
        <v>#N/A</v>
      </c>
      <c r="N4174" s="8" t="e">
        <f t="shared" si="737"/>
        <v>#N/A</v>
      </c>
    </row>
    <row r="4175" spans="1:14" ht="15.75" customHeight="1" x14ac:dyDescent="0.35">
      <c r="A4175" s="7">
        <f t="shared" si="749"/>
        <v>0</v>
      </c>
      <c r="B4175" s="7">
        <f t="shared" si="750"/>
        <v>0</v>
      </c>
      <c r="C4175" s="7">
        <f t="shared" si="751"/>
        <v>0</v>
      </c>
      <c r="D4175" s="7">
        <f t="shared" si="752"/>
        <v>0</v>
      </c>
      <c r="E4175" s="7" t="e">
        <f>IF('Report DCM'!$H4175="In-Stream Video","Rich Media display banner",IF('Report DCM'!$I4175&gt;'Report DCM'!$J4175,"Standard",VLOOKUP(CONCATENATE(bd_adtype,"_",bd_creativetype),tabela,2,FALSE)))</f>
        <v>#N/A</v>
      </c>
      <c r="F4175" s="7">
        <f t="shared" si="753"/>
        <v>0</v>
      </c>
      <c r="G4175" s="7">
        <f t="shared" si="754"/>
        <v>0</v>
      </c>
      <c r="H4175" s="7">
        <f t="shared" si="755"/>
        <v>0</v>
      </c>
      <c r="I4175" s="7">
        <f t="shared" si="756"/>
        <v>0</v>
      </c>
      <c r="J4175" s="7">
        <f t="shared" si="757"/>
        <v>0</v>
      </c>
      <c r="K4175" s="8" t="e">
        <f t="shared" si="758"/>
        <v>#N/A</v>
      </c>
      <c r="L4175" s="7" t="e">
        <f t="shared" si="759"/>
        <v>#N/A</v>
      </c>
      <c r="M4175" s="8" t="e">
        <f t="shared" si="736"/>
        <v>#N/A</v>
      </c>
      <c r="N4175" s="8" t="e">
        <f t="shared" si="737"/>
        <v>#N/A</v>
      </c>
    </row>
    <row r="4176" spans="1:14" ht="15.75" customHeight="1" x14ac:dyDescent="0.35">
      <c r="A4176" s="7">
        <f t="shared" si="749"/>
        <v>0</v>
      </c>
      <c r="B4176" s="7">
        <f t="shared" si="750"/>
        <v>0</v>
      </c>
      <c r="C4176" s="7">
        <f t="shared" si="751"/>
        <v>0</v>
      </c>
      <c r="D4176" s="7">
        <f t="shared" si="752"/>
        <v>0</v>
      </c>
      <c r="E4176" s="7" t="e">
        <f>IF('Report DCM'!$H4176="In-Stream Video","Rich Media display banner",IF('Report DCM'!$I4176&gt;'Report DCM'!$J4176,"Standard",VLOOKUP(CONCATENATE(bd_adtype,"_",bd_creativetype),tabela,2,FALSE)))</f>
        <v>#N/A</v>
      </c>
      <c r="F4176" s="7">
        <f t="shared" si="753"/>
        <v>0</v>
      </c>
      <c r="G4176" s="7">
        <f t="shared" si="754"/>
        <v>0</v>
      </c>
      <c r="H4176" s="7">
        <f t="shared" si="755"/>
        <v>0</v>
      </c>
      <c r="I4176" s="7">
        <f t="shared" si="756"/>
        <v>0</v>
      </c>
      <c r="J4176" s="7">
        <f t="shared" si="757"/>
        <v>0</v>
      </c>
      <c r="K4176" s="8" t="e">
        <f t="shared" si="758"/>
        <v>#N/A</v>
      </c>
      <c r="L4176" s="7" t="e">
        <f t="shared" si="759"/>
        <v>#N/A</v>
      </c>
      <c r="M4176" s="8" t="e">
        <f t="shared" si="736"/>
        <v>#N/A</v>
      </c>
      <c r="N4176" s="8" t="e">
        <f t="shared" si="737"/>
        <v>#N/A</v>
      </c>
    </row>
    <row r="4177" spans="1:14" ht="15.75" customHeight="1" x14ac:dyDescent="0.35">
      <c r="A4177" s="7">
        <f t="shared" si="749"/>
        <v>0</v>
      </c>
      <c r="B4177" s="7">
        <f t="shared" si="750"/>
        <v>0</v>
      </c>
      <c r="C4177" s="7">
        <f t="shared" si="751"/>
        <v>0</v>
      </c>
      <c r="D4177" s="7">
        <f t="shared" si="752"/>
        <v>0</v>
      </c>
      <c r="E4177" s="7" t="e">
        <f>IF('Report DCM'!$H4177="In-Stream Video","Rich Media display banner",IF('Report DCM'!$I4177&gt;'Report DCM'!$J4177,"Standard",VLOOKUP(CONCATENATE(bd_adtype,"_",bd_creativetype),tabela,2,FALSE)))</f>
        <v>#N/A</v>
      </c>
      <c r="F4177" s="7">
        <f t="shared" si="753"/>
        <v>0</v>
      </c>
      <c r="G4177" s="7">
        <f t="shared" si="754"/>
        <v>0</v>
      </c>
      <c r="H4177" s="7">
        <f t="shared" si="755"/>
        <v>0</v>
      </c>
      <c r="I4177" s="7">
        <f t="shared" si="756"/>
        <v>0</v>
      </c>
      <c r="J4177" s="7">
        <f t="shared" si="757"/>
        <v>0</v>
      </c>
      <c r="K4177" s="8" t="e">
        <f t="shared" si="758"/>
        <v>#N/A</v>
      </c>
      <c r="L4177" s="7" t="e">
        <f t="shared" si="759"/>
        <v>#N/A</v>
      </c>
      <c r="M4177" s="8" t="e">
        <f t="shared" si="736"/>
        <v>#N/A</v>
      </c>
      <c r="N4177" s="8" t="e">
        <f t="shared" si="737"/>
        <v>#N/A</v>
      </c>
    </row>
    <row r="4178" spans="1:14" ht="15.75" customHeight="1" x14ac:dyDescent="0.35">
      <c r="A4178" s="7">
        <f t="shared" si="749"/>
        <v>0</v>
      </c>
      <c r="B4178" s="7">
        <f t="shared" si="750"/>
        <v>0</v>
      </c>
      <c r="C4178" s="7">
        <f t="shared" si="751"/>
        <v>0</v>
      </c>
      <c r="D4178" s="7">
        <f t="shared" si="752"/>
        <v>0</v>
      </c>
      <c r="E4178" s="7" t="e">
        <f>IF('Report DCM'!$H4178="In-Stream Video","Rich Media display banner",IF('Report DCM'!$I4178&gt;'Report DCM'!$J4178,"Standard",VLOOKUP(CONCATENATE(bd_adtype,"_",bd_creativetype),tabela,2,FALSE)))</f>
        <v>#N/A</v>
      </c>
      <c r="F4178" s="7">
        <f t="shared" si="753"/>
        <v>0</v>
      </c>
      <c r="G4178" s="7">
        <f t="shared" si="754"/>
        <v>0</v>
      </c>
      <c r="H4178" s="7">
        <f t="shared" si="755"/>
        <v>0</v>
      </c>
      <c r="I4178" s="7">
        <f t="shared" si="756"/>
        <v>0</v>
      </c>
      <c r="J4178" s="7">
        <f t="shared" si="757"/>
        <v>0</v>
      </c>
      <c r="K4178" s="8" t="e">
        <f t="shared" si="758"/>
        <v>#N/A</v>
      </c>
      <c r="L4178" s="7" t="e">
        <f t="shared" si="759"/>
        <v>#N/A</v>
      </c>
      <c r="M4178" s="8" t="e">
        <f t="shared" si="736"/>
        <v>#N/A</v>
      </c>
      <c r="N4178" s="8" t="e">
        <f t="shared" si="737"/>
        <v>#N/A</v>
      </c>
    </row>
    <row r="4179" spans="1:14" ht="15.75" customHeight="1" x14ac:dyDescent="0.35">
      <c r="A4179" s="7">
        <f t="shared" si="749"/>
        <v>0</v>
      </c>
      <c r="B4179" s="7">
        <f t="shared" si="750"/>
        <v>0</v>
      </c>
      <c r="C4179" s="7">
        <f t="shared" si="751"/>
        <v>0</v>
      </c>
      <c r="D4179" s="7">
        <f t="shared" si="752"/>
        <v>0</v>
      </c>
      <c r="E4179" s="7" t="e">
        <f>IF('Report DCM'!$H4179="In-Stream Video","Rich Media display banner",IF('Report DCM'!$I4179&gt;'Report DCM'!$J4179,"Standard",VLOOKUP(CONCATENATE(bd_adtype,"_",bd_creativetype),tabela,2,FALSE)))</f>
        <v>#N/A</v>
      </c>
      <c r="F4179" s="7">
        <f t="shared" si="753"/>
        <v>0</v>
      </c>
      <c r="G4179" s="7">
        <f t="shared" si="754"/>
        <v>0</v>
      </c>
      <c r="H4179" s="7">
        <f t="shared" si="755"/>
        <v>0</v>
      </c>
      <c r="I4179" s="7">
        <f t="shared" si="756"/>
        <v>0</v>
      </c>
      <c r="J4179" s="7">
        <f t="shared" si="757"/>
        <v>0</v>
      </c>
      <c r="K4179" s="8" t="e">
        <f t="shared" si="758"/>
        <v>#N/A</v>
      </c>
      <c r="L4179" s="7" t="e">
        <f t="shared" si="759"/>
        <v>#N/A</v>
      </c>
      <c r="M4179" s="8" t="e">
        <f t="shared" si="736"/>
        <v>#N/A</v>
      </c>
      <c r="N4179" s="8" t="e">
        <f t="shared" si="737"/>
        <v>#N/A</v>
      </c>
    </row>
    <row r="4180" spans="1:14" ht="15.75" customHeight="1" x14ac:dyDescent="0.35">
      <c r="A4180" s="7">
        <f t="shared" si="749"/>
        <v>0</v>
      </c>
      <c r="B4180" s="7">
        <f t="shared" si="750"/>
        <v>0</v>
      </c>
      <c r="C4180" s="7">
        <f t="shared" si="751"/>
        <v>0</v>
      </c>
      <c r="D4180" s="7">
        <f t="shared" si="752"/>
        <v>0</v>
      </c>
      <c r="E4180" s="7" t="e">
        <f>IF('Report DCM'!$H4180="In-Stream Video","Rich Media display banner",IF('Report DCM'!$I4180&gt;'Report DCM'!$J4180,"Standard",VLOOKUP(CONCATENATE(bd_adtype,"_",bd_creativetype),tabela,2,FALSE)))</f>
        <v>#N/A</v>
      </c>
      <c r="F4180" s="7">
        <f t="shared" si="753"/>
        <v>0</v>
      </c>
      <c r="G4180" s="7">
        <f t="shared" si="754"/>
        <v>0</v>
      </c>
      <c r="H4180" s="7">
        <f t="shared" si="755"/>
        <v>0</v>
      </c>
      <c r="I4180" s="7">
        <f t="shared" si="756"/>
        <v>0</v>
      </c>
      <c r="J4180" s="7">
        <f t="shared" si="757"/>
        <v>0</v>
      </c>
      <c r="K4180" s="8" t="e">
        <f t="shared" si="758"/>
        <v>#N/A</v>
      </c>
      <c r="L4180" s="7" t="e">
        <f t="shared" si="759"/>
        <v>#N/A</v>
      </c>
      <c r="M4180" s="8" t="e">
        <f t="shared" si="736"/>
        <v>#N/A</v>
      </c>
      <c r="N4180" s="8" t="e">
        <f t="shared" si="737"/>
        <v>#N/A</v>
      </c>
    </row>
    <row r="4181" spans="1:14" ht="15.75" customHeight="1" x14ac:dyDescent="0.35">
      <c r="A4181" s="7">
        <f t="shared" si="749"/>
        <v>0</v>
      </c>
      <c r="B4181" s="7">
        <f t="shared" si="750"/>
        <v>0</v>
      </c>
      <c r="C4181" s="7">
        <f t="shared" si="751"/>
        <v>0</v>
      </c>
      <c r="D4181" s="7">
        <f t="shared" si="752"/>
        <v>0</v>
      </c>
      <c r="E4181" s="7" t="e">
        <f>IF('Report DCM'!$H4181="In-Stream Video","Rich Media display banner",IF('Report DCM'!$I4181&gt;'Report DCM'!$J4181,"Standard",VLOOKUP(CONCATENATE(bd_adtype,"_",bd_creativetype),tabela,2,FALSE)))</f>
        <v>#N/A</v>
      </c>
      <c r="F4181" s="7">
        <f t="shared" si="753"/>
        <v>0</v>
      </c>
      <c r="G4181" s="7">
        <f t="shared" si="754"/>
        <v>0</v>
      </c>
      <c r="H4181" s="7">
        <f t="shared" si="755"/>
        <v>0</v>
      </c>
      <c r="I4181" s="7">
        <f t="shared" si="756"/>
        <v>0</v>
      </c>
      <c r="J4181" s="7">
        <f t="shared" si="757"/>
        <v>0</v>
      </c>
      <c r="K4181" s="8" t="e">
        <f t="shared" si="758"/>
        <v>#N/A</v>
      </c>
      <c r="L4181" s="7" t="e">
        <f t="shared" si="759"/>
        <v>#N/A</v>
      </c>
      <c r="M4181" s="8" t="e">
        <f t="shared" si="736"/>
        <v>#N/A</v>
      </c>
      <c r="N4181" s="8" t="e">
        <f t="shared" si="737"/>
        <v>#N/A</v>
      </c>
    </row>
    <row r="4182" spans="1:14" ht="15.75" customHeight="1" x14ac:dyDescent="0.35">
      <c r="A4182" s="7">
        <f t="shared" si="749"/>
        <v>0</v>
      </c>
      <c r="B4182" s="7">
        <f t="shared" si="750"/>
        <v>0</v>
      </c>
      <c r="C4182" s="7">
        <f t="shared" si="751"/>
        <v>0</v>
      </c>
      <c r="D4182" s="7">
        <f t="shared" si="752"/>
        <v>0</v>
      </c>
      <c r="E4182" s="7" t="e">
        <f>IF('Report DCM'!$H4182="In-Stream Video","Rich Media display banner",IF('Report DCM'!$I4182&gt;'Report DCM'!$J4182,"Standard",VLOOKUP(CONCATENATE(bd_adtype,"_",bd_creativetype),tabela,2,FALSE)))</f>
        <v>#N/A</v>
      </c>
      <c r="F4182" s="7">
        <f t="shared" si="753"/>
        <v>0</v>
      </c>
      <c r="G4182" s="7">
        <f t="shared" si="754"/>
        <v>0</v>
      </c>
      <c r="H4182" s="7">
        <f t="shared" si="755"/>
        <v>0</v>
      </c>
      <c r="I4182" s="7">
        <f t="shared" si="756"/>
        <v>0</v>
      </c>
      <c r="J4182" s="7">
        <f t="shared" si="757"/>
        <v>0</v>
      </c>
      <c r="K4182" s="8" t="e">
        <f t="shared" si="758"/>
        <v>#N/A</v>
      </c>
      <c r="L4182" s="7" t="e">
        <f t="shared" si="759"/>
        <v>#N/A</v>
      </c>
      <c r="M4182" s="8" t="e">
        <f t="shared" si="736"/>
        <v>#N/A</v>
      </c>
      <c r="N4182" s="8" t="e">
        <f t="shared" si="737"/>
        <v>#N/A</v>
      </c>
    </row>
    <row r="4183" spans="1:14" ht="15.75" customHeight="1" x14ac:dyDescent="0.35">
      <c r="A4183" s="7">
        <f t="shared" si="749"/>
        <v>0</v>
      </c>
      <c r="B4183" s="7">
        <f t="shared" si="750"/>
        <v>0</v>
      </c>
      <c r="C4183" s="7">
        <f t="shared" si="751"/>
        <v>0</v>
      </c>
      <c r="D4183" s="7">
        <f t="shared" si="752"/>
        <v>0</v>
      </c>
      <c r="E4183" s="7" t="e">
        <f>IF('Report DCM'!$H4183="In-Stream Video","Rich Media display banner",IF('Report DCM'!$I4183&gt;'Report DCM'!$J4183,"Standard",VLOOKUP(CONCATENATE(bd_adtype,"_",bd_creativetype),tabela,2,FALSE)))</f>
        <v>#N/A</v>
      </c>
      <c r="F4183" s="7">
        <f t="shared" si="753"/>
        <v>0</v>
      </c>
      <c r="G4183" s="7">
        <f t="shared" si="754"/>
        <v>0</v>
      </c>
      <c r="H4183" s="7">
        <f t="shared" si="755"/>
        <v>0</v>
      </c>
      <c r="I4183" s="7">
        <f t="shared" si="756"/>
        <v>0</v>
      </c>
      <c r="J4183" s="7">
        <f t="shared" si="757"/>
        <v>0</v>
      </c>
      <c r="K4183" s="8" t="e">
        <f t="shared" si="758"/>
        <v>#N/A</v>
      </c>
      <c r="L4183" s="7" t="e">
        <f t="shared" si="759"/>
        <v>#N/A</v>
      </c>
      <c r="M4183" s="8" t="e">
        <f t="shared" si="736"/>
        <v>#N/A</v>
      </c>
      <c r="N4183" s="8" t="e">
        <f t="shared" si="737"/>
        <v>#N/A</v>
      </c>
    </row>
    <row r="4184" spans="1:14" ht="15.75" customHeight="1" x14ac:dyDescent="0.35">
      <c r="A4184" s="7">
        <f t="shared" si="749"/>
        <v>0</v>
      </c>
      <c r="B4184" s="7">
        <f t="shared" si="750"/>
        <v>0</v>
      </c>
      <c r="C4184" s="7">
        <f t="shared" si="751"/>
        <v>0</v>
      </c>
      <c r="D4184" s="7">
        <f t="shared" si="752"/>
        <v>0</v>
      </c>
      <c r="E4184" s="7" t="e">
        <f>IF('Report DCM'!$H4184="In-Stream Video","Rich Media display banner",IF('Report DCM'!$I4184&gt;'Report DCM'!$J4184,"Standard",VLOOKUP(CONCATENATE(bd_adtype,"_",bd_creativetype),tabela,2,FALSE)))</f>
        <v>#N/A</v>
      </c>
      <c r="F4184" s="7">
        <f t="shared" si="753"/>
        <v>0</v>
      </c>
      <c r="G4184" s="7">
        <f t="shared" si="754"/>
        <v>0</v>
      </c>
      <c r="H4184" s="7">
        <f t="shared" si="755"/>
        <v>0</v>
      </c>
      <c r="I4184" s="7">
        <f t="shared" si="756"/>
        <v>0</v>
      </c>
      <c r="J4184" s="7">
        <f t="shared" si="757"/>
        <v>0</v>
      </c>
      <c r="K4184" s="8" t="e">
        <f t="shared" si="758"/>
        <v>#N/A</v>
      </c>
      <c r="L4184" s="7" t="e">
        <f t="shared" si="759"/>
        <v>#N/A</v>
      </c>
      <c r="M4184" s="8" t="e">
        <f t="shared" si="736"/>
        <v>#N/A</v>
      </c>
      <c r="N4184" s="8" t="e">
        <f t="shared" si="737"/>
        <v>#N/A</v>
      </c>
    </row>
    <row r="4185" spans="1:14" ht="15.75" customHeight="1" x14ac:dyDescent="0.35">
      <c r="A4185" s="7">
        <f t="shared" si="749"/>
        <v>0</v>
      </c>
      <c r="B4185" s="7">
        <f t="shared" si="750"/>
        <v>0</v>
      </c>
      <c r="C4185" s="7">
        <f t="shared" si="751"/>
        <v>0</v>
      </c>
      <c r="D4185" s="7">
        <f t="shared" si="752"/>
        <v>0</v>
      </c>
      <c r="E4185" s="7" t="e">
        <f>IF('Report DCM'!$H4185="In-Stream Video","Rich Media display banner",IF('Report DCM'!$I4185&gt;'Report DCM'!$J4185,"Standard",VLOOKUP(CONCATENATE(bd_adtype,"_",bd_creativetype),tabela,2,FALSE)))</f>
        <v>#N/A</v>
      </c>
      <c r="F4185" s="7">
        <f t="shared" si="753"/>
        <v>0</v>
      </c>
      <c r="G4185" s="7">
        <f t="shared" si="754"/>
        <v>0</v>
      </c>
      <c r="H4185" s="7">
        <f t="shared" si="755"/>
        <v>0</v>
      </c>
      <c r="I4185" s="7">
        <f t="shared" si="756"/>
        <v>0</v>
      </c>
      <c r="J4185" s="7">
        <f t="shared" si="757"/>
        <v>0</v>
      </c>
      <c r="K4185" s="8" t="e">
        <f t="shared" si="758"/>
        <v>#N/A</v>
      </c>
      <c r="L4185" s="7" t="e">
        <f t="shared" si="759"/>
        <v>#N/A</v>
      </c>
      <c r="M4185" s="8" t="e">
        <f t="shared" si="736"/>
        <v>#N/A</v>
      </c>
      <c r="N4185" s="8" t="e">
        <f t="shared" si="737"/>
        <v>#N/A</v>
      </c>
    </row>
    <row r="4186" spans="1:14" ht="15.75" customHeight="1" x14ac:dyDescent="0.35">
      <c r="A4186" s="7">
        <f t="shared" si="749"/>
        <v>0</v>
      </c>
      <c r="B4186" s="7">
        <f t="shared" si="750"/>
        <v>0</v>
      </c>
      <c r="C4186" s="7">
        <f t="shared" si="751"/>
        <v>0</v>
      </c>
      <c r="D4186" s="7">
        <f t="shared" si="752"/>
        <v>0</v>
      </c>
      <c r="E4186" s="7" t="e">
        <f>IF('Report DCM'!$H4186="In-Stream Video","Rich Media display banner",IF('Report DCM'!$I4186&gt;'Report DCM'!$J4186,"Standard",VLOOKUP(CONCATENATE(bd_adtype,"_",bd_creativetype),tabela,2,FALSE)))</f>
        <v>#N/A</v>
      </c>
      <c r="F4186" s="7">
        <f t="shared" si="753"/>
        <v>0</v>
      </c>
      <c r="G4186" s="7">
        <f t="shared" si="754"/>
        <v>0</v>
      </c>
      <c r="H4186" s="7">
        <f t="shared" si="755"/>
        <v>0</v>
      </c>
      <c r="I4186" s="7">
        <f t="shared" si="756"/>
        <v>0</v>
      </c>
      <c r="J4186" s="7">
        <f t="shared" si="757"/>
        <v>0</v>
      </c>
      <c r="K4186" s="8" t="e">
        <f t="shared" si="758"/>
        <v>#N/A</v>
      </c>
      <c r="L4186" s="7" t="e">
        <f t="shared" si="759"/>
        <v>#N/A</v>
      </c>
      <c r="M4186" s="8" t="e">
        <f t="shared" si="736"/>
        <v>#N/A</v>
      </c>
      <c r="N4186" s="8" t="e">
        <f t="shared" si="737"/>
        <v>#N/A</v>
      </c>
    </row>
    <row r="4187" spans="1:14" ht="15.75" customHeight="1" x14ac:dyDescent="0.35">
      <c r="A4187" s="7">
        <f t="shared" si="749"/>
        <v>0</v>
      </c>
      <c r="B4187" s="7">
        <f t="shared" si="750"/>
        <v>0</v>
      </c>
      <c r="C4187" s="7">
        <f t="shared" si="751"/>
        <v>0</v>
      </c>
      <c r="D4187" s="7">
        <f t="shared" si="752"/>
        <v>0</v>
      </c>
      <c r="E4187" s="7" t="e">
        <f>IF('Report DCM'!$H4187="In-Stream Video","Rich Media display banner",IF('Report DCM'!$I4187&gt;'Report DCM'!$J4187,"Standard",VLOOKUP(CONCATENATE(bd_adtype,"_",bd_creativetype),tabela,2,FALSE)))</f>
        <v>#N/A</v>
      </c>
      <c r="F4187" s="7">
        <f t="shared" si="753"/>
        <v>0</v>
      </c>
      <c r="G4187" s="7">
        <f t="shared" si="754"/>
        <v>0</v>
      </c>
      <c r="H4187" s="7">
        <f t="shared" si="755"/>
        <v>0</v>
      </c>
      <c r="I4187" s="7">
        <f t="shared" si="756"/>
        <v>0</v>
      </c>
      <c r="J4187" s="7">
        <f t="shared" si="757"/>
        <v>0</v>
      </c>
      <c r="K4187" s="8" t="e">
        <f t="shared" si="758"/>
        <v>#N/A</v>
      </c>
      <c r="L4187" s="7" t="e">
        <f t="shared" si="759"/>
        <v>#N/A</v>
      </c>
      <c r="M4187" s="8" t="e">
        <f t="shared" si="736"/>
        <v>#N/A</v>
      </c>
      <c r="N4187" s="8" t="e">
        <f t="shared" si="737"/>
        <v>#N/A</v>
      </c>
    </row>
    <row r="4188" spans="1:14" ht="15.75" customHeight="1" x14ac:dyDescent="0.35">
      <c r="A4188" s="7">
        <f t="shared" si="749"/>
        <v>0</v>
      </c>
      <c r="B4188" s="7">
        <f t="shared" si="750"/>
        <v>0</v>
      </c>
      <c r="C4188" s="7">
        <f t="shared" si="751"/>
        <v>0</v>
      </c>
      <c r="D4188" s="7">
        <f t="shared" si="752"/>
        <v>0</v>
      </c>
      <c r="E4188" s="7" t="e">
        <f>IF('Report DCM'!$H4188="In-Stream Video","Rich Media display banner",IF('Report DCM'!$I4188&gt;'Report DCM'!$J4188,"Standard",VLOOKUP(CONCATENATE(bd_adtype,"_",bd_creativetype),tabela,2,FALSE)))</f>
        <v>#N/A</v>
      </c>
      <c r="F4188" s="7">
        <f t="shared" si="753"/>
        <v>0</v>
      </c>
      <c r="G4188" s="7">
        <f t="shared" si="754"/>
        <v>0</v>
      </c>
      <c r="H4188" s="7">
        <f t="shared" si="755"/>
        <v>0</v>
      </c>
      <c r="I4188" s="7">
        <f t="shared" si="756"/>
        <v>0</v>
      </c>
      <c r="J4188" s="7">
        <f t="shared" si="757"/>
        <v>0</v>
      </c>
      <c r="K4188" s="8" t="e">
        <f t="shared" si="758"/>
        <v>#N/A</v>
      </c>
      <c r="L4188" s="7" t="e">
        <f t="shared" si="759"/>
        <v>#N/A</v>
      </c>
      <c r="M4188" s="8" t="e">
        <f t="shared" si="736"/>
        <v>#N/A</v>
      </c>
      <c r="N4188" s="8" t="e">
        <f t="shared" si="737"/>
        <v>#N/A</v>
      </c>
    </row>
    <row r="4189" spans="1:14" ht="15.75" customHeight="1" x14ac:dyDescent="0.35">
      <c r="A4189" s="7">
        <f t="shared" si="749"/>
        <v>0</v>
      </c>
      <c r="B4189" s="7">
        <f t="shared" si="750"/>
        <v>0</v>
      </c>
      <c r="C4189" s="7">
        <f t="shared" si="751"/>
        <v>0</v>
      </c>
      <c r="D4189" s="7">
        <f t="shared" si="752"/>
        <v>0</v>
      </c>
      <c r="E4189" s="7" t="e">
        <f>IF('Report DCM'!$H4189="In-Stream Video","Rich Media display banner",IF('Report DCM'!$I4189&gt;'Report DCM'!$J4189,"Standard",VLOOKUP(CONCATENATE(bd_adtype,"_",bd_creativetype),tabela,2,FALSE)))</f>
        <v>#N/A</v>
      </c>
      <c r="F4189" s="7">
        <f t="shared" si="753"/>
        <v>0</v>
      </c>
      <c r="G4189" s="7">
        <f t="shared" si="754"/>
        <v>0</v>
      </c>
      <c r="H4189" s="7">
        <f t="shared" si="755"/>
        <v>0</v>
      </c>
      <c r="I4189" s="7">
        <f t="shared" si="756"/>
        <v>0</v>
      </c>
      <c r="J4189" s="7">
        <f t="shared" si="757"/>
        <v>0</v>
      </c>
      <c r="K4189" s="8" t="e">
        <f t="shared" si="758"/>
        <v>#N/A</v>
      </c>
      <c r="L4189" s="7" t="e">
        <f t="shared" si="759"/>
        <v>#N/A</v>
      </c>
      <c r="M4189" s="8" t="e">
        <f t="shared" si="736"/>
        <v>#N/A</v>
      </c>
      <c r="N4189" s="8" t="e">
        <f t="shared" si="737"/>
        <v>#N/A</v>
      </c>
    </row>
    <row r="4190" spans="1:14" ht="15.75" customHeight="1" x14ac:dyDescent="0.35">
      <c r="A4190" s="7">
        <f t="shared" si="749"/>
        <v>0</v>
      </c>
      <c r="B4190" s="7">
        <f t="shared" si="750"/>
        <v>0</v>
      </c>
      <c r="C4190" s="7">
        <f t="shared" si="751"/>
        <v>0</v>
      </c>
      <c r="D4190" s="7">
        <f t="shared" si="752"/>
        <v>0</v>
      </c>
      <c r="E4190" s="7" t="e">
        <f>IF('Report DCM'!$H4190="In-Stream Video","Rich Media display banner",IF('Report DCM'!$I4190&gt;'Report DCM'!$J4190,"Standard",VLOOKUP(CONCATENATE(bd_adtype,"_",bd_creativetype),tabela,2,FALSE)))</f>
        <v>#N/A</v>
      </c>
      <c r="F4190" s="7">
        <f t="shared" si="753"/>
        <v>0</v>
      </c>
      <c r="G4190" s="7">
        <f t="shared" si="754"/>
        <v>0</v>
      </c>
      <c r="H4190" s="7">
        <f t="shared" si="755"/>
        <v>0</v>
      </c>
      <c r="I4190" s="7">
        <f t="shared" si="756"/>
        <v>0</v>
      </c>
      <c r="J4190" s="7">
        <f t="shared" si="757"/>
        <v>0</v>
      </c>
      <c r="K4190" s="8" t="e">
        <f t="shared" si="758"/>
        <v>#N/A</v>
      </c>
      <c r="L4190" s="7" t="e">
        <f t="shared" si="759"/>
        <v>#N/A</v>
      </c>
      <c r="M4190" s="8" t="e">
        <f t="shared" si="736"/>
        <v>#N/A</v>
      </c>
      <c r="N4190" s="8" t="e">
        <f t="shared" si="737"/>
        <v>#N/A</v>
      </c>
    </row>
    <row r="4191" spans="1:14" ht="15.75" customHeight="1" x14ac:dyDescent="0.35">
      <c r="A4191" s="7">
        <f t="shared" si="749"/>
        <v>0</v>
      </c>
      <c r="B4191" s="7">
        <f t="shared" si="750"/>
        <v>0</v>
      </c>
      <c r="C4191" s="7">
        <f t="shared" si="751"/>
        <v>0</v>
      </c>
      <c r="D4191" s="7">
        <f t="shared" si="752"/>
        <v>0</v>
      </c>
      <c r="E4191" s="7" t="e">
        <f>IF('Report DCM'!$H4191="In-Stream Video","Rich Media display banner",IF('Report DCM'!$I4191&gt;'Report DCM'!$J4191,"Standard",VLOOKUP(CONCATENATE(bd_adtype,"_",bd_creativetype),tabela,2,FALSE)))</f>
        <v>#N/A</v>
      </c>
      <c r="F4191" s="7">
        <f t="shared" si="753"/>
        <v>0</v>
      </c>
      <c r="G4191" s="7">
        <f t="shared" si="754"/>
        <v>0</v>
      </c>
      <c r="H4191" s="7">
        <f t="shared" si="755"/>
        <v>0</v>
      </c>
      <c r="I4191" s="7">
        <f t="shared" si="756"/>
        <v>0</v>
      </c>
      <c r="J4191" s="7">
        <f t="shared" si="757"/>
        <v>0</v>
      </c>
      <c r="K4191" s="8" t="e">
        <f t="shared" si="758"/>
        <v>#N/A</v>
      </c>
      <c r="L4191" s="7" t="e">
        <f t="shared" si="759"/>
        <v>#N/A</v>
      </c>
      <c r="M4191" s="8" t="e">
        <f t="shared" si="736"/>
        <v>#N/A</v>
      </c>
      <c r="N4191" s="8" t="e">
        <f t="shared" si="737"/>
        <v>#N/A</v>
      </c>
    </row>
    <row r="4192" spans="1:14" ht="15.75" customHeight="1" x14ac:dyDescent="0.35">
      <c r="A4192" s="7">
        <f t="shared" si="749"/>
        <v>0</v>
      </c>
      <c r="B4192" s="7">
        <f t="shared" si="750"/>
        <v>0</v>
      </c>
      <c r="C4192" s="7">
        <f t="shared" si="751"/>
        <v>0</v>
      </c>
      <c r="D4192" s="7">
        <f t="shared" si="752"/>
        <v>0</v>
      </c>
      <c r="E4192" s="7" t="e">
        <f>IF('Report DCM'!$H4192="In-Stream Video","Rich Media display banner",IF('Report DCM'!$I4192&gt;'Report DCM'!$J4192,"Standard",VLOOKUP(CONCATENATE(bd_adtype,"_",bd_creativetype),tabela,2,FALSE)))</f>
        <v>#N/A</v>
      </c>
      <c r="F4192" s="7">
        <f t="shared" si="753"/>
        <v>0</v>
      </c>
      <c r="G4192" s="7">
        <f t="shared" si="754"/>
        <v>0</v>
      </c>
      <c r="H4192" s="7">
        <f t="shared" si="755"/>
        <v>0</v>
      </c>
      <c r="I4192" s="7">
        <f t="shared" si="756"/>
        <v>0</v>
      </c>
      <c r="J4192" s="7">
        <f t="shared" si="757"/>
        <v>0</v>
      </c>
      <c r="K4192" s="8" t="e">
        <f t="shared" si="758"/>
        <v>#N/A</v>
      </c>
      <c r="L4192" s="7" t="e">
        <f t="shared" si="759"/>
        <v>#N/A</v>
      </c>
      <c r="M4192" s="8" t="e">
        <f t="shared" si="736"/>
        <v>#N/A</v>
      </c>
      <c r="N4192" s="8" t="e">
        <f t="shared" si="737"/>
        <v>#N/A</v>
      </c>
    </row>
    <row r="4193" spans="1:14" ht="15.75" customHeight="1" x14ac:dyDescent="0.35">
      <c r="A4193" s="7">
        <f t="shared" si="749"/>
        <v>0</v>
      </c>
      <c r="B4193" s="7">
        <f t="shared" si="750"/>
        <v>0</v>
      </c>
      <c r="C4193" s="7">
        <f t="shared" si="751"/>
        <v>0</v>
      </c>
      <c r="D4193" s="7">
        <f t="shared" si="752"/>
        <v>0</v>
      </c>
      <c r="E4193" s="7" t="e">
        <f>IF('Report DCM'!$H4193="In-Stream Video","Rich Media display banner",IF('Report DCM'!$I4193&gt;'Report DCM'!$J4193,"Standard",VLOOKUP(CONCATENATE(bd_adtype,"_",bd_creativetype),tabela,2,FALSE)))</f>
        <v>#N/A</v>
      </c>
      <c r="F4193" s="7">
        <f t="shared" si="753"/>
        <v>0</v>
      </c>
      <c r="G4193" s="7">
        <f t="shared" si="754"/>
        <v>0</v>
      </c>
      <c r="H4193" s="7">
        <f t="shared" si="755"/>
        <v>0</v>
      </c>
      <c r="I4193" s="7">
        <f t="shared" si="756"/>
        <v>0</v>
      </c>
      <c r="J4193" s="7">
        <f t="shared" si="757"/>
        <v>0</v>
      </c>
      <c r="K4193" s="8" t="e">
        <f t="shared" si="758"/>
        <v>#N/A</v>
      </c>
      <c r="L4193" s="7" t="e">
        <f t="shared" si="759"/>
        <v>#N/A</v>
      </c>
      <c r="M4193" s="8" t="e">
        <f t="shared" si="736"/>
        <v>#N/A</v>
      </c>
      <c r="N4193" s="8" t="e">
        <f t="shared" si="737"/>
        <v>#N/A</v>
      </c>
    </row>
    <row r="4194" spans="1:14" ht="15.75" customHeight="1" x14ac:dyDescent="0.35">
      <c r="A4194" s="7">
        <f t="shared" si="749"/>
        <v>0</v>
      </c>
      <c r="B4194" s="7">
        <f t="shared" si="750"/>
        <v>0</v>
      </c>
      <c r="C4194" s="7">
        <f t="shared" si="751"/>
        <v>0</v>
      </c>
      <c r="D4194" s="7">
        <f t="shared" si="752"/>
        <v>0</v>
      </c>
      <c r="E4194" s="7" t="e">
        <f>IF('Report DCM'!$H4194="In-Stream Video","Rich Media display banner",IF('Report DCM'!$I4194&gt;'Report DCM'!$J4194,"Standard",VLOOKUP(CONCATENATE(bd_adtype,"_",bd_creativetype),tabela,2,FALSE)))</f>
        <v>#N/A</v>
      </c>
      <c r="F4194" s="7">
        <f t="shared" si="753"/>
        <v>0</v>
      </c>
      <c r="G4194" s="7">
        <f t="shared" si="754"/>
        <v>0</v>
      </c>
      <c r="H4194" s="7">
        <f t="shared" si="755"/>
        <v>0</v>
      </c>
      <c r="I4194" s="7">
        <f t="shared" si="756"/>
        <v>0</v>
      </c>
      <c r="J4194" s="7">
        <f t="shared" si="757"/>
        <v>0</v>
      </c>
      <c r="K4194" s="8" t="e">
        <f t="shared" si="758"/>
        <v>#N/A</v>
      </c>
      <c r="L4194" s="7" t="e">
        <f t="shared" si="759"/>
        <v>#N/A</v>
      </c>
      <c r="M4194" s="8" t="e">
        <f t="shared" si="736"/>
        <v>#N/A</v>
      </c>
      <c r="N4194" s="8" t="e">
        <f t="shared" si="737"/>
        <v>#N/A</v>
      </c>
    </row>
    <row r="4195" spans="1:14" ht="15.75" customHeight="1" x14ac:dyDescent="0.35">
      <c r="A4195" s="7">
        <f t="shared" si="749"/>
        <v>0</v>
      </c>
      <c r="B4195" s="7">
        <f t="shared" si="750"/>
        <v>0</v>
      </c>
      <c r="C4195" s="7">
        <f t="shared" si="751"/>
        <v>0</v>
      </c>
      <c r="D4195" s="7">
        <f t="shared" si="752"/>
        <v>0</v>
      </c>
      <c r="E4195" s="7" t="e">
        <f>IF('Report DCM'!$H4195="In-Stream Video","Rich Media display banner",IF('Report DCM'!$I4195&gt;'Report DCM'!$J4195,"Standard",VLOOKUP(CONCATENATE(bd_adtype,"_",bd_creativetype),tabela,2,FALSE)))</f>
        <v>#N/A</v>
      </c>
      <c r="F4195" s="7">
        <f t="shared" si="753"/>
        <v>0</v>
      </c>
      <c r="G4195" s="7">
        <f t="shared" si="754"/>
        <v>0</v>
      </c>
      <c r="H4195" s="7">
        <f t="shared" si="755"/>
        <v>0</v>
      </c>
      <c r="I4195" s="7">
        <f t="shared" si="756"/>
        <v>0</v>
      </c>
      <c r="J4195" s="7">
        <f t="shared" si="757"/>
        <v>0</v>
      </c>
      <c r="K4195" s="8" t="e">
        <f t="shared" si="758"/>
        <v>#N/A</v>
      </c>
      <c r="L4195" s="7" t="e">
        <f t="shared" si="759"/>
        <v>#N/A</v>
      </c>
      <c r="M4195" s="8" t="e">
        <f t="shared" si="736"/>
        <v>#N/A</v>
      </c>
      <c r="N4195" s="8" t="e">
        <f t="shared" si="737"/>
        <v>#N/A</v>
      </c>
    </row>
    <row r="4196" spans="1:14" ht="15.75" customHeight="1" x14ac:dyDescent="0.35">
      <c r="A4196" s="7">
        <f t="shared" si="749"/>
        <v>0</v>
      </c>
      <c r="B4196" s="7">
        <f t="shared" si="750"/>
        <v>0</v>
      </c>
      <c r="C4196" s="7">
        <f t="shared" si="751"/>
        <v>0</v>
      </c>
      <c r="D4196" s="7">
        <f t="shared" si="752"/>
        <v>0</v>
      </c>
      <c r="E4196" s="7" t="e">
        <f>IF('Report DCM'!$H4196="In-Stream Video","Rich Media display banner",IF('Report DCM'!$I4196&gt;'Report DCM'!$J4196,"Standard",VLOOKUP(CONCATENATE(bd_adtype,"_",bd_creativetype),tabela,2,FALSE)))</f>
        <v>#N/A</v>
      </c>
      <c r="F4196" s="7">
        <f t="shared" si="753"/>
        <v>0</v>
      </c>
      <c r="G4196" s="7">
        <f t="shared" si="754"/>
        <v>0</v>
      </c>
      <c r="H4196" s="7">
        <f t="shared" si="755"/>
        <v>0</v>
      </c>
      <c r="I4196" s="7">
        <f t="shared" si="756"/>
        <v>0</v>
      </c>
      <c r="J4196" s="7">
        <f t="shared" si="757"/>
        <v>0</v>
      </c>
      <c r="K4196" s="8" t="e">
        <f t="shared" si="758"/>
        <v>#N/A</v>
      </c>
      <c r="L4196" s="7" t="e">
        <f t="shared" si="759"/>
        <v>#N/A</v>
      </c>
      <c r="M4196" s="8" t="e">
        <f t="shared" si="736"/>
        <v>#N/A</v>
      </c>
      <c r="N4196" s="8" t="e">
        <f t="shared" si="737"/>
        <v>#N/A</v>
      </c>
    </row>
    <row r="4197" spans="1:14" ht="15.75" customHeight="1" x14ac:dyDescent="0.35">
      <c r="A4197" s="7">
        <f t="shared" si="749"/>
        <v>0</v>
      </c>
      <c r="B4197" s="7">
        <f t="shared" si="750"/>
        <v>0</v>
      </c>
      <c r="C4197" s="7">
        <f t="shared" si="751"/>
        <v>0</v>
      </c>
      <c r="D4197" s="7">
        <f t="shared" si="752"/>
        <v>0</v>
      </c>
      <c r="E4197" s="7" t="e">
        <f>IF('Report DCM'!$H4197="In-Stream Video","Rich Media display banner",IF('Report DCM'!$I4197&gt;'Report DCM'!$J4197,"Standard",VLOOKUP(CONCATENATE(bd_adtype,"_",bd_creativetype),tabela,2,FALSE)))</f>
        <v>#N/A</v>
      </c>
      <c r="F4197" s="7">
        <f t="shared" si="753"/>
        <v>0</v>
      </c>
      <c r="G4197" s="7">
        <f t="shared" si="754"/>
        <v>0</v>
      </c>
      <c r="H4197" s="7">
        <f t="shared" si="755"/>
        <v>0</v>
      </c>
      <c r="I4197" s="7">
        <f t="shared" si="756"/>
        <v>0</v>
      </c>
      <c r="J4197" s="7">
        <f t="shared" si="757"/>
        <v>0</v>
      </c>
      <c r="K4197" s="8" t="e">
        <f t="shared" si="758"/>
        <v>#N/A</v>
      </c>
      <c r="L4197" s="7" t="e">
        <f t="shared" si="759"/>
        <v>#N/A</v>
      </c>
      <c r="M4197" s="8" t="e">
        <f t="shared" si="736"/>
        <v>#N/A</v>
      </c>
      <c r="N4197" s="8" t="e">
        <f t="shared" si="737"/>
        <v>#N/A</v>
      </c>
    </row>
    <row r="4198" spans="1:14" ht="15.75" customHeight="1" x14ac:dyDescent="0.35">
      <c r="A4198" s="7">
        <f t="shared" si="749"/>
        <v>0</v>
      </c>
      <c r="B4198" s="7">
        <f t="shared" si="750"/>
        <v>0</v>
      </c>
      <c r="C4198" s="7">
        <f t="shared" si="751"/>
        <v>0</v>
      </c>
      <c r="D4198" s="7">
        <f t="shared" si="752"/>
        <v>0</v>
      </c>
      <c r="E4198" s="7" t="e">
        <f>IF('Report DCM'!$H4198="In-Stream Video","Rich Media display banner",IF('Report DCM'!$I4198&gt;'Report DCM'!$J4198,"Standard",VLOOKUP(CONCATENATE(bd_adtype,"_",bd_creativetype),tabela,2,FALSE)))</f>
        <v>#N/A</v>
      </c>
      <c r="F4198" s="7">
        <f t="shared" si="753"/>
        <v>0</v>
      </c>
      <c r="G4198" s="7">
        <f t="shared" si="754"/>
        <v>0</v>
      </c>
      <c r="H4198" s="7">
        <f t="shared" si="755"/>
        <v>0</v>
      </c>
      <c r="I4198" s="7">
        <f t="shared" si="756"/>
        <v>0</v>
      </c>
      <c r="J4198" s="7">
        <f t="shared" si="757"/>
        <v>0</v>
      </c>
      <c r="K4198" s="8" t="e">
        <f t="shared" si="758"/>
        <v>#N/A</v>
      </c>
      <c r="L4198" s="7" t="e">
        <f t="shared" si="759"/>
        <v>#N/A</v>
      </c>
      <c r="M4198" s="8" t="e">
        <f t="shared" si="736"/>
        <v>#N/A</v>
      </c>
      <c r="N4198" s="8" t="e">
        <f t="shared" si="737"/>
        <v>#N/A</v>
      </c>
    </row>
    <row r="4199" spans="1:14" ht="15.75" customHeight="1" x14ac:dyDescent="0.35">
      <c r="A4199" s="7">
        <f t="shared" si="749"/>
        <v>0</v>
      </c>
      <c r="B4199" s="7">
        <f t="shared" si="750"/>
        <v>0</v>
      </c>
      <c r="C4199" s="7">
        <f t="shared" si="751"/>
        <v>0</v>
      </c>
      <c r="D4199" s="7">
        <f t="shared" si="752"/>
        <v>0</v>
      </c>
      <c r="E4199" s="7" t="e">
        <f>IF('Report DCM'!$H4199="In-Stream Video","Rich Media display banner",IF('Report DCM'!$I4199&gt;'Report DCM'!$J4199,"Standard",VLOOKUP(CONCATENATE(bd_adtype,"_",bd_creativetype),tabela,2,FALSE)))</f>
        <v>#N/A</v>
      </c>
      <c r="F4199" s="7">
        <f t="shared" si="753"/>
        <v>0</v>
      </c>
      <c r="G4199" s="7">
        <f t="shared" si="754"/>
        <v>0</v>
      </c>
      <c r="H4199" s="7">
        <f t="shared" si="755"/>
        <v>0</v>
      </c>
      <c r="I4199" s="7">
        <f t="shared" si="756"/>
        <v>0</v>
      </c>
      <c r="J4199" s="7">
        <f t="shared" si="757"/>
        <v>0</v>
      </c>
      <c r="K4199" s="8" t="e">
        <f t="shared" si="758"/>
        <v>#N/A</v>
      </c>
      <c r="L4199" s="7" t="e">
        <f t="shared" si="759"/>
        <v>#N/A</v>
      </c>
      <c r="M4199" s="8" t="e">
        <f t="shared" si="736"/>
        <v>#N/A</v>
      </c>
      <c r="N4199" s="8" t="e">
        <f t="shared" si="737"/>
        <v>#N/A</v>
      </c>
    </row>
    <row r="4200" spans="1:14" ht="15.75" customHeight="1" x14ac:dyDescent="0.35">
      <c r="A4200" s="7">
        <f t="shared" si="749"/>
        <v>0</v>
      </c>
      <c r="B4200" s="7">
        <f t="shared" si="750"/>
        <v>0</v>
      </c>
      <c r="C4200" s="7">
        <f t="shared" si="751"/>
        <v>0</v>
      </c>
      <c r="D4200" s="7">
        <f t="shared" si="752"/>
        <v>0</v>
      </c>
      <c r="E4200" s="7" t="e">
        <f>IF('Report DCM'!$H4200="In-Stream Video","Rich Media display banner",IF('Report DCM'!$I4200&gt;'Report DCM'!$J4200,"Standard",VLOOKUP(CONCATENATE(bd_adtype,"_",bd_creativetype),tabela,2,FALSE)))</f>
        <v>#N/A</v>
      </c>
      <c r="F4200" s="7">
        <f t="shared" si="753"/>
        <v>0</v>
      </c>
      <c r="G4200" s="7">
        <f t="shared" si="754"/>
        <v>0</v>
      </c>
      <c r="H4200" s="7">
        <f t="shared" si="755"/>
        <v>0</v>
      </c>
      <c r="I4200" s="7">
        <f t="shared" si="756"/>
        <v>0</v>
      </c>
      <c r="J4200" s="7">
        <f t="shared" si="757"/>
        <v>0</v>
      </c>
      <c r="K4200" s="8" t="e">
        <f t="shared" si="758"/>
        <v>#N/A</v>
      </c>
      <c r="L4200" s="7" t="e">
        <f t="shared" si="759"/>
        <v>#N/A</v>
      </c>
      <c r="M4200" s="8" t="e">
        <f t="shared" si="736"/>
        <v>#N/A</v>
      </c>
      <c r="N4200" s="8" t="e">
        <f t="shared" si="737"/>
        <v>#N/A</v>
      </c>
    </row>
    <row r="4201" spans="1:14" ht="15.75" customHeight="1" x14ac:dyDescent="0.35">
      <c r="A4201" s="7">
        <f t="shared" si="749"/>
        <v>0</v>
      </c>
      <c r="B4201" s="7">
        <f t="shared" si="750"/>
        <v>0</v>
      </c>
      <c r="C4201" s="7">
        <f t="shared" si="751"/>
        <v>0</v>
      </c>
      <c r="D4201" s="7">
        <f t="shared" si="752"/>
        <v>0</v>
      </c>
      <c r="E4201" s="7" t="e">
        <f>IF('Report DCM'!$H4201="In-Stream Video","Rich Media display banner",IF('Report DCM'!$I4201&gt;'Report DCM'!$J4201,"Standard",VLOOKUP(CONCATENATE(bd_adtype,"_",bd_creativetype),tabela,2,FALSE)))</f>
        <v>#N/A</v>
      </c>
      <c r="F4201" s="7">
        <f t="shared" si="753"/>
        <v>0</v>
      </c>
      <c r="G4201" s="7">
        <f t="shared" si="754"/>
        <v>0</v>
      </c>
      <c r="H4201" s="7">
        <f t="shared" si="755"/>
        <v>0</v>
      </c>
      <c r="I4201" s="7">
        <f t="shared" si="756"/>
        <v>0</v>
      </c>
      <c r="J4201" s="7">
        <f t="shared" si="757"/>
        <v>0</v>
      </c>
      <c r="K4201" s="8" t="e">
        <f t="shared" si="758"/>
        <v>#N/A</v>
      </c>
      <c r="L4201" s="7" t="e">
        <f t="shared" si="759"/>
        <v>#N/A</v>
      </c>
      <c r="M4201" s="8" t="e">
        <f t="shared" si="736"/>
        <v>#N/A</v>
      </c>
      <c r="N4201" s="8" t="e">
        <f t="shared" si="737"/>
        <v>#N/A</v>
      </c>
    </row>
    <row r="4202" spans="1:14" ht="15.75" customHeight="1" x14ac:dyDescent="0.35">
      <c r="A4202" s="7">
        <f t="shared" si="749"/>
        <v>0</v>
      </c>
      <c r="B4202" s="7">
        <f t="shared" si="750"/>
        <v>0</v>
      </c>
      <c r="C4202" s="7">
        <f t="shared" si="751"/>
        <v>0</v>
      </c>
      <c r="D4202" s="7">
        <f t="shared" si="752"/>
        <v>0</v>
      </c>
      <c r="E4202" s="7" t="e">
        <f>IF('Report DCM'!$H4202="In-Stream Video","Rich Media display banner",IF('Report DCM'!$I4202&gt;'Report DCM'!$J4202,"Standard",VLOOKUP(CONCATENATE(bd_adtype,"_",bd_creativetype),tabela,2,FALSE)))</f>
        <v>#N/A</v>
      </c>
      <c r="F4202" s="7">
        <f t="shared" si="753"/>
        <v>0</v>
      </c>
      <c r="G4202" s="7">
        <f t="shared" si="754"/>
        <v>0</v>
      </c>
      <c r="H4202" s="7">
        <f t="shared" si="755"/>
        <v>0</v>
      </c>
      <c r="I4202" s="7">
        <f t="shared" si="756"/>
        <v>0</v>
      </c>
      <c r="J4202" s="7">
        <f t="shared" si="757"/>
        <v>0</v>
      </c>
      <c r="K4202" s="8" t="e">
        <f t="shared" si="758"/>
        <v>#N/A</v>
      </c>
      <c r="L4202" s="7" t="e">
        <f t="shared" si="759"/>
        <v>#N/A</v>
      </c>
      <c r="M4202" s="8" t="e">
        <f t="shared" si="736"/>
        <v>#N/A</v>
      </c>
      <c r="N4202" s="8" t="e">
        <f t="shared" si="737"/>
        <v>#N/A</v>
      </c>
    </row>
    <row r="4203" spans="1:14" ht="15.75" customHeight="1" x14ac:dyDescent="0.35">
      <c r="A4203" s="7">
        <f t="shared" si="749"/>
        <v>0</v>
      </c>
      <c r="B4203" s="7">
        <f t="shared" si="750"/>
        <v>0</v>
      </c>
      <c r="C4203" s="7">
        <f t="shared" si="751"/>
        <v>0</v>
      </c>
      <c r="D4203" s="7">
        <f t="shared" si="752"/>
        <v>0</v>
      </c>
      <c r="E4203" s="7" t="e">
        <f>IF('Report DCM'!$H4203="In-Stream Video","Rich Media display banner",IF('Report DCM'!$I4203&gt;'Report DCM'!$J4203,"Standard",VLOOKUP(CONCATENATE(bd_adtype,"_",bd_creativetype),tabela,2,FALSE)))</f>
        <v>#N/A</v>
      </c>
      <c r="F4203" s="7">
        <f t="shared" si="753"/>
        <v>0</v>
      </c>
      <c r="G4203" s="7">
        <f t="shared" si="754"/>
        <v>0</v>
      </c>
      <c r="H4203" s="7">
        <f t="shared" si="755"/>
        <v>0</v>
      </c>
      <c r="I4203" s="7">
        <f t="shared" si="756"/>
        <v>0</v>
      </c>
      <c r="J4203" s="7">
        <f t="shared" si="757"/>
        <v>0</v>
      </c>
      <c r="K4203" s="8" t="e">
        <f t="shared" si="758"/>
        <v>#N/A</v>
      </c>
      <c r="L4203" s="7" t="e">
        <f t="shared" si="759"/>
        <v>#N/A</v>
      </c>
      <c r="M4203" s="8" t="e">
        <f t="shared" si="736"/>
        <v>#N/A</v>
      </c>
      <c r="N4203" s="8" t="e">
        <f t="shared" si="737"/>
        <v>#N/A</v>
      </c>
    </row>
    <row r="4204" spans="1:14" ht="15.75" customHeight="1" x14ac:dyDescent="0.35">
      <c r="A4204" s="7">
        <f t="shared" si="749"/>
        <v>0</v>
      </c>
      <c r="B4204" s="7">
        <f t="shared" si="750"/>
        <v>0</v>
      </c>
      <c r="C4204" s="7">
        <f t="shared" si="751"/>
        <v>0</v>
      </c>
      <c r="D4204" s="7">
        <f t="shared" si="752"/>
        <v>0</v>
      </c>
      <c r="E4204" s="7" t="e">
        <f>IF('Report DCM'!$H4204="In-Stream Video","Rich Media display banner",IF('Report DCM'!$I4204&gt;'Report DCM'!$J4204,"Standard",VLOOKUP(CONCATENATE(bd_adtype,"_",bd_creativetype),tabela,2,FALSE)))</f>
        <v>#N/A</v>
      </c>
      <c r="F4204" s="7">
        <f t="shared" si="753"/>
        <v>0</v>
      </c>
      <c r="G4204" s="7">
        <f t="shared" si="754"/>
        <v>0</v>
      </c>
      <c r="H4204" s="7">
        <f t="shared" si="755"/>
        <v>0</v>
      </c>
      <c r="I4204" s="7">
        <f t="shared" si="756"/>
        <v>0</v>
      </c>
      <c r="J4204" s="7">
        <f t="shared" si="757"/>
        <v>0</v>
      </c>
      <c r="K4204" s="8" t="e">
        <f t="shared" si="758"/>
        <v>#N/A</v>
      </c>
      <c r="L4204" s="7" t="e">
        <f t="shared" si="759"/>
        <v>#N/A</v>
      </c>
      <c r="M4204" s="8" t="e">
        <f t="shared" si="736"/>
        <v>#N/A</v>
      </c>
      <c r="N4204" s="8" t="e">
        <f t="shared" si="737"/>
        <v>#N/A</v>
      </c>
    </row>
    <row r="4205" spans="1:14" ht="15.75" customHeight="1" x14ac:dyDescent="0.35">
      <c r="A4205" s="7">
        <f t="shared" si="749"/>
        <v>0</v>
      </c>
      <c r="B4205" s="7">
        <f t="shared" si="750"/>
        <v>0</v>
      </c>
      <c r="C4205" s="7">
        <f t="shared" si="751"/>
        <v>0</v>
      </c>
      <c r="D4205" s="7">
        <f t="shared" si="752"/>
        <v>0</v>
      </c>
      <c r="E4205" s="7" t="e">
        <f>IF('Report DCM'!$H4205="In-Stream Video","Rich Media display banner",IF('Report DCM'!$I4205&gt;'Report DCM'!$J4205,"Standard",VLOOKUP(CONCATENATE(bd_adtype,"_",bd_creativetype),tabela,2,FALSE)))</f>
        <v>#N/A</v>
      </c>
      <c r="F4205" s="7">
        <f t="shared" si="753"/>
        <v>0</v>
      </c>
      <c r="G4205" s="7">
        <f t="shared" si="754"/>
        <v>0</v>
      </c>
      <c r="H4205" s="7">
        <f t="shared" si="755"/>
        <v>0</v>
      </c>
      <c r="I4205" s="7">
        <f t="shared" si="756"/>
        <v>0</v>
      </c>
      <c r="J4205" s="7">
        <f t="shared" si="757"/>
        <v>0</v>
      </c>
      <c r="K4205" s="8" t="e">
        <f t="shared" si="758"/>
        <v>#N/A</v>
      </c>
      <c r="L4205" s="7" t="e">
        <f t="shared" si="759"/>
        <v>#N/A</v>
      </c>
      <c r="M4205" s="8" t="e">
        <f t="shared" si="736"/>
        <v>#N/A</v>
      </c>
      <c r="N4205" s="8" t="e">
        <f t="shared" si="737"/>
        <v>#N/A</v>
      </c>
    </row>
    <row r="4206" spans="1:14" ht="15.75" customHeight="1" x14ac:dyDescent="0.35">
      <c r="A4206" s="7">
        <f t="shared" si="749"/>
        <v>0</v>
      </c>
      <c r="B4206" s="7">
        <f t="shared" si="750"/>
        <v>0</v>
      </c>
      <c r="C4206" s="7">
        <f t="shared" si="751"/>
        <v>0</v>
      </c>
      <c r="D4206" s="7">
        <f t="shared" si="752"/>
        <v>0</v>
      </c>
      <c r="E4206" s="7" t="e">
        <f>IF('Report DCM'!$H4206="In-Stream Video","Rich Media display banner",IF('Report DCM'!$I4206&gt;'Report DCM'!$J4206,"Standard",VLOOKUP(CONCATENATE(bd_adtype,"_",bd_creativetype),tabela,2,FALSE)))</f>
        <v>#N/A</v>
      </c>
      <c r="F4206" s="7">
        <f t="shared" si="753"/>
        <v>0</v>
      </c>
      <c r="G4206" s="7">
        <f t="shared" si="754"/>
        <v>0</v>
      </c>
      <c r="H4206" s="7">
        <f t="shared" si="755"/>
        <v>0</v>
      </c>
      <c r="I4206" s="7">
        <f t="shared" si="756"/>
        <v>0</v>
      </c>
      <c r="J4206" s="7">
        <f t="shared" si="757"/>
        <v>0</v>
      </c>
      <c r="K4206" s="8" t="e">
        <f t="shared" si="758"/>
        <v>#N/A</v>
      </c>
      <c r="L4206" s="7" t="e">
        <f t="shared" si="759"/>
        <v>#N/A</v>
      </c>
      <c r="M4206" s="8" t="e">
        <f t="shared" si="736"/>
        <v>#N/A</v>
      </c>
      <c r="N4206" s="8" t="e">
        <f t="shared" si="737"/>
        <v>#N/A</v>
      </c>
    </row>
    <row r="4207" spans="1:14" ht="15.75" customHeight="1" x14ac:dyDescent="0.35">
      <c r="A4207" s="7">
        <f t="shared" si="749"/>
        <v>0</v>
      </c>
      <c r="B4207" s="7">
        <f t="shared" si="750"/>
        <v>0</v>
      </c>
      <c r="C4207" s="7">
        <f t="shared" si="751"/>
        <v>0</v>
      </c>
      <c r="D4207" s="7">
        <f t="shared" si="752"/>
        <v>0</v>
      </c>
      <c r="E4207" s="7" t="e">
        <f>IF('Report DCM'!$H4207="In-Stream Video","Rich Media display banner",IF('Report DCM'!$I4207&gt;'Report DCM'!$J4207,"Standard",VLOOKUP(CONCATENATE(bd_adtype,"_",bd_creativetype),tabela,2,FALSE)))</f>
        <v>#N/A</v>
      </c>
      <c r="F4207" s="7">
        <f t="shared" si="753"/>
        <v>0</v>
      </c>
      <c r="G4207" s="7">
        <f t="shared" si="754"/>
        <v>0</v>
      </c>
      <c r="H4207" s="7">
        <f t="shared" si="755"/>
        <v>0</v>
      </c>
      <c r="I4207" s="7">
        <f t="shared" si="756"/>
        <v>0</v>
      </c>
      <c r="J4207" s="7">
        <f t="shared" si="757"/>
        <v>0</v>
      </c>
      <c r="K4207" s="8" t="e">
        <f t="shared" si="758"/>
        <v>#N/A</v>
      </c>
      <c r="L4207" s="7" t="e">
        <f t="shared" si="759"/>
        <v>#N/A</v>
      </c>
      <c r="M4207" s="8" t="e">
        <f t="shared" si="736"/>
        <v>#N/A</v>
      </c>
      <c r="N4207" s="8" t="e">
        <f t="shared" si="737"/>
        <v>#N/A</v>
      </c>
    </row>
    <row r="4208" spans="1:14" ht="15.75" customHeight="1" x14ac:dyDescent="0.35">
      <c r="A4208" s="7">
        <f t="shared" si="749"/>
        <v>0</v>
      </c>
      <c r="B4208" s="7">
        <f t="shared" si="750"/>
        <v>0</v>
      </c>
      <c r="C4208" s="7">
        <f t="shared" si="751"/>
        <v>0</v>
      </c>
      <c r="D4208" s="7">
        <f t="shared" si="752"/>
        <v>0</v>
      </c>
      <c r="E4208" s="7" t="e">
        <f>IF('Report DCM'!$H4208="In-Stream Video","Rich Media display banner",IF('Report DCM'!$I4208&gt;'Report DCM'!$J4208,"Standard",VLOOKUP(CONCATENATE(bd_adtype,"_",bd_creativetype),tabela,2,FALSE)))</f>
        <v>#N/A</v>
      </c>
      <c r="F4208" s="7">
        <f t="shared" si="753"/>
        <v>0</v>
      </c>
      <c r="G4208" s="7">
        <f t="shared" si="754"/>
        <v>0</v>
      </c>
      <c r="H4208" s="7">
        <f t="shared" si="755"/>
        <v>0</v>
      </c>
      <c r="I4208" s="7">
        <f t="shared" si="756"/>
        <v>0</v>
      </c>
      <c r="J4208" s="7">
        <f t="shared" si="757"/>
        <v>0</v>
      </c>
      <c r="K4208" s="8" t="e">
        <f t="shared" si="758"/>
        <v>#N/A</v>
      </c>
      <c r="L4208" s="7" t="e">
        <f t="shared" si="759"/>
        <v>#N/A</v>
      </c>
      <c r="M4208" s="8" t="e">
        <f t="shared" si="736"/>
        <v>#N/A</v>
      </c>
      <c r="N4208" s="8" t="e">
        <f t="shared" si="737"/>
        <v>#N/A</v>
      </c>
    </row>
    <row r="4209" spans="1:14" ht="15.75" customHeight="1" x14ac:dyDescent="0.35">
      <c r="A4209" s="7">
        <f t="shared" si="749"/>
        <v>0</v>
      </c>
      <c r="B4209" s="7">
        <f t="shared" si="750"/>
        <v>0</v>
      </c>
      <c r="C4209" s="7">
        <f t="shared" si="751"/>
        <v>0</v>
      </c>
      <c r="D4209" s="7">
        <f t="shared" si="752"/>
        <v>0</v>
      </c>
      <c r="E4209" s="7" t="e">
        <f>IF('Report DCM'!$H4209="In-Stream Video","Rich Media display banner",IF('Report DCM'!$I4209&gt;'Report DCM'!$J4209,"Standard",VLOOKUP(CONCATENATE(bd_adtype,"_",bd_creativetype),tabela,2,FALSE)))</f>
        <v>#N/A</v>
      </c>
      <c r="F4209" s="7">
        <f t="shared" si="753"/>
        <v>0</v>
      </c>
      <c r="G4209" s="7">
        <f t="shared" si="754"/>
        <v>0</v>
      </c>
      <c r="H4209" s="7">
        <f t="shared" si="755"/>
        <v>0</v>
      </c>
      <c r="I4209" s="7">
        <f t="shared" si="756"/>
        <v>0</v>
      </c>
      <c r="J4209" s="7">
        <f t="shared" si="757"/>
        <v>0</v>
      </c>
      <c r="K4209" s="8" t="e">
        <f t="shared" si="758"/>
        <v>#N/A</v>
      </c>
      <c r="L4209" s="7" t="e">
        <f t="shared" si="759"/>
        <v>#N/A</v>
      </c>
      <c r="M4209" s="8" t="e">
        <f t="shared" si="736"/>
        <v>#N/A</v>
      </c>
      <c r="N4209" s="8" t="e">
        <f t="shared" si="737"/>
        <v>#N/A</v>
      </c>
    </row>
    <row r="4210" spans="1:14" ht="15.75" customHeight="1" x14ac:dyDescent="0.35">
      <c r="A4210" s="7">
        <f t="shared" si="749"/>
        <v>0</v>
      </c>
      <c r="B4210" s="7">
        <f t="shared" si="750"/>
        <v>0</v>
      </c>
      <c r="C4210" s="7">
        <f t="shared" si="751"/>
        <v>0</v>
      </c>
      <c r="D4210" s="7">
        <f t="shared" si="752"/>
        <v>0</v>
      </c>
      <c r="E4210" s="7" t="e">
        <f>IF('Report DCM'!$H4210="In-Stream Video","Rich Media display banner",IF('Report DCM'!$I4210&gt;'Report DCM'!$J4210,"Standard",VLOOKUP(CONCATENATE(bd_adtype,"_",bd_creativetype),tabela,2,FALSE)))</f>
        <v>#N/A</v>
      </c>
      <c r="F4210" s="7">
        <f t="shared" si="753"/>
        <v>0</v>
      </c>
      <c r="G4210" s="7">
        <f t="shared" si="754"/>
        <v>0</v>
      </c>
      <c r="H4210" s="7">
        <f t="shared" si="755"/>
        <v>0</v>
      </c>
      <c r="I4210" s="7">
        <f t="shared" si="756"/>
        <v>0</v>
      </c>
      <c r="J4210" s="7">
        <f t="shared" si="757"/>
        <v>0</v>
      </c>
      <c r="K4210" s="8" t="e">
        <f t="shared" si="758"/>
        <v>#N/A</v>
      </c>
      <c r="L4210" s="7" t="e">
        <f t="shared" si="759"/>
        <v>#N/A</v>
      </c>
      <c r="M4210" s="8" t="e">
        <f t="shared" si="736"/>
        <v>#N/A</v>
      </c>
      <c r="N4210" s="8" t="e">
        <f t="shared" si="737"/>
        <v>#N/A</v>
      </c>
    </row>
    <row r="4211" spans="1:14" ht="15.75" customHeight="1" x14ac:dyDescent="0.35">
      <c r="A4211" s="7">
        <f t="shared" si="749"/>
        <v>0</v>
      </c>
      <c r="B4211" s="7">
        <f t="shared" si="750"/>
        <v>0</v>
      </c>
      <c r="C4211" s="7">
        <f t="shared" si="751"/>
        <v>0</v>
      </c>
      <c r="D4211" s="7">
        <f t="shared" si="752"/>
        <v>0</v>
      </c>
      <c r="E4211" s="7" t="e">
        <f>IF('Report DCM'!$H4211="In-Stream Video","Rich Media display banner",IF('Report DCM'!$I4211&gt;'Report DCM'!$J4211,"Standard",VLOOKUP(CONCATENATE(bd_adtype,"_",bd_creativetype),tabela,2,FALSE)))</f>
        <v>#N/A</v>
      </c>
      <c r="F4211" s="7">
        <f t="shared" si="753"/>
        <v>0</v>
      </c>
      <c r="G4211" s="7">
        <f t="shared" si="754"/>
        <v>0</v>
      </c>
      <c r="H4211" s="7">
        <f t="shared" si="755"/>
        <v>0</v>
      </c>
      <c r="I4211" s="7">
        <f t="shared" si="756"/>
        <v>0</v>
      </c>
      <c r="J4211" s="7">
        <f t="shared" si="757"/>
        <v>0</v>
      </c>
      <c r="K4211" s="8" t="e">
        <f t="shared" si="758"/>
        <v>#N/A</v>
      </c>
      <c r="L4211" s="7" t="e">
        <f t="shared" si="759"/>
        <v>#N/A</v>
      </c>
      <c r="M4211" s="8" t="e">
        <f t="shared" si="736"/>
        <v>#N/A</v>
      </c>
      <c r="N4211" s="8" t="e">
        <f t="shared" si="737"/>
        <v>#N/A</v>
      </c>
    </row>
    <row r="4212" spans="1:14" ht="15.75" customHeight="1" x14ac:dyDescent="0.35">
      <c r="A4212" s="7">
        <f t="shared" si="749"/>
        <v>0</v>
      </c>
      <c r="B4212" s="7">
        <f t="shared" si="750"/>
        <v>0</v>
      </c>
      <c r="C4212" s="7">
        <f t="shared" si="751"/>
        <v>0</v>
      </c>
      <c r="D4212" s="7">
        <f t="shared" si="752"/>
        <v>0</v>
      </c>
      <c r="E4212" s="7" t="e">
        <f>IF('Report DCM'!$H4212="In-Stream Video","Rich Media display banner",IF('Report DCM'!$I4212&gt;'Report DCM'!$J4212,"Standard",VLOOKUP(CONCATENATE(bd_adtype,"_",bd_creativetype),tabela,2,FALSE)))</f>
        <v>#N/A</v>
      </c>
      <c r="F4212" s="7">
        <f t="shared" si="753"/>
        <v>0</v>
      </c>
      <c r="G4212" s="7">
        <f t="shared" si="754"/>
        <v>0</v>
      </c>
      <c r="H4212" s="7">
        <f t="shared" si="755"/>
        <v>0</v>
      </c>
      <c r="I4212" s="7">
        <f t="shared" si="756"/>
        <v>0</v>
      </c>
      <c r="J4212" s="7">
        <f t="shared" si="757"/>
        <v>0</v>
      </c>
      <c r="K4212" s="8" t="e">
        <f t="shared" si="758"/>
        <v>#N/A</v>
      </c>
      <c r="L4212" s="7" t="e">
        <f t="shared" si="759"/>
        <v>#N/A</v>
      </c>
      <c r="M4212" s="8" t="e">
        <f t="shared" si="736"/>
        <v>#N/A</v>
      </c>
      <c r="N4212" s="8" t="e">
        <f t="shared" si="737"/>
        <v>#N/A</v>
      </c>
    </row>
    <row r="4213" spans="1:14" ht="15.75" customHeight="1" x14ac:dyDescent="0.35">
      <c r="A4213" s="7">
        <f t="shared" si="749"/>
        <v>0</v>
      </c>
      <c r="B4213" s="7">
        <f t="shared" si="750"/>
        <v>0</v>
      </c>
      <c r="C4213" s="7">
        <f t="shared" si="751"/>
        <v>0</v>
      </c>
      <c r="D4213" s="7">
        <f t="shared" si="752"/>
        <v>0</v>
      </c>
      <c r="E4213" s="7" t="e">
        <f>IF('Report DCM'!$H4213="In-Stream Video","Rich Media display banner",IF('Report DCM'!$I4213&gt;'Report DCM'!$J4213,"Standard",VLOOKUP(CONCATENATE(bd_adtype,"_",bd_creativetype),tabela,2,FALSE)))</f>
        <v>#N/A</v>
      </c>
      <c r="F4213" s="7">
        <f t="shared" si="753"/>
        <v>0</v>
      </c>
      <c r="G4213" s="7">
        <f t="shared" si="754"/>
        <v>0</v>
      </c>
      <c r="H4213" s="7">
        <f t="shared" si="755"/>
        <v>0</v>
      </c>
      <c r="I4213" s="7">
        <f t="shared" si="756"/>
        <v>0</v>
      </c>
      <c r="J4213" s="7">
        <f t="shared" si="757"/>
        <v>0</v>
      </c>
      <c r="K4213" s="8" t="e">
        <f t="shared" si="758"/>
        <v>#N/A</v>
      </c>
      <c r="L4213" s="7" t="e">
        <f t="shared" si="759"/>
        <v>#N/A</v>
      </c>
      <c r="M4213" s="8" t="e">
        <f t="shared" si="736"/>
        <v>#N/A</v>
      </c>
      <c r="N4213" s="8" t="e">
        <f t="shared" si="737"/>
        <v>#N/A</v>
      </c>
    </row>
    <row r="4214" spans="1:14" ht="15.75" customHeight="1" x14ac:dyDescent="0.35">
      <c r="A4214" s="7">
        <f t="shared" si="749"/>
        <v>0</v>
      </c>
      <c r="B4214" s="7">
        <f t="shared" si="750"/>
        <v>0</v>
      </c>
      <c r="C4214" s="7">
        <f t="shared" si="751"/>
        <v>0</v>
      </c>
      <c r="D4214" s="7">
        <f t="shared" si="752"/>
        <v>0</v>
      </c>
      <c r="E4214" s="7" t="e">
        <f>IF('Report DCM'!$H4214="In-Stream Video","Rich Media display banner",IF('Report DCM'!$I4214&gt;'Report DCM'!$J4214,"Standard",VLOOKUP(CONCATENATE(bd_adtype,"_",bd_creativetype),tabela,2,FALSE)))</f>
        <v>#N/A</v>
      </c>
      <c r="F4214" s="7">
        <f t="shared" si="753"/>
        <v>0</v>
      </c>
      <c r="G4214" s="7">
        <f t="shared" si="754"/>
        <v>0</v>
      </c>
      <c r="H4214" s="7">
        <f t="shared" si="755"/>
        <v>0</v>
      </c>
      <c r="I4214" s="7">
        <f t="shared" si="756"/>
        <v>0</v>
      </c>
      <c r="J4214" s="7">
        <f t="shared" si="757"/>
        <v>0</v>
      </c>
      <c r="K4214" s="8" t="e">
        <f t="shared" si="758"/>
        <v>#N/A</v>
      </c>
      <c r="L4214" s="7" t="e">
        <f t="shared" si="759"/>
        <v>#N/A</v>
      </c>
      <c r="M4214" s="8" t="e">
        <f t="shared" si="736"/>
        <v>#N/A</v>
      </c>
      <c r="N4214" s="8" t="e">
        <f t="shared" si="737"/>
        <v>#N/A</v>
      </c>
    </row>
    <row r="4215" spans="1:14" ht="15.75" customHeight="1" x14ac:dyDescent="0.35">
      <c r="A4215" s="7">
        <f t="shared" si="749"/>
        <v>0</v>
      </c>
      <c r="B4215" s="7">
        <f t="shared" si="750"/>
        <v>0</v>
      </c>
      <c r="C4215" s="7">
        <f t="shared" si="751"/>
        <v>0</v>
      </c>
      <c r="D4215" s="7">
        <f t="shared" si="752"/>
        <v>0</v>
      </c>
      <c r="E4215" s="7" t="e">
        <f>IF('Report DCM'!$H4215="In-Stream Video","Rich Media display banner",IF('Report DCM'!$I4215&gt;'Report DCM'!$J4215,"Standard",VLOOKUP(CONCATENATE(bd_adtype,"_",bd_creativetype),tabela,2,FALSE)))</f>
        <v>#N/A</v>
      </c>
      <c r="F4215" s="7">
        <f t="shared" si="753"/>
        <v>0</v>
      </c>
      <c r="G4215" s="7">
        <f t="shared" si="754"/>
        <v>0</v>
      </c>
      <c r="H4215" s="7">
        <f t="shared" si="755"/>
        <v>0</v>
      </c>
      <c r="I4215" s="7">
        <f t="shared" si="756"/>
        <v>0</v>
      </c>
      <c r="J4215" s="7">
        <f t="shared" si="757"/>
        <v>0</v>
      </c>
      <c r="K4215" s="8" t="e">
        <f t="shared" si="758"/>
        <v>#N/A</v>
      </c>
      <c r="L4215" s="7" t="e">
        <f t="shared" si="759"/>
        <v>#N/A</v>
      </c>
      <c r="M4215" s="8" t="e">
        <f t="shared" si="736"/>
        <v>#N/A</v>
      </c>
      <c r="N4215" s="8" t="e">
        <f t="shared" si="737"/>
        <v>#N/A</v>
      </c>
    </row>
    <row r="4216" spans="1:14" ht="15.75" customHeight="1" x14ac:dyDescent="0.35">
      <c r="A4216" s="7">
        <f t="shared" si="749"/>
        <v>0</v>
      </c>
      <c r="B4216" s="7">
        <f t="shared" si="750"/>
        <v>0</v>
      </c>
      <c r="C4216" s="7">
        <f t="shared" si="751"/>
        <v>0</v>
      </c>
      <c r="D4216" s="7">
        <f t="shared" si="752"/>
        <v>0</v>
      </c>
      <c r="E4216" s="7" t="e">
        <f>IF('Report DCM'!$H4216="In-Stream Video","Rich Media display banner",IF('Report DCM'!$I4216&gt;'Report DCM'!$J4216,"Standard",VLOOKUP(CONCATENATE(bd_adtype,"_",bd_creativetype),tabela,2,FALSE)))</f>
        <v>#N/A</v>
      </c>
      <c r="F4216" s="7">
        <f t="shared" si="753"/>
        <v>0</v>
      </c>
      <c r="G4216" s="7">
        <f t="shared" si="754"/>
        <v>0</v>
      </c>
      <c r="H4216" s="7">
        <f t="shared" si="755"/>
        <v>0</v>
      </c>
      <c r="I4216" s="7">
        <f t="shared" si="756"/>
        <v>0</v>
      </c>
      <c r="J4216" s="7">
        <f t="shared" si="757"/>
        <v>0</v>
      </c>
      <c r="K4216" s="8" t="e">
        <f t="shared" si="758"/>
        <v>#N/A</v>
      </c>
      <c r="L4216" s="7" t="e">
        <f t="shared" si="759"/>
        <v>#N/A</v>
      </c>
      <c r="M4216" s="8" t="e">
        <f t="shared" si="736"/>
        <v>#N/A</v>
      </c>
      <c r="N4216" s="8" t="e">
        <f t="shared" si="737"/>
        <v>#N/A</v>
      </c>
    </row>
    <row r="4217" spans="1:14" ht="15.75" customHeight="1" x14ac:dyDescent="0.35">
      <c r="A4217" s="7">
        <f t="shared" si="749"/>
        <v>0</v>
      </c>
      <c r="B4217" s="7">
        <f t="shared" si="750"/>
        <v>0</v>
      </c>
      <c r="C4217" s="7">
        <f t="shared" si="751"/>
        <v>0</v>
      </c>
      <c r="D4217" s="7">
        <f t="shared" si="752"/>
        <v>0</v>
      </c>
      <c r="E4217" s="7" t="e">
        <f>IF('Report DCM'!$H4217="In-Stream Video","Rich Media display banner",IF('Report DCM'!$I4217&gt;'Report DCM'!$J4217,"Standard",VLOOKUP(CONCATENATE(bd_adtype,"_",bd_creativetype),tabela,2,FALSE)))</f>
        <v>#N/A</v>
      </c>
      <c r="F4217" s="7">
        <f t="shared" si="753"/>
        <v>0</v>
      </c>
      <c r="G4217" s="7">
        <f t="shared" si="754"/>
        <v>0</v>
      </c>
      <c r="H4217" s="7">
        <f t="shared" si="755"/>
        <v>0</v>
      </c>
      <c r="I4217" s="7">
        <f t="shared" si="756"/>
        <v>0</v>
      </c>
      <c r="J4217" s="7">
        <f t="shared" si="757"/>
        <v>0</v>
      </c>
      <c r="K4217" s="8" t="e">
        <f t="shared" si="758"/>
        <v>#N/A</v>
      </c>
      <c r="L4217" s="7" t="e">
        <f t="shared" si="759"/>
        <v>#N/A</v>
      </c>
      <c r="M4217" s="8" t="e">
        <f t="shared" si="736"/>
        <v>#N/A</v>
      </c>
      <c r="N4217" s="8" t="e">
        <f t="shared" si="737"/>
        <v>#N/A</v>
      </c>
    </row>
    <row r="4218" spans="1:14" ht="15.75" customHeight="1" x14ac:dyDescent="0.35">
      <c r="A4218" s="7">
        <f t="shared" si="749"/>
        <v>0</v>
      </c>
      <c r="B4218" s="7">
        <f t="shared" si="750"/>
        <v>0</v>
      </c>
      <c r="C4218" s="7">
        <f t="shared" si="751"/>
        <v>0</v>
      </c>
      <c r="D4218" s="7">
        <f t="shared" si="752"/>
        <v>0</v>
      </c>
      <c r="E4218" s="7" t="e">
        <f>IF('Report DCM'!$H4218="In-Stream Video","Rich Media display banner",IF('Report DCM'!$I4218&gt;'Report DCM'!$J4218,"Standard",VLOOKUP(CONCATENATE(bd_adtype,"_",bd_creativetype),tabela,2,FALSE)))</f>
        <v>#N/A</v>
      </c>
      <c r="F4218" s="7">
        <f t="shared" si="753"/>
        <v>0</v>
      </c>
      <c r="G4218" s="7">
        <f t="shared" si="754"/>
        <v>0</v>
      </c>
      <c r="H4218" s="7">
        <f t="shared" si="755"/>
        <v>0</v>
      </c>
      <c r="I4218" s="7">
        <f t="shared" si="756"/>
        <v>0</v>
      </c>
      <c r="J4218" s="7">
        <f t="shared" si="757"/>
        <v>0</v>
      </c>
      <c r="K4218" s="8" t="e">
        <f t="shared" si="758"/>
        <v>#N/A</v>
      </c>
      <c r="L4218" s="7" t="e">
        <f t="shared" si="759"/>
        <v>#N/A</v>
      </c>
      <c r="M4218" s="8" t="e">
        <f t="shared" si="736"/>
        <v>#N/A</v>
      </c>
      <c r="N4218" s="8" t="e">
        <f t="shared" si="737"/>
        <v>#N/A</v>
      </c>
    </row>
    <row r="4219" spans="1:14" ht="15.75" customHeight="1" x14ac:dyDescent="0.35">
      <c r="A4219" s="7">
        <f t="shared" si="749"/>
        <v>0</v>
      </c>
      <c r="B4219" s="7">
        <f t="shared" si="750"/>
        <v>0</v>
      </c>
      <c r="C4219" s="7">
        <f t="shared" si="751"/>
        <v>0</v>
      </c>
      <c r="D4219" s="7">
        <f t="shared" si="752"/>
        <v>0</v>
      </c>
      <c r="E4219" s="7" t="e">
        <f>IF('Report DCM'!$H4219="In-Stream Video","Rich Media display banner",IF('Report DCM'!$I4219&gt;'Report DCM'!$J4219,"Standard",VLOOKUP(CONCATENATE(bd_adtype,"_",bd_creativetype),tabela,2,FALSE)))</f>
        <v>#N/A</v>
      </c>
      <c r="F4219" s="7">
        <f t="shared" si="753"/>
        <v>0</v>
      </c>
      <c r="G4219" s="7">
        <f t="shared" si="754"/>
        <v>0</v>
      </c>
      <c r="H4219" s="7">
        <f t="shared" si="755"/>
        <v>0</v>
      </c>
      <c r="I4219" s="7">
        <f t="shared" si="756"/>
        <v>0</v>
      </c>
      <c r="J4219" s="7">
        <f t="shared" si="757"/>
        <v>0</v>
      </c>
      <c r="K4219" s="8" t="e">
        <f t="shared" si="758"/>
        <v>#N/A</v>
      </c>
      <c r="L4219" s="7" t="e">
        <f t="shared" si="759"/>
        <v>#N/A</v>
      </c>
      <c r="M4219" s="8" t="e">
        <f t="shared" si="736"/>
        <v>#N/A</v>
      </c>
      <c r="N4219" s="8" t="e">
        <f t="shared" si="737"/>
        <v>#N/A</v>
      </c>
    </row>
    <row r="4220" spans="1:14" ht="15.75" customHeight="1" x14ac:dyDescent="0.35">
      <c r="A4220" s="7">
        <f t="shared" si="749"/>
        <v>0</v>
      </c>
      <c r="B4220" s="7">
        <f t="shared" si="750"/>
        <v>0</v>
      </c>
      <c r="C4220" s="7">
        <f t="shared" si="751"/>
        <v>0</v>
      </c>
      <c r="D4220" s="7">
        <f t="shared" si="752"/>
        <v>0</v>
      </c>
      <c r="E4220" s="7" t="e">
        <f>IF('Report DCM'!$H4220="In-Stream Video","Rich Media display banner",IF('Report DCM'!$I4220&gt;'Report DCM'!$J4220,"Standard",VLOOKUP(CONCATENATE(bd_adtype,"_",bd_creativetype),tabela,2,FALSE)))</f>
        <v>#N/A</v>
      </c>
      <c r="F4220" s="7">
        <f t="shared" si="753"/>
        <v>0</v>
      </c>
      <c r="G4220" s="7">
        <f t="shared" si="754"/>
        <v>0</v>
      </c>
      <c r="H4220" s="7">
        <f t="shared" si="755"/>
        <v>0</v>
      </c>
      <c r="I4220" s="7">
        <f t="shared" si="756"/>
        <v>0</v>
      </c>
      <c r="J4220" s="7">
        <f t="shared" si="757"/>
        <v>0</v>
      </c>
      <c r="K4220" s="8" t="e">
        <f t="shared" si="758"/>
        <v>#N/A</v>
      </c>
      <c r="L4220" s="7" t="e">
        <f t="shared" si="759"/>
        <v>#N/A</v>
      </c>
      <c r="M4220" s="8" t="e">
        <f t="shared" si="736"/>
        <v>#N/A</v>
      </c>
      <c r="N4220" s="8" t="e">
        <f t="shared" si="737"/>
        <v>#N/A</v>
      </c>
    </row>
    <row r="4221" spans="1:14" ht="15.75" customHeight="1" x14ac:dyDescent="0.35">
      <c r="A4221" s="7">
        <f t="shared" si="749"/>
        <v>0</v>
      </c>
      <c r="B4221" s="7">
        <f t="shared" si="750"/>
        <v>0</v>
      </c>
      <c r="C4221" s="7">
        <f t="shared" si="751"/>
        <v>0</v>
      </c>
      <c r="D4221" s="7">
        <f t="shared" si="752"/>
        <v>0</v>
      </c>
      <c r="E4221" s="7" t="e">
        <f>IF('Report DCM'!$H4221="In-Stream Video","Rich Media display banner",IF('Report DCM'!$I4221&gt;'Report DCM'!$J4221,"Standard",VLOOKUP(CONCATENATE(bd_adtype,"_",bd_creativetype),tabela,2,FALSE)))</f>
        <v>#N/A</v>
      </c>
      <c r="F4221" s="7">
        <f t="shared" si="753"/>
        <v>0</v>
      </c>
      <c r="G4221" s="7">
        <f t="shared" si="754"/>
        <v>0</v>
      </c>
      <c r="H4221" s="7">
        <f t="shared" si="755"/>
        <v>0</v>
      </c>
      <c r="I4221" s="7">
        <f t="shared" si="756"/>
        <v>0</v>
      </c>
      <c r="J4221" s="7">
        <f t="shared" si="757"/>
        <v>0</v>
      </c>
      <c r="K4221" s="8" t="e">
        <f t="shared" si="758"/>
        <v>#N/A</v>
      </c>
      <c r="L4221" s="7" t="e">
        <f t="shared" si="759"/>
        <v>#N/A</v>
      </c>
      <c r="M4221" s="8" t="e">
        <f t="shared" si="736"/>
        <v>#N/A</v>
      </c>
      <c r="N4221" s="8" t="e">
        <f t="shared" si="737"/>
        <v>#N/A</v>
      </c>
    </row>
    <row r="4222" spans="1:14" ht="15.75" customHeight="1" x14ac:dyDescent="0.35">
      <c r="A4222" s="7">
        <f t="shared" si="749"/>
        <v>0</v>
      </c>
      <c r="B4222" s="7">
        <f t="shared" si="750"/>
        <v>0</v>
      </c>
      <c r="C4222" s="7">
        <f t="shared" si="751"/>
        <v>0</v>
      </c>
      <c r="D4222" s="7">
        <f t="shared" si="752"/>
        <v>0</v>
      </c>
      <c r="E4222" s="7" t="e">
        <f>IF('Report DCM'!$H4222="In-Stream Video","Rich Media display banner",IF('Report DCM'!$I4222&gt;'Report DCM'!$J4222,"Standard",VLOOKUP(CONCATENATE(bd_adtype,"_",bd_creativetype),tabela,2,FALSE)))</f>
        <v>#N/A</v>
      </c>
      <c r="F4222" s="7">
        <f t="shared" si="753"/>
        <v>0</v>
      </c>
      <c r="G4222" s="7">
        <f t="shared" si="754"/>
        <v>0</v>
      </c>
      <c r="H4222" s="7">
        <f t="shared" si="755"/>
        <v>0</v>
      </c>
      <c r="I4222" s="7">
        <f t="shared" si="756"/>
        <v>0</v>
      </c>
      <c r="J4222" s="7">
        <f t="shared" si="757"/>
        <v>0</v>
      </c>
      <c r="K4222" s="8" t="e">
        <f t="shared" si="758"/>
        <v>#N/A</v>
      </c>
      <c r="L4222" s="7" t="e">
        <f t="shared" si="759"/>
        <v>#N/A</v>
      </c>
      <c r="M4222" s="8" t="e">
        <f t="shared" si="736"/>
        <v>#N/A</v>
      </c>
      <c r="N4222" s="8" t="e">
        <f t="shared" si="737"/>
        <v>#N/A</v>
      </c>
    </row>
    <row r="4223" spans="1:14" ht="15.75" customHeight="1" x14ac:dyDescent="0.35">
      <c r="A4223" s="7">
        <f t="shared" si="749"/>
        <v>0</v>
      </c>
      <c r="B4223" s="7">
        <f t="shared" si="750"/>
        <v>0</v>
      </c>
      <c r="C4223" s="7">
        <f t="shared" si="751"/>
        <v>0</v>
      </c>
      <c r="D4223" s="7">
        <f t="shared" si="752"/>
        <v>0</v>
      </c>
      <c r="E4223" s="7" t="e">
        <f>IF('Report DCM'!$H4223="In-Stream Video","Rich Media display banner",IF('Report DCM'!$I4223&gt;'Report DCM'!$J4223,"Standard",VLOOKUP(CONCATENATE(bd_adtype,"_",bd_creativetype),tabela,2,FALSE)))</f>
        <v>#N/A</v>
      </c>
      <c r="F4223" s="7">
        <f t="shared" si="753"/>
        <v>0</v>
      </c>
      <c r="G4223" s="7">
        <f t="shared" si="754"/>
        <v>0</v>
      </c>
      <c r="H4223" s="7">
        <f t="shared" si="755"/>
        <v>0</v>
      </c>
      <c r="I4223" s="7">
        <f t="shared" si="756"/>
        <v>0</v>
      </c>
      <c r="J4223" s="7">
        <f t="shared" si="757"/>
        <v>0</v>
      </c>
      <c r="K4223" s="8" t="e">
        <f t="shared" si="758"/>
        <v>#N/A</v>
      </c>
      <c r="L4223" s="7" t="e">
        <f t="shared" si="759"/>
        <v>#N/A</v>
      </c>
      <c r="M4223" s="8" t="e">
        <f t="shared" si="736"/>
        <v>#N/A</v>
      </c>
      <c r="N4223" s="8" t="e">
        <f t="shared" si="737"/>
        <v>#N/A</v>
      </c>
    </row>
    <row r="4224" spans="1:14" ht="15.75" customHeight="1" x14ac:dyDescent="0.35">
      <c r="A4224" s="7">
        <f t="shared" si="749"/>
        <v>0</v>
      </c>
      <c r="B4224" s="7">
        <f t="shared" si="750"/>
        <v>0</v>
      </c>
      <c r="C4224" s="7">
        <f t="shared" si="751"/>
        <v>0</v>
      </c>
      <c r="D4224" s="7">
        <f t="shared" si="752"/>
        <v>0</v>
      </c>
      <c r="E4224" s="7" t="e">
        <f>IF('Report DCM'!$H4224="In-Stream Video","Rich Media display banner",IF('Report DCM'!$I4224&gt;'Report DCM'!$J4224,"Standard",VLOOKUP(CONCATENATE(bd_adtype,"_",bd_creativetype),tabela,2,FALSE)))</f>
        <v>#N/A</v>
      </c>
      <c r="F4224" s="7">
        <f t="shared" si="753"/>
        <v>0</v>
      </c>
      <c r="G4224" s="7">
        <f t="shared" si="754"/>
        <v>0</v>
      </c>
      <c r="H4224" s="7">
        <f t="shared" si="755"/>
        <v>0</v>
      </c>
      <c r="I4224" s="7">
        <f t="shared" si="756"/>
        <v>0</v>
      </c>
      <c r="J4224" s="7">
        <f t="shared" si="757"/>
        <v>0</v>
      </c>
      <c r="K4224" s="8" t="e">
        <f t="shared" si="758"/>
        <v>#N/A</v>
      </c>
      <c r="L4224" s="7" t="e">
        <f t="shared" si="759"/>
        <v>#N/A</v>
      </c>
      <c r="M4224" s="8" t="e">
        <f t="shared" si="736"/>
        <v>#N/A</v>
      </c>
      <c r="N4224" s="8" t="e">
        <f t="shared" si="737"/>
        <v>#N/A</v>
      </c>
    </row>
    <row r="4225" spans="1:14" ht="15.75" customHeight="1" x14ac:dyDescent="0.35">
      <c r="A4225" s="7">
        <f t="shared" si="749"/>
        <v>0</v>
      </c>
      <c r="B4225" s="7">
        <f t="shared" si="750"/>
        <v>0</v>
      </c>
      <c r="C4225" s="7">
        <f t="shared" si="751"/>
        <v>0</v>
      </c>
      <c r="D4225" s="7">
        <f t="shared" si="752"/>
        <v>0</v>
      </c>
      <c r="E4225" s="7" t="e">
        <f>IF('Report DCM'!$H4225="In-Stream Video","Rich Media display banner",IF('Report DCM'!$I4225&gt;'Report DCM'!$J4225,"Standard",VLOOKUP(CONCATENATE(bd_adtype,"_",bd_creativetype),tabela,2,FALSE)))</f>
        <v>#N/A</v>
      </c>
      <c r="F4225" s="7">
        <f t="shared" si="753"/>
        <v>0</v>
      </c>
      <c r="G4225" s="7">
        <f t="shared" si="754"/>
        <v>0</v>
      </c>
      <c r="H4225" s="7">
        <f t="shared" si="755"/>
        <v>0</v>
      </c>
      <c r="I4225" s="7">
        <f t="shared" si="756"/>
        <v>0</v>
      </c>
      <c r="J4225" s="7">
        <f t="shared" si="757"/>
        <v>0</v>
      </c>
      <c r="K4225" s="8" t="e">
        <f t="shared" si="758"/>
        <v>#N/A</v>
      </c>
      <c r="L4225" s="7" t="e">
        <f t="shared" si="759"/>
        <v>#N/A</v>
      </c>
      <c r="M4225" s="8" t="e">
        <f t="shared" si="736"/>
        <v>#N/A</v>
      </c>
      <c r="N4225" s="8" t="e">
        <f t="shared" si="737"/>
        <v>#N/A</v>
      </c>
    </row>
    <row r="4226" spans="1:14" ht="15.75" customHeight="1" x14ac:dyDescent="0.35">
      <c r="A4226" s="7">
        <f t="shared" ref="A4226:A4289" si="760">bd_campaign</f>
        <v>0</v>
      </c>
      <c r="B4226" s="7">
        <f t="shared" ref="B4226:B4289" si="761">bd_site</f>
        <v>0</v>
      </c>
      <c r="C4226" s="7">
        <f t="shared" ref="C4226:C4289" si="762">bd_placement</f>
        <v>0</v>
      </c>
      <c r="D4226" s="7">
        <f t="shared" ref="D4226:D4289" si="763">bd_placementID</f>
        <v>0</v>
      </c>
      <c r="E4226" s="7" t="e">
        <f>IF('Report DCM'!$H4226="In-Stream Video","Rich Media display banner",IF('Report DCM'!$I4226&gt;'Report DCM'!$J4226,"Standard",VLOOKUP(CONCATENATE(bd_adtype,"_",bd_creativetype),tabela,2,FALSE)))</f>
        <v>#N/A</v>
      </c>
      <c r="F4226" s="7">
        <f t="shared" ref="F4226:F4289" si="764">bd_ad</f>
        <v>0</v>
      </c>
      <c r="G4226" s="7">
        <f t="shared" ref="G4226:G4289" si="765">bd_adid</f>
        <v>0</v>
      </c>
      <c r="H4226" s="7">
        <f t="shared" ref="H4226:H4289" si="766">bd_creativetype</f>
        <v>0</v>
      </c>
      <c r="I4226" s="7">
        <f t="shared" ref="I4226:I4289" si="767">bd_impression</f>
        <v>0</v>
      </c>
      <c r="J4226" s="7">
        <f t="shared" ref="J4226:J4289" si="768">bd_clicks</f>
        <v>0</v>
      </c>
      <c r="K4226" s="8" t="e">
        <f t="shared" ref="K4226:K4289" si="769">VLOOKUP(E4226,tabela,2,FALSE)</f>
        <v>#N/A</v>
      </c>
      <c r="L4226" s="7" t="e">
        <f t="shared" ref="L4226:L4289" si="770">VLOOKUP(E4226,tabela,3,FALSE)</f>
        <v>#N/A</v>
      </c>
      <c r="M4226" s="8" t="e">
        <f t="shared" si="736"/>
        <v>#N/A</v>
      </c>
      <c r="N4226" s="8" t="e">
        <f t="shared" si="737"/>
        <v>#N/A</v>
      </c>
    </row>
    <row r="4227" spans="1:14" ht="15.75" customHeight="1" x14ac:dyDescent="0.35">
      <c r="A4227" s="7">
        <f t="shared" si="760"/>
        <v>0</v>
      </c>
      <c r="B4227" s="7">
        <f t="shared" si="761"/>
        <v>0</v>
      </c>
      <c r="C4227" s="7">
        <f t="shared" si="762"/>
        <v>0</v>
      </c>
      <c r="D4227" s="7">
        <f t="shared" si="763"/>
        <v>0</v>
      </c>
      <c r="E4227" s="7" t="e">
        <f>IF('Report DCM'!$H4227="In-Stream Video","Rich Media display banner",IF('Report DCM'!$I4227&gt;'Report DCM'!$J4227,"Standard",VLOOKUP(CONCATENATE(bd_adtype,"_",bd_creativetype),tabela,2,FALSE)))</f>
        <v>#N/A</v>
      </c>
      <c r="F4227" s="7">
        <f t="shared" si="764"/>
        <v>0</v>
      </c>
      <c r="G4227" s="7">
        <f t="shared" si="765"/>
        <v>0</v>
      </c>
      <c r="H4227" s="7">
        <f t="shared" si="766"/>
        <v>0</v>
      </c>
      <c r="I4227" s="7">
        <f t="shared" si="767"/>
        <v>0</v>
      </c>
      <c r="J4227" s="7">
        <f t="shared" si="768"/>
        <v>0</v>
      </c>
      <c r="K4227" s="8" t="e">
        <f t="shared" si="769"/>
        <v>#N/A</v>
      </c>
      <c r="L4227" s="7" t="e">
        <f t="shared" si="770"/>
        <v>#N/A</v>
      </c>
      <c r="M4227" s="8" t="e">
        <f t="shared" si="736"/>
        <v>#N/A</v>
      </c>
      <c r="N4227" s="8" t="e">
        <f t="shared" si="737"/>
        <v>#N/A</v>
      </c>
    </row>
    <row r="4228" spans="1:14" ht="15.75" customHeight="1" x14ac:dyDescent="0.35">
      <c r="A4228" s="7">
        <f t="shared" si="760"/>
        <v>0</v>
      </c>
      <c r="B4228" s="7">
        <f t="shared" si="761"/>
        <v>0</v>
      </c>
      <c r="C4228" s="7">
        <f t="shared" si="762"/>
        <v>0</v>
      </c>
      <c r="D4228" s="7">
        <f t="shared" si="763"/>
        <v>0</v>
      </c>
      <c r="E4228" s="7" t="e">
        <f>IF('Report DCM'!$H4228="In-Stream Video","Rich Media display banner",IF('Report DCM'!$I4228&gt;'Report DCM'!$J4228,"Standard",VLOOKUP(CONCATENATE(bd_adtype,"_",bd_creativetype),tabela,2,FALSE)))</f>
        <v>#N/A</v>
      </c>
      <c r="F4228" s="7">
        <f t="shared" si="764"/>
        <v>0</v>
      </c>
      <c r="G4228" s="7">
        <f t="shared" si="765"/>
        <v>0</v>
      </c>
      <c r="H4228" s="7">
        <f t="shared" si="766"/>
        <v>0</v>
      </c>
      <c r="I4228" s="7">
        <f t="shared" si="767"/>
        <v>0</v>
      </c>
      <c r="J4228" s="7">
        <f t="shared" si="768"/>
        <v>0</v>
      </c>
      <c r="K4228" s="8" t="e">
        <f t="shared" si="769"/>
        <v>#N/A</v>
      </c>
      <c r="L4228" s="7" t="e">
        <f t="shared" si="770"/>
        <v>#N/A</v>
      </c>
      <c r="M4228" s="8" t="e">
        <f t="shared" si="736"/>
        <v>#N/A</v>
      </c>
      <c r="N4228" s="8" t="e">
        <f t="shared" si="737"/>
        <v>#N/A</v>
      </c>
    </row>
    <row r="4229" spans="1:14" ht="15.75" customHeight="1" x14ac:dyDescent="0.35">
      <c r="A4229" s="7">
        <f t="shared" si="760"/>
        <v>0</v>
      </c>
      <c r="B4229" s="7">
        <f t="shared" si="761"/>
        <v>0</v>
      </c>
      <c r="C4229" s="7">
        <f t="shared" si="762"/>
        <v>0</v>
      </c>
      <c r="D4229" s="7">
        <f t="shared" si="763"/>
        <v>0</v>
      </c>
      <c r="E4229" s="7" t="e">
        <f>IF('Report DCM'!$H4229="In-Stream Video","Rich Media display banner",IF('Report DCM'!$I4229&gt;'Report DCM'!$J4229,"Standard",VLOOKUP(CONCATENATE(bd_adtype,"_",bd_creativetype),tabela,2,FALSE)))</f>
        <v>#N/A</v>
      </c>
      <c r="F4229" s="7">
        <f t="shared" si="764"/>
        <v>0</v>
      </c>
      <c r="G4229" s="7">
        <f t="shared" si="765"/>
        <v>0</v>
      </c>
      <c r="H4229" s="7">
        <f t="shared" si="766"/>
        <v>0</v>
      </c>
      <c r="I4229" s="7">
        <f t="shared" si="767"/>
        <v>0</v>
      </c>
      <c r="J4229" s="7">
        <f t="shared" si="768"/>
        <v>0</v>
      </c>
      <c r="K4229" s="8" t="e">
        <f t="shared" si="769"/>
        <v>#N/A</v>
      </c>
      <c r="L4229" s="7" t="e">
        <f t="shared" si="770"/>
        <v>#N/A</v>
      </c>
      <c r="M4229" s="8" t="e">
        <f t="shared" si="736"/>
        <v>#N/A</v>
      </c>
      <c r="N4229" s="8" t="e">
        <f t="shared" si="737"/>
        <v>#N/A</v>
      </c>
    </row>
    <row r="4230" spans="1:14" ht="15.75" customHeight="1" x14ac:dyDescent="0.35">
      <c r="A4230" s="7">
        <f t="shared" si="760"/>
        <v>0</v>
      </c>
      <c r="B4230" s="7">
        <f t="shared" si="761"/>
        <v>0</v>
      </c>
      <c r="C4230" s="7">
        <f t="shared" si="762"/>
        <v>0</v>
      </c>
      <c r="D4230" s="7">
        <f t="shared" si="763"/>
        <v>0</v>
      </c>
      <c r="E4230" s="7" t="e">
        <f>IF('Report DCM'!$H4230="In-Stream Video","Rich Media display banner",IF('Report DCM'!$I4230&gt;'Report DCM'!$J4230,"Standard",VLOOKUP(CONCATENATE(bd_adtype,"_",bd_creativetype),tabela,2,FALSE)))</f>
        <v>#N/A</v>
      </c>
      <c r="F4230" s="7">
        <f t="shared" si="764"/>
        <v>0</v>
      </c>
      <c r="G4230" s="7">
        <f t="shared" si="765"/>
        <v>0</v>
      </c>
      <c r="H4230" s="7">
        <f t="shared" si="766"/>
        <v>0</v>
      </c>
      <c r="I4230" s="7">
        <f t="shared" si="767"/>
        <v>0</v>
      </c>
      <c r="J4230" s="7">
        <f t="shared" si="768"/>
        <v>0</v>
      </c>
      <c r="K4230" s="8" t="e">
        <f t="shared" si="769"/>
        <v>#N/A</v>
      </c>
      <c r="L4230" s="7" t="e">
        <f t="shared" si="770"/>
        <v>#N/A</v>
      </c>
      <c r="M4230" s="8" t="e">
        <f t="shared" si="736"/>
        <v>#N/A</v>
      </c>
      <c r="N4230" s="8" t="e">
        <f t="shared" si="737"/>
        <v>#N/A</v>
      </c>
    </row>
    <row r="4231" spans="1:14" ht="15.75" customHeight="1" x14ac:dyDescent="0.35">
      <c r="A4231" s="7">
        <f t="shared" si="760"/>
        <v>0</v>
      </c>
      <c r="B4231" s="7">
        <f t="shared" si="761"/>
        <v>0</v>
      </c>
      <c r="C4231" s="7">
        <f t="shared" si="762"/>
        <v>0</v>
      </c>
      <c r="D4231" s="7">
        <f t="shared" si="763"/>
        <v>0</v>
      </c>
      <c r="E4231" s="7" t="e">
        <f>IF('Report DCM'!$H4231="In-Stream Video","Rich Media display banner",IF('Report DCM'!$I4231&gt;'Report DCM'!$J4231,"Standard",VLOOKUP(CONCATENATE(bd_adtype,"_",bd_creativetype),tabela,2,FALSE)))</f>
        <v>#N/A</v>
      </c>
      <c r="F4231" s="7">
        <f t="shared" si="764"/>
        <v>0</v>
      </c>
      <c r="G4231" s="7">
        <f t="shared" si="765"/>
        <v>0</v>
      </c>
      <c r="H4231" s="7">
        <f t="shared" si="766"/>
        <v>0</v>
      </c>
      <c r="I4231" s="7">
        <f t="shared" si="767"/>
        <v>0</v>
      </c>
      <c r="J4231" s="7">
        <f t="shared" si="768"/>
        <v>0</v>
      </c>
      <c r="K4231" s="8" t="e">
        <f t="shared" si="769"/>
        <v>#N/A</v>
      </c>
      <c r="L4231" s="7" t="e">
        <f t="shared" si="770"/>
        <v>#N/A</v>
      </c>
      <c r="M4231" s="8" t="e">
        <f t="shared" si="736"/>
        <v>#N/A</v>
      </c>
      <c r="N4231" s="8" t="e">
        <f t="shared" si="737"/>
        <v>#N/A</v>
      </c>
    </row>
    <row r="4232" spans="1:14" ht="15.75" customHeight="1" x14ac:dyDescent="0.35">
      <c r="A4232" s="7">
        <f t="shared" si="760"/>
        <v>0</v>
      </c>
      <c r="B4232" s="7">
        <f t="shared" si="761"/>
        <v>0</v>
      </c>
      <c r="C4232" s="7">
        <f t="shared" si="762"/>
        <v>0</v>
      </c>
      <c r="D4232" s="7">
        <f t="shared" si="763"/>
        <v>0</v>
      </c>
      <c r="E4232" s="7" t="e">
        <f>IF('Report DCM'!$H4232="In-Stream Video","Rich Media display banner",IF('Report DCM'!$I4232&gt;'Report DCM'!$J4232,"Standard",VLOOKUP(CONCATENATE(bd_adtype,"_",bd_creativetype),tabela,2,FALSE)))</f>
        <v>#N/A</v>
      </c>
      <c r="F4232" s="7">
        <f t="shared" si="764"/>
        <v>0</v>
      </c>
      <c r="G4232" s="7">
        <f t="shared" si="765"/>
        <v>0</v>
      </c>
      <c r="H4232" s="7">
        <f t="shared" si="766"/>
        <v>0</v>
      </c>
      <c r="I4232" s="7">
        <f t="shared" si="767"/>
        <v>0</v>
      </c>
      <c r="J4232" s="7">
        <f t="shared" si="768"/>
        <v>0</v>
      </c>
      <c r="K4232" s="8" t="e">
        <f t="shared" si="769"/>
        <v>#N/A</v>
      </c>
      <c r="L4232" s="7" t="e">
        <f t="shared" si="770"/>
        <v>#N/A</v>
      </c>
      <c r="M4232" s="8" t="e">
        <f t="shared" si="736"/>
        <v>#N/A</v>
      </c>
      <c r="N4232" s="8" t="e">
        <f t="shared" si="737"/>
        <v>#N/A</v>
      </c>
    </row>
    <row r="4233" spans="1:14" ht="15.75" customHeight="1" x14ac:dyDescent="0.35">
      <c r="A4233" s="7">
        <f t="shared" si="760"/>
        <v>0</v>
      </c>
      <c r="B4233" s="7">
        <f t="shared" si="761"/>
        <v>0</v>
      </c>
      <c r="C4233" s="7">
        <f t="shared" si="762"/>
        <v>0</v>
      </c>
      <c r="D4233" s="7">
        <f t="shared" si="763"/>
        <v>0</v>
      </c>
      <c r="E4233" s="7" t="e">
        <f>IF('Report DCM'!$H4233="In-Stream Video","Rich Media display banner",IF('Report DCM'!$I4233&gt;'Report DCM'!$J4233,"Standard",VLOOKUP(CONCATENATE(bd_adtype,"_",bd_creativetype),tabela,2,FALSE)))</f>
        <v>#N/A</v>
      </c>
      <c r="F4233" s="7">
        <f t="shared" si="764"/>
        <v>0</v>
      </c>
      <c r="G4233" s="7">
        <f t="shared" si="765"/>
        <v>0</v>
      </c>
      <c r="H4233" s="7">
        <f t="shared" si="766"/>
        <v>0</v>
      </c>
      <c r="I4233" s="7">
        <f t="shared" si="767"/>
        <v>0</v>
      </c>
      <c r="J4233" s="7">
        <f t="shared" si="768"/>
        <v>0</v>
      </c>
      <c r="K4233" s="8" t="e">
        <f t="shared" si="769"/>
        <v>#N/A</v>
      </c>
      <c r="L4233" s="7" t="e">
        <f t="shared" si="770"/>
        <v>#N/A</v>
      </c>
      <c r="M4233" s="8" t="e">
        <f t="shared" si="736"/>
        <v>#N/A</v>
      </c>
      <c r="N4233" s="8" t="e">
        <f t="shared" si="737"/>
        <v>#N/A</v>
      </c>
    </row>
    <row r="4234" spans="1:14" ht="15.75" customHeight="1" x14ac:dyDescent="0.35">
      <c r="A4234" s="7">
        <f t="shared" si="760"/>
        <v>0</v>
      </c>
      <c r="B4234" s="7">
        <f t="shared" si="761"/>
        <v>0</v>
      </c>
      <c r="C4234" s="7">
        <f t="shared" si="762"/>
        <v>0</v>
      </c>
      <c r="D4234" s="7">
        <f t="shared" si="763"/>
        <v>0</v>
      </c>
      <c r="E4234" s="7" t="e">
        <f>IF('Report DCM'!$H4234="In-Stream Video","Rich Media display banner",IF('Report DCM'!$I4234&gt;'Report DCM'!$J4234,"Standard",VLOOKUP(CONCATENATE(bd_adtype,"_",bd_creativetype),tabela,2,FALSE)))</f>
        <v>#N/A</v>
      </c>
      <c r="F4234" s="7">
        <f t="shared" si="764"/>
        <v>0</v>
      </c>
      <c r="G4234" s="7">
        <f t="shared" si="765"/>
        <v>0</v>
      </c>
      <c r="H4234" s="7">
        <f t="shared" si="766"/>
        <v>0</v>
      </c>
      <c r="I4234" s="7">
        <f t="shared" si="767"/>
        <v>0</v>
      </c>
      <c r="J4234" s="7">
        <f t="shared" si="768"/>
        <v>0</v>
      </c>
      <c r="K4234" s="8" t="e">
        <f t="shared" si="769"/>
        <v>#N/A</v>
      </c>
      <c r="L4234" s="7" t="e">
        <f t="shared" si="770"/>
        <v>#N/A</v>
      </c>
      <c r="M4234" s="8" t="e">
        <f t="shared" si="736"/>
        <v>#N/A</v>
      </c>
      <c r="N4234" s="8" t="e">
        <f t="shared" si="737"/>
        <v>#N/A</v>
      </c>
    </row>
    <row r="4235" spans="1:14" ht="15.75" customHeight="1" x14ac:dyDescent="0.35">
      <c r="A4235" s="7">
        <f t="shared" si="760"/>
        <v>0</v>
      </c>
      <c r="B4235" s="7">
        <f t="shared" si="761"/>
        <v>0</v>
      </c>
      <c r="C4235" s="7">
        <f t="shared" si="762"/>
        <v>0</v>
      </c>
      <c r="D4235" s="7">
        <f t="shared" si="763"/>
        <v>0</v>
      </c>
      <c r="E4235" s="7" t="e">
        <f>IF('Report DCM'!$H4235="In-Stream Video","Rich Media display banner",IF('Report DCM'!$I4235&gt;'Report DCM'!$J4235,"Standard",VLOOKUP(CONCATENATE(bd_adtype,"_",bd_creativetype),tabela,2,FALSE)))</f>
        <v>#N/A</v>
      </c>
      <c r="F4235" s="7">
        <f t="shared" si="764"/>
        <v>0</v>
      </c>
      <c r="G4235" s="7">
        <f t="shared" si="765"/>
        <v>0</v>
      </c>
      <c r="H4235" s="7">
        <f t="shared" si="766"/>
        <v>0</v>
      </c>
      <c r="I4235" s="7">
        <f t="shared" si="767"/>
        <v>0</v>
      </c>
      <c r="J4235" s="7">
        <f t="shared" si="768"/>
        <v>0</v>
      </c>
      <c r="K4235" s="8" t="e">
        <f t="shared" si="769"/>
        <v>#N/A</v>
      </c>
      <c r="L4235" s="7" t="e">
        <f t="shared" si="770"/>
        <v>#N/A</v>
      </c>
      <c r="M4235" s="8" t="e">
        <f t="shared" si="736"/>
        <v>#N/A</v>
      </c>
      <c r="N4235" s="8" t="e">
        <f t="shared" si="737"/>
        <v>#N/A</v>
      </c>
    </row>
    <row r="4236" spans="1:14" ht="15.75" customHeight="1" x14ac:dyDescent="0.35">
      <c r="A4236" s="7">
        <f t="shared" si="760"/>
        <v>0</v>
      </c>
      <c r="B4236" s="7">
        <f t="shared" si="761"/>
        <v>0</v>
      </c>
      <c r="C4236" s="7">
        <f t="shared" si="762"/>
        <v>0</v>
      </c>
      <c r="D4236" s="7">
        <f t="shared" si="763"/>
        <v>0</v>
      </c>
      <c r="E4236" s="7" t="e">
        <f>IF('Report DCM'!$H4236="In-Stream Video","Rich Media display banner",IF('Report DCM'!$I4236&gt;'Report DCM'!$J4236,"Standard",VLOOKUP(CONCATENATE(bd_adtype,"_",bd_creativetype),tabela,2,FALSE)))</f>
        <v>#N/A</v>
      </c>
      <c r="F4236" s="7">
        <f t="shared" si="764"/>
        <v>0</v>
      </c>
      <c r="G4236" s="7">
        <f t="shared" si="765"/>
        <v>0</v>
      </c>
      <c r="H4236" s="7">
        <f t="shared" si="766"/>
        <v>0</v>
      </c>
      <c r="I4236" s="7">
        <f t="shared" si="767"/>
        <v>0</v>
      </c>
      <c r="J4236" s="7">
        <f t="shared" si="768"/>
        <v>0</v>
      </c>
      <c r="K4236" s="8" t="e">
        <f t="shared" si="769"/>
        <v>#N/A</v>
      </c>
      <c r="L4236" s="7" t="e">
        <f t="shared" si="770"/>
        <v>#N/A</v>
      </c>
      <c r="M4236" s="8" t="e">
        <f t="shared" si="736"/>
        <v>#N/A</v>
      </c>
      <c r="N4236" s="8" t="e">
        <f t="shared" si="737"/>
        <v>#N/A</v>
      </c>
    </row>
    <row r="4237" spans="1:14" ht="15.75" customHeight="1" x14ac:dyDescent="0.35">
      <c r="A4237" s="7">
        <f t="shared" si="760"/>
        <v>0</v>
      </c>
      <c r="B4237" s="7">
        <f t="shared" si="761"/>
        <v>0</v>
      </c>
      <c r="C4237" s="7">
        <f t="shared" si="762"/>
        <v>0</v>
      </c>
      <c r="D4237" s="7">
        <f t="shared" si="763"/>
        <v>0</v>
      </c>
      <c r="E4237" s="7" t="e">
        <f>IF('Report DCM'!$H4237="In-Stream Video","Rich Media display banner",IF('Report DCM'!$I4237&gt;'Report DCM'!$J4237,"Standard",VLOOKUP(CONCATENATE(bd_adtype,"_",bd_creativetype),tabela,2,FALSE)))</f>
        <v>#N/A</v>
      </c>
      <c r="F4237" s="7">
        <f t="shared" si="764"/>
        <v>0</v>
      </c>
      <c r="G4237" s="7">
        <f t="shared" si="765"/>
        <v>0</v>
      </c>
      <c r="H4237" s="7">
        <f t="shared" si="766"/>
        <v>0</v>
      </c>
      <c r="I4237" s="7">
        <f t="shared" si="767"/>
        <v>0</v>
      </c>
      <c r="J4237" s="7">
        <f t="shared" si="768"/>
        <v>0</v>
      </c>
      <c r="K4237" s="8" t="e">
        <f t="shared" si="769"/>
        <v>#N/A</v>
      </c>
      <c r="L4237" s="7" t="e">
        <f t="shared" si="770"/>
        <v>#N/A</v>
      </c>
      <c r="M4237" s="8" t="e">
        <f t="shared" si="736"/>
        <v>#N/A</v>
      </c>
      <c r="N4237" s="8" t="e">
        <f t="shared" si="737"/>
        <v>#N/A</v>
      </c>
    </row>
    <row r="4238" spans="1:14" ht="15.75" customHeight="1" x14ac:dyDescent="0.35">
      <c r="A4238" s="7">
        <f t="shared" si="760"/>
        <v>0</v>
      </c>
      <c r="B4238" s="7">
        <f t="shared" si="761"/>
        <v>0</v>
      </c>
      <c r="C4238" s="7">
        <f t="shared" si="762"/>
        <v>0</v>
      </c>
      <c r="D4238" s="7">
        <f t="shared" si="763"/>
        <v>0</v>
      </c>
      <c r="E4238" s="7" t="e">
        <f>IF('Report DCM'!$H4238="In-Stream Video","Rich Media display banner",IF('Report DCM'!$I4238&gt;'Report DCM'!$J4238,"Standard",VLOOKUP(CONCATENATE(bd_adtype,"_",bd_creativetype),tabela,2,FALSE)))</f>
        <v>#N/A</v>
      </c>
      <c r="F4238" s="7">
        <f t="shared" si="764"/>
        <v>0</v>
      </c>
      <c r="G4238" s="7">
        <f t="shared" si="765"/>
        <v>0</v>
      </c>
      <c r="H4238" s="7">
        <f t="shared" si="766"/>
        <v>0</v>
      </c>
      <c r="I4238" s="7">
        <f t="shared" si="767"/>
        <v>0</v>
      </c>
      <c r="J4238" s="7">
        <f t="shared" si="768"/>
        <v>0</v>
      </c>
      <c r="K4238" s="8" t="e">
        <f t="shared" si="769"/>
        <v>#N/A</v>
      </c>
      <c r="L4238" s="7" t="e">
        <f t="shared" si="770"/>
        <v>#N/A</v>
      </c>
      <c r="M4238" s="8" t="e">
        <f t="shared" si="736"/>
        <v>#N/A</v>
      </c>
      <c r="N4238" s="8" t="e">
        <f t="shared" si="737"/>
        <v>#N/A</v>
      </c>
    </row>
    <row r="4239" spans="1:14" ht="15.75" customHeight="1" x14ac:dyDescent="0.35">
      <c r="A4239" s="7">
        <f t="shared" si="760"/>
        <v>0</v>
      </c>
      <c r="B4239" s="7">
        <f t="shared" si="761"/>
        <v>0</v>
      </c>
      <c r="C4239" s="7">
        <f t="shared" si="762"/>
        <v>0</v>
      </c>
      <c r="D4239" s="7">
        <f t="shared" si="763"/>
        <v>0</v>
      </c>
      <c r="E4239" s="7" t="e">
        <f>IF('Report DCM'!$H4239="In-Stream Video","Rich Media display banner",IF('Report DCM'!$I4239&gt;'Report DCM'!$J4239,"Standard",VLOOKUP(CONCATENATE(bd_adtype,"_",bd_creativetype),tabela,2,FALSE)))</f>
        <v>#N/A</v>
      </c>
      <c r="F4239" s="7">
        <f t="shared" si="764"/>
        <v>0</v>
      </c>
      <c r="G4239" s="7">
        <f t="shared" si="765"/>
        <v>0</v>
      </c>
      <c r="H4239" s="7">
        <f t="shared" si="766"/>
        <v>0</v>
      </c>
      <c r="I4239" s="7">
        <f t="shared" si="767"/>
        <v>0</v>
      </c>
      <c r="J4239" s="7">
        <f t="shared" si="768"/>
        <v>0</v>
      </c>
      <c r="K4239" s="8" t="e">
        <f t="shared" si="769"/>
        <v>#N/A</v>
      </c>
      <c r="L4239" s="7" t="e">
        <f t="shared" si="770"/>
        <v>#N/A</v>
      </c>
      <c r="M4239" s="8" t="e">
        <f t="shared" si="736"/>
        <v>#N/A</v>
      </c>
      <c r="N4239" s="8" t="e">
        <f t="shared" si="737"/>
        <v>#N/A</v>
      </c>
    </row>
    <row r="4240" spans="1:14" ht="15.75" customHeight="1" x14ac:dyDescent="0.35">
      <c r="A4240" s="7">
        <f t="shared" si="760"/>
        <v>0</v>
      </c>
      <c r="B4240" s="7">
        <f t="shared" si="761"/>
        <v>0</v>
      </c>
      <c r="C4240" s="7">
        <f t="shared" si="762"/>
        <v>0</v>
      </c>
      <c r="D4240" s="7">
        <f t="shared" si="763"/>
        <v>0</v>
      </c>
      <c r="E4240" s="7" t="e">
        <f>IF('Report DCM'!$H4240="In-Stream Video","Rich Media display banner",IF('Report DCM'!$I4240&gt;'Report DCM'!$J4240,"Standard",VLOOKUP(CONCATENATE(bd_adtype,"_",bd_creativetype),tabela,2,FALSE)))</f>
        <v>#N/A</v>
      </c>
      <c r="F4240" s="7">
        <f t="shared" si="764"/>
        <v>0</v>
      </c>
      <c r="G4240" s="7">
        <f t="shared" si="765"/>
        <v>0</v>
      </c>
      <c r="H4240" s="7">
        <f t="shared" si="766"/>
        <v>0</v>
      </c>
      <c r="I4240" s="7">
        <f t="shared" si="767"/>
        <v>0</v>
      </c>
      <c r="J4240" s="7">
        <f t="shared" si="768"/>
        <v>0</v>
      </c>
      <c r="K4240" s="8" t="e">
        <f t="shared" si="769"/>
        <v>#N/A</v>
      </c>
      <c r="L4240" s="7" t="e">
        <f t="shared" si="770"/>
        <v>#N/A</v>
      </c>
      <c r="M4240" s="8" t="e">
        <f t="shared" si="736"/>
        <v>#N/A</v>
      </c>
      <c r="N4240" s="8" t="e">
        <f t="shared" si="737"/>
        <v>#N/A</v>
      </c>
    </row>
    <row r="4241" spans="1:14" ht="15.75" customHeight="1" x14ac:dyDescent="0.35">
      <c r="A4241" s="7">
        <f t="shared" si="760"/>
        <v>0</v>
      </c>
      <c r="B4241" s="7">
        <f t="shared" si="761"/>
        <v>0</v>
      </c>
      <c r="C4241" s="7">
        <f t="shared" si="762"/>
        <v>0</v>
      </c>
      <c r="D4241" s="7">
        <f t="shared" si="763"/>
        <v>0</v>
      </c>
      <c r="E4241" s="7" t="e">
        <f>IF('Report DCM'!$H4241="In-Stream Video","Rich Media display banner",IF('Report DCM'!$I4241&gt;'Report DCM'!$J4241,"Standard",VLOOKUP(CONCATENATE(bd_adtype,"_",bd_creativetype),tabela,2,FALSE)))</f>
        <v>#N/A</v>
      </c>
      <c r="F4241" s="7">
        <f t="shared" si="764"/>
        <v>0</v>
      </c>
      <c r="G4241" s="7">
        <f t="shared" si="765"/>
        <v>0</v>
      </c>
      <c r="H4241" s="7">
        <f t="shared" si="766"/>
        <v>0</v>
      </c>
      <c r="I4241" s="7">
        <f t="shared" si="767"/>
        <v>0</v>
      </c>
      <c r="J4241" s="7">
        <f t="shared" si="768"/>
        <v>0</v>
      </c>
      <c r="K4241" s="8" t="e">
        <f t="shared" si="769"/>
        <v>#N/A</v>
      </c>
      <c r="L4241" s="7" t="e">
        <f t="shared" si="770"/>
        <v>#N/A</v>
      </c>
      <c r="M4241" s="8" t="e">
        <f t="shared" si="736"/>
        <v>#N/A</v>
      </c>
      <c r="N4241" s="8" t="e">
        <f t="shared" si="737"/>
        <v>#N/A</v>
      </c>
    </row>
    <row r="4242" spans="1:14" ht="15.75" customHeight="1" x14ac:dyDescent="0.35">
      <c r="A4242" s="7">
        <f t="shared" si="760"/>
        <v>0</v>
      </c>
      <c r="B4242" s="7">
        <f t="shared" si="761"/>
        <v>0</v>
      </c>
      <c r="C4242" s="7">
        <f t="shared" si="762"/>
        <v>0</v>
      </c>
      <c r="D4242" s="7">
        <f t="shared" si="763"/>
        <v>0</v>
      </c>
      <c r="E4242" s="7" t="e">
        <f>IF('Report DCM'!$H4242="In-Stream Video","Rich Media display banner",IF('Report DCM'!$I4242&gt;'Report DCM'!$J4242,"Standard",VLOOKUP(CONCATENATE(bd_adtype,"_",bd_creativetype),tabela,2,FALSE)))</f>
        <v>#N/A</v>
      </c>
      <c r="F4242" s="7">
        <f t="shared" si="764"/>
        <v>0</v>
      </c>
      <c r="G4242" s="7">
        <f t="shared" si="765"/>
        <v>0</v>
      </c>
      <c r="H4242" s="7">
        <f t="shared" si="766"/>
        <v>0</v>
      </c>
      <c r="I4242" s="7">
        <f t="shared" si="767"/>
        <v>0</v>
      </c>
      <c r="J4242" s="7">
        <f t="shared" si="768"/>
        <v>0</v>
      </c>
      <c r="K4242" s="8" t="e">
        <f t="shared" si="769"/>
        <v>#N/A</v>
      </c>
      <c r="L4242" s="7" t="e">
        <f t="shared" si="770"/>
        <v>#N/A</v>
      </c>
      <c r="M4242" s="8" t="e">
        <f t="shared" si="736"/>
        <v>#N/A</v>
      </c>
      <c r="N4242" s="8" t="e">
        <f t="shared" si="737"/>
        <v>#N/A</v>
      </c>
    </row>
    <row r="4243" spans="1:14" ht="15.75" customHeight="1" x14ac:dyDescent="0.35">
      <c r="A4243" s="7">
        <f t="shared" si="760"/>
        <v>0</v>
      </c>
      <c r="B4243" s="7">
        <f t="shared" si="761"/>
        <v>0</v>
      </c>
      <c r="C4243" s="7">
        <f t="shared" si="762"/>
        <v>0</v>
      </c>
      <c r="D4243" s="7">
        <f t="shared" si="763"/>
        <v>0</v>
      </c>
      <c r="E4243" s="7" t="e">
        <f>IF('Report DCM'!$H4243="In-Stream Video","Rich Media display banner",IF('Report DCM'!$I4243&gt;'Report DCM'!$J4243,"Standard",VLOOKUP(CONCATENATE(bd_adtype,"_",bd_creativetype),tabela,2,FALSE)))</f>
        <v>#N/A</v>
      </c>
      <c r="F4243" s="7">
        <f t="shared" si="764"/>
        <v>0</v>
      </c>
      <c r="G4243" s="7">
        <f t="shared" si="765"/>
        <v>0</v>
      </c>
      <c r="H4243" s="7">
        <f t="shared" si="766"/>
        <v>0</v>
      </c>
      <c r="I4243" s="7">
        <f t="shared" si="767"/>
        <v>0</v>
      </c>
      <c r="J4243" s="7">
        <f t="shared" si="768"/>
        <v>0</v>
      </c>
      <c r="K4243" s="8" t="e">
        <f t="shared" si="769"/>
        <v>#N/A</v>
      </c>
      <c r="L4243" s="7" t="e">
        <f t="shared" si="770"/>
        <v>#N/A</v>
      </c>
      <c r="M4243" s="8" t="e">
        <f t="shared" si="736"/>
        <v>#N/A</v>
      </c>
      <c r="N4243" s="8" t="e">
        <f t="shared" si="737"/>
        <v>#N/A</v>
      </c>
    </row>
    <row r="4244" spans="1:14" ht="15.75" customHeight="1" x14ac:dyDescent="0.35">
      <c r="A4244" s="7">
        <f t="shared" si="760"/>
        <v>0</v>
      </c>
      <c r="B4244" s="7">
        <f t="shared" si="761"/>
        <v>0</v>
      </c>
      <c r="C4244" s="7">
        <f t="shared" si="762"/>
        <v>0</v>
      </c>
      <c r="D4244" s="7">
        <f t="shared" si="763"/>
        <v>0</v>
      </c>
      <c r="E4244" s="7" t="e">
        <f>IF('Report DCM'!$H4244="In-Stream Video","Rich Media display banner",IF('Report DCM'!$I4244&gt;'Report DCM'!$J4244,"Standard",VLOOKUP(CONCATENATE(bd_adtype,"_",bd_creativetype),tabela,2,FALSE)))</f>
        <v>#N/A</v>
      </c>
      <c r="F4244" s="7">
        <f t="shared" si="764"/>
        <v>0</v>
      </c>
      <c r="G4244" s="7">
        <f t="shared" si="765"/>
        <v>0</v>
      </c>
      <c r="H4244" s="7">
        <f t="shared" si="766"/>
        <v>0</v>
      </c>
      <c r="I4244" s="7">
        <f t="shared" si="767"/>
        <v>0</v>
      </c>
      <c r="J4244" s="7">
        <f t="shared" si="768"/>
        <v>0</v>
      </c>
      <c r="K4244" s="8" t="e">
        <f t="shared" si="769"/>
        <v>#N/A</v>
      </c>
      <c r="L4244" s="7" t="e">
        <f t="shared" si="770"/>
        <v>#N/A</v>
      </c>
      <c r="M4244" s="8" t="e">
        <f t="shared" si="736"/>
        <v>#N/A</v>
      </c>
      <c r="N4244" s="8" t="e">
        <f t="shared" si="737"/>
        <v>#N/A</v>
      </c>
    </row>
    <row r="4245" spans="1:14" ht="15.75" customHeight="1" x14ac:dyDescent="0.35">
      <c r="A4245" s="7">
        <f t="shared" si="760"/>
        <v>0</v>
      </c>
      <c r="B4245" s="7">
        <f t="shared" si="761"/>
        <v>0</v>
      </c>
      <c r="C4245" s="7">
        <f t="shared" si="762"/>
        <v>0</v>
      </c>
      <c r="D4245" s="7">
        <f t="shared" si="763"/>
        <v>0</v>
      </c>
      <c r="E4245" s="7" t="e">
        <f>IF('Report DCM'!$H4245="In-Stream Video","Rich Media display banner",IF('Report DCM'!$I4245&gt;'Report DCM'!$J4245,"Standard",VLOOKUP(CONCATENATE(bd_adtype,"_",bd_creativetype),tabela,2,FALSE)))</f>
        <v>#N/A</v>
      </c>
      <c r="F4245" s="7">
        <f t="shared" si="764"/>
        <v>0</v>
      </c>
      <c r="G4245" s="7">
        <f t="shared" si="765"/>
        <v>0</v>
      </c>
      <c r="H4245" s="7">
        <f t="shared" si="766"/>
        <v>0</v>
      </c>
      <c r="I4245" s="7">
        <f t="shared" si="767"/>
        <v>0</v>
      </c>
      <c r="J4245" s="7">
        <f t="shared" si="768"/>
        <v>0</v>
      </c>
      <c r="K4245" s="8" t="e">
        <f t="shared" si="769"/>
        <v>#N/A</v>
      </c>
      <c r="L4245" s="7" t="e">
        <f t="shared" si="770"/>
        <v>#N/A</v>
      </c>
      <c r="M4245" s="8" t="e">
        <f t="shared" si="736"/>
        <v>#N/A</v>
      </c>
      <c r="N4245" s="8" t="e">
        <f t="shared" si="737"/>
        <v>#N/A</v>
      </c>
    </row>
    <row r="4246" spans="1:14" ht="15.75" customHeight="1" x14ac:dyDescent="0.35">
      <c r="A4246" s="7">
        <f t="shared" si="760"/>
        <v>0</v>
      </c>
      <c r="B4246" s="7">
        <f t="shared" si="761"/>
        <v>0</v>
      </c>
      <c r="C4246" s="7">
        <f t="shared" si="762"/>
        <v>0</v>
      </c>
      <c r="D4246" s="7">
        <f t="shared" si="763"/>
        <v>0</v>
      </c>
      <c r="E4246" s="7" t="e">
        <f>IF('Report DCM'!$H4246="In-Stream Video","Rich Media display banner",IF('Report DCM'!$I4246&gt;'Report DCM'!$J4246,"Standard",VLOOKUP(CONCATENATE(bd_adtype,"_",bd_creativetype),tabela,2,FALSE)))</f>
        <v>#N/A</v>
      </c>
      <c r="F4246" s="7">
        <f t="shared" si="764"/>
        <v>0</v>
      </c>
      <c r="G4246" s="7">
        <f t="shared" si="765"/>
        <v>0</v>
      </c>
      <c r="H4246" s="7">
        <f t="shared" si="766"/>
        <v>0</v>
      </c>
      <c r="I4246" s="7">
        <f t="shared" si="767"/>
        <v>0</v>
      </c>
      <c r="J4246" s="7">
        <f t="shared" si="768"/>
        <v>0</v>
      </c>
      <c r="K4246" s="8" t="e">
        <f t="shared" si="769"/>
        <v>#N/A</v>
      </c>
      <c r="L4246" s="7" t="e">
        <f t="shared" si="770"/>
        <v>#N/A</v>
      </c>
      <c r="M4246" s="8" t="e">
        <f t="shared" si="736"/>
        <v>#N/A</v>
      </c>
      <c r="N4246" s="8" t="e">
        <f t="shared" si="737"/>
        <v>#N/A</v>
      </c>
    </row>
    <row r="4247" spans="1:14" ht="15.75" customHeight="1" x14ac:dyDescent="0.35">
      <c r="A4247" s="7">
        <f t="shared" si="760"/>
        <v>0</v>
      </c>
      <c r="B4247" s="7">
        <f t="shared" si="761"/>
        <v>0</v>
      </c>
      <c r="C4247" s="7">
        <f t="shared" si="762"/>
        <v>0</v>
      </c>
      <c r="D4247" s="7">
        <f t="shared" si="763"/>
        <v>0</v>
      </c>
      <c r="E4247" s="7" t="e">
        <f>IF('Report DCM'!$H4247="In-Stream Video","Rich Media display banner",IF('Report DCM'!$I4247&gt;'Report DCM'!$J4247,"Standard",VLOOKUP(CONCATENATE(bd_adtype,"_",bd_creativetype),tabela,2,FALSE)))</f>
        <v>#N/A</v>
      </c>
      <c r="F4247" s="7">
        <f t="shared" si="764"/>
        <v>0</v>
      </c>
      <c r="G4247" s="7">
        <f t="shared" si="765"/>
        <v>0</v>
      </c>
      <c r="H4247" s="7">
        <f t="shared" si="766"/>
        <v>0</v>
      </c>
      <c r="I4247" s="7">
        <f t="shared" si="767"/>
        <v>0</v>
      </c>
      <c r="J4247" s="7">
        <f t="shared" si="768"/>
        <v>0</v>
      </c>
      <c r="K4247" s="8" t="e">
        <f t="shared" si="769"/>
        <v>#N/A</v>
      </c>
      <c r="L4247" s="7" t="e">
        <f t="shared" si="770"/>
        <v>#N/A</v>
      </c>
      <c r="M4247" s="8" t="e">
        <f t="shared" si="736"/>
        <v>#N/A</v>
      </c>
      <c r="N4247" s="8" t="e">
        <f t="shared" si="737"/>
        <v>#N/A</v>
      </c>
    </row>
    <row r="4248" spans="1:14" ht="15.75" customHeight="1" x14ac:dyDescent="0.35">
      <c r="A4248" s="7">
        <f t="shared" si="760"/>
        <v>0</v>
      </c>
      <c r="B4248" s="7">
        <f t="shared" si="761"/>
        <v>0</v>
      </c>
      <c r="C4248" s="7">
        <f t="shared" si="762"/>
        <v>0</v>
      </c>
      <c r="D4248" s="7">
        <f t="shared" si="763"/>
        <v>0</v>
      </c>
      <c r="E4248" s="7" t="e">
        <f>IF('Report DCM'!$H4248="In-Stream Video","Rich Media display banner",IF('Report DCM'!$I4248&gt;'Report DCM'!$J4248,"Standard",VLOOKUP(CONCATENATE(bd_adtype,"_",bd_creativetype),tabela,2,FALSE)))</f>
        <v>#N/A</v>
      </c>
      <c r="F4248" s="7">
        <f t="shared" si="764"/>
        <v>0</v>
      </c>
      <c r="G4248" s="7">
        <f t="shared" si="765"/>
        <v>0</v>
      </c>
      <c r="H4248" s="7">
        <f t="shared" si="766"/>
        <v>0</v>
      </c>
      <c r="I4248" s="7">
        <f t="shared" si="767"/>
        <v>0</v>
      </c>
      <c r="J4248" s="7">
        <f t="shared" si="768"/>
        <v>0</v>
      </c>
      <c r="K4248" s="8" t="e">
        <f t="shared" si="769"/>
        <v>#N/A</v>
      </c>
      <c r="L4248" s="7" t="e">
        <f t="shared" si="770"/>
        <v>#N/A</v>
      </c>
      <c r="M4248" s="8" t="e">
        <f t="shared" si="736"/>
        <v>#N/A</v>
      </c>
      <c r="N4248" s="8" t="e">
        <f t="shared" si="737"/>
        <v>#N/A</v>
      </c>
    </row>
    <row r="4249" spans="1:14" ht="15.75" customHeight="1" x14ac:dyDescent="0.35">
      <c r="A4249" s="7">
        <f t="shared" si="760"/>
        <v>0</v>
      </c>
      <c r="B4249" s="7">
        <f t="shared" si="761"/>
        <v>0</v>
      </c>
      <c r="C4249" s="7">
        <f t="shared" si="762"/>
        <v>0</v>
      </c>
      <c r="D4249" s="7">
        <f t="shared" si="763"/>
        <v>0</v>
      </c>
      <c r="E4249" s="7" t="e">
        <f>IF('Report DCM'!$H4249="In-Stream Video","Rich Media display banner",IF('Report DCM'!$I4249&gt;'Report DCM'!$J4249,"Standard",VLOOKUP(CONCATENATE(bd_adtype,"_",bd_creativetype),tabela,2,FALSE)))</f>
        <v>#N/A</v>
      </c>
      <c r="F4249" s="7">
        <f t="shared" si="764"/>
        <v>0</v>
      </c>
      <c r="G4249" s="7">
        <f t="shared" si="765"/>
        <v>0</v>
      </c>
      <c r="H4249" s="7">
        <f t="shared" si="766"/>
        <v>0</v>
      </c>
      <c r="I4249" s="7">
        <f t="shared" si="767"/>
        <v>0</v>
      </c>
      <c r="J4249" s="7">
        <f t="shared" si="768"/>
        <v>0</v>
      </c>
      <c r="K4249" s="8" t="e">
        <f t="shared" si="769"/>
        <v>#N/A</v>
      </c>
      <c r="L4249" s="7" t="e">
        <f t="shared" si="770"/>
        <v>#N/A</v>
      </c>
      <c r="M4249" s="8" t="e">
        <f t="shared" si="736"/>
        <v>#N/A</v>
      </c>
      <c r="N4249" s="8" t="e">
        <f t="shared" si="737"/>
        <v>#N/A</v>
      </c>
    </row>
    <row r="4250" spans="1:14" ht="15.75" customHeight="1" x14ac:dyDescent="0.35">
      <c r="A4250" s="7">
        <f t="shared" si="760"/>
        <v>0</v>
      </c>
      <c r="B4250" s="7">
        <f t="shared" si="761"/>
        <v>0</v>
      </c>
      <c r="C4250" s="7">
        <f t="shared" si="762"/>
        <v>0</v>
      </c>
      <c r="D4250" s="7">
        <f t="shared" si="763"/>
        <v>0</v>
      </c>
      <c r="E4250" s="7" t="e">
        <f>IF('Report DCM'!$H4250="In-Stream Video","Rich Media display banner",IF('Report DCM'!$I4250&gt;'Report DCM'!$J4250,"Standard",VLOOKUP(CONCATENATE(bd_adtype,"_",bd_creativetype),tabela,2,FALSE)))</f>
        <v>#N/A</v>
      </c>
      <c r="F4250" s="7">
        <f t="shared" si="764"/>
        <v>0</v>
      </c>
      <c r="G4250" s="7">
        <f t="shared" si="765"/>
        <v>0</v>
      </c>
      <c r="H4250" s="7">
        <f t="shared" si="766"/>
        <v>0</v>
      </c>
      <c r="I4250" s="7">
        <f t="shared" si="767"/>
        <v>0</v>
      </c>
      <c r="J4250" s="7">
        <f t="shared" si="768"/>
        <v>0</v>
      </c>
      <c r="K4250" s="8" t="e">
        <f t="shared" si="769"/>
        <v>#N/A</v>
      </c>
      <c r="L4250" s="7" t="e">
        <f t="shared" si="770"/>
        <v>#N/A</v>
      </c>
      <c r="M4250" s="8" t="e">
        <f t="shared" si="736"/>
        <v>#N/A</v>
      </c>
      <c r="N4250" s="8" t="e">
        <f t="shared" si="737"/>
        <v>#N/A</v>
      </c>
    </row>
    <row r="4251" spans="1:14" ht="15.75" customHeight="1" x14ac:dyDescent="0.35">
      <c r="A4251" s="7">
        <f t="shared" si="760"/>
        <v>0</v>
      </c>
      <c r="B4251" s="7">
        <f t="shared" si="761"/>
        <v>0</v>
      </c>
      <c r="C4251" s="7">
        <f t="shared" si="762"/>
        <v>0</v>
      </c>
      <c r="D4251" s="7">
        <f t="shared" si="763"/>
        <v>0</v>
      </c>
      <c r="E4251" s="7" t="e">
        <f>IF('Report DCM'!$H4251="In-Stream Video","Rich Media display banner",IF('Report DCM'!$I4251&gt;'Report DCM'!$J4251,"Standard",VLOOKUP(CONCATENATE(bd_adtype,"_",bd_creativetype),tabela,2,FALSE)))</f>
        <v>#N/A</v>
      </c>
      <c r="F4251" s="7">
        <f t="shared" si="764"/>
        <v>0</v>
      </c>
      <c r="G4251" s="7">
        <f t="shared" si="765"/>
        <v>0</v>
      </c>
      <c r="H4251" s="7">
        <f t="shared" si="766"/>
        <v>0</v>
      </c>
      <c r="I4251" s="7">
        <f t="shared" si="767"/>
        <v>0</v>
      </c>
      <c r="J4251" s="7">
        <f t="shared" si="768"/>
        <v>0</v>
      </c>
      <c r="K4251" s="8" t="e">
        <f t="shared" si="769"/>
        <v>#N/A</v>
      </c>
      <c r="L4251" s="7" t="e">
        <f t="shared" si="770"/>
        <v>#N/A</v>
      </c>
      <c r="M4251" s="8" t="e">
        <f t="shared" si="736"/>
        <v>#N/A</v>
      </c>
      <c r="N4251" s="8" t="e">
        <f t="shared" si="737"/>
        <v>#N/A</v>
      </c>
    </row>
    <row r="4252" spans="1:14" ht="15.75" customHeight="1" x14ac:dyDescent="0.35">
      <c r="A4252" s="7">
        <f t="shared" si="760"/>
        <v>0</v>
      </c>
      <c r="B4252" s="7">
        <f t="shared" si="761"/>
        <v>0</v>
      </c>
      <c r="C4252" s="7">
        <f t="shared" si="762"/>
        <v>0</v>
      </c>
      <c r="D4252" s="7">
        <f t="shared" si="763"/>
        <v>0</v>
      </c>
      <c r="E4252" s="7" t="e">
        <f>IF('Report DCM'!$H4252="In-Stream Video","Rich Media display banner",IF('Report DCM'!$I4252&gt;'Report DCM'!$J4252,"Standard",VLOOKUP(CONCATENATE(bd_adtype,"_",bd_creativetype),tabela,2,FALSE)))</f>
        <v>#N/A</v>
      </c>
      <c r="F4252" s="7">
        <f t="shared" si="764"/>
        <v>0</v>
      </c>
      <c r="G4252" s="7">
        <f t="shared" si="765"/>
        <v>0</v>
      </c>
      <c r="H4252" s="7">
        <f t="shared" si="766"/>
        <v>0</v>
      </c>
      <c r="I4252" s="7">
        <f t="shared" si="767"/>
        <v>0</v>
      </c>
      <c r="J4252" s="7">
        <f t="shared" si="768"/>
        <v>0</v>
      </c>
      <c r="K4252" s="8" t="e">
        <f t="shared" si="769"/>
        <v>#N/A</v>
      </c>
      <c r="L4252" s="7" t="e">
        <f t="shared" si="770"/>
        <v>#N/A</v>
      </c>
      <c r="M4252" s="8" t="e">
        <f t="shared" si="736"/>
        <v>#N/A</v>
      </c>
      <c r="N4252" s="8" t="e">
        <f t="shared" si="737"/>
        <v>#N/A</v>
      </c>
    </row>
    <row r="4253" spans="1:14" ht="15.75" customHeight="1" x14ac:dyDescent="0.35">
      <c r="A4253" s="7">
        <f t="shared" si="760"/>
        <v>0</v>
      </c>
      <c r="B4253" s="7">
        <f t="shared" si="761"/>
        <v>0</v>
      </c>
      <c r="C4253" s="7">
        <f t="shared" si="762"/>
        <v>0</v>
      </c>
      <c r="D4253" s="7">
        <f t="shared" si="763"/>
        <v>0</v>
      </c>
      <c r="E4253" s="7" t="e">
        <f>IF('Report DCM'!$H4253="In-Stream Video","Rich Media display banner",IF('Report DCM'!$I4253&gt;'Report DCM'!$J4253,"Standard",VLOOKUP(CONCATENATE(bd_adtype,"_",bd_creativetype),tabela,2,FALSE)))</f>
        <v>#N/A</v>
      </c>
      <c r="F4253" s="7">
        <f t="shared" si="764"/>
        <v>0</v>
      </c>
      <c r="G4253" s="7">
        <f t="shared" si="765"/>
        <v>0</v>
      </c>
      <c r="H4253" s="7">
        <f t="shared" si="766"/>
        <v>0</v>
      </c>
      <c r="I4253" s="7">
        <f t="shared" si="767"/>
        <v>0</v>
      </c>
      <c r="J4253" s="7">
        <f t="shared" si="768"/>
        <v>0</v>
      </c>
      <c r="K4253" s="8" t="e">
        <f t="shared" si="769"/>
        <v>#N/A</v>
      </c>
      <c r="L4253" s="7" t="e">
        <f t="shared" si="770"/>
        <v>#N/A</v>
      </c>
      <c r="M4253" s="8" t="e">
        <f t="shared" si="736"/>
        <v>#N/A</v>
      </c>
      <c r="N4253" s="8" t="e">
        <f t="shared" si="737"/>
        <v>#N/A</v>
      </c>
    </row>
    <row r="4254" spans="1:14" ht="15.75" customHeight="1" x14ac:dyDescent="0.35">
      <c r="A4254" s="7">
        <f t="shared" si="760"/>
        <v>0</v>
      </c>
      <c r="B4254" s="7">
        <f t="shared" si="761"/>
        <v>0</v>
      </c>
      <c r="C4254" s="7">
        <f t="shared" si="762"/>
        <v>0</v>
      </c>
      <c r="D4254" s="7">
        <f t="shared" si="763"/>
        <v>0</v>
      </c>
      <c r="E4254" s="7" t="e">
        <f>IF('Report DCM'!$H4254="In-Stream Video","Rich Media display banner",IF('Report DCM'!$I4254&gt;'Report DCM'!$J4254,"Standard",VLOOKUP(CONCATENATE(bd_adtype,"_",bd_creativetype),tabela,2,FALSE)))</f>
        <v>#N/A</v>
      </c>
      <c r="F4254" s="7">
        <f t="shared" si="764"/>
        <v>0</v>
      </c>
      <c r="G4254" s="7">
        <f t="shared" si="765"/>
        <v>0</v>
      </c>
      <c r="H4254" s="7">
        <f t="shared" si="766"/>
        <v>0</v>
      </c>
      <c r="I4254" s="7">
        <f t="shared" si="767"/>
        <v>0</v>
      </c>
      <c r="J4254" s="7">
        <f t="shared" si="768"/>
        <v>0</v>
      </c>
      <c r="K4254" s="8" t="e">
        <f t="shared" si="769"/>
        <v>#N/A</v>
      </c>
      <c r="L4254" s="7" t="e">
        <f t="shared" si="770"/>
        <v>#N/A</v>
      </c>
      <c r="M4254" s="8" t="e">
        <f t="shared" si="736"/>
        <v>#N/A</v>
      </c>
      <c r="N4254" s="8" t="e">
        <f t="shared" si="737"/>
        <v>#N/A</v>
      </c>
    </row>
    <row r="4255" spans="1:14" ht="15.75" customHeight="1" x14ac:dyDescent="0.35">
      <c r="A4255" s="7">
        <f t="shared" si="760"/>
        <v>0</v>
      </c>
      <c r="B4255" s="7">
        <f t="shared" si="761"/>
        <v>0</v>
      </c>
      <c r="C4255" s="7">
        <f t="shared" si="762"/>
        <v>0</v>
      </c>
      <c r="D4255" s="7">
        <f t="shared" si="763"/>
        <v>0</v>
      </c>
      <c r="E4255" s="7" t="e">
        <f>IF('Report DCM'!$H4255="In-Stream Video","Rich Media display banner",IF('Report DCM'!$I4255&gt;'Report DCM'!$J4255,"Standard",VLOOKUP(CONCATENATE(bd_adtype,"_",bd_creativetype),tabela,2,FALSE)))</f>
        <v>#N/A</v>
      </c>
      <c r="F4255" s="7">
        <f t="shared" si="764"/>
        <v>0</v>
      </c>
      <c r="G4255" s="7">
        <f t="shared" si="765"/>
        <v>0</v>
      </c>
      <c r="H4255" s="7">
        <f t="shared" si="766"/>
        <v>0</v>
      </c>
      <c r="I4255" s="7">
        <f t="shared" si="767"/>
        <v>0</v>
      </c>
      <c r="J4255" s="7">
        <f t="shared" si="768"/>
        <v>0</v>
      </c>
      <c r="K4255" s="8" t="e">
        <f t="shared" si="769"/>
        <v>#N/A</v>
      </c>
      <c r="L4255" s="7" t="e">
        <f t="shared" si="770"/>
        <v>#N/A</v>
      </c>
      <c r="M4255" s="8" t="e">
        <f t="shared" si="736"/>
        <v>#N/A</v>
      </c>
      <c r="N4255" s="8" t="e">
        <f t="shared" si="737"/>
        <v>#N/A</v>
      </c>
    </row>
    <row r="4256" spans="1:14" ht="15.75" customHeight="1" x14ac:dyDescent="0.35">
      <c r="A4256" s="7">
        <f t="shared" si="760"/>
        <v>0</v>
      </c>
      <c r="B4256" s="7">
        <f t="shared" si="761"/>
        <v>0</v>
      </c>
      <c r="C4256" s="7">
        <f t="shared" si="762"/>
        <v>0</v>
      </c>
      <c r="D4256" s="7">
        <f t="shared" si="763"/>
        <v>0</v>
      </c>
      <c r="E4256" s="7" t="e">
        <f>IF('Report DCM'!$H4256="In-Stream Video","Rich Media display banner",IF('Report DCM'!$I4256&gt;'Report DCM'!$J4256,"Standard",VLOOKUP(CONCATENATE(bd_adtype,"_",bd_creativetype),tabela,2,FALSE)))</f>
        <v>#N/A</v>
      </c>
      <c r="F4256" s="7">
        <f t="shared" si="764"/>
        <v>0</v>
      </c>
      <c r="G4256" s="7">
        <f t="shared" si="765"/>
        <v>0</v>
      </c>
      <c r="H4256" s="7">
        <f t="shared" si="766"/>
        <v>0</v>
      </c>
      <c r="I4256" s="7">
        <f t="shared" si="767"/>
        <v>0</v>
      </c>
      <c r="J4256" s="7">
        <f t="shared" si="768"/>
        <v>0</v>
      </c>
      <c r="K4256" s="8" t="e">
        <f t="shared" si="769"/>
        <v>#N/A</v>
      </c>
      <c r="L4256" s="7" t="e">
        <f t="shared" si="770"/>
        <v>#N/A</v>
      </c>
      <c r="M4256" s="8" t="e">
        <f t="shared" si="736"/>
        <v>#N/A</v>
      </c>
      <c r="N4256" s="8" t="e">
        <f t="shared" si="737"/>
        <v>#N/A</v>
      </c>
    </row>
    <row r="4257" spans="1:14" ht="15.75" customHeight="1" x14ac:dyDescent="0.35">
      <c r="A4257" s="7">
        <f t="shared" si="760"/>
        <v>0</v>
      </c>
      <c r="B4257" s="7">
        <f t="shared" si="761"/>
        <v>0</v>
      </c>
      <c r="C4257" s="7">
        <f t="shared" si="762"/>
        <v>0</v>
      </c>
      <c r="D4257" s="7">
        <f t="shared" si="763"/>
        <v>0</v>
      </c>
      <c r="E4257" s="7" t="e">
        <f>IF('Report DCM'!$H4257="In-Stream Video","Rich Media display banner",IF('Report DCM'!$I4257&gt;'Report DCM'!$J4257,"Standard",VLOOKUP(CONCATENATE(bd_adtype,"_",bd_creativetype),tabela,2,FALSE)))</f>
        <v>#N/A</v>
      </c>
      <c r="F4257" s="7">
        <f t="shared" si="764"/>
        <v>0</v>
      </c>
      <c r="G4257" s="7">
        <f t="shared" si="765"/>
        <v>0</v>
      </c>
      <c r="H4257" s="7">
        <f t="shared" si="766"/>
        <v>0</v>
      </c>
      <c r="I4257" s="7">
        <f t="shared" si="767"/>
        <v>0</v>
      </c>
      <c r="J4257" s="7">
        <f t="shared" si="768"/>
        <v>0</v>
      </c>
      <c r="K4257" s="8" t="e">
        <f t="shared" si="769"/>
        <v>#N/A</v>
      </c>
      <c r="L4257" s="7" t="e">
        <f t="shared" si="770"/>
        <v>#N/A</v>
      </c>
      <c r="M4257" s="8" t="e">
        <f t="shared" si="736"/>
        <v>#N/A</v>
      </c>
      <c r="N4257" s="8" t="e">
        <f t="shared" si="737"/>
        <v>#N/A</v>
      </c>
    </row>
    <row r="4258" spans="1:14" ht="15.75" customHeight="1" x14ac:dyDescent="0.35">
      <c r="A4258" s="7">
        <f t="shared" si="760"/>
        <v>0</v>
      </c>
      <c r="B4258" s="7">
        <f t="shared" si="761"/>
        <v>0</v>
      </c>
      <c r="C4258" s="7">
        <f t="shared" si="762"/>
        <v>0</v>
      </c>
      <c r="D4258" s="7">
        <f t="shared" si="763"/>
        <v>0</v>
      </c>
      <c r="E4258" s="7" t="e">
        <f>IF('Report DCM'!$H4258="In-Stream Video","Rich Media display banner",IF('Report DCM'!$I4258&gt;'Report DCM'!$J4258,"Standard",VLOOKUP(CONCATENATE(bd_adtype,"_",bd_creativetype),tabela,2,FALSE)))</f>
        <v>#N/A</v>
      </c>
      <c r="F4258" s="7">
        <f t="shared" si="764"/>
        <v>0</v>
      </c>
      <c r="G4258" s="7">
        <f t="shared" si="765"/>
        <v>0</v>
      </c>
      <c r="H4258" s="7">
        <f t="shared" si="766"/>
        <v>0</v>
      </c>
      <c r="I4258" s="7">
        <f t="shared" si="767"/>
        <v>0</v>
      </c>
      <c r="J4258" s="7">
        <f t="shared" si="768"/>
        <v>0</v>
      </c>
      <c r="K4258" s="8" t="e">
        <f t="shared" si="769"/>
        <v>#N/A</v>
      </c>
      <c r="L4258" s="7" t="e">
        <f t="shared" si="770"/>
        <v>#N/A</v>
      </c>
      <c r="M4258" s="8" t="e">
        <f t="shared" si="736"/>
        <v>#N/A</v>
      </c>
      <c r="N4258" s="8" t="e">
        <f t="shared" si="737"/>
        <v>#N/A</v>
      </c>
    </row>
    <row r="4259" spans="1:14" ht="15.75" customHeight="1" x14ac:dyDescent="0.35">
      <c r="A4259" s="7">
        <f t="shared" si="760"/>
        <v>0</v>
      </c>
      <c r="B4259" s="7">
        <f t="shared" si="761"/>
        <v>0</v>
      </c>
      <c r="C4259" s="7">
        <f t="shared" si="762"/>
        <v>0</v>
      </c>
      <c r="D4259" s="7">
        <f t="shared" si="763"/>
        <v>0</v>
      </c>
      <c r="E4259" s="7" t="e">
        <f>IF('Report DCM'!$H4259="In-Stream Video","Rich Media display banner",IF('Report DCM'!$I4259&gt;'Report DCM'!$J4259,"Standard",VLOOKUP(CONCATENATE(bd_adtype,"_",bd_creativetype),tabela,2,FALSE)))</f>
        <v>#N/A</v>
      </c>
      <c r="F4259" s="7">
        <f t="shared" si="764"/>
        <v>0</v>
      </c>
      <c r="G4259" s="7">
        <f t="shared" si="765"/>
        <v>0</v>
      </c>
      <c r="H4259" s="7">
        <f t="shared" si="766"/>
        <v>0</v>
      </c>
      <c r="I4259" s="7">
        <f t="shared" si="767"/>
        <v>0</v>
      </c>
      <c r="J4259" s="7">
        <f t="shared" si="768"/>
        <v>0</v>
      </c>
      <c r="K4259" s="8" t="e">
        <f t="shared" si="769"/>
        <v>#N/A</v>
      </c>
      <c r="L4259" s="7" t="e">
        <f t="shared" si="770"/>
        <v>#N/A</v>
      </c>
      <c r="M4259" s="8" t="e">
        <f t="shared" si="736"/>
        <v>#N/A</v>
      </c>
      <c r="N4259" s="8" t="e">
        <f t="shared" si="737"/>
        <v>#N/A</v>
      </c>
    </row>
    <row r="4260" spans="1:14" ht="15.75" customHeight="1" x14ac:dyDescent="0.35">
      <c r="A4260" s="7">
        <f t="shared" si="760"/>
        <v>0</v>
      </c>
      <c r="B4260" s="7">
        <f t="shared" si="761"/>
        <v>0</v>
      </c>
      <c r="C4260" s="7">
        <f t="shared" si="762"/>
        <v>0</v>
      </c>
      <c r="D4260" s="7">
        <f t="shared" si="763"/>
        <v>0</v>
      </c>
      <c r="E4260" s="7" t="e">
        <f>IF('Report DCM'!$H4260="In-Stream Video","Rich Media display banner",IF('Report DCM'!$I4260&gt;'Report DCM'!$J4260,"Standard",VLOOKUP(CONCATENATE(bd_adtype,"_",bd_creativetype),tabela,2,FALSE)))</f>
        <v>#N/A</v>
      </c>
      <c r="F4260" s="7">
        <f t="shared" si="764"/>
        <v>0</v>
      </c>
      <c r="G4260" s="7">
        <f t="shared" si="765"/>
        <v>0</v>
      </c>
      <c r="H4260" s="7">
        <f t="shared" si="766"/>
        <v>0</v>
      </c>
      <c r="I4260" s="7">
        <f t="shared" si="767"/>
        <v>0</v>
      </c>
      <c r="J4260" s="7">
        <f t="shared" si="768"/>
        <v>0</v>
      </c>
      <c r="K4260" s="8" t="e">
        <f t="shared" si="769"/>
        <v>#N/A</v>
      </c>
      <c r="L4260" s="7" t="e">
        <f t="shared" si="770"/>
        <v>#N/A</v>
      </c>
      <c r="M4260" s="8" t="e">
        <f t="shared" si="736"/>
        <v>#N/A</v>
      </c>
      <c r="N4260" s="8" t="e">
        <f t="shared" si="737"/>
        <v>#N/A</v>
      </c>
    </row>
    <row r="4261" spans="1:14" ht="15.75" customHeight="1" x14ac:dyDescent="0.35">
      <c r="A4261" s="7">
        <f t="shared" si="760"/>
        <v>0</v>
      </c>
      <c r="B4261" s="7">
        <f t="shared" si="761"/>
        <v>0</v>
      </c>
      <c r="C4261" s="7">
        <f t="shared" si="762"/>
        <v>0</v>
      </c>
      <c r="D4261" s="7">
        <f t="shared" si="763"/>
        <v>0</v>
      </c>
      <c r="E4261" s="7" t="e">
        <f>IF('Report DCM'!$H4261="In-Stream Video","Rich Media display banner",IF('Report DCM'!$I4261&gt;'Report DCM'!$J4261,"Standard",VLOOKUP(CONCATENATE(bd_adtype,"_",bd_creativetype),tabela,2,FALSE)))</f>
        <v>#N/A</v>
      </c>
      <c r="F4261" s="7">
        <f t="shared" si="764"/>
        <v>0</v>
      </c>
      <c r="G4261" s="7">
        <f t="shared" si="765"/>
        <v>0</v>
      </c>
      <c r="H4261" s="7">
        <f t="shared" si="766"/>
        <v>0</v>
      </c>
      <c r="I4261" s="7">
        <f t="shared" si="767"/>
        <v>0</v>
      </c>
      <c r="J4261" s="7">
        <f t="shared" si="768"/>
        <v>0</v>
      </c>
      <c r="K4261" s="8" t="e">
        <f t="shared" si="769"/>
        <v>#N/A</v>
      </c>
      <c r="L4261" s="7" t="e">
        <f t="shared" si="770"/>
        <v>#N/A</v>
      </c>
      <c r="M4261" s="8" t="e">
        <f t="shared" si="736"/>
        <v>#N/A</v>
      </c>
      <c r="N4261" s="8" t="e">
        <f t="shared" si="737"/>
        <v>#N/A</v>
      </c>
    </row>
    <row r="4262" spans="1:14" ht="15.75" customHeight="1" x14ac:dyDescent="0.35">
      <c r="A4262" s="7">
        <f t="shared" si="760"/>
        <v>0</v>
      </c>
      <c r="B4262" s="7">
        <f t="shared" si="761"/>
        <v>0</v>
      </c>
      <c r="C4262" s="7">
        <f t="shared" si="762"/>
        <v>0</v>
      </c>
      <c r="D4262" s="7">
        <f t="shared" si="763"/>
        <v>0</v>
      </c>
      <c r="E4262" s="7" t="e">
        <f>IF('Report DCM'!$H4262="In-Stream Video","Rich Media display banner",IF('Report DCM'!$I4262&gt;'Report DCM'!$J4262,"Standard",VLOOKUP(CONCATENATE(bd_adtype,"_",bd_creativetype),tabela,2,FALSE)))</f>
        <v>#N/A</v>
      </c>
      <c r="F4262" s="7">
        <f t="shared" si="764"/>
        <v>0</v>
      </c>
      <c r="G4262" s="7">
        <f t="shared" si="765"/>
        <v>0</v>
      </c>
      <c r="H4262" s="7">
        <f t="shared" si="766"/>
        <v>0</v>
      </c>
      <c r="I4262" s="7">
        <f t="shared" si="767"/>
        <v>0</v>
      </c>
      <c r="J4262" s="7">
        <f t="shared" si="768"/>
        <v>0</v>
      </c>
      <c r="K4262" s="8" t="e">
        <f t="shared" si="769"/>
        <v>#N/A</v>
      </c>
      <c r="L4262" s="7" t="e">
        <f t="shared" si="770"/>
        <v>#N/A</v>
      </c>
      <c r="M4262" s="8" t="e">
        <f t="shared" si="736"/>
        <v>#N/A</v>
      </c>
      <c r="N4262" s="8" t="e">
        <f t="shared" si="737"/>
        <v>#N/A</v>
      </c>
    </row>
    <row r="4263" spans="1:14" ht="15.75" customHeight="1" x14ac:dyDescent="0.35">
      <c r="A4263" s="7">
        <f t="shared" si="760"/>
        <v>0</v>
      </c>
      <c r="B4263" s="7">
        <f t="shared" si="761"/>
        <v>0</v>
      </c>
      <c r="C4263" s="7">
        <f t="shared" si="762"/>
        <v>0</v>
      </c>
      <c r="D4263" s="7">
        <f t="shared" si="763"/>
        <v>0</v>
      </c>
      <c r="E4263" s="7" t="e">
        <f>IF('Report DCM'!$H4263="In-Stream Video","Rich Media display banner",IF('Report DCM'!$I4263&gt;'Report DCM'!$J4263,"Standard",VLOOKUP(CONCATENATE(bd_adtype,"_",bd_creativetype),tabela,2,FALSE)))</f>
        <v>#N/A</v>
      </c>
      <c r="F4263" s="7">
        <f t="shared" si="764"/>
        <v>0</v>
      </c>
      <c r="G4263" s="7">
        <f t="shared" si="765"/>
        <v>0</v>
      </c>
      <c r="H4263" s="7">
        <f t="shared" si="766"/>
        <v>0</v>
      </c>
      <c r="I4263" s="7">
        <f t="shared" si="767"/>
        <v>0</v>
      </c>
      <c r="J4263" s="7">
        <f t="shared" si="768"/>
        <v>0</v>
      </c>
      <c r="K4263" s="8" t="e">
        <f t="shared" si="769"/>
        <v>#N/A</v>
      </c>
      <c r="L4263" s="7" t="e">
        <f t="shared" si="770"/>
        <v>#N/A</v>
      </c>
      <c r="M4263" s="8" t="e">
        <f t="shared" si="736"/>
        <v>#N/A</v>
      </c>
      <c r="N4263" s="8" t="e">
        <f t="shared" si="737"/>
        <v>#N/A</v>
      </c>
    </row>
    <row r="4264" spans="1:14" ht="15.75" customHeight="1" x14ac:dyDescent="0.35">
      <c r="A4264" s="7">
        <f t="shared" si="760"/>
        <v>0</v>
      </c>
      <c r="B4264" s="7">
        <f t="shared" si="761"/>
        <v>0</v>
      </c>
      <c r="C4264" s="7">
        <f t="shared" si="762"/>
        <v>0</v>
      </c>
      <c r="D4264" s="7">
        <f t="shared" si="763"/>
        <v>0</v>
      </c>
      <c r="E4264" s="7" t="e">
        <f>IF('Report DCM'!$H4264="In-Stream Video","Rich Media display banner",IF('Report DCM'!$I4264&gt;'Report DCM'!$J4264,"Standard",VLOOKUP(CONCATENATE(bd_adtype,"_",bd_creativetype),tabela,2,FALSE)))</f>
        <v>#N/A</v>
      </c>
      <c r="F4264" s="7">
        <f t="shared" si="764"/>
        <v>0</v>
      </c>
      <c r="G4264" s="7">
        <f t="shared" si="765"/>
        <v>0</v>
      </c>
      <c r="H4264" s="7">
        <f t="shared" si="766"/>
        <v>0</v>
      </c>
      <c r="I4264" s="7">
        <f t="shared" si="767"/>
        <v>0</v>
      </c>
      <c r="J4264" s="7">
        <f t="shared" si="768"/>
        <v>0</v>
      </c>
      <c r="K4264" s="8" t="e">
        <f t="shared" si="769"/>
        <v>#N/A</v>
      </c>
      <c r="L4264" s="7" t="e">
        <f t="shared" si="770"/>
        <v>#N/A</v>
      </c>
      <c r="M4264" s="8" t="e">
        <f t="shared" si="736"/>
        <v>#N/A</v>
      </c>
      <c r="N4264" s="8" t="e">
        <f t="shared" si="737"/>
        <v>#N/A</v>
      </c>
    </row>
    <row r="4265" spans="1:14" ht="15.75" customHeight="1" x14ac:dyDescent="0.35">
      <c r="A4265" s="7">
        <f t="shared" si="760"/>
        <v>0</v>
      </c>
      <c r="B4265" s="7">
        <f t="shared" si="761"/>
        <v>0</v>
      </c>
      <c r="C4265" s="7">
        <f t="shared" si="762"/>
        <v>0</v>
      </c>
      <c r="D4265" s="7">
        <f t="shared" si="763"/>
        <v>0</v>
      </c>
      <c r="E4265" s="7" t="e">
        <f>IF('Report DCM'!$H4265="In-Stream Video","Rich Media display banner",IF('Report DCM'!$I4265&gt;'Report DCM'!$J4265,"Standard",VLOOKUP(CONCATENATE(bd_adtype,"_",bd_creativetype),tabela,2,FALSE)))</f>
        <v>#N/A</v>
      </c>
      <c r="F4265" s="7">
        <f t="shared" si="764"/>
        <v>0</v>
      </c>
      <c r="G4265" s="7">
        <f t="shared" si="765"/>
        <v>0</v>
      </c>
      <c r="H4265" s="7">
        <f t="shared" si="766"/>
        <v>0</v>
      </c>
      <c r="I4265" s="7">
        <f t="shared" si="767"/>
        <v>0</v>
      </c>
      <c r="J4265" s="7">
        <f t="shared" si="768"/>
        <v>0</v>
      </c>
      <c r="K4265" s="8" t="e">
        <f t="shared" si="769"/>
        <v>#N/A</v>
      </c>
      <c r="L4265" s="7" t="e">
        <f t="shared" si="770"/>
        <v>#N/A</v>
      </c>
      <c r="M4265" s="8" t="e">
        <f t="shared" si="736"/>
        <v>#N/A</v>
      </c>
      <c r="N4265" s="8" t="e">
        <f t="shared" si="737"/>
        <v>#N/A</v>
      </c>
    </row>
    <row r="4266" spans="1:14" ht="15.75" customHeight="1" x14ac:dyDescent="0.35">
      <c r="A4266" s="7">
        <f t="shared" si="760"/>
        <v>0</v>
      </c>
      <c r="B4266" s="7">
        <f t="shared" si="761"/>
        <v>0</v>
      </c>
      <c r="C4266" s="7">
        <f t="shared" si="762"/>
        <v>0</v>
      </c>
      <c r="D4266" s="7">
        <f t="shared" si="763"/>
        <v>0</v>
      </c>
      <c r="E4266" s="7" t="e">
        <f>IF('Report DCM'!$H4266="In-Stream Video","Rich Media display banner",IF('Report DCM'!$I4266&gt;'Report DCM'!$J4266,"Standard",VLOOKUP(CONCATENATE(bd_adtype,"_",bd_creativetype),tabela,2,FALSE)))</f>
        <v>#N/A</v>
      </c>
      <c r="F4266" s="7">
        <f t="shared" si="764"/>
        <v>0</v>
      </c>
      <c r="G4266" s="7">
        <f t="shared" si="765"/>
        <v>0</v>
      </c>
      <c r="H4266" s="7">
        <f t="shared" si="766"/>
        <v>0</v>
      </c>
      <c r="I4266" s="7">
        <f t="shared" si="767"/>
        <v>0</v>
      </c>
      <c r="J4266" s="7">
        <f t="shared" si="768"/>
        <v>0</v>
      </c>
      <c r="K4266" s="8" t="e">
        <f t="shared" si="769"/>
        <v>#N/A</v>
      </c>
      <c r="L4266" s="7" t="e">
        <f t="shared" si="770"/>
        <v>#N/A</v>
      </c>
      <c r="M4266" s="8" t="e">
        <f t="shared" si="736"/>
        <v>#N/A</v>
      </c>
      <c r="N4266" s="8" t="e">
        <f t="shared" si="737"/>
        <v>#N/A</v>
      </c>
    </row>
    <row r="4267" spans="1:14" ht="15.75" customHeight="1" x14ac:dyDescent="0.35">
      <c r="A4267" s="7">
        <f t="shared" si="760"/>
        <v>0</v>
      </c>
      <c r="B4267" s="7">
        <f t="shared" si="761"/>
        <v>0</v>
      </c>
      <c r="C4267" s="7">
        <f t="shared" si="762"/>
        <v>0</v>
      </c>
      <c r="D4267" s="7">
        <f t="shared" si="763"/>
        <v>0</v>
      </c>
      <c r="E4267" s="7" t="e">
        <f>IF('Report DCM'!$H4267="In-Stream Video","Rich Media display banner",IF('Report DCM'!$I4267&gt;'Report DCM'!$J4267,"Standard",VLOOKUP(CONCATENATE(bd_adtype,"_",bd_creativetype),tabela,2,FALSE)))</f>
        <v>#N/A</v>
      </c>
      <c r="F4267" s="7">
        <f t="shared" si="764"/>
        <v>0</v>
      </c>
      <c r="G4267" s="7">
        <f t="shared" si="765"/>
        <v>0</v>
      </c>
      <c r="H4267" s="7">
        <f t="shared" si="766"/>
        <v>0</v>
      </c>
      <c r="I4267" s="7">
        <f t="shared" si="767"/>
        <v>0</v>
      </c>
      <c r="J4267" s="7">
        <f t="shared" si="768"/>
        <v>0</v>
      </c>
      <c r="K4267" s="8" t="e">
        <f t="shared" si="769"/>
        <v>#N/A</v>
      </c>
      <c r="L4267" s="7" t="e">
        <f t="shared" si="770"/>
        <v>#N/A</v>
      </c>
      <c r="M4267" s="8" t="e">
        <f t="shared" si="736"/>
        <v>#N/A</v>
      </c>
      <c r="N4267" s="8" t="e">
        <f t="shared" si="737"/>
        <v>#N/A</v>
      </c>
    </row>
    <row r="4268" spans="1:14" ht="15.75" customHeight="1" x14ac:dyDescent="0.35">
      <c r="A4268" s="7">
        <f t="shared" si="760"/>
        <v>0</v>
      </c>
      <c r="B4268" s="7">
        <f t="shared" si="761"/>
        <v>0</v>
      </c>
      <c r="C4268" s="7">
        <f t="shared" si="762"/>
        <v>0</v>
      </c>
      <c r="D4268" s="7">
        <f t="shared" si="763"/>
        <v>0</v>
      </c>
      <c r="E4268" s="7" t="e">
        <f>IF('Report DCM'!$H4268="In-Stream Video","Rich Media display banner",IF('Report DCM'!$I4268&gt;'Report DCM'!$J4268,"Standard",VLOOKUP(CONCATENATE(bd_adtype,"_",bd_creativetype),tabela,2,FALSE)))</f>
        <v>#N/A</v>
      </c>
      <c r="F4268" s="7">
        <f t="shared" si="764"/>
        <v>0</v>
      </c>
      <c r="G4268" s="7">
        <f t="shared" si="765"/>
        <v>0</v>
      </c>
      <c r="H4268" s="7">
        <f t="shared" si="766"/>
        <v>0</v>
      </c>
      <c r="I4268" s="7">
        <f t="shared" si="767"/>
        <v>0</v>
      </c>
      <c r="J4268" s="7">
        <f t="shared" si="768"/>
        <v>0</v>
      </c>
      <c r="K4268" s="8" t="e">
        <f t="shared" si="769"/>
        <v>#N/A</v>
      </c>
      <c r="L4268" s="7" t="e">
        <f t="shared" si="770"/>
        <v>#N/A</v>
      </c>
      <c r="M4268" s="8" t="e">
        <f t="shared" si="736"/>
        <v>#N/A</v>
      </c>
      <c r="N4268" s="8" t="e">
        <f t="shared" si="737"/>
        <v>#N/A</v>
      </c>
    </row>
    <row r="4269" spans="1:14" ht="15.75" customHeight="1" x14ac:dyDescent="0.35">
      <c r="A4269" s="7">
        <f t="shared" si="760"/>
        <v>0</v>
      </c>
      <c r="B4269" s="7">
        <f t="shared" si="761"/>
        <v>0</v>
      </c>
      <c r="C4269" s="7">
        <f t="shared" si="762"/>
        <v>0</v>
      </c>
      <c r="D4269" s="7">
        <f t="shared" si="763"/>
        <v>0</v>
      </c>
      <c r="E4269" s="7" t="e">
        <f>IF('Report DCM'!$H4269="In-Stream Video","Rich Media display banner",IF('Report DCM'!$I4269&gt;'Report DCM'!$J4269,"Standard",VLOOKUP(CONCATENATE(bd_adtype,"_",bd_creativetype),tabela,2,FALSE)))</f>
        <v>#N/A</v>
      </c>
      <c r="F4269" s="7">
        <f t="shared" si="764"/>
        <v>0</v>
      </c>
      <c r="G4269" s="7">
        <f t="shared" si="765"/>
        <v>0</v>
      </c>
      <c r="H4269" s="7">
        <f t="shared" si="766"/>
        <v>0</v>
      </c>
      <c r="I4269" s="7">
        <f t="shared" si="767"/>
        <v>0</v>
      </c>
      <c r="J4269" s="7">
        <f t="shared" si="768"/>
        <v>0</v>
      </c>
      <c r="K4269" s="8" t="e">
        <f t="shared" si="769"/>
        <v>#N/A</v>
      </c>
      <c r="L4269" s="7" t="e">
        <f t="shared" si="770"/>
        <v>#N/A</v>
      </c>
      <c r="M4269" s="8" t="e">
        <f t="shared" si="736"/>
        <v>#N/A</v>
      </c>
      <c r="N4269" s="8" t="e">
        <f t="shared" si="737"/>
        <v>#N/A</v>
      </c>
    </row>
    <row r="4270" spans="1:14" ht="15.75" customHeight="1" x14ac:dyDescent="0.35">
      <c r="A4270" s="7">
        <f t="shared" si="760"/>
        <v>0</v>
      </c>
      <c r="B4270" s="7">
        <f t="shared" si="761"/>
        <v>0</v>
      </c>
      <c r="C4270" s="7">
        <f t="shared" si="762"/>
        <v>0</v>
      </c>
      <c r="D4270" s="7">
        <f t="shared" si="763"/>
        <v>0</v>
      </c>
      <c r="E4270" s="7" t="e">
        <f>IF('Report DCM'!$H4270="In-Stream Video","Rich Media display banner",IF('Report DCM'!$I4270&gt;'Report DCM'!$J4270,"Standard",VLOOKUP(CONCATENATE(bd_adtype,"_",bd_creativetype),tabela,2,FALSE)))</f>
        <v>#N/A</v>
      </c>
      <c r="F4270" s="7">
        <f t="shared" si="764"/>
        <v>0</v>
      </c>
      <c r="G4270" s="7">
        <f t="shared" si="765"/>
        <v>0</v>
      </c>
      <c r="H4270" s="7">
        <f t="shared" si="766"/>
        <v>0</v>
      </c>
      <c r="I4270" s="7">
        <f t="shared" si="767"/>
        <v>0</v>
      </c>
      <c r="J4270" s="7">
        <f t="shared" si="768"/>
        <v>0</v>
      </c>
      <c r="K4270" s="8" t="e">
        <f t="shared" si="769"/>
        <v>#N/A</v>
      </c>
      <c r="L4270" s="7" t="e">
        <f t="shared" si="770"/>
        <v>#N/A</v>
      </c>
      <c r="M4270" s="8" t="e">
        <f t="shared" si="736"/>
        <v>#N/A</v>
      </c>
      <c r="N4270" s="8" t="e">
        <f t="shared" si="737"/>
        <v>#N/A</v>
      </c>
    </row>
    <row r="4271" spans="1:14" ht="15.75" customHeight="1" x14ac:dyDescent="0.35">
      <c r="A4271" s="7">
        <f t="shared" si="760"/>
        <v>0</v>
      </c>
      <c r="B4271" s="7">
        <f t="shared" si="761"/>
        <v>0</v>
      </c>
      <c r="C4271" s="7">
        <f t="shared" si="762"/>
        <v>0</v>
      </c>
      <c r="D4271" s="7">
        <f t="shared" si="763"/>
        <v>0</v>
      </c>
      <c r="E4271" s="7" t="e">
        <f>IF('Report DCM'!$H4271="In-Stream Video","Rich Media display banner",IF('Report DCM'!$I4271&gt;'Report DCM'!$J4271,"Standard",VLOOKUP(CONCATENATE(bd_adtype,"_",bd_creativetype),tabela,2,FALSE)))</f>
        <v>#N/A</v>
      </c>
      <c r="F4271" s="7">
        <f t="shared" si="764"/>
        <v>0</v>
      </c>
      <c r="G4271" s="7">
        <f t="shared" si="765"/>
        <v>0</v>
      </c>
      <c r="H4271" s="7">
        <f t="shared" si="766"/>
        <v>0</v>
      </c>
      <c r="I4271" s="7">
        <f t="shared" si="767"/>
        <v>0</v>
      </c>
      <c r="J4271" s="7">
        <f t="shared" si="768"/>
        <v>0</v>
      </c>
      <c r="K4271" s="8" t="e">
        <f t="shared" si="769"/>
        <v>#N/A</v>
      </c>
      <c r="L4271" s="7" t="e">
        <f t="shared" si="770"/>
        <v>#N/A</v>
      </c>
      <c r="M4271" s="8" t="e">
        <f t="shared" si="736"/>
        <v>#N/A</v>
      </c>
      <c r="N4271" s="8" t="e">
        <f t="shared" si="737"/>
        <v>#N/A</v>
      </c>
    </row>
    <row r="4272" spans="1:14" ht="15.75" customHeight="1" x14ac:dyDescent="0.35">
      <c r="A4272" s="7">
        <f t="shared" si="760"/>
        <v>0</v>
      </c>
      <c r="B4272" s="7">
        <f t="shared" si="761"/>
        <v>0</v>
      </c>
      <c r="C4272" s="7">
        <f t="shared" si="762"/>
        <v>0</v>
      </c>
      <c r="D4272" s="7">
        <f t="shared" si="763"/>
        <v>0</v>
      </c>
      <c r="E4272" s="7" t="e">
        <f>IF('Report DCM'!$H4272="In-Stream Video","Rich Media display banner",IF('Report DCM'!$I4272&gt;'Report DCM'!$J4272,"Standard",VLOOKUP(CONCATENATE(bd_adtype,"_",bd_creativetype),tabela,2,FALSE)))</f>
        <v>#N/A</v>
      </c>
      <c r="F4272" s="7">
        <f t="shared" si="764"/>
        <v>0</v>
      </c>
      <c r="G4272" s="7">
        <f t="shared" si="765"/>
        <v>0</v>
      </c>
      <c r="H4272" s="7">
        <f t="shared" si="766"/>
        <v>0</v>
      </c>
      <c r="I4272" s="7">
        <f t="shared" si="767"/>
        <v>0</v>
      </c>
      <c r="J4272" s="7">
        <f t="shared" si="768"/>
        <v>0</v>
      </c>
      <c r="K4272" s="8" t="e">
        <f t="shared" si="769"/>
        <v>#N/A</v>
      </c>
      <c r="L4272" s="7" t="e">
        <f t="shared" si="770"/>
        <v>#N/A</v>
      </c>
      <c r="M4272" s="8" t="e">
        <f t="shared" si="736"/>
        <v>#N/A</v>
      </c>
      <c r="N4272" s="8" t="e">
        <f t="shared" si="737"/>
        <v>#N/A</v>
      </c>
    </row>
    <row r="4273" spans="1:14" ht="15.75" customHeight="1" x14ac:dyDescent="0.35">
      <c r="A4273" s="7">
        <f t="shared" si="760"/>
        <v>0</v>
      </c>
      <c r="B4273" s="7">
        <f t="shared" si="761"/>
        <v>0</v>
      </c>
      <c r="C4273" s="7">
        <f t="shared" si="762"/>
        <v>0</v>
      </c>
      <c r="D4273" s="7">
        <f t="shared" si="763"/>
        <v>0</v>
      </c>
      <c r="E4273" s="7" t="e">
        <f>IF('Report DCM'!$H4273="In-Stream Video","Rich Media display banner",IF('Report DCM'!$I4273&gt;'Report DCM'!$J4273,"Standard",VLOOKUP(CONCATENATE(bd_adtype,"_",bd_creativetype),tabela,2,FALSE)))</f>
        <v>#N/A</v>
      </c>
      <c r="F4273" s="7">
        <f t="shared" si="764"/>
        <v>0</v>
      </c>
      <c r="G4273" s="7">
        <f t="shared" si="765"/>
        <v>0</v>
      </c>
      <c r="H4273" s="7">
        <f t="shared" si="766"/>
        <v>0</v>
      </c>
      <c r="I4273" s="7">
        <f t="shared" si="767"/>
        <v>0</v>
      </c>
      <c r="J4273" s="7">
        <f t="shared" si="768"/>
        <v>0</v>
      </c>
      <c r="K4273" s="8" t="e">
        <f t="shared" si="769"/>
        <v>#N/A</v>
      </c>
      <c r="L4273" s="7" t="e">
        <f t="shared" si="770"/>
        <v>#N/A</v>
      </c>
      <c r="M4273" s="8" t="e">
        <f t="shared" si="736"/>
        <v>#N/A</v>
      </c>
      <c r="N4273" s="8" t="e">
        <f t="shared" si="737"/>
        <v>#N/A</v>
      </c>
    </row>
    <row r="4274" spans="1:14" ht="15.75" customHeight="1" x14ac:dyDescent="0.35">
      <c r="A4274" s="7">
        <f t="shared" si="760"/>
        <v>0</v>
      </c>
      <c r="B4274" s="7">
        <f t="shared" si="761"/>
        <v>0</v>
      </c>
      <c r="C4274" s="7">
        <f t="shared" si="762"/>
        <v>0</v>
      </c>
      <c r="D4274" s="7">
        <f t="shared" si="763"/>
        <v>0</v>
      </c>
      <c r="E4274" s="7" t="e">
        <f>IF('Report DCM'!$H4274="In-Stream Video","Rich Media display banner",IF('Report DCM'!$I4274&gt;'Report DCM'!$J4274,"Standard",VLOOKUP(CONCATENATE(bd_adtype,"_",bd_creativetype),tabela,2,FALSE)))</f>
        <v>#N/A</v>
      </c>
      <c r="F4274" s="7">
        <f t="shared" si="764"/>
        <v>0</v>
      </c>
      <c r="G4274" s="7">
        <f t="shared" si="765"/>
        <v>0</v>
      </c>
      <c r="H4274" s="7">
        <f t="shared" si="766"/>
        <v>0</v>
      </c>
      <c r="I4274" s="7">
        <f t="shared" si="767"/>
        <v>0</v>
      </c>
      <c r="J4274" s="7">
        <f t="shared" si="768"/>
        <v>0</v>
      </c>
      <c r="K4274" s="8" t="e">
        <f t="shared" si="769"/>
        <v>#N/A</v>
      </c>
      <c r="L4274" s="7" t="e">
        <f t="shared" si="770"/>
        <v>#N/A</v>
      </c>
      <c r="M4274" s="8" t="e">
        <f t="shared" si="736"/>
        <v>#N/A</v>
      </c>
      <c r="N4274" s="8" t="e">
        <f t="shared" si="737"/>
        <v>#N/A</v>
      </c>
    </row>
    <row r="4275" spans="1:14" ht="15.75" customHeight="1" x14ac:dyDescent="0.35">
      <c r="A4275" s="7">
        <f t="shared" si="760"/>
        <v>0</v>
      </c>
      <c r="B4275" s="7">
        <f t="shared" si="761"/>
        <v>0</v>
      </c>
      <c r="C4275" s="7">
        <f t="shared" si="762"/>
        <v>0</v>
      </c>
      <c r="D4275" s="7">
        <f t="shared" si="763"/>
        <v>0</v>
      </c>
      <c r="E4275" s="7" t="e">
        <f>IF('Report DCM'!$H4275="In-Stream Video","Rich Media display banner",IF('Report DCM'!$I4275&gt;'Report DCM'!$J4275,"Standard",VLOOKUP(CONCATENATE(bd_adtype,"_",bd_creativetype),tabela,2,FALSE)))</f>
        <v>#N/A</v>
      </c>
      <c r="F4275" s="7">
        <f t="shared" si="764"/>
        <v>0</v>
      </c>
      <c r="G4275" s="7">
        <f t="shared" si="765"/>
        <v>0</v>
      </c>
      <c r="H4275" s="7">
        <f t="shared" si="766"/>
        <v>0</v>
      </c>
      <c r="I4275" s="7">
        <f t="shared" si="767"/>
        <v>0</v>
      </c>
      <c r="J4275" s="7">
        <f t="shared" si="768"/>
        <v>0</v>
      </c>
      <c r="K4275" s="8" t="e">
        <f t="shared" si="769"/>
        <v>#N/A</v>
      </c>
      <c r="L4275" s="7" t="e">
        <f t="shared" si="770"/>
        <v>#N/A</v>
      </c>
      <c r="M4275" s="8" t="e">
        <f t="shared" si="736"/>
        <v>#N/A</v>
      </c>
      <c r="N4275" s="8" t="e">
        <f t="shared" si="737"/>
        <v>#N/A</v>
      </c>
    </row>
    <row r="4276" spans="1:14" ht="15.75" customHeight="1" x14ac:dyDescent="0.35">
      <c r="A4276" s="7">
        <f t="shared" si="760"/>
        <v>0</v>
      </c>
      <c r="B4276" s="7">
        <f t="shared" si="761"/>
        <v>0</v>
      </c>
      <c r="C4276" s="7">
        <f t="shared" si="762"/>
        <v>0</v>
      </c>
      <c r="D4276" s="7">
        <f t="shared" si="763"/>
        <v>0</v>
      </c>
      <c r="E4276" s="7" t="e">
        <f>IF('Report DCM'!$H4276="In-Stream Video","Rich Media display banner",IF('Report DCM'!$I4276&gt;'Report DCM'!$J4276,"Standard",VLOOKUP(CONCATENATE(bd_adtype,"_",bd_creativetype),tabela,2,FALSE)))</f>
        <v>#N/A</v>
      </c>
      <c r="F4276" s="7">
        <f t="shared" si="764"/>
        <v>0</v>
      </c>
      <c r="G4276" s="7">
        <f t="shared" si="765"/>
        <v>0</v>
      </c>
      <c r="H4276" s="7">
        <f t="shared" si="766"/>
        <v>0</v>
      </c>
      <c r="I4276" s="7">
        <f t="shared" si="767"/>
        <v>0</v>
      </c>
      <c r="J4276" s="7">
        <f t="shared" si="768"/>
        <v>0</v>
      </c>
      <c r="K4276" s="8" t="e">
        <f t="shared" si="769"/>
        <v>#N/A</v>
      </c>
      <c r="L4276" s="7" t="e">
        <f t="shared" si="770"/>
        <v>#N/A</v>
      </c>
      <c r="M4276" s="8" t="e">
        <f t="shared" si="736"/>
        <v>#N/A</v>
      </c>
      <c r="N4276" s="8" t="e">
        <f t="shared" si="737"/>
        <v>#N/A</v>
      </c>
    </row>
    <row r="4277" spans="1:14" ht="15.75" customHeight="1" x14ac:dyDescent="0.35">
      <c r="A4277" s="7">
        <f t="shared" si="760"/>
        <v>0</v>
      </c>
      <c r="B4277" s="7">
        <f t="shared" si="761"/>
        <v>0</v>
      </c>
      <c r="C4277" s="7">
        <f t="shared" si="762"/>
        <v>0</v>
      </c>
      <c r="D4277" s="7">
        <f t="shared" si="763"/>
        <v>0</v>
      </c>
      <c r="E4277" s="7" t="e">
        <f>IF('Report DCM'!$H4277="In-Stream Video","Rich Media display banner",IF('Report DCM'!$I4277&gt;'Report DCM'!$J4277,"Standard",VLOOKUP(CONCATENATE(bd_adtype,"_",bd_creativetype),tabela,2,FALSE)))</f>
        <v>#N/A</v>
      </c>
      <c r="F4277" s="7">
        <f t="shared" si="764"/>
        <v>0</v>
      </c>
      <c r="G4277" s="7">
        <f t="shared" si="765"/>
        <v>0</v>
      </c>
      <c r="H4277" s="7">
        <f t="shared" si="766"/>
        <v>0</v>
      </c>
      <c r="I4277" s="7">
        <f t="shared" si="767"/>
        <v>0</v>
      </c>
      <c r="J4277" s="7">
        <f t="shared" si="768"/>
        <v>0</v>
      </c>
      <c r="K4277" s="8" t="e">
        <f t="shared" si="769"/>
        <v>#N/A</v>
      </c>
      <c r="L4277" s="7" t="e">
        <f t="shared" si="770"/>
        <v>#N/A</v>
      </c>
      <c r="M4277" s="8" t="e">
        <f t="shared" si="736"/>
        <v>#N/A</v>
      </c>
      <c r="N4277" s="8" t="e">
        <f t="shared" si="737"/>
        <v>#N/A</v>
      </c>
    </row>
    <row r="4278" spans="1:14" ht="15.75" customHeight="1" x14ac:dyDescent="0.35">
      <c r="A4278" s="7">
        <f t="shared" si="760"/>
        <v>0</v>
      </c>
      <c r="B4278" s="7">
        <f t="shared" si="761"/>
        <v>0</v>
      </c>
      <c r="C4278" s="7">
        <f t="shared" si="762"/>
        <v>0</v>
      </c>
      <c r="D4278" s="7">
        <f t="shared" si="763"/>
        <v>0</v>
      </c>
      <c r="E4278" s="7" t="e">
        <f>IF('Report DCM'!$H4278="In-Stream Video","Rich Media display banner",IF('Report DCM'!$I4278&gt;'Report DCM'!$J4278,"Standard",VLOOKUP(CONCATENATE(bd_adtype,"_",bd_creativetype),tabela,2,FALSE)))</f>
        <v>#N/A</v>
      </c>
      <c r="F4278" s="7">
        <f t="shared" si="764"/>
        <v>0</v>
      </c>
      <c r="G4278" s="7">
        <f t="shared" si="765"/>
        <v>0</v>
      </c>
      <c r="H4278" s="7">
        <f t="shared" si="766"/>
        <v>0</v>
      </c>
      <c r="I4278" s="7">
        <f t="shared" si="767"/>
        <v>0</v>
      </c>
      <c r="J4278" s="7">
        <f t="shared" si="768"/>
        <v>0</v>
      </c>
      <c r="K4278" s="8" t="e">
        <f t="shared" si="769"/>
        <v>#N/A</v>
      </c>
      <c r="L4278" s="7" t="e">
        <f t="shared" si="770"/>
        <v>#N/A</v>
      </c>
      <c r="M4278" s="8" t="e">
        <f t="shared" si="736"/>
        <v>#N/A</v>
      </c>
      <c r="N4278" s="8" t="e">
        <f t="shared" si="737"/>
        <v>#N/A</v>
      </c>
    </row>
    <row r="4279" spans="1:14" ht="15.75" customHeight="1" x14ac:dyDescent="0.35">
      <c r="A4279" s="7">
        <f t="shared" si="760"/>
        <v>0</v>
      </c>
      <c r="B4279" s="7">
        <f t="shared" si="761"/>
        <v>0</v>
      </c>
      <c r="C4279" s="7">
        <f t="shared" si="762"/>
        <v>0</v>
      </c>
      <c r="D4279" s="7">
        <f t="shared" si="763"/>
        <v>0</v>
      </c>
      <c r="E4279" s="7" t="e">
        <f>IF('Report DCM'!$H4279="In-Stream Video","Rich Media display banner",IF('Report DCM'!$I4279&gt;'Report DCM'!$J4279,"Standard",VLOOKUP(CONCATENATE(bd_adtype,"_",bd_creativetype),tabela,2,FALSE)))</f>
        <v>#N/A</v>
      </c>
      <c r="F4279" s="7">
        <f t="shared" si="764"/>
        <v>0</v>
      </c>
      <c r="G4279" s="7">
        <f t="shared" si="765"/>
        <v>0</v>
      </c>
      <c r="H4279" s="7">
        <f t="shared" si="766"/>
        <v>0</v>
      </c>
      <c r="I4279" s="7">
        <f t="shared" si="767"/>
        <v>0</v>
      </c>
      <c r="J4279" s="7">
        <f t="shared" si="768"/>
        <v>0</v>
      </c>
      <c r="K4279" s="8" t="e">
        <f t="shared" si="769"/>
        <v>#N/A</v>
      </c>
      <c r="L4279" s="7" t="e">
        <f t="shared" si="770"/>
        <v>#N/A</v>
      </c>
      <c r="M4279" s="8" t="e">
        <f t="shared" si="736"/>
        <v>#N/A</v>
      </c>
      <c r="N4279" s="8" t="e">
        <f t="shared" si="737"/>
        <v>#N/A</v>
      </c>
    </row>
    <row r="4280" spans="1:14" ht="15.75" customHeight="1" x14ac:dyDescent="0.35">
      <c r="A4280" s="7">
        <f t="shared" si="760"/>
        <v>0</v>
      </c>
      <c r="B4280" s="7">
        <f t="shared" si="761"/>
        <v>0</v>
      </c>
      <c r="C4280" s="7">
        <f t="shared" si="762"/>
        <v>0</v>
      </c>
      <c r="D4280" s="7">
        <f t="shared" si="763"/>
        <v>0</v>
      </c>
      <c r="E4280" s="7" t="e">
        <f>IF('Report DCM'!$H4280="In-Stream Video","Rich Media display banner",IF('Report DCM'!$I4280&gt;'Report DCM'!$J4280,"Standard",VLOOKUP(CONCATENATE(bd_adtype,"_",bd_creativetype),tabela,2,FALSE)))</f>
        <v>#N/A</v>
      </c>
      <c r="F4280" s="7">
        <f t="shared" si="764"/>
        <v>0</v>
      </c>
      <c r="G4280" s="7">
        <f t="shared" si="765"/>
        <v>0</v>
      </c>
      <c r="H4280" s="7">
        <f t="shared" si="766"/>
        <v>0</v>
      </c>
      <c r="I4280" s="7">
        <f t="shared" si="767"/>
        <v>0</v>
      </c>
      <c r="J4280" s="7">
        <f t="shared" si="768"/>
        <v>0</v>
      </c>
      <c r="K4280" s="8" t="e">
        <f t="shared" si="769"/>
        <v>#N/A</v>
      </c>
      <c r="L4280" s="7" t="e">
        <f t="shared" si="770"/>
        <v>#N/A</v>
      </c>
      <c r="M4280" s="8" t="e">
        <f t="shared" si="736"/>
        <v>#N/A</v>
      </c>
      <c r="N4280" s="8" t="e">
        <f t="shared" si="737"/>
        <v>#N/A</v>
      </c>
    </row>
    <row r="4281" spans="1:14" ht="15.75" customHeight="1" x14ac:dyDescent="0.35">
      <c r="A4281" s="7">
        <f t="shared" si="760"/>
        <v>0</v>
      </c>
      <c r="B4281" s="7">
        <f t="shared" si="761"/>
        <v>0</v>
      </c>
      <c r="C4281" s="7">
        <f t="shared" si="762"/>
        <v>0</v>
      </c>
      <c r="D4281" s="7">
        <f t="shared" si="763"/>
        <v>0</v>
      </c>
      <c r="E4281" s="7" t="e">
        <f>IF('Report DCM'!$H4281="In-Stream Video","Rich Media display banner",IF('Report DCM'!$I4281&gt;'Report DCM'!$J4281,"Standard",VLOOKUP(CONCATENATE(bd_adtype,"_",bd_creativetype),tabela,2,FALSE)))</f>
        <v>#N/A</v>
      </c>
      <c r="F4281" s="7">
        <f t="shared" si="764"/>
        <v>0</v>
      </c>
      <c r="G4281" s="7">
        <f t="shared" si="765"/>
        <v>0</v>
      </c>
      <c r="H4281" s="7">
        <f t="shared" si="766"/>
        <v>0</v>
      </c>
      <c r="I4281" s="7">
        <f t="shared" si="767"/>
        <v>0</v>
      </c>
      <c r="J4281" s="7">
        <f t="shared" si="768"/>
        <v>0</v>
      </c>
      <c r="K4281" s="8" t="e">
        <f t="shared" si="769"/>
        <v>#N/A</v>
      </c>
      <c r="L4281" s="7" t="e">
        <f t="shared" si="770"/>
        <v>#N/A</v>
      </c>
      <c r="M4281" s="8" t="e">
        <f t="shared" si="736"/>
        <v>#N/A</v>
      </c>
      <c r="N4281" s="8" t="e">
        <f t="shared" si="737"/>
        <v>#N/A</v>
      </c>
    </row>
    <row r="4282" spans="1:14" ht="15.75" customHeight="1" x14ac:dyDescent="0.35">
      <c r="A4282" s="7">
        <f t="shared" si="760"/>
        <v>0</v>
      </c>
      <c r="B4282" s="7">
        <f t="shared" si="761"/>
        <v>0</v>
      </c>
      <c r="C4282" s="7">
        <f t="shared" si="762"/>
        <v>0</v>
      </c>
      <c r="D4282" s="7">
        <f t="shared" si="763"/>
        <v>0</v>
      </c>
      <c r="E4282" s="7" t="e">
        <f>IF('Report DCM'!$H4282="In-Stream Video","Rich Media display banner",IF('Report DCM'!$I4282&gt;'Report DCM'!$J4282,"Standard",VLOOKUP(CONCATENATE(bd_adtype,"_",bd_creativetype),tabela,2,FALSE)))</f>
        <v>#N/A</v>
      </c>
      <c r="F4282" s="7">
        <f t="shared" si="764"/>
        <v>0</v>
      </c>
      <c r="G4282" s="7">
        <f t="shared" si="765"/>
        <v>0</v>
      </c>
      <c r="H4282" s="7">
        <f t="shared" si="766"/>
        <v>0</v>
      </c>
      <c r="I4282" s="7">
        <f t="shared" si="767"/>
        <v>0</v>
      </c>
      <c r="J4282" s="7">
        <f t="shared" si="768"/>
        <v>0</v>
      </c>
      <c r="K4282" s="8" t="e">
        <f t="shared" si="769"/>
        <v>#N/A</v>
      </c>
      <c r="L4282" s="7" t="e">
        <f t="shared" si="770"/>
        <v>#N/A</v>
      </c>
      <c r="M4282" s="8" t="e">
        <f t="shared" si="736"/>
        <v>#N/A</v>
      </c>
      <c r="N4282" s="8" t="e">
        <f t="shared" si="737"/>
        <v>#N/A</v>
      </c>
    </row>
    <row r="4283" spans="1:14" ht="15.75" customHeight="1" x14ac:dyDescent="0.35">
      <c r="A4283" s="7">
        <f t="shared" si="760"/>
        <v>0</v>
      </c>
      <c r="B4283" s="7">
        <f t="shared" si="761"/>
        <v>0</v>
      </c>
      <c r="C4283" s="7">
        <f t="shared" si="762"/>
        <v>0</v>
      </c>
      <c r="D4283" s="7">
        <f t="shared" si="763"/>
        <v>0</v>
      </c>
      <c r="E4283" s="7" t="e">
        <f>IF('Report DCM'!$H4283="In-Stream Video","Rich Media display banner",IF('Report DCM'!$I4283&gt;'Report DCM'!$J4283,"Standard",VLOOKUP(CONCATENATE(bd_adtype,"_",bd_creativetype),tabela,2,FALSE)))</f>
        <v>#N/A</v>
      </c>
      <c r="F4283" s="7">
        <f t="shared" si="764"/>
        <v>0</v>
      </c>
      <c r="G4283" s="7">
        <f t="shared" si="765"/>
        <v>0</v>
      </c>
      <c r="H4283" s="7">
        <f t="shared" si="766"/>
        <v>0</v>
      </c>
      <c r="I4283" s="7">
        <f t="shared" si="767"/>
        <v>0</v>
      </c>
      <c r="J4283" s="7">
        <f t="shared" si="768"/>
        <v>0</v>
      </c>
      <c r="K4283" s="8" t="e">
        <f t="shared" si="769"/>
        <v>#N/A</v>
      </c>
      <c r="L4283" s="7" t="e">
        <f t="shared" si="770"/>
        <v>#N/A</v>
      </c>
      <c r="M4283" s="8" t="e">
        <f t="shared" si="736"/>
        <v>#N/A</v>
      </c>
      <c r="N4283" s="8" t="e">
        <f t="shared" si="737"/>
        <v>#N/A</v>
      </c>
    </row>
    <row r="4284" spans="1:14" ht="15.75" customHeight="1" x14ac:dyDescent="0.35">
      <c r="A4284" s="7">
        <f t="shared" si="760"/>
        <v>0</v>
      </c>
      <c r="B4284" s="7">
        <f t="shared" si="761"/>
        <v>0</v>
      </c>
      <c r="C4284" s="7">
        <f t="shared" si="762"/>
        <v>0</v>
      </c>
      <c r="D4284" s="7">
        <f t="shared" si="763"/>
        <v>0</v>
      </c>
      <c r="E4284" s="7" t="e">
        <f>IF('Report DCM'!$H4284="In-Stream Video","Rich Media display banner",IF('Report DCM'!$I4284&gt;'Report DCM'!$J4284,"Standard",VLOOKUP(CONCATENATE(bd_adtype,"_",bd_creativetype),tabela,2,FALSE)))</f>
        <v>#N/A</v>
      </c>
      <c r="F4284" s="7">
        <f t="shared" si="764"/>
        <v>0</v>
      </c>
      <c r="G4284" s="7">
        <f t="shared" si="765"/>
        <v>0</v>
      </c>
      <c r="H4284" s="7">
        <f t="shared" si="766"/>
        <v>0</v>
      </c>
      <c r="I4284" s="7">
        <f t="shared" si="767"/>
        <v>0</v>
      </c>
      <c r="J4284" s="7">
        <f t="shared" si="768"/>
        <v>0</v>
      </c>
      <c r="K4284" s="8" t="e">
        <f t="shared" si="769"/>
        <v>#N/A</v>
      </c>
      <c r="L4284" s="7" t="e">
        <f t="shared" si="770"/>
        <v>#N/A</v>
      </c>
      <c r="M4284" s="8" t="e">
        <f t="shared" si="736"/>
        <v>#N/A</v>
      </c>
      <c r="N4284" s="8" t="e">
        <f t="shared" si="737"/>
        <v>#N/A</v>
      </c>
    </row>
    <row r="4285" spans="1:14" ht="15.75" customHeight="1" x14ac:dyDescent="0.35">
      <c r="A4285" s="7">
        <f t="shared" si="760"/>
        <v>0</v>
      </c>
      <c r="B4285" s="7">
        <f t="shared" si="761"/>
        <v>0</v>
      </c>
      <c r="C4285" s="7">
        <f t="shared" si="762"/>
        <v>0</v>
      </c>
      <c r="D4285" s="7">
        <f t="shared" si="763"/>
        <v>0</v>
      </c>
      <c r="E4285" s="7" t="e">
        <f>IF('Report DCM'!$H4285="In-Stream Video","Rich Media display banner",IF('Report DCM'!$I4285&gt;'Report DCM'!$J4285,"Standard",VLOOKUP(CONCATENATE(bd_adtype,"_",bd_creativetype),tabela,2,FALSE)))</f>
        <v>#N/A</v>
      </c>
      <c r="F4285" s="7">
        <f t="shared" si="764"/>
        <v>0</v>
      </c>
      <c r="G4285" s="7">
        <f t="shared" si="765"/>
        <v>0</v>
      </c>
      <c r="H4285" s="7">
        <f t="shared" si="766"/>
        <v>0</v>
      </c>
      <c r="I4285" s="7">
        <f t="shared" si="767"/>
        <v>0</v>
      </c>
      <c r="J4285" s="7">
        <f t="shared" si="768"/>
        <v>0</v>
      </c>
      <c r="K4285" s="8" t="e">
        <f t="shared" si="769"/>
        <v>#N/A</v>
      </c>
      <c r="L4285" s="7" t="e">
        <f t="shared" si="770"/>
        <v>#N/A</v>
      </c>
      <c r="M4285" s="8" t="e">
        <f t="shared" si="736"/>
        <v>#N/A</v>
      </c>
      <c r="N4285" s="8" t="e">
        <f t="shared" si="737"/>
        <v>#N/A</v>
      </c>
    </row>
    <row r="4286" spans="1:14" ht="15.75" customHeight="1" x14ac:dyDescent="0.35">
      <c r="A4286" s="7">
        <f t="shared" si="760"/>
        <v>0</v>
      </c>
      <c r="B4286" s="7">
        <f t="shared" si="761"/>
        <v>0</v>
      </c>
      <c r="C4286" s="7">
        <f t="shared" si="762"/>
        <v>0</v>
      </c>
      <c r="D4286" s="7">
        <f t="shared" si="763"/>
        <v>0</v>
      </c>
      <c r="E4286" s="7" t="e">
        <f>IF('Report DCM'!$H4286="In-Stream Video","Rich Media display banner",IF('Report DCM'!$I4286&gt;'Report DCM'!$J4286,"Standard",VLOOKUP(CONCATENATE(bd_adtype,"_",bd_creativetype),tabela,2,FALSE)))</f>
        <v>#N/A</v>
      </c>
      <c r="F4286" s="7">
        <f t="shared" si="764"/>
        <v>0</v>
      </c>
      <c r="G4286" s="7">
        <f t="shared" si="765"/>
        <v>0</v>
      </c>
      <c r="H4286" s="7">
        <f t="shared" si="766"/>
        <v>0</v>
      </c>
      <c r="I4286" s="7">
        <f t="shared" si="767"/>
        <v>0</v>
      </c>
      <c r="J4286" s="7">
        <f t="shared" si="768"/>
        <v>0</v>
      </c>
      <c r="K4286" s="8" t="e">
        <f t="shared" si="769"/>
        <v>#N/A</v>
      </c>
      <c r="L4286" s="7" t="e">
        <f t="shared" si="770"/>
        <v>#N/A</v>
      </c>
      <c r="M4286" s="8" t="e">
        <f t="shared" si="736"/>
        <v>#N/A</v>
      </c>
      <c r="N4286" s="8" t="e">
        <f t="shared" si="737"/>
        <v>#N/A</v>
      </c>
    </row>
    <row r="4287" spans="1:14" ht="15.75" customHeight="1" x14ac:dyDescent="0.35">
      <c r="A4287" s="7">
        <f t="shared" si="760"/>
        <v>0</v>
      </c>
      <c r="B4287" s="7">
        <f t="shared" si="761"/>
        <v>0</v>
      </c>
      <c r="C4287" s="7">
        <f t="shared" si="762"/>
        <v>0</v>
      </c>
      <c r="D4287" s="7">
        <f t="shared" si="763"/>
        <v>0</v>
      </c>
      <c r="E4287" s="7" t="e">
        <f>IF('Report DCM'!$H4287="In-Stream Video","Rich Media display banner",IF('Report DCM'!$I4287&gt;'Report DCM'!$J4287,"Standard",VLOOKUP(CONCATENATE(bd_adtype,"_",bd_creativetype),tabela,2,FALSE)))</f>
        <v>#N/A</v>
      </c>
      <c r="F4287" s="7">
        <f t="shared" si="764"/>
        <v>0</v>
      </c>
      <c r="G4287" s="7">
        <f t="shared" si="765"/>
        <v>0</v>
      </c>
      <c r="H4287" s="7">
        <f t="shared" si="766"/>
        <v>0</v>
      </c>
      <c r="I4287" s="7">
        <f t="shared" si="767"/>
        <v>0</v>
      </c>
      <c r="J4287" s="7">
        <f t="shared" si="768"/>
        <v>0</v>
      </c>
      <c r="K4287" s="8" t="e">
        <f t="shared" si="769"/>
        <v>#N/A</v>
      </c>
      <c r="L4287" s="7" t="e">
        <f t="shared" si="770"/>
        <v>#N/A</v>
      </c>
      <c r="M4287" s="8" t="e">
        <f t="shared" si="736"/>
        <v>#N/A</v>
      </c>
      <c r="N4287" s="8" t="e">
        <f t="shared" si="737"/>
        <v>#N/A</v>
      </c>
    </row>
    <row r="4288" spans="1:14" ht="15.75" customHeight="1" x14ac:dyDescent="0.35">
      <c r="A4288" s="7">
        <f t="shared" si="760"/>
        <v>0</v>
      </c>
      <c r="B4288" s="7">
        <f t="shared" si="761"/>
        <v>0</v>
      </c>
      <c r="C4288" s="7">
        <f t="shared" si="762"/>
        <v>0</v>
      </c>
      <c r="D4288" s="7">
        <f t="shared" si="763"/>
        <v>0</v>
      </c>
      <c r="E4288" s="7" t="e">
        <f>IF('Report DCM'!$H4288="In-Stream Video","Rich Media display banner",IF('Report DCM'!$I4288&gt;'Report DCM'!$J4288,"Standard",VLOOKUP(CONCATENATE(bd_adtype,"_",bd_creativetype),tabela,2,FALSE)))</f>
        <v>#N/A</v>
      </c>
      <c r="F4288" s="7">
        <f t="shared" si="764"/>
        <v>0</v>
      </c>
      <c r="G4288" s="7">
        <f t="shared" si="765"/>
        <v>0</v>
      </c>
      <c r="H4288" s="7">
        <f t="shared" si="766"/>
        <v>0</v>
      </c>
      <c r="I4288" s="7">
        <f t="shared" si="767"/>
        <v>0</v>
      </c>
      <c r="J4288" s="7">
        <f t="shared" si="768"/>
        <v>0</v>
      </c>
      <c r="K4288" s="8" t="e">
        <f t="shared" si="769"/>
        <v>#N/A</v>
      </c>
      <c r="L4288" s="7" t="e">
        <f t="shared" si="770"/>
        <v>#N/A</v>
      </c>
      <c r="M4288" s="8" t="e">
        <f t="shared" si="736"/>
        <v>#N/A</v>
      </c>
      <c r="N4288" s="8" t="e">
        <f t="shared" si="737"/>
        <v>#N/A</v>
      </c>
    </row>
    <row r="4289" spans="1:14" ht="15.75" customHeight="1" x14ac:dyDescent="0.35">
      <c r="A4289" s="7">
        <f t="shared" si="760"/>
        <v>0</v>
      </c>
      <c r="B4289" s="7">
        <f t="shared" si="761"/>
        <v>0</v>
      </c>
      <c r="C4289" s="7">
        <f t="shared" si="762"/>
        <v>0</v>
      </c>
      <c r="D4289" s="7">
        <f t="shared" si="763"/>
        <v>0</v>
      </c>
      <c r="E4289" s="7" t="e">
        <f>IF('Report DCM'!$H4289="In-Stream Video","Rich Media display banner",IF('Report DCM'!$I4289&gt;'Report DCM'!$J4289,"Standard",VLOOKUP(CONCATENATE(bd_adtype,"_",bd_creativetype),tabela,2,FALSE)))</f>
        <v>#N/A</v>
      </c>
      <c r="F4289" s="7">
        <f t="shared" si="764"/>
        <v>0</v>
      </c>
      <c r="G4289" s="7">
        <f t="shared" si="765"/>
        <v>0</v>
      </c>
      <c r="H4289" s="7">
        <f t="shared" si="766"/>
        <v>0</v>
      </c>
      <c r="I4289" s="7">
        <f t="shared" si="767"/>
        <v>0</v>
      </c>
      <c r="J4289" s="7">
        <f t="shared" si="768"/>
        <v>0</v>
      </c>
      <c r="K4289" s="8" t="e">
        <f t="shared" si="769"/>
        <v>#N/A</v>
      </c>
      <c r="L4289" s="7" t="e">
        <f t="shared" si="770"/>
        <v>#N/A</v>
      </c>
      <c r="M4289" s="8" t="e">
        <f t="shared" si="736"/>
        <v>#N/A</v>
      </c>
      <c r="N4289" s="8" t="e">
        <f t="shared" si="737"/>
        <v>#N/A</v>
      </c>
    </row>
    <row r="4290" spans="1:14" ht="15.75" customHeight="1" x14ac:dyDescent="0.35">
      <c r="A4290" s="7">
        <f t="shared" ref="A4290:A4353" si="771">bd_campaign</f>
        <v>0</v>
      </c>
      <c r="B4290" s="7">
        <f t="shared" ref="B4290:B4353" si="772">bd_site</f>
        <v>0</v>
      </c>
      <c r="C4290" s="7">
        <f t="shared" ref="C4290:C4353" si="773">bd_placement</f>
        <v>0</v>
      </c>
      <c r="D4290" s="7">
        <f t="shared" ref="D4290:D4353" si="774">bd_placementID</f>
        <v>0</v>
      </c>
      <c r="E4290" s="7" t="e">
        <f>IF('Report DCM'!$H4290="In-Stream Video","Rich Media display banner",IF('Report DCM'!$I4290&gt;'Report DCM'!$J4290,"Standard",VLOOKUP(CONCATENATE(bd_adtype,"_",bd_creativetype),tabela,2,FALSE)))</f>
        <v>#N/A</v>
      </c>
      <c r="F4290" s="7">
        <f t="shared" ref="F4290:F4353" si="775">bd_ad</f>
        <v>0</v>
      </c>
      <c r="G4290" s="7">
        <f t="shared" ref="G4290:G4353" si="776">bd_adid</f>
        <v>0</v>
      </c>
      <c r="H4290" s="7">
        <f t="shared" ref="H4290:H4353" si="777">bd_creativetype</f>
        <v>0</v>
      </c>
      <c r="I4290" s="7">
        <f t="shared" ref="I4290:I4353" si="778">bd_impression</f>
        <v>0</v>
      </c>
      <c r="J4290" s="7">
        <f t="shared" ref="J4290:J4353" si="779">bd_clicks</f>
        <v>0</v>
      </c>
      <c r="K4290" s="8" t="e">
        <f t="shared" ref="K4290:K4353" si="780">VLOOKUP(E4290,tabela,2,FALSE)</f>
        <v>#N/A</v>
      </c>
      <c r="L4290" s="7" t="e">
        <f t="shared" ref="L4290:L4353" si="781">VLOOKUP(E4290,tabela,3,FALSE)</f>
        <v>#N/A</v>
      </c>
      <c r="M4290" s="8" t="e">
        <f t="shared" si="736"/>
        <v>#N/A</v>
      </c>
      <c r="N4290" s="8" t="e">
        <f t="shared" si="737"/>
        <v>#N/A</v>
      </c>
    </row>
    <row r="4291" spans="1:14" ht="15.75" customHeight="1" x14ac:dyDescent="0.35">
      <c r="A4291" s="7">
        <f t="shared" si="771"/>
        <v>0</v>
      </c>
      <c r="B4291" s="7">
        <f t="shared" si="772"/>
        <v>0</v>
      </c>
      <c r="C4291" s="7">
        <f t="shared" si="773"/>
        <v>0</v>
      </c>
      <c r="D4291" s="7">
        <f t="shared" si="774"/>
        <v>0</v>
      </c>
      <c r="E4291" s="7" t="e">
        <f>IF('Report DCM'!$H4291="In-Stream Video","Rich Media display banner",IF('Report DCM'!$I4291&gt;'Report DCM'!$J4291,"Standard",VLOOKUP(CONCATENATE(bd_adtype,"_",bd_creativetype),tabela,2,FALSE)))</f>
        <v>#N/A</v>
      </c>
      <c r="F4291" s="7">
        <f t="shared" si="775"/>
        <v>0</v>
      </c>
      <c r="G4291" s="7">
        <f t="shared" si="776"/>
        <v>0</v>
      </c>
      <c r="H4291" s="7">
        <f t="shared" si="777"/>
        <v>0</v>
      </c>
      <c r="I4291" s="7">
        <f t="shared" si="778"/>
        <v>0</v>
      </c>
      <c r="J4291" s="7">
        <f t="shared" si="779"/>
        <v>0</v>
      </c>
      <c r="K4291" s="8" t="e">
        <f t="shared" si="780"/>
        <v>#N/A</v>
      </c>
      <c r="L4291" s="7" t="e">
        <f t="shared" si="781"/>
        <v>#N/A</v>
      </c>
      <c r="M4291" s="8" t="e">
        <f t="shared" si="736"/>
        <v>#N/A</v>
      </c>
      <c r="N4291" s="8" t="e">
        <f t="shared" si="737"/>
        <v>#N/A</v>
      </c>
    </row>
    <row r="4292" spans="1:14" ht="15.75" customHeight="1" x14ac:dyDescent="0.35">
      <c r="A4292" s="7">
        <f t="shared" si="771"/>
        <v>0</v>
      </c>
      <c r="B4292" s="7">
        <f t="shared" si="772"/>
        <v>0</v>
      </c>
      <c r="C4292" s="7">
        <f t="shared" si="773"/>
        <v>0</v>
      </c>
      <c r="D4292" s="7">
        <f t="shared" si="774"/>
        <v>0</v>
      </c>
      <c r="E4292" s="7" t="e">
        <f>IF('Report DCM'!$H4292="In-Stream Video","Rich Media display banner",IF('Report DCM'!$I4292&gt;'Report DCM'!$J4292,"Standard",VLOOKUP(CONCATENATE(bd_adtype,"_",bd_creativetype),tabela,2,FALSE)))</f>
        <v>#N/A</v>
      </c>
      <c r="F4292" s="7">
        <f t="shared" si="775"/>
        <v>0</v>
      </c>
      <c r="G4292" s="7">
        <f t="shared" si="776"/>
        <v>0</v>
      </c>
      <c r="H4292" s="7">
        <f t="shared" si="777"/>
        <v>0</v>
      </c>
      <c r="I4292" s="7">
        <f t="shared" si="778"/>
        <v>0</v>
      </c>
      <c r="J4292" s="7">
        <f t="shared" si="779"/>
        <v>0</v>
      </c>
      <c r="K4292" s="8" t="e">
        <f t="shared" si="780"/>
        <v>#N/A</v>
      </c>
      <c r="L4292" s="7" t="e">
        <f t="shared" si="781"/>
        <v>#N/A</v>
      </c>
      <c r="M4292" s="8" t="e">
        <f t="shared" si="736"/>
        <v>#N/A</v>
      </c>
      <c r="N4292" s="8" t="e">
        <f t="shared" si="737"/>
        <v>#N/A</v>
      </c>
    </row>
    <row r="4293" spans="1:14" ht="15.75" customHeight="1" x14ac:dyDescent="0.35">
      <c r="A4293" s="7">
        <f t="shared" si="771"/>
        <v>0</v>
      </c>
      <c r="B4293" s="7">
        <f t="shared" si="772"/>
        <v>0</v>
      </c>
      <c r="C4293" s="7">
        <f t="shared" si="773"/>
        <v>0</v>
      </c>
      <c r="D4293" s="7">
        <f t="shared" si="774"/>
        <v>0</v>
      </c>
      <c r="E4293" s="7" t="e">
        <f>IF('Report DCM'!$H4293="In-Stream Video","Rich Media display banner",IF('Report DCM'!$I4293&gt;'Report DCM'!$J4293,"Standard",VLOOKUP(CONCATENATE(bd_adtype,"_",bd_creativetype),tabela,2,FALSE)))</f>
        <v>#N/A</v>
      </c>
      <c r="F4293" s="7">
        <f t="shared" si="775"/>
        <v>0</v>
      </c>
      <c r="G4293" s="7">
        <f t="shared" si="776"/>
        <v>0</v>
      </c>
      <c r="H4293" s="7">
        <f t="shared" si="777"/>
        <v>0</v>
      </c>
      <c r="I4293" s="7">
        <f t="shared" si="778"/>
        <v>0</v>
      </c>
      <c r="J4293" s="7">
        <f t="shared" si="779"/>
        <v>0</v>
      </c>
      <c r="K4293" s="8" t="e">
        <f t="shared" si="780"/>
        <v>#N/A</v>
      </c>
      <c r="L4293" s="7" t="e">
        <f t="shared" si="781"/>
        <v>#N/A</v>
      </c>
      <c r="M4293" s="8" t="e">
        <f t="shared" si="736"/>
        <v>#N/A</v>
      </c>
      <c r="N4293" s="8" t="e">
        <f t="shared" si="737"/>
        <v>#N/A</v>
      </c>
    </row>
    <row r="4294" spans="1:14" ht="15.75" customHeight="1" x14ac:dyDescent="0.35">
      <c r="A4294" s="7">
        <f t="shared" si="771"/>
        <v>0</v>
      </c>
      <c r="B4294" s="7">
        <f t="shared" si="772"/>
        <v>0</v>
      </c>
      <c r="C4294" s="7">
        <f t="shared" si="773"/>
        <v>0</v>
      </c>
      <c r="D4294" s="7">
        <f t="shared" si="774"/>
        <v>0</v>
      </c>
      <c r="E4294" s="7" t="e">
        <f>IF('Report DCM'!$H4294="In-Stream Video","Rich Media display banner",IF('Report DCM'!$I4294&gt;'Report DCM'!$J4294,"Standard",VLOOKUP(CONCATENATE(bd_adtype,"_",bd_creativetype),tabela,2,FALSE)))</f>
        <v>#N/A</v>
      </c>
      <c r="F4294" s="7">
        <f t="shared" si="775"/>
        <v>0</v>
      </c>
      <c r="G4294" s="7">
        <f t="shared" si="776"/>
        <v>0</v>
      </c>
      <c r="H4294" s="7">
        <f t="shared" si="777"/>
        <v>0</v>
      </c>
      <c r="I4294" s="7">
        <f t="shared" si="778"/>
        <v>0</v>
      </c>
      <c r="J4294" s="7">
        <f t="shared" si="779"/>
        <v>0</v>
      </c>
      <c r="K4294" s="8" t="e">
        <f t="shared" si="780"/>
        <v>#N/A</v>
      </c>
      <c r="L4294" s="7" t="e">
        <f t="shared" si="781"/>
        <v>#N/A</v>
      </c>
      <c r="M4294" s="8" t="e">
        <f t="shared" si="736"/>
        <v>#N/A</v>
      </c>
      <c r="N4294" s="8" t="e">
        <f t="shared" si="737"/>
        <v>#N/A</v>
      </c>
    </row>
    <row r="4295" spans="1:14" ht="15.75" customHeight="1" x14ac:dyDescent="0.35">
      <c r="A4295" s="7">
        <f t="shared" si="771"/>
        <v>0</v>
      </c>
      <c r="B4295" s="7">
        <f t="shared" si="772"/>
        <v>0</v>
      </c>
      <c r="C4295" s="7">
        <f t="shared" si="773"/>
        <v>0</v>
      </c>
      <c r="D4295" s="7">
        <f t="shared" si="774"/>
        <v>0</v>
      </c>
      <c r="E4295" s="7" t="e">
        <f>IF('Report DCM'!$H4295="In-Stream Video","Rich Media display banner",IF('Report DCM'!$I4295&gt;'Report DCM'!$J4295,"Standard",VLOOKUP(CONCATENATE(bd_adtype,"_",bd_creativetype),tabela,2,FALSE)))</f>
        <v>#N/A</v>
      </c>
      <c r="F4295" s="7">
        <f t="shared" si="775"/>
        <v>0</v>
      </c>
      <c r="G4295" s="7">
        <f t="shared" si="776"/>
        <v>0</v>
      </c>
      <c r="H4295" s="7">
        <f t="shared" si="777"/>
        <v>0</v>
      </c>
      <c r="I4295" s="7">
        <f t="shared" si="778"/>
        <v>0</v>
      </c>
      <c r="J4295" s="7">
        <f t="shared" si="779"/>
        <v>0</v>
      </c>
      <c r="K4295" s="8" t="e">
        <f t="shared" si="780"/>
        <v>#N/A</v>
      </c>
      <c r="L4295" s="7" t="e">
        <f t="shared" si="781"/>
        <v>#N/A</v>
      </c>
      <c r="M4295" s="8" t="e">
        <f t="shared" si="736"/>
        <v>#N/A</v>
      </c>
      <c r="N4295" s="8" t="e">
        <f t="shared" si="737"/>
        <v>#N/A</v>
      </c>
    </row>
    <row r="4296" spans="1:14" ht="15.75" customHeight="1" x14ac:dyDescent="0.35">
      <c r="A4296" s="7">
        <f t="shared" si="771"/>
        <v>0</v>
      </c>
      <c r="B4296" s="7">
        <f t="shared" si="772"/>
        <v>0</v>
      </c>
      <c r="C4296" s="7">
        <f t="shared" si="773"/>
        <v>0</v>
      </c>
      <c r="D4296" s="7">
        <f t="shared" si="774"/>
        <v>0</v>
      </c>
      <c r="E4296" s="7" t="e">
        <f>IF('Report DCM'!$H4296="In-Stream Video","Rich Media display banner",IF('Report DCM'!$I4296&gt;'Report DCM'!$J4296,"Standard",VLOOKUP(CONCATENATE(bd_adtype,"_",bd_creativetype),tabela,2,FALSE)))</f>
        <v>#N/A</v>
      </c>
      <c r="F4296" s="7">
        <f t="shared" si="775"/>
        <v>0</v>
      </c>
      <c r="G4296" s="7">
        <f t="shared" si="776"/>
        <v>0</v>
      </c>
      <c r="H4296" s="7">
        <f t="shared" si="777"/>
        <v>0</v>
      </c>
      <c r="I4296" s="7">
        <f t="shared" si="778"/>
        <v>0</v>
      </c>
      <c r="J4296" s="7">
        <f t="shared" si="779"/>
        <v>0</v>
      </c>
      <c r="K4296" s="8" t="e">
        <f t="shared" si="780"/>
        <v>#N/A</v>
      </c>
      <c r="L4296" s="7" t="e">
        <f t="shared" si="781"/>
        <v>#N/A</v>
      </c>
      <c r="M4296" s="8" t="e">
        <f t="shared" si="736"/>
        <v>#N/A</v>
      </c>
      <c r="N4296" s="8" t="e">
        <f t="shared" si="737"/>
        <v>#N/A</v>
      </c>
    </row>
    <row r="4297" spans="1:14" ht="15.75" customHeight="1" x14ac:dyDescent="0.35">
      <c r="A4297" s="7">
        <f t="shared" si="771"/>
        <v>0</v>
      </c>
      <c r="B4297" s="7">
        <f t="shared" si="772"/>
        <v>0</v>
      </c>
      <c r="C4297" s="7">
        <f t="shared" si="773"/>
        <v>0</v>
      </c>
      <c r="D4297" s="7">
        <f t="shared" si="774"/>
        <v>0</v>
      </c>
      <c r="E4297" s="7" t="e">
        <f>IF('Report DCM'!$H4297="In-Stream Video","Rich Media display banner",IF('Report DCM'!$I4297&gt;'Report DCM'!$J4297,"Standard",VLOOKUP(CONCATENATE(bd_adtype,"_",bd_creativetype),tabela,2,FALSE)))</f>
        <v>#N/A</v>
      </c>
      <c r="F4297" s="7">
        <f t="shared" si="775"/>
        <v>0</v>
      </c>
      <c r="G4297" s="7">
        <f t="shared" si="776"/>
        <v>0</v>
      </c>
      <c r="H4297" s="7">
        <f t="shared" si="777"/>
        <v>0</v>
      </c>
      <c r="I4297" s="7">
        <f t="shared" si="778"/>
        <v>0</v>
      </c>
      <c r="J4297" s="7">
        <f t="shared" si="779"/>
        <v>0</v>
      </c>
      <c r="K4297" s="8" t="e">
        <f t="shared" si="780"/>
        <v>#N/A</v>
      </c>
      <c r="L4297" s="7" t="e">
        <f t="shared" si="781"/>
        <v>#N/A</v>
      </c>
      <c r="M4297" s="8" t="e">
        <f t="shared" si="736"/>
        <v>#N/A</v>
      </c>
      <c r="N4297" s="8" t="e">
        <f t="shared" si="737"/>
        <v>#N/A</v>
      </c>
    </row>
    <row r="4298" spans="1:14" ht="15.75" customHeight="1" x14ac:dyDescent="0.35">
      <c r="A4298" s="7">
        <f t="shared" si="771"/>
        <v>0</v>
      </c>
      <c r="B4298" s="7">
        <f t="shared" si="772"/>
        <v>0</v>
      </c>
      <c r="C4298" s="7">
        <f t="shared" si="773"/>
        <v>0</v>
      </c>
      <c r="D4298" s="7">
        <f t="shared" si="774"/>
        <v>0</v>
      </c>
      <c r="E4298" s="7" t="e">
        <f>IF('Report DCM'!$H4298="In-Stream Video","Rich Media display banner",IF('Report DCM'!$I4298&gt;'Report DCM'!$J4298,"Standard",VLOOKUP(CONCATENATE(bd_adtype,"_",bd_creativetype),tabela,2,FALSE)))</f>
        <v>#N/A</v>
      </c>
      <c r="F4298" s="7">
        <f t="shared" si="775"/>
        <v>0</v>
      </c>
      <c r="G4298" s="7">
        <f t="shared" si="776"/>
        <v>0</v>
      </c>
      <c r="H4298" s="7">
        <f t="shared" si="777"/>
        <v>0</v>
      </c>
      <c r="I4298" s="7">
        <f t="shared" si="778"/>
        <v>0</v>
      </c>
      <c r="J4298" s="7">
        <f t="shared" si="779"/>
        <v>0</v>
      </c>
      <c r="K4298" s="8" t="e">
        <f t="shared" si="780"/>
        <v>#N/A</v>
      </c>
      <c r="L4298" s="7" t="e">
        <f t="shared" si="781"/>
        <v>#N/A</v>
      </c>
      <c r="M4298" s="8" t="e">
        <f t="shared" si="736"/>
        <v>#N/A</v>
      </c>
      <c r="N4298" s="8" t="e">
        <f t="shared" si="737"/>
        <v>#N/A</v>
      </c>
    </row>
    <row r="4299" spans="1:14" ht="15.75" customHeight="1" x14ac:dyDescent="0.35">
      <c r="A4299" s="7">
        <f t="shared" si="771"/>
        <v>0</v>
      </c>
      <c r="B4299" s="7">
        <f t="shared" si="772"/>
        <v>0</v>
      </c>
      <c r="C4299" s="7">
        <f t="shared" si="773"/>
        <v>0</v>
      </c>
      <c r="D4299" s="7">
        <f t="shared" si="774"/>
        <v>0</v>
      </c>
      <c r="E4299" s="7" t="e">
        <f>IF('Report DCM'!$H4299="In-Stream Video","Rich Media display banner",IF('Report DCM'!$I4299&gt;'Report DCM'!$J4299,"Standard",VLOOKUP(CONCATENATE(bd_adtype,"_",bd_creativetype),tabela,2,FALSE)))</f>
        <v>#N/A</v>
      </c>
      <c r="F4299" s="7">
        <f t="shared" si="775"/>
        <v>0</v>
      </c>
      <c r="G4299" s="7">
        <f t="shared" si="776"/>
        <v>0</v>
      </c>
      <c r="H4299" s="7">
        <f t="shared" si="777"/>
        <v>0</v>
      </c>
      <c r="I4299" s="7">
        <f t="shared" si="778"/>
        <v>0</v>
      </c>
      <c r="J4299" s="7">
        <f t="shared" si="779"/>
        <v>0</v>
      </c>
      <c r="K4299" s="8" t="e">
        <f t="shared" si="780"/>
        <v>#N/A</v>
      </c>
      <c r="L4299" s="7" t="e">
        <f t="shared" si="781"/>
        <v>#N/A</v>
      </c>
      <c r="M4299" s="8" t="e">
        <f t="shared" si="736"/>
        <v>#N/A</v>
      </c>
      <c r="N4299" s="8" t="e">
        <f t="shared" si="737"/>
        <v>#N/A</v>
      </c>
    </row>
    <row r="4300" spans="1:14" ht="15.75" customHeight="1" x14ac:dyDescent="0.35">
      <c r="A4300" s="7">
        <f t="shared" si="771"/>
        <v>0</v>
      </c>
      <c r="B4300" s="7">
        <f t="shared" si="772"/>
        <v>0</v>
      </c>
      <c r="C4300" s="7">
        <f t="shared" si="773"/>
        <v>0</v>
      </c>
      <c r="D4300" s="7">
        <f t="shared" si="774"/>
        <v>0</v>
      </c>
      <c r="E4300" s="7" t="e">
        <f>IF('Report DCM'!$H4300="In-Stream Video","Rich Media display banner",IF('Report DCM'!$I4300&gt;'Report DCM'!$J4300,"Standard",VLOOKUP(CONCATENATE(bd_adtype,"_",bd_creativetype),tabela,2,FALSE)))</f>
        <v>#N/A</v>
      </c>
      <c r="F4300" s="7">
        <f t="shared" si="775"/>
        <v>0</v>
      </c>
      <c r="G4300" s="7">
        <f t="shared" si="776"/>
        <v>0</v>
      </c>
      <c r="H4300" s="7">
        <f t="shared" si="777"/>
        <v>0</v>
      </c>
      <c r="I4300" s="7">
        <f t="shared" si="778"/>
        <v>0</v>
      </c>
      <c r="J4300" s="7">
        <f t="shared" si="779"/>
        <v>0</v>
      </c>
      <c r="K4300" s="8" t="e">
        <f t="shared" si="780"/>
        <v>#N/A</v>
      </c>
      <c r="L4300" s="7" t="e">
        <f t="shared" si="781"/>
        <v>#N/A</v>
      </c>
      <c r="M4300" s="8" t="e">
        <f t="shared" si="736"/>
        <v>#N/A</v>
      </c>
      <c r="N4300" s="8" t="e">
        <f t="shared" si="737"/>
        <v>#N/A</v>
      </c>
    </row>
    <row r="4301" spans="1:14" ht="15.75" customHeight="1" x14ac:dyDescent="0.35">
      <c r="A4301" s="7">
        <f t="shared" si="771"/>
        <v>0</v>
      </c>
      <c r="B4301" s="7">
        <f t="shared" si="772"/>
        <v>0</v>
      </c>
      <c r="C4301" s="7">
        <f t="shared" si="773"/>
        <v>0</v>
      </c>
      <c r="D4301" s="7">
        <f t="shared" si="774"/>
        <v>0</v>
      </c>
      <c r="E4301" s="7" t="e">
        <f>IF('Report DCM'!$H4301="In-Stream Video","Rich Media display banner",IF('Report DCM'!$I4301&gt;'Report DCM'!$J4301,"Standard",VLOOKUP(CONCATENATE(bd_adtype,"_",bd_creativetype),tabela,2,FALSE)))</f>
        <v>#N/A</v>
      </c>
      <c r="F4301" s="7">
        <f t="shared" si="775"/>
        <v>0</v>
      </c>
      <c r="G4301" s="7">
        <f t="shared" si="776"/>
        <v>0</v>
      </c>
      <c r="H4301" s="7">
        <f t="shared" si="777"/>
        <v>0</v>
      </c>
      <c r="I4301" s="7">
        <f t="shared" si="778"/>
        <v>0</v>
      </c>
      <c r="J4301" s="7">
        <f t="shared" si="779"/>
        <v>0</v>
      </c>
      <c r="K4301" s="8" t="e">
        <f t="shared" si="780"/>
        <v>#N/A</v>
      </c>
      <c r="L4301" s="7" t="e">
        <f t="shared" si="781"/>
        <v>#N/A</v>
      </c>
      <c r="M4301" s="8" t="e">
        <f t="shared" si="736"/>
        <v>#N/A</v>
      </c>
      <c r="N4301" s="8" t="e">
        <f t="shared" si="737"/>
        <v>#N/A</v>
      </c>
    </row>
    <row r="4302" spans="1:14" ht="15.75" customHeight="1" x14ac:dyDescent="0.35">
      <c r="A4302" s="7">
        <f t="shared" si="771"/>
        <v>0</v>
      </c>
      <c r="B4302" s="7">
        <f t="shared" si="772"/>
        <v>0</v>
      </c>
      <c r="C4302" s="7">
        <f t="shared" si="773"/>
        <v>0</v>
      </c>
      <c r="D4302" s="7">
        <f t="shared" si="774"/>
        <v>0</v>
      </c>
      <c r="E4302" s="7" t="e">
        <f>IF('Report DCM'!$H4302="In-Stream Video","Rich Media display banner",IF('Report DCM'!$I4302&gt;'Report DCM'!$J4302,"Standard",VLOOKUP(CONCATENATE(bd_adtype,"_",bd_creativetype),tabela,2,FALSE)))</f>
        <v>#N/A</v>
      </c>
      <c r="F4302" s="7">
        <f t="shared" si="775"/>
        <v>0</v>
      </c>
      <c r="G4302" s="7">
        <f t="shared" si="776"/>
        <v>0</v>
      </c>
      <c r="H4302" s="7">
        <f t="shared" si="777"/>
        <v>0</v>
      </c>
      <c r="I4302" s="7">
        <f t="shared" si="778"/>
        <v>0</v>
      </c>
      <c r="J4302" s="7">
        <f t="shared" si="779"/>
        <v>0</v>
      </c>
      <c r="K4302" s="8" t="e">
        <f t="shared" si="780"/>
        <v>#N/A</v>
      </c>
      <c r="L4302" s="7" t="e">
        <f t="shared" si="781"/>
        <v>#N/A</v>
      </c>
      <c r="M4302" s="8" t="e">
        <f t="shared" si="736"/>
        <v>#N/A</v>
      </c>
      <c r="N4302" s="8" t="e">
        <f t="shared" si="737"/>
        <v>#N/A</v>
      </c>
    </row>
    <row r="4303" spans="1:14" ht="15.75" customHeight="1" x14ac:dyDescent="0.35">
      <c r="A4303" s="7">
        <f t="shared" si="771"/>
        <v>0</v>
      </c>
      <c r="B4303" s="7">
        <f t="shared" si="772"/>
        <v>0</v>
      </c>
      <c r="C4303" s="7">
        <f t="shared" si="773"/>
        <v>0</v>
      </c>
      <c r="D4303" s="7">
        <f t="shared" si="774"/>
        <v>0</v>
      </c>
      <c r="E4303" s="7" t="e">
        <f>IF('Report DCM'!$H4303="In-Stream Video","Rich Media display banner",IF('Report DCM'!$I4303&gt;'Report DCM'!$J4303,"Standard",VLOOKUP(CONCATENATE(bd_adtype,"_",bd_creativetype),tabela,2,FALSE)))</f>
        <v>#N/A</v>
      </c>
      <c r="F4303" s="7">
        <f t="shared" si="775"/>
        <v>0</v>
      </c>
      <c r="G4303" s="7">
        <f t="shared" si="776"/>
        <v>0</v>
      </c>
      <c r="H4303" s="7">
        <f t="shared" si="777"/>
        <v>0</v>
      </c>
      <c r="I4303" s="7">
        <f t="shared" si="778"/>
        <v>0</v>
      </c>
      <c r="J4303" s="7">
        <f t="shared" si="779"/>
        <v>0</v>
      </c>
      <c r="K4303" s="8" t="e">
        <f t="shared" si="780"/>
        <v>#N/A</v>
      </c>
      <c r="L4303" s="7" t="e">
        <f t="shared" si="781"/>
        <v>#N/A</v>
      </c>
      <c r="M4303" s="8" t="e">
        <f t="shared" si="736"/>
        <v>#N/A</v>
      </c>
      <c r="N4303" s="8" t="e">
        <f t="shared" si="737"/>
        <v>#N/A</v>
      </c>
    </row>
    <row r="4304" spans="1:14" ht="15.75" customHeight="1" x14ac:dyDescent="0.35">
      <c r="A4304" s="7">
        <f t="shared" si="771"/>
        <v>0</v>
      </c>
      <c r="B4304" s="7">
        <f t="shared" si="772"/>
        <v>0</v>
      </c>
      <c r="C4304" s="7">
        <f t="shared" si="773"/>
        <v>0</v>
      </c>
      <c r="D4304" s="7">
        <f t="shared" si="774"/>
        <v>0</v>
      </c>
      <c r="E4304" s="7" t="e">
        <f>IF('Report DCM'!$H4304="In-Stream Video","Rich Media display banner",IF('Report DCM'!$I4304&gt;'Report DCM'!$J4304,"Standard",VLOOKUP(CONCATENATE(bd_adtype,"_",bd_creativetype),tabela,2,FALSE)))</f>
        <v>#N/A</v>
      </c>
      <c r="F4304" s="7">
        <f t="shared" si="775"/>
        <v>0</v>
      </c>
      <c r="G4304" s="7">
        <f t="shared" si="776"/>
        <v>0</v>
      </c>
      <c r="H4304" s="7">
        <f t="shared" si="777"/>
        <v>0</v>
      </c>
      <c r="I4304" s="7">
        <f t="shared" si="778"/>
        <v>0</v>
      </c>
      <c r="J4304" s="7">
        <f t="shared" si="779"/>
        <v>0</v>
      </c>
      <c r="K4304" s="8" t="e">
        <f t="shared" si="780"/>
        <v>#N/A</v>
      </c>
      <c r="L4304" s="7" t="e">
        <f t="shared" si="781"/>
        <v>#N/A</v>
      </c>
      <c r="M4304" s="8" t="e">
        <f t="shared" si="736"/>
        <v>#N/A</v>
      </c>
      <c r="N4304" s="8" t="e">
        <f t="shared" si="737"/>
        <v>#N/A</v>
      </c>
    </row>
    <row r="4305" spans="1:14" ht="15.75" customHeight="1" x14ac:dyDescent="0.35">
      <c r="A4305" s="7">
        <f t="shared" si="771"/>
        <v>0</v>
      </c>
      <c r="B4305" s="7">
        <f t="shared" si="772"/>
        <v>0</v>
      </c>
      <c r="C4305" s="7">
        <f t="shared" si="773"/>
        <v>0</v>
      </c>
      <c r="D4305" s="7">
        <f t="shared" si="774"/>
        <v>0</v>
      </c>
      <c r="E4305" s="7" t="e">
        <f>IF('Report DCM'!$H4305="In-Stream Video","Rich Media display banner",IF('Report DCM'!$I4305&gt;'Report DCM'!$J4305,"Standard",VLOOKUP(CONCATENATE(bd_adtype,"_",bd_creativetype),tabela,2,FALSE)))</f>
        <v>#N/A</v>
      </c>
      <c r="F4305" s="7">
        <f t="shared" si="775"/>
        <v>0</v>
      </c>
      <c r="G4305" s="7">
        <f t="shared" si="776"/>
        <v>0</v>
      </c>
      <c r="H4305" s="7">
        <f t="shared" si="777"/>
        <v>0</v>
      </c>
      <c r="I4305" s="7">
        <f t="shared" si="778"/>
        <v>0</v>
      </c>
      <c r="J4305" s="7">
        <f t="shared" si="779"/>
        <v>0</v>
      </c>
      <c r="K4305" s="8" t="e">
        <f t="shared" si="780"/>
        <v>#N/A</v>
      </c>
      <c r="L4305" s="7" t="e">
        <f t="shared" si="781"/>
        <v>#N/A</v>
      </c>
      <c r="M4305" s="8" t="e">
        <f t="shared" si="736"/>
        <v>#N/A</v>
      </c>
      <c r="N4305" s="8" t="e">
        <f t="shared" si="737"/>
        <v>#N/A</v>
      </c>
    </row>
    <row r="4306" spans="1:14" ht="15.75" customHeight="1" x14ac:dyDescent="0.35">
      <c r="A4306" s="7">
        <f t="shared" si="771"/>
        <v>0</v>
      </c>
      <c r="B4306" s="7">
        <f t="shared" si="772"/>
        <v>0</v>
      </c>
      <c r="C4306" s="7">
        <f t="shared" si="773"/>
        <v>0</v>
      </c>
      <c r="D4306" s="7">
        <f t="shared" si="774"/>
        <v>0</v>
      </c>
      <c r="E4306" s="7" t="e">
        <f>IF('Report DCM'!$H4306="In-Stream Video","Rich Media display banner",IF('Report DCM'!$I4306&gt;'Report DCM'!$J4306,"Standard",VLOOKUP(CONCATENATE(bd_adtype,"_",bd_creativetype),tabela,2,FALSE)))</f>
        <v>#N/A</v>
      </c>
      <c r="F4306" s="7">
        <f t="shared" si="775"/>
        <v>0</v>
      </c>
      <c r="G4306" s="7">
        <f t="shared" si="776"/>
        <v>0</v>
      </c>
      <c r="H4306" s="7">
        <f t="shared" si="777"/>
        <v>0</v>
      </c>
      <c r="I4306" s="7">
        <f t="shared" si="778"/>
        <v>0</v>
      </c>
      <c r="J4306" s="7">
        <f t="shared" si="779"/>
        <v>0</v>
      </c>
      <c r="K4306" s="8" t="e">
        <f t="shared" si="780"/>
        <v>#N/A</v>
      </c>
      <c r="L4306" s="7" t="e">
        <f t="shared" si="781"/>
        <v>#N/A</v>
      </c>
      <c r="M4306" s="8" t="e">
        <f t="shared" si="736"/>
        <v>#N/A</v>
      </c>
      <c r="N4306" s="8" t="e">
        <f t="shared" si="737"/>
        <v>#N/A</v>
      </c>
    </row>
    <row r="4307" spans="1:14" ht="15.75" customHeight="1" x14ac:dyDescent="0.35">
      <c r="A4307" s="7">
        <f t="shared" si="771"/>
        <v>0</v>
      </c>
      <c r="B4307" s="7">
        <f t="shared" si="772"/>
        <v>0</v>
      </c>
      <c r="C4307" s="7">
        <f t="shared" si="773"/>
        <v>0</v>
      </c>
      <c r="D4307" s="7">
        <f t="shared" si="774"/>
        <v>0</v>
      </c>
      <c r="E4307" s="7" t="e">
        <f>IF('Report DCM'!$H4307="In-Stream Video","Rich Media display banner",IF('Report DCM'!$I4307&gt;'Report DCM'!$J4307,"Standard",VLOOKUP(CONCATENATE(bd_adtype,"_",bd_creativetype),tabela,2,FALSE)))</f>
        <v>#N/A</v>
      </c>
      <c r="F4307" s="7">
        <f t="shared" si="775"/>
        <v>0</v>
      </c>
      <c r="G4307" s="7">
        <f t="shared" si="776"/>
        <v>0</v>
      </c>
      <c r="H4307" s="7">
        <f t="shared" si="777"/>
        <v>0</v>
      </c>
      <c r="I4307" s="7">
        <f t="shared" si="778"/>
        <v>0</v>
      </c>
      <c r="J4307" s="7">
        <f t="shared" si="779"/>
        <v>0</v>
      </c>
      <c r="K4307" s="8" t="e">
        <f t="shared" si="780"/>
        <v>#N/A</v>
      </c>
      <c r="L4307" s="7" t="e">
        <f t="shared" si="781"/>
        <v>#N/A</v>
      </c>
      <c r="M4307" s="8" t="e">
        <f t="shared" si="736"/>
        <v>#N/A</v>
      </c>
      <c r="N4307" s="8" t="e">
        <f t="shared" si="737"/>
        <v>#N/A</v>
      </c>
    </row>
    <row r="4308" spans="1:14" ht="15.75" customHeight="1" x14ac:dyDescent="0.35">
      <c r="A4308" s="7">
        <f t="shared" si="771"/>
        <v>0</v>
      </c>
      <c r="B4308" s="7">
        <f t="shared" si="772"/>
        <v>0</v>
      </c>
      <c r="C4308" s="7">
        <f t="shared" si="773"/>
        <v>0</v>
      </c>
      <c r="D4308" s="7">
        <f t="shared" si="774"/>
        <v>0</v>
      </c>
      <c r="E4308" s="7" t="e">
        <f>IF('Report DCM'!$H4308="In-Stream Video","Rich Media display banner",IF('Report DCM'!$I4308&gt;'Report DCM'!$J4308,"Standard",VLOOKUP(CONCATENATE(bd_adtype,"_",bd_creativetype),tabela,2,FALSE)))</f>
        <v>#N/A</v>
      </c>
      <c r="F4308" s="7">
        <f t="shared" si="775"/>
        <v>0</v>
      </c>
      <c r="G4308" s="7">
        <f t="shared" si="776"/>
        <v>0</v>
      </c>
      <c r="H4308" s="7">
        <f t="shared" si="777"/>
        <v>0</v>
      </c>
      <c r="I4308" s="7">
        <f t="shared" si="778"/>
        <v>0</v>
      </c>
      <c r="J4308" s="7">
        <f t="shared" si="779"/>
        <v>0</v>
      </c>
      <c r="K4308" s="8" t="e">
        <f t="shared" si="780"/>
        <v>#N/A</v>
      </c>
      <c r="L4308" s="7" t="e">
        <f t="shared" si="781"/>
        <v>#N/A</v>
      </c>
      <c r="M4308" s="8" t="e">
        <f t="shared" si="736"/>
        <v>#N/A</v>
      </c>
      <c r="N4308" s="8" t="e">
        <f t="shared" si="737"/>
        <v>#N/A</v>
      </c>
    </row>
    <row r="4309" spans="1:14" ht="15.75" customHeight="1" x14ac:dyDescent="0.35">
      <c r="A4309" s="7">
        <f t="shared" si="771"/>
        <v>0</v>
      </c>
      <c r="B4309" s="7">
        <f t="shared" si="772"/>
        <v>0</v>
      </c>
      <c r="C4309" s="7">
        <f t="shared" si="773"/>
        <v>0</v>
      </c>
      <c r="D4309" s="7">
        <f t="shared" si="774"/>
        <v>0</v>
      </c>
      <c r="E4309" s="7" t="e">
        <f>IF('Report DCM'!$H4309="In-Stream Video","Rich Media display banner",IF('Report DCM'!$I4309&gt;'Report DCM'!$J4309,"Standard",VLOOKUP(CONCATENATE(bd_adtype,"_",bd_creativetype),tabela,2,FALSE)))</f>
        <v>#N/A</v>
      </c>
      <c r="F4309" s="7">
        <f t="shared" si="775"/>
        <v>0</v>
      </c>
      <c r="G4309" s="7">
        <f t="shared" si="776"/>
        <v>0</v>
      </c>
      <c r="H4309" s="7">
        <f t="shared" si="777"/>
        <v>0</v>
      </c>
      <c r="I4309" s="7">
        <f t="shared" si="778"/>
        <v>0</v>
      </c>
      <c r="J4309" s="7">
        <f t="shared" si="779"/>
        <v>0</v>
      </c>
      <c r="K4309" s="8" t="e">
        <f t="shared" si="780"/>
        <v>#N/A</v>
      </c>
      <c r="L4309" s="7" t="e">
        <f t="shared" si="781"/>
        <v>#N/A</v>
      </c>
      <c r="M4309" s="8" t="e">
        <f t="shared" si="736"/>
        <v>#N/A</v>
      </c>
      <c r="N4309" s="8" t="e">
        <f t="shared" si="737"/>
        <v>#N/A</v>
      </c>
    </row>
    <row r="4310" spans="1:14" ht="15.75" customHeight="1" x14ac:dyDescent="0.35">
      <c r="A4310" s="7">
        <f t="shared" si="771"/>
        <v>0</v>
      </c>
      <c r="B4310" s="7">
        <f t="shared" si="772"/>
        <v>0</v>
      </c>
      <c r="C4310" s="7">
        <f t="shared" si="773"/>
        <v>0</v>
      </c>
      <c r="D4310" s="7">
        <f t="shared" si="774"/>
        <v>0</v>
      </c>
      <c r="E4310" s="7" t="e">
        <f>IF('Report DCM'!$H4310="In-Stream Video","Rich Media display banner",IF('Report DCM'!$I4310&gt;'Report DCM'!$J4310,"Standard",VLOOKUP(CONCATENATE(bd_adtype,"_",bd_creativetype),tabela,2,FALSE)))</f>
        <v>#N/A</v>
      </c>
      <c r="F4310" s="7">
        <f t="shared" si="775"/>
        <v>0</v>
      </c>
      <c r="G4310" s="7">
        <f t="shared" si="776"/>
        <v>0</v>
      </c>
      <c r="H4310" s="7">
        <f t="shared" si="777"/>
        <v>0</v>
      </c>
      <c r="I4310" s="7">
        <f t="shared" si="778"/>
        <v>0</v>
      </c>
      <c r="J4310" s="7">
        <f t="shared" si="779"/>
        <v>0</v>
      </c>
      <c r="K4310" s="8" t="e">
        <f t="shared" si="780"/>
        <v>#N/A</v>
      </c>
      <c r="L4310" s="7" t="e">
        <f t="shared" si="781"/>
        <v>#N/A</v>
      </c>
      <c r="M4310" s="8" t="e">
        <f t="shared" si="736"/>
        <v>#N/A</v>
      </c>
      <c r="N4310" s="8" t="e">
        <f t="shared" si="737"/>
        <v>#N/A</v>
      </c>
    </row>
    <row r="4311" spans="1:14" ht="15.75" customHeight="1" x14ac:dyDescent="0.35">
      <c r="A4311" s="7">
        <f t="shared" si="771"/>
        <v>0</v>
      </c>
      <c r="B4311" s="7">
        <f t="shared" si="772"/>
        <v>0</v>
      </c>
      <c r="C4311" s="7">
        <f t="shared" si="773"/>
        <v>0</v>
      </c>
      <c r="D4311" s="7">
        <f t="shared" si="774"/>
        <v>0</v>
      </c>
      <c r="E4311" s="7" t="e">
        <f>IF('Report DCM'!$H4311="In-Stream Video","Rich Media display banner",IF('Report DCM'!$I4311&gt;'Report DCM'!$J4311,"Standard",VLOOKUP(CONCATENATE(bd_adtype,"_",bd_creativetype),tabela,2,FALSE)))</f>
        <v>#N/A</v>
      </c>
      <c r="F4311" s="7">
        <f t="shared" si="775"/>
        <v>0</v>
      </c>
      <c r="G4311" s="7">
        <f t="shared" si="776"/>
        <v>0</v>
      </c>
      <c r="H4311" s="7">
        <f t="shared" si="777"/>
        <v>0</v>
      </c>
      <c r="I4311" s="7">
        <f t="shared" si="778"/>
        <v>0</v>
      </c>
      <c r="J4311" s="7">
        <f t="shared" si="779"/>
        <v>0</v>
      </c>
      <c r="K4311" s="8" t="e">
        <f t="shared" si="780"/>
        <v>#N/A</v>
      </c>
      <c r="L4311" s="7" t="e">
        <f t="shared" si="781"/>
        <v>#N/A</v>
      </c>
      <c r="M4311" s="8" t="e">
        <f t="shared" si="736"/>
        <v>#N/A</v>
      </c>
      <c r="N4311" s="8" t="e">
        <f t="shared" si="737"/>
        <v>#N/A</v>
      </c>
    </row>
    <row r="4312" spans="1:14" ht="15.75" customHeight="1" x14ac:dyDescent="0.35">
      <c r="A4312" s="7">
        <f t="shared" si="771"/>
        <v>0</v>
      </c>
      <c r="B4312" s="7">
        <f t="shared" si="772"/>
        <v>0</v>
      </c>
      <c r="C4312" s="7">
        <f t="shared" si="773"/>
        <v>0</v>
      </c>
      <c r="D4312" s="7">
        <f t="shared" si="774"/>
        <v>0</v>
      </c>
      <c r="E4312" s="7" t="e">
        <f>IF('Report DCM'!$H4312="In-Stream Video","Rich Media display banner",IF('Report DCM'!$I4312&gt;'Report DCM'!$J4312,"Standard",VLOOKUP(CONCATENATE(bd_adtype,"_",bd_creativetype),tabela,2,FALSE)))</f>
        <v>#N/A</v>
      </c>
      <c r="F4312" s="7">
        <f t="shared" si="775"/>
        <v>0</v>
      </c>
      <c r="G4312" s="7">
        <f t="shared" si="776"/>
        <v>0</v>
      </c>
      <c r="H4312" s="7">
        <f t="shared" si="777"/>
        <v>0</v>
      </c>
      <c r="I4312" s="7">
        <f t="shared" si="778"/>
        <v>0</v>
      </c>
      <c r="J4312" s="7">
        <f t="shared" si="779"/>
        <v>0</v>
      </c>
      <c r="K4312" s="8" t="e">
        <f t="shared" si="780"/>
        <v>#N/A</v>
      </c>
      <c r="L4312" s="7" t="e">
        <f t="shared" si="781"/>
        <v>#N/A</v>
      </c>
      <c r="M4312" s="8" t="e">
        <f t="shared" si="736"/>
        <v>#N/A</v>
      </c>
      <c r="N4312" s="8" t="e">
        <f t="shared" si="737"/>
        <v>#N/A</v>
      </c>
    </row>
    <row r="4313" spans="1:14" ht="15.75" customHeight="1" x14ac:dyDescent="0.35">
      <c r="A4313" s="7">
        <f t="shared" si="771"/>
        <v>0</v>
      </c>
      <c r="B4313" s="7">
        <f t="shared" si="772"/>
        <v>0</v>
      </c>
      <c r="C4313" s="7">
        <f t="shared" si="773"/>
        <v>0</v>
      </c>
      <c r="D4313" s="7">
        <f t="shared" si="774"/>
        <v>0</v>
      </c>
      <c r="E4313" s="7" t="e">
        <f>IF('Report DCM'!$H4313="In-Stream Video","Rich Media display banner",IF('Report DCM'!$I4313&gt;'Report DCM'!$J4313,"Standard",VLOOKUP(CONCATENATE(bd_adtype,"_",bd_creativetype),tabela,2,FALSE)))</f>
        <v>#N/A</v>
      </c>
      <c r="F4313" s="7">
        <f t="shared" si="775"/>
        <v>0</v>
      </c>
      <c r="G4313" s="7">
        <f t="shared" si="776"/>
        <v>0</v>
      </c>
      <c r="H4313" s="7">
        <f t="shared" si="777"/>
        <v>0</v>
      </c>
      <c r="I4313" s="7">
        <f t="shared" si="778"/>
        <v>0</v>
      </c>
      <c r="J4313" s="7">
        <f t="shared" si="779"/>
        <v>0</v>
      </c>
      <c r="K4313" s="8" t="e">
        <f t="shared" si="780"/>
        <v>#N/A</v>
      </c>
      <c r="L4313" s="7" t="e">
        <f t="shared" si="781"/>
        <v>#N/A</v>
      </c>
      <c r="M4313" s="8" t="e">
        <f t="shared" si="736"/>
        <v>#N/A</v>
      </c>
      <c r="N4313" s="8" t="e">
        <f t="shared" si="737"/>
        <v>#N/A</v>
      </c>
    </row>
    <row r="4314" spans="1:14" ht="15.75" customHeight="1" x14ac:dyDescent="0.35">
      <c r="A4314" s="7">
        <f t="shared" si="771"/>
        <v>0</v>
      </c>
      <c r="B4314" s="7">
        <f t="shared" si="772"/>
        <v>0</v>
      </c>
      <c r="C4314" s="7">
        <f t="shared" si="773"/>
        <v>0</v>
      </c>
      <c r="D4314" s="7">
        <f t="shared" si="774"/>
        <v>0</v>
      </c>
      <c r="E4314" s="7" t="e">
        <f>IF('Report DCM'!$H4314="In-Stream Video","Rich Media display banner",IF('Report DCM'!$I4314&gt;'Report DCM'!$J4314,"Standard",VLOOKUP(CONCATENATE(bd_adtype,"_",bd_creativetype),tabela,2,FALSE)))</f>
        <v>#N/A</v>
      </c>
      <c r="F4314" s="7">
        <f t="shared" si="775"/>
        <v>0</v>
      </c>
      <c r="G4314" s="7">
        <f t="shared" si="776"/>
        <v>0</v>
      </c>
      <c r="H4314" s="7">
        <f t="shared" si="777"/>
        <v>0</v>
      </c>
      <c r="I4314" s="7">
        <f t="shared" si="778"/>
        <v>0</v>
      </c>
      <c r="J4314" s="7">
        <f t="shared" si="779"/>
        <v>0</v>
      </c>
      <c r="K4314" s="8" t="e">
        <f t="shared" si="780"/>
        <v>#N/A</v>
      </c>
      <c r="L4314" s="7" t="e">
        <f t="shared" si="781"/>
        <v>#N/A</v>
      </c>
      <c r="M4314" s="8" t="e">
        <f t="shared" si="736"/>
        <v>#N/A</v>
      </c>
      <c r="N4314" s="8" t="e">
        <f t="shared" si="737"/>
        <v>#N/A</v>
      </c>
    </row>
    <row r="4315" spans="1:14" ht="15.75" customHeight="1" x14ac:dyDescent="0.35">
      <c r="A4315" s="7">
        <f t="shared" si="771"/>
        <v>0</v>
      </c>
      <c r="B4315" s="7">
        <f t="shared" si="772"/>
        <v>0</v>
      </c>
      <c r="C4315" s="7">
        <f t="shared" si="773"/>
        <v>0</v>
      </c>
      <c r="D4315" s="7">
        <f t="shared" si="774"/>
        <v>0</v>
      </c>
      <c r="E4315" s="7" t="e">
        <f>IF('Report DCM'!$H4315="In-Stream Video","Rich Media display banner",IF('Report DCM'!$I4315&gt;'Report DCM'!$J4315,"Standard",VLOOKUP(CONCATENATE(bd_adtype,"_",bd_creativetype),tabela,2,FALSE)))</f>
        <v>#N/A</v>
      </c>
      <c r="F4315" s="7">
        <f t="shared" si="775"/>
        <v>0</v>
      </c>
      <c r="G4315" s="7">
        <f t="shared" si="776"/>
        <v>0</v>
      </c>
      <c r="H4315" s="7">
        <f t="shared" si="777"/>
        <v>0</v>
      </c>
      <c r="I4315" s="7">
        <f t="shared" si="778"/>
        <v>0</v>
      </c>
      <c r="J4315" s="7">
        <f t="shared" si="779"/>
        <v>0</v>
      </c>
      <c r="K4315" s="8" t="e">
        <f t="shared" si="780"/>
        <v>#N/A</v>
      </c>
      <c r="L4315" s="7" t="e">
        <f t="shared" si="781"/>
        <v>#N/A</v>
      </c>
      <c r="M4315" s="8" t="e">
        <f t="shared" si="736"/>
        <v>#N/A</v>
      </c>
      <c r="N4315" s="8" t="e">
        <f t="shared" si="737"/>
        <v>#N/A</v>
      </c>
    </row>
    <row r="4316" spans="1:14" ht="15.75" customHeight="1" x14ac:dyDescent="0.35">
      <c r="A4316" s="7">
        <f t="shared" si="771"/>
        <v>0</v>
      </c>
      <c r="B4316" s="7">
        <f t="shared" si="772"/>
        <v>0</v>
      </c>
      <c r="C4316" s="7">
        <f t="shared" si="773"/>
        <v>0</v>
      </c>
      <c r="D4316" s="7">
        <f t="shared" si="774"/>
        <v>0</v>
      </c>
      <c r="E4316" s="7" t="e">
        <f>IF('Report DCM'!$H4316="In-Stream Video","Rich Media display banner",IF('Report DCM'!$I4316&gt;'Report DCM'!$J4316,"Standard",VLOOKUP(CONCATENATE(bd_adtype,"_",bd_creativetype),tabela,2,FALSE)))</f>
        <v>#N/A</v>
      </c>
      <c r="F4316" s="7">
        <f t="shared" si="775"/>
        <v>0</v>
      </c>
      <c r="G4316" s="7">
        <f t="shared" si="776"/>
        <v>0</v>
      </c>
      <c r="H4316" s="7">
        <f t="shared" si="777"/>
        <v>0</v>
      </c>
      <c r="I4316" s="7">
        <f t="shared" si="778"/>
        <v>0</v>
      </c>
      <c r="J4316" s="7">
        <f t="shared" si="779"/>
        <v>0</v>
      </c>
      <c r="K4316" s="8" t="e">
        <f t="shared" si="780"/>
        <v>#N/A</v>
      </c>
      <c r="L4316" s="7" t="e">
        <f t="shared" si="781"/>
        <v>#N/A</v>
      </c>
      <c r="M4316" s="8" t="e">
        <f t="shared" si="736"/>
        <v>#N/A</v>
      </c>
      <c r="N4316" s="8" t="e">
        <f t="shared" si="737"/>
        <v>#N/A</v>
      </c>
    </row>
    <row r="4317" spans="1:14" ht="15.75" customHeight="1" x14ac:dyDescent="0.35">
      <c r="A4317" s="7">
        <f t="shared" si="771"/>
        <v>0</v>
      </c>
      <c r="B4317" s="7">
        <f t="shared" si="772"/>
        <v>0</v>
      </c>
      <c r="C4317" s="7">
        <f t="shared" si="773"/>
        <v>0</v>
      </c>
      <c r="D4317" s="7">
        <f t="shared" si="774"/>
        <v>0</v>
      </c>
      <c r="E4317" s="7" t="e">
        <f>IF('Report DCM'!$H4317="In-Stream Video","Rich Media display banner",IF('Report DCM'!$I4317&gt;'Report DCM'!$J4317,"Standard",VLOOKUP(CONCATENATE(bd_adtype,"_",bd_creativetype),tabela,2,FALSE)))</f>
        <v>#N/A</v>
      </c>
      <c r="F4317" s="7">
        <f t="shared" si="775"/>
        <v>0</v>
      </c>
      <c r="G4317" s="7">
        <f t="shared" si="776"/>
        <v>0</v>
      </c>
      <c r="H4317" s="7">
        <f t="shared" si="777"/>
        <v>0</v>
      </c>
      <c r="I4317" s="7">
        <f t="shared" si="778"/>
        <v>0</v>
      </c>
      <c r="J4317" s="7">
        <f t="shared" si="779"/>
        <v>0</v>
      </c>
      <c r="K4317" s="8" t="e">
        <f t="shared" si="780"/>
        <v>#N/A</v>
      </c>
      <c r="L4317" s="7" t="e">
        <f t="shared" si="781"/>
        <v>#N/A</v>
      </c>
      <c r="M4317" s="8" t="e">
        <f t="shared" si="736"/>
        <v>#N/A</v>
      </c>
      <c r="N4317" s="8" t="e">
        <f t="shared" si="737"/>
        <v>#N/A</v>
      </c>
    </row>
    <row r="4318" spans="1:14" ht="15.75" customHeight="1" x14ac:dyDescent="0.35">
      <c r="A4318" s="7">
        <f t="shared" si="771"/>
        <v>0</v>
      </c>
      <c r="B4318" s="7">
        <f t="shared" si="772"/>
        <v>0</v>
      </c>
      <c r="C4318" s="7">
        <f t="shared" si="773"/>
        <v>0</v>
      </c>
      <c r="D4318" s="7">
        <f t="shared" si="774"/>
        <v>0</v>
      </c>
      <c r="E4318" s="7" t="e">
        <f>IF('Report DCM'!$H4318="In-Stream Video","Rich Media display banner",IF('Report DCM'!$I4318&gt;'Report DCM'!$J4318,"Standard",VLOOKUP(CONCATENATE(bd_adtype,"_",bd_creativetype),tabela,2,FALSE)))</f>
        <v>#N/A</v>
      </c>
      <c r="F4318" s="7">
        <f t="shared" si="775"/>
        <v>0</v>
      </c>
      <c r="G4318" s="7">
        <f t="shared" si="776"/>
        <v>0</v>
      </c>
      <c r="H4318" s="7">
        <f t="shared" si="777"/>
        <v>0</v>
      </c>
      <c r="I4318" s="7">
        <f t="shared" si="778"/>
        <v>0</v>
      </c>
      <c r="J4318" s="7">
        <f t="shared" si="779"/>
        <v>0</v>
      </c>
      <c r="K4318" s="8" t="e">
        <f t="shared" si="780"/>
        <v>#N/A</v>
      </c>
      <c r="L4318" s="7" t="e">
        <f t="shared" si="781"/>
        <v>#N/A</v>
      </c>
      <c r="M4318" s="8" t="e">
        <f t="shared" si="736"/>
        <v>#N/A</v>
      </c>
      <c r="N4318" s="8" t="e">
        <f t="shared" si="737"/>
        <v>#N/A</v>
      </c>
    </row>
    <row r="4319" spans="1:14" ht="15.75" customHeight="1" x14ac:dyDescent="0.35">
      <c r="A4319" s="7">
        <f t="shared" si="771"/>
        <v>0</v>
      </c>
      <c r="B4319" s="7">
        <f t="shared" si="772"/>
        <v>0</v>
      </c>
      <c r="C4319" s="7">
        <f t="shared" si="773"/>
        <v>0</v>
      </c>
      <c r="D4319" s="7">
        <f t="shared" si="774"/>
        <v>0</v>
      </c>
      <c r="E4319" s="7" t="e">
        <f>IF('Report DCM'!$H4319="In-Stream Video","Rich Media display banner",IF('Report DCM'!$I4319&gt;'Report DCM'!$J4319,"Standard",VLOOKUP(CONCATENATE(bd_adtype,"_",bd_creativetype),tabela,2,FALSE)))</f>
        <v>#N/A</v>
      </c>
      <c r="F4319" s="7">
        <f t="shared" si="775"/>
        <v>0</v>
      </c>
      <c r="G4319" s="7">
        <f t="shared" si="776"/>
        <v>0</v>
      </c>
      <c r="H4319" s="7">
        <f t="shared" si="777"/>
        <v>0</v>
      </c>
      <c r="I4319" s="7">
        <f t="shared" si="778"/>
        <v>0</v>
      </c>
      <c r="J4319" s="7">
        <f t="shared" si="779"/>
        <v>0</v>
      </c>
      <c r="K4319" s="8" t="e">
        <f t="shared" si="780"/>
        <v>#N/A</v>
      </c>
      <c r="L4319" s="7" t="e">
        <f t="shared" si="781"/>
        <v>#N/A</v>
      </c>
      <c r="M4319" s="8" t="e">
        <f t="shared" si="736"/>
        <v>#N/A</v>
      </c>
      <c r="N4319" s="8" t="e">
        <f t="shared" si="737"/>
        <v>#N/A</v>
      </c>
    </row>
    <row r="4320" spans="1:14" ht="15.75" customHeight="1" x14ac:dyDescent="0.35">
      <c r="A4320" s="7">
        <f t="shared" si="771"/>
        <v>0</v>
      </c>
      <c r="B4320" s="7">
        <f t="shared" si="772"/>
        <v>0</v>
      </c>
      <c r="C4320" s="7">
        <f t="shared" si="773"/>
        <v>0</v>
      </c>
      <c r="D4320" s="7">
        <f t="shared" si="774"/>
        <v>0</v>
      </c>
      <c r="E4320" s="7" t="e">
        <f>IF('Report DCM'!$H4320="In-Stream Video","Rich Media display banner",IF('Report DCM'!$I4320&gt;'Report DCM'!$J4320,"Standard",VLOOKUP(CONCATENATE(bd_adtype,"_",bd_creativetype),tabela,2,FALSE)))</f>
        <v>#N/A</v>
      </c>
      <c r="F4320" s="7">
        <f t="shared" si="775"/>
        <v>0</v>
      </c>
      <c r="G4320" s="7">
        <f t="shared" si="776"/>
        <v>0</v>
      </c>
      <c r="H4320" s="7">
        <f t="shared" si="777"/>
        <v>0</v>
      </c>
      <c r="I4320" s="7">
        <f t="shared" si="778"/>
        <v>0</v>
      </c>
      <c r="J4320" s="7">
        <f t="shared" si="779"/>
        <v>0</v>
      </c>
      <c r="K4320" s="8" t="e">
        <f t="shared" si="780"/>
        <v>#N/A</v>
      </c>
      <c r="L4320" s="7" t="e">
        <f t="shared" si="781"/>
        <v>#N/A</v>
      </c>
      <c r="M4320" s="8" t="e">
        <f t="shared" si="736"/>
        <v>#N/A</v>
      </c>
      <c r="N4320" s="8" t="e">
        <f t="shared" si="737"/>
        <v>#N/A</v>
      </c>
    </row>
    <row r="4321" spans="1:14" ht="15.75" customHeight="1" x14ac:dyDescent="0.35">
      <c r="A4321" s="7">
        <f t="shared" si="771"/>
        <v>0</v>
      </c>
      <c r="B4321" s="7">
        <f t="shared" si="772"/>
        <v>0</v>
      </c>
      <c r="C4321" s="7">
        <f t="shared" si="773"/>
        <v>0</v>
      </c>
      <c r="D4321" s="7">
        <f t="shared" si="774"/>
        <v>0</v>
      </c>
      <c r="E4321" s="7" t="e">
        <f>IF('Report DCM'!$H4321="In-Stream Video","Rich Media display banner",IF('Report DCM'!$I4321&gt;'Report DCM'!$J4321,"Standard",VLOOKUP(CONCATENATE(bd_adtype,"_",bd_creativetype),tabela,2,FALSE)))</f>
        <v>#N/A</v>
      </c>
      <c r="F4321" s="7">
        <f t="shared" si="775"/>
        <v>0</v>
      </c>
      <c r="G4321" s="7">
        <f t="shared" si="776"/>
        <v>0</v>
      </c>
      <c r="H4321" s="7">
        <f t="shared" si="777"/>
        <v>0</v>
      </c>
      <c r="I4321" s="7">
        <f t="shared" si="778"/>
        <v>0</v>
      </c>
      <c r="J4321" s="7">
        <f t="shared" si="779"/>
        <v>0</v>
      </c>
      <c r="K4321" s="8" t="e">
        <f t="shared" si="780"/>
        <v>#N/A</v>
      </c>
      <c r="L4321" s="7" t="e">
        <f t="shared" si="781"/>
        <v>#N/A</v>
      </c>
      <c r="M4321" s="8" t="e">
        <f t="shared" si="736"/>
        <v>#N/A</v>
      </c>
      <c r="N4321" s="8" t="e">
        <f t="shared" si="737"/>
        <v>#N/A</v>
      </c>
    </row>
    <row r="4322" spans="1:14" ht="15.75" customHeight="1" x14ac:dyDescent="0.35">
      <c r="A4322" s="7">
        <f t="shared" si="771"/>
        <v>0</v>
      </c>
      <c r="B4322" s="7">
        <f t="shared" si="772"/>
        <v>0</v>
      </c>
      <c r="C4322" s="7">
        <f t="shared" si="773"/>
        <v>0</v>
      </c>
      <c r="D4322" s="7">
        <f t="shared" si="774"/>
        <v>0</v>
      </c>
      <c r="E4322" s="7" t="e">
        <f>IF('Report DCM'!$H4322="In-Stream Video","Rich Media display banner",IF('Report DCM'!$I4322&gt;'Report DCM'!$J4322,"Standard",VLOOKUP(CONCATENATE(bd_adtype,"_",bd_creativetype),tabela,2,FALSE)))</f>
        <v>#N/A</v>
      </c>
      <c r="F4322" s="7">
        <f t="shared" si="775"/>
        <v>0</v>
      </c>
      <c r="G4322" s="7">
        <f t="shared" si="776"/>
        <v>0</v>
      </c>
      <c r="H4322" s="7">
        <f t="shared" si="777"/>
        <v>0</v>
      </c>
      <c r="I4322" s="7">
        <f t="shared" si="778"/>
        <v>0</v>
      </c>
      <c r="J4322" s="7">
        <f t="shared" si="779"/>
        <v>0</v>
      </c>
      <c r="K4322" s="8" t="e">
        <f t="shared" si="780"/>
        <v>#N/A</v>
      </c>
      <c r="L4322" s="7" t="e">
        <f t="shared" si="781"/>
        <v>#N/A</v>
      </c>
      <c r="M4322" s="8" t="e">
        <f t="shared" si="736"/>
        <v>#N/A</v>
      </c>
      <c r="N4322" s="8" t="e">
        <f t="shared" si="737"/>
        <v>#N/A</v>
      </c>
    </row>
    <row r="4323" spans="1:14" ht="15.75" customHeight="1" x14ac:dyDescent="0.35">
      <c r="A4323" s="7">
        <f t="shared" si="771"/>
        <v>0</v>
      </c>
      <c r="B4323" s="7">
        <f t="shared" si="772"/>
        <v>0</v>
      </c>
      <c r="C4323" s="7">
        <f t="shared" si="773"/>
        <v>0</v>
      </c>
      <c r="D4323" s="7">
        <f t="shared" si="774"/>
        <v>0</v>
      </c>
      <c r="E4323" s="7" t="e">
        <f>IF('Report DCM'!$H4323="In-Stream Video","Rich Media display banner",IF('Report DCM'!$I4323&gt;'Report DCM'!$J4323,"Standard",VLOOKUP(CONCATENATE(bd_adtype,"_",bd_creativetype),tabela,2,FALSE)))</f>
        <v>#N/A</v>
      </c>
      <c r="F4323" s="7">
        <f t="shared" si="775"/>
        <v>0</v>
      </c>
      <c r="G4323" s="7">
        <f t="shared" si="776"/>
        <v>0</v>
      </c>
      <c r="H4323" s="7">
        <f t="shared" si="777"/>
        <v>0</v>
      </c>
      <c r="I4323" s="7">
        <f t="shared" si="778"/>
        <v>0</v>
      </c>
      <c r="J4323" s="7">
        <f t="shared" si="779"/>
        <v>0</v>
      </c>
      <c r="K4323" s="8" t="e">
        <f t="shared" si="780"/>
        <v>#N/A</v>
      </c>
      <c r="L4323" s="7" t="e">
        <f t="shared" si="781"/>
        <v>#N/A</v>
      </c>
      <c r="M4323" s="8" t="e">
        <f t="shared" si="736"/>
        <v>#N/A</v>
      </c>
      <c r="N4323" s="8" t="e">
        <f t="shared" si="737"/>
        <v>#N/A</v>
      </c>
    </row>
    <row r="4324" spans="1:14" ht="15.75" customHeight="1" x14ac:dyDescent="0.35">
      <c r="A4324" s="7">
        <f t="shared" si="771"/>
        <v>0</v>
      </c>
      <c r="B4324" s="7">
        <f t="shared" si="772"/>
        <v>0</v>
      </c>
      <c r="C4324" s="7">
        <f t="shared" si="773"/>
        <v>0</v>
      </c>
      <c r="D4324" s="7">
        <f t="shared" si="774"/>
        <v>0</v>
      </c>
      <c r="E4324" s="7" t="e">
        <f>IF('Report DCM'!$H4324="In-Stream Video","Rich Media display banner",IF('Report DCM'!$I4324&gt;'Report DCM'!$J4324,"Standard",VLOOKUP(CONCATENATE(bd_adtype,"_",bd_creativetype),tabela,2,FALSE)))</f>
        <v>#N/A</v>
      </c>
      <c r="F4324" s="7">
        <f t="shared" si="775"/>
        <v>0</v>
      </c>
      <c r="G4324" s="7">
        <f t="shared" si="776"/>
        <v>0</v>
      </c>
      <c r="H4324" s="7">
        <f t="shared" si="777"/>
        <v>0</v>
      </c>
      <c r="I4324" s="7">
        <f t="shared" si="778"/>
        <v>0</v>
      </c>
      <c r="J4324" s="7">
        <f t="shared" si="779"/>
        <v>0</v>
      </c>
      <c r="K4324" s="8" t="e">
        <f t="shared" si="780"/>
        <v>#N/A</v>
      </c>
      <c r="L4324" s="7" t="e">
        <f t="shared" si="781"/>
        <v>#N/A</v>
      </c>
      <c r="M4324" s="8" t="e">
        <f t="shared" si="736"/>
        <v>#N/A</v>
      </c>
      <c r="N4324" s="8" t="e">
        <f t="shared" si="737"/>
        <v>#N/A</v>
      </c>
    </row>
    <row r="4325" spans="1:14" ht="15.75" customHeight="1" x14ac:dyDescent="0.35">
      <c r="A4325" s="7">
        <f t="shared" si="771"/>
        <v>0</v>
      </c>
      <c r="B4325" s="7">
        <f t="shared" si="772"/>
        <v>0</v>
      </c>
      <c r="C4325" s="7">
        <f t="shared" si="773"/>
        <v>0</v>
      </c>
      <c r="D4325" s="7">
        <f t="shared" si="774"/>
        <v>0</v>
      </c>
      <c r="E4325" s="7" t="e">
        <f>IF('Report DCM'!$H4325="In-Stream Video","Rich Media display banner",IF('Report DCM'!$I4325&gt;'Report DCM'!$J4325,"Standard",VLOOKUP(CONCATENATE(bd_adtype,"_",bd_creativetype),tabela,2,FALSE)))</f>
        <v>#N/A</v>
      </c>
      <c r="F4325" s="7">
        <f t="shared" si="775"/>
        <v>0</v>
      </c>
      <c r="G4325" s="7">
        <f t="shared" si="776"/>
        <v>0</v>
      </c>
      <c r="H4325" s="7">
        <f t="shared" si="777"/>
        <v>0</v>
      </c>
      <c r="I4325" s="7">
        <f t="shared" si="778"/>
        <v>0</v>
      </c>
      <c r="J4325" s="7">
        <f t="shared" si="779"/>
        <v>0</v>
      </c>
      <c r="K4325" s="8" t="e">
        <f t="shared" si="780"/>
        <v>#N/A</v>
      </c>
      <c r="L4325" s="7" t="e">
        <f t="shared" si="781"/>
        <v>#N/A</v>
      </c>
      <c r="M4325" s="8" t="e">
        <f t="shared" si="736"/>
        <v>#N/A</v>
      </c>
      <c r="N4325" s="8" t="e">
        <f t="shared" si="737"/>
        <v>#N/A</v>
      </c>
    </row>
    <row r="4326" spans="1:14" ht="15.75" customHeight="1" x14ac:dyDescent="0.35">
      <c r="A4326" s="7">
        <f t="shared" si="771"/>
        <v>0</v>
      </c>
      <c r="B4326" s="7">
        <f t="shared" si="772"/>
        <v>0</v>
      </c>
      <c r="C4326" s="7">
        <f t="shared" si="773"/>
        <v>0</v>
      </c>
      <c r="D4326" s="7">
        <f t="shared" si="774"/>
        <v>0</v>
      </c>
      <c r="E4326" s="7" t="e">
        <f>IF('Report DCM'!$H4326="In-Stream Video","Rich Media display banner",IF('Report DCM'!$I4326&gt;'Report DCM'!$J4326,"Standard",VLOOKUP(CONCATENATE(bd_adtype,"_",bd_creativetype),tabela,2,FALSE)))</f>
        <v>#N/A</v>
      </c>
      <c r="F4326" s="7">
        <f t="shared" si="775"/>
        <v>0</v>
      </c>
      <c r="G4326" s="7">
        <f t="shared" si="776"/>
        <v>0</v>
      </c>
      <c r="H4326" s="7">
        <f t="shared" si="777"/>
        <v>0</v>
      </c>
      <c r="I4326" s="7">
        <f t="shared" si="778"/>
        <v>0</v>
      </c>
      <c r="J4326" s="7">
        <f t="shared" si="779"/>
        <v>0</v>
      </c>
      <c r="K4326" s="8" t="e">
        <f t="shared" si="780"/>
        <v>#N/A</v>
      </c>
      <c r="L4326" s="7" t="e">
        <f t="shared" si="781"/>
        <v>#N/A</v>
      </c>
      <c r="M4326" s="8" t="e">
        <f t="shared" si="736"/>
        <v>#N/A</v>
      </c>
      <c r="N4326" s="8" t="e">
        <f t="shared" si="737"/>
        <v>#N/A</v>
      </c>
    </row>
    <row r="4327" spans="1:14" ht="15.75" customHeight="1" x14ac:dyDescent="0.35">
      <c r="A4327" s="7">
        <f t="shared" si="771"/>
        <v>0</v>
      </c>
      <c r="B4327" s="7">
        <f t="shared" si="772"/>
        <v>0</v>
      </c>
      <c r="C4327" s="7">
        <f t="shared" si="773"/>
        <v>0</v>
      </c>
      <c r="D4327" s="7">
        <f t="shared" si="774"/>
        <v>0</v>
      </c>
      <c r="E4327" s="7" t="e">
        <f>IF('Report DCM'!$H4327="In-Stream Video","Rich Media display banner",IF('Report DCM'!$I4327&gt;'Report DCM'!$J4327,"Standard",VLOOKUP(CONCATENATE(bd_adtype,"_",bd_creativetype),tabela,2,FALSE)))</f>
        <v>#N/A</v>
      </c>
      <c r="F4327" s="7">
        <f t="shared" si="775"/>
        <v>0</v>
      </c>
      <c r="G4327" s="7">
        <f t="shared" si="776"/>
        <v>0</v>
      </c>
      <c r="H4327" s="7">
        <f t="shared" si="777"/>
        <v>0</v>
      </c>
      <c r="I4327" s="7">
        <f t="shared" si="778"/>
        <v>0</v>
      </c>
      <c r="J4327" s="7">
        <f t="shared" si="779"/>
        <v>0</v>
      </c>
      <c r="K4327" s="8" t="e">
        <f t="shared" si="780"/>
        <v>#N/A</v>
      </c>
      <c r="L4327" s="7" t="e">
        <f t="shared" si="781"/>
        <v>#N/A</v>
      </c>
      <c r="M4327" s="8" t="e">
        <f t="shared" si="736"/>
        <v>#N/A</v>
      </c>
      <c r="N4327" s="8" t="e">
        <f t="shared" si="737"/>
        <v>#N/A</v>
      </c>
    </row>
    <row r="4328" spans="1:14" ht="15.75" customHeight="1" x14ac:dyDescent="0.35">
      <c r="A4328" s="7">
        <f t="shared" si="771"/>
        <v>0</v>
      </c>
      <c r="B4328" s="7">
        <f t="shared" si="772"/>
        <v>0</v>
      </c>
      <c r="C4328" s="7">
        <f t="shared" si="773"/>
        <v>0</v>
      </c>
      <c r="D4328" s="7">
        <f t="shared" si="774"/>
        <v>0</v>
      </c>
      <c r="E4328" s="7" t="e">
        <f>IF('Report DCM'!$H4328="In-Stream Video","Rich Media display banner",IF('Report DCM'!$I4328&gt;'Report DCM'!$J4328,"Standard",VLOOKUP(CONCATENATE(bd_adtype,"_",bd_creativetype),tabela,2,FALSE)))</f>
        <v>#N/A</v>
      </c>
      <c r="F4328" s="7">
        <f t="shared" si="775"/>
        <v>0</v>
      </c>
      <c r="G4328" s="7">
        <f t="shared" si="776"/>
        <v>0</v>
      </c>
      <c r="H4328" s="7">
        <f t="shared" si="777"/>
        <v>0</v>
      </c>
      <c r="I4328" s="7">
        <f t="shared" si="778"/>
        <v>0</v>
      </c>
      <c r="J4328" s="7">
        <f t="shared" si="779"/>
        <v>0</v>
      </c>
      <c r="K4328" s="8" t="e">
        <f t="shared" si="780"/>
        <v>#N/A</v>
      </c>
      <c r="L4328" s="7" t="e">
        <f t="shared" si="781"/>
        <v>#N/A</v>
      </c>
      <c r="M4328" s="8" t="e">
        <f t="shared" si="736"/>
        <v>#N/A</v>
      </c>
      <c r="N4328" s="8" t="e">
        <f t="shared" si="737"/>
        <v>#N/A</v>
      </c>
    </row>
    <row r="4329" spans="1:14" ht="15.75" customHeight="1" x14ac:dyDescent="0.35">
      <c r="A4329" s="7">
        <f t="shared" si="771"/>
        <v>0</v>
      </c>
      <c r="B4329" s="7">
        <f t="shared" si="772"/>
        <v>0</v>
      </c>
      <c r="C4329" s="7">
        <f t="shared" si="773"/>
        <v>0</v>
      </c>
      <c r="D4329" s="7">
        <f t="shared" si="774"/>
        <v>0</v>
      </c>
      <c r="E4329" s="7" t="e">
        <f>IF('Report DCM'!$H4329="In-Stream Video","Rich Media display banner",IF('Report DCM'!$I4329&gt;'Report DCM'!$J4329,"Standard",VLOOKUP(CONCATENATE(bd_adtype,"_",bd_creativetype),tabela,2,FALSE)))</f>
        <v>#N/A</v>
      </c>
      <c r="F4329" s="7">
        <f t="shared" si="775"/>
        <v>0</v>
      </c>
      <c r="G4329" s="7">
        <f t="shared" si="776"/>
        <v>0</v>
      </c>
      <c r="H4329" s="7">
        <f t="shared" si="777"/>
        <v>0</v>
      </c>
      <c r="I4329" s="7">
        <f t="shared" si="778"/>
        <v>0</v>
      </c>
      <c r="J4329" s="7">
        <f t="shared" si="779"/>
        <v>0</v>
      </c>
      <c r="K4329" s="8" t="e">
        <f t="shared" si="780"/>
        <v>#N/A</v>
      </c>
      <c r="L4329" s="7" t="e">
        <f t="shared" si="781"/>
        <v>#N/A</v>
      </c>
      <c r="M4329" s="8" t="e">
        <f t="shared" si="736"/>
        <v>#N/A</v>
      </c>
      <c r="N4329" s="8" t="e">
        <f t="shared" si="737"/>
        <v>#N/A</v>
      </c>
    </row>
    <row r="4330" spans="1:14" ht="15.75" customHeight="1" x14ac:dyDescent="0.35">
      <c r="A4330" s="7">
        <f t="shared" si="771"/>
        <v>0</v>
      </c>
      <c r="B4330" s="7">
        <f t="shared" si="772"/>
        <v>0</v>
      </c>
      <c r="C4330" s="7">
        <f t="shared" si="773"/>
        <v>0</v>
      </c>
      <c r="D4330" s="7">
        <f t="shared" si="774"/>
        <v>0</v>
      </c>
      <c r="E4330" s="7" t="e">
        <f>IF('Report DCM'!$H4330="In-Stream Video","Rich Media display banner",IF('Report DCM'!$I4330&gt;'Report DCM'!$J4330,"Standard",VLOOKUP(CONCATENATE(bd_adtype,"_",bd_creativetype),tabela,2,FALSE)))</f>
        <v>#N/A</v>
      </c>
      <c r="F4330" s="7">
        <f t="shared" si="775"/>
        <v>0</v>
      </c>
      <c r="G4330" s="7">
        <f t="shared" si="776"/>
        <v>0</v>
      </c>
      <c r="H4330" s="7">
        <f t="shared" si="777"/>
        <v>0</v>
      </c>
      <c r="I4330" s="7">
        <f t="shared" si="778"/>
        <v>0</v>
      </c>
      <c r="J4330" s="7">
        <f t="shared" si="779"/>
        <v>0</v>
      </c>
      <c r="K4330" s="8" t="e">
        <f t="shared" si="780"/>
        <v>#N/A</v>
      </c>
      <c r="L4330" s="7" t="e">
        <f t="shared" si="781"/>
        <v>#N/A</v>
      </c>
      <c r="M4330" s="8" t="e">
        <f t="shared" si="736"/>
        <v>#N/A</v>
      </c>
      <c r="N4330" s="8" t="e">
        <f t="shared" si="737"/>
        <v>#N/A</v>
      </c>
    </row>
    <row r="4331" spans="1:14" ht="15.75" customHeight="1" x14ac:dyDescent="0.35">
      <c r="A4331" s="7">
        <f t="shared" si="771"/>
        <v>0</v>
      </c>
      <c r="B4331" s="7">
        <f t="shared" si="772"/>
        <v>0</v>
      </c>
      <c r="C4331" s="7">
        <f t="shared" si="773"/>
        <v>0</v>
      </c>
      <c r="D4331" s="7">
        <f t="shared" si="774"/>
        <v>0</v>
      </c>
      <c r="E4331" s="7" t="e">
        <f>IF('Report DCM'!$H4331="In-Stream Video","Rich Media display banner",IF('Report DCM'!$I4331&gt;'Report DCM'!$J4331,"Standard",VLOOKUP(CONCATENATE(bd_adtype,"_",bd_creativetype),tabela,2,FALSE)))</f>
        <v>#N/A</v>
      </c>
      <c r="F4331" s="7">
        <f t="shared" si="775"/>
        <v>0</v>
      </c>
      <c r="G4331" s="7">
        <f t="shared" si="776"/>
        <v>0</v>
      </c>
      <c r="H4331" s="7">
        <f t="shared" si="777"/>
        <v>0</v>
      </c>
      <c r="I4331" s="7">
        <f t="shared" si="778"/>
        <v>0</v>
      </c>
      <c r="J4331" s="7">
        <f t="shared" si="779"/>
        <v>0</v>
      </c>
      <c r="K4331" s="8" t="e">
        <f t="shared" si="780"/>
        <v>#N/A</v>
      </c>
      <c r="L4331" s="7" t="e">
        <f t="shared" si="781"/>
        <v>#N/A</v>
      </c>
      <c r="M4331" s="8" t="e">
        <f t="shared" si="736"/>
        <v>#N/A</v>
      </c>
      <c r="N4331" s="8" t="e">
        <f t="shared" si="737"/>
        <v>#N/A</v>
      </c>
    </row>
    <row r="4332" spans="1:14" ht="15.75" customHeight="1" x14ac:dyDescent="0.35">
      <c r="A4332" s="7">
        <f t="shared" si="771"/>
        <v>0</v>
      </c>
      <c r="B4332" s="7">
        <f t="shared" si="772"/>
        <v>0</v>
      </c>
      <c r="C4332" s="7">
        <f t="shared" si="773"/>
        <v>0</v>
      </c>
      <c r="D4332" s="7">
        <f t="shared" si="774"/>
        <v>0</v>
      </c>
      <c r="E4332" s="7" t="e">
        <f>IF('Report DCM'!$H4332="In-Stream Video","Rich Media display banner",IF('Report DCM'!$I4332&gt;'Report DCM'!$J4332,"Standard",VLOOKUP(CONCATENATE(bd_adtype,"_",bd_creativetype),tabela,2,FALSE)))</f>
        <v>#N/A</v>
      </c>
      <c r="F4332" s="7">
        <f t="shared" si="775"/>
        <v>0</v>
      </c>
      <c r="G4332" s="7">
        <f t="shared" si="776"/>
        <v>0</v>
      </c>
      <c r="H4332" s="7">
        <f t="shared" si="777"/>
        <v>0</v>
      </c>
      <c r="I4332" s="7">
        <f t="shared" si="778"/>
        <v>0</v>
      </c>
      <c r="J4332" s="7">
        <f t="shared" si="779"/>
        <v>0</v>
      </c>
      <c r="K4332" s="8" t="e">
        <f t="shared" si="780"/>
        <v>#N/A</v>
      </c>
      <c r="L4332" s="7" t="e">
        <f t="shared" si="781"/>
        <v>#N/A</v>
      </c>
      <c r="M4332" s="8" t="e">
        <f t="shared" si="736"/>
        <v>#N/A</v>
      </c>
      <c r="N4332" s="8" t="e">
        <f t="shared" si="737"/>
        <v>#N/A</v>
      </c>
    </row>
    <row r="4333" spans="1:14" ht="15.75" customHeight="1" x14ac:dyDescent="0.35">
      <c r="A4333" s="7">
        <f t="shared" si="771"/>
        <v>0</v>
      </c>
      <c r="B4333" s="7">
        <f t="shared" si="772"/>
        <v>0</v>
      </c>
      <c r="C4333" s="7">
        <f t="shared" si="773"/>
        <v>0</v>
      </c>
      <c r="D4333" s="7">
        <f t="shared" si="774"/>
        <v>0</v>
      </c>
      <c r="E4333" s="7" t="e">
        <f>IF('Report DCM'!$H4333="In-Stream Video","Rich Media display banner",IF('Report DCM'!$I4333&gt;'Report DCM'!$J4333,"Standard",VLOOKUP(CONCATENATE(bd_adtype,"_",bd_creativetype),tabela,2,FALSE)))</f>
        <v>#N/A</v>
      </c>
      <c r="F4333" s="7">
        <f t="shared" si="775"/>
        <v>0</v>
      </c>
      <c r="G4333" s="7">
        <f t="shared" si="776"/>
        <v>0</v>
      </c>
      <c r="H4333" s="7">
        <f t="shared" si="777"/>
        <v>0</v>
      </c>
      <c r="I4333" s="7">
        <f t="shared" si="778"/>
        <v>0</v>
      </c>
      <c r="J4333" s="7">
        <f t="shared" si="779"/>
        <v>0</v>
      </c>
      <c r="K4333" s="8" t="e">
        <f t="shared" si="780"/>
        <v>#N/A</v>
      </c>
      <c r="L4333" s="7" t="e">
        <f t="shared" si="781"/>
        <v>#N/A</v>
      </c>
      <c r="M4333" s="8" t="e">
        <f t="shared" si="736"/>
        <v>#N/A</v>
      </c>
      <c r="N4333" s="8" t="e">
        <f t="shared" si="737"/>
        <v>#N/A</v>
      </c>
    </row>
    <row r="4334" spans="1:14" ht="15.75" customHeight="1" x14ac:dyDescent="0.35">
      <c r="A4334" s="7">
        <f t="shared" si="771"/>
        <v>0</v>
      </c>
      <c r="B4334" s="7">
        <f t="shared" si="772"/>
        <v>0</v>
      </c>
      <c r="C4334" s="7">
        <f t="shared" si="773"/>
        <v>0</v>
      </c>
      <c r="D4334" s="7">
        <f t="shared" si="774"/>
        <v>0</v>
      </c>
      <c r="E4334" s="7" t="e">
        <f>IF('Report DCM'!$H4334="In-Stream Video","Rich Media display banner",IF('Report DCM'!$I4334&gt;'Report DCM'!$J4334,"Standard",VLOOKUP(CONCATENATE(bd_adtype,"_",bd_creativetype),tabela,2,FALSE)))</f>
        <v>#N/A</v>
      </c>
      <c r="F4334" s="7">
        <f t="shared" si="775"/>
        <v>0</v>
      </c>
      <c r="G4334" s="7">
        <f t="shared" si="776"/>
        <v>0</v>
      </c>
      <c r="H4334" s="7">
        <f t="shared" si="777"/>
        <v>0</v>
      </c>
      <c r="I4334" s="7">
        <f t="shared" si="778"/>
        <v>0</v>
      </c>
      <c r="J4334" s="7">
        <f t="shared" si="779"/>
        <v>0</v>
      </c>
      <c r="K4334" s="8" t="e">
        <f t="shared" si="780"/>
        <v>#N/A</v>
      </c>
      <c r="L4334" s="7" t="e">
        <f t="shared" si="781"/>
        <v>#N/A</v>
      </c>
      <c r="M4334" s="8" t="e">
        <f t="shared" si="736"/>
        <v>#N/A</v>
      </c>
      <c r="N4334" s="8" t="e">
        <f t="shared" si="737"/>
        <v>#N/A</v>
      </c>
    </row>
    <row r="4335" spans="1:14" ht="15.75" customHeight="1" x14ac:dyDescent="0.35">
      <c r="A4335" s="7">
        <f t="shared" si="771"/>
        <v>0</v>
      </c>
      <c r="B4335" s="7">
        <f t="shared" si="772"/>
        <v>0</v>
      </c>
      <c r="C4335" s="7">
        <f t="shared" si="773"/>
        <v>0</v>
      </c>
      <c r="D4335" s="7">
        <f t="shared" si="774"/>
        <v>0</v>
      </c>
      <c r="E4335" s="7" t="e">
        <f>IF('Report DCM'!$H4335="In-Stream Video","Rich Media display banner",IF('Report DCM'!$I4335&gt;'Report DCM'!$J4335,"Standard",VLOOKUP(CONCATENATE(bd_adtype,"_",bd_creativetype),tabela,2,FALSE)))</f>
        <v>#N/A</v>
      </c>
      <c r="F4335" s="7">
        <f t="shared" si="775"/>
        <v>0</v>
      </c>
      <c r="G4335" s="7">
        <f t="shared" si="776"/>
        <v>0</v>
      </c>
      <c r="H4335" s="7">
        <f t="shared" si="777"/>
        <v>0</v>
      </c>
      <c r="I4335" s="7">
        <f t="shared" si="778"/>
        <v>0</v>
      </c>
      <c r="J4335" s="7">
        <f t="shared" si="779"/>
        <v>0</v>
      </c>
      <c r="K4335" s="8" t="e">
        <f t="shared" si="780"/>
        <v>#N/A</v>
      </c>
      <c r="L4335" s="7" t="e">
        <f t="shared" si="781"/>
        <v>#N/A</v>
      </c>
      <c r="M4335" s="8" t="e">
        <f t="shared" si="736"/>
        <v>#N/A</v>
      </c>
      <c r="N4335" s="8" t="e">
        <f t="shared" si="737"/>
        <v>#N/A</v>
      </c>
    </row>
    <row r="4336" spans="1:14" ht="15.75" customHeight="1" x14ac:dyDescent="0.35">
      <c r="A4336" s="7">
        <f t="shared" si="771"/>
        <v>0</v>
      </c>
      <c r="B4336" s="7">
        <f t="shared" si="772"/>
        <v>0</v>
      </c>
      <c r="C4336" s="7">
        <f t="shared" si="773"/>
        <v>0</v>
      </c>
      <c r="D4336" s="7">
        <f t="shared" si="774"/>
        <v>0</v>
      </c>
      <c r="E4336" s="7" t="e">
        <f>IF('Report DCM'!$H4336="In-Stream Video","Rich Media display banner",IF('Report DCM'!$I4336&gt;'Report DCM'!$J4336,"Standard",VLOOKUP(CONCATENATE(bd_adtype,"_",bd_creativetype),tabela,2,FALSE)))</f>
        <v>#N/A</v>
      </c>
      <c r="F4336" s="7">
        <f t="shared" si="775"/>
        <v>0</v>
      </c>
      <c r="G4336" s="7">
        <f t="shared" si="776"/>
        <v>0</v>
      </c>
      <c r="H4336" s="7">
        <f t="shared" si="777"/>
        <v>0</v>
      </c>
      <c r="I4336" s="7">
        <f t="shared" si="778"/>
        <v>0</v>
      </c>
      <c r="J4336" s="7">
        <f t="shared" si="779"/>
        <v>0</v>
      </c>
      <c r="K4336" s="8" t="e">
        <f t="shared" si="780"/>
        <v>#N/A</v>
      </c>
      <c r="L4336" s="7" t="e">
        <f t="shared" si="781"/>
        <v>#N/A</v>
      </c>
      <c r="M4336" s="8" t="e">
        <f t="shared" si="736"/>
        <v>#N/A</v>
      </c>
      <c r="N4336" s="8" t="e">
        <f t="shared" si="737"/>
        <v>#N/A</v>
      </c>
    </row>
    <row r="4337" spans="1:14" ht="15.75" customHeight="1" x14ac:dyDescent="0.35">
      <c r="A4337" s="7">
        <f t="shared" si="771"/>
        <v>0</v>
      </c>
      <c r="B4337" s="7">
        <f t="shared" si="772"/>
        <v>0</v>
      </c>
      <c r="C4337" s="7">
        <f t="shared" si="773"/>
        <v>0</v>
      </c>
      <c r="D4337" s="7">
        <f t="shared" si="774"/>
        <v>0</v>
      </c>
      <c r="E4337" s="7" t="e">
        <f>IF('Report DCM'!$H4337="In-Stream Video","Rich Media display banner",IF('Report DCM'!$I4337&gt;'Report DCM'!$J4337,"Standard",VLOOKUP(CONCATENATE(bd_adtype,"_",bd_creativetype),tabela,2,FALSE)))</f>
        <v>#N/A</v>
      </c>
      <c r="F4337" s="7">
        <f t="shared" si="775"/>
        <v>0</v>
      </c>
      <c r="G4337" s="7">
        <f t="shared" si="776"/>
        <v>0</v>
      </c>
      <c r="H4337" s="7">
        <f t="shared" si="777"/>
        <v>0</v>
      </c>
      <c r="I4337" s="7">
        <f t="shared" si="778"/>
        <v>0</v>
      </c>
      <c r="J4337" s="7">
        <f t="shared" si="779"/>
        <v>0</v>
      </c>
      <c r="K4337" s="8" t="e">
        <f t="shared" si="780"/>
        <v>#N/A</v>
      </c>
      <c r="L4337" s="7" t="e">
        <f t="shared" si="781"/>
        <v>#N/A</v>
      </c>
      <c r="M4337" s="8" t="e">
        <f t="shared" ref="M4337:M4591" si="782">IF(E4337="Dynamic Click",J4337*K4337,K4337*$I4337/1000)</f>
        <v>#N/A</v>
      </c>
      <c r="N4337" s="8" t="e">
        <f t="shared" ref="N4337:N4591" si="783">IF(E4337="Dynamic Click",J4337*L4337,L4337*$I4337/1000)</f>
        <v>#N/A</v>
      </c>
    </row>
    <row r="4338" spans="1:14" ht="15.75" customHeight="1" x14ac:dyDescent="0.35">
      <c r="A4338" s="7">
        <f t="shared" si="771"/>
        <v>0</v>
      </c>
      <c r="B4338" s="7">
        <f t="shared" si="772"/>
        <v>0</v>
      </c>
      <c r="C4338" s="7">
        <f t="shared" si="773"/>
        <v>0</v>
      </c>
      <c r="D4338" s="7">
        <f t="shared" si="774"/>
        <v>0</v>
      </c>
      <c r="E4338" s="7" t="e">
        <f>IF('Report DCM'!$H4338="In-Stream Video","Rich Media display banner",IF('Report DCM'!$I4338&gt;'Report DCM'!$J4338,"Standard",VLOOKUP(CONCATENATE(bd_adtype,"_",bd_creativetype),tabela,2,FALSE)))</f>
        <v>#N/A</v>
      </c>
      <c r="F4338" s="7">
        <f t="shared" si="775"/>
        <v>0</v>
      </c>
      <c r="G4338" s="7">
        <f t="shared" si="776"/>
        <v>0</v>
      </c>
      <c r="H4338" s="7">
        <f t="shared" si="777"/>
        <v>0</v>
      </c>
      <c r="I4338" s="7">
        <f t="shared" si="778"/>
        <v>0</v>
      </c>
      <c r="J4338" s="7">
        <f t="shared" si="779"/>
        <v>0</v>
      </c>
      <c r="K4338" s="8" t="e">
        <f t="shared" si="780"/>
        <v>#N/A</v>
      </c>
      <c r="L4338" s="7" t="e">
        <f t="shared" si="781"/>
        <v>#N/A</v>
      </c>
      <c r="M4338" s="8" t="e">
        <f t="shared" si="782"/>
        <v>#N/A</v>
      </c>
      <c r="N4338" s="8" t="e">
        <f t="shared" si="783"/>
        <v>#N/A</v>
      </c>
    </row>
    <row r="4339" spans="1:14" ht="15.75" customHeight="1" x14ac:dyDescent="0.35">
      <c r="A4339" s="7">
        <f t="shared" si="771"/>
        <v>0</v>
      </c>
      <c r="B4339" s="7">
        <f t="shared" si="772"/>
        <v>0</v>
      </c>
      <c r="C4339" s="7">
        <f t="shared" si="773"/>
        <v>0</v>
      </c>
      <c r="D4339" s="7">
        <f t="shared" si="774"/>
        <v>0</v>
      </c>
      <c r="E4339" s="7" t="e">
        <f>IF('Report DCM'!$H4339="In-Stream Video","Rich Media display banner",IF('Report DCM'!$I4339&gt;'Report DCM'!$J4339,"Standard",VLOOKUP(CONCATENATE(bd_adtype,"_",bd_creativetype),tabela,2,FALSE)))</f>
        <v>#N/A</v>
      </c>
      <c r="F4339" s="7">
        <f t="shared" si="775"/>
        <v>0</v>
      </c>
      <c r="G4339" s="7">
        <f t="shared" si="776"/>
        <v>0</v>
      </c>
      <c r="H4339" s="7">
        <f t="shared" si="777"/>
        <v>0</v>
      </c>
      <c r="I4339" s="7">
        <f t="shared" si="778"/>
        <v>0</v>
      </c>
      <c r="J4339" s="7">
        <f t="shared" si="779"/>
        <v>0</v>
      </c>
      <c r="K4339" s="8" t="e">
        <f t="shared" si="780"/>
        <v>#N/A</v>
      </c>
      <c r="L4339" s="7" t="e">
        <f t="shared" si="781"/>
        <v>#N/A</v>
      </c>
      <c r="M4339" s="8" t="e">
        <f t="shared" si="782"/>
        <v>#N/A</v>
      </c>
      <c r="N4339" s="8" t="e">
        <f t="shared" si="783"/>
        <v>#N/A</v>
      </c>
    </row>
    <row r="4340" spans="1:14" ht="15.75" customHeight="1" x14ac:dyDescent="0.35">
      <c r="A4340" s="7">
        <f t="shared" si="771"/>
        <v>0</v>
      </c>
      <c r="B4340" s="7">
        <f t="shared" si="772"/>
        <v>0</v>
      </c>
      <c r="C4340" s="7">
        <f t="shared" si="773"/>
        <v>0</v>
      </c>
      <c r="D4340" s="7">
        <f t="shared" si="774"/>
        <v>0</v>
      </c>
      <c r="E4340" s="7" t="e">
        <f>IF('Report DCM'!$H4340="In-Stream Video","Rich Media display banner",IF('Report DCM'!$I4340&gt;'Report DCM'!$J4340,"Standard",VLOOKUP(CONCATENATE(bd_adtype,"_",bd_creativetype),tabela,2,FALSE)))</f>
        <v>#N/A</v>
      </c>
      <c r="F4340" s="7">
        <f t="shared" si="775"/>
        <v>0</v>
      </c>
      <c r="G4340" s="7">
        <f t="shared" si="776"/>
        <v>0</v>
      </c>
      <c r="H4340" s="7">
        <f t="shared" si="777"/>
        <v>0</v>
      </c>
      <c r="I4340" s="7">
        <f t="shared" si="778"/>
        <v>0</v>
      </c>
      <c r="J4340" s="7">
        <f t="shared" si="779"/>
        <v>0</v>
      </c>
      <c r="K4340" s="8" t="e">
        <f t="shared" si="780"/>
        <v>#N/A</v>
      </c>
      <c r="L4340" s="7" t="e">
        <f t="shared" si="781"/>
        <v>#N/A</v>
      </c>
      <c r="M4340" s="8" t="e">
        <f t="shared" si="782"/>
        <v>#N/A</v>
      </c>
      <c r="N4340" s="8" t="e">
        <f t="shared" si="783"/>
        <v>#N/A</v>
      </c>
    </row>
    <row r="4341" spans="1:14" ht="15.75" customHeight="1" x14ac:dyDescent="0.35">
      <c r="A4341" s="7">
        <f t="shared" si="771"/>
        <v>0</v>
      </c>
      <c r="B4341" s="7">
        <f t="shared" si="772"/>
        <v>0</v>
      </c>
      <c r="C4341" s="7">
        <f t="shared" si="773"/>
        <v>0</v>
      </c>
      <c r="D4341" s="7">
        <f t="shared" si="774"/>
        <v>0</v>
      </c>
      <c r="E4341" s="7" t="e">
        <f>IF('Report DCM'!$H4341="In-Stream Video","Rich Media display banner",IF('Report DCM'!$I4341&gt;'Report DCM'!$J4341,"Standard",VLOOKUP(CONCATENATE(bd_adtype,"_",bd_creativetype),tabela,2,FALSE)))</f>
        <v>#N/A</v>
      </c>
      <c r="F4341" s="7">
        <f t="shared" si="775"/>
        <v>0</v>
      </c>
      <c r="G4341" s="7">
        <f t="shared" si="776"/>
        <v>0</v>
      </c>
      <c r="H4341" s="7">
        <f t="shared" si="777"/>
        <v>0</v>
      </c>
      <c r="I4341" s="7">
        <f t="shared" si="778"/>
        <v>0</v>
      </c>
      <c r="J4341" s="7">
        <f t="shared" si="779"/>
        <v>0</v>
      </c>
      <c r="K4341" s="8" t="e">
        <f t="shared" si="780"/>
        <v>#N/A</v>
      </c>
      <c r="L4341" s="7" t="e">
        <f t="shared" si="781"/>
        <v>#N/A</v>
      </c>
      <c r="M4341" s="8" t="e">
        <f t="shared" si="782"/>
        <v>#N/A</v>
      </c>
      <c r="N4341" s="8" t="e">
        <f t="shared" si="783"/>
        <v>#N/A</v>
      </c>
    </row>
    <row r="4342" spans="1:14" ht="15.75" customHeight="1" x14ac:dyDescent="0.35">
      <c r="A4342" s="7">
        <f t="shared" si="771"/>
        <v>0</v>
      </c>
      <c r="B4342" s="7">
        <f t="shared" si="772"/>
        <v>0</v>
      </c>
      <c r="C4342" s="7">
        <f t="shared" si="773"/>
        <v>0</v>
      </c>
      <c r="D4342" s="7">
        <f t="shared" si="774"/>
        <v>0</v>
      </c>
      <c r="E4342" s="7" t="e">
        <f>IF('Report DCM'!$H4342="In-Stream Video","Rich Media display banner",IF('Report DCM'!$I4342&gt;'Report DCM'!$J4342,"Standard",VLOOKUP(CONCATENATE(bd_adtype,"_",bd_creativetype),tabela,2,FALSE)))</f>
        <v>#N/A</v>
      </c>
      <c r="F4342" s="7">
        <f t="shared" si="775"/>
        <v>0</v>
      </c>
      <c r="G4342" s="7">
        <f t="shared" si="776"/>
        <v>0</v>
      </c>
      <c r="H4342" s="7">
        <f t="shared" si="777"/>
        <v>0</v>
      </c>
      <c r="I4342" s="7">
        <f t="shared" si="778"/>
        <v>0</v>
      </c>
      <c r="J4342" s="7">
        <f t="shared" si="779"/>
        <v>0</v>
      </c>
      <c r="K4342" s="8" t="e">
        <f t="shared" si="780"/>
        <v>#N/A</v>
      </c>
      <c r="L4342" s="7" t="e">
        <f t="shared" si="781"/>
        <v>#N/A</v>
      </c>
      <c r="M4342" s="8" t="e">
        <f t="shared" si="782"/>
        <v>#N/A</v>
      </c>
      <c r="N4342" s="8" t="e">
        <f t="shared" si="783"/>
        <v>#N/A</v>
      </c>
    </row>
    <row r="4343" spans="1:14" ht="15.75" customHeight="1" x14ac:dyDescent="0.35">
      <c r="A4343" s="7">
        <f t="shared" si="771"/>
        <v>0</v>
      </c>
      <c r="B4343" s="7">
        <f t="shared" si="772"/>
        <v>0</v>
      </c>
      <c r="C4343" s="7">
        <f t="shared" si="773"/>
        <v>0</v>
      </c>
      <c r="D4343" s="7">
        <f t="shared" si="774"/>
        <v>0</v>
      </c>
      <c r="E4343" s="7" t="e">
        <f>IF('Report DCM'!$H4343="In-Stream Video","Rich Media display banner",IF('Report DCM'!$I4343&gt;'Report DCM'!$J4343,"Standard",VLOOKUP(CONCATENATE(bd_adtype,"_",bd_creativetype),tabela,2,FALSE)))</f>
        <v>#N/A</v>
      </c>
      <c r="F4343" s="7">
        <f t="shared" si="775"/>
        <v>0</v>
      </c>
      <c r="G4343" s="7">
        <f t="shared" si="776"/>
        <v>0</v>
      </c>
      <c r="H4343" s="7">
        <f t="shared" si="777"/>
        <v>0</v>
      </c>
      <c r="I4343" s="7">
        <f t="shared" si="778"/>
        <v>0</v>
      </c>
      <c r="J4343" s="7">
        <f t="shared" si="779"/>
        <v>0</v>
      </c>
      <c r="K4343" s="8" t="e">
        <f t="shared" si="780"/>
        <v>#N/A</v>
      </c>
      <c r="L4343" s="7" t="e">
        <f t="shared" si="781"/>
        <v>#N/A</v>
      </c>
      <c r="M4343" s="8" t="e">
        <f t="shared" si="782"/>
        <v>#N/A</v>
      </c>
      <c r="N4343" s="8" t="e">
        <f t="shared" si="783"/>
        <v>#N/A</v>
      </c>
    </row>
    <row r="4344" spans="1:14" ht="15.75" customHeight="1" x14ac:dyDescent="0.35">
      <c r="A4344" s="7">
        <f t="shared" si="771"/>
        <v>0</v>
      </c>
      <c r="B4344" s="7">
        <f t="shared" si="772"/>
        <v>0</v>
      </c>
      <c r="C4344" s="7">
        <f t="shared" si="773"/>
        <v>0</v>
      </c>
      <c r="D4344" s="7">
        <f t="shared" si="774"/>
        <v>0</v>
      </c>
      <c r="E4344" s="7" t="e">
        <f>IF('Report DCM'!$H4344="In-Stream Video","Rich Media display banner",IF('Report DCM'!$I4344&gt;'Report DCM'!$J4344,"Standard",VLOOKUP(CONCATENATE(bd_adtype,"_",bd_creativetype),tabela,2,FALSE)))</f>
        <v>#N/A</v>
      </c>
      <c r="F4344" s="7">
        <f t="shared" si="775"/>
        <v>0</v>
      </c>
      <c r="G4344" s="7">
        <f t="shared" si="776"/>
        <v>0</v>
      </c>
      <c r="H4344" s="7">
        <f t="shared" si="777"/>
        <v>0</v>
      </c>
      <c r="I4344" s="7">
        <f t="shared" si="778"/>
        <v>0</v>
      </c>
      <c r="J4344" s="7">
        <f t="shared" si="779"/>
        <v>0</v>
      </c>
      <c r="K4344" s="8" t="e">
        <f t="shared" si="780"/>
        <v>#N/A</v>
      </c>
      <c r="L4344" s="7" t="e">
        <f t="shared" si="781"/>
        <v>#N/A</v>
      </c>
      <c r="M4344" s="8" t="e">
        <f t="shared" si="782"/>
        <v>#N/A</v>
      </c>
      <c r="N4344" s="8" t="e">
        <f t="shared" si="783"/>
        <v>#N/A</v>
      </c>
    </row>
    <row r="4345" spans="1:14" ht="15.75" customHeight="1" x14ac:dyDescent="0.35">
      <c r="A4345" s="7">
        <f t="shared" si="771"/>
        <v>0</v>
      </c>
      <c r="B4345" s="7">
        <f t="shared" si="772"/>
        <v>0</v>
      </c>
      <c r="C4345" s="7">
        <f t="shared" si="773"/>
        <v>0</v>
      </c>
      <c r="D4345" s="7">
        <f t="shared" si="774"/>
        <v>0</v>
      </c>
      <c r="E4345" s="7" t="e">
        <f>IF('Report DCM'!$H4345="In-Stream Video","Rich Media display banner",IF('Report DCM'!$I4345&gt;'Report DCM'!$J4345,"Standard",VLOOKUP(CONCATENATE(bd_adtype,"_",bd_creativetype),tabela,2,FALSE)))</f>
        <v>#N/A</v>
      </c>
      <c r="F4345" s="7">
        <f t="shared" si="775"/>
        <v>0</v>
      </c>
      <c r="G4345" s="7">
        <f t="shared" si="776"/>
        <v>0</v>
      </c>
      <c r="H4345" s="7">
        <f t="shared" si="777"/>
        <v>0</v>
      </c>
      <c r="I4345" s="7">
        <f t="shared" si="778"/>
        <v>0</v>
      </c>
      <c r="J4345" s="7">
        <f t="shared" si="779"/>
        <v>0</v>
      </c>
      <c r="K4345" s="8" t="e">
        <f t="shared" si="780"/>
        <v>#N/A</v>
      </c>
      <c r="L4345" s="7" t="e">
        <f t="shared" si="781"/>
        <v>#N/A</v>
      </c>
      <c r="M4345" s="8" t="e">
        <f t="shared" si="782"/>
        <v>#N/A</v>
      </c>
      <c r="N4345" s="8" t="e">
        <f t="shared" si="783"/>
        <v>#N/A</v>
      </c>
    </row>
    <row r="4346" spans="1:14" ht="15.75" customHeight="1" x14ac:dyDescent="0.35">
      <c r="A4346" s="7">
        <f t="shared" si="771"/>
        <v>0</v>
      </c>
      <c r="B4346" s="7">
        <f t="shared" si="772"/>
        <v>0</v>
      </c>
      <c r="C4346" s="7">
        <f t="shared" si="773"/>
        <v>0</v>
      </c>
      <c r="D4346" s="7">
        <f t="shared" si="774"/>
        <v>0</v>
      </c>
      <c r="E4346" s="7" t="e">
        <f>IF('Report DCM'!$H4346="In-Stream Video","Rich Media display banner",IF('Report DCM'!$I4346&gt;'Report DCM'!$J4346,"Standard",VLOOKUP(CONCATENATE(bd_adtype,"_",bd_creativetype),tabela,2,FALSE)))</f>
        <v>#N/A</v>
      </c>
      <c r="F4346" s="7">
        <f t="shared" si="775"/>
        <v>0</v>
      </c>
      <c r="G4346" s="7">
        <f t="shared" si="776"/>
        <v>0</v>
      </c>
      <c r="H4346" s="7">
        <f t="shared" si="777"/>
        <v>0</v>
      </c>
      <c r="I4346" s="7">
        <f t="shared" si="778"/>
        <v>0</v>
      </c>
      <c r="J4346" s="7">
        <f t="shared" si="779"/>
        <v>0</v>
      </c>
      <c r="K4346" s="8" t="e">
        <f t="shared" si="780"/>
        <v>#N/A</v>
      </c>
      <c r="L4346" s="7" t="e">
        <f t="shared" si="781"/>
        <v>#N/A</v>
      </c>
      <c r="M4346" s="8" t="e">
        <f t="shared" si="782"/>
        <v>#N/A</v>
      </c>
      <c r="N4346" s="8" t="e">
        <f t="shared" si="783"/>
        <v>#N/A</v>
      </c>
    </row>
    <row r="4347" spans="1:14" ht="15.75" customHeight="1" x14ac:dyDescent="0.35">
      <c r="A4347" s="7">
        <f t="shared" si="771"/>
        <v>0</v>
      </c>
      <c r="B4347" s="7">
        <f t="shared" si="772"/>
        <v>0</v>
      </c>
      <c r="C4347" s="7">
        <f t="shared" si="773"/>
        <v>0</v>
      </c>
      <c r="D4347" s="7">
        <f t="shared" si="774"/>
        <v>0</v>
      </c>
      <c r="E4347" s="7" t="e">
        <f>IF('Report DCM'!$H4347="In-Stream Video","Rich Media display banner",IF('Report DCM'!$I4347&gt;'Report DCM'!$J4347,"Standard",VLOOKUP(CONCATENATE(bd_adtype,"_",bd_creativetype),tabela,2,FALSE)))</f>
        <v>#N/A</v>
      </c>
      <c r="F4347" s="7">
        <f t="shared" si="775"/>
        <v>0</v>
      </c>
      <c r="G4347" s="7">
        <f t="shared" si="776"/>
        <v>0</v>
      </c>
      <c r="H4347" s="7">
        <f t="shared" si="777"/>
        <v>0</v>
      </c>
      <c r="I4347" s="7">
        <f t="shared" si="778"/>
        <v>0</v>
      </c>
      <c r="J4347" s="7">
        <f t="shared" si="779"/>
        <v>0</v>
      </c>
      <c r="K4347" s="8" t="e">
        <f t="shared" si="780"/>
        <v>#N/A</v>
      </c>
      <c r="L4347" s="7" t="e">
        <f t="shared" si="781"/>
        <v>#N/A</v>
      </c>
      <c r="M4347" s="8" t="e">
        <f t="shared" si="782"/>
        <v>#N/A</v>
      </c>
      <c r="N4347" s="8" t="e">
        <f t="shared" si="783"/>
        <v>#N/A</v>
      </c>
    </row>
    <row r="4348" spans="1:14" ht="15.75" customHeight="1" x14ac:dyDescent="0.35">
      <c r="A4348" s="7">
        <f t="shared" si="771"/>
        <v>0</v>
      </c>
      <c r="B4348" s="7">
        <f t="shared" si="772"/>
        <v>0</v>
      </c>
      <c r="C4348" s="7">
        <f t="shared" si="773"/>
        <v>0</v>
      </c>
      <c r="D4348" s="7">
        <f t="shared" si="774"/>
        <v>0</v>
      </c>
      <c r="E4348" s="7" t="e">
        <f>IF('Report DCM'!$H4348="In-Stream Video","Rich Media display banner",IF('Report DCM'!$I4348&gt;'Report DCM'!$J4348,"Standard",VLOOKUP(CONCATENATE(bd_adtype,"_",bd_creativetype),tabela,2,FALSE)))</f>
        <v>#N/A</v>
      </c>
      <c r="F4348" s="7">
        <f t="shared" si="775"/>
        <v>0</v>
      </c>
      <c r="G4348" s="7">
        <f t="shared" si="776"/>
        <v>0</v>
      </c>
      <c r="H4348" s="7">
        <f t="shared" si="777"/>
        <v>0</v>
      </c>
      <c r="I4348" s="7">
        <f t="shared" si="778"/>
        <v>0</v>
      </c>
      <c r="J4348" s="7">
        <f t="shared" si="779"/>
        <v>0</v>
      </c>
      <c r="K4348" s="8" t="e">
        <f t="shared" si="780"/>
        <v>#N/A</v>
      </c>
      <c r="L4348" s="7" t="e">
        <f t="shared" si="781"/>
        <v>#N/A</v>
      </c>
      <c r="M4348" s="8" t="e">
        <f t="shared" si="782"/>
        <v>#N/A</v>
      </c>
      <c r="N4348" s="8" t="e">
        <f t="shared" si="783"/>
        <v>#N/A</v>
      </c>
    </row>
    <row r="4349" spans="1:14" ht="15.75" customHeight="1" x14ac:dyDescent="0.35">
      <c r="A4349" s="7">
        <f t="shared" si="771"/>
        <v>0</v>
      </c>
      <c r="B4349" s="7">
        <f t="shared" si="772"/>
        <v>0</v>
      </c>
      <c r="C4349" s="7">
        <f t="shared" si="773"/>
        <v>0</v>
      </c>
      <c r="D4349" s="7">
        <f t="shared" si="774"/>
        <v>0</v>
      </c>
      <c r="E4349" s="7" t="e">
        <f>IF('Report DCM'!$H4349="In-Stream Video","Rich Media display banner",IF('Report DCM'!$I4349&gt;'Report DCM'!$J4349,"Standard",VLOOKUP(CONCATENATE(bd_adtype,"_",bd_creativetype),tabela,2,FALSE)))</f>
        <v>#N/A</v>
      </c>
      <c r="F4349" s="7">
        <f t="shared" si="775"/>
        <v>0</v>
      </c>
      <c r="G4349" s="7">
        <f t="shared" si="776"/>
        <v>0</v>
      </c>
      <c r="H4349" s="7">
        <f t="shared" si="777"/>
        <v>0</v>
      </c>
      <c r="I4349" s="7">
        <f t="shared" si="778"/>
        <v>0</v>
      </c>
      <c r="J4349" s="7">
        <f t="shared" si="779"/>
        <v>0</v>
      </c>
      <c r="K4349" s="8" t="e">
        <f t="shared" si="780"/>
        <v>#N/A</v>
      </c>
      <c r="L4349" s="7" t="e">
        <f t="shared" si="781"/>
        <v>#N/A</v>
      </c>
      <c r="M4349" s="8" t="e">
        <f t="shared" si="782"/>
        <v>#N/A</v>
      </c>
      <c r="N4349" s="8" t="e">
        <f t="shared" si="783"/>
        <v>#N/A</v>
      </c>
    </row>
    <row r="4350" spans="1:14" ht="15.75" customHeight="1" x14ac:dyDescent="0.35">
      <c r="A4350" s="7">
        <f t="shared" si="771"/>
        <v>0</v>
      </c>
      <c r="B4350" s="7">
        <f t="shared" si="772"/>
        <v>0</v>
      </c>
      <c r="C4350" s="7">
        <f t="shared" si="773"/>
        <v>0</v>
      </c>
      <c r="D4350" s="7">
        <f t="shared" si="774"/>
        <v>0</v>
      </c>
      <c r="E4350" s="7" t="e">
        <f>IF('Report DCM'!$H4350="In-Stream Video","Rich Media display banner",IF('Report DCM'!$I4350&gt;'Report DCM'!$J4350,"Standard",VLOOKUP(CONCATENATE(bd_adtype,"_",bd_creativetype),tabela,2,FALSE)))</f>
        <v>#N/A</v>
      </c>
      <c r="F4350" s="7">
        <f t="shared" si="775"/>
        <v>0</v>
      </c>
      <c r="G4350" s="7">
        <f t="shared" si="776"/>
        <v>0</v>
      </c>
      <c r="H4350" s="7">
        <f t="shared" si="777"/>
        <v>0</v>
      </c>
      <c r="I4350" s="7">
        <f t="shared" si="778"/>
        <v>0</v>
      </c>
      <c r="J4350" s="7">
        <f t="shared" si="779"/>
        <v>0</v>
      </c>
      <c r="K4350" s="8" t="e">
        <f t="shared" si="780"/>
        <v>#N/A</v>
      </c>
      <c r="L4350" s="7" t="e">
        <f t="shared" si="781"/>
        <v>#N/A</v>
      </c>
      <c r="M4350" s="8" t="e">
        <f t="shared" si="782"/>
        <v>#N/A</v>
      </c>
      <c r="N4350" s="8" t="e">
        <f t="shared" si="783"/>
        <v>#N/A</v>
      </c>
    </row>
    <row r="4351" spans="1:14" ht="15.75" customHeight="1" x14ac:dyDescent="0.35">
      <c r="A4351" s="7">
        <f t="shared" si="771"/>
        <v>0</v>
      </c>
      <c r="B4351" s="7">
        <f t="shared" si="772"/>
        <v>0</v>
      </c>
      <c r="C4351" s="7">
        <f t="shared" si="773"/>
        <v>0</v>
      </c>
      <c r="D4351" s="7">
        <f t="shared" si="774"/>
        <v>0</v>
      </c>
      <c r="E4351" s="7" t="e">
        <f>IF('Report DCM'!$H4351="In-Stream Video","Rich Media display banner",IF('Report DCM'!$I4351&gt;'Report DCM'!$J4351,"Standard",VLOOKUP(CONCATENATE(bd_adtype,"_",bd_creativetype),tabela,2,FALSE)))</f>
        <v>#N/A</v>
      </c>
      <c r="F4351" s="7">
        <f t="shared" si="775"/>
        <v>0</v>
      </c>
      <c r="G4351" s="7">
        <f t="shared" si="776"/>
        <v>0</v>
      </c>
      <c r="H4351" s="7">
        <f t="shared" si="777"/>
        <v>0</v>
      </c>
      <c r="I4351" s="7">
        <f t="shared" si="778"/>
        <v>0</v>
      </c>
      <c r="J4351" s="7">
        <f t="shared" si="779"/>
        <v>0</v>
      </c>
      <c r="K4351" s="8" t="e">
        <f t="shared" si="780"/>
        <v>#N/A</v>
      </c>
      <c r="L4351" s="7" t="e">
        <f t="shared" si="781"/>
        <v>#N/A</v>
      </c>
      <c r="M4351" s="8" t="e">
        <f t="shared" si="782"/>
        <v>#N/A</v>
      </c>
      <c r="N4351" s="8" t="e">
        <f t="shared" si="783"/>
        <v>#N/A</v>
      </c>
    </row>
    <row r="4352" spans="1:14" ht="15.75" customHeight="1" x14ac:dyDescent="0.35">
      <c r="A4352" s="7">
        <f t="shared" si="771"/>
        <v>0</v>
      </c>
      <c r="B4352" s="7">
        <f t="shared" si="772"/>
        <v>0</v>
      </c>
      <c r="C4352" s="7">
        <f t="shared" si="773"/>
        <v>0</v>
      </c>
      <c r="D4352" s="7">
        <f t="shared" si="774"/>
        <v>0</v>
      </c>
      <c r="E4352" s="7" t="e">
        <f>IF('Report DCM'!$H4352="In-Stream Video","Rich Media display banner",IF('Report DCM'!$I4352&gt;'Report DCM'!$J4352,"Standard",VLOOKUP(CONCATENATE(bd_adtype,"_",bd_creativetype),tabela,2,FALSE)))</f>
        <v>#N/A</v>
      </c>
      <c r="F4352" s="7">
        <f t="shared" si="775"/>
        <v>0</v>
      </c>
      <c r="G4352" s="7">
        <f t="shared" si="776"/>
        <v>0</v>
      </c>
      <c r="H4352" s="7">
        <f t="shared" si="777"/>
        <v>0</v>
      </c>
      <c r="I4352" s="7">
        <f t="shared" si="778"/>
        <v>0</v>
      </c>
      <c r="J4352" s="7">
        <f t="shared" si="779"/>
        <v>0</v>
      </c>
      <c r="K4352" s="8" t="e">
        <f t="shared" si="780"/>
        <v>#N/A</v>
      </c>
      <c r="L4352" s="7" t="e">
        <f t="shared" si="781"/>
        <v>#N/A</v>
      </c>
      <c r="M4352" s="8" t="e">
        <f t="shared" si="782"/>
        <v>#N/A</v>
      </c>
      <c r="N4352" s="8" t="e">
        <f t="shared" si="783"/>
        <v>#N/A</v>
      </c>
    </row>
    <row r="4353" spans="1:14" ht="15.75" customHeight="1" x14ac:dyDescent="0.35">
      <c r="A4353" s="7">
        <f t="shared" si="771"/>
        <v>0</v>
      </c>
      <c r="B4353" s="7">
        <f t="shared" si="772"/>
        <v>0</v>
      </c>
      <c r="C4353" s="7">
        <f t="shared" si="773"/>
        <v>0</v>
      </c>
      <c r="D4353" s="7">
        <f t="shared" si="774"/>
        <v>0</v>
      </c>
      <c r="E4353" s="7" t="e">
        <f>IF('Report DCM'!$H4353="In-Stream Video","Rich Media display banner",IF('Report DCM'!$I4353&gt;'Report DCM'!$J4353,"Standard",VLOOKUP(CONCATENATE(bd_adtype,"_",bd_creativetype),tabela,2,FALSE)))</f>
        <v>#N/A</v>
      </c>
      <c r="F4353" s="7">
        <f t="shared" si="775"/>
        <v>0</v>
      </c>
      <c r="G4353" s="7">
        <f t="shared" si="776"/>
        <v>0</v>
      </c>
      <c r="H4353" s="7">
        <f t="shared" si="777"/>
        <v>0</v>
      </c>
      <c r="I4353" s="7">
        <f t="shared" si="778"/>
        <v>0</v>
      </c>
      <c r="J4353" s="7">
        <f t="shared" si="779"/>
        <v>0</v>
      </c>
      <c r="K4353" s="8" t="e">
        <f t="shared" si="780"/>
        <v>#N/A</v>
      </c>
      <c r="L4353" s="7" t="e">
        <f t="shared" si="781"/>
        <v>#N/A</v>
      </c>
      <c r="M4353" s="8" t="e">
        <f t="shared" si="782"/>
        <v>#N/A</v>
      </c>
      <c r="N4353" s="8" t="e">
        <f t="shared" si="783"/>
        <v>#N/A</v>
      </c>
    </row>
    <row r="4354" spans="1:14" ht="15.75" customHeight="1" x14ac:dyDescent="0.35">
      <c r="A4354" s="7">
        <f t="shared" ref="A4354:A4417" si="784">bd_campaign</f>
        <v>0</v>
      </c>
      <c r="B4354" s="7">
        <f t="shared" ref="B4354:B4417" si="785">bd_site</f>
        <v>0</v>
      </c>
      <c r="C4354" s="7">
        <f t="shared" ref="C4354:C4417" si="786">bd_placement</f>
        <v>0</v>
      </c>
      <c r="D4354" s="7">
        <f t="shared" ref="D4354:D4417" si="787">bd_placementID</f>
        <v>0</v>
      </c>
      <c r="E4354" s="7" t="e">
        <f>IF('Report DCM'!$H4354="In-Stream Video","Rich Media display banner",IF('Report DCM'!$I4354&gt;'Report DCM'!$J4354,"Standard",VLOOKUP(CONCATENATE(bd_adtype,"_",bd_creativetype),tabela,2,FALSE)))</f>
        <v>#N/A</v>
      </c>
      <c r="F4354" s="7">
        <f t="shared" ref="F4354:F4417" si="788">bd_ad</f>
        <v>0</v>
      </c>
      <c r="G4354" s="7">
        <f t="shared" ref="G4354:G4417" si="789">bd_adid</f>
        <v>0</v>
      </c>
      <c r="H4354" s="7">
        <f t="shared" ref="H4354:H4417" si="790">bd_creativetype</f>
        <v>0</v>
      </c>
      <c r="I4354" s="7">
        <f t="shared" ref="I4354:I4417" si="791">bd_impression</f>
        <v>0</v>
      </c>
      <c r="J4354" s="7">
        <f t="shared" ref="J4354:J4417" si="792">bd_clicks</f>
        <v>0</v>
      </c>
      <c r="K4354" s="8" t="e">
        <f t="shared" ref="K4354:K4417" si="793">VLOOKUP(E4354,tabela,2,FALSE)</f>
        <v>#N/A</v>
      </c>
      <c r="L4354" s="7" t="e">
        <f t="shared" ref="L4354:L4417" si="794">VLOOKUP(E4354,tabela,3,FALSE)</f>
        <v>#N/A</v>
      </c>
      <c r="M4354" s="8" t="e">
        <f t="shared" si="782"/>
        <v>#N/A</v>
      </c>
      <c r="N4354" s="8" t="e">
        <f t="shared" si="783"/>
        <v>#N/A</v>
      </c>
    </row>
    <row r="4355" spans="1:14" ht="15.75" customHeight="1" x14ac:dyDescent="0.35">
      <c r="A4355" s="7">
        <f t="shared" si="784"/>
        <v>0</v>
      </c>
      <c r="B4355" s="7">
        <f t="shared" si="785"/>
        <v>0</v>
      </c>
      <c r="C4355" s="7">
        <f t="shared" si="786"/>
        <v>0</v>
      </c>
      <c r="D4355" s="7">
        <f t="shared" si="787"/>
        <v>0</v>
      </c>
      <c r="E4355" s="7" t="e">
        <f>IF('Report DCM'!$H4355="In-Stream Video","Rich Media display banner",IF('Report DCM'!$I4355&gt;'Report DCM'!$J4355,"Standard",VLOOKUP(CONCATENATE(bd_adtype,"_",bd_creativetype),tabela,2,FALSE)))</f>
        <v>#N/A</v>
      </c>
      <c r="F4355" s="7">
        <f t="shared" si="788"/>
        <v>0</v>
      </c>
      <c r="G4355" s="7">
        <f t="shared" si="789"/>
        <v>0</v>
      </c>
      <c r="H4355" s="7">
        <f t="shared" si="790"/>
        <v>0</v>
      </c>
      <c r="I4355" s="7">
        <f t="shared" si="791"/>
        <v>0</v>
      </c>
      <c r="J4355" s="7">
        <f t="shared" si="792"/>
        <v>0</v>
      </c>
      <c r="K4355" s="8" t="e">
        <f t="shared" si="793"/>
        <v>#N/A</v>
      </c>
      <c r="L4355" s="7" t="e">
        <f t="shared" si="794"/>
        <v>#N/A</v>
      </c>
      <c r="M4355" s="8" t="e">
        <f t="shared" si="782"/>
        <v>#N/A</v>
      </c>
      <c r="N4355" s="8" t="e">
        <f t="shared" si="783"/>
        <v>#N/A</v>
      </c>
    </row>
    <row r="4356" spans="1:14" ht="15.75" customHeight="1" x14ac:dyDescent="0.35">
      <c r="A4356" s="7">
        <f t="shared" si="784"/>
        <v>0</v>
      </c>
      <c r="B4356" s="7">
        <f t="shared" si="785"/>
        <v>0</v>
      </c>
      <c r="C4356" s="7">
        <f t="shared" si="786"/>
        <v>0</v>
      </c>
      <c r="D4356" s="7">
        <f t="shared" si="787"/>
        <v>0</v>
      </c>
      <c r="E4356" s="7" t="e">
        <f>IF('Report DCM'!$H4356="In-Stream Video","Rich Media display banner",IF('Report DCM'!$I4356&gt;'Report DCM'!$J4356,"Standard",VLOOKUP(CONCATENATE(bd_adtype,"_",bd_creativetype),tabela,2,FALSE)))</f>
        <v>#N/A</v>
      </c>
      <c r="F4356" s="7">
        <f t="shared" si="788"/>
        <v>0</v>
      </c>
      <c r="G4356" s="7">
        <f t="shared" si="789"/>
        <v>0</v>
      </c>
      <c r="H4356" s="7">
        <f t="shared" si="790"/>
        <v>0</v>
      </c>
      <c r="I4356" s="7">
        <f t="shared" si="791"/>
        <v>0</v>
      </c>
      <c r="J4356" s="7">
        <f t="shared" si="792"/>
        <v>0</v>
      </c>
      <c r="K4356" s="8" t="e">
        <f t="shared" si="793"/>
        <v>#N/A</v>
      </c>
      <c r="L4356" s="7" t="e">
        <f t="shared" si="794"/>
        <v>#N/A</v>
      </c>
      <c r="M4356" s="8" t="e">
        <f t="shared" si="782"/>
        <v>#N/A</v>
      </c>
      <c r="N4356" s="8" t="e">
        <f t="shared" si="783"/>
        <v>#N/A</v>
      </c>
    </row>
    <row r="4357" spans="1:14" ht="15.75" customHeight="1" x14ac:dyDescent="0.35">
      <c r="A4357" s="7">
        <f t="shared" si="784"/>
        <v>0</v>
      </c>
      <c r="B4357" s="7">
        <f t="shared" si="785"/>
        <v>0</v>
      </c>
      <c r="C4357" s="7">
        <f t="shared" si="786"/>
        <v>0</v>
      </c>
      <c r="D4357" s="7">
        <f t="shared" si="787"/>
        <v>0</v>
      </c>
      <c r="E4357" s="7" t="e">
        <f>IF('Report DCM'!$H4357="In-Stream Video","Rich Media display banner",IF('Report DCM'!$I4357&gt;'Report DCM'!$J4357,"Standard",VLOOKUP(CONCATENATE(bd_adtype,"_",bd_creativetype),tabela,2,FALSE)))</f>
        <v>#N/A</v>
      </c>
      <c r="F4357" s="7">
        <f t="shared" si="788"/>
        <v>0</v>
      </c>
      <c r="G4357" s="7">
        <f t="shared" si="789"/>
        <v>0</v>
      </c>
      <c r="H4357" s="7">
        <f t="shared" si="790"/>
        <v>0</v>
      </c>
      <c r="I4357" s="7">
        <f t="shared" si="791"/>
        <v>0</v>
      </c>
      <c r="J4357" s="7">
        <f t="shared" si="792"/>
        <v>0</v>
      </c>
      <c r="K4357" s="8" t="e">
        <f t="shared" si="793"/>
        <v>#N/A</v>
      </c>
      <c r="L4357" s="7" t="e">
        <f t="shared" si="794"/>
        <v>#N/A</v>
      </c>
      <c r="M4357" s="8" t="e">
        <f t="shared" si="782"/>
        <v>#N/A</v>
      </c>
      <c r="N4357" s="8" t="e">
        <f t="shared" si="783"/>
        <v>#N/A</v>
      </c>
    </row>
    <row r="4358" spans="1:14" ht="15.75" customHeight="1" x14ac:dyDescent="0.35">
      <c r="A4358" s="7">
        <f t="shared" si="784"/>
        <v>0</v>
      </c>
      <c r="B4358" s="7">
        <f t="shared" si="785"/>
        <v>0</v>
      </c>
      <c r="C4358" s="7">
        <f t="shared" si="786"/>
        <v>0</v>
      </c>
      <c r="D4358" s="7">
        <f t="shared" si="787"/>
        <v>0</v>
      </c>
      <c r="E4358" s="7" t="e">
        <f>IF('Report DCM'!$H4358="In-Stream Video","Rich Media display banner",IF('Report DCM'!$I4358&gt;'Report DCM'!$J4358,"Standard",VLOOKUP(CONCATENATE(bd_adtype,"_",bd_creativetype),tabela,2,FALSE)))</f>
        <v>#N/A</v>
      </c>
      <c r="F4358" s="7">
        <f t="shared" si="788"/>
        <v>0</v>
      </c>
      <c r="G4358" s="7">
        <f t="shared" si="789"/>
        <v>0</v>
      </c>
      <c r="H4358" s="7">
        <f t="shared" si="790"/>
        <v>0</v>
      </c>
      <c r="I4358" s="7">
        <f t="shared" si="791"/>
        <v>0</v>
      </c>
      <c r="J4358" s="7">
        <f t="shared" si="792"/>
        <v>0</v>
      </c>
      <c r="K4358" s="8" t="e">
        <f t="shared" si="793"/>
        <v>#N/A</v>
      </c>
      <c r="L4358" s="7" t="e">
        <f t="shared" si="794"/>
        <v>#N/A</v>
      </c>
      <c r="M4358" s="8" t="e">
        <f t="shared" si="782"/>
        <v>#N/A</v>
      </c>
      <c r="N4358" s="8" t="e">
        <f t="shared" si="783"/>
        <v>#N/A</v>
      </c>
    </row>
    <row r="4359" spans="1:14" ht="15.75" customHeight="1" x14ac:dyDescent="0.35">
      <c r="A4359" s="7">
        <f t="shared" si="784"/>
        <v>0</v>
      </c>
      <c r="B4359" s="7">
        <f t="shared" si="785"/>
        <v>0</v>
      </c>
      <c r="C4359" s="7">
        <f t="shared" si="786"/>
        <v>0</v>
      </c>
      <c r="D4359" s="7">
        <f t="shared" si="787"/>
        <v>0</v>
      </c>
      <c r="E4359" s="7" t="e">
        <f>IF('Report DCM'!$H4359="In-Stream Video","Rich Media display banner",IF('Report DCM'!$I4359&gt;'Report DCM'!$J4359,"Standard",VLOOKUP(CONCATENATE(bd_adtype,"_",bd_creativetype),tabela,2,FALSE)))</f>
        <v>#N/A</v>
      </c>
      <c r="F4359" s="7">
        <f t="shared" si="788"/>
        <v>0</v>
      </c>
      <c r="G4359" s="7">
        <f t="shared" si="789"/>
        <v>0</v>
      </c>
      <c r="H4359" s="7">
        <f t="shared" si="790"/>
        <v>0</v>
      </c>
      <c r="I4359" s="7">
        <f t="shared" si="791"/>
        <v>0</v>
      </c>
      <c r="J4359" s="7">
        <f t="shared" si="792"/>
        <v>0</v>
      </c>
      <c r="K4359" s="8" t="e">
        <f t="shared" si="793"/>
        <v>#N/A</v>
      </c>
      <c r="L4359" s="7" t="e">
        <f t="shared" si="794"/>
        <v>#N/A</v>
      </c>
      <c r="M4359" s="8" t="e">
        <f t="shared" si="782"/>
        <v>#N/A</v>
      </c>
      <c r="N4359" s="8" t="e">
        <f t="shared" si="783"/>
        <v>#N/A</v>
      </c>
    </row>
    <row r="4360" spans="1:14" ht="15.75" customHeight="1" x14ac:dyDescent="0.35">
      <c r="A4360" s="7">
        <f t="shared" si="784"/>
        <v>0</v>
      </c>
      <c r="B4360" s="7">
        <f t="shared" si="785"/>
        <v>0</v>
      </c>
      <c r="C4360" s="7">
        <f t="shared" si="786"/>
        <v>0</v>
      </c>
      <c r="D4360" s="7">
        <f t="shared" si="787"/>
        <v>0</v>
      </c>
      <c r="E4360" s="7" t="e">
        <f>IF('Report DCM'!$H4360="In-Stream Video","Rich Media display banner",IF('Report DCM'!$I4360&gt;'Report DCM'!$J4360,"Standard",VLOOKUP(CONCATENATE(bd_adtype,"_",bd_creativetype),tabela,2,FALSE)))</f>
        <v>#N/A</v>
      </c>
      <c r="F4360" s="7">
        <f t="shared" si="788"/>
        <v>0</v>
      </c>
      <c r="G4360" s="7">
        <f t="shared" si="789"/>
        <v>0</v>
      </c>
      <c r="H4360" s="7">
        <f t="shared" si="790"/>
        <v>0</v>
      </c>
      <c r="I4360" s="7">
        <f t="shared" si="791"/>
        <v>0</v>
      </c>
      <c r="J4360" s="7">
        <f t="shared" si="792"/>
        <v>0</v>
      </c>
      <c r="K4360" s="8" t="e">
        <f t="shared" si="793"/>
        <v>#N/A</v>
      </c>
      <c r="L4360" s="7" t="e">
        <f t="shared" si="794"/>
        <v>#N/A</v>
      </c>
      <c r="M4360" s="8" t="e">
        <f t="shared" si="782"/>
        <v>#N/A</v>
      </c>
      <c r="N4360" s="8" t="e">
        <f t="shared" si="783"/>
        <v>#N/A</v>
      </c>
    </row>
    <row r="4361" spans="1:14" ht="15.75" customHeight="1" x14ac:dyDescent="0.35">
      <c r="A4361" s="7">
        <f t="shared" si="784"/>
        <v>0</v>
      </c>
      <c r="B4361" s="7">
        <f t="shared" si="785"/>
        <v>0</v>
      </c>
      <c r="C4361" s="7">
        <f t="shared" si="786"/>
        <v>0</v>
      </c>
      <c r="D4361" s="7">
        <f t="shared" si="787"/>
        <v>0</v>
      </c>
      <c r="E4361" s="7" t="e">
        <f>IF('Report DCM'!$H4361="In-Stream Video","Rich Media display banner",IF('Report DCM'!$I4361&gt;'Report DCM'!$J4361,"Standard",VLOOKUP(CONCATENATE(bd_adtype,"_",bd_creativetype),tabela,2,FALSE)))</f>
        <v>#N/A</v>
      </c>
      <c r="F4361" s="7">
        <f t="shared" si="788"/>
        <v>0</v>
      </c>
      <c r="G4361" s="7">
        <f t="shared" si="789"/>
        <v>0</v>
      </c>
      <c r="H4361" s="7">
        <f t="shared" si="790"/>
        <v>0</v>
      </c>
      <c r="I4361" s="7">
        <f t="shared" si="791"/>
        <v>0</v>
      </c>
      <c r="J4361" s="7">
        <f t="shared" si="792"/>
        <v>0</v>
      </c>
      <c r="K4361" s="8" t="e">
        <f t="shared" si="793"/>
        <v>#N/A</v>
      </c>
      <c r="L4361" s="7" t="e">
        <f t="shared" si="794"/>
        <v>#N/A</v>
      </c>
      <c r="M4361" s="8" t="e">
        <f t="shared" si="782"/>
        <v>#N/A</v>
      </c>
      <c r="N4361" s="8" t="e">
        <f t="shared" si="783"/>
        <v>#N/A</v>
      </c>
    </row>
    <row r="4362" spans="1:14" ht="15.75" customHeight="1" x14ac:dyDescent="0.35">
      <c r="A4362" s="7">
        <f t="shared" si="784"/>
        <v>0</v>
      </c>
      <c r="B4362" s="7">
        <f t="shared" si="785"/>
        <v>0</v>
      </c>
      <c r="C4362" s="7">
        <f t="shared" si="786"/>
        <v>0</v>
      </c>
      <c r="D4362" s="7">
        <f t="shared" si="787"/>
        <v>0</v>
      </c>
      <c r="E4362" s="7" t="e">
        <f>IF('Report DCM'!$H4362="In-Stream Video","Rich Media display banner",IF('Report DCM'!$I4362&gt;'Report DCM'!$J4362,"Standard",VLOOKUP(CONCATENATE(bd_adtype,"_",bd_creativetype),tabela,2,FALSE)))</f>
        <v>#N/A</v>
      </c>
      <c r="F4362" s="7">
        <f t="shared" si="788"/>
        <v>0</v>
      </c>
      <c r="G4362" s="7">
        <f t="shared" si="789"/>
        <v>0</v>
      </c>
      <c r="H4362" s="7">
        <f t="shared" si="790"/>
        <v>0</v>
      </c>
      <c r="I4362" s="7">
        <f t="shared" si="791"/>
        <v>0</v>
      </c>
      <c r="J4362" s="7">
        <f t="shared" si="792"/>
        <v>0</v>
      </c>
      <c r="K4362" s="8" t="e">
        <f t="shared" si="793"/>
        <v>#N/A</v>
      </c>
      <c r="L4362" s="7" t="e">
        <f t="shared" si="794"/>
        <v>#N/A</v>
      </c>
      <c r="M4362" s="8" t="e">
        <f t="shared" si="782"/>
        <v>#N/A</v>
      </c>
      <c r="N4362" s="8" t="e">
        <f t="shared" si="783"/>
        <v>#N/A</v>
      </c>
    </row>
    <row r="4363" spans="1:14" ht="15.75" customHeight="1" x14ac:dyDescent="0.35">
      <c r="A4363" s="7">
        <f t="shared" si="784"/>
        <v>0</v>
      </c>
      <c r="B4363" s="7">
        <f t="shared" si="785"/>
        <v>0</v>
      </c>
      <c r="C4363" s="7">
        <f t="shared" si="786"/>
        <v>0</v>
      </c>
      <c r="D4363" s="7">
        <f t="shared" si="787"/>
        <v>0</v>
      </c>
      <c r="E4363" s="7" t="e">
        <f>IF('Report DCM'!$H4363="In-Stream Video","Rich Media display banner",IF('Report DCM'!$I4363&gt;'Report DCM'!$J4363,"Standard",VLOOKUP(CONCATENATE(bd_adtype,"_",bd_creativetype),tabela,2,FALSE)))</f>
        <v>#N/A</v>
      </c>
      <c r="F4363" s="7">
        <f t="shared" si="788"/>
        <v>0</v>
      </c>
      <c r="G4363" s="7">
        <f t="shared" si="789"/>
        <v>0</v>
      </c>
      <c r="H4363" s="7">
        <f t="shared" si="790"/>
        <v>0</v>
      </c>
      <c r="I4363" s="7">
        <f t="shared" si="791"/>
        <v>0</v>
      </c>
      <c r="J4363" s="7">
        <f t="shared" si="792"/>
        <v>0</v>
      </c>
      <c r="K4363" s="8" t="e">
        <f t="shared" si="793"/>
        <v>#N/A</v>
      </c>
      <c r="L4363" s="7" t="e">
        <f t="shared" si="794"/>
        <v>#N/A</v>
      </c>
      <c r="M4363" s="8" t="e">
        <f t="shared" si="782"/>
        <v>#N/A</v>
      </c>
      <c r="N4363" s="8" t="e">
        <f t="shared" si="783"/>
        <v>#N/A</v>
      </c>
    </row>
    <row r="4364" spans="1:14" ht="15.75" customHeight="1" x14ac:dyDescent="0.35">
      <c r="A4364" s="7">
        <f t="shared" si="784"/>
        <v>0</v>
      </c>
      <c r="B4364" s="7">
        <f t="shared" si="785"/>
        <v>0</v>
      </c>
      <c r="C4364" s="7">
        <f t="shared" si="786"/>
        <v>0</v>
      </c>
      <c r="D4364" s="7">
        <f t="shared" si="787"/>
        <v>0</v>
      </c>
      <c r="E4364" s="7" t="e">
        <f>IF('Report DCM'!$H4364="In-Stream Video","Rich Media display banner",IF('Report DCM'!$I4364&gt;'Report DCM'!$J4364,"Standard",VLOOKUP(CONCATENATE(bd_adtype,"_",bd_creativetype),tabela,2,FALSE)))</f>
        <v>#N/A</v>
      </c>
      <c r="F4364" s="7">
        <f t="shared" si="788"/>
        <v>0</v>
      </c>
      <c r="G4364" s="7">
        <f t="shared" si="789"/>
        <v>0</v>
      </c>
      <c r="H4364" s="7">
        <f t="shared" si="790"/>
        <v>0</v>
      </c>
      <c r="I4364" s="7">
        <f t="shared" si="791"/>
        <v>0</v>
      </c>
      <c r="J4364" s="7">
        <f t="shared" si="792"/>
        <v>0</v>
      </c>
      <c r="K4364" s="8" t="e">
        <f t="shared" si="793"/>
        <v>#N/A</v>
      </c>
      <c r="L4364" s="7" t="e">
        <f t="shared" si="794"/>
        <v>#N/A</v>
      </c>
      <c r="M4364" s="8" t="e">
        <f t="shared" si="782"/>
        <v>#N/A</v>
      </c>
      <c r="N4364" s="8" t="e">
        <f t="shared" si="783"/>
        <v>#N/A</v>
      </c>
    </row>
    <row r="4365" spans="1:14" ht="15.75" customHeight="1" x14ac:dyDescent="0.35">
      <c r="A4365" s="7">
        <f t="shared" si="784"/>
        <v>0</v>
      </c>
      <c r="B4365" s="7">
        <f t="shared" si="785"/>
        <v>0</v>
      </c>
      <c r="C4365" s="7">
        <f t="shared" si="786"/>
        <v>0</v>
      </c>
      <c r="D4365" s="7">
        <f t="shared" si="787"/>
        <v>0</v>
      </c>
      <c r="E4365" s="7" t="e">
        <f>IF('Report DCM'!$H4365="In-Stream Video","Rich Media display banner",IF('Report DCM'!$I4365&gt;'Report DCM'!$J4365,"Standard",VLOOKUP(CONCATENATE(bd_adtype,"_",bd_creativetype),tabela,2,FALSE)))</f>
        <v>#N/A</v>
      </c>
      <c r="F4365" s="7">
        <f t="shared" si="788"/>
        <v>0</v>
      </c>
      <c r="G4365" s="7">
        <f t="shared" si="789"/>
        <v>0</v>
      </c>
      <c r="H4365" s="7">
        <f t="shared" si="790"/>
        <v>0</v>
      </c>
      <c r="I4365" s="7">
        <f t="shared" si="791"/>
        <v>0</v>
      </c>
      <c r="J4365" s="7">
        <f t="shared" si="792"/>
        <v>0</v>
      </c>
      <c r="K4365" s="8" t="e">
        <f t="shared" si="793"/>
        <v>#N/A</v>
      </c>
      <c r="L4365" s="7" t="e">
        <f t="shared" si="794"/>
        <v>#N/A</v>
      </c>
      <c r="M4365" s="8" t="e">
        <f t="shared" si="782"/>
        <v>#N/A</v>
      </c>
      <c r="N4365" s="8" t="e">
        <f t="shared" si="783"/>
        <v>#N/A</v>
      </c>
    </row>
    <row r="4366" spans="1:14" ht="15.75" customHeight="1" x14ac:dyDescent="0.35">
      <c r="A4366" s="7">
        <f t="shared" si="784"/>
        <v>0</v>
      </c>
      <c r="B4366" s="7">
        <f t="shared" si="785"/>
        <v>0</v>
      </c>
      <c r="C4366" s="7">
        <f t="shared" si="786"/>
        <v>0</v>
      </c>
      <c r="D4366" s="7">
        <f t="shared" si="787"/>
        <v>0</v>
      </c>
      <c r="E4366" s="7" t="e">
        <f>IF('Report DCM'!$H4366="In-Stream Video","Rich Media display banner",IF('Report DCM'!$I4366&gt;'Report DCM'!$J4366,"Standard",VLOOKUP(CONCATENATE(bd_adtype,"_",bd_creativetype),tabela,2,FALSE)))</f>
        <v>#N/A</v>
      </c>
      <c r="F4366" s="7">
        <f t="shared" si="788"/>
        <v>0</v>
      </c>
      <c r="G4366" s="7">
        <f t="shared" si="789"/>
        <v>0</v>
      </c>
      <c r="H4366" s="7">
        <f t="shared" si="790"/>
        <v>0</v>
      </c>
      <c r="I4366" s="7">
        <f t="shared" si="791"/>
        <v>0</v>
      </c>
      <c r="J4366" s="7">
        <f t="shared" si="792"/>
        <v>0</v>
      </c>
      <c r="K4366" s="8" t="e">
        <f t="shared" si="793"/>
        <v>#N/A</v>
      </c>
      <c r="L4366" s="7" t="e">
        <f t="shared" si="794"/>
        <v>#N/A</v>
      </c>
      <c r="M4366" s="8" t="e">
        <f t="shared" si="782"/>
        <v>#N/A</v>
      </c>
      <c r="N4366" s="8" t="e">
        <f t="shared" si="783"/>
        <v>#N/A</v>
      </c>
    </row>
    <row r="4367" spans="1:14" ht="15.75" customHeight="1" x14ac:dyDescent="0.35">
      <c r="A4367" s="7">
        <f t="shared" si="784"/>
        <v>0</v>
      </c>
      <c r="B4367" s="7">
        <f t="shared" si="785"/>
        <v>0</v>
      </c>
      <c r="C4367" s="7">
        <f t="shared" si="786"/>
        <v>0</v>
      </c>
      <c r="D4367" s="7">
        <f t="shared" si="787"/>
        <v>0</v>
      </c>
      <c r="E4367" s="7" t="e">
        <f>IF('Report DCM'!$H4367="In-Stream Video","Rich Media display banner",IF('Report DCM'!$I4367&gt;'Report DCM'!$J4367,"Standard",VLOOKUP(CONCATENATE(bd_adtype,"_",bd_creativetype),tabela,2,FALSE)))</f>
        <v>#N/A</v>
      </c>
      <c r="F4367" s="7">
        <f t="shared" si="788"/>
        <v>0</v>
      </c>
      <c r="G4367" s="7">
        <f t="shared" si="789"/>
        <v>0</v>
      </c>
      <c r="H4367" s="7">
        <f t="shared" si="790"/>
        <v>0</v>
      </c>
      <c r="I4367" s="7">
        <f t="shared" si="791"/>
        <v>0</v>
      </c>
      <c r="J4367" s="7">
        <f t="shared" si="792"/>
        <v>0</v>
      </c>
      <c r="K4367" s="8" t="e">
        <f t="shared" si="793"/>
        <v>#N/A</v>
      </c>
      <c r="L4367" s="7" t="e">
        <f t="shared" si="794"/>
        <v>#N/A</v>
      </c>
      <c r="M4367" s="8" t="e">
        <f t="shared" si="782"/>
        <v>#N/A</v>
      </c>
      <c r="N4367" s="8" t="e">
        <f t="shared" si="783"/>
        <v>#N/A</v>
      </c>
    </row>
    <row r="4368" spans="1:14" ht="15.75" customHeight="1" x14ac:dyDescent="0.35">
      <c r="A4368" s="7">
        <f t="shared" si="784"/>
        <v>0</v>
      </c>
      <c r="B4368" s="7">
        <f t="shared" si="785"/>
        <v>0</v>
      </c>
      <c r="C4368" s="7">
        <f t="shared" si="786"/>
        <v>0</v>
      </c>
      <c r="D4368" s="7">
        <f t="shared" si="787"/>
        <v>0</v>
      </c>
      <c r="E4368" s="7" t="e">
        <f>IF('Report DCM'!$H4368="In-Stream Video","Rich Media display banner",IF('Report DCM'!$I4368&gt;'Report DCM'!$J4368,"Standard",VLOOKUP(CONCATENATE(bd_adtype,"_",bd_creativetype),tabela,2,FALSE)))</f>
        <v>#N/A</v>
      </c>
      <c r="F4368" s="7">
        <f t="shared" si="788"/>
        <v>0</v>
      </c>
      <c r="G4368" s="7">
        <f t="shared" si="789"/>
        <v>0</v>
      </c>
      <c r="H4368" s="7">
        <f t="shared" si="790"/>
        <v>0</v>
      </c>
      <c r="I4368" s="7">
        <f t="shared" si="791"/>
        <v>0</v>
      </c>
      <c r="J4368" s="7">
        <f t="shared" si="792"/>
        <v>0</v>
      </c>
      <c r="K4368" s="8" t="e">
        <f t="shared" si="793"/>
        <v>#N/A</v>
      </c>
      <c r="L4368" s="7" t="e">
        <f t="shared" si="794"/>
        <v>#N/A</v>
      </c>
      <c r="M4368" s="8" t="e">
        <f t="shared" si="782"/>
        <v>#N/A</v>
      </c>
      <c r="N4368" s="8" t="e">
        <f t="shared" si="783"/>
        <v>#N/A</v>
      </c>
    </row>
    <row r="4369" spans="1:14" ht="15.75" customHeight="1" x14ac:dyDescent="0.35">
      <c r="A4369" s="7">
        <f t="shared" si="784"/>
        <v>0</v>
      </c>
      <c r="B4369" s="7">
        <f t="shared" si="785"/>
        <v>0</v>
      </c>
      <c r="C4369" s="7">
        <f t="shared" si="786"/>
        <v>0</v>
      </c>
      <c r="D4369" s="7">
        <f t="shared" si="787"/>
        <v>0</v>
      </c>
      <c r="E4369" s="7" t="e">
        <f>IF('Report DCM'!$H4369="In-Stream Video","Rich Media display banner",IF('Report DCM'!$I4369&gt;'Report DCM'!$J4369,"Standard",VLOOKUP(CONCATENATE(bd_adtype,"_",bd_creativetype),tabela,2,FALSE)))</f>
        <v>#N/A</v>
      </c>
      <c r="F4369" s="7">
        <f t="shared" si="788"/>
        <v>0</v>
      </c>
      <c r="G4369" s="7">
        <f t="shared" si="789"/>
        <v>0</v>
      </c>
      <c r="H4369" s="7">
        <f t="shared" si="790"/>
        <v>0</v>
      </c>
      <c r="I4369" s="7">
        <f t="shared" si="791"/>
        <v>0</v>
      </c>
      <c r="J4369" s="7">
        <f t="shared" si="792"/>
        <v>0</v>
      </c>
      <c r="K4369" s="8" t="e">
        <f t="shared" si="793"/>
        <v>#N/A</v>
      </c>
      <c r="L4369" s="7" t="e">
        <f t="shared" si="794"/>
        <v>#N/A</v>
      </c>
      <c r="M4369" s="8" t="e">
        <f t="shared" si="782"/>
        <v>#N/A</v>
      </c>
      <c r="N4369" s="8" t="e">
        <f t="shared" si="783"/>
        <v>#N/A</v>
      </c>
    </row>
    <row r="4370" spans="1:14" ht="15.75" customHeight="1" x14ac:dyDescent="0.35">
      <c r="A4370" s="7">
        <f t="shared" si="784"/>
        <v>0</v>
      </c>
      <c r="B4370" s="7">
        <f t="shared" si="785"/>
        <v>0</v>
      </c>
      <c r="C4370" s="7">
        <f t="shared" si="786"/>
        <v>0</v>
      </c>
      <c r="D4370" s="7">
        <f t="shared" si="787"/>
        <v>0</v>
      </c>
      <c r="E4370" s="7" t="e">
        <f>IF('Report DCM'!$H4370="In-Stream Video","Rich Media display banner",IF('Report DCM'!$I4370&gt;'Report DCM'!$J4370,"Standard",VLOOKUP(CONCATENATE(bd_adtype,"_",bd_creativetype),tabela,2,FALSE)))</f>
        <v>#N/A</v>
      </c>
      <c r="F4370" s="7">
        <f t="shared" si="788"/>
        <v>0</v>
      </c>
      <c r="G4370" s="7">
        <f t="shared" si="789"/>
        <v>0</v>
      </c>
      <c r="H4370" s="7">
        <f t="shared" si="790"/>
        <v>0</v>
      </c>
      <c r="I4370" s="7">
        <f t="shared" si="791"/>
        <v>0</v>
      </c>
      <c r="J4370" s="7">
        <f t="shared" si="792"/>
        <v>0</v>
      </c>
      <c r="K4370" s="8" t="e">
        <f t="shared" si="793"/>
        <v>#N/A</v>
      </c>
      <c r="L4370" s="7" t="e">
        <f t="shared" si="794"/>
        <v>#N/A</v>
      </c>
      <c r="M4370" s="8" t="e">
        <f t="shared" si="782"/>
        <v>#N/A</v>
      </c>
      <c r="N4370" s="8" t="e">
        <f t="shared" si="783"/>
        <v>#N/A</v>
      </c>
    </row>
    <row r="4371" spans="1:14" ht="15.75" customHeight="1" x14ac:dyDescent="0.35">
      <c r="A4371" s="7">
        <f t="shared" si="784"/>
        <v>0</v>
      </c>
      <c r="B4371" s="7">
        <f t="shared" si="785"/>
        <v>0</v>
      </c>
      <c r="C4371" s="7">
        <f t="shared" si="786"/>
        <v>0</v>
      </c>
      <c r="D4371" s="7">
        <f t="shared" si="787"/>
        <v>0</v>
      </c>
      <c r="E4371" s="7" t="e">
        <f>IF('Report DCM'!$H4371="In-Stream Video","Rich Media display banner",IF('Report DCM'!$I4371&gt;'Report DCM'!$J4371,"Standard",VLOOKUP(CONCATENATE(bd_adtype,"_",bd_creativetype),tabela,2,FALSE)))</f>
        <v>#N/A</v>
      </c>
      <c r="F4371" s="7">
        <f t="shared" si="788"/>
        <v>0</v>
      </c>
      <c r="G4371" s="7">
        <f t="shared" si="789"/>
        <v>0</v>
      </c>
      <c r="H4371" s="7">
        <f t="shared" si="790"/>
        <v>0</v>
      </c>
      <c r="I4371" s="7">
        <f t="shared" si="791"/>
        <v>0</v>
      </c>
      <c r="J4371" s="7">
        <f t="shared" si="792"/>
        <v>0</v>
      </c>
      <c r="K4371" s="8" t="e">
        <f t="shared" si="793"/>
        <v>#N/A</v>
      </c>
      <c r="L4371" s="7" t="e">
        <f t="shared" si="794"/>
        <v>#N/A</v>
      </c>
      <c r="M4371" s="8" t="e">
        <f t="shared" si="782"/>
        <v>#N/A</v>
      </c>
      <c r="N4371" s="8" t="e">
        <f t="shared" si="783"/>
        <v>#N/A</v>
      </c>
    </row>
    <row r="4372" spans="1:14" ht="15.75" customHeight="1" x14ac:dyDescent="0.35">
      <c r="A4372" s="7">
        <f t="shared" si="784"/>
        <v>0</v>
      </c>
      <c r="B4372" s="7">
        <f t="shared" si="785"/>
        <v>0</v>
      </c>
      <c r="C4372" s="7">
        <f t="shared" si="786"/>
        <v>0</v>
      </c>
      <c r="D4372" s="7">
        <f t="shared" si="787"/>
        <v>0</v>
      </c>
      <c r="E4372" s="7" t="e">
        <f>IF('Report DCM'!$H4372="In-Stream Video","Rich Media display banner",IF('Report DCM'!$I4372&gt;'Report DCM'!$J4372,"Standard",VLOOKUP(CONCATENATE(bd_adtype,"_",bd_creativetype),tabela,2,FALSE)))</f>
        <v>#N/A</v>
      </c>
      <c r="F4372" s="7">
        <f t="shared" si="788"/>
        <v>0</v>
      </c>
      <c r="G4372" s="7">
        <f t="shared" si="789"/>
        <v>0</v>
      </c>
      <c r="H4372" s="7">
        <f t="shared" si="790"/>
        <v>0</v>
      </c>
      <c r="I4372" s="7">
        <f t="shared" si="791"/>
        <v>0</v>
      </c>
      <c r="J4372" s="7">
        <f t="shared" si="792"/>
        <v>0</v>
      </c>
      <c r="K4372" s="8" t="e">
        <f t="shared" si="793"/>
        <v>#N/A</v>
      </c>
      <c r="L4372" s="7" t="e">
        <f t="shared" si="794"/>
        <v>#N/A</v>
      </c>
      <c r="M4372" s="8" t="e">
        <f t="shared" si="782"/>
        <v>#N/A</v>
      </c>
      <c r="N4372" s="8" t="e">
        <f t="shared" si="783"/>
        <v>#N/A</v>
      </c>
    </row>
    <row r="4373" spans="1:14" ht="15.75" customHeight="1" x14ac:dyDescent="0.35">
      <c r="A4373" s="7">
        <f t="shared" si="784"/>
        <v>0</v>
      </c>
      <c r="B4373" s="7">
        <f t="shared" si="785"/>
        <v>0</v>
      </c>
      <c r="C4373" s="7">
        <f t="shared" si="786"/>
        <v>0</v>
      </c>
      <c r="D4373" s="7">
        <f t="shared" si="787"/>
        <v>0</v>
      </c>
      <c r="E4373" s="7" t="e">
        <f>IF('Report DCM'!$H4373="In-Stream Video","Rich Media display banner",IF('Report DCM'!$I4373&gt;'Report DCM'!$J4373,"Standard",VLOOKUP(CONCATENATE(bd_adtype,"_",bd_creativetype),tabela,2,FALSE)))</f>
        <v>#N/A</v>
      </c>
      <c r="F4373" s="7">
        <f t="shared" si="788"/>
        <v>0</v>
      </c>
      <c r="G4373" s="7">
        <f t="shared" si="789"/>
        <v>0</v>
      </c>
      <c r="H4373" s="7">
        <f t="shared" si="790"/>
        <v>0</v>
      </c>
      <c r="I4373" s="7">
        <f t="shared" si="791"/>
        <v>0</v>
      </c>
      <c r="J4373" s="7">
        <f t="shared" si="792"/>
        <v>0</v>
      </c>
      <c r="K4373" s="8" t="e">
        <f t="shared" si="793"/>
        <v>#N/A</v>
      </c>
      <c r="L4373" s="7" t="e">
        <f t="shared" si="794"/>
        <v>#N/A</v>
      </c>
      <c r="M4373" s="8" t="e">
        <f t="shared" si="782"/>
        <v>#N/A</v>
      </c>
      <c r="N4373" s="8" t="e">
        <f t="shared" si="783"/>
        <v>#N/A</v>
      </c>
    </row>
    <row r="4374" spans="1:14" ht="15.75" customHeight="1" x14ac:dyDescent="0.35">
      <c r="A4374" s="7">
        <f t="shared" si="784"/>
        <v>0</v>
      </c>
      <c r="B4374" s="7">
        <f t="shared" si="785"/>
        <v>0</v>
      </c>
      <c r="C4374" s="7">
        <f t="shared" si="786"/>
        <v>0</v>
      </c>
      <c r="D4374" s="7">
        <f t="shared" si="787"/>
        <v>0</v>
      </c>
      <c r="E4374" s="7" t="e">
        <f>IF('Report DCM'!$H4374="In-Stream Video","Rich Media display banner",IF('Report DCM'!$I4374&gt;'Report DCM'!$J4374,"Standard",VLOOKUP(CONCATENATE(bd_adtype,"_",bd_creativetype),tabela,2,FALSE)))</f>
        <v>#N/A</v>
      </c>
      <c r="F4374" s="7">
        <f t="shared" si="788"/>
        <v>0</v>
      </c>
      <c r="G4374" s="7">
        <f t="shared" si="789"/>
        <v>0</v>
      </c>
      <c r="H4374" s="7">
        <f t="shared" si="790"/>
        <v>0</v>
      </c>
      <c r="I4374" s="7">
        <f t="shared" si="791"/>
        <v>0</v>
      </c>
      <c r="J4374" s="7">
        <f t="shared" si="792"/>
        <v>0</v>
      </c>
      <c r="K4374" s="8" t="e">
        <f t="shared" si="793"/>
        <v>#N/A</v>
      </c>
      <c r="L4374" s="7" t="e">
        <f t="shared" si="794"/>
        <v>#N/A</v>
      </c>
      <c r="M4374" s="8" t="e">
        <f t="shared" si="782"/>
        <v>#N/A</v>
      </c>
      <c r="N4374" s="8" t="e">
        <f t="shared" si="783"/>
        <v>#N/A</v>
      </c>
    </row>
    <row r="4375" spans="1:14" ht="15.75" customHeight="1" x14ac:dyDescent="0.35">
      <c r="A4375" s="7">
        <f t="shared" si="784"/>
        <v>0</v>
      </c>
      <c r="B4375" s="7">
        <f t="shared" si="785"/>
        <v>0</v>
      </c>
      <c r="C4375" s="7">
        <f t="shared" si="786"/>
        <v>0</v>
      </c>
      <c r="D4375" s="7">
        <f t="shared" si="787"/>
        <v>0</v>
      </c>
      <c r="E4375" s="7" t="e">
        <f>IF('Report DCM'!$H4375="In-Stream Video","Rich Media display banner",IF('Report DCM'!$I4375&gt;'Report DCM'!$J4375,"Standard",VLOOKUP(CONCATENATE(bd_adtype,"_",bd_creativetype),tabela,2,FALSE)))</f>
        <v>#N/A</v>
      </c>
      <c r="F4375" s="7">
        <f t="shared" si="788"/>
        <v>0</v>
      </c>
      <c r="G4375" s="7">
        <f t="shared" si="789"/>
        <v>0</v>
      </c>
      <c r="H4375" s="7">
        <f t="shared" si="790"/>
        <v>0</v>
      </c>
      <c r="I4375" s="7">
        <f t="shared" si="791"/>
        <v>0</v>
      </c>
      <c r="J4375" s="7">
        <f t="shared" si="792"/>
        <v>0</v>
      </c>
      <c r="K4375" s="8" t="e">
        <f t="shared" si="793"/>
        <v>#N/A</v>
      </c>
      <c r="L4375" s="7" t="e">
        <f t="shared" si="794"/>
        <v>#N/A</v>
      </c>
      <c r="M4375" s="8" t="e">
        <f t="shared" si="782"/>
        <v>#N/A</v>
      </c>
      <c r="N4375" s="8" t="e">
        <f t="shared" si="783"/>
        <v>#N/A</v>
      </c>
    </row>
    <row r="4376" spans="1:14" ht="15.75" customHeight="1" x14ac:dyDescent="0.35">
      <c r="A4376" s="7">
        <f t="shared" si="784"/>
        <v>0</v>
      </c>
      <c r="B4376" s="7">
        <f t="shared" si="785"/>
        <v>0</v>
      </c>
      <c r="C4376" s="7">
        <f t="shared" si="786"/>
        <v>0</v>
      </c>
      <c r="D4376" s="7">
        <f t="shared" si="787"/>
        <v>0</v>
      </c>
      <c r="E4376" s="7" t="e">
        <f>IF('Report DCM'!$H4376="In-Stream Video","Rich Media display banner",IF('Report DCM'!$I4376&gt;'Report DCM'!$J4376,"Standard",VLOOKUP(CONCATENATE(bd_adtype,"_",bd_creativetype),tabela,2,FALSE)))</f>
        <v>#N/A</v>
      </c>
      <c r="F4376" s="7">
        <f t="shared" si="788"/>
        <v>0</v>
      </c>
      <c r="G4376" s="7">
        <f t="shared" si="789"/>
        <v>0</v>
      </c>
      <c r="H4376" s="7">
        <f t="shared" si="790"/>
        <v>0</v>
      </c>
      <c r="I4376" s="7">
        <f t="shared" si="791"/>
        <v>0</v>
      </c>
      <c r="J4376" s="7">
        <f t="shared" si="792"/>
        <v>0</v>
      </c>
      <c r="K4376" s="8" t="e">
        <f t="shared" si="793"/>
        <v>#N/A</v>
      </c>
      <c r="L4376" s="7" t="e">
        <f t="shared" si="794"/>
        <v>#N/A</v>
      </c>
      <c r="M4376" s="8" t="e">
        <f t="shared" si="782"/>
        <v>#N/A</v>
      </c>
      <c r="N4376" s="8" t="e">
        <f t="shared" si="783"/>
        <v>#N/A</v>
      </c>
    </row>
    <row r="4377" spans="1:14" ht="15.75" customHeight="1" x14ac:dyDescent="0.35">
      <c r="A4377" s="7">
        <f t="shared" si="784"/>
        <v>0</v>
      </c>
      <c r="B4377" s="7">
        <f t="shared" si="785"/>
        <v>0</v>
      </c>
      <c r="C4377" s="7">
        <f t="shared" si="786"/>
        <v>0</v>
      </c>
      <c r="D4377" s="7">
        <f t="shared" si="787"/>
        <v>0</v>
      </c>
      <c r="E4377" s="7" t="e">
        <f>IF('Report DCM'!$H4377="In-Stream Video","Rich Media display banner",IF('Report DCM'!$I4377&gt;'Report DCM'!$J4377,"Standard",VLOOKUP(CONCATENATE(bd_adtype,"_",bd_creativetype),tabela,2,FALSE)))</f>
        <v>#N/A</v>
      </c>
      <c r="F4377" s="7">
        <f t="shared" si="788"/>
        <v>0</v>
      </c>
      <c r="G4377" s="7">
        <f t="shared" si="789"/>
        <v>0</v>
      </c>
      <c r="H4377" s="7">
        <f t="shared" si="790"/>
        <v>0</v>
      </c>
      <c r="I4377" s="7">
        <f t="shared" si="791"/>
        <v>0</v>
      </c>
      <c r="J4377" s="7">
        <f t="shared" si="792"/>
        <v>0</v>
      </c>
      <c r="K4377" s="8" t="e">
        <f t="shared" si="793"/>
        <v>#N/A</v>
      </c>
      <c r="L4377" s="7" t="e">
        <f t="shared" si="794"/>
        <v>#N/A</v>
      </c>
      <c r="M4377" s="8" t="e">
        <f t="shared" si="782"/>
        <v>#N/A</v>
      </c>
      <c r="N4377" s="8" t="e">
        <f t="shared" si="783"/>
        <v>#N/A</v>
      </c>
    </row>
    <row r="4378" spans="1:14" ht="15.75" customHeight="1" x14ac:dyDescent="0.35">
      <c r="A4378" s="7">
        <f t="shared" si="784"/>
        <v>0</v>
      </c>
      <c r="B4378" s="7">
        <f t="shared" si="785"/>
        <v>0</v>
      </c>
      <c r="C4378" s="7">
        <f t="shared" si="786"/>
        <v>0</v>
      </c>
      <c r="D4378" s="7">
        <f t="shared" si="787"/>
        <v>0</v>
      </c>
      <c r="E4378" s="7" t="e">
        <f>IF('Report DCM'!$H4378="In-Stream Video","Rich Media display banner",IF('Report DCM'!$I4378&gt;'Report DCM'!$J4378,"Standard",VLOOKUP(CONCATENATE(bd_adtype,"_",bd_creativetype),tabela,2,FALSE)))</f>
        <v>#N/A</v>
      </c>
      <c r="F4378" s="7">
        <f t="shared" si="788"/>
        <v>0</v>
      </c>
      <c r="G4378" s="7">
        <f t="shared" si="789"/>
        <v>0</v>
      </c>
      <c r="H4378" s="7">
        <f t="shared" si="790"/>
        <v>0</v>
      </c>
      <c r="I4378" s="7">
        <f t="shared" si="791"/>
        <v>0</v>
      </c>
      <c r="J4378" s="7">
        <f t="shared" si="792"/>
        <v>0</v>
      </c>
      <c r="K4378" s="8" t="e">
        <f t="shared" si="793"/>
        <v>#N/A</v>
      </c>
      <c r="L4378" s="7" t="e">
        <f t="shared" si="794"/>
        <v>#N/A</v>
      </c>
      <c r="M4378" s="8" t="e">
        <f t="shared" si="782"/>
        <v>#N/A</v>
      </c>
      <c r="N4378" s="8" t="e">
        <f t="shared" si="783"/>
        <v>#N/A</v>
      </c>
    </row>
    <row r="4379" spans="1:14" ht="15.75" customHeight="1" x14ac:dyDescent="0.35">
      <c r="A4379" s="7">
        <f t="shared" si="784"/>
        <v>0</v>
      </c>
      <c r="B4379" s="7">
        <f t="shared" si="785"/>
        <v>0</v>
      </c>
      <c r="C4379" s="7">
        <f t="shared" si="786"/>
        <v>0</v>
      </c>
      <c r="D4379" s="7">
        <f t="shared" si="787"/>
        <v>0</v>
      </c>
      <c r="E4379" s="7" t="e">
        <f>IF('Report DCM'!$H4379="In-Stream Video","Rich Media display banner",IF('Report DCM'!$I4379&gt;'Report DCM'!$J4379,"Standard",VLOOKUP(CONCATENATE(bd_adtype,"_",bd_creativetype),tabela,2,FALSE)))</f>
        <v>#N/A</v>
      </c>
      <c r="F4379" s="7">
        <f t="shared" si="788"/>
        <v>0</v>
      </c>
      <c r="G4379" s="7">
        <f t="shared" si="789"/>
        <v>0</v>
      </c>
      <c r="H4379" s="7">
        <f t="shared" si="790"/>
        <v>0</v>
      </c>
      <c r="I4379" s="7">
        <f t="shared" si="791"/>
        <v>0</v>
      </c>
      <c r="J4379" s="7">
        <f t="shared" si="792"/>
        <v>0</v>
      </c>
      <c r="K4379" s="8" t="e">
        <f t="shared" si="793"/>
        <v>#N/A</v>
      </c>
      <c r="L4379" s="7" t="e">
        <f t="shared" si="794"/>
        <v>#N/A</v>
      </c>
      <c r="M4379" s="8" t="e">
        <f t="shared" si="782"/>
        <v>#N/A</v>
      </c>
      <c r="N4379" s="8" t="e">
        <f t="shared" si="783"/>
        <v>#N/A</v>
      </c>
    </row>
    <row r="4380" spans="1:14" ht="15.75" customHeight="1" x14ac:dyDescent="0.35">
      <c r="A4380" s="7">
        <f t="shared" si="784"/>
        <v>0</v>
      </c>
      <c r="B4380" s="7">
        <f t="shared" si="785"/>
        <v>0</v>
      </c>
      <c r="C4380" s="7">
        <f t="shared" si="786"/>
        <v>0</v>
      </c>
      <c r="D4380" s="7">
        <f t="shared" si="787"/>
        <v>0</v>
      </c>
      <c r="E4380" s="7" t="e">
        <f>IF('Report DCM'!$H4380="In-Stream Video","Rich Media display banner",IF('Report DCM'!$I4380&gt;'Report DCM'!$J4380,"Standard",VLOOKUP(CONCATENATE(bd_adtype,"_",bd_creativetype),tabela,2,FALSE)))</f>
        <v>#N/A</v>
      </c>
      <c r="F4380" s="7">
        <f t="shared" si="788"/>
        <v>0</v>
      </c>
      <c r="G4380" s="7">
        <f t="shared" si="789"/>
        <v>0</v>
      </c>
      <c r="H4380" s="7">
        <f t="shared" si="790"/>
        <v>0</v>
      </c>
      <c r="I4380" s="7">
        <f t="shared" si="791"/>
        <v>0</v>
      </c>
      <c r="J4380" s="7">
        <f t="shared" si="792"/>
        <v>0</v>
      </c>
      <c r="K4380" s="8" t="e">
        <f t="shared" si="793"/>
        <v>#N/A</v>
      </c>
      <c r="L4380" s="7" t="e">
        <f t="shared" si="794"/>
        <v>#N/A</v>
      </c>
      <c r="M4380" s="8" t="e">
        <f t="shared" si="782"/>
        <v>#N/A</v>
      </c>
      <c r="N4380" s="8" t="e">
        <f t="shared" si="783"/>
        <v>#N/A</v>
      </c>
    </row>
    <row r="4381" spans="1:14" ht="15.75" customHeight="1" x14ac:dyDescent="0.35">
      <c r="A4381" s="7">
        <f t="shared" si="784"/>
        <v>0</v>
      </c>
      <c r="B4381" s="7">
        <f t="shared" si="785"/>
        <v>0</v>
      </c>
      <c r="C4381" s="7">
        <f t="shared" si="786"/>
        <v>0</v>
      </c>
      <c r="D4381" s="7">
        <f t="shared" si="787"/>
        <v>0</v>
      </c>
      <c r="E4381" s="7" t="e">
        <f>IF('Report DCM'!$H4381="In-Stream Video","Rich Media display banner",IF('Report DCM'!$I4381&gt;'Report DCM'!$J4381,"Standard",VLOOKUP(CONCATENATE(bd_adtype,"_",bd_creativetype),tabela,2,FALSE)))</f>
        <v>#N/A</v>
      </c>
      <c r="F4381" s="7">
        <f t="shared" si="788"/>
        <v>0</v>
      </c>
      <c r="G4381" s="7">
        <f t="shared" si="789"/>
        <v>0</v>
      </c>
      <c r="H4381" s="7">
        <f t="shared" si="790"/>
        <v>0</v>
      </c>
      <c r="I4381" s="7">
        <f t="shared" si="791"/>
        <v>0</v>
      </c>
      <c r="J4381" s="7">
        <f t="shared" si="792"/>
        <v>0</v>
      </c>
      <c r="K4381" s="8" t="e">
        <f t="shared" si="793"/>
        <v>#N/A</v>
      </c>
      <c r="L4381" s="7" t="e">
        <f t="shared" si="794"/>
        <v>#N/A</v>
      </c>
      <c r="M4381" s="8" t="e">
        <f t="shared" si="782"/>
        <v>#N/A</v>
      </c>
      <c r="N4381" s="8" t="e">
        <f t="shared" si="783"/>
        <v>#N/A</v>
      </c>
    </row>
    <row r="4382" spans="1:14" ht="15.75" customHeight="1" x14ac:dyDescent="0.35">
      <c r="A4382" s="7">
        <f t="shared" si="784"/>
        <v>0</v>
      </c>
      <c r="B4382" s="7">
        <f t="shared" si="785"/>
        <v>0</v>
      </c>
      <c r="C4382" s="7">
        <f t="shared" si="786"/>
        <v>0</v>
      </c>
      <c r="D4382" s="7">
        <f t="shared" si="787"/>
        <v>0</v>
      </c>
      <c r="E4382" s="7" t="e">
        <f>IF('Report DCM'!$H4382="In-Stream Video","Rich Media display banner",IF('Report DCM'!$I4382&gt;'Report DCM'!$J4382,"Standard",VLOOKUP(CONCATENATE(bd_adtype,"_",bd_creativetype),tabela,2,FALSE)))</f>
        <v>#N/A</v>
      </c>
      <c r="F4382" s="7">
        <f t="shared" si="788"/>
        <v>0</v>
      </c>
      <c r="G4382" s="7">
        <f t="shared" si="789"/>
        <v>0</v>
      </c>
      <c r="H4382" s="7">
        <f t="shared" si="790"/>
        <v>0</v>
      </c>
      <c r="I4382" s="7">
        <f t="shared" si="791"/>
        <v>0</v>
      </c>
      <c r="J4382" s="7">
        <f t="shared" si="792"/>
        <v>0</v>
      </c>
      <c r="K4382" s="8" t="e">
        <f t="shared" si="793"/>
        <v>#N/A</v>
      </c>
      <c r="L4382" s="7" t="e">
        <f t="shared" si="794"/>
        <v>#N/A</v>
      </c>
      <c r="M4382" s="8" t="e">
        <f t="shared" si="782"/>
        <v>#N/A</v>
      </c>
      <c r="N4382" s="8" t="e">
        <f t="shared" si="783"/>
        <v>#N/A</v>
      </c>
    </row>
    <row r="4383" spans="1:14" ht="15.75" customHeight="1" x14ac:dyDescent="0.35">
      <c r="A4383" s="7">
        <f t="shared" si="784"/>
        <v>0</v>
      </c>
      <c r="B4383" s="7">
        <f t="shared" si="785"/>
        <v>0</v>
      </c>
      <c r="C4383" s="7">
        <f t="shared" si="786"/>
        <v>0</v>
      </c>
      <c r="D4383" s="7">
        <f t="shared" si="787"/>
        <v>0</v>
      </c>
      <c r="E4383" s="7" t="e">
        <f>IF('Report DCM'!$H4383="In-Stream Video","Rich Media display banner",IF('Report DCM'!$I4383&gt;'Report DCM'!$J4383,"Standard",VLOOKUP(CONCATENATE(bd_adtype,"_",bd_creativetype),tabela,2,FALSE)))</f>
        <v>#N/A</v>
      </c>
      <c r="F4383" s="7">
        <f t="shared" si="788"/>
        <v>0</v>
      </c>
      <c r="G4383" s="7">
        <f t="shared" si="789"/>
        <v>0</v>
      </c>
      <c r="H4383" s="7">
        <f t="shared" si="790"/>
        <v>0</v>
      </c>
      <c r="I4383" s="7">
        <f t="shared" si="791"/>
        <v>0</v>
      </c>
      <c r="J4383" s="7">
        <f t="shared" si="792"/>
        <v>0</v>
      </c>
      <c r="K4383" s="8" t="e">
        <f t="shared" si="793"/>
        <v>#N/A</v>
      </c>
      <c r="L4383" s="7" t="e">
        <f t="shared" si="794"/>
        <v>#N/A</v>
      </c>
      <c r="M4383" s="8" t="e">
        <f t="shared" si="782"/>
        <v>#N/A</v>
      </c>
      <c r="N4383" s="8" t="e">
        <f t="shared" si="783"/>
        <v>#N/A</v>
      </c>
    </row>
    <row r="4384" spans="1:14" ht="15.75" customHeight="1" x14ac:dyDescent="0.35">
      <c r="A4384" s="7">
        <f t="shared" si="784"/>
        <v>0</v>
      </c>
      <c r="B4384" s="7">
        <f t="shared" si="785"/>
        <v>0</v>
      </c>
      <c r="C4384" s="7">
        <f t="shared" si="786"/>
        <v>0</v>
      </c>
      <c r="D4384" s="7">
        <f t="shared" si="787"/>
        <v>0</v>
      </c>
      <c r="E4384" s="7" t="e">
        <f>IF('Report DCM'!$H4384="In-Stream Video","Rich Media display banner",IF('Report DCM'!$I4384&gt;'Report DCM'!$J4384,"Standard",VLOOKUP(CONCATENATE(bd_adtype,"_",bd_creativetype),tabela,2,FALSE)))</f>
        <v>#N/A</v>
      </c>
      <c r="F4384" s="7">
        <f t="shared" si="788"/>
        <v>0</v>
      </c>
      <c r="G4384" s="7">
        <f t="shared" si="789"/>
        <v>0</v>
      </c>
      <c r="H4384" s="7">
        <f t="shared" si="790"/>
        <v>0</v>
      </c>
      <c r="I4384" s="7">
        <f t="shared" si="791"/>
        <v>0</v>
      </c>
      <c r="J4384" s="7">
        <f t="shared" si="792"/>
        <v>0</v>
      </c>
      <c r="K4384" s="8" t="e">
        <f t="shared" si="793"/>
        <v>#N/A</v>
      </c>
      <c r="L4384" s="7" t="e">
        <f t="shared" si="794"/>
        <v>#N/A</v>
      </c>
      <c r="M4384" s="8" t="e">
        <f t="shared" si="782"/>
        <v>#N/A</v>
      </c>
      <c r="N4384" s="8" t="e">
        <f t="shared" si="783"/>
        <v>#N/A</v>
      </c>
    </row>
    <row r="4385" spans="1:14" ht="15.75" customHeight="1" x14ac:dyDescent="0.35">
      <c r="A4385" s="7">
        <f t="shared" si="784"/>
        <v>0</v>
      </c>
      <c r="B4385" s="7">
        <f t="shared" si="785"/>
        <v>0</v>
      </c>
      <c r="C4385" s="7">
        <f t="shared" si="786"/>
        <v>0</v>
      </c>
      <c r="D4385" s="7">
        <f t="shared" si="787"/>
        <v>0</v>
      </c>
      <c r="E4385" s="7" t="e">
        <f>IF('Report DCM'!$H4385="In-Stream Video","Rich Media display banner",IF('Report DCM'!$I4385&gt;'Report DCM'!$J4385,"Standard",VLOOKUP(CONCATENATE(bd_adtype,"_",bd_creativetype),tabela,2,FALSE)))</f>
        <v>#N/A</v>
      </c>
      <c r="F4385" s="7">
        <f t="shared" si="788"/>
        <v>0</v>
      </c>
      <c r="G4385" s="7">
        <f t="shared" si="789"/>
        <v>0</v>
      </c>
      <c r="H4385" s="7">
        <f t="shared" si="790"/>
        <v>0</v>
      </c>
      <c r="I4385" s="7">
        <f t="shared" si="791"/>
        <v>0</v>
      </c>
      <c r="J4385" s="7">
        <f t="shared" si="792"/>
        <v>0</v>
      </c>
      <c r="K4385" s="8" t="e">
        <f t="shared" si="793"/>
        <v>#N/A</v>
      </c>
      <c r="L4385" s="7" t="e">
        <f t="shared" si="794"/>
        <v>#N/A</v>
      </c>
      <c r="M4385" s="8" t="e">
        <f t="shared" si="782"/>
        <v>#N/A</v>
      </c>
      <c r="N4385" s="8" t="e">
        <f t="shared" si="783"/>
        <v>#N/A</v>
      </c>
    </row>
    <row r="4386" spans="1:14" ht="15.75" customHeight="1" x14ac:dyDescent="0.35">
      <c r="A4386" s="7">
        <f t="shared" si="784"/>
        <v>0</v>
      </c>
      <c r="B4386" s="7">
        <f t="shared" si="785"/>
        <v>0</v>
      </c>
      <c r="C4386" s="7">
        <f t="shared" si="786"/>
        <v>0</v>
      </c>
      <c r="D4386" s="7">
        <f t="shared" si="787"/>
        <v>0</v>
      </c>
      <c r="E4386" s="7" t="e">
        <f>IF('Report DCM'!$H4386="In-Stream Video","Rich Media display banner",IF('Report DCM'!$I4386&gt;'Report DCM'!$J4386,"Standard",VLOOKUP(CONCATENATE(bd_adtype,"_",bd_creativetype),tabela,2,FALSE)))</f>
        <v>#N/A</v>
      </c>
      <c r="F4386" s="7">
        <f t="shared" si="788"/>
        <v>0</v>
      </c>
      <c r="G4386" s="7">
        <f t="shared" si="789"/>
        <v>0</v>
      </c>
      <c r="H4386" s="7">
        <f t="shared" si="790"/>
        <v>0</v>
      </c>
      <c r="I4386" s="7">
        <f t="shared" si="791"/>
        <v>0</v>
      </c>
      <c r="J4386" s="7">
        <f t="shared" si="792"/>
        <v>0</v>
      </c>
      <c r="K4386" s="8" t="e">
        <f t="shared" si="793"/>
        <v>#N/A</v>
      </c>
      <c r="L4386" s="7" t="e">
        <f t="shared" si="794"/>
        <v>#N/A</v>
      </c>
      <c r="M4386" s="8" t="e">
        <f t="shared" si="782"/>
        <v>#N/A</v>
      </c>
      <c r="N4386" s="8" t="e">
        <f t="shared" si="783"/>
        <v>#N/A</v>
      </c>
    </row>
    <row r="4387" spans="1:14" ht="15.75" customHeight="1" x14ac:dyDescent="0.35">
      <c r="A4387" s="7">
        <f t="shared" si="784"/>
        <v>0</v>
      </c>
      <c r="B4387" s="7">
        <f t="shared" si="785"/>
        <v>0</v>
      </c>
      <c r="C4387" s="7">
        <f t="shared" si="786"/>
        <v>0</v>
      </c>
      <c r="D4387" s="7">
        <f t="shared" si="787"/>
        <v>0</v>
      </c>
      <c r="E4387" s="7" t="e">
        <f>IF('Report DCM'!$H4387="In-Stream Video","Rich Media display banner",IF('Report DCM'!$I4387&gt;'Report DCM'!$J4387,"Standard",VLOOKUP(CONCATENATE(bd_adtype,"_",bd_creativetype),tabela,2,FALSE)))</f>
        <v>#N/A</v>
      </c>
      <c r="F4387" s="7">
        <f t="shared" si="788"/>
        <v>0</v>
      </c>
      <c r="G4387" s="7">
        <f t="shared" si="789"/>
        <v>0</v>
      </c>
      <c r="H4387" s="7">
        <f t="shared" si="790"/>
        <v>0</v>
      </c>
      <c r="I4387" s="7">
        <f t="shared" si="791"/>
        <v>0</v>
      </c>
      <c r="J4387" s="7">
        <f t="shared" si="792"/>
        <v>0</v>
      </c>
      <c r="K4387" s="8" t="e">
        <f t="shared" si="793"/>
        <v>#N/A</v>
      </c>
      <c r="L4387" s="7" t="e">
        <f t="shared" si="794"/>
        <v>#N/A</v>
      </c>
      <c r="M4387" s="8" t="e">
        <f t="shared" si="782"/>
        <v>#N/A</v>
      </c>
      <c r="N4387" s="8" t="e">
        <f t="shared" si="783"/>
        <v>#N/A</v>
      </c>
    </row>
    <row r="4388" spans="1:14" ht="15.75" customHeight="1" x14ac:dyDescent="0.35">
      <c r="A4388" s="7">
        <f t="shared" si="784"/>
        <v>0</v>
      </c>
      <c r="B4388" s="7">
        <f t="shared" si="785"/>
        <v>0</v>
      </c>
      <c r="C4388" s="7">
        <f t="shared" si="786"/>
        <v>0</v>
      </c>
      <c r="D4388" s="7">
        <f t="shared" si="787"/>
        <v>0</v>
      </c>
      <c r="E4388" s="7" t="e">
        <f>IF('Report DCM'!$H4388="In-Stream Video","Rich Media display banner",IF('Report DCM'!$I4388&gt;'Report DCM'!$J4388,"Standard",VLOOKUP(CONCATENATE(bd_adtype,"_",bd_creativetype),tabela,2,FALSE)))</f>
        <v>#N/A</v>
      </c>
      <c r="F4388" s="7">
        <f t="shared" si="788"/>
        <v>0</v>
      </c>
      <c r="G4388" s="7">
        <f t="shared" si="789"/>
        <v>0</v>
      </c>
      <c r="H4388" s="7">
        <f t="shared" si="790"/>
        <v>0</v>
      </c>
      <c r="I4388" s="7">
        <f t="shared" si="791"/>
        <v>0</v>
      </c>
      <c r="J4388" s="7">
        <f t="shared" si="792"/>
        <v>0</v>
      </c>
      <c r="K4388" s="8" t="e">
        <f t="shared" si="793"/>
        <v>#N/A</v>
      </c>
      <c r="L4388" s="7" t="e">
        <f t="shared" si="794"/>
        <v>#N/A</v>
      </c>
      <c r="M4388" s="8" t="e">
        <f t="shared" si="782"/>
        <v>#N/A</v>
      </c>
      <c r="N4388" s="8" t="e">
        <f t="shared" si="783"/>
        <v>#N/A</v>
      </c>
    </row>
    <row r="4389" spans="1:14" ht="15.75" customHeight="1" x14ac:dyDescent="0.35">
      <c r="A4389" s="7">
        <f t="shared" si="784"/>
        <v>0</v>
      </c>
      <c r="B4389" s="7">
        <f t="shared" si="785"/>
        <v>0</v>
      </c>
      <c r="C4389" s="7">
        <f t="shared" si="786"/>
        <v>0</v>
      </c>
      <c r="D4389" s="7">
        <f t="shared" si="787"/>
        <v>0</v>
      </c>
      <c r="E4389" s="7" t="e">
        <f>IF('Report DCM'!$H4389="In-Stream Video","Rich Media display banner",IF('Report DCM'!$I4389&gt;'Report DCM'!$J4389,"Standard",VLOOKUP(CONCATENATE(bd_adtype,"_",bd_creativetype),tabela,2,FALSE)))</f>
        <v>#N/A</v>
      </c>
      <c r="F4389" s="7">
        <f t="shared" si="788"/>
        <v>0</v>
      </c>
      <c r="G4389" s="7">
        <f t="shared" si="789"/>
        <v>0</v>
      </c>
      <c r="H4389" s="7">
        <f t="shared" si="790"/>
        <v>0</v>
      </c>
      <c r="I4389" s="7">
        <f t="shared" si="791"/>
        <v>0</v>
      </c>
      <c r="J4389" s="7">
        <f t="shared" si="792"/>
        <v>0</v>
      </c>
      <c r="K4389" s="8" t="e">
        <f t="shared" si="793"/>
        <v>#N/A</v>
      </c>
      <c r="L4389" s="7" t="e">
        <f t="shared" si="794"/>
        <v>#N/A</v>
      </c>
      <c r="M4389" s="8" t="e">
        <f t="shared" si="782"/>
        <v>#N/A</v>
      </c>
      <c r="N4389" s="8" t="e">
        <f t="shared" si="783"/>
        <v>#N/A</v>
      </c>
    </row>
    <row r="4390" spans="1:14" ht="15.75" customHeight="1" x14ac:dyDescent="0.35">
      <c r="A4390" s="7">
        <f t="shared" si="784"/>
        <v>0</v>
      </c>
      <c r="B4390" s="7">
        <f t="shared" si="785"/>
        <v>0</v>
      </c>
      <c r="C4390" s="7">
        <f t="shared" si="786"/>
        <v>0</v>
      </c>
      <c r="D4390" s="7">
        <f t="shared" si="787"/>
        <v>0</v>
      </c>
      <c r="E4390" s="7" t="e">
        <f>IF('Report DCM'!$H4390="In-Stream Video","Rich Media display banner",IF('Report DCM'!$I4390&gt;'Report DCM'!$J4390,"Standard",VLOOKUP(CONCATENATE(bd_adtype,"_",bd_creativetype),tabela,2,FALSE)))</f>
        <v>#N/A</v>
      </c>
      <c r="F4390" s="7">
        <f t="shared" si="788"/>
        <v>0</v>
      </c>
      <c r="G4390" s="7">
        <f t="shared" si="789"/>
        <v>0</v>
      </c>
      <c r="H4390" s="7">
        <f t="shared" si="790"/>
        <v>0</v>
      </c>
      <c r="I4390" s="7">
        <f t="shared" si="791"/>
        <v>0</v>
      </c>
      <c r="J4390" s="7">
        <f t="shared" si="792"/>
        <v>0</v>
      </c>
      <c r="K4390" s="8" t="e">
        <f t="shared" si="793"/>
        <v>#N/A</v>
      </c>
      <c r="L4390" s="7" t="e">
        <f t="shared" si="794"/>
        <v>#N/A</v>
      </c>
      <c r="M4390" s="8" t="e">
        <f t="shared" si="782"/>
        <v>#N/A</v>
      </c>
      <c r="N4390" s="8" t="e">
        <f t="shared" si="783"/>
        <v>#N/A</v>
      </c>
    </row>
    <row r="4391" spans="1:14" ht="15.75" customHeight="1" x14ac:dyDescent="0.35">
      <c r="A4391" s="7">
        <f t="shared" si="784"/>
        <v>0</v>
      </c>
      <c r="B4391" s="7">
        <f t="shared" si="785"/>
        <v>0</v>
      </c>
      <c r="C4391" s="7">
        <f t="shared" si="786"/>
        <v>0</v>
      </c>
      <c r="D4391" s="7">
        <f t="shared" si="787"/>
        <v>0</v>
      </c>
      <c r="E4391" s="7" t="e">
        <f>IF('Report DCM'!$H4391="In-Stream Video","Rich Media display banner",IF('Report DCM'!$I4391&gt;'Report DCM'!$J4391,"Standard",VLOOKUP(CONCATENATE(bd_adtype,"_",bd_creativetype),tabela,2,FALSE)))</f>
        <v>#N/A</v>
      </c>
      <c r="F4391" s="7">
        <f t="shared" si="788"/>
        <v>0</v>
      </c>
      <c r="G4391" s="7">
        <f t="shared" si="789"/>
        <v>0</v>
      </c>
      <c r="H4391" s="7">
        <f t="shared" si="790"/>
        <v>0</v>
      </c>
      <c r="I4391" s="7">
        <f t="shared" si="791"/>
        <v>0</v>
      </c>
      <c r="J4391" s="7">
        <f t="shared" si="792"/>
        <v>0</v>
      </c>
      <c r="K4391" s="8" t="e">
        <f t="shared" si="793"/>
        <v>#N/A</v>
      </c>
      <c r="L4391" s="7" t="e">
        <f t="shared" si="794"/>
        <v>#N/A</v>
      </c>
      <c r="M4391" s="8" t="e">
        <f t="shared" si="782"/>
        <v>#N/A</v>
      </c>
      <c r="N4391" s="8" t="e">
        <f t="shared" si="783"/>
        <v>#N/A</v>
      </c>
    </row>
    <row r="4392" spans="1:14" ht="15.75" customHeight="1" x14ac:dyDescent="0.35">
      <c r="A4392" s="7">
        <f t="shared" si="784"/>
        <v>0</v>
      </c>
      <c r="B4392" s="7">
        <f t="shared" si="785"/>
        <v>0</v>
      </c>
      <c r="C4392" s="7">
        <f t="shared" si="786"/>
        <v>0</v>
      </c>
      <c r="D4392" s="7">
        <f t="shared" si="787"/>
        <v>0</v>
      </c>
      <c r="E4392" s="7" t="e">
        <f>IF('Report DCM'!$H4392="In-Stream Video","Rich Media display banner",IF('Report DCM'!$I4392&gt;'Report DCM'!$J4392,"Standard",VLOOKUP(CONCATENATE(bd_adtype,"_",bd_creativetype),tabela,2,FALSE)))</f>
        <v>#N/A</v>
      </c>
      <c r="F4392" s="7">
        <f t="shared" si="788"/>
        <v>0</v>
      </c>
      <c r="G4392" s="7">
        <f t="shared" si="789"/>
        <v>0</v>
      </c>
      <c r="H4392" s="7">
        <f t="shared" si="790"/>
        <v>0</v>
      </c>
      <c r="I4392" s="7">
        <f t="shared" si="791"/>
        <v>0</v>
      </c>
      <c r="J4392" s="7">
        <f t="shared" si="792"/>
        <v>0</v>
      </c>
      <c r="K4392" s="8" t="e">
        <f t="shared" si="793"/>
        <v>#N/A</v>
      </c>
      <c r="L4392" s="7" t="e">
        <f t="shared" si="794"/>
        <v>#N/A</v>
      </c>
      <c r="M4392" s="8" t="e">
        <f t="shared" si="782"/>
        <v>#N/A</v>
      </c>
      <c r="N4392" s="8" t="e">
        <f t="shared" si="783"/>
        <v>#N/A</v>
      </c>
    </row>
    <row r="4393" spans="1:14" ht="15.75" customHeight="1" x14ac:dyDescent="0.35">
      <c r="A4393" s="7">
        <f t="shared" si="784"/>
        <v>0</v>
      </c>
      <c r="B4393" s="7">
        <f t="shared" si="785"/>
        <v>0</v>
      </c>
      <c r="C4393" s="7">
        <f t="shared" si="786"/>
        <v>0</v>
      </c>
      <c r="D4393" s="7">
        <f t="shared" si="787"/>
        <v>0</v>
      </c>
      <c r="E4393" s="7" t="e">
        <f>IF('Report DCM'!$H4393="In-Stream Video","Rich Media display banner",IF('Report DCM'!$I4393&gt;'Report DCM'!$J4393,"Standard",VLOOKUP(CONCATENATE(bd_adtype,"_",bd_creativetype),tabela,2,FALSE)))</f>
        <v>#N/A</v>
      </c>
      <c r="F4393" s="7">
        <f t="shared" si="788"/>
        <v>0</v>
      </c>
      <c r="G4393" s="7">
        <f t="shared" si="789"/>
        <v>0</v>
      </c>
      <c r="H4393" s="7">
        <f t="shared" si="790"/>
        <v>0</v>
      </c>
      <c r="I4393" s="7">
        <f t="shared" si="791"/>
        <v>0</v>
      </c>
      <c r="J4393" s="7">
        <f t="shared" si="792"/>
        <v>0</v>
      </c>
      <c r="K4393" s="8" t="e">
        <f t="shared" si="793"/>
        <v>#N/A</v>
      </c>
      <c r="L4393" s="7" t="e">
        <f t="shared" si="794"/>
        <v>#N/A</v>
      </c>
      <c r="M4393" s="8" t="e">
        <f t="shared" si="782"/>
        <v>#N/A</v>
      </c>
      <c r="N4393" s="8" t="e">
        <f t="shared" si="783"/>
        <v>#N/A</v>
      </c>
    </row>
    <row r="4394" spans="1:14" ht="15.75" customHeight="1" x14ac:dyDescent="0.35">
      <c r="A4394" s="7">
        <f t="shared" si="784"/>
        <v>0</v>
      </c>
      <c r="B4394" s="7">
        <f t="shared" si="785"/>
        <v>0</v>
      </c>
      <c r="C4394" s="7">
        <f t="shared" si="786"/>
        <v>0</v>
      </c>
      <c r="D4394" s="7">
        <f t="shared" si="787"/>
        <v>0</v>
      </c>
      <c r="E4394" s="7" t="e">
        <f>IF('Report DCM'!$H4394="In-Stream Video","Rich Media display banner",IF('Report DCM'!$I4394&gt;'Report DCM'!$J4394,"Standard",VLOOKUP(CONCATENATE(bd_adtype,"_",bd_creativetype),tabela,2,FALSE)))</f>
        <v>#N/A</v>
      </c>
      <c r="F4394" s="7">
        <f t="shared" si="788"/>
        <v>0</v>
      </c>
      <c r="G4394" s="7">
        <f t="shared" si="789"/>
        <v>0</v>
      </c>
      <c r="H4394" s="7">
        <f t="shared" si="790"/>
        <v>0</v>
      </c>
      <c r="I4394" s="7">
        <f t="shared" si="791"/>
        <v>0</v>
      </c>
      <c r="J4394" s="7">
        <f t="shared" si="792"/>
        <v>0</v>
      </c>
      <c r="K4394" s="8" t="e">
        <f t="shared" si="793"/>
        <v>#N/A</v>
      </c>
      <c r="L4394" s="7" t="e">
        <f t="shared" si="794"/>
        <v>#N/A</v>
      </c>
      <c r="M4394" s="8" t="e">
        <f t="shared" si="782"/>
        <v>#N/A</v>
      </c>
      <c r="N4394" s="8" t="e">
        <f t="shared" si="783"/>
        <v>#N/A</v>
      </c>
    </row>
    <row r="4395" spans="1:14" ht="15.75" customHeight="1" x14ac:dyDescent="0.35">
      <c r="A4395" s="7">
        <f t="shared" si="784"/>
        <v>0</v>
      </c>
      <c r="B4395" s="7">
        <f t="shared" si="785"/>
        <v>0</v>
      </c>
      <c r="C4395" s="7">
        <f t="shared" si="786"/>
        <v>0</v>
      </c>
      <c r="D4395" s="7">
        <f t="shared" si="787"/>
        <v>0</v>
      </c>
      <c r="E4395" s="7" t="e">
        <f>IF('Report DCM'!$H4395="In-Stream Video","Rich Media display banner",IF('Report DCM'!$I4395&gt;'Report DCM'!$J4395,"Standard",VLOOKUP(CONCATENATE(bd_adtype,"_",bd_creativetype),tabela,2,FALSE)))</f>
        <v>#N/A</v>
      </c>
      <c r="F4395" s="7">
        <f t="shared" si="788"/>
        <v>0</v>
      </c>
      <c r="G4395" s="7">
        <f t="shared" si="789"/>
        <v>0</v>
      </c>
      <c r="H4395" s="7">
        <f t="shared" si="790"/>
        <v>0</v>
      </c>
      <c r="I4395" s="7">
        <f t="shared" si="791"/>
        <v>0</v>
      </c>
      <c r="J4395" s="7">
        <f t="shared" si="792"/>
        <v>0</v>
      </c>
      <c r="K4395" s="8" t="e">
        <f t="shared" si="793"/>
        <v>#N/A</v>
      </c>
      <c r="L4395" s="7" t="e">
        <f t="shared" si="794"/>
        <v>#N/A</v>
      </c>
      <c r="M4395" s="8" t="e">
        <f t="shared" si="782"/>
        <v>#N/A</v>
      </c>
      <c r="N4395" s="8" t="e">
        <f t="shared" si="783"/>
        <v>#N/A</v>
      </c>
    </row>
    <row r="4396" spans="1:14" ht="15.75" customHeight="1" x14ac:dyDescent="0.35">
      <c r="A4396" s="7">
        <f t="shared" si="784"/>
        <v>0</v>
      </c>
      <c r="B4396" s="7">
        <f t="shared" si="785"/>
        <v>0</v>
      </c>
      <c r="C4396" s="7">
        <f t="shared" si="786"/>
        <v>0</v>
      </c>
      <c r="D4396" s="7">
        <f t="shared" si="787"/>
        <v>0</v>
      </c>
      <c r="E4396" s="7" t="e">
        <f>IF('Report DCM'!$H4396="In-Stream Video","Rich Media display banner",IF('Report DCM'!$I4396&gt;'Report DCM'!$J4396,"Standard",VLOOKUP(CONCATENATE(bd_adtype,"_",bd_creativetype),tabela,2,FALSE)))</f>
        <v>#N/A</v>
      </c>
      <c r="F4396" s="7">
        <f t="shared" si="788"/>
        <v>0</v>
      </c>
      <c r="G4396" s="7">
        <f t="shared" si="789"/>
        <v>0</v>
      </c>
      <c r="H4396" s="7">
        <f t="shared" si="790"/>
        <v>0</v>
      </c>
      <c r="I4396" s="7">
        <f t="shared" si="791"/>
        <v>0</v>
      </c>
      <c r="J4396" s="7">
        <f t="shared" si="792"/>
        <v>0</v>
      </c>
      <c r="K4396" s="8" t="e">
        <f t="shared" si="793"/>
        <v>#N/A</v>
      </c>
      <c r="L4396" s="7" t="e">
        <f t="shared" si="794"/>
        <v>#N/A</v>
      </c>
      <c r="M4396" s="8" t="e">
        <f t="shared" si="782"/>
        <v>#N/A</v>
      </c>
      <c r="N4396" s="8" t="e">
        <f t="shared" si="783"/>
        <v>#N/A</v>
      </c>
    </row>
    <row r="4397" spans="1:14" ht="15.75" customHeight="1" x14ac:dyDescent="0.35">
      <c r="A4397" s="7">
        <f t="shared" si="784"/>
        <v>0</v>
      </c>
      <c r="B4397" s="7">
        <f t="shared" si="785"/>
        <v>0</v>
      </c>
      <c r="C4397" s="7">
        <f t="shared" si="786"/>
        <v>0</v>
      </c>
      <c r="D4397" s="7">
        <f t="shared" si="787"/>
        <v>0</v>
      </c>
      <c r="E4397" s="7" t="e">
        <f>IF('Report DCM'!$H4397="In-Stream Video","Rich Media display banner",IF('Report DCM'!$I4397&gt;'Report DCM'!$J4397,"Standard",VLOOKUP(CONCATENATE(bd_adtype,"_",bd_creativetype),tabela,2,FALSE)))</f>
        <v>#N/A</v>
      </c>
      <c r="F4397" s="7">
        <f t="shared" si="788"/>
        <v>0</v>
      </c>
      <c r="G4397" s="7">
        <f t="shared" si="789"/>
        <v>0</v>
      </c>
      <c r="H4397" s="7">
        <f t="shared" si="790"/>
        <v>0</v>
      </c>
      <c r="I4397" s="7">
        <f t="shared" si="791"/>
        <v>0</v>
      </c>
      <c r="J4397" s="7">
        <f t="shared" si="792"/>
        <v>0</v>
      </c>
      <c r="K4397" s="8" t="e">
        <f t="shared" si="793"/>
        <v>#N/A</v>
      </c>
      <c r="L4397" s="7" t="e">
        <f t="shared" si="794"/>
        <v>#N/A</v>
      </c>
      <c r="M4397" s="8" t="e">
        <f t="shared" si="782"/>
        <v>#N/A</v>
      </c>
      <c r="N4397" s="8" t="e">
        <f t="shared" si="783"/>
        <v>#N/A</v>
      </c>
    </row>
    <row r="4398" spans="1:14" ht="15.75" customHeight="1" x14ac:dyDescent="0.35">
      <c r="A4398" s="7">
        <f t="shared" si="784"/>
        <v>0</v>
      </c>
      <c r="B4398" s="7">
        <f t="shared" si="785"/>
        <v>0</v>
      </c>
      <c r="C4398" s="7">
        <f t="shared" si="786"/>
        <v>0</v>
      </c>
      <c r="D4398" s="7">
        <f t="shared" si="787"/>
        <v>0</v>
      </c>
      <c r="E4398" s="7" t="e">
        <f>IF('Report DCM'!$H4398="In-Stream Video","Rich Media display banner",IF('Report DCM'!$I4398&gt;'Report DCM'!$J4398,"Standard",VLOOKUP(CONCATENATE(bd_adtype,"_",bd_creativetype),tabela,2,FALSE)))</f>
        <v>#N/A</v>
      </c>
      <c r="F4398" s="7">
        <f t="shared" si="788"/>
        <v>0</v>
      </c>
      <c r="G4398" s="7">
        <f t="shared" si="789"/>
        <v>0</v>
      </c>
      <c r="H4398" s="7">
        <f t="shared" si="790"/>
        <v>0</v>
      </c>
      <c r="I4398" s="7">
        <f t="shared" si="791"/>
        <v>0</v>
      </c>
      <c r="J4398" s="7">
        <f t="shared" si="792"/>
        <v>0</v>
      </c>
      <c r="K4398" s="8" t="e">
        <f t="shared" si="793"/>
        <v>#N/A</v>
      </c>
      <c r="L4398" s="7" t="e">
        <f t="shared" si="794"/>
        <v>#N/A</v>
      </c>
      <c r="M4398" s="8" t="e">
        <f t="shared" si="782"/>
        <v>#N/A</v>
      </c>
      <c r="N4398" s="8" t="e">
        <f t="shared" si="783"/>
        <v>#N/A</v>
      </c>
    </row>
    <row r="4399" spans="1:14" ht="15.75" customHeight="1" x14ac:dyDescent="0.35">
      <c r="A4399" s="7">
        <f t="shared" si="784"/>
        <v>0</v>
      </c>
      <c r="B4399" s="7">
        <f t="shared" si="785"/>
        <v>0</v>
      </c>
      <c r="C4399" s="7">
        <f t="shared" si="786"/>
        <v>0</v>
      </c>
      <c r="D4399" s="7">
        <f t="shared" si="787"/>
        <v>0</v>
      </c>
      <c r="E4399" s="7" t="e">
        <f>IF('Report DCM'!$H4399="In-Stream Video","Rich Media display banner",IF('Report DCM'!$I4399&gt;'Report DCM'!$J4399,"Standard",VLOOKUP(CONCATENATE(bd_adtype,"_",bd_creativetype),tabela,2,FALSE)))</f>
        <v>#N/A</v>
      </c>
      <c r="F4399" s="7">
        <f t="shared" si="788"/>
        <v>0</v>
      </c>
      <c r="G4399" s="7">
        <f t="shared" si="789"/>
        <v>0</v>
      </c>
      <c r="H4399" s="7">
        <f t="shared" si="790"/>
        <v>0</v>
      </c>
      <c r="I4399" s="7">
        <f t="shared" si="791"/>
        <v>0</v>
      </c>
      <c r="J4399" s="7">
        <f t="shared" si="792"/>
        <v>0</v>
      </c>
      <c r="K4399" s="8" t="e">
        <f t="shared" si="793"/>
        <v>#N/A</v>
      </c>
      <c r="L4399" s="7" t="e">
        <f t="shared" si="794"/>
        <v>#N/A</v>
      </c>
      <c r="M4399" s="8" t="e">
        <f t="shared" si="782"/>
        <v>#N/A</v>
      </c>
      <c r="N4399" s="8" t="e">
        <f t="shared" si="783"/>
        <v>#N/A</v>
      </c>
    </row>
    <row r="4400" spans="1:14" ht="15.75" customHeight="1" x14ac:dyDescent="0.35">
      <c r="A4400" s="7">
        <f t="shared" si="784"/>
        <v>0</v>
      </c>
      <c r="B4400" s="7">
        <f t="shared" si="785"/>
        <v>0</v>
      </c>
      <c r="C4400" s="7">
        <f t="shared" si="786"/>
        <v>0</v>
      </c>
      <c r="D4400" s="7">
        <f t="shared" si="787"/>
        <v>0</v>
      </c>
      <c r="E4400" s="7" t="e">
        <f>IF('Report DCM'!$H4400="In-Stream Video","Rich Media display banner",IF('Report DCM'!$I4400&gt;'Report DCM'!$J4400,"Standard",VLOOKUP(CONCATENATE(bd_adtype,"_",bd_creativetype),tabela,2,FALSE)))</f>
        <v>#N/A</v>
      </c>
      <c r="F4400" s="7">
        <f t="shared" si="788"/>
        <v>0</v>
      </c>
      <c r="G4400" s="7">
        <f t="shared" si="789"/>
        <v>0</v>
      </c>
      <c r="H4400" s="7">
        <f t="shared" si="790"/>
        <v>0</v>
      </c>
      <c r="I4400" s="7">
        <f t="shared" si="791"/>
        <v>0</v>
      </c>
      <c r="J4400" s="7">
        <f t="shared" si="792"/>
        <v>0</v>
      </c>
      <c r="K4400" s="8" t="e">
        <f t="shared" si="793"/>
        <v>#N/A</v>
      </c>
      <c r="L4400" s="7" t="e">
        <f t="shared" si="794"/>
        <v>#N/A</v>
      </c>
      <c r="M4400" s="8" t="e">
        <f t="shared" si="782"/>
        <v>#N/A</v>
      </c>
      <c r="N4400" s="8" t="e">
        <f t="shared" si="783"/>
        <v>#N/A</v>
      </c>
    </row>
    <row r="4401" spans="1:14" ht="15.75" customHeight="1" x14ac:dyDescent="0.35">
      <c r="A4401" s="7">
        <f t="shared" si="784"/>
        <v>0</v>
      </c>
      <c r="B4401" s="7">
        <f t="shared" si="785"/>
        <v>0</v>
      </c>
      <c r="C4401" s="7">
        <f t="shared" si="786"/>
        <v>0</v>
      </c>
      <c r="D4401" s="7">
        <f t="shared" si="787"/>
        <v>0</v>
      </c>
      <c r="E4401" s="7" t="e">
        <f>IF('Report DCM'!$H4401="In-Stream Video","Rich Media display banner",IF('Report DCM'!$I4401&gt;'Report DCM'!$J4401,"Standard",VLOOKUP(CONCATENATE(bd_adtype,"_",bd_creativetype),tabela,2,FALSE)))</f>
        <v>#N/A</v>
      </c>
      <c r="F4401" s="7">
        <f t="shared" si="788"/>
        <v>0</v>
      </c>
      <c r="G4401" s="7">
        <f t="shared" si="789"/>
        <v>0</v>
      </c>
      <c r="H4401" s="7">
        <f t="shared" si="790"/>
        <v>0</v>
      </c>
      <c r="I4401" s="7">
        <f t="shared" si="791"/>
        <v>0</v>
      </c>
      <c r="J4401" s="7">
        <f t="shared" si="792"/>
        <v>0</v>
      </c>
      <c r="K4401" s="8" t="e">
        <f t="shared" si="793"/>
        <v>#N/A</v>
      </c>
      <c r="L4401" s="7" t="e">
        <f t="shared" si="794"/>
        <v>#N/A</v>
      </c>
      <c r="M4401" s="8" t="e">
        <f t="shared" si="782"/>
        <v>#N/A</v>
      </c>
      <c r="N4401" s="8" t="e">
        <f t="shared" si="783"/>
        <v>#N/A</v>
      </c>
    </row>
    <row r="4402" spans="1:14" ht="15.75" customHeight="1" x14ac:dyDescent="0.35">
      <c r="A4402" s="7">
        <f t="shared" si="784"/>
        <v>0</v>
      </c>
      <c r="B4402" s="7">
        <f t="shared" si="785"/>
        <v>0</v>
      </c>
      <c r="C4402" s="7">
        <f t="shared" si="786"/>
        <v>0</v>
      </c>
      <c r="D4402" s="7">
        <f t="shared" si="787"/>
        <v>0</v>
      </c>
      <c r="E4402" s="7" t="e">
        <f>IF('Report DCM'!$H4402="In-Stream Video","Rich Media display banner",IF('Report DCM'!$I4402&gt;'Report DCM'!$J4402,"Standard",VLOOKUP(CONCATENATE(bd_adtype,"_",bd_creativetype),tabela,2,FALSE)))</f>
        <v>#N/A</v>
      </c>
      <c r="F4402" s="7">
        <f t="shared" si="788"/>
        <v>0</v>
      </c>
      <c r="G4402" s="7">
        <f t="shared" si="789"/>
        <v>0</v>
      </c>
      <c r="H4402" s="7">
        <f t="shared" si="790"/>
        <v>0</v>
      </c>
      <c r="I4402" s="7">
        <f t="shared" si="791"/>
        <v>0</v>
      </c>
      <c r="J4402" s="7">
        <f t="shared" si="792"/>
        <v>0</v>
      </c>
      <c r="K4402" s="8" t="e">
        <f t="shared" si="793"/>
        <v>#N/A</v>
      </c>
      <c r="L4402" s="7" t="e">
        <f t="shared" si="794"/>
        <v>#N/A</v>
      </c>
      <c r="M4402" s="8" t="e">
        <f t="shared" si="782"/>
        <v>#N/A</v>
      </c>
      <c r="N4402" s="8" t="e">
        <f t="shared" si="783"/>
        <v>#N/A</v>
      </c>
    </row>
    <row r="4403" spans="1:14" ht="15.75" customHeight="1" x14ac:dyDescent="0.35">
      <c r="A4403" s="7">
        <f t="shared" si="784"/>
        <v>0</v>
      </c>
      <c r="B4403" s="7">
        <f t="shared" si="785"/>
        <v>0</v>
      </c>
      <c r="C4403" s="7">
        <f t="shared" si="786"/>
        <v>0</v>
      </c>
      <c r="D4403" s="7">
        <f t="shared" si="787"/>
        <v>0</v>
      </c>
      <c r="E4403" s="7" t="e">
        <f>IF('Report DCM'!$H4403="In-Stream Video","Rich Media display banner",IF('Report DCM'!$I4403&gt;'Report DCM'!$J4403,"Standard",VLOOKUP(CONCATENATE(bd_adtype,"_",bd_creativetype),tabela,2,FALSE)))</f>
        <v>#N/A</v>
      </c>
      <c r="F4403" s="7">
        <f t="shared" si="788"/>
        <v>0</v>
      </c>
      <c r="G4403" s="7">
        <f t="shared" si="789"/>
        <v>0</v>
      </c>
      <c r="H4403" s="7">
        <f t="shared" si="790"/>
        <v>0</v>
      </c>
      <c r="I4403" s="7">
        <f t="shared" si="791"/>
        <v>0</v>
      </c>
      <c r="J4403" s="7">
        <f t="shared" si="792"/>
        <v>0</v>
      </c>
      <c r="K4403" s="8" t="e">
        <f t="shared" si="793"/>
        <v>#N/A</v>
      </c>
      <c r="L4403" s="7" t="e">
        <f t="shared" si="794"/>
        <v>#N/A</v>
      </c>
      <c r="M4403" s="8" t="e">
        <f t="shared" si="782"/>
        <v>#N/A</v>
      </c>
      <c r="N4403" s="8" t="e">
        <f t="shared" si="783"/>
        <v>#N/A</v>
      </c>
    </row>
    <row r="4404" spans="1:14" ht="15.75" customHeight="1" x14ac:dyDescent="0.35">
      <c r="A4404" s="7">
        <f t="shared" si="784"/>
        <v>0</v>
      </c>
      <c r="B4404" s="7">
        <f t="shared" si="785"/>
        <v>0</v>
      </c>
      <c r="C4404" s="7">
        <f t="shared" si="786"/>
        <v>0</v>
      </c>
      <c r="D4404" s="7">
        <f t="shared" si="787"/>
        <v>0</v>
      </c>
      <c r="E4404" s="7" t="e">
        <f>IF('Report DCM'!$H4404="In-Stream Video","Rich Media display banner",IF('Report DCM'!$I4404&gt;'Report DCM'!$J4404,"Standard",VLOOKUP(CONCATENATE(bd_adtype,"_",bd_creativetype),tabela,2,FALSE)))</f>
        <v>#N/A</v>
      </c>
      <c r="F4404" s="7">
        <f t="shared" si="788"/>
        <v>0</v>
      </c>
      <c r="G4404" s="7">
        <f t="shared" si="789"/>
        <v>0</v>
      </c>
      <c r="H4404" s="7">
        <f t="shared" si="790"/>
        <v>0</v>
      </c>
      <c r="I4404" s="7">
        <f t="shared" si="791"/>
        <v>0</v>
      </c>
      <c r="J4404" s="7">
        <f t="shared" si="792"/>
        <v>0</v>
      </c>
      <c r="K4404" s="8" t="e">
        <f t="shared" si="793"/>
        <v>#N/A</v>
      </c>
      <c r="L4404" s="7" t="e">
        <f t="shared" si="794"/>
        <v>#N/A</v>
      </c>
      <c r="M4404" s="8" t="e">
        <f t="shared" si="782"/>
        <v>#N/A</v>
      </c>
      <c r="N4404" s="8" t="e">
        <f t="shared" si="783"/>
        <v>#N/A</v>
      </c>
    </row>
    <row r="4405" spans="1:14" ht="15.75" customHeight="1" x14ac:dyDescent="0.35">
      <c r="A4405" s="7">
        <f t="shared" si="784"/>
        <v>0</v>
      </c>
      <c r="B4405" s="7">
        <f t="shared" si="785"/>
        <v>0</v>
      </c>
      <c r="C4405" s="7">
        <f t="shared" si="786"/>
        <v>0</v>
      </c>
      <c r="D4405" s="7">
        <f t="shared" si="787"/>
        <v>0</v>
      </c>
      <c r="E4405" s="7" t="e">
        <f>IF('Report DCM'!$H4405="In-Stream Video","Rich Media display banner",IF('Report DCM'!$I4405&gt;'Report DCM'!$J4405,"Standard",VLOOKUP(CONCATENATE(bd_adtype,"_",bd_creativetype),tabela,2,FALSE)))</f>
        <v>#N/A</v>
      </c>
      <c r="F4405" s="7">
        <f t="shared" si="788"/>
        <v>0</v>
      </c>
      <c r="G4405" s="7">
        <f t="shared" si="789"/>
        <v>0</v>
      </c>
      <c r="H4405" s="7">
        <f t="shared" si="790"/>
        <v>0</v>
      </c>
      <c r="I4405" s="7">
        <f t="shared" si="791"/>
        <v>0</v>
      </c>
      <c r="J4405" s="7">
        <f t="shared" si="792"/>
        <v>0</v>
      </c>
      <c r="K4405" s="8" t="e">
        <f t="shared" si="793"/>
        <v>#N/A</v>
      </c>
      <c r="L4405" s="7" t="e">
        <f t="shared" si="794"/>
        <v>#N/A</v>
      </c>
      <c r="M4405" s="8" t="e">
        <f t="shared" si="782"/>
        <v>#N/A</v>
      </c>
      <c r="N4405" s="8" t="e">
        <f t="shared" si="783"/>
        <v>#N/A</v>
      </c>
    </row>
    <row r="4406" spans="1:14" ht="15.75" customHeight="1" x14ac:dyDescent="0.35">
      <c r="A4406" s="7">
        <f t="shared" si="784"/>
        <v>0</v>
      </c>
      <c r="B4406" s="7">
        <f t="shared" si="785"/>
        <v>0</v>
      </c>
      <c r="C4406" s="7">
        <f t="shared" si="786"/>
        <v>0</v>
      </c>
      <c r="D4406" s="7">
        <f t="shared" si="787"/>
        <v>0</v>
      </c>
      <c r="E4406" s="7" t="e">
        <f>IF('Report DCM'!$H4406="In-Stream Video","Rich Media display banner",IF('Report DCM'!$I4406&gt;'Report DCM'!$J4406,"Standard",VLOOKUP(CONCATENATE(bd_adtype,"_",bd_creativetype),tabela,2,FALSE)))</f>
        <v>#N/A</v>
      </c>
      <c r="F4406" s="7">
        <f t="shared" si="788"/>
        <v>0</v>
      </c>
      <c r="G4406" s="7">
        <f t="shared" si="789"/>
        <v>0</v>
      </c>
      <c r="H4406" s="7">
        <f t="shared" si="790"/>
        <v>0</v>
      </c>
      <c r="I4406" s="7">
        <f t="shared" si="791"/>
        <v>0</v>
      </c>
      <c r="J4406" s="7">
        <f t="shared" si="792"/>
        <v>0</v>
      </c>
      <c r="K4406" s="8" t="e">
        <f t="shared" si="793"/>
        <v>#N/A</v>
      </c>
      <c r="L4406" s="7" t="e">
        <f t="shared" si="794"/>
        <v>#N/A</v>
      </c>
      <c r="M4406" s="8" t="e">
        <f t="shared" si="782"/>
        <v>#N/A</v>
      </c>
      <c r="N4406" s="8" t="e">
        <f t="shared" si="783"/>
        <v>#N/A</v>
      </c>
    </row>
    <row r="4407" spans="1:14" ht="15.75" customHeight="1" x14ac:dyDescent="0.35">
      <c r="A4407" s="7">
        <f t="shared" si="784"/>
        <v>0</v>
      </c>
      <c r="B4407" s="7">
        <f t="shared" si="785"/>
        <v>0</v>
      </c>
      <c r="C4407" s="7">
        <f t="shared" si="786"/>
        <v>0</v>
      </c>
      <c r="D4407" s="7">
        <f t="shared" si="787"/>
        <v>0</v>
      </c>
      <c r="E4407" s="7" t="e">
        <f>IF('Report DCM'!$H4407="In-Stream Video","Rich Media display banner",IF('Report DCM'!$I4407&gt;'Report DCM'!$J4407,"Standard",VLOOKUP(CONCATENATE(bd_adtype,"_",bd_creativetype),tabela,2,FALSE)))</f>
        <v>#N/A</v>
      </c>
      <c r="F4407" s="7">
        <f t="shared" si="788"/>
        <v>0</v>
      </c>
      <c r="G4407" s="7">
        <f t="shared" si="789"/>
        <v>0</v>
      </c>
      <c r="H4407" s="7">
        <f t="shared" si="790"/>
        <v>0</v>
      </c>
      <c r="I4407" s="7">
        <f t="shared" si="791"/>
        <v>0</v>
      </c>
      <c r="J4407" s="7">
        <f t="shared" si="792"/>
        <v>0</v>
      </c>
      <c r="K4407" s="8" t="e">
        <f t="shared" si="793"/>
        <v>#N/A</v>
      </c>
      <c r="L4407" s="7" t="e">
        <f t="shared" si="794"/>
        <v>#N/A</v>
      </c>
      <c r="M4407" s="8" t="e">
        <f t="shared" si="782"/>
        <v>#N/A</v>
      </c>
      <c r="N4407" s="8" t="e">
        <f t="shared" si="783"/>
        <v>#N/A</v>
      </c>
    </row>
    <row r="4408" spans="1:14" ht="15.75" customHeight="1" x14ac:dyDescent="0.35">
      <c r="A4408" s="7">
        <f t="shared" si="784"/>
        <v>0</v>
      </c>
      <c r="B4408" s="7">
        <f t="shared" si="785"/>
        <v>0</v>
      </c>
      <c r="C4408" s="7">
        <f t="shared" si="786"/>
        <v>0</v>
      </c>
      <c r="D4408" s="7">
        <f t="shared" si="787"/>
        <v>0</v>
      </c>
      <c r="E4408" s="7" t="e">
        <f>IF('Report DCM'!$H4408="In-Stream Video","Rich Media display banner",IF('Report DCM'!$I4408&gt;'Report DCM'!$J4408,"Standard",VLOOKUP(CONCATENATE(bd_adtype,"_",bd_creativetype),tabela,2,FALSE)))</f>
        <v>#N/A</v>
      </c>
      <c r="F4408" s="7">
        <f t="shared" si="788"/>
        <v>0</v>
      </c>
      <c r="G4408" s="7">
        <f t="shared" si="789"/>
        <v>0</v>
      </c>
      <c r="H4408" s="7">
        <f t="shared" si="790"/>
        <v>0</v>
      </c>
      <c r="I4408" s="7">
        <f t="shared" si="791"/>
        <v>0</v>
      </c>
      <c r="J4408" s="7">
        <f t="shared" si="792"/>
        <v>0</v>
      </c>
      <c r="K4408" s="8" t="e">
        <f t="shared" si="793"/>
        <v>#N/A</v>
      </c>
      <c r="L4408" s="7" t="e">
        <f t="shared" si="794"/>
        <v>#N/A</v>
      </c>
      <c r="M4408" s="8" t="e">
        <f t="shared" si="782"/>
        <v>#N/A</v>
      </c>
      <c r="N4408" s="8" t="e">
        <f t="shared" si="783"/>
        <v>#N/A</v>
      </c>
    </row>
    <row r="4409" spans="1:14" ht="15.75" customHeight="1" x14ac:dyDescent="0.35">
      <c r="A4409" s="7">
        <f t="shared" si="784"/>
        <v>0</v>
      </c>
      <c r="B4409" s="7">
        <f t="shared" si="785"/>
        <v>0</v>
      </c>
      <c r="C4409" s="7">
        <f t="shared" si="786"/>
        <v>0</v>
      </c>
      <c r="D4409" s="7">
        <f t="shared" si="787"/>
        <v>0</v>
      </c>
      <c r="E4409" s="7" t="e">
        <f>IF('Report DCM'!$H4409="In-Stream Video","Rich Media display banner",IF('Report DCM'!$I4409&gt;'Report DCM'!$J4409,"Standard",VLOOKUP(CONCATENATE(bd_adtype,"_",bd_creativetype),tabela,2,FALSE)))</f>
        <v>#N/A</v>
      </c>
      <c r="F4409" s="7">
        <f t="shared" si="788"/>
        <v>0</v>
      </c>
      <c r="G4409" s="7">
        <f t="shared" si="789"/>
        <v>0</v>
      </c>
      <c r="H4409" s="7">
        <f t="shared" si="790"/>
        <v>0</v>
      </c>
      <c r="I4409" s="7">
        <f t="shared" si="791"/>
        <v>0</v>
      </c>
      <c r="J4409" s="7">
        <f t="shared" si="792"/>
        <v>0</v>
      </c>
      <c r="K4409" s="8" t="e">
        <f t="shared" si="793"/>
        <v>#N/A</v>
      </c>
      <c r="L4409" s="7" t="e">
        <f t="shared" si="794"/>
        <v>#N/A</v>
      </c>
      <c r="M4409" s="8" t="e">
        <f t="shared" si="782"/>
        <v>#N/A</v>
      </c>
      <c r="N4409" s="8" t="e">
        <f t="shared" si="783"/>
        <v>#N/A</v>
      </c>
    </row>
    <row r="4410" spans="1:14" ht="15.75" customHeight="1" x14ac:dyDescent="0.35">
      <c r="A4410" s="7">
        <f t="shared" si="784"/>
        <v>0</v>
      </c>
      <c r="B4410" s="7">
        <f t="shared" si="785"/>
        <v>0</v>
      </c>
      <c r="C4410" s="7">
        <f t="shared" si="786"/>
        <v>0</v>
      </c>
      <c r="D4410" s="7">
        <f t="shared" si="787"/>
        <v>0</v>
      </c>
      <c r="E4410" s="7" t="e">
        <f>IF('Report DCM'!$H4410="In-Stream Video","Rich Media display banner",IF('Report DCM'!$I4410&gt;'Report DCM'!$J4410,"Standard",VLOOKUP(CONCATENATE(bd_adtype,"_",bd_creativetype),tabela,2,FALSE)))</f>
        <v>#N/A</v>
      </c>
      <c r="F4410" s="7">
        <f t="shared" si="788"/>
        <v>0</v>
      </c>
      <c r="G4410" s="7">
        <f t="shared" si="789"/>
        <v>0</v>
      </c>
      <c r="H4410" s="7">
        <f t="shared" si="790"/>
        <v>0</v>
      </c>
      <c r="I4410" s="7">
        <f t="shared" si="791"/>
        <v>0</v>
      </c>
      <c r="J4410" s="7">
        <f t="shared" si="792"/>
        <v>0</v>
      </c>
      <c r="K4410" s="8" t="e">
        <f t="shared" si="793"/>
        <v>#N/A</v>
      </c>
      <c r="L4410" s="7" t="e">
        <f t="shared" si="794"/>
        <v>#N/A</v>
      </c>
      <c r="M4410" s="8" t="e">
        <f t="shared" si="782"/>
        <v>#N/A</v>
      </c>
      <c r="N4410" s="8" t="e">
        <f t="shared" si="783"/>
        <v>#N/A</v>
      </c>
    </row>
    <row r="4411" spans="1:14" ht="15.75" customHeight="1" x14ac:dyDescent="0.35">
      <c r="A4411" s="7">
        <f t="shared" si="784"/>
        <v>0</v>
      </c>
      <c r="B4411" s="7">
        <f t="shared" si="785"/>
        <v>0</v>
      </c>
      <c r="C4411" s="7">
        <f t="shared" si="786"/>
        <v>0</v>
      </c>
      <c r="D4411" s="7">
        <f t="shared" si="787"/>
        <v>0</v>
      </c>
      <c r="E4411" s="7" t="e">
        <f>IF('Report DCM'!$H4411="In-Stream Video","Rich Media display banner",IF('Report DCM'!$I4411&gt;'Report DCM'!$J4411,"Standard",VLOOKUP(CONCATENATE(bd_adtype,"_",bd_creativetype),tabela,2,FALSE)))</f>
        <v>#N/A</v>
      </c>
      <c r="F4411" s="7">
        <f t="shared" si="788"/>
        <v>0</v>
      </c>
      <c r="G4411" s="7">
        <f t="shared" si="789"/>
        <v>0</v>
      </c>
      <c r="H4411" s="7">
        <f t="shared" si="790"/>
        <v>0</v>
      </c>
      <c r="I4411" s="7">
        <f t="shared" si="791"/>
        <v>0</v>
      </c>
      <c r="J4411" s="7">
        <f t="shared" si="792"/>
        <v>0</v>
      </c>
      <c r="K4411" s="8" t="e">
        <f t="shared" si="793"/>
        <v>#N/A</v>
      </c>
      <c r="L4411" s="7" t="e">
        <f t="shared" si="794"/>
        <v>#N/A</v>
      </c>
      <c r="M4411" s="8" t="e">
        <f t="shared" si="782"/>
        <v>#N/A</v>
      </c>
      <c r="N4411" s="8" t="e">
        <f t="shared" si="783"/>
        <v>#N/A</v>
      </c>
    </row>
    <row r="4412" spans="1:14" ht="15.75" customHeight="1" x14ac:dyDescent="0.35">
      <c r="A4412" s="7">
        <f t="shared" si="784"/>
        <v>0</v>
      </c>
      <c r="B4412" s="7">
        <f t="shared" si="785"/>
        <v>0</v>
      </c>
      <c r="C4412" s="7">
        <f t="shared" si="786"/>
        <v>0</v>
      </c>
      <c r="D4412" s="7">
        <f t="shared" si="787"/>
        <v>0</v>
      </c>
      <c r="E4412" s="7" t="e">
        <f>IF('Report DCM'!$H4412="In-Stream Video","Rich Media display banner",IF('Report DCM'!$I4412&gt;'Report DCM'!$J4412,"Standard",VLOOKUP(CONCATENATE(bd_adtype,"_",bd_creativetype),tabela,2,FALSE)))</f>
        <v>#N/A</v>
      </c>
      <c r="F4412" s="7">
        <f t="shared" si="788"/>
        <v>0</v>
      </c>
      <c r="G4412" s="7">
        <f t="shared" si="789"/>
        <v>0</v>
      </c>
      <c r="H4412" s="7">
        <f t="shared" si="790"/>
        <v>0</v>
      </c>
      <c r="I4412" s="7">
        <f t="shared" si="791"/>
        <v>0</v>
      </c>
      <c r="J4412" s="7">
        <f t="shared" si="792"/>
        <v>0</v>
      </c>
      <c r="K4412" s="8" t="e">
        <f t="shared" si="793"/>
        <v>#N/A</v>
      </c>
      <c r="L4412" s="7" t="e">
        <f t="shared" si="794"/>
        <v>#N/A</v>
      </c>
      <c r="M4412" s="8" t="e">
        <f t="shared" si="782"/>
        <v>#N/A</v>
      </c>
      <c r="N4412" s="8" t="e">
        <f t="shared" si="783"/>
        <v>#N/A</v>
      </c>
    </row>
    <row r="4413" spans="1:14" ht="15.75" customHeight="1" x14ac:dyDescent="0.35">
      <c r="A4413" s="7">
        <f t="shared" si="784"/>
        <v>0</v>
      </c>
      <c r="B4413" s="7">
        <f t="shared" si="785"/>
        <v>0</v>
      </c>
      <c r="C4413" s="7">
        <f t="shared" si="786"/>
        <v>0</v>
      </c>
      <c r="D4413" s="7">
        <f t="shared" si="787"/>
        <v>0</v>
      </c>
      <c r="E4413" s="7" t="e">
        <f>IF('Report DCM'!$H4413="In-Stream Video","Rich Media display banner",IF('Report DCM'!$I4413&gt;'Report DCM'!$J4413,"Standard",VLOOKUP(CONCATENATE(bd_adtype,"_",bd_creativetype),tabela,2,FALSE)))</f>
        <v>#N/A</v>
      </c>
      <c r="F4413" s="7">
        <f t="shared" si="788"/>
        <v>0</v>
      </c>
      <c r="G4413" s="7">
        <f t="shared" si="789"/>
        <v>0</v>
      </c>
      <c r="H4413" s="7">
        <f t="shared" si="790"/>
        <v>0</v>
      </c>
      <c r="I4413" s="7">
        <f t="shared" si="791"/>
        <v>0</v>
      </c>
      <c r="J4413" s="7">
        <f t="shared" si="792"/>
        <v>0</v>
      </c>
      <c r="K4413" s="8" t="e">
        <f t="shared" si="793"/>
        <v>#N/A</v>
      </c>
      <c r="L4413" s="7" t="e">
        <f t="shared" si="794"/>
        <v>#N/A</v>
      </c>
      <c r="M4413" s="8" t="e">
        <f t="shared" si="782"/>
        <v>#N/A</v>
      </c>
      <c r="N4413" s="8" t="e">
        <f t="shared" si="783"/>
        <v>#N/A</v>
      </c>
    </row>
    <row r="4414" spans="1:14" ht="15.75" customHeight="1" x14ac:dyDescent="0.35">
      <c r="A4414" s="7">
        <f t="shared" si="784"/>
        <v>0</v>
      </c>
      <c r="B4414" s="7">
        <f t="shared" si="785"/>
        <v>0</v>
      </c>
      <c r="C4414" s="7">
        <f t="shared" si="786"/>
        <v>0</v>
      </c>
      <c r="D4414" s="7">
        <f t="shared" si="787"/>
        <v>0</v>
      </c>
      <c r="E4414" s="7" t="e">
        <f>IF('Report DCM'!$H4414="In-Stream Video","Rich Media display banner",IF('Report DCM'!$I4414&gt;'Report DCM'!$J4414,"Standard",VLOOKUP(CONCATENATE(bd_adtype,"_",bd_creativetype),tabela,2,FALSE)))</f>
        <v>#N/A</v>
      </c>
      <c r="F4414" s="7">
        <f t="shared" si="788"/>
        <v>0</v>
      </c>
      <c r="G4414" s="7">
        <f t="shared" si="789"/>
        <v>0</v>
      </c>
      <c r="H4414" s="7">
        <f t="shared" si="790"/>
        <v>0</v>
      </c>
      <c r="I4414" s="7">
        <f t="shared" si="791"/>
        <v>0</v>
      </c>
      <c r="J4414" s="7">
        <f t="shared" si="792"/>
        <v>0</v>
      </c>
      <c r="K4414" s="8" t="e">
        <f t="shared" si="793"/>
        <v>#N/A</v>
      </c>
      <c r="L4414" s="7" t="e">
        <f t="shared" si="794"/>
        <v>#N/A</v>
      </c>
      <c r="M4414" s="8" t="e">
        <f t="shared" si="782"/>
        <v>#N/A</v>
      </c>
      <c r="N4414" s="8" t="e">
        <f t="shared" si="783"/>
        <v>#N/A</v>
      </c>
    </row>
    <row r="4415" spans="1:14" ht="15.75" customHeight="1" x14ac:dyDescent="0.35">
      <c r="A4415" s="7">
        <f t="shared" si="784"/>
        <v>0</v>
      </c>
      <c r="B4415" s="7">
        <f t="shared" si="785"/>
        <v>0</v>
      </c>
      <c r="C4415" s="7">
        <f t="shared" si="786"/>
        <v>0</v>
      </c>
      <c r="D4415" s="7">
        <f t="shared" si="787"/>
        <v>0</v>
      </c>
      <c r="E4415" s="7" t="e">
        <f>IF('Report DCM'!$H4415="In-Stream Video","Rich Media display banner",IF('Report DCM'!$I4415&gt;'Report DCM'!$J4415,"Standard",VLOOKUP(CONCATENATE(bd_adtype,"_",bd_creativetype),tabela,2,FALSE)))</f>
        <v>#N/A</v>
      </c>
      <c r="F4415" s="7">
        <f t="shared" si="788"/>
        <v>0</v>
      </c>
      <c r="G4415" s="7">
        <f t="shared" si="789"/>
        <v>0</v>
      </c>
      <c r="H4415" s="7">
        <f t="shared" si="790"/>
        <v>0</v>
      </c>
      <c r="I4415" s="7">
        <f t="shared" si="791"/>
        <v>0</v>
      </c>
      <c r="J4415" s="7">
        <f t="shared" si="792"/>
        <v>0</v>
      </c>
      <c r="K4415" s="8" t="e">
        <f t="shared" si="793"/>
        <v>#N/A</v>
      </c>
      <c r="L4415" s="7" t="e">
        <f t="shared" si="794"/>
        <v>#N/A</v>
      </c>
      <c r="M4415" s="8" t="e">
        <f t="shared" si="782"/>
        <v>#N/A</v>
      </c>
      <c r="N4415" s="8" t="e">
        <f t="shared" si="783"/>
        <v>#N/A</v>
      </c>
    </row>
    <row r="4416" spans="1:14" ht="15.75" customHeight="1" x14ac:dyDescent="0.35">
      <c r="A4416" s="7">
        <f t="shared" si="784"/>
        <v>0</v>
      </c>
      <c r="B4416" s="7">
        <f t="shared" si="785"/>
        <v>0</v>
      </c>
      <c r="C4416" s="7">
        <f t="shared" si="786"/>
        <v>0</v>
      </c>
      <c r="D4416" s="7">
        <f t="shared" si="787"/>
        <v>0</v>
      </c>
      <c r="E4416" s="7" t="e">
        <f>IF('Report DCM'!$H4416="In-Stream Video","Rich Media display banner",IF('Report DCM'!$I4416&gt;'Report DCM'!$J4416,"Standard",VLOOKUP(CONCATENATE(bd_adtype,"_",bd_creativetype),tabela,2,FALSE)))</f>
        <v>#N/A</v>
      </c>
      <c r="F4416" s="7">
        <f t="shared" si="788"/>
        <v>0</v>
      </c>
      <c r="G4416" s="7">
        <f t="shared" si="789"/>
        <v>0</v>
      </c>
      <c r="H4416" s="7">
        <f t="shared" si="790"/>
        <v>0</v>
      </c>
      <c r="I4416" s="7">
        <f t="shared" si="791"/>
        <v>0</v>
      </c>
      <c r="J4416" s="7">
        <f t="shared" si="792"/>
        <v>0</v>
      </c>
      <c r="K4416" s="8" t="e">
        <f t="shared" si="793"/>
        <v>#N/A</v>
      </c>
      <c r="L4416" s="7" t="e">
        <f t="shared" si="794"/>
        <v>#N/A</v>
      </c>
      <c r="M4416" s="8" t="e">
        <f t="shared" si="782"/>
        <v>#N/A</v>
      </c>
      <c r="N4416" s="8" t="e">
        <f t="shared" si="783"/>
        <v>#N/A</v>
      </c>
    </row>
    <row r="4417" spans="1:14" ht="15.75" customHeight="1" x14ac:dyDescent="0.35">
      <c r="A4417" s="7">
        <f t="shared" si="784"/>
        <v>0</v>
      </c>
      <c r="B4417" s="7">
        <f t="shared" si="785"/>
        <v>0</v>
      </c>
      <c r="C4417" s="7">
        <f t="shared" si="786"/>
        <v>0</v>
      </c>
      <c r="D4417" s="7">
        <f t="shared" si="787"/>
        <v>0</v>
      </c>
      <c r="E4417" s="7" t="e">
        <f>IF('Report DCM'!$H4417="In-Stream Video","Rich Media display banner",IF('Report DCM'!$I4417&gt;'Report DCM'!$J4417,"Standard",VLOOKUP(CONCATENATE(bd_adtype,"_",bd_creativetype),tabela,2,FALSE)))</f>
        <v>#N/A</v>
      </c>
      <c r="F4417" s="7">
        <f t="shared" si="788"/>
        <v>0</v>
      </c>
      <c r="G4417" s="7">
        <f t="shared" si="789"/>
        <v>0</v>
      </c>
      <c r="H4417" s="7">
        <f t="shared" si="790"/>
        <v>0</v>
      </c>
      <c r="I4417" s="7">
        <f t="shared" si="791"/>
        <v>0</v>
      </c>
      <c r="J4417" s="7">
        <f t="shared" si="792"/>
        <v>0</v>
      </c>
      <c r="K4417" s="8" t="e">
        <f t="shared" si="793"/>
        <v>#N/A</v>
      </c>
      <c r="L4417" s="7" t="e">
        <f t="shared" si="794"/>
        <v>#N/A</v>
      </c>
      <c r="M4417" s="8" t="e">
        <f t="shared" si="782"/>
        <v>#N/A</v>
      </c>
      <c r="N4417" s="8" t="e">
        <f t="shared" si="783"/>
        <v>#N/A</v>
      </c>
    </row>
    <row r="4418" spans="1:14" ht="15.75" customHeight="1" x14ac:dyDescent="0.35">
      <c r="A4418" s="7">
        <f t="shared" ref="A4418:A4481" si="795">bd_campaign</f>
        <v>0</v>
      </c>
      <c r="B4418" s="7">
        <f t="shared" ref="B4418:B4481" si="796">bd_site</f>
        <v>0</v>
      </c>
      <c r="C4418" s="7">
        <f t="shared" ref="C4418:C4481" si="797">bd_placement</f>
        <v>0</v>
      </c>
      <c r="D4418" s="7">
        <f t="shared" ref="D4418:D4481" si="798">bd_placementID</f>
        <v>0</v>
      </c>
      <c r="E4418" s="7" t="e">
        <f>IF('Report DCM'!$H4418="In-Stream Video","Rich Media display banner",IF('Report DCM'!$I4418&gt;'Report DCM'!$J4418,"Standard",VLOOKUP(CONCATENATE(bd_adtype,"_",bd_creativetype),tabela,2,FALSE)))</f>
        <v>#N/A</v>
      </c>
      <c r="F4418" s="7">
        <f t="shared" ref="F4418:F4481" si="799">bd_ad</f>
        <v>0</v>
      </c>
      <c r="G4418" s="7">
        <f t="shared" ref="G4418:G4481" si="800">bd_adid</f>
        <v>0</v>
      </c>
      <c r="H4418" s="7">
        <f t="shared" ref="H4418:H4481" si="801">bd_creativetype</f>
        <v>0</v>
      </c>
      <c r="I4418" s="7">
        <f t="shared" ref="I4418:I4481" si="802">bd_impression</f>
        <v>0</v>
      </c>
      <c r="J4418" s="7">
        <f t="shared" ref="J4418:J4481" si="803">bd_clicks</f>
        <v>0</v>
      </c>
      <c r="K4418" s="8" t="e">
        <f t="shared" ref="K4418:K4481" si="804">VLOOKUP(E4418,tabela,2,FALSE)</f>
        <v>#N/A</v>
      </c>
      <c r="L4418" s="7" t="e">
        <f t="shared" ref="L4418:L4481" si="805">VLOOKUP(E4418,tabela,3,FALSE)</f>
        <v>#N/A</v>
      </c>
      <c r="M4418" s="8" t="e">
        <f t="shared" si="782"/>
        <v>#N/A</v>
      </c>
      <c r="N4418" s="8" t="e">
        <f t="shared" si="783"/>
        <v>#N/A</v>
      </c>
    </row>
    <row r="4419" spans="1:14" ht="15.75" customHeight="1" x14ac:dyDescent="0.35">
      <c r="A4419" s="7">
        <f t="shared" si="795"/>
        <v>0</v>
      </c>
      <c r="B4419" s="7">
        <f t="shared" si="796"/>
        <v>0</v>
      </c>
      <c r="C4419" s="7">
        <f t="shared" si="797"/>
        <v>0</v>
      </c>
      <c r="D4419" s="7">
        <f t="shared" si="798"/>
        <v>0</v>
      </c>
      <c r="E4419" s="7" t="e">
        <f>IF('Report DCM'!$H4419="In-Stream Video","Rich Media display banner",IF('Report DCM'!$I4419&gt;'Report DCM'!$J4419,"Standard",VLOOKUP(CONCATENATE(bd_adtype,"_",bd_creativetype),tabela,2,FALSE)))</f>
        <v>#N/A</v>
      </c>
      <c r="F4419" s="7">
        <f t="shared" si="799"/>
        <v>0</v>
      </c>
      <c r="G4419" s="7">
        <f t="shared" si="800"/>
        <v>0</v>
      </c>
      <c r="H4419" s="7">
        <f t="shared" si="801"/>
        <v>0</v>
      </c>
      <c r="I4419" s="7">
        <f t="shared" si="802"/>
        <v>0</v>
      </c>
      <c r="J4419" s="7">
        <f t="shared" si="803"/>
        <v>0</v>
      </c>
      <c r="K4419" s="8" t="e">
        <f t="shared" si="804"/>
        <v>#N/A</v>
      </c>
      <c r="L4419" s="7" t="e">
        <f t="shared" si="805"/>
        <v>#N/A</v>
      </c>
      <c r="M4419" s="8" t="e">
        <f t="shared" si="782"/>
        <v>#N/A</v>
      </c>
      <c r="N4419" s="8" t="e">
        <f t="shared" si="783"/>
        <v>#N/A</v>
      </c>
    </row>
    <row r="4420" spans="1:14" ht="15.75" customHeight="1" x14ac:dyDescent="0.35">
      <c r="A4420" s="7">
        <f t="shared" si="795"/>
        <v>0</v>
      </c>
      <c r="B4420" s="7">
        <f t="shared" si="796"/>
        <v>0</v>
      </c>
      <c r="C4420" s="7">
        <f t="shared" si="797"/>
        <v>0</v>
      </c>
      <c r="D4420" s="7">
        <f t="shared" si="798"/>
        <v>0</v>
      </c>
      <c r="E4420" s="7" t="e">
        <f>IF('Report DCM'!$H4420="In-Stream Video","Rich Media display banner",IF('Report DCM'!$I4420&gt;'Report DCM'!$J4420,"Standard",VLOOKUP(CONCATENATE(bd_adtype,"_",bd_creativetype),tabela,2,FALSE)))</f>
        <v>#N/A</v>
      </c>
      <c r="F4420" s="7">
        <f t="shared" si="799"/>
        <v>0</v>
      </c>
      <c r="G4420" s="7">
        <f t="shared" si="800"/>
        <v>0</v>
      </c>
      <c r="H4420" s="7">
        <f t="shared" si="801"/>
        <v>0</v>
      </c>
      <c r="I4420" s="7">
        <f t="shared" si="802"/>
        <v>0</v>
      </c>
      <c r="J4420" s="7">
        <f t="shared" si="803"/>
        <v>0</v>
      </c>
      <c r="K4420" s="8" t="e">
        <f t="shared" si="804"/>
        <v>#N/A</v>
      </c>
      <c r="L4420" s="7" t="e">
        <f t="shared" si="805"/>
        <v>#N/A</v>
      </c>
      <c r="M4420" s="8" t="e">
        <f t="shared" si="782"/>
        <v>#N/A</v>
      </c>
      <c r="N4420" s="8" t="e">
        <f t="shared" si="783"/>
        <v>#N/A</v>
      </c>
    </row>
    <row r="4421" spans="1:14" ht="15.75" customHeight="1" x14ac:dyDescent="0.35">
      <c r="A4421" s="7">
        <f t="shared" si="795"/>
        <v>0</v>
      </c>
      <c r="B4421" s="7">
        <f t="shared" si="796"/>
        <v>0</v>
      </c>
      <c r="C4421" s="7">
        <f t="shared" si="797"/>
        <v>0</v>
      </c>
      <c r="D4421" s="7">
        <f t="shared" si="798"/>
        <v>0</v>
      </c>
      <c r="E4421" s="7" t="e">
        <f>IF('Report DCM'!$H4421="In-Stream Video","Rich Media display banner",IF('Report DCM'!$I4421&gt;'Report DCM'!$J4421,"Standard",VLOOKUP(CONCATENATE(bd_adtype,"_",bd_creativetype),tabela,2,FALSE)))</f>
        <v>#N/A</v>
      </c>
      <c r="F4421" s="7">
        <f t="shared" si="799"/>
        <v>0</v>
      </c>
      <c r="G4421" s="7">
        <f t="shared" si="800"/>
        <v>0</v>
      </c>
      <c r="H4421" s="7">
        <f t="shared" si="801"/>
        <v>0</v>
      </c>
      <c r="I4421" s="7">
        <f t="shared" si="802"/>
        <v>0</v>
      </c>
      <c r="J4421" s="7">
        <f t="shared" si="803"/>
        <v>0</v>
      </c>
      <c r="K4421" s="8" t="e">
        <f t="shared" si="804"/>
        <v>#N/A</v>
      </c>
      <c r="L4421" s="7" t="e">
        <f t="shared" si="805"/>
        <v>#N/A</v>
      </c>
      <c r="M4421" s="8" t="e">
        <f t="shared" si="782"/>
        <v>#N/A</v>
      </c>
      <c r="N4421" s="8" t="e">
        <f t="shared" si="783"/>
        <v>#N/A</v>
      </c>
    </row>
    <row r="4422" spans="1:14" ht="15.75" customHeight="1" x14ac:dyDescent="0.35">
      <c r="A4422" s="7">
        <f t="shared" si="795"/>
        <v>0</v>
      </c>
      <c r="B4422" s="7">
        <f t="shared" si="796"/>
        <v>0</v>
      </c>
      <c r="C4422" s="7">
        <f t="shared" si="797"/>
        <v>0</v>
      </c>
      <c r="D4422" s="7">
        <f t="shared" si="798"/>
        <v>0</v>
      </c>
      <c r="E4422" s="7" t="e">
        <f>IF('Report DCM'!$H4422="In-Stream Video","Rich Media display banner",IF('Report DCM'!$I4422&gt;'Report DCM'!$J4422,"Standard",VLOOKUP(CONCATENATE(bd_adtype,"_",bd_creativetype),tabela,2,FALSE)))</f>
        <v>#N/A</v>
      </c>
      <c r="F4422" s="7">
        <f t="shared" si="799"/>
        <v>0</v>
      </c>
      <c r="G4422" s="7">
        <f t="shared" si="800"/>
        <v>0</v>
      </c>
      <c r="H4422" s="7">
        <f t="shared" si="801"/>
        <v>0</v>
      </c>
      <c r="I4422" s="7">
        <f t="shared" si="802"/>
        <v>0</v>
      </c>
      <c r="J4422" s="7">
        <f t="shared" si="803"/>
        <v>0</v>
      </c>
      <c r="K4422" s="8" t="e">
        <f t="shared" si="804"/>
        <v>#N/A</v>
      </c>
      <c r="L4422" s="7" t="e">
        <f t="shared" si="805"/>
        <v>#N/A</v>
      </c>
      <c r="M4422" s="8" t="e">
        <f t="shared" si="782"/>
        <v>#N/A</v>
      </c>
      <c r="N4422" s="8" t="e">
        <f t="shared" si="783"/>
        <v>#N/A</v>
      </c>
    </row>
    <row r="4423" spans="1:14" ht="15.75" customHeight="1" x14ac:dyDescent="0.35">
      <c r="A4423" s="7">
        <f t="shared" si="795"/>
        <v>0</v>
      </c>
      <c r="B4423" s="7">
        <f t="shared" si="796"/>
        <v>0</v>
      </c>
      <c r="C4423" s="7">
        <f t="shared" si="797"/>
        <v>0</v>
      </c>
      <c r="D4423" s="7">
        <f t="shared" si="798"/>
        <v>0</v>
      </c>
      <c r="E4423" s="7" t="e">
        <f>IF('Report DCM'!$H4423="In-Stream Video","Rich Media display banner",IF('Report DCM'!$I4423&gt;'Report DCM'!$J4423,"Standard",VLOOKUP(CONCATENATE(bd_adtype,"_",bd_creativetype),tabela,2,FALSE)))</f>
        <v>#N/A</v>
      </c>
      <c r="F4423" s="7">
        <f t="shared" si="799"/>
        <v>0</v>
      </c>
      <c r="G4423" s="7">
        <f t="shared" si="800"/>
        <v>0</v>
      </c>
      <c r="H4423" s="7">
        <f t="shared" si="801"/>
        <v>0</v>
      </c>
      <c r="I4423" s="7">
        <f t="shared" si="802"/>
        <v>0</v>
      </c>
      <c r="J4423" s="7">
        <f t="shared" si="803"/>
        <v>0</v>
      </c>
      <c r="K4423" s="8" t="e">
        <f t="shared" si="804"/>
        <v>#N/A</v>
      </c>
      <c r="L4423" s="7" t="e">
        <f t="shared" si="805"/>
        <v>#N/A</v>
      </c>
      <c r="M4423" s="8" t="e">
        <f t="shared" si="782"/>
        <v>#N/A</v>
      </c>
      <c r="N4423" s="8" t="e">
        <f t="shared" si="783"/>
        <v>#N/A</v>
      </c>
    </row>
    <row r="4424" spans="1:14" ht="15.75" customHeight="1" x14ac:dyDescent="0.35">
      <c r="A4424" s="7">
        <f t="shared" si="795"/>
        <v>0</v>
      </c>
      <c r="B4424" s="7">
        <f t="shared" si="796"/>
        <v>0</v>
      </c>
      <c r="C4424" s="7">
        <f t="shared" si="797"/>
        <v>0</v>
      </c>
      <c r="D4424" s="7">
        <f t="shared" si="798"/>
        <v>0</v>
      </c>
      <c r="E4424" s="7" t="e">
        <f>IF('Report DCM'!$H4424="In-Stream Video","Rich Media display banner",IF('Report DCM'!$I4424&gt;'Report DCM'!$J4424,"Standard",VLOOKUP(CONCATENATE(bd_adtype,"_",bd_creativetype),tabela,2,FALSE)))</f>
        <v>#N/A</v>
      </c>
      <c r="F4424" s="7">
        <f t="shared" si="799"/>
        <v>0</v>
      </c>
      <c r="G4424" s="7">
        <f t="shared" si="800"/>
        <v>0</v>
      </c>
      <c r="H4424" s="7">
        <f t="shared" si="801"/>
        <v>0</v>
      </c>
      <c r="I4424" s="7">
        <f t="shared" si="802"/>
        <v>0</v>
      </c>
      <c r="J4424" s="7">
        <f t="shared" si="803"/>
        <v>0</v>
      </c>
      <c r="K4424" s="8" t="e">
        <f t="shared" si="804"/>
        <v>#N/A</v>
      </c>
      <c r="L4424" s="7" t="e">
        <f t="shared" si="805"/>
        <v>#N/A</v>
      </c>
      <c r="M4424" s="8" t="e">
        <f t="shared" si="782"/>
        <v>#N/A</v>
      </c>
      <c r="N4424" s="8" t="e">
        <f t="shared" si="783"/>
        <v>#N/A</v>
      </c>
    </row>
    <row r="4425" spans="1:14" ht="15.75" customHeight="1" x14ac:dyDescent="0.35">
      <c r="A4425" s="7">
        <f t="shared" si="795"/>
        <v>0</v>
      </c>
      <c r="B4425" s="7">
        <f t="shared" si="796"/>
        <v>0</v>
      </c>
      <c r="C4425" s="7">
        <f t="shared" si="797"/>
        <v>0</v>
      </c>
      <c r="D4425" s="7">
        <f t="shared" si="798"/>
        <v>0</v>
      </c>
      <c r="E4425" s="7" t="e">
        <f>IF('Report DCM'!$H4425="In-Stream Video","Rich Media display banner",IF('Report DCM'!$I4425&gt;'Report DCM'!$J4425,"Standard",VLOOKUP(CONCATENATE(bd_adtype,"_",bd_creativetype),tabela,2,FALSE)))</f>
        <v>#N/A</v>
      </c>
      <c r="F4425" s="7">
        <f t="shared" si="799"/>
        <v>0</v>
      </c>
      <c r="G4425" s="7">
        <f t="shared" si="800"/>
        <v>0</v>
      </c>
      <c r="H4425" s="7">
        <f t="shared" si="801"/>
        <v>0</v>
      </c>
      <c r="I4425" s="7">
        <f t="shared" si="802"/>
        <v>0</v>
      </c>
      <c r="J4425" s="7">
        <f t="shared" si="803"/>
        <v>0</v>
      </c>
      <c r="K4425" s="8" t="e">
        <f t="shared" si="804"/>
        <v>#N/A</v>
      </c>
      <c r="L4425" s="7" t="e">
        <f t="shared" si="805"/>
        <v>#N/A</v>
      </c>
      <c r="M4425" s="8" t="e">
        <f t="shared" si="782"/>
        <v>#N/A</v>
      </c>
      <c r="N4425" s="8" t="e">
        <f t="shared" si="783"/>
        <v>#N/A</v>
      </c>
    </row>
    <row r="4426" spans="1:14" ht="15.75" customHeight="1" x14ac:dyDescent="0.35">
      <c r="A4426" s="7">
        <f t="shared" si="795"/>
        <v>0</v>
      </c>
      <c r="B4426" s="7">
        <f t="shared" si="796"/>
        <v>0</v>
      </c>
      <c r="C4426" s="7">
        <f t="shared" si="797"/>
        <v>0</v>
      </c>
      <c r="D4426" s="7">
        <f t="shared" si="798"/>
        <v>0</v>
      </c>
      <c r="E4426" s="7" t="e">
        <f>IF('Report DCM'!$H4426="In-Stream Video","Rich Media display banner",IF('Report DCM'!$I4426&gt;'Report DCM'!$J4426,"Standard",VLOOKUP(CONCATENATE(bd_adtype,"_",bd_creativetype),tabela,2,FALSE)))</f>
        <v>#N/A</v>
      </c>
      <c r="F4426" s="7">
        <f t="shared" si="799"/>
        <v>0</v>
      </c>
      <c r="G4426" s="7">
        <f t="shared" si="800"/>
        <v>0</v>
      </c>
      <c r="H4426" s="7">
        <f t="shared" si="801"/>
        <v>0</v>
      </c>
      <c r="I4426" s="7">
        <f t="shared" si="802"/>
        <v>0</v>
      </c>
      <c r="J4426" s="7">
        <f t="shared" si="803"/>
        <v>0</v>
      </c>
      <c r="K4426" s="8" t="e">
        <f t="shared" si="804"/>
        <v>#N/A</v>
      </c>
      <c r="L4426" s="7" t="e">
        <f t="shared" si="805"/>
        <v>#N/A</v>
      </c>
      <c r="M4426" s="8" t="e">
        <f t="shared" si="782"/>
        <v>#N/A</v>
      </c>
      <c r="N4426" s="8" t="e">
        <f t="shared" si="783"/>
        <v>#N/A</v>
      </c>
    </row>
    <row r="4427" spans="1:14" ht="15.75" customHeight="1" x14ac:dyDescent="0.35">
      <c r="A4427" s="7">
        <f t="shared" si="795"/>
        <v>0</v>
      </c>
      <c r="B4427" s="7">
        <f t="shared" si="796"/>
        <v>0</v>
      </c>
      <c r="C4427" s="7">
        <f t="shared" si="797"/>
        <v>0</v>
      </c>
      <c r="D4427" s="7">
        <f t="shared" si="798"/>
        <v>0</v>
      </c>
      <c r="E4427" s="7" t="e">
        <f>IF('Report DCM'!$H4427="In-Stream Video","Rich Media display banner",IF('Report DCM'!$I4427&gt;'Report DCM'!$J4427,"Standard",VLOOKUP(CONCATENATE(bd_adtype,"_",bd_creativetype),tabela,2,FALSE)))</f>
        <v>#N/A</v>
      </c>
      <c r="F4427" s="7">
        <f t="shared" si="799"/>
        <v>0</v>
      </c>
      <c r="G4427" s="7">
        <f t="shared" si="800"/>
        <v>0</v>
      </c>
      <c r="H4427" s="7">
        <f t="shared" si="801"/>
        <v>0</v>
      </c>
      <c r="I4427" s="7">
        <f t="shared" si="802"/>
        <v>0</v>
      </c>
      <c r="J4427" s="7">
        <f t="shared" si="803"/>
        <v>0</v>
      </c>
      <c r="K4427" s="8" t="e">
        <f t="shared" si="804"/>
        <v>#N/A</v>
      </c>
      <c r="L4427" s="7" t="e">
        <f t="shared" si="805"/>
        <v>#N/A</v>
      </c>
      <c r="M4427" s="8" t="e">
        <f t="shared" si="782"/>
        <v>#N/A</v>
      </c>
      <c r="N4427" s="8" t="e">
        <f t="shared" si="783"/>
        <v>#N/A</v>
      </c>
    </row>
    <row r="4428" spans="1:14" ht="15.75" customHeight="1" x14ac:dyDescent="0.35">
      <c r="A4428" s="7">
        <f t="shared" si="795"/>
        <v>0</v>
      </c>
      <c r="B4428" s="7">
        <f t="shared" si="796"/>
        <v>0</v>
      </c>
      <c r="C4428" s="7">
        <f t="shared" si="797"/>
        <v>0</v>
      </c>
      <c r="D4428" s="7">
        <f t="shared" si="798"/>
        <v>0</v>
      </c>
      <c r="E4428" s="7" t="e">
        <f>IF('Report DCM'!$H4428="In-Stream Video","Rich Media display banner",IF('Report DCM'!$I4428&gt;'Report DCM'!$J4428,"Standard",VLOOKUP(CONCATENATE(bd_adtype,"_",bd_creativetype),tabela,2,FALSE)))</f>
        <v>#N/A</v>
      </c>
      <c r="F4428" s="7">
        <f t="shared" si="799"/>
        <v>0</v>
      </c>
      <c r="G4428" s="7">
        <f t="shared" si="800"/>
        <v>0</v>
      </c>
      <c r="H4428" s="7">
        <f t="shared" si="801"/>
        <v>0</v>
      </c>
      <c r="I4428" s="7">
        <f t="shared" si="802"/>
        <v>0</v>
      </c>
      <c r="J4428" s="7">
        <f t="shared" si="803"/>
        <v>0</v>
      </c>
      <c r="K4428" s="8" t="e">
        <f t="shared" si="804"/>
        <v>#N/A</v>
      </c>
      <c r="L4428" s="7" t="e">
        <f t="shared" si="805"/>
        <v>#N/A</v>
      </c>
      <c r="M4428" s="8" t="e">
        <f t="shared" si="782"/>
        <v>#N/A</v>
      </c>
      <c r="N4428" s="8" t="e">
        <f t="shared" si="783"/>
        <v>#N/A</v>
      </c>
    </row>
    <row r="4429" spans="1:14" ht="15.75" customHeight="1" x14ac:dyDescent="0.35">
      <c r="A4429" s="7">
        <f t="shared" si="795"/>
        <v>0</v>
      </c>
      <c r="B4429" s="7">
        <f t="shared" si="796"/>
        <v>0</v>
      </c>
      <c r="C4429" s="7">
        <f t="shared" si="797"/>
        <v>0</v>
      </c>
      <c r="D4429" s="7">
        <f t="shared" si="798"/>
        <v>0</v>
      </c>
      <c r="E4429" s="7" t="e">
        <f>IF('Report DCM'!$H4429="In-Stream Video","Rich Media display banner",IF('Report DCM'!$I4429&gt;'Report DCM'!$J4429,"Standard",VLOOKUP(CONCATENATE(bd_adtype,"_",bd_creativetype),tabela,2,FALSE)))</f>
        <v>#N/A</v>
      </c>
      <c r="F4429" s="7">
        <f t="shared" si="799"/>
        <v>0</v>
      </c>
      <c r="G4429" s="7">
        <f t="shared" si="800"/>
        <v>0</v>
      </c>
      <c r="H4429" s="7">
        <f t="shared" si="801"/>
        <v>0</v>
      </c>
      <c r="I4429" s="7">
        <f t="shared" si="802"/>
        <v>0</v>
      </c>
      <c r="J4429" s="7">
        <f t="shared" si="803"/>
        <v>0</v>
      </c>
      <c r="K4429" s="8" t="e">
        <f t="shared" si="804"/>
        <v>#N/A</v>
      </c>
      <c r="L4429" s="7" t="e">
        <f t="shared" si="805"/>
        <v>#N/A</v>
      </c>
      <c r="M4429" s="8" t="e">
        <f t="shared" si="782"/>
        <v>#N/A</v>
      </c>
      <c r="N4429" s="8" t="e">
        <f t="shared" si="783"/>
        <v>#N/A</v>
      </c>
    </row>
    <row r="4430" spans="1:14" ht="15.75" customHeight="1" x14ac:dyDescent="0.35">
      <c r="A4430" s="7">
        <f t="shared" si="795"/>
        <v>0</v>
      </c>
      <c r="B4430" s="7">
        <f t="shared" si="796"/>
        <v>0</v>
      </c>
      <c r="C4430" s="7">
        <f t="shared" si="797"/>
        <v>0</v>
      </c>
      <c r="D4430" s="7">
        <f t="shared" si="798"/>
        <v>0</v>
      </c>
      <c r="E4430" s="7" t="e">
        <f>IF('Report DCM'!$H4430="In-Stream Video","Rich Media display banner",IF('Report DCM'!$I4430&gt;'Report DCM'!$J4430,"Standard",VLOOKUP(CONCATENATE(bd_adtype,"_",bd_creativetype),tabela,2,FALSE)))</f>
        <v>#N/A</v>
      </c>
      <c r="F4430" s="7">
        <f t="shared" si="799"/>
        <v>0</v>
      </c>
      <c r="G4430" s="7">
        <f t="shared" si="800"/>
        <v>0</v>
      </c>
      <c r="H4430" s="7">
        <f t="shared" si="801"/>
        <v>0</v>
      </c>
      <c r="I4430" s="7">
        <f t="shared" si="802"/>
        <v>0</v>
      </c>
      <c r="J4430" s="7">
        <f t="shared" si="803"/>
        <v>0</v>
      </c>
      <c r="K4430" s="8" t="e">
        <f t="shared" si="804"/>
        <v>#N/A</v>
      </c>
      <c r="L4430" s="7" t="e">
        <f t="shared" si="805"/>
        <v>#N/A</v>
      </c>
      <c r="M4430" s="8" t="e">
        <f t="shared" si="782"/>
        <v>#N/A</v>
      </c>
      <c r="N4430" s="8" t="e">
        <f t="shared" si="783"/>
        <v>#N/A</v>
      </c>
    </row>
    <row r="4431" spans="1:14" ht="15.75" customHeight="1" x14ac:dyDescent="0.35">
      <c r="A4431" s="7">
        <f t="shared" si="795"/>
        <v>0</v>
      </c>
      <c r="B4431" s="7">
        <f t="shared" si="796"/>
        <v>0</v>
      </c>
      <c r="C4431" s="7">
        <f t="shared" si="797"/>
        <v>0</v>
      </c>
      <c r="D4431" s="7">
        <f t="shared" si="798"/>
        <v>0</v>
      </c>
      <c r="E4431" s="7" t="e">
        <f>IF('Report DCM'!$H4431="In-Stream Video","Rich Media display banner",IF('Report DCM'!$I4431&gt;'Report DCM'!$J4431,"Standard",VLOOKUP(CONCATENATE(bd_adtype,"_",bd_creativetype),tabela,2,FALSE)))</f>
        <v>#N/A</v>
      </c>
      <c r="F4431" s="7">
        <f t="shared" si="799"/>
        <v>0</v>
      </c>
      <c r="G4431" s="7">
        <f t="shared" si="800"/>
        <v>0</v>
      </c>
      <c r="H4431" s="7">
        <f t="shared" si="801"/>
        <v>0</v>
      </c>
      <c r="I4431" s="7">
        <f t="shared" si="802"/>
        <v>0</v>
      </c>
      <c r="J4431" s="7">
        <f t="shared" si="803"/>
        <v>0</v>
      </c>
      <c r="K4431" s="8" t="e">
        <f t="shared" si="804"/>
        <v>#N/A</v>
      </c>
      <c r="L4431" s="7" t="e">
        <f t="shared" si="805"/>
        <v>#N/A</v>
      </c>
      <c r="M4431" s="8" t="e">
        <f t="shared" si="782"/>
        <v>#N/A</v>
      </c>
      <c r="N4431" s="8" t="e">
        <f t="shared" si="783"/>
        <v>#N/A</v>
      </c>
    </row>
    <row r="4432" spans="1:14" ht="15.75" customHeight="1" x14ac:dyDescent="0.35">
      <c r="A4432" s="7">
        <f t="shared" si="795"/>
        <v>0</v>
      </c>
      <c r="B4432" s="7">
        <f t="shared" si="796"/>
        <v>0</v>
      </c>
      <c r="C4432" s="7">
        <f t="shared" si="797"/>
        <v>0</v>
      </c>
      <c r="D4432" s="7">
        <f t="shared" si="798"/>
        <v>0</v>
      </c>
      <c r="E4432" s="7" t="e">
        <f>IF('Report DCM'!$H4432="In-Stream Video","Rich Media display banner",IF('Report DCM'!$I4432&gt;'Report DCM'!$J4432,"Standard",VLOOKUP(CONCATENATE(bd_adtype,"_",bd_creativetype),tabela,2,FALSE)))</f>
        <v>#N/A</v>
      </c>
      <c r="F4432" s="7">
        <f t="shared" si="799"/>
        <v>0</v>
      </c>
      <c r="G4432" s="7">
        <f t="shared" si="800"/>
        <v>0</v>
      </c>
      <c r="H4432" s="7">
        <f t="shared" si="801"/>
        <v>0</v>
      </c>
      <c r="I4432" s="7">
        <f t="shared" si="802"/>
        <v>0</v>
      </c>
      <c r="J4432" s="7">
        <f t="shared" si="803"/>
        <v>0</v>
      </c>
      <c r="K4432" s="8" t="e">
        <f t="shared" si="804"/>
        <v>#N/A</v>
      </c>
      <c r="L4432" s="7" t="e">
        <f t="shared" si="805"/>
        <v>#N/A</v>
      </c>
      <c r="M4432" s="8" t="e">
        <f t="shared" si="782"/>
        <v>#N/A</v>
      </c>
      <c r="N4432" s="8" t="e">
        <f t="shared" si="783"/>
        <v>#N/A</v>
      </c>
    </row>
    <row r="4433" spans="1:14" ht="15.75" customHeight="1" x14ac:dyDescent="0.35">
      <c r="A4433" s="7">
        <f t="shared" si="795"/>
        <v>0</v>
      </c>
      <c r="B4433" s="7">
        <f t="shared" si="796"/>
        <v>0</v>
      </c>
      <c r="C4433" s="7">
        <f t="shared" si="797"/>
        <v>0</v>
      </c>
      <c r="D4433" s="7">
        <f t="shared" si="798"/>
        <v>0</v>
      </c>
      <c r="E4433" s="7" t="e">
        <f>IF('Report DCM'!$H4433="In-Stream Video","Rich Media display banner",IF('Report DCM'!$I4433&gt;'Report DCM'!$J4433,"Standard",VLOOKUP(CONCATENATE(bd_adtype,"_",bd_creativetype),tabela,2,FALSE)))</f>
        <v>#N/A</v>
      </c>
      <c r="F4433" s="7">
        <f t="shared" si="799"/>
        <v>0</v>
      </c>
      <c r="G4433" s="7">
        <f t="shared" si="800"/>
        <v>0</v>
      </c>
      <c r="H4433" s="7">
        <f t="shared" si="801"/>
        <v>0</v>
      </c>
      <c r="I4433" s="7">
        <f t="shared" si="802"/>
        <v>0</v>
      </c>
      <c r="J4433" s="7">
        <f t="shared" si="803"/>
        <v>0</v>
      </c>
      <c r="K4433" s="8" t="e">
        <f t="shared" si="804"/>
        <v>#N/A</v>
      </c>
      <c r="L4433" s="7" t="e">
        <f t="shared" si="805"/>
        <v>#N/A</v>
      </c>
      <c r="M4433" s="8" t="e">
        <f t="shared" si="782"/>
        <v>#N/A</v>
      </c>
      <c r="N4433" s="8" t="e">
        <f t="shared" si="783"/>
        <v>#N/A</v>
      </c>
    </row>
    <row r="4434" spans="1:14" ht="15.75" customHeight="1" x14ac:dyDescent="0.35">
      <c r="A4434" s="7">
        <f t="shared" si="795"/>
        <v>0</v>
      </c>
      <c r="B4434" s="7">
        <f t="shared" si="796"/>
        <v>0</v>
      </c>
      <c r="C4434" s="7">
        <f t="shared" si="797"/>
        <v>0</v>
      </c>
      <c r="D4434" s="7">
        <f t="shared" si="798"/>
        <v>0</v>
      </c>
      <c r="E4434" s="7" t="e">
        <f>IF('Report DCM'!$H4434="In-Stream Video","Rich Media display banner",IF('Report DCM'!$I4434&gt;'Report DCM'!$J4434,"Standard",VLOOKUP(CONCATENATE(bd_adtype,"_",bd_creativetype),tabela,2,FALSE)))</f>
        <v>#N/A</v>
      </c>
      <c r="F4434" s="7">
        <f t="shared" si="799"/>
        <v>0</v>
      </c>
      <c r="G4434" s="7">
        <f t="shared" si="800"/>
        <v>0</v>
      </c>
      <c r="H4434" s="7">
        <f t="shared" si="801"/>
        <v>0</v>
      </c>
      <c r="I4434" s="7">
        <f t="shared" si="802"/>
        <v>0</v>
      </c>
      <c r="J4434" s="7">
        <f t="shared" si="803"/>
        <v>0</v>
      </c>
      <c r="K4434" s="8" t="e">
        <f t="shared" si="804"/>
        <v>#N/A</v>
      </c>
      <c r="L4434" s="7" t="e">
        <f t="shared" si="805"/>
        <v>#N/A</v>
      </c>
      <c r="M4434" s="8" t="e">
        <f t="shared" si="782"/>
        <v>#N/A</v>
      </c>
      <c r="N4434" s="8" t="e">
        <f t="shared" si="783"/>
        <v>#N/A</v>
      </c>
    </row>
    <row r="4435" spans="1:14" ht="15.75" customHeight="1" x14ac:dyDescent="0.35">
      <c r="A4435" s="7">
        <f t="shared" si="795"/>
        <v>0</v>
      </c>
      <c r="B4435" s="7">
        <f t="shared" si="796"/>
        <v>0</v>
      </c>
      <c r="C4435" s="7">
        <f t="shared" si="797"/>
        <v>0</v>
      </c>
      <c r="D4435" s="7">
        <f t="shared" si="798"/>
        <v>0</v>
      </c>
      <c r="E4435" s="7" t="e">
        <f>IF('Report DCM'!$H4435="In-Stream Video","Rich Media display banner",IF('Report DCM'!$I4435&gt;'Report DCM'!$J4435,"Standard",VLOOKUP(CONCATENATE(bd_adtype,"_",bd_creativetype),tabela,2,FALSE)))</f>
        <v>#N/A</v>
      </c>
      <c r="F4435" s="7">
        <f t="shared" si="799"/>
        <v>0</v>
      </c>
      <c r="G4435" s="7">
        <f t="shared" si="800"/>
        <v>0</v>
      </c>
      <c r="H4435" s="7">
        <f t="shared" si="801"/>
        <v>0</v>
      </c>
      <c r="I4435" s="7">
        <f t="shared" si="802"/>
        <v>0</v>
      </c>
      <c r="J4435" s="7">
        <f t="shared" si="803"/>
        <v>0</v>
      </c>
      <c r="K4435" s="8" t="e">
        <f t="shared" si="804"/>
        <v>#N/A</v>
      </c>
      <c r="L4435" s="7" t="e">
        <f t="shared" si="805"/>
        <v>#N/A</v>
      </c>
      <c r="M4435" s="8" t="e">
        <f t="shared" si="782"/>
        <v>#N/A</v>
      </c>
      <c r="N4435" s="8" t="e">
        <f t="shared" si="783"/>
        <v>#N/A</v>
      </c>
    </row>
    <row r="4436" spans="1:14" ht="15.75" customHeight="1" x14ac:dyDescent="0.35">
      <c r="A4436" s="7">
        <f t="shared" si="795"/>
        <v>0</v>
      </c>
      <c r="B4436" s="7">
        <f t="shared" si="796"/>
        <v>0</v>
      </c>
      <c r="C4436" s="7">
        <f t="shared" si="797"/>
        <v>0</v>
      </c>
      <c r="D4436" s="7">
        <f t="shared" si="798"/>
        <v>0</v>
      </c>
      <c r="E4436" s="7" t="e">
        <f>IF('Report DCM'!$H4436="In-Stream Video","Rich Media display banner",IF('Report DCM'!$I4436&gt;'Report DCM'!$J4436,"Standard",VLOOKUP(CONCATENATE(bd_adtype,"_",bd_creativetype),tabela,2,FALSE)))</f>
        <v>#N/A</v>
      </c>
      <c r="F4436" s="7">
        <f t="shared" si="799"/>
        <v>0</v>
      </c>
      <c r="G4436" s="7">
        <f t="shared" si="800"/>
        <v>0</v>
      </c>
      <c r="H4436" s="7">
        <f t="shared" si="801"/>
        <v>0</v>
      </c>
      <c r="I4436" s="7">
        <f t="shared" si="802"/>
        <v>0</v>
      </c>
      <c r="J4436" s="7">
        <f t="shared" si="803"/>
        <v>0</v>
      </c>
      <c r="K4436" s="8" t="e">
        <f t="shared" si="804"/>
        <v>#N/A</v>
      </c>
      <c r="L4436" s="7" t="e">
        <f t="shared" si="805"/>
        <v>#N/A</v>
      </c>
      <c r="M4436" s="8" t="e">
        <f t="shared" si="782"/>
        <v>#N/A</v>
      </c>
      <c r="N4436" s="8" t="e">
        <f t="shared" si="783"/>
        <v>#N/A</v>
      </c>
    </row>
    <row r="4437" spans="1:14" ht="15.75" customHeight="1" x14ac:dyDescent="0.35">
      <c r="A4437" s="7">
        <f t="shared" si="795"/>
        <v>0</v>
      </c>
      <c r="B4437" s="7">
        <f t="shared" si="796"/>
        <v>0</v>
      </c>
      <c r="C4437" s="7">
        <f t="shared" si="797"/>
        <v>0</v>
      </c>
      <c r="D4437" s="7">
        <f t="shared" si="798"/>
        <v>0</v>
      </c>
      <c r="E4437" s="7" t="e">
        <f>IF('Report DCM'!$H4437="In-Stream Video","Rich Media display banner",IF('Report DCM'!$I4437&gt;'Report DCM'!$J4437,"Standard",VLOOKUP(CONCATENATE(bd_adtype,"_",bd_creativetype),tabela,2,FALSE)))</f>
        <v>#N/A</v>
      </c>
      <c r="F4437" s="7">
        <f t="shared" si="799"/>
        <v>0</v>
      </c>
      <c r="G4437" s="7">
        <f t="shared" si="800"/>
        <v>0</v>
      </c>
      <c r="H4437" s="7">
        <f t="shared" si="801"/>
        <v>0</v>
      </c>
      <c r="I4437" s="7">
        <f t="shared" si="802"/>
        <v>0</v>
      </c>
      <c r="J4437" s="7">
        <f t="shared" si="803"/>
        <v>0</v>
      </c>
      <c r="K4437" s="8" t="e">
        <f t="shared" si="804"/>
        <v>#N/A</v>
      </c>
      <c r="L4437" s="7" t="e">
        <f t="shared" si="805"/>
        <v>#N/A</v>
      </c>
      <c r="M4437" s="8" t="e">
        <f t="shared" si="782"/>
        <v>#N/A</v>
      </c>
      <c r="N4437" s="8" t="e">
        <f t="shared" si="783"/>
        <v>#N/A</v>
      </c>
    </row>
    <row r="4438" spans="1:14" ht="15.75" customHeight="1" x14ac:dyDescent="0.35">
      <c r="A4438" s="7">
        <f t="shared" si="795"/>
        <v>0</v>
      </c>
      <c r="B4438" s="7">
        <f t="shared" si="796"/>
        <v>0</v>
      </c>
      <c r="C4438" s="7">
        <f t="shared" si="797"/>
        <v>0</v>
      </c>
      <c r="D4438" s="7">
        <f t="shared" si="798"/>
        <v>0</v>
      </c>
      <c r="E4438" s="7" t="e">
        <f>IF('Report DCM'!$H4438="In-Stream Video","Rich Media display banner",IF('Report DCM'!$I4438&gt;'Report DCM'!$J4438,"Standard",VLOOKUP(CONCATENATE(bd_adtype,"_",bd_creativetype),tabela,2,FALSE)))</f>
        <v>#N/A</v>
      </c>
      <c r="F4438" s="7">
        <f t="shared" si="799"/>
        <v>0</v>
      </c>
      <c r="G4438" s="7">
        <f t="shared" si="800"/>
        <v>0</v>
      </c>
      <c r="H4438" s="7">
        <f t="shared" si="801"/>
        <v>0</v>
      </c>
      <c r="I4438" s="7">
        <f t="shared" si="802"/>
        <v>0</v>
      </c>
      <c r="J4438" s="7">
        <f t="shared" si="803"/>
        <v>0</v>
      </c>
      <c r="K4438" s="8" t="e">
        <f t="shared" si="804"/>
        <v>#N/A</v>
      </c>
      <c r="L4438" s="7" t="e">
        <f t="shared" si="805"/>
        <v>#N/A</v>
      </c>
      <c r="M4438" s="8" t="e">
        <f t="shared" si="782"/>
        <v>#N/A</v>
      </c>
      <c r="N4438" s="8" t="e">
        <f t="shared" si="783"/>
        <v>#N/A</v>
      </c>
    </row>
    <row r="4439" spans="1:14" ht="15.75" customHeight="1" x14ac:dyDescent="0.35">
      <c r="A4439" s="7">
        <f t="shared" si="795"/>
        <v>0</v>
      </c>
      <c r="B4439" s="7">
        <f t="shared" si="796"/>
        <v>0</v>
      </c>
      <c r="C4439" s="7">
        <f t="shared" si="797"/>
        <v>0</v>
      </c>
      <c r="D4439" s="7">
        <f t="shared" si="798"/>
        <v>0</v>
      </c>
      <c r="E4439" s="7" t="e">
        <f>IF('Report DCM'!$H4439="In-Stream Video","Rich Media display banner",IF('Report DCM'!$I4439&gt;'Report DCM'!$J4439,"Standard",VLOOKUP(CONCATENATE(bd_adtype,"_",bd_creativetype),tabela,2,FALSE)))</f>
        <v>#N/A</v>
      </c>
      <c r="F4439" s="7">
        <f t="shared" si="799"/>
        <v>0</v>
      </c>
      <c r="G4439" s="7">
        <f t="shared" si="800"/>
        <v>0</v>
      </c>
      <c r="H4439" s="7">
        <f t="shared" si="801"/>
        <v>0</v>
      </c>
      <c r="I4439" s="7">
        <f t="shared" si="802"/>
        <v>0</v>
      </c>
      <c r="J4439" s="7">
        <f t="shared" si="803"/>
        <v>0</v>
      </c>
      <c r="K4439" s="8" t="e">
        <f t="shared" si="804"/>
        <v>#N/A</v>
      </c>
      <c r="L4439" s="7" t="e">
        <f t="shared" si="805"/>
        <v>#N/A</v>
      </c>
      <c r="M4439" s="8" t="e">
        <f t="shared" si="782"/>
        <v>#N/A</v>
      </c>
      <c r="N4439" s="8" t="e">
        <f t="shared" si="783"/>
        <v>#N/A</v>
      </c>
    </row>
    <row r="4440" spans="1:14" ht="15.75" customHeight="1" x14ac:dyDescent="0.35">
      <c r="A4440" s="7">
        <f t="shared" si="795"/>
        <v>0</v>
      </c>
      <c r="B4440" s="7">
        <f t="shared" si="796"/>
        <v>0</v>
      </c>
      <c r="C4440" s="7">
        <f t="shared" si="797"/>
        <v>0</v>
      </c>
      <c r="D4440" s="7">
        <f t="shared" si="798"/>
        <v>0</v>
      </c>
      <c r="E4440" s="7" t="e">
        <f>IF('Report DCM'!$H4440="In-Stream Video","Rich Media display banner",IF('Report DCM'!$I4440&gt;'Report DCM'!$J4440,"Standard",VLOOKUP(CONCATENATE(bd_adtype,"_",bd_creativetype),tabela,2,FALSE)))</f>
        <v>#N/A</v>
      </c>
      <c r="F4440" s="7">
        <f t="shared" si="799"/>
        <v>0</v>
      </c>
      <c r="G4440" s="7">
        <f t="shared" si="800"/>
        <v>0</v>
      </c>
      <c r="H4440" s="7">
        <f t="shared" si="801"/>
        <v>0</v>
      </c>
      <c r="I4440" s="7">
        <f t="shared" si="802"/>
        <v>0</v>
      </c>
      <c r="J4440" s="7">
        <f t="shared" si="803"/>
        <v>0</v>
      </c>
      <c r="K4440" s="8" t="e">
        <f t="shared" si="804"/>
        <v>#N/A</v>
      </c>
      <c r="L4440" s="7" t="e">
        <f t="shared" si="805"/>
        <v>#N/A</v>
      </c>
      <c r="M4440" s="8" t="e">
        <f t="shared" si="782"/>
        <v>#N/A</v>
      </c>
      <c r="N4440" s="8" t="e">
        <f t="shared" si="783"/>
        <v>#N/A</v>
      </c>
    </row>
    <row r="4441" spans="1:14" ht="15.75" customHeight="1" x14ac:dyDescent="0.35">
      <c r="A4441" s="7">
        <f t="shared" si="795"/>
        <v>0</v>
      </c>
      <c r="B4441" s="7">
        <f t="shared" si="796"/>
        <v>0</v>
      </c>
      <c r="C4441" s="7">
        <f t="shared" si="797"/>
        <v>0</v>
      </c>
      <c r="D4441" s="7">
        <f t="shared" si="798"/>
        <v>0</v>
      </c>
      <c r="E4441" s="7" t="e">
        <f>IF('Report DCM'!$H4441="In-Stream Video","Rich Media display banner",IF('Report DCM'!$I4441&gt;'Report DCM'!$J4441,"Standard",VLOOKUP(CONCATENATE(bd_adtype,"_",bd_creativetype),tabela,2,FALSE)))</f>
        <v>#N/A</v>
      </c>
      <c r="F4441" s="7">
        <f t="shared" si="799"/>
        <v>0</v>
      </c>
      <c r="G4441" s="7">
        <f t="shared" si="800"/>
        <v>0</v>
      </c>
      <c r="H4441" s="7">
        <f t="shared" si="801"/>
        <v>0</v>
      </c>
      <c r="I4441" s="7">
        <f t="shared" si="802"/>
        <v>0</v>
      </c>
      <c r="J4441" s="7">
        <f t="shared" si="803"/>
        <v>0</v>
      </c>
      <c r="K4441" s="8" t="e">
        <f t="shared" si="804"/>
        <v>#N/A</v>
      </c>
      <c r="L4441" s="7" t="e">
        <f t="shared" si="805"/>
        <v>#N/A</v>
      </c>
      <c r="M4441" s="8" t="e">
        <f t="shared" si="782"/>
        <v>#N/A</v>
      </c>
      <c r="N4441" s="8" t="e">
        <f t="shared" si="783"/>
        <v>#N/A</v>
      </c>
    </row>
    <row r="4442" spans="1:14" ht="15.75" customHeight="1" x14ac:dyDescent="0.35">
      <c r="A4442" s="7">
        <f t="shared" si="795"/>
        <v>0</v>
      </c>
      <c r="B4442" s="7">
        <f t="shared" si="796"/>
        <v>0</v>
      </c>
      <c r="C4442" s="7">
        <f t="shared" si="797"/>
        <v>0</v>
      </c>
      <c r="D4442" s="7">
        <f t="shared" si="798"/>
        <v>0</v>
      </c>
      <c r="E4442" s="7" t="e">
        <f>IF('Report DCM'!$H4442="In-Stream Video","Rich Media display banner",IF('Report DCM'!$I4442&gt;'Report DCM'!$J4442,"Standard",VLOOKUP(CONCATENATE(bd_adtype,"_",bd_creativetype),tabela,2,FALSE)))</f>
        <v>#N/A</v>
      </c>
      <c r="F4442" s="7">
        <f t="shared" si="799"/>
        <v>0</v>
      </c>
      <c r="G4442" s="7">
        <f t="shared" si="800"/>
        <v>0</v>
      </c>
      <c r="H4442" s="7">
        <f t="shared" si="801"/>
        <v>0</v>
      </c>
      <c r="I4442" s="7">
        <f t="shared" si="802"/>
        <v>0</v>
      </c>
      <c r="J4442" s="7">
        <f t="shared" si="803"/>
        <v>0</v>
      </c>
      <c r="K4442" s="8" t="e">
        <f t="shared" si="804"/>
        <v>#N/A</v>
      </c>
      <c r="L4442" s="7" t="e">
        <f t="shared" si="805"/>
        <v>#N/A</v>
      </c>
      <c r="M4442" s="8" t="e">
        <f t="shared" si="782"/>
        <v>#N/A</v>
      </c>
      <c r="N4442" s="8" t="e">
        <f t="shared" si="783"/>
        <v>#N/A</v>
      </c>
    </row>
    <row r="4443" spans="1:14" ht="15.75" customHeight="1" x14ac:dyDescent="0.35">
      <c r="A4443" s="7">
        <f t="shared" si="795"/>
        <v>0</v>
      </c>
      <c r="B4443" s="7">
        <f t="shared" si="796"/>
        <v>0</v>
      </c>
      <c r="C4443" s="7">
        <f t="shared" si="797"/>
        <v>0</v>
      </c>
      <c r="D4443" s="7">
        <f t="shared" si="798"/>
        <v>0</v>
      </c>
      <c r="E4443" s="7" t="e">
        <f>IF('Report DCM'!$H4443="In-Stream Video","Rich Media display banner",IF('Report DCM'!$I4443&gt;'Report DCM'!$J4443,"Standard",VLOOKUP(CONCATENATE(bd_adtype,"_",bd_creativetype),tabela,2,FALSE)))</f>
        <v>#N/A</v>
      </c>
      <c r="F4443" s="7">
        <f t="shared" si="799"/>
        <v>0</v>
      </c>
      <c r="G4443" s="7">
        <f t="shared" si="800"/>
        <v>0</v>
      </c>
      <c r="H4443" s="7">
        <f t="shared" si="801"/>
        <v>0</v>
      </c>
      <c r="I4443" s="7">
        <f t="shared" si="802"/>
        <v>0</v>
      </c>
      <c r="J4443" s="7">
        <f t="shared" si="803"/>
        <v>0</v>
      </c>
      <c r="K4443" s="8" t="e">
        <f t="shared" si="804"/>
        <v>#N/A</v>
      </c>
      <c r="L4443" s="7" t="e">
        <f t="shared" si="805"/>
        <v>#N/A</v>
      </c>
      <c r="M4443" s="8" t="e">
        <f t="shared" si="782"/>
        <v>#N/A</v>
      </c>
      <c r="N4443" s="8" t="e">
        <f t="shared" si="783"/>
        <v>#N/A</v>
      </c>
    </row>
    <row r="4444" spans="1:14" ht="15.75" customHeight="1" x14ac:dyDescent="0.35">
      <c r="A4444" s="7">
        <f t="shared" si="795"/>
        <v>0</v>
      </c>
      <c r="B4444" s="7">
        <f t="shared" si="796"/>
        <v>0</v>
      </c>
      <c r="C4444" s="7">
        <f t="shared" si="797"/>
        <v>0</v>
      </c>
      <c r="D4444" s="7">
        <f t="shared" si="798"/>
        <v>0</v>
      </c>
      <c r="E4444" s="7" t="e">
        <f>IF('Report DCM'!$H4444="In-Stream Video","Rich Media display banner",IF('Report DCM'!$I4444&gt;'Report DCM'!$J4444,"Standard",VLOOKUP(CONCATENATE(bd_adtype,"_",bd_creativetype),tabela,2,FALSE)))</f>
        <v>#N/A</v>
      </c>
      <c r="F4444" s="7">
        <f t="shared" si="799"/>
        <v>0</v>
      </c>
      <c r="G4444" s="7">
        <f t="shared" si="800"/>
        <v>0</v>
      </c>
      <c r="H4444" s="7">
        <f t="shared" si="801"/>
        <v>0</v>
      </c>
      <c r="I4444" s="7">
        <f t="shared" si="802"/>
        <v>0</v>
      </c>
      <c r="J4444" s="7">
        <f t="shared" si="803"/>
        <v>0</v>
      </c>
      <c r="K4444" s="8" t="e">
        <f t="shared" si="804"/>
        <v>#N/A</v>
      </c>
      <c r="L4444" s="7" t="e">
        <f t="shared" si="805"/>
        <v>#N/A</v>
      </c>
      <c r="M4444" s="8" t="e">
        <f t="shared" si="782"/>
        <v>#N/A</v>
      </c>
      <c r="N4444" s="8" t="e">
        <f t="shared" si="783"/>
        <v>#N/A</v>
      </c>
    </row>
    <row r="4445" spans="1:14" ht="15.75" customHeight="1" x14ac:dyDescent="0.35">
      <c r="A4445" s="7">
        <f t="shared" si="795"/>
        <v>0</v>
      </c>
      <c r="B4445" s="7">
        <f t="shared" si="796"/>
        <v>0</v>
      </c>
      <c r="C4445" s="7">
        <f t="shared" si="797"/>
        <v>0</v>
      </c>
      <c r="D4445" s="7">
        <f t="shared" si="798"/>
        <v>0</v>
      </c>
      <c r="E4445" s="7" t="e">
        <f>IF('Report DCM'!$H4445="In-Stream Video","Rich Media display banner",IF('Report DCM'!$I4445&gt;'Report DCM'!$J4445,"Standard",VLOOKUP(CONCATENATE(bd_adtype,"_",bd_creativetype),tabela,2,FALSE)))</f>
        <v>#N/A</v>
      </c>
      <c r="F4445" s="7">
        <f t="shared" si="799"/>
        <v>0</v>
      </c>
      <c r="G4445" s="7">
        <f t="shared" si="800"/>
        <v>0</v>
      </c>
      <c r="H4445" s="7">
        <f t="shared" si="801"/>
        <v>0</v>
      </c>
      <c r="I4445" s="7">
        <f t="shared" si="802"/>
        <v>0</v>
      </c>
      <c r="J4445" s="7">
        <f t="shared" si="803"/>
        <v>0</v>
      </c>
      <c r="K4445" s="8" t="e">
        <f t="shared" si="804"/>
        <v>#N/A</v>
      </c>
      <c r="L4445" s="7" t="e">
        <f t="shared" si="805"/>
        <v>#N/A</v>
      </c>
      <c r="M4445" s="8" t="e">
        <f t="shared" si="782"/>
        <v>#N/A</v>
      </c>
      <c r="N4445" s="8" t="e">
        <f t="shared" si="783"/>
        <v>#N/A</v>
      </c>
    </row>
    <row r="4446" spans="1:14" ht="15.75" customHeight="1" x14ac:dyDescent="0.35">
      <c r="A4446" s="7">
        <f t="shared" si="795"/>
        <v>0</v>
      </c>
      <c r="B4446" s="7">
        <f t="shared" si="796"/>
        <v>0</v>
      </c>
      <c r="C4446" s="7">
        <f t="shared" si="797"/>
        <v>0</v>
      </c>
      <c r="D4446" s="7">
        <f t="shared" si="798"/>
        <v>0</v>
      </c>
      <c r="E4446" s="7" t="e">
        <f>IF('Report DCM'!$H4446="In-Stream Video","Rich Media display banner",IF('Report DCM'!$I4446&gt;'Report DCM'!$J4446,"Standard",VLOOKUP(CONCATENATE(bd_adtype,"_",bd_creativetype),tabela,2,FALSE)))</f>
        <v>#N/A</v>
      </c>
      <c r="F4446" s="7">
        <f t="shared" si="799"/>
        <v>0</v>
      </c>
      <c r="G4446" s="7">
        <f t="shared" si="800"/>
        <v>0</v>
      </c>
      <c r="H4446" s="7">
        <f t="shared" si="801"/>
        <v>0</v>
      </c>
      <c r="I4446" s="7">
        <f t="shared" si="802"/>
        <v>0</v>
      </c>
      <c r="J4446" s="7">
        <f t="shared" si="803"/>
        <v>0</v>
      </c>
      <c r="K4446" s="8" t="e">
        <f t="shared" si="804"/>
        <v>#N/A</v>
      </c>
      <c r="L4446" s="7" t="e">
        <f t="shared" si="805"/>
        <v>#N/A</v>
      </c>
      <c r="M4446" s="8" t="e">
        <f t="shared" si="782"/>
        <v>#N/A</v>
      </c>
      <c r="N4446" s="8" t="e">
        <f t="shared" si="783"/>
        <v>#N/A</v>
      </c>
    </row>
    <row r="4447" spans="1:14" ht="15.75" customHeight="1" x14ac:dyDescent="0.35">
      <c r="A4447" s="7">
        <f t="shared" si="795"/>
        <v>0</v>
      </c>
      <c r="B4447" s="7">
        <f t="shared" si="796"/>
        <v>0</v>
      </c>
      <c r="C4447" s="7">
        <f t="shared" si="797"/>
        <v>0</v>
      </c>
      <c r="D4447" s="7">
        <f t="shared" si="798"/>
        <v>0</v>
      </c>
      <c r="E4447" s="7" t="e">
        <f>IF('Report DCM'!$H4447="In-Stream Video","Rich Media display banner",IF('Report DCM'!$I4447&gt;'Report DCM'!$J4447,"Standard",VLOOKUP(CONCATENATE(bd_adtype,"_",bd_creativetype),tabela,2,FALSE)))</f>
        <v>#N/A</v>
      </c>
      <c r="F4447" s="7">
        <f t="shared" si="799"/>
        <v>0</v>
      </c>
      <c r="G4447" s="7">
        <f t="shared" si="800"/>
        <v>0</v>
      </c>
      <c r="H4447" s="7">
        <f t="shared" si="801"/>
        <v>0</v>
      </c>
      <c r="I4447" s="7">
        <f t="shared" si="802"/>
        <v>0</v>
      </c>
      <c r="J4447" s="7">
        <f t="shared" si="803"/>
        <v>0</v>
      </c>
      <c r="K4447" s="8" t="e">
        <f t="shared" si="804"/>
        <v>#N/A</v>
      </c>
      <c r="L4447" s="7" t="e">
        <f t="shared" si="805"/>
        <v>#N/A</v>
      </c>
      <c r="M4447" s="8" t="e">
        <f t="shared" si="782"/>
        <v>#N/A</v>
      </c>
      <c r="N4447" s="8" t="e">
        <f t="shared" si="783"/>
        <v>#N/A</v>
      </c>
    </row>
    <row r="4448" spans="1:14" ht="15.75" customHeight="1" x14ac:dyDescent="0.35">
      <c r="A4448" s="7">
        <f t="shared" si="795"/>
        <v>0</v>
      </c>
      <c r="B4448" s="7">
        <f t="shared" si="796"/>
        <v>0</v>
      </c>
      <c r="C4448" s="7">
        <f t="shared" si="797"/>
        <v>0</v>
      </c>
      <c r="D4448" s="7">
        <f t="shared" si="798"/>
        <v>0</v>
      </c>
      <c r="E4448" s="7" t="e">
        <f>IF('Report DCM'!$H4448="In-Stream Video","Rich Media display banner",IF('Report DCM'!$I4448&gt;'Report DCM'!$J4448,"Standard",VLOOKUP(CONCATENATE(bd_adtype,"_",bd_creativetype),tabela,2,FALSE)))</f>
        <v>#N/A</v>
      </c>
      <c r="F4448" s="7">
        <f t="shared" si="799"/>
        <v>0</v>
      </c>
      <c r="G4448" s="7">
        <f t="shared" si="800"/>
        <v>0</v>
      </c>
      <c r="H4448" s="7">
        <f t="shared" si="801"/>
        <v>0</v>
      </c>
      <c r="I4448" s="7">
        <f t="shared" si="802"/>
        <v>0</v>
      </c>
      <c r="J4448" s="7">
        <f t="shared" si="803"/>
        <v>0</v>
      </c>
      <c r="K4448" s="8" t="e">
        <f t="shared" si="804"/>
        <v>#N/A</v>
      </c>
      <c r="L4448" s="7" t="e">
        <f t="shared" si="805"/>
        <v>#N/A</v>
      </c>
      <c r="M4448" s="8" t="e">
        <f t="shared" si="782"/>
        <v>#N/A</v>
      </c>
      <c r="N4448" s="8" t="e">
        <f t="shared" si="783"/>
        <v>#N/A</v>
      </c>
    </row>
    <row r="4449" spans="1:14" ht="15.75" customHeight="1" x14ac:dyDescent="0.35">
      <c r="A4449" s="7">
        <f t="shared" si="795"/>
        <v>0</v>
      </c>
      <c r="B4449" s="7">
        <f t="shared" si="796"/>
        <v>0</v>
      </c>
      <c r="C4449" s="7">
        <f t="shared" si="797"/>
        <v>0</v>
      </c>
      <c r="D4449" s="7">
        <f t="shared" si="798"/>
        <v>0</v>
      </c>
      <c r="E4449" s="7" t="e">
        <f>IF('Report DCM'!$H4449="In-Stream Video","Rich Media display banner",IF('Report DCM'!$I4449&gt;'Report DCM'!$J4449,"Standard",VLOOKUP(CONCATENATE(bd_adtype,"_",bd_creativetype),tabela,2,FALSE)))</f>
        <v>#N/A</v>
      </c>
      <c r="F4449" s="7">
        <f t="shared" si="799"/>
        <v>0</v>
      </c>
      <c r="G4449" s="7">
        <f t="shared" si="800"/>
        <v>0</v>
      </c>
      <c r="H4449" s="7">
        <f t="shared" si="801"/>
        <v>0</v>
      </c>
      <c r="I4449" s="7">
        <f t="shared" si="802"/>
        <v>0</v>
      </c>
      <c r="J4449" s="7">
        <f t="shared" si="803"/>
        <v>0</v>
      </c>
      <c r="K4449" s="8" t="e">
        <f t="shared" si="804"/>
        <v>#N/A</v>
      </c>
      <c r="L4449" s="7" t="e">
        <f t="shared" si="805"/>
        <v>#N/A</v>
      </c>
      <c r="M4449" s="8" t="e">
        <f t="shared" si="782"/>
        <v>#N/A</v>
      </c>
      <c r="N4449" s="8" t="e">
        <f t="shared" si="783"/>
        <v>#N/A</v>
      </c>
    </row>
    <row r="4450" spans="1:14" ht="15.75" customHeight="1" x14ac:dyDescent="0.35">
      <c r="A4450" s="7">
        <f t="shared" si="795"/>
        <v>0</v>
      </c>
      <c r="B4450" s="7">
        <f t="shared" si="796"/>
        <v>0</v>
      </c>
      <c r="C4450" s="7">
        <f t="shared" si="797"/>
        <v>0</v>
      </c>
      <c r="D4450" s="7">
        <f t="shared" si="798"/>
        <v>0</v>
      </c>
      <c r="E4450" s="7" t="e">
        <f>IF('Report DCM'!$H4450="In-Stream Video","Rich Media display banner",IF('Report DCM'!$I4450&gt;'Report DCM'!$J4450,"Standard",VLOOKUP(CONCATENATE(bd_adtype,"_",bd_creativetype),tabela,2,FALSE)))</f>
        <v>#N/A</v>
      </c>
      <c r="F4450" s="7">
        <f t="shared" si="799"/>
        <v>0</v>
      </c>
      <c r="G4450" s="7">
        <f t="shared" si="800"/>
        <v>0</v>
      </c>
      <c r="H4450" s="7">
        <f t="shared" si="801"/>
        <v>0</v>
      </c>
      <c r="I4450" s="7">
        <f t="shared" si="802"/>
        <v>0</v>
      </c>
      <c r="J4450" s="7">
        <f t="shared" si="803"/>
        <v>0</v>
      </c>
      <c r="K4450" s="8" t="e">
        <f t="shared" si="804"/>
        <v>#N/A</v>
      </c>
      <c r="L4450" s="7" t="e">
        <f t="shared" si="805"/>
        <v>#N/A</v>
      </c>
      <c r="M4450" s="8" t="e">
        <f t="shared" si="782"/>
        <v>#N/A</v>
      </c>
      <c r="N4450" s="8" t="e">
        <f t="shared" si="783"/>
        <v>#N/A</v>
      </c>
    </row>
    <row r="4451" spans="1:14" ht="15.75" customHeight="1" x14ac:dyDescent="0.35">
      <c r="A4451" s="7">
        <f t="shared" si="795"/>
        <v>0</v>
      </c>
      <c r="B4451" s="7">
        <f t="shared" si="796"/>
        <v>0</v>
      </c>
      <c r="C4451" s="7">
        <f t="shared" si="797"/>
        <v>0</v>
      </c>
      <c r="D4451" s="7">
        <f t="shared" si="798"/>
        <v>0</v>
      </c>
      <c r="E4451" s="7" t="e">
        <f>IF('Report DCM'!$H4451="In-Stream Video","Rich Media display banner",IF('Report DCM'!$I4451&gt;'Report DCM'!$J4451,"Standard",VLOOKUP(CONCATENATE(bd_adtype,"_",bd_creativetype),tabela,2,FALSE)))</f>
        <v>#N/A</v>
      </c>
      <c r="F4451" s="7">
        <f t="shared" si="799"/>
        <v>0</v>
      </c>
      <c r="G4451" s="7">
        <f t="shared" si="800"/>
        <v>0</v>
      </c>
      <c r="H4451" s="7">
        <f t="shared" si="801"/>
        <v>0</v>
      </c>
      <c r="I4451" s="7">
        <f t="shared" si="802"/>
        <v>0</v>
      </c>
      <c r="J4451" s="7">
        <f t="shared" si="803"/>
        <v>0</v>
      </c>
      <c r="K4451" s="8" t="e">
        <f t="shared" si="804"/>
        <v>#N/A</v>
      </c>
      <c r="L4451" s="7" t="e">
        <f t="shared" si="805"/>
        <v>#N/A</v>
      </c>
      <c r="M4451" s="8" t="e">
        <f t="shared" si="782"/>
        <v>#N/A</v>
      </c>
      <c r="N4451" s="8" t="e">
        <f t="shared" si="783"/>
        <v>#N/A</v>
      </c>
    </row>
    <row r="4452" spans="1:14" ht="15.75" customHeight="1" x14ac:dyDescent="0.35">
      <c r="A4452" s="7">
        <f t="shared" si="795"/>
        <v>0</v>
      </c>
      <c r="B4452" s="7">
        <f t="shared" si="796"/>
        <v>0</v>
      </c>
      <c r="C4452" s="7">
        <f t="shared" si="797"/>
        <v>0</v>
      </c>
      <c r="D4452" s="7">
        <f t="shared" si="798"/>
        <v>0</v>
      </c>
      <c r="E4452" s="7" t="e">
        <f>IF('Report DCM'!$H4452="In-Stream Video","Rich Media display banner",IF('Report DCM'!$I4452&gt;'Report DCM'!$J4452,"Standard",VLOOKUP(CONCATENATE(bd_adtype,"_",bd_creativetype),tabela,2,FALSE)))</f>
        <v>#N/A</v>
      </c>
      <c r="F4452" s="7">
        <f t="shared" si="799"/>
        <v>0</v>
      </c>
      <c r="G4452" s="7">
        <f t="shared" si="800"/>
        <v>0</v>
      </c>
      <c r="H4452" s="7">
        <f t="shared" si="801"/>
        <v>0</v>
      </c>
      <c r="I4452" s="7">
        <f t="shared" si="802"/>
        <v>0</v>
      </c>
      <c r="J4452" s="7">
        <f t="shared" si="803"/>
        <v>0</v>
      </c>
      <c r="K4452" s="8" t="e">
        <f t="shared" si="804"/>
        <v>#N/A</v>
      </c>
      <c r="L4452" s="7" t="e">
        <f t="shared" si="805"/>
        <v>#N/A</v>
      </c>
      <c r="M4452" s="8" t="e">
        <f t="shared" si="782"/>
        <v>#N/A</v>
      </c>
      <c r="N4452" s="8" t="e">
        <f t="shared" si="783"/>
        <v>#N/A</v>
      </c>
    </row>
    <row r="4453" spans="1:14" ht="15.75" customHeight="1" x14ac:dyDescent="0.35">
      <c r="A4453" s="7">
        <f t="shared" si="795"/>
        <v>0</v>
      </c>
      <c r="B4453" s="7">
        <f t="shared" si="796"/>
        <v>0</v>
      </c>
      <c r="C4453" s="7">
        <f t="shared" si="797"/>
        <v>0</v>
      </c>
      <c r="D4453" s="7">
        <f t="shared" si="798"/>
        <v>0</v>
      </c>
      <c r="E4453" s="7" t="e">
        <f>IF('Report DCM'!$H4453="In-Stream Video","Rich Media display banner",IF('Report DCM'!$I4453&gt;'Report DCM'!$J4453,"Standard",VLOOKUP(CONCATENATE(bd_adtype,"_",bd_creativetype),tabela,2,FALSE)))</f>
        <v>#N/A</v>
      </c>
      <c r="F4453" s="7">
        <f t="shared" si="799"/>
        <v>0</v>
      </c>
      <c r="G4453" s="7">
        <f t="shared" si="800"/>
        <v>0</v>
      </c>
      <c r="H4453" s="7">
        <f t="shared" si="801"/>
        <v>0</v>
      </c>
      <c r="I4453" s="7">
        <f t="shared" si="802"/>
        <v>0</v>
      </c>
      <c r="J4453" s="7">
        <f t="shared" si="803"/>
        <v>0</v>
      </c>
      <c r="K4453" s="8" t="e">
        <f t="shared" si="804"/>
        <v>#N/A</v>
      </c>
      <c r="L4453" s="7" t="e">
        <f t="shared" si="805"/>
        <v>#N/A</v>
      </c>
      <c r="M4453" s="8" t="e">
        <f t="shared" si="782"/>
        <v>#N/A</v>
      </c>
      <c r="N4453" s="8" t="e">
        <f t="shared" si="783"/>
        <v>#N/A</v>
      </c>
    </row>
    <row r="4454" spans="1:14" ht="15.75" customHeight="1" x14ac:dyDescent="0.35">
      <c r="A4454" s="7">
        <f t="shared" si="795"/>
        <v>0</v>
      </c>
      <c r="B4454" s="7">
        <f t="shared" si="796"/>
        <v>0</v>
      </c>
      <c r="C4454" s="7">
        <f t="shared" si="797"/>
        <v>0</v>
      </c>
      <c r="D4454" s="7">
        <f t="shared" si="798"/>
        <v>0</v>
      </c>
      <c r="E4454" s="7" t="e">
        <f>IF('Report DCM'!$H4454="In-Stream Video","Rich Media display banner",IF('Report DCM'!$I4454&gt;'Report DCM'!$J4454,"Standard",VLOOKUP(CONCATENATE(bd_adtype,"_",bd_creativetype),tabela,2,FALSE)))</f>
        <v>#N/A</v>
      </c>
      <c r="F4454" s="7">
        <f t="shared" si="799"/>
        <v>0</v>
      </c>
      <c r="G4454" s="7">
        <f t="shared" si="800"/>
        <v>0</v>
      </c>
      <c r="H4454" s="7">
        <f t="shared" si="801"/>
        <v>0</v>
      </c>
      <c r="I4454" s="7">
        <f t="shared" si="802"/>
        <v>0</v>
      </c>
      <c r="J4454" s="7">
        <f t="shared" si="803"/>
        <v>0</v>
      </c>
      <c r="K4454" s="8" t="e">
        <f t="shared" si="804"/>
        <v>#N/A</v>
      </c>
      <c r="L4454" s="7" t="e">
        <f t="shared" si="805"/>
        <v>#N/A</v>
      </c>
      <c r="M4454" s="8" t="e">
        <f t="shared" si="782"/>
        <v>#N/A</v>
      </c>
      <c r="N4454" s="8" t="e">
        <f t="shared" si="783"/>
        <v>#N/A</v>
      </c>
    </row>
    <row r="4455" spans="1:14" ht="15.75" customHeight="1" x14ac:dyDescent="0.35">
      <c r="A4455" s="7">
        <f t="shared" si="795"/>
        <v>0</v>
      </c>
      <c r="B4455" s="7">
        <f t="shared" si="796"/>
        <v>0</v>
      </c>
      <c r="C4455" s="7">
        <f t="shared" si="797"/>
        <v>0</v>
      </c>
      <c r="D4455" s="7">
        <f t="shared" si="798"/>
        <v>0</v>
      </c>
      <c r="E4455" s="7" t="e">
        <f>IF('Report DCM'!$H4455="In-Stream Video","Rich Media display banner",IF('Report DCM'!$I4455&gt;'Report DCM'!$J4455,"Standard",VLOOKUP(CONCATENATE(bd_adtype,"_",bd_creativetype),tabela,2,FALSE)))</f>
        <v>#N/A</v>
      </c>
      <c r="F4455" s="7">
        <f t="shared" si="799"/>
        <v>0</v>
      </c>
      <c r="G4455" s="7">
        <f t="shared" si="800"/>
        <v>0</v>
      </c>
      <c r="H4455" s="7">
        <f t="shared" si="801"/>
        <v>0</v>
      </c>
      <c r="I4455" s="7">
        <f t="shared" si="802"/>
        <v>0</v>
      </c>
      <c r="J4455" s="7">
        <f t="shared" si="803"/>
        <v>0</v>
      </c>
      <c r="K4455" s="8" t="e">
        <f t="shared" si="804"/>
        <v>#N/A</v>
      </c>
      <c r="L4455" s="7" t="e">
        <f t="shared" si="805"/>
        <v>#N/A</v>
      </c>
      <c r="M4455" s="8" t="e">
        <f t="shared" si="782"/>
        <v>#N/A</v>
      </c>
      <c r="N4455" s="8" t="e">
        <f t="shared" si="783"/>
        <v>#N/A</v>
      </c>
    </row>
    <row r="4456" spans="1:14" ht="15.75" customHeight="1" x14ac:dyDescent="0.35">
      <c r="A4456" s="7">
        <f t="shared" si="795"/>
        <v>0</v>
      </c>
      <c r="B4456" s="7">
        <f t="shared" si="796"/>
        <v>0</v>
      </c>
      <c r="C4456" s="7">
        <f t="shared" si="797"/>
        <v>0</v>
      </c>
      <c r="D4456" s="7">
        <f t="shared" si="798"/>
        <v>0</v>
      </c>
      <c r="E4456" s="7" t="e">
        <f>IF('Report DCM'!$H4456="In-Stream Video","Rich Media display banner",IF('Report DCM'!$I4456&gt;'Report DCM'!$J4456,"Standard",VLOOKUP(CONCATENATE(bd_adtype,"_",bd_creativetype),tabela,2,FALSE)))</f>
        <v>#N/A</v>
      </c>
      <c r="F4456" s="7">
        <f t="shared" si="799"/>
        <v>0</v>
      </c>
      <c r="G4456" s="7">
        <f t="shared" si="800"/>
        <v>0</v>
      </c>
      <c r="H4456" s="7">
        <f t="shared" si="801"/>
        <v>0</v>
      </c>
      <c r="I4456" s="7">
        <f t="shared" si="802"/>
        <v>0</v>
      </c>
      <c r="J4456" s="7">
        <f t="shared" si="803"/>
        <v>0</v>
      </c>
      <c r="K4456" s="8" t="e">
        <f t="shared" si="804"/>
        <v>#N/A</v>
      </c>
      <c r="L4456" s="7" t="e">
        <f t="shared" si="805"/>
        <v>#N/A</v>
      </c>
      <c r="M4456" s="8" t="e">
        <f t="shared" si="782"/>
        <v>#N/A</v>
      </c>
      <c r="N4456" s="8" t="e">
        <f t="shared" si="783"/>
        <v>#N/A</v>
      </c>
    </row>
    <row r="4457" spans="1:14" ht="15.75" customHeight="1" x14ac:dyDescent="0.35">
      <c r="A4457" s="7">
        <f t="shared" si="795"/>
        <v>0</v>
      </c>
      <c r="B4457" s="7">
        <f t="shared" si="796"/>
        <v>0</v>
      </c>
      <c r="C4457" s="7">
        <f t="shared" si="797"/>
        <v>0</v>
      </c>
      <c r="D4457" s="7">
        <f t="shared" si="798"/>
        <v>0</v>
      </c>
      <c r="E4457" s="7" t="e">
        <f>IF('Report DCM'!$H4457="In-Stream Video","Rich Media display banner",IF('Report DCM'!$I4457&gt;'Report DCM'!$J4457,"Standard",VLOOKUP(CONCATENATE(bd_adtype,"_",bd_creativetype),tabela,2,FALSE)))</f>
        <v>#N/A</v>
      </c>
      <c r="F4457" s="7">
        <f t="shared" si="799"/>
        <v>0</v>
      </c>
      <c r="G4457" s="7">
        <f t="shared" si="800"/>
        <v>0</v>
      </c>
      <c r="H4457" s="7">
        <f t="shared" si="801"/>
        <v>0</v>
      </c>
      <c r="I4457" s="7">
        <f t="shared" si="802"/>
        <v>0</v>
      </c>
      <c r="J4457" s="7">
        <f t="shared" si="803"/>
        <v>0</v>
      </c>
      <c r="K4457" s="8" t="e">
        <f t="shared" si="804"/>
        <v>#N/A</v>
      </c>
      <c r="L4457" s="7" t="e">
        <f t="shared" si="805"/>
        <v>#N/A</v>
      </c>
      <c r="M4457" s="8" t="e">
        <f t="shared" si="782"/>
        <v>#N/A</v>
      </c>
      <c r="N4457" s="8" t="e">
        <f t="shared" si="783"/>
        <v>#N/A</v>
      </c>
    </row>
    <row r="4458" spans="1:14" ht="15.75" customHeight="1" x14ac:dyDescent="0.35">
      <c r="A4458" s="7">
        <f t="shared" si="795"/>
        <v>0</v>
      </c>
      <c r="B4458" s="7">
        <f t="shared" si="796"/>
        <v>0</v>
      </c>
      <c r="C4458" s="7">
        <f t="shared" si="797"/>
        <v>0</v>
      </c>
      <c r="D4458" s="7">
        <f t="shared" si="798"/>
        <v>0</v>
      </c>
      <c r="E4458" s="7" t="e">
        <f>IF('Report DCM'!$H4458="In-Stream Video","Rich Media display banner",IF('Report DCM'!$I4458&gt;'Report DCM'!$J4458,"Standard",VLOOKUP(CONCATENATE(bd_adtype,"_",bd_creativetype),tabela,2,FALSE)))</f>
        <v>#N/A</v>
      </c>
      <c r="F4458" s="7">
        <f t="shared" si="799"/>
        <v>0</v>
      </c>
      <c r="G4458" s="7">
        <f t="shared" si="800"/>
        <v>0</v>
      </c>
      <c r="H4458" s="7">
        <f t="shared" si="801"/>
        <v>0</v>
      </c>
      <c r="I4458" s="7">
        <f t="shared" si="802"/>
        <v>0</v>
      </c>
      <c r="J4458" s="7">
        <f t="shared" si="803"/>
        <v>0</v>
      </c>
      <c r="K4458" s="8" t="e">
        <f t="shared" si="804"/>
        <v>#N/A</v>
      </c>
      <c r="L4458" s="7" t="e">
        <f t="shared" si="805"/>
        <v>#N/A</v>
      </c>
      <c r="M4458" s="8" t="e">
        <f t="shared" si="782"/>
        <v>#N/A</v>
      </c>
      <c r="N4458" s="8" t="e">
        <f t="shared" si="783"/>
        <v>#N/A</v>
      </c>
    </row>
    <row r="4459" spans="1:14" ht="15.75" customHeight="1" x14ac:dyDescent="0.35">
      <c r="A4459" s="7">
        <f t="shared" si="795"/>
        <v>0</v>
      </c>
      <c r="B4459" s="7">
        <f t="shared" si="796"/>
        <v>0</v>
      </c>
      <c r="C4459" s="7">
        <f t="shared" si="797"/>
        <v>0</v>
      </c>
      <c r="D4459" s="7">
        <f t="shared" si="798"/>
        <v>0</v>
      </c>
      <c r="E4459" s="7" t="e">
        <f>IF('Report DCM'!$H4459="In-Stream Video","Rich Media display banner",IF('Report DCM'!$I4459&gt;'Report DCM'!$J4459,"Standard",VLOOKUP(CONCATENATE(bd_adtype,"_",bd_creativetype),tabela,2,FALSE)))</f>
        <v>#N/A</v>
      </c>
      <c r="F4459" s="7">
        <f t="shared" si="799"/>
        <v>0</v>
      </c>
      <c r="G4459" s="7">
        <f t="shared" si="800"/>
        <v>0</v>
      </c>
      <c r="H4459" s="7">
        <f t="shared" si="801"/>
        <v>0</v>
      </c>
      <c r="I4459" s="7">
        <f t="shared" si="802"/>
        <v>0</v>
      </c>
      <c r="J4459" s="7">
        <f t="shared" si="803"/>
        <v>0</v>
      </c>
      <c r="K4459" s="8" t="e">
        <f t="shared" si="804"/>
        <v>#N/A</v>
      </c>
      <c r="L4459" s="7" t="e">
        <f t="shared" si="805"/>
        <v>#N/A</v>
      </c>
      <c r="M4459" s="8" t="e">
        <f t="shared" si="782"/>
        <v>#N/A</v>
      </c>
      <c r="N4459" s="8" t="e">
        <f t="shared" si="783"/>
        <v>#N/A</v>
      </c>
    </row>
    <row r="4460" spans="1:14" ht="15.75" customHeight="1" x14ac:dyDescent="0.35">
      <c r="A4460" s="7">
        <f t="shared" si="795"/>
        <v>0</v>
      </c>
      <c r="B4460" s="7">
        <f t="shared" si="796"/>
        <v>0</v>
      </c>
      <c r="C4460" s="7">
        <f t="shared" si="797"/>
        <v>0</v>
      </c>
      <c r="D4460" s="7">
        <f t="shared" si="798"/>
        <v>0</v>
      </c>
      <c r="E4460" s="7" t="e">
        <f>IF('Report DCM'!$H4460="In-Stream Video","Rich Media display banner",IF('Report DCM'!$I4460&gt;'Report DCM'!$J4460,"Standard",VLOOKUP(CONCATENATE(bd_adtype,"_",bd_creativetype),tabela,2,FALSE)))</f>
        <v>#N/A</v>
      </c>
      <c r="F4460" s="7">
        <f t="shared" si="799"/>
        <v>0</v>
      </c>
      <c r="G4460" s="7">
        <f t="shared" si="800"/>
        <v>0</v>
      </c>
      <c r="H4460" s="7">
        <f t="shared" si="801"/>
        <v>0</v>
      </c>
      <c r="I4460" s="7">
        <f t="shared" si="802"/>
        <v>0</v>
      </c>
      <c r="J4460" s="7">
        <f t="shared" si="803"/>
        <v>0</v>
      </c>
      <c r="K4460" s="8" t="e">
        <f t="shared" si="804"/>
        <v>#N/A</v>
      </c>
      <c r="L4460" s="7" t="e">
        <f t="shared" si="805"/>
        <v>#N/A</v>
      </c>
      <c r="M4460" s="8" t="e">
        <f t="shared" si="782"/>
        <v>#N/A</v>
      </c>
      <c r="N4460" s="8" t="e">
        <f t="shared" si="783"/>
        <v>#N/A</v>
      </c>
    </row>
    <row r="4461" spans="1:14" ht="15.75" customHeight="1" x14ac:dyDescent="0.35">
      <c r="A4461" s="7">
        <f t="shared" si="795"/>
        <v>0</v>
      </c>
      <c r="B4461" s="7">
        <f t="shared" si="796"/>
        <v>0</v>
      </c>
      <c r="C4461" s="7">
        <f t="shared" si="797"/>
        <v>0</v>
      </c>
      <c r="D4461" s="7">
        <f t="shared" si="798"/>
        <v>0</v>
      </c>
      <c r="E4461" s="7" t="e">
        <f>IF('Report DCM'!$H4461="In-Stream Video","Rich Media display banner",IF('Report DCM'!$I4461&gt;'Report DCM'!$J4461,"Standard",VLOOKUP(CONCATENATE(bd_adtype,"_",bd_creativetype),tabela,2,FALSE)))</f>
        <v>#N/A</v>
      </c>
      <c r="F4461" s="7">
        <f t="shared" si="799"/>
        <v>0</v>
      </c>
      <c r="G4461" s="7">
        <f t="shared" si="800"/>
        <v>0</v>
      </c>
      <c r="H4461" s="7">
        <f t="shared" si="801"/>
        <v>0</v>
      </c>
      <c r="I4461" s="7">
        <f t="shared" si="802"/>
        <v>0</v>
      </c>
      <c r="J4461" s="7">
        <f t="shared" si="803"/>
        <v>0</v>
      </c>
      <c r="K4461" s="8" t="e">
        <f t="shared" si="804"/>
        <v>#N/A</v>
      </c>
      <c r="L4461" s="7" t="e">
        <f t="shared" si="805"/>
        <v>#N/A</v>
      </c>
      <c r="M4461" s="8" t="e">
        <f t="shared" si="782"/>
        <v>#N/A</v>
      </c>
      <c r="N4461" s="8" t="e">
        <f t="shared" si="783"/>
        <v>#N/A</v>
      </c>
    </row>
    <row r="4462" spans="1:14" ht="15.75" customHeight="1" x14ac:dyDescent="0.35">
      <c r="A4462" s="7">
        <f t="shared" si="795"/>
        <v>0</v>
      </c>
      <c r="B4462" s="7">
        <f t="shared" si="796"/>
        <v>0</v>
      </c>
      <c r="C4462" s="7">
        <f t="shared" si="797"/>
        <v>0</v>
      </c>
      <c r="D4462" s="7">
        <f t="shared" si="798"/>
        <v>0</v>
      </c>
      <c r="E4462" s="7" t="e">
        <f>IF('Report DCM'!$H4462="In-Stream Video","Rich Media display banner",IF('Report DCM'!$I4462&gt;'Report DCM'!$J4462,"Standard",VLOOKUP(CONCATENATE(bd_adtype,"_",bd_creativetype),tabela,2,FALSE)))</f>
        <v>#N/A</v>
      </c>
      <c r="F4462" s="7">
        <f t="shared" si="799"/>
        <v>0</v>
      </c>
      <c r="G4462" s="7">
        <f t="shared" si="800"/>
        <v>0</v>
      </c>
      <c r="H4462" s="7">
        <f t="shared" si="801"/>
        <v>0</v>
      </c>
      <c r="I4462" s="7">
        <f t="shared" si="802"/>
        <v>0</v>
      </c>
      <c r="J4462" s="7">
        <f t="shared" si="803"/>
        <v>0</v>
      </c>
      <c r="K4462" s="8" t="e">
        <f t="shared" si="804"/>
        <v>#N/A</v>
      </c>
      <c r="L4462" s="7" t="e">
        <f t="shared" si="805"/>
        <v>#N/A</v>
      </c>
      <c r="M4462" s="8" t="e">
        <f t="shared" si="782"/>
        <v>#N/A</v>
      </c>
      <c r="N4462" s="8" t="e">
        <f t="shared" si="783"/>
        <v>#N/A</v>
      </c>
    </row>
    <row r="4463" spans="1:14" ht="15.75" customHeight="1" x14ac:dyDescent="0.35">
      <c r="A4463" s="7">
        <f t="shared" si="795"/>
        <v>0</v>
      </c>
      <c r="B4463" s="7">
        <f t="shared" si="796"/>
        <v>0</v>
      </c>
      <c r="C4463" s="7">
        <f t="shared" si="797"/>
        <v>0</v>
      </c>
      <c r="D4463" s="7">
        <f t="shared" si="798"/>
        <v>0</v>
      </c>
      <c r="E4463" s="7" t="e">
        <f>IF('Report DCM'!$H4463="In-Stream Video","Rich Media display banner",IF('Report DCM'!$I4463&gt;'Report DCM'!$J4463,"Standard",VLOOKUP(CONCATENATE(bd_adtype,"_",bd_creativetype),tabela,2,FALSE)))</f>
        <v>#N/A</v>
      </c>
      <c r="F4463" s="7">
        <f t="shared" si="799"/>
        <v>0</v>
      </c>
      <c r="G4463" s="7">
        <f t="shared" si="800"/>
        <v>0</v>
      </c>
      <c r="H4463" s="7">
        <f t="shared" si="801"/>
        <v>0</v>
      </c>
      <c r="I4463" s="7">
        <f t="shared" si="802"/>
        <v>0</v>
      </c>
      <c r="J4463" s="7">
        <f t="shared" si="803"/>
        <v>0</v>
      </c>
      <c r="K4463" s="8" t="e">
        <f t="shared" si="804"/>
        <v>#N/A</v>
      </c>
      <c r="L4463" s="7" t="e">
        <f t="shared" si="805"/>
        <v>#N/A</v>
      </c>
      <c r="M4463" s="8" t="e">
        <f t="shared" si="782"/>
        <v>#N/A</v>
      </c>
      <c r="N4463" s="8" t="e">
        <f t="shared" si="783"/>
        <v>#N/A</v>
      </c>
    </row>
    <row r="4464" spans="1:14" ht="15.75" customHeight="1" x14ac:dyDescent="0.35">
      <c r="A4464" s="7">
        <f t="shared" si="795"/>
        <v>0</v>
      </c>
      <c r="B4464" s="7">
        <f t="shared" si="796"/>
        <v>0</v>
      </c>
      <c r="C4464" s="7">
        <f t="shared" si="797"/>
        <v>0</v>
      </c>
      <c r="D4464" s="7">
        <f t="shared" si="798"/>
        <v>0</v>
      </c>
      <c r="E4464" s="7" t="e">
        <f>IF('Report DCM'!$H4464="In-Stream Video","Rich Media display banner",IF('Report DCM'!$I4464&gt;'Report DCM'!$J4464,"Standard",VLOOKUP(CONCATENATE(bd_adtype,"_",bd_creativetype),tabela,2,FALSE)))</f>
        <v>#N/A</v>
      </c>
      <c r="F4464" s="7">
        <f t="shared" si="799"/>
        <v>0</v>
      </c>
      <c r="G4464" s="7">
        <f t="shared" si="800"/>
        <v>0</v>
      </c>
      <c r="H4464" s="7">
        <f t="shared" si="801"/>
        <v>0</v>
      </c>
      <c r="I4464" s="7">
        <f t="shared" si="802"/>
        <v>0</v>
      </c>
      <c r="J4464" s="7">
        <f t="shared" si="803"/>
        <v>0</v>
      </c>
      <c r="K4464" s="8" t="e">
        <f t="shared" si="804"/>
        <v>#N/A</v>
      </c>
      <c r="L4464" s="7" t="e">
        <f t="shared" si="805"/>
        <v>#N/A</v>
      </c>
      <c r="M4464" s="8" t="e">
        <f t="shared" si="782"/>
        <v>#N/A</v>
      </c>
      <c r="N4464" s="8" t="e">
        <f t="shared" si="783"/>
        <v>#N/A</v>
      </c>
    </row>
    <row r="4465" spans="1:14" ht="15.75" customHeight="1" x14ac:dyDescent="0.35">
      <c r="A4465" s="7">
        <f t="shared" si="795"/>
        <v>0</v>
      </c>
      <c r="B4465" s="7">
        <f t="shared" si="796"/>
        <v>0</v>
      </c>
      <c r="C4465" s="7">
        <f t="shared" si="797"/>
        <v>0</v>
      </c>
      <c r="D4465" s="7">
        <f t="shared" si="798"/>
        <v>0</v>
      </c>
      <c r="E4465" s="7" t="e">
        <f>IF('Report DCM'!$H4465="In-Stream Video","Rich Media display banner",IF('Report DCM'!$I4465&gt;'Report DCM'!$J4465,"Standard",VLOOKUP(CONCATENATE(bd_adtype,"_",bd_creativetype),tabela,2,FALSE)))</f>
        <v>#N/A</v>
      </c>
      <c r="F4465" s="7">
        <f t="shared" si="799"/>
        <v>0</v>
      </c>
      <c r="G4465" s="7">
        <f t="shared" si="800"/>
        <v>0</v>
      </c>
      <c r="H4465" s="7">
        <f t="shared" si="801"/>
        <v>0</v>
      </c>
      <c r="I4465" s="7">
        <f t="shared" si="802"/>
        <v>0</v>
      </c>
      <c r="J4465" s="7">
        <f t="shared" si="803"/>
        <v>0</v>
      </c>
      <c r="K4465" s="8" t="e">
        <f t="shared" si="804"/>
        <v>#N/A</v>
      </c>
      <c r="L4465" s="7" t="e">
        <f t="shared" si="805"/>
        <v>#N/A</v>
      </c>
      <c r="M4465" s="8" t="e">
        <f t="shared" si="782"/>
        <v>#N/A</v>
      </c>
      <c r="N4465" s="8" t="e">
        <f t="shared" si="783"/>
        <v>#N/A</v>
      </c>
    </row>
    <row r="4466" spans="1:14" ht="15.75" customHeight="1" x14ac:dyDescent="0.35">
      <c r="A4466" s="7">
        <f t="shared" si="795"/>
        <v>0</v>
      </c>
      <c r="B4466" s="7">
        <f t="shared" si="796"/>
        <v>0</v>
      </c>
      <c r="C4466" s="7">
        <f t="shared" si="797"/>
        <v>0</v>
      </c>
      <c r="D4466" s="7">
        <f t="shared" si="798"/>
        <v>0</v>
      </c>
      <c r="E4466" s="7" t="e">
        <f>IF('Report DCM'!$H4466="In-Stream Video","Rich Media display banner",IF('Report DCM'!$I4466&gt;'Report DCM'!$J4466,"Standard",VLOOKUP(CONCATENATE(bd_adtype,"_",bd_creativetype),tabela,2,FALSE)))</f>
        <v>#N/A</v>
      </c>
      <c r="F4466" s="7">
        <f t="shared" si="799"/>
        <v>0</v>
      </c>
      <c r="G4466" s="7">
        <f t="shared" si="800"/>
        <v>0</v>
      </c>
      <c r="H4466" s="7">
        <f t="shared" si="801"/>
        <v>0</v>
      </c>
      <c r="I4466" s="7">
        <f t="shared" si="802"/>
        <v>0</v>
      </c>
      <c r="J4466" s="7">
        <f t="shared" si="803"/>
        <v>0</v>
      </c>
      <c r="K4466" s="8" t="e">
        <f t="shared" si="804"/>
        <v>#N/A</v>
      </c>
      <c r="L4466" s="7" t="e">
        <f t="shared" si="805"/>
        <v>#N/A</v>
      </c>
      <c r="M4466" s="8" t="e">
        <f t="shared" si="782"/>
        <v>#N/A</v>
      </c>
      <c r="N4466" s="8" t="e">
        <f t="shared" si="783"/>
        <v>#N/A</v>
      </c>
    </row>
    <row r="4467" spans="1:14" ht="15.75" customHeight="1" x14ac:dyDescent="0.35">
      <c r="A4467" s="7">
        <f t="shared" si="795"/>
        <v>0</v>
      </c>
      <c r="B4467" s="7">
        <f t="shared" si="796"/>
        <v>0</v>
      </c>
      <c r="C4467" s="7">
        <f t="shared" si="797"/>
        <v>0</v>
      </c>
      <c r="D4467" s="7">
        <f t="shared" si="798"/>
        <v>0</v>
      </c>
      <c r="E4467" s="7" t="e">
        <f>IF('Report DCM'!$H4467="In-Stream Video","Rich Media display banner",IF('Report DCM'!$I4467&gt;'Report DCM'!$J4467,"Standard",VLOOKUP(CONCATENATE(bd_adtype,"_",bd_creativetype),tabela,2,FALSE)))</f>
        <v>#N/A</v>
      </c>
      <c r="F4467" s="7">
        <f t="shared" si="799"/>
        <v>0</v>
      </c>
      <c r="G4467" s="7">
        <f t="shared" si="800"/>
        <v>0</v>
      </c>
      <c r="H4467" s="7">
        <f t="shared" si="801"/>
        <v>0</v>
      </c>
      <c r="I4467" s="7">
        <f t="shared" si="802"/>
        <v>0</v>
      </c>
      <c r="J4467" s="7">
        <f t="shared" si="803"/>
        <v>0</v>
      </c>
      <c r="K4467" s="8" t="e">
        <f t="shared" si="804"/>
        <v>#N/A</v>
      </c>
      <c r="L4467" s="7" t="e">
        <f t="shared" si="805"/>
        <v>#N/A</v>
      </c>
      <c r="M4467" s="8" t="e">
        <f t="shared" si="782"/>
        <v>#N/A</v>
      </c>
      <c r="N4467" s="8" t="e">
        <f t="shared" si="783"/>
        <v>#N/A</v>
      </c>
    </row>
    <row r="4468" spans="1:14" ht="15.75" customHeight="1" x14ac:dyDescent="0.35">
      <c r="A4468" s="7">
        <f t="shared" si="795"/>
        <v>0</v>
      </c>
      <c r="B4468" s="7">
        <f t="shared" si="796"/>
        <v>0</v>
      </c>
      <c r="C4468" s="7">
        <f t="shared" si="797"/>
        <v>0</v>
      </c>
      <c r="D4468" s="7">
        <f t="shared" si="798"/>
        <v>0</v>
      </c>
      <c r="E4468" s="7" t="e">
        <f>IF('Report DCM'!$H4468="In-Stream Video","Rich Media display banner",IF('Report DCM'!$I4468&gt;'Report DCM'!$J4468,"Standard",VLOOKUP(CONCATENATE(bd_adtype,"_",bd_creativetype),tabela,2,FALSE)))</f>
        <v>#N/A</v>
      </c>
      <c r="F4468" s="7">
        <f t="shared" si="799"/>
        <v>0</v>
      </c>
      <c r="G4468" s="7">
        <f t="shared" si="800"/>
        <v>0</v>
      </c>
      <c r="H4468" s="7">
        <f t="shared" si="801"/>
        <v>0</v>
      </c>
      <c r="I4468" s="7">
        <f t="shared" si="802"/>
        <v>0</v>
      </c>
      <c r="J4468" s="7">
        <f t="shared" si="803"/>
        <v>0</v>
      </c>
      <c r="K4468" s="8" t="e">
        <f t="shared" si="804"/>
        <v>#N/A</v>
      </c>
      <c r="L4468" s="7" t="e">
        <f t="shared" si="805"/>
        <v>#N/A</v>
      </c>
      <c r="M4468" s="8" t="e">
        <f t="shared" si="782"/>
        <v>#N/A</v>
      </c>
      <c r="N4468" s="8" t="e">
        <f t="shared" si="783"/>
        <v>#N/A</v>
      </c>
    </row>
    <row r="4469" spans="1:14" ht="15.75" customHeight="1" x14ac:dyDescent="0.35">
      <c r="A4469" s="7">
        <f t="shared" si="795"/>
        <v>0</v>
      </c>
      <c r="B4469" s="7">
        <f t="shared" si="796"/>
        <v>0</v>
      </c>
      <c r="C4469" s="7">
        <f t="shared" si="797"/>
        <v>0</v>
      </c>
      <c r="D4469" s="7">
        <f t="shared" si="798"/>
        <v>0</v>
      </c>
      <c r="E4469" s="7" t="e">
        <f>IF('Report DCM'!$H4469="In-Stream Video","Rich Media display banner",IF('Report DCM'!$I4469&gt;'Report DCM'!$J4469,"Standard",VLOOKUP(CONCATENATE(bd_adtype,"_",bd_creativetype),tabela,2,FALSE)))</f>
        <v>#N/A</v>
      </c>
      <c r="F4469" s="7">
        <f t="shared" si="799"/>
        <v>0</v>
      </c>
      <c r="G4469" s="7">
        <f t="shared" si="800"/>
        <v>0</v>
      </c>
      <c r="H4469" s="7">
        <f t="shared" si="801"/>
        <v>0</v>
      </c>
      <c r="I4469" s="7">
        <f t="shared" si="802"/>
        <v>0</v>
      </c>
      <c r="J4469" s="7">
        <f t="shared" si="803"/>
        <v>0</v>
      </c>
      <c r="K4469" s="8" t="e">
        <f t="shared" si="804"/>
        <v>#N/A</v>
      </c>
      <c r="L4469" s="7" t="e">
        <f t="shared" si="805"/>
        <v>#N/A</v>
      </c>
      <c r="M4469" s="8" t="e">
        <f t="shared" si="782"/>
        <v>#N/A</v>
      </c>
      <c r="N4469" s="8" t="e">
        <f t="shared" si="783"/>
        <v>#N/A</v>
      </c>
    </row>
    <row r="4470" spans="1:14" ht="15.75" customHeight="1" x14ac:dyDescent="0.35">
      <c r="A4470" s="7">
        <f t="shared" si="795"/>
        <v>0</v>
      </c>
      <c r="B4470" s="7">
        <f t="shared" si="796"/>
        <v>0</v>
      </c>
      <c r="C4470" s="7">
        <f t="shared" si="797"/>
        <v>0</v>
      </c>
      <c r="D4470" s="7">
        <f t="shared" si="798"/>
        <v>0</v>
      </c>
      <c r="E4470" s="7" t="e">
        <f>IF('Report DCM'!$H4470="In-Stream Video","Rich Media display banner",IF('Report DCM'!$I4470&gt;'Report DCM'!$J4470,"Standard",VLOOKUP(CONCATENATE(bd_adtype,"_",bd_creativetype),tabela,2,FALSE)))</f>
        <v>#N/A</v>
      </c>
      <c r="F4470" s="7">
        <f t="shared" si="799"/>
        <v>0</v>
      </c>
      <c r="G4470" s="7">
        <f t="shared" si="800"/>
        <v>0</v>
      </c>
      <c r="H4470" s="7">
        <f t="shared" si="801"/>
        <v>0</v>
      </c>
      <c r="I4470" s="7">
        <f t="shared" si="802"/>
        <v>0</v>
      </c>
      <c r="J4470" s="7">
        <f t="shared" si="803"/>
        <v>0</v>
      </c>
      <c r="K4470" s="8" t="e">
        <f t="shared" si="804"/>
        <v>#N/A</v>
      </c>
      <c r="L4470" s="7" t="e">
        <f t="shared" si="805"/>
        <v>#N/A</v>
      </c>
      <c r="M4470" s="8" t="e">
        <f t="shared" si="782"/>
        <v>#N/A</v>
      </c>
      <c r="N4470" s="8" t="e">
        <f t="shared" si="783"/>
        <v>#N/A</v>
      </c>
    </row>
    <row r="4471" spans="1:14" ht="15.75" customHeight="1" x14ac:dyDescent="0.35">
      <c r="A4471" s="7">
        <f t="shared" si="795"/>
        <v>0</v>
      </c>
      <c r="B4471" s="7">
        <f t="shared" si="796"/>
        <v>0</v>
      </c>
      <c r="C4471" s="7">
        <f t="shared" si="797"/>
        <v>0</v>
      </c>
      <c r="D4471" s="7">
        <f t="shared" si="798"/>
        <v>0</v>
      </c>
      <c r="E4471" s="7" t="e">
        <f>IF('Report DCM'!$H4471="In-Stream Video","Rich Media display banner",IF('Report DCM'!$I4471&gt;'Report DCM'!$J4471,"Standard",VLOOKUP(CONCATENATE(bd_adtype,"_",bd_creativetype),tabela,2,FALSE)))</f>
        <v>#N/A</v>
      </c>
      <c r="F4471" s="7">
        <f t="shared" si="799"/>
        <v>0</v>
      </c>
      <c r="G4471" s="7">
        <f t="shared" si="800"/>
        <v>0</v>
      </c>
      <c r="H4471" s="7">
        <f t="shared" si="801"/>
        <v>0</v>
      </c>
      <c r="I4471" s="7">
        <f t="shared" si="802"/>
        <v>0</v>
      </c>
      <c r="J4471" s="7">
        <f t="shared" si="803"/>
        <v>0</v>
      </c>
      <c r="K4471" s="8" t="e">
        <f t="shared" si="804"/>
        <v>#N/A</v>
      </c>
      <c r="L4471" s="7" t="e">
        <f t="shared" si="805"/>
        <v>#N/A</v>
      </c>
      <c r="M4471" s="8" t="e">
        <f t="shared" si="782"/>
        <v>#N/A</v>
      </c>
      <c r="N4471" s="8" t="e">
        <f t="shared" si="783"/>
        <v>#N/A</v>
      </c>
    </row>
    <row r="4472" spans="1:14" ht="15.75" customHeight="1" x14ac:dyDescent="0.35">
      <c r="A4472" s="7">
        <f t="shared" si="795"/>
        <v>0</v>
      </c>
      <c r="B4472" s="7">
        <f t="shared" si="796"/>
        <v>0</v>
      </c>
      <c r="C4472" s="7">
        <f t="shared" si="797"/>
        <v>0</v>
      </c>
      <c r="D4472" s="7">
        <f t="shared" si="798"/>
        <v>0</v>
      </c>
      <c r="E4472" s="7" t="e">
        <f>IF('Report DCM'!$H4472="In-Stream Video","Rich Media display banner",IF('Report DCM'!$I4472&gt;'Report DCM'!$J4472,"Standard",VLOOKUP(CONCATENATE(bd_adtype,"_",bd_creativetype),tabela,2,FALSE)))</f>
        <v>#N/A</v>
      </c>
      <c r="F4472" s="7">
        <f t="shared" si="799"/>
        <v>0</v>
      </c>
      <c r="G4472" s="7">
        <f t="shared" si="800"/>
        <v>0</v>
      </c>
      <c r="H4472" s="7">
        <f t="shared" si="801"/>
        <v>0</v>
      </c>
      <c r="I4472" s="7">
        <f t="shared" si="802"/>
        <v>0</v>
      </c>
      <c r="J4472" s="7">
        <f t="shared" si="803"/>
        <v>0</v>
      </c>
      <c r="K4472" s="8" t="e">
        <f t="shared" si="804"/>
        <v>#N/A</v>
      </c>
      <c r="L4472" s="7" t="e">
        <f t="shared" si="805"/>
        <v>#N/A</v>
      </c>
      <c r="M4472" s="8" t="e">
        <f t="shared" si="782"/>
        <v>#N/A</v>
      </c>
      <c r="N4472" s="8" t="e">
        <f t="shared" si="783"/>
        <v>#N/A</v>
      </c>
    </row>
    <row r="4473" spans="1:14" ht="15.75" customHeight="1" x14ac:dyDescent="0.35">
      <c r="A4473" s="7">
        <f t="shared" si="795"/>
        <v>0</v>
      </c>
      <c r="B4473" s="7">
        <f t="shared" si="796"/>
        <v>0</v>
      </c>
      <c r="C4473" s="7">
        <f t="shared" si="797"/>
        <v>0</v>
      </c>
      <c r="D4473" s="7">
        <f t="shared" si="798"/>
        <v>0</v>
      </c>
      <c r="E4473" s="7" t="e">
        <f>IF('Report DCM'!$H4473="In-Stream Video","Rich Media display banner",IF('Report DCM'!$I4473&gt;'Report DCM'!$J4473,"Standard",VLOOKUP(CONCATENATE(bd_adtype,"_",bd_creativetype),tabela,2,FALSE)))</f>
        <v>#N/A</v>
      </c>
      <c r="F4473" s="7">
        <f t="shared" si="799"/>
        <v>0</v>
      </c>
      <c r="G4473" s="7">
        <f t="shared" si="800"/>
        <v>0</v>
      </c>
      <c r="H4473" s="7">
        <f t="shared" si="801"/>
        <v>0</v>
      </c>
      <c r="I4473" s="7">
        <f t="shared" si="802"/>
        <v>0</v>
      </c>
      <c r="J4473" s="7">
        <f t="shared" si="803"/>
        <v>0</v>
      </c>
      <c r="K4473" s="8" t="e">
        <f t="shared" si="804"/>
        <v>#N/A</v>
      </c>
      <c r="L4473" s="7" t="e">
        <f t="shared" si="805"/>
        <v>#N/A</v>
      </c>
      <c r="M4473" s="8" t="e">
        <f t="shared" si="782"/>
        <v>#N/A</v>
      </c>
      <c r="N4473" s="8" t="e">
        <f t="shared" si="783"/>
        <v>#N/A</v>
      </c>
    </row>
    <row r="4474" spans="1:14" ht="15.75" customHeight="1" x14ac:dyDescent="0.35">
      <c r="A4474" s="7">
        <f t="shared" si="795"/>
        <v>0</v>
      </c>
      <c r="B4474" s="7">
        <f t="shared" si="796"/>
        <v>0</v>
      </c>
      <c r="C4474" s="7">
        <f t="shared" si="797"/>
        <v>0</v>
      </c>
      <c r="D4474" s="7">
        <f t="shared" si="798"/>
        <v>0</v>
      </c>
      <c r="E4474" s="7" t="e">
        <f>IF('Report DCM'!$H4474="In-Stream Video","Rich Media display banner",IF('Report DCM'!$I4474&gt;'Report DCM'!$J4474,"Standard",VLOOKUP(CONCATENATE(bd_adtype,"_",bd_creativetype),tabela,2,FALSE)))</f>
        <v>#N/A</v>
      </c>
      <c r="F4474" s="7">
        <f t="shared" si="799"/>
        <v>0</v>
      </c>
      <c r="G4474" s="7">
        <f t="shared" si="800"/>
        <v>0</v>
      </c>
      <c r="H4474" s="7">
        <f t="shared" si="801"/>
        <v>0</v>
      </c>
      <c r="I4474" s="7">
        <f t="shared" si="802"/>
        <v>0</v>
      </c>
      <c r="J4474" s="7">
        <f t="shared" si="803"/>
        <v>0</v>
      </c>
      <c r="K4474" s="8" t="e">
        <f t="shared" si="804"/>
        <v>#N/A</v>
      </c>
      <c r="L4474" s="7" t="e">
        <f t="shared" si="805"/>
        <v>#N/A</v>
      </c>
      <c r="M4474" s="8" t="e">
        <f t="shared" si="782"/>
        <v>#N/A</v>
      </c>
      <c r="N4474" s="8" t="e">
        <f t="shared" si="783"/>
        <v>#N/A</v>
      </c>
    </row>
    <row r="4475" spans="1:14" ht="15.75" customHeight="1" x14ac:dyDescent="0.35">
      <c r="A4475" s="7">
        <f t="shared" si="795"/>
        <v>0</v>
      </c>
      <c r="B4475" s="7">
        <f t="shared" si="796"/>
        <v>0</v>
      </c>
      <c r="C4475" s="7">
        <f t="shared" si="797"/>
        <v>0</v>
      </c>
      <c r="D4475" s="7">
        <f t="shared" si="798"/>
        <v>0</v>
      </c>
      <c r="E4475" s="7" t="e">
        <f>IF('Report DCM'!$H4475="In-Stream Video","Rich Media display banner",IF('Report DCM'!$I4475&gt;'Report DCM'!$J4475,"Standard",VLOOKUP(CONCATENATE(bd_adtype,"_",bd_creativetype),tabela,2,FALSE)))</f>
        <v>#N/A</v>
      </c>
      <c r="F4475" s="7">
        <f t="shared" si="799"/>
        <v>0</v>
      </c>
      <c r="G4475" s="7">
        <f t="shared" si="800"/>
        <v>0</v>
      </c>
      <c r="H4475" s="7">
        <f t="shared" si="801"/>
        <v>0</v>
      </c>
      <c r="I4475" s="7">
        <f t="shared" si="802"/>
        <v>0</v>
      </c>
      <c r="J4475" s="7">
        <f t="shared" si="803"/>
        <v>0</v>
      </c>
      <c r="K4475" s="8" t="e">
        <f t="shared" si="804"/>
        <v>#N/A</v>
      </c>
      <c r="L4475" s="7" t="e">
        <f t="shared" si="805"/>
        <v>#N/A</v>
      </c>
      <c r="M4475" s="8" t="e">
        <f t="shared" si="782"/>
        <v>#N/A</v>
      </c>
      <c r="N4475" s="8" t="e">
        <f t="shared" si="783"/>
        <v>#N/A</v>
      </c>
    </row>
    <row r="4476" spans="1:14" ht="15.75" customHeight="1" x14ac:dyDescent="0.35">
      <c r="A4476" s="7">
        <f t="shared" si="795"/>
        <v>0</v>
      </c>
      <c r="B4476" s="7">
        <f t="shared" si="796"/>
        <v>0</v>
      </c>
      <c r="C4476" s="7">
        <f t="shared" si="797"/>
        <v>0</v>
      </c>
      <c r="D4476" s="7">
        <f t="shared" si="798"/>
        <v>0</v>
      </c>
      <c r="E4476" s="7" t="e">
        <f>IF('Report DCM'!$H4476="In-Stream Video","Rich Media display banner",IF('Report DCM'!$I4476&gt;'Report DCM'!$J4476,"Standard",VLOOKUP(CONCATENATE(bd_adtype,"_",bd_creativetype),tabela,2,FALSE)))</f>
        <v>#N/A</v>
      </c>
      <c r="F4476" s="7">
        <f t="shared" si="799"/>
        <v>0</v>
      </c>
      <c r="G4476" s="7">
        <f t="shared" si="800"/>
        <v>0</v>
      </c>
      <c r="H4476" s="7">
        <f t="shared" si="801"/>
        <v>0</v>
      </c>
      <c r="I4476" s="7">
        <f t="shared" si="802"/>
        <v>0</v>
      </c>
      <c r="J4476" s="7">
        <f t="shared" si="803"/>
        <v>0</v>
      </c>
      <c r="K4476" s="8" t="e">
        <f t="shared" si="804"/>
        <v>#N/A</v>
      </c>
      <c r="L4476" s="7" t="e">
        <f t="shared" si="805"/>
        <v>#N/A</v>
      </c>
      <c r="M4476" s="8" t="e">
        <f t="shared" si="782"/>
        <v>#N/A</v>
      </c>
      <c r="N4476" s="8" t="e">
        <f t="shared" si="783"/>
        <v>#N/A</v>
      </c>
    </row>
    <row r="4477" spans="1:14" ht="15.75" customHeight="1" x14ac:dyDescent="0.35">
      <c r="A4477" s="7">
        <f t="shared" si="795"/>
        <v>0</v>
      </c>
      <c r="B4477" s="7">
        <f t="shared" si="796"/>
        <v>0</v>
      </c>
      <c r="C4477" s="7">
        <f t="shared" si="797"/>
        <v>0</v>
      </c>
      <c r="D4477" s="7">
        <f t="shared" si="798"/>
        <v>0</v>
      </c>
      <c r="E4477" s="7" t="e">
        <f>IF('Report DCM'!$H4477="In-Stream Video","Rich Media display banner",IF('Report DCM'!$I4477&gt;'Report DCM'!$J4477,"Standard",VLOOKUP(CONCATENATE(bd_adtype,"_",bd_creativetype),tabela,2,FALSE)))</f>
        <v>#N/A</v>
      </c>
      <c r="F4477" s="7">
        <f t="shared" si="799"/>
        <v>0</v>
      </c>
      <c r="G4477" s="7">
        <f t="shared" si="800"/>
        <v>0</v>
      </c>
      <c r="H4477" s="7">
        <f t="shared" si="801"/>
        <v>0</v>
      </c>
      <c r="I4477" s="7">
        <f t="shared" si="802"/>
        <v>0</v>
      </c>
      <c r="J4477" s="7">
        <f t="shared" si="803"/>
        <v>0</v>
      </c>
      <c r="K4477" s="8" t="e">
        <f t="shared" si="804"/>
        <v>#N/A</v>
      </c>
      <c r="L4477" s="7" t="e">
        <f t="shared" si="805"/>
        <v>#N/A</v>
      </c>
      <c r="M4477" s="8" t="e">
        <f t="shared" si="782"/>
        <v>#N/A</v>
      </c>
      <c r="N4477" s="8" t="e">
        <f t="shared" si="783"/>
        <v>#N/A</v>
      </c>
    </row>
    <row r="4478" spans="1:14" ht="15.75" customHeight="1" x14ac:dyDescent="0.35">
      <c r="A4478" s="7">
        <f t="shared" si="795"/>
        <v>0</v>
      </c>
      <c r="B4478" s="7">
        <f t="shared" si="796"/>
        <v>0</v>
      </c>
      <c r="C4478" s="7">
        <f t="shared" si="797"/>
        <v>0</v>
      </c>
      <c r="D4478" s="7">
        <f t="shared" si="798"/>
        <v>0</v>
      </c>
      <c r="E4478" s="7" t="e">
        <f>IF('Report DCM'!$H4478="In-Stream Video","Rich Media display banner",IF('Report DCM'!$I4478&gt;'Report DCM'!$J4478,"Standard",VLOOKUP(CONCATENATE(bd_adtype,"_",bd_creativetype),tabela,2,FALSE)))</f>
        <v>#N/A</v>
      </c>
      <c r="F4478" s="7">
        <f t="shared" si="799"/>
        <v>0</v>
      </c>
      <c r="G4478" s="7">
        <f t="shared" si="800"/>
        <v>0</v>
      </c>
      <c r="H4478" s="7">
        <f t="shared" si="801"/>
        <v>0</v>
      </c>
      <c r="I4478" s="7">
        <f t="shared" si="802"/>
        <v>0</v>
      </c>
      <c r="J4478" s="7">
        <f t="shared" si="803"/>
        <v>0</v>
      </c>
      <c r="K4478" s="8" t="e">
        <f t="shared" si="804"/>
        <v>#N/A</v>
      </c>
      <c r="L4478" s="7" t="e">
        <f t="shared" si="805"/>
        <v>#N/A</v>
      </c>
      <c r="M4478" s="8" t="e">
        <f t="shared" si="782"/>
        <v>#N/A</v>
      </c>
      <c r="N4478" s="8" t="e">
        <f t="shared" si="783"/>
        <v>#N/A</v>
      </c>
    </row>
    <row r="4479" spans="1:14" ht="15.75" customHeight="1" x14ac:dyDescent="0.35">
      <c r="A4479" s="7">
        <f t="shared" si="795"/>
        <v>0</v>
      </c>
      <c r="B4479" s="7">
        <f t="shared" si="796"/>
        <v>0</v>
      </c>
      <c r="C4479" s="7">
        <f t="shared" si="797"/>
        <v>0</v>
      </c>
      <c r="D4479" s="7">
        <f t="shared" si="798"/>
        <v>0</v>
      </c>
      <c r="E4479" s="7" t="e">
        <f>IF('Report DCM'!$H4479="In-Stream Video","Rich Media display banner",IF('Report DCM'!$I4479&gt;'Report DCM'!$J4479,"Standard",VLOOKUP(CONCATENATE(bd_adtype,"_",bd_creativetype),tabela,2,FALSE)))</f>
        <v>#N/A</v>
      </c>
      <c r="F4479" s="7">
        <f t="shared" si="799"/>
        <v>0</v>
      </c>
      <c r="G4479" s="7">
        <f t="shared" si="800"/>
        <v>0</v>
      </c>
      <c r="H4479" s="7">
        <f t="shared" si="801"/>
        <v>0</v>
      </c>
      <c r="I4479" s="7">
        <f t="shared" si="802"/>
        <v>0</v>
      </c>
      <c r="J4479" s="7">
        <f t="shared" si="803"/>
        <v>0</v>
      </c>
      <c r="K4479" s="8" t="e">
        <f t="shared" si="804"/>
        <v>#N/A</v>
      </c>
      <c r="L4479" s="7" t="e">
        <f t="shared" si="805"/>
        <v>#N/A</v>
      </c>
      <c r="M4479" s="8" t="e">
        <f t="shared" si="782"/>
        <v>#N/A</v>
      </c>
      <c r="N4479" s="8" t="e">
        <f t="shared" si="783"/>
        <v>#N/A</v>
      </c>
    </row>
    <row r="4480" spans="1:14" ht="15.75" customHeight="1" x14ac:dyDescent="0.35">
      <c r="A4480" s="7">
        <f t="shared" si="795"/>
        <v>0</v>
      </c>
      <c r="B4480" s="7">
        <f t="shared" si="796"/>
        <v>0</v>
      </c>
      <c r="C4480" s="7">
        <f t="shared" si="797"/>
        <v>0</v>
      </c>
      <c r="D4480" s="7">
        <f t="shared" si="798"/>
        <v>0</v>
      </c>
      <c r="E4480" s="7" t="e">
        <f>IF('Report DCM'!$H4480="In-Stream Video","Rich Media display banner",IF('Report DCM'!$I4480&gt;'Report DCM'!$J4480,"Standard",VLOOKUP(CONCATENATE(bd_adtype,"_",bd_creativetype),tabela,2,FALSE)))</f>
        <v>#N/A</v>
      </c>
      <c r="F4480" s="7">
        <f t="shared" si="799"/>
        <v>0</v>
      </c>
      <c r="G4480" s="7">
        <f t="shared" si="800"/>
        <v>0</v>
      </c>
      <c r="H4480" s="7">
        <f t="shared" si="801"/>
        <v>0</v>
      </c>
      <c r="I4480" s="7">
        <f t="shared" si="802"/>
        <v>0</v>
      </c>
      <c r="J4480" s="7">
        <f t="shared" si="803"/>
        <v>0</v>
      </c>
      <c r="K4480" s="8" t="e">
        <f t="shared" si="804"/>
        <v>#N/A</v>
      </c>
      <c r="L4480" s="7" t="e">
        <f t="shared" si="805"/>
        <v>#N/A</v>
      </c>
      <c r="M4480" s="8" t="e">
        <f t="shared" si="782"/>
        <v>#N/A</v>
      </c>
      <c r="N4480" s="8" t="e">
        <f t="shared" si="783"/>
        <v>#N/A</v>
      </c>
    </row>
    <row r="4481" spans="1:14" ht="15.75" customHeight="1" x14ac:dyDescent="0.35">
      <c r="A4481" s="7">
        <f t="shared" si="795"/>
        <v>0</v>
      </c>
      <c r="B4481" s="7">
        <f t="shared" si="796"/>
        <v>0</v>
      </c>
      <c r="C4481" s="7">
        <f t="shared" si="797"/>
        <v>0</v>
      </c>
      <c r="D4481" s="7">
        <f t="shared" si="798"/>
        <v>0</v>
      </c>
      <c r="E4481" s="7" t="e">
        <f>IF('Report DCM'!$H4481="In-Stream Video","Rich Media display banner",IF('Report DCM'!$I4481&gt;'Report DCM'!$J4481,"Standard",VLOOKUP(CONCATENATE(bd_adtype,"_",bd_creativetype),tabela,2,FALSE)))</f>
        <v>#N/A</v>
      </c>
      <c r="F4481" s="7">
        <f t="shared" si="799"/>
        <v>0</v>
      </c>
      <c r="G4481" s="7">
        <f t="shared" si="800"/>
        <v>0</v>
      </c>
      <c r="H4481" s="7">
        <f t="shared" si="801"/>
        <v>0</v>
      </c>
      <c r="I4481" s="7">
        <f t="shared" si="802"/>
        <v>0</v>
      </c>
      <c r="J4481" s="7">
        <f t="shared" si="803"/>
        <v>0</v>
      </c>
      <c r="K4481" s="8" t="e">
        <f t="shared" si="804"/>
        <v>#N/A</v>
      </c>
      <c r="L4481" s="7" t="e">
        <f t="shared" si="805"/>
        <v>#N/A</v>
      </c>
      <c r="M4481" s="8" t="e">
        <f t="shared" si="782"/>
        <v>#N/A</v>
      </c>
      <c r="N4481" s="8" t="e">
        <f t="shared" si="783"/>
        <v>#N/A</v>
      </c>
    </row>
    <row r="4482" spans="1:14" ht="15.75" customHeight="1" x14ac:dyDescent="0.35">
      <c r="A4482" s="7">
        <f t="shared" ref="A4482:A4545" si="806">bd_campaign</f>
        <v>0</v>
      </c>
      <c r="B4482" s="7">
        <f t="shared" ref="B4482:B4545" si="807">bd_site</f>
        <v>0</v>
      </c>
      <c r="C4482" s="7">
        <f t="shared" ref="C4482:C4545" si="808">bd_placement</f>
        <v>0</v>
      </c>
      <c r="D4482" s="7">
        <f t="shared" ref="D4482:D4545" si="809">bd_placementID</f>
        <v>0</v>
      </c>
      <c r="E4482" s="7" t="e">
        <f>IF('Report DCM'!$H4482="In-Stream Video","Rich Media display banner",IF('Report DCM'!$I4482&gt;'Report DCM'!$J4482,"Standard",VLOOKUP(CONCATENATE(bd_adtype,"_",bd_creativetype),tabela,2,FALSE)))</f>
        <v>#N/A</v>
      </c>
      <c r="F4482" s="7">
        <f t="shared" ref="F4482:F4545" si="810">bd_ad</f>
        <v>0</v>
      </c>
      <c r="G4482" s="7">
        <f t="shared" ref="G4482:G4545" si="811">bd_adid</f>
        <v>0</v>
      </c>
      <c r="H4482" s="7">
        <f t="shared" ref="H4482:H4545" si="812">bd_creativetype</f>
        <v>0</v>
      </c>
      <c r="I4482" s="7">
        <f t="shared" ref="I4482:I4545" si="813">bd_impression</f>
        <v>0</v>
      </c>
      <c r="J4482" s="7">
        <f t="shared" ref="J4482:J4545" si="814">bd_clicks</f>
        <v>0</v>
      </c>
      <c r="K4482" s="8" t="e">
        <f t="shared" ref="K4482:K4545" si="815">VLOOKUP(E4482,tabela,2,FALSE)</f>
        <v>#N/A</v>
      </c>
      <c r="L4482" s="7" t="e">
        <f t="shared" ref="L4482:L4545" si="816">VLOOKUP(E4482,tabela,3,FALSE)</f>
        <v>#N/A</v>
      </c>
      <c r="M4482" s="8" t="e">
        <f t="shared" si="782"/>
        <v>#N/A</v>
      </c>
      <c r="N4482" s="8" t="e">
        <f t="shared" si="783"/>
        <v>#N/A</v>
      </c>
    </row>
    <row r="4483" spans="1:14" ht="15.75" customHeight="1" x14ac:dyDescent="0.35">
      <c r="A4483" s="7">
        <f t="shared" si="806"/>
        <v>0</v>
      </c>
      <c r="B4483" s="7">
        <f t="shared" si="807"/>
        <v>0</v>
      </c>
      <c r="C4483" s="7">
        <f t="shared" si="808"/>
        <v>0</v>
      </c>
      <c r="D4483" s="7">
        <f t="shared" si="809"/>
        <v>0</v>
      </c>
      <c r="E4483" s="7" t="e">
        <f>IF('Report DCM'!$H4483="In-Stream Video","Rich Media display banner",IF('Report DCM'!$I4483&gt;'Report DCM'!$J4483,"Standard",VLOOKUP(CONCATENATE(bd_adtype,"_",bd_creativetype),tabela,2,FALSE)))</f>
        <v>#N/A</v>
      </c>
      <c r="F4483" s="7">
        <f t="shared" si="810"/>
        <v>0</v>
      </c>
      <c r="G4483" s="7">
        <f t="shared" si="811"/>
        <v>0</v>
      </c>
      <c r="H4483" s="7">
        <f t="shared" si="812"/>
        <v>0</v>
      </c>
      <c r="I4483" s="7">
        <f t="shared" si="813"/>
        <v>0</v>
      </c>
      <c r="J4483" s="7">
        <f t="shared" si="814"/>
        <v>0</v>
      </c>
      <c r="K4483" s="8" t="e">
        <f t="shared" si="815"/>
        <v>#N/A</v>
      </c>
      <c r="L4483" s="7" t="e">
        <f t="shared" si="816"/>
        <v>#N/A</v>
      </c>
      <c r="M4483" s="8" t="e">
        <f t="shared" si="782"/>
        <v>#N/A</v>
      </c>
      <c r="N4483" s="8" t="e">
        <f t="shared" si="783"/>
        <v>#N/A</v>
      </c>
    </row>
    <row r="4484" spans="1:14" ht="15.75" customHeight="1" x14ac:dyDescent="0.35">
      <c r="A4484" s="7">
        <f t="shared" si="806"/>
        <v>0</v>
      </c>
      <c r="B4484" s="7">
        <f t="shared" si="807"/>
        <v>0</v>
      </c>
      <c r="C4484" s="7">
        <f t="shared" si="808"/>
        <v>0</v>
      </c>
      <c r="D4484" s="7">
        <f t="shared" si="809"/>
        <v>0</v>
      </c>
      <c r="E4484" s="7" t="e">
        <f>IF('Report DCM'!$H4484="In-Stream Video","Rich Media display banner",IF('Report DCM'!$I4484&gt;'Report DCM'!$J4484,"Standard",VLOOKUP(CONCATENATE(bd_adtype,"_",bd_creativetype),tabela,2,FALSE)))</f>
        <v>#N/A</v>
      </c>
      <c r="F4484" s="7">
        <f t="shared" si="810"/>
        <v>0</v>
      </c>
      <c r="G4484" s="7">
        <f t="shared" si="811"/>
        <v>0</v>
      </c>
      <c r="H4484" s="7">
        <f t="shared" si="812"/>
        <v>0</v>
      </c>
      <c r="I4484" s="7">
        <f t="shared" si="813"/>
        <v>0</v>
      </c>
      <c r="J4484" s="7">
        <f t="shared" si="814"/>
        <v>0</v>
      </c>
      <c r="K4484" s="8" t="e">
        <f t="shared" si="815"/>
        <v>#N/A</v>
      </c>
      <c r="L4484" s="7" t="e">
        <f t="shared" si="816"/>
        <v>#N/A</v>
      </c>
      <c r="M4484" s="8" t="e">
        <f t="shared" si="782"/>
        <v>#N/A</v>
      </c>
      <c r="N4484" s="8" t="e">
        <f t="shared" si="783"/>
        <v>#N/A</v>
      </c>
    </row>
    <row r="4485" spans="1:14" ht="15.75" customHeight="1" x14ac:dyDescent="0.35">
      <c r="A4485" s="7">
        <f t="shared" si="806"/>
        <v>0</v>
      </c>
      <c r="B4485" s="7">
        <f t="shared" si="807"/>
        <v>0</v>
      </c>
      <c r="C4485" s="7">
        <f t="shared" si="808"/>
        <v>0</v>
      </c>
      <c r="D4485" s="7">
        <f t="shared" si="809"/>
        <v>0</v>
      </c>
      <c r="E4485" s="7" t="e">
        <f>IF('Report DCM'!$H4485="In-Stream Video","Rich Media display banner",IF('Report DCM'!$I4485&gt;'Report DCM'!$J4485,"Standard",VLOOKUP(CONCATENATE(bd_adtype,"_",bd_creativetype),tabela,2,FALSE)))</f>
        <v>#N/A</v>
      </c>
      <c r="F4485" s="7">
        <f t="shared" si="810"/>
        <v>0</v>
      </c>
      <c r="G4485" s="7">
        <f t="shared" si="811"/>
        <v>0</v>
      </c>
      <c r="H4485" s="7">
        <f t="shared" si="812"/>
        <v>0</v>
      </c>
      <c r="I4485" s="7">
        <f t="shared" si="813"/>
        <v>0</v>
      </c>
      <c r="J4485" s="7">
        <f t="shared" si="814"/>
        <v>0</v>
      </c>
      <c r="K4485" s="8" t="e">
        <f t="shared" si="815"/>
        <v>#N/A</v>
      </c>
      <c r="L4485" s="7" t="e">
        <f t="shared" si="816"/>
        <v>#N/A</v>
      </c>
      <c r="M4485" s="8" t="e">
        <f t="shared" si="782"/>
        <v>#N/A</v>
      </c>
      <c r="N4485" s="8" t="e">
        <f t="shared" si="783"/>
        <v>#N/A</v>
      </c>
    </row>
    <row r="4486" spans="1:14" ht="15.75" customHeight="1" x14ac:dyDescent="0.35">
      <c r="A4486" s="7">
        <f t="shared" si="806"/>
        <v>0</v>
      </c>
      <c r="B4486" s="7">
        <f t="shared" si="807"/>
        <v>0</v>
      </c>
      <c r="C4486" s="7">
        <f t="shared" si="808"/>
        <v>0</v>
      </c>
      <c r="D4486" s="7">
        <f t="shared" si="809"/>
        <v>0</v>
      </c>
      <c r="E4486" s="7" t="e">
        <f>IF('Report DCM'!$H4486="In-Stream Video","Rich Media display banner",IF('Report DCM'!$I4486&gt;'Report DCM'!$J4486,"Standard",VLOOKUP(CONCATENATE(bd_adtype,"_",bd_creativetype),tabela,2,FALSE)))</f>
        <v>#N/A</v>
      </c>
      <c r="F4486" s="7">
        <f t="shared" si="810"/>
        <v>0</v>
      </c>
      <c r="G4486" s="7">
        <f t="shared" si="811"/>
        <v>0</v>
      </c>
      <c r="H4486" s="7">
        <f t="shared" si="812"/>
        <v>0</v>
      </c>
      <c r="I4486" s="7">
        <f t="shared" si="813"/>
        <v>0</v>
      </c>
      <c r="J4486" s="7">
        <f t="shared" si="814"/>
        <v>0</v>
      </c>
      <c r="K4486" s="8" t="e">
        <f t="shared" si="815"/>
        <v>#N/A</v>
      </c>
      <c r="L4486" s="7" t="e">
        <f t="shared" si="816"/>
        <v>#N/A</v>
      </c>
      <c r="M4486" s="8" t="e">
        <f t="shared" si="782"/>
        <v>#N/A</v>
      </c>
      <c r="N4486" s="8" t="e">
        <f t="shared" si="783"/>
        <v>#N/A</v>
      </c>
    </row>
    <row r="4487" spans="1:14" ht="15.75" customHeight="1" x14ac:dyDescent="0.35">
      <c r="A4487" s="7">
        <f t="shared" si="806"/>
        <v>0</v>
      </c>
      <c r="B4487" s="7">
        <f t="shared" si="807"/>
        <v>0</v>
      </c>
      <c r="C4487" s="7">
        <f t="shared" si="808"/>
        <v>0</v>
      </c>
      <c r="D4487" s="7">
        <f t="shared" si="809"/>
        <v>0</v>
      </c>
      <c r="E4487" s="7" t="e">
        <f>IF('Report DCM'!$H4487="In-Stream Video","Rich Media display banner",IF('Report DCM'!$I4487&gt;'Report DCM'!$J4487,"Standard",VLOOKUP(CONCATENATE(bd_adtype,"_",bd_creativetype),tabela,2,FALSE)))</f>
        <v>#N/A</v>
      </c>
      <c r="F4487" s="7">
        <f t="shared" si="810"/>
        <v>0</v>
      </c>
      <c r="G4487" s="7">
        <f t="shared" si="811"/>
        <v>0</v>
      </c>
      <c r="H4487" s="7">
        <f t="shared" si="812"/>
        <v>0</v>
      </c>
      <c r="I4487" s="7">
        <f t="shared" si="813"/>
        <v>0</v>
      </c>
      <c r="J4487" s="7">
        <f t="shared" si="814"/>
        <v>0</v>
      </c>
      <c r="K4487" s="8" t="e">
        <f t="shared" si="815"/>
        <v>#N/A</v>
      </c>
      <c r="L4487" s="7" t="e">
        <f t="shared" si="816"/>
        <v>#N/A</v>
      </c>
      <c r="M4487" s="8" t="e">
        <f t="shared" si="782"/>
        <v>#N/A</v>
      </c>
      <c r="N4487" s="8" t="e">
        <f t="shared" si="783"/>
        <v>#N/A</v>
      </c>
    </row>
    <row r="4488" spans="1:14" ht="15.75" customHeight="1" x14ac:dyDescent="0.35">
      <c r="A4488" s="7">
        <f t="shared" si="806"/>
        <v>0</v>
      </c>
      <c r="B4488" s="7">
        <f t="shared" si="807"/>
        <v>0</v>
      </c>
      <c r="C4488" s="7">
        <f t="shared" si="808"/>
        <v>0</v>
      </c>
      <c r="D4488" s="7">
        <f t="shared" si="809"/>
        <v>0</v>
      </c>
      <c r="E4488" s="7" t="e">
        <f>IF('Report DCM'!$H4488="In-Stream Video","Rich Media display banner",IF('Report DCM'!$I4488&gt;'Report DCM'!$J4488,"Standard",VLOOKUP(CONCATENATE(bd_adtype,"_",bd_creativetype),tabela,2,FALSE)))</f>
        <v>#N/A</v>
      </c>
      <c r="F4488" s="7">
        <f t="shared" si="810"/>
        <v>0</v>
      </c>
      <c r="G4488" s="7">
        <f t="shared" si="811"/>
        <v>0</v>
      </c>
      <c r="H4488" s="7">
        <f t="shared" si="812"/>
        <v>0</v>
      </c>
      <c r="I4488" s="7">
        <f t="shared" si="813"/>
        <v>0</v>
      </c>
      <c r="J4488" s="7">
        <f t="shared" si="814"/>
        <v>0</v>
      </c>
      <c r="K4488" s="8" t="e">
        <f t="shared" si="815"/>
        <v>#N/A</v>
      </c>
      <c r="L4488" s="7" t="e">
        <f t="shared" si="816"/>
        <v>#N/A</v>
      </c>
      <c r="M4488" s="8" t="e">
        <f t="shared" si="782"/>
        <v>#N/A</v>
      </c>
      <c r="N4488" s="8" t="e">
        <f t="shared" si="783"/>
        <v>#N/A</v>
      </c>
    </row>
    <row r="4489" spans="1:14" ht="15.75" customHeight="1" x14ac:dyDescent="0.35">
      <c r="A4489" s="7">
        <f t="shared" si="806"/>
        <v>0</v>
      </c>
      <c r="B4489" s="7">
        <f t="shared" si="807"/>
        <v>0</v>
      </c>
      <c r="C4489" s="7">
        <f t="shared" si="808"/>
        <v>0</v>
      </c>
      <c r="D4489" s="7">
        <f t="shared" si="809"/>
        <v>0</v>
      </c>
      <c r="E4489" s="7" t="e">
        <f>IF('Report DCM'!$H4489="In-Stream Video","Rich Media display banner",IF('Report DCM'!$I4489&gt;'Report DCM'!$J4489,"Standard",VLOOKUP(CONCATENATE(bd_adtype,"_",bd_creativetype),tabela,2,FALSE)))</f>
        <v>#N/A</v>
      </c>
      <c r="F4489" s="7">
        <f t="shared" si="810"/>
        <v>0</v>
      </c>
      <c r="G4489" s="7">
        <f t="shared" si="811"/>
        <v>0</v>
      </c>
      <c r="H4489" s="7">
        <f t="shared" si="812"/>
        <v>0</v>
      </c>
      <c r="I4489" s="7">
        <f t="shared" si="813"/>
        <v>0</v>
      </c>
      <c r="J4489" s="7">
        <f t="shared" si="814"/>
        <v>0</v>
      </c>
      <c r="K4489" s="8" t="e">
        <f t="shared" si="815"/>
        <v>#N/A</v>
      </c>
      <c r="L4489" s="7" t="e">
        <f t="shared" si="816"/>
        <v>#N/A</v>
      </c>
      <c r="M4489" s="8" t="e">
        <f t="shared" si="782"/>
        <v>#N/A</v>
      </c>
      <c r="N4489" s="8" t="e">
        <f t="shared" si="783"/>
        <v>#N/A</v>
      </c>
    </row>
    <row r="4490" spans="1:14" ht="15.75" customHeight="1" x14ac:dyDescent="0.35">
      <c r="A4490" s="7">
        <f t="shared" si="806"/>
        <v>0</v>
      </c>
      <c r="B4490" s="7">
        <f t="shared" si="807"/>
        <v>0</v>
      </c>
      <c r="C4490" s="7">
        <f t="shared" si="808"/>
        <v>0</v>
      </c>
      <c r="D4490" s="7">
        <f t="shared" si="809"/>
        <v>0</v>
      </c>
      <c r="E4490" s="7" t="e">
        <f>IF('Report DCM'!$H4490="In-Stream Video","Rich Media display banner",IF('Report DCM'!$I4490&gt;'Report DCM'!$J4490,"Standard",VLOOKUP(CONCATENATE(bd_adtype,"_",bd_creativetype),tabela,2,FALSE)))</f>
        <v>#N/A</v>
      </c>
      <c r="F4490" s="7">
        <f t="shared" si="810"/>
        <v>0</v>
      </c>
      <c r="G4490" s="7">
        <f t="shared" si="811"/>
        <v>0</v>
      </c>
      <c r="H4490" s="7">
        <f t="shared" si="812"/>
        <v>0</v>
      </c>
      <c r="I4490" s="7">
        <f t="shared" si="813"/>
        <v>0</v>
      </c>
      <c r="J4490" s="7">
        <f t="shared" si="814"/>
        <v>0</v>
      </c>
      <c r="K4490" s="8" t="e">
        <f t="shared" si="815"/>
        <v>#N/A</v>
      </c>
      <c r="L4490" s="7" t="e">
        <f t="shared" si="816"/>
        <v>#N/A</v>
      </c>
      <c r="M4490" s="8" t="e">
        <f t="shared" si="782"/>
        <v>#N/A</v>
      </c>
      <c r="N4490" s="8" t="e">
        <f t="shared" si="783"/>
        <v>#N/A</v>
      </c>
    </row>
    <row r="4491" spans="1:14" ht="15.75" customHeight="1" x14ac:dyDescent="0.35">
      <c r="A4491" s="7">
        <f t="shared" si="806"/>
        <v>0</v>
      </c>
      <c r="B4491" s="7">
        <f t="shared" si="807"/>
        <v>0</v>
      </c>
      <c r="C4491" s="7">
        <f t="shared" si="808"/>
        <v>0</v>
      </c>
      <c r="D4491" s="7">
        <f t="shared" si="809"/>
        <v>0</v>
      </c>
      <c r="E4491" s="7" t="e">
        <f>IF('Report DCM'!$H4491="In-Stream Video","Rich Media display banner",IF('Report DCM'!$I4491&gt;'Report DCM'!$J4491,"Standard",VLOOKUP(CONCATENATE(bd_adtype,"_",bd_creativetype),tabela,2,FALSE)))</f>
        <v>#N/A</v>
      </c>
      <c r="F4491" s="7">
        <f t="shared" si="810"/>
        <v>0</v>
      </c>
      <c r="G4491" s="7">
        <f t="shared" si="811"/>
        <v>0</v>
      </c>
      <c r="H4491" s="7">
        <f t="shared" si="812"/>
        <v>0</v>
      </c>
      <c r="I4491" s="7">
        <f t="shared" si="813"/>
        <v>0</v>
      </c>
      <c r="J4491" s="7">
        <f t="shared" si="814"/>
        <v>0</v>
      </c>
      <c r="K4491" s="8" t="e">
        <f t="shared" si="815"/>
        <v>#N/A</v>
      </c>
      <c r="L4491" s="7" t="e">
        <f t="shared" si="816"/>
        <v>#N/A</v>
      </c>
      <c r="M4491" s="8" t="e">
        <f t="shared" si="782"/>
        <v>#N/A</v>
      </c>
      <c r="N4491" s="8" t="e">
        <f t="shared" si="783"/>
        <v>#N/A</v>
      </c>
    </row>
    <row r="4492" spans="1:14" ht="15.75" customHeight="1" x14ac:dyDescent="0.35">
      <c r="A4492" s="7">
        <f t="shared" si="806"/>
        <v>0</v>
      </c>
      <c r="B4492" s="7">
        <f t="shared" si="807"/>
        <v>0</v>
      </c>
      <c r="C4492" s="7">
        <f t="shared" si="808"/>
        <v>0</v>
      </c>
      <c r="D4492" s="7">
        <f t="shared" si="809"/>
        <v>0</v>
      </c>
      <c r="E4492" s="7" t="e">
        <f>IF('Report DCM'!$H4492="In-Stream Video","Rich Media display banner",IF('Report DCM'!$I4492&gt;'Report DCM'!$J4492,"Standard",VLOOKUP(CONCATENATE(bd_adtype,"_",bd_creativetype),tabela,2,FALSE)))</f>
        <v>#N/A</v>
      </c>
      <c r="F4492" s="7">
        <f t="shared" si="810"/>
        <v>0</v>
      </c>
      <c r="G4492" s="7">
        <f t="shared" si="811"/>
        <v>0</v>
      </c>
      <c r="H4492" s="7">
        <f t="shared" si="812"/>
        <v>0</v>
      </c>
      <c r="I4492" s="7">
        <f t="shared" si="813"/>
        <v>0</v>
      </c>
      <c r="J4492" s="7">
        <f t="shared" si="814"/>
        <v>0</v>
      </c>
      <c r="K4492" s="8" t="e">
        <f t="shared" si="815"/>
        <v>#N/A</v>
      </c>
      <c r="L4492" s="7" t="e">
        <f t="shared" si="816"/>
        <v>#N/A</v>
      </c>
      <c r="M4492" s="8" t="e">
        <f t="shared" si="782"/>
        <v>#N/A</v>
      </c>
      <c r="N4492" s="8" t="e">
        <f t="shared" si="783"/>
        <v>#N/A</v>
      </c>
    </row>
    <row r="4493" spans="1:14" ht="15.75" customHeight="1" x14ac:dyDescent="0.35">
      <c r="A4493" s="7">
        <f t="shared" si="806"/>
        <v>0</v>
      </c>
      <c r="B4493" s="7">
        <f t="shared" si="807"/>
        <v>0</v>
      </c>
      <c r="C4493" s="7">
        <f t="shared" si="808"/>
        <v>0</v>
      </c>
      <c r="D4493" s="7">
        <f t="shared" si="809"/>
        <v>0</v>
      </c>
      <c r="E4493" s="7" t="e">
        <f>IF('Report DCM'!$H4493="In-Stream Video","Rich Media display banner",IF('Report DCM'!$I4493&gt;'Report DCM'!$J4493,"Standard",VLOOKUP(CONCATENATE(bd_adtype,"_",bd_creativetype),tabela,2,FALSE)))</f>
        <v>#N/A</v>
      </c>
      <c r="F4493" s="7">
        <f t="shared" si="810"/>
        <v>0</v>
      </c>
      <c r="G4493" s="7">
        <f t="shared" si="811"/>
        <v>0</v>
      </c>
      <c r="H4493" s="7">
        <f t="shared" si="812"/>
        <v>0</v>
      </c>
      <c r="I4493" s="7">
        <f t="shared" si="813"/>
        <v>0</v>
      </c>
      <c r="J4493" s="7">
        <f t="shared" si="814"/>
        <v>0</v>
      </c>
      <c r="K4493" s="8" t="e">
        <f t="shared" si="815"/>
        <v>#N/A</v>
      </c>
      <c r="L4493" s="7" t="e">
        <f t="shared" si="816"/>
        <v>#N/A</v>
      </c>
      <c r="M4493" s="8" t="e">
        <f t="shared" si="782"/>
        <v>#N/A</v>
      </c>
      <c r="N4493" s="8" t="e">
        <f t="shared" si="783"/>
        <v>#N/A</v>
      </c>
    </row>
    <row r="4494" spans="1:14" ht="15.75" customHeight="1" x14ac:dyDescent="0.35">
      <c r="A4494" s="7">
        <f t="shared" si="806"/>
        <v>0</v>
      </c>
      <c r="B4494" s="7">
        <f t="shared" si="807"/>
        <v>0</v>
      </c>
      <c r="C4494" s="7">
        <f t="shared" si="808"/>
        <v>0</v>
      </c>
      <c r="D4494" s="7">
        <f t="shared" si="809"/>
        <v>0</v>
      </c>
      <c r="E4494" s="7" t="e">
        <f>IF('Report DCM'!$H4494="In-Stream Video","Rich Media display banner",IF('Report DCM'!$I4494&gt;'Report DCM'!$J4494,"Standard",VLOOKUP(CONCATENATE(bd_adtype,"_",bd_creativetype),tabela,2,FALSE)))</f>
        <v>#N/A</v>
      </c>
      <c r="F4494" s="7">
        <f t="shared" si="810"/>
        <v>0</v>
      </c>
      <c r="G4494" s="7">
        <f t="shared" si="811"/>
        <v>0</v>
      </c>
      <c r="H4494" s="7">
        <f t="shared" si="812"/>
        <v>0</v>
      </c>
      <c r="I4494" s="7">
        <f t="shared" si="813"/>
        <v>0</v>
      </c>
      <c r="J4494" s="7">
        <f t="shared" si="814"/>
        <v>0</v>
      </c>
      <c r="K4494" s="8" t="e">
        <f t="shared" si="815"/>
        <v>#N/A</v>
      </c>
      <c r="L4494" s="7" t="e">
        <f t="shared" si="816"/>
        <v>#N/A</v>
      </c>
      <c r="M4494" s="8" t="e">
        <f t="shared" si="782"/>
        <v>#N/A</v>
      </c>
      <c r="N4494" s="8" t="e">
        <f t="shared" si="783"/>
        <v>#N/A</v>
      </c>
    </row>
    <row r="4495" spans="1:14" ht="15.75" customHeight="1" x14ac:dyDescent="0.35">
      <c r="A4495" s="7">
        <f t="shared" si="806"/>
        <v>0</v>
      </c>
      <c r="B4495" s="7">
        <f t="shared" si="807"/>
        <v>0</v>
      </c>
      <c r="C4495" s="7">
        <f t="shared" si="808"/>
        <v>0</v>
      </c>
      <c r="D4495" s="7">
        <f t="shared" si="809"/>
        <v>0</v>
      </c>
      <c r="E4495" s="7" t="e">
        <f>IF('Report DCM'!$H4495="In-Stream Video","Rich Media display banner",IF('Report DCM'!$I4495&gt;'Report DCM'!$J4495,"Standard",VLOOKUP(CONCATENATE(bd_adtype,"_",bd_creativetype),tabela,2,FALSE)))</f>
        <v>#N/A</v>
      </c>
      <c r="F4495" s="7">
        <f t="shared" si="810"/>
        <v>0</v>
      </c>
      <c r="G4495" s="7">
        <f t="shared" si="811"/>
        <v>0</v>
      </c>
      <c r="H4495" s="7">
        <f t="shared" si="812"/>
        <v>0</v>
      </c>
      <c r="I4495" s="7">
        <f t="shared" si="813"/>
        <v>0</v>
      </c>
      <c r="J4495" s="7">
        <f t="shared" si="814"/>
        <v>0</v>
      </c>
      <c r="K4495" s="8" t="e">
        <f t="shared" si="815"/>
        <v>#N/A</v>
      </c>
      <c r="L4495" s="7" t="e">
        <f t="shared" si="816"/>
        <v>#N/A</v>
      </c>
      <c r="M4495" s="8" t="e">
        <f t="shared" si="782"/>
        <v>#N/A</v>
      </c>
      <c r="N4495" s="8" t="e">
        <f t="shared" si="783"/>
        <v>#N/A</v>
      </c>
    </row>
    <row r="4496" spans="1:14" ht="15.75" customHeight="1" x14ac:dyDescent="0.35">
      <c r="A4496" s="7">
        <f t="shared" si="806"/>
        <v>0</v>
      </c>
      <c r="B4496" s="7">
        <f t="shared" si="807"/>
        <v>0</v>
      </c>
      <c r="C4496" s="7">
        <f t="shared" si="808"/>
        <v>0</v>
      </c>
      <c r="D4496" s="7">
        <f t="shared" si="809"/>
        <v>0</v>
      </c>
      <c r="E4496" s="7" t="e">
        <f>IF('Report DCM'!$H4496="In-Stream Video","Rich Media display banner",IF('Report DCM'!$I4496&gt;'Report DCM'!$J4496,"Standard",VLOOKUP(CONCATENATE(bd_adtype,"_",bd_creativetype),tabela,2,FALSE)))</f>
        <v>#N/A</v>
      </c>
      <c r="F4496" s="7">
        <f t="shared" si="810"/>
        <v>0</v>
      </c>
      <c r="G4496" s="7">
        <f t="shared" si="811"/>
        <v>0</v>
      </c>
      <c r="H4496" s="7">
        <f t="shared" si="812"/>
        <v>0</v>
      </c>
      <c r="I4496" s="7">
        <f t="shared" si="813"/>
        <v>0</v>
      </c>
      <c r="J4496" s="7">
        <f t="shared" si="814"/>
        <v>0</v>
      </c>
      <c r="K4496" s="8" t="e">
        <f t="shared" si="815"/>
        <v>#N/A</v>
      </c>
      <c r="L4496" s="7" t="e">
        <f t="shared" si="816"/>
        <v>#N/A</v>
      </c>
      <c r="M4496" s="8" t="e">
        <f t="shared" si="782"/>
        <v>#N/A</v>
      </c>
      <c r="N4496" s="8" t="e">
        <f t="shared" si="783"/>
        <v>#N/A</v>
      </c>
    </row>
    <row r="4497" spans="1:14" ht="15.75" customHeight="1" x14ac:dyDescent="0.35">
      <c r="A4497" s="7">
        <f t="shared" si="806"/>
        <v>0</v>
      </c>
      <c r="B4497" s="7">
        <f t="shared" si="807"/>
        <v>0</v>
      </c>
      <c r="C4497" s="7">
        <f t="shared" si="808"/>
        <v>0</v>
      </c>
      <c r="D4497" s="7">
        <f t="shared" si="809"/>
        <v>0</v>
      </c>
      <c r="E4497" s="7" t="e">
        <f>IF('Report DCM'!$H4497="In-Stream Video","Rich Media display banner",IF('Report DCM'!$I4497&gt;'Report DCM'!$J4497,"Standard",VLOOKUP(CONCATENATE(bd_adtype,"_",bd_creativetype),tabela,2,FALSE)))</f>
        <v>#N/A</v>
      </c>
      <c r="F4497" s="7">
        <f t="shared" si="810"/>
        <v>0</v>
      </c>
      <c r="G4497" s="7">
        <f t="shared" si="811"/>
        <v>0</v>
      </c>
      <c r="H4497" s="7">
        <f t="shared" si="812"/>
        <v>0</v>
      </c>
      <c r="I4497" s="7">
        <f t="shared" si="813"/>
        <v>0</v>
      </c>
      <c r="J4497" s="7">
        <f t="shared" si="814"/>
        <v>0</v>
      </c>
      <c r="K4497" s="8" t="e">
        <f t="shared" si="815"/>
        <v>#N/A</v>
      </c>
      <c r="L4497" s="7" t="e">
        <f t="shared" si="816"/>
        <v>#N/A</v>
      </c>
      <c r="M4497" s="8" t="e">
        <f t="shared" si="782"/>
        <v>#N/A</v>
      </c>
      <c r="N4497" s="8" t="e">
        <f t="shared" si="783"/>
        <v>#N/A</v>
      </c>
    </row>
    <row r="4498" spans="1:14" ht="15.75" customHeight="1" x14ac:dyDescent="0.35">
      <c r="A4498" s="7">
        <f t="shared" si="806"/>
        <v>0</v>
      </c>
      <c r="B4498" s="7">
        <f t="shared" si="807"/>
        <v>0</v>
      </c>
      <c r="C4498" s="7">
        <f t="shared" si="808"/>
        <v>0</v>
      </c>
      <c r="D4498" s="7">
        <f t="shared" si="809"/>
        <v>0</v>
      </c>
      <c r="E4498" s="7" t="e">
        <f>IF('Report DCM'!$H4498="In-Stream Video","Rich Media display banner",IF('Report DCM'!$I4498&gt;'Report DCM'!$J4498,"Standard",VLOOKUP(CONCATENATE(bd_adtype,"_",bd_creativetype),tabela,2,FALSE)))</f>
        <v>#N/A</v>
      </c>
      <c r="F4498" s="7">
        <f t="shared" si="810"/>
        <v>0</v>
      </c>
      <c r="G4498" s="7">
        <f t="shared" si="811"/>
        <v>0</v>
      </c>
      <c r="H4498" s="7">
        <f t="shared" si="812"/>
        <v>0</v>
      </c>
      <c r="I4498" s="7">
        <f t="shared" si="813"/>
        <v>0</v>
      </c>
      <c r="J4498" s="7">
        <f t="shared" si="814"/>
        <v>0</v>
      </c>
      <c r="K4498" s="8" t="e">
        <f t="shared" si="815"/>
        <v>#N/A</v>
      </c>
      <c r="L4498" s="7" t="e">
        <f t="shared" si="816"/>
        <v>#N/A</v>
      </c>
      <c r="M4498" s="8" t="e">
        <f t="shared" si="782"/>
        <v>#N/A</v>
      </c>
      <c r="N4498" s="8" t="e">
        <f t="shared" si="783"/>
        <v>#N/A</v>
      </c>
    </row>
    <row r="4499" spans="1:14" ht="15.75" customHeight="1" x14ac:dyDescent="0.35">
      <c r="A4499" s="7">
        <f t="shared" si="806"/>
        <v>0</v>
      </c>
      <c r="B4499" s="7">
        <f t="shared" si="807"/>
        <v>0</v>
      </c>
      <c r="C4499" s="7">
        <f t="shared" si="808"/>
        <v>0</v>
      </c>
      <c r="D4499" s="7">
        <f t="shared" si="809"/>
        <v>0</v>
      </c>
      <c r="E4499" s="7" t="e">
        <f>IF('Report DCM'!$H4499="In-Stream Video","Rich Media display banner",IF('Report DCM'!$I4499&gt;'Report DCM'!$J4499,"Standard",VLOOKUP(CONCATENATE(bd_adtype,"_",bd_creativetype),tabela,2,FALSE)))</f>
        <v>#N/A</v>
      </c>
      <c r="F4499" s="7">
        <f t="shared" si="810"/>
        <v>0</v>
      </c>
      <c r="G4499" s="7">
        <f t="shared" si="811"/>
        <v>0</v>
      </c>
      <c r="H4499" s="7">
        <f t="shared" si="812"/>
        <v>0</v>
      </c>
      <c r="I4499" s="7">
        <f t="shared" si="813"/>
        <v>0</v>
      </c>
      <c r="J4499" s="7">
        <f t="shared" si="814"/>
        <v>0</v>
      </c>
      <c r="K4499" s="8" t="e">
        <f t="shared" si="815"/>
        <v>#N/A</v>
      </c>
      <c r="L4499" s="7" t="e">
        <f t="shared" si="816"/>
        <v>#N/A</v>
      </c>
      <c r="M4499" s="8" t="e">
        <f t="shared" si="782"/>
        <v>#N/A</v>
      </c>
      <c r="N4499" s="8" t="e">
        <f t="shared" si="783"/>
        <v>#N/A</v>
      </c>
    </row>
    <row r="4500" spans="1:14" ht="15.75" customHeight="1" x14ac:dyDescent="0.35">
      <c r="A4500" s="7">
        <f t="shared" si="806"/>
        <v>0</v>
      </c>
      <c r="B4500" s="7">
        <f t="shared" si="807"/>
        <v>0</v>
      </c>
      <c r="C4500" s="7">
        <f t="shared" si="808"/>
        <v>0</v>
      </c>
      <c r="D4500" s="7">
        <f t="shared" si="809"/>
        <v>0</v>
      </c>
      <c r="E4500" s="7" t="e">
        <f>IF('Report DCM'!$H4500="In-Stream Video","Rich Media display banner",IF('Report DCM'!$I4500&gt;'Report DCM'!$J4500,"Standard",VLOOKUP(CONCATENATE(bd_adtype,"_",bd_creativetype),tabela,2,FALSE)))</f>
        <v>#N/A</v>
      </c>
      <c r="F4500" s="7">
        <f t="shared" si="810"/>
        <v>0</v>
      </c>
      <c r="G4500" s="7">
        <f t="shared" si="811"/>
        <v>0</v>
      </c>
      <c r="H4500" s="7">
        <f t="shared" si="812"/>
        <v>0</v>
      </c>
      <c r="I4500" s="7">
        <f t="shared" si="813"/>
        <v>0</v>
      </c>
      <c r="J4500" s="7">
        <f t="shared" si="814"/>
        <v>0</v>
      </c>
      <c r="K4500" s="8" t="e">
        <f t="shared" si="815"/>
        <v>#N/A</v>
      </c>
      <c r="L4500" s="7" t="e">
        <f t="shared" si="816"/>
        <v>#N/A</v>
      </c>
      <c r="M4500" s="8" t="e">
        <f t="shared" si="782"/>
        <v>#N/A</v>
      </c>
      <c r="N4500" s="8" t="e">
        <f t="shared" si="783"/>
        <v>#N/A</v>
      </c>
    </row>
    <row r="4501" spans="1:14" ht="15.75" customHeight="1" x14ac:dyDescent="0.35">
      <c r="A4501" s="7">
        <f t="shared" si="806"/>
        <v>0</v>
      </c>
      <c r="B4501" s="7">
        <f t="shared" si="807"/>
        <v>0</v>
      </c>
      <c r="C4501" s="7">
        <f t="shared" si="808"/>
        <v>0</v>
      </c>
      <c r="D4501" s="7">
        <f t="shared" si="809"/>
        <v>0</v>
      </c>
      <c r="E4501" s="7" t="e">
        <f>IF('Report DCM'!$H4501="In-Stream Video","Rich Media display banner",IF('Report DCM'!$I4501&gt;'Report DCM'!$J4501,"Standard",VLOOKUP(CONCATENATE(bd_adtype,"_",bd_creativetype),tabela,2,FALSE)))</f>
        <v>#N/A</v>
      </c>
      <c r="F4501" s="7">
        <f t="shared" si="810"/>
        <v>0</v>
      </c>
      <c r="G4501" s="7">
        <f t="shared" si="811"/>
        <v>0</v>
      </c>
      <c r="H4501" s="7">
        <f t="shared" si="812"/>
        <v>0</v>
      </c>
      <c r="I4501" s="7">
        <f t="shared" si="813"/>
        <v>0</v>
      </c>
      <c r="J4501" s="7">
        <f t="shared" si="814"/>
        <v>0</v>
      </c>
      <c r="K4501" s="8" t="e">
        <f t="shared" si="815"/>
        <v>#N/A</v>
      </c>
      <c r="L4501" s="7" t="e">
        <f t="shared" si="816"/>
        <v>#N/A</v>
      </c>
      <c r="M4501" s="8" t="e">
        <f t="shared" si="782"/>
        <v>#N/A</v>
      </c>
      <c r="N4501" s="8" t="e">
        <f t="shared" si="783"/>
        <v>#N/A</v>
      </c>
    </row>
    <row r="4502" spans="1:14" ht="15.75" customHeight="1" x14ac:dyDescent="0.35">
      <c r="A4502" s="7">
        <f t="shared" si="806"/>
        <v>0</v>
      </c>
      <c r="B4502" s="7">
        <f t="shared" si="807"/>
        <v>0</v>
      </c>
      <c r="C4502" s="7">
        <f t="shared" si="808"/>
        <v>0</v>
      </c>
      <c r="D4502" s="7">
        <f t="shared" si="809"/>
        <v>0</v>
      </c>
      <c r="E4502" s="7" t="e">
        <f>IF('Report DCM'!$H4502="In-Stream Video","Rich Media display banner",IF('Report DCM'!$I4502&gt;'Report DCM'!$J4502,"Standard",VLOOKUP(CONCATENATE(bd_adtype,"_",bd_creativetype),tabela,2,FALSE)))</f>
        <v>#N/A</v>
      </c>
      <c r="F4502" s="7">
        <f t="shared" si="810"/>
        <v>0</v>
      </c>
      <c r="G4502" s="7">
        <f t="shared" si="811"/>
        <v>0</v>
      </c>
      <c r="H4502" s="7">
        <f t="shared" si="812"/>
        <v>0</v>
      </c>
      <c r="I4502" s="7">
        <f t="shared" si="813"/>
        <v>0</v>
      </c>
      <c r="J4502" s="7">
        <f t="shared" si="814"/>
        <v>0</v>
      </c>
      <c r="K4502" s="8" t="e">
        <f t="shared" si="815"/>
        <v>#N/A</v>
      </c>
      <c r="L4502" s="7" t="e">
        <f t="shared" si="816"/>
        <v>#N/A</v>
      </c>
      <c r="M4502" s="8" t="e">
        <f t="shared" si="782"/>
        <v>#N/A</v>
      </c>
      <c r="N4502" s="8" t="e">
        <f t="shared" si="783"/>
        <v>#N/A</v>
      </c>
    </row>
    <row r="4503" spans="1:14" ht="15.75" customHeight="1" x14ac:dyDescent="0.35">
      <c r="A4503" s="7">
        <f t="shared" si="806"/>
        <v>0</v>
      </c>
      <c r="B4503" s="7">
        <f t="shared" si="807"/>
        <v>0</v>
      </c>
      <c r="C4503" s="7">
        <f t="shared" si="808"/>
        <v>0</v>
      </c>
      <c r="D4503" s="7">
        <f t="shared" si="809"/>
        <v>0</v>
      </c>
      <c r="E4503" s="7" t="e">
        <f>IF('Report DCM'!$H4503="In-Stream Video","Rich Media display banner",IF('Report DCM'!$I4503&gt;'Report DCM'!$J4503,"Standard",VLOOKUP(CONCATENATE(bd_adtype,"_",bd_creativetype),tabela,2,FALSE)))</f>
        <v>#N/A</v>
      </c>
      <c r="F4503" s="7">
        <f t="shared" si="810"/>
        <v>0</v>
      </c>
      <c r="G4503" s="7">
        <f t="shared" si="811"/>
        <v>0</v>
      </c>
      <c r="H4503" s="7">
        <f t="shared" si="812"/>
        <v>0</v>
      </c>
      <c r="I4503" s="7">
        <f t="shared" si="813"/>
        <v>0</v>
      </c>
      <c r="J4503" s="7">
        <f t="shared" si="814"/>
        <v>0</v>
      </c>
      <c r="K4503" s="8" t="e">
        <f t="shared" si="815"/>
        <v>#N/A</v>
      </c>
      <c r="L4503" s="7" t="e">
        <f t="shared" si="816"/>
        <v>#N/A</v>
      </c>
      <c r="M4503" s="8" t="e">
        <f t="shared" si="782"/>
        <v>#N/A</v>
      </c>
      <c r="N4503" s="8" t="e">
        <f t="shared" si="783"/>
        <v>#N/A</v>
      </c>
    </row>
    <row r="4504" spans="1:14" ht="15.75" customHeight="1" x14ac:dyDescent="0.35">
      <c r="A4504" s="7">
        <f t="shared" si="806"/>
        <v>0</v>
      </c>
      <c r="B4504" s="7">
        <f t="shared" si="807"/>
        <v>0</v>
      </c>
      <c r="C4504" s="7">
        <f t="shared" si="808"/>
        <v>0</v>
      </c>
      <c r="D4504" s="7">
        <f t="shared" si="809"/>
        <v>0</v>
      </c>
      <c r="E4504" s="7" t="e">
        <f>IF('Report DCM'!$H4504="In-Stream Video","Rich Media display banner",IF('Report DCM'!$I4504&gt;'Report DCM'!$J4504,"Standard",VLOOKUP(CONCATENATE(bd_adtype,"_",bd_creativetype),tabela,2,FALSE)))</f>
        <v>#N/A</v>
      </c>
      <c r="F4504" s="7">
        <f t="shared" si="810"/>
        <v>0</v>
      </c>
      <c r="G4504" s="7">
        <f t="shared" si="811"/>
        <v>0</v>
      </c>
      <c r="H4504" s="7">
        <f t="shared" si="812"/>
        <v>0</v>
      </c>
      <c r="I4504" s="7">
        <f t="shared" si="813"/>
        <v>0</v>
      </c>
      <c r="J4504" s="7">
        <f t="shared" si="814"/>
        <v>0</v>
      </c>
      <c r="K4504" s="8" t="e">
        <f t="shared" si="815"/>
        <v>#N/A</v>
      </c>
      <c r="L4504" s="7" t="e">
        <f t="shared" si="816"/>
        <v>#N/A</v>
      </c>
      <c r="M4504" s="8" t="e">
        <f t="shared" si="782"/>
        <v>#N/A</v>
      </c>
      <c r="N4504" s="8" t="e">
        <f t="shared" si="783"/>
        <v>#N/A</v>
      </c>
    </row>
    <row r="4505" spans="1:14" ht="15.75" customHeight="1" x14ac:dyDescent="0.35">
      <c r="A4505" s="7">
        <f t="shared" si="806"/>
        <v>0</v>
      </c>
      <c r="B4505" s="7">
        <f t="shared" si="807"/>
        <v>0</v>
      </c>
      <c r="C4505" s="7">
        <f t="shared" si="808"/>
        <v>0</v>
      </c>
      <c r="D4505" s="7">
        <f t="shared" si="809"/>
        <v>0</v>
      </c>
      <c r="E4505" s="7" t="e">
        <f>IF('Report DCM'!$H4505="In-Stream Video","Rich Media display banner",IF('Report DCM'!$I4505&gt;'Report DCM'!$J4505,"Standard",VLOOKUP(CONCATENATE(bd_adtype,"_",bd_creativetype),tabela,2,FALSE)))</f>
        <v>#N/A</v>
      </c>
      <c r="F4505" s="7">
        <f t="shared" si="810"/>
        <v>0</v>
      </c>
      <c r="G4505" s="7">
        <f t="shared" si="811"/>
        <v>0</v>
      </c>
      <c r="H4505" s="7">
        <f t="shared" si="812"/>
        <v>0</v>
      </c>
      <c r="I4505" s="7">
        <f t="shared" si="813"/>
        <v>0</v>
      </c>
      <c r="J4505" s="7">
        <f t="shared" si="814"/>
        <v>0</v>
      </c>
      <c r="K4505" s="8" t="e">
        <f t="shared" si="815"/>
        <v>#N/A</v>
      </c>
      <c r="L4505" s="7" t="e">
        <f t="shared" si="816"/>
        <v>#N/A</v>
      </c>
      <c r="M4505" s="8" t="e">
        <f t="shared" si="782"/>
        <v>#N/A</v>
      </c>
      <c r="N4505" s="8" t="e">
        <f t="shared" si="783"/>
        <v>#N/A</v>
      </c>
    </row>
    <row r="4506" spans="1:14" ht="15.75" customHeight="1" x14ac:dyDescent="0.35">
      <c r="A4506" s="7">
        <f t="shared" si="806"/>
        <v>0</v>
      </c>
      <c r="B4506" s="7">
        <f t="shared" si="807"/>
        <v>0</v>
      </c>
      <c r="C4506" s="7">
        <f t="shared" si="808"/>
        <v>0</v>
      </c>
      <c r="D4506" s="7">
        <f t="shared" si="809"/>
        <v>0</v>
      </c>
      <c r="E4506" s="7" t="e">
        <f>IF('Report DCM'!$H4506="In-Stream Video","Rich Media display banner",IF('Report DCM'!$I4506&gt;'Report DCM'!$J4506,"Standard",VLOOKUP(CONCATENATE(bd_adtype,"_",bd_creativetype),tabela,2,FALSE)))</f>
        <v>#N/A</v>
      </c>
      <c r="F4506" s="7">
        <f t="shared" si="810"/>
        <v>0</v>
      </c>
      <c r="G4506" s="7">
        <f t="shared" si="811"/>
        <v>0</v>
      </c>
      <c r="H4506" s="7">
        <f t="shared" si="812"/>
        <v>0</v>
      </c>
      <c r="I4506" s="7">
        <f t="shared" si="813"/>
        <v>0</v>
      </c>
      <c r="J4506" s="7">
        <f t="shared" si="814"/>
        <v>0</v>
      </c>
      <c r="K4506" s="8" t="e">
        <f t="shared" si="815"/>
        <v>#N/A</v>
      </c>
      <c r="L4506" s="7" t="e">
        <f t="shared" si="816"/>
        <v>#N/A</v>
      </c>
      <c r="M4506" s="8" t="e">
        <f t="shared" si="782"/>
        <v>#N/A</v>
      </c>
      <c r="N4506" s="8" t="e">
        <f t="shared" si="783"/>
        <v>#N/A</v>
      </c>
    </row>
    <row r="4507" spans="1:14" ht="15.75" customHeight="1" x14ac:dyDescent="0.35">
      <c r="A4507" s="7">
        <f t="shared" si="806"/>
        <v>0</v>
      </c>
      <c r="B4507" s="7">
        <f t="shared" si="807"/>
        <v>0</v>
      </c>
      <c r="C4507" s="7">
        <f t="shared" si="808"/>
        <v>0</v>
      </c>
      <c r="D4507" s="7">
        <f t="shared" si="809"/>
        <v>0</v>
      </c>
      <c r="E4507" s="7" t="e">
        <f>IF('Report DCM'!$H4507="In-Stream Video","Rich Media display banner",IF('Report DCM'!$I4507&gt;'Report DCM'!$J4507,"Standard",VLOOKUP(CONCATENATE(bd_adtype,"_",bd_creativetype),tabela,2,FALSE)))</f>
        <v>#N/A</v>
      </c>
      <c r="F4507" s="7">
        <f t="shared" si="810"/>
        <v>0</v>
      </c>
      <c r="G4507" s="7">
        <f t="shared" si="811"/>
        <v>0</v>
      </c>
      <c r="H4507" s="7">
        <f t="shared" si="812"/>
        <v>0</v>
      </c>
      <c r="I4507" s="7">
        <f t="shared" si="813"/>
        <v>0</v>
      </c>
      <c r="J4507" s="7">
        <f t="shared" si="814"/>
        <v>0</v>
      </c>
      <c r="K4507" s="8" t="e">
        <f t="shared" si="815"/>
        <v>#N/A</v>
      </c>
      <c r="L4507" s="7" t="e">
        <f t="shared" si="816"/>
        <v>#N/A</v>
      </c>
      <c r="M4507" s="8" t="e">
        <f t="shared" si="782"/>
        <v>#N/A</v>
      </c>
      <c r="N4507" s="8" t="e">
        <f t="shared" si="783"/>
        <v>#N/A</v>
      </c>
    </row>
    <row r="4508" spans="1:14" ht="15.75" customHeight="1" x14ac:dyDescent="0.35">
      <c r="A4508" s="7">
        <f t="shared" si="806"/>
        <v>0</v>
      </c>
      <c r="B4508" s="7">
        <f t="shared" si="807"/>
        <v>0</v>
      </c>
      <c r="C4508" s="7">
        <f t="shared" si="808"/>
        <v>0</v>
      </c>
      <c r="D4508" s="7">
        <f t="shared" si="809"/>
        <v>0</v>
      </c>
      <c r="E4508" s="7" t="e">
        <f>IF('Report DCM'!$H4508="In-Stream Video","Rich Media display banner",IF('Report DCM'!$I4508&gt;'Report DCM'!$J4508,"Standard",VLOOKUP(CONCATENATE(bd_adtype,"_",bd_creativetype),tabela,2,FALSE)))</f>
        <v>#N/A</v>
      </c>
      <c r="F4508" s="7">
        <f t="shared" si="810"/>
        <v>0</v>
      </c>
      <c r="G4508" s="7">
        <f t="shared" si="811"/>
        <v>0</v>
      </c>
      <c r="H4508" s="7">
        <f t="shared" si="812"/>
        <v>0</v>
      </c>
      <c r="I4508" s="7">
        <f t="shared" si="813"/>
        <v>0</v>
      </c>
      <c r="J4508" s="7">
        <f t="shared" si="814"/>
        <v>0</v>
      </c>
      <c r="K4508" s="8" t="e">
        <f t="shared" si="815"/>
        <v>#N/A</v>
      </c>
      <c r="L4508" s="7" t="e">
        <f t="shared" si="816"/>
        <v>#N/A</v>
      </c>
      <c r="M4508" s="8" t="e">
        <f t="shared" si="782"/>
        <v>#N/A</v>
      </c>
      <c r="N4508" s="8" t="e">
        <f t="shared" si="783"/>
        <v>#N/A</v>
      </c>
    </row>
    <row r="4509" spans="1:14" ht="15.75" customHeight="1" x14ac:dyDescent="0.35">
      <c r="A4509" s="7">
        <f t="shared" si="806"/>
        <v>0</v>
      </c>
      <c r="B4509" s="7">
        <f t="shared" si="807"/>
        <v>0</v>
      </c>
      <c r="C4509" s="7">
        <f t="shared" si="808"/>
        <v>0</v>
      </c>
      <c r="D4509" s="7">
        <f t="shared" si="809"/>
        <v>0</v>
      </c>
      <c r="E4509" s="7" t="e">
        <f>IF('Report DCM'!$H4509="In-Stream Video","Rich Media display banner",IF('Report DCM'!$I4509&gt;'Report DCM'!$J4509,"Standard",VLOOKUP(CONCATENATE(bd_adtype,"_",bd_creativetype),tabela,2,FALSE)))</f>
        <v>#N/A</v>
      </c>
      <c r="F4509" s="7">
        <f t="shared" si="810"/>
        <v>0</v>
      </c>
      <c r="G4509" s="7">
        <f t="shared" si="811"/>
        <v>0</v>
      </c>
      <c r="H4509" s="7">
        <f t="shared" si="812"/>
        <v>0</v>
      </c>
      <c r="I4509" s="7">
        <f t="shared" si="813"/>
        <v>0</v>
      </c>
      <c r="J4509" s="7">
        <f t="shared" si="814"/>
        <v>0</v>
      </c>
      <c r="K4509" s="8" t="e">
        <f t="shared" si="815"/>
        <v>#N/A</v>
      </c>
      <c r="L4509" s="7" t="e">
        <f t="shared" si="816"/>
        <v>#N/A</v>
      </c>
      <c r="M4509" s="8" t="e">
        <f t="shared" si="782"/>
        <v>#N/A</v>
      </c>
      <c r="N4509" s="8" t="e">
        <f t="shared" si="783"/>
        <v>#N/A</v>
      </c>
    </row>
    <row r="4510" spans="1:14" ht="15.75" customHeight="1" x14ac:dyDescent="0.35">
      <c r="A4510" s="7">
        <f t="shared" si="806"/>
        <v>0</v>
      </c>
      <c r="B4510" s="7">
        <f t="shared" si="807"/>
        <v>0</v>
      </c>
      <c r="C4510" s="7">
        <f t="shared" si="808"/>
        <v>0</v>
      </c>
      <c r="D4510" s="7">
        <f t="shared" si="809"/>
        <v>0</v>
      </c>
      <c r="E4510" s="7" t="e">
        <f>IF('Report DCM'!$H4510="In-Stream Video","Rich Media display banner",IF('Report DCM'!$I4510&gt;'Report DCM'!$J4510,"Standard",VLOOKUP(CONCATENATE(bd_adtype,"_",bd_creativetype),tabela,2,FALSE)))</f>
        <v>#N/A</v>
      </c>
      <c r="F4510" s="7">
        <f t="shared" si="810"/>
        <v>0</v>
      </c>
      <c r="G4510" s="7">
        <f t="shared" si="811"/>
        <v>0</v>
      </c>
      <c r="H4510" s="7">
        <f t="shared" si="812"/>
        <v>0</v>
      </c>
      <c r="I4510" s="7">
        <f t="shared" si="813"/>
        <v>0</v>
      </c>
      <c r="J4510" s="7">
        <f t="shared" si="814"/>
        <v>0</v>
      </c>
      <c r="K4510" s="8" t="e">
        <f t="shared" si="815"/>
        <v>#N/A</v>
      </c>
      <c r="L4510" s="7" t="e">
        <f t="shared" si="816"/>
        <v>#N/A</v>
      </c>
      <c r="M4510" s="8" t="e">
        <f t="shared" si="782"/>
        <v>#N/A</v>
      </c>
      <c r="N4510" s="8" t="e">
        <f t="shared" si="783"/>
        <v>#N/A</v>
      </c>
    </row>
    <row r="4511" spans="1:14" ht="15.75" customHeight="1" x14ac:dyDescent="0.35">
      <c r="A4511" s="7">
        <f t="shared" si="806"/>
        <v>0</v>
      </c>
      <c r="B4511" s="7">
        <f t="shared" si="807"/>
        <v>0</v>
      </c>
      <c r="C4511" s="7">
        <f t="shared" si="808"/>
        <v>0</v>
      </c>
      <c r="D4511" s="7">
        <f t="shared" si="809"/>
        <v>0</v>
      </c>
      <c r="E4511" s="7" t="e">
        <f>IF('Report DCM'!$H4511="In-Stream Video","Rich Media display banner",IF('Report DCM'!$I4511&gt;'Report DCM'!$J4511,"Standard",VLOOKUP(CONCATENATE(bd_adtype,"_",bd_creativetype),tabela,2,FALSE)))</f>
        <v>#N/A</v>
      </c>
      <c r="F4511" s="7">
        <f t="shared" si="810"/>
        <v>0</v>
      </c>
      <c r="G4511" s="7">
        <f t="shared" si="811"/>
        <v>0</v>
      </c>
      <c r="H4511" s="7">
        <f t="shared" si="812"/>
        <v>0</v>
      </c>
      <c r="I4511" s="7">
        <f t="shared" si="813"/>
        <v>0</v>
      </c>
      <c r="J4511" s="7">
        <f t="shared" si="814"/>
        <v>0</v>
      </c>
      <c r="K4511" s="8" t="e">
        <f t="shared" si="815"/>
        <v>#N/A</v>
      </c>
      <c r="L4511" s="7" t="e">
        <f t="shared" si="816"/>
        <v>#N/A</v>
      </c>
      <c r="M4511" s="8" t="e">
        <f t="shared" si="782"/>
        <v>#N/A</v>
      </c>
      <c r="N4511" s="8" t="e">
        <f t="shared" si="783"/>
        <v>#N/A</v>
      </c>
    </row>
    <row r="4512" spans="1:14" ht="15.75" customHeight="1" x14ac:dyDescent="0.35">
      <c r="A4512" s="7">
        <f t="shared" si="806"/>
        <v>0</v>
      </c>
      <c r="B4512" s="7">
        <f t="shared" si="807"/>
        <v>0</v>
      </c>
      <c r="C4512" s="7">
        <f t="shared" si="808"/>
        <v>0</v>
      </c>
      <c r="D4512" s="7">
        <f t="shared" si="809"/>
        <v>0</v>
      </c>
      <c r="E4512" s="7" t="e">
        <f>IF('Report DCM'!$H4512="In-Stream Video","Rich Media display banner",IF('Report DCM'!$I4512&gt;'Report DCM'!$J4512,"Standard",VLOOKUP(CONCATENATE(bd_adtype,"_",bd_creativetype),tabela,2,FALSE)))</f>
        <v>#N/A</v>
      </c>
      <c r="F4512" s="7">
        <f t="shared" si="810"/>
        <v>0</v>
      </c>
      <c r="G4512" s="7">
        <f t="shared" si="811"/>
        <v>0</v>
      </c>
      <c r="H4512" s="7">
        <f t="shared" si="812"/>
        <v>0</v>
      </c>
      <c r="I4512" s="7">
        <f t="shared" si="813"/>
        <v>0</v>
      </c>
      <c r="J4512" s="7">
        <f t="shared" si="814"/>
        <v>0</v>
      </c>
      <c r="K4512" s="8" t="e">
        <f t="shared" si="815"/>
        <v>#N/A</v>
      </c>
      <c r="L4512" s="7" t="e">
        <f t="shared" si="816"/>
        <v>#N/A</v>
      </c>
      <c r="M4512" s="8" t="e">
        <f t="shared" si="782"/>
        <v>#N/A</v>
      </c>
      <c r="N4512" s="8" t="e">
        <f t="shared" si="783"/>
        <v>#N/A</v>
      </c>
    </row>
    <row r="4513" spans="1:14" ht="15.75" customHeight="1" x14ac:dyDescent="0.35">
      <c r="A4513" s="7">
        <f t="shared" si="806"/>
        <v>0</v>
      </c>
      <c r="B4513" s="7">
        <f t="shared" si="807"/>
        <v>0</v>
      </c>
      <c r="C4513" s="7">
        <f t="shared" si="808"/>
        <v>0</v>
      </c>
      <c r="D4513" s="7">
        <f t="shared" si="809"/>
        <v>0</v>
      </c>
      <c r="E4513" s="7" t="e">
        <f>IF('Report DCM'!$H4513="In-Stream Video","Rich Media display banner",IF('Report DCM'!$I4513&gt;'Report DCM'!$J4513,"Standard",VLOOKUP(CONCATENATE(bd_adtype,"_",bd_creativetype),tabela,2,FALSE)))</f>
        <v>#N/A</v>
      </c>
      <c r="F4513" s="7">
        <f t="shared" si="810"/>
        <v>0</v>
      </c>
      <c r="G4513" s="7">
        <f t="shared" si="811"/>
        <v>0</v>
      </c>
      <c r="H4513" s="7">
        <f t="shared" si="812"/>
        <v>0</v>
      </c>
      <c r="I4513" s="7">
        <f t="shared" si="813"/>
        <v>0</v>
      </c>
      <c r="J4513" s="7">
        <f t="shared" si="814"/>
        <v>0</v>
      </c>
      <c r="K4513" s="8" t="e">
        <f t="shared" si="815"/>
        <v>#N/A</v>
      </c>
      <c r="L4513" s="7" t="e">
        <f t="shared" si="816"/>
        <v>#N/A</v>
      </c>
      <c r="M4513" s="8" t="e">
        <f t="shared" si="782"/>
        <v>#N/A</v>
      </c>
      <c r="N4513" s="8" t="e">
        <f t="shared" si="783"/>
        <v>#N/A</v>
      </c>
    </row>
    <row r="4514" spans="1:14" ht="15.75" customHeight="1" x14ac:dyDescent="0.35">
      <c r="A4514" s="7">
        <f t="shared" si="806"/>
        <v>0</v>
      </c>
      <c r="B4514" s="7">
        <f t="shared" si="807"/>
        <v>0</v>
      </c>
      <c r="C4514" s="7">
        <f t="shared" si="808"/>
        <v>0</v>
      </c>
      <c r="D4514" s="7">
        <f t="shared" si="809"/>
        <v>0</v>
      </c>
      <c r="E4514" s="7" t="e">
        <f>IF('Report DCM'!$H4514="In-Stream Video","Rich Media display banner",IF('Report DCM'!$I4514&gt;'Report DCM'!$J4514,"Standard",VLOOKUP(CONCATENATE(bd_adtype,"_",bd_creativetype),tabela,2,FALSE)))</f>
        <v>#N/A</v>
      </c>
      <c r="F4514" s="7">
        <f t="shared" si="810"/>
        <v>0</v>
      </c>
      <c r="G4514" s="7">
        <f t="shared" si="811"/>
        <v>0</v>
      </c>
      <c r="H4514" s="7">
        <f t="shared" si="812"/>
        <v>0</v>
      </c>
      <c r="I4514" s="7">
        <f t="shared" si="813"/>
        <v>0</v>
      </c>
      <c r="J4514" s="7">
        <f t="shared" si="814"/>
        <v>0</v>
      </c>
      <c r="K4514" s="8" t="e">
        <f t="shared" si="815"/>
        <v>#N/A</v>
      </c>
      <c r="L4514" s="7" t="e">
        <f t="shared" si="816"/>
        <v>#N/A</v>
      </c>
      <c r="M4514" s="8" t="e">
        <f t="shared" si="782"/>
        <v>#N/A</v>
      </c>
      <c r="N4514" s="8" t="e">
        <f t="shared" si="783"/>
        <v>#N/A</v>
      </c>
    </row>
    <row r="4515" spans="1:14" ht="15.75" customHeight="1" x14ac:dyDescent="0.35">
      <c r="A4515" s="7">
        <f t="shared" si="806"/>
        <v>0</v>
      </c>
      <c r="B4515" s="7">
        <f t="shared" si="807"/>
        <v>0</v>
      </c>
      <c r="C4515" s="7">
        <f t="shared" si="808"/>
        <v>0</v>
      </c>
      <c r="D4515" s="7">
        <f t="shared" si="809"/>
        <v>0</v>
      </c>
      <c r="E4515" s="7" t="e">
        <f>IF('Report DCM'!$H4515="In-Stream Video","Rich Media display banner",IF('Report DCM'!$I4515&gt;'Report DCM'!$J4515,"Standard",VLOOKUP(CONCATENATE(bd_adtype,"_",bd_creativetype),tabela,2,FALSE)))</f>
        <v>#N/A</v>
      </c>
      <c r="F4515" s="7">
        <f t="shared" si="810"/>
        <v>0</v>
      </c>
      <c r="G4515" s="7">
        <f t="shared" si="811"/>
        <v>0</v>
      </c>
      <c r="H4515" s="7">
        <f t="shared" si="812"/>
        <v>0</v>
      </c>
      <c r="I4515" s="7">
        <f t="shared" si="813"/>
        <v>0</v>
      </c>
      <c r="J4515" s="7">
        <f t="shared" si="814"/>
        <v>0</v>
      </c>
      <c r="K4515" s="8" t="e">
        <f t="shared" si="815"/>
        <v>#N/A</v>
      </c>
      <c r="L4515" s="7" t="e">
        <f t="shared" si="816"/>
        <v>#N/A</v>
      </c>
      <c r="M4515" s="8" t="e">
        <f t="shared" si="782"/>
        <v>#N/A</v>
      </c>
      <c r="N4515" s="8" t="e">
        <f t="shared" si="783"/>
        <v>#N/A</v>
      </c>
    </row>
    <row r="4516" spans="1:14" ht="15.75" customHeight="1" x14ac:dyDescent="0.35">
      <c r="A4516" s="7">
        <f t="shared" si="806"/>
        <v>0</v>
      </c>
      <c r="B4516" s="7">
        <f t="shared" si="807"/>
        <v>0</v>
      </c>
      <c r="C4516" s="7">
        <f t="shared" si="808"/>
        <v>0</v>
      </c>
      <c r="D4516" s="7">
        <f t="shared" si="809"/>
        <v>0</v>
      </c>
      <c r="E4516" s="7" t="e">
        <f>IF('Report DCM'!$H4516="In-Stream Video","Rich Media display banner",IF('Report DCM'!$I4516&gt;'Report DCM'!$J4516,"Standard",VLOOKUP(CONCATENATE(bd_adtype,"_",bd_creativetype),tabela,2,FALSE)))</f>
        <v>#N/A</v>
      </c>
      <c r="F4516" s="7">
        <f t="shared" si="810"/>
        <v>0</v>
      </c>
      <c r="G4516" s="7">
        <f t="shared" si="811"/>
        <v>0</v>
      </c>
      <c r="H4516" s="7">
        <f t="shared" si="812"/>
        <v>0</v>
      </c>
      <c r="I4516" s="7">
        <f t="shared" si="813"/>
        <v>0</v>
      </c>
      <c r="J4516" s="7">
        <f t="shared" si="814"/>
        <v>0</v>
      </c>
      <c r="K4516" s="8" t="e">
        <f t="shared" si="815"/>
        <v>#N/A</v>
      </c>
      <c r="L4516" s="7" t="e">
        <f t="shared" si="816"/>
        <v>#N/A</v>
      </c>
      <c r="M4516" s="8" t="e">
        <f t="shared" si="782"/>
        <v>#N/A</v>
      </c>
      <c r="N4516" s="8" t="e">
        <f t="shared" si="783"/>
        <v>#N/A</v>
      </c>
    </row>
    <row r="4517" spans="1:14" ht="15.75" customHeight="1" x14ac:dyDescent="0.35">
      <c r="A4517" s="7">
        <f t="shared" si="806"/>
        <v>0</v>
      </c>
      <c r="B4517" s="7">
        <f t="shared" si="807"/>
        <v>0</v>
      </c>
      <c r="C4517" s="7">
        <f t="shared" si="808"/>
        <v>0</v>
      </c>
      <c r="D4517" s="7">
        <f t="shared" si="809"/>
        <v>0</v>
      </c>
      <c r="E4517" s="7" t="e">
        <f>IF('Report DCM'!$H4517="In-Stream Video","Rich Media display banner",IF('Report DCM'!$I4517&gt;'Report DCM'!$J4517,"Standard",VLOOKUP(CONCATENATE(bd_adtype,"_",bd_creativetype),tabela,2,FALSE)))</f>
        <v>#N/A</v>
      </c>
      <c r="F4517" s="7">
        <f t="shared" si="810"/>
        <v>0</v>
      </c>
      <c r="G4517" s="7">
        <f t="shared" si="811"/>
        <v>0</v>
      </c>
      <c r="H4517" s="7">
        <f t="shared" si="812"/>
        <v>0</v>
      </c>
      <c r="I4517" s="7">
        <f t="shared" si="813"/>
        <v>0</v>
      </c>
      <c r="J4517" s="7">
        <f t="shared" si="814"/>
        <v>0</v>
      </c>
      <c r="K4517" s="8" t="e">
        <f t="shared" si="815"/>
        <v>#N/A</v>
      </c>
      <c r="L4517" s="7" t="e">
        <f t="shared" si="816"/>
        <v>#N/A</v>
      </c>
      <c r="M4517" s="8" t="e">
        <f t="shared" si="782"/>
        <v>#N/A</v>
      </c>
      <c r="N4517" s="8" t="e">
        <f t="shared" si="783"/>
        <v>#N/A</v>
      </c>
    </row>
    <row r="4518" spans="1:14" ht="15.75" customHeight="1" x14ac:dyDescent="0.35">
      <c r="A4518" s="7">
        <f t="shared" si="806"/>
        <v>0</v>
      </c>
      <c r="B4518" s="7">
        <f t="shared" si="807"/>
        <v>0</v>
      </c>
      <c r="C4518" s="7">
        <f t="shared" si="808"/>
        <v>0</v>
      </c>
      <c r="D4518" s="7">
        <f t="shared" si="809"/>
        <v>0</v>
      </c>
      <c r="E4518" s="7" t="e">
        <f>IF('Report DCM'!$H4518="In-Stream Video","Rich Media display banner",IF('Report DCM'!$I4518&gt;'Report DCM'!$J4518,"Standard",VLOOKUP(CONCATENATE(bd_adtype,"_",bd_creativetype),tabela,2,FALSE)))</f>
        <v>#N/A</v>
      </c>
      <c r="F4518" s="7">
        <f t="shared" si="810"/>
        <v>0</v>
      </c>
      <c r="G4518" s="7">
        <f t="shared" si="811"/>
        <v>0</v>
      </c>
      <c r="H4518" s="7">
        <f t="shared" si="812"/>
        <v>0</v>
      </c>
      <c r="I4518" s="7">
        <f t="shared" si="813"/>
        <v>0</v>
      </c>
      <c r="J4518" s="7">
        <f t="shared" si="814"/>
        <v>0</v>
      </c>
      <c r="K4518" s="8" t="e">
        <f t="shared" si="815"/>
        <v>#N/A</v>
      </c>
      <c r="L4518" s="7" t="e">
        <f t="shared" si="816"/>
        <v>#N/A</v>
      </c>
      <c r="M4518" s="8" t="e">
        <f t="shared" si="782"/>
        <v>#N/A</v>
      </c>
      <c r="N4518" s="8" t="e">
        <f t="shared" si="783"/>
        <v>#N/A</v>
      </c>
    </row>
    <row r="4519" spans="1:14" ht="15.75" customHeight="1" x14ac:dyDescent="0.35">
      <c r="A4519" s="7">
        <f t="shared" si="806"/>
        <v>0</v>
      </c>
      <c r="B4519" s="7">
        <f t="shared" si="807"/>
        <v>0</v>
      </c>
      <c r="C4519" s="7">
        <f t="shared" si="808"/>
        <v>0</v>
      </c>
      <c r="D4519" s="7">
        <f t="shared" si="809"/>
        <v>0</v>
      </c>
      <c r="E4519" s="7" t="e">
        <f>IF('Report DCM'!$H4519="In-Stream Video","Rich Media display banner",IF('Report DCM'!$I4519&gt;'Report DCM'!$J4519,"Standard",VLOOKUP(CONCATENATE(bd_adtype,"_",bd_creativetype),tabela,2,FALSE)))</f>
        <v>#N/A</v>
      </c>
      <c r="F4519" s="7">
        <f t="shared" si="810"/>
        <v>0</v>
      </c>
      <c r="G4519" s="7">
        <f t="shared" si="811"/>
        <v>0</v>
      </c>
      <c r="H4519" s="7">
        <f t="shared" si="812"/>
        <v>0</v>
      </c>
      <c r="I4519" s="7">
        <f t="shared" si="813"/>
        <v>0</v>
      </c>
      <c r="J4519" s="7">
        <f t="shared" si="814"/>
        <v>0</v>
      </c>
      <c r="K4519" s="8" t="e">
        <f t="shared" si="815"/>
        <v>#N/A</v>
      </c>
      <c r="L4519" s="7" t="e">
        <f t="shared" si="816"/>
        <v>#N/A</v>
      </c>
      <c r="M4519" s="8" t="e">
        <f t="shared" si="782"/>
        <v>#N/A</v>
      </c>
      <c r="N4519" s="8" t="e">
        <f t="shared" si="783"/>
        <v>#N/A</v>
      </c>
    </row>
    <row r="4520" spans="1:14" ht="15.75" customHeight="1" x14ac:dyDescent="0.35">
      <c r="A4520" s="7">
        <f t="shared" si="806"/>
        <v>0</v>
      </c>
      <c r="B4520" s="7">
        <f t="shared" si="807"/>
        <v>0</v>
      </c>
      <c r="C4520" s="7">
        <f t="shared" si="808"/>
        <v>0</v>
      </c>
      <c r="D4520" s="7">
        <f t="shared" si="809"/>
        <v>0</v>
      </c>
      <c r="E4520" s="7" t="e">
        <f>IF('Report DCM'!$H4520="In-Stream Video","Rich Media display banner",IF('Report DCM'!$I4520&gt;'Report DCM'!$J4520,"Standard",VLOOKUP(CONCATENATE(bd_adtype,"_",bd_creativetype),tabela,2,FALSE)))</f>
        <v>#N/A</v>
      </c>
      <c r="F4520" s="7">
        <f t="shared" si="810"/>
        <v>0</v>
      </c>
      <c r="G4520" s="7">
        <f t="shared" si="811"/>
        <v>0</v>
      </c>
      <c r="H4520" s="7">
        <f t="shared" si="812"/>
        <v>0</v>
      </c>
      <c r="I4520" s="7">
        <f t="shared" si="813"/>
        <v>0</v>
      </c>
      <c r="J4520" s="7">
        <f t="shared" si="814"/>
        <v>0</v>
      </c>
      <c r="K4520" s="8" t="e">
        <f t="shared" si="815"/>
        <v>#N/A</v>
      </c>
      <c r="L4520" s="7" t="e">
        <f t="shared" si="816"/>
        <v>#N/A</v>
      </c>
      <c r="M4520" s="8" t="e">
        <f t="shared" si="782"/>
        <v>#N/A</v>
      </c>
      <c r="N4520" s="8" t="e">
        <f t="shared" si="783"/>
        <v>#N/A</v>
      </c>
    </row>
    <row r="4521" spans="1:14" ht="15.75" customHeight="1" x14ac:dyDescent="0.35">
      <c r="A4521" s="7">
        <f t="shared" si="806"/>
        <v>0</v>
      </c>
      <c r="B4521" s="7">
        <f t="shared" si="807"/>
        <v>0</v>
      </c>
      <c r="C4521" s="7">
        <f t="shared" si="808"/>
        <v>0</v>
      </c>
      <c r="D4521" s="7">
        <f t="shared" si="809"/>
        <v>0</v>
      </c>
      <c r="E4521" s="7" t="e">
        <f>IF('Report DCM'!$H4521="In-Stream Video","Rich Media display banner",IF('Report DCM'!$I4521&gt;'Report DCM'!$J4521,"Standard",VLOOKUP(CONCATENATE(bd_adtype,"_",bd_creativetype),tabela,2,FALSE)))</f>
        <v>#N/A</v>
      </c>
      <c r="F4521" s="7">
        <f t="shared" si="810"/>
        <v>0</v>
      </c>
      <c r="G4521" s="7">
        <f t="shared" si="811"/>
        <v>0</v>
      </c>
      <c r="H4521" s="7">
        <f t="shared" si="812"/>
        <v>0</v>
      </c>
      <c r="I4521" s="7">
        <f t="shared" si="813"/>
        <v>0</v>
      </c>
      <c r="J4521" s="7">
        <f t="shared" si="814"/>
        <v>0</v>
      </c>
      <c r="K4521" s="8" t="e">
        <f t="shared" si="815"/>
        <v>#N/A</v>
      </c>
      <c r="L4521" s="7" t="e">
        <f t="shared" si="816"/>
        <v>#N/A</v>
      </c>
      <c r="M4521" s="8" t="e">
        <f t="shared" si="782"/>
        <v>#N/A</v>
      </c>
      <c r="N4521" s="8" t="e">
        <f t="shared" si="783"/>
        <v>#N/A</v>
      </c>
    </row>
    <row r="4522" spans="1:14" ht="15.75" customHeight="1" x14ac:dyDescent="0.35">
      <c r="A4522" s="7">
        <f t="shared" si="806"/>
        <v>0</v>
      </c>
      <c r="B4522" s="7">
        <f t="shared" si="807"/>
        <v>0</v>
      </c>
      <c r="C4522" s="7">
        <f t="shared" si="808"/>
        <v>0</v>
      </c>
      <c r="D4522" s="7">
        <f t="shared" si="809"/>
        <v>0</v>
      </c>
      <c r="E4522" s="7" t="e">
        <f>IF('Report DCM'!$H4522="In-Stream Video","Rich Media display banner",IF('Report DCM'!$I4522&gt;'Report DCM'!$J4522,"Standard",VLOOKUP(CONCATENATE(bd_adtype,"_",bd_creativetype),tabela,2,FALSE)))</f>
        <v>#N/A</v>
      </c>
      <c r="F4522" s="7">
        <f t="shared" si="810"/>
        <v>0</v>
      </c>
      <c r="G4522" s="7">
        <f t="shared" si="811"/>
        <v>0</v>
      </c>
      <c r="H4522" s="7">
        <f t="shared" si="812"/>
        <v>0</v>
      </c>
      <c r="I4522" s="7">
        <f t="shared" si="813"/>
        <v>0</v>
      </c>
      <c r="J4522" s="7">
        <f t="shared" si="814"/>
        <v>0</v>
      </c>
      <c r="K4522" s="8" t="e">
        <f t="shared" si="815"/>
        <v>#N/A</v>
      </c>
      <c r="L4522" s="7" t="e">
        <f t="shared" si="816"/>
        <v>#N/A</v>
      </c>
      <c r="M4522" s="8" t="e">
        <f t="shared" si="782"/>
        <v>#N/A</v>
      </c>
      <c r="N4522" s="8" t="e">
        <f t="shared" si="783"/>
        <v>#N/A</v>
      </c>
    </row>
    <row r="4523" spans="1:14" ht="15.75" customHeight="1" x14ac:dyDescent="0.35">
      <c r="A4523" s="7">
        <f t="shared" si="806"/>
        <v>0</v>
      </c>
      <c r="B4523" s="7">
        <f t="shared" si="807"/>
        <v>0</v>
      </c>
      <c r="C4523" s="7">
        <f t="shared" si="808"/>
        <v>0</v>
      </c>
      <c r="D4523" s="7">
        <f t="shared" si="809"/>
        <v>0</v>
      </c>
      <c r="E4523" s="7" t="e">
        <f>IF('Report DCM'!$H4523="In-Stream Video","Rich Media display banner",IF('Report DCM'!$I4523&gt;'Report DCM'!$J4523,"Standard",VLOOKUP(CONCATENATE(bd_adtype,"_",bd_creativetype),tabela,2,FALSE)))</f>
        <v>#N/A</v>
      </c>
      <c r="F4523" s="7">
        <f t="shared" si="810"/>
        <v>0</v>
      </c>
      <c r="G4523" s="7">
        <f t="shared" si="811"/>
        <v>0</v>
      </c>
      <c r="H4523" s="7">
        <f t="shared" si="812"/>
        <v>0</v>
      </c>
      <c r="I4523" s="7">
        <f t="shared" si="813"/>
        <v>0</v>
      </c>
      <c r="J4523" s="7">
        <f t="shared" si="814"/>
        <v>0</v>
      </c>
      <c r="K4523" s="8" t="e">
        <f t="shared" si="815"/>
        <v>#N/A</v>
      </c>
      <c r="L4523" s="7" t="e">
        <f t="shared" si="816"/>
        <v>#N/A</v>
      </c>
      <c r="M4523" s="8" t="e">
        <f t="shared" si="782"/>
        <v>#N/A</v>
      </c>
      <c r="N4523" s="8" t="e">
        <f t="shared" si="783"/>
        <v>#N/A</v>
      </c>
    </row>
    <row r="4524" spans="1:14" ht="15.75" customHeight="1" x14ac:dyDescent="0.35">
      <c r="A4524" s="7">
        <f t="shared" si="806"/>
        <v>0</v>
      </c>
      <c r="B4524" s="7">
        <f t="shared" si="807"/>
        <v>0</v>
      </c>
      <c r="C4524" s="7">
        <f t="shared" si="808"/>
        <v>0</v>
      </c>
      <c r="D4524" s="7">
        <f t="shared" si="809"/>
        <v>0</v>
      </c>
      <c r="E4524" s="7" t="e">
        <f>IF('Report DCM'!$H4524="In-Stream Video","Rich Media display banner",IF('Report DCM'!$I4524&gt;'Report DCM'!$J4524,"Standard",VLOOKUP(CONCATENATE(bd_adtype,"_",bd_creativetype),tabela,2,FALSE)))</f>
        <v>#N/A</v>
      </c>
      <c r="F4524" s="7">
        <f t="shared" si="810"/>
        <v>0</v>
      </c>
      <c r="G4524" s="7">
        <f t="shared" si="811"/>
        <v>0</v>
      </c>
      <c r="H4524" s="7">
        <f t="shared" si="812"/>
        <v>0</v>
      </c>
      <c r="I4524" s="7">
        <f t="shared" si="813"/>
        <v>0</v>
      </c>
      <c r="J4524" s="7">
        <f t="shared" si="814"/>
        <v>0</v>
      </c>
      <c r="K4524" s="8" t="e">
        <f t="shared" si="815"/>
        <v>#N/A</v>
      </c>
      <c r="L4524" s="7" t="e">
        <f t="shared" si="816"/>
        <v>#N/A</v>
      </c>
      <c r="M4524" s="8" t="e">
        <f t="shared" si="782"/>
        <v>#N/A</v>
      </c>
      <c r="N4524" s="8" t="e">
        <f t="shared" si="783"/>
        <v>#N/A</v>
      </c>
    </row>
    <row r="4525" spans="1:14" ht="15.75" customHeight="1" x14ac:dyDescent="0.35">
      <c r="A4525" s="7">
        <f t="shared" si="806"/>
        <v>0</v>
      </c>
      <c r="B4525" s="7">
        <f t="shared" si="807"/>
        <v>0</v>
      </c>
      <c r="C4525" s="7">
        <f t="shared" si="808"/>
        <v>0</v>
      </c>
      <c r="D4525" s="7">
        <f t="shared" si="809"/>
        <v>0</v>
      </c>
      <c r="E4525" s="7" t="e">
        <f>IF('Report DCM'!$H4525="In-Stream Video","Rich Media display banner",IF('Report DCM'!$I4525&gt;'Report DCM'!$J4525,"Standard",VLOOKUP(CONCATENATE(bd_adtype,"_",bd_creativetype),tabela,2,FALSE)))</f>
        <v>#N/A</v>
      </c>
      <c r="F4525" s="7">
        <f t="shared" si="810"/>
        <v>0</v>
      </c>
      <c r="G4525" s="7">
        <f t="shared" si="811"/>
        <v>0</v>
      </c>
      <c r="H4525" s="7">
        <f t="shared" si="812"/>
        <v>0</v>
      </c>
      <c r="I4525" s="7">
        <f t="shared" si="813"/>
        <v>0</v>
      </c>
      <c r="J4525" s="7">
        <f t="shared" si="814"/>
        <v>0</v>
      </c>
      <c r="K4525" s="8" t="e">
        <f t="shared" si="815"/>
        <v>#N/A</v>
      </c>
      <c r="L4525" s="7" t="e">
        <f t="shared" si="816"/>
        <v>#N/A</v>
      </c>
      <c r="M4525" s="8" t="e">
        <f t="shared" si="782"/>
        <v>#N/A</v>
      </c>
      <c r="N4525" s="8" t="e">
        <f t="shared" si="783"/>
        <v>#N/A</v>
      </c>
    </row>
    <row r="4526" spans="1:14" ht="15.75" customHeight="1" x14ac:dyDescent="0.35">
      <c r="A4526" s="7">
        <f t="shared" si="806"/>
        <v>0</v>
      </c>
      <c r="B4526" s="7">
        <f t="shared" si="807"/>
        <v>0</v>
      </c>
      <c r="C4526" s="7">
        <f t="shared" si="808"/>
        <v>0</v>
      </c>
      <c r="D4526" s="7">
        <f t="shared" si="809"/>
        <v>0</v>
      </c>
      <c r="E4526" s="7" t="e">
        <f>IF('Report DCM'!$H4526="In-Stream Video","Rich Media display banner",IF('Report DCM'!$I4526&gt;'Report DCM'!$J4526,"Standard",VLOOKUP(CONCATENATE(bd_adtype,"_",bd_creativetype),tabela,2,FALSE)))</f>
        <v>#N/A</v>
      </c>
      <c r="F4526" s="7">
        <f t="shared" si="810"/>
        <v>0</v>
      </c>
      <c r="G4526" s="7">
        <f t="shared" si="811"/>
        <v>0</v>
      </c>
      <c r="H4526" s="7">
        <f t="shared" si="812"/>
        <v>0</v>
      </c>
      <c r="I4526" s="7">
        <f t="shared" si="813"/>
        <v>0</v>
      </c>
      <c r="J4526" s="7">
        <f t="shared" si="814"/>
        <v>0</v>
      </c>
      <c r="K4526" s="8" t="e">
        <f t="shared" si="815"/>
        <v>#N/A</v>
      </c>
      <c r="L4526" s="7" t="e">
        <f t="shared" si="816"/>
        <v>#N/A</v>
      </c>
      <c r="M4526" s="8" t="e">
        <f t="shared" si="782"/>
        <v>#N/A</v>
      </c>
      <c r="N4526" s="8" t="e">
        <f t="shared" si="783"/>
        <v>#N/A</v>
      </c>
    </row>
    <row r="4527" spans="1:14" ht="15.75" customHeight="1" x14ac:dyDescent="0.35">
      <c r="A4527" s="7">
        <f t="shared" si="806"/>
        <v>0</v>
      </c>
      <c r="B4527" s="7">
        <f t="shared" si="807"/>
        <v>0</v>
      </c>
      <c r="C4527" s="7">
        <f t="shared" si="808"/>
        <v>0</v>
      </c>
      <c r="D4527" s="7">
        <f t="shared" si="809"/>
        <v>0</v>
      </c>
      <c r="E4527" s="7" t="e">
        <f>IF('Report DCM'!$H4527="In-Stream Video","Rich Media display banner",IF('Report DCM'!$I4527&gt;'Report DCM'!$J4527,"Standard",VLOOKUP(CONCATENATE(bd_adtype,"_",bd_creativetype),tabela,2,FALSE)))</f>
        <v>#N/A</v>
      </c>
      <c r="F4527" s="7">
        <f t="shared" si="810"/>
        <v>0</v>
      </c>
      <c r="G4527" s="7">
        <f t="shared" si="811"/>
        <v>0</v>
      </c>
      <c r="H4527" s="7">
        <f t="shared" si="812"/>
        <v>0</v>
      </c>
      <c r="I4527" s="7">
        <f t="shared" si="813"/>
        <v>0</v>
      </c>
      <c r="J4527" s="7">
        <f t="shared" si="814"/>
        <v>0</v>
      </c>
      <c r="K4527" s="8" t="e">
        <f t="shared" si="815"/>
        <v>#N/A</v>
      </c>
      <c r="L4527" s="7" t="e">
        <f t="shared" si="816"/>
        <v>#N/A</v>
      </c>
      <c r="M4527" s="8" t="e">
        <f t="shared" si="782"/>
        <v>#N/A</v>
      </c>
      <c r="N4527" s="8" t="e">
        <f t="shared" si="783"/>
        <v>#N/A</v>
      </c>
    </row>
    <row r="4528" spans="1:14" ht="15.75" customHeight="1" x14ac:dyDescent="0.35">
      <c r="A4528" s="7">
        <f t="shared" si="806"/>
        <v>0</v>
      </c>
      <c r="B4528" s="7">
        <f t="shared" si="807"/>
        <v>0</v>
      </c>
      <c r="C4528" s="7">
        <f t="shared" si="808"/>
        <v>0</v>
      </c>
      <c r="D4528" s="7">
        <f t="shared" si="809"/>
        <v>0</v>
      </c>
      <c r="E4528" s="7" t="e">
        <f>IF('Report DCM'!$H4528="In-Stream Video","Rich Media display banner",IF('Report DCM'!$I4528&gt;'Report DCM'!$J4528,"Standard",VLOOKUP(CONCATENATE(bd_adtype,"_",bd_creativetype),tabela,2,FALSE)))</f>
        <v>#N/A</v>
      </c>
      <c r="F4528" s="7">
        <f t="shared" si="810"/>
        <v>0</v>
      </c>
      <c r="G4528" s="7">
        <f t="shared" si="811"/>
        <v>0</v>
      </c>
      <c r="H4528" s="7">
        <f t="shared" si="812"/>
        <v>0</v>
      </c>
      <c r="I4528" s="7">
        <f t="shared" si="813"/>
        <v>0</v>
      </c>
      <c r="J4528" s="7">
        <f t="shared" si="814"/>
        <v>0</v>
      </c>
      <c r="K4528" s="8" t="e">
        <f t="shared" si="815"/>
        <v>#N/A</v>
      </c>
      <c r="L4528" s="7" t="e">
        <f t="shared" si="816"/>
        <v>#N/A</v>
      </c>
      <c r="M4528" s="8" t="e">
        <f t="shared" si="782"/>
        <v>#N/A</v>
      </c>
      <c r="N4528" s="8" t="e">
        <f t="shared" si="783"/>
        <v>#N/A</v>
      </c>
    </row>
    <row r="4529" spans="1:14" ht="15.75" customHeight="1" x14ac:dyDescent="0.35">
      <c r="A4529" s="7">
        <f t="shared" si="806"/>
        <v>0</v>
      </c>
      <c r="B4529" s="7">
        <f t="shared" si="807"/>
        <v>0</v>
      </c>
      <c r="C4529" s="7">
        <f t="shared" si="808"/>
        <v>0</v>
      </c>
      <c r="D4529" s="7">
        <f t="shared" si="809"/>
        <v>0</v>
      </c>
      <c r="E4529" s="7" t="e">
        <f>IF('Report DCM'!$H4529="In-Stream Video","Rich Media display banner",IF('Report DCM'!$I4529&gt;'Report DCM'!$J4529,"Standard",VLOOKUP(CONCATENATE(bd_adtype,"_",bd_creativetype),tabela,2,FALSE)))</f>
        <v>#N/A</v>
      </c>
      <c r="F4529" s="7">
        <f t="shared" si="810"/>
        <v>0</v>
      </c>
      <c r="G4529" s="7">
        <f t="shared" si="811"/>
        <v>0</v>
      </c>
      <c r="H4529" s="7">
        <f t="shared" si="812"/>
        <v>0</v>
      </c>
      <c r="I4529" s="7">
        <f t="shared" si="813"/>
        <v>0</v>
      </c>
      <c r="J4529" s="7">
        <f t="shared" si="814"/>
        <v>0</v>
      </c>
      <c r="K4529" s="8" t="e">
        <f t="shared" si="815"/>
        <v>#N/A</v>
      </c>
      <c r="L4529" s="7" t="e">
        <f t="shared" si="816"/>
        <v>#N/A</v>
      </c>
      <c r="M4529" s="8" t="e">
        <f t="shared" si="782"/>
        <v>#N/A</v>
      </c>
      <c r="N4529" s="8" t="e">
        <f t="shared" si="783"/>
        <v>#N/A</v>
      </c>
    </row>
    <row r="4530" spans="1:14" ht="15.75" customHeight="1" x14ac:dyDescent="0.35">
      <c r="A4530" s="7">
        <f t="shared" si="806"/>
        <v>0</v>
      </c>
      <c r="B4530" s="7">
        <f t="shared" si="807"/>
        <v>0</v>
      </c>
      <c r="C4530" s="7">
        <f t="shared" si="808"/>
        <v>0</v>
      </c>
      <c r="D4530" s="7">
        <f t="shared" si="809"/>
        <v>0</v>
      </c>
      <c r="E4530" s="7" t="e">
        <f>IF('Report DCM'!$H4530="In-Stream Video","Rich Media display banner",IF('Report DCM'!$I4530&gt;'Report DCM'!$J4530,"Standard",VLOOKUP(CONCATENATE(bd_adtype,"_",bd_creativetype),tabela,2,FALSE)))</f>
        <v>#N/A</v>
      </c>
      <c r="F4530" s="7">
        <f t="shared" si="810"/>
        <v>0</v>
      </c>
      <c r="G4530" s="7">
        <f t="shared" si="811"/>
        <v>0</v>
      </c>
      <c r="H4530" s="7">
        <f t="shared" si="812"/>
        <v>0</v>
      </c>
      <c r="I4530" s="7">
        <f t="shared" si="813"/>
        <v>0</v>
      </c>
      <c r="J4530" s="7">
        <f t="shared" si="814"/>
        <v>0</v>
      </c>
      <c r="K4530" s="8" t="e">
        <f t="shared" si="815"/>
        <v>#N/A</v>
      </c>
      <c r="L4530" s="7" t="e">
        <f t="shared" si="816"/>
        <v>#N/A</v>
      </c>
      <c r="M4530" s="8" t="e">
        <f t="shared" si="782"/>
        <v>#N/A</v>
      </c>
      <c r="N4530" s="8" t="e">
        <f t="shared" si="783"/>
        <v>#N/A</v>
      </c>
    </row>
    <row r="4531" spans="1:14" ht="15.75" customHeight="1" x14ac:dyDescent="0.35">
      <c r="A4531" s="7">
        <f t="shared" si="806"/>
        <v>0</v>
      </c>
      <c r="B4531" s="7">
        <f t="shared" si="807"/>
        <v>0</v>
      </c>
      <c r="C4531" s="7">
        <f t="shared" si="808"/>
        <v>0</v>
      </c>
      <c r="D4531" s="7">
        <f t="shared" si="809"/>
        <v>0</v>
      </c>
      <c r="E4531" s="7" t="e">
        <f>IF('Report DCM'!$H4531="In-Stream Video","Rich Media display banner",IF('Report DCM'!$I4531&gt;'Report DCM'!$J4531,"Standard",VLOOKUP(CONCATENATE(bd_adtype,"_",bd_creativetype),tabela,2,FALSE)))</f>
        <v>#N/A</v>
      </c>
      <c r="F4531" s="7">
        <f t="shared" si="810"/>
        <v>0</v>
      </c>
      <c r="G4531" s="7">
        <f t="shared" si="811"/>
        <v>0</v>
      </c>
      <c r="H4531" s="7">
        <f t="shared" si="812"/>
        <v>0</v>
      </c>
      <c r="I4531" s="7">
        <f t="shared" si="813"/>
        <v>0</v>
      </c>
      <c r="J4531" s="7">
        <f t="shared" si="814"/>
        <v>0</v>
      </c>
      <c r="K4531" s="8" t="e">
        <f t="shared" si="815"/>
        <v>#N/A</v>
      </c>
      <c r="L4531" s="7" t="e">
        <f t="shared" si="816"/>
        <v>#N/A</v>
      </c>
      <c r="M4531" s="8" t="e">
        <f t="shared" si="782"/>
        <v>#N/A</v>
      </c>
      <c r="N4531" s="8" t="e">
        <f t="shared" si="783"/>
        <v>#N/A</v>
      </c>
    </row>
    <row r="4532" spans="1:14" ht="15.75" customHeight="1" x14ac:dyDescent="0.35">
      <c r="A4532" s="7">
        <f t="shared" si="806"/>
        <v>0</v>
      </c>
      <c r="B4532" s="7">
        <f t="shared" si="807"/>
        <v>0</v>
      </c>
      <c r="C4532" s="7">
        <f t="shared" si="808"/>
        <v>0</v>
      </c>
      <c r="D4532" s="7">
        <f t="shared" si="809"/>
        <v>0</v>
      </c>
      <c r="E4532" s="7" t="e">
        <f>IF('Report DCM'!$H4532="In-Stream Video","Rich Media display banner",IF('Report DCM'!$I4532&gt;'Report DCM'!$J4532,"Standard",VLOOKUP(CONCATENATE(bd_adtype,"_",bd_creativetype),tabela,2,FALSE)))</f>
        <v>#N/A</v>
      </c>
      <c r="F4532" s="7">
        <f t="shared" si="810"/>
        <v>0</v>
      </c>
      <c r="G4532" s="7">
        <f t="shared" si="811"/>
        <v>0</v>
      </c>
      <c r="H4532" s="7">
        <f t="shared" si="812"/>
        <v>0</v>
      </c>
      <c r="I4532" s="7">
        <f t="shared" si="813"/>
        <v>0</v>
      </c>
      <c r="J4532" s="7">
        <f t="shared" si="814"/>
        <v>0</v>
      </c>
      <c r="K4532" s="8" t="e">
        <f t="shared" si="815"/>
        <v>#N/A</v>
      </c>
      <c r="L4532" s="7" t="e">
        <f t="shared" si="816"/>
        <v>#N/A</v>
      </c>
      <c r="M4532" s="8" t="e">
        <f t="shared" si="782"/>
        <v>#N/A</v>
      </c>
      <c r="N4532" s="8" t="e">
        <f t="shared" si="783"/>
        <v>#N/A</v>
      </c>
    </row>
    <row r="4533" spans="1:14" ht="15.75" customHeight="1" x14ac:dyDescent="0.35">
      <c r="A4533" s="7">
        <f t="shared" si="806"/>
        <v>0</v>
      </c>
      <c r="B4533" s="7">
        <f t="shared" si="807"/>
        <v>0</v>
      </c>
      <c r="C4533" s="7">
        <f t="shared" si="808"/>
        <v>0</v>
      </c>
      <c r="D4533" s="7">
        <f t="shared" si="809"/>
        <v>0</v>
      </c>
      <c r="E4533" s="7" t="e">
        <f>IF('Report DCM'!$H4533="In-Stream Video","Rich Media display banner",IF('Report DCM'!$I4533&gt;'Report DCM'!$J4533,"Standard",VLOOKUP(CONCATENATE(bd_adtype,"_",bd_creativetype),tabela,2,FALSE)))</f>
        <v>#N/A</v>
      </c>
      <c r="F4533" s="7">
        <f t="shared" si="810"/>
        <v>0</v>
      </c>
      <c r="G4533" s="7">
        <f t="shared" si="811"/>
        <v>0</v>
      </c>
      <c r="H4533" s="7">
        <f t="shared" si="812"/>
        <v>0</v>
      </c>
      <c r="I4533" s="7">
        <f t="shared" si="813"/>
        <v>0</v>
      </c>
      <c r="J4533" s="7">
        <f t="shared" si="814"/>
        <v>0</v>
      </c>
      <c r="K4533" s="8" t="e">
        <f t="shared" si="815"/>
        <v>#N/A</v>
      </c>
      <c r="L4533" s="7" t="e">
        <f t="shared" si="816"/>
        <v>#N/A</v>
      </c>
      <c r="M4533" s="8" t="e">
        <f t="shared" si="782"/>
        <v>#N/A</v>
      </c>
      <c r="N4533" s="8" t="e">
        <f t="shared" si="783"/>
        <v>#N/A</v>
      </c>
    </row>
    <row r="4534" spans="1:14" ht="15.75" customHeight="1" x14ac:dyDescent="0.35">
      <c r="A4534" s="7">
        <f t="shared" si="806"/>
        <v>0</v>
      </c>
      <c r="B4534" s="7">
        <f t="shared" si="807"/>
        <v>0</v>
      </c>
      <c r="C4534" s="7">
        <f t="shared" si="808"/>
        <v>0</v>
      </c>
      <c r="D4534" s="7">
        <f t="shared" si="809"/>
        <v>0</v>
      </c>
      <c r="E4534" s="7" t="e">
        <f>IF('Report DCM'!$H4534="In-Stream Video","Rich Media display banner",IF('Report DCM'!$I4534&gt;'Report DCM'!$J4534,"Standard",VLOOKUP(CONCATENATE(bd_adtype,"_",bd_creativetype),tabela,2,FALSE)))</f>
        <v>#N/A</v>
      </c>
      <c r="F4534" s="7">
        <f t="shared" si="810"/>
        <v>0</v>
      </c>
      <c r="G4534" s="7">
        <f t="shared" si="811"/>
        <v>0</v>
      </c>
      <c r="H4534" s="7">
        <f t="shared" si="812"/>
        <v>0</v>
      </c>
      <c r="I4534" s="7">
        <f t="shared" si="813"/>
        <v>0</v>
      </c>
      <c r="J4534" s="7">
        <f t="shared" si="814"/>
        <v>0</v>
      </c>
      <c r="K4534" s="8" t="e">
        <f t="shared" si="815"/>
        <v>#N/A</v>
      </c>
      <c r="L4534" s="7" t="e">
        <f t="shared" si="816"/>
        <v>#N/A</v>
      </c>
      <c r="M4534" s="8" t="e">
        <f t="shared" si="782"/>
        <v>#N/A</v>
      </c>
      <c r="N4534" s="8" t="e">
        <f t="shared" si="783"/>
        <v>#N/A</v>
      </c>
    </row>
    <row r="4535" spans="1:14" ht="15.75" customHeight="1" x14ac:dyDescent="0.35">
      <c r="A4535" s="7">
        <f t="shared" si="806"/>
        <v>0</v>
      </c>
      <c r="B4535" s="7">
        <f t="shared" si="807"/>
        <v>0</v>
      </c>
      <c r="C4535" s="7">
        <f t="shared" si="808"/>
        <v>0</v>
      </c>
      <c r="D4535" s="7">
        <f t="shared" si="809"/>
        <v>0</v>
      </c>
      <c r="E4535" s="7" t="e">
        <f>IF('Report DCM'!$H4535="In-Stream Video","Rich Media display banner",IF('Report DCM'!$I4535&gt;'Report DCM'!$J4535,"Standard",VLOOKUP(CONCATENATE(bd_adtype,"_",bd_creativetype),tabela,2,FALSE)))</f>
        <v>#N/A</v>
      </c>
      <c r="F4535" s="7">
        <f t="shared" si="810"/>
        <v>0</v>
      </c>
      <c r="G4535" s="7">
        <f t="shared" si="811"/>
        <v>0</v>
      </c>
      <c r="H4535" s="7">
        <f t="shared" si="812"/>
        <v>0</v>
      </c>
      <c r="I4535" s="7">
        <f t="shared" si="813"/>
        <v>0</v>
      </c>
      <c r="J4535" s="7">
        <f t="shared" si="814"/>
        <v>0</v>
      </c>
      <c r="K4535" s="8" t="e">
        <f t="shared" si="815"/>
        <v>#N/A</v>
      </c>
      <c r="L4535" s="7" t="e">
        <f t="shared" si="816"/>
        <v>#N/A</v>
      </c>
      <c r="M4535" s="8" t="e">
        <f t="shared" si="782"/>
        <v>#N/A</v>
      </c>
      <c r="N4535" s="8" t="e">
        <f t="shared" si="783"/>
        <v>#N/A</v>
      </c>
    </row>
    <row r="4536" spans="1:14" ht="15.75" customHeight="1" x14ac:dyDescent="0.35">
      <c r="A4536" s="7">
        <f t="shared" si="806"/>
        <v>0</v>
      </c>
      <c r="B4536" s="7">
        <f t="shared" si="807"/>
        <v>0</v>
      </c>
      <c r="C4536" s="7">
        <f t="shared" si="808"/>
        <v>0</v>
      </c>
      <c r="D4536" s="7">
        <f t="shared" si="809"/>
        <v>0</v>
      </c>
      <c r="E4536" s="7" t="e">
        <f>IF('Report DCM'!$H4536="In-Stream Video","Rich Media display banner",IF('Report DCM'!$I4536&gt;'Report DCM'!$J4536,"Standard",VLOOKUP(CONCATENATE(bd_adtype,"_",bd_creativetype),tabela,2,FALSE)))</f>
        <v>#N/A</v>
      </c>
      <c r="F4536" s="7">
        <f t="shared" si="810"/>
        <v>0</v>
      </c>
      <c r="G4536" s="7">
        <f t="shared" si="811"/>
        <v>0</v>
      </c>
      <c r="H4536" s="7">
        <f t="shared" si="812"/>
        <v>0</v>
      </c>
      <c r="I4536" s="7">
        <f t="shared" si="813"/>
        <v>0</v>
      </c>
      <c r="J4536" s="7">
        <f t="shared" si="814"/>
        <v>0</v>
      </c>
      <c r="K4536" s="8" t="e">
        <f t="shared" si="815"/>
        <v>#N/A</v>
      </c>
      <c r="L4536" s="7" t="e">
        <f t="shared" si="816"/>
        <v>#N/A</v>
      </c>
      <c r="M4536" s="8" t="e">
        <f t="shared" si="782"/>
        <v>#N/A</v>
      </c>
      <c r="N4536" s="8" t="e">
        <f t="shared" si="783"/>
        <v>#N/A</v>
      </c>
    </row>
    <row r="4537" spans="1:14" ht="15.75" customHeight="1" x14ac:dyDescent="0.35">
      <c r="A4537" s="7">
        <f t="shared" si="806"/>
        <v>0</v>
      </c>
      <c r="B4537" s="7">
        <f t="shared" si="807"/>
        <v>0</v>
      </c>
      <c r="C4537" s="7">
        <f t="shared" si="808"/>
        <v>0</v>
      </c>
      <c r="D4537" s="7">
        <f t="shared" si="809"/>
        <v>0</v>
      </c>
      <c r="E4537" s="7" t="e">
        <f>IF('Report DCM'!$H4537="In-Stream Video","Rich Media display banner",IF('Report DCM'!$I4537&gt;'Report DCM'!$J4537,"Standard",VLOOKUP(CONCATENATE(bd_adtype,"_",bd_creativetype),tabela,2,FALSE)))</f>
        <v>#N/A</v>
      </c>
      <c r="F4537" s="7">
        <f t="shared" si="810"/>
        <v>0</v>
      </c>
      <c r="G4537" s="7">
        <f t="shared" si="811"/>
        <v>0</v>
      </c>
      <c r="H4537" s="7">
        <f t="shared" si="812"/>
        <v>0</v>
      </c>
      <c r="I4537" s="7">
        <f t="shared" si="813"/>
        <v>0</v>
      </c>
      <c r="J4537" s="7">
        <f t="shared" si="814"/>
        <v>0</v>
      </c>
      <c r="K4537" s="8" t="e">
        <f t="shared" si="815"/>
        <v>#N/A</v>
      </c>
      <c r="L4537" s="7" t="e">
        <f t="shared" si="816"/>
        <v>#N/A</v>
      </c>
      <c r="M4537" s="8" t="e">
        <f t="shared" si="782"/>
        <v>#N/A</v>
      </c>
      <c r="N4537" s="8" t="e">
        <f t="shared" si="783"/>
        <v>#N/A</v>
      </c>
    </row>
    <row r="4538" spans="1:14" ht="15.75" customHeight="1" x14ac:dyDescent="0.35">
      <c r="A4538" s="7">
        <f t="shared" si="806"/>
        <v>0</v>
      </c>
      <c r="B4538" s="7">
        <f t="shared" si="807"/>
        <v>0</v>
      </c>
      <c r="C4538" s="7">
        <f t="shared" si="808"/>
        <v>0</v>
      </c>
      <c r="D4538" s="7">
        <f t="shared" si="809"/>
        <v>0</v>
      </c>
      <c r="E4538" s="7" t="e">
        <f>IF('Report DCM'!$H4538="In-Stream Video","Rich Media display banner",IF('Report DCM'!$I4538&gt;'Report DCM'!$J4538,"Standard",VLOOKUP(CONCATENATE(bd_adtype,"_",bd_creativetype),tabela,2,FALSE)))</f>
        <v>#N/A</v>
      </c>
      <c r="F4538" s="7">
        <f t="shared" si="810"/>
        <v>0</v>
      </c>
      <c r="G4538" s="7">
        <f t="shared" si="811"/>
        <v>0</v>
      </c>
      <c r="H4538" s="7">
        <f t="shared" si="812"/>
        <v>0</v>
      </c>
      <c r="I4538" s="7">
        <f t="shared" si="813"/>
        <v>0</v>
      </c>
      <c r="J4538" s="7">
        <f t="shared" si="814"/>
        <v>0</v>
      </c>
      <c r="K4538" s="8" t="e">
        <f t="shared" si="815"/>
        <v>#N/A</v>
      </c>
      <c r="L4538" s="7" t="e">
        <f t="shared" si="816"/>
        <v>#N/A</v>
      </c>
      <c r="M4538" s="8" t="e">
        <f t="shared" si="782"/>
        <v>#N/A</v>
      </c>
      <c r="N4538" s="8" t="e">
        <f t="shared" si="783"/>
        <v>#N/A</v>
      </c>
    </row>
    <row r="4539" spans="1:14" ht="15.75" customHeight="1" x14ac:dyDescent="0.35">
      <c r="A4539" s="7">
        <f t="shared" si="806"/>
        <v>0</v>
      </c>
      <c r="B4539" s="7">
        <f t="shared" si="807"/>
        <v>0</v>
      </c>
      <c r="C4539" s="7">
        <f t="shared" si="808"/>
        <v>0</v>
      </c>
      <c r="D4539" s="7">
        <f t="shared" si="809"/>
        <v>0</v>
      </c>
      <c r="E4539" s="7" t="e">
        <f>IF('Report DCM'!$H4539="In-Stream Video","Rich Media display banner",IF('Report DCM'!$I4539&gt;'Report DCM'!$J4539,"Standard",VLOOKUP(CONCATENATE(bd_adtype,"_",bd_creativetype),tabela,2,FALSE)))</f>
        <v>#N/A</v>
      </c>
      <c r="F4539" s="7">
        <f t="shared" si="810"/>
        <v>0</v>
      </c>
      <c r="G4539" s="7">
        <f t="shared" si="811"/>
        <v>0</v>
      </c>
      <c r="H4539" s="7">
        <f t="shared" si="812"/>
        <v>0</v>
      </c>
      <c r="I4539" s="7">
        <f t="shared" si="813"/>
        <v>0</v>
      </c>
      <c r="J4539" s="7">
        <f t="shared" si="814"/>
        <v>0</v>
      </c>
      <c r="K4539" s="8" t="e">
        <f t="shared" si="815"/>
        <v>#N/A</v>
      </c>
      <c r="L4539" s="7" t="e">
        <f t="shared" si="816"/>
        <v>#N/A</v>
      </c>
      <c r="M4539" s="8" t="e">
        <f t="shared" si="782"/>
        <v>#N/A</v>
      </c>
      <c r="N4539" s="8" t="e">
        <f t="shared" si="783"/>
        <v>#N/A</v>
      </c>
    </row>
    <row r="4540" spans="1:14" ht="15.75" customHeight="1" x14ac:dyDescent="0.35">
      <c r="A4540" s="7">
        <f t="shared" si="806"/>
        <v>0</v>
      </c>
      <c r="B4540" s="7">
        <f t="shared" si="807"/>
        <v>0</v>
      </c>
      <c r="C4540" s="7">
        <f t="shared" si="808"/>
        <v>0</v>
      </c>
      <c r="D4540" s="7">
        <f t="shared" si="809"/>
        <v>0</v>
      </c>
      <c r="E4540" s="7" t="e">
        <f>IF('Report DCM'!$H4540="In-Stream Video","Rich Media display banner",IF('Report DCM'!$I4540&gt;'Report DCM'!$J4540,"Standard",VLOOKUP(CONCATENATE(bd_adtype,"_",bd_creativetype),tabela,2,FALSE)))</f>
        <v>#N/A</v>
      </c>
      <c r="F4540" s="7">
        <f t="shared" si="810"/>
        <v>0</v>
      </c>
      <c r="G4540" s="7">
        <f t="shared" si="811"/>
        <v>0</v>
      </c>
      <c r="H4540" s="7">
        <f t="shared" si="812"/>
        <v>0</v>
      </c>
      <c r="I4540" s="7">
        <f t="shared" si="813"/>
        <v>0</v>
      </c>
      <c r="J4540" s="7">
        <f t="shared" si="814"/>
        <v>0</v>
      </c>
      <c r="K4540" s="8" t="e">
        <f t="shared" si="815"/>
        <v>#N/A</v>
      </c>
      <c r="L4540" s="7" t="e">
        <f t="shared" si="816"/>
        <v>#N/A</v>
      </c>
      <c r="M4540" s="8" t="e">
        <f t="shared" si="782"/>
        <v>#N/A</v>
      </c>
      <c r="N4540" s="8" t="e">
        <f t="shared" si="783"/>
        <v>#N/A</v>
      </c>
    </row>
    <row r="4541" spans="1:14" ht="15.75" customHeight="1" x14ac:dyDescent="0.35">
      <c r="A4541" s="7">
        <f t="shared" si="806"/>
        <v>0</v>
      </c>
      <c r="B4541" s="7">
        <f t="shared" si="807"/>
        <v>0</v>
      </c>
      <c r="C4541" s="7">
        <f t="shared" si="808"/>
        <v>0</v>
      </c>
      <c r="D4541" s="7">
        <f t="shared" si="809"/>
        <v>0</v>
      </c>
      <c r="E4541" s="7" t="e">
        <f>IF('Report DCM'!$H4541="In-Stream Video","Rich Media display banner",IF('Report DCM'!$I4541&gt;'Report DCM'!$J4541,"Standard",VLOOKUP(CONCATENATE(bd_adtype,"_",bd_creativetype),tabela,2,FALSE)))</f>
        <v>#N/A</v>
      </c>
      <c r="F4541" s="7">
        <f t="shared" si="810"/>
        <v>0</v>
      </c>
      <c r="G4541" s="7">
        <f t="shared" si="811"/>
        <v>0</v>
      </c>
      <c r="H4541" s="7">
        <f t="shared" si="812"/>
        <v>0</v>
      </c>
      <c r="I4541" s="7">
        <f t="shared" si="813"/>
        <v>0</v>
      </c>
      <c r="J4541" s="7">
        <f t="shared" si="814"/>
        <v>0</v>
      </c>
      <c r="K4541" s="8" t="e">
        <f t="shared" si="815"/>
        <v>#N/A</v>
      </c>
      <c r="L4541" s="7" t="e">
        <f t="shared" si="816"/>
        <v>#N/A</v>
      </c>
      <c r="M4541" s="8" t="e">
        <f t="shared" si="782"/>
        <v>#N/A</v>
      </c>
      <c r="N4541" s="8" t="e">
        <f t="shared" si="783"/>
        <v>#N/A</v>
      </c>
    </row>
    <row r="4542" spans="1:14" ht="15.75" customHeight="1" x14ac:dyDescent="0.35">
      <c r="A4542" s="7">
        <f t="shared" si="806"/>
        <v>0</v>
      </c>
      <c r="B4542" s="7">
        <f t="shared" si="807"/>
        <v>0</v>
      </c>
      <c r="C4542" s="7">
        <f t="shared" si="808"/>
        <v>0</v>
      </c>
      <c r="D4542" s="7">
        <f t="shared" si="809"/>
        <v>0</v>
      </c>
      <c r="E4542" s="7" t="e">
        <f>IF('Report DCM'!$H4542="In-Stream Video","Rich Media display banner",IF('Report DCM'!$I4542&gt;'Report DCM'!$J4542,"Standard",VLOOKUP(CONCATENATE(bd_adtype,"_",bd_creativetype),tabela,2,FALSE)))</f>
        <v>#N/A</v>
      </c>
      <c r="F4542" s="7">
        <f t="shared" si="810"/>
        <v>0</v>
      </c>
      <c r="G4542" s="7">
        <f t="shared" si="811"/>
        <v>0</v>
      </c>
      <c r="H4542" s="7">
        <f t="shared" si="812"/>
        <v>0</v>
      </c>
      <c r="I4542" s="7">
        <f t="shared" si="813"/>
        <v>0</v>
      </c>
      <c r="J4542" s="7">
        <f t="shared" si="814"/>
        <v>0</v>
      </c>
      <c r="K4542" s="8" t="e">
        <f t="shared" si="815"/>
        <v>#N/A</v>
      </c>
      <c r="L4542" s="7" t="e">
        <f t="shared" si="816"/>
        <v>#N/A</v>
      </c>
      <c r="M4542" s="8" t="e">
        <f t="shared" si="782"/>
        <v>#N/A</v>
      </c>
      <c r="N4542" s="8" t="e">
        <f t="shared" si="783"/>
        <v>#N/A</v>
      </c>
    </row>
    <row r="4543" spans="1:14" ht="15.75" customHeight="1" x14ac:dyDescent="0.35">
      <c r="A4543" s="7">
        <f t="shared" si="806"/>
        <v>0</v>
      </c>
      <c r="B4543" s="7">
        <f t="shared" si="807"/>
        <v>0</v>
      </c>
      <c r="C4543" s="7">
        <f t="shared" si="808"/>
        <v>0</v>
      </c>
      <c r="D4543" s="7">
        <f t="shared" si="809"/>
        <v>0</v>
      </c>
      <c r="E4543" s="7" t="e">
        <f>IF('Report DCM'!$H4543="In-Stream Video","Rich Media display banner",IF('Report DCM'!$I4543&gt;'Report DCM'!$J4543,"Standard",VLOOKUP(CONCATENATE(bd_adtype,"_",bd_creativetype),tabela,2,FALSE)))</f>
        <v>#N/A</v>
      </c>
      <c r="F4543" s="7">
        <f t="shared" si="810"/>
        <v>0</v>
      </c>
      <c r="G4543" s="7">
        <f t="shared" si="811"/>
        <v>0</v>
      </c>
      <c r="H4543" s="7">
        <f t="shared" si="812"/>
        <v>0</v>
      </c>
      <c r="I4543" s="7">
        <f t="shared" si="813"/>
        <v>0</v>
      </c>
      <c r="J4543" s="7">
        <f t="shared" si="814"/>
        <v>0</v>
      </c>
      <c r="K4543" s="8" t="e">
        <f t="shared" si="815"/>
        <v>#N/A</v>
      </c>
      <c r="L4543" s="7" t="e">
        <f t="shared" si="816"/>
        <v>#N/A</v>
      </c>
      <c r="M4543" s="8" t="e">
        <f t="shared" si="782"/>
        <v>#N/A</v>
      </c>
      <c r="N4543" s="8" t="e">
        <f t="shared" si="783"/>
        <v>#N/A</v>
      </c>
    </row>
    <row r="4544" spans="1:14" ht="15.75" customHeight="1" x14ac:dyDescent="0.35">
      <c r="A4544" s="7">
        <f t="shared" si="806"/>
        <v>0</v>
      </c>
      <c r="B4544" s="7">
        <f t="shared" si="807"/>
        <v>0</v>
      </c>
      <c r="C4544" s="7">
        <f t="shared" si="808"/>
        <v>0</v>
      </c>
      <c r="D4544" s="7">
        <f t="shared" si="809"/>
        <v>0</v>
      </c>
      <c r="E4544" s="7" t="e">
        <f>IF('Report DCM'!$H4544="In-Stream Video","Rich Media display banner",IF('Report DCM'!$I4544&gt;'Report DCM'!$J4544,"Standard",VLOOKUP(CONCATENATE(bd_adtype,"_",bd_creativetype),tabela,2,FALSE)))</f>
        <v>#N/A</v>
      </c>
      <c r="F4544" s="7">
        <f t="shared" si="810"/>
        <v>0</v>
      </c>
      <c r="G4544" s="7">
        <f t="shared" si="811"/>
        <v>0</v>
      </c>
      <c r="H4544" s="7">
        <f t="shared" si="812"/>
        <v>0</v>
      </c>
      <c r="I4544" s="7">
        <f t="shared" si="813"/>
        <v>0</v>
      </c>
      <c r="J4544" s="7">
        <f t="shared" si="814"/>
        <v>0</v>
      </c>
      <c r="K4544" s="8" t="e">
        <f t="shared" si="815"/>
        <v>#N/A</v>
      </c>
      <c r="L4544" s="7" t="e">
        <f t="shared" si="816"/>
        <v>#N/A</v>
      </c>
      <c r="M4544" s="8" t="e">
        <f t="shared" si="782"/>
        <v>#N/A</v>
      </c>
      <c r="N4544" s="8" t="e">
        <f t="shared" si="783"/>
        <v>#N/A</v>
      </c>
    </row>
    <row r="4545" spans="1:14" ht="15.75" customHeight="1" x14ac:dyDescent="0.35">
      <c r="A4545" s="7">
        <f t="shared" si="806"/>
        <v>0</v>
      </c>
      <c r="B4545" s="7">
        <f t="shared" si="807"/>
        <v>0</v>
      </c>
      <c r="C4545" s="7">
        <f t="shared" si="808"/>
        <v>0</v>
      </c>
      <c r="D4545" s="7">
        <f t="shared" si="809"/>
        <v>0</v>
      </c>
      <c r="E4545" s="7" t="e">
        <f>IF('Report DCM'!$H4545="In-Stream Video","Rich Media display banner",IF('Report DCM'!$I4545&gt;'Report DCM'!$J4545,"Standard",VLOOKUP(CONCATENATE(bd_adtype,"_",bd_creativetype),tabela,2,FALSE)))</f>
        <v>#N/A</v>
      </c>
      <c r="F4545" s="7">
        <f t="shared" si="810"/>
        <v>0</v>
      </c>
      <c r="G4545" s="7">
        <f t="shared" si="811"/>
        <v>0</v>
      </c>
      <c r="H4545" s="7">
        <f t="shared" si="812"/>
        <v>0</v>
      </c>
      <c r="I4545" s="7">
        <f t="shared" si="813"/>
        <v>0</v>
      </c>
      <c r="J4545" s="7">
        <f t="shared" si="814"/>
        <v>0</v>
      </c>
      <c r="K4545" s="8" t="e">
        <f t="shared" si="815"/>
        <v>#N/A</v>
      </c>
      <c r="L4545" s="7" t="e">
        <f t="shared" si="816"/>
        <v>#N/A</v>
      </c>
      <c r="M4545" s="8" t="e">
        <f t="shared" si="782"/>
        <v>#N/A</v>
      </c>
      <c r="N4545" s="8" t="e">
        <f t="shared" si="783"/>
        <v>#N/A</v>
      </c>
    </row>
    <row r="4546" spans="1:14" ht="15.75" customHeight="1" x14ac:dyDescent="0.35">
      <c r="A4546" s="7">
        <f t="shared" ref="A4546:A4609" si="817">bd_campaign</f>
        <v>0</v>
      </c>
      <c r="B4546" s="7">
        <f t="shared" ref="B4546:B4609" si="818">bd_site</f>
        <v>0</v>
      </c>
      <c r="C4546" s="7">
        <f t="shared" ref="C4546:C4609" si="819">bd_placement</f>
        <v>0</v>
      </c>
      <c r="D4546" s="7">
        <f t="shared" ref="D4546:D4609" si="820">bd_placementID</f>
        <v>0</v>
      </c>
      <c r="E4546" s="7" t="e">
        <f>IF('Report DCM'!$H4546="In-Stream Video","Rich Media display banner",IF('Report DCM'!$I4546&gt;'Report DCM'!$J4546,"Standard",VLOOKUP(CONCATENATE(bd_adtype,"_",bd_creativetype),tabela,2,FALSE)))</f>
        <v>#N/A</v>
      </c>
      <c r="F4546" s="7">
        <f t="shared" ref="F4546:F4609" si="821">bd_ad</f>
        <v>0</v>
      </c>
      <c r="G4546" s="7">
        <f t="shared" ref="G4546:G4609" si="822">bd_adid</f>
        <v>0</v>
      </c>
      <c r="H4546" s="7">
        <f t="shared" ref="H4546:H4609" si="823">bd_creativetype</f>
        <v>0</v>
      </c>
      <c r="I4546" s="7">
        <f t="shared" ref="I4546:I4609" si="824">bd_impression</f>
        <v>0</v>
      </c>
      <c r="J4546" s="7">
        <f t="shared" ref="J4546:J4609" si="825">bd_clicks</f>
        <v>0</v>
      </c>
      <c r="K4546" s="8" t="e">
        <f t="shared" ref="K4546:K4609" si="826">VLOOKUP(E4546,tabela,2,FALSE)</f>
        <v>#N/A</v>
      </c>
      <c r="L4546" s="7" t="e">
        <f t="shared" ref="L4546:L4609" si="827">VLOOKUP(E4546,tabela,3,FALSE)</f>
        <v>#N/A</v>
      </c>
      <c r="M4546" s="8" t="e">
        <f t="shared" si="782"/>
        <v>#N/A</v>
      </c>
      <c r="N4546" s="8" t="e">
        <f t="shared" si="783"/>
        <v>#N/A</v>
      </c>
    </row>
    <row r="4547" spans="1:14" ht="15.75" customHeight="1" x14ac:dyDescent="0.35">
      <c r="A4547" s="7">
        <f t="shared" si="817"/>
        <v>0</v>
      </c>
      <c r="B4547" s="7">
        <f t="shared" si="818"/>
        <v>0</v>
      </c>
      <c r="C4547" s="7">
        <f t="shared" si="819"/>
        <v>0</v>
      </c>
      <c r="D4547" s="7">
        <f t="shared" si="820"/>
        <v>0</v>
      </c>
      <c r="E4547" s="7" t="e">
        <f>IF('Report DCM'!$H4547="In-Stream Video","Rich Media display banner",IF('Report DCM'!$I4547&gt;'Report DCM'!$J4547,"Standard",VLOOKUP(CONCATENATE(bd_adtype,"_",bd_creativetype),tabela,2,FALSE)))</f>
        <v>#N/A</v>
      </c>
      <c r="F4547" s="7">
        <f t="shared" si="821"/>
        <v>0</v>
      </c>
      <c r="G4547" s="7">
        <f t="shared" si="822"/>
        <v>0</v>
      </c>
      <c r="H4547" s="7">
        <f t="shared" si="823"/>
        <v>0</v>
      </c>
      <c r="I4547" s="7">
        <f t="shared" si="824"/>
        <v>0</v>
      </c>
      <c r="J4547" s="7">
        <f t="shared" si="825"/>
        <v>0</v>
      </c>
      <c r="K4547" s="8" t="e">
        <f t="shared" si="826"/>
        <v>#N/A</v>
      </c>
      <c r="L4547" s="7" t="e">
        <f t="shared" si="827"/>
        <v>#N/A</v>
      </c>
      <c r="M4547" s="8" t="e">
        <f t="shared" si="782"/>
        <v>#N/A</v>
      </c>
      <c r="N4547" s="8" t="e">
        <f t="shared" si="783"/>
        <v>#N/A</v>
      </c>
    </row>
    <row r="4548" spans="1:14" ht="15.75" customHeight="1" x14ac:dyDescent="0.35">
      <c r="A4548" s="7">
        <f t="shared" si="817"/>
        <v>0</v>
      </c>
      <c r="B4548" s="7">
        <f t="shared" si="818"/>
        <v>0</v>
      </c>
      <c r="C4548" s="7">
        <f t="shared" si="819"/>
        <v>0</v>
      </c>
      <c r="D4548" s="7">
        <f t="shared" si="820"/>
        <v>0</v>
      </c>
      <c r="E4548" s="7" t="e">
        <f>IF('Report DCM'!$H4548="In-Stream Video","Rich Media display banner",IF('Report DCM'!$I4548&gt;'Report DCM'!$J4548,"Standard",VLOOKUP(CONCATENATE(bd_adtype,"_",bd_creativetype),tabela,2,FALSE)))</f>
        <v>#N/A</v>
      </c>
      <c r="F4548" s="7">
        <f t="shared" si="821"/>
        <v>0</v>
      </c>
      <c r="G4548" s="7">
        <f t="shared" si="822"/>
        <v>0</v>
      </c>
      <c r="H4548" s="7">
        <f t="shared" si="823"/>
        <v>0</v>
      </c>
      <c r="I4548" s="7">
        <f t="shared" si="824"/>
        <v>0</v>
      </c>
      <c r="J4548" s="7">
        <f t="shared" si="825"/>
        <v>0</v>
      </c>
      <c r="K4548" s="8" t="e">
        <f t="shared" si="826"/>
        <v>#N/A</v>
      </c>
      <c r="L4548" s="7" t="e">
        <f t="shared" si="827"/>
        <v>#N/A</v>
      </c>
      <c r="M4548" s="8" t="e">
        <f t="shared" si="782"/>
        <v>#N/A</v>
      </c>
      <c r="N4548" s="8" t="e">
        <f t="shared" si="783"/>
        <v>#N/A</v>
      </c>
    </row>
    <row r="4549" spans="1:14" ht="15.75" customHeight="1" x14ac:dyDescent="0.35">
      <c r="A4549" s="7">
        <f t="shared" si="817"/>
        <v>0</v>
      </c>
      <c r="B4549" s="7">
        <f t="shared" si="818"/>
        <v>0</v>
      </c>
      <c r="C4549" s="7">
        <f t="shared" si="819"/>
        <v>0</v>
      </c>
      <c r="D4549" s="7">
        <f t="shared" si="820"/>
        <v>0</v>
      </c>
      <c r="E4549" s="7" t="e">
        <f>IF('Report DCM'!$H4549="In-Stream Video","Rich Media display banner",IF('Report DCM'!$I4549&gt;'Report DCM'!$J4549,"Standard",VLOOKUP(CONCATENATE(bd_adtype,"_",bd_creativetype),tabela,2,FALSE)))</f>
        <v>#N/A</v>
      </c>
      <c r="F4549" s="7">
        <f t="shared" si="821"/>
        <v>0</v>
      </c>
      <c r="G4549" s="7">
        <f t="shared" si="822"/>
        <v>0</v>
      </c>
      <c r="H4549" s="7">
        <f t="shared" si="823"/>
        <v>0</v>
      </c>
      <c r="I4549" s="7">
        <f t="shared" si="824"/>
        <v>0</v>
      </c>
      <c r="J4549" s="7">
        <f t="shared" si="825"/>
        <v>0</v>
      </c>
      <c r="K4549" s="8" t="e">
        <f t="shared" si="826"/>
        <v>#N/A</v>
      </c>
      <c r="L4549" s="7" t="e">
        <f t="shared" si="827"/>
        <v>#N/A</v>
      </c>
      <c r="M4549" s="8" t="e">
        <f t="shared" si="782"/>
        <v>#N/A</v>
      </c>
      <c r="N4549" s="8" t="e">
        <f t="shared" si="783"/>
        <v>#N/A</v>
      </c>
    </row>
    <row r="4550" spans="1:14" ht="15.75" customHeight="1" x14ac:dyDescent="0.35">
      <c r="A4550" s="7">
        <f t="shared" si="817"/>
        <v>0</v>
      </c>
      <c r="B4550" s="7">
        <f t="shared" si="818"/>
        <v>0</v>
      </c>
      <c r="C4550" s="7">
        <f t="shared" si="819"/>
        <v>0</v>
      </c>
      <c r="D4550" s="7">
        <f t="shared" si="820"/>
        <v>0</v>
      </c>
      <c r="E4550" s="7" t="e">
        <f>IF('Report DCM'!$H4550="In-Stream Video","Rich Media display banner",IF('Report DCM'!$I4550&gt;'Report DCM'!$J4550,"Standard",VLOOKUP(CONCATENATE(bd_adtype,"_",bd_creativetype),tabela,2,FALSE)))</f>
        <v>#N/A</v>
      </c>
      <c r="F4550" s="7">
        <f t="shared" si="821"/>
        <v>0</v>
      </c>
      <c r="G4550" s="7">
        <f t="shared" si="822"/>
        <v>0</v>
      </c>
      <c r="H4550" s="7">
        <f t="shared" si="823"/>
        <v>0</v>
      </c>
      <c r="I4550" s="7">
        <f t="shared" si="824"/>
        <v>0</v>
      </c>
      <c r="J4550" s="7">
        <f t="shared" si="825"/>
        <v>0</v>
      </c>
      <c r="K4550" s="8" t="e">
        <f t="shared" si="826"/>
        <v>#N/A</v>
      </c>
      <c r="L4550" s="7" t="e">
        <f t="shared" si="827"/>
        <v>#N/A</v>
      </c>
      <c r="M4550" s="8" t="e">
        <f t="shared" si="782"/>
        <v>#N/A</v>
      </c>
      <c r="N4550" s="8" t="e">
        <f t="shared" si="783"/>
        <v>#N/A</v>
      </c>
    </row>
    <row r="4551" spans="1:14" ht="15.75" customHeight="1" x14ac:dyDescent="0.35">
      <c r="A4551" s="7">
        <f t="shared" si="817"/>
        <v>0</v>
      </c>
      <c r="B4551" s="7">
        <f t="shared" si="818"/>
        <v>0</v>
      </c>
      <c r="C4551" s="7">
        <f t="shared" si="819"/>
        <v>0</v>
      </c>
      <c r="D4551" s="7">
        <f t="shared" si="820"/>
        <v>0</v>
      </c>
      <c r="E4551" s="7" t="e">
        <f>IF('Report DCM'!$H4551="In-Stream Video","Rich Media display banner",IF('Report DCM'!$I4551&gt;'Report DCM'!$J4551,"Standard",VLOOKUP(CONCATENATE(bd_adtype,"_",bd_creativetype),tabela,2,FALSE)))</f>
        <v>#N/A</v>
      </c>
      <c r="F4551" s="7">
        <f t="shared" si="821"/>
        <v>0</v>
      </c>
      <c r="G4551" s="7">
        <f t="shared" si="822"/>
        <v>0</v>
      </c>
      <c r="H4551" s="7">
        <f t="shared" si="823"/>
        <v>0</v>
      </c>
      <c r="I4551" s="7">
        <f t="shared" si="824"/>
        <v>0</v>
      </c>
      <c r="J4551" s="7">
        <f t="shared" si="825"/>
        <v>0</v>
      </c>
      <c r="K4551" s="8" t="e">
        <f t="shared" si="826"/>
        <v>#N/A</v>
      </c>
      <c r="L4551" s="7" t="e">
        <f t="shared" si="827"/>
        <v>#N/A</v>
      </c>
      <c r="M4551" s="8" t="e">
        <f t="shared" si="782"/>
        <v>#N/A</v>
      </c>
      <c r="N4551" s="8" t="e">
        <f t="shared" si="783"/>
        <v>#N/A</v>
      </c>
    </row>
    <row r="4552" spans="1:14" ht="15.75" customHeight="1" x14ac:dyDescent="0.35">
      <c r="A4552" s="7">
        <f t="shared" si="817"/>
        <v>0</v>
      </c>
      <c r="B4552" s="7">
        <f t="shared" si="818"/>
        <v>0</v>
      </c>
      <c r="C4552" s="7">
        <f t="shared" si="819"/>
        <v>0</v>
      </c>
      <c r="D4552" s="7">
        <f t="shared" si="820"/>
        <v>0</v>
      </c>
      <c r="E4552" s="7" t="e">
        <f>IF('Report DCM'!$H4552="In-Stream Video","Rich Media display banner",IF('Report DCM'!$I4552&gt;'Report DCM'!$J4552,"Standard",VLOOKUP(CONCATENATE(bd_adtype,"_",bd_creativetype),tabela,2,FALSE)))</f>
        <v>#N/A</v>
      </c>
      <c r="F4552" s="7">
        <f t="shared" si="821"/>
        <v>0</v>
      </c>
      <c r="G4552" s="7">
        <f t="shared" si="822"/>
        <v>0</v>
      </c>
      <c r="H4552" s="7">
        <f t="shared" si="823"/>
        <v>0</v>
      </c>
      <c r="I4552" s="7">
        <f t="shared" si="824"/>
        <v>0</v>
      </c>
      <c r="J4552" s="7">
        <f t="shared" si="825"/>
        <v>0</v>
      </c>
      <c r="K4552" s="8" t="e">
        <f t="shared" si="826"/>
        <v>#N/A</v>
      </c>
      <c r="L4552" s="7" t="e">
        <f t="shared" si="827"/>
        <v>#N/A</v>
      </c>
      <c r="M4552" s="8" t="e">
        <f t="shared" si="782"/>
        <v>#N/A</v>
      </c>
      <c r="N4552" s="8" t="e">
        <f t="shared" si="783"/>
        <v>#N/A</v>
      </c>
    </row>
    <row r="4553" spans="1:14" ht="15.75" customHeight="1" x14ac:dyDescent="0.35">
      <c r="A4553" s="7">
        <f t="shared" si="817"/>
        <v>0</v>
      </c>
      <c r="B4553" s="7">
        <f t="shared" si="818"/>
        <v>0</v>
      </c>
      <c r="C4553" s="7">
        <f t="shared" si="819"/>
        <v>0</v>
      </c>
      <c r="D4553" s="7">
        <f t="shared" si="820"/>
        <v>0</v>
      </c>
      <c r="E4553" s="7" t="e">
        <f>IF('Report DCM'!$H4553="In-Stream Video","Rich Media display banner",IF('Report DCM'!$I4553&gt;'Report DCM'!$J4553,"Standard",VLOOKUP(CONCATENATE(bd_adtype,"_",bd_creativetype),tabela,2,FALSE)))</f>
        <v>#N/A</v>
      </c>
      <c r="F4553" s="7">
        <f t="shared" si="821"/>
        <v>0</v>
      </c>
      <c r="G4553" s="7">
        <f t="shared" si="822"/>
        <v>0</v>
      </c>
      <c r="H4553" s="7">
        <f t="shared" si="823"/>
        <v>0</v>
      </c>
      <c r="I4553" s="7">
        <f t="shared" si="824"/>
        <v>0</v>
      </c>
      <c r="J4553" s="7">
        <f t="shared" si="825"/>
        <v>0</v>
      </c>
      <c r="K4553" s="8" t="e">
        <f t="shared" si="826"/>
        <v>#N/A</v>
      </c>
      <c r="L4553" s="7" t="e">
        <f t="shared" si="827"/>
        <v>#N/A</v>
      </c>
      <c r="M4553" s="8" t="e">
        <f t="shared" si="782"/>
        <v>#N/A</v>
      </c>
      <c r="N4553" s="8" t="e">
        <f t="shared" si="783"/>
        <v>#N/A</v>
      </c>
    </row>
    <row r="4554" spans="1:14" ht="15.75" customHeight="1" x14ac:dyDescent="0.35">
      <c r="A4554" s="7">
        <f t="shared" si="817"/>
        <v>0</v>
      </c>
      <c r="B4554" s="7">
        <f t="shared" si="818"/>
        <v>0</v>
      </c>
      <c r="C4554" s="7">
        <f t="shared" si="819"/>
        <v>0</v>
      </c>
      <c r="D4554" s="7">
        <f t="shared" si="820"/>
        <v>0</v>
      </c>
      <c r="E4554" s="7" t="e">
        <f>IF('Report DCM'!$H4554="In-Stream Video","Rich Media display banner",IF('Report DCM'!$I4554&gt;'Report DCM'!$J4554,"Standard",VLOOKUP(CONCATENATE(bd_adtype,"_",bd_creativetype),tabela,2,FALSE)))</f>
        <v>#N/A</v>
      </c>
      <c r="F4554" s="7">
        <f t="shared" si="821"/>
        <v>0</v>
      </c>
      <c r="G4554" s="7">
        <f t="shared" si="822"/>
        <v>0</v>
      </c>
      <c r="H4554" s="7">
        <f t="shared" si="823"/>
        <v>0</v>
      </c>
      <c r="I4554" s="7">
        <f t="shared" si="824"/>
        <v>0</v>
      </c>
      <c r="J4554" s="7">
        <f t="shared" si="825"/>
        <v>0</v>
      </c>
      <c r="K4554" s="8" t="e">
        <f t="shared" si="826"/>
        <v>#N/A</v>
      </c>
      <c r="L4554" s="7" t="e">
        <f t="shared" si="827"/>
        <v>#N/A</v>
      </c>
      <c r="M4554" s="8" t="e">
        <f t="shared" si="782"/>
        <v>#N/A</v>
      </c>
      <c r="N4554" s="8" t="e">
        <f t="shared" si="783"/>
        <v>#N/A</v>
      </c>
    </row>
    <row r="4555" spans="1:14" ht="15.75" customHeight="1" x14ac:dyDescent="0.35">
      <c r="A4555" s="7">
        <f t="shared" si="817"/>
        <v>0</v>
      </c>
      <c r="B4555" s="7">
        <f t="shared" si="818"/>
        <v>0</v>
      </c>
      <c r="C4555" s="7">
        <f t="shared" si="819"/>
        <v>0</v>
      </c>
      <c r="D4555" s="7">
        <f t="shared" si="820"/>
        <v>0</v>
      </c>
      <c r="E4555" s="7" t="e">
        <f>IF('Report DCM'!$H4555="In-Stream Video","Rich Media display banner",IF('Report DCM'!$I4555&gt;'Report DCM'!$J4555,"Standard",VLOOKUP(CONCATENATE(bd_adtype,"_",bd_creativetype),tabela,2,FALSE)))</f>
        <v>#N/A</v>
      </c>
      <c r="F4555" s="7">
        <f t="shared" si="821"/>
        <v>0</v>
      </c>
      <c r="G4555" s="7">
        <f t="shared" si="822"/>
        <v>0</v>
      </c>
      <c r="H4555" s="7">
        <f t="shared" si="823"/>
        <v>0</v>
      </c>
      <c r="I4555" s="7">
        <f t="shared" si="824"/>
        <v>0</v>
      </c>
      <c r="J4555" s="7">
        <f t="shared" si="825"/>
        <v>0</v>
      </c>
      <c r="K4555" s="8" t="e">
        <f t="shared" si="826"/>
        <v>#N/A</v>
      </c>
      <c r="L4555" s="7" t="e">
        <f t="shared" si="827"/>
        <v>#N/A</v>
      </c>
      <c r="M4555" s="8" t="e">
        <f t="shared" si="782"/>
        <v>#N/A</v>
      </c>
      <c r="N4555" s="8" t="e">
        <f t="shared" si="783"/>
        <v>#N/A</v>
      </c>
    </row>
    <row r="4556" spans="1:14" ht="15.75" customHeight="1" x14ac:dyDescent="0.35">
      <c r="A4556" s="7">
        <f t="shared" si="817"/>
        <v>0</v>
      </c>
      <c r="B4556" s="7">
        <f t="shared" si="818"/>
        <v>0</v>
      </c>
      <c r="C4556" s="7">
        <f t="shared" si="819"/>
        <v>0</v>
      </c>
      <c r="D4556" s="7">
        <f t="shared" si="820"/>
        <v>0</v>
      </c>
      <c r="E4556" s="7" t="e">
        <f>IF('Report DCM'!$H4556="In-Stream Video","Rich Media display banner",IF('Report DCM'!$I4556&gt;'Report DCM'!$J4556,"Standard",VLOOKUP(CONCATENATE(bd_adtype,"_",bd_creativetype),tabela,2,FALSE)))</f>
        <v>#N/A</v>
      </c>
      <c r="F4556" s="7">
        <f t="shared" si="821"/>
        <v>0</v>
      </c>
      <c r="G4556" s="7">
        <f t="shared" si="822"/>
        <v>0</v>
      </c>
      <c r="H4556" s="7">
        <f t="shared" si="823"/>
        <v>0</v>
      </c>
      <c r="I4556" s="7">
        <f t="shared" si="824"/>
        <v>0</v>
      </c>
      <c r="J4556" s="7">
        <f t="shared" si="825"/>
        <v>0</v>
      </c>
      <c r="K4556" s="8" t="e">
        <f t="shared" si="826"/>
        <v>#N/A</v>
      </c>
      <c r="L4556" s="7" t="e">
        <f t="shared" si="827"/>
        <v>#N/A</v>
      </c>
      <c r="M4556" s="8" t="e">
        <f t="shared" si="782"/>
        <v>#N/A</v>
      </c>
      <c r="N4556" s="8" t="e">
        <f t="shared" si="783"/>
        <v>#N/A</v>
      </c>
    </row>
    <row r="4557" spans="1:14" ht="15.75" customHeight="1" x14ac:dyDescent="0.35">
      <c r="A4557" s="7">
        <f t="shared" si="817"/>
        <v>0</v>
      </c>
      <c r="B4557" s="7">
        <f t="shared" si="818"/>
        <v>0</v>
      </c>
      <c r="C4557" s="7">
        <f t="shared" si="819"/>
        <v>0</v>
      </c>
      <c r="D4557" s="7">
        <f t="shared" si="820"/>
        <v>0</v>
      </c>
      <c r="E4557" s="7" t="e">
        <f>IF('Report DCM'!$H4557="In-Stream Video","Rich Media display banner",IF('Report DCM'!$I4557&gt;'Report DCM'!$J4557,"Standard",VLOOKUP(CONCATENATE(bd_adtype,"_",bd_creativetype),tabela,2,FALSE)))</f>
        <v>#N/A</v>
      </c>
      <c r="F4557" s="7">
        <f t="shared" si="821"/>
        <v>0</v>
      </c>
      <c r="G4557" s="7">
        <f t="shared" si="822"/>
        <v>0</v>
      </c>
      <c r="H4557" s="7">
        <f t="shared" si="823"/>
        <v>0</v>
      </c>
      <c r="I4557" s="7">
        <f t="shared" si="824"/>
        <v>0</v>
      </c>
      <c r="J4557" s="7">
        <f t="shared" si="825"/>
        <v>0</v>
      </c>
      <c r="K4557" s="8" t="e">
        <f t="shared" si="826"/>
        <v>#N/A</v>
      </c>
      <c r="L4557" s="7" t="e">
        <f t="shared" si="827"/>
        <v>#N/A</v>
      </c>
      <c r="M4557" s="8" t="e">
        <f t="shared" si="782"/>
        <v>#N/A</v>
      </c>
      <c r="N4557" s="8" t="e">
        <f t="shared" si="783"/>
        <v>#N/A</v>
      </c>
    </row>
    <row r="4558" spans="1:14" ht="15.75" customHeight="1" x14ac:dyDescent="0.35">
      <c r="A4558" s="7">
        <f t="shared" si="817"/>
        <v>0</v>
      </c>
      <c r="B4558" s="7">
        <f t="shared" si="818"/>
        <v>0</v>
      </c>
      <c r="C4558" s="7">
        <f t="shared" si="819"/>
        <v>0</v>
      </c>
      <c r="D4558" s="7">
        <f t="shared" si="820"/>
        <v>0</v>
      </c>
      <c r="E4558" s="7" t="e">
        <f>IF('Report DCM'!$H4558="In-Stream Video","Rich Media display banner",IF('Report DCM'!$I4558&gt;'Report DCM'!$J4558,"Standard",VLOOKUP(CONCATENATE(bd_adtype,"_",bd_creativetype),tabela,2,FALSE)))</f>
        <v>#N/A</v>
      </c>
      <c r="F4558" s="7">
        <f t="shared" si="821"/>
        <v>0</v>
      </c>
      <c r="G4558" s="7">
        <f t="shared" si="822"/>
        <v>0</v>
      </c>
      <c r="H4558" s="7">
        <f t="shared" si="823"/>
        <v>0</v>
      </c>
      <c r="I4558" s="7">
        <f t="shared" si="824"/>
        <v>0</v>
      </c>
      <c r="J4558" s="7">
        <f t="shared" si="825"/>
        <v>0</v>
      </c>
      <c r="K4558" s="8" t="e">
        <f t="shared" si="826"/>
        <v>#N/A</v>
      </c>
      <c r="L4558" s="7" t="e">
        <f t="shared" si="827"/>
        <v>#N/A</v>
      </c>
      <c r="M4558" s="8" t="e">
        <f t="shared" si="782"/>
        <v>#N/A</v>
      </c>
      <c r="N4558" s="8" t="e">
        <f t="shared" si="783"/>
        <v>#N/A</v>
      </c>
    </row>
    <row r="4559" spans="1:14" ht="15.75" customHeight="1" x14ac:dyDescent="0.35">
      <c r="A4559" s="7">
        <f t="shared" si="817"/>
        <v>0</v>
      </c>
      <c r="B4559" s="7">
        <f t="shared" si="818"/>
        <v>0</v>
      </c>
      <c r="C4559" s="7">
        <f t="shared" si="819"/>
        <v>0</v>
      </c>
      <c r="D4559" s="7">
        <f t="shared" si="820"/>
        <v>0</v>
      </c>
      <c r="E4559" s="7" t="e">
        <f>IF('Report DCM'!$H4559="In-Stream Video","Rich Media display banner",IF('Report DCM'!$I4559&gt;'Report DCM'!$J4559,"Standard",VLOOKUP(CONCATENATE(bd_adtype,"_",bd_creativetype),tabela,2,FALSE)))</f>
        <v>#N/A</v>
      </c>
      <c r="F4559" s="7">
        <f t="shared" si="821"/>
        <v>0</v>
      </c>
      <c r="G4559" s="7">
        <f t="shared" si="822"/>
        <v>0</v>
      </c>
      <c r="H4559" s="7">
        <f t="shared" si="823"/>
        <v>0</v>
      </c>
      <c r="I4559" s="7">
        <f t="shared" si="824"/>
        <v>0</v>
      </c>
      <c r="J4559" s="7">
        <f t="shared" si="825"/>
        <v>0</v>
      </c>
      <c r="K4559" s="8" t="e">
        <f t="shared" si="826"/>
        <v>#N/A</v>
      </c>
      <c r="L4559" s="7" t="e">
        <f t="shared" si="827"/>
        <v>#N/A</v>
      </c>
      <c r="M4559" s="8" t="e">
        <f t="shared" si="782"/>
        <v>#N/A</v>
      </c>
      <c r="N4559" s="8" t="e">
        <f t="shared" si="783"/>
        <v>#N/A</v>
      </c>
    </row>
    <row r="4560" spans="1:14" ht="15.75" customHeight="1" x14ac:dyDescent="0.35">
      <c r="A4560" s="7">
        <f t="shared" si="817"/>
        <v>0</v>
      </c>
      <c r="B4560" s="7">
        <f t="shared" si="818"/>
        <v>0</v>
      </c>
      <c r="C4560" s="7">
        <f t="shared" si="819"/>
        <v>0</v>
      </c>
      <c r="D4560" s="7">
        <f t="shared" si="820"/>
        <v>0</v>
      </c>
      <c r="E4560" s="7" t="e">
        <f>IF('Report DCM'!$H4560="In-Stream Video","Rich Media display banner",IF('Report DCM'!$I4560&gt;'Report DCM'!$J4560,"Standard",VLOOKUP(CONCATENATE(bd_adtype,"_",bd_creativetype),tabela,2,FALSE)))</f>
        <v>#N/A</v>
      </c>
      <c r="F4560" s="7">
        <f t="shared" si="821"/>
        <v>0</v>
      </c>
      <c r="G4560" s="7">
        <f t="shared" si="822"/>
        <v>0</v>
      </c>
      <c r="H4560" s="7">
        <f t="shared" si="823"/>
        <v>0</v>
      </c>
      <c r="I4560" s="7">
        <f t="shared" si="824"/>
        <v>0</v>
      </c>
      <c r="J4560" s="7">
        <f t="shared" si="825"/>
        <v>0</v>
      </c>
      <c r="K4560" s="8" t="e">
        <f t="shared" si="826"/>
        <v>#N/A</v>
      </c>
      <c r="L4560" s="7" t="e">
        <f t="shared" si="827"/>
        <v>#N/A</v>
      </c>
      <c r="M4560" s="8" t="e">
        <f t="shared" si="782"/>
        <v>#N/A</v>
      </c>
      <c r="N4560" s="8" t="e">
        <f t="shared" si="783"/>
        <v>#N/A</v>
      </c>
    </row>
    <row r="4561" spans="1:14" ht="15.75" customHeight="1" x14ac:dyDescent="0.35">
      <c r="A4561" s="7">
        <f t="shared" si="817"/>
        <v>0</v>
      </c>
      <c r="B4561" s="7">
        <f t="shared" si="818"/>
        <v>0</v>
      </c>
      <c r="C4561" s="7">
        <f t="shared" si="819"/>
        <v>0</v>
      </c>
      <c r="D4561" s="7">
        <f t="shared" si="820"/>
        <v>0</v>
      </c>
      <c r="E4561" s="7" t="e">
        <f>IF('Report DCM'!$H4561="In-Stream Video","Rich Media display banner",IF('Report DCM'!$I4561&gt;'Report DCM'!$J4561,"Standard",VLOOKUP(CONCATENATE(bd_adtype,"_",bd_creativetype),tabela,2,FALSE)))</f>
        <v>#N/A</v>
      </c>
      <c r="F4561" s="7">
        <f t="shared" si="821"/>
        <v>0</v>
      </c>
      <c r="G4561" s="7">
        <f t="shared" si="822"/>
        <v>0</v>
      </c>
      <c r="H4561" s="7">
        <f t="shared" si="823"/>
        <v>0</v>
      </c>
      <c r="I4561" s="7">
        <f t="shared" si="824"/>
        <v>0</v>
      </c>
      <c r="J4561" s="7">
        <f t="shared" si="825"/>
        <v>0</v>
      </c>
      <c r="K4561" s="8" t="e">
        <f t="shared" si="826"/>
        <v>#N/A</v>
      </c>
      <c r="L4561" s="7" t="e">
        <f t="shared" si="827"/>
        <v>#N/A</v>
      </c>
      <c r="M4561" s="8" t="e">
        <f t="shared" si="782"/>
        <v>#N/A</v>
      </c>
      <c r="N4561" s="8" t="e">
        <f t="shared" si="783"/>
        <v>#N/A</v>
      </c>
    </row>
    <row r="4562" spans="1:14" ht="15.75" customHeight="1" x14ac:dyDescent="0.35">
      <c r="A4562" s="7">
        <f t="shared" si="817"/>
        <v>0</v>
      </c>
      <c r="B4562" s="7">
        <f t="shared" si="818"/>
        <v>0</v>
      </c>
      <c r="C4562" s="7">
        <f t="shared" si="819"/>
        <v>0</v>
      </c>
      <c r="D4562" s="7">
        <f t="shared" si="820"/>
        <v>0</v>
      </c>
      <c r="E4562" s="7" t="e">
        <f>IF('Report DCM'!$H4562="In-Stream Video","Rich Media display banner",IF('Report DCM'!$I4562&gt;'Report DCM'!$J4562,"Standard",VLOOKUP(CONCATENATE(bd_adtype,"_",bd_creativetype),tabela,2,FALSE)))</f>
        <v>#N/A</v>
      </c>
      <c r="F4562" s="7">
        <f t="shared" si="821"/>
        <v>0</v>
      </c>
      <c r="G4562" s="7">
        <f t="shared" si="822"/>
        <v>0</v>
      </c>
      <c r="H4562" s="7">
        <f t="shared" si="823"/>
        <v>0</v>
      </c>
      <c r="I4562" s="7">
        <f t="shared" si="824"/>
        <v>0</v>
      </c>
      <c r="J4562" s="7">
        <f t="shared" si="825"/>
        <v>0</v>
      </c>
      <c r="K4562" s="8" t="e">
        <f t="shared" si="826"/>
        <v>#N/A</v>
      </c>
      <c r="L4562" s="7" t="e">
        <f t="shared" si="827"/>
        <v>#N/A</v>
      </c>
      <c r="M4562" s="8" t="e">
        <f t="shared" si="782"/>
        <v>#N/A</v>
      </c>
      <c r="N4562" s="8" t="e">
        <f t="shared" si="783"/>
        <v>#N/A</v>
      </c>
    </row>
    <row r="4563" spans="1:14" ht="15.75" customHeight="1" x14ac:dyDescent="0.35">
      <c r="A4563" s="7">
        <f t="shared" si="817"/>
        <v>0</v>
      </c>
      <c r="B4563" s="7">
        <f t="shared" si="818"/>
        <v>0</v>
      </c>
      <c r="C4563" s="7">
        <f t="shared" si="819"/>
        <v>0</v>
      </c>
      <c r="D4563" s="7">
        <f t="shared" si="820"/>
        <v>0</v>
      </c>
      <c r="E4563" s="7" t="e">
        <f>IF('Report DCM'!$H4563="In-Stream Video","Rich Media display banner",IF('Report DCM'!$I4563&gt;'Report DCM'!$J4563,"Standard",VLOOKUP(CONCATENATE(bd_adtype,"_",bd_creativetype),tabela,2,FALSE)))</f>
        <v>#N/A</v>
      </c>
      <c r="F4563" s="7">
        <f t="shared" si="821"/>
        <v>0</v>
      </c>
      <c r="G4563" s="7">
        <f t="shared" si="822"/>
        <v>0</v>
      </c>
      <c r="H4563" s="7">
        <f t="shared" si="823"/>
        <v>0</v>
      </c>
      <c r="I4563" s="7">
        <f t="shared" si="824"/>
        <v>0</v>
      </c>
      <c r="J4563" s="7">
        <f t="shared" si="825"/>
        <v>0</v>
      </c>
      <c r="K4563" s="8" t="e">
        <f t="shared" si="826"/>
        <v>#N/A</v>
      </c>
      <c r="L4563" s="7" t="e">
        <f t="shared" si="827"/>
        <v>#N/A</v>
      </c>
      <c r="M4563" s="8" t="e">
        <f t="shared" si="782"/>
        <v>#N/A</v>
      </c>
      <c r="N4563" s="8" t="e">
        <f t="shared" si="783"/>
        <v>#N/A</v>
      </c>
    </row>
    <row r="4564" spans="1:14" ht="15.75" customHeight="1" x14ac:dyDescent="0.35">
      <c r="A4564" s="7">
        <f t="shared" si="817"/>
        <v>0</v>
      </c>
      <c r="B4564" s="7">
        <f t="shared" si="818"/>
        <v>0</v>
      </c>
      <c r="C4564" s="7">
        <f t="shared" si="819"/>
        <v>0</v>
      </c>
      <c r="D4564" s="7">
        <f t="shared" si="820"/>
        <v>0</v>
      </c>
      <c r="E4564" s="7" t="e">
        <f>IF('Report DCM'!$H4564="In-Stream Video","Rich Media display banner",IF('Report DCM'!$I4564&gt;'Report DCM'!$J4564,"Standard",VLOOKUP(CONCATENATE(bd_adtype,"_",bd_creativetype),tabela,2,FALSE)))</f>
        <v>#N/A</v>
      </c>
      <c r="F4564" s="7">
        <f t="shared" si="821"/>
        <v>0</v>
      </c>
      <c r="G4564" s="7">
        <f t="shared" si="822"/>
        <v>0</v>
      </c>
      <c r="H4564" s="7">
        <f t="shared" si="823"/>
        <v>0</v>
      </c>
      <c r="I4564" s="7">
        <f t="shared" si="824"/>
        <v>0</v>
      </c>
      <c r="J4564" s="7">
        <f t="shared" si="825"/>
        <v>0</v>
      </c>
      <c r="K4564" s="8" t="e">
        <f t="shared" si="826"/>
        <v>#N/A</v>
      </c>
      <c r="L4564" s="7" t="e">
        <f t="shared" si="827"/>
        <v>#N/A</v>
      </c>
      <c r="M4564" s="8" t="e">
        <f t="shared" si="782"/>
        <v>#N/A</v>
      </c>
      <c r="N4564" s="8" t="e">
        <f t="shared" si="783"/>
        <v>#N/A</v>
      </c>
    </row>
    <row r="4565" spans="1:14" ht="15.75" customHeight="1" x14ac:dyDescent="0.35">
      <c r="A4565" s="7">
        <f t="shared" si="817"/>
        <v>0</v>
      </c>
      <c r="B4565" s="7">
        <f t="shared" si="818"/>
        <v>0</v>
      </c>
      <c r="C4565" s="7">
        <f t="shared" si="819"/>
        <v>0</v>
      </c>
      <c r="D4565" s="7">
        <f t="shared" si="820"/>
        <v>0</v>
      </c>
      <c r="E4565" s="7" t="e">
        <f>IF('Report DCM'!$H4565="In-Stream Video","Rich Media display banner",IF('Report DCM'!$I4565&gt;'Report DCM'!$J4565,"Standard",VLOOKUP(CONCATENATE(bd_adtype,"_",bd_creativetype),tabela,2,FALSE)))</f>
        <v>#N/A</v>
      </c>
      <c r="F4565" s="7">
        <f t="shared" si="821"/>
        <v>0</v>
      </c>
      <c r="G4565" s="7">
        <f t="shared" si="822"/>
        <v>0</v>
      </c>
      <c r="H4565" s="7">
        <f t="shared" si="823"/>
        <v>0</v>
      </c>
      <c r="I4565" s="7">
        <f t="shared" si="824"/>
        <v>0</v>
      </c>
      <c r="J4565" s="7">
        <f t="shared" si="825"/>
        <v>0</v>
      </c>
      <c r="K4565" s="8" t="e">
        <f t="shared" si="826"/>
        <v>#N/A</v>
      </c>
      <c r="L4565" s="7" t="e">
        <f t="shared" si="827"/>
        <v>#N/A</v>
      </c>
      <c r="M4565" s="8" t="e">
        <f t="shared" si="782"/>
        <v>#N/A</v>
      </c>
      <c r="N4565" s="8" t="e">
        <f t="shared" si="783"/>
        <v>#N/A</v>
      </c>
    </row>
    <row r="4566" spans="1:14" ht="15.75" customHeight="1" x14ac:dyDescent="0.35">
      <c r="A4566" s="7">
        <f t="shared" si="817"/>
        <v>0</v>
      </c>
      <c r="B4566" s="7">
        <f t="shared" si="818"/>
        <v>0</v>
      </c>
      <c r="C4566" s="7">
        <f t="shared" si="819"/>
        <v>0</v>
      </c>
      <c r="D4566" s="7">
        <f t="shared" si="820"/>
        <v>0</v>
      </c>
      <c r="E4566" s="7" t="e">
        <f>IF('Report DCM'!$H4566="In-Stream Video","Rich Media display banner",IF('Report DCM'!$I4566&gt;'Report DCM'!$J4566,"Standard",VLOOKUP(CONCATENATE(bd_adtype,"_",bd_creativetype),tabela,2,FALSE)))</f>
        <v>#N/A</v>
      </c>
      <c r="F4566" s="7">
        <f t="shared" si="821"/>
        <v>0</v>
      </c>
      <c r="G4566" s="7">
        <f t="shared" si="822"/>
        <v>0</v>
      </c>
      <c r="H4566" s="7">
        <f t="shared" si="823"/>
        <v>0</v>
      </c>
      <c r="I4566" s="7">
        <f t="shared" si="824"/>
        <v>0</v>
      </c>
      <c r="J4566" s="7">
        <f t="shared" si="825"/>
        <v>0</v>
      </c>
      <c r="K4566" s="8" t="e">
        <f t="shared" si="826"/>
        <v>#N/A</v>
      </c>
      <c r="L4566" s="7" t="e">
        <f t="shared" si="827"/>
        <v>#N/A</v>
      </c>
      <c r="M4566" s="8" t="e">
        <f t="shared" si="782"/>
        <v>#N/A</v>
      </c>
      <c r="N4566" s="8" t="e">
        <f t="shared" si="783"/>
        <v>#N/A</v>
      </c>
    </row>
    <row r="4567" spans="1:14" ht="15.75" customHeight="1" x14ac:dyDescent="0.35">
      <c r="A4567" s="7">
        <f t="shared" si="817"/>
        <v>0</v>
      </c>
      <c r="B4567" s="7">
        <f t="shared" si="818"/>
        <v>0</v>
      </c>
      <c r="C4567" s="7">
        <f t="shared" si="819"/>
        <v>0</v>
      </c>
      <c r="D4567" s="7">
        <f t="shared" si="820"/>
        <v>0</v>
      </c>
      <c r="E4567" s="7" t="e">
        <f>IF('Report DCM'!$H4567="In-Stream Video","Rich Media display banner",IF('Report DCM'!$I4567&gt;'Report DCM'!$J4567,"Standard",VLOOKUP(CONCATENATE(bd_adtype,"_",bd_creativetype),tabela,2,FALSE)))</f>
        <v>#N/A</v>
      </c>
      <c r="F4567" s="7">
        <f t="shared" si="821"/>
        <v>0</v>
      </c>
      <c r="G4567" s="7">
        <f t="shared" si="822"/>
        <v>0</v>
      </c>
      <c r="H4567" s="7">
        <f t="shared" si="823"/>
        <v>0</v>
      </c>
      <c r="I4567" s="7">
        <f t="shared" si="824"/>
        <v>0</v>
      </c>
      <c r="J4567" s="7">
        <f t="shared" si="825"/>
        <v>0</v>
      </c>
      <c r="K4567" s="8" t="e">
        <f t="shared" si="826"/>
        <v>#N/A</v>
      </c>
      <c r="L4567" s="7" t="e">
        <f t="shared" si="827"/>
        <v>#N/A</v>
      </c>
      <c r="M4567" s="8" t="e">
        <f t="shared" si="782"/>
        <v>#N/A</v>
      </c>
      <c r="N4567" s="8" t="e">
        <f t="shared" si="783"/>
        <v>#N/A</v>
      </c>
    </row>
    <row r="4568" spans="1:14" ht="15.75" customHeight="1" x14ac:dyDescent="0.35">
      <c r="A4568" s="7">
        <f t="shared" si="817"/>
        <v>0</v>
      </c>
      <c r="B4568" s="7">
        <f t="shared" si="818"/>
        <v>0</v>
      </c>
      <c r="C4568" s="7">
        <f t="shared" si="819"/>
        <v>0</v>
      </c>
      <c r="D4568" s="7">
        <f t="shared" si="820"/>
        <v>0</v>
      </c>
      <c r="E4568" s="7" t="e">
        <f>IF('Report DCM'!$H4568="In-Stream Video","Rich Media display banner",IF('Report DCM'!$I4568&gt;'Report DCM'!$J4568,"Standard",VLOOKUP(CONCATENATE(bd_adtype,"_",bd_creativetype),tabela,2,FALSE)))</f>
        <v>#N/A</v>
      </c>
      <c r="F4568" s="7">
        <f t="shared" si="821"/>
        <v>0</v>
      </c>
      <c r="G4568" s="7">
        <f t="shared" si="822"/>
        <v>0</v>
      </c>
      <c r="H4568" s="7">
        <f t="shared" si="823"/>
        <v>0</v>
      </c>
      <c r="I4568" s="7">
        <f t="shared" si="824"/>
        <v>0</v>
      </c>
      <c r="J4568" s="7">
        <f t="shared" si="825"/>
        <v>0</v>
      </c>
      <c r="K4568" s="8" t="e">
        <f t="shared" si="826"/>
        <v>#N/A</v>
      </c>
      <c r="L4568" s="7" t="e">
        <f t="shared" si="827"/>
        <v>#N/A</v>
      </c>
      <c r="M4568" s="8" t="e">
        <f t="shared" si="782"/>
        <v>#N/A</v>
      </c>
      <c r="N4568" s="8" t="e">
        <f t="shared" si="783"/>
        <v>#N/A</v>
      </c>
    </row>
    <row r="4569" spans="1:14" ht="15.75" customHeight="1" x14ac:dyDescent="0.35">
      <c r="A4569" s="7">
        <f t="shared" si="817"/>
        <v>0</v>
      </c>
      <c r="B4569" s="7">
        <f t="shared" si="818"/>
        <v>0</v>
      </c>
      <c r="C4569" s="7">
        <f t="shared" si="819"/>
        <v>0</v>
      </c>
      <c r="D4569" s="7">
        <f t="shared" si="820"/>
        <v>0</v>
      </c>
      <c r="E4569" s="7" t="e">
        <f>IF('Report DCM'!$H4569="In-Stream Video","Rich Media display banner",IF('Report DCM'!$I4569&gt;'Report DCM'!$J4569,"Standard",VLOOKUP(CONCATENATE(bd_adtype,"_",bd_creativetype),tabela,2,FALSE)))</f>
        <v>#N/A</v>
      </c>
      <c r="F4569" s="7">
        <f t="shared" si="821"/>
        <v>0</v>
      </c>
      <c r="G4569" s="7">
        <f t="shared" si="822"/>
        <v>0</v>
      </c>
      <c r="H4569" s="7">
        <f t="shared" si="823"/>
        <v>0</v>
      </c>
      <c r="I4569" s="7">
        <f t="shared" si="824"/>
        <v>0</v>
      </c>
      <c r="J4569" s="7">
        <f t="shared" si="825"/>
        <v>0</v>
      </c>
      <c r="K4569" s="8" t="e">
        <f t="shared" si="826"/>
        <v>#N/A</v>
      </c>
      <c r="L4569" s="7" t="e">
        <f t="shared" si="827"/>
        <v>#N/A</v>
      </c>
      <c r="M4569" s="8" t="e">
        <f t="shared" si="782"/>
        <v>#N/A</v>
      </c>
      <c r="N4569" s="8" t="e">
        <f t="shared" si="783"/>
        <v>#N/A</v>
      </c>
    </row>
    <row r="4570" spans="1:14" ht="15.75" customHeight="1" x14ac:dyDescent="0.35">
      <c r="A4570" s="7">
        <f t="shared" si="817"/>
        <v>0</v>
      </c>
      <c r="B4570" s="7">
        <f t="shared" si="818"/>
        <v>0</v>
      </c>
      <c r="C4570" s="7">
        <f t="shared" si="819"/>
        <v>0</v>
      </c>
      <c r="D4570" s="7">
        <f t="shared" si="820"/>
        <v>0</v>
      </c>
      <c r="E4570" s="7" t="e">
        <f>IF('Report DCM'!$H4570="In-Stream Video","Rich Media display banner",IF('Report DCM'!$I4570&gt;'Report DCM'!$J4570,"Standard",VLOOKUP(CONCATENATE(bd_adtype,"_",bd_creativetype),tabela,2,FALSE)))</f>
        <v>#N/A</v>
      </c>
      <c r="F4570" s="7">
        <f t="shared" si="821"/>
        <v>0</v>
      </c>
      <c r="G4570" s="7">
        <f t="shared" si="822"/>
        <v>0</v>
      </c>
      <c r="H4570" s="7">
        <f t="shared" si="823"/>
        <v>0</v>
      </c>
      <c r="I4570" s="7">
        <f t="shared" si="824"/>
        <v>0</v>
      </c>
      <c r="J4570" s="7">
        <f t="shared" si="825"/>
        <v>0</v>
      </c>
      <c r="K4570" s="8" t="e">
        <f t="shared" si="826"/>
        <v>#N/A</v>
      </c>
      <c r="L4570" s="7" t="e">
        <f t="shared" si="827"/>
        <v>#N/A</v>
      </c>
      <c r="M4570" s="8" t="e">
        <f t="shared" si="782"/>
        <v>#N/A</v>
      </c>
      <c r="N4570" s="8" t="e">
        <f t="shared" si="783"/>
        <v>#N/A</v>
      </c>
    </row>
    <row r="4571" spans="1:14" ht="15.75" customHeight="1" x14ac:dyDescent="0.35">
      <c r="A4571" s="7">
        <f t="shared" si="817"/>
        <v>0</v>
      </c>
      <c r="B4571" s="7">
        <f t="shared" si="818"/>
        <v>0</v>
      </c>
      <c r="C4571" s="7">
        <f t="shared" si="819"/>
        <v>0</v>
      </c>
      <c r="D4571" s="7">
        <f t="shared" si="820"/>
        <v>0</v>
      </c>
      <c r="E4571" s="7" t="e">
        <f>IF('Report DCM'!$H4571="In-Stream Video","Rich Media display banner",IF('Report DCM'!$I4571&gt;'Report DCM'!$J4571,"Standard",VLOOKUP(CONCATENATE(bd_adtype,"_",bd_creativetype),tabela,2,FALSE)))</f>
        <v>#N/A</v>
      </c>
      <c r="F4571" s="7">
        <f t="shared" si="821"/>
        <v>0</v>
      </c>
      <c r="G4571" s="7">
        <f t="shared" si="822"/>
        <v>0</v>
      </c>
      <c r="H4571" s="7">
        <f t="shared" si="823"/>
        <v>0</v>
      </c>
      <c r="I4571" s="7">
        <f t="shared" si="824"/>
        <v>0</v>
      </c>
      <c r="J4571" s="7">
        <f t="shared" si="825"/>
        <v>0</v>
      </c>
      <c r="K4571" s="8" t="e">
        <f t="shared" si="826"/>
        <v>#N/A</v>
      </c>
      <c r="L4571" s="7" t="e">
        <f t="shared" si="827"/>
        <v>#N/A</v>
      </c>
      <c r="M4571" s="8" t="e">
        <f t="shared" si="782"/>
        <v>#N/A</v>
      </c>
      <c r="N4571" s="8" t="e">
        <f t="shared" si="783"/>
        <v>#N/A</v>
      </c>
    </row>
    <row r="4572" spans="1:14" ht="15.75" customHeight="1" x14ac:dyDescent="0.35">
      <c r="A4572" s="7">
        <f t="shared" si="817"/>
        <v>0</v>
      </c>
      <c r="B4572" s="7">
        <f t="shared" si="818"/>
        <v>0</v>
      </c>
      <c r="C4572" s="7">
        <f t="shared" si="819"/>
        <v>0</v>
      </c>
      <c r="D4572" s="7">
        <f t="shared" si="820"/>
        <v>0</v>
      </c>
      <c r="E4572" s="7" t="e">
        <f>IF('Report DCM'!$H4572="In-Stream Video","Rich Media display banner",IF('Report DCM'!$I4572&gt;'Report DCM'!$J4572,"Standard",VLOOKUP(CONCATENATE(bd_adtype,"_",bd_creativetype),tabela,2,FALSE)))</f>
        <v>#N/A</v>
      </c>
      <c r="F4572" s="7">
        <f t="shared" si="821"/>
        <v>0</v>
      </c>
      <c r="G4572" s="7">
        <f t="shared" si="822"/>
        <v>0</v>
      </c>
      <c r="H4572" s="7">
        <f t="shared" si="823"/>
        <v>0</v>
      </c>
      <c r="I4572" s="7">
        <f t="shared" si="824"/>
        <v>0</v>
      </c>
      <c r="J4572" s="7">
        <f t="shared" si="825"/>
        <v>0</v>
      </c>
      <c r="K4572" s="8" t="e">
        <f t="shared" si="826"/>
        <v>#N/A</v>
      </c>
      <c r="L4572" s="7" t="e">
        <f t="shared" si="827"/>
        <v>#N/A</v>
      </c>
      <c r="M4572" s="8" t="e">
        <f t="shared" si="782"/>
        <v>#N/A</v>
      </c>
      <c r="N4572" s="8" t="e">
        <f t="shared" si="783"/>
        <v>#N/A</v>
      </c>
    </row>
    <row r="4573" spans="1:14" ht="15.75" customHeight="1" x14ac:dyDescent="0.35">
      <c r="A4573" s="7">
        <f t="shared" si="817"/>
        <v>0</v>
      </c>
      <c r="B4573" s="7">
        <f t="shared" si="818"/>
        <v>0</v>
      </c>
      <c r="C4573" s="7">
        <f t="shared" si="819"/>
        <v>0</v>
      </c>
      <c r="D4573" s="7">
        <f t="shared" si="820"/>
        <v>0</v>
      </c>
      <c r="E4573" s="7" t="e">
        <f>IF('Report DCM'!$H4573="In-Stream Video","Rich Media display banner",IF('Report DCM'!$I4573&gt;'Report DCM'!$J4573,"Standard",VLOOKUP(CONCATENATE(bd_adtype,"_",bd_creativetype),tabela,2,FALSE)))</f>
        <v>#N/A</v>
      </c>
      <c r="F4573" s="7">
        <f t="shared" si="821"/>
        <v>0</v>
      </c>
      <c r="G4573" s="7">
        <f t="shared" si="822"/>
        <v>0</v>
      </c>
      <c r="H4573" s="7">
        <f t="shared" si="823"/>
        <v>0</v>
      </c>
      <c r="I4573" s="7">
        <f t="shared" si="824"/>
        <v>0</v>
      </c>
      <c r="J4573" s="7">
        <f t="shared" si="825"/>
        <v>0</v>
      </c>
      <c r="K4573" s="8" t="e">
        <f t="shared" si="826"/>
        <v>#N/A</v>
      </c>
      <c r="L4573" s="7" t="e">
        <f t="shared" si="827"/>
        <v>#N/A</v>
      </c>
      <c r="M4573" s="8" t="e">
        <f t="shared" si="782"/>
        <v>#N/A</v>
      </c>
      <c r="N4573" s="8" t="e">
        <f t="shared" si="783"/>
        <v>#N/A</v>
      </c>
    </row>
    <row r="4574" spans="1:14" ht="15.75" customHeight="1" x14ac:dyDescent="0.35">
      <c r="A4574" s="7">
        <f t="shared" si="817"/>
        <v>0</v>
      </c>
      <c r="B4574" s="7">
        <f t="shared" si="818"/>
        <v>0</v>
      </c>
      <c r="C4574" s="7">
        <f t="shared" si="819"/>
        <v>0</v>
      </c>
      <c r="D4574" s="7">
        <f t="shared" si="820"/>
        <v>0</v>
      </c>
      <c r="E4574" s="7" t="e">
        <f>IF('Report DCM'!$H4574="In-Stream Video","Rich Media display banner",IF('Report DCM'!$I4574&gt;'Report DCM'!$J4574,"Standard",VLOOKUP(CONCATENATE(bd_adtype,"_",bd_creativetype),tabela,2,FALSE)))</f>
        <v>#N/A</v>
      </c>
      <c r="F4574" s="7">
        <f t="shared" si="821"/>
        <v>0</v>
      </c>
      <c r="G4574" s="7">
        <f t="shared" si="822"/>
        <v>0</v>
      </c>
      <c r="H4574" s="7">
        <f t="shared" si="823"/>
        <v>0</v>
      </c>
      <c r="I4574" s="7">
        <f t="shared" si="824"/>
        <v>0</v>
      </c>
      <c r="J4574" s="7">
        <f t="shared" si="825"/>
        <v>0</v>
      </c>
      <c r="K4574" s="8" t="e">
        <f t="shared" si="826"/>
        <v>#N/A</v>
      </c>
      <c r="L4574" s="7" t="e">
        <f t="shared" si="827"/>
        <v>#N/A</v>
      </c>
      <c r="M4574" s="8" t="e">
        <f t="shared" si="782"/>
        <v>#N/A</v>
      </c>
      <c r="N4574" s="8" t="e">
        <f t="shared" si="783"/>
        <v>#N/A</v>
      </c>
    </row>
    <row r="4575" spans="1:14" ht="15.75" customHeight="1" x14ac:dyDescent="0.35">
      <c r="A4575" s="7">
        <f t="shared" si="817"/>
        <v>0</v>
      </c>
      <c r="B4575" s="7">
        <f t="shared" si="818"/>
        <v>0</v>
      </c>
      <c r="C4575" s="7">
        <f t="shared" si="819"/>
        <v>0</v>
      </c>
      <c r="D4575" s="7">
        <f t="shared" si="820"/>
        <v>0</v>
      </c>
      <c r="E4575" s="7" t="e">
        <f>IF('Report DCM'!$H4575="In-Stream Video","Rich Media display banner",IF('Report DCM'!$I4575&gt;'Report DCM'!$J4575,"Standard",VLOOKUP(CONCATENATE(bd_adtype,"_",bd_creativetype),tabela,2,FALSE)))</f>
        <v>#N/A</v>
      </c>
      <c r="F4575" s="7">
        <f t="shared" si="821"/>
        <v>0</v>
      </c>
      <c r="G4575" s="7">
        <f t="shared" si="822"/>
        <v>0</v>
      </c>
      <c r="H4575" s="7">
        <f t="shared" si="823"/>
        <v>0</v>
      </c>
      <c r="I4575" s="7">
        <f t="shared" si="824"/>
        <v>0</v>
      </c>
      <c r="J4575" s="7">
        <f t="shared" si="825"/>
        <v>0</v>
      </c>
      <c r="K4575" s="8" t="e">
        <f t="shared" si="826"/>
        <v>#N/A</v>
      </c>
      <c r="L4575" s="7" t="e">
        <f t="shared" si="827"/>
        <v>#N/A</v>
      </c>
      <c r="M4575" s="8" t="e">
        <f t="shared" si="782"/>
        <v>#N/A</v>
      </c>
      <c r="N4575" s="8" t="e">
        <f t="shared" si="783"/>
        <v>#N/A</v>
      </c>
    </row>
    <row r="4576" spans="1:14" ht="15.75" customHeight="1" x14ac:dyDescent="0.35">
      <c r="A4576" s="7">
        <f t="shared" si="817"/>
        <v>0</v>
      </c>
      <c r="B4576" s="7">
        <f t="shared" si="818"/>
        <v>0</v>
      </c>
      <c r="C4576" s="7">
        <f t="shared" si="819"/>
        <v>0</v>
      </c>
      <c r="D4576" s="7">
        <f t="shared" si="820"/>
        <v>0</v>
      </c>
      <c r="E4576" s="7" t="e">
        <f>IF('Report DCM'!$H4576="In-Stream Video","Rich Media display banner",IF('Report DCM'!$I4576&gt;'Report DCM'!$J4576,"Standard",VLOOKUP(CONCATENATE(bd_adtype,"_",bd_creativetype),tabela,2,FALSE)))</f>
        <v>#N/A</v>
      </c>
      <c r="F4576" s="7">
        <f t="shared" si="821"/>
        <v>0</v>
      </c>
      <c r="G4576" s="7">
        <f t="shared" si="822"/>
        <v>0</v>
      </c>
      <c r="H4576" s="7">
        <f t="shared" si="823"/>
        <v>0</v>
      </c>
      <c r="I4576" s="7">
        <f t="shared" si="824"/>
        <v>0</v>
      </c>
      <c r="J4576" s="7">
        <f t="shared" si="825"/>
        <v>0</v>
      </c>
      <c r="K4576" s="8" t="e">
        <f t="shared" si="826"/>
        <v>#N/A</v>
      </c>
      <c r="L4576" s="7" t="e">
        <f t="shared" si="827"/>
        <v>#N/A</v>
      </c>
      <c r="M4576" s="8" t="e">
        <f t="shared" si="782"/>
        <v>#N/A</v>
      </c>
      <c r="N4576" s="8" t="e">
        <f t="shared" si="783"/>
        <v>#N/A</v>
      </c>
    </row>
    <row r="4577" spans="1:14" ht="15.75" customHeight="1" x14ac:dyDescent="0.35">
      <c r="A4577" s="7">
        <f t="shared" si="817"/>
        <v>0</v>
      </c>
      <c r="B4577" s="7">
        <f t="shared" si="818"/>
        <v>0</v>
      </c>
      <c r="C4577" s="7">
        <f t="shared" si="819"/>
        <v>0</v>
      </c>
      <c r="D4577" s="7">
        <f t="shared" si="820"/>
        <v>0</v>
      </c>
      <c r="E4577" s="7" t="e">
        <f>IF('Report DCM'!$H4577="In-Stream Video","Rich Media display banner",IF('Report DCM'!$I4577&gt;'Report DCM'!$J4577,"Standard",VLOOKUP(CONCATENATE(bd_adtype,"_",bd_creativetype),tabela,2,FALSE)))</f>
        <v>#N/A</v>
      </c>
      <c r="F4577" s="7">
        <f t="shared" si="821"/>
        <v>0</v>
      </c>
      <c r="G4577" s="7">
        <f t="shared" si="822"/>
        <v>0</v>
      </c>
      <c r="H4577" s="7">
        <f t="shared" si="823"/>
        <v>0</v>
      </c>
      <c r="I4577" s="7">
        <f t="shared" si="824"/>
        <v>0</v>
      </c>
      <c r="J4577" s="7">
        <f t="shared" si="825"/>
        <v>0</v>
      </c>
      <c r="K4577" s="8" t="e">
        <f t="shared" si="826"/>
        <v>#N/A</v>
      </c>
      <c r="L4577" s="7" t="e">
        <f t="shared" si="827"/>
        <v>#N/A</v>
      </c>
      <c r="M4577" s="8" t="e">
        <f t="shared" si="782"/>
        <v>#N/A</v>
      </c>
      <c r="N4577" s="8" t="e">
        <f t="shared" si="783"/>
        <v>#N/A</v>
      </c>
    </row>
    <row r="4578" spans="1:14" ht="15.75" customHeight="1" x14ac:dyDescent="0.35">
      <c r="A4578" s="7">
        <f t="shared" si="817"/>
        <v>0</v>
      </c>
      <c r="B4578" s="7">
        <f t="shared" si="818"/>
        <v>0</v>
      </c>
      <c r="C4578" s="7">
        <f t="shared" si="819"/>
        <v>0</v>
      </c>
      <c r="D4578" s="7">
        <f t="shared" si="820"/>
        <v>0</v>
      </c>
      <c r="E4578" s="7" t="e">
        <f>IF('Report DCM'!$H4578="In-Stream Video","Rich Media display banner",IF('Report DCM'!$I4578&gt;'Report DCM'!$J4578,"Standard",VLOOKUP(CONCATENATE(bd_adtype,"_",bd_creativetype),tabela,2,FALSE)))</f>
        <v>#N/A</v>
      </c>
      <c r="F4578" s="7">
        <f t="shared" si="821"/>
        <v>0</v>
      </c>
      <c r="G4578" s="7">
        <f t="shared" si="822"/>
        <v>0</v>
      </c>
      <c r="H4578" s="7">
        <f t="shared" si="823"/>
        <v>0</v>
      </c>
      <c r="I4578" s="7">
        <f t="shared" si="824"/>
        <v>0</v>
      </c>
      <c r="J4578" s="7">
        <f t="shared" si="825"/>
        <v>0</v>
      </c>
      <c r="K4578" s="8" t="e">
        <f t="shared" si="826"/>
        <v>#N/A</v>
      </c>
      <c r="L4578" s="7" t="e">
        <f t="shared" si="827"/>
        <v>#N/A</v>
      </c>
      <c r="M4578" s="8" t="e">
        <f t="shared" si="782"/>
        <v>#N/A</v>
      </c>
      <c r="N4578" s="8" t="e">
        <f t="shared" si="783"/>
        <v>#N/A</v>
      </c>
    </row>
    <row r="4579" spans="1:14" ht="15.75" customHeight="1" x14ac:dyDescent="0.35">
      <c r="A4579" s="7">
        <f t="shared" si="817"/>
        <v>0</v>
      </c>
      <c r="B4579" s="7">
        <f t="shared" si="818"/>
        <v>0</v>
      </c>
      <c r="C4579" s="7">
        <f t="shared" si="819"/>
        <v>0</v>
      </c>
      <c r="D4579" s="7">
        <f t="shared" si="820"/>
        <v>0</v>
      </c>
      <c r="E4579" s="7" t="e">
        <f>IF('Report DCM'!$H4579="In-Stream Video","Rich Media display banner",IF('Report DCM'!$I4579&gt;'Report DCM'!$J4579,"Standard",VLOOKUP(CONCATENATE(bd_adtype,"_",bd_creativetype),tabela,2,FALSE)))</f>
        <v>#N/A</v>
      </c>
      <c r="F4579" s="7">
        <f t="shared" si="821"/>
        <v>0</v>
      </c>
      <c r="G4579" s="7">
        <f t="shared" si="822"/>
        <v>0</v>
      </c>
      <c r="H4579" s="7">
        <f t="shared" si="823"/>
        <v>0</v>
      </c>
      <c r="I4579" s="7">
        <f t="shared" si="824"/>
        <v>0</v>
      </c>
      <c r="J4579" s="7">
        <f t="shared" si="825"/>
        <v>0</v>
      </c>
      <c r="K4579" s="8" t="e">
        <f t="shared" si="826"/>
        <v>#N/A</v>
      </c>
      <c r="L4579" s="7" t="e">
        <f t="shared" si="827"/>
        <v>#N/A</v>
      </c>
      <c r="M4579" s="8" t="e">
        <f t="shared" si="782"/>
        <v>#N/A</v>
      </c>
      <c r="N4579" s="8" t="e">
        <f t="shared" si="783"/>
        <v>#N/A</v>
      </c>
    </row>
    <row r="4580" spans="1:14" ht="15.75" customHeight="1" x14ac:dyDescent="0.35">
      <c r="A4580" s="7">
        <f t="shared" si="817"/>
        <v>0</v>
      </c>
      <c r="B4580" s="7">
        <f t="shared" si="818"/>
        <v>0</v>
      </c>
      <c r="C4580" s="7">
        <f t="shared" si="819"/>
        <v>0</v>
      </c>
      <c r="D4580" s="7">
        <f t="shared" si="820"/>
        <v>0</v>
      </c>
      <c r="E4580" s="7" t="e">
        <f>IF('Report DCM'!$H4580="In-Stream Video","Rich Media display banner",IF('Report DCM'!$I4580&gt;'Report DCM'!$J4580,"Standard",VLOOKUP(CONCATENATE(bd_adtype,"_",bd_creativetype),tabela,2,FALSE)))</f>
        <v>#N/A</v>
      </c>
      <c r="F4580" s="7">
        <f t="shared" si="821"/>
        <v>0</v>
      </c>
      <c r="G4580" s="7">
        <f t="shared" si="822"/>
        <v>0</v>
      </c>
      <c r="H4580" s="7">
        <f t="shared" si="823"/>
        <v>0</v>
      </c>
      <c r="I4580" s="7">
        <f t="shared" si="824"/>
        <v>0</v>
      </c>
      <c r="J4580" s="7">
        <f t="shared" si="825"/>
        <v>0</v>
      </c>
      <c r="K4580" s="8" t="e">
        <f t="shared" si="826"/>
        <v>#N/A</v>
      </c>
      <c r="L4580" s="7" t="e">
        <f t="shared" si="827"/>
        <v>#N/A</v>
      </c>
      <c r="M4580" s="8" t="e">
        <f t="shared" si="782"/>
        <v>#N/A</v>
      </c>
      <c r="N4580" s="8" t="e">
        <f t="shared" si="783"/>
        <v>#N/A</v>
      </c>
    </row>
    <row r="4581" spans="1:14" ht="15.75" customHeight="1" x14ac:dyDescent="0.35">
      <c r="A4581" s="7">
        <f t="shared" si="817"/>
        <v>0</v>
      </c>
      <c r="B4581" s="7">
        <f t="shared" si="818"/>
        <v>0</v>
      </c>
      <c r="C4581" s="7">
        <f t="shared" si="819"/>
        <v>0</v>
      </c>
      <c r="D4581" s="7">
        <f t="shared" si="820"/>
        <v>0</v>
      </c>
      <c r="E4581" s="7" t="e">
        <f>IF('Report DCM'!$H4581="In-Stream Video","Rich Media display banner",IF('Report DCM'!$I4581&gt;'Report DCM'!$J4581,"Standard",VLOOKUP(CONCATENATE(bd_adtype,"_",bd_creativetype),tabela,2,FALSE)))</f>
        <v>#N/A</v>
      </c>
      <c r="F4581" s="7">
        <f t="shared" si="821"/>
        <v>0</v>
      </c>
      <c r="G4581" s="7">
        <f t="shared" si="822"/>
        <v>0</v>
      </c>
      <c r="H4581" s="7">
        <f t="shared" si="823"/>
        <v>0</v>
      </c>
      <c r="I4581" s="7">
        <f t="shared" si="824"/>
        <v>0</v>
      </c>
      <c r="J4581" s="7">
        <f t="shared" si="825"/>
        <v>0</v>
      </c>
      <c r="K4581" s="8" t="e">
        <f t="shared" si="826"/>
        <v>#N/A</v>
      </c>
      <c r="L4581" s="7" t="e">
        <f t="shared" si="827"/>
        <v>#N/A</v>
      </c>
      <c r="M4581" s="8" t="e">
        <f t="shared" si="782"/>
        <v>#N/A</v>
      </c>
      <c r="N4581" s="8" t="e">
        <f t="shared" si="783"/>
        <v>#N/A</v>
      </c>
    </row>
    <row r="4582" spans="1:14" ht="15.75" customHeight="1" x14ac:dyDescent="0.35">
      <c r="A4582" s="7">
        <f t="shared" si="817"/>
        <v>0</v>
      </c>
      <c r="B4582" s="7">
        <f t="shared" si="818"/>
        <v>0</v>
      </c>
      <c r="C4582" s="7">
        <f t="shared" si="819"/>
        <v>0</v>
      </c>
      <c r="D4582" s="7">
        <f t="shared" si="820"/>
        <v>0</v>
      </c>
      <c r="E4582" s="7" t="e">
        <f>IF('Report DCM'!$H4582="In-Stream Video","Rich Media display banner",IF('Report DCM'!$I4582&gt;'Report DCM'!$J4582,"Standard",VLOOKUP(CONCATENATE(bd_adtype,"_",bd_creativetype),tabela,2,FALSE)))</f>
        <v>#N/A</v>
      </c>
      <c r="F4582" s="7">
        <f t="shared" si="821"/>
        <v>0</v>
      </c>
      <c r="G4582" s="7">
        <f t="shared" si="822"/>
        <v>0</v>
      </c>
      <c r="H4582" s="7">
        <f t="shared" si="823"/>
        <v>0</v>
      </c>
      <c r="I4582" s="7">
        <f t="shared" si="824"/>
        <v>0</v>
      </c>
      <c r="J4582" s="7">
        <f t="shared" si="825"/>
        <v>0</v>
      </c>
      <c r="K4582" s="8" t="e">
        <f t="shared" si="826"/>
        <v>#N/A</v>
      </c>
      <c r="L4582" s="7" t="e">
        <f t="shared" si="827"/>
        <v>#N/A</v>
      </c>
      <c r="M4582" s="8" t="e">
        <f t="shared" si="782"/>
        <v>#N/A</v>
      </c>
      <c r="N4582" s="8" t="e">
        <f t="shared" si="783"/>
        <v>#N/A</v>
      </c>
    </row>
    <row r="4583" spans="1:14" ht="15.75" customHeight="1" x14ac:dyDescent="0.35">
      <c r="A4583" s="7">
        <f t="shared" si="817"/>
        <v>0</v>
      </c>
      <c r="B4583" s="7">
        <f t="shared" si="818"/>
        <v>0</v>
      </c>
      <c r="C4583" s="7">
        <f t="shared" si="819"/>
        <v>0</v>
      </c>
      <c r="D4583" s="7">
        <f t="shared" si="820"/>
        <v>0</v>
      </c>
      <c r="E4583" s="7" t="e">
        <f>IF('Report DCM'!$H4583="In-Stream Video","Rich Media display banner",IF('Report DCM'!$I4583&gt;'Report DCM'!$J4583,"Standard",VLOOKUP(CONCATENATE(bd_adtype,"_",bd_creativetype),tabela,2,FALSE)))</f>
        <v>#N/A</v>
      </c>
      <c r="F4583" s="7">
        <f t="shared" si="821"/>
        <v>0</v>
      </c>
      <c r="G4583" s="7">
        <f t="shared" si="822"/>
        <v>0</v>
      </c>
      <c r="H4583" s="7">
        <f t="shared" si="823"/>
        <v>0</v>
      </c>
      <c r="I4583" s="7">
        <f t="shared" si="824"/>
        <v>0</v>
      </c>
      <c r="J4583" s="7">
        <f t="shared" si="825"/>
        <v>0</v>
      </c>
      <c r="K4583" s="8" t="e">
        <f t="shared" si="826"/>
        <v>#N/A</v>
      </c>
      <c r="L4583" s="7" t="e">
        <f t="shared" si="827"/>
        <v>#N/A</v>
      </c>
      <c r="M4583" s="8" t="e">
        <f t="shared" si="782"/>
        <v>#N/A</v>
      </c>
      <c r="N4583" s="8" t="e">
        <f t="shared" si="783"/>
        <v>#N/A</v>
      </c>
    </row>
    <row r="4584" spans="1:14" ht="15.75" customHeight="1" x14ac:dyDescent="0.35">
      <c r="A4584" s="7">
        <f t="shared" si="817"/>
        <v>0</v>
      </c>
      <c r="B4584" s="7">
        <f t="shared" si="818"/>
        <v>0</v>
      </c>
      <c r="C4584" s="7">
        <f t="shared" si="819"/>
        <v>0</v>
      </c>
      <c r="D4584" s="7">
        <f t="shared" si="820"/>
        <v>0</v>
      </c>
      <c r="E4584" s="7" t="e">
        <f>IF('Report DCM'!$H4584="In-Stream Video","Rich Media display banner",IF('Report DCM'!$I4584&gt;'Report DCM'!$J4584,"Standard",VLOOKUP(CONCATENATE(bd_adtype,"_",bd_creativetype),tabela,2,FALSE)))</f>
        <v>#N/A</v>
      </c>
      <c r="F4584" s="7">
        <f t="shared" si="821"/>
        <v>0</v>
      </c>
      <c r="G4584" s="7">
        <f t="shared" si="822"/>
        <v>0</v>
      </c>
      <c r="H4584" s="7">
        <f t="shared" si="823"/>
        <v>0</v>
      </c>
      <c r="I4584" s="7">
        <f t="shared" si="824"/>
        <v>0</v>
      </c>
      <c r="J4584" s="7">
        <f t="shared" si="825"/>
        <v>0</v>
      </c>
      <c r="K4584" s="8" t="e">
        <f t="shared" si="826"/>
        <v>#N/A</v>
      </c>
      <c r="L4584" s="7" t="e">
        <f t="shared" si="827"/>
        <v>#N/A</v>
      </c>
      <c r="M4584" s="8" t="e">
        <f t="shared" si="782"/>
        <v>#N/A</v>
      </c>
      <c r="N4584" s="8" t="e">
        <f t="shared" si="783"/>
        <v>#N/A</v>
      </c>
    </row>
    <row r="4585" spans="1:14" ht="15.75" customHeight="1" x14ac:dyDescent="0.35">
      <c r="A4585" s="7">
        <f t="shared" si="817"/>
        <v>0</v>
      </c>
      <c r="B4585" s="7">
        <f t="shared" si="818"/>
        <v>0</v>
      </c>
      <c r="C4585" s="7">
        <f t="shared" si="819"/>
        <v>0</v>
      </c>
      <c r="D4585" s="7">
        <f t="shared" si="820"/>
        <v>0</v>
      </c>
      <c r="E4585" s="7" t="e">
        <f>IF('Report DCM'!$H4585="In-Stream Video","Rich Media display banner",IF('Report DCM'!$I4585&gt;'Report DCM'!$J4585,"Standard",VLOOKUP(CONCATENATE(bd_adtype,"_",bd_creativetype),tabela,2,FALSE)))</f>
        <v>#N/A</v>
      </c>
      <c r="F4585" s="7">
        <f t="shared" si="821"/>
        <v>0</v>
      </c>
      <c r="G4585" s="7">
        <f t="shared" si="822"/>
        <v>0</v>
      </c>
      <c r="H4585" s="7">
        <f t="shared" si="823"/>
        <v>0</v>
      </c>
      <c r="I4585" s="7">
        <f t="shared" si="824"/>
        <v>0</v>
      </c>
      <c r="J4585" s="7">
        <f t="shared" si="825"/>
        <v>0</v>
      </c>
      <c r="K4585" s="8" t="e">
        <f t="shared" si="826"/>
        <v>#N/A</v>
      </c>
      <c r="L4585" s="7" t="e">
        <f t="shared" si="827"/>
        <v>#N/A</v>
      </c>
      <c r="M4585" s="8" t="e">
        <f t="shared" si="782"/>
        <v>#N/A</v>
      </c>
      <c r="N4585" s="8" t="e">
        <f t="shared" si="783"/>
        <v>#N/A</v>
      </c>
    </row>
    <row r="4586" spans="1:14" ht="15.75" customHeight="1" x14ac:dyDescent="0.35">
      <c r="A4586" s="7">
        <f t="shared" si="817"/>
        <v>0</v>
      </c>
      <c r="B4586" s="7">
        <f t="shared" si="818"/>
        <v>0</v>
      </c>
      <c r="C4586" s="7">
        <f t="shared" si="819"/>
        <v>0</v>
      </c>
      <c r="D4586" s="7">
        <f t="shared" si="820"/>
        <v>0</v>
      </c>
      <c r="E4586" s="7" t="e">
        <f>IF('Report DCM'!$H4586="In-Stream Video","Rich Media display banner",IF('Report DCM'!$I4586&gt;'Report DCM'!$J4586,"Standard",VLOOKUP(CONCATENATE(bd_adtype,"_",bd_creativetype),tabela,2,FALSE)))</f>
        <v>#N/A</v>
      </c>
      <c r="F4586" s="7">
        <f t="shared" si="821"/>
        <v>0</v>
      </c>
      <c r="G4586" s="7">
        <f t="shared" si="822"/>
        <v>0</v>
      </c>
      <c r="H4586" s="7">
        <f t="shared" si="823"/>
        <v>0</v>
      </c>
      <c r="I4586" s="7">
        <f t="shared" si="824"/>
        <v>0</v>
      </c>
      <c r="J4586" s="7">
        <f t="shared" si="825"/>
        <v>0</v>
      </c>
      <c r="K4586" s="8" t="e">
        <f t="shared" si="826"/>
        <v>#N/A</v>
      </c>
      <c r="L4586" s="7" t="e">
        <f t="shared" si="827"/>
        <v>#N/A</v>
      </c>
      <c r="M4586" s="8" t="e">
        <f t="shared" si="782"/>
        <v>#N/A</v>
      </c>
      <c r="N4586" s="8" t="e">
        <f t="shared" si="783"/>
        <v>#N/A</v>
      </c>
    </row>
    <row r="4587" spans="1:14" ht="15.75" customHeight="1" x14ac:dyDescent="0.35">
      <c r="A4587" s="7">
        <f t="shared" si="817"/>
        <v>0</v>
      </c>
      <c r="B4587" s="7">
        <f t="shared" si="818"/>
        <v>0</v>
      </c>
      <c r="C4587" s="7">
        <f t="shared" si="819"/>
        <v>0</v>
      </c>
      <c r="D4587" s="7">
        <f t="shared" si="820"/>
        <v>0</v>
      </c>
      <c r="E4587" s="7" t="e">
        <f>IF('Report DCM'!$H4587="In-Stream Video","Rich Media display banner",IF('Report DCM'!$I4587&gt;'Report DCM'!$J4587,"Standard",VLOOKUP(CONCATENATE(bd_adtype,"_",bd_creativetype),tabela,2,FALSE)))</f>
        <v>#N/A</v>
      </c>
      <c r="F4587" s="7">
        <f t="shared" si="821"/>
        <v>0</v>
      </c>
      <c r="G4587" s="7">
        <f t="shared" si="822"/>
        <v>0</v>
      </c>
      <c r="H4587" s="7">
        <f t="shared" si="823"/>
        <v>0</v>
      </c>
      <c r="I4587" s="7">
        <f t="shared" si="824"/>
        <v>0</v>
      </c>
      <c r="J4587" s="7">
        <f t="shared" si="825"/>
        <v>0</v>
      </c>
      <c r="K4587" s="8" t="e">
        <f t="shared" si="826"/>
        <v>#N/A</v>
      </c>
      <c r="L4587" s="7" t="e">
        <f t="shared" si="827"/>
        <v>#N/A</v>
      </c>
      <c r="M4587" s="8" t="e">
        <f t="shared" si="782"/>
        <v>#N/A</v>
      </c>
      <c r="N4587" s="8" t="e">
        <f t="shared" si="783"/>
        <v>#N/A</v>
      </c>
    </row>
    <row r="4588" spans="1:14" ht="15.75" customHeight="1" x14ac:dyDescent="0.35">
      <c r="A4588" s="7">
        <f t="shared" si="817"/>
        <v>0</v>
      </c>
      <c r="B4588" s="7">
        <f t="shared" si="818"/>
        <v>0</v>
      </c>
      <c r="C4588" s="7">
        <f t="shared" si="819"/>
        <v>0</v>
      </c>
      <c r="D4588" s="7">
        <f t="shared" si="820"/>
        <v>0</v>
      </c>
      <c r="E4588" s="7" t="e">
        <f>IF('Report DCM'!$H4588="In-Stream Video","Rich Media display banner",IF('Report DCM'!$I4588&gt;'Report DCM'!$J4588,"Standard",VLOOKUP(CONCATENATE(bd_adtype,"_",bd_creativetype),tabela,2,FALSE)))</f>
        <v>#N/A</v>
      </c>
      <c r="F4588" s="7">
        <f t="shared" si="821"/>
        <v>0</v>
      </c>
      <c r="G4588" s="7">
        <f t="shared" si="822"/>
        <v>0</v>
      </c>
      <c r="H4588" s="7">
        <f t="shared" si="823"/>
        <v>0</v>
      </c>
      <c r="I4588" s="7">
        <f t="shared" si="824"/>
        <v>0</v>
      </c>
      <c r="J4588" s="7">
        <f t="shared" si="825"/>
        <v>0</v>
      </c>
      <c r="K4588" s="8" t="e">
        <f t="shared" si="826"/>
        <v>#N/A</v>
      </c>
      <c r="L4588" s="7" t="e">
        <f t="shared" si="827"/>
        <v>#N/A</v>
      </c>
      <c r="M4588" s="8" t="e">
        <f t="shared" si="782"/>
        <v>#N/A</v>
      </c>
      <c r="N4588" s="8" t="e">
        <f t="shared" si="783"/>
        <v>#N/A</v>
      </c>
    </row>
    <row r="4589" spans="1:14" ht="15.75" customHeight="1" x14ac:dyDescent="0.35">
      <c r="A4589" s="7">
        <f t="shared" si="817"/>
        <v>0</v>
      </c>
      <c r="B4589" s="7">
        <f t="shared" si="818"/>
        <v>0</v>
      </c>
      <c r="C4589" s="7">
        <f t="shared" si="819"/>
        <v>0</v>
      </c>
      <c r="D4589" s="7">
        <f t="shared" si="820"/>
        <v>0</v>
      </c>
      <c r="E4589" s="7" t="e">
        <f>IF('Report DCM'!$H4589="In-Stream Video","Rich Media display banner",IF('Report DCM'!$I4589&gt;'Report DCM'!$J4589,"Standard",VLOOKUP(CONCATENATE(bd_adtype,"_",bd_creativetype),tabela,2,FALSE)))</f>
        <v>#N/A</v>
      </c>
      <c r="F4589" s="7">
        <f t="shared" si="821"/>
        <v>0</v>
      </c>
      <c r="G4589" s="7">
        <f t="shared" si="822"/>
        <v>0</v>
      </c>
      <c r="H4589" s="7">
        <f t="shared" si="823"/>
        <v>0</v>
      </c>
      <c r="I4589" s="7">
        <f t="shared" si="824"/>
        <v>0</v>
      </c>
      <c r="J4589" s="7">
        <f t="shared" si="825"/>
        <v>0</v>
      </c>
      <c r="K4589" s="8" t="e">
        <f t="shared" si="826"/>
        <v>#N/A</v>
      </c>
      <c r="L4589" s="7" t="e">
        <f t="shared" si="827"/>
        <v>#N/A</v>
      </c>
      <c r="M4589" s="8" t="e">
        <f t="shared" si="782"/>
        <v>#N/A</v>
      </c>
      <c r="N4589" s="8" t="e">
        <f t="shared" si="783"/>
        <v>#N/A</v>
      </c>
    </row>
    <row r="4590" spans="1:14" ht="15.75" customHeight="1" x14ac:dyDescent="0.35">
      <c r="A4590" s="7">
        <f t="shared" si="817"/>
        <v>0</v>
      </c>
      <c r="B4590" s="7">
        <f t="shared" si="818"/>
        <v>0</v>
      </c>
      <c r="C4590" s="7">
        <f t="shared" si="819"/>
        <v>0</v>
      </c>
      <c r="D4590" s="7">
        <f t="shared" si="820"/>
        <v>0</v>
      </c>
      <c r="E4590" s="7" t="e">
        <f>IF('Report DCM'!$H4590="In-Stream Video","Rich Media display banner",IF('Report DCM'!$I4590&gt;'Report DCM'!$J4590,"Standard",VLOOKUP(CONCATENATE(bd_adtype,"_",bd_creativetype),tabela,2,FALSE)))</f>
        <v>#N/A</v>
      </c>
      <c r="F4590" s="7">
        <f t="shared" si="821"/>
        <v>0</v>
      </c>
      <c r="G4590" s="7">
        <f t="shared" si="822"/>
        <v>0</v>
      </c>
      <c r="H4590" s="7">
        <f t="shared" si="823"/>
        <v>0</v>
      </c>
      <c r="I4590" s="7">
        <f t="shared" si="824"/>
        <v>0</v>
      </c>
      <c r="J4590" s="7">
        <f t="shared" si="825"/>
        <v>0</v>
      </c>
      <c r="K4590" s="8" t="e">
        <f t="shared" si="826"/>
        <v>#N/A</v>
      </c>
      <c r="L4590" s="7" t="e">
        <f t="shared" si="827"/>
        <v>#N/A</v>
      </c>
      <c r="M4590" s="8" t="e">
        <f t="shared" si="782"/>
        <v>#N/A</v>
      </c>
      <c r="N4590" s="8" t="e">
        <f t="shared" si="783"/>
        <v>#N/A</v>
      </c>
    </row>
    <row r="4591" spans="1:14" ht="15.75" customHeight="1" x14ac:dyDescent="0.35">
      <c r="A4591" s="7">
        <f t="shared" si="817"/>
        <v>0</v>
      </c>
      <c r="B4591" s="7">
        <f t="shared" si="818"/>
        <v>0</v>
      </c>
      <c r="C4591" s="7">
        <f t="shared" si="819"/>
        <v>0</v>
      </c>
      <c r="D4591" s="7">
        <f t="shared" si="820"/>
        <v>0</v>
      </c>
      <c r="E4591" s="7" t="e">
        <f>IF('Report DCM'!$H4591="In-Stream Video","Rich Media display banner",IF('Report DCM'!$I4591&gt;'Report DCM'!$J4591,"Standard",VLOOKUP(CONCATENATE(bd_adtype,"_",bd_creativetype),tabela,2,FALSE)))</f>
        <v>#N/A</v>
      </c>
      <c r="F4591" s="7">
        <f t="shared" si="821"/>
        <v>0</v>
      </c>
      <c r="G4591" s="7">
        <f t="shared" si="822"/>
        <v>0</v>
      </c>
      <c r="H4591" s="7">
        <f t="shared" si="823"/>
        <v>0</v>
      </c>
      <c r="I4591" s="7">
        <f t="shared" si="824"/>
        <v>0</v>
      </c>
      <c r="J4591" s="7">
        <f t="shared" si="825"/>
        <v>0</v>
      </c>
      <c r="K4591" s="8" t="e">
        <f t="shared" si="826"/>
        <v>#N/A</v>
      </c>
      <c r="L4591" s="7" t="e">
        <f t="shared" si="827"/>
        <v>#N/A</v>
      </c>
      <c r="M4591" s="8" t="e">
        <f t="shared" si="782"/>
        <v>#N/A</v>
      </c>
      <c r="N4591" s="8" t="e">
        <f t="shared" si="783"/>
        <v>#N/A</v>
      </c>
    </row>
    <row r="4592" spans="1:14" ht="15.75" customHeight="1" x14ac:dyDescent="0.35">
      <c r="A4592" s="7">
        <f t="shared" si="817"/>
        <v>0</v>
      </c>
      <c r="B4592" s="7">
        <f t="shared" si="818"/>
        <v>0</v>
      </c>
      <c r="C4592" s="7">
        <f t="shared" si="819"/>
        <v>0</v>
      </c>
      <c r="D4592" s="7">
        <f t="shared" si="820"/>
        <v>0</v>
      </c>
      <c r="E4592" s="7" t="e">
        <f>IF('Report DCM'!$H4592="In-Stream Video","Rich Media display banner",IF('Report DCM'!$I4592&gt;'Report DCM'!$J4592,"Standard",VLOOKUP(CONCATENATE(bd_adtype,"_",bd_creativetype),tabela,2,FALSE)))</f>
        <v>#N/A</v>
      </c>
      <c r="F4592" s="7">
        <f t="shared" si="821"/>
        <v>0</v>
      </c>
      <c r="G4592" s="7">
        <f t="shared" si="822"/>
        <v>0</v>
      </c>
      <c r="H4592" s="7">
        <f t="shared" si="823"/>
        <v>0</v>
      </c>
      <c r="I4592" s="7">
        <f t="shared" si="824"/>
        <v>0</v>
      </c>
      <c r="J4592" s="7">
        <f t="shared" si="825"/>
        <v>0</v>
      </c>
      <c r="K4592" s="8" t="e">
        <f t="shared" si="826"/>
        <v>#N/A</v>
      </c>
      <c r="L4592" s="7" t="e">
        <f t="shared" si="827"/>
        <v>#N/A</v>
      </c>
      <c r="M4592" s="8" t="e">
        <f t="shared" ref="M4592:M4846" si="828">IF(E4592="Dynamic Click",J4592*K4592,K4592*$I4592/1000)</f>
        <v>#N/A</v>
      </c>
      <c r="N4592" s="8" t="e">
        <f t="shared" ref="N4592:N4846" si="829">IF(E4592="Dynamic Click",J4592*L4592,L4592*$I4592/1000)</f>
        <v>#N/A</v>
      </c>
    </row>
    <row r="4593" spans="1:14" ht="15.75" customHeight="1" x14ac:dyDescent="0.35">
      <c r="A4593" s="7">
        <f t="shared" si="817"/>
        <v>0</v>
      </c>
      <c r="B4593" s="7">
        <f t="shared" si="818"/>
        <v>0</v>
      </c>
      <c r="C4593" s="7">
        <f t="shared" si="819"/>
        <v>0</v>
      </c>
      <c r="D4593" s="7">
        <f t="shared" si="820"/>
        <v>0</v>
      </c>
      <c r="E4593" s="7" t="e">
        <f>IF('Report DCM'!$H4593="In-Stream Video","Rich Media display banner",IF('Report DCM'!$I4593&gt;'Report DCM'!$J4593,"Standard",VLOOKUP(CONCATENATE(bd_adtype,"_",bd_creativetype),tabela,2,FALSE)))</f>
        <v>#N/A</v>
      </c>
      <c r="F4593" s="7">
        <f t="shared" si="821"/>
        <v>0</v>
      </c>
      <c r="G4593" s="7">
        <f t="shared" si="822"/>
        <v>0</v>
      </c>
      <c r="H4593" s="7">
        <f t="shared" si="823"/>
        <v>0</v>
      </c>
      <c r="I4593" s="7">
        <f t="shared" si="824"/>
        <v>0</v>
      </c>
      <c r="J4593" s="7">
        <f t="shared" si="825"/>
        <v>0</v>
      </c>
      <c r="K4593" s="8" t="e">
        <f t="shared" si="826"/>
        <v>#N/A</v>
      </c>
      <c r="L4593" s="7" t="e">
        <f t="shared" si="827"/>
        <v>#N/A</v>
      </c>
      <c r="M4593" s="8" t="e">
        <f t="shared" si="828"/>
        <v>#N/A</v>
      </c>
      <c r="N4593" s="8" t="e">
        <f t="shared" si="829"/>
        <v>#N/A</v>
      </c>
    </row>
    <row r="4594" spans="1:14" ht="15.75" customHeight="1" x14ac:dyDescent="0.35">
      <c r="A4594" s="7">
        <f t="shared" si="817"/>
        <v>0</v>
      </c>
      <c r="B4594" s="7">
        <f t="shared" si="818"/>
        <v>0</v>
      </c>
      <c r="C4594" s="7">
        <f t="shared" si="819"/>
        <v>0</v>
      </c>
      <c r="D4594" s="7">
        <f t="shared" si="820"/>
        <v>0</v>
      </c>
      <c r="E4594" s="7" t="e">
        <f>IF('Report DCM'!$H4594="In-Stream Video","Rich Media display banner",IF('Report DCM'!$I4594&gt;'Report DCM'!$J4594,"Standard",VLOOKUP(CONCATENATE(bd_adtype,"_",bd_creativetype),tabela,2,FALSE)))</f>
        <v>#N/A</v>
      </c>
      <c r="F4594" s="7">
        <f t="shared" si="821"/>
        <v>0</v>
      </c>
      <c r="G4594" s="7">
        <f t="shared" si="822"/>
        <v>0</v>
      </c>
      <c r="H4594" s="7">
        <f t="shared" si="823"/>
        <v>0</v>
      </c>
      <c r="I4594" s="7">
        <f t="shared" si="824"/>
        <v>0</v>
      </c>
      <c r="J4594" s="7">
        <f t="shared" si="825"/>
        <v>0</v>
      </c>
      <c r="K4594" s="8" t="e">
        <f t="shared" si="826"/>
        <v>#N/A</v>
      </c>
      <c r="L4594" s="7" t="e">
        <f t="shared" si="827"/>
        <v>#N/A</v>
      </c>
      <c r="M4594" s="8" t="e">
        <f t="shared" si="828"/>
        <v>#N/A</v>
      </c>
      <c r="N4594" s="8" t="e">
        <f t="shared" si="829"/>
        <v>#N/A</v>
      </c>
    </row>
    <row r="4595" spans="1:14" ht="15.75" customHeight="1" x14ac:dyDescent="0.35">
      <c r="A4595" s="7">
        <f t="shared" si="817"/>
        <v>0</v>
      </c>
      <c r="B4595" s="7">
        <f t="shared" si="818"/>
        <v>0</v>
      </c>
      <c r="C4595" s="7">
        <f t="shared" si="819"/>
        <v>0</v>
      </c>
      <c r="D4595" s="7">
        <f t="shared" si="820"/>
        <v>0</v>
      </c>
      <c r="E4595" s="7" t="e">
        <f>IF('Report DCM'!$H4595="In-Stream Video","Rich Media display banner",IF('Report DCM'!$I4595&gt;'Report DCM'!$J4595,"Standard",VLOOKUP(CONCATENATE(bd_adtype,"_",bd_creativetype),tabela,2,FALSE)))</f>
        <v>#N/A</v>
      </c>
      <c r="F4595" s="7">
        <f t="shared" si="821"/>
        <v>0</v>
      </c>
      <c r="G4595" s="7">
        <f t="shared" si="822"/>
        <v>0</v>
      </c>
      <c r="H4595" s="7">
        <f t="shared" si="823"/>
        <v>0</v>
      </c>
      <c r="I4595" s="7">
        <f t="shared" si="824"/>
        <v>0</v>
      </c>
      <c r="J4595" s="7">
        <f t="shared" si="825"/>
        <v>0</v>
      </c>
      <c r="K4595" s="8" t="e">
        <f t="shared" si="826"/>
        <v>#N/A</v>
      </c>
      <c r="L4595" s="7" t="e">
        <f t="shared" si="827"/>
        <v>#N/A</v>
      </c>
      <c r="M4595" s="8" t="e">
        <f t="shared" si="828"/>
        <v>#N/A</v>
      </c>
      <c r="N4595" s="8" t="e">
        <f t="shared" si="829"/>
        <v>#N/A</v>
      </c>
    </row>
    <row r="4596" spans="1:14" ht="15.75" customHeight="1" x14ac:dyDescent="0.35">
      <c r="A4596" s="7">
        <f t="shared" si="817"/>
        <v>0</v>
      </c>
      <c r="B4596" s="7">
        <f t="shared" si="818"/>
        <v>0</v>
      </c>
      <c r="C4596" s="7">
        <f t="shared" si="819"/>
        <v>0</v>
      </c>
      <c r="D4596" s="7">
        <f t="shared" si="820"/>
        <v>0</v>
      </c>
      <c r="E4596" s="7" t="e">
        <f>IF('Report DCM'!$H4596="In-Stream Video","Rich Media display banner",IF('Report DCM'!$I4596&gt;'Report DCM'!$J4596,"Standard",VLOOKUP(CONCATENATE(bd_adtype,"_",bd_creativetype),tabela,2,FALSE)))</f>
        <v>#N/A</v>
      </c>
      <c r="F4596" s="7">
        <f t="shared" si="821"/>
        <v>0</v>
      </c>
      <c r="G4596" s="7">
        <f t="shared" si="822"/>
        <v>0</v>
      </c>
      <c r="H4596" s="7">
        <f t="shared" si="823"/>
        <v>0</v>
      </c>
      <c r="I4596" s="7">
        <f t="shared" si="824"/>
        <v>0</v>
      </c>
      <c r="J4596" s="7">
        <f t="shared" si="825"/>
        <v>0</v>
      </c>
      <c r="K4596" s="8" t="e">
        <f t="shared" si="826"/>
        <v>#N/A</v>
      </c>
      <c r="L4596" s="7" t="e">
        <f t="shared" si="827"/>
        <v>#N/A</v>
      </c>
      <c r="M4596" s="8" t="e">
        <f t="shared" si="828"/>
        <v>#N/A</v>
      </c>
      <c r="N4596" s="8" t="e">
        <f t="shared" si="829"/>
        <v>#N/A</v>
      </c>
    </row>
    <row r="4597" spans="1:14" ht="15.75" customHeight="1" x14ac:dyDescent="0.35">
      <c r="A4597" s="7">
        <f t="shared" si="817"/>
        <v>0</v>
      </c>
      <c r="B4597" s="7">
        <f t="shared" si="818"/>
        <v>0</v>
      </c>
      <c r="C4597" s="7">
        <f t="shared" si="819"/>
        <v>0</v>
      </c>
      <c r="D4597" s="7">
        <f t="shared" si="820"/>
        <v>0</v>
      </c>
      <c r="E4597" s="7" t="e">
        <f>IF('Report DCM'!$H4597="In-Stream Video","Rich Media display banner",IF('Report DCM'!$I4597&gt;'Report DCM'!$J4597,"Standard",VLOOKUP(CONCATENATE(bd_adtype,"_",bd_creativetype),tabela,2,FALSE)))</f>
        <v>#N/A</v>
      </c>
      <c r="F4597" s="7">
        <f t="shared" si="821"/>
        <v>0</v>
      </c>
      <c r="G4597" s="7">
        <f t="shared" si="822"/>
        <v>0</v>
      </c>
      <c r="H4597" s="7">
        <f t="shared" si="823"/>
        <v>0</v>
      </c>
      <c r="I4597" s="7">
        <f t="shared" si="824"/>
        <v>0</v>
      </c>
      <c r="J4597" s="7">
        <f t="shared" si="825"/>
        <v>0</v>
      </c>
      <c r="K4597" s="8" t="e">
        <f t="shared" si="826"/>
        <v>#N/A</v>
      </c>
      <c r="L4597" s="7" t="e">
        <f t="shared" si="827"/>
        <v>#N/A</v>
      </c>
      <c r="M4597" s="8" t="e">
        <f t="shared" si="828"/>
        <v>#N/A</v>
      </c>
      <c r="N4597" s="8" t="e">
        <f t="shared" si="829"/>
        <v>#N/A</v>
      </c>
    </row>
    <row r="4598" spans="1:14" ht="15.75" customHeight="1" x14ac:dyDescent="0.35">
      <c r="A4598" s="7">
        <f t="shared" si="817"/>
        <v>0</v>
      </c>
      <c r="B4598" s="7">
        <f t="shared" si="818"/>
        <v>0</v>
      </c>
      <c r="C4598" s="7">
        <f t="shared" si="819"/>
        <v>0</v>
      </c>
      <c r="D4598" s="7">
        <f t="shared" si="820"/>
        <v>0</v>
      </c>
      <c r="E4598" s="7" t="e">
        <f>IF('Report DCM'!$H4598="In-Stream Video","Rich Media display banner",IF('Report DCM'!$I4598&gt;'Report DCM'!$J4598,"Standard",VLOOKUP(CONCATENATE(bd_adtype,"_",bd_creativetype),tabela,2,FALSE)))</f>
        <v>#N/A</v>
      </c>
      <c r="F4598" s="7">
        <f t="shared" si="821"/>
        <v>0</v>
      </c>
      <c r="G4598" s="7">
        <f t="shared" si="822"/>
        <v>0</v>
      </c>
      <c r="H4598" s="7">
        <f t="shared" si="823"/>
        <v>0</v>
      </c>
      <c r="I4598" s="7">
        <f t="shared" si="824"/>
        <v>0</v>
      </c>
      <c r="J4598" s="7">
        <f t="shared" si="825"/>
        <v>0</v>
      </c>
      <c r="K4598" s="8" t="e">
        <f t="shared" si="826"/>
        <v>#N/A</v>
      </c>
      <c r="L4598" s="7" t="e">
        <f t="shared" si="827"/>
        <v>#N/A</v>
      </c>
      <c r="M4598" s="8" t="e">
        <f t="shared" si="828"/>
        <v>#N/A</v>
      </c>
      <c r="N4598" s="8" t="e">
        <f t="shared" si="829"/>
        <v>#N/A</v>
      </c>
    </row>
    <row r="4599" spans="1:14" ht="15.75" customHeight="1" x14ac:dyDescent="0.35">
      <c r="A4599" s="7">
        <f t="shared" si="817"/>
        <v>0</v>
      </c>
      <c r="B4599" s="7">
        <f t="shared" si="818"/>
        <v>0</v>
      </c>
      <c r="C4599" s="7">
        <f t="shared" si="819"/>
        <v>0</v>
      </c>
      <c r="D4599" s="7">
        <f t="shared" si="820"/>
        <v>0</v>
      </c>
      <c r="E4599" s="7" t="e">
        <f>IF('Report DCM'!$H4599="In-Stream Video","Rich Media display banner",IF('Report DCM'!$I4599&gt;'Report DCM'!$J4599,"Standard",VLOOKUP(CONCATENATE(bd_adtype,"_",bd_creativetype),tabela,2,FALSE)))</f>
        <v>#N/A</v>
      </c>
      <c r="F4599" s="7">
        <f t="shared" si="821"/>
        <v>0</v>
      </c>
      <c r="G4599" s="7">
        <f t="shared" si="822"/>
        <v>0</v>
      </c>
      <c r="H4599" s="7">
        <f t="shared" si="823"/>
        <v>0</v>
      </c>
      <c r="I4599" s="7">
        <f t="shared" si="824"/>
        <v>0</v>
      </c>
      <c r="J4599" s="7">
        <f t="shared" si="825"/>
        <v>0</v>
      </c>
      <c r="K4599" s="8" t="e">
        <f t="shared" si="826"/>
        <v>#N/A</v>
      </c>
      <c r="L4599" s="7" t="e">
        <f t="shared" si="827"/>
        <v>#N/A</v>
      </c>
      <c r="M4599" s="8" t="e">
        <f t="shared" si="828"/>
        <v>#N/A</v>
      </c>
      <c r="N4599" s="8" t="e">
        <f t="shared" si="829"/>
        <v>#N/A</v>
      </c>
    </row>
    <row r="4600" spans="1:14" ht="15.75" customHeight="1" x14ac:dyDescent="0.35">
      <c r="A4600" s="7">
        <f t="shared" si="817"/>
        <v>0</v>
      </c>
      <c r="B4600" s="7">
        <f t="shared" si="818"/>
        <v>0</v>
      </c>
      <c r="C4600" s="7">
        <f t="shared" si="819"/>
        <v>0</v>
      </c>
      <c r="D4600" s="7">
        <f t="shared" si="820"/>
        <v>0</v>
      </c>
      <c r="E4600" s="7" t="e">
        <f>IF('Report DCM'!$H4600="In-Stream Video","Rich Media display banner",IF('Report DCM'!$I4600&gt;'Report DCM'!$J4600,"Standard",VLOOKUP(CONCATENATE(bd_adtype,"_",bd_creativetype),tabela,2,FALSE)))</f>
        <v>#N/A</v>
      </c>
      <c r="F4600" s="7">
        <f t="shared" si="821"/>
        <v>0</v>
      </c>
      <c r="G4600" s="7">
        <f t="shared" si="822"/>
        <v>0</v>
      </c>
      <c r="H4600" s="7">
        <f t="shared" si="823"/>
        <v>0</v>
      </c>
      <c r="I4600" s="7">
        <f t="shared" si="824"/>
        <v>0</v>
      </c>
      <c r="J4600" s="7">
        <f t="shared" si="825"/>
        <v>0</v>
      </c>
      <c r="K4600" s="8" t="e">
        <f t="shared" si="826"/>
        <v>#N/A</v>
      </c>
      <c r="L4600" s="7" t="e">
        <f t="shared" si="827"/>
        <v>#N/A</v>
      </c>
      <c r="M4600" s="8" t="e">
        <f t="shared" si="828"/>
        <v>#N/A</v>
      </c>
      <c r="N4600" s="8" t="e">
        <f t="shared" si="829"/>
        <v>#N/A</v>
      </c>
    </row>
    <row r="4601" spans="1:14" ht="15.75" customHeight="1" x14ac:dyDescent="0.35">
      <c r="A4601" s="7">
        <f t="shared" si="817"/>
        <v>0</v>
      </c>
      <c r="B4601" s="7">
        <f t="shared" si="818"/>
        <v>0</v>
      </c>
      <c r="C4601" s="7">
        <f t="shared" si="819"/>
        <v>0</v>
      </c>
      <c r="D4601" s="7">
        <f t="shared" si="820"/>
        <v>0</v>
      </c>
      <c r="E4601" s="7" t="e">
        <f>IF('Report DCM'!$H4601="In-Stream Video","Rich Media display banner",IF('Report DCM'!$I4601&gt;'Report DCM'!$J4601,"Standard",VLOOKUP(CONCATENATE(bd_adtype,"_",bd_creativetype),tabela,2,FALSE)))</f>
        <v>#N/A</v>
      </c>
      <c r="F4601" s="7">
        <f t="shared" si="821"/>
        <v>0</v>
      </c>
      <c r="G4601" s="7">
        <f t="shared" si="822"/>
        <v>0</v>
      </c>
      <c r="H4601" s="7">
        <f t="shared" si="823"/>
        <v>0</v>
      </c>
      <c r="I4601" s="7">
        <f t="shared" si="824"/>
        <v>0</v>
      </c>
      <c r="J4601" s="7">
        <f t="shared" si="825"/>
        <v>0</v>
      </c>
      <c r="K4601" s="8" t="e">
        <f t="shared" si="826"/>
        <v>#N/A</v>
      </c>
      <c r="L4601" s="7" t="e">
        <f t="shared" si="827"/>
        <v>#N/A</v>
      </c>
      <c r="M4601" s="8" t="e">
        <f t="shared" si="828"/>
        <v>#N/A</v>
      </c>
      <c r="N4601" s="8" t="e">
        <f t="shared" si="829"/>
        <v>#N/A</v>
      </c>
    </row>
    <row r="4602" spans="1:14" ht="15.75" customHeight="1" x14ac:dyDescent="0.35">
      <c r="A4602" s="7">
        <f t="shared" si="817"/>
        <v>0</v>
      </c>
      <c r="B4602" s="7">
        <f t="shared" si="818"/>
        <v>0</v>
      </c>
      <c r="C4602" s="7">
        <f t="shared" si="819"/>
        <v>0</v>
      </c>
      <c r="D4602" s="7">
        <f t="shared" si="820"/>
        <v>0</v>
      </c>
      <c r="E4602" s="7" t="e">
        <f>IF('Report DCM'!$H4602="In-Stream Video","Rich Media display banner",IF('Report DCM'!$I4602&gt;'Report DCM'!$J4602,"Standard",VLOOKUP(CONCATENATE(bd_adtype,"_",bd_creativetype),tabela,2,FALSE)))</f>
        <v>#N/A</v>
      </c>
      <c r="F4602" s="7">
        <f t="shared" si="821"/>
        <v>0</v>
      </c>
      <c r="G4602" s="7">
        <f t="shared" si="822"/>
        <v>0</v>
      </c>
      <c r="H4602" s="7">
        <f t="shared" si="823"/>
        <v>0</v>
      </c>
      <c r="I4602" s="7">
        <f t="shared" si="824"/>
        <v>0</v>
      </c>
      <c r="J4602" s="7">
        <f t="shared" si="825"/>
        <v>0</v>
      </c>
      <c r="K4602" s="8" t="e">
        <f t="shared" si="826"/>
        <v>#N/A</v>
      </c>
      <c r="L4602" s="7" t="e">
        <f t="shared" si="827"/>
        <v>#N/A</v>
      </c>
      <c r="M4602" s="8" t="e">
        <f t="shared" si="828"/>
        <v>#N/A</v>
      </c>
      <c r="N4602" s="8" t="e">
        <f t="shared" si="829"/>
        <v>#N/A</v>
      </c>
    </row>
    <row r="4603" spans="1:14" ht="15.75" customHeight="1" x14ac:dyDescent="0.35">
      <c r="A4603" s="7">
        <f t="shared" si="817"/>
        <v>0</v>
      </c>
      <c r="B4603" s="7">
        <f t="shared" si="818"/>
        <v>0</v>
      </c>
      <c r="C4603" s="7">
        <f t="shared" si="819"/>
        <v>0</v>
      </c>
      <c r="D4603" s="7">
        <f t="shared" si="820"/>
        <v>0</v>
      </c>
      <c r="E4603" s="7" t="e">
        <f>IF('Report DCM'!$H4603="In-Stream Video","Rich Media display banner",IF('Report DCM'!$I4603&gt;'Report DCM'!$J4603,"Standard",VLOOKUP(CONCATENATE(bd_adtype,"_",bd_creativetype),tabela,2,FALSE)))</f>
        <v>#N/A</v>
      </c>
      <c r="F4603" s="7">
        <f t="shared" si="821"/>
        <v>0</v>
      </c>
      <c r="G4603" s="7">
        <f t="shared" si="822"/>
        <v>0</v>
      </c>
      <c r="H4603" s="7">
        <f t="shared" si="823"/>
        <v>0</v>
      </c>
      <c r="I4603" s="7">
        <f t="shared" si="824"/>
        <v>0</v>
      </c>
      <c r="J4603" s="7">
        <f t="shared" si="825"/>
        <v>0</v>
      </c>
      <c r="K4603" s="8" t="e">
        <f t="shared" si="826"/>
        <v>#N/A</v>
      </c>
      <c r="L4603" s="7" t="e">
        <f t="shared" si="827"/>
        <v>#N/A</v>
      </c>
      <c r="M4603" s="8" t="e">
        <f t="shared" si="828"/>
        <v>#N/A</v>
      </c>
      <c r="N4603" s="8" t="e">
        <f t="shared" si="829"/>
        <v>#N/A</v>
      </c>
    </row>
    <row r="4604" spans="1:14" ht="15.75" customHeight="1" x14ac:dyDescent="0.35">
      <c r="A4604" s="7">
        <f t="shared" si="817"/>
        <v>0</v>
      </c>
      <c r="B4604" s="7">
        <f t="shared" si="818"/>
        <v>0</v>
      </c>
      <c r="C4604" s="7">
        <f t="shared" si="819"/>
        <v>0</v>
      </c>
      <c r="D4604" s="7">
        <f t="shared" si="820"/>
        <v>0</v>
      </c>
      <c r="E4604" s="7" t="e">
        <f>IF('Report DCM'!$H4604="In-Stream Video","Rich Media display banner",IF('Report DCM'!$I4604&gt;'Report DCM'!$J4604,"Standard",VLOOKUP(CONCATENATE(bd_adtype,"_",bd_creativetype),tabela,2,FALSE)))</f>
        <v>#N/A</v>
      </c>
      <c r="F4604" s="7">
        <f t="shared" si="821"/>
        <v>0</v>
      </c>
      <c r="G4604" s="7">
        <f t="shared" si="822"/>
        <v>0</v>
      </c>
      <c r="H4604" s="7">
        <f t="shared" si="823"/>
        <v>0</v>
      </c>
      <c r="I4604" s="7">
        <f t="shared" si="824"/>
        <v>0</v>
      </c>
      <c r="J4604" s="7">
        <f t="shared" si="825"/>
        <v>0</v>
      </c>
      <c r="K4604" s="8" t="e">
        <f t="shared" si="826"/>
        <v>#N/A</v>
      </c>
      <c r="L4604" s="7" t="e">
        <f t="shared" si="827"/>
        <v>#N/A</v>
      </c>
      <c r="M4604" s="8" t="e">
        <f t="shared" si="828"/>
        <v>#N/A</v>
      </c>
      <c r="N4604" s="8" t="e">
        <f t="shared" si="829"/>
        <v>#N/A</v>
      </c>
    </row>
    <row r="4605" spans="1:14" ht="15.75" customHeight="1" x14ac:dyDescent="0.35">
      <c r="A4605" s="7">
        <f t="shared" si="817"/>
        <v>0</v>
      </c>
      <c r="B4605" s="7">
        <f t="shared" si="818"/>
        <v>0</v>
      </c>
      <c r="C4605" s="7">
        <f t="shared" si="819"/>
        <v>0</v>
      </c>
      <c r="D4605" s="7">
        <f t="shared" si="820"/>
        <v>0</v>
      </c>
      <c r="E4605" s="7" t="e">
        <f>IF('Report DCM'!$H4605="In-Stream Video","Rich Media display banner",IF('Report DCM'!$I4605&gt;'Report DCM'!$J4605,"Standard",VLOOKUP(CONCATENATE(bd_adtype,"_",bd_creativetype),tabela,2,FALSE)))</f>
        <v>#N/A</v>
      </c>
      <c r="F4605" s="7">
        <f t="shared" si="821"/>
        <v>0</v>
      </c>
      <c r="G4605" s="7">
        <f t="shared" si="822"/>
        <v>0</v>
      </c>
      <c r="H4605" s="7">
        <f t="shared" si="823"/>
        <v>0</v>
      </c>
      <c r="I4605" s="7">
        <f t="shared" si="824"/>
        <v>0</v>
      </c>
      <c r="J4605" s="7">
        <f t="shared" si="825"/>
        <v>0</v>
      </c>
      <c r="K4605" s="8" t="e">
        <f t="shared" si="826"/>
        <v>#N/A</v>
      </c>
      <c r="L4605" s="7" t="e">
        <f t="shared" si="827"/>
        <v>#N/A</v>
      </c>
      <c r="M4605" s="8" t="e">
        <f t="shared" si="828"/>
        <v>#N/A</v>
      </c>
      <c r="N4605" s="8" t="e">
        <f t="shared" si="829"/>
        <v>#N/A</v>
      </c>
    </row>
    <row r="4606" spans="1:14" ht="15.75" customHeight="1" x14ac:dyDescent="0.35">
      <c r="A4606" s="7">
        <f t="shared" si="817"/>
        <v>0</v>
      </c>
      <c r="B4606" s="7">
        <f t="shared" si="818"/>
        <v>0</v>
      </c>
      <c r="C4606" s="7">
        <f t="shared" si="819"/>
        <v>0</v>
      </c>
      <c r="D4606" s="7">
        <f t="shared" si="820"/>
        <v>0</v>
      </c>
      <c r="E4606" s="7" t="e">
        <f>IF('Report DCM'!$H4606="In-Stream Video","Rich Media display banner",IF('Report DCM'!$I4606&gt;'Report DCM'!$J4606,"Standard",VLOOKUP(CONCATENATE(bd_adtype,"_",bd_creativetype),tabela,2,FALSE)))</f>
        <v>#N/A</v>
      </c>
      <c r="F4606" s="7">
        <f t="shared" si="821"/>
        <v>0</v>
      </c>
      <c r="G4606" s="7">
        <f t="shared" si="822"/>
        <v>0</v>
      </c>
      <c r="H4606" s="7">
        <f t="shared" si="823"/>
        <v>0</v>
      </c>
      <c r="I4606" s="7">
        <f t="shared" si="824"/>
        <v>0</v>
      </c>
      <c r="J4606" s="7">
        <f t="shared" si="825"/>
        <v>0</v>
      </c>
      <c r="K4606" s="8" t="e">
        <f t="shared" si="826"/>
        <v>#N/A</v>
      </c>
      <c r="L4606" s="7" t="e">
        <f t="shared" si="827"/>
        <v>#N/A</v>
      </c>
      <c r="M4606" s="8" t="e">
        <f t="shared" si="828"/>
        <v>#N/A</v>
      </c>
      <c r="N4606" s="8" t="e">
        <f t="shared" si="829"/>
        <v>#N/A</v>
      </c>
    </row>
    <row r="4607" spans="1:14" ht="15.75" customHeight="1" x14ac:dyDescent="0.35">
      <c r="A4607" s="7">
        <f t="shared" si="817"/>
        <v>0</v>
      </c>
      <c r="B4607" s="7">
        <f t="shared" si="818"/>
        <v>0</v>
      </c>
      <c r="C4607" s="7">
        <f t="shared" si="819"/>
        <v>0</v>
      </c>
      <c r="D4607" s="7">
        <f t="shared" si="820"/>
        <v>0</v>
      </c>
      <c r="E4607" s="7" t="e">
        <f>IF('Report DCM'!$H4607="In-Stream Video","Rich Media display banner",IF('Report DCM'!$I4607&gt;'Report DCM'!$J4607,"Standard",VLOOKUP(CONCATENATE(bd_adtype,"_",bd_creativetype),tabela,2,FALSE)))</f>
        <v>#N/A</v>
      </c>
      <c r="F4607" s="7">
        <f t="shared" si="821"/>
        <v>0</v>
      </c>
      <c r="G4607" s="7">
        <f t="shared" si="822"/>
        <v>0</v>
      </c>
      <c r="H4607" s="7">
        <f t="shared" si="823"/>
        <v>0</v>
      </c>
      <c r="I4607" s="7">
        <f t="shared" si="824"/>
        <v>0</v>
      </c>
      <c r="J4607" s="7">
        <f t="shared" si="825"/>
        <v>0</v>
      </c>
      <c r="K4607" s="8" t="e">
        <f t="shared" si="826"/>
        <v>#N/A</v>
      </c>
      <c r="L4607" s="7" t="e">
        <f t="shared" si="827"/>
        <v>#N/A</v>
      </c>
      <c r="M4607" s="8" t="e">
        <f t="shared" si="828"/>
        <v>#N/A</v>
      </c>
      <c r="N4607" s="8" t="e">
        <f t="shared" si="829"/>
        <v>#N/A</v>
      </c>
    </row>
    <row r="4608" spans="1:14" ht="15.75" customHeight="1" x14ac:dyDescent="0.35">
      <c r="A4608" s="7">
        <f t="shared" si="817"/>
        <v>0</v>
      </c>
      <c r="B4608" s="7">
        <f t="shared" si="818"/>
        <v>0</v>
      </c>
      <c r="C4608" s="7">
        <f t="shared" si="819"/>
        <v>0</v>
      </c>
      <c r="D4608" s="7">
        <f t="shared" si="820"/>
        <v>0</v>
      </c>
      <c r="E4608" s="7" t="e">
        <f>IF('Report DCM'!$H4608="In-Stream Video","Rich Media display banner",IF('Report DCM'!$I4608&gt;'Report DCM'!$J4608,"Standard",VLOOKUP(CONCATENATE(bd_adtype,"_",bd_creativetype),tabela,2,FALSE)))</f>
        <v>#N/A</v>
      </c>
      <c r="F4608" s="7">
        <f t="shared" si="821"/>
        <v>0</v>
      </c>
      <c r="G4608" s="7">
        <f t="shared" si="822"/>
        <v>0</v>
      </c>
      <c r="H4608" s="7">
        <f t="shared" si="823"/>
        <v>0</v>
      </c>
      <c r="I4608" s="7">
        <f t="shared" si="824"/>
        <v>0</v>
      </c>
      <c r="J4608" s="7">
        <f t="shared" si="825"/>
        <v>0</v>
      </c>
      <c r="K4608" s="8" t="e">
        <f t="shared" si="826"/>
        <v>#N/A</v>
      </c>
      <c r="L4608" s="7" t="e">
        <f t="shared" si="827"/>
        <v>#N/A</v>
      </c>
      <c r="M4608" s="8" t="e">
        <f t="shared" si="828"/>
        <v>#N/A</v>
      </c>
      <c r="N4608" s="8" t="e">
        <f t="shared" si="829"/>
        <v>#N/A</v>
      </c>
    </row>
    <row r="4609" spans="1:14" ht="15.75" customHeight="1" x14ac:dyDescent="0.35">
      <c r="A4609" s="7">
        <f t="shared" si="817"/>
        <v>0</v>
      </c>
      <c r="B4609" s="7">
        <f t="shared" si="818"/>
        <v>0</v>
      </c>
      <c r="C4609" s="7">
        <f t="shared" si="819"/>
        <v>0</v>
      </c>
      <c r="D4609" s="7">
        <f t="shared" si="820"/>
        <v>0</v>
      </c>
      <c r="E4609" s="7" t="e">
        <f>IF('Report DCM'!$H4609="In-Stream Video","Rich Media display banner",IF('Report DCM'!$I4609&gt;'Report DCM'!$J4609,"Standard",VLOOKUP(CONCATENATE(bd_adtype,"_",bd_creativetype),tabela,2,FALSE)))</f>
        <v>#N/A</v>
      </c>
      <c r="F4609" s="7">
        <f t="shared" si="821"/>
        <v>0</v>
      </c>
      <c r="G4609" s="7">
        <f t="shared" si="822"/>
        <v>0</v>
      </c>
      <c r="H4609" s="7">
        <f t="shared" si="823"/>
        <v>0</v>
      </c>
      <c r="I4609" s="7">
        <f t="shared" si="824"/>
        <v>0</v>
      </c>
      <c r="J4609" s="7">
        <f t="shared" si="825"/>
        <v>0</v>
      </c>
      <c r="K4609" s="8" t="e">
        <f t="shared" si="826"/>
        <v>#N/A</v>
      </c>
      <c r="L4609" s="7" t="e">
        <f t="shared" si="827"/>
        <v>#N/A</v>
      </c>
      <c r="M4609" s="8" t="e">
        <f t="shared" si="828"/>
        <v>#N/A</v>
      </c>
      <c r="N4609" s="8" t="e">
        <f t="shared" si="829"/>
        <v>#N/A</v>
      </c>
    </row>
    <row r="4610" spans="1:14" ht="15.75" customHeight="1" x14ac:dyDescent="0.35">
      <c r="A4610" s="7">
        <f t="shared" ref="A4610:A4673" si="830">bd_campaign</f>
        <v>0</v>
      </c>
      <c r="B4610" s="7">
        <f t="shared" ref="B4610:B4673" si="831">bd_site</f>
        <v>0</v>
      </c>
      <c r="C4610" s="7">
        <f t="shared" ref="C4610:C4673" si="832">bd_placement</f>
        <v>0</v>
      </c>
      <c r="D4610" s="7">
        <f t="shared" ref="D4610:D4673" si="833">bd_placementID</f>
        <v>0</v>
      </c>
      <c r="E4610" s="7" t="e">
        <f>IF('Report DCM'!$H4610="In-Stream Video","Rich Media display banner",IF('Report DCM'!$I4610&gt;'Report DCM'!$J4610,"Standard",VLOOKUP(CONCATENATE(bd_adtype,"_",bd_creativetype),tabela,2,FALSE)))</f>
        <v>#N/A</v>
      </c>
      <c r="F4610" s="7">
        <f t="shared" ref="F4610:F4673" si="834">bd_ad</f>
        <v>0</v>
      </c>
      <c r="G4610" s="7">
        <f t="shared" ref="G4610:G4673" si="835">bd_adid</f>
        <v>0</v>
      </c>
      <c r="H4610" s="7">
        <f t="shared" ref="H4610:H4673" si="836">bd_creativetype</f>
        <v>0</v>
      </c>
      <c r="I4610" s="7">
        <f t="shared" ref="I4610:I4673" si="837">bd_impression</f>
        <v>0</v>
      </c>
      <c r="J4610" s="7">
        <f t="shared" ref="J4610:J4673" si="838">bd_clicks</f>
        <v>0</v>
      </c>
      <c r="K4610" s="8" t="e">
        <f t="shared" ref="K4610:K4673" si="839">VLOOKUP(E4610,tabela,2,FALSE)</f>
        <v>#N/A</v>
      </c>
      <c r="L4610" s="7" t="e">
        <f t="shared" ref="L4610:L4673" si="840">VLOOKUP(E4610,tabela,3,FALSE)</f>
        <v>#N/A</v>
      </c>
      <c r="M4610" s="8" t="e">
        <f t="shared" si="828"/>
        <v>#N/A</v>
      </c>
      <c r="N4610" s="8" t="e">
        <f t="shared" si="829"/>
        <v>#N/A</v>
      </c>
    </row>
    <row r="4611" spans="1:14" ht="15.75" customHeight="1" x14ac:dyDescent="0.35">
      <c r="A4611" s="7">
        <f t="shared" si="830"/>
        <v>0</v>
      </c>
      <c r="B4611" s="7">
        <f t="shared" si="831"/>
        <v>0</v>
      </c>
      <c r="C4611" s="7">
        <f t="shared" si="832"/>
        <v>0</v>
      </c>
      <c r="D4611" s="7">
        <f t="shared" si="833"/>
        <v>0</v>
      </c>
      <c r="E4611" s="7" t="e">
        <f>IF('Report DCM'!$H4611="In-Stream Video","Rich Media display banner",IF('Report DCM'!$I4611&gt;'Report DCM'!$J4611,"Standard",VLOOKUP(CONCATENATE(bd_adtype,"_",bd_creativetype),tabela,2,FALSE)))</f>
        <v>#N/A</v>
      </c>
      <c r="F4611" s="7">
        <f t="shared" si="834"/>
        <v>0</v>
      </c>
      <c r="G4611" s="7">
        <f t="shared" si="835"/>
        <v>0</v>
      </c>
      <c r="H4611" s="7">
        <f t="shared" si="836"/>
        <v>0</v>
      </c>
      <c r="I4611" s="7">
        <f t="shared" si="837"/>
        <v>0</v>
      </c>
      <c r="J4611" s="7">
        <f t="shared" si="838"/>
        <v>0</v>
      </c>
      <c r="K4611" s="8" t="e">
        <f t="shared" si="839"/>
        <v>#N/A</v>
      </c>
      <c r="L4611" s="7" t="e">
        <f t="shared" si="840"/>
        <v>#N/A</v>
      </c>
      <c r="M4611" s="8" t="e">
        <f t="shared" si="828"/>
        <v>#N/A</v>
      </c>
      <c r="N4611" s="8" t="e">
        <f t="shared" si="829"/>
        <v>#N/A</v>
      </c>
    </row>
    <row r="4612" spans="1:14" ht="15.75" customHeight="1" x14ac:dyDescent="0.35">
      <c r="A4612" s="7">
        <f t="shared" si="830"/>
        <v>0</v>
      </c>
      <c r="B4612" s="7">
        <f t="shared" si="831"/>
        <v>0</v>
      </c>
      <c r="C4612" s="7">
        <f t="shared" si="832"/>
        <v>0</v>
      </c>
      <c r="D4612" s="7">
        <f t="shared" si="833"/>
        <v>0</v>
      </c>
      <c r="E4612" s="7" t="e">
        <f>IF('Report DCM'!$H4612="In-Stream Video","Rich Media display banner",IF('Report DCM'!$I4612&gt;'Report DCM'!$J4612,"Standard",VLOOKUP(CONCATENATE(bd_adtype,"_",bd_creativetype),tabela,2,FALSE)))</f>
        <v>#N/A</v>
      </c>
      <c r="F4612" s="7">
        <f t="shared" si="834"/>
        <v>0</v>
      </c>
      <c r="G4612" s="7">
        <f t="shared" si="835"/>
        <v>0</v>
      </c>
      <c r="H4612" s="7">
        <f t="shared" si="836"/>
        <v>0</v>
      </c>
      <c r="I4612" s="7">
        <f t="shared" si="837"/>
        <v>0</v>
      </c>
      <c r="J4612" s="7">
        <f t="shared" si="838"/>
        <v>0</v>
      </c>
      <c r="K4612" s="8" t="e">
        <f t="shared" si="839"/>
        <v>#N/A</v>
      </c>
      <c r="L4612" s="7" t="e">
        <f t="shared" si="840"/>
        <v>#N/A</v>
      </c>
      <c r="M4612" s="8" t="e">
        <f t="shared" si="828"/>
        <v>#N/A</v>
      </c>
      <c r="N4612" s="8" t="e">
        <f t="shared" si="829"/>
        <v>#N/A</v>
      </c>
    </row>
    <row r="4613" spans="1:14" ht="15.75" customHeight="1" x14ac:dyDescent="0.35">
      <c r="A4613" s="7">
        <f t="shared" si="830"/>
        <v>0</v>
      </c>
      <c r="B4613" s="7">
        <f t="shared" si="831"/>
        <v>0</v>
      </c>
      <c r="C4613" s="7">
        <f t="shared" si="832"/>
        <v>0</v>
      </c>
      <c r="D4613" s="7">
        <f t="shared" si="833"/>
        <v>0</v>
      </c>
      <c r="E4613" s="7" t="e">
        <f>IF('Report DCM'!$H4613="In-Stream Video","Rich Media display banner",IF('Report DCM'!$I4613&gt;'Report DCM'!$J4613,"Standard",VLOOKUP(CONCATENATE(bd_adtype,"_",bd_creativetype),tabela,2,FALSE)))</f>
        <v>#N/A</v>
      </c>
      <c r="F4613" s="7">
        <f t="shared" si="834"/>
        <v>0</v>
      </c>
      <c r="G4613" s="7">
        <f t="shared" si="835"/>
        <v>0</v>
      </c>
      <c r="H4613" s="7">
        <f t="shared" si="836"/>
        <v>0</v>
      </c>
      <c r="I4613" s="7">
        <f t="shared" si="837"/>
        <v>0</v>
      </c>
      <c r="J4613" s="7">
        <f t="shared" si="838"/>
        <v>0</v>
      </c>
      <c r="K4613" s="8" t="e">
        <f t="shared" si="839"/>
        <v>#N/A</v>
      </c>
      <c r="L4613" s="7" t="e">
        <f t="shared" si="840"/>
        <v>#N/A</v>
      </c>
      <c r="M4613" s="8" t="e">
        <f t="shared" si="828"/>
        <v>#N/A</v>
      </c>
      <c r="N4613" s="8" t="e">
        <f t="shared" si="829"/>
        <v>#N/A</v>
      </c>
    </row>
    <row r="4614" spans="1:14" ht="15.75" customHeight="1" x14ac:dyDescent="0.35">
      <c r="A4614" s="7">
        <f t="shared" si="830"/>
        <v>0</v>
      </c>
      <c r="B4614" s="7">
        <f t="shared" si="831"/>
        <v>0</v>
      </c>
      <c r="C4614" s="7">
        <f t="shared" si="832"/>
        <v>0</v>
      </c>
      <c r="D4614" s="7">
        <f t="shared" si="833"/>
        <v>0</v>
      </c>
      <c r="E4614" s="7" t="e">
        <f>IF('Report DCM'!$H4614="In-Stream Video","Rich Media display banner",IF('Report DCM'!$I4614&gt;'Report DCM'!$J4614,"Standard",VLOOKUP(CONCATENATE(bd_adtype,"_",bd_creativetype),tabela,2,FALSE)))</f>
        <v>#N/A</v>
      </c>
      <c r="F4614" s="7">
        <f t="shared" si="834"/>
        <v>0</v>
      </c>
      <c r="G4614" s="7">
        <f t="shared" si="835"/>
        <v>0</v>
      </c>
      <c r="H4614" s="7">
        <f t="shared" si="836"/>
        <v>0</v>
      </c>
      <c r="I4614" s="7">
        <f t="shared" si="837"/>
        <v>0</v>
      </c>
      <c r="J4614" s="7">
        <f t="shared" si="838"/>
        <v>0</v>
      </c>
      <c r="K4614" s="8" t="e">
        <f t="shared" si="839"/>
        <v>#N/A</v>
      </c>
      <c r="L4614" s="7" t="e">
        <f t="shared" si="840"/>
        <v>#N/A</v>
      </c>
      <c r="M4614" s="8" t="e">
        <f t="shared" si="828"/>
        <v>#N/A</v>
      </c>
      <c r="N4614" s="8" t="e">
        <f t="shared" si="829"/>
        <v>#N/A</v>
      </c>
    </row>
    <row r="4615" spans="1:14" ht="15.75" customHeight="1" x14ac:dyDescent="0.35">
      <c r="A4615" s="7">
        <f t="shared" si="830"/>
        <v>0</v>
      </c>
      <c r="B4615" s="7">
        <f t="shared" si="831"/>
        <v>0</v>
      </c>
      <c r="C4615" s="7">
        <f t="shared" si="832"/>
        <v>0</v>
      </c>
      <c r="D4615" s="7">
        <f t="shared" si="833"/>
        <v>0</v>
      </c>
      <c r="E4615" s="7" t="e">
        <f>IF('Report DCM'!$H4615="In-Stream Video","Rich Media display banner",IF('Report DCM'!$I4615&gt;'Report DCM'!$J4615,"Standard",VLOOKUP(CONCATENATE(bd_adtype,"_",bd_creativetype),tabela,2,FALSE)))</f>
        <v>#N/A</v>
      </c>
      <c r="F4615" s="7">
        <f t="shared" si="834"/>
        <v>0</v>
      </c>
      <c r="G4615" s="7">
        <f t="shared" si="835"/>
        <v>0</v>
      </c>
      <c r="H4615" s="7">
        <f t="shared" si="836"/>
        <v>0</v>
      </c>
      <c r="I4615" s="7">
        <f t="shared" si="837"/>
        <v>0</v>
      </c>
      <c r="J4615" s="7">
        <f t="shared" si="838"/>
        <v>0</v>
      </c>
      <c r="K4615" s="8" t="e">
        <f t="shared" si="839"/>
        <v>#N/A</v>
      </c>
      <c r="L4615" s="7" t="e">
        <f t="shared" si="840"/>
        <v>#N/A</v>
      </c>
      <c r="M4615" s="8" t="e">
        <f t="shared" si="828"/>
        <v>#N/A</v>
      </c>
      <c r="N4615" s="8" t="e">
        <f t="shared" si="829"/>
        <v>#N/A</v>
      </c>
    </row>
    <row r="4616" spans="1:14" ht="15.75" customHeight="1" x14ac:dyDescent="0.35">
      <c r="A4616" s="7">
        <f t="shared" si="830"/>
        <v>0</v>
      </c>
      <c r="B4616" s="7">
        <f t="shared" si="831"/>
        <v>0</v>
      </c>
      <c r="C4616" s="7">
        <f t="shared" si="832"/>
        <v>0</v>
      </c>
      <c r="D4616" s="7">
        <f t="shared" si="833"/>
        <v>0</v>
      </c>
      <c r="E4616" s="7" t="e">
        <f>IF('Report DCM'!$H4616="In-Stream Video","Rich Media display banner",IF('Report DCM'!$I4616&gt;'Report DCM'!$J4616,"Standard",VLOOKUP(CONCATENATE(bd_adtype,"_",bd_creativetype),tabela,2,FALSE)))</f>
        <v>#N/A</v>
      </c>
      <c r="F4616" s="7">
        <f t="shared" si="834"/>
        <v>0</v>
      </c>
      <c r="G4616" s="7">
        <f t="shared" si="835"/>
        <v>0</v>
      </c>
      <c r="H4616" s="7">
        <f t="shared" si="836"/>
        <v>0</v>
      </c>
      <c r="I4616" s="7">
        <f t="shared" si="837"/>
        <v>0</v>
      </c>
      <c r="J4616" s="7">
        <f t="shared" si="838"/>
        <v>0</v>
      </c>
      <c r="K4616" s="8" t="e">
        <f t="shared" si="839"/>
        <v>#N/A</v>
      </c>
      <c r="L4616" s="7" t="e">
        <f t="shared" si="840"/>
        <v>#N/A</v>
      </c>
      <c r="M4616" s="8" t="e">
        <f t="shared" si="828"/>
        <v>#N/A</v>
      </c>
      <c r="N4616" s="8" t="e">
        <f t="shared" si="829"/>
        <v>#N/A</v>
      </c>
    </row>
    <row r="4617" spans="1:14" ht="15.75" customHeight="1" x14ac:dyDescent="0.35">
      <c r="A4617" s="7">
        <f t="shared" si="830"/>
        <v>0</v>
      </c>
      <c r="B4617" s="7">
        <f t="shared" si="831"/>
        <v>0</v>
      </c>
      <c r="C4617" s="7">
        <f t="shared" si="832"/>
        <v>0</v>
      </c>
      <c r="D4617" s="7">
        <f t="shared" si="833"/>
        <v>0</v>
      </c>
      <c r="E4617" s="7" t="e">
        <f>IF('Report DCM'!$H4617="In-Stream Video","Rich Media display banner",IF('Report DCM'!$I4617&gt;'Report DCM'!$J4617,"Standard",VLOOKUP(CONCATENATE(bd_adtype,"_",bd_creativetype),tabela,2,FALSE)))</f>
        <v>#N/A</v>
      </c>
      <c r="F4617" s="7">
        <f t="shared" si="834"/>
        <v>0</v>
      </c>
      <c r="G4617" s="7">
        <f t="shared" si="835"/>
        <v>0</v>
      </c>
      <c r="H4617" s="7">
        <f t="shared" si="836"/>
        <v>0</v>
      </c>
      <c r="I4617" s="7">
        <f t="shared" si="837"/>
        <v>0</v>
      </c>
      <c r="J4617" s="7">
        <f t="shared" si="838"/>
        <v>0</v>
      </c>
      <c r="K4617" s="8" t="e">
        <f t="shared" si="839"/>
        <v>#N/A</v>
      </c>
      <c r="L4617" s="7" t="e">
        <f t="shared" si="840"/>
        <v>#N/A</v>
      </c>
      <c r="M4617" s="8" t="e">
        <f t="shared" si="828"/>
        <v>#N/A</v>
      </c>
      <c r="N4617" s="8" t="e">
        <f t="shared" si="829"/>
        <v>#N/A</v>
      </c>
    </row>
    <row r="4618" spans="1:14" ht="15.75" customHeight="1" x14ac:dyDescent="0.35">
      <c r="A4618" s="7">
        <f t="shared" si="830"/>
        <v>0</v>
      </c>
      <c r="B4618" s="7">
        <f t="shared" si="831"/>
        <v>0</v>
      </c>
      <c r="C4618" s="7">
        <f t="shared" si="832"/>
        <v>0</v>
      </c>
      <c r="D4618" s="7">
        <f t="shared" si="833"/>
        <v>0</v>
      </c>
      <c r="E4618" s="7" t="e">
        <f>IF('Report DCM'!$H4618="In-Stream Video","Rich Media display banner",IF('Report DCM'!$I4618&gt;'Report DCM'!$J4618,"Standard",VLOOKUP(CONCATENATE(bd_adtype,"_",bd_creativetype),tabela,2,FALSE)))</f>
        <v>#N/A</v>
      </c>
      <c r="F4618" s="7">
        <f t="shared" si="834"/>
        <v>0</v>
      </c>
      <c r="G4618" s="7">
        <f t="shared" si="835"/>
        <v>0</v>
      </c>
      <c r="H4618" s="7">
        <f t="shared" si="836"/>
        <v>0</v>
      </c>
      <c r="I4618" s="7">
        <f t="shared" si="837"/>
        <v>0</v>
      </c>
      <c r="J4618" s="7">
        <f t="shared" si="838"/>
        <v>0</v>
      </c>
      <c r="K4618" s="8" t="e">
        <f t="shared" si="839"/>
        <v>#N/A</v>
      </c>
      <c r="L4618" s="7" t="e">
        <f t="shared" si="840"/>
        <v>#N/A</v>
      </c>
      <c r="M4618" s="8" t="e">
        <f t="shared" si="828"/>
        <v>#N/A</v>
      </c>
      <c r="N4618" s="8" t="e">
        <f t="shared" si="829"/>
        <v>#N/A</v>
      </c>
    </row>
    <row r="4619" spans="1:14" ht="15.75" customHeight="1" x14ac:dyDescent="0.35">
      <c r="A4619" s="7">
        <f t="shared" si="830"/>
        <v>0</v>
      </c>
      <c r="B4619" s="7">
        <f t="shared" si="831"/>
        <v>0</v>
      </c>
      <c r="C4619" s="7">
        <f t="shared" si="832"/>
        <v>0</v>
      </c>
      <c r="D4619" s="7">
        <f t="shared" si="833"/>
        <v>0</v>
      </c>
      <c r="E4619" s="7" t="e">
        <f>IF('Report DCM'!$H4619="In-Stream Video","Rich Media display banner",IF('Report DCM'!$I4619&gt;'Report DCM'!$J4619,"Standard",VLOOKUP(CONCATENATE(bd_adtype,"_",bd_creativetype),tabela,2,FALSE)))</f>
        <v>#N/A</v>
      </c>
      <c r="F4619" s="7">
        <f t="shared" si="834"/>
        <v>0</v>
      </c>
      <c r="G4619" s="7">
        <f t="shared" si="835"/>
        <v>0</v>
      </c>
      <c r="H4619" s="7">
        <f t="shared" si="836"/>
        <v>0</v>
      </c>
      <c r="I4619" s="7">
        <f t="shared" si="837"/>
        <v>0</v>
      </c>
      <c r="J4619" s="7">
        <f t="shared" si="838"/>
        <v>0</v>
      </c>
      <c r="K4619" s="8" t="e">
        <f t="shared" si="839"/>
        <v>#N/A</v>
      </c>
      <c r="L4619" s="7" t="e">
        <f t="shared" si="840"/>
        <v>#N/A</v>
      </c>
      <c r="M4619" s="8" t="e">
        <f t="shared" si="828"/>
        <v>#N/A</v>
      </c>
      <c r="N4619" s="8" t="e">
        <f t="shared" si="829"/>
        <v>#N/A</v>
      </c>
    </row>
    <row r="4620" spans="1:14" ht="15.75" customHeight="1" x14ac:dyDescent="0.35">
      <c r="A4620" s="7">
        <f t="shared" si="830"/>
        <v>0</v>
      </c>
      <c r="B4620" s="7">
        <f t="shared" si="831"/>
        <v>0</v>
      </c>
      <c r="C4620" s="7">
        <f t="shared" si="832"/>
        <v>0</v>
      </c>
      <c r="D4620" s="7">
        <f t="shared" si="833"/>
        <v>0</v>
      </c>
      <c r="E4620" s="7" t="e">
        <f>IF('Report DCM'!$H4620="In-Stream Video","Rich Media display banner",IF('Report DCM'!$I4620&gt;'Report DCM'!$J4620,"Standard",VLOOKUP(CONCATENATE(bd_adtype,"_",bd_creativetype),tabela,2,FALSE)))</f>
        <v>#N/A</v>
      </c>
      <c r="F4620" s="7">
        <f t="shared" si="834"/>
        <v>0</v>
      </c>
      <c r="G4620" s="7">
        <f t="shared" si="835"/>
        <v>0</v>
      </c>
      <c r="H4620" s="7">
        <f t="shared" si="836"/>
        <v>0</v>
      </c>
      <c r="I4620" s="7">
        <f t="shared" si="837"/>
        <v>0</v>
      </c>
      <c r="J4620" s="7">
        <f t="shared" si="838"/>
        <v>0</v>
      </c>
      <c r="K4620" s="8" t="e">
        <f t="shared" si="839"/>
        <v>#N/A</v>
      </c>
      <c r="L4620" s="7" t="e">
        <f t="shared" si="840"/>
        <v>#N/A</v>
      </c>
      <c r="M4620" s="8" t="e">
        <f t="shared" si="828"/>
        <v>#N/A</v>
      </c>
      <c r="N4620" s="8" t="e">
        <f t="shared" si="829"/>
        <v>#N/A</v>
      </c>
    </row>
    <row r="4621" spans="1:14" ht="15.75" customHeight="1" x14ac:dyDescent="0.35">
      <c r="A4621" s="7">
        <f t="shared" si="830"/>
        <v>0</v>
      </c>
      <c r="B4621" s="7">
        <f t="shared" si="831"/>
        <v>0</v>
      </c>
      <c r="C4621" s="7">
        <f t="shared" si="832"/>
        <v>0</v>
      </c>
      <c r="D4621" s="7">
        <f t="shared" si="833"/>
        <v>0</v>
      </c>
      <c r="E4621" s="7" t="e">
        <f>IF('Report DCM'!$H4621="In-Stream Video","Rich Media display banner",IF('Report DCM'!$I4621&gt;'Report DCM'!$J4621,"Standard",VLOOKUP(CONCATENATE(bd_adtype,"_",bd_creativetype),tabela,2,FALSE)))</f>
        <v>#N/A</v>
      </c>
      <c r="F4621" s="7">
        <f t="shared" si="834"/>
        <v>0</v>
      </c>
      <c r="G4621" s="7">
        <f t="shared" si="835"/>
        <v>0</v>
      </c>
      <c r="H4621" s="7">
        <f t="shared" si="836"/>
        <v>0</v>
      </c>
      <c r="I4621" s="7">
        <f t="shared" si="837"/>
        <v>0</v>
      </c>
      <c r="J4621" s="7">
        <f t="shared" si="838"/>
        <v>0</v>
      </c>
      <c r="K4621" s="8" t="e">
        <f t="shared" si="839"/>
        <v>#N/A</v>
      </c>
      <c r="L4621" s="7" t="e">
        <f t="shared" si="840"/>
        <v>#N/A</v>
      </c>
      <c r="M4621" s="8" t="e">
        <f t="shared" si="828"/>
        <v>#N/A</v>
      </c>
      <c r="N4621" s="8" t="e">
        <f t="shared" si="829"/>
        <v>#N/A</v>
      </c>
    </row>
    <row r="4622" spans="1:14" ht="15.75" customHeight="1" x14ac:dyDescent="0.35">
      <c r="A4622" s="7">
        <f t="shared" si="830"/>
        <v>0</v>
      </c>
      <c r="B4622" s="7">
        <f t="shared" si="831"/>
        <v>0</v>
      </c>
      <c r="C4622" s="7">
        <f t="shared" si="832"/>
        <v>0</v>
      </c>
      <c r="D4622" s="7">
        <f t="shared" si="833"/>
        <v>0</v>
      </c>
      <c r="E4622" s="7" t="e">
        <f>IF('Report DCM'!$H4622="In-Stream Video","Rich Media display banner",IF('Report DCM'!$I4622&gt;'Report DCM'!$J4622,"Standard",VLOOKUP(CONCATENATE(bd_adtype,"_",bd_creativetype),tabela,2,FALSE)))</f>
        <v>#N/A</v>
      </c>
      <c r="F4622" s="7">
        <f t="shared" si="834"/>
        <v>0</v>
      </c>
      <c r="G4622" s="7">
        <f t="shared" si="835"/>
        <v>0</v>
      </c>
      <c r="H4622" s="7">
        <f t="shared" si="836"/>
        <v>0</v>
      </c>
      <c r="I4622" s="7">
        <f t="shared" si="837"/>
        <v>0</v>
      </c>
      <c r="J4622" s="7">
        <f t="shared" si="838"/>
        <v>0</v>
      </c>
      <c r="K4622" s="8" t="e">
        <f t="shared" si="839"/>
        <v>#N/A</v>
      </c>
      <c r="L4622" s="7" t="e">
        <f t="shared" si="840"/>
        <v>#N/A</v>
      </c>
      <c r="M4622" s="8" t="e">
        <f t="shared" si="828"/>
        <v>#N/A</v>
      </c>
      <c r="N4622" s="8" t="e">
        <f t="shared" si="829"/>
        <v>#N/A</v>
      </c>
    </row>
    <row r="4623" spans="1:14" ht="15.75" customHeight="1" x14ac:dyDescent="0.35">
      <c r="A4623" s="7">
        <f t="shared" si="830"/>
        <v>0</v>
      </c>
      <c r="B4623" s="7">
        <f t="shared" si="831"/>
        <v>0</v>
      </c>
      <c r="C4623" s="7">
        <f t="shared" si="832"/>
        <v>0</v>
      </c>
      <c r="D4623" s="7">
        <f t="shared" si="833"/>
        <v>0</v>
      </c>
      <c r="E4623" s="7" t="e">
        <f>IF('Report DCM'!$H4623="In-Stream Video","Rich Media display banner",IF('Report DCM'!$I4623&gt;'Report DCM'!$J4623,"Standard",VLOOKUP(CONCATENATE(bd_adtype,"_",bd_creativetype),tabela,2,FALSE)))</f>
        <v>#N/A</v>
      </c>
      <c r="F4623" s="7">
        <f t="shared" si="834"/>
        <v>0</v>
      </c>
      <c r="G4623" s="7">
        <f t="shared" si="835"/>
        <v>0</v>
      </c>
      <c r="H4623" s="7">
        <f t="shared" si="836"/>
        <v>0</v>
      </c>
      <c r="I4623" s="7">
        <f t="shared" si="837"/>
        <v>0</v>
      </c>
      <c r="J4623" s="7">
        <f t="shared" si="838"/>
        <v>0</v>
      </c>
      <c r="K4623" s="8" t="e">
        <f t="shared" si="839"/>
        <v>#N/A</v>
      </c>
      <c r="L4623" s="7" t="e">
        <f t="shared" si="840"/>
        <v>#N/A</v>
      </c>
      <c r="M4623" s="8" t="e">
        <f t="shared" si="828"/>
        <v>#N/A</v>
      </c>
      <c r="N4623" s="8" t="e">
        <f t="shared" si="829"/>
        <v>#N/A</v>
      </c>
    </row>
    <row r="4624" spans="1:14" ht="15.75" customHeight="1" x14ac:dyDescent="0.35">
      <c r="A4624" s="7">
        <f t="shared" si="830"/>
        <v>0</v>
      </c>
      <c r="B4624" s="7">
        <f t="shared" si="831"/>
        <v>0</v>
      </c>
      <c r="C4624" s="7">
        <f t="shared" si="832"/>
        <v>0</v>
      </c>
      <c r="D4624" s="7">
        <f t="shared" si="833"/>
        <v>0</v>
      </c>
      <c r="E4624" s="7" t="e">
        <f>IF('Report DCM'!$H4624="In-Stream Video","Rich Media display banner",IF('Report DCM'!$I4624&gt;'Report DCM'!$J4624,"Standard",VLOOKUP(CONCATENATE(bd_adtype,"_",bd_creativetype),tabela,2,FALSE)))</f>
        <v>#N/A</v>
      </c>
      <c r="F4624" s="7">
        <f t="shared" si="834"/>
        <v>0</v>
      </c>
      <c r="G4624" s="7">
        <f t="shared" si="835"/>
        <v>0</v>
      </c>
      <c r="H4624" s="7">
        <f t="shared" si="836"/>
        <v>0</v>
      </c>
      <c r="I4624" s="7">
        <f t="shared" si="837"/>
        <v>0</v>
      </c>
      <c r="J4624" s="7">
        <f t="shared" si="838"/>
        <v>0</v>
      </c>
      <c r="K4624" s="8" t="e">
        <f t="shared" si="839"/>
        <v>#N/A</v>
      </c>
      <c r="L4624" s="7" t="e">
        <f t="shared" si="840"/>
        <v>#N/A</v>
      </c>
      <c r="M4624" s="8" t="e">
        <f t="shared" si="828"/>
        <v>#N/A</v>
      </c>
      <c r="N4624" s="8" t="e">
        <f t="shared" si="829"/>
        <v>#N/A</v>
      </c>
    </row>
    <row r="4625" spans="1:14" ht="15.75" customHeight="1" x14ac:dyDescent="0.35">
      <c r="A4625" s="7">
        <f t="shared" si="830"/>
        <v>0</v>
      </c>
      <c r="B4625" s="7">
        <f t="shared" si="831"/>
        <v>0</v>
      </c>
      <c r="C4625" s="7">
        <f t="shared" si="832"/>
        <v>0</v>
      </c>
      <c r="D4625" s="7">
        <f t="shared" si="833"/>
        <v>0</v>
      </c>
      <c r="E4625" s="7" t="e">
        <f>IF('Report DCM'!$H4625="In-Stream Video","Rich Media display banner",IF('Report DCM'!$I4625&gt;'Report DCM'!$J4625,"Standard",VLOOKUP(CONCATENATE(bd_adtype,"_",bd_creativetype),tabela,2,FALSE)))</f>
        <v>#N/A</v>
      </c>
      <c r="F4625" s="7">
        <f t="shared" si="834"/>
        <v>0</v>
      </c>
      <c r="G4625" s="7">
        <f t="shared" si="835"/>
        <v>0</v>
      </c>
      <c r="H4625" s="7">
        <f t="shared" si="836"/>
        <v>0</v>
      </c>
      <c r="I4625" s="7">
        <f t="shared" si="837"/>
        <v>0</v>
      </c>
      <c r="J4625" s="7">
        <f t="shared" si="838"/>
        <v>0</v>
      </c>
      <c r="K4625" s="8" t="e">
        <f t="shared" si="839"/>
        <v>#N/A</v>
      </c>
      <c r="L4625" s="7" t="e">
        <f t="shared" si="840"/>
        <v>#N/A</v>
      </c>
      <c r="M4625" s="8" t="e">
        <f t="shared" si="828"/>
        <v>#N/A</v>
      </c>
      <c r="N4625" s="8" t="e">
        <f t="shared" si="829"/>
        <v>#N/A</v>
      </c>
    </row>
    <row r="4626" spans="1:14" ht="15.75" customHeight="1" x14ac:dyDescent="0.35">
      <c r="A4626" s="7">
        <f t="shared" si="830"/>
        <v>0</v>
      </c>
      <c r="B4626" s="7">
        <f t="shared" si="831"/>
        <v>0</v>
      </c>
      <c r="C4626" s="7">
        <f t="shared" si="832"/>
        <v>0</v>
      </c>
      <c r="D4626" s="7">
        <f t="shared" si="833"/>
        <v>0</v>
      </c>
      <c r="E4626" s="7" t="e">
        <f>IF('Report DCM'!$H4626="In-Stream Video","Rich Media display banner",IF('Report DCM'!$I4626&gt;'Report DCM'!$J4626,"Standard",VLOOKUP(CONCATENATE(bd_adtype,"_",bd_creativetype),tabela,2,FALSE)))</f>
        <v>#N/A</v>
      </c>
      <c r="F4626" s="7">
        <f t="shared" si="834"/>
        <v>0</v>
      </c>
      <c r="G4626" s="7">
        <f t="shared" si="835"/>
        <v>0</v>
      </c>
      <c r="H4626" s="7">
        <f t="shared" si="836"/>
        <v>0</v>
      </c>
      <c r="I4626" s="7">
        <f t="shared" si="837"/>
        <v>0</v>
      </c>
      <c r="J4626" s="7">
        <f t="shared" si="838"/>
        <v>0</v>
      </c>
      <c r="K4626" s="8" t="e">
        <f t="shared" si="839"/>
        <v>#N/A</v>
      </c>
      <c r="L4626" s="7" t="e">
        <f t="shared" si="840"/>
        <v>#N/A</v>
      </c>
      <c r="M4626" s="8" t="e">
        <f t="shared" si="828"/>
        <v>#N/A</v>
      </c>
      <c r="N4626" s="8" t="e">
        <f t="shared" si="829"/>
        <v>#N/A</v>
      </c>
    </row>
    <row r="4627" spans="1:14" ht="15.75" customHeight="1" x14ac:dyDescent="0.35">
      <c r="A4627" s="7">
        <f t="shared" si="830"/>
        <v>0</v>
      </c>
      <c r="B4627" s="7">
        <f t="shared" si="831"/>
        <v>0</v>
      </c>
      <c r="C4627" s="7">
        <f t="shared" si="832"/>
        <v>0</v>
      </c>
      <c r="D4627" s="7">
        <f t="shared" si="833"/>
        <v>0</v>
      </c>
      <c r="E4627" s="7" t="e">
        <f>IF('Report DCM'!$H4627="In-Stream Video","Rich Media display banner",IF('Report DCM'!$I4627&gt;'Report DCM'!$J4627,"Standard",VLOOKUP(CONCATENATE(bd_adtype,"_",bd_creativetype),tabela,2,FALSE)))</f>
        <v>#N/A</v>
      </c>
      <c r="F4627" s="7">
        <f t="shared" si="834"/>
        <v>0</v>
      </c>
      <c r="G4627" s="7">
        <f t="shared" si="835"/>
        <v>0</v>
      </c>
      <c r="H4627" s="7">
        <f t="shared" si="836"/>
        <v>0</v>
      </c>
      <c r="I4627" s="7">
        <f t="shared" si="837"/>
        <v>0</v>
      </c>
      <c r="J4627" s="7">
        <f t="shared" si="838"/>
        <v>0</v>
      </c>
      <c r="K4627" s="8" t="e">
        <f t="shared" si="839"/>
        <v>#N/A</v>
      </c>
      <c r="L4627" s="7" t="e">
        <f t="shared" si="840"/>
        <v>#N/A</v>
      </c>
      <c r="M4627" s="8" t="e">
        <f t="shared" si="828"/>
        <v>#N/A</v>
      </c>
      <c r="N4627" s="8" t="e">
        <f t="shared" si="829"/>
        <v>#N/A</v>
      </c>
    </row>
    <row r="4628" spans="1:14" ht="15.75" customHeight="1" x14ac:dyDescent="0.35">
      <c r="A4628" s="7">
        <f t="shared" si="830"/>
        <v>0</v>
      </c>
      <c r="B4628" s="7">
        <f t="shared" si="831"/>
        <v>0</v>
      </c>
      <c r="C4628" s="7">
        <f t="shared" si="832"/>
        <v>0</v>
      </c>
      <c r="D4628" s="7">
        <f t="shared" si="833"/>
        <v>0</v>
      </c>
      <c r="E4628" s="7" t="e">
        <f>IF('Report DCM'!$H4628="In-Stream Video","Rich Media display banner",IF('Report DCM'!$I4628&gt;'Report DCM'!$J4628,"Standard",VLOOKUP(CONCATENATE(bd_adtype,"_",bd_creativetype),tabela,2,FALSE)))</f>
        <v>#N/A</v>
      </c>
      <c r="F4628" s="7">
        <f t="shared" si="834"/>
        <v>0</v>
      </c>
      <c r="G4628" s="7">
        <f t="shared" si="835"/>
        <v>0</v>
      </c>
      <c r="H4628" s="7">
        <f t="shared" si="836"/>
        <v>0</v>
      </c>
      <c r="I4628" s="7">
        <f t="shared" si="837"/>
        <v>0</v>
      </c>
      <c r="J4628" s="7">
        <f t="shared" si="838"/>
        <v>0</v>
      </c>
      <c r="K4628" s="8" t="e">
        <f t="shared" si="839"/>
        <v>#N/A</v>
      </c>
      <c r="L4628" s="7" t="e">
        <f t="shared" si="840"/>
        <v>#N/A</v>
      </c>
      <c r="M4628" s="8" t="e">
        <f t="shared" si="828"/>
        <v>#N/A</v>
      </c>
      <c r="N4628" s="8" t="e">
        <f t="shared" si="829"/>
        <v>#N/A</v>
      </c>
    </row>
    <row r="4629" spans="1:14" ht="15.75" customHeight="1" x14ac:dyDescent="0.35">
      <c r="A4629" s="7">
        <f t="shared" si="830"/>
        <v>0</v>
      </c>
      <c r="B4629" s="7">
        <f t="shared" si="831"/>
        <v>0</v>
      </c>
      <c r="C4629" s="7">
        <f t="shared" si="832"/>
        <v>0</v>
      </c>
      <c r="D4629" s="7">
        <f t="shared" si="833"/>
        <v>0</v>
      </c>
      <c r="E4629" s="7" t="e">
        <f>IF('Report DCM'!$H4629="In-Stream Video","Rich Media display banner",IF('Report DCM'!$I4629&gt;'Report DCM'!$J4629,"Standard",VLOOKUP(CONCATENATE(bd_adtype,"_",bd_creativetype),tabela,2,FALSE)))</f>
        <v>#N/A</v>
      </c>
      <c r="F4629" s="7">
        <f t="shared" si="834"/>
        <v>0</v>
      </c>
      <c r="G4629" s="7">
        <f t="shared" si="835"/>
        <v>0</v>
      </c>
      <c r="H4629" s="7">
        <f t="shared" si="836"/>
        <v>0</v>
      </c>
      <c r="I4629" s="7">
        <f t="shared" si="837"/>
        <v>0</v>
      </c>
      <c r="J4629" s="7">
        <f t="shared" si="838"/>
        <v>0</v>
      </c>
      <c r="K4629" s="8" t="e">
        <f t="shared" si="839"/>
        <v>#N/A</v>
      </c>
      <c r="L4629" s="7" t="e">
        <f t="shared" si="840"/>
        <v>#N/A</v>
      </c>
      <c r="M4629" s="8" t="e">
        <f t="shared" si="828"/>
        <v>#N/A</v>
      </c>
      <c r="N4629" s="8" t="e">
        <f t="shared" si="829"/>
        <v>#N/A</v>
      </c>
    </row>
    <row r="4630" spans="1:14" ht="15.75" customHeight="1" x14ac:dyDescent="0.35">
      <c r="A4630" s="7">
        <f t="shared" si="830"/>
        <v>0</v>
      </c>
      <c r="B4630" s="7">
        <f t="shared" si="831"/>
        <v>0</v>
      </c>
      <c r="C4630" s="7">
        <f t="shared" si="832"/>
        <v>0</v>
      </c>
      <c r="D4630" s="7">
        <f t="shared" si="833"/>
        <v>0</v>
      </c>
      <c r="E4630" s="7" t="e">
        <f>IF('Report DCM'!$H4630="In-Stream Video","Rich Media display banner",IF('Report DCM'!$I4630&gt;'Report DCM'!$J4630,"Standard",VLOOKUP(CONCATENATE(bd_adtype,"_",bd_creativetype),tabela,2,FALSE)))</f>
        <v>#N/A</v>
      </c>
      <c r="F4630" s="7">
        <f t="shared" si="834"/>
        <v>0</v>
      </c>
      <c r="G4630" s="7">
        <f t="shared" si="835"/>
        <v>0</v>
      </c>
      <c r="H4630" s="7">
        <f t="shared" si="836"/>
        <v>0</v>
      </c>
      <c r="I4630" s="7">
        <f t="shared" si="837"/>
        <v>0</v>
      </c>
      <c r="J4630" s="7">
        <f t="shared" si="838"/>
        <v>0</v>
      </c>
      <c r="K4630" s="8" t="e">
        <f t="shared" si="839"/>
        <v>#N/A</v>
      </c>
      <c r="L4630" s="7" t="e">
        <f t="shared" si="840"/>
        <v>#N/A</v>
      </c>
      <c r="M4630" s="8" t="e">
        <f t="shared" si="828"/>
        <v>#N/A</v>
      </c>
      <c r="N4630" s="8" t="e">
        <f t="shared" si="829"/>
        <v>#N/A</v>
      </c>
    </row>
    <row r="4631" spans="1:14" ht="15.75" customHeight="1" x14ac:dyDescent="0.35">
      <c r="A4631" s="7">
        <f t="shared" si="830"/>
        <v>0</v>
      </c>
      <c r="B4631" s="7">
        <f t="shared" si="831"/>
        <v>0</v>
      </c>
      <c r="C4631" s="7">
        <f t="shared" si="832"/>
        <v>0</v>
      </c>
      <c r="D4631" s="7">
        <f t="shared" si="833"/>
        <v>0</v>
      </c>
      <c r="E4631" s="7" t="e">
        <f>IF('Report DCM'!$H4631="In-Stream Video","Rich Media display banner",IF('Report DCM'!$I4631&gt;'Report DCM'!$J4631,"Standard",VLOOKUP(CONCATENATE(bd_adtype,"_",bd_creativetype),tabela,2,FALSE)))</f>
        <v>#N/A</v>
      </c>
      <c r="F4631" s="7">
        <f t="shared" si="834"/>
        <v>0</v>
      </c>
      <c r="G4631" s="7">
        <f t="shared" si="835"/>
        <v>0</v>
      </c>
      <c r="H4631" s="7">
        <f t="shared" si="836"/>
        <v>0</v>
      </c>
      <c r="I4631" s="7">
        <f t="shared" si="837"/>
        <v>0</v>
      </c>
      <c r="J4631" s="7">
        <f t="shared" si="838"/>
        <v>0</v>
      </c>
      <c r="K4631" s="8" t="e">
        <f t="shared" si="839"/>
        <v>#N/A</v>
      </c>
      <c r="L4631" s="7" t="e">
        <f t="shared" si="840"/>
        <v>#N/A</v>
      </c>
      <c r="M4631" s="8" t="e">
        <f t="shared" si="828"/>
        <v>#N/A</v>
      </c>
      <c r="N4631" s="8" t="e">
        <f t="shared" si="829"/>
        <v>#N/A</v>
      </c>
    </row>
    <row r="4632" spans="1:14" ht="15.75" customHeight="1" x14ac:dyDescent="0.35">
      <c r="A4632" s="7">
        <f t="shared" si="830"/>
        <v>0</v>
      </c>
      <c r="B4632" s="7">
        <f t="shared" si="831"/>
        <v>0</v>
      </c>
      <c r="C4632" s="7">
        <f t="shared" si="832"/>
        <v>0</v>
      </c>
      <c r="D4632" s="7">
        <f t="shared" si="833"/>
        <v>0</v>
      </c>
      <c r="E4632" s="7" t="e">
        <f>IF('Report DCM'!$H4632="In-Stream Video","Rich Media display banner",IF('Report DCM'!$I4632&gt;'Report DCM'!$J4632,"Standard",VLOOKUP(CONCATENATE(bd_adtype,"_",bd_creativetype),tabela,2,FALSE)))</f>
        <v>#N/A</v>
      </c>
      <c r="F4632" s="7">
        <f t="shared" si="834"/>
        <v>0</v>
      </c>
      <c r="G4632" s="7">
        <f t="shared" si="835"/>
        <v>0</v>
      </c>
      <c r="H4632" s="7">
        <f t="shared" si="836"/>
        <v>0</v>
      </c>
      <c r="I4632" s="7">
        <f t="shared" si="837"/>
        <v>0</v>
      </c>
      <c r="J4632" s="7">
        <f t="shared" si="838"/>
        <v>0</v>
      </c>
      <c r="K4632" s="8" t="e">
        <f t="shared" si="839"/>
        <v>#N/A</v>
      </c>
      <c r="L4632" s="7" t="e">
        <f t="shared" si="840"/>
        <v>#N/A</v>
      </c>
      <c r="M4632" s="8" t="e">
        <f t="shared" si="828"/>
        <v>#N/A</v>
      </c>
      <c r="N4632" s="8" t="e">
        <f t="shared" si="829"/>
        <v>#N/A</v>
      </c>
    </row>
    <row r="4633" spans="1:14" ht="15.75" customHeight="1" x14ac:dyDescent="0.35">
      <c r="A4633" s="7">
        <f t="shared" si="830"/>
        <v>0</v>
      </c>
      <c r="B4633" s="7">
        <f t="shared" si="831"/>
        <v>0</v>
      </c>
      <c r="C4633" s="7">
        <f t="shared" si="832"/>
        <v>0</v>
      </c>
      <c r="D4633" s="7">
        <f t="shared" si="833"/>
        <v>0</v>
      </c>
      <c r="E4633" s="7" t="e">
        <f>IF('Report DCM'!$H4633="In-Stream Video","Rich Media display banner",IF('Report DCM'!$I4633&gt;'Report DCM'!$J4633,"Standard",VLOOKUP(CONCATENATE(bd_adtype,"_",bd_creativetype),tabela,2,FALSE)))</f>
        <v>#N/A</v>
      </c>
      <c r="F4633" s="7">
        <f t="shared" si="834"/>
        <v>0</v>
      </c>
      <c r="G4633" s="7">
        <f t="shared" si="835"/>
        <v>0</v>
      </c>
      <c r="H4633" s="7">
        <f t="shared" si="836"/>
        <v>0</v>
      </c>
      <c r="I4633" s="7">
        <f t="shared" si="837"/>
        <v>0</v>
      </c>
      <c r="J4633" s="7">
        <f t="shared" si="838"/>
        <v>0</v>
      </c>
      <c r="K4633" s="8" t="e">
        <f t="shared" si="839"/>
        <v>#N/A</v>
      </c>
      <c r="L4633" s="7" t="e">
        <f t="shared" si="840"/>
        <v>#N/A</v>
      </c>
      <c r="M4633" s="8" t="e">
        <f t="shared" si="828"/>
        <v>#N/A</v>
      </c>
      <c r="N4633" s="8" t="e">
        <f t="shared" si="829"/>
        <v>#N/A</v>
      </c>
    </row>
    <row r="4634" spans="1:14" ht="15.75" customHeight="1" x14ac:dyDescent="0.35">
      <c r="A4634" s="7">
        <f t="shared" si="830"/>
        <v>0</v>
      </c>
      <c r="B4634" s="7">
        <f t="shared" si="831"/>
        <v>0</v>
      </c>
      <c r="C4634" s="7">
        <f t="shared" si="832"/>
        <v>0</v>
      </c>
      <c r="D4634" s="7">
        <f t="shared" si="833"/>
        <v>0</v>
      </c>
      <c r="E4634" s="7" t="e">
        <f>IF('Report DCM'!$H4634="In-Stream Video","Rich Media display banner",IF('Report DCM'!$I4634&gt;'Report DCM'!$J4634,"Standard",VLOOKUP(CONCATENATE(bd_adtype,"_",bd_creativetype),tabela,2,FALSE)))</f>
        <v>#N/A</v>
      </c>
      <c r="F4634" s="7">
        <f t="shared" si="834"/>
        <v>0</v>
      </c>
      <c r="G4634" s="7">
        <f t="shared" si="835"/>
        <v>0</v>
      </c>
      <c r="H4634" s="7">
        <f t="shared" si="836"/>
        <v>0</v>
      </c>
      <c r="I4634" s="7">
        <f t="shared" si="837"/>
        <v>0</v>
      </c>
      <c r="J4634" s="7">
        <f t="shared" si="838"/>
        <v>0</v>
      </c>
      <c r="K4634" s="8" t="e">
        <f t="shared" si="839"/>
        <v>#N/A</v>
      </c>
      <c r="L4634" s="7" t="e">
        <f t="shared" si="840"/>
        <v>#N/A</v>
      </c>
      <c r="M4634" s="8" t="e">
        <f t="shared" si="828"/>
        <v>#N/A</v>
      </c>
      <c r="N4634" s="8" t="e">
        <f t="shared" si="829"/>
        <v>#N/A</v>
      </c>
    </row>
    <row r="4635" spans="1:14" ht="15.75" customHeight="1" x14ac:dyDescent="0.35">
      <c r="A4635" s="7">
        <f t="shared" si="830"/>
        <v>0</v>
      </c>
      <c r="B4635" s="7">
        <f t="shared" si="831"/>
        <v>0</v>
      </c>
      <c r="C4635" s="7">
        <f t="shared" si="832"/>
        <v>0</v>
      </c>
      <c r="D4635" s="7">
        <f t="shared" si="833"/>
        <v>0</v>
      </c>
      <c r="E4635" s="7" t="e">
        <f>IF('Report DCM'!$H4635="In-Stream Video","Rich Media display banner",IF('Report DCM'!$I4635&gt;'Report DCM'!$J4635,"Standard",VLOOKUP(CONCATENATE(bd_adtype,"_",bd_creativetype),tabela,2,FALSE)))</f>
        <v>#N/A</v>
      </c>
      <c r="F4635" s="7">
        <f t="shared" si="834"/>
        <v>0</v>
      </c>
      <c r="G4635" s="7">
        <f t="shared" si="835"/>
        <v>0</v>
      </c>
      <c r="H4635" s="7">
        <f t="shared" si="836"/>
        <v>0</v>
      </c>
      <c r="I4635" s="7">
        <f t="shared" si="837"/>
        <v>0</v>
      </c>
      <c r="J4635" s="7">
        <f t="shared" si="838"/>
        <v>0</v>
      </c>
      <c r="K4635" s="8" t="e">
        <f t="shared" si="839"/>
        <v>#N/A</v>
      </c>
      <c r="L4635" s="7" t="e">
        <f t="shared" si="840"/>
        <v>#N/A</v>
      </c>
      <c r="M4635" s="8" t="e">
        <f t="shared" si="828"/>
        <v>#N/A</v>
      </c>
      <c r="N4635" s="8" t="e">
        <f t="shared" si="829"/>
        <v>#N/A</v>
      </c>
    </row>
    <row r="4636" spans="1:14" ht="15.75" customHeight="1" x14ac:dyDescent="0.35">
      <c r="A4636" s="7">
        <f t="shared" si="830"/>
        <v>0</v>
      </c>
      <c r="B4636" s="7">
        <f t="shared" si="831"/>
        <v>0</v>
      </c>
      <c r="C4636" s="7">
        <f t="shared" si="832"/>
        <v>0</v>
      </c>
      <c r="D4636" s="7">
        <f t="shared" si="833"/>
        <v>0</v>
      </c>
      <c r="E4636" s="7" t="e">
        <f>IF('Report DCM'!$H4636="In-Stream Video","Rich Media display banner",IF('Report DCM'!$I4636&gt;'Report DCM'!$J4636,"Standard",VLOOKUP(CONCATENATE(bd_adtype,"_",bd_creativetype),tabela,2,FALSE)))</f>
        <v>#N/A</v>
      </c>
      <c r="F4636" s="7">
        <f t="shared" si="834"/>
        <v>0</v>
      </c>
      <c r="G4636" s="7">
        <f t="shared" si="835"/>
        <v>0</v>
      </c>
      <c r="H4636" s="7">
        <f t="shared" si="836"/>
        <v>0</v>
      </c>
      <c r="I4636" s="7">
        <f t="shared" si="837"/>
        <v>0</v>
      </c>
      <c r="J4636" s="7">
        <f t="shared" si="838"/>
        <v>0</v>
      </c>
      <c r="K4636" s="8" t="e">
        <f t="shared" si="839"/>
        <v>#N/A</v>
      </c>
      <c r="L4636" s="7" t="e">
        <f t="shared" si="840"/>
        <v>#N/A</v>
      </c>
      <c r="M4636" s="8" t="e">
        <f t="shared" si="828"/>
        <v>#N/A</v>
      </c>
      <c r="N4636" s="8" t="e">
        <f t="shared" si="829"/>
        <v>#N/A</v>
      </c>
    </row>
    <row r="4637" spans="1:14" ht="15.75" customHeight="1" x14ac:dyDescent="0.35">
      <c r="A4637" s="7">
        <f t="shared" si="830"/>
        <v>0</v>
      </c>
      <c r="B4637" s="7">
        <f t="shared" si="831"/>
        <v>0</v>
      </c>
      <c r="C4637" s="7">
        <f t="shared" si="832"/>
        <v>0</v>
      </c>
      <c r="D4637" s="7">
        <f t="shared" si="833"/>
        <v>0</v>
      </c>
      <c r="E4637" s="7" t="e">
        <f>IF('Report DCM'!$H4637="In-Stream Video","Rich Media display banner",IF('Report DCM'!$I4637&gt;'Report DCM'!$J4637,"Standard",VLOOKUP(CONCATENATE(bd_adtype,"_",bd_creativetype),tabela,2,FALSE)))</f>
        <v>#N/A</v>
      </c>
      <c r="F4637" s="7">
        <f t="shared" si="834"/>
        <v>0</v>
      </c>
      <c r="G4637" s="7">
        <f t="shared" si="835"/>
        <v>0</v>
      </c>
      <c r="H4637" s="7">
        <f t="shared" si="836"/>
        <v>0</v>
      </c>
      <c r="I4637" s="7">
        <f t="shared" si="837"/>
        <v>0</v>
      </c>
      <c r="J4637" s="7">
        <f t="shared" si="838"/>
        <v>0</v>
      </c>
      <c r="K4637" s="8" t="e">
        <f t="shared" si="839"/>
        <v>#N/A</v>
      </c>
      <c r="L4637" s="7" t="e">
        <f t="shared" si="840"/>
        <v>#N/A</v>
      </c>
      <c r="M4637" s="8" t="e">
        <f t="shared" si="828"/>
        <v>#N/A</v>
      </c>
      <c r="N4637" s="8" t="e">
        <f t="shared" si="829"/>
        <v>#N/A</v>
      </c>
    </row>
    <row r="4638" spans="1:14" ht="15.75" customHeight="1" x14ac:dyDescent="0.35">
      <c r="A4638" s="7">
        <f t="shared" si="830"/>
        <v>0</v>
      </c>
      <c r="B4638" s="7">
        <f t="shared" si="831"/>
        <v>0</v>
      </c>
      <c r="C4638" s="7">
        <f t="shared" si="832"/>
        <v>0</v>
      </c>
      <c r="D4638" s="7">
        <f t="shared" si="833"/>
        <v>0</v>
      </c>
      <c r="E4638" s="7" t="e">
        <f>IF('Report DCM'!$H4638="In-Stream Video","Rich Media display banner",IF('Report DCM'!$I4638&gt;'Report DCM'!$J4638,"Standard",VLOOKUP(CONCATENATE(bd_adtype,"_",bd_creativetype),tabela,2,FALSE)))</f>
        <v>#N/A</v>
      </c>
      <c r="F4638" s="7">
        <f t="shared" si="834"/>
        <v>0</v>
      </c>
      <c r="G4638" s="7">
        <f t="shared" si="835"/>
        <v>0</v>
      </c>
      <c r="H4638" s="7">
        <f t="shared" si="836"/>
        <v>0</v>
      </c>
      <c r="I4638" s="7">
        <f t="shared" si="837"/>
        <v>0</v>
      </c>
      <c r="J4638" s="7">
        <f t="shared" si="838"/>
        <v>0</v>
      </c>
      <c r="K4638" s="8" t="e">
        <f t="shared" si="839"/>
        <v>#N/A</v>
      </c>
      <c r="L4638" s="7" t="e">
        <f t="shared" si="840"/>
        <v>#N/A</v>
      </c>
      <c r="M4638" s="8" t="e">
        <f t="shared" si="828"/>
        <v>#N/A</v>
      </c>
      <c r="N4638" s="8" t="e">
        <f t="shared" si="829"/>
        <v>#N/A</v>
      </c>
    </row>
    <row r="4639" spans="1:14" ht="15.75" customHeight="1" x14ac:dyDescent="0.35">
      <c r="A4639" s="7">
        <f t="shared" si="830"/>
        <v>0</v>
      </c>
      <c r="B4639" s="7">
        <f t="shared" si="831"/>
        <v>0</v>
      </c>
      <c r="C4639" s="7">
        <f t="shared" si="832"/>
        <v>0</v>
      </c>
      <c r="D4639" s="7">
        <f t="shared" si="833"/>
        <v>0</v>
      </c>
      <c r="E4639" s="7" t="e">
        <f>IF('Report DCM'!$H4639="In-Stream Video","Rich Media display banner",IF('Report DCM'!$I4639&gt;'Report DCM'!$J4639,"Standard",VLOOKUP(CONCATENATE(bd_adtype,"_",bd_creativetype),tabela,2,FALSE)))</f>
        <v>#N/A</v>
      </c>
      <c r="F4639" s="7">
        <f t="shared" si="834"/>
        <v>0</v>
      </c>
      <c r="G4639" s="7">
        <f t="shared" si="835"/>
        <v>0</v>
      </c>
      <c r="H4639" s="7">
        <f t="shared" si="836"/>
        <v>0</v>
      </c>
      <c r="I4639" s="7">
        <f t="shared" si="837"/>
        <v>0</v>
      </c>
      <c r="J4639" s="7">
        <f t="shared" si="838"/>
        <v>0</v>
      </c>
      <c r="K4639" s="8" t="e">
        <f t="shared" si="839"/>
        <v>#N/A</v>
      </c>
      <c r="L4639" s="7" t="e">
        <f t="shared" si="840"/>
        <v>#N/A</v>
      </c>
      <c r="M4639" s="8" t="e">
        <f t="shared" si="828"/>
        <v>#N/A</v>
      </c>
      <c r="N4639" s="8" t="e">
        <f t="shared" si="829"/>
        <v>#N/A</v>
      </c>
    </row>
    <row r="4640" spans="1:14" ht="15.75" customHeight="1" x14ac:dyDescent="0.35">
      <c r="A4640" s="7">
        <f t="shared" si="830"/>
        <v>0</v>
      </c>
      <c r="B4640" s="7">
        <f t="shared" si="831"/>
        <v>0</v>
      </c>
      <c r="C4640" s="7">
        <f t="shared" si="832"/>
        <v>0</v>
      </c>
      <c r="D4640" s="7">
        <f t="shared" si="833"/>
        <v>0</v>
      </c>
      <c r="E4640" s="7" t="e">
        <f>IF('Report DCM'!$H4640="In-Stream Video","Rich Media display banner",IF('Report DCM'!$I4640&gt;'Report DCM'!$J4640,"Standard",VLOOKUP(CONCATENATE(bd_adtype,"_",bd_creativetype),tabela,2,FALSE)))</f>
        <v>#N/A</v>
      </c>
      <c r="F4640" s="7">
        <f t="shared" si="834"/>
        <v>0</v>
      </c>
      <c r="G4640" s="7">
        <f t="shared" si="835"/>
        <v>0</v>
      </c>
      <c r="H4640" s="7">
        <f t="shared" si="836"/>
        <v>0</v>
      </c>
      <c r="I4640" s="7">
        <f t="shared" si="837"/>
        <v>0</v>
      </c>
      <c r="J4640" s="7">
        <f t="shared" si="838"/>
        <v>0</v>
      </c>
      <c r="K4640" s="8" t="e">
        <f t="shared" si="839"/>
        <v>#N/A</v>
      </c>
      <c r="L4640" s="7" t="e">
        <f t="shared" si="840"/>
        <v>#N/A</v>
      </c>
      <c r="M4640" s="8" t="e">
        <f t="shared" si="828"/>
        <v>#N/A</v>
      </c>
      <c r="N4640" s="8" t="e">
        <f t="shared" si="829"/>
        <v>#N/A</v>
      </c>
    </row>
    <row r="4641" spans="1:14" ht="15.75" customHeight="1" x14ac:dyDescent="0.35">
      <c r="A4641" s="7">
        <f t="shared" si="830"/>
        <v>0</v>
      </c>
      <c r="B4641" s="7">
        <f t="shared" si="831"/>
        <v>0</v>
      </c>
      <c r="C4641" s="7">
        <f t="shared" si="832"/>
        <v>0</v>
      </c>
      <c r="D4641" s="7">
        <f t="shared" si="833"/>
        <v>0</v>
      </c>
      <c r="E4641" s="7" t="e">
        <f>IF('Report DCM'!$H4641="In-Stream Video","Rich Media display banner",IF('Report DCM'!$I4641&gt;'Report DCM'!$J4641,"Standard",VLOOKUP(CONCATENATE(bd_adtype,"_",bd_creativetype),tabela,2,FALSE)))</f>
        <v>#N/A</v>
      </c>
      <c r="F4641" s="7">
        <f t="shared" si="834"/>
        <v>0</v>
      </c>
      <c r="G4641" s="7">
        <f t="shared" si="835"/>
        <v>0</v>
      </c>
      <c r="H4641" s="7">
        <f t="shared" si="836"/>
        <v>0</v>
      </c>
      <c r="I4641" s="7">
        <f t="shared" si="837"/>
        <v>0</v>
      </c>
      <c r="J4641" s="7">
        <f t="shared" si="838"/>
        <v>0</v>
      </c>
      <c r="K4641" s="8" t="e">
        <f t="shared" si="839"/>
        <v>#N/A</v>
      </c>
      <c r="L4641" s="7" t="e">
        <f t="shared" si="840"/>
        <v>#N/A</v>
      </c>
      <c r="M4641" s="8" t="e">
        <f t="shared" si="828"/>
        <v>#N/A</v>
      </c>
      <c r="N4641" s="8" t="e">
        <f t="shared" si="829"/>
        <v>#N/A</v>
      </c>
    </row>
    <row r="4642" spans="1:14" ht="15.75" customHeight="1" x14ac:dyDescent="0.35">
      <c r="A4642" s="7">
        <f t="shared" si="830"/>
        <v>0</v>
      </c>
      <c r="B4642" s="7">
        <f t="shared" si="831"/>
        <v>0</v>
      </c>
      <c r="C4642" s="7">
        <f t="shared" si="832"/>
        <v>0</v>
      </c>
      <c r="D4642" s="7">
        <f t="shared" si="833"/>
        <v>0</v>
      </c>
      <c r="E4642" s="7" t="e">
        <f>IF('Report DCM'!$H4642="In-Stream Video","Rich Media display banner",IF('Report DCM'!$I4642&gt;'Report DCM'!$J4642,"Standard",VLOOKUP(CONCATENATE(bd_adtype,"_",bd_creativetype),tabela,2,FALSE)))</f>
        <v>#N/A</v>
      </c>
      <c r="F4642" s="7">
        <f t="shared" si="834"/>
        <v>0</v>
      </c>
      <c r="G4642" s="7">
        <f t="shared" si="835"/>
        <v>0</v>
      </c>
      <c r="H4642" s="7">
        <f t="shared" si="836"/>
        <v>0</v>
      </c>
      <c r="I4642" s="7">
        <f t="shared" si="837"/>
        <v>0</v>
      </c>
      <c r="J4642" s="7">
        <f t="shared" si="838"/>
        <v>0</v>
      </c>
      <c r="K4642" s="8" t="e">
        <f t="shared" si="839"/>
        <v>#N/A</v>
      </c>
      <c r="L4642" s="7" t="e">
        <f t="shared" si="840"/>
        <v>#N/A</v>
      </c>
      <c r="M4642" s="8" t="e">
        <f t="shared" si="828"/>
        <v>#N/A</v>
      </c>
      <c r="N4642" s="8" t="e">
        <f t="shared" si="829"/>
        <v>#N/A</v>
      </c>
    </row>
    <row r="4643" spans="1:14" ht="15.75" customHeight="1" x14ac:dyDescent="0.35">
      <c r="A4643" s="7">
        <f t="shared" si="830"/>
        <v>0</v>
      </c>
      <c r="B4643" s="7">
        <f t="shared" si="831"/>
        <v>0</v>
      </c>
      <c r="C4643" s="7">
        <f t="shared" si="832"/>
        <v>0</v>
      </c>
      <c r="D4643" s="7">
        <f t="shared" si="833"/>
        <v>0</v>
      </c>
      <c r="E4643" s="7" t="e">
        <f>IF('Report DCM'!$H4643="In-Stream Video","Rich Media display banner",IF('Report DCM'!$I4643&gt;'Report DCM'!$J4643,"Standard",VLOOKUP(CONCATENATE(bd_adtype,"_",bd_creativetype),tabela,2,FALSE)))</f>
        <v>#N/A</v>
      </c>
      <c r="F4643" s="7">
        <f t="shared" si="834"/>
        <v>0</v>
      </c>
      <c r="G4643" s="7">
        <f t="shared" si="835"/>
        <v>0</v>
      </c>
      <c r="H4643" s="7">
        <f t="shared" si="836"/>
        <v>0</v>
      </c>
      <c r="I4643" s="7">
        <f t="shared" si="837"/>
        <v>0</v>
      </c>
      <c r="J4643" s="7">
        <f t="shared" si="838"/>
        <v>0</v>
      </c>
      <c r="K4643" s="8" t="e">
        <f t="shared" si="839"/>
        <v>#N/A</v>
      </c>
      <c r="L4643" s="7" t="e">
        <f t="shared" si="840"/>
        <v>#N/A</v>
      </c>
      <c r="M4643" s="8" t="e">
        <f t="shared" si="828"/>
        <v>#N/A</v>
      </c>
      <c r="N4643" s="8" t="e">
        <f t="shared" si="829"/>
        <v>#N/A</v>
      </c>
    </row>
    <row r="4644" spans="1:14" ht="15.75" customHeight="1" x14ac:dyDescent="0.35">
      <c r="A4644" s="7">
        <f t="shared" si="830"/>
        <v>0</v>
      </c>
      <c r="B4644" s="7">
        <f t="shared" si="831"/>
        <v>0</v>
      </c>
      <c r="C4644" s="7">
        <f t="shared" si="832"/>
        <v>0</v>
      </c>
      <c r="D4644" s="7">
        <f t="shared" si="833"/>
        <v>0</v>
      </c>
      <c r="E4644" s="7" t="e">
        <f>IF('Report DCM'!$H4644="In-Stream Video","Rich Media display banner",IF('Report DCM'!$I4644&gt;'Report DCM'!$J4644,"Standard",VLOOKUP(CONCATENATE(bd_adtype,"_",bd_creativetype),tabela,2,FALSE)))</f>
        <v>#N/A</v>
      </c>
      <c r="F4644" s="7">
        <f t="shared" si="834"/>
        <v>0</v>
      </c>
      <c r="G4644" s="7">
        <f t="shared" si="835"/>
        <v>0</v>
      </c>
      <c r="H4644" s="7">
        <f t="shared" si="836"/>
        <v>0</v>
      </c>
      <c r="I4644" s="7">
        <f t="shared" si="837"/>
        <v>0</v>
      </c>
      <c r="J4644" s="7">
        <f t="shared" si="838"/>
        <v>0</v>
      </c>
      <c r="K4644" s="8" t="e">
        <f t="shared" si="839"/>
        <v>#N/A</v>
      </c>
      <c r="L4644" s="7" t="e">
        <f t="shared" si="840"/>
        <v>#N/A</v>
      </c>
      <c r="M4644" s="8" t="e">
        <f t="shared" si="828"/>
        <v>#N/A</v>
      </c>
      <c r="N4644" s="8" t="e">
        <f t="shared" si="829"/>
        <v>#N/A</v>
      </c>
    </row>
    <row r="4645" spans="1:14" ht="15.75" customHeight="1" x14ac:dyDescent="0.35">
      <c r="A4645" s="7">
        <f t="shared" si="830"/>
        <v>0</v>
      </c>
      <c r="B4645" s="7">
        <f t="shared" si="831"/>
        <v>0</v>
      </c>
      <c r="C4645" s="7">
        <f t="shared" si="832"/>
        <v>0</v>
      </c>
      <c r="D4645" s="7">
        <f t="shared" si="833"/>
        <v>0</v>
      </c>
      <c r="E4645" s="7" t="e">
        <f>IF('Report DCM'!$H4645="In-Stream Video","Rich Media display banner",IF('Report DCM'!$I4645&gt;'Report DCM'!$J4645,"Standard",VLOOKUP(CONCATENATE(bd_adtype,"_",bd_creativetype),tabela,2,FALSE)))</f>
        <v>#N/A</v>
      </c>
      <c r="F4645" s="7">
        <f t="shared" si="834"/>
        <v>0</v>
      </c>
      <c r="G4645" s="7">
        <f t="shared" si="835"/>
        <v>0</v>
      </c>
      <c r="H4645" s="7">
        <f t="shared" si="836"/>
        <v>0</v>
      </c>
      <c r="I4645" s="7">
        <f t="shared" si="837"/>
        <v>0</v>
      </c>
      <c r="J4645" s="7">
        <f t="shared" si="838"/>
        <v>0</v>
      </c>
      <c r="K4645" s="8" t="e">
        <f t="shared" si="839"/>
        <v>#N/A</v>
      </c>
      <c r="L4645" s="7" t="e">
        <f t="shared" si="840"/>
        <v>#N/A</v>
      </c>
      <c r="M4645" s="8" t="e">
        <f t="shared" si="828"/>
        <v>#N/A</v>
      </c>
      <c r="N4645" s="8" t="e">
        <f t="shared" si="829"/>
        <v>#N/A</v>
      </c>
    </row>
    <row r="4646" spans="1:14" ht="15.75" customHeight="1" x14ac:dyDescent="0.35">
      <c r="A4646" s="7">
        <f t="shared" si="830"/>
        <v>0</v>
      </c>
      <c r="B4646" s="7">
        <f t="shared" si="831"/>
        <v>0</v>
      </c>
      <c r="C4646" s="7">
        <f t="shared" si="832"/>
        <v>0</v>
      </c>
      <c r="D4646" s="7">
        <f t="shared" si="833"/>
        <v>0</v>
      </c>
      <c r="E4646" s="7" t="e">
        <f>IF('Report DCM'!$H4646="In-Stream Video","Rich Media display banner",IF('Report DCM'!$I4646&gt;'Report DCM'!$J4646,"Standard",VLOOKUP(CONCATENATE(bd_adtype,"_",bd_creativetype),tabela,2,FALSE)))</f>
        <v>#N/A</v>
      </c>
      <c r="F4646" s="7">
        <f t="shared" si="834"/>
        <v>0</v>
      </c>
      <c r="G4646" s="7">
        <f t="shared" si="835"/>
        <v>0</v>
      </c>
      <c r="H4646" s="7">
        <f t="shared" si="836"/>
        <v>0</v>
      </c>
      <c r="I4646" s="7">
        <f t="shared" si="837"/>
        <v>0</v>
      </c>
      <c r="J4646" s="7">
        <f t="shared" si="838"/>
        <v>0</v>
      </c>
      <c r="K4646" s="8" t="e">
        <f t="shared" si="839"/>
        <v>#N/A</v>
      </c>
      <c r="L4646" s="7" t="e">
        <f t="shared" si="840"/>
        <v>#N/A</v>
      </c>
      <c r="M4646" s="8" t="e">
        <f t="shared" si="828"/>
        <v>#N/A</v>
      </c>
      <c r="N4646" s="8" t="e">
        <f t="shared" si="829"/>
        <v>#N/A</v>
      </c>
    </row>
    <row r="4647" spans="1:14" ht="15.75" customHeight="1" x14ac:dyDescent="0.35">
      <c r="A4647" s="7">
        <f t="shared" si="830"/>
        <v>0</v>
      </c>
      <c r="B4647" s="7">
        <f t="shared" si="831"/>
        <v>0</v>
      </c>
      <c r="C4647" s="7">
        <f t="shared" si="832"/>
        <v>0</v>
      </c>
      <c r="D4647" s="7">
        <f t="shared" si="833"/>
        <v>0</v>
      </c>
      <c r="E4647" s="7" t="e">
        <f>IF('Report DCM'!$H4647="In-Stream Video","Rich Media display banner",IF('Report DCM'!$I4647&gt;'Report DCM'!$J4647,"Standard",VLOOKUP(CONCATENATE(bd_adtype,"_",bd_creativetype),tabela,2,FALSE)))</f>
        <v>#N/A</v>
      </c>
      <c r="F4647" s="7">
        <f t="shared" si="834"/>
        <v>0</v>
      </c>
      <c r="G4647" s="7">
        <f t="shared" si="835"/>
        <v>0</v>
      </c>
      <c r="H4647" s="7">
        <f t="shared" si="836"/>
        <v>0</v>
      </c>
      <c r="I4647" s="7">
        <f t="shared" si="837"/>
        <v>0</v>
      </c>
      <c r="J4647" s="7">
        <f t="shared" si="838"/>
        <v>0</v>
      </c>
      <c r="K4647" s="8" t="e">
        <f t="shared" si="839"/>
        <v>#N/A</v>
      </c>
      <c r="L4647" s="7" t="e">
        <f t="shared" si="840"/>
        <v>#N/A</v>
      </c>
      <c r="M4647" s="8" t="e">
        <f t="shared" si="828"/>
        <v>#N/A</v>
      </c>
      <c r="N4647" s="8" t="e">
        <f t="shared" si="829"/>
        <v>#N/A</v>
      </c>
    </row>
    <row r="4648" spans="1:14" ht="15.75" customHeight="1" x14ac:dyDescent="0.35">
      <c r="A4648" s="7">
        <f t="shared" si="830"/>
        <v>0</v>
      </c>
      <c r="B4648" s="7">
        <f t="shared" si="831"/>
        <v>0</v>
      </c>
      <c r="C4648" s="7">
        <f t="shared" si="832"/>
        <v>0</v>
      </c>
      <c r="D4648" s="7">
        <f t="shared" si="833"/>
        <v>0</v>
      </c>
      <c r="E4648" s="7" t="e">
        <f>IF('Report DCM'!$H4648="In-Stream Video","Rich Media display banner",IF('Report DCM'!$I4648&gt;'Report DCM'!$J4648,"Standard",VLOOKUP(CONCATENATE(bd_adtype,"_",bd_creativetype),tabela,2,FALSE)))</f>
        <v>#N/A</v>
      </c>
      <c r="F4648" s="7">
        <f t="shared" si="834"/>
        <v>0</v>
      </c>
      <c r="G4648" s="7">
        <f t="shared" si="835"/>
        <v>0</v>
      </c>
      <c r="H4648" s="7">
        <f t="shared" si="836"/>
        <v>0</v>
      </c>
      <c r="I4648" s="7">
        <f t="shared" si="837"/>
        <v>0</v>
      </c>
      <c r="J4648" s="7">
        <f t="shared" si="838"/>
        <v>0</v>
      </c>
      <c r="K4648" s="8" t="e">
        <f t="shared" si="839"/>
        <v>#N/A</v>
      </c>
      <c r="L4648" s="7" t="e">
        <f t="shared" si="840"/>
        <v>#N/A</v>
      </c>
      <c r="M4648" s="8" t="e">
        <f t="shared" si="828"/>
        <v>#N/A</v>
      </c>
      <c r="N4648" s="8" t="e">
        <f t="shared" si="829"/>
        <v>#N/A</v>
      </c>
    </row>
    <row r="4649" spans="1:14" ht="15.75" customHeight="1" x14ac:dyDescent="0.35">
      <c r="A4649" s="7">
        <f t="shared" si="830"/>
        <v>0</v>
      </c>
      <c r="B4649" s="7">
        <f t="shared" si="831"/>
        <v>0</v>
      </c>
      <c r="C4649" s="7">
        <f t="shared" si="832"/>
        <v>0</v>
      </c>
      <c r="D4649" s="7">
        <f t="shared" si="833"/>
        <v>0</v>
      </c>
      <c r="E4649" s="7" t="e">
        <f>IF('Report DCM'!$H4649="In-Stream Video","Rich Media display banner",IF('Report DCM'!$I4649&gt;'Report DCM'!$J4649,"Standard",VLOOKUP(CONCATENATE(bd_adtype,"_",bd_creativetype),tabela,2,FALSE)))</f>
        <v>#N/A</v>
      </c>
      <c r="F4649" s="7">
        <f t="shared" si="834"/>
        <v>0</v>
      </c>
      <c r="G4649" s="7">
        <f t="shared" si="835"/>
        <v>0</v>
      </c>
      <c r="H4649" s="7">
        <f t="shared" si="836"/>
        <v>0</v>
      </c>
      <c r="I4649" s="7">
        <f t="shared" si="837"/>
        <v>0</v>
      </c>
      <c r="J4649" s="7">
        <f t="shared" si="838"/>
        <v>0</v>
      </c>
      <c r="K4649" s="8" t="e">
        <f t="shared" si="839"/>
        <v>#N/A</v>
      </c>
      <c r="L4649" s="7" t="e">
        <f t="shared" si="840"/>
        <v>#N/A</v>
      </c>
      <c r="M4649" s="8" t="e">
        <f t="shared" si="828"/>
        <v>#N/A</v>
      </c>
      <c r="N4649" s="8" t="e">
        <f t="shared" si="829"/>
        <v>#N/A</v>
      </c>
    </row>
    <row r="4650" spans="1:14" ht="15.75" customHeight="1" x14ac:dyDescent="0.35">
      <c r="A4650" s="7">
        <f t="shared" si="830"/>
        <v>0</v>
      </c>
      <c r="B4650" s="7">
        <f t="shared" si="831"/>
        <v>0</v>
      </c>
      <c r="C4650" s="7">
        <f t="shared" si="832"/>
        <v>0</v>
      </c>
      <c r="D4650" s="7">
        <f t="shared" si="833"/>
        <v>0</v>
      </c>
      <c r="E4650" s="7" t="e">
        <f>IF('Report DCM'!$H4650="In-Stream Video","Rich Media display banner",IF('Report DCM'!$I4650&gt;'Report DCM'!$J4650,"Standard",VLOOKUP(CONCATENATE(bd_adtype,"_",bd_creativetype),tabela,2,FALSE)))</f>
        <v>#N/A</v>
      </c>
      <c r="F4650" s="7">
        <f t="shared" si="834"/>
        <v>0</v>
      </c>
      <c r="G4650" s="7">
        <f t="shared" si="835"/>
        <v>0</v>
      </c>
      <c r="H4650" s="7">
        <f t="shared" si="836"/>
        <v>0</v>
      </c>
      <c r="I4650" s="7">
        <f t="shared" si="837"/>
        <v>0</v>
      </c>
      <c r="J4650" s="7">
        <f t="shared" si="838"/>
        <v>0</v>
      </c>
      <c r="K4650" s="8" t="e">
        <f t="shared" si="839"/>
        <v>#N/A</v>
      </c>
      <c r="L4650" s="7" t="e">
        <f t="shared" si="840"/>
        <v>#N/A</v>
      </c>
      <c r="M4650" s="8" t="e">
        <f t="shared" si="828"/>
        <v>#N/A</v>
      </c>
      <c r="N4650" s="8" t="e">
        <f t="shared" si="829"/>
        <v>#N/A</v>
      </c>
    </row>
    <row r="4651" spans="1:14" ht="15.75" customHeight="1" x14ac:dyDescent="0.35">
      <c r="A4651" s="7">
        <f t="shared" si="830"/>
        <v>0</v>
      </c>
      <c r="B4651" s="7">
        <f t="shared" si="831"/>
        <v>0</v>
      </c>
      <c r="C4651" s="7">
        <f t="shared" si="832"/>
        <v>0</v>
      </c>
      <c r="D4651" s="7">
        <f t="shared" si="833"/>
        <v>0</v>
      </c>
      <c r="E4651" s="7" t="e">
        <f>IF('Report DCM'!$H4651="In-Stream Video","Rich Media display banner",IF('Report DCM'!$I4651&gt;'Report DCM'!$J4651,"Standard",VLOOKUP(CONCATENATE(bd_adtype,"_",bd_creativetype),tabela,2,FALSE)))</f>
        <v>#N/A</v>
      </c>
      <c r="F4651" s="7">
        <f t="shared" si="834"/>
        <v>0</v>
      </c>
      <c r="G4651" s="7">
        <f t="shared" si="835"/>
        <v>0</v>
      </c>
      <c r="H4651" s="7">
        <f t="shared" si="836"/>
        <v>0</v>
      </c>
      <c r="I4651" s="7">
        <f t="shared" si="837"/>
        <v>0</v>
      </c>
      <c r="J4651" s="7">
        <f t="shared" si="838"/>
        <v>0</v>
      </c>
      <c r="K4651" s="8" t="e">
        <f t="shared" si="839"/>
        <v>#N/A</v>
      </c>
      <c r="L4651" s="7" t="e">
        <f t="shared" si="840"/>
        <v>#N/A</v>
      </c>
      <c r="M4651" s="8" t="e">
        <f t="shared" si="828"/>
        <v>#N/A</v>
      </c>
      <c r="N4651" s="8" t="e">
        <f t="shared" si="829"/>
        <v>#N/A</v>
      </c>
    </row>
    <row r="4652" spans="1:14" ht="15.75" customHeight="1" x14ac:dyDescent="0.35">
      <c r="A4652" s="7">
        <f t="shared" si="830"/>
        <v>0</v>
      </c>
      <c r="B4652" s="7">
        <f t="shared" si="831"/>
        <v>0</v>
      </c>
      <c r="C4652" s="7">
        <f t="shared" si="832"/>
        <v>0</v>
      </c>
      <c r="D4652" s="7">
        <f t="shared" si="833"/>
        <v>0</v>
      </c>
      <c r="E4652" s="7" t="e">
        <f>IF('Report DCM'!$H4652="In-Stream Video","Rich Media display banner",IF('Report DCM'!$I4652&gt;'Report DCM'!$J4652,"Standard",VLOOKUP(CONCATENATE(bd_adtype,"_",bd_creativetype),tabela,2,FALSE)))</f>
        <v>#N/A</v>
      </c>
      <c r="F4652" s="7">
        <f t="shared" si="834"/>
        <v>0</v>
      </c>
      <c r="G4652" s="7">
        <f t="shared" si="835"/>
        <v>0</v>
      </c>
      <c r="H4652" s="7">
        <f t="shared" si="836"/>
        <v>0</v>
      </c>
      <c r="I4652" s="7">
        <f t="shared" si="837"/>
        <v>0</v>
      </c>
      <c r="J4652" s="7">
        <f t="shared" si="838"/>
        <v>0</v>
      </c>
      <c r="K4652" s="8" t="e">
        <f t="shared" si="839"/>
        <v>#N/A</v>
      </c>
      <c r="L4652" s="7" t="e">
        <f t="shared" si="840"/>
        <v>#N/A</v>
      </c>
      <c r="M4652" s="8" t="e">
        <f t="shared" si="828"/>
        <v>#N/A</v>
      </c>
      <c r="N4652" s="8" t="e">
        <f t="shared" si="829"/>
        <v>#N/A</v>
      </c>
    </row>
    <row r="4653" spans="1:14" ht="15.75" customHeight="1" x14ac:dyDescent="0.35">
      <c r="A4653" s="7">
        <f t="shared" si="830"/>
        <v>0</v>
      </c>
      <c r="B4653" s="7">
        <f t="shared" si="831"/>
        <v>0</v>
      </c>
      <c r="C4653" s="7">
        <f t="shared" si="832"/>
        <v>0</v>
      </c>
      <c r="D4653" s="7">
        <f t="shared" si="833"/>
        <v>0</v>
      </c>
      <c r="E4653" s="7" t="e">
        <f>IF('Report DCM'!$H4653="In-Stream Video","Rich Media display banner",IF('Report DCM'!$I4653&gt;'Report DCM'!$J4653,"Standard",VLOOKUP(CONCATENATE(bd_adtype,"_",bd_creativetype),tabela,2,FALSE)))</f>
        <v>#N/A</v>
      </c>
      <c r="F4653" s="7">
        <f t="shared" si="834"/>
        <v>0</v>
      </c>
      <c r="G4653" s="7">
        <f t="shared" si="835"/>
        <v>0</v>
      </c>
      <c r="H4653" s="7">
        <f t="shared" si="836"/>
        <v>0</v>
      </c>
      <c r="I4653" s="7">
        <f t="shared" si="837"/>
        <v>0</v>
      </c>
      <c r="J4653" s="7">
        <f t="shared" si="838"/>
        <v>0</v>
      </c>
      <c r="K4653" s="8" t="e">
        <f t="shared" si="839"/>
        <v>#N/A</v>
      </c>
      <c r="L4653" s="7" t="e">
        <f t="shared" si="840"/>
        <v>#N/A</v>
      </c>
      <c r="M4653" s="8" t="e">
        <f t="shared" si="828"/>
        <v>#N/A</v>
      </c>
      <c r="N4653" s="8" t="e">
        <f t="shared" si="829"/>
        <v>#N/A</v>
      </c>
    </row>
    <row r="4654" spans="1:14" ht="15.75" customHeight="1" x14ac:dyDescent="0.35">
      <c r="A4654" s="7">
        <f t="shared" si="830"/>
        <v>0</v>
      </c>
      <c r="B4654" s="7">
        <f t="shared" si="831"/>
        <v>0</v>
      </c>
      <c r="C4654" s="7">
        <f t="shared" si="832"/>
        <v>0</v>
      </c>
      <c r="D4654" s="7">
        <f t="shared" si="833"/>
        <v>0</v>
      </c>
      <c r="E4654" s="7" t="e">
        <f>IF('Report DCM'!$H4654="In-Stream Video","Rich Media display banner",IF('Report DCM'!$I4654&gt;'Report DCM'!$J4654,"Standard",VLOOKUP(CONCATENATE(bd_adtype,"_",bd_creativetype),tabela,2,FALSE)))</f>
        <v>#N/A</v>
      </c>
      <c r="F4654" s="7">
        <f t="shared" si="834"/>
        <v>0</v>
      </c>
      <c r="G4654" s="7">
        <f t="shared" si="835"/>
        <v>0</v>
      </c>
      <c r="H4654" s="7">
        <f t="shared" si="836"/>
        <v>0</v>
      </c>
      <c r="I4654" s="7">
        <f t="shared" si="837"/>
        <v>0</v>
      </c>
      <c r="J4654" s="7">
        <f t="shared" si="838"/>
        <v>0</v>
      </c>
      <c r="K4654" s="8" t="e">
        <f t="shared" si="839"/>
        <v>#N/A</v>
      </c>
      <c r="L4654" s="7" t="e">
        <f t="shared" si="840"/>
        <v>#N/A</v>
      </c>
      <c r="M4654" s="8" t="e">
        <f t="shared" si="828"/>
        <v>#N/A</v>
      </c>
      <c r="N4654" s="8" t="e">
        <f t="shared" si="829"/>
        <v>#N/A</v>
      </c>
    </row>
    <row r="4655" spans="1:14" ht="15.75" customHeight="1" x14ac:dyDescent="0.35">
      <c r="A4655" s="7">
        <f t="shared" si="830"/>
        <v>0</v>
      </c>
      <c r="B4655" s="7">
        <f t="shared" si="831"/>
        <v>0</v>
      </c>
      <c r="C4655" s="7">
        <f t="shared" si="832"/>
        <v>0</v>
      </c>
      <c r="D4655" s="7">
        <f t="shared" si="833"/>
        <v>0</v>
      </c>
      <c r="E4655" s="7" t="e">
        <f>IF('Report DCM'!$H4655="In-Stream Video","Rich Media display banner",IF('Report DCM'!$I4655&gt;'Report DCM'!$J4655,"Standard",VLOOKUP(CONCATENATE(bd_adtype,"_",bd_creativetype),tabela,2,FALSE)))</f>
        <v>#N/A</v>
      </c>
      <c r="F4655" s="7">
        <f t="shared" si="834"/>
        <v>0</v>
      </c>
      <c r="G4655" s="7">
        <f t="shared" si="835"/>
        <v>0</v>
      </c>
      <c r="H4655" s="7">
        <f t="shared" si="836"/>
        <v>0</v>
      </c>
      <c r="I4655" s="7">
        <f t="shared" si="837"/>
        <v>0</v>
      </c>
      <c r="J4655" s="7">
        <f t="shared" si="838"/>
        <v>0</v>
      </c>
      <c r="K4655" s="8" t="e">
        <f t="shared" si="839"/>
        <v>#N/A</v>
      </c>
      <c r="L4655" s="7" t="e">
        <f t="shared" si="840"/>
        <v>#N/A</v>
      </c>
      <c r="M4655" s="8" t="e">
        <f t="shared" si="828"/>
        <v>#N/A</v>
      </c>
      <c r="N4655" s="8" t="e">
        <f t="shared" si="829"/>
        <v>#N/A</v>
      </c>
    </row>
    <row r="4656" spans="1:14" ht="15.75" customHeight="1" x14ac:dyDescent="0.35">
      <c r="A4656" s="7">
        <f t="shared" si="830"/>
        <v>0</v>
      </c>
      <c r="B4656" s="7">
        <f t="shared" si="831"/>
        <v>0</v>
      </c>
      <c r="C4656" s="7">
        <f t="shared" si="832"/>
        <v>0</v>
      </c>
      <c r="D4656" s="7">
        <f t="shared" si="833"/>
        <v>0</v>
      </c>
      <c r="E4656" s="7" t="e">
        <f>IF('Report DCM'!$H4656="In-Stream Video","Rich Media display banner",IF('Report DCM'!$I4656&gt;'Report DCM'!$J4656,"Standard",VLOOKUP(CONCATENATE(bd_adtype,"_",bd_creativetype),tabela,2,FALSE)))</f>
        <v>#N/A</v>
      </c>
      <c r="F4656" s="7">
        <f t="shared" si="834"/>
        <v>0</v>
      </c>
      <c r="G4656" s="7">
        <f t="shared" si="835"/>
        <v>0</v>
      </c>
      <c r="H4656" s="7">
        <f t="shared" si="836"/>
        <v>0</v>
      </c>
      <c r="I4656" s="7">
        <f t="shared" si="837"/>
        <v>0</v>
      </c>
      <c r="J4656" s="7">
        <f t="shared" si="838"/>
        <v>0</v>
      </c>
      <c r="K4656" s="8" t="e">
        <f t="shared" si="839"/>
        <v>#N/A</v>
      </c>
      <c r="L4656" s="7" t="e">
        <f t="shared" si="840"/>
        <v>#N/A</v>
      </c>
      <c r="M4656" s="8" t="e">
        <f t="shared" si="828"/>
        <v>#N/A</v>
      </c>
      <c r="N4656" s="8" t="e">
        <f t="shared" si="829"/>
        <v>#N/A</v>
      </c>
    </row>
    <row r="4657" spans="1:14" ht="15.75" customHeight="1" x14ac:dyDescent="0.35">
      <c r="A4657" s="7">
        <f t="shared" si="830"/>
        <v>0</v>
      </c>
      <c r="B4657" s="7">
        <f t="shared" si="831"/>
        <v>0</v>
      </c>
      <c r="C4657" s="7">
        <f t="shared" si="832"/>
        <v>0</v>
      </c>
      <c r="D4657" s="7">
        <f t="shared" si="833"/>
        <v>0</v>
      </c>
      <c r="E4657" s="7" t="e">
        <f>IF('Report DCM'!$H4657="In-Stream Video","Rich Media display banner",IF('Report DCM'!$I4657&gt;'Report DCM'!$J4657,"Standard",VLOOKUP(CONCATENATE(bd_adtype,"_",bd_creativetype),tabela,2,FALSE)))</f>
        <v>#N/A</v>
      </c>
      <c r="F4657" s="7">
        <f t="shared" si="834"/>
        <v>0</v>
      </c>
      <c r="G4657" s="7">
        <f t="shared" si="835"/>
        <v>0</v>
      </c>
      <c r="H4657" s="7">
        <f t="shared" si="836"/>
        <v>0</v>
      </c>
      <c r="I4657" s="7">
        <f t="shared" si="837"/>
        <v>0</v>
      </c>
      <c r="J4657" s="7">
        <f t="shared" si="838"/>
        <v>0</v>
      </c>
      <c r="K4657" s="8" t="e">
        <f t="shared" si="839"/>
        <v>#N/A</v>
      </c>
      <c r="L4657" s="7" t="e">
        <f t="shared" si="840"/>
        <v>#N/A</v>
      </c>
      <c r="M4657" s="8" t="e">
        <f t="shared" si="828"/>
        <v>#N/A</v>
      </c>
      <c r="N4657" s="8" t="e">
        <f t="shared" si="829"/>
        <v>#N/A</v>
      </c>
    </row>
    <row r="4658" spans="1:14" ht="15.75" customHeight="1" x14ac:dyDescent="0.35">
      <c r="A4658" s="7">
        <f t="shared" si="830"/>
        <v>0</v>
      </c>
      <c r="B4658" s="7">
        <f t="shared" si="831"/>
        <v>0</v>
      </c>
      <c r="C4658" s="7">
        <f t="shared" si="832"/>
        <v>0</v>
      </c>
      <c r="D4658" s="7">
        <f t="shared" si="833"/>
        <v>0</v>
      </c>
      <c r="E4658" s="7" t="e">
        <f>IF('Report DCM'!$H4658="In-Stream Video","Rich Media display banner",IF('Report DCM'!$I4658&gt;'Report DCM'!$J4658,"Standard",VLOOKUP(CONCATENATE(bd_adtype,"_",bd_creativetype),tabela,2,FALSE)))</f>
        <v>#N/A</v>
      </c>
      <c r="F4658" s="7">
        <f t="shared" si="834"/>
        <v>0</v>
      </c>
      <c r="G4658" s="7">
        <f t="shared" si="835"/>
        <v>0</v>
      </c>
      <c r="H4658" s="7">
        <f t="shared" si="836"/>
        <v>0</v>
      </c>
      <c r="I4658" s="7">
        <f t="shared" si="837"/>
        <v>0</v>
      </c>
      <c r="J4658" s="7">
        <f t="shared" si="838"/>
        <v>0</v>
      </c>
      <c r="K4658" s="8" t="e">
        <f t="shared" si="839"/>
        <v>#N/A</v>
      </c>
      <c r="L4658" s="7" t="e">
        <f t="shared" si="840"/>
        <v>#N/A</v>
      </c>
      <c r="M4658" s="8" t="e">
        <f t="shared" si="828"/>
        <v>#N/A</v>
      </c>
      <c r="N4658" s="8" t="e">
        <f t="shared" si="829"/>
        <v>#N/A</v>
      </c>
    </row>
    <row r="4659" spans="1:14" ht="15.75" customHeight="1" x14ac:dyDescent="0.35">
      <c r="A4659" s="7">
        <f t="shared" si="830"/>
        <v>0</v>
      </c>
      <c r="B4659" s="7">
        <f t="shared" si="831"/>
        <v>0</v>
      </c>
      <c r="C4659" s="7">
        <f t="shared" si="832"/>
        <v>0</v>
      </c>
      <c r="D4659" s="7">
        <f t="shared" si="833"/>
        <v>0</v>
      </c>
      <c r="E4659" s="7" t="e">
        <f>IF('Report DCM'!$H4659="In-Stream Video","Rich Media display banner",IF('Report DCM'!$I4659&gt;'Report DCM'!$J4659,"Standard",VLOOKUP(CONCATENATE(bd_adtype,"_",bd_creativetype),tabela,2,FALSE)))</f>
        <v>#N/A</v>
      </c>
      <c r="F4659" s="7">
        <f t="shared" si="834"/>
        <v>0</v>
      </c>
      <c r="G4659" s="7">
        <f t="shared" si="835"/>
        <v>0</v>
      </c>
      <c r="H4659" s="7">
        <f t="shared" si="836"/>
        <v>0</v>
      </c>
      <c r="I4659" s="7">
        <f t="shared" si="837"/>
        <v>0</v>
      </c>
      <c r="J4659" s="7">
        <f t="shared" si="838"/>
        <v>0</v>
      </c>
      <c r="K4659" s="8" t="e">
        <f t="shared" si="839"/>
        <v>#N/A</v>
      </c>
      <c r="L4659" s="7" t="e">
        <f t="shared" si="840"/>
        <v>#N/A</v>
      </c>
      <c r="M4659" s="8" t="e">
        <f t="shared" si="828"/>
        <v>#N/A</v>
      </c>
      <c r="N4659" s="8" t="e">
        <f t="shared" si="829"/>
        <v>#N/A</v>
      </c>
    </row>
    <row r="4660" spans="1:14" ht="15.75" customHeight="1" x14ac:dyDescent="0.35">
      <c r="A4660" s="7">
        <f t="shared" si="830"/>
        <v>0</v>
      </c>
      <c r="B4660" s="7">
        <f t="shared" si="831"/>
        <v>0</v>
      </c>
      <c r="C4660" s="7">
        <f t="shared" si="832"/>
        <v>0</v>
      </c>
      <c r="D4660" s="7">
        <f t="shared" si="833"/>
        <v>0</v>
      </c>
      <c r="E4660" s="7" t="e">
        <f>IF('Report DCM'!$H4660="In-Stream Video","Rich Media display banner",IF('Report DCM'!$I4660&gt;'Report DCM'!$J4660,"Standard",VLOOKUP(CONCATENATE(bd_adtype,"_",bd_creativetype),tabela,2,FALSE)))</f>
        <v>#N/A</v>
      </c>
      <c r="F4660" s="7">
        <f t="shared" si="834"/>
        <v>0</v>
      </c>
      <c r="G4660" s="7">
        <f t="shared" si="835"/>
        <v>0</v>
      </c>
      <c r="H4660" s="7">
        <f t="shared" si="836"/>
        <v>0</v>
      </c>
      <c r="I4660" s="7">
        <f t="shared" si="837"/>
        <v>0</v>
      </c>
      <c r="J4660" s="7">
        <f t="shared" si="838"/>
        <v>0</v>
      </c>
      <c r="K4660" s="8" t="e">
        <f t="shared" si="839"/>
        <v>#N/A</v>
      </c>
      <c r="L4660" s="7" t="e">
        <f t="shared" si="840"/>
        <v>#N/A</v>
      </c>
      <c r="M4660" s="8" t="e">
        <f t="shared" si="828"/>
        <v>#N/A</v>
      </c>
      <c r="N4660" s="8" t="e">
        <f t="shared" si="829"/>
        <v>#N/A</v>
      </c>
    </row>
    <row r="4661" spans="1:14" ht="15.75" customHeight="1" x14ac:dyDescent="0.35">
      <c r="A4661" s="7">
        <f t="shared" si="830"/>
        <v>0</v>
      </c>
      <c r="B4661" s="7">
        <f t="shared" si="831"/>
        <v>0</v>
      </c>
      <c r="C4661" s="7">
        <f t="shared" si="832"/>
        <v>0</v>
      </c>
      <c r="D4661" s="7">
        <f t="shared" si="833"/>
        <v>0</v>
      </c>
      <c r="E4661" s="7" t="e">
        <f>IF('Report DCM'!$H4661="In-Stream Video","Rich Media display banner",IF('Report DCM'!$I4661&gt;'Report DCM'!$J4661,"Standard",VLOOKUP(CONCATENATE(bd_adtype,"_",bd_creativetype),tabela,2,FALSE)))</f>
        <v>#N/A</v>
      </c>
      <c r="F4661" s="7">
        <f t="shared" si="834"/>
        <v>0</v>
      </c>
      <c r="G4661" s="7">
        <f t="shared" si="835"/>
        <v>0</v>
      </c>
      <c r="H4661" s="7">
        <f t="shared" si="836"/>
        <v>0</v>
      </c>
      <c r="I4661" s="7">
        <f t="shared" si="837"/>
        <v>0</v>
      </c>
      <c r="J4661" s="7">
        <f t="shared" si="838"/>
        <v>0</v>
      </c>
      <c r="K4661" s="8" t="e">
        <f t="shared" si="839"/>
        <v>#N/A</v>
      </c>
      <c r="L4661" s="7" t="e">
        <f t="shared" si="840"/>
        <v>#N/A</v>
      </c>
      <c r="M4661" s="8" t="e">
        <f t="shared" si="828"/>
        <v>#N/A</v>
      </c>
      <c r="N4661" s="8" t="e">
        <f t="shared" si="829"/>
        <v>#N/A</v>
      </c>
    </row>
    <row r="4662" spans="1:14" ht="15.75" customHeight="1" x14ac:dyDescent="0.35">
      <c r="A4662" s="7">
        <f t="shared" si="830"/>
        <v>0</v>
      </c>
      <c r="B4662" s="7">
        <f t="shared" si="831"/>
        <v>0</v>
      </c>
      <c r="C4662" s="7">
        <f t="shared" si="832"/>
        <v>0</v>
      </c>
      <c r="D4662" s="7">
        <f t="shared" si="833"/>
        <v>0</v>
      </c>
      <c r="E4662" s="7" t="e">
        <f>IF('Report DCM'!$H4662="In-Stream Video","Rich Media display banner",IF('Report DCM'!$I4662&gt;'Report DCM'!$J4662,"Standard",VLOOKUP(CONCATENATE(bd_adtype,"_",bd_creativetype),tabela,2,FALSE)))</f>
        <v>#N/A</v>
      </c>
      <c r="F4662" s="7">
        <f t="shared" si="834"/>
        <v>0</v>
      </c>
      <c r="G4662" s="7">
        <f t="shared" si="835"/>
        <v>0</v>
      </c>
      <c r="H4662" s="7">
        <f t="shared" si="836"/>
        <v>0</v>
      </c>
      <c r="I4662" s="7">
        <f t="shared" si="837"/>
        <v>0</v>
      </c>
      <c r="J4662" s="7">
        <f t="shared" si="838"/>
        <v>0</v>
      </c>
      <c r="K4662" s="8" t="e">
        <f t="shared" si="839"/>
        <v>#N/A</v>
      </c>
      <c r="L4662" s="7" t="e">
        <f t="shared" si="840"/>
        <v>#N/A</v>
      </c>
      <c r="M4662" s="8" t="e">
        <f t="shared" si="828"/>
        <v>#N/A</v>
      </c>
      <c r="N4662" s="8" t="e">
        <f t="shared" si="829"/>
        <v>#N/A</v>
      </c>
    </row>
    <row r="4663" spans="1:14" ht="15.75" customHeight="1" x14ac:dyDescent="0.35">
      <c r="A4663" s="7">
        <f t="shared" si="830"/>
        <v>0</v>
      </c>
      <c r="B4663" s="7">
        <f t="shared" si="831"/>
        <v>0</v>
      </c>
      <c r="C4663" s="7">
        <f t="shared" si="832"/>
        <v>0</v>
      </c>
      <c r="D4663" s="7">
        <f t="shared" si="833"/>
        <v>0</v>
      </c>
      <c r="E4663" s="7" t="e">
        <f>IF('Report DCM'!$H4663="In-Stream Video","Rich Media display banner",IF('Report DCM'!$I4663&gt;'Report DCM'!$J4663,"Standard",VLOOKUP(CONCATENATE(bd_adtype,"_",bd_creativetype),tabela,2,FALSE)))</f>
        <v>#N/A</v>
      </c>
      <c r="F4663" s="7">
        <f t="shared" si="834"/>
        <v>0</v>
      </c>
      <c r="G4663" s="7">
        <f t="shared" si="835"/>
        <v>0</v>
      </c>
      <c r="H4663" s="7">
        <f t="shared" si="836"/>
        <v>0</v>
      </c>
      <c r="I4663" s="7">
        <f t="shared" si="837"/>
        <v>0</v>
      </c>
      <c r="J4663" s="7">
        <f t="shared" si="838"/>
        <v>0</v>
      </c>
      <c r="K4663" s="8" t="e">
        <f t="shared" si="839"/>
        <v>#N/A</v>
      </c>
      <c r="L4663" s="7" t="e">
        <f t="shared" si="840"/>
        <v>#N/A</v>
      </c>
      <c r="M4663" s="8" t="e">
        <f t="shared" si="828"/>
        <v>#N/A</v>
      </c>
      <c r="N4663" s="8" t="e">
        <f t="shared" si="829"/>
        <v>#N/A</v>
      </c>
    </row>
    <row r="4664" spans="1:14" ht="15.75" customHeight="1" x14ac:dyDescent="0.35">
      <c r="A4664" s="7">
        <f t="shared" si="830"/>
        <v>0</v>
      </c>
      <c r="B4664" s="7">
        <f t="shared" si="831"/>
        <v>0</v>
      </c>
      <c r="C4664" s="7">
        <f t="shared" si="832"/>
        <v>0</v>
      </c>
      <c r="D4664" s="7">
        <f t="shared" si="833"/>
        <v>0</v>
      </c>
      <c r="E4664" s="7" t="e">
        <f>IF('Report DCM'!$H4664="In-Stream Video","Rich Media display banner",IF('Report DCM'!$I4664&gt;'Report DCM'!$J4664,"Standard",VLOOKUP(CONCATENATE(bd_adtype,"_",bd_creativetype),tabela,2,FALSE)))</f>
        <v>#N/A</v>
      </c>
      <c r="F4664" s="7">
        <f t="shared" si="834"/>
        <v>0</v>
      </c>
      <c r="G4664" s="7">
        <f t="shared" si="835"/>
        <v>0</v>
      </c>
      <c r="H4664" s="7">
        <f t="shared" si="836"/>
        <v>0</v>
      </c>
      <c r="I4664" s="7">
        <f t="shared" si="837"/>
        <v>0</v>
      </c>
      <c r="J4664" s="7">
        <f t="shared" si="838"/>
        <v>0</v>
      </c>
      <c r="K4664" s="8" t="e">
        <f t="shared" si="839"/>
        <v>#N/A</v>
      </c>
      <c r="L4664" s="7" t="e">
        <f t="shared" si="840"/>
        <v>#N/A</v>
      </c>
      <c r="M4664" s="8" t="e">
        <f t="shared" si="828"/>
        <v>#N/A</v>
      </c>
      <c r="N4664" s="8" t="e">
        <f t="shared" si="829"/>
        <v>#N/A</v>
      </c>
    </row>
    <row r="4665" spans="1:14" ht="15.75" customHeight="1" x14ac:dyDescent="0.35">
      <c r="A4665" s="7">
        <f t="shared" si="830"/>
        <v>0</v>
      </c>
      <c r="B4665" s="7">
        <f t="shared" si="831"/>
        <v>0</v>
      </c>
      <c r="C4665" s="7">
        <f t="shared" si="832"/>
        <v>0</v>
      </c>
      <c r="D4665" s="7">
        <f t="shared" si="833"/>
        <v>0</v>
      </c>
      <c r="E4665" s="7" t="e">
        <f>IF('Report DCM'!$H4665="In-Stream Video","Rich Media display banner",IF('Report DCM'!$I4665&gt;'Report DCM'!$J4665,"Standard",VLOOKUP(CONCATENATE(bd_adtype,"_",bd_creativetype),tabela,2,FALSE)))</f>
        <v>#N/A</v>
      </c>
      <c r="F4665" s="7">
        <f t="shared" si="834"/>
        <v>0</v>
      </c>
      <c r="G4665" s="7">
        <f t="shared" si="835"/>
        <v>0</v>
      </c>
      <c r="H4665" s="7">
        <f t="shared" si="836"/>
        <v>0</v>
      </c>
      <c r="I4665" s="7">
        <f t="shared" si="837"/>
        <v>0</v>
      </c>
      <c r="J4665" s="7">
        <f t="shared" si="838"/>
        <v>0</v>
      </c>
      <c r="K4665" s="8" t="e">
        <f t="shared" si="839"/>
        <v>#N/A</v>
      </c>
      <c r="L4665" s="7" t="e">
        <f t="shared" si="840"/>
        <v>#N/A</v>
      </c>
      <c r="M4665" s="8" t="e">
        <f t="shared" si="828"/>
        <v>#N/A</v>
      </c>
      <c r="N4665" s="8" t="e">
        <f t="shared" si="829"/>
        <v>#N/A</v>
      </c>
    </row>
    <row r="4666" spans="1:14" ht="15.75" customHeight="1" x14ac:dyDescent="0.35">
      <c r="A4666" s="7">
        <f t="shared" si="830"/>
        <v>0</v>
      </c>
      <c r="B4666" s="7">
        <f t="shared" si="831"/>
        <v>0</v>
      </c>
      <c r="C4666" s="7">
        <f t="shared" si="832"/>
        <v>0</v>
      </c>
      <c r="D4666" s="7">
        <f t="shared" si="833"/>
        <v>0</v>
      </c>
      <c r="E4666" s="7" t="e">
        <f>IF('Report DCM'!$H4666="In-Stream Video","Rich Media display banner",IF('Report DCM'!$I4666&gt;'Report DCM'!$J4666,"Standard",VLOOKUP(CONCATENATE(bd_adtype,"_",bd_creativetype),tabela,2,FALSE)))</f>
        <v>#N/A</v>
      </c>
      <c r="F4666" s="7">
        <f t="shared" si="834"/>
        <v>0</v>
      </c>
      <c r="G4666" s="7">
        <f t="shared" si="835"/>
        <v>0</v>
      </c>
      <c r="H4666" s="7">
        <f t="shared" si="836"/>
        <v>0</v>
      </c>
      <c r="I4666" s="7">
        <f t="shared" si="837"/>
        <v>0</v>
      </c>
      <c r="J4666" s="7">
        <f t="shared" si="838"/>
        <v>0</v>
      </c>
      <c r="K4666" s="8" t="e">
        <f t="shared" si="839"/>
        <v>#N/A</v>
      </c>
      <c r="L4666" s="7" t="e">
        <f t="shared" si="840"/>
        <v>#N/A</v>
      </c>
      <c r="M4666" s="8" t="e">
        <f t="shared" si="828"/>
        <v>#N/A</v>
      </c>
      <c r="N4666" s="8" t="e">
        <f t="shared" si="829"/>
        <v>#N/A</v>
      </c>
    </row>
    <row r="4667" spans="1:14" ht="15.75" customHeight="1" x14ac:dyDescent="0.35">
      <c r="A4667" s="7">
        <f t="shared" si="830"/>
        <v>0</v>
      </c>
      <c r="B4667" s="7">
        <f t="shared" si="831"/>
        <v>0</v>
      </c>
      <c r="C4667" s="7">
        <f t="shared" si="832"/>
        <v>0</v>
      </c>
      <c r="D4667" s="7">
        <f t="shared" si="833"/>
        <v>0</v>
      </c>
      <c r="E4667" s="7" t="e">
        <f>IF('Report DCM'!$H4667="In-Stream Video","Rich Media display banner",IF('Report DCM'!$I4667&gt;'Report DCM'!$J4667,"Standard",VLOOKUP(CONCATENATE(bd_adtype,"_",bd_creativetype),tabela,2,FALSE)))</f>
        <v>#N/A</v>
      </c>
      <c r="F4667" s="7">
        <f t="shared" si="834"/>
        <v>0</v>
      </c>
      <c r="G4667" s="7">
        <f t="shared" si="835"/>
        <v>0</v>
      </c>
      <c r="H4667" s="7">
        <f t="shared" si="836"/>
        <v>0</v>
      </c>
      <c r="I4667" s="7">
        <f t="shared" si="837"/>
        <v>0</v>
      </c>
      <c r="J4667" s="7">
        <f t="shared" si="838"/>
        <v>0</v>
      </c>
      <c r="K4667" s="8" t="e">
        <f t="shared" si="839"/>
        <v>#N/A</v>
      </c>
      <c r="L4667" s="7" t="e">
        <f t="shared" si="840"/>
        <v>#N/A</v>
      </c>
      <c r="M4667" s="8" t="e">
        <f t="shared" si="828"/>
        <v>#N/A</v>
      </c>
      <c r="N4667" s="8" t="e">
        <f t="shared" si="829"/>
        <v>#N/A</v>
      </c>
    </row>
    <row r="4668" spans="1:14" ht="15.75" customHeight="1" x14ac:dyDescent="0.35">
      <c r="A4668" s="7">
        <f t="shared" si="830"/>
        <v>0</v>
      </c>
      <c r="B4668" s="7">
        <f t="shared" si="831"/>
        <v>0</v>
      </c>
      <c r="C4668" s="7">
        <f t="shared" si="832"/>
        <v>0</v>
      </c>
      <c r="D4668" s="7">
        <f t="shared" si="833"/>
        <v>0</v>
      </c>
      <c r="E4668" s="7" t="e">
        <f>IF('Report DCM'!$H4668="In-Stream Video","Rich Media display banner",IF('Report DCM'!$I4668&gt;'Report DCM'!$J4668,"Standard",VLOOKUP(CONCATENATE(bd_adtype,"_",bd_creativetype),tabela,2,FALSE)))</f>
        <v>#N/A</v>
      </c>
      <c r="F4668" s="7">
        <f t="shared" si="834"/>
        <v>0</v>
      </c>
      <c r="G4668" s="7">
        <f t="shared" si="835"/>
        <v>0</v>
      </c>
      <c r="H4668" s="7">
        <f t="shared" si="836"/>
        <v>0</v>
      </c>
      <c r="I4668" s="7">
        <f t="shared" si="837"/>
        <v>0</v>
      </c>
      <c r="J4668" s="7">
        <f t="shared" si="838"/>
        <v>0</v>
      </c>
      <c r="K4668" s="8" t="e">
        <f t="shared" si="839"/>
        <v>#N/A</v>
      </c>
      <c r="L4668" s="7" t="e">
        <f t="shared" si="840"/>
        <v>#N/A</v>
      </c>
      <c r="M4668" s="8" t="e">
        <f t="shared" si="828"/>
        <v>#N/A</v>
      </c>
      <c r="N4668" s="8" t="e">
        <f t="shared" si="829"/>
        <v>#N/A</v>
      </c>
    </row>
    <row r="4669" spans="1:14" ht="15.75" customHeight="1" x14ac:dyDescent="0.35">
      <c r="A4669" s="7">
        <f t="shared" si="830"/>
        <v>0</v>
      </c>
      <c r="B4669" s="7">
        <f t="shared" si="831"/>
        <v>0</v>
      </c>
      <c r="C4669" s="7">
        <f t="shared" si="832"/>
        <v>0</v>
      </c>
      <c r="D4669" s="7">
        <f t="shared" si="833"/>
        <v>0</v>
      </c>
      <c r="E4669" s="7" t="e">
        <f>IF('Report DCM'!$H4669="In-Stream Video","Rich Media display banner",IF('Report DCM'!$I4669&gt;'Report DCM'!$J4669,"Standard",VLOOKUP(CONCATENATE(bd_adtype,"_",bd_creativetype),tabela,2,FALSE)))</f>
        <v>#N/A</v>
      </c>
      <c r="F4669" s="7">
        <f t="shared" si="834"/>
        <v>0</v>
      </c>
      <c r="G4669" s="7">
        <f t="shared" si="835"/>
        <v>0</v>
      </c>
      <c r="H4669" s="7">
        <f t="shared" si="836"/>
        <v>0</v>
      </c>
      <c r="I4669" s="7">
        <f t="shared" si="837"/>
        <v>0</v>
      </c>
      <c r="J4669" s="7">
        <f t="shared" si="838"/>
        <v>0</v>
      </c>
      <c r="K4669" s="8" t="e">
        <f t="shared" si="839"/>
        <v>#N/A</v>
      </c>
      <c r="L4669" s="7" t="e">
        <f t="shared" si="840"/>
        <v>#N/A</v>
      </c>
      <c r="M4669" s="8" t="e">
        <f t="shared" si="828"/>
        <v>#N/A</v>
      </c>
      <c r="N4669" s="8" t="e">
        <f t="shared" si="829"/>
        <v>#N/A</v>
      </c>
    </row>
    <row r="4670" spans="1:14" ht="15.75" customHeight="1" x14ac:dyDescent="0.35">
      <c r="A4670" s="7">
        <f t="shared" si="830"/>
        <v>0</v>
      </c>
      <c r="B4670" s="7">
        <f t="shared" si="831"/>
        <v>0</v>
      </c>
      <c r="C4670" s="7">
        <f t="shared" si="832"/>
        <v>0</v>
      </c>
      <c r="D4670" s="7">
        <f t="shared" si="833"/>
        <v>0</v>
      </c>
      <c r="E4670" s="7" t="e">
        <f>IF('Report DCM'!$H4670="In-Stream Video","Rich Media display banner",IF('Report DCM'!$I4670&gt;'Report DCM'!$J4670,"Standard",VLOOKUP(CONCATENATE(bd_adtype,"_",bd_creativetype),tabela,2,FALSE)))</f>
        <v>#N/A</v>
      </c>
      <c r="F4670" s="7">
        <f t="shared" si="834"/>
        <v>0</v>
      </c>
      <c r="G4670" s="7">
        <f t="shared" si="835"/>
        <v>0</v>
      </c>
      <c r="H4670" s="7">
        <f t="shared" si="836"/>
        <v>0</v>
      </c>
      <c r="I4670" s="7">
        <f t="shared" si="837"/>
        <v>0</v>
      </c>
      <c r="J4670" s="7">
        <f t="shared" si="838"/>
        <v>0</v>
      </c>
      <c r="K4670" s="8" t="e">
        <f t="shared" si="839"/>
        <v>#N/A</v>
      </c>
      <c r="L4670" s="7" t="e">
        <f t="shared" si="840"/>
        <v>#N/A</v>
      </c>
      <c r="M4670" s="8" t="e">
        <f t="shared" si="828"/>
        <v>#N/A</v>
      </c>
      <c r="N4670" s="8" t="e">
        <f t="shared" si="829"/>
        <v>#N/A</v>
      </c>
    </row>
    <row r="4671" spans="1:14" ht="15.75" customHeight="1" x14ac:dyDescent="0.35">
      <c r="A4671" s="7">
        <f t="shared" si="830"/>
        <v>0</v>
      </c>
      <c r="B4671" s="7">
        <f t="shared" si="831"/>
        <v>0</v>
      </c>
      <c r="C4671" s="7">
        <f t="shared" si="832"/>
        <v>0</v>
      </c>
      <c r="D4671" s="7">
        <f t="shared" si="833"/>
        <v>0</v>
      </c>
      <c r="E4671" s="7" t="e">
        <f>IF('Report DCM'!$H4671="In-Stream Video","Rich Media display banner",IF('Report DCM'!$I4671&gt;'Report DCM'!$J4671,"Standard",VLOOKUP(CONCATENATE(bd_adtype,"_",bd_creativetype),tabela,2,FALSE)))</f>
        <v>#N/A</v>
      </c>
      <c r="F4671" s="7">
        <f t="shared" si="834"/>
        <v>0</v>
      </c>
      <c r="G4671" s="7">
        <f t="shared" si="835"/>
        <v>0</v>
      </c>
      <c r="H4671" s="7">
        <f t="shared" si="836"/>
        <v>0</v>
      </c>
      <c r="I4671" s="7">
        <f t="shared" si="837"/>
        <v>0</v>
      </c>
      <c r="J4671" s="7">
        <f t="shared" si="838"/>
        <v>0</v>
      </c>
      <c r="K4671" s="8" t="e">
        <f t="shared" si="839"/>
        <v>#N/A</v>
      </c>
      <c r="L4671" s="7" t="e">
        <f t="shared" si="840"/>
        <v>#N/A</v>
      </c>
      <c r="M4671" s="8" t="e">
        <f t="shared" si="828"/>
        <v>#N/A</v>
      </c>
      <c r="N4671" s="8" t="e">
        <f t="shared" si="829"/>
        <v>#N/A</v>
      </c>
    </row>
    <row r="4672" spans="1:14" ht="15.75" customHeight="1" x14ac:dyDescent="0.35">
      <c r="A4672" s="7">
        <f t="shared" si="830"/>
        <v>0</v>
      </c>
      <c r="B4672" s="7">
        <f t="shared" si="831"/>
        <v>0</v>
      </c>
      <c r="C4672" s="7">
        <f t="shared" si="832"/>
        <v>0</v>
      </c>
      <c r="D4672" s="7">
        <f t="shared" si="833"/>
        <v>0</v>
      </c>
      <c r="E4672" s="7" t="e">
        <f>IF('Report DCM'!$H4672="In-Stream Video","Rich Media display banner",IF('Report DCM'!$I4672&gt;'Report DCM'!$J4672,"Standard",VLOOKUP(CONCATENATE(bd_adtype,"_",bd_creativetype),tabela,2,FALSE)))</f>
        <v>#N/A</v>
      </c>
      <c r="F4672" s="7">
        <f t="shared" si="834"/>
        <v>0</v>
      </c>
      <c r="G4672" s="7">
        <f t="shared" si="835"/>
        <v>0</v>
      </c>
      <c r="H4672" s="7">
        <f t="shared" si="836"/>
        <v>0</v>
      </c>
      <c r="I4672" s="7">
        <f t="shared" si="837"/>
        <v>0</v>
      </c>
      <c r="J4672" s="7">
        <f t="shared" si="838"/>
        <v>0</v>
      </c>
      <c r="K4672" s="8" t="e">
        <f t="shared" si="839"/>
        <v>#N/A</v>
      </c>
      <c r="L4672" s="7" t="e">
        <f t="shared" si="840"/>
        <v>#N/A</v>
      </c>
      <c r="M4672" s="8" t="e">
        <f t="shared" si="828"/>
        <v>#N/A</v>
      </c>
      <c r="N4672" s="8" t="e">
        <f t="shared" si="829"/>
        <v>#N/A</v>
      </c>
    </row>
    <row r="4673" spans="1:14" ht="15.75" customHeight="1" x14ac:dyDescent="0.35">
      <c r="A4673" s="7">
        <f t="shared" si="830"/>
        <v>0</v>
      </c>
      <c r="B4673" s="7">
        <f t="shared" si="831"/>
        <v>0</v>
      </c>
      <c r="C4673" s="7">
        <f t="shared" si="832"/>
        <v>0</v>
      </c>
      <c r="D4673" s="7">
        <f t="shared" si="833"/>
        <v>0</v>
      </c>
      <c r="E4673" s="7" t="e">
        <f>IF('Report DCM'!$H4673="In-Stream Video","Rich Media display banner",IF('Report DCM'!$I4673&gt;'Report DCM'!$J4673,"Standard",VLOOKUP(CONCATENATE(bd_adtype,"_",bd_creativetype),tabela,2,FALSE)))</f>
        <v>#N/A</v>
      </c>
      <c r="F4673" s="7">
        <f t="shared" si="834"/>
        <v>0</v>
      </c>
      <c r="G4673" s="7">
        <f t="shared" si="835"/>
        <v>0</v>
      </c>
      <c r="H4673" s="7">
        <f t="shared" si="836"/>
        <v>0</v>
      </c>
      <c r="I4673" s="7">
        <f t="shared" si="837"/>
        <v>0</v>
      </c>
      <c r="J4673" s="7">
        <f t="shared" si="838"/>
        <v>0</v>
      </c>
      <c r="K4673" s="8" t="e">
        <f t="shared" si="839"/>
        <v>#N/A</v>
      </c>
      <c r="L4673" s="7" t="e">
        <f t="shared" si="840"/>
        <v>#N/A</v>
      </c>
      <c r="M4673" s="8" t="e">
        <f t="shared" si="828"/>
        <v>#N/A</v>
      </c>
      <c r="N4673" s="8" t="e">
        <f t="shared" si="829"/>
        <v>#N/A</v>
      </c>
    </row>
    <row r="4674" spans="1:14" ht="15.75" customHeight="1" x14ac:dyDescent="0.35">
      <c r="A4674" s="7">
        <f t="shared" ref="A4674:A4737" si="841">bd_campaign</f>
        <v>0</v>
      </c>
      <c r="B4674" s="7">
        <f t="shared" ref="B4674:B4737" si="842">bd_site</f>
        <v>0</v>
      </c>
      <c r="C4674" s="7">
        <f t="shared" ref="C4674:C4737" si="843">bd_placement</f>
        <v>0</v>
      </c>
      <c r="D4674" s="7">
        <f t="shared" ref="D4674:D4737" si="844">bd_placementID</f>
        <v>0</v>
      </c>
      <c r="E4674" s="7" t="e">
        <f>IF('Report DCM'!$H4674="In-Stream Video","Rich Media display banner",IF('Report DCM'!$I4674&gt;'Report DCM'!$J4674,"Standard",VLOOKUP(CONCATENATE(bd_adtype,"_",bd_creativetype),tabela,2,FALSE)))</f>
        <v>#N/A</v>
      </c>
      <c r="F4674" s="7">
        <f t="shared" ref="F4674:F4737" si="845">bd_ad</f>
        <v>0</v>
      </c>
      <c r="G4674" s="7">
        <f t="shared" ref="G4674:G4737" si="846">bd_adid</f>
        <v>0</v>
      </c>
      <c r="H4674" s="7">
        <f t="shared" ref="H4674:H4737" si="847">bd_creativetype</f>
        <v>0</v>
      </c>
      <c r="I4674" s="7">
        <f t="shared" ref="I4674:I4737" si="848">bd_impression</f>
        <v>0</v>
      </c>
      <c r="J4674" s="7">
        <f t="shared" ref="J4674:J4737" si="849">bd_clicks</f>
        <v>0</v>
      </c>
      <c r="K4674" s="8" t="e">
        <f t="shared" ref="K4674:K4737" si="850">VLOOKUP(E4674,tabela,2,FALSE)</f>
        <v>#N/A</v>
      </c>
      <c r="L4674" s="7" t="e">
        <f t="shared" ref="L4674:L4737" si="851">VLOOKUP(E4674,tabela,3,FALSE)</f>
        <v>#N/A</v>
      </c>
      <c r="M4674" s="8" t="e">
        <f t="shared" si="828"/>
        <v>#N/A</v>
      </c>
      <c r="N4674" s="8" t="e">
        <f t="shared" si="829"/>
        <v>#N/A</v>
      </c>
    </row>
    <row r="4675" spans="1:14" ht="15.75" customHeight="1" x14ac:dyDescent="0.35">
      <c r="A4675" s="7">
        <f t="shared" si="841"/>
        <v>0</v>
      </c>
      <c r="B4675" s="7">
        <f t="shared" si="842"/>
        <v>0</v>
      </c>
      <c r="C4675" s="7">
        <f t="shared" si="843"/>
        <v>0</v>
      </c>
      <c r="D4675" s="7">
        <f t="shared" si="844"/>
        <v>0</v>
      </c>
      <c r="E4675" s="7" t="e">
        <f>IF('Report DCM'!$H4675="In-Stream Video","Rich Media display banner",IF('Report DCM'!$I4675&gt;'Report DCM'!$J4675,"Standard",VLOOKUP(CONCATENATE(bd_adtype,"_",bd_creativetype),tabela,2,FALSE)))</f>
        <v>#N/A</v>
      </c>
      <c r="F4675" s="7">
        <f t="shared" si="845"/>
        <v>0</v>
      </c>
      <c r="G4675" s="7">
        <f t="shared" si="846"/>
        <v>0</v>
      </c>
      <c r="H4675" s="7">
        <f t="shared" si="847"/>
        <v>0</v>
      </c>
      <c r="I4675" s="7">
        <f t="shared" si="848"/>
        <v>0</v>
      </c>
      <c r="J4675" s="7">
        <f t="shared" si="849"/>
        <v>0</v>
      </c>
      <c r="K4675" s="8" t="e">
        <f t="shared" si="850"/>
        <v>#N/A</v>
      </c>
      <c r="L4675" s="7" t="e">
        <f t="shared" si="851"/>
        <v>#N/A</v>
      </c>
      <c r="M4675" s="8" t="e">
        <f t="shared" si="828"/>
        <v>#N/A</v>
      </c>
      <c r="N4675" s="8" t="e">
        <f t="shared" si="829"/>
        <v>#N/A</v>
      </c>
    </row>
    <row r="4676" spans="1:14" ht="15.75" customHeight="1" x14ac:dyDescent="0.35">
      <c r="A4676" s="7">
        <f t="shared" si="841"/>
        <v>0</v>
      </c>
      <c r="B4676" s="7">
        <f t="shared" si="842"/>
        <v>0</v>
      </c>
      <c r="C4676" s="7">
        <f t="shared" si="843"/>
        <v>0</v>
      </c>
      <c r="D4676" s="7">
        <f t="shared" si="844"/>
        <v>0</v>
      </c>
      <c r="E4676" s="7" t="e">
        <f>IF('Report DCM'!$H4676="In-Stream Video","Rich Media display banner",IF('Report DCM'!$I4676&gt;'Report DCM'!$J4676,"Standard",VLOOKUP(CONCATENATE(bd_adtype,"_",bd_creativetype),tabela,2,FALSE)))</f>
        <v>#N/A</v>
      </c>
      <c r="F4676" s="7">
        <f t="shared" si="845"/>
        <v>0</v>
      </c>
      <c r="G4676" s="7">
        <f t="shared" si="846"/>
        <v>0</v>
      </c>
      <c r="H4676" s="7">
        <f t="shared" si="847"/>
        <v>0</v>
      </c>
      <c r="I4676" s="7">
        <f t="shared" si="848"/>
        <v>0</v>
      </c>
      <c r="J4676" s="7">
        <f t="shared" si="849"/>
        <v>0</v>
      </c>
      <c r="K4676" s="8" t="e">
        <f t="shared" si="850"/>
        <v>#N/A</v>
      </c>
      <c r="L4676" s="7" t="e">
        <f t="shared" si="851"/>
        <v>#N/A</v>
      </c>
      <c r="M4676" s="8" t="e">
        <f t="shared" si="828"/>
        <v>#N/A</v>
      </c>
      <c r="N4676" s="8" t="e">
        <f t="shared" si="829"/>
        <v>#N/A</v>
      </c>
    </row>
    <row r="4677" spans="1:14" ht="15.75" customHeight="1" x14ac:dyDescent="0.35">
      <c r="A4677" s="7">
        <f t="shared" si="841"/>
        <v>0</v>
      </c>
      <c r="B4677" s="7">
        <f t="shared" si="842"/>
        <v>0</v>
      </c>
      <c r="C4677" s="7">
        <f t="shared" si="843"/>
        <v>0</v>
      </c>
      <c r="D4677" s="7">
        <f t="shared" si="844"/>
        <v>0</v>
      </c>
      <c r="E4677" s="7" t="e">
        <f>IF('Report DCM'!$H4677="In-Stream Video","Rich Media display banner",IF('Report DCM'!$I4677&gt;'Report DCM'!$J4677,"Standard",VLOOKUP(CONCATENATE(bd_adtype,"_",bd_creativetype),tabela,2,FALSE)))</f>
        <v>#N/A</v>
      </c>
      <c r="F4677" s="7">
        <f t="shared" si="845"/>
        <v>0</v>
      </c>
      <c r="G4677" s="7">
        <f t="shared" si="846"/>
        <v>0</v>
      </c>
      <c r="H4677" s="7">
        <f t="shared" si="847"/>
        <v>0</v>
      </c>
      <c r="I4677" s="7">
        <f t="shared" si="848"/>
        <v>0</v>
      </c>
      <c r="J4677" s="7">
        <f t="shared" si="849"/>
        <v>0</v>
      </c>
      <c r="K4677" s="8" t="e">
        <f t="shared" si="850"/>
        <v>#N/A</v>
      </c>
      <c r="L4677" s="7" t="e">
        <f t="shared" si="851"/>
        <v>#N/A</v>
      </c>
      <c r="M4677" s="8" t="e">
        <f t="shared" si="828"/>
        <v>#N/A</v>
      </c>
      <c r="N4677" s="8" t="e">
        <f t="shared" si="829"/>
        <v>#N/A</v>
      </c>
    </row>
    <row r="4678" spans="1:14" ht="15.75" customHeight="1" x14ac:dyDescent="0.35">
      <c r="A4678" s="7">
        <f t="shared" si="841"/>
        <v>0</v>
      </c>
      <c r="B4678" s="7">
        <f t="shared" si="842"/>
        <v>0</v>
      </c>
      <c r="C4678" s="7">
        <f t="shared" si="843"/>
        <v>0</v>
      </c>
      <c r="D4678" s="7">
        <f t="shared" si="844"/>
        <v>0</v>
      </c>
      <c r="E4678" s="7" t="e">
        <f>IF('Report DCM'!$H4678="In-Stream Video","Rich Media display banner",IF('Report DCM'!$I4678&gt;'Report DCM'!$J4678,"Standard",VLOOKUP(CONCATENATE(bd_adtype,"_",bd_creativetype),tabela,2,FALSE)))</f>
        <v>#N/A</v>
      </c>
      <c r="F4678" s="7">
        <f t="shared" si="845"/>
        <v>0</v>
      </c>
      <c r="G4678" s="7">
        <f t="shared" si="846"/>
        <v>0</v>
      </c>
      <c r="H4678" s="7">
        <f t="shared" si="847"/>
        <v>0</v>
      </c>
      <c r="I4678" s="7">
        <f t="shared" si="848"/>
        <v>0</v>
      </c>
      <c r="J4678" s="7">
        <f t="shared" si="849"/>
        <v>0</v>
      </c>
      <c r="K4678" s="8" t="e">
        <f t="shared" si="850"/>
        <v>#N/A</v>
      </c>
      <c r="L4678" s="7" t="e">
        <f t="shared" si="851"/>
        <v>#N/A</v>
      </c>
      <c r="M4678" s="8" t="e">
        <f t="shared" si="828"/>
        <v>#N/A</v>
      </c>
      <c r="N4678" s="8" t="e">
        <f t="shared" si="829"/>
        <v>#N/A</v>
      </c>
    </row>
    <row r="4679" spans="1:14" ht="15.75" customHeight="1" x14ac:dyDescent="0.35">
      <c r="A4679" s="7">
        <f t="shared" si="841"/>
        <v>0</v>
      </c>
      <c r="B4679" s="7">
        <f t="shared" si="842"/>
        <v>0</v>
      </c>
      <c r="C4679" s="7">
        <f t="shared" si="843"/>
        <v>0</v>
      </c>
      <c r="D4679" s="7">
        <f t="shared" si="844"/>
        <v>0</v>
      </c>
      <c r="E4679" s="7" t="e">
        <f>IF('Report DCM'!$H4679="In-Stream Video","Rich Media display banner",IF('Report DCM'!$I4679&gt;'Report DCM'!$J4679,"Standard",VLOOKUP(CONCATENATE(bd_adtype,"_",bd_creativetype),tabela,2,FALSE)))</f>
        <v>#N/A</v>
      </c>
      <c r="F4679" s="7">
        <f t="shared" si="845"/>
        <v>0</v>
      </c>
      <c r="G4679" s="7">
        <f t="shared" si="846"/>
        <v>0</v>
      </c>
      <c r="H4679" s="7">
        <f t="shared" si="847"/>
        <v>0</v>
      </c>
      <c r="I4679" s="7">
        <f t="shared" si="848"/>
        <v>0</v>
      </c>
      <c r="J4679" s="7">
        <f t="shared" si="849"/>
        <v>0</v>
      </c>
      <c r="K4679" s="8" t="e">
        <f t="shared" si="850"/>
        <v>#N/A</v>
      </c>
      <c r="L4679" s="7" t="e">
        <f t="shared" si="851"/>
        <v>#N/A</v>
      </c>
      <c r="M4679" s="8" t="e">
        <f t="shared" si="828"/>
        <v>#N/A</v>
      </c>
      <c r="N4679" s="8" t="e">
        <f t="shared" si="829"/>
        <v>#N/A</v>
      </c>
    </row>
    <row r="4680" spans="1:14" ht="15.75" customHeight="1" x14ac:dyDescent="0.35">
      <c r="A4680" s="7">
        <f t="shared" si="841"/>
        <v>0</v>
      </c>
      <c r="B4680" s="7">
        <f t="shared" si="842"/>
        <v>0</v>
      </c>
      <c r="C4680" s="7">
        <f t="shared" si="843"/>
        <v>0</v>
      </c>
      <c r="D4680" s="7">
        <f t="shared" si="844"/>
        <v>0</v>
      </c>
      <c r="E4680" s="7" t="e">
        <f>IF('Report DCM'!$H4680="In-Stream Video","Rich Media display banner",IF('Report DCM'!$I4680&gt;'Report DCM'!$J4680,"Standard",VLOOKUP(CONCATENATE(bd_adtype,"_",bd_creativetype),tabela,2,FALSE)))</f>
        <v>#N/A</v>
      </c>
      <c r="F4680" s="7">
        <f t="shared" si="845"/>
        <v>0</v>
      </c>
      <c r="G4680" s="7">
        <f t="shared" si="846"/>
        <v>0</v>
      </c>
      <c r="H4680" s="7">
        <f t="shared" si="847"/>
        <v>0</v>
      </c>
      <c r="I4680" s="7">
        <f t="shared" si="848"/>
        <v>0</v>
      </c>
      <c r="J4680" s="7">
        <f t="shared" si="849"/>
        <v>0</v>
      </c>
      <c r="K4680" s="8" t="e">
        <f t="shared" si="850"/>
        <v>#N/A</v>
      </c>
      <c r="L4680" s="7" t="e">
        <f t="shared" si="851"/>
        <v>#N/A</v>
      </c>
      <c r="M4680" s="8" t="e">
        <f t="shared" si="828"/>
        <v>#N/A</v>
      </c>
      <c r="N4680" s="8" t="e">
        <f t="shared" si="829"/>
        <v>#N/A</v>
      </c>
    </row>
    <row r="4681" spans="1:14" ht="15.75" customHeight="1" x14ac:dyDescent="0.35">
      <c r="A4681" s="7">
        <f t="shared" si="841"/>
        <v>0</v>
      </c>
      <c r="B4681" s="7">
        <f t="shared" si="842"/>
        <v>0</v>
      </c>
      <c r="C4681" s="7">
        <f t="shared" si="843"/>
        <v>0</v>
      </c>
      <c r="D4681" s="7">
        <f t="shared" si="844"/>
        <v>0</v>
      </c>
      <c r="E4681" s="7" t="e">
        <f>IF('Report DCM'!$H4681="In-Stream Video","Rich Media display banner",IF('Report DCM'!$I4681&gt;'Report DCM'!$J4681,"Standard",VLOOKUP(CONCATENATE(bd_adtype,"_",bd_creativetype),tabela,2,FALSE)))</f>
        <v>#N/A</v>
      </c>
      <c r="F4681" s="7">
        <f t="shared" si="845"/>
        <v>0</v>
      </c>
      <c r="G4681" s="7">
        <f t="shared" si="846"/>
        <v>0</v>
      </c>
      <c r="H4681" s="7">
        <f t="shared" si="847"/>
        <v>0</v>
      </c>
      <c r="I4681" s="7">
        <f t="shared" si="848"/>
        <v>0</v>
      </c>
      <c r="J4681" s="7">
        <f t="shared" si="849"/>
        <v>0</v>
      </c>
      <c r="K4681" s="8" t="e">
        <f t="shared" si="850"/>
        <v>#N/A</v>
      </c>
      <c r="L4681" s="7" t="e">
        <f t="shared" si="851"/>
        <v>#N/A</v>
      </c>
      <c r="M4681" s="8" t="e">
        <f t="shared" si="828"/>
        <v>#N/A</v>
      </c>
      <c r="N4681" s="8" t="e">
        <f t="shared" si="829"/>
        <v>#N/A</v>
      </c>
    </row>
    <row r="4682" spans="1:14" ht="15.75" customHeight="1" x14ac:dyDescent="0.35">
      <c r="A4682" s="7">
        <f t="shared" si="841"/>
        <v>0</v>
      </c>
      <c r="B4682" s="7">
        <f t="shared" si="842"/>
        <v>0</v>
      </c>
      <c r="C4682" s="7">
        <f t="shared" si="843"/>
        <v>0</v>
      </c>
      <c r="D4682" s="7">
        <f t="shared" si="844"/>
        <v>0</v>
      </c>
      <c r="E4682" s="7" t="e">
        <f>IF('Report DCM'!$H4682="In-Stream Video","Rich Media display banner",IF('Report DCM'!$I4682&gt;'Report DCM'!$J4682,"Standard",VLOOKUP(CONCATENATE(bd_adtype,"_",bd_creativetype),tabela,2,FALSE)))</f>
        <v>#N/A</v>
      </c>
      <c r="F4682" s="7">
        <f t="shared" si="845"/>
        <v>0</v>
      </c>
      <c r="G4682" s="7">
        <f t="shared" si="846"/>
        <v>0</v>
      </c>
      <c r="H4682" s="7">
        <f t="shared" si="847"/>
        <v>0</v>
      </c>
      <c r="I4682" s="7">
        <f t="shared" si="848"/>
        <v>0</v>
      </c>
      <c r="J4682" s="7">
        <f t="shared" si="849"/>
        <v>0</v>
      </c>
      <c r="K4682" s="8" t="e">
        <f t="shared" si="850"/>
        <v>#N/A</v>
      </c>
      <c r="L4682" s="7" t="e">
        <f t="shared" si="851"/>
        <v>#N/A</v>
      </c>
      <c r="M4682" s="8" t="e">
        <f t="shared" si="828"/>
        <v>#N/A</v>
      </c>
      <c r="N4682" s="8" t="e">
        <f t="shared" si="829"/>
        <v>#N/A</v>
      </c>
    </row>
    <row r="4683" spans="1:14" ht="15.75" customHeight="1" x14ac:dyDescent="0.35">
      <c r="A4683" s="7">
        <f t="shared" si="841"/>
        <v>0</v>
      </c>
      <c r="B4683" s="7">
        <f t="shared" si="842"/>
        <v>0</v>
      </c>
      <c r="C4683" s="7">
        <f t="shared" si="843"/>
        <v>0</v>
      </c>
      <c r="D4683" s="7">
        <f t="shared" si="844"/>
        <v>0</v>
      </c>
      <c r="E4683" s="7" t="e">
        <f>IF('Report DCM'!$H4683="In-Stream Video","Rich Media display banner",IF('Report DCM'!$I4683&gt;'Report DCM'!$J4683,"Standard",VLOOKUP(CONCATENATE(bd_adtype,"_",bd_creativetype),tabela,2,FALSE)))</f>
        <v>#N/A</v>
      </c>
      <c r="F4683" s="7">
        <f t="shared" si="845"/>
        <v>0</v>
      </c>
      <c r="G4683" s="7">
        <f t="shared" si="846"/>
        <v>0</v>
      </c>
      <c r="H4683" s="7">
        <f t="shared" si="847"/>
        <v>0</v>
      </c>
      <c r="I4683" s="7">
        <f t="shared" si="848"/>
        <v>0</v>
      </c>
      <c r="J4683" s="7">
        <f t="shared" si="849"/>
        <v>0</v>
      </c>
      <c r="K4683" s="8" t="e">
        <f t="shared" si="850"/>
        <v>#N/A</v>
      </c>
      <c r="L4683" s="7" t="e">
        <f t="shared" si="851"/>
        <v>#N/A</v>
      </c>
      <c r="M4683" s="8" t="e">
        <f t="shared" si="828"/>
        <v>#N/A</v>
      </c>
      <c r="N4683" s="8" t="e">
        <f t="shared" si="829"/>
        <v>#N/A</v>
      </c>
    </row>
    <row r="4684" spans="1:14" ht="15.75" customHeight="1" x14ac:dyDescent="0.35">
      <c r="A4684" s="7">
        <f t="shared" si="841"/>
        <v>0</v>
      </c>
      <c r="B4684" s="7">
        <f t="shared" si="842"/>
        <v>0</v>
      </c>
      <c r="C4684" s="7">
        <f t="shared" si="843"/>
        <v>0</v>
      </c>
      <c r="D4684" s="7">
        <f t="shared" si="844"/>
        <v>0</v>
      </c>
      <c r="E4684" s="7" t="e">
        <f>IF('Report DCM'!$H4684="In-Stream Video","Rich Media display banner",IF('Report DCM'!$I4684&gt;'Report DCM'!$J4684,"Standard",VLOOKUP(CONCATENATE(bd_adtype,"_",bd_creativetype),tabela,2,FALSE)))</f>
        <v>#N/A</v>
      </c>
      <c r="F4684" s="7">
        <f t="shared" si="845"/>
        <v>0</v>
      </c>
      <c r="G4684" s="7">
        <f t="shared" si="846"/>
        <v>0</v>
      </c>
      <c r="H4684" s="7">
        <f t="shared" si="847"/>
        <v>0</v>
      </c>
      <c r="I4684" s="7">
        <f t="shared" si="848"/>
        <v>0</v>
      </c>
      <c r="J4684" s="7">
        <f t="shared" si="849"/>
        <v>0</v>
      </c>
      <c r="K4684" s="8" t="e">
        <f t="shared" si="850"/>
        <v>#N/A</v>
      </c>
      <c r="L4684" s="7" t="e">
        <f t="shared" si="851"/>
        <v>#N/A</v>
      </c>
      <c r="M4684" s="8" t="e">
        <f t="shared" si="828"/>
        <v>#N/A</v>
      </c>
      <c r="N4684" s="8" t="e">
        <f t="shared" si="829"/>
        <v>#N/A</v>
      </c>
    </row>
    <row r="4685" spans="1:14" ht="15.75" customHeight="1" x14ac:dyDescent="0.35">
      <c r="A4685" s="7">
        <f t="shared" si="841"/>
        <v>0</v>
      </c>
      <c r="B4685" s="7">
        <f t="shared" si="842"/>
        <v>0</v>
      </c>
      <c r="C4685" s="7">
        <f t="shared" si="843"/>
        <v>0</v>
      </c>
      <c r="D4685" s="7">
        <f t="shared" si="844"/>
        <v>0</v>
      </c>
      <c r="E4685" s="7" t="e">
        <f>IF('Report DCM'!$H4685="In-Stream Video","Rich Media display banner",IF('Report DCM'!$I4685&gt;'Report DCM'!$J4685,"Standard",VLOOKUP(CONCATENATE(bd_adtype,"_",bd_creativetype),tabela,2,FALSE)))</f>
        <v>#N/A</v>
      </c>
      <c r="F4685" s="7">
        <f t="shared" si="845"/>
        <v>0</v>
      </c>
      <c r="G4685" s="7">
        <f t="shared" si="846"/>
        <v>0</v>
      </c>
      <c r="H4685" s="7">
        <f t="shared" si="847"/>
        <v>0</v>
      </c>
      <c r="I4685" s="7">
        <f t="shared" si="848"/>
        <v>0</v>
      </c>
      <c r="J4685" s="7">
        <f t="shared" si="849"/>
        <v>0</v>
      </c>
      <c r="K4685" s="8" t="e">
        <f t="shared" si="850"/>
        <v>#N/A</v>
      </c>
      <c r="L4685" s="7" t="e">
        <f t="shared" si="851"/>
        <v>#N/A</v>
      </c>
      <c r="M4685" s="8" t="e">
        <f t="shared" si="828"/>
        <v>#N/A</v>
      </c>
      <c r="N4685" s="8" t="e">
        <f t="shared" si="829"/>
        <v>#N/A</v>
      </c>
    </row>
    <row r="4686" spans="1:14" ht="15.75" customHeight="1" x14ac:dyDescent="0.35">
      <c r="A4686" s="7">
        <f t="shared" si="841"/>
        <v>0</v>
      </c>
      <c r="B4686" s="7">
        <f t="shared" si="842"/>
        <v>0</v>
      </c>
      <c r="C4686" s="7">
        <f t="shared" si="843"/>
        <v>0</v>
      </c>
      <c r="D4686" s="7">
        <f t="shared" si="844"/>
        <v>0</v>
      </c>
      <c r="E4686" s="7" t="e">
        <f>IF('Report DCM'!$H4686="In-Stream Video","Rich Media display banner",IF('Report DCM'!$I4686&gt;'Report DCM'!$J4686,"Standard",VLOOKUP(CONCATENATE(bd_adtype,"_",bd_creativetype),tabela,2,FALSE)))</f>
        <v>#N/A</v>
      </c>
      <c r="F4686" s="7">
        <f t="shared" si="845"/>
        <v>0</v>
      </c>
      <c r="G4686" s="7">
        <f t="shared" si="846"/>
        <v>0</v>
      </c>
      <c r="H4686" s="7">
        <f t="shared" si="847"/>
        <v>0</v>
      </c>
      <c r="I4686" s="7">
        <f t="shared" si="848"/>
        <v>0</v>
      </c>
      <c r="J4686" s="7">
        <f t="shared" si="849"/>
        <v>0</v>
      </c>
      <c r="K4686" s="8" t="e">
        <f t="shared" si="850"/>
        <v>#N/A</v>
      </c>
      <c r="L4686" s="7" t="e">
        <f t="shared" si="851"/>
        <v>#N/A</v>
      </c>
      <c r="M4686" s="8" t="e">
        <f t="shared" si="828"/>
        <v>#N/A</v>
      </c>
      <c r="N4686" s="8" t="e">
        <f t="shared" si="829"/>
        <v>#N/A</v>
      </c>
    </row>
    <row r="4687" spans="1:14" ht="15.75" customHeight="1" x14ac:dyDescent="0.35">
      <c r="A4687" s="7">
        <f t="shared" si="841"/>
        <v>0</v>
      </c>
      <c r="B4687" s="7">
        <f t="shared" si="842"/>
        <v>0</v>
      </c>
      <c r="C4687" s="7">
        <f t="shared" si="843"/>
        <v>0</v>
      </c>
      <c r="D4687" s="7">
        <f t="shared" si="844"/>
        <v>0</v>
      </c>
      <c r="E4687" s="7" t="e">
        <f>IF('Report DCM'!$H4687="In-Stream Video","Rich Media display banner",IF('Report DCM'!$I4687&gt;'Report DCM'!$J4687,"Standard",VLOOKUP(CONCATENATE(bd_adtype,"_",bd_creativetype),tabela,2,FALSE)))</f>
        <v>#N/A</v>
      </c>
      <c r="F4687" s="7">
        <f t="shared" si="845"/>
        <v>0</v>
      </c>
      <c r="G4687" s="7">
        <f t="shared" si="846"/>
        <v>0</v>
      </c>
      <c r="H4687" s="7">
        <f t="shared" si="847"/>
        <v>0</v>
      </c>
      <c r="I4687" s="7">
        <f t="shared" si="848"/>
        <v>0</v>
      </c>
      <c r="J4687" s="7">
        <f t="shared" si="849"/>
        <v>0</v>
      </c>
      <c r="K4687" s="8" t="e">
        <f t="shared" si="850"/>
        <v>#N/A</v>
      </c>
      <c r="L4687" s="7" t="e">
        <f t="shared" si="851"/>
        <v>#N/A</v>
      </c>
      <c r="M4687" s="8" t="e">
        <f t="shared" si="828"/>
        <v>#N/A</v>
      </c>
      <c r="N4687" s="8" t="e">
        <f t="shared" si="829"/>
        <v>#N/A</v>
      </c>
    </row>
    <row r="4688" spans="1:14" ht="15.75" customHeight="1" x14ac:dyDescent="0.35">
      <c r="A4688" s="7">
        <f t="shared" si="841"/>
        <v>0</v>
      </c>
      <c r="B4688" s="7">
        <f t="shared" si="842"/>
        <v>0</v>
      </c>
      <c r="C4688" s="7">
        <f t="shared" si="843"/>
        <v>0</v>
      </c>
      <c r="D4688" s="7">
        <f t="shared" si="844"/>
        <v>0</v>
      </c>
      <c r="E4688" s="7" t="e">
        <f>IF('Report DCM'!$H4688="In-Stream Video","Rich Media display banner",IF('Report DCM'!$I4688&gt;'Report DCM'!$J4688,"Standard",VLOOKUP(CONCATENATE(bd_adtype,"_",bd_creativetype),tabela,2,FALSE)))</f>
        <v>#N/A</v>
      </c>
      <c r="F4688" s="7">
        <f t="shared" si="845"/>
        <v>0</v>
      </c>
      <c r="G4688" s="7">
        <f t="shared" si="846"/>
        <v>0</v>
      </c>
      <c r="H4688" s="7">
        <f t="shared" si="847"/>
        <v>0</v>
      </c>
      <c r="I4688" s="7">
        <f t="shared" si="848"/>
        <v>0</v>
      </c>
      <c r="J4688" s="7">
        <f t="shared" si="849"/>
        <v>0</v>
      </c>
      <c r="K4688" s="8" t="e">
        <f t="shared" si="850"/>
        <v>#N/A</v>
      </c>
      <c r="L4688" s="7" t="e">
        <f t="shared" si="851"/>
        <v>#N/A</v>
      </c>
      <c r="M4688" s="8" t="e">
        <f t="shared" si="828"/>
        <v>#N/A</v>
      </c>
      <c r="N4688" s="8" t="e">
        <f t="shared" si="829"/>
        <v>#N/A</v>
      </c>
    </row>
    <row r="4689" spans="1:14" ht="15.75" customHeight="1" x14ac:dyDescent="0.35">
      <c r="A4689" s="7">
        <f t="shared" si="841"/>
        <v>0</v>
      </c>
      <c r="B4689" s="7">
        <f t="shared" si="842"/>
        <v>0</v>
      </c>
      <c r="C4689" s="7">
        <f t="shared" si="843"/>
        <v>0</v>
      </c>
      <c r="D4689" s="7">
        <f t="shared" si="844"/>
        <v>0</v>
      </c>
      <c r="E4689" s="7" t="e">
        <f>IF('Report DCM'!$H4689="In-Stream Video","Rich Media display banner",IF('Report DCM'!$I4689&gt;'Report DCM'!$J4689,"Standard",VLOOKUP(CONCATENATE(bd_adtype,"_",bd_creativetype),tabela,2,FALSE)))</f>
        <v>#N/A</v>
      </c>
      <c r="F4689" s="7">
        <f t="shared" si="845"/>
        <v>0</v>
      </c>
      <c r="G4689" s="7">
        <f t="shared" si="846"/>
        <v>0</v>
      </c>
      <c r="H4689" s="7">
        <f t="shared" si="847"/>
        <v>0</v>
      </c>
      <c r="I4689" s="7">
        <f t="shared" si="848"/>
        <v>0</v>
      </c>
      <c r="J4689" s="7">
        <f t="shared" si="849"/>
        <v>0</v>
      </c>
      <c r="K4689" s="8" t="e">
        <f t="shared" si="850"/>
        <v>#N/A</v>
      </c>
      <c r="L4689" s="7" t="e">
        <f t="shared" si="851"/>
        <v>#N/A</v>
      </c>
      <c r="M4689" s="8" t="e">
        <f t="shared" si="828"/>
        <v>#N/A</v>
      </c>
      <c r="N4689" s="8" t="e">
        <f t="shared" si="829"/>
        <v>#N/A</v>
      </c>
    </row>
    <row r="4690" spans="1:14" ht="15.75" customHeight="1" x14ac:dyDescent="0.35">
      <c r="A4690" s="7">
        <f t="shared" si="841"/>
        <v>0</v>
      </c>
      <c r="B4690" s="7">
        <f t="shared" si="842"/>
        <v>0</v>
      </c>
      <c r="C4690" s="7">
        <f t="shared" si="843"/>
        <v>0</v>
      </c>
      <c r="D4690" s="7">
        <f t="shared" si="844"/>
        <v>0</v>
      </c>
      <c r="E4690" s="7" t="e">
        <f>IF('Report DCM'!$H4690="In-Stream Video","Rich Media display banner",IF('Report DCM'!$I4690&gt;'Report DCM'!$J4690,"Standard",VLOOKUP(CONCATENATE(bd_adtype,"_",bd_creativetype),tabela,2,FALSE)))</f>
        <v>#N/A</v>
      </c>
      <c r="F4690" s="7">
        <f t="shared" si="845"/>
        <v>0</v>
      </c>
      <c r="G4690" s="7">
        <f t="shared" si="846"/>
        <v>0</v>
      </c>
      <c r="H4690" s="7">
        <f t="shared" si="847"/>
        <v>0</v>
      </c>
      <c r="I4690" s="7">
        <f t="shared" si="848"/>
        <v>0</v>
      </c>
      <c r="J4690" s="7">
        <f t="shared" si="849"/>
        <v>0</v>
      </c>
      <c r="K4690" s="8" t="e">
        <f t="shared" si="850"/>
        <v>#N/A</v>
      </c>
      <c r="L4690" s="7" t="e">
        <f t="shared" si="851"/>
        <v>#N/A</v>
      </c>
      <c r="M4690" s="8" t="e">
        <f t="shared" si="828"/>
        <v>#N/A</v>
      </c>
      <c r="N4690" s="8" t="e">
        <f t="shared" si="829"/>
        <v>#N/A</v>
      </c>
    </row>
    <row r="4691" spans="1:14" ht="15.75" customHeight="1" x14ac:dyDescent="0.35">
      <c r="A4691" s="7">
        <f t="shared" si="841"/>
        <v>0</v>
      </c>
      <c r="B4691" s="7">
        <f t="shared" si="842"/>
        <v>0</v>
      </c>
      <c r="C4691" s="7">
        <f t="shared" si="843"/>
        <v>0</v>
      </c>
      <c r="D4691" s="7">
        <f t="shared" si="844"/>
        <v>0</v>
      </c>
      <c r="E4691" s="7" t="e">
        <f>IF('Report DCM'!$H4691="In-Stream Video","Rich Media display banner",IF('Report DCM'!$I4691&gt;'Report DCM'!$J4691,"Standard",VLOOKUP(CONCATENATE(bd_adtype,"_",bd_creativetype),tabela,2,FALSE)))</f>
        <v>#N/A</v>
      </c>
      <c r="F4691" s="7">
        <f t="shared" si="845"/>
        <v>0</v>
      </c>
      <c r="G4691" s="7">
        <f t="shared" si="846"/>
        <v>0</v>
      </c>
      <c r="H4691" s="7">
        <f t="shared" si="847"/>
        <v>0</v>
      </c>
      <c r="I4691" s="7">
        <f t="shared" si="848"/>
        <v>0</v>
      </c>
      <c r="J4691" s="7">
        <f t="shared" si="849"/>
        <v>0</v>
      </c>
      <c r="K4691" s="8" t="e">
        <f t="shared" si="850"/>
        <v>#N/A</v>
      </c>
      <c r="L4691" s="7" t="e">
        <f t="shared" si="851"/>
        <v>#N/A</v>
      </c>
      <c r="M4691" s="8" t="e">
        <f t="shared" si="828"/>
        <v>#N/A</v>
      </c>
      <c r="N4691" s="8" t="e">
        <f t="shared" si="829"/>
        <v>#N/A</v>
      </c>
    </row>
    <row r="4692" spans="1:14" ht="15.75" customHeight="1" x14ac:dyDescent="0.35">
      <c r="A4692" s="7">
        <f t="shared" si="841"/>
        <v>0</v>
      </c>
      <c r="B4692" s="7">
        <f t="shared" si="842"/>
        <v>0</v>
      </c>
      <c r="C4692" s="7">
        <f t="shared" si="843"/>
        <v>0</v>
      </c>
      <c r="D4692" s="7">
        <f t="shared" si="844"/>
        <v>0</v>
      </c>
      <c r="E4692" s="7" t="e">
        <f>IF('Report DCM'!$H4692="In-Stream Video","Rich Media display banner",IF('Report DCM'!$I4692&gt;'Report DCM'!$J4692,"Standard",VLOOKUP(CONCATENATE(bd_adtype,"_",bd_creativetype),tabela,2,FALSE)))</f>
        <v>#N/A</v>
      </c>
      <c r="F4692" s="7">
        <f t="shared" si="845"/>
        <v>0</v>
      </c>
      <c r="G4692" s="7">
        <f t="shared" si="846"/>
        <v>0</v>
      </c>
      <c r="H4692" s="7">
        <f t="shared" si="847"/>
        <v>0</v>
      </c>
      <c r="I4692" s="7">
        <f t="shared" si="848"/>
        <v>0</v>
      </c>
      <c r="J4692" s="7">
        <f t="shared" si="849"/>
        <v>0</v>
      </c>
      <c r="K4692" s="8" t="e">
        <f t="shared" si="850"/>
        <v>#N/A</v>
      </c>
      <c r="L4692" s="7" t="e">
        <f t="shared" si="851"/>
        <v>#N/A</v>
      </c>
      <c r="M4692" s="8" t="e">
        <f t="shared" si="828"/>
        <v>#N/A</v>
      </c>
      <c r="N4692" s="8" t="e">
        <f t="shared" si="829"/>
        <v>#N/A</v>
      </c>
    </row>
    <row r="4693" spans="1:14" ht="15.75" customHeight="1" x14ac:dyDescent="0.35">
      <c r="A4693" s="7">
        <f t="shared" si="841"/>
        <v>0</v>
      </c>
      <c r="B4693" s="7">
        <f t="shared" si="842"/>
        <v>0</v>
      </c>
      <c r="C4693" s="7">
        <f t="shared" si="843"/>
        <v>0</v>
      </c>
      <c r="D4693" s="7">
        <f t="shared" si="844"/>
        <v>0</v>
      </c>
      <c r="E4693" s="7" t="e">
        <f>IF('Report DCM'!$H4693="In-Stream Video","Rich Media display banner",IF('Report DCM'!$I4693&gt;'Report DCM'!$J4693,"Standard",VLOOKUP(CONCATENATE(bd_adtype,"_",bd_creativetype),tabela,2,FALSE)))</f>
        <v>#N/A</v>
      </c>
      <c r="F4693" s="7">
        <f t="shared" si="845"/>
        <v>0</v>
      </c>
      <c r="G4693" s="7">
        <f t="shared" si="846"/>
        <v>0</v>
      </c>
      <c r="H4693" s="7">
        <f t="shared" si="847"/>
        <v>0</v>
      </c>
      <c r="I4693" s="7">
        <f t="shared" si="848"/>
        <v>0</v>
      </c>
      <c r="J4693" s="7">
        <f t="shared" si="849"/>
        <v>0</v>
      </c>
      <c r="K4693" s="8" t="e">
        <f t="shared" si="850"/>
        <v>#N/A</v>
      </c>
      <c r="L4693" s="7" t="e">
        <f t="shared" si="851"/>
        <v>#N/A</v>
      </c>
      <c r="M4693" s="8" t="e">
        <f t="shared" si="828"/>
        <v>#N/A</v>
      </c>
      <c r="N4693" s="8" t="e">
        <f t="shared" si="829"/>
        <v>#N/A</v>
      </c>
    </row>
    <row r="4694" spans="1:14" ht="15.75" customHeight="1" x14ac:dyDescent="0.35">
      <c r="A4694" s="7">
        <f t="shared" si="841"/>
        <v>0</v>
      </c>
      <c r="B4694" s="7">
        <f t="shared" si="842"/>
        <v>0</v>
      </c>
      <c r="C4694" s="7">
        <f t="shared" si="843"/>
        <v>0</v>
      </c>
      <c r="D4694" s="7">
        <f t="shared" si="844"/>
        <v>0</v>
      </c>
      <c r="E4694" s="7" t="e">
        <f>IF('Report DCM'!$H4694="In-Stream Video","Rich Media display banner",IF('Report DCM'!$I4694&gt;'Report DCM'!$J4694,"Standard",VLOOKUP(CONCATENATE(bd_adtype,"_",bd_creativetype),tabela,2,FALSE)))</f>
        <v>#N/A</v>
      </c>
      <c r="F4694" s="7">
        <f t="shared" si="845"/>
        <v>0</v>
      </c>
      <c r="G4694" s="7">
        <f t="shared" si="846"/>
        <v>0</v>
      </c>
      <c r="H4694" s="7">
        <f t="shared" si="847"/>
        <v>0</v>
      </c>
      <c r="I4694" s="7">
        <f t="shared" si="848"/>
        <v>0</v>
      </c>
      <c r="J4694" s="7">
        <f t="shared" si="849"/>
        <v>0</v>
      </c>
      <c r="K4694" s="8" t="e">
        <f t="shared" si="850"/>
        <v>#N/A</v>
      </c>
      <c r="L4694" s="7" t="e">
        <f t="shared" si="851"/>
        <v>#N/A</v>
      </c>
      <c r="M4694" s="8" t="e">
        <f t="shared" si="828"/>
        <v>#N/A</v>
      </c>
      <c r="N4694" s="8" t="e">
        <f t="shared" si="829"/>
        <v>#N/A</v>
      </c>
    </row>
    <row r="4695" spans="1:14" ht="15.75" customHeight="1" x14ac:dyDescent="0.35">
      <c r="A4695" s="7">
        <f t="shared" si="841"/>
        <v>0</v>
      </c>
      <c r="B4695" s="7">
        <f t="shared" si="842"/>
        <v>0</v>
      </c>
      <c r="C4695" s="7">
        <f t="shared" si="843"/>
        <v>0</v>
      </c>
      <c r="D4695" s="7">
        <f t="shared" si="844"/>
        <v>0</v>
      </c>
      <c r="E4695" s="7" t="e">
        <f>IF('Report DCM'!$H4695="In-Stream Video","Rich Media display banner",IF('Report DCM'!$I4695&gt;'Report DCM'!$J4695,"Standard",VLOOKUP(CONCATENATE(bd_adtype,"_",bd_creativetype),tabela,2,FALSE)))</f>
        <v>#N/A</v>
      </c>
      <c r="F4695" s="7">
        <f t="shared" si="845"/>
        <v>0</v>
      </c>
      <c r="G4695" s="7">
        <f t="shared" si="846"/>
        <v>0</v>
      </c>
      <c r="H4695" s="7">
        <f t="shared" si="847"/>
        <v>0</v>
      </c>
      <c r="I4695" s="7">
        <f t="shared" si="848"/>
        <v>0</v>
      </c>
      <c r="J4695" s="7">
        <f t="shared" si="849"/>
        <v>0</v>
      </c>
      <c r="K4695" s="8" t="e">
        <f t="shared" si="850"/>
        <v>#N/A</v>
      </c>
      <c r="L4695" s="7" t="e">
        <f t="shared" si="851"/>
        <v>#N/A</v>
      </c>
      <c r="M4695" s="8" t="e">
        <f t="shared" si="828"/>
        <v>#N/A</v>
      </c>
      <c r="N4695" s="8" t="e">
        <f t="shared" si="829"/>
        <v>#N/A</v>
      </c>
    </row>
    <row r="4696" spans="1:14" ht="15.75" customHeight="1" x14ac:dyDescent="0.35">
      <c r="A4696" s="7">
        <f t="shared" si="841"/>
        <v>0</v>
      </c>
      <c r="B4696" s="7">
        <f t="shared" si="842"/>
        <v>0</v>
      </c>
      <c r="C4696" s="7">
        <f t="shared" si="843"/>
        <v>0</v>
      </c>
      <c r="D4696" s="7">
        <f t="shared" si="844"/>
        <v>0</v>
      </c>
      <c r="E4696" s="7" t="e">
        <f>IF('Report DCM'!$H4696="In-Stream Video","Rich Media display banner",IF('Report DCM'!$I4696&gt;'Report DCM'!$J4696,"Standard",VLOOKUP(CONCATENATE(bd_adtype,"_",bd_creativetype),tabela,2,FALSE)))</f>
        <v>#N/A</v>
      </c>
      <c r="F4696" s="7">
        <f t="shared" si="845"/>
        <v>0</v>
      </c>
      <c r="G4696" s="7">
        <f t="shared" si="846"/>
        <v>0</v>
      </c>
      <c r="H4696" s="7">
        <f t="shared" si="847"/>
        <v>0</v>
      </c>
      <c r="I4696" s="7">
        <f t="shared" si="848"/>
        <v>0</v>
      </c>
      <c r="J4696" s="7">
        <f t="shared" si="849"/>
        <v>0</v>
      </c>
      <c r="K4696" s="8" t="e">
        <f t="shared" si="850"/>
        <v>#N/A</v>
      </c>
      <c r="L4696" s="7" t="e">
        <f t="shared" si="851"/>
        <v>#N/A</v>
      </c>
      <c r="M4696" s="8" t="e">
        <f t="shared" si="828"/>
        <v>#N/A</v>
      </c>
      <c r="N4696" s="8" t="e">
        <f t="shared" si="829"/>
        <v>#N/A</v>
      </c>
    </row>
    <row r="4697" spans="1:14" ht="15.75" customHeight="1" x14ac:dyDescent="0.35">
      <c r="A4697" s="7">
        <f t="shared" si="841"/>
        <v>0</v>
      </c>
      <c r="B4697" s="7">
        <f t="shared" si="842"/>
        <v>0</v>
      </c>
      <c r="C4697" s="7">
        <f t="shared" si="843"/>
        <v>0</v>
      </c>
      <c r="D4697" s="7">
        <f t="shared" si="844"/>
        <v>0</v>
      </c>
      <c r="E4697" s="7" t="e">
        <f>IF('Report DCM'!$H4697="In-Stream Video","Rich Media display banner",IF('Report DCM'!$I4697&gt;'Report DCM'!$J4697,"Standard",VLOOKUP(CONCATENATE(bd_adtype,"_",bd_creativetype),tabela,2,FALSE)))</f>
        <v>#N/A</v>
      </c>
      <c r="F4697" s="7">
        <f t="shared" si="845"/>
        <v>0</v>
      </c>
      <c r="G4697" s="7">
        <f t="shared" si="846"/>
        <v>0</v>
      </c>
      <c r="H4697" s="7">
        <f t="shared" si="847"/>
        <v>0</v>
      </c>
      <c r="I4697" s="7">
        <f t="shared" si="848"/>
        <v>0</v>
      </c>
      <c r="J4697" s="7">
        <f t="shared" si="849"/>
        <v>0</v>
      </c>
      <c r="K4697" s="8" t="e">
        <f t="shared" si="850"/>
        <v>#N/A</v>
      </c>
      <c r="L4697" s="7" t="e">
        <f t="shared" si="851"/>
        <v>#N/A</v>
      </c>
      <c r="M4697" s="8" t="e">
        <f t="shared" si="828"/>
        <v>#N/A</v>
      </c>
      <c r="N4697" s="8" t="e">
        <f t="shared" si="829"/>
        <v>#N/A</v>
      </c>
    </row>
    <row r="4698" spans="1:14" ht="15.75" customHeight="1" x14ac:dyDescent="0.35">
      <c r="A4698" s="7">
        <f t="shared" si="841"/>
        <v>0</v>
      </c>
      <c r="B4698" s="7">
        <f t="shared" si="842"/>
        <v>0</v>
      </c>
      <c r="C4698" s="7">
        <f t="shared" si="843"/>
        <v>0</v>
      </c>
      <c r="D4698" s="7">
        <f t="shared" si="844"/>
        <v>0</v>
      </c>
      <c r="E4698" s="7" t="e">
        <f>IF('Report DCM'!$H4698="In-Stream Video","Rich Media display banner",IF('Report DCM'!$I4698&gt;'Report DCM'!$J4698,"Standard",VLOOKUP(CONCATENATE(bd_adtype,"_",bd_creativetype),tabela,2,FALSE)))</f>
        <v>#N/A</v>
      </c>
      <c r="F4698" s="7">
        <f t="shared" si="845"/>
        <v>0</v>
      </c>
      <c r="G4698" s="7">
        <f t="shared" si="846"/>
        <v>0</v>
      </c>
      <c r="H4698" s="7">
        <f t="shared" si="847"/>
        <v>0</v>
      </c>
      <c r="I4698" s="7">
        <f t="shared" si="848"/>
        <v>0</v>
      </c>
      <c r="J4698" s="7">
        <f t="shared" si="849"/>
        <v>0</v>
      </c>
      <c r="K4698" s="8" t="e">
        <f t="shared" si="850"/>
        <v>#N/A</v>
      </c>
      <c r="L4698" s="7" t="e">
        <f t="shared" si="851"/>
        <v>#N/A</v>
      </c>
      <c r="M4698" s="8" t="e">
        <f t="shared" si="828"/>
        <v>#N/A</v>
      </c>
      <c r="N4698" s="8" t="e">
        <f t="shared" si="829"/>
        <v>#N/A</v>
      </c>
    </row>
    <row r="4699" spans="1:14" ht="15.75" customHeight="1" x14ac:dyDescent="0.35">
      <c r="A4699" s="7">
        <f t="shared" si="841"/>
        <v>0</v>
      </c>
      <c r="B4699" s="7">
        <f t="shared" si="842"/>
        <v>0</v>
      </c>
      <c r="C4699" s="7">
        <f t="shared" si="843"/>
        <v>0</v>
      </c>
      <c r="D4699" s="7">
        <f t="shared" si="844"/>
        <v>0</v>
      </c>
      <c r="E4699" s="7" t="e">
        <f>IF('Report DCM'!$H4699="In-Stream Video","Rich Media display banner",IF('Report DCM'!$I4699&gt;'Report DCM'!$J4699,"Standard",VLOOKUP(CONCATENATE(bd_adtype,"_",bd_creativetype),tabela,2,FALSE)))</f>
        <v>#N/A</v>
      </c>
      <c r="F4699" s="7">
        <f t="shared" si="845"/>
        <v>0</v>
      </c>
      <c r="G4699" s="7">
        <f t="shared" si="846"/>
        <v>0</v>
      </c>
      <c r="H4699" s="7">
        <f t="shared" si="847"/>
        <v>0</v>
      </c>
      <c r="I4699" s="7">
        <f t="shared" si="848"/>
        <v>0</v>
      </c>
      <c r="J4699" s="7">
        <f t="shared" si="849"/>
        <v>0</v>
      </c>
      <c r="K4699" s="8" t="e">
        <f t="shared" si="850"/>
        <v>#N/A</v>
      </c>
      <c r="L4699" s="7" t="e">
        <f t="shared" si="851"/>
        <v>#N/A</v>
      </c>
      <c r="M4699" s="8" t="e">
        <f t="shared" si="828"/>
        <v>#N/A</v>
      </c>
      <c r="N4699" s="8" t="e">
        <f t="shared" si="829"/>
        <v>#N/A</v>
      </c>
    </row>
    <row r="4700" spans="1:14" ht="15.75" customHeight="1" x14ac:dyDescent="0.35">
      <c r="A4700" s="7">
        <f t="shared" si="841"/>
        <v>0</v>
      </c>
      <c r="B4700" s="7">
        <f t="shared" si="842"/>
        <v>0</v>
      </c>
      <c r="C4700" s="7">
        <f t="shared" si="843"/>
        <v>0</v>
      </c>
      <c r="D4700" s="7">
        <f t="shared" si="844"/>
        <v>0</v>
      </c>
      <c r="E4700" s="7" t="e">
        <f>IF('Report DCM'!$H4700="In-Stream Video","Rich Media display banner",IF('Report DCM'!$I4700&gt;'Report DCM'!$J4700,"Standard",VLOOKUP(CONCATENATE(bd_adtype,"_",bd_creativetype),tabela,2,FALSE)))</f>
        <v>#N/A</v>
      </c>
      <c r="F4700" s="7">
        <f t="shared" si="845"/>
        <v>0</v>
      </c>
      <c r="G4700" s="7">
        <f t="shared" si="846"/>
        <v>0</v>
      </c>
      <c r="H4700" s="7">
        <f t="shared" si="847"/>
        <v>0</v>
      </c>
      <c r="I4700" s="7">
        <f t="shared" si="848"/>
        <v>0</v>
      </c>
      <c r="J4700" s="7">
        <f t="shared" si="849"/>
        <v>0</v>
      </c>
      <c r="K4700" s="8" t="e">
        <f t="shared" si="850"/>
        <v>#N/A</v>
      </c>
      <c r="L4700" s="7" t="e">
        <f t="shared" si="851"/>
        <v>#N/A</v>
      </c>
      <c r="M4700" s="8" t="e">
        <f t="shared" si="828"/>
        <v>#N/A</v>
      </c>
      <c r="N4700" s="8" t="e">
        <f t="shared" si="829"/>
        <v>#N/A</v>
      </c>
    </row>
    <row r="4701" spans="1:14" ht="15.75" customHeight="1" x14ac:dyDescent="0.35">
      <c r="A4701" s="7">
        <f t="shared" si="841"/>
        <v>0</v>
      </c>
      <c r="B4701" s="7">
        <f t="shared" si="842"/>
        <v>0</v>
      </c>
      <c r="C4701" s="7">
        <f t="shared" si="843"/>
        <v>0</v>
      </c>
      <c r="D4701" s="7">
        <f t="shared" si="844"/>
        <v>0</v>
      </c>
      <c r="E4701" s="7" t="e">
        <f>IF('Report DCM'!$H4701="In-Stream Video","Rich Media display banner",IF('Report DCM'!$I4701&gt;'Report DCM'!$J4701,"Standard",VLOOKUP(CONCATENATE(bd_adtype,"_",bd_creativetype),tabela,2,FALSE)))</f>
        <v>#N/A</v>
      </c>
      <c r="F4701" s="7">
        <f t="shared" si="845"/>
        <v>0</v>
      </c>
      <c r="G4701" s="7">
        <f t="shared" si="846"/>
        <v>0</v>
      </c>
      <c r="H4701" s="7">
        <f t="shared" si="847"/>
        <v>0</v>
      </c>
      <c r="I4701" s="7">
        <f t="shared" si="848"/>
        <v>0</v>
      </c>
      <c r="J4701" s="7">
        <f t="shared" si="849"/>
        <v>0</v>
      </c>
      <c r="K4701" s="8" t="e">
        <f t="shared" si="850"/>
        <v>#N/A</v>
      </c>
      <c r="L4701" s="7" t="e">
        <f t="shared" si="851"/>
        <v>#N/A</v>
      </c>
      <c r="M4701" s="8" t="e">
        <f t="shared" si="828"/>
        <v>#N/A</v>
      </c>
      <c r="N4701" s="8" t="e">
        <f t="shared" si="829"/>
        <v>#N/A</v>
      </c>
    </row>
    <row r="4702" spans="1:14" ht="15.75" customHeight="1" x14ac:dyDescent="0.35">
      <c r="A4702" s="7">
        <f t="shared" si="841"/>
        <v>0</v>
      </c>
      <c r="B4702" s="7">
        <f t="shared" si="842"/>
        <v>0</v>
      </c>
      <c r="C4702" s="7">
        <f t="shared" si="843"/>
        <v>0</v>
      </c>
      <c r="D4702" s="7">
        <f t="shared" si="844"/>
        <v>0</v>
      </c>
      <c r="E4702" s="7" t="e">
        <f>IF('Report DCM'!$H4702="In-Stream Video","Rich Media display banner",IF('Report DCM'!$I4702&gt;'Report DCM'!$J4702,"Standard",VLOOKUP(CONCATENATE(bd_adtype,"_",bd_creativetype),tabela,2,FALSE)))</f>
        <v>#N/A</v>
      </c>
      <c r="F4702" s="7">
        <f t="shared" si="845"/>
        <v>0</v>
      </c>
      <c r="G4702" s="7">
        <f t="shared" si="846"/>
        <v>0</v>
      </c>
      <c r="H4702" s="7">
        <f t="shared" si="847"/>
        <v>0</v>
      </c>
      <c r="I4702" s="7">
        <f t="shared" si="848"/>
        <v>0</v>
      </c>
      <c r="J4702" s="7">
        <f t="shared" si="849"/>
        <v>0</v>
      </c>
      <c r="K4702" s="8" t="e">
        <f t="shared" si="850"/>
        <v>#N/A</v>
      </c>
      <c r="L4702" s="7" t="e">
        <f t="shared" si="851"/>
        <v>#N/A</v>
      </c>
      <c r="M4702" s="8" t="e">
        <f t="shared" si="828"/>
        <v>#N/A</v>
      </c>
      <c r="N4702" s="8" t="e">
        <f t="shared" si="829"/>
        <v>#N/A</v>
      </c>
    </row>
    <row r="4703" spans="1:14" ht="15.75" customHeight="1" x14ac:dyDescent="0.35">
      <c r="A4703" s="7">
        <f t="shared" si="841"/>
        <v>0</v>
      </c>
      <c r="B4703" s="7">
        <f t="shared" si="842"/>
        <v>0</v>
      </c>
      <c r="C4703" s="7">
        <f t="shared" si="843"/>
        <v>0</v>
      </c>
      <c r="D4703" s="7">
        <f t="shared" si="844"/>
        <v>0</v>
      </c>
      <c r="E4703" s="7" t="e">
        <f>IF('Report DCM'!$H4703="In-Stream Video","Rich Media display banner",IF('Report DCM'!$I4703&gt;'Report DCM'!$J4703,"Standard",VLOOKUP(CONCATENATE(bd_adtype,"_",bd_creativetype),tabela,2,FALSE)))</f>
        <v>#N/A</v>
      </c>
      <c r="F4703" s="7">
        <f t="shared" si="845"/>
        <v>0</v>
      </c>
      <c r="G4703" s="7">
        <f t="shared" si="846"/>
        <v>0</v>
      </c>
      <c r="H4703" s="7">
        <f t="shared" si="847"/>
        <v>0</v>
      </c>
      <c r="I4703" s="7">
        <f t="shared" si="848"/>
        <v>0</v>
      </c>
      <c r="J4703" s="7">
        <f t="shared" si="849"/>
        <v>0</v>
      </c>
      <c r="K4703" s="8" t="e">
        <f t="shared" si="850"/>
        <v>#N/A</v>
      </c>
      <c r="L4703" s="7" t="e">
        <f t="shared" si="851"/>
        <v>#N/A</v>
      </c>
      <c r="M4703" s="8" t="e">
        <f t="shared" si="828"/>
        <v>#N/A</v>
      </c>
      <c r="N4703" s="8" t="e">
        <f t="shared" si="829"/>
        <v>#N/A</v>
      </c>
    </row>
    <row r="4704" spans="1:14" ht="15.75" customHeight="1" x14ac:dyDescent="0.35">
      <c r="A4704" s="7">
        <f t="shared" si="841"/>
        <v>0</v>
      </c>
      <c r="B4704" s="7">
        <f t="shared" si="842"/>
        <v>0</v>
      </c>
      <c r="C4704" s="7">
        <f t="shared" si="843"/>
        <v>0</v>
      </c>
      <c r="D4704" s="7">
        <f t="shared" si="844"/>
        <v>0</v>
      </c>
      <c r="E4704" s="7" t="e">
        <f>IF('Report DCM'!$H4704="In-Stream Video","Rich Media display banner",IF('Report DCM'!$I4704&gt;'Report DCM'!$J4704,"Standard",VLOOKUP(CONCATENATE(bd_adtype,"_",bd_creativetype),tabela,2,FALSE)))</f>
        <v>#N/A</v>
      </c>
      <c r="F4704" s="7">
        <f t="shared" si="845"/>
        <v>0</v>
      </c>
      <c r="G4704" s="7">
        <f t="shared" si="846"/>
        <v>0</v>
      </c>
      <c r="H4704" s="7">
        <f t="shared" si="847"/>
        <v>0</v>
      </c>
      <c r="I4704" s="7">
        <f t="shared" si="848"/>
        <v>0</v>
      </c>
      <c r="J4704" s="7">
        <f t="shared" si="849"/>
        <v>0</v>
      </c>
      <c r="K4704" s="8" t="e">
        <f t="shared" si="850"/>
        <v>#N/A</v>
      </c>
      <c r="L4704" s="7" t="e">
        <f t="shared" si="851"/>
        <v>#N/A</v>
      </c>
      <c r="M4704" s="8" t="e">
        <f t="shared" si="828"/>
        <v>#N/A</v>
      </c>
      <c r="N4704" s="8" t="e">
        <f t="shared" si="829"/>
        <v>#N/A</v>
      </c>
    </row>
    <row r="4705" spans="1:14" ht="15.75" customHeight="1" x14ac:dyDescent="0.35">
      <c r="A4705" s="7">
        <f t="shared" si="841"/>
        <v>0</v>
      </c>
      <c r="B4705" s="7">
        <f t="shared" si="842"/>
        <v>0</v>
      </c>
      <c r="C4705" s="7">
        <f t="shared" si="843"/>
        <v>0</v>
      </c>
      <c r="D4705" s="7">
        <f t="shared" si="844"/>
        <v>0</v>
      </c>
      <c r="E4705" s="7" t="e">
        <f>IF('Report DCM'!$H4705="In-Stream Video","Rich Media display banner",IF('Report DCM'!$I4705&gt;'Report DCM'!$J4705,"Standard",VLOOKUP(CONCATENATE(bd_adtype,"_",bd_creativetype),tabela,2,FALSE)))</f>
        <v>#N/A</v>
      </c>
      <c r="F4705" s="7">
        <f t="shared" si="845"/>
        <v>0</v>
      </c>
      <c r="G4705" s="7">
        <f t="shared" si="846"/>
        <v>0</v>
      </c>
      <c r="H4705" s="7">
        <f t="shared" si="847"/>
        <v>0</v>
      </c>
      <c r="I4705" s="7">
        <f t="shared" si="848"/>
        <v>0</v>
      </c>
      <c r="J4705" s="7">
        <f t="shared" si="849"/>
        <v>0</v>
      </c>
      <c r="K4705" s="8" t="e">
        <f t="shared" si="850"/>
        <v>#N/A</v>
      </c>
      <c r="L4705" s="7" t="e">
        <f t="shared" si="851"/>
        <v>#N/A</v>
      </c>
      <c r="M4705" s="8" t="e">
        <f t="shared" si="828"/>
        <v>#N/A</v>
      </c>
      <c r="N4705" s="8" t="e">
        <f t="shared" si="829"/>
        <v>#N/A</v>
      </c>
    </row>
    <row r="4706" spans="1:14" ht="15.75" customHeight="1" x14ac:dyDescent="0.35">
      <c r="A4706" s="7">
        <f t="shared" si="841"/>
        <v>0</v>
      </c>
      <c r="B4706" s="7">
        <f t="shared" si="842"/>
        <v>0</v>
      </c>
      <c r="C4706" s="7">
        <f t="shared" si="843"/>
        <v>0</v>
      </c>
      <c r="D4706" s="7">
        <f t="shared" si="844"/>
        <v>0</v>
      </c>
      <c r="E4706" s="7" t="e">
        <f>IF('Report DCM'!$H4706="In-Stream Video","Rich Media display banner",IF('Report DCM'!$I4706&gt;'Report DCM'!$J4706,"Standard",VLOOKUP(CONCATENATE(bd_adtype,"_",bd_creativetype),tabela,2,FALSE)))</f>
        <v>#N/A</v>
      </c>
      <c r="F4706" s="7">
        <f t="shared" si="845"/>
        <v>0</v>
      </c>
      <c r="G4706" s="7">
        <f t="shared" si="846"/>
        <v>0</v>
      </c>
      <c r="H4706" s="7">
        <f t="shared" si="847"/>
        <v>0</v>
      </c>
      <c r="I4706" s="7">
        <f t="shared" si="848"/>
        <v>0</v>
      </c>
      <c r="J4706" s="7">
        <f t="shared" si="849"/>
        <v>0</v>
      </c>
      <c r="K4706" s="8" t="e">
        <f t="shared" si="850"/>
        <v>#N/A</v>
      </c>
      <c r="L4706" s="7" t="e">
        <f t="shared" si="851"/>
        <v>#N/A</v>
      </c>
      <c r="M4706" s="8" t="e">
        <f t="shared" si="828"/>
        <v>#N/A</v>
      </c>
      <c r="N4706" s="8" t="e">
        <f t="shared" si="829"/>
        <v>#N/A</v>
      </c>
    </row>
    <row r="4707" spans="1:14" ht="15.75" customHeight="1" x14ac:dyDescent="0.35">
      <c r="A4707" s="7">
        <f t="shared" si="841"/>
        <v>0</v>
      </c>
      <c r="B4707" s="7">
        <f t="shared" si="842"/>
        <v>0</v>
      </c>
      <c r="C4707" s="7">
        <f t="shared" si="843"/>
        <v>0</v>
      </c>
      <c r="D4707" s="7">
        <f t="shared" si="844"/>
        <v>0</v>
      </c>
      <c r="E4707" s="7" t="e">
        <f>IF('Report DCM'!$H4707="In-Stream Video","Rich Media display banner",IF('Report DCM'!$I4707&gt;'Report DCM'!$J4707,"Standard",VLOOKUP(CONCATENATE(bd_adtype,"_",bd_creativetype),tabela,2,FALSE)))</f>
        <v>#N/A</v>
      </c>
      <c r="F4707" s="7">
        <f t="shared" si="845"/>
        <v>0</v>
      </c>
      <c r="G4707" s="7">
        <f t="shared" si="846"/>
        <v>0</v>
      </c>
      <c r="H4707" s="7">
        <f t="shared" si="847"/>
        <v>0</v>
      </c>
      <c r="I4707" s="7">
        <f t="shared" si="848"/>
        <v>0</v>
      </c>
      <c r="J4707" s="7">
        <f t="shared" si="849"/>
        <v>0</v>
      </c>
      <c r="K4707" s="8" t="e">
        <f t="shared" si="850"/>
        <v>#N/A</v>
      </c>
      <c r="L4707" s="7" t="e">
        <f t="shared" si="851"/>
        <v>#N/A</v>
      </c>
      <c r="M4707" s="8" t="e">
        <f t="shared" si="828"/>
        <v>#N/A</v>
      </c>
      <c r="N4707" s="8" t="e">
        <f t="shared" si="829"/>
        <v>#N/A</v>
      </c>
    </row>
    <row r="4708" spans="1:14" ht="15.75" customHeight="1" x14ac:dyDescent="0.35">
      <c r="A4708" s="7">
        <f t="shared" si="841"/>
        <v>0</v>
      </c>
      <c r="B4708" s="7">
        <f t="shared" si="842"/>
        <v>0</v>
      </c>
      <c r="C4708" s="7">
        <f t="shared" si="843"/>
        <v>0</v>
      </c>
      <c r="D4708" s="7">
        <f t="shared" si="844"/>
        <v>0</v>
      </c>
      <c r="E4708" s="7" t="e">
        <f>IF('Report DCM'!$H4708="In-Stream Video","Rich Media display banner",IF('Report DCM'!$I4708&gt;'Report DCM'!$J4708,"Standard",VLOOKUP(CONCATENATE(bd_adtype,"_",bd_creativetype),tabela,2,FALSE)))</f>
        <v>#N/A</v>
      </c>
      <c r="F4708" s="7">
        <f t="shared" si="845"/>
        <v>0</v>
      </c>
      <c r="G4708" s="7">
        <f t="shared" si="846"/>
        <v>0</v>
      </c>
      <c r="H4708" s="7">
        <f t="shared" si="847"/>
        <v>0</v>
      </c>
      <c r="I4708" s="7">
        <f t="shared" si="848"/>
        <v>0</v>
      </c>
      <c r="J4708" s="7">
        <f t="shared" si="849"/>
        <v>0</v>
      </c>
      <c r="K4708" s="8" t="e">
        <f t="shared" si="850"/>
        <v>#N/A</v>
      </c>
      <c r="L4708" s="7" t="e">
        <f t="shared" si="851"/>
        <v>#N/A</v>
      </c>
      <c r="M4708" s="8" t="e">
        <f t="shared" si="828"/>
        <v>#N/A</v>
      </c>
      <c r="N4708" s="8" t="e">
        <f t="shared" si="829"/>
        <v>#N/A</v>
      </c>
    </row>
    <row r="4709" spans="1:14" ht="15.75" customHeight="1" x14ac:dyDescent="0.35">
      <c r="A4709" s="7">
        <f t="shared" si="841"/>
        <v>0</v>
      </c>
      <c r="B4709" s="7">
        <f t="shared" si="842"/>
        <v>0</v>
      </c>
      <c r="C4709" s="7">
        <f t="shared" si="843"/>
        <v>0</v>
      </c>
      <c r="D4709" s="7">
        <f t="shared" si="844"/>
        <v>0</v>
      </c>
      <c r="E4709" s="7" t="e">
        <f>IF('Report DCM'!$H4709="In-Stream Video","Rich Media display banner",IF('Report DCM'!$I4709&gt;'Report DCM'!$J4709,"Standard",VLOOKUP(CONCATENATE(bd_adtype,"_",bd_creativetype),tabela,2,FALSE)))</f>
        <v>#N/A</v>
      </c>
      <c r="F4709" s="7">
        <f t="shared" si="845"/>
        <v>0</v>
      </c>
      <c r="G4709" s="7">
        <f t="shared" si="846"/>
        <v>0</v>
      </c>
      <c r="H4709" s="7">
        <f t="shared" si="847"/>
        <v>0</v>
      </c>
      <c r="I4709" s="7">
        <f t="shared" si="848"/>
        <v>0</v>
      </c>
      <c r="J4709" s="7">
        <f t="shared" si="849"/>
        <v>0</v>
      </c>
      <c r="K4709" s="8" t="e">
        <f t="shared" si="850"/>
        <v>#N/A</v>
      </c>
      <c r="L4709" s="7" t="e">
        <f t="shared" si="851"/>
        <v>#N/A</v>
      </c>
      <c r="M4709" s="8" t="e">
        <f t="shared" si="828"/>
        <v>#N/A</v>
      </c>
      <c r="N4709" s="8" t="e">
        <f t="shared" si="829"/>
        <v>#N/A</v>
      </c>
    </row>
    <row r="4710" spans="1:14" ht="15.75" customHeight="1" x14ac:dyDescent="0.35">
      <c r="A4710" s="7">
        <f t="shared" si="841"/>
        <v>0</v>
      </c>
      <c r="B4710" s="7">
        <f t="shared" si="842"/>
        <v>0</v>
      </c>
      <c r="C4710" s="7">
        <f t="shared" si="843"/>
        <v>0</v>
      </c>
      <c r="D4710" s="7">
        <f t="shared" si="844"/>
        <v>0</v>
      </c>
      <c r="E4710" s="7" t="e">
        <f>IF('Report DCM'!$H4710="In-Stream Video","Rich Media display banner",IF('Report DCM'!$I4710&gt;'Report DCM'!$J4710,"Standard",VLOOKUP(CONCATENATE(bd_adtype,"_",bd_creativetype),tabela,2,FALSE)))</f>
        <v>#N/A</v>
      </c>
      <c r="F4710" s="7">
        <f t="shared" si="845"/>
        <v>0</v>
      </c>
      <c r="G4710" s="7">
        <f t="shared" si="846"/>
        <v>0</v>
      </c>
      <c r="H4710" s="7">
        <f t="shared" si="847"/>
        <v>0</v>
      </c>
      <c r="I4710" s="7">
        <f t="shared" si="848"/>
        <v>0</v>
      </c>
      <c r="J4710" s="7">
        <f t="shared" si="849"/>
        <v>0</v>
      </c>
      <c r="K4710" s="8" t="e">
        <f t="shared" si="850"/>
        <v>#N/A</v>
      </c>
      <c r="L4710" s="7" t="e">
        <f t="shared" si="851"/>
        <v>#N/A</v>
      </c>
      <c r="M4710" s="8" t="e">
        <f t="shared" si="828"/>
        <v>#N/A</v>
      </c>
      <c r="N4710" s="8" t="e">
        <f t="shared" si="829"/>
        <v>#N/A</v>
      </c>
    </row>
    <row r="4711" spans="1:14" ht="15.75" customHeight="1" x14ac:dyDescent="0.35">
      <c r="A4711" s="7">
        <f t="shared" si="841"/>
        <v>0</v>
      </c>
      <c r="B4711" s="7">
        <f t="shared" si="842"/>
        <v>0</v>
      </c>
      <c r="C4711" s="7">
        <f t="shared" si="843"/>
        <v>0</v>
      </c>
      <c r="D4711" s="7">
        <f t="shared" si="844"/>
        <v>0</v>
      </c>
      <c r="E4711" s="7" t="e">
        <f>IF('Report DCM'!$H4711="In-Stream Video","Rich Media display banner",IF('Report DCM'!$I4711&gt;'Report DCM'!$J4711,"Standard",VLOOKUP(CONCATENATE(bd_adtype,"_",bd_creativetype),tabela,2,FALSE)))</f>
        <v>#N/A</v>
      </c>
      <c r="F4711" s="7">
        <f t="shared" si="845"/>
        <v>0</v>
      </c>
      <c r="G4711" s="7">
        <f t="shared" si="846"/>
        <v>0</v>
      </c>
      <c r="H4711" s="7">
        <f t="shared" si="847"/>
        <v>0</v>
      </c>
      <c r="I4711" s="7">
        <f t="shared" si="848"/>
        <v>0</v>
      </c>
      <c r="J4711" s="7">
        <f t="shared" si="849"/>
        <v>0</v>
      </c>
      <c r="K4711" s="8" t="e">
        <f t="shared" si="850"/>
        <v>#N/A</v>
      </c>
      <c r="L4711" s="7" t="e">
        <f t="shared" si="851"/>
        <v>#N/A</v>
      </c>
      <c r="M4711" s="8" t="e">
        <f t="shared" si="828"/>
        <v>#N/A</v>
      </c>
      <c r="N4711" s="8" t="e">
        <f t="shared" si="829"/>
        <v>#N/A</v>
      </c>
    </row>
    <row r="4712" spans="1:14" ht="15.75" customHeight="1" x14ac:dyDescent="0.35">
      <c r="A4712" s="7">
        <f t="shared" si="841"/>
        <v>0</v>
      </c>
      <c r="B4712" s="7">
        <f t="shared" si="842"/>
        <v>0</v>
      </c>
      <c r="C4712" s="7">
        <f t="shared" si="843"/>
        <v>0</v>
      </c>
      <c r="D4712" s="7">
        <f t="shared" si="844"/>
        <v>0</v>
      </c>
      <c r="E4712" s="7" t="e">
        <f>IF('Report DCM'!$H4712="In-Stream Video","Rich Media display banner",IF('Report DCM'!$I4712&gt;'Report DCM'!$J4712,"Standard",VLOOKUP(CONCATENATE(bd_adtype,"_",bd_creativetype),tabela,2,FALSE)))</f>
        <v>#N/A</v>
      </c>
      <c r="F4712" s="7">
        <f t="shared" si="845"/>
        <v>0</v>
      </c>
      <c r="G4712" s="7">
        <f t="shared" si="846"/>
        <v>0</v>
      </c>
      <c r="H4712" s="7">
        <f t="shared" si="847"/>
        <v>0</v>
      </c>
      <c r="I4712" s="7">
        <f t="shared" si="848"/>
        <v>0</v>
      </c>
      <c r="J4712" s="7">
        <f t="shared" si="849"/>
        <v>0</v>
      </c>
      <c r="K4712" s="8" t="e">
        <f t="shared" si="850"/>
        <v>#N/A</v>
      </c>
      <c r="L4712" s="7" t="e">
        <f t="shared" si="851"/>
        <v>#N/A</v>
      </c>
      <c r="M4712" s="8" t="e">
        <f t="shared" si="828"/>
        <v>#N/A</v>
      </c>
      <c r="N4712" s="8" t="e">
        <f t="shared" si="829"/>
        <v>#N/A</v>
      </c>
    </row>
    <row r="4713" spans="1:14" ht="15.75" customHeight="1" x14ac:dyDescent="0.35">
      <c r="A4713" s="7">
        <f t="shared" si="841"/>
        <v>0</v>
      </c>
      <c r="B4713" s="7">
        <f t="shared" si="842"/>
        <v>0</v>
      </c>
      <c r="C4713" s="7">
        <f t="shared" si="843"/>
        <v>0</v>
      </c>
      <c r="D4713" s="7">
        <f t="shared" si="844"/>
        <v>0</v>
      </c>
      <c r="E4713" s="7" t="e">
        <f>IF('Report DCM'!$H4713="In-Stream Video","Rich Media display banner",IF('Report DCM'!$I4713&gt;'Report DCM'!$J4713,"Standard",VLOOKUP(CONCATENATE(bd_adtype,"_",bd_creativetype),tabela,2,FALSE)))</f>
        <v>#N/A</v>
      </c>
      <c r="F4713" s="7">
        <f t="shared" si="845"/>
        <v>0</v>
      </c>
      <c r="G4713" s="7">
        <f t="shared" si="846"/>
        <v>0</v>
      </c>
      <c r="H4713" s="7">
        <f t="shared" si="847"/>
        <v>0</v>
      </c>
      <c r="I4713" s="7">
        <f t="shared" si="848"/>
        <v>0</v>
      </c>
      <c r="J4713" s="7">
        <f t="shared" si="849"/>
        <v>0</v>
      </c>
      <c r="K4713" s="8" t="e">
        <f t="shared" si="850"/>
        <v>#N/A</v>
      </c>
      <c r="L4713" s="7" t="e">
        <f t="shared" si="851"/>
        <v>#N/A</v>
      </c>
      <c r="M4713" s="8" t="e">
        <f t="shared" si="828"/>
        <v>#N/A</v>
      </c>
      <c r="N4713" s="8" t="e">
        <f t="shared" si="829"/>
        <v>#N/A</v>
      </c>
    </row>
    <row r="4714" spans="1:14" ht="15.75" customHeight="1" x14ac:dyDescent="0.35">
      <c r="A4714" s="7">
        <f t="shared" si="841"/>
        <v>0</v>
      </c>
      <c r="B4714" s="7">
        <f t="shared" si="842"/>
        <v>0</v>
      </c>
      <c r="C4714" s="7">
        <f t="shared" si="843"/>
        <v>0</v>
      </c>
      <c r="D4714" s="7">
        <f t="shared" si="844"/>
        <v>0</v>
      </c>
      <c r="E4714" s="7" t="e">
        <f>IF('Report DCM'!$H4714="In-Stream Video","Rich Media display banner",IF('Report DCM'!$I4714&gt;'Report DCM'!$J4714,"Standard",VLOOKUP(CONCATENATE(bd_adtype,"_",bd_creativetype),tabela,2,FALSE)))</f>
        <v>#N/A</v>
      </c>
      <c r="F4714" s="7">
        <f t="shared" si="845"/>
        <v>0</v>
      </c>
      <c r="G4714" s="7">
        <f t="shared" si="846"/>
        <v>0</v>
      </c>
      <c r="H4714" s="7">
        <f t="shared" si="847"/>
        <v>0</v>
      </c>
      <c r="I4714" s="7">
        <f t="shared" si="848"/>
        <v>0</v>
      </c>
      <c r="J4714" s="7">
        <f t="shared" si="849"/>
        <v>0</v>
      </c>
      <c r="K4714" s="8" t="e">
        <f t="shared" si="850"/>
        <v>#N/A</v>
      </c>
      <c r="L4714" s="7" t="e">
        <f t="shared" si="851"/>
        <v>#N/A</v>
      </c>
      <c r="M4714" s="8" t="e">
        <f t="shared" si="828"/>
        <v>#N/A</v>
      </c>
      <c r="N4714" s="8" t="e">
        <f t="shared" si="829"/>
        <v>#N/A</v>
      </c>
    </row>
    <row r="4715" spans="1:14" ht="15.75" customHeight="1" x14ac:dyDescent="0.35">
      <c r="A4715" s="7">
        <f t="shared" si="841"/>
        <v>0</v>
      </c>
      <c r="B4715" s="7">
        <f t="shared" si="842"/>
        <v>0</v>
      </c>
      <c r="C4715" s="7">
        <f t="shared" si="843"/>
        <v>0</v>
      </c>
      <c r="D4715" s="7">
        <f t="shared" si="844"/>
        <v>0</v>
      </c>
      <c r="E4715" s="7" t="e">
        <f>IF('Report DCM'!$H4715="In-Stream Video","Rich Media display banner",IF('Report DCM'!$I4715&gt;'Report DCM'!$J4715,"Standard",VLOOKUP(CONCATENATE(bd_adtype,"_",bd_creativetype),tabela,2,FALSE)))</f>
        <v>#N/A</v>
      </c>
      <c r="F4715" s="7">
        <f t="shared" si="845"/>
        <v>0</v>
      </c>
      <c r="G4715" s="7">
        <f t="shared" si="846"/>
        <v>0</v>
      </c>
      <c r="H4715" s="7">
        <f t="shared" si="847"/>
        <v>0</v>
      </c>
      <c r="I4715" s="7">
        <f t="shared" si="848"/>
        <v>0</v>
      </c>
      <c r="J4715" s="7">
        <f t="shared" si="849"/>
        <v>0</v>
      </c>
      <c r="K4715" s="8" t="e">
        <f t="shared" si="850"/>
        <v>#N/A</v>
      </c>
      <c r="L4715" s="7" t="e">
        <f t="shared" si="851"/>
        <v>#N/A</v>
      </c>
      <c r="M4715" s="8" t="e">
        <f t="shared" si="828"/>
        <v>#N/A</v>
      </c>
      <c r="N4715" s="8" t="e">
        <f t="shared" si="829"/>
        <v>#N/A</v>
      </c>
    </row>
    <row r="4716" spans="1:14" ht="15.75" customHeight="1" x14ac:dyDescent="0.35">
      <c r="A4716" s="7">
        <f t="shared" si="841"/>
        <v>0</v>
      </c>
      <c r="B4716" s="7">
        <f t="shared" si="842"/>
        <v>0</v>
      </c>
      <c r="C4716" s="7">
        <f t="shared" si="843"/>
        <v>0</v>
      </c>
      <c r="D4716" s="7">
        <f t="shared" si="844"/>
        <v>0</v>
      </c>
      <c r="E4716" s="7" t="e">
        <f>IF('Report DCM'!$H4716="In-Stream Video","Rich Media display banner",IF('Report DCM'!$I4716&gt;'Report DCM'!$J4716,"Standard",VLOOKUP(CONCATENATE(bd_adtype,"_",bd_creativetype),tabela,2,FALSE)))</f>
        <v>#N/A</v>
      </c>
      <c r="F4716" s="7">
        <f t="shared" si="845"/>
        <v>0</v>
      </c>
      <c r="G4716" s="7">
        <f t="shared" si="846"/>
        <v>0</v>
      </c>
      <c r="H4716" s="7">
        <f t="shared" si="847"/>
        <v>0</v>
      </c>
      <c r="I4716" s="7">
        <f t="shared" si="848"/>
        <v>0</v>
      </c>
      <c r="J4716" s="7">
        <f t="shared" si="849"/>
        <v>0</v>
      </c>
      <c r="K4716" s="8" t="e">
        <f t="shared" si="850"/>
        <v>#N/A</v>
      </c>
      <c r="L4716" s="7" t="e">
        <f t="shared" si="851"/>
        <v>#N/A</v>
      </c>
      <c r="M4716" s="8" t="e">
        <f t="shared" si="828"/>
        <v>#N/A</v>
      </c>
      <c r="N4716" s="8" t="e">
        <f t="shared" si="829"/>
        <v>#N/A</v>
      </c>
    </row>
    <row r="4717" spans="1:14" ht="15.75" customHeight="1" x14ac:dyDescent="0.35">
      <c r="A4717" s="7">
        <f t="shared" si="841"/>
        <v>0</v>
      </c>
      <c r="B4717" s="7">
        <f t="shared" si="842"/>
        <v>0</v>
      </c>
      <c r="C4717" s="7">
        <f t="shared" si="843"/>
        <v>0</v>
      </c>
      <c r="D4717" s="7">
        <f t="shared" si="844"/>
        <v>0</v>
      </c>
      <c r="E4717" s="7" t="e">
        <f>IF('Report DCM'!$H4717="In-Stream Video","Rich Media display banner",IF('Report DCM'!$I4717&gt;'Report DCM'!$J4717,"Standard",VLOOKUP(CONCATENATE(bd_adtype,"_",bd_creativetype),tabela,2,FALSE)))</f>
        <v>#N/A</v>
      </c>
      <c r="F4717" s="7">
        <f t="shared" si="845"/>
        <v>0</v>
      </c>
      <c r="G4717" s="7">
        <f t="shared" si="846"/>
        <v>0</v>
      </c>
      <c r="H4717" s="7">
        <f t="shared" si="847"/>
        <v>0</v>
      </c>
      <c r="I4717" s="7">
        <f t="shared" si="848"/>
        <v>0</v>
      </c>
      <c r="J4717" s="7">
        <f t="shared" si="849"/>
        <v>0</v>
      </c>
      <c r="K4717" s="8" t="e">
        <f t="shared" si="850"/>
        <v>#N/A</v>
      </c>
      <c r="L4717" s="7" t="e">
        <f t="shared" si="851"/>
        <v>#N/A</v>
      </c>
      <c r="M4717" s="8" t="e">
        <f t="shared" si="828"/>
        <v>#N/A</v>
      </c>
      <c r="N4717" s="8" t="e">
        <f t="shared" si="829"/>
        <v>#N/A</v>
      </c>
    </row>
    <row r="4718" spans="1:14" ht="15.75" customHeight="1" x14ac:dyDescent="0.35">
      <c r="A4718" s="7">
        <f t="shared" si="841"/>
        <v>0</v>
      </c>
      <c r="B4718" s="7">
        <f t="shared" si="842"/>
        <v>0</v>
      </c>
      <c r="C4718" s="7">
        <f t="shared" si="843"/>
        <v>0</v>
      </c>
      <c r="D4718" s="7">
        <f t="shared" si="844"/>
        <v>0</v>
      </c>
      <c r="E4718" s="7" t="e">
        <f>IF('Report DCM'!$H4718="In-Stream Video","Rich Media display banner",IF('Report DCM'!$I4718&gt;'Report DCM'!$J4718,"Standard",VLOOKUP(CONCATENATE(bd_adtype,"_",bd_creativetype),tabela,2,FALSE)))</f>
        <v>#N/A</v>
      </c>
      <c r="F4718" s="7">
        <f t="shared" si="845"/>
        <v>0</v>
      </c>
      <c r="G4718" s="7">
        <f t="shared" si="846"/>
        <v>0</v>
      </c>
      <c r="H4718" s="7">
        <f t="shared" si="847"/>
        <v>0</v>
      </c>
      <c r="I4718" s="7">
        <f t="shared" si="848"/>
        <v>0</v>
      </c>
      <c r="J4718" s="7">
        <f t="shared" si="849"/>
        <v>0</v>
      </c>
      <c r="K4718" s="8" t="e">
        <f t="shared" si="850"/>
        <v>#N/A</v>
      </c>
      <c r="L4718" s="7" t="e">
        <f t="shared" si="851"/>
        <v>#N/A</v>
      </c>
      <c r="M4718" s="8" t="e">
        <f t="shared" si="828"/>
        <v>#N/A</v>
      </c>
      <c r="N4718" s="8" t="e">
        <f t="shared" si="829"/>
        <v>#N/A</v>
      </c>
    </row>
    <row r="4719" spans="1:14" ht="15.75" customHeight="1" x14ac:dyDescent="0.35">
      <c r="A4719" s="7">
        <f t="shared" si="841"/>
        <v>0</v>
      </c>
      <c r="B4719" s="7">
        <f t="shared" si="842"/>
        <v>0</v>
      </c>
      <c r="C4719" s="7">
        <f t="shared" si="843"/>
        <v>0</v>
      </c>
      <c r="D4719" s="7">
        <f t="shared" si="844"/>
        <v>0</v>
      </c>
      <c r="E4719" s="7" t="e">
        <f>IF('Report DCM'!$H4719="In-Stream Video","Rich Media display banner",IF('Report DCM'!$I4719&gt;'Report DCM'!$J4719,"Standard",VLOOKUP(CONCATENATE(bd_adtype,"_",bd_creativetype),tabela,2,FALSE)))</f>
        <v>#N/A</v>
      </c>
      <c r="F4719" s="7">
        <f t="shared" si="845"/>
        <v>0</v>
      </c>
      <c r="G4719" s="7">
        <f t="shared" si="846"/>
        <v>0</v>
      </c>
      <c r="H4719" s="7">
        <f t="shared" si="847"/>
        <v>0</v>
      </c>
      <c r="I4719" s="7">
        <f t="shared" si="848"/>
        <v>0</v>
      </c>
      <c r="J4719" s="7">
        <f t="shared" si="849"/>
        <v>0</v>
      </c>
      <c r="K4719" s="8" t="e">
        <f t="shared" si="850"/>
        <v>#N/A</v>
      </c>
      <c r="L4719" s="7" t="e">
        <f t="shared" si="851"/>
        <v>#N/A</v>
      </c>
      <c r="M4719" s="8" t="e">
        <f t="shared" si="828"/>
        <v>#N/A</v>
      </c>
      <c r="N4719" s="8" t="e">
        <f t="shared" si="829"/>
        <v>#N/A</v>
      </c>
    </row>
    <row r="4720" spans="1:14" ht="15.75" customHeight="1" x14ac:dyDescent="0.35">
      <c r="A4720" s="7">
        <f t="shared" si="841"/>
        <v>0</v>
      </c>
      <c r="B4720" s="7">
        <f t="shared" si="842"/>
        <v>0</v>
      </c>
      <c r="C4720" s="7">
        <f t="shared" si="843"/>
        <v>0</v>
      </c>
      <c r="D4720" s="7">
        <f t="shared" si="844"/>
        <v>0</v>
      </c>
      <c r="E4720" s="7" t="e">
        <f>IF('Report DCM'!$H4720="In-Stream Video","Rich Media display banner",IF('Report DCM'!$I4720&gt;'Report DCM'!$J4720,"Standard",VLOOKUP(CONCATENATE(bd_adtype,"_",bd_creativetype),tabela,2,FALSE)))</f>
        <v>#N/A</v>
      </c>
      <c r="F4720" s="7">
        <f t="shared" si="845"/>
        <v>0</v>
      </c>
      <c r="G4720" s="7">
        <f t="shared" si="846"/>
        <v>0</v>
      </c>
      <c r="H4720" s="7">
        <f t="shared" si="847"/>
        <v>0</v>
      </c>
      <c r="I4720" s="7">
        <f t="shared" si="848"/>
        <v>0</v>
      </c>
      <c r="J4720" s="7">
        <f t="shared" si="849"/>
        <v>0</v>
      </c>
      <c r="K4720" s="8" t="e">
        <f t="shared" si="850"/>
        <v>#N/A</v>
      </c>
      <c r="L4720" s="7" t="e">
        <f t="shared" si="851"/>
        <v>#N/A</v>
      </c>
      <c r="M4720" s="8" t="e">
        <f t="shared" si="828"/>
        <v>#N/A</v>
      </c>
      <c r="N4720" s="8" t="e">
        <f t="shared" si="829"/>
        <v>#N/A</v>
      </c>
    </row>
    <row r="4721" spans="1:14" ht="15.75" customHeight="1" x14ac:dyDescent="0.35">
      <c r="A4721" s="7">
        <f t="shared" si="841"/>
        <v>0</v>
      </c>
      <c r="B4721" s="7">
        <f t="shared" si="842"/>
        <v>0</v>
      </c>
      <c r="C4721" s="7">
        <f t="shared" si="843"/>
        <v>0</v>
      </c>
      <c r="D4721" s="7">
        <f t="shared" si="844"/>
        <v>0</v>
      </c>
      <c r="E4721" s="7" t="e">
        <f>IF('Report DCM'!$H4721="In-Stream Video","Rich Media display banner",IF('Report DCM'!$I4721&gt;'Report DCM'!$J4721,"Standard",VLOOKUP(CONCATENATE(bd_adtype,"_",bd_creativetype),tabela,2,FALSE)))</f>
        <v>#N/A</v>
      </c>
      <c r="F4721" s="7">
        <f t="shared" si="845"/>
        <v>0</v>
      </c>
      <c r="G4721" s="7">
        <f t="shared" si="846"/>
        <v>0</v>
      </c>
      <c r="H4721" s="7">
        <f t="shared" si="847"/>
        <v>0</v>
      </c>
      <c r="I4721" s="7">
        <f t="shared" si="848"/>
        <v>0</v>
      </c>
      <c r="J4721" s="7">
        <f t="shared" si="849"/>
        <v>0</v>
      </c>
      <c r="K4721" s="8" t="e">
        <f t="shared" si="850"/>
        <v>#N/A</v>
      </c>
      <c r="L4721" s="7" t="e">
        <f t="shared" si="851"/>
        <v>#N/A</v>
      </c>
      <c r="M4721" s="8" t="e">
        <f t="shared" si="828"/>
        <v>#N/A</v>
      </c>
      <c r="N4721" s="8" t="e">
        <f t="shared" si="829"/>
        <v>#N/A</v>
      </c>
    </row>
    <row r="4722" spans="1:14" ht="15.75" customHeight="1" x14ac:dyDescent="0.35">
      <c r="A4722" s="7">
        <f t="shared" si="841"/>
        <v>0</v>
      </c>
      <c r="B4722" s="7">
        <f t="shared" si="842"/>
        <v>0</v>
      </c>
      <c r="C4722" s="7">
        <f t="shared" si="843"/>
        <v>0</v>
      </c>
      <c r="D4722" s="7">
        <f t="shared" si="844"/>
        <v>0</v>
      </c>
      <c r="E4722" s="7" t="e">
        <f>IF('Report DCM'!$H4722="In-Stream Video","Rich Media display banner",IF('Report DCM'!$I4722&gt;'Report DCM'!$J4722,"Standard",VLOOKUP(CONCATENATE(bd_adtype,"_",bd_creativetype),tabela,2,FALSE)))</f>
        <v>#N/A</v>
      </c>
      <c r="F4722" s="7">
        <f t="shared" si="845"/>
        <v>0</v>
      </c>
      <c r="G4722" s="7">
        <f t="shared" si="846"/>
        <v>0</v>
      </c>
      <c r="H4722" s="7">
        <f t="shared" si="847"/>
        <v>0</v>
      </c>
      <c r="I4722" s="7">
        <f t="shared" si="848"/>
        <v>0</v>
      </c>
      <c r="J4722" s="7">
        <f t="shared" si="849"/>
        <v>0</v>
      </c>
      <c r="K4722" s="8" t="e">
        <f t="shared" si="850"/>
        <v>#N/A</v>
      </c>
      <c r="L4722" s="7" t="e">
        <f t="shared" si="851"/>
        <v>#N/A</v>
      </c>
      <c r="M4722" s="8" t="e">
        <f t="shared" si="828"/>
        <v>#N/A</v>
      </c>
      <c r="N4722" s="8" t="e">
        <f t="shared" si="829"/>
        <v>#N/A</v>
      </c>
    </row>
    <row r="4723" spans="1:14" ht="15.75" customHeight="1" x14ac:dyDescent="0.35">
      <c r="A4723" s="7">
        <f t="shared" si="841"/>
        <v>0</v>
      </c>
      <c r="B4723" s="7">
        <f t="shared" si="842"/>
        <v>0</v>
      </c>
      <c r="C4723" s="7">
        <f t="shared" si="843"/>
        <v>0</v>
      </c>
      <c r="D4723" s="7">
        <f t="shared" si="844"/>
        <v>0</v>
      </c>
      <c r="E4723" s="7" t="e">
        <f>IF('Report DCM'!$H4723="In-Stream Video","Rich Media display banner",IF('Report DCM'!$I4723&gt;'Report DCM'!$J4723,"Standard",VLOOKUP(CONCATENATE(bd_adtype,"_",bd_creativetype),tabela,2,FALSE)))</f>
        <v>#N/A</v>
      </c>
      <c r="F4723" s="7">
        <f t="shared" si="845"/>
        <v>0</v>
      </c>
      <c r="G4723" s="7">
        <f t="shared" si="846"/>
        <v>0</v>
      </c>
      <c r="H4723" s="7">
        <f t="shared" si="847"/>
        <v>0</v>
      </c>
      <c r="I4723" s="7">
        <f t="shared" si="848"/>
        <v>0</v>
      </c>
      <c r="J4723" s="7">
        <f t="shared" si="849"/>
        <v>0</v>
      </c>
      <c r="K4723" s="8" t="e">
        <f t="shared" si="850"/>
        <v>#N/A</v>
      </c>
      <c r="L4723" s="7" t="e">
        <f t="shared" si="851"/>
        <v>#N/A</v>
      </c>
      <c r="M4723" s="8" t="e">
        <f t="shared" si="828"/>
        <v>#N/A</v>
      </c>
      <c r="N4723" s="8" t="e">
        <f t="shared" si="829"/>
        <v>#N/A</v>
      </c>
    </row>
    <row r="4724" spans="1:14" ht="15.75" customHeight="1" x14ac:dyDescent="0.35">
      <c r="A4724" s="7">
        <f t="shared" si="841"/>
        <v>0</v>
      </c>
      <c r="B4724" s="7">
        <f t="shared" si="842"/>
        <v>0</v>
      </c>
      <c r="C4724" s="7">
        <f t="shared" si="843"/>
        <v>0</v>
      </c>
      <c r="D4724" s="7">
        <f t="shared" si="844"/>
        <v>0</v>
      </c>
      <c r="E4724" s="7" t="e">
        <f>IF('Report DCM'!$H4724="In-Stream Video","Rich Media display banner",IF('Report DCM'!$I4724&gt;'Report DCM'!$J4724,"Standard",VLOOKUP(CONCATENATE(bd_adtype,"_",bd_creativetype),tabela,2,FALSE)))</f>
        <v>#N/A</v>
      </c>
      <c r="F4724" s="7">
        <f t="shared" si="845"/>
        <v>0</v>
      </c>
      <c r="G4724" s="7">
        <f t="shared" si="846"/>
        <v>0</v>
      </c>
      <c r="H4724" s="7">
        <f t="shared" si="847"/>
        <v>0</v>
      </c>
      <c r="I4724" s="7">
        <f t="shared" si="848"/>
        <v>0</v>
      </c>
      <c r="J4724" s="7">
        <f t="shared" si="849"/>
        <v>0</v>
      </c>
      <c r="K4724" s="8" t="e">
        <f t="shared" si="850"/>
        <v>#N/A</v>
      </c>
      <c r="L4724" s="7" t="e">
        <f t="shared" si="851"/>
        <v>#N/A</v>
      </c>
      <c r="M4724" s="8" t="e">
        <f t="shared" si="828"/>
        <v>#N/A</v>
      </c>
      <c r="N4724" s="8" t="e">
        <f t="shared" si="829"/>
        <v>#N/A</v>
      </c>
    </row>
    <row r="4725" spans="1:14" ht="15.75" customHeight="1" x14ac:dyDescent="0.35">
      <c r="A4725" s="7">
        <f t="shared" si="841"/>
        <v>0</v>
      </c>
      <c r="B4725" s="7">
        <f t="shared" si="842"/>
        <v>0</v>
      </c>
      <c r="C4725" s="7">
        <f t="shared" si="843"/>
        <v>0</v>
      </c>
      <c r="D4725" s="7">
        <f t="shared" si="844"/>
        <v>0</v>
      </c>
      <c r="E4725" s="7" t="e">
        <f>IF('Report DCM'!$H4725="In-Stream Video","Rich Media display banner",IF('Report DCM'!$I4725&gt;'Report DCM'!$J4725,"Standard",VLOOKUP(CONCATENATE(bd_adtype,"_",bd_creativetype),tabela,2,FALSE)))</f>
        <v>#N/A</v>
      </c>
      <c r="F4725" s="7">
        <f t="shared" si="845"/>
        <v>0</v>
      </c>
      <c r="G4725" s="7">
        <f t="shared" si="846"/>
        <v>0</v>
      </c>
      <c r="H4725" s="7">
        <f t="shared" si="847"/>
        <v>0</v>
      </c>
      <c r="I4725" s="7">
        <f t="shared" si="848"/>
        <v>0</v>
      </c>
      <c r="J4725" s="7">
        <f t="shared" si="849"/>
        <v>0</v>
      </c>
      <c r="K4725" s="8" t="e">
        <f t="shared" si="850"/>
        <v>#N/A</v>
      </c>
      <c r="L4725" s="7" t="e">
        <f t="shared" si="851"/>
        <v>#N/A</v>
      </c>
      <c r="M4725" s="8" t="e">
        <f t="shared" si="828"/>
        <v>#N/A</v>
      </c>
      <c r="N4725" s="8" t="e">
        <f t="shared" si="829"/>
        <v>#N/A</v>
      </c>
    </row>
    <row r="4726" spans="1:14" ht="15.75" customHeight="1" x14ac:dyDescent="0.35">
      <c r="A4726" s="7">
        <f t="shared" si="841"/>
        <v>0</v>
      </c>
      <c r="B4726" s="7">
        <f t="shared" si="842"/>
        <v>0</v>
      </c>
      <c r="C4726" s="7">
        <f t="shared" si="843"/>
        <v>0</v>
      </c>
      <c r="D4726" s="7">
        <f t="shared" si="844"/>
        <v>0</v>
      </c>
      <c r="E4726" s="7" t="e">
        <f>IF('Report DCM'!$H4726="In-Stream Video","Rich Media display banner",IF('Report DCM'!$I4726&gt;'Report DCM'!$J4726,"Standard",VLOOKUP(CONCATENATE(bd_adtype,"_",bd_creativetype),tabela,2,FALSE)))</f>
        <v>#N/A</v>
      </c>
      <c r="F4726" s="7">
        <f t="shared" si="845"/>
        <v>0</v>
      </c>
      <c r="G4726" s="7">
        <f t="shared" si="846"/>
        <v>0</v>
      </c>
      <c r="H4726" s="7">
        <f t="shared" si="847"/>
        <v>0</v>
      </c>
      <c r="I4726" s="7">
        <f t="shared" si="848"/>
        <v>0</v>
      </c>
      <c r="J4726" s="7">
        <f t="shared" si="849"/>
        <v>0</v>
      </c>
      <c r="K4726" s="8" t="e">
        <f t="shared" si="850"/>
        <v>#N/A</v>
      </c>
      <c r="L4726" s="7" t="e">
        <f t="shared" si="851"/>
        <v>#N/A</v>
      </c>
      <c r="M4726" s="8" t="e">
        <f t="shared" si="828"/>
        <v>#N/A</v>
      </c>
      <c r="N4726" s="8" t="e">
        <f t="shared" si="829"/>
        <v>#N/A</v>
      </c>
    </row>
    <row r="4727" spans="1:14" ht="15.75" customHeight="1" x14ac:dyDescent="0.35">
      <c r="A4727" s="7">
        <f t="shared" si="841"/>
        <v>0</v>
      </c>
      <c r="B4727" s="7">
        <f t="shared" si="842"/>
        <v>0</v>
      </c>
      <c r="C4727" s="7">
        <f t="shared" si="843"/>
        <v>0</v>
      </c>
      <c r="D4727" s="7">
        <f t="shared" si="844"/>
        <v>0</v>
      </c>
      <c r="E4727" s="7" t="e">
        <f>IF('Report DCM'!$H4727="In-Stream Video","Rich Media display banner",IF('Report DCM'!$I4727&gt;'Report DCM'!$J4727,"Standard",VLOOKUP(CONCATENATE(bd_adtype,"_",bd_creativetype),tabela,2,FALSE)))</f>
        <v>#N/A</v>
      </c>
      <c r="F4727" s="7">
        <f t="shared" si="845"/>
        <v>0</v>
      </c>
      <c r="G4727" s="7">
        <f t="shared" si="846"/>
        <v>0</v>
      </c>
      <c r="H4727" s="7">
        <f t="shared" si="847"/>
        <v>0</v>
      </c>
      <c r="I4727" s="7">
        <f t="shared" si="848"/>
        <v>0</v>
      </c>
      <c r="J4727" s="7">
        <f t="shared" si="849"/>
        <v>0</v>
      </c>
      <c r="K4727" s="8" t="e">
        <f t="shared" si="850"/>
        <v>#N/A</v>
      </c>
      <c r="L4727" s="7" t="e">
        <f t="shared" si="851"/>
        <v>#N/A</v>
      </c>
      <c r="M4727" s="8" t="e">
        <f t="shared" si="828"/>
        <v>#N/A</v>
      </c>
      <c r="N4727" s="8" t="e">
        <f t="shared" si="829"/>
        <v>#N/A</v>
      </c>
    </row>
    <row r="4728" spans="1:14" ht="15.75" customHeight="1" x14ac:dyDescent="0.35">
      <c r="A4728" s="7">
        <f t="shared" si="841"/>
        <v>0</v>
      </c>
      <c r="B4728" s="7">
        <f t="shared" si="842"/>
        <v>0</v>
      </c>
      <c r="C4728" s="7">
        <f t="shared" si="843"/>
        <v>0</v>
      </c>
      <c r="D4728" s="7">
        <f t="shared" si="844"/>
        <v>0</v>
      </c>
      <c r="E4728" s="7" t="e">
        <f>IF('Report DCM'!$H4728="In-Stream Video","Rich Media display banner",IF('Report DCM'!$I4728&gt;'Report DCM'!$J4728,"Standard",VLOOKUP(CONCATENATE(bd_adtype,"_",bd_creativetype),tabela,2,FALSE)))</f>
        <v>#N/A</v>
      </c>
      <c r="F4728" s="7">
        <f t="shared" si="845"/>
        <v>0</v>
      </c>
      <c r="G4728" s="7">
        <f t="shared" si="846"/>
        <v>0</v>
      </c>
      <c r="H4728" s="7">
        <f t="shared" si="847"/>
        <v>0</v>
      </c>
      <c r="I4728" s="7">
        <f t="shared" si="848"/>
        <v>0</v>
      </c>
      <c r="J4728" s="7">
        <f t="shared" si="849"/>
        <v>0</v>
      </c>
      <c r="K4728" s="8" t="e">
        <f t="shared" si="850"/>
        <v>#N/A</v>
      </c>
      <c r="L4728" s="7" t="e">
        <f t="shared" si="851"/>
        <v>#N/A</v>
      </c>
      <c r="M4728" s="8" t="e">
        <f t="shared" si="828"/>
        <v>#N/A</v>
      </c>
      <c r="N4728" s="8" t="e">
        <f t="shared" si="829"/>
        <v>#N/A</v>
      </c>
    </row>
    <row r="4729" spans="1:14" ht="15.75" customHeight="1" x14ac:dyDescent="0.35">
      <c r="A4729" s="7">
        <f t="shared" si="841"/>
        <v>0</v>
      </c>
      <c r="B4729" s="7">
        <f t="shared" si="842"/>
        <v>0</v>
      </c>
      <c r="C4729" s="7">
        <f t="shared" si="843"/>
        <v>0</v>
      </c>
      <c r="D4729" s="7">
        <f t="shared" si="844"/>
        <v>0</v>
      </c>
      <c r="E4729" s="7" t="e">
        <f>IF('Report DCM'!$H4729="In-Stream Video","Rich Media display banner",IF('Report DCM'!$I4729&gt;'Report DCM'!$J4729,"Standard",VLOOKUP(CONCATENATE(bd_adtype,"_",bd_creativetype),tabela,2,FALSE)))</f>
        <v>#N/A</v>
      </c>
      <c r="F4729" s="7">
        <f t="shared" si="845"/>
        <v>0</v>
      </c>
      <c r="G4729" s="7">
        <f t="shared" si="846"/>
        <v>0</v>
      </c>
      <c r="H4729" s="7">
        <f t="shared" si="847"/>
        <v>0</v>
      </c>
      <c r="I4729" s="7">
        <f t="shared" si="848"/>
        <v>0</v>
      </c>
      <c r="J4729" s="7">
        <f t="shared" si="849"/>
        <v>0</v>
      </c>
      <c r="K4729" s="8" t="e">
        <f t="shared" si="850"/>
        <v>#N/A</v>
      </c>
      <c r="L4729" s="7" t="e">
        <f t="shared" si="851"/>
        <v>#N/A</v>
      </c>
      <c r="M4729" s="8" t="e">
        <f t="shared" si="828"/>
        <v>#N/A</v>
      </c>
      <c r="N4729" s="8" t="e">
        <f t="shared" si="829"/>
        <v>#N/A</v>
      </c>
    </row>
    <row r="4730" spans="1:14" ht="15.75" customHeight="1" x14ac:dyDescent="0.35">
      <c r="A4730" s="7">
        <f t="shared" si="841"/>
        <v>0</v>
      </c>
      <c r="B4730" s="7">
        <f t="shared" si="842"/>
        <v>0</v>
      </c>
      <c r="C4730" s="7">
        <f t="shared" si="843"/>
        <v>0</v>
      </c>
      <c r="D4730" s="7">
        <f t="shared" si="844"/>
        <v>0</v>
      </c>
      <c r="E4730" s="7" t="e">
        <f>IF('Report DCM'!$H4730="In-Stream Video","Rich Media display banner",IF('Report DCM'!$I4730&gt;'Report DCM'!$J4730,"Standard",VLOOKUP(CONCATENATE(bd_adtype,"_",bd_creativetype),tabela,2,FALSE)))</f>
        <v>#N/A</v>
      </c>
      <c r="F4730" s="7">
        <f t="shared" si="845"/>
        <v>0</v>
      </c>
      <c r="G4730" s="7">
        <f t="shared" si="846"/>
        <v>0</v>
      </c>
      <c r="H4730" s="7">
        <f t="shared" si="847"/>
        <v>0</v>
      </c>
      <c r="I4730" s="7">
        <f t="shared" si="848"/>
        <v>0</v>
      </c>
      <c r="J4730" s="7">
        <f t="shared" si="849"/>
        <v>0</v>
      </c>
      <c r="K4730" s="8" t="e">
        <f t="shared" si="850"/>
        <v>#N/A</v>
      </c>
      <c r="L4730" s="7" t="e">
        <f t="shared" si="851"/>
        <v>#N/A</v>
      </c>
      <c r="M4730" s="8" t="e">
        <f t="shared" si="828"/>
        <v>#N/A</v>
      </c>
      <c r="N4730" s="8" t="e">
        <f t="shared" si="829"/>
        <v>#N/A</v>
      </c>
    </row>
    <row r="4731" spans="1:14" ht="15.75" customHeight="1" x14ac:dyDescent="0.35">
      <c r="A4731" s="7">
        <f t="shared" si="841"/>
        <v>0</v>
      </c>
      <c r="B4731" s="7">
        <f t="shared" si="842"/>
        <v>0</v>
      </c>
      <c r="C4731" s="7">
        <f t="shared" si="843"/>
        <v>0</v>
      </c>
      <c r="D4731" s="7">
        <f t="shared" si="844"/>
        <v>0</v>
      </c>
      <c r="E4731" s="7" t="e">
        <f>IF('Report DCM'!$H4731="In-Stream Video","Rich Media display banner",IF('Report DCM'!$I4731&gt;'Report DCM'!$J4731,"Standard",VLOOKUP(CONCATENATE(bd_adtype,"_",bd_creativetype),tabela,2,FALSE)))</f>
        <v>#N/A</v>
      </c>
      <c r="F4731" s="7">
        <f t="shared" si="845"/>
        <v>0</v>
      </c>
      <c r="G4731" s="7">
        <f t="shared" si="846"/>
        <v>0</v>
      </c>
      <c r="H4731" s="7">
        <f t="shared" si="847"/>
        <v>0</v>
      </c>
      <c r="I4731" s="7">
        <f t="shared" si="848"/>
        <v>0</v>
      </c>
      <c r="J4731" s="7">
        <f t="shared" si="849"/>
        <v>0</v>
      </c>
      <c r="K4731" s="8" t="e">
        <f t="shared" si="850"/>
        <v>#N/A</v>
      </c>
      <c r="L4731" s="7" t="e">
        <f t="shared" si="851"/>
        <v>#N/A</v>
      </c>
      <c r="M4731" s="8" t="e">
        <f t="shared" si="828"/>
        <v>#N/A</v>
      </c>
      <c r="N4731" s="8" t="e">
        <f t="shared" si="829"/>
        <v>#N/A</v>
      </c>
    </row>
    <row r="4732" spans="1:14" ht="15.75" customHeight="1" x14ac:dyDescent="0.35">
      <c r="A4732" s="7">
        <f t="shared" si="841"/>
        <v>0</v>
      </c>
      <c r="B4732" s="7">
        <f t="shared" si="842"/>
        <v>0</v>
      </c>
      <c r="C4732" s="7">
        <f t="shared" si="843"/>
        <v>0</v>
      </c>
      <c r="D4732" s="7">
        <f t="shared" si="844"/>
        <v>0</v>
      </c>
      <c r="E4732" s="7" t="e">
        <f>IF('Report DCM'!$H4732="In-Stream Video","Rich Media display banner",IF('Report DCM'!$I4732&gt;'Report DCM'!$J4732,"Standard",VLOOKUP(CONCATENATE(bd_adtype,"_",bd_creativetype),tabela,2,FALSE)))</f>
        <v>#N/A</v>
      </c>
      <c r="F4732" s="7">
        <f t="shared" si="845"/>
        <v>0</v>
      </c>
      <c r="G4732" s="7">
        <f t="shared" si="846"/>
        <v>0</v>
      </c>
      <c r="H4732" s="7">
        <f t="shared" si="847"/>
        <v>0</v>
      </c>
      <c r="I4732" s="7">
        <f t="shared" si="848"/>
        <v>0</v>
      </c>
      <c r="J4732" s="7">
        <f t="shared" si="849"/>
        <v>0</v>
      </c>
      <c r="K4732" s="8" t="e">
        <f t="shared" si="850"/>
        <v>#N/A</v>
      </c>
      <c r="L4732" s="7" t="e">
        <f t="shared" si="851"/>
        <v>#N/A</v>
      </c>
      <c r="M4732" s="8" t="e">
        <f t="shared" si="828"/>
        <v>#N/A</v>
      </c>
      <c r="N4732" s="8" t="e">
        <f t="shared" si="829"/>
        <v>#N/A</v>
      </c>
    </row>
    <row r="4733" spans="1:14" ht="15.75" customHeight="1" x14ac:dyDescent="0.35">
      <c r="A4733" s="7">
        <f t="shared" si="841"/>
        <v>0</v>
      </c>
      <c r="B4733" s="7">
        <f t="shared" si="842"/>
        <v>0</v>
      </c>
      <c r="C4733" s="7">
        <f t="shared" si="843"/>
        <v>0</v>
      </c>
      <c r="D4733" s="7">
        <f t="shared" si="844"/>
        <v>0</v>
      </c>
      <c r="E4733" s="7" t="e">
        <f>IF('Report DCM'!$H4733="In-Stream Video","Rich Media display banner",IF('Report DCM'!$I4733&gt;'Report DCM'!$J4733,"Standard",VLOOKUP(CONCATENATE(bd_adtype,"_",bd_creativetype),tabela,2,FALSE)))</f>
        <v>#N/A</v>
      </c>
      <c r="F4733" s="7">
        <f t="shared" si="845"/>
        <v>0</v>
      </c>
      <c r="G4733" s="7">
        <f t="shared" si="846"/>
        <v>0</v>
      </c>
      <c r="H4733" s="7">
        <f t="shared" si="847"/>
        <v>0</v>
      </c>
      <c r="I4733" s="7">
        <f t="shared" si="848"/>
        <v>0</v>
      </c>
      <c r="J4733" s="7">
        <f t="shared" si="849"/>
        <v>0</v>
      </c>
      <c r="K4733" s="8" t="e">
        <f t="shared" si="850"/>
        <v>#N/A</v>
      </c>
      <c r="L4733" s="7" t="e">
        <f t="shared" si="851"/>
        <v>#N/A</v>
      </c>
      <c r="M4733" s="8" t="e">
        <f t="shared" si="828"/>
        <v>#N/A</v>
      </c>
      <c r="N4733" s="8" t="e">
        <f t="shared" si="829"/>
        <v>#N/A</v>
      </c>
    </row>
    <row r="4734" spans="1:14" ht="15.75" customHeight="1" x14ac:dyDescent="0.35">
      <c r="A4734" s="7">
        <f t="shared" si="841"/>
        <v>0</v>
      </c>
      <c r="B4734" s="7">
        <f t="shared" si="842"/>
        <v>0</v>
      </c>
      <c r="C4734" s="7">
        <f t="shared" si="843"/>
        <v>0</v>
      </c>
      <c r="D4734" s="7">
        <f t="shared" si="844"/>
        <v>0</v>
      </c>
      <c r="E4734" s="7" t="e">
        <f>IF('Report DCM'!$H4734="In-Stream Video","Rich Media display banner",IF('Report DCM'!$I4734&gt;'Report DCM'!$J4734,"Standard",VLOOKUP(CONCATENATE(bd_adtype,"_",bd_creativetype),tabela,2,FALSE)))</f>
        <v>#N/A</v>
      </c>
      <c r="F4734" s="7">
        <f t="shared" si="845"/>
        <v>0</v>
      </c>
      <c r="G4734" s="7">
        <f t="shared" si="846"/>
        <v>0</v>
      </c>
      <c r="H4734" s="7">
        <f t="shared" si="847"/>
        <v>0</v>
      </c>
      <c r="I4734" s="7">
        <f t="shared" si="848"/>
        <v>0</v>
      </c>
      <c r="J4734" s="7">
        <f t="shared" si="849"/>
        <v>0</v>
      </c>
      <c r="K4734" s="8" t="e">
        <f t="shared" si="850"/>
        <v>#N/A</v>
      </c>
      <c r="L4734" s="7" t="e">
        <f t="shared" si="851"/>
        <v>#N/A</v>
      </c>
      <c r="M4734" s="8" t="e">
        <f t="shared" si="828"/>
        <v>#N/A</v>
      </c>
      <c r="N4734" s="8" t="e">
        <f t="shared" si="829"/>
        <v>#N/A</v>
      </c>
    </row>
    <row r="4735" spans="1:14" ht="15.75" customHeight="1" x14ac:dyDescent="0.35">
      <c r="A4735" s="7">
        <f t="shared" si="841"/>
        <v>0</v>
      </c>
      <c r="B4735" s="7">
        <f t="shared" si="842"/>
        <v>0</v>
      </c>
      <c r="C4735" s="7">
        <f t="shared" si="843"/>
        <v>0</v>
      </c>
      <c r="D4735" s="7">
        <f t="shared" si="844"/>
        <v>0</v>
      </c>
      <c r="E4735" s="7" t="e">
        <f>IF('Report DCM'!$H4735="In-Stream Video","Rich Media display banner",IF('Report DCM'!$I4735&gt;'Report DCM'!$J4735,"Standard",VLOOKUP(CONCATENATE(bd_adtype,"_",bd_creativetype),tabela,2,FALSE)))</f>
        <v>#N/A</v>
      </c>
      <c r="F4735" s="7">
        <f t="shared" si="845"/>
        <v>0</v>
      </c>
      <c r="G4735" s="7">
        <f t="shared" si="846"/>
        <v>0</v>
      </c>
      <c r="H4735" s="7">
        <f t="shared" si="847"/>
        <v>0</v>
      </c>
      <c r="I4735" s="7">
        <f t="shared" si="848"/>
        <v>0</v>
      </c>
      <c r="J4735" s="7">
        <f t="shared" si="849"/>
        <v>0</v>
      </c>
      <c r="K4735" s="8" t="e">
        <f t="shared" si="850"/>
        <v>#N/A</v>
      </c>
      <c r="L4735" s="7" t="e">
        <f t="shared" si="851"/>
        <v>#N/A</v>
      </c>
      <c r="M4735" s="8" t="e">
        <f t="shared" si="828"/>
        <v>#N/A</v>
      </c>
      <c r="N4735" s="8" t="e">
        <f t="shared" si="829"/>
        <v>#N/A</v>
      </c>
    </row>
    <row r="4736" spans="1:14" ht="15.75" customHeight="1" x14ac:dyDescent="0.35">
      <c r="A4736" s="7">
        <f t="shared" si="841"/>
        <v>0</v>
      </c>
      <c r="B4736" s="7">
        <f t="shared" si="842"/>
        <v>0</v>
      </c>
      <c r="C4736" s="7">
        <f t="shared" si="843"/>
        <v>0</v>
      </c>
      <c r="D4736" s="7">
        <f t="shared" si="844"/>
        <v>0</v>
      </c>
      <c r="E4736" s="7" t="e">
        <f>IF('Report DCM'!$H4736="In-Stream Video","Rich Media display banner",IF('Report DCM'!$I4736&gt;'Report DCM'!$J4736,"Standard",VLOOKUP(CONCATENATE(bd_adtype,"_",bd_creativetype),tabela,2,FALSE)))</f>
        <v>#N/A</v>
      </c>
      <c r="F4736" s="7">
        <f t="shared" si="845"/>
        <v>0</v>
      </c>
      <c r="G4736" s="7">
        <f t="shared" si="846"/>
        <v>0</v>
      </c>
      <c r="H4736" s="7">
        <f t="shared" si="847"/>
        <v>0</v>
      </c>
      <c r="I4736" s="7">
        <f t="shared" si="848"/>
        <v>0</v>
      </c>
      <c r="J4736" s="7">
        <f t="shared" si="849"/>
        <v>0</v>
      </c>
      <c r="K4736" s="8" t="e">
        <f t="shared" si="850"/>
        <v>#N/A</v>
      </c>
      <c r="L4736" s="7" t="e">
        <f t="shared" si="851"/>
        <v>#N/A</v>
      </c>
      <c r="M4736" s="8" t="e">
        <f t="shared" si="828"/>
        <v>#N/A</v>
      </c>
      <c r="N4736" s="8" t="e">
        <f t="shared" si="829"/>
        <v>#N/A</v>
      </c>
    </row>
    <row r="4737" spans="1:14" ht="15.75" customHeight="1" x14ac:dyDescent="0.35">
      <c r="A4737" s="7">
        <f t="shared" si="841"/>
        <v>0</v>
      </c>
      <c r="B4737" s="7">
        <f t="shared" si="842"/>
        <v>0</v>
      </c>
      <c r="C4737" s="7">
        <f t="shared" si="843"/>
        <v>0</v>
      </c>
      <c r="D4737" s="7">
        <f t="shared" si="844"/>
        <v>0</v>
      </c>
      <c r="E4737" s="7" t="e">
        <f>IF('Report DCM'!$H4737="In-Stream Video","Rich Media display banner",IF('Report DCM'!$I4737&gt;'Report DCM'!$J4737,"Standard",VLOOKUP(CONCATENATE(bd_adtype,"_",bd_creativetype),tabela,2,FALSE)))</f>
        <v>#N/A</v>
      </c>
      <c r="F4737" s="7">
        <f t="shared" si="845"/>
        <v>0</v>
      </c>
      <c r="G4737" s="7">
        <f t="shared" si="846"/>
        <v>0</v>
      </c>
      <c r="H4737" s="7">
        <f t="shared" si="847"/>
        <v>0</v>
      </c>
      <c r="I4737" s="7">
        <f t="shared" si="848"/>
        <v>0</v>
      </c>
      <c r="J4737" s="7">
        <f t="shared" si="849"/>
        <v>0</v>
      </c>
      <c r="K4737" s="8" t="e">
        <f t="shared" si="850"/>
        <v>#N/A</v>
      </c>
      <c r="L4737" s="7" t="e">
        <f t="shared" si="851"/>
        <v>#N/A</v>
      </c>
      <c r="M4737" s="8" t="e">
        <f t="shared" si="828"/>
        <v>#N/A</v>
      </c>
      <c r="N4737" s="8" t="e">
        <f t="shared" si="829"/>
        <v>#N/A</v>
      </c>
    </row>
    <row r="4738" spans="1:14" ht="15.75" customHeight="1" x14ac:dyDescent="0.35">
      <c r="A4738" s="7">
        <f t="shared" ref="A4738:A4801" si="852">bd_campaign</f>
        <v>0</v>
      </c>
      <c r="B4738" s="7">
        <f t="shared" ref="B4738:B4801" si="853">bd_site</f>
        <v>0</v>
      </c>
      <c r="C4738" s="7">
        <f t="shared" ref="C4738:C4801" si="854">bd_placement</f>
        <v>0</v>
      </c>
      <c r="D4738" s="7">
        <f t="shared" ref="D4738:D4801" si="855">bd_placementID</f>
        <v>0</v>
      </c>
      <c r="E4738" s="7" t="e">
        <f>IF('Report DCM'!$H4738="In-Stream Video","Rich Media display banner",IF('Report DCM'!$I4738&gt;'Report DCM'!$J4738,"Standard",VLOOKUP(CONCATENATE(bd_adtype,"_",bd_creativetype),tabela,2,FALSE)))</f>
        <v>#N/A</v>
      </c>
      <c r="F4738" s="7">
        <f t="shared" ref="F4738:F4801" si="856">bd_ad</f>
        <v>0</v>
      </c>
      <c r="G4738" s="7">
        <f t="shared" ref="G4738:G4801" si="857">bd_adid</f>
        <v>0</v>
      </c>
      <c r="H4738" s="7">
        <f t="shared" ref="H4738:H4801" si="858">bd_creativetype</f>
        <v>0</v>
      </c>
      <c r="I4738" s="7">
        <f t="shared" ref="I4738:I4801" si="859">bd_impression</f>
        <v>0</v>
      </c>
      <c r="J4738" s="7">
        <f t="shared" ref="J4738:J4801" si="860">bd_clicks</f>
        <v>0</v>
      </c>
      <c r="K4738" s="8" t="e">
        <f t="shared" ref="K4738:K4801" si="861">VLOOKUP(E4738,tabela,2,FALSE)</f>
        <v>#N/A</v>
      </c>
      <c r="L4738" s="7" t="e">
        <f t="shared" ref="L4738:L4801" si="862">VLOOKUP(E4738,tabela,3,FALSE)</f>
        <v>#N/A</v>
      </c>
      <c r="M4738" s="8" t="e">
        <f t="shared" si="828"/>
        <v>#N/A</v>
      </c>
      <c r="N4738" s="8" t="e">
        <f t="shared" si="829"/>
        <v>#N/A</v>
      </c>
    </row>
    <row r="4739" spans="1:14" ht="15.75" customHeight="1" x14ac:dyDescent="0.35">
      <c r="A4739" s="7">
        <f t="shared" si="852"/>
        <v>0</v>
      </c>
      <c r="B4739" s="7">
        <f t="shared" si="853"/>
        <v>0</v>
      </c>
      <c r="C4739" s="7">
        <f t="shared" si="854"/>
        <v>0</v>
      </c>
      <c r="D4739" s="7">
        <f t="shared" si="855"/>
        <v>0</v>
      </c>
      <c r="E4739" s="7" t="e">
        <f>IF('Report DCM'!$H4739="In-Stream Video","Rich Media display banner",IF('Report DCM'!$I4739&gt;'Report DCM'!$J4739,"Standard",VLOOKUP(CONCATENATE(bd_adtype,"_",bd_creativetype),tabela,2,FALSE)))</f>
        <v>#N/A</v>
      </c>
      <c r="F4739" s="7">
        <f t="shared" si="856"/>
        <v>0</v>
      </c>
      <c r="G4739" s="7">
        <f t="shared" si="857"/>
        <v>0</v>
      </c>
      <c r="H4739" s="7">
        <f t="shared" si="858"/>
        <v>0</v>
      </c>
      <c r="I4739" s="7">
        <f t="shared" si="859"/>
        <v>0</v>
      </c>
      <c r="J4739" s="7">
        <f t="shared" si="860"/>
        <v>0</v>
      </c>
      <c r="K4739" s="8" t="e">
        <f t="shared" si="861"/>
        <v>#N/A</v>
      </c>
      <c r="L4739" s="7" t="e">
        <f t="shared" si="862"/>
        <v>#N/A</v>
      </c>
      <c r="M4739" s="8" t="e">
        <f t="shared" si="828"/>
        <v>#N/A</v>
      </c>
      <c r="N4739" s="8" t="e">
        <f t="shared" si="829"/>
        <v>#N/A</v>
      </c>
    </row>
    <row r="4740" spans="1:14" ht="15.75" customHeight="1" x14ac:dyDescent="0.35">
      <c r="A4740" s="7">
        <f t="shared" si="852"/>
        <v>0</v>
      </c>
      <c r="B4740" s="7">
        <f t="shared" si="853"/>
        <v>0</v>
      </c>
      <c r="C4740" s="7">
        <f t="shared" si="854"/>
        <v>0</v>
      </c>
      <c r="D4740" s="7">
        <f t="shared" si="855"/>
        <v>0</v>
      </c>
      <c r="E4740" s="7" t="e">
        <f>IF('Report DCM'!$H4740="In-Stream Video","Rich Media display banner",IF('Report DCM'!$I4740&gt;'Report DCM'!$J4740,"Standard",VLOOKUP(CONCATENATE(bd_adtype,"_",bd_creativetype),tabela,2,FALSE)))</f>
        <v>#N/A</v>
      </c>
      <c r="F4740" s="7">
        <f t="shared" si="856"/>
        <v>0</v>
      </c>
      <c r="G4740" s="7">
        <f t="shared" si="857"/>
        <v>0</v>
      </c>
      <c r="H4740" s="7">
        <f t="shared" si="858"/>
        <v>0</v>
      </c>
      <c r="I4740" s="7">
        <f t="shared" si="859"/>
        <v>0</v>
      </c>
      <c r="J4740" s="7">
        <f t="shared" si="860"/>
        <v>0</v>
      </c>
      <c r="K4740" s="8" t="e">
        <f t="shared" si="861"/>
        <v>#N/A</v>
      </c>
      <c r="L4740" s="7" t="e">
        <f t="shared" si="862"/>
        <v>#N/A</v>
      </c>
      <c r="M4740" s="8" t="e">
        <f t="shared" si="828"/>
        <v>#N/A</v>
      </c>
      <c r="N4740" s="8" t="e">
        <f t="shared" si="829"/>
        <v>#N/A</v>
      </c>
    </row>
    <row r="4741" spans="1:14" ht="15.75" customHeight="1" x14ac:dyDescent="0.35">
      <c r="A4741" s="7">
        <f t="shared" si="852"/>
        <v>0</v>
      </c>
      <c r="B4741" s="7">
        <f t="shared" si="853"/>
        <v>0</v>
      </c>
      <c r="C4741" s="7">
        <f t="shared" si="854"/>
        <v>0</v>
      </c>
      <c r="D4741" s="7">
        <f t="shared" si="855"/>
        <v>0</v>
      </c>
      <c r="E4741" s="7" t="e">
        <f>IF('Report DCM'!$H4741="In-Stream Video","Rich Media display banner",IF('Report DCM'!$I4741&gt;'Report DCM'!$J4741,"Standard",VLOOKUP(CONCATENATE(bd_adtype,"_",bd_creativetype),tabela,2,FALSE)))</f>
        <v>#N/A</v>
      </c>
      <c r="F4741" s="7">
        <f t="shared" si="856"/>
        <v>0</v>
      </c>
      <c r="G4741" s="7">
        <f t="shared" si="857"/>
        <v>0</v>
      </c>
      <c r="H4741" s="7">
        <f t="shared" si="858"/>
        <v>0</v>
      </c>
      <c r="I4741" s="7">
        <f t="shared" si="859"/>
        <v>0</v>
      </c>
      <c r="J4741" s="7">
        <f t="shared" si="860"/>
        <v>0</v>
      </c>
      <c r="K4741" s="8" t="e">
        <f t="shared" si="861"/>
        <v>#N/A</v>
      </c>
      <c r="L4741" s="7" t="e">
        <f t="shared" si="862"/>
        <v>#N/A</v>
      </c>
      <c r="M4741" s="8" t="e">
        <f t="shared" si="828"/>
        <v>#N/A</v>
      </c>
      <c r="N4741" s="8" t="e">
        <f t="shared" si="829"/>
        <v>#N/A</v>
      </c>
    </row>
    <row r="4742" spans="1:14" ht="15.75" customHeight="1" x14ac:dyDescent="0.35">
      <c r="A4742" s="7">
        <f t="shared" si="852"/>
        <v>0</v>
      </c>
      <c r="B4742" s="7">
        <f t="shared" si="853"/>
        <v>0</v>
      </c>
      <c r="C4742" s="7">
        <f t="shared" si="854"/>
        <v>0</v>
      </c>
      <c r="D4742" s="7">
        <f t="shared" si="855"/>
        <v>0</v>
      </c>
      <c r="E4742" s="7" t="e">
        <f>IF('Report DCM'!$H4742="In-Stream Video","Rich Media display banner",IF('Report DCM'!$I4742&gt;'Report DCM'!$J4742,"Standard",VLOOKUP(CONCATENATE(bd_adtype,"_",bd_creativetype),tabela,2,FALSE)))</f>
        <v>#N/A</v>
      </c>
      <c r="F4742" s="7">
        <f t="shared" si="856"/>
        <v>0</v>
      </c>
      <c r="G4742" s="7">
        <f t="shared" si="857"/>
        <v>0</v>
      </c>
      <c r="H4742" s="7">
        <f t="shared" si="858"/>
        <v>0</v>
      </c>
      <c r="I4742" s="7">
        <f t="shared" si="859"/>
        <v>0</v>
      </c>
      <c r="J4742" s="7">
        <f t="shared" si="860"/>
        <v>0</v>
      </c>
      <c r="K4742" s="8" t="e">
        <f t="shared" si="861"/>
        <v>#N/A</v>
      </c>
      <c r="L4742" s="7" t="e">
        <f t="shared" si="862"/>
        <v>#N/A</v>
      </c>
      <c r="M4742" s="8" t="e">
        <f t="shared" si="828"/>
        <v>#N/A</v>
      </c>
      <c r="N4742" s="8" t="e">
        <f t="shared" si="829"/>
        <v>#N/A</v>
      </c>
    </row>
    <row r="4743" spans="1:14" ht="15.75" customHeight="1" x14ac:dyDescent="0.35">
      <c r="A4743" s="7">
        <f t="shared" si="852"/>
        <v>0</v>
      </c>
      <c r="B4743" s="7">
        <f t="shared" si="853"/>
        <v>0</v>
      </c>
      <c r="C4743" s="7">
        <f t="shared" si="854"/>
        <v>0</v>
      </c>
      <c r="D4743" s="7">
        <f t="shared" si="855"/>
        <v>0</v>
      </c>
      <c r="E4743" s="7" t="e">
        <f>IF('Report DCM'!$H4743="In-Stream Video","Rich Media display banner",IF('Report DCM'!$I4743&gt;'Report DCM'!$J4743,"Standard",VLOOKUP(CONCATENATE(bd_adtype,"_",bd_creativetype),tabela,2,FALSE)))</f>
        <v>#N/A</v>
      </c>
      <c r="F4743" s="7">
        <f t="shared" si="856"/>
        <v>0</v>
      </c>
      <c r="G4743" s="7">
        <f t="shared" si="857"/>
        <v>0</v>
      </c>
      <c r="H4743" s="7">
        <f t="shared" si="858"/>
        <v>0</v>
      </c>
      <c r="I4743" s="7">
        <f t="shared" si="859"/>
        <v>0</v>
      </c>
      <c r="J4743" s="7">
        <f t="shared" si="860"/>
        <v>0</v>
      </c>
      <c r="K4743" s="8" t="e">
        <f t="shared" si="861"/>
        <v>#N/A</v>
      </c>
      <c r="L4743" s="7" t="e">
        <f t="shared" si="862"/>
        <v>#N/A</v>
      </c>
      <c r="M4743" s="8" t="e">
        <f t="shared" si="828"/>
        <v>#N/A</v>
      </c>
      <c r="N4743" s="8" t="e">
        <f t="shared" si="829"/>
        <v>#N/A</v>
      </c>
    </row>
    <row r="4744" spans="1:14" ht="15.75" customHeight="1" x14ac:dyDescent="0.35">
      <c r="A4744" s="7">
        <f t="shared" si="852"/>
        <v>0</v>
      </c>
      <c r="B4744" s="7">
        <f t="shared" si="853"/>
        <v>0</v>
      </c>
      <c r="C4744" s="7">
        <f t="shared" si="854"/>
        <v>0</v>
      </c>
      <c r="D4744" s="7">
        <f t="shared" si="855"/>
        <v>0</v>
      </c>
      <c r="E4744" s="7" t="e">
        <f>IF('Report DCM'!$H4744="In-Stream Video","Rich Media display banner",IF('Report DCM'!$I4744&gt;'Report DCM'!$J4744,"Standard",VLOOKUP(CONCATENATE(bd_adtype,"_",bd_creativetype),tabela,2,FALSE)))</f>
        <v>#N/A</v>
      </c>
      <c r="F4744" s="7">
        <f t="shared" si="856"/>
        <v>0</v>
      </c>
      <c r="G4744" s="7">
        <f t="shared" si="857"/>
        <v>0</v>
      </c>
      <c r="H4744" s="7">
        <f t="shared" si="858"/>
        <v>0</v>
      </c>
      <c r="I4744" s="7">
        <f t="shared" si="859"/>
        <v>0</v>
      </c>
      <c r="J4744" s="7">
        <f t="shared" si="860"/>
        <v>0</v>
      </c>
      <c r="K4744" s="8" t="e">
        <f t="shared" si="861"/>
        <v>#N/A</v>
      </c>
      <c r="L4744" s="7" t="e">
        <f t="shared" si="862"/>
        <v>#N/A</v>
      </c>
      <c r="M4744" s="8" t="e">
        <f t="shared" si="828"/>
        <v>#N/A</v>
      </c>
      <c r="N4744" s="8" t="e">
        <f t="shared" si="829"/>
        <v>#N/A</v>
      </c>
    </row>
    <row r="4745" spans="1:14" ht="15.75" customHeight="1" x14ac:dyDescent="0.35">
      <c r="A4745" s="7">
        <f t="shared" si="852"/>
        <v>0</v>
      </c>
      <c r="B4745" s="7">
        <f t="shared" si="853"/>
        <v>0</v>
      </c>
      <c r="C4745" s="7">
        <f t="shared" si="854"/>
        <v>0</v>
      </c>
      <c r="D4745" s="7">
        <f t="shared" si="855"/>
        <v>0</v>
      </c>
      <c r="E4745" s="7" t="e">
        <f>IF('Report DCM'!$H4745="In-Stream Video","Rich Media display banner",IF('Report DCM'!$I4745&gt;'Report DCM'!$J4745,"Standard",VLOOKUP(CONCATENATE(bd_adtype,"_",bd_creativetype),tabela,2,FALSE)))</f>
        <v>#N/A</v>
      </c>
      <c r="F4745" s="7">
        <f t="shared" si="856"/>
        <v>0</v>
      </c>
      <c r="G4745" s="7">
        <f t="shared" si="857"/>
        <v>0</v>
      </c>
      <c r="H4745" s="7">
        <f t="shared" si="858"/>
        <v>0</v>
      </c>
      <c r="I4745" s="7">
        <f t="shared" si="859"/>
        <v>0</v>
      </c>
      <c r="J4745" s="7">
        <f t="shared" si="860"/>
        <v>0</v>
      </c>
      <c r="K4745" s="8" t="e">
        <f t="shared" si="861"/>
        <v>#N/A</v>
      </c>
      <c r="L4745" s="7" t="e">
        <f t="shared" si="862"/>
        <v>#N/A</v>
      </c>
      <c r="M4745" s="8" t="e">
        <f t="shared" si="828"/>
        <v>#N/A</v>
      </c>
      <c r="N4745" s="8" t="e">
        <f t="shared" si="829"/>
        <v>#N/A</v>
      </c>
    </row>
    <row r="4746" spans="1:14" ht="15.75" customHeight="1" x14ac:dyDescent="0.35">
      <c r="A4746" s="7">
        <f t="shared" si="852"/>
        <v>0</v>
      </c>
      <c r="B4746" s="7">
        <f t="shared" si="853"/>
        <v>0</v>
      </c>
      <c r="C4746" s="7">
        <f t="shared" si="854"/>
        <v>0</v>
      </c>
      <c r="D4746" s="7">
        <f t="shared" si="855"/>
        <v>0</v>
      </c>
      <c r="E4746" s="7" t="e">
        <f>IF('Report DCM'!$H4746="In-Stream Video","Rich Media display banner",IF('Report DCM'!$I4746&gt;'Report DCM'!$J4746,"Standard",VLOOKUP(CONCATENATE(bd_adtype,"_",bd_creativetype),tabela,2,FALSE)))</f>
        <v>#N/A</v>
      </c>
      <c r="F4746" s="7">
        <f t="shared" si="856"/>
        <v>0</v>
      </c>
      <c r="G4746" s="7">
        <f t="shared" si="857"/>
        <v>0</v>
      </c>
      <c r="H4746" s="7">
        <f t="shared" si="858"/>
        <v>0</v>
      </c>
      <c r="I4746" s="7">
        <f t="shared" si="859"/>
        <v>0</v>
      </c>
      <c r="J4746" s="7">
        <f t="shared" si="860"/>
        <v>0</v>
      </c>
      <c r="K4746" s="8" t="e">
        <f t="shared" si="861"/>
        <v>#N/A</v>
      </c>
      <c r="L4746" s="7" t="e">
        <f t="shared" si="862"/>
        <v>#N/A</v>
      </c>
      <c r="M4746" s="8" t="e">
        <f t="shared" si="828"/>
        <v>#N/A</v>
      </c>
      <c r="N4746" s="8" t="e">
        <f t="shared" si="829"/>
        <v>#N/A</v>
      </c>
    </row>
    <row r="4747" spans="1:14" ht="15.75" customHeight="1" x14ac:dyDescent="0.35">
      <c r="A4747" s="7">
        <f t="shared" si="852"/>
        <v>0</v>
      </c>
      <c r="B4747" s="7">
        <f t="shared" si="853"/>
        <v>0</v>
      </c>
      <c r="C4747" s="7">
        <f t="shared" si="854"/>
        <v>0</v>
      </c>
      <c r="D4747" s="7">
        <f t="shared" si="855"/>
        <v>0</v>
      </c>
      <c r="E4747" s="7" t="e">
        <f>IF('Report DCM'!$H4747="In-Stream Video","Rich Media display banner",IF('Report DCM'!$I4747&gt;'Report DCM'!$J4747,"Standard",VLOOKUP(CONCATENATE(bd_adtype,"_",bd_creativetype),tabela,2,FALSE)))</f>
        <v>#N/A</v>
      </c>
      <c r="F4747" s="7">
        <f t="shared" si="856"/>
        <v>0</v>
      </c>
      <c r="G4747" s="7">
        <f t="shared" si="857"/>
        <v>0</v>
      </c>
      <c r="H4747" s="7">
        <f t="shared" si="858"/>
        <v>0</v>
      </c>
      <c r="I4747" s="7">
        <f t="shared" si="859"/>
        <v>0</v>
      </c>
      <c r="J4747" s="7">
        <f t="shared" si="860"/>
        <v>0</v>
      </c>
      <c r="K4747" s="8" t="e">
        <f t="shared" si="861"/>
        <v>#N/A</v>
      </c>
      <c r="L4747" s="7" t="e">
        <f t="shared" si="862"/>
        <v>#N/A</v>
      </c>
      <c r="M4747" s="8" t="e">
        <f t="shared" si="828"/>
        <v>#N/A</v>
      </c>
      <c r="N4747" s="8" t="e">
        <f t="shared" si="829"/>
        <v>#N/A</v>
      </c>
    </row>
    <row r="4748" spans="1:14" ht="15.75" customHeight="1" x14ac:dyDescent="0.35">
      <c r="A4748" s="7">
        <f t="shared" si="852"/>
        <v>0</v>
      </c>
      <c r="B4748" s="7">
        <f t="shared" si="853"/>
        <v>0</v>
      </c>
      <c r="C4748" s="7">
        <f t="shared" si="854"/>
        <v>0</v>
      </c>
      <c r="D4748" s="7">
        <f t="shared" si="855"/>
        <v>0</v>
      </c>
      <c r="E4748" s="7" t="e">
        <f>IF('Report DCM'!$H4748="In-Stream Video","Rich Media display banner",IF('Report DCM'!$I4748&gt;'Report DCM'!$J4748,"Standard",VLOOKUP(CONCATENATE(bd_adtype,"_",bd_creativetype),tabela,2,FALSE)))</f>
        <v>#N/A</v>
      </c>
      <c r="F4748" s="7">
        <f t="shared" si="856"/>
        <v>0</v>
      </c>
      <c r="G4748" s="7">
        <f t="shared" si="857"/>
        <v>0</v>
      </c>
      <c r="H4748" s="7">
        <f t="shared" si="858"/>
        <v>0</v>
      </c>
      <c r="I4748" s="7">
        <f t="shared" si="859"/>
        <v>0</v>
      </c>
      <c r="J4748" s="7">
        <f t="shared" si="860"/>
        <v>0</v>
      </c>
      <c r="K4748" s="8" t="e">
        <f t="shared" si="861"/>
        <v>#N/A</v>
      </c>
      <c r="L4748" s="7" t="e">
        <f t="shared" si="862"/>
        <v>#N/A</v>
      </c>
      <c r="M4748" s="8" t="e">
        <f t="shared" si="828"/>
        <v>#N/A</v>
      </c>
      <c r="N4748" s="8" t="e">
        <f t="shared" si="829"/>
        <v>#N/A</v>
      </c>
    </row>
    <row r="4749" spans="1:14" ht="15.75" customHeight="1" x14ac:dyDescent="0.35">
      <c r="A4749" s="7">
        <f t="shared" si="852"/>
        <v>0</v>
      </c>
      <c r="B4749" s="7">
        <f t="shared" si="853"/>
        <v>0</v>
      </c>
      <c r="C4749" s="7">
        <f t="shared" si="854"/>
        <v>0</v>
      </c>
      <c r="D4749" s="7">
        <f t="shared" si="855"/>
        <v>0</v>
      </c>
      <c r="E4749" s="7" t="e">
        <f>IF('Report DCM'!$H4749="In-Stream Video","Rich Media display banner",IF('Report DCM'!$I4749&gt;'Report DCM'!$J4749,"Standard",VLOOKUP(CONCATENATE(bd_adtype,"_",bd_creativetype),tabela,2,FALSE)))</f>
        <v>#N/A</v>
      </c>
      <c r="F4749" s="7">
        <f t="shared" si="856"/>
        <v>0</v>
      </c>
      <c r="G4749" s="7">
        <f t="shared" si="857"/>
        <v>0</v>
      </c>
      <c r="H4749" s="7">
        <f t="shared" si="858"/>
        <v>0</v>
      </c>
      <c r="I4749" s="7">
        <f t="shared" si="859"/>
        <v>0</v>
      </c>
      <c r="J4749" s="7">
        <f t="shared" si="860"/>
        <v>0</v>
      </c>
      <c r="K4749" s="8" t="e">
        <f t="shared" si="861"/>
        <v>#N/A</v>
      </c>
      <c r="L4749" s="7" t="e">
        <f t="shared" si="862"/>
        <v>#N/A</v>
      </c>
      <c r="M4749" s="8" t="e">
        <f t="shared" si="828"/>
        <v>#N/A</v>
      </c>
      <c r="N4749" s="8" t="e">
        <f t="shared" si="829"/>
        <v>#N/A</v>
      </c>
    </row>
    <row r="4750" spans="1:14" ht="15.75" customHeight="1" x14ac:dyDescent="0.35">
      <c r="A4750" s="7">
        <f t="shared" si="852"/>
        <v>0</v>
      </c>
      <c r="B4750" s="7">
        <f t="shared" si="853"/>
        <v>0</v>
      </c>
      <c r="C4750" s="7">
        <f t="shared" si="854"/>
        <v>0</v>
      </c>
      <c r="D4750" s="7">
        <f t="shared" si="855"/>
        <v>0</v>
      </c>
      <c r="E4750" s="7" t="e">
        <f>IF('Report DCM'!$H4750="In-Stream Video","Rich Media display banner",IF('Report DCM'!$I4750&gt;'Report DCM'!$J4750,"Standard",VLOOKUP(CONCATENATE(bd_adtype,"_",bd_creativetype),tabela,2,FALSE)))</f>
        <v>#N/A</v>
      </c>
      <c r="F4750" s="7">
        <f t="shared" si="856"/>
        <v>0</v>
      </c>
      <c r="G4750" s="7">
        <f t="shared" si="857"/>
        <v>0</v>
      </c>
      <c r="H4750" s="7">
        <f t="shared" si="858"/>
        <v>0</v>
      </c>
      <c r="I4750" s="7">
        <f t="shared" si="859"/>
        <v>0</v>
      </c>
      <c r="J4750" s="7">
        <f t="shared" si="860"/>
        <v>0</v>
      </c>
      <c r="K4750" s="8" t="e">
        <f t="shared" si="861"/>
        <v>#N/A</v>
      </c>
      <c r="L4750" s="7" t="e">
        <f t="shared" si="862"/>
        <v>#N/A</v>
      </c>
      <c r="M4750" s="8" t="e">
        <f t="shared" si="828"/>
        <v>#N/A</v>
      </c>
      <c r="N4750" s="8" t="e">
        <f t="shared" si="829"/>
        <v>#N/A</v>
      </c>
    </row>
    <row r="4751" spans="1:14" ht="15.75" customHeight="1" x14ac:dyDescent="0.35">
      <c r="A4751" s="7">
        <f t="shared" si="852"/>
        <v>0</v>
      </c>
      <c r="B4751" s="7">
        <f t="shared" si="853"/>
        <v>0</v>
      </c>
      <c r="C4751" s="7">
        <f t="shared" si="854"/>
        <v>0</v>
      </c>
      <c r="D4751" s="7">
        <f t="shared" si="855"/>
        <v>0</v>
      </c>
      <c r="E4751" s="7" t="e">
        <f>IF('Report DCM'!$H4751="In-Stream Video","Rich Media display banner",IF('Report DCM'!$I4751&gt;'Report DCM'!$J4751,"Standard",VLOOKUP(CONCATENATE(bd_adtype,"_",bd_creativetype),tabela,2,FALSE)))</f>
        <v>#N/A</v>
      </c>
      <c r="F4751" s="7">
        <f t="shared" si="856"/>
        <v>0</v>
      </c>
      <c r="G4751" s="7">
        <f t="shared" si="857"/>
        <v>0</v>
      </c>
      <c r="H4751" s="7">
        <f t="shared" si="858"/>
        <v>0</v>
      </c>
      <c r="I4751" s="7">
        <f t="shared" si="859"/>
        <v>0</v>
      </c>
      <c r="J4751" s="7">
        <f t="shared" si="860"/>
        <v>0</v>
      </c>
      <c r="K4751" s="8" t="e">
        <f t="shared" si="861"/>
        <v>#N/A</v>
      </c>
      <c r="L4751" s="7" t="e">
        <f t="shared" si="862"/>
        <v>#N/A</v>
      </c>
      <c r="M4751" s="8" t="e">
        <f t="shared" si="828"/>
        <v>#N/A</v>
      </c>
      <c r="N4751" s="8" t="e">
        <f t="shared" si="829"/>
        <v>#N/A</v>
      </c>
    </row>
    <row r="4752" spans="1:14" ht="15.75" customHeight="1" x14ac:dyDescent="0.35">
      <c r="A4752" s="7">
        <f t="shared" si="852"/>
        <v>0</v>
      </c>
      <c r="B4752" s="7">
        <f t="shared" si="853"/>
        <v>0</v>
      </c>
      <c r="C4752" s="7">
        <f t="shared" si="854"/>
        <v>0</v>
      </c>
      <c r="D4752" s="7">
        <f t="shared" si="855"/>
        <v>0</v>
      </c>
      <c r="E4752" s="7" t="e">
        <f>IF('Report DCM'!$H4752="In-Stream Video","Rich Media display banner",IF('Report DCM'!$I4752&gt;'Report DCM'!$J4752,"Standard",VLOOKUP(CONCATENATE(bd_adtype,"_",bd_creativetype),tabela,2,FALSE)))</f>
        <v>#N/A</v>
      </c>
      <c r="F4752" s="7">
        <f t="shared" si="856"/>
        <v>0</v>
      </c>
      <c r="G4752" s="7">
        <f t="shared" si="857"/>
        <v>0</v>
      </c>
      <c r="H4752" s="7">
        <f t="shared" si="858"/>
        <v>0</v>
      </c>
      <c r="I4752" s="7">
        <f t="shared" si="859"/>
        <v>0</v>
      </c>
      <c r="J4752" s="7">
        <f t="shared" si="860"/>
        <v>0</v>
      </c>
      <c r="K4752" s="8" t="e">
        <f t="shared" si="861"/>
        <v>#N/A</v>
      </c>
      <c r="L4752" s="7" t="e">
        <f t="shared" si="862"/>
        <v>#N/A</v>
      </c>
      <c r="M4752" s="8" t="e">
        <f t="shared" si="828"/>
        <v>#N/A</v>
      </c>
      <c r="N4752" s="8" t="e">
        <f t="shared" si="829"/>
        <v>#N/A</v>
      </c>
    </row>
    <row r="4753" spans="1:14" ht="15.75" customHeight="1" x14ac:dyDescent="0.35">
      <c r="A4753" s="7">
        <f t="shared" si="852"/>
        <v>0</v>
      </c>
      <c r="B4753" s="7">
        <f t="shared" si="853"/>
        <v>0</v>
      </c>
      <c r="C4753" s="7">
        <f t="shared" si="854"/>
        <v>0</v>
      </c>
      <c r="D4753" s="7">
        <f t="shared" si="855"/>
        <v>0</v>
      </c>
      <c r="E4753" s="7" t="e">
        <f>IF('Report DCM'!$H4753="In-Stream Video","Rich Media display banner",IF('Report DCM'!$I4753&gt;'Report DCM'!$J4753,"Standard",VLOOKUP(CONCATENATE(bd_adtype,"_",bd_creativetype),tabela,2,FALSE)))</f>
        <v>#N/A</v>
      </c>
      <c r="F4753" s="7">
        <f t="shared" si="856"/>
        <v>0</v>
      </c>
      <c r="G4753" s="7">
        <f t="shared" si="857"/>
        <v>0</v>
      </c>
      <c r="H4753" s="7">
        <f t="shared" si="858"/>
        <v>0</v>
      </c>
      <c r="I4753" s="7">
        <f t="shared" si="859"/>
        <v>0</v>
      </c>
      <c r="J4753" s="7">
        <f t="shared" si="860"/>
        <v>0</v>
      </c>
      <c r="K4753" s="8" t="e">
        <f t="shared" si="861"/>
        <v>#N/A</v>
      </c>
      <c r="L4753" s="7" t="e">
        <f t="shared" si="862"/>
        <v>#N/A</v>
      </c>
      <c r="M4753" s="8" t="e">
        <f t="shared" si="828"/>
        <v>#N/A</v>
      </c>
      <c r="N4753" s="8" t="e">
        <f t="shared" si="829"/>
        <v>#N/A</v>
      </c>
    </row>
    <row r="4754" spans="1:14" ht="15.75" customHeight="1" x14ac:dyDescent="0.35">
      <c r="A4754" s="7">
        <f t="shared" si="852"/>
        <v>0</v>
      </c>
      <c r="B4754" s="7">
        <f t="shared" si="853"/>
        <v>0</v>
      </c>
      <c r="C4754" s="7">
        <f t="shared" si="854"/>
        <v>0</v>
      </c>
      <c r="D4754" s="7">
        <f t="shared" si="855"/>
        <v>0</v>
      </c>
      <c r="E4754" s="7" t="e">
        <f>IF('Report DCM'!$H4754="In-Stream Video","Rich Media display banner",IF('Report DCM'!$I4754&gt;'Report DCM'!$J4754,"Standard",VLOOKUP(CONCATENATE(bd_adtype,"_",bd_creativetype),tabela,2,FALSE)))</f>
        <v>#N/A</v>
      </c>
      <c r="F4754" s="7">
        <f t="shared" si="856"/>
        <v>0</v>
      </c>
      <c r="G4754" s="7">
        <f t="shared" si="857"/>
        <v>0</v>
      </c>
      <c r="H4754" s="7">
        <f t="shared" si="858"/>
        <v>0</v>
      </c>
      <c r="I4754" s="7">
        <f t="shared" si="859"/>
        <v>0</v>
      </c>
      <c r="J4754" s="7">
        <f t="shared" si="860"/>
        <v>0</v>
      </c>
      <c r="K4754" s="8" t="e">
        <f t="shared" si="861"/>
        <v>#N/A</v>
      </c>
      <c r="L4754" s="7" t="e">
        <f t="shared" si="862"/>
        <v>#N/A</v>
      </c>
      <c r="M4754" s="8" t="e">
        <f t="shared" si="828"/>
        <v>#N/A</v>
      </c>
      <c r="N4754" s="8" t="e">
        <f t="shared" si="829"/>
        <v>#N/A</v>
      </c>
    </row>
    <row r="4755" spans="1:14" ht="15.75" customHeight="1" x14ac:dyDescent="0.35">
      <c r="A4755" s="7">
        <f t="shared" si="852"/>
        <v>0</v>
      </c>
      <c r="B4755" s="7">
        <f t="shared" si="853"/>
        <v>0</v>
      </c>
      <c r="C4755" s="7">
        <f t="shared" si="854"/>
        <v>0</v>
      </c>
      <c r="D4755" s="7">
        <f t="shared" si="855"/>
        <v>0</v>
      </c>
      <c r="E4755" s="7" t="e">
        <f>IF('Report DCM'!$H4755="In-Stream Video","Rich Media display banner",IF('Report DCM'!$I4755&gt;'Report DCM'!$J4755,"Standard",VLOOKUP(CONCATENATE(bd_adtype,"_",bd_creativetype),tabela,2,FALSE)))</f>
        <v>#N/A</v>
      </c>
      <c r="F4755" s="7">
        <f t="shared" si="856"/>
        <v>0</v>
      </c>
      <c r="G4755" s="7">
        <f t="shared" si="857"/>
        <v>0</v>
      </c>
      <c r="H4755" s="7">
        <f t="shared" si="858"/>
        <v>0</v>
      </c>
      <c r="I4755" s="7">
        <f t="shared" si="859"/>
        <v>0</v>
      </c>
      <c r="J4755" s="7">
        <f t="shared" si="860"/>
        <v>0</v>
      </c>
      <c r="K4755" s="8" t="e">
        <f t="shared" si="861"/>
        <v>#N/A</v>
      </c>
      <c r="L4755" s="7" t="e">
        <f t="shared" si="862"/>
        <v>#N/A</v>
      </c>
      <c r="M4755" s="8" t="e">
        <f t="shared" si="828"/>
        <v>#N/A</v>
      </c>
      <c r="N4755" s="8" t="e">
        <f t="shared" si="829"/>
        <v>#N/A</v>
      </c>
    </row>
    <row r="4756" spans="1:14" ht="15.75" customHeight="1" x14ac:dyDescent="0.35">
      <c r="A4756" s="7">
        <f t="shared" si="852"/>
        <v>0</v>
      </c>
      <c r="B4756" s="7">
        <f t="shared" si="853"/>
        <v>0</v>
      </c>
      <c r="C4756" s="7">
        <f t="shared" si="854"/>
        <v>0</v>
      </c>
      <c r="D4756" s="7">
        <f t="shared" si="855"/>
        <v>0</v>
      </c>
      <c r="E4756" s="7" t="e">
        <f>IF('Report DCM'!$H4756="In-Stream Video","Rich Media display banner",IF('Report DCM'!$I4756&gt;'Report DCM'!$J4756,"Standard",VLOOKUP(CONCATENATE(bd_adtype,"_",bd_creativetype),tabela,2,FALSE)))</f>
        <v>#N/A</v>
      </c>
      <c r="F4756" s="7">
        <f t="shared" si="856"/>
        <v>0</v>
      </c>
      <c r="G4756" s="7">
        <f t="shared" si="857"/>
        <v>0</v>
      </c>
      <c r="H4756" s="7">
        <f t="shared" si="858"/>
        <v>0</v>
      </c>
      <c r="I4756" s="7">
        <f t="shared" si="859"/>
        <v>0</v>
      </c>
      <c r="J4756" s="7">
        <f t="shared" si="860"/>
        <v>0</v>
      </c>
      <c r="K4756" s="8" t="e">
        <f t="shared" si="861"/>
        <v>#N/A</v>
      </c>
      <c r="L4756" s="7" t="e">
        <f t="shared" si="862"/>
        <v>#N/A</v>
      </c>
      <c r="M4756" s="8" t="e">
        <f t="shared" si="828"/>
        <v>#N/A</v>
      </c>
      <c r="N4756" s="8" t="e">
        <f t="shared" si="829"/>
        <v>#N/A</v>
      </c>
    </row>
    <row r="4757" spans="1:14" ht="15.75" customHeight="1" x14ac:dyDescent="0.35">
      <c r="A4757" s="7">
        <f t="shared" si="852"/>
        <v>0</v>
      </c>
      <c r="B4757" s="7">
        <f t="shared" si="853"/>
        <v>0</v>
      </c>
      <c r="C4757" s="7">
        <f t="shared" si="854"/>
        <v>0</v>
      </c>
      <c r="D4757" s="7">
        <f t="shared" si="855"/>
        <v>0</v>
      </c>
      <c r="E4757" s="7" t="e">
        <f>IF('Report DCM'!$H4757="In-Stream Video","Rich Media display banner",IF('Report DCM'!$I4757&gt;'Report DCM'!$J4757,"Standard",VLOOKUP(CONCATENATE(bd_adtype,"_",bd_creativetype),tabela,2,FALSE)))</f>
        <v>#N/A</v>
      </c>
      <c r="F4757" s="7">
        <f t="shared" si="856"/>
        <v>0</v>
      </c>
      <c r="G4757" s="7">
        <f t="shared" si="857"/>
        <v>0</v>
      </c>
      <c r="H4757" s="7">
        <f t="shared" si="858"/>
        <v>0</v>
      </c>
      <c r="I4757" s="7">
        <f t="shared" si="859"/>
        <v>0</v>
      </c>
      <c r="J4757" s="7">
        <f t="shared" si="860"/>
        <v>0</v>
      </c>
      <c r="K4757" s="8" t="e">
        <f t="shared" si="861"/>
        <v>#N/A</v>
      </c>
      <c r="L4757" s="7" t="e">
        <f t="shared" si="862"/>
        <v>#N/A</v>
      </c>
      <c r="M4757" s="8" t="e">
        <f t="shared" si="828"/>
        <v>#N/A</v>
      </c>
      <c r="N4757" s="8" t="e">
        <f t="shared" si="829"/>
        <v>#N/A</v>
      </c>
    </row>
    <row r="4758" spans="1:14" ht="15.75" customHeight="1" x14ac:dyDescent="0.35">
      <c r="A4758" s="7">
        <f t="shared" si="852"/>
        <v>0</v>
      </c>
      <c r="B4758" s="7">
        <f t="shared" si="853"/>
        <v>0</v>
      </c>
      <c r="C4758" s="7">
        <f t="shared" si="854"/>
        <v>0</v>
      </c>
      <c r="D4758" s="7">
        <f t="shared" si="855"/>
        <v>0</v>
      </c>
      <c r="E4758" s="7" t="e">
        <f>IF('Report DCM'!$H4758="In-Stream Video","Rich Media display banner",IF('Report DCM'!$I4758&gt;'Report DCM'!$J4758,"Standard",VLOOKUP(CONCATENATE(bd_adtype,"_",bd_creativetype),tabela,2,FALSE)))</f>
        <v>#N/A</v>
      </c>
      <c r="F4758" s="7">
        <f t="shared" si="856"/>
        <v>0</v>
      </c>
      <c r="G4758" s="7">
        <f t="shared" si="857"/>
        <v>0</v>
      </c>
      <c r="H4758" s="7">
        <f t="shared" si="858"/>
        <v>0</v>
      </c>
      <c r="I4758" s="7">
        <f t="shared" si="859"/>
        <v>0</v>
      </c>
      <c r="J4758" s="7">
        <f t="shared" si="860"/>
        <v>0</v>
      </c>
      <c r="K4758" s="8" t="e">
        <f t="shared" si="861"/>
        <v>#N/A</v>
      </c>
      <c r="L4758" s="7" t="e">
        <f t="shared" si="862"/>
        <v>#N/A</v>
      </c>
      <c r="M4758" s="8" t="e">
        <f t="shared" si="828"/>
        <v>#N/A</v>
      </c>
      <c r="N4758" s="8" t="e">
        <f t="shared" si="829"/>
        <v>#N/A</v>
      </c>
    </row>
    <row r="4759" spans="1:14" ht="15.75" customHeight="1" x14ac:dyDescent="0.35">
      <c r="A4759" s="7">
        <f t="shared" si="852"/>
        <v>0</v>
      </c>
      <c r="B4759" s="7">
        <f t="shared" si="853"/>
        <v>0</v>
      </c>
      <c r="C4759" s="7">
        <f t="shared" si="854"/>
        <v>0</v>
      </c>
      <c r="D4759" s="7">
        <f t="shared" si="855"/>
        <v>0</v>
      </c>
      <c r="E4759" s="7" t="e">
        <f>IF('Report DCM'!$H4759="In-Stream Video","Rich Media display banner",IF('Report DCM'!$I4759&gt;'Report DCM'!$J4759,"Standard",VLOOKUP(CONCATENATE(bd_adtype,"_",bd_creativetype),tabela,2,FALSE)))</f>
        <v>#N/A</v>
      </c>
      <c r="F4759" s="7">
        <f t="shared" si="856"/>
        <v>0</v>
      </c>
      <c r="G4759" s="7">
        <f t="shared" si="857"/>
        <v>0</v>
      </c>
      <c r="H4759" s="7">
        <f t="shared" si="858"/>
        <v>0</v>
      </c>
      <c r="I4759" s="7">
        <f t="shared" si="859"/>
        <v>0</v>
      </c>
      <c r="J4759" s="7">
        <f t="shared" si="860"/>
        <v>0</v>
      </c>
      <c r="K4759" s="8" t="e">
        <f t="shared" si="861"/>
        <v>#N/A</v>
      </c>
      <c r="L4759" s="7" t="e">
        <f t="shared" si="862"/>
        <v>#N/A</v>
      </c>
      <c r="M4759" s="8" t="e">
        <f t="shared" si="828"/>
        <v>#N/A</v>
      </c>
      <c r="N4759" s="8" t="e">
        <f t="shared" si="829"/>
        <v>#N/A</v>
      </c>
    </row>
    <row r="4760" spans="1:14" ht="15.75" customHeight="1" x14ac:dyDescent="0.35">
      <c r="A4760" s="7">
        <f t="shared" si="852"/>
        <v>0</v>
      </c>
      <c r="B4760" s="7">
        <f t="shared" si="853"/>
        <v>0</v>
      </c>
      <c r="C4760" s="7">
        <f t="shared" si="854"/>
        <v>0</v>
      </c>
      <c r="D4760" s="7">
        <f t="shared" si="855"/>
        <v>0</v>
      </c>
      <c r="E4760" s="7" t="e">
        <f>IF('Report DCM'!$H4760="In-Stream Video","Rich Media display banner",IF('Report DCM'!$I4760&gt;'Report DCM'!$J4760,"Standard",VLOOKUP(CONCATENATE(bd_adtype,"_",bd_creativetype),tabela,2,FALSE)))</f>
        <v>#N/A</v>
      </c>
      <c r="F4760" s="7">
        <f t="shared" si="856"/>
        <v>0</v>
      </c>
      <c r="G4760" s="7">
        <f t="shared" si="857"/>
        <v>0</v>
      </c>
      <c r="H4760" s="7">
        <f t="shared" si="858"/>
        <v>0</v>
      </c>
      <c r="I4760" s="7">
        <f t="shared" si="859"/>
        <v>0</v>
      </c>
      <c r="J4760" s="7">
        <f t="shared" si="860"/>
        <v>0</v>
      </c>
      <c r="K4760" s="8" t="e">
        <f t="shared" si="861"/>
        <v>#N/A</v>
      </c>
      <c r="L4760" s="7" t="e">
        <f t="shared" si="862"/>
        <v>#N/A</v>
      </c>
      <c r="M4760" s="8" t="e">
        <f t="shared" si="828"/>
        <v>#N/A</v>
      </c>
      <c r="N4760" s="8" t="e">
        <f t="shared" si="829"/>
        <v>#N/A</v>
      </c>
    </row>
    <row r="4761" spans="1:14" ht="15.75" customHeight="1" x14ac:dyDescent="0.35">
      <c r="A4761" s="7">
        <f t="shared" si="852"/>
        <v>0</v>
      </c>
      <c r="B4761" s="7">
        <f t="shared" si="853"/>
        <v>0</v>
      </c>
      <c r="C4761" s="7">
        <f t="shared" si="854"/>
        <v>0</v>
      </c>
      <c r="D4761" s="7">
        <f t="shared" si="855"/>
        <v>0</v>
      </c>
      <c r="E4761" s="7" t="e">
        <f>IF('Report DCM'!$H4761="In-Stream Video","Rich Media display banner",IF('Report DCM'!$I4761&gt;'Report DCM'!$J4761,"Standard",VLOOKUP(CONCATENATE(bd_adtype,"_",bd_creativetype),tabela,2,FALSE)))</f>
        <v>#N/A</v>
      </c>
      <c r="F4761" s="7">
        <f t="shared" si="856"/>
        <v>0</v>
      </c>
      <c r="G4761" s="7">
        <f t="shared" si="857"/>
        <v>0</v>
      </c>
      <c r="H4761" s="7">
        <f t="shared" si="858"/>
        <v>0</v>
      </c>
      <c r="I4761" s="7">
        <f t="shared" si="859"/>
        <v>0</v>
      </c>
      <c r="J4761" s="7">
        <f t="shared" si="860"/>
        <v>0</v>
      </c>
      <c r="K4761" s="8" t="e">
        <f t="shared" si="861"/>
        <v>#N/A</v>
      </c>
      <c r="L4761" s="7" t="e">
        <f t="shared" si="862"/>
        <v>#N/A</v>
      </c>
      <c r="M4761" s="8" t="e">
        <f t="shared" si="828"/>
        <v>#N/A</v>
      </c>
      <c r="N4761" s="8" t="e">
        <f t="shared" si="829"/>
        <v>#N/A</v>
      </c>
    </row>
    <row r="4762" spans="1:14" ht="15.75" customHeight="1" x14ac:dyDescent="0.35">
      <c r="A4762" s="7">
        <f t="shared" si="852"/>
        <v>0</v>
      </c>
      <c r="B4762" s="7">
        <f t="shared" si="853"/>
        <v>0</v>
      </c>
      <c r="C4762" s="7">
        <f t="shared" si="854"/>
        <v>0</v>
      </c>
      <c r="D4762" s="7">
        <f t="shared" si="855"/>
        <v>0</v>
      </c>
      <c r="E4762" s="7" t="e">
        <f>IF('Report DCM'!$H4762="In-Stream Video","Rich Media display banner",IF('Report DCM'!$I4762&gt;'Report DCM'!$J4762,"Standard",VLOOKUP(CONCATENATE(bd_adtype,"_",bd_creativetype),tabela,2,FALSE)))</f>
        <v>#N/A</v>
      </c>
      <c r="F4762" s="7">
        <f t="shared" si="856"/>
        <v>0</v>
      </c>
      <c r="G4762" s="7">
        <f t="shared" si="857"/>
        <v>0</v>
      </c>
      <c r="H4762" s="7">
        <f t="shared" si="858"/>
        <v>0</v>
      </c>
      <c r="I4762" s="7">
        <f t="shared" si="859"/>
        <v>0</v>
      </c>
      <c r="J4762" s="7">
        <f t="shared" si="860"/>
        <v>0</v>
      </c>
      <c r="K4762" s="8" t="e">
        <f t="shared" si="861"/>
        <v>#N/A</v>
      </c>
      <c r="L4762" s="7" t="e">
        <f t="shared" si="862"/>
        <v>#N/A</v>
      </c>
      <c r="M4762" s="8" t="e">
        <f t="shared" si="828"/>
        <v>#N/A</v>
      </c>
      <c r="N4762" s="8" t="e">
        <f t="shared" si="829"/>
        <v>#N/A</v>
      </c>
    </row>
    <row r="4763" spans="1:14" ht="15.75" customHeight="1" x14ac:dyDescent="0.35">
      <c r="A4763" s="7">
        <f t="shared" si="852"/>
        <v>0</v>
      </c>
      <c r="B4763" s="7">
        <f t="shared" si="853"/>
        <v>0</v>
      </c>
      <c r="C4763" s="7">
        <f t="shared" si="854"/>
        <v>0</v>
      </c>
      <c r="D4763" s="7">
        <f t="shared" si="855"/>
        <v>0</v>
      </c>
      <c r="E4763" s="7" t="e">
        <f>IF('Report DCM'!$H4763="In-Stream Video","Rich Media display banner",IF('Report DCM'!$I4763&gt;'Report DCM'!$J4763,"Standard",VLOOKUP(CONCATENATE(bd_adtype,"_",bd_creativetype),tabela,2,FALSE)))</f>
        <v>#N/A</v>
      </c>
      <c r="F4763" s="7">
        <f t="shared" si="856"/>
        <v>0</v>
      </c>
      <c r="G4763" s="7">
        <f t="shared" si="857"/>
        <v>0</v>
      </c>
      <c r="H4763" s="7">
        <f t="shared" si="858"/>
        <v>0</v>
      </c>
      <c r="I4763" s="7">
        <f t="shared" si="859"/>
        <v>0</v>
      </c>
      <c r="J4763" s="7">
        <f t="shared" si="860"/>
        <v>0</v>
      </c>
      <c r="K4763" s="8" t="e">
        <f t="shared" si="861"/>
        <v>#N/A</v>
      </c>
      <c r="L4763" s="7" t="e">
        <f t="shared" si="862"/>
        <v>#N/A</v>
      </c>
      <c r="M4763" s="8" t="e">
        <f t="shared" si="828"/>
        <v>#N/A</v>
      </c>
      <c r="N4763" s="8" t="e">
        <f t="shared" si="829"/>
        <v>#N/A</v>
      </c>
    </row>
    <row r="4764" spans="1:14" ht="15.75" customHeight="1" x14ac:dyDescent="0.35">
      <c r="A4764" s="7">
        <f t="shared" si="852"/>
        <v>0</v>
      </c>
      <c r="B4764" s="7">
        <f t="shared" si="853"/>
        <v>0</v>
      </c>
      <c r="C4764" s="7">
        <f t="shared" si="854"/>
        <v>0</v>
      </c>
      <c r="D4764" s="7">
        <f t="shared" si="855"/>
        <v>0</v>
      </c>
      <c r="E4764" s="7" t="e">
        <f>IF('Report DCM'!$H4764="In-Stream Video","Rich Media display banner",IF('Report DCM'!$I4764&gt;'Report DCM'!$J4764,"Standard",VLOOKUP(CONCATENATE(bd_adtype,"_",bd_creativetype),tabela,2,FALSE)))</f>
        <v>#N/A</v>
      </c>
      <c r="F4764" s="7">
        <f t="shared" si="856"/>
        <v>0</v>
      </c>
      <c r="G4764" s="7">
        <f t="shared" si="857"/>
        <v>0</v>
      </c>
      <c r="H4764" s="7">
        <f t="shared" si="858"/>
        <v>0</v>
      </c>
      <c r="I4764" s="7">
        <f t="shared" si="859"/>
        <v>0</v>
      </c>
      <c r="J4764" s="7">
        <f t="shared" si="860"/>
        <v>0</v>
      </c>
      <c r="K4764" s="8" t="e">
        <f t="shared" si="861"/>
        <v>#N/A</v>
      </c>
      <c r="L4764" s="7" t="e">
        <f t="shared" si="862"/>
        <v>#N/A</v>
      </c>
      <c r="M4764" s="8" t="e">
        <f t="shared" si="828"/>
        <v>#N/A</v>
      </c>
      <c r="N4764" s="8" t="e">
        <f t="shared" si="829"/>
        <v>#N/A</v>
      </c>
    </row>
    <row r="4765" spans="1:14" ht="15.75" customHeight="1" x14ac:dyDescent="0.35">
      <c r="A4765" s="7">
        <f t="shared" si="852"/>
        <v>0</v>
      </c>
      <c r="B4765" s="7">
        <f t="shared" si="853"/>
        <v>0</v>
      </c>
      <c r="C4765" s="7">
        <f t="shared" si="854"/>
        <v>0</v>
      </c>
      <c r="D4765" s="7">
        <f t="shared" si="855"/>
        <v>0</v>
      </c>
      <c r="E4765" s="7" t="e">
        <f>IF('Report DCM'!$H4765="In-Stream Video","Rich Media display banner",IF('Report DCM'!$I4765&gt;'Report DCM'!$J4765,"Standard",VLOOKUP(CONCATENATE(bd_adtype,"_",bd_creativetype),tabela,2,FALSE)))</f>
        <v>#N/A</v>
      </c>
      <c r="F4765" s="7">
        <f t="shared" si="856"/>
        <v>0</v>
      </c>
      <c r="G4765" s="7">
        <f t="shared" si="857"/>
        <v>0</v>
      </c>
      <c r="H4765" s="7">
        <f t="shared" si="858"/>
        <v>0</v>
      </c>
      <c r="I4765" s="7">
        <f t="shared" si="859"/>
        <v>0</v>
      </c>
      <c r="J4765" s="7">
        <f t="shared" si="860"/>
        <v>0</v>
      </c>
      <c r="K4765" s="8" t="e">
        <f t="shared" si="861"/>
        <v>#N/A</v>
      </c>
      <c r="L4765" s="7" t="e">
        <f t="shared" si="862"/>
        <v>#N/A</v>
      </c>
      <c r="M4765" s="8" t="e">
        <f t="shared" si="828"/>
        <v>#N/A</v>
      </c>
      <c r="N4765" s="8" t="e">
        <f t="shared" si="829"/>
        <v>#N/A</v>
      </c>
    </row>
    <row r="4766" spans="1:14" ht="15.75" customHeight="1" x14ac:dyDescent="0.35">
      <c r="A4766" s="7">
        <f t="shared" si="852"/>
        <v>0</v>
      </c>
      <c r="B4766" s="7">
        <f t="shared" si="853"/>
        <v>0</v>
      </c>
      <c r="C4766" s="7">
        <f t="shared" si="854"/>
        <v>0</v>
      </c>
      <c r="D4766" s="7">
        <f t="shared" si="855"/>
        <v>0</v>
      </c>
      <c r="E4766" s="7" t="e">
        <f>IF('Report DCM'!$H4766="In-Stream Video","Rich Media display banner",IF('Report DCM'!$I4766&gt;'Report DCM'!$J4766,"Standard",VLOOKUP(CONCATENATE(bd_adtype,"_",bd_creativetype),tabela,2,FALSE)))</f>
        <v>#N/A</v>
      </c>
      <c r="F4766" s="7">
        <f t="shared" si="856"/>
        <v>0</v>
      </c>
      <c r="G4766" s="7">
        <f t="shared" si="857"/>
        <v>0</v>
      </c>
      <c r="H4766" s="7">
        <f t="shared" si="858"/>
        <v>0</v>
      </c>
      <c r="I4766" s="7">
        <f t="shared" si="859"/>
        <v>0</v>
      </c>
      <c r="J4766" s="7">
        <f t="shared" si="860"/>
        <v>0</v>
      </c>
      <c r="K4766" s="8" t="e">
        <f t="shared" si="861"/>
        <v>#N/A</v>
      </c>
      <c r="L4766" s="7" t="e">
        <f t="shared" si="862"/>
        <v>#N/A</v>
      </c>
      <c r="M4766" s="8" t="e">
        <f t="shared" si="828"/>
        <v>#N/A</v>
      </c>
      <c r="N4766" s="8" t="e">
        <f t="shared" si="829"/>
        <v>#N/A</v>
      </c>
    </row>
    <row r="4767" spans="1:14" ht="15.75" customHeight="1" x14ac:dyDescent="0.35">
      <c r="A4767" s="7">
        <f t="shared" si="852"/>
        <v>0</v>
      </c>
      <c r="B4767" s="7">
        <f t="shared" si="853"/>
        <v>0</v>
      </c>
      <c r="C4767" s="7">
        <f t="shared" si="854"/>
        <v>0</v>
      </c>
      <c r="D4767" s="7">
        <f t="shared" si="855"/>
        <v>0</v>
      </c>
      <c r="E4767" s="7" t="e">
        <f>IF('Report DCM'!$H4767="In-Stream Video","Rich Media display banner",IF('Report DCM'!$I4767&gt;'Report DCM'!$J4767,"Standard",VLOOKUP(CONCATENATE(bd_adtype,"_",bd_creativetype),tabela,2,FALSE)))</f>
        <v>#N/A</v>
      </c>
      <c r="F4767" s="7">
        <f t="shared" si="856"/>
        <v>0</v>
      </c>
      <c r="G4767" s="7">
        <f t="shared" si="857"/>
        <v>0</v>
      </c>
      <c r="H4767" s="7">
        <f t="shared" si="858"/>
        <v>0</v>
      </c>
      <c r="I4767" s="7">
        <f t="shared" si="859"/>
        <v>0</v>
      </c>
      <c r="J4767" s="7">
        <f t="shared" si="860"/>
        <v>0</v>
      </c>
      <c r="K4767" s="8" t="e">
        <f t="shared" si="861"/>
        <v>#N/A</v>
      </c>
      <c r="L4767" s="7" t="e">
        <f t="shared" si="862"/>
        <v>#N/A</v>
      </c>
      <c r="M4767" s="8" t="e">
        <f t="shared" si="828"/>
        <v>#N/A</v>
      </c>
      <c r="N4767" s="8" t="e">
        <f t="shared" si="829"/>
        <v>#N/A</v>
      </c>
    </row>
    <row r="4768" spans="1:14" ht="15.75" customHeight="1" x14ac:dyDescent="0.35">
      <c r="A4768" s="7">
        <f t="shared" si="852"/>
        <v>0</v>
      </c>
      <c r="B4768" s="7">
        <f t="shared" si="853"/>
        <v>0</v>
      </c>
      <c r="C4768" s="7">
        <f t="shared" si="854"/>
        <v>0</v>
      </c>
      <c r="D4768" s="7">
        <f t="shared" si="855"/>
        <v>0</v>
      </c>
      <c r="E4768" s="7" t="e">
        <f>IF('Report DCM'!$H4768="In-Stream Video","Rich Media display banner",IF('Report DCM'!$I4768&gt;'Report DCM'!$J4768,"Standard",VLOOKUP(CONCATENATE(bd_adtype,"_",bd_creativetype),tabela,2,FALSE)))</f>
        <v>#N/A</v>
      </c>
      <c r="F4768" s="7">
        <f t="shared" si="856"/>
        <v>0</v>
      </c>
      <c r="G4768" s="7">
        <f t="shared" si="857"/>
        <v>0</v>
      </c>
      <c r="H4768" s="7">
        <f t="shared" si="858"/>
        <v>0</v>
      </c>
      <c r="I4768" s="7">
        <f t="shared" si="859"/>
        <v>0</v>
      </c>
      <c r="J4768" s="7">
        <f t="shared" si="860"/>
        <v>0</v>
      </c>
      <c r="K4768" s="8" t="e">
        <f t="shared" si="861"/>
        <v>#N/A</v>
      </c>
      <c r="L4768" s="7" t="e">
        <f t="shared" si="862"/>
        <v>#N/A</v>
      </c>
      <c r="M4768" s="8" t="e">
        <f t="shared" si="828"/>
        <v>#N/A</v>
      </c>
      <c r="N4768" s="8" t="e">
        <f t="shared" si="829"/>
        <v>#N/A</v>
      </c>
    </row>
    <row r="4769" spans="1:14" ht="15.75" customHeight="1" x14ac:dyDescent="0.35">
      <c r="A4769" s="7">
        <f t="shared" si="852"/>
        <v>0</v>
      </c>
      <c r="B4769" s="7">
        <f t="shared" si="853"/>
        <v>0</v>
      </c>
      <c r="C4769" s="7">
        <f t="shared" si="854"/>
        <v>0</v>
      </c>
      <c r="D4769" s="7">
        <f t="shared" si="855"/>
        <v>0</v>
      </c>
      <c r="E4769" s="7" t="e">
        <f>IF('Report DCM'!$H4769="In-Stream Video","Rich Media display banner",IF('Report DCM'!$I4769&gt;'Report DCM'!$J4769,"Standard",VLOOKUP(CONCATENATE(bd_adtype,"_",bd_creativetype),tabela,2,FALSE)))</f>
        <v>#N/A</v>
      </c>
      <c r="F4769" s="7">
        <f t="shared" si="856"/>
        <v>0</v>
      </c>
      <c r="G4769" s="7">
        <f t="shared" si="857"/>
        <v>0</v>
      </c>
      <c r="H4769" s="7">
        <f t="shared" si="858"/>
        <v>0</v>
      </c>
      <c r="I4769" s="7">
        <f t="shared" si="859"/>
        <v>0</v>
      </c>
      <c r="J4769" s="7">
        <f t="shared" si="860"/>
        <v>0</v>
      </c>
      <c r="K4769" s="8" t="e">
        <f t="shared" si="861"/>
        <v>#N/A</v>
      </c>
      <c r="L4769" s="7" t="e">
        <f t="shared" si="862"/>
        <v>#N/A</v>
      </c>
      <c r="M4769" s="8" t="e">
        <f t="shared" si="828"/>
        <v>#N/A</v>
      </c>
      <c r="N4769" s="8" t="e">
        <f t="shared" si="829"/>
        <v>#N/A</v>
      </c>
    </row>
    <row r="4770" spans="1:14" ht="15.75" customHeight="1" x14ac:dyDescent="0.35">
      <c r="A4770" s="7">
        <f t="shared" si="852"/>
        <v>0</v>
      </c>
      <c r="B4770" s="7">
        <f t="shared" si="853"/>
        <v>0</v>
      </c>
      <c r="C4770" s="7">
        <f t="shared" si="854"/>
        <v>0</v>
      </c>
      <c r="D4770" s="7">
        <f t="shared" si="855"/>
        <v>0</v>
      </c>
      <c r="E4770" s="7" t="e">
        <f>IF('Report DCM'!$H4770="In-Stream Video","Rich Media display banner",IF('Report DCM'!$I4770&gt;'Report DCM'!$J4770,"Standard",VLOOKUP(CONCATENATE(bd_adtype,"_",bd_creativetype),tabela,2,FALSE)))</f>
        <v>#N/A</v>
      </c>
      <c r="F4770" s="7">
        <f t="shared" si="856"/>
        <v>0</v>
      </c>
      <c r="G4770" s="7">
        <f t="shared" si="857"/>
        <v>0</v>
      </c>
      <c r="H4770" s="7">
        <f t="shared" si="858"/>
        <v>0</v>
      </c>
      <c r="I4770" s="7">
        <f t="shared" si="859"/>
        <v>0</v>
      </c>
      <c r="J4770" s="7">
        <f t="shared" si="860"/>
        <v>0</v>
      </c>
      <c r="K4770" s="8" t="e">
        <f t="shared" si="861"/>
        <v>#N/A</v>
      </c>
      <c r="L4770" s="7" t="e">
        <f t="shared" si="862"/>
        <v>#N/A</v>
      </c>
      <c r="M4770" s="8" t="e">
        <f t="shared" si="828"/>
        <v>#N/A</v>
      </c>
      <c r="N4770" s="8" t="e">
        <f t="shared" si="829"/>
        <v>#N/A</v>
      </c>
    </row>
    <row r="4771" spans="1:14" ht="15.75" customHeight="1" x14ac:dyDescent="0.35">
      <c r="A4771" s="7">
        <f t="shared" si="852"/>
        <v>0</v>
      </c>
      <c r="B4771" s="7">
        <f t="shared" si="853"/>
        <v>0</v>
      </c>
      <c r="C4771" s="7">
        <f t="shared" si="854"/>
        <v>0</v>
      </c>
      <c r="D4771" s="7">
        <f t="shared" si="855"/>
        <v>0</v>
      </c>
      <c r="E4771" s="7" t="e">
        <f>IF('Report DCM'!$H4771="In-Stream Video","Rich Media display banner",IF('Report DCM'!$I4771&gt;'Report DCM'!$J4771,"Standard",VLOOKUP(CONCATENATE(bd_adtype,"_",bd_creativetype),tabela,2,FALSE)))</f>
        <v>#N/A</v>
      </c>
      <c r="F4771" s="7">
        <f t="shared" si="856"/>
        <v>0</v>
      </c>
      <c r="G4771" s="7">
        <f t="shared" si="857"/>
        <v>0</v>
      </c>
      <c r="H4771" s="7">
        <f t="shared" si="858"/>
        <v>0</v>
      </c>
      <c r="I4771" s="7">
        <f t="shared" si="859"/>
        <v>0</v>
      </c>
      <c r="J4771" s="7">
        <f t="shared" si="860"/>
        <v>0</v>
      </c>
      <c r="K4771" s="8" t="e">
        <f t="shared" si="861"/>
        <v>#N/A</v>
      </c>
      <c r="L4771" s="7" t="e">
        <f t="shared" si="862"/>
        <v>#N/A</v>
      </c>
      <c r="M4771" s="8" t="e">
        <f t="shared" si="828"/>
        <v>#N/A</v>
      </c>
      <c r="N4771" s="8" t="e">
        <f t="shared" si="829"/>
        <v>#N/A</v>
      </c>
    </row>
    <row r="4772" spans="1:14" ht="15.75" customHeight="1" x14ac:dyDescent="0.35">
      <c r="A4772" s="7">
        <f t="shared" si="852"/>
        <v>0</v>
      </c>
      <c r="B4772" s="7">
        <f t="shared" si="853"/>
        <v>0</v>
      </c>
      <c r="C4772" s="7">
        <f t="shared" si="854"/>
        <v>0</v>
      </c>
      <c r="D4772" s="7">
        <f t="shared" si="855"/>
        <v>0</v>
      </c>
      <c r="E4772" s="7" t="e">
        <f>IF('Report DCM'!$H4772="In-Stream Video","Rich Media display banner",IF('Report DCM'!$I4772&gt;'Report DCM'!$J4772,"Standard",VLOOKUP(CONCATENATE(bd_adtype,"_",bd_creativetype),tabela,2,FALSE)))</f>
        <v>#N/A</v>
      </c>
      <c r="F4772" s="7">
        <f t="shared" si="856"/>
        <v>0</v>
      </c>
      <c r="G4772" s="7">
        <f t="shared" si="857"/>
        <v>0</v>
      </c>
      <c r="H4772" s="7">
        <f t="shared" si="858"/>
        <v>0</v>
      </c>
      <c r="I4772" s="7">
        <f t="shared" si="859"/>
        <v>0</v>
      </c>
      <c r="J4772" s="7">
        <f t="shared" si="860"/>
        <v>0</v>
      </c>
      <c r="K4772" s="8" t="e">
        <f t="shared" si="861"/>
        <v>#N/A</v>
      </c>
      <c r="L4772" s="7" t="e">
        <f t="shared" si="862"/>
        <v>#N/A</v>
      </c>
      <c r="M4772" s="8" t="e">
        <f t="shared" si="828"/>
        <v>#N/A</v>
      </c>
      <c r="N4772" s="8" t="e">
        <f t="shared" si="829"/>
        <v>#N/A</v>
      </c>
    </row>
    <row r="4773" spans="1:14" ht="15.75" customHeight="1" x14ac:dyDescent="0.35">
      <c r="A4773" s="7">
        <f t="shared" si="852"/>
        <v>0</v>
      </c>
      <c r="B4773" s="7">
        <f t="shared" si="853"/>
        <v>0</v>
      </c>
      <c r="C4773" s="7">
        <f t="shared" si="854"/>
        <v>0</v>
      </c>
      <c r="D4773" s="7">
        <f t="shared" si="855"/>
        <v>0</v>
      </c>
      <c r="E4773" s="7" t="e">
        <f>IF('Report DCM'!$H4773="In-Stream Video","Rich Media display banner",IF('Report DCM'!$I4773&gt;'Report DCM'!$J4773,"Standard",VLOOKUP(CONCATENATE(bd_adtype,"_",bd_creativetype),tabela,2,FALSE)))</f>
        <v>#N/A</v>
      </c>
      <c r="F4773" s="7">
        <f t="shared" si="856"/>
        <v>0</v>
      </c>
      <c r="G4773" s="7">
        <f t="shared" si="857"/>
        <v>0</v>
      </c>
      <c r="H4773" s="7">
        <f t="shared" si="858"/>
        <v>0</v>
      </c>
      <c r="I4773" s="7">
        <f t="shared" si="859"/>
        <v>0</v>
      </c>
      <c r="J4773" s="7">
        <f t="shared" si="860"/>
        <v>0</v>
      </c>
      <c r="K4773" s="8" t="e">
        <f t="shared" si="861"/>
        <v>#N/A</v>
      </c>
      <c r="L4773" s="7" t="e">
        <f t="shared" si="862"/>
        <v>#N/A</v>
      </c>
      <c r="M4773" s="8" t="e">
        <f t="shared" si="828"/>
        <v>#N/A</v>
      </c>
      <c r="N4773" s="8" t="e">
        <f t="shared" si="829"/>
        <v>#N/A</v>
      </c>
    </row>
    <row r="4774" spans="1:14" ht="15.75" customHeight="1" x14ac:dyDescent="0.35">
      <c r="A4774" s="7">
        <f t="shared" si="852"/>
        <v>0</v>
      </c>
      <c r="B4774" s="7">
        <f t="shared" si="853"/>
        <v>0</v>
      </c>
      <c r="C4774" s="7">
        <f t="shared" si="854"/>
        <v>0</v>
      </c>
      <c r="D4774" s="7">
        <f t="shared" si="855"/>
        <v>0</v>
      </c>
      <c r="E4774" s="7" t="e">
        <f>IF('Report DCM'!$H4774="In-Stream Video","Rich Media display banner",IF('Report DCM'!$I4774&gt;'Report DCM'!$J4774,"Standard",VLOOKUP(CONCATENATE(bd_adtype,"_",bd_creativetype),tabela,2,FALSE)))</f>
        <v>#N/A</v>
      </c>
      <c r="F4774" s="7">
        <f t="shared" si="856"/>
        <v>0</v>
      </c>
      <c r="G4774" s="7">
        <f t="shared" si="857"/>
        <v>0</v>
      </c>
      <c r="H4774" s="7">
        <f t="shared" si="858"/>
        <v>0</v>
      </c>
      <c r="I4774" s="7">
        <f t="shared" si="859"/>
        <v>0</v>
      </c>
      <c r="J4774" s="7">
        <f t="shared" si="860"/>
        <v>0</v>
      </c>
      <c r="K4774" s="8" t="e">
        <f t="shared" si="861"/>
        <v>#N/A</v>
      </c>
      <c r="L4774" s="7" t="e">
        <f t="shared" si="862"/>
        <v>#N/A</v>
      </c>
      <c r="M4774" s="8" t="e">
        <f t="shared" si="828"/>
        <v>#N/A</v>
      </c>
      <c r="N4774" s="8" t="e">
        <f t="shared" si="829"/>
        <v>#N/A</v>
      </c>
    </row>
    <row r="4775" spans="1:14" ht="15.75" customHeight="1" x14ac:dyDescent="0.35">
      <c r="A4775" s="7">
        <f t="shared" si="852"/>
        <v>0</v>
      </c>
      <c r="B4775" s="7">
        <f t="shared" si="853"/>
        <v>0</v>
      </c>
      <c r="C4775" s="7">
        <f t="shared" si="854"/>
        <v>0</v>
      </c>
      <c r="D4775" s="7">
        <f t="shared" si="855"/>
        <v>0</v>
      </c>
      <c r="E4775" s="7" t="e">
        <f>IF('Report DCM'!$H4775="In-Stream Video","Rich Media display banner",IF('Report DCM'!$I4775&gt;'Report DCM'!$J4775,"Standard",VLOOKUP(CONCATENATE(bd_adtype,"_",bd_creativetype),tabela,2,FALSE)))</f>
        <v>#N/A</v>
      </c>
      <c r="F4775" s="7">
        <f t="shared" si="856"/>
        <v>0</v>
      </c>
      <c r="G4775" s="7">
        <f t="shared" si="857"/>
        <v>0</v>
      </c>
      <c r="H4775" s="7">
        <f t="shared" si="858"/>
        <v>0</v>
      </c>
      <c r="I4775" s="7">
        <f t="shared" si="859"/>
        <v>0</v>
      </c>
      <c r="J4775" s="7">
        <f t="shared" si="860"/>
        <v>0</v>
      </c>
      <c r="K4775" s="8" t="e">
        <f t="shared" si="861"/>
        <v>#N/A</v>
      </c>
      <c r="L4775" s="7" t="e">
        <f t="shared" si="862"/>
        <v>#N/A</v>
      </c>
      <c r="M4775" s="8" t="e">
        <f t="shared" si="828"/>
        <v>#N/A</v>
      </c>
      <c r="N4775" s="8" t="e">
        <f t="shared" si="829"/>
        <v>#N/A</v>
      </c>
    </row>
    <row r="4776" spans="1:14" ht="15.75" customHeight="1" x14ac:dyDescent="0.35">
      <c r="A4776" s="7">
        <f t="shared" si="852"/>
        <v>0</v>
      </c>
      <c r="B4776" s="7">
        <f t="shared" si="853"/>
        <v>0</v>
      </c>
      <c r="C4776" s="7">
        <f t="shared" si="854"/>
        <v>0</v>
      </c>
      <c r="D4776" s="7">
        <f t="shared" si="855"/>
        <v>0</v>
      </c>
      <c r="E4776" s="7" t="e">
        <f>IF('Report DCM'!$H4776="In-Stream Video","Rich Media display banner",IF('Report DCM'!$I4776&gt;'Report DCM'!$J4776,"Standard",VLOOKUP(CONCATENATE(bd_adtype,"_",bd_creativetype),tabela,2,FALSE)))</f>
        <v>#N/A</v>
      </c>
      <c r="F4776" s="7">
        <f t="shared" si="856"/>
        <v>0</v>
      </c>
      <c r="G4776" s="7">
        <f t="shared" si="857"/>
        <v>0</v>
      </c>
      <c r="H4776" s="7">
        <f t="shared" si="858"/>
        <v>0</v>
      </c>
      <c r="I4776" s="7">
        <f t="shared" si="859"/>
        <v>0</v>
      </c>
      <c r="J4776" s="7">
        <f t="shared" si="860"/>
        <v>0</v>
      </c>
      <c r="K4776" s="8" t="e">
        <f t="shared" si="861"/>
        <v>#N/A</v>
      </c>
      <c r="L4776" s="7" t="e">
        <f t="shared" si="862"/>
        <v>#N/A</v>
      </c>
      <c r="M4776" s="8" t="e">
        <f t="shared" si="828"/>
        <v>#N/A</v>
      </c>
      <c r="N4776" s="8" t="e">
        <f t="shared" si="829"/>
        <v>#N/A</v>
      </c>
    </row>
    <row r="4777" spans="1:14" ht="15.75" customHeight="1" x14ac:dyDescent="0.35">
      <c r="A4777" s="7">
        <f t="shared" si="852"/>
        <v>0</v>
      </c>
      <c r="B4777" s="7">
        <f t="shared" si="853"/>
        <v>0</v>
      </c>
      <c r="C4777" s="7">
        <f t="shared" si="854"/>
        <v>0</v>
      </c>
      <c r="D4777" s="7">
        <f t="shared" si="855"/>
        <v>0</v>
      </c>
      <c r="E4777" s="7" t="e">
        <f>IF('Report DCM'!$H4777="In-Stream Video","Rich Media display banner",IF('Report DCM'!$I4777&gt;'Report DCM'!$J4777,"Standard",VLOOKUP(CONCATENATE(bd_adtype,"_",bd_creativetype),tabela,2,FALSE)))</f>
        <v>#N/A</v>
      </c>
      <c r="F4777" s="7">
        <f t="shared" si="856"/>
        <v>0</v>
      </c>
      <c r="G4777" s="7">
        <f t="shared" si="857"/>
        <v>0</v>
      </c>
      <c r="H4777" s="7">
        <f t="shared" si="858"/>
        <v>0</v>
      </c>
      <c r="I4777" s="7">
        <f t="shared" si="859"/>
        <v>0</v>
      </c>
      <c r="J4777" s="7">
        <f t="shared" si="860"/>
        <v>0</v>
      </c>
      <c r="K4777" s="8" t="e">
        <f t="shared" si="861"/>
        <v>#N/A</v>
      </c>
      <c r="L4777" s="7" t="e">
        <f t="shared" si="862"/>
        <v>#N/A</v>
      </c>
      <c r="M4777" s="8" t="e">
        <f t="shared" si="828"/>
        <v>#N/A</v>
      </c>
      <c r="N4777" s="8" t="e">
        <f t="shared" si="829"/>
        <v>#N/A</v>
      </c>
    </row>
    <row r="4778" spans="1:14" ht="15.75" customHeight="1" x14ac:dyDescent="0.35">
      <c r="A4778" s="7">
        <f t="shared" si="852"/>
        <v>0</v>
      </c>
      <c r="B4778" s="7">
        <f t="shared" si="853"/>
        <v>0</v>
      </c>
      <c r="C4778" s="7">
        <f t="shared" si="854"/>
        <v>0</v>
      </c>
      <c r="D4778" s="7">
        <f t="shared" si="855"/>
        <v>0</v>
      </c>
      <c r="E4778" s="7" t="e">
        <f>IF('Report DCM'!$H4778="In-Stream Video","Rich Media display banner",IF('Report DCM'!$I4778&gt;'Report DCM'!$J4778,"Standard",VLOOKUP(CONCATENATE(bd_adtype,"_",bd_creativetype),tabela,2,FALSE)))</f>
        <v>#N/A</v>
      </c>
      <c r="F4778" s="7">
        <f t="shared" si="856"/>
        <v>0</v>
      </c>
      <c r="G4778" s="7">
        <f t="shared" si="857"/>
        <v>0</v>
      </c>
      <c r="H4778" s="7">
        <f t="shared" si="858"/>
        <v>0</v>
      </c>
      <c r="I4778" s="7">
        <f t="shared" si="859"/>
        <v>0</v>
      </c>
      <c r="J4778" s="7">
        <f t="shared" si="860"/>
        <v>0</v>
      </c>
      <c r="K4778" s="8" t="e">
        <f t="shared" si="861"/>
        <v>#N/A</v>
      </c>
      <c r="L4778" s="7" t="e">
        <f t="shared" si="862"/>
        <v>#N/A</v>
      </c>
      <c r="M4778" s="8" t="e">
        <f t="shared" si="828"/>
        <v>#N/A</v>
      </c>
      <c r="N4778" s="8" t="e">
        <f t="shared" si="829"/>
        <v>#N/A</v>
      </c>
    </row>
    <row r="4779" spans="1:14" ht="15.75" customHeight="1" x14ac:dyDescent="0.35">
      <c r="A4779" s="7">
        <f t="shared" si="852"/>
        <v>0</v>
      </c>
      <c r="B4779" s="7">
        <f t="shared" si="853"/>
        <v>0</v>
      </c>
      <c r="C4779" s="7">
        <f t="shared" si="854"/>
        <v>0</v>
      </c>
      <c r="D4779" s="7">
        <f t="shared" si="855"/>
        <v>0</v>
      </c>
      <c r="E4779" s="7" t="e">
        <f>IF('Report DCM'!$H4779="In-Stream Video","Rich Media display banner",IF('Report DCM'!$I4779&gt;'Report DCM'!$J4779,"Standard",VLOOKUP(CONCATENATE(bd_adtype,"_",bd_creativetype),tabela,2,FALSE)))</f>
        <v>#N/A</v>
      </c>
      <c r="F4779" s="7">
        <f t="shared" si="856"/>
        <v>0</v>
      </c>
      <c r="G4779" s="7">
        <f t="shared" si="857"/>
        <v>0</v>
      </c>
      <c r="H4779" s="7">
        <f t="shared" si="858"/>
        <v>0</v>
      </c>
      <c r="I4779" s="7">
        <f t="shared" si="859"/>
        <v>0</v>
      </c>
      <c r="J4779" s="7">
        <f t="shared" si="860"/>
        <v>0</v>
      </c>
      <c r="K4779" s="8" t="e">
        <f t="shared" si="861"/>
        <v>#N/A</v>
      </c>
      <c r="L4779" s="7" t="e">
        <f t="shared" si="862"/>
        <v>#N/A</v>
      </c>
      <c r="M4779" s="8" t="e">
        <f t="shared" si="828"/>
        <v>#N/A</v>
      </c>
      <c r="N4779" s="8" t="e">
        <f t="shared" si="829"/>
        <v>#N/A</v>
      </c>
    </row>
    <row r="4780" spans="1:14" ht="15.75" customHeight="1" x14ac:dyDescent="0.35">
      <c r="A4780" s="7">
        <f t="shared" si="852"/>
        <v>0</v>
      </c>
      <c r="B4780" s="7">
        <f t="shared" si="853"/>
        <v>0</v>
      </c>
      <c r="C4780" s="7">
        <f t="shared" si="854"/>
        <v>0</v>
      </c>
      <c r="D4780" s="7">
        <f t="shared" si="855"/>
        <v>0</v>
      </c>
      <c r="E4780" s="7" t="e">
        <f>IF('Report DCM'!$H4780="In-Stream Video","Rich Media display banner",IF('Report DCM'!$I4780&gt;'Report DCM'!$J4780,"Standard",VLOOKUP(CONCATENATE(bd_adtype,"_",bd_creativetype),tabela,2,FALSE)))</f>
        <v>#N/A</v>
      </c>
      <c r="F4780" s="7">
        <f t="shared" si="856"/>
        <v>0</v>
      </c>
      <c r="G4780" s="7">
        <f t="shared" si="857"/>
        <v>0</v>
      </c>
      <c r="H4780" s="7">
        <f t="shared" si="858"/>
        <v>0</v>
      </c>
      <c r="I4780" s="7">
        <f t="shared" si="859"/>
        <v>0</v>
      </c>
      <c r="J4780" s="7">
        <f t="shared" si="860"/>
        <v>0</v>
      </c>
      <c r="K4780" s="8" t="e">
        <f t="shared" si="861"/>
        <v>#N/A</v>
      </c>
      <c r="L4780" s="7" t="e">
        <f t="shared" si="862"/>
        <v>#N/A</v>
      </c>
      <c r="M4780" s="8" t="e">
        <f t="shared" si="828"/>
        <v>#N/A</v>
      </c>
      <c r="N4780" s="8" t="e">
        <f t="shared" si="829"/>
        <v>#N/A</v>
      </c>
    </row>
    <row r="4781" spans="1:14" ht="15.75" customHeight="1" x14ac:dyDescent="0.35">
      <c r="A4781" s="7">
        <f t="shared" si="852"/>
        <v>0</v>
      </c>
      <c r="B4781" s="7">
        <f t="shared" si="853"/>
        <v>0</v>
      </c>
      <c r="C4781" s="7">
        <f t="shared" si="854"/>
        <v>0</v>
      </c>
      <c r="D4781" s="7">
        <f t="shared" si="855"/>
        <v>0</v>
      </c>
      <c r="E4781" s="7" t="e">
        <f>IF('Report DCM'!$H4781="In-Stream Video","Rich Media display banner",IF('Report DCM'!$I4781&gt;'Report DCM'!$J4781,"Standard",VLOOKUP(CONCATENATE(bd_adtype,"_",bd_creativetype),tabela,2,FALSE)))</f>
        <v>#N/A</v>
      </c>
      <c r="F4781" s="7">
        <f t="shared" si="856"/>
        <v>0</v>
      </c>
      <c r="G4781" s="7">
        <f t="shared" si="857"/>
        <v>0</v>
      </c>
      <c r="H4781" s="7">
        <f t="shared" si="858"/>
        <v>0</v>
      </c>
      <c r="I4781" s="7">
        <f t="shared" si="859"/>
        <v>0</v>
      </c>
      <c r="J4781" s="7">
        <f t="shared" si="860"/>
        <v>0</v>
      </c>
      <c r="K4781" s="8" t="e">
        <f t="shared" si="861"/>
        <v>#N/A</v>
      </c>
      <c r="L4781" s="7" t="e">
        <f t="shared" si="862"/>
        <v>#N/A</v>
      </c>
      <c r="M4781" s="8" t="e">
        <f t="shared" si="828"/>
        <v>#N/A</v>
      </c>
      <c r="N4781" s="8" t="e">
        <f t="shared" si="829"/>
        <v>#N/A</v>
      </c>
    </row>
    <row r="4782" spans="1:14" ht="15.75" customHeight="1" x14ac:dyDescent="0.35">
      <c r="A4782" s="7">
        <f t="shared" si="852"/>
        <v>0</v>
      </c>
      <c r="B4782" s="7">
        <f t="shared" si="853"/>
        <v>0</v>
      </c>
      <c r="C4782" s="7">
        <f t="shared" si="854"/>
        <v>0</v>
      </c>
      <c r="D4782" s="7">
        <f t="shared" si="855"/>
        <v>0</v>
      </c>
      <c r="E4782" s="7" t="e">
        <f>IF('Report DCM'!$H4782="In-Stream Video","Rich Media display banner",IF('Report DCM'!$I4782&gt;'Report DCM'!$J4782,"Standard",VLOOKUP(CONCATENATE(bd_adtype,"_",bd_creativetype),tabela,2,FALSE)))</f>
        <v>#N/A</v>
      </c>
      <c r="F4782" s="7">
        <f t="shared" si="856"/>
        <v>0</v>
      </c>
      <c r="G4782" s="7">
        <f t="shared" si="857"/>
        <v>0</v>
      </c>
      <c r="H4782" s="7">
        <f t="shared" si="858"/>
        <v>0</v>
      </c>
      <c r="I4782" s="7">
        <f t="shared" si="859"/>
        <v>0</v>
      </c>
      <c r="J4782" s="7">
        <f t="shared" si="860"/>
        <v>0</v>
      </c>
      <c r="K4782" s="8" t="e">
        <f t="shared" si="861"/>
        <v>#N/A</v>
      </c>
      <c r="L4782" s="7" t="e">
        <f t="shared" si="862"/>
        <v>#N/A</v>
      </c>
      <c r="M4782" s="8" t="e">
        <f t="shared" si="828"/>
        <v>#N/A</v>
      </c>
      <c r="N4782" s="8" t="e">
        <f t="shared" si="829"/>
        <v>#N/A</v>
      </c>
    </row>
    <row r="4783" spans="1:14" ht="15.75" customHeight="1" x14ac:dyDescent="0.35">
      <c r="A4783" s="7">
        <f t="shared" si="852"/>
        <v>0</v>
      </c>
      <c r="B4783" s="7">
        <f t="shared" si="853"/>
        <v>0</v>
      </c>
      <c r="C4783" s="7">
        <f t="shared" si="854"/>
        <v>0</v>
      </c>
      <c r="D4783" s="7">
        <f t="shared" si="855"/>
        <v>0</v>
      </c>
      <c r="E4783" s="7" t="e">
        <f>IF('Report DCM'!$H4783="In-Stream Video","Rich Media display banner",IF('Report DCM'!$I4783&gt;'Report DCM'!$J4783,"Standard",VLOOKUP(CONCATENATE(bd_adtype,"_",bd_creativetype),tabela,2,FALSE)))</f>
        <v>#N/A</v>
      </c>
      <c r="F4783" s="7">
        <f t="shared" si="856"/>
        <v>0</v>
      </c>
      <c r="G4783" s="7">
        <f t="shared" si="857"/>
        <v>0</v>
      </c>
      <c r="H4783" s="7">
        <f t="shared" si="858"/>
        <v>0</v>
      </c>
      <c r="I4783" s="7">
        <f t="shared" si="859"/>
        <v>0</v>
      </c>
      <c r="J4783" s="7">
        <f t="shared" si="860"/>
        <v>0</v>
      </c>
      <c r="K4783" s="8" t="e">
        <f t="shared" si="861"/>
        <v>#N/A</v>
      </c>
      <c r="L4783" s="7" t="e">
        <f t="shared" si="862"/>
        <v>#N/A</v>
      </c>
      <c r="M4783" s="8" t="e">
        <f t="shared" si="828"/>
        <v>#N/A</v>
      </c>
      <c r="N4783" s="8" t="e">
        <f t="shared" si="829"/>
        <v>#N/A</v>
      </c>
    </row>
    <row r="4784" spans="1:14" ht="15.75" customHeight="1" x14ac:dyDescent="0.35">
      <c r="A4784" s="7">
        <f t="shared" si="852"/>
        <v>0</v>
      </c>
      <c r="B4784" s="7">
        <f t="shared" si="853"/>
        <v>0</v>
      </c>
      <c r="C4784" s="7">
        <f t="shared" si="854"/>
        <v>0</v>
      </c>
      <c r="D4784" s="7">
        <f t="shared" si="855"/>
        <v>0</v>
      </c>
      <c r="E4784" s="7" t="e">
        <f>IF('Report DCM'!$H4784="In-Stream Video","Rich Media display banner",IF('Report DCM'!$I4784&gt;'Report DCM'!$J4784,"Standard",VLOOKUP(CONCATENATE(bd_adtype,"_",bd_creativetype),tabela,2,FALSE)))</f>
        <v>#N/A</v>
      </c>
      <c r="F4784" s="7">
        <f t="shared" si="856"/>
        <v>0</v>
      </c>
      <c r="G4784" s="7">
        <f t="shared" si="857"/>
        <v>0</v>
      </c>
      <c r="H4784" s="7">
        <f t="shared" si="858"/>
        <v>0</v>
      </c>
      <c r="I4784" s="7">
        <f t="shared" si="859"/>
        <v>0</v>
      </c>
      <c r="J4784" s="7">
        <f t="shared" si="860"/>
        <v>0</v>
      </c>
      <c r="K4784" s="8" t="e">
        <f t="shared" si="861"/>
        <v>#N/A</v>
      </c>
      <c r="L4784" s="7" t="e">
        <f t="shared" si="862"/>
        <v>#N/A</v>
      </c>
      <c r="M4784" s="8" t="e">
        <f t="shared" si="828"/>
        <v>#N/A</v>
      </c>
      <c r="N4784" s="8" t="e">
        <f t="shared" si="829"/>
        <v>#N/A</v>
      </c>
    </row>
    <row r="4785" spans="1:14" ht="15.75" customHeight="1" x14ac:dyDescent="0.35">
      <c r="A4785" s="7">
        <f t="shared" si="852"/>
        <v>0</v>
      </c>
      <c r="B4785" s="7">
        <f t="shared" si="853"/>
        <v>0</v>
      </c>
      <c r="C4785" s="7">
        <f t="shared" si="854"/>
        <v>0</v>
      </c>
      <c r="D4785" s="7">
        <f t="shared" si="855"/>
        <v>0</v>
      </c>
      <c r="E4785" s="7" t="e">
        <f>IF('Report DCM'!$H4785="In-Stream Video","Rich Media display banner",IF('Report DCM'!$I4785&gt;'Report DCM'!$J4785,"Standard",VLOOKUP(CONCATENATE(bd_adtype,"_",bd_creativetype),tabela,2,FALSE)))</f>
        <v>#N/A</v>
      </c>
      <c r="F4785" s="7">
        <f t="shared" si="856"/>
        <v>0</v>
      </c>
      <c r="G4785" s="7">
        <f t="shared" si="857"/>
        <v>0</v>
      </c>
      <c r="H4785" s="7">
        <f t="shared" si="858"/>
        <v>0</v>
      </c>
      <c r="I4785" s="7">
        <f t="shared" si="859"/>
        <v>0</v>
      </c>
      <c r="J4785" s="7">
        <f t="shared" si="860"/>
        <v>0</v>
      </c>
      <c r="K4785" s="8" t="e">
        <f t="shared" si="861"/>
        <v>#N/A</v>
      </c>
      <c r="L4785" s="7" t="e">
        <f t="shared" si="862"/>
        <v>#N/A</v>
      </c>
      <c r="M4785" s="8" t="e">
        <f t="shared" si="828"/>
        <v>#N/A</v>
      </c>
      <c r="N4785" s="8" t="e">
        <f t="shared" si="829"/>
        <v>#N/A</v>
      </c>
    </row>
    <row r="4786" spans="1:14" ht="15.75" customHeight="1" x14ac:dyDescent="0.35">
      <c r="A4786" s="7">
        <f t="shared" si="852"/>
        <v>0</v>
      </c>
      <c r="B4786" s="7">
        <f t="shared" si="853"/>
        <v>0</v>
      </c>
      <c r="C4786" s="7">
        <f t="shared" si="854"/>
        <v>0</v>
      </c>
      <c r="D4786" s="7">
        <f t="shared" si="855"/>
        <v>0</v>
      </c>
      <c r="E4786" s="7" t="e">
        <f>IF('Report DCM'!$H4786="In-Stream Video","Rich Media display banner",IF('Report DCM'!$I4786&gt;'Report DCM'!$J4786,"Standard",VLOOKUP(CONCATENATE(bd_adtype,"_",bd_creativetype),tabela,2,FALSE)))</f>
        <v>#N/A</v>
      </c>
      <c r="F4786" s="7">
        <f t="shared" si="856"/>
        <v>0</v>
      </c>
      <c r="G4786" s="7">
        <f t="shared" si="857"/>
        <v>0</v>
      </c>
      <c r="H4786" s="7">
        <f t="shared" si="858"/>
        <v>0</v>
      </c>
      <c r="I4786" s="7">
        <f t="shared" si="859"/>
        <v>0</v>
      </c>
      <c r="J4786" s="7">
        <f t="shared" si="860"/>
        <v>0</v>
      </c>
      <c r="K4786" s="8" t="e">
        <f t="shared" si="861"/>
        <v>#N/A</v>
      </c>
      <c r="L4786" s="7" t="e">
        <f t="shared" si="862"/>
        <v>#N/A</v>
      </c>
      <c r="M4786" s="8" t="e">
        <f t="shared" si="828"/>
        <v>#N/A</v>
      </c>
      <c r="N4786" s="8" t="e">
        <f t="shared" si="829"/>
        <v>#N/A</v>
      </c>
    </row>
    <row r="4787" spans="1:14" ht="15.75" customHeight="1" x14ac:dyDescent="0.35">
      <c r="A4787" s="7">
        <f t="shared" si="852"/>
        <v>0</v>
      </c>
      <c r="B4787" s="7">
        <f t="shared" si="853"/>
        <v>0</v>
      </c>
      <c r="C4787" s="7">
        <f t="shared" si="854"/>
        <v>0</v>
      </c>
      <c r="D4787" s="7">
        <f t="shared" si="855"/>
        <v>0</v>
      </c>
      <c r="E4787" s="7" t="e">
        <f>IF('Report DCM'!$H4787="In-Stream Video","Rich Media display banner",IF('Report DCM'!$I4787&gt;'Report DCM'!$J4787,"Standard",VLOOKUP(CONCATENATE(bd_adtype,"_",bd_creativetype),tabela,2,FALSE)))</f>
        <v>#N/A</v>
      </c>
      <c r="F4787" s="7">
        <f t="shared" si="856"/>
        <v>0</v>
      </c>
      <c r="G4787" s="7">
        <f t="shared" si="857"/>
        <v>0</v>
      </c>
      <c r="H4787" s="7">
        <f t="shared" si="858"/>
        <v>0</v>
      </c>
      <c r="I4787" s="7">
        <f t="shared" si="859"/>
        <v>0</v>
      </c>
      <c r="J4787" s="7">
        <f t="shared" si="860"/>
        <v>0</v>
      </c>
      <c r="K4787" s="8" t="e">
        <f t="shared" si="861"/>
        <v>#N/A</v>
      </c>
      <c r="L4787" s="7" t="e">
        <f t="shared" si="862"/>
        <v>#N/A</v>
      </c>
      <c r="M4787" s="8" t="e">
        <f t="shared" si="828"/>
        <v>#N/A</v>
      </c>
      <c r="N4787" s="8" t="e">
        <f t="shared" si="829"/>
        <v>#N/A</v>
      </c>
    </row>
    <row r="4788" spans="1:14" ht="15.75" customHeight="1" x14ac:dyDescent="0.35">
      <c r="A4788" s="7">
        <f t="shared" si="852"/>
        <v>0</v>
      </c>
      <c r="B4788" s="7">
        <f t="shared" si="853"/>
        <v>0</v>
      </c>
      <c r="C4788" s="7">
        <f t="shared" si="854"/>
        <v>0</v>
      </c>
      <c r="D4788" s="7">
        <f t="shared" si="855"/>
        <v>0</v>
      </c>
      <c r="E4788" s="7" t="e">
        <f>IF('Report DCM'!$H4788="In-Stream Video","Rich Media display banner",IF('Report DCM'!$I4788&gt;'Report DCM'!$J4788,"Standard",VLOOKUP(CONCATENATE(bd_adtype,"_",bd_creativetype),tabela,2,FALSE)))</f>
        <v>#N/A</v>
      </c>
      <c r="F4788" s="7">
        <f t="shared" si="856"/>
        <v>0</v>
      </c>
      <c r="G4788" s="7">
        <f t="shared" si="857"/>
        <v>0</v>
      </c>
      <c r="H4788" s="7">
        <f t="shared" si="858"/>
        <v>0</v>
      </c>
      <c r="I4788" s="7">
        <f t="shared" si="859"/>
        <v>0</v>
      </c>
      <c r="J4788" s="7">
        <f t="shared" si="860"/>
        <v>0</v>
      </c>
      <c r="K4788" s="8" t="e">
        <f t="shared" si="861"/>
        <v>#N/A</v>
      </c>
      <c r="L4788" s="7" t="e">
        <f t="shared" si="862"/>
        <v>#N/A</v>
      </c>
      <c r="M4788" s="8" t="e">
        <f t="shared" si="828"/>
        <v>#N/A</v>
      </c>
      <c r="N4788" s="8" t="e">
        <f t="shared" si="829"/>
        <v>#N/A</v>
      </c>
    </row>
    <row r="4789" spans="1:14" ht="15.75" customHeight="1" x14ac:dyDescent="0.35">
      <c r="A4789" s="7">
        <f t="shared" si="852"/>
        <v>0</v>
      </c>
      <c r="B4789" s="7">
        <f t="shared" si="853"/>
        <v>0</v>
      </c>
      <c r="C4789" s="7">
        <f t="shared" si="854"/>
        <v>0</v>
      </c>
      <c r="D4789" s="7">
        <f t="shared" si="855"/>
        <v>0</v>
      </c>
      <c r="E4789" s="7" t="e">
        <f>IF('Report DCM'!$H4789="In-Stream Video","Rich Media display banner",IF('Report DCM'!$I4789&gt;'Report DCM'!$J4789,"Standard",VLOOKUP(CONCATENATE(bd_adtype,"_",bd_creativetype),tabela,2,FALSE)))</f>
        <v>#N/A</v>
      </c>
      <c r="F4789" s="7">
        <f t="shared" si="856"/>
        <v>0</v>
      </c>
      <c r="G4789" s="7">
        <f t="shared" si="857"/>
        <v>0</v>
      </c>
      <c r="H4789" s="7">
        <f t="shared" si="858"/>
        <v>0</v>
      </c>
      <c r="I4789" s="7">
        <f t="shared" si="859"/>
        <v>0</v>
      </c>
      <c r="J4789" s="7">
        <f t="shared" si="860"/>
        <v>0</v>
      </c>
      <c r="K4789" s="8" t="e">
        <f t="shared" si="861"/>
        <v>#N/A</v>
      </c>
      <c r="L4789" s="7" t="e">
        <f t="shared" si="862"/>
        <v>#N/A</v>
      </c>
      <c r="M4789" s="8" t="e">
        <f t="shared" si="828"/>
        <v>#N/A</v>
      </c>
      <c r="N4789" s="8" t="e">
        <f t="shared" si="829"/>
        <v>#N/A</v>
      </c>
    </row>
    <row r="4790" spans="1:14" ht="15.75" customHeight="1" x14ac:dyDescent="0.35">
      <c r="A4790" s="7">
        <f t="shared" si="852"/>
        <v>0</v>
      </c>
      <c r="B4790" s="7">
        <f t="shared" si="853"/>
        <v>0</v>
      </c>
      <c r="C4790" s="7">
        <f t="shared" si="854"/>
        <v>0</v>
      </c>
      <c r="D4790" s="7">
        <f t="shared" si="855"/>
        <v>0</v>
      </c>
      <c r="E4790" s="7" t="e">
        <f>IF('Report DCM'!$H4790="In-Stream Video","Rich Media display banner",IF('Report DCM'!$I4790&gt;'Report DCM'!$J4790,"Standard",VLOOKUP(CONCATENATE(bd_adtype,"_",bd_creativetype),tabela,2,FALSE)))</f>
        <v>#N/A</v>
      </c>
      <c r="F4790" s="7">
        <f t="shared" si="856"/>
        <v>0</v>
      </c>
      <c r="G4790" s="7">
        <f t="shared" si="857"/>
        <v>0</v>
      </c>
      <c r="H4790" s="7">
        <f t="shared" si="858"/>
        <v>0</v>
      </c>
      <c r="I4790" s="7">
        <f t="shared" si="859"/>
        <v>0</v>
      </c>
      <c r="J4790" s="7">
        <f t="shared" si="860"/>
        <v>0</v>
      </c>
      <c r="K4790" s="8" t="e">
        <f t="shared" si="861"/>
        <v>#N/A</v>
      </c>
      <c r="L4790" s="7" t="e">
        <f t="shared" si="862"/>
        <v>#N/A</v>
      </c>
      <c r="M4790" s="8" t="e">
        <f t="shared" si="828"/>
        <v>#N/A</v>
      </c>
      <c r="N4790" s="8" t="e">
        <f t="shared" si="829"/>
        <v>#N/A</v>
      </c>
    </row>
    <row r="4791" spans="1:14" ht="15.75" customHeight="1" x14ac:dyDescent="0.35">
      <c r="A4791" s="7">
        <f t="shared" si="852"/>
        <v>0</v>
      </c>
      <c r="B4791" s="7">
        <f t="shared" si="853"/>
        <v>0</v>
      </c>
      <c r="C4791" s="7">
        <f t="shared" si="854"/>
        <v>0</v>
      </c>
      <c r="D4791" s="7">
        <f t="shared" si="855"/>
        <v>0</v>
      </c>
      <c r="E4791" s="7" t="e">
        <f>IF('Report DCM'!$H4791="In-Stream Video","Rich Media display banner",IF('Report DCM'!$I4791&gt;'Report DCM'!$J4791,"Standard",VLOOKUP(CONCATENATE(bd_adtype,"_",bd_creativetype),tabela,2,FALSE)))</f>
        <v>#N/A</v>
      </c>
      <c r="F4791" s="7">
        <f t="shared" si="856"/>
        <v>0</v>
      </c>
      <c r="G4791" s="7">
        <f t="shared" si="857"/>
        <v>0</v>
      </c>
      <c r="H4791" s="7">
        <f t="shared" si="858"/>
        <v>0</v>
      </c>
      <c r="I4791" s="7">
        <f t="shared" si="859"/>
        <v>0</v>
      </c>
      <c r="J4791" s="7">
        <f t="shared" si="860"/>
        <v>0</v>
      </c>
      <c r="K4791" s="8" t="e">
        <f t="shared" si="861"/>
        <v>#N/A</v>
      </c>
      <c r="L4791" s="7" t="e">
        <f t="shared" si="862"/>
        <v>#N/A</v>
      </c>
      <c r="M4791" s="8" t="e">
        <f t="shared" si="828"/>
        <v>#N/A</v>
      </c>
      <c r="N4791" s="8" t="e">
        <f t="shared" si="829"/>
        <v>#N/A</v>
      </c>
    </row>
    <row r="4792" spans="1:14" ht="15.75" customHeight="1" x14ac:dyDescent="0.35">
      <c r="A4792" s="7">
        <f t="shared" si="852"/>
        <v>0</v>
      </c>
      <c r="B4792" s="7">
        <f t="shared" si="853"/>
        <v>0</v>
      </c>
      <c r="C4792" s="7">
        <f t="shared" si="854"/>
        <v>0</v>
      </c>
      <c r="D4792" s="7">
        <f t="shared" si="855"/>
        <v>0</v>
      </c>
      <c r="E4792" s="7" t="e">
        <f>IF('Report DCM'!$H4792="In-Stream Video","Rich Media display banner",IF('Report DCM'!$I4792&gt;'Report DCM'!$J4792,"Standard",VLOOKUP(CONCATENATE(bd_adtype,"_",bd_creativetype),tabela,2,FALSE)))</f>
        <v>#N/A</v>
      </c>
      <c r="F4792" s="7">
        <f t="shared" si="856"/>
        <v>0</v>
      </c>
      <c r="G4792" s="7">
        <f t="shared" si="857"/>
        <v>0</v>
      </c>
      <c r="H4792" s="7">
        <f t="shared" si="858"/>
        <v>0</v>
      </c>
      <c r="I4792" s="7">
        <f t="shared" si="859"/>
        <v>0</v>
      </c>
      <c r="J4792" s="7">
        <f t="shared" si="860"/>
        <v>0</v>
      </c>
      <c r="K4792" s="8" t="e">
        <f t="shared" si="861"/>
        <v>#N/A</v>
      </c>
      <c r="L4792" s="7" t="e">
        <f t="shared" si="862"/>
        <v>#N/A</v>
      </c>
      <c r="M4792" s="8" t="e">
        <f t="shared" si="828"/>
        <v>#N/A</v>
      </c>
      <c r="N4792" s="8" t="e">
        <f t="shared" si="829"/>
        <v>#N/A</v>
      </c>
    </row>
    <row r="4793" spans="1:14" ht="15.75" customHeight="1" x14ac:dyDescent="0.35">
      <c r="A4793" s="7">
        <f t="shared" si="852"/>
        <v>0</v>
      </c>
      <c r="B4793" s="7">
        <f t="shared" si="853"/>
        <v>0</v>
      </c>
      <c r="C4793" s="7">
        <f t="shared" si="854"/>
        <v>0</v>
      </c>
      <c r="D4793" s="7">
        <f t="shared" si="855"/>
        <v>0</v>
      </c>
      <c r="E4793" s="7" t="e">
        <f>IF('Report DCM'!$H4793="In-Stream Video","Rich Media display banner",IF('Report DCM'!$I4793&gt;'Report DCM'!$J4793,"Standard",VLOOKUP(CONCATENATE(bd_adtype,"_",bd_creativetype),tabela,2,FALSE)))</f>
        <v>#N/A</v>
      </c>
      <c r="F4793" s="7">
        <f t="shared" si="856"/>
        <v>0</v>
      </c>
      <c r="G4793" s="7">
        <f t="shared" si="857"/>
        <v>0</v>
      </c>
      <c r="H4793" s="7">
        <f t="shared" si="858"/>
        <v>0</v>
      </c>
      <c r="I4793" s="7">
        <f t="shared" si="859"/>
        <v>0</v>
      </c>
      <c r="J4793" s="7">
        <f t="shared" si="860"/>
        <v>0</v>
      </c>
      <c r="K4793" s="8" t="e">
        <f t="shared" si="861"/>
        <v>#N/A</v>
      </c>
      <c r="L4793" s="7" t="e">
        <f t="shared" si="862"/>
        <v>#N/A</v>
      </c>
      <c r="M4793" s="8" t="e">
        <f t="shared" si="828"/>
        <v>#N/A</v>
      </c>
      <c r="N4793" s="8" t="e">
        <f t="shared" si="829"/>
        <v>#N/A</v>
      </c>
    </row>
    <row r="4794" spans="1:14" ht="15.75" customHeight="1" x14ac:dyDescent="0.35">
      <c r="A4794" s="7">
        <f t="shared" si="852"/>
        <v>0</v>
      </c>
      <c r="B4794" s="7">
        <f t="shared" si="853"/>
        <v>0</v>
      </c>
      <c r="C4794" s="7">
        <f t="shared" si="854"/>
        <v>0</v>
      </c>
      <c r="D4794" s="7">
        <f t="shared" si="855"/>
        <v>0</v>
      </c>
      <c r="E4794" s="7" t="e">
        <f>IF('Report DCM'!$H4794="In-Stream Video","Rich Media display banner",IF('Report DCM'!$I4794&gt;'Report DCM'!$J4794,"Standard",VLOOKUP(CONCATENATE(bd_adtype,"_",bd_creativetype),tabela,2,FALSE)))</f>
        <v>#N/A</v>
      </c>
      <c r="F4794" s="7">
        <f t="shared" si="856"/>
        <v>0</v>
      </c>
      <c r="G4794" s="7">
        <f t="shared" si="857"/>
        <v>0</v>
      </c>
      <c r="H4794" s="7">
        <f t="shared" si="858"/>
        <v>0</v>
      </c>
      <c r="I4794" s="7">
        <f t="shared" si="859"/>
        <v>0</v>
      </c>
      <c r="J4794" s="7">
        <f t="shared" si="860"/>
        <v>0</v>
      </c>
      <c r="K4794" s="8" t="e">
        <f t="shared" si="861"/>
        <v>#N/A</v>
      </c>
      <c r="L4794" s="7" t="e">
        <f t="shared" si="862"/>
        <v>#N/A</v>
      </c>
      <c r="M4794" s="8" t="e">
        <f t="shared" si="828"/>
        <v>#N/A</v>
      </c>
      <c r="N4794" s="8" t="e">
        <f t="shared" si="829"/>
        <v>#N/A</v>
      </c>
    </row>
    <row r="4795" spans="1:14" ht="15.75" customHeight="1" x14ac:dyDescent="0.35">
      <c r="A4795" s="7">
        <f t="shared" si="852"/>
        <v>0</v>
      </c>
      <c r="B4795" s="7">
        <f t="shared" si="853"/>
        <v>0</v>
      </c>
      <c r="C4795" s="7">
        <f t="shared" si="854"/>
        <v>0</v>
      </c>
      <c r="D4795" s="7">
        <f t="shared" si="855"/>
        <v>0</v>
      </c>
      <c r="E4795" s="7" t="e">
        <f>IF('Report DCM'!$H4795="In-Stream Video","Rich Media display banner",IF('Report DCM'!$I4795&gt;'Report DCM'!$J4795,"Standard",VLOOKUP(CONCATENATE(bd_adtype,"_",bd_creativetype),tabela,2,FALSE)))</f>
        <v>#N/A</v>
      </c>
      <c r="F4795" s="7">
        <f t="shared" si="856"/>
        <v>0</v>
      </c>
      <c r="G4795" s="7">
        <f t="shared" si="857"/>
        <v>0</v>
      </c>
      <c r="H4795" s="7">
        <f t="shared" si="858"/>
        <v>0</v>
      </c>
      <c r="I4795" s="7">
        <f t="shared" si="859"/>
        <v>0</v>
      </c>
      <c r="J4795" s="7">
        <f t="shared" si="860"/>
        <v>0</v>
      </c>
      <c r="K4795" s="8" t="e">
        <f t="shared" si="861"/>
        <v>#N/A</v>
      </c>
      <c r="L4795" s="7" t="e">
        <f t="shared" si="862"/>
        <v>#N/A</v>
      </c>
      <c r="M4795" s="8" t="e">
        <f t="shared" si="828"/>
        <v>#N/A</v>
      </c>
      <c r="N4795" s="8" t="e">
        <f t="shared" si="829"/>
        <v>#N/A</v>
      </c>
    </row>
    <row r="4796" spans="1:14" ht="15.75" customHeight="1" x14ac:dyDescent="0.35">
      <c r="A4796" s="7">
        <f t="shared" si="852"/>
        <v>0</v>
      </c>
      <c r="B4796" s="7">
        <f t="shared" si="853"/>
        <v>0</v>
      </c>
      <c r="C4796" s="7">
        <f t="shared" si="854"/>
        <v>0</v>
      </c>
      <c r="D4796" s="7">
        <f t="shared" si="855"/>
        <v>0</v>
      </c>
      <c r="E4796" s="7" t="e">
        <f>IF('Report DCM'!$H4796="In-Stream Video","Rich Media display banner",IF('Report DCM'!$I4796&gt;'Report DCM'!$J4796,"Standard",VLOOKUP(CONCATENATE(bd_adtype,"_",bd_creativetype),tabela,2,FALSE)))</f>
        <v>#N/A</v>
      </c>
      <c r="F4796" s="7">
        <f t="shared" si="856"/>
        <v>0</v>
      </c>
      <c r="G4796" s="7">
        <f t="shared" si="857"/>
        <v>0</v>
      </c>
      <c r="H4796" s="7">
        <f t="shared" si="858"/>
        <v>0</v>
      </c>
      <c r="I4796" s="7">
        <f t="shared" si="859"/>
        <v>0</v>
      </c>
      <c r="J4796" s="7">
        <f t="shared" si="860"/>
        <v>0</v>
      </c>
      <c r="K4796" s="8" t="e">
        <f t="shared" si="861"/>
        <v>#N/A</v>
      </c>
      <c r="L4796" s="7" t="e">
        <f t="shared" si="862"/>
        <v>#N/A</v>
      </c>
      <c r="M4796" s="8" t="e">
        <f t="shared" si="828"/>
        <v>#N/A</v>
      </c>
      <c r="N4796" s="8" t="e">
        <f t="shared" si="829"/>
        <v>#N/A</v>
      </c>
    </row>
    <row r="4797" spans="1:14" ht="15.75" customHeight="1" x14ac:dyDescent="0.35">
      <c r="A4797" s="7">
        <f t="shared" si="852"/>
        <v>0</v>
      </c>
      <c r="B4797" s="7">
        <f t="shared" si="853"/>
        <v>0</v>
      </c>
      <c r="C4797" s="7">
        <f t="shared" si="854"/>
        <v>0</v>
      </c>
      <c r="D4797" s="7">
        <f t="shared" si="855"/>
        <v>0</v>
      </c>
      <c r="E4797" s="7" t="e">
        <f>IF('Report DCM'!$H4797="In-Stream Video","Rich Media display banner",IF('Report DCM'!$I4797&gt;'Report DCM'!$J4797,"Standard",VLOOKUP(CONCATENATE(bd_adtype,"_",bd_creativetype),tabela,2,FALSE)))</f>
        <v>#N/A</v>
      </c>
      <c r="F4797" s="7">
        <f t="shared" si="856"/>
        <v>0</v>
      </c>
      <c r="G4797" s="7">
        <f t="shared" si="857"/>
        <v>0</v>
      </c>
      <c r="H4797" s="7">
        <f t="shared" si="858"/>
        <v>0</v>
      </c>
      <c r="I4797" s="7">
        <f t="shared" si="859"/>
        <v>0</v>
      </c>
      <c r="J4797" s="7">
        <f t="shared" si="860"/>
        <v>0</v>
      </c>
      <c r="K4797" s="8" t="e">
        <f t="shared" si="861"/>
        <v>#N/A</v>
      </c>
      <c r="L4797" s="7" t="e">
        <f t="shared" si="862"/>
        <v>#N/A</v>
      </c>
      <c r="M4797" s="8" t="e">
        <f t="shared" si="828"/>
        <v>#N/A</v>
      </c>
      <c r="N4797" s="8" t="e">
        <f t="shared" si="829"/>
        <v>#N/A</v>
      </c>
    </row>
    <row r="4798" spans="1:14" ht="15.75" customHeight="1" x14ac:dyDescent="0.35">
      <c r="A4798" s="7">
        <f t="shared" si="852"/>
        <v>0</v>
      </c>
      <c r="B4798" s="7">
        <f t="shared" si="853"/>
        <v>0</v>
      </c>
      <c r="C4798" s="7">
        <f t="shared" si="854"/>
        <v>0</v>
      </c>
      <c r="D4798" s="7">
        <f t="shared" si="855"/>
        <v>0</v>
      </c>
      <c r="E4798" s="7" t="e">
        <f>IF('Report DCM'!$H4798="In-Stream Video","Rich Media display banner",IF('Report DCM'!$I4798&gt;'Report DCM'!$J4798,"Standard",VLOOKUP(CONCATENATE(bd_adtype,"_",bd_creativetype),tabela,2,FALSE)))</f>
        <v>#N/A</v>
      </c>
      <c r="F4798" s="7">
        <f t="shared" si="856"/>
        <v>0</v>
      </c>
      <c r="G4798" s="7">
        <f t="shared" si="857"/>
        <v>0</v>
      </c>
      <c r="H4798" s="7">
        <f t="shared" si="858"/>
        <v>0</v>
      </c>
      <c r="I4798" s="7">
        <f t="shared" si="859"/>
        <v>0</v>
      </c>
      <c r="J4798" s="7">
        <f t="shared" si="860"/>
        <v>0</v>
      </c>
      <c r="K4798" s="8" t="e">
        <f t="shared" si="861"/>
        <v>#N/A</v>
      </c>
      <c r="L4798" s="7" t="e">
        <f t="shared" si="862"/>
        <v>#N/A</v>
      </c>
      <c r="M4798" s="8" t="e">
        <f t="shared" si="828"/>
        <v>#N/A</v>
      </c>
      <c r="N4798" s="8" t="e">
        <f t="shared" si="829"/>
        <v>#N/A</v>
      </c>
    </row>
    <row r="4799" spans="1:14" ht="15.75" customHeight="1" x14ac:dyDescent="0.35">
      <c r="A4799" s="7">
        <f t="shared" si="852"/>
        <v>0</v>
      </c>
      <c r="B4799" s="7">
        <f t="shared" si="853"/>
        <v>0</v>
      </c>
      <c r="C4799" s="7">
        <f t="shared" si="854"/>
        <v>0</v>
      </c>
      <c r="D4799" s="7">
        <f t="shared" si="855"/>
        <v>0</v>
      </c>
      <c r="E4799" s="7" t="e">
        <f>IF('Report DCM'!$H4799="In-Stream Video","Rich Media display banner",IF('Report DCM'!$I4799&gt;'Report DCM'!$J4799,"Standard",VLOOKUP(CONCATENATE(bd_adtype,"_",bd_creativetype),tabela,2,FALSE)))</f>
        <v>#N/A</v>
      </c>
      <c r="F4799" s="7">
        <f t="shared" si="856"/>
        <v>0</v>
      </c>
      <c r="G4799" s="7">
        <f t="shared" si="857"/>
        <v>0</v>
      </c>
      <c r="H4799" s="7">
        <f t="shared" si="858"/>
        <v>0</v>
      </c>
      <c r="I4799" s="7">
        <f t="shared" si="859"/>
        <v>0</v>
      </c>
      <c r="J4799" s="7">
        <f t="shared" si="860"/>
        <v>0</v>
      </c>
      <c r="K4799" s="8" t="e">
        <f t="shared" si="861"/>
        <v>#N/A</v>
      </c>
      <c r="L4799" s="7" t="e">
        <f t="shared" si="862"/>
        <v>#N/A</v>
      </c>
      <c r="M4799" s="8" t="e">
        <f t="shared" si="828"/>
        <v>#N/A</v>
      </c>
      <c r="N4799" s="8" t="e">
        <f t="shared" si="829"/>
        <v>#N/A</v>
      </c>
    </row>
    <row r="4800" spans="1:14" ht="15.75" customHeight="1" x14ac:dyDescent="0.35">
      <c r="A4800" s="7">
        <f t="shared" si="852"/>
        <v>0</v>
      </c>
      <c r="B4800" s="7">
        <f t="shared" si="853"/>
        <v>0</v>
      </c>
      <c r="C4800" s="7">
        <f t="shared" si="854"/>
        <v>0</v>
      </c>
      <c r="D4800" s="7">
        <f t="shared" si="855"/>
        <v>0</v>
      </c>
      <c r="E4800" s="7" t="e">
        <f>IF('Report DCM'!$H4800="In-Stream Video","Rich Media display banner",IF('Report DCM'!$I4800&gt;'Report DCM'!$J4800,"Standard",VLOOKUP(CONCATENATE(bd_adtype,"_",bd_creativetype),tabela,2,FALSE)))</f>
        <v>#N/A</v>
      </c>
      <c r="F4800" s="7">
        <f t="shared" si="856"/>
        <v>0</v>
      </c>
      <c r="G4800" s="7">
        <f t="shared" si="857"/>
        <v>0</v>
      </c>
      <c r="H4800" s="7">
        <f t="shared" si="858"/>
        <v>0</v>
      </c>
      <c r="I4800" s="7">
        <f t="shared" si="859"/>
        <v>0</v>
      </c>
      <c r="J4800" s="7">
        <f t="shared" si="860"/>
        <v>0</v>
      </c>
      <c r="K4800" s="8" t="e">
        <f t="shared" si="861"/>
        <v>#N/A</v>
      </c>
      <c r="L4800" s="7" t="e">
        <f t="shared" si="862"/>
        <v>#N/A</v>
      </c>
      <c r="M4800" s="8" t="e">
        <f t="shared" si="828"/>
        <v>#N/A</v>
      </c>
      <c r="N4800" s="8" t="e">
        <f t="shared" si="829"/>
        <v>#N/A</v>
      </c>
    </row>
    <row r="4801" spans="1:14" ht="15.75" customHeight="1" x14ac:dyDescent="0.35">
      <c r="A4801" s="7">
        <f t="shared" si="852"/>
        <v>0</v>
      </c>
      <c r="B4801" s="7">
        <f t="shared" si="853"/>
        <v>0</v>
      </c>
      <c r="C4801" s="7">
        <f t="shared" si="854"/>
        <v>0</v>
      </c>
      <c r="D4801" s="7">
        <f t="shared" si="855"/>
        <v>0</v>
      </c>
      <c r="E4801" s="7" t="e">
        <f>IF('Report DCM'!$H4801="In-Stream Video","Rich Media display banner",IF('Report DCM'!$I4801&gt;'Report DCM'!$J4801,"Standard",VLOOKUP(CONCATENATE(bd_adtype,"_",bd_creativetype),tabela,2,FALSE)))</f>
        <v>#N/A</v>
      </c>
      <c r="F4801" s="7">
        <f t="shared" si="856"/>
        <v>0</v>
      </c>
      <c r="G4801" s="7">
        <f t="shared" si="857"/>
        <v>0</v>
      </c>
      <c r="H4801" s="7">
        <f t="shared" si="858"/>
        <v>0</v>
      </c>
      <c r="I4801" s="7">
        <f t="shared" si="859"/>
        <v>0</v>
      </c>
      <c r="J4801" s="7">
        <f t="shared" si="860"/>
        <v>0</v>
      </c>
      <c r="K4801" s="8" t="e">
        <f t="shared" si="861"/>
        <v>#N/A</v>
      </c>
      <c r="L4801" s="7" t="e">
        <f t="shared" si="862"/>
        <v>#N/A</v>
      </c>
      <c r="M4801" s="8" t="e">
        <f t="shared" si="828"/>
        <v>#N/A</v>
      </c>
      <c r="N4801" s="8" t="e">
        <f t="shared" si="829"/>
        <v>#N/A</v>
      </c>
    </row>
    <row r="4802" spans="1:14" ht="15.75" customHeight="1" x14ac:dyDescent="0.35">
      <c r="A4802" s="7">
        <f t="shared" ref="A4802:A4865" si="863">bd_campaign</f>
        <v>0</v>
      </c>
      <c r="B4802" s="7">
        <f t="shared" ref="B4802:B4865" si="864">bd_site</f>
        <v>0</v>
      </c>
      <c r="C4802" s="7">
        <f t="shared" ref="C4802:C4865" si="865">bd_placement</f>
        <v>0</v>
      </c>
      <c r="D4802" s="7">
        <f t="shared" ref="D4802:D4865" si="866">bd_placementID</f>
        <v>0</v>
      </c>
      <c r="E4802" s="7" t="e">
        <f>IF('Report DCM'!$H4802="In-Stream Video","Rich Media display banner",IF('Report DCM'!$I4802&gt;'Report DCM'!$J4802,"Standard",VLOOKUP(CONCATENATE(bd_adtype,"_",bd_creativetype),tabela,2,FALSE)))</f>
        <v>#N/A</v>
      </c>
      <c r="F4802" s="7">
        <f t="shared" ref="F4802:F4865" si="867">bd_ad</f>
        <v>0</v>
      </c>
      <c r="G4802" s="7">
        <f t="shared" ref="G4802:G4865" si="868">bd_adid</f>
        <v>0</v>
      </c>
      <c r="H4802" s="7">
        <f t="shared" ref="H4802:H4865" si="869">bd_creativetype</f>
        <v>0</v>
      </c>
      <c r="I4802" s="7">
        <f t="shared" ref="I4802:I4865" si="870">bd_impression</f>
        <v>0</v>
      </c>
      <c r="J4802" s="7">
        <f t="shared" ref="J4802:J4865" si="871">bd_clicks</f>
        <v>0</v>
      </c>
      <c r="K4802" s="8" t="e">
        <f t="shared" ref="K4802:K4865" si="872">VLOOKUP(E4802,tabela,2,FALSE)</f>
        <v>#N/A</v>
      </c>
      <c r="L4802" s="7" t="e">
        <f t="shared" ref="L4802:L4865" si="873">VLOOKUP(E4802,tabela,3,FALSE)</f>
        <v>#N/A</v>
      </c>
      <c r="M4802" s="8" t="e">
        <f t="shared" si="828"/>
        <v>#N/A</v>
      </c>
      <c r="N4802" s="8" t="e">
        <f t="shared" si="829"/>
        <v>#N/A</v>
      </c>
    </row>
    <row r="4803" spans="1:14" ht="15.75" customHeight="1" x14ac:dyDescent="0.35">
      <c r="A4803" s="7">
        <f t="shared" si="863"/>
        <v>0</v>
      </c>
      <c r="B4803" s="7">
        <f t="shared" si="864"/>
        <v>0</v>
      </c>
      <c r="C4803" s="7">
        <f t="shared" si="865"/>
        <v>0</v>
      </c>
      <c r="D4803" s="7">
        <f t="shared" si="866"/>
        <v>0</v>
      </c>
      <c r="E4803" s="7" t="e">
        <f>IF('Report DCM'!$H4803="In-Stream Video","Rich Media display banner",IF('Report DCM'!$I4803&gt;'Report DCM'!$J4803,"Standard",VLOOKUP(CONCATENATE(bd_adtype,"_",bd_creativetype),tabela,2,FALSE)))</f>
        <v>#N/A</v>
      </c>
      <c r="F4803" s="7">
        <f t="shared" si="867"/>
        <v>0</v>
      </c>
      <c r="G4803" s="7">
        <f t="shared" si="868"/>
        <v>0</v>
      </c>
      <c r="H4803" s="7">
        <f t="shared" si="869"/>
        <v>0</v>
      </c>
      <c r="I4803" s="7">
        <f t="shared" si="870"/>
        <v>0</v>
      </c>
      <c r="J4803" s="7">
        <f t="shared" si="871"/>
        <v>0</v>
      </c>
      <c r="K4803" s="8" t="e">
        <f t="shared" si="872"/>
        <v>#N/A</v>
      </c>
      <c r="L4803" s="7" t="e">
        <f t="shared" si="873"/>
        <v>#N/A</v>
      </c>
      <c r="M4803" s="8" t="e">
        <f t="shared" si="828"/>
        <v>#N/A</v>
      </c>
      <c r="N4803" s="8" t="e">
        <f t="shared" si="829"/>
        <v>#N/A</v>
      </c>
    </row>
    <row r="4804" spans="1:14" ht="15.75" customHeight="1" x14ac:dyDescent="0.35">
      <c r="A4804" s="7">
        <f t="shared" si="863"/>
        <v>0</v>
      </c>
      <c r="B4804" s="7">
        <f t="shared" si="864"/>
        <v>0</v>
      </c>
      <c r="C4804" s="7">
        <f t="shared" si="865"/>
        <v>0</v>
      </c>
      <c r="D4804" s="7">
        <f t="shared" si="866"/>
        <v>0</v>
      </c>
      <c r="E4804" s="7" t="e">
        <f>IF('Report DCM'!$H4804="In-Stream Video","Rich Media display banner",IF('Report DCM'!$I4804&gt;'Report DCM'!$J4804,"Standard",VLOOKUP(CONCATENATE(bd_adtype,"_",bd_creativetype),tabela,2,FALSE)))</f>
        <v>#N/A</v>
      </c>
      <c r="F4804" s="7">
        <f t="shared" si="867"/>
        <v>0</v>
      </c>
      <c r="G4804" s="7">
        <f t="shared" si="868"/>
        <v>0</v>
      </c>
      <c r="H4804" s="7">
        <f t="shared" si="869"/>
        <v>0</v>
      </c>
      <c r="I4804" s="7">
        <f t="shared" si="870"/>
        <v>0</v>
      </c>
      <c r="J4804" s="7">
        <f t="shared" si="871"/>
        <v>0</v>
      </c>
      <c r="K4804" s="8" t="e">
        <f t="shared" si="872"/>
        <v>#N/A</v>
      </c>
      <c r="L4804" s="7" t="e">
        <f t="shared" si="873"/>
        <v>#N/A</v>
      </c>
      <c r="M4804" s="8" t="e">
        <f t="shared" si="828"/>
        <v>#N/A</v>
      </c>
      <c r="N4804" s="8" t="e">
        <f t="shared" si="829"/>
        <v>#N/A</v>
      </c>
    </row>
    <row r="4805" spans="1:14" ht="15.75" customHeight="1" x14ac:dyDescent="0.35">
      <c r="A4805" s="7">
        <f t="shared" si="863"/>
        <v>0</v>
      </c>
      <c r="B4805" s="7">
        <f t="shared" si="864"/>
        <v>0</v>
      </c>
      <c r="C4805" s="7">
        <f t="shared" si="865"/>
        <v>0</v>
      </c>
      <c r="D4805" s="7">
        <f t="shared" si="866"/>
        <v>0</v>
      </c>
      <c r="E4805" s="7" t="e">
        <f>IF('Report DCM'!$H4805="In-Stream Video","Rich Media display banner",IF('Report DCM'!$I4805&gt;'Report DCM'!$J4805,"Standard",VLOOKUP(CONCATENATE(bd_adtype,"_",bd_creativetype),tabela,2,FALSE)))</f>
        <v>#N/A</v>
      </c>
      <c r="F4805" s="7">
        <f t="shared" si="867"/>
        <v>0</v>
      </c>
      <c r="G4805" s="7">
        <f t="shared" si="868"/>
        <v>0</v>
      </c>
      <c r="H4805" s="7">
        <f t="shared" si="869"/>
        <v>0</v>
      </c>
      <c r="I4805" s="7">
        <f t="shared" si="870"/>
        <v>0</v>
      </c>
      <c r="J4805" s="7">
        <f t="shared" si="871"/>
        <v>0</v>
      </c>
      <c r="K4805" s="8" t="e">
        <f t="shared" si="872"/>
        <v>#N/A</v>
      </c>
      <c r="L4805" s="7" t="e">
        <f t="shared" si="873"/>
        <v>#N/A</v>
      </c>
      <c r="M4805" s="8" t="e">
        <f t="shared" si="828"/>
        <v>#N/A</v>
      </c>
      <c r="N4805" s="8" t="e">
        <f t="shared" si="829"/>
        <v>#N/A</v>
      </c>
    </row>
    <row r="4806" spans="1:14" ht="15.75" customHeight="1" x14ac:dyDescent="0.35">
      <c r="A4806" s="7">
        <f t="shared" si="863"/>
        <v>0</v>
      </c>
      <c r="B4806" s="7">
        <f t="shared" si="864"/>
        <v>0</v>
      </c>
      <c r="C4806" s="7">
        <f t="shared" si="865"/>
        <v>0</v>
      </c>
      <c r="D4806" s="7">
        <f t="shared" si="866"/>
        <v>0</v>
      </c>
      <c r="E4806" s="7" t="e">
        <f>IF('Report DCM'!$H4806="In-Stream Video","Rich Media display banner",IF('Report DCM'!$I4806&gt;'Report DCM'!$J4806,"Standard",VLOOKUP(CONCATENATE(bd_adtype,"_",bd_creativetype),tabela,2,FALSE)))</f>
        <v>#N/A</v>
      </c>
      <c r="F4806" s="7">
        <f t="shared" si="867"/>
        <v>0</v>
      </c>
      <c r="G4806" s="7">
        <f t="shared" si="868"/>
        <v>0</v>
      </c>
      <c r="H4806" s="7">
        <f t="shared" si="869"/>
        <v>0</v>
      </c>
      <c r="I4806" s="7">
        <f t="shared" si="870"/>
        <v>0</v>
      </c>
      <c r="J4806" s="7">
        <f t="shared" si="871"/>
        <v>0</v>
      </c>
      <c r="K4806" s="8" t="e">
        <f t="shared" si="872"/>
        <v>#N/A</v>
      </c>
      <c r="L4806" s="7" t="e">
        <f t="shared" si="873"/>
        <v>#N/A</v>
      </c>
      <c r="M4806" s="8" t="e">
        <f t="shared" si="828"/>
        <v>#N/A</v>
      </c>
      <c r="N4806" s="8" t="e">
        <f t="shared" si="829"/>
        <v>#N/A</v>
      </c>
    </row>
    <row r="4807" spans="1:14" ht="15.75" customHeight="1" x14ac:dyDescent="0.35">
      <c r="A4807" s="7">
        <f t="shared" si="863"/>
        <v>0</v>
      </c>
      <c r="B4807" s="7">
        <f t="shared" si="864"/>
        <v>0</v>
      </c>
      <c r="C4807" s="7">
        <f t="shared" si="865"/>
        <v>0</v>
      </c>
      <c r="D4807" s="7">
        <f t="shared" si="866"/>
        <v>0</v>
      </c>
      <c r="E4807" s="7" t="e">
        <f>IF('Report DCM'!$H4807="In-Stream Video","Rich Media display banner",IF('Report DCM'!$I4807&gt;'Report DCM'!$J4807,"Standard",VLOOKUP(CONCATENATE(bd_adtype,"_",bd_creativetype),tabela,2,FALSE)))</f>
        <v>#N/A</v>
      </c>
      <c r="F4807" s="7">
        <f t="shared" si="867"/>
        <v>0</v>
      </c>
      <c r="G4807" s="7">
        <f t="shared" si="868"/>
        <v>0</v>
      </c>
      <c r="H4807" s="7">
        <f t="shared" si="869"/>
        <v>0</v>
      </c>
      <c r="I4807" s="7">
        <f t="shared" si="870"/>
        <v>0</v>
      </c>
      <c r="J4807" s="7">
        <f t="shared" si="871"/>
        <v>0</v>
      </c>
      <c r="K4807" s="8" t="e">
        <f t="shared" si="872"/>
        <v>#N/A</v>
      </c>
      <c r="L4807" s="7" t="e">
        <f t="shared" si="873"/>
        <v>#N/A</v>
      </c>
      <c r="M4807" s="8" t="e">
        <f t="shared" si="828"/>
        <v>#N/A</v>
      </c>
      <c r="N4807" s="8" t="e">
        <f t="shared" si="829"/>
        <v>#N/A</v>
      </c>
    </row>
    <row r="4808" spans="1:14" ht="15.75" customHeight="1" x14ac:dyDescent="0.35">
      <c r="A4808" s="7">
        <f t="shared" si="863"/>
        <v>0</v>
      </c>
      <c r="B4808" s="7">
        <f t="shared" si="864"/>
        <v>0</v>
      </c>
      <c r="C4808" s="7">
        <f t="shared" si="865"/>
        <v>0</v>
      </c>
      <c r="D4808" s="7">
        <f t="shared" si="866"/>
        <v>0</v>
      </c>
      <c r="E4808" s="7" t="e">
        <f>IF('Report DCM'!$H4808="In-Stream Video","Rich Media display banner",IF('Report DCM'!$I4808&gt;'Report DCM'!$J4808,"Standard",VLOOKUP(CONCATENATE(bd_adtype,"_",bd_creativetype),tabela,2,FALSE)))</f>
        <v>#N/A</v>
      </c>
      <c r="F4808" s="7">
        <f t="shared" si="867"/>
        <v>0</v>
      </c>
      <c r="G4808" s="7">
        <f t="shared" si="868"/>
        <v>0</v>
      </c>
      <c r="H4808" s="7">
        <f t="shared" si="869"/>
        <v>0</v>
      </c>
      <c r="I4808" s="7">
        <f t="shared" si="870"/>
        <v>0</v>
      </c>
      <c r="J4808" s="7">
        <f t="shared" si="871"/>
        <v>0</v>
      </c>
      <c r="K4808" s="8" t="e">
        <f t="shared" si="872"/>
        <v>#N/A</v>
      </c>
      <c r="L4808" s="7" t="e">
        <f t="shared" si="873"/>
        <v>#N/A</v>
      </c>
      <c r="M4808" s="8" t="e">
        <f t="shared" si="828"/>
        <v>#N/A</v>
      </c>
      <c r="N4808" s="8" t="e">
        <f t="shared" si="829"/>
        <v>#N/A</v>
      </c>
    </row>
    <row r="4809" spans="1:14" ht="15.75" customHeight="1" x14ac:dyDescent="0.35">
      <c r="A4809" s="7">
        <f t="shared" si="863"/>
        <v>0</v>
      </c>
      <c r="B4809" s="7">
        <f t="shared" si="864"/>
        <v>0</v>
      </c>
      <c r="C4809" s="7">
        <f t="shared" si="865"/>
        <v>0</v>
      </c>
      <c r="D4809" s="7">
        <f t="shared" si="866"/>
        <v>0</v>
      </c>
      <c r="E4809" s="7" t="e">
        <f>IF('Report DCM'!$H4809="In-Stream Video","Rich Media display banner",IF('Report DCM'!$I4809&gt;'Report DCM'!$J4809,"Standard",VLOOKUP(CONCATENATE(bd_adtype,"_",bd_creativetype),tabela,2,FALSE)))</f>
        <v>#N/A</v>
      </c>
      <c r="F4809" s="7">
        <f t="shared" si="867"/>
        <v>0</v>
      </c>
      <c r="G4809" s="7">
        <f t="shared" si="868"/>
        <v>0</v>
      </c>
      <c r="H4809" s="7">
        <f t="shared" si="869"/>
        <v>0</v>
      </c>
      <c r="I4809" s="7">
        <f t="shared" si="870"/>
        <v>0</v>
      </c>
      <c r="J4809" s="7">
        <f t="shared" si="871"/>
        <v>0</v>
      </c>
      <c r="K4809" s="8" t="e">
        <f t="shared" si="872"/>
        <v>#N/A</v>
      </c>
      <c r="L4809" s="7" t="e">
        <f t="shared" si="873"/>
        <v>#N/A</v>
      </c>
      <c r="M4809" s="8" t="e">
        <f t="shared" si="828"/>
        <v>#N/A</v>
      </c>
      <c r="N4809" s="8" t="e">
        <f t="shared" si="829"/>
        <v>#N/A</v>
      </c>
    </row>
    <row r="4810" spans="1:14" ht="15.75" customHeight="1" x14ac:dyDescent="0.35">
      <c r="A4810" s="7">
        <f t="shared" si="863"/>
        <v>0</v>
      </c>
      <c r="B4810" s="7">
        <f t="shared" si="864"/>
        <v>0</v>
      </c>
      <c r="C4810" s="7">
        <f t="shared" si="865"/>
        <v>0</v>
      </c>
      <c r="D4810" s="7">
        <f t="shared" si="866"/>
        <v>0</v>
      </c>
      <c r="E4810" s="7" t="e">
        <f>IF('Report DCM'!$H4810="In-Stream Video","Rich Media display banner",IF('Report DCM'!$I4810&gt;'Report DCM'!$J4810,"Standard",VLOOKUP(CONCATENATE(bd_adtype,"_",bd_creativetype),tabela,2,FALSE)))</f>
        <v>#N/A</v>
      </c>
      <c r="F4810" s="7">
        <f t="shared" si="867"/>
        <v>0</v>
      </c>
      <c r="G4810" s="7">
        <f t="shared" si="868"/>
        <v>0</v>
      </c>
      <c r="H4810" s="7">
        <f t="shared" si="869"/>
        <v>0</v>
      </c>
      <c r="I4810" s="7">
        <f t="shared" si="870"/>
        <v>0</v>
      </c>
      <c r="J4810" s="7">
        <f t="shared" si="871"/>
        <v>0</v>
      </c>
      <c r="K4810" s="8" t="e">
        <f t="shared" si="872"/>
        <v>#N/A</v>
      </c>
      <c r="L4810" s="7" t="e">
        <f t="shared" si="873"/>
        <v>#N/A</v>
      </c>
      <c r="M4810" s="8" t="e">
        <f t="shared" si="828"/>
        <v>#N/A</v>
      </c>
      <c r="N4810" s="8" t="e">
        <f t="shared" si="829"/>
        <v>#N/A</v>
      </c>
    </row>
    <row r="4811" spans="1:14" ht="15.75" customHeight="1" x14ac:dyDescent="0.35">
      <c r="A4811" s="7">
        <f t="shared" si="863"/>
        <v>0</v>
      </c>
      <c r="B4811" s="7">
        <f t="shared" si="864"/>
        <v>0</v>
      </c>
      <c r="C4811" s="7">
        <f t="shared" si="865"/>
        <v>0</v>
      </c>
      <c r="D4811" s="7">
        <f t="shared" si="866"/>
        <v>0</v>
      </c>
      <c r="E4811" s="7" t="e">
        <f>IF('Report DCM'!$H4811="In-Stream Video","Rich Media display banner",IF('Report DCM'!$I4811&gt;'Report DCM'!$J4811,"Standard",VLOOKUP(CONCATENATE(bd_adtype,"_",bd_creativetype),tabela,2,FALSE)))</f>
        <v>#N/A</v>
      </c>
      <c r="F4811" s="7">
        <f t="shared" si="867"/>
        <v>0</v>
      </c>
      <c r="G4811" s="7">
        <f t="shared" si="868"/>
        <v>0</v>
      </c>
      <c r="H4811" s="7">
        <f t="shared" si="869"/>
        <v>0</v>
      </c>
      <c r="I4811" s="7">
        <f t="shared" si="870"/>
        <v>0</v>
      </c>
      <c r="J4811" s="7">
        <f t="shared" si="871"/>
        <v>0</v>
      </c>
      <c r="K4811" s="8" t="e">
        <f t="shared" si="872"/>
        <v>#N/A</v>
      </c>
      <c r="L4811" s="7" t="e">
        <f t="shared" si="873"/>
        <v>#N/A</v>
      </c>
      <c r="M4811" s="8" t="e">
        <f t="shared" si="828"/>
        <v>#N/A</v>
      </c>
      <c r="N4811" s="8" t="e">
        <f t="shared" si="829"/>
        <v>#N/A</v>
      </c>
    </row>
    <row r="4812" spans="1:14" ht="15.75" customHeight="1" x14ac:dyDescent="0.35">
      <c r="A4812" s="7">
        <f t="shared" si="863"/>
        <v>0</v>
      </c>
      <c r="B4812" s="7">
        <f t="shared" si="864"/>
        <v>0</v>
      </c>
      <c r="C4812" s="7">
        <f t="shared" si="865"/>
        <v>0</v>
      </c>
      <c r="D4812" s="7">
        <f t="shared" si="866"/>
        <v>0</v>
      </c>
      <c r="E4812" s="7" t="e">
        <f>IF('Report DCM'!$H4812="In-Stream Video","Rich Media display banner",IF('Report DCM'!$I4812&gt;'Report DCM'!$J4812,"Standard",VLOOKUP(CONCATENATE(bd_adtype,"_",bd_creativetype),tabela,2,FALSE)))</f>
        <v>#N/A</v>
      </c>
      <c r="F4812" s="7">
        <f t="shared" si="867"/>
        <v>0</v>
      </c>
      <c r="G4812" s="7">
        <f t="shared" si="868"/>
        <v>0</v>
      </c>
      <c r="H4812" s="7">
        <f t="shared" si="869"/>
        <v>0</v>
      </c>
      <c r="I4812" s="7">
        <f t="shared" si="870"/>
        <v>0</v>
      </c>
      <c r="J4812" s="7">
        <f t="shared" si="871"/>
        <v>0</v>
      </c>
      <c r="K4812" s="8" t="e">
        <f t="shared" si="872"/>
        <v>#N/A</v>
      </c>
      <c r="L4812" s="7" t="e">
        <f t="shared" si="873"/>
        <v>#N/A</v>
      </c>
      <c r="M4812" s="8" t="e">
        <f t="shared" si="828"/>
        <v>#N/A</v>
      </c>
      <c r="N4812" s="8" t="e">
        <f t="shared" si="829"/>
        <v>#N/A</v>
      </c>
    </row>
    <row r="4813" spans="1:14" ht="15.75" customHeight="1" x14ac:dyDescent="0.35">
      <c r="A4813" s="7">
        <f t="shared" si="863"/>
        <v>0</v>
      </c>
      <c r="B4813" s="7">
        <f t="shared" si="864"/>
        <v>0</v>
      </c>
      <c r="C4813" s="7">
        <f t="shared" si="865"/>
        <v>0</v>
      </c>
      <c r="D4813" s="7">
        <f t="shared" si="866"/>
        <v>0</v>
      </c>
      <c r="E4813" s="7" t="e">
        <f>IF('Report DCM'!$H4813="In-Stream Video","Rich Media display banner",IF('Report DCM'!$I4813&gt;'Report DCM'!$J4813,"Standard",VLOOKUP(CONCATENATE(bd_adtype,"_",bd_creativetype),tabela,2,FALSE)))</f>
        <v>#N/A</v>
      </c>
      <c r="F4813" s="7">
        <f t="shared" si="867"/>
        <v>0</v>
      </c>
      <c r="G4813" s="7">
        <f t="shared" si="868"/>
        <v>0</v>
      </c>
      <c r="H4813" s="7">
        <f t="shared" si="869"/>
        <v>0</v>
      </c>
      <c r="I4813" s="7">
        <f t="shared" si="870"/>
        <v>0</v>
      </c>
      <c r="J4813" s="7">
        <f t="shared" si="871"/>
        <v>0</v>
      </c>
      <c r="K4813" s="8" t="e">
        <f t="shared" si="872"/>
        <v>#N/A</v>
      </c>
      <c r="L4813" s="7" t="e">
        <f t="shared" si="873"/>
        <v>#N/A</v>
      </c>
      <c r="M4813" s="8" t="e">
        <f t="shared" si="828"/>
        <v>#N/A</v>
      </c>
      <c r="N4813" s="8" t="e">
        <f t="shared" si="829"/>
        <v>#N/A</v>
      </c>
    </row>
    <row r="4814" spans="1:14" ht="15.75" customHeight="1" x14ac:dyDescent="0.35">
      <c r="A4814" s="7">
        <f t="shared" si="863"/>
        <v>0</v>
      </c>
      <c r="B4814" s="7">
        <f t="shared" si="864"/>
        <v>0</v>
      </c>
      <c r="C4814" s="7">
        <f t="shared" si="865"/>
        <v>0</v>
      </c>
      <c r="D4814" s="7">
        <f t="shared" si="866"/>
        <v>0</v>
      </c>
      <c r="E4814" s="7" t="e">
        <f>IF('Report DCM'!$H4814="In-Stream Video","Rich Media display banner",IF('Report DCM'!$I4814&gt;'Report DCM'!$J4814,"Standard",VLOOKUP(CONCATENATE(bd_adtype,"_",bd_creativetype),tabela,2,FALSE)))</f>
        <v>#N/A</v>
      </c>
      <c r="F4814" s="7">
        <f t="shared" si="867"/>
        <v>0</v>
      </c>
      <c r="G4814" s="7">
        <f t="shared" si="868"/>
        <v>0</v>
      </c>
      <c r="H4814" s="7">
        <f t="shared" si="869"/>
        <v>0</v>
      </c>
      <c r="I4814" s="7">
        <f t="shared" si="870"/>
        <v>0</v>
      </c>
      <c r="J4814" s="7">
        <f t="shared" si="871"/>
        <v>0</v>
      </c>
      <c r="K4814" s="8" t="e">
        <f t="shared" si="872"/>
        <v>#N/A</v>
      </c>
      <c r="L4814" s="7" t="e">
        <f t="shared" si="873"/>
        <v>#N/A</v>
      </c>
      <c r="M4814" s="8" t="e">
        <f t="shared" si="828"/>
        <v>#N/A</v>
      </c>
      <c r="N4814" s="8" t="e">
        <f t="shared" si="829"/>
        <v>#N/A</v>
      </c>
    </row>
    <row r="4815" spans="1:14" ht="15.75" customHeight="1" x14ac:dyDescent="0.35">
      <c r="A4815" s="7">
        <f t="shared" si="863"/>
        <v>0</v>
      </c>
      <c r="B4815" s="7">
        <f t="shared" si="864"/>
        <v>0</v>
      </c>
      <c r="C4815" s="7">
        <f t="shared" si="865"/>
        <v>0</v>
      </c>
      <c r="D4815" s="7">
        <f t="shared" si="866"/>
        <v>0</v>
      </c>
      <c r="E4815" s="7" t="e">
        <f>IF('Report DCM'!$H4815="In-Stream Video","Rich Media display banner",IF('Report DCM'!$I4815&gt;'Report DCM'!$J4815,"Standard",VLOOKUP(CONCATENATE(bd_adtype,"_",bd_creativetype),tabela,2,FALSE)))</f>
        <v>#N/A</v>
      </c>
      <c r="F4815" s="7">
        <f t="shared" si="867"/>
        <v>0</v>
      </c>
      <c r="G4815" s="7">
        <f t="shared" si="868"/>
        <v>0</v>
      </c>
      <c r="H4815" s="7">
        <f t="shared" si="869"/>
        <v>0</v>
      </c>
      <c r="I4815" s="7">
        <f t="shared" si="870"/>
        <v>0</v>
      </c>
      <c r="J4815" s="7">
        <f t="shared" si="871"/>
        <v>0</v>
      </c>
      <c r="K4815" s="8" t="e">
        <f t="shared" si="872"/>
        <v>#N/A</v>
      </c>
      <c r="L4815" s="7" t="e">
        <f t="shared" si="873"/>
        <v>#N/A</v>
      </c>
      <c r="M4815" s="8" t="e">
        <f t="shared" si="828"/>
        <v>#N/A</v>
      </c>
      <c r="N4815" s="8" t="e">
        <f t="shared" si="829"/>
        <v>#N/A</v>
      </c>
    </row>
    <row r="4816" spans="1:14" ht="15.75" customHeight="1" x14ac:dyDescent="0.35">
      <c r="A4816" s="7">
        <f t="shared" si="863"/>
        <v>0</v>
      </c>
      <c r="B4816" s="7">
        <f t="shared" si="864"/>
        <v>0</v>
      </c>
      <c r="C4816" s="7">
        <f t="shared" si="865"/>
        <v>0</v>
      </c>
      <c r="D4816" s="7">
        <f t="shared" si="866"/>
        <v>0</v>
      </c>
      <c r="E4816" s="7" t="e">
        <f>IF('Report DCM'!$H4816="In-Stream Video","Rich Media display banner",IF('Report DCM'!$I4816&gt;'Report DCM'!$J4816,"Standard",VLOOKUP(CONCATENATE(bd_adtype,"_",bd_creativetype),tabela,2,FALSE)))</f>
        <v>#N/A</v>
      </c>
      <c r="F4816" s="7">
        <f t="shared" si="867"/>
        <v>0</v>
      </c>
      <c r="G4816" s="7">
        <f t="shared" si="868"/>
        <v>0</v>
      </c>
      <c r="H4816" s="7">
        <f t="shared" si="869"/>
        <v>0</v>
      </c>
      <c r="I4816" s="7">
        <f t="shared" si="870"/>
        <v>0</v>
      </c>
      <c r="J4816" s="7">
        <f t="shared" si="871"/>
        <v>0</v>
      </c>
      <c r="K4816" s="8" t="e">
        <f t="shared" si="872"/>
        <v>#N/A</v>
      </c>
      <c r="L4816" s="7" t="e">
        <f t="shared" si="873"/>
        <v>#N/A</v>
      </c>
      <c r="M4816" s="8" t="e">
        <f t="shared" si="828"/>
        <v>#N/A</v>
      </c>
      <c r="N4816" s="8" t="e">
        <f t="shared" si="829"/>
        <v>#N/A</v>
      </c>
    </row>
    <row r="4817" spans="1:14" ht="15.75" customHeight="1" x14ac:dyDescent="0.35">
      <c r="A4817" s="7">
        <f t="shared" si="863"/>
        <v>0</v>
      </c>
      <c r="B4817" s="7">
        <f t="shared" si="864"/>
        <v>0</v>
      </c>
      <c r="C4817" s="7">
        <f t="shared" si="865"/>
        <v>0</v>
      </c>
      <c r="D4817" s="7">
        <f t="shared" si="866"/>
        <v>0</v>
      </c>
      <c r="E4817" s="7" t="e">
        <f>IF('Report DCM'!$H4817="In-Stream Video","Rich Media display banner",IF('Report DCM'!$I4817&gt;'Report DCM'!$J4817,"Standard",VLOOKUP(CONCATENATE(bd_adtype,"_",bd_creativetype),tabela,2,FALSE)))</f>
        <v>#N/A</v>
      </c>
      <c r="F4817" s="7">
        <f t="shared" si="867"/>
        <v>0</v>
      </c>
      <c r="G4817" s="7">
        <f t="shared" si="868"/>
        <v>0</v>
      </c>
      <c r="H4817" s="7">
        <f t="shared" si="869"/>
        <v>0</v>
      </c>
      <c r="I4817" s="7">
        <f t="shared" si="870"/>
        <v>0</v>
      </c>
      <c r="J4817" s="7">
        <f t="shared" si="871"/>
        <v>0</v>
      </c>
      <c r="K4817" s="8" t="e">
        <f t="shared" si="872"/>
        <v>#N/A</v>
      </c>
      <c r="L4817" s="7" t="e">
        <f t="shared" si="873"/>
        <v>#N/A</v>
      </c>
      <c r="M4817" s="8" t="e">
        <f t="shared" si="828"/>
        <v>#N/A</v>
      </c>
      <c r="N4817" s="8" t="e">
        <f t="shared" si="829"/>
        <v>#N/A</v>
      </c>
    </row>
    <row r="4818" spans="1:14" ht="15.75" customHeight="1" x14ac:dyDescent="0.35">
      <c r="A4818" s="7">
        <f t="shared" si="863"/>
        <v>0</v>
      </c>
      <c r="B4818" s="7">
        <f t="shared" si="864"/>
        <v>0</v>
      </c>
      <c r="C4818" s="7">
        <f t="shared" si="865"/>
        <v>0</v>
      </c>
      <c r="D4818" s="7">
        <f t="shared" si="866"/>
        <v>0</v>
      </c>
      <c r="E4818" s="7" t="e">
        <f>IF('Report DCM'!$H4818="In-Stream Video","Rich Media display banner",IF('Report DCM'!$I4818&gt;'Report DCM'!$J4818,"Standard",VLOOKUP(CONCATENATE(bd_adtype,"_",bd_creativetype),tabela,2,FALSE)))</f>
        <v>#N/A</v>
      </c>
      <c r="F4818" s="7">
        <f t="shared" si="867"/>
        <v>0</v>
      </c>
      <c r="G4818" s="7">
        <f t="shared" si="868"/>
        <v>0</v>
      </c>
      <c r="H4818" s="7">
        <f t="shared" si="869"/>
        <v>0</v>
      </c>
      <c r="I4818" s="7">
        <f t="shared" si="870"/>
        <v>0</v>
      </c>
      <c r="J4818" s="7">
        <f t="shared" si="871"/>
        <v>0</v>
      </c>
      <c r="K4818" s="8" t="e">
        <f t="shared" si="872"/>
        <v>#N/A</v>
      </c>
      <c r="L4818" s="7" t="e">
        <f t="shared" si="873"/>
        <v>#N/A</v>
      </c>
      <c r="M4818" s="8" t="e">
        <f t="shared" si="828"/>
        <v>#N/A</v>
      </c>
      <c r="N4818" s="8" t="e">
        <f t="shared" si="829"/>
        <v>#N/A</v>
      </c>
    </row>
    <row r="4819" spans="1:14" ht="15.75" customHeight="1" x14ac:dyDescent="0.35">
      <c r="A4819" s="7">
        <f t="shared" si="863"/>
        <v>0</v>
      </c>
      <c r="B4819" s="7">
        <f t="shared" si="864"/>
        <v>0</v>
      </c>
      <c r="C4819" s="7">
        <f t="shared" si="865"/>
        <v>0</v>
      </c>
      <c r="D4819" s="7">
        <f t="shared" si="866"/>
        <v>0</v>
      </c>
      <c r="E4819" s="7" t="e">
        <f>IF('Report DCM'!$H4819="In-Stream Video","Rich Media display banner",IF('Report DCM'!$I4819&gt;'Report DCM'!$J4819,"Standard",VLOOKUP(CONCATENATE(bd_adtype,"_",bd_creativetype),tabela,2,FALSE)))</f>
        <v>#N/A</v>
      </c>
      <c r="F4819" s="7">
        <f t="shared" si="867"/>
        <v>0</v>
      </c>
      <c r="G4819" s="7">
        <f t="shared" si="868"/>
        <v>0</v>
      </c>
      <c r="H4819" s="7">
        <f t="shared" si="869"/>
        <v>0</v>
      </c>
      <c r="I4819" s="7">
        <f t="shared" si="870"/>
        <v>0</v>
      </c>
      <c r="J4819" s="7">
        <f t="shared" si="871"/>
        <v>0</v>
      </c>
      <c r="K4819" s="8" t="e">
        <f t="shared" si="872"/>
        <v>#N/A</v>
      </c>
      <c r="L4819" s="7" t="e">
        <f t="shared" si="873"/>
        <v>#N/A</v>
      </c>
      <c r="M4819" s="8" t="e">
        <f t="shared" si="828"/>
        <v>#N/A</v>
      </c>
      <c r="N4819" s="8" t="e">
        <f t="shared" si="829"/>
        <v>#N/A</v>
      </c>
    </row>
    <row r="4820" spans="1:14" ht="15.75" customHeight="1" x14ac:dyDescent="0.35">
      <c r="A4820" s="7">
        <f t="shared" si="863"/>
        <v>0</v>
      </c>
      <c r="B4820" s="7">
        <f t="shared" si="864"/>
        <v>0</v>
      </c>
      <c r="C4820" s="7">
        <f t="shared" si="865"/>
        <v>0</v>
      </c>
      <c r="D4820" s="7">
        <f t="shared" si="866"/>
        <v>0</v>
      </c>
      <c r="E4820" s="7" t="e">
        <f>IF('Report DCM'!$H4820="In-Stream Video","Rich Media display banner",IF('Report DCM'!$I4820&gt;'Report DCM'!$J4820,"Standard",VLOOKUP(CONCATENATE(bd_adtype,"_",bd_creativetype),tabela,2,FALSE)))</f>
        <v>#N/A</v>
      </c>
      <c r="F4820" s="7">
        <f t="shared" si="867"/>
        <v>0</v>
      </c>
      <c r="G4820" s="7">
        <f t="shared" si="868"/>
        <v>0</v>
      </c>
      <c r="H4820" s="7">
        <f t="shared" si="869"/>
        <v>0</v>
      </c>
      <c r="I4820" s="7">
        <f t="shared" si="870"/>
        <v>0</v>
      </c>
      <c r="J4820" s="7">
        <f t="shared" si="871"/>
        <v>0</v>
      </c>
      <c r="K4820" s="8" t="e">
        <f t="shared" si="872"/>
        <v>#N/A</v>
      </c>
      <c r="L4820" s="7" t="e">
        <f t="shared" si="873"/>
        <v>#N/A</v>
      </c>
      <c r="M4820" s="8" t="e">
        <f t="shared" si="828"/>
        <v>#N/A</v>
      </c>
      <c r="N4820" s="8" t="e">
        <f t="shared" si="829"/>
        <v>#N/A</v>
      </c>
    </row>
    <row r="4821" spans="1:14" ht="15.75" customHeight="1" x14ac:dyDescent="0.35">
      <c r="A4821" s="7">
        <f t="shared" si="863"/>
        <v>0</v>
      </c>
      <c r="B4821" s="7">
        <f t="shared" si="864"/>
        <v>0</v>
      </c>
      <c r="C4821" s="7">
        <f t="shared" si="865"/>
        <v>0</v>
      </c>
      <c r="D4821" s="7">
        <f t="shared" si="866"/>
        <v>0</v>
      </c>
      <c r="E4821" s="7" t="e">
        <f>IF('Report DCM'!$H4821="In-Stream Video","Rich Media display banner",IF('Report DCM'!$I4821&gt;'Report DCM'!$J4821,"Standard",VLOOKUP(CONCATENATE(bd_adtype,"_",bd_creativetype),tabela,2,FALSE)))</f>
        <v>#N/A</v>
      </c>
      <c r="F4821" s="7">
        <f t="shared" si="867"/>
        <v>0</v>
      </c>
      <c r="G4821" s="7">
        <f t="shared" si="868"/>
        <v>0</v>
      </c>
      <c r="H4821" s="7">
        <f t="shared" si="869"/>
        <v>0</v>
      </c>
      <c r="I4821" s="7">
        <f t="shared" si="870"/>
        <v>0</v>
      </c>
      <c r="J4821" s="7">
        <f t="shared" si="871"/>
        <v>0</v>
      </c>
      <c r="K4821" s="8" t="e">
        <f t="shared" si="872"/>
        <v>#N/A</v>
      </c>
      <c r="L4821" s="7" t="e">
        <f t="shared" si="873"/>
        <v>#N/A</v>
      </c>
      <c r="M4821" s="8" t="e">
        <f t="shared" si="828"/>
        <v>#N/A</v>
      </c>
      <c r="N4821" s="8" t="e">
        <f t="shared" si="829"/>
        <v>#N/A</v>
      </c>
    </row>
    <row r="4822" spans="1:14" ht="15.75" customHeight="1" x14ac:dyDescent="0.35">
      <c r="A4822" s="7">
        <f t="shared" si="863"/>
        <v>0</v>
      </c>
      <c r="B4822" s="7">
        <f t="shared" si="864"/>
        <v>0</v>
      </c>
      <c r="C4822" s="7">
        <f t="shared" si="865"/>
        <v>0</v>
      </c>
      <c r="D4822" s="7">
        <f t="shared" si="866"/>
        <v>0</v>
      </c>
      <c r="E4822" s="7" t="e">
        <f>IF('Report DCM'!$H4822="In-Stream Video","Rich Media display banner",IF('Report DCM'!$I4822&gt;'Report DCM'!$J4822,"Standard",VLOOKUP(CONCATENATE(bd_adtype,"_",bd_creativetype),tabela,2,FALSE)))</f>
        <v>#N/A</v>
      </c>
      <c r="F4822" s="7">
        <f t="shared" si="867"/>
        <v>0</v>
      </c>
      <c r="G4822" s="7">
        <f t="shared" si="868"/>
        <v>0</v>
      </c>
      <c r="H4822" s="7">
        <f t="shared" si="869"/>
        <v>0</v>
      </c>
      <c r="I4822" s="7">
        <f t="shared" si="870"/>
        <v>0</v>
      </c>
      <c r="J4822" s="7">
        <f t="shared" si="871"/>
        <v>0</v>
      </c>
      <c r="K4822" s="8" t="e">
        <f t="shared" si="872"/>
        <v>#N/A</v>
      </c>
      <c r="L4822" s="7" t="e">
        <f t="shared" si="873"/>
        <v>#N/A</v>
      </c>
      <c r="M4822" s="8" t="e">
        <f t="shared" si="828"/>
        <v>#N/A</v>
      </c>
      <c r="N4822" s="8" t="e">
        <f t="shared" si="829"/>
        <v>#N/A</v>
      </c>
    </row>
    <row r="4823" spans="1:14" ht="15.75" customHeight="1" x14ac:dyDescent="0.35">
      <c r="A4823" s="7">
        <f t="shared" si="863"/>
        <v>0</v>
      </c>
      <c r="B4823" s="7">
        <f t="shared" si="864"/>
        <v>0</v>
      </c>
      <c r="C4823" s="7">
        <f t="shared" si="865"/>
        <v>0</v>
      </c>
      <c r="D4823" s="7">
        <f t="shared" si="866"/>
        <v>0</v>
      </c>
      <c r="E4823" s="7" t="e">
        <f>IF('Report DCM'!$H4823="In-Stream Video","Rich Media display banner",IF('Report DCM'!$I4823&gt;'Report DCM'!$J4823,"Standard",VLOOKUP(CONCATENATE(bd_adtype,"_",bd_creativetype),tabela,2,FALSE)))</f>
        <v>#N/A</v>
      </c>
      <c r="F4823" s="7">
        <f t="shared" si="867"/>
        <v>0</v>
      </c>
      <c r="G4823" s="7">
        <f t="shared" si="868"/>
        <v>0</v>
      </c>
      <c r="H4823" s="7">
        <f t="shared" si="869"/>
        <v>0</v>
      </c>
      <c r="I4823" s="7">
        <f t="shared" si="870"/>
        <v>0</v>
      </c>
      <c r="J4823" s="7">
        <f t="shared" si="871"/>
        <v>0</v>
      </c>
      <c r="K4823" s="8" t="e">
        <f t="shared" si="872"/>
        <v>#N/A</v>
      </c>
      <c r="L4823" s="7" t="e">
        <f t="shared" si="873"/>
        <v>#N/A</v>
      </c>
      <c r="M4823" s="8" t="e">
        <f t="shared" si="828"/>
        <v>#N/A</v>
      </c>
      <c r="N4823" s="8" t="e">
        <f t="shared" si="829"/>
        <v>#N/A</v>
      </c>
    </row>
    <row r="4824" spans="1:14" ht="15.75" customHeight="1" x14ac:dyDescent="0.35">
      <c r="A4824" s="7">
        <f t="shared" si="863"/>
        <v>0</v>
      </c>
      <c r="B4824" s="7">
        <f t="shared" si="864"/>
        <v>0</v>
      </c>
      <c r="C4824" s="7">
        <f t="shared" si="865"/>
        <v>0</v>
      </c>
      <c r="D4824" s="7">
        <f t="shared" si="866"/>
        <v>0</v>
      </c>
      <c r="E4824" s="7" t="e">
        <f>IF('Report DCM'!$H4824="In-Stream Video","Rich Media display banner",IF('Report DCM'!$I4824&gt;'Report DCM'!$J4824,"Standard",VLOOKUP(CONCATENATE(bd_adtype,"_",bd_creativetype),tabela,2,FALSE)))</f>
        <v>#N/A</v>
      </c>
      <c r="F4824" s="7">
        <f t="shared" si="867"/>
        <v>0</v>
      </c>
      <c r="G4824" s="7">
        <f t="shared" si="868"/>
        <v>0</v>
      </c>
      <c r="H4824" s="7">
        <f t="shared" si="869"/>
        <v>0</v>
      </c>
      <c r="I4824" s="7">
        <f t="shared" si="870"/>
        <v>0</v>
      </c>
      <c r="J4824" s="7">
        <f t="shared" si="871"/>
        <v>0</v>
      </c>
      <c r="K4824" s="8" t="e">
        <f t="shared" si="872"/>
        <v>#N/A</v>
      </c>
      <c r="L4824" s="7" t="e">
        <f t="shared" si="873"/>
        <v>#N/A</v>
      </c>
      <c r="M4824" s="8" t="e">
        <f t="shared" si="828"/>
        <v>#N/A</v>
      </c>
      <c r="N4824" s="8" t="e">
        <f t="shared" si="829"/>
        <v>#N/A</v>
      </c>
    </row>
    <row r="4825" spans="1:14" ht="15.75" customHeight="1" x14ac:dyDescent="0.35">
      <c r="A4825" s="7">
        <f t="shared" si="863"/>
        <v>0</v>
      </c>
      <c r="B4825" s="7">
        <f t="shared" si="864"/>
        <v>0</v>
      </c>
      <c r="C4825" s="7">
        <f t="shared" si="865"/>
        <v>0</v>
      </c>
      <c r="D4825" s="7">
        <f t="shared" si="866"/>
        <v>0</v>
      </c>
      <c r="E4825" s="7" t="e">
        <f>IF('Report DCM'!$H4825="In-Stream Video","Rich Media display banner",IF('Report DCM'!$I4825&gt;'Report DCM'!$J4825,"Standard",VLOOKUP(CONCATENATE(bd_adtype,"_",bd_creativetype),tabela,2,FALSE)))</f>
        <v>#N/A</v>
      </c>
      <c r="F4825" s="7">
        <f t="shared" si="867"/>
        <v>0</v>
      </c>
      <c r="G4825" s="7">
        <f t="shared" si="868"/>
        <v>0</v>
      </c>
      <c r="H4825" s="7">
        <f t="shared" si="869"/>
        <v>0</v>
      </c>
      <c r="I4825" s="7">
        <f t="shared" si="870"/>
        <v>0</v>
      </c>
      <c r="J4825" s="7">
        <f t="shared" si="871"/>
        <v>0</v>
      </c>
      <c r="K4825" s="8" t="e">
        <f t="shared" si="872"/>
        <v>#N/A</v>
      </c>
      <c r="L4825" s="7" t="e">
        <f t="shared" si="873"/>
        <v>#N/A</v>
      </c>
      <c r="M4825" s="8" t="e">
        <f t="shared" si="828"/>
        <v>#N/A</v>
      </c>
      <c r="N4825" s="8" t="e">
        <f t="shared" si="829"/>
        <v>#N/A</v>
      </c>
    </row>
    <row r="4826" spans="1:14" ht="15.75" customHeight="1" x14ac:dyDescent="0.35">
      <c r="A4826" s="7">
        <f t="shared" si="863"/>
        <v>0</v>
      </c>
      <c r="B4826" s="7">
        <f t="shared" si="864"/>
        <v>0</v>
      </c>
      <c r="C4826" s="7">
        <f t="shared" si="865"/>
        <v>0</v>
      </c>
      <c r="D4826" s="7">
        <f t="shared" si="866"/>
        <v>0</v>
      </c>
      <c r="E4826" s="7" t="e">
        <f>IF('Report DCM'!$H4826="In-Stream Video","Rich Media display banner",IF('Report DCM'!$I4826&gt;'Report DCM'!$J4826,"Standard",VLOOKUP(CONCATENATE(bd_adtype,"_",bd_creativetype),tabela,2,FALSE)))</f>
        <v>#N/A</v>
      </c>
      <c r="F4826" s="7">
        <f t="shared" si="867"/>
        <v>0</v>
      </c>
      <c r="G4826" s="7">
        <f t="shared" si="868"/>
        <v>0</v>
      </c>
      <c r="H4826" s="7">
        <f t="shared" si="869"/>
        <v>0</v>
      </c>
      <c r="I4826" s="7">
        <f t="shared" si="870"/>
        <v>0</v>
      </c>
      <c r="J4826" s="7">
        <f t="shared" si="871"/>
        <v>0</v>
      </c>
      <c r="K4826" s="8" t="e">
        <f t="shared" si="872"/>
        <v>#N/A</v>
      </c>
      <c r="L4826" s="7" t="e">
        <f t="shared" si="873"/>
        <v>#N/A</v>
      </c>
      <c r="M4826" s="8" t="e">
        <f t="shared" si="828"/>
        <v>#N/A</v>
      </c>
      <c r="N4826" s="8" t="e">
        <f t="shared" si="829"/>
        <v>#N/A</v>
      </c>
    </row>
    <row r="4827" spans="1:14" ht="15.75" customHeight="1" x14ac:dyDescent="0.35">
      <c r="A4827" s="7">
        <f t="shared" si="863"/>
        <v>0</v>
      </c>
      <c r="B4827" s="7">
        <f t="shared" si="864"/>
        <v>0</v>
      </c>
      <c r="C4827" s="7">
        <f t="shared" si="865"/>
        <v>0</v>
      </c>
      <c r="D4827" s="7">
        <f t="shared" si="866"/>
        <v>0</v>
      </c>
      <c r="E4827" s="7" t="e">
        <f>IF('Report DCM'!$H4827="In-Stream Video","Rich Media display banner",IF('Report DCM'!$I4827&gt;'Report DCM'!$J4827,"Standard",VLOOKUP(CONCATENATE(bd_adtype,"_",bd_creativetype),tabela,2,FALSE)))</f>
        <v>#N/A</v>
      </c>
      <c r="F4827" s="7">
        <f t="shared" si="867"/>
        <v>0</v>
      </c>
      <c r="G4827" s="7">
        <f t="shared" si="868"/>
        <v>0</v>
      </c>
      <c r="H4827" s="7">
        <f t="shared" si="869"/>
        <v>0</v>
      </c>
      <c r="I4827" s="7">
        <f t="shared" si="870"/>
        <v>0</v>
      </c>
      <c r="J4827" s="7">
        <f t="shared" si="871"/>
        <v>0</v>
      </c>
      <c r="K4827" s="8" t="e">
        <f t="shared" si="872"/>
        <v>#N/A</v>
      </c>
      <c r="L4827" s="7" t="e">
        <f t="shared" si="873"/>
        <v>#N/A</v>
      </c>
      <c r="M4827" s="8" t="e">
        <f t="shared" si="828"/>
        <v>#N/A</v>
      </c>
      <c r="N4827" s="8" t="e">
        <f t="shared" si="829"/>
        <v>#N/A</v>
      </c>
    </row>
    <row r="4828" spans="1:14" ht="15.75" customHeight="1" x14ac:dyDescent="0.35">
      <c r="A4828" s="7">
        <f t="shared" si="863"/>
        <v>0</v>
      </c>
      <c r="B4828" s="7">
        <f t="shared" si="864"/>
        <v>0</v>
      </c>
      <c r="C4828" s="7">
        <f t="shared" si="865"/>
        <v>0</v>
      </c>
      <c r="D4828" s="7">
        <f t="shared" si="866"/>
        <v>0</v>
      </c>
      <c r="E4828" s="7" t="e">
        <f>IF('Report DCM'!$H4828="In-Stream Video","Rich Media display banner",IF('Report DCM'!$I4828&gt;'Report DCM'!$J4828,"Standard",VLOOKUP(CONCATENATE(bd_adtype,"_",bd_creativetype),tabela,2,FALSE)))</f>
        <v>#N/A</v>
      </c>
      <c r="F4828" s="7">
        <f t="shared" si="867"/>
        <v>0</v>
      </c>
      <c r="G4828" s="7">
        <f t="shared" si="868"/>
        <v>0</v>
      </c>
      <c r="H4828" s="7">
        <f t="shared" si="869"/>
        <v>0</v>
      </c>
      <c r="I4828" s="7">
        <f t="shared" si="870"/>
        <v>0</v>
      </c>
      <c r="J4828" s="7">
        <f t="shared" si="871"/>
        <v>0</v>
      </c>
      <c r="K4828" s="8" t="e">
        <f t="shared" si="872"/>
        <v>#N/A</v>
      </c>
      <c r="L4828" s="7" t="e">
        <f t="shared" si="873"/>
        <v>#N/A</v>
      </c>
      <c r="M4828" s="8" t="e">
        <f t="shared" si="828"/>
        <v>#N/A</v>
      </c>
      <c r="N4828" s="8" t="e">
        <f t="shared" si="829"/>
        <v>#N/A</v>
      </c>
    </row>
    <row r="4829" spans="1:14" ht="15.75" customHeight="1" x14ac:dyDescent="0.35">
      <c r="A4829" s="7">
        <f t="shared" si="863"/>
        <v>0</v>
      </c>
      <c r="B4829" s="7">
        <f t="shared" si="864"/>
        <v>0</v>
      </c>
      <c r="C4829" s="7">
        <f t="shared" si="865"/>
        <v>0</v>
      </c>
      <c r="D4829" s="7">
        <f t="shared" si="866"/>
        <v>0</v>
      </c>
      <c r="E4829" s="7" t="e">
        <f>IF('Report DCM'!$H4829="In-Stream Video","Rich Media display banner",IF('Report DCM'!$I4829&gt;'Report DCM'!$J4829,"Standard",VLOOKUP(CONCATENATE(bd_adtype,"_",bd_creativetype),tabela,2,FALSE)))</f>
        <v>#N/A</v>
      </c>
      <c r="F4829" s="7">
        <f t="shared" si="867"/>
        <v>0</v>
      </c>
      <c r="G4829" s="7">
        <f t="shared" si="868"/>
        <v>0</v>
      </c>
      <c r="H4829" s="7">
        <f t="shared" si="869"/>
        <v>0</v>
      </c>
      <c r="I4829" s="7">
        <f t="shared" si="870"/>
        <v>0</v>
      </c>
      <c r="J4829" s="7">
        <f t="shared" si="871"/>
        <v>0</v>
      </c>
      <c r="K4829" s="8" t="e">
        <f t="shared" si="872"/>
        <v>#N/A</v>
      </c>
      <c r="L4829" s="7" t="e">
        <f t="shared" si="873"/>
        <v>#N/A</v>
      </c>
      <c r="M4829" s="8" t="e">
        <f t="shared" si="828"/>
        <v>#N/A</v>
      </c>
      <c r="N4829" s="8" t="e">
        <f t="shared" si="829"/>
        <v>#N/A</v>
      </c>
    </row>
    <row r="4830" spans="1:14" ht="15.75" customHeight="1" x14ac:dyDescent="0.35">
      <c r="A4830" s="7">
        <f t="shared" si="863"/>
        <v>0</v>
      </c>
      <c r="B4830" s="7">
        <f t="shared" si="864"/>
        <v>0</v>
      </c>
      <c r="C4830" s="7">
        <f t="shared" si="865"/>
        <v>0</v>
      </c>
      <c r="D4830" s="7">
        <f t="shared" si="866"/>
        <v>0</v>
      </c>
      <c r="E4830" s="7" t="e">
        <f>IF('Report DCM'!$H4830="In-Stream Video","Rich Media display banner",IF('Report DCM'!$I4830&gt;'Report DCM'!$J4830,"Standard",VLOOKUP(CONCATENATE(bd_adtype,"_",bd_creativetype),tabela,2,FALSE)))</f>
        <v>#N/A</v>
      </c>
      <c r="F4830" s="7">
        <f t="shared" si="867"/>
        <v>0</v>
      </c>
      <c r="G4830" s="7">
        <f t="shared" si="868"/>
        <v>0</v>
      </c>
      <c r="H4830" s="7">
        <f t="shared" si="869"/>
        <v>0</v>
      </c>
      <c r="I4830" s="7">
        <f t="shared" si="870"/>
        <v>0</v>
      </c>
      <c r="J4830" s="7">
        <f t="shared" si="871"/>
        <v>0</v>
      </c>
      <c r="K4830" s="8" t="e">
        <f t="shared" si="872"/>
        <v>#N/A</v>
      </c>
      <c r="L4830" s="7" t="e">
        <f t="shared" si="873"/>
        <v>#N/A</v>
      </c>
      <c r="M4830" s="8" t="e">
        <f t="shared" si="828"/>
        <v>#N/A</v>
      </c>
      <c r="N4830" s="8" t="e">
        <f t="shared" si="829"/>
        <v>#N/A</v>
      </c>
    </row>
    <row r="4831" spans="1:14" ht="15.75" customHeight="1" x14ac:dyDescent="0.35">
      <c r="A4831" s="7">
        <f t="shared" si="863"/>
        <v>0</v>
      </c>
      <c r="B4831" s="7">
        <f t="shared" si="864"/>
        <v>0</v>
      </c>
      <c r="C4831" s="7">
        <f t="shared" si="865"/>
        <v>0</v>
      </c>
      <c r="D4831" s="7">
        <f t="shared" si="866"/>
        <v>0</v>
      </c>
      <c r="E4831" s="7" t="e">
        <f>IF('Report DCM'!$H4831="In-Stream Video","Rich Media display banner",IF('Report DCM'!$I4831&gt;'Report DCM'!$J4831,"Standard",VLOOKUP(CONCATENATE(bd_adtype,"_",bd_creativetype),tabela,2,FALSE)))</f>
        <v>#N/A</v>
      </c>
      <c r="F4831" s="7">
        <f t="shared" si="867"/>
        <v>0</v>
      </c>
      <c r="G4831" s="7">
        <f t="shared" si="868"/>
        <v>0</v>
      </c>
      <c r="H4831" s="7">
        <f t="shared" si="869"/>
        <v>0</v>
      </c>
      <c r="I4831" s="7">
        <f t="shared" si="870"/>
        <v>0</v>
      </c>
      <c r="J4831" s="7">
        <f t="shared" si="871"/>
        <v>0</v>
      </c>
      <c r="K4831" s="8" t="e">
        <f t="shared" si="872"/>
        <v>#N/A</v>
      </c>
      <c r="L4831" s="7" t="e">
        <f t="shared" si="873"/>
        <v>#N/A</v>
      </c>
      <c r="M4831" s="8" t="e">
        <f t="shared" si="828"/>
        <v>#N/A</v>
      </c>
      <c r="N4831" s="8" t="e">
        <f t="shared" si="829"/>
        <v>#N/A</v>
      </c>
    </row>
    <row r="4832" spans="1:14" ht="15.75" customHeight="1" x14ac:dyDescent="0.35">
      <c r="A4832" s="7">
        <f t="shared" si="863"/>
        <v>0</v>
      </c>
      <c r="B4832" s="7">
        <f t="shared" si="864"/>
        <v>0</v>
      </c>
      <c r="C4832" s="7">
        <f t="shared" si="865"/>
        <v>0</v>
      </c>
      <c r="D4832" s="7">
        <f t="shared" si="866"/>
        <v>0</v>
      </c>
      <c r="E4832" s="7" t="e">
        <f>IF('Report DCM'!$H4832="In-Stream Video","Rich Media display banner",IF('Report DCM'!$I4832&gt;'Report DCM'!$J4832,"Standard",VLOOKUP(CONCATENATE(bd_adtype,"_",bd_creativetype),tabela,2,FALSE)))</f>
        <v>#N/A</v>
      </c>
      <c r="F4832" s="7">
        <f t="shared" si="867"/>
        <v>0</v>
      </c>
      <c r="G4832" s="7">
        <f t="shared" si="868"/>
        <v>0</v>
      </c>
      <c r="H4832" s="7">
        <f t="shared" si="869"/>
        <v>0</v>
      </c>
      <c r="I4832" s="7">
        <f t="shared" si="870"/>
        <v>0</v>
      </c>
      <c r="J4832" s="7">
        <f t="shared" si="871"/>
        <v>0</v>
      </c>
      <c r="K4832" s="8" t="e">
        <f t="shared" si="872"/>
        <v>#N/A</v>
      </c>
      <c r="L4832" s="7" t="e">
        <f t="shared" si="873"/>
        <v>#N/A</v>
      </c>
      <c r="M4832" s="8" t="e">
        <f t="shared" si="828"/>
        <v>#N/A</v>
      </c>
      <c r="N4832" s="8" t="e">
        <f t="shared" si="829"/>
        <v>#N/A</v>
      </c>
    </row>
    <row r="4833" spans="1:14" ht="15.75" customHeight="1" x14ac:dyDescent="0.35">
      <c r="A4833" s="7">
        <f t="shared" si="863"/>
        <v>0</v>
      </c>
      <c r="B4833" s="7">
        <f t="shared" si="864"/>
        <v>0</v>
      </c>
      <c r="C4833" s="7">
        <f t="shared" si="865"/>
        <v>0</v>
      </c>
      <c r="D4833" s="7">
        <f t="shared" si="866"/>
        <v>0</v>
      </c>
      <c r="E4833" s="7" t="e">
        <f>IF('Report DCM'!$H4833="In-Stream Video","Rich Media display banner",IF('Report DCM'!$I4833&gt;'Report DCM'!$J4833,"Standard",VLOOKUP(CONCATENATE(bd_adtype,"_",bd_creativetype),tabela,2,FALSE)))</f>
        <v>#N/A</v>
      </c>
      <c r="F4833" s="7">
        <f t="shared" si="867"/>
        <v>0</v>
      </c>
      <c r="G4833" s="7">
        <f t="shared" si="868"/>
        <v>0</v>
      </c>
      <c r="H4833" s="7">
        <f t="shared" si="869"/>
        <v>0</v>
      </c>
      <c r="I4833" s="7">
        <f t="shared" si="870"/>
        <v>0</v>
      </c>
      <c r="J4833" s="7">
        <f t="shared" si="871"/>
        <v>0</v>
      </c>
      <c r="K4833" s="8" t="e">
        <f t="shared" si="872"/>
        <v>#N/A</v>
      </c>
      <c r="L4833" s="7" t="e">
        <f t="shared" si="873"/>
        <v>#N/A</v>
      </c>
      <c r="M4833" s="8" t="e">
        <f t="shared" si="828"/>
        <v>#N/A</v>
      </c>
      <c r="N4833" s="8" t="e">
        <f t="shared" si="829"/>
        <v>#N/A</v>
      </c>
    </row>
    <row r="4834" spans="1:14" ht="15.75" customHeight="1" x14ac:dyDescent="0.35">
      <c r="A4834" s="7">
        <f t="shared" si="863"/>
        <v>0</v>
      </c>
      <c r="B4834" s="7">
        <f t="shared" si="864"/>
        <v>0</v>
      </c>
      <c r="C4834" s="7">
        <f t="shared" si="865"/>
        <v>0</v>
      </c>
      <c r="D4834" s="7">
        <f t="shared" si="866"/>
        <v>0</v>
      </c>
      <c r="E4834" s="7" t="e">
        <f>IF('Report DCM'!$H4834="In-Stream Video","Rich Media display banner",IF('Report DCM'!$I4834&gt;'Report DCM'!$J4834,"Standard",VLOOKUP(CONCATENATE(bd_adtype,"_",bd_creativetype),tabela,2,FALSE)))</f>
        <v>#N/A</v>
      </c>
      <c r="F4834" s="7">
        <f t="shared" si="867"/>
        <v>0</v>
      </c>
      <c r="G4834" s="7">
        <f t="shared" si="868"/>
        <v>0</v>
      </c>
      <c r="H4834" s="7">
        <f t="shared" si="869"/>
        <v>0</v>
      </c>
      <c r="I4834" s="7">
        <f t="shared" si="870"/>
        <v>0</v>
      </c>
      <c r="J4834" s="7">
        <f t="shared" si="871"/>
        <v>0</v>
      </c>
      <c r="K4834" s="8" t="e">
        <f t="shared" si="872"/>
        <v>#N/A</v>
      </c>
      <c r="L4834" s="7" t="e">
        <f t="shared" si="873"/>
        <v>#N/A</v>
      </c>
      <c r="M4834" s="8" t="e">
        <f t="shared" si="828"/>
        <v>#N/A</v>
      </c>
      <c r="N4834" s="8" t="e">
        <f t="shared" si="829"/>
        <v>#N/A</v>
      </c>
    </row>
    <row r="4835" spans="1:14" ht="15.75" customHeight="1" x14ac:dyDescent="0.35">
      <c r="A4835" s="7">
        <f t="shared" si="863"/>
        <v>0</v>
      </c>
      <c r="B4835" s="7">
        <f t="shared" si="864"/>
        <v>0</v>
      </c>
      <c r="C4835" s="7">
        <f t="shared" si="865"/>
        <v>0</v>
      </c>
      <c r="D4835" s="7">
        <f t="shared" si="866"/>
        <v>0</v>
      </c>
      <c r="E4835" s="7" t="e">
        <f>IF('Report DCM'!$H4835="In-Stream Video","Rich Media display banner",IF('Report DCM'!$I4835&gt;'Report DCM'!$J4835,"Standard",VLOOKUP(CONCATENATE(bd_adtype,"_",bd_creativetype),tabela,2,FALSE)))</f>
        <v>#N/A</v>
      </c>
      <c r="F4835" s="7">
        <f t="shared" si="867"/>
        <v>0</v>
      </c>
      <c r="G4835" s="7">
        <f t="shared" si="868"/>
        <v>0</v>
      </c>
      <c r="H4835" s="7">
        <f t="shared" si="869"/>
        <v>0</v>
      </c>
      <c r="I4835" s="7">
        <f t="shared" si="870"/>
        <v>0</v>
      </c>
      <c r="J4835" s="7">
        <f t="shared" si="871"/>
        <v>0</v>
      </c>
      <c r="K4835" s="8" t="e">
        <f t="shared" si="872"/>
        <v>#N/A</v>
      </c>
      <c r="L4835" s="7" t="e">
        <f t="shared" si="873"/>
        <v>#N/A</v>
      </c>
      <c r="M4835" s="8" t="e">
        <f t="shared" si="828"/>
        <v>#N/A</v>
      </c>
      <c r="N4835" s="8" t="e">
        <f t="shared" si="829"/>
        <v>#N/A</v>
      </c>
    </row>
    <row r="4836" spans="1:14" ht="15.75" customHeight="1" x14ac:dyDescent="0.35">
      <c r="A4836" s="7">
        <f t="shared" si="863"/>
        <v>0</v>
      </c>
      <c r="B4836" s="7">
        <f t="shared" si="864"/>
        <v>0</v>
      </c>
      <c r="C4836" s="7">
        <f t="shared" si="865"/>
        <v>0</v>
      </c>
      <c r="D4836" s="7">
        <f t="shared" si="866"/>
        <v>0</v>
      </c>
      <c r="E4836" s="7" t="e">
        <f>IF('Report DCM'!$H4836="In-Stream Video","Rich Media display banner",IF('Report DCM'!$I4836&gt;'Report DCM'!$J4836,"Standard",VLOOKUP(CONCATENATE(bd_adtype,"_",bd_creativetype),tabela,2,FALSE)))</f>
        <v>#N/A</v>
      </c>
      <c r="F4836" s="7">
        <f t="shared" si="867"/>
        <v>0</v>
      </c>
      <c r="G4836" s="7">
        <f t="shared" si="868"/>
        <v>0</v>
      </c>
      <c r="H4836" s="7">
        <f t="shared" si="869"/>
        <v>0</v>
      </c>
      <c r="I4836" s="7">
        <f t="shared" si="870"/>
        <v>0</v>
      </c>
      <c r="J4836" s="7">
        <f t="shared" si="871"/>
        <v>0</v>
      </c>
      <c r="K4836" s="8" t="e">
        <f t="shared" si="872"/>
        <v>#N/A</v>
      </c>
      <c r="L4836" s="7" t="e">
        <f t="shared" si="873"/>
        <v>#N/A</v>
      </c>
      <c r="M4836" s="8" t="e">
        <f t="shared" si="828"/>
        <v>#N/A</v>
      </c>
      <c r="N4836" s="8" t="e">
        <f t="shared" si="829"/>
        <v>#N/A</v>
      </c>
    </row>
    <row r="4837" spans="1:14" ht="15.75" customHeight="1" x14ac:dyDescent="0.35">
      <c r="A4837" s="7">
        <f t="shared" si="863"/>
        <v>0</v>
      </c>
      <c r="B4837" s="7">
        <f t="shared" si="864"/>
        <v>0</v>
      </c>
      <c r="C4837" s="7">
        <f t="shared" si="865"/>
        <v>0</v>
      </c>
      <c r="D4837" s="7">
        <f t="shared" si="866"/>
        <v>0</v>
      </c>
      <c r="E4837" s="7" t="e">
        <f>IF('Report DCM'!$H4837="In-Stream Video","Rich Media display banner",IF('Report DCM'!$I4837&gt;'Report DCM'!$J4837,"Standard",VLOOKUP(CONCATENATE(bd_adtype,"_",bd_creativetype),tabela,2,FALSE)))</f>
        <v>#N/A</v>
      </c>
      <c r="F4837" s="7">
        <f t="shared" si="867"/>
        <v>0</v>
      </c>
      <c r="G4837" s="7">
        <f t="shared" si="868"/>
        <v>0</v>
      </c>
      <c r="H4837" s="7">
        <f t="shared" si="869"/>
        <v>0</v>
      </c>
      <c r="I4837" s="7">
        <f t="shared" si="870"/>
        <v>0</v>
      </c>
      <c r="J4837" s="7">
        <f t="shared" si="871"/>
        <v>0</v>
      </c>
      <c r="K4837" s="8" t="e">
        <f t="shared" si="872"/>
        <v>#N/A</v>
      </c>
      <c r="L4837" s="7" t="e">
        <f t="shared" si="873"/>
        <v>#N/A</v>
      </c>
      <c r="M4837" s="8" t="e">
        <f t="shared" si="828"/>
        <v>#N/A</v>
      </c>
      <c r="N4837" s="8" t="e">
        <f t="shared" si="829"/>
        <v>#N/A</v>
      </c>
    </row>
    <row r="4838" spans="1:14" ht="15.75" customHeight="1" x14ac:dyDescent="0.35">
      <c r="A4838" s="7">
        <f t="shared" si="863"/>
        <v>0</v>
      </c>
      <c r="B4838" s="7">
        <f t="shared" si="864"/>
        <v>0</v>
      </c>
      <c r="C4838" s="7">
        <f t="shared" si="865"/>
        <v>0</v>
      </c>
      <c r="D4838" s="7">
        <f t="shared" si="866"/>
        <v>0</v>
      </c>
      <c r="E4838" s="7" t="e">
        <f>IF('Report DCM'!$H4838="In-Stream Video","Rich Media display banner",IF('Report DCM'!$I4838&gt;'Report DCM'!$J4838,"Standard",VLOOKUP(CONCATENATE(bd_adtype,"_",bd_creativetype),tabela,2,FALSE)))</f>
        <v>#N/A</v>
      </c>
      <c r="F4838" s="7">
        <f t="shared" si="867"/>
        <v>0</v>
      </c>
      <c r="G4838" s="7">
        <f t="shared" si="868"/>
        <v>0</v>
      </c>
      <c r="H4838" s="7">
        <f t="shared" si="869"/>
        <v>0</v>
      </c>
      <c r="I4838" s="7">
        <f t="shared" si="870"/>
        <v>0</v>
      </c>
      <c r="J4838" s="7">
        <f t="shared" si="871"/>
        <v>0</v>
      </c>
      <c r="K4838" s="8" t="e">
        <f t="shared" si="872"/>
        <v>#N/A</v>
      </c>
      <c r="L4838" s="7" t="e">
        <f t="shared" si="873"/>
        <v>#N/A</v>
      </c>
      <c r="M4838" s="8" t="e">
        <f t="shared" si="828"/>
        <v>#N/A</v>
      </c>
      <c r="N4838" s="8" t="e">
        <f t="shared" si="829"/>
        <v>#N/A</v>
      </c>
    </row>
    <row r="4839" spans="1:14" ht="15.75" customHeight="1" x14ac:dyDescent="0.35">
      <c r="A4839" s="7">
        <f t="shared" si="863"/>
        <v>0</v>
      </c>
      <c r="B4839" s="7">
        <f t="shared" si="864"/>
        <v>0</v>
      </c>
      <c r="C4839" s="7">
        <f t="shared" si="865"/>
        <v>0</v>
      </c>
      <c r="D4839" s="7">
        <f t="shared" si="866"/>
        <v>0</v>
      </c>
      <c r="E4839" s="7" t="e">
        <f>IF('Report DCM'!$H4839="In-Stream Video","Rich Media display banner",IF('Report DCM'!$I4839&gt;'Report DCM'!$J4839,"Standard",VLOOKUP(CONCATENATE(bd_adtype,"_",bd_creativetype),tabela,2,FALSE)))</f>
        <v>#N/A</v>
      </c>
      <c r="F4839" s="7">
        <f t="shared" si="867"/>
        <v>0</v>
      </c>
      <c r="G4839" s="7">
        <f t="shared" si="868"/>
        <v>0</v>
      </c>
      <c r="H4839" s="7">
        <f t="shared" si="869"/>
        <v>0</v>
      </c>
      <c r="I4839" s="7">
        <f t="shared" si="870"/>
        <v>0</v>
      </c>
      <c r="J4839" s="7">
        <f t="shared" si="871"/>
        <v>0</v>
      </c>
      <c r="K4839" s="8" t="e">
        <f t="shared" si="872"/>
        <v>#N/A</v>
      </c>
      <c r="L4839" s="7" t="e">
        <f t="shared" si="873"/>
        <v>#N/A</v>
      </c>
      <c r="M4839" s="8" t="e">
        <f t="shared" si="828"/>
        <v>#N/A</v>
      </c>
      <c r="N4839" s="8" t="e">
        <f t="shared" si="829"/>
        <v>#N/A</v>
      </c>
    </row>
    <row r="4840" spans="1:14" ht="15.75" customHeight="1" x14ac:dyDescent="0.35">
      <c r="A4840" s="7">
        <f t="shared" si="863"/>
        <v>0</v>
      </c>
      <c r="B4840" s="7">
        <f t="shared" si="864"/>
        <v>0</v>
      </c>
      <c r="C4840" s="7">
        <f t="shared" si="865"/>
        <v>0</v>
      </c>
      <c r="D4840" s="7">
        <f t="shared" si="866"/>
        <v>0</v>
      </c>
      <c r="E4840" s="7" t="e">
        <f>IF('Report DCM'!$H4840="In-Stream Video","Rich Media display banner",IF('Report DCM'!$I4840&gt;'Report DCM'!$J4840,"Standard",VLOOKUP(CONCATENATE(bd_adtype,"_",bd_creativetype),tabela,2,FALSE)))</f>
        <v>#N/A</v>
      </c>
      <c r="F4840" s="7">
        <f t="shared" si="867"/>
        <v>0</v>
      </c>
      <c r="G4840" s="7">
        <f t="shared" si="868"/>
        <v>0</v>
      </c>
      <c r="H4840" s="7">
        <f t="shared" si="869"/>
        <v>0</v>
      </c>
      <c r="I4840" s="7">
        <f t="shared" si="870"/>
        <v>0</v>
      </c>
      <c r="J4840" s="7">
        <f t="shared" si="871"/>
        <v>0</v>
      </c>
      <c r="K4840" s="8" t="e">
        <f t="shared" si="872"/>
        <v>#N/A</v>
      </c>
      <c r="L4840" s="7" t="e">
        <f t="shared" si="873"/>
        <v>#N/A</v>
      </c>
      <c r="M4840" s="8" t="e">
        <f t="shared" si="828"/>
        <v>#N/A</v>
      </c>
      <c r="N4840" s="8" t="e">
        <f t="shared" si="829"/>
        <v>#N/A</v>
      </c>
    </row>
    <row r="4841" spans="1:14" ht="15.75" customHeight="1" x14ac:dyDescent="0.35">
      <c r="A4841" s="7">
        <f t="shared" si="863"/>
        <v>0</v>
      </c>
      <c r="B4841" s="7">
        <f t="shared" si="864"/>
        <v>0</v>
      </c>
      <c r="C4841" s="7">
        <f t="shared" si="865"/>
        <v>0</v>
      </c>
      <c r="D4841" s="7">
        <f t="shared" si="866"/>
        <v>0</v>
      </c>
      <c r="E4841" s="7" t="e">
        <f>IF('Report DCM'!$H4841="In-Stream Video","Rich Media display banner",IF('Report DCM'!$I4841&gt;'Report DCM'!$J4841,"Standard",VLOOKUP(CONCATENATE(bd_adtype,"_",bd_creativetype),tabela,2,FALSE)))</f>
        <v>#N/A</v>
      </c>
      <c r="F4841" s="7">
        <f t="shared" si="867"/>
        <v>0</v>
      </c>
      <c r="G4841" s="7">
        <f t="shared" si="868"/>
        <v>0</v>
      </c>
      <c r="H4841" s="7">
        <f t="shared" si="869"/>
        <v>0</v>
      </c>
      <c r="I4841" s="7">
        <f t="shared" si="870"/>
        <v>0</v>
      </c>
      <c r="J4841" s="7">
        <f t="shared" si="871"/>
        <v>0</v>
      </c>
      <c r="K4841" s="8" t="e">
        <f t="shared" si="872"/>
        <v>#N/A</v>
      </c>
      <c r="L4841" s="7" t="e">
        <f t="shared" si="873"/>
        <v>#N/A</v>
      </c>
      <c r="M4841" s="8" t="e">
        <f t="shared" si="828"/>
        <v>#N/A</v>
      </c>
      <c r="N4841" s="8" t="e">
        <f t="shared" si="829"/>
        <v>#N/A</v>
      </c>
    </row>
    <row r="4842" spans="1:14" ht="15.75" customHeight="1" x14ac:dyDescent="0.35">
      <c r="A4842" s="7">
        <f t="shared" si="863"/>
        <v>0</v>
      </c>
      <c r="B4842" s="7">
        <f t="shared" si="864"/>
        <v>0</v>
      </c>
      <c r="C4842" s="7">
        <f t="shared" si="865"/>
        <v>0</v>
      </c>
      <c r="D4842" s="7">
        <f t="shared" si="866"/>
        <v>0</v>
      </c>
      <c r="E4842" s="7" t="e">
        <f>IF('Report DCM'!$H4842="In-Stream Video","Rich Media display banner",IF('Report DCM'!$I4842&gt;'Report DCM'!$J4842,"Standard",VLOOKUP(CONCATENATE(bd_adtype,"_",bd_creativetype),tabela,2,FALSE)))</f>
        <v>#N/A</v>
      </c>
      <c r="F4842" s="7">
        <f t="shared" si="867"/>
        <v>0</v>
      </c>
      <c r="G4842" s="7">
        <f t="shared" si="868"/>
        <v>0</v>
      </c>
      <c r="H4842" s="7">
        <f t="shared" si="869"/>
        <v>0</v>
      </c>
      <c r="I4842" s="7">
        <f t="shared" si="870"/>
        <v>0</v>
      </c>
      <c r="J4842" s="7">
        <f t="shared" si="871"/>
        <v>0</v>
      </c>
      <c r="K4842" s="8" t="e">
        <f t="shared" si="872"/>
        <v>#N/A</v>
      </c>
      <c r="L4842" s="7" t="e">
        <f t="shared" si="873"/>
        <v>#N/A</v>
      </c>
      <c r="M4842" s="8" t="e">
        <f t="shared" si="828"/>
        <v>#N/A</v>
      </c>
      <c r="N4842" s="8" t="e">
        <f t="shared" si="829"/>
        <v>#N/A</v>
      </c>
    </row>
    <row r="4843" spans="1:14" ht="15.75" customHeight="1" x14ac:dyDescent="0.35">
      <c r="A4843" s="7">
        <f t="shared" si="863"/>
        <v>0</v>
      </c>
      <c r="B4843" s="7">
        <f t="shared" si="864"/>
        <v>0</v>
      </c>
      <c r="C4843" s="7">
        <f t="shared" si="865"/>
        <v>0</v>
      </c>
      <c r="D4843" s="7">
        <f t="shared" si="866"/>
        <v>0</v>
      </c>
      <c r="E4843" s="7" t="e">
        <f>IF('Report DCM'!$H4843="In-Stream Video","Rich Media display banner",IF('Report DCM'!$I4843&gt;'Report DCM'!$J4843,"Standard",VLOOKUP(CONCATENATE(bd_adtype,"_",bd_creativetype),tabela,2,FALSE)))</f>
        <v>#N/A</v>
      </c>
      <c r="F4843" s="7">
        <f t="shared" si="867"/>
        <v>0</v>
      </c>
      <c r="G4843" s="7">
        <f t="shared" si="868"/>
        <v>0</v>
      </c>
      <c r="H4843" s="7">
        <f t="shared" si="869"/>
        <v>0</v>
      </c>
      <c r="I4843" s="7">
        <f t="shared" si="870"/>
        <v>0</v>
      </c>
      <c r="J4843" s="7">
        <f t="shared" si="871"/>
        <v>0</v>
      </c>
      <c r="K4843" s="8" t="e">
        <f t="shared" si="872"/>
        <v>#N/A</v>
      </c>
      <c r="L4843" s="7" t="e">
        <f t="shared" si="873"/>
        <v>#N/A</v>
      </c>
      <c r="M4843" s="8" t="e">
        <f t="shared" si="828"/>
        <v>#N/A</v>
      </c>
      <c r="N4843" s="8" t="e">
        <f t="shared" si="829"/>
        <v>#N/A</v>
      </c>
    </row>
    <row r="4844" spans="1:14" ht="15.75" customHeight="1" x14ac:dyDescent="0.35">
      <c r="A4844" s="7">
        <f t="shared" si="863"/>
        <v>0</v>
      </c>
      <c r="B4844" s="7">
        <f t="shared" si="864"/>
        <v>0</v>
      </c>
      <c r="C4844" s="7">
        <f t="shared" si="865"/>
        <v>0</v>
      </c>
      <c r="D4844" s="7">
        <f t="shared" si="866"/>
        <v>0</v>
      </c>
      <c r="E4844" s="7" t="e">
        <f>IF('Report DCM'!$H4844="In-Stream Video","Rich Media display banner",IF('Report DCM'!$I4844&gt;'Report DCM'!$J4844,"Standard",VLOOKUP(CONCATENATE(bd_adtype,"_",bd_creativetype),tabela,2,FALSE)))</f>
        <v>#N/A</v>
      </c>
      <c r="F4844" s="7">
        <f t="shared" si="867"/>
        <v>0</v>
      </c>
      <c r="G4844" s="7">
        <f t="shared" si="868"/>
        <v>0</v>
      </c>
      <c r="H4844" s="7">
        <f t="shared" si="869"/>
        <v>0</v>
      </c>
      <c r="I4844" s="7">
        <f t="shared" si="870"/>
        <v>0</v>
      </c>
      <c r="J4844" s="7">
        <f t="shared" si="871"/>
        <v>0</v>
      </c>
      <c r="K4844" s="8" t="e">
        <f t="shared" si="872"/>
        <v>#N/A</v>
      </c>
      <c r="L4844" s="7" t="e">
        <f t="shared" si="873"/>
        <v>#N/A</v>
      </c>
      <c r="M4844" s="8" t="e">
        <f t="shared" si="828"/>
        <v>#N/A</v>
      </c>
      <c r="N4844" s="8" t="e">
        <f t="shared" si="829"/>
        <v>#N/A</v>
      </c>
    </row>
    <row r="4845" spans="1:14" ht="15.75" customHeight="1" x14ac:dyDescent="0.35">
      <c r="A4845" s="7">
        <f t="shared" si="863"/>
        <v>0</v>
      </c>
      <c r="B4845" s="7">
        <f t="shared" si="864"/>
        <v>0</v>
      </c>
      <c r="C4845" s="7">
        <f t="shared" si="865"/>
        <v>0</v>
      </c>
      <c r="D4845" s="7">
        <f t="shared" si="866"/>
        <v>0</v>
      </c>
      <c r="E4845" s="7" t="e">
        <f>IF('Report DCM'!$H4845="In-Stream Video","Rich Media display banner",IF('Report DCM'!$I4845&gt;'Report DCM'!$J4845,"Standard",VLOOKUP(CONCATENATE(bd_adtype,"_",bd_creativetype),tabela,2,FALSE)))</f>
        <v>#N/A</v>
      </c>
      <c r="F4845" s="7">
        <f t="shared" si="867"/>
        <v>0</v>
      </c>
      <c r="G4845" s="7">
        <f t="shared" si="868"/>
        <v>0</v>
      </c>
      <c r="H4845" s="7">
        <f t="shared" si="869"/>
        <v>0</v>
      </c>
      <c r="I4845" s="7">
        <f t="shared" si="870"/>
        <v>0</v>
      </c>
      <c r="J4845" s="7">
        <f t="shared" si="871"/>
        <v>0</v>
      </c>
      <c r="K4845" s="8" t="e">
        <f t="shared" si="872"/>
        <v>#N/A</v>
      </c>
      <c r="L4845" s="7" t="e">
        <f t="shared" si="873"/>
        <v>#N/A</v>
      </c>
      <c r="M4845" s="8" t="e">
        <f t="shared" si="828"/>
        <v>#N/A</v>
      </c>
      <c r="N4845" s="8" t="e">
        <f t="shared" si="829"/>
        <v>#N/A</v>
      </c>
    </row>
    <row r="4846" spans="1:14" ht="15.75" customHeight="1" x14ac:dyDescent="0.35">
      <c r="A4846" s="7">
        <f t="shared" si="863"/>
        <v>0</v>
      </c>
      <c r="B4846" s="7">
        <f t="shared" si="864"/>
        <v>0</v>
      </c>
      <c r="C4846" s="7">
        <f t="shared" si="865"/>
        <v>0</v>
      </c>
      <c r="D4846" s="7">
        <f t="shared" si="866"/>
        <v>0</v>
      </c>
      <c r="E4846" s="7" t="e">
        <f>IF('Report DCM'!$H4846="In-Stream Video","Rich Media display banner",IF('Report DCM'!$I4846&gt;'Report DCM'!$J4846,"Standard",VLOOKUP(CONCATENATE(bd_adtype,"_",bd_creativetype),tabela,2,FALSE)))</f>
        <v>#N/A</v>
      </c>
      <c r="F4846" s="7">
        <f t="shared" si="867"/>
        <v>0</v>
      </c>
      <c r="G4846" s="7">
        <f t="shared" si="868"/>
        <v>0</v>
      </c>
      <c r="H4846" s="7">
        <f t="shared" si="869"/>
        <v>0</v>
      </c>
      <c r="I4846" s="7">
        <f t="shared" si="870"/>
        <v>0</v>
      </c>
      <c r="J4846" s="7">
        <f t="shared" si="871"/>
        <v>0</v>
      </c>
      <c r="K4846" s="8" t="e">
        <f t="shared" si="872"/>
        <v>#N/A</v>
      </c>
      <c r="L4846" s="7" t="e">
        <f t="shared" si="873"/>
        <v>#N/A</v>
      </c>
      <c r="M4846" s="8" t="e">
        <f t="shared" si="828"/>
        <v>#N/A</v>
      </c>
      <c r="N4846" s="8" t="e">
        <f t="shared" si="829"/>
        <v>#N/A</v>
      </c>
    </row>
    <row r="4847" spans="1:14" ht="15.75" customHeight="1" x14ac:dyDescent="0.35">
      <c r="A4847" s="7">
        <f t="shared" si="863"/>
        <v>0</v>
      </c>
      <c r="B4847" s="7">
        <f t="shared" si="864"/>
        <v>0</v>
      </c>
      <c r="C4847" s="7">
        <f t="shared" si="865"/>
        <v>0</v>
      </c>
      <c r="D4847" s="7">
        <f t="shared" si="866"/>
        <v>0</v>
      </c>
      <c r="E4847" s="7" t="e">
        <f>IF('Report DCM'!$H4847="In-Stream Video","Rich Media display banner",IF('Report DCM'!$I4847&gt;'Report DCM'!$J4847,"Standard",VLOOKUP(CONCATENATE(bd_adtype,"_",bd_creativetype),tabela,2,FALSE)))</f>
        <v>#N/A</v>
      </c>
      <c r="F4847" s="7">
        <f t="shared" si="867"/>
        <v>0</v>
      </c>
      <c r="G4847" s="7">
        <f t="shared" si="868"/>
        <v>0</v>
      </c>
      <c r="H4847" s="7">
        <f t="shared" si="869"/>
        <v>0</v>
      </c>
      <c r="I4847" s="7">
        <f t="shared" si="870"/>
        <v>0</v>
      </c>
      <c r="J4847" s="7">
        <f t="shared" si="871"/>
        <v>0</v>
      </c>
      <c r="K4847" s="8" t="e">
        <f t="shared" si="872"/>
        <v>#N/A</v>
      </c>
      <c r="L4847" s="7" t="e">
        <f t="shared" si="873"/>
        <v>#N/A</v>
      </c>
      <c r="M4847" s="8" t="e">
        <f t="shared" ref="M4847:M5101" si="874">IF(E4847="Dynamic Click",J4847*K4847,K4847*$I4847/1000)</f>
        <v>#N/A</v>
      </c>
      <c r="N4847" s="8" t="e">
        <f t="shared" ref="N4847:N5101" si="875">IF(E4847="Dynamic Click",J4847*L4847,L4847*$I4847/1000)</f>
        <v>#N/A</v>
      </c>
    </row>
    <row r="4848" spans="1:14" ht="15.75" customHeight="1" x14ac:dyDescent="0.35">
      <c r="A4848" s="7">
        <f t="shared" si="863"/>
        <v>0</v>
      </c>
      <c r="B4848" s="7">
        <f t="shared" si="864"/>
        <v>0</v>
      </c>
      <c r="C4848" s="7">
        <f t="shared" si="865"/>
        <v>0</v>
      </c>
      <c r="D4848" s="7">
        <f t="shared" si="866"/>
        <v>0</v>
      </c>
      <c r="E4848" s="7" t="e">
        <f>IF('Report DCM'!$H4848="In-Stream Video","Rich Media display banner",IF('Report DCM'!$I4848&gt;'Report DCM'!$J4848,"Standard",VLOOKUP(CONCATENATE(bd_adtype,"_",bd_creativetype),tabela,2,FALSE)))</f>
        <v>#N/A</v>
      </c>
      <c r="F4848" s="7">
        <f t="shared" si="867"/>
        <v>0</v>
      </c>
      <c r="G4848" s="7">
        <f t="shared" si="868"/>
        <v>0</v>
      </c>
      <c r="H4848" s="7">
        <f t="shared" si="869"/>
        <v>0</v>
      </c>
      <c r="I4848" s="7">
        <f t="shared" si="870"/>
        <v>0</v>
      </c>
      <c r="J4848" s="7">
        <f t="shared" si="871"/>
        <v>0</v>
      </c>
      <c r="K4848" s="8" t="e">
        <f t="shared" si="872"/>
        <v>#N/A</v>
      </c>
      <c r="L4848" s="7" t="e">
        <f t="shared" si="873"/>
        <v>#N/A</v>
      </c>
      <c r="M4848" s="8" t="e">
        <f t="shared" si="874"/>
        <v>#N/A</v>
      </c>
      <c r="N4848" s="8" t="e">
        <f t="shared" si="875"/>
        <v>#N/A</v>
      </c>
    </row>
    <row r="4849" spans="1:14" ht="15.75" customHeight="1" x14ac:dyDescent="0.35">
      <c r="A4849" s="7">
        <f t="shared" si="863"/>
        <v>0</v>
      </c>
      <c r="B4849" s="7">
        <f t="shared" si="864"/>
        <v>0</v>
      </c>
      <c r="C4849" s="7">
        <f t="shared" si="865"/>
        <v>0</v>
      </c>
      <c r="D4849" s="7">
        <f t="shared" si="866"/>
        <v>0</v>
      </c>
      <c r="E4849" s="7" t="e">
        <f>IF('Report DCM'!$H4849="In-Stream Video","Rich Media display banner",IF('Report DCM'!$I4849&gt;'Report DCM'!$J4849,"Standard",VLOOKUP(CONCATENATE(bd_adtype,"_",bd_creativetype),tabela,2,FALSE)))</f>
        <v>#N/A</v>
      </c>
      <c r="F4849" s="7">
        <f t="shared" si="867"/>
        <v>0</v>
      </c>
      <c r="G4849" s="7">
        <f t="shared" si="868"/>
        <v>0</v>
      </c>
      <c r="H4849" s="7">
        <f t="shared" si="869"/>
        <v>0</v>
      </c>
      <c r="I4849" s="7">
        <f t="shared" si="870"/>
        <v>0</v>
      </c>
      <c r="J4849" s="7">
        <f t="shared" si="871"/>
        <v>0</v>
      </c>
      <c r="K4849" s="8" t="e">
        <f t="shared" si="872"/>
        <v>#N/A</v>
      </c>
      <c r="L4849" s="7" t="e">
        <f t="shared" si="873"/>
        <v>#N/A</v>
      </c>
      <c r="M4849" s="8" t="e">
        <f t="shared" si="874"/>
        <v>#N/A</v>
      </c>
      <c r="N4849" s="8" t="e">
        <f t="shared" si="875"/>
        <v>#N/A</v>
      </c>
    </row>
    <row r="4850" spans="1:14" ht="15.75" customHeight="1" x14ac:dyDescent="0.35">
      <c r="A4850" s="7">
        <f t="shared" si="863"/>
        <v>0</v>
      </c>
      <c r="B4850" s="7">
        <f t="shared" si="864"/>
        <v>0</v>
      </c>
      <c r="C4850" s="7">
        <f t="shared" si="865"/>
        <v>0</v>
      </c>
      <c r="D4850" s="7">
        <f t="shared" si="866"/>
        <v>0</v>
      </c>
      <c r="E4850" s="7" t="e">
        <f>IF('Report DCM'!$H4850="In-Stream Video","Rich Media display banner",IF('Report DCM'!$I4850&gt;'Report DCM'!$J4850,"Standard",VLOOKUP(CONCATENATE(bd_adtype,"_",bd_creativetype),tabela,2,FALSE)))</f>
        <v>#N/A</v>
      </c>
      <c r="F4850" s="7">
        <f t="shared" si="867"/>
        <v>0</v>
      </c>
      <c r="G4850" s="7">
        <f t="shared" si="868"/>
        <v>0</v>
      </c>
      <c r="H4850" s="7">
        <f t="shared" si="869"/>
        <v>0</v>
      </c>
      <c r="I4850" s="7">
        <f t="shared" si="870"/>
        <v>0</v>
      </c>
      <c r="J4850" s="7">
        <f t="shared" si="871"/>
        <v>0</v>
      </c>
      <c r="K4850" s="8" t="e">
        <f t="shared" si="872"/>
        <v>#N/A</v>
      </c>
      <c r="L4850" s="7" t="e">
        <f t="shared" si="873"/>
        <v>#N/A</v>
      </c>
      <c r="M4850" s="8" t="e">
        <f t="shared" si="874"/>
        <v>#N/A</v>
      </c>
      <c r="N4850" s="8" t="e">
        <f t="shared" si="875"/>
        <v>#N/A</v>
      </c>
    </row>
    <row r="4851" spans="1:14" ht="15.75" customHeight="1" x14ac:dyDescent="0.35">
      <c r="A4851" s="7">
        <f t="shared" si="863"/>
        <v>0</v>
      </c>
      <c r="B4851" s="7">
        <f t="shared" si="864"/>
        <v>0</v>
      </c>
      <c r="C4851" s="7">
        <f t="shared" si="865"/>
        <v>0</v>
      </c>
      <c r="D4851" s="7">
        <f t="shared" si="866"/>
        <v>0</v>
      </c>
      <c r="E4851" s="7" t="e">
        <f>IF('Report DCM'!$H4851="In-Stream Video","Rich Media display banner",IF('Report DCM'!$I4851&gt;'Report DCM'!$J4851,"Standard",VLOOKUP(CONCATENATE(bd_adtype,"_",bd_creativetype),tabela,2,FALSE)))</f>
        <v>#N/A</v>
      </c>
      <c r="F4851" s="7">
        <f t="shared" si="867"/>
        <v>0</v>
      </c>
      <c r="G4851" s="7">
        <f t="shared" si="868"/>
        <v>0</v>
      </c>
      <c r="H4851" s="7">
        <f t="shared" si="869"/>
        <v>0</v>
      </c>
      <c r="I4851" s="7">
        <f t="shared" si="870"/>
        <v>0</v>
      </c>
      <c r="J4851" s="7">
        <f t="shared" si="871"/>
        <v>0</v>
      </c>
      <c r="K4851" s="8" t="e">
        <f t="shared" si="872"/>
        <v>#N/A</v>
      </c>
      <c r="L4851" s="7" t="e">
        <f t="shared" si="873"/>
        <v>#N/A</v>
      </c>
      <c r="M4851" s="8" t="e">
        <f t="shared" si="874"/>
        <v>#N/A</v>
      </c>
      <c r="N4851" s="8" t="e">
        <f t="shared" si="875"/>
        <v>#N/A</v>
      </c>
    </row>
    <row r="4852" spans="1:14" ht="15.75" customHeight="1" x14ac:dyDescent="0.35">
      <c r="A4852" s="7">
        <f t="shared" si="863"/>
        <v>0</v>
      </c>
      <c r="B4852" s="7">
        <f t="shared" si="864"/>
        <v>0</v>
      </c>
      <c r="C4852" s="7">
        <f t="shared" si="865"/>
        <v>0</v>
      </c>
      <c r="D4852" s="7">
        <f t="shared" si="866"/>
        <v>0</v>
      </c>
      <c r="E4852" s="7" t="e">
        <f>IF('Report DCM'!$H4852="In-Stream Video","Rich Media display banner",IF('Report DCM'!$I4852&gt;'Report DCM'!$J4852,"Standard",VLOOKUP(CONCATENATE(bd_adtype,"_",bd_creativetype),tabela,2,FALSE)))</f>
        <v>#N/A</v>
      </c>
      <c r="F4852" s="7">
        <f t="shared" si="867"/>
        <v>0</v>
      </c>
      <c r="G4852" s="7">
        <f t="shared" si="868"/>
        <v>0</v>
      </c>
      <c r="H4852" s="7">
        <f t="shared" si="869"/>
        <v>0</v>
      </c>
      <c r="I4852" s="7">
        <f t="shared" si="870"/>
        <v>0</v>
      </c>
      <c r="J4852" s="7">
        <f t="shared" si="871"/>
        <v>0</v>
      </c>
      <c r="K4852" s="8" t="e">
        <f t="shared" si="872"/>
        <v>#N/A</v>
      </c>
      <c r="L4852" s="7" t="e">
        <f t="shared" si="873"/>
        <v>#N/A</v>
      </c>
      <c r="M4852" s="8" t="e">
        <f t="shared" si="874"/>
        <v>#N/A</v>
      </c>
      <c r="N4852" s="8" t="e">
        <f t="shared" si="875"/>
        <v>#N/A</v>
      </c>
    </row>
    <row r="4853" spans="1:14" ht="15.75" customHeight="1" x14ac:dyDescent="0.35">
      <c r="A4853" s="7">
        <f t="shared" si="863"/>
        <v>0</v>
      </c>
      <c r="B4853" s="7">
        <f t="shared" si="864"/>
        <v>0</v>
      </c>
      <c r="C4853" s="7">
        <f t="shared" si="865"/>
        <v>0</v>
      </c>
      <c r="D4853" s="7">
        <f t="shared" si="866"/>
        <v>0</v>
      </c>
      <c r="E4853" s="7" t="e">
        <f>IF('Report DCM'!$H4853="In-Stream Video","Rich Media display banner",IF('Report DCM'!$I4853&gt;'Report DCM'!$J4853,"Standard",VLOOKUP(CONCATENATE(bd_adtype,"_",bd_creativetype),tabela,2,FALSE)))</f>
        <v>#N/A</v>
      </c>
      <c r="F4853" s="7">
        <f t="shared" si="867"/>
        <v>0</v>
      </c>
      <c r="G4853" s="7">
        <f t="shared" si="868"/>
        <v>0</v>
      </c>
      <c r="H4853" s="7">
        <f t="shared" si="869"/>
        <v>0</v>
      </c>
      <c r="I4853" s="7">
        <f t="shared" si="870"/>
        <v>0</v>
      </c>
      <c r="J4853" s="7">
        <f t="shared" si="871"/>
        <v>0</v>
      </c>
      <c r="K4853" s="8" t="e">
        <f t="shared" si="872"/>
        <v>#N/A</v>
      </c>
      <c r="L4853" s="7" t="e">
        <f t="shared" si="873"/>
        <v>#N/A</v>
      </c>
      <c r="M4853" s="8" t="e">
        <f t="shared" si="874"/>
        <v>#N/A</v>
      </c>
      <c r="N4853" s="8" t="e">
        <f t="shared" si="875"/>
        <v>#N/A</v>
      </c>
    </row>
    <row r="4854" spans="1:14" ht="15.75" customHeight="1" x14ac:dyDescent="0.35">
      <c r="A4854" s="7">
        <f t="shared" si="863"/>
        <v>0</v>
      </c>
      <c r="B4854" s="7">
        <f t="shared" si="864"/>
        <v>0</v>
      </c>
      <c r="C4854" s="7">
        <f t="shared" si="865"/>
        <v>0</v>
      </c>
      <c r="D4854" s="7">
        <f t="shared" si="866"/>
        <v>0</v>
      </c>
      <c r="E4854" s="7" t="e">
        <f>IF('Report DCM'!$H4854="In-Stream Video","Rich Media display banner",IF('Report DCM'!$I4854&gt;'Report DCM'!$J4854,"Standard",VLOOKUP(CONCATENATE(bd_adtype,"_",bd_creativetype),tabela,2,FALSE)))</f>
        <v>#N/A</v>
      </c>
      <c r="F4854" s="7">
        <f t="shared" si="867"/>
        <v>0</v>
      </c>
      <c r="G4854" s="7">
        <f t="shared" si="868"/>
        <v>0</v>
      </c>
      <c r="H4854" s="7">
        <f t="shared" si="869"/>
        <v>0</v>
      </c>
      <c r="I4854" s="7">
        <f t="shared" si="870"/>
        <v>0</v>
      </c>
      <c r="J4854" s="7">
        <f t="shared" si="871"/>
        <v>0</v>
      </c>
      <c r="K4854" s="8" t="e">
        <f t="shared" si="872"/>
        <v>#N/A</v>
      </c>
      <c r="L4854" s="7" t="e">
        <f t="shared" si="873"/>
        <v>#N/A</v>
      </c>
      <c r="M4854" s="8" t="e">
        <f t="shared" si="874"/>
        <v>#N/A</v>
      </c>
      <c r="N4854" s="8" t="e">
        <f t="shared" si="875"/>
        <v>#N/A</v>
      </c>
    </row>
    <row r="4855" spans="1:14" ht="15.75" customHeight="1" x14ac:dyDescent="0.35">
      <c r="A4855" s="7">
        <f t="shared" si="863"/>
        <v>0</v>
      </c>
      <c r="B4855" s="7">
        <f t="shared" si="864"/>
        <v>0</v>
      </c>
      <c r="C4855" s="7">
        <f t="shared" si="865"/>
        <v>0</v>
      </c>
      <c r="D4855" s="7">
        <f t="shared" si="866"/>
        <v>0</v>
      </c>
      <c r="E4855" s="7" t="e">
        <f>IF('Report DCM'!$H4855="In-Stream Video","Rich Media display banner",IF('Report DCM'!$I4855&gt;'Report DCM'!$J4855,"Standard",VLOOKUP(CONCATENATE(bd_adtype,"_",bd_creativetype),tabela,2,FALSE)))</f>
        <v>#N/A</v>
      </c>
      <c r="F4855" s="7">
        <f t="shared" si="867"/>
        <v>0</v>
      </c>
      <c r="G4855" s="7">
        <f t="shared" si="868"/>
        <v>0</v>
      </c>
      <c r="H4855" s="7">
        <f t="shared" si="869"/>
        <v>0</v>
      </c>
      <c r="I4855" s="7">
        <f t="shared" si="870"/>
        <v>0</v>
      </c>
      <c r="J4855" s="7">
        <f t="shared" si="871"/>
        <v>0</v>
      </c>
      <c r="K4855" s="8" t="e">
        <f t="shared" si="872"/>
        <v>#N/A</v>
      </c>
      <c r="L4855" s="7" t="e">
        <f t="shared" si="873"/>
        <v>#N/A</v>
      </c>
      <c r="M4855" s="8" t="e">
        <f t="shared" si="874"/>
        <v>#N/A</v>
      </c>
      <c r="N4855" s="8" t="e">
        <f t="shared" si="875"/>
        <v>#N/A</v>
      </c>
    </row>
    <row r="4856" spans="1:14" ht="15.75" customHeight="1" x14ac:dyDescent="0.35">
      <c r="A4856" s="7">
        <f t="shared" si="863"/>
        <v>0</v>
      </c>
      <c r="B4856" s="7">
        <f t="shared" si="864"/>
        <v>0</v>
      </c>
      <c r="C4856" s="7">
        <f t="shared" si="865"/>
        <v>0</v>
      </c>
      <c r="D4856" s="7">
        <f t="shared" si="866"/>
        <v>0</v>
      </c>
      <c r="E4856" s="7" t="e">
        <f>IF('Report DCM'!$H4856="In-Stream Video","Rich Media display banner",IF('Report DCM'!$I4856&gt;'Report DCM'!$J4856,"Standard",VLOOKUP(CONCATENATE(bd_adtype,"_",bd_creativetype),tabela,2,FALSE)))</f>
        <v>#N/A</v>
      </c>
      <c r="F4856" s="7">
        <f t="shared" si="867"/>
        <v>0</v>
      </c>
      <c r="G4856" s="7">
        <f t="shared" si="868"/>
        <v>0</v>
      </c>
      <c r="H4856" s="7">
        <f t="shared" si="869"/>
        <v>0</v>
      </c>
      <c r="I4856" s="7">
        <f t="shared" si="870"/>
        <v>0</v>
      </c>
      <c r="J4856" s="7">
        <f t="shared" si="871"/>
        <v>0</v>
      </c>
      <c r="K4856" s="8" t="e">
        <f t="shared" si="872"/>
        <v>#N/A</v>
      </c>
      <c r="L4856" s="7" t="e">
        <f t="shared" si="873"/>
        <v>#N/A</v>
      </c>
      <c r="M4856" s="8" t="e">
        <f t="shared" si="874"/>
        <v>#N/A</v>
      </c>
      <c r="N4856" s="8" t="e">
        <f t="shared" si="875"/>
        <v>#N/A</v>
      </c>
    </row>
    <row r="4857" spans="1:14" ht="15.75" customHeight="1" x14ac:dyDescent="0.35">
      <c r="A4857" s="7">
        <f t="shared" si="863"/>
        <v>0</v>
      </c>
      <c r="B4857" s="7">
        <f t="shared" si="864"/>
        <v>0</v>
      </c>
      <c r="C4857" s="7">
        <f t="shared" si="865"/>
        <v>0</v>
      </c>
      <c r="D4857" s="7">
        <f t="shared" si="866"/>
        <v>0</v>
      </c>
      <c r="E4857" s="7" t="e">
        <f>IF('Report DCM'!$H4857="In-Stream Video","Rich Media display banner",IF('Report DCM'!$I4857&gt;'Report DCM'!$J4857,"Standard",VLOOKUP(CONCATENATE(bd_adtype,"_",bd_creativetype),tabela,2,FALSE)))</f>
        <v>#N/A</v>
      </c>
      <c r="F4857" s="7">
        <f t="shared" si="867"/>
        <v>0</v>
      </c>
      <c r="G4857" s="7">
        <f t="shared" si="868"/>
        <v>0</v>
      </c>
      <c r="H4857" s="7">
        <f t="shared" si="869"/>
        <v>0</v>
      </c>
      <c r="I4857" s="7">
        <f t="shared" si="870"/>
        <v>0</v>
      </c>
      <c r="J4857" s="7">
        <f t="shared" si="871"/>
        <v>0</v>
      </c>
      <c r="K4857" s="8" t="e">
        <f t="shared" si="872"/>
        <v>#N/A</v>
      </c>
      <c r="L4857" s="7" t="e">
        <f t="shared" si="873"/>
        <v>#N/A</v>
      </c>
      <c r="M4857" s="8" t="e">
        <f t="shared" si="874"/>
        <v>#N/A</v>
      </c>
      <c r="N4857" s="8" t="e">
        <f t="shared" si="875"/>
        <v>#N/A</v>
      </c>
    </row>
    <row r="4858" spans="1:14" ht="15.75" customHeight="1" x14ac:dyDescent="0.35">
      <c r="A4858" s="7">
        <f t="shared" si="863"/>
        <v>0</v>
      </c>
      <c r="B4858" s="7">
        <f t="shared" si="864"/>
        <v>0</v>
      </c>
      <c r="C4858" s="7">
        <f t="shared" si="865"/>
        <v>0</v>
      </c>
      <c r="D4858" s="7">
        <f t="shared" si="866"/>
        <v>0</v>
      </c>
      <c r="E4858" s="7" t="e">
        <f>IF('Report DCM'!$H4858="In-Stream Video","Rich Media display banner",IF('Report DCM'!$I4858&gt;'Report DCM'!$J4858,"Standard",VLOOKUP(CONCATENATE(bd_adtype,"_",bd_creativetype),tabela,2,FALSE)))</f>
        <v>#N/A</v>
      </c>
      <c r="F4858" s="7">
        <f t="shared" si="867"/>
        <v>0</v>
      </c>
      <c r="G4858" s="7">
        <f t="shared" si="868"/>
        <v>0</v>
      </c>
      <c r="H4858" s="7">
        <f t="shared" si="869"/>
        <v>0</v>
      </c>
      <c r="I4858" s="7">
        <f t="shared" si="870"/>
        <v>0</v>
      </c>
      <c r="J4858" s="7">
        <f t="shared" si="871"/>
        <v>0</v>
      </c>
      <c r="K4858" s="8" t="e">
        <f t="shared" si="872"/>
        <v>#N/A</v>
      </c>
      <c r="L4858" s="7" t="e">
        <f t="shared" si="873"/>
        <v>#N/A</v>
      </c>
      <c r="M4858" s="8" t="e">
        <f t="shared" si="874"/>
        <v>#N/A</v>
      </c>
      <c r="N4858" s="8" t="e">
        <f t="shared" si="875"/>
        <v>#N/A</v>
      </c>
    </row>
    <row r="4859" spans="1:14" ht="15.75" customHeight="1" x14ac:dyDescent="0.35">
      <c r="A4859" s="7">
        <f t="shared" si="863"/>
        <v>0</v>
      </c>
      <c r="B4859" s="7">
        <f t="shared" si="864"/>
        <v>0</v>
      </c>
      <c r="C4859" s="7">
        <f t="shared" si="865"/>
        <v>0</v>
      </c>
      <c r="D4859" s="7">
        <f t="shared" si="866"/>
        <v>0</v>
      </c>
      <c r="E4859" s="7" t="e">
        <f>IF('Report DCM'!$H4859="In-Stream Video","Rich Media display banner",IF('Report DCM'!$I4859&gt;'Report DCM'!$J4859,"Standard",VLOOKUP(CONCATENATE(bd_adtype,"_",bd_creativetype),tabela,2,FALSE)))</f>
        <v>#N/A</v>
      </c>
      <c r="F4859" s="7">
        <f t="shared" si="867"/>
        <v>0</v>
      </c>
      <c r="G4859" s="7">
        <f t="shared" si="868"/>
        <v>0</v>
      </c>
      <c r="H4859" s="7">
        <f t="shared" si="869"/>
        <v>0</v>
      </c>
      <c r="I4859" s="7">
        <f t="shared" si="870"/>
        <v>0</v>
      </c>
      <c r="J4859" s="7">
        <f t="shared" si="871"/>
        <v>0</v>
      </c>
      <c r="K4859" s="8" t="e">
        <f t="shared" si="872"/>
        <v>#N/A</v>
      </c>
      <c r="L4859" s="7" t="e">
        <f t="shared" si="873"/>
        <v>#N/A</v>
      </c>
      <c r="M4859" s="8" t="e">
        <f t="shared" si="874"/>
        <v>#N/A</v>
      </c>
      <c r="N4859" s="8" t="e">
        <f t="shared" si="875"/>
        <v>#N/A</v>
      </c>
    </row>
    <row r="4860" spans="1:14" ht="15.75" customHeight="1" x14ac:dyDescent="0.35">
      <c r="A4860" s="7">
        <f t="shared" si="863"/>
        <v>0</v>
      </c>
      <c r="B4860" s="7">
        <f t="shared" si="864"/>
        <v>0</v>
      </c>
      <c r="C4860" s="7">
        <f t="shared" si="865"/>
        <v>0</v>
      </c>
      <c r="D4860" s="7">
        <f t="shared" si="866"/>
        <v>0</v>
      </c>
      <c r="E4860" s="7" t="e">
        <f>IF('Report DCM'!$H4860="In-Stream Video","Rich Media display banner",IF('Report DCM'!$I4860&gt;'Report DCM'!$J4860,"Standard",VLOOKUP(CONCATENATE(bd_adtype,"_",bd_creativetype),tabela,2,FALSE)))</f>
        <v>#N/A</v>
      </c>
      <c r="F4860" s="7">
        <f t="shared" si="867"/>
        <v>0</v>
      </c>
      <c r="G4860" s="7">
        <f t="shared" si="868"/>
        <v>0</v>
      </c>
      <c r="H4860" s="7">
        <f t="shared" si="869"/>
        <v>0</v>
      </c>
      <c r="I4860" s="7">
        <f t="shared" si="870"/>
        <v>0</v>
      </c>
      <c r="J4860" s="7">
        <f t="shared" si="871"/>
        <v>0</v>
      </c>
      <c r="K4860" s="8" t="e">
        <f t="shared" si="872"/>
        <v>#N/A</v>
      </c>
      <c r="L4860" s="7" t="e">
        <f t="shared" si="873"/>
        <v>#N/A</v>
      </c>
      <c r="M4860" s="8" t="e">
        <f t="shared" si="874"/>
        <v>#N/A</v>
      </c>
      <c r="N4860" s="8" t="e">
        <f t="shared" si="875"/>
        <v>#N/A</v>
      </c>
    </row>
    <row r="4861" spans="1:14" ht="15.75" customHeight="1" x14ac:dyDescent="0.35">
      <c r="A4861" s="7">
        <f t="shared" si="863"/>
        <v>0</v>
      </c>
      <c r="B4861" s="7">
        <f t="shared" si="864"/>
        <v>0</v>
      </c>
      <c r="C4861" s="7">
        <f t="shared" si="865"/>
        <v>0</v>
      </c>
      <c r="D4861" s="7">
        <f t="shared" si="866"/>
        <v>0</v>
      </c>
      <c r="E4861" s="7" t="e">
        <f>IF('Report DCM'!$H4861="In-Stream Video","Rich Media display banner",IF('Report DCM'!$I4861&gt;'Report DCM'!$J4861,"Standard",VLOOKUP(CONCATENATE(bd_adtype,"_",bd_creativetype),tabela,2,FALSE)))</f>
        <v>#N/A</v>
      </c>
      <c r="F4861" s="7">
        <f t="shared" si="867"/>
        <v>0</v>
      </c>
      <c r="G4861" s="7">
        <f t="shared" si="868"/>
        <v>0</v>
      </c>
      <c r="H4861" s="7">
        <f t="shared" si="869"/>
        <v>0</v>
      </c>
      <c r="I4861" s="7">
        <f t="shared" si="870"/>
        <v>0</v>
      </c>
      <c r="J4861" s="7">
        <f t="shared" si="871"/>
        <v>0</v>
      </c>
      <c r="K4861" s="8" t="e">
        <f t="shared" si="872"/>
        <v>#N/A</v>
      </c>
      <c r="L4861" s="7" t="e">
        <f t="shared" si="873"/>
        <v>#N/A</v>
      </c>
      <c r="M4861" s="8" t="e">
        <f t="shared" si="874"/>
        <v>#N/A</v>
      </c>
      <c r="N4861" s="8" t="e">
        <f t="shared" si="875"/>
        <v>#N/A</v>
      </c>
    </row>
    <row r="4862" spans="1:14" ht="15.75" customHeight="1" x14ac:dyDescent="0.35">
      <c r="A4862" s="7">
        <f t="shared" si="863"/>
        <v>0</v>
      </c>
      <c r="B4862" s="7">
        <f t="shared" si="864"/>
        <v>0</v>
      </c>
      <c r="C4862" s="7">
        <f t="shared" si="865"/>
        <v>0</v>
      </c>
      <c r="D4862" s="7">
        <f t="shared" si="866"/>
        <v>0</v>
      </c>
      <c r="E4862" s="7" t="e">
        <f>IF('Report DCM'!$H4862="In-Stream Video","Rich Media display banner",IF('Report DCM'!$I4862&gt;'Report DCM'!$J4862,"Standard",VLOOKUP(CONCATENATE(bd_adtype,"_",bd_creativetype),tabela,2,FALSE)))</f>
        <v>#N/A</v>
      </c>
      <c r="F4862" s="7">
        <f t="shared" si="867"/>
        <v>0</v>
      </c>
      <c r="G4862" s="7">
        <f t="shared" si="868"/>
        <v>0</v>
      </c>
      <c r="H4862" s="7">
        <f t="shared" si="869"/>
        <v>0</v>
      </c>
      <c r="I4862" s="7">
        <f t="shared" si="870"/>
        <v>0</v>
      </c>
      <c r="J4862" s="7">
        <f t="shared" si="871"/>
        <v>0</v>
      </c>
      <c r="K4862" s="8" t="e">
        <f t="shared" si="872"/>
        <v>#N/A</v>
      </c>
      <c r="L4862" s="7" t="e">
        <f t="shared" si="873"/>
        <v>#N/A</v>
      </c>
      <c r="M4862" s="8" t="e">
        <f t="shared" si="874"/>
        <v>#N/A</v>
      </c>
      <c r="N4862" s="8" t="e">
        <f t="shared" si="875"/>
        <v>#N/A</v>
      </c>
    </row>
    <row r="4863" spans="1:14" ht="15.75" customHeight="1" x14ac:dyDescent="0.35">
      <c r="A4863" s="7">
        <f t="shared" si="863"/>
        <v>0</v>
      </c>
      <c r="B4863" s="7">
        <f t="shared" si="864"/>
        <v>0</v>
      </c>
      <c r="C4863" s="7">
        <f t="shared" si="865"/>
        <v>0</v>
      </c>
      <c r="D4863" s="7">
        <f t="shared" si="866"/>
        <v>0</v>
      </c>
      <c r="E4863" s="7" t="e">
        <f>IF('Report DCM'!$H4863="In-Stream Video","Rich Media display banner",IF('Report DCM'!$I4863&gt;'Report DCM'!$J4863,"Standard",VLOOKUP(CONCATENATE(bd_adtype,"_",bd_creativetype),tabela,2,FALSE)))</f>
        <v>#N/A</v>
      </c>
      <c r="F4863" s="7">
        <f t="shared" si="867"/>
        <v>0</v>
      </c>
      <c r="G4863" s="7">
        <f t="shared" si="868"/>
        <v>0</v>
      </c>
      <c r="H4863" s="7">
        <f t="shared" si="869"/>
        <v>0</v>
      </c>
      <c r="I4863" s="7">
        <f t="shared" si="870"/>
        <v>0</v>
      </c>
      <c r="J4863" s="7">
        <f t="shared" si="871"/>
        <v>0</v>
      </c>
      <c r="K4863" s="8" t="e">
        <f t="shared" si="872"/>
        <v>#N/A</v>
      </c>
      <c r="L4863" s="7" t="e">
        <f t="shared" si="873"/>
        <v>#N/A</v>
      </c>
      <c r="M4863" s="8" t="e">
        <f t="shared" si="874"/>
        <v>#N/A</v>
      </c>
      <c r="N4863" s="8" t="e">
        <f t="shared" si="875"/>
        <v>#N/A</v>
      </c>
    </row>
    <row r="4864" spans="1:14" ht="15.75" customHeight="1" x14ac:dyDescent="0.35">
      <c r="A4864" s="7">
        <f t="shared" si="863"/>
        <v>0</v>
      </c>
      <c r="B4864" s="7">
        <f t="shared" si="864"/>
        <v>0</v>
      </c>
      <c r="C4864" s="7">
        <f t="shared" si="865"/>
        <v>0</v>
      </c>
      <c r="D4864" s="7">
        <f t="shared" si="866"/>
        <v>0</v>
      </c>
      <c r="E4864" s="7" t="e">
        <f>IF('Report DCM'!$H4864="In-Stream Video","Rich Media display banner",IF('Report DCM'!$I4864&gt;'Report DCM'!$J4864,"Standard",VLOOKUP(CONCATENATE(bd_adtype,"_",bd_creativetype),tabela,2,FALSE)))</f>
        <v>#N/A</v>
      </c>
      <c r="F4864" s="7">
        <f t="shared" si="867"/>
        <v>0</v>
      </c>
      <c r="G4864" s="7">
        <f t="shared" si="868"/>
        <v>0</v>
      </c>
      <c r="H4864" s="7">
        <f t="shared" si="869"/>
        <v>0</v>
      </c>
      <c r="I4864" s="7">
        <f t="shared" si="870"/>
        <v>0</v>
      </c>
      <c r="J4864" s="7">
        <f t="shared" si="871"/>
        <v>0</v>
      </c>
      <c r="K4864" s="8" t="e">
        <f t="shared" si="872"/>
        <v>#N/A</v>
      </c>
      <c r="L4864" s="7" t="e">
        <f t="shared" si="873"/>
        <v>#N/A</v>
      </c>
      <c r="M4864" s="8" t="e">
        <f t="shared" si="874"/>
        <v>#N/A</v>
      </c>
      <c r="N4864" s="8" t="e">
        <f t="shared" si="875"/>
        <v>#N/A</v>
      </c>
    </row>
    <row r="4865" spans="1:14" ht="15.75" customHeight="1" x14ac:dyDescent="0.35">
      <c r="A4865" s="7">
        <f t="shared" si="863"/>
        <v>0</v>
      </c>
      <c r="B4865" s="7">
        <f t="shared" si="864"/>
        <v>0</v>
      </c>
      <c r="C4865" s="7">
        <f t="shared" si="865"/>
        <v>0</v>
      </c>
      <c r="D4865" s="7">
        <f t="shared" si="866"/>
        <v>0</v>
      </c>
      <c r="E4865" s="7" t="e">
        <f>IF('Report DCM'!$H4865="In-Stream Video","Rich Media display banner",IF('Report DCM'!$I4865&gt;'Report DCM'!$J4865,"Standard",VLOOKUP(CONCATENATE(bd_adtype,"_",bd_creativetype),tabela,2,FALSE)))</f>
        <v>#N/A</v>
      </c>
      <c r="F4865" s="7">
        <f t="shared" si="867"/>
        <v>0</v>
      </c>
      <c r="G4865" s="7">
        <f t="shared" si="868"/>
        <v>0</v>
      </c>
      <c r="H4865" s="7">
        <f t="shared" si="869"/>
        <v>0</v>
      </c>
      <c r="I4865" s="7">
        <f t="shared" si="870"/>
        <v>0</v>
      </c>
      <c r="J4865" s="7">
        <f t="shared" si="871"/>
        <v>0</v>
      </c>
      <c r="K4865" s="8" t="e">
        <f t="shared" si="872"/>
        <v>#N/A</v>
      </c>
      <c r="L4865" s="7" t="e">
        <f t="shared" si="873"/>
        <v>#N/A</v>
      </c>
      <c r="M4865" s="8" t="e">
        <f t="shared" si="874"/>
        <v>#N/A</v>
      </c>
      <c r="N4865" s="8" t="e">
        <f t="shared" si="875"/>
        <v>#N/A</v>
      </c>
    </row>
    <row r="4866" spans="1:14" ht="15.75" customHeight="1" x14ac:dyDescent="0.35">
      <c r="A4866" s="7">
        <f t="shared" ref="A4866:A4929" si="876">bd_campaign</f>
        <v>0</v>
      </c>
      <c r="B4866" s="7">
        <f t="shared" ref="B4866:B4929" si="877">bd_site</f>
        <v>0</v>
      </c>
      <c r="C4866" s="7">
        <f t="shared" ref="C4866:C4929" si="878">bd_placement</f>
        <v>0</v>
      </c>
      <c r="D4866" s="7">
        <f t="shared" ref="D4866:D4929" si="879">bd_placementID</f>
        <v>0</v>
      </c>
      <c r="E4866" s="7" t="e">
        <f>IF('Report DCM'!$H4866="In-Stream Video","Rich Media display banner",IF('Report DCM'!$I4866&gt;'Report DCM'!$J4866,"Standard",VLOOKUP(CONCATENATE(bd_adtype,"_",bd_creativetype),tabela,2,FALSE)))</f>
        <v>#N/A</v>
      </c>
      <c r="F4866" s="7">
        <f t="shared" ref="F4866:F4929" si="880">bd_ad</f>
        <v>0</v>
      </c>
      <c r="G4866" s="7">
        <f t="shared" ref="G4866:G4929" si="881">bd_adid</f>
        <v>0</v>
      </c>
      <c r="H4866" s="7">
        <f t="shared" ref="H4866:H4929" si="882">bd_creativetype</f>
        <v>0</v>
      </c>
      <c r="I4866" s="7">
        <f t="shared" ref="I4866:I4929" si="883">bd_impression</f>
        <v>0</v>
      </c>
      <c r="J4866" s="7">
        <f t="shared" ref="J4866:J4929" si="884">bd_clicks</f>
        <v>0</v>
      </c>
      <c r="K4866" s="8" t="e">
        <f t="shared" ref="K4866:K4929" si="885">VLOOKUP(E4866,tabela,2,FALSE)</f>
        <v>#N/A</v>
      </c>
      <c r="L4866" s="7" t="e">
        <f t="shared" ref="L4866:L4929" si="886">VLOOKUP(E4866,tabela,3,FALSE)</f>
        <v>#N/A</v>
      </c>
      <c r="M4866" s="8" t="e">
        <f t="shared" si="874"/>
        <v>#N/A</v>
      </c>
      <c r="N4866" s="8" t="e">
        <f t="shared" si="875"/>
        <v>#N/A</v>
      </c>
    </row>
    <row r="4867" spans="1:14" ht="15.75" customHeight="1" x14ac:dyDescent="0.35">
      <c r="A4867" s="7">
        <f t="shared" si="876"/>
        <v>0</v>
      </c>
      <c r="B4867" s="7">
        <f t="shared" si="877"/>
        <v>0</v>
      </c>
      <c r="C4867" s="7">
        <f t="shared" si="878"/>
        <v>0</v>
      </c>
      <c r="D4867" s="7">
        <f t="shared" si="879"/>
        <v>0</v>
      </c>
      <c r="E4867" s="7" t="e">
        <f>IF('Report DCM'!$H4867="In-Stream Video","Rich Media display banner",IF('Report DCM'!$I4867&gt;'Report DCM'!$J4867,"Standard",VLOOKUP(CONCATENATE(bd_adtype,"_",bd_creativetype),tabela,2,FALSE)))</f>
        <v>#N/A</v>
      </c>
      <c r="F4867" s="7">
        <f t="shared" si="880"/>
        <v>0</v>
      </c>
      <c r="G4867" s="7">
        <f t="shared" si="881"/>
        <v>0</v>
      </c>
      <c r="H4867" s="7">
        <f t="shared" si="882"/>
        <v>0</v>
      </c>
      <c r="I4867" s="7">
        <f t="shared" si="883"/>
        <v>0</v>
      </c>
      <c r="J4867" s="7">
        <f t="shared" si="884"/>
        <v>0</v>
      </c>
      <c r="K4867" s="8" t="e">
        <f t="shared" si="885"/>
        <v>#N/A</v>
      </c>
      <c r="L4867" s="7" t="e">
        <f t="shared" si="886"/>
        <v>#N/A</v>
      </c>
      <c r="M4867" s="8" t="e">
        <f t="shared" si="874"/>
        <v>#N/A</v>
      </c>
      <c r="N4867" s="8" t="e">
        <f t="shared" si="875"/>
        <v>#N/A</v>
      </c>
    </row>
    <row r="4868" spans="1:14" ht="15.75" customHeight="1" x14ac:dyDescent="0.35">
      <c r="A4868" s="7">
        <f t="shared" si="876"/>
        <v>0</v>
      </c>
      <c r="B4868" s="7">
        <f t="shared" si="877"/>
        <v>0</v>
      </c>
      <c r="C4868" s="7">
        <f t="shared" si="878"/>
        <v>0</v>
      </c>
      <c r="D4868" s="7">
        <f t="shared" si="879"/>
        <v>0</v>
      </c>
      <c r="E4868" s="7" t="e">
        <f>IF('Report DCM'!$H4868="In-Stream Video","Rich Media display banner",IF('Report DCM'!$I4868&gt;'Report DCM'!$J4868,"Standard",VLOOKUP(CONCATENATE(bd_adtype,"_",bd_creativetype),tabela,2,FALSE)))</f>
        <v>#N/A</v>
      </c>
      <c r="F4868" s="7">
        <f t="shared" si="880"/>
        <v>0</v>
      </c>
      <c r="G4868" s="7">
        <f t="shared" si="881"/>
        <v>0</v>
      </c>
      <c r="H4868" s="7">
        <f t="shared" si="882"/>
        <v>0</v>
      </c>
      <c r="I4868" s="7">
        <f t="shared" si="883"/>
        <v>0</v>
      </c>
      <c r="J4868" s="7">
        <f t="shared" si="884"/>
        <v>0</v>
      </c>
      <c r="K4868" s="8" t="e">
        <f t="shared" si="885"/>
        <v>#N/A</v>
      </c>
      <c r="L4868" s="7" t="e">
        <f t="shared" si="886"/>
        <v>#N/A</v>
      </c>
      <c r="M4868" s="8" t="e">
        <f t="shared" si="874"/>
        <v>#N/A</v>
      </c>
      <c r="N4868" s="8" t="e">
        <f t="shared" si="875"/>
        <v>#N/A</v>
      </c>
    </row>
    <row r="4869" spans="1:14" ht="15.75" customHeight="1" x14ac:dyDescent="0.35">
      <c r="A4869" s="7">
        <f t="shared" si="876"/>
        <v>0</v>
      </c>
      <c r="B4869" s="7">
        <f t="shared" si="877"/>
        <v>0</v>
      </c>
      <c r="C4869" s="7">
        <f t="shared" si="878"/>
        <v>0</v>
      </c>
      <c r="D4869" s="7">
        <f t="shared" si="879"/>
        <v>0</v>
      </c>
      <c r="E4869" s="7" t="e">
        <f>IF('Report DCM'!$H4869="In-Stream Video","Rich Media display banner",IF('Report DCM'!$I4869&gt;'Report DCM'!$J4869,"Standard",VLOOKUP(CONCATENATE(bd_adtype,"_",bd_creativetype),tabela,2,FALSE)))</f>
        <v>#N/A</v>
      </c>
      <c r="F4869" s="7">
        <f t="shared" si="880"/>
        <v>0</v>
      </c>
      <c r="G4869" s="7">
        <f t="shared" si="881"/>
        <v>0</v>
      </c>
      <c r="H4869" s="7">
        <f t="shared" si="882"/>
        <v>0</v>
      </c>
      <c r="I4869" s="7">
        <f t="shared" si="883"/>
        <v>0</v>
      </c>
      <c r="J4869" s="7">
        <f t="shared" si="884"/>
        <v>0</v>
      </c>
      <c r="K4869" s="8" t="e">
        <f t="shared" si="885"/>
        <v>#N/A</v>
      </c>
      <c r="L4869" s="7" t="e">
        <f t="shared" si="886"/>
        <v>#N/A</v>
      </c>
      <c r="M4869" s="8" t="e">
        <f t="shared" si="874"/>
        <v>#N/A</v>
      </c>
      <c r="N4869" s="8" t="e">
        <f t="shared" si="875"/>
        <v>#N/A</v>
      </c>
    </row>
    <row r="4870" spans="1:14" ht="15.75" customHeight="1" x14ac:dyDescent="0.35">
      <c r="A4870" s="7">
        <f t="shared" si="876"/>
        <v>0</v>
      </c>
      <c r="B4870" s="7">
        <f t="shared" si="877"/>
        <v>0</v>
      </c>
      <c r="C4870" s="7">
        <f t="shared" si="878"/>
        <v>0</v>
      </c>
      <c r="D4870" s="7">
        <f t="shared" si="879"/>
        <v>0</v>
      </c>
      <c r="E4870" s="7" t="e">
        <f>IF('Report DCM'!$H4870="In-Stream Video","Rich Media display banner",IF('Report DCM'!$I4870&gt;'Report DCM'!$J4870,"Standard",VLOOKUP(CONCATENATE(bd_adtype,"_",bd_creativetype),tabela,2,FALSE)))</f>
        <v>#N/A</v>
      </c>
      <c r="F4870" s="7">
        <f t="shared" si="880"/>
        <v>0</v>
      </c>
      <c r="G4870" s="7">
        <f t="shared" si="881"/>
        <v>0</v>
      </c>
      <c r="H4870" s="7">
        <f t="shared" si="882"/>
        <v>0</v>
      </c>
      <c r="I4870" s="7">
        <f t="shared" si="883"/>
        <v>0</v>
      </c>
      <c r="J4870" s="7">
        <f t="shared" si="884"/>
        <v>0</v>
      </c>
      <c r="K4870" s="8" t="e">
        <f t="shared" si="885"/>
        <v>#N/A</v>
      </c>
      <c r="L4870" s="7" t="e">
        <f t="shared" si="886"/>
        <v>#N/A</v>
      </c>
      <c r="M4870" s="8" t="e">
        <f t="shared" si="874"/>
        <v>#N/A</v>
      </c>
      <c r="N4870" s="8" t="e">
        <f t="shared" si="875"/>
        <v>#N/A</v>
      </c>
    </row>
    <row r="4871" spans="1:14" ht="15.75" customHeight="1" x14ac:dyDescent="0.35">
      <c r="A4871" s="7">
        <f t="shared" si="876"/>
        <v>0</v>
      </c>
      <c r="B4871" s="7">
        <f t="shared" si="877"/>
        <v>0</v>
      </c>
      <c r="C4871" s="7">
        <f t="shared" si="878"/>
        <v>0</v>
      </c>
      <c r="D4871" s="7">
        <f t="shared" si="879"/>
        <v>0</v>
      </c>
      <c r="E4871" s="7" t="e">
        <f>IF('Report DCM'!$H4871="In-Stream Video","Rich Media display banner",IF('Report DCM'!$I4871&gt;'Report DCM'!$J4871,"Standard",VLOOKUP(CONCATENATE(bd_adtype,"_",bd_creativetype),tabela,2,FALSE)))</f>
        <v>#N/A</v>
      </c>
      <c r="F4871" s="7">
        <f t="shared" si="880"/>
        <v>0</v>
      </c>
      <c r="G4871" s="7">
        <f t="shared" si="881"/>
        <v>0</v>
      </c>
      <c r="H4871" s="7">
        <f t="shared" si="882"/>
        <v>0</v>
      </c>
      <c r="I4871" s="7">
        <f t="shared" si="883"/>
        <v>0</v>
      </c>
      <c r="J4871" s="7">
        <f t="shared" si="884"/>
        <v>0</v>
      </c>
      <c r="K4871" s="8" t="e">
        <f t="shared" si="885"/>
        <v>#N/A</v>
      </c>
      <c r="L4871" s="7" t="e">
        <f t="shared" si="886"/>
        <v>#N/A</v>
      </c>
      <c r="M4871" s="8" t="e">
        <f t="shared" si="874"/>
        <v>#N/A</v>
      </c>
      <c r="N4871" s="8" t="e">
        <f t="shared" si="875"/>
        <v>#N/A</v>
      </c>
    </row>
    <row r="4872" spans="1:14" ht="15.75" customHeight="1" x14ac:dyDescent="0.35">
      <c r="A4872" s="7">
        <f t="shared" si="876"/>
        <v>0</v>
      </c>
      <c r="B4872" s="7">
        <f t="shared" si="877"/>
        <v>0</v>
      </c>
      <c r="C4872" s="7">
        <f t="shared" si="878"/>
        <v>0</v>
      </c>
      <c r="D4872" s="7">
        <f t="shared" si="879"/>
        <v>0</v>
      </c>
      <c r="E4872" s="7" t="e">
        <f>IF('Report DCM'!$H4872="In-Stream Video","Rich Media display banner",IF('Report DCM'!$I4872&gt;'Report DCM'!$J4872,"Standard",VLOOKUP(CONCATENATE(bd_adtype,"_",bd_creativetype),tabela,2,FALSE)))</f>
        <v>#N/A</v>
      </c>
      <c r="F4872" s="7">
        <f t="shared" si="880"/>
        <v>0</v>
      </c>
      <c r="G4872" s="7">
        <f t="shared" si="881"/>
        <v>0</v>
      </c>
      <c r="H4872" s="7">
        <f t="shared" si="882"/>
        <v>0</v>
      </c>
      <c r="I4872" s="7">
        <f t="shared" si="883"/>
        <v>0</v>
      </c>
      <c r="J4872" s="7">
        <f t="shared" si="884"/>
        <v>0</v>
      </c>
      <c r="K4872" s="8" t="e">
        <f t="shared" si="885"/>
        <v>#N/A</v>
      </c>
      <c r="L4872" s="7" t="e">
        <f t="shared" si="886"/>
        <v>#N/A</v>
      </c>
      <c r="M4872" s="8" t="e">
        <f t="shared" si="874"/>
        <v>#N/A</v>
      </c>
      <c r="N4872" s="8" t="e">
        <f t="shared" si="875"/>
        <v>#N/A</v>
      </c>
    </row>
    <row r="4873" spans="1:14" ht="15.75" customHeight="1" x14ac:dyDescent="0.35">
      <c r="A4873" s="7">
        <f t="shared" si="876"/>
        <v>0</v>
      </c>
      <c r="B4873" s="7">
        <f t="shared" si="877"/>
        <v>0</v>
      </c>
      <c r="C4873" s="7">
        <f t="shared" si="878"/>
        <v>0</v>
      </c>
      <c r="D4873" s="7">
        <f t="shared" si="879"/>
        <v>0</v>
      </c>
      <c r="E4873" s="7" t="e">
        <f>IF('Report DCM'!$H4873="In-Stream Video","Rich Media display banner",IF('Report DCM'!$I4873&gt;'Report DCM'!$J4873,"Standard",VLOOKUP(CONCATENATE(bd_adtype,"_",bd_creativetype),tabela,2,FALSE)))</f>
        <v>#N/A</v>
      </c>
      <c r="F4873" s="7">
        <f t="shared" si="880"/>
        <v>0</v>
      </c>
      <c r="G4873" s="7">
        <f t="shared" si="881"/>
        <v>0</v>
      </c>
      <c r="H4873" s="7">
        <f t="shared" si="882"/>
        <v>0</v>
      </c>
      <c r="I4873" s="7">
        <f t="shared" si="883"/>
        <v>0</v>
      </c>
      <c r="J4873" s="7">
        <f t="shared" si="884"/>
        <v>0</v>
      </c>
      <c r="K4873" s="8" t="e">
        <f t="shared" si="885"/>
        <v>#N/A</v>
      </c>
      <c r="L4873" s="7" t="e">
        <f t="shared" si="886"/>
        <v>#N/A</v>
      </c>
      <c r="M4873" s="8" t="e">
        <f t="shared" si="874"/>
        <v>#N/A</v>
      </c>
      <c r="N4873" s="8" t="e">
        <f t="shared" si="875"/>
        <v>#N/A</v>
      </c>
    </row>
    <row r="4874" spans="1:14" ht="15.75" customHeight="1" x14ac:dyDescent="0.35">
      <c r="A4874" s="7">
        <f t="shared" si="876"/>
        <v>0</v>
      </c>
      <c r="B4874" s="7">
        <f t="shared" si="877"/>
        <v>0</v>
      </c>
      <c r="C4874" s="7">
        <f t="shared" si="878"/>
        <v>0</v>
      </c>
      <c r="D4874" s="7">
        <f t="shared" si="879"/>
        <v>0</v>
      </c>
      <c r="E4874" s="7" t="e">
        <f>IF('Report DCM'!$H4874="In-Stream Video","Rich Media display banner",IF('Report DCM'!$I4874&gt;'Report DCM'!$J4874,"Standard",VLOOKUP(CONCATENATE(bd_adtype,"_",bd_creativetype),tabela,2,FALSE)))</f>
        <v>#N/A</v>
      </c>
      <c r="F4874" s="7">
        <f t="shared" si="880"/>
        <v>0</v>
      </c>
      <c r="G4874" s="7">
        <f t="shared" si="881"/>
        <v>0</v>
      </c>
      <c r="H4874" s="7">
        <f t="shared" si="882"/>
        <v>0</v>
      </c>
      <c r="I4874" s="7">
        <f t="shared" si="883"/>
        <v>0</v>
      </c>
      <c r="J4874" s="7">
        <f t="shared" si="884"/>
        <v>0</v>
      </c>
      <c r="K4874" s="8" t="e">
        <f t="shared" si="885"/>
        <v>#N/A</v>
      </c>
      <c r="L4874" s="7" t="e">
        <f t="shared" si="886"/>
        <v>#N/A</v>
      </c>
      <c r="M4874" s="8" t="e">
        <f t="shared" si="874"/>
        <v>#N/A</v>
      </c>
      <c r="N4874" s="8" t="e">
        <f t="shared" si="875"/>
        <v>#N/A</v>
      </c>
    </row>
    <row r="4875" spans="1:14" ht="15.75" customHeight="1" x14ac:dyDescent="0.35">
      <c r="A4875" s="7">
        <f t="shared" si="876"/>
        <v>0</v>
      </c>
      <c r="B4875" s="7">
        <f t="shared" si="877"/>
        <v>0</v>
      </c>
      <c r="C4875" s="7">
        <f t="shared" si="878"/>
        <v>0</v>
      </c>
      <c r="D4875" s="7">
        <f t="shared" si="879"/>
        <v>0</v>
      </c>
      <c r="E4875" s="7" t="e">
        <f>IF('Report DCM'!$H4875="In-Stream Video","Rich Media display banner",IF('Report DCM'!$I4875&gt;'Report DCM'!$J4875,"Standard",VLOOKUP(CONCATENATE(bd_adtype,"_",bd_creativetype),tabela,2,FALSE)))</f>
        <v>#N/A</v>
      </c>
      <c r="F4875" s="7">
        <f t="shared" si="880"/>
        <v>0</v>
      </c>
      <c r="G4875" s="7">
        <f t="shared" si="881"/>
        <v>0</v>
      </c>
      <c r="H4875" s="7">
        <f t="shared" si="882"/>
        <v>0</v>
      </c>
      <c r="I4875" s="7">
        <f t="shared" si="883"/>
        <v>0</v>
      </c>
      <c r="J4875" s="7">
        <f t="shared" si="884"/>
        <v>0</v>
      </c>
      <c r="K4875" s="8" t="e">
        <f t="shared" si="885"/>
        <v>#N/A</v>
      </c>
      <c r="L4875" s="7" t="e">
        <f t="shared" si="886"/>
        <v>#N/A</v>
      </c>
      <c r="M4875" s="8" t="e">
        <f t="shared" si="874"/>
        <v>#N/A</v>
      </c>
      <c r="N4875" s="8" t="e">
        <f t="shared" si="875"/>
        <v>#N/A</v>
      </c>
    </row>
    <row r="4876" spans="1:14" ht="15.75" customHeight="1" x14ac:dyDescent="0.35">
      <c r="A4876" s="7">
        <f t="shared" si="876"/>
        <v>0</v>
      </c>
      <c r="B4876" s="7">
        <f t="shared" si="877"/>
        <v>0</v>
      </c>
      <c r="C4876" s="7">
        <f t="shared" si="878"/>
        <v>0</v>
      </c>
      <c r="D4876" s="7">
        <f t="shared" si="879"/>
        <v>0</v>
      </c>
      <c r="E4876" s="7" t="e">
        <f>IF('Report DCM'!$H4876="In-Stream Video","Rich Media display banner",IF('Report DCM'!$I4876&gt;'Report DCM'!$J4876,"Standard",VLOOKUP(CONCATENATE(bd_adtype,"_",bd_creativetype),tabela,2,FALSE)))</f>
        <v>#N/A</v>
      </c>
      <c r="F4876" s="7">
        <f t="shared" si="880"/>
        <v>0</v>
      </c>
      <c r="G4876" s="7">
        <f t="shared" si="881"/>
        <v>0</v>
      </c>
      <c r="H4876" s="7">
        <f t="shared" si="882"/>
        <v>0</v>
      </c>
      <c r="I4876" s="7">
        <f t="shared" si="883"/>
        <v>0</v>
      </c>
      <c r="J4876" s="7">
        <f t="shared" si="884"/>
        <v>0</v>
      </c>
      <c r="K4876" s="8" t="e">
        <f t="shared" si="885"/>
        <v>#N/A</v>
      </c>
      <c r="L4876" s="7" t="e">
        <f t="shared" si="886"/>
        <v>#N/A</v>
      </c>
      <c r="M4876" s="8" t="e">
        <f t="shared" si="874"/>
        <v>#N/A</v>
      </c>
      <c r="N4876" s="8" t="e">
        <f t="shared" si="875"/>
        <v>#N/A</v>
      </c>
    </row>
    <row r="4877" spans="1:14" ht="15.75" customHeight="1" x14ac:dyDescent="0.35">
      <c r="A4877" s="7">
        <f t="shared" si="876"/>
        <v>0</v>
      </c>
      <c r="B4877" s="7">
        <f t="shared" si="877"/>
        <v>0</v>
      </c>
      <c r="C4877" s="7">
        <f t="shared" si="878"/>
        <v>0</v>
      </c>
      <c r="D4877" s="7">
        <f t="shared" si="879"/>
        <v>0</v>
      </c>
      <c r="E4877" s="7" t="e">
        <f>IF('Report DCM'!$H4877="In-Stream Video","Rich Media display banner",IF('Report DCM'!$I4877&gt;'Report DCM'!$J4877,"Standard",VLOOKUP(CONCATENATE(bd_adtype,"_",bd_creativetype),tabela,2,FALSE)))</f>
        <v>#N/A</v>
      </c>
      <c r="F4877" s="7">
        <f t="shared" si="880"/>
        <v>0</v>
      </c>
      <c r="G4877" s="7">
        <f t="shared" si="881"/>
        <v>0</v>
      </c>
      <c r="H4877" s="7">
        <f t="shared" si="882"/>
        <v>0</v>
      </c>
      <c r="I4877" s="7">
        <f t="shared" si="883"/>
        <v>0</v>
      </c>
      <c r="J4877" s="7">
        <f t="shared" si="884"/>
        <v>0</v>
      </c>
      <c r="K4877" s="8" t="e">
        <f t="shared" si="885"/>
        <v>#N/A</v>
      </c>
      <c r="L4877" s="7" t="e">
        <f t="shared" si="886"/>
        <v>#N/A</v>
      </c>
      <c r="M4877" s="8" t="e">
        <f t="shared" si="874"/>
        <v>#N/A</v>
      </c>
      <c r="N4877" s="8" t="e">
        <f t="shared" si="875"/>
        <v>#N/A</v>
      </c>
    </row>
    <row r="4878" spans="1:14" ht="15.75" customHeight="1" x14ac:dyDescent="0.35">
      <c r="A4878" s="7">
        <f t="shared" si="876"/>
        <v>0</v>
      </c>
      <c r="B4878" s="7">
        <f t="shared" si="877"/>
        <v>0</v>
      </c>
      <c r="C4878" s="7">
        <f t="shared" si="878"/>
        <v>0</v>
      </c>
      <c r="D4878" s="7">
        <f t="shared" si="879"/>
        <v>0</v>
      </c>
      <c r="E4878" s="7" t="e">
        <f>IF('Report DCM'!$H4878="In-Stream Video","Rich Media display banner",IF('Report DCM'!$I4878&gt;'Report DCM'!$J4878,"Standard",VLOOKUP(CONCATENATE(bd_adtype,"_",bd_creativetype),tabela,2,FALSE)))</f>
        <v>#N/A</v>
      </c>
      <c r="F4878" s="7">
        <f t="shared" si="880"/>
        <v>0</v>
      </c>
      <c r="G4878" s="7">
        <f t="shared" si="881"/>
        <v>0</v>
      </c>
      <c r="H4878" s="7">
        <f t="shared" si="882"/>
        <v>0</v>
      </c>
      <c r="I4878" s="7">
        <f t="shared" si="883"/>
        <v>0</v>
      </c>
      <c r="J4878" s="7">
        <f t="shared" si="884"/>
        <v>0</v>
      </c>
      <c r="K4878" s="8" t="e">
        <f t="shared" si="885"/>
        <v>#N/A</v>
      </c>
      <c r="L4878" s="7" t="e">
        <f t="shared" si="886"/>
        <v>#N/A</v>
      </c>
      <c r="M4878" s="8" t="e">
        <f t="shared" si="874"/>
        <v>#N/A</v>
      </c>
      <c r="N4878" s="8" t="e">
        <f t="shared" si="875"/>
        <v>#N/A</v>
      </c>
    </row>
    <row r="4879" spans="1:14" ht="15.75" customHeight="1" x14ac:dyDescent="0.35">
      <c r="A4879" s="7">
        <f t="shared" si="876"/>
        <v>0</v>
      </c>
      <c r="B4879" s="7">
        <f t="shared" si="877"/>
        <v>0</v>
      </c>
      <c r="C4879" s="7">
        <f t="shared" si="878"/>
        <v>0</v>
      </c>
      <c r="D4879" s="7">
        <f t="shared" si="879"/>
        <v>0</v>
      </c>
      <c r="E4879" s="7" t="e">
        <f>IF('Report DCM'!$H4879="In-Stream Video","Rich Media display banner",IF('Report DCM'!$I4879&gt;'Report DCM'!$J4879,"Standard",VLOOKUP(CONCATENATE(bd_adtype,"_",bd_creativetype),tabela,2,FALSE)))</f>
        <v>#N/A</v>
      </c>
      <c r="F4879" s="7">
        <f t="shared" si="880"/>
        <v>0</v>
      </c>
      <c r="G4879" s="7">
        <f t="shared" si="881"/>
        <v>0</v>
      </c>
      <c r="H4879" s="7">
        <f t="shared" si="882"/>
        <v>0</v>
      </c>
      <c r="I4879" s="7">
        <f t="shared" si="883"/>
        <v>0</v>
      </c>
      <c r="J4879" s="7">
        <f t="shared" si="884"/>
        <v>0</v>
      </c>
      <c r="K4879" s="8" t="e">
        <f t="shared" si="885"/>
        <v>#N/A</v>
      </c>
      <c r="L4879" s="7" t="e">
        <f t="shared" si="886"/>
        <v>#N/A</v>
      </c>
      <c r="M4879" s="8" t="e">
        <f t="shared" si="874"/>
        <v>#N/A</v>
      </c>
      <c r="N4879" s="8" t="e">
        <f t="shared" si="875"/>
        <v>#N/A</v>
      </c>
    </row>
    <row r="4880" spans="1:14" ht="15.75" customHeight="1" x14ac:dyDescent="0.35">
      <c r="A4880" s="7">
        <f t="shared" si="876"/>
        <v>0</v>
      </c>
      <c r="B4880" s="7">
        <f t="shared" si="877"/>
        <v>0</v>
      </c>
      <c r="C4880" s="7">
        <f t="shared" si="878"/>
        <v>0</v>
      </c>
      <c r="D4880" s="7">
        <f t="shared" si="879"/>
        <v>0</v>
      </c>
      <c r="E4880" s="7" t="e">
        <f>IF('Report DCM'!$H4880="In-Stream Video","Rich Media display banner",IF('Report DCM'!$I4880&gt;'Report DCM'!$J4880,"Standard",VLOOKUP(CONCATENATE(bd_adtype,"_",bd_creativetype),tabela,2,FALSE)))</f>
        <v>#N/A</v>
      </c>
      <c r="F4880" s="7">
        <f t="shared" si="880"/>
        <v>0</v>
      </c>
      <c r="G4880" s="7">
        <f t="shared" si="881"/>
        <v>0</v>
      </c>
      <c r="H4880" s="7">
        <f t="shared" si="882"/>
        <v>0</v>
      </c>
      <c r="I4880" s="7">
        <f t="shared" si="883"/>
        <v>0</v>
      </c>
      <c r="J4880" s="7">
        <f t="shared" si="884"/>
        <v>0</v>
      </c>
      <c r="K4880" s="8" t="e">
        <f t="shared" si="885"/>
        <v>#N/A</v>
      </c>
      <c r="L4880" s="7" t="e">
        <f t="shared" si="886"/>
        <v>#N/A</v>
      </c>
      <c r="M4880" s="8" t="e">
        <f t="shared" si="874"/>
        <v>#N/A</v>
      </c>
      <c r="N4880" s="8" t="e">
        <f t="shared" si="875"/>
        <v>#N/A</v>
      </c>
    </row>
    <row r="4881" spans="1:14" ht="15.75" customHeight="1" x14ac:dyDescent="0.35">
      <c r="A4881" s="7">
        <f t="shared" si="876"/>
        <v>0</v>
      </c>
      <c r="B4881" s="7">
        <f t="shared" si="877"/>
        <v>0</v>
      </c>
      <c r="C4881" s="7">
        <f t="shared" si="878"/>
        <v>0</v>
      </c>
      <c r="D4881" s="7">
        <f t="shared" si="879"/>
        <v>0</v>
      </c>
      <c r="E4881" s="7" t="e">
        <f>IF('Report DCM'!$H4881="In-Stream Video","Rich Media display banner",IF('Report DCM'!$I4881&gt;'Report DCM'!$J4881,"Standard",VLOOKUP(CONCATENATE(bd_adtype,"_",bd_creativetype),tabela,2,FALSE)))</f>
        <v>#N/A</v>
      </c>
      <c r="F4881" s="7">
        <f t="shared" si="880"/>
        <v>0</v>
      </c>
      <c r="G4881" s="7">
        <f t="shared" si="881"/>
        <v>0</v>
      </c>
      <c r="H4881" s="7">
        <f t="shared" si="882"/>
        <v>0</v>
      </c>
      <c r="I4881" s="7">
        <f t="shared" si="883"/>
        <v>0</v>
      </c>
      <c r="J4881" s="7">
        <f t="shared" si="884"/>
        <v>0</v>
      </c>
      <c r="K4881" s="8" t="e">
        <f t="shared" si="885"/>
        <v>#N/A</v>
      </c>
      <c r="L4881" s="7" t="e">
        <f t="shared" si="886"/>
        <v>#N/A</v>
      </c>
      <c r="M4881" s="8" t="e">
        <f t="shared" si="874"/>
        <v>#N/A</v>
      </c>
      <c r="N4881" s="8" t="e">
        <f t="shared" si="875"/>
        <v>#N/A</v>
      </c>
    </row>
    <row r="4882" spans="1:14" ht="15.75" customHeight="1" x14ac:dyDescent="0.35">
      <c r="A4882" s="7">
        <f t="shared" si="876"/>
        <v>0</v>
      </c>
      <c r="B4882" s="7">
        <f t="shared" si="877"/>
        <v>0</v>
      </c>
      <c r="C4882" s="7">
        <f t="shared" si="878"/>
        <v>0</v>
      </c>
      <c r="D4882" s="7">
        <f t="shared" si="879"/>
        <v>0</v>
      </c>
      <c r="E4882" s="7" t="e">
        <f>IF('Report DCM'!$H4882="In-Stream Video","Rich Media display banner",IF('Report DCM'!$I4882&gt;'Report DCM'!$J4882,"Standard",VLOOKUP(CONCATENATE(bd_adtype,"_",bd_creativetype),tabela,2,FALSE)))</f>
        <v>#N/A</v>
      </c>
      <c r="F4882" s="7">
        <f t="shared" si="880"/>
        <v>0</v>
      </c>
      <c r="G4882" s="7">
        <f t="shared" si="881"/>
        <v>0</v>
      </c>
      <c r="H4882" s="7">
        <f t="shared" si="882"/>
        <v>0</v>
      </c>
      <c r="I4882" s="7">
        <f t="shared" si="883"/>
        <v>0</v>
      </c>
      <c r="J4882" s="7">
        <f t="shared" si="884"/>
        <v>0</v>
      </c>
      <c r="K4882" s="8" t="e">
        <f t="shared" si="885"/>
        <v>#N/A</v>
      </c>
      <c r="L4882" s="7" t="e">
        <f t="shared" si="886"/>
        <v>#N/A</v>
      </c>
      <c r="M4882" s="8" t="e">
        <f t="shared" si="874"/>
        <v>#N/A</v>
      </c>
      <c r="N4882" s="8" t="e">
        <f t="shared" si="875"/>
        <v>#N/A</v>
      </c>
    </row>
    <row r="4883" spans="1:14" ht="15.75" customHeight="1" x14ac:dyDescent="0.35">
      <c r="A4883" s="7">
        <f t="shared" si="876"/>
        <v>0</v>
      </c>
      <c r="B4883" s="7">
        <f t="shared" si="877"/>
        <v>0</v>
      </c>
      <c r="C4883" s="7">
        <f t="shared" si="878"/>
        <v>0</v>
      </c>
      <c r="D4883" s="7">
        <f t="shared" si="879"/>
        <v>0</v>
      </c>
      <c r="E4883" s="7" t="e">
        <f>IF('Report DCM'!$H4883="In-Stream Video","Rich Media display banner",IF('Report DCM'!$I4883&gt;'Report DCM'!$J4883,"Standard",VLOOKUP(CONCATENATE(bd_adtype,"_",bd_creativetype),tabela,2,FALSE)))</f>
        <v>#N/A</v>
      </c>
      <c r="F4883" s="7">
        <f t="shared" si="880"/>
        <v>0</v>
      </c>
      <c r="G4883" s="7">
        <f t="shared" si="881"/>
        <v>0</v>
      </c>
      <c r="H4883" s="7">
        <f t="shared" si="882"/>
        <v>0</v>
      </c>
      <c r="I4883" s="7">
        <f t="shared" si="883"/>
        <v>0</v>
      </c>
      <c r="J4883" s="7">
        <f t="shared" si="884"/>
        <v>0</v>
      </c>
      <c r="K4883" s="8" t="e">
        <f t="shared" si="885"/>
        <v>#N/A</v>
      </c>
      <c r="L4883" s="7" t="e">
        <f t="shared" si="886"/>
        <v>#N/A</v>
      </c>
      <c r="M4883" s="8" t="e">
        <f t="shared" si="874"/>
        <v>#N/A</v>
      </c>
      <c r="N4883" s="8" t="e">
        <f t="shared" si="875"/>
        <v>#N/A</v>
      </c>
    </row>
    <row r="4884" spans="1:14" ht="15.75" customHeight="1" x14ac:dyDescent="0.35">
      <c r="A4884" s="7">
        <f t="shared" si="876"/>
        <v>0</v>
      </c>
      <c r="B4884" s="7">
        <f t="shared" si="877"/>
        <v>0</v>
      </c>
      <c r="C4884" s="7">
        <f t="shared" si="878"/>
        <v>0</v>
      </c>
      <c r="D4884" s="7">
        <f t="shared" si="879"/>
        <v>0</v>
      </c>
      <c r="E4884" s="7" t="e">
        <f>IF('Report DCM'!$H4884="In-Stream Video","Rich Media display banner",IF('Report DCM'!$I4884&gt;'Report DCM'!$J4884,"Standard",VLOOKUP(CONCATENATE(bd_adtype,"_",bd_creativetype),tabela,2,FALSE)))</f>
        <v>#N/A</v>
      </c>
      <c r="F4884" s="7">
        <f t="shared" si="880"/>
        <v>0</v>
      </c>
      <c r="G4884" s="7">
        <f t="shared" si="881"/>
        <v>0</v>
      </c>
      <c r="H4884" s="7">
        <f t="shared" si="882"/>
        <v>0</v>
      </c>
      <c r="I4884" s="7">
        <f t="shared" si="883"/>
        <v>0</v>
      </c>
      <c r="J4884" s="7">
        <f t="shared" si="884"/>
        <v>0</v>
      </c>
      <c r="K4884" s="8" t="e">
        <f t="shared" si="885"/>
        <v>#N/A</v>
      </c>
      <c r="L4884" s="7" t="e">
        <f t="shared" si="886"/>
        <v>#N/A</v>
      </c>
      <c r="M4884" s="8" t="e">
        <f t="shared" si="874"/>
        <v>#N/A</v>
      </c>
      <c r="N4884" s="8" t="e">
        <f t="shared" si="875"/>
        <v>#N/A</v>
      </c>
    </row>
    <row r="4885" spans="1:14" ht="15.75" customHeight="1" x14ac:dyDescent="0.35">
      <c r="A4885" s="7">
        <f t="shared" si="876"/>
        <v>0</v>
      </c>
      <c r="B4885" s="7">
        <f t="shared" si="877"/>
        <v>0</v>
      </c>
      <c r="C4885" s="7">
        <f t="shared" si="878"/>
        <v>0</v>
      </c>
      <c r="D4885" s="7">
        <f t="shared" si="879"/>
        <v>0</v>
      </c>
      <c r="E4885" s="7" t="e">
        <f>IF('Report DCM'!$H4885="In-Stream Video","Rich Media display banner",IF('Report DCM'!$I4885&gt;'Report DCM'!$J4885,"Standard",VLOOKUP(CONCATENATE(bd_adtype,"_",bd_creativetype),tabela,2,FALSE)))</f>
        <v>#N/A</v>
      </c>
      <c r="F4885" s="7">
        <f t="shared" si="880"/>
        <v>0</v>
      </c>
      <c r="G4885" s="7">
        <f t="shared" si="881"/>
        <v>0</v>
      </c>
      <c r="H4885" s="7">
        <f t="shared" si="882"/>
        <v>0</v>
      </c>
      <c r="I4885" s="7">
        <f t="shared" si="883"/>
        <v>0</v>
      </c>
      <c r="J4885" s="7">
        <f t="shared" si="884"/>
        <v>0</v>
      </c>
      <c r="K4885" s="8" t="e">
        <f t="shared" si="885"/>
        <v>#N/A</v>
      </c>
      <c r="L4885" s="7" t="e">
        <f t="shared" si="886"/>
        <v>#N/A</v>
      </c>
      <c r="M4885" s="8" t="e">
        <f t="shared" si="874"/>
        <v>#N/A</v>
      </c>
      <c r="N4885" s="8" t="e">
        <f t="shared" si="875"/>
        <v>#N/A</v>
      </c>
    </row>
    <row r="4886" spans="1:14" ht="15.75" customHeight="1" x14ac:dyDescent="0.35">
      <c r="A4886" s="7">
        <f t="shared" si="876"/>
        <v>0</v>
      </c>
      <c r="B4886" s="7">
        <f t="shared" si="877"/>
        <v>0</v>
      </c>
      <c r="C4886" s="7">
        <f t="shared" si="878"/>
        <v>0</v>
      </c>
      <c r="D4886" s="7">
        <f t="shared" si="879"/>
        <v>0</v>
      </c>
      <c r="E4886" s="7" t="e">
        <f>IF('Report DCM'!$H4886="In-Stream Video","Rich Media display banner",IF('Report DCM'!$I4886&gt;'Report DCM'!$J4886,"Standard",VLOOKUP(CONCATENATE(bd_adtype,"_",bd_creativetype),tabela,2,FALSE)))</f>
        <v>#N/A</v>
      </c>
      <c r="F4886" s="7">
        <f t="shared" si="880"/>
        <v>0</v>
      </c>
      <c r="G4886" s="7">
        <f t="shared" si="881"/>
        <v>0</v>
      </c>
      <c r="H4886" s="7">
        <f t="shared" si="882"/>
        <v>0</v>
      </c>
      <c r="I4886" s="7">
        <f t="shared" si="883"/>
        <v>0</v>
      </c>
      <c r="J4886" s="7">
        <f t="shared" si="884"/>
        <v>0</v>
      </c>
      <c r="K4886" s="8" t="e">
        <f t="shared" si="885"/>
        <v>#N/A</v>
      </c>
      <c r="L4886" s="7" t="e">
        <f t="shared" si="886"/>
        <v>#N/A</v>
      </c>
      <c r="M4886" s="8" t="e">
        <f t="shared" si="874"/>
        <v>#N/A</v>
      </c>
      <c r="N4886" s="8" t="e">
        <f t="shared" si="875"/>
        <v>#N/A</v>
      </c>
    </row>
    <row r="4887" spans="1:14" ht="15.75" customHeight="1" x14ac:dyDescent="0.35">
      <c r="A4887" s="7">
        <f t="shared" si="876"/>
        <v>0</v>
      </c>
      <c r="B4887" s="7">
        <f t="shared" si="877"/>
        <v>0</v>
      </c>
      <c r="C4887" s="7">
        <f t="shared" si="878"/>
        <v>0</v>
      </c>
      <c r="D4887" s="7">
        <f t="shared" si="879"/>
        <v>0</v>
      </c>
      <c r="E4887" s="7" t="e">
        <f>IF('Report DCM'!$H4887="In-Stream Video","Rich Media display banner",IF('Report DCM'!$I4887&gt;'Report DCM'!$J4887,"Standard",VLOOKUP(CONCATENATE(bd_adtype,"_",bd_creativetype),tabela,2,FALSE)))</f>
        <v>#N/A</v>
      </c>
      <c r="F4887" s="7">
        <f t="shared" si="880"/>
        <v>0</v>
      </c>
      <c r="G4887" s="7">
        <f t="shared" si="881"/>
        <v>0</v>
      </c>
      <c r="H4887" s="7">
        <f t="shared" si="882"/>
        <v>0</v>
      </c>
      <c r="I4887" s="7">
        <f t="shared" si="883"/>
        <v>0</v>
      </c>
      <c r="J4887" s="7">
        <f t="shared" si="884"/>
        <v>0</v>
      </c>
      <c r="K4887" s="8" t="e">
        <f t="shared" si="885"/>
        <v>#N/A</v>
      </c>
      <c r="L4887" s="7" t="e">
        <f t="shared" si="886"/>
        <v>#N/A</v>
      </c>
      <c r="M4887" s="8" t="e">
        <f t="shared" si="874"/>
        <v>#N/A</v>
      </c>
      <c r="N4887" s="8" t="e">
        <f t="shared" si="875"/>
        <v>#N/A</v>
      </c>
    </row>
    <row r="4888" spans="1:14" ht="15.75" customHeight="1" x14ac:dyDescent="0.35">
      <c r="A4888" s="7">
        <f t="shared" si="876"/>
        <v>0</v>
      </c>
      <c r="B4888" s="7">
        <f t="shared" si="877"/>
        <v>0</v>
      </c>
      <c r="C4888" s="7">
        <f t="shared" si="878"/>
        <v>0</v>
      </c>
      <c r="D4888" s="7">
        <f t="shared" si="879"/>
        <v>0</v>
      </c>
      <c r="E4888" s="7" t="e">
        <f>IF('Report DCM'!$H4888="In-Stream Video","Rich Media display banner",IF('Report DCM'!$I4888&gt;'Report DCM'!$J4888,"Standard",VLOOKUP(CONCATENATE(bd_adtype,"_",bd_creativetype),tabela,2,FALSE)))</f>
        <v>#N/A</v>
      </c>
      <c r="F4888" s="7">
        <f t="shared" si="880"/>
        <v>0</v>
      </c>
      <c r="G4888" s="7">
        <f t="shared" si="881"/>
        <v>0</v>
      </c>
      <c r="H4888" s="7">
        <f t="shared" si="882"/>
        <v>0</v>
      </c>
      <c r="I4888" s="7">
        <f t="shared" si="883"/>
        <v>0</v>
      </c>
      <c r="J4888" s="7">
        <f t="shared" si="884"/>
        <v>0</v>
      </c>
      <c r="K4888" s="8" t="e">
        <f t="shared" si="885"/>
        <v>#N/A</v>
      </c>
      <c r="L4888" s="7" t="e">
        <f t="shared" si="886"/>
        <v>#N/A</v>
      </c>
      <c r="M4888" s="8" t="e">
        <f t="shared" si="874"/>
        <v>#N/A</v>
      </c>
      <c r="N4888" s="8" t="e">
        <f t="shared" si="875"/>
        <v>#N/A</v>
      </c>
    </row>
    <row r="4889" spans="1:14" ht="15.75" customHeight="1" x14ac:dyDescent="0.35">
      <c r="A4889" s="7">
        <f t="shared" si="876"/>
        <v>0</v>
      </c>
      <c r="B4889" s="7">
        <f t="shared" si="877"/>
        <v>0</v>
      </c>
      <c r="C4889" s="7">
        <f t="shared" si="878"/>
        <v>0</v>
      </c>
      <c r="D4889" s="7">
        <f t="shared" si="879"/>
        <v>0</v>
      </c>
      <c r="E4889" s="7" t="e">
        <f>IF('Report DCM'!$H4889="In-Stream Video","Rich Media display banner",IF('Report DCM'!$I4889&gt;'Report DCM'!$J4889,"Standard",VLOOKUP(CONCATENATE(bd_adtype,"_",bd_creativetype),tabela,2,FALSE)))</f>
        <v>#N/A</v>
      </c>
      <c r="F4889" s="7">
        <f t="shared" si="880"/>
        <v>0</v>
      </c>
      <c r="G4889" s="7">
        <f t="shared" si="881"/>
        <v>0</v>
      </c>
      <c r="H4889" s="7">
        <f t="shared" si="882"/>
        <v>0</v>
      </c>
      <c r="I4889" s="7">
        <f t="shared" si="883"/>
        <v>0</v>
      </c>
      <c r="J4889" s="7">
        <f t="shared" si="884"/>
        <v>0</v>
      </c>
      <c r="K4889" s="8" t="e">
        <f t="shared" si="885"/>
        <v>#N/A</v>
      </c>
      <c r="L4889" s="7" t="e">
        <f t="shared" si="886"/>
        <v>#N/A</v>
      </c>
      <c r="M4889" s="8" t="e">
        <f t="shared" si="874"/>
        <v>#N/A</v>
      </c>
      <c r="N4889" s="8" t="e">
        <f t="shared" si="875"/>
        <v>#N/A</v>
      </c>
    </row>
    <row r="4890" spans="1:14" ht="15.75" customHeight="1" x14ac:dyDescent="0.35">
      <c r="A4890" s="7">
        <f t="shared" si="876"/>
        <v>0</v>
      </c>
      <c r="B4890" s="7">
        <f t="shared" si="877"/>
        <v>0</v>
      </c>
      <c r="C4890" s="7">
        <f t="shared" si="878"/>
        <v>0</v>
      </c>
      <c r="D4890" s="7">
        <f t="shared" si="879"/>
        <v>0</v>
      </c>
      <c r="E4890" s="7" t="e">
        <f>IF('Report DCM'!$H4890="In-Stream Video","Rich Media display banner",IF('Report DCM'!$I4890&gt;'Report DCM'!$J4890,"Standard",VLOOKUP(CONCATENATE(bd_adtype,"_",bd_creativetype),tabela,2,FALSE)))</f>
        <v>#N/A</v>
      </c>
      <c r="F4890" s="7">
        <f t="shared" si="880"/>
        <v>0</v>
      </c>
      <c r="G4890" s="7">
        <f t="shared" si="881"/>
        <v>0</v>
      </c>
      <c r="H4890" s="7">
        <f t="shared" si="882"/>
        <v>0</v>
      </c>
      <c r="I4890" s="7">
        <f t="shared" si="883"/>
        <v>0</v>
      </c>
      <c r="J4890" s="7">
        <f t="shared" si="884"/>
        <v>0</v>
      </c>
      <c r="K4890" s="8" t="e">
        <f t="shared" si="885"/>
        <v>#N/A</v>
      </c>
      <c r="L4890" s="7" t="e">
        <f t="shared" si="886"/>
        <v>#N/A</v>
      </c>
      <c r="M4890" s="8" t="e">
        <f t="shared" si="874"/>
        <v>#N/A</v>
      </c>
      <c r="N4890" s="8" t="e">
        <f t="shared" si="875"/>
        <v>#N/A</v>
      </c>
    </row>
    <row r="4891" spans="1:14" ht="15.75" customHeight="1" x14ac:dyDescent="0.35">
      <c r="A4891" s="7">
        <f t="shared" si="876"/>
        <v>0</v>
      </c>
      <c r="B4891" s="7">
        <f t="shared" si="877"/>
        <v>0</v>
      </c>
      <c r="C4891" s="7">
        <f t="shared" si="878"/>
        <v>0</v>
      </c>
      <c r="D4891" s="7">
        <f t="shared" si="879"/>
        <v>0</v>
      </c>
      <c r="E4891" s="7" t="e">
        <f>IF('Report DCM'!$H4891="In-Stream Video","Rich Media display banner",IF('Report DCM'!$I4891&gt;'Report DCM'!$J4891,"Standard",VLOOKUP(CONCATENATE(bd_adtype,"_",bd_creativetype),tabela,2,FALSE)))</f>
        <v>#N/A</v>
      </c>
      <c r="F4891" s="7">
        <f t="shared" si="880"/>
        <v>0</v>
      </c>
      <c r="G4891" s="7">
        <f t="shared" si="881"/>
        <v>0</v>
      </c>
      <c r="H4891" s="7">
        <f t="shared" si="882"/>
        <v>0</v>
      </c>
      <c r="I4891" s="7">
        <f t="shared" si="883"/>
        <v>0</v>
      </c>
      <c r="J4891" s="7">
        <f t="shared" si="884"/>
        <v>0</v>
      </c>
      <c r="K4891" s="8" t="e">
        <f t="shared" si="885"/>
        <v>#N/A</v>
      </c>
      <c r="L4891" s="7" t="e">
        <f t="shared" si="886"/>
        <v>#N/A</v>
      </c>
      <c r="M4891" s="8" t="e">
        <f t="shared" si="874"/>
        <v>#N/A</v>
      </c>
      <c r="N4891" s="8" t="e">
        <f t="shared" si="875"/>
        <v>#N/A</v>
      </c>
    </row>
    <row r="4892" spans="1:14" ht="15.75" customHeight="1" x14ac:dyDescent="0.35">
      <c r="A4892" s="7">
        <f t="shared" si="876"/>
        <v>0</v>
      </c>
      <c r="B4892" s="7">
        <f t="shared" si="877"/>
        <v>0</v>
      </c>
      <c r="C4892" s="7">
        <f t="shared" si="878"/>
        <v>0</v>
      </c>
      <c r="D4892" s="7">
        <f t="shared" si="879"/>
        <v>0</v>
      </c>
      <c r="E4892" s="7" t="e">
        <f>IF('Report DCM'!$H4892="In-Stream Video","Rich Media display banner",IF('Report DCM'!$I4892&gt;'Report DCM'!$J4892,"Standard",VLOOKUP(CONCATENATE(bd_adtype,"_",bd_creativetype),tabela,2,FALSE)))</f>
        <v>#N/A</v>
      </c>
      <c r="F4892" s="7">
        <f t="shared" si="880"/>
        <v>0</v>
      </c>
      <c r="G4892" s="7">
        <f t="shared" si="881"/>
        <v>0</v>
      </c>
      <c r="H4892" s="7">
        <f t="shared" si="882"/>
        <v>0</v>
      </c>
      <c r="I4892" s="7">
        <f t="shared" si="883"/>
        <v>0</v>
      </c>
      <c r="J4892" s="7">
        <f t="shared" si="884"/>
        <v>0</v>
      </c>
      <c r="K4892" s="8" t="e">
        <f t="shared" si="885"/>
        <v>#N/A</v>
      </c>
      <c r="L4892" s="7" t="e">
        <f t="shared" si="886"/>
        <v>#N/A</v>
      </c>
      <c r="M4892" s="8" t="e">
        <f t="shared" si="874"/>
        <v>#N/A</v>
      </c>
      <c r="N4892" s="8" t="e">
        <f t="shared" si="875"/>
        <v>#N/A</v>
      </c>
    </row>
    <row r="4893" spans="1:14" ht="15.75" customHeight="1" x14ac:dyDescent="0.35">
      <c r="A4893" s="7">
        <f t="shared" si="876"/>
        <v>0</v>
      </c>
      <c r="B4893" s="7">
        <f t="shared" si="877"/>
        <v>0</v>
      </c>
      <c r="C4893" s="7">
        <f t="shared" si="878"/>
        <v>0</v>
      </c>
      <c r="D4893" s="7">
        <f t="shared" si="879"/>
        <v>0</v>
      </c>
      <c r="E4893" s="7" t="e">
        <f>IF('Report DCM'!$H4893="In-Stream Video","Rich Media display banner",IF('Report DCM'!$I4893&gt;'Report DCM'!$J4893,"Standard",VLOOKUP(CONCATENATE(bd_adtype,"_",bd_creativetype),tabela,2,FALSE)))</f>
        <v>#N/A</v>
      </c>
      <c r="F4893" s="7">
        <f t="shared" si="880"/>
        <v>0</v>
      </c>
      <c r="G4893" s="7">
        <f t="shared" si="881"/>
        <v>0</v>
      </c>
      <c r="H4893" s="7">
        <f t="shared" si="882"/>
        <v>0</v>
      </c>
      <c r="I4893" s="7">
        <f t="shared" si="883"/>
        <v>0</v>
      </c>
      <c r="J4893" s="7">
        <f t="shared" si="884"/>
        <v>0</v>
      </c>
      <c r="K4893" s="8" t="e">
        <f t="shared" si="885"/>
        <v>#N/A</v>
      </c>
      <c r="L4893" s="7" t="e">
        <f t="shared" si="886"/>
        <v>#N/A</v>
      </c>
      <c r="M4893" s="8" t="e">
        <f t="shared" si="874"/>
        <v>#N/A</v>
      </c>
      <c r="N4893" s="8" t="e">
        <f t="shared" si="875"/>
        <v>#N/A</v>
      </c>
    </row>
    <row r="4894" spans="1:14" ht="15.75" customHeight="1" x14ac:dyDescent="0.35">
      <c r="A4894" s="7">
        <f t="shared" si="876"/>
        <v>0</v>
      </c>
      <c r="B4894" s="7">
        <f t="shared" si="877"/>
        <v>0</v>
      </c>
      <c r="C4894" s="7">
        <f t="shared" si="878"/>
        <v>0</v>
      </c>
      <c r="D4894" s="7">
        <f t="shared" si="879"/>
        <v>0</v>
      </c>
      <c r="E4894" s="7" t="e">
        <f>IF('Report DCM'!$H4894="In-Stream Video","Rich Media display banner",IF('Report DCM'!$I4894&gt;'Report DCM'!$J4894,"Standard",VLOOKUP(CONCATENATE(bd_adtype,"_",bd_creativetype),tabela,2,FALSE)))</f>
        <v>#N/A</v>
      </c>
      <c r="F4894" s="7">
        <f t="shared" si="880"/>
        <v>0</v>
      </c>
      <c r="G4894" s="7">
        <f t="shared" si="881"/>
        <v>0</v>
      </c>
      <c r="H4894" s="7">
        <f t="shared" si="882"/>
        <v>0</v>
      </c>
      <c r="I4894" s="7">
        <f t="shared" si="883"/>
        <v>0</v>
      </c>
      <c r="J4894" s="7">
        <f t="shared" si="884"/>
        <v>0</v>
      </c>
      <c r="K4894" s="8" t="e">
        <f t="shared" si="885"/>
        <v>#N/A</v>
      </c>
      <c r="L4894" s="7" t="e">
        <f t="shared" si="886"/>
        <v>#N/A</v>
      </c>
      <c r="M4894" s="8" t="e">
        <f t="shared" si="874"/>
        <v>#N/A</v>
      </c>
      <c r="N4894" s="8" t="e">
        <f t="shared" si="875"/>
        <v>#N/A</v>
      </c>
    </row>
    <row r="4895" spans="1:14" ht="15.75" customHeight="1" x14ac:dyDescent="0.35">
      <c r="A4895" s="7">
        <f t="shared" si="876"/>
        <v>0</v>
      </c>
      <c r="B4895" s="7">
        <f t="shared" si="877"/>
        <v>0</v>
      </c>
      <c r="C4895" s="7">
        <f t="shared" si="878"/>
        <v>0</v>
      </c>
      <c r="D4895" s="7">
        <f t="shared" si="879"/>
        <v>0</v>
      </c>
      <c r="E4895" s="7" t="e">
        <f>IF('Report DCM'!$H4895="In-Stream Video","Rich Media display banner",IF('Report DCM'!$I4895&gt;'Report DCM'!$J4895,"Standard",VLOOKUP(CONCATENATE(bd_adtype,"_",bd_creativetype),tabela,2,FALSE)))</f>
        <v>#N/A</v>
      </c>
      <c r="F4895" s="7">
        <f t="shared" si="880"/>
        <v>0</v>
      </c>
      <c r="G4895" s="7">
        <f t="shared" si="881"/>
        <v>0</v>
      </c>
      <c r="H4895" s="7">
        <f t="shared" si="882"/>
        <v>0</v>
      </c>
      <c r="I4895" s="7">
        <f t="shared" si="883"/>
        <v>0</v>
      </c>
      <c r="J4895" s="7">
        <f t="shared" si="884"/>
        <v>0</v>
      </c>
      <c r="K4895" s="8" t="e">
        <f t="shared" si="885"/>
        <v>#N/A</v>
      </c>
      <c r="L4895" s="7" t="e">
        <f t="shared" si="886"/>
        <v>#N/A</v>
      </c>
      <c r="M4895" s="8" t="e">
        <f t="shared" si="874"/>
        <v>#N/A</v>
      </c>
      <c r="N4895" s="8" t="e">
        <f t="shared" si="875"/>
        <v>#N/A</v>
      </c>
    </row>
    <row r="4896" spans="1:14" ht="15.75" customHeight="1" x14ac:dyDescent="0.35">
      <c r="A4896" s="7">
        <f t="shared" si="876"/>
        <v>0</v>
      </c>
      <c r="B4896" s="7">
        <f t="shared" si="877"/>
        <v>0</v>
      </c>
      <c r="C4896" s="7">
        <f t="shared" si="878"/>
        <v>0</v>
      </c>
      <c r="D4896" s="7">
        <f t="shared" si="879"/>
        <v>0</v>
      </c>
      <c r="E4896" s="7" t="e">
        <f>IF('Report DCM'!$H4896="In-Stream Video","Rich Media display banner",IF('Report DCM'!$I4896&gt;'Report DCM'!$J4896,"Standard",VLOOKUP(CONCATENATE(bd_adtype,"_",bd_creativetype),tabela,2,FALSE)))</f>
        <v>#N/A</v>
      </c>
      <c r="F4896" s="7">
        <f t="shared" si="880"/>
        <v>0</v>
      </c>
      <c r="G4896" s="7">
        <f t="shared" si="881"/>
        <v>0</v>
      </c>
      <c r="H4896" s="7">
        <f t="shared" si="882"/>
        <v>0</v>
      </c>
      <c r="I4896" s="7">
        <f t="shared" si="883"/>
        <v>0</v>
      </c>
      <c r="J4896" s="7">
        <f t="shared" si="884"/>
        <v>0</v>
      </c>
      <c r="K4896" s="8" t="e">
        <f t="shared" si="885"/>
        <v>#N/A</v>
      </c>
      <c r="L4896" s="7" t="e">
        <f t="shared" si="886"/>
        <v>#N/A</v>
      </c>
      <c r="M4896" s="8" t="e">
        <f t="shared" si="874"/>
        <v>#N/A</v>
      </c>
      <c r="N4896" s="8" t="e">
        <f t="shared" si="875"/>
        <v>#N/A</v>
      </c>
    </row>
    <row r="4897" spans="1:14" ht="15.75" customHeight="1" x14ac:dyDescent="0.35">
      <c r="A4897" s="7">
        <f t="shared" si="876"/>
        <v>0</v>
      </c>
      <c r="B4897" s="7">
        <f t="shared" si="877"/>
        <v>0</v>
      </c>
      <c r="C4897" s="7">
        <f t="shared" si="878"/>
        <v>0</v>
      </c>
      <c r="D4897" s="7">
        <f t="shared" si="879"/>
        <v>0</v>
      </c>
      <c r="E4897" s="7" t="e">
        <f>IF('Report DCM'!$H4897="In-Stream Video","Rich Media display banner",IF('Report DCM'!$I4897&gt;'Report DCM'!$J4897,"Standard",VLOOKUP(CONCATENATE(bd_adtype,"_",bd_creativetype),tabela,2,FALSE)))</f>
        <v>#N/A</v>
      </c>
      <c r="F4897" s="7">
        <f t="shared" si="880"/>
        <v>0</v>
      </c>
      <c r="G4897" s="7">
        <f t="shared" si="881"/>
        <v>0</v>
      </c>
      <c r="H4897" s="7">
        <f t="shared" si="882"/>
        <v>0</v>
      </c>
      <c r="I4897" s="7">
        <f t="shared" si="883"/>
        <v>0</v>
      </c>
      <c r="J4897" s="7">
        <f t="shared" si="884"/>
        <v>0</v>
      </c>
      <c r="K4897" s="8" t="e">
        <f t="shared" si="885"/>
        <v>#N/A</v>
      </c>
      <c r="L4897" s="7" t="e">
        <f t="shared" si="886"/>
        <v>#N/A</v>
      </c>
      <c r="M4897" s="8" t="e">
        <f t="shared" si="874"/>
        <v>#N/A</v>
      </c>
      <c r="N4897" s="8" t="e">
        <f t="shared" si="875"/>
        <v>#N/A</v>
      </c>
    </row>
    <row r="4898" spans="1:14" ht="15.75" customHeight="1" x14ac:dyDescent="0.35">
      <c r="A4898" s="7">
        <f t="shared" si="876"/>
        <v>0</v>
      </c>
      <c r="B4898" s="7">
        <f t="shared" si="877"/>
        <v>0</v>
      </c>
      <c r="C4898" s="7">
        <f t="shared" si="878"/>
        <v>0</v>
      </c>
      <c r="D4898" s="7">
        <f t="shared" si="879"/>
        <v>0</v>
      </c>
      <c r="E4898" s="7" t="e">
        <f>IF('Report DCM'!$H4898="In-Stream Video","Rich Media display banner",IF('Report DCM'!$I4898&gt;'Report DCM'!$J4898,"Standard",VLOOKUP(CONCATENATE(bd_adtype,"_",bd_creativetype),tabela,2,FALSE)))</f>
        <v>#N/A</v>
      </c>
      <c r="F4898" s="7">
        <f t="shared" si="880"/>
        <v>0</v>
      </c>
      <c r="G4898" s="7">
        <f t="shared" si="881"/>
        <v>0</v>
      </c>
      <c r="H4898" s="7">
        <f t="shared" si="882"/>
        <v>0</v>
      </c>
      <c r="I4898" s="7">
        <f t="shared" si="883"/>
        <v>0</v>
      </c>
      <c r="J4898" s="7">
        <f t="shared" si="884"/>
        <v>0</v>
      </c>
      <c r="K4898" s="8" t="e">
        <f t="shared" si="885"/>
        <v>#N/A</v>
      </c>
      <c r="L4898" s="7" t="e">
        <f t="shared" si="886"/>
        <v>#N/A</v>
      </c>
      <c r="M4898" s="8" t="e">
        <f t="shared" si="874"/>
        <v>#N/A</v>
      </c>
      <c r="N4898" s="8" t="e">
        <f t="shared" si="875"/>
        <v>#N/A</v>
      </c>
    </row>
    <row r="4899" spans="1:14" ht="15.75" customHeight="1" x14ac:dyDescent="0.35">
      <c r="A4899" s="7">
        <f t="shared" si="876"/>
        <v>0</v>
      </c>
      <c r="B4899" s="7">
        <f t="shared" si="877"/>
        <v>0</v>
      </c>
      <c r="C4899" s="7">
        <f t="shared" si="878"/>
        <v>0</v>
      </c>
      <c r="D4899" s="7">
        <f t="shared" si="879"/>
        <v>0</v>
      </c>
      <c r="E4899" s="7" t="e">
        <f>IF('Report DCM'!$H4899="In-Stream Video","Rich Media display banner",IF('Report DCM'!$I4899&gt;'Report DCM'!$J4899,"Standard",VLOOKUP(CONCATENATE(bd_adtype,"_",bd_creativetype),tabela,2,FALSE)))</f>
        <v>#N/A</v>
      </c>
      <c r="F4899" s="7">
        <f t="shared" si="880"/>
        <v>0</v>
      </c>
      <c r="G4899" s="7">
        <f t="shared" si="881"/>
        <v>0</v>
      </c>
      <c r="H4899" s="7">
        <f t="shared" si="882"/>
        <v>0</v>
      </c>
      <c r="I4899" s="7">
        <f t="shared" si="883"/>
        <v>0</v>
      </c>
      <c r="J4899" s="7">
        <f t="shared" si="884"/>
        <v>0</v>
      </c>
      <c r="K4899" s="8" t="e">
        <f t="shared" si="885"/>
        <v>#N/A</v>
      </c>
      <c r="L4899" s="7" t="e">
        <f t="shared" si="886"/>
        <v>#N/A</v>
      </c>
      <c r="M4899" s="8" t="e">
        <f t="shared" si="874"/>
        <v>#N/A</v>
      </c>
      <c r="N4899" s="8" t="e">
        <f t="shared" si="875"/>
        <v>#N/A</v>
      </c>
    </row>
    <row r="4900" spans="1:14" ht="15.75" customHeight="1" x14ac:dyDescent="0.35">
      <c r="A4900" s="7">
        <f t="shared" si="876"/>
        <v>0</v>
      </c>
      <c r="B4900" s="7">
        <f t="shared" si="877"/>
        <v>0</v>
      </c>
      <c r="C4900" s="7">
        <f t="shared" si="878"/>
        <v>0</v>
      </c>
      <c r="D4900" s="7">
        <f t="shared" si="879"/>
        <v>0</v>
      </c>
      <c r="E4900" s="7" t="e">
        <f>IF('Report DCM'!$H4900="In-Stream Video","Rich Media display banner",IF('Report DCM'!$I4900&gt;'Report DCM'!$J4900,"Standard",VLOOKUP(CONCATENATE(bd_adtype,"_",bd_creativetype),tabela,2,FALSE)))</f>
        <v>#N/A</v>
      </c>
      <c r="F4900" s="7">
        <f t="shared" si="880"/>
        <v>0</v>
      </c>
      <c r="G4900" s="7">
        <f t="shared" si="881"/>
        <v>0</v>
      </c>
      <c r="H4900" s="7">
        <f t="shared" si="882"/>
        <v>0</v>
      </c>
      <c r="I4900" s="7">
        <f t="shared" si="883"/>
        <v>0</v>
      </c>
      <c r="J4900" s="7">
        <f t="shared" si="884"/>
        <v>0</v>
      </c>
      <c r="K4900" s="8" t="e">
        <f t="shared" si="885"/>
        <v>#N/A</v>
      </c>
      <c r="L4900" s="7" t="e">
        <f t="shared" si="886"/>
        <v>#N/A</v>
      </c>
      <c r="M4900" s="8" t="e">
        <f t="shared" si="874"/>
        <v>#N/A</v>
      </c>
      <c r="N4900" s="8" t="e">
        <f t="shared" si="875"/>
        <v>#N/A</v>
      </c>
    </row>
    <row r="4901" spans="1:14" ht="15.75" customHeight="1" x14ac:dyDescent="0.35">
      <c r="A4901" s="7">
        <f t="shared" si="876"/>
        <v>0</v>
      </c>
      <c r="B4901" s="7">
        <f t="shared" si="877"/>
        <v>0</v>
      </c>
      <c r="C4901" s="7">
        <f t="shared" si="878"/>
        <v>0</v>
      </c>
      <c r="D4901" s="7">
        <f t="shared" si="879"/>
        <v>0</v>
      </c>
      <c r="E4901" s="7" t="e">
        <f>IF('Report DCM'!$H4901="In-Stream Video","Rich Media display banner",IF('Report DCM'!$I4901&gt;'Report DCM'!$J4901,"Standard",VLOOKUP(CONCATENATE(bd_adtype,"_",bd_creativetype),tabela,2,FALSE)))</f>
        <v>#N/A</v>
      </c>
      <c r="F4901" s="7">
        <f t="shared" si="880"/>
        <v>0</v>
      </c>
      <c r="G4901" s="7">
        <f t="shared" si="881"/>
        <v>0</v>
      </c>
      <c r="H4901" s="7">
        <f t="shared" si="882"/>
        <v>0</v>
      </c>
      <c r="I4901" s="7">
        <f t="shared" si="883"/>
        <v>0</v>
      </c>
      <c r="J4901" s="7">
        <f t="shared" si="884"/>
        <v>0</v>
      </c>
      <c r="K4901" s="8" t="e">
        <f t="shared" si="885"/>
        <v>#N/A</v>
      </c>
      <c r="L4901" s="7" t="e">
        <f t="shared" si="886"/>
        <v>#N/A</v>
      </c>
      <c r="M4901" s="8" t="e">
        <f t="shared" si="874"/>
        <v>#N/A</v>
      </c>
      <c r="N4901" s="8" t="e">
        <f t="shared" si="875"/>
        <v>#N/A</v>
      </c>
    </row>
    <row r="4902" spans="1:14" ht="15.75" customHeight="1" x14ac:dyDescent="0.35">
      <c r="A4902" s="7">
        <f t="shared" si="876"/>
        <v>0</v>
      </c>
      <c r="B4902" s="7">
        <f t="shared" si="877"/>
        <v>0</v>
      </c>
      <c r="C4902" s="7">
        <f t="shared" si="878"/>
        <v>0</v>
      </c>
      <c r="D4902" s="7">
        <f t="shared" si="879"/>
        <v>0</v>
      </c>
      <c r="E4902" s="7" t="e">
        <f>IF('Report DCM'!$H4902="In-Stream Video","Rich Media display banner",IF('Report DCM'!$I4902&gt;'Report DCM'!$J4902,"Standard",VLOOKUP(CONCATENATE(bd_adtype,"_",bd_creativetype),tabela,2,FALSE)))</f>
        <v>#N/A</v>
      </c>
      <c r="F4902" s="7">
        <f t="shared" si="880"/>
        <v>0</v>
      </c>
      <c r="G4902" s="7">
        <f t="shared" si="881"/>
        <v>0</v>
      </c>
      <c r="H4902" s="7">
        <f t="shared" si="882"/>
        <v>0</v>
      </c>
      <c r="I4902" s="7">
        <f t="shared" si="883"/>
        <v>0</v>
      </c>
      <c r="J4902" s="7">
        <f t="shared" si="884"/>
        <v>0</v>
      </c>
      <c r="K4902" s="8" t="e">
        <f t="shared" si="885"/>
        <v>#N/A</v>
      </c>
      <c r="L4902" s="7" t="e">
        <f t="shared" si="886"/>
        <v>#N/A</v>
      </c>
      <c r="M4902" s="8" t="e">
        <f t="shared" si="874"/>
        <v>#N/A</v>
      </c>
      <c r="N4902" s="8" t="e">
        <f t="shared" si="875"/>
        <v>#N/A</v>
      </c>
    </row>
    <row r="4903" spans="1:14" ht="15.75" customHeight="1" x14ac:dyDescent="0.35">
      <c r="A4903" s="7">
        <f t="shared" si="876"/>
        <v>0</v>
      </c>
      <c r="B4903" s="7">
        <f t="shared" si="877"/>
        <v>0</v>
      </c>
      <c r="C4903" s="7">
        <f t="shared" si="878"/>
        <v>0</v>
      </c>
      <c r="D4903" s="7">
        <f t="shared" si="879"/>
        <v>0</v>
      </c>
      <c r="E4903" s="7" t="e">
        <f>IF('Report DCM'!$H4903="In-Stream Video","Rich Media display banner",IF('Report DCM'!$I4903&gt;'Report DCM'!$J4903,"Standard",VLOOKUP(CONCATENATE(bd_adtype,"_",bd_creativetype),tabela,2,FALSE)))</f>
        <v>#N/A</v>
      </c>
      <c r="F4903" s="7">
        <f t="shared" si="880"/>
        <v>0</v>
      </c>
      <c r="G4903" s="7">
        <f t="shared" si="881"/>
        <v>0</v>
      </c>
      <c r="H4903" s="7">
        <f t="shared" si="882"/>
        <v>0</v>
      </c>
      <c r="I4903" s="7">
        <f t="shared" si="883"/>
        <v>0</v>
      </c>
      <c r="J4903" s="7">
        <f t="shared" si="884"/>
        <v>0</v>
      </c>
      <c r="K4903" s="8" t="e">
        <f t="shared" si="885"/>
        <v>#N/A</v>
      </c>
      <c r="L4903" s="7" t="e">
        <f t="shared" si="886"/>
        <v>#N/A</v>
      </c>
      <c r="M4903" s="8" t="e">
        <f t="shared" si="874"/>
        <v>#N/A</v>
      </c>
      <c r="N4903" s="8" t="e">
        <f t="shared" si="875"/>
        <v>#N/A</v>
      </c>
    </row>
    <row r="4904" spans="1:14" ht="15.75" customHeight="1" x14ac:dyDescent="0.35">
      <c r="A4904" s="7">
        <f t="shared" si="876"/>
        <v>0</v>
      </c>
      <c r="B4904" s="7">
        <f t="shared" si="877"/>
        <v>0</v>
      </c>
      <c r="C4904" s="7">
        <f t="shared" si="878"/>
        <v>0</v>
      </c>
      <c r="D4904" s="7">
        <f t="shared" si="879"/>
        <v>0</v>
      </c>
      <c r="E4904" s="7" t="e">
        <f>IF('Report DCM'!$H4904="In-Stream Video","Rich Media display banner",IF('Report DCM'!$I4904&gt;'Report DCM'!$J4904,"Standard",VLOOKUP(CONCATENATE(bd_adtype,"_",bd_creativetype),tabela,2,FALSE)))</f>
        <v>#N/A</v>
      </c>
      <c r="F4904" s="7">
        <f t="shared" si="880"/>
        <v>0</v>
      </c>
      <c r="G4904" s="7">
        <f t="shared" si="881"/>
        <v>0</v>
      </c>
      <c r="H4904" s="7">
        <f t="shared" si="882"/>
        <v>0</v>
      </c>
      <c r="I4904" s="7">
        <f t="shared" si="883"/>
        <v>0</v>
      </c>
      <c r="J4904" s="7">
        <f t="shared" si="884"/>
        <v>0</v>
      </c>
      <c r="K4904" s="8" t="e">
        <f t="shared" si="885"/>
        <v>#N/A</v>
      </c>
      <c r="L4904" s="7" t="e">
        <f t="shared" si="886"/>
        <v>#N/A</v>
      </c>
      <c r="M4904" s="8" t="e">
        <f t="shared" si="874"/>
        <v>#N/A</v>
      </c>
      <c r="N4904" s="8" t="e">
        <f t="shared" si="875"/>
        <v>#N/A</v>
      </c>
    </row>
    <row r="4905" spans="1:14" ht="15.75" customHeight="1" x14ac:dyDescent="0.35">
      <c r="A4905" s="7">
        <f t="shared" si="876"/>
        <v>0</v>
      </c>
      <c r="B4905" s="7">
        <f t="shared" si="877"/>
        <v>0</v>
      </c>
      <c r="C4905" s="7">
        <f t="shared" si="878"/>
        <v>0</v>
      </c>
      <c r="D4905" s="7">
        <f t="shared" si="879"/>
        <v>0</v>
      </c>
      <c r="E4905" s="7" t="e">
        <f>IF('Report DCM'!$H4905="In-Stream Video","Rich Media display banner",IF('Report DCM'!$I4905&gt;'Report DCM'!$J4905,"Standard",VLOOKUP(CONCATENATE(bd_adtype,"_",bd_creativetype),tabela,2,FALSE)))</f>
        <v>#N/A</v>
      </c>
      <c r="F4905" s="7">
        <f t="shared" si="880"/>
        <v>0</v>
      </c>
      <c r="G4905" s="7">
        <f t="shared" si="881"/>
        <v>0</v>
      </c>
      <c r="H4905" s="7">
        <f t="shared" si="882"/>
        <v>0</v>
      </c>
      <c r="I4905" s="7">
        <f t="shared" si="883"/>
        <v>0</v>
      </c>
      <c r="J4905" s="7">
        <f t="shared" si="884"/>
        <v>0</v>
      </c>
      <c r="K4905" s="8" t="e">
        <f t="shared" si="885"/>
        <v>#N/A</v>
      </c>
      <c r="L4905" s="7" t="e">
        <f t="shared" si="886"/>
        <v>#N/A</v>
      </c>
      <c r="M4905" s="8" t="e">
        <f t="shared" si="874"/>
        <v>#N/A</v>
      </c>
      <c r="N4905" s="8" t="e">
        <f t="shared" si="875"/>
        <v>#N/A</v>
      </c>
    </row>
    <row r="4906" spans="1:14" ht="15.75" customHeight="1" x14ac:dyDescent="0.35">
      <c r="A4906" s="7">
        <f t="shared" si="876"/>
        <v>0</v>
      </c>
      <c r="B4906" s="7">
        <f t="shared" si="877"/>
        <v>0</v>
      </c>
      <c r="C4906" s="7">
        <f t="shared" si="878"/>
        <v>0</v>
      </c>
      <c r="D4906" s="7">
        <f t="shared" si="879"/>
        <v>0</v>
      </c>
      <c r="E4906" s="7" t="e">
        <f>IF('Report DCM'!$H4906="In-Stream Video","Rich Media display banner",IF('Report DCM'!$I4906&gt;'Report DCM'!$J4906,"Standard",VLOOKUP(CONCATENATE(bd_adtype,"_",bd_creativetype),tabela,2,FALSE)))</f>
        <v>#N/A</v>
      </c>
      <c r="F4906" s="7">
        <f t="shared" si="880"/>
        <v>0</v>
      </c>
      <c r="G4906" s="7">
        <f t="shared" si="881"/>
        <v>0</v>
      </c>
      <c r="H4906" s="7">
        <f t="shared" si="882"/>
        <v>0</v>
      </c>
      <c r="I4906" s="7">
        <f t="shared" si="883"/>
        <v>0</v>
      </c>
      <c r="J4906" s="7">
        <f t="shared" si="884"/>
        <v>0</v>
      </c>
      <c r="K4906" s="8" t="e">
        <f t="shared" si="885"/>
        <v>#N/A</v>
      </c>
      <c r="L4906" s="7" t="e">
        <f t="shared" si="886"/>
        <v>#N/A</v>
      </c>
      <c r="M4906" s="8" t="e">
        <f t="shared" si="874"/>
        <v>#N/A</v>
      </c>
      <c r="N4906" s="8" t="e">
        <f t="shared" si="875"/>
        <v>#N/A</v>
      </c>
    </row>
    <row r="4907" spans="1:14" ht="15.75" customHeight="1" x14ac:dyDescent="0.35">
      <c r="A4907" s="7">
        <f t="shared" si="876"/>
        <v>0</v>
      </c>
      <c r="B4907" s="7">
        <f t="shared" si="877"/>
        <v>0</v>
      </c>
      <c r="C4907" s="7">
        <f t="shared" si="878"/>
        <v>0</v>
      </c>
      <c r="D4907" s="7">
        <f t="shared" si="879"/>
        <v>0</v>
      </c>
      <c r="E4907" s="7" t="e">
        <f>IF('Report DCM'!$H4907="In-Stream Video","Rich Media display banner",IF('Report DCM'!$I4907&gt;'Report DCM'!$J4907,"Standard",VLOOKUP(CONCATENATE(bd_adtype,"_",bd_creativetype),tabela,2,FALSE)))</f>
        <v>#N/A</v>
      </c>
      <c r="F4907" s="7">
        <f t="shared" si="880"/>
        <v>0</v>
      </c>
      <c r="G4907" s="7">
        <f t="shared" si="881"/>
        <v>0</v>
      </c>
      <c r="H4907" s="7">
        <f t="shared" si="882"/>
        <v>0</v>
      </c>
      <c r="I4907" s="7">
        <f t="shared" si="883"/>
        <v>0</v>
      </c>
      <c r="J4907" s="7">
        <f t="shared" si="884"/>
        <v>0</v>
      </c>
      <c r="K4907" s="8" t="e">
        <f t="shared" si="885"/>
        <v>#N/A</v>
      </c>
      <c r="L4907" s="7" t="e">
        <f t="shared" si="886"/>
        <v>#N/A</v>
      </c>
      <c r="M4907" s="8" t="e">
        <f t="shared" si="874"/>
        <v>#N/A</v>
      </c>
      <c r="N4907" s="8" t="e">
        <f t="shared" si="875"/>
        <v>#N/A</v>
      </c>
    </row>
    <row r="4908" spans="1:14" ht="15.75" customHeight="1" x14ac:dyDescent="0.35">
      <c r="A4908" s="7">
        <f t="shared" si="876"/>
        <v>0</v>
      </c>
      <c r="B4908" s="7">
        <f t="shared" si="877"/>
        <v>0</v>
      </c>
      <c r="C4908" s="7">
        <f t="shared" si="878"/>
        <v>0</v>
      </c>
      <c r="D4908" s="7">
        <f t="shared" si="879"/>
        <v>0</v>
      </c>
      <c r="E4908" s="7" t="e">
        <f>IF('Report DCM'!$H4908="In-Stream Video","Rich Media display banner",IF('Report DCM'!$I4908&gt;'Report DCM'!$J4908,"Standard",VLOOKUP(CONCATENATE(bd_adtype,"_",bd_creativetype),tabela,2,FALSE)))</f>
        <v>#N/A</v>
      </c>
      <c r="F4908" s="7">
        <f t="shared" si="880"/>
        <v>0</v>
      </c>
      <c r="G4908" s="7">
        <f t="shared" si="881"/>
        <v>0</v>
      </c>
      <c r="H4908" s="7">
        <f t="shared" si="882"/>
        <v>0</v>
      </c>
      <c r="I4908" s="7">
        <f t="shared" si="883"/>
        <v>0</v>
      </c>
      <c r="J4908" s="7">
        <f t="shared" si="884"/>
        <v>0</v>
      </c>
      <c r="K4908" s="8" t="e">
        <f t="shared" si="885"/>
        <v>#N/A</v>
      </c>
      <c r="L4908" s="7" t="e">
        <f t="shared" si="886"/>
        <v>#N/A</v>
      </c>
      <c r="M4908" s="8" t="e">
        <f t="shared" si="874"/>
        <v>#N/A</v>
      </c>
      <c r="N4908" s="8" t="e">
        <f t="shared" si="875"/>
        <v>#N/A</v>
      </c>
    </row>
    <row r="4909" spans="1:14" ht="15.75" customHeight="1" x14ac:dyDescent="0.35">
      <c r="A4909" s="7">
        <f t="shared" si="876"/>
        <v>0</v>
      </c>
      <c r="B4909" s="7">
        <f t="shared" si="877"/>
        <v>0</v>
      </c>
      <c r="C4909" s="7">
        <f t="shared" si="878"/>
        <v>0</v>
      </c>
      <c r="D4909" s="7">
        <f t="shared" si="879"/>
        <v>0</v>
      </c>
      <c r="E4909" s="7" t="e">
        <f>IF('Report DCM'!$H4909="In-Stream Video","Rich Media display banner",IF('Report DCM'!$I4909&gt;'Report DCM'!$J4909,"Standard",VLOOKUP(CONCATENATE(bd_adtype,"_",bd_creativetype),tabela,2,FALSE)))</f>
        <v>#N/A</v>
      </c>
      <c r="F4909" s="7">
        <f t="shared" si="880"/>
        <v>0</v>
      </c>
      <c r="G4909" s="7">
        <f t="shared" si="881"/>
        <v>0</v>
      </c>
      <c r="H4909" s="7">
        <f t="shared" si="882"/>
        <v>0</v>
      </c>
      <c r="I4909" s="7">
        <f t="shared" si="883"/>
        <v>0</v>
      </c>
      <c r="J4909" s="7">
        <f t="shared" si="884"/>
        <v>0</v>
      </c>
      <c r="K4909" s="8" t="e">
        <f t="shared" si="885"/>
        <v>#N/A</v>
      </c>
      <c r="L4909" s="7" t="e">
        <f t="shared" si="886"/>
        <v>#N/A</v>
      </c>
      <c r="M4909" s="8" t="e">
        <f t="shared" si="874"/>
        <v>#N/A</v>
      </c>
      <c r="N4909" s="8" t="e">
        <f t="shared" si="875"/>
        <v>#N/A</v>
      </c>
    </row>
    <row r="4910" spans="1:14" ht="15.75" customHeight="1" x14ac:dyDescent="0.35">
      <c r="A4910" s="7">
        <f t="shared" si="876"/>
        <v>0</v>
      </c>
      <c r="B4910" s="7">
        <f t="shared" si="877"/>
        <v>0</v>
      </c>
      <c r="C4910" s="7">
        <f t="shared" si="878"/>
        <v>0</v>
      </c>
      <c r="D4910" s="7">
        <f t="shared" si="879"/>
        <v>0</v>
      </c>
      <c r="E4910" s="7" t="e">
        <f>IF('Report DCM'!$H4910="In-Stream Video","Rich Media display banner",IF('Report DCM'!$I4910&gt;'Report DCM'!$J4910,"Standard",VLOOKUP(CONCATENATE(bd_adtype,"_",bd_creativetype),tabela,2,FALSE)))</f>
        <v>#N/A</v>
      </c>
      <c r="F4910" s="7">
        <f t="shared" si="880"/>
        <v>0</v>
      </c>
      <c r="G4910" s="7">
        <f t="shared" si="881"/>
        <v>0</v>
      </c>
      <c r="H4910" s="7">
        <f t="shared" si="882"/>
        <v>0</v>
      </c>
      <c r="I4910" s="7">
        <f t="shared" si="883"/>
        <v>0</v>
      </c>
      <c r="J4910" s="7">
        <f t="shared" si="884"/>
        <v>0</v>
      </c>
      <c r="K4910" s="8" t="e">
        <f t="shared" si="885"/>
        <v>#N/A</v>
      </c>
      <c r="L4910" s="7" t="e">
        <f t="shared" si="886"/>
        <v>#N/A</v>
      </c>
      <c r="M4910" s="8" t="e">
        <f t="shared" si="874"/>
        <v>#N/A</v>
      </c>
      <c r="N4910" s="8" t="e">
        <f t="shared" si="875"/>
        <v>#N/A</v>
      </c>
    </row>
    <row r="4911" spans="1:14" ht="15.75" customHeight="1" x14ac:dyDescent="0.35">
      <c r="A4911" s="7">
        <f t="shared" si="876"/>
        <v>0</v>
      </c>
      <c r="B4911" s="7">
        <f t="shared" si="877"/>
        <v>0</v>
      </c>
      <c r="C4911" s="7">
        <f t="shared" si="878"/>
        <v>0</v>
      </c>
      <c r="D4911" s="7">
        <f t="shared" si="879"/>
        <v>0</v>
      </c>
      <c r="E4911" s="7" t="e">
        <f>IF('Report DCM'!$H4911="In-Stream Video","Rich Media display banner",IF('Report DCM'!$I4911&gt;'Report DCM'!$J4911,"Standard",VLOOKUP(CONCATENATE(bd_adtype,"_",bd_creativetype),tabela,2,FALSE)))</f>
        <v>#N/A</v>
      </c>
      <c r="F4911" s="7">
        <f t="shared" si="880"/>
        <v>0</v>
      </c>
      <c r="G4911" s="7">
        <f t="shared" si="881"/>
        <v>0</v>
      </c>
      <c r="H4911" s="7">
        <f t="shared" si="882"/>
        <v>0</v>
      </c>
      <c r="I4911" s="7">
        <f t="shared" si="883"/>
        <v>0</v>
      </c>
      <c r="J4911" s="7">
        <f t="shared" si="884"/>
        <v>0</v>
      </c>
      <c r="K4911" s="8" t="e">
        <f t="shared" si="885"/>
        <v>#N/A</v>
      </c>
      <c r="L4911" s="7" t="e">
        <f t="shared" si="886"/>
        <v>#N/A</v>
      </c>
      <c r="M4911" s="8" t="e">
        <f t="shared" si="874"/>
        <v>#N/A</v>
      </c>
      <c r="N4911" s="8" t="e">
        <f t="shared" si="875"/>
        <v>#N/A</v>
      </c>
    </row>
    <row r="4912" spans="1:14" ht="15.75" customHeight="1" x14ac:dyDescent="0.35">
      <c r="A4912" s="7">
        <f t="shared" si="876"/>
        <v>0</v>
      </c>
      <c r="B4912" s="7">
        <f t="shared" si="877"/>
        <v>0</v>
      </c>
      <c r="C4912" s="7">
        <f t="shared" si="878"/>
        <v>0</v>
      </c>
      <c r="D4912" s="7">
        <f t="shared" si="879"/>
        <v>0</v>
      </c>
      <c r="E4912" s="7" t="e">
        <f>IF('Report DCM'!$H4912="In-Stream Video","Rich Media display banner",IF('Report DCM'!$I4912&gt;'Report DCM'!$J4912,"Standard",VLOOKUP(CONCATENATE(bd_adtype,"_",bd_creativetype),tabela,2,FALSE)))</f>
        <v>#N/A</v>
      </c>
      <c r="F4912" s="7">
        <f t="shared" si="880"/>
        <v>0</v>
      </c>
      <c r="G4912" s="7">
        <f t="shared" si="881"/>
        <v>0</v>
      </c>
      <c r="H4912" s="7">
        <f t="shared" si="882"/>
        <v>0</v>
      </c>
      <c r="I4912" s="7">
        <f t="shared" si="883"/>
        <v>0</v>
      </c>
      <c r="J4912" s="7">
        <f t="shared" si="884"/>
        <v>0</v>
      </c>
      <c r="K4912" s="8" t="e">
        <f t="shared" si="885"/>
        <v>#N/A</v>
      </c>
      <c r="L4912" s="7" t="e">
        <f t="shared" si="886"/>
        <v>#N/A</v>
      </c>
      <c r="M4912" s="8" t="e">
        <f t="shared" si="874"/>
        <v>#N/A</v>
      </c>
      <c r="N4912" s="8" t="e">
        <f t="shared" si="875"/>
        <v>#N/A</v>
      </c>
    </row>
    <row r="4913" spans="1:14" ht="15.75" customHeight="1" x14ac:dyDescent="0.35">
      <c r="A4913" s="7">
        <f t="shared" si="876"/>
        <v>0</v>
      </c>
      <c r="B4913" s="7">
        <f t="shared" si="877"/>
        <v>0</v>
      </c>
      <c r="C4913" s="7">
        <f t="shared" si="878"/>
        <v>0</v>
      </c>
      <c r="D4913" s="7">
        <f t="shared" si="879"/>
        <v>0</v>
      </c>
      <c r="E4913" s="7" t="e">
        <f>IF('Report DCM'!$H4913="In-Stream Video","Rich Media display banner",IF('Report DCM'!$I4913&gt;'Report DCM'!$J4913,"Standard",VLOOKUP(CONCATENATE(bd_adtype,"_",bd_creativetype),tabela,2,FALSE)))</f>
        <v>#N/A</v>
      </c>
      <c r="F4913" s="7">
        <f t="shared" si="880"/>
        <v>0</v>
      </c>
      <c r="G4913" s="7">
        <f t="shared" si="881"/>
        <v>0</v>
      </c>
      <c r="H4913" s="7">
        <f t="shared" si="882"/>
        <v>0</v>
      </c>
      <c r="I4913" s="7">
        <f t="shared" si="883"/>
        <v>0</v>
      </c>
      <c r="J4913" s="7">
        <f t="shared" si="884"/>
        <v>0</v>
      </c>
      <c r="K4913" s="8" t="e">
        <f t="shared" si="885"/>
        <v>#N/A</v>
      </c>
      <c r="L4913" s="7" t="e">
        <f t="shared" si="886"/>
        <v>#N/A</v>
      </c>
      <c r="M4913" s="8" t="e">
        <f t="shared" si="874"/>
        <v>#N/A</v>
      </c>
      <c r="N4913" s="8" t="e">
        <f t="shared" si="875"/>
        <v>#N/A</v>
      </c>
    </row>
    <row r="4914" spans="1:14" ht="15.75" customHeight="1" x14ac:dyDescent="0.35">
      <c r="A4914" s="7">
        <f t="shared" si="876"/>
        <v>0</v>
      </c>
      <c r="B4914" s="7">
        <f t="shared" si="877"/>
        <v>0</v>
      </c>
      <c r="C4914" s="7">
        <f t="shared" si="878"/>
        <v>0</v>
      </c>
      <c r="D4914" s="7">
        <f t="shared" si="879"/>
        <v>0</v>
      </c>
      <c r="E4914" s="7" t="e">
        <f>IF('Report DCM'!$H4914="In-Stream Video","Rich Media display banner",IF('Report DCM'!$I4914&gt;'Report DCM'!$J4914,"Standard",VLOOKUP(CONCATENATE(bd_adtype,"_",bd_creativetype),tabela,2,FALSE)))</f>
        <v>#N/A</v>
      </c>
      <c r="F4914" s="7">
        <f t="shared" si="880"/>
        <v>0</v>
      </c>
      <c r="G4914" s="7">
        <f t="shared" si="881"/>
        <v>0</v>
      </c>
      <c r="H4914" s="7">
        <f t="shared" si="882"/>
        <v>0</v>
      </c>
      <c r="I4914" s="7">
        <f t="shared" si="883"/>
        <v>0</v>
      </c>
      <c r="J4914" s="7">
        <f t="shared" si="884"/>
        <v>0</v>
      </c>
      <c r="K4914" s="8" t="e">
        <f t="shared" si="885"/>
        <v>#N/A</v>
      </c>
      <c r="L4914" s="7" t="e">
        <f t="shared" si="886"/>
        <v>#N/A</v>
      </c>
      <c r="M4914" s="8" t="e">
        <f t="shared" si="874"/>
        <v>#N/A</v>
      </c>
      <c r="N4914" s="8" t="e">
        <f t="shared" si="875"/>
        <v>#N/A</v>
      </c>
    </row>
    <row r="4915" spans="1:14" ht="15.75" customHeight="1" x14ac:dyDescent="0.35">
      <c r="A4915" s="7">
        <f t="shared" si="876"/>
        <v>0</v>
      </c>
      <c r="B4915" s="7">
        <f t="shared" si="877"/>
        <v>0</v>
      </c>
      <c r="C4915" s="7">
        <f t="shared" si="878"/>
        <v>0</v>
      </c>
      <c r="D4915" s="7">
        <f t="shared" si="879"/>
        <v>0</v>
      </c>
      <c r="E4915" s="7" t="e">
        <f>IF('Report DCM'!$H4915="In-Stream Video","Rich Media display banner",IF('Report DCM'!$I4915&gt;'Report DCM'!$J4915,"Standard",VLOOKUP(CONCATENATE(bd_adtype,"_",bd_creativetype),tabela,2,FALSE)))</f>
        <v>#N/A</v>
      </c>
      <c r="F4915" s="7">
        <f t="shared" si="880"/>
        <v>0</v>
      </c>
      <c r="G4915" s="7">
        <f t="shared" si="881"/>
        <v>0</v>
      </c>
      <c r="H4915" s="7">
        <f t="shared" si="882"/>
        <v>0</v>
      </c>
      <c r="I4915" s="7">
        <f t="shared" si="883"/>
        <v>0</v>
      </c>
      <c r="J4915" s="7">
        <f t="shared" si="884"/>
        <v>0</v>
      </c>
      <c r="K4915" s="8" t="e">
        <f t="shared" si="885"/>
        <v>#N/A</v>
      </c>
      <c r="L4915" s="7" t="e">
        <f t="shared" si="886"/>
        <v>#N/A</v>
      </c>
      <c r="M4915" s="8" t="e">
        <f t="shared" si="874"/>
        <v>#N/A</v>
      </c>
      <c r="N4915" s="8" t="e">
        <f t="shared" si="875"/>
        <v>#N/A</v>
      </c>
    </row>
    <row r="4916" spans="1:14" ht="15.75" customHeight="1" x14ac:dyDescent="0.35">
      <c r="A4916" s="7">
        <f t="shared" si="876"/>
        <v>0</v>
      </c>
      <c r="B4916" s="7">
        <f t="shared" si="877"/>
        <v>0</v>
      </c>
      <c r="C4916" s="7">
        <f t="shared" si="878"/>
        <v>0</v>
      </c>
      <c r="D4916" s="7">
        <f t="shared" si="879"/>
        <v>0</v>
      </c>
      <c r="E4916" s="7" t="e">
        <f>IF('Report DCM'!$H4916="In-Stream Video","Rich Media display banner",IF('Report DCM'!$I4916&gt;'Report DCM'!$J4916,"Standard",VLOOKUP(CONCATENATE(bd_adtype,"_",bd_creativetype),tabela,2,FALSE)))</f>
        <v>#N/A</v>
      </c>
      <c r="F4916" s="7">
        <f t="shared" si="880"/>
        <v>0</v>
      </c>
      <c r="G4916" s="7">
        <f t="shared" si="881"/>
        <v>0</v>
      </c>
      <c r="H4916" s="7">
        <f t="shared" si="882"/>
        <v>0</v>
      </c>
      <c r="I4916" s="7">
        <f t="shared" si="883"/>
        <v>0</v>
      </c>
      <c r="J4916" s="7">
        <f t="shared" si="884"/>
        <v>0</v>
      </c>
      <c r="K4916" s="8" t="e">
        <f t="shared" si="885"/>
        <v>#N/A</v>
      </c>
      <c r="L4916" s="7" t="e">
        <f t="shared" si="886"/>
        <v>#N/A</v>
      </c>
      <c r="M4916" s="8" t="e">
        <f t="shared" si="874"/>
        <v>#N/A</v>
      </c>
      <c r="N4916" s="8" t="e">
        <f t="shared" si="875"/>
        <v>#N/A</v>
      </c>
    </row>
    <row r="4917" spans="1:14" ht="15.75" customHeight="1" x14ac:dyDescent="0.35">
      <c r="A4917" s="7">
        <f t="shared" si="876"/>
        <v>0</v>
      </c>
      <c r="B4917" s="7">
        <f t="shared" si="877"/>
        <v>0</v>
      </c>
      <c r="C4917" s="7">
        <f t="shared" si="878"/>
        <v>0</v>
      </c>
      <c r="D4917" s="7">
        <f t="shared" si="879"/>
        <v>0</v>
      </c>
      <c r="E4917" s="7" t="e">
        <f>IF('Report DCM'!$H4917="In-Stream Video","Rich Media display banner",IF('Report DCM'!$I4917&gt;'Report DCM'!$J4917,"Standard",VLOOKUP(CONCATENATE(bd_adtype,"_",bd_creativetype),tabela,2,FALSE)))</f>
        <v>#N/A</v>
      </c>
      <c r="F4917" s="7">
        <f t="shared" si="880"/>
        <v>0</v>
      </c>
      <c r="G4917" s="7">
        <f t="shared" si="881"/>
        <v>0</v>
      </c>
      <c r="H4917" s="7">
        <f t="shared" si="882"/>
        <v>0</v>
      </c>
      <c r="I4917" s="7">
        <f t="shared" si="883"/>
        <v>0</v>
      </c>
      <c r="J4917" s="7">
        <f t="shared" si="884"/>
        <v>0</v>
      </c>
      <c r="K4917" s="8" t="e">
        <f t="shared" si="885"/>
        <v>#N/A</v>
      </c>
      <c r="L4917" s="7" t="e">
        <f t="shared" si="886"/>
        <v>#N/A</v>
      </c>
      <c r="M4917" s="8" t="e">
        <f t="shared" si="874"/>
        <v>#N/A</v>
      </c>
      <c r="N4917" s="8" t="e">
        <f t="shared" si="875"/>
        <v>#N/A</v>
      </c>
    </row>
    <row r="4918" spans="1:14" ht="15.75" customHeight="1" x14ac:dyDescent="0.35">
      <c r="A4918" s="7">
        <f t="shared" si="876"/>
        <v>0</v>
      </c>
      <c r="B4918" s="7">
        <f t="shared" si="877"/>
        <v>0</v>
      </c>
      <c r="C4918" s="7">
        <f t="shared" si="878"/>
        <v>0</v>
      </c>
      <c r="D4918" s="7">
        <f t="shared" si="879"/>
        <v>0</v>
      </c>
      <c r="E4918" s="7" t="e">
        <f>IF('Report DCM'!$H4918="In-Stream Video","Rich Media display banner",IF('Report DCM'!$I4918&gt;'Report DCM'!$J4918,"Standard",VLOOKUP(CONCATENATE(bd_adtype,"_",bd_creativetype),tabela,2,FALSE)))</f>
        <v>#N/A</v>
      </c>
      <c r="F4918" s="7">
        <f t="shared" si="880"/>
        <v>0</v>
      </c>
      <c r="G4918" s="7">
        <f t="shared" si="881"/>
        <v>0</v>
      </c>
      <c r="H4918" s="7">
        <f t="shared" si="882"/>
        <v>0</v>
      </c>
      <c r="I4918" s="7">
        <f t="shared" si="883"/>
        <v>0</v>
      </c>
      <c r="J4918" s="7">
        <f t="shared" si="884"/>
        <v>0</v>
      </c>
      <c r="K4918" s="8" t="e">
        <f t="shared" si="885"/>
        <v>#N/A</v>
      </c>
      <c r="L4918" s="7" t="e">
        <f t="shared" si="886"/>
        <v>#N/A</v>
      </c>
      <c r="M4918" s="8" t="e">
        <f t="shared" si="874"/>
        <v>#N/A</v>
      </c>
      <c r="N4918" s="8" t="e">
        <f t="shared" si="875"/>
        <v>#N/A</v>
      </c>
    </row>
    <row r="4919" spans="1:14" ht="15.75" customHeight="1" x14ac:dyDescent="0.35">
      <c r="A4919" s="7">
        <f t="shared" si="876"/>
        <v>0</v>
      </c>
      <c r="B4919" s="7">
        <f t="shared" si="877"/>
        <v>0</v>
      </c>
      <c r="C4919" s="7">
        <f t="shared" si="878"/>
        <v>0</v>
      </c>
      <c r="D4919" s="7">
        <f t="shared" si="879"/>
        <v>0</v>
      </c>
      <c r="E4919" s="7" t="e">
        <f>IF('Report DCM'!$H4919="In-Stream Video","Rich Media display banner",IF('Report DCM'!$I4919&gt;'Report DCM'!$J4919,"Standard",VLOOKUP(CONCATENATE(bd_adtype,"_",bd_creativetype),tabela,2,FALSE)))</f>
        <v>#N/A</v>
      </c>
      <c r="F4919" s="7">
        <f t="shared" si="880"/>
        <v>0</v>
      </c>
      <c r="G4919" s="7">
        <f t="shared" si="881"/>
        <v>0</v>
      </c>
      <c r="H4919" s="7">
        <f t="shared" si="882"/>
        <v>0</v>
      </c>
      <c r="I4919" s="7">
        <f t="shared" si="883"/>
        <v>0</v>
      </c>
      <c r="J4919" s="7">
        <f t="shared" si="884"/>
        <v>0</v>
      </c>
      <c r="K4919" s="8" t="e">
        <f t="shared" si="885"/>
        <v>#N/A</v>
      </c>
      <c r="L4919" s="7" t="e">
        <f t="shared" si="886"/>
        <v>#N/A</v>
      </c>
      <c r="M4919" s="8" t="e">
        <f t="shared" si="874"/>
        <v>#N/A</v>
      </c>
      <c r="N4919" s="8" t="e">
        <f t="shared" si="875"/>
        <v>#N/A</v>
      </c>
    </row>
    <row r="4920" spans="1:14" ht="15.75" customHeight="1" x14ac:dyDescent="0.35">
      <c r="A4920" s="7">
        <f t="shared" si="876"/>
        <v>0</v>
      </c>
      <c r="B4920" s="7">
        <f t="shared" si="877"/>
        <v>0</v>
      </c>
      <c r="C4920" s="7">
        <f t="shared" si="878"/>
        <v>0</v>
      </c>
      <c r="D4920" s="7">
        <f t="shared" si="879"/>
        <v>0</v>
      </c>
      <c r="E4920" s="7" t="e">
        <f>IF('Report DCM'!$H4920="In-Stream Video","Rich Media display banner",IF('Report DCM'!$I4920&gt;'Report DCM'!$J4920,"Standard",VLOOKUP(CONCATENATE(bd_adtype,"_",bd_creativetype),tabela,2,FALSE)))</f>
        <v>#N/A</v>
      </c>
      <c r="F4920" s="7">
        <f t="shared" si="880"/>
        <v>0</v>
      </c>
      <c r="G4920" s="7">
        <f t="shared" si="881"/>
        <v>0</v>
      </c>
      <c r="H4920" s="7">
        <f t="shared" si="882"/>
        <v>0</v>
      </c>
      <c r="I4920" s="7">
        <f t="shared" si="883"/>
        <v>0</v>
      </c>
      <c r="J4920" s="7">
        <f t="shared" si="884"/>
        <v>0</v>
      </c>
      <c r="K4920" s="8" t="e">
        <f t="shared" si="885"/>
        <v>#N/A</v>
      </c>
      <c r="L4920" s="7" t="e">
        <f t="shared" si="886"/>
        <v>#N/A</v>
      </c>
      <c r="M4920" s="8" t="e">
        <f t="shared" si="874"/>
        <v>#N/A</v>
      </c>
      <c r="N4920" s="8" t="e">
        <f t="shared" si="875"/>
        <v>#N/A</v>
      </c>
    </row>
    <row r="4921" spans="1:14" ht="15.75" customHeight="1" x14ac:dyDescent="0.35">
      <c r="A4921" s="7">
        <f t="shared" si="876"/>
        <v>0</v>
      </c>
      <c r="B4921" s="7">
        <f t="shared" si="877"/>
        <v>0</v>
      </c>
      <c r="C4921" s="7">
        <f t="shared" si="878"/>
        <v>0</v>
      </c>
      <c r="D4921" s="7">
        <f t="shared" si="879"/>
        <v>0</v>
      </c>
      <c r="E4921" s="7" t="e">
        <f>IF('Report DCM'!$H4921="In-Stream Video","Rich Media display banner",IF('Report DCM'!$I4921&gt;'Report DCM'!$J4921,"Standard",VLOOKUP(CONCATENATE(bd_adtype,"_",bd_creativetype),tabela,2,FALSE)))</f>
        <v>#N/A</v>
      </c>
      <c r="F4921" s="7">
        <f t="shared" si="880"/>
        <v>0</v>
      </c>
      <c r="G4921" s="7">
        <f t="shared" si="881"/>
        <v>0</v>
      </c>
      <c r="H4921" s="7">
        <f t="shared" si="882"/>
        <v>0</v>
      </c>
      <c r="I4921" s="7">
        <f t="shared" si="883"/>
        <v>0</v>
      </c>
      <c r="J4921" s="7">
        <f t="shared" si="884"/>
        <v>0</v>
      </c>
      <c r="K4921" s="8" t="e">
        <f t="shared" si="885"/>
        <v>#N/A</v>
      </c>
      <c r="L4921" s="7" t="e">
        <f t="shared" si="886"/>
        <v>#N/A</v>
      </c>
      <c r="M4921" s="8" t="e">
        <f t="shared" si="874"/>
        <v>#N/A</v>
      </c>
      <c r="N4921" s="8" t="e">
        <f t="shared" si="875"/>
        <v>#N/A</v>
      </c>
    </row>
    <row r="4922" spans="1:14" ht="15.75" customHeight="1" x14ac:dyDescent="0.35">
      <c r="A4922" s="7">
        <f t="shared" si="876"/>
        <v>0</v>
      </c>
      <c r="B4922" s="7">
        <f t="shared" si="877"/>
        <v>0</v>
      </c>
      <c r="C4922" s="7">
        <f t="shared" si="878"/>
        <v>0</v>
      </c>
      <c r="D4922" s="7">
        <f t="shared" si="879"/>
        <v>0</v>
      </c>
      <c r="E4922" s="7" t="e">
        <f>IF('Report DCM'!$H4922="In-Stream Video","Rich Media display banner",IF('Report DCM'!$I4922&gt;'Report DCM'!$J4922,"Standard",VLOOKUP(CONCATENATE(bd_adtype,"_",bd_creativetype),tabela,2,FALSE)))</f>
        <v>#N/A</v>
      </c>
      <c r="F4922" s="7">
        <f t="shared" si="880"/>
        <v>0</v>
      </c>
      <c r="G4922" s="7">
        <f t="shared" si="881"/>
        <v>0</v>
      </c>
      <c r="H4922" s="7">
        <f t="shared" si="882"/>
        <v>0</v>
      </c>
      <c r="I4922" s="7">
        <f t="shared" si="883"/>
        <v>0</v>
      </c>
      <c r="J4922" s="7">
        <f t="shared" si="884"/>
        <v>0</v>
      </c>
      <c r="K4922" s="8" t="e">
        <f t="shared" si="885"/>
        <v>#N/A</v>
      </c>
      <c r="L4922" s="7" t="e">
        <f t="shared" si="886"/>
        <v>#N/A</v>
      </c>
      <c r="M4922" s="8" t="e">
        <f t="shared" si="874"/>
        <v>#N/A</v>
      </c>
      <c r="N4922" s="8" t="e">
        <f t="shared" si="875"/>
        <v>#N/A</v>
      </c>
    </row>
    <row r="4923" spans="1:14" ht="15.75" customHeight="1" x14ac:dyDescent="0.35">
      <c r="A4923" s="7">
        <f t="shared" si="876"/>
        <v>0</v>
      </c>
      <c r="B4923" s="7">
        <f t="shared" si="877"/>
        <v>0</v>
      </c>
      <c r="C4923" s="7">
        <f t="shared" si="878"/>
        <v>0</v>
      </c>
      <c r="D4923" s="7">
        <f t="shared" si="879"/>
        <v>0</v>
      </c>
      <c r="E4923" s="7" t="e">
        <f>IF('Report DCM'!$H4923="In-Stream Video","Rich Media display banner",IF('Report DCM'!$I4923&gt;'Report DCM'!$J4923,"Standard",VLOOKUP(CONCATENATE(bd_adtype,"_",bd_creativetype),tabela,2,FALSE)))</f>
        <v>#N/A</v>
      </c>
      <c r="F4923" s="7">
        <f t="shared" si="880"/>
        <v>0</v>
      </c>
      <c r="G4923" s="7">
        <f t="shared" si="881"/>
        <v>0</v>
      </c>
      <c r="H4923" s="7">
        <f t="shared" si="882"/>
        <v>0</v>
      </c>
      <c r="I4923" s="7">
        <f t="shared" si="883"/>
        <v>0</v>
      </c>
      <c r="J4923" s="7">
        <f t="shared" si="884"/>
        <v>0</v>
      </c>
      <c r="K4923" s="8" t="e">
        <f t="shared" si="885"/>
        <v>#N/A</v>
      </c>
      <c r="L4923" s="7" t="e">
        <f t="shared" si="886"/>
        <v>#N/A</v>
      </c>
      <c r="M4923" s="8" t="e">
        <f t="shared" si="874"/>
        <v>#N/A</v>
      </c>
      <c r="N4923" s="8" t="e">
        <f t="shared" si="875"/>
        <v>#N/A</v>
      </c>
    </row>
    <row r="4924" spans="1:14" ht="15.75" customHeight="1" x14ac:dyDescent="0.35">
      <c r="A4924" s="7">
        <f t="shared" si="876"/>
        <v>0</v>
      </c>
      <c r="B4924" s="7">
        <f t="shared" si="877"/>
        <v>0</v>
      </c>
      <c r="C4924" s="7">
        <f t="shared" si="878"/>
        <v>0</v>
      </c>
      <c r="D4924" s="7">
        <f t="shared" si="879"/>
        <v>0</v>
      </c>
      <c r="E4924" s="7" t="e">
        <f>IF('Report DCM'!$H4924="In-Stream Video","Rich Media display banner",IF('Report DCM'!$I4924&gt;'Report DCM'!$J4924,"Standard",VLOOKUP(CONCATENATE(bd_adtype,"_",bd_creativetype),tabela,2,FALSE)))</f>
        <v>#N/A</v>
      </c>
      <c r="F4924" s="7">
        <f t="shared" si="880"/>
        <v>0</v>
      </c>
      <c r="G4924" s="7">
        <f t="shared" si="881"/>
        <v>0</v>
      </c>
      <c r="H4924" s="7">
        <f t="shared" si="882"/>
        <v>0</v>
      </c>
      <c r="I4924" s="7">
        <f t="shared" si="883"/>
        <v>0</v>
      </c>
      <c r="J4924" s="7">
        <f t="shared" si="884"/>
        <v>0</v>
      </c>
      <c r="K4924" s="8" t="e">
        <f t="shared" si="885"/>
        <v>#N/A</v>
      </c>
      <c r="L4924" s="7" t="e">
        <f t="shared" si="886"/>
        <v>#N/A</v>
      </c>
      <c r="M4924" s="8" t="e">
        <f t="shared" si="874"/>
        <v>#N/A</v>
      </c>
      <c r="N4924" s="8" t="e">
        <f t="shared" si="875"/>
        <v>#N/A</v>
      </c>
    </row>
    <row r="4925" spans="1:14" ht="15.75" customHeight="1" x14ac:dyDescent="0.35">
      <c r="A4925" s="7">
        <f t="shared" si="876"/>
        <v>0</v>
      </c>
      <c r="B4925" s="7">
        <f t="shared" si="877"/>
        <v>0</v>
      </c>
      <c r="C4925" s="7">
        <f t="shared" si="878"/>
        <v>0</v>
      </c>
      <c r="D4925" s="7">
        <f t="shared" si="879"/>
        <v>0</v>
      </c>
      <c r="E4925" s="7" t="e">
        <f>IF('Report DCM'!$H4925="In-Stream Video","Rich Media display banner",IF('Report DCM'!$I4925&gt;'Report DCM'!$J4925,"Standard",VLOOKUP(CONCATENATE(bd_adtype,"_",bd_creativetype),tabela,2,FALSE)))</f>
        <v>#N/A</v>
      </c>
      <c r="F4925" s="7">
        <f t="shared" si="880"/>
        <v>0</v>
      </c>
      <c r="G4925" s="7">
        <f t="shared" si="881"/>
        <v>0</v>
      </c>
      <c r="H4925" s="7">
        <f t="shared" si="882"/>
        <v>0</v>
      </c>
      <c r="I4925" s="7">
        <f t="shared" si="883"/>
        <v>0</v>
      </c>
      <c r="J4925" s="7">
        <f t="shared" si="884"/>
        <v>0</v>
      </c>
      <c r="K4925" s="8" t="e">
        <f t="shared" si="885"/>
        <v>#N/A</v>
      </c>
      <c r="L4925" s="7" t="e">
        <f t="shared" si="886"/>
        <v>#N/A</v>
      </c>
      <c r="M4925" s="8" t="e">
        <f t="shared" si="874"/>
        <v>#N/A</v>
      </c>
      <c r="N4925" s="8" t="e">
        <f t="shared" si="875"/>
        <v>#N/A</v>
      </c>
    </row>
    <row r="4926" spans="1:14" ht="15.75" customHeight="1" x14ac:dyDescent="0.35">
      <c r="A4926" s="7">
        <f t="shared" si="876"/>
        <v>0</v>
      </c>
      <c r="B4926" s="7">
        <f t="shared" si="877"/>
        <v>0</v>
      </c>
      <c r="C4926" s="7">
        <f t="shared" si="878"/>
        <v>0</v>
      </c>
      <c r="D4926" s="7">
        <f t="shared" si="879"/>
        <v>0</v>
      </c>
      <c r="E4926" s="7" t="e">
        <f>IF('Report DCM'!$H4926="In-Stream Video","Rich Media display banner",IF('Report DCM'!$I4926&gt;'Report DCM'!$J4926,"Standard",VLOOKUP(CONCATENATE(bd_adtype,"_",bd_creativetype),tabela,2,FALSE)))</f>
        <v>#N/A</v>
      </c>
      <c r="F4926" s="7">
        <f t="shared" si="880"/>
        <v>0</v>
      </c>
      <c r="G4926" s="7">
        <f t="shared" si="881"/>
        <v>0</v>
      </c>
      <c r="H4926" s="7">
        <f t="shared" si="882"/>
        <v>0</v>
      </c>
      <c r="I4926" s="7">
        <f t="shared" si="883"/>
        <v>0</v>
      </c>
      <c r="J4926" s="7">
        <f t="shared" si="884"/>
        <v>0</v>
      </c>
      <c r="K4926" s="8" t="e">
        <f t="shared" si="885"/>
        <v>#N/A</v>
      </c>
      <c r="L4926" s="7" t="e">
        <f t="shared" si="886"/>
        <v>#N/A</v>
      </c>
      <c r="M4926" s="8" t="e">
        <f t="shared" si="874"/>
        <v>#N/A</v>
      </c>
      <c r="N4926" s="8" t="e">
        <f t="shared" si="875"/>
        <v>#N/A</v>
      </c>
    </row>
    <row r="4927" spans="1:14" ht="15.75" customHeight="1" x14ac:dyDescent="0.35">
      <c r="A4927" s="7">
        <f t="shared" si="876"/>
        <v>0</v>
      </c>
      <c r="B4927" s="7">
        <f t="shared" si="877"/>
        <v>0</v>
      </c>
      <c r="C4927" s="7">
        <f t="shared" si="878"/>
        <v>0</v>
      </c>
      <c r="D4927" s="7">
        <f t="shared" si="879"/>
        <v>0</v>
      </c>
      <c r="E4927" s="7" t="e">
        <f>IF('Report DCM'!$H4927="In-Stream Video","Rich Media display banner",IF('Report DCM'!$I4927&gt;'Report DCM'!$J4927,"Standard",VLOOKUP(CONCATENATE(bd_adtype,"_",bd_creativetype),tabela,2,FALSE)))</f>
        <v>#N/A</v>
      </c>
      <c r="F4927" s="7">
        <f t="shared" si="880"/>
        <v>0</v>
      </c>
      <c r="G4927" s="7">
        <f t="shared" si="881"/>
        <v>0</v>
      </c>
      <c r="H4927" s="7">
        <f t="shared" si="882"/>
        <v>0</v>
      </c>
      <c r="I4927" s="7">
        <f t="shared" si="883"/>
        <v>0</v>
      </c>
      <c r="J4927" s="7">
        <f t="shared" si="884"/>
        <v>0</v>
      </c>
      <c r="K4927" s="8" t="e">
        <f t="shared" si="885"/>
        <v>#N/A</v>
      </c>
      <c r="L4927" s="7" t="e">
        <f t="shared" si="886"/>
        <v>#N/A</v>
      </c>
      <c r="M4927" s="8" t="e">
        <f t="shared" si="874"/>
        <v>#N/A</v>
      </c>
      <c r="N4927" s="8" t="e">
        <f t="shared" si="875"/>
        <v>#N/A</v>
      </c>
    </row>
    <row r="4928" spans="1:14" ht="15.75" customHeight="1" x14ac:dyDescent="0.35">
      <c r="A4928" s="7">
        <f t="shared" si="876"/>
        <v>0</v>
      </c>
      <c r="B4928" s="7">
        <f t="shared" si="877"/>
        <v>0</v>
      </c>
      <c r="C4928" s="7">
        <f t="shared" si="878"/>
        <v>0</v>
      </c>
      <c r="D4928" s="7">
        <f t="shared" si="879"/>
        <v>0</v>
      </c>
      <c r="E4928" s="7" t="e">
        <f>IF('Report DCM'!$H4928="In-Stream Video","Rich Media display banner",IF('Report DCM'!$I4928&gt;'Report DCM'!$J4928,"Standard",VLOOKUP(CONCATENATE(bd_adtype,"_",bd_creativetype),tabela,2,FALSE)))</f>
        <v>#N/A</v>
      </c>
      <c r="F4928" s="7">
        <f t="shared" si="880"/>
        <v>0</v>
      </c>
      <c r="G4928" s="7">
        <f t="shared" si="881"/>
        <v>0</v>
      </c>
      <c r="H4928" s="7">
        <f t="shared" si="882"/>
        <v>0</v>
      </c>
      <c r="I4928" s="7">
        <f t="shared" si="883"/>
        <v>0</v>
      </c>
      <c r="J4928" s="7">
        <f t="shared" si="884"/>
        <v>0</v>
      </c>
      <c r="K4928" s="8" t="e">
        <f t="shared" si="885"/>
        <v>#N/A</v>
      </c>
      <c r="L4928" s="7" t="e">
        <f t="shared" si="886"/>
        <v>#N/A</v>
      </c>
      <c r="M4928" s="8" t="e">
        <f t="shared" si="874"/>
        <v>#N/A</v>
      </c>
      <c r="N4928" s="8" t="e">
        <f t="shared" si="875"/>
        <v>#N/A</v>
      </c>
    </row>
    <row r="4929" spans="1:14" ht="15.75" customHeight="1" x14ac:dyDescent="0.35">
      <c r="A4929" s="7">
        <f t="shared" si="876"/>
        <v>0</v>
      </c>
      <c r="B4929" s="7">
        <f t="shared" si="877"/>
        <v>0</v>
      </c>
      <c r="C4929" s="7">
        <f t="shared" si="878"/>
        <v>0</v>
      </c>
      <c r="D4929" s="7">
        <f t="shared" si="879"/>
        <v>0</v>
      </c>
      <c r="E4929" s="7" t="e">
        <f>IF('Report DCM'!$H4929="In-Stream Video","Rich Media display banner",IF('Report DCM'!$I4929&gt;'Report DCM'!$J4929,"Standard",VLOOKUP(CONCATENATE(bd_adtype,"_",bd_creativetype),tabela,2,FALSE)))</f>
        <v>#N/A</v>
      </c>
      <c r="F4929" s="7">
        <f t="shared" si="880"/>
        <v>0</v>
      </c>
      <c r="G4929" s="7">
        <f t="shared" si="881"/>
        <v>0</v>
      </c>
      <c r="H4929" s="7">
        <f t="shared" si="882"/>
        <v>0</v>
      </c>
      <c r="I4929" s="7">
        <f t="shared" si="883"/>
        <v>0</v>
      </c>
      <c r="J4929" s="7">
        <f t="shared" si="884"/>
        <v>0</v>
      </c>
      <c r="K4929" s="8" t="e">
        <f t="shared" si="885"/>
        <v>#N/A</v>
      </c>
      <c r="L4929" s="7" t="e">
        <f t="shared" si="886"/>
        <v>#N/A</v>
      </c>
      <c r="M4929" s="8" t="e">
        <f t="shared" si="874"/>
        <v>#N/A</v>
      </c>
      <c r="N4929" s="8" t="e">
        <f t="shared" si="875"/>
        <v>#N/A</v>
      </c>
    </row>
    <row r="4930" spans="1:14" ht="15.75" customHeight="1" x14ac:dyDescent="0.35">
      <c r="A4930" s="7">
        <f t="shared" ref="A4930:A4993" si="887">bd_campaign</f>
        <v>0</v>
      </c>
      <c r="B4930" s="7">
        <f t="shared" ref="B4930:B4993" si="888">bd_site</f>
        <v>0</v>
      </c>
      <c r="C4930" s="7">
        <f t="shared" ref="C4930:C4993" si="889">bd_placement</f>
        <v>0</v>
      </c>
      <c r="D4930" s="7">
        <f t="shared" ref="D4930:D4993" si="890">bd_placementID</f>
        <v>0</v>
      </c>
      <c r="E4930" s="7" t="e">
        <f>IF('Report DCM'!$H4930="In-Stream Video","Rich Media display banner",IF('Report DCM'!$I4930&gt;'Report DCM'!$J4930,"Standard",VLOOKUP(CONCATENATE(bd_adtype,"_",bd_creativetype),tabela,2,FALSE)))</f>
        <v>#N/A</v>
      </c>
      <c r="F4930" s="7">
        <f t="shared" ref="F4930:F4993" si="891">bd_ad</f>
        <v>0</v>
      </c>
      <c r="G4930" s="7">
        <f t="shared" ref="G4930:G4993" si="892">bd_adid</f>
        <v>0</v>
      </c>
      <c r="H4930" s="7">
        <f t="shared" ref="H4930:H4993" si="893">bd_creativetype</f>
        <v>0</v>
      </c>
      <c r="I4930" s="7">
        <f t="shared" ref="I4930:I4993" si="894">bd_impression</f>
        <v>0</v>
      </c>
      <c r="J4930" s="7">
        <f t="shared" ref="J4930:J4993" si="895">bd_clicks</f>
        <v>0</v>
      </c>
      <c r="K4930" s="8" t="e">
        <f t="shared" ref="K4930:K4993" si="896">VLOOKUP(E4930,tabela,2,FALSE)</f>
        <v>#N/A</v>
      </c>
      <c r="L4930" s="7" t="e">
        <f t="shared" ref="L4930:L4993" si="897">VLOOKUP(E4930,tabela,3,FALSE)</f>
        <v>#N/A</v>
      </c>
      <c r="M4930" s="8" t="e">
        <f t="shared" si="874"/>
        <v>#N/A</v>
      </c>
      <c r="N4930" s="8" t="e">
        <f t="shared" si="875"/>
        <v>#N/A</v>
      </c>
    </row>
    <row r="4931" spans="1:14" ht="15.75" customHeight="1" x14ac:dyDescent="0.35">
      <c r="A4931" s="7">
        <f t="shared" si="887"/>
        <v>0</v>
      </c>
      <c r="B4931" s="7">
        <f t="shared" si="888"/>
        <v>0</v>
      </c>
      <c r="C4931" s="7">
        <f t="shared" si="889"/>
        <v>0</v>
      </c>
      <c r="D4931" s="7">
        <f t="shared" si="890"/>
        <v>0</v>
      </c>
      <c r="E4931" s="7" t="e">
        <f>IF('Report DCM'!$H4931="In-Stream Video","Rich Media display banner",IF('Report DCM'!$I4931&gt;'Report DCM'!$J4931,"Standard",VLOOKUP(CONCATENATE(bd_adtype,"_",bd_creativetype),tabela,2,FALSE)))</f>
        <v>#N/A</v>
      </c>
      <c r="F4931" s="7">
        <f t="shared" si="891"/>
        <v>0</v>
      </c>
      <c r="G4931" s="7">
        <f t="shared" si="892"/>
        <v>0</v>
      </c>
      <c r="H4931" s="7">
        <f t="shared" si="893"/>
        <v>0</v>
      </c>
      <c r="I4931" s="7">
        <f t="shared" si="894"/>
        <v>0</v>
      </c>
      <c r="J4931" s="7">
        <f t="shared" si="895"/>
        <v>0</v>
      </c>
      <c r="K4931" s="8" t="e">
        <f t="shared" si="896"/>
        <v>#N/A</v>
      </c>
      <c r="L4931" s="7" t="e">
        <f t="shared" si="897"/>
        <v>#N/A</v>
      </c>
      <c r="M4931" s="8" t="e">
        <f t="shared" si="874"/>
        <v>#N/A</v>
      </c>
      <c r="N4931" s="8" t="e">
        <f t="shared" si="875"/>
        <v>#N/A</v>
      </c>
    </row>
    <row r="4932" spans="1:14" ht="15.75" customHeight="1" x14ac:dyDescent="0.35">
      <c r="A4932" s="7">
        <f t="shared" si="887"/>
        <v>0</v>
      </c>
      <c r="B4932" s="7">
        <f t="shared" si="888"/>
        <v>0</v>
      </c>
      <c r="C4932" s="7">
        <f t="shared" si="889"/>
        <v>0</v>
      </c>
      <c r="D4932" s="7">
        <f t="shared" si="890"/>
        <v>0</v>
      </c>
      <c r="E4932" s="7" t="e">
        <f>IF('Report DCM'!$H4932="In-Stream Video","Rich Media display banner",IF('Report DCM'!$I4932&gt;'Report DCM'!$J4932,"Standard",VLOOKUP(CONCATENATE(bd_adtype,"_",bd_creativetype),tabela,2,FALSE)))</f>
        <v>#N/A</v>
      </c>
      <c r="F4932" s="7">
        <f t="shared" si="891"/>
        <v>0</v>
      </c>
      <c r="G4932" s="7">
        <f t="shared" si="892"/>
        <v>0</v>
      </c>
      <c r="H4932" s="7">
        <f t="shared" si="893"/>
        <v>0</v>
      </c>
      <c r="I4932" s="7">
        <f t="shared" si="894"/>
        <v>0</v>
      </c>
      <c r="J4932" s="7">
        <f t="shared" si="895"/>
        <v>0</v>
      </c>
      <c r="K4932" s="8" t="e">
        <f t="shared" si="896"/>
        <v>#N/A</v>
      </c>
      <c r="L4932" s="7" t="e">
        <f t="shared" si="897"/>
        <v>#N/A</v>
      </c>
      <c r="M4932" s="8" t="e">
        <f t="shared" si="874"/>
        <v>#N/A</v>
      </c>
      <c r="N4932" s="8" t="e">
        <f t="shared" si="875"/>
        <v>#N/A</v>
      </c>
    </row>
    <row r="4933" spans="1:14" ht="15.75" customHeight="1" x14ac:dyDescent="0.35">
      <c r="A4933" s="7">
        <f t="shared" si="887"/>
        <v>0</v>
      </c>
      <c r="B4933" s="7">
        <f t="shared" si="888"/>
        <v>0</v>
      </c>
      <c r="C4933" s="7">
        <f t="shared" si="889"/>
        <v>0</v>
      </c>
      <c r="D4933" s="7">
        <f t="shared" si="890"/>
        <v>0</v>
      </c>
      <c r="E4933" s="7" t="e">
        <f>IF('Report DCM'!$H4933="In-Stream Video","Rich Media display banner",IF('Report DCM'!$I4933&gt;'Report DCM'!$J4933,"Standard",VLOOKUP(CONCATENATE(bd_adtype,"_",bd_creativetype),tabela,2,FALSE)))</f>
        <v>#N/A</v>
      </c>
      <c r="F4933" s="7">
        <f t="shared" si="891"/>
        <v>0</v>
      </c>
      <c r="G4933" s="7">
        <f t="shared" si="892"/>
        <v>0</v>
      </c>
      <c r="H4933" s="7">
        <f t="shared" si="893"/>
        <v>0</v>
      </c>
      <c r="I4933" s="7">
        <f t="shared" si="894"/>
        <v>0</v>
      </c>
      <c r="J4933" s="7">
        <f t="shared" si="895"/>
        <v>0</v>
      </c>
      <c r="K4933" s="8" t="e">
        <f t="shared" si="896"/>
        <v>#N/A</v>
      </c>
      <c r="L4933" s="7" t="e">
        <f t="shared" si="897"/>
        <v>#N/A</v>
      </c>
      <c r="M4933" s="8" t="e">
        <f t="shared" si="874"/>
        <v>#N/A</v>
      </c>
      <c r="N4933" s="8" t="e">
        <f t="shared" si="875"/>
        <v>#N/A</v>
      </c>
    </row>
    <row r="4934" spans="1:14" ht="15.75" customHeight="1" x14ac:dyDescent="0.35">
      <c r="A4934" s="7">
        <f t="shared" si="887"/>
        <v>0</v>
      </c>
      <c r="B4934" s="7">
        <f t="shared" si="888"/>
        <v>0</v>
      </c>
      <c r="C4934" s="7">
        <f t="shared" si="889"/>
        <v>0</v>
      </c>
      <c r="D4934" s="7">
        <f t="shared" si="890"/>
        <v>0</v>
      </c>
      <c r="E4934" s="7" t="e">
        <f>IF('Report DCM'!$H4934="In-Stream Video","Rich Media display banner",IF('Report DCM'!$I4934&gt;'Report DCM'!$J4934,"Standard",VLOOKUP(CONCATENATE(bd_adtype,"_",bd_creativetype),tabela,2,FALSE)))</f>
        <v>#N/A</v>
      </c>
      <c r="F4934" s="7">
        <f t="shared" si="891"/>
        <v>0</v>
      </c>
      <c r="G4934" s="7">
        <f t="shared" si="892"/>
        <v>0</v>
      </c>
      <c r="H4934" s="7">
        <f t="shared" si="893"/>
        <v>0</v>
      </c>
      <c r="I4934" s="7">
        <f t="shared" si="894"/>
        <v>0</v>
      </c>
      <c r="J4934" s="7">
        <f t="shared" si="895"/>
        <v>0</v>
      </c>
      <c r="K4934" s="8" t="e">
        <f t="shared" si="896"/>
        <v>#N/A</v>
      </c>
      <c r="L4934" s="7" t="e">
        <f t="shared" si="897"/>
        <v>#N/A</v>
      </c>
      <c r="M4934" s="8" t="e">
        <f t="shared" si="874"/>
        <v>#N/A</v>
      </c>
      <c r="N4934" s="8" t="e">
        <f t="shared" si="875"/>
        <v>#N/A</v>
      </c>
    </row>
    <row r="4935" spans="1:14" ht="15.75" customHeight="1" x14ac:dyDescent="0.35">
      <c r="A4935" s="7">
        <f t="shared" si="887"/>
        <v>0</v>
      </c>
      <c r="B4935" s="7">
        <f t="shared" si="888"/>
        <v>0</v>
      </c>
      <c r="C4935" s="7">
        <f t="shared" si="889"/>
        <v>0</v>
      </c>
      <c r="D4935" s="7">
        <f t="shared" si="890"/>
        <v>0</v>
      </c>
      <c r="E4935" s="7" t="e">
        <f>IF('Report DCM'!$H4935="In-Stream Video","Rich Media display banner",IF('Report DCM'!$I4935&gt;'Report DCM'!$J4935,"Standard",VLOOKUP(CONCATENATE(bd_adtype,"_",bd_creativetype),tabela,2,FALSE)))</f>
        <v>#N/A</v>
      </c>
      <c r="F4935" s="7">
        <f t="shared" si="891"/>
        <v>0</v>
      </c>
      <c r="G4935" s="7">
        <f t="shared" si="892"/>
        <v>0</v>
      </c>
      <c r="H4935" s="7">
        <f t="shared" si="893"/>
        <v>0</v>
      </c>
      <c r="I4935" s="7">
        <f t="shared" si="894"/>
        <v>0</v>
      </c>
      <c r="J4935" s="7">
        <f t="shared" si="895"/>
        <v>0</v>
      </c>
      <c r="K4935" s="8" t="e">
        <f t="shared" si="896"/>
        <v>#N/A</v>
      </c>
      <c r="L4935" s="7" t="e">
        <f t="shared" si="897"/>
        <v>#N/A</v>
      </c>
      <c r="M4935" s="8" t="e">
        <f t="shared" si="874"/>
        <v>#N/A</v>
      </c>
      <c r="N4935" s="8" t="e">
        <f t="shared" si="875"/>
        <v>#N/A</v>
      </c>
    </row>
    <row r="4936" spans="1:14" ht="15.75" customHeight="1" x14ac:dyDescent="0.35">
      <c r="A4936" s="7">
        <f t="shared" si="887"/>
        <v>0</v>
      </c>
      <c r="B4936" s="7">
        <f t="shared" si="888"/>
        <v>0</v>
      </c>
      <c r="C4936" s="7">
        <f t="shared" si="889"/>
        <v>0</v>
      </c>
      <c r="D4936" s="7">
        <f t="shared" si="890"/>
        <v>0</v>
      </c>
      <c r="E4936" s="7" t="e">
        <f>IF('Report DCM'!$H4936="In-Stream Video","Rich Media display banner",IF('Report DCM'!$I4936&gt;'Report DCM'!$J4936,"Standard",VLOOKUP(CONCATENATE(bd_adtype,"_",bd_creativetype),tabela,2,FALSE)))</f>
        <v>#N/A</v>
      </c>
      <c r="F4936" s="7">
        <f t="shared" si="891"/>
        <v>0</v>
      </c>
      <c r="G4936" s="7">
        <f t="shared" si="892"/>
        <v>0</v>
      </c>
      <c r="H4936" s="7">
        <f t="shared" si="893"/>
        <v>0</v>
      </c>
      <c r="I4936" s="7">
        <f t="shared" si="894"/>
        <v>0</v>
      </c>
      <c r="J4936" s="7">
        <f t="shared" si="895"/>
        <v>0</v>
      </c>
      <c r="K4936" s="8" t="e">
        <f t="shared" si="896"/>
        <v>#N/A</v>
      </c>
      <c r="L4936" s="7" t="e">
        <f t="shared" si="897"/>
        <v>#N/A</v>
      </c>
      <c r="M4936" s="8" t="e">
        <f t="shared" si="874"/>
        <v>#N/A</v>
      </c>
      <c r="N4936" s="8" t="e">
        <f t="shared" si="875"/>
        <v>#N/A</v>
      </c>
    </row>
    <row r="4937" spans="1:14" ht="15.75" customHeight="1" x14ac:dyDescent="0.35">
      <c r="A4937" s="7">
        <f t="shared" si="887"/>
        <v>0</v>
      </c>
      <c r="B4937" s="7">
        <f t="shared" si="888"/>
        <v>0</v>
      </c>
      <c r="C4937" s="7">
        <f t="shared" si="889"/>
        <v>0</v>
      </c>
      <c r="D4937" s="7">
        <f t="shared" si="890"/>
        <v>0</v>
      </c>
      <c r="E4937" s="7" t="e">
        <f>IF('Report DCM'!$H4937="In-Stream Video","Rich Media display banner",IF('Report DCM'!$I4937&gt;'Report DCM'!$J4937,"Standard",VLOOKUP(CONCATENATE(bd_adtype,"_",bd_creativetype),tabela,2,FALSE)))</f>
        <v>#N/A</v>
      </c>
      <c r="F4937" s="7">
        <f t="shared" si="891"/>
        <v>0</v>
      </c>
      <c r="G4937" s="7">
        <f t="shared" si="892"/>
        <v>0</v>
      </c>
      <c r="H4937" s="7">
        <f t="shared" si="893"/>
        <v>0</v>
      </c>
      <c r="I4937" s="7">
        <f t="shared" si="894"/>
        <v>0</v>
      </c>
      <c r="J4937" s="7">
        <f t="shared" si="895"/>
        <v>0</v>
      </c>
      <c r="K4937" s="8" t="e">
        <f t="shared" si="896"/>
        <v>#N/A</v>
      </c>
      <c r="L4937" s="7" t="e">
        <f t="shared" si="897"/>
        <v>#N/A</v>
      </c>
      <c r="M4937" s="8" t="e">
        <f t="shared" si="874"/>
        <v>#N/A</v>
      </c>
      <c r="N4937" s="8" t="e">
        <f t="shared" si="875"/>
        <v>#N/A</v>
      </c>
    </row>
    <row r="4938" spans="1:14" ht="15.75" customHeight="1" x14ac:dyDescent="0.35">
      <c r="A4938" s="7">
        <f t="shared" si="887"/>
        <v>0</v>
      </c>
      <c r="B4938" s="7">
        <f t="shared" si="888"/>
        <v>0</v>
      </c>
      <c r="C4938" s="7">
        <f t="shared" si="889"/>
        <v>0</v>
      </c>
      <c r="D4938" s="7">
        <f t="shared" si="890"/>
        <v>0</v>
      </c>
      <c r="E4938" s="7" t="e">
        <f>IF('Report DCM'!$H4938="In-Stream Video","Rich Media display banner",IF('Report DCM'!$I4938&gt;'Report DCM'!$J4938,"Standard",VLOOKUP(CONCATENATE(bd_adtype,"_",bd_creativetype),tabela,2,FALSE)))</f>
        <v>#N/A</v>
      </c>
      <c r="F4938" s="7">
        <f t="shared" si="891"/>
        <v>0</v>
      </c>
      <c r="G4938" s="7">
        <f t="shared" si="892"/>
        <v>0</v>
      </c>
      <c r="H4938" s="7">
        <f t="shared" si="893"/>
        <v>0</v>
      </c>
      <c r="I4938" s="7">
        <f t="shared" si="894"/>
        <v>0</v>
      </c>
      <c r="J4938" s="7">
        <f t="shared" si="895"/>
        <v>0</v>
      </c>
      <c r="K4938" s="8" t="e">
        <f t="shared" si="896"/>
        <v>#N/A</v>
      </c>
      <c r="L4938" s="7" t="e">
        <f t="shared" si="897"/>
        <v>#N/A</v>
      </c>
      <c r="M4938" s="8" t="e">
        <f t="shared" si="874"/>
        <v>#N/A</v>
      </c>
      <c r="N4938" s="8" t="e">
        <f t="shared" si="875"/>
        <v>#N/A</v>
      </c>
    </row>
    <row r="4939" spans="1:14" ht="15.75" customHeight="1" x14ac:dyDescent="0.35">
      <c r="A4939" s="7">
        <f t="shared" si="887"/>
        <v>0</v>
      </c>
      <c r="B4939" s="7">
        <f t="shared" si="888"/>
        <v>0</v>
      </c>
      <c r="C4939" s="7">
        <f t="shared" si="889"/>
        <v>0</v>
      </c>
      <c r="D4939" s="7">
        <f t="shared" si="890"/>
        <v>0</v>
      </c>
      <c r="E4939" s="7" t="e">
        <f>IF('Report DCM'!$H4939="In-Stream Video","Rich Media display banner",IF('Report DCM'!$I4939&gt;'Report DCM'!$J4939,"Standard",VLOOKUP(CONCATENATE(bd_adtype,"_",bd_creativetype),tabela,2,FALSE)))</f>
        <v>#N/A</v>
      </c>
      <c r="F4939" s="7">
        <f t="shared" si="891"/>
        <v>0</v>
      </c>
      <c r="G4939" s="7">
        <f t="shared" si="892"/>
        <v>0</v>
      </c>
      <c r="H4939" s="7">
        <f t="shared" si="893"/>
        <v>0</v>
      </c>
      <c r="I4939" s="7">
        <f t="shared" si="894"/>
        <v>0</v>
      </c>
      <c r="J4939" s="7">
        <f t="shared" si="895"/>
        <v>0</v>
      </c>
      <c r="K4939" s="8" t="e">
        <f t="shared" si="896"/>
        <v>#N/A</v>
      </c>
      <c r="L4939" s="7" t="e">
        <f t="shared" si="897"/>
        <v>#N/A</v>
      </c>
      <c r="M4939" s="8" t="e">
        <f t="shared" si="874"/>
        <v>#N/A</v>
      </c>
      <c r="N4939" s="8" t="e">
        <f t="shared" si="875"/>
        <v>#N/A</v>
      </c>
    </row>
    <row r="4940" spans="1:14" ht="15.75" customHeight="1" x14ac:dyDescent="0.35">
      <c r="A4940" s="7">
        <f t="shared" si="887"/>
        <v>0</v>
      </c>
      <c r="B4940" s="7">
        <f t="shared" si="888"/>
        <v>0</v>
      </c>
      <c r="C4940" s="7">
        <f t="shared" si="889"/>
        <v>0</v>
      </c>
      <c r="D4940" s="7">
        <f t="shared" si="890"/>
        <v>0</v>
      </c>
      <c r="E4940" s="7" t="e">
        <f>IF('Report DCM'!$H4940="In-Stream Video","Rich Media display banner",IF('Report DCM'!$I4940&gt;'Report DCM'!$J4940,"Standard",VLOOKUP(CONCATENATE(bd_adtype,"_",bd_creativetype),tabela,2,FALSE)))</f>
        <v>#N/A</v>
      </c>
      <c r="F4940" s="7">
        <f t="shared" si="891"/>
        <v>0</v>
      </c>
      <c r="G4940" s="7">
        <f t="shared" si="892"/>
        <v>0</v>
      </c>
      <c r="H4940" s="7">
        <f t="shared" si="893"/>
        <v>0</v>
      </c>
      <c r="I4940" s="7">
        <f t="shared" si="894"/>
        <v>0</v>
      </c>
      <c r="J4940" s="7">
        <f t="shared" si="895"/>
        <v>0</v>
      </c>
      <c r="K4940" s="8" t="e">
        <f t="shared" si="896"/>
        <v>#N/A</v>
      </c>
      <c r="L4940" s="7" t="e">
        <f t="shared" si="897"/>
        <v>#N/A</v>
      </c>
      <c r="M4940" s="8" t="e">
        <f t="shared" si="874"/>
        <v>#N/A</v>
      </c>
      <c r="N4940" s="8" t="e">
        <f t="shared" si="875"/>
        <v>#N/A</v>
      </c>
    </row>
    <row r="4941" spans="1:14" ht="15.75" customHeight="1" x14ac:dyDescent="0.35">
      <c r="A4941" s="7">
        <f t="shared" si="887"/>
        <v>0</v>
      </c>
      <c r="B4941" s="7">
        <f t="shared" si="888"/>
        <v>0</v>
      </c>
      <c r="C4941" s="7">
        <f t="shared" si="889"/>
        <v>0</v>
      </c>
      <c r="D4941" s="7">
        <f t="shared" si="890"/>
        <v>0</v>
      </c>
      <c r="E4941" s="7" t="e">
        <f>IF('Report DCM'!$H4941="In-Stream Video","Rich Media display banner",IF('Report DCM'!$I4941&gt;'Report DCM'!$J4941,"Standard",VLOOKUP(CONCATENATE(bd_adtype,"_",bd_creativetype),tabela,2,FALSE)))</f>
        <v>#N/A</v>
      </c>
      <c r="F4941" s="7">
        <f t="shared" si="891"/>
        <v>0</v>
      </c>
      <c r="G4941" s="7">
        <f t="shared" si="892"/>
        <v>0</v>
      </c>
      <c r="H4941" s="7">
        <f t="shared" si="893"/>
        <v>0</v>
      </c>
      <c r="I4941" s="7">
        <f t="shared" si="894"/>
        <v>0</v>
      </c>
      <c r="J4941" s="7">
        <f t="shared" si="895"/>
        <v>0</v>
      </c>
      <c r="K4941" s="8" t="e">
        <f t="shared" si="896"/>
        <v>#N/A</v>
      </c>
      <c r="L4941" s="7" t="e">
        <f t="shared" si="897"/>
        <v>#N/A</v>
      </c>
      <c r="M4941" s="8" t="e">
        <f t="shared" si="874"/>
        <v>#N/A</v>
      </c>
      <c r="N4941" s="8" t="e">
        <f t="shared" si="875"/>
        <v>#N/A</v>
      </c>
    </row>
    <row r="4942" spans="1:14" ht="15.75" customHeight="1" x14ac:dyDescent="0.35">
      <c r="A4942" s="7">
        <f t="shared" si="887"/>
        <v>0</v>
      </c>
      <c r="B4942" s="7">
        <f t="shared" si="888"/>
        <v>0</v>
      </c>
      <c r="C4942" s="7">
        <f t="shared" si="889"/>
        <v>0</v>
      </c>
      <c r="D4942" s="7">
        <f t="shared" si="890"/>
        <v>0</v>
      </c>
      <c r="E4942" s="7" t="e">
        <f>IF('Report DCM'!$H4942="In-Stream Video","Rich Media display banner",IF('Report DCM'!$I4942&gt;'Report DCM'!$J4942,"Standard",VLOOKUP(CONCATENATE(bd_adtype,"_",bd_creativetype),tabela,2,FALSE)))</f>
        <v>#N/A</v>
      </c>
      <c r="F4942" s="7">
        <f t="shared" si="891"/>
        <v>0</v>
      </c>
      <c r="G4942" s="7">
        <f t="shared" si="892"/>
        <v>0</v>
      </c>
      <c r="H4942" s="7">
        <f t="shared" si="893"/>
        <v>0</v>
      </c>
      <c r="I4942" s="7">
        <f t="shared" si="894"/>
        <v>0</v>
      </c>
      <c r="J4942" s="7">
        <f t="shared" si="895"/>
        <v>0</v>
      </c>
      <c r="K4942" s="8" t="e">
        <f t="shared" si="896"/>
        <v>#N/A</v>
      </c>
      <c r="L4942" s="7" t="e">
        <f t="shared" si="897"/>
        <v>#N/A</v>
      </c>
      <c r="M4942" s="8" t="e">
        <f t="shared" si="874"/>
        <v>#N/A</v>
      </c>
      <c r="N4942" s="8" t="e">
        <f t="shared" si="875"/>
        <v>#N/A</v>
      </c>
    </row>
    <row r="4943" spans="1:14" ht="15.75" customHeight="1" x14ac:dyDescent="0.35">
      <c r="A4943" s="7">
        <f t="shared" si="887"/>
        <v>0</v>
      </c>
      <c r="B4943" s="7">
        <f t="shared" si="888"/>
        <v>0</v>
      </c>
      <c r="C4943" s="7">
        <f t="shared" si="889"/>
        <v>0</v>
      </c>
      <c r="D4943" s="7">
        <f t="shared" si="890"/>
        <v>0</v>
      </c>
      <c r="E4943" s="7" t="e">
        <f>IF('Report DCM'!$H4943="In-Stream Video","Rich Media display banner",IF('Report DCM'!$I4943&gt;'Report DCM'!$J4943,"Standard",VLOOKUP(CONCATENATE(bd_adtype,"_",bd_creativetype),tabela,2,FALSE)))</f>
        <v>#N/A</v>
      </c>
      <c r="F4943" s="7">
        <f t="shared" si="891"/>
        <v>0</v>
      </c>
      <c r="G4943" s="7">
        <f t="shared" si="892"/>
        <v>0</v>
      </c>
      <c r="H4943" s="7">
        <f t="shared" si="893"/>
        <v>0</v>
      </c>
      <c r="I4943" s="7">
        <f t="shared" si="894"/>
        <v>0</v>
      </c>
      <c r="J4943" s="7">
        <f t="shared" si="895"/>
        <v>0</v>
      </c>
      <c r="K4943" s="8" t="e">
        <f t="shared" si="896"/>
        <v>#N/A</v>
      </c>
      <c r="L4943" s="7" t="e">
        <f t="shared" si="897"/>
        <v>#N/A</v>
      </c>
      <c r="M4943" s="8" t="e">
        <f t="shared" si="874"/>
        <v>#N/A</v>
      </c>
      <c r="N4943" s="8" t="e">
        <f t="shared" si="875"/>
        <v>#N/A</v>
      </c>
    </row>
    <row r="4944" spans="1:14" ht="15.75" customHeight="1" x14ac:dyDescent="0.35">
      <c r="A4944" s="7">
        <f t="shared" si="887"/>
        <v>0</v>
      </c>
      <c r="B4944" s="7">
        <f t="shared" si="888"/>
        <v>0</v>
      </c>
      <c r="C4944" s="7">
        <f t="shared" si="889"/>
        <v>0</v>
      </c>
      <c r="D4944" s="7">
        <f t="shared" si="890"/>
        <v>0</v>
      </c>
      <c r="E4944" s="7" t="e">
        <f>IF('Report DCM'!$H4944="In-Stream Video","Rich Media display banner",IF('Report DCM'!$I4944&gt;'Report DCM'!$J4944,"Standard",VLOOKUP(CONCATENATE(bd_adtype,"_",bd_creativetype),tabela,2,FALSE)))</f>
        <v>#N/A</v>
      </c>
      <c r="F4944" s="7">
        <f t="shared" si="891"/>
        <v>0</v>
      </c>
      <c r="G4944" s="7">
        <f t="shared" si="892"/>
        <v>0</v>
      </c>
      <c r="H4944" s="7">
        <f t="shared" si="893"/>
        <v>0</v>
      </c>
      <c r="I4944" s="7">
        <f t="shared" si="894"/>
        <v>0</v>
      </c>
      <c r="J4944" s="7">
        <f t="shared" si="895"/>
        <v>0</v>
      </c>
      <c r="K4944" s="8" t="e">
        <f t="shared" si="896"/>
        <v>#N/A</v>
      </c>
      <c r="L4944" s="7" t="e">
        <f t="shared" si="897"/>
        <v>#N/A</v>
      </c>
      <c r="M4944" s="8" t="e">
        <f t="shared" si="874"/>
        <v>#N/A</v>
      </c>
      <c r="N4944" s="8" t="e">
        <f t="shared" si="875"/>
        <v>#N/A</v>
      </c>
    </row>
    <row r="4945" spans="1:14" ht="15.75" customHeight="1" x14ac:dyDescent="0.35">
      <c r="A4945" s="7">
        <f t="shared" si="887"/>
        <v>0</v>
      </c>
      <c r="B4945" s="7">
        <f t="shared" si="888"/>
        <v>0</v>
      </c>
      <c r="C4945" s="7">
        <f t="shared" si="889"/>
        <v>0</v>
      </c>
      <c r="D4945" s="7">
        <f t="shared" si="890"/>
        <v>0</v>
      </c>
      <c r="E4945" s="7" t="e">
        <f>IF('Report DCM'!$H4945="In-Stream Video","Rich Media display banner",IF('Report DCM'!$I4945&gt;'Report DCM'!$J4945,"Standard",VLOOKUP(CONCATENATE(bd_adtype,"_",bd_creativetype),tabela,2,FALSE)))</f>
        <v>#N/A</v>
      </c>
      <c r="F4945" s="7">
        <f t="shared" si="891"/>
        <v>0</v>
      </c>
      <c r="G4945" s="7">
        <f t="shared" si="892"/>
        <v>0</v>
      </c>
      <c r="H4945" s="7">
        <f t="shared" si="893"/>
        <v>0</v>
      </c>
      <c r="I4945" s="7">
        <f t="shared" si="894"/>
        <v>0</v>
      </c>
      <c r="J4945" s="7">
        <f t="shared" si="895"/>
        <v>0</v>
      </c>
      <c r="K4945" s="8" t="e">
        <f t="shared" si="896"/>
        <v>#N/A</v>
      </c>
      <c r="L4945" s="7" t="e">
        <f t="shared" si="897"/>
        <v>#N/A</v>
      </c>
      <c r="M4945" s="8" t="e">
        <f t="shared" si="874"/>
        <v>#N/A</v>
      </c>
      <c r="N4945" s="8" t="e">
        <f t="shared" si="875"/>
        <v>#N/A</v>
      </c>
    </row>
    <row r="4946" spans="1:14" ht="15.75" customHeight="1" x14ac:dyDescent="0.35">
      <c r="A4946" s="7">
        <f t="shared" si="887"/>
        <v>0</v>
      </c>
      <c r="B4946" s="7">
        <f t="shared" si="888"/>
        <v>0</v>
      </c>
      <c r="C4946" s="7">
        <f t="shared" si="889"/>
        <v>0</v>
      </c>
      <c r="D4946" s="7">
        <f t="shared" si="890"/>
        <v>0</v>
      </c>
      <c r="E4946" s="7" t="e">
        <f>IF('Report DCM'!$H4946="In-Stream Video","Rich Media display banner",IF('Report DCM'!$I4946&gt;'Report DCM'!$J4946,"Standard",VLOOKUP(CONCATENATE(bd_adtype,"_",bd_creativetype),tabela,2,FALSE)))</f>
        <v>#N/A</v>
      </c>
      <c r="F4946" s="7">
        <f t="shared" si="891"/>
        <v>0</v>
      </c>
      <c r="G4946" s="7">
        <f t="shared" si="892"/>
        <v>0</v>
      </c>
      <c r="H4946" s="7">
        <f t="shared" si="893"/>
        <v>0</v>
      </c>
      <c r="I4946" s="7">
        <f t="shared" si="894"/>
        <v>0</v>
      </c>
      <c r="J4946" s="7">
        <f t="shared" si="895"/>
        <v>0</v>
      </c>
      <c r="K4946" s="8" t="e">
        <f t="shared" si="896"/>
        <v>#N/A</v>
      </c>
      <c r="L4946" s="7" t="e">
        <f t="shared" si="897"/>
        <v>#N/A</v>
      </c>
      <c r="M4946" s="8" t="e">
        <f t="shared" si="874"/>
        <v>#N/A</v>
      </c>
      <c r="N4946" s="8" t="e">
        <f t="shared" si="875"/>
        <v>#N/A</v>
      </c>
    </row>
    <row r="4947" spans="1:14" ht="15.75" customHeight="1" x14ac:dyDescent="0.35">
      <c r="A4947" s="7">
        <f t="shared" si="887"/>
        <v>0</v>
      </c>
      <c r="B4947" s="7">
        <f t="shared" si="888"/>
        <v>0</v>
      </c>
      <c r="C4947" s="7">
        <f t="shared" si="889"/>
        <v>0</v>
      </c>
      <c r="D4947" s="7">
        <f t="shared" si="890"/>
        <v>0</v>
      </c>
      <c r="E4947" s="7" t="e">
        <f>IF('Report DCM'!$H4947="In-Stream Video","Rich Media display banner",IF('Report DCM'!$I4947&gt;'Report DCM'!$J4947,"Standard",VLOOKUP(CONCATENATE(bd_adtype,"_",bd_creativetype),tabela,2,FALSE)))</f>
        <v>#N/A</v>
      </c>
      <c r="F4947" s="7">
        <f t="shared" si="891"/>
        <v>0</v>
      </c>
      <c r="G4947" s="7">
        <f t="shared" si="892"/>
        <v>0</v>
      </c>
      <c r="H4947" s="7">
        <f t="shared" si="893"/>
        <v>0</v>
      </c>
      <c r="I4947" s="7">
        <f t="shared" si="894"/>
        <v>0</v>
      </c>
      <c r="J4947" s="7">
        <f t="shared" si="895"/>
        <v>0</v>
      </c>
      <c r="K4947" s="8" t="e">
        <f t="shared" si="896"/>
        <v>#N/A</v>
      </c>
      <c r="L4947" s="7" t="e">
        <f t="shared" si="897"/>
        <v>#N/A</v>
      </c>
      <c r="M4947" s="8" t="e">
        <f t="shared" si="874"/>
        <v>#N/A</v>
      </c>
      <c r="N4947" s="8" t="e">
        <f t="shared" si="875"/>
        <v>#N/A</v>
      </c>
    </row>
    <row r="4948" spans="1:14" ht="15.75" customHeight="1" x14ac:dyDescent="0.35">
      <c r="A4948" s="7">
        <f t="shared" si="887"/>
        <v>0</v>
      </c>
      <c r="B4948" s="7">
        <f t="shared" si="888"/>
        <v>0</v>
      </c>
      <c r="C4948" s="7">
        <f t="shared" si="889"/>
        <v>0</v>
      </c>
      <c r="D4948" s="7">
        <f t="shared" si="890"/>
        <v>0</v>
      </c>
      <c r="E4948" s="7" t="e">
        <f>IF('Report DCM'!$H4948="In-Stream Video","Rich Media display banner",IF('Report DCM'!$I4948&gt;'Report DCM'!$J4948,"Standard",VLOOKUP(CONCATENATE(bd_adtype,"_",bd_creativetype),tabela,2,FALSE)))</f>
        <v>#N/A</v>
      </c>
      <c r="F4948" s="7">
        <f t="shared" si="891"/>
        <v>0</v>
      </c>
      <c r="G4948" s="7">
        <f t="shared" si="892"/>
        <v>0</v>
      </c>
      <c r="H4948" s="7">
        <f t="shared" si="893"/>
        <v>0</v>
      </c>
      <c r="I4948" s="7">
        <f t="shared" si="894"/>
        <v>0</v>
      </c>
      <c r="J4948" s="7">
        <f t="shared" si="895"/>
        <v>0</v>
      </c>
      <c r="K4948" s="8" t="e">
        <f t="shared" si="896"/>
        <v>#N/A</v>
      </c>
      <c r="L4948" s="7" t="e">
        <f t="shared" si="897"/>
        <v>#N/A</v>
      </c>
      <c r="M4948" s="8" t="e">
        <f t="shared" si="874"/>
        <v>#N/A</v>
      </c>
      <c r="N4948" s="8" t="e">
        <f t="shared" si="875"/>
        <v>#N/A</v>
      </c>
    </row>
    <row r="4949" spans="1:14" ht="15.75" customHeight="1" x14ac:dyDescent="0.35">
      <c r="A4949" s="7">
        <f t="shared" si="887"/>
        <v>0</v>
      </c>
      <c r="B4949" s="7">
        <f t="shared" si="888"/>
        <v>0</v>
      </c>
      <c r="C4949" s="7">
        <f t="shared" si="889"/>
        <v>0</v>
      </c>
      <c r="D4949" s="7">
        <f t="shared" si="890"/>
        <v>0</v>
      </c>
      <c r="E4949" s="7" t="e">
        <f>IF('Report DCM'!$H4949="In-Stream Video","Rich Media display banner",IF('Report DCM'!$I4949&gt;'Report DCM'!$J4949,"Standard",VLOOKUP(CONCATENATE(bd_adtype,"_",bd_creativetype),tabela,2,FALSE)))</f>
        <v>#N/A</v>
      </c>
      <c r="F4949" s="7">
        <f t="shared" si="891"/>
        <v>0</v>
      </c>
      <c r="G4949" s="7">
        <f t="shared" si="892"/>
        <v>0</v>
      </c>
      <c r="H4949" s="7">
        <f t="shared" si="893"/>
        <v>0</v>
      </c>
      <c r="I4949" s="7">
        <f t="shared" si="894"/>
        <v>0</v>
      </c>
      <c r="J4949" s="7">
        <f t="shared" si="895"/>
        <v>0</v>
      </c>
      <c r="K4949" s="8" t="e">
        <f t="shared" si="896"/>
        <v>#N/A</v>
      </c>
      <c r="L4949" s="7" t="e">
        <f t="shared" si="897"/>
        <v>#N/A</v>
      </c>
      <c r="M4949" s="8" t="e">
        <f t="shared" si="874"/>
        <v>#N/A</v>
      </c>
      <c r="N4949" s="8" t="e">
        <f t="shared" si="875"/>
        <v>#N/A</v>
      </c>
    </row>
    <row r="4950" spans="1:14" ht="15.75" customHeight="1" x14ac:dyDescent="0.35">
      <c r="A4950" s="7">
        <f t="shared" si="887"/>
        <v>0</v>
      </c>
      <c r="B4950" s="7">
        <f t="shared" si="888"/>
        <v>0</v>
      </c>
      <c r="C4950" s="7">
        <f t="shared" si="889"/>
        <v>0</v>
      </c>
      <c r="D4950" s="7">
        <f t="shared" si="890"/>
        <v>0</v>
      </c>
      <c r="E4950" s="7" t="e">
        <f>IF('Report DCM'!$H4950="In-Stream Video","Rich Media display banner",IF('Report DCM'!$I4950&gt;'Report DCM'!$J4950,"Standard",VLOOKUP(CONCATENATE(bd_adtype,"_",bd_creativetype),tabela,2,FALSE)))</f>
        <v>#N/A</v>
      </c>
      <c r="F4950" s="7">
        <f t="shared" si="891"/>
        <v>0</v>
      </c>
      <c r="G4950" s="7">
        <f t="shared" si="892"/>
        <v>0</v>
      </c>
      <c r="H4950" s="7">
        <f t="shared" si="893"/>
        <v>0</v>
      </c>
      <c r="I4950" s="7">
        <f t="shared" si="894"/>
        <v>0</v>
      </c>
      <c r="J4950" s="7">
        <f t="shared" si="895"/>
        <v>0</v>
      </c>
      <c r="K4950" s="8" t="e">
        <f t="shared" si="896"/>
        <v>#N/A</v>
      </c>
      <c r="L4950" s="7" t="e">
        <f t="shared" si="897"/>
        <v>#N/A</v>
      </c>
      <c r="M4950" s="8" t="e">
        <f t="shared" si="874"/>
        <v>#N/A</v>
      </c>
      <c r="N4950" s="8" t="e">
        <f t="shared" si="875"/>
        <v>#N/A</v>
      </c>
    </row>
    <row r="4951" spans="1:14" ht="15.75" customHeight="1" x14ac:dyDescent="0.35">
      <c r="A4951" s="7">
        <f t="shared" si="887"/>
        <v>0</v>
      </c>
      <c r="B4951" s="7">
        <f t="shared" si="888"/>
        <v>0</v>
      </c>
      <c r="C4951" s="7">
        <f t="shared" si="889"/>
        <v>0</v>
      </c>
      <c r="D4951" s="7">
        <f t="shared" si="890"/>
        <v>0</v>
      </c>
      <c r="E4951" s="7" t="e">
        <f>IF('Report DCM'!$H4951="In-Stream Video","Rich Media display banner",IF('Report DCM'!$I4951&gt;'Report DCM'!$J4951,"Standard",VLOOKUP(CONCATENATE(bd_adtype,"_",bd_creativetype),tabela,2,FALSE)))</f>
        <v>#N/A</v>
      </c>
      <c r="F4951" s="7">
        <f t="shared" si="891"/>
        <v>0</v>
      </c>
      <c r="G4951" s="7">
        <f t="shared" si="892"/>
        <v>0</v>
      </c>
      <c r="H4951" s="7">
        <f t="shared" si="893"/>
        <v>0</v>
      </c>
      <c r="I4951" s="7">
        <f t="shared" si="894"/>
        <v>0</v>
      </c>
      <c r="J4951" s="7">
        <f t="shared" si="895"/>
        <v>0</v>
      </c>
      <c r="K4951" s="8" t="e">
        <f t="shared" si="896"/>
        <v>#N/A</v>
      </c>
      <c r="L4951" s="7" t="e">
        <f t="shared" si="897"/>
        <v>#N/A</v>
      </c>
      <c r="M4951" s="8" t="e">
        <f t="shared" si="874"/>
        <v>#N/A</v>
      </c>
      <c r="N4951" s="8" t="e">
        <f t="shared" si="875"/>
        <v>#N/A</v>
      </c>
    </row>
    <row r="4952" spans="1:14" ht="15.75" customHeight="1" x14ac:dyDescent="0.35">
      <c r="A4952" s="7">
        <f t="shared" si="887"/>
        <v>0</v>
      </c>
      <c r="B4952" s="7">
        <f t="shared" si="888"/>
        <v>0</v>
      </c>
      <c r="C4952" s="7">
        <f t="shared" si="889"/>
        <v>0</v>
      </c>
      <c r="D4952" s="7">
        <f t="shared" si="890"/>
        <v>0</v>
      </c>
      <c r="E4952" s="7" t="e">
        <f>IF('Report DCM'!$H4952="In-Stream Video","Rich Media display banner",IF('Report DCM'!$I4952&gt;'Report DCM'!$J4952,"Standard",VLOOKUP(CONCATENATE(bd_adtype,"_",bd_creativetype),tabela,2,FALSE)))</f>
        <v>#N/A</v>
      </c>
      <c r="F4952" s="7">
        <f t="shared" si="891"/>
        <v>0</v>
      </c>
      <c r="G4952" s="7">
        <f t="shared" si="892"/>
        <v>0</v>
      </c>
      <c r="H4952" s="7">
        <f t="shared" si="893"/>
        <v>0</v>
      </c>
      <c r="I4952" s="7">
        <f t="shared" si="894"/>
        <v>0</v>
      </c>
      <c r="J4952" s="7">
        <f t="shared" si="895"/>
        <v>0</v>
      </c>
      <c r="K4952" s="8" t="e">
        <f t="shared" si="896"/>
        <v>#N/A</v>
      </c>
      <c r="L4952" s="7" t="e">
        <f t="shared" si="897"/>
        <v>#N/A</v>
      </c>
      <c r="M4952" s="8" t="e">
        <f t="shared" si="874"/>
        <v>#N/A</v>
      </c>
      <c r="N4952" s="8" t="e">
        <f t="shared" si="875"/>
        <v>#N/A</v>
      </c>
    </row>
    <row r="4953" spans="1:14" ht="15.75" customHeight="1" x14ac:dyDescent="0.35">
      <c r="A4953" s="7">
        <f t="shared" si="887"/>
        <v>0</v>
      </c>
      <c r="B4953" s="7">
        <f t="shared" si="888"/>
        <v>0</v>
      </c>
      <c r="C4953" s="7">
        <f t="shared" si="889"/>
        <v>0</v>
      </c>
      <c r="D4953" s="7">
        <f t="shared" si="890"/>
        <v>0</v>
      </c>
      <c r="E4953" s="7" t="e">
        <f>IF('Report DCM'!$H4953="In-Stream Video","Rich Media display banner",IF('Report DCM'!$I4953&gt;'Report DCM'!$J4953,"Standard",VLOOKUP(CONCATENATE(bd_adtype,"_",bd_creativetype),tabela,2,FALSE)))</f>
        <v>#N/A</v>
      </c>
      <c r="F4953" s="7">
        <f t="shared" si="891"/>
        <v>0</v>
      </c>
      <c r="G4953" s="7">
        <f t="shared" si="892"/>
        <v>0</v>
      </c>
      <c r="H4953" s="7">
        <f t="shared" si="893"/>
        <v>0</v>
      </c>
      <c r="I4953" s="7">
        <f t="shared" si="894"/>
        <v>0</v>
      </c>
      <c r="J4953" s="7">
        <f t="shared" si="895"/>
        <v>0</v>
      </c>
      <c r="K4953" s="8" t="e">
        <f t="shared" si="896"/>
        <v>#N/A</v>
      </c>
      <c r="L4953" s="7" t="e">
        <f t="shared" si="897"/>
        <v>#N/A</v>
      </c>
      <c r="M4953" s="8" t="e">
        <f t="shared" si="874"/>
        <v>#N/A</v>
      </c>
      <c r="N4953" s="8" t="e">
        <f t="shared" si="875"/>
        <v>#N/A</v>
      </c>
    </row>
    <row r="4954" spans="1:14" ht="15.75" customHeight="1" x14ac:dyDescent="0.35">
      <c r="A4954" s="7">
        <f t="shared" si="887"/>
        <v>0</v>
      </c>
      <c r="B4954" s="7">
        <f t="shared" si="888"/>
        <v>0</v>
      </c>
      <c r="C4954" s="7">
        <f t="shared" si="889"/>
        <v>0</v>
      </c>
      <c r="D4954" s="7">
        <f t="shared" si="890"/>
        <v>0</v>
      </c>
      <c r="E4954" s="7" t="e">
        <f>IF('Report DCM'!$H4954="In-Stream Video","Rich Media display banner",IF('Report DCM'!$I4954&gt;'Report DCM'!$J4954,"Standard",VLOOKUP(CONCATENATE(bd_adtype,"_",bd_creativetype),tabela,2,FALSE)))</f>
        <v>#N/A</v>
      </c>
      <c r="F4954" s="7">
        <f t="shared" si="891"/>
        <v>0</v>
      </c>
      <c r="G4954" s="7">
        <f t="shared" si="892"/>
        <v>0</v>
      </c>
      <c r="H4954" s="7">
        <f t="shared" si="893"/>
        <v>0</v>
      </c>
      <c r="I4954" s="7">
        <f t="shared" si="894"/>
        <v>0</v>
      </c>
      <c r="J4954" s="7">
        <f t="shared" si="895"/>
        <v>0</v>
      </c>
      <c r="K4954" s="8" t="e">
        <f t="shared" si="896"/>
        <v>#N/A</v>
      </c>
      <c r="L4954" s="7" t="e">
        <f t="shared" si="897"/>
        <v>#N/A</v>
      </c>
      <c r="M4954" s="8" t="e">
        <f t="shared" si="874"/>
        <v>#N/A</v>
      </c>
      <c r="N4954" s="8" t="e">
        <f t="shared" si="875"/>
        <v>#N/A</v>
      </c>
    </row>
    <row r="4955" spans="1:14" ht="15.75" customHeight="1" x14ac:dyDescent="0.35">
      <c r="A4955" s="7">
        <f t="shared" si="887"/>
        <v>0</v>
      </c>
      <c r="B4955" s="7">
        <f t="shared" si="888"/>
        <v>0</v>
      </c>
      <c r="C4955" s="7">
        <f t="shared" si="889"/>
        <v>0</v>
      </c>
      <c r="D4955" s="7">
        <f t="shared" si="890"/>
        <v>0</v>
      </c>
      <c r="E4955" s="7" t="e">
        <f>IF('Report DCM'!$H4955="In-Stream Video","Rich Media display banner",IF('Report DCM'!$I4955&gt;'Report DCM'!$J4955,"Standard",VLOOKUP(CONCATENATE(bd_adtype,"_",bd_creativetype),tabela,2,FALSE)))</f>
        <v>#N/A</v>
      </c>
      <c r="F4955" s="7">
        <f t="shared" si="891"/>
        <v>0</v>
      </c>
      <c r="G4955" s="7">
        <f t="shared" si="892"/>
        <v>0</v>
      </c>
      <c r="H4955" s="7">
        <f t="shared" si="893"/>
        <v>0</v>
      </c>
      <c r="I4955" s="7">
        <f t="shared" si="894"/>
        <v>0</v>
      </c>
      <c r="J4955" s="7">
        <f t="shared" si="895"/>
        <v>0</v>
      </c>
      <c r="K4955" s="8" t="e">
        <f t="shared" si="896"/>
        <v>#N/A</v>
      </c>
      <c r="L4955" s="7" t="e">
        <f t="shared" si="897"/>
        <v>#N/A</v>
      </c>
      <c r="M4955" s="8" t="e">
        <f t="shared" si="874"/>
        <v>#N/A</v>
      </c>
      <c r="N4955" s="8" t="e">
        <f t="shared" si="875"/>
        <v>#N/A</v>
      </c>
    </row>
    <row r="4956" spans="1:14" ht="15.75" customHeight="1" x14ac:dyDescent="0.35">
      <c r="A4956" s="7">
        <f t="shared" si="887"/>
        <v>0</v>
      </c>
      <c r="B4956" s="7">
        <f t="shared" si="888"/>
        <v>0</v>
      </c>
      <c r="C4956" s="7">
        <f t="shared" si="889"/>
        <v>0</v>
      </c>
      <c r="D4956" s="7">
        <f t="shared" si="890"/>
        <v>0</v>
      </c>
      <c r="E4956" s="7" t="e">
        <f>IF('Report DCM'!$H4956="In-Stream Video","Rich Media display banner",IF('Report DCM'!$I4956&gt;'Report DCM'!$J4956,"Standard",VLOOKUP(CONCATENATE(bd_adtype,"_",bd_creativetype),tabela,2,FALSE)))</f>
        <v>#N/A</v>
      </c>
      <c r="F4956" s="7">
        <f t="shared" si="891"/>
        <v>0</v>
      </c>
      <c r="G4956" s="7">
        <f t="shared" si="892"/>
        <v>0</v>
      </c>
      <c r="H4956" s="7">
        <f t="shared" si="893"/>
        <v>0</v>
      </c>
      <c r="I4956" s="7">
        <f t="shared" si="894"/>
        <v>0</v>
      </c>
      <c r="J4956" s="7">
        <f t="shared" si="895"/>
        <v>0</v>
      </c>
      <c r="K4956" s="8" t="e">
        <f t="shared" si="896"/>
        <v>#N/A</v>
      </c>
      <c r="L4956" s="7" t="e">
        <f t="shared" si="897"/>
        <v>#N/A</v>
      </c>
      <c r="M4956" s="8" t="e">
        <f t="shared" si="874"/>
        <v>#N/A</v>
      </c>
      <c r="N4956" s="8" t="e">
        <f t="shared" si="875"/>
        <v>#N/A</v>
      </c>
    </row>
    <row r="4957" spans="1:14" ht="15.75" customHeight="1" x14ac:dyDescent="0.35">
      <c r="A4957" s="7">
        <f t="shared" si="887"/>
        <v>0</v>
      </c>
      <c r="B4957" s="7">
        <f t="shared" si="888"/>
        <v>0</v>
      </c>
      <c r="C4957" s="7">
        <f t="shared" si="889"/>
        <v>0</v>
      </c>
      <c r="D4957" s="7">
        <f t="shared" si="890"/>
        <v>0</v>
      </c>
      <c r="E4957" s="7" t="e">
        <f>IF('Report DCM'!$H4957="In-Stream Video","Rich Media display banner",IF('Report DCM'!$I4957&gt;'Report DCM'!$J4957,"Standard",VLOOKUP(CONCATENATE(bd_adtype,"_",bd_creativetype),tabela,2,FALSE)))</f>
        <v>#N/A</v>
      </c>
      <c r="F4957" s="7">
        <f t="shared" si="891"/>
        <v>0</v>
      </c>
      <c r="G4957" s="7">
        <f t="shared" si="892"/>
        <v>0</v>
      </c>
      <c r="H4957" s="7">
        <f t="shared" si="893"/>
        <v>0</v>
      </c>
      <c r="I4957" s="7">
        <f t="shared" si="894"/>
        <v>0</v>
      </c>
      <c r="J4957" s="7">
        <f t="shared" si="895"/>
        <v>0</v>
      </c>
      <c r="K4957" s="8" t="e">
        <f t="shared" si="896"/>
        <v>#N/A</v>
      </c>
      <c r="L4957" s="7" t="e">
        <f t="shared" si="897"/>
        <v>#N/A</v>
      </c>
      <c r="M4957" s="8" t="e">
        <f t="shared" si="874"/>
        <v>#N/A</v>
      </c>
      <c r="N4957" s="8" t="e">
        <f t="shared" si="875"/>
        <v>#N/A</v>
      </c>
    </row>
    <row r="4958" spans="1:14" ht="15.75" customHeight="1" x14ac:dyDescent="0.35">
      <c r="A4958" s="7">
        <f t="shared" si="887"/>
        <v>0</v>
      </c>
      <c r="B4958" s="7">
        <f t="shared" si="888"/>
        <v>0</v>
      </c>
      <c r="C4958" s="7">
        <f t="shared" si="889"/>
        <v>0</v>
      </c>
      <c r="D4958" s="7">
        <f t="shared" si="890"/>
        <v>0</v>
      </c>
      <c r="E4958" s="7" t="e">
        <f>IF('Report DCM'!$H4958="In-Stream Video","Rich Media display banner",IF('Report DCM'!$I4958&gt;'Report DCM'!$J4958,"Standard",VLOOKUP(CONCATENATE(bd_adtype,"_",bd_creativetype),tabela,2,FALSE)))</f>
        <v>#N/A</v>
      </c>
      <c r="F4958" s="7">
        <f t="shared" si="891"/>
        <v>0</v>
      </c>
      <c r="G4958" s="7">
        <f t="shared" si="892"/>
        <v>0</v>
      </c>
      <c r="H4958" s="7">
        <f t="shared" si="893"/>
        <v>0</v>
      </c>
      <c r="I4958" s="7">
        <f t="shared" si="894"/>
        <v>0</v>
      </c>
      <c r="J4958" s="7">
        <f t="shared" si="895"/>
        <v>0</v>
      </c>
      <c r="K4958" s="8" t="e">
        <f t="shared" si="896"/>
        <v>#N/A</v>
      </c>
      <c r="L4958" s="7" t="e">
        <f t="shared" si="897"/>
        <v>#N/A</v>
      </c>
      <c r="M4958" s="8" t="e">
        <f t="shared" si="874"/>
        <v>#N/A</v>
      </c>
      <c r="N4958" s="8" t="e">
        <f t="shared" si="875"/>
        <v>#N/A</v>
      </c>
    </row>
    <row r="4959" spans="1:14" ht="15.75" customHeight="1" x14ac:dyDescent="0.35">
      <c r="A4959" s="7">
        <f t="shared" si="887"/>
        <v>0</v>
      </c>
      <c r="B4959" s="7">
        <f t="shared" si="888"/>
        <v>0</v>
      </c>
      <c r="C4959" s="7">
        <f t="shared" si="889"/>
        <v>0</v>
      </c>
      <c r="D4959" s="7">
        <f t="shared" si="890"/>
        <v>0</v>
      </c>
      <c r="E4959" s="7" t="e">
        <f>IF('Report DCM'!$H4959="In-Stream Video","Rich Media display banner",IF('Report DCM'!$I4959&gt;'Report DCM'!$J4959,"Standard",VLOOKUP(CONCATENATE(bd_adtype,"_",bd_creativetype),tabela,2,FALSE)))</f>
        <v>#N/A</v>
      </c>
      <c r="F4959" s="7">
        <f t="shared" si="891"/>
        <v>0</v>
      </c>
      <c r="G4959" s="7">
        <f t="shared" si="892"/>
        <v>0</v>
      </c>
      <c r="H4959" s="7">
        <f t="shared" si="893"/>
        <v>0</v>
      </c>
      <c r="I4959" s="7">
        <f t="shared" si="894"/>
        <v>0</v>
      </c>
      <c r="J4959" s="7">
        <f t="shared" si="895"/>
        <v>0</v>
      </c>
      <c r="K4959" s="8" t="e">
        <f t="shared" si="896"/>
        <v>#N/A</v>
      </c>
      <c r="L4959" s="7" t="e">
        <f t="shared" si="897"/>
        <v>#N/A</v>
      </c>
      <c r="M4959" s="8" t="e">
        <f t="shared" si="874"/>
        <v>#N/A</v>
      </c>
      <c r="N4959" s="8" t="e">
        <f t="shared" si="875"/>
        <v>#N/A</v>
      </c>
    </row>
    <row r="4960" spans="1:14" ht="15.75" customHeight="1" x14ac:dyDescent="0.35">
      <c r="A4960" s="7">
        <f t="shared" si="887"/>
        <v>0</v>
      </c>
      <c r="B4960" s="7">
        <f t="shared" si="888"/>
        <v>0</v>
      </c>
      <c r="C4960" s="7">
        <f t="shared" si="889"/>
        <v>0</v>
      </c>
      <c r="D4960" s="7">
        <f t="shared" si="890"/>
        <v>0</v>
      </c>
      <c r="E4960" s="7" t="e">
        <f>IF('Report DCM'!$H4960="In-Stream Video","Rich Media display banner",IF('Report DCM'!$I4960&gt;'Report DCM'!$J4960,"Standard",VLOOKUP(CONCATENATE(bd_adtype,"_",bd_creativetype),tabela,2,FALSE)))</f>
        <v>#N/A</v>
      </c>
      <c r="F4960" s="7">
        <f t="shared" si="891"/>
        <v>0</v>
      </c>
      <c r="G4960" s="7">
        <f t="shared" si="892"/>
        <v>0</v>
      </c>
      <c r="H4960" s="7">
        <f t="shared" si="893"/>
        <v>0</v>
      </c>
      <c r="I4960" s="7">
        <f t="shared" si="894"/>
        <v>0</v>
      </c>
      <c r="J4960" s="7">
        <f t="shared" si="895"/>
        <v>0</v>
      </c>
      <c r="K4960" s="8" t="e">
        <f t="shared" si="896"/>
        <v>#N/A</v>
      </c>
      <c r="L4960" s="7" t="e">
        <f t="shared" si="897"/>
        <v>#N/A</v>
      </c>
      <c r="M4960" s="8" t="e">
        <f t="shared" si="874"/>
        <v>#N/A</v>
      </c>
      <c r="N4960" s="8" t="e">
        <f t="shared" si="875"/>
        <v>#N/A</v>
      </c>
    </row>
    <row r="4961" spans="1:14" ht="15.75" customHeight="1" x14ac:dyDescent="0.35">
      <c r="A4961" s="7">
        <f t="shared" si="887"/>
        <v>0</v>
      </c>
      <c r="B4961" s="7">
        <f t="shared" si="888"/>
        <v>0</v>
      </c>
      <c r="C4961" s="7">
        <f t="shared" si="889"/>
        <v>0</v>
      </c>
      <c r="D4961" s="7">
        <f t="shared" si="890"/>
        <v>0</v>
      </c>
      <c r="E4961" s="7" t="e">
        <f>IF('Report DCM'!$H4961="In-Stream Video","Rich Media display banner",IF('Report DCM'!$I4961&gt;'Report DCM'!$J4961,"Standard",VLOOKUP(CONCATENATE(bd_adtype,"_",bd_creativetype),tabela,2,FALSE)))</f>
        <v>#N/A</v>
      </c>
      <c r="F4961" s="7">
        <f t="shared" si="891"/>
        <v>0</v>
      </c>
      <c r="G4961" s="7">
        <f t="shared" si="892"/>
        <v>0</v>
      </c>
      <c r="H4961" s="7">
        <f t="shared" si="893"/>
        <v>0</v>
      </c>
      <c r="I4961" s="7">
        <f t="shared" si="894"/>
        <v>0</v>
      </c>
      <c r="J4961" s="7">
        <f t="shared" si="895"/>
        <v>0</v>
      </c>
      <c r="K4961" s="8" t="e">
        <f t="shared" si="896"/>
        <v>#N/A</v>
      </c>
      <c r="L4961" s="7" t="e">
        <f t="shared" si="897"/>
        <v>#N/A</v>
      </c>
      <c r="M4961" s="8" t="e">
        <f t="shared" si="874"/>
        <v>#N/A</v>
      </c>
      <c r="N4961" s="8" t="e">
        <f t="shared" si="875"/>
        <v>#N/A</v>
      </c>
    </row>
    <row r="4962" spans="1:14" ht="15.75" customHeight="1" x14ac:dyDescent="0.35">
      <c r="A4962" s="7">
        <f t="shared" si="887"/>
        <v>0</v>
      </c>
      <c r="B4962" s="7">
        <f t="shared" si="888"/>
        <v>0</v>
      </c>
      <c r="C4962" s="7">
        <f t="shared" si="889"/>
        <v>0</v>
      </c>
      <c r="D4962" s="7">
        <f t="shared" si="890"/>
        <v>0</v>
      </c>
      <c r="E4962" s="7" t="e">
        <f>IF('Report DCM'!$H4962="In-Stream Video","Rich Media display banner",IF('Report DCM'!$I4962&gt;'Report DCM'!$J4962,"Standard",VLOOKUP(CONCATENATE(bd_adtype,"_",bd_creativetype),tabela,2,FALSE)))</f>
        <v>#N/A</v>
      </c>
      <c r="F4962" s="7">
        <f t="shared" si="891"/>
        <v>0</v>
      </c>
      <c r="G4962" s="7">
        <f t="shared" si="892"/>
        <v>0</v>
      </c>
      <c r="H4962" s="7">
        <f t="shared" si="893"/>
        <v>0</v>
      </c>
      <c r="I4962" s="7">
        <f t="shared" si="894"/>
        <v>0</v>
      </c>
      <c r="J4962" s="7">
        <f t="shared" si="895"/>
        <v>0</v>
      </c>
      <c r="K4962" s="8" t="e">
        <f t="shared" si="896"/>
        <v>#N/A</v>
      </c>
      <c r="L4962" s="7" t="e">
        <f t="shared" si="897"/>
        <v>#N/A</v>
      </c>
      <c r="M4962" s="8" t="e">
        <f t="shared" si="874"/>
        <v>#N/A</v>
      </c>
      <c r="N4962" s="8" t="e">
        <f t="shared" si="875"/>
        <v>#N/A</v>
      </c>
    </row>
    <row r="4963" spans="1:14" ht="15.75" customHeight="1" x14ac:dyDescent="0.35">
      <c r="A4963" s="7">
        <f t="shared" si="887"/>
        <v>0</v>
      </c>
      <c r="B4963" s="7">
        <f t="shared" si="888"/>
        <v>0</v>
      </c>
      <c r="C4963" s="7">
        <f t="shared" si="889"/>
        <v>0</v>
      </c>
      <c r="D4963" s="7">
        <f t="shared" si="890"/>
        <v>0</v>
      </c>
      <c r="E4963" s="7" t="e">
        <f>IF('Report DCM'!$H4963="In-Stream Video","Rich Media display banner",IF('Report DCM'!$I4963&gt;'Report DCM'!$J4963,"Standard",VLOOKUP(CONCATENATE(bd_adtype,"_",bd_creativetype),tabela,2,FALSE)))</f>
        <v>#N/A</v>
      </c>
      <c r="F4963" s="7">
        <f t="shared" si="891"/>
        <v>0</v>
      </c>
      <c r="G4963" s="7">
        <f t="shared" si="892"/>
        <v>0</v>
      </c>
      <c r="H4963" s="7">
        <f t="shared" si="893"/>
        <v>0</v>
      </c>
      <c r="I4963" s="7">
        <f t="shared" si="894"/>
        <v>0</v>
      </c>
      <c r="J4963" s="7">
        <f t="shared" si="895"/>
        <v>0</v>
      </c>
      <c r="K4963" s="8" t="e">
        <f t="shared" si="896"/>
        <v>#N/A</v>
      </c>
      <c r="L4963" s="7" t="e">
        <f t="shared" si="897"/>
        <v>#N/A</v>
      </c>
      <c r="M4963" s="8" t="e">
        <f t="shared" si="874"/>
        <v>#N/A</v>
      </c>
      <c r="N4963" s="8" t="e">
        <f t="shared" si="875"/>
        <v>#N/A</v>
      </c>
    </row>
    <row r="4964" spans="1:14" ht="15.75" customHeight="1" x14ac:dyDescent="0.35">
      <c r="A4964" s="7">
        <f t="shared" si="887"/>
        <v>0</v>
      </c>
      <c r="B4964" s="7">
        <f t="shared" si="888"/>
        <v>0</v>
      </c>
      <c r="C4964" s="7">
        <f t="shared" si="889"/>
        <v>0</v>
      </c>
      <c r="D4964" s="7">
        <f t="shared" si="890"/>
        <v>0</v>
      </c>
      <c r="E4964" s="7" t="e">
        <f>IF('Report DCM'!$H4964="In-Stream Video","Rich Media display banner",IF('Report DCM'!$I4964&gt;'Report DCM'!$J4964,"Standard",VLOOKUP(CONCATENATE(bd_adtype,"_",bd_creativetype),tabela,2,FALSE)))</f>
        <v>#N/A</v>
      </c>
      <c r="F4964" s="7">
        <f t="shared" si="891"/>
        <v>0</v>
      </c>
      <c r="G4964" s="7">
        <f t="shared" si="892"/>
        <v>0</v>
      </c>
      <c r="H4964" s="7">
        <f t="shared" si="893"/>
        <v>0</v>
      </c>
      <c r="I4964" s="7">
        <f t="shared" si="894"/>
        <v>0</v>
      </c>
      <c r="J4964" s="7">
        <f t="shared" si="895"/>
        <v>0</v>
      </c>
      <c r="K4964" s="8" t="e">
        <f t="shared" si="896"/>
        <v>#N/A</v>
      </c>
      <c r="L4964" s="7" t="e">
        <f t="shared" si="897"/>
        <v>#N/A</v>
      </c>
      <c r="M4964" s="8" t="e">
        <f t="shared" si="874"/>
        <v>#N/A</v>
      </c>
      <c r="N4964" s="8" t="e">
        <f t="shared" si="875"/>
        <v>#N/A</v>
      </c>
    </row>
    <row r="4965" spans="1:14" ht="15.75" customHeight="1" x14ac:dyDescent="0.35">
      <c r="A4965" s="7">
        <f t="shared" si="887"/>
        <v>0</v>
      </c>
      <c r="B4965" s="7">
        <f t="shared" si="888"/>
        <v>0</v>
      </c>
      <c r="C4965" s="7">
        <f t="shared" si="889"/>
        <v>0</v>
      </c>
      <c r="D4965" s="7">
        <f t="shared" si="890"/>
        <v>0</v>
      </c>
      <c r="E4965" s="7" t="e">
        <f>IF('Report DCM'!$H4965="In-Stream Video","Rich Media display banner",IF('Report DCM'!$I4965&gt;'Report DCM'!$J4965,"Standard",VLOOKUP(CONCATENATE(bd_adtype,"_",bd_creativetype),tabela,2,FALSE)))</f>
        <v>#N/A</v>
      </c>
      <c r="F4965" s="7">
        <f t="shared" si="891"/>
        <v>0</v>
      </c>
      <c r="G4965" s="7">
        <f t="shared" si="892"/>
        <v>0</v>
      </c>
      <c r="H4965" s="7">
        <f t="shared" si="893"/>
        <v>0</v>
      </c>
      <c r="I4965" s="7">
        <f t="shared" si="894"/>
        <v>0</v>
      </c>
      <c r="J4965" s="7">
        <f t="shared" si="895"/>
        <v>0</v>
      </c>
      <c r="K4965" s="8" t="e">
        <f t="shared" si="896"/>
        <v>#N/A</v>
      </c>
      <c r="L4965" s="7" t="e">
        <f t="shared" si="897"/>
        <v>#N/A</v>
      </c>
      <c r="M4965" s="8" t="e">
        <f t="shared" si="874"/>
        <v>#N/A</v>
      </c>
      <c r="N4965" s="8" t="e">
        <f t="shared" si="875"/>
        <v>#N/A</v>
      </c>
    </row>
    <row r="4966" spans="1:14" ht="15.75" customHeight="1" x14ac:dyDescent="0.35">
      <c r="A4966" s="7">
        <f t="shared" si="887"/>
        <v>0</v>
      </c>
      <c r="B4966" s="7">
        <f t="shared" si="888"/>
        <v>0</v>
      </c>
      <c r="C4966" s="7">
        <f t="shared" si="889"/>
        <v>0</v>
      </c>
      <c r="D4966" s="7">
        <f t="shared" si="890"/>
        <v>0</v>
      </c>
      <c r="E4966" s="7" t="e">
        <f>IF('Report DCM'!$H4966="In-Stream Video","Rich Media display banner",IF('Report DCM'!$I4966&gt;'Report DCM'!$J4966,"Standard",VLOOKUP(CONCATENATE(bd_adtype,"_",bd_creativetype),tabela,2,FALSE)))</f>
        <v>#N/A</v>
      </c>
      <c r="F4966" s="7">
        <f t="shared" si="891"/>
        <v>0</v>
      </c>
      <c r="G4966" s="7">
        <f t="shared" si="892"/>
        <v>0</v>
      </c>
      <c r="H4966" s="7">
        <f t="shared" si="893"/>
        <v>0</v>
      </c>
      <c r="I4966" s="7">
        <f t="shared" si="894"/>
        <v>0</v>
      </c>
      <c r="J4966" s="7">
        <f t="shared" si="895"/>
        <v>0</v>
      </c>
      <c r="K4966" s="8" t="e">
        <f t="shared" si="896"/>
        <v>#N/A</v>
      </c>
      <c r="L4966" s="7" t="e">
        <f t="shared" si="897"/>
        <v>#N/A</v>
      </c>
      <c r="M4966" s="8" t="e">
        <f t="shared" si="874"/>
        <v>#N/A</v>
      </c>
      <c r="N4966" s="8" t="e">
        <f t="shared" si="875"/>
        <v>#N/A</v>
      </c>
    </row>
    <row r="4967" spans="1:14" ht="15.75" customHeight="1" x14ac:dyDescent="0.35">
      <c r="A4967" s="7">
        <f t="shared" si="887"/>
        <v>0</v>
      </c>
      <c r="B4967" s="7">
        <f t="shared" si="888"/>
        <v>0</v>
      </c>
      <c r="C4967" s="7">
        <f t="shared" si="889"/>
        <v>0</v>
      </c>
      <c r="D4967" s="7">
        <f t="shared" si="890"/>
        <v>0</v>
      </c>
      <c r="E4967" s="7" t="e">
        <f>IF('Report DCM'!$H4967="In-Stream Video","Rich Media display banner",IF('Report DCM'!$I4967&gt;'Report DCM'!$J4967,"Standard",VLOOKUP(CONCATENATE(bd_adtype,"_",bd_creativetype),tabela,2,FALSE)))</f>
        <v>#N/A</v>
      </c>
      <c r="F4967" s="7">
        <f t="shared" si="891"/>
        <v>0</v>
      </c>
      <c r="G4967" s="7">
        <f t="shared" si="892"/>
        <v>0</v>
      </c>
      <c r="H4967" s="7">
        <f t="shared" si="893"/>
        <v>0</v>
      </c>
      <c r="I4967" s="7">
        <f t="shared" si="894"/>
        <v>0</v>
      </c>
      <c r="J4967" s="7">
        <f t="shared" si="895"/>
        <v>0</v>
      </c>
      <c r="K4967" s="8" t="e">
        <f t="shared" si="896"/>
        <v>#N/A</v>
      </c>
      <c r="L4967" s="7" t="e">
        <f t="shared" si="897"/>
        <v>#N/A</v>
      </c>
      <c r="M4967" s="8" t="e">
        <f t="shared" si="874"/>
        <v>#N/A</v>
      </c>
      <c r="N4967" s="8" t="e">
        <f t="shared" si="875"/>
        <v>#N/A</v>
      </c>
    </row>
    <row r="4968" spans="1:14" ht="15.75" customHeight="1" x14ac:dyDescent="0.35">
      <c r="A4968" s="7">
        <f t="shared" si="887"/>
        <v>0</v>
      </c>
      <c r="B4968" s="7">
        <f t="shared" si="888"/>
        <v>0</v>
      </c>
      <c r="C4968" s="7">
        <f t="shared" si="889"/>
        <v>0</v>
      </c>
      <c r="D4968" s="7">
        <f t="shared" si="890"/>
        <v>0</v>
      </c>
      <c r="E4968" s="7" t="e">
        <f>IF('Report DCM'!$H4968="In-Stream Video","Rich Media display banner",IF('Report DCM'!$I4968&gt;'Report DCM'!$J4968,"Standard",VLOOKUP(CONCATENATE(bd_adtype,"_",bd_creativetype),tabela,2,FALSE)))</f>
        <v>#N/A</v>
      </c>
      <c r="F4968" s="7">
        <f t="shared" si="891"/>
        <v>0</v>
      </c>
      <c r="G4968" s="7">
        <f t="shared" si="892"/>
        <v>0</v>
      </c>
      <c r="H4968" s="7">
        <f t="shared" si="893"/>
        <v>0</v>
      </c>
      <c r="I4968" s="7">
        <f t="shared" si="894"/>
        <v>0</v>
      </c>
      <c r="J4968" s="7">
        <f t="shared" si="895"/>
        <v>0</v>
      </c>
      <c r="K4968" s="8" t="e">
        <f t="shared" si="896"/>
        <v>#N/A</v>
      </c>
      <c r="L4968" s="7" t="e">
        <f t="shared" si="897"/>
        <v>#N/A</v>
      </c>
      <c r="M4968" s="8" t="e">
        <f t="shared" si="874"/>
        <v>#N/A</v>
      </c>
      <c r="N4968" s="8" t="e">
        <f t="shared" si="875"/>
        <v>#N/A</v>
      </c>
    </row>
    <row r="4969" spans="1:14" ht="15.75" customHeight="1" x14ac:dyDescent="0.35">
      <c r="A4969" s="7">
        <f t="shared" si="887"/>
        <v>0</v>
      </c>
      <c r="B4969" s="7">
        <f t="shared" si="888"/>
        <v>0</v>
      </c>
      <c r="C4969" s="7">
        <f t="shared" si="889"/>
        <v>0</v>
      </c>
      <c r="D4969" s="7">
        <f t="shared" si="890"/>
        <v>0</v>
      </c>
      <c r="E4969" s="7" t="e">
        <f>IF('Report DCM'!$H4969="In-Stream Video","Rich Media display banner",IF('Report DCM'!$I4969&gt;'Report DCM'!$J4969,"Standard",VLOOKUP(CONCATENATE(bd_adtype,"_",bd_creativetype),tabela,2,FALSE)))</f>
        <v>#N/A</v>
      </c>
      <c r="F4969" s="7">
        <f t="shared" si="891"/>
        <v>0</v>
      </c>
      <c r="G4969" s="7">
        <f t="shared" si="892"/>
        <v>0</v>
      </c>
      <c r="H4969" s="7">
        <f t="shared" si="893"/>
        <v>0</v>
      </c>
      <c r="I4969" s="7">
        <f t="shared" si="894"/>
        <v>0</v>
      </c>
      <c r="J4969" s="7">
        <f t="shared" si="895"/>
        <v>0</v>
      </c>
      <c r="K4969" s="8" t="e">
        <f t="shared" si="896"/>
        <v>#N/A</v>
      </c>
      <c r="L4969" s="7" t="e">
        <f t="shared" si="897"/>
        <v>#N/A</v>
      </c>
      <c r="M4969" s="8" t="e">
        <f t="shared" si="874"/>
        <v>#N/A</v>
      </c>
      <c r="N4969" s="8" t="e">
        <f t="shared" si="875"/>
        <v>#N/A</v>
      </c>
    </row>
    <row r="4970" spans="1:14" ht="15.75" customHeight="1" x14ac:dyDescent="0.35">
      <c r="A4970" s="7">
        <f t="shared" si="887"/>
        <v>0</v>
      </c>
      <c r="B4970" s="7">
        <f t="shared" si="888"/>
        <v>0</v>
      </c>
      <c r="C4970" s="7">
        <f t="shared" si="889"/>
        <v>0</v>
      </c>
      <c r="D4970" s="7">
        <f t="shared" si="890"/>
        <v>0</v>
      </c>
      <c r="E4970" s="7" t="e">
        <f>IF('Report DCM'!$H4970="In-Stream Video","Rich Media display banner",IF('Report DCM'!$I4970&gt;'Report DCM'!$J4970,"Standard",VLOOKUP(CONCATENATE(bd_adtype,"_",bd_creativetype),tabela,2,FALSE)))</f>
        <v>#N/A</v>
      </c>
      <c r="F4970" s="7">
        <f t="shared" si="891"/>
        <v>0</v>
      </c>
      <c r="G4970" s="7">
        <f t="shared" si="892"/>
        <v>0</v>
      </c>
      <c r="H4970" s="7">
        <f t="shared" si="893"/>
        <v>0</v>
      </c>
      <c r="I4970" s="7">
        <f t="shared" si="894"/>
        <v>0</v>
      </c>
      <c r="J4970" s="7">
        <f t="shared" si="895"/>
        <v>0</v>
      </c>
      <c r="K4970" s="8" t="e">
        <f t="shared" si="896"/>
        <v>#N/A</v>
      </c>
      <c r="L4970" s="7" t="e">
        <f t="shared" si="897"/>
        <v>#N/A</v>
      </c>
      <c r="M4970" s="8" t="e">
        <f t="shared" si="874"/>
        <v>#N/A</v>
      </c>
      <c r="N4970" s="8" t="e">
        <f t="shared" si="875"/>
        <v>#N/A</v>
      </c>
    </row>
    <row r="4971" spans="1:14" ht="15.75" customHeight="1" x14ac:dyDescent="0.35">
      <c r="A4971" s="7">
        <f t="shared" si="887"/>
        <v>0</v>
      </c>
      <c r="B4971" s="7">
        <f t="shared" si="888"/>
        <v>0</v>
      </c>
      <c r="C4971" s="7">
        <f t="shared" si="889"/>
        <v>0</v>
      </c>
      <c r="D4971" s="7">
        <f t="shared" si="890"/>
        <v>0</v>
      </c>
      <c r="E4971" s="7" t="e">
        <f>IF('Report DCM'!$H4971="In-Stream Video","Rich Media display banner",IF('Report DCM'!$I4971&gt;'Report DCM'!$J4971,"Standard",VLOOKUP(CONCATENATE(bd_adtype,"_",bd_creativetype),tabela,2,FALSE)))</f>
        <v>#N/A</v>
      </c>
      <c r="F4971" s="7">
        <f t="shared" si="891"/>
        <v>0</v>
      </c>
      <c r="G4971" s="7">
        <f t="shared" si="892"/>
        <v>0</v>
      </c>
      <c r="H4971" s="7">
        <f t="shared" si="893"/>
        <v>0</v>
      </c>
      <c r="I4971" s="7">
        <f t="shared" si="894"/>
        <v>0</v>
      </c>
      <c r="J4971" s="7">
        <f t="shared" si="895"/>
        <v>0</v>
      </c>
      <c r="K4971" s="8" t="e">
        <f t="shared" si="896"/>
        <v>#N/A</v>
      </c>
      <c r="L4971" s="7" t="e">
        <f t="shared" si="897"/>
        <v>#N/A</v>
      </c>
      <c r="M4971" s="8" t="e">
        <f t="shared" si="874"/>
        <v>#N/A</v>
      </c>
      <c r="N4971" s="8" t="e">
        <f t="shared" si="875"/>
        <v>#N/A</v>
      </c>
    </row>
    <row r="4972" spans="1:14" ht="15.75" customHeight="1" x14ac:dyDescent="0.35">
      <c r="A4972" s="7">
        <f t="shared" si="887"/>
        <v>0</v>
      </c>
      <c r="B4972" s="7">
        <f t="shared" si="888"/>
        <v>0</v>
      </c>
      <c r="C4972" s="7">
        <f t="shared" si="889"/>
        <v>0</v>
      </c>
      <c r="D4972" s="7">
        <f t="shared" si="890"/>
        <v>0</v>
      </c>
      <c r="E4972" s="7" t="e">
        <f>IF('Report DCM'!$H4972="In-Stream Video","Rich Media display banner",IF('Report DCM'!$I4972&gt;'Report DCM'!$J4972,"Standard",VLOOKUP(CONCATENATE(bd_adtype,"_",bd_creativetype),tabela,2,FALSE)))</f>
        <v>#N/A</v>
      </c>
      <c r="F4972" s="7">
        <f t="shared" si="891"/>
        <v>0</v>
      </c>
      <c r="G4972" s="7">
        <f t="shared" si="892"/>
        <v>0</v>
      </c>
      <c r="H4972" s="7">
        <f t="shared" si="893"/>
        <v>0</v>
      </c>
      <c r="I4972" s="7">
        <f t="shared" si="894"/>
        <v>0</v>
      </c>
      <c r="J4972" s="7">
        <f t="shared" si="895"/>
        <v>0</v>
      </c>
      <c r="K4972" s="8" t="e">
        <f t="shared" si="896"/>
        <v>#N/A</v>
      </c>
      <c r="L4972" s="7" t="e">
        <f t="shared" si="897"/>
        <v>#N/A</v>
      </c>
      <c r="M4972" s="8" t="e">
        <f t="shared" si="874"/>
        <v>#N/A</v>
      </c>
      <c r="N4972" s="8" t="e">
        <f t="shared" si="875"/>
        <v>#N/A</v>
      </c>
    </row>
    <row r="4973" spans="1:14" ht="15.75" customHeight="1" x14ac:dyDescent="0.35">
      <c r="A4973" s="7">
        <f t="shared" si="887"/>
        <v>0</v>
      </c>
      <c r="B4973" s="7">
        <f t="shared" si="888"/>
        <v>0</v>
      </c>
      <c r="C4973" s="7">
        <f t="shared" si="889"/>
        <v>0</v>
      </c>
      <c r="D4973" s="7">
        <f t="shared" si="890"/>
        <v>0</v>
      </c>
      <c r="E4973" s="7" t="e">
        <f>IF('Report DCM'!$H4973="In-Stream Video","Rich Media display banner",IF('Report DCM'!$I4973&gt;'Report DCM'!$J4973,"Standard",VLOOKUP(CONCATENATE(bd_adtype,"_",bd_creativetype),tabela,2,FALSE)))</f>
        <v>#N/A</v>
      </c>
      <c r="F4973" s="7">
        <f t="shared" si="891"/>
        <v>0</v>
      </c>
      <c r="G4973" s="7">
        <f t="shared" si="892"/>
        <v>0</v>
      </c>
      <c r="H4973" s="7">
        <f t="shared" si="893"/>
        <v>0</v>
      </c>
      <c r="I4973" s="7">
        <f t="shared" si="894"/>
        <v>0</v>
      </c>
      <c r="J4973" s="7">
        <f t="shared" si="895"/>
        <v>0</v>
      </c>
      <c r="K4973" s="8" t="e">
        <f t="shared" si="896"/>
        <v>#N/A</v>
      </c>
      <c r="L4973" s="7" t="e">
        <f t="shared" si="897"/>
        <v>#N/A</v>
      </c>
      <c r="M4973" s="8" t="e">
        <f t="shared" si="874"/>
        <v>#N/A</v>
      </c>
      <c r="N4973" s="8" t="e">
        <f t="shared" si="875"/>
        <v>#N/A</v>
      </c>
    </row>
    <row r="4974" spans="1:14" ht="15.75" customHeight="1" x14ac:dyDescent="0.35">
      <c r="A4974" s="7">
        <f t="shared" si="887"/>
        <v>0</v>
      </c>
      <c r="B4974" s="7">
        <f t="shared" si="888"/>
        <v>0</v>
      </c>
      <c r="C4974" s="7">
        <f t="shared" si="889"/>
        <v>0</v>
      </c>
      <c r="D4974" s="7">
        <f t="shared" si="890"/>
        <v>0</v>
      </c>
      <c r="E4974" s="7" t="e">
        <f>IF('Report DCM'!$H4974="In-Stream Video","Rich Media display banner",IF('Report DCM'!$I4974&gt;'Report DCM'!$J4974,"Standard",VLOOKUP(CONCATENATE(bd_adtype,"_",bd_creativetype),tabela,2,FALSE)))</f>
        <v>#N/A</v>
      </c>
      <c r="F4974" s="7">
        <f t="shared" si="891"/>
        <v>0</v>
      </c>
      <c r="G4974" s="7">
        <f t="shared" si="892"/>
        <v>0</v>
      </c>
      <c r="H4974" s="7">
        <f t="shared" si="893"/>
        <v>0</v>
      </c>
      <c r="I4974" s="7">
        <f t="shared" si="894"/>
        <v>0</v>
      </c>
      <c r="J4974" s="7">
        <f t="shared" si="895"/>
        <v>0</v>
      </c>
      <c r="K4974" s="8" t="e">
        <f t="shared" si="896"/>
        <v>#N/A</v>
      </c>
      <c r="L4974" s="7" t="e">
        <f t="shared" si="897"/>
        <v>#N/A</v>
      </c>
      <c r="M4974" s="8" t="e">
        <f t="shared" si="874"/>
        <v>#N/A</v>
      </c>
      <c r="N4974" s="8" t="e">
        <f t="shared" si="875"/>
        <v>#N/A</v>
      </c>
    </row>
    <row r="4975" spans="1:14" ht="15.75" customHeight="1" x14ac:dyDescent="0.35">
      <c r="A4975" s="7">
        <f t="shared" si="887"/>
        <v>0</v>
      </c>
      <c r="B4975" s="7">
        <f t="shared" si="888"/>
        <v>0</v>
      </c>
      <c r="C4975" s="7">
        <f t="shared" si="889"/>
        <v>0</v>
      </c>
      <c r="D4975" s="7">
        <f t="shared" si="890"/>
        <v>0</v>
      </c>
      <c r="E4975" s="7" t="e">
        <f>IF('Report DCM'!$H4975="In-Stream Video","Rich Media display banner",IF('Report DCM'!$I4975&gt;'Report DCM'!$J4975,"Standard",VLOOKUP(CONCATENATE(bd_adtype,"_",bd_creativetype),tabela,2,FALSE)))</f>
        <v>#N/A</v>
      </c>
      <c r="F4975" s="7">
        <f t="shared" si="891"/>
        <v>0</v>
      </c>
      <c r="G4975" s="7">
        <f t="shared" si="892"/>
        <v>0</v>
      </c>
      <c r="H4975" s="7">
        <f t="shared" si="893"/>
        <v>0</v>
      </c>
      <c r="I4975" s="7">
        <f t="shared" si="894"/>
        <v>0</v>
      </c>
      <c r="J4975" s="7">
        <f t="shared" si="895"/>
        <v>0</v>
      </c>
      <c r="K4975" s="8" t="e">
        <f t="shared" si="896"/>
        <v>#N/A</v>
      </c>
      <c r="L4975" s="7" t="e">
        <f t="shared" si="897"/>
        <v>#N/A</v>
      </c>
      <c r="M4975" s="8" t="e">
        <f t="shared" si="874"/>
        <v>#N/A</v>
      </c>
      <c r="N4975" s="8" t="e">
        <f t="shared" si="875"/>
        <v>#N/A</v>
      </c>
    </row>
    <row r="4976" spans="1:14" ht="15.75" customHeight="1" x14ac:dyDescent="0.35">
      <c r="A4976" s="7">
        <f t="shared" si="887"/>
        <v>0</v>
      </c>
      <c r="B4976" s="7">
        <f t="shared" si="888"/>
        <v>0</v>
      </c>
      <c r="C4976" s="7">
        <f t="shared" si="889"/>
        <v>0</v>
      </c>
      <c r="D4976" s="7">
        <f t="shared" si="890"/>
        <v>0</v>
      </c>
      <c r="E4976" s="7" t="e">
        <f>IF('Report DCM'!$H4976="In-Stream Video","Rich Media display banner",IF('Report DCM'!$I4976&gt;'Report DCM'!$J4976,"Standard",VLOOKUP(CONCATENATE(bd_adtype,"_",bd_creativetype),tabela,2,FALSE)))</f>
        <v>#N/A</v>
      </c>
      <c r="F4976" s="7">
        <f t="shared" si="891"/>
        <v>0</v>
      </c>
      <c r="G4976" s="7">
        <f t="shared" si="892"/>
        <v>0</v>
      </c>
      <c r="H4976" s="7">
        <f t="shared" si="893"/>
        <v>0</v>
      </c>
      <c r="I4976" s="7">
        <f t="shared" si="894"/>
        <v>0</v>
      </c>
      <c r="J4976" s="7">
        <f t="shared" si="895"/>
        <v>0</v>
      </c>
      <c r="K4976" s="8" t="e">
        <f t="shared" si="896"/>
        <v>#N/A</v>
      </c>
      <c r="L4976" s="7" t="e">
        <f t="shared" si="897"/>
        <v>#N/A</v>
      </c>
      <c r="M4976" s="8" t="e">
        <f t="shared" si="874"/>
        <v>#N/A</v>
      </c>
      <c r="N4976" s="8" t="e">
        <f t="shared" si="875"/>
        <v>#N/A</v>
      </c>
    </row>
    <row r="4977" spans="1:14" ht="15.75" customHeight="1" x14ac:dyDescent="0.35">
      <c r="A4977" s="7">
        <f t="shared" si="887"/>
        <v>0</v>
      </c>
      <c r="B4977" s="7">
        <f t="shared" si="888"/>
        <v>0</v>
      </c>
      <c r="C4977" s="7">
        <f t="shared" si="889"/>
        <v>0</v>
      </c>
      <c r="D4977" s="7">
        <f t="shared" si="890"/>
        <v>0</v>
      </c>
      <c r="E4977" s="7" t="e">
        <f>IF('Report DCM'!$H4977="In-Stream Video","Rich Media display banner",IF('Report DCM'!$I4977&gt;'Report DCM'!$J4977,"Standard",VLOOKUP(CONCATENATE(bd_adtype,"_",bd_creativetype),tabela,2,FALSE)))</f>
        <v>#N/A</v>
      </c>
      <c r="F4977" s="7">
        <f t="shared" si="891"/>
        <v>0</v>
      </c>
      <c r="G4977" s="7">
        <f t="shared" si="892"/>
        <v>0</v>
      </c>
      <c r="H4977" s="7">
        <f t="shared" si="893"/>
        <v>0</v>
      </c>
      <c r="I4977" s="7">
        <f t="shared" si="894"/>
        <v>0</v>
      </c>
      <c r="J4977" s="7">
        <f t="shared" si="895"/>
        <v>0</v>
      </c>
      <c r="K4977" s="8" t="e">
        <f t="shared" si="896"/>
        <v>#N/A</v>
      </c>
      <c r="L4977" s="7" t="e">
        <f t="shared" si="897"/>
        <v>#N/A</v>
      </c>
      <c r="M4977" s="8" t="e">
        <f t="shared" si="874"/>
        <v>#N/A</v>
      </c>
      <c r="N4977" s="8" t="e">
        <f t="shared" si="875"/>
        <v>#N/A</v>
      </c>
    </row>
    <row r="4978" spans="1:14" ht="15.75" customHeight="1" x14ac:dyDescent="0.35">
      <c r="A4978" s="7">
        <f t="shared" si="887"/>
        <v>0</v>
      </c>
      <c r="B4978" s="7">
        <f t="shared" si="888"/>
        <v>0</v>
      </c>
      <c r="C4978" s="7">
        <f t="shared" si="889"/>
        <v>0</v>
      </c>
      <c r="D4978" s="7">
        <f t="shared" si="890"/>
        <v>0</v>
      </c>
      <c r="E4978" s="7" t="e">
        <f>IF('Report DCM'!$H4978="In-Stream Video","Rich Media display banner",IF('Report DCM'!$I4978&gt;'Report DCM'!$J4978,"Standard",VLOOKUP(CONCATENATE(bd_adtype,"_",bd_creativetype),tabela,2,FALSE)))</f>
        <v>#N/A</v>
      </c>
      <c r="F4978" s="7">
        <f t="shared" si="891"/>
        <v>0</v>
      </c>
      <c r="G4978" s="7">
        <f t="shared" si="892"/>
        <v>0</v>
      </c>
      <c r="H4978" s="7">
        <f t="shared" si="893"/>
        <v>0</v>
      </c>
      <c r="I4978" s="7">
        <f t="shared" si="894"/>
        <v>0</v>
      </c>
      <c r="J4978" s="7">
        <f t="shared" si="895"/>
        <v>0</v>
      </c>
      <c r="K4978" s="8" t="e">
        <f t="shared" si="896"/>
        <v>#N/A</v>
      </c>
      <c r="L4978" s="7" t="e">
        <f t="shared" si="897"/>
        <v>#N/A</v>
      </c>
      <c r="M4978" s="8" t="e">
        <f t="shared" si="874"/>
        <v>#N/A</v>
      </c>
      <c r="N4978" s="8" t="e">
        <f t="shared" si="875"/>
        <v>#N/A</v>
      </c>
    </row>
    <row r="4979" spans="1:14" ht="15.75" customHeight="1" x14ac:dyDescent="0.35">
      <c r="A4979" s="7">
        <f t="shared" si="887"/>
        <v>0</v>
      </c>
      <c r="B4979" s="7">
        <f t="shared" si="888"/>
        <v>0</v>
      </c>
      <c r="C4979" s="7">
        <f t="shared" si="889"/>
        <v>0</v>
      </c>
      <c r="D4979" s="7">
        <f t="shared" si="890"/>
        <v>0</v>
      </c>
      <c r="E4979" s="7" t="e">
        <f>IF('Report DCM'!$H4979="In-Stream Video","Rich Media display banner",IF('Report DCM'!$I4979&gt;'Report DCM'!$J4979,"Standard",VLOOKUP(CONCATENATE(bd_adtype,"_",bd_creativetype),tabela,2,FALSE)))</f>
        <v>#N/A</v>
      </c>
      <c r="F4979" s="7">
        <f t="shared" si="891"/>
        <v>0</v>
      </c>
      <c r="G4979" s="7">
        <f t="shared" si="892"/>
        <v>0</v>
      </c>
      <c r="H4979" s="7">
        <f t="shared" si="893"/>
        <v>0</v>
      </c>
      <c r="I4979" s="7">
        <f t="shared" si="894"/>
        <v>0</v>
      </c>
      <c r="J4979" s="7">
        <f t="shared" si="895"/>
        <v>0</v>
      </c>
      <c r="K4979" s="8" t="e">
        <f t="shared" si="896"/>
        <v>#N/A</v>
      </c>
      <c r="L4979" s="7" t="e">
        <f t="shared" si="897"/>
        <v>#N/A</v>
      </c>
      <c r="M4979" s="8" t="e">
        <f t="shared" si="874"/>
        <v>#N/A</v>
      </c>
      <c r="N4979" s="8" t="e">
        <f t="shared" si="875"/>
        <v>#N/A</v>
      </c>
    </row>
    <row r="4980" spans="1:14" ht="15.75" customHeight="1" x14ac:dyDescent="0.35">
      <c r="A4980" s="7">
        <f t="shared" si="887"/>
        <v>0</v>
      </c>
      <c r="B4980" s="7">
        <f t="shared" si="888"/>
        <v>0</v>
      </c>
      <c r="C4980" s="7">
        <f t="shared" si="889"/>
        <v>0</v>
      </c>
      <c r="D4980" s="7">
        <f t="shared" si="890"/>
        <v>0</v>
      </c>
      <c r="E4980" s="7" t="e">
        <f>IF('Report DCM'!$H4980="In-Stream Video","Rich Media display banner",IF('Report DCM'!$I4980&gt;'Report DCM'!$J4980,"Standard",VLOOKUP(CONCATENATE(bd_adtype,"_",bd_creativetype),tabela,2,FALSE)))</f>
        <v>#N/A</v>
      </c>
      <c r="F4980" s="7">
        <f t="shared" si="891"/>
        <v>0</v>
      </c>
      <c r="G4980" s="7">
        <f t="shared" si="892"/>
        <v>0</v>
      </c>
      <c r="H4980" s="7">
        <f t="shared" si="893"/>
        <v>0</v>
      </c>
      <c r="I4980" s="7">
        <f t="shared" si="894"/>
        <v>0</v>
      </c>
      <c r="J4980" s="7">
        <f t="shared" si="895"/>
        <v>0</v>
      </c>
      <c r="K4980" s="8" t="e">
        <f t="shared" si="896"/>
        <v>#N/A</v>
      </c>
      <c r="L4980" s="7" t="e">
        <f t="shared" si="897"/>
        <v>#N/A</v>
      </c>
      <c r="M4980" s="8" t="e">
        <f t="shared" si="874"/>
        <v>#N/A</v>
      </c>
      <c r="N4980" s="8" t="e">
        <f t="shared" si="875"/>
        <v>#N/A</v>
      </c>
    </row>
    <row r="4981" spans="1:14" ht="15.75" customHeight="1" x14ac:dyDescent="0.35">
      <c r="A4981" s="7">
        <f t="shared" si="887"/>
        <v>0</v>
      </c>
      <c r="B4981" s="7">
        <f t="shared" si="888"/>
        <v>0</v>
      </c>
      <c r="C4981" s="7">
        <f t="shared" si="889"/>
        <v>0</v>
      </c>
      <c r="D4981" s="7">
        <f t="shared" si="890"/>
        <v>0</v>
      </c>
      <c r="E4981" s="7" t="e">
        <f>IF('Report DCM'!$H4981="In-Stream Video","Rich Media display banner",IF('Report DCM'!$I4981&gt;'Report DCM'!$J4981,"Standard",VLOOKUP(CONCATENATE(bd_adtype,"_",bd_creativetype),tabela,2,FALSE)))</f>
        <v>#N/A</v>
      </c>
      <c r="F4981" s="7">
        <f t="shared" si="891"/>
        <v>0</v>
      </c>
      <c r="G4981" s="7">
        <f t="shared" si="892"/>
        <v>0</v>
      </c>
      <c r="H4981" s="7">
        <f t="shared" si="893"/>
        <v>0</v>
      </c>
      <c r="I4981" s="7">
        <f t="shared" si="894"/>
        <v>0</v>
      </c>
      <c r="J4981" s="7">
        <f t="shared" si="895"/>
        <v>0</v>
      </c>
      <c r="K4981" s="8" t="e">
        <f t="shared" si="896"/>
        <v>#N/A</v>
      </c>
      <c r="L4981" s="7" t="e">
        <f t="shared" si="897"/>
        <v>#N/A</v>
      </c>
      <c r="M4981" s="8" t="e">
        <f t="shared" si="874"/>
        <v>#N/A</v>
      </c>
      <c r="N4981" s="8" t="e">
        <f t="shared" si="875"/>
        <v>#N/A</v>
      </c>
    </row>
    <row r="4982" spans="1:14" ht="15.75" customHeight="1" x14ac:dyDescent="0.35">
      <c r="A4982" s="7">
        <f t="shared" si="887"/>
        <v>0</v>
      </c>
      <c r="B4982" s="7">
        <f t="shared" si="888"/>
        <v>0</v>
      </c>
      <c r="C4982" s="7">
        <f t="shared" si="889"/>
        <v>0</v>
      </c>
      <c r="D4982" s="7">
        <f t="shared" si="890"/>
        <v>0</v>
      </c>
      <c r="E4982" s="7" t="e">
        <f>IF('Report DCM'!$H4982="In-Stream Video","Rich Media display banner",IF('Report DCM'!$I4982&gt;'Report DCM'!$J4982,"Standard",VLOOKUP(CONCATENATE(bd_adtype,"_",bd_creativetype),tabela,2,FALSE)))</f>
        <v>#N/A</v>
      </c>
      <c r="F4982" s="7">
        <f t="shared" si="891"/>
        <v>0</v>
      </c>
      <c r="G4982" s="7">
        <f t="shared" si="892"/>
        <v>0</v>
      </c>
      <c r="H4982" s="7">
        <f t="shared" si="893"/>
        <v>0</v>
      </c>
      <c r="I4982" s="7">
        <f t="shared" si="894"/>
        <v>0</v>
      </c>
      <c r="J4982" s="7">
        <f t="shared" si="895"/>
        <v>0</v>
      </c>
      <c r="K4982" s="8" t="e">
        <f t="shared" si="896"/>
        <v>#N/A</v>
      </c>
      <c r="L4982" s="7" t="e">
        <f t="shared" si="897"/>
        <v>#N/A</v>
      </c>
      <c r="M4982" s="8" t="e">
        <f t="shared" si="874"/>
        <v>#N/A</v>
      </c>
      <c r="N4982" s="8" t="e">
        <f t="shared" si="875"/>
        <v>#N/A</v>
      </c>
    </row>
    <row r="4983" spans="1:14" ht="15.75" customHeight="1" x14ac:dyDescent="0.35">
      <c r="A4983" s="7">
        <f t="shared" si="887"/>
        <v>0</v>
      </c>
      <c r="B4983" s="7">
        <f t="shared" si="888"/>
        <v>0</v>
      </c>
      <c r="C4983" s="7">
        <f t="shared" si="889"/>
        <v>0</v>
      </c>
      <c r="D4983" s="7">
        <f t="shared" si="890"/>
        <v>0</v>
      </c>
      <c r="E4983" s="7" t="e">
        <f>IF('Report DCM'!$H4983="In-Stream Video","Rich Media display banner",IF('Report DCM'!$I4983&gt;'Report DCM'!$J4983,"Standard",VLOOKUP(CONCATENATE(bd_adtype,"_",bd_creativetype),tabela,2,FALSE)))</f>
        <v>#N/A</v>
      </c>
      <c r="F4983" s="7">
        <f t="shared" si="891"/>
        <v>0</v>
      </c>
      <c r="G4983" s="7">
        <f t="shared" si="892"/>
        <v>0</v>
      </c>
      <c r="H4983" s="7">
        <f t="shared" si="893"/>
        <v>0</v>
      </c>
      <c r="I4983" s="7">
        <f t="shared" si="894"/>
        <v>0</v>
      </c>
      <c r="J4983" s="7">
        <f t="shared" si="895"/>
        <v>0</v>
      </c>
      <c r="K4983" s="8" t="e">
        <f t="shared" si="896"/>
        <v>#N/A</v>
      </c>
      <c r="L4983" s="7" t="e">
        <f t="shared" si="897"/>
        <v>#N/A</v>
      </c>
      <c r="M4983" s="8" t="e">
        <f t="shared" si="874"/>
        <v>#N/A</v>
      </c>
      <c r="N4983" s="8" t="e">
        <f t="shared" si="875"/>
        <v>#N/A</v>
      </c>
    </row>
    <row r="4984" spans="1:14" ht="15.75" customHeight="1" x14ac:dyDescent="0.35">
      <c r="A4984" s="7">
        <f t="shared" si="887"/>
        <v>0</v>
      </c>
      <c r="B4984" s="7">
        <f t="shared" si="888"/>
        <v>0</v>
      </c>
      <c r="C4984" s="7">
        <f t="shared" si="889"/>
        <v>0</v>
      </c>
      <c r="D4984" s="7">
        <f t="shared" si="890"/>
        <v>0</v>
      </c>
      <c r="E4984" s="7" t="e">
        <f>IF('Report DCM'!$H4984="In-Stream Video","Rich Media display banner",IF('Report DCM'!$I4984&gt;'Report DCM'!$J4984,"Standard",VLOOKUP(CONCATENATE(bd_adtype,"_",bd_creativetype),tabela,2,FALSE)))</f>
        <v>#N/A</v>
      </c>
      <c r="F4984" s="7">
        <f t="shared" si="891"/>
        <v>0</v>
      </c>
      <c r="G4984" s="7">
        <f t="shared" si="892"/>
        <v>0</v>
      </c>
      <c r="H4984" s="7">
        <f t="shared" si="893"/>
        <v>0</v>
      </c>
      <c r="I4984" s="7">
        <f t="shared" si="894"/>
        <v>0</v>
      </c>
      <c r="J4984" s="7">
        <f t="shared" si="895"/>
        <v>0</v>
      </c>
      <c r="K4984" s="8" t="e">
        <f t="shared" si="896"/>
        <v>#N/A</v>
      </c>
      <c r="L4984" s="7" t="e">
        <f t="shared" si="897"/>
        <v>#N/A</v>
      </c>
      <c r="M4984" s="8" t="e">
        <f t="shared" si="874"/>
        <v>#N/A</v>
      </c>
      <c r="N4984" s="8" t="e">
        <f t="shared" si="875"/>
        <v>#N/A</v>
      </c>
    </row>
    <row r="4985" spans="1:14" ht="15.75" customHeight="1" x14ac:dyDescent="0.35">
      <c r="A4985" s="7">
        <f t="shared" si="887"/>
        <v>0</v>
      </c>
      <c r="B4985" s="7">
        <f t="shared" si="888"/>
        <v>0</v>
      </c>
      <c r="C4985" s="7">
        <f t="shared" si="889"/>
        <v>0</v>
      </c>
      <c r="D4985" s="7">
        <f t="shared" si="890"/>
        <v>0</v>
      </c>
      <c r="E4985" s="7" t="e">
        <f>IF('Report DCM'!$H4985="In-Stream Video","Rich Media display banner",IF('Report DCM'!$I4985&gt;'Report DCM'!$J4985,"Standard",VLOOKUP(CONCATENATE(bd_adtype,"_",bd_creativetype),tabela,2,FALSE)))</f>
        <v>#N/A</v>
      </c>
      <c r="F4985" s="7">
        <f t="shared" si="891"/>
        <v>0</v>
      </c>
      <c r="G4985" s="7">
        <f t="shared" si="892"/>
        <v>0</v>
      </c>
      <c r="H4985" s="7">
        <f t="shared" si="893"/>
        <v>0</v>
      </c>
      <c r="I4985" s="7">
        <f t="shared" si="894"/>
        <v>0</v>
      </c>
      <c r="J4985" s="7">
        <f t="shared" si="895"/>
        <v>0</v>
      </c>
      <c r="K4985" s="8" t="e">
        <f t="shared" si="896"/>
        <v>#N/A</v>
      </c>
      <c r="L4985" s="7" t="e">
        <f t="shared" si="897"/>
        <v>#N/A</v>
      </c>
      <c r="M4985" s="8" t="e">
        <f t="shared" si="874"/>
        <v>#N/A</v>
      </c>
      <c r="N4985" s="8" t="e">
        <f t="shared" si="875"/>
        <v>#N/A</v>
      </c>
    </row>
    <row r="4986" spans="1:14" ht="15.75" customHeight="1" x14ac:dyDescent="0.35">
      <c r="A4986" s="7">
        <f t="shared" si="887"/>
        <v>0</v>
      </c>
      <c r="B4986" s="7">
        <f t="shared" si="888"/>
        <v>0</v>
      </c>
      <c r="C4986" s="7">
        <f t="shared" si="889"/>
        <v>0</v>
      </c>
      <c r="D4986" s="7">
        <f t="shared" si="890"/>
        <v>0</v>
      </c>
      <c r="E4986" s="7" t="e">
        <f>IF('Report DCM'!$H4986="In-Stream Video","Rich Media display banner",IF('Report DCM'!$I4986&gt;'Report DCM'!$J4986,"Standard",VLOOKUP(CONCATENATE(bd_adtype,"_",bd_creativetype),tabela,2,FALSE)))</f>
        <v>#N/A</v>
      </c>
      <c r="F4986" s="7">
        <f t="shared" si="891"/>
        <v>0</v>
      </c>
      <c r="G4986" s="7">
        <f t="shared" si="892"/>
        <v>0</v>
      </c>
      <c r="H4986" s="7">
        <f t="shared" si="893"/>
        <v>0</v>
      </c>
      <c r="I4986" s="7">
        <f t="shared" si="894"/>
        <v>0</v>
      </c>
      <c r="J4986" s="7">
        <f t="shared" si="895"/>
        <v>0</v>
      </c>
      <c r="K4986" s="8" t="e">
        <f t="shared" si="896"/>
        <v>#N/A</v>
      </c>
      <c r="L4986" s="7" t="e">
        <f t="shared" si="897"/>
        <v>#N/A</v>
      </c>
      <c r="M4986" s="8" t="e">
        <f t="shared" si="874"/>
        <v>#N/A</v>
      </c>
      <c r="N4986" s="8" t="e">
        <f t="shared" si="875"/>
        <v>#N/A</v>
      </c>
    </row>
    <row r="4987" spans="1:14" ht="15.75" customHeight="1" x14ac:dyDescent="0.35">
      <c r="A4987" s="7">
        <f t="shared" si="887"/>
        <v>0</v>
      </c>
      <c r="B4987" s="7">
        <f t="shared" si="888"/>
        <v>0</v>
      </c>
      <c r="C4987" s="7">
        <f t="shared" si="889"/>
        <v>0</v>
      </c>
      <c r="D4987" s="7">
        <f t="shared" si="890"/>
        <v>0</v>
      </c>
      <c r="E4987" s="7" t="e">
        <f>IF('Report DCM'!$H4987="In-Stream Video","Rich Media display banner",IF('Report DCM'!$I4987&gt;'Report DCM'!$J4987,"Standard",VLOOKUP(CONCATENATE(bd_adtype,"_",bd_creativetype),tabela,2,FALSE)))</f>
        <v>#N/A</v>
      </c>
      <c r="F4987" s="7">
        <f t="shared" si="891"/>
        <v>0</v>
      </c>
      <c r="G4987" s="7">
        <f t="shared" si="892"/>
        <v>0</v>
      </c>
      <c r="H4987" s="7">
        <f t="shared" si="893"/>
        <v>0</v>
      </c>
      <c r="I4987" s="7">
        <f t="shared" si="894"/>
        <v>0</v>
      </c>
      <c r="J4987" s="7">
        <f t="shared" si="895"/>
        <v>0</v>
      </c>
      <c r="K4987" s="8" t="e">
        <f t="shared" si="896"/>
        <v>#N/A</v>
      </c>
      <c r="L4987" s="7" t="e">
        <f t="shared" si="897"/>
        <v>#N/A</v>
      </c>
      <c r="M4987" s="8" t="e">
        <f t="shared" si="874"/>
        <v>#N/A</v>
      </c>
      <c r="N4987" s="8" t="e">
        <f t="shared" si="875"/>
        <v>#N/A</v>
      </c>
    </row>
    <row r="4988" spans="1:14" ht="15.75" customHeight="1" x14ac:dyDescent="0.35">
      <c r="A4988" s="7">
        <f t="shared" si="887"/>
        <v>0</v>
      </c>
      <c r="B4988" s="7">
        <f t="shared" si="888"/>
        <v>0</v>
      </c>
      <c r="C4988" s="7">
        <f t="shared" si="889"/>
        <v>0</v>
      </c>
      <c r="D4988" s="7">
        <f t="shared" si="890"/>
        <v>0</v>
      </c>
      <c r="E4988" s="7" t="e">
        <f>IF('Report DCM'!$H4988="In-Stream Video","Rich Media display banner",IF('Report DCM'!$I4988&gt;'Report DCM'!$J4988,"Standard",VLOOKUP(CONCATENATE(bd_adtype,"_",bd_creativetype),tabela,2,FALSE)))</f>
        <v>#N/A</v>
      </c>
      <c r="F4988" s="7">
        <f t="shared" si="891"/>
        <v>0</v>
      </c>
      <c r="G4988" s="7">
        <f t="shared" si="892"/>
        <v>0</v>
      </c>
      <c r="H4988" s="7">
        <f t="shared" si="893"/>
        <v>0</v>
      </c>
      <c r="I4988" s="7">
        <f t="shared" si="894"/>
        <v>0</v>
      </c>
      <c r="J4988" s="7">
        <f t="shared" si="895"/>
        <v>0</v>
      </c>
      <c r="K4988" s="8" t="e">
        <f t="shared" si="896"/>
        <v>#N/A</v>
      </c>
      <c r="L4988" s="7" t="e">
        <f t="shared" si="897"/>
        <v>#N/A</v>
      </c>
      <c r="M4988" s="8" t="e">
        <f t="shared" si="874"/>
        <v>#N/A</v>
      </c>
      <c r="N4988" s="8" t="e">
        <f t="shared" si="875"/>
        <v>#N/A</v>
      </c>
    </row>
    <row r="4989" spans="1:14" ht="15.75" customHeight="1" x14ac:dyDescent="0.35">
      <c r="A4989" s="7">
        <f t="shared" si="887"/>
        <v>0</v>
      </c>
      <c r="B4989" s="7">
        <f t="shared" si="888"/>
        <v>0</v>
      </c>
      <c r="C4989" s="7">
        <f t="shared" si="889"/>
        <v>0</v>
      </c>
      <c r="D4989" s="7">
        <f t="shared" si="890"/>
        <v>0</v>
      </c>
      <c r="E4989" s="7" t="e">
        <f>IF('Report DCM'!$H4989="In-Stream Video","Rich Media display banner",IF('Report DCM'!$I4989&gt;'Report DCM'!$J4989,"Standard",VLOOKUP(CONCATENATE(bd_adtype,"_",bd_creativetype),tabela,2,FALSE)))</f>
        <v>#N/A</v>
      </c>
      <c r="F4989" s="7">
        <f t="shared" si="891"/>
        <v>0</v>
      </c>
      <c r="G4989" s="7">
        <f t="shared" si="892"/>
        <v>0</v>
      </c>
      <c r="H4989" s="7">
        <f t="shared" si="893"/>
        <v>0</v>
      </c>
      <c r="I4989" s="7">
        <f t="shared" si="894"/>
        <v>0</v>
      </c>
      <c r="J4989" s="7">
        <f t="shared" si="895"/>
        <v>0</v>
      </c>
      <c r="K4989" s="8" t="e">
        <f t="shared" si="896"/>
        <v>#N/A</v>
      </c>
      <c r="L4989" s="7" t="e">
        <f t="shared" si="897"/>
        <v>#N/A</v>
      </c>
      <c r="M4989" s="8" t="e">
        <f t="shared" si="874"/>
        <v>#N/A</v>
      </c>
      <c r="N4989" s="8" t="e">
        <f t="shared" si="875"/>
        <v>#N/A</v>
      </c>
    </row>
    <row r="4990" spans="1:14" ht="15.75" customHeight="1" x14ac:dyDescent="0.35">
      <c r="A4990" s="7">
        <f t="shared" si="887"/>
        <v>0</v>
      </c>
      <c r="B4990" s="7">
        <f t="shared" si="888"/>
        <v>0</v>
      </c>
      <c r="C4990" s="7">
        <f t="shared" si="889"/>
        <v>0</v>
      </c>
      <c r="D4990" s="7">
        <f t="shared" si="890"/>
        <v>0</v>
      </c>
      <c r="E4990" s="7" t="e">
        <f>IF('Report DCM'!$H4990="In-Stream Video","Rich Media display banner",IF('Report DCM'!$I4990&gt;'Report DCM'!$J4990,"Standard",VLOOKUP(CONCATENATE(bd_adtype,"_",bd_creativetype),tabela,2,FALSE)))</f>
        <v>#N/A</v>
      </c>
      <c r="F4990" s="7">
        <f t="shared" si="891"/>
        <v>0</v>
      </c>
      <c r="G4990" s="7">
        <f t="shared" si="892"/>
        <v>0</v>
      </c>
      <c r="H4990" s="7">
        <f t="shared" si="893"/>
        <v>0</v>
      </c>
      <c r="I4990" s="7">
        <f t="shared" si="894"/>
        <v>0</v>
      </c>
      <c r="J4990" s="7">
        <f t="shared" si="895"/>
        <v>0</v>
      </c>
      <c r="K4990" s="8" t="e">
        <f t="shared" si="896"/>
        <v>#N/A</v>
      </c>
      <c r="L4990" s="7" t="e">
        <f t="shared" si="897"/>
        <v>#N/A</v>
      </c>
      <c r="M4990" s="8" t="e">
        <f t="shared" si="874"/>
        <v>#N/A</v>
      </c>
      <c r="N4990" s="8" t="e">
        <f t="shared" si="875"/>
        <v>#N/A</v>
      </c>
    </row>
    <row r="4991" spans="1:14" ht="15.75" customHeight="1" x14ac:dyDescent="0.35">
      <c r="A4991" s="7">
        <f t="shared" si="887"/>
        <v>0</v>
      </c>
      <c r="B4991" s="7">
        <f t="shared" si="888"/>
        <v>0</v>
      </c>
      <c r="C4991" s="7">
        <f t="shared" si="889"/>
        <v>0</v>
      </c>
      <c r="D4991" s="7">
        <f t="shared" si="890"/>
        <v>0</v>
      </c>
      <c r="E4991" s="7" t="e">
        <f>IF('Report DCM'!$H4991="In-Stream Video","Rich Media display banner",IF('Report DCM'!$I4991&gt;'Report DCM'!$J4991,"Standard",VLOOKUP(CONCATENATE(bd_adtype,"_",bd_creativetype),tabela,2,FALSE)))</f>
        <v>#N/A</v>
      </c>
      <c r="F4991" s="7">
        <f t="shared" si="891"/>
        <v>0</v>
      </c>
      <c r="G4991" s="7">
        <f t="shared" si="892"/>
        <v>0</v>
      </c>
      <c r="H4991" s="7">
        <f t="shared" si="893"/>
        <v>0</v>
      </c>
      <c r="I4991" s="7">
        <f t="shared" si="894"/>
        <v>0</v>
      </c>
      <c r="J4991" s="7">
        <f t="shared" si="895"/>
        <v>0</v>
      </c>
      <c r="K4991" s="8" t="e">
        <f t="shared" si="896"/>
        <v>#N/A</v>
      </c>
      <c r="L4991" s="7" t="e">
        <f t="shared" si="897"/>
        <v>#N/A</v>
      </c>
      <c r="M4991" s="8" t="e">
        <f t="shared" si="874"/>
        <v>#N/A</v>
      </c>
      <c r="N4991" s="8" t="e">
        <f t="shared" si="875"/>
        <v>#N/A</v>
      </c>
    </row>
    <row r="4992" spans="1:14" ht="15.75" customHeight="1" x14ac:dyDescent="0.35">
      <c r="A4992" s="7">
        <f t="shared" si="887"/>
        <v>0</v>
      </c>
      <c r="B4992" s="7">
        <f t="shared" si="888"/>
        <v>0</v>
      </c>
      <c r="C4992" s="7">
        <f t="shared" si="889"/>
        <v>0</v>
      </c>
      <c r="D4992" s="7">
        <f t="shared" si="890"/>
        <v>0</v>
      </c>
      <c r="E4992" s="7" t="e">
        <f>IF('Report DCM'!$H4992="In-Stream Video","Rich Media display banner",IF('Report DCM'!$I4992&gt;'Report DCM'!$J4992,"Standard",VLOOKUP(CONCATENATE(bd_adtype,"_",bd_creativetype),tabela,2,FALSE)))</f>
        <v>#N/A</v>
      </c>
      <c r="F4992" s="7">
        <f t="shared" si="891"/>
        <v>0</v>
      </c>
      <c r="G4992" s="7">
        <f t="shared" si="892"/>
        <v>0</v>
      </c>
      <c r="H4992" s="7">
        <f t="shared" si="893"/>
        <v>0</v>
      </c>
      <c r="I4992" s="7">
        <f t="shared" si="894"/>
        <v>0</v>
      </c>
      <c r="J4992" s="7">
        <f t="shared" si="895"/>
        <v>0</v>
      </c>
      <c r="K4992" s="8" t="e">
        <f t="shared" si="896"/>
        <v>#N/A</v>
      </c>
      <c r="L4992" s="7" t="e">
        <f t="shared" si="897"/>
        <v>#N/A</v>
      </c>
      <c r="M4992" s="8" t="e">
        <f t="shared" si="874"/>
        <v>#N/A</v>
      </c>
      <c r="N4992" s="8" t="e">
        <f t="shared" si="875"/>
        <v>#N/A</v>
      </c>
    </row>
    <row r="4993" spans="1:14" ht="15.75" customHeight="1" x14ac:dyDescent="0.35">
      <c r="A4993" s="7">
        <f t="shared" si="887"/>
        <v>0</v>
      </c>
      <c r="B4993" s="7">
        <f t="shared" si="888"/>
        <v>0</v>
      </c>
      <c r="C4993" s="7">
        <f t="shared" si="889"/>
        <v>0</v>
      </c>
      <c r="D4993" s="7">
        <f t="shared" si="890"/>
        <v>0</v>
      </c>
      <c r="E4993" s="7" t="e">
        <f>IF('Report DCM'!$H4993="In-Stream Video","Rich Media display banner",IF('Report DCM'!$I4993&gt;'Report DCM'!$J4993,"Standard",VLOOKUP(CONCATENATE(bd_adtype,"_",bd_creativetype),tabela,2,FALSE)))</f>
        <v>#N/A</v>
      </c>
      <c r="F4993" s="7">
        <f t="shared" si="891"/>
        <v>0</v>
      </c>
      <c r="G4993" s="7">
        <f t="shared" si="892"/>
        <v>0</v>
      </c>
      <c r="H4993" s="7">
        <f t="shared" si="893"/>
        <v>0</v>
      </c>
      <c r="I4993" s="7">
        <f t="shared" si="894"/>
        <v>0</v>
      </c>
      <c r="J4993" s="7">
        <f t="shared" si="895"/>
        <v>0</v>
      </c>
      <c r="K4993" s="8" t="e">
        <f t="shared" si="896"/>
        <v>#N/A</v>
      </c>
      <c r="L4993" s="7" t="e">
        <f t="shared" si="897"/>
        <v>#N/A</v>
      </c>
      <c r="M4993" s="8" t="e">
        <f t="shared" si="874"/>
        <v>#N/A</v>
      </c>
      <c r="N4993" s="8" t="e">
        <f t="shared" si="875"/>
        <v>#N/A</v>
      </c>
    </row>
    <row r="4994" spans="1:14" ht="15.75" customHeight="1" x14ac:dyDescent="0.35">
      <c r="A4994" s="7">
        <f t="shared" ref="A4994:A5057" si="898">bd_campaign</f>
        <v>0</v>
      </c>
      <c r="B4994" s="7">
        <f t="shared" ref="B4994:B5057" si="899">bd_site</f>
        <v>0</v>
      </c>
      <c r="C4994" s="7">
        <f t="shared" ref="C4994:C5057" si="900">bd_placement</f>
        <v>0</v>
      </c>
      <c r="D4994" s="7">
        <f t="shared" ref="D4994:D5057" si="901">bd_placementID</f>
        <v>0</v>
      </c>
      <c r="E4994" s="7" t="e">
        <f>IF('Report DCM'!$H4994="In-Stream Video","Rich Media display banner",IF('Report DCM'!$I4994&gt;'Report DCM'!$J4994,"Standard",VLOOKUP(CONCATENATE(bd_adtype,"_",bd_creativetype),tabela,2,FALSE)))</f>
        <v>#N/A</v>
      </c>
      <c r="F4994" s="7">
        <f t="shared" ref="F4994:F5057" si="902">bd_ad</f>
        <v>0</v>
      </c>
      <c r="G4994" s="7">
        <f t="shared" ref="G4994:G5057" si="903">bd_adid</f>
        <v>0</v>
      </c>
      <c r="H4994" s="7">
        <f t="shared" ref="H4994:H5057" si="904">bd_creativetype</f>
        <v>0</v>
      </c>
      <c r="I4994" s="7">
        <f t="shared" ref="I4994:I5057" si="905">bd_impression</f>
        <v>0</v>
      </c>
      <c r="J4994" s="7">
        <f t="shared" ref="J4994:J5057" si="906">bd_clicks</f>
        <v>0</v>
      </c>
      <c r="K4994" s="8" t="e">
        <f t="shared" ref="K4994:K5057" si="907">VLOOKUP(E4994,tabela,2,FALSE)</f>
        <v>#N/A</v>
      </c>
      <c r="L4994" s="7" t="e">
        <f t="shared" ref="L4994:L5057" si="908">VLOOKUP(E4994,tabela,3,FALSE)</f>
        <v>#N/A</v>
      </c>
      <c r="M4994" s="8" t="e">
        <f t="shared" si="874"/>
        <v>#N/A</v>
      </c>
      <c r="N4994" s="8" t="e">
        <f t="shared" si="875"/>
        <v>#N/A</v>
      </c>
    </row>
    <row r="4995" spans="1:14" ht="15.75" customHeight="1" x14ac:dyDescent="0.35">
      <c r="A4995" s="7">
        <f t="shared" si="898"/>
        <v>0</v>
      </c>
      <c r="B4995" s="7">
        <f t="shared" si="899"/>
        <v>0</v>
      </c>
      <c r="C4995" s="7">
        <f t="shared" si="900"/>
        <v>0</v>
      </c>
      <c r="D4995" s="7">
        <f t="shared" si="901"/>
        <v>0</v>
      </c>
      <c r="E4995" s="7" t="e">
        <f>IF('Report DCM'!$H4995="In-Stream Video","Rich Media display banner",IF('Report DCM'!$I4995&gt;'Report DCM'!$J4995,"Standard",VLOOKUP(CONCATENATE(bd_adtype,"_",bd_creativetype),tabela,2,FALSE)))</f>
        <v>#N/A</v>
      </c>
      <c r="F4995" s="7">
        <f t="shared" si="902"/>
        <v>0</v>
      </c>
      <c r="G4995" s="7">
        <f t="shared" si="903"/>
        <v>0</v>
      </c>
      <c r="H4995" s="7">
        <f t="shared" si="904"/>
        <v>0</v>
      </c>
      <c r="I4995" s="7">
        <f t="shared" si="905"/>
        <v>0</v>
      </c>
      <c r="J4995" s="7">
        <f t="shared" si="906"/>
        <v>0</v>
      </c>
      <c r="K4995" s="8" t="e">
        <f t="shared" si="907"/>
        <v>#N/A</v>
      </c>
      <c r="L4995" s="7" t="e">
        <f t="shared" si="908"/>
        <v>#N/A</v>
      </c>
      <c r="M4995" s="8" t="e">
        <f t="shared" si="874"/>
        <v>#N/A</v>
      </c>
      <c r="N4995" s="8" t="e">
        <f t="shared" si="875"/>
        <v>#N/A</v>
      </c>
    </row>
    <row r="4996" spans="1:14" ht="15.75" customHeight="1" x14ac:dyDescent="0.35">
      <c r="A4996" s="7">
        <f t="shared" si="898"/>
        <v>0</v>
      </c>
      <c r="B4996" s="7">
        <f t="shared" si="899"/>
        <v>0</v>
      </c>
      <c r="C4996" s="7">
        <f t="shared" si="900"/>
        <v>0</v>
      </c>
      <c r="D4996" s="7">
        <f t="shared" si="901"/>
        <v>0</v>
      </c>
      <c r="E4996" s="7" t="e">
        <f>IF('Report DCM'!$H4996="In-Stream Video","Rich Media display banner",IF('Report DCM'!$I4996&gt;'Report DCM'!$J4996,"Standard",VLOOKUP(CONCATENATE(bd_adtype,"_",bd_creativetype),tabela,2,FALSE)))</f>
        <v>#N/A</v>
      </c>
      <c r="F4996" s="7">
        <f t="shared" si="902"/>
        <v>0</v>
      </c>
      <c r="G4996" s="7">
        <f t="shared" si="903"/>
        <v>0</v>
      </c>
      <c r="H4996" s="7">
        <f t="shared" si="904"/>
        <v>0</v>
      </c>
      <c r="I4996" s="7">
        <f t="shared" si="905"/>
        <v>0</v>
      </c>
      <c r="J4996" s="7">
        <f t="shared" si="906"/>
        <v>0</v>
      </c>
      <c r="K4996" s="8" t="e">
        <f t="shared" si="907"/>
        <v>#N/A</v>
      </c>
      <c r="L4996" s="7" t="e">
        <f t="shared" si="908"/>
        <v>#N/A</v>
      </c>
      <c r="M4996" s="8" t="e">
        <f t="shared" si="874"/>
        <v>#N/A</v>
      </c>
      <c r="N4996" s="8" t="e">
        <f t="shared" si="875"/>
        <v>#N/A</v>
      </c>
    </row>
    <row r="4997" spans="1:14" ht="15.75" customHeight="1" x14ac:dyDescent="0.35">
      <c r="A4997" s="7">
        <f t="shared" si="898"/>
        <v>0</v>
      </c>
      <c r="B4997" s="7">
        <f t="shared" si="899"/>
        <v>0</v>
      </c>
      <c r="C4997" s="7">
        <f t="shared" si="900"/>
        <v>0</v>
      </c>
      <c r="D4997" s="7">
        <f t="shared" si="901"/>
        <v>0</v>
      </c>
      <c r="E4997" s="7" t="e">
        <f>IF('Report DCM'!$H4997="In-Stream Video","Rich Media display banner",IF('Report DCM'!$I4997&gt;'Report DCM'!$J4997,"Standard",VLOOKUP(CONCATENATE(bd_adtype,"_",bd_creativetype),tabela,2,FALSE)))</f>
        <v>#N/A</v>
      </c>
      <c r="F4997" s="7">
        <f t="shared" si="902"/>
        <v>0</v>
      </c>
      <c r="G4997" s="7">
        <f t="shared" si="903"/>
        <v>0</v>
      </c>
      <c r="H4997" s="7">
        <f t="shared" si="904"/>
        <v>0</v>
      </c>
      <c r="I4997" s="7">
        <f t="shared" si="905"/>
        <v>0</v>
      </c>
      <c r="J4997" s="7">
        <f t="shared" si="906"/>
        <v>0</v>
      </c>
      <c r="K4997" s="8" t="e">
        <f t="shared" si="907"/>
        <v>#N/A</v>
      </c>
      <c r="L4997" s="7" t="e">
        <f t="shared" si="908"/>
        <v>#N/A</v>
      </c>
      <c r="M4997" s="8" t="e">
        <f t="shared" si="874"/>
        <v>#N/A</v>
      </c>
      <c r="N4997" s="8" t="e">
        <f t="shared" si="875"/>
        <v>#N/A</v>
      </c>
    </row>
    <row r="4998" spans="1:14" ht="15.75" customHeight="1" x14ac:dyDescent="0.35">
      <c r="A4998" s="7">
        <f t="shared" si="898"/>
        <v>0</v>
      </c>
      <c r="B4998" s="7">
        <f t="shared" si="899"/>
        <v>0</v>
      </c>
      <c r="C4998" s="7">
        <f t="shared" si="900"/>
        <v>0</v>
      </c>
      <c r="D4998" s="7">
        <f t="shared" si="901"/>
        <v>0</v>
      </c>
      <c r="E4998" s="7" t="e">
        <f>IF('Report DCM'!$H4998="In-Stream Video","Rich Media display banner",IF('Report DCM'!$I4998&gt;'Report DCM'!$J4998,"Standard",VLOOKUP(CONCATENATE(bd_adtype,"_",bd_creativetype),tabela,2,FALSE)))</f>
        <v>#N/A</v>
      </c>
      <c r="F4998" s="7">
        <f t="shared" si="902"/>
        <v>0</v>
      </c>
      <c r="G4998" s="7">
        <f t="shared" si="903"/>
        <v>0</v>
      </c>
      <c r="H4998" s="7">
        <f t="shared" si="904"/>
        <v>0</v>
      </c>
      <c r="I4998" s="7">
        <f t="shared" si="905"/>
        <v>0</v>
      </c>
      <c r="J4998" s="7">
        <f t="shared" si="906"/>
        <v>0</v>
      </c>
      <c r="K4998" s="8" t="e">
        <f t="shared" si="907"/>
        <v>#N/A</v>
      </c>
      <c r="L4998" s="7" t="e">
        <f t="shared" si="908"/>
        <v>#N/A</v>
      </c>
      <c r="M4998" s="8" t="e">
        <f t="shared" si="874"/>
        <v>#N/A</v>
      </c>
      <c r="N4998" s="8" t="e">
        <f t="shared" si="875"/>
        <v>#N/A</v>
      </c>
    </row>
    <row r="4999" spans="1:14" ht="15.75" customHeight="1" x14ac:dyDescent="0.35">
      <c r="A4999" s="7">
        <f t="shared" si="898"/>
        <v>0</v>
      </c>
      <c r="B4999" s="7">
        <f t="shared" si="899"/>
        <v>0</v>
      </c>
      <c r="C4999" s="7">
        <f t="shared" si="900"/>
        <v>0</v>
      </c>
      <c r="D4999" s="7">
        <f t="shared" si="901"/>
        <v>0</v>
      </c>
      <c r="E4999" s="7" t="e">
        <f>IF('Report DCM'!$H4999="In-Stream Video","Rich Media display banner",IF('Report DCM'!$I4999&gt;'Report DCM'!$J4999,"Standard",VLOOKUP(CONCATENATE(bd_adtype,"_",bd_creativetype),tabela,2,FALSE)))</f>
        <v>#N/A</v>
      </c>
      <c r="F4999" s="7">
        <f t="shared" si="902"/>
        <v>0</v>
      </c>
      <c r="G4999" s="7">
        <f t="shared" si="903"/>
        <v>0</v>
      </c>
      <c r="H4999" s="7">
        <f t="shared" si="904"/>
        <v>0</v>
      </c>
      <c r="I4999" s="7">
        <f t="shared" si="905"/>
        <v>0</v>
      </c>
      <c r="J4999" s="7">
        <f t="shared" si="906"/>
        <v>0</v>
      </c>
      <c r="K4999" s="8" t="e">
        <f t="shared" si="907"/>
        <v>#N/A</v>
      </c>
      <c r="L4999" s="7" t="e">
        <f t="shared" si="908"/>
        <v>#N/A</v>
      </c>
      <c r="M4999" s="8" t="e">
        <f t="shared" si="874"/>
        <v>#N/A</v>
      </c>
      <c r="N4999" s="8" t="e">
        <f t="shared" si="875"/>
        <v>#N/A</v>
      </c>
    </row>
    <row r="5000" spans="1:14" ht="15.75" customHeight="1" x14ac:dyDescent="0.35">
      <c r="A5000" s="7">
        <f t="shared" si="898"/>
        <v>0</v>
      </c>
      <c r="B5000" s="7">
        <f t="shared" si="899"/>
        <v>0</v>
      </c>
      <c r="C5000" s="7">
        <f t="shared" si="900"/>
        <v>0</v>
      </c>
      <c r="D5000" s="7">
        <f t="shared" si="901"/>
        <v>0</v>
      </c>
      <c r="E5000" s="7" t="e">
        <f>IF('Report DCM'!$H5000="In-Stream Video","Rich Media display banner",IF('Report DCM'!$I5000&gt;'Report DCM'!$J5000,"Standard",VLOOKUP(CONCATENATE(bd_adtype,"_",bd_creativetype),tabela,2,FALSE)))</f>
        <v>#N/A</v>
      </c>
      <c r="F5000" s="7">
        <f t="shared" si="902"/>
        <v>0</v>
      </c>
      <c r="G5000" s="7">
        <f t="shared" si="903"/>
        <v>0</v>
      </c>
      <c r="H5000" s="7">
        <f t="shared" si="904"/>
        <v>0</v>
      </c>
      <c r="I5000" s="7">
        <f t="shared" si="905"/>
        <v>0</v>
      </c>
      <c r="J5000" s="7">
        <f t="shared" si="906"/>
        <v>0</v>
      </c>
      <c r="K5000" s="8" t="e">
        <f t="shared" si="907"/>
        <v>#N/A</v>
      </c>
      <c r="L5000" s="7" t="e">
        <f t="shared" si="908"/>
        <v>#N/A</v>
      </c>
      <c r="M5000" s="8" t="e">
        <f t="shared" si="874"/>
        <v>#N/A</v>
      </c>
      <c r="N5000" s="8" t="e">
        <f t="shared" si="875"/>
        <v>#N/A</v>
      </c>
    </row>
    <row r="5001" spans="1:14" ht="15.75" customHeight="1" x14ac:dyDescent="0.35">
      <c r="A5001" s="7">
        <f t="shared" si="898"/>
        <v>0</v>
      </c>
      <c r="B5001" s="7">
        <f t="shared" si="899"/>
        <v>0</v>
      </c>
      <c r="C5001" s="7">
        <f t="shared" si="900"/>
        <v>0</v>
      </c>
      <c r="D5001" s="7">
        <f t="shared" si="901"/>
        <v>0</v>
      </c>
      <c r="E5001" s="7" t="e">
        <f>IF('Report DCM'!$H5001="In-Stream Video","Rich Media display banner",IF('Report DCM'!$I5001&gt;'Report DCM'!$J5001,"Standard",VLOOKUP(CONCATENATE(bd_adtype,"_",bd_creativetype),tabela,2,FALSE)))</f>
        <v>#N/A</v>
      </c>
      <c r="F5001" s="7">
        <f t="shared" si="902"/>
        <v>0</v>
      </c>
      <c r="G5001" s="7">
        <f t="shared" si="903"/>
        <v>0</v>
      </c>
      <c r="H5001" s="7">
        <f t="shared" si="904"/>
        <v>0</v>
      </c>
      <c r="I5001" s="7">
        <f t="shared" si="905"/>
        <v>0</v>
      </c>
      <c r="J5001" s="7">
        <f t="shared" si="906"/>
        <v>0</v>
      </c>
      <c r="K5001" s="8" t="e">
        <f t="shared" si="907"/>
        <v>#N/A</v>
      </c>
      <c r="L5001" s="7" t="e">
        <f t="shared" si="908"/>
        <v>#N/A</v>
      </c>
      <c r="M5001" s="8" t="e">
        <f t="shared" si="874"/>
        <v>#N/A</v>
      </c>
      <c r="N5001" s="8" t="e">
        <f t="shared" si="875"/>
        <v>#N/A</v>
      </c>
    </row>
    <row r="5002" spans="1:14" ht="15.75" customHeight="1" x14ac:dyDescent="0.35">
      <c r="A5002" s="7">
        <f t="shared" si="898"/>
        <v>0</v>
      </c>
      <c r="B5002" s="7">
        <f t="shared" si="899"/>
        <v>0</v>
      </c>
      <c r="C5002" s="7">
        <f t="shared" si="900"/>
        <v>0</v>
      </c>
      <c r="D5002" s="7">
        <f t="shared" si="901"/>
        <v>0</v>
      </c>
      <c r="E5002" s="7" t="e">
        <f>IF('Report DCM'!$H5002="In-Stream Video","Rich Media display banner",IF('Report DCM'!$I5002&gt;'Report DCM'!$J5002,"Standard",VLOOKUP(CONCATENATE(bd_adtype,"_",bd_creativetype),tabela,2,FALSE)))</f>
        <v>#N/A</v>
      </c>
      <c r="F5002" s="7">
        <f t="shared" si="902"/>
        <v>0</v>
      </c>
      <c r="G5002" s="7">
        <f t="shared" si="903"/>
        <v>0</v>
      </c>
      <c r="H5002" s="7">
        <f t="shared" si="904"/>
        <v>0</v>
      </c>
      <c r="I5002" s="7">
        <f t="shared" si="905"/>
        <v>0</v>
      </c>
      <c r="J5002" s="7">
        <f t="shared" si="906"/>
        <v>0</v>
      </c>
      <c r="K5002" s="8" t="e">
        <f t="shared" si="907"/>
        <v>#N/A</v>
      </c>
      <c r="L5002" s="7" t="e">
        <f t="shared" si="908"/>
        <v>#N/A</v>
      </c>
      <c r="M5002" s="8" t="e">
        <f t="shared" si="874"/>
        <v>#N/A</v>
      </c>
      <c r="N5002" s="8" t="e">
        <f t="shared" si="875"/>
        <v>#N/A</v>
      </c>
    </row>
    <row r="5003" spans="1:14" ht="15.75" customHeight="1" x14ac:dyDescent="0.35">
      <c r="A5003" s="7">
        <f t="shared" si="898"/>
        <v>0</v>
      </c>
      <c r="B5003" s="7">
        <f t="shared" si="899"/>
        <v>0</v>
      </c>
      <c r="C5003" s="7">
        <f t="shared" si="900"/>
        <v>0</v>
      </c>
      <c r="D5003" s="7">
        <f t="shared" si="901"/>
        <v>0</v>
      </c>
      <c r="E5003" s="7" t="e">
        <f>IF('Report DCM'!$H5003="In-Stream Video","Rich Media display banner",IF('Report DCM'!$I5003&gt;'Report DCM'!$J5003,"Standard",VLOOKUP(CONCATENATE(bd_adtype,"_",bd_creativetype),tabela,2,FALSE)))</f>
        <v>#N/A</v>
      </c>
      <c r="F5003" s="7">
        <f t="shared" si="902"/>
        <v>0</v>
      </c>
      <c r="G5003" s="7">
        <f t="shared" si="903"/>
        <v>0</v>
      </c>
      <c r="H5003" s="7">
        <f t="shared" si="904"/>
        <v>0</v>
      </c>
      <c r="I5003" s="7">
        <f t="shared" si="905"/>
        <v>0</v>
      </c>
      <c r="J5003" s="7">
        <f t="shared" si="906"/>
        <v>0</v>
      </c>
      <c r="K5003" s="8" t="e">
        <f t="shared" si="907"/>
        <v>#N/A</v>
      </c>
      <c r="L5003" s="7" t="e">
        <f t="shared" si="908"/>
        <v>#N/A</v>
      </c>
      <c r="M5003" s="8" t="e">
        <f t="shared" si="874"/>
        <v>#N/A</v>
      </c>
      <c r="N5003" s="8" t="e">
        <f t="shared" si="875"/>
        <v>#N/A</v>
      </c>
    </row>
    <row r="5004" spans="1:14" ht="15.75" customHeight="1" x14ac:dyDescent="0.35">
      <c r="A5004" s="7">
        <f t="shared" si="898"/>
        <v>0</v>
      </c>
      <c r="B5004" s="7">
        <f t="shared" si="899"/>
        <v>0</v>
      </c>
      <c r="C5004" s="7">
        <f t="shared" si="900"/>
        <v>0</v>
      </c>
      <c r="D5004" s="7">
        <f t="shared" si="901"/>
        <v>0</v>
      </c>
      <c r="E5004" s="7" t="e">
        <f>IF('Report DCM'!$H5004="In-Stream Video","Rich Media display banner",IF('Report DCM'!$I5004&gt;'Report DCM'!$J5004,"Standard",VLOOKUP(CONCATENATE(bd_adtype,"_",bd_creativetype),tabela,2,FALSE)))</f>
        <v>#N/A</v>
      </c>
      <c r="F5004" s="7">
        <f t="shared" si="902"/>
        <v>0</v>
      </c>
      <c r="G5004" s="7">
        <f t="shared" si="903"/>
        <v>0</v>
      </c>
      <c r="H5004" s="7">
        <f t="shared" si="904"/>
        <v>0</v>
      </c>
      <c r="I5004" s="7">
        <f t="shared" si="905"/>
        <v>0</v>
      </c>
      <c r="J5004" s="7">
        <f t="shared" si="906"/>
        <v>0</v>
      </c>
      <c r="K5004" s="8" t="e">
        <f t="shared" si="907"/>
        <v>#N/A</v>
      </c>
      <c r="L5004" s="7" t="e">
        <f t="shared" si="908"/>
        <v>#N/A</v>
      </c>
      <c r="M5004" s="8" t="e">
        <f t="shared" si="874"/>
        <v>#N/A</v>
      </c>
      <c r="N5004" s="8" t="e">
        <f t="shared" si="875"/>
        <v>#N/A</v>
      </c>
    </row>
    <row r="5005" spans="1:14" ht="15.75" customHeight="1" x14ac:dyDescent="0.35">
      <c r="A5005" s="7">
        <f t="shared" si="898"/>
        <v>0</v>
      </c>
      <c r="B5005" s="7">
        <f t="shared" si="899"/>
        <v>0</v>
      </c>
      <c r="C5005" s="7">
        <f t="shared" si="900"/>
        <v>0</v>
      </c>
      <c r="D5005" s="7">
        <f t="shared" si="901"/>
        <v>0</v>
      </c>
      <c r="E5005" s="7" t="e">
        <f>IF('Report DCM'!$H5005="In-Stream Video","Rich Media display banner",IF('Report DCM'!$I5005&gt;'Report DCM'!$J5005,"Standard",VLOOKUP(CONCATENATE(bd_adtype,"_",bd_creativetype),tabela,2,FALSE)))</f>
        <v>#N/A</v>
      </c>
      <c r="F5005" s="7">
        <f t="shared" si="902"/>
        <v>0</v>
      </c>
      <c r="G5005" s="7">
        <f t="shared" si="903"/>
        <v>0</v>
      </c>
      <c r="H5005" s="7">
        <f t="shared" si="904"/>
        <v>0</v>
      </c>
      <c r="I5005" s="7">
        <f t="shared" si="905"/>
        <v>0</v>
      </c>
      <c r="J5005" s="7">
        <f t="shared" si="906"/>
        <v>0</v>
      </c>
      <c r="K5005" s="8" t="e">
        <f t="shared" si="907"/>
        <v>#N/A</v>
      </c>
      <c r="L5005" s="7" t="e">
        <f t="shared" si="908"/>
        <v>#N/A</v>
      </c>
      <c r="M5005" s="8" t="e">
        <f t="shared" si="874"/>
        <v>#N/A</v>
      </c>
      <c r="N5005" s="8" t="e">
        <f t="shared" si="875"/>
        <v>#N/A</v>
      </c>
    </row>
    <row r="5006" spans="1:14" ht="15.75" customHeight="1" x14ac:dyDescent="0.35">
      <c r="A5006" s="7">
        <f t="shared" si="898"/>
        <v>0</v>
      </c>
      <c r="B5006" s="7">
        <f t="shared" si="899"/>
        <v>0</v>
      </c>
      <c r="C5006" s="7">
        <f t="shared" si="900"/>
        <v>0</v>
      </c>
      <c r="D5006" s="7">
        <f t="shared" si="901"/>
        <v>0</v>
      </c>
      <c r="E5006" s="7" t="e">
        <f>IF('Report DCM'!$H5006="In-Stream Video","Rich Media display banner",IF('Report DCM'!$I5006&gt;'Report DCM'!$J5006,"Standard",VLOOKUP(CONCATENATE(bd_adtype,"_",bd_creativetype),tabela,2,FALSE)))</f>
        <v>#N/A</v>
      </c>
      <c r="F5006" s="7">
        <f t="shared" si="902"/>
        <v>0</v>
      </c>
      <c r="G5006" s="7">
        <f t="shared" si="903"/>
        <v>0</v>
      </c>
      <c r="H5006" s="7">
        <f t="shared" si="904"/>
        <v>0</v>
      </c>
      <c r="I5006" s="7">
        <f t="shared" si="905"/>
        <v>0</v>
      </c>
      <c r="J5006" s="7">
        <f t="shared" si="906"/>
        <v>0</v>
      </c>
      <c r="K5006" s="8" t="e">
        <f t="shared" si="907"/>
        <v>#N/A</v>
      </c>
      <c r="L5006" s="7" t="e">
        <f t="shared" si="908"/>
        <v>#N/A</v>
      </c>
      <c r="M5006" s="8" t="e">
        <f t="shared" si="874"/>
        <v>#N/A</v>
      </c>
      <c r="N5006" s="8" t="e">
        <f t="shared" si="875"/>
        <v>#N/A</v>
      </c>
    </row>
    <row r="5007" spans="1:14" ht="15.75" customHeight="1" x14ac:dyDescent="0.35">
      <c r="A5007" s="7">
        <f t="shared" si="898"/>
        <v>0</v>
      </c>
      <c r="B5007" s="7">
        <f t="shared" si="899"/>
        <v>0</v>
      </c>
      <c r="C5007" s="7">
        <f t="shared" si="900"/>
        <v>0</v>
      </c>
      <c r="D5007" s="7">
        <f t="shared" si="901"/>
        <v>0</v>
      </c>
      <c r="E5007" s="7" t="e">
        <f>IF('Report DCM'!$H5007="In-Stream Video","Rich Media display banner",IF('Report DCM'!$I5007&gt;'Report DCM'!$J5007,"Standard",VLOOKUP(CONCATENATE(bd_adtype,"_",bd_creativetype),tabela,2,FALSE)))</f>
        <v>#N/A</v>
      </c>
      <c r="F5007" s="7">
        <f t="shared" si="902"/>
        <v>0</v>
      </c>
      <c r="G5007" s="7">
        <f t="shared" si="903"/>
        <v>0</v>
      </c>
      <c r="H5007" s="7">
        <f t="shared" si="904"/>
        <v>0</v>
      </c>
      <c r="I5007" s="7">
        <f t="shared" si="905"/>
        <v>0</v>
      </c>
      <c r="J5007" s="7">
        <f t="shared" si="906"/>
        <v>0</v>
      </c>
      <c r="K5007" s="8" t="e">
        <f t="shared" si="907"/>
        <v>#N/A</v>
      </c>
      <c r="L5007" s="7" t="e">
        <f t="shared" si="908"/>
        <v>#N/A</v>
      </c>
      <c r="M5007" s="8" t="e">
        <f t="shared" si="874"/>
        <v>#N/A</v>
      </c>
      <c r="N5007" s="8" t="e">
        <f t="shared" si="875"/>
        <v>#N/A</v>
      </c>
    </row>
    <row r="5008" spans="1:14" ht="15.75" customHeight="1" x14ac:dyDescent="0.35">
      <c r="A5008" s="7">
        <f t="shared" si="898"/>
        <v>0</v>
      </c>
      <c r="B5008" s="7">
        <f t="shared" si="899"/>
        <v>0</v>
      </c>
      <c r="C5008" s="7">
        <f t="shared" si="900"/>
        <v>0</v>
      </c>
      <c r="D5008" s="7">
        <f t="shared" si="901"/>
        <v>0</v>
      </c>
      <c r="E5008" s="7" t="e">
        <f>IF('Report DCM'!$H5008="In-Stream Video","Rich Media display banner",IF('Report DCM'!$I5008&gt;'Report DCM'!$J5008,"Standard",VLOOKUP(CONCATENATE(bd_adtype,"_",bd_creativetype),tabela,2,FALSE)))</f>
        <v>#N/A</v>
      </c>
      <c r="F5008" s="7">
        <f t="shared" si="902"/>
        <v>0</v>
      </c>
      <c r="G5008" s="7">
        <f t="shared" si="903"/>
        <v>0</v>
      </c>
      <c r="H5008" s="7">
        <f t="shared" si="904"/>
        <v>0</v>
      </c>
      <c r="I5008" s="7">
        <f t="shared" si="905"/>
        <v>0</v>
      </c>
      <c r="J5008" s="7">
        <f t="shared" si="906"/>
        <v>0</v>
      </c>
      <c r="K5008" s="8" t="e">
        <f t="shared" si="907"/>
        <v>#N/A</v>
      </c>
      <c r="L5008" s="7" t="e">
        <f t="shared" si="908"/>
        <v>#N/A</v>
      </c>
      <c r="M5008" s="8" t="e">
        <f t="shared" si="874"/>
        <v>#N/A</v>
      </c>
      <c r="N5008" s="8" t="e">
        <f t="shared" si="875"/>
        <v>#N/A</v>
      </c>
    </row>
    <row r="5009" spans="1:14" ht="15.75" customHeight="1" x14ac:dyDescent="0.35">
      <c r="A5009" s="7">
        <f t="shared" si="898"/>
        <v>0</v>
      </c>
      <c r="B5009" s="7">
        <f t="shared" si="899"/>
        <v>0</v>
      </c>
      <c r="C5009" s="7">
        <f t="shared" si="900"/>
        <v>0</v>
      </c>
      <c r="D5009" s="7">
        <f t="shared" si="901"/>
        <v>0</v>
      </c>
      <c r="E5009" s="7" t="e">
        <f>IF('Report DCM'!$H5009="In-Stream Video","Rich Media display banner",IF('Report DCM'!$I5009&gt;'Report DCM'!$J5009,"Standard",VLOOKUP(CONCATENATE(bd_adtype,"_",bd_creativetype),tabela,2,FALSE)))</f>
        <v>#N/A</v>
      </c>
      <c r="F5009" s="7">
        <f t="shared" si="902"/>
        <v>0</v>
      </c>
      <c r="G5009" s="7">
        <f t="shared" si="903"/>
        <v>0</v>
      </c>
      <c r="H5009" s="7">
        <f t="shared" si="904"/>
        <v>0</v>
      </c>
      <c r="I5009" s="7">
        <f t="shared" si="905"/>
        <v>0</v>
      </c>
      <c r="J5009" s="7">
        <f t="shared" si="906"/>
        <v>0</v>
      </c>
      <c r="K5009" s="8" t="e">
        <f t="shared" si="907"/>
        <v>#N/A</v>
      </c>
      <c r="L5009" s="7" t="e">
        <f t="shared" si="908"/>
        <v>#N/A</v>
      </c>
      <c r="M5009" s="8" t="e">
        <f t="shared" si="874"/>
        <v>#N/A</v>
      </c>
      <c r="N5009" s="8" t="e">
        <f t="shared" si="875"/>
        <v>#N/A</v>
      </c>
    </row>
    <row r="5010" spans="1:14" ht="15.75" customHeight="1" x14ac:dyDescent="0.35">
      <c r="A5010" s="7">
        <f t="shared" si="898"/>
        <v>0</v>
      </c>
      <c r="B5010" s="7">
        <f t="shared" si="899"/>
        <v>0</v>
      </c>
      <c r="C5010" s="7">
        <f t="shared" si="900"/>
        <v>0</v>
      </c>
      <c r="D5010" s="7">
        <f t="shared" si="901"/>
        <v>0</v>
      </c>
      <c r="E5010" s="7" t="e">
        <f>IF('Report DCM'!$H5010="In-Stream Video","Rich Media display banner",IF('Report DCM'!$I5010&gt;'Report DCM'!$J5010,"Standard",VLOOKUP(CONCATENATE(bd_adtype,"_",bd_creativetype),tabela,2,FALSE)))</f>
        <v>#N/A</v>
      </c>
      <c r="F5010" s="7">
        <f t="shared" si="902"/>
        <v>0</v>
      </c>
      <c r="G5010" s="7">
        <f t="shared" si="903"/>
        <v>0</v>
      </c>
      <c r="H5010" s="7">
        <f t="shared" si="904"/>
        <v>0</v>
      </c>
      <c r="I5010" s="7">
        <f t="shared" si="905"/>
        <v>0</v>
      </c>
      <c r="J5010" s="7">
        <f t="shared" si="906"/>
        <v>0</v>
      </c>
      <c r="K5010" s="8" t="e">
        <f t="shared" si="907"/>
        <v>#N/A</v>
      </c>
      <c r="L5010" s="7" t="e">
        <f t="shared" si="908"/>
        <v>#N/A</v>
      </c>
      <c r="M5010" s="8" t="e">
        <f t="shared" si="874"/>
        <v>#N/A</v>
      </c>
      <c r="N5010" s="8" t="e">
        <f t="shared" si="875"/>
        <v>#N/A</v>
      </c>
    </row>
    <row r="5011" spans="1:14" ht="15.75" customHeight="1" x14ac:dyDescent="0.35">
      <c r="A5011" s="7">
        <f t="shared" si="898"/>
        <v>0</v>
      </c>
      <c r="B5011" s="7">
        <f t="shared" si="899"/>
        <v>0</v>
      </c>
      <c r="C5011" s="7">
        <f t="shared" si="900"/>
        <v>0</v>
      </c>
      <c r="D5011" s="7">
        <f t="shared" si="901"/>
        <v>0</v>
      </c>
      <c r="E5011" s="7" t="e">
        <f>IF('Report DCM'!$H5011="In-Stream Video","Rich Media display banner",IF('Report DCM'!$I5011&gt;'Report DCM'!$J5011,"Standard",VLOOKUP(CONCATENATE(bd_adtype,"_",bd_creativetype),tabela,2,FALSE)))</f>
        <v>#N/A</v>
      </c>
      <c r="F5011" s="7">
        <f t="shared" si="902"/>
        <v>0</v>
      </c>
      <c r="G5011" s="7">
        <f t="shared" si="903"/>
        <v>0</v>
      </c>
      <c r="H5011" s="7">
        <f t="shared" si="904"/>
        <v>0</v>
      </c>
      <c r="I5011" s="7">
        <f t="shared" si="905"/>
        <v>0</v>
      </c>
      <c r="J5011" s="7">
        <f t="shared" si="906"/>
        <v>0</v>
      </c>
      <c r="K5011" s="8" t="e">
        <f t="shared" si="907"/>
        <v>#N/A</v>
      </c>
      <c r="L5011" s="7" t="e">
        <f t="shared" si="908"/>
        <v>#N/A</v>
      </c>
      <c r="M5011" s="8" t="e">
        <f t="shared" si="874"/>
        <v>#N/A</v>
      </c>
      <c r="N5011" s="8" t="e">
        <f t="shared" si="875"/>
        <v>#N/A</v>
      </c>
    </row>
    <row r="5012" spans="1:14" ht="15.75" customHeight="1" x14ac:dyDescent="0.35">
      <c r="A5012" s="7">
        <f t="shared" si="898"/>
        <v>0</v>
      </c>
      <c r="B5012" s="7">
        <f t="shared" si="899"/>
        <v>0</v>
      </c>
      <c r="C5012" s="7">
        <f t="shared" si="900"/>
        <v>0</v>
      </c>
      <c r="D5012" s="7">
        <f t="shared" si="901"/>
        <v>0</v>
      </c>
      <c r="E5012" s="7" t="e">
        <f>IF('Report DCM'!$H5012="In-Stream Video","Rich Media display banner",IF('Report DCM'!$I5012&gt;'Report DCM'!$J5012,"Standard",VLOOKUP(CONCATENATE(bd_adtype,"_",bd_creativetype),tabela,2,FALSE)))</f>
        <v>#N/A</v>
      </c>
      <c r="F5012" s="7">
        <f t="shared" si="902"/>
        <v>0</v>
      </c>
      <c r="G5012" s="7">
        <f t="shared" si="903"/>
        <v>0</v>
      </c>
      <c r="H5012" s="7">
        <f t="shared" si="904"/>
        <v>0</v>
      </c>
      <c r="I5012" s="7">
        <f t="shared" si="905"/>
        <v>0</v>
      </c>
      <c r="J5012" s="7">
        <f t="shared" si="906"/>
        <v>0</v>
      </c>
      <c r="K5012" s="8" t="e">
        <f t="shared" si="907"/>
        <v>#N/A</v>
      </c>
      <c r="L5012" s="7" t="e">
        <f t="shared" si="908"/>
        <v>#N/A</v>
      </c>
      <c r="M5012" s="8" t="e">
        <f t="shared" si="874"/>
        <v>#N/A</v>
      </c>
      <c r="N5012" s="8" t="e">
        <f t="shared" si="875"/>
        <v>#N/A</v>
      </c>
    </row>
    <row r="5013" spans="1:14" ht="15.75" customHeight="1" x14ac:dyDescent="0.35">
      <c r="A5013" s="7">
        <f t="shared" si="898"/>
        <v>0</v>
      </c>
      <c r="B5013" s="7">
        <f t="shared" si="899"/>
        <v>0</v>
      </c>
      <c r="C5013" s="7">
        <f t="shared" si="900"/>
        <v>0</v>
      </c>
      <c r="D5013" s="7">
        <f t="shared" si="901"/>
        <v>0</v>
      </c>
      <c r="E5013" s="7" t="e">
        <f>IF('Report DCM'!$H5013="In-Stream Video","Rich Media display banner",IF('Report DCM'!$I5013&gt;'Report DCM'!$J5013,"Standard",VLOOKUP(CONCATENATE(bd_adtype,"_",bd_creativetype),tabela,2,FALSE)))</f>
        <v>#N/A</v>
      </c>
      <c r="F5013" s="7">
        <f t="shared" si="902"/>
        <v>0</v>
      </c>
      <c r="G5013" s="7">
        <f t="shared" si="903"/>
        <v>0</v>
      </c>
      <c r="H5013" s="7">
        <f t="shared" si="904"/>
        <v>0</v>
      </c>
      <c r="I5013" s="7">
        <f t="shared" si="905"/>
        <v>0</v>
      </c>
      <c r="J5013" s="7">
        <f t="shared" si="906"/>
        <v>0</v>
      </c>
      <c r="K5013" s="8" t="e">
        <f t="shared" si="907"/>
        <v>#N/A</v>
      </c>
      <c r="L5013" s="7" t="e">
        <f t="shared" si="908"/>
        <v>#N/A</v>
      </c>
      <c r="M5013" s="8" t="e">
        <f t="shared" si="874"/>
        <v>#N/A</v>
      </c>
      <c r="N5013" s="8" t="e">
        <f t="shared" si="875"/>
        <v>#N/A</v>
      </c>
    </row>
    <row r="5014" spans="1:14" ht="15.75" customHeight="1" x14ac:dyDescent="0.35">
      <c r="A5014" s="7">
        <f t="shared" si="898"/>
        <v>0</v>
      </c>
      <c r="B5014" s="7">
        <f t="shared" si="899"/>
        <v>0</v>
      </c>
      <c r="C5014" s="7">
        <f t="shared" si="900"/>
        <v>0</v>
      </c>
      <c r="D5014" s="7">
        <f t="shared" si="901"/>
        <v>0</v>
      </c>
      <c r="E5014" s="7" t="e">
        <f>IF('Report DCM'!$H5014="In-Stream Video","Rich Media display banner",IF('Report DCM'!$I5014&gt;'Report DCM'!$J5014,"Standard",VLOOKUP(CONCATENATE(bd_adtype,"_",bd_creativetype),tabela,2,FALSE)))</f>
        <v>#N/A</v>
      </c>
      <c r="F5014" s="7">
        <f t="shared" si="902"/>
        <v>0</v>
      </c>
      <c r="G5014" s="7">
        <f t="shared" si="903"/>
        <v>0</v>
      </c>
      <c r="H5014" s="7">
        <f t="shared" si="904"/>
        <v>0</v>
      </c>
      <c r="I5014" s="7">
        <f t="shared" si="905"/>
        <v>0</v>
      </c>
      <c r="J5014" s="7">
        <f t="shared" si="906"/>
        <v>0</v>
      </c>
      <c r="K5014" s="8" t="e">
        <f t="shared" si="907"/>
        <v>#N/A</v>
      </c>
      <c r="L5014" s="7" t="e">
        <f t="shared" si="908"/>
        <v>#N/A</v>
      </c>
      <c r="M5014" s="8" t="e">
        <f t="shared" si="874"/>
        <v>#N/A</v>
      </c>
      <c r="N5014" s="8" t="e">
        <f t="shared" si="875"/>
        <v>#N/A</v>
      </c>
    </row>
    <row r="5015" spans="1:14" ht="15.75" customHeight="1" x14ac:dyDescent="0.35">
      <c r="A5015" s="7">
        <f t="shared" si="898"/>
        <v>0</v>
      </c>
      <c r="B5015" s="7">
        <f t="shared" si="899"/>
        <v>0</v>
      </c>
      <c r="C5015" s="7">
        <f t="shared" si="900"/>
        <v>0</v>
      </c>
      <c r="D5015" s="7">
        <f t="shared" si="901"/>
        <v>0</v>
      </c>
      <c r="E5015" s="7" t="e">
        <f>IF('Report DCM'!$H5015="In-Stream Video","Rich Media display banner",IF('Report DCM'!$I5015&gt;'Report DCM'!$J5015,"Standard",VLOOKUP(CONCATENATE(bd_adtype,"_",bd_creativetype),tabela,2,FALSE)))</f>
        <v>#N/A</v>
      </c>
      <c r="F5015" s="7">
        <f t="shared" si="902"/>
        <v>0</v>
      </c>
      <c r="G5015" s="7">
        <f t="shared" si="903"/>
        <v>0</v>
      </c>
      <c r="H5015" s="7">
        <f t="shared" si="904"/>
        <v>0</v>
      </c>
      <c r="I5015" s="7">
        <f t="shared" si="905"/>
        <v>0</v>
      </c>
      <c r="J5015" s="7">
        <f t="shared" si="906"/>
        <v>0</v>
      </c>
      <c r="K5015" s="8" t="e">
        <f t="shared" si="907"/>
        <v>#N/A</v>
      </c>
      <c r="L5015" s="7" t="e">
        <f t="shared" si="908"/>
        <v>#N/A</v>
      </c>
      <c r="M5015" s="8" t="e">
        <f t="shared" si="874"/>
        <v>#N/A</v>
      </c>
      <c r="N5015" s="8" t="e">
        <f t="shared" si="875"/>
        <v>#N/A</v>
      </c>
    </row>
    <row r="5016" spans="1:14" ht="15.75" customHeight="1" x14ac:dyDescent="0.35">
      <c r="A5016" s="7">
        <f t="shared" si="898"/>
        <v>0</v>
      </c>
      <c r="B5016" s="7">
        <f t="shared" si="899"/>
        <v>0</v>
      </c>
      <c r="C5016" s="7">
        <f t="shared" si="900"/>
        <v>0</v>
      </c>
      <c r="D5016" s="7">
        <f t="shared" si="901"/>
        <v>0</v>
      </c>
      <c r="E5016" s="7" t="e">
        <f>IF('Report DCM'!$H5016="In-Stream Video","Rich Media display banner",IF('Report DCM'!$I5016&gt;'Report DCM'!$J5016,"Standard",VLOOKUP(CONCATENATE(bd_adtype,"_",bd_creativetype),tabela,2,FALSE)))</f>
        <v>#N/A</v>
      </c>
      <c r="F5016" s="7">
        <f t="shared" si="902"/>
        <v>0</v>
      </c>
      <c r="G5016" s="7">
        <f t="shared" si="903"/>
        <v>0</v>
      </c>
      <c r="H5016" s="7">
        <f t="shared" si="904"/>
        <v>0</v>
      </c>
      <c r="I5016" s="7">
        <f t="shared" si="905"/>
        <v>0</v>
      </c>
      <c r="J5016" s="7">
        <f t="shared" si="906"/>
        <v>0</v>
      </c>
      <c r="K5016" s="8" t="e">
        <f t="shared" si="907"/>
        <v>#N/A</v>
      </c>
      <c r="L5016" s="7" t="e">
        <f t="shared" si="908"/>
        <v>#N/A</v>
      </c>
      <c r="M5016" s="8" t="e">
        <f t="shared" si="874"/>
        <v>#N/A</v>
      </c>
      <c r="N5016" s="8" t="e">
        <f t="shared" si="875"/>
        <v>#N/A</v>
      </c>
    </row>
    <row r="5017" spans="1:14" ht="15.75" customHeight="1" x14ac:dyDescent="0.35">
      <c r="A5017" s="7">
        <f t="shared" si="898"/>
        <v>0</v>
      </c>
      <c r="B5017" s="7">
        <f t="shared" si="899"/>
        <v>0</v>
      </c>
      <c r="C5017" s="7">
        <f t="shared" si="900"/>
        <v>0</v>
      </c>
      <c r="D5017" s="7">
        <f t="shared" si="901"/>
        <v>0</v>
      </c>
      <c r="E5017" s="7" t="e">
        <f>IF('Report DCM'!$H5017="In-Stream Video","Rich Media display banner",IF('Report DCM'!$I5017&gt;'Report DCM'!$J5017,"Standard",VLOOKUP(CONCATENATE(bd_adtype,"_",bd_creativetype),tabela,2,FALSE)))</f>
        <v>#N/A</v>
      </c>
      <c r="F5017" s="7">
        <f t="shared" si="902"/>
        <v>0</v>
      </c>
      <c r="G5017" s="7">
        <f t="shared" si="903"/>
        <v>0</v>
      </c>
      <c r="H5017" s="7">
        <f t="shared" si="904"/>
        <v>0</v>
      </c>
      <c r="I5017" s="7">
        <f t="shared" si="905"/>
        <v>0</v>
      </c>
      <c r="J5017" s="7">
        <f t="shared" si="906"/>
        <v>0</v>
      </c>
      <c r="K5017" s="8" t="e">
        <f t="shared" si="907"/>
        <v>#N/A</v>
      </c>
      <c r="L5017" s="7" t="e">
        <f t="shared" si="908"/>
        <v>#N/A</v>
      </c>
      <c r="M5017" s="8" t="e">
        <f t="shared" si="874"/>
        <v>#N/A</v>
      </c>
      <c r="N5017" s="8" t="e">
        <f t="shared" si="875"/>
        <v>#N/A</v>
      </c>
    </row>
    <row r="5018" spans="1:14" ht="15.75" customHeight="1" x14ac:dyDescent="0.35">
      <c r="A5018" s="7">
        <f t="shared" si="898"/>
        <v>0</v>
      </c>
      <c r="B5018" s="7">
        <f t="shared" si="899"/>
        <v>0</v>
      </c>
      <c r="C5018" s="7">
        <f t="shared" si="900"/>
        <v>0</v>
      </c>
      <c r="D5018" s="7">
        <f t="shared" si="901"/>
        <v>0</v>
      </c>
      <c r="E5018" s="7" t="e">
        <f>IF('Report DCM'!$H5018="In-Stream Video","Rich Media display banner",IF('Report DCM'!$I5018&gt;'Report DCM'!$J5018,"Standard",VLOOKUP(CONCATENATE(bd_adtype,"_",bd_creativetype),tabela,2,FALSE)))</f>
        <v>#N/A</v>
      </c>
      <c r="F5018" s="7">
        <f t="shared" si="902"/>
        <v>0</v>
      </c>
      <c r="G5018" s="7">
        <f t="shared" si="903"/>
        <v>0</v>
      </c>
      <c r="H5018" s="7">
        <f t="shared" si="904"/>
        <v>0</v>
      </c>
      <c r="I5018" s="7">
        <f t="shared" si="905"/>
        <v>0</v>
      </c>
      <c r="J5018" s="7">
        <f t="shared" si="906"/>
        <v>0</v>
      </c>
      <c r="K5018" s="8" t="e">
        <f t="shared" si="907"/>
        <v>#N/A</v>
      </c>
      <c r="L5018" s="7" t="e">
        <f t="shared" si="908"/>
        <v>#N/A</v>
      </c>
      <c r="M5018" s="8" t="e">
        <f t="shared" si="874"/>
        <v>#N/A</v>
      </c>
      <c r="N5018" s="8" t="e">
        <f t="shared" si="875"/>
        <v>#N/A</v>
      </c>
    </row>
    <row r="5019" spans="1:14" ht="15.75" customHeight="1" x14ac:dyDescent="0.35">
      <c r="A5019" s="7">
        <f t="shared" si="898"/>
        <v>0</v>
      </c>
      <c r="B5019" s="7">
        <f t="shared" si="899"/>
        <v>0</v>
      </c>
      <c r="C5019" s="7">
        <f t="shared" si="900"/>
        <v>0</v>
      </c>
      <c r="D5019" s="7">
        <f t="shared" si="901"/>
        <v>0</v>
      </c>
      <c r="E5019" s="7" t="e">
        <f>IF('Report DCM'!$H5019="In-Stream Video","Rich Media display banner",IF('Report DCM'!$I5019&gt;'Report DCM'!$J5019,"Standard",VLOOKUP(CONCATENATE(bd_adtype,"_",bd_creativetype),tabela,2,FALSE)))</f>
        <v>#N/A</v>
      </c>
      <c r="F5019" s="7">
        <f t="shared" si="902"/>
        <v>0</v>
      </c>
      <c r="G5019" s="7">
        <f t="shared" si="903"/>
        <v>0</v>
      </c>
      <c r="H5019" s="7">
        <f t="shared" si="904"/>
        <v>0</v>
      </c>
      <c r="I5019" s="7">
        <f t="shared" si="905"/>
        <v>0</v>
      </c>
      <c r="J5019" s="7">
        <f t="shared" si="906"/>
        <v>0</v>
      </c>
      <c r="K5019" s="8" t="e">
        <f t="shared" si="907"/>
        <v>#N/A</v>
      </c>
      <c r="L5019" s="7" t="e">
        <f t="shared" si="908"/>
        <v>#N/A</v>
      </c>
      <c r="M5019" s="8" t="e">
        <f t="shared" si="874"/>
        <v>#N/A</v>
      </c>
      <c r="N5019" s="8" t="e">
        <f t="shared" si="875"/>
        <v>#N/A</v>
      </c>
    </row>
    <row r="5020" spans="1:14" ht="15.75" customHeight="1" x14ac:dyDescent="0.35">
      <c r="A5020" s="7">
        <f t="shared" si="898"/>
        <v>0</v>
      </c>
      <c r="B5020" s="7">
        <f t="shared" si="899"/>
        <v>0</v>
      </c>
      <c r="C5020" s="7">
        <f t="shared" si="900"/>
        <v>0</v>
      </c>
      <c r="D5020" s="7">
        <f t="shared" si="901"/>
        <v>0</v>
      </c>
      <c r="E5020" s="7" t="e">
        <f>IF('Report DCM'!$H5020="In-Stream Video","Rich Media display banner",IF('Report DCM'!$I5020&gt;'Report DCM'!$J5020,"Standard",VLOOKUP(CONCATENATE(bd_adtype,"_",bd_creativetype),tabela,2,FALSE)))</f>
        <v>#N/A</v>
      </c>
      <c r="F5020" s="7">
        <f t="shared" si="902"/>
        <v>0</v>
      </c>
      <c r="G5020" s="7">
        <f t="shared" si="903"/>
        <v>0</v>
      </c>
      <c r="H5020" s="7">
        <f t="shared" si="904"/>
        <v>0</v>
      </c>
      <c r="I5020" s="7">
        <f t="shared" si="905"/>
        <v>0</v>
      </c>
      <c r="J5020" s="7">
        <f t="shared" si="906"/>
        <v>0</v>
      </c>
      <c r="K5020" s="8" t="e">
        <f t="shared" si="907"/>
        <v>#N/A</v>
      </c>
      <c r="L5020" s="7" t="e">
        <f t="shared" si="908"/>
        <v>#N/A</v>
      </c>
      <c r="M5020" s="8" t="e">
        <f t="shared" si="874"/>
        <v>#N/A</v>
      </c>
      <c r="N5020" s="8" t="e">
        <f t="shared" si="875"/>
        <v>#N/A</v>
      </c>
    </row>
    <row r="5021" spans="1:14" ht="15.75" customHeight="1" x14ac:dyDescent="0.35">
      <c r="A5021" s="7">
        <f t="shared" si="898"/>
        <v>0</v>
      </c>
      <c r="B5021" s="7">
        <f t="shared" si="899"/>
        <v>0</v>
      </c>
      <c r="C5021" s="7">
        <f t="shared" si="900"/>
        <v>0</v>
      </c>
      <c r="D5021" s="7">
        <f t="shared" si="901"/>
        <v>0</v>
      </c>
      <c r="E5021" s="7" t="e">
        <f>IF('Report DCM'!$H5021="In-Stream Video","Rich Media display banner",IF('Report DCM'!$I5021&gt;'Report DCM'!$J5021,"Standard",VLOOKUP(CONCATENATE(bd_adtype,"_",bd_creativetype),tabela,2,FALSE)))</f>
        <v>#N/A</v>
      </c>
      <c r="F5021" s="7">
        <f t="shared" si="902"/>
        <v>0</v>
      </c>
      <c r="G5021" s="7">
        <f t="shared" si="903"/>
        <v>0</v>
      </c>
      <c r="H5021" s="7">
        <f t="shared" si="904"/>
        <v>0</v>
      </c>
      <c r="I5021" s="7">
        <f t="shared" si="905"/>
        <v>0</v>
      </c>
      <c r="J5021" s="7">
        <f t="shared" si="906"/>
        <v>0</v>
      </c>
      <c r="K5021" s="8" t="e">
        <f t="shared" si="907"/>
        <v>#N/A</v>
      </c>
      <c r="L5021" s="7" t="e">
        <f t="shared" si="908"/>
        <v>#N/A</v>
      </c>
      <c r="M5021" s="8" t="e">
        <f t="shared" si="874"/>
        <v>#N/A</v>
      </c>
      <c r="N5021" s="8" t="e">
        <f t="shared" si="875"/>
        <v>#N/A</v>
      </c>
    </row>
    <row r="5022" spans="1:14" ht="15.75" customHeight="1" x14ac:dyDescent="0.35">
      <c r="A5022" s="7">
        <f t="shared" si="898"/>
        <v>0</v>
      </c>
      <c r="B5022" s="7">
        <f t="shared" si="899"/>
        <v>0</v>
      </c>
      <c r="C5022" s="7">
        <f t="shared" si="900"/>
        <v>0</v>
      </c>
      <c r="D5022" s="7">
        <f t="shared" si="901"/>
        <v>0</v>
      </c>
      <c r="E5022" s="7" t="e">
        <f>IF('Report DCM'!$H5022="In-Stream Video","Rich Media display banner",IF('Report DCM'!$I5022&gt;'Report DCM'!$J5022,"Standard",VLOOKUP(CONCATENATE(bd_adtype,"_",bd_creativetype),tabela,2,FALSE)))</f>
        <v>#N/A</v>
      </c>
      <c r="F5022" s="7">
        <f t="shared" si="902"/>
        <v>0</v>
      </c>
      <c r="G5022" s="7">
        <f t="shared" si="903"/>
        <v>0</v>
      </c>
      <c r="H5022" s="7">
        <f t="shared" si="904"/>
        <v>0</v>
      </c>
      <c r="I5022" s="7">
        <f t="shared" si="905"/>
        <v>0</v>
      </c>
      <c r="J5022" s="7">
        <f t="shared" si="906"/>
        <v>0</v>
      </c>
      <c r="K5022" s="8" t="e">
        <f t="shared" si="907"/>
        <v>#N/A</v>
      </c>
      <c r="L5022" s="7" t="e">
        <f t="shared" si="908"/>
        <v>#N/A</v>
      </c>
      <c r="M5022" s="8" t="e">
        <f t="shared" si="874"/>
        <v>#N/A</v>
      </c>
      <c r="N5022" s="8" t="e">
        <f t="shared" si="875"/>
        <v>#N/A</v>
      </c>
    </row>
    <row r="5023" spans="1:14" ht="15.75" customHeight="1" x14ac:dyDescent="0.35">
      <c r="A5023" s="7">
        <f t="shared" si="898"/>
        <v>0</v>
      </c>
      <c r="B5023" s="7">
        <f t="shared" si="899"/>
        <v>0</v>
      </c>
      <c r="C5023" s="7">
        <f t="shared" si="900"/>
        <v>0</v>
      </c>
      <c r="D5023" s="7">
        <f t="shared" si="901"/>
        <v>0</v>
      </c>
      <c r="E5023" s="7" t="e">
        <f>IF('Report DCM'!$H5023="In-Stream Video","Rich Media display banner",IF('Report DCM'!$I5023&gt;'Report DCM'!$J5023,"Standard",VLOOKUP(CONCATENATE(bd_adtype,"_",bd_creativetype),tabela,2,FALSE)))</f>
        <v>#N/A</v>
      </c>
      <c r="F5023" s="7">
        <f t="shared" si="902"/>
        <v>0</v>
      </c>
      <c r="G5023" s="7">
        <f t="shared" si="903"/>
        <v>0</v>
      </c>
      <c r="H5023" s="7">
        <f t="shared" si="904"/>
        <v>0</v>
      </c>
      <c r="I5023" s="7">
        <f t="shared" si="905"/>
        <v>0</v>
      </c>
      <c r="J5023" s="7">
        <f t="shared" si="906"/>
        <v>0</v>
      </c>
      <c r="K5023" s="8" t="e">
        <f t="shared" si="907"/>
        <v>#N/A</v>
      </c>
      <c r="L5023" s="7" t="e">
        <f t="shared" si="908"/>
        <v>#N/A</v>
      </c>
      <c r="M5023" s="8" t="e">
        <f t="shared" si="874"/>
        <v>#N/A</v>
      </c>
      <c r="N5023" s="8" t="e">
        <f t="shared" si="875"/>
        <v>#N/A</v>
      </c>
    </row>
    <row r="5024" spans="1:14" ht="15.75" customHeight="1" x14ac:dyDescent="0.35">
      <c r="A5024" s="7">
        <f t="shared" si="898"/>
        <v>0</v>
      </c>
      <c r="B5024" s="7">
        <f t="shared" si="899"/>
        <v>0</v>
      </c>
      <c r="C5024" s="7">
        <f t="shared" si="900"/>
        <v>0</v>
      </c>
      <c r="D5024" s="7">
        <f t="shared" si="901"/>
        <v>0</v>
      </c>
      <c r="E5024" s="7" t="e">
        <f>IF('Report DCM'!$H5024="In-Stream Video","Rich Media display banner",IF('Report DCM'!$I5024&gt;'Report DCM'!$J5024,"Standard",VLOOKUP(CONCATENATE(bd_adtype,"_",bd_creativetype),tabela,2,FALSE)))</f>
        <v>#N/A</v>
      </c>
      <c r="F5024" s="7">
        <f t="shared" si="902"/>
        <v>0</v>
      </c>
      <c r="G5024" s="7">
        <f t="shared" si="903"/>
        <v>0</v>
      </c>
      <c r="H5024" s="7">
        <f t="shared" si="904"/>
        <v>0</v>
      </c>
      <c r="I5024" s="7">
        <f t="shared" si="905"/>
        <v>0</v>
      </c>
      <c r="J5024" s="7">
        <f t="shared" si="906"/>
        <v>0</v>
      </c>
      <c r="K5024" s="8" t="e">
        <f t="shared" si="907"/>
        <v>#N/A</v>
      </c>
      <c r="L5024" s="7" t="e">
        <f t="shared" si="908"/>
        <v>#N/A</v>
      </c>
      <c r="M5024" s="8" t="e">
        <f t="shared" si="874"/>
        <v>#N/A</v>
      </c>
      <c r="N5024" s="8" t="e">
        <f t="shared" si="875"/>
        <v>#N/A</v>
      </c>
    </row>
    <row r="5025" spans="1:14" ht="15.75" customHeight="1" x14ac:dyDescent="0.35">
      <c r="A5025" s="7">
        <f t="shared" si="898"/>
        <v>0</v>
      </c>
      <c r="B5025" s="7">
        <f t="shared" si="899"/>
        <v>0</v>
      </c>
      <c r="C5025" s="7">
        <f t="shared" si="900"/>
        <v>0</v>
      </c>
      <c r="D5025" s="7">
        <f t="shared" si="901"/>
        <v>0</v>
      </c>
      <c r="E5025" s="7" t="e">
        <f>IF('Report DCM'!$H5025="In-Stream Video","Rich Media display banner",IF('Report DCM'!$I5025&gt;'Report DCM'!$J5025,"Standard",VLOOKUP(CONCATENATE(bd_adtype,"_",bd_creativetype),tabela,2,FALSE)))</f>
        <v>#N/A</v>
      </c>
      <c r="F5025" s="7">
        <f t="shared" si="902"/>
        <v>0</v>
      </c>
      <c r="G5025" s="7">
        <f t="shared" si="903"/>
        <v>0</v>
      </c>
      <c r="H5025" s="7">
        <f t="shared" si="904"/>
        <v>0</v>
      </c>
      <c r="I5025" s="7">
        <f t="shared" si="905"/>
        <v>0</v>
      </c>
      <c r="J5025" s="7">
        <f t="shared" si="906"/>
        <v>0</v>
      </c>
      <c r="K5025" s="8" t="e">
        <f t="shared" si="907"/>
        <v>#N/A</v>
      </c>
      <c r="L5025" s="7" t="e">
        <f t="shared" si="908"/>
        <v>#N/A</v>
      </c>
      <c r="M5025" s="8" t="e">
        <f t="shared" si="874"/>
        <v>#N/A</v>
      </c>
      <c r="N5025" s="8" t="e">
        <f t="shared" si="875"/>
        <v>#N/A</v>
      </c>
    </row>
    <row r="5026" spans="1:14" ht="15.75" customHeight="1" x14ac:dyDescent="0.35">
      <c r="A5026" s="7">
        <f t="shared" si="898"/>
        <v>0</v>
      </c>
      <c r="B5026" s="7">
        <f t="shared" si="899"/>
        <v>0</v>
      </c>
      <c r="C5026" s="7">
        <f t="shared" si="900"/>
        <v>0</v>
      </c>
      <c r="D5026" s="7">
        <f t="shared" si="901"/>
        <v>0</v>
      </c>
      <c r="E5026" s="7" t="e">
        <f>IF('Report DCM'!$H5026="In-Stream Video","Rich Media display banner",IF('Report DCM'!$I5026&gt;'Report DCM'!$J5026,"Standard",VLOOKUP(CONCATENATE(bd_adtype,"_",bd_creativetype),tabela,2,FALSE)))</f>
        <v>#N/A</v>
      </c>
      <c r="F5026" s="7">
        <f t="shared" si="902"/>
        <v>0</v>
      </c>
      <c r="G5026" s="7">
        <f t="shared" si="903"/>
        <v>0</v>
      </c>
      <c r="H5026" s="7">
        <f t="shared" si="904"/>
        <v>0</v>
      </c>
      <c r="I5026" s="7">
        <f t="shared" si="905"/>
        <v>0</v>
      </c>
      <c r="J5026" s="7">
        <f t="shared" si="906"/>
        <v>0</v>
      </c>
      <c r="K5026" s="8" t="e">
        <f t="shared" si="907"/>
        <v>#N/A</v>
      </c>
      <c r="L5026" s="7" t="e">
        <f t="shared" si="908"/>
        <v>#N/A</v>
      </c>
      <c r="M5026" s="8" t="e">
        <f t="shared" si="874"/>
        <v>#N/A</v>
      </c>
      <c r="N5026" s="8" t="e">
        <f t="shared" si="875"/>
        <v>#N/A</v>
      </c>
    </row>
    <row r="5027" spans="1:14" ht="15.75" customHeight="1" x14ac:dyDescent="0.35">
      <c r="A5027" s="7">
        <f t="shared" si="898"/>
        <v>0</v>
      </c>
      <c r="B5027" s="7">
        <f t="shared" si="899"/>
        <v>0</v>
      </c>
      <c r="C5027" s="7">
        <f t="shared" si="900"/>
        <v>0</v>
      </c>
      <c r="D5027" s="7">
        <f t="shared" si="901"/>
        <v>0</v>
      </c>
      <c r="E5027" s="7" t="e">
        <f>IF('Report DCM'!$H5027="In-Stream Video","Rich Media display banner",IF('Report DCM'!$I5027&gt;'Report DCM'!$J5027,"Standard",VLOOKUP(CONCATENATE(bd_adtype,"_",bd_creativetype),tabela,2,FALSE)))</f>
        <v>#N/A</v>
      </c>
      <c r="F5027" s="7">
        <f t="shared" si="902"/>
        <v>0</v>
      </c>
      <c r="G5027" s="7">
        <f t="shared" si="903"/>
        <v>0</v>
      </c>
      <c r="H5027" s="7">
        <f t="shared" si="904"/>
        <v>0</v>
      </c>
      <c r="I5027" s="7">
        <f t="shared" si="905"/>
        <v>0</v>
      </c>
      <c r="J5027" s="7">
        <f t="shared" si="906"/>
        <v>0</v>
      </c>
      <c r="K5027" s="8" t="e">
        <f t="shared" si="907"/>
        <v>#N/A</v>
      </c>
      <c r="L5027" s="7" t="e">
        <f t="shared" si="908"/>
        <v>#N/A</v>
      </c>
      <c r="M5027" s="8" t="e">
        <f t="shared" si="874"/>
        <v>#N/A</v>
      </c>
      <c r="N5027" s="8" t="e">
        <f t="shared" si="875"/>
        <v>#N/A</v>
      </c>
    </row>
    <row r="5028" spans="1:14" ht="15.75" customHeight="1" x14ac:dyDescent="0.35">
      <c r="A5028" s="7">
        <f t="shared" si="898"/>
        <v>0</v>
      </c>
      <c r="B5028" s="7">
        <f t="shared" si="899"/>
        <v>0</v>
      </c>
      <c r="C5028" s="7">
        <f t="shared" si="900"/>
        <v>0</v>
      </c>
      <c r="D5028" s="7">
        <f t="shared" si="901"/>
        <v>0</v>
      </c>
      <c r="E5028" s="7" t="e">
        <f>IF('Report DCM'!$H5028="In-Stream Video","Rich Media display banner",IF('Report DCM'!$I5028&gt;'Report DCM'!$J5028,"Standard",VLOOKUP(CONCATENATE(bd_adtype,"_",bd_creativetype),tabela,2,FALSE)))</f>
        <v>#N/A</v>
      </c>
      <c r="F5028" s="7">
        <f t="shared" si="902"/>
        <v>0</v>
      </c>
      <c r="G5028" s="7">
        <f t="shared" si="903"/>
        <v>0</v>
      </c>
      <c r="H5028" s="7">
        <f t="shared" si="904"/>
        <v>0</v>
      </c>
      <c r="I5028" s="7">
        <f t="shared" si="905"/>
        <v>0</v>
      </c>
      <c r="J5028" s="7">
        <f t="shared" si="906"/>
        <v>0</v>
      </c>
      <c r="K5028" s="8" t="e">
        <f t="shared" si="907"/>
        <v>#N/A</v>
      </c>
      <c r="L5028" s="7" t="e">
        <f t="shared" si="908"/>
        <v>#N/A</v>
      </c>
      <c r="M5028" s="8" t="e">
        <f t="shared" si="874"/>
        <v>#N/A</v>
      </c>
      <c r="N5028" s="8" t="e">
        <f t="shared" si="875"/>
        <v>#N/A</v>
      </c>
    </row>
    <row r="5029" spans="1:14" ht="15.75" customHeight="1" x14ac:dyDescent="0.35">
      <c r="A5029" s="7">
        <f t="shared" si="898"/>
        <v>0</v>
      </c>
      <c r="B5029" s="7">
        <f t="shared" si="899"/>
        <v>0</v>
      </c>
      <c r="C5029" s="7">
        <f t="shared" si="900"/>
        <v>0</v>
      </c>
      <c r="D5029" s="7">
        <f t="shared" si="901"/>
        <v>0</v>
      </c>
      <c r="E5029" s="7" t="e">
        <f>IF('Report DCM'!$H5029="In-Stream Video","Rich Media display banner",IF('Report DCM'!$I5029&gt;'Report DCM'!$J5029,"Standard",VLOOKUP(CONCATENATE(bd_adtype,"_",bd_creativetype),tabela,2,FALSE)))</f>
        <v>#N/A</v>
      </c>
      <c r="F5029" s="7">
        <f t="shared" si="902"/>
        <v>0</v>
      </c>
      <c r="G5029" s="7">
        <f t="shared" si="903"/>
        <v>0</v>
      </c>
      <c r="H5029" s="7">
        <f t="shared" si="904"/>
        <v>0</v>
      </c>
      <c r="I5029" s="7">
        <f t="shared" si="905"/>
        <v>0</v>
      </c>
      <c r="J5029" s="7">
        <f t="shared" si="906"/>
        <v>0</v>
      </c>
      <c r="K5029" s="8" t="e">
        <f t="shared" si="907"/>
        <v>#N/A</v>
      </c>
      <c r="L5029" s="7" t="e">
        <f t="shared" si="908"/>
        <v>#N/A</v>
      </c>
      <c r="M5029" s="8" t="e">
        <f t="shared" si="874"/>
        <v>#N/A</v>
      </c>
      <c r="N5029" s="8" t="e">
        <f t="shared" si="875"/>
        <v>#N/A</v>
      </c>
    </row>
    <row r="5030" spans="1:14" ht="15.75" customHeight="1" x14ac:dyDescent="0.35">
      <c r="A5030" s="7">
        <f t="shared" si="898"/>
        <v>0</v>
      </c>
      <c r="B5030" s="7">
        <f t="shared" si="899"/>
        <v>0</v>
      </c>
      <c r="C5030" s="7">
        <f t="shared" si="900"/>
        <v>0</v>
      </c>
      <c r="D5030" s="7">
        <f t="shared" si="901"/>
        <v>0</v>
      </c>
      <c r="E5030" s="7" t="e">
        <f>IF('Report DCM'!$H5030="In-Stream Video","Rich Media display banner",IF('Report DCM'!$I5030&gt;'Report DCM'!$J5030,"Standard",VLOOKUP(CONCATENATE(bd_adtype,"_",bd_creativetype),tabela,2,FALSE)))</f>
        <v>#N/A</v>
      </c>
      <c r="F5030" s="7">
        <f t="shared" si="902"/>
        <v>0</v>
      </c>
      <c r="G5030" s="7">
        <f t="shared" si="903"/>
        <v>0</v>
      </c>
      <c r="H5030" s="7">
        <f t="shared" si="904"/>
        <v>0</v>
      </c>
      <c r="I5030" s="7">
        <f t="shared" si="905"/>
        <v>0</v>
      </c>
      <c r="J5030" s="7">
        <f t="shared" si="906"/>
        <v>0</v>
      </c>
      <c r="K5030" s="8" t="e">
        <f t="shared" si="907"/>
        <v>#N/A</v>
      </c>
      <c r="L5030" s="7" t="e">
        <f t="shared" si="908"/>
        <v>#N/A</v>
      </c>
      <c r="M5030" s="8" t="e">
        <f t="shared" si="874"/>
        <v>#N/A</v>
      </c>
      <c r="N5030" s="8" t="e">
        <f t="shared" si="875"/>
        <v>#N/A</v>
      </c>
    </row>
    <row r="5031" spans="1:14" ht="15.75" customHeight="1" x14ac:dyDescent="0.35">
      <c r="A5031" s="7">
        <f t="shared" si="898"/>
        <v>0</v>
      </c>
      <c r="B5031" s="7">
        <f t="shared" si="899"/>
        <v>0</v>
      </c>
      <c r="C5031" s="7">
        <f t="shared" si="900"/>
        <v>0</v>
      </c>
      <c r="D5031" s="7">
        <f t="shared" si="901"/>
        <v>0</v>
      </c>
      <c r="E5031" s="7" t="e">
        <f>IF('Report DCM'!$H5031="In-Stream Video","Rich Media display banner",IF('Report DCM'!$I5031&gt;'Report DCM'!$J5031,"Standard",VLOOKUP(CONCATENATE(bd_adtype,"_",bd_creativetype),tabela,2,FALSE)))</f>
        <v>#N/A</v>
      </c>
      <c r="F5031" s="7">
        <f t="shared" si="902"/>
        <v>0</v>
      </c>
      <c r="G5031" s="7">
        <f t="shared" si="903"/>
        <v>0</v>
      </c>
      <c r="H5031" s="7">
        <f t="shared" si="904"/>
        <v>0</v>
      </c>
      <c r="I5031" s="7">
        <f t="shared" si="905"/>
        <v>0</v>
      </c>
      <c r="J5031" s="7">
        <f t="shared" si="906"/>
        <v>0</v>
      </c>
      <c r="K5031" s="8" t="e">
        <f t="shared" si="907"/>
        <v>#N/A</v>
      </c>
      <c r="L5031" s="7" t="e">
        <f t="shared" si="908"/>
        <v>#N/A</v>
      </c>
      <c r="M5031" s="8" t="e">
        <f t="shared" si="874"/>
        <v>#N/A</v>
      </c>
      <c r="N5031" s="8" t="e">
        <f t="shared" si="875"/>
        <v>#N/A</v>
      </c>
    </row>
    <row r="5032" spans="1:14" ht="15.75" customHeight="1" x14ac:dyDescent="0.35">
      <c r="A5032" s="7">
        <f t="shared" si="898"/>
        <v>0</v>
      </c>
      <c r="B5032" s="7">
        <f t="shared" si="899"/>
        <v>0</v>
      </c>
      <c r="C5032" s="7">
        <f t="shared" si="900"/>
        <v>0</v>
      </c>
      <c r="D5032" s="7">
        <f t="shared" si="901"/>
        <v>0</v>
      </c>
      <c r="E5032" s="7" t="e">
        <f>IF('Report DCM'!$H5032="In-Stream Video","Rich Media display banner",IF('Report DCM'!$I5032&gt;'Report DCM'!$J5032,"Standard",VLOOKUP(CONCATENATE(bd_adtype,"_",bd_creativetype),tabela,2,FALSE)))</f>
        <v>#N/A</v>
      </c>
      <c r="F5032" s="7">
        <f t="shared" si="902"/>
        <v>0</v>
      </c>
      <c r="G5032" s="7">
        <f t="shared" si="903"/>
        <v>0</v>
      </c>
      <c r="H5032" s="7">
        <f t="shared" si="904"/>
        <v>0</v>
      </c>
      <c r="I5032" s="7">
        <f t="shared" si="905"/>
        <v>0</v>
      </c>
      <c r="J5032" s="7">
        <f t="shared" si="906"/>
        <v>0</v>
      </c>
      <c r="K5032" s="8" t="e">
        <f t="shared" si="907"/>
        <v>#N/A</v>
      </c>
      <c r="L5032" s="7" t="e">
        <f t="shared" si="908"/>
        <v>#N/A</v>
      </c>
      <c r="M5032" s="8" t="e">
        <f t="shared" si="874"/>
        <v>#N/A</v>
      </c>
      <c r="N5032" s="8" t="e">
        <f t="shared" si="875"/>
        <v>#N/A</v>
      </c>
    </row>
    <row r="5033" spans="1:14" ht="15.75" customHeight="1" x14ac:dyDescent="0.35">
      <c r="A5033" s="7">
        <f t="shared" si="898"/>
        <v>0</v>
      </c>
      <c r="B5033" s="7">
        <f t="shared" si="899"/>
        <v>0</v>
      </c>
      <c r="C5033" s="7">
        <f t="shared" si="900"/>
        <v>0</v>
      </c>
      <c r="D5033" s="7">
        <f t="shared" si="901"/>
        <v>0</v>
      </c>
      <c r="E5033" s="7" t="e">
        <f>IF('Report DCM'!$H5033="In-Stream Video","Rich Media display banner",IF('Report DCM'!$I5033&gt;'Report DCM'!$J5033,"Standard",VLOOKUP(CONCATENATE(bd_adtype,"_",bd_creativetype),tabela,2,FALSE)))</f>
        <v>#N/A</v>
      </c>
      <c r="F5033" s="7">
        <f t="shared" si="902"/>
        <v>0</v>
      </c>
      <c r="G5033" s="7">
        <f t="shared" si="903"/>
        <v>0</v>
      </c>
      <c r="H5033" s="7">
        <f t="shared" si="904"/>
        <v>0</v>
      </c>
      <c r="I5033" s="7">
        <f t="shared" si="905"/>
        <v>0</v>
      </c>
      <c r="J5033" s="7">
        <f t="shared" si="906"/>
        <v>0</v>
      </c>
      <c r="K5033" s="8" t="e">
        <f t="shared" si="907"/>
        <v>#N/A</v>
      </c>
      <c r="L5033" s="7" t="e">
        <f t="shared" si="908"/>
        <v>#N/A</v>
      </c>
      <c r="M5033" s="8" t="e">
        <f t="shared" si="874"/>
        <v>#N/A</v>
      </c>
      <c r="N5033" s="8" t="e">
        <f t="shared" si="875"/>
        <v>#N/A</v>
      </c>
    </row>
    <row r="5034" spans="1:14" ht="15.75" customHeight="1" x14ac:dyDescent="0.35">
      <c r="A5034" s="7">
        <f t="shared" si="898"/>
        <v>0</v>
      </c>
      <c r="B5034" s="7">
        <f t="shared" si="899"/>
        <v>0</v>
      </c>
      <c r="C5034" s="7">
        <f t="shared" si="900"/>
        <v>0</v>
      </c>
      <c r="D5034" s="7">
        <f t="shared" si="901"/>
        <v>0</v>
      </c>
      <c r="E5034" s="7" t="e">
        <f>IF('Report DCM'!$H5034="In-Stream Video","Rich Media display banner",IF('Report DCM'!$I5034&gt;'Report DCM'!$J5034,"Standard",VLOOKUP(CONCATENATE(bd_adtype,"_",bd_creativetype),tabela,2,FALSE)))</f>
        <v>#N/A</v>
      </c>
      <c r="F5034" s="7">
        <f t="shared" si="902"/>
        <v>0</v>
      </c>
      <c r="G5034" s="7">
        <f t="shared" si="903"/>
        <v>0</v>
      </c>
      <c r="H5034" s="7">
        <f t="shared" si="904"/>
        <v>0</v>
      </c>
      <c r="I5034" s="7">
        <f t="shared" si="905"/>
        <v>0</v>
      </c>
      <c r="J5034" s="7">
        <f t="shared" si="906"/>
        <v>0</v>
      </c>
      <c r="K5034" s="8" t="e">
        <f t="shared" si="907"/>
        <v>#N/A</v>
      </c>
      <c r="L5034" s="7" t="e">
        <f t="shared" si="908"/>
        <v>#N/A</v>
      </c>
      <c r="M5034" s="8" t="e">
        <f t="shared" si="874"/>
        <v>#N/A</v>
      </c>
      <c r="N5034" s="8" t="e">
        <f t="shared" si="875"/>
        <v>#N/A</v>
      </c>
    </row>
    <row r="5035" spans="1:14" ht="15.75" customHeight="1" x14ac:dyDescent="0.35">
      <c r="A5035" s="7">
        <f t="shared" si="898"/>
        <v>0</v>
      </c>
      <c r="B5035" s="7">
        <f t="shared" si="899"/>
        <v>0</v>
      </c>
      <c r="C5035" s="7">
        <f t="shared" si="900"/>
        <v>0</v>
      </c>
      <c r="D5035" s="7">
        <f t="shared" si="901"/>
        <v>0</v>
      </c>
      <c r="E5035" s="7" t="e">
        <f>IF('Report DCM'!$H5035="In-Stream Video","Rich Media display banner",IF('Report DCM'!$I5035&gt;'Report DCM'!$J5035,"Standard",VLOOKUP(CONCATENATE(bd_adtype,"_",bd_creativetype),tabela,2,FALSE)))</f>
        <v>#N/A</v>
      </c>
      <c r="F5035" s="7">
        <f t="shared" si="902"/>
        <v>0</v>
      </c>
      <c r="G5035" s="7">
        <f t="shared" si="903"/>
        <v>0</v>
      </c>
      <c r="H5035" s="7">
        <f t="shared" si="904"/>
        <v>0</v>
      </c>
      <c r="I5035" s="7">
        <f t="shared" si="905"/>
        <v>0</v>
      </c>
      <c r="J5035" s="7">
        <f t="shared" si="906"/>
        <v>0</v>
      </c>
      <c r="K5035" s="8" t="e">
        <f t="shared" si="907"/>
        <v>#N/A</v>
      </c>
      <c r="L5035" s="7" t="e">
        <f t="shared" si="908"/>
        <v>#N/A</v>
      </c>
      <c r="M5035" s="8" t="e">
        <f t="shared" si="874"/>
        <v>#N/A</v>
      </c>
      <c r="N5035" s="8" t="e">
        <f t="shared" si="875"/>
        <v>#N/A</v>
      </c>
    </row>
    <row r="5036" spans="1:14" ht="15.75" customHeight="1" x14ac:dyDescent="0.35">
      <c r="A5036" s="7">
        <f t="shared" si="898"/>
        <v>0</v>
      </c>
      <c r="B5036" s="7">
        <f t="shared" si="899"/>
        <v>0</v>
      </c>
      <c r="C5036" s="7">
        <f t="shared" si="900"/>
        <v>0</v>
      </c>
      <c r="D5036" s="7">
        <f t="shared" si="901"/>
        <v>0</v>
      </c>
      <c r="E5036" s="7" t="e">
        <f>IF('Report DCM'!$H5036="In-Stream Video","Rich Media display banner",IF('Report DCM'!$I5036&gt;'Report DCM'!$J5036,"Standard",VLOOKUP(CONCATENATE(bd_adtype,"_",bd_creativetype),tabela,2,FALSE)))</f>
        <v>#N/A</v>
      </c>
      <c r="F5036" s="7">
        <f t="shared" si="902"/>
        <v>0</v>
      </c>
      <c r="G5036" s="7">
        <f t="shared" si="903"/>
        <v>0</v>
      </c>
      <c r="H5036" s="7">
        <f t="shared" si="904"/>
        <v>0</v>
      </c>
      <c r="I5036" s="7">
        <f t="shared" si="905"/>
        <v>0</v>
      </c>
      <c r="J5036" s="7">
        <f t="shared" si="906"/>
        <v>0</v>
      </c>
      <c r="K5036" s="8" t="e">
        <f t="shared" si="907"/>
        <v>#N/A</v>
      </c>
      <c r="L5036" s="7" t="e">
        <f t="shared" si="908"/>
        <v>#N/A</v>
      </c>
      <c r="M5036" s="8" t="e">
        <f t="shared" si="874"/>
        <v>#N/A</v>
      </c>
      <c r="N5036" s="8" t="e">
        <f t="shared" si="875"/>
        <v>#N/A</v>
      </c>
    </row>
    <row r="5037" spans="1:14" ht="15.75" customHeight="1" x14ac:dyDescent="0.35">
      <c r="A5037" s="7">
        <f t="shared" si="898"/>
        <v>0</v>
      </c>
      <c r="B5037" s="7">
        <f t="shared" si="899"/>
        <v>0</v>
      </c>
      <c r="C5037" s="7">
        <f t="shared" si="900"/>
        <v>0</v>
      </c>
      <c r="D5037" s="7">
        <f t="shared" si="901"/>
        <v>0</v>
      </c>
      <c r="E5037" s="7" t="e">
        <f>IF('Report DCM'!$H5037="In-Stream Video","Rich Media display banner",IF('Report DCM'!$I5037&gt;'Report DCM'!$J5037,"Standard",VLOOKUP(CONCATENATE(bd_adtype,"_",bd_creativetype),tabela,2,FALSE)))</f>
        <v>#N/A</v>
      </c>
      <c r="F5037" s="7">
        <f t="shared" si="902"/>
        <v>0</v>
      </c>
      <c r="G5037" s="7">
        <f t="shared" si="903"/>
        <v>0</v>
      </c>
      <c r="H5037" s="7">
        <f t="shared" si="904"/>
        <v>0</v>
      </c>
      <c r="I5037" s="7">
        <f t="shared" si="905"/>
        <v>0</v>
      </c>
      <c r="J5037" s="7">
        <f t="shared" si="906"/>
        <v>0</v>
      </c>
      <c r="K5037" s="8" t="e">
        <f t="shared" si="907"/>
        <v>#N/A</v>
      </c>
      <c r="L5037" s="7" t="e">
        <f t="shared" si="908"/>
        <v>#N/A</v>
      </c>
      <c r="M5037" s="8" t="e">
        <f t="shared" si="874"/>
        <v>#N/A</v>
      </c>
      <c r="N5037" s="8" t="e">
        <f t="shared" si="875"/>
        <v>#N/A</v>
      </c>
    </row>
    <row r="5038" spans="1:14" ht="15.75" customHeight="1" x14ac:dyDescent="0.35">
      <c r="A5038" s="7">
        <f t="shared" si="898"/>
        <v>0</v>
      </c>
      <c r="B5038" s="7">
        <f t="shared" si="899"/>
        <v>0</v>
      </c>
      <c r="C5038" s="7">
        <f t="shared" si="900"/>
        <v>0</v>
      </c>
      <c r="D5038" s="7">
        <f t="shared" si="901"/>
        <v>0</v>
      </c>
      <c r="E5038" s="7" t="e">
        <f>IF('Report DCM'!$H5038="In-Stream Video","Rich Media display banner",IF('Report DCM'!$I5038&gt;'Report DCM'!$J5038,"Standard",VLOOKUP(CONCATENATE(bd_adtype,"_",bd_creativetype),tabela,2,FALSE)))</f>
        <v>#N/A</v>
      </c>
      <c r="F5038" s="7">
        <f t="shared" si="902"/>
        <v>0</v>
      </c>
      <c r="G5038" s="7">
        <f t="shared" si="903"/>
        <v>0</v>
      </c>
      <c r="H5038" s="7">
        <f t="shared" si="904"/>
        <v>0</v>
      </c>
      <c r="I5038" s="7">
        <f t="shared" si="905"/>
        <v>0</v>
      </c>
      <c r="J5038" s="7">
        <f t="shared" si="906"/>
        <v>0</v>
      </c>
      <c r="K5038" s="8" t="e">
        <f t="shared" si="907"/>
        <v>#N/A</v>
      </c>
      <c r="L5038" s="7" t="e">
        <f t="shared" si="908"/>
        <v>#N/A</v>
      </c>
      <c r="M5038" s="8" t="e">
        <f t="shared" si="874"/>
        <v>#N/A</v>
      </c>
      <c r="N5038" s="8" t="e">
        <f t="shared" si="875"/>
        <v>#N/A</v>
      </c>
    </row>
    <row r="5039" spans="1:14" ht="15.75" customHeight="1" x14ac:dyDescent="0.35">
      <c r="A5039" s="7">
        <f t="shared" si="898"/>
        <v>0</v>
      </c>
      <c r="B5039" s="7">
        <f t="shared" si="899"/>
        <v>0</v>
      </c>
      <c r="C5039" s="7">
        <f t="shared" si="900"/>
        <v>0</v>
      </c>
      <c r="D5039" s="7">
        <f t="shared" si="901"/>
        <v>0</v>
      </c>
      <c r="E5039" s="7" t="e">
        <f>IF('Report DCM'!$H5039="In-Stream Video","Rich Media display banner",IF('Report DCM'!$I5039&gt;'Report DCM'!$J5039,"Standard",VLOOKUP(CONCATENATE(bd_adtype,"_",bd_creativetype),tabela,2,FALSE)))</f>
        <v>#N/A</v>
      </c>
      <c r="F5039" s="7">
        <f t="shared" si="902"/>
        <v>0</v>
      </c>
      <c r="G5039" s="7">
        <f t="shared" si="903"/>
        <v>0</v>
      </c>
      <c r="H5039" s="7">
        <f t="shared" si="904"/>
        <v>0</v>
      </c>
      <c r="I5039" s="7">
        <f t="shared" si="905"/>
        <v>0</v>
      </c>
      <c r="J5039" s="7">
        <f t="shared" si="906"/>
        <v>0</v>
      </c>
      <c r="K5039" s="8" t="e">
        <f t="shared" si="907"/>
        <v>#N/A</v>
      </c>
      <c r="L5039" s="7" t="e">
        <f t="shared" si="908"/>
        <v>#N/A</v>
      </c>
      <c r="M5039" s="8" t="e">
        <f t="shared" si="874"/>
        <v>#N/A</v>
      </c>
      <c r="N5039" s="8" t="e">
        <f t="shared" si="875"/>
        <v>#N/A</v>
      </c>
    </row>
    <row r="5040" spans="1:14" ht="15.75" customHeight="1" x14ac:dyDescent="0.35">
      <c r="A5040" s="7">
        <f t="shared" si="898"/>
        <v>0</v>
      </c>
      <c r="B5040" s="7">
        <f t="shared" si="899"/>
        <v>0</v>
      </c>
      <c r="C5040" s="7">
        <f t="shared" si="900"/>
        <v>0</v>
      </c>
      <c r="D5040" s="7">
        <f t="shared" si="901"/>
        <v>0</v>
      </c>
      <c r="E5040" s="7" t="e">
        <f>IF('Report DCM'!$H5040="In-Stream Video","Rich Media display banner",IF('Report DCM'!$I5040&gt;'Report DCM'!$J5040,"Standard",VLOOKUP(CONCATENATE(bd_adtype,"_",bd_creativetype),tabela,2,FALSE)))</f>
        <v>#N/A</v>
      </c>
      <c r="F5040" s="7">
        <f t="shared" si="902"/>
        <v>0</v>
      </c>
      <c r="G5040" s="7">
        <f t="shared" si="903"/>
        <v>0</v>
      </c>
      <c r="H5040" s="7">
        <f t="shared" si="904"/>
        <v>0</v>
      </c>
      <c r="I5040" s="7">
        <f t="shared" si="905"/>
        <v>0</v>
      </c>
      <c r="J5040" s="7">
        <f t="shared" si="906"/>
        <v>0</v>
      </c>
      <c r="K5040" s="8" t="e">
        <f t="shared" si="907"/>
        <v>#N/A</v>
      </c>
      <c r="L5040" s="7" t="e">
        <f t="shared" si="908"/>
        <v>#N/A</v>
      </c>
      <c r="M5040" s="8" t="e">
        <f t="shared" si="874"/>
        <v>#N/A</v>
      </c>
      <c r="N5040" s="8" t="e">
        <f t="shared" si="875"/>
        <v>#N/A</v>
      </c>
    </row>
    <row r="5041" spans="1:14" ht="15.75" customHeight="1" x14ac:dyDescent="0.35">
      <c r="A5041" s="7">
        <f t="shared" si="898"/>
        <v>0</v>
      </c>
      <c r="B5041" s="7">
        <f t="shared" si="899"/>
        <v>0</v>
      </c>
      <c r="C5041" s="7">
        <f t="shared" si="900"/>
        <v>0</v>
      </c>
      <c r="D5041" s="7">
        <f t="shared" si="901"/>
        <v>0</v>
      </c>
      <c r="E5041" s="7" t="e">
        <f>IF('Report DCM'!$H5041="In-Stream Video","Rich Media display banner",IF('Report DCM'!$I5041&gt;'Report DCM'!$J5041,"Standard",VLOOKUP(CONCATENATE(bd_adtype,"_",bd_creativetype),tabela,2,FALSE)))</f>
        <v>#N/A</v>
      </c>
      <c r="F5041" s="7">
        <f t="shared" si="902"/>
        <v>0</v>
      </c>
      <c r="G5041" s="7">
        <f t="shared" si="903"/>
        <v>0</v>
      </c>
      <c r="H5041" s="7">
        <f t="shared" si="904"/>
        <v>0</v>
      </c>
      <c r="I5041" s="7">
        <f t="shared" si="905"/>
        <v>0</v>
      </c>
      <c r="J5041" s="7">
        <f t="shared" si="906"/>
        <v>0</v>
      </c>
      <c r="K5041" s="8" t="e">
        <f t="shared" si="907"/>
        <v>#N/A</v>
      </c>
      <c r="L5041" s="7" t="e">
        <f t="shared" si="908"/>
        <v>#N/A</v>
      </c>
      <c r="M5041" s="8" t="e">
        <f t="shared" si="874"/>
        <v>#N/A</v>
      </c>
      <c r="N5041" s="8" t="e">
        <f t="shared" si="875"/>
        <v>#N/A</v>
      </c>
    </row>
    <row r="5042" spans="1:14" ht="15.75" customHeight="1" x14ac:dyDescent="0.35">
      <c r="A5042" s="7">
        <f t="shared" si="898"/>
        <v>0</v>
      </c>
      <c r="B5042" s="7">
        <f t="shared" si="899"/>
        <v>0</v>
      </c>
      <c r="C5042" s="7">
        <f t="shared" si="900"/>
        <v>0</v>
      </c>
      <c r="D5042" s="7">
        <f t="shared" si="901"/>
        <v>0</v>
      </c>
      <c r="E5042" s="7" t="e">
        <f>IF('Report DCM'!$H5042="In-Stream Video","Rich Media display banner",IF('Report DCM'!$I5042&gt;'Report DCM'!$J5042,"Standard",VLOOKUP(CONCATENATE(bd_adtype,"_",bd_creativetype),tabela,2,FALSE)))</f>
        <v>#N/A</v>
      </c>
      <c r="F5042" s="7">
        <f t="shared" si="902"/>
        <v>0</v>
      </c>
      <c r="G5042" s="7">
        <f t="shared" si="903"/>
        <v>0</v>
      </c>
      <c r="H5042" s="7">
        <f t="shared" si="904"/>
        <v>0</v>
      </c>
      <c r="I5042" s="7">
        <f t="shared" si="905"/>
        <v>0</v>
      </c>
      <c r="J5042" s="7">
        <f t="shared" si="906"/>
        <v>0</v>
      </c>
      <c r="K5042" s="8" t="e">
        <f t="shared" si="907"/>
        <v>#N/A</v>
      </c>
      <c r="L5042" s="7" t="e">
        <f t="shared" si="908"/>
        <v>#N/A</v>
      </c>
      <c r="M5042" s="8" t="e">
        <f t="shared" si="874"/>
        <v>#N/A</v>
      </c>
      <c r="N5042" s="8" t="e">
        <f t="shared" si="875"/>
        <v>#N/A</v>
      </c>
    </row>
    <row r="5043" spans="1:14" ht="15.75" customHeight="1" x14ac:dyDescent="0.35">
      <c r="A5043" s="7">
        <f t="shared" si="898"/>
        <v>0</v>
      </c>
      <c r="B5043" s="7">
        <f t="shared" si="899"/>
        <v>0</v>
      </c>
      <c r="C5043" s="7">
        <f t="shared" si="900"/>
        <v>0</v>
      </c>
      <c r="D5043" s="7">
        <f t="shared" si="901"/>
        <v>0</v>
      </c>
      <c r="E5043" s="7" t="e">
        <f>IF('Report DCM'!$H5043="In-Stream Video","Rich Media display banner",IF('Report DCM'!$I5043&gt;'Report DCM'!$J5043,"Standard",VLOOKUP(CONCATENATE(bd_adtype,"_",bd_creativetype),tabela,2,FALSE)))</f>
        <v>#N/A</v>
      </c>
      <c r="F5043" s="7">
        <f t="shared" si="902"/>
        <v>0</v>
      </c>
      <c r="G5043" s="7">
        <f t="shared" si="903"/>
        <v>0</v>
      </c>
      <c r="H5043" s="7">
        <f t="shared" si="904"/>
        <v>0</v>
      </c>
      <c r="I5043" s="7">
        <f t="shared" si="905"/>
        <v>0</v>
      </c>
      <c r="J5043" s="7">
        <f t="shared" si="906"/>
        <v>0</v>
      </c>
      <c r="K5043" s="8" t="e">
        <f t="shared" si="907"/>
        <v>#N/A</v>
      </c>
      <c r="L5043" s="7" t="e">
        <f t="shared" si="908"/>
        <v>#N/A</v>
      </c>
      <c r="M5043" s="8" t="e">
        <f t="shared" si="874"/>
        <v>#N/A</v>
      </c>
      <c r="N5043" s="8" t="e">
        <f t="shared" si="875"/>
        <v>#N/A</v>
      </c>
    </row>
    <row r="5044" spans="1:14" ht="15.75" customHeight="1" x14ac:dyDescent="0.35">
      <c r="A5044" s="7">
        <f t="shared" si="898"/>
        <v>0</v>
      </c>
      <c r="B5044" s="7">
        <f t="shared" si="899"/>
        <v>0</v>
      </c>
      <c r="C5044" s="7">
        <f t="shared" si="900"/>
        <v>0</v>
      </c>
      <c r="D5044" s="7">
        <f t="shared" si="901"/>
        <v>0</v>
      </c>
      <c r="E5044" s="7" t="e">
        <f>IF('Report DCM'!$H5044="In-Stream Video","Rich Media display banner",IF('Report DCM'!$I5044&gt;'Report DCM'!$J5044,"Standard",VLOOKUP(CONCATENATE(bd_adtype,"_",bd_creativetype),tabela,2,FALSE)))</f>
        <v>#N/A</v>
      </c>
      <c r="F5044" s="7">
        <f t="shared" si="902"/>
        <v>0</v>
      </c>
      <c r="G5044" s="7">
        <f t="shared" si="903"/>
        <v>0</v>
      </c>
      <c r="H5044" s="7">
        <f t="shared" si="904"/>
        <v>0</v>
      </c>
      <c r="I5044" s="7">
        <f t="shared" si="905"/>
        <v>0</v>
      </c>
      <c r="J5044" s="7">
        <f t="shared" si="906"/>
        <v>0</v>
      </c>
      <c r="K5044" s="8" t="e">
        <f t="shared" si="907"/>
        <v>#N/A</v>
      </c>
      <c r="L5044" s="7" t="e">
        <f t="shared" si="908"/>
        <v>#N/A</v>
      </c>
      <c r="M5044" s="8" t="e">
        <f t="shared" si="874"/>
        <v>#N/A</v>
      </c>
      <c r="N5044" s="8" t="e">
        <f t="shared" si="875"/>
        <v>#N/A</v>
      </c>
    </row>
    <row r="5045" spans="1:14" ht="15.75" customHeight="1" x14ac:dyDescent="0.35">
      <c r="A5045" s="7">
        <f t="shared" si="898"/>
        <v>0</v>
      </c>
      <c r="B5045" s="7">
        <f t="shared" si="899"/>
        <v>0</v>
      </c>
      <c r="C5045" s="7">
        <f t="shared" si="900"/>
        <v>0</v>
      </c>
      <c r="D5045" s="7">
        <f t="shared" si="901"/>
        <v>0</v>
      </c>
      <c r="E5045" s="7" t="e">
        <f>IF('Report DCM'!$H5045="In-Stream Video","Rich Media display banner",IF('Report DCM'!$I5045&gt;'Report DCM'!$J5045,"Standard",VLOOKUP(CONCATENATE(bd_adtype,"_",bd_creativetype),tabela,2,FALSE)))</f>
        <v>#N/A</v>
      </c>
      <c r="F5045" s="7">
        <f t="shared" si="902"/>
        <v>0</v>
      </c>
      <c r="G5045" s="7">
        <f t="shared" si="903"/>
        <v>0</v>
      </c>
      <c r="H5045" s="7">
        <f t="shared" si="904"/>
        <v>0</v>
      </c>
      <c r="I5045" s="7">
        <f t="shared" si="905"/>
        <v>0</v>
      </c>
      <c r="J5045" s="7">
        <f t="shared" si="906"/>
        <v>0</v>
      </c>
      <c r="K5045" s="8" t="e">
        <f t="shared" si="907"/>
        <v>#N/A</v>
      </c>
      <c r="L5045" s="7" t="e">
        <f t="shared" si="908"/>
        <v>#N/A</v>
      </c>
      <c r="M5045" s="8" t="e">
        <f t="shared" si="874"/>
        <v>#N/A</v>
      </c>
      <c r="N5045" s="8" t="e">
        <f t="shared" si="875"/>
        <v>#N/A</v>
      </c>
    </row>
    <row r="5046" spans="1:14" ht="15.75" customHeight="1" x14ac:dyDescent="0.35">
      <c r="A5046" s="7">
        <f t="shared" si="898"/>
        <v>0</v>
      </c>
      <c r="B5046" s="7">
        <f t="shared" si="899"/>
        <v>0</v>
      </c>
      <c r="C5046" s="7">
        <f t="shared" si="900"/>
        <v>0</v>
      </c>
      <c r="D5046" s="7">
        <f t="shared" si="901"/>
        <v>0</v>
      </c>
      <c r="E5046" s="7" t="e">
        <f>IF('Report DCM'!$H5046="In-Stream Video","Rich Media display banner",IF('Report DCM'!$I5046&gt;'Report DCM'!$J5046,"Standard",VLOOKUP(CONCATENATE(bd_adtype,"_",bd_creativetype),tabela,2,FALSE)))</f>
        <v>#N/A</v>
      </c>
      <c r="F5046" s="7">
        <f t="shared" si="902"/>
        <v>0</v>
      </c>
      <c r="G5046" s="7">
        <f t="shared" si="903"/>
        <v>0</v>
      </c>
      <c r="H5046" s="7">
        <f t="shared" si="904"/>
        <v>0</v>
      </c>
      <c r="I5046" s="7">
        <f t="shared" si="905"/>
        <v>0</v>
      </c>
      <c r="J5046" s="7">
        <f t="shared" si="906"/>
        <v>0</v>
      </c>
      <c r="K5046" s="8" t="e">
        <f t="shared" si="907"/>
        <v>#N/A</v>
      </c>
      <c r="L5046" s="7" t="e">
        <f t="shared" si="908"/>
        <v>#N/A</v>
      </c>
      <c r="M5046" s="8" t="e">
        <f t="shared" si="874"/>
        <v>#N/A</v>
      </c>
      <c r="N5046" s="8" t="e">
        <f t="shared" si="875"/>
        <v>#N/A</v>
      </c>
    </row>
    <row r="5047" spans="1:14" ht="15.75" customHeight="1" x14ac:dyDescent="0.35">
      <c r="A5047" s="7">
        <f t="shared" si="898"/>
        <v>0</v>
      </c>
      <c r="B5047" s="7">
        <f t="shared" si="899"/>
        <v>0</v>
      </c>
      <c r="C5047" s="7">
        <f t="shared" si="900"/>
        <v>0</v>
      </c>
      <c r="D5047" s="7">
        <f t="shared" si="901"/>
        <v>0</v>
      </c>
      <c r="E5047" s="7" t="e">
        <f>IF('Report DCM'!$H5047="In-Stream Video","Rich Media display banner",IF('Report DCM'!$I5047&gt;'Report DCM'!$J5047,"Standard",VLOOKUP(CONCATENATE(bd_adtype,"_",bd_creativetype),tabela,2,FALSE)))</f>
        <v>#N/A</v>
      </c>
      <c r="F5047" s="7">
        <f t="shared" si="902"/>
        <v>0</v>
      </c>
      <c r="G5047" s="7">
        <f t="shared" si="903"/>
        <v>0</v>
      </c>
      <c r="H5047" s="7">
        <f t="shared" si="904"/>
        <v>0</v>
      </c>
      <c r="I5047" s="7">
        <f t="shared" si="905"/>
        <v>0</v>
      </c>
      <c r="J5047" s="7">
        <f t="shared" si="906"/>
        <v>0</v>
      </c>
      <c r="K5047" s="8" t="e">
        <f t="shared" si="907"/>
        <v>#N/A</v>
      </c>
      <c r="L5047" s="7" t="e">
        <f t="shared" si="908"/>
        <v>#N/A</v>
      </c>
      <c r="M5047" s="8" t="e">
        <f t="shared" si="874"/>
        <v>#N/A</v>
      </c>
      <c r="N5047" s="8" t="e">
        <f t="shared" si="875"/>
        <v>#N/A</v>
      </c>
    </row>
    <row r="5048" spans="1:14" ht="15.75" customHeight="1" x14ac:dyDescent="0.35">
      <c r="A5048" s="7">
        <f t="shared" si="898"/>
        <v>0</v>
      </c>
      <c r="B5048" s="7">
        <f t="shared" si="899"/>
        <v>0</v>
      </c>
      <c r="C5048" s="7">
        <f t="shared" si="900"/>
        <v>0</v>
      </c>
      <c r="D5048" s="7">
        <f t="shared" si="901"/>
        <v>0</v>
      </c>
      <c r="E5048" s="7" t="e">
        <f>IF('Report DCM'!$H5048="In-Stream Video","Rich Media display banner",IF('Report DCM'!$I5048&gt;'Report DCM'!$J5048,"Standard",VLOOKUP(CONCATENATE(bd_adtype,"_",bd_creativetype),tabela,2,FALSE)))</f>
        <v>#N/A</v>
      </c>
      <c r="F5048" s="7">
        <f t="shared" si="902"/>
        <v>0</v>
      </c>
      <c r="G5048" s="7">
        <f t="shared" si="903"/>
        <v>0</v>
      </c>
      <c r="H5048" s="7">
        <f t="shared" si="904"/>
        <v>0</v>
      </c>
      <c r="I5048" s="7">
        <f t="shared" si="905"/>
        <v>0</v>
      </c>
      <c r="J5048" s="7">
        <f t="shared" si="906"/>
        <v>0</v>
      </c>
      <c r="K5048" s="8" t="e">
        <f t="shared" si="907"/>
        <v>#N/A</v>
      </c>
      <c r="L5048" s="7" t="e">
        <f t="shared" si="908"/>
        <v>#N/A</v>
      </c>
      <c r="M5048" s="8" t="e">
        <f t="shared" si="874"/>
        <v>#N/A</v>
      </c>
      <c r="N5048" s="8" t="e">
        <f t="shared" si="875"/>
        <v>#N/A</v>
      </c>
    </row>
    <row r="5049" spans="1:14" ht="15.75" customHeight="1" x14ac:dyDescent="0.35">
      <c r="A5049" s="7">
        <f t="shared" si="898"/>
        <v>0</v>
      </c>
      <c r="B5049" s="7">
        <f t="shared" si="899"/>
        <v>0</v>
      </c>
      <c r="C5049" s="7">
        <f t="shared" si="900"/>
        <v>0</v>
      </c>
      <c r="D5049" s="7">
        <f t="shared" si="901"/>
        <v>0</v>
      </c>
      <c r="E5049" s="7" t="e">
        <f>IF('Report DCM'!$H5049="In-Stream Video","Rich Media display banner",IF('Report DCM'!$I5049&gt;'Report DCM'!$J5049,"Standard",VLOOKUP(CONCATENATE(bd_adtype,"_",bd_creativetype),tabela,2,FALSE)))</f>
        <v>#N/A</v>
      </c>
      <c r="F5049" s="7">
        <f t="shared" si="902"/>
        <v>0</v>
      </c>
      <c r="G5049" s="7">
        <f t="shared" si="903"/>
        <v>0</v>
      </c>
      <c r="H5049" s="7">
        <f t="shared" si="904"/>
        <v>0</v>
      </c>
      <c r="I5049" s="7">
        <f t="shared" si="905"/>
        <v>0</v>
      </c>
      <c r="J5049" s="7">
        <f t="shared" si="906"/>
        <v>0</v>
      </c>
      <c r="K5049" s="8" t="e">
        <f t="shared" si="907"/>
        <v>#N/A</v>
      </c>
      <c r="L5049" s="7" t="e">
        <f t="shared" si="908"/>
        <v>#N/A</v>
      </c>
      <c r="M5049" s="8" t="e">
        <f t="shared" si="874"/>
        <v>#N/A</v>
      </c>
      <c r="N5049" s="8" t="e">
        <f t="shared" si="875"/>
        <v>#N/A</v>
      </c>
    </row>
    <row r="5050" spans="1:14" ht="15.75" customHeight="1" x14ac:dyDescent="0.35">
      <c r="A5050" s="7">
        <f t="shared" si="898"/>
        <v>0</v>
      </c>
      <c r="B5050" s="7">
        <f t="shared" si="899"/>
        <v>0</v>
      </c>
      <c r="C5050" s="7">
        <f t="shared" si="900"/>
        <v>0</v>
      </c>
      <c r="D5050" s="7">
        <f t="shared" si="901"/>
        <v>0</v>
      </c>
      <c r="E5050" s="7" t="e">
        <f>IF('Report DCM'!$H5050="In-Stream Video","Rich Media display banner",IF('Report DCM'!$I5050&gt;'Report DCM'!$J5050,"Standard",VLOOKUP(CONCATENATE(bd_adtype,"_",bd_creativetype),tabela,2,FALSE)))</f>
        <v>#N/A</v>
      </c>
      <c r="F5050" s="7">
        <f t="shared" si="902"/>
        <v>0</v>
      </c>
      <c r="G5050" s="7">
        <f t="shared" si="903"/>
        <v>0</v>
      </c>
      <c r="H5050" s="7">
        <f t="shared" si="904"/>
        <v>0</v>
      </c>
      <c r="I5050" s="7">
        <f t="shared" si="905"/>
        <v>0</v>
      </c>
      <c r="J5050" s="7">
        <f t="shared" si="906"/>
        <v>0</v>
      </c>
      <c r="K5050" s="8" t="e">
        <f t="shared" si="907"/>
        <v>#N/A</v>
      </c>
      <c r="L5050" s="7" t="e">
        <f t="shared" si="908"/>
        <v>#N/A</v>
      </c>
      <c r="M5050" s="8" t="e">
        <f t="shared" si="874"/>
        <v>#N/A</v>
      </c>
      <c r="N5050" s="8" t="e">
        <f t="shared" si="875"/>
        <v>#N/A</v>
      </c>
    </row>
    <row r="5051" spans="1:14" ht="15.75" customHeight="1" x14ac:dyDescent="0.35">
      <c r="A5051" s="7">
        <f t="shared" si="898"/>
        <v>0</v>
      </c>
      <c r="B5051" s="7">
        <f t="shared" si="899"/>
        <v>0</v>
      </c>
      <c r="C5051" s="7">
        <f t="shared" si="900"/>
        <v>0</v>
      </c>
      <c r="D5051" s="7">
        <f t="shared" si="901"/>
        <v>0</v>
      </c>
      <c r="E5051" s="7" t="e">
        <f>IF('Report DCM'!$H5051="In-Stream Video","Rich Media display banner",IF('Report DCM'!$I5051&gt;'Report DCM'!$J5051,"Standard",VLOOKUP(CONCATENATE(bd_adtype,"_",bd_creativetype),tabela,2,FALSE)))</f>
        <v>#N/A</v>
      </c>
      <c r="F5051" s="7">
        <f t="shared" si="902"/>
        <v>0</v>
      </c>
      <c r="G5051" s="7">
        <f t="shared" si="903"/>
        <v>0</v>
      </c>
      <c r="H5051" s="7">
        <f t="shared" si="904"/>
        <v>0</v>
      </c>
      <c r="I5051" s="7">
        <f t="shared" si="905"/>
        <v>0</v>
      </c>
      <c r="J5051" s="7">
        <f t="shared" si="906"/>
        <v>0</v>
      </c>
      <c r="K5051" s="8" t="e">
        <f t="shared" si="907"/>
        <v>#N/A</v>
      </c>
      <c r="L5051" s="7" t="e">
        <f t="shared" si="908"/>
        <v>#N/A</v>
      </c>
      <c r="M5051" s="8" t="e">
        <f t="shared" si="874"/>
        <v>#N/A</v>
      </c>
      <c r="N5051" s="8" t="e">
        <f t="shared" si="875"/>
        <v>#N/A</v>
      </c>
    </row>
    <row r="5052" spans="1:14" ht="15.75" customHeight="1" x14ac:dyDescent="0.35">
      <c r="A5052" s="7">
        <f t="shared" si="898"/>
        <v>0</v>
      </c>
      <c r="B5052" s="7">
        <f t="shared" si="899"/>
        <v>0</v>
      </c>
      <c r="C5052" s="7">
        <f t="shared" si="900"/>
        <v>0</v>
      </c>
      <c r="D5052" s="7">
        <f t="shared" si="901"/>
        <v>0</v>
      </c>
      <c r="E5052" s="7" t="e">
        <f>IF('Report DCM'!$H5052="In-Stream Video","Rich Media display banner",IF('Report DCM'!$I5052&gt;'Report DCM'!$J5052,"Standard",VLOOKUP(CONCATENATE(bd_adtype,"_",bd_creativetype),tabela,2,FALSE)))</f>
        <v>#N/A</v>
      </c>
      <c r="F5052" s="7">
        <f t="shared" si="902"/>
        <v>0</v>
      </c>
      <c r="G5052" s="7">
        <f t="shared" si="903"/>
        <v>0</v>
      </c>
      <c r="H5052" s="7">
        <f t="shared" si="904"/>
        <v>0</v>
      </c>
      <c r="I5052" s="7">
        <f t="shared" si="905"/>
        <v>0</v>
      </c>
      <c r="J5052" s="7">
        <f t="shared" si="906"/>
        <v>0</v>
      </c>
      <c r="K5052" s="8" t="e">
        <f t="shared" si="907"/>
        <v>#N/A</v>
      </c>
      <c r="L5052" s="7" t="e">
        <f t="shared" si="908"/>
        <v>#N/A</v>
      </c>
      <c r="M5052" s="8" t="e">
        <f t="shared" si="874"/>
        <v>#N/A</v>
      </c>
      <c r="N5052" s="8" t="e">
        <f t="shared" si="875"/>
        <v>#N/A</v>
      </c>
    </row>
    <row r="5053" spans="1:14" ht="15.75" customHeight="1" x14ac:dyDescent="0.35">
      <c r="A5053" s="7">
        <f t="shared" si="898"/>
        <v>0</v>
      </c>
      <c r="B5053" s="7">
        <f t="shared" si="899"/>
        <v>0</v>
      </c>
      <c r="C5053" s="7">
        <f t="shared" si="900"/>
        <v>0</v>
      </c>
      <c r="D5053" s="7">
        <f t="shared" si="901"/>
        <v>0</v>
      </c>
      <c r="E5053" s="7" t="e">
        <f>IF('Report DCM'!$H5053="In-Stream Video","Rich Media display banner",IF('Report DCM'!$I5053&gt;'Report DCM'!$J5053,"Standard",VLOOKUP(CONCATENATE(bd_adtype,"_",bd_creativetype),tabela,2,FALSE)))</f>
        <v>#N/A</v>
      </c>
      <c r="F5053" s="7">
        <f t="shared" si="902"/>
        <v>0</v>
      </c>
      <c r="G5053" s="7">
        <f t="shared" si="903"/>
        <v>0</v>
      </c>
      <c r="H5053" s="7">
        <f t="shared" si="904"/>
        <v>0</v>
      </c>
      <c r="I5053" s="7">
        <f t="shared" si="905"/>
        <v>0</v>
      </c>
      <c r="J5053" s="7">
        <f t="shared" si="906"/>
        <v>0</v>
      </c>
      <c r="K5053" s="8" t="e">
        <f t="shared" si="907"/>
        <v>#N/A</v>
      </c>
      <c r="L5053" s="7" t="e">
        <f t="shared" si="908"/>
        <v>#N/A</v>
      </c>
      <c r="M5053" s="8" t="e">
        <f t="shared" si="874"/>
        <v>#N/A</v>
      </c>
      <c r="N5053" s="8" t="e">
        <f t="shared" si="875"/>
        <v>#N/A</v>
      </c>
    </row>
    <row r="5054" spans="1:14" ht="15.75" customHeight="1" x14ac:dyDescent="0.35">
      <c r="A5054" s="7">
        <f t="shared" si="898"/>
        <v>0</v>
      </c>
      <c r="B5054" s="7">
        <f t="shared" si="899"/>
        <v>0</v>
      </c>
      <c r="C5054" s="7">
        <f t="shared" si="900"/>
        <v>0</v>
      </c>
      <c r="D5054" s="7">
        <f t="shared" si="901"/>
        <v>0</v>
      </c>
      <c r="E5054" s="7" t="e">
        <f>IF('Report DCM'!$H5054="In-Stream Video","Rich Media display banner",IF('Report DCM'!$I5054&gt;'Report DCM'!$J5054,"Standard",VLOOKUP(CONCATENATE(bd_adtype,"_",bd_creativetype),tabela,2,FALSE)))</f>
        <v>#N/A</v>
      </c>
      <c r="F5054" s="7">
        <f t="shared" si="902"/>
        <v>0</v>
      </c>
      <c r="G5054" s="7">
        <f t="shared" si="903"/>
        <v>0</v>
      </c>
      <c r="H5054" s="7">
        <f t="shared" si="904"/>
        <v>0</v>
      </c>
      <c r="I5054" s="7">
        <f t="shared" si="905"/>
        <v>0</v>
      </c>
      <c r="J5054" s="7">
        <f t="shared" si="906"/>
        <v>0</v>
      </c>
      <c r="K5054" s="8" t="e">
        <f t="shared" si="907"/>
        <v>#N/A</v>
      </c>
      <c r="L5054" s="7" t="e">
        <f t="shared" si="908"/>
        <v>#N/A</v>
      </c>
      <c r="M5054" s="8" t="e">
        <f t="shared" si="874"/>
        <v>#N/A</v>
      </c>
      <c r="N5054" s="8" t="e">
        <f t="shared" si="875"/>
        <v>#N/A</v>
      </c>
    </row>
    <row r="5055" spans="1:14" ht="15.75" customHeight="1" x14ac:dyDescent="0.35">
      <c r="A5055" s="7">
        <f t="shared" si="898"/>
        <v>0</v>
      </c>
      <c r="B5055" s="7">
        <f t="shared" si="899"/>
        <v>0</v>
      </c>
      <c r="C5055" s="7">
        <f t="shared" si="900"/>
        <v>0</v>
      </c>
      <c r="D5055" s="7">
        <f t="shared" si="901"/>
        <v>0</v>
      </c>
      <c r="E5055" s="7" t="e">
        <f>IF('Report DCM'!$H5055="In-Stream Video","Rich Media display banner",IF('Report DCM'!$I5055&gt;'Report DCM'!$J5055,"Standard",VLOOKUP(CONCATENATE(bd_adtype,"_",bd_creativetype),tabela,2,FALSE)))</f>
        <v>#N/A</v>
      </c>
      <c r="F5055" s="7">
        <f t="shared" si="902"/>
        <v>0</v>
      </c>
      <c r="G5055" s="7">
        <f t="shared" si="903"/>
        <v>0</v>
      </c>
      <c r="H5055" s="7">
        <f t="shared" si="904"/>
        <v>0</v>
      </c>
      <c r="I5055" s="7">
        <f t="shared" si="905"/>
        <v>0</v>
      </c>
      <c r="J5055" s="7">
        <f t="shared" si="906"/>
        <v>0</v>
      </c>
      <c r="K5055" s="8" t="e">
        <f t="shared" si="907"/>
        <v>#N/A</v>
      </c>
      <c r="L5055" s="7" t="e">
        <f t="shared" si="908"/>
        <v>#N/A</v>
      </c>
      <c r="M5055" s="8" t="e">
        <f t="shared" si="874"/>
        <v>#N/A</v>
      </c>
      <c r="N5055" s="8" t="e">
        <f t="shared" si="875"/>
        <v>#N/A</v>
      </c>
    </row>
    <row r="5056" spans="1:14" ht="15.75" customHeight="1" x14ac:dyDescent="0.35">
      <c r="A5056" s="7">
        <f t="shared" si="898"/>
        <v>0</v>
      </c>
      <c r="B5056" s="7">
        <f t="shared" si="899"/>
        <v>0</v>
      </c>
      <c r="C5056" s="7">
        <f t="shared" si="900"/>
        <v>0</v>
      </c>
      <c r="D5056" s="7">
        <f t="shared" si="901"/>
        <v>0</v>
      </c>
      <c r="E5056" s="7" t="e">
        <f>IF('Report DCM'!$H5056="In-Stream Video","Rich Media display banner",IF('Report DCM'!$I5056&gt;'Report DCM'!$J5056,"Standard",VLOOKUP(CONCATENATE(bd_adtype,"_",bd_creativetype),tabela,2,FALSE)))</f>
        <v>#N/A</v>
      </c>
      <c r="F5056" s="7">
        <f t="shared" si="902"/>
        <v>0</v>
      </c>
      <c r="G5056" s="7">
        <f t="shared" si="903"/>
        <v>0</v>
      </c>
      <c r="H5056" s="7">
        <f t="shared" si="904"/>
        <v>0</v>
      </c>
      <c r="I5056" s="7">
        <f t="shared" si="905"/>
        <v>0</v>
      </c>
      <c r="J5056" s="7">
        <f t="shared" si="906"/>
        <v>0</v>
      </c>
      <c r="K5056" s="8" t="e">
        <f t="shared" si="907"/>
        <v>#N/A</v>
      </c>
      <c r="L5056" s="7" t="e">
        <f t="shared" si="908"/>
        <v>#N/A</v>
      </c>
      <c r="M5056" s="8" t="e">
        <f t="shared" si="874"/>
        <v>#N/A</v>
      </c>
      <c r="N5056" s="8" t="e">
        <f t="shared" si="875"/>
        <v>#N/A</v>
      </c>
    </row>
    <row r="5057" spans="1:14" ht="15.75" customHeight="1" x14ac:dyDescent="0.35">
      <c r="A5057" s="7">
        <f t="shared" si="898"/>
        <v>0</v>
      </c>
      <c r="B5057" s="7">
        <f t="shared" si="899"/>
        <v>0</v>
      </c>
      <c r="C5057" s="7">
        <f t="shared" si="900"/>
        <v>0</v>
      </c>
      <c r="D5057" s="7">
        <f t="shared" si="901"/>
        <v>0</v>
      </c>
      <c r="E5057" s="7" t="e">
        <f>IF('Report DCM'!$H5057="In-Stream Video","Rich Media display banner",IF('Report DCM'!$I5057&gt;'Report DCM'!$J5057,"Standard",VLOOKUP(CONCATENATE(bd_adtype,"_",bd_creativetype),tabela,2,FALSE)))</f>
        <v>#N/A</v>
      </c>
      <c r="F5057" s="7">
        <f t="shared" si="902"/>
        <v>0</v>
      </c>
      <c r="G5057" s="7">
        <f t="shared" si="903"/>
        <v>0</v>
      </c>
      <c r="H5057" s="7">
        <f t="shared" si="904"/>
        <v>0</v>
      </c>
      <c r="I5057" s="7">
        <f t="shared" si="905"/>
        <v>0</v>
      </c>
      <c r="J5057" s="7">
        <f t="shared" si="906"/>
        <v>0</v>
      </c>
      <c r="K5057" s="8" t="e">
        <f t="shared" si="907"/>
        <v>#N/A</v>
      </c>
      <c r="L5057" s="7" t="e">
        <f t="shared" si="908"/>
        <v>#N/A</v>
      </c>
      <c r="M5057" s="8" t="e">
        <f t="shared" si="874"/>
        <v>#N/A</v>
      </c>
      <c r="N5057" s="8" t="e">
        <f t="shared" si="875"/>
        <v>#N/A</v>
      </c>
    </row>
    <row r="5058" spans="1:14" ht="15.75" customHeight="1" x14ac:dyDescent="0.35">
      <c r="A5058" s="7">
        <f t="shared" ref="A5058:A5121" si="909">bd_campaign</f>
        <v>0</v>
      </c>
      <c r="B5058" s="7">
        <f t="shared" ref="B5058:B5121" si="910">bd_site</f>
        <v>0</v>
      </c>
      <c r="C5058" s="7">
        <f t="shared" ref="C5058:C5121" si="911">bd_placement</f>
        <v>0</v>
      </c>
      <c r="D5058" s="7">
        <f t="shared" ref="D5058:D5121" si="912">bd_placementID</f>
        <v>0</v>
      </c>
      <c r="E5058" s="7" t="e">
        <f>IF('Report DCM'!$H5058="In-Stream Video","Rich Media display banner",IF('Report DCM'!$I5058&gt;'Report DCM'!$J5058,"Standard",VLOOKUP(CONCATENATE(bd_adtype,"_",bd_creativetype),tabela,2,FALSE)))</f>
        <v>#N/A</v>
      </c>
      <c r="F5058" s="7">
        <f t="shared" ref="F5058:F5121" si="913">bd_ad</f>
        <v>0</v>
      </c>
      <c r="G5058" s="7">
        <f t="shared" ref="G5058:G5121" si="914">bd_adid</f>
        <v>0</v>
      </c>
      <c r="H5058" s="7">
        <f t="shared" ref="H5058:H5121" si="915">bd_creativetype</f>
        <v>0</v>
      </c>
      <c r="I5058" s="7">
        <f t="shared" ref="I5058:I5121" si="916">bd_impression</f>
        <v>0</v>
      </c>
      <c r="J5058" s="7">
        <f t="shared" ref="J5058:J5121" si="917">bd_clicks</f>
        <v>0</v>
      </c>
      <c r="K5058" s="8" t="e">
        <f t="shared" ref="K5058:K5121" si="918">VLOOKUP(E5058,tabela,2,FALSE)</f>
        <v>#N/A</v>
      </c>
      <c r="L5058" s="7" t="e">
        <f t="shared" ref="L5058:L5121" si="919">VLOOKUP(E5058,tabela,3,FALSE)</f>
        <v>#N/A</v>
      </c>
      <c r="M5058" s="8" t="e">
        <f t="shared" si="874"/>
        <v>#N/A</v>
      </c>
      <c r="N5058" s="8" t="e">
        <f t="shared" si="875"/>
        <v>#N/A</v>
      </c>
    </row>
    <row r="5059" spans="1:14" ht="15.75" customHeight="1" x14ac:dyDescent="0.35">
      <c r="A5059" s="7">
        <f t="shared" si="909"/>
        <v>0</v>
      </c>
      <c r="B5059" s="7">
        <f t="shared" si="910"/>
        <v>0</v>
      </c>
      <c r="C5059" s="7">
        <f t="shared" si="911"/>
        <v>0</v>
      </c>
      <c r="D5059" s="7">
        <f t="shared" si="912"/>
        <v>0</v>
      </c>
      <c r="E5059" s="7" t="e">
        <f>IF('Report DCM'!$H5059="In-Stream Video","Rich Media display banner",IF('Report DCM'!$I5059&gt;'Report DCM'!$J5059,"Standard",VLOOKUP(CONCATENATE(bd_adtype,"_",bd_creativetype),tabela,2,FALSE)))</f>
        <v>#N/A</v>
      </c>
      <c r="F5059" s="7">
        <f t="shared" si="913"/>
        <v>0</v>
      </c>
      <c r="G5059" s="7">
        <f t="shared" si="914"/>
        <v>0</v>
      </c>
      <c r="H5059" s="7">
        <f t="shared" si="915"/>
        <v>0</v>
      </c>
      <c r="I5059" s="7">
        <f t="shared" si="916"/>
        <v>0</v>
      </c>
      <c r="J5059" s="7">
        <f t="shared" si="917"/>
        <v>0</v>
      </c>
      <c r="K5059" s="8" t="e">
        <f t="shared" si="918"/>
        <v>#N/A</v>
      </c>
      <c r="L5059" s="7" t="e">
        <f t="shared" si="919"/>
        <v>#N/A</v>
      </c>
      <c r="M5059" s="8" t="e">
        <f t="shared" si="874"/>
        <v>#N/A</v>
      </c>
      <c r="N5059" s="8" t="e">
        <f t="shared" si="875"/>
        <v>#N/A</v>
      </c>
    </row>
    <row r="5060" spans="1:14" ht="15.75" customHeight="1" x14ac:dyDescent="0.35">
      <c r="A5060" s="7">
        <f t="shared" si="909"/>
        <v>0</v>
      </c>
      <c r="B5060" s="7">
        <f t="shared" si="910"/>
        <v>0</v>
      </c>
      <c r="C5060" s="7">
        <f t="shared" si="911"/>
        <v>0</v>
      </c>
      <c r="D5060" s="7">
        <f t="shared" si="912"/>
        <v>0</v>
      </c>
      <c r="E5060" s="7" t="e">
        <f>IF('Report DCM'!$H5060="In-Stream Video","Rich Media display banner",IF('Report DCM'!$I5060&gt;'Report DCM'!$J5060,"Standard",VLOOKUP(CONCATENATE(bd_adtype,"_",bd_creativetype),tabela,2,FALSE)))</f>
        <v>#N/A</v>
      </c>
      <c r="F5060" s="7">
        <f t="shared" si="913"/>
        <v>0</v>
      </c>
      <c r="G5060" s="7">
        <f t="shared" si="914"/>
        <v>0</v>
      </c>
      <c r="H5060" s="7">
        <f t="shared" si="915"/>
        <v>0</v>
      </c>
      <c r="I5060" s="7">
        <f t="shared" si="916"/>
        <v>0</v>
      </c>
      <c r="J5060" s="7">
        <f t="shared" si="917"/>
        <v>0</v>
      </c>
      <c r="K5060" s="8" t="e">
        <f t="shared" si="918"/>
        <v>#N/A</v>
      </c>
      <c r="L5060" s="7" t="e">
        <f t="shared" si="919"/>
        <v>#N/A</v>
      </c>
      <c r="M5060" s="8" t="e">
        <f t="shared" si="874"/>
        <v>#N/A</v>
      </c>
      <c r="N5060" s="8" t="e">
        <f t="shared" si="875"/>
        <v>#N/A</v>
      </c>
    </row>
    <row r="5061" spans="1:14" ht="15.75" customHeight="1" x14ac:dyDescent="0.35">
      <c r="A5061" s="7">
        <f t="shared" si="909"/>
        <v>0</v>
      </c>
      <c r="B5061" s="7">
        <f t="shared" si="910"/>
        <v>0</v>
      </c>
      <c r="C5061" s="7">
        <f t="shared" si="911"/>
        <v>0</v>
      </c>
      <c r="D5061" s="7">
        <f t="shared" si="912"/>
        <v>0</v>
      </c>
      <c r="E5061" s="7" t="e">
        <f>IF('Report DCM'!$H5061="In-Stream Video","Rich Media display banner",IF('Report DCM'!$I5061&gt;'Report DCM'!$J5061,"Standard",VLOOKUP(CONCATENATE(bd_adtype,"_",bd_creativetype),tabela,2,FALSE)))</f>
        <v>#N/A</v>
      </c>
      <c r="F5061" s="7">
        <f t="shared" si="913"/>
        <v>0</v>
      </c>
      <c r="G5061" s="7">
        <f t="shared" si="914"/>
        <v>0</v>
      </c>
      <c r="H5061" s="7">
        <f t="shared" si="915"/>
        <v>0</v>
      </c>
      <c r="I5061" s="7">
        <f t="shared" si="916"/>
        <v>0</v>
      </c>
      <c r="J5061" s="7">
        <f t="shared" si="917"/>
        <v>0</v>
      </c>
      <c r="K5061" s="8" t="e">
        <f t="shared" si="918"/>
        <v>#N/A</v>
      </c>
      <c r="L5061" s="7" t="e">
        <f t="shared" si="919"/>
        <v>#N/A</v>
      </c>
      <c r="M5061" s="8" t="e">
        <f t="shared" si="874"/>
        <v>#N/A</v>
      </c>
      <c r="N5061" s="8" t="e">
        <f t="shared" si="875"/>
        <v>#N/A</v>
      </c>
    </row>
    <row r="5062" spans="1:14" ht="15.75" customHeight="1" x14ac:dyDescent="0.35">
      <c r="A5062" s="7">
        <f t="shared" si="909"/>
        <v>0</v>
      </c>
      <c r="B5062" s="7">
        <f t="shared" si="910"/>
        <v>0</v>
      </c>
      <c r="C5062" s="7">
        <f t="shared" si="911"/>
        <v>0</v>
      </c>
      <c r="D5062" s="7">
        <f t="shared" si="912"/>
        <v>0</v>
      </c>
      <c r="E5062" s="7" t="e">
        <f>IF('Report DCM'!$H5062="In-Stream Video","Rich Media display banner",IF('Report DCM'!$I5062&gt;'Report DCM'!$J5062,"Standard",VLOOKUP(CONCATENATE(bd_adtype,"_",bd_creativetype),tabela,2,FALSE)))</f>
        <v>#N/A</v>
      </c>
      <c r="F5062" s="7">
        <f t="shared" si="913"/>
        <v>0</v>
      </c>
      <c r="G5062" s="7">
        <f t="shared" si="914"/>
        <v>0</v>
      </c>
      <c r="H5062" s="7">
        <f t="shared" si="915"/>
        <v>0</v>
      </c>
      <c r="I5062" s="7">
        <f t="shared" si="916"/>
        <v>0</v>
      </c>
      <c r="J5062" s="7">
        <f t="shared" si="917"/>
        <v>0</v>
      </c>
      <c r="K5062" s="8" t="e">
        <f t="shared" si="918"/>
        <v>#N/A</v>
      </c>
      <c r="L5062" s="7" t="e">
        <f t="shared" si="919"/>
        <v>#N/A</v>
      </c>
      <c r="M5062" s="8" t="e">
        <f t="shared" si="874"/>
        <v>#N/A</v>
      </c>
      <c r="N5062" s="8" t="e">
        <f t="shared" si="875"/>
        <v>#N/A</v>
      </c>
    </row>
    <row r="5063" spans="1:14" ht="15.75" customHeight="1" x14ac:dyDescent="0.35">
      <c r="A5063" s="7">
        <f t="shared" si="909"/>
        <v>0</v>
      </c>
      <c r="B5063" s="7">
        <f t="shared" si="910"/>
        <v>0</v>
      </c>
      <c r="C5063" s="7">
        <f t="shared" si="911"/>
        <v>0</v>
      </c>
      <c r="D5063" s="7">
        <f t="shared" si="912"/>
        <v>0</v>
      </c>
      <c r="E5063" s="7" t="e">
        <f>IF('Report DCM'!$H5063="In-Stream Video","Rich Media display banner",IF('Report DCM'!$I5063&gt;'Report DCM'!$J5063,"Standard",VLOOKUP(CONCATENATE(bd_adtype,"_",bd_creativetype),tabela,2,FALSE)))</f>
        <v>#N/A</v>
      </c>
      <c r="F5063" s="7">
        <f t="shared" si="913"/>
        <v>0</v>
      </c>
      <c r="G5063" s="7">
        <f t="shared" si="914"/>
        <v>0</v>
      </c>
      <c r="H5063" s="7">
        <f t="shared" si="915"/>
        <v>0</v>
      </c>
      <c r="I5063" s="7">
        <f t="shared" si="916"/>
        <v>0</v>
      </c>
      <c r="J5063" s="7">
        <f t="shared" si="917"/>
        <v>0</v>
      </c>
      <c r="K5063" s="8" t="e">
        <f t="shared" si="918"/>
        <v>#N/A</v>
      </c>
      <c r="L5063" s="7" t="e">
        <f t="shared" si="919"/>
        <v>#N/A</v>
      </c>
      <c r="M5063" s="8" t="e">
        <f t="shared" si="874"/>
        <v>#N/A</v>
      </c>
      <c r="N5063" s="8" t="e">
        <f t="shared" si="875"/>
        <v>#N/A</v>
      </c>
    </row>
    <row r="5064" spans="1:14" ht="15.75" customHeight="1" x14ac:dyDescent="0.35">
      <c r="A5064" s="7">
        <f t="shared" si="909"/>
        <v>0</v>
      </c>
      <c r="B5064" s="7">
        <f t="shared" si="910"/>
        <v>0</v>
      </c>
      <c r="C5064" s="7">
        <f t="shared" si="911"/>
        <v>0</v>
      </c>
      <c r="D5064" s="7">
        <f t="shared" si="912"/>
        <v>0</v>
      </c>
      <c r="E5064" s="7" t="e">
        <f>IF('Report DCM'!$H5064="In-Stream Video","Rich Media display banner",IF('Report DCM'!$I5064&gt;'Report DCM'!$J5064,"Standard",VLOOKUP(CONCATENATE(bd_adtype,"_",bd_creativetype),tabela,2,FALSE)))</f>
        <v>#N/A</v>
      </c>
      <c r="F5064" s="7">
        <f t="shared" si="913"/>
        <v>0</v>
      </c>
      <c r="G5064" s="7">
        <f t="shared" si="914"/>
        <v>0</v>
      </c>
      <c r="H5064" s="7">
        <f t="shared" si="915"/>
        <v>0</v>
      </c>
      <c r="I5064" s="7">
        <f t="shared" si="916"/>
        <v>0</v>
      </c>
      <c r="J5064" s="7">
        <f t="shared" si="917"/>
        <v>0</v>
      </c>
      <c r="K5064" s="8" t="e">
        <f t="shared" si="918"/>
        <v>#N/A</v>
      </c>
      <c r="L5064" s="7" t="e">
        <f t="shared" si="919"/>
        <v>#N/A</v>
      </c>
      <c r="M5064" s="8" t="e">
        <f t="shared" si="874"/>
        <v>#N/A</v>
      </c>
      <c r="N5064" s="8" t="e">
        <f t="shared" si="875"/>
        <v>#N/A</v>
      </c>
    </row>
    <row r="5065" spans="1:14" ht="15.75" customHeight="1" x14ac:dyDescent="0.35">
      <c r="A5065" s="7">
        <f t="shared" si="909"/>
        <v>0</v>
      </c>
      <c r="B5065" s="7">
        <f t="shared" si="910"/>
        <v>0</v>
      </c>
      <c r="C5065" s="7">
        <f t="shared" si="911"/>
        <v>0</v>
      </c>
      <c r="D5065" s="7">
        <f t="shared" si="912"/>
        <v>0</v>
      </c>
      <c r="E5065" s="7" t="e">
        <f>IF('Report DCM'!$H5065="In-Stream Video","Rich Media display banner",IF('Report DCM'!$I5065&gt;'Report DCM'!$J5065,"Standard",VLOOKUP(CONCATENATE(bd_adtype,"_",bd_creativetype),tabela,2,FALSE)))</f>
        <v>#N/A</v>
      </c>
      <c r="F5065" s="7">
        <f t="shared" si="913"/>
        <v>0</v>
      </c>
      <c r="G5065" s="7">
        <f t="shared" si="914"/>
        <v>0</v>
      </c>
      <c r="H5065" s="7">
        <f t="shared" si="915"/>
        <v>0</v>
      </c>
      <c r="I5065" s="7">
        <f t="shared" si="916"/>
        <v>0</v>
      </c>
      <c r="J5065" s="7">
        <f t="shared" si="917"/>
        <v>0</v>
      </c>
      <c r="K5065" s="8" t="e">
        <f t="shared" si="918"/>
        <v>#N/A</v>
      </c>
      <c r="L5065" s="7" t="e">
        <f t="shared" si="919"/>
        <v>#N/A</v>
      </c>
      <c r="M5065" s="8" t="e">
        <f t="shared" si="874"/>
        <v>#N/A</v>
      </c>
      <c r="N5065" s="8" t="e">
        <f t="shared" si="875"/>
        <v>#N/A</v>
      </c>
    </row>
    <row r="5066" spans="1:14" ht="15.75" customHeight="1" x14ac:dyDescent="0.35">
      <c r="A5066" s="7">
        <f t="shared" si="909"/>
        <v>0</v>
      </c>
      <c r="B5066" s="7">
        <f t="shared" si="910"/>
        <v>0</v>
      </c>
      <c r="C5066" s="7">
        <f t="shared" si="911"/>
        <v>0</v>
      </c>
      <c r="D5066" s="7">
        <f t="shared" si="912"/>
        <v>0</v>
      </c>
      <c r="E5066" s="7" t="e">
        <f>IF('Report DCM'!$H5066="In-Stream Video","Rich Media display banner",IF('Report DCM'!$I5066&gt;'Report DCM'!$J5066,"Standard",VLOOKUP(CONCATENATE(bd_adtype,"_",bd_creativetype),tabela,2,FALSE)))</f>
        <v>#N/A</v>
      </c>
      <c r="F5066" s="7">
        <f t="shared" si="913"/>
        <v>0</v>
      </c>
      <c r="G5066" s="7">
        <f t="shared" si="914"/>
        <v>0</v>
      </c>
      <c r="H5066" s="7">
        <f t="shared" si="915"/>
        <v>0</v>
      </c>
      <c r="I5066" s="7">
        <f t="shared" si="916"/>
        <v>0</v>
      </c>
      <c r="J5066" s="7">
        <f t="shared" si="917"/>
        <v>0</v>
      </c>
      <c r="K5066" s="8" t="e">
        <f t="shared" si="918"/>
        <v>#N/A</v>
      </c>
      <c r="L5066" s="7" t="e">
        <f t="shared" si="919"/>
        <v>#N/A</v>
      </c>
      <c r="M5066" s="8" t="e">
        <f t="shared" si="874"/>
        <v>#N/A</v>
      </c>
      <c r="N5066" s="8" t="e">
        <f t="shared" si="875"/>
        <v>#N/A</v>
      </c>
    </row>
    <row r="5067" spans="1:14" ht="15.75" customHeight="1" x14ac:dyDescent="0.35">
      <c r="A5067" s="7">
        <f t="shared" si="909"/>
        <v>0</v>
      </c>
      <c r="B5067" s="7">
        <f t="shared" si="910"/>
        <v>0</v>
      </c>
      <c r="C5067" s="7">
        <f t="shared" si="911"/>
        <v>0</v>
      </c>
      <c r="D5067" s="7">
        <f t="shared" si="912"/>
        <v>0</v>
      </c>
      <c r="E5067" s="7" t="e">
        <f>IF('Report DCM'!$H5067="In-Stream Video","Rich Media display banner",IF('Report DCM'!$I5067&gt;'Report DCM'!$J5067,"Standard",VLOOKUP(CONCATENATE(bd_adtype,"_",bd_creativetype),tabela,2,FALSE)))</f>
        <v>#N/A</v>
      </c>
      <c r="F5067" s="7">
        <f t="shared" si="913"/>
        <v>0</v>
      </c>
      <c r="G5067" s="7">
        <f t="shared" si="914"/>
        <v>0</v>
      </c>
      <c r="H5067" s="7">
        <f t="shared" si="915"/>
        <v>0</v>
      </c>
      <c r="I5067" s="7">
        <f t="shared" si="916"/>
        <v>0</v>
      </c>
      <c r="J5067" s="7">
        <f t="shared" si="917"/>
        <v>0</v>
      </c>
      <c r="K5067" s="8" t="e">
        <f t="shared" si="918"/>
        <v>#N/A</v>
      </c>
      <c r="L5067" s="7" t="e">
        <f t="shared" si="919"/>
        <v>#N/A</v>
      </c>
      <c r="M5067" s="8" t="e">
        <f t="shared" si="874"/>
        <v>#N/A</v>
      </c>
      <c r="N5067" s="8" t="e">
        <f t="shared" si="875"/>
        <v>#N/A</v>
      </c>
    </row>
    <row r="5068" spans="1:14" ht="15.75" customHeight="1" x14ac:dyDescent="0.35">
      <c r="A5068" s="7">
        <f t="shared" si="909"/>
        <v>0</v>
      </c>
      <c r="B5068" s="7">
        <f t="shared" si="910"/>
        <v>0</v>
      </c>
      <c r="C5068" s="7">
        <f t="shared" si="911"/>
        <v>0</v>
      </c>
      <c r="D5068" s="7">
        <f t="shared" si="912"/>
        <v>0</v>
      </c>
      <c r="E5068" s="7" t="e">
        <f>IF('Report DCM'!$H5068="In-Stream Video","Rich Media display banner",IF('Report DCM'!$I5068&gt;'Report DCM'!$J5068,"Standard",VLOOKUP(CONCATENATE(bd_adtype,"_",bd_creativetype),tabela,2,FALSE)))</f>
        <v>#N/A</v>
      </c>
      <c r="F5068" s="7">
        <f t="shared" si="913"/>
        <v>0</v>
      </c>
      <c r="G5068" s="7">
        <f t="shared" si="914"/>
        <v>0</v>
      </c>
      <c r="H5068" s="7">
        <f t="shared" si="915"/>
        <v>0</v>
      </c>
      <c r="I5068" s="7">
        <f t="shared" si="916"/>
        <v>0</v>
      </c>
      <c r="J5068" s="7">
        <f t="shared" si="917"/>
        <v>0</v>
      </c>
      <c r="K5068" s="8" t="e">
        <f t="shared" si="918"/>
        <v>#N/A</v>
      </c>
      <c r="L5068" s="7" t="e">
        <f t="shared" si="919"/>
        <v>#N/A</v>
      </c>
      <c r="M5068" s="8" t="e">
        <f t="shared" si="874"/>
        <v>#N/A</v>
      </c>
      <c r="N5068" s="8" t="e">
        <f t="shared" si="875"/>
        <v>#N/A</v>
      </c>
    </row>
    <row r="5069" spans="1:14" ht="15.75" customHeight="1" x14ac:dyDescent="0.35">
      <c r="A5069" s="7">
        <f t="shared" si="909"/>
        <v>0</v>
      </c>
      <c r="B5069" s="7">
        <f t="shared" si="910"/>
        <v>0</v>
      </c>
      <c r="C5069" s="7">
        <f t="shared" si="911"/>
        <v>0</v>
      </c>
      <c r="D5069" s="7">
        <f t="shared" si="912"/>
        <v>0</v>
      </c>
      <c r="E5069" s="7" t="e">
        <f>IF('Report DCM'!$H5069="In-Stream Video","Rich Media display banner",IF('Report DCM'!$I5069&gt;'Report DCM'!$J5069,"Standard",VLOOKUP(CONCATENATE(bd_adtype,"_",bd_creativetype),tabela,2,FALSE)))</f>
        <v>#N/A</v>
      </c>
      <c r="F5069" s="7">
        <f t="shared" si="913"/>
        <v>0</v>
      </c>
      <c r="G5069" s="7">
        <f t="shared" si="914"/>
        <v>0</v>
      </c>
      <c r="H5069" s="7">
        <f t="shared" si="915"/>
        <v>0</v>
      </c>
      <c r="I5069" s="7">
        <f t="shared" si="916"/>
        <v>0</v>
      </c>
      <c r="J5069" s="7">
        <f t="shared" si="917"/>
        <v>0</v>
      </c>
      <c r="K5069" s="8" t="e">
        <f t="shared" si="918"/>
        <v>#N/A</v>
      </c>
      <c r="L5069" s="7" t="e">
        <f t="shared" si="919"/>
        <v>#N/A</v>
      </c>
      <c r="M5069" s="8" t="e">
        <f t="shared" si="874"/>
        <v>#N/A</v>
      </c>
      <c r="N5069" s="8" t="e">
        <f t="shared" si="875"/>
        <v>#N/A</v>
      </c>
    </row>
    <row r="5070" spans="1:14" ht="15.75" customHeight="1" x14ac:dyDescent="0.35">
      <c r="A5070" s="7">
        <f t="shared" si="909"/>
        <v>0</v>
      </c>
      <c r="B5070" s="7">
        <f t="shared" si="910"/>
        <v>0</v>
      </c>
      <c r="C5070" s="7">
        <f t="shared" si="911"/>
        <v>0</v>
      </c>
      <c r="D5070" s="7">
        <f t="shared" si="912"/>
        <v>0</v>
      </c>
      <c r="E5070" s="7" t="e">
        <f>IF('Report DCM'!$H5070="In-Stream Video","Rich Media display banner",IF('Report DCM'!$I5070&gt;'Report DCM'!$J5070,"Standard",VLOOKUP(CONCATENATE(bd_adtype,"_",bd_creativetype),tabela,2,FALSE)))</f>
        <v>#N/A</v>
      </c>
      <c r="F5070" s="7">
        <f t="shared" si="913"/>
        <v>0</v>
      </c>
      <c r="G5070" s="7">
        <f t="shared" si="914"/>
        <v>0</v>
      </c>
      <c r="H5070" s="7">
        <f t="shared" si="915"/>
        <v>0</v>
      </c>
      <c r="I5070" s="7">
        <f t="shared" si="916"/>
        <v>0</v>
      </c>
      <c r="J5070" s="7">
        <f t="shared" si="917"/>
        <v>0</v>
      </c>
      <c r="K5070" s="8" t="e">
        <f t="shared" si="918"/>
        <v>#N/A</v>
      </c>
      <c r="L5070" s="7" t="e">
        <f t="shared" si="919"/>
        <v>#N/A</v>
      </c>
      <c r="M5070" s="8" t="e">
        <f t="shared" si="874"/>
        <v>#N/A</v>
      </c>
      <c r="N5070" s="8" t="e">
        <f t="shared" si="875"/>
        <v>#N/A</v>
      </c>
    </row>
    <row r="5071" spans="1:14" ht="15.75" customHeight="1" x14ac:dyDescent="0.35">
      <c r="A5071" s="7">
        <f t="shared" si="909"/>
        <v>0</v>
      </c>
      <c r="B5071" s="7">
        <f t="shared" si="910"/>
        <v>0</v>
      </c>
      <c r="C5071" s="7">
        <f t="shared" si="911"/>
        <v>0</v>
      </c>
      <c r="D5071" s="7">
        <f t="shared" si="912"/>
        <v>0</v>
      </c>
      <c r="E5071" s="7" t="e">
        <f>IF('Report DCM'!$H5071="In-Stream Video","Rich Media display banner",IF('Report DCM'!$I5071&gt;'Report DCM'!$J5071,"Standard",VLOOKUP(CONCATENATE(bd_adtype,"_",bd_creativetype),tabela,2,FALSE)))</f>
        <v>#N/A</v>
      </c>
      <c r="F5071" s="7">
        <f t="shared" si="913"/>
        <v>0</v>
      </c>
      <c r="G5071" s="7">
        <f t="shared" si="914"/>
        <v>0</v>
      </c>
      <c r="H5071" s="7">
        <f t="shared" si="915"/>
        <v>0</v>
      </c>
      <c r="I5071" s="7">
        <f t="shared" si="916"/>
        <v>0</v>
      </c>
      <c r="J5071" s="7">
        <f t="shared" si="917"/>
        <v>0</v>
      </c>
      <c r="K5071" s="8" t="e">
        <f t="shared" si="918"/>
        <v>#N/A</v>
      </c>
      <c r="L5071" s="7" t="e">
        <f t="shared" si="919"/>
        <v>#N/A</v>
      </c>
      <c r="M5071" s="8" t="e">
        <f t="shared" si="874"/>
        <v>#N/A</v>
      </c>
      <c r="N5071" s="8" t="e">
        <f t="shared" si="875"/>
        <v>#N/A</v>
      </c>
    </row>
    <row r="5072" spans="1:14" ht="15.75" customHeight="1" x14ac:dyDescent="0.35">
      <c r="A5072" s="7">
        <f t="shared" si="909"/>
        <v>0</v>
      </c>
      <c r="B5072" s="7">
        <f t="shared" si="910"/>
        <v>0</v>
      </c>
      <c r="C5072" s="7">
        <f t="shared" si="911"/>
        <v>0</v>
      </c>
      <c r="D5072" s="7">
        <f t="shared" si="912"/>
        <v>0</v>
      </c>
      <c r="E5072" s="7" t="e">
        <f>IF('Report DCM'!$H5072="In-Stream Video","Rich Media display banner",IF('Report DCM'!$I5072&gt;'Report DCM'!$J5072,"Standard",VLOOKUP(CONCATENATE(bd_adtype,"_",bd_creativetype),tabela,2,FALSE)))</f>
        <v>#N/A</v>
      </c>
      <c r="F5072" s="7">
        <f t="shared" si="913"/>
        <v>0</v>
      </c>
      <c r="G5072" s="7">
        <f t="shared" si="914"/>
        <v>0</v>
      </c>
      <c r="H5072" s="7">
        <f t="shared" si="915"/>
        <v>0</v>
      </c>
      <c r="I5072" s="7">
        <f t="shared" si="916"/>
        <v>0</v>
      </c>
      <c r="J5072" s="7">
        <f t="shared" si="917"/>
        <v>0</v>
      </c>
      <c r="K5072" s="8" t="e">
        <f t="shared" si="918"/>
        <v>#N/A</v>
      </c>
      <c r="L5072" s="7" t="e">
        <f t="shared" si="919"/>
        <v>#N/A</v>
      </c>
      <c r="M5072" s="8" t="e">
        <f t="shared" si="874"/>
        <v>#N/A</v>
      </c>
      <c r="N5072" s="8" t="e">
        <f t="shared" si="875"/>
        <v>#N/A</v>
      </c>
    </row>
    <row r="5073" spans="1:14" ht="15.75" customHeight="1" x14ac:dyDescent="0.35">
      <c r="A5073" s="7">
        <f t="shared" si="909"/>
        <v>0</v>
      </c>
      <c r="B5073" s="7">
        <f t="shared" si="910"/>
        <v>0</v>
      </c>
      <c r="C5073" s="7">
        <f t="shared" si="911"/>
        <v>0</v>
      </c>
      <c r="D5073" s="7">
        <f t="shared" si="912"/>
        <v>0</v>
      </c>
      <c r="E5073" s="7" t="e">
        <f>IF('Report DCM'!$H5073="In-Stream Video","Rich Media display banner",IF('Report DCM'!$I5073&gt;'Report DCM'!$J5073,"Standard",VLOOKUP(CONCATENATE(bd_adtype,"_",bd_creativetype),tabela,2,FALSE)))</f>
        <v>#N/A</v>
      </c>
      <c r="F5073" s="7">
        <f t="shared" si="913"/>
        <v>0</v>
      </c>
      <c r="G5073" s="7">
        <f t="shared" si="914"/>
        <v>0</v>
      </c>
      <c r="H5073" s="7">
        <f t="shared" si="915"/>
        <v>0</v>
      </c>
      <c r="I5073" s="7">
        <f t="shared" si="916"/>
        <v>0</v>
      </c>
      <c r="J5073" s="7">
        <f t="shared" si="917"/>
        <v>0</v>
      </c>
      <c r="K5073" s="8" t="e">
        <f t="shared" si="918"/>
        <v>#N/A</v>
      </c>
      <c r="L5073" s="7" t="e">
        <f t="shared" si="919"/>
        <v>#N/A</v>
      </c>
      <c r="M5073" s="8" t="e">
        <f t="shared" si="874"/>
        <v>#N/A</v>
      </c>
      <c r="N5073" s="8" t="e">
        <f t="shared" si="875"/>
        <v>#N/A</v>
      </c>
    </row>
    <row r="5074" spans="1:14" ht="15.75" customHeight="1" x14ac:dyDescent="0.35">
      <c r="A5074" s="7">
        <f t="shared" si="909"/>
        <v>0</v>
      </c>
      <c r="B5074" s="7">
        <f t="shared" si="910"/>
        <v>0</v>
      </c>
      <c r="C5074" s="7">
        <f t="shared" si="911"/>
        <v>0</v>
      </c>
      <c r="D5074" s="7">
        <f t="shared" si="912"/>
        <v>0</v>
      </c>
      <c r="E5074" s="7" t="e">
        <f>IF('Report DCM'!$H5074="In-Stream Video","Rich Media display banner",IF('Report DCM'!$I5074&gt;'Report DCM'!$J5074,"Standard",VLOOKUP(CONCATENATE(bd_adtype,"_",bd_creativetype),tabela,2,FALSE)))</f>
        <v>#N/A</v>
      </c>
      <c r="F5074" s="7">
        <f t="shared" si="913"/>
        <v>0</v>
      </c>
      <c r="G5074" s="7">
        <f t="shared" si="914"/>
        <v>0</v>
      </c>
      <c r="H5074" s="7">
        <f t="shared" si="915"/>
        <v>0</v>
      </c>
      <c r="I5074" s="7">
        <f t="shared" si="916"/>
        <v>0</v>
      </c>
      <c r="J5074" s="7">
        <f t="shared" si="917"/>
        <v>0</v>
      </c>
      <c r="K5074" s="8" t="e">
        <f t="shared" si="918"/>
        <v>#N/A</v>
      </c>
      <c r="L5074" s="7" t="e">
        <f t="shared" si="919"/>
        <v>#N/A</v>
      </c>
      <c r="M5074" s="8" t="e">
        <f t="shared" si="874"/>
        <v>#N/A</v>
      </c>
      <c r="N5074" s="8" t="e">
        <f t="shared" si="875"/>
        <v>#N/A</v>
      </c>
    </row>
    <row r="5075" spans="1:14" ht="15.75" customHeight="1" x14ac:dyDescent="0.35">
      <c r="A5075" s="7">
        <f t="shared" si="909"/>
        <v>0</v>
      </c>
      <c r="B5075" s="7">
        <f t="shared" si="910"/>
        <v>0</v>
      </c>
      <c r="C5075" s="7">
        <f t="shared" si="911"/>
        <v>0</v>
      </c>
      <c r="D5075" s="7">
        <f t="shared" si="912"/>
        <v>0</v>
      </c>
      <c r="E5075" s="7" t="e">
        <f>IF('Report DCM'!$H5075="In-Stream Video","Rich Media display banner",IF('Report DCM'!$I5075&gt;'Report DCM'!$J5075,"Standard",VLOOKUP(CONCATENATE(bd_adtype,"_",bd_creativetype),tabela,2,FALSE)))</f>
        <v>#N/A</v>
      </c>
      <c r="F5075" s="7">
        <f t="shared" si="913"/>
        <v>0</v>
      </c>
      <c r="G5075" s="7">
        <f t="shared" si="914"/>
        <v>0</v>
      </c>
      <c r="H5075" s="7">
        <f t="shared" si="915"/>
        <v>0</v>
      </c>
      <c r="I5075" s="7">
        <f t="shared" si="916"/>
        <v>0</v>
      </c>
      <c r="J5075" s="7">
        <f t="shared" si="917"/>
        <v>0</v>
      </c>
      <c r="K5075" s="8" t="e">
        <f t="shared" si="918"/>
        <v>#N/A</v>
      </c>
      <c r="L5075" s="7" t="e">
        <f t="shared" si="919"/>
        <v>#N/A</v>
      </c>
      <c r="M5075" s="8" t="e">
        <f t="shared" si="874"/>
        <v>#N/A</v>
      </c>
      <c r="N5075" s="8" t="e">
        <f t="shared" si="875"/>
        <v>#N/A</v>
      </c>
    </row>
    <row r="5076" spans="1:14" ht="15.75" customHeight="1" x14ac:dyDescent="0.35">
      <c r="A5076" s="7">
        <f t="shared" si="909"/>
        <v>0</v>
      </c>
      <c r="B5076" s="7">
        <f t="shared" si="910"/>
        <v>0</v>
      </c>
      <c r="C5076" s="7">
        <f t="shared" si="911"/>
        <v>0</v>
      </c>
      <c r="D5076" s="7">
        <f t="shared" si="912"/>
        <v>0</v>
      </c>
      <c r="E5076" s="7" t="e">
        <f>IF('Report DCM'!$H5076="In-Stream Video","Rich Media display banner",IF('Report DCM'!$I5076&gt;'Report DCM'!$J5076,"Standard",VLOOKUP(CONCATENATE(bd_adtype,"_",bd_creativetype),tabela,2,FALSE)))</f>
        <v>#N/A</v>
      </c>
      <c r="F5076" s="7">
        <f t="shared" si="913"/>
        <v>0</v>
      </c>
      <c r="G5076" s="7">
        <f t="shared" si="914"/>
        <v>0</v>
      </c>
      <c r="H5076" s="7">
        <f t="shared" si="915"/>
        <v>0</v>
      </c>
      <c r="I5076" s="7">
        <f t="shared" si="916"/>
        <v>0</v>
      </c>
      <c r="J5076" s="7">
        <f t="shared" si="917"/>
        <v>0</v>
      </c>
      <c r="K5076" s="8" t="e">
        <f t="shared" si="918"/>
        <v>#N/A</v>
      </c>
      <c r="L5076" s="7" t="e">
        <f t="shared" si="919"/>
        <v>#N/A</v>
      </c>
      <c r="M5076" s="8" t="e">
        <f t="shared" si="874"/>
        <v>#N/A</v>
      </c>
      <c r="N5076" s="8" t="e">
        <f t="shared" si="875"/>
        <v>#N/A</v>
      </c>
    </row>
    <row r="5077" spans="1:14" ht="15.75" customHeight="1" x14ac:dyDescent="0.35">
      <c r="A5077" s="7">
        <f t="shared" si="909"/>
        <v>0</v>
      </c>
      <c r="B5077" s="7">
        <f t="shared" si="910"/>
        <v>0</v>
      </c>
      <c r="C5077" s="7">
        <f t="shared" si="911"/>
        <v>0</v>
      </c>
      <c r="D5077" s="7">
        <f t="shared" si="912"/>
        <v>0</v>
      </c>
      <c r="E5077" s="7" t="e">
        <f>IF('Report DCM'!$H5077="In-Stream Video","Rich Media display banner",IF('Report DCM'!$I5077&gt;'Report DCM'!$J5077,"Standard",VLOOKUP(CONCATENATE(bd_adtype,"_",bd_creativetype),tabela,2,FALSE)))</f>
        <v>#N/A</v>
      </c>
      <c r="F5077" s="7">
        <f t="shared" si="913"/>
        <v>0</v>
      </c>
      <c r="G5077" s="7">
        <f t="shared" si="914"/>
        <v>0</v>
      </c>
      <c r="H5077" s="7">
        <f t="shared" si="915"/>
        <v>0</v>
      </c>
      <c r="I5077" s="7">
        <f t="shared" si="916"/>
        <v>0</v>
      </c>
      <c r="J5077" s="7">
        <f t="shared" si="917"/>
        <v>0</v>
      </c>
      <c r="K5077" s="8" t="e">
        <f t="shared" si="918"/>
        <v>#N/A</v>
      </c>
      <c r="L5077" s="7" t="e">
        <f t="shared" si="919"/>
        <v>#N/A</v>
      </c>
      <c r="M5077" s="8" t="e">
        <f t="shared" si="874"/>
        <v>#N/A</v>
      </c>
      <c r="N5077" s="8" t="e">
        <f t="shared" si="875"/>
        <v>#N/A</v>
      </c>
    </row>
    <row r="5078" spans="1:14" ht="15.75" customHeight="1" x14ac:dyDescent="0.35">
      <c r="A5078" s="7">
        <f t="shared" si="909"/>
        <v>0</v>
      </c>
      <c r="B5078" s="7">
        <f t="shared" si="910"/>
        <v>0</v>
      </c>
      <c r="C5078" s="7">
        <f t="shared" si="911"/>
        <v>0</v>
      </c>
      <c r="D5078" s="7">
        <f t="shared" si="912"/>
        <v>0</v>
      </c>
      <c r="E5078" s="7" t="e">
        <f>IF('Report DCM'!$H5078="In-Stream Video","Rich Media display banner",IF('Report DCM'!$I5078&gt;'Report DCM'!$J5078,"Standard",VLOOKUP(CONCATENATE(bd_adtype,"_",bd_creativetype),tabela,2,FALSE)))</f>
        <v>#N/A</v>
      </c>
      <c r="F5078" s="7">
        <f t="shared" si="913"/>
        <v>0</v>
      </c>
      <c r="G5078" s="7">
        <f t="shared" si="914"/>
        <v>0</v>
      </c>
      <c r="H5078" s="7">
        <f t="shared" si="915"/>
        <v>0</v>
      </c>
      <c r="I5078" s="7">
        <f t="shared" si="916"/>
        <v>0</v>
      </c>
      <c r="J5078" s="7">
        <f t="shared" si="917"/>
        <v>0</v>
      </c>
      <c r="K5078" s="8" t="e">
        <f t="shared" si="918"/>
        <v>#N/A</v>
      </c>
      <c r="L5078" s="7" t="e">
        <f t="shared" si="919"/>
        <v>#N/A</v>
      </c>
      <c r="M5078" s="8" t="e">
        <f t="shared" si="874"/>
        <v>#N/A</v>
      </c>
      <c r="N5078" s="8" t="e">
        <f t="shared" si="875"/>
        <v>#N/A</v>
      </c>
    </row>
    <row r="5079" spans="1:14" ht="15.75" customHeight="1" x14ac:dyDescent="0.35">
      <c r="A5079" s="7">
        <f t="shared" si="909"/>
        <v>0</v>
      </c>
      <c r="B5079" s="7">
        <f t="shared" si="910"/>
        <v>0</v>
      </c>
      <c r="C5079" s="7">
        <f t="shared" si="911"/>
        <v>0</v>
      </c>
      <c r="D5079" s="7">
        <f t="shared" si="912"/>
        <v>0</v>
      </c>
      <c r="E5079" s="7" t="e">
        <f>IF('Report DCM'!$H5079="In-Stream Video","Rich Media display banner",IF('Report DCM'!$I5079&gt;'Report DCM'!$J5079,"Standard",VLOOKUP(CONCATENATE(bd_adtype,"_",bd_creativetype),tabela,2,FALSE)))</f>
        <v>#N/A</v>
      </c>
      <c r="F5079" s="7">
        <f t="shared" si="913"/>
        <v>0</v>
      </c>
      <c r="G5079" s="7">
        <f t="shared" si="914"/>
        <v>0</v>
      </c>
      <c r="H5079" s="7">
        <f t="shared" si="915"/>
        <v>0</v>
      </c>
      <c r="I5079" s="7">
        <f t="shared" si="916"/>
        <v>0</v>
      </c>
      <c r="J5079" s="7">
        <f t="shared" si="917"/>
        <v>0</v>
      </c>
      <c r="K5079" s="8" t="e">
        <f t="shared" si="918"/>
        <v>#N/A</v>
      </c>
      <c r="L5079" s="7" t="e">
        <f t="shared" si="919"/>
        <v>#N/A</v>
      </c>
      <c r="M5079" s="8" t="e">
        <f t="shared" si="874"/>
        <v>#N/A</v>
      </c>
      <c r="N5079" s="8" t="e">
        <f t="shared" si="875"/>
        <v>#N/A</v>
      </c>
    </row>
    <row r="5080" spans="1:14" ht="15.75" customHeight="1" x14ac:dyDescent="0.35">
      <c r="A5080" s="7">
        <f t="shared" si="909"/>
        <v>0</v>
      </c>
      <c r="B5080" s="7">
        <f t="shared" si="910"/>
        <v>0</v>
      </c>
      <c r="C5080" s="7">
        <f t="shared" si="911"/>
        <v>0</v>
      </c>
      <c r="D5080" s="7">
        <f t="shared" si="912"/>
        <v>0</v>
      </c>
      <c r="E5080" s="7" t="e">
        <f>IF('Report DCM'!$H5080="In-Stream Video","Rich Media display banner",IF('Report DCM'!$I5080&gt;'Report DCM'!$J5080,"Standard",VLOOKUP(CONCATENATE(bd_adtype,"_",bd_creativetype),tabela,2,FALSE)))</f>
        <v>#N/A</v>
      </c>
      <c r="F5080" s="7">
        <f t="shared" si="913"/>
        <v>0</v>
      </c>
      <c r="G5080" s="7">
        <f t="shared" si="914"/>
        <v>0</v>
      </c>
      <c r="H5080" s="7">
        <f t="shared" si="915"/>
        <v>0</v>
      </c>
      <c r="I5080" s="7">
        <f t="shared" si="916"/>
        <v>0</v>
      </c>
      <c r="J5080" s="7">
        <f t="shared" si="917"/>
        <v>0</v>
      </c>
      <c r="K5080" s="8" t="e">
        <f t="shared" si="918"/>
        <v>#N/A</v>
      </c>
      <c r="L5080" s="7" t="e">
        <f t="shared" si="919"/>
        <v>#N/A</v>
      </c>
      <c r="M5080" s="8" t="e">
        <f t="shared" si="874"/>
        <v>#N/A</v>
      </c>
      <c r="N5080" s="8" t="e">
        <f t="shared" si="875"/>
        <v>#N/A</v>
      </c>
    </row>
    <row r="5081" spans="1:14" ht="15.75" customHeight="1" x14ac:dyDescent="0.35">
      <c r="A5081" s="7">
        <f t="shared" si="909"/>
        <v>0</v>
      </c>
      <c r="B5081" s="7">
        <f t="shared" si="910"/>
        <v>0</v>
      </c>
      <c r="C5081" s="7">
        <f t="shared" si="911"/>
        <v>0</v>
      </c>
      <c r="D5081" s="7">
        <f t="shared" si="912"/>
        <v>0</v>
      </c>
      <c r="E5081" s="7" t="e">
        <f>IF('Report DCM'!$H5081="In-Stream Video","Rich Media display banner",IF('Report DCM'!$I5081&gt;'Report DCM'!$J5081,"Standard",VLOOKUP(CONCATENATE(bd_adtype,"_",bd_creativetype),tabela,2,FALSE)))</f>
        <v>#N/A</v>
      </c>
      <c r="F5081" s="7">
        <f t="shared" si="913"/>
        <v>0</v>
      </c>
      <c r="G5081" s="7">
        <f t="shared" si="914"/>
        <v>0</v>
      </c>
      <c r="H5081" s="7">
        <f t="shared" si="915"/>
        <v>0</v>
      </c>
      <c r="I5081" s="7">
        <f t="shared" si="916"/>
        <v>0</v>
      </c>
      <c r="J5081" s="7">
        <f t="shared" si="917"/>
        <v>0</v>
      </c>
      <c r="K5081" s="8" t="e">
        <f t="shared" si="918"/>
        <v>#N/A</v>
      </c>
      <c r="L5081" s="7" t="e">
        <f t="shared" si="919"/>
        <v>#N/A</v>
      </c>
      <c r="M5081" s="8" t="e">
        <f t="shared" si="874"/>
        <v>#N/A</v>
      </c>
      <c r="N5081" s="8" t="e">
        <f t="shared" si="875"/>
        <v>#N/A</v>
      </c>
    </row>
    <row r="5082" spans="1:14" ht="15.75" customHeight="1" x14ac:dyDescent="0.35">
      <c r="A5082" s="7">
        <f t="shared" si="909"/>
        <v>0</v>
      </c>
      <c r="B5082" s="7">
        <f t="shared" si="910"/>
        <v>0</v>
      </c>
      <c r="C5082" s="7">
        <f t="shared" si="911"/>
        <v>0</v>
      </c>
      <c r="D5082" s="7">
        <f t="shared" si="912"/>
        <v>0</v>
      </c>
      <c r="E5082" s="7" t="e">
        <f>IF('Report DCM'!$H5082="In-Stream Video","Rich Media display banner",IF('Report DCM'!$I5082&gt;'Report DCM'!$J5082,"Standard",VLOOKUP(CONCATENATE(bd_adtype,"_",bd_creativetype),tabela,2,FALSE)))</f>
        <v>#N/A</v>
      </c>
      <c r="F5082" s="7">
        <f t="shared" si="913"/>
        <v>0</v>
      </c>
      <c r="G5082" s="7">
        <f t="shared" si="914"/>
        <v>0</v>
      </c>
      <c r="H5082" s="7">
        <f t="shared" si="915"/>
        <v>0</v>
      </c>
      <c r="I5082" s="7">
        <f t="shared" si="916"/>
        <v>0</v>
      </c>
      <c r="J5082" s="7">
        <f t="shared" si="917"/>
        <v>0</v>
      </c>
      <c r="K5082" s="8" t="e">
        <f t="shared" si="918"/>
        <v>#N/A</v>
      </c>
      <c r="L5082" s="7" t="e">
        <f t="shared" si="919"/>
        <v>#N/A</v>
      </c>
      <c r="M5082" s="8" t="e">
        <f t="shared" si="874"/>
        <v>#N/A</v>
      </c>
      <c r="N5082" s="8" t="e">
        <f t="shared" si="875"/>
        <v>#N/A</v>
      </c>
    </row>
    <row r="5083" spans="1:14" ht="15.75" customHeight="1" x14ac:dyDescent="0.35">
      <c r="A5083" s="7">
        <f t="shared" si="909"/>
        <v>0</v>
      </c>
      <c r="B5083" s="7">
        <f t="shared" si="910"/>
        <v>0</v>
      </c>
      <c r="C5083" s="7">
        <f t="shared" si="911"/>
        <v>0</v>
      </c>
      <c r="D5083" s="7">
        <f t="shared" si="912"/>
        <v>0</v>
      </c>
      <c r="E5083" s="7" t="e">
        <f>IF('Report DCM'!$H5083="In-Stream Video","Rich Media display banner",IF('Report DCM'!$I5083&gt;'Report DCM'!$J5083,"Standard",VLOOKUP(CONCATENATE(bd_adtype,"_",bd_creativetype),tabela,2,FALSE)))</f>
        <v>#N/A</v>
      </c>
      <c r="F5083" s="7">
        <f t="shared" si="913"/>
        <v>0</v>
      </c>
      <c r="G5083" s="7">
        <f t="shared" si="914"/>
        <v>0</v>
      </c>
      <c r="H5083" s="7">
        <f t="shared" si="915"/>
        <v>0</v>
      </c>
      <c r="I5083" s="7">
        <f t="shared" si="916"/>
        <v>0</v>
      </c>
      <c r="J5083" s="7">
        <f t="shared" si="917"/>
        <v>0</v>
      </c>
      <c r="K5083" s="8" t="e">
        <f t="shared" si="918"/>
        <v>#N/A</v>
      </c>
      <c r="L5083" s="7" t="e">
        <f t="shared" si="919"/>
        <v>#N/A</v>
      </c>
      <c r="M5083" s="8" t="e">
        <f t="shared" si="874"/>
        <v>#N/A</v>
      </c>
      <c r="N5083" s="8" t="e">
        <f t="shared" si="875"/>
        <v>#N/A</v>
      </c>
    </row>
    <row r="5084" spans="1:14" ht="15.75" customHeight="1" x14ac:dyDescent="0.35">
      <c r="A5084" s="7">
        <f t="shared" si="909"/>
        <v>0</v>
      </c>
      <c r="B5084" s="7">
        <f t="shared" si="910"/>
        <v>0</v>
      </c>
      <c r="C5084" s="7">
        <f t="shared" si="911"/>
        <v>0</v>
      </c>
      <c r="D5084" s="7">
        <f t="shared" si="912"/>
        <v>0</v>
      </c>
      <c r="E5084" s="7" t="e">
        <f>IF('Report DCM'!$H5084="In-Stream Video","Rich Media display banner",IF('Report DCM'!$I5084&gt;'Report DCM'!$J5084,"Standard",VLOOKUP(CONCATENATE(bd_adtype,"_",bd_creativetype),tabela,2,FALSE)))</f>
        <v>#N/A</v>
      </c>
      <c r="F5084" s="7">
        <f t="shared" si="913"/>
        <v>0</v>
      </c>
      <c r="G5084" s="7">
        <f t="shared" si="914"/>
        <v>0</v>
      </c>
      <c r="H5084" s="7">
        <f t="shared" si="915"/>
        <v>0</v>
      </c>
      <c r="I5084" s="7">
        <f t="shared" si="916"/>
        <v>0</v>
      </c>
      <c r="J5084" s="7">
        <f t="shared" si="917"/>
        <v>0</v>
      </c>
      <c r="K5084" s="8" t="e">
        <f t="shared" si="918"/>
        <v>#N/A</v>
      </c>
      <c r="L5084" s="7" t="e">
        <f t="shared" si="919"/>
        <v>#N/A</v>
      </c>
      <c r="M5084" s="8" t="e">
        <f t="shared" si="874"/>
        <v>#N/A</v>
      </c>
      <c r="N5084" s="8" t="e">
        <f t="shared" si="875"/>
        <v>#N/A</v>
      </c>
    </row>
    <row r="5085" spans="1:14" ht="15.75" customHeight="1" x14ac:dyDescent="0.35">
      <c r="A5085" s="7">
        <f t="shared" si="909"/>
        <v>0</v>
      </c>
      <c r="B5085" s="7">
        <f t="shared" si="910"/>
        <v>0</v>
      </c>
      <c r="C5085" s="7">
        <f t="shared" si="911"/>
        <v>0</v>
      </c>
      <c r="D5085" s="7">
        <f t="shared" si="912"/>
        <v>0</v>
      </c>
      <c r="E5085" s="7" t="e">
        <f>IF('Report DCM'!$H5085="In-Stream Video","Rich Media display banner",IF('Report DCM'!$I5085&gt;'Report DCM'!$J5085,"Standard",VLOOKUP(CONCATENATE(bd_adtype,"_",bd_creativetype),tabela,2,FALSE)))</f>
        <v>#N/A</v>
      </c>
      <c r="F5085" s="7">
        <f t="shared" si="913"/>
        <v>0</v>
      </c>
      <c r="G5085" s="7">
        <f t="shared" si="914"/>
        <v>0</v>
      </c>
      <c r="H5085" s="7">
        <f t="shared" si="915"/>
        <v>0</v>
      </c>
      <c r="I5085" s="7">
        <f t="shared" si="916"/>
        <v>0</v>
      </c>
      <c r="J5085" s="7">
        <f t="shared" si="917"/>
        <v>0</v>
      </c>
      <c r="K5085" s="8" t="e">
        <f t="shared" si="918"/>
        <v>#N/A</v>
      </c>
      <c r="L5085" s="7" t="e">
        <f t="shared" si="919"/>
        <v>#N/A</v>
      </c>
      <c r="M5085" s="8" t="e">
        <f t="shared" si="874"/>
        <v>#N/A</v>
      </c>
      <c r="N5085" s="8" t="e">
        <f t="shared" si="875"/>
        <v>#N/A</v>
      </c>
    </row>
    <row r="5086" spans="1:14" ht="15.75" customHeight="1" x14ac:dyDescent="0.35">
      <c r="A5086" s="7">
        <f t="shared" si="909"/>
        <v>0</v>
      </c>
      <c r="B5086" s="7">
        <f t="shared" si="910"/>
        <v>0</v>
      </c>
      <c r="C5086" s="7">
        <f t="shared" si="911"/>
        <v>0</v>
      </c>
      <c r="D5086" s="7">
        <f t="shared" si="912"/>
        <v>0</v>
      </c>
      <c r="E5086" s="7" t="e">
        <f>IF('Report DCM'!$H5086="In-Stream Video","Rich Media display banner",IF('Report DCM'!$I5086&gt;'Report DCM'!$J5086,"Standard",VLOOKUP(CONCATENATE(bd_adtype,"_",bd_creativetype),tabela,2,FALSE)))</f>
        <v>#N/A</v>
      </c>
      <c r="F5086" s="7">
        <f t="shared" si="913"/>
        <v>0</v>
      </c>
      <c r="G5086" s="7">
        <f t="shared" si="914"/>
        <v>0</v>
      </c>
      <c r="H5086" s="7">
        <f t="shared" si="915"/>
        <v>0</v>
      </c>
      <c r="I5086" s="7">
        <f t="shared" si="916"/>
        <v>0</v>
      </c>
      <c r="J5086" s="7">
        <f t="shared" si="917"/>
        <v>0</v>
      </c>
      <c r="K5086" s="8" t="e">
        <f t="shared" si="918"/>
        <v>#N/A</v>
      </c>
      <c r="L5086" s="7" t="e">
        <f t="shared" si="919"/>
        <v>#N/A</v>
      </c>
      <c r="M5086" s="8" t="e">
        <f t="shared" si="874"/>
        <v>#N/A</v>
      </c>
      <c r="N5086" s="8" t="e">
        <f t="shared" si="875"/>
        <v>#N/A</v>
      </c>
    </row>
    <row r="5087" spans="1:14" ht="15.75" customHeight="1" x14ac:dyDescent="0.35">
      <c r="A5087" s="7">
        <f t="shared" si="909"/>
        <v>0</v>
      </c>
      <c r="B5087" s="7">
        <f t="shared" si="910"/>
        <v>0</v>
      </c>
      <c r="C5087" s="7">
        <f t="shared" si="911"/>
        <v>0</v>
      </c>
      <c r="D5087" s="7">
        <f t="shared" si="912"/>
        <v>0</v>
      </c>
      <c r="E5087" s="7" t="e">
        <f>IF('Report DCM'!$H5087="In-Stream Video","Rich Media display banner",IF('Report DCM'!$I5087&gt;'Report DCM'!$J5087,"Standard",VLOOKUP(CONCATENATE(bd_adtype,"_",bd_creativetype),tabela,2,FALSE)))</f>
        <v>#N/A</v>
      </c>
      <c r="F5087" s="7">
        <f t="shared" si="913"/>
        <v>0</v>
      </c>
      <c r="G5087" s="7">
        <f t="shared" si="914"/>
        <v>0</v>
      </c>
      <c r="H5087" s="7">
        <f t="shared" si="915"/>
        <v>0</v>
      </c>
      <c r="I5087" s="7">
        <f t="shared" si="916"/>
        <v>0</v>
      </c>
      <c r="J5087" s="7">
        <f t="shared" si="917"/>
        <v>0</v>
      </c>
      <c r="K5087" s="8" t="e">
        <f t="shared" si="918"/>
        <v>#N/A</v>
      </c>
      <c r="L5087" s="7" t="e">
        <f t="shared" si="919"/>
        <v>#N/A</v>
      </c>
      <c r="M5087" s="8" t="e">
        <f t="shared" si="874"/>
        <v>#N/A</v>
      </c>
      <c r="N5087" s="8" t="e">
        <f t="shared" si="875"/>
        <v>#N/A</v>
      </c>
    </row>
    <row r="5088" spans="1:14" ht="15.75" customHeight="1" x14ac:dyDescent="0.35">
      <c r="A5088" s="7">
        <f t="shared" si="909"/>
        <v>0</v>
      </c>
      <c r="B5088" s="7">
        <f t="shared" si="910"/>
        <v>0</v>
      </c>
      <c r="C5088" s="7">
        <f t="shared" si="911"/>
        <v>0</v>
      </c>
      <c r="D5088" s="7">
        <f t="shared" si="912"/>
        <v>0</v>
      </c>
      <c r="E5088" s="7" t="e">
        <f>IF('Report DCM'!$H5088="In-Stream Video","Rich Media display banner",IF('Report DCM'!$I5088&gt;'Report DCM'!$J5088,"Standard",VLOOKUP(CONCATENATE(bd_adtype,"_",bd_creativetype),tabela,2,FALSE)))</f>
        <v>#N/A</v>
      </c>
      <c r="F5088" s="7">
        <f t="shared" si="913"/>
        <v>0</v>
      </c>
      <c r="G5088" s="7">
        <f t="shared" si="914"/>
        <v>0</v>
      </c>
      <c r="H5088" s="7">
        <f t="shared" si="915"/>
        <v>0</v>
      </c>
      <c r="I5088" s="7">
        <f t="shared" si="916"/>
        <v>0</v>
      </c>
      <c r="J5088" s="7">
        <f t="shared" si="917"/>
        <v>0</v>
      </c>
      <c r="K5088" s="8" t="e">
        <f t="shared" si="918"/>
        <v>#N/A</v>
      </c>
      <c r="L5088" s="7" t="e">
        <f t="shared" si="919"/>
        <v>#N/A</v>
      </c>
      <c r="M5088" s="8" t="e">
        <f t="shared" si="874"/>
        <v>#N/A</v>
      </c>
      <c r="N5088" s="8" t="e">
        <f t="shared" si="875"/>
        <v>#N/A</v>
      </c>
    </row>
    <row r="5089" spans="1:14" ht="15.75" customHeight="1" x14ac:dyDescent="0.35">
      <c r="A5089" s="7">
        <f t="shared" si="909"/>
        <v>0</v>
      </c>
      <c r="B5089" s="7">
        <f t="shared" si="910"/>
        <v>0</v>
      </c>
      <c r="C5089" s="7">
        <f t="shared" si="911"/>
        <v>0</v>
      </c>
      <c r="D5089" s="7">
        <f t="shared" si="912"/>
        <v>0</v>
      </c>
      <c r="E5089" s="7" t="e">
        <f>IF('Report DCM'!$H5089="In-Stream Video","Rich Media display banner",IF('Report DCM'!$I5089&gt;'Report DCM'!$J5089,"Standard",VLOOKUP(CONCATENATE(bd_adtype,"_",bd_creativetype),tabela,2,FALSE)))</f>
        <v>#N/A</v>
      </c>
      <c r="F5089" s="7">
        <f t="shared" si="913"/>
        <v>0</v>
      </c>
      <c r="G5089" s="7">
        <f t="shared" si="914"/>
        <v>0</v>
      </c>
      <c r="H5089" s="7">
        <f t="shared" si="915"/>
        <v>0</v>
      </c>
      <c r="I5089" s="7">
        <f t="shared" si="916"/>
        <v>0</v>
      </c>
      <c r="J5089" s="7">
        <f t="shared" si="917"/>
        <v>0</v>
      </c>
      <c r="K5089" s="8" t="e">
        <f t="shared" si="918"/>
        <v>#N/A</v>
      </c>
      <c r="L5089" s="7" t="e">
        <f t="shared" si="919"/>
        <v>#N/A</v>
      </c>
      <c r="M5089" s="8" t="e">
        <f t="shared" si="874"/>
        <v>#N/A</v>
      </c>
      <c r="N5089" s="8" t="e">
        <f t="shared" si="875"/>
        <v>#N/A</v>
      </c>
    </row>
    <row r="5090" spans="1:14" ht="15.75" customHeight="1" x14ac:dyDescent="0.35">
      <c r="A5090" s="7">
        <f t="shared" si="909"/>
        <v>0</v>
      </c>
      <c r="B5090" s="7">
        <f t="shared" si="910"/>
        <v>0</v>
      </c>
      <c r="C5090" s="7">
        <f t="shared" si="911"/>
        <v>0</v>
      </c>
      <c r="D5090" s="7">
        <f t="shared" si="912"/>
        <v>0</v>
      </c>
      <c r="E5090" s="7" t="e">
        <f>IF('Report DCM'!$H5090="In-Stream Video","Rich Media display banner",IF('Report DCM'!$I5090&gt;'Report DCM'!$J5090,"Standard",VLOOKUP(CONCATENATE(bd_adtype,"_",bd_creativetype),tabela,2,FALSE)))</f>
        <v>#N/A</v>
      </c>
      <c r="F5090" s="7">
        <f t="shared" si="913"/>
        <v>0</v>
      </c>
      <c r="G5090" s="7">
        <f t="shared" si="914"/>
        <v>0</v>
      </c>
      <c r="H5090" s="7">
        <f t="shared" si="915"/>
        <v>0</v>
      </c>
      <c r="I5090" s="7">
        <f t="shared" si="916"/>
        <v>0</v>
      </c>
      <c r="J5090" s="7">
        <f t="shared" si="917"/>
        <v>0</v>
      </c>
      <c r="K5090" s="8" t="e">
        <f t="shared" si="918"/>
        <v>#N/A</v>
      </c>
      <c r="L5090" s="7" t="e">
        <f t="shared" si="919"/>
        <v>#N/A</v>
      </c>
      <c r="M5090" s="8" t="e">
        <f t="shared" si="874"/>
        <v>#N/A</v>
      </c>
      <c r="N5090" s="8" t="e">
        <f t="shared" si="875"/>
        <v>#N/A</v>
      </c>
    </row>
    <row r="5091" spans="1:14" ht="15.75" customHeight="1" x14ac:dyDescent="0.35">
      <c r="A5091" s="7">
        <f t="shared" si="909"/>
        <v>0</v>
      </c>
      <c r="B5091" s="7">
        <f t="shared" si="910"/>
        <v>0</v>
      </c>
      <c r="C5091" s="7">
        <f t="shared" si="911"/>
        <v>0</v>
      </c>
      <c r="D5091" s="7">
        <f t="shared" si="912"/>
        <v>0</v>
      </c>
      <c r="E5091" s="7" t="e">
        <f>IF('Report DCM'!$H5091="In-Stream Video","Rich Media display banner",IF('Report DCM'!$I5091&gt;'Report DCM'!$J5091,"Standard",VLOOKUP(CONCATENATE(bd_adtype,"_",bd_creativetype),tabela,2,FALSE)))</f>
        <v>#N/A</v>
      </c>
      <c r="F5091" s="7">
        <f t="shared" si="913"/>
        <v>0</v>
      </c>
      <c r="G5091" s="7">
        <f t="shared" si="914"/>
        <v>0</v>
      </c>
      <c r="H5091" s="7">
        <f t="shared" si="915"/>
        <v>0</v>
      </c>
      <c r="I5091" s="7">
        <f t="shared" si="916"/>
        <v>0</v>
      </c>
      <c r="J5091" s="7">
        <f t="shared" si="917"/>
        <v>0</v>
      </c>
      <c r="K5091" s="8" t="e">
        <f t="shared" si="918"/>
        <v>#N/A</v>
      </c>
      <c r="L5091" s="7" t="e">
        <f t="shared" si="919"/>
        <v>#N/A</v>
      </c>
      <c r="M5091" s="8" t="e">
        <f t="shared" si="874"/>
        <v>#N/A</v>
      </c>
      <c r="N5091" s="8" t="e">
        <f t="shared" si="875"/>
        <v>#N/A</v>
      </c>
    </row>
    <row r="5092" spans="1:14" ht="15.75" customHeight="1" x14ac:dyDescent="0.35">
      <c r="A5092" s="7">
        <f t="shared" si="909"/>
        <v>0</v>
      </c>
      <c r="B5092" s="7">
        <f t="shared" si="910"/>
        <v>0</v>
      </c>
      <c r="C5092" s="7">
        <f t="shared" si="911"/>
        <v>0</v>
      </c>
      <c r="D5092" s="7">
        <f t="shared" si="912"/>
        <v>0</v>
      </c>
      <c r="E5092" s="7" t="e">
        <f>IF('Report DCM'!$H5092="In-Stream Video","Rich Media display banner",IF('Report DCM'!$I5092&gt;'Report DCM'!$J5092,"Standard",VLOOKUP(CONCATENATE(bd_adtype,"_",bd_creativetype),tabela,2,FALSE)))</f>
        <v>#N/A</v>
      </c>
      <c r="F5092" s="7">
        <f t="shared" si="913"/>
        <v>0</v>
      </c>
      <c r="G5092" s="7">
        <f t="shared" si="914"/>
        <v>0</v>
      </c>
      <c r="H5092" s="7">
        <f t="shared" si="915"/>
        <v>0</v>
      </c>
      <c r="I5092" s="7">
        <f t="shared" si="916"/>
        <v>0</v>
      </c>
      <c r="J5092" s="7">
        <f t="shared" si="917"/>
        <v>0</v>
      </c>
      <c r="K5092" s="8" t="e">
        <f t="shared" si="918"/>
        <v>#N/A</v>
      </c>
      <c r="L5092" s="7" t="e">
        <f t="shared" si="919"/>
        <v>#N/A</v>
      </c>
      <c r="M5092" s="8" t="e">
        <f t="shared" si="874"/>
        <v>#N/A</v>
      </c>
      <c r="N5092" s="8" t="e">
        <f t="shared" si="875"/>
        <v>#N/A</v>
      </c>
    </row>
    <row r="5093" spans="1:14" ht="15.75" customHeight="1" x14ac:dyDescent="0.35">
      <c r="A5093" s="7">
        <f t="shared" si="909"/>
        <v>0</v>
      </c>
      <c r="B5093" s="7">
        <f t="shared" si="910"/>
        <v>0</v>
      </c>
      <c r="C5093" s="7">
        <f t="shared" si="911"/>
        <v>0</v>
      </c>
      <c r="D5093" s="7">
        <f t="shared" si="912"/>
        <v>0</v>
      </c>
      <c r="E5093" s="7" t="e">
        <f>IF('Report DCM'!$H5093="In-Stream Video","Rich Media display banner",IF('Report DCM'!$I5093&gt;'Report DCM'!$J5093,"Standard",VLOOKUP(CONCATENATE(bd_adtype,"_",bd_creativetype),tabela,2,FALSE)))</f>
        <v>#N/A</v>
      </c>
      <c r="F5093" s="7">
        <f t="shared" si="913"/>
        <v>0</v>
      </c>
      <c r="G5093" s="7">
        <f t="shared" si="914"/>
        <v>0</v>
      </c>
      <c r="H5093" s="7">
        <f t="shared" si="915"/>
        <v>0</v>
      </c>
      <c r="I5093" s="7">
        <f t="shared" si="916"/>
        <v>0</v>
      </c>
      <c r="J5093" s="7">
        <f t="shared" si="917"/>
        <v>0</v>
      </c>
      <c r="K5093" s="8" t="e">
        <f t="shared" si="918"/>
        <v>#N/A</v>
      </c>
      <c r="L5093" s="7" t="e">
        <f t="shared" si="919"/>
        <v>#N/A</v>
      </c>
      <c r="M5093" s="8" t="e">
        <f t="shared" si="874"/>
        <v>#N/A</v>
      </c>
      <c r="N5093" s="8" t="e">
        <f t="shared" si="875"/>
        <v>#N/A</v>
      </c>
    </row>
    <row r="5094" spans="1:14" ht="15.75" customHeight="1" x14ac:dyDescent="0.35">
      <c r="A5094" s="7">
        <f t="shared" si="909"/>
        <v>0</v>
      </c>
      <c r="B5094" s="7">
        <f t="shared" si="910"/>
        <v>0</v>
      </c>
      <c r="C5094" s="7">
        <f t="shared" si="911"/>
        <v>0</v>
      </c>
      <c r="D5094" s="7">
        <f t="shared" si="912"/>
        <v>0</v>
      </c>
      <c r="E5094" s="7" t="e">
        <f>IF('Report DCM'!$H5094="In-Stream Video","Rich Media display banner",IF('Report DCM'!$I5094&gt;'Report DCM'!$J5094,"Standard",VLOOKUP(CONCATENATE(bd_adtype,"_",bd_creativetype),tabela,2,FALSE)))</f>
        <v>#N/A</v>
      </c>
      <c r="F5094" s="7">
        <f t="shared" si="913"/>
        <v>0</v>
      </c>
      <c r="G5094" s="7">
        <f t="shared" si="914"/>
        <v>0</v>
      </c>
      <c r="H5094" s="7">
        <f t="shared" si="915"/>
        <v>0</v>
      </c>
      <c r="I5094" s="7">
        <f t="shared" si="916"/>
        <v>0</v>
      </c>
      <c r="J5094" s="7">
        <f t="shared" si="917"/>
        <v>0</v>
      </c>
      <c r="K5094" s="8" t="e">
        <f t="shared" si="918"/>
        <v>#N/A</v>
      </c>
      <c r="L5094" s="7" t="e">
        <f t="shared" si="919"/>
        <v>#N/A</v>
      </c>
      <c r="M5094" s="8" t="e">
        <f t="shared" si="874"/>
        <v>#N/A</v>
      </c>
      <c r="N5094" s="8" t="e">
        <f t="shared" si="875"/>
        <v>#N/A</v>
      </c>
    </row>
    <row r="5095" spans="1:14" ht="15.75" customHeight="1" x14ac:dyDescent="0.35">
      <c r="A5095" s="7">
        <f t="shared" si="909"/>
        <v>0</v>
      </c>
      <c r="B5095" s="7">
        <f t="shared" si="910"/>
        <v>0</v>
      </c>
      <c r="C5095" s="7">
        <f t="shared" si="911"/>
        <v>0</v>
      </c>
      <c r="D5095" s="7">
        <f t="shared" si="912"/>
        <v>0</v>
      </c>
      <c r="E5095" s="7" t="e">
        <f>IF('Report DCM'!$H5095="In-Stream Video","Rich Media display banner",IF('Report DCM'!$I5095&gt;'Report DCM'!$J5095,"Standard",VLOOKUP(CONCATENATE(bd_adtype,"_",bd_creativetype),tabela,2,FALSE)))</f>
        <v>#N/A</v>
      </c>
      <c r="F5095" s="7">
        <f t="shared" si="913"/>
        <v>0</v>
      </c>
      <c r="G5095" s="7">
        <f t="shared" si="914"/>
        <v>0</v>
      </c>
      <c r="H5095" s="7">
        <f t="shared" si="915"/>
        <v>0</v>
      </c>
      <c r="I5095" s="7">
        <f t="shared" si="916"/>
        <v>0</v>
      </c>
      <c r="J5095" s="7">
        <f t="shared" si="917"/>
        <v>0</v>
      </c>
      <c r="K5095" s="8" t="e">
        <f t="shared" si="918"/>
        <v>#N/A</v>
      </c>
      <c r="L5095" s="7" t="e">
        <f t="shared" si="919"/>
        <v>#N/A</v>
      </c>
      <c r="M5095" s="8" t="e">
        <f t="shared" si="874"/>
        <v>#N/A</v>
      </c>
      <c r="N5095" s="8" t="e">
        <f t="shared" si="875"/>
        <v>#N/A</v>
      </c>
    </row>
    <row r="5096" spans="1:14" ht="15.75" customHeight="1" x14ac:dyDescent="0.35">
      <c r="A5096" s="7">
        <f t="shared" si="909"/>
        <v>0</v>
      </c>
      <c r="B5096" s="7">
        <f t="shared" si="910"/>
        <v>0</v>
      </c>
      <c r="C5096" s="7">
        <f t="shared" si="911"/>
        <v>0</v>
      </c>
      <c r="D5096" s="7">
        <f t="shared" si="912"/>
        <v>0</v>
      </c>
      <c r="E5096" s="7" t="e">
        <f>IF('Report DCM'!$H5096="In-Stream Video","Rich Media display banner",IF('Report DCM'!$I5096&gt;'Report DCM'!$J5096,"Standard",VLOOKUP(CONCATENATE(bd_adtype,"_",bd_creativetype),tabela,2,FALSE)))</f>
        <v>#N/A</v>
      </c>
      <c r="F5096" s="7">
        <f t="shared" si="913"/>
        <v>0</v>
      </c>
      <c r="G5096" s="7">
        <f t="shared" si="914"/>
        <v>0</v>
      </c>
      <c r="H5096" s="7">
        <f t="shared" si="915"/>
        <v>0</v>
      </c>
      <c r="I5096" s="7">
        <f t="shared" si="916"/>
        <v>0</v>
      </c>
      <c r="J5096" s="7">
        <f t="shared" si="917"/>
        <v>0</v>
      </c>
      <c r="K5096" s="8" t="e">
        <f t="shared" si="918"/>
        <v>#N/A</v>
      </c>
      <c r="L5096" s="7" t="e">
        <f t="shared" si="919"/>
        <v>#N/A</v>
      </c>
      <c r="M5096" s="8" t="e">
        <f t="shared" si="874"/>
        <v>#N/A</v>
      </c>
      <c r="N5096" s="8" t="e">
        <f t="shared" si="875"/>
        <v>#N/A</v>
      </c>
    </row>
    <row r="5097" spans="1:14" ht="15.75" customHeight="1" x14ac:dyDescent="0.35">
      <c r="A5097" s="7">
        <f t="shared" si="909"/>
        <v>0</v>
      </c>
      <c r="B5097" s="7">
        <f t="shared" si="910"/>
        <v>0</v>
      </c>
      <c r="C5097" s="7">
        <f t="shared" si="911"/>
        <v>0</v>
      </c>
      <c r="D5097" s="7">
        <f t="shared" si="912"/>
        <v>0</v>
      </c>
      <c r="E5097" s="7" t="e">
        <f>IF('Report DCM'!$H5097="In-Stream Video","Rich Media display banner",IF('Report DCM'!$I5097&gt;'Report DCM'!$J5097,"Standard",VLOOKUP(CONCATENATE(bd_adtype,"_",bd_creativetype),tabela,2,FALSE)))</f>
        <v>#N/A</v>
      </c>
      <c r="F5097" s="7">
        <f t="shared" si="913"/>
        <v>0</v>
      </c>
      <c r="G5097" s="7">
        <f t="shared" si="914"/>
        <v>0</v>
      </c>
      <c r="H5097" s="7">
        <f t="shared" si="915"/>
        <v>0</v>
      </c>
      <c r="I5097" s="7">
        <f t="shared" si="916"/>
        <v>0</v>
      </c>
      <c r="J5097" s="7">
        <f t="shared" si="917"/>
        <v>0</v>
      </c>
      <c r="K5097" s="8" t="e">
        <f t="shared" si="918"/>
        <v>#N/A</v>
      </c>
      <c r="L5097" s="7" t="e">
        <f t="shared" si="919"/>
        <v>#N/A</v>
      </c>
      <c r="M5097" s="8" t="e">
        <f t="shared" si="874"/>
        <v>#N/A</v>
      </c>
      <c r="N5097" s="8" t="e">
        <f t="shared" si="875"/>
        <v>#N/A</v>
      </c>
    </row>
    <row r="5098" spans="1:14" ht="15.75" customHeight="1" x14ac:dyDescent="0.35">
      <c r="A5098" s="7">
        <f t="shared" si="909"/>
        <v>0</v>
      </c>
      <c r="B5098" s="7">
        <f t="shared" si="910"/>
        <v>0</v>
      </c>
      <c r="C5098" s="7">
        <f t="shared" si="911"/>
        <v>0</v>
      </c>
      <c r="D5098" s="7">
        <f t="shared" si="912"/>
        <v>0</v>
      </c>
      <c r="E5098" s="7" t="e">
        <f>IF('Report DCM'!$H5098="In-Stream Video","Rich Media display banner",IF('Report DCM'!$I5098&gt;'Report DCM'!$J5098,"Standard",VLOOKUP(CONCATENATE(bd_adtype,"_",bd_creativetype),tabela,2,FALSE)))</f>
        <v>#N/A</v>
      </c>
      <c r="F5098" s="7">
        <f t="shared" si="913"/>
        <v>0</v>
      </c>
      <c r="G5098" s="7">
        <f t="shared" si="914"/>
        <v>0</v>
      </c>
      <c r="H5098" s="7">
        <f t="shared" si="915"/>
        <v>0</v>
      </c>
      <c r="I5098" s="7">
        <f t="shared" si="916"/>
        <v>0</v>
      </c>
      <c r="J5098" s="7">
        <f t="shared" si="917"/>
        <v>0</v>
      </c>
      <c r="K5098" s="8" t="e">
        <f t="shared" si="918"/>
        <v>#N/A</v>
      </c>
      <c r="L5098" s="7" t="e">
        <f t="shared" si="919"/>
        <v>#N/A</v>
      </c>
      <c r="M5098" s="8" t="e">
        <f t="shared" si="874"/>
        <v>#N/A</v>
      </c>
      <c r="N5098" s="8" t="e">
        <f t="shared" si="875"/>
        <v>#N/A</v>
      </c>
    </row>
    <row r="5099" spans="1:14" ht="15.75" customHeight="1" x14ac:dyDescent="0.35">
      <c r="A5099" s="7">
        <f t="shared" si="909"/>
        <v>0</v>
      </c>
      <c r="B5099" s="7">
        <f t="shared" si="910"/>
        <v>0</v>
      </c>
      <c r="C5099" s="7">
        <f t="shared" si="911"/>
        <v>0</v>
      </c>
      <c r="D5099" s="7">
        <f t="shared" si="912"/>
        <v>0</v>
      </c>
      <c r="E5099" s="7" t="e">
        <f>IF('Report DCM'!$H5099="In-Stream Video","Rich Media display banner",IF('Report DCM'!$I5099&gt;'Report DCM'!$J5099,"Standard",VLOOKUP(CONCATENATE(bd_adtype,"_",bd_creativetype),tabela,2,FALSE)))</f>
        <v>#N/A</v>
      </c>
      <c r="F5099" s="7">
        <f t="shared" si="913"/>
        <v>0</v>
      </c>
      <c r="G5099" s="7">
        <f t="shared" si="914"/>
        <v>0</v>
      </c>
      <c r="H5099" s="7">
        <f t="shared" si="915"/>
        <v>0</v>
      </c>
      <c r="I5099" s="7">
        <f t="shared" si="916"/>
        <v>0</v>
      </c>
      <c r="J5099" s="7">
        <f t="shared" si="917"/>
        <v>0</v>
      </c>
      <c r="K5099" s="8" t="e">
        <f t="shared" si="918"/>
        <v>#N/A</v>
      </c>
      <c r="L5099" s="7" t="e">
        <f t="shared" si="919"/>
        <v>#N/A</v>
      </c>
      <c r="M5099" s="8" t="e">
        <f t="shared" si="874"/>
        <v>#N/A</v>
      </c>
      <c r="N5099" s="8" t="e">
        <f t="shared" si="875"/>
        <v>#N/A</v>
      </c>
    </row>
    <row r="5100" spans="1:14" ht="15.75" customHeight="1" x14ac:dyDescent="0.35">
      <c r="A5100" s="7">
        <f t="shared" si="909"/>
        <v>0</v>
      </c>
      <c r="B5100" s="7">
        <f t="shared" si="910"/>
        <v>0</v>
      </c>
      <c r="C5100" s="7">
        <f t="shared" si="911"/>
        <v>0</v>
      </c>
      <c r="D5100" s="7">
        <f t="shared" si="912"/>
        <v>0</v>
      </c>
      <c r="E5100" s="7" t="e">
        <f>IF('Report DCM'!$H5100="In-Stream Video","Rich Media display banner",IF('Report DCM'!$I5100&gt;'Report DCM'!$J5100,"Standard",VLOOKUP(CONCATENATE(bd_adtype,"_",bd_creativetype),tabela,2,FALSE)))</f>
        <v>#N/A</v>
      </c>
      <c r="F5100" s="7">
        <f t="shared" si="913"/>
        <v>0</v>
      </c>
      <c r="G5100" s="7">
        <f t="shared" si="914"/>
        <v>0</v>
      </c>
      <c r="H5100" s="7">
        <f t="shared" si="915"/>
        <v>0</v>
      </c>
      <c r="I5100" s="7">
        <f t="shared" si="916"/>
        <v>0</v>
      </c>
      <c r="J5100" s="7">
        <f t="shared" si="917"/>
        <v>0</v>
      </c>
      <c r="K5100" s="8" t="e">
        <f t="shared" si="918"/>
        <v>#N/A</v>
      </c>
      <c r="L5100" s="7" t="e">
        <f t="shared" si="919"/>
        <v>#N/A</v>
      </c>
      <c r="M5100" s="8" t="e">
        <f t="shared" si="874"/>
        <v>#N/A</v>
      </c>
      <c r="N5100" s="8" t="e">
        <f t="shared" si="875"/>
        <v>#N/A</v>
      </c>
    </row>
    <row r="5101" spans="1:14" ht="15.75" customHeight="1" x14ac:dyDescent="0.35">
      <c r="A5101" s="7">
        <f t="shared" si="909"/>
        <v>0</v>
      </c>
      <c r="B5101" s="7">
        <f t="shared" si="910"/>
        <v>0</v>
      </c>
      <c r="C5101" s="7">
        <f t="shared" si="911"/>
        <v>0</v>
      </c>
      <c r="D5101" s="7">
        <f t="shared" si="912"/>
        <v>0</v>
      </c>
      <c r="E5101" s="7" t="e">
        <f>IF('Report DCM'!$H5101="In-Stream Video","Rich Media display banner",IF('Report DCM'!$I5101&gt;'Report DCM'!$J5101,"Standard",VLOOKUP(CONCATENATE(bd_adtype,"_",bd_creativetype),tabela,2,FALSE)))</f>
        <v>#N/A</v>
      </c>
      <c r="F5101" s="7">
        <f t="shared" si="913"/>
        <v>0</v>
      </c>
      <c r="G5101" s="7">
        <f t="shared" si="914"/>
        <v>0</v>
      </c>
      <c r="H5101" s="7">
        <f t="shared" si="915"/>
        <v>0</v>
      </c>
      <c r="I5101" s="7">
        <f t="shared" si="916"/>
        <v>0</v>
      </c>
      <c r="J5101" s="7">
        <f t="shared" si="917"/>
        <v>0</v>
      </c>
      <c r="K5101" s="8" t="e">
        <f t="shared" si="918"/>
        <v>#N/A</v>
      </c>
      <c r="L5101" s="7" t="e">
        <f t="shared" si="919"/>
        <v>#N/A</v>
      </c>
      <c r="M5101" s="8" t="e">
        <f t="shared" si="874"/>
        <v>#N/A</v>
      </c>
      <c r="N5101" s="8" t="e">
        <f t="shared" si="875"/>
        <v>#N/A</v>
      </c>
    </row>
    <row r="5102" spans="1:14" ht="15.75" customHeight="1" x14ac:dyDescent="0.35">
      <c r="A5102" s="7">
        <f t="shared" si="909"/>
        <v>0</v>
      </c>
      <c r="B5102" s="7">
        <f t="shared" si="910"/>
        <v>0</v>
      </c>
      <c r="C5102" s="7">
        <f t="shared" si="911"/>
        <v>0</v>
      </c>
      <c r="D5102" s="7">
        <f t="shared" si="912"/>
        <v>0</v>
      </c>
      <c r="E5102" s="7" t="e">
        <f>IF('Report DCM'!$H5102="In-Stream Video","Rich Media display banner",IF('Report DCM'!$I5102&gt;'Report DCM'!$J5102,"Standard",VLOOKUP(CONCATENATE(bd_adtype,"_",bd_creativetype),tabela,2,FALSE)))</f>
        <v>#N/A</v>
      </c>
      <c r="F5102" s="7">
        <f t="shared" si="913"/>
        <v>0</v>
      </c>
      <c r="G5102" s="7">
        <f t="shared" si="914"/>
        <v>0</v>
      </c>
      <c r="H5102" s="7">
        <f t="shared" si="915"/>
        <v>0</v>
      </c>
      <c r="I5102" s="7">
        <f t="shared" si="916"/>
        <v>0</v>
      </c>
      <c r="J5102" s="7">
        <f t="shared" si="917"/>
        <v>0</v>
      </c>
      <c r="K5102" s="8" t="e">
        <f t="shared" si="918"/>
        <v>#N/A</v>
      </c>
      <c r="L5102" s="7" t="e">
        <f t="shared" si="919"/>
        <v>#N/A</v>
      </c>
      <c r="M5102" s="8" t="e">
        <f t="shared" ref="M5102:M5356" si="920">IF(E5102="Dynamic Click",J5102*K5102,K5102*$I5102/1000)</f>
        <v>#N/A</v>
      </c>
      <c r="N5102" s="8" t="e">
        <f t="shared" ref="N5102:N5356" si="921">IF(E5102="Dynamic Click",J5102*L5102,L5102*$I5102/1000)</f>
        <v>#N/A</v>
      </c>
    </row>
    <row r="5103" spans="1:14" ht="15.75" customHeight="1" x14ac:dyDescent="0.35">
      <c r="A5103" s="7">
        <f t="shared" si="909"/>
        <v>0</v>
      </c>
      <c r="B5103" s="7">
        <f t="shared" si="910"/>
        <v>0</v>
      </c>
      <c r="C5103" s="7">
        <f t="shared" si="911"/>
        <v>0</v>
      </c>
      <c r="D5103" s="7">
        <f t="shared" si="912"/>
        <v>0</v>
      </c>
      <c r="E5103" s="7" t="e">
        <f>IF('Report DCM'!$H5103="In-Stream Video","Rich Media display banner",IF('Report DCM'!$I5103&gt;'Report DCM'!$J5103,"Standard",VLOOKUP(CONCATENATE(bd_adtype,"_",bd_creativetype),tabela,2,FALSE)))</f>
        <v>#N/A</v>
      </c>
      <c r="F5103" s="7">
        <f t="shared" si="913"/>
        <v>0</v>
      </c>
      <c r="G5103" s="7">
        <f t="shared" si="914"/>
        <v>0</v>
      </c>
      <c r="H5103" s="7">
        <f t="shared" si="915"/>
        <v>0</v>
      </c>
      <c r="I5103" s="7">
        <f t="shared" si="916"/>
        <v>0</v>
      </c>
      <c r="J5103" s="7">
        <f t="shared" si="917"/>
        <v>0</v>
      </c>
      <c r="K5103" s="8" t="e">
        <f t="shared" si="918"/>
        <v>#N/A</v>
      </c>
      <c r="L5103" s="7" t="e">
        <f t="shared" si="919"/>
        <v>#N/A</v>
      </c>
      <c r="M5103" s="8" t="e">
        <f t="shared" si="920"/>
        <v>#N/A</v>
      </c>
      <c r="N5103" s="8" t="e">
        <f t="shared" si="921"/>
        <v>#N/A</v>
      </c>
    </row>
    <row r="5104" spans="1:14" ht="15.75" customHeight="1" x14ac:dyDescent="0.35">
      <c r="A5104" s="7">
        <f t="shared" si="909"/>
        <v>0</v>
      </c>
      <c r="B5104" s="7">
        <f t="shared" si="910"/>
        <v>0</v>
      </c>
      <c r="C5104" s="7">
        <f t="shared" si="911"/>
        <v>0</v>
      </c>
      <c r="D5104" s="7">
        <f t="shared" si="912"/>
        <v>0</v>
      </c>
      <c r="E5104" s="7" t="e">
        <f>IF('Report DCM'!$H5104="In-Stream Video","Rich Media display banner",IF('Report DCM'!$I5104&gt;'Report DCM'!$J5104,"Standard",VLOOKUP(CONCATENATE(bd_adtype,"_",bd_creativetype),tabela,2,FALSE)))</f>
        <v>#N/A</v>
      </c>
      <c r="F5104" s="7">
        <f t="shared" si="913"/>
        <v>0</v>
      </c>
      <c r="G5104" s="7">
        <f t="shared" si="914"/>
        <v>0</v>
      </c>
      <c r="H5104" s="7">
        <f t="shared" si="915"/>
        <v>0</v>
      </c>
      <c r="I5104" s="7">
        <f t="shared" si="916"/>
        <v>0</v>
      </c>
      <c r="J5104" s="7">
        <f t="shared" si="917"/>
        <v>0</v>
      </c>
      <c r="K5104" s="8" t="e">
        <f t="shared" si="918"/>
        <v>#N/A</v>
      </c>
      <c r="L5104" s="7" t="e">
        <f t="shared" si="919"/>
        <v>#N/A</v>
      </c>
      <c r="M5104" s="8" t="e">
        <f t="shared" si="920"/>
        <v>#N/A</v>
      </c>
      <c r="N5104" s="8" t="e">
        <f t="shared" si="921"/>
        <v>#N/A</v>
      </c>
    </row>
    <row r="5105" spans="1:14" ht="15.75" customHeight="1" x14ac:dyDescent="0.35">
      <c r="A5105" s="7">
        <f t="shared" si="909"/>
        <v>0</v>
      </c>
      <c r="B5105" s="7">
        <f t="shared" si="910"/>
        <v>0</v>
      </c>
      <c r="C5105" s="7">
        <f t="shared" si="911"/>
        <v>0</v>
      </c>
      <c r="D5105" s="7">
        <f t="shared" si="912"/>
        <v>0</v>
      </c>
      <c r="E5105" s="7" t="e">
        <f>IF('Report DCM'!$H5105="In-Stream Video","Rich Media display banner",IF('Report DCM'!$I5105&gt;'Report DCM'!$J5105,"Standard",VLOOKUP(CONCATENATE(bd_adtype,"_",bd_creativetype),tabela,2,FALSE)))</f>
        <v>#N/A</v>
      </c>
      <c r="F5105" s="7">
        <f t="shared" si="913"/>
        <v>0</v>
      </c>
      <c r="G5105" s="7">
        <f t="shared" si="914"/>
        <v>0</v>
      </c>
      <c r="H5105" s="7">
        <f t="shared" si="915"/>
        <v>0</v>
      </c>
      <c r="I5105" s="7">
        <f t="shared" si="916"/>
        <v>0</v>
      </c>
      <c r="J5105" s="7">
        <f t="shared" si="917"/>
        <v>0</v>
      </c>
      <c r="K5105" s="8" t="e">
        <f t="shared" si="918"/>
        <v>#N/A</v>
      </c>
      <c r="L5105" s="7" t="e">
        <f t="shared" si="919"/>
        <v>#N/A</v>
      </c>
      <c r="M5105" s="8" t="e">
        <f t="shared" si="920"/>
        <v>#N/A</v>
      </c>
      <c r="N5105" s="8" t="e">
        <f t="shared" si="921"/>
        <v>#N/A</v>
      </c>
    </row>
    <row r="5106" spans="1:14" ht="15.75" customHeight="1" x14ac:dyDescent="0.35">
      <c r="A5106" s="7">
        <f t="shared" si="909"/>
        <v>0</v>
      </c>
      <c r="B5106" s="7">
        <f t="shared" si="910"/>
        <v>0</v>
      </c>
      <c r="C5106" s="7">
        <f t="shared" si="911"/>
        <v>0</v>
      </c>
      <c r="D5106" s="7">
        <f t="shared" si="912"/>
        <v>0</v>
      </c>
      <c r="E5106" s="7" t="e">
        <f>IF('Report DCM'!$H5106="In-Stream Video","Rich Media display banner",IF('Report DCM'!$I5106&gt;'Report DCM'!$J5106,"Standard",VLOOKUP(CONCATENATE(bd_adtype,"_",bd_creativetype),tabela,2,FALSE)))</f>
        <v>#N/A</v>
      </c>
      <c r="F5106" s="7">
        <f t="shared" si="913"/>
        <v>0</v>
      </c>
      <c r="G5106" s="7">
        <f t="shared" si="914"/>
        <v>0</v>
      </c>
      <c r="H5106" s="7">
        <f t="shared" si="915"/>
        <v>0</v>
      </c>
      <c r="I5106" s="7">
        <f t="shared" si="916"/>
        <v>0</v>
      </c>
      <c r="J5106" s="7">
        <f t="shared" si="917"/>
        <v>0</v>
      </c>
      <c r="K5106" s="8" t="e">
        <f t="shared" si="918"/>
        <v>#N/A</v>
      </c>
      <c r="L5106" s="7" t="e">
        <f t="shared" si="919"/>
        <v>#N/A</v>
      </c>
      <c r="M5106" s="8" t="e">
        <f t="shared" si="920"/>
        <v>#N/A</v>
      </c>
      <c r="N5106" s="8" t="e">
        <f t="shared" si="921"/>
        <v>#N/A</v>
      </c>
    </row>
    <row r="5107" spans="1:14" ht="15.75" customHeight="1" x14ac:dyDescent="0.35">
      <c r="A5107" s="7">
        <f t="shared" si="909"/>
        <v>0</v>
      </c>
      <c r="B5107" s="7">
        <f t="shared" si="910"/>
        <v>0</v>
      </c>
      <c r="C5107" s="7">
        <f t="shared" si="911"/>
        <v>0</v>
      </c>
      <c r="D5107" s="7">
        <f t="shared" si="912"/>
        <v>0</v>
      </c>
      <c r="E5107" s="7" t="e">
        <f>IF('Report DCM'!$H5107="In-Stream Video","Rich Media display banner",IF('Report DCM'!$I5107&gt;'Report DCM'!$J5107,"Standard",VLOOKUP(CONCATENATE(bd_adtype,"_",bd_creativetype),tabela,2,FALSE)))</f>
        <v>#N/A</v>
      </c>
      <c r="F5107" s="7">
        <f t="shared" si="913"/>
        <v>0</v>
      </c>
      <c r="G5107" s="7">
        <f t="shared" si="914"/>
        <v>0</v>
      </c>
      <c r="H5107" s="7">
        <f t="shared" si="915"/>
        <v>0</v>
      </c>
      <c r="I5107" s="7">
        <f t="shared" si="916"/>
        <v>0</v>
      </c>
      <c r="J5107" s="7">
        <f t="shared" si="917"/>
        <v>0</v>
      </c>
      <c r="K5107" s="8" t="e">
        <f t="shared" si="918"/>
        <v>#N/A</v>
      </c>
      <c r="L5107" s="7" t="e">
        <f t="shared" si="919"/>
        <v>#N/A</v>
      </c>
      <c r="M5107" s="8" t="e">
        <f t="shared" si="920"/>
        <v>#N/A</v>
      </c>
      <c r="N5107" s="8" t="e">
        <f t="shared" si="921"/>
        <v>#N/A</v>
      </c>
    </row>
    <row r="5108" spans="1:14" ht="15.75" customHeight="1" x14ac:dyDescent="0.35">
      <c r="A5108" s="7">
        <f t="shared" si="909"/>
        <v>0</v>
      </c>
      <c r="B5108" s="7">
        <f t="shared" si="910"/>
        <v>0</v>
      </c>
      <c r="C5108" s="7">
        <f t="shared" si="911"/>
        <v>0</v>
      </c>
      <c r="D5108" s="7">
        <f t="shared" si="912"/>
        <v>0</v>
      </c>
      <c r="E5108" s="7" t="e">
        <f>IF('Report DCM'!$H5108="In-Stream Video","Rich Media display banner",IF('Report DCM'!$I5108&gt;'Report DCM'!$J5108,"Standard",VLOOKUP(CONCATENATE(bd_adtype,"_",bd_creativetype),tabela,2,FALSE)))</f>
        <v>#N/A</v>
      </c>
      <c r="F5108" s="7">
        <f t="shared" si="913"/>
        <v>0</v>
      </c>
      <c r="G5108" s="7">
        <f t="shared" si="914"/>
        <v>0</v>
      </c>
      <c r="H5108" s="7">
        <f t="shared" si="915"/>
        <v>0</v>
      </c>
      <c r="I5108" s="7">
        <f t="shared" si="916"/>
        <v>0</v>
      </c>
      <c r="J5108" s="7">
        <f t="shared" si="917"/>
        <v>0</v>
      </c>
      <c r="K5108" s="8" t="e">
        <f t="shared" si="918"/>
        <v>#N/A</v>
      </c>
      <c r="L5108" s="7" t="e">
        <f t="shared" si="919"/>
        <v>#N/A</v>
      </c>
      <c r="M5108" s="8" t="e">
        <f t="shared" si="920"/>
        <v>#N/A</v>
      </c>
      <c r="N5108" s="8" t="e">
        <f t="shared" si="921"/>
        <v>#N/A</v>
      </c>
    </row>
    <row r="5109" spans="1:14" ht="15.75" customHeight="1" x14ac:dyDescent="0.35">
      <c r="A5109" s="7">
        <f t="shared" si="909"/>
        <v>0</v>
      </c>
      <c r="B5109" s="7">
        <f t="shared" si="910"/>
        <v>0</v>
      </c>
      <c r="C5109" s="7">
        <f t="shared" si="911"/>
        <v>0</v>
      </c>
      <c r="D5109" s="7">
        <f t="shared" si="912"/>
        <v>0</v>
      </c>
      <c r="E5109" s="7" t="e">
        <f>IF('Report DCM'!$H5109="In-Stream Video","Rich Media display banner",IF('Report DCM'!$I5109&gt;'Report DCM'!$J5109,"Standard",VLOOKUP(CONCATENATE(bd_adtype,"_",bd_creativetype),tabela,2,FALSE)))</f>
        <v>#N/A</v>
      </c>
      <c r="F5109" s="7">
        <f t="shared" si="913"/>
        <v>0</v>
      </c>
      <c r="G5109" s="7">
        <f t="shared" si="914"/>
        <v>0</v>
      </c>
      <c r="H5109" s="7">
        <f t="shared" si="915"/>
        <v>0</v>
      </c>
      <c r="I5109" s="7">
        <f t="shared" si="916"/>
        <v>0</v>
      </c>
      <c r="J5109" s="7">
        <f t="shared" si="917"/>
        <v>0</v>
      </c>
      <c r="K5109" s="8" t="e">
        <f t="shared" si="918"/>
        <v>#N/A</v>
      </c>
      <c r="L5109" s="7" t="e">
        <f t="shared" si="919"/>
        <v>#N/A</v>
      </c>
      <c r="M5109" s="8" t="e">
        <f t="shared" si="920"/>
        <v>#N/A</v>
      </c>
      <c r="N5109" s="8" t="e">
        <f t="shared" si="921"/>
        <v>#N/A</v>
      </c>
    </row>
    <row r="5110" spans="1:14" ht="15.75" customHeight="1" x14ac:dyDescent="0.35">
      <c r="A5110" s="7">
        <f t="shared" si="909"/>
        <v>0</v>
      </c>
      <c r="B5110" s="7">
        <f t="shared" si="910"/>
        <v>0</v>
      </c>
      <c r="C5110" s="7">
        <f t="shared" si="911"/>
        <v>0</v>
      </c>
      <c r="D5110" s="7">
        <f t="shared" si="912"/>
        <v>0</v>
      </c>
      <c r="E5110" s="7" t="e">
        <f>IF('Report DCM'!$H5110="In-Stream Video","Rich Media display banner",IF('Report DCM'!$I5110&gt;'Report DCM'!$J5110,"Standard",VLOOKUP(CONCATENATE(bd_adtype,"_",bd_creativetype),tabela,2,FALSE)))</f>
        <v>#N/A</v>
      </c>
      <c r="F5110" s="7">
        <f t="shared" si="913"/>
        <v>0</v>
      </c>
      <c r="G5110" s="7">
        <f t="shared" si="914"/>
        <v>0</v>
      </c>
      <c r="H5110" s="7">
        <f t="shared" si="915"/>
        <v>0</v>
      </c>
      <c r="I5110" s="7">
        <f t="shared" si="916"/>
        <v>0</v>
      </c>
      <c r="J5110" s="7">
        <f t="shared" si="917"/>
        <v>0</v>
      </c>
      <c r="K5110" s="8" t="e">
        <f t="shared" si="918"/>
        <v>#N/A</v>
      </c>
      <c r="L5110" s="7" t="e">
        <f t="shared" si="919"/>
        <v>#N/A</v>
      </c>
      <c r="M5110" s="8" t="e">
        <f t="shared" si="920"/>
        <v>#N/A</v>
      </c>
      <c r="N5110" s="8" t="e">
        <f t="shared" si="921"/>
        <v>#N/A</v>
      </c>
    </row>
    <row r="5111" spans="1:14" ht="15.75" customHeight="1" x14ac:dyDescent="0.35">
      <c r="A5111" s="7">
        <f t="shared" si="909"/>
        <v>0</v>
      </c>
      <c r="B5111" s="7">
        <f t="shared" si="910"/>
        <v>0</v>
      </c>
      <c r="C5111" s="7">
        <f t="shared" si="911"/>
        <v>0</v>
      </c>
      <c r="D5111" s="7">
        <f t="shared" si="912"/>
        <v>0</v>
      </c>
      <c r="E5111" s="7" t="e">
        <f>IF('Report DCM'!$H5111="In-Stream Video","Rich Media display banner",IF('Report DCM'!$I5111&gt;'Report DCM'!$J5111,"Standard",VLOOKUP(CONCATENATE(bd_adtype,"_",bd_creativetype),tabela,2,FALSE)))</f>
        <v>#N/A</v>
      </c>
      <c r="F5111" s="7">
        <f t="shared" si="913"/>
        <v>0</v>
      </c>
      <c r="G5111" s="7">
        <f t="shared" si="914"/>
        <v>0</v>
      </c>
      <c r="H5111" s="7">
        <f t="shared" si="915"/>
        <v>0</v>
      </c>
      <c r="I5111" s="7">
        <f t="shared" si="916"/>
        <v>0</v>
      </c>
      <c r="J5111" s="7">
        <f t="shared" si="917"/>
        <v>0</v>
      </c>
      <c r="K5111" s="8" t="e">
        <f t="shared" si="918"/>
        <v>#N/A</v>
      </c>
      <c r="L5111" s="7" t="e">
        <f t="shared" si="919"/>
        <v>#N/A</v>
      </c>
      <c r="M5111" s="8" t="e">
        <f t="shared" si="920"/>
        <v>#N/A</v>
      </c>
      <c r="N5111" s="8" t="e">
        <f t="shared" si="921"/>
        <v>#N/A</v>
      </c>
    </row>
    <row r="5112" spans="1:14" ht="15.75" customHeight="1" x14ac:dyDescent="0.35">
      <c r="A5112" s="7">
        <f t="shared" si="909"/>
        <v>0</v>
      </c>
      <c r="B5112" s="7">
        <f t="shared" si="910"/>
        <v>0</v>
      </c>
      <c r="C5112" s="7">
        <f t="shared" si="911"/>
        <v>0</v>
      </c>
      <c r="D5112" s="7">
        <f t="shared" si="912"/>
        <v>0</v>
      </c>
      <c r="E5112" s="7" t="e">
        <f>IF('Report DCM'!$H5112="In-Stream Video","Rich Media display banner",IF('Report DCM'!$I5112&gt;'Report DCM'!$J5112,"Standard",VLOOKUP(CONCATENATE(bd_adtype,"_",bd_creativetype),tabela,2,FALSE)))</f>
        <v>#N/A</v>
      </c>
      <c r="F5112" s="7">
        <f t="shared" si="913"/>
        <v>0</v>
      </c>
      <c r="G5112" s="7">
        <f t="shared" si="914"/>
        <v>0</v>
      </c>
      <c r="H5112" s="7">
        <f t="shared" si="915"/>
        <v>0</v>
      </c>
      <c r="I5112" s="7">
        <f t="shared" si="916"/>
        <v>0</v>
      </c>
      <c r="J5112" s="7">
        <f t="shared" si="917"/>
        <v>0</v>
      </c>
      <c r="K5112" s="8" t="e">
        <f t="shared" si="918"/>
        <v>#N/A</v>
      </c>
      <c r="L5112" s="7" t="e">
        <f t="shared" si="919"/>
        <v>#N/A</v>
      </c>
      <c r="M5112" s="8" t="e">
        <f t="shared" si="920"/>
        <v>#N/A</v>
      </c>
      <c r="N5112" s="8" t="e">
        <f t="shared" si="921"/>
        <v>#N/A</v>
      </c>
    </row>
    <row r="5113" spans="1:14" ht="15.75" customHeight="1" x14ac:dyDescent="0.35">
      <c r="A5113" s="7">
        <f t="shared" si="909"/>
        <v>0</v>
      </c>
      <c r="B5113" s="7">
        <f t="shared" si="910"/>
        <v>0</v>
      </c>
      <c r="C5113" s="7">
        <f t="shared" si="911"/>
        <v>0</v>
      </c>
      <c r="D5113" s="7">
        <f t="shared" si="912"/>
        <v>0</v>
      </c>
      <c r="E5113" s="7" t="e">
        <f>IF('Report DCM'!$H5113="In-Stream Video","Rich Media display banner",IF('Report DCM'!$I5113&gt;'Report DCM'!$J5113,"Standard",VLOOKUP(CONCATENATE(bd_adtype,"_",bd_creativetype),tabela,2,FALSE)))</f>
        <v>#N/A</v>
      </c>
      <c r="F5113" s="7">
        <f t="shared" si="913"/>
        <v>0</v>
      </c>
      <c r="G5113" s="7">
        <f t="shared" si="914"/>
        <v>0</v>
      </c>
      <c r="H5113" s="7">
        <f t="shared" si="915"/>
        <v>0</v>
      </c>
      <c r="I5113" s="7">
        <f t="shared" si="916"/>
        <v>0</v>
      </c>
      <c r="J5113" s="7">
        <f t="shared" si="917"/>
        <v>0</v>
      </c>
      <c r="K5113" s="8" t="e">
        <f t="shared" si="918"/>
        <v>#N/A</v>
      </c>
      <c r="L5113" s="7" t="e">
        <f t="shared" si="919"/>
        <v>#N/A</v>
      </c>
      <c r="M5113" s="8" t="e">
        <f t="shared" si="920"/>
        <v>#N/A</v>
      </c>
      <c r="N5113" s="8" t="e">
        <f t="shared" si="921"/>
        <v>#N/A</v>
      </c>
    </row>
    <row r="5114" spans="1:14" ht="15.75" customHeight="1" x14ac:dyDescent="0.35">
      <c r="A5114" s="7">
        <f t="shared" si="909"/>
        <v>0</v>
      </c>
      <c r="B5114" s="7">
        <f t="shared" si="910"/>
        <v>0</v>
      </c>
      <c r="C5114" s="7">
        <f t="shared" si="911"/>
        <v>0</v>
      </c>
      <c r="D5114" s="7">
        <f t="shared" si="912"/>
        <v>0</v>
      </c>
      <c r="E5114" s="7" t="e">
        <f>IF('Report DCM'!$H5114="In-Stream Video","Rich Media display banner",IF('Report DCM'!$I5114&gt;'Report DCM'!$J5114,"Standard",VLOOKUP(CONCATENATE(bd_adtype,"_",bd_creativetype),tabela,2,FALSE)))</f>
        <v>#N/A</v>
      </c>
      <c r="F5114" s="7">
        <f t="shared" si="913"/>
        <v>0</v>
      </c>
      <c r="G5114" s="7">
        <f t="shared" si="914"/>
        <v>0</v>
      </c>
      <c r="H5114" s="7">
        <f t="shared" si="915"/>
        <v>0</v>
      </c>
      <c r="I5114" s="7">
        <f t="shared" si="916"/>
        <v>0</v>
      </c>
      <c r="J5114" s="7">
        <f t="shared" si="917"/>
        <v>0</v>
      </c>
      <c r="K5114" s="8" t="e">
        <f t="shared" si="918"/>
        <v>#N/A</v>
      </c>
      <c r="L5114" s="7" t="e">
        <f t="shared" si="919"/>
        <v>#N/A</v>
      </c>
      <c r="M5114" s="8" t="e">
        <f t="shared" si="920"/>
        <v>#N/A</v>
      </c>
      <c r="N5114" s="8" t="e">
        <f t="shared" si="921"/>
        <v>#N/A</v>
      </c>
    </row>
    <row r="5115" spans="1:14" ht="15.75" customHeight="1" x14ac:dyDescent="0.35">
      <c r="A5115" s="7">
        <f t="shared" si="909"/>
        <v>0</v>
      </c>
      <c r="B5115" s="7">
        <f t="shared" si="910"/>
        <v>0</v>
      </c>
      <c r="C5115" s="7">
        <f t="shared" si="911"/>
        <v>0</v>
      </c>
      <c r="D5115" s="7">
        <f t="shared" si="912"/>
        <v>0</v>
      </c>
      <c r="E5115" s="7" t="e">
        <f>IF('Report DCM'!$H5115="In-Stream Video","Rich Media display banner",IF('Report DCM'!$I5115&gt;'Report DCM'!$J5115,"Standard",VLOOKUP(CONCATENATE(bd_adtype,"_",bd_creativetype),tabela,2,FALSE)))</f>
        <v>#N/A</v>
      </c>
      <c r="F5115" s="7">
        <f t="shared" si="913"/>
        <v>0</v>
      </c>
      <c r="G5115" s="7">
        <f t="shared" si="914"/>
        <v>0</v>
      </c>
      <c r="H5115" s="7">
        <f t="shared" si="915"/>
        <v>0</v>
      </c>
      <c r="I5115" s="7">
        <f t="shared" si="916"/>
        <v>0</v>
      </c>
      <c r="J5115" s="7">
        <f t="shared" si="917"/>
        <v>0</v>
      </c>
      <c r="K5115" s="8" t="e">
        <f t="shared" si="918"/>
        <v>#N/A</v>
      </c>
      <c r="L5115" s="7" t="e">
        <f t="shared" si="919"/>
        <v>#N/A</v>
      </c>
      <c r="M5115" s="8" t="e">
        <f t="shared" si="920"/>
        <v>#N/A</v>
      </c>
      <c r="N5115" s="8" t="e">
        <f t="shared" si="921"/>
        <v>#N/A</v>
      </c>
    </row>
    <row r="5116" spans="1:14" ht="15.75" customHeight="1" x14ac:dyDescent="0.35">
      <c r="A5116" s="7">
        <f t="shared" si="909"/>
        <v>0</v>
      </c>
      <c r="B5116" s="7">
        <f t="shared" si="910"/>
        <v>0</v>
      </c>
      <c r="C5116" s="7">
        <f t="shared" si="911"/>
        <v>0</v>
      </c>
      <c r="D5116" s="7">
        <f t="shared" si="912"/>
        <v>0</v>
      </c>
      <c r="E5116" s="7" t="e">
        <f>IF('Report DCM'!$H5116="In-Stream Video","Rich Media display banner",IF('Report DCM'!$I5116&gt;'Report DCM'!$J5116,"Standard",VLOOKUP(CONCATENATE(bd_adtype,"_",bd_creativetype),tabela,2,FALSE)))</f>
        <v>#N/A</v>
      </c>
      <c r="F5116" s="7">
        <f t="shared" si="913"/>
        <v>0</v>
      </c>
      <c r="G5116" s="7">
        <f t="shared" si="914"/>
        <v>0</v>
      </c>
      <c r="H5116" s="7">
        <f t="shared" si="915"/>
        <v>0</v>
      </c>
      <c r="I5116" s="7">
        <f t="shared" si="916"/>
        <v>0</v>
      </c>
      <c r="J5116" s="7">
        <f t="shared" si="917"/>
        <v>0</v>
      </c>
      <c r="K5116" s="8" t="e">
        <f t="shared" si="918"/>
        <v>#N/A</v>
      </c>
      <c r="L5116" s="7" t="e">
        <f t="shared" si="919"/>
        <v>#N/A</v>
      </c>
      <c r="M5116" s="8" t="e">
        <f t="shared" si="920"/>
        <v>#N/A</v>
      </c>
      <c r="N5116" s="8" t="e">
        <f t="shared" si="921"/>
        <v>#N/A</v>
      </c>
    </row>
    <row r="5117" spans="1:14" ht="15.75" customHeight="1" x14ac:dyDescent="0.35">
      <c r="A5117" s="7">
        <f t="shared" si="909"/>
        <v>0</v>
      </c>
      <c r="B5117" s="7">
        <f t="shared" si="910"/>
        <v>0</v>
      </c>
      <c r="C5117" s="7">
        <f t="shared" si="911"/>
        <v>0</v>
      </c>
      <c r="D5117" s="7">
        <f t="shared" si="912"/>
        <v>0</v>
      </c>
      <c r="E5117" s="7" t="e">
        <f>IF('Report DCM'!$H5117="In-Stream Video","Rich Media display banner",IF('Report DCM'!$I5117&gt;'Report DCM'!$J5117,"Standard",VLOOKUP(CONCATENATE(bd_adtype,"_",bd_creativetype),tabela,2,FALSE)))</f>
        <v>#N/A</v>
      </c>
      <c r="F5117" s="7">
        <f t="shared" si="913"/>
        <v>0</v>
      </c>
      <c r="G5117" s="7">
        <f t="shared" si="914"/>
        <v>0</v>
      </c>
      <c r="H5117" s="7">
        <f t="shared" si="915"/>
        <v>0</v>
      </c>
      <c r="I5117" s="7">
        <f t="shared" si="916"/>
        <v>0</v>
      </c>
      <c r="J5117" s="7">
        <f t="shared" si="917"/>
        <v>0</v>
      </c>
      <c r="K5117" s="8" t="e">
        <f t="shared" si="918"/>
        <v>#N/A</v>
      </c>
      <c r="L5117" s="7" t="e">
        <f t="shared" si="919"/>
        <v>#N/A</v>
      </c>
      <c r="M5117" s="8" t="e">
        <f t="shared" si="920"/>
        <v>#N/A</v>
      </c>
      <c r="N5117" s="8" t="e">
        <f t="shared" si="921"/>
        <v>#N/A</v>
      </c>
    </row>
    <row r="5118" spans="1:14" ht="15.75" customHeight="1" x14ac:dyDescent="0.35">
      <c r="A5118" s="7">
        <f t="shared" si="909"/>
        <v>0</v>
      </c>
      <c r="B5118" s="7">
        <f t="shared" si="910"/>
        <v>0</v>
      </c>
      <c r="C5118" s="7">
        <f t="shared" si="911"/>
        <v>0</v>
      </c>
      <c r="D5118" s="7">
        <f t="shared" si="912"/>
        <v>0</v>
      </c>
      <c r="E5118" s="7" t="e">
        <f>IF('Report DCM'!$H5118="In-Stream Video","Rich Media display banner",IF('Report DCM'!$I5118&gt;'Report DCM'!$J5118,"Standard",VLOOKUP(CONCATENATE(bd_adtype,"_",bd_creativetype),tabela,2,FALSE)))</f>
        <v>#N/A</v>
      </c>
      <c r="F5118" s="7">
        <f t="shared" si="913"/>
        <v>0</v>
      </c>
      <c r="G5118" s="7">
        <f t="shared" si="914"/>
        <v>0</v>
      </c>
      <c r="H5118" s="7">
        <f t="shared" si="915"/>
        <v>0</v>
      </c>
      <c r="I5118" s="7">
        <f t="shared" si="916"/>
        <v>0</v>
      </c>
      <c r="J5118" s="7">
        <f t="shared" si="917"/>
        <v>0</v>
      </c>
      <c r="K5118" s="8" t="e">
        <f t="shared" si="918"/>
        <v>#N/A</v>
      </c>
      <c r="L5118" s="7" t="e">
        <f t="shared" si="919"/>
        <v>#N/A</v>
      </c>
      <c r="M5118" s="8" t="e">
        <f t="shared" si="920"/>
        <v>#N/A</v>
      </c>
      <c r="N5118" s="8" t="e">
        <f t="shared" si="921"/>
        <v>#N/A</v>
      </c>
    </row>
    <row r="5119" spans="1:14" ht="15.75" customHeight="1" x14ac:dyDescent="0.35">
      <c r="A5119" s="7">
        <f t="shared" si="909"/>
        <v>0</v>
      </c>
      <c r="B5119" s="7">
        <f t="shared" si="910"/>
        <v>0</v>
      </c>
      <c r="C5119" s="7">
        <f t="shared" si="911"/>
        <v>0</v>
      </c>
      <c r="D5119" s="7">
        <f t="shared" si="912"/>
        <v>0</v>
      </c>
      <c r="E5119" s="7" t="e">
        <f>IF('Report DCM'!$H5119="In-Stream Video","Rich Media display banner",IF('Report DCM'!$I5119&gt;'Report DCM'!$J5119,"Standard",VLOOKUP(CONCATENATE(bd_adtype,"_",bd_creativetype),tabela,2,FALSE)))</f>
        <v>#N/A</v>
      </c>
      <c r="F5119" s="7">
        <f t="shared" si="913"/>
        <v>0</v>
      </c>
      <c r="G5119" s="7">
        <f t="shared" si="914"/>
        <v>0</v>
      </c>
      <c r="H5119" s="7">
        <f t="shared" si="915"/>
        <v>0</v>
      </c>
      <c r="I5119" s="7">
        <f t="shared" si="916"/>
        <v>0</v>
      </c>
      <c r="J5119" s="7">
        <f t="shared" si="917"/>
        <v>0</v>
      </c>
      <c r="K5119" s="8" t="e">
        <f t="shared" si="918"/>
        <v>#N/A</v>
      </c>
      <c r="L5119" s="7" t="e">
        <f t="shared" si="919"/>
        <v>#N/A</v>
      </c>
      <c r="M5119" s="8" t="e">
        <f t="shared" si="920"/>
        <v>#N/A</v>
      </c>
      <c r="N5119" s="8" t="e">
        <f t="shared" si="921"/>
        <v>#N/A</v>
      </c>
    </row>
    <row r="5120" spans="1:14" ht="15.75" customHeight="1" x14ac:dyDescent="0.35">
      <c r="A5120" s="7">
        <f t="shared" si="909"/>
        <v>0</v>
      </c>
      <c r="B5120" s="7">
        <f t="shared" si="910"/>
        <v>0</v>
      </c>
      <c r="C5120" s="7">
        <f t="shared" si="911"/>
        <v>0</v>
      </c>
      <c r="D5120" s="7">
        <f t="shared" si="912"/>
        <v>0</v>
      </c>
      <c r="E5120" s="7" t="e">
        <f>IF('Report DCM'!$H5120="In-Stream Video","Rich Media display banner",IF('Report DCM'!$I5120&gt;'Report DCM'!$J5120,"Standard",VLOOKUP(CONCATENATE(bd_adtype,"_",bd_creativetype),tabela,2,FALSE)))</f>
        <v>#N/A</v>
      </c>
      <c r="F5120" s="7">
        <f t="shared" si="913"/>
        <v>0</v>
      </c>
      <c r="G5120" s="7">
        <f t="shared" si="914"/>
        <v>0</v>
      </c>
      <c r="H5120" s="7">
        <f t="shared" si="915"/>
        <v>0</v>
      </c>
      <c r="I5120" s="7">
        <f t="shared" si="916"/>
        <v>0</v>
      </c>
      <c r="J5120" s="7">
        <f t="shared" si="917"/>
        <v>0</v>
      </c>
      <c r="K5120" s="8" t="e">
        <f t="shared" si="918"/>
        <v>#N/A</v>
      </c>
      <c r="L5120" s="7" t="e">
        <f t="shared" si="919"/>
        <v>#N/A</v>
      </c>
      <c r="M5120" s="8" t="e">
        <f t="shared" si="920"/>
        <v>#N/A</v>
      </c>
      <c r="N5120" s="8" t="e">
        <f t="shared" si="921"/>
        <v>#N/A</v>
      </c>
    </row>
    <row r="5121" spans="1:14" ht="15.75" customHeight="1" x14ac:dyDescent="0.35">
      <c r="A5121" s="7">
        <f t="shared" si="909"/>
        <v>0</v>
      </c>
      <c r="B5121" s="7">
        <f t="shared" si="910"/>
        <v>0</v>
      </c>
      <c r="C5121" s="7">
        <f t="shared" si="911"/>
        <v>0</v>
      </c>
      <c r="D5121" s="7">
        <f t="shared" si="912"/>
        <v>0</v>
      </c>
      <c r="E5121" s="7" t="e">
        <f>IF('Report DCM'!$H5121="In-Stream Video","Rich Media display banner",IF('Report DCM'!$I5121&gt;'Report DCM'!$J5121,"Standard",VLOOKUP(CONCATENATE(bd_adtype,"_",bd_creativetype),tabela,2,FALSE)))</f>
        <v>#N/A</v>
      </c>
      <c r="F5121" s="7">
        <f t="shared" si="913"/>
        <v>0</v>
      </c>
      <c r="G5121" s="7">
        <f t="shared" si="914"/>
        <v>0</v>
      </c>
      <c r="H5121" s="7">
        <f t="shared" si="915"/>
        <v>0</v>
      </c>
      <c r="I5121" s="7">
        <f t="shared" si="916"/>
        <v>0</v>
      </c>
      <c r="J5121" s="7">
        <f t="shared" si="917"/>
        <v>0</v>
      </c>
      <c r="K5121" s="8" t="e">
        <f t="shared" si="918"/>
        <v>#N/A</v>
      </c>
      <c r="L5121" s="7" t="e">
        <f t="shared" si="919"/>
        <v>#N/A</v>
      </c>
      <c r="M5121" s="8" t="e">
        <f t="shared" si="920"/>
        <v>#N/A</v>
      </c>
      <c r="N5121" s="8" t="e">
        <f t="shared" si="921"/>
        <v>#N/A</v>
      </c>
    </row>
    <row r="5122" spans="1:14" ht="15.75" customHeight="1" x14ac:dyDescent="0.35">
      <c r="A5122" s="7">
        <f t="shared" ref="A5122:A5185" si="922">bd_campaign</f>
        <v>0</v>
      </c>
      <c r="B5122" s="7">
        <f t="shared" ref="B5122:B5185" si="923">bd_site</f>
        <v>0</v>
      </c>
      <c r="C5122" s="7">
        <f t="shared" ref="C5122:C5185" si="924">bd_placement</f>
        <v>0</v>
      </c>
      <c r="D5122" s="7">
        <f t="shared" ref="D5122:D5185" si="925">bd_placementID</f>
        <v>0</v>
      </c>
      <c r="E5122" s="7" t="e">
        <f>IF('Report DCM'!$H5122="In-Stream Video","Rich Media display banner",IF('Report DCM'!$I5122&gt;'Report DCM'!$J5122,"Standard",VLOOKUP(CONCATENATE(bd_adtype,"_",bd_creativetype),tabela,2,FALSE)))</f>
        <v>#N/A</v>
      </c>
      <c r="F5122" s="7">
        <f t="shared" ref="F5122:F5185" si="926">bd_ad</f>
        <v>0</v>
      </c>
      <c r="G5122" s="7">
        <f t="shared" ref="G5122:G5185" si="927">bd_adid</f>
        <v>0</v>
      </c>
      <c r="H5122" s="7">
        <f t="shared" ref="H5122:H5185" si="928">bd_creativetype</f>
        <v>0</v>
      </c>
      <c r="I5122" s="7">
        <f t="shared" ref="I5122:I5185" si="929">bd_impression</f>
        <v>0</v>
      </c>
      <c r="J5122" s="7">
        <f t="shared" ref="J5122:J5185" si="930">bd_clicks</f>
        <v>0</v>
      </c>
      <c r="K5122" s="8" t="e">
        <f t="shared" ref="K5122:K5185" si="931">VLOOKUP(E5122,tabela,2,FALSE)</f>
        <v>#N/A</v>
      </c>
      <c r="L5122" s="7" t="e">
        <f t="shared" ref="L5122:L5185" si="932">VLOOKUP(E5122,tabela,3,FALSE)</f>
        <v>#N/A</v>
      </c>
      <c r="M5122" s="8" t="e">
        <f t="shared" si="920"/>
        <v>#N/A</v>
      </c>
      <c r="N5122" s="8" t="e">
        <f t="shared" si="921"/>
        <v>#N/A</v>
      </c>
    </row>
    <row r="5123" spans="1:14" ht="15.75" customHeight="1" x14ac:dyDescent="0.35">
      <c r="A5123" s="7">
        <f t="shared" si="922"/>
        <v>0</v>
      </c>
      <c r="B5123" s="7">
        <f t="shared" si="923"/>
        <v>0</v>
      </c>
      <c r="C5123" s="7">
        <f t="shared" si="924"/>
        <v>0</v>
      </c>
      <c r="D5123" s="7">
        <f t="shared" si="925"/>
        <v>0</v>
      </c>
      <c r="E5123" s="7" t="e">
        <f>IF('Report DCM'!$H5123="In-Stream Video","Rich Media display banner",IF('Report DCM'!$I5123&gt;'Report DCM'!$J5123,"Standard",VLOOKUP(CONCATENATE(bd_adtype,"_",bd_creativetype),tabela,2,FALSE)))</f>
        <v>#N/A</v>
      </c>
      <c r="F5123" s="7">
        <f t="shared" si="926"/>
        <v>0</v>
      </c>
      <c r="G5123" s="7">
        <f t="shared" si="927"/>
        <v>0</v>
      </c>
      <c r="H5123" s="7">
        <f t="shared" si="928"/>
        <v>0</v>
      </c>
      <c r="I5123" s="7">
        <f t="shared" si="929"/>
        <v>0</v>
      </c>
      <c r="J5123" s="7">
        <f t="shared" si="930"/>
        <v>0</v>
      </c>
      <c r="K5123" s="8" t="e">
        <f t="shared" si="931"/>
        <v>#N/A</v>
      </c>
      <c r="L5123" s="7" t="e">
        <f t="shared" si="932"/>
        <v>#N/A</v>
      </c>
      <c r="M5123" s="8" t="e">
        <f t="shared" si="920"/>
        <v>#N/A</v>
      </c>
      <c r="N5123" s="8" t="e">
        <f t="shared" si="921"/>
        <v>#N/A</v>
      </c>
    </row>
    <row r="5124" spans="1:14" ht="15.75" customHeight="1" x14ac:dyDescent="0.35">
      <c r="A5124" s="7">
        <f t="shared" si="922"/>
        <v>0</v>
      </c>
      <c r="B5124" s="7">
        <f t="shared" si="923"/>
        <v>0</v>
      </c>
      <c r="C5124" s="7">
        <f t="shared" si="924"/>
        <v>0</v>
      </c>
      <c r="D5124" s="7">
        <f t="shared" si="925"/>
        <v>0</v>
      </c>
      <c r="E5124" s="7" t="e">
        <f>IF('Report DCM'!$H5124="In-Stream Video","Rich Media display banner",IF('Report DCM'!$I5124&gt;'Report DCM'!$J5124,"Standard",VLOOKUP(CONCATENATE(bd_adtype,"_",bd_creativetype),tabela,2,FALSE)))</f>
        <v>#N/A</v>
      </c>
      <c r="F5124" s="7">
        <f t="shared" si="926"/>
        <v>0</v>
      </c>
      <c r="G5124" s="7">
        <f t="shared" si="927"/>
        <v>0</v>
      </c>
      <c r="H5124" s="7">
        <f t="shared" si="928"/>
        <v>0</v>
      </c>
      <c r="I5124" s="7">
        <f t="shared" si="929"/>
        <v>0</v>
      </c>
      <c r="J5124" s="7">
        <f t="shared" si="930"/>
        <v>0</v>
      </c>
      <c r="K5124" s="8" t="e">
        <f t="shared" si="931"/>
        <v>#N/A</v>
      </c>
      <c r="L5124" s="7" t="e">
        <f t="shared" si="932"/>
        <v>#N/A</v>
      </c>
      <c r="M5124" s="8" t="e">
        <f t="shared" si="920"/>
        <v>#N/A</v>
      </c>
      <c r="N5124" s="8" t="e">
        <f t="shared" si="921"/>
        <v>#N/A</v>
      </c>
    </row>
    <row r="5125" spans="1:14" ht="15.75" customHeight="1" x14ac:dyDescent="0.35">
      <c r="A5125" s="7">
        <f t="shared" si="922"/>
        <v>0</v>
      </c>
      <c r="B5125" s="7">
        <f t="shared" si="923"/>
        <v>0</v>
      </c>
      <c r="C5125" s="7">
        <f t="shared" si="924"/>
        <v>0</v>
      </c>
      <c r="D5125" s="7">
        <f t="shared" si="925"/>
        <v>0</v>
      </c>
      <c r="E5125" s="7" t="e">
        <f>IF('Report DCM'!$H5125="In-Stream Video","Rich Media display banner",IF('Report DCM'!$I5125&gt;'Report DCM'!$J5125,"Standard",VLOOKUP(CONCATENATE(bd_adtype,"_",bd_creativetype),tabela,2,FALSE)))</f>
        <v>#N/A</v>
      </c>
      <c r="F5125" s="7">
        <f t="shared" si="926"/>
        <v>0</v>
      </c>
      <c r="G5125" s="7">
        <f t="shared" si="927"/>
        <v>0</v>
      </c>
      <c r="H5125" s="7">
        <f t="shared" si="928"/>
        <v>0</v>
      </c>
      <c r="I5125" s="7">
        <f t="shared" si="929"/>
        <v>0</v>
      </c>
      <c r="J5125" s="7">
        <f t="shared" si="930"/>
        <v>0</v>
      </c>
      <c r="K5125" s="8" t="e">
        <f t="shared" si="931"/>
        <v>#N/A</v>
      </c>
      <c r="L5125" s="7" t="e">
        <f t="shared" si="932"/>
        <v>#N/A</v>
      </c>
      <c r="M5125" s="8" t="e">
        <f t="shared" si="920"/>
        <v>#N/A</v>
      </c>
      <c r="N5125" s="8" t="e">
        <f t="shared" si="921"/>
        <v>#N/A</v>
      </c>
    </row>
    <row r="5126" spans="1:14" ht="15.75" customHeight="1" x14ac:dyDescent="0.35">
      <c r="A5126" s="7">
        <f t="shared" si="922"/>
        <v>0</v>
      </c>
      <c r="B5126" s="7">
        <f t="shared" si="923"/>
        <v>0</v>
      </c>
      <c r="C5126" s="7">
        <f t="shared" si="924"/>
        <v>0</v>
      </c>
      <c r="D5126" s="7">
        <f t="shared" si="925"/>
        <v>0</v>
      </c>
      <c r="E5126" s="7" t="e">
        <f>IF('Report DCM'!$H5126="In-Stream Video","Rich Media display banner",IF('Report DCM'!$I5126&gt;'Report DCM'!$J5126,"Standard",VLOOKUP(CONCATENATE(bd_adtype,"_",bd_creativetype),tabela,2,FALSE)))</f>
        <v>#N/A</v>
      </c>
      <c r="F5126" s="7">
        <f t="shared" si="926"/>
        <v>0</v>
      </c>
      <c r="G5126" s="7">
        <f t="shared" si="927"/>
        <v>0</v>
      </c>
      <c r="H5126" s="7">
        <f t="shared" si="928"/>
        <v>0</v>
      </c>
      <c r="I5126" s="7">
        <f t="shared" si="929"/>
        <v>0</v>
      </c>
      <c r="J5126" s="7">
        <f t="shared" si="930"/>
        <v>0</v>
      </c>
      <c r="K5126" s="8" t="e">
        <f t="shared" si="931"/>
        <v>#N/A</v>
      </c>
      <c r="L5126" s="7" t="e">
        <f t="shared" si="932"/>
        <v>#N/A</v>
      </c>
      <c r="M5126" s="8" t="e">
        <f t="shared" si="920"/>
        <v>#N/A</v>
      </c>
      <c r="N5126" s="8" t="e">
        <f t="shared" si="921"/>
        <v>#N/A</v>
      </c>
    </row>
    <row r="5127" spans="1:14" ht="15.75" customHeight="1" x14ac:dyDescent="0.35">
      <c r="A5127" s="7">
        <f t="shared" si="922"/>
        <v>0</v>
      </c>
      <c r="B5127" s="7">
        <f t="shared" si="923"/>
        <v>0</v>
      </c>
      <c r="C5127" s="7">
        <f t="shared" si="924"/>
        <v>0</v>
      </c>
      <c r="D5127" s="7">
        <f t="shared" si="925"/>
        <v>0</v>
      </c>
      <c r="E5127" s="7" t="e">
        <f>IF('Report DCM'!$H5127="In-Stream Video","Rich Media display banner",IF('Report DCM'!$I5127&gt;'Report DCM'!$J5127,"Standard",VLOOKUP(CONCATENATE(bd_adtype,"_",bd_creativetype),tabela,2,FALSE)))</f>
        <v>#N/A</v>
      </c>
      <c r="F5127" s="7">
        <f t="shared" si="926"/>
        <v>0</v>
      </c>
      <c r="G5127" s="7">
        <f t="shared" si="927"/>
        <v>0</v>
      </c>
      <c r="H5127" s="7">
        <f t="shared" si="928"/>
        <v>0</v>
      </c>
      <c r="I5127" s="7">
        <f t="shared" si="929"/>
        <v>0</v>
      </c>
      <c r="J5127" s="7">
        <f t="shared" si="930"/>
        <v>0</v>
      </c>
      <c r="K5127" s="8" t="e">
        <f t="shared" si="931"/>
        <v>#N/A</v>
      </c>
      <c r="L5127" s="7" t="e">
        <f t="shared" si="932"/>
        <v>#N/A</v>
      </c>
      <c r="M5127" s="8" t="e">
        <f t="shared" si="920"/>
        <v>#N/A</v>
      </c>
      <c r="N5127" s="8" t="e">
        <f t="shared" si="921"/>
        <v>#N/A</v>
      </c>
    </row>
    <row r="5128" spans="1:14" ht="15.75" customHeight="1" x14ac:dyDescent="0.35">
      <c r="A5128" s="7">
        <f t="shared" si="922"/>
        <v>0</v>
      </c>
      <c r="B5128" s="7">
        <f t="shared" si="923"/>
        <v>0</v>
      </c>
      <c r="C5128" s="7">
        <f t="shared" si="924"/>
        <v>0</v>
      </c>
      <c r="D5128" s="7">
        <f t="shared" si="925"/>
        <v>0</v>
      </c>
      <c r="E5128" s="7" t="e">
        <f>IF('Report DCM'!$H5128="In-Stream Video","Rich Media display banner",IF('Report DCM'!$I5128&gt;'Report DCM'!$J5128,"Standard",VLOOKUP(CONCATENATE(bd_adtype,"_",bd_creativetype),tabela,2,FALSE)))</f>
        <v>#N/A</v>
      </c>
      <c r="F5128" s="7">
        <f t="shared" si="926"/>
        <v>0</v>
      </c>
      <c r="G5128" s="7">
        <f t="shared" si="927"/>
        <v>0</v>
      </c>
      <c r="H5128" s="7">
        <f t="shared" si="928"/>
        <v>0</v>
      </c>
      <c r="I5128" s="7">
        <f t="shared" si="929"/>
        <v>0</v>
      </c>
      <c r="J5128" s="7">
        <f t="shared" si="930"/>
        <v>0</v>
      </c>
      <c r="K5128" s="8" t="e">
        <f t="shared" si="931"/>
        <v>#N/A</v>
      </c>
      <c r="L5128" s="7" t="e">
        <f t="shared" si="932"/>
        <v>#N/A</v>
      </c>
      <c r="M5128" s="8" t="e">
        <f t="shared" si="920"/>
        <v>#N/A</v>
      </c>
      <c r="N5128" s="8" t="e">
        <f t="shared" si="921"/>
        <v>#N/A</v>
      </c>
    </row>
    <row r="5129" spans="1:14" ht="15.75" customHeight="1" x14ac:dyDescent="0.35">
      <c r="A5129" s="7">
        <f t="shared" si="922"/>
        <v>0</v>
      </c>
      <c r="B5129" s="7">
        <f t="shared" si="923"/>
        <v>0</v>
      </c>
      <c r="C5129" s="7">
        <f t="shared" si="924"/>
        <v>0</v>
      </c>
      <c r="D5129" s="7">
        <f t="shared" si="925"/>
        <v>0</v>
      </c>
      <c r="E5129" s="7" t="e">
        <f>IF('Report DCM'!$H5129="In-Stream Video","Rich Media display banner",IF('Report DCM'!$I5129&gt;'Report DCM'!$J5129,"Standard",VLOOKUP(CONCATENATE(bd_adtype,"_",bd_creativetype),tabela,2,FALSE)))</f>
        <v>#N/A</v>
      </c>
      <c r="F5129" s="7">
        <f t="shared" si="926"/>
        <v>0</v>
      </c>
      <c r="G5129" s="7">
        <f t="shared" si="927"/>
        <v>0</v>
      </c>
      <c r="H5129" s="7">
        <f t="shared" si="928"/>
        <v>0</v>
      </c>
      <c r="I5129" s="7">
        <f t="shared" si="929"/>
        <v>0</v>
      </c>
      <c r="J5129" s="7">
        <f t="shared" si="930"/>
        <v>0</v>
      </c>
      <c r="K5129" s="8" t="e">
        <f t="shared" si="931"/>
        <v>#N/A</v>
      </c>
      <c r="L5129" s="7" t="e">
        <f t="shared" si="932"/>
        <v>#N/A</v>
      </c>
      <c r="M5129" s="8" t="e">
        <f t="shared" si="920"/>
        <v>#N/A</v>
      </c>
      <c r="N5129" s="8" t="e">
        <f t="shared" si="921"/>
        <v>#N/A</v>
      </c>
    </row>
    <row r="5130" spans="1:14" ht="15.75" customHeight="1" x14ac:dyDescent="0.35">
      <c r="A5130" s="7">
        <f t="shared" si="922"/>
        <v>0</v>
      </c>
      <c r="B5130" s="7">
        <f t="shared" si="923"/>
        <v>0</v>
      </c>
      <c r="C5130" s="7">
        <f t="shared" si="924"/>
        <v>0</v>
      </c>
      <c r="D5130" s="7">
        <f t="shared" si="925"/>
        <v>0</v>
      </c>
      <c r="E5130" s="7" t="e">
        <f>IF('Report DCM'!$H5130="In-Stream Video","Rich Media display banner",IF('Report DCM'!$I5130&gt;'Report DCM'!$J5130,"Standard",VLOOKUP(CONCATENATE(bd_adtype,"_",bd_creativetype),tabela,2,FALSE)))</f>
        <v>#N/A</v>
      </c>
      <c r="F5130" s="7">
        <f t="shared" si="926"/>
        <v>0</v>
      </c>
      <c r="G5130" s="7">
        <f t="shared" si="927"/>
        <v>0</v>
      </c>
      <c r="H5130" s="7">
        <f t="shared" si="928"/>
        <v>0</v>
      </c>
      <c r="I5130" s="7">
        <f t="shared" si="929"/>
        <v>0</v>
      </c>
      <c r="J5130" s="7">
        <f t="shared" si="930"/>
        <v>0</v>
      </c>
      <c r="K5130" s="8" t="e">
        <f t="shared" si="931"/>
        <v>#N/A</v>
      </c>
      <c r="L5130" s="7" t="e">
        <f t="shared" si="932"/>
        <v>#N/A</v>
      </c>
      <c r="M5130" s="8" t="e">
        <f t="shared" si="920"/>
        <v>#N/A</v>
      </c>
      <c r="N5130" s="8" t="e">
        <f t="shared" si="921"/>
        <v>#N/A</v>
      </c>
    </row>
    <row r="5131" spans="1:14" ht="15.75" customHeight="1" x14ac:dyDescent="0.35">
      <c r="A5131" s="7">
        <f t="shared" si="922"/>
        <v>0</v>
      </c>
      <c r="B5131" s="7">
        <f t="shared" si="923"/>
        <v>0</v>
      </c>
      <c r="C5131" s="7">
        <f t="shared" si="924"/>
        <v>0</v>
      </c>
      <c r="D5131" s="7">
        <f t="shared" si="925"/>
        <v>0</v>
      </c>
      <c r="E5131" s="7" t="e">
        <f>IF('Report DCM'!$H5131="In-Stream Video","Rich Media display banner",IF('Report DCM'!$I5131&gt;'Report DCM'!$J5131,"Standard",VLOOKUP(CONCATENATE(bd_adtype,"_",bd_creativetype),tabela,2,FALSE)))</f>
        <v>#N/A</v>
      </c>
      <c r="F5131" s="7">
        <f t="shared" si="926"/>
        <v>0</v>
      </c>
      <c r="G5131" s="7">
        <f t="shared" si="927"/>
        <v>0</v>
      </c>
      <c r="H5131" s="7">
        <f t="shared" si="928"/>
        <v>0</v>
      </c>
      <c r="I5131" s="7">
        <f t="shared" si="929"/>
        <v>0</v>
      </c>
      <c r="J5131" s="7">
        <f t="shared" si="930"/>
        <v>0</v>
      </c>
      <c r="K5131" s="8" t="e">
        <f t="shared" si="931"/>
        <v>#N/A</v>
      </c>
      <c r="L5131" s="7" t="e">
        <f t="shared" si="932"/>
        <v>#N/A</v>
      </c>
      <c r="M5131" s="8" t="e">
        <f t="shared" si="920"/>
        <v>#N/A</v>
      </c>
      <c r="N5131" s="8" t="e">
        <f t="shared" si="921"/>
        <v>#N/A</v>
      </c>
    </row>
    <row r="5132" spans="1:14" ht="15.75" customHeight="1" x14ac:dyDescent="0.35">
      <c r="A5132" s="7">
        <f t="shared" si="922"/>
        <v>0</v>
      </c>
      <c r="B5132" s="7">
        <f t="shared" si="923"/>
        <v>0</v>
      </c>
      <c r="C5132" s="7">
        <f t="shared" si="924"/>
        <v>0</v>
      </c>
      <c r="D5132" s="7">
        <f t="shared" si="925"/>
        <v>0</v>
      </c>
      <c r="E5132" s="7" t="e">
        <f>IF('Report DCM'!$H5132="In-Stream Video","Rich Media display banner",IF('Report DCM'!$I5132&gt;'Report DCM'!$J5132,"Standard",VLOOKUP(CONCATENATE(bd_adtype,"_",bd_creativetype),tabela,2,FALSE)))</f>
        <v>#N/A</v>
      </c>
      <c r="F5132" s="7">
        <f t="shared" si="926"/>
        <v>0</v>
      </c>
      <c r="G5132" s="7">
        <f t="shared" si="927"/>
        <v>0</v>
      </c>
      <c r="H5132" s="7">
        <f t="shared" si="928"/>
        <v>0</v>
      </c>
      <c r="I5132" s="7">
        <f t="shared" si="929"/>
        <v>0</v>
      </c>
      <c r="J5132" s="7">
        <f t="shared" si="930"/>
        <v>0</v>
      </c>
      <c r="K5132" s="8" t="e">
        <f t="shared" si="931"/>
        <v>#N/A</v>
      </c>
      <c r="L5132" s="7" t="e">
        <f t="shared" si="932"/>
        <v>#N/A</v>
      </c>
      <c r="M5132" s="8" t="e">
        <f t="shared" si="920"/>
        <v>#N/A</v>
      </c>
      <c r="N5132" s="8" t="e">
        <f t="shared" si="921"/>
        <v>#N/A</v>
      </c>
    </row>
    <row r="5133" spans="1:14" ht="15.75" customHeight="1" x14ac:dyDescent="0.35">
      <c r="A5133" s="7">
        <f t="shared" si="922"/>
        <v>0</v>
      </c>
      <c r="B5133" s="7">
        <f t="shared" si="923"/>
        <v>0</v>
      </c>
      <c r="C5133" s="7">
        <f t="shared" si="924"/>
        <v>0</v>
      </c>
      <c r="D5133" s="7">
        <f t="shared" si="925"/>
        <v>0</v>
      </c>
      <c r="E5133" s="7" t="e">
        <f>IF('Report DCM'!$H5133="In-Stream Video","Rich Media display banner",IF('Report DCM'!$I5133&gt;'Report DCM'!$J5133,"Standard",VLOOKUP(CONCATENATE(bd_adtype,"_",bd_creativetype),tabela,2,FALSE)))</f>
        <v>#N/A</v>
      </c>
      <c r="F5133" s="7">
        <f t="shared" si="926"/>
        <v>0</v>
      </c>
      <c r="G5133" s="7">
        <f t="shared" si="927"/>
        <v>0</v>
      </c>
      <c r="H5133" s="7">
        <f t="shared" si="928"/>
        <v>0</v>
      </c>
      <c r="I5133" s="7">
        <f t="shared" si="929"/>
        <v>0</v>
      </c>
      <c r="J5133" s="7">
        <f t="shared" si="930"/>
        <v>0</v>
      </c>
      <c r="K5133" s="8" t="e">
        <f t="shared" si="931"/>
        <v>#N/A</v>
      </c>
      <c r="L5133" s="7" t="e">
        <f t="shared" si="932"/>
        <v>#N/A</v>
      </c>
      <c r="M5133" s="8" t="e">
        <f t="shared" si="920"/>
        <v>#N/A</v>
      </c>
      <c r="N5133" s="8" t="e">
        <f t="shared" si="921"/>
        <v>#N/A</v>
      </c>
    </row>
    <row r="5134" spans="1:14" ht="15.75" customHeight="1" x14ac:dyDescent="0.35">
      <c r="A5134" s="7">
        <f t="shared" si="922"/>
        <v>0</v>
      </c>
      <c r="B5134" s="7">
        <f t="shared" si="923"/>
        <v>0</v>
      </c>
      <c r="C5134" s="7">
        <f t="shared" si="924"/>
        <v>0</v>
      </c>
      <c r="D5134" s="7">
        <f t="shared" si="925"/>
        <v>0</v>
      </c>
      <c r="E5134" s="7" t="e">
        <f>IF('Report DCM'!$H5134="In-Stream Video","Rich Media display banner",IF('Report DCM'!$I5134&gt;'Report DCM'!$J5134,"Standard",VLOOKUP(CONCATENATE(bd_adtype,"_",bd_creativetype),tabela,2,FALSE)))</f>
        <v>#N/A</v>
      </c>
      <c r="F5134" s="7">
        <f t="shared" si="926"/>
        <v>0</v>
      </c>
      <c r="G5134" s="7">
        <f t="shared" si="927"/>
        <v>0</v>
      </c>
      <c r="H5134" s="7">
        <f t="shared" si="928"/>
        <v>0</v>
      </c>
      <c r="I5134" s="7">
        <f t="shared" si="929"/>
        <v>0</v>
      </c>
      <c r="J5134" s="7">
        <f t="shared" si="930"/>
        <v>0</v>
      </c>
      <c r="K5134" s="8" t="e">
        <f t="shared" si="931"/>
        <v>#N/A</v>
      </c>
      <c r="L5134" s="7" t="e">
        <f t="shared" si="932"/>
        <v>#N/A</v>
      </c>
      <c r="M5134" s="8" t="e">
        <f t="shared" si="920"/>
        <v>#N/A</v>
      </c>
      <c r="N5134" s="8" t="e">
        <f t="shared" si="921"/>
        <v>#N/A</v>
      </c>
    </row>
    <row r="5135" spans="1:14" ht="15.75" customHeight="1" x14ac:dyDescent="0.35">
      <c r="A5135" s="7">
        <f t="shared" si="922"/>
        <v>0</v>
      </c>
      <c r="B5135" s="7">
        <f t="shared" si="923"/>
        <v>0</v>
      </c>
      <c r="C5135" s="7">
        <f t="shared" si="924"/>
        <v>0</v>
      </c>
      <c r="D5135" s="7">
        <f t="shared" si="925"/>
        <v>0</v>
      </c>
      <c r="E5135" s="7" t="e">
        <f>IF('Report DCM'!$H5135="In-Stream Video","Rich Media display banner",IF('Report DCM'!$I5135&gt;'Report DCM'!$J5135,"Standard",VLOOKUP(CONCATENATE(bd_adtype,"_",bd_creativetype),tabela,2,FALSE)))</f>
        <v>#N/A</v>
      </c>
      <c r="F5135" s="7">
        <f t="shared" si="926"/>
        <v>0</v>
      </c>
      <c r="G5135" s="7">
        <f t="shared" si="927"/>
        <v>0</v>
      </c>
      <c r="H5135" s="7">
        <f t="shared" si="928"/>
        <v>0</v>
      </c>
      <c r="I5135" s="7">
        <f t="shared" si="929"/>
        <v>0</v>
      </c>
      <c r="J5135" s="7">
        <f t="shared" si="930"/>
        <v>0</v>
      </c>
      <c r="K5135" s="8" t="e">
        <f t="shared" si="931"/>
        <v>#N/A</v>
      </c>
      <c r="L5135" s="7" t="e">
        <f t="shared" si="932"/>
        <v>#N/A</v>
      </c>
      <c r="M5135" s="8" t="e">
        <f t="shared" si="920"/>
        <v>#N/A</v>
      </c>
      <c r="N5135" s="8" t="e">
        <f t="shared" si="921"/>
        <v>#N/A</v>
      </c>
    </row>
    <row r="5136" spans="1:14" ht="15.75" customHeight="1" x14ac:dyDescent="0.35">
      <c r="A5136" s="7">
        <f t="shared" si="922"/>
        <v>0</v>
      </c>
      <c r="B5136" s="7">
        <f t="shared" si="923"/>
        <v>0</v>
      </c>
      <c r="C5136" s="7">
        <f t="shared" si="924"/>
        <v>0</v>
      </c>
      <c r="D5136" s="7">
        <f t="shared" si="925"/>
        <v>0</v>
      </c>
      <c r="E5136" s="7" t="e">
        <f>IF('Report DCM'!$H5136="In-Stream Video","Rich Media display banner",IF('Report DCM'!$I5136&gt;'Report DCM'!$J5136,"Standard",VLOOKUP(CONCATENATE(bd_adtype,"_",bd_creativetype),tabela,2,FALSE)))</f>
        <v>#N/A</v>
      </c>
      <c r="F5136" s="7">
        <f t="shared" si="926"/>
        <v>0</v>
      </c>
      <c r="G5136" s="7">
        <f t="shared" si="927"/>
        <v>0</v>
      </c>
      <c r="H5136" s="7">
        <f t="shared" si="928"/>
        <v>0</v>
      </c>
      <c r="I5136" s="7">
        <f t="shared" si="929"/>
        <v>0</v>
      </c>
      <c r="J5136" s="7">
        <f t="shared" si="930"/>
        <v>0</v>
      </c>
      <c r="K5136" s="8" t="e">
        <f t="shared" si="931"/>
        <v>#N/A</v>
      </c>
      <c r="L5136" s="7" t="e">
        <f t="shared" si="932"/>
        <v>#N/A</v>
      </c>
      <c r="M5136" s="8" t="e">
        <f t="shared" si="920"/>
        <v>#N/A</v>
      </c>
      <c r="N5136" s="8" t="e">
        <f t="shared" si="921"/>
        <v>#N/A</v>
      </c>
    </row>
    <row r="5137" spans="1:14" ht="15.75" customHeight="1" x14ac:dyDescent="0.35">
      <c r="A5137" s="7">
        <f t="shared" si="922"/>
        <v>0</v>
      </c>
      <c r="B5137" s="7">
        <f t="shared" si="923"/>
        <v>0</v>
      </c>
      <c r="C5137" s="7">
        <f t="shared" si="924"/>
        <v>0</v>
      </c>
      <c r="D5137" s="7">
        <f t="shared" si="925"/>
        <v>0</v>
      </c>
      <c r="E5137" s="7" t="e">
        <f>IF('Report DCM'!$H5137="In-Stream Video","Rich Media display banner",IF('Report DCM'!$I5137&gt;'Report DCM'!$J5137,"Standard",VLOOKUP(CONCATENATE(bd_adtype,"_",bd_creativetype),tabela,2,FALSE)))</f>
        <v>#N/A</v>
      </c>
      <c r="F5137" s="7">
        <f t="shared" si="926"/>
        <v>0</v>
      </c>
      <c r="G5137" s="7">
        <f t="shared" si="927"/>
        <v>0</v>
      </c>
      <c r="H5137" s="7">
        <f t="shared" si="928"/>
        <v>0</v>
      </c>
      <c r="I5137" s="7">
        <f t="shared" si="929"/>
        <v>0</v>
      </c>
      <c r="J5137" s="7">
        <f t="shared" si="930"/>
        <v>0</v>
      </c>
      <c r="K5137" s="8" t="e">
        <f t="shared" si="931"/>
        <v>#N/A</v>
      </c>
      <c r="L5137" s="7" t="e">
        <f t="shared" si="932"/>
        <v>#N/A</v>
      </c>
      <c r="M5137" s="8" t="e">
        <f t="shared" si="920"/>
        <v>#N/A</v>
      </c>
      <c r="N5137" s="8" t="e">
        <f t="shared" si="921"/>
        <v>#N/A</v>
      </c>
    </row>
    <row r="5138" spans="1:14" ht="15.75" customHeight="1" x14ac:dyDescent="0.35">
      <c r="A5138" s="7">
        <f t="shared" si="922"/>
        <v>0</v>
      </c>
      <c r="B5138" s="7">
        <f t="shared" si="923"/>
        <v>0</v>
      </c>
      <c r="C5138" s="7">
        <f t="shared" si="924"/>
        <v>0</v>
      </c>
      <c r="D5138" s="7">
        <f t="shared" si="925"/>
        <v>0</v>
      </c>
      <c r="E5138" s="7" t="e">
        <f>IF('Report DCM'!$H5138="In-Stream Video","Rich Media display banner",IF('Report DCM'!$I5138&gt;'Report DCM'!$J5138,"Standard",VLOOKUP(CONCATENATE(bd_adtype,"_",bd_creativetype),tabela,2,FALSE)))</f>
        <v>#N/A</v>
      </c>
      <c r="F5138" s="7">
        <f t="shared" si="926"/>
        <v>0</v>
      </c>
      <c r="G5138" s="7">
        <f t="shared" si="927"/>
        <v>0</v>
      </c>
      <c r="H5138" s="7">
        <f t="shared" si="928"/>
        <v>0</v>
      </c>
      <c r="I5138" s="7">
        <f t="shared" si="929"/>
        <v>0</v>
      </c>
      <c r="J5138" s="7">
        <f t="shared" si="930"/>
        <v>0</v>
      </c>
      <c r="K5138" s="8" t="e">
        <f t="shared" si="931"/>
        <v>#N/A</v>
      </c>
      <c r="L5138" s="7" t="e">
        <f t="shared" si="932"/>
        <v>#N/A</v>
      </c>
      <c r="M5138" s="8" t="e">
        <f t="shared" si="920"/>
        <v>#N/A</v>
      </c>
      <c r="N5138" s="8" t="e">
        <f t="shared" si="921"/>
        <v>#N/A</v>
      </c>
    </row>
    <row r="5139" spans="1:14" ht="15.75" customHeight="1" x14ac:dyDescent="0.35">
      <c r="A5139" s="7">
        <f t="shared" si="922"/>
        <v>0</v>
      </c>
      <c r="B5139" s="7">
        <f t="shared" si="923"/>
        <v>0</v>
      </c>
      <c r="C5139" s="7">
        <f t="shared" si="924"/>
        <v>0</v>
      </c>
      <c r="D5139" s="7">
        <f t="shared" si="925"/>
        <v>0</v>
      </c>
      <c r="E5139" s="7" t="e">
        <f>IF('Report DCM'!$H5139="In-Stream Video","Rich Media display banner",IF('Report DCM'!$I5139&gt;'Report DCM'!$J5139,"Standard",VLOOKUP(CONCATENATE(bd_adtype,"_",bd_creativetype),tabela,2,FALSE)))</f>
        <v>#N/A</v>
      </c>
      <c r="F5139" s="7">
        <f t="shared" si="926"/>
        <v>0</v>
      </c>
      <c r="G5139" s="7">
        <f t="shared" si="927"/>
        <v>0</v>
      </c>
      <c r="H5139" s="7">
        <f t="shared" si="928"/>
        <v>0</v>
      </c>
      <c r="I5139" s="7">
        <f t="shared" si="929"/>
        <v>0</v>
      </c>
      <c r="J5139" s="7">
        <f t="shared" si="930"/>
        <v>0</v>
      </c>
      <c r="K5139" s="8" t="e">
        <f t="shared" si="931"/>
        <v>#N/A</v>
      </c>
      <c r="L5139" s="7" t="e">
        <f t="shared" si="932"/>
        <v>#N/A</v>
      </c>
      <c r="M5139" s="8" t="e">
        <f t="shared" si="920"/>
        <v>#N/A</v>
      </c>
      <c r="N5139" s="8" t="e">
        <f t="shared" si="921"/>
        <v>#N/A</v>
      </c>
    </row>
    <row r="5140" spans="1:14" ht="15.75" customHeight="1" x14ac:dyDescent="0.35">
      <c r="A5140" s="7">
        <f t="shared" si="922"/>
        <v>0</v>
      </c>
      <c r="B5140" s="7">
        <f t="shared" si="923"/>
        <v>0</v>
      </c>
      <c r="C5140" s="7">
        <f t="shared" si="924"/>
        <v>0</v>
      </c>
      <c r="D5140" s="7">
        <f t="shared" si="925"/>
        <v>0</v>
      </c>
      <c r="E5140" s="7" t="e">
        <f>IF('Report DCM'!$H5140="In-Stream Video","Rich Media display banner",IF('Report DCM'!$I5140&gt;'Report DCM'!$J5140,"Standard",VLOOKUP(CONCATENATE(bd_adtype,"_",bd_creativetype),tabela,2,FALSE)))</f>
        <v>#N/A</v>
      </c>
      <c r="F5140" s="7">
        <f t="shared" si="926"/>
        <v>0</v>
      </c>
      <c r="G5140" s="7">
        <f t="shared" si="927"/>
        <v>0</v>
      </c>
      <c r="H5140" s="7">
        <f t="shared" si="928"/>
        <v>0</v>
      </c>
      <c r="I5140" s="7">
        <f t="shared" si="929"/>
        <v>0</v>
      </c>
      <c r="J5140" s="7">
        <f t="shared" si="930"/>
        <v>0</v>
      </c>
      <c r="K5140" s="8" t="e">
        <f t="shared" si="931"/>
        <v>#N/A</v>
      </c>
      <c r="L5140" s="7" t="e">
        <f t="shared" si="932"/>
        <v>#N/A</v>
      </c>
      <c r="M5140" s="8" t="e">
        <f t="shared" si="920"/>
        <v>#N/A</v>
      </c>
      <c r="N5140" s="8" t="e">
        <f t="shared" si="921"/>
        <v>#N/A</v>
      </c>
    </row>
    <row r="5141" spans="1:14" ht="15.75" customHeight="1" x14ac:dyDescent="0.35">
      <c r="A5141" s="7">
        <f t="shared" si="922"/>
        <v>0</v>
      </c>
      <c r="B5141" s="7">
        <f t="shared" si="923"/>
        <v>0</v>
      </c>
      <c r="C5141" s="7">
        <f t="shared" si="924"/>
        <v>0</v>
      </c>
      <c r="D5141" s="7">
        <f t="shared" si="925"/>
        <v>0</v>
      </c>
      <c r="E5141" s="7" t="e">
        <f>IF('Report DCM'!$H5141="In-Stream Video","Rich Media display banner",IF('Report DCM'!$I5141&gt;'Report DCM'!$J5141,"Standard",VLOOKUP(CONCATENATE(bd_adtype,"_",bd_creativetype),tabela,2,FALSE)))</f>
        <v>#N/A</v>
      </c>
      <c r="F5141" s="7">
        <f t="shared" si="926"/>
        <v>0</v>
      </c>
      <c r="G5141" s="7">
        <f t="shared" si="927"/>
        <v>0</v>
      </c>
      <c r="H5141" s="7">
        <f t="shared" si="928"/>
        <v>0</v>
      </c>
      <c r="I5141" s="7">
        <f t="shared" si="929"/>
        <v>0</v>
      </c>
      <c r="J5141" s="7">
        <f t="shared" si="930"/>
        <v>0</v>
      </c>
      <c r="K5141" s="8" t="e">
        <f t="shared" si="931"/>
        <v>#N/A</v>
      </c>
      <c r="L5141" s="7" t="e">
        <f t="shared" si="932"/>
        <v>#N/A</v>
      </c>
      <c r="M5141" s="8" t="e">
        <f t="shared" si="920"/>
        <v>#N/A</v>
      </c>
      <c r="N5141" s="8" t="e">
        <f t="shared" si="921"/>
        <v>#N/A</v>
      </c>
    </row>
    <row r="5142" spans="1:14" ht="15.75" customHeight="1" x14ac:dyDescent="0.35">
      <c r="A5142" s="7">
        <f t="shared" si="922"/>
        <v>0</v>
      </c>
      <c r="B5142" s="7">
        <f t="shared" si="923"/>
        <v>0</v>
      </c>
      <c r="C5142" s="7">
        <f t="shared" si="924"/>
        <v>0</v>
      </c>
      <c r="D5142" s="7">
        <f t="shared" si="925"/>
        <v>0</v>
      </c>
      <c r="E5142" s="7" t="e">
        <f>IF('Report DCM'!$H5142="In-Stream Video","Rich Media display banner",IF('Report DCM'!$I5142&gt;'Report DCM'!$J5142,"Standard",VLOOKUP(CONCATENATE(bd_adtype,"_",bd_creativetype),tabela,2,FALSE)))</f>
        <v>#N/A</v>
      </c>
      <c r="F5142" s="7">
        <f t="shared" si="926"/>
        <v>0</v>
      </c>
      <c r="G5142" s="7">
        <f t="shared" si="927"/>
        <v>0</v>
      </c>
      <c r="H5142" s="7">
        <f t="shared" si="928"/>
        <v>0</v>
      </c>
      <c r="I5142" s="7">
        <f t="shared" si="929"/>
        <v>0</v>
      </c>
      <c r="J5142" s="7">
        <f t="shared" si="930"/>
        <v>0</v>
      </c>
      <c r="K5142" s="8" t="e">
        <f t="shared" si="931"/>
        <v>#N/A</v>
      </c>
      <c r="L5142" s="7" t="e">
        <f t="shared" si="932"/>
        <v>#N/A</v>
      </c>
      <c r="M5142" s="8" t="e">
        <f t="shared" si="920"/>
        <v>#N/A</v>
      </c>
      <c r="N5142" s="8" t="e">
        <f t="shared" si="921"/>
        <v>#N/A</v>
      </c>
    </row>
    <row r="5143" spans="1:14" ht="15.75" customHeight="1" x14ac:dyDescent="0.35">
      <c r="A5143" s="7">
        <f t="shared" si="922"/>
        <v>0</v>
      </c>
      <c r="B5143" s="7">
        <f t="shared" si="923"/>
        <v>0</v>
      </c>
      <c r="C5143" s="7">
        <f t="shared" si="924"/>
        <v>0</v>
      </c>
      <c r="D5143" s="7">
        <f t="shared" si="925"/>
        <v>0</v>
      </c>
      <c r="E5143" s="7" t="e">
        <f>IF('Report DCM'!$H5143="In-Stream Video","Rich Media display banner",IF('Report DCM'!$I5143&gt;'Report DCM'!$J5143,"Standard",VLOOKUP(CONCATENATE(bd_adtype,"_",bd_creativetype),tabela,2,FALSE)))</f>
        <v>#N/A</v>
      </c>
      <c r="F5143" s="7">
        <f t="shared" si="926"/>
        <v>0</v>
      </c>
      <c r="G5143" s="7">
        <f t="shared" si="927"/>
        <v>0</v>
      </c>
      <c r="H5143" s="7">
        <f t="shared" si="928"/>
        <v>0</v>
      </c>
      <c r="I5143" s="7">
        <f t="shared" si="929"/>
        <v>0</v>
      </c>
      <c r="J5143" s="7">
        <f t="shared" si="930"/>
        <v>0</v>
      </c>
      <c r="K5143" s="8" t="e">
        <f t="shared" si="931"/>
        <v>#N/A</v>
      </c>
      <c r="L5143" s="7" t="e">
        <f t="shared" si="932"/>
        <v>#N/A</v>
      </c>
      <c r="M5143" s="8" t="e">
        <f t="shared" si="920"/>
        <v>#N/A</v>
      </c>
      <c r="N5143" s="8" t="e">
        <f t="shared" si="921"/>
        <v>#N/A</v>
      </c>
    </row>
    <row r="5144" spans="1:14" ht="15.75" customHeight="1" x14ac:dyDescent="0.35">
      <c r="A5144" s="7">
        <f t="shared" si="922"/>
        <v>0</v>
      </c>
      <c r="B5144" s="7">
        <f t="shared" si="923"/>
        <v>0</v>
      </c>
      <c r="C5144" s="7">
        <f t="shared" si="924"/>
        <v>0</v>
      </c>
      <c r="D5144" s="7">
        <f t="shared" si="925"/>
        <v>0</v>
      </c>
      <c r="E5144" s="7" t="e">
        <f>IF('Report DCM'!$H5144="In-Stream Video","Rich Media display banner",IF('Report DCM'!$I5144&gt;'Report DCM'!$J5144,"Standard",VLOOKUP(CONCATENATE(bd_adtype,"_",bd_creativetype),tabela,2,FALSE)))</f>
        <v>#N/A</v>
      </c>
      <c r="F5144" s="7">
        <f t="shared" si="926"/>
        <v>0</v>
      </c>
      <c r="G5144" s="7">
        <f t="shared" si="927"/>
        <v>0</v>
      </c>
      <c r="H5144" s="7">
        <f t="shared" si="928"/>
        <v>0</v>
      </c>
      <c r="I5144" s="7">
        <f t="shared" si="929"/>
        <v>0</v>
      </c>
      <c r="J5144" s="7">
        <f t="shared" si="930"/>
        <v>0</v>
      </c>
      <c r="K5144" s="8" t="e">
        <f t="shared" si="931"/>
        <v>#N/A</v>
      </c>
      <c r="L5144" s="7" t="e">
        <f t="shared" si="932"/>
        <v>#N/A</v>
      </c>
      <c r="M5144" s="8" t="e">
        <f t="shared" si="920"/>
        <v>#N/A</v>
      </c>
      <c r="N5144" s="8" t="e">
        <f t="shared" si="921"/>
        <v>#N/A</v>
      </c>
    </row>
    <row r="5145" spans="1:14" ht="15.75" customHeight="1" x14ac:dyDescent="0.35">
      <c r="A5145" s="7">
        <f t="shared" si="922"/>
        <v>0</v>
      </c>
      <c r="B5145" s="7">
        <f t="shared" si="923"/>
        <v>0</v>
      </c>
      <c r="C5145" s="7">
        <f t="shared" si="924"/>
        <v>0</v>
      </c>
      <c r="D5145" s="7">
        <f t="shared" si="925"/>
        <v>0</v>
      </c>
      <c r="E5145" s="7" t="e">
        <f>IF('Report DCM'!$H5145="In-Stream Video","Rich Media display banner",IF('Report DCM'!$I5145&gt;'Report DCM'!$J5145,"Standard",VLOOKUP(CONCATENATE(bd_adtype,"_",bd_creativetype),tabela,2,FALSE)))</f>
        <v>#N/A</v>
      </c>
      <c r="F5145" s="7">
        <f t="shared" si="926"/>
        <v>0</v>
      </c>
      <c r="G5145" s="7">
        <f t="shared" si="927"/>
        <v>0</v>
      </c>
      <c r="H5145" s="7">
        <f t="shared" si="928"/>
        <v>0</v>
      </c>
      <c r="I5145" s="7">
        <f t="shared" si="929"/>
        <v>0</v>
      </c>
      <c r="J5145" s="7">
        <f t="shared" si="930"/>
        <v>0</v>
      </c>
      <c r="K5145" s="8" t="e">
        <f t="shared" si="931"/>
        <v>#N/A</v>
      </c>
      <c r="L5145" s="7" t="e">
        <f t="shared" si="932"/>
        <v>#N/A</v>
      </c>
      <c r="M5145" s="8" t="e">
        <f t="shared" si="920"/>
        <v>#N/A</v>
      </c>
      <c r="N5145" s="8" t="e">
        <f t="shared" si="921"/>
        <v>#N/A</v>
      </c>
    </row>
    <row r="5146" spans="1:14" ht="15.75" customHeight="1" x14ac:dyDescent="0.35">
      <c r="A5146" s="7">
        <f t="shared" si="922"/>
        <v>0</v>
      </c>
      <c r="B5146" s="7">
        <f t="shared" si="923"/>
        <v>0</v>
      </c>
      <c r="C5146" s="7">
        <f t="shared" si="924"/>
        <v>0</v>
      </c>
      <c r="D5146" s="7">
        <f t="shared" si="925"/>
        <v>0</v>
      </c>
      <c r="E5146" s="7" t="e">
        <f>IF('Report DCM'!$H5146="In-Stream Video","Rich Media display banner",IF('Report DCM'!$I5146&gt;'Report DCM'!$J5146,"Standard",VLOOKUP(CONCATENATE(bd_adtype,"_",bd_creativetype),tabela,2,FALSE)))</f>
        <v>#N/A</v>
      </c>
      <c r="F5146" s="7">
        <f t="shared" si="926"/>
        <v>0</v>
      </c>
      <c r="G5146" s="7">
        <f t="shared" si="927"/>
        <v>0</v>
      </c>
      <c r="H5146" s="7">
        <f t="shared" si="928"/>
        <v>0</v>
      </c>
      <c r="I5146" s="7">
        <f t="shared" si="929"/>
        <v>0</v>
      </c>
      <c r="J5146" s="7">
        <f t="shared" si="930"/>
        <v>0</v>
      </c>
      <c r="K5146" s="8" t="e">
        <f t="shared" si="931"/>
        <v>#N/A</v>
      </c>
      <c r="L5146" s="7" t="e">
        <f t="shared" si="932"/>
        <v>#N/A</v>
      </c>
      <c r="M5146" s="8" t="e">
        <f t="shared" si="920"/>
        <v>#N/A</v>
      </c>
      <c r="N5146" s="8" t="e">
        <f t="shared" si="921"/>
        <v>#N/A</v>
      </c>
    </row>
    <row r="5147" spans="1:14" ht="15.75" customHeight="1" x14ac:dyDescent="0.35">
      <c r="A5147" s="7">
        <f t="shared" si="922"/>
        <v>0</v>
      </c>
      <c r="B5147" s="7">
        <f t="shared" si="923"/>
        <v>0</v>
      </c>
      <c r="C5147" s="7">
        <f t="shared" si="924"/>
        <v>0</v>
      </c>
      <c r="D5147" s="7">
        <f t="shared" si="925"/>
        <v>0</v>
      </c>
      <c r="E5147" s="7" t="e">
        <f>IF('Report DCM'!$H5147="In-Stream Video","Rich Media display banner",IF('Report DCM'!$I5147&gt;'Report DCM'!$J5147,"Standard",VLOOKUP(CONCATENATE(bd_adtype,"_",bd_creativetype),tabela,2,FALSE)))</f>
        <v>#N/A</v>
      </c>
      <c r="F5147" s="7">
        <f t="shared" si="926"/>
        <v>0</v>
      </c>
      <c r="G5147" s="7">
        <f t="shared" si="927"/>
        <v>0</v>
      </c>
      <c r="H5147" s="7">
        <f t="shared" si="928"/>
        <v>0</v>
      </c>
      <c r="I5147" s="7">
        <f t="shared" si="929"/>
        <v>0</v>
      </c>
      <c r="J5147" s="7">
        <f t="shared" si="930"/>
        <v>0</v>
      </c>
      <c r="K5147" s="8" t="e">
        <f t="shared" si="931"/>
        <v>#N/A</v>
      </c>
      <c r="L5147" s="7" t="e">
        <f t="shared" si="932"/>
        <v>#N/A</v>
      </c>
      <c r="M5147" s="8" t="e">
        <f t="shared" si="920"/>
        <v>#N/A</v>
      </c>
      <c r="N5147" s="8" t="e">
        <f t="shared" si="921"/>
        <v>#N/A</v>
      </c>
    </row>
    <row r="5148" spans="1:14" ht="15.75" customHeight="1" x14ac:dyDescent="0.35">
      <c r="A5148" s="7">
        <f t="shared" si="922"/>
        <v>0</v>
      </c>
      <c r="B5148" s="7">
        <f t="shared" si="923"/>
        <v>0</v>
      </c>
      <c r="C5148" s="7">
        <f t="shared" si="924"/>
        <v>0</v>
      </c>
      <c r="D5148" s="7">
        <f t="shared" si="925"/>
        <v>0</v>
      </c>
      <c r="E5148" s="7" t="e">
        <f>IF('Report DCM'!$H5148="In-Stream Video","Rich Media display banner",IF('Report DCM'!$I5148&gt;'Report DCM'!$J5148,"Standard",VLOOKUP(CONCATENATE(bd_adtype,"_",bd_creativetype),tabela,2,FALSE)))</f>
        <v>#N/A</v>
      </c>
      <c r="F5148" s="7">
        <f t="shared" si="926"/>
        <v>0</v>
      </c>
      <c r="G5148" s="7">
        <f t="shared" si="927"/>
        <v>0</v>
      </c>
      <c r="H5148" s="7">
        <f t="shared" si="928"/>
        <v>0</v>
      </c>
      <c r="I5148" s="7">
        <f t="shared" si="929"/>
        <v>0</v>
      </c>
      <c r="J5148" s="7">
        <f t="shared" si="930"/>
        <v>0</v>
      </c>
      <c r="K5148" s="8" t="e">
        <f t="shared" si="931"/>
        <v>#N/A</v>
      </c>
      <c r="L5148" s="7" t="e">
        <f t="shared" si="932"/>
        <v>#N/A</v>
      </c>
      <c r="M5148" s="8" t="e">
        <f t="shared" si="920"/>
        <v>#N/A</v>
      </c>
      <c r="N5148" s="8" t="e">
        <f t="shared" si="921"/>
        <v>#N/A</v>
      </c>
    </row>
    <row r="5149" spans="1:14" ht="15.75" customHeight="1" x14ac:dyDescent="0.35">
      <c r="A5149" s="7">
        <f t="shared" si="922"/>
        <v>0</v>
      </c>
      <c r="B5149" s="7">
        <f t="shared" si="923"/>
        <v>0</v>
      </c>
      <c r="C5149" s="7">
        <f t="shared" si="924"/>
        <v>0</v>
      </c>
      <c r="D5149" s="7">
        <f t="shared" si="925"/>
        <v>0</v>
      </c>
      <c r="E5149" s="7" t="e">
        <f>IF('Report DCM'!$H5149="In-Stream Video","Rich Media display banner",IF('Report DCM'!$I5149&gt;'Report DCM'!$J5149,"Standard",VLOOKUP(CONCATENATE(bd_adtype,"_",bd_creativetype),tabela,2,FALSE)))</f>
        <v>#N/A</v>
      </c>
      <c r="F5149" s="7">
        <f t="shared" si="926"/>
        <v>0</v>
      </c>
      <c r="G5149" s="7">
        <f t="shared" si="927"/>
        <v>0</v>
      </c>
      <c r="H5149" s="7">
        <f t="shared" si="928"/>
        <v>0</v>
      </c>
      <c r="I5149" s="7">
        <f t="shared" si="929"/>
        <v>0</v>
      </c>
      <c r="J5149" s="7">
        <f t="shared" si="930"/>
        <v>0</v>
      </c>
      <c r="K5149" s="8" t="e">
        <f t="shared" si="931"/>
        <v>#N/A</v>
      </c>
      <c r="L5149" s="7" t="e">
        <f t="shared" si="932"/>
        <v>#N/A</v>
      </c>
      <c r="M5149" s="8" t="e">
        <f t="shared" si="920"/>
        <v>#N/A</v>
      </c>
      <c r="N5149" s="8" t="e">
        <f t="shared" si="921"/>
        <v>#N/A</v>
      </c>
    </row>
    <row r="5150" spans="1:14" ht="15.75" customHeight="1" x14ac:dyDescent="0.35">
      <c r="A5150" s="7">
        <f t="shared" si="922"/>
        <v>0</v>
      </c>
      <c r="B5150" s="7">
        <f t="shared" si="923"/>
        <v>0</v>
      </c>
      <c r="C5150" s="7">
        <f t="shared" si="924"/>
        <v>0</v>
      </c>
      <c r="D5150" s="7">
        <f t="shared" si="925"/>
        <v>0</v>
      </c>
      <c r="E5150" s="7" t="e">
        <f>IF('Report DCM'!$H5150="In-Stream Video","Rich Media display banner",IF('Report DCM'!$I5150&gt;'Report DCM'!$J5150,"Standard",VLOOKUP(CONCATENATE(bd_adtype,"_",bd_creativetype),tabela,2,FALSE)))</f>
        <v>#N/A</v>
      </c>
      <c r="F5150" s="7">
        <f t="shared" si="926"/>
        <v>0</v>
      </c>
      <c r="G5150" s="7">
        <f t="shared" si="927"/>
        <v>0</v>
      </c>
      <c r="H5150" s="7">
        <f t="shared" si="928"/>
        <v>0</v>
      </c>
      <c r="I5150" s="7">
        <f t="shared" si="929"/>
        <v>0</v>
      </c>
      <c r="J5150" s="7">
        <f t="shared" si="930"/>
        <v>0</v>
      </c>
      <c r="K5150" s="8" t="e">
        <f t="shared" si="931"/>
        <v>#N/A</v>
      </c>
      <c r="L5150" s="7" t="e">
        <f t="shared" si="932"/>
        <v>#N/A</v>
      </c>
      <c r="M5150" s="8" t="e">
        <f t="shared" si="920"/>
        <v>#N/A</v>
      </c>
      <c r="N5150" s="8" t="e">
        <f t="shared" si="921"/>
        <v>#N/A</v>
      </c>
    </row>
    <row r="5151" spans="1:14" ht="15.75" customHeight="1" x14ac:dyDescent="0.35">
      <c r="A5151" s="7">
        <f t="shared" si="922"/>
        <v>0</v>
      </c>
      <c r="B5151" s="7">
        <f t="shared" si="923"/>
        <v>0</v>
      </c>
      <c r="C5151" s="7">
        <f t="shared" si="924"/>
        <v>0</v>
      </c>
      <c r="D5151" s="7">
        <f t="shared" si="925"/>
        <v>0</v>
      </c>
      <c r="E5151" s="7" t="e">
        <f>IF('Report DCM'!$H5151="In-Stream Video","Rich Media display banner",IF('Report DCM'!$I5151&gt;'Report DCM'!$J5151,"Standard",VLOOKUP(CONCATENATE(bd_adtype,"_",bd_creativetype),tabela,2,FALSE)))</f>
        <v>#N/A</v>
      </c>
      <c r="F5151" s="7">
        <f t="shared" si="926"/>
        <v>0</v>
      </c>
      <c r="G5151" s="7">
        <f t="shared" si="927"/>
        <v>0</v>
      </c>
      <c r="H5151" s="7">
        <f t="shared" si="928"/>
        <v>0</v>
      </c>
      <c r="I5151" s="7">
        <f t="shared" si="929"/>
        <v>0</v>
      </c>
      <c r="J5151" s="7">
        <f t="shared" si="930"/>
        <v>0</v>
      </c>
      <c r="K5151" s="8" t="e">
        <f t="shared" si="931"/>
        <v>#N/A</v>
      </c>
      <c r="L5151" s="7" t="e">
        <f t="shared" si="932"/>
        <v>#N/A</v>
      </c>
      <c r="M5151" s="8" t="e">
        <f t="shared" si="920"/>
        <v>#N/A</v>
      </c>
      <c r="N5151" s="8" t="e">
        <f t="shared" si="921"/>
        <v>#N/A</v>
      </c>
    </row>
    <row r="5152" spans="1:14" ht="15.75" customHeight="1" x14ac:dyDescent="0.35">
      <c r="A5152" s="7">
        <f t="shared" si="922"/>
        <v>0</v>
      </c>
      <c r="B5152" s="7">
        <f t="shared" si="923"/>
        <v>0</v>
      </c>
      <c r="C5152" s="7">
        <f t="shared" si="924"/>
        <v>0</v>
      </c>
      <c r="D5152" s="7">
        <f t="shared" si="925"/>
        <v>0</v>
      </c>
      <c r="E5152" s="7" t="e">
        <f>IF('Report DCM'!$H5152="In-Stream Video","Rich Media display banner",IF('Report DCM'!$I5152&gt;'Report DCM'!$J5152,"Standard",VLOOKUP(CONCATENATE(bd_adtype,"_",bd_creativetype),tabela,2,FALSE)))</f>
        <v>#N/A</v>
      </c>
      <c r="F5152" s="7">
        <f t="shared" si="926"/>
        <v>0</v>
      </c>
      <c r="G5152" s="7">
        <f t="shared" si="927"/>
        <v>0</v>
      </c>
      <c r="H5152" s="7">
        <f t="shared" si="928"/>
        <v>0</v>
      </c>
      <c r="I5152" s="7">
        <f t="shared" si="929"/>
        <v>0</v>
      </c>
      <c r="J5152" s="7">
        <f t="shared" si="930"/>
        <v>0</v>
      </c>
      <c r="K5152" s="8" t="e">
        <f t="shared" si="931"/>
        <v>#N/A</v>
      </c>
      <c r="L5152" s="7" t="e">
        <f t="shared" si="932"/>
        <v>#N/A</v>
      </c>
      <c r="M5152" s="8" t="e">
        <f t="shared" si="920"/>
        <v>#N/A</v>
      </c>
      <c r="N5152" s="8" t="e">
        <f t="shared" si="921"/>
        <v>#N/A</v>
      </c>
    </row>
    <row r="5153" spans="1:14" ht="15.75" customHeight="1" x14ac:dyDescent="0.35">
      <c r="A5153" s="7">
        <f t="shared" si="922"/>
        <v>0</v>
      </c>
      <c r="B5153" s="7">
        <f t="shared" si="923"/>
        <v>0</v>
      </c>
      <c r="C5153" s="7">
        <f t="shared" si="924"/>
        <v>0</v>
      </c>
      <c r="D5153" s="7">
        <f t="shared" si="925"/>
        <v>0</v>
      </c>
      <c r="E5153" s="7" t="e">
        <f>IF('Report DCM'!$H5153="In-Stream Video","Rich Media display banner",IF('Report DCM'!$I5153&gt;'Report DCM'!$J5153,"Standard",VLOOKUP(CONCATENATE(bd_adtype,"_",bd_creativetype),tabela,2,FALSE)))</f>
        <v>#N/A</v>
      </c>
      <c r="F5153" s="7">
        <f t="shared" si="926"/>
        <v>0</v>
      </c>
      <c r="G5153" s="7">
        <f t="shared" si="927"/>
        <v>0</v>
      </c>
      <c r="H5153" s="7">
        <f t="shared" si="928"/>
        <v>0</v>
      </c>
      <c r="I5153" s="7">
        <f t="shared" si="929"/>
        <v>0</v>
      </c>
      <c r="J5153" s="7">
        <f t="shared" si="930"/>
        <v>0</v>
      </c>
      <c r="K5153" s="8" t="e">
        <f t="shared" si="931"/>
        <v>#N/A</v>
      </c>
      <c r="L5153" s="7" t="e">
        <f t="shared" si="932"/>
        <v>#N/A</v>
      </c>
      <c r="M5153" s="8" t="e">
        <f t="shared" si="920"/>
        <v>#N/A</v>
      </c>
      <c r="N5153" s="8" t="e">
        <f t="shared" si="921"/>
        <v>#N/A</v>
      </c>
    </row>
    <row r="5154" spans="1:14" ht="15.75" customHeight="1" x14ac:dyDescent="0.35">
      <c r="A5154" s="7">
        <f t="shared" si="922"/>
        <v>0</v>
      </c>
      <c r="B5154" s="7">
        <f t="shared" si="923"/>
        <v>0</v>
      </c>
      <c r="C5154" s="7">
        <f t="shared" si="924"/>
        <v>0</v>
      </c>
      <c r="D5154" s="7">
        <f t="shared" si="925"/>
        <v>0</v>
      </c>
      <c r="E5154" s="7" t="e">
        <f>IF('Report DCM'!$H5154="In-Stream Video","Rich Media display banner",IF('Report DCM'!$I5154&gt;'Report DCM'!$J5154,"Standard",VLOOKUP(CONCATENATE(bd_adtype,"_",bd_creativetype),tabela,2,FALSE)))</f>
        <v>#N/A</v>
      </c>
      <c r="F5154" s="7">
        <f t="shared" si="926"/>
        <v>0</v>
      </c>
      <c r="G5154" s="7">
        <f t="shared" si="927"/>
        <v>0</v>
      </c>
      <c r="H5154" s="7">
        <f t="shared" si="928"/>
        <v>0</v>
      </c>
      <c r="I5154" s="7">
        <f t="shared" si="929"/>
        <v>0</v>
      </c>
      <c r="J5154" s="7">
        <f t="shared" si="930"/>
        <v>0</v>
      </c>
      <c r="K5154" s="8" t="e">
        <f t="shared" si="931"/>
        <v>#N/A</v>
      </c>
      <c r="L5154" s="7" t="e">
        <f t="shared" si="932"/>
        <v>#N/A</v>
      </c>
      <c r="M5154" s="8" t="e">
        <f t="shared" si="920"/>
        <v>#N/A</v>
      </c>
      <c r="N5154" s="8" t="e">
        <f t="shared" si="921"/>
        <v>#N/A</v>
      </c>
    </row>
    <row r="5155" spans="1:14" ht="15.75" customHeight="1" x14ac:dyDescent="0.35">
      <c r="A5155" s="7">
        <f t="shared" si="922"/>
        <v>0</v>
      </c>
      <c r="B5155" s="7">
        <f t="shared" si="923"/>
        <v>0</v>
      </c>
      <c r="C5155" s="7">
        <f t="shared" si="924"/>
        <v>0</v>
      </c>
      <c r="D5155" s="7">
        <f t="shared" si="925"/>
        <v>0</v>
      </c>
      <c r="E5155" s="7" t="e">
        <f>IF('Report DCM'!$H5155="In-Stream Video","Rich Media display banner",IF('Report DCM'!$I5155&gt;'Report DCM'!$J5155,"Standard",VLOOKUP(CONCATENATE(bd_adtype,"_",bd_creativetype),tabela,2,FALSE)))</f>
        <v>#N/A</v>
      </c>
      <c r="F5155" s="7">
        <f t="shared" si="926"/>
        <v>0</v>
      </c>
      <c r="G5155" s="7">
        <f t="shared" si="927"/>
        <v>0</v>
      </c>
      <c r="H5155" s="7">
        <f t="shared" si="928"/>
        <v>0</v>
      </c>
      <c r="I5155" s="7">
        <f t="shared" si="929"/>
        <v>0</v>
      </c>
      <c r="J5155" s="7">
        <f t="shared" si="930"/>
        <v>0</v>
      </c>
      <c r="K5155" s="8" t="e">
        <f t="shared" si="931"/>
        <v>#N/A</v>
      </c>
      <c r="L5155" s="7" t="e">
        <f t="shared" si="932"/>
        <v>#N/A</v>
      </c>
      <c r="M5155" s="8" t="e">
        <f t="shared" si="920"/>
        <v>#N/A</v>
      </c>
      <c r="N5155" s="8" t="e">
        <f t="shared" si="921"/>
        <v>#N/A</v>
      </c>
    </row>
    <row r="5156" spans="1:14" ht="15.75" customHeight="1" x14ac:dyDescent="0.35">
      <c r="A5156" s="7">
        <f t="shared" si="922"/>
        <v>0</v>
      </c>
      <c r="B5156" s="7">
        <f t="shared" si="923"/>
        <v>0</v>
      </c>
      <c r="C5156" s="7">
        <f t="shared" si="924"/>
        <v>0</v>
      </c>
      <c r="D5156" s="7">
        <f t="shared" si="925"/>
        <v>0</v>
      </c>
      <c r="E5156" s="7" t="e">
        <f>IF('Report DCM'!$H5156="In-Stream Video","Rich Media display banner",IF('Report DCM'!$I5156&gt;'Report DCM'!$J5156,"Standard",VLOOKUP(CONCATENATE(bd_adtype,"_",bd_creativetype),tabela,2,FALSE)))</f>
        <v>#N/A</v>
      </c>
      <c r="F5156" s="7">
        <f t="shared" si="926"/>
        <v>0</v>
      </c>
      <c r="G5156" s="7">
        <f t="shared" si="927"/>
        <v>0</v>
      </c>
      <c r="H5156" s="7">
        <f t="shared" si="928"/>
        <v>0</v>
      </c>
      <c r="I5156" s="7">
        <f t="shared" si="929"/>
        <v>0</v>
      </c>
      <c r="J5156" s="7">
        <f t="shared" si="930"/>
        <v>0</v>
      </c>
      <c r="K5156" s="8" t="e">
        <f t="shared" si="931"/>
        <v>#N/A</v>
      </c>
      <c r="L5156" s="7" t="e">
        <f t="shared" si="932"/>
        <v>#N/A</v>
      </c>
      <c r="M5156" s="8" t="e">
        <f t="shared" si="920"/>
        <v>#N/A</v>
      </c>
      <c r="N5156" s="8" t="e">
        <f t="shared" si="921"/>
        <v>#N/A</v>
      </c>
    </row>
    <row r="5157" spans="1:14" ht="15.75" customHeight="1" x14ac:dyDescent="0.35">
      <c r="A5157" s="7">
        <f t="shared" si="922"/>
        <v>0</v>
      </c>
      <c r="B5157" s="7">
        <f t="shared" si="923"/>
        <v>0</v>
      </c>
      <c r="C5157" s="7">
        <f t="shared" si="924"/>
        <v>0</v>
      </c>
      <c r="D5157" s="7">
        <f t="shared" si="925"/>
        <v>0</v>
      </c>
      <c r="E5157" s="7" t="e">
        <f>IF('Report DCM'!$H5157="In-Stream Video","Rich Media display banner",IF('Report DCM'!$I5157&gt;'Report DCM'!$J5157,"Standard",VLOOKUP(CONCATENATE(bd_adtype,"_",bd_creativetype),tabela,2,FALSE)))</f>
        <v>#N/A</v>
      </c>
      <c r="F5157" s="7">
        <f t="shared" si="926"/>
        <v>0</v>
      </c>
      <c r="G5157" s="7">
        <f t="shared" si="927"/>
        <v>0</v>
      </c>
      <c r="H5157" s="7">
        <f t="shared" si="928"/>
        <v>0</v>
      </c>
      <c r="I5157" s="7">
        <f t="shared" si="929"/>
        <v>0</v>
      </c>
      <c r="J5157" s="7">
        <f t="shared" si="930"/>
        <v>0</v>
      </c>
      <c r="K5157" s="8" t="e">
        <f t="shared" si="931"/>
        <v>#N/A</v>
      </c>
      <c r="L5157" s="7" t="e">
        <f t="shared" si="932"/>
        <v>#N/A</v>
      </c>
      <c r="M5157" s="8" t="e">
        <f t="shared" si="920"/>
        <v>#N/A</v>
      </c>
      <c r="N5157" s="8" t="e">
        <f t="shared" si="921"/>
        <v>#N/A</v>
      </c>
    </row>
    <row r="5158" spans="1:14" ht="15.75" customHeight="1" x14ac:dyDescent="0.35">
      <c r="A5158" s="7">
        <f t="shared" si="922"/>
        <v>0</v>
      </c>
      <c r="B5158" s="7">
        <f t="shared" si="923"/>
        <v>0</v>
      </c>
      <c r="C5158" s="7">
        <f t="shared" si="924"/>
        <v>0</v>
      </c>
      <c r="D5158" s="7">
        <f t="shared" si="925"/>
        <v>0</v>
      </c>
      <c r="E5158" s="7" t="e">
        <f>IF('Report DCM'!$H5158="In-Stream Video","Rich Media display banner",IF('Report DCM'!$I5158&gt;'Report DCM'!$J5158,"Standard",VLOOKUP(CONCATENATE(bd_adtype,"_",bd_creativetype),tabela,2,FALSE)))</f>
        <v>#N/A</v>
      </c>
      <c r="F5158" s="7">
        <f t="shared" si="926"/>
        <v>0</v>
      </c>
      <c r="G5158" s="7">
        <f t="shared" si="927"/>
        <v>0</v>
      </c>
      <c r="H5158" s="7">
        <f t="shared" si="928"/>
        <v>0</v>
      </c>
      <c r="I5158" s="7">
        <f t="shared" si="929"/>
        <v>0</v>
      </c>
      <c r="J5158" s="7">
        <f t="shared" si="930"/>
        <v>0</v>
      </c>
      <c r="K5158" s="8" t="e">
        <f t="shared" si="931"/>
        <v>#N/A</v>
      </c>
      <c r="L5158" s="7" t="e">
        <f t="shared" si="932"/>
        <v>#N/A</v>
      </c>
      <c r="M5158" s="8" t="e">
        <f t="shared" si="920"/>
        <v>#N/A</v>
      </c>
      <c r="N5158" s="8" t="e">
        <f t="shared" si="921"/>
        <v>#N/A</v>
      </c>
    </row>
    <row r="5159" spans="1:14" ht="15.75" customHeight="1" x14ac:dyDescent="0.35">
      <c r="A5159" s="7">
        <f t="shared" si="922"/>
        <v>0</v>
      </c>
      <c r="B5159" s="7">
        <f t="shared" si="923"/>
        <v>0</v>
      </c>
      <c r="C5159" s="7">
        <f t="shared" si="924"/>
        <v>0</v>
      </c>
      <c r="D5159" s="7">
        <f t="shared" si="925"/>
        <v>0</v>
      </c>
      <c r="E5159" s="7" t="e">
        <f>IF('Report DCM'!$H5159="In-Stream Video","Rich Media display banner",IF('Report DCM'!$I5159&gt;'Report DCM'!$J5159,"Standard",VLOOKUP(CONCATENATE(bd_adtype,"_",bd_creativetype),tabela,2,FALSE)))</f>
        <v>#N/A</v>
      </c>
      <c r="F5159" s="7">
        <f t="shared" si="926"/>
        <v>0</v>
      </c>
      <c r="G5159" s="7">
        <f t="shared" si="927"/>
        <v>0</v>
      </c>
      <c r="H5159" s="7">
        <f t="shared" si="928"/>
        <v>0</v>
      </c>
      <c r="I5159" s="7">
        <f t="shared" si="929"/>
        <v>0</v>
      </c>
      <c r="J5159" s="7">
        <f t="shared" si="930"/>
        <v>0</v>
      </c>
      <c r="K5159" s="8" t="e">
        <f t="shared" si="931"/>
        <v>#N/A</v>
      </c>
      <c r="L5159" s="7" t="e">
        <f t="shared" si="932"/>
        <v>#N/A</v>
      </c>
      <c r="M5159" s="8" t="e">
        <f t="shared" si="920"/>
        <v>#N/A</v>
      </c>
      <c r="N5159" s="8" t="e">
        <f t="shared" si="921"/>
        <v>#N/A</v>
      </c>
    </row>
    <row r="5160" spans="1:14" ht="15.75" customHeight="1" x14ac:dyDescent="0.35">
      <c r="A5160" s="7">
        <f t="shared" si="922"/>
        <v>0</v>
      </c>
      <c r="B5160" s="7">
        <f t="shared" si="923"/>
        <v>0</v>
      </c>
      <c r="C5160" s="7">
        <f t="shared" si="924"/>
        <v>0</v>
      </c>
      <c r="D5160" s="7">
        <f t="shared" si="925"/>
        <v>0</v>
      </c>
      <c r="E5160" s="7" t="e">
        <f>IF('Report DCM'!$H5160="In-Stream Video","Rich Media display banner",IF('Report DCM'!$I5160&gt;'Report DCM'!$J5160,"Standard",VLOOKUP(CONCATENATE(bd_adtype,"_",bd_creativetype),tabela,2,FALSE)))</f>
        <v>#N/A</v>
      </c>
      <c r="F5160" s="7">
        <f t="shared" si="926"/>
        <v>0</v>
      </c>
      <c r="G5160" s="7">
        <f t="shared" si="927"/>
        <v>0</v>
      </c>
      <c r="H5160" s="7">
        <f t="shared" si="928"/>
        <v>0</v>
      </c>
      <c r="I5160" s="7">
        <f t="shared" si="929"/>
        <v>0</v>
      </c>
      <c r="J5160" s="7">
        <f t="shared" si="930"/>
        <v>0</v>
      </c>
      <c r="K5160" s="8" t="e">
        <f t="shared" si="931"/>
        <v>#N/A</v>
      </c>
      <c r="L5160" s="7" t="e">
        <f t="shared" si="932"/>
        <v>#N/A</v>
      </c>
      <c r="M5160" s="8" t="e">
        <f t="shared" si="920"/>
        <v>#N/A</v>
      </c>
      <c r="N5160" s="8" t="e">
        <f t="shared" si="921"/>
        <v>#N/A</v>
      </c>
    </row>
    <row r="5161" spans="1:14" ht="15.75" customHeight="1" x14ac:dyDescent="0.35">
      <c r="A5161" s="7">
        <f t="shared" si="922"/>
        <v>0</v>
      </c>
      <c r="B5161" s="7">
        <f t="shared" si="923"/>
        <v>0</v>
      </c>
      <c r="C5161" s="7">
        <f t="shared" si="924"/>
        <v>0</v>
      </c>
      <c r="D5161" s="7">
        <f t="shared" si="925"/>
        <v>0</v>
      </c>
      <c r="E5161" s="7" t="e">
        <f>IF('Report DCM'!$H5161="In-Stream Video","Rich Media display banner",IF('Report DCM'!$I5161&gt;'Report DCM'!$J5161,"Standard",VLOOKUP(CONCATENATE(bd_adtype,"_",bd_creativetype),tabela,2,FALSE)))</f>
        <v>#N/A</v>
      </c>
      <c r="F5161" s="7">
        <f t="shared" si="926"/>
        <v>0</v>
      </c>
      <c r="G5161" s="7">
        <f t="shared" si="927"/>
        <v>0</v>
      </c>
      <c r="H5161" s="7">
        <f t="shared" si="928"/>
        <v>0</v>
      </c>
      <c r="I5161" s="7">
        <f t="shared" si="929"/>
        <v>0</v>
      </c>
      <c r="J5161" s="7">
        <f t="shared" si="930"/>
        <v>0</v>
      </c>
      <c r="K5161" s="8" t="e">
        <f t="shared" si="931"/>
        <v>#N/A</v>
      </c>
      <c r="L5161" s="7" t="e">
        <f t="shared" si="932"/>
        <v>#N/A</v>
      </c>
      <c r="M5161" s="8" t="e">
        <f t="shared" si="920"/>
        <v>#N/A</v>
      </c>
      <c r="N5161" s="8" t="e">
        <f t="shared" si="921"/>
        <v>#N/A</v>
      </c>
    </row>
    <row r="5162" spans="1:14" ht="15.75" customHeight="1" x14ac:dyDescent="0.35">
      <c r="A5162" s="7">
        <f t="shared" si="922"/>
        <v>0</v>
      </c>
      <c r="B5162" s="7">
        <f t="shared" si="923"/>
        <v>0</v>
      </c>
      <c r="C5162" s="7">
        <f t="shared" si="924"/>
        <v>0</v>
      </c>
      <c r="D5162" s="7">
        <f t="shared" si="925"/>
        <v>0</v>
      </c>
      <c r="E5162" s="7" t="e">
        <f>IF('Report DCM'!$H5162="In-Stream Video","Rich Media display banner",IF('Report DCM'!$I5162&gt;'Report DCM'!$J5162,"Standard",VLOOKUP(CONCATENATE(bd_adtype,"_",bd_creativetype),tabela,2,FALSE)))</f>
        <v>#N/A</v>
      </c>
      <c r="F5162" s="7">
        <f t="shared" si="926"/>
        <v>0</v>
      </c>
      <c r="G5162" s="7">
        <f t="shared" si="927"/>
        <v>0</v>
      </c>
      <c r="H5162" s="7">
        <f t="shared" si="928"/>
        <v>0</v>
      </c>
      <c r="I5162" s="7">
        <f t="shared" si="929"/>
        <v>0</v>
      </c>
      <c r="J5162" s="7">
        <f t="shared" si="930"/>
        <v>0</v>
      </c>
      <c r="K5162" s="8" t="e">
        <f t="shared" si="931"/>
        <v>#N/A</v>
      </c>
      <c r="L5162" s="7" t="e">
        <f t="shared" si="932"/>
        <v>#N/A</v>
      </c>
      <c r="M5162" s="8" t="e">
        <f t="shared" si="920"/>
        <v>#N/A</v>
      </c>
      <c r="N5162" s="8" t="e">
        <f t="shared" si="921"/>
        <v>#N/A</v>
      </c>
    </row>
    <row r="5163" spans="1:14" ht="15.75" customHeight="1" x14ac:dyDescent="0.35">
      <c r="A5163" s="7">
        <f t="shared" si="922"/>
        <v>0</v>
      </c>
      <c r="B5163" s="7">
        <f t="shared" si="923"/>
        <v>0</v>
      </c>
      <c r="C5163" s="7">
        <f t="shared" si="924"/>
        <v>0</v>
      </c>
      <c r="D5163" s="7">
        <f t="shared" si="925"/>
        <v>0</v>
      </c>
      <c r="E5163" s="7" t="e">
        <f>IF('Report DCM'!$H5163="In-Stream Video","Rich Media display banner",IF('Report DCM'!$I5163&gt;'Report DCM'!$J5163,"Standard",VLOOKUP(CONCATENATE(bd_adtype,"_",bd_creativetype),tabela,2,FALSE)))</f>
        <v>#N/A</v>
      </c>
      <c r="F5163" s="7">
        <f t="shared" si="926"/>
        <v>0</v>
      </c>
      <c r="G5163" s="7">
        <f t="shared" si="927"/>
        <v>0</v>
      </c>
      <c r="H5163" s="7">
        <f t="shared" si="928"/>
        <v>0</v>
      </c>
      <c r="I5163" s="7">
        <f t="shared" si="929"/>
        <v>0</v>
      </c>
      <c r="J5163" s="7">
        <f t="shared" si="930"/>
        <v>0</v>
      </c>
      <c r="K5163" s="8" t="e">
        <f t="shared" si="931"/>
        <v>#N/A</v>
      </c>
      <c r="L5163" s="7" t="e">
        <f t="shared" si="932"/>
        <v>#N/A</v>
      </c>
      <c r="M5163" s="8" t="e">
        <f t="shared" si="920"/>
        <v>#N/A</v>
      </c>
      <c r="N5163" s="8" t="e">
        <f t="shared" si="921"/>
        <v>#N/A</v>
      </c>
    </row>
    <row r="5164" spans="1:14" ht="15.75" customHeight="1" x14ac:dyDescent="0.35">
      <c r="A5164" s="7">
        <f t="shared" si="922"/>
        <v>0</v>
      </c>
      <c r="B5164" s="7">
        <f t="shared" si="923"/>
        <v>0</v>
      </c>
      <c r="C5164" s="7">
        <f t="shared" si="924"/>
        <v>0</v>
      </c>
      <c r="D5164" s="7">
        <f t="shared" si="925"/>
        <v>0</v>
      </c>
      <c r="E5164" s="7" t="e">
        <f>IF('Report DCM'!$H5164="In-Stream Video","Rich Media display banner",IF('Report DCM'!$I5164&gt;'Report DCM'!$J5164,"Standard",VLOOKUP(CONCATENATE(bd_adtype,"_",bd_creativetype),tabela,2,FALSE)))</f>
        <v>#N/A</v>
      </c>
      <c r="F5164" s="7">
        <f t="shared" si="926"/>
        <v>0</v>
      </c>
      <c r="G5164" s="7">
        <f t="shared" si="927"/>
        <v>0</v>
      </c>
      <c r="H5164" s="7">
        <f t="shared" si="928"/>
        <v>0</v>
      </c>
      <c r="I5164" s="7">
        <f t="shared" si="929"/>
        <v>0</v>
      </c>
      <c r="J5164" s="7">
        <f t="shared" si="930"/>
        <v>0</v>
      </c>
      <c r="K5164" s="8" t="e">
        <f t="shared" si="931"/>
        <v>#N/A</v>
      </c>
      <c r="L5164" s="7" t="e">
        <f t="shared" si="932"/>
        <v>#N/A</v>
      </c>
      <c r="M5164" s="8" t="e">
        <f t="shared" si="920"/>
        <v>#N/A</v>
      </c>
      <c r="N5164" s="8" t="e">
        <f t="shared" si="921"/>
        <v>#N/A</v>
      </c>
    </row>
    <row r="5165" spans="1:14" ht="15.75" customHeight="1" x14ac:dyDescent="0.35">
      <c r="A5165" s="7">
        <f t="shared" si="922"/>
        <v>0</v>
      </c>
      <c r="B5165" s="7">
        <f t="shared" si="923"/>
        <v>0</v>
      </c>
      <c r="C5165" s="7">
        <f t="shared" si="924"/>
        <v>0</v>
      </c>
      <c r="D5165" s="7">
        <f t="shared" si="925"/>
        <v>0</v>
      </c>
      <c r="E5165" s="7" t="e">
        <f>IF('Report DCM'!$H5165="In-Stream Video","Rich Media display banner",IF('Report DCM'!$I5165&gt;'Report DCM'!$J5165,"Standard",VLOOKUP(CONCATENATE(bd_adtype,"_",bd_creativetype),tabela,2,FALSE)))</f>
        <v>#N/A</v>
      </c>
      <c r="F5165" s="7">
        <f t="shared" si="926"/>
        <v>0</v>
      </c>
      <c r="G5165" s="7">
        <f t="shared" si="927"/>
        <v>0</v>
      </c>
      <c r="H5165" s="7">
        <f t="shared" si="928"/>
        <v>0</v>
      </c>
      <c r="I5165" s="7">
        <f t="shared" si="929"/>
        <v>0</v>
      </c>
      <c r="J5165" s="7">
        <f t="shared" si="930"/>
        <v>0</v>
      </c>
      <c r="K5165" s="8" t="e">
        <f t="shared" si="931"/>
        <v>#N/A</v>
      </c>
      <c r="L5165" s="7" t="e">
        <f t="shared" si="932"/>
        <v>#N/A</v>
      </c>
      <c r="M5165" s="8" t="e">
        <f t="shared" si="920"/>
        <v>#N/A</v>
      </c>
      <c r="N5165" s="8" t="e">
        <f t="shared" si="921"/>
        <v>#N/A</v>
      </c>
    </row>
    <row r="5166" spans="1:14" ht="15.75" customHeight="1" x14ac:dyDescent="0.35">
      <c r="A5166" s="7">
        <f t="shared" si="922"/>
        <v>0</v>
      </c>
      <c r="B5166" s="7">
        <f t="shared" si="923"/>
        <v>0</v>
      </c>
      <c r="C5166" s="7">
        <f t="shared" si="924"/>
        <v>0</v>
      </c>
      <c r="D5166" s="7">
        <f t="shared" si="925"/>
        <v>0</v>
      </c>
      <c r="E5166" s="7" t="e">
        <f>IF('Report DCM'!$H5166="In-Stream Video","Rich Media display banner",IF('Report DCM'!$I5166&gt;'Report DCM'!$J5166,"Standard",VLOOKUP(CONCATENATE(bd_adtype,"_",bd_creativetype),tabela,2,FALSE)))</f>
        <v>#N/A</v>
      </c>
      <c r="F5166" s="7">
        <f t="shared" si="926"/>
        <v>0</v>
      </c>
      <c r="G5166" s="7">
        <f t="shared" si="927"/>
        <v>0</v>
      </c>
      <c r="H5166" s="7">
        <f t="shared" si="928"/>
        <v>0</v>
      </c>
      <c r="I5166" s="7">
        <f t="shared" si="929"/>
        <v>0</v>
      </c>
      <c r="J5166" s="7">
        <f t="shared" si="930"/>
        <v>0</v>
      </c>
      <c r="K5166" s="8" t="e">
        <f t="shared" si="931"/>
        <v>#N/A</v>
      </c>
      <c r="L5166" s="7" t="e">
        <f t="shared" si="932"/>
        <v>#N/A</v>
      </c>
      <c r="M5166" s="8" t="e">
        <f t="shared" si="920"/>
        <v>#N/A</v>
      </c>
      <c r="N5166" s="8" t="e">
        <f t="shared" si="921"/>
        <v>#N/A</v>
      </c>
    </row>
    <row r="5167" spans="1:14" ht="15.75" customHeight="1" x14ac:dyDescent="0.35">
      <c r="A5167" s="7">
        <f t="shared" si="922"/>
        <v>0</v>
      </c>
      <c r="B5167" s="7">
        <f t="shared" si="923"/>
        <v>0</v>
      </c>
      <c r="C5167" s="7">
        <f t="shared" si="924"/>
        <v>0</v>
      </c>
      <c r="D5167" s="7">
        <f t="shared" si="925"/>
        <v>0</v>
      </c>
      <c r="E5167" s="7" t="e">
        <f>IF('Report DCM'!$H5167="In-Stream Video","Rich Media display banner",IF('Report DCM'!$I5167&gt;'Report DCM'!$J5167,"Standard",VLOOKUP(CONCATENATE(bd_adtype,"_",bd_creativetype),tabela,2,FALSE)))</f>
        <v>#N/A</v>
      </c>
      <c r="F5167" s="7">
        <f t="shared" si="926"/>
        <v>0</v>
      </c>
      <c r="G5167" s="7">
        <f t="shared" si="927"/>
        <v>0</v>
      </c>
      <c r="H5167" s="7">
        <f t="shared" si="928"/>
        <v>0</v>
      </c>
      <c r="I5167" s="7">
        <f t="shared" si="929"/>
        <v>0</v>
      </c>
      <c r="J5167" s="7">
        <f t="shared" si="930"/>
        <v>0</v>
      </c>
      <c r="K5167" s="8" t="e">
        <f t="shared" si="931"/>
        <v>#N/A</v>
      </c>
      <c r="L5167" s="7" t="e">
        <f t="shared" si="932"/>
        <v>#N/A</v>
      </c>
      <c r="M5167" s="8" t="e">
        <f t="shared" si="920"/>
        <v>#N/A</v>
      </c>
      <c r="N5167" s="8" t="e">
        <f t="shared" si="921"/>
        <v>#N/A</v>
      </c>
    </row>
    <row r="5168" spans="1:14" ht="15.75" customHeight="1" x14ac:dyDescent="0.35">
      <c r="A5168" s="7">
        <f t="shared" si="922"/>
        <v>0</v>
      </c>
      <c r="B5168" s="7">
        <f t="shared" si="923"/>
        <v>0</v>
      </c>
      <c r="C5168" s="7">
        <f t="shared" si="924"/>
        <v>0</v>
      </c>
      <c r="D5168" s="7">
        <f t="shared" si="925"/>
        <v>0</v>
      </c>
      <c r="E5168" s="7" t="e">
        <f>IF('Report DCM'!$H5168="In-Stream Video","Rich Media display banner",IF('Report DCM'!$I5168&gt;'Report DCM'!$J5168,"Standard",VLOOKUP(CONCATENATE(bd_adtype,"_",bd_creativetype),tabela,2,FALSE)))</f>
        <v>#N/A</v>
      </c>
      <c r="F5168" s="7">
        <f t="shared" si="926"/>
        <v>0</v>
      </c>
      <c r="G5168" s="7">
        <f t="shared" si="927"/>
        <v>0</v>
      </c>
      <c r="H5168" s="7">
        <f t="shared" si="928"/>
        <v>0</v>
      </c>
      <c r="I5168" s="7">
        <f t="shared" si="929"/>
        <v>0</v>
      </c>
      <c r="J5168" s="7">
        <f t="shared" si="930"/>
        <v>0</v>
      </c>
      <c r="K5168" s="8" t="e">
        <f t="shared" si="931"/>
        <v>#N/A</v>
      </c>
      <c r="L5168" s="7" t="e">
        <f t="shared" si="932"/>
        <v>#N/A</v>
      </c>
      <c r="M5168" s="8" t="e">
        <f t="shared" si="920"/>
        <v>#N/A</v>
      </c>
      <c r="N5168" s="8" t="e">
        <f t="shared" si="921"/>
        <v>#N/A</v>
      </c>
    </row>
    <row r="5169" spans="1:14" ht="15.75" customHeight="1" x14ac:dyDescent="0.35">
      <c r="A5169" s="7">
        <f t="shared" si="922"/>
        <v>0</v>
      </c>
      <c r="B5169" s="7">
        <f t="shared" si="923"/>
        <v>0</v>
      </c>
      <c r="C5169" s="7">
        <f t="shared" si="924"/>
        <v>0</v>
      </c>
      <c r="D5169" s="7">
        <f t="shared" si="925"/>
        <v>0</v>
      </c>
      <c r="E5169" s="7" t="e">
        <f>IF('Report DCM'!$H5169="In-Stream Video","Rich Media display banner",IF('Report DCM'!$I5169&gt;'Report DCM'!$J5169,"Standard",VLOOKUP(CONCATENATE(bd_adtype,"_",bd_creativetype),tabela,2,FALSE)))</f>
        <v>#N/A</v>
      </c>
      <c r="F5169" s="7">
        <f t="shared" si="926"/>
        <v>0</v>
      </c>
      <c r="G5169" s="7">
        <f t="shared" si="927"/>
        <v>0</v>
      </c>
      <c r="H5169" s="7">
        <f t="shared" si="928"/>
        <v>0</v>
      </c>
      <c r="I5169" s="7">
        <f t="shared" si="929"/>
        <v>0</v>
      </c>
      <c r="J5169" s="7">
        <f t="shared" si="930"/>
        <v>0</v>
      </c>
      <c r="K5169" s="8" t="e">
        <f t="shared" si="931"/>
        <v>#N/A</v>
      </c>
      <c r="L5169" s="7" t="e">
        <f t="shared" si="932"/>
        <v>#N/A</v>
      </c>
      <c r="M5169" s="8" t="e">
        <f t="shared" si="920"/>
        <v>#N/A</v>
      </c>
      <c r="N5169" s="8" t="e">
        <f t="shared" si="921"/>
        <v>#N/A</v>
      </c>
    </row>
    <row r="5170" spans="1:14" ht="15.75" customHeight="1" x14ac:dyDescent="0.35">
      <c r="A5170" s="7">
        <f t="shared" si="922"/>
        <v>0</v>
      </c>
      <c r="B5170" s="7">
        <f t="shared" si="923"/>
        <v>0</v>
      </c>
      <c r="C5170" s="7">
        <f t="shared" si="924"/>
        <v>0</v>
      </c>
      <c r="D5170" s="7">
        <f t="shared" si="925"/>
        <v>0</v>
      </c>
      <c r="E5170" s="7" t="e">
        <f>IF('Report DCM'!$H5170="In-Stream Video","Rich Media display banner",IF('Report DCM'!$I5170&gt;'Report DCM'!$J5170,"Standard",VLOOKUP(CONCATENATE(bd_adtype,"_",bd_creativetype),tabela,2,FALSE)))</f>
        <v>#N/A</v>
      </c>
      <c r="F5170" s="7">
        <f t="shared" si="926"/>
        <v>0</v>
      </c>
      <c r="G5170" s="7">
        <f t="shared" si="927"/>
        <v>0</v>
      </c>
      <c r="H5170" s="7">
        <f t="shared" si="928"/>
        <v>0</v>
      </c>
      <c r="I5170" s="7">
        <f t="shared" si="929"/>
        <v>0</v>
      </c>
      <c r="J5170" s="7">
        <f t="shared" si="930"/>
        <v>0</v>
      </c>
      <c r="K5170" s="8" t="e">
        <f t="shared" si="931"/>
        <v>#N/A</v>
      </c>
      <c r="L5170" s="7" t="e">
        <f t="shared" si="932"/>
        <v>#N/A</v>
      </c>
      <c r="M5170" s="8" t="e">
        <f t="shared" si="920"/>
        <v>#N/A</v>
      </c>
      <c r="N5170" s="8" t="e">
        <f t="shared" si="921"/>
        <v>#N/A</v>
      </c>
    </row>
    <row r="5171" spans="1:14" ht="15.75" customHeight="1" x14ac:dyDescent="0.35">
      <c r="A5171" s="7">
        <f t="shared" si="922"/>
        <v>0</v>
      </c>
      <c r="B5171" s="7">
        <f t="shared" si="923"/>
        <v>0</v>
      </c>
      <c r="C5171" s="7">
        <f t="shared" si="924"/>
        <v>0</v>
      </c>
      <c r="D5171" s="7">
        <f t="shared" si="925"/>
        <v>0</v>
      </c>
      <c r="E5171" s="7" t="e">
        <f>IF('Report DCM'!$H5171="In-Stream Video","Rich Media display banner",IF('Report DCM'!$I5171&gt;'Report DCM'!$J5171,"Standard",VLOOKUP(CONCATENATE(bd_adtype,"_",bd_creativetype),tabela,2,FALSE)))</f>
        <v>#N/A</v>
      </c>
      <c r="F5171" s="7">
        <f t="shared" si="926"/>
        <v>0</v>
      </c>
      <c r="G5171" s="7">
        <f t="shared" si="927"/>
        <v>0</v>
      </c>
      <c r="H5171" s="7">
        <f t="shared" si="928"/>
        <v>0</v>
      </c>
      <c r="I5171" s="7">
        <f t="shared" si="929"/>
        <v>0</v>
      </c>
      <c r="J5171" s="7">
        <f t="shared" si="930"/>
        <v>0</v>
      </c>
      <c r="K5171" s="8" t="e">
        <f t="shared" si="931"/>
        <v>#N/A</v>
      </c>
      <c r="L5171" s="7" t="e">
        <f t="shared" si="932"/>
        <v>#N/A</v>
      </c>
      <c r="M5171" s="8" t="e">
        <f t="shared" si="920"/>
        <v>#N/A</v>
      </c>
      <c r="N5171" s="8" t="e">
        <f t="shared" si="921"/>
        <v>#N/A</v>
      </c>
    </row>
    <row r="5172" spans="1:14" ht="15.75" customHeight="1" x14ac:dyDescent="0.35">
      <c r="A5172" s="7">
        <f t="shared" si="922"/>
        <v>0</v>
      </c>
      <c r="B5172" s="7">
        <f t="shared" si="923"/>
        <v>0</v>
      </c>
      <c r="C5172" s="7">
        <f t="shared" si="924"/>
        <v>0</v>
      </c>
      <c r="D5172" s="7">
        <f t="shared" si="925"/>
        <v>0</v>
      </c>
      <c r="E5172" s="7" t="e">
        <f>IF('Report DCM'!$H5172="In-Stream Video","Rich Media display banner",IF('Report DCM'!$I5172&gt;'Report DCM'!$J5172,"Standard",VLOOKUP(CONCATENATE(bd_adtype,"_",bd_creativetype),tabela,2,FALSE)))</f>
        <v>#N/A</v>
      </c>
      <c r="F5172" s="7">
        <f t="shared" si="926"/>
        <v>0</v>
      </c>
      <c r="G5172" s="7">
        <f t="shared" si="927"/>
        <v>0</v>
      </c>
      <c r="H5172" s="7">
        <f t="shared" si="928"/>
        <v>0</v>
      </c>
      <c r="I5172" s="7">
        <f t="shared" si="929"/>
        <v>0</v>
      </c>
      <c r="J5172" s="7">
        <f t="shared" si="930"/>
        <v>0</v>
      </c>
      <c r="K5172" s="8" t="e">
        <f t="shared" si="931"/>
        <v>#N/A</v>
      </c>
      <c r="L5172" s="7" t="e">
        <f t="shared" si="932"/>
        <v>#N/A</v>
      </c>
      <c r="M5172" s="8" t="e">
        <f t="shared" si="920"/>
        <v>#N/A</v>
      </c>
      <c r="N5172" s="8" t="e">
        <f t="shared" si="921"/>
        <v>#N/A</v>
      </c>
    </row>
    <row r="5173" spans="1:14" ht="15.75" customHeight="1" x14ac:dyDescent="0.35">
      <c r="A5173" s="7">
        <f t="shared" si="922"/>
        <v>0</v>
      </c>
      <c r="B5173" s="7">
        <f t="shared" si="923"/>
        <v>0</v>
      </c>
      <c r="C5173" s="7">
        <f t="shared" si="924"/>
        <v>0</v>
      </c>
      <c r="D5173" s="7">
        <f t="shared" si="925"/>
        <v>0</v>
      </c>
      <c r="E5173" s="7" t="e">
        <f>IF('Report DCM'!$H5173="In-Stream Video","Rich Media display banner",IF('Report DCM'!$I5173&gt;'Report DCM'!$J5173,"Standard",VLOOKUP(CONCATENATE(bd_adtype,"_",bd_creativetype),tabela,2,FALSE)))</f>
        <v>#N/A</v>
      </c>
      <c r="F5173" s="7">
        <f t="shared" si="926"/>
        <v>0</v>
      </c>
      <c r="G5173" s="7">
        <f t="shared" si="927"/>
        <v>0</v>
      </c>
      <c r="H5173" s="7">
        <f t="shared" si="928"/>
        <v>0</v>
      </c>
      <c r="I5173" s="7">
        <f t="shared" si="929"/>
        <v>0</v>
      </c>
      <c r="J5173" s="7">
        <f t="shared" si="930"/>
        <v>0</v>
      </c>
      <c r="K5173" s="8" t="e">
        <f t="shared" si="931"/>
        <v>#N/A</v>
      </c>
      <c r="L5173" s="7" t="e">
        <f t="shared" si="932"/>
        <v>#N/A</v>
      </c>
      <c r="M5173" s="8" t="e">
        <f t="shared" si="920"/>
        <v>#N/A</v>
      </c>
      <c r="N5173" s="8" t="e">
        <f t="shared" si="921"/>
        <v>#N/A</v>
      </c>
    </row>
    <row r="5174" spans="1:14" ht="15.75" customHeight="1" x14ac:dyDescent="0.35">
      <c r="A5174" s="7">
        <f t="shared" si="922"/>
        <v>0</v>
      </c>
      <c r="B5174" s="7">
        <f t="shared" si="923"/>
        <v>0</v>
      </c>
      <c r="C5174" s="7">
        <f t="shared" si="924"/>
        <v>0</v>
      </c>
      <c r="D5174" s="7">
        <f t="shared" si="925"/>
        <v>0</v>
      </c>
      <c r="E5174" s="7" t="e">
        <f>IF('Report DCM'!$H5174="In-Stream Video","Rich Media display banner",IF('Report DCM'!$I5174&gt;'Report DCM'!$J5174,"Standard",VLOOKUP(CONCATENATE(bd_adtype,"_",bd_creativetype),tabela,2,FALSE)))</f>
        <v>#N/A</v>
      </c>
      <c r="F5174" s="7">
        <f t="shared" si="926"/>
        <v>0</v>
      </c>
      <c r="G5174" s="7">
        <f t="shared" si="927"/>
        <v>0</v>
      </c>
      <c r="H5174" s="7">
        <f t="shared" si="928"/>
        <v>0</v>
      </c>
      <c r="I5174" s="7">
        <f t="shared" si="929"/>
        <v>0</v>
      </c>
      <c r="J5174" s="7">
        <f t="shared" si="930"/>
        <v>0</v>
      </c>
      <c r="K5174" s="8" t="e">
        <f t="shared" si="931"/>
        <v>#N/A</v>
      </c>
      <c r="L5174" s="7" t="e">
        <f t="shared" si="932"/>
        <v>#N/A</v>
      </c>
      <c r="M5174" s="8" t="e">
        <f t="shared" si="920"/>
        <v>#N/A</v>
      </c>
      <c r="N5174" s="8" t="e">
        <f t="shared" si="921"/>
        <v>#N/A</v>
      </c>
    </row>
    <row r="5175" spans="1:14" ht="15.75" customHeight="1" x14ac:dyDescent="0.35">
      <c r="A5175" s="7">
        <f t="shared" si="922"/>
        <v>0</v>
      </c>
      <c r="B5175" s="7">
        <f t="shared" si="923"/>
        <v>0</v>
      </c>
      <c r="C5175" s="7">
        <f t="shared" si="924"/>
        <v>0</v>
      </c>
      <c r="D5175" s="7">
        <f t="shared" si="925"/>
        <v>0</v>
      </c>
      <c r="E5175" s="7" t="e">
        <f>IF('Report DCM'!$H5175="In-Stream Video","Rich Media display banner",IF('Report DCM'!$I5175&gt;'Report DCM'!$J5175,"Standard",VLOOKUP(CONCATENATE(bd_adtype,"_",bd_creativetype),tabela,2,FALSE)))</f>
        <v>#N/A</v>
      </c>
      <c r="F5175" s="7">
        <f t="shared" si="926"/>
        <v>0</v>
      </c>
      <c r="G5175" s="7">
        <f t="shared" si="927"/>
        <v>0</v>
      </c>
      <c r="H5175" s="7">
        <f t="shared" si="928"/>
        <v>0</v>
      </c>
      <c r="I5175" s="7">
        <f t="shared" si="929"/>
        <v>0</v>
      </c>
      <c r="J5175" s="7">
        <f t="shared" si="930"/>
        <v>0</v>
      </c>
      <c r="K5175" s="8" t="e">
        <f t="shared" si="931"/>
        <v>#N/A</v>
      </c>
      <c r="L5175" s="7" t="e">
        <f t="shared" si="932"/>
        <v>#N/A</v>
      </c>
      <c r="M5175" s="8" t="e">
        <f t="shared" si="920"/>
        <v>#N/A</v>
      </c>
      <c r="N5175" s="8" t="e">
        <f t="shared" si="921"/>
        <v>#N/A</v>
      </c>
    </row>
    <row r="5176" spans="1:14" ht="15.75" customHeight="1" x14ac:dyDescent="0.35">
      <c r="A5176" s="7">
        <f t="shared" si="922"/>
        <v>0</v>
      </c>
      <c r="B5176" s="7">
        <f t="shared" si="923"/>
        <v>0</v>
      </c>
      <c r="C5176" s="7">
        <f t="shared" si="924"/>
        <v>0</v>
      </c>
      <c r="D5176" s="7">
        <f t="shared" si="925"/>
        <v>0</v>
      </c>
      <c r="E5176" s="7" t="e">
        <f>IF('Report DCM'!$H5176="In-Stream Video","Rich Media display banner",IF('Report DCM'!$I5176&gt;'Report DCM'!$J5176,"Standard",VLOOKUP(CONCATENATE(bd_adtype,"_",bd_creativetype),tabela,2,FALSE)))</f>
        <v>#N/A</v>
      </c>
      <c r="F5176" s="7">
        <f t="shared" si="926"/>
        <v>0</v>
      </c>
      <c r="G5176" s="7">
        <f t="shared" si="927"/>
        <v>0</v>
      </c>
      <c r="H5176" s="7">
        <f t="shared" si="928"/>
        <v>0</v>
      </c>
      <c r="I5176" s="7">
        <f t="shared" si="929"/>
        <v>0</v>
      </c>
      <c r="J5176" s="7">
        <f t="shared" si="930"/>
        <v>0</v>
      </c>
      <c r="K5176" s="8" t="e">
        <f t="shared" si="931"/>
        <v>#N/A</v>
      </c>
      <c r="L5176" s="7" t="e">
        <f t="shared" si="932"/>
        <v>#N/A</v>
      </c>
      <c r="M5176" s="8" t="e">
        <f t="shared" si="920"/>
        <v>#N/A</v>
      </c>
      <c r="N5176" s="8" t="e">
        <f t="shared" si="921"/>
        <v>#N/A</v>
      </c>
    </row>
    <row r="5177" spans="1:14" ht="15.75" customHeight="1" x14ac:dyDescent="0.35">
      <c r="A5177" s="7">
        <f t="shared" si="922"/>
        <v>0</v>
      </c>
      <c r="B5177" s="7">
        <f t="shared" si="923"/>
        <v>0</v>
      </c>
      <c r="C5177" s="7">
        <f t="shared" si="924"/>
        <v>0</v>
      </c>
      <c r="D5177" s="7">
        <f t="shared" si="925"/>
        <v>0</v>
      </c>
      <c r="E5177" s="7" t="e">
        <f>IF('Report DCM'!$H5177="In-Stream Video","Rich Media display banner",IF('Report DCM'!$I5177&gt;'Report DCM'!$J5177,"Standard",VLOOKUP(CONCATENATE(bd_adtype,"_",bd_creativetype),tabela,2,FALSE)))</f>
        <v>#N/A</v>
      </c>
      <c r="F5177" s="7">
        <f t="shared" si="926"/>
        <v>0</v>
      </c>
      <c r="G5177" s="7">
        <f t="shared" si="927"/>
        <v>0</v>
      </c>
      <c r="H5177" s="7">
        <f t="shared" si="928"/>
        <v>0</v>
      </c>
      <c r="I5177" s="7">
        <f t="shared" si="929"/>
        <v>0</v>
      </c>
      <c r="J5177" s="7">
        <f t="shared" si="930"/>
        <v>0</v>
      </c>
      <c r="K5177" s="8" t="e">
        <f t="shared" si="931"/>
        <v>#N/A</v>
      </c>
      <c r="L5177" s="7" t="e">
        <f t="shared" si="932"/>
        <v>#N/A</v>
      </c>
      <c r="M5177" s="8" t="e">
        <f t="shared" si="920"/>
        <v>#N/A</v>
      </c>
      <c r="N5177" s="8" t="e">
        <f t="shared" si="921"/>
        <v>#N/A</v>
      </c>
    </row>
    <row r="5178" spans="1:14" ht="15.75" customHeight="1" x14ac:dyDescent="0.35">
      <c r="A5178" s="7">
        <f t="shared" si="922"/>
        <v>0</v>
      </c>
      <c r="B5178" s="7">
        <f t="shared" si="923"/>
        <v>0</v>
      </c>
      <c r="C5178" s="7">
        <f t="shared" si="924"/>
        <v>0</v>
      </c>
      <c r="D5178" s="7">
        <f t="shared" si="925"/>
        <v>0</v>
      </c>
      <c r="E5178" s="7" t="e">
        <f>IF('Report DCM'!$H5178="In-Stream Video","Rich Media display banner",IF('Report DCM'!$I5178&gt;'Report DCM'!$J5178,"Standard",VLOOKUP(CONCATENATE(bd_adtype,"_",bd_creativetype),tabela,2,FALSE)))</f>
        <v>#N/A</v>
      </c>
      <c r="F5178" s="7">
        <f t="shared" si="926"/>
        <v>0</v>
      </c>
      <c r="G5178" s="7">
        <f t="shared" si="927"/>
        <v>0</v>
      </c>
      <c r="H5178" s="7">
        <f t="shared" si="928"/>
        <v>0</v>
      </c>
      <c r="I5178" s="7">
        <f t="shared" si="929"/>
        <v>0</v>
      </c>
      <c r="J5178" s="7">
        <f t="shared" si="930"/>
        <v>0</v>
      </c>
      <c r="K5178" s="8" t="e">
        <f t="shared" si="931"/>
        <v>#N/A</v>
      </c>
      <c r="L5178" s="7" t="e">
        <f t="shared" si="932"/>
        <v>#N/A</v>
      </c>
      <c r="M5178" s="8" t="e">
        <f t="shared" si="920"/>
        <v>#N/A</v>
      </c>
      <c r="N5178" s="8" t="e">
        <f t="shared" si="921"/>
        <v>#N/A</v>
      </c>
    </row>
    <row r="5179" spans="1:14" ht="15.75" customHeight="1" x14ac:dyDescent="0.35">
      <c r="A5179" s="7">
        <f t="shared" si="922"/>
        <v>0</v>
      </c>
      <c r="B5179" s="7">
        <f t="shared" si="923"/>
        <v>0</v>
      </c>
      <c r="C5179" s="7">
        <f t="shared" si="924"/>
        <v>0</v>
      </c>
      <c r="D5179" s="7">
        <f t="shared" si="925"/>
        <v>0</v>
      </c>
      <c r="E5179" s="7" t="e">
        <f>IF('Report DCM'!$H5179="In-Stream Video","Rich Media display banner",IF('Report DCM'!$I5179&gt;'Report DCM'!$J5179,"Standard",VLOOKUP(CONCATENATE(bd_adtype,"_",bd_creativetype),tabela,2,FALSE)))</f>
        <v>#N/A</v>
      </c>
      <c r="F5179" s="7">
        <f t="shared" si="926"/>
        <v>0</v>
      </c>
      <c r="G5179" s="7">
        <f t="shared" si="927"/>
        <v>0</v>
      </c>
      <c r="H5179" s="7">
        <f t="shared" si="928"/>
        <v>0</v>
      </c>
      <c r="I5179" s="7">
        <f t="shared" si="929"/>
        <v>0</v>
      </c>
      <c r="J5179" s="7">
        <f t="shared" si="930"/>
        <v>0</v>
      </c>
      <c r="K5179" s="8" t="e">
        <f t="shared" si="931"/>
        <v>#N/A</v>
      </c>
      <c r="L5179" s="7" t="e">
        <f t="shared" si="932"/>
        <v>#N/A</v>
      </c>
      <c r="M5179" s="8" t="e">
        <f t="shared" si="920"/>
        <v>#N/A</v>
      </c>
      <c r="N5179" s="8" t="e">
        <f t="shared" si="921"/>
        <v>#N/A</v>
      </c>
    </row>
    <row r="5180" spans="1:14" ht="15.75" customHeight="1" x14ac:dyDescent="0.35">
      <c r="A5180" s="7">
        <f t="shared" si="922"/>
        <v>0</v>
      </c>
      <c r="B5180" s="7">
        <f t="shared" si="923"/>
        <v>0</v>
      </c>
      <c r="C5180" s="7">
        <f t="shared" si="924"/>
        <v>0</v>
      </c>
      <c r="D5180" s="7">
        <f t="shared" si="925"/>
        <v>0</v>
      </c>
      <c r="E5180" s="7" t="e">
        <f>IF('Report DCM'!$H5180="In-Stream Video","Rich Media display banner",IF('Report DCM'!$I5180&gt;'Report DCM'!$J5180,"Standard",VLOOKUP(CONCATENATE(bd_adtype,"_",bd_creativetype),tabela,2,FALSE)))</f>
        <v>#N/A</v>
      </c>
      <c r="F5180" s="7">
        <f t="shared" si="926"/>
        <v>0</v>
      </c>
      <c r="G5180" s="7">
        <f t="shared" si="927"/>
        <v>0</v>
      </c>
      <c r="H5180" s="7">
        <f t="shared" si="928"/>
        <v>0</v>
      </c>
      <c r="I5180" s="7">
        <f t="shared" si="929"/>
        <v>0</v>
      </c>
      <c r="J5180" s="7">
        <f t="shared" si="930"/>
        <v>0</v>
      </c>
      <c r="K5180" s="8" t="e">
        <f t="shared" si="931"/>
        <v>#N/A</v>
      </c>
      <c r="L5180" s="7" t="e">
        <f t="shared" si="932"/>
        <v>#N/A</v>
      </c>
      <c r="M5180" s="8" t="e">
        <f t="shared" si="920"/>
        <v>#N/A</v>
      </c>
      <c r="N5180" s="8" t="e">
        <f t="shared" si="921"/>
        <v>#N/A</v>
      </c>
    </row>
    <row r="5181" spans="1:14" ht="15.75" customHeight="1" x14ac:dyDescent="0.35">
      <c r="A5181" s="7">
        <f t="shared" si="922"/>
        <v>0</v>
      </c>
      <c r="B5181" s="7">
        <f t="shared" si="923"/>
        <v>0</v>
      </c>
      <c r="C5181" s="7">
        <f t="shared" si="924"/>
        <v>0</v>
      </c>
      <c r="D5181" s="7">
        <f t="shared" si="925"/>
        <v>0</v>
      </c>
      <c r="E5181" s="7" t="e">
        <f>IF('Report DCM'!$H5181="In-Stream Video","Rich Media display banner",IF('Report DCM'!$I5181&gt;'Report DCM'!$J5181,"Standard",VLOOKUP(CONCATENATE(bd_adtype,"_",bd_creativetype),tabela,2,FALSE)))</f>
        <v>#N/A</v>
      </c>
      <c r="F5181" s="7">
        <f t="shared" si="926"/>
        <v>0</v>
      </c>
      <c r="G5181" s="7">
        <f t="shared" si="927"/>
        <v>0</v>
      </c>
      <c r="H5181" s="7">
        <f t="shared" si="928"/>
        <v>0</v>
      </c>
      <c r="I5181" s="7">
        <f t="shared" si="929"/>
        <v>0</v>
      </c>
      <c r="J5181" s="7">
        <f t="shared" si="930"/>
        <v>0</v>
      </c>
      <c r="K5181" s="8" t="e">
        <f t="shared" si="931"/>
        <v>#N/A</v>
      </c>
      <c r="L5181" s="7" t="e">
        <f t="shared" si="932"/>
        <v>#N/A</v>
      </c>
      <c r="M5181" s="8" t="e">
        <f t="shared" si="920"/>
        <v>#N/A</v>
      </c>
      <c r="N5181" s="8" t="e">
        <f t="shared" si="921"/>
        <v>#N/A</v>
      </c>
    </row>
    <row r="5182" spans="1:14" ht="15.75" customHeight="1" x14ac:dyDescent="0.35">
      <c r="A5182" s="7">
        <f t="shared" si="922"/>
        <v>0</v>
      </c>
      <c r="B5182" s="7">
        <f t="shared" si="923"/>
        <v>0</v>
      </c>
      <c r="C5182" s="7">
        <f t="shared" si="924"/>
        <v>0</v>
      </c>
      <c r="D5182" s="7">
        <f t="shared" si="925"/>
        <v>0</v>
      </c>
      <c r="E5182" s="7" t="e">
        <f>IF('Report DCM'!$H5182="In-Stream Video","Rich Media display banner",IF('Report DCM'!$I5182&gt;'Report DCM'!$J5182,"Standard",VLOOKUP(CONCATENATE(bd_adtype,"_",bd_creativetype),tabela,2,FALSE)))</f>
        <v>#N/A</v>
      </c>
      <c r="F5182" s="7">
        <f t="shared" si="926"/>
        <v>0</v>
      </c>
      <c r="G5182" s="7">
        <f t="shared" si="927"/>
        <v>0</v>
      </c>
      <c r="H5182" s="7">
        <f t="shared" si="928"/>
        <v>0</v>
      </c>
      <c r="I5182" s="7">
        <f t="shared" si="929"/>
        <v>0</v>
      </c>
      <c r="J5182" s="7">
        <f t="shared" si="930"/>
        <v>0</v>
      </c>
      <c r="K5182" s="8" t="e">
        <f t="shared" si="931"/>
        <v>#N/A</v>
      </c>
      <c r="L5182" s="7" t="e">
        <f t="shared" si="932"/>
        <v>#N/A</v>
      </c>
      <c r="M5182" s="8" t="e">
        <f t="shared" si="920"/>
        <v>#N/A</v>
      </c>
      <c r="N5182" s="8" t="e">
        <f t="shared" si="921"/>
        <v>#N/A</v>
      </c>
    </row>
    <row r="5183" spans="1:14" ht="15.75" customHeight="1" x14ac:dyDescent="0.35">
      <c r="A5183" s="7">
        <f t="shared" si="922"/>
        <v>0</v>
      </c>
      <c r="B5183" s="7">
        <f t="shared" si="923"/>
        <v>0</v>
      </c>
      <c r="C5183" s="7">
        <f t="shared" si="924"/>
        <v>0</v>
      </c>
      <c r="D5183" s="7">
        <f t="shared" si="925"/>
        <v>0</v>
      </c>
      <c r="E5183" s="7" t="e">
        <f>IF('Report DCM'!$H5183="In-Stream Video","Rich Media display banner",IF('Report DCM'!$I5183&gt;'Report DCM'!$J5183,"Standard",VLOOKUP(CONCATENATE(bd_adtype,"_",bd_creativetype),tabela,2,FALSE)))</f>
        <v>#N/A</v>
      </c>
      <c r="F5183" s="7">
        <f t="shared" si="926"/>
        <v>0</v>
      </c>
      <c r="G5183" s="7">
        <f t="shared" si="927"/>
        <v>0</v>
      </c>
      <c r="H5183" s="7">
        <f t="shared" si="928"/>
        <v>0</v>
      </c>
      <c r="I5183" s="7">
        <f t="shared" si="929"/>
        <v>0</v>
      </c>
      <c r="J5183" s="7">
        <f t="shared" si="930"/>
        <v>0</v>
      </c>
      <c r="K5183" s="8" t="e">
        <f t="shared" si="931"/>
        <v>#N/A</v>
      </c>
      <c r="L5183" s="7" t="e">
        <f t="shared" si="932"/>
        <v>#N/A</v>
      </c>
      <c r="M5183" s="8" t="e">
        <f t="shared" si="920"/>
        <v>#N/A</v>
      </c>
      <c r="N5183" s="8" t="e">
        <f t="shared" si="921"/>
        <v>#N/A</v>
      </c>
    </row>
    <row r="5184" spans="1:14" ht="15.75" customHeight="1" x14ac:dyDescent="0.35">
      <c r="A5184" s="7">
        <f t="shared" si="922"/>
        <v>0</v>
      </c>
      <c r="B5184" s="7">
        <f t="shared" si="923"/>
        <v>0</v>
      </c>
      <c r="C5184" s="7">
        <f t="shared" si="924"/>
        <v>0</v>
      </c>
      <c r="D5184" s="7">
        <f t="shared" si="925"/>
        <v>0</v>
      </c>
      <c r="E5184" s="7" t="e">
        <f>IF('Report DCM'!$H5184="In-Stream Video","Rich Media display banner",IF('Report DCM'!$I5184&gt;'Report DCM'!$J5184,"Standard",VLOOKUP(CONCATENATE(bd_adtype,"_",bd_creativetype),tabela,2,FALSE)))</f>
        <v>#N/A</v>
      </c>
      <c r="F5184" s="7">
        <f t="shared" si="926"/>
        <v>0</v>
      </c>
      <c r="G5184" s="7">
        <f t="shared" si="927"/>
        <v>0</v>
      </c>
      <c r="H5184" s="7">
        <f t="shared" si="928"/>
        <v>0</v>
      </c>
      <c r="I5184" s="7">
        <f t="shared" si="929"/>
        <v>0</v>
      </c>
      <c r="J5184" s="7">
        <f t="shared" si="930"/>
        <v>0</v>
      </c>
      <c r="K5184" s="8" t="e">
        <f t="shared" si="931"/>
        <v>#N/A</v>
      </c>
      <c r="L5184" s="7" t="e">
        <f t="shared" si="932"/>
        <v>#N/A</v>
      </c>
      <c r="M5184" s="8" t="e">
        <f t="shared" si="920"/>
        <v>#N/A</v>
      </c>
      <c r="N5184" s="8" t="e">
        <f t="shared" si="921"/>
        <v>#N/A</v>
      </c>
    </row>
    <row r="5185" spans="1:14" ht="15.75" customHeight="1" x14ac:dyDescent="0.35">
      <c r="A5185" s="7">
        <f t="shared" si="922"/>
        <v>0</v>
      </c>
      <c r="B5185" s="7">
        <f t="shared" si="923"/>
        <v>0</v>
      </c>
      <c r="C5185" s="7">
        <f t="shared" si="924"/>
        <v>0</v>
      </c>
      <c r="D5185" s="7">
        <f t="shared" si="925"/>
        <v>0</v>
      </c>
      <c r="E5185" s="7" t="e">
        <f>IF('Report DCM'!$H5185="In-Stream Video","Rich Media display banner",IF('Report DCM'!$I5185&gt;'Report DCM'!$J5185,"Standard",VLOOKUP(CONCATENATE(bd_adtype,"_",bd_creativetype),tabela,2,FALSE)))</f>
        <v>#N/A</v>
      </c>
      <c r="F5185" s="7">
        <f t="shared" si="926"/>
        <v>0</v>
      </c>
      <c r="G5185" s="7">
        <f t="shared" si="927"/>
        <v>0</v>
      </c>
      <c r="H5185" s="7">
        <f t="shared" si="928"/>
        <v>0</v>
      </c>
      <c r="I5185" s="7">
        <f t="shared" si="929"/>
        <v>0</v>
      </c>
      <c r="J5185" s="7">
        <f t="shared" si="930"/>
        <v>0</v>
      </c>
      <c r="K5185" s="8" t="e">
        <f t="shared" si="931"/>
        <v>#N/A</v>
      </c>
      <c r="L5185" s="7" t="e">
        <f t="shared" si="932"/>
        <v>#N/A</v>
      </c>
      <c r="M5185" s="8" t="e">
        <f t="shared" si="920"/>
        <v>#N/A</v>
      </c>
      <c r="N5185" s="8" t="e">
        <f t="shared" si="921"/>
        <v>#N/A</v>
      </c>
    </row>
    <row r="5186" spans="1:14" ht="15.75" customHeight="1" x14ac:dyDescent="0.35">
      <c r="A5186" s="7">
        <f t="shared" ref="A5186:A5249" si="933">bd_campaign</f>
        <v>0</v>
      </c>
      <c r="B5186" s="7">
        <f t="shared" ref="B5186:B5249" si="934">bd_site</f>
        <v>0</v>
      </c>
      <c r="C5186" s="7">
        <f t="shared" ref="C5186:C5249" si="935">bd_placement</f>
        <v>0</v>
      </c>
      <c r="D5186" s="7">
        <f t="shared" ref="D5186:D5249" si="936">bd_placementID</f>
        <v>0</v>
      </c>
      <c r="E5186" s="7" t="e">
        <f>IF('Report DCM'!$H5186="In-Stream Video","Rich Media display banner",IF('Report DCM'!$I5186&gt;'Report DCM'!$J5186,"Standard",VLOOKUP(CONCATENATE(bd_adtype,"_",bd_creativetype),tabela,2,FALSE)))</f>
        <v>#N/A</v>
      </c>
      <c r="F5186" s="7">
        <f t="shared" ref="F5186:F5249" si="937">bd_ad</f>
        <v>0</v>
      </c>
      <c r="G5186" s="7">
        <f t="shared" ref="G5186:G5249" si="938">bd_adid</f>
        <v>0</v>
      </c>
      <c r="H5186" s="7">
        <f t="shared" ref="H5186:H5249" si="939">bd_creativetype</f>
        <v>0</v>
      </c>
      <c r="I5186" s="7">
        <f t="shared" ref="I5186:I5249" si="940">bd_impression</f>
        <v>0</v>
      </c>
      <c r="J5186" s="7">
        <f t="shared" ref="J5186:J5249" si="941">bd_clicks</f>
        <v>0</v>
      </c>
      <c r="K5186" s="8" t="e">
        <f t="shared" ref="K5186:K5249" si="942">VLOOKUP(E5186,tabela,2,FALSE)</f>
        <v>#N/A</v>
      </c>
      <c r="L5186" s="7" t="e">
        <f t="shared" ref="L5186:L5249" si="943">VLOOKUP(E5186,tabela,3,FALSE)</f>
        <v>#N/A</v>
      </c>
      <c r="M5186" s="8" t="e">
        <f t="shared" si="920"/>
        <v>#N/A</v>
      </c>
      <c r="N5186" s="8" t="e">
        <f t="shared" si="921"/>
        <v>#N/A</v>
      </c>
    </row>
    <row r="5187" spans="1:14" ht="15.75" customHeight="1" x14ac:dyDescent="0.35">
      <c r="A5187" s="7">
        <f t="shared" si="933"/>
        <v>0</v>
      </c>
      <c r="B5187" s="7">
        <f t="shared" si="934"/>
        <v>0</v>
      </c>
      <c r="C5187" s="7">
        <f t="shared" si="935"/>
        <v>0</v>
      </c>
      <c r="D5187" s="7">
        <f t="shared" si="936"/>
        <v>0</v>
      </c>
      <c r="E5187" s="7" t="e">
        <f>IF('Report DCM'!$H5187="In-Stream Video","Rich Media display banner",IF('Report DCM'!$I5187&gt;'Report DCM'!$J5187,"Standard",VLOOKUP(CONCATENATE(bd_adtype,"_",bd_creativetype),tabela,2,FALSE)))</f>
        <v>#N/A</v>
      </c>
      <c r="F5187" s="7">
        <f t="shared" si="937"/>
        <v>0</v>
      </c>
      <c r="G5187" s="7">
        <f t="shared" si="938"/>
        <v>0</v>
      </c>
      <c r="H5187" s="7">
        <f t="shared" si="939"/>
        <v>0</v>
      </c>
      <c r="I5187" s="7">
        <f t="shared" si="940"/>
        <v>0</v>
      </c>
      <c r="J5187" s="7">
        <f t="shared" si="941"/>
        <v>0</v>
      </c>
      <c r="K5187" s="8" t="e">
        <f t="shared" si="942"/>
        <v>#N/A</v>
      </c>
      <c r="L5187" s="7" t="e">
        <f t="shared" si="943"/>
        <v>#N/A</v>
      </c>
      <c r="M5187" s="8" t="e">
        <f t="shared" si="920"/>
        <v>#N/A</v>
      </c>
      <c r="N5187" s="8" t="e">
        <f t="shared" si="921"/>
        <v>#N/A</v>
      </c>
    </row>
    <row r="5188" spans="1:14" ht="15.75" customHeight="1" x14ac:dyDescent="0.35">
      <c r="A5188" s="7">
        <f t="shared" si="933"/>
        <v>0</v>
      </c>
      <c r="B5188" s="7">
        <f t="shared" si="934"/>
        <v>0</v>
      </c>
      <c r="C5188" s="7">
        <f t="shared" si="935"/>
        <v>0</v>
      </c>
      <c r="D5188" s="7">
        <f t="shared" si="936"/>
        <v>0</v>
      </c>
      <c r="E5188" s="7" t="e">
        <f>IF('Report DCM'!$H5188="In-Stream Video","Rich Media display banner",IF('Report DCM'!$I5188&gt;'Report DCM'!$J5188,"Standard",VLOOKUP(CONCATENATE(bd_adtype,"_",bd_creativetype),tabela,2,FALSE)))</f>
        <v>#N/A</v>
      </c>
      <c r="F5188" s="7">
        <f t="shared" si="937"/>
        <v>0</v>
      </c>
      <c r="G5188" s="7">
        <f t="shared" si="938"/>
        <v>0</v>
      </c>
      <c r="H5188" s="7">
        <f t="shared" si="939"/>
        <v>0</v>
      </c>
      <c r="I5188" s="7">
        <f t="shared" si="940"/>
        <v>0</v>
      </c>
      <c r="J5188" s="7">
        <f t="shared" si="941"/>
        <v>0</v>
      </c>
      <c r="K5188" s="8" t="e">
        <f t="shared" si="942"/>
        <v>#N/A</v>
      </c>
      <c r="L5188" s="7" t="e">
        <f t="shared" si="943"/>
        <v>#N/A</v>
      </c>
      <c r="M5188" s="8" t="e">
        <f t="shared" si="920"/>
        <v>#N/A</v>
      </c>
      <c r="N5188" s="8" t="e">
        <f t="shared" si="921"/>
        <v>#N/A</v>
      </c>
    </row>
    <row r="5189" spans="1:14" ht="15.75" customHeight="1" x14ac:dyDescent="0.35">
      <c r="A5189" s="7">
        <f t="shared" si="933"/>
        <v>0</v>
      </c>
      <c r="B5189" s="7">
        <f t="shared" si="934"/>
        <v>0</v>
      </c>
      <c r="C5189" s="7">
        <f t="shared" si="935"/>
        <v>0</v>
      </c>
      <c r="D5189" s="7">
        <f t="shared" si="936"/>
        <v>0</v>
      </c>
      <c r="E5189" s="7" t="e">
        <f>IF('Report DCM'!$H5189="In-Stream Video","Rich Media display banner",IF('Report DCM'!$I5189&gt;'Report DCM'!$J5189,"Standard",VLOOKUP(CONCATENATE(bd_adtype,"_",bd_creativetype),tabela,2,FALSE)))</f>
        <v>#N/A</v>
      </c>
      <c r="F5189" s="7">
        <f t="shared" si="937"/>
        <v>0</v>
      </c>
      <c r="G5189" s="7">
        <f t="shared" si="938"/>
        <v>0</v>
      </c>
      <c r="H5189" s="7">
        <f t="shared" si="939"/>
        <v>0</v>
      </c>
      <c r="I5189" s="7">
        <f t="shared" si="940"/>
        <v>0</v>
      </c>
      <c r="J5189" s="7">
        <f t="shared" si="941"/>
        <v>0</v>
      </c>
      <c r="K5189" s="8" t="e">
        <f t="shared" si="942"/>
        <v>#N/A</v>
      </c>
      <c r="L5189" s="7" t="e">
        <f t="shared" si="943"/>
        <v>#N/A</v>
      </c>
      <c r="M5189" s="8" t="e">
        <f t="shared" si="920"/>
        <v>#N/A</v>
      </c>
      <c r="N5189" s="8" t="e">
        <f t="shared" si="921"/>
        <v>#N/A</v>
      </c>
    </row>
    <row r="5190" spans="1:14" ht="15.75" customHeight="1" x14ac:dyDescent="0.35">
      <c r="A5190" s="7">
        <f t="shared" si="933"/>
        <v>0</v>
      </c>
      <c r="B5190" s="7">
        <f t="shared" si="934"/>
        <v>0</v>
      </c>
      <c r="C5190" s="7">
        <f t="shared" si="935"/>
        <v>0</v>
      </c>
      <c r="D5190" s="7">
        <f t="shared" si="936"/>
        <v>0</v>
      </c>
      <c r="E5190" s="7" t="e">
        <f>IF('Report DCM'!$H5190="In-Stream Video","Rich Media display banner",IF('Report DCM'!$I5190&gt;'Report DCM'!$J5190,"Standard",VLOOKUP(CONCATENATE(bd_adtype,"_",bd_creativetype),tabela,2,FALSE)))</f>
        <v>#N/A</v>
      </c>
      <c r="F5190" s="7">
        <f t="shared" si="937"/>
        <v>0</v>
      </c>
      <c r="G5190" s="7">
        <f t="shared" si="938"/>
        <v>0</v>
      </c>
      <c r="H5190" s="7">
        <f t="shared" si="939"/>
        <v>0</v>
      </c>
      <c r="I5190" s="7">
        <f t="shared" si="940"/>
        <v>0</v>
      </c>
      <c r="J5190" s="7">
        <f t="shared" si="941"/>
        <v>0</v>
      </c>
      <c r="K5190" s="8" t="e">
        <f t="shared" si="942"/>
        <v>#N/A</v>
      </c>
      <c r="L5190" s="7" t="e">
        <f t="shared" si="943"/>
        <v>#N/A</v>
      </c>
      <c r="M5190" s="8" t="e">
        <f t="shared" si="920"/>
        <v>#N/A</v>
      </c>
      <c r="N5190" s="8" t="e">
        <f t="shared" si="921"/>
        <v>#N/A</v>
      </c>
    </row>
    <row r="5191" spans="1:14" ht="15.75" customHeight="1" x14ac:dyDescent="0.35">
      <c r="A5191" s="7">
        <f t="shared" si="933"/>
        <v>0</v>
      </c>
      <c r="B5191" s="7">
        <f t="shared" si="934"/>
        <v>0</v>
      </c>
      <c r="C5191" s="7">
        <f t="shared" si="935"/>
        <v>0</v>
      </c>
      <c r="D5191" s="7">
        <f t="shared" si="936"/>
        <v>0</v>
      </c>
      <c r="E5191" s="7" t="e">
        <f>IF('Report DCM'!$H5191="In-Stream Video","Rich Media display banner",IF('Report DCM'!$I5191&gt;'Report DCM'!$J5191,"Standard",VLOOKUP(CONCATENATE(bd_adtype,"_",bd_creativetype),tabela,2,FALSE)))</f>
        <v>#N/A</v>
      </c>
      <c r="F5191" s="7">
        <f t="shared" si="937"/>
        <v>0</v>
      </c>
      <c r="G5191" s="7">
        <f t="shared" si="938"/>
        <v>0</v>
      </c>
      <c r="H5191" s="7">
        <f t="shared" si="939"/>
        <v>0</v>
      </c>
      <c r="I5191" s="7">
        <f t="shared" si="940"/>
        <v>0</v>
      </c>
      <c r="J5191" s="7">
        <f t="shared" si="941"/>
        <v>0</v>
      </c>
      <c r="K5191" s="8" t="e">
        <f t="shared" si="942"/>
        <v>#N/A</v>
      </c>
      <c r="L5191" s="7" t="e">
        <f t="shared" si="943"/>
        <v>#N/A</v>
      </c>
      <c r="M5191" s="8" t="e">
        <f t="shared" si="920"/>
        <v>#N/A</v>
      </c>
      <c r="N5191" s="8" t="e">
        <f t="shared" si="921"/>
        <v>#N/A</v>
      </c>
    </row>
    <row r="5192" spans="1:14" ht="15.75" customHeight="1" x14ac:dyDescent="0.35">
      <c r="A5192" s="7">
        <f t="shared" si="933"/>
        <v>0</v>
      </c>
      <c r="B5192" s="7">
        <f t="shared" si="934"/>
        <v>0</v>
      </c>
      <c r="C5192" s="7">
        <f t="shared" si="935"/>
        <v>0</v>
      </c>
      <c r="D5192" s="7">
        <f t="shared" si="936"/>
        <v>0</v>
      </c>
      <c r="E5192" s="7" t="e">
        <f>IF('Report DCM'!$H5192="In-Stream Video","Rich Media display banner",IF('Report DCM'!$I5192&gt;'Report DCM'!$J5192,"Standard",VLOOKUP(CONCATENATE(bd_adtype,"_",bd_creativetype),tabela,2,FALSE)))</f>
        <v>#N/A</v>
      </c>
      <c r="F5192" s="7">
        <f t="shared" si="937"/>
        <v>0</v>
      </c>
      <c r="G5192" s="7">
        <f t="shared" si="938"/>
        <v>0</v>
      </c>
      <c r="H5192" s="7">
        <f t="shared" si="939"/>
        <v>0</v>
      </c>
      <c r="I5192" s="7">
        <f t="shared" si="940"/>
        <v>0</v>
      </c>
      <c r="J5192" s="7">
        <f t="shared" si="941"/>
        <v>0</v>
      </c>
      <c r="K5192" s="8" t="e">
        <f t="shared" si="942"/>
        <v>#N/A</v>
      </c>
      <c r="L5192" s="7" t="e">
        <f t="shared" si="943"/>
        <v>#N/A</v>
      </c>
      <c r="M5192" s="8" t="e">
        <f t="shared" si="920"/>
        <v>#N/A</v>
      </c>
      <c r="N5192" s="8" t="e">
        <f t="shared" si="921"/>
        <v>#N/A</v>
      </c>
    </row>
    <row r="5193" spans="1:14" ht="15.75" customHeight="1" x14ac:dyDescent="0.35">
      <c r="A5193" s="7">
        <f t="shared" si="933"/>
        <v>0</v>
      </c>
      <c r="B5193" s="7">
        <f t="shared" si="934"/>
        <v>0</v>
      </c>
      <c r="C5193" s="7">
        <f t="shared" si="935"/>
        <v>0</v>
      </c>
      <c r="D5193" s="7">
        <f t="shared" si="936"/>
        <v>0</v>
      </c>
      <c r="E5193" s="7" t="e">
        <f>IF('Report DCM'!$H5193="In-Stream Video","Rich Media display banner",IF('Report DCM'!$I5193&gt;'Report DCM'!$J5193,"Standard",VLOOKUP(CONCATENATE(bd_adtype,"_",bd_creativetype),tabela,2,FALSE)))</f>
        <v>#N/A</v>
      </c>
      <c r="F5193" s="7">
        <f t="shared" si="937"/>
        <v>0</v>
      </c>
      <c r="G5193" s="7">
        <f t="shared" si="938"/>
        <v>0</v>
      </c>
      <c r="H5193" s="7">
        <f t="shared" si="939"/>
        <v>0</v>
      </c>
      <c r="I5193" s="7">
        <f t="shared" si="940"/>
        <v>0</v>
      </c>
      <c r="J5193" s="7">
        <f t="shared" si="941"/>
        <v>0</v>
      </c>
      <c r="K5193" s="8" t="e">
        <f t="shared" si="942"/>
        <v>#N/A</v>
      </c>
      <c r="L5193" s="7" t="e">
        <f t="shared" si="943"/>
        <v>#N/A</v>
      </c>
      <c r="M5193" s="8" t="e">
        <f t="shared" si="920"/>
        <v>#N/A</v>
      </c>
      <c r="N5193" s="8" t="e">
        <f t="shared" si="921"/>
        <v>#N/A</v>
      </c>
    </row>
    <row r="5194" spans="1:14" ht="15.75" customHeight="1" x14ac:dyDescent="0.35">
      <c r="A5194" s="7">
        <f t="shared" si="933"/>
        <v>0</v>
      </c>
      <c r="B5194" s="7">
        <f t="shared" si="934"/>
        <v>0</v>
      </c>
      <c r="C5194" s="7">
        <f t="shared" si="935"/>
        <v>0</v>
      </c>
      <c r="D5194" s="7">
        <f t="shared" si="936"/>
        <v>0</v>
      </c>
      <c r="E5194" s="7" t="e">
        <f>IF('Report DCM'!$H5194="In-Stream Video","Rich Media display banner",IF('Report DCM'!$I5194&gt;'Report DCM'!$J5194,"Standard",VLOOKUP(CONCATENATE(bd_adtype,"_",bd_creativetype),tabela,2,FALSE)))</f>
        <v>#N/A</v>
      </c>
      <c r="F5194" s="7">
        <f t="shared" si="937"/>
        <v>0</v>
      </c>
      <c r="G5194" s="7">
        <f t="shared" si="938"/>
        <v>0</v>
      </c>
      <c r="H5194" s="7">
        <f t="shared" si="939"/>
        <v>0</v>
      </c>
      <c r="I5194" s="7">
        <f t="shared" si="940"/>
        <v>0</v>
      </c>
      <c r="J5194" s="7">
        <f t="shared" si="941"/>
        <v>0</v>
      </c>
      <c r="K5194" s="8" t="e">
        <f t="shared" si="942"/>
        <v>#N/A</v>
      </c>
      <c r="L5194" s="7" t="e">
        <f t="shared" si="943"/>
        <v>#N/A</v>
      </c>
      <c r="M5194" s="8" t="e">
        <f t="shared" si="920"/>
        <v>#N/A</v>
      </c>
      <c r="N5194" s="8" t="e">
        <f t="shared" si="921"/>
        <v>#N/A</v>
      </c>
    </row>
    <row r="5195" spans="1:14" ht="15.75" customHeight="1" x14ac:dyDescent="0.35">
      <c r="A5195" s="7">
        <f t="shared" si="933"/>
        <v>0</v>
      </c>
      <c r="B5195" s="7">
        <f t="shared" si="934"/>
        <v>0</v>
      </c>
      <c r="C5195" s="7">
        <f t="shared" si="935"/>
        <v>0</v>
      </c>
      <c r="D5195" s="7">
        <f t="shared" si="936"/>
        <v>0</v>
      </c>
      <c r="E5195" s="7" t="e">
        <f>IF('Report DCM'!$H5195="In-Stream Video","Rich Media display banner",IF('Report DCM'!$I5195&gt;'Report DCM'!$J5195,"Standard",VLOOKUP(CONCATENATE(bd_adtype,"_",bd_creativetype),tabela,2,FALSE)))</f>
        <v>#N/A</v>
      </c>
      <c r="F5195" s="7">
        <f t="shared" si="937"/>
        <v>0</v>
      </c>
      <c r="G5195" s="7">
        <f t="shared" si="938"/>
        <v>0</v>
      </c>
      <c r="H5195" s="7">
        <f t="shared" si="939"/>
        <v>0</v>
      </c>
      <c r="I5195" s="7">
        <f t="shared" si="940"/>
        <v>0</v>
      </c>
      <c r="J5195" s="7">
        <f t="shared" si="941"/>
        <v>0</v>
      </c>
      <c r="K5195" s="8" t="e">
        <f t="shared" si="942"/>
        <v>#N/A</v>
      </c>
      <c r="L5195" s="7" t="e">
        <f t="shared" si="943"/>
        <v>#N/A</v>
      </c>
      <c r="M5195" s="8" t="e">
        <f t="shared" si="920"/>
        <v>#N/A</v>
      </c>
      <c r="N5195" s="8" t="e">
        <f t="shared" si="921"/>
        <v>#N/A</v>
      </c>
    </row>
    <row r="5196" spans="1:14" ht="15.75" customHeight="1" x14ac:dyDescent="0.35">
      <c r="A5196" s="7">
        <f t="shared" si="933"/>
        <v>0</v>
      </c>
      <c r="B5196" s="7">
        <f t="shared" si="934"/>
        <v>0</v>
      </c>
      <c r="C5196" s="7">
        <f t="shared" si="935"/>
        <v>0</v>
      </c>
      <c r="D5196" s="7">
        <f t="shared" si="936"/>
        <v>0</v>
      </c>
      <c r="E5196" s="7" t="e">
        <f>IF('Report DCM'!$H5196="In-Stream Video","Rich Media display banner",IF('Report DCM'!$I5196&gt;'Report DCM'!$J5196,"Standard",VLOOKUP(CONCATENATE(bd_adtype,"_",bd_creativetype),tabela,2,FALSE)))</f>
        <v>#N/A</v>
      </c>
      <c r="F5196" s="7">
        <f t="shared" si="937"/>
        <v>0</v>
      </c>
      <c r="G5196" s="7">
        <f t="shared" si="938"/>
        <v>0</v>
      </c>
      <c r="H5196" s="7">
        <f t="shared" si="939"/>
        <v>0</v>
      </c>
      <c r="I5196" s="7">
        <f t="shared" si="940"/>
        <v>0</v>
      </c>
      <c r="J5196" s="7">
        <f t="shared" si="941"/>
        <v>0</v>
      </c>
      <c r="K5196" s="8" t="e">
        <f t="shared" si="942"/>
        <v>#N/A</v>
      </c>
      <c r="L5196" s="7" t="e">
        <f t="shared" si="943"/>
        <v>#N/A</v>
      </c>
      <c r="M5196" s="8" t="e">
        <f t="shared" si="920"/>
        <v>#N/A</v>
      </c>
      <c r="N5196" s="8" t="e">
        <f t="shared" si="921"/>
        <v>#N/A</v>
      </c>
    </row>
    <row r="5197" spans="1:14" ht="15.75" customHeight="1" x14ac:dyDescent="0.35">
      <c r="A5197" s="7">
        <f t="shared" si="933"/>
        <v>0</v>
      </c>
      <c r="B5197" s="7">
        <f t="shared" si="934"/>
        <v>0</v>
      </c>
      <c r="C5197" s="7">
        <f t="shared" si="935"/>
        <v>0</v>
      </c>
      <c r="D5197" s="7">
        <f t="shared" si="936"/>
        <v>0</v>
      </c>
      <c r="E5197" s="7" t="e">
        <f>IF('Report DCM'!$H5197="In-Stream Video","Rich Media display banner",IF('Report DCM'!$I5197&gt;'Report DCM'!$J5197,"Standard",VLOOKUP(CONCATENATE(bd_adtype,"_",bd_creativetype),tabela,2,FALSE)))</f>
        <v>#N/A</v>
      </c>
      <c r="F5197" s="7">
        <f t="shared" si="937"/>
        <v>0</v>
      </c>
      <c r="G5197" s="7">
        <f t="shared" si="938"/>
        <v>0</v>
      </c>
      <c r="H5197" s="7">
        <f t="shared" si="939"/>
        <v>0</v>
      </c>
      <c r="I5197" s="7">
        <f t="shared" si="940"/>
        <v>0</v>
      </c>
      <c r="J5197" s="7">
        <f t="shared" si="941"/>
        <v>0</v>
      </c>
      <c r="K5197" s="8" t="e">
        <f t="shared" si="942"/>
        <v>#N/A</v>
      </c>
      <c r="L5197" s="7" t="e">
        <f t="shared" si="943"/>
        <v>#N/A</v>
      </c>
      <c r="M5197" s="8" t="e">
        <f t="shared" si="920"/>
        <v>#N/A</v>
      </c>
      <c r="N5197" s="8" t="e">
        <f t="shared" si="921"/>
        <v>#N/A</v>
      </c>
    </row>
    <row r="5198" spans="1:14" ht="15.75" customHeight="1" x14ac:dyDescent="0.35">
      <c r="A5198" s="7">
        <f t="shared" si="933"/>
        <v>0</v>
      </c>
      <c r="B5198" s="7">
        <f t="shared" si="934"/>
        <v>0</v>
      </c>
      <c r="C5198" s="7">
        <f t="shared" si="935"/>
        <v>0</v>
      </c>
      <c r="D5198" s="7">
        <f t="shared" si="936"/>
        <v>0</v>
      </c>
      <c r="E5198" s="7" t="e">
        <f>IF('Report DCM'!$H5198="In-Stream Video","Rich Media display banner",IF('Report DCM'!$I5198&gt;'Report DCM'!$J5198,"Standard",VLOOKUP(CONCATENATE(bd_adtype,"_",bd_creativetype),tabela,2,FALSE)))</f>
        <v>#N/A</v>
      </c>
      <c r="F5198" s="7">
        <f t="shared" si="937"/>
        <v>0</v>
      </c>
      <c r="G5198" s="7">
        <f t="shared" si="938"/>
        <v>0</v>
      </c>
      <c r="H5198" s="7">
        <f t="shared" si="939"/>
        <v>0</v>
      </c>
      <c r="I5198" s="7">
        <f t="shared" si="940"/>
        <v>0</v>
      </c>
      <c r="J5198" s="7">
        <f t="shared" si="941"/>
        <v>0</v>
      </c>
      <c r="K5198" s="8" t="e">
        <f t="shared" si="942"/>
        <v>#N/A</v>
      </c>
      <c r="L5198" s="7" t="e">
        <f t="shared" si="943"/>
        <v>#N/A</v>
      </c>
      <c r="M5198" s="8" t="e">
        <f t="shared" si="920"/>
        <v>#N/A</v>
      </c>
      <c r="N5198" s="8" t="e">
        <f t="shared" si="921"/>
        <v>#N/A</v>
      </c>
    </row>
    <row r="5199" spans="1:14" ht="15.75" customHeight="1" x14ac:dyDescent="0.35">
      <c r="A5199" s="7">
        <f t="shared" si="933"/>
        <v>0</v>
      </c>
      <c r="B5199" s="7">
        <f t="shared" si="934"/>
        <v>0</v>
      </c>
      <c r="C5199" s="7">
        <f t="shared" si="935"/>
        <v>0</v>
      </c>
      <c r="D5199" s="7">
        <f t="shared" si="936"/>
        <v>0</v>
      </c>
      <c r="E5199" s="7" t="e">
        <f>IF('Report DCM'!$H5199="In-Stream Video","Rich Media display banner",IF('Report DCM'!$I5199&gt;'Report DCM'!$J5199,"Standard",VLOOKUP(CONCATENATE(bd_adtype,"_",bd_creativetype),tabela,2,FALSE)))</f>
        <v>#N/A</v>
      </c>
      <c r="F5199" s="7">
        <f t="shared" si="937"/>
        <v>0</v>
      </c>
      <c r="G5199" s="7">
        <f t="shared" si="938"/>
        <v>0</v>
      </c>
      <c r="H5199" s="7">
        <f t="shared" si="939"/>
        <v>0</v>
      </c>
      <c r="I5199" s="7">
        <f t="shared" si="940"/>
        <v>0</v>
      </c>
      <c r="J5199" s="7">
        <f t="shared" si="941"/>
        <v>0</v>
      </c>
      <c r="K5199" s="8" t="e">
        <f t="shared" si="942"/>
        <v>#N/A</v>
      </c>
      <c r="L5199" s="7" t="e">
        <f t="shared" si="943"/>
        <v>#N/A</v>
      </c>
      <c r="M5199" s="8" t="e">
        <f t="shared" si="920"/>
        <v>#N/A</v>
      </c>
      <c r="N5199" s="8" t="e">
        <f t="shared" si="921"/>
        <v>#N/A</v>
      </c>
    </row>
    <row r="5200" spans="1:14" ht="15.75" customHeight="1" x14ac:dyDescent="0.35">
      <c r="A5200" s="7">
        <f t="shared" si="933"/>
        <v>0</v>
      </c>
      <c r="B5200" s="7">
        <f t="shared" si="934"/>
        <v>0</v>
      </c>
      <c r="C5200" s="7">
        <f t="shared" si="935"/>
        <v>0</v>
      </c>
      <c r="D5200" s="7">
        <f t="shared" si="936"/>
        <v>0</v>
      </c>
      <c r="E5200" s="7" t="e">
        <f>IF('Report DCM'!$H5200="In-Stream Video","Rich Media display banner",IF('Report DCM'!$I5200&gt;'Report DCM'!$J5200,"Standard",VLOOKUP(CONCATENATE(bd_adtype,"_",bd_creativetype),tabela,2,FALSE)))</f>
        <v>#N/A</v>
      </c>
      <c r="F5200" s="7">
        <f t="shared" si="937"/>
        <v>0</v>
      </c>
      <c r="G5200" s="7">
        <f t="shared" si="938"/>
        <v>0</v>
      </c>
      <c r="H5200" s="7">
        <f t="shared" si="939"/>
        <v>0</v>
      </c>
      <c r="I5200" s="7">
        <f t="shared" si="940"/>
        <v>0</v>
      </c>
      <c r="J5200" s="7">
        <f t="shared" si="941"/>
        <v>0</v>
      </c>
      <c r="K5200" s="8" t="e">
        <f t="shared" si="942"/>
        <v>#N/A</v>
      </c>
      <c r="L5200" s="7" t="e">
        <f t="shared" si="943"/>
        <v>#N/A</v>
      </c>
      <c r="M5200" s="8" t="e">
        <f t="shared" si="920"/>
        <v>#N/A</v>
      </c>
      <c r="N5200" s="8" t="e">
        <f t="shared" si="921"/>
        <v>#N/A</v>
      </c>
    </row>
    <row r="5201" spans="1:14" ht="15.75" customHeight="1" x14ac:dyDescent="0.35">
      <c r="A5201" s="7">
        <f t="shared" si="933"/>
        <v>0</v>
      </c>
      <c r="B5201" s="7">
        <f t="shared" si="934"/>
        <v>0</v>
      </c>
      <c r="C5201" s="7">
        <f t="shared" si="935"/>
        <v>0</v>
      </c>
      <c r="D5201" s="7">
        <f t="shared" si="936"/>
        <v>0</v>
      </c>
      <c r="E5201" s="7" t="e">
        <f>IF('Report DCM'!$H5201="In-Stream Video","Rich Media display banner",IF('Report DCM'!$I5201&gt;'Report DCM'!$J5201,"Standard",VLOOKUP(CONCATENATE(bd_adtype,"_",bd_creativetype),tabela,2,FALSE)))</f>
        <v>#N/A</v>
      </c>
      <c r="F5201" s="7">
        <f t="shared" si="937"/>
        <v>0</v>
      </c>
      <c r="G5201" s="7">
        <f t="shared" si="938"/>
        <v>0</v>
      </c>
      <c r="H5201" s="7">
        <f t="shared" si="939"/>
        <v>0</v>
      </c>
      <c r="I5201" s="7">
        <f t="shared" si="940"/>
        <v>0</v>
      </c>
      <c r="J5201" s="7">
        <f t="shared" si="941"/>
        <v>0</v>
      </c>
      <c r="K5201" s="8" t="e">
        <f t="shared" si="942"/>
        <v>#N/A</v>
      </c>
      <c r="L5201" s="7" t="e">
        <f t="shared" si="943"/>
        <v>#N/A</v>
      </c>
      <c r="M5201" s="8" t="e">
        <f t="shared" si="920"/>
        <v>#N/A</v>
      </c>
      <c r="N5201" s="8" t="e">
        <f t="shared" si="921"/>
        <v>#N/A</v>
      </c>
    </row>
    <row r="5202" spans="1:14" ht="15.75" customHeight="1" x14ac:dyDescent="0.35">
      <c r="A5202" s="7">
        <f t="shared" si="933"/>
        <v>0</v>
      </c>
      <c r="B5202" s="7">
        <f t="shared" si="934"/>
        <v>0</v>
      </c>
      <c r="C5202" s="7">
        <f t="shared" si="935"/>
        <v>0</v>
      </c>
      <c r="D5202" s="7">
        <f t="shared" si="936"/>
        <v>0</v>
      </c>
      <c r="E5202" s="7" t="e">
        <f>IF('Report DCM'!$H5202="In-Stream Video","Rich Media display banner",IF('Report DCM'!$I5202&gt;'Report DCM'!$J5202,"Standard",VLOOKUP(CONCATENATE(bd_adtype,"_",bd_creativetype),tabela,2,FALSE)))</f>
        <v>#N/A</v>
      </c>
      <c r="F5202" s="7">
        <f t="shared" si="937"/>
        <v>0</v>
      </c>
      <c r="G5202" s="7">
        <f t="shared" si="938"/>
        <v>0</v>
      </c>
      <c r="H5202" s="7">
        <f t="shared" si="939"/>
        <v>0</v>
      </c>
      <c r="I5202" s="7">
        <f t="shared" si="940"/>
        <v>0</v>
      </c>
      <c r="J5202" s="7">
        <f t="shared" si="941"/>
        <v>0</v>
      </c>
      <c r="K5202" s="8" t="e">
        <f t="shared" si="942"/>
        <v>#N/A</v>
      </c>
      <c r="L5202" s="7" t="e">
        <f t="shared" si="943"/>
        <v>#N/A</v>
      </c>
      <c r="M5202" s="8" t="e">
        <f t="shared" si="920"/>
        <v>#N/A</v>
      </c>
      <c r="N5202" s="8" t="e">
        <f t="shared" si="921"/>
        <v>#N/A</v>
      </c>
    </row>
    <row r="5203" spans="1:14" ht="15.75" customHeight="1" x14ac:dyDescent="0.35">
      <c r="A5203" s="7">
        <f t="shared" si="933"/>
        <v>0</v>
      </c>
      <c r="B5203" s="7">
        <f t="shared" si="934"/>
        <v>0</v>
      </c>
      <c r="C5203" s="7">
        <f t="shared" si="935"/>
        <v>0</v>
      </c>
      <c r="D5203" s="7">
        <f t="shared" si="936"/>
        <v>0</v>
      </c>
      <c r="E5203" s="7" t="e">
        <f>IF('Report DCM'!$H5203="In-Stream Video","Rich Media display banner",IF('Report DCM'!$I5203&gt;'Report DCM'!$J5203,"Standard",VLOOKUP(CONCATENATE(bd_adtype,"_",bd_creativetype),tabela,2,FALSE)))</f>
        <v>#N/A</v>
      </c>
      <c r="F5203" s="7">
        <f t="shared" si="937"/>
        <v>0</v>
      </c>
      <c r="G5203" s="7">
        <f t="shared" si="938"/>
        <v>0</v>
      </c>
      <c r="H5203" s="7">
        <f t="shared" si="939"/>
        <v>0</v>
      </c>
      <c r="I5203" s="7">
        <f t="shared" si="940"/>
        <v>0</v>
      </c>
      <c r="J5203" s="7">
        <f t="shared" si="941"/>
        <v>0</v>
      </c>
      <c r="K5203" s="8" t="e">
        <f t="shared" si="942"/>
        <v>#N/A</v>
      </c>
      <c r="L5203" s="7" t="e">
        <f t="shared" si="943"/>
        <v>#N/A</v>
      </c>
      <c r="M5203" s="8" t="e">
        <f t="shared" si="920"/>
        <v>#N/A</v>
      </c>
      <c r="N5203" s="8" t="e">
        <f t="shared" si="921"/>
        <v>#N/A</v>
      </c>
    </row>
    <row r="5204" spans="1:14" ht="15.75" customHeight="1" x14ac:dyDescent="0.35">
      <c r="A5204" s="7">
        <f t="shared" si="933"/>
        <v>0</v>
      </c>
      <c r="B5204" s="7">
        <f t="shared" si="934"/>
        <v>0</v>
      </c>
      <c r="C5204" s="7">
        <f t="shared" si="935"/>
        <v>0</v>
      </c>
      <c r="D5204" s="7">
        <f t="shared" si="936"/>
        <v>0</v>
      </c>
      <c r="E5204" s="7" t="e">
        <f>IF('Report DCM'!$H5204="In-Stream Video","Rich Media display banner",IF('Report DCM'!$I5204&gt;'Report DCM'!$J5204,"Standard",VLOOKUP(CONCATENATE(bd_adtype,"_",bd_creativetype),tabela,2,FALSE)))</f>
        <v>#N/A</v>
      </c>
      <c r="F5204" s="7">
        <f t="shared" si="937"/>
        <v>0</v>
      </c>
      <c r="G5204" s="7">
        <f t="shared" si="938"/>
        <v>0</v>
      </c>
      <c r="H5204" s="7">
        <f t="shared" si="939"/>
        <v>0</v>
      </c>
      <c r="I5204" s="7">
        <f t="shared" si="940"/>
        <v>0</v>
      </c>
      <c r="J5204" s="7">
        <f t="shared" si="941"/>
        <v>0</v>
      </c>
      <c r="K5204" s="8" t="e">
        <f t="shared" si="942"/>
        <v>#N/A</v>
      </c>
      <c r="L5204" s="7" t="e">
        <f t="shared" si="943"/>
        <v>#N/A</v>
      </c>
      <c r="M5204" s="8" t="e">
        <f t="shared" si="920"/>
        <v>#N/A</v>
      </c>
      <c r="N5204" s="8" t="e">
        <f t="shared" si="921"/>
        <v>#N/A</v>
      </c>
    </row>
    <row r="5205" spans="1:14" ht="15.75" customHeight="1" x14ac:dyDescent="0.35">
      <c r="A5205" s="7">
        <f t="shared" si="933"/>
        <v>0</v>
      </c>
      <c r="B5205" s="7">
        <f t="shared" si="934"/>
        <v>0</v>
      </c>
      <c r="C5205" s="7">
        <f t="shared" si="935"/>
        <v>0</v>
      </c>
      <c r="D5205" s="7">
        <f t="shared" si="936"/>
        <v>0</v>
      </c>
      <c r="E5205" s="7" t="e">
        <f>IF('Report DCM'!$H5205="In-Stream Video","Rich Media display banner",IF('Report DCM'!$I5205&gt;'Report DCM'!$J5205,"Standard",VLOOKUP(CONCATENATE(bd_adtype,"_",bd_creativetype),tabela,2,FALSE)))</f>
        <v>#N/A</v>
      </c>
      <c r="F5205" s="7">
        <f t="shared" si="937"/>
        <v>0</v>
      </c>
      <c r="G5205" s="7">
        <f t="shared" si="938"/>
        <v>0</v>
      </c>
      <c r="H5205" s="7">
        <f t="shared" si="939"/>
        <v>0</v>
      </c>
      <c r="I5205" s="7">
        <f t="shared" si="940"/>
        <v>0</v>
      </c>
      <c r="J5205" s="7">
        <f t="shared" si="941"/>
        <v>0</v>
      </c>
      <c r="K5205" s="8" t="e">
        <f t="shared" si="942"/>
        <v>#N/A</v>
      </c>
      <c r="L5205" s="7" t="e">
        <f t="shared" si="943"/>
        <v>#N/A</v>
      </c>
      <c r="M5205" s="8" t="e">
        <f t="shared" si="920"/>
        <v>#N/A</v>
      </c>
      <c r="N5205" s="8" t="e">
        <f t="shared" si="921"/>
        <v>#N/A</v>
      </c>
    </row>
    <row r="5206" spans="1:14" ht="15.75" customHeight="1" x14ac:dyDescent="0.35">
      <c r="A5206" s="7">
        <f t="shared" si="933"/>
        <v>0</v>
      </c>
      <c r="B5206" s="7">
        <f t="shared" si="934"/>
        <v>0</v>
      </c>
      <c r="C5206" s="7">
        <f t="shared" si="935"/>
        <v>0</v>
      </c>
      <c r="D5206" s="7">
        <f t="shared" si="936"/>
        <v>0</v>
      </c>
      <c r="E5206" s="7" t="e">
        <f>IF('Report DCM'!$H5206="In-Stream Video","Rich Media display banner",IF('Report DCM'!$I5206&gt;'Report DCM'!$J5206,"Standard",VLOOKUP(CONCATENATE(bd_adtype,"_",bd_creativetype),tabela,2,FALSE)))</f>
        <v>#N/A</v>
      </c>
      <c r="F5206" s="7">
        <f t="shared" si="937"/>
        <v>0</v>
      </c>
      <c r="G5206" s="7">
        <f t="shared" si="938"/>
        <v>0</v>
      </c>
      <c r="H5206" s="7">
        <f t="shared" si="939"/>
        <v>0</v>
      </c>
      <c r="I5206" s="7">
        <f t="shared" si="940"/>
        <v>0</v>
      </c>
      <c r="J5206" s="7">
        <f t="shared" si="941"/>
        <v>0</v>
      </c>
      <c r="K5206" s="8" t="e">
        <f t="shared" si="942"/>
        <v>#N/A</v>
      </c>
      <c r="L5206" s="7" t="e">
        <f t="shared" si="943"/>
        <v>#N/A</v>
      </c>
      <c r="M5206" s="8" t="e">
        <f t="shared" si="920"/>
        <v>#N/A</v>
      </c>
      <c r="N5206" s="8" t="e">
        <f t="shared" si="921"/>
        <v>#N/A</v>
      </c>
    </row>
    <row r="5207" spans="1:14" ht="15.75" customHeight="1" x14ac:dyDescent="0.35">
      <c r="A5207" s="7">
        <f t="shared" si="933"/>
        <v>0</v>
      </c>
      <c r="B5207" s="7">
        <f t="shared" si="934"/>
        <v>0</v>
      </c>
      <c r="C5207" s="7">
        <f t="shared" si="935"/>
        <v>0</v>
      </c>
      <c r="D5207" s="7">
        <f t="shared" si="936"/>
        <v>0</v>
      </c>
      <c r="E5207" s="7" t="e">
        <f>IF('Report DCM'!$H5207="In-Stream Video","Rich Media display banner",IF('Report DCM'!$I5207&gt;'Report DCM'!$J5207,"Standard",VLOOKUP(CONCATENATE(bd_adtype,"_",bd_creativetype),tabela,2,FALSE)))</f>
        <v>#N/A</v>
      </c>
      <c r="F5207" s="7">
        <f t="shared" si="937"/>
        <v>0</v>
      </c>
      <c r="G5207" s="7">
        <f t="shared" si="938"/>
        <v>0</v>
      </c>
      <c r="H5207" s="7">
        <f t="shared" si="939"/>
        <v>0</v>
      </c>
      <c r="I5207" s="7">
        <f t="shared" si="940"/>
        <v>0</v>
      </c>
      <c r="J5207" s="7">
        <f t="shared" si="941"/>
        <v>0</v>
      </c>
      <c r="K5207" s="8" t="e">
        <f t="shared" si="942"/>
        <v>#N/A</v>
      </c>
      <c r="L5207" s="7" t="e">
        <f t="shared" si="943"/>
        <v>#N/A</v>
      </c>
      <c r="M5207" s="8" t="e">
        <f t="shared" si="920"/>
        <v>#N/A</v>
      </c>
      <c r="N5207" s="8" t="e">
        <f t="shared" si="921"/>
        <v>#N/A</v>
      </c>
    </row>
    <row r="5208" spans="1:14" ht="15.75" customHeight="1" x14ac:dyDescent="0.35">
      <c r="A5208" s="7">
        <f t="shared" si="933"/>
        <v>0</v>
      </c>
      <c r="B5208" s="7">
        <f t="shared" si="934"/>
        <v>0</v>
      </c>
      <c r="C5208" s="7">
        <f t="shared" si="935"/>
        <v>0</v>
      </c>
      <c r="D5208" s="7">
        <f t="shared" si="936"/>
        <v>0</v>
      </c>
      <c r="E5208" s="7" t="e">
        <f>IF('Report DCM'!$H5208="In-Stream Video","Rich Media display banner",IF('Report DCM'!$I5208&gt;'Report DCM'!$J5208,"Standard",VLOOKUP(CONCATENATE(bd_adtype,"_",bd_creativetype),tabela,2,FALSE)))</f>
        <v>#N/A</v>
      </c>
      <c r="F5208" s="7">
        <f t="shared" si="937"/>
        <v>0</v>
      </c>
      <c r="G5208" s="7">
        <f t="shared" si="938"/>
        <v>0</v>
      </c>
      <c r="H5208" s="7">
        <f t="shared" si="939"/>
        <v>0</v>
      </c>
      <c r="I5208" s="7">
        <f t="shared" si="940"/>
        <v>0</v>
      </c>
      <c r="J5208" s="7">
        <f t="shared" si="941"/>
        <v>0</v>
      </c>
      <c r="K5208" s="8" t="e">
        <f t="shared" si="942"/>
        <v>#N/A</v>
      </c>
      <c r="L5208" s="7" t="e">
        <f t="shared" si="943"/>
        <v>#N/A</v>
      </c>
      <c r="M5208" s="8" t="e">
        <f t="shared" si="920"/>
        <v>#N/A</v>
      </c>
      <c r="N5208" s="8" t="e">
        <f t="shared" si="921"/>
        <v>#N/A</v>
      </c>
    </row>
    <row r="5209" spans="1:14" ht="15.75" customHeight="1" x14ac:dyDescent="0.35">
      <c r="A5209" s="7">
        <f t="shared" si="933"/>
        <v>0</v>
      </c>
      <c r="B5209" s="7">
        <f t="shared" si="934"/>
        <v>0</v>
      </c>
      <c r="C5209" s="7">
        <f t="shared" si="935"/>
        <v>0</v>
      </c>
      <c r="D5209" s="7">
        <f t="shared" si="936"/>
        <v>0</v>
      </c>
      <c r="E5209" s="7" t="e">
        <f>IF('Report DCM'!$H5209="In-Stream Video","Rich Media display banner",IF('Report DCM'!$I5209&gt;'Report DCM'!$J5209,"Standard",VLOOKUP(CONCATENATE(bd_adtype,"_",bd_creativetype),tabela,2,FALSE)))</f>
        <v>#N/A</v>
      </c>
      <c r="F5209" s="7">
        <f t="shared" si="937"/>
        <v>0</v>
      </c>
      <c r="G5209" s="7">
        <f t="shared" si="938"/>
        <v>0</v>
      </c>
      <c r="H5209" s="7">
        <f t="shared" si="939"/>
        <v>0</v>
      </c>
      <c r="I5209" s="7">
        <f t="shared" si="940"/>
        <v>0</v>
      </c>
      <c r="J5209" s="7">
        <f t="shared" si="941"/>
        <v>0</v>
      </c>
      <c r="K5209" s="8" t="e">
        <f t="shared" si="942"/>
        <v>#N/A</v>
      </c>
      <c r="L5209" s="7" t="e">
        <f t="shared" si="943"/>
        <v>#N/A</v>
      </c>
      <c r="M5209" s="8" t="e">
        <f t="shared" si="920"/>
        <v>#N/A</v>
      </c>
      <c r="N5209" s="8" t="e">
        <f t="shared" si="921"/>
        <v>#N/A</v>
      </c>
    </row>
    <row r="5210" spans="1:14" ht="15.75" customHeight="1" x14ac:dyDescent="0.35">
      <c r="A5210" s="7">
        <f t="shared" si="933"/>
        <v>0</v>
      </c>
      <c r="B5210" s="7">
        <f t="shared" si="934"/>
        <v>0</v>
      </c>
      <c r="C5210" s="7">
        <f t="shared" si="935"/>
        <v>0</v>
      </c>
      <c r="D5210" s="7">
        <f t="shared" si="936"/>
        <v>0</v>
      </c>
      <c r="E5210" s="7" t="e">
        <f>IF('Report DCM'!$H5210="In-Stream Video","Rich Media display banner",IF('Report DCM'!$I5210&gt;'Report DCM'!$J5210,"Standard",VLOOKUP(CONCATENATE(bd_adtype,"_",bd_creativetype),tabela,2,FALSE)))</f>
        <v>#N/A</v>
      </c>
      <c r="F5210" s="7">
        <f t="shared" si="937"/>
        <v>0</v>
      </c>
      <c r="G5210" s="7">
        <f t="shared" si="938"/>
        <v>0</v>
      </c>
      <c r="H5210" s="7">
        <f t="shared" si="939"/>
        <v>0</v>
      </c>
      <c r="I5210" s="7">
        <f t="shared" si="940"/>
        <v>0</v>
      </c>
      <c r="J5210" s="7">
        <f t="shared" si="941"/>
        <v>0</v>
      </c>
      <c r="K5210" s="8" t="e">
        <f t="shared" si="942"/>
        <v>#N/A</v>
      </c>
      <c r="L5210" s="7" t="e">
        <f t="shared" si="943"/>
        <v>#N/A</v>
      </c>
      <c r="M5210" s="8" t="e">
        <f t="shared" si="920"/>
        <v>#N/A</v>
      </c>
      <c r="N5210" s="8" t="e">
        <f t="shared" si="921"/>
        <v>#N/A</v>
      </c>
    </row>
    <row r="5211" spans="1:14" ht="15.75" customHeight="1" x14ac:dyDescent="0.35">
      <c r="A5211" s="7">
        <f t="shared" si="933"/>
        <v>0</v>
      </c>
      <c r="B5211" s="7">
        <f t="shared" si="934"/>
        <v>0</v>
      </c>
      <c r="C5211" s="7">
        <f t="shared" si="935"/>
        <v>0</v>
      </c>
      <c r="D5211" s="7">
        <f t="shared" si="936"/>
        <v>0</v>
      </c>
      <c r="E5211" s="7" t="e">
        <f>IF('Report DCM'!$H5211="In-Stream Video","Rich Media display banner",IF('Report DCM'!$I5211&gt;'Report DCM'!$J5211,"Standard",VLOOKUP(CONCATENATE(bd_adtype,"_",bd_creativetype),tabela,2,FALSE)))</f>
        <v>#N/A</v>
      </c>
      <c r="F5211" s="7">
        <f t="shared" si="937"/>
        <v>0</v>
      </c>
      <c r="G5211" s="7">
        <f t="shared" si="938"/>
        <v>0</v>
      </c>
      <c r="H5211" s="7">
        <f t="shared" si="939"/>
        <v>0</v>
      </c>
      <c r="I5211" s="7">
        <f t="shared" si="940"/>
        <v>0</v>
      </c>
      <c r="J5211" s="7">
        <f t="shared" si="941"/>
        <v>0</v>
      </c>
      <c r="K5211" s="8" t="e">
        <f t="shared" si="942"/>
        <v>#N/A</v>
      </c>
      <c r="L5211" s="7" t="e">
        <f t="shared" si="943"/>
        <v>#N/A</v>
      </c>
      <c r="M5211" s="8" t="e">
        <f t="shared" si="920"/>
        <v>#N/A</v>
      </c>
      <c r="N5211" s="8" t="e">
        <f t="shared" si="921"/>
        <v>#N/A</v>
      </c>
    </row>
    <row r="5212" spans="1:14" ht="15.75" customHeight="1" x14ac:dyDescent="0.35">
      <c r="A5212" s="7">
        <f t="shared" si="933"/>
        <v>0</v>
      </c>
      <c r="B5212" s="7">
        <f t="shared" si="934"/>
        <v>0</v>
      </c>
      <c r="C5212" s="7">
        <f t="shared" si="935"/>
        <v>0</v>
      </c>
      <c r="D5212" s="7">
        <f t="shared" si="936"/>
        <v>0</v>
      </c>
      <c r="E5212" s="7" t="e">
        <f>IF('Report DCM'!$H5212="In-Stream Video","Rich Media display banner",IF('Report DCM'!$I5212&gt;'Report DCM'!$J5212,"Standard",VLOOKUP(CONCATENATE(bd_adtype,"_",bd_creativetype),tabela,2,FALSE)))</f>
        <v>#N/A</v>
      </c>
      <c r="F5212" s="7">
        <f t="shared" si="937"/>
        <v>0</v>
      </c>
      <c r="G5212" s="7">
        <f t="shared" si="938"/>
        <v>0</v>
      </c>
      <c r="H5212" s="7">
        <f t="shared" si="939"/>
        <v>0</v>
      </c>
      <c r="I5212" s="7">
        <f t="shared" si="940"/>
        <v>0</v>
      </c>
      <c r="J5212" s="7">
        <f t="shared" si="941"/>
        <v>0</v>
      </c>
      <c r="K5212" s="8" t="e">
        <f t="shared" si="942"/>
        <v>#N/A</v>
      </c>
      <c r="L5212" s="7" t="e">
        <f t="shared" si="943"/>
        <v>#N/A</v>
      </c>
      <c r="M5212" s="8" t="e">
        <f t="shared" si="920"/>
        <v>#N/A</v>
      </c>
      <c r="N5212" s="8" t="e">
        <f t="shared" si="921"/>
        <v>#N/A</v>
      </c>
    </row>
    <row r="5213" spans="1:14" ht="15.75" customHeight="1" x14ac:dyDescent="0.35">
      <c r="A5213" s="7">
        <f t="shared" si="933"/>
        <v>0</v>
      </c>
      <c r="B5213" s="7">
        <f t="shared" si="934"/>
        <v>0</v>
      </c>
      <c r="C5213" s="7">
        <f t="shared" si="935"/>
        <v>0</v>
      </c>
      <c r="D5213" s="7">
        <f t="shared" si="936"/>
        <v>0</v>
      </c>
      <c r="E5213" s="7" t="e">
        <f>IF('Report DCM'!$H5213="In-Stream Video","Rich Media display banner",IF('Report DCM'!$I5213&gt;'Report DCM'!$J5213,"Standard",VLOOKUP(CONCATENATE(bd_adtype,"_",bd_creativetype),tabela,2,FALSE)))</f>
        <v>#N/A</v>
      </c>
      <c r="F5213" s="7">
        <f t="shared" si="937"/>
        <v>0</v>
      </c>
      <c r="G5213" s="7">
        <f t="shared" si="938"/>
        <v>0</v>
      </c>
      <c r="H5213" s="7">
        <f t="shared" si="939"/>
        <v>0</v>
      </c>
      <c r="I5213" s="7">
        <f t="shared" si="940"/>
        <v>0</v>
      </c>
      <c r="J5213" s="7">
        <f t="shared" si="941"/>
        <v>0</v>
      </c>
      <c r="K5213" s="8" t="e">
        <f t="shared" si="942"/>
        <v>#N/A</v>
      </c>
      <c r="L5213" s="7" t="e">
        <f t="shared" si="943"/>
        <v>#N/A</v>
      </c>
      <c r="M5213" s="8" t="e">
        <f t="shared" si="920"/>
        <v>#N/A</v>
      </c>
      <c r="N5213" s="8" t="e">
        <f t="shared" si="921"/>
        <v>#N/A</v>
      </c>
    </row>
    <row r="5214" spans="1:14" ht="15.75" customHeight="1" x14ac:dyDescent="0.35">
      <c r="A5214" s="7">
        <f t="shared" si="933"/>
        <v>0</v>
      </c>
      <c r="B5214" s="7">
        <f t="shared" si="934"/>
        <v>0</v>
      </c>
      <c r="C5214" s="7">
        <f t="shared" si="935"/>
        <v>0</v>
      </c>
      <c r="D5214" s="7">
        <f t="shared" si="936"/>
        <v>0</v>
      </c>
      <c r="E5214" s="7" t="e">
        <f>IF('Report DCM'!$H5214="In-Stream Video","Rich Media display banner",IF('Report DCM'!$I5214&gt;'Report DCM'!$J5214,"Standard",VLOOKUP(CONCATENATE(bd_adtype,"_",bd_creativetype),tabela,2,FALSE)))</f>
        <v>#N/A</v>
      </c>
      <c r="F5214" s="7">
        <f t="shared" si="937"/>
        <v>0</v>
      </c>
      <c r="G5214" s="7">
        <f t="shared" si="938"/>
        <v>0</v>
      </c>
      <c r="H5214" s="7">
        <f t="shared" si="939"/>
        <v>0</v>
      </c>
      <c r="I5214" s="7">
        <f t="shared" si="940"/>
        <v>0</v>
      </c>
      <c r="J5214" s="7">
        <f t="shared" si="941"/>
        <v>0</v>
      </c>
      <c r="K5214" s="8" t="e">
        <f t="shared" si="942"/>
        <v>#N/A</v>
      </c>
      <c r="L5214" s="7" t="e">
        <f t="shared" si="943"/>
        <v>#N/A</v>
      </c>
      <c r="M5214" s="8" t="e">
        <f t="shared" si="920"/>
        <v>#N/A</v>
      </c>
      <c r="N5214" s="8" t="e">
        <f t="shared" si="921"/>
        <v>#N/A</v>
      </c>
    </row>
    <row r="5215" spans="1:14" ht="15.75" customHeight="1" x14ac:dyDescent="0.35">
      <c r="A5215" s="7">
        <f t="shared" si="933"/>
        <v>0</v>
      </c>
      <c r="B5215" s="7">
        <f t="shared" si="934"/>
        <v>0</v>
      </c>
      <c r="C5215" s="7">
        <f t="shared" si="935"/>
        <v>0</v>
      </c>
      <c r="D5215" s="7">
        <f t="shared" si="936"/>
        <v>0</v>
      </c>
      <c r="E5215" s="7" t="e">
        <f>IF('Report DCM'!$H5215="In-Stream Video","Rich Media display banner",IF('Report DCM'!$I5215&gt;'Report DCM'!$J5215,"Standard",VLOOKUP(CONCATENATE(bd_adtype,"_",bd_creativetype),tabela,2,FALSE)))</f>
        <v>#N/A</v>
      </c>
      <c r="F5215" s="7">
        <f t="shared" si="937"/>
        <v>0</v>
      </c>
      <c r="G5215" s="7">
        <f t="shared" si="938"/>
        <v>0</v>
      </c>
      <c r="H5215" s="7">
        <f t="shared" si="939"/>
        <v>0</v>
      </c>
      <c r="I5215" s="7">
        <f t="shared" si="940"/>
        <v>0</v>
      </c>
      <c r="J5215" s="7">
        <f t="shared" si="941"/>
        <v>0</v>
      </c>
      <c r="K5215" s="8" t="e">
        <f t="shared" si="942"/>
        <v>#N/A</v>
      </c>
      <c r="L5215" s="7" t="e">
        <f t="shared" si="943"/>
        <v>#N/A</v>
      </c>
      <c r="M5215" s="8" t="e">
        <f t="shared" si="920"/>
        <v>#N/A</v>
      </c>
      <c r="N5215" s="8" t="e">
        <f t="shared" si="921"/>
        <v>#N/A</v>
      </c>
    </row>
    <row r="5216" spans="1:14" ht="15.75" customHeight="1" x14ac:dyDescent="0.35">
      <c r="A5216" s="7">
        <f t="shared" si="933"/>
        <v>0</v>
      </c>
      <c r="B5216" s="7">
        <f t="shared" si="934"/>
        <v>0</v>
      </c>
      <c r="C5216" s="7">
        <f t="shared" si="935"/>
        <v>0</v>
      </c>
      <c r="D5216" s="7">
        <f t="shared" si="936"/>
        <v>0</v>
      </c>
      <c r="E5216" s="7" t="e">
        <f>IF('Report DCM'!$H5216="In-Stream Video","Rich Media display banner",IF('Report DCM'!$I5216&gt;'Report DCM'!$J5216,"Standard",VLOOKUP(CONCATENATE(bd_adtype,"_",bd_creativetype),tabela,2,FALSE)))</f>
        <v>#N/A</v>
      </c>
      <c r="F5216" s="7">
        <f t="shared" si="937"/>
        <v>0</v>
      </c>
      <c r="G5216" s="7">
        <f t="shared" si="938"/>
        <v>0</v>
      </c>
      <c r="H5216" s="7">
        <f t="shared" si="939"/>
        <v>0</v>
      </c>
      <c r="I5216" s="7">
        <f t="shared" si="940"/>
        <v>0</v>
      </c>
      <c r="J5216" s="7">
        <f t="shared" si="941"/>
        <v>0</v>
      </c>
      <c r="K5216" s="8" t="e">
        <f t="shared" si="942"/>
        <v>#N/A</v>
      </c>
      <c r="L5216" s="7" t="e">
        <f t="shared" si="943"/>
        <v>#N/A</v>
      </c>
      <c r="M5216" s="8" t="e">
        <f t="shared" si="920"/>
        <v>#N/A</v>
      </c>
      <c r="N5216" s="8" t="e">
        <f t="shared" si="921"/>
        <v>#N/A</v>
      </c>
    </row>
    <row r="5217" spans="1:14" ht="15.75" customHeight="1" x14ac:dyDescent="0.35">
      <c r="A5217" s="7">
        <f t="shared" si="933"/>
        <v>0</v>
      </c>
      <c r="B5217" s="7">
        <f t="shared" si="934"/>
        <v>0</v>
      </c>
      <c r="C5217" s="7">
        <f t="shared" si="935"/>
        <v>0</v>
      </c>
      <c r="D5217" s="7">
        <f t="shared" si="936"/>
        <v>0</v>
      </c>
      <c r="E5217" s="7" t="e">
        <f>IF('Report DCM'!$H5217="In-Stream Video","Rich Media display banner",IF('Report DCM'!$I5217&gt;'Report DCM'!$J5217,"Standard",VLOOKUP(CONCATENATE(bd_adtype,"_",bd_creativetype),tabela,2,FALSE)))</f>
        <v>#N/A</v>
      </c>
      <c r="F5217" s="7">
        <f t="shared" si="937"/>
        <v>0</v>
      </c>
      <c r="G5217" s="7">
        <f t="shared" si="938"/>
        <v>0</v>
      </c>
      <c r="H5217" s="7">
        <f t="shared" si="939"/>
        <v>0</v>
      </c>
      <c r="I5217" s="7">
        <f t="shared" si="940"/>
        <v>0</v>
      </c>
      <c r="J5217" s="7">
        <f t="shared" si="941"/>
        <v>0</v>
      </c>
      <c r="K5217" s="8" t="e">
        <f t="shared" si="942"/>
        <v>#N/A</v>
      </c>
      <c r="L5217" s="7" t="e">
        <f t="shared" si="943"/>
        <v>#N/A</v>
      </c>
      <c r="M5217" s="8" t="e">
        <f t="shared" si="920"/>
        <v>#N/A</v>
      </c>
      <c r="N5217" s="8" t="e">
        <f t="shared" si="921"/>
        <v>#N/A</v>
      </c>
    </row>
    <row r="5218" spans="1:14" ht="15.75" customHeight="1" x14ac:dyDescent="0.35">
      <c r="A5218" s="7">
        <f t="shared" si="933"/>
        <v>0</v>
      </c>
      <c r="B5218" s="7">
        <f t="shared" si="934"/>
        <v>0</v>
      </c>
      <c r="C5218" s="7">
        <f t="shared" si="935"/>
        <v>0</v>
      </c>
      <c r="D5218" s="7">
        <f t="shared" si="936"/>
        <v>0</v>
      </c>
      <c r="E5218" s="7" t="e">
        <f>IF('Report DCM'!$H5218="In-Stream Video","Rich Media display banner",IF('Report DCM'!$I5218&gt;'Report DCM'!$J5218,"Standard",VLOOKUP(CONCATENATE(bd_adtype,"_",bd_creativetype),tabela,2,FALSE)))</f>
        <v>#N/A</v>
      </c>
      <c r="F5218" s="7">
        <f t="shared" si="937"/>
        <v>0</v>
      </c>
      <c r="G5218" s="7">
        <f t="shared" si="938"/>
        <v>0</v>
      </c>
      <c r="H5218" s="7">
        <f t="shared" si="939"/>
        <v>0</v>
      </c>
      <c r="I5218" s="7">
        <f t="shared" si="940"/>
        <v>0</v>
      </c>
      <c r="J5218" s="7">
        <f t="shared" si="941"/>
        <v>0</v>
      </c>
      <c r="K5218" s="8" t="e">
        <f t="shared" si="942"/>
        <v>#N/A</v>
      </c>
      <c r="L5218" s="7" t="e">
        <f t="shared" si="943"/>
        <v>#N/A</v>
      </c>
      <c r="M5218" s="8" t="e">
        <f t="shared" si="920"/>
        <v>#N/A</v>
      </c>
      <c r="N5218" s="8" t="e">
        <f t="shared" si="921"/>
        <v>#N/A</v>
      </c>
    </row>
    <row r="5219" spans="1:14" ht="15.75" customHeight="1" x14ac:dyDescent="0.35">
      <c r="A5219" s="7">
        <f t="shared" si="933"/>
        <v>0</v>
      </c>
      <c r="B5219" s="7">
        <f t="shared" si="934"/>
        <v>0</v>
      </c>
      <c r="C5219" s="7">
        <f t="shared" si="935"/>
        <v>0</v>
      </c>
      <c r="D5219" s="7">
        <f t="shared" si="936"/>
        <v>0</v>
      </c>
      <c r="E5219" s="7" t="e">
        <f>IF('Report DCM'!$H5219="In-Stream Video","Rich Media display banner",IF('Report DCM'!$I5219&gt;'Report DCM'!$J5219,"Standard",VLOOKUP(CONCATENATE(bd_adtype,"_",bd_creativetype),tabela,2,FALSE)))</f>
        <v>#N/A</v>
      </c>
      <c r="F5219" s="7">
        <f t="shared" si="937"/>
        <v>0</v>
      </c>
      <c r="G5219" s="7">
        <f t="shared" si="938"/>
        <v>0</v>
      </c>
      <c r="H5219" s="7">
        <f t="shared" si="939"/>
        <v>0</v>
      </c>
      <c r="I5219" s="7">
        <f t="shared" si="940"/>
        <v>0</v>
      </c>
      <c r="J5219" s="7">
        <f t="shared" si="941"/>
        <v>0</v>
      </c>
      <c r="K5219" s="8" t="e">
        <f t="shared" si="942"/>
        <v>#N/A</v>
      </c>
      <c r="L5219" s="7" t="e">
        <f t="shared" si="943"/>
        <v>#N/A</v>
      </c>
      <c r="M5219" s="8" t="e">
        <f t="shared" si="920"/>
        <v>#N/A</v>
      </c>
      <c r="N5219" s="8" t="e">
        <f t="shared" si="921"/>
        <v>#N/A</v>
      </c>
    </row>
    <row r="5220" spans="1:14" ht="15.75" customHeight="1" x14ac:dyDescent="0.35">
      <c r="A5220" s="7">
        <f t="shared" si="933"/>
        <v>0</v>
      </c>
      <c r="B5220" s="7">
        <f t="shared" si="934"/>
        <v>0</v>
      </c>
      <c r="C5220" s="7">
        <f t="shared" si="935"/>
        <v>0</v>
      </c>
      <c r="D5220" s="7">
        <f t="shared" si="936"/>
        <v>0</v>
      </c>
      <c r="E5220" s="7" t="e">
        <f>IF('Report DCM'!$H5220="In-Stream Video","Rich Media display banner",IF('Report DCM'!$I5220&gt;'Report DCM'!$J5220,"Standard",VLOOKUP(CONCATENATE(bd_adtype,"_",bd_creativetype),tabela,2,FALSE)))</f>
        <v>#N/A</v>
      </c>
      <c r="F5220" s="7">
        <f t="shared" si="937"/>
        <v>0</v>
      </c>
      <c r="G5220" s="7">
        <f t="shared" si="938"/>
        <v>0</v>
      </c>
      <c r="H5220" s="7">
        <f t="shared" si="939"/>
        <v>0</v>
      </c>
      <c r="I5220" s="7">
        <f t="shared" si="940"/>
        <v>0</v>
      </c>
      <c r="J5220" s="7">
        <f t="shared" si="941"/>
        <v>0</v>
      </c>
      <c r="K5220" s="8" t="e">
        <f t="shared" si="942"/>
        <v>#N/A</v>
      </c>
      <c r="L5220" s="7" t="e">
        <f t="shared" si="943"/>
        <v>#N/A</v>
      </c>
      <c r="M5220" s="8" t="e">
        <f t="shared" si="920"/>
        <v>#N/A</v>
      </c>
      <c r="N5220" s="8" t="e">
        <f t="shared" si="921"/>
        <v>#N/A</v>
      </c>
    </row>
    <row r="5221" spans="1:14" ht="15.75" customHeight="1" x14ac:dyDescent="0.35">
      <c r="A5221" s="7">
        <f t="shared" si="933"/>
        <v>0</v>
      </c>
      <c r="B5221" s="7">
        <f t="shared" si="934"/>
        <v>0</v>
      </c>
      <c r="C5221" s="7">
        <f t="shared" si="935"/>
        <v>0</v>
      </c>
      <c r="D5221" s="7">
        <f t="shared" si="936"/>
        <v>0</v>
      </c>
      <c r="E5221" s="7" t="e">
        <f>IF('Report DCM'!$H5221="In-Stream Video","Rich Media display banner",IF('Report DCM'!$I5221&gt;'Report DCM'!$J5221,"Standard",VLOOKUP(CONCATENATE(bd_adtype,"_",bd_creativetype),tabela,2,FALSE)))</f>
        <v>#N/A</v>
      </c>
      <c r="F5221" s="7">
        <f t="shared" si="937"/>
        <v>0</v>
      </c>
      <c r="G5221" s="7">
        <f t="shared" si="938"/>
        <v>0</v>
      </c>
      <c r="H5221" s="7">
        <f t="shared" si="939"/>
        <v>0</v>
      </c>
      <c r="I5221" s="7">
        <f t="shared" si="940"/>
        <v>0</v>
      </c>
      <c r="J5221" s="7">
        <f t="shared" si="941"/>
        <v>0</v>
      </c>
      <c r="K5221" s="8" t="e">
        <f t="shared" si="942"/>
        <v>#N/A</v>
      </c>
      <c r="L5221" s="7" t="e">
        <f t="shared" si="943"/>
        <v>#N/A</v>
      </c>
      <c r="M5221" s="8" t="e">
        <f t="shared" si="920"/>
        <v>#N/A</v>
      </c>
      <c r="N5221" s="8" t="e">
        <f t="shared" si="921"/>
        <v>#N/A</v>
      </c>
    </row>
    <row r="5222" spans="1:14" ht="15.75" customHeight="1" x14ac:dyDescent="0.35">
      <c r="A5222" s="7">
        <f t="shared" si="933"/>
        <v>0</v>
      </c>
      <c r="B5222" s="7">
        <f t="shared" si="934"/>
        <v>0</v>
      </c>
      <c r="C5222" s="7">
        <f t="shared" si="935"/>
        <v>0</v>
      </c>
      <c r="D5222" s="7">
        <f t="shared" si="936"/>
        <v>0</v>
      </c>
      <c r="E5222" s="7" t="e">
        <f>IF('Report DCM'!$H5222="In-Stream Video","Rich Media display banner",IF('Report DCM'!$I5222&gt;'Report DCM'!$J5222,"Standard",VLOOKUP(CONCATENATE(bd_adtype,"_",bd_creativetype),tabela,2,FALSE)))</f>
        <v>#N/A</v>
      </c>
      <c r="F5222" s="7">
        <f t="shared" si="937"/>
        <v>0</v>
      </c>
      <c r="G5222" s="7">
        <f t="shared" si="938"/>
        <v>0</v>
      </c>
      <c r="H5222" s="7">
        <f t="shared" si="939"/>
        <v>0</v>
      </c>
      <c r="I5222" s="7">
        <f t="shared" si="940"/>
        <v>0</v>
      </c>
      <c r="J5222" s="7">
        <f t="shared" si="941"/>
        <v>0</v>
      </c>
      <c r="K5222" s="8" t="e">
        <f t="shared" si="942"/>
        <v>#N/A</v>
      </c>
      <c r="L5222" s="7" t="e">
        <f t="shared" si="943"/>
        <v>#N/A</v>
      </c>
      <c r="M5222" s="8" t="e">
        <f t="shared" si="920"/>
        <v>#N/A</v>
      </c>
      <c r="N5222" s="8" t="e">
        <f t="shared" si="921"/>
        <v>#N/A</v>
      </c>
    </row>
    <row r="5223" spans="1:14" ht="15.75" customHeight="1" x14ac:dyDescent="0.35">
      <c r="A5223" s="7">
        <f t="shared" si="933"/>
        <v>0</v>
      </c>
      <c r="B5223" s="7">
        <f t="shared" si="934"/>
        <v>0</v>
      </c>
      <c r="C5223" s="7">
        <f t="shared" si="935"/>
        <v>0</v>
      </c>
      <c r="D5223" s="7">
        <f t="shared" si="936"/>
        <v>0</v>
      </c>
      <c r="E5223" s="7" t="e">
        <f>IF('Report DCM'!$H5223="In-Stream Video","Rich Media display banner",IF('Report DCM'!$I5223&gt;'Report DCM'!$J5223,"Standard",VLOOKUP(CONCATENATE(bd_adtype,"_",bd_creativetype),tabela,2,FALSE)))</f>
        <v>#N/A</v>
      </c>
      <c r="F5223" s="7">
        <f t="shared" si="937"/>
        <v>0</v>
      </c>
      <c r="G5223" s="7">
        <f t="shared" si="938"/>
        <v>0</v>
      </c>
      <c r="H5223" s="7">
        <f t="shared" si="939"/>
        <v>0</v>
      </c>
      <c r="I5223" s="7">
        <f t="shared" si="940"/>
        <v>0</v>
      </c>
      <c r="J5223" s="7">
        <f t="shared" si="941"/>
        <v>0</v>
      </c>
      <c r="K5223" s="8" t="e">
        <f t="shared" si="942"/>
        <v>#N/A</v>
      </c>
      <c r="L5223" s="7" t="e">
        <f t="shared" si="943"/>
        <v>#N/A</v>
      </c>
      <c r="M5223" s="8" t="e">
        <f t="shared" si="920"/>
        <v>#N/A</v>
      </c>
      <c r="N5223" s="8" t="e">
        <f t="shared" si="921"/>
        <v>#N/A</v>
      </c>
    </row>
    <row r="5224" spans="1:14" ht="15.75" customHeight="1" x14ac:dyDescent="0.35">
      <c r="A5224" s="7">
        <f t="shared" si="933"/>
        <v>0</v>
      </c>
      <c r="B5224" s="7">
        <f t="shared" si="934"/>
        <v>0</v>
      </c>
      <c r="C5224" s="7">
        <f t="shared" si="935"/>
        <v>0</v>
      </c>
      <c r="D5224" s="7">
        <f t="shared" si="936"/>
        <v>0</v>
      </c>
      <c r="E5224" s="7" t="e">
        <f>IF('Report DCM'!$H5224="In-Stream Video","Rich Media display banner",IF('Report DCM'!$I5224&gt;'Report DCM'!$J5224,"Standard",VLOOKUP(CONCATENATE(bd_adtype,"_",bd_creativetype),tabela,2,FALSE)))</f>
        <v>#N/A</v>
      </c>
      <c r="F5224" s="7">
        <f t="shared" si="937"/>
        <v>0</v>
      </c>
      <c r="G5224" s="7">
        <f t="shared" si="938"/>
        <v>0</v>
      </c>
      <c r="H5224" s="7">
        <f t="shared" si="939"/>
        <v>0</v>
      </c>
      <c r="I5224" s="7">
        <f t="shared" si="940"/>
        <v>0</v>
      </c>
      <c r="J5224" s="7">
        <f t="shared" si="941"/>
        <v>0</v>
      </c>
      <c r="K5224" s="8" t="e">
        <f t="shared" si="942"/>
        <v>#N/A</v>
      </c>
      <c r="L5224" s="7" t="e">
        <f t="shared" si="943"/>
        <v>#N/A</v>
      </c>
      <c r="M5224" s="8" t="e">
        <f t="shared" si="920"/>
        <v>#N/A</v>
      </c>
      <c r="N5224" s="8" t="e">
        <f t="shared" si="921"/>
        <v>#N/A</v>
      </c>
    </row>
    <row r="5225" spans="1:14" ht="15.75" customHeight="1" x14ac:dyDescent="0.35">
      <c r="A5225" s="7">
        <f t="shared" si="933"/>
        <v>0</v>
      </c>
      <c r="B5225" s="7">
        <f t="shared" si="934"/>
        <v>0</v>
      </c>
      <c r="C5225" s="7">
        <f t="shared" si="935"/>
        <v>0</v>
      </c>
      <c r="D5225" s="7">
        <f t="shared" si="936"/>
        <v>0</v>
      </c>
      <c r="E5225" s="7" t="e">
        <f>IF('Report DCM'!$H5225="In-Stream Video","Rich Media display banner",IF('Report DCM'!$I5225&gt;'Report DCM'!$J5225,"Standard",VLOOKUP(CONCATENATE(bd_adtype,"_",bd_creativetype),tabela,2,FALSE)))</f>
        <v>#N/A</v>
      </c>
      <c r="F5225" s="7">
        <f t="shared" si="937"/>
        <v>0</v>
      </c>
      <c r="G5225" s="7">
        <f t="shared" si="938"/>
        <v>0</v>
      </c>
      <c r="H5225" s="7">
        <f t="shared" si="939"/>
        <v>0</v>
      </c>
      <c r="I5225" s="7">
        <f t="shared" si="940"/>
        <v>0</v>
      </c>
      <c r="J5225" s="7">
        <f t="shared" si="941"/>
        <v>0</v>
      </c>
      <c r="K5225" s="8" t="e">
        <f t="shared" si="942"/>
        <v>#N/A</v>
      </c>
      <c r="L5225" s="7" t="e">
        <f t="shared" si="943"/>
        <v>#N/A</v>
      </c>
      <c r="M5225" s="8" t="e">
        <f t="shared" si="920"/>
        <v>#N/A</v>
      </c>
      <c r="N5225" s="8" t="e">
        <f t="shared" si="921"/>
        <v>#N/A</v>
      </c>
    </row>
    <row r="5226" spans="1:14" ht="15.75" customHeight="1" x14ac:dyDescent="0.35">
      <c r="A5226" s="7">
        <f t="shared" si="933"/>
        <v>0</v>
      </c>
      <c r="B5226" s="7">
        <f t="shared" si="934"/>
        <v>0</v>
      </c>
      <c r="C5226" s="7">
        <f t="shared" si="935"/>
        <v>0</v>
      </c>
      <c r="D5226" s="7">
        <f t="shared" si="936"/>
        <v>0</v>
      </c>
      <c r="E5226" s="7" t="e">
        <f>IF('Report DCM'!$H5226="In-Stream Video","Rich Media display banner",IF('Report DCM'!$I5226&gt;'Report DCM'!$J5226,"Standard",VLOOKUP(CONCATENATE(bd_adtype,"_",bd_creativetype),tabela,2,FALSE)))</f>
        <v>#N/A</v>
      </c>
      <c r="F5226" s="7">
        <f t="shared" si="937"/>
        <v>0</v>
      </c>
      <c r="G5226" s="7">
        <f t="shared" si="938"/>
        <v>0</v>
      </c>
      <c r="H5226" s="7">
        <f t="shared" si="939"/>
        <v>0</v>
      </c>
      <c r="I5226" s="7">
        <f t="shared" si="940"/>
        <v>0</v>
      </c>
      <c r="J5226" s="7">
        <f t="shared" si="941"/>
        <v>0</v>
      </c>
      <c r="K5226" s="8" t="e">
        <f t="shared" si="942"/>
        <v>#N/A</v>
      </c>
      <c r="L5226" s="7" t="e">
        <f t="shared" si="943"/>
        <v>#N/A</v>
      </c>
      <c r="M5226" s="8" t="e">
        <f t="shared" si="920"/>
        <v>#N/A</v>
      </c>
      <c r="N5226" s="8" t="e">
        <f t="shared" si="921"/>
        <v>#N/A</v>
      </c>
    </row>
    <row r="5227" spans="1:14" ht="15.75" customHeight="1" x14ac:dyDescent="0.35">
      <c r="A5227" s="7">
        <f t="shared" si="933"/>
        <v>0</v>
      </c>
      <c r="B5227" s="7">
        <f t="shared" si="934"/>
        <v>0</v>
      </c>
      <c r="C5227" s="7">
        <f t="shared" si="935"/>
        <v>0</v>
      </c>
      <c r="D5227" s="7">
        <f t="shared" si="936"/>
        <v>0</v>
      </c>
      <c r="E5227" s="7" t="e">
        <f>IF('Report DCM'!$H5227="In-Stream Video","Rich Media display banner",IF('Report DCM'!$I5227&gt;'Report DCM'!$J5227,"Standard",VLOOKUP(CONCATENATE(bd_adtype,"_",bd_creativetype),tabela,2,FALSE)))</f>
        <v>#N/A</v>
      </c>
      <c r="F5227" s="7">
        <f t="shared" si="937"/>
        <v>0</v>
      </c>
      <c r="G5227" s="7">
        <f t="shared" si="938"/>
        <v>0</v>
      </c>
      <c r="H5227" s="7">
        <f t="shared" si="939"/>
        <v>0</v>
      </c>
      <c r="I5227" s="7">
        <f t="shared" si="940"/>
        <v>0</v>
      </c>
      <c r="J5227" s="7">
        <f t="shared" si="941"/>
        <v>0</v>
      </c>
      <c r="K5227" s="8" t="e">
        <f t="shared" si="942"/>
        <v>#N/A</v>
      </c>
      <c r="L5227" s="7" t="e">
        <f t="shared" si="943"/>
        <v>#N/A</v>
      </c>
      <c r="M5227" s="8" t="e">
        <f t="shared" si="920"/>
        <v>#N/A</v>
      </c>
      <c r="N5227" s="8" t="e">
        <f t="shared" si="921"/>
        <v>#N/A</v>
      </c>
    </row>
    <row r="5228" spans="1:14" ht="15.75" customHeight="1" x14ac:dyDescent="0.35">
      <c r="A5228" s="7">
        <f t="shared" si="933"/>
        <v>0</v>
      </c>
      <c r="B5228" s="7">
        <f t="shared" si="934"/>
        <v>0</v>
      </c>
      <c r="C5228" s="7">
        <f t="shared" si="935"/>
        <v>0</v>
      </c>
      <c r="D5228" s="7">
        <f t="shared" si="936"/>
        <v>0</v>
      </c>
      <c r="E5228" s="7" t="e">
        <f>IF('Report DCM'!$H5228="In-Stream Video","Rich Media display banner",IF('Report DCM'!$I5228&gt;'Report DCM'!$J5228,"Standard",VLOOKUP(CONCATENATE(bd_adtype,"_",bd_creativetype),tabela,2,FALSE)))</f>
        <v>#N/A</v>
      </c>
      <c r="F5228" s="7">
        <f t="shared" si="937"/>
        <v>0</v>
      </c>
      <c r="G5228" s="7">
        <f t="shared" si="938"/>
        <v>0</v>
      </c>
      <c r="H5228" s="7">
        <f t="shared" si="939"/>
        <v>0</v>
      </c>
      <c r="I5228" s="7">
        <f t="shared" si="940"/>
        <v>0</v>
      </c>
      <c r="J5228" s="7">
        <f t="shared" si="941"/>
        <v>0</v>
      </c>
      <c r="K5228" s="8" t="e">
        <f t="shared" si="942"/>
        <v>#N/A</v>
      </c>
      <c r="L5228" s="7" t="e">
        <f t="shared" si="943"/>
        <v>#N/A</v>
      </c>
      <c r="M5228" s="8" t="e">
        <f t="shared" si="920"/>
        <v>#N/A</v>
      </c>
      <c r="N5228" s="8" t="e">
        <f t="shared" si="921"/>
        <v>#N/A</v>
      </c>
    </row>
    <row r="5229" spans="1:14" ht="15.75" customHeight="1" x14ac:dyDescent="0.35">
      <c r="A5229" s="7">
        <f t="shared" si="933"/>
        <v>0</v>
      </c>
      <c r="B5229" s="7">
        <f t="shared" si="934"/>
        <v>0</v>
      </c>
      <c r="C5229" s="7">
        <f t="shared" si="935"/>
        <v>0</v>
      </c>
      <c r="D5229" s="7">
        <f t="shared" si="936"/>
        <v>0</v>
      </c>
      <c r="E5229" s="7" t="e">
        <f>IF('Report DCM'!$H5229="In-Stream Video","Rich Media display banner",IF('Report DCM'!$I5229&gt;'Report DCM'!$J5229,"Standard",VLOOKUP(CONCATENATE(bd_adtype,"_",bd_creativetype),tabela,2,FALSE)))</f>
        <v>#N/A</v>
      </c>
      <c r="F5229" s="7">
        <f t="shared" si="937"/>
        <v>0</v>
      </c>
      <c r="G5229" s="7">
        <f t="shared" si="938"/>
        <v>0</v>
      </c>
      <c r="H5229" s="7">
        <f t="shared" si="939"/>
        <v>0</v>
      </c>
      <c r="I5229" s="7">
        <f t="shared" si="940"/>
        <v>0</v>
      </c>
      <c r="J5229" s="7">
        <f t="shared" si="941"/>
        <v>0</v>
      </c>
      <c r="K5229" s="8" t="e">
        <f t="shared" si="942"/>
        <v>#N/A</v>
      </c>
      <c r="L5229" s="7" t="e">
        <f t="shared" si="943"/>
        <v>#N/A</v>
      </c>
      <c r="M5229" s="8" t="e">
        <f t="shared" si="920"/>
        <v>#N/A</v>
      </c>
      <c r="N5229" s="8" t="e">
        <f t="shared" si="921"/>
        <v>#N/A</v>
      </c>
    </row>
    <row r="5230" spans="1:14" ht="15.75" customHeight="1" x14ac:dyDescent="0.35">
      <c r="A5230" s="7">
        <f t="shared" si="933"/>
        <v>0</v>
      </c>
      <c r="B5230" s="7">
        <f t="shared" si="934"/>
        <v>0</v>
      </c>
      <c r="C5230" s="7">
        <f t="shared" si="935"/>
        <v>0</v>
      </c>
      <c r="D5230" s="7">
        <f t="shared" si="936"/>
        <v>0</v>
      </c>
      <c r="E5230" s="7" t="e">
        <f>IF('Report DCM'!$H5230="In-Stream Video","Rich Media display banner",IF('Report DCM'!$I5230&gt;'Report DCM'!$J5230,"Standard",VLOOKUP(CONCATENATE(bd_adtype,"_",bd_creativetype),tabela,2,FALSE)))</f>
        <v>#N/A</v>
      </c>
      <c r="F5230" s="7">
        <f t="shared" si="937"/>
        <v>0</v>
      </c>
      <c r="G5230" s="7">
        <f t="shared" si="938"/>
        <v>0</v>
      </c>
      <c r="H5230" s="7">
        <f t="shared" si="939"/>
        <v>0</v>
      </c>
      <c r="I5230" s="7">
        <f t="shared" si="940"/>
        <v>0</v>
      </c>
      <c r="J5230" s="7">
        <f t="shared" si="941"/>
        <v>0</v>
      </c>
      <c r="K5230" s="8" t="e">
        <f t="shared" si="942"/>
        <v>#N/A</v>
      </c>
      <c r="L5230" s="7" t="e">
        <f t="shared" si="943"/>
        <v>#N/A</v>
      </c>
      <c r="M5230" s="8" t="e">
        <f t="shared" si="920"/>
        <v>#N/A</v>
      </c>
      <c r="N5230" s="8" t="e">
        <f t="shared" si="921"/>
        <v>#N/A</v>
      </c>
    </row>
    <row r="5231" spans="1:14" ht="15.75" customHeight="1" x14ac:dyDescent="0.35">
      <c r="A5231" s="7">
        <f t="shared" si="933"/>
        <v>0</v>
      </c>
      <c r="B5231" s="7">
        <f t="shared" si="934"/>
        <v>0</v>
      </c>
      <c r="C5231" s="7">
        <f t="shared" si="935"/>
        <v>0</v>
      </c>
      <c r="D5231" s="7">
        <f t="shared" si="936"/>
        <v>0</v>
      </c>
      <c r="E5231" s="7" t="e">
        <f>IF('Report DCM'!$H5231="In-Stream Video","Rich Media display banner",IF('Report DCM'!$I5231&gt;'Report DCM'!$J5231,"Standard",VLOOKUP(CONCATENATE(bd_adtype,"_",bd_creativetype),tabela,2,FALSE)))</f>
        <v>#N/A</v>
      </c>
      <c r="F5231" s="7">
        <f t="shared" si="937"/>
        <v>0</v>
      </c>
      <c r="G5231" s="7">
        <f t="shared" si="938"/>
        <v>0</v>
      </c>
      <c r="H5231" s="7">
        <f t="shared" si="939"/>
        <v>0</v>
      </c>
      <c r="I5231" s="7">
        <f t="shared" si="940"/>
        <v>0</v>
      </c>
      <c r="J5231" s="7">
        <f t="shared" si="941"/>
        <v>0</v>
      </c>
      <c r="K5231" s="8" t="e">
        <f t="shared" si="942"/>
        <v>#N/A</v>
      </c>
      <c r="L5231" s="7" t="e">
        <f t="shared" si="943"/>
        <v>#N/A</v>
      </c>
      <c r="M5231" s="8" t="e">
        <f t="shared" si="920"/>
        <v>#N/A</v>
      </c>
      <c r="N5231" s="8" t="e">
        <f t="shared" si="921"/>
        <v>#N/A</v>
      </c>
    </row>
    <row r="5232" spans="1:14" ht="15.75" customHeight="1" x14ac:dyDescent="0.35">
      <c r="A5232" s="7">
        <f t="shared" si="933"/>
        <v>0</v>
      </c>
      <c r="B5232" s="7">
        <f t="shared" si="934"/>
        <v>0</v>
      </c>
      <c r="C5232" s="7">
        <f t="shared" si="935"/>
        <v>0</v>
      </c>
      <c r="D5232" s="7">
        <f t="shared" si="936"/>
        <v>0</v>
      </c>
      <c r="E5232" s="7" t="e">
        <f>IF('Report DCM'!$H5232="In-Stream Video","Rich Media display banner",IF('Report DCM'!$I5232&gt;'Report DCM'!$J5232,"Standard",VLOOKUP(CONCATENATE(bd_adtype,"_",bd_creativetype),tabela,2,FALSE)))</f>
        <v>#N/A</v>
      </c>
      <c r="F5232" s="7">
        <f t="shared" si="937"/>
        <v>0</v>
      </c>
      <c r="G5232" s="7">
        <f t="shared" si="938"/>
        <v>0</v>
      </c>
      <c r="H5232" s="7">
        <f t="shared" si="939"/>
        <v>0</v>
      </c>
      <c r="I5232" s="7">
        <f t="shared" si="940"/>
        <v>0</v>
      </c>
      <c r="J5232" s="7">
        <f t="shared" si="941"/>
        <v>0</v>
      </c>
      <c r="K5232" s="8" t="e">
        <f t="shared" si="942"/>
        <v>#N/A</v>
      </c>
      <c r="L5232" s="7" t="e">
        <f t="shared" si="943"/>
        <v>#N/A</v>
      </c>
      <c r="M5232" s="8" t="e">
        <f t="shared" si="920"/>
        <v>#N/A</v>
      </c>
      <c r="N5232" s="8" t="e">
        <f t="shared" si="921"/>
        <v>#N/A</v>
      </c>
    </row>
    <row r="5233" spans="1:14" ht="15.75" customHeight="1" x14ac:dyDescent="0.35">
      <c r="A5233" s="7">
        <f t="shared" si="933"/>
        <v>0</v>
      </c>
      <c r="B5233" s="7">
        <f t="shared" si="934"/>
        <v>0</v>
      </c>
      <c r="C5233" s="7">
        <f t="shared" si="935"/>
        <v>0</v>
      </c>
      <c r="D5233" s="7">
        <f t="shared" si="936"/>
        <v>0</v>
      </c>
      <c r="E5233" s="7" t="e">
        <f>IF('Report DCM'!$H5233="In-Stream Video","Rich Media display banner",IF('Report DCM'!$I5233&gt;'Report DCM'!$J5233,"Standard",VLOOKUP(CONCATENATE(bd_adtype,"_",bd_creativetype),tabela,2,FALSE)))</f>
        <v>#N/A</v>
      </c>
      <c r="F5233" s="7">
        <f t="shared" si="937"/>
        <v>0</v>
      </c>
      <c r="G5233" s="7">
        <f t="shared" si="938"/>
        <v>0</v>
      </c>
      <c r="H5233" s="7">
        <f t="shared" si="939"/>
        <v>0</v>
      </c>
      <c r="I5233" s="7">
        <f t="shared" si="940"/>
        <v>0</v>
      </c>
      <c r="J5233" s="7">
        <f t="shared" si="941"/>
        <v>0</v>
      </c>
      <c r="K5233" s="8" t="e">
        <f t="shared" si="942"/>
        <v>#N/A</v>
      </c>
      <c r="L5233" s="7" t="e">
        <f t="shared" si="943"/>
        <v>#N/A</v>
      </c>
      <c r="M5233" s="8" t="e">
        <f t="shared" si="920"/>
        <v>#N/A</v>
      </c>
      <c r="N5233" s="8" t="e">
        <f t="shared" si="921"/>
        <v>#N/A</v>
      </c>
    </row>
    <row r="5234" spans="1:14" ht="15.75" customHeight="1" x14ac:dyDescent="0.35">
      <c r="A5234" s="7">
        <f t="shared" si="933"/>
        <v>0</v>
      </c>
      <c r="B5234" s="7">
        <f t="shared" si="934"/>
        <v>0</v>
      </c>
      <c r="C5234" s="7">
        <f t="shared" si="935"/>
        <v>0</v>
      </c>
      <c r="D5234" s="7">
        <f t="shared" si="936"/>
        <v>0</v>
      </c>
      <c r="E5234" s="7" t="e">
        <f>IF('Report DCM'!$H5234="In-Stream Video","Rich Media display banner",IF('Report DCM'!$I5234&gt;'Report DCM'!$J5234,"Standard",VLOOKUP(CONCATENATE(bd_adtype,"_",bd_creativetype),tabela,2,FALSE)))</f>
        <v>#N/A</v>
      </c>
      <c r="F5234" s="7">
        <f t="shared" si="937"/>
        <v>0</v>
      </c>
      <c r="G5234" s="7">
        <f t="shared" si="938"/>
        <v>0</v>
      </c>
      <c r="H5234" s="7">
        <f t="shared" si="939"/>
        <v>0</v>
      </c>
      <c r="I5234" s="7">
        <f t="shared" si="940"/>
        <v>0</v>
      </c>
      <c r="J5234" s="7">
        <f t="shared" si="941"/>
        <v>0</v>
      </c>
      <c r="K5234" s="8" t="e">
        <f t="shared" si="942"/>
        <v>#N/A</v>
      </c>
      <c r="L5234" s="7" t="e">
        <f t="shared" si="943"/>
        <v>#N/A</v>
      </c>
      <c r="M5234" s="8" t="e">
        <f t="shared" si="920"/>
        <v>#N/A</v>
      </c>
      <c r="N5234" s="8" t="e">
        <f t="shared" si="921"/>
        <v>#N/A</v>
      </c>
    </row>
    <row r="5235" spans="1:14" ht="15.75" customHeight="1" x14ac:dyDescent="0.35">
      <c r="A5235" s="7">
        <f t="shared" si="933"/>
        <v>0</v>
      </c>
      <c r="B5235" s="7">
        <f t="shared" si="934"/>
        <v>0</v>
      </c>
      <c r="C5235" s="7">
        <f t="shared" si="935"/>
        <v>0</v>
      </c>
      <c r="D5235" s="7">
        <f t="shared" si="936"/>
        <v>0</v>
      </c>
      <c r="E5235" s="7" t="e">
        <f>IF('Report DCM'!$H5235="In-Stream Video","Rich Media display banner",IF('Report DCM'!$I5235&gt;'Report DCM'!$J5235,"Standard",VLOOKUP(CONCATENATE(bd_adtype,"_",bd_creativetype),tabela,2,FALSE)))</f>
        <v>#N/A</v>
      </c>
      <c r="F5235" s="7">
        <f t="shared" si="937"/>
        <v>0</v>
      </c>
      <c r="G5235" s="7">
        <f t="shared" si="938"/>
        <v>0</v>
      </c>
      <c r="H5235" s="7">
        <f t="shared" si="939"/>
        <v>0</v>
      </c>
      <c r="I5235" s="7">
        <f t="shared" si="940"/>
        <v>0</v>
      </c>
      <c r="J5235" s="7">
        <f t="shared" si="941"/>
        <v>0</v>
      </c>
      <c r="K5235" s="8" t="e">
        <f t="shared" si="942"/>
        <v>#N/A</v>
      </c>
      <c r="L5235" s="7" t="e">
        <f t="shared" si="943"/>
        <v>#N/A</v>
      </c>
      <c r="M5235" s="8" t="e">
        <f t="shared" si="920"/>
        <v>#N/A</v>
      </c>
      <c r="N5235" s="8" t="e">
        <f t="shared" si="921"/>
        <v>#N/A</v>
      </c>
    </row>
    <row r="5236" spans="1:14" ht="15.75" customHeight="1" x14ac:dyDescent="0.35">
      <c r="A5236" s="7">
        <f t="shared" si="933"/>
        <v>0</v>
      </c>
      <c r="B5236" s="7">
        <f t="shared" si="934"/>
        <v>0</v>
      </c>
      <c r="C5236" s="7">
        <f t="shared" si="935"/>
        <v>0</v>
      </c>
      <c r="D5236" s="7">
        <f t="shared" si="936"/>
        <v>0</v>
      </c>
      <c r="E5236" s="7" t="e">
        <f>IF('Report DCM'!$H5236="In-Stream Video","Rich Media display banner",IF('Report DCM'!$I5236&gt;'Report DCM'!$J5236,"Standard",VLOOKUP(CONCATENATE(bd_adtype,"_",bd_creativetype),tabela,2,FALSE)))</f>
        <v>#N/A</v>
      </c>
      <c r="F5236" s="7">
        <f t="shared" si="937"/>
        <v>0</v>
      </c>
      <c r="G5236" s="7">
        <f t="shared" si="938"/>
        <v>0</v>
      </c>
      <c r="H5236" s="7">
        <f t="shared" si="939"/>
        <v>0</v>
      </c>
      <c r="I5236" s="7">
        <f t="shared" si="940"/>
        <v>0</v>
      </c>
      <c r="J5236" s="7">
        <f t="shared" si="941"/>
        <v>0</v>
      </c>
      <c r="K5236" s="8" t="e">
        <f t="shared" si="942"/>
        <v>#N/A</v>
      </c>
      <c r="L5236" s="7" t="e">
        <f t="shared" si="943"/>
        <v>#N/A</v>
      </c>
      <c r="M5236" s="8" t="e">
        <f t="shared" si="920"/>
        <v>#N/A</v>
      </c>
      <c r="N5236" s="8" t="e">
        <f t="shared" si="921"/>
        <v>#N/A</v>
      </c>
    </row>
    <row r="5237" spans="1:14" ht="15.75" customHeight="1" x14ac:dyDescent="0.35">
      <c r="A5237" s="7">
        <f t="shared" si="933"/>
        <v>0</v>
      </c>
      <c r="B5237" s="7">
        <f t="shared" si="934"/>
        <v>0</v>
      </c>
      <c r="C5237" s="7">
        <f t="shared" si="935"/>
        <v>0</v>
      </c>
      <c r="D5237" s="7">
        <f t="shared" si="936"/>
        <v>0</v>
      </c>
      <c r="E5237" s="7" t="e">
        <f>IF('Report DCM'!$H5237="In-Stream Video","Rich Media display banner",IF('Report DCM'!$I5237&gt;'Report DCM'!$J5237,"Standard",VLOOKUP(CONCATENATE(bd_adtype,"_",bd_creativetype),tabela,2,FALSE)))</f>
        <v>#N/A</v>
      </c>
      <c r="F5237" s="7">
        <f t="shared" si="937"/>
        <v>0</v>
      </c>
      <c r="G5237" s="7">
        <f t="shared" si="938"/>
        <v>0</v>
      </c>
      <c r="H5237" s="7">
        <f t="shared" si="939"/>
        <v>0</v>
      </c>
      <c r="I5237" s="7">
        <f t="shared" si="940"/>
        <v>0</v>
      </c>
      <c r="J5237" s="7">
        <f t="shared" si="941"/>
        <v>0</v>
      </c>
      <c r="K5237" s="8" t="e">
        <f t="shared" si="942"/>
        <v>#N/A</v>
      </c>
      <c r="L5237" s="7" t="e">
        <f t="shared" si="943"/>
        <v>#N/A</v>
      </c>
      <c r="M5237" s="8" t="e">
        <f t="shared" si="920"/>
        <v>#N/A</v>
      </c>
      <c r="N5237" s="8" t="e">
        <f t="shared" si="921"/>
        <v>#N/A</v>
      </c>
    </row>
    <row r="5238" spans="1:14" ht="15.75" customHeight="1" x14ac:dyDescent="0.35">
      <c r="A5238" s="7">
        <f t="shared" si="933"/>
        <v>0</v>
      </c>
      <c r="B5238" s="7">
        <f t="shared" si="934"/>
        <v>0</v>
      </c>
      <c r="C5238" s="7">
        <f t="shared" si="935"/>
        <v>0</v>
      </c>
      <c r="D5238" s="7">
        <f t="shared" si="936"/>
        <v>0</v>
      </c>
      <c r="E5238" s="7" t="e">
        <f>IF('Report DCM'!$H5238="In-Stream Video","Rich Media display banner",IF('Report DCM'!$I5238&gt;'Report DCM'!$J5238,"Standard",VLOOKUP(CONCATENATE(bd_adtype,"_",bd_creativetype),tabela,2,FALSE)))</f>
        <v>#N/A</v>
      </c>
      <c r="F5238" s="7">
        <f t="shared" si="937"/>
        <v>0</v>
      </c>
      <c r="G5238" s="7">
        <f t="shared" si="938"/>
        <v>0</v>
      </c>
      <c r="H5238" s="7">
        <f t="shared" si="939"/>
        <v>0</v>
      </c>
      <c r="I5238" s="7">
        <f t="shared" si="940"/>
        <v>0</v>
      </c>
      <c r="J5238" s="7">
        <f t="shared" si="941"/>
        <v>0</v>
      </c>
      <c r="K5238" s="8" t="e">
        <f t="shared" si="942"/>
        <v>#N/A</v>
      </c>
      <c r="L5238" s="7" t="e">
        <f t="shared" si="943"/>
        <v>#N/A</v>
      </c>
      <c r="M5238" s="8" t="e">
        <f t="shared" si="920"/>
        <v>#N/A</v>
      </c>
      <c r="N5238" s="8" t="e">
        <f t="shared" si="921"/>
        <v>#N/A</v>
      </c>
    </row>
    <row r="5239" spans="1:14" ht="15.75" customHeight="1" x14ac:dyDescent="0.35">
      <c r="A5239" s="7">
        <f t="shared" si="933"/>
        <v>0</v>
      </c>
      <c r="B5239" s="7">
        <f t="shared" si="934"/>
        <v>0</v>
      </c>
      <c r="C5239" s="7">
        <f t="shared" si="935"/>
        <v>0</v>
      </c>
      <c r="D5239" s="7">
        <f t="shared" si="936"/>
        <v>0</v>
      </c>
      <c r="E5239" s="7" t="e">
        <f>IF('Report DCM'!$H5239="In-Stream Video","Rich Media display banner",IF('Report DCM'!$I5239&gt;'Report DCM'!$J5239,"Standard",VLOOKUP(CONCATENATE(bd_adtype,"_",bd_creativetype),tabela,2,FALSE)))</f>
        <v>#N/A</v>
      </c>
      <c r="F5239" s="7">
        <f t="shared" si="937"/>
        <v>0</v>
      </c>
      <c r="G5239" s="7">
        <f t="shared" si="938"/>
        <v>0</v>
      </c>
      <c r="H5239" s="7">
        <f t="shared" si="939"/>
        <v>0</v>
      </c>
      <c r="I5239" s="7">
        <f t="shared" si="940"/>
        <v>0</v>
      </c>
      <c r="J5239" s="7">
        <f t="shared" si="941"/>
        <v>0</v>
      </c>
      <c r="K5239" s="8" t="e">
        <f t="shared" si="942"/>
        <v>#N/A</v>
      </c>
      <c r="L5239" s="7" t="e">
        <f t="shared" si="943"/>
        <v>#N/A</v>
      </c>
      <c r="M5239" s="8" t="e">
        <f t="shared" si="920"/>
        <v>#N/A</v>
      </c>
      <c r="N5239" s="8" t="e">
        <f t="shared" si="921"/>
        <v>#N/A</v>
      </c>
    </row>
    <row r="5240" spans="1:14" ht="15.75" customHeight="1" x14ac:dyDescent="0.35">
      <c r="A5240" s="7">
        <f t="shared" si="933"/>
        <v>0</v>
      </c>
      <c r="B5240" s="7">
        <f t="shared" si="934"/>
        <v>0</v>
      </c>
      <c r="C5240" s="7">
        <f t="shared" si="935"/>
        <v>0</v>
      </c>
      <c r="D5240" s="7">
        <f t="shared" si="936"/>
        <v>0</v>
      </c>
      <c r="E5240" s="7" t="e">
        <f>IF('Report DCM'!$H5240="In-Stream Video","Rich Media display banner",IF('Report DCM'!$I5240&gt;'Report DCM'!$J5240,"Standard",VLOOKUP(CONCATENATE(bd_adtype,"_",bd_creativetype),tabela,2,FALSE)))</f>
        <v>#N/A</v>
      </c>
      <c r="F5240" s="7">
        <f t="shared" si="937"/>
        <v>0</v>
      </c>
      <c r="G5240" s="7">
        <f t="shared" si="938"/>
        <v>0</v>
      </c>
      <c r="H5240" s="7">
        <f t="shared" si="939"/>
        <v>0</v>
      </c>
      <c r="I5240" s="7">
        <f t="shared" si="940"/>
        <v>0</v>
      </c>
      <c r="J5240" s="7">
        <f t="shared" si="941"/>
        <v>0</v>
      </c>
      <c r="K5240" s="8" t="e">
        <f t="shared" si="942"/>
        <v>#N/A</v>
      </c>
      <c r="L5240" s="7" t="e">
        <f t="shared" si="943"/>
        <v>#N/A</v>
      </c>
      <c r="M5240" s="8" t="e">
        <f t="shared" si="920"/>
        <v>#N/A</v>
      </c>
      <c r="N5240" s="8" t="e">
        <f t="shared" si="921"/>
        <v>#N/A</v>
      </c>
    </row>
    <row r="5241" spans="1:14" ht="15.75" customHeight="1" x14ac:dyDescent="0.35">
      <c r="A5241" s="7">
        <f t="shared" si="933"/>
        <v>0</v>
      </c>
      <c r="B5241" s="7">
        <f t="shared" si="934"/>
        <v>0</v>
      </c>
      <c r="C5241" s="7">
        <f t="shared" si="935"/>
        <v>0</v>
      </c>
      <c r="D5241" s="7">
        <f t="shared" si="936"/>
        <v>0</v>
      </c>
      <c r="E5241" s="7" t="e">
        <f>IF('Report DCM'!$H5241="In-Stream Video","Rich Media display banner",IF('Report DCM'!$I5241&gt;'Report DCM'!$J5241,"Standard",VLOOKUP(CONCATENATE(bd_adtype,"_",bd_creativetype),tabela,2,FALSE)))</f>
        <v>#N/A</v>
      </c>
      <c r="F5241" s="7">
        <f t="shared" si="937"/>
        <v>0</v>
      </c>
      <c r="G5241" s="7">
        <f t="shared" si="938"/>
        <v>0</v>
      </c>
      <c r="H5241" s="7">
        <f t="shared" si="939"/>
        <v>0</v>
      </c>
      <c r="I5241" s="7">
        <f t="shared" si="940"/>
        <v>0</v>
      </c>
      <c r="J5241" s="7">
        <f t="shared" si="941"/>
        <v>0</v>
      </c>
      <c r="K5241" s="8" t="e">
        <f t="shared" si="942"/>
        <v>#N/A</v>
      </c>
      <c r="L5241" s="7" t="e">
        <f t="shared" si="943"/>
        <v>#N/A</v>
      </c>
      <c r="M5241" s="8" t="e">
        <f t="shared" si="920"/>
        <v>#N/A</v>
      </c>
      <c r="N5241" s="8" t="e">
        <f t="shared" si="921"/>
        <v>#N/A</v>
      </c>
    </row>
    <row r="5242" spans="1:14" ht="15.75" customHeight="1" x14ac:dyDescent="0.35">
      <c r="A5242" s="7">
        <f t="shared" si="933"/>
        <v>0</v>
      </c>
      <c r="B5242" s="7">
        <f t="shared" si="934"/>
        <v>0</v>
      </c>
      <c r="C5242" s="7">
        <f t="shared" si="935"/>
        <v>0</v>
      </c>
      <c r="D5242" s="7">
        <f t="shared" si="936"/>
        <v>0</v>
      </c>
      <c r="E5242" s="7" t="e">
        <f>IF('Report DCM'!$H5242="In-Stream Video","Rich Media display banner",IF('Report DCM'!$I5242&gt;'Report DCM'!$J5242,"Standard",VLOOKUP(CONCATENATE(bd_adtype,"_",bd_creativetype),tabela,2,FALSE)))</f>
        <v>#N/A</v>
      </c>
      <c r="F5242" s="7">
        <f t="shared" si="937"/>
        <v>0</v>
      </c>
      <c r="G5242" s="7">
        <f t="shared" si="938"/>
        <v>0</v>
      </c>
      <c r="H5242" s="7">
        <f t="shared" si="939"/>
        <v>0</v>
      </c>
      <c r="I5242" s="7">
        <f t="shared" si="940"/>
        <v>0</v>
      </c>
      <c r="J5242" s="7">
        <f t="shared" si="941"/>
        <v>0</v>
      </c>
      <c r="K5242" s="8" t="e">
        <f t="shared" si="942"/>
        <v>#N/A</v>
      </c>
      <c r="L5242" s="7" t="e">
        <f t="shared" si="943"/>
        <v>#N/A</v>
      </c>
      <c r="M5242" s="8" t="e">
        <f t="shared" si="920"/>
        <v>#N/A</v>
      </c>
      <c r="N5242" s="8" t="e">
        <f t="shared" si="921"/>
        <v>#N/A</v>
      </c>
    </row>
    <row r="5243" spans="1:14" ht="15.75" customHeight="1" x14ac:dyDescent="0.35">
      <c r="A5243" s="7">
        <f t="shared" si="933"/>
        <v>0</v>
      </c>
      <c r="B5243" s="7">
        <f t="shared" si="934"/>
        <v>0</v>
      </c>
      <c r="C5243" s="7">
        <f t="shared" si="935"/>
        <v>0</v>
      </c>
      <c r="D5243" s="7">
        <f t="shared" si="936"/>
        <v>0</v>
      </c>
      <c r="E5243" s="7" t="e">
        <f>IF('Report DCM'!$H5243="In-Stream Video","Rich Media display banner",IF('Report DCM'!$I5243&gt;'Report DCM'!$J5243,"Standard",VLOOKUP(CONCATENATE(bd_adtype,"_",bd_creativetype),tabela,2,FALSE)))</f>
        <v>#N/A</v>
      </c>
      <c r="F5243" s="7">
        <f t="shared" si="937"/>
        <v>0</v>
      </c>
      <c r="G5243" s="7">
        <f t="shared" si="938"/>
        <v>0</v>
      </c>
      <c r="H5243" s="7">
        <f t="shared" si="939"/>
        <v>0</v>
      </c>
      <c r="I5243" s="7">
        <f t="shared" si="940"/>
        <v>0</v>
      </c>
      <c r="J5243" s="7">
        <f t="shared" si="941"/>
        <v>0</v>
      </c>
      <c r="K5243" s="8" t="e">
        <f t="shared" si="942"/>
        <v>#N/A</v>
      </c>
      <c r="L5243" s="7" t="e">
        <f t="shared" si="943"/>
        <v>#N/A</v>
      </c>
      <c r="M5243" s="8" t="e">
        <f t="shared" si="920"/>
        <v>#N/A</v>
      </c>
      <c r="N5243" s="8" t="e">
        <f t="shared" si="921"/>
        <v>#N/A</v>
      </c>
    </row>
    <row r="5244" spans="1:14" ht="15.75" customHeight="1" x14ac:dyDescent="0.35">
      <c r="A5244" s="7">
        <f t="shared" si="933"/>
        <v>0</v>
      </c>
      <c r="B5244" s="7">
        <f t="shared" si="934"/>
        <v>0</v>
      </c>
      <c r="C5244" s="7">
        <f t="shared" si="935"/>
        <v>0</v>
      </c>
      <c r="D5244" s="7">
        <f t="shared" si="936"/>
        <v>0</v>
      </c>
      <c r="E5244" s="7" t="e">
        <f>IF('Report DCM'!$H5244="In-Stream Video","Rich Media display banner",IF('Report DCM'!$I5244&gt;'Report DCM'!$J5244,"Standard",VLOOKUP(CONCATENATE(bd_adtype,"_",bd_creativetype),tabela,2,FALSE)))</f>
        <v>#N/A</v>
      </c>
      <c r="F5244" s="7">
        <f t="shared" si="937"/>
        <v>0</v>
      </c>
      <c r="G5244" s="7">
        <f t="shared" si="938"/>
        <v>0</v>
      </c>
      <c r="H5244" s="7">
        <f t="shared" si="939"/>
        <v>0</v>
      </c>
      <c r="I5244" s="7">
        <f t="shared" si="940"/>
        <v>0</v>
      </c>
      <c r="J5244" s="7">
        <f t="shared" si="941"/>
        <v>0</v>
      </c>
      <c r="K5244" s="8" t="e">
        <f t="shared" si="942"/>
        <v>#N/A</v>
      </c>
      <c r="L5244" s="7" t="e">
        <f t="shared" si="943"/>
        <v>#N/A</v>
      </c>
      <c r="M5244" s="8" t="e">
        <f t="shared" si="920"/>
        <v>#N/A</v>
      </c>
      <c r="N5244" s="8" t="e">
        <f t="shared" si="921"/>
        <v>#N/A</v>
      </c>
    </row>
    <row r="5245" spans="1:14" ht="15.75" customHeight="1" x14ac:dyDescent="0.35">
      <c r="A5245" s="7">
        <f t="shared" si="933"/>
        <v>0</v>
      </c>
      <c r="B5245" s="7">
        <f t="shared" si="934"/>
        <v>0</v>
      </c>
      <c r="C5245" s="7">
        <f t="shared" si="935"/>
        <v>0</v>
      </c>
      <c r="D5245" s="7">
        <f t="shared" si="936"/>
        <v>0</v>
      </c>
      <c r="E5245" s="7" t="e">
        <f>IF('Report DCM'!$H5245="In-Stream Video","Rich Media display banner",IF('Report DCM'!$I5245&gt;'Report DCM'!$J5245,"Standard",VLOOKUP(CONCATENATE(bd_adtype,"_",bd_creativetype),tabela,2,FALSE)))</f>
        <v>#N/A</v>
      </c>
      <c r="F5245" s="7">
        <f t="shared" si="937"/>
        <v>0</v>
      </c>
      <c r="G5245" s="7">
        <f t="shared" si="938"/>
        <v>0</v>
      </c>
      <c r="H5245" s="7">
        <f t="shared" si="939"/>
        <v>0</v>
      </c>
      <c r="I5245" s="7">
        <f t="shared" si="940"/>
        <v>0</v>
      </c>
      <c r="J5245" s="7">
        <f t="shared" si="941"/>
        <v>0</v>
      </c>
      <c r="K5245" s="8" t="e">
        <f t="shared" si="942"/>
        <v>#N/A</v>
      </c>
      <c r="L5245" s="7" t="e">
        <f t="shared" si="943"/>
        <v>#N/A</v>
      </c>
      <c r="M5245" s="8" t="e">
        <f t="shared" si="920"/>
        <v>#N/A</v>
      </c>
      <c r="N5245" s="8" t="e">
        <f t="shared" si="921"/>
        <v>#N/A</v>
      </c>
    </row>
    <row r="5246" spans="1:14" ht="15.75" customHeight="1" x14ac:dyDescent="0.35">
      <c r="A5246" s="7">
        <f t="shared" si="933"/>
        <v>0</v>
      </c>
      <c r="B5246" s="7">
        <f t="shared" si="934"/>
        <v>0</v>
      </c>
      <c r="C5246" s="7">
        <f t="shared" si="935"/>
        <v>0</v>
      </c>
      <c r="D5246" s="7">
        <f t="shared" si="936"/>
        <v>0</v>
      </c>
      <c r="E5246" s="7" t="e">
        <f>IF('Report DCM'!$H5246="In-Stream Video","Rich Media display banner",IF('Report DCM'!$I5246&gt;'Report DCM'!$J5246,"Standard",VLOOKUP(CONCATENATE(bd_adtype,"_",bd_creativetype),tabela,2,FALSE)))</f>
        <v>#N/A</v>
      </c>
      <c r="F5246" s="7">
        <f t="shared" si="937"/>
        <v>0</v>
      </c>
      <c r="G5246" s="7">
        <f t="shared" si="938"/>
        <v>0</v>
      </c>
      <c r="H5246" s="7">
        <f t="shared" si="939"/>
        <v>0</v>
      </c>
      <c r="I5246" s="7">
        <f t="shared" si="940"/>
        <v>0</v>
      </c>
      <c r="J5246" s="7">
        <f t="shared" si="941"/>
        <v>0</v>
      </c>
      <c r="K5246" s="8" t="e">
        <f t="shared" si="942"/>
        <v>#N/A</v>
      </c>
      <c r="L5246" s="7" t="e">
        <f t="shared" si="943"/>
        <v>#N/A</v>
      </c>
      <c r="M5246" s="8" t="e">
        <f t="shared" si="920"/>
        <v>#N/A</v>
      </c>
      <c r="N5246" s="8" t="e">
        <f t="shared" si="921"/>
        <v>#N/A</v>
      </c>
    </row>
    <row r="5247" spans="1:14" ht="15.75" customHeight="1" x14ac:dyDescent="0.35">
      <c r="A5247" s="7">
        <f t="shared" si="933"/>
        <v>0</v>
      </c>
      <c r="B5247" s="7">
        <f t="shared" si="934"/>
        <v>0</v>
      </c>
      <c r="C5247" s="7">
        <f t="shared" si="935"/>
        <v>0</v>
      </c>
      <c r="D5247" s="7">
        <f t="shared" si="936"/>
        <v>0</v>
      </c>
      <c r="E5247" s="7" t="e">
        <f>IF('Report DCM'!$H5247="In-Stream Video","Rich Media display banner",IF('Report DCM'!$I5247&gt;'Report DCM'!$J5247,"Standard",VLOOKUP(CONCATENATE(bd_adtype,"_",bd_creativetype),tabela,2,FALSE)))</f>
        <v>#N/A</v>
      </c>
      <c r="F5247" s="7">
        <f t="shared" si="937"/>
        <v>0</v>
      </c>
      <c r="G5247" s="7">
        <f t="shared" si="938"/>
        <v>0</v>
      </c>
      <c r="H5247" s="7">
        <f t="shared" si="939"/>
        <v>0</v>
      </c>
      <c r="I5247" s="7">
        <f t="shared" si="940"/>
        <v>0</v>
      </c>
      <c r="J5247" s="7">
        <f t="shared" si="941"/>
        <v>0</v>
      </c>
      <c r="K5247" s="8" t="e">
        <f t="shared" si="942"/>
        <v>#N/A</v>
      </c>
      <c r="L5247" s="7" t="e">
        <f t="shared" si="943"/>
        <v>#N/A</v>
      </c>
      <c r="M5247" s="8" t="e">
        <f t="shared" si="920"/>
        <v>#N/A</v>
      </c>
      <c r="N5247" s="8" t="e">
        <f t="shared" si="921"/>
        <v>#N/A</v>
      </c>
    </row>
    <row r="5248" spans="1:14" ht="15.75" customHeight="1" x14ac:dyDescent="0.35">
      <c r="A5248" s="7">
        <f t="shared" si="933"/>
        <v>0</v>
      </c>
      <c r="B5248" s="7">
        <f t="shared" si="934"/>
        <v>0</v>
      </c>
      <c r="C5248" s="7">
        <f t="shared" si="935"/>
        <v>0</v>
      </c>
      <c r="D5248" s="7">
        <f t="shared" si="936"/>
        <v>0</v>
      </c>
      <c r="E5248" s="7" t="e">
        <f>IF('Report DCM'!$H5248="In-Stream Video","Rich Media display banner",IF('Report DCM'!$I5248&gt;'Report DCM'!$J5248,"Standard",VLOOKUP(CONCATENATE(bd_adtype,"_",bd_creativetype),tabela,2,FALSE)))</f>
        <v>#N/A</v>
      </c>
      <c r="F5248" s="7">
        <f t="shared" si="937"/>
        <v>0</v>
      </c>
      <c r="G5248" s="7">
        <f t="shared" si="938"/>
        <v>0</v>
      </c>
      <c r="H5248" s="7">
        <f t="shared" si="939"/>
        <v>0</v>
      </c>
      <c r="I5248" s="7">
        <f t="shared" si="940"/>
        <v>0</v>
      </c>
      <c r="J5248" s="7">
        <f t="shared" si="941"/>
        <v>0</v>
      </c>
      <c r="K5248" s="8" t="e">
        <f t="shared" si="942"/>
        <v>#N/A</v>
      </c>
      <c r="L5248" s="7" t="e">
        <f t="shared" si="943"/>
        <v>#N/A</v>
      </c>
      <c r="M5248" s="8" t="e">
        <f t="shared" si="920"/>
        <v>#N/A</v>
      </c>
      <c r="N5248" s="8" t="e">
        <f t="shared" si="921"/>
        <v>#N/A</v>
      </c>
    </row>
    <row r="5249" spans="1:14" ht="15.75" customHeight="1" x14ac:dyDescent="0.35">
      <c r="A5249" s="7">
        <f t="shared" si="933"/>
        <v>0</v>
      </c>
      <c r="B5249" s="7">
        <f t="shared" si="934"/>
        <v>0</v>
      </c>
      <c r="C5249" s="7">
        <f t="shared" si="935"/>
        <v>0</v>
      </c>
      <c r="D5249" s="7">
        <f t="shared" si="936"/>
        <v>0</v>
      </c>
      <c r="E5249" s="7" t="e">
        <f>IF('Report DCM'!$H5249="In-Stream Video","Rich Media display banner",IF('Report DCM'!$I5249&gt;'Report DCM'!$J5249,"Standard",VLOOKUP(CONCATENATE(bd_adtype,"_",bd_creativetype),tabela,2,FALSE)))</f>
        <v>#N/A</v>
      </c>
      <c r="F5249" s="7">
        <f t="shared" si="937"/>
        <v>0</v>
      </c>
      <c r="G5249" s="7">
        <f t="shared" si="938"/>
        <v>0</v>
      </c>
      <c r="H5249" s="7">
        <f t="shared" si="939"/>
        <v>0</v>
      </c>
      <c r="I5249" s="7">
        <f t="shared" si="940"/>
        <v>0</v>
      </c>
      <c r="J5249" s="7">
        <f t="shared" si="941"/>
        <v>0</v>
      </c>
      <c r="K5249" s="8" t="e">
        <f t="shared" si="942"/>
        <v>#N/A</v>
      </c>
      <c r="L5249" s="7" t="e">
        <f t="shared" si="943"/>
        <v>#N/A</v>
      </c>
      <c r="M5249" s="8" t="e">
        <f t="shared" si="920"/>
        <v>#N/A</v>
      </c>
      <c r="N5249" s="8" t="e">
        <f t="shared" si="921"/>
        <v>#N/A</v>
      </c>
    </row>
    <row r="5250" spans="1:14" ht="15.75" customHeight="1" x14ac:dyDescent="0.35">
      <c r="A5250" s="7">
        <f t="shared" ref="A5250:A5313" si="944">bd_campaign</f>
        <v>0</v>
      </c>
      <c r="B5250" s="7">
        <f t="shared" ref="B5250:B5313" si="945">bd_site</f>
        <v>0</v>
      </c>
      <c r="C5250" s="7">
        <f t="shared" ref="C5250:C5313" si="946">bd_placement</f>
        <v>0</v>
      </c>
      <c r="D5250" s="7">
        <f t="shared" ref="D5250:D5313" si="947">bd_placementID</f>
        <v>0</v>
      </c>
      <c r="E5250" s="7" t="e">
        <f>IF('Report DCM'!$H5250="In-Stream Video","Rich Media display banner",IF('Report DCM'!$I5250&gt;'Report DCM'!$J5250,"Standard",VLOOKUP(CONCATENATE(bd_adtype,"_",bd_creativetype),tabela,2,FALSE)))</f>
        <v>#N/A</v>
      </c>
      <c r="F5250" s="7">
        <f t="shared" ref="F5250:F5313" si="948">bd_ad</f>
        <v>0</v>
      </c>
      <c r="G5250" s="7">
        <f t="shared" ref="G5250:G5313" si="949">bd_adid</f>
        <v>0</v>
      </c>
      <c r="H5250" s="7">
        <f t="shared" ref="H5250:H5313" si="950">bd_creativetype</f>
        <v>0</v>
      </c>
      <c r="I5250" s="7">
        <f t="shared" ref="I5250:I5313" si="951">bd_impression</f>
        <v>0</v>
      </c>
      <c r="J5250" s="7">
        <f t="shared" ref="J5250:J5313" si="952">bd_clicks</f>
        <v>0</v>
      </c>
      <c r="K5250" s="8" t="e">
        <f t="shared" ref="K5250:K5313" si="953">VLOOKUP(E5250,tabela,2,FALSE)</f>
        <v>#N/A</v>
      </c>
      <c r="L5250" s="7" t="e">
        <f t="shared" ref="L5250:L5313" si="954">VLOOKUP(E5250,tabela,3,FALSE)</f>
        <v>#N/A</v>
      </c>
      <c r="M5250" s="8" t="e">
        <f t="shared" si="920"/>
        <v>#N/A</v>
      </c>
      <c r="N5250" s="8" t="e">
        <f t="shared" si="921"/>
        <v>#N/A</v>
      </c>
    </row>
    <row r="5251" spans="1:14" ht="15.75" customHeight="1" x14ac:dyDescent="0.35">
      <c r="A5251" s="7">
        <f t="shared" si="944"/>
        <v>0</v>
      </c>
      <c r="B5251" s="7">
        <f t="shared" si="945"/>
        <v>0</v>
      </c>
      <c r="C5251" s="7">
        <f t="shared" si="946"/>
        <v>0</v>
      </c>
      <c r="D5251" s="7">
        <f t="shared" si="947"/>
        <v>0</v>
      </c>
      <c r="E5251" s="7" t="e">
        <f>IF('Report DCM'!$H5251="In-Stream Video","Rich Media display banner",IF('Report DCM'!$I5251&gt;'Report DCM'!$J5251,"Standard",VLOOKUP(CONCATENATE(bd_adtype,"_",bd_creativetype),tabela,2,FALSE)))</f>
        <v>#N/A</v>
      </c>
      <c r="F5251" s="7">
        <f t="shared" si="948"/>
        <v>0</v>
      </c>
      <c r="G5251" s="7">
        <f t="shared" si="949"/>
        <v>0</v>
      </c>
      <c r="H5251" s="7">
        <f t="shared" si="950"/>
        <v>0</v>
      </c>
      <c r="I5251" s="7">
        <f t="shared" si="951"/>
        <v>0</v>
      </c>
      <c r="J5251" s="7">
        <f t="shared" si="952"/>
        <v>0</v>
      </c>
      <c r="K5251" s="8" t="e">
        <f t="shared" si="953"/>
        <v>#N/A</v>
      </c>
      <c r="L5251" s="7" t="e">
        <f t="shared" si="954"/>
        <v>#N/A</v>
      </c>
      <c r="M5251" s="8" t="e">
        <f t="shared" si="920"/>
        <v>#N/A</v>
      </c>
      <c r="N5251" s="8" t="e">
        <f t="shared" si="921"/>
        <v>#N/A</v>
      </c>
    </row>
    <row r="5252" spans="1:14" ht="15.75" customHeight="1" x14ac:dyDescent="0.35">
      <c r="A5252" s="7">
        <f t="shared" si="944"/>
        <v>0</v>
      </c>
      <c r="B5252" s="7">
        <f t="shared" si="945"/>
        <v>0</v>
      </c>
      <c r="C5252" s="7">
        <f t="shared" si="946"/>
        <v>0</v>
      </c>
      <c r="D5252" s="7">
        <f t="shared" si="947"/>
        <v>0</v>
      </c>
      <c r="E5252" s="7" t="e">
        <f>IF('Report DCM'!$H5252="In-Stream Video","Rich Media display banner",IF('Report DCM'!$I5252&gt;'Report DCM'!$J5252,"Standard",VLOOKUP(CONCATENATE(bd_adtype,"_",bd_creativetype),tabela,2,FALSE)))</f>
        <v>#N/A</v>
      </c>
      <c r="F5252" s="7">
        <f t="shared" si="948"/>
        <v>0</v>
      </c>
      <c r="G5252" s="7">
        <f t="shared" si="949"/>
        <v>0</v>
      </c>
      <c r="H5252" s="7">
        <f t="shared" si="950"/>
        <v>0</v>
      </c>
      <c r="I5252" s="7">
        <f t="shared" si="951"/>
        <v>0</v>
      </c>
      <c r="J5252" s="7">
        <f t="shared" si="952"/>
        <v>0</v>
      </c>
      <c r="K5252" s="8" t="e">
        <f t="shared" si="953"/>
        <v>#N/A</v>
      </c>
      <c r="L5252" s="7" t="e">
        <f t="shared" si="954"/>
        <v>#N/A</v>
      </c>
      <c r="M5252" s="8" t="e">
        <f t="shared" si="920"/>
        <v>#N/A</v>
      </c>
      <c r="N5252" s="8" t="e">
        <f t="shared" si="921"/>
        <v>#N/A</v>
      </c>
    </row>
    <row r="5253" spans="1:14" ht="15.75" customHeight="1" x14ac:dyDescent="0.35">
      <c r="A5253" s="7">
        <f t="shared" si="944"/>
        <v>0</v>
      </c>
      <c r="B5253" s="7">
        <f t="shared" si="945"/>
        <v>0</v>
      </c>
      <c r="C5253" s="7">
        <f t="shared" si="946"/>
        <v>0</v>
      </c>
      <c r="D5253" s="7">
        <f t="shared" si="947"/>
        <v>0</v>
      </c>
      <c r="E5253" s="7" t="e">
        <f>IF('Report DCM'!$H5253="In-Stream Video","Rich Media display banner",IF('Report DCM'!$I5253&gt;'Report DCM'!$J5253,"Standard",VLOOKUP(CONCATENATE(bd_adtype,"_",bd_creativetype),tabela,2,FALSE)))</f>
        <v>#N/A</v>
      </c>
      <c r="F5253" s="7">
        <f t="shared" si="948"/>
        <v>0</v>
      </c>
      <c r="G5253" s="7">
        <f t="shared" si="949"/>
        <v>0</v>
      </c>
      <c r="H5253" s="7">
        <f t="shared" si="950"/>
        <v>0</v>
      </c>
      <c r="I5253" s="7">
        <f t="shared" si="951"/>
        <v>0</v>
      </c>
      <c r="J5253" s="7">
        <f t="shared" si="952"/>
        <v>0</v>
      </c>
      <c r="K5253" s="8" t="e">
        <f t="shared" si="953"/>
        <v>#N/A</v>
      </c>
      <c r="L5253" s="7" t="e">
        <f t="shared" si="954"/>
        <v>#N/A</v>
      </c>
      <c r="M5253" s="8" t="e">
        <f t="shared" si="920"/>
        <v>#N/A</v>
      </c>
      <c r="N5253" s="8" t="e">
        <f t="shared" si="921"/>
        <v>#N/A</v>
      </c>
    </row>
    <row r="5254" spans="1:14" ht="15.75" customHeight="1" x14ac:dyDescent="0.35">
      <c r="A5254" s="7">
        <f t="shared" si="944"/>
        <v>0</v>
      </c>
      <c r="B5254" s="7">
        <f t="shared" si="945"/>
        <v>0</v>
      </c>
      <c r="C5254" s="7">
        <f t="shared" si="946"/>
        <v>0</v>
      </c>
      <c r="D5254" s="7">
        <f t="shared" si="947"/>
        <v>0</v>
      </c>
      <c r="E5254" s="7" t="e">
        <f>IF('Report DCM'!$H5254="In-Stream Video","Rich Media display banner",IF('Report DCM'!$I5254&gt;'Report DCM'!$J5254,"Standard",VLOOKUP(CONCATENATE(bd_adtype,"_",bd_creativetype),tabela,2,FALSE)))</f>
        <v>#N/A</v>
      </c>
      <c r="F5254" s="7">
        <f t="shared" si="948"/>
        <v>0</v>
      </c>
      <c r="G5254" s="7">
        <f t="shared" si="949"/>
        <v>0</v>
      </c>
      <c r="H5254" s="7">
        <f t="shared" si="950"/>
        <v>0</v>
      </c>
      <c r="I5254" s="7">
        <f t="shared" si="951"/>
        <v>0</v>
      </c>
      <c r="J5254" s="7">
        <f t="shared" si="952"/>
        <v>0</v>
      </c>
      <c r="K5254" s="8" t="e">
        <f t="shared" si="953"/>
        <v>#N/A</v>
      </c>
      <c r="L5254" s="7" t="e">
        <f t="shared" si="954"/>
        <v>#N/A</v>
      </c>
      <c r="M5254" s="8" t="e">
        <f t="shared" si="920"/>
        <v>#N/A</v>
      </c>
      <c r="N5254" s="8" t="e">
        <f t="shared" si="921"/>
        <v>#N/A</v>
      </c>
    </row>
    <row r="5255" spans="1:14" ht="15.75" customHeight="1" x14ac:dyDescent="0.35">
      <c r="A5255" s="7">
        <f t="shared" si="944"/>
        <v>0</v>
      </c>
      <c r="B5255" s="7">
        <f t="shared" si="945"/>
        <v>0</v>
      </c>
      <c r="C5255" s="7">
        <f t="shared" si="946"/>
        <v>0</v>
      </c>
      <c r="D5255" s="7">
        <f t="shared" si="947"/>
        <v>0</v>
      </c>
      <c r="E5255" s="7" t="e">
        <f>IF('Report DCM'!$H5255="In-Stream Video","Rich Media display banner",IF('Report DCM'!$I5255&gt;'Report DCM'!$J5255,"Standard",VLOOKUP(CONCATENATE(bd_adtype,"_",bd_creativetype),tabela,2,FALSE)))</f>
        <v>#N/A</v>
      </c>
      <c r="F5255" s="7">
        <f t="shared" si="948"/>
        <v>0</v>
      </c>
      <c r="G5255" s="7">
        <f t="shared" si="949"/>
        <v>0</v>
      </c>
      <c r="H5255" s="7">
        <f t="shared" si="950"/>
        <v>0</v>
      </c>
      <c r="I5255" s="7">
        <f t="shared" si="951"/>
        <v>0</v>
      </c>
      <c r="J5255" s="7">
        <f t="shared" si="952"/>
        <v>0</v>
      </c>
      <c r="K5255" s="8" t="e">
        <f t="shared" si="953"/>
        <v>#N/A</v>
      </c>
      <c r="L5255" s="7" t="e">
        <f t="shared" si="954"/>
        <v>#N/A</v>
      </c>
      <c r="M5255" s="8" t="e">
        <f t="shared" si="920"/>
        <v>#N/A</v>
      </c>
      <c r="N5255" s="8" t="e">
        <f t="shared" si="921"/>
        <v>#N/A</v>
      </c>
    </row>
    <row r="5256" spans="1:14" ht="15.75" customHeight="1" x14ac:dyDescent="0.35">
      <c r="A5256" s="7">
        <f t="shared" si="944"/>
        <v>0</v>
      </c>
      <c r="B5256" s="7">
        <f t="shared" si="945"/>
        <v>0</v>
      </c>
      <c r="C5256" s="7">
        <f t="shared" si="946"/>
        <v>0</v>
      </c>
      <c r="D5256" s="7">
        <f t="shared" si="947"/>
        <v>0</v>
      </c>
      <c r="E5256" s="7" t="e">
        <f>IF('Report DCM'!$H5256="In-Stream Video","Rich Media display banner",IF('Report DCM'!$I5256&gt;'Report DCM'!$J5256,"Standard",VLOOKUP(CONCATENATE(bd_adtype,"_",bd_creativetype),tabela,2,FALSE)))</f>
        <v>#N/A</v>
      </c>
      <c r="F5256" s="7">
        <f t="shared" si="948"/>
        <v>0</v>
      </c>
      <c r="G5256" s="7">
        <f t="shared" si="949"/>
        <v>0</v>
      </c>
      <c r="H5256" s="7">
        <f t="shared" si="950"/>
        <v>0</v>
      </c>
      <c r="I5256" s="7">
        <f t="shared" si="951"/>
        <v>0</v>
      </c>
      <c r="J5256" s="7">
        <f t="shared" si="952"/>
        <v>0</v>
      </c>
      <c r="K5256" s="8" t="e">
        <f t="shared" si="953"/>
        <v>#N/A</v>
      </c>
      <c r="L5256" s="7" t="e">
        <f t="shared" si="954"/>
        <v>#N/A</v>
      </c>
      <c r="M5256" s="8" t="e">
        <f t="shared" si="920"/>
        <v>#N/A</v>
      </c>
      <c r="N5256" s="8" t="e">
        <f t="shared" si="921"/>
        <v>#N/A</v>
      </c>
    </row>
    <row r="5257" spans="1:14" ht="15.75" customHeight="1" x14ac:dyDescent="0.35">
      <c r="A5257" s="7">
        <f t="shared" si="944"/>
        <v>0</v>
      </c>
      <c r="B5257" s="7">
        <f t="shared" si="945"/>
        <v>0</v>
      </c>
      <c r="C5257" s="7">
        <f t="shared" si="946"/>
        <v>0</v>
      </c>
      <c r="D5257" s="7">
        <f t="shared" si="947"/>
        <v>0</v>
      </c>
      <c r="E5257" s="7" t="e">
        <f>IF('Report DCM'!$H5257="In-Stream Video","Rich Media display banner",IF('Report DCM'!$I5257&gt;'Report DCM'!$J5257,"Standard",VLOOKUP(CONCATENATE(bd_adtype,"_",bd_creativetype),tabela,2,FALSE)))</f>
        <v>#N/A</v>
      </c>
      <c r="F5257" s="7">
        <f t="shared" si="948"/>
        <v>0</v>
      </c>
      <c r="G5257" s="7">
        <f t="shared" si="949"/>
        <v>0</v>
      </c>
      <c r="H5257" s="7">
        <f t="shared" si="950"/>
        <v>0</v>
      </c>
      <c r="I5257" s="7">
        <f t="shared" si="951"/>
        <v>0</v>
      </c>
      <c r="J5257" s="7">
        <f t="shared" si="952"/>
        <v>0</v>
      </c>
      <c r="K5257" s="8" t="e">
        <f t="shared" si="953"/>
        <v>#N/A</v>
      </c>
      <c r="L5257" s="7" t="e">
        <f t="shared" si="954"/>
        <v>#N/A</v>
      </c>
      <c r="M5257" s="8" t="e">
        <f t="shared" si="920"/>
        <v>#N/A</v>
      </c>
      <c r="N5257" s="8" t="e">
        <f t="shared" si="921"/>
        <v>#N/A</v>
      </c>
    </row>
    <row r="5258" spans="1:14" ht="15.75" customHeight="1" x14ac:dyDescent="0.35">
      <c r="A5258" s="7">
        <f t="shared" si="944"/>
        <v>0</v>
      </c>
      <c r="B5258" s="7">
        <f t="shared" si="945"/>
        <v>0</v>
      </c>
      <c r="C5258" s="7">
        <f t="shared" si="946"/>
        <v>0</v>
      </c>
      <c r="D5258" s="7">
        <f t="shared" si="947"/>
        <v>0</v>
      </c>
      <c r="E5258" s="7" t="e">
        <f>IF('Report DCM'!$H5258="In-Stream Video","Rich Media display banner",IF('Report DCM'!$I5258&gt;'Report DCM'!$J5258,"Standard",VLOOKUP(CONCATENATE(bd_adtype,"_",bd_creativetype),tabela,2,FALSE)))</f>
        <v>#N/A</v>
      </c>
      <c r="F5258" s="7">
        <f t="shared" si="948"/>
        <v>0</v>
      </c>
      <c r="G5258" s="7">
        <f t="shared" si="949"/>
        <v>0</v>
      </c>
      <c r="H5258" s="7">
        <f t="shared" si="950"/>
        <v>0</v>
      </c>
      <c r="I5258" s="7">
        <f t="shared" si="951"/>
        <v>0</v>
      </c>
      <c r="J5258" s="7">
        <f t="shared" si="952"/>
        <v>0</v>
      </c>
      <c r="K5258" s="8" t="e">
        <f t="shared" si="953"/>
        <v>#N/A</v>
      </c>
      <c r="L5258" s="7" t="e">
        <f t="shared" si="954"/>
        <v>#N/A</v>
      </c>
      <c r="M5258" s="8" t="e">
        <f t="shared" si="920"/>
        <v>#N/A</v>
      </c>
      <c r="N5258" s="8" t="e">
        <f t="shared" si="921"/>
        <v>#N/A</v>
      </c>
    </row>
    <row r="5259" spans="1:14" ht="15.75" customHeight="1" x14ac:dyDescent="0.35">
      <c r="A5259" s="7">
        <f t="shared" si="944"/>
        <v>0</v>
      </c>
      <c r="B5259" s="7">
        <f t="shared" si="945"/>
        <v>0</v>
      </c>
      <c r="C5259" s="7">
        <f t="shared" si="946"/>
        <v>0</v>
      </c>
      <c r="D5259" s="7">
        <f t="shared" si="947"/>
        <v>0</v>
      </c>
      <c r="E5259" s="7" t="e">
        <f>IF('Report DCM'!$H5259="In-Stream Video","Rich Media display banner",IF('Report DCM'!$I5259&gt;'Report DCM'!$J5259,"Standard",VLOOKUP(CONCATENATE(bd_adtype,"_",bd_creativetype),tabela,2,FALSE)))</f>
        <v>#N/A</v>
      </c>
      <c r="F5259" s="7">
        <f t="shared" si="948"/>
        <v>0</v>
      </c>
      <c r="G5259" s="7">
        <f t="shared" si="949"/>
        <v>0</v>
      </c>
      <c r="H5259" s="7">
        <f t="shared" si="950"/>
        <v>0</v>
      </c>
      <c r="I5259" s="7">
        <f t="shared" si="951"/>
        <v>0</v>
      </c>
      <c r="J5259" s="7">
        <f t="shared" si="952"/>
        <v>0</v>
      </c>
      <c r="K5259" s="8" t="e">
        <f t="shared" si="953"/>
        <v>#N/A</v>
      </c>
      <c r="L5259" s="7" t="e">
        <f t="shared" si="954"/>
        <v>#N/A</v>
      </c>
      <c r="M5259" s="8" t="e">
        <f t="shared" si="920"/>
        <v>#N/A</v>
      </c>
      <c r="N5259" s="8" t="e">
        <f t="shared" si="921"/>
        <v>#N/A</v>
      </c>
    </row>
    <row r="5260" spans="1:14" ht="15.75" customHeight="1" x14ac:dyDescent="0.35">
      <c r="A5260" s="7">
        <f t="shared" si="944"/>
        <v>0</v>
      </c>
      <c r="B5260" s="7">
        <f t="shared" si="945"/>
        <v>0</v>
      </c>
      <c r="C5260" s="7">
        <f t="shared" si="946"/>
        <v>0</v>
      </c>
      <c r="D5260" s="7">
        <f t="shared" si="947"/>
        <v>0</v>
      </c>
      <c r="E5260" s="7" t="e">
        <f>IF('Report DCM'!$H5260="In-Stream Video","Rich Media display banner",IF('Report DCM'!$I5260&gt;'Report DCM'!$J5260,"Standard",VLOOKUP(CONCATENATE(bd_adtype,"_",bd_creativetype),tabela,2,FALSE)))</f>
        <v>#N/A</v>
      </c>
      <c r="F5260" s="7">
        <f t="shared" si="948"/>
        <v>0</v>
      </c>
      <c r="G5260" s="7">
        <f t="shared" si="949"/>
        <v>0</v>
      </c>
      <c r="H5260" s="7">
        <f t="shared" si="950"/>
        <v>0</v>
      </c>
      <c r="I5260" s="7">
        <f t="shared" si="951"/>
        <v>0</v>
      </c>
      <c r="J5260" s="7">
        <f t="shared" si="952"/>
        <v>0</v>
      </c>
      <c r="K5260" s="8" t="e">
        <f t="shared" si="953"/>
        <v>#N/A</v>
      </c>
      <c r="L5260" s="7" t="e">
        <f t="shared" si="954"/>
        <v>#N/A</v>
      </c>
      <c r="M5260" s="8" t="e">
        <f t="shared" si="920"/>
        <v>#N/A</v>
      </c>
      <c r="N5260" s="8" t="e">
        <f t="shared" si="921"/>
        <v>#N/A</v>
      </c>
    </row>
    <row r="5261" spans="1:14" ht="15.75" customHeight="1" x14ac:dyDescent="0.35">
      <c r="A5261" s="7">
        <f t="shared" si="944"/>
        <v>0</v>
      </c>
      <c r="B5261" s="7">
        <f t="shared" si="945"/>
        <v>0</v>
      </c>
      <c r="C5261" s="7">
        <f t="shared" si="946"/>
        <v>0</v>
      </c>
      <c r="D5261" s="7">
        <f t="shared" si="947"/>
        <v>0</v>
      </c>
      <c r="E5261" s="7" t="e">
        <f>IF('Report DCM'!$H5261="In-Stream Video","Rich Media display banner",IF('Report DCM'!$I5261&gt;'Report DCM'!$J5261,"Standard",VLOOKUP(CONCATENATE(bd_adtype,"_",bd_creativetype),tabela,2,FALSE)))</f>
        <v>#N/A</v>
      </c>
      <c r="F5261" s="7">
        <f t="shared" si="948"/>
        <v>0</v>
      </c>
      <c r="G5261" s="7">
        <f t="shared" si="949"/>
        <v>0</v>
      </c>
      <c r="H5261" s="7">
        <f t="shared" si="950"/>
        <v>0</v>
      </c>
      <c r="I5261" s="7">
        <f t="shared" si="951"/>
        <v>0</v>
      </c>
      <c r="J5261" s="7">
        <f t="shared" si="952"/>
        <v>0</v>
      </c>
      <c r="K5261" s="8" t="e">
        <f t="shared" si="953"/>
        <v>#N/A</v>
      </c>
      <c r="L5261" s="7" t="e">
        <f t="shared" si="954"/>
        <v>#N/A</v>
      </c>
      <c r="M5261" s="8" t="e">
        <f t="shared" si="920"/>
        <v>#N/A</v>
      </c>
      <c r="N5261" s="8" t="e">
        <f t="shared" si="921"/>
        <v>#N/A</v>
      </c>
    </row>
    <row r="5262" spans="1:14" ht="15.75" customHeight="1" x14ac:dyDescent="0.35">
      <c r="A5262" s="7">
        <f t="shared" si="944"/>
        <v>0</v>
      </c>
      <c r="B5262" s="7">
        <f t="shared" si="945"/>
        <v>0</v>
      </c>
      <c r="C5262" s="7">
        <f t="shared" si="946"/>
        <v>0</v>
      </c>
      <c r="D5262" s="7">
        <f t="shared" si="947"/>
        <v>0</v>
      </c>
      <c r="E5262" s="7" t="e">
        <f>IF('Report DCM'!$H5262="In-Stream Video","Rich Media display banner",IF('Report DCM'!$I5262&gt;'Report DCM'!$J5262,"Standard",VLOOKUP(CONCATENATE(bd_adtype,"_",bd_creativetype),tabela,2,FALSE)))</f>
        <v>#N/A</v>
      </c>
      <c r="F5262" s="7">
        <f t="shared" si="948"/>
        <v>0</v>
      </c>
      <c r="G5262" s="7">
        <f t="shared" si="949"/>
        <v>0</v>
      </c>
      <c r="H5262" s="7">
        <f t="shared" si="950"/>
        <v>0</v>
      </c>
      <c r="I5262" s="7">
        <f t="shared" si="951"/>
        <v>0</v>
      </c>
      <c r="J5262" s="7">
        <f t="shared" si="952"/>
        <v>0</v>
      </c>
      <c r="K5262" s="8" t="e">
        <f t="shared" si="953"/>
        <v>#N/A</v>
      </c>
      <c r="L5262" s="7" t="e">
        <f t="shared" si="954"/>
        <v>#N/A</v>
      </c>
      <c r="M5262" s="8" t="e">
        <f t="shared" si="920"/>
        <v>#N/A</v>
      </c>
      <c r="N5262" s="8" t="e">
        <f t="shared" si="921"/>
        <v>#N/A</v>
      </c>
    </row>
    <row r="5263" spans="1:14" ht="15.75" customHeight="1" x14ac:dyDescent="0.35">
      <c r="A5263" s="7">
        <f t="shared" si="944"/>
        <v>0</v>
      </c>
      <c r="B5263" s="7">
        <f t="shared" si="945"/>
        <v>0</v>
      </c>
      <c r="C5263" s="7">
        <f t="shared" si="946"/>
        <v>0</v>
      </c>
      <c r="D5263" s="7">
        <f t="shared" si="947"/>
        <v>0</v>
      </c>
      <c r="E5263" s="7" t="e">
        <f>IF('Report DCM'!$H5263="In-Stream Video","Rich Media display banner",IF('Report DCM'!$I5263&gt;'Report DCM'!$J5263,"Standard",VLOOKUP(CONCATENATE(bd_adtype,"_",bd_creativetype),tabela,2,FALSE)))</f>
        <v>#N/A</v>
      </c>
      <c r="F5263" s="7">
        <f t="shared" si="948"/>
        <v>0</v>
      </c>
      <c r="G5263" s="7">
        <f t="shared" si="949"/>
        <v>0</v>
      </c>
      <c r="H5263" s="7">
        <f t="shared" si="950"/>
        <v>0</v>
      </c>
      <c r="I5263" s="7">
        <f t="shared" si="951"/>
        <v>0</v>
      </c>
      <c r="J5263" s="7">
        <f t="shared" si="952"/>
        <v>0</v>
      </c>
      <c r="K5263" s="8" t="e">
        <f t="shared" si="953"/>
        <v>#N/A</v>
      </c>
      <c r="L5263" s="7" t="e">
        <f t="shared" si="954"/>
        <v>#N/A</v>
      </c>
      <c r="M5263" s="8" t="e">
        <f t="shared" si="920"/>
        <v>#N/A</v>
      </c>
      <c r="N5263" s="8" t="e">
        <f t="shared" si="921"/>
        <v>#N/A</v>
      </c>
    </row>
    <row r="5264" spans="1:14" ht="15.75" customHeight="1" x14ac:dyDescent="0.35">
      <c r="A5264" s="7">
        <f t="shared" si="944"/>
        <v>0</v>
      </c>
      <c r="B5264" s="7">
        <f t="shared" si="945"/>
        <v>0</v>
      </c>
      <c r="C5264" s="7">
        <f t="shared" si="946"/>
        <v>0</v>
      </c>
      <c r="D5264" s="7">
        <f t="shared" si="947"/>
        <v>0</v>
      </c>
      <c r="E5264" s="7" t="e">
        <f>IF('Report DCM'!$H5264="In-Stream Video","Rich Media display banner",IF('Report DCM'!$I5264&gt;'Report DCM'!$J5264,"Standard",VLOOKUP(CONCATENATE(bd_adtype,"_",bd_creativetype),tabela,2,FALSE)))</f>
        <v>#N/A</v>
      </c>
      <c r="F5264" s="7">
        <f t="shared" si="948"/>
        <v>0</v>
      </c>
      <c r="G5264" s="7">
        <f t="shared" si="949"/>
        <v>0</v>
      </c>
      <c r="H5264" s="7">
        <f t="shared" si="950"/>
        <v>0</v>
      </c>
      <c r="I5264" s="7">
        <f t="shared" si="951"/>
        <v>0</v>
      </c>
      <c r="J5264" s="7">
        <f t="shared" si="952"/>
        <v>0</v>
      </c>
      <c r="K5264" s="8" t="e">
        <f t="shared" si="953"/>
        <v>#N/A</v>
      </c>
      <c r="L5264" s="7" t="e">
        <f t="shared" si="954"/>
        <v>#N/A</v>
      </c>
      <c r="M5264" s="8" t="e">
        <f t="shared" si="920"/>
        <v>#N/A</v>
      </c>
      <c r="N5264" s="8" t="e">
        <f t="shared" si="921"/>
        <v>#N/A</v>
      </c>
    </row>
    <row r="5265" spans="1:14" ht="15.75" customHeight="1" x14ac:dyDescent="0.35">
      <c r="A5265" s="7">
        <f t="shared" si="944"/>
        <v>0</v>
      </c>
      <c r="B5265" s="7">
        <f t="shared" si="945"/>
        <v>0</v>
      </c>
      <c r="C5265" s="7">
        <f t="shared" si="946"/>
        <v>0</v>
      </c>
      <c r="D5265" s="7">
        <f t="shared" si="947"/>
        <v>0</v>
      </c>
      <c r="E5265" s="7" t="e">
        <f>IF('Report DCM'!$H5265="In-Stream Video","Rich Media display banner",IF('Report DCM'!$I5265&gt;'Report DCM'!$J5265,"Standard",VLOOKUP(CONCATENATE(bd_adtype,"_",bd_creativetype),tabela,2,FALSE)))</f>
        <v>#N/A</v>
      </c>
      <c r="F5265" s="7">
        <f t="shared" si="948"/>
        <v>0</v>
      </c>
      <c r="G5265" s="7">
        <f t="shared" si="949"/>
        <v>0</v>
      </c>
      <c r="H5265" s="7">
        <f t="shared" si="950"/>
        <v>0</v>
      </c>
      <c r="I5265" s="7">
        <f t="shared" si="951"/>
        <v>0</v>
      </c>
      <c r="J5265" s="7">
        <f t="shared" si="952"/>
        <v>0</v>
      </c>
      <c r="K5265" s="8" t="e">
        <f t="shared" si="953"/>
        <v>#N/A</v>
      </c>
      <c r="L5265" s="7" t="e">
        <f t="shared" si="954"/>
        <v>#N/A</v>
      </c>
      <c r="M5265" s="8" t="e">
        <f t="shared" si="920"/>
        <v>#N/A</v>
      </c>
      <c r="N5265" s="8" t="e">
        <f t="shared" si="921"/>
        <v>#N/A</v>
      </c>
    </row>
    <row r="5266" spans="1:14" ht="15.75" customHeight="1" x14ac:dyDescent="0.35">
      <c r="A5266" s="7">
        <f t="shared" si="944"/>
        <v>0</v>
      </c>
      <c r="B5266" s="7">
        <f t="shared" si="945"/>
        <v>0</v>
      </c>
      <c r="C5266" s="7">
        <f t="shared" si="946"/>
        <v>0</v>
      </c>
      <c r="D5266" s="7">
        <f t="shared" si="947"/>
        <v>0</v>
      </c>
      <c r="E5266" s="7" t="e">
        <f>IF('Report DCM'!$H5266="In-Stream Video","Rich Media display banner",IF('Report DCM'!$I5266&gt;'Report DCM'!$J5266,"Standard",VLOOKUP(CONCATENATE(bd_adtype,"_",bd_creativetype),tabela,2,FALSE)))</f>
        <v>#N/A</v>
      </c>
      <c r="F5266" s="7">
        <f t="shared" si="948"/>
        <v>0</v>
      </c>
      <c r="G5266" s="7">
        <f t="shared" si="949"/>
        <v>0</v>
      </c>
      <c r="H5266" s="7">
        <f t="shared" si="950"/>
        <v>0</v>
      </c>
      <c r="I5266" s="7">
        <f t="shared" si="951"/>
        <v>0</v>
      </c>
      <c r="J5266" s="7">
        <f t="shared" si="952"/>
        <v>0</v>
      </c>
      <c r="K5266" s="8" t="e">
        <f t="shared" si="953"/>
        <v>#N/A</v>
      </c>
      <c r="L5266" s="7" t="e">
        <f t="shared" si="954"/>
        <v>#N/A</v>
      </c>
      <c r="M5266" s="8" t="e">
        <f t="shared" si="920"/>
        <v>#N/A</v>
      </c>
      <c r="N5266" s="8" t="e">
        <f t="shared" si="921"/>
        <v>#N/A</v>
      </c>
    </row>
    <row r="5267" spans="1:14" ht="15.75" customHeight="1" x14ac:dyDescent="0.35">
      <c r="A5267" s="7">
        <f t="shared" si="944"/>
        <v>0</v>
      </c>
      <c r="B5267" s="7">
        <f t="shared" si="945"/>
        <v>0</v>
      </c>
      <c r="C5267" s="7">
        <f t="shared" si="946"/>
        <v>0</v>
      </c>
      <c r="D5267" s="7">
        <f t="shared" si="947"/>
        <v>0</v>
      </c>
      <c r="E5267" s="7" t="e">
        <f>IF('Report DCM'!$H5267="In-Stream Video","Rich Media display banner",IF('Report DCM'!$I5267&gt;'Report DCM'!$J5267,"Standard",VLOOKUP(CONCATENATE(bd_adtype,"_",bd_creativetype),tabela,2,FALSE)))</f>
        <v>#N/A</v>
      </c>
      <c r="F5267" s="7">
        <f t="shared" si="948"/>
        <v>0</v>
      </c>
      <c r="G5267" s="7">
        <f t="shared" si="949"/>
        <v>0</v>
      </c>
      <c r="H5267" s="7">
        <f t="shared" si="950"/>
        <v>0</v>
      </c>
      <c r="I5267" s="7">
        <f t="shared" si="951"/>
        <v>0</v>
      </c>
      <c r="J5267" s="7">
        <f t="shared" si="952"/>
        <v>0</v>
      </c>
      <c r="K5267" s="8" t="e">
        <f t="shared" si="953"/>
        <v>#N/A</v>
      </c>
      <c r="L5267" s="7" t="e">
        <f t="shared" si="954"/>
        <v>#N/A</v>
      </c>
      <c r="M5267" s="8" t="e">
        <f t="shared" si="920"/>
        <v>#N/A</v>
      </c>
      <c r="N5267" s="8" t="e">
        <f t="shared" si="921"/>
        <v>#N/A</v>
      </c>
    </row>
    <row r="5268" spans="1:14" ht="15.75" customHeight="1" x14ac:dyDescent="0.35">
      <c r="A5268" s="7">
        <f t="shared" si="944"/>
        <v>0</v>
      </c>
      <c r="B5268" s="7">
        <f t="shared" si="945"/>
        <v>0</v>
      </c>
      <c r="C5268" s="7">
        <f t="shared" si="946"/>
        <v>0</v>
      </c>
      <c r="D5268" s="7">
        <f t="shared" si="947"/>
        <v>0</v>
      </c>
      <c r="E5268" s="7" t="e">
        <f>IF('Report DCM'!$H5268="In-Stream Video","Rich Media display banner",IF('Report DCM'!$I5268&gt;'Report DCM'!$J5268,"Standard",VLOOKUP(CONCATENATE(bd_adtype,"_",bd_creativetype),tabela,2,FALSE)))</f>
        <v>#N/A</v>
      </c>
      <c r="F5268" s="7">
        <f t="shared" si="948"/>
        <v>0</v>
      </c>
      <c r="G5268" s="7">
        <f t="shared" si="949"/>
        <v>0</v>
      </c>
      <c r="H5268" s="7">
        <f t="shared" si="950"/>
        <v>0</v>
      </c>
      <c r="I5268" s="7">
        <f t="shared" si="951"/>
        <v>0</v>
      </c>
      <c r="J5268" s="7">
        <f t="shared" si="952"/>
        <v>0</v>
      </c>
      <c r="K5268" s="8" t="e">
        <f t="shared" si="953"/>
        <v>#N/A</v>
      </c>
      <c r="L5268" s="7" t="e">
        <f t="shared" si="954"/>
        <v>#N/A</v>
      </c>
      <c r="M5268" s="8" t="e">
        <f t="shared" si="920"/>
        <v>#N/A</v>
      </c>
      <c r="N5268" s="8" t="e">
        <f t="shared" si="921"/>
        <v>#N/A</v>
      </c>
    </row>
    <row r="5269" spans="1:14" ht="15.75" customHeight="1" x14ac:dyDescent="0.35">
      <c r="A5269" s="7">
        <f t="shared" si="944"/>
        <v>0</v>
      </c>
      <c r="B5269" s="7">
        <f t="shared" si="945"/>
        <v>0</v>
      </c>
      <c r="C5269" s="7">
        <f t="shared" si="946"/>
        <v>0</v>
      </c>
      <c r="D5269" s="7">
        <f t="shared" si="947"/>
        <v>0</v>
      </c>
      <c r="E5269" s="7" t="e">
        <f>IF('Report DCM'!$H5269="In-Stream Video","Rich Media display banner",IF('Report DCM'!$I5269&gt;'Report DCM'!$J5269,"Standard",VLOOKUP(CONCATENATE(bd_adtype,"_",bd_creativetype),tabela,2,FALSE)))</f>
        <v>#N/A</v>
      </c>
      <c r="F5269" s="7">
        <f t="shared" si="948"/>
        <v>0</v>
      </c>
      <c r="G5269" s="7">
        <f t="shared" si="949"/>
        <v>0</v>
      </c>
      <c r="H5269" s="7">
        <f t="shared" si="950"/>
        <v>0</v>
      </c>
      <c r="I5269" s="7">
        <f t="shared" si="951"/>
        <v>0</v>
      </c>
      <c r="J5269" s="7">
        <f t="shared" si="952"/>
        <v>0</v>
      </c>
      <c r="K5269" s="8" t="e">
        <f t="shared" si="953"/>
        <v>#N/A</v>
      </c>
      <c r="L5269" s="7" t="e">
        <f t="shared" si="954"/>
        <v>#N/A</v>
      </c>
      <c r="M5269" s="8" t="e">
        <f t="shared" si="920"/>
        <v>#N/A</v>
      </c>
      <c r="N5269" s="8" t="e">
        <f t="shared" si="921"/>
        <v>#N/A</v>
      </c>
    </row>
    <row r="5270" spans="1:14" ht="15.75" customHeight="1" x14ac:dyDescent="0.35">
      <c r="A5270" s="7">
        <f t="shared" si="944"/>
        <v>0</v>
      </c>
      <c r="B5270" s="7">
        <f t="shared" si="945"/>
        <v>0</v>
      </c>
      <c r="C5270" s="7">
        <f t="shared" si="946"/>
        <v>0</v>
      </c>
      <c r="D5270" s="7">
        <f t="shared" si="947"/>
        <v>0</v>
      </c>
      <c r="E5270" s="7" t="e">
        <f>IF('Report DCM'!$H5270="In-Stream Video","Rich Media display banner",IF('Report DCM'!$I5270&gt;'Report DCM'!$J5270,"Standard",VLOOKUP(CONCATENATE(bd_adtype,"_",bd_creativetype),tabela,2,FALSE)))</f>
        <v>#N/A</v>
      </c>
      <c r="F5270" s="7">
        <f t="shared" si="948"/>
        <v>0</v>
      </c>
      <c r="G5270" s="7">
        <f t="shared" si="949"/>
        <v>0</v>
      </c>
      <c r="H5270" s="7">
        <f t="shared" si="950"/>
        <v>0</v>
      </c>
      <c r="I5270" s="7">
        <f t="shared" si="951"/>
        <v>0</v>
      </c>
      <c r="J5270" s="7">
        <f t="shared" si="952"/>
        <v>0</v>
      </c>
      <c r="K5270" s="8" t="e">
        <f t="shared" si="953"/>
        <v>#N/A</v>
      </c>
      <c r="L5270" s="7" t="e">
        <f t="shared" si="954"/>
        <v>#N/A</v>
      </c>
      <c r="M5270" s="8" t="e">
        <f t="shared" si="920"/>
        <v>#N/A</v>
      </c>
      <c r="N5270" s="8" t="e">
        <f t="shared" si="921"/>
        <v>#N/A</v>
      </c>
    </row>
    <row r="5271" spans="1:14" ht="15.75" customHeight="1" x14ac:dyDescent="0.35">
      <c r="A5271" s="7">
        <f t="shared" si="944"/>
        <v>0</v>
      </c>
      <c r="B5271" s="7">
        <f t="shared" si="945"/>
        <v>0</v>
      </c>
      <c r="C5271" s="7">
        <f t="shared" si="946"/>
        <v>0</v>
      </c>
      <c r="D5271" s="7">
        <f t="shared" si="947"/>
        <v>0</v>
      </c>
      <c r="E5271" s="7" t="e">
        <f>IF('Report DCM'!$H5271="In-Stream Video","Rich Media display banner",IF('Report DCM'!$I5271&gt;'Report DCM'!$J5271,"Standard",VLOOKUP(CONCATENATE(bd_adtype,"_",bd_creativetype),tabela,2,FALSE)))</f>
        <v>#N/A</v>
      </c>
      <c r="F5271" s="7">
        <f t="shared" si="948"/>
        <v>0</v>
      </c>
      <c r="G5271" s="7">
        <f t="shared" si="949"/>
        <v>0</v>
      </c>
      <c r="H5271" s="7">
        <f t="shared" si="950"/>
        <v>0</v>
      </c>
      <c r="I5271" s="7">
        <f t="shared" si="951"/>
        <v>0</v>
      </c>
      <c r="J5271" s="7">
        <f t="shared" si="952"/>
        <v>0</v>
      </c>
      <c r="K5271" s="8" t="e">
        <f t="shared" si="953"/>
        <v>#N/A</v>
      </c>
      <c r="L5271" s="7" t="e">
        <f t="shared" si="954"/>
        <v>#N/A</v>
      </c>
      <c r="M5271" s="8" t="e">
        <f t="shared" si="920"/>
        <v>#N/A</v>
      </c>
      <c r="N5271" s="8" t="e">
        <f t="shared" si="921"/>
        <v>#N/A</v>
      </c>
    </row>
    <row r="5272" spans="1:14" ht="15.75" customHeight="1" x14ac:dyDescent="0.35">
      <c r="A5272" s="7">
        <f t="shared" si="944"/>
        <v>0</v>
      </c>
      <c r="B5272" s="7">
        <f t="shared" si="945"/>
        <v>0</v>
      </c>
      <c r="C5272" s="7">
        <f t="shared" si="946"/>
        <v>0</v>
      </c>
      <c r="D5272" s="7">
        <f t="shared" si="947"/>
        <v>0</v>
      </c>
      <c r="E5272" s="7" t="e">
        <f>IF('Report DCM'!$H5272="In-Stream Video","Rich Media display banner",IF('Report DCM'!$I5272&gt;'Report DCM'!$J5272,"Standard",VLOOKUP(CONCATENATE(bd_adtype,"_",bd_creativetype),tabela,2,FALSE)))</f>
        <v>#N/A</v>
      </c>
      <c r="F5272" s="7">
        <f t="shared" si="948"/>
        <v>0</v>
      </c>
      <c r="G5272" s="7">
        <f t="shared" si="949"/>
        <v>0</v>
      </c>
      <c r="H5272" s="7">
        <f t="shared" si="950"/>
        <v>0</v>
      </c>
      <c r="I5272" s="7">
        <f t="shared" si="951"/>
        <v>0</v>
      </c>
      <c r="J5272" s="7">
        <f t="shared" si="952"/>
        <v>0</v>
      </c>
      <c r="K5272" s="8" t="e">
        <f t="shared" si="953"/>
        <v>#N/A</v>
      </c>
      <c r="L5272" s="7" t="e">
        <f t="shared" si="954"/>
        <v>#N/A</v>
      </c>
      <c r="M5272" s="8" t="e">
        <f t="shared" si="920"/>
        <v>#N/A</v>
      </c>
      <c r="N5272" s="8" t="e">
        <f t="shared" si="921"/>
        <v>#N/A</v>
      </c>
    </row>
    <row r="5273" spans="1:14" ht="15.75" customHeight="1" x14ac:dyDescent="0.35">
      <c r="A5273" s="7">
        <f t="shared" si="944"/>
        <v>0</v>
      </c>
      <c r="B5273" s="7">
        <f t="shared" si="945"/>
        <v>0</v>
      </c>
      <c r="C5273" s="7">
        <f t="shared" si="946"/>
        <v>0</v>
      </c>
      <c r="D5273" s="7">
        <f t="shared" si="947"/>
        <v>0</v>
      </c>
      <c r="E5273" s="7" t="e">
        <f>IF('Report DCM'!$H5273="In-Stream Video","Rich Media display banner",IF('Report DCM'!$I5273&gt;'Report DCM'!$J5273,"Standard",VLOOKUP(CONCATENATE(bd_adtype,"_",bd_creativetype),tabela,2,FALSE)))</f>
        <v>#N/A</v>
      </c>
      <c r="F5273" s="7">
        <f t="shared" si="948"/>
        <v>0</v>
      </c>
      <c r="G5273" s="7">
        <f t="shared" si="949"/>
        <v>0</v>
      </c>
      <c r="H5273" s="7">
        <f t="shared" si="950"/>
        <v>0</v>
      </c>
      <c r="I5273" s="7">
        <f t="shared" si="951"/>
        <v>0</v>
      </c>
      <c r="J5273" s="7">
        <f t="shared" si="952"/>
        <v>0</v>
      </c>
      <c r="K5273" s="8" t="e">
        <f t="shared" si="953"/>
        <v>#N/A</v>
      </c>
      <c r="L5273" s="7" t="e">
        <f t="shared" si="954"/>
        <v>#N/A</v>
      </c>
      <c r="M5273" s="8" t="e">
        <f t="shared" si="920"/>
        <v>#N/A</v>
      </c>
      <c r="N5273" s="8" t="e">
        <f t="shared" si="921"/>
        <v>#N/A</v>
      </c>
    </row>
    <row r="5274" spans="1:14" ht="15.75" customHeight="1" x14ac:dyDescent="0.35">
      <c r="A5274" s="7">
        <f t="shared" si="944"/>
        <v>0</v>
      </c>
      <c r="B5274" s="7">
        <f t="shared" si="945"/>
        <v>0</v>
      </c>
      <c r="C5274" s="7">
        <f t="shared" si="946"/>
        <v>0</v>
      </c>
      <c r="D5274" s="7">
        <f t="shared" si="947"/>
        <v>0</v>
      </c>
      <c r="E5274" s="7" t="e">
        <f>IF('Report DCM'!$H5274="In-Stream Video","Rich Media display banner",IF('Report DCM'!$I5274&gt;'Report DCM'!$J5274,"Standard",VLOOKUP(CONCATENATE(bd_adtype,"_",bd_creativetype),tabela,2,FALSE)))</f>
        <v>#N/A</v>
      </c>
      <c r="F5274" s="7">
        <f t="shared" si="948"/>
        <v>0</v>
      </c>
      <c r="G5274" s="7">
        <f t="shared" si="949"/>
        <v>0</v>
      </c>
      <c r="H5274" s="7">
        <f t="shared" si="950"/>
        <v>0</v>
      </c>
      <c r="I5274" s="7">
        <f t="shared" si="951"/>
        <v>0</v>
      </c>
      <c r="J5274" s="7">
        <f t="shared" si="952"/>
        <v>0</v>
      </c>
      <c r="K5274" s="8" t="e">
        <f t="shared" si="953"/>
        <v>#N/A</v>
      </c>
      <c r="L5274" s="7" t="e">
        <f t="shared" si="954"/>
        <v>#N/A</v>
      </c>
      <c r="M5274" s="8" t="e">
        <f t="shared" si="920"/>
        <v>#N/A</v>
      </c>
      <c r="N5274" s="8" t="e">
        <f t="shared" si="921"/>
        <v>#N/A</v>
      </c>
    </row>
    <row r="5275" spans="1:14" ht="15.75" customHeight="1" x14ac:dyDescent="0.35">
      <c r="A5275" s="7">
        <f t="shared" si="944"/>
        <v>0</v>
      </c>
      <c r="B5275" s="7">
        <f t="shared" si="945"/>
        <v>0</v>
      </c>
      <c r="C5275" s="7">
        <f t="shared" si="946"/>
        <v>0</v>
      </c>
      <c r="D5275" s="7">
        <f t="shared" si="947"/>
        <v>0</v>
      </c>
      <c r="E5275" s="7" t="e">
        <f>IF('Report DCM'!$H5275="In-Stream Video","Rich Media display banner",IF('Report DCM'!$I5275&gt;'Report DCM'!$J5275,"Standard",VLOOKUP(CONCATENATE(bd_adtype,"_",bd_creativetype),tabela,2,FALSE)))</f>
        <v>#N/A</v>
      </c>
      <c r="F5275" s="7">
        <f t="shared" si="948"/>
        <v>0</v>
      </c>
      <c r="G5275" s="7">
        <f t="shared" si="949"/>
        <v>0</v>
      </c>
      <c r="H5275" s="7">
        <f t="shared" si="950"/>
        <v>0</v>
      </c>
      <c r="I5275" s="7">
        <f t="shared" si="951"/>
        <v>0</v>
      </c>
      <c r="J5275" s="7">
        <f t="shared" si="952"/>
        <v>0</v>
      </c>
      <c r="K5275" s="8" t="e">
        <f t="shared" si="953"/>
        <v>#N/A</v>
      </c>
      <c r="L5275" s="7" t="e">
        <f t="shared" si="954"/>
        <v>#N/A</v>
      </c>
      <c r="M5275" s="8" t="e">
        <f t="shared" si="920"/>
        <v>#N/A</v>
      </c>
      <c r="N5275" s="8" t="e">
        <f t="shared" si="921"/>
        <v>#N/A</v>
      </c>
    </row>
    <row r="5276" spans="1:14" ht="15.75" customHeight="1" x14ac:dyDescent="0.35">
      <c r="A5276" s="7">
        <f t="shared" si="944"/>
        <v>0</v>
      </c>
      <c r="B5276" s="7">
        <f t="shared" si="945"/>
        <v>0</v>
      </c>
      <c r="C5276" s="7">
        <f t="shared" si="946"/>
        <v>0</v>
      </c>
      <c r="D5276" s="7">
        <f t="shared" si="947"/>
        <v>0</v>
      </c>
      <c r="E5276" s="7" t="e">
        <f>IF('Report DCM'!$H5276="In-Stream Video","Rich Media display banner",IF('Report DCM'!$I5276&gt;'Report DCM'!$J5276,"Standard",VLOOKUP(CONCATENATE(bd_adtype,"_",bd_creativetype),tabela,2,FALSE)))</f>
        <v>#N/A</v>
      </c>
      <c r="F5276" s="7">
        <f t="shared" si="948"/>
        <v>0</v>
      </c>
      <c r="G5276" s="7">
        <f t="shared" si="949"/>
        <v>0</v>
      </c>
      <c r="H5276" s="7">
        <f t="shared" si="950"/>
        <v>0</v>
      </c>
      <c r="I5276" s="7">
        <f t="shared" si="951"/>
        <v>0</v>
      </c>
      <c r="J5276" s="7">
        <f t="shared" si="952"/>
        <v>0</v>
      </c>
      <c r="K5276" s="8" t="e">
        <f t="shared" si="953"/>
        <v>#N/A</v>
      </c>
      <c r="L5276" s="7" t="e">
        <f t="shared" si="954"/>
        <v>#N/A</v>
      </c>
      <c r="M5276" s="8" t="e">
        <f t="shared" si="920"/>
        <v>#N/A</v>
      </c>
      <c r="N5276" s="8" t="e">
        <f t="shared" si="921"/>
        <v>#N/A</v>
      </c>
    </row>
    <row r="5277" spans="1:14" ht="15.75" customHeight="1" x14ac:dyDescent="0.35">
      <c r="A5277" s="7">
        <f t="shared" si="944"/>
        <v>0</v>
      </c>
      <c r="B5277" s="7">
        <f t="shared" si="945"/>
        <v>0</v>
      </c>
      <c r="C5277" s="7">
        <f t="shared" si="946"/>
        <v>0</v>
      </c>
      <c r="D5277" s="7">
        <f t="shared" si="947"/>
        <v>0</v>
      </c>
      <c r="E5277" s="7" t="e">
        <f>IF('Report DCM'!$H5277="In-Stream Video","Rich Media display banner",IF('Report DCM'!$I5277&gt;'Report DCM'!$J5277,"Standard",VLOOKUP(CONCATENATE(bd_adtype,"_",bd_creativetype),tabela,2,FALSE)))</f>
        <v>#N/A</v>
      </c>
      <c r="F5277" s="7">
        <f t="shared" si="948"/>
        <v>0</v>
      </c>
      <c r="G5277" s="7">
        <f t="shared" si="949"/>
        <v>0</v>
      </c>
      <c r="H5277" s="7">
        <f t="shared" si="950"/>
        <v>0</v>
      </c>
      <c r="I5277" s="7">
        <f t="shared" si="951"/>
        <v>0</v>
      </c>
      <c r="J5277" s="7">
        <f t="shared" si="952"/>
        <v>0</v>
      </c>
      <c r="K5277" s="8" t="e">
        <f t="shared" si="953"/>
        <v>#N/A</v>
      </c>
      <c r="L5277" s="7" t="e">
        <f t="shared" si="954"/>
        <v>#N/A</v>
      </c>
      <c r="M5277" s="8" t="e">
        <f t="shared" si="920"/>
        <v>#N/A</v>
      </c>
      <c r="N5277" s="8" t="e">
        <f t="shared" si="921"/>
        <v>#N/A</v>
      </c>
    </row>
    <row r="5278" spans="1:14" ht="15.75" customHeight="1" x14ac:dyDescent="0.35">
      <c r="A5278" s="7">
        <f t="shared" si="944"/>
        <v>0</v>
      </c>
      <c r="B5278" s="7">
        <f t="shared" si="945"/>
        <v>0</v>
      </c>
      <c r="C5278" s="7">
        <f t="shared" si="946"/>
        <v>0</v>
      </c>
      <c r="D5278" s="7">
        <f t="shared" si="947"/>
        <v>0</v>
      </c>
      <c r="E5278" s="7" t="e">
        <f>IF('Report DCM'!$H5278="In-Stream Video","Rich Media display banner",IF('Report DCM'!$I5278&gt;'Report DCM'!$J5278,"Standard",VLOOKUP(CONCATENATE(bd_adtype,"_",bd_creativetype),tabela,2,FALSE)))</f>
        <v>#N/A</v>
      </c>
      <c r="F5278" s="7">
        <f t="shared" si="948"/>
        <v>0</v>
      </c>
      <c r="G5278" s="7">
        <f t="shared" si="949"/>
        <v>0</v>
      </c>
      <c r="H5278" s="7">
        <f t="shared" si="950"/>
        <v>0</v>
      </c>
      <c r="I5278" s="7">
        <f t="shared" si="951"/>
        <v>0</v>
      </c>
      <c r="J5278" s="7">
        <f t="shared" si="952"/>
        <v>0</v>
      </c>
      <c r="K5278" s="8" t="e">
        <f t="shared" si="953"/>
        <v>#N/A</v>
      </c>
      <c r="L5278" s="7" t="e">
        <f t="shared" si="954"/>
        <v>#N/A</v>
      </c>
      <c r="M5278" s="8" t="e">
        <f t="shared" si="920"/>
        <v>#N/A</v>
      </c>
      <c r="N5278" s="8" t="e">
        <f t="shared" si="921"/>
        <v>#N/A</v>
      </c>
    </row>
    <row r="5279" spans="1:14" ht="15.75" customHeight="1" x14ac:dyDescent="0.35">
      <c r="A5279" s="7">
        <f t="shared" si="944"/>
        <v>0</v>
      </c>
      <c r="B5279" s="7">
        <f t="shared" si="945"/>
        <v>0</v>
      </c>
      <c r="C5279" s="7">
        <f t="shared" si="946"/>
        <v>0</v>
      </c>
      <c r="D5279" s="7">
        <f t="shared" si="947"/>
        <v>0</v>
      </c>
      <c r="E5279" s="7" t="e">
        <f>IF('Report DCM'!$H5279="In-Stream Video","Rich Media display banner",IF('Report DCM'!$I5279&gt;'Report DCM'!$J5279,"Standard",VLOOKUP(CONCATENATE(bd_adtype,"_",bd_creativetype),tabela,2,FALSE)))</f>
        <v>#N/A</v>
      </c>
      <c r="F5279" s="7">
        <f t="shared" si="948"/>
        <v>0</v>
      </c>
      <c r="G5279" s="7">
        <f t="shared" si="949"/>
        <v>0</v>
      </c>
      <c r="H5279" s="7">
        <f t="shared" si="950"/>
        <v>0</v>
      </c>
      <c r="I5279" s="7">
        <f t="shared" si="951"/>
        <v>0</v>
      </c>
      <c r="J5279" s="7">
        <f t="shared" si="952"/>
        <v>0</v>
      </c>
      <c r="K5279" s="8" t="e">
        <f t="shared" si="953"/>
        <v>#N/A</v>
      </c>
      <c r="L5279" s="7" t="e">
        <f t="shared" si="954"/>
        <v>#N/A</v>
      </c>
      <c r="M5279" s="8" t="e">
        <f t="shared" si="920"/>
        <v>#N/A</v>
      </c>
      <c r="N5279" s="8" t="e">
        <f t="shared" si="921"/>
        <v>#N/A</v>
      </c>
    </row>
    <row r="5280" spans="1:14" ht="15.75" customHeight="1" x14ac:dyDescent="0.35">
      <c r="A5280" s="7">
        <f t="shared" si="944"/>
        <v>0</v>
      </c>
      <c r="B5280" s="7">
        <f t="shared" si="945"/>
        <v>0</v>
      </c>
      <c r="C5280" s="7">
        <f t="shared" si="946"/>
        <v>0</v>
      </c>
      <c r="D5280" s="7">
        <f t="shared" si="947"/>
        <v>0</v>
      </c>
      <c r="E5280" s="7" t="e">
        <f>IF('Report DCM'!$H5280="In-Stream Video","Rich Media display banner",IF('Report DCM'!$I5280&gt;'Report DCM'!$J5280,"Standard",VLOOKUP(CONCATENATE(bd_adtype,"_",bd_creativetype),tabela,2,FALSE)))</f>
        <v>#N/A</v>
      </c>
      <c r="F5280" s="7">
        <f t="shared" si="948"/>
        <v>0</v>
      </c>
      <c r="G5280" s="7">
        <f t="shared" si="949"/>
        <v>0</v>
      </c>
      <c r="H5280" s="7">
        <f t="shared" si="950"/>
        <v>0</v>
      </c>
      <c r="I5280" s="7">
        <f t="shared" si="951"/>
        <v>0</v>
      </c>
      <c r="J5280" s="7">
        <f t="shared" si="952"/>
        <v>0</v>
      </c>
      <c r="K5280" s="8" t="e">
        <f t="shared" si="953"/>
        <v>#N/A</v>
      </c>
      <c r="L5280" s="7" t="e">
        <f t="shared" si="954"/>
        <v>#N/A</v>
      </c>
      <c r="M5280" s="8" t="e">
        <f t="shared" si="920"/>
        <v>#N/A</v>
      </c>
      <c r="N5280" s="8" t="e">
        <f t="shared" si="921"/>
        <v>#N/A</v>
      </c>
    </row>
    <row r="5281" spans="1:14" ht="15.75" customHeight="1" x14ac:dyDescent="0.35">
      <c r="A5281" s="7">
        <f t="shared" si="944"/>
        <v>0</v>
      </c>
      <c r="B5281" s="7">
        <f t="shared" si="945"/>
        <v>0</v>
      </c>
      <c r="C5281" s="7">
        <f t="shared" si="946"/>
        <v>0</v>
      </c>
      <c r="D5281" s="7">
        <f t="shared" si="947"/>
        <v>0</v>
      </c>
      <c r="E5281" s="7" t="e">
        <f>IF('Report DCM'!$H5281="In-Stream Video","Rich Media display banner",IF('Report DCM'!$I5281&gt;'Report DCM'!$J5281,"Standard",VLOOKUP(CONCATENATE(bd_adtype,"_",bd_creativetype),tabela,2,FALSE)))</f>
        <v>#N/A</v>
      </c>
      <c r="F5281" s="7">
        <f t="shared" si="948"/>
        <v>0</v>
      </c>
      <c r="G5281" s="7">
        <f t="shared" si="949"/>
        <v>0</v>
      </c>
      <c r="H5281" s="7">
        <f t="shared" si="950"/>
        <v>0</v>
      </c>
      <c r="I5281" s="7">
        <f t="shared" si="951"/>
        <v>0</v>
      </c>
      <c r="J5281" s="7">
        <f t="shared" si="952"/>
        <v>0</v>
      </c>
      <c r="K5281" s="8" t="e">
        <f t="shared" si="953"/>
        <v>#N/A</v>
      </c>
      <c r="L5281" s="7" t="e">
        <f t="shared" si="954"/>
        <v>#N/A</v>
      </c>
      <c r="M5281" s="8" t="e">
        <f t="shared" si="920"/>
        <v>#N/A</v>
      </c>
      <c r="N5281" s="8" t="e">
        <f t="shared" si="921"/>
        <v>#N/A</v>
      </c>
    </row>
    <row r="5282" spans="1:14" ht="15.75" customHeight="1" x14ac:dyDescent="0.35">
      <c r="A5282" s="7">
        <f t="shared" si="944"/>
        <v>0</v>
      </c>
      <c r="B5282" s="7">
        <f t="shared" si="945"/>
        <v>0</v>
      </c>
      <c r="C5282" s="7">
        <f t="shared" si="946"/>
        <v>0</v>
      </c>
      <c r="D5282" s="7">
        <f t="shared" si="947"/>
        <v>0</v>
      </c>
      <c r="E5282" s="7" t="e">
        <f>IF('Report DCM'!$H5282="In-Stream Video","Rich Media display banner",IF('Report DCM'!$I5282&gt;'Report DCM'!$J5282,"Standard",VLOOKUP(CONCATENATE(bd_adtype,"_",bd_creativetype),tabela,2,FALSE)))</f>
        <v>#N/A</v>
      </c>
      <c r="F5282" s="7">
        <f t="shared" si="948"/>
        <v>0</v>
      </c>
      <c r="G5282" s="7">
        <f t="shared" si="949"/>
        <v>0</v>
      </c>
      <c r="H5282" s="7">
        <f t="shared" si="950"/>
        <v>0</v>
      </c>
      <c r="I5282" s="7">
        <f t="shared" si="951"/>
        <v>0</v>
      </c>
      <c r="J5282" s="7">
        <f t="shared" si="952"/>
        <v>0</v>
      </c>
      <c r="K5282" s="8" t="e">
        <f t="shared" si="953"/>
        <v>#N/A</v>
      </c>
      <c r="L5282" s="7" t="e">
        <f t="shared" si="954"/>
        <v>#N/A</v>
      </c>
      <c r="M5282" s="8" t="e">
        <f t="shared" si="920"/>
        <v>#N/A</v>
      </c>
      <c r="N5282" s="8" t="e">
        <f t="shared" si="921"/>
        <v>#N/A</v>
      </c>
    </row>
    <row r="5283" spans="1:14" ht="15.75" customHeight="1" x14ac:dyDescent="0.35">
      <c r="A5283" s="7">
        <f t="shared" si="944"/>
        <v>0</v>
      </c>
      <c r="B5283" s="7">
        <f t="shared" si="945"/>
        <v>0</v>
      </c>
      <c r="C5283" s="7">
        <f t="shared" si="946"/>
        <v>0</v>
      </c>
      <c r="D5283" s="7">
        <f t="shared" si="947"/>
        <v>0</v>
      </c>
      <c r="E5283" s="7" t="e">
        <f>IF('Report DCM'!$H5283="In-Stream Video","Rich Media display banner",IF('Report DCM'!$I5283&gt;'Report DCM'!$J5283,"Standard",VLOOKUP(CONCATENATE(bd_adtype,"_",bd_creativetype),tabela,2,FALSE)))</f>
        <v>#N/A</v>
      </c>
      <c r="F5283" s="7">
        <f t="shared" si="948"/>
        <v>0</v>
      </c>
      <c r="G5283" s="7">
        <f t="shared" si="949"/>
        <v>0</v>
      </c>
      <c r="H5283" s="7">
        <f t="shared" si="950"/>
        <v>0</v>
      </c>
      <c r="I5283" s="7">
        <f t="shared" si="951"/>
        <v>0</v>
      </c>
      <c r="J5283" s="7">
        <f t="shared" si="952"/>
        <v>0</v>
      </c>
      <c r="K5283" s="8" t="e">
        <f t="shared" si="953"/>
        <v>#N/A</v>
      </c>
      <c r="L5283" s="7" t="e">
        <f t="shared" si="954"/>
        <v>#N/A</v>
      </c>
      <c r="M5283" s="8" t="e">
        <f t="shared" si="920"/>
        <v>#N/A</v>
      </c>
      <c r="N5283" s="8" t="e">
        <f t="shared" si="921"/>
        <v>#N/A</v>
      </c>
    </row>
    <row r="5284" spans="1:14" ht="15.75" customHeight="1" x14ac:dyDescent="0.35">
      <c r="A5284" s="7">
        <f t="shared" si="944"/>
        <v>0</v>
      </c>
      <c r="B5284" s="7">
        <f t="shared" si="945"/>
        <v>0</v>
      </c>
      <c r="C5284" s="7">
        <f t="shared" si="946"/>
        <v>0</v>
      </c>
      <c r="D5284" s="7">
        <f t="shared" si="947"/>
        <v>0</v>
      </c>
      <c r="E5284" s="7" t="e">
        <f>IF('Report DCM'!$H5284="In-Stream Video","Rich Media display banner",IF('Report DCM'!$I5284&gt;'Report DCM'!$J5284,"Standard",VLOOKUP(CONCATENATE(bd_adtype,"_",bd_creativetype),tabela,2,FALSE)))</f>
        <v>#N/A</v>
      </c>
      <c r="F5284" s="7">
        <f t="shared" si="948"/>
        <v>0</v>
      </c>
      <c r="G5284" s="7">
        <f t="shared" si="949"/>
        <v>0</v>
      </c>
      <c r="H5284" s="7">
        <f t="shared" si="950"/>
        <v>0</v>
      </c>
      <c r="I5284" s="7">
        <f t="shared" si="951"/>
        <v>0</v>
      </c>
      <c r="J5284" s="7">
        <f t="shared" si="952"/>
        <v>0</v>
      </c>
      <c r="K5284" s="8" t="e">
        <f t="shared" si="953"/>
        <v>#N/A</v>
      </c>
      <c r="L5284" s="7" t="e">
        <f t="shared" si="954"/>
        <v>#N/A</v>
      </c>
      <c r="M5284" s="8" t="e">
        <f t="shared" si="920"/>
        <v>#N/A</v>
      </c>
      <c r="N5284" s="8" t="e">
        <f t="shared" si="921"/>
        <v>#N/A</v>
      </c>
    </row>
    <row r="5285" spans="1:14" ht="15.75" customHeight="1" x14ac:dyDescent="0.35">
      <c r="A5285" s="7">
        <f t="shared" si="944"/>
        <v>0</v>
      </c>
      <c r="B5285" s="7">
        <f t="shared" si="945"/>
        <v>0</v>
      </c>
      <c r="C5285" s="7">
        <f t="shared" si="946"/>
        <v>0</v>
      </c>
      <c r="D5285" s="7">
        <f t="shared" si="947"/>
        <v>0</v>
      </c>
      <c r="E5285" s="7" t="e">
        <f>IF('Report DCM'!$H5285="In-Stream Video","Rich Media display banner",IF('Report DCM'!$I5285&gt;'Report DCM'!$J5285,"Standard",VLOOKUP(CONCATENATE(bd_adtype,"_",bd_creativetype),tabela,2,FALSE)))</f>
        <v>#N/A</v>
      </c>
      <c r="F5285" s="7">
        <f t="shared" si="948"/>
        <v>0</v>
      </c>
      <c r="G5285" s="7">
        <f t="shared" si="949"/>
        <v>0</v>
      </c>
      <c r="H5285" s="7">
        <f t="shared" si="950"/>
        <v>0</v>
      </c>
      <c r="I5285" s="7">
        <f t="shared" si="951"/>
        <v>0</v>
      </c>
      <c r="J5285" s="7">
        <f t="shared" si="952"/>
        <v>0</v>
      </c>
      <c r="K5285" s="8" t="e">
        <f t="shared" si="953"/>
        <v>#N/A</v>
      </c>
      <c r="L5285" s="7" t="e">
        <f t="shared" si="954"/>
        <v>#N/A</v>
      </c>
      <c r="M5285" s="8" t="e">
        <f t="shared" si="920"/>
        <v>#N/A</v>
      </c>
      <c r="N5285" s="8" t="e">
        <f t="shared" si="921"/>
        <v>#N/A</v>
      </c>
    </row>
    <row r="5286" spans="1:14" ht="15.75" customHeight="1" x14ac:dyDescent="0.35">
      <c r="A5286" s="7">
        <f t="shared" si="944"/>
        <v>0</v>
      </c>
      <c r="B5286" s="7">
        <f t="shared" si="945"/>
        <v>0</v>
      </c>
      <c r="C5286" s="7">
        <f t="shared" si="946"/>
        <v>0</v>
      </c>
      <c r="D5286" s="7">
        <f t="shared" si="947"/>
        <v>0</v>
      </c>
      <c r="E5286" s="7" t="e">
        <f>IF('Report DCM'!$H5286="In-Stream Video","Rich Media display banner",IF('Report DCM'!$I5286&gt;'Report DCM'!$J5286,"Standard",VLOOKUP(CONCATENATE(bd_adtype,"_",bd_creativetype),tabela,2,FALSE)))</f>
        <v>#N/A</v>
      </c>
      <c r="F5286" s="7">
        <f t="shared" si="948"/>
        <v>0</v>
      </c>
      <c r="G5286" s="7">
        <f t="shared" si="949"/>
        <v>0</v>
      </c>
      <c r="H5286" s="7">
        <f t="shared" si="950"/>
        <v>0</v>
      </c>
      <c r="I5286" s="7">
        <f t="shared" si="951"/>
        <v>0</v>
      </c>
      <c r="J5286" s="7">
        <f t="shared" si="952"/>
        <v>0</v>
      </c>
      <c r="K5286" s="8" t="e">
        <f t="shared" si="953"/>
        <v>#N/A</v>
      </c>
      <c r="L5286" s="7" t="e">
        <f t="shared" si="954"/>
        <v>#N/A</v>
      </c>
      <c r="M5286" s="8" t="e">
        <f t="shared" si="920"/>
        <v>#N/A</v>
      </c>
      <c r="N5286" s="8" t="e">
        <f t="shared" si="921"/>
        <v>#N/A</v>
      </c>
    </row>
    <row r="5287" spans="1:14" ht="15.75" customHeight="1" x14ac:dyDescent="0.35">
      <c r="A5287" s="7">
        <f t="shared" si="944"/>
        <v>0</v>
      </c>
      <c r="B5287" s="7">
        <f t="shared" si="945"/>
        <v>0</v>
      </c>
      <c r="C5287" s="7">
        <f t="shared" si="946"/>
        <v>0</v>
      </c>
      <c r="D5287" s="7">
        <f t="shared" si="947"/>
        <v>0</v>
      </c>
      <c r="E5287" s="7" t="e">
        <f>IF('Report DCM'!$H5287="In-Stream Video","Rich Media display banner",IF('Report DCM'!$I5287&gt;'Report DCM'!$J5287,"Standard",VLOOKUP(CONCATENATE(bd_adtype,"_",bd_creativetype),tabela,2,FALSE)))</f>
        <v>#N/A</v>
      </c>
      <c r="F5287" s="7">
        <f t="shared" si="948"/>
        <v>0</v>
      </c>
      <c r="G5287" s="7">
        <f t="shared" si="949"/>
        <v>0</v>
      </c>
      <c r="H5287" s="7">
        <f t="shared" si="950"/>
        <v>0</v>
      </c>
      <c r="I5287" s="7">
        <f t="shared" si="951"/>
        <v>0</v>
      </c>
      <c r="J5287" s="7">
        <f t="shared" si="952"/>
        <v>0</v>
      </c>
      <c r="K5287" s="8" t="e">
        <f t="shared" si="953"/>
        <v>#N/A</v>
      </c>
      <c r="L5287" s="7" t="e">
        <f t="shared" si="954"/>
        <v>#N/A</v>
      </c>
      <c r="M5287" s="8" t="e">
        <f t="shared" si="920"/>
        <v>#N/A</v>
      </c>
      <c r="N5287" s="8" t="e">
        <f t="shared" si="921"/>
        <v>#N/A</v>
      </c>
    </row>
    <row r="5288" spans="1:14" ht="15.75" customHeight="1" x14ac:dyDescent="0.35">
      <c r="A5288" s="7">
        <f t="shared" si="944"/>
        <v>0</v>
      </c>
      <c r="B5288" s="7">
        <f t="shared" si="945"/>
        <v>0</v>
      </c>
      <c r="C5288" s="7">
        <f t="shared" si="946"/>
        <v>0</v>
      </c>
      <c r="D5288" s="7">
        <f t="shared" si="947"/>
        <v>0</v>
      </c>
      <c r="E5288" s="7" t="e">
        <f>IF('Report DCM'!$H5288="In-Stream Video","Rich Media display banner",IF('Report DCM'!$I5288&gt;'Report DCM'!$J5288,"Standard",VLOOKUP(CONCATENATE(bd_adtype,"_",bd_creativetype),tabela,2,FALSE)))</f>
        <v>#N/A</v>
      </c>
      <c r="F5288" s="7">
        <f t="shared" si="948"/>
        <v>0</v>
      </c>
      <c r="G5288" s="7">
        <f t="shared" si="949"/>
        <v>0</v>
      </c>
      <c r="H5288" s="7">
        <f t="shared" si="950"/>
        <v>0</v>
      </c>
      <c r="I5288" s="7">
        <f t="shared" si="951"/>
        <v>0</v>
      </c>
      <c r="J5288" s="7">
        <f t="shared" si="952"/>
        <v>0</v>
      </c>
      <c r="K5288" s="8" t="e">
        <f t="shared" si="953"/>
        <v>#N/A</v>
      </c>
      <c r="L5288" s="7" t="e">
        <f t="shared" si="954"/>
        <v>#N/A</v>
      </c>
      <c r="M5288" s="8" t="e">
        <f t="shared" si="920"/>
        <v>#N/A</v>
      </c>
      <c r="N5288" s="8" t="e">
        <f t="shared" si="921"/>
        <v>#N/A</v>
      </c>
    </row>
    <row r="5289" spans="1:14" ht="15.75" customHeight="1" x14ac:dyDescent="0.35">
      <c r="A5289" s="7">
        <f t="shared" si="944"/>
        <v>0</v>
      </c>
      <c r="B5289" s="7">
        <f t="shared" si="945"/>
        <v>0</v>
      </c>
      <c r="C5289" s="7">
        <f t="shared" si="946"/>
        <v>0</v>
      </c>
      <c r="D5289" s="7">
        <f t="shared" si="947"/>
        <v>0</v>
      </c>
      <c r="E5289" s="7" t="e">
        <f>IF('Report DCM'!$H5289="In-Stream Video","Rich Media display banner",IF('Report DCM'!$I5289&gt;'Report DCM'!$J5289,"Standard",VLOOKUP(CONCATENATE(bd_adtype,"_",bd_creativetype),tabela,2,FALSE)))</f>
        <v>#N/A</v>
      </c>
      <c r="F5289" s="7">
        <f t="shared" si="948"/>
        <v>0</v>
      </c>
      <c r="G5289" s="7">
        <f t="shared" si="949"/>
        <v>0</v>
      </c>
      <c r="H5289" s="7">
        <f t="shared" si="950"/>
        <v>0</v>
      </c>
      <c r="I5289" s="7">
        <f t="shared" si="951"/>
        <v>0</v>
      </c>
      <c r="J5289" s="7">
        <f t="shared" si="952"/>
        <v>0</v>
      </c>
      <c r="K5289" s="8" t="e">
        <f t="shared" si="953"/>
        <v>#N/A</v>
      </c>
      <c r="L5289" s="7" t="e">
        <f t="shared" si="954"/>
        <v>#N/A</v>
      </c>
      <c r="M5289" s="8" t="e">
        <f t="shared" si="920"/>
        <v>#N/A</v>
      </c>
      <c r="N5289" s="8" t="e">
        <f t="shared" si="921"/>
        <v>#N/A</v>
      </c>
    </row>
    <row r="5290" spans="1:14" ht="15.75" customHeight="1" x14ac:dyDescent="0.35">
      <c r="A5290" s="7">
        <f t="shared" si="944"/>
        <v>0</v>
      </c>
      <c r="B5290" s="7">
        <f t="shared" si="945"/>
        <v>0</v>
      </c>
      <c r="C5290" s="7">
        <f t="shared" si="946"/>
        <v>0</v>
      </c>
      <c r="D5290" s="7">
        <f t="shared" si="947"/>
        <v>0</v>
      </c>
      <c r="E5290" s="7" t="e">
        <f>IF('Report DCM'!$H5290="In-Stream Video","Rich Media display banner",IF('Report DCM'!$I5290&gt;'Report DCM'!$J5290,"Standard",VLOOKUP(CONCATENATE(bd_adtype,"_",bd_creativetype),tabela,2,FALSE)))</f>
        <v>#N/A</v>
      </c>
      <c r="F5290" s="7">
        <f t="shared" si="948"/>
        <v>0</v>
      </c>
      <c r="G5290" s="7">
        <f t="shared" si="949"/>
        <v>0</v>
      </c>
      <c r="H5290" s="7">
        <f t="shared" si="950"/>
        <v>0</v>
      </c>
      <c r="I5290" s="7">
        <f t="shared" si="951"/>
        <v>0</v>
      </c>
      <c r="J5290" s="7">
        <f t="shared" si="952"/>
        <v>0</v>
      </c>
      <c r="K5290" s="8" t="e">
        <f t="shared" si="953"/>
        <v>#N/A</v>
      </c>
      <c r="L5290" s="7" t="e">
        <f t="shared" si="954"/>
        <v>#N/A</v>
      </c>
      <c r="M5290" s="8" t="e">
        <f t="shared" si="920"/>
        <v>#N/A</v>
      </c>
      <c r="N5290" s="8" t="e">
        <f t="shared" si="921"/>
        <v>#N/A</v>
      </c>
    </row>
    <row r="5291" spans="1:14" ht="15.75" customHeight="1" x14ac:dyDescent="0.35">
      <c r="A5291" s="7">
        <f t="shared" si="944"/>
        <v>0</v>
      </c>
      <c r="B5291" s="7">
        <f t="shared" si="945"/>
        <v>0</v>
      </c>
      <c r="C5291" s="7">
        <f t="shared" si="946"/>
        <v>0</v>
      </c>
      <c r="D5291" s="7">
        <f t="shared" si="947"/>
        <v>0</v>
      </c>
      <c r="E5291" s="7" t="e">
        <f>IF('Report DCM'!$H5291="In-Stream Video","Rich Media display banner",IF('Report DCM'!$I5291&gt;'Report DCM'!$J5291,"Standard",VLOOKUP(CONCATENATE(bd_adtype,"_",bd_creativetype),tabela,2,FALSE)))</f>
        <v>#N/A</v>
      </c>
      <c r="F5291" s="7">
        <f t="shared" si="948"/>
        <v>0</v>
      </c>
      <c r="G5291" s="7">
        <f t="shared" si="949"/>
        <v>0</v>
      </c>
      <c r="H5291" s="7">
        <f t="shared" si="950"/>
        <v>0</v>
      </c>
      <c r="I5291" s="7">
        <f t="shared" si="951"/>
        <v>0</v>
      </c>
      <c r="J5291" s="7">
        <f t="shared" si="952"/>
        <v>0</v>
      </c>
      <c r="K5291" s="8" t="e">
        <f t="shared" si="953"/>
        <v>#N/A</v>
      </c>
      <c r="L5291" s="7" t="e">
        <f t="shared" si="954"/>
        <v>#N/A</v>
      </c>
      <c r="M5291" s="8" t="e">
        <f t="shared" si="920"/>
        <v>#N/A</v>
      </c>
      <c r="N5291" s="8" t="e">
        <f t="shared" si="921"/>
        <v>#N/A</v>
      </c>
    </row>
    <row r="5292" spans="1:14" ht="15.75" customHeight="1" x14ac:dyDescent="0.35">
      <c r="A5292" s="7">
        <f t="shared" si="944"/>
        <v>0</v>
      </c>
      <c r="B5292" s="7">
        <f t="shared" si="945"/>
        <v>0</v>
      </c>
      <c r="C5292" s="7">
        <f t="shared" si="946"/>
        <v>0</v>
      </c>
      <c r="D5292" s="7">
        <f t="shared" si="947"/>
        <v>0</v>
      </c>
      <c r="E5292" s="7" t="e">
        <f>IF('Report DCM'!$H5292="In-Stream Video","Rich Media display banner",IF('Report DCM'!$I5292&gt;'Report DCM'!$J5292,"Standard",VLOOKUP(CONCATENATE(bd_adtype,"_",bd_creativetype),tabela,2,FALSE)))</f>
        <v>#N/A</v>
      </c>
      <c r="F5292" s="7">
        <f t="shared" si="948"/>
        <v>0</v>
      </c>
      <c r="G5292" s="7">
        <f t="shared" si="949"/>
        <v>0</v>
      </c>
      <c r="H5292" s="7">
        <f t="shared" si="950"/>
        <v>0</v>
      </c>
      <c r="I5292" s="7">
        <f t="shared" si="951"/>
        <v>0</v>
      </c>
      <c r="J5292" s="7">
        <f t="shared" si="952"/>
        <v>0</v>
      </c>
      <c r="K5292" s="8" t="e">
        <f t="shared" si="953"/>
        <v>#N/A</v>
      </c>
      <c r="L5292" s="7" t="e">
        <f t="shared" si="954"/>
        <v>#N/A</v>
      </c>
      <c r="M5292" s="8" t="e">
        <f t="shared" si="920"/>
        <v>#N/A</v>
      </c>
      <c r="N5292" s="8" t="e">
        <f t="shared" si="921"/>
        <v>#N/A</v>
      </c>
    </row>
    <row r="5293" spans="1:14" ht="15.75" customHeight="1" x14ac:dyDescent="0.35">
      <c r="A5293" s="7">
        <f t="shared" si="944"/>
        <v>0</v>
      </c>
      <c r="B5293" s="7">
        <f t="shared" si="945"/>
        <v>0</v>
      </c>
      <c r="C5293" s="7">
        <f t="shared" si="946"/>
        <v>0</v>
      </c>
      <c r="D5293" s="7">
        <f t="shared" si="947"/>
        <v>0</v>
      </c>
      <c r="E5293" s="7" t="e">
        <f>IF('Report DCM'!$H5293="In-Stream Video","Rich Media display banner",IF('Report DCM'!$I5293&gt;'Report DCM'!$J5293,"Standard",VLOOKUP(CONCATENATE(bd_adtype,"_",bd_creativetype),tabela,2,FALSE)))</f>
        <v>#N/A</v>
      </c>
      <c r="F5293" s="7">
        <f t="shared" si="948"/>
        <v>0</v>
      </c>
      <c r="G5293" s="7">
        <f t="shared" si="949"/>
        <v>0</v>
      </c>
      <c r="H5293" s="7">
        <f t="shared" si="950"/>
        <v>0</v>
      </c>
      <c r="I5293" s="7">
        <f t="shared" si="951"/>
        <v>0</v>
      </c>
      <c r="J5293" s="7">
        <f t="shared" si="952"/>
        <v>0</v>
      </c>
      <c r="K5293" s="8" t="e">
        <f t="shared" si="953"/>
        <v>#N/A</v>
      </c>
      <c r="L5293" s="7" t="e">
        <f t="shared" si="954"/>
        <v>#N/A</v>
      </c>
      <c r="M5293" s="8" t="e">
        <f t="shared" si="920"/>
        <v>#N/A</v>
      </c>
      <c r="N5293" s="8" t="e">
        <f t="shared" si="921"/>
        <v>#N/A</v>
      </c>
    </row>
    <row r="5294" spans="1:14" ht="15.75" customHeight="1" x14ac:dyDescent="0.35">
      <c r="A5294" s="7">
        <f t="shared" si="944"/>
        <v>0</v>
      </c>
      <c r="B5294" s="7">
        <f t="shared" si="945"/>
        <v>0</v>
      </c>
      <c r="C5294" s="7">
        <f t="shared" si="946"/>
        <v>0</v>
      </c>
      <c r="D5294" s="7">
        <f t="shared" si="947"/>
        <v>0</v>
      </c>
      <c r="E5294" s="7" t="e">
        <f>IF('Report DCM'!$H5294="In-Stream Video","Rich Media display banner",IF('Report DCM'!$I5294&gt;'Report DCM'!$J5294,"Standard",VLOOKUP(CONCATENATE(bd_adtype,"_",bd_creativetype),tabela,2,FALSE)))</f>
        <v>#N/A</v>
      </c>
      <c r="F5294" s="7">
        <f t="shared" si="948"/>
        <v>0</v>
      </c>
      <c r="G5294" s="7">
        <f t="shared" si="949"/>
        <v>0</v>
      </c>
      <c r="H5294" s="7">
        <f t="shared" si="950"/>
        <v>0</v>
      </c>
      <c r="I5294" s="7">
        <f t="shared" si="951"/>
        <v>0</v>
      </c>
      <c r="J5294" s="7">
        <f t="shared" si="952"/>
        <v>0</v>
      </c>
      <c r="K5294" s="8" t="e">
        <f t="shared" si="953"/>
        <v>#N/A</v>
      </c>
      <c r="L5294" s="7" t="e">
        <f t="shared" si="954"/>
        <v>#N/A</v>
      </c>
      <c r="M5294" s="8" t="e">
        <f t="shared" si="920"/>
        <v>#N/A</v>
      </c>
      <c r="N5294" s="8" t="e">
        <f t="shared" si="921"/>
        <v>#N/A</v>
      </c>
    </row>
    <row r="5295" spans="1:14" ht="15.75" customHeight="1" x14ac:dyDescent="0.35">
      <c r="A5295" s="7">
        <f t="shared" si="944"/>
        <v>0</v>
      </c>
      <c r="B5295" s="7">
        <f t="shared" si="945"/>
        <v>0</v>
      </c>
      <c r="C5295" s="7">
        <f t="shared" si="946"/>
        <v>0</v>
      </c>
      <c r="D5295" s="7">
        <f t="shared" si="947"/>
        <v>0</v>
      </c>
      <c r="E5295" s="7" t="e">
        <f>IF('Report DCM'!$H5295="In-Stream Video","Rich Media display banner",IF('Report DCM'!$I5295&gt;'Report DCM'!$J5295,"Standard",VLOOKUP(CONCATENATE(bd_adtype,"_",bd_creativetype),tabela,2,FALSE)))</f>
        <v>#N/A</v>
      </c>
      <c r="F5295" s="7">
        <f t="shared" si="948"/>
        <v>0</v>
      </c>
      <c r="G5295" s="7">
        <f t="shared" si="949"/>
        <v>0</v>
      </c>
      <c r="H5295" s="7">
        <f t="shared" si="950"/>
        <v>0</v>
      </c>
      <c r="I5295" s="7">
        <f t="shared" si="951"/>
        <v>0</v>
      </c>
      <c r="J5295" s="7">
        <f t="shared" si="952"/>
        <v>0</v>
      </c>
      <c r="K5295" s="8" t="e">
        <f t="shared" si="953"/>
        <v>#N/A</v>
      </c>
      <c r="L5295" s="7" t="e">
        <f t="shared" si="954"/>
        <v>#N/A</v>
      </c>
      <c r="M5295" s="8" t="e">
        <f t="shared" si="920"/>
        <v>#N/A</v>
      </c>
      <c r="N5295" s="8" t="e">
        <f t="shared" si="921"/>
        <v>#N/A</v>
      </c>
    </row>
    <row r="5296" spans="1:14" ht="15.75" customHeight="1" x14ac:dyDescent="0.35">
      <c r="A5296" s="7">
        <f t="shared" si="944"/>
        <v>0</v>
      </c>
      <c r="B5296" s="7">
        <f t="shared" si="945"/>
        <v>0</v>
      </c>
      <c r="C5296" s="7">
        <f t="shared" si="946"/>
        <v>0</v>
      </c>
      <c r="D5296" s="7">
        <f t="shared" si="947"/>
        <v>0</v>
      </c>
      <c r="E5296" s="7" t="e">
        <f>IF('Report DCM'!$H5296="In-Stream Video","Rich Media display banner",IF('Report DCM'!$I5296&gt;'Report DCM'!$J5296,"Standard",VLOOKUP(CONCATENATE(bd_adtype,"_",bd_creativetype),tabela,2,FALSE)))</f>
        <v>#N/A</v>
      </c>
      <c r="F5296" s="7">
        <f t="shared" si="948"/>
        <v>0</v>
      </c>
      <c r="G5296" s="7">
        <f t="shared" si="949"/>
        <v>0</v>
      </c>
      <c r="H5296" s="7">
        <f t="shared" si="950"/>
        <v>0</v>
      </c>
      <c r="I5296" s="7">
        <f t="shared" si="951"/>
        <v>0</v>
      </c>
      <c r="J5296" s="7">
        <f t="shared" si="952"/>
        <v>0</v>
      </c>
      <c r="K5296" s="8" t="e">
        <f t="shared" si="953"/>
        <v>#N/A</v>
      </c>
      <c r="L5296" s="7" t="e">
        <f t="shared" si="954"/>
        <v>#N/A</v>
      </c>
      <c r="M5296" s="8" t="e">
        <f t="shared" si="920"/>
        <v>#N/A</v>
      </c>
      <c r="N5296" s="8" t="e">
        <f t="shared" si="921"/>
        <v>#N/A</v>
      </c>
    </row>
    <row r="5297" spans="1:14" ht="15.75" customHeight="1" x14ac:dyDescent="0.35">
      <c r="A5297" s="7">
        <f t="shared" si="944"/>
        <v>0</v>
      </c>
      <c r="B5297" s="7">
        <f t="shared" si="945"/>
        <v>0</v>
      </c>
      <c r="C5297" s="7">
        <f t="shared" si="946"/>
        <v>0</v>
      </c>
      <c r="D5297" s="7">
        <f t="shared" si="947"/>
        <v>0</v>
      </c>
      <c r="E5297" s="7" t="e">
        <f>IF('Report DCM'!$H5297="In-Stream Video","Rich Media display banner",IF('Report DCM'!$I5297&gt;'Report DCM'!$J5297,"Standard",VLOOKUP(CONCATENATE(bd_adtype,"_",bd_creativetype),tabela,2,FALSE)))</f>
        <v>#N/A</v>
      </c>
      <c r="F5297" s="7">
        <f t="shared" si="948"/>
        <v>0</v>
      </c>
      <c r="G5297" s="7">
        <f t="shared" si="949"/>
        <v>0</v>
      </c>
      <c r="H5297" s="7">
        <f t="shared" si="950"/>
        <v>0</v>
      </c>
      <c r="I5297" s="7">
        <f t="shared" si="951"/>
        <v>0</v>
      </c>
      <c r="J5297" s="7">
        <f t="shared" si="952"/>
        <v>0</v>
      </c>
      <c r="K5297" s="8" t="e">
        <f t="shared" si="953"/>
        <v>#N/A</v>
      </c>
      <c r="L5297" s="7" t="e">
        <f t="shared" si="954"/>
        <v>#N/A</v>
      </c>
      <c r="M5297" s="8" t="e">
        <f t="shared" si="920"/>
        <v>#N/A</v>
      </c>
      <c r="N5297" s="8" t="e">
        <f t="shared" si="921"/>
        <v>#N/A</v>
      </c>
    </row>
    <row r="5298" spans="1:14" ht="15.75" customHeight="1" x14ac:dyDescent="0.35">
      <c r="A5298" s="7">
        <f t="shared" si="944"/>
        <v>0</v>
      </c>
      <c r="B5298" s="7">
        <f t="shared" si="945"/>
        <v>0</v>
      </c>
      <c r="C5298" s="7">
        <f t="shared" si="946"/>
        <v>0</v>
      </c>
      <c r="D5298" s="7">
        <f t="shared" si="947"/>
        <v>0</v>
      </c>
      <c r="E5298" s="7" t="e">
        <f>IF('Report DCM'!$H5298="In-Stream Video","Rich Media display banner",IF('Report DCM'!$I5298&gt;'Report DCM'!$J5298,"Standard",VLOOKUP(CONCATENATE(bd_adtype,"_",bd_creativetype),tabela,2,FALSE)))</f>
        <v>#N/A</v>
      </c>
      <c r="F5298" s="7">
        <f t="shared" si="948"/>
        <v>0</v>
      </c>
      <c r="G5298" s="7">
        <f t="shared" si="949"/>
        <v>0</v>
      </c>
      <c r="H5298" s="7">
        <f t="shared" si="950"/>
        <v>0</v>
      </c>
      <c r="I5298" s="7">
        <f t="shared" si="951"/>
        <v>0</v>
      </c>
      <c r="J5298" s="7">
        <f t="shared" si="952"/>
        <v>0</v>
      </c>
      <c r="K5298" s="8" t="e">
        <f t="shared" si="953"/>
        <v>#N/A</v>
      </c>
      <c r="L5298" s="7" t="e">
        <f t="shared" si="954"/>
        <v>#N/A</v>
      </c>
      <c r="M5298" s="8" t="e">
        <f t="shared" si="920"/>
        <v>#N/A</v>
      </c>
      <c r="N5298" s="8" t="e">
        <f t="shared" si="921"/>
        <v>#N/A</v>
      </c>
    </row>
    <row r="5299" spans="1:14" ht="15.75" customHeight="1" x14ac:dyDescent="0.35">
      <c r="A5299" s="7">
        <f t="shared" si="944"/>
        <v>0</v>
      </c>
      <c r="B5299" s="7">
        <f t="shared" si="945"/>
        <v>0</v>
      </c>
      <c r="C5299" s="7">
        <f t="shared" si="946"/>
        <v>0</v>
      </c>
      <c r="D5299" s="7">
        <f t="shared" si="947"/>
        <v>0</v>
      </c>
      <c r="E5299" s="7" t="e">
        <f>IF('Report DCM'!$H5299="In-Stream Video","Rich Media display banner",IF('Report DCM'!$I5299&gt;'Report DCM'!$J5299,"Standard",VLOOKUP(CONCATENATE(bd_adtype,"_",bd_creativetype),tabela,2,FALSE)))</f>
        <v>#N/A</v>
      </c>
      <c r="F5299" s="7">
        <f t="shared" si="948"/>
        <v>0</v>
      </c>
      <c r="G5299" s="7">
        <f t="shared" si="949"/>
        <v>0</v>
      </c>
      <c r="H5299" s="7">
        <f t="shared" si="950"/>
        <v>0</v>
      </c>
      <c r="I5299" s="7">
        <f t="shared" si="951"/>
        <v>0</v>
      </c>
      <c r="J5299" s="7">
        <f t="shared" si="952"/>
        <v>0</v>
      </c>
      <c r="K5299" s="8" t="e">
        <f t="shared" si="953"/>
        <v>#N/A</v>
      </c>
      <c r="L5299" s="7" t="e">
        <f t="shared" si="954"/>
        <v>#N/A</v>
      </c>
      <c r="M5299" s="8" t="e">
        <f t="shared" si="920"/>
        <v>#N/A</v>
      </c>
      <c r="N5299" s="8" t="e">
        <f t="shared" si="921"/>
        <v>#N/A</v>
      </c>
    </row>
    <row r="5300" spans="1:14" ht="15.75" customHeight="1" x14ac:dyDescent="0.35">
      <c r="A5300" s="7">
        <f t="shared" si="944"/>
        <v>0</v>
      </c>
      <c r="B5300" s="7">
        <f t="shared" si="945"/>
        <v>0</v>
      </c>
      <c r="C5300" s="7">
        <f t="shared" si="946"/>
        <v>0</v>
      </c>
      <c r="D5300" s="7">
        <f t="shared" si="947"/>
        <v>0</v>
      </c>
      <c r="E5300" s="7" t="e">
        <f>IF('Report DCM'!$H5300="In-Stream Video","Rich Media display banner",IF('Report DCM'!$I5300&gt;'Report DCM'!$J5300,"Standard",VLOOKUP(CONCATENATE(bd_adtype,"_",bd_creativetype),tabela,2,FALSE)))</f>
        <v>#N/A</v>
      </c>
      <c r="F5300" s="7">
        <f t="shared" si="948"/>
        <v>0</v>
      </c>
      <c r="G5300" s="7">
        <f t="shared" si="949"/>
        <v>0</v>
      </c>
      <c r="H5300" s="7">
        <f t="shared" si="950"/>
        <v>0</v>
      </c>
      <c r="I5300" s="7">
        <f t="shared" si="951"/>
        <v>0</v>
      </c>
      <c r="J5300" s="7">
        <f t="shared" si="952"/>
        <v>0</v>
      </c>
      <c r="K5300" s="8" t="e">
        <f t="shared" si="953"/>
        <v>#N/A</v>
      </c>
      <c r="L5300" s="7" t="e">
        <f t="shared" si="954"/>
        <v>#N/A</v>
      </c>
      <c r="M5300" s="8" t="e">
        <f t="shared" si="920"/>
        <v>#N/A</v>
      </c>
      <c r="N5300" s="8" t="e">
        <f t="shared" si="921"/>
        <v>#N/A</v>
      </c>
    </row>
    <row r="5301" spans="1:14" ht="15.75" customHeight="1" x14ac:dyDescent="0.35">
      <c r="A5301" s="7">
        <f t="shared" si="944"/>
        <v>0</v>
      </c>
      <c r="B5301" s="7">
        <f t="shared" si="945"/>
        <v>0</v>
      </c>
      <c r="C5301" s="7">
        <f t="shared" si="946"/>
        <v>0</v>
      </c>
      <c r="D5301" s="7">
        <f t="shared" si="947"/>
        <v>0</v>
      </c>
      <c r="E5301" s="7" t="e">
        <f>IF('Report DCM'!$H5301="In-Stream Video","Rich Media display banner",IF('Report DCM'!$I5301&gt;'Report DCM'!$J5301,"Standard",VLOOKUP(CONCATENATE(bd_adtype,"_",bd_creativetype),tabela,2,FALSE)))</f>
        <v>#N/A</v>
      </c>
      <c r="F5301" s="7">
        <f t="shared" si="948"/>
        <v>0</v>
      </c>
      <c r="G5301" s="7">
        <f t="shared" si="949"/>
        <v>0</v>
      </c>
      <c r="H5301" s="7">
        <f t="shared" si="950"/>
        <v>0</v>
      </c>
      <c r="I5301" s="7">
        <f t="shared" si="951"/>
        <v>0</v>
      </c>
      <c r="J5301" s="7">
        <f t="shared" si="952"/>
        <v>0</v>
      </c>
      <c r="K5301" s="8" t="e">
        <f t="shared" si="953"/>
        <v>#N/A</v>
      </c>
      <c r="L5301" s="7" t="e">
        <f t="shared" si="954"/>
        <v>#N/A</v>
      </c>
      <c r="M5301" s="8" t="e">
        <f t="shared" si="920"/>
        <v>#N/A</v>
      </c>
      <c r="N5301" s="8" t="e">
        <f t="shared" si="921"/>
        <v>#N/A</v>
      </c>
    </row>
    <row r="5302" spans="1:14" ht="15.75" customHeight="1" x14ac:dyDescent="0.35">
      <c r="A5302" s="7">
        <f t="shared" si="944"/>
        <v>0</v>
      </c>
      <c r="B5302" s="7">
        <f t="shared" si="945"/>
        <v>0</v>
      </c>
      <c r="C5302" s="7">
        <f t="shared" si="946"/>
        <v>0</v>
      </c>
      <c r="D5302" s="7">
        <f t="shared" si="947"/>
        <v>0</v>
      </c>
      <c r="E5302" s="7" t="e">
        <f>IF('Report DCM'!$H5302="In-Stream Video","Rich Media display banner",IF('Report DCM'!$I5302&gt;'Report DCM'!$J5302,"Standard",VLOOKUP(CONCATENATE(bd_adtype,"_",bd_creativetype),tabela,2,FALSE)))</f>
        <v>#N/A</v>
      </c>
      <c r="F5302" s="7">
        <f t="shared" si="948"/>
        <v>0</v>
      </c>
      <c r="G5302" s="7">
        <f t="shared" si="949"/>
        <v>0</v>
      </c>
      <c r="H5302" s="7">
        <f t="shared" si="950"/>
        <v>0</v>
      </c>
      <c r="I5302" s="7">
        <f t="shared" si="951"/>
        <v>0</v>
      </c>
      <c r="J5302" s="7">
        <f t="shared" si="952"/>
        <v>0</v>
      </c>
      <c r="K5302" s="8" t="e">
        <f t="shared" si="953"/>
        <v>#N/A</v>
      </c>
      <c r="L5302" s="7" t="e">
        <f t="shared" si="954"/>
        <v>#N/A</v>
      </c>
      <c r="M5302" s="8" t="e">
        <f t="shared" si="920"/>
        <v>#N/A</v>
      </c>
      <c r="N5302" s="8" t="e">
        <f t="shared" si="921"/>
        <v>#N/A</v>
      </c>
    </row>
    <row r="5303" spans="1:14" ht="15.75" customHeight="1" x14ac:dyDescent="0.35">
      <c r="A5303" s="7">
        <f t="shared" si="944"/>
        <v>0</v>
      </c>
      <c r="B5303" s="7">
        <f t="shared" si="945"/>
        <v>0</v>
      </c>
      <c r="C5303" s="7">
        <f t="shared" si="946"/>
        <v>0</v>
      </c>
      <c r="D5303" s="7">
        <f t="shared" si="947"/>
        <v>0</v>
      </c>
      <c r="E5303" s="7" t="e">
        <f>IF('Report DCM'!$H5303="In-Stream Video","Rich Media display banner",IF('Report DCM'!$I5303&gt;'Report DCM'!$J5303,"Standard",VLOOKUP(CONCATENATE(bd_adtype,"_",bd_creativetype),tabela,2,FALSE)))</f>
        <v>#N/A</v>
      </c>
      <c r="F5303" s="7">
        <f t="shared" si="948"/>
        <v>0</v>
      </c>
      <c r="G5303" s="7">
        <f t="shared" si="949"/>
        <v>0</v>
      </c>
      <c r="H5303" s="7">
        <f t="shared" si="950"/>
        <v>0</v>
      </c>
      <c r="I5303" s="7">
        <f t="shared" si="951"/>
        <v>0</v>
      </c>
      <c r="J5303" s="7">
        <f t="shared" si="952"/>
        <v>0</v>
      </c>
      <c r="K5303" s="8" t="e">
        <f t="shared" si="953"/>
        <v>#N/A</v>
      </c>
      <c r="L5303" s="7" t="e">
        <f t="shared" si="954"/>
        <v>#N/A</v>
      </c>
      <c r="M5303" s="8" t="e">
        <f t="shared" si="920"/>
        <v>#N/A</v>
      </c>
      <c r="N5303" s="8" t="e">
        <f t="shared" si="921"/>
        <v>#N/A</v>
      </c>
    </row>
    <row r="5304" spans="1:14" ht="15.75" customHeight="1" x14ac:dyDescent="0.35">
      <c r="A5304" s="7">
        <f t="shared" si="944"/>
        <v>0</v>
      </c>
      <c r="B5304" s="7">
        <f t="shared" si="945"/>
        <v>0</v>
      </c>
      <c r="C5304" s="7">
        <f t="shared" si="946"/>
        <v>0</v>
      </c>
      <c r="D5304" s="7">
        <f t="shared" si="947"/>
        <v>0</v>
      </c>
      <c r="E5304" s="7" t="e">
        <f>IF('Report DCM'!$H5304="In-Stream Video","Rich Media display banner",IF('Report DCM'!$I5304&gt;'Report DCM'!$J5304,"Standard",VLOOKUP(CONCATENATE(bd_adtype,"_",bd_creativetype),tabela,2,FALSE)))</f>
        <v>#N/A</v>
      </c>
      <c r="F5304" s="7">
        <f t="shared" si="948"/>
        <v>0</v>
      </c>
      <c r="G5304" s="7">
        <f t="shared" si="949"/>
        <v>0</v>
      </c>
      <c r="H5304" s="7">
        <f t="shared" si="950"/>
        <v>0</v>
      </c>
      <c r="I5304" s="7">
        <f t="shared" si="951"/>
        <v>0</v>
      </c>
      <c r="J5304" s="7">
        <f t="shared" si="952"/>
        <v>0</v>
      </c>
      <c r="K5304" s="8" t="e">
        <f t="shared" si="953"/>
        <v>#N/A</v>
      </c>
      <c r="L5304" s="7" t="e">
        <f t="shared" si="954"/>
        <v>#N/A</v>
      </c>
      <c r="M5304" s="8" t="e">
        <f t="shared" si="920"/>
        <v>#N/A</v>
      </c>
      <c r="N5304" s="8" t="e">
        <f t="shared" si="921"/>
        <v>#N/A</v>
      </c>
    </row>
    <row r="5305" spans="1:14" ht="15.75" customHeight="1" x14ac:dyDescent="0.35">
      <c r="A5305" s="7">
        <f t="shared" si="944"/>
        <v>0</v>
      </c>
      <c r="B5305" s="7">
        <f t="shared" si="945"/>
        <v>0</v>
      </c>
      <c r="C5305" s="7">
        <f t="shared" si="946"/>
        <v>0</v>
      </c>
      <c r="D5305" s="7">
        <f t="shared" si="947"/>
        <v>0</v>
      </c>
      <c r="E5305" s="7" t="e">
        <f>IF('Report DCM'!$H5305="In-Stream Video","Rich Media display banner",IF('Report DCM'!$I5305&gt;'Report DCM'!$J5305,"Standard",VLOOKUP(CONCATENATE(bd_adtype,"_",bd_creativetype),tabela,2,FALSE)))</f>
        <v>#N/A</v>
      </c>
      <c r="F5305" s="7">
        <f t="shared" si="948"/>
        <v>0</v>
      </c>
      <c r="G5305" s="7">
        <f t="shared" si="949"/>
        <v>0</v>
      </c>
      <c r="H5305" s="7">
        <f t="shared" si="950"/>
        <v>0</v>
      </c>
      <c r="I5305" s="7">
        <f t="shared" si="951"/>
        <v>0</v>
      </c>
      <c r="J5305" s="7">
        <f t="shared" si="952"/>
        <v>0</v>
      </c>
      <c r="K5305" s="8" t="e">
        <f t="shared" si="953"/>
        <v>#N/A</v>
      </c>
      <c r="L5305" s="7" t="e">
        <f t="shared" si="954"/>
        <v>#N/A</v>
      </c>
      <c r="M5305" s="8" t="e">
        <f t="shared" si="920"/>
        <v>#N/A</v>
      </c>
      <c r="N5305" s="8" t="e">
        <f t="shared" si="921"/>
        <v>#N/A</v>
      </c>
    </row>
    <row r="5306" spans="1:14" ht="15.75" customHeight="1" x14ac:dyDescent="0.35">
      <c r="A5306" s="7">
        <f t="shared" si="944"/>
        <v>0</v>
      </c>
      <c r="B5306" s="7">
        <f t="shared" si="945"/>
        <v>0</v>
      </c>
      <c r="C5306" s="7">
        <f t="shared" si="946"/>
        <v>0</v>
      </c>
      <c r="D5306" s="7">
        <f t="shared" si="947"/>
        <v>0</v>
      </c>
      <c r="E5306" s="7" t="e">
        <f>IF('Report DCM'!$H5306="In-Stream Video","Rich Media display banner",IF('Report DCM'!$I5306&gt;'Report DCM'!$J5306,"Standard",VLOOKUP(CONCATENATE(bd_adtype,"_",bd_creativetype),tabela,2,FALSE)))</f>
        <v>#N/A</v>
      </c>
      <c r="F5306" s="7">
        <f t="shared" si="948"/>
        <v>0</v>
      </c>
      <c r="G5306" s="7">
        <f t="shared" si="949"/>
        <v>0</v>
      </c>
      <c r="H5306" s="7">
        <f t="shared" si="950"/>
        <v>0</v>
      </c>
      <c r="I5306" s="7">
        <f t="shared" si="951"/>
        <v>0</v>
      </c>
      <c r="J5306" s="7">
        <f t="shared" si="952"/>
        <v>0</v>
      </c>
      <c r="K5306" s="8" t="e">
        <f t="shared" si="953"/>
        <v>#N/A</v>
      </c>
      <c r="L5306" s="7" t="e">
        <f t="shared" si="954"/>
        <v>#N/A</v>
      </c>
      <c r="M5306" s="8" t="e">
        <f t="shared" si="920"/>
        <v>#N/A</v>
      </c>
      <c r="N5306" s="8" t="e">
        <f t="shared" si="921"/>
        <v>#N/A</v>
      </c>
    </row>
    <row r="5307" spans="1:14" ht="15.75" customHeight="1" x14ac:dyDescent="0.35">
      <c r="A5307" s="7">
        <f t="shared" si="944"/>
        <v>0</v>
      </c>
      <c r="B5307" s="7">
        <f t="shared" si="945"/>
        <v>0</v>
      </c>
      <c r="C5307" s="7">
        <f t="shared" si="946"/>
        <v>0</v>
      </c>
      <c r="D5307" s="7">
        <f t="shared" si="947"/>
        <v>0</v>
      </c>
      <c r="E5307" s="7" t="e">
        <f>IF('Report DCM'!$H5307="In-Stream Video","Rich Media display banner",IF('Report DCM'!$I5307&gt;'Report DCM'!$J5307,"Standard",VLOOKUP(CONCATENATE(bd_adtype,"_",bd_creativetype),tabela,2,FALSE)))</f>
        <v>#N/A</v>
      </c>
      <c r="F5307" s="7">
        <f t="shared" si="948"/>
        <v>0</v>
      </c>
      <c r="G5307" s="7">
        <f t="shared" si="949"/>
        <v>0</v>
      </c>
      <c r="H5307" s="7">
        <f t="shared" si="950"/>
        <v>0</v>
      </c>
      <c r="I5307" s="7">
        <f t="shared" si="951"/>
        <v>0</v>
      </c>
      <c r="J5307" s="7">
        <f t="shared" si="952"/>
        <v>0</v>
      </c>
      <c r="K5307" s="8" t="e">
        <f t="shared" si="953"/>
        <v>#N/A</v>
      </c>
      <c r="L5307" s="7" t="e">
        <f t="shared" si="954"/>
        <v>#N/A</v>
      </c>
      <c r="M5307" s="8" t="e">
        <f t="shared" si="920"/>
        <v>#N/A</v>
      </c>
      <c r="N5307" s="8" t="e">
        <f t="shared" si="921"/>
        <v>#N/A</v>
      </c>
    </row>
    <row r="5308" spans="1:14" ht="15.75" customHeight="1" x14ac:dyDescent="0.35">
      <c r="A5308" s="7">
        <f t="shared" si="944"/>
        <v>0</v>
      </c>
      <c r="B5308" s="7">
        <f t="shared" si="945"/>
        <v>0</v>
      </c>
      <c r="C5308" s="7">
        <f t="shared" si="946"/>
        <v>0</v>
      </c>
      <c r="D5308" s="7">
        <f t="shared" si="947"/>
        <v>0</v>
      </c>
      <c r="E5308" s="7" t="e">
        <f>IF('Report DCM'!$H5308="In-Stream Video","Rich Media display banner",IF('Report DCM'!$I5308&gt;'Report DCM'!$J5308,"Standard",VLOOKUP(CONCATENATE(bd_adtype,"_",bd_creativetype),tabela,2,FALSE)))</f>
        <v>#N/A</v>
      </c>
      <c r="F5308" s="7">
        <f t="shared" si="948"/>
        <v>0</v>
      </c>
      <c r="G5308" s="7">
        <f t="shared" si="949"/>
        <v>0</v>
      </c>
      <c r="H5308" s="7">
        <f t="shared" si="950"/>
        <v>0</v>
      </c>
      <c r="I5308" s="7">
        <f t="shared" si="951"/>
        <v>0</v>
      </c>
      <c r="J5308" s="7">
        <f t="shared" si="952"/>
        <v>0</v>
      </c>
      <c r="K5308" s="8" t="e">
        <f t="shared" si="953"/>
        <v>#N/A</v>
      </c>
      <c r="L5308" s="7" t="e">
        <f t="shared" si="954"/>
        <v>#N/A</v>
      </c>
      <c r="M5308" s="8" t="e">
        <f t="shared" si="920"/>
        <v>#N/A</v>
      </c>
      <c r="N5308" s="8" t="e">
        <f t="shared" si="921"/>
        <v>#N/A</v>
      </c>
    </row>
    <row r="5309" spans="1:14" ht="15.75" customHeight="1" x14ac:dyDescent="0.35">
      <c r="A5309" s="7">
        <f t="shared" si="944"/>
        <v>0</v>
      </c>
      <c r="B5309" s="7">
        <f t="shared" si="945"/>
        <v>0</v>
      </c>
      <c r="C5309" s="7">
        <f t="shared" si="946"/>
        <v>0</v>
      </c>
      <c r="D5309" s="7">
        <f t="shared" si="947"/>
        <v>0</v>
      </c>
      <c r="E5309" s="7" t="e">
        <f>IF('Report DCM'!$H5309="In-Stream Video","Rich Media display banner",IF('Report DCM'!$I5309&gt;'Report DCM'!$J5309,"Standard",VLOOKUP(CONCATENATE(bd_adtype,"_",bd_creativetype),tabela,2,FALSE)))</f>
        <v>#N/A</v>
      </c>
      <c r="F5309" s="7">
        <f t="shared" si="948"/>
        <v>0</v>
      </c>
      <c r="G5309" s="7">
        <f t="shared" si="949"/>
        <v>0</v>
      </c>
      <c r="H5309" s="7">
        <f t="shared" si="950"/>
        <v>0</v>
      </c>
      <c r="I5309" s="7">
        <f t="shared" si="951"/>
        <v>0</v>
      </c>
      <c r="J5309" s="7">
        <f t="shared" si="952"/>
        <v>0</v>
      </c>
      <c r="K5309" s="8" t="e">
        <f t="shared" si="953"/>
        <v>#N/A</v>
      </c>
      <c r="L5309" s="7" t="e">
        <f t="shared" si="954"/>
        <v>#N/A</v>
      </c>
      <c r="M5309" s="8" t="e">
        <f t="shared" si="920"/>
        <v>#N/A</v>
      </c>
      <c r="N5309" s="8" t="e">
        <f t="shared" si="921"/>
        <v>#N/A</v>
      </c>
    </row>
    <row r="5310" spans="1:14" ht="15.75" customHeight="1" x14ac:dyDescent="0.35">
      <c r="A5310" s="7">
        <f t="shared" si="944"/>
        <v>0</v>
      </c>
      <c r="B5310" s="7">
        <f t="shared" si="945"/>
        <v>0</v>
      </c>
      <c r="C5310" s="7">
        <f t="shared" si="946"/>
        <v>0</v>
      </c>
      <c r="D5310" s="7">
        <f t="shared" si="947"/>
        <v>0</v>
      </c>
      <c r="E5310" s="7" t="e">
        <f>IF('Report DCM'!$H5310="In-Stream Video","Rich Media display banner",IF('Report DCM'!$I5310&gt;'Report DCM'!$J5310,"Standard",VLOOKUP(CONCATENATE(bd_adtype,"_",bd_creativetype),tabela,2,FALSE)))</f>
        <v>#N/A</v>
      </c>
      <c r="F5310" s="7">
        <f t="shared" si="948"/>
        <v>0</v>
      </c>
      <c r="G5310" s="7">
        <f t="shared" si="949"/>
        <v>0</v>
      </c>
      <c r="H5310" s="7">
        <f t="shared" si="950"/>
        <v>0</v>
      </c>
      <c r="I5310" s="7">
        <f t="shared" si="951"/>
        <v>0</v>
      </c>
      <c r="J5310" s="7">
        <f t="shared" si="952"/>
        <v>0</v>
      </c>
      <c r="K5310" s="8" t="e">
        <f t="shared" si="953"/>
        <v>#N/A</v>
      </c>
      <c r="L5310" s="7" t="e">
        <f t="shared" si="954"/>
        <v>#N/A</v>
      </c>
      <c r="M5310" s="8" t="e">
        <f t="shared" si="920"/>
        <v>#N/A</v>
      </c>
      <c r="N5310" s="8" t="e">
        <f t="shared" si="921"/>
        <v>#N/A</v>
      </c>
    </row>
    <row r="5311" spans="1:14" ht="15.75" customHeight="1" x14ac:dyDescent="0.35">
      <c r="A5311" s="7">
        <f t="shared" si="944"/>
        <v>0</v>
      </c>
      <c r="B5311" s="7">
        <f t="shared" si="945"/>
        <v>0</v>
      </c>
      <c r="C5311" s="7">
        <f t="shared" si="946"/>
        <v>0</v>
      </c>
      <c r="D5311" s="7">
        <f t="shared" si="947"/>
        <v>0</v>
      </c>
      <c r="E5311" s="7" t="e">
        <f>IF('Report DCM'!$H5311="In-Stream Video","Rich Media display banner",IF('Report DCM'!$I5311&gt;'Report DCM'!$J5311,"Standard",VLOOKUP(CONCATENATE(bd_adtype,"_",bd_creativetype),tabela,2,FALSE)))</f>
        <v>#N/A</v>
      </c>
      <c r="F5311" s="7">
        <f t="shared" si="948"/>
        <v>0</v>
      </c>
      <c r="G5311" s="7">
        <f t="shared" si="949"/>
        <v>0</v>
      </c>
      <c r="H5311" s="7">
        <f t="shared" si="950"/>
        <v>0</v>
      </c>
      <c r="I5311" s="7">
        <f t="shared" si="951"/>
        <v>0</v>
      </c>
      <c r="J5311" s="7">
        <f t="shared" si="952"/>
        <v>0</v>
      </c>
      <c r="K5311" s="8" t="e">
        <f t="shared" si="953"/>
        <v>#N/A</v>
      </c>
      <c r="L5311" s="7" t="e">
        <f t="shared" si="954"/>
        <v>#N/A</v>
      </c>
      <c r="M5311" s="8" t="e">
        <f t="shared" si="920"/>
        <v>#N/A</v>
      </c>
      <c r="N5311" s="8" t="e">
        <f t="shared" si="921"/>
        <v>#N/A</v>
      </c>
    </row>
    <row r="5312" spans="1:14" ht="15.75" customHeight="1" x14ac:dyDescent="0.35">
      <c r="A5312" s="7">
        <f t="shared" si="944"/>
        <v>0</v>
      </c>
      <c r="B5312" s="7">
        <f t="shared" si="945"/>
        <v>0</v>
      </c>
      <c r="C5312" s="7">
        <f t="shared" si="946"/>
        <v>0</v>
      </c>
      <c r="D5312" s="7">
        <f t="shared" si="947"/>
        <v>0</v>
      </c>
      <c r="E5312" s="7" t="e">
        <f>IF('Report DCM'!$H5312="In-Stream Video","Rich Media display banner",IF('Report DCM'!$I5312&gt;'Report DCM'!$J5312,"Standard",VLOOKUP(CONCATENATE(bd_adtype,"_",bd_creativetype),tabela,2,FALSE)))</f>
        <v>#N/A</v>
      </c>
      <c r="F5312" s="7">
        <f t="shared" si="948"/>
        <v>0</v>
      </c>
      <c r="G5312" s="7">
        <f t="shared" si="949"/>
        <v>0</v>
      </c>
      <c r="H5312" s="7">
        <f t="shared" si="950"/>
        <v>0</v>
      </c>
      <c r="I5312" s="7">
        <f t="shared" si="951"/>
        <v>0</v>
      </c>
      <c r="J5312" s="7">
        <f t="shared" si="952"/>
        <v>0</v>
      </c>
      <c r="K5312" s="8" t="e">
        <f t="shared" si="953"/>
        <v>#N/A</v>
      </c>
      <c r="L5312" s="7" t="e">
        <f t="shared" si="954"/>
        <v>#N/A</v>
      </c>
      <c r="M5312" s="8" t="e">
        <f t="shared" si="920"/>
        <v>#N/A</v>
      </c>
      <c r="N5312" s="8" t="e">
        <f t="shared" si="921"/>
        <v>#N/A</v>
      </c>
    </row>
    <row r="5313" spans="1:14" ht="15.75" customHeight="1" x14ac:dyDescent="0.35">
      <c r="A5313" s="7">
        <f t="shared" si="944"/>
        <v>0</v>
      </c>
      <c r="B5313" s="7">
        <f t="shared" si="945"/>
        <v>0</v>
      </c>
      <c r="C5313" s="7">
        <f t="shared" si="946"/>
        <v>0</v>
      </c>
      <c r="D5313" s="7">
        <f t="shared" si="947"/>
        <v>0</v>
      </c>
      <c r="E5313" s="7" t="e">
        <f>IF('Report DCM'!$H5313="In-Stream Video","Rich Media display banner",IF('Report DCM'!$I5313&gt;'Report DCM'!$J5313,"Standard",VLOOKUP(CONCATENATE(bd_adtype,"_",bd_creativetype),tabela,2,FALSE)))</f>
        <v>#N/A</v>
      </c>
      <c r="F5313" s="7">
        <f t="shared" si="948"/>
        <v>0</v>
      </c>
      <c r="G5313" s="7">
        <f t="shared" si="949"/>
        <v>0</v>
      </c>
      <c r="H5313" s="7">
        <f t="shared" si="950"/>
        <v>0</v>
      </c>
      <c r="I5313" s="7">
        <f t="shared" si="951"/>
        <v>0</v>
      </c>
      <c r="J5313" s="7">
        <f t="shared" si="952"/>
        <v>0</v>
      </c>
      <c r="K5313" s="8" t="e">
        <f t="shared" si="953"/>
        <v>#N/A</v>
      </c>
      <c r="L5313" s="7" t="e">
        <f t="shared" si="954"/>
        <v>#N/A</v>
      </c>
      <c r="M5313" s="8" t="e">
        <f t="shared" si="920"/>
        <v>#N/A</v>
      </c>
      <c r="N5313" s="8" t="e">
        <f t="shared" si="921"/>
        <v>#N/A</v>
      </c>
    </row>
    <row r="5314" spans="1:14" ht="15.75" customHeight="1" x14ac:dyDescent="0.35">
      <c r="A5314" s="7">
        <f t="shared" ref="A5314:A5377" si="955">bd_campaign</f>
        <v>0</v>
      </c>
      <c r="B5314" s="7">
        <f t="shared" ref="B5314:B5377" si="956">bd_site</f>
        <v>0</v>
      </c>
      <c r="C5314" s="7">
        <f t="shared" ref="C5314:C5377" si="957">bd_placement</f>
        <v>0</v>
      </c>
      <c r="D5314" s="7">
        <f t="shared" ref="D5314:D5377" si="958">bd_placementID</f>
        <v>0</v>
      </c>
      <c r="E5314" s="7" t="e">
        <f>IF('Report DCM'!$H5314="In-Stream Video","Rich Media display banner",IF('Report DCM'!$I5314&gt;'Report DCM'!$J5314,"Standard",VLOOKUP(CONCATENATE(bd_adtype,"_",bd_creativetype),tabela,2,FALSE)))</f>
        <v>#N/A</v>
      </c>
      <c r="F5314" s="7">
        <f t="shared" ref="F5314:F5377" si="959">bd_ad</f>
        <v>0</v>
      </c>
      <c r="G5314" s="7">
        <f t="shared" ref="G5314:G5377" si="960">bd_adid</f>
        <v>0</v>
      </c>
      <c r="H5314" s="7">
        <f t="shared" ref="H5314:H5377" si="961">bd_creativetype</f>
        <v>0</v>
      </c>
      <c r="I5314" s="7">
        <f t="shared" ref="I5314:I5377" si="962">bd_impression</f>
        <v>0</v>
      </c>
      <c r="J5314" s="7">
        <f t="shared" ref="J5314:J5377" si="963">bd_clicks</f>
        <v>0</v>
      </c>
      <c r="K5314" s="8" t="e">
        <f t="shared" ref="K5314:K5377" si="964">VLOOKUP(E5314,tabela,2,FALSE)</f>
        <v>#N/A</v>
      </c>
      <c r="L5314" s="7" t="e">
        <f t="shared" ref="L5314:L5377" si="965">VLOOKUP(E5314,tabela,3,FALSE)</f>
        <v>#N/A</v>
      </c>
      <c r="M5314" s="8" t="e">
        <f t="shared" si="920"/>
        <v>#N/A</v>
      </c>
      <c r="N5314" s="8" t="e">
        <f t="shared" si="921"/>
        <v>#N/A</v>
      </c>
    </row>
    <row r="5315" spans="1:14" ht="15.75" customHeight="1" x14ac:dyDescent="0.35">
      <c r="A5315" s="7">
        <f t="shared" si="955"/>
        <v>0</v>
      </c>
      <c r="B5315" s="7">
        <f t="shared" si="956"/>
        <v>0</v>
      </c>
      <c r="C5315" s="7">
        <f t="shared" si="957"/>
        <v>0</v>
      </c>
      <c r="D5315" s="7">
        <f t="shared" si="958"/>
        <v>0</v>
      </c>
      <c r="E5315" s="7" t="e">
        <f>IF('Report DCM'!$H5315="In-Stream Video","Rich Media display banner",IF('Report DCM'!$I5315&gt;'Report DCM'!$J5315,"Standard",VLOOKUP(CONCATENATE(bd_adtype,"_",bd_creativetype),tabela,2,FALSE)))</f>
        <v>#N/A</v>
      </c>
      <c r="F5315" s="7">
        <f t="shared" si="959"/>
        <v>0</v>
      </c>
      <c r="G5315" s="7">
        <f t="shared" si="960"/>
        <v>0</v>
      </c>
      <c r="H5315" s="7">
        <f t="shared" si="961"/>
        <v>0</v>
      </c>
      <c r="I5315" s="7">
        <f t="shared" si="962"/>
        <v>0</v>
      </c>
      <c r="J5315" s="7">
        <f t="shared" si="963"/>
        <v>0</v>
      </c>
      <c r="K5315" s="8" t="e">
        <f t="shared" si="964"/>
        <v>#N/A</v>
      </c>
      <c r="L5315" s="7" t="e">
        <f t="shared" si="965"/>
        <v>#N/A</v>
      </c>
      <c r="M5315" s="8" t="e">
        <f t="shared" si="920"/>
        <v>#N/A</v>
      </c>
      <c r="N5315" s="8" t="e">
        <f t="shared" si="921"/>
        <v>#N/A</v>
      </c>
    </row>
    <row r="5316" spans="1:14" ht="15.75" customHeight="1" x14ac:dyDescent="0.35">
      <c r="A5316" s="7">
        <f t="shared" si="955"/>
        <v>0</v>
      </c>
      <c r="B5316" s="7">
        <f t="shared" si="956"/>
        <v>0</v>
      </c>
      <c r="C5316" s="7">
        <f t="shared" si="957"/>
        <v>0</v>
      </c>
      <c r="D5316" s="7">
        <f t="shared" si="958"/>
        <v>0</v>
      </c>
      <c r="E5316" s="7" t="e">
        <f>IF('Report DCM'!$H5316="In-Stream Video","Rich Media display banner",IF('Report DCM'!$I5316&gt;'Report DCM'!$J5316,"Standard",VLOOKUP(CONCATENATE(bd_adtype,"_",bd_creativetype),tabela,2,FALSE)))</f>
        <v>#N/A</v>
      </c>
      <c r="F5316" s="7">
        <f t="shared" si="959"/>
        <v>0</v>
      </c>
      <c r="G5316" s="7">
        <f t="shared" si="960"/>
        <v>0</v>
      </c>
      <c r="H5316" s="7">
        <f t="shared" si="961"/>
        <v>0</v>
      </c>
      <c r="I5316" s="7">
        <f t="shared" si="962"/>
        <v>0</v>
      </c>
      <c r="J5316" s="7">
        <f t="shared" si="963"/>
        <v>0</v>
      </c>
      <c r="K5316" s="8" t="e">
        <f t="shared" si="964"/>
        <v>#N/A</v>
      </c>
      <c r="L5316" s="7" t="e">
        <f t="shared" si="965"/>
        <v>#N/A</v>
      </c>
      <c r="M5316" s="8" t="e">
        <f t="shared" si="920"/>
        <v>#N/A</v>
      </c>
      <c r="N5316" s="8" t="e">
        <f t="shared" si="921"/>
        <v>#N/A</v>
      </c>
    </row>
    <row r="5317" spans="1:14" ht="15.75" customHeight="1" x14ac:dyDescent="0.35">
      <c r="A5317" s="7">
        <f t="shared" si="955"/>
        <v>0</v>
      </c>
      <c r="B5317" s="7">
        <f t="shared" si="956"/>
        <v>0</v>
      </c>
      <c r="C5317" s="7">
        <f t="shared" si="957"/>
        <v>0</v>
      </c>
      <c r="D5317" s="7">
        <f t="shared" si="958"/>
        <v>0</v>
      </c>
      <c r="E5317" s="7" t="e">
        <f>IF('Report DCM'!$H5317="In-Stream Video","Rich Media display banner",IF('Report DCM'!$I5317&gt;'Report DCM'!$J5317,"Standard",VLOOKUP(CONCATENATE(bd_adtype,"_",bd_creativetype),tabela,2,FALSE)))</f>
        <v>#N/A</v>
      </c>
      <c r="F5317" s="7">
        <f t="shared" si="959"/>
        <v>0</v>
      </c>
      <c r="G5317" s="7">
        <f t="shared" si="960"/>
        <v>0</v>
      </c>
      <c r="H5317" s="7">
        <f t="shared" si="961"/>
        <v>0</v>
      </c>
      <c r="I5317" s="7">
        <f t="shared" si="962"/>
        <v>0</v>
      </c>
      <c r="J5317" s="7">
        <f t="shared" si="963"/>
        <v>0</v>
      </c>
      <c r="K5317" s="8" t="e">
        <f t="shared" si="964"/>
        <v>#N/A</v>
      </c>
      <c r="L5317" s="7" t="e">
        <f t="shared" si="965"/>
        <v>#N/A</v>
      </c>
      <c r="M5317" s="8" t="e">
        <f t="shared" si="920"/>
        <v>#N/A</v>
      </c>
      <c r="N5317" s="8" t="e">
        <f t="shared" si="921"/>
        <v>#N/A</v>
      </c>
    </row>
    <row r="5318" spans="1:14" ht="15.75" customHeight="1" x14ac:dyDescent="0.35">
      <c r="A5318" s="7">
        <f t="shared" si="955"/>
        <v>0</v>
      </c>
      <c r="B5318" s="7">
        <f t="shared" si="956"/>
        <v>0</v>
      </c>
      <c r="C5318" s="7">
        <f t="shared" si="957"/>
        <v>0</v>
      </c>
      <c r="D5318" s="7">
        <f t="shared" si="958"/>
        <v>0</v>
      </c>
      <c r="E5318" s="7" t="e">
        <f>IF('Report DCM'!$H5318="In-Stream Video","Rich Media display banner",IF('Report DCM'!$I5318&gt;'Report DCM'!$J5318,"Standard",VLOOKUP(CONCATENATE(bd_adtype,"_",bd_creativetype),tabela,2,FALSE)))</f>
        <v>#N/A</v>
      </c>
      <c r="F5318" s="7">
        <f t="shared" si="959"/>
        <v>0</v>
      </c>
      <c r="G5318" s="7">
        <f t="shared" si="960"/>
        <v>0</v>
      </c>
      <c r="H5318" s="7">
        <f t="shared" si="961"/>
        <v>0</v>
      </c>
      <c r="I5318" s="7">
        <f t="shared" si="962"/>
        <v>0</v>
      </c>
      <c r="J5318" s="7">
        <f t="shared" si="963"/>
        <v>0</v>
      </c>
      <c r="K5318" s="8" t="e">
        <f t="shared" si="964"/>
        <v>#N/A</v>
      </c>
      <c r="L5318" s="7" t="e">
        <f t="shared" si="965"/>
        <v>#N/A</v>
      </c>
      <c r="M5318" s="8" t="e">
        <f t="shared" si="920"/>
        <v>#N/A</v>
      </c>
      <c r="N5318" s="8" t="e">
        <f t="shared" si="921"/>
        <v>#N/A</v>
      </c>
    </row>
    <row r="5319" spans="1:14" ht="15.75" customHeight="1" x14ac:dyDescent="0.35">
      <c r="A5319" s="7">
        <f t="shared" si="955"/>
        <v>0</v>
      </c>
      <c r="B5319" s="7">
        <f t="shared" si="956"/>
        <v>0</v>
      </c>
      <c r="C5319" s="7">
        <f t="shared" si="957"/>
        <v>0</v>
      </c>
      <c r="D5319" s="7">
        <f t="shared" si="958"/>
        <v>0</v>
      </c>
      <c r="E5319" s="7" t="e">
        <f>IF('Report DCM'!$H5319="In-Stream Video","Rich Media display banner",IF('Report DCM'!$I5319&gt;'Report DCM'!$J5319,"Standard",VLOOKUP(CONCATENATE(bd_adtype,"_",bd_creativetype),tabela,2,FALSE)))</f>
        <v>#N/A</v>
      </c>
      <c r="F5319" s="7">
        <f t="shared" si="959"/>
        <v>0</v>
      </c>
      <c r="G5319" s="7">
        <f t="shared" si="960"/>
        <v>0</v>
      </c>
      <c r="H5319" s="7">
        <f t="shared" si="961"/>
        <v>0</v>
      </c>
      <c r="I5319" s="7">
        <f t="shared" si="962"/>
        <v>0</v>
      </c>
      <c r="J5319" s="7">
        <f t="shared" si="963"/>
        <v>0</v>
      </c>
      <c r="K5319" s="8" t="e">
        <f t="shared" si="964"/>
        <v>#N/A</v>
      </c>
      <c r="L5319" s="7" t="e">
        <f t="shared" si="965"/>
        <v>#N/A</v>
      </c>
      <c r="M5319" s="8" t="e">
        <f t="shared" si="920"/>
        <v>#N/A</v>
      </c>
      <c r="N5319" s="8" t="e">
        <f t="shared" si="921"/>
        <v>#N/A</v>
      </c>
    </row>
    <row r="5320" spans="1:14" ht="15.75" customHeight="1" x14ac:dyDescent="0.35">
      <c r="A5320" s="7">
        <f t="shared" si="955"/>
        <v>0</v>
      </c>
      <c r="B5320" s="7">
        <f t="shared" si="956"/>
        <v>0</v>
      </c>
      <c r="C5320" s="7">
        <f t="shared" si="957"/>
        <v>0</v>
      </c>
      <c r="D5320" s="7">
        <f t="shared" si="958"/>
        <v>0</v>
      </c>
      <c r="E5320" s="7" t="e">
        <f>IF('Report DCM'!$H5320="In-Stream Video","Rich Media display banner",IF('Report DCM'!$I5320&gt;'Report DCM'!$J5320,"Standard",VLOOKUP(CONCATENATE(bd_adtype,"_",bd_creativetype),tabela,2,FALSE)))</f>
        <v>#N/A</v>
      </c>
      <c r="F5320" s="7">
        <f t="shared" si="959"/>
        <v>0</v>
      </c>
      <c r="G5320" s="7">
        <f t="shared" si="960"/>
        <v>0</v>
      </c>
      <c r="H5320" s="7">
        <f t="shared" si="961"/>
        <v>0</v>
      </c>
      <c r="I5320" s="7">
        <f t="shared" si="962"/>
        <v>0</v>
      </c>
      <c r="J5320" s="7">
        <f t="shared" si="963"/>
        <v>0</v>
      </c>
      <c r="K5320" s="8" t="e">
        <f t="shared" si="964"/>
        <v>#N/A</v>
      </c>
      <c r="L5320" s="7" t="e">
        <f t="shared" si="965"/>
        <v>#N/A</v>
      </c>
      <c r="M5320" s="8" t="e">
        <f t="shared" si="920"/>
        <v>#N/A</v>
      </c>
      <c r="N5320" s="8" t="e">
        <f t="shared" si="921"/>
        <v>#N/A</v>
      </c>
    </row>
    <row r="5321" spans="1:14" ht="15.75" customHeight="1" x14ac:dyDescent="0.35">
      <c r="A5321" s="7">
        <f t="shared" si="955"/>
        <v>0</v>
      </c>
      <c r="B5321" s="7">
        <f t="shared" si="956"/>
        <v>0</v>
      </c>
      <c r="C5321" s="7">
        <f t="shared" si="957"/>
        <v>0</v>
      </c>
      <c r="D5321" s="7">
        <f t="shared" si="958"/>
        <v>0</v>
      </c>
      <c r="E5321" s="7" t="e">
        <f>IF('Report DCM'!$H5321="In-Stream Video","Rich Media display banner",IF('Report DCM'!$I5321&gt;'Report DCM'!$J5321,"Standard",VLOOKUP(CONCATENATE(bd_adtype,"_",bd_creativetype),tabela,2,FALSE)))</f>
        <v>#N/A</v>
      </c>
      <c r="F5321" s="7">
        <f t="shared" si="959"/>
        <v>0</v>
      </c>
      <c r="G5321" s="7">
        <f t="shared" si="960"/>
        <v>0</v>
      </c>
      <c r="H5321" s="7">
        <f t="shared" si="961"/>
        <v>0</v>
      </c>
      <c r="I5321" s="7">
        <f t="shared" si="962"/>
        <v>0</v>
      </c>
      <c r="J5321" s="7">
        <f t="shared" si="963"/>
        <v>0</v>
      </c>
      <c r="K5321" s="8" t="e">
        <f t="shared" si="964"/>
        <v>#N/A</v>
      </c>
      <c r="L5321" s="7" t="e">
        <f t="shared" si="965"/>
        <v>#N/A</v>
      </c>
      <c r="M5321" s="8" t="e">
        <f t="shared" si="920"/>
        <v>#N/A</v>
      </c>
      <c r="N5321" s="8" t="e">
        <f t="shared" si="921"/>
        <v>#N/A</v>
      </c>
    </row>
    <row r="5322" spans="1:14" ht="15.75" customHeight="1" x14ac:dyDescent="0.35">
      <c r="A5322" s="7">
        <f t="shared" si="955"/>
        <v>0</v>
      </c>
      <c r="B5322" s="7">
        <f t="shared" si="956"/>
        <v>0</v>
      </c>
      <c r="C5322" s="7">
        <f t="shared" si="957"/>
        <v>0</v>
      </c>
      <c r="D5322" s="7">
        <f t="shared" si="958"/>
        <v>0</v>
      </c>
      <c r="E5322" s="7" t="e">
        <f>IF('Report DCM'!$H5322="In-Stream Video","Rich Media display banner",IF('Report DCM'!$I5322&gt;'Report DCM'!$J5322,"Standard",VLOOKUP(CONCATENATE(bd_adtype,"_",bd_creativetype),tabela,2,FALSE)))</f>
        <v>#N/A</v>
      </c>
      <c r="F5322" s="7">
        <f t="shared" si="959"/>
        <v>0</v>
      </c>
      <c r="G5322" s="7">
        <f t="shared" si="960"/>
        <v>0</v>
      </c>
      <c r="H5322" s="7">
        <f t="shared" si="961"/>
        <v>0</v>
      </c>
      <c r="I5322" s="7">
        <f t="shared" si="962"/>
        <v>0</v>
      </c>
      <c r="J5322" s="7">
        <f t="shared" si="963"/>
        <v>0</v>
      </c>
      <c r="K5322" s="8" t="e">
        <f t="shared" si="964"/>
        <v>#N/A</v>
      </c>
      <c r="L5322" s="7" t="e">
        <f t="shared" si="965"/>
        <v>#N/A</v>
      </c>
      <c r="M5322" s="8" t="e">
        <f t="shared" si="920"/>
        <v>#N/A</v>
      </c>
      <c r="N5322" s="8" t="e">
        <f t="shared" si="921"/>
        <v>#N/A</v>
      </c>
    </row>
    <row r="5323" spans="1:14" ht="15.75" customHeight="1" x14ac:dyDescent="0.35">
      <c r="A5323" s="7">
        <f t="shared" si="955"/>
        <v>0</v>
      </c>
      <c r="B5323" s="7">
        <f t="shared" si="956"/>
        <v>0</v>
      </c>
      <c r="C5323" s="7">
        <f t="shared" si="957"/>
        <v>0</v>
      </c>
      <c r="D5323" s="7">
        <f t="shared" si="958"/>
        <v>0</v>
      </c>
      <c r="E5323" s="7" t="e">
        <f>IF('Report DCM'!$H5323="In-Stream Video","Rich Media display banner",IF('Report DCM'!$I5323&gt;'Report DCM'!$J5323,"Standard",VLOOKUP(CONCATENATE(bd_adtype,"_",bd_creativetype),tabela,2,FALSE)))</f>
        <v>#N/A</v>
      </c>
      <c r="F5323" s="7">
        <f t="shared" si="959"/>
        <v>0</v>
      </c>
      <c r="G5323" s="7">
        <f t="shared" si="960"/>
        <v>0</v>
      </c>
      <c r="H5323" s="7">
        <f t="shared" si="961"/>
        <v>0</v>
      </c>
      <c r="I5323" s="7">
        <f t="shared" si="962"/>
        <v>0</v>
      </c>
      <c r="J5323" s="7">
        <f t="shared" si="963"/>
        <v>0</v>
      </c>
      <c r="K5323" s="8" t="e">
        <f t="shared" si="964"/>
        <v>#N/A</v>
      </c>
      <c r="L5323" s="7" t="e">
        <f t="shared" si="965"/>
        <v>#N/A</v>
      </c>
      <c r="M5323" s="8" t="e">
        <f t="shared" si="920"/>
        <v>#N/A</v>
      </c>
      <c r="N5323" s="8" t="e">
        <f t="shared" si="921"/>
        <v>#N/A</v>
      </c>
    </row>
    <row r="5324" spans="1:14" ht="15.75" customHeight="1" x14ac:dyDescent="0.35">
      <c r="A5324" s="7">
        <f t="shared" si="955"/>
        <v>0</v>
      </c>
      <c r="B5324" s="7">
        <f t="shared" si="956"/>
        <v>0</v>
      </c>
      <c r="C5324" s="7">
        <f t="shared" si="957"/>
        <v>0</v>
      </c>
      <c r="D5324" s="7">
        <f t="shared" si="958"/>
        <v>0</v>
      </c>
      <c r="E5324" s="7" t="e">
        <f>IF('Report DCM'!$H5324="In-Stream Video","Rich Media display banner",IF('Report DCM'!$I5324&gt;'Report DCM'!$J5324,"Standard",VLOOKUP(CONCATENATE(bd_adtype,"_",bd_creativetype),tabela,2,FALSE)))</f>
        <v>#N/A</v>
      </c>
      <c r="F5324" s="7">
        <f t="shared" si="959"/>
        <v>0</v>
      </c>
      <c r="G5324" s="7">
        <f t="shared" si="960"/>
        <v>0</v>
      </c>
      <c r="H5324" s="7">
        <f t="shared" si="961"/>
        <v>0</v>
      </c>
      <c r="I5324" s="7">
        <f t="shared" si="962"/>
        <v>0</v>
      </c>
      <c r="J5324" s="7">
        <f t="shared" si="963"/>
        <v>0</v>
      </c>
      <c r="K5324" s="8" t="e">
        <f t="shared" si="964"/>
        <v>#N/A</v>
      </c>
      <c r="L5324" s="7" t="e">
        <f t="shared" si="965"/>
        <v>#N/A</v>
      </c>
      <c r="M5324" s="8" t="e">
        <f t="shared" si="920"/>
        <v>#N/A</v>
      </c>
      <c r="N5324" s="8" t="e">
        <f t="shared" si="921"/>
        <v>#N/A</v>
      </c>
    </row>
    <row r="5325" spans="1:14" ht="15.75" customHeight="1" x14ac:dyDescent="0.35">
      <c r="A5325" s="7">
        <f t="shared" si="955"/>
        <v>0</v>
      </c>
      <c r="B5325" s="7">
        <f t="shared" si="956"/>
        <v>0</v>
      </c>
      <c r="C5325" s="7">
        <f t="shared" si="957"/>
        <v>0</v>
      </c>
      <c r="D5325" s="7">
        <f t="shared" si="958"/>
        <v>0</v>
      </c>
      <c r="E5325" s="7" t="e">
        <f>IF('Report DCM'!$H5325="In-Stream Video","Rich Media display banner",IF('Report DCM'!$I5325&gt;'Report DCM'!$J5325,"Standard",VLOOKUP(CONCATENATE(bd_adtype,"_",bd_creativetype),tabela,2,FALSE)))</f>
        <v>#N/A</v>
      </c>
      <c r="F5325" s="7">
        <f t="shared" si="959"/>
        <v>0</v>
      </c>
      <c r="G5325" s="7">
        <f t="shared" si="960"/>
        <v>0</v>
      </c>
      <c r="H5325" s="7">
        <f t="shared" si="961"/>
        <v>0</v>
      </c>
      <c r="I5325" s="7">
        <f t="shared" si="962"/>
        <v>0</v>
      </c>
      <c r="J5325" s="7">
        <f t="shared" si="963"/>
        <v>0</v>
      </c>
      <c r="K5325" s="8" t="e">
        <f t="shared" si="964"/>
        <v>#N/A</v>
      </c>
      <c r="L5325" s="7" t="e">
        <f t="shared" si="965"/>
        <v>#N/A</v>
      </c>
      <c r="M5325" s="8" t="e">
        <f t="shared" si="920"/>
        <v>#N/A</v>
      </c>
      <c r="N5325" s="8" t="e">
        <f t="shared" si="921"/>
        <v>#N/A</v>
      </c>
    </row>
    <row r="5326" spans="1:14" ht="15.75" customHeight="1" x14ac:dyDescent="0.35">
      <c r="A5326" s="7">
        <f t="shared" si="955"/>
        <v>0</v>
      </c>
      <c r="B5326" s="7">
        <f t="shared" si="956"/>
        <v>0</v>
      </c>
      <c r="C5326" s="7">
        <f t="shared" si="957"/>
        <v>0</v>
      </c>
      <c r="D5326" s="7">
        <f t="shared" si="958"/>
        <v>0</v>
      </c>
      <c r="E5326" s="7" t="e">
        <f>IF('Report DCM'!$H5326="In-Stream Video","Rich Media display banner",IF('Report DCM'!$I5326&gt;'Report DCM'!$J5326,"Standard",VLOOKUP(CONCATENATE(bd_adtype,"_",bd_creativetype),tabela,2,FALSE)))</f>
        <v>#N/A</v>
      </c>
      <c r="F5326" s="7">
        <f t="shared" si="959"/>
        <v>0</v>
      </c>
      <c r="G5326" s="7">
        <f t="shared" si="960"/>
        <v>0</v>
      </c>
      <c r="H5326" s="7">
        <f t="shared" si="961"/>
        <v>0</v>
      </c>
      <c r="I5326" s="7">
        <f t="shared" si="962"/>
        <v>0</v>
      </c>
      <c r="J5326" s="7">
        <f t="shared" si="963"/>
        <v>0</v>
      </c>
      <c r="K5326" s="8" t="e">
        <f t="shared" si="964"/>
        <v>#N/A</v>
      </c>
      <c r="L5326" s="7" t="e">
        <f t="shared" si="965"/>
        <v>#N/A</v>
      </c>
      <c r="M5326" s="8" t="e">
        <f t="shared" si="920"/>
        <v>#N/A</v>
      </c>
      <c r="N5326" s="8" t="e">
        <f t="shared" si="921"/>
        <v>#N/A</v>
      </c>
    </row>
    <row r="5327" spans="1:14" ht="15.75" customHeight="1" x14ac:dyDescent="0.35">
      <c r="A5327" s="7">
        <f t="shared" si="955"/>
        <v>0</v>
      </c>
      <c r="B5327" s="7">
        <f t="shared" si="956"/>
        <v>0</v>
      </c>
      <c r="C5327" s="7">
        <f t="shared" si="957"/>
        <v>0</v>
      </c>
      <c r="D5327" s="7">
        <f t="shared" si="958"/>
        <v>0</v>
      </c>
      <c r="E5327" s="7" t="e">
        <f>IF('Report DCM'!$H5327="In-Stream Video","Rich Media display banner",IF('Report DCM'!$I5327&gt;'Report DCM'!$J5327,"Standard",VLOOKUP(CONCATENATE(bd_adtype,"_",bd_creativetype),tabela,2,FALSE)))</f>
        <v>#N/A</v>
      </c>
      <c r="F5327" s="7">
        <f t="shared" si="959"/>
        <v>0</v>
      </c>
      <c r="G5327" s="7">
        <f t="shared" si="960"/>
        <v>0</v>
      </c>
      <c r="H5327" s="7">
        <f t="shared" si="961"/>
        <v>0</v>
      </c>
      <c r="I5327" s="7">
        <f t="shared" si="962"/>
        <v>0</v>
      </c>
      <c r="J5327" s="7">
        <f t="shared" si="963"/>
        <v>0</v>
      </c>
      <c r="K5327" s="8" t="e">
        <f t="shared" si="964"/>
        <v>#N/A</v>
      </c>
      <c r="L5327" s="7" t="e">
        <f t="shared" si="965"/>
        <v>#N/A</v>
      </c>
      <c r="M5327" s="8" t="e">
        <f t="shared" si="920"/>
        <v>#N/A</v>
      </c>
      <c r="N5327" s="8" t="e">
        <f t="shared" si="921"/>
        <v>#N/A</v>
      </c>
    </row>
    <row r="5328" spans="1:14" ht="15.75" customHeight="1" x14ac:dyDescent="0.35">
      <c r="A5328" s="7">
        <f t="shared" si="955"/>
        <v>0</v>
      </c>
      <c r="B5328" s="7">
        <f t="shared" si="956"/>
        <v>0</v>
      </c>
      <c r="C5328" s="7">
        <f t="shared" si="957"/>
        <v>0</v>
      </c>
      <c r="D5328" s="7">
        <f t="shared" si="958"/>
        <v>0</v>
      </c>
      <c r="E5328" s="7" t="e">
        <f>IF('Report DCM'!$H5328="In-Stream Video","Rich Media display banner",IF('Report DCM'!$I5328&gt;'Report DCM'!$J5328,"Standard",VLOOKUP(CONCATENATE(bd_adtype,"_",bd_creativetype),tabela,2,FALSE)))</f>
        <v>#N/A</v>
      </c>
      <c r="F5328" s="7">
        <f t="shared" si="959"/>
        <v>0</v>
      </c>
      <c r="G5328" s="7">
        <f t="shared" si="960"/>
        <v>0</v>
      </c>
      <c r="H5328" s="7">
        <f t="shared" si="961"/>
        <v>0</v>
      </c>
      <c r="I5328" s="7">
        <f t="shared" si="962"/>
        <v>0</v>
      </c>
      <c r="J5328" s="7">
        <f t="shared" si="963"/>
        <v>0</v>
      </c>
      <c r="K5328" s="8" t="e">
        <f t="shared" si="964"/>
        <v>#N/A</v>
      </c>
      <c r="L5328" s="7" t="e">
        <f t="shared" si="965"/>
        <v>#N/A</v>
      </c>
      <c r="M5328" s="8" t="e">
        <f t="shared" si="920"/>
        <v>#N/A</v>
      </c>
      <c r="N5328" s="8" t="e">
        <f t="shared" si="921"/>
        <v>#N/A</v>
      </c>
    </row>
    <row r="5329" spans="1:14" ht="15.75" customHeight="1" x14ac:dyDescent="0.35">
      <c r="A5329" s="7">
        <f t="shared" si="955"/>
        <v>0</v>
      </c>
      <c r="B5329" s="7">
        <f t="shared" si="956"/>
        <v>0</v>
      </c>
      <c r="C5329" s="7">
        <f t="shared" si="957"/>
        <v>0</v>
      </c>
      <c r="D5329" s="7">
        <f t="shared" si="958"/>
        <v>0</v>
      </c>
      <c r="E5329" s="7" t="e">
        <f>IF('Report DCM'!$H5329="In-Stream Video","Rich Media display banner",IF('Report DCM'!$I5329&gt;'Report DCM'!$J5329,"Standard",VLOOKUP(CONCATENATE(bd_adtype,"_",bd_creativetype),tabela,2,FALSE)))</f>
        <v>#N/A</v>
      </c>
      <c r="F5329" s="7">
        <f t="shared" si="959"/>
        <v>0</v>
      </c>
      <c r="G5329" s="7">
        <f t="shared" si="960"/>
        <v>0</v>
      </c>
      <c r="H5329" s="7">
        <f t="shared" si="961"/>
        <v>0</v>
      </c>
      <c r="I5329" s="7">
        <f t="shared" si="962"/>
        <v>0</v>
      </c>
      <c r="J5329" s="7">
        <f t="shared" si="963"/>
        <v>0</v>
      </c>
      <c r="K5329" s="8" t="e">
        <f t="shared" si="964"/>
        <v>#N/A</v>
      </c>
      <c r="L5329" s="7" t="e">
        <f t="shared" si="965"/>
        <v>#N/A</v>
      </c>
      <c r="M5329" s="8" t="e">
        <f t="shared" si="920"/>
        <v>#N/A</v>
      </c>
      <c r="N5329" s="8" t="e">
        <f t="shared" si="921"/>
        <v>#N/A</v>
      </c>
    </row>
    <row r="5330" spans="1:14" ht="15.75" customHeight="1" x14ac:dyDescent="0.35">
      <c r="A5330" s="7">
        <f t="shared" si="955"/>
        <v>0</v>
      </c>
      <c r="B5330" s="7">
        <f t="shared" si="956"/>
        <v>0</v>
      </c>
      <c r="C5330" s="7">
        <f t="shared" si="957"/>
        <v>0</v>
      </c>
      <c r="D5330" s="7">
        <f t="shared" si="958"/>
        <v>0</v>
      </c>
      <c r="E5330" s="7" t="e">
        <f>IF('Report DCM'!$H5330="In-Stream Video","Rich Media display banner",IF('Report DCM'!$I5330&gt;'Report DCM'!$J5330,"Standard",VLOOKUP(CONCATENATE(bd_adtype,"_",bd_creativetype),tabela,2,FALSE)))</f>
        <v>#N/A</v>
      </c>
      <c r="F5330" s="7">
        <f t="shared" si="959"/>
        <v>0</v>
      </c>
      <c r="G5330" s="7">
        <f t="shared" si="960"/>
        <v>0</v>
      </c>
      <c r="H5330" s="7">
        <f t="shared" si="961"/>
        <v>0</v>
      </c>
      <c r="I5330" s="7">
        <f t="shared" si="962"/>
        <v>0</v>
      </c>
      <c r="J5330" s="7">
        <f t="shared" si="963"/>
        <v>0</v>
      </c>
      <c r="K5330" s="8" t="e">
        <f t="shared" si="964"/>
        <v>#N/A</v>
      </c>
      <c r="L5330" s="7" t="e">
        <f t="shared" si="965"/>
        <v>#N/A</v>
      </c>
      <c r="M5330" s="8" t="e">
        <f t="shared" si="920"/>
        <v>#N/A</v>
      </c>
      <c r="N5330" s="8" t="e">
        <f t="shared" si="921"/>
        <v>#N/A</v>
      </c>
    </row>
    <row r="5331" spans="1:14" ht="15.75" customHeight="1" x14ac:dyDescent="0.35">
      <c r="A5331" s="7">
        <f t="shared" si="955"/>
        <v>0</v>
      </c>
      <c r="B5331" s="7">
        <f t="shared" si="956"/>
        <v>0</v>
      </c>
      <c r="C5331" s="7">
        <f t="shared" si="957"/>
        <v>0</v>
      </c>
      <c r="D5331" s="7">
        <f t="shared" si="958"/>
        <v>0</v>
      </c>
      <c r="E5331" s="7" t="e">
        <f>IF('Report DCM'!$H5331="In-Stream Video","Rich Media display banner",IF('Report DCM'!$I5331&gt;'Report DCM'!$J5331,"Standard",VLOOKUP(CONCATENATE(bd_adtype,"_",bd_creativetype),tabela,2,FALSE)))</f>
        <v>#N/A</v>
      </c>
      <c r="F5331" s="7">
        <f t="shared" si="959"/>
        <v>0</v>
      </c>
      <c r="G5331" s="7">
        <f t="shared" si="960"/>
        <v>0</v>
      </c>
      <c r="H5331" s="7">
        <f t="shared" si="961"/>
        <v>0</v>
      </c>
      <c r="I5331" s="7">
        <f t="shared" si="962"/>
        <v>0</v>
      </c>
      <c r="J5331" s="7">
        <f t="shared" si="963"/>
        <v>0</v>
      </c>
      <c r="K5331" s="8" t="e">
        <f t="shared" si="964"/>
        <v>#N/A</v>
      </c>
      <c r="L5331" s="7" t="e">
        <f t="shared" si="965"/>
        <v>#N/A</v>
      </c>
      <c r="M5331" s="8" t="e">
        <f t="shared" si="920"/>
        <v>#N/A</v>
      </c>
      <c r="N5331" s="8" t="e">
        <f t="shared" si="921"/>
        <v>#N/A</v>
      </c>
    </row>
    <row r="5332" spans="1:14" ht="15.75" customHeight="1" x14ac:dyDescent="0.35">
      <c r="A5332" s="7">
        <f t="shared" si="955"/>
        <v>0</v>
      </c>
      <c r="B5332" s="7">
        <f t="shared" si="956"/>
        <v>0</v>
      </c>
      <c r="C5332" s="7">
        <f t="shared" si="957"/>
        <v>0</v>
      </c>
      <c r="D5332" s="7">
        <f t="shared" si="958"/>
        <v>0</v>
      </c>
      <c r="E5332" s="7" t="e">
        <f>IF('Report DCM'!$H5332="In-Stream Video","Rich Media display banner",IF('Report DCM'!$I5332&gt;'Report DCM'!$J5332,"Standard",VLOOKUP(CONCATENATE(bd_adtype,"_",bd_creativetype),tabela,2,FALSE)))</f>
        <v>#N/A</v>
      </c>
      <c r="F5332" s="7">
        <f t="shared" si="959"/>
        <v>0</v>
      </c>
      <c r="G5332" s="7">
        <f t="shared" si="960"/>
        <v>0</v>
      </c>
      <c r="H5332" s="7">
        <f t="shared" si="961"/>
        <v>0</v>
      </c>
      <c r="I5332" s="7">
        <f t="shared" si="962"/>
        <v>0</v>
      </c>
      <c r="J5332" s="7">
        <f t="shared" si="963"/>
        <v>0</v>
      </c>
      <c r="K5332" s="8" t="e">
        <f t="shared" si="964"/>
        <v>#N/A</v>
      </c>
      <c r="L5332" s="7" t="e">
        <f t="shared" si="965"/>
        <v>#N/A</v>
      </c>
      <c r="M5332" s="8" t="e">
        <f t="shared" si="920"/>
        <v>#N/A</v>
      </c>
      <c r="N5332" s="8" t="e">
        <f t="shared" si="921"/>
        <v>#N/A</v>
      </c>
    </row>
    <row r="5333" spans="1:14" ht="15.75" customHeight="1" x14ac:dyDescent="0.35">
      <c r="A5333" s="7">
        <f t="shared" si="955"/>
        <v>0</v>
      </c>
      <c r="B5333" s="7">
        <f t="shared" si="956"/>
        <v>0</v>
      </c>
      <c r="C5333" s="7">
        <f t="shared" si="957"/>
        <v>0</v>
      </c>
      <c r="D5333" s="7">
        <f t="shared" si="958"/>
        <v>0</v>
      </c>
      <c r="E5333" s="7" t="e">
        <f>IF('Report DCM'!$H5333="In-Stream Video","Rich Media display banner",IF('Report DCM'!$I5333&gt;'Report DCM'!$J5333,"Standard",VLOOKUP(CONCATENATE(bd_adtype,"_",bd_creativetype),tabela,2,FALSE)))</f>
        <v>#N/A</v>
      </c>
      <c r="F5333" s="7">
        <f t="shared" si="959"/>
        <v>0</v>
      </c>
      <c r="G5333" s="7">
        <f t="shared" si="960"/>
        <v>0</v>
      </c>
      <c r="H5333" s="7">
        <f t="shared" si="961"/>
        <v>0</v>
      </c>
      <c r="I5333" s="7">
        <f t="shared" si="962"/>
        <v>0</v>
      </c>
      <c r="J5333" s="7">
        <f t="shared" si="963"/>
        <v>0</v>
      </c>
      <c r="K5333" s="8" t="e">
        <f t="shared" si="964"/>
        <v>#N/A</v>
      </c>
      <c r="L5333" s="7" t="e">
        <f t="shared" si="965"/>
        <v>#N/A</v>
      </c>
      <c r="M5333" s="8" t="e">
        <f t="shared" si="920"/>
        <v>#N/A</v>
      </c>
      <c r="N5333" s="8" t="e">
        <f t="shared" si="921"/>
        <v>#N/A</v>
      </c>
    </row>
    <row r="5334" spans="1:14" ht="15.75" customHeight="1" x14ac:dyDescent="0.35">
      <c r="A5334" s="7">
        <f t="shared" si="955"/>
        <v>0</v>
      </c>
      <c r="B5334" s="7">
        <f t="shared" si="956"/>
        <v>0</v>
      </c>
      <c r="C5334" s="7">
        <f t="shared" si="957"/>
        <v>0</v>
      </c>
      <c r="D5334" s="7">
        <f t="shared" si="958"/>
        <v>0</v>
      </c>
      <c r="E5334" s="7" t="e">
        <f>IF('Report DCM'!$H5334="In-Stream Video","Rich Media display banner",IF('Report DCM'!$I5334&gt;'Report DCM'!$J5334,"Standard",VLOOKUP(CONCATENATE(bd_adtype,"_",bd_creativetype),tabela,2,FALSE)))</f>
        <v>#N/A</v>
      </c>
      <c r="F5334" s="7">
        <f t="shared" si="959"/>
        <v>0</v>
      </c>
      <c r="G5334" s="7">
        <f t="shared" si="960"/>
        <v>0</v>
      </c>
      <c r="H5334" s="7">
        <f t="shared" si="961"/>
        <v>0</v>
      </c>
      <c r="I5334" s="7">
        <f t="shared" si="962"/>
        <v>0</v>
      </c>
      <c r="J5334" s="7">
        <f t="shared" si="963"/>
        <v>0</v>
      </c>
      <c r="K5334" s="8" t="e">
        <f t="shared" si="964"/>
        <v>#N/A</v>
      </c>
      <c r="L5334" s="7" t="e">
        <f t="shared" si="965"/>
        <v>#N/A</v>
      </c>
      <c r="M5334" s="8" t="e">
        <f t="shared" si="920"/>
        <v>#N/A</v>
      </c>
      <c r="N5334" s="8" t="e">
        <f t="shared" si="921"/>
        <v>#N/A</v>
      </c>
    </row>
    <row r="5335" spans="1:14" ht="15.75" customHeight="1" x14ac:dyDescent="0.35">
      <c r="A5335" s="7">
        <f t="shared" si="955"/>
        <v>0</v>
      </c>
      <c r="B5335" s="7">
        <f t="shared" si="956"/>
        <v>0</v>
      </c>
      <c r="C5335" s="7">
        <f t="shared" si="957"/>
        <v>0</v>
      </c>
      <c r="D5335" s="7">
        <f t="shared" si="958"/>
        <v>0</v>
      </c>
      <c r="E5335" s="7" t="e">
        <f>IF('Report DCM'!$H5335="In-Stream Video","Rich Media display banner",IF('Report DCM'!$I5335&gt;'Report DCM'!$J5335,"Standard",VLOOKUP(CONCATENATE(bd_adtype,"_",bd_creativetype),tabela,2,FALSE)))</f>
        <v>#N/A</v>
      </c>
      <c r="F5335" s="7">
        <f t="shared" si="959"/>
        <v>0</v>
      </c>
      <c r="G5335" s="7">
        <f t="shared" si="960"/>
        <v>0</v>
      </c>
      <c r="H5335" s="7">
        <f t="shared" si="961"/>
        <v>0</v>
      </c>
      <c r="I5335" s="7">
        <f t="shared" si="962"/>
        <v>0</v>
      </c>
      <c r="J5335" s="7">
        <f t="shared" si="963"/>
        <v>0</v>
      </c>
      <c r="K5335" s="8" t="e">
        <f t="shared" si="964"/>
        <v>#N/A</v>
      </c>
      <c r="L5335" s="7" t="e">
        <f t="shared" si="965"/>
        <v>#N/A</v>
      </c>
      <c r="M5335" s="8" t="e">
        <f t="shared" si="920"/>
        <v>#N/A</v>
      </c>
      <c r="N5335" s="8" t="e">
        <f t="shared" si="921"/>
        <v>#N/A</v>
      </c>
    </row>
    <row r="5336" spans="1:14" ht="15.75" customHeight="1" x14ac:dyDescent="0.35">
      <c r="A5336" s="7">
        <f t="shared" si="955"/>
        <v>0</v>
      </c>
      <c r="B5336" s="7">
        <f t="shared" si="956"/>
        <v>0</v>
      </c>
      <c r="C5336" s="7">
        <f t="shared" si="957"/>
        <v>0</v>
      </c>
      <c r="D5336" s="7">
        <f t="shared" si="958"/>
        <v>0</v>
      </c>
      <c r="E5336" s="7" t="e">
        <f>IF('Report DCM'!$H5336="In-Stream Video","Rich Media display banner",IF('Report DCM'!$I5336&gt;'Report DCM'!$J5336,"Standard",VLOOKUP(CONCATENATE(bd_adtype,"_",bd_creativetype),tabela,2,FALSE)))</f>
        <v>#N/A</v>
      </c>
      <c r="F5336" s="7">
        <f t="shared" si="959"/>
        <v>0</v>
      </c>
      <c r="G5336" s="7">
        <f t="shared" si="960"/>
        <v>0</v>
      </c>
      <c r="H5336" s="7">
        <f t="shared" si="961"/>
        <v>0</v>
      </c>
      <c r="I5336" s="7">
        <f t="shared" si="962"/>
        <v>0</v>
      </c>
      <c r="J5336" s="7">
        <f t="shared" si="963"/>
        <v>0</v>
      </c>
      <c r="K5336" s="8" t="e">
        <f t="shared" si="964"/>
        <v>#N/A</v>
      </c>
      <c r="L5336" s="7" t="e">
        <f t="shared" si="965"/>
        <v>#N/A</v>
      </c>
      <c r="M5336" s="8" t="e">
        <f t="shared" si="920"/>
        <v>#N/A</v>
      </c>
      <c r="N5336" s="8" t="e">
        <f t="shared" si="921"/>
        <v>#N/A</v>
      </c>
    </row>
    <row r="5337" spans="1:14" ht="15.75" customHeight="1" x14ac:dyDescent="0.35">
      <c r="A5337" s="7">
        <f t="shared" si="955"/>
        <v>0</v>
      </c>
      <c r="B5337" s="7">
        <f t="shared" si="956"/>
        <v>0</v>
      </c>
      <c r="C5337" s="7">
        <f t="shared" si="957"/>
        <v>0</v>
      </c>
      <c r="D5337" s="7">
        <f t="shared" si="958"/>
        <v>0</v>
      </c>
      <c r="E5337" s="7" t="e">
        <f>IF('Report DCM'!$H5337="In-Stream Video","Rich Media display banner",IF('Report DCM'!$I5337&gt;'Report DCM'!$J5337,"Standard",VLOOKUP(CONCATENATE(bd_adtype,"_",bd_creativetype),tabela,2,FALSE)))</f>
        <v>#N/A</v>
      </c>
      <c r="F5337" s="7">
        <f t="shared" si="959"/>
        <v>0</v>
      </c>
      <c r="G5337" s="7">
        <f t="shared" si="960"/>
        <v>0</v>
      </c>
      <c r="H5337" s="7">
        <f t="shared" si="961"/>
        <v>0</v>
      </c>
      <c r="I5337" s="7">
        <f t="shared" si="962"/>
        <v>0</v>
      </c>
      <c r="J5337" s="7">
        <f t="shared" si="963"/>
        <v>0</v>
      </c>
      <c r="K5337" s="8" t="e">
        <f t="shared" si="964"/>
        <v>#N/A</v>
      </c>
      <c r="L5337" s="7" t="e">
        <f t="shared" si="965"/>
        <v>#N/A</v>
      </c>
      <c r="M5337" s="8" t="e">
        <f t="shared" si="920"/>
        <v>#N/A</v>
      </c>
      <c r="N5337" s="8" t="e">
        <f t="shared" si="921"/>
        <v>#N/A</v>
      </c>
    </row>
    <row r="5338" spans="1:14" ht="15.75" customHeight="1" x14ac:dyDescent="0.35">
      <c r="A5338" s="7">
        <f t="shared" si="955"/>
        <v>0</v>
      </c>
      <c r="B5338" s="7">
        <f t="shared" si="956"/>
        <v>0</v>
      </c>
      <c r="C5338" s="7">
        <f t="shared" si="957"/>
        <v>0</v>
      </c>
      <c r="D5338" s="7">
        <f t="shared" si="958"/>
        <v>0</v>
      </c>
      <c r="E5338" s="7" t="e">
        <f>IF('Report DCM'!$H5338="In-Stream Video","Rich Media display banner",IF('Report DCM'!$I5338&gt;'Report DCM'!$J5338,"Standard",VLOOKUP(CONCATENATE(bd_adtype,"_",bd_creativetype),tabela,2,FALSE)))</f>
        <v>#N/A</v>
      </c>
      <c r="F5338" s="7">
        <f t="shared" si="959"/>
        <v>0</v>
      </c>
      <c r="G5338" s="7">
        <f t="shared" si="960"/>
        <v>0</v>
      </c>
      <c r="H5338" s="7">
        <f t="shared" si="961"/>
        <v>0</v>
      </c>
      <c r="I5338" s="7">
        <f t="shared" si="962"/>
        <v>0</v>
      </c>
      <c r="J5338" s="7">
        <f t="shared" si="963"/>
        <v>0</v>
      </c>
      <c r="K5338" s="8" t="e">
        <f t="shared" si="964"/>
        <v>#N/A</v>
      </c>
      <c r="L5338" s="7" t="e">
        <f t="shared" si="965"/>
        <v>#N/A</v>
      </c>
      <c r="M5338" s="8" t="e">
        <f t="shared" si="920"/>
        <v>#N/A</v>
      </c>
      <c r="N5338" s="8" t="e">
        <f t="shared" si="921"/>
        <v>#N/A</v>
      </c>
    </row>
    <row r="5339" spans="1:14" ht="15.75" customHeight="1" x14ac:dyDescent="0.35">
      <c r="A5339" s="7">
        <f t="shared" si="955"/>
        <v>0</v>
      </c>
      <c r="B5339" s="7">
        <f t="shared" si="956"/>
        <v>0</v>
      </c>
      <c r="C5339" s="7">
        <f t="shared" si="957"/>
        <v>0</v>
      </c>
      <c r="D5339" s="7">
        <f t="shared" si="958"/>
        <v>0</v>
      </c>
      <c r="E5339" s="7" t="e">
        <f>IF('Report DCM'!$H5339="In-Stream Video","Rich Media display banner",IF('Report DCM'!$I5339&gt;'Report DCM'!$J5339,"Standard",VLOOKUP(CONCATENATE(bd_adtype,"_",bd_creativetype),tabela,2,FALSE)))</f>
        <v>#N/A</v>
      </c>
      <c r="F5339" s="7">
        <f t="shared" si="959"/>
        <v>0</v>
      </c>
      <c r="G5339" s="7">
        <f t="shared" si="960"/>
        <v>0</v>
      </c>
      <c r="H5339" s="7">
        <f t="shared" si="961"/>
        <v>0</v>
      </c>
      <c r="I5339" s="7">
        <f t="shared" si="962"/>
        <v>0</v>
      </c>
      <c r="J5339" s="7">
        <f t="shared" si="963"/>
        <v>0</v>
      </c>
      <c r="K5339" s="8" t="e">
        <f t="shared" si="964"/>
        <v>#N/A</v>
      </c>
      <c r="L5339" s="7" t="e">
        <f t="shared" si="965"/>
        <v>#N/A</v>
      </c>
      <c r="M5339" s="8" t="e">
        <f t="shared" si="920"/>
        <v>#N/A</v>
      </c>
      <c r="N5339" s="8" t="e">
        <f t="shared" si="921"/>
        <v>#N/A</v>
      </c>
    </row>
    <row r="5340" spans="1:14" ht="15.75" customHeight="1" x14ac:dyDescent="0.35">
      <c r="A5340" s="7">
        <f t="shared" si="955"/>
        <v>0</v>
      </c>
      <c r="B5340" s="7">
        <f t="shared" si="956"/>
        <v>0</v>
      </c>
      <c r="C5340" s="7">
        <f t="shared" si="957"/>
        <v>0</v>
      </c>
      <c r="D5340" s="7">
        <f t="shared" si="958"/>
        <v>0</v>
      </c>
      <c r="E5340" s="7" t="e">
        <f>IF('Report DCM'!$H5340="In-Stream Video","Rich Media display banner",IF('Report DCM'!$I5340&gt;'Report DCM'!$J5340,"Standard",VLOOKUP(CONCATENATE(bd_adtype,"_",bd_creativetype),tabela,2,FALSE)))</f>
        <v>#N/A</v>
      </c>
      <c r="F5340" s="7">
        <f t="shared" si="959"/>
        <v>0</v>
      </c>
      <c r="G5340" s="7">
        <f t="shared" si="960"/>
        <v>0</v>
      </c>
      <c r="H5340" s="7">
        <f t="shared" si="961"/>
        <v>0</v>
      </c>
      <c r="I5340" s="7">
        <f t="shared" si="962"/>
        <v>0</v>
      </c>
      <c r="J5340" s="7">
        <f t="shared" si="963"/>
        <v>0</v>
      </c>
      <c r="K5340" s="8" t="e">
        <f t="shared" si="964"/>
        <v>#N/A</v>
      </c>
      <c r="L5340" s="7" t="e">
        <f t="shared" si="965"/>
        <v>#N/A</v>
      </c>
      <c r="M5340" s="8" t="e">
        <f t="shared" si="920"/>
        <v>#N/A</v>
      </c>
      <c r="N5340" s="8" t="e">
        <f t="shared" si="921"/>
        <v>#N/A</v>
      </c>
    </row>
    <row r="5341" spans="1:14" ht="15.75" customHeight="1" x14ac:dyDescent="0.35">
      <c r="A5341" s="7">
        <f t="shared" si="955"/>
        <v>0</v>
      </c>
      <c r="B5341" s="7">
        <f t="shared" si="956"/>
        <v>0</v>
      </c>
      <c r="C5341" s="7">
        <f t="shared" si="957"/>
        <v>0</v>
      </c>
      <c r="D5341" s="7">
        <f t="shared" si="958"/>
        <v>0</v>
      </c>
      <c r="E5341" s="7" t="e">
        <f>IF('Report DCM'!$H5341="In-Stream Video","Rich Media display banner",IF('Report DCM'!$I5341&gt;'Report DCM'!$J5341,"Standard",VLOOKUP(CONCATENATE(bd_adtype,"_",bd_creativetype),tabela,2,FALSE)))</f>
        <v>#N/A</v>
      </c>
      <c r="F5341" s="7">
        <f t="shared" si="959"/>
        <v>0</v>
      </c>
      <c r="G5341" s="7">
        <f t="shared" si="960"/>
        <v>0</v>
      </c>
      <c r="H5341" s="7">
        <f t="shared" si="961"/>
        <v>0</v>
      </c>
      <c r="I5341" s="7">
        <f t="shared" si="962"/>
        <v>0</v>
      </c>
      <c r="J5341" s="7">
        <f t="shared" si="963"/>
        <v>0</v>
      </c>
      <c r="K5341" s="8" t="e">
        <f t="shared" si="964"/>
        <v>#N/A</v>
      </c>
      <c r="L5341" s="7" t="e">
        <f t="shared" si="965"/>
        <v>#N/A</v>
      </c>
      <c r="M5341" s="8" t="e">
        <f t="shared" si="920"/>
        <v>#N/A</v>
      </c>
      <c r="N5341" s="8" t="e">
        <f t="shared" si="921"/>
        <v>#N/A</v>
      </c>
    </row>
    <row r="5342" spans="1:14" ht="15.75" customHeight="1" x14ac:dyDescent="0.35">
      <c r="A5342" s="7">
        <f t="shared" si="955"/>
        <v>0</v>
      </c>
      <c r="B5342" s="7">
        <f t="shared" si="956"/>
        <v>0</v>
      </c>
      <c r="C5342" s="7">
        <f t="shared" si="957"/>
        <v>0</v>
      </c>
      <c r="D5342" s="7">
        <f t="shared" si="958"/>
        <v>0</v>
      </c>
      <c r="E5342" s="7" t="e">
        <f>IF('Report DCM'!$H5342="In-Stream Video","Rich Media display banner",IF('Report DCM'!$I5342&gt;'Report DCM'!$J5342,"Standard",VLOOKUP(CONCATENATE(bd_adtype,"_",bd_creativetype),tabela,2,FALSE)))</f>
        <v>#N/A</v>
      </c>
      <c r="F5342" s="7">
        <f t="shared" si="959"/>
        <v>0</v>
      </c>
      <c r="G5342" s="7">
        <f t="shared" si="960"/>
        <v>0</v>
      </c>
      <c r="H5342" s="7">
        <f t="shared" si="961"/>
        <v>0</v>
      </c>
      <c r="I5342" s="7">
        <f t="shared" si="962"/>
        <v>0</v>
      </c>
      <c r="J5342" s="7">
        <f t="shared" si="963"/>
        <v>0</v>
      </c>
      <c r="K5342" s="8" t="e">
        <f t="shared" si="964"/>
        <v>#N/A</v>
      </c>
      <c r="L5342" s="7" t="e">
        <f t="shared" si="965"/>
        <v>#N/A</v>
      </c>
      <c r="M5342" s="8" t="e">
        <f t="shared" si="920"/>
        <v>#N/A</v>
      </c>
      <c r="N5342" s="8" t="e">
        <f t="shared" si="921"/>
        <v>#N/A</v>
      </c>
    </row>
    <row r="5343" spans="1:14" ht="15.75" customHeight="1" x14ac:dyDescent="0.35">
      <c r="A5343" s="7">
        <f t="shared" si="955"/>
        <v>0</v>
      </c>
      <c r="B5343" s="7">
        <f t="shared" si="956"/>
        <v>0</v>
      </c>
      <c r="C5343" s="7">
        <f t="shared" si="957"/>
        <v>0</v>
      </c>
      <c r="D5343" s="7">
        <f t="shared" si="958"/>
        <v>0</v>
      </c>
      <c r="E5343" s="7" t="e">
        <f>IF('Report DCM'!$H5343="In-Stream Video","Rich Media display banner",IF('Report DCM'!$I5343&gt;'Report DCM'!$J5343,"Standard",VLOOKUP(CONCATENATE(bd_adtype,"_",bd_creativetype),tabela,2,FALSE)))</f>
        <v>#N/A</v>
      </c>
      <c r="F5343" s="7">
        <f t="shared" si="959"/>
        <v>0</v>
      </c>
      <c r="G5343" s="7">
        <f t="shared" si="960"/>
        <v>0</v>
      </c>
      <c r="H5343" s="7">
        <f t="shared" si="961"/>
        <v>0</v>
      </c>
      <c r="I5343" s="7">
        <f t="shared" si="962"/>
        <v>0</v>
      </c>
      <c r="J5343" s="7">
        <f t="shared" si="963"/>
        <v>0</v>
      </c>
      <c r="K5343" s="8" t="e">
        <f t="shared" si="964"/>
        <v>#N/A</v>
      </c>
      <c r="L5343" s="7" t="e">
        <f t="shared" si="965"/>
        <v>#N/A</v>
      </c>
      <c r="M5343" s="8" t="e">
        <f t="shared" si="920"/>
        <v>#N/A</v>
      </c>
      <c r="N5343" s="8" t="e">
        <f t="shared" si="921"/>
        <v>#N/A</v>
      </c>
    </row>
    <row r="5344" spans="1:14" ht="15.75" customHeight="1" x14ac:dyDescent="0.35">
      <c r="A5344" s="7">
        <f t="shared" si="955"/>
        <v>0</v>
      </c>
      <c r="B5344" s="7">
        <f t="shared" si="956"/>
        <v>0</v>
      </c>
      <c r="C5344" s="7">
        <f t="shared" si="957"/>
        <v>0</v>
      </c>
      <c r="D5344" s="7">
        <f t="shared" si="958"/>
        <v>0</v>
      </c>
      <c r="E5344" s="7" t="e">
        <f>IF('Report DCM'!$H5344="In-Stream Video","Rich Media display banner",IF('Report DCM'!$I5344&gt;'Report DCM'!$J5344,"Standard",VLOOKUP(CONCATENATE(bd_adtype,"_",bd_creativetype),tabela,2,FALSE)))</f>
        <v>#N/A</v>
      </c>
      <c r="F5344" s="7">
        <f t="shared" si="959"/>
        <v>0</v>
      </c>
      <c r="G5344" s="7">
        <f t="shared" si="960"/>
        <v>0</v>
      </c>
      <c r="H5344" s="7">
        <f t="shared" si="961"/>
        <v>0</v>
      </c>
      <c r="I5344" s="7">
        <f t="shared" si="962"/>
        <v>0</v>
      </c>
      <c r="J5344" s="7">
        <f t="shared" si="963"/>
        <v>0</v>
      </c>
      <c r="K5344" s="8" t="e">
        <f t="shared" si="964"/>
        <v>#N/A</v>
      </c>
      <c r="L5344" s="7" t="e">
        <f t="shared" si="965"/>
        <v>#N/A</v>
      </c>
      <c r="M5344" s="8" t="e">
        <f t="shared" si="920"/>
        <v>#N/A</v>
      </c>
      <c r="N5344" s="8" t="e">
        <f t="shared" si="921"/>
        <v>#N/A</v>
      </c>
    </row>
    <row r="5345" spans="1:14" ht="15.75" customHeight="1" x14ac:dyDescent="0.35">
      <c r="A5345" s="7">
        <f t="shared" si="955"/>
        <v>0</v>
      </c>
      <c r="B5345" s="7">
        <f t="shared" si="956"/>
        <v>0</v>
      </c>
      <c r="C5345" s="7">
        <f t="shared" si="957"/>
        <v>0</v>
      </c>
      <c r="D5345" s="7">
        <f t="shared" si="958"/>
        <v>0</v>
      </c>
      <c r="E5345" s="7" t="e">
        <f>IF('Report DCM'!$H5345="In-Stream Video","Rich Media display banner",IF('Report DCM'!$I5345&gt;'Report DCM'!$J5345,"Standard",VLOOKUP(CONCATENATE(bd_adtype,"_",bd_creativetype),tabela,2,FALSE)))</f>
        <v>#N/A</v>
      </c>
      <c r="F5345" s="7">
        <f t="shared" si="959"/>
        <v>0</v>
      </c>
      <c r="G5345" s="7">
        <f t="shared" si="960"/>
        <v>0</v>
      </c>
      <c r="H5345" s="7">
        <f t="shared" si="961"/>
        <v>0</v>
      </c>
      <c r="I5345" s="7">
        <f t="shared" si="962"/>
        <v>0</v>
      </c>
      <c r="J5345" s="7">
        <f t="shared" si="963"/>
        <v>0</v>
      </c>
      <c r="K5345" s="8" t="e">
        <f t="shared" si="964"/>
        <v>#N/A</v>
      </c>
      <c r="L5345" s="7" t="e">
        <f t="shared" si="965"/>
        <v>#N/A</v>
      </c>
      <c r="M5345" s="8" t="e">
        <f t="shared" si="920"/>
        <v>#N/A</v>
      </c>
      <c r="N5345" s="8" t="e">
        <f t="shared" si="921"/>
        <v>#N/A</v>
      </c>
    </row>
    <row r="5346" spans="1:14" ht="15.75" customHeight="1" x14ac:dyDescent="0.35">
      <c r="A5346" s="7">
        <f t="shared" si="955"/>
        <v>0</v>
      </c>
      <c r="B5346" s="7">
        <f t="shared" si="956"/>
        <v>0</v>
      </c>
      <c r="C5346" s="7">
        <f t="shared" si="957"/>
        <v>0</v>
      </c>
      <c r="D5346" s="7">
        <f t="shared" si="958"/>
        <v>0</v>
      </c>
      <c r="E5346" s="7" t="e">
        <f>IF('Report DCM'!$H5346="In-Stream Video","Rich Media display banner",IF('Report DCM'!$I5346&gt;'Report DCM'!$J5346,"Standard",VLOOKUP(CONCATENATE(bd_adtype,"_",bd_creativetype),tabela,2,FALSE)))</f>
        <v>#N/A</v>
      </c>
      <c r="F5346" s="7">
        <f t="shared" si="959"/>
        <v>0</v>
      </c>
      <c r="G5346" s="7">
        <f t="shared" si="960"/>
        <v>0</v>
      </c>
      <c r="H5346" s="7">
        <f t="shared" si="961"/>
        <v>0</v>
      </c>
      <c r="I5346" s="7">
        <f t="shared" si="962"/>
        <v>0</v>
      </c>
      <c r="J5346" s="7">
        <f t="shared" si="963"/>
        <v>0</v>
      </c>
      <c r="K5346" s="8" t="e">
        <f t="shared" si="964"/>
        <v>#N/A</v>
      </c>
      <c r="L5346" s="7" t="e">
        <f t="shared" si="965"/>
        <v>#N/A</v>
      </c>
      <c r="M5346" s="8" t="e">
        <f t="shared" si="920"/>
        <v>#N/A</v>
      </c>
      <c r="N5346" s="8" t="e">
        <f t="shared" si="921"/>
        <v>#N/A</v>
      </c>
    </row>
    <row r="5347" spans="1:14" ht="15.75" customHeight="1" x14ac:dyDescent="0.35">
      <c r="A5347" s="7">
        <f t="shared" si="955"/>
        <v>0</v>
      </c>
      <c r="B5347" s="7">
        <f t="shared" si="956"/>
        <v>0</v>
      </c>
      <c r="C5347" s="7">
        <f t="shared" si="957"/>
        <v>0</v>
      </c>
      <c r="D5347" s="7">
        <f t="shared" si="958"/>
        <v>0</v>
      </c>
      <c r="E5347" s="7" t="e">
        <f>IF('Report DCM'!$H5347="In-Stream Video","Rich Media display banner",IF('Report DCM'!$I5347&gt;'Report DCM'!$J5347,"Standard",VLOOKUP(CONCATENATE(bd_adtype,"_",bd_creativetype),tabela,2,FALSE)))</f>
        <v>#N/A</v>
      </c>
      <c r="F5347" s="7">
        <f t="shared" si="959"/>
        <v>0</v>
      </c>
      <c r="G5347" s="7">
        <f t="shared" si="960"/>
        <v>0</v>
      </c>
      <c r="H5347" s="7">
        <f t="shared" si="961"/>
        <v>0</v>
      </c>
      <c r="I5347" s="7">
        <f t="shared" si="962"/>
        <v>0</v>
      </c>
      <c r="J5347" s="7">
        <f t="shared" si="963"/>
        <v>0</v>
      </c>
      <c r="K5347" s="8" t="e">
        <f t="shared" si="964"/>
        <v>#N/A</v>
      </c>
      <c r="L5347" s="7" t="e">
        <f t="shared" si="965"/>
        <v>#N/A</v>
      </c>
      <c r="M5347" s="8" t="e">
        <f t="shared" si="920"/>
        <v>#N/A</v>
      </c>
      <c r="N5347" s="8" t="e">
        <f t="shared" si="921"/>
        <v>#N/A</v>
      </c>
    </row>
    <row r="5348" spans="1:14" ht="15.75" customHeight="1" x14ac:dyDescent="0.35">
      <c r="A5348" s="7">
        <f t="shared" si="955"/>
        <v>0</v>
      </c>
      <c r="B5348" s="7">
        <f t="shared" si="956"/>
        <v>0</v>
      </c>
      <c r="C5348" s="7">
        <f t="shared" si="957"/>
        <v>0</v>
      </c>
      <c r="D5348" s="7">
        <f t="shared" si="958"/>
        <v>0</v>
      </c>
      <c r="E5348" s="7" t="e">
        <f>IF('Report DCM'!$H5348="In-Stream Video","Rich Media display banner",IF('Report DCM'!$I5348&gt;'Report DCM'!$J5348,"Standard",VLOOKUP(CONCATENATE(bd_adtype,"_",bd_creativetype),tabela,2,FALSE)))</f>
        <v>#N/A</v>
      </c>
      <c r="F5348" s="7">
        <f t="shared" si="959"/>
        <v>0</v>
      </c>
      <c r="G5348" s="7">
        <f t="shared" si="960"/>
        <v>0</v>
      </c>
      <c r="H5348" s="7">
        <f t="shared" si="961"/>
        <v>0</v>
      </c>
      <c r="I5348" s="7">
        <f t="shared" si="962"/>
        <v>0</v>
      </c>
      <c r="J5348" s="7">
        <f t="shared" si="963"/>
        <v>0</v>
      </c>
      <c r="K5348" s="8" t="e">
        <f t="shared" si="964"/>
        <v>#N/A</v>
      </c>
      <c r="L5348" s="7" t="e">
        <f t="shared" si="965"/>
        <v>#N/A</v>
      </c>
      <c r="M5348" s="8" t="e">
        <f t="shared" si="920"/>
        <v>#N/A</v>
      </c>
      <c r="N5348" s="8" t="e">
        <f t="shared" si="921"/>
        <v>#N/A</v>
      </c>
    </row>
    <row r="5349" spans="1:14" ht="15.75" customHeight="1" x14ac:dyDescent="0.35">
      <c r="A5349" s="7">
        <f t="shared" si="955"/>
        <v>0</v>
      </c>
      <c r="B5349" s="7">
        <f t="shared" si="956"/>
        <v>0</v>
      </c>
      <c r="C5349" s="7">
        <f t="shared" si="957"/>
        <v>0</v>
      </c>
      <c r="D5349" s="7">
        <f t="shared" si="958"/>
        <v>0</v>
      </c>
      <c r="E5349" s="7" t="e">
        <f>IF('Report DCM'!$H5349="In-Stream Video","Rich Media display banner",IF('Report DCM'!$I5349&gt;'Report DCM'!$J5349,"Standard",VLOOKUP(CONCATENATE(bd_adtype,"_",bd_creativetype),tabela,2,FALSE)))</f>
        <v>#N/A</v>
      </c>
      <c r="F5349" s="7">
        <f t="shared" si="959"/>
        <v>0</v>
      </c>
      <c r="G5349" s="7">
        <f t="shared" si="960"/>
        <v>0</v>
      </c>
      <c r="H5349" s="7">
        <f t="shared" si="961"/>
        <v>0</v>
      </c>
      <c r="I5349" s="7">
        <f t="shared" si="962"/>
        <v>0</v>
      </c>
      <c r="J5349" s="7">
        <f t="shared" si="963"/>
        <v>0</v>
      </c>
      <c r="K5349" s="8" t="e">
        <f t="shared" si="964"/>
        <v>#N/A</v>
      </c>
      <c r="L5349" s="7" t="e">
        <f t="shared" si="965"/>
        <v>#N/A</v>
      </c>
      <c r="M5349" s="8" t="e">
        <f t="shared" si="920"/>
        <v>#N/A</v>
      </c>
      <c r="N5349" s="8" t="e">
        <f t="shared" si="921"/>
        <v>#N/A</v>
      </c>
    </row>
    <row r="5350" spans="1:14" ht="15.75" customHeight="1" x14ac:dyDescent="0.35">
      <c r="A5350" s="7">
        <f t="shared" si="955"/>
        <v>0</v>
      </c>
      <c r="B5350" s="7">
        <f t="shared" si="956"/>
        <v>0</v>
      </c>
      <c r="C5350" s="7">
        <f t="shared" si="957"/>
        <v>0</v>
      </c>
      <c r="D5350" s="7">
        <f t="shared" si="958"/>
        <v>0</v>
      </c>
      <c r="E5350" s="7" t="e">
        <f>IF('Report DCM'!$H5350="In-Stream Video","Rich Media display banner",IF('Report DCM'!$I5350&gt;'Report DCM'!$J5350,"Standard",VLOOKUP(CONCATENATE(bd_adtype,"_",bd_creativetype),tabela,2,FALSE)))</f>
        <v>#N/A</v>
      </c>
      <c r="F5350" s="7">
        <f t="shared" si="959"/>
        <v>0</v>
      </c>
      <c r="G5350" s="7">
        <f t="shared" si="960"/>
        <v>0</v>
      </c>
      <c r="H5350" s="7">
        <f t="shared" si="961"/>
        <v>0</v>
      </c>
      <c r="I5350" s="7">
        <f t="shared" si="962"/>
        <v>0</v>
      </c>
      <c r="J5350" s="7">
        <f t="shared" si="963"/>
        <v>0</v>
      </c>
      <c r="K5350" s="8" t="e">
        <f t="shared" si="964"/>
        <v>#N/A</v>
      </c>
      <c r="L5350" s="7" t="e">
        <f t="shared" si="965"/>
        <v>#N/A</v>
      </c>
      <c r="M5350" s="8" t="e">
        <f t="shared" si="920"/>
        <v>#N/A</v>
      </c>
      <c r="N5350" s="8" t="e">
        <f t="shared" si="921"/>
        <v>#N/A</v>
      </c>
    </row>
    <row r="5351" spans="1:14" ht="15.75" customHeight="1" x14ac:dyDescent="0.35">
      <c r="A5351" s="7">
        <f t="shared" si="955"/>
        <v>0</v>
      </c>
      <c r="B5351" s="7">
        <f t="shared" si="956"/>
        <v>0</v>
      </c>
      <c r="C5351" s="7">
        <f t="shared" si="957"/>
        <v>0</v>
      </c>
      <c r="D5351" s="7">
        <f t="shared" si="958"/>
        <v>0</v>
      </c>
      <c r="E5351" s="7" t="e">
        <f>IF('Report DCM'!$H5351="In-Stream Video","Rich Media display banner",IF('Report DCM'!$I5351&gt;'Report DCM'!$J5351,"Standard",VLOOKUP(CONCATENATE(bd_adtype,"_",bd_creativetype),tabela,2,FALSE)))</f>
        <v>#N/A</v>
      </c>
      <c r="F5351" s="7">
        <f t="shared" si="959"/>
        <v>0</v>
      </c>
      <c r="G5351" s="7">
        <f t="shared" si="960"/>
        <v>0</v>
      </c>
      <c r="H5351" s="7">
        <f t="shared" si="961"/>
        <v>0</v>
      </c>
      <c r="I5351" s="7">
        <f t="shared" si="962"/>
        <v>0</v>
      </c>
      <c r="J5351" s="7">
        <f t="shared" si="963"/>
        <v>0</v>
      </c>
      <c r="K5351" s="8" t="e">
        <f t="shared" si="964"/>
        <v>#N/A</v>
      </c>
      <c r="L5351" s="7" t="e">
        <f t="shared" si="965"/>
        <v>#N/A</v>
      </c>
      <c r="M5351" s="8" t="e">
        <f t="shared" si="920"/>
        <v>#N/A</v>
      </c>
      <c r="N5351" s="8" t="e">
        <f t="shared" si="921"/>
        <v>#N/A</v>
      </c>
    </row>
    <row r="5352" spans="1:14" ht="15.75" customHeight="1" x14ac:dyDescent="0.35">
      <c r="A5352" s="7">
        <f t="shared" si="955"/>
        <v>0</v>
      </c>
      <c r="B5352" s="7">
        <f t="shared" si="956"/>
        <v>0</v>
      </c>
      <c r="C5352" s="7">
        <f t="shared" si="957"/>
        <v>0</v>
      </c>
      <c r="D5352" s="7">
        <f t="shared" si="958"/>
        <v>0</v>
      </c>
      <c r="E5352" s="7" t="e">
        <f>IF('Report DCM'!$H5352="In-Stream Video","Rich Media display banner",IF('Report DCM'!$I5352&gt;'Report DCM'!$J5352,"Standard",VLOOKUP(CONCATENATE(bd_adtype,"_",bd_creativetype),tabela,2,FALSE)))</f>
        <v>#N/A</v>
      </c>
      <c r="F5352" s="7">
        <f t="shared" si="959"/>
        <v>0</v>
      </c>
      <c r="G5352" s="7">
        <f t="shared" si="960"/>
        <v>0</v>
      </c>
      <c r="H5352" s="7">
        <f t="shared" si="961"/>
        <v>0</v>
      </c>
      <c r="I5352" s="7">
        <f t="shared" si="962"/>
        <v>0</v>
      </c>
      <c r="J5352" s="7">
        <f t="shared" si="963"/>
        <v>0</v>
      </c>
      <c r="K5352" s="8" t="e">
        <f t="shared" si="964"/>
        <v>#N/A</v>
      </c>
      <c r="L5352" s="7" t="e">
        <f t="shared" si="965"/>
        <v>#N/A</v>
      </c>
      <c r="M5352" s="8" t="e">
        <f t="shared" si="920"/>
        <v>#N/A</v>
      </c>
      <c r="N5352" s="8" t="e">
        <f t="shared" si="921"/>
        <v>#N/A</v>
      </c>
    </row>
    <row r="5353" spans="1:14" ht="15.75" customHeight="1" x14ac:dyDescent="0.35">
      <c r="A5353" s="7">
        <f t="shared" si="955"/>
        <v>0</v>
      </c>
      <c r="B5353" s="7">
        <f t="shared" si="956"/>
        <v>0</v>
      </c>
      <c r="C5353" s="7">
        <f t="shared" si="957"/>
        <v>0</v>
      </c>
      <c r="D5353" s="7">
        <f t="shared" si="958"/>
        <v>0</v>
      </c>
      <c r="E5353" s="7" t="e">
        <f>IF('Report DCM'!$H5353="In-Stream Video","Rich Media display banner",IF('Report DCM'!$I5353&gt;'Report DCM'!$J5353,"Standard",VLOOKUP(CONCATENATE(bd_adtype,"_",bd_creativetype),tabela,2,FALSE)))</f>
        <v>#N/A</v>
      </c>
      <c r="F5353" s="7">
        <f t="shared" si="959"/>
        <v>0</v>
      </c>
      <c r="G5353" s="7">
        <f t="shared" si="960"/>
        <v>0</v>
      </c>
      <c r="H5353" s="7">
        <f t="shared" si="961"/>
        <v>0</v>
      </c>
      <c r="I5353" s="7">
        <f t="shared" si="962"/>
        <v>0</v>
      </c>
      <c r="J5353" s="7">
        <f t="shared" si="963"/>
        <v>0</v>
      </c>
      <c r="K5353" s="8" t="e">
        <f t="shared" si="964"/>
        <v>#N/A</v>
      </c>
      <c r="L5353" s="7" t="e">
        <f t="shared" si="965"/>
        <v>#N/A</v>
      </c>
      <c r="M5353" s="8" t="e">
        <f t="shared" si="920"/>
        <v>#N/A</v>
      </c>
      <c r="N5353" s="8" t="e">
        <f t="shared" si="921"/>
        <v>#N/A</v>
      </c>
    </row>
    <row r="5354" spans="1:14" ht="15.75" customHeight="1" x14ac:dyDescent="0.35">
      <c r="A5354" s="7">
        <f t="shared" si="955"/>
        <v>0</v>
      </c>
      <c r="B5354" s="7">
        <f t="shared" si="956"/>
        <v>0</v>
      </c>
      <c r="C5354" s="7">
        <f t="shared" si="957"/>
        <v>0</v>
      </c>
      <c r="D5354" s="7">
        <f t="shared" si="958"/>
        <v>0</v>
      </c>
      <c r="E5354" s="7" t="e">
        <f>IF('Report DCM'!$H5354="In-Stream Video","Rich Media display banner",IF('Report DCM'!$I5354&gt;'Report DCM'!$J5354,"Standard",VLOOKUP(CONCATENATE(bd_adtype,"_",bd_creativetype),tabela,2,FALSE)))</f>
        <v>#N/A</v>
      </c>
      <c r="F5354" s="7">
        <f t="shared" si="959"/>
        <v>0</v>
      </c>
      <c r="G5354" s="7">
        <f t="shared" si="960"/>
        <v>0</v>
      </c>
      <c r="H5354" s="7">
        <f t="shared" si="961"/>
        <v>0</v>
      </c>
      <c r="I5354" s="7">
        <f t="shared" si="962"/>
        <v>0</v>
      </c>
      <c r="J5354" s="7">
        <f t="shared" si="963"/>
        <v>0</v>
      </c>
      <c r="K5354" s="8" t="e">
        <f t="shared" si="964"/>
        <v>#N/A</v>
      </c>
      <c r="L5354" s="7" t="e">
        <f t="shared" si="965"/>
        <v>#N/A</v>
      </c>
      <c r="M5354" s="8" t="e">
        <f t="shared" si="920"/>
        <v>#N/A</v>
      </c>
      <c r="N5354" s="8" t="e">
        <f t="shared" si="921"/>
        <v>#N/A</v>
      </c>
    </row>
    <row r="5355" spans="1:14" ht="15.75" customHeight="1" x14ac:dyDescent="0.35">
      <c r="A5355" s="7">
        <f t="shared" si="955"/>
        <v>0</v>
      </c>
      <c r="B5355" s="7">
        <f t="shared" si="956"/>
        <v>0</v>
      </c>
      <c r="C5355" s="7">
        <f t="shared" si="957"/>
        <v>0</v>
      </c>
      <c r="D5355" s="7">
        <f t="shared" si="958"/>
        <v>0</v>
      </c>
      <c r="E5355" s="7" t="e">
        <f>IF('Report DCM'!$H5355="In-Stream Video","Rich Media display banner",IF('Report DCM'!$I5355&gt;'Report DCM'!$J5355,"Standard",VLOOKUP(CONCATENATE(bd_adtype,"_",bd_creativetype),tabela,2,FALSE)))</f>
        <v>#N/A</v>
      </c>
      <c r="F5355" s="7">
        <f t="shared" si="959"/>
        <v>0</v>
      </c>
      <c r="G5355" s="7">
        <f t="shared" si="960"/>
        <v>0</v>
      </c>
      <c r="H5355" s="7">
        <f t="shared" si="961"/>
        <v>0</v>
      </c>
      <c r="I5355" s="7">
        <f t="shared" si="962"/>
        <v>0</v>
      </c>
      <c r="J5355" s="7">
        <f t="shared" si="963"/>
        <v>0</v>
      </c>
      <c r="K5355" s="8" t="e">
        <f t="shared" si="964"/>
        <v>#N/A</v>
      </c>
      <c r="L5355" s="7" t="e">
        <f t="shared" si="965"/>
        <v>#N/A</v>
      </c>
      <c r="M5355" s="8" t="e">
        <f t="shared" si="920"/>
        <v>#N/A</v>
      </c>
      <c r="N5355" s="8" t="e">
        <f t="shared" si="921"/>
        <v>#N/A</v>
      </c>
    </row>
    <row r="5356" spans="1:14" ht="15.75" customHeight="1" x14ac:dyDescent="0.35">
      <c r="A5356" s="7">
        <f t="shared" si="955"/>
        <v>0</v>
      </c>
      <c r="B5356" s="7">
        <f t="shared" si="956"/>
        <v>0</v>
      </c>
      <c r="C5356" s="7">
        <f t="shared" si="957"/>
        <v>0</v>
      </c>
      <c r="D5356" s="7">
        <f t="shared" si="958"/>
        <v>0</v>
      </c>
      <c r="E5356" s="7" t="e">
        <f>IF('Report DCM'!$H5356="In-Stream Video","Rich Media display banner",IF('Report DCM'!$I5356&gt;'Report DCM'!$J5356,"Standard",VLOOKUP(CONCATENATE(bd_adtype,"_",bd_creativetype),tabela,2,FALSE)))</f>
        <v>#N/A</v>
      </c>
      <c r="F5356" s="7">
        <f t="shared" si="959"/>
        <v>0</v>
      </c>
      <c r="G5356" s="7">
        <f t="shared" si="960"/>
        <v>0</v>
      </c>
      <c r="H5356" s="7">
        <f t="shared" si="961"/>
        <v>0</v>
      </c>
      <c r="I5356" s="7">
        <f t="shared" si="962"/>
        <v>0</v>
      </c>
      <c r="J5356" s="7">
        <f t="shared" si="963"/>
        <v>0</v>
      </c>
      <c r="K5356" s="8" t="e">
        <f t="shared" si="964"/>
        <v>#N/A</v>
      </c>
      <c r="L5356" s="7" t="e">
        <f t="shared" si="965"/>
        <v>#N/A</v>
      </c>
      <c r="M5356" s="8" t="e">
        <f t="shared" si="920"/>
        <v>#N/A</v>
      </c>
      <c r="N5356" s="8" t="e">
        <f t="shared" si="921"/>
        <v>#N/A</v>
      </c>
    </row>
    <row r="5357" spans="1:14" ht="15.75" customHeight="1" x14ac:dyDescent="0.35">
      <c r="A5357" s="7">
        <f t="shared" si="955"/>
        <v>0</v>
      </c>
      <c r="B5357" s="7">
        <f t="shared" si="956"/>
        <v>0</v>
      </c>
      <c r="C5357" s="7">
        <f t="shared" si="957"/>
        <v>0</v>
      </c>
      <c r="D5357" s="7">
        <f t="shared" si="958"/>
        <v>0</v>
      </c>
      <c r="E5357" s="7" t="e">
        <f>IF('Report DCM'!$H5357="In-Stream Video","Rich Media display banner",IF('Report DCM'!$I5357&gt;'Report DCM'!$J5357,"Standard",VLOOKUP(CONCATENATE(bd_adtype,"_",bd_creativetype),tabela,2,FALSE)))</f>
        <v>#N/A</v>
      </c>
      <c r="F5357" s="7">
        <f t="shared" si="959"/>
        <v>0</v>
      </c>
      <c r="G5357" s="7">
        <f t="shared" si="960"/>
        <v>0</v>
      </c>
      <c r="H5357" s="7">
        <f t="shared" si="961"/>
        <v>0</v>
      </c>
      <c r="I5357" s="7">
        <f t="shared" si="962"/>
        <v>0</v>
      </c>
      <c r="J5357" s="7">
        <f t="shared" si="963"/>
        <v>0</v>
      </c>
      <c r="K5357" s="8" t="e">
        <f t="shared" si="964"/>
        <v>#N/A</v>
      </c>
      <c r="L5357" s="7" t="e">
        <f t="shared" si="965"/>
        <v>#N/A</v>
      </c>
      <c r="M5357" s="8" t="e">
        <f t="shared" ref="M5357:M5611" si="966">IF(E5357="Dynamic Click",J5357*K5357,K5357*$I5357/1000)</f>
        <v>#N/A</v>
      </c>
      <c r="N5357" s="8" t="e">
        <f t="shared" ref="N5357:N5611" si="967">IF(E5357="Dynamic Click",J5357*L5357,L5357*$I5357/1000)</f>
        <v>#N/A</v>
      </c>
    </row>
    <row r="5358" spans="1:14" ht="15.75" customHeight="1" x14ac:dyDescent="0.35">
      <c r="A5358" s="7">
        <f t="shared" si="955"/>
        <v>0</v>
      </c>
      <c r="B5358" s="7">
        <f t="shared" si="956"/>
        <v>0</v>
      </c>
      <c r="C5358" s="7">
        <f t="shared" si="957"/>
        <v>0</v>
      </c>
      <c r="D5358" s="7">
        <f t="shared" si="958"/>
        <v>0</v>
      </c>
      <c r="E5358" s="7" t="e">
        <f>IF('Report DCM'!$H5358="In-Stream Video","Rich Media display banner",IF('Report DCM'!$I5358&gt;'Report DCM'!$J5358,"Standard",VLOOKUP(CONCATENATE(bd_adtype,"_",bd_creativetype),tabela,2,FALSE)))</f>
        <v>#N/A</v>
      </c>
      <c r="F5358" s="7">
        <f t="shared" si="959"/>
        <v>0</v>
      </c>
      <c r="G5358" s="7">
        <f t="shared" si="960"/>
        <v>0</v>
      </c>
      <c r="H5358" s="7">
        <f t="shared" si="961"/>
        <v>0</v>
      </c>
      <c r="I5358" s="7">
        <f t="shared" si="962"/>
        <v>0</v>
      </c>
      <c r="J5358" s="7">
        <f t="shared" si="963"/>
        <v>0</v>
      </c>
      <c r="K5358" s="8" t="e">
        <f t="shared" si="964"/>
        <v>#N/A</v>
      </c>
      <c r="L5358" s="7" t="e">
        <f t="shared" si="965"/>
        <v>#N/A</v>
      </c>
      <c r="M5358" s="8" t="e">
        <f t="shared" si="966"/>
        <v>#N/A</v>
      </c>
      <c r="N5358" s="8" t="e">
        <f t="shared" si="967"/>
        <v>#N/A</v>
      </c>
    </row>
    <row r="5359" spans="1:14" ht="15.75" customHeight="1" x14ac:dyDescent="0.35">
      <c r="A5359" s="7">
        <f t="shared" si="955"/>
        <v>0</v>
      </c>
      <c r="B5359" s="7">
        <f t="shared" si="956"/>
        <v>0</v>
      </c>
      <c r="C5359" s="7">
        <f t="shared" si="957"/>
        <v>0</v>
      </c>
      <c r="D5359" s="7">
        <f t="shared" si="958"/>
        <v>0</v>
      </c>
      <c r="E5359" s="7" t="e">
        <f>IF('Report DCM'!$H5359="In-Stream Video","Rich Media display banner",IF('Report DCM'!$I5359&gt;'Report DCM'!$J5359,"Standard",VLOOKUP(CONCATENATE(bd_adtype,"_",bd_creativetype),tabela,2,FALSE)))</f>
        <v>#N/A</v>
      </c>
      <c r="F5359" s="7">
        <f t="shared" si="959"/>
        <v>0</v>
      </c>
      <c r="G5359" s="7">
        <f t="shared" si="960"/>
        <v>0</v>
      </c>
      <c r="H5359" s="7">
        <f t="shared" si="961"/>
        <v>0</v>
      </c>
      <c r="I5359" s="7">
        <f t="shared" si="962"/>
        <v>0</v>
      </c>
      <c r="J5359" s="7">
        <f t="shared" si="963"/>
        <v>0</v>
      </c>
      <c r="K5359" s="8" t="e">
        <f t="shared" si="964"/>
        <v>#N/A</v>
      </c>
      <c r="L5359" s="7" t="e">
        <f t="shared" si="965"/>
        <v>#N/A</v>
      </c>
      <c r="M5359" s="8" t="e">
        <f t="shared" si="966"/>
        <v>#N/A</v>
      </c>
      <c r="N5359" s="8" t="e">
        <f t="shared" si="967"/>
        <v>#N/A</v>
      </c>
    </row>
    <row r="5360" spans="1:14" ht="15.75" customHeight="1" x14ac:dyDescent="0.35">
      <c r="A5360" s="7">
        <f t="shared" si="955"/>
        <v>0</v>
      </c>
      <c r="B5360" s="7">
        <f t="shared" si="956"/>
        <v>0</v>
      </c>
      <c r="C5360" s="7">
        <f t="shared" si="957"/>
        <v>0</v>
      </c>
      <c r="D5360" s="7">
        <f t="shared" si="958"/>
        <v>0</v>
      </c>
      <c r="E5360" s="7" t="e">
        <f>IF('Report DCM'!$H5360="In-Stream Video","Rich Media display banner",IF('Report DCM'!$I5360&gt;'Report DCM'!$J5360,"Standard",VLOOKUP(CONCATENATE(bd_adtype,"_",bd_creativetype),tabela,2,FALSE)))</f>
        <v>#N/A</v>
      </c>
      <c r="F5360" s="7">
        <f t="shared" si="959"/>
        <v>0</v>
      </c>
      <c r="G5360" s="7">
        <f t="shared" si="960"/>
        <v>0</v>
      </c>
      <c r="H5360" s="7">
        <f t="shared" si="961"/>
        <v>0</v>
      </c>
      <c r="I5360" s="7">
        <f t="shared" si="962"/>
        <v>0</v>
      </c>
      <c r="J5360" s="7">
        <f t="shared" si="963"/>
        <v>0</v>
      </c>
      <c r="K5360" s="8" t="e">
        <f t="shared" si="964"/>
        <v>#N/A</v>
      </c>
      <c r="L5360" s="7" t="e">
        <f t="shared" si="965"/>
        <v>#N/A</v>
      </c>
      <c r="M5360" s="8" t="e">
        <f t="shared" si="966"/>
        <v>#N/A</v>
      </c>
      <c r="N5360" s="8" t="e">
        <f t="shared" si="967"/>
        <v>#N/A</v>
      </c>
    </row>
    <row r="5361" spans="1:14" ht="15.75" customHeight="1" x14ac:dyDescent="0.35">
      <c r="A5361" s="7">
        <f t="shared" si="955"/>
        <v>0</v>
      </c>
      <c r="B5361" s="7">
        <f t="shared" si="956"/>
        <v>0</v>
      </c>
      <c r="C5361" s="7">
        <f t="shared" si="957"/>
        <v>0</v>
      </c>
      <c r="D5361" s="7">
        <f t="shared" si="958"/>
        <v>0</v>
      </c>
      <c r="E5361" s="7" t="e">
        <f>IF('Report DCM'!$H5361="In-Stream Video","Rich Media display banner",IF('Report DCM'!$I5361&gt;'Report DCM'!$J5361,"Standard",VLOOKUP(CONCATENATE(bd_adtype,"_",bd_creativetype),tabela,2,FALSE)))</f>
        <v>#N/A</v>
      </c>
      <c r="F5361" s="7">
        <f t="shared" si="959"/>
        <v>0</v>
      </c>
      <c r="G5361" s="7">
        <f t="shared" si="960"/>
        <v>0</v>
      </c>
      <c r="H5361" s="7">
        <f t="shared" si="961"/>
        <v>0</v>
      </c>
      <c r="I5361" s="7">
        <f t="shared" si="962"/>
        <v>0</v>
      </c>
      <c r="J5361" s="7">
        <f t="shared" si="963"/>
        <v>0</v>
      </c>
      <c r="K5361" s="8" t="e">
        <f t="shared" si="964"/>
        <v>#N/A</v>
      </c>
      <c r="L5361" s="7" t="e">
        <f t="shared" si="965"/>
        <v>#N/A</v>
      </c>
      <c r="M5361" s="8" t="e">
        <f t="shared" si="966"/>
        <v>#N/A</v>
      </c>
      <c r="N5361" s="8" t="e">
        <f t="shared" si="967"/>
        <v>#N/A</v>
      </c>
    </row>
    <row r="5362" spans="1:14" ht="15.75" customHeight="1" x14ac:dyDescent="0.35">
      <c r="A5362" s="7">
        <f t="shared" si="955"/>
        <v>0</v>
      </c>
      <c r="B5362" s="7">
        <f t="shared" si="956"/>
        <v>0</v>
      </c>
      <c r="C5362" s="7">
        <f t="shared" si="957"/>
        <v>0</v>
      </c>
      <c r="D5362" s="7">
        <f t="shared" si="958"/>
        <v>0</v>
      </c>
      <c r="E5362" s="7" t="e">
        <f>IF('Report DCM'!$H5362="In-Stream Video","Rich Media display banner",IF('Report DCM'!$I5362&gt;'Report DCM'!$J5362,"Standard",VLOOKUP(CONCATENATE(bd_adtype,"_",bd_creativetype),tabela,2,FALSE)))</f>
        <v>#N/A</v>
      </c>
      <c r="F5362" s="7">
        <f t="shared" si="959"/>
        <v>0</v>
      </c>
      <c r="G5362" s="7">
        <f t="shared" si="960"/>
        <v>0</v>
      </c>
      <c r="H5362" s="7">
        <f t="shared" si="961"/>
        <v>0</v>
      </c>
      <c r="I5362" s="7">
        <f t="shared" si="962"/>
        <v>0</v>
      </c>
      <c r="J5362" s="7">
        <f t="shared" si="963"/>
        <v>0</v>
      </c>
      <c r="K5362" s="8" t="e">
        <f t="shared" si="964"/>
        <v>#N/A</v>
      </c>
      <c r="L5362" s="7" t="e">
        <f t="shared" si="965"/>
        <v>#N/A</v>
      </c>
      <c r="M5362" s="8" t="e">
        <f t="shared" si="966"/>
        <v>#N/A</v>
      </c>
      <c r="N5362" s="8" t="e">
        <f t="shared" si="967"/>
        <v>#N/A</v>
      </c>
    </row>
    <row r="5363" spans="1:14" ht="15.75" customHeight="1" x14ac:dyDescent="0.35">
      <c r="A5363" s="7">
        <f t="shared" si="955"/>
        <v>0</v>
      </c>
      <c r="B5363" s="7">
        <f t="shared" si="956"/>
        <v>0</v>
      </c>
      <c r="C5363" s="7">
        <f t="shared" si="957"/>
        <v>0</v>
      </c>
      <c r="D5363" s="7">
        <f t="shared" si="958"/>
        <v>0</v>
      </c>
      <c r="E5363" s="7" t="e">
        <f>IF('Report DCM'!$H5363="In-Stream Video","Rich Media display banner",IF('Report DCM'!$I5363&gt;'Report DCM'!$J5363,"Standard",VLOOKUP(CONCATENATE(bd_adtype,"_",bd_creativetype),tabela,2,FALSE)))</f>
        <v>#N/A</v>
      </c>
      <c r="F5363" s="7">
        <f t="shared" si="959"/>
        <v>0</v>
      </c>
      <c r="G5363" s="7">
        <f t="shared" si="960"/>
        <v>0</v>
      </c>
      <c r="H5363" s="7">
        <f t="shared" si="961"/>
        <v>0</v>
      </c>
      <c r="I5363" s="7">
        <f t="shared" si="962"/>
        <v>0</v>
      </c>
      <c r="J5363" s="7">
        <f t="shared" si="963"/>
        <v>0</v>
      </c>
      <c r="K5363" s="8" t="e">
        <f t="shared" si="964"/>
        <v>#N/A</v>
      </c>
      <c r="L5363" s="7" t="e">
        <f t="shared" si="965"/>
        <v>#N/A</v>
      </c>
      <c r="M5363" s="8" t="e">
        <f t="shared" si="966"/>
        <v>#N/A</v>
      </c>
      <c r="N5363" s="8" t="e">
        <f t="shared" si="967"/>
        <v>#N/A</v>
      </c>
    </row>
    <row r="5364" spans="1:14" ht="15.75" customHeight="1" x14ac:dyDescent="0.35">
      <c r="A5364" s="7">
        <f t="shared" si="955"/>
        <v>0</v>
      </c>
      <c r="B5364" s="7">
        <f t="shared" si="956"/>
        <v>0</v>
      </c>
      <c r="C5364" s="7">
        <f t="shared" si="957"/>
        <v>0</v>
      </c>
      <c r="D5364" s="7">
        <f t="shared" si="958"/>
        <v>0</v>
      </c>
      <c r="E5364" s="7" t="e">
        <f>IF('Report DCM'!$H5364="In-Stream Video","Rich Media display banner",IF('Report DCM'!$I5364&gt;'Report DCM'!$J5364,"Standard",VLOOKUP(CONCATENATE(bd_adtype,"_",bd_creativetype),tabela,2,FALSE)))</f>
        <v>#N/A</v>
      </c>
      <c r="F5364" s="7">
        <f t="shared" si="959"/>
        <v>0</v>
      </c>
      <c r="G5364" s="7">
        <f t="shared" si="960"/>
        <v>0</v>
      </c>
      <c r="H5364" s="7">
        <f t="shared" si="961"/>
        <v>0</v>
      </c>
      <c r="I5364" s="7">
        <f t="shared" si="962"/>
        <v>0</v>
      </c>
      <c r="J5364" s="7">
        <f t="shared" si="963"/>
        <v>0</v>
      </c>
      <c r="K5364" s="8" t="e">
        <f t="shared" si="964"/>
        <v>#N/A</v>
      </c>
      <c r="L5364" s="7" t="e">
        <f t="shared" si="965"/>
        <v>#N/A</v>
      </c>
      <c r="M5364" s="8" t="e">
        <f t="shared" si="966"/>
        <v>#N/A</v>
      </c>
      <c r="N5364" s="8" t="e">
        <f t="shared" si="967"/>
        <v>#N/A</v>
      </c>
    </row>
    <row r="5365" spans="1:14" ht="15.75" customHeight="1" x14ac:dyDescent="0.35">
      <c r="A5365" s="7">
        <f t="shared" si="955"/>
        <v>0</v>
      </c>
      <c r="B5365" s="7">
        <f t="shared" si="956"/>
        <v>0</v>
      </c>
      <c r="C5365" s="7">
        <f t="shared" si="957"/>
        <v>0</v>
      </c>
      <c r="D5365" s="7">
        <f t="shared" si="958"/>
        <v>0</v>
      </c>
      <c r="E5365" s="7" t="e">
        <f>IF('Report DCM'!$H5365="In-Stream Video","Rich Media display banner",IF('Report DCM'!$I5365&gt;'Report DCM'!$J5365,"Standard",VLOOKUP(CONCATENATE(bd_adtype,"_",bd_creativetype),tabela,2,FALSE)))</f>
        <v>#N/A</v>
      </c>
      <c r="F5365" s="7">
        <f t="shared" si="959"/>
        <v>0</v>
      </c>
      <c r="G5365" s="7">
        <f t="shared" si="960"/>
        <v>0</v>
      </c>
      <c r="H5365" s="7">
        <f t="shared" si="961"/>
        <v>0</v>
      </c>
      <c r="I5365" s="7">
        <f t="shared" si="962"/>
        <v>0</v>
      </c>
      <c r="J5365" s="7">
        <f t="shared" si="963"/>
        <v>0</v>
      </c>
      <c r="K5365" s="8" t="e">
        <f t="shared" si="964"/>
        <v>#N/A</v>
      </c>
      <c r="L5365" s="7" t="e">
        <f t="shared" si="965"/>
        <v>#N/A</v>
      </c>
      <c r="M5365" s="8" t="e">
        <f t="shared" si="966"/>
        <v>#N/A</v>
      </c>
      <c r="N5365" s="8" t="e">
        <f t="shared" si="967"/>
        <v>#N/A</v>
      </c>
    </row>
    <row r="5366" spans="1:14" ht="15.75" customHeight="1" x14ac:dyDescent="0.35">
      <c r="A5366" s="7">
        <f t="shared" si="955"/>
        <v>0</v>
      </c>
      <c r="B5366" s="7">
        <f t="shared" si="956"/>
        <v>0</v>
      </c>
      <c r="C5366" s="7">
        <f t="shared" si="957"/>
        <v>0</v>
      </c>
      <c r="D5366" s="7">
        <f t="shared" si="958"/>
        <v>0</v>
      </c>
      <c r="E5366" s="7" t="e">
        <f>IF('Report DCM'!$H5366="In-Stream Video","Rich Media display banner",IF('Report DCM'!$I5366&gt;'Report DCM'!$J5366,"Standard",VLOOKUP(CONCATENATE(bd_adtype,"_",bd_creativetype),tabela,2,FALSE)))</f>
        <v>#N/A</v>
      </c>
      <c r="F5366" s="7">
        <f t="shared" si="959"/>
        <v>0</v>
      </c>
      <c r="G5366" s="7">
        <f t="shared" si="960"/>
        <v>0</v>
      </c>
      <c r="H5366" s="7">
        <f t="shared" si="961"/>
        <v>0</v>
      </c>
      <c r="I5366" s="7">
        <f t="shared" si="962"/>
        <v>0</v>
      </c>
      <c r="J5366" s="7">
        <f t="shared" si="963"/>
        <v>0</v>
      </c>
      <c r="K5366" s="8" t="e">
        <f t="shared" si="964"/>
        <v>#N/A</v>
      </c>
      <c r="L5366" s="7" t="e">
        <f t="shared" si="965"/>
        <v>#N/A</v>
      </c>
      <c r="M5366" s="8" t="e">
        <f t="shared" si="966"/>
        <v>#N/A</v>
      </c>
      <c r="N5366" s="8" t="e">
        <f t="shared" si="967"/>
        <v>#N/A</v>
      </c>
    </row>
    <row r="5367" spans="1:14" ht="15.75" customHeight="1" x14ac:dyDescent="0.35">
      <c r="A5367" s="7">
        <f t="shared" si="955"/>
        <v>0</v>
      </c>
      <c r="B5367" s="7">
        <f t="shared" si="956"/>
        <v>0</v>
      </c>
      <c r="C5367" s="7">
        <f t="shared" si="957"/>
        <v>0</v>
      </c>
      <c r="D5367" s="7">
        <f t="shared" si="958"/>
        <v>0</v>
      </c>
      <c r="E5367" s="7" t="e">
        <f>IF('Report DCM'!$H5367="In-Stream Video","Rich Media display banner",IF('Report DCM'!$I5367&gt;'Report DCM'!$J5367,"Standard",VLOOKUP(CONCATENATE(bd_adtype,"_",bd_creativetype),tabela,2,FALSE)))</f>
        <v>#N/A</v>
      </c>
      <c r="F5367" s="7">
        <f t="shared" si="959"/>
        <v>0</v>
      </c>
      <c r="G5367" s="7">
        <f t="shared" si="960"/>
        <v>0</v>
      </c>
      <c r="H5367" s="7">
        <f t="shared" si="961"/>
        <v>0</v>
      </c>
      <c r="I5367" s="7">
        <f t="shared" si="962"/>
        <v>0</v>
      </c>
      <c r="J5367" s="7">
        <f t="shared" si="963"/>
        <v>0</v>
      </c>
      <c r="K5367" s="8" t="e">
        <f t="shared" si="964"/>
        <v>#N/A</v>
      </c>
      <c r="L5367" s="7" t="e">
        <f t="shared" si="965"/>
        <v>#N/A</v>
      </c>
      <c r="M5367" s="8" t="e">
        <f t="shared" si="966"/>
        <v>#N/A</v>
      </c>
      <c r="N5367" s="8" t="e">
        <f t="shared" si="967"/>
        <v>#N/A</v>
      </c>
    </row>
    <row r="5368" spans="1:14" ht="15.75" customHeight="1" x14ac:dyDescent="0.35">
      <c r="A5368" s="7">
        <f t="shared" si="955"/>
        <v>0</v>
      </c>
      <c r="B5368" s="7">
        <f t="shared" si="956"/>
        <v>0</v>
      </c>
      <c r="C5368" s="7">
        <f t="shared" si="957"/>
        <v>0</v>
      </c>
      <c r="D5368" s="7">
        <f t="shared" si="958"/>
        <v>0</v>
      </c>
      <c r="E5368" s="7" t="e">
        <f>IF('Report DCM'!$H5368="In-Stream Video","Rich Media display banner",IF('Report DCM'!$I5368&gt;'Report DCM'!$J5368,"Standard",VLOOKUP(CONCATENATE(bd_adtype,"_",bd_creativetype),tabela,2,FALSE)))</f>
        <v>#N/A</v>
      </c>
      <c r="F5368" s="7">
        <f t="shared" si="959"/>
        <v>0</v>
      </c>
      <c r="G5368" s="7">
        <f t="shared" si="960"/>
        <v>0</v>
      </c>
      <c r="H5368" s="7">
        <f t="shared" si="961"/>
        <v>0</v>
      </c>
      <c r="I5368" s="7">
        <f t="shared" si="962"/>
        <v>0</v>
      </c>
      <c r="J5368" s="7">
        <f t="shared" si="963"/>
        <v>0</v>
      </c>
      <c r="K5368" s="8" t="e">
        <f t="shared" si="964"/>
        <v>#N/A</v>
      </c>
      <c r="L5368" s="7" t="e">
        <f t="shared" si="965"/>
        <v>#N/A</v>
      </c>
      <c r="M5368" s="8" t="e">
        <f t="shared" si="966"/>
        <v>#N/A</v>
      </c>
      <c r="N5368" s="8" t="e">
        <f t="shared" si="967"/>
        <v>#N/A</v>
      </c>
    </row>
    <row r="5369" spans="1:14" ht="15.75" customHeight="1" x14ac:dyDescent="0.35">
      <c r="A5369" s="7">
        <f t="shared" si="955"/>
        <v>0</v>
      </c>
      <c r="B5369" s="7">
        <f t="shared" si="956"/>
        <v>0</v>
      </c>
      <c r="C5369" s="7">
        <f t="shared" si="957"/>
        <v>0</v>
      </c>
      <c r="D5369" s="7">
        <f t="shared" si="958"/>
        <v>0</v>
      </c>
      <c r="E5369" s="7" t="e">
        <f>IF('Report DCM'!$H5369="In-Stream Video","Rich Media display banner",IF('Report DCM'!$I5369&gt;'Report DCM'!$J5369,"Standard",VLOOKUP(CONCATENATE(bd_adtype,"_",bd_creativetype),tabela,2,FALSE)))</f>
        <v>#N/A</v>
      </c>
      <c r="F5369" s="7">
        <f t="shared" si="959"/>
        <v>0</v>
      </c>
      <c r="G5369" s="7">
        <f t="shared" si="960"/>
        <v>0</v>
      </c>
      <c r="H5369" s="7">
        <f t="shared" si="961"/>
        <v>0</v>
      </c>
      <c r="I5369" s="7">
        <f t="shared" si="962"/>
        <v>0</v>
      </c>
      <c r="J5369" s="7">
        <f t="shared" si="963"/>
        <v>0</v>
      </c>
      <c r="K5369" s="8" t="e">
        <f t="shared" si="964"/>
        <v>#N/A</v>
      </c>
      <c r="L5369" s="7" t="e">
        <f t="shared" si="965"/>
        <v>#N/A</v>
      </c>
      <c r="M5369" s="8" t="e">
        <f t="shared" si="966"/>
        <v>#N/A</v>
      </c>
      <c r="N5369" s="8" t="e">
        <f t="shared" si="967"/>
        <v>#N/A</v>
      </c>
    </row>
    <row r="5370" spans="1:14" ht="15.75" customHeight="1" x14ac:dyDescent="0.35">
      <c r="A5370" s="7">
        <f t="shared" si="955"/>
        <v>0</v>
      </c>
      <c r="B5370" s="7">
        <f t="shared" si="956"/>
        <v>0</v>
      </c>
      <c r="C5370" s="7">
        <f t="shared" si="957"/>
        <v>0</v>
      </c>
      <c r="D5370" s="7">
        <f t="shared" si="958"/>
        <v>0</v>
      </c>
      <c r="E5370" s="7" t="e">
        <f>IF('Report DCM'!$H5370="In-Stream Video","Rich Media display banner",IF('Report DCM'!$I5370&gt;'Report DCM'!$J5370,"Standard",VLOOKUP(CONCATENATE(bd_adtype,"_",bd_creativetype),tabela,2,FALSE)))</f>
        <v>#N/A</v>
      </c>
      <c r="F5370" s="7">
        <f t="shared" si="959"/>
        <v>0</v>
      </c>
      <c r="G5370" s="7">
        <f t="shared" si="960"/>
        <v>0</v>
      </c>
      <c r="H5370" s="7">
        <f t="shared" si="961"/>
        <v>0</v>
      </c>
      <c r="I5370" s="7">
        <f t="shared" si="962"/>
        <v>0</v>
      </c>
      <c r="J5370" s="7">
        <f t="shared" si="963"/>
        <v>0</v>
      </c>
      <c r="K5370" s="8" t="e">
        <f t="shared" si="964"/>
        <v>#N/A</v>
      </c>
      <c r="L5370" s="7" t="e">
        <f t="shared" si="965"/>
        <v>#N/A</v>
      </c>
      <c r="M5370" s="8" t="e">
        <f t="shared" si="966"/>
        <v>#N/A</v>
      </c>
      <c r="N5370" s="8" t="e">
        <f t="shared" si="967"/>
        <v>#N/A</v>
      </c>
    </row>
    <row r="5371" spans="1:14" ht="15.75" customHeight="1" x14ac:dyDescent="0.35">
      <c r="A5371" s="7">
        <f t="shared" si="955"/>
        <v>0</v>
      </c>
      <c r="B5371" s="7">
        <f t="shared" si="956"/>
        <v>0</v>
      </c>
      <c r="C5371" s="7">
        <f t="shared" si="957"/>
        <v>0</v>
      </c>
      <c r="D5371" s="7">
        <f t="shared" si="958"/>
        <v>0</v>
      </c>
      <c r="E5371" s="7" t="e">
        <f>IF('Report DCM'!$H5371="In-Stream Video","Rich Media display banner",IF('Report DCM'!$I5371&gt;'Report DCM'!$J5371,"Standard",VLOOKUP(CONCATENATE(bd_adtype,"_",bd_creativetype),tabela,2,FALSE)))</f>
        <v>#N/A</v>
      </c>
      <c r="F5371" s="7">
        <f t="shared" si="959"/>
        <v>0</v>
      </c>
      <c r="G5371" s="7">
        <f t="shared" si="960"/>
        <v>0</v>
      </c>
      <c r="H5371" s="7">
        <f t="shared" si="961"/>
        <v>0</v>
      </c>
      <c r="I5371" s="7">
        <f t="shared" si="962"/>
        <v>0</v>
      </c>
      <c r="J5371" s="7">
        <f t="shared" si="963"/>
        <v>0</v>
      </c>
      <c r="K5371" s="8" t="e">
        <f t="shared" si="964"/>
        <v>#N/A</v>
      </c>
      <c r="L5371" s="7" t="e">
        <f t="shared" si="965"/>
        <v>#N/A</v>
      </c>
      <c r="M5371" s="8" t="e">
        <f t="shared" si="966"/>
        <v>#N/A</v>
      </c>
      <c r="N5371" s="8" t="e">
        <f t="shared" si="967"/>
        <v>#N/A</v>
      </c>
    </row>
    <row r="5372" spans="1:14" ht="15.75" customHeight="1" x14ac:dyDescent="0.35">
      <c r="A5372" s="7">
        <f t="shared" si="955"/>
        <v>0</v>
      </c>
      <c r="B5372" s="7">
        <f t="shared" si="956"/>
        <v>0</v>
      </c>
      <c r="C5372" s="7">
        <f t="shared" si="957"/>
        <v>0</v>
      </c>
      <c r="D5372" s="7">
        <f t="shared" si="958"/>
        <v>0</v>
      </c>
      <c r="E5372" s="7" t="e">
        <f>IF('Report DCM'!$H5372="In-Stream Video","Rich Media display banner",IF('Report DCM'!$I5372&gt;'Report DCM'!$J5372,"Standard",VLOOKUP(CONCATENATE(bd_adtype,"_",bd_creativetype),tabela,2,FALSE)))</f>
        <v>#N/A</v>
      </c>
      <c r="F5372" s="7">
        <f t="shared" si="959"/>
        <v>0</v>
      </c>
      <c r="G5372" s="7">
        <f t="shared" si="960"/>
        <v>0</v>
      </c>
      <c r="H5372" s="7">
        <f t="shared" si="961"/>
        <v>0</v>
      </c>
      <c r="I5372" s="7">
        <f t="shared" si="962"/>
        <v>0</v>
      </c>
      <c r="J5372" s="7">
        <f t="shared" si="963"/>
        <v>0</v>
      </c>
      <c r="K5372" s="8" t="e">
        <f t="shared" si="964"/>
        <v>#N/A</v>
      </c>
      <c r="L5372" s="7" t="e">
        <f t="shared" si="965"/>
        <v>#N/A</v>
      </c>
      <c r="M5372" s="8" t="e">
        <f t="shared" si="966"/>
        <v>#N/A</v>
      </c>
      <c r="N5372" s="8" t="e">
        <f t="shared" si="967"/>
        <v>#N/A</v>
      </c>
    </row>
    <row r="5373" spans="1:14" ht="15.75" customHeight="1" x14ac:dyDescent="0.35">
      <c r="A5373" s="7">
        <f t="shared" si="955"/>
        <v>0</v>
      </c>
      <c r="B5373" s="7">
        <f t="shared" si="956"/>
        <v>0</v>
      </c>
      <c r="C5373" s="7">
        <f t="shared" si="957"/>
        <v>0</v>
      </c>
      <c r="D5373" s="7">
        <f t="shared" si="958"/>
        <v>0</v>
      </c>
      <c r="E5373" s="7" t="e">
        <f>IF('Report DCM'!$H5373="In-Stream Video","Rich Media display banner",IF('Report DCM'!$I5373&gt;'Report DCM'!$J5373,"Standard",VLOOKUP(CONCATENATE(bd_adtype,"_",bd_creativetype),tabela,2,FALSE)))</f>
        <v>#N/A</v>
      </c>
      <c r="F5373" s="7">
        <f t="shared" si="959"/>
        <v>0</v>
      </c>
      <c r="G5373" s="7">
        <f t="shared" si="960"/>
        <v>0</v>
      </c>
      <c r="H5373" s="7">
        <f t="shared" si="961"/>
        <v>0</v>
      </c>
      <c r="I5373" s="7">
        <f t="shared" si="962"/>
        <v>0</v>
      </c>
      <c r="J5373" s="7">
        <f t="shared" si="963"/>
        <v>0</v>
      </c>
      <c r="K5373" s="8" t="e">
        <f t="shared" si="964"/>
        <v>#N/A</v>
      </c>
      <c r="L5373" s="7" t="e">
        <f t="shared" si="965"/>
        <v>#N/A</v>
      </c>
      <c r="M5373" s="8" t="e">
        <f t="shared" si="966"/>
        <v>#N/A</v>
      </c>
      <c r="N5373" s="8" t="e">
        <f t="shared" si="967"/>
        <v>#N/A</v>
      </c>
    </row>
    <row r="5374" spans="1:14" ht="15.75" customHeight="1" x14ac:dyDescent="0.35">
      <c r="A5374" s="7">
        <f t="shared" si="955"/>
        <v>0</v>
      </c>
      <c r="B5374" s="7">
        <f t="shared" si="956"/>
        <v>0</v>
      </c>
      <c r="C5374" s="7">
        <f t="shared" si="957"/>
        <v>0</v>
      </c>
      <c r="D5374" s="7">
        <f t="shared" si="958"/>
        <v>0</v>
      </c>
      <c r="E5374" s="7" t="e">
        <f>IF('Report DCM'!$H5374="In-Stream Video","Rich Media display banner",IF('Report DCM'!$I5374&gt;'Report DCM'!$J5374,"Standard",VLOOKUP(CONCATENATE(bd_adtype,"_",bd_creativetype),tabela,2,FALSE)))</f>
        <v>#N/A</v>
      </c>
      <c r="F5374" s="7">
        <f t="shared" si="959"/>
        <v>0</v>
      </c>
      <c r="G5374" s="7">
        <f t="shared" si="960"/>
        <v>0</v>
      </c>
      <c r="H5374" s="7">
        <f t="shared" si="961"/>
        <v>0</v>
      </c>
      <c r="I5374" s="7">
        <f t="shared" si="962"/>
        <v>0</v>
      </c>
      <c r="J5374" s="7">
        <f t="shared" si="963"/>
        <v>0</v>
      </c>
      <c r="K5374" s="8" t="e">
        <f t="shared" si="964"/>
        <v>#N/A</v>
      </c>
      <c r="L5374" s="7" t="e">
        <f t="shared" si="965"/>
        <v>#N/A</v>
      </c>
      <c r="M5374" s="8" t="e">
        <f t="shared" si="966"/>
        <v>#N/A</v>
      </c>
      <c r="N5374" s="8" t="e">
        <f t="shared" si="967"/>
        <v>#N/A</v>
      </c>
    </row>
    <row r="5375" spans="1:14" ht="15.75" customHeight="1" x14ac:dyDescent="0.35">
      <c r="A5375" s="7">
        <f t="shared" si="955"/>
        <v>0</v>
      </c>
      <c r="B5375" s="7">
        <f t="shared" si="956"/>
        <v>0</v>
      </c>
      <c r="C5375" s="7">
        <f t="shared" si="957"/>
        <v>0</v>
      </c>
      <c r="D5375" s="7">
        <f t="shared" si="958"/>
        <v>0</v>
      </c>
      <c r="E5375" s="7" t="e">
        <f>IF('Report DCM'!$H5375="In-Stream Video","Rich Media display banner",IF('Report DCM'!$I5375&gt;'Report DCM'!$J5375,"Standard",VLOOKUP(CONCATENATE(bd_adtype,"_",bd_creativetype),tabela,2,FALSE)))</f>
        <v>#N/A</v>
      </c>
      <c r="F5375" s="7">
        <f t="shared" si="959"/>
        <v>0</v>
      </c>
      <c r="G5375" s="7">
        <f t="shared" si="960"/>
        <v>0</v>
      </c>
      <c r="H5375" s="7">
        <f t="shared" si="961"/>
        <v>0</v>
      </c>
      <c r="I5375" s="7">
        <f t="shared" si="962"/>
        <v>0</v>
      </c>
      <c r="J5375" s="7">
        <f t="shared" si="963"/>
        <v>0</v>
      </c>
      <c r="K5375" s="8" t="e">
        <f t="shared" si="964"/>
        <v>#N/A</v>
      </c>
      <c r="L5375" s="7" t="e">
        <f t="shared" si="965"/>
        <v>#N/A</v>
      </c>
      <c r="M5375" s="8" t="e">
        <f t="shared" si="966"/>
        <v>#N/A</v>
      </c>
      <c r="N5375" s="8" t="e">
        <f t="shared" si="967"/>
        <v>#N/A</v>
      </c>
    </row>
    <row r="5376" spans="1:14" ht="15.75" customHeight="1" x14ac:dyDescent="0.35">
      <c r="A5376" s="7">
        <f t="shared" si="955"/>
        <v>0</v>
      </c>
      <c r="B5376" s="7">
        <f t="shared" si="956"/>
        <v>0</v>
      </c>
      <c r="C5376" s="7">
        <f t="shared" si="957"/>
        <v>0</v>
      </c>
      <c r="D5376" s="7">
        <f t="shared" si="958"/>
        <v>0</v>
      </c>
      <c r="E5376" s="7" t="e">
        <f>IF('Report DCM'!$H5376="In-Stream Video","Rich Media display banner",IF('Report DCM'!$I5376&gt;'Report DCM'!$J5376,"Standard",VLOOKUP(CONCATENATE(bd_adtype,"_",bd_creativetype),tabela,2,FALSE)))</f>
        <v>#N/A</v>
      </c>
      <c r="F5376" s="7">
        <f t="shared" si="959"/>
        <v>0</v>
      </c>
      <c r="G5376" s="7">
        <f t="shared" si="960"/>
        <v>0</v>
      </c>
      <c r="H5376" s="7">
        <f t="shared" si="961"/>
        <v>0</v>
      </c>
      <c r="I5376" s="7">
        <f t="shared" si="962"/>
        <v>0</v>
      </c>
      <c r="J5376" s="7">
        <f t="shared" si="963"/>
        <v>0</v>
      </c>
      <c r="K5376" s="8" t="e">
        <f t="shared" si="964"/>
        <v>#N/A</v>
      </c>
      <c r="L5376" s="7" t="e">
        <f t="shared" si="965"/>
        <v>#N/A</v>
      </c>
      <c r="M5376" s="8" t="e">
        <f t="shared" si="966"/>
        <v>#N/A</v>
      </c>
      <c r="N5376" s="8" t="e">
        <f t="shared" si="967"/>
        <v>#N/A</v>
      </c>
    </row>
    <row r="5377" spans="1:14" ht="15.75" customHeight="1" x14ac:dyDescent="0.35">
      <c r="A5377" s="7">
        <f t="shared" si="955"/>
        <v>0</v>
      </c>
      <c r="B5377" s="7">
        <f t="shared" si="956"/>
        <v>0</v>
      </c>
      <c r="C5377" s="7">
        <f t="shared" si="957"/>
        <v>0</v>
      </c>
      <c r="D5377" s="7">
        <f t="shared" si="958"/>
        <v>0</v>
      </c>
      <c r="E5377" s="7" t="e">
        <f>IF('Report DCM'!$H5377="In-Stream Video","Rich Media display banner",IF('Report DCM'!$I5377&gt;'Report DCM'!$J5377,"Standard",VLOOKUP(CONCATENATE(bd_adtype,"_",bd_creativetype),tabela,2,FALSE)))</f>
        <v>#N/A</v>
      </c>
      <c r="F5377" s="7">
        <f t="shared" si="959"/>
        <v>0</v>
      </c>
      <c r="G5377" s="7">
        <f t="shared" si="960"/>
        <v>0</v>
      </c>
      <c r="H5377" s="7">
        <f t="shared" si="961"/>
        <v>0</v>
      </c>
      <c r="I5377" s="7">
        <f t="shared" si="962"/>
        <v>0</v>
      </c>
      <c r="J5377" s="7">
        <f t="shared" si="963"/>
        <v>0</v>
      </c>
      <c r="K5377" s="8" t="e">
        <f t="shared" si="964"/>
        <v>#N/A</v>
      </c>
      <c r="L5377" s="7" t="e">
        <f t="shared" si="965"/>
        <v>#N/A</v>
      </c>
      <c r="M5377" s="8" t="e">
        <f t="shared" si="966"/>
        <v>#N/A</v>
      </c>
      <c r="N5377" s="8" t="e">
        <f t="shared" si="967"/>
        <v>#N/A</v>
      </c>
    </row>
    <row r="5378" spans="1:14" ht="15.75" customHeight="1" x14ac:dyDescent="0.35">
      <c r="A5378" s="7">
        <f t="shared" ref="A5378:A5441" si="968">bd_campaign</f>
        <v>0</v>
      </c>
      <c r="B5378" s="7">
        <f t="shared" ref="B5378:B5441" si="969">bd_site</f>
        <v>0</v>
      </c>
      <c r="C5378" s="7">
        <f t="shared" ref="C5378:C5441" si="970">bd_placement</f>
        <v>0</v>
      </c>
      <c r="D5378" s="7">
        <f t="shared" ref="D5378:D5441" si="971">bd_placementID</f>
        <v>0</v>
      </c>
      <c r="E5378" s="7" t="e">
        <f>IF('Report DCM'!$H5378="In-Stream Video","Rich Media display banner",IF('Report DCM'!$I5378&gt;'Report DCM'!$J5378,"Standard",VLOOKUP(CONCATENATE(bd_adtype,"_",bd_creativetype),tabela,2,FALSE)))</f>
        <v>#N/A</v>
      </c>
      <c r="F5378" s="7">
        <f t="shared" ref="F5378:F5441" si="972">bd_ad</f>
        <v>0</v>
      </c>
      <c r="G5378" s="7">
        <f t="shared" ref="G5378:G5441" si="973">bd_adid</f>
        <v>0</v>
      </c>
      <c r="H5378" s="7">
        <f t="shared" ref="H5378:H5441" si="974">bd_creativetype</f>
        <v>0</v>
      </c>
      <c r="I5378" s="7">
        <f t="shared" ref="I5378:I5441" si="975">bd_impression</f>
        <v>0</v>
      </c>
      <c r="J5378" s="7">
        <f t="shared" ref="J5378:J5441" si="976">bd_clicks</f>
        <v>0</v>
      </c>
      <c r="K5378" s="8" t="e">
        <f t="shared" ref="K5378:K5441" si="977">VLOOKUP(E5378,tabela,2,FALSE)</f>
        <v>#N/A</v>
      </c>
      <c r="L5378" s="7" t="e">
        <f t="shared" ref="L5378:L5441" si="978">VLOOKUP(E5378,tabela,3,FALSE)</f>
        <v>#N/A</v>
      </c>
      <c r="M5378" s="8" t="e">
        <f t="shared" si="966"/>
        <v>#N/A</v>
      </c>
      <c r="N5378" s="8" t="e">
        <f t="shared" si="967"/>
        <v>#N/A</v>
      </c>
    </row>
    <row r="5379" spans="1:14" ht="15.75" customHeight="1" x14ac:dyDescent="0.35">
      <c r="A5379" s="7">
        <f t="shared" si="968"/>
        <v>0</v>
      </c>
      <c r="B5379" s="7">
        <f t="shared" si="969"/>
        <v>0</v>
      </c>
      <c r="C5379" s="7">
        <f t="shared" si="970"/>
        <v>0</v>
      </c>
      <c r="D5379" s="7">
        <f t="shared" si="971"/>
        <v>0</v>
      </c>
      <c r="E5379" s="7" t="e">
        <f>IF('Report DCM'!$H5379="In-Stream Video","Rich Media display banner",IF('Report DCM'!$I5379&gt;'Report DCM'!$J5379,"Standard",VLOOKUP(CONCATENATE(bd_adtype,"_",bd_creativetype),tabela,2,FALSE)))</f>
        <v>#N/A</v>
      </c>
      <c r="F5379" s="7">
        <f t="shared" si="972"/>
        <v>0</v>
      </c>
      <c r="G5379" s="7">
        <f t="shared" si="973"/>
        <v>0</v>
      </c>
      <c r="H5379" s="7">
        <f t="shared" si="974"/>
        <v>0</v>
      </c>
      <c r="I5379" s="7">
        <f t="shared" si="975"/>
        <v>0</v>
      </c>
      <c r="J5379" s="7">
        <f t="shared" si="976"/>
        <v>0</v>
      </c>
      <c r="K5379" s="8" t="e">
        <f t="shared" si="977"/>
        <v>#N/A</v>
      </c>
      <c r="L5379" s="7" t="e">
        <f t="shared" si="978"/>
        <v>#N/A</v>
      </c>
      <c r="M5379" s="8" t="e">
        <f t="shared" si="966"/>
        <v>#N/A</v>
      </c>
      <c r="N5379" s="8" t="e">
        <f t="shared" si="967"/>
        <v>#N/A</v>
      </c>
    </row>
    <row r="5380" spans="1:14" ht="15.75" customHeight="1" x14ac:dyDescent="0.35">
      <c r="A5380" s="7">
        <f t="shared" si="968"/>
        <v>0</v>
      </c>
      <c r="B5380" s="7">
        <f t="shared" si="969"/>
        <v>0</v>
      </c>
      <c r="C5380" s="7">
        <f t="shared" si="970"/>
        <v>0</v>
      </c>
      <c r="D5380" s="7">
        <f t="shared" si="971"/>
        <v>0</v>
      </c>
      <c r="E5380" s="7" t="e">
        <f>IF('Report DCM'!$H5380="In-Stream Video","Rich Media display banner",IF('Report DCM'!$I5380&gt;'Report DCM'!$J5380,"Standard",VLOOKUP(CONCATENATE(bd_adtype,"_",bd_creativetype),tabela,2,FALSE)))</f>
        <v>#N/A</v>
      </c>
      <c r="F5380" s="7">
        <f t="shared" si="972"/>
        <v>0</v>
      </c>
      <c r="G5380" s="7">
        <f t="shared" si="973"/>
        <v>0</v>
      </c>
      <c r="H5380" s="7">
        <f t="shared" si="974"/>
        <v>0</v>
      </c>
      <c r="I5380" s="7">
        <f t="shared" si="975"/>
        <v>0</v>
      </c>
      <c r="J5380" s="7">
        <f t="shared" si="976"/>
        <v>0</v>
      </c>
      <c r="K5380" s="8" t="e">
        <f t="shared" si="977"/>
        <v>#N/A</v>
      </c>
      <c r="L5380" s="7" t="e">
        <f t="shared" si="978"/>
        <v>#N/A</v>
      </c>
      <c r="M5380" s="8" t="e">
        <f t="shared" si="966"/>
        <v>#N/A</v>
      </c>
      <c r="N5380" s="8" t="e">
        <f t="shared" si="967"/>
        <v>#N/A</v>
      </c>
    </row>
    <row r="5381" spans="1:14" ht="15.75" customHeight="1" x14ac:dyDescent="0.35">
      <c r="A5381" s="7">
        <f t="shared" si="968"/>
        <v>0</v>
      </c>
      <c r="B5381" s="7">
        <f t="shared" si="969"/>
        <v>0</v>
      </c>
      <c r="C5381" s="7">
        <f t="shared" si="970"/>
        <v>0</v>
      </c>
      <c r="D5381" s="7">
        <f t="shared" si="971"/>
        <v>0</v>
      </c>
      <c r="E5381" s="7" t="e">
        <f>IF('Report DCM'!$H5381="In-Stream Video","Rich Media display banner",IF('Report DCM'!$I5381&gt;'Report DCM'!$J5381,"Standard",VLOOKUP(CONCATENATE(bd_adtype,"_",bd_creativetype),tabela,2,FALSE)))</f>
        <v>#N/A</v>
      </c>
      <c r="F5381" s="7">
        <f t="shared" si="972"/>
        <v>0</v>
      </c>
      <c r="G5381" s="7">
        <f t="shared" si="973"/>
        <v>0</v>
      </c>
      <c r="H5381" s="7">
        <f t="shared" si="974"/>
        <v>0</v>
      </c>
      <c r="I5381" s="7">
        <f t="shared" si="975"/>
        <v>0</v>
      </c>
      <c r="J5381" s="7">
        <f t="shared" si="976"/>
        <v>0</v>
      </c>
      <c r="K5381" s="8" t="e">
        <f t="shared" si="977"/>
        <v>#N/A</v>
      </c>
      <c r="L5381" s="7" t="e">
        <f t="shared" si="978"/>
        <v>#N/A</v>
      </c>
      <c r="M5381" s="8" t="e">
        <f t="shared" si="966"/>
        <v>#N/A</v>
      </c>
      <c r="N5381" s="8" t="e">
        <f t="shared" si="967"/>
        <v>#N/A</v>
      </c>
    </row>
    <row r="5382" spans="1:14" ht="15.75" customHeight="1" x14ac:dyDescent="0.35">
      <c r="A5382" s="7">
        <f t="shared" si="968"/>
        <v>0</v>
      </c>
      <c r="B5382" s="7">
        <f t="shared" si="969"/>
        <v>0</v>
      </c>
      <c r="C5382" s="7">
        <f t="shared" si="970"/>
        <v>0</v>
      </c>
      <c r="D5382" s="7">
        <f t="shared" si="971"/>
        <v>0</v>
      </c>
      <c r="E5382" s="7" t="e">
        <f>IF('Report DCM'!$H5382="In-Stream Video","Rich Media display banner",IF('Report DCM'!$I5382&gt;'Report DCM'!$J5382,"Standard",VLOOKUP(CONCATENATE(bd_adtype,"_",bd_creativetype),tabela,2,FALSE)))</f>
        <v>#N/A</v>
      </c>
      <c r="F5382" s="7">
        <f t="shared" si="972"/>
        <v>0</v>
      </c>
      <c r="G5382" s="7">
        <f t="shared" si="973"/>
        <v>0</v>
      </c>
      <c r="H5382" s="7">
        <f t="shared" si="974"/>
        <v>0</v>
      </c>
      <c r="I5382" s="7">
        <f t="shared" si="975"/>
        <v>0</v>
      </c>
      <c r="J5382" s="7">
        <f t="shared" si="976"/>
        <v>0</v>
      </c>
      <c r="K5382" s="8" t="e">
        <f t="shared" si="977"/>
        <v>#N/A</v>
      </c>
      <c r="L5382" s="7" t="e">
        <f t="shared" si="978"/>
        <v>#N/A</v>
      </c>
      <c r="M5382" s="8" t="e">
        <f t="shared" si="966"/>
        <v>#N/A</v>
      </c>
      <c r="N5382" s="8" t="e">
        <f t="shared" si="967"/>
        <v>#N/A</v>
      </c>
    </row>
    <row r="5383" spans="1:14" ht="15.75" customHeight="1" x14ac:dyDescent="0.35">
      <c r="A5383" s="7">
        <f t="shared" si="968"/>
        <v>0</v>
      </c>
      <c r="B5383" s="7">
        <f t="shared" si="969"/>
        <v>0</v>
      </c>
      <c r="C5383" s="7">
        <f t="shared" si="970"/>
        <v>0</v>
      </c>
      <c r="D5383" s="7">
        <f t="shared" si="971"/>
        <v>0</v>
      </c>
      <c r="E5383" s="7" t="e">
        <f>IF('Report DCM'!$H5383="In-Stream Video","Rich Media display banner",IF('Report DCM'!$I5383&gt;'Report DCM'!$J5383,"Standard",VLOOKUP(CONCATENATE(bd_adtype,"_",bd_creativetype),tabela,2,FALSE)))</f>
        <v>#N/A</v>
      </c>
      <c r="F5383" s="7">
        <f t="shared" si="972"/>
        <v>0</v>
      </c>
      <c r="G5383" s="7">
        <f t="shared" si="973"/>
        <v>0</v>
      </c>
      <c r="H5383" s="7">
        <f t="shared" si="974"/>
        <v>0</v>
      </c>
      <c r="I5383" s="7">
        <f t="shared" si="975"/>
        <v>0</v>
      </c>
      <c r="J5383" s="7">
        <f t="shared" si="976"/>
        <v>0</v>
      </c>
      <c r="K5383" s="8" t="e">
        <f t="shared" si="977"/>
        <v>#N/A</v>
      </c>
      <c r="L5383" s="7" t="e">
        <f t="shared" si="978"/>
        <v>#N/A</v>
      </c>
      <c r="M5383" s="8" t="e">
        <f t="shared" si="966"/>
        <v>#N/A</v>
      </c>
      <c r="N5383" s="8" t="e">
        <f t="shared" si="967"/>
        <v>#N/A</v>
      </c>
    </row>
    <row r="5384" spans="1:14" ht="15.75" customHeight="1" x14ac:dyDescent="0.35">
      <c r="A5384" s="7">
        <f t="shared" si="968"/>
        <v>0</v>
      </c>
      <c r="B5384" s="7">
        <f t="shared" si="969"/>
        <v>0</v>
      </c>
      <c r="C5384" s="7">
        <f t="shared" si="970"/>
        <v>0</v>
      </c>
      <c r="D5384" s="7">
        <f t="shared" si="971"/>
        <v>0</v>
      </c>
      <c r="E5384" s="7" t="e">
        <f>IF('Report DCM'!$H5384="In-Stream Video","Rich Media display banner",IF('Report DCM'!$I5384&gt;'Report DCM'!$J5384,"Standard",VLOOKUP(CONCATENATE(bd_adtype,"_",bd_creativetype),tabela,2,FALSE)))</f>
        <v>#N/A</v>
      </c>
      <c r="F5384" s="7">
        <f t="shared" si="972"/>
        <v>0</v>
      </c>
      <c r="G5384" s="7">
        <f t="shared" si="973"/>
        <v>0</v>
      </c>
      <c r="H5384" s="7">
        <f t="shared" si="974"/>
        <v>0</v>
      </c>
      <c r="I5384" s="7">
        <f t="shared" si="975"/>
        <v>0</v>
      </c>
      <c r="J5384" s="7">
        <f t="shared" si="976"/>
        <v>0</v>
      </c>
      <c r="K5384" s="8" t="e">
        <f t="shared" si="977"/>
        <v>#N/A</v>
      </c>
      <c r="L5384" s="7" t="e">
        <f t="shared" si="978"/>
        <v>#N/A</v>
      </c>
      <c r="M5384" s="8" t="e">
        <f t="shared" si="966"/>
        <v>#N/A</v>
      </c>
      <c r="N5384" s="8" t="e">
        <f t="shared" si="967"/>
        <v>#N/A</v>
      </c>
    </row>
    <row r="5385" spans="1:14" ht="15.75" customHeight="1" x14ac:dyDescent="0.35">
      <c r="A5385" s="7">
        <f t="shared" si="968"/>
        <v>0</v>
      </c>
      <c r="B5385" s="7">
        <f t="shared" si="969"/>
        <v>0</v>
      </c>
      <c r="C5385" s="7">
        <f t="shared" si="970"/>
        <v>0</v>
      </c>
      <c r="D5385" s="7">
        <f t="shared" si="971"/>
        <v>0</v>
      </c>
      <c r="E5385" s="7" t="e">
        <f>IF('Report DCM'!$H5385="In-Stream Video","Rich Media display banner",IF('Report DCM'!$I5385&gt;'Report DCM'!$J5385,"Standard",VLOOKUP(CONCATENATE(bd_adtype,"_",bd_creativetype),tabela,2,FALSE)))</f>
        <v>#N/A</v>
      </c>
      <c r="F5385" s="7">
        <f t="shared" si="972"/>
        <v>0</v>
      </c>
      <c r="G5385" s="7">
        <f t="shared" si="973"/>
        <v>0</v>
      </c>
      <c r="H5385" s="7">
        <f t="shared" si="974"/>
        <v>0</v>
      </c>
      <c r="I5385" s="7">
        <f t="shared" si="975"/>
        <v>0</v>
      </c>
      <c r="J5385" s="7">
        <f t="shared" si="976"/>
        <v>0</v>
      </c>
      <c r="K5385" s="8" t="e">
        <f t="shared" si="977"/>
        <v>#N/A</v>
      </c>
      <c r="L5385" s="7" t="e">
        <f t="shared" si="978"/>
        <v>#N/A</v>
      </c>
      <c r="M5385" s="8" t="e">
        <f t="shared" si="966"/>
        <v>#N/A</v>
      </c>
      <c r="N5385" s="8" t="e">
        <f t="shared" si="967"/>
        <v>#N/A</v>
      </c>
    </row>
    <row r="5386" spans="1:14" ht="15.75" customHeight="1" x14ac:dyDescent="0.35">
      <c r="A5386" s="7">
        <f t="shared" si="968"/>
        <v>0</v>
      </c>
      <c r="B5386" s="7">
        <f t="shared" si="969"/>
        <v>0</v>
      </c>
      <c r="C5386" s="7">
        <f t="shared" si="970"/>
        <v>0</v>
      </c>
      <c r="D5386" s="7">
        <f t="shared" si="971"/>
        <v>0</v>
      </c>
      <c r="E5386" s="7" t="e">
        <f>IF('Report DCM'!$H5386="In-Stream Video","Rich Media display banner",IF('Report DCM'!$I5386&gt;'Report DCM'!$J5386,"Standard",VLOOKUP(CONCATENATE(bd_adtype,"_",bd_creativetype),tabela,2,FALSE)))</f>
        <v>#N/A</v>
      </c>
      <c r="F5386" s="7">
        <f t="shared" si="972"/>
        <v>0</v>
      </c>
      <c r="G5386" s="7">
        <f t="shared" si="973"/>
        <v>0</v>
      </c>
      <c r="H5386" s="7">
        <f t="shared" si="974"/>
        <v>0</v>
      </c>
      <c r="I5386" s="7">
        <f t="shared" si="975"/>
        <v>0</v>
      </c>
      <c r="J5386" s="7">
        <f t="shared" si="976"/>
        <v>0</v>
      </c>
      <c r="K5386" s="8" t="e">
        <f t="shared" si="977"/>
        <v>#N/A</v>
      </c>
      <c r="L5386" s="7" t="e">
        <f t="shared" si="978"/>
        <v>#N/A</v>
      </c>
      <c r="M5386" s="8" t="e">
        <f t="shared" si="966"/>
        <v>#N/A</v>
      </c>
      <c r="N5386" s="8" t="e">
        <f t="shared" si="967"/>
        <v>#N/A</v>
      </c>
    </row>
    <row r="5387" spans="1:14" ht="15.75" customHeight="1" x14ac:dyDescent="0.35">
      <c r="A5387" s="7">
        <f t="shared" si="968"/>
        <v>0</v>
      </c>
      <c r="B5387" s="7">
        <f t="shared" si="969"/>
        <v>0</v>
      </c>
      <c r="C5387" s="7">
        <f t="shared" si="970"/>
        <v>0</v>
      </c>
      <c r="D5387" s="7">
        <f t="shared" si="971"/>
        <v>0</v>
      </c>
      <c r="E5387" s="7" t="e">
        <f>IF('Report DCM'!$H5387="In-Stream Video","Rich Media display banner",IF('Report DCM'!$I5387&gt;'Report DCM'!$J5387,"Standard",VLOOKUP(CONCATENATE(bd_adtype,"_",bd_creativetype),tabela,2,FALSE)))</f>
        <v>#N/A</v>
      </c>
      <c r="F5387" s="7">
        <f t="shared" si="972"/>
        <v>0</v>
      </c>
      <c r="G5387" s="7">
        <f t="shared" si="973"/>
        <v>0</v>
      </c>
      <c r="H5387" s="7">
        <f t="shared" si="974"/>
        <v>0</v>
      </c>
      <c r="I5387" s="7">
        <f t="shared" si="975"/>
        <v>0</v>
      </c>
      <c r="J5387" s="7">
        <f t="shared" si="976"/>
        <v>0</v>
      </c>
      <c r="K5387" s="8" t="e">
        <f t="shared" si="977"/>
        <v>#N/A</v>
      </c>
      <c r="L5387" s="7" t="e">
        <f t="shared" si="978"/>
        <v>#N/A</v>
      </c>
      <c r="M5387" s="8" t="e">
        <f t="shared" si="966"/>
        <v>#N/A</v>
      </c>
      <c r="N5387" s="8" t="e">
        <f t="shared" si="967"/>
        <v>#N/A</v>
      </c>
    </row>
    <row r="5388" spans="1:14" ht="15.75" customHeight="1" x14ac:dyDescent="0.35">
      <c r="A5388" s="7">
        <f t="shared" si="968"/>
        <v>0</v>
      </c>
      <c r="B5388" s="7">
        <f t="shared" si="969"/>
        <v>0</v>
      </c>
      <c r="C5388" s="7">
        <f t="shared" si="970"/>
        <v>0</v>
      </c>
      <c r="D5388" s="7">
        <f t="shared" si="971"/>
        <v>0</v>
      </c>
      <c r="E5388" s="7" t="e">
        <f>IF('Report DCM'!$H5388="In-Stream Video","Rich Media display banner",IF('Report DCM'!$I5388&gt;'Report DCM'!$J5388,"Standard",VLOOKUP(CONCATENATE(bd_adtype,"_",bd_creativetype),tabela,2,FALSE)))</f>
        <v>#N/A</v>
      </c>
      <c r="F5388" s="7">
        <f t="shared" si="972"/>
        <v>0</v>
      </c>
      <c r="G5388" s="7">
        <f t="shared" si="973"/>
        <v>0</v>
      </c>
      <c r="H5388" s="7">
        <f t="shared" si="974"/>
        <v>0</v>
      </c>
      <c r="I5388" s="7">
        <f t="shared" si="975"/>
        <v>0</v>
      </c>
      <c r="J5388" s="7">
        <f t="shared" si="976"/>
        <v>0</v>
      </c>
      <c r="K5388" s="8" t="e">
        <f t="shared" si="977"/>
        <v>#N/A</v>
      </c>
      <c r="L5388" s="7" t="e">
        <f t="shared" si="978"/>
        <v>#N/A</v>
      </c>
      <c r="M5388" s="8" t="e">
        <f t="shared" si="966"/>
        <v>#N/A</v>
      </c>
      <c r="N5388" s="8" t="e">
        <f t="shared" si="967"/>
        <v>#N/A</v>
      </c>
    </row>
    <row r="5389" spans="1:14" ht="15.75" customHeight="1" x14ac:dyDescent="0.35">
      <c r="A5389" s="7">
        <f t="shared" si="968"/>
        <v>0</v>
      </c>
      <c r="B5389" s="7">
        <f t="shared" si="969"/>
        <v>0</v>
      </c>
      <c r="C5389" s="7">
        <f t="shared" si="970"/>
        <v>0</v>
      </c>
      <c r="D5389" s="7">
        <f t="shared" si="971"/>
        <v>0</v>
      </c>
      <c r="E5389" s="7" t="e">
        <f>IF('Report DCM'!$H5389="In-Stream Video","Rich Media display banner",IF('Report DCM'!$I5389&gt;'Report DCM'!$J5389,"Standard",VLOOKUP(CONCATENATE(bd_adtype,"_",bd_creativetype),tabela,2,FALSE)))</f>
        <v>#N/A</v>
      </c>
      <c r="F5389" s="7">
        <f t="shared" si="972"/>
        <v>0</v>
      </c>
      <c r="G5389" s="7">
        <f t="shared" si="973"/>
        <v>0</v>
      </c>
      <c r="H5389" s="7">
        <f t="shared" si="974"/>
        <v>0</v>
      </c>
      <c r="I5389" s="7">
        <f t="shared" si="975"/>
        <v>0</v>
      </c>
      <c r="J5389" s="7">
        <f t="shared" si="976"/>
        <v>0</v>
      </c>
      <c r="K5389" s="8" t="e">
        <f t="shared" si="977"/>
        <v>#N/A</v>
      </c>
      <c r="L5389" s="7" t="e">
        <f t="shared" si="978"/>
        <v>#N/A</v>
      </c>
      <c r="M5389" s="8" t="e">
        <f t="shared" si="966"/>
        <v>#N/A</v>
      </c>
      <c r="N5389" s="8" t="e">
        <f t="shared" si="967"/>
        <v>#N/A</v>
      </c>
    </row>
    <row r="5390" spans="1:14" ht="15.75" customHeight="1" x14ac:dyDescent="0.35">
      <c r="A5390" s="7">
        <f t="shared" si="968"/>
        <v>0</v>
      </c>
      <c r="B5390" s="7">
        <f t="shared" si="969"/>
        <v>0</v>
      </c>
      <c r="C5390" s="7">
        <f t="shared" si="970"/>
        <v>0</v>
      </c>
      <c r="D5390" s="7">
        <f t="shared" si="971"/>
        <v>0</v>
      </c>
      <c r="E5390" s="7" t="e">
        <f>IF('Report DCM'!$H5390="In-Stream Video","Rich Media display banner",IF('Report DCM'!$I5390&gt;'Report DCM'!$J5390,"Standard",VLOOKUP(CONCATENATE(bd_adtype,"_",bd_creativetype),tabela,2,FALSE)))</f>
        <v>#N/A</v>
      </c>
      <c r="F5390" s="7">
        <f t="shared" si="972"/>
        <v>0</v>
      </c>
      <c r="G5390" s="7">
        <f t="shared" si="973"/>
        <v>0</v>
      </c>
      <c r="H5390" s="7">
        <f t="shared" si="974"/>
        <v>0</v>
      </c>
      <c r="I5390" s="7">
        <f t="shared" si="975"/>
        <v>0</v>
      </c>
      <c r="J5390" s="7">
        <f t="shared" si="976"/>
        <v>0</v>
      </c>
      <c r="K5390" s="8" t="e">
        <f t="shared" si="977"/>
        <v>#N/A</v>
      </c>
      <c r="L5390" s="7" t="e">
        <f t="shared" si="978"/>
        <v>#N/A</v>
      </c>
      <c r="M5390" s="8" t="e">
        <f t="shared" si="966"/>
        <v>#N/A</v>
      </c>
      <c r="N5390" s="8" t="e">
        <f t="shared" si="967"/>
        <v>#N/A</v>
      </c>
    </row>
    <row r="5391" spans="1:14" ht="15.75" customHeight="1" x14ac:dyDescent="0.35">
      <c r="A5391" s="7">
        <f t="shared" si="968"/>
        <v>0</v>
      </c>
      <c r="B5391" s="7">
        <f t="shared" si="969"/>
        <v>0</v>
      </c>
      <c r="C5391" s="7">
        <f t="shared" si="970"/>
        <v>0</v>
      </c>
      <c r="D5391" s="7">
        <f t="shared" si="971"/>
        <v>0</v>
      </c>
      <c r="E5391" s="7" t="e">
        <f>IF('Report DCM'!$H5391="In-Stream Video","Rich Media display banner",IF('Report DCM'!$I5391&gt;'Report DCM'!$J5391,"Standard",VLOOKUP(CONCATENATE(bd_adtype,"_",bd_creativetype),tabela,2,FALSE)))</f>
        <v>#N/A</v>
      </c>
      <c r="F5391" s="7">
        <f t="shared" si="972"/>
        <v>0</v>
      </c>
      <c r="G5391" s="7">
        <f t="shared" si="973"/>
        <v>0</v>
      </c>
      <c r="H5391" s="7">
        <f t="shared" si="974"/>
        <v>0</v>
      </c>
      <c r="I5391" s="7">
        <f t="shared" si="975"/>
        <v>0</v>
      </c>
      <c r="J5391" s="7">
        <f t="shared" si="976"/>
        <v>0</v>
      </c>
      <c r="K5391" s="8" t="e">
        <f t="shared" si="977"/>
        <v>#N/A</v>
      </c>
      <c r="L5391" s="7" t="e">
        <f t="shared" si="978"/>
        <v>#N/A</v>
      </c>
      <c r="M5391" s="8" t="e">
        <f t="shared" si="966"/>
        <v>#N/A</v>
      </c>
      <c r="N5391" s="8" t="e">
        <f t="shared" si="967"/>
        <v>#N/A</v>
      </c>
    </row>
    <row r="5392" spans="1:14" ht="15.75" customHeight="1" x14ac:dyDescent="0.35">
      <c r="A5392" s="7">
        <f t="shared" si="968"/>
        <v>0</v>
      </c>
      <c r="B5392" s="7">
        <f t="shared" si="969"/>
        <v>0</v>
      </c>
      <c r="C5392" s="7">
        <f t="shared" si="970"/>
        <v>0</v>
      </c>
      <c r="D5392" s="7">
        <f t="shared" si="971"/>
        <v>0</v>
      </c>
      <c r="E5392" s="7" t="e">
        <f>IF('Report DCM'!$H5392="In-Stream Video","Rich Media display banner",IF('Report DCM'!$I5392&gt;'Report DCM'!$J5392,"Standard",VLOOKUP(CONCATENATE(bd_adtype,"_",bd_creativetype),tabela,2,FALSE)))</f>
        <v>#N/A</v>
      </c>
      <c r="F5392" s="7">
        <f t="shared" si="972"/>
        <v>0</v>
      </c>
      <c r="G5392" s="7">
        <f t="shared" si="973"/>
        <v>0</v>
      </c>
      <c r="H5392" s="7">
        <f t="shared" si="974"/>
        <v>0</v>
      </c>
      <c r="I5392" s="7">
        <f t="shared" si="975"/>
        <v>0</v>
      </c>
      <c r="J5392" s="7">
        <f t="shared" si="976"/>
        <v>0</v>
      </c>
      <c r="K5392" s="8" t="e">
        <f t="shared" si="977"/>
        <v>#N/A</v>
      </c>
      <c r="L5392" s="7" t="e">
        <f t="shared" si="978"/>
        <v>#N/A</v>
      </c>
      <c r="M5392" s="8" t="e">
        <f t="shared" si="966"/>
        <v>#N/A</v>
      </c>
      <c r="N5392" s="8" t="e">
        <f t="shared" si="967"/>
        <v>#N/A</v>
      </c>
    </row>
    <row r="5393" spans="1:14" ht="15.75" customHeight="1" x14ac:dyDescent="0.35">
      <c r="A5393" s="7">
        <f t="shared" si="968"/>
        <v>0</v>
      </c>
      <c r="B5393" s="7">
        <f t="shared" si="969"/>
        <v>0</v>
      </c>
      <c r="C5393" s="7">
        <f t="shared" si="970"/>
        <v>0</v>
      </c>
      <c r="D5393" s="7">
        <f t="shared" si="971"/>
        <v>0</v>
      </c>
      <c r="E5393" s="7" t="e">
        <f>IF('Report DCM'!$H5393="In-Stream Video","Rich Media display banner",IF('Report DCM'!$I5393&gt;'Report DCM'!$J5393,"Standard",VLOOKUP(CONCATENATE(bd_adtype,"_",bd_creativetype),tabela,2,FALSE)))</f>
        <v>#N/A</v>
      </c>
      <c r="F5393" s="7">
        <f t="shared" si="972"/>
        <v>0</v>
      </c>
      <c r="G5393" s="7">
        <f t="shared" si="973"/>
        <v>0</v>
      </c>
      <c r="H5393" s="7">
        <f t="shared" si="974"/>
        <v>0</v>
      </c>
      <c r="I5393" s="7">
        <f t="shared" si="975"/>
        <v>0</v>
      </c>
      <c r="J5393" s="7">
        <f t="shared" si="976"/>
        <v>0</v>
      </c>
      <c r="K5393" s="8" t="e">
        <f t="shared" si="977"/>
        <v>#N/A</v>
      </c>
      <c r="L5393" s="7" t="e">
        <f t="shared" si="978"/>
        <v>#N/A</v>
      </c>
      <c r="M5393" s="8" t="e">
        <f t="shared" si="966"/>
        <v>#N/A</v>
      </c>
      <c r="N5393" s="8" t="e">
        <f t="shared" si="967"/>
        <v>#N/A</v>
      </c>
    </row>
    <row r="5394" spans="1:14" ht="15.75" customHeight="1" x14ac:dyDescent="0.35">
      <c r="A5394" s="7">
        <f t="shared" si="968"/>
        <v>0</v>
      </c>
      <c r="B5394" s="7">
        <f t="shared" si="969"/>
        <v>0</v>
      </c>
      <c r="C5394" s="7">
        <f t="shared" si="970"/>
        <v>0</v>
      </c>
      <c r="D5394" s="7">
        <f t="shared" si="971"/>
        <v>0</v>
      </c>
      <c r="E5394" s="7" t="e">
        <f>IF('Report DCM'!$H5394="In-Stream Video","Rich Media display banner",IF('Report DCM'!$I5394&gt;'Report DCM'!$J5394,"Standard",VLOOKUP(CONCATENATE(bd_adtype,"_",bd_creativetype),tabela,2,FALSE)))</f>
        <v>#N/A</v>
      </c>
      <c r="F5394" s="7">
        <f t="shared" si="972"/>
        <v>0</v>
      </c>
      <c r="G5394" s="7">
        <f t="shared" si="973"/>
        <v>0</v>
      </c>
      <c r="H5394" s="7">
        <f t="shared" si="974"/>
        <v>0</v>
      </c>
      <c r="I5394" s="7">
        <f t="shared" si="975"/>
        <v>0</v>
      </c>
      <c r="J5394" s="7">
        <f t="shared" si="976"/>
        <v>0</v>
      </c>
      <c r="K5394" s="8" t="e">
        <f t="shared" si="977"/>
        <v>#N/A</v>
      </c>
      <c r="L5394" s="7" t="e">
        <f t="shared" si="978"/>
        <v>#N/A</v>
      </c>
      <c r="M5394" s="8" t="e">
        <f t="shared" si="966"/>
        <v>#N/A</v>
      </c>
      <c r="N5394" s="8" t="e">
        <f t="shared" si="967"/>
        <v>#N/A</v>
      </c>
    </row>
    <row r="5395" spans="1:14" ht="15.75" customHeight="1" x14ac:dyDescent="0.35">
      <c r="A5395" s="7">
        <f t="shared" si="968"/>
        <v>0</v>
      </c>
      <c r="B5395" s="7">
        <f t="shared" si="969"/>
        <v>0</v>
      </c>
      <c r="C5395" s="7">
        <f t="shared" si="970"/>
        <v>0</v>
      </c>
      <c r="D5395" s="7">
        <f t="shared" si="971"/>
        <v>0</v>
      </c>
      <c r="E5395" s="7" t="e">
        <f>IF('Report DCM'!$H5395="In-Stream Video","Rich Media display banner",IF('Report DCM'!$I5395&gt;'Report DCM'!$J5395,"Standard",VLOOKUP(CONCATENATE(bd_adtype,"_",bd_creativetype),tabela,2,FALSE)))</f>
        <v>#N/A</v>
      </c>
      <c r="F5395" s="7">
        <f t="shared" si="972"/>
        <v>0</v>
      </c>
      <c r="G5395" s="7">
        <f t="shared" si="973"/>
        <v>0</v>
      </c>
      <c r="H5395" s="7">
        <f t="shared" si="974"/>
        <v>0</v>
      </c>
      <c r="I5395" s="7">
        <f t="shared" si="975"/>
        <v>0</v>
      </c>
      <c r="J5395" s="7">
        <f t="shared" si="976"/>
        <v>0</v>
      </c>
      <c r="K5395" s="8" t="e">
        <f t="shared" si="977"/>
        <v>#N/A</v>
      </c>
      <c r="L5395" s="7" t="e">
        <f t="shared" si="978"/>
        <v>#N/A</v>
      </c>
      <c r="M5395" s="8" t="e">
        <f t="shared" si="966"/>
        <v>#N/A</v>
      </c>
      <c r="N5395" s="8" t="e">
        <f t="shared" si="967"/>
        <v>#N/A</v>
      </c>
    </row>
    <row r="5396" spans="1:14" ht="15.75" customHeight="1" x14ac:dyDescent="0.35">
      <c r="A5396" s="7">
        <f t="shared" si="968"/>
        <v>0</v>
      </c>
      <c r="B5396" s="7">
        <f t="shared" si="969"/>
        <v>0</v>
      </c>
      <c r="C5396" s="7">
        <f t="shared" si="970"/>
        <v>0</v>
      </c>
      <c r="D5396" s="7">
        <f t="shared" si="971"/>
        <v>0</v>
      </c>
      <c r="E5396" s="7" t="e">
        <f>IF('Report DCM'!$H5396="In-Stream Video","Rich Media display banner",IF('Report DCM'!$I5396&gt;'Report DCM'!$J5396,"Standard",VLOOKUP(CONCATENATE(bd_adtype,"_",bd_creativetype),tabela,2,FALSE)))</f>
        <v>#N/A</v>
      </c>
      <c r="F5396" s="7">
        <f t="shared" si="972"/>
        <v>0</v>
      </c>
      <c r="G5396" s="7">
        <f t="shared" si="973"/>
        <v>0</v>
      </c>
      <c r="H5396" s="7">
        <f t="shared" si="974"/>
        <v>0</v>
      </c>
      <c r="I5396" s="7">
        <f t="shared" si="975"/>
        <v>0</v>
      </c>
      <c r="J5396" s="7">
        <f t="shared" si="976"/>
        <v>0</v>
      </c>
      <c r="K5396" s="8" t="e">
        <f t="shared" si="977"/>
        <v>#N/A</v>
      </c>
      <c r="L5396" s="7" t="e">
        <f t="shared" si="978"/>
        <v>#N/A</v>
      </c>
      <c r="M5396" s="8" t="e">
        <f t="shared" si="966"/>
        <v>#N/A</v>
      </c>
      <c r="N5396" s="8" t="e">
        <f t="shared" si="967"/>
        <v>#N/A</v>
      </c>
    </row>
    <row r="5397" spans="1:14" ht="15.75" customHeight="1" x14ac:dyDescent="0.35">
      <c r="A5397" s="7">
        <f t="shared" si="968"/>
        <v>0</v>
      </c>
      <c r="B5397" s="7">
        <f t="shared" si="969"/>
        <v>0</v>
      </c>
      <c r="C5397" s="7">
        <f t="shared" si="970"/>
        <v>0</v>
      </c>
      <c r="D5397" s="7">
        <f t="shared" si="971"/>
        <v>0</v>
      </c>
      <c r="E5397" s="7" t="e">
        <f>IF('Report DCM'!$H5397="In-Stream Video","Rich Media display banner",IF('Report DCM'!$I5397&gt;'Report DCM'!$J5397,"Standard",VLOOKUP(CONCATENATE(bd_adtype,"_",bd_creativetype),tabela,2,FALSE)))</f>
        <v>#N/A</v>
      </c>
      <c r="F5397" s="7">
        <f t="shared" si="972"/>
        <v>0</v>
      </c>
      <c r="G5397" s="7">
        <f t="shared" si="973"/>
        <v>0</v>
      </c>
      <c r="H5397" s="7">
        <f t="shared" si="974"/>
        <v>0</v>
      </c>
      <c r="I5397" s="7">
        <f t="shared" si="975"/>
        <v>0</v>
      </c>
      <c r="J5397" s="7">
        <f t="shared" si="976"/>
        <v>0</v>
      </c>
      <c r="K5397" s="8" t="e">
        <f t="shared" si="977"/>
        <v>#N/A</v>
      </c>
      <c r="L5397" s="7" t="e">
        <f t="shared" si="978"/>
        <v>#N/A</v>
      </c>
      <c r="M5397" s="8" t="e">
        <f t="shared" si="966"/>
        <v>#N/A</v>
      </c>
      <c r="N5397" s="8" t="e">
        <f t="shared" si="967"/>
        <v>#N/A</v>
      </c>
    </row>
    <row r="5398" spans="1:14" ht="15.75" customHeight="1" x14ac:dyDescent="0.35">
      <c r="A5398" s="7">
        <f t="shared" si="968"/>
        <v>0</v>
      </c>
      <c r="B5398" s="7">
        <f t="shared" si="969"/>
        <v>0</v>
      </c>
      <c r="C5398" s="7">
        <f t="shared" si="970"/>
        <v>0</v>
      </c>
      <c r="D5398" s="7">
        <f t="shared" si="971"/>
        <v>0</v>
      </c>
      <c r="E5398" s="7" t="e">
        <f>IF('Report DCM'!$H5398="In-Stream Video","Rich Media display banner",IF('Report DCM'!$I5398&gt;'Report DCM'!$J5398,"Standard",VLOOKUP(CONCATENATE(bd_adtype,"_",bd_creativetype),tabela,2,FALSE)))</f>
        <v>#N/A</v>
      </c>
      <c r="F5398" s="7">
        <f t="shared" si="972"/>
        <v>0</v>
      </c>
      <c r="G5398" s="7">
        <f t="shared" si="973"/>
        <v>0</v>
      </c>
      <c r="H5398" s="7">
        <f t="shared" si="974"/>
        <v>0</v>
      </c>
      <c r="I5398" s="7">
        <f t="shared" si="975"/>
        <v>0</v>
      </c>
      <c r="J5398" s="7">
        <f t="shared" si="976"/>
        <v>0</v>
      </c>
      <c r="K5398" s="8" t="e">
        <f t="shared" si="977"/>
        <v>#N/A</v>
      </c>
      <c r="L5398" s="7" t="e">
        <f t="shared" si="978"/>
        <v>#N/A</v>
      </c>
      <c r="M5398" s="8" t="e">
        <f t="shared" si="966"/>
        <v>#N/A</v>
      </c>
      <c r="N5398" s="8" t="e">
        <f t="shared" si="967"/>
        <v>#N/A</v>
      </c>
    </row>
    <row r="5399" spans="1:14" ht="15.75" customHeight="1" x14ac:dyDescent="0.35">
      <c r="A5399" s="7">
        <f t="shared" si="968"/>
        <v>0</v>
      </c>
      <c r="B5399" s="7">
        <f t="shared" si="969"/>
        <v>0</v>
      </c>
      <c r="C5399" s="7">
        <f t="shared" si="970"/>
        <v>0</v>
      </c>
      <c r="D5399" s="7">
        <f t="shared" si="971"/>
        <v>0</v>
      </c>
      <c r="E5399" s="7" t="e">
        <f>IF('Report DCM'!$H5399="In-Stream Video","Rich Media display banner",IF('Report DCM'!$I5399&gt;'Report DCM'!$J5399,"Standard",VLOOKUP(CONCATENATE(bd_adtype,"_",bd_creativetype),tabela,2,FALSE)))</f>
        <v>#N/A</v>
      </c>
      <c r="F5399" s="7">
        <f t="shared" si="972"/>
        <v>0</v>
      </c>
      <c r="G5399" s="7">
        <f t="shared" si="973"/>
        <v>0</v>
      </c>
      <c r="H5399" s="7">
        <f t="shared" si="974"/>
        <v>0</v>
      </c>
      <c r="I5399" s="7">
        <f t="shared" si="975"/>
        <v>0</v>
      </c>
      <c r="J5399" s="7">
        <f t="shared" si="976"/>
        <v>0</v>
      </c>
      <c r="K5399" s="8" t="e">
        <f t="shared" si="977"/>
        <v>#N/A</v>
      </c>
      <c r="L5399" s="7" t="e">
        <f t="shared" si="978"/>
        <v>#N/A</v>
      </c>
      <c r="M5399" s="8" t="e">
        <f t="shared" si="966"/>
        <v>#N/A</v>
      </c>
      <c r="N5399" s="8" t="e">
        <f t="shared" si="967"/>
        <v>#N/A</v>
      </c>
    </row>
    <row r="5400" spans="1:14" ht="15.75" customHeight="1" x14ac:dyDescent="0.35">
      <c r="A5400" s="7">
        <f t="shared" si="968"/>
        <v>0</v>
      </c>
      <c r="B5400" s="7">
        <f t="shared" si="969"/>
        <v>0</v>
      </c>
      <c r="C5400" s="7">
        <f t="shared" si="970"/>
        <v>0</v>
      </c>
      <c r="D5400" s="7">
        <f t="shared" si="971"/>
        <v>0</v>
      </c>
      <c r="E5400" s="7" t="e">
        <f>IF('Report DCM'!$H5400="In-Stream Video","Rich Media display banner",IF('Report DCM'!$I5400&gt;'Report DCM'!$J5400,"Standard",VLOOKUP(CONCATENATE(bd_adtype,"_",bd_creativetype),tabela,2,FALSE)))</f>
        <v>#N/A</v>
      </c>
      <c r="F5400" s="7">
        <f t="shared" si="972"/>
        <v>0</v>
      </c>
      <c r="G5400" s="7">
        <f t="shared" si="973"/>
        <v>0</v>
      </c>
      <c r="H5400" s="7">
        <f t="shared" si="974"/>
        <v>0</v>
      </c>
      <c r="I5400" s="7">
        <f t="shared" si="975"/>
        <v>0</v>
      </c>
      <c r="J5400" s="7">
        <f t="shared" si="976"/>
        <v>0</v>
      </c>
      <c r="K5400" s="8" t="e">
        <f t="shared" si="977"/>
        <v>#N/A</v>
      </c>
      <c r="L5400" s="7" t="e">
        <f t="shared" si="978"/>
        <v>#N/A</v>
      </c>
      <c r="M5400" s="8" t="e">
        <f t="shared" si="966"/>
        <v>#N/A</v>
      </c>
      <c r="N5400" s="8" t="e">
        <f t="shared" si="967"/>
        <v>#N/A</v>
      </c>
    </row>
    <row r="5401" spans="1:14" ht="15.75" customHeight="1" x14ac:dyDescent="0.35">
      <c r="A5401" s="7">
        <f t="shared" si="968"/>
        <v>0</v>
      </c>
      <c r="B5401" s="7">
        <f t="shared" si="969"/>
        <v>0</v>
      </c>
      <c r="C5401" s="7">
        <f t="shared" si="970"/>
        <v>0</v>
      </c>
      <c r="D5401" s="7">
        <f t="shared" si="971"/>
        <v>0</v>
      </c>
      <c r="E5401" s="7" t="e">
        <f>IF('Report DCM'!$H5401="In-Stream Video","Rich Media display banner",IF('Report DCM'!$I5401&gt;'Report DCM'!$J5401,"Standard",VLOOKUP(CONCATENATE(bd_adtype,"_",bd_creativetype),tabela,2,FALSE)))</f>
        <v>#N/A</v>
      </c>
      <c r="F5401" s="7">
        <f t="shared" si="972"/>
        <v>0</v>
      </c>
      <c r="G5401" s="7">
        <f t="shared" si="973"/>
        <v>0</v>
      </c>
      <c r="H5401" s="7">
        <f t="shared" si="974"/>
        <v>0</v>
      </c>
      <c r="I5401" s="7">
        <f t="shared" si="975"/>
        <v>0</v>
      </c>
      <c r="J5401" s="7">
        <f t="shared" si="976"/>
        <v>0</v>
      </c>
      <c r="K5401" s="8" t="e">
        <f t="shared" si="977"/>
        <v>#N/A</v>
      </c>
      <c r="L5401" s="7" t="e">
        <f t="shared" si="978"/>
        <v>#N/A</v>
      </c>
      <c r="M5401" s="8" t="e">
        <f t="shared" si="966"/>
        <v>#N/A</v>
      </c>
      <c r="N5401" s="8" t="e">
        <f t="shared" si="967"/>
        <v>#N/A</v>
      </c>
    </row>
    <row r="5402" spans="1:14" ht="15.75" customHeight="1" x14ac:dyDescent="0.35">
      <c r="A5402" s="7">
        <f t="shared" si="968"/>
        <v>0</v>
      </c>
      <c r="B5402" s="7">
        <f t="shared" si="969"/>
        <v>0</v>
      </c>
      <c r="C5402" s="7">
        <f t="shared" si="970"/>
        <v>0</v>
      </c>
      <c r="D5402" s="7">
        <f t="shared" si="971"/>
        <v>0</v>
      </c>
      <c r="E5402" s="7" t="e">
        <f>IF('Report DCM'!$H5402="In-Stream Video","Rich Media display banner",IF('Report DCM'!$I5402&gt;'Report DCM'!$J5402,"Standard",VLOOKUP(CONCATENATE(bd_adtype,"_",bd_creativetype),tabela,2,FALSE)))</f>
        <v>#N/A</v>
      </c>
      <c r="F5402" s="7">
        <f t="shared" si="972"/>
        <v>0</v>
      </c>
      <c r="G5402" s="7">
        <f t="shared" si="973"/>
        <v>0</v>
      </c>
      <c r="H5402" s="7">
        <f t="shared" si="974"/>
        <v>0</v>
      </c>
      <c r="I5402" s="7">
        <f t="shared" si="975"/>
        <v>0</v>
      </c>
      <c r="J5402" s="7">
        <f t="shared" si="976"/>
        <v>0</v>
      </c>
      <c r="K5402" s="8" t="e">
        <f t="shared" si="977"/>
        <v>#N/A</v>
      </c>
      <c r="L5402" s="7" t="e">
        <f t="shared" si="978"/>
        <v>#N/A</v>
      </c>
      <c r="M5402" s="8" t="e">
        <f t="shared" si="966"/>
        <v>#N/A</v>
      </c>
      <c r="N5402" s="8" t="e">
        <f t="shared" si="967"/>
        <v>#N/A</v>
      </c>
    </row>
    <row r="5403" spans="1:14" ht="15.75" customHeight="1" x14ac:dyDescent="0.35">
      <c r="A5403" s="7">
        <f t="shared" si="968"/>
        <v>0</v>
      </c>
      <c r="B5403" s="7">
        <f t="shared" si="969"/>
        <v>0</v>
      </c>
      <c r="C5403" s="7">
        <f t="shared" si="970"/>
        <v>0</v>
      </c>
      <c r="D5403" s="7">
        <f t="shared" si="971"/>
        <v>0</v>
      </c>
      <c r="E5403" s="7" t="e">
        <f>IF('Report DCM'!$H5403="In-Stream Video","Rich Media display banner",IF('Report DCM'!$I5403&gt;'Report DCM'!$J5403,"Standard",VLOOKUP(CONCATENATE(bd_adtype,"_",bd_creativetype),tabela,2,FALSE)))</f>
        <v>#N/A</v>
      </c>
      <c r="F5403" s="7">
        <f t="shared" si="972"/>
        <v>0</v>
      </c>
      <c r="G5403" s="7">
        <f t="shared" si="973"/>
        <v>0</v>
      </c>
      <c r="H5403" s="7">
        <f t="shared" si="974"/>
        <v>0</v>
      </c>
      <c r="I5403" s="7">
        <f t="shared" si="975"/>
        <v>0</v>
      </c>
      <c r="J5403" s="7">
        <f t="shared" si="976"/>
        <v>0</v>
      </c>
      <c r="K5403" s="8" t="e">
        <f t="shared" si="977"/>
        <v>#N/A</v>
      </c>
      <c r="L5403" s="7" t="e">
        <f t="shared" si="978"/>
        <v>#N/A</v>
      </c>
      <c r="M5403" s="8" t="e">
        <f t="shared" si="966"/>
        <v>#N/A</v>
      </c>
      <c r="N5403" s="8" t="e">
        <f t="shared" si="967"/>
        <v>#N/A</v>
      </c>
    </row>
    <row r="5404" spans="1:14" ht="15.75" customHeight="1" x14ac:dyDescent="0.35">
      <c r="A5404" s="7">
        <f t="shared" si="968"/>
        <v>0</v>
      </c>
      <c r="B5404" s="7">
        <f t="shared" si="969"/>
        <v>0</v>
      </c>
      <c r="C5404" s="7">
        <f t="shared" si="970"/>
        <v>0</v>
      </c>
      <c r="D5404" s="7">
        <f t="shared" si="971"/>
        <v>0</v>
      </c>
      <c r="E5404" s="7" t="e">
        <f>IF('Report DCM'!$H5404="In-Stream Video","Rich Media display banner",IF('Report DCM'!$I5404&gt;'Report DCM'!$J5404,"Standard",VLOOKUP(CONCATENATE(bd_adtype,"_",bd_creativetype),tabela,2,FALSE)))</f>
        <v>#N/A</v>
      </c>
      <c r="F5404" s="7">
        <f t="shared" si="972"/>
        <v>0</v>
      </c>
      <c r="G5404" s="7">
        <f t="shared" si="973"/>
        <v>0</v>
      </c>
      <c r="H5404" s="7">
        <f t="shared" si="974"/>
        <v>0</v>
      </c>
      <c r="I5404" s="7">
        <f t="shared" si="975"/>
        <v>0</v>
      </c>
      <c r="J5404" s="7">
        <f t="shared" si="976"/>
        <v>0</v>
      </c>
      <c r="K5404" s="8" t="e">
        <f t="shared" si="977"/>
        <v>#N/A</v>
      </c>
      <c r="L5404" s="7" t="e">
        <f t="shared" si="978"/>
        <v>#N/A</v>
      </c>
      <c r="M5404" s="8" t="e">
        <f t="shared" si="966"/>
        <v>#N/A</v>
      </c>
      <c r="N5404" s="8" t="e">
        <f t="shared" si="967"/>
        <v>#N/A</v>
      </c>
    </row>
    <row r="5405" spans="1:14" ht="15.75" customHeight="1" x14ac:dyDescent="0.35">
      <c r="A5405" s="7">
        <f t="shared" si="968"/>
        <v>0</v>
      </c>
      <c r="B5405" s="7">
        <f t="shared" si="969"/>
        <v>0</v>
      </c>
      <c r="C5405" s="7">
        <f t="shared" si="970"/>
        <v>0</v>
      </c>
      <c r="D5405" s="7">
        <f t="shared" si="971"/>
        <v>0</v>
      </c>
      <c r="E5405" s="7" t="e">
        <f>IF('Report DCM'!$H5405="In-Stream Video","Rich Media display banner",IF('Report DCM'!$I5405&gt;'Report DCM'!$J5405,"Standard",VLOOKUP(CONCATENATE(bd_adtype,"_",bd_creativetype),tabela,2,FALSE)))</f>
        <v>#N/A</v>
      </c>
      <c r="F5405" s="7">
        <f t="shared" si="972"/>
        <v>0</v>
      </c>
      <c r="G5405" s="7">
        <f t="shared" si="973"/>
        <v>0</v>
      </c>
      <c r="H5405" s="7">
        <f t="shared" si="974"/>
        <v>0</v>
      </c>
      <c r="I5405" s="7">
        <f t="shared" si="975"/>
        <v>0</v>
      </c>
      <c r="J5405" s="7">
        <f t="shared" si="976"/>
        <v>0</v>
      </c>
      <c r="K5405" s="8" t="e">
        <f t="shared" si="977"/>
        <v>#N/A</v>
      </c>
      <c r="L5405" s="7" t="e">
        <f t="shared" si="978"/>
        <v>#N/A</v>
      </c>
      <c r="M5405" s="8" t="e">
        <f t="shared" si="966"/>
        <v>#N/A</v>
      </c>
      <c r="N5405" s="8" t="e">
        <f t="shared" si="967"/>
        <v>#N/A</v>
      </c>
    </row>
    <row r="5406" spans="1:14" ht="15.75" customHeight="1" x14ac:dyDescent="0.35">
      <c r="A5406" s="7">
        <f t="shared" si="968"/>
        <v>0</v>
      </c>
      <c r="B5406" s="7">
        <f t="shared" si="969"/>
        <v>0</v>
      </c>
      <c r="C5406" s="7">
        <f t="shared" si="970"/>
        <v>0</v>
      </c>
      <c r="D5406" s="7">
        <f t="shared" si="971"/>
        <v>0</v>
      </c>
      <c r="E5406" s="7" t="e">
        <f>IF('Report DCM'!$H5406="In-Stream Video","Rich Media display banner",IF('Report DCM'!$I5406&gt;'Report DCM'!$J5406,"Standard",VLOOKUP(CONCATENATE(bd_adtype,"_",bd_creativetype),tabela,2,FALSE)))</f>
        <v>#N/A</v>
      </c>
      <c r="F5406" s="7">
        <f t="shared" si="972"/>
        <v>0</v>
      </c>
      <c r="G5406" s="7">
        <f t="shared" si="973"/>
        <v>0</v>
      </c>
      <c r="H5406" s="7">
        <f t="shared" si="974"/>
        <v>0</v>
      </c>
      <c r="I5406" s="7">
        <f t="shared" si="975"/>
        <v>0</v>
      </c>
      <c r="J5406" s="7">
        <f t="shared" si="976"/>
        <v>0</v>
      </c>
      <c r="K5406" s="8" t="e">
        <f t="shared" si="977"/>
        <v>#N/A</v>
      </c>
      <c r="L5406" s="7" t="e">
        <f t="shared" si="978"/>
        <v>#N/A</v>
      </c>
      <c r="M5406" s="8" t="e">
        <f t="shared" si="966"/>
        <v>#N/A</v>
      </c>
      <c r="N5406" s="8" t="e">
        <f t="shared" si="967"/>
        <v>#N/A</v>
      </c>
    </row>
    <row r="5407" spans="1:14" ht="15.75" customHeight="1" x14ac:dyDescent="0.35">
      <c r="A5407" s="7">
        <f t="shared" si="968"/>
        <v>0</v>
      </c>
      <c r="B5407" s="7">
        <f t="shared" si="969"/>
        <v>0</v>
      </c>
      <c r="C5407" s="7">
        <f t="shared" si="970"/>
        <v>0</v>
      </c>
      <c r="D5407" s="7">
        <f t="shared" si="971"/>
        <v>0</v>
      </c>
      <c r="E5407" s="7" t="e">
        <f>IF('Report DCM'!$H5407="In-Stream Video","Rich Media display banner",IF('Report DCM'!$I5407&gt;'Report DCM'!$J5407,"Standard",VLOOKUP(CONCATENATE(bd_adtype,"_",bd_creativetype),tabela,2,FALSE)))</f>
        <v>#N/A</v>
      </c>
      <c r="F5407" s="7">
        <f t="shared" si="972"/>
        <v>0</v>
      </c>
      <c r="G5407" s="7">
        <f t="shared" si="973"/>
        <v>0</v>
      </c>
      <c r="H5407" s="7">
        <f t="shared" si="974"/>
        <v>0</v>
      </c>
      <c r="I5407" s="7">
        <f t="shared" si="975"/>
        <v>0</v>
      </c>
      <c r="J5407" s="7">
        <f t="shared" si="976"/>
        <v>0</v>
      </c>
      <c r="K5407" s="8" t="e">
        <f t="shared" si="977"/>
        <v>#N/A</v>
      </c>
      <c r="L5407" s="7" t="e">
        <f t="shared" si="978"/>
        <v>#N/A</v>
      </c>
      <c r="M5407" s="8" t="e">
        <f t="shared" si="966"/>
        <v>#N/A</v>
      </c>
      <c r="N5407" s="8" t="e">
        <f t="shared" si="967"/>
        <v>#N/A</v>
      </c>
    </row>
    <row r="5408" spans="1:14" ht="15.75" customHeight="1" x14ac:dyDescent="0.35">
      <c r="A5408" s="7">
        <f t="shared" si="968"/>
        <v>0</v>
      </c>
      <c r="B5408" s="7">
        <f t="shared" si="969"/>
        <v>0</v>
      </c>
      <c r="C5408" s="7">
        <f t="shared" si="970"/>
        <v>0</v>
      </c>
      <c r="D5408" s="7">
        <f t="shared" si="971"/>
        <v>0</v>
      </c>
      <c r="E5408" s="7" t="e">
        <f>IF('Report DCM'!$H5408="In-Stream Video","Rich Media display banner",IF('Report DCM'!$I5408&gt;'Report DCM'!$J5408,"Standard",VLOOKUP(CONCATENATE(bd_adtype,"_",bd_creativetype),tabela,2,FALSE)))</f>
        <v>#N/A</v>
      </c>
      <c r="F5408" s="7">
        <f t="shared" si="972"/>
        <v>0</v>
      </c>
      <c r="G5408" s="7">
        <f t="shared" si="973"/>
        <v>0</v>
      </c>
      <c r="H5408" s="7">
        <f t="shared" si="974"/>
        <v>0</v>
      </c>
      <c r="I5408" s="7">
        <f t="shared" si="975"/>
        <v>0</v>
      </c>
      <c r="J5408" s="7">
        <f t="shared" si="976"/>
        <v>0</v>
      </c>
      <c r="K5408" s="8" t="e">
        <f t="shared" si="977"/>
        <v>#N/A</v>
      </c>
      <c r="L5408" s="7" t="e">
        <f t="shared" si="978"/>
        <v>#N/A</v>
      </c>
      <c r="M5408" s="8" t="e">
        <f t="shared" si="966"/>
        <v>#N/A</v>
      </c>
      <c r="N5408" s="8" t="e">
        <f t="shared" si="967"/>
        <v>#N/A</v>
      </c>
    </row>
    <row r="5409" spans="1:14" ht="15.75" customHeight="1" x14ac:dyDescent="0.35">
      <c r="A5409" s="7">
        <f t="shared" si="968"/>
        <v>0</v>
      </c>
      <c r="B5409" s="7">
        <f t="shared" si="969"/>
        <v>0</v>
      </c>
      <c r="C5409" s="7">
        <f t="shared" si="970"/>
        <v>0</v>
      </c>
      <c r="D5409" s="7">
        <f t="shared" si="971"/>
        <v>0</v>
      </c>
      <c r="E5409" s="7" t="e">
        <f>IF('Report DCM'!$H5409="In-Stream Video","Rich Media display banner",IF('Report DCM'!$I5409&gt;'Report DCM'!$J5409,"Standard",VLOOKUP(CONCATENATE(bd_adtype,"_",bd_creativetype),tabela,2,FALSE)))</f>
        <v>#N/A</v>
      </c>
      <c r="F5409" s="7">
        <f t="shared" si="972"/>
        <v>0</v>
      </c>
      <c r="G5409" s="7">
        <f t="shared" si="973"/>
        <v>0</v>
      </c>
      <c r="H5409" s="7">
        <f t="shared" si="974"/>
        <v>0</v>
      </c>
      <c r="I5409" s="7">
        <f t="shared" si="975"/>
        <v>0</v>
      </c>
      <c r="J5409" s="7">
        <f t="shared" si="976"/>
        <v>0</v>
      </c>
      <c r="K5409" s="8" t="e">
        <f t="shared" si="977"/>
        <v>#N/A</v>
      </c>
      <c r="L5409" s="7" t="e">
        <f t="shared" si="978"/>
        <v>#N/A</v>
      </c>
      <c r="M5409" s="8" t="e">
        <f t="shared" si="966"/>
        <v>#N/A</v>
      </c>
      <c r="N5409" s="8" t="e">
        <f t="shared" si="967"/>
        <v>#N/A</v>
      </c>
    </row>
    <row r="5410" spans="1:14" ht="15.75" customHeight="1" x14ac:dyDescent="0.35">
      <c r="A5410" s="7">
        <f t="shared" si="968"/>
        <v>0</v>
      </c>
      <c r="B5410" s="7">
        <f t="shared" si="969"/>
        <v>0</v>
      </c>
      <c r="C5410" s="7">
        <f t="shared" si="970"/>
        <v>0</v>
      </c>
      <c r="D5410" s="7">
        <f t="shared" si="971"/>
        <v>0</v>
      </c>
      <c r="E5410" s="7" t="e">
        <f>IF('Report DCM'!$H5410="In-Stream Video","Rich Media display banner",IF('Report DCM'!$I5410&gt;'Report DCM'!$J5410,"Standard",VLOOKUP(CONCATENATE(bd_adtype,"_",bd_creativetype),tabela,2,FALSE)))</f>
        <v>#N/A</v>
      </c>
      <c r="F5410" s="7">
        <f t="shared" si="972"/>
        <v>0</v>
      </c>
      <c r="G5410" s="7">
        <f t="shared" si="973"/>
        <v>0</v>
      </c>
      <c r="H5410" s="7">
        <f t="shared" si="974"/>
        <v>0</v>
      </c>
      <c r="I5410" s="7">
        <f t="shared" si="975"/>
        <v>0</v>
      </c>
      <c r="J5410" s="7">
        <f t="shared" si="976"/>
        <v>0</v>
      </c>
      <c r="K5410" s="8" t="e">
        <f t="shared" si="977"/>
        <v>#N/A</v>
      </c>
      <c r="L5410" s="7" t="e">
        <f t="shared" si="978"/>
        <v>#N/A</v>
      </c>
      <c r="M5410" s="8" t="e">
        <f t="shared" si="966"/>
        <v>#N/A</v>
      </c>
      <c r="N5410" s="8" t="e">
        <f t="shared" si="967"/>
        <v>#N/A</v>
      </c>
    </row>
    <row r="5411" spans="1:14" ht="15.75" customHeight="1" x14ac:dyDescent="0.35">
      <c r="A5411" s="7">
        <f t="shared" si="968"/>
        <v>0</v>
      </c>
      <c r="B5411" s="7">
        <f t="shared" si="969"/>
        <v>0</v>
      </c>
      <c r="C5411" s="7">
        <f t="shared" si="970"/>
        <v>0</v>
      </c>
      <c r="D5411" s="7">
        <f t="shared" si="971"/>
        <v>0</v>
      </c>
      <c r="E5411" s="7" t="e">
        <f>IF('Report DCM'!$H5411="In-Stream Video","Rich Media display banner",IF('Report DCM'!$I5411&gt;'Report DCM'!$J5411,"Standard",VLOOKUP(CONCATENATE(bd_adtype,"_",bd_creativetype),tabela,2,FALSE)))</f>
        <v>#N/A</v>
      </c>
      <c r="F5411" s="7">
        <f t="shared" si="972"/>
        <v>0</v>
      </c>
      <c r="G5411" s="7">
        <f t="shared" si="973"/>
        <v>0</v>
      </c>
      <c r="H5411" s="7">
        <f t="shared" si="974"/>
        <v>0</v>
      </c>
      <c r="I5411" s="7">
        <f t="shared" si="975"/>
        <v>0</v>
      </c>
      <c r="J5411" s="7">
        <f t="shared" si="976"/>
        <v>0</v>
      </c>
      <c r="K5411" s="8" t="e">
        <f t="shared" si="977"/>
        <v>#N/A</v>
      </c>
      <c r="L5411" s="7" t="e">
        <f t="shared" si="978"/>
        <v>#N/A</v>
      </c>
      <c r="M5411" s="8" t="e">
        <f t="shared" si="966"/>
        <v>#N/A</v>
      </c>
      <c r="N5411" s="8" t="e">
        <f t="shared" si="967"/>
        <v>#N/A</v>
      </c>
    </row>
    <row r="5412" spans="1:14" ht="15.75" customHeight="1" x14ac:dyDescent="0.35">
      <c r="A5412" s="7">
        <f t="shared" si="968"/>
        <v>0</v>
      </c>
      <c r="B5412" s="7">
        <f t="shared" si="969"/>
        <v>0</v>
      </c>
      <c r="C5412" s="7">
        <f t="shared" si="970"/>
        <v>0</v>
      </c>
      <c r="D5412" s="7">
        <f t="shared" si="971"/>
        <v>0</v>
      </c>
      <c r="E5412" s="7" t="e">
        <f>IF('Report DCM'!$H5412="In-Stream Video","Rich Media display banner",IF('Report DCM'!$I5412&gt;'Report DCM'!$J5412,"Standard",VLOOKUP(CONCATENATE(bd_adtype,"_",bd_creativetype),tabela,2,FALSE)))</f>
        <v>#N/A</v>
      </c>
      <c r="F5412" s="7">
        <f t="shared" si="972"/>
        <v>0</v>
      </c>
      <c r="G5412" s="7">
        <f t="shared" si="973"/>
        <v>0</v>
      </c>
      <c r="H5412" s="7">
        <f t="shared" si="974"/>
        <v>0</v>
      </c>
      <c r="I5412" s="7">
        <f t="shared" si="975"/>
        <v>0</v>
      </c>
      <c r="J5412" s="7">
        <f t="shared" si="976"/>
        <v>0</v>
      </c>
      <c r="K5412" s="8" t="e">
        <f t="shared" si="977"/>
        <v>#N/A</v>
      </c>
      <c r="L5412" s="7" t="e">
        <f t="shared" si="978"/>
        <v>#N/A</v>
      </c>
      <c r="M5412" s="8" t="e">
        <f t="shared" si="966"/>
        <v>#N/A</v>
      </c>
      <c r="N5412" s="8" t="e">
        <f t="shared" si="967"/>
        <v>#N/A</v>
      </c>
    </row>
    <row r="5413" spans="1:14" ht="15.75" customHeight="1" x14ac:dyDescent="0.35">
      <c r="A5413" s="7">
        <f t="shared" si="968"/>
        <v>0</v>
      </c>
      <c r="B5413" s="7">
        <f t="shared" si="969"/>
        <v>0</v>
      </c>
      <c r="C5413" s="7">
        <f t="shared" si="970"/>
        <v>0</v>
      </c>
      <c r="D5413" s="7">
        <f t="shared" si="971"/>
        <v>0</v>
      </c>
      <c r="E5413" s="7" t="e">
        <f>IF('Report DCM'!$H5413="In-Stream Video","Rich Media display banner",IF('Report DCM'!$I5413&gt;'Report DCM'!$J5413,"Standard",VLOOKUP(CONCATENATE(bd_adtype,"_",bd_creativetype),tabela,2,FALSE)))</f>
        <v>#N/A</v>
      </c>
      <c r="F5413" s="7">
        <f t="shared" si="972"/>
        <v>0</v>
      </c>
      <c r="G5413" s="7">
        <f t="shared" si="973"/>
        <v>0</v>
      </c>
      <c r="H5413" s="7">
        <f t="shared" si="974"/>
        <v>0</v>
      </c>
      <c r="I5413" s="7">
        <f t="shared" si="975"/>
        <v>0</v>
      </c>
      <c r="J5413" s="7">
        <f t="shared" si="976"/>
        <v>0</v>
      </c>
      <c r="K5413" s="8" t="e">
        <f t="shared" si="977"/>
        <v>#N/A</v>
      </c>
      <c r="L5413" s="7" t="e">
        <f t="shared" si="978"/>
        <v>#N/A</v>
      </c>
      <c r="M5413" s="8" t="e">
        <f t="shared" si="966"/>
        <v>#N/A</v>
      </c>
      <c r="N5413" s="8" t="e">
        <f t="shared" si="967"/>
        <v>#N/A</v>
      </c>
    </row>
    <row r="5414" spans="1:14" ht="15.75" customHeight="1" x14ac:dyDescent="0.35">
      <c r="A5414" s="7">
        <f t="shared" si="968"/>
        <v>0</v>
      </c>
      <c r="B5414" s="7">
        <f t="shared" si="969"/>
        <v>0</v>
      </c>
      <c r="C5414" s="7">
        <f t="shared" si="970"/>
        <v>0</v>
      </c>
      <c r="D5414" s="7">
        <f t="shared" si="971"/>
        <v>0</v>
      </c>
      <c r="E5414" s="7" t="e">
        <f>IF('Report DCM'!$H5414="In-Stream Video","Rich Media display banner",IF('Report DCM'!$I5414&gt;'Report DCM'!$J5414,"Standard",VLOOKUP(CONCATENATE(bd_adtype,"_",bd_creativetype),tabela,2,FALSE)))</f>
        <v>#N/A</v>
      </c>
      <c r="F5414" s="7">
        <f t="shared" si="972"/>
        <v>0</v>
      </c>
      <c r="G5414" s="7">
        <f t="shared" si="973"/>
        <v>0</v>
      </c>
      <c r="H5414" s="7">
        <f t="shared" si="974"/>
        <v>0</v>
      </c>
      <c r="I5414" s="7">
        <f t="shared" si="975"/>
        <v>0</v>
      </c>
      <c r="J5414" s="7">
        <f t="shared" si="976"/>
        <v>0</v>
      </c>
      <c r="K5414" s="8" t="e">
        <f t="shared" si="977"/>
        <v>#N/A</v>
      </c>
      <c r="L5414" s="7" t="e">
        <f t="shared" si="978"/>
        <v>#N/A</v>
      </c>
      <c r="M5414" s="8" t="e">
        <f t="shared" si="966"/>
        <v>#N/A</v>
      </c>
      <c r="N5414" s="8" t="e">
        <f t="shared" si="967"/>
        <v>#N/A</v>
      </c>
    </row>
    <row r="5415" spans="1:14" ht="15.75" customHeight="1" x14ac:dyDescent="0.35">
      <c r="A5415" s="7">
        <f t="shared" si="968"/>
        <v>0</v>
      </c>
      <c r="B5415" s="7">
        <f t="shared" si="969"/>
        <v>0</v>
      </c>
      <c r="C5415" s="7">
        <f t="shared" si="970"/>
        <v>0</v>
      </c>
      <c r="D5415" s="7">
        <f t="shared" si="971"/>
        <v>0</v>
      </c>
      <c r="E5415" s="7" t="e">
        <f>IF('Report DCM'!$H5415="In-Stream Video","Rich Media display banner",IF('Report DCM'!$I5415&gt;'Report DCM'!$J5415,"Standard",VLOOKUP(CONCATENATE(bd_adtype,"_",bd_creativetype),tabela,2,FALSE)))</f>
        <v>#N/A</v>
      </c>
      <c r="F5415" s="7">
        <f t="shared" si="972"/>
        <v>0</v>
      </c>
      <c r="G5415" s="7">
        <f t="shared" si="973"/>
        <v>0</v>
      </c>
      <c r="H5415" s="7">
        <f t="shared" si="974"/>
        <v>0</v>
      </c>
      <c r="I5415" s="7">
        <f t="shared" si="975"/>
        <v>0</v>
      </c>
      <c r="J5415" s="7">
        <f t="shared" si="976"/>
        <v>0</v>
      </c>
      <c r="K5415" s="8" t="e">
        <f t="shared" si="977"/>
        <v>#N/A</v>
      </c>
      <c r="L5415" s="7" t="e">
        <f t="shared" si="978"/>
        <v>#N/A</v>
      </c>
      <c r="M5415" s="8" t="e">
        <f t="shared" si="966"/>
        <v>#N/A</v>
      </c>
      <c r="N5415" s="8" t="e">
        <f t="shared" si="967"/>
        <v>#N/A</v>
      </c>
    </row>
    <row r="5416" spans="1:14" ht="15.75" customHeight="1" x14ac:dyDescent="0.35">
      <c r="A5416" s="7">
        <f t="shared" si="968"/>
        <v>0</v>
      </c>
      <c r="B5416" s="7">
        <f t="shared" si="969"/>
        <v>0</v>
      </c>
      <c r="C5416" s="7">
        <f t="shared" si="970"/>
        <v>0</v>
      </c>
      <c r="D5416" s="7">
        <f t="shared" si="971"/>
        <v>0</v>
      </c>
      <c r="E5416" s="7" t="e">
        <f>IF('Report DCM'!$H5416="In-Stream Video","Rich Media display banner",IF('Report DCM'!$I5416&gt;'Report DCM'!$J5416,"Standard",VLOOKUP(CONCATENATE(bd_adtype,"_",bd_creativetype),tabela,2,FALSE)))</f>
        <v>#N/A</v>
      </c>
      <c r="F5416" s="7">
        <f t="shared" si="972"/>
        <v>0</v>
      </c>
      <c r="G5416" s="7">
        <f t="shared" si="973"/>
        <v>0</v>
      </c>
      <c r="H5416" s="7">
        <f t="shared" si="974"/>
        <v>0</v>
      </c>
      <c r="I5416" s="7">
        <f t="shared" si="975"/>
        <v>0</v>
      </c>
      <c r="J5416" s="7">
        <f t="shared" si="976"/>
        <v>0</v>
      </c>
      <c r="K5416" s="8" t="e">
        <f t="shared" si="977"/>
        <v>#N/A</v>
      </c>
      <c r="L5416" s="7" t="e">
        <f t="shared" si="978"/>
        <v>#N/A</v>
      </c>
      <c r="M5416" s="8" t="e">
        <f t="shared" si="966"/>
        <v>#N/A</v>
      </c>
      <c r="N5416" s="8" t="e">
        <f t="shared" si="967"/>
        <v>#N/A</v>
      </c>
    </row>
    <row r="5417" spans="1:14" ht="15.75" customHeight="1" x14ac:dyDescent="0.35">
      <c r="A5417" s="7">
        <f t="shared" si="968"/>
        <v>0</v>
      </c>
      <c r="B5417" s="7">
        <f t="shared" si="969"/>
        <v>0</v>
      </c>
      <c r="C5417" s="7">
        <f t="shared" si="970"/>
        <v>0</v>
      </c>
      <c r="D5417" s="7">
        <f t="shared" si="971"/>
        <v>0</v>
      </c>
      <c r="E5417" s="7" t="e">
        <f>IF('Report DCM'!$H5417="In-Stream Video","Rich Media display banner",IF('Report DCM'!$I5417&gt;'Report DCM'!$J5417,"Standard",VLOOKUP(CONCATENATE(bd_adtype,"_",bd_creativetype),tabela,2,FALSE)))</f>
        <v>#N/A</v>
      </c>
      <c r="F5417" s="7">
        <f t="shared" si="972"/>
        <v>0</v>
      </c>
      <c r="G5417" s="7">
        <f t="shared" si="973"/>
        <v>0</v>
      </c>
      <c r="H5417" s="7">
        <f t="shared" si="974"/>
        <v>0</v>
      </c>
      <c r="I5417" s="7">
        <f t="shared" si="975"/>
        <v>0</v>
      </c>
      <c r="J5417" s="7">
        <f t="shared" si="976"/>
        <v>0</v>
      </c>
      <c r="K5417" s="8" t="e">
        <f t="shared" si="977"/>
        <v>#N/A</v>
      </c>
      <c r="L5417" s="7" t="e">
        <f t="shared" si="978"/>
        <v>#N/A</v>
      </c>
      <c r="M5417" s="8" t="e">
        <f t="shared" si="966"/>
        <v>#N/A</v>
      </c>
      <c r="N5417" s="8" t="e">
        <f t="shared" si="967"/>
        <v>#N/A</v>
      </c>
    </row>
    <row r="5418" spans="1:14" ht="15.75" customHeight="1" x14ac:dyDescent="0.35">
      <c r="A5418" s="7">
        <f t="shared" si="968"/>
        <v>0</v>
      </c>
      <c r="B5418" s="7">
        <f t="shared" si="969"/>
        <v>0</v>
      </c>
      <c r="C5418" s="7">
        <f t="shared" si="970"/>
        <v>0</v>
      </c>
      <c r="D5418" s="7">
        <f t="shared" si="971"/>
        <v>0</v>
      </c>
      <c r="E5418" s="7" t="e">
        <f>IF('Report DCM'!$H5418="In-Stream Video","Rich Media display banner",IF('Report DCM'!$I5418&gt;'Report DCM'!$J5418,"Standard",VLOOKUP(CONCATENATE(bd_adtype,"_",bd_creativetype),tabela,2,FALSE)))</f>
        <v>#N/A</v>
      </c>
      <c r="F5418" s="7">
        <f t="shared" si="972"/>
        <v>0</v>
      </c>
      <c r="G5418" s="7">
        <f t="shared" si="973"/>
        <v>0</v>
      </c>
      <c r="H5418" s="7">
        <f t="shared" si="974"/>
        <v>0</v>
      </c>
      <c r="I5418" s="7">
        <f t="shared" si="975"/>
        <v>0</v>
      </c>
      <c r="J5418" s="7">
        <f t="shared" si="976"/>
        <v>0</v>
      </c>
      <c r="K5418" s="8" t="e">
        <f t="shared" si="977"/>
        <v>#N/A</v>
      </c>
      <c r="L5418" s="7" t="e">
        <f t="shared" si="978"/>
        <v>#N/A</v>
      </c>
      <c r="M5418" s="8" t="e">
        <f t="shared" si="966"/>
        <v>#N/A</v>
      </c>
      <c r="N5418" s="8" t="e">
        <f t="shared" si="967"/>
        <v>#N/A</v>
      </c>
    </row>
    <row r="5419" spans="1:14" ht="15.75" customHeight="1" x14ac:dyDescent="0.35">
      <c r="A5419" s="7">
        <f t="shared" si="968"/>
        <v>0</v>
      </c>
      <c r="B5419" s="7">
        <f t="shared" si="969"/>
        <v>0</v>
      </c>
      <c r="C5419" s="7">
        <f t="shared" si="970"/>
        <v>0</v>
      </c>
      <c r="D5419" s="7">
        <f t="shared" si="971"/>
        <v>0</v>
      </c>
      <c r="E5419" s="7" t="e">
        <f>IF('Report DCM'!$H5419="In-Stream Video","Rich Media display banner",IF('Report DCM'!$I5419&gt;'Report DCM'!$J5419,"Standard",VLOOKUP(CONCATENATE(bd_adtype,"_",bd_creativetype),tabela,2,FALSE)))</f>
        <v>#N/A</v>
      </c>
      <c r="F5419" s="7">
        <f t="shared" si="972"/>
        <v>0</v>
      </c>
      <c r="G5419" s="7">
        <f t="shared" si="973"/>
        <v>0</v>
      </c>
      <c r="H5419" s="7">
        <f t="shared" si="974"/>
        <v>0</v>
      </c>
      <c r="I5419" s="7">
        <f t="shared" si="975"/>
        <v>0</v>
      </c>
      <c r="J5419" s="7">
        <f t="shared" si="976"/>
        <v>0</v>
      </c>
      <c r="K5419" s="8" t="e">
        <f t="shared" si="977"/>
        <v>#N/A</v>
      </c>
      <c r="L5419" s="7" t="e">
        <f t="shared" si="978"/>
        <v>#N/A</v>
      </c>
      <c r="M5419" s="8" t="e">
        <f t="shared" si="966"/>
        <v>#N/A</v>
      </c>
      <c r="N5419" s="8" t="e">
        <f t="shared" si="967"/>
        <v>#N/A</v>
      </c>
    </row>
    <row r="5420" spans="1:14" ht="15.75" customHeight="1" x14ac:dyDescent="0.35">
      <c r="A5420" s="7">
        <f t="shared" si="968"/>
        <v>0</v>
      </c>
      <c r="B5420" s="7">
        <f t="shared" si="969"/>
        <v>0</v>
      </c>
      <c r="C5420" s="7">
        <f t="shared" si="970"/>
        <v>0</v>
      </c>
      <c r="D5420" s="7">
        <f t="shared" si="971"/>
        <v>0</v>
      </c>
      <c r="E5420" s="7" t="e">
        <f>IF('Report DCM'!$H5420="In-Stream Video","Rich Media display banner",IF('Report DCM'!$I5420&gt;'Report DCM'!$J5420,"Standard",VLOOKUP(CONCATENATE(bd_adtype,"_",bd_creativetype),tabela,2,FALSE)))</f>
        <v>#N/A</v>
      </c>
      <c r="F5420" s="7">
        <f t="shared" si="972"/>
        <v>0</v>
      </c>
      <c r="G5420" s="7">
        <f t="shared" si="973"/>
        <v>0</v>
      </c>
      <c r="H5420" s="7">
        <f t="shared" si="974"/>
        <v>0</v>
      </c>
      <c r="I5420" s="7">
        <f t="shared" si="975"/>
        <v>0</v>
      </c>
      <c r="J5420" s="7">
        <f t="shared" si="976"/>
        <v>0</v>
      </c>
      <c r="K5420" s="8" t="e">
        <f t="shared" si="977"/>
        <v>#N/A</v>
      </c>
      <c r="L5420" s="7" t="e">
        <f t="shared" si="978"/>
        <v>#N/A</v>
      </c>
      <c r="M5420" s="8" t="e">
        <f t="shared" si="966"/>
        <v>#N/A</v>
      </c>
      <c r="N5420" s="8" t="e">
        <f t="shared" si="967"/>
        <v>#N/A</v>
      </c>
    </row>
    <row r="5421" spans="1:14" ht="15.75" customHeight="1" x14ac:dyDescent="0.35">
      <c r="A5421" s="7">
        <f t="shared" si="968"/>
        <v>0</v>
      </c>
      <c r="B5421" s="7">
        <f t="shared" si="969"/>
        <v>0</v>
      </c>
      <c r="C5421" s="7">
        <f t="shared" si="970"/>
        <v>0</v>
      </c>
      <c r="D5421" s="7">
        <f t="shared" si="971"/>
        <v>0</v>
      </c>
      <c r="E5421" s="7" t="e">
        <f>IF('Report DCM'!$H5421="In-Stream Video","Rich Media display banner",IF('Report DCM'!$I5421&gt;'Report DCM'!$J5421,"Standard",VLOOKUP(CONCATENATE(bd_adtype,"_",bd_creativetype),tabela,2,FALSE)))</f>
        <v>#N/A</v>
      </c>
      <c r="F5421" s="7">
        <f t="shared" si="972"/>
        <v>0</v>
      </c>
      <c r="G5421" s="7">
        <f t="shared" si="973"/>
        <v>0</v>
      </c>
      <c r="H5421" s="7">
        <f t="shared" si="974"/>
        <v>0</v>
      </c>
      <c r="I5421" s="7">
        <f t="shared" si="975"/>
        <v>0</v>
      </c>
      <c r="J5421" s="7">
        <f t="shared" si="976"/>
        <v>0</v>
      </c>
      <c r="K5421" s="8" t="e">
        <f t="shared" si="977"/>
        <v>#N/A</v>
      </c>
      <c r="L5421" s="7" t="e">
        <f t="shared" si="978"/>
        <v>#N/A</v>
      </c>
      <c r="M5421" s="8" t="e">
        <f t="shared" si="966"/>
        <v>#N/A</v>
      </c>
      <c r="N5421" s="8" t="e">
        <f t="shared" si="967"/>
        <v>#N/A</v>
      </c>
    </row>
    <row r="5422" spans="1:14" ht="15.75" customHeight="1" x14ac:dyDescent="0.35">
      <c r="A5422" s="7">
        <f t="shared" si="968"/>
        <v>0</v>
      </c>
      <c r="B5422" s="7">
        <f t="shared" si="969"/>
        <v>0</v>
      </c>
      <c r="C5422" s="7">
        <f t="shared" si="970"/>
        <v>0</v>
      </c>
      <c r="D5422" s="7">
        <f t="shared" si="971"/>
        <v>0</v>
      </c>
      <c r="E5422" s="7" t="e">
        <f>IF('Report DCM'!$H5422="In-Stream Video","Rich Media display banner",IF('Report DCM'!$I5422&gt;'Report DCM'!$J5422,"Standard",VLOOKUP(CONCATENATE(bd_adtype,"_",bd_creativetype),tabela,2,FALSE)))</f>
        <v>#N/A</v>
      </c>
      <c r="F5422" s="7">
        <f t="shared" si="972"/>
        <v>0</v>
      </c>
      <c r="G5422" s="7">
        <f t="shared" si="973"/>
        <v>0</v>
      </c>
      <c r="H5422" s="7">
        <f t="shared" si="974"/>
        <v>0</v>
      </c>
      <c r="I5422" s="7">
        <f t="shared" si="975"/>
        <v>0</v>
      </c>
      <c r="J5422" s="7">
        <f t="shared" si="976"/>
        <v>0</v>
      </c>
      <c r="K5422" s="8" t="e">
        <f t="shared" si="977"/>
        <v>#N/A</v>
      </c>
      <c r="L5422" s="7" t="e">
        <f t="shared" si="978"/>
        <v>#N/A</v>
      </c>
      <c r="M5422" s="8" t="e">
        <f t="shared" si="966"/>
        <v>#N/A</v>
      </c>
      <c r="N5422" s="8" t="e">
        <f t="shared" si="967"/>
        <v>#N/A</v>
      </c>
    </row>
    <row r="5423" spans="1:14" ht="15.75" customHeight="1" x14ac:dyDescent="0.35">
      <c r="A5423" s="7">
        <f t="shared" si="968"/>
        <v>0</v>
      </c>
      <c r="B5423" s="7">
        <f t="shared" si="969"/>
        <v>0</v>
      </c>
      <c r="C5423" s="7">
        <f t="shared" si="970"/>
        <v>0</v>
      </c>
      <c r="D5423" s="7">
        <f t="shared" si="971"/>
        <v>0</v>
      </c>
      <c r="E5423" s="7" t="e">
        <f>IF('Report DCM'!$H5423="In-Stream Video","Rich Media display banner",IF('Report DCM'!$I5423&gt;'Report DCM'!$J5423,"Standard",VLOOKUP(CONCATENATE(bd_adtype,"_",bd_creativetype),tabela,2,FALSE)))</f>
        <v>#N/A</v>
      </c>
      <c r="F5423" s="7">
        <f t="shared" si="972"/>
        <v>0</v>
      </c>
      <c r="G5423" s="7">
        <f t="shared" si="973"/>
        <v>0</v>
      </c>
      <c r="H5423" s="7">
        <f t="shared" si="974"/>
        <v>0</v>
      </c>
      <c r="I5423" s="7">
        <f t="shared" si="975"/>
        <v>0</v>
      </c>
      <c r="J5423" s="7">
        <f t="shared" si="976"/>
        <v>0</v>
      </c>
      <c r="K5423" s="8" t="e">
        <f t="shared" si="977"/>
        <v>#N/A</v>
      </c>
      <c r="L5423" s="7" t="e">
        <f t="shared" si="978"/>
        <v>#N/A</v>
      </c>
      <c r="M5423" s="8" t="e">
        <f t="shared" si="966"/>
        <v>#N/A</v>
      </c>
      <c r="N5423" s="8" t="e">
        <f t="shared" si="967"/>
        <v>#N/A</v>
      </c>
    </row>
    <row r="5424" spans="1:14" ht="15.75" customHeight="1" x14ac:dyDescent="0.35">
      <c r="A5424" s="7">
        <f t="shared" si="968"/>
        <v>0</v>
      </c>
      <c r="B5424" s="7">
        <f t="shared" si="969"/>
        <v>0</v>
      </c>
      <c r="C5424" s="7">
        <f t="shared" si="970"/>
        <v>0</v>
      </c>
      <c r="D5424" s="7">
        <f t="shared" si="971"/>
        <v>0</v>
      </c>
      <c r="E5424" s="7" t="e">
        <f>IF('Report DCM'!$H5424="In-Stream Video","Rich Media display banner",IF('Report DCM'!$I5424&gt;'Report DCM'!$J5424,"Standard",VLOOKUP(CONCATENATE(bd_adtype,"_",bd_creativetype),tabela,2,FALSE)))</f>
        <v>#N/A</v>
      </c>
      <c r="F5424" s="7">
        <f t="shared" si="972"/>
        <v>0</v>
      </c>
      <c r="G5424" s="7">
        <f t="shared" si="973"/>
        <v>0</v>
      </c>
      <c r="H5424" s="7">
        <f t="shared" si="974"/>
        <v>0</v>
      </c>
      <c r="I5424" s="7">
        <f t="shared" si="975"/>
        <v>0</v>
      </c>
      <c r="J5424" s="7">
        <f t="shared" si="976"/>
        <v>0</v>
      </c>
      <c r="K5424" s="8" t="e">
        <f t="shared" si="977"/>
        <v>#N/A</v>
      </c>
      <c r="L5424" s="7" t="e">
        <f t="shared" si="978"/>
        <v>#N/A</v>
      </c>
      <c r="M5424" s="8" t="e">
        <f t="shared" si="966"/>
        <v>#N/A</v>
      </c>
      <c r="N5424" s="8" t="e">
        <f t="shared" si="967"/>
        <v>#N/A</v>
      </c>
    </row>
    <row r="5425" spans="1:14" ht="15.75" customHeight="1" x14ac:dyDescent="0.35">
      <c r="A5425" s="7">
        <f t="shared" si="968"/>
        <v>0</v>
      </c>
      <c r="B5425" s="7">
        <f t="shared" si="969"/>
        <v>0</v>
      </c>
      <c r="C5425" s="7">
        <f t="shared" si="970"/>
        <v>0</v>
      </c>
      <c r="D5425" s="7">
        <f t="shared" si="971"/>
        <v>0</v>
      </c>
      <c r="E5425" s="7" t="e">
        <f>IF('Report DCM'!$H5425="In-Stream Video","Rich Media display banner",IF('Report DCM'!$I5425&gt;'Report DCM'!$J5425,"Standard",VLOOKUP(CONCATENATE(bd_adtype,"_",bd_creativetype),tabela,2,FALSE)))</f>
        <v>#N/A</v>
      </c>
      <c r="F5425" s="7">
        <f t="shared" si="972"/>
        <v>0</v>
      </c>
      <c r="G5425" s="7">
        <f t="shared" si="973"/>
        <v>0</v>
      </c>
      <c r="H5425" s="7">
        <f t="shared" si="974"/>
        <v>0</v>
      </c>
      <c r="I5425" s="7">
        <f t="shared" si="975"/>
        <v>0</v>
      </c>
      <c r="J5425" s="7">
        <f t="shared" si="976"/>
        <v>0</v>
      </c>
      <c r="K5425" s="8" t="e">
        <f t="shared" si="977"/>
        <v>#N/A</v>
      </c>
      <c r="L5425" s="7" t="e">
        <f t="shared" si="978"/>
        <v>#N/A</v>
      </c>
      <c r="M5425" s="8" t="e">
        <f t="shared" si="966"/>
        <v>#N/A</v>
      </c>
      <c r="N5425" s="8" t="e">
        <f t="shared" si="967"/>
        <v>#N/A</v>
      </c>
    </row>
    <row r="5426" spans="1:14" ht="15.75" customHeight="1" x14ac:dyDescent="0.35">
      <c r="A5426" s="7">
        <f t="shared" si="968"/>
        <v>0</v>
      </c>
      <c r="B5426" s="7">
        <f t="shared" si="969"/>
        <v>0</v>
      </c>
      <c r="C5426" s="7">
        <f t="shared" si="970"/>
        <v>0</v>
      </c>
      <c r="D5426" s="7">
        <f t="shared" si="971"/>
        <v>0</v>
      </c>
      <c r="E5426" s="7" t="e">
        <f>IF('Report DCM'!$H5426="In-Stream Video","Rich Media display banner",IF('Report DCM'!$I5426&gt;'Report DCM'!$J5426,"Standard",VLOOKUP(CONCATENATE(bd_adtype,"_",bd_creativetype),tabela,2,FALSE)))</f>
        <v>#N/A</v>
      </c>
      <c r="F5426" s="7">
        <f t="shared" si="972"/>
        <v>0</v>
      </c>
      <c r="G5426" s="7">
        <f t="shared" si="973"/>
        <v>0</v>
      </c>
      <c r="H5426" s="7">
        <f t="shared" si="974"/>
        <v>0</v>
      </c>
      <c r="I5426" s="7">
        <f t="shared" si="975"/>
        <v>0</v>
      </c>
      <c r="J5426" s="7">
        <f t="shared" si="976"/>
        <v>0</v>
      </c>
      <c r="K5426" s="8" t="e">
        <f t="shared" si="977"/>
        <v>#N/A</v>
      </c>
      <c r="L5426" s="7" t="e">
        <f t="shared" si="978"/>
        <v>#N/A</v>
      </c>
      <c r="M5426" s="8" t="e">
        <f t="shared" si="966"/>
        <v>#N/A</v>
      </c>
      <c r="N5426" s="8" t="e">
        <f t="shared" si="967"/>
        <v>#N/A</v>
      </c>
    </row>
    <row r="5427" spans="1:14" ht="15.75" customHeight="1" x14ac:dyDescent="0.35">
      <c r="A5427" s="7">
        <f t="shared" si="968"/>
        <v>0</v>
      </c>
      <c r="B5427" s="7">
        <f t="shared" si="969"/>
        <v>0</v>
      </c>
      <c r="C5427" s="7">
        <f t="shared" si="970"/>
        <v>0</v>
      </c>
      <c r="D5427" s="7">
        <f t="shared" si="971"/>
        <v>0</v>
      </c>
      <c r="E5427" s="7" t="e">
        <f>IF('Report DCM'!$H5427="In-Stream Video","Rich Media display banner",IF('Report DCM'!$I5427&gt;'Report DCM'!$J5427,"Standard",VLOOKUP(CONCATENATE(bd_adtype,"_",bd_creativetype),tabela,2,FALSE)))</f>
        <v>#N/A</v>
      </c>
      <c r="F5427" s="7">
        <f t="shared" si="972"/>
        <v>0</v>
      </c>
      <c r="G5427" s="7">
        <f t="shared" si="973"/>
        <v>0</v>
      </c>
      <c r="H5427" s="7">
        <f t="shared" si="974"/>
        <v>0</v>
      </c>
      <c r="I5427" s="7">
        <f t="shared" si="975"/>
        <v>0</v>
      </c>
      <c r="J5427" s="7">
        <f t="shared" si="976"/>
        <v>0</v>
      </c>
      <c r="K5427" s="8" t="e">
        <f t="shared" si="977"/>
        <v>#N/A</v>
      </c>
      <c r="L5427" s="7" t="e">
        <f t="shared" si="978"/>
        <v>#N/A</v>
      </c>
      <c r="M5427" s="8" t="e">
        <f t="shared" si="966"/>
        <v>#N/A</v>
      </c>
      <c r="N5427" s="8" t="e">
        <f t="shared" si="967"/>
        <v>#N/A</v>
      </c>
    </row>
    <row r="5428" spans="1:14" ht="15.75" customHeight="1" x14ac:dyDescent="0.35">
      <c r="A5428" s="7">
        <f t="shared" si="968"/>
        <v>0</v>
      </c>
      <c r="B5428" s="7">
        <f t="shared" si="969"/>
        <v>0</v>
      </c>
      <c r="C5428" s="7">
        <f t="shared" si="970"/>
        <v>0</v>
      </c>
      <c r="D5428" s="7">
        <f t="shared" si="971"/>
        <v>0</v>
      </c>
      <c r="E5428" s="7" t="e">
        <f>IF('Report DCM'!$H5428="In-Stream Video","Rich Media display banner",IF('Report DCM'!$I5428&gt;'Report DCM'!$J5428,"Standard",VLOOKUP(CONCATENATE(bd_adtype,"_",bd_creativetype),tabela,2,FALSE)))</f>
        <v>#N/A</v>
      </c>
      <c r="F5428" s="7">
        <f t="shared" si="972"/>
        <v>0</v>
      </c>
      <c r="G5428" s="7">
        <f t="shared" si="973"/>
        <v>0</v>
      </c>
      <c r="H5428" s="7">
        <f t="shared" si="974"/>
        <v>0</v>
      </c>
      <c r="I5428" s="7">
        <f t="shared" si="975"/>
        <v>0</v>
      </c>
      <c r="J5428" s="7">
        <f t="shared" si="976"/>
        <v>0</v>
      </c>
      <c r="K5428" s="8" t="e">
        <f t="shared" si="977"/>
        <v>#N/A</v>
      </c>
      <c r="L5428" s="7" t="e">
        <f t="shared" si="978"/>
        <v>#N/A</v>
      </c>
      <c r="M5428" s="8" t="e">
        <f t="shared" si="966"/>
        <v>#N/A</v>
      </c>
      <c r="N5428" s="8" t="e">
        <f t="shared" si="967"/>
        <v>#N/A</v>
      </c>
    </row>
    <row r="5429" spans="1:14" ht="15.75" customHeight="1" x14ac:dyDescent="0.35">
      <c r="A5429" s="7">
        <f t="shared" si="968"/>
        <v>0</v>
      </c>
      <c r="B5429" s="7">
        <f t="shared" si="969"/>
        <v>0</v>
      </c>
      <c r="C5429" s="7">
        <f t="shared" si="970"/>
        <v>0</v>
      </c>
      <c r="D5429" s="7">
        <f t="shared" si="971"/>
        <v>0</v>
      </c>
      <c r="E5429" s="7" t="e">
        <f>IF('Report DCM'!$H5429="In-Stream Video","Rich Media display banner",IF('Report DCM'!$I5429&gt;'Report DCM'!$J5429,"Standard",VLOOKUP(CONCATENATE(bd_adtype,"_",bd_creativetype),tabela,2,FALSE)))</f>
        <v>#N/A</v>
      </c>
      <c r="F5429" s="7">
        <f t="shared" si="972"/>
        <v>0</v>
      </c>
      <c r="G5429" s="7">
        <f t="shared" si="973"/>
        <v>0</v>
      </c>
      <c r="H5429" s="7">
        <f t="shared" si="974"/>
        <v>0</v>
      </c>
      <c r="I5429" s="7">
        <f t="shared" si="975"/>
        <v>0</v>
      </c>
      <c r="J5429" s="7">
        <f t="shared" si="976"/>
        <v>0</v>
      </c>
      <c r="K5429" s="8" t="e">
        <f t="shared" si="977"/>
        <v>#N/A</v>
      </c>
      <c r="L5429" s="7" t="e">
        <f t="shared" si="978"/>
        <v>#N/A</v>
      </c>
      <c r="M5429" s="8" t="e">
        <f t="shared" si="966"/>
        <v>#N/A</v>
      </c>
      <c r="N5429" s="8" t="e">
        <f t="shared" si="967"/>
        <v>#N/A</v>
      </c>
    </row>
    <row r="5430" spans="1:14" ht="15.75" customHeight="1" x14ac:dyDescent="0.35">
      <c r="A5430" s="7">
        <f t="shared" si="968"/>
        <v>0</v>
      </c>
      <c r="B5430" s="7">
        <f t="shared" si="969"/>
        <v>0</v>
      </c>
      <c r="C5430" s="7">
        <f t="shared" si="970"/>
        <v>0</v>
      </c>
      <c r="D5430" s="7">
        <f t="shared" si="971"/>
        <v>0</v>
      </c>
      <c r="E5430" s="7" t="e">
        <f>IF('Report DCM'!$H5430="In-Stream Video","Rich Media display banner",IF('Report DCM'!$I5430&gt;'Report DCM'!$J5430,"Standard",VLOOKUP(CONCATENATE(bd_adtype,"_",bd_creativetype),tabela,2,FALSE)))</f>
        <v>#N/A</v>
      </c>
      <c r="F5430" s="7">
        <f t="shared" si="972"/>
        <v>0</v>
      </c>
      <c r="G5430" s="7">
        <f t="shared" si="973"/>
        <v>0</v>
      </c>
      <c r="H5430" s="7">
        <f t="shared" si="974"/>
        <v>0</v>
      </c>
      <c r="I5430" s="7">
        <f t="shared" si="975"/>
        <v>0</v>
      </c>
      <c r="J5430" s="7">
        <f t="shared" si="976"/>
        <v>0</v>
      </c>
      <c r="K5430" s="8" t="e">
        <f t="shared" si="977"/>
        <v>#N/A</v>
      </c>
      <c r="L5430" s="7" t="e">
        <f t="shared" si="978"/>
        <v>#N/A</v>
      </c>
      <c r="M5430" s="8" t="e">
        <f t="shared" si="966"/>
        <v>#N/A</v>
      </c>
      <c r="N5430" s="8" t="e">
        <f t="shared" si="967"/>
        <v>#N/A</v>
      </c>
    </row>
    <row r="5431" spans="1:14" ht="15.75" customHeight="1" x14ac:dyDescent="0.35">
      <c r="A5431" s="7">
        <f t="shared" si="968"/>
        <v>0</v>
      </c>
      <c r="B5431" s="7">
        <f t="shared" si="969"/>
        <v>0</v>
      </c>
      <c r="C5431" s="7">
        <f t="shared" si="970"/>
        <v>0</v>
      </c>
      <c r="D5431" s="7">
        <f t="shared" si="971"/>
        <v>0</v>
      </c>
      <c r="E5431" s="7" t="e">
        <f>IF('Report DCM'!$H5431="In-Stream Video","Rich Media display banner",IF('Report DCM'!$I5431&gt;'Report DCM'!$J5431,"Standard",VLOOKUP(CONCATENATE(bd_adtype,"_",bd_creativetype),tabela,2,FALSE)))</f>
        <v>#N/A</v>
      </c>
      <c r="F5431" s="7">
        <f t="shared" si="972"/>
        <v>0</v>
      </c>
      <c r="G5431" s="7">
        <f t="shared" si="973"/>
        <v>0</v>
      </c>
      <c r="H5431" s="7">
        <f t="shared" si="974"/>
        <v>0</v>
      </c>
      <c r="I5431" s="7">
        <f t="shared" si="975"/>
        <v>0</v>
      </c>
      <c r="J5431" s="7">
        <f t="shared" si="976"/>
        <v>0</v>
      </c>
      <c r="K5431" s="8" t="e">
        <f t="shared" si="977"/>
        <v>#N/A</v>
      </c>
      <c r="L5431" s="7" t="e">
        <f t="shared" si="978"/>
        <v>#N/A</v>
      </c>
      <c r="M5431" s="8" t="e">
        <f t="shared" si="966"/>
        <v>#N/A</v>
      </c>
      <c r="N5431" s="8" t="e">
        <f t="shared" si="967"/>
        <v>#N/A</v>
      </c>
    </row>
    <row r="5432" spans="1:14" ht="15.75" customHeight="1" x14ac:dyDescent="0.35">
      <c r="A5432" s="7">
        <f t="shared" si="968"/>
        <v>0</v>
      </c>
      <c r="B5432" s="7">
        <f t="shared" si="969"/>
        <v>0</v>
      </c>
      <c r="C5432" s="7">
        <f t="shared" si="970"/>
        <v>0</v>
      </c>
      <c r="D5432" s="7">
        <f t="shared" si="971"/>
        <v>0</v>
      </c>
      <c r="E5432" s="7" t="e">
        <f>IF('Report DCM'!$H5432="In-Stream Video","Rich Media display banner",IF('Report DCM'!$I5432&gt;'Report DCM'!$J5432,"Standard",VLOOKUP(CONCATENATE(bd_adtype,"_",bd_creativetype),tabela,2,FALSE)))</f>
        <v>#N/A</v>
      </c>
      <c r="F5432" s="7">
        <f t="shared" si="972"/>
        <v>0</v>
      </c>
      <c r="G5432" s="7">
        <f t="shared" si="973"/>
        <v>0</v>
      </c>
      <c r="H5432" s="7">
        <f t="shared" si="974"/>
        <v>0</v>
      </c>
      <c r="I5432" s="7">
        <f t="shared" si="975"/>
        <v>0</v>
      </c>
      <c r="J5432" s="7">
        <f t="shared" si="976"/>
        <v>0</v>
      </c>
      <c r="K5432" s="8" t="e">
        <f t="shared" si="977"/>
        <v>#N/A</v>
      </c>
      <c r="L5432" s="7" t="e">
        <f t="shared" si="978"/>
        <v>#N/A</v>
      </c>
      <c r="M5432" s="8" t="e">
        <f t="shared" si="966"/>
        <v>#N/A</v>
      </c>
      <c r="N5432" s="8" t="e">
        <f t="shared" si="967"/>
        <v>#N/A</v>
      </c>
    </row>
    <row r="5433" spans="1:14" ht="15.75" customHeight="1" x14ac:dyDescent="0.35">
      <c r="A5433" s="7">
        <f t="shared" si="968"/>
        <v>0</v>
      </c>
      <c r="B5433" s="7">
        <f t="shared" si="969"/>
        <v>0</v>
      </c>
      <c r="C5433" s="7">
        <f t="shared" si="970"/>
        <v>0</v>
      </c>
      <c r="D5433" s="7">
        <f t="shared" si="971"/>
        <v>0</v>
      </c>
      <c r="E5433" s="7" t="e">
        <f>IF('Report DCM'!$H5433="In-Stream Video","Rich Media display banner",IF('Report DCM'!$I5433&gt;'Report DCM'!$J5433,"Standard",VLOOKUP(CONCATENATE(bd_adtype,"_",bd_creativetype),tabela,2,FALSE)))</f>
        <v>#N/A</v>
      </c>
      <c r="F5433" s="7">
        <f t="shared" si="972"/>
        <v>0</v>
      </c>
      <c r="G5433" s="7">
        <f t="shared" si="973"/>
        <v>0</v>
      </c>
      <c r="H5433" s="7">
        <f t="shared" si="974"/>
        <v>0</v>
      </c>
      <c r="I5433" s="7">
        <f t="shared" si="975"/>
        <v>0</v>
      </c>
      <c r="J5433" s="7">
        <f t="shared" si="976"/>
        <v>0</v>
      </c>
      <c r="K5433" s="8" t="e">
        <f t="shared" si="977"/>
        <v>#N/A</v>
      </c>
      <c r="L5433" s="7" t="e">
        <f t="shared" si="978"/>
        <v>#N/A</v>
      </c>
      <c r="M5433" s="8" t="e">
        <f t="shared" si="966"/>
        <v>#N/A</v>
      </c>
      <c r="N5433" s="8" t="e">
        <f t="shared" si="967"/>
        <v>#N/A</v>
      </c>
    </row>
    <row r="5434" spans="1:14" ht="15.75" customHeight="1" x14ac:dyDescent="0.35">
      <c r="A5434" s="7">
        <f t="shared" si="968"/>
        <v>0</v>
      </c>
      <c r="B5434" s="7">
        <f t="shared" si="969"/>
        <v>0</v>
      </c>
      <c r="C5434" s="7">
        <f t="shared" si="970"/>
        <v>0</v>
      </c>
      <c r="D5434" s="7">
        <f t="shared" si="971"/>
        <v>0</v>
      </c>
      <c r="E5434" s="7" t="e">
        <f>IF('Report DCM'!$H5434="In-Stream Video","Rich Media display banner",IF('Report DCM'!$I5434&gt;'Report DCM'!$J5434,"Standard",VLOOKUP(CONCATENATE(bd_adtype,"_",bd_creativetype),tabela,2,FALSE)))</f>
        <v>#N/A</v>
      </c>
      <c r="F5434" s="7">
        <f t="shared" si="972"/>
        <v>0</v>
      </c>
      <c r="G5434" s="7">
        <f t="shared" si="973"/>
        <v>0</v>
      </c>
      <c r="H5434" s="7">
        <f t="shared" si="974"/>
        <v>0</v>
      </c>
      <c r="I5434" s="7">
        <f t="shared" si="975"/>
        <v>0</v>
      </c>
      <c r="J5434" s="7">
        <f t="shared" si="976"/>
        <v>0</v>
      </c>
      <c r="K5434" s="8" t="e">
        <f t="shared" si="977"/>
        <v>#N/A</v>
      </c>
      <c r="L5434" s="7" t="e">
        <f t="shared" si="978"/>
        <v>#N/A</v>
      </c>
      <c r="M5434" s="8" t="e">
        <f t="shared" si="966"/>
        <v>#N/A</v>
      </c>
      <c r="N5434" s="8" t="e">
        <f t="shared" si="967"/>
        <v>#N/A</v>
      </c>
    </row>
    <row r="5435" spans="1:14" ht="15.75" customHeight="1" x14ac:dyDescent="0.35">
      <c r="A5435" s="7">
        <f t="shared" si="968"/>
        <v>0</v>
      </c>
      <c r="B5435" s="7">
        <f t="shared" si="969"/>
        <v>0</v>
      </c>
      <c r="C5435" s="7">
        <f t="shared" si="970"/>
        <v>0</v>
      </c>
      <c r="D5435" s="7">
        <f t="shared" si="971"/>
        <v>0</v>
      </c>
      <c r="E5435" s="7" t="e">
        <f>IF('Report DCM'!$H5435="In-Stream Video","Rich Media display banner",IF('Report DCM'!$I5435&gt;'Report DCM'!$J5435,"Standard",VLOOKUP(CONCATENATE(bd_adtype,"_",bd_creativetype),tabela,2,FALSE)))</f>
        <v>#N/A</v>
      </c>
      <c r="F5435" s="7">
        <f t="shared" si="972"/>
        <v>0</v>
      </c>
      <c r="G5435" s="7">
        <f t="shared" si="973"/>
        <v>0</v>
      </c>
      <c r="H5435" s="7">
        <f t="shared" si="974"/>
        <v>0</v>
      </c>
      <c r="I5435" s="7">
        <f t="shared" si="975"/>
        <v>0</v>
      </c>
      <c r="J5435" s="7">
        <f t="shared" si="976"/>
        <v>0</v>
      </c>
      <c r="K5435" s="8" t="e">
        <f t="shared" si="977"/>
        <v>#N/A</v>
      </c>
      <c r="L5435" s="7" t="e">
        <f t="shared" si="978"/>
        <v>#N/A</v>
      </c>
      <c r="M5435" s="8" t="e">
        <f t="shared" si="966"/>
        <v>#N/A</v>
      </c>
      <c r="N5435" s="8" t="e">
        <f t="shared" si="967"/>
        <v>#N/A</v>
      </c>
    </row>
    <row r="5436" spans="1:14" ht="15.75" customHeight="1" x14ac:dyDescent="0.35">
      <c r="A5436" s="7">
        <f t="shared" si="968"/>
        <v>0</v>
      </c>
      <c r="B5436" s="7">
        <f t="shared" si="969"/>
        <v>0</v>
      </c>
      <c r="C5436" s="7">
        <f t="shared" si="970"/>
        <v>0</v>
      </c>
      <c r="D5436" s="7">
        <f t="shared" si="971"/>
        <v>0</v>
      </c>
      <c r="E5436" s="7" t="e">
        <f>IF('Report DCM'!$H5436="In-Stream Video","Rich Media display banner",IF('Report DCM'!$I5436&gt;'Report DCM'!$J5436,"Standard",VLOOKUP(CONCATENATE(bd_adtype,"_",bd_creativetype),tabela,2,FALSE)))</f>
        <v>#N/A</v>
      </c>
      <c r="F5436" s="7">
        <f t="shared" si="972"/>
        <v>0</v>
      </c>
      <c r="G5436" s="7">
        <f t="shared" si="973"/>
        <v>0</v>
      </c>
      <c r="H5436" s="7">
        <f t="shared" si="974"/>
        <v>0</v>
      </c>
      <c r="I5436" s="7">
        <f t="shared" si="975"/>
        <v>0</v>
      </c>
      <c r="J5436" s="7">
        <f t="shared" si="976"/>
        <v>0</v>
      </c>
      <c r="K5436" s="8" t="e">
        <f t="shared" si="977"/>
        <v>#N/A</v>
      </c>
      <c r="L5436" s="7" t="e">
        <f t="shared" si="978"/>
        <v>#N/A</v>
      </c>
      <c r="M5436" s="8" t="e">
        <f t="shared" si="966"/>
        <v>#N/A</v>
      </c>
      <c r="N5436" s="8" t="e">
        <f t="shared" si="967"/>
        <v>#N/A</v>
      </c>
    </row>
    <row r="5437" spans="1:14" ht="15.75" customHeight="1" x14ac:dyDescent="0.35">
      <c r="A5437" s="7">
        <f t="shared" si="968"/>
        <v>0</v>
      </c>
      <c r="B5437" s="7">
        <f t="shared" si="969"/>
        <v>0</v>
      </c>
      <c r="C5437" s="7">
        <f t="shared" si="970"/>
        <v>0</v>
      </c>
      <c r="D5437" s="7">
        <f t="shared" si="971"/>
        <v>0</v>
      </c>
      <c r="E5437" s="7" t="e">
        <f>IF('Report DCM'!$H5437="In-Stream Video","Rich Media display banner",IF('Report DCM'!$I5437&gt;'Report DCM'!$J5437,"Standard",VLOOKUP(CONCATENATE(bd_adtype,"_",bd_creativetype),tabela,2,FALSE)))</f>
        <v>#N/A</v>
      </c>
      <c r="F5437" s="7">
        <f t="shared" si="972"/>
        <v>0</v>
      </c>
      <c r="G5437" s="7">
        <f t="shared" si="973"/>
        <v>0</v>
      </c>
      <c r="H5437" s="7">
        <f t="shared" si="974"/>
        <v>0</v>
      </c>
      <c r="I5437" s="7">
        <f t="shared" si="975"/>
        <v>0</v>
      </c>
      <c r="J5437" s="7">
        <f t="shared" si="976"/>
        <v>0</v>
      </c>
      <c r="K5437" s="8" t="e">
        <f t="shared" si="977"/>
        <v>#N/A</v>
      </c>
      <c r="L5437" s="7" t="e">
        <f t="shared" si="978"/>
        <v>#N/A</v>
      </c>
      <c r="M5437" s="8" t="e">
        <f t="shared" si="966"/>
        <v>#N/A</v>
      </c>
      <c r="N5437" s="8" t="e">
        <f t="shared" si="967"/>
        <v>#N/A</v>
      </c>
    </row>
    <row r="5438" spans="1:14" ht="15.75" customHeight="1" x14ac:dyDescent="0.35">
      <c r="A5438" s="7">
        <f t="shared" si="968"/>
        <v>0</v>
      </c>
      <c r="B5438" s="7">
        <f t="shared" si="969"/>
        <v>0</v>
      </c>
      <c r="C5438" s="7">
        <f t="shared" si="970"/>
        <v>0</v>
      </c>
      <c r="D5438" s="7">
        <f t="shared" si="971"/>
        <v>0</v>
      </c>
      <c r="E5438" s="7" t="e">
        <f>IF('Report DCM'!$H5438="In-Stream Video","Rich Media display banner",IF('Report DCM'!$I5438&gt;'Report DCM'!$J5438,"Standard",VLOOKUP(CONCATENATE(bd_adtype,"_",bd_creativetype),tabela,2,FALSE)))</f>
        <v>#N/A</v>
      </c>
      <c r="F5438" s="7">
        <f t="shared" si="972"/>
        <v>0</v>
      </c>
      <c r="G5438" s="7">
        <f t="shared" si="973"/>
        <v>0</v>
      </c>
      <c r="H5438" s="7">
        <f t="shared" si="974"/>
        <v>0</v>
      </c>
      <c r="I5438" s="7">
        <f t="shared" si="975"/>
        <v>0</v>
      </c>
      <c r="J5438" s="7">
        <f t="shared" si="976"/>
        <v>0</v>
      </c>
      <c r="K5438" s="8" t="e">
        <f t="shared" si="977"/>
        <v>#N/A</v>
      </c>
      <c r="L5438" s="7" t="e">
        <f t="shared" si="978"/>
        <v>#N/A</v>
      </c>
      <c r="M5438" s="8" t="e">
        <f t="shared" si="966"/>
        <v>#N/A</v>
      </c>
      <c r="N5438" s="8" t="e">
        <f t="shared" si="967"/>
        <v>#N/A</v>
      </c>
    </row>
    <row r="5439" spans="1:14" ht="15.75" customHeight="1" x14ac:dyDescent="0.35">
      <c r="A5439" s="7">
        <f t="shared" si="968"/>
        <v>0</v>
      </c>
      <c r="B5439" s="7">
        <f t="shared" si="969"/>
        <v>0</v>
      </c>
      <c r="C5439" s="7">
        <f t="shared" si="970"/>
        <v>0</v>
      </c>
      <c r="D5439" s="7">
        <f t="shared" si="971"/>
        <v>0</v>
      </c>
      <c r="E5439" s="7" t="e">
        <f>IF('Report DCM'!$H5439="In-Stream Video","Rich Media display banner",IF('Report DCM'!$I5439&gt;'Report DCM'!$J5439,"Standard",VLOOKUP(CONCATENATE(bd_adtype,"_",bd_creativetype),tabela,2,FALSE)))</f>
        <v>#N/A</v>
      </c>
      <c r="F5439" s="7">
        <f t="shared" si="972"/>
        <v>0</v>
      </c>
      <c r="G5439" s="7">
        <f t="shared" si="973"/>
        <v>0</v>
      </c>
      <c r="H5439" s="7">
        <f t="shared" si="974"/>
        <v>0</v>
      </c>
      <c r="I5439" s="7">
        <f t="shared" si="975"/>
        <v>0</v>
      </c>
      <c r="J5439" s="7">
        <f t="shared" si="976"/>
        <v>0</v>
      </c>
      <c r="K5439" s="8" t="e">
        <f t="shared" si="977"/>
        <v>#N/A</v>
      </c>
      <c r="L5439" s="7" t="e">
        <f t="shared" si="978"/>
        <v>#N/A</v>
      </c>
      <c r="M5439" s="8" t="e">
        <f t="shared" si="966"/>
        <v>#N/A</v>
      </c>
      <c r="N5439" s="8" t="e">
        <f t="shared" si="967"/>
        <v>#N/A</v>
      </c>
    </row>
    <row r="5440" spans="1:14" ht="15.75" customHeight="1" x14ac:dyDescent="0.35">
      <c r="A5440" s="7">
        <f t="shared" si="968"/>
        <v>0</v>
      </c>
      <c r="B5440" s="7">
        <f t="shared" si="969"/>
        <v>0</v>
      </c>
      <c r="C5440" s="7">
        <f t="shared" si="970"/>
        <v>0</v>
      </c>
      <c r="D5440" s="7">
        <f t="shared" si="971"/>
        <v>0</v>
      </c>
      <c r="E5440" s="7" t="e">
        <f>IF('Report DCM'!$H5440="In-Stream Video","Rich Media display banner",IF('Report DCM'!$I5440&gt;'Report DCM'!$J5440,"Standard",VLOOKUP(CONCATENATE(bd_adtype,"_",bd_creativetype),tabela,2,FALSE)))</f>
        <v>#N/A</v>
      </c>
      <c r="F5440" s="7">
        <f t="shared" si="972"/>
        <v>0</v>
      </c>
      <c r="G5440" s="7">
        <f t="shared" si="973"/>
        <v>0</v>
      </c>
      <c r="H5440" s="7">
        <f t="shared" si="974"/>
        <v>0</v>
      </c>
      <c r="I5440" s="7">
        <f t="shared" si="975"/>
        <v>0</v>
      </c>
      <c r="J5440" s="7">
        <f t="shared" si="976"/>
        <v>0</v>
      </c>
      <c r="K5440" s="8" t="e">
        <f t="shared" si="977"/>
        <v>#N/A</v>
      </c>
      <c r="L5440" s="7" t="e">
        <f t="shared" si="978"/>
        <v>#N/A</v>
      </c>
      <c r="M5440" s="8" t="e">
        <f t="shared" si="966"/>
        <v>#N/A</v>
      </c>
      <c r="N5440" s="8" t="e">
        <f t="shared" si="967"/>
        <v>#N/A</v>
      </c>
    </row>
    <row r="5441" spans="1:14" ht="15.75" customHeight="1" x14ac:dyDescent="0.35">
      <c r="A5441" s="7">
        <f t="shared" si="968"/>
        <v>0</v>
      </c>
      <c r="B5441" s="7">
        <f t="shared" si="969"/>
        <v>0</v>
      </c>
      <c r="C5441" s="7">
        <f t="shared" si="970"/>
        <v>0</v>
      </c>
      <c r="D5441" s="7">
        <f t="shared" si="971"/>
        <v>0</v>
      </c>
      <c r="E5441" s="7" t="e">
        <f>IF('Report DCM'!$H5441="In-Stream Video","Rich Media display banner",IF('Report DCM'!$I5441&gt;'Report DCM'!$J5441,"Standard",VLOOKUP(CONCATENATE(bd_adtype,"_",bd_creativetype),tabela,2,FALSE)))</f>
        <v>#N/A</v>
      </c>
      <c r="F5441" s="7">
        <f t="shared" si="972"/>
        <v>0</v>
      </c>
      <c r="G5441" s="7">
        <f t="shared" si="973"/>
        <v>0</v>
      </c>
      <c r="H5441" s="7">
        <f t="shared" si="974"/>
        <v>0</v>
      </c>
      <c r="I5441" s="7">
        <f t="shared" si="975"/>
        <v>0</v>
      </c>
      <c r="J5441" s="7">
        <f t="shared" si="976"/>
        <v>0</v>
      </c>
      <c r="K5441" s="8" t="e">
        <f t="shared" si="977"/>
        <v>#N/A</v>
      </c>
      <c r="L5441" s="7" t="e">
        <f t="shared" si="978"/>
        <v>#N/A</v>
      </c>
      <c r="M5441" s="8" t="e">
        <f t="shared" si="966"/>
        <v>#N/A</v>
      </c>
      <c r="N5441" s="8" t="e">
        <f t="shared" si="967"/>
        <v>#N/A</v>
      </c>
    </row>
    <row r="5442" spans="1:14" ht="15.75" customHeight="1" x14ac:dyDescent="0.35">
      <c r="A5442" s="7">
        <f t="shared" ref="A5442:A5505" si="979">bd_campaign</f>
        <v>0</v>
      </c>
      <c r="B5442" s="7">
        <f t="shared" ref="B5442:B5505" si="980">bd_site</f>
        <v>0</v>
      </c>
      <c r="C5442" s="7">
        <f t="shared" ref="C5442:C5505" si="981">bd_placement</f>
        <v>0</v>
      </c>
      <c r="D5442" s="7">
        <f t="shared" ref="D5442:D5505" si="982">bd_placementID</f>
        <v>0</v>
      </c>
      <c r="E5442" s="7" t="e">
        <f>IF('Report DCM'!$H5442="In-Stream Video","Rich Media display banner",IF('Report DCM'!$I5442&gt;'Report DCM'!$J5442,"Standard",VLOOKUP(CONCATENATE(bd_adtype,"_",bd_creativetype),tabela,2,FALSE)))</f>
        <v>#N/A</v>
      </c>
      <c r="F5442" s="7">
        <f t="shared" ref="F5442:F5505" si="983">bd_ad</f>
        <v>0</v>
      </c>
      <c r="G5442" s="7">
        <f t="shared" ref="G5442:G5505" si="984">bd_adid</f>
        <v>0</v>
      </c>
      <c r="H5442" s="7">
        <f t="shared" ref="H5442:H5505" si="985">bd_creativetype</f>
        <v>0</v>
      </c>
      <c r="I5442" s="7">
        <f t="shared" ref="I5442:I5505" si="986">bd_impression</f>
        <v>0</v>
      </c>
      <c r="J5442" s="7">
        <f t="shared" ref="J5442:J5505" si="987">bd_clicks</f>
        <v>0</v>
      </c>
      <c r="K5442" s="8" t="e">
        <f t="shared" ref="K5442:K5505" si="988">VLOOKUP(E5442,tabela,2,FALSE)</f>
        <v>#N/A</v>
      </c>
      <c r="L5442" s="7" t="e">
        <f t="shared" ref="L5442:L5505" si="989">VLOOKUP(E5442,tabela,3,FALSE)</f>
        <v>#N/A</v>
      </c>
      <c r="M5442" s="8" t="e">
        <f t="shared" si="966"/>
        <v>#N/A</v>
      </c>
      <c r="N5442" s="8" t="e">
        <f t="shared" si="967"/>
        <v>#N/A</v>
      </c>
    </row>
    <row r="5443" spans="1:14" ht="15.75" customHeight="1" x14ac:dyDescent="0.35">
      <c r="A5443" s="7">
        <f t="shared" si="979"/>
        <v>0</v>
      </c>
      <c r="B5443" s="7">
        <f t="shared" si="980"/>
        <v>0</v>
      </c>
      <c r="C5443" s="7">
        <f t="shared" si="981"/>
        <v>0</v>
      </c>
      <c r="D5443" s="7">
        <f t="shared" si="982"/>
        <v>0</v>
      </c>
      <c r="E5443" s="7" t="e">
        <f>IF('Report DCM'!$H5443="In-Stream Video","Rich Media display banner",IF('Report DCM'!$I5443&gt;'Report DCM'!$J5443,"Standard",VLOOKUP(CONCATENATE(bd_adtype,"_",bd_creativetype),tabela,2,FALSE)))</f>
        <v>#N/A</v>
      </c>
      <c r="F5443" s="7">
        <f t="shared" si="983"/>
        <v>0</v>
      </c>
      <c r="G5443" s="7">
        <f t="shared" si="984"/>
        <v>0</v>
      </c>
      <c r="H5443" s="7">
        <f t="shared" si="985"/>
        <v>0</v>
      </c>
      <c r="I5443" s="7">
        <f t="shared" si="986"/>
        <v>0</v>
      </c>
      <c r="J5443" s="7">
        <f t="shared" si="987"/>
        <v>0</v>
      </c>
      <c r="K5443" s="8" t="e">
        <f t="shared" si="988"/>
        <v>#N/A</v>
      </c>
      <c r="L5443" s="7" t="e">
        <f t="shared" si="989"/>
        <v>#N/A</v>
      </c>
      <c r="M5443" s="8" t="e">
        <f t="shared" si="966"/>
        <v>#N/A</v>
      </c>
      <c r="N5443" s="8" t="e">
        <f t="shared" si="967"/>
        <v>#N/A</v>
      </c>
    </row>
    <row r="5444" spans="1:14" ht="15.75" customHeight="1" x14ac:dyDescent="0.35">
      <c r="A5444" s="7">
        <f t="shared" si="979"/>
        <v>0</v>
      </c>
      <c r="B5444" s="7">
        <f t="shared" si="980"/>
        <v>0</v>
      </c>
      <c r="C5444" s="7">
        <f t="shared" si="981"/>
        <v>0</v>
      </c>
      <c r="D5444" s="7">
        <f t="shared" si="982"/>
        <v>0</v>
      </c>
      <c r="E5444" s="7" t="e">
        <f>IF('Report DCM'!$H5444="In-Stream Video","Rich Media display banner",IF('Report DCM'!$I5444&gt;'Report DCM'!$J5444,"Standard",VLOOKUP(CONCATENATE(bd_adtype,"_",bd_creativetype),tabela,2,FALSE)))</f>
        <v>#N/A</v>
      </c>
      <c r="F5444" s="7">
        <f t="shared" si="983"/>
        <v>0</v>
      </c>
      <c r="G5444" s="7">
        <f t="shared" si="984"/>
        <v>0</v>
      </c>
      <c r="H5444" s="7">
        <f t="shared" si="985"/>
        <v>0</v>
      </c>
      <c r="I5444" s="7">
        <f t="shared" si="986"/>
        <v>0</v>
      </c>
      <c r="J5444" s="7">
        <f t="shared" si="987"/>
        <v>0</v>
      </c>
      <c r="K5444" s="8" t="e">
        <f t="shared" si="988"/>
        <v>#N/A</v>
      </c>
      <c r="L5444" s="7" t="e">
        <f t="shared" si="989"/>
        <v>#N/A</v>
      </c>
      <c r="M5444" s="8" t="e">
        <f t="shared" si="966"/>
        <v>#N/A</v>
      </c>
      <c r="N5444" s="8" t="e">
        <f t="shared" si="967"/>
        <v>#N/A</v>
      </c>
    </row>
    <row r="5445" spans="1:14" ht="15.75" customHeight="1" x14ac:dyDescent="0.35">
      <c r="A5445" s="7">
        <f t="shared" si="979"/>
        <v>0</v>
      </c>
      <c r="B5445" s="7">
        <f t="shared" si="980"/>
        <v>0</v>
      </c>
      <c r="C5445" s="7">
        <f t="shared" si="981"/>
        <v>0</v>
      </c>
      <c r="D5445" s="7">
        <f t="shared" si="982"/>
        <v>0</v>
      </c>
      <c r="E5445" s="7" t="e">
        <f>IF('Report DCM'!$H5445="In-Stream Video","Rich Media display banner",IF('Report DCM'!$I5445&gt;'Report DCM'!$J5445,"Standard",VLOOKUP(CONCATENATE(bd_adtype,"_",bd_creativetype),tabela,2,FALSE)))</f>
        <v>#N/A</v>
      </c>
      <c r="F5445" s="7">
        <f t="shared" si="983"/>
        <v>0</v>
      </c>
      <c r="G5445" s="7">
        <f t="shared" si="984"/>
        <v>0</v>
      </c>
      <c r="H5445" s="7">
        <f t="shared" si="985"/>
        <v>0</v>
      </c>
      <c r="I5445" s="7">
        <f t="shared" si="986"/>
        <v>0</v>
      </c>
      <c r="J5445" s="7">
        <f t="shared" si="987"/>
        <v>0</v>
      </c>
      <c r="K5445" s="8" t="e">
        <f t="shared" si="988"/>
        <v>#N/A</v>
      </c>
      <c r="L5445" s="7" t="e">
        <f t="shared" si="989"/>
        <v>#N/A</v>
      </c>
      <c r="M5445" s="8" t="e">
        <f t="shared" si="966"/>
        <v>#N/A</v>
      </c>
      <c r="N5445" s="8" t="e">
        <f t="shared" si="967"/>
        <v>#N/A</v>
      </c>
    </row>
    <row r="5446" spans="1:14" ht="15.75" customHeight="1" x14ac:dyDescent="0.35">
      <c r="A5446" s="7">
        <f t="shared" si="979"/>
        <v>0</v>
      </c>
      <c r="B5446" s="7">
        <f t="shared" si="980"/>
        <v>0</v>
      </c>
      <c r="C5446" s="7">
        <f t="shared" si="981"/>
        <v>0</v>
      </c>
      <c r="D5446" s="7">
        <f t="shared" si="982"/>
        <v>0</v>
      </c>
      <c r="E5446" s="7" t="e">
        <f>IF('Report DCM'!$H5446="In-Stream Video","Rich Media display banner",IF('Report DCM'!$I5446&gt;'Report DCM'!$J5446,"Standard",VLOOKUP(CONCATENATE(bd_adtype,"_",bd_creativetype),tabela,2,FALSE)))</f>
        <v>#N/A</v>
      </c>
      <c r="F5446" s="7">
        <f t="shared" si="983"/>
        <v>0</v>
      </c>
      <c r="G5446" s="7">
        <f t="shared" si="984"/>
        <v>0</v>
      </c>
      <c r="H5446" s="7">
        <f t="shared" si="985"/>
        <v>0</v>
      </c>
      <c r="I5446" s="7">
        <f t="shared" si="986"/>
        <v>0</v>
      </c>
      <c r="J5446" s="7">
        <f t="shared" si="987"/>
        <v>0</v>
      </c>
      <c r="K5446" s="8" t="e">
        <f t="shared" si="988"/>
        <v>#N/A</v>
      </c>
      <c r="L5446" s="7" t="e">
        <f t="shared" si="989"/>
        <v>#N/A</v>
      </c>
      <c r="M5446" s="8" t="e">
        <f t="shared" si="966"/>
        <v>#N/A</v>
      </c>
      <c r="N5446" s="8" t="e">
        <f t="shared" si="967"/>
        <v>#N/A</v>
      </c>
    </row>
    <row r="5447" spans="1:14" ht="15.75" customHeight="1" x14ac:dyDescent="0.35">
      <c r="A5447" s="7">
        <f t="shared" si="979"/>
        <v>0</v>
      </c>
      <c r="B5447" s="7">
        <f t="shared" si="980"/>
        <v>0</v>
      </c>
      <c r="C5447" s="7">
        <f t="shared" si="981"/>
        <v>0</v>
      </c>
      <c r="D5447" s="7">
        <f t="shared" si="982"/>
        <v>0</v>
      </c>
      <c r="E5447" s="7" t="e">
        <f>IF('Report DCM'!$H5447="In-Stream Video","Rich Media display banner",IF('Report DCM'!$I5447&gt;'Report DCM'!$J5447,"Standard",VLOOKUP(CONCATENATE(bd_adtype,"_",bd_creativetype),tabela,2,FALSE)))</f>
        <v>#N/A</v>
      </c>
      <c r="F5447" s="7">
        <f t="shared" si="983"/>
        <v>0</v>
      </c>
      <c r="G5447" s="7">
        <f t="shared" si="984"/>
        <v>0</v>
      </c>
      <c r="H5447" s="7">
        <f t="shared" si="985"/>
        <v>0</v>
      </c>
      <c r="I5447" s="7">
        <f t="shared" si="986"/>
        <v>0</v>
      </c>
      <c r="J5447" s="7">
        <f t="shared" si="987"/>
        <v>0</v>
      </c>
      <c r="K5447" s="8" t="e">
        <f t="shared" si="988"/>
        <v>#N/A</v>
      </c>
      <c r="L5447" s="7" t="e">
        <f t="shared" si="989"/>
        <v>#N/A</v>
      </c>
      <c r="M5447" s="8" t="e">
        <f t="shared" si="966"/>
        <v>#N/A</v>
      </c>
      <c r="N5447" s="8" t="e">
        <f t="shared" si="967"/>
        <v>#N/A</v>
      </c>
    </row>
    <row r="5448" spans="1:14" ht="15.75" customHeight="1" x14ac:dyDescent="0.35">
      <c r="A5448" s="7">
        <f t="shared" si="979"/>
        <v>0</v>
      </c>
      <c r="B5448" s="7">
        <f t="shared" si="980"/>
        <v>0</v>
      </c>
      <c r="C5448" s="7">
        <f t="shared" si="981"/>
        <v>0</v>
      </c>
      <c r="D5448" s="7">
        <f t="shared" si="982"/>
        <v>0</v>
      </c>
      <c r="E5448" s="7" t="e">
        <f>IF('Report DCM'!$H5448="In-Stream Video","Rich Media display banner",IF('Report DCM'!$I5448&gt;'Report DCM'!$J5448,"Standard",VLOOKUP(CONCATENATE(bd_adtype,"_",bd_creativetype),tabela,2,FALSE)))</f>
        <v>#N/A</v>
      </c>
      <c r="F5448" s="7">
        <f t="shared" si="983"/>
        <v>0</v>
      </c>
      <c r="G5448" s="7">
        <f t="shared" si="984"/>
        <v>0</v>
      </c>
      <c r="H5448" s="7">
        <f t="shared" si="985"/>
        <v>0</v>
      </c>
      <c r="I5448" s="7">
        <f t="shared" si="986"/>
        <v>0</v>
      </c>
      <c r="J5448" s="7">
        <f t="shared" si="987"/>
        <v>0</v>
      </c>
      <c r="K5448" s="8" t="e">
        <f t="shared" si="988"/>
        <v>#N/A</v>
      </c>
      <c r="L5448" s="7" t="e">
        <f t="shared" si="989"/>
        <v>#N/A</v>
      </c>
      <c r="M5448" s="8" t="e">
        <f t="shared" si="966"/>
        <v>#N/A</v>
      </c>
      <c r="N5448" s="8" t="e">
        <f t="shared" si="967"/>
        <v>#N/A</v>
      </c>
    </row>
    <row r="5449" spans="1:14" ht="15.75" customHeight="1" x14ac:dyDescent="0.35">
      <c r="A5449" s="7">
        <f t="shared" si="979"/>
        <v>0</v>
      </c>
      <c r="B5449" s="7">
        <f t="shared" si="980"/>
        <v>0</v>
      </c>
      <c r="C5449" s="7">
        <f t="shared" si="981"/>
        <v>0</v>
      </c>
      <c r="D5449" s="7">
        <f t="shared" si="982"/>
        <v>0</v>
      </c>
      <c r="E5449" s="7" t="e">
        <f>IF('Report DCM'!$H5449="In-Stream Video","Rich Media display banner",IF('Report DCM'!$I5449&gt;'Report DCM'!$J5449,"Standard",VLOOKUP(CONCATENATE(bd_adtype,"_",bd_creativetype),tabela,2,FALSE)))</f>
        <v>#N/A</v>
      </c>
      <c r="F5449" s="7">
        <f t="shared" si="983"/>
        <v>0</v>
      </c>
      <c r="G5449" s="7">
        <f t="shared" si="984"/>
        <v>0</v>
      </c>
      <c r="H5449" s="7">
        <f t="shared" si="985"/>
        <v>0</v>
      </c>
      <c r="I5449" s="7">
        <f t="shared" si="986"/>
        <v>0</v>
      </c>
      <c r="J5449" s="7">
        <f t="shared" si="987"/>
        <v>0</v>
      </c>
      <c r="K5449" s="8" t="e">
        <f t="shared" si="988"/>
        <v>#N/A</v>
      </c>
      <c r="L5449" s="7" t="e">
        <f t="shared" si="989"/>
        <v>#N/A</v>
      </c>
      <c r="M5449" s="8" t="e">
        <f t="shared" si="966"/>
        <v>#N/A</v>
      </c>
      <c r="N5449" s="8" t="e">
        <f t="shared" si="967"/>
        <v>#N/A</v>
      </c>
    </row>
    <row r="5450" spans="1:14" ht="15.75" customHeight="1" x14ac:dyDescent="0.35">
      <c r="A5450" s="7">
        <f t="shared" si="979"/>
        <v>0</v>
      </c>
      <c r="B5450" s="7">
        <f t="shared" si="980"/>
        <v>0</v>
      </c>
      <c r="C5450" s="7">
        <f t="shared" si="981"/>
        <v>0</v>
      </c>
      <c r="D5450" s="7">
        <f t="shared" si="982"/>
        <v>0</v>
      </c>
      <c r="E5450" s="7" t="e">
        <f>IF('Report DCM'!$H5450="In-Stream Video","Rich Media display banner",IF('Report DCM'!$I5450&gt;'Report DCM'!$J5450,"Standard",VLOOKUP(CONCATENATE(bd_adtype,"_",bd_creativetype),tabela,2,FALSE)))</f>
        <v>#N/A</v>
      </c>
      <c r="F5450" s="7">
        <f t="shared" si="983"/>
        <v>0</v>
      </c>
      <c r="G5450" s="7">
        <f t="shared" si="984"/>
        <v>0</v>
      </c>
      <c r="H5450" s="7">
        <f t="shared" si="985"/>
        <v>0</v>
      </c>
      <c r="I5450" s="7">
        <f t="shared" si="986"/>
        <v>0</v>
      </c>
      <c r="J5450" s="7">
        <f t="shared" si="987"/>
        <v>0</v>
      </c>
      <c r="K5450" s="8" t="e">
        <f t="shared" si="988"/>
        <v>#N/A</v>
      </c>
      <c r="L5450" s="7" t="e">
        <f t="shared" si="989"/>
        <v>#N/A</v>
      </c>
      <c r="M5450" s="8" t="e">
        <f t="shared" si="966"/>
        <v>#N/A</v>
      </c>
      <c r="N5450" s="8" t="e">
        <f t="shared" si="967"/>
        <v>#N/A</v>
      </c>
    </row>
    <row r="5451" spans="1:14" ht="15.75" customHeight="1" x14ac:dyDescent="0.35">
      <c r="A5451" s="7">
        <f t="shared" si="979"/>
        <v>0</v>
      </c>
      <c r="B5451" s="7">
        <f t="shared" si="980"/>
        <v>0</v>
      </c>
      <c r="C5451" s="7">
        <f t="shared" si="981"/>
        <v>0</v>
      </c>
      <c r="D5451" s="7">
        <f t="shared" si="982"/>
        <v>0</v>
      </c>
      <c r="E5451" s="7" t="e">
        <f>IF('Report DCM'!$H5451="In-Stream Video","Rich Media display banner",IF('Report DCM'!$I5451&gt;'Report DCM'!$J5451,"Standard",VLOOKUP(CONCATENATE(bd_adtype,"_",bd_creativetype),tabela,2,FALSE)))</f>
        <v>#N/A</v>
      </c>
      <c r="F5451" s="7">
        <f t="shared" si="983"/>
        <v>0</v>
      </c>
      <c r="G5451" s="7">
        <f t="shared" si="984"/>
        <v>0</v>
      </c>
      <c r="H5451" s="7">
        <f t="shared" si="985"/>
        <v>0</v>
      </c>
      <c r="I5451" s="7">
        <f t="shared" si="986"/>
        <v>0</v>
      </c>
      <c r="J5451" s="7">
        <f t="shared" si="987"/>
        <v>0</v>
      </c>
      <c r="K5451" s="8" t="e">
        <f t="shared" si="988"/>
        <v>#N/A</v>
      </c>
      <c r="L5451" s="7" t="e">
        <f t="shared" si="989"/>
        <v>#N/A</v>
      </c>
      <c r="M5451" s="8" t="e">
        <f t="shared" si="966"/>
        <v>#N/A</v>
      </c>
      <c r="N5451" s="8" t="e">
        <f t="shared" si="967"/>
        <v>#N/A</v>
      </c>
    </row>
    <row r="5452" spans="1:14" ht="15.75" customHeight="1" x14ac:dyDescent="0.35">
      <c r="A5452" s="7">
        <f t="shared" si="979"/>
        <v>0</v>
      </c>
      <c r="B5452" s="7">
        <f t="shared" si="980"/>
        <v>0</v>
      </c>
      <c r="C5452" s="7">
        <f t="shared" si="981"/>
        <v>0</v>
      </c>
      <c r="D5452" s="7">
        <f t="shared" si="982"/>
        <v>0</v>
      </c>
      <c r="E5452" s="7" t="e">
        <f>IF('Report DCM'!$H5452="In-Stream Video","Rich Media display banner",IF('Report DCM'!$I5452&gt;'Report DCM'!$J5452,"Standard",VLOOKUP(CONCATENATE(bd_adtype,"_",bd_creativetype),tabela,2,FALSE)))</f>
        <v>#N/A</v>
      </c>
      <c r="F5452" s="7">
        <f t="shared" si="983"/>
        <v>0</v>
      </c>
      <c r="G5452" s="7">
        <f t="shared" si="984"/>
        <v>0</v>
      </c>
      <c r="H5452" s="7">
        <f t="shared" si="985"/>
        <v>0</v>
      </c>
      <c r="I5452" s="7">
        <f t="shared" si="986"/>
        <v>0</v>
      </c>
      <c r="J5452" s="7">
        <f t="shared" si="987"/>
        <v>0</v>
      </c>
      <c r="K5452" s="8" t="e">
        <f t="shared" si="988"/>
        <v>#N/A</v>
      </c>
      <c r="L5452" s="7" t="e">
        <f t="shared" si="989"/>
        <v>#N/A</v>
      </c>
      <c r="M5452" s="8" t="e">
        <f t="shared" si="966"/>
        <v>#N/A</v>
      </c>
      <c r="N5452" s="8" t="e">
        <f t="shared" si="967"/>
        <v>#N/A</v>
      </c>
    </row>
    <row r="5453" spans="1:14" ht="15.75" customHeight="1" x14ac:dyDescent="0.35">
      <c r="A5453" s="7">
        <f t="shared" si="979"/>
        <v>0</v>
      </c>
      <c r="B5453" s="7">
        <f t="shared" si="980"/>
        <v>0</v>
      </c>
      <c r="C5453" s="7">
        <f t="shared" si="981"/>
        <v>0</v>
      </c>
      <c r="D5453" s="7">
        <f t="shared" si="982"/>
        <v>0</v>
      </c>
      <c r="E5453" s="7" t="e">
        <f>IF('Report DCM'!$H5453="In-Stream Video","Rich Media display banner",IF('Report DCM'!$I5453&gt;'Report DCM'!$J5453,"Standard",VLOOKUP(CONCATENATE(bd_adtype,"_",bd_creativetype),tabela,2,FALSE)))</f>
        <v>#N/A</v>
      </c>
      <c r="F5453" s="7">
        <f t="shared" si="983"/>
        <v>0</v>
      </c>
      <c r="G5453" s="7">
        <f t="shared" si="984"/>
        <v>0</v>
      </c>
      <c r="H5453" s="7">
        <f t="shared" si="985"/>
        <v>0</v>
      </c>
      <c r="I5453" s="7">
        <f t="shared" si="986"/>
        <v>0</v>
      </c>
      <c r="J5453" s="7">
        <f t="shared" si="987"/>
        <v>0</v>
      </c>
      <c r="K5453" s="8" t="e">
        <f t="shared" si="988"/>
        <v>#N/A</v>
      </c>
      <c r="L5453" s="7" t="e">
        <f t="shared" si="989"/>
        <v>#N/A</v>
      </c>
      <c r="M5453" s="8" t="e">
        <f t="shared" si="966"/>
        <v>#N/A</v>
      </c>
      <c r="N5453" s="8" t="e">
        <f t="shared" si="967"/>
        <v>#N/A</v>
      </c>
    </row>
    <row r="5454" spans="1:14" ht="15.75" customHeight="1" x14ac:dyDescent="0.35">
      <c r="A5454" s="7">
        <f t="shared" si="979"/>
        <v>0</v>
      </c>
      <c r="B5454" s="7">
        <f t="shared" si="980"/>
        <v>0</v>
      </c>
      <c r="C5454" s="7">
        <f t="shared" si="981"/>
        <v>0</v>
      </c>
      <c r="D5454" s="7">
        <f t="shared" si="982"/>
        <v>0</v>
      </c>
      <c r="E5454" s="7" t="e">
        <f>IF('Report DCM'!$H5454="In-Stream Video","Rich Media display banner",IF('Report DCM'!$I5454&gt;'Report DCM'!$J5454,"Standard",VLOOKUP(CONCATENATE(bd_adtype,"_",bd_creativetype),tabela,2,FALSE)))</f>
        <v>#N/A</v>
      </c>
      <c r="F5454" s="7">
        <f t="shared" si="983"/>
        <v>0</v>
      </c>
      <c r="G5454" s="7">
        <f t="shared" si="984"/>
        <v>0</v>
      </c>
      <c r="H5454" s="7">
        <f t="shared" si="985"/>
        <v>0</v>
      </c>
      <c r="I5454" s="7">
        <f t="shared" si="986"/>
        <v>0</v>
      </c>
      <c r="J5454" s="7">
        <f t="shared" si="987"/>
        <v>0</v>
      </c>
      <c r="K5454" s="8" t="e">
        <f t="shared" si="988"/>
        <v>#N/A</v>
      </c>
      <c r="L5454" s="7" t="e">
        <f t="shared" si="989"/>
        <v>#N/A</v>
      </c>
      <c r="M5454" s="8" t="e">
        <f t="shared" si="966"/>
        <v>#N/A</v>
      </c>
      <c r="N5454" s="8" t="e">
        <f t="shared" si="967"/>
        <v>#N/A</v>
      </c>
    </row>
    <row r="5455" spans="1:14" ht="15.75" customHeight="1" x14ac:dyDescent="0.35">
      <c r="A5455" s="7">
        <f t="shared" si="979"/>
        <v>0</v>
      </c>
      <c r="B5455" s="7">
        <f t="shared" si="980"/>
        <v>0</v>
      </c>
      <c r="C5455" s="7">
        <f t="shared" si="981"/>
        <v>0</v>
      </c>
      <c r="D5455" s="7">
        <f t="shared" si="982"/>
        <v>0</v>
      </c>
      <c r="E5455" s="7" t="e">
        <f>IF('Report DCM'!$H5455="In-Stream Video","Rich Media display banner",IF('Report DCM'!$I5455&gt;'Report DCM'!$J5455,"Standard",VLOOKUP(CONCATENATE(bd_adtype,"_",bd_creativetype),tabela,2,FALSE)))</f>
        <v>#N/A</v>
      </c>
      <c r="F5455" s="7">
        <f t="shared" si="983"/>
        <v>0</v>
      </c>
      <c r="G5455" s="7">
        <f t="shared" si="984"/>
        <v>0</v>
      </c>
      <c r="H5455" s="7">
        <f t="shared" si="985"/>
        <v>0</v>
      </c>
      <c r="I5455" s="7">
        <f t="shared" si="986"/>
        <v>0</v>
      </c>
      <c r="J5455" s="7">
        <f t="shared" si="987"/>
        <v>0</v>
      </c>
      <c r="K5455" s="8" t="e">
        <f t="shared" si="988"/>
        <v>#N/A</v>
      </c>
      <c r="L5455" s="7" t="e">
        <f t="shared" si="989"/>
        <v>#N/A</v>
      </c>
      <c r="M5455" s="8" t="e">
        <f t="shared" si="966"/>
        <v>#N/A</v>
      </c>
      <c r="N5455" s="8" t="e">
        <f t="shared" si="967"/>
        <v>#N/A</v>
      </c>
    </row>
    <row r="5456" spans="1:14" ht="15.75" customHeight="1" x14ac:dyDescent="0.35">
      <c r="A5456" s="7">
        <f t="shared" si="979"/>
        <v>0</v>
      </c>
      <c r="B5456" s="7">
        <f t="shared" si="980"/>
        <v>0</v>
      </c>
      <c r="C5456" s="7">
        <f t="shared" si="981"/>
        <v>0</v>
      </c>
      <c r="D5456" s="7">
        <f t="shared" si="982"/>
        <v>0</v>
      </c>
      <c r="E5456" s="7" t="e">
        <f>IF('Report DCM'!$H5456="In-Stream Video","Rich Media display banner",IF('Report DCM'!$I5456&gt;'Report DCM'!$J5456,"Standard",VLOOKUP(CONCATENATE(bd_adtype,"_",bd_creativetype),tabela,2,FALSE)))</f>
        <v>#N/A</v>
      </c>
      <c r="F5456" s="7">
        <f t="shared" si="983"/>
        <v>0</v>
      </c>
      <c r="G5456" s="7">
        <f t="shared" si="984"/>
        <v>0</v>
      </c>
      <c r="H5456" s="7">
        <f t="shared" si="985"/>
        <v>0</v>
      </c>
      <c r="I5456" s="7">
        <f t="shared" si="986"/>
        <v>0</v>
      </c>
      <c r="J5456" s="7">
        <f t="shared" si="987"/>
        <v>0</v>
      </c>
      <c r="K5456" s="8" t="e">
        <f t="shared" si="988"/>
        <v>#N/A</v>
      </c>
      <c r="L5456" s="7" t="e">
        <f t="shared" si="989"/>
        <v>#N/A</v>
      </c>
      <c r="M5456" s="8" t="e">
        <f t="shared" si="966"/>
        <v>#N/A</v>
      </c>
      <c r="N5456" s="8" t="e">
        <f t="shared" si="967"/>
        <v>#N/A</v>
      </c>
    </row>
    <row r="5457" spans="1:14" ht="15.75" customHeight="1" x14ac:dyDescent="0.35">
      <c r="A5457" s="7">
        <f t="shared" si="979"/>
        <v>0</v>
      </c>
      <c r="B5457" s="7">
        <f t="shared" si="980"/>
        <v>0</v>
      </c>
      <c r="C5457" s="7">
        <f t="shared" si="981"/>
        <v>0</v>
      </c>
      <c r="D5457" s="7">
        <f t="shared" si="982"/>
        <v>0</v>
      </c>
      <c r="E5457" s="7" t="e">
        <f>IF('Report DCM'!$H5457="In-Stream Video","Rich Media display banner",IF('Report DCM'!$I5457&gt;'Report DCM'!$J5457,"Standard",VLOOKUP(CONCATENATE(bd_adtype,"_",bd_creativetype),tabela,2,FALSE)))</f>
        <v>#N/A</v>
      </c>
      <c r="F5457" s="7">
        <f t="shared" si="983"/>
        <v>0</v>
      </c>
      <c r="G5457" s="7">
        <f t="shared" si="984"/>
        <v>0</v>
      </c>
      <c r="H5457" s="7">
        <f t="shared" si="985"/>
        <v>0</v>
      </c>
      <c r="I5457" s="7">
        <f t="shared" si="986"/>
        <v>0</v>
      </c>
      <c r="J5457" s="7">
        <f t="shared" si="987"/>
        <v>0</v>
      </c>
      <c r="K5457" s="8" t="e">
        <f t="shared" si="988"/>
        <v>#N/A</v>
      </c>
      <c r="L5457" s="7" t="e">
        <f t="shared" si="989"/>
        <v>#N/A</v>
      </c>
      <c r="M5457" s="8" t="e">
        <f t="shared" si="966"/>
        <v>#N/A</v>
      </c>
      <c r="N5457" s="8" t="e">
        <f t="shared" si="967"/>
        <v>#N/A</v>
      </c>
    </row>
    <row r="5458" spans="1:14" ht="15.75" customHeight="1" x14ac:dyDescent="0.35">
      <c r="A5458" s="7">
        <f t="shared" si="979"/>
        <v>0</v>
      </c>
      <c r="B5458" s="7">
        <f t="shared" si="980"/>
        <v>0</v>
      </c>
      <c r="C5458" s="7">
        <f t="shared" si="981"/>
        <v>0</v>
      </c>
      <c r="D5458" s="7">
        <f t="shared" si="982"/>
        <v>0</v>
      </c>
      <c r="E5458" s="7" t="e">
        <f>IF('Report DCM'!$H5458="In-Stream Video","Rich Media display banner",IF('Report DCM'!$I5458&gt;'Report DCM'!$J5458,"Standard",VLOOKUP(CONCATENATE(bd_adtype,"_",bd_creativetype),tabela,2,FALSE)))</f>
        <v>#N/A</v>
      </c>
      <c r="F5458" s="7">
        <f t="shared" si="983"/>
        <v>0</v>
      </c>
      <c r="G5458" s="7">
        <f t="shared" si="984"/>
        <v>0</v>
      </c>
      <c r="H5458" s="7">
        <f t="shared" si="985"/>
        <v>0</v>
      </c>
      <c r="I5458" s="7">
        <f t="shared" si="986"/>
        <v>0</v>
      </c>
      <c r="J5458" s="7">
        <f t="shared" si="987"/>
        <v>0</v>
      </c>
      <c r="K5458" s="8" t="e">
        <f t="shared" si="988"/>
        <v>#N/A</v>
      </c>
      <c r="L5458" s="7" t="e">
        <f t="shared" si="989"/>
        <v>#N/A</v>
      </c>
      <c r="M5458" s="8" t="e">
        <f t="shared" si="966"/>
        <v>#N/A</v>
      </c>
      <c r="N5458" s="8" t="e">
        <f t="shared" si="967"/>
        <v>#N/A</v>
      </c>
    </row>
    <row r="5459" spans="1:14" ht="15.75" customHeight="1" x14ac:dyDescent="0.35">
      <c r="A5459" s="7">
        <f t="shared" si="979"/>
        <v>0</v>
      </c>
      <c r="B5459" s="7">
        <f t="shared" si="980"/>
        <v>0</v>
      </c>
      <c r="C5459" s="7">
        <f t="shared" si="981"/>
        <v>0</v>
      </c>
      <c r="D5459" s="7">
        <f t="shared" si="982"/>
        <v>0</v>
      </c>
      <c r="E5459" s="7" t="e">
        <f>IF('Report DCM'!$H5459="In-Stream Video","Rich Media display banner",IF('Report DCM'!$I5459&gt;'Report DCM'!$J5459,"Standard",VLOOKUP(CONCATENATE(bd_adtype,"_",bd_creativetype),tabela,2,FALSE)))</f>
        <v>#N/A</v>
      </c>
      <c r="F5459" s="7">
        <f t="shared" si="983"/>
        <v>0</v>
      </c>
      <c r="G5459" s="7">
        <f t="shared" si="984"/>
        <v>0</v>
      </c>
      <c r="H5459" s="7">
        <f t="shared" si="985"/>
        <v>0</v>
      </c>
      <c r="I5459" s="7">
        <f t="shared" si="986"/>
        <v>0</v>
      </c>
      <c r="J5459" s="7">
        <f t="shared" si="987"/>
        <v>0</v>
      </c>
      <c r="K5459" s="8" t="e">
        <f t="shared" si="988"/>
        <v>#N/A</v>
      </c>
      <c r="L5459" s="7" t="e">
        <f t="shared" si="989"/>
        <v>#N/A</v>
      </c>
      <c r="M5459" s="8" t="e">
        <f t="shared" si="966"/>
        <v>#N/A</v>
      </c>
      <c r="N5459" s="8" t="e">
        <f t="shared" si="967"/>
        <v>#N/A</v>
      </c>
    </row>
    <row r="5460" spans="1:14" ht="15.75" customHeight="1" x14ac:dyDescent="0.35">
      <c r="A5460" s="7">
        <f t="shared" si="979"/>
        <v>0</v>
      </c>
      <c r="B5460" s="7">
        <f t="shared" si="980"/>
        <v>0</v>
      </c>
      <c r="C5460" s="7">
        <f t="shared" si="981"/>
        <v>0</v>
      </c>
      <c r="D5460" s="7">
        <f t="shared" si="982"/>
        <v>0</v>
      </c>
      <c r="E5460" s="7" t="e">
        <f>IF('Report DCM'!$H5460="In-Stream Video","Rich Media display banner",IF('Report DCM'!$I5460&gt;'Report DCM'!$J5460,"Standard",VLOOKUP(CONCATENATE(bd_adtype,"_",bd_creativetype),tabela,2,FALSE)))</f>
        <v>#N/A</v>
      </c>
      <c r="F5460" s="7">
        <f t="shared" si="983"/>
        <v>0</v>
      </c>
      <c r="G5460" s="7">
        <f t="shared" si="984"/>
        <v>0</v>
      </c>
      <c r="H5460" s="7">
        <f t="shared" si="985"/>
        <v>0</v>
      </c>
      <c r="I5460" s="7">
        <f t="shared" si="986"/>
        <v>0</v>
      </c>
      <c r="J5460" s="7">
        <f t="shared" si="987"/>
        <v>0</v>
      </c>
      <c r="K5460" s="8" t="e">
        <f t="shared" si="988"/>
        <v>#N/A</v>
      </c>
      <c r="L5460" s="7" t="e">
        <f t="shared" si="989"/>
        <v>#N/A</v>
      </c>
      <c r="M5460" s="8" t="e">
        <f t="shared" si="966"/>
        <v>#N/A</v>
      </c>
      <c r="N5460" s="8" t="e">
        <f t="shared" si="967"/>
        <v>#N/A</v>
      </c>
    </row>
    <row r="5461" spans="1:14" ht="15.75" customHeight="1" x14ac:dyDescent="0.35">
      <c r="A5461" s="7">
        <f t="shared" si="979"/>
        <v>0</v>
      </c>
      <c r="B5461" s="7">
        <f t="shared" si="980"/>
        <v>0</v>
      </c>
      <c r="C5461" s="7">
        <f t="shared" si="981"/>
        <v>0</v>
      </c>
      <c r="D5461" s="7">
        <f t="shared" si="982"/>
        <v>0</v>
      </c>
      <c r="E5461" s="7" t="e">
        <f>IF('Report DCM'!$H5461="In-Stream Video","Rich Media display banner",IF('Report DCM'!$I5461&gt;'Report DCM'!$J5461,"Standard",VLOOKUP(CONCATENATE(bd_adtype,"_",bd_creativetype),tabela,2,FALSE)))</f>
        <v>#N/A</v>
      </c>
      <c r="F5461" s="7">
        <f t="shared" si="983"/>
        <v>0</v>
      </c>
      <c r="G5461" s="7">
        <f t="shared" si="984"/>
        <v>0</v>
      </c>
      <c r="H5461" s="7">
        <f t="shared" si="985"/>
        <v>0</v>
      </c>
      <c r="I5461" s="7">
        <f t="shared" si="986"/>
        <v>0</v>
      </c>
      <c r="J5461" s="7">
        <f t="shared" si="987"/>
        <v>0</v>
      </c>
      <c r="K5461" s="8" t="e">
        <f t="shared" si="988"/>
        <v>#N/A</v>
      </c>
      <c r="L5461" s="7" t="e">
        <f t="shared" si="989"/>
        <v>#N/A</v>
      </c>
      <c r="M5461" s="8" t="e">
        <f t="shared" si="966"/>
        <v>#N/A</v>
      </c>
      <c r="N5461" s="8" t="e">
        <f t="shared" si="967"/>
        <v>#N/A</v>
      </c>
    </row>
    <row r="5462" spans="1:14" ht="15.75" customHeight="1" x14ac:dyDescent="0.35">
      <c r="A5462" s="7">
        <f t="shared" si="979"/>
        <v>0</v>
      </c>
      <c r="B5462" s="7">
        <f t="shared" si="980"/>
        <v>0</v>
      </c>
      <c r="C5462" s="7">
        <f t="shared" si="981"/>
        <v>0</v>
      </c>
      <c r="D5462" s="7">
        <f t="shared" si="982"/>
        <v>0</v>
      </c>
      <c r="E5462" s="7" t="e">
        <f>IF('Report DCM'!$H5462="In-Stream Video","Rich Media display banner",IF('Report DCM'!$I5462&gt;'Report DCM'!$J5462,"Standard",VLOOKUP(CONCATENATE(bd_adtype,"_",bd_creativetype),tabela,2,FALSE)))</f>
        <v>#N/A</v>
      </c>
      <c r="F5462" s="7">
        <f t="shared" si="983"/>
        <v>0</v>
      </c>
      <c r="G5462" s="7">
        <f t="shared" si="984"/>
        <v>0</v>
      </c>
      <c r="H5462" s="7">
        <f t="shared" si="985"/>
        <v>0</v>
      </c>
      <c r="I5462" s="7">
        <f t="shared" si="986"/>
        <v>0</v>
      </c>
      <c r="J5462" s="7">
        <f t="shared" si="987"/>
        <v>0</v>
      </c>
      <c r="K5462" s="8" t="e">
        <f t="shared" si="988"/>
        <v>#N/A</v>
      </c>
      <c r="L5462" s="7" t="e">
        <f t="shared" si="989"/>
        <v>#N/A</v>
      </c>
      <c r="M5462" s="8" t="e">
        <f t="shared" si="966"/>
        <v>#N/A</v>
      </c>
      <c r="N5462" s="8" t="e">
        <f t="shared" si="967"/>
        <v>#N/A</v>
      </c>
    </row>
    <row r="5463" spans="1:14" ht="15.75" customHeight="1" x14ac:dyDescent="0.35">
      <c r="A5463" s="7">
        <f t="shared" si="979"/>
        <v>0</v>
      </c>
      <c r="B5463" s="7">
        <f t="shared" si="980"/>
        <v>0</v>
      </c>
      <c r="C5463" s="7">
        <f t="shared" si="981"/>
        <v>0</v>
      </c>
      <c r="D5463" s="7">
        <f t="shared" si="982"/>
        <v>0</v>
      </c>
      <c r="E5463" s="7" t="e">
        <f>IF('Report DCM'!$H5463="In-Stream Video","Rich Media display banner",IF('Report DCM'!$I5463&gt;'Report DCM'!$J5463,"Standard",VLOOKUP(CONCATENATE(bd_adtype,"_",bd_creativetype),tabela,2,FALSE)))</f>
        <v>#N/A</v>
      </c>
      <c r="F5463" s="7">
        <f t="shared" si="983"/>
        <v>0</v>
      </c>
      <c r="G5463" s="7">
        <f t="shared" si="984"/>
        <v>0</v>
      </c>
      <c r="H5463" s="7">
        <f t="shared" si="985"/>
        <v>0</v>
      </c>
      <c r="I5463" s="7">
        <f t="shared" si="986"/>
        <v>0</v>
      </c>
      <c r="J5463" s="7">
        <f t="shared" si="987"/>
        <v>0</v>
      </c>
      <c r="K5463" s="8" t="e">
        <f t="shared" si="988"/>
        <v>#N/A</v>
      </c>
      <c r="L5463" s="7" t="e">
        <f t="shared" si="989"/>
        <v>#N/A</v>
      </c>
      <c r="M5463" s="8" t="e">
        <f t="shared" si="966"/>
        <v>#N/A</v>
      </c>
      <c r="N5463" s="8" t="e">
        <f t="shared" si="967"/>
        <v>#N/A</v>
      </c>
    </row>
    <row r="5464" spans="1:14" ht="15.75" customHeight="1" x14ac:dyDescent="0.35">
      <c r="A5464" s="7">
        <f t="shared" si="979"/>
        <v>0</v>
      </c>
      <c r="B5464" s="7">
        <f t="shared" si="980"/>
        <v>0</v>
      </c>
      <c r="C5464" s="7">
        <f t="shared" si="981"/>
        <v>0</v>
      </c>
      <c r="D5464" s="7">
        <f t="shared" si="982"/>
        <v>0</v>
      </c>
      <c r="E5464" s="7" t="e">
        <f>IF('Report DCM'!$H5464="In-Stream Video","Rich Media display banner",IF('Report DCM'!$I5464&gt;'Report DCM'!$J5464,"Standard",VLOOKUP(CONCATENATE(bd_adtype,"_",bd_creativetype),tabela,2,FALSE)))</f>
        <v>#N/A</v>
      </c>
      <c r="F5464" s="7">
        <f t="shared" si="983"/>
        <v>0</v>
      </c>
      <c r="G5464" s="7">
        <f t="shared" si="984"/>
        <v>0</v>
      </c>
      <c r="H5464" s="7">
        <f t="shared" si="985"/>
        <v>0</v>
      </c>
      <c r="I5464" s="7">
        <f t="shared" si="986"/>
        <v>0</v>
      </c>
      <c r="J5464" s="7">
        <f t="shared" si="987"/>
        <v>0</v>
      </c>
      <c r="K5464" s="8" t="e">
        <f t="shared" si="988"/>
        <v>#N/A</v>
      </c>
      <c r="L5464" s="7" t="e">
        <f t="shared" si="989"/>
        <v>#N/A</v>
      </c>
      <c r="M5464" s="8" t="e">
        <f t="shared" si="966"/>
        <v>#N/A</v>
      </c>
      <c r="N5464" s="8" t="e">
        <f t="shared" si="967"/>
        <v>#N/A</v>
      </c>
    </row>
    <row r="5465" spans="1:14" ht="15.75" customHeight="1" x14ac:dyDescent="0.35">
      <c r="A5465" s="7">
        <f t="shared" si="979"/>
        <v>0</v>
      </c>
      <c r="B5465" s="7">
        <f t="shared" si="980"/>
        <v>0</v>
      </c>
      <c r="C5465" s="7">
        <f t="shared" si="981"/>
        <v>0</v>
      </c>
      <c r="D5465" s="7">
        <f t="shared" si="982"/>
        <v>0</v>
      </c>
      <c r="E5465" s="7" t="e">
        <f>IF('Report DCM'!$H5465="In-Stream Video","Rich Media display banner",IF('Report DCM'!$I5465&gt;'Report DCM'!$J5465,"Standard",VLOOKUP(CONCATENATE(bd_adtype,"_",bd_creativetype),tabela,2,FALSE)))</f>
        <v>#N/A</v>
      </c>
      <c r="F5465" s="7">
        <f t="shared" si="983"/>
        <v>0</v>
      </c>
      <c r="G5465" s="7">
        <f t="shared" si="984"/>
        <v>0</v>
      </c>
      <c r="H5465" s="7">
        <f t="shared" si="985"/>
        <v>0</v>
      </c>
      <c r="I5465" s="7">
        <f t="shared" si="986"/>
        <v>0</v>
      </c>
      <c r="J5465" s="7">
        <f t="shared" si="987"/>
        <v>0</v>
      </c>
      <c r="K5465" s="8" t="e">
        <f t="shared" si="988"/>
        <v>#N/A</v>
      </c>
      <c r="L5465" s="7" t="e">
        <f t="shared" si="989"/>
        <v>#N/A</v>
      </c>
      <c r="M5465" s="8" t="e">
        <f t="shared" si="966"/>
        <v>#N/A</v>
      </c>
      <c r="N5465" s="8" t="e">
        <f t="shared" si="967"/>
        <v>#N/A</v>
      </c>
    </row>
    <row r="5466" spans="1:14" ht="15.75" customHeight="1" x14ac:dyDescent="0.35">
      <c r="A5466" s="7">
        <f t="shared" si="979"/>
        <v>0</v>
      </c>
      <c r="B5466" s="7">
        <f t="shared" si="980"/>
        <v>0</v>
      </c>
      <c r="C5466" s="7">
        <f t="shared" si="981"/>
        <v>0</v>
      </c>
      <c r="D5466" s="7">
        <f t="shared" si="982"/>
        <v>0</v>
      </c>
      <c r="E5466" s="7" t="e">
        <f>IF('Report DCM'!$H5466="In-Stream Video","Rich Media display banner",IF('Report DCM'!$I5466&gt;'Report DCM'!$J5466,"Standard",VLOOKUP(CONCATENATE(bd_adtype,"_",bd_creativetype),tabela,2,FALSE)))</f>
        <v>#N/A</v>
      </c>
      <c r="F5466" s="7">
        <f t="shared" si="983"/>
        <v>0</v>
      </c>
      <c r="G5466" s="7">
        <f t="shared" si="984"/>
        <v>0</v>
      </c>
      <c r="H5466" s="7">
        <f t="shared" si="985"/>
        <v>0</v>
      </c>
      <c r="I5466" s="7">
        <f t="shared" si="986"/>
        <v>0</v>
      </c>
      <c r="J5466" s="7">
        <f t="shared" si="987"/>
        <v>0</v>
      </c>
      <c r="K5466" s="8" t="e">
        <f t="shared" si="988"/>
        <v>#N/A</v>
      </c>
      <c r="L5466" s="7" t="e">
        <f t="shared" si="989"/>
        <v>#N/A</v>
      </c>
      <c r="M5466" s="8" t="e">
        <f t="shared" si="966"/>
        <v>#N/A</v>
      </c>
      <c r="N5466" s="8" t="e">
        <f t="shared" si="967"/>
        <v>#N/A</v>
      </c>
    </row>
    <row r="5467" spans="1:14" ht="15.75" customHeight="1" x14ac:dyDescent="0.35">
      <c r="A5467" s="7">
        <f t="shared" si="979"/>
        <v>0</v>
      </c>
      <c r="B5467" s="7">
        <f t="shared" si="980"/>
        <v>0</v>
      </c>
      <c r="C5467" s="7">
        <f t="shared" si="981"/>
        <v>0</v>
      </c>
      <c r="D5467" s="7">
        <f t="shared" si="982"/>
        <v>0</v>
      </c>
      <c r="E5467" s="7" t="e">
        <f>IF('Report DCM'!$H5467="In-Stream Video","Rich Media display banner",IF('Report DCM'!$I5467&gt;'Report DCM'!$J5467,"Standard",VLOOKUP(CONCATENATE(bd_adtype,"_",bd_creativetype),tabela,2,FALSE)))</f>
        <v>#N/A</v>
      </c>
      <c r="F5467" s="7">
        <f t="shared" si="983"/>
        <v>0</v>
      </c>
      <c r="G5467" s="7">
        <f t="shared" si="984"/>
        <v>0</v>
      </c>
      <c r="H5467" s="7">
        <f t="shared" si="985"/>
        <v>0</v>
      </c>
      <c r="I5467" s="7">
        <f t="shared" si="986"/>
        <v>0</v>
      </c>
      <c r="J5467" s="7">
        <f t="shared" si="987"/>
        <v>0</v>
      </c>
      <c r="K5467" s="8" t="e">
        <f t="shared" si="988"/>
        <v>#N/A</v>
      </c>
      <c r="L5467" s="7" t="e">
        <f t="shared" si="989"/>
        <v>#N/A</v>
      </c>
      <c r="M5467" s="8" t="e">
        <f t="shared" si="966"/>
        <v>#N/A</v>
      </c>
      <c r="N5467" s="8" t="e">
        <f t="shared" si="967"/>
        <v>#N/A</v>
      </c>
    </row>
    <row r="5468" spans="1:14" ht="15.75" customHeight="1" x14ac:dyDescent="0.35">
      <c r="A5468" s="7">
        <f t="shared" si="979"/>
        <v>0</v>
      </c>
      <c r="B5468" s="7">
        <f t="shared" si="980"/>
        <v>0</v>
      </c>
      <c r="C5468" s="7">
        <f t="shared" si="981"/>
        <v>0</v>
      </c>
      <c r="D5468" s="7">
        <f t="shared" si="982"/>
        <v>0</v>
      </c>
      <c r="E5468" s="7" t="e">
        <f>IF('Report DCM'!$H5468="In-Stream Video","Rich Media display banner",IF('Report DCM'!$I5468&gt;'Report DCM'!$J5468,"Standard",VLOOKUP(CONCATENATE(bd_adtype,"_",bd_creativetype),tabela,2,FALSE)))</f>
        <v>#N/A</v>
      </c>
      <c r="F5468" s="7">
        <f t="shared" si="983"/>
        <v>0</v>
      </c>
      <c r="G5468" s="7">
        <f t="shared" si="984"/>
        <v>0</v>
      </c>
      <c r="H5468" s="7">
        <f t="shared" si="985"/>
        <v>0</v>
      </c>
      <c r="I5468" s="7">
        <f t="shared" si="986"/>
        <v>0</v>
      </c>
      <c r="J5468" s="7">
        <f t="shared" si="987"/>
        <v>0</v>
      </c>
      <c r="K5468" s="8" t="e">
        <f t="shared" si="988"/>
        <v>#N/A</v>
      </c>
      <c r="L5468" s="7" t="e">
        <f t="shared" si="989"/>
        <v>#N/A</v>
      </c>
      <c r="M5468" s="8" t="e">
        <f t="shared" si="966"/>
        <v>#N/A</v>
      </c>
      <c r="N5468" s="8" t="e">
        <f t="shared" si="967"/>
        <v>#N/A</v>
      </c>
    </row>
    <row r="5469" spans="1:14" ht="15.75" customHeight="1" x14ac:dyDescent="0.35">
      <c r="A5469" s="7">
        <f t="shared" si="979"/>
        <v>0</v>
      </c>
      <c r="B5469" s="7">
        <f t="shared" si="980"/>
        <v>0</v>
      </c>
      <c r="C5469" s="7">
        <f t="shared" si="981"/>
        <v>0</v>
      </c>
      <c r="D5469" s="7">
        <f t="shared" si="982"/>
        <v>0</v>
      </c>
      <c r="E5469" s="7" t="e">
        <f>IF('Report DCM'!$H5469="In-Stream Video","Rich Media display banner",IF('Report DCM'!$I5469&gt;'Report DCM'!$J5469,"Standard",VLOOKUP(CONCATENATE(bd_adtype,"_",bd_creativetype),tabela,2,FALSE)))</f>
        <v>#N/A</v>
      </c>
      <c r="F5469" s="7">
        <f t="shared" si="983"/>
        <v>0</v>
      </c>
      <c r="G5469" s="7">
        <f t="shared" si="984"/>
        <v>0</v>
      </c>
      <c r="H5469" s="7">
        <f t="shared" si="985"/>
        <v>0</v>
      </c>
      <c r="I5469" s="7">
        <f t="shared" si="986"/>
        <v>0</v>
      </c>
      <c r="J5469" s="7">
        <f t="shared" si="987"/>
        <v>0</v>
      </c>
      <c r="K5469" s="8" t="e">
        <f t="shared" si="988"/>
        <v>#N/A</v>
      </c>
      <c r="L5469" s="7" t="e">
        <f t="shared" si="989"/>
        <v>#N/A</v>
      </c>
      <c r="M5469" s="8" t="e">
        <f t="shared" si="966"/>
        <v>#N/A</v>
      </c>
      <c r="N5469" s="8" t="e">
        <f t="shared" si="967"/>
        <v>#N/A</v>
      </c>
    </row>
    <row r="5470" spans="1:14" ht="15.75" customHeight="1" x14ac:dyDescent="0.35">
      <c r="A5470" s="7">
        <f t="shared" si="979"/>
        <v>0</v>
      </c>
      <c r="B5470" s="7">
        <f t="shared" si="980"/>
        <v>0</v>
      </c>
      <c r="C5470" s="7">
        <f t="shared" si="981"/>
        <v>0</v>
      </c>
      <c r="D5470" s="7">
        <f t="shared" si="982"/>
        <v>0</v>
      </c>
      <c r="E5470" s="7" t="e">
        <f>IF('Report DCM'!$H5470="In-Stream Video","Rich Media display banner",IF('Report DCM'!$I5470&gt;'Report DCM'!$J5470,"Standard",VLOOKUP(CONCATENATE(bd_adtype,"_",bd_creativetype),tabela,2,FALSE)))</f>
        <v>#N/A</v>
      </c>
      <c r="F5470" s="7">
        <f t="shared" si="983"/>
        <v>0</v>
      </c>
      <c r="G5470" s="7">
        <f t="shared" si="984"/>
        <v>0</v>
      </c>
      <c r="H5470" s="7">
        <f t="shared" si="985"/>
        <v>0</v>
      </c>
      <c r="I5470" s="7">
        <f t="shared" si="986"/>
        <v>0</v>
      </c>
      <c r="J5470" s="7">
        <f t="shared" si="987"/>
        <v>0</v>
      </c>
      <c r="K5470" s="8" t="e">
        <f t="shared" si="988"/>
        <v>#N/A</v>
      </c>
      <c r="L5470" s="7" t="e">
        <f t="shared" si="989"/>
        <v>#N/A</v>
      </c>
      <c r="M5470" s="8" t="e">
        <f t="shared" si="966"/>
        <v>#N/A</v>
      </c>
      <c r="N5470" s="8" t="e">
        <f t="shared" si="967"/>
        <v>#N/A</v>
      </c>
    </row>
    <row r="5471" spans="1:14" ht="15.75" customHeight="1" x14ac:dyDescent="0.35">
      <c r="A5471" s="7">
        <f t="shared" si="979"/>
        <v>0</v>
      </c>
      <c r="B5471" s="7">
        <f t="shared" si="980"/>
        <v>0</v>
      </c>
      <c r="C5471" s="7">
        <f t="shared" si="981"/>
        <v>0</v>
      </c>
      <c r="D5471" s="7">
        <f t="shared" si="982"/>
        <v>0</v>
      </c>
      <c r="E5471" s="7" t="e">
        <f>IF('Report DCM'!$H5471="In-Stream Video","Rich Media display banner",IF('Report DCM'!$I5471&gt;'Report DCM'!$J5471,"Standard",VLOOKUP(CONCATENATE(bd_adtype,"_",bd_creativetype),tabela,2,FALSE)))</f>
        <v>#N/A</v>
      </c>
      <c r="F5471" s="7">
        <f t="shared" si="983"/>
        <v>0</v>
      </c>
      <c r="G5471" s="7">
        <f t="shared" si="984"/>
        <v>0</v>
      </c>
      <c r="H5471" s="7">
        <f t="shared" si="985"/>
        <v>0</v>
      </c>
      <c r="I5471" s="7">
        <f t="shared" si="986"/>
        <v>0</v>
      </c>
      <c r="J5471" s="7">
        <f t="shared" si="987"/>
        <v>0</v>
      </c>
      <c r="K5471" s="8" t="e">
        <f t="shared" si="988"/>
        <v>#N/A</v>
      </c>
      <c r="L5471" s="7" t="e">
        <f t="shared" si="989"/>
        <v>#N/A</v>
      </c>
      <c r="M5471" s="8" t="e">
        <f t="shared" si="966"/>
        <v>#N/A</v>
      </c>
      <c r="N5471" s="8" t="e">
        <f t="shared" si="967"/>
        <v>#N/A</v>
      </c>
    </row>
    <row r="5472" spans="1:14" ht="15.75" customHeight="1" x14ac:dyDescent="0.35">
      <c r="A5472" s="7">
        <f t="shared" si="979"/>
        <v>0</v>
      </c>
      <c r="B5472" s="7">
        <f t="shared" si="980"/>
        <v>0</v>
      </c>
      <c r="C5472" s="7">
        <f t="shared" si="981"/>
        <v>0</v>
      </c>
      <c r="D5472" s="7">
        <f t="shared" si="982"/>
        <v>0</v>
      </c>
      <c r="E5472" s="7" t="e">
        <f>IF('Report DCM'!$H5472="In-Stream Video","Rich Media display banner",IF('Report DCM'!$I5472&gt;'Report DCM'!$J5472,"Standard",VLOOKUP(CONCATENATE(bd_adtype,"_",bd_creativetype),tabela,2,FALSE)))</f>
        <v>#N/A</v>
      </c>
      <c r="F5472" s="7">
        <f t="shared" si="983"/>
        <v>0</v>
      </c>
      <c r="G5472" s="7">
        <f t="shared" si="984"/>
        <v>0</v>
      </c>
      <c r="H5472" s="7">
        <f t="shared" si="985"/>
        <v>0</v>
      </c>
      <c r="I5472" s="7">
        <f t="shared" si="986"/>
        <v>0</v>
      </c>
      <c r="J5472" s="7">
        <f t="shared" si="987"/>
        <v>0</v>
      </c>
      <c r="K5472" s="8" t="e">
        <f t="shared" si="988"/>
        <v>#N/A</v>
      </c>
      <c r="L5472" s="7" t="e">
        <f t="shared" si="989"/>
        <v>#N/A</v>
      </c>
      <c r="M5472" s="8" t="e">
        <f t="shared" si="966"/>
        <v>#N/A</v>
      </c>
      <c r="N5472" s="8" t="e">
        <f t="shared" si="967"/>
        <v>#N/A</v>
      </c>
    </row>
    <row r="5473" spans="1:14" ht="15.75" customHeight="1" x14ac:dyDescent="0.35">
      <c r="A5473" s="7">
        <f t="shared" si="979"/>
        <v>0</v>
      </c>
      <c r="B5473" s="7">
        <f t="shared" si="980"/>
        <v>0</v>
      </c>
      <c r="C5473" s="7">
        <f t="shared" si="981"/>
        <v>0</v>
      </c>
      <c r="D5473" s="7">
        <f t="shared" si="982"/>
        <v>0</v>
      </c>
      <c r="E5473" s="7" t="e">
        <f>IF('Report DCM'!$H5473="In-Stream Video","Rich Media display banner",IF('Report DCM'!$I5473&gt;'Report DCM'!$J5473,"Standard",VLOOKUP(CONCATENATE(bd_adtype,"_",bd_creativetype),tabela,2,FALSE)))</f>
        <v>#N/A</v>
      </c>
      <c r="F5473" s="7">
        <f t="shared" si="983"/>
        <v>0</v>
      </c>
      <c r="G5473" s="7">
        <f t="shared" si="984"/>
        <v>0</v>
      </c>
      <c r="H5473" s="7">
        <f t="shared" si="985"/>
        <v>0</v>
      </c>
      <c r="I5473" s="7">
        <f t="shared" si="986"/>
        <v>0</v>
      </c>
      <c r="J5473" s="7">
        <f t="shared" si="987"/>
        <v>0</v>
      </c>
      <c r="K5473" s="8" t="e">
        <f t="shared" si="988"/>
        <v>#N/A</v>
      </c>
      <c r="L5473" s="7" t="e">
        <f t="shared" si="989"/>
        <v>#N/A</v>
      </c>
      <c r="M5473" s="8" t="e">
        <f t="shared" si="966"/>
        <v>#N/A</v>
      </c>
      <c r="N5473" s="8" t="e">
        <f t="shared" si="967"/>
        <v>#N/A</v>
      </c>
    </row>
    <row r="5474" spans="1:14" ht="15.75" customHeight="1" x14ac:dyDescent="0.35">
      <c r="A5474" s="7">
        <f t="shared" si="979"/>
        <v>0</v>
      </c>
      <c r="B5474" s="7">
        <f t="shared" si="980"/>
        <v>0</v>
      </c>
      <c r="C5474" s="7">
        <f t="shared" si="981"/>
        <v>0</v>
      </c>
      <c r="D5474" s="7">
        <f t="shared" si="982"/>
        <v>0</v>
      </c>
      <c r="E5474" s="7" t="e">
        <f>IF('Report DCM'!$H5474="In-Stream Video","Rich Media display banner",IF('Report DCM'!$I5474&gt;'Report DCM'!$J5474,"Standard",VLOOKUP(CONCATENATE(bd_adtype,"_",bd_creativetype),tabela,2,FALSE)))</f>
        <v>#N/A</v>
      </c>
      <c r="F5474" s="7">
        <f t="shared" si="983"/>
        <v>0</v>
      </c>
      <c r="G5474" s="7">
        <f t="shared" si="984"/>
        <v>0</v>
      </c>
      <c r="H5474" s="7">
        <f t="shared" si="985"/>
        <v>0</v>
      </c>
      <c r="I5474" s="7">
        <f t="shared" si="986"/>
        <v>0</v>
      </c>
      <c r="J5474" s="7">
        <f t="shared" si="987"/>
        <v>0</v>
      </c>
      <c r="K5474" s="8" t="e">
        <f t="shared" si="988"/>
        <v>#N/A</v>
      </c>
      <c r="L5474" s="7" t="e">
        <f t="shared" si="989"/>
        <v>#N/A</v>
      </c>
      <c r="M5474" s="8" t="e">
        <f t="shared" si="966"/>
        <v>#N/A</v>
      </c>
      <c r="N5474" s="8" t="e">
        <f t="shared" si="967"/>
        <v>#N/A</v>
      </c>
    </row>
    <row r="5475" spans="1:14" ht="15.75" customHeight="1" x14ac:dyDescent="0.35">
      <c r="A5475" s="7">
        <f t="shared" si="979"/>
        <v>0</v>
      </c>
      <c r="B5475" s="7">
        <f t="shared" si="980"/>
        <v>0</v>
      </c>
      <c r="C5475" s="7">
        <f t="shared" si="981"/>
        <v>0</v>
      </c>
      <c r="D5475" s="7">
        <f t="shared" si="982"/>
        <v>0</v>
      </c>
      <c r="E5475" s="7" t="e">
        <f>IF('Report DCM'!$H5475="In-Stream Video","Rich Media display banner",IF('Report DCM'!$I5475&gt;'Report DCM'!$J5475,"Standard",VLOOKUP(CONCATENATE(bd_adtype,"_",bd_creativetype),tabela,2,FALSE)))</f>
        <v>#N/A</v>
      </c>
      <c r="F5475" s="7">
        <f t="shared" si="983"/>
        <v>0</v>
      </c>
      <c r="G5475" s="7">
        <f t="shared" si="984"/>
        <v>0</v>
      </c>
      <c r="H5475" s="7">
        <f t="shared" si="985"/>
        <v>0</v>
      </c>
      <c r="I5475" s="7">
        <f t="shared" si="986"/>
        <v>0</v>
      </c>
      <c r="J5475" s="7">
        <f t="shared" si="987"/>
        <v>0</v>
      </c>
      <c r="K5475" s="8" t="e">
        <f t="shared" si="988"/>
        <v>#N/A</v>
      </c>
      <c r="L5475" s="7" t="e">
        <f t="shared" si="989"/>
        <v>#N/A</v>
      </c>
      <c r="M5475" s="8" t="e">
        <f t="shared" si="966"/>
        <v>#N/A</v>
      </c>
      <c r="N5475" s="8" t="e">
        <f t="shared" si="967"/>
        <v>#N/A</v>
      </c>
    </row>
    <row r="5476" spans="1:14" ht="15.75" customHeight="1" x14ac:dyDescent="0.35">
      <c r="A5476" s="7">
        <f t="shared" si="979"/>
        <v>0</v>
      </c>
      <c r="B5476" s="7">
        <f t="shared" si="980"/>
        <v>0</v>
      </c>
      <c r="C5476" s="7">
        <f t="shared" si="981"/>
        <v>0</v>
      </c>
      <c r="D5476" s="7">
        <f t="shared" si="982"/>
        <v>0</v>
      </c>
      <c r="E5476" s="7" t="e">
        <f>IF('Report DCM'!$H5476="In-Stream Video","Rich Media display banner",IF('Report DCM'!$I5476&gt;'Report DCM'!$J5476,"Standard",VLOOKUP(CONCATENATE(bd_adtype,"_",bd_creativetype),tabela,2,FALSE)))</f>
        <v>#N/A</v>
      </c>
      <c r="F5476" s="7">
        <f t="shared" si="983"/>
        <v>0</v>
      </c>
      <c r="G5476" s="7">
        <f t="shared" si="984"/>
        <v>0</v>
      </c>
      <c r="H5476" s="7">
        <f t="shared" si="985"/>
        <v>0</v>
      </c>
      <c r="I5476" s="7">
        <f t="shared" si="986"/>
        <v>0</v>
      </c>
      <c r="J5476" s="7">
        <f t="shared" si="987"/>
        <v>0</v>
      </c>
      <c r="K5476" s="8" t="e">
        <f t="shared" si="988"/>
        <v>#N/A</v>
      </c>
      <c r="L5476" s="7" t="e">
        <f t="shared" si="989"/>
        <v>#N/A</v>
      </c>
      <c r="M5476" s="8" t="e">
        <f t="shared" si="966"/>
        <v>#N/A</v>
      </c>
      <c r="N5476" s="8" t="e">
        <f t="shared" si="967"/>
        <v>#N/A</v>
      </c>
    </row>
    <row r="5477" spans="1:14" ht="15.75" customHeight="1" x14ac:dyDescent="0.35">
      <c r="A5477" s="7">
        <f t="shared" si="979"/>
        <v>0</v>
      </c>
      <c r="B5477" s="7">
        <f t="shared" si="980"/>
        <v>0</v>
      </c>
      <c r="C5477" s="7">
        <f t="shared" si="981"/>
        <v>0</v>
      </c>
      <c r="D5477" s="7">
        <f t="shared" si="982"/>
        <v>0</v>
      </c>
      <c r="E5477" s="7" t="e">
        <f>IF('Report DCM'!$H5477="In-Stream Video","Rich Media display banner",IF('Report DCM'!$I5477&gt;'Report DCM'!$J5477,"Standard",VLOOKUP(CONCATENATE(bd_adtype,"_",bd_creativetype),tabela,2,FALSE)))</f>
        <v>#N/A</v>
      </c>
      <c r="F5477" s="7">
        <f t="shared" si="983"/>
        <v>0</v>
      </c>
      <c r="G5477" s="7">
        <f t="shared" si="984"/>
        <v>0</v>
      </c>
      <c r="H5477" s="7">
        <f t="shared" si="985"/>
        <v>0</v>
      </c>
      <c r="I5477" s="7">
        <f t="shared" si="986"/>
        <v>0</v>
      </c>
      <c r="J5477" s="7">
        <f t="shared" si="987"/>
        <v>0</v>
      </c>
      <c r="K5477" s="8" t="e">
        <f t="shared" si="988"/>
        <v>#N/A</v>
      </c>
      <c r="L5477" s="7" t="e">
        <f t="shared" si="989"/>
        <v>#N/A</v>
      </c>
      <c r="M5477" s="8" t="e">
        <f t="shared" si="966"/>
        <v>#N/A</v>
      </c>
      <c r="N5477" s="8" t="e">
        <f t="shared" si="967"/>
        <v>#N/A</v>
      </c>
    </row>
    <row r="5478" spans="1:14" ht="15.75" customHeight="1" x14ac:dyDescent="0.35">
      <c r="A5478" s="7">
        <f t="shared" si="979"/>
        <v>0</v>
      </c>
      <c r="B5478" s="7">
        <f t="shared" si="980"/>
        <v>0</v>
      </c>
      <c r="C5478" s="7">
        <f t="shared" si="981"/>
        <v>0</v>
      </c>
      <c r="D5478" s="7">
        <f t="shared" si="982"/>
        <v>0</v>
      </c>
      <c r="E5478" s="7" t="e">
        <f>IF('Report DCM'!$H5478="In-Stream Video","Rich Media display banner",IF('Report DCM'!$I5478&gt;'Report DCM'!$J5478,"Standard",VLOOKUP(CONCATENATE(bd_adtype,"_",bd_creativetype),tabela,2,FALSE)))</f>
        <v>#N/A</v>
      </c>
      <c r="F5478" s="7">
        <f t="shared" si="983"/>
        <v>0</v>
      </c>
      <c r="G5478" s="7">
        <f t="shared" si="984"/>
        <v>0</v>
      </c>
      <c r="H5478" s="7">
        <f t="shared" si="985"/>
        <v>0</v>
      </c>
      <c r="I5478" s="7">
        <f t="shared" si="986"/>
        <v>0</v>
      </c>
      <c r="J5478" s="7">
        <f t="shared" si="987"/>
        <v>0</v>
      </c>
      <c r="K5478" s="8" t="e">
        <f t="shared" si="988"/>
        <v>#N/A</v>
      </c>
      <c r="L5478" s="7" t="e">
        <f t="shared" si="989"/>
        <v>#N/A</v>
      </c>
      <c r="M5478" s="8" t="e">
        <f t="shared" si="966"/>
        <v>#N/A</v>
      </c>
      <c r="N5478" s="8" t="e">
        <f t="shared" si="967"/>
        <v>#N/A</v>
      </c>
    </row>
    <row r="5479" spans="1:14" ht="15.75" customHeight="1" x14ac:dyDescent="0.35">
      <c r="A5479" s="7">
        <f t="shared" si="979"/>
        <v>0</v>
      </c>
      <c r="B5479" s="7">
        <f t="shared" si="980"/>
        <v>0</v>
      </c>
      <c r="C5479" s="7">
        <f t="shared" si="981"/>
        <v>0</v>
      </c>
      <c r="D5479" s="7">
        <f t="shared" si="982"/>
        <v>0</v>
      </c>
      <c r="E5479" s="7" t="e">
        <f>IF('Report DCM'!$H5479="In-Stream Video","Rich Media display banner",IF('Report DCM'!$I5479&gt;'Report DCM'!$J5479,"Standard",VLOOKUP(CONCATENATE(bd_adtype,"_",bd_creativetype),tabela,2,FALSE)))</f>
        <v>#N/A</v>
      </c>
      <c r="F5479" s="7">
        <f t="shared" si="983"/>
        <v>0</v>
      </c>
      <c r="G5479" s="7">
        <f t="shared" si="984"/>
        <v>0</v>
      </c>
      <c r="H5479" s="7">
        <f t="shared" si="985"/>
        <v>0</v>
      </c>
      <c r="I5479" s="7">
        <f t="shared" si="986"/>
        <v>0</v>
      </c>
      <c r="J5479" s="7">
        <f t="shared" si="987"/>
        <v>0</v>
      </c>
      <c r="K5479" s="8" t="e">
        <f t="shared" si="988"/>
        <v>#N/A</v>
      </c>
      <c r="L5479" s="7" t="e">
        <f t="shared" si="989"/>
        <v>#N/A</v>
      </c>
      <c r="M5479" s="8" t="e">
        <f t="shared" si="966"/>
        <v>#N/A</v>
      </c>
      <c r="N5479" s="8" t="e">
        <f t="shared" si="967"/>
        <v>#N/A</v>
      </c>
    </row>
    <row r="5480" spans="1:14" ht="15.75" customHeight="1" x14ac:dyDescent="0.35">
      <c r="A5480" s="7">
        <f t="shared" si="979"/>
        <v>0</v>
      </c>
      <c r="B5480" s="7">
        <f t="shared" si="980"/>
        <v>0</v>
      </c>
      <c r="C5480" s="7">
        <f t="shared" si="981"/>
        <v>0</v>
      </c>
      <c r="D5480" s="7">
        <f t="shared" si="982"/>
        <v>0</v>
      </c>
      <c r="E5480" s="7" t="e">
        <f>IF('Report DCM'!$H5480="In-Stream Video","Rich Media display banner",IF('Report DCM'!$I5480&gt;'Report DCM'!$J5480,"Standard",VLOOKUP(CONCATENATE(bd_adtype,"_",bd_creativetype),tabela,2,FALSE)))</f>
        <v>#N/A</v>
      </c>
      <c r="F5480" s="7">
        <f t="shared" si="983"/>
        <v>0</v>
      </c>
      <c r="G5480" s="7">
        <f t="shared" si="984"/>
        <v>0</v>
      </c>
      <c r="H5480" s="7">
        <f t="shared" si="985"/>
        <v>0</v>
      </c>
      <c r="I5480" s="7">
        <f t="shared" si="986"/>
        <v>0</v>
      </c>
      <c r="J5480" s="7">
        <f t="shared" si="987"/>
        <v>0</v>
      </c>
      <c r="K5480" s="8" t="e">
        <f t="shared" si="988"/>
        <v>#N/A</v>
      </c>
      <c r="L5480" s="7" t="e">
        <f t="shared" si="989"/>
        <v>#N/A</v>
      </c>
      <c r="M5480" s="8" t="e">
        <f t="shared" si="966"/>
        <v>#N/A</v>
      </c>
      <c r="N5480" s="8" t="e">
        <f t="shared" si="967"/>
        <v>#N/A</v>
      </c>
    </row>
    <row r="5481" spans="1:14" ht="15.75" customHeight="1" x14ac:dyDescent="0.35">
      <c r="A5481" s="7">
        <f t="shared" si="979"/>
        <v>0</v>
      </c>
      <c r="B5481" s="7">
        <f t="shared" si="980"/>
        <v>0</v>
      </c>
      <c r="C5481" s="7">
        <f t="shared" si="981"/>
        <v>0</v>
      </c>
      <c r="D5481" s="7">
        <f t="shared" si="982"/>
        <v>0</v>
      </c>
      <c r="E5481" s="7" t="e">
        <f>IF('Report DCM'!$H5481="In-Stream Video","Rich Media display banner",IF('Report DCM'!$I5481&gt;'Report DCM'!$J5481,"Standard",VLOOKUP(CONCATENATE(bd_adtype,"_",bd_creativetype),tabela,2,FALSE)))</f>
        <v>#N/A</v>
      </c>
      <c r="F5481" s="7">
        <f t="shared" si="983"/>
        <v>0</v>
      </c>
      <c r="G5481" s="7">
        <f t="shared" si="984"/>
        <v>0</v>
      </c>
      <c r="H5481" s="7">
        <f t="shared" si="985"/>
        <v>0</v>
      </c>
      <c r="I5481" s="7">
        <f t="shared" si="986"/>
        <v>0</v>
      </c>
      <c r="J5481" s="7">
        <f t="shared" si="987"/>
        <v>0</v>
      </c>
      <c r="K5481" s="8" t="e">
        <f t="shared" si="988"/>
        <v>#N/A</v>
      </c>
      <c r="L5481" s="7" t="e">
        <f t="shared" si="989"/>
        <v>#N/A</v>
      </c>
      <c r="M5481" s="8" t="e">
        <f t="shared" si="966"/>
        <v>#N/A</v>
      </c>
      <c r="N5481" s="8" t="e">
        <f t="shared" si="967"/>
        <v>#N/A</v>
      </c>
    </row>
    <row r="5482" spans="1:14" ht="15.75" customHeight="1" x14ac:dyDescent="0.35">
      <c r="A5482" s="7">
        <f t="shared" si="979"/>
        <v>0</v>
      </c>
      <c r="B5482" s="7">
        <f t="shared" si="980"/>
        <v>0</v>
      </c>
      <c r="C5482" s="7">
        <f t="shared" si="981"/>
        <v>0</v>
      </c>
      <c r="D5482" s="7">
        <f t="shared" si="982"/>
        <v>0</v>
      </c>
      <c r="E5482" s="7" t="e">
        <f>IF('Report DCM'!$H5482="In-Stream Video","Rich Media display banner",IF('Report DCM'!$I5482&gt;'Report DCM'!$J5482,"Standard",VLOOKUP(CONCATENATE(bd_adtype,"_",bd_creativetype),tabela,2,FALSE)))</f>
        <v>#N/A</v>
      </c>
      <c r="F5482" s="7">
        <f t="shared" si="983"/>
        <v>0</v>
      </c>
      <c r="G5482" s="7">
        <f t="shared" si="984"/>
        <v>0</v>
      </c>
      <c r="H5482" s="7">
        <f t="shared" si="985"/>
        <v>0</v>
      </c>
      <c r="I5482" s="7">
        <f t="shared" si="986"/>
        <v>0</v>
      </c>
      <c r="J5482" s="7">
        <f t="shared" si="987"/>
        <v>0</v>
      </c>
      <c r="K5482" s="8" t="e">
        <f t="shared" si="988"/>
        <v>#N/A</v>
      </c>
      <c r="L5482" s="7" t="e">
        <f t="shared" si="989"/>
        <v>#N/A</v>
      </c>
      <c r="M5482" s="8" t="e">
        <f t="shared" si="966"/>
        <v>#N/A</v>
      </c>
      <c r="N5482" s="8" t="e">
        <f t="shared" si="967"/>
        <v>#N/A</v>
      </c>
    </row>
    <row r="5483" spans="1:14" ht="15.75" customHeight="1" x14ac:dyDescent="0.35">
      <c r="A5483" s="7">
        <f t="shared" si="979"/>
        <v>0</v>
      </c>
      <c r="B5483" s="7">
        <f t="shared" si="980"/>
        <v>0</v>
      </c>
      <c r="C5483" s="7">
        <f t="shared" si="981"/>
        <v>0</v>
      </c>
      <c r="D5483" s="7">
        <f t="shared" si="982"/>
        <v>0</v>
      </c>
      <c r="E5483" s="7" t="e">
        <f>IF('Report DCM'!$H5483="In-Stream Video","Rich Media display banner",IF('Report DCM'!$I5483&gt;'Report DCM'!$J5483,"Standard",VLOOKUP(CONCATENATE(bd_adtype,"_",bd_creativetype),tabela,2,FALSE)))</f>
        <v>#N/A</v>
      </c>
      <c r="F5483" s="7">
        <f t="shared" si="983"/>
        <v>0</v>
      </c>
      <c r="G5483" s="7">
        <f t="shared" si="984"/>
        <v>0</v>
      </c>
      <c r="H5483" s="7">
        <f t="shared" si="985"/>
        <v>0</v>
      </c>
      <c r="I5483" s="7">
        <f t="shared" si="986"/>
        <v>0</v>
      </c>
      <c r="J5483" s="7">
        <f t="shared" si="987"/>
        <v>0</v>
      </c>
      <c r="K5483" s="8" t="e">
        <f t="shared" si="988"/>
        <v>#N/A</v>
      </c>
      <c r="L5483" s="7" t="e">
        <f t="shared" si="989"/>
        <v>#N/A</v>
      </c>
      <c r="M5483" s="8" t="e">
        <f t="shared" si="966"/>
        <v>#N/A</v>
      </c>
      <c r="N5483" s="8" t="e">
        <f t="shared" si="967"/>
        <v>#N/A</v>
      </c>
    </row>
    <row r="5484" spans="1:14" ht="15.75" customHeight="1" x14ac:dyDescent="0.35">
      <c r="A5484" s="7">
        <f t="shared" si="979"/>
        <v>0</v>
      </c>
      <c r="B5484" s="7">
        <f t="shared" si="980"/>
        <v>0</v>
      </c>
      <c r="C5484" s="7">
        <f t="shared" si="981"/>
        <v>0</v>
      </c>
      <c r="D5484" s="7">
        <f t="shared" si="982"/>
        <v>0</v>
      </c>
      <c r="E5484" s="7" t="e">
        <f>IF('Report DCM'!$H5484="In-Stream Video","Rich Media display banner",IF('Report DCM'!$I5484&gt;'Report DCM'!$J5484,"Standard",VLOOKUP(CONCATENATE(bd_adtype,"_",bd_creativetype),tabela,2,FALSE)))</f>
        <v>#N/A</v>
      </c>
      <c r="F5484" s="7">
        <f t="shared" si="983"/>
        <v>0</v>
      </c>
      <c r="G5484" s="7">
        <f t="shared" si="984"/>
        <v>0</v>
      </c>
      <c r="H5484" s="7">
        <f t="shared" si="985"/>
        <v>0</v>
      </c>
      <c r="I5484" s="7">
        <f t="shared" si="986"/>
        <v>0</v>
      </c>
      <c r="J5484" s="7">
        <f t="shared" si="987"/>
        <v>0</v>
      </c>
      <c r="K5484" s="8" t="e">
        <f t="shared" si="988"/>
        <v>#N/A</v>
      </c>
      <c r="L5484" s="7" t="e">
        <f t="shared" si="989"/>
        <v>#N/A</v>
      </c>
      <c r="M5484" s="8" t="e">
        <f t="shared" si="966"/>
        <v>#N/A</v>
      </c>
      <c r="N5484" s="8" t="e">
        <f t="shared" si="967"/>
        <v>#N/A</v>
      </c>
    </row>
    <row r="5485" spans="1:14" ht="15.75" customHeight="1" x14ac:dyDescent="0.35">
      <c r="A5485" s="7">
        <f t="shared" si="979"/>
        <v>0</v>
      </c>
      <c r="B5485" s="7">
        <f t="shared" si="980"/>
        <v>0</v>
      </c>
      <c r="C5485" s="7">
        <f t="shared" si="981"/>
        <v>0</v>
      </c>
      <c r="D5485" s="7">
        <f t="shared" si="982"/>
        <v>0</v>
      </c>
      <c r="E5485" s="7" t="e">
        <f>IF('Report DCM'!$H5485="In-Stream Video","Rich Media display banner",IF('Report DCM'!$I5485&gt;'Report DCM'!$J5485,"Standard",VLOOKUP(CONCATENATE(bd_adtype,"_",bd_creativetype),tabela,2,FALSE)))</f>
        <v>#N/A</v>
      </c>
      <c r="F5485" s="7">
        <f t="shared" si="983"/>
        <v>0</v>
      </c>
      <c r="G5485" s="7">
        <f t="shared" si="984"/>
        <v>0</v>
      </c>
      <c r="H5485" s="7">
        <f t="shared" si="985"/>
        <v>0</v>
      </c>
      <c r="I5485" s="7">
        <f t="shared" si="986"/>
        <v>0</v>
      </c>
      <c r="J5485" s="7">
        <f t="shared" si="987"/>
        <v>0</v>
      </c>
      <c r="K5485" s="8" t="e">
        <f t="shared" si="988"/>
        <v>#N/A</v>
      </c>
      <c r="L5485" s="7" t="e">
        <f t="shared" si="989"/>
        <v>#N/A</v>
      </c>
      <c r="M5485" s="8" t="e">
        <f t="shared" si="966"/>
        <v>#N/A</v>
      </c>
      <c r="N5485" s="8" t="e">
        <f t="shared" si="967"/>
        <v>#N/A</v>
      </c>
    </row>
    <row r="5486" spans="1:14" ht="15.75" customHeight="1" x14ac:dyDescent="0.35">
      <c r="A5486" s="7">
        <f t="shared" si="979"/>
        <v>0</v>
      </c>
      <c r="B5486" s="7">
        <f t="shared" si="980"/>
        <v>0</v>
      </c>
      <c r="C5486" s="7">
        <f t="shared" si="981"/>
        <v>0</v>
      </c>
      <c r="D5486" s="7">
        <f t="shared" si="982"/>
        <v>0</v>
      </c>
      <c r="E5486" s="7" t="e">
        <f>IF('Report DCM'!$H5486="In-Stream Video","Rich Media display banner",IF('Report DCM'!$I5486&gt;'Report DCM'!$J5486,"Standard",VLOOKUP(CONCATENATE(bd_adtype,"_",bd_creativetype),tabela,2,FALSE)))</f>
        <v>#N/A</v>
      </c>
      <c r="F5486" s="7">
        <f t="shared" si="983"/>
        <v>0</v>
      </c>
      <c r="G5486" s="7">
        <f t="shared" si="984"/>
        <v>0</v>
      </c>
      <c r="H5486" s="7">
        <f t="shared" si="985"/>
        <v>0</v>
      </c>
      <c r="I5486" s="7">
        <f t="shared" si="986"/>
        <v>0</v>
      </c>
      <c r="J5486" s="7">
        <f t="shared" si="987"/>
        <v>0</v>
      </c>
      <c r="K5486" s="8" t="e">
        <f t="shared" si="988"/>
        <v>#N/A</v>
      </c>
      <c r="L5486" s="7" t="e">
        <f t="shared" si="989"/>
        <v>#N/A</v>
      </c>
      <c r="M5486" s="8" t="e">
        <f t="shared" si="966"/>
        <v>#N/A</v>
      </c>
      <c r="N5486" s="8" t="e">
        <f t="shared" si="967"/>
        <v>#N/A</v>
      </c>
    </row>
    <row r="5487" spans="1:14" ht="15.75" customHeight="1" x14ac:dyDescent="0.35">
      <c r="A5487" s="7">
        <f t="shared" si="979"/>
        <v>0</v>
      </c>
      <c r="B5487" s="7">
        <f t="shared" si="980"/>
        <v>0</v>
      </c>
      <c r="C5487" s="7">
        <f t="shared" si="981"/>
        <v>0</v>
      </c>
      <c r="D5487" s="7">
        <f t="shared" si="982"/>
        <v>0</v>
      </c>
      <c r="E5487" s="7" t="e">
        <f>IF('Report DCM'!$H5487="In-Stream Video","Rich Media display banner",IF('Report DCM'!$I5487&gt;'Report DCM'!$J5487,"Standard",VLOOKUP(CONCATENATE(bd_adtype,"_",bd_creativetype),tabela,2,FALSE)))</f>
        <v>#N/A</v>
      </c>
      <c r="F5487" s="7">
        <f t="shared" si="983"/>
        <v>0</v>
      </c>
      <c r="G5487" s="7">
        <f t="shared" si="984"/>
        <v>0</v>
      </c>
      <c r="H5487" s="7">
        <f t="shared" si="985"/>
        <v>0</v>
      </c>
      <c r="I5487" s="7">
        <f t="shared" si="986"/>
        <v>0</v>
      </c>
      <c r="J5487" s="7">
        <f t="shared" si="987"/>
        <v>0</v>
      </c>
      <c r="K5487" s="8" t="e">
        <f t="shared" si="988"/>
        <v>#N/A</v>
      </c>
      <c r="L5487" s="7" t="e">
        <f t="shared" si="989"/>
        <v>#N/A</v>
      </c>
      <c r="M5487" s="8" t="e">
        <f t="shared" si="966"/>
        <v>#N/A</v>
      </c>
      <c r="N5487" s="8" t="e">
        <f t="shared" si="967"/>
        <v>#N/A</v>
      </c>
    </row>
    <row r="5488" spans="1:14" ht="15.75" customHeight="1" x14ac:dyDescent="0.35">
      <c r="A5488" s="7">
        <f t="shared" si="979"/>
        <v>0</v>
      </c>
      <c r="B5488" s="7">
        <f t="shared" si="980"/>
        <v>0</v>
      </c>
      <c r="C5488" s="7">
        <f t="shared" si="981"/>
        <v>0</v>
      </c>
      <c r="D5488" s="7">
        <f t="shared" si="982"/>
        <v>0</v>
      </c>
      <c r="E5488" s="7" t="e">
        <f>IF('Report DCM'!$H5488="In-Stream Video","Rich Media display banner",IF('Report DCM'!$I5488&gt;'Report DCM'!$J5488,"Standard",VLOOKUP(CONCATENATE(bd_adtype,"_",bd_creativetype),tabela,2,FALSE)))</f>
        <v>#N/A</v>
      </c>
      <c r="F5488" s="7">
        <f t="shared" si="983"/>
        <v>0</v>
      </c>
      <c r="G5488" s="7">
        <f t="shared" si="984"/>
        <v>0</v>
      </c>
      <c r="H5488" s="7">
        <f t="shared" si="985"/>
        <v>0</v>
      </c>
      <c r="I5488" s="7">
        <f t="shared" si="986"/>
        <v>0</v>
      </c>
      <c r="J5488" s="7">
        <f t="shared" si="987"/>
        <v>0</v>
      </c>
      <c r="K5488" s="8" t="e">
        <f t="shared" si="988"/>
        <v>#N/A</v>
      </c>
      <c r="L5488" s="7" t="e">
        <f t="shared" si="989"/>
        <v>#N/A</v>
      </c>
      <c r="M5488" s="8" t="e">
        <f t="shared" si="966"/>
        <v>#N/A</v>
      </c>
      <c r="N5488" s="8" t="e">
        <f t="shared" si="967"/>
        <v>#N/A</v>
      </c>
    </row>
    <row r="5489" spans="1:14" ht="15.75" customHeight="1" x14ac:dyDescent="0.35">
      <c r="A5489" s="7">
        <f t="shared" si="979"/>
        <v>0</v>
      </c>
      <c r="B5489" s="7">
        <f t="shared" si="980"/>
        <v>0</v>
      </c>
      <c r="C5489" s="7">
        <f t="shared" si="981"/>
        <v>0</v>
      </c>
      <c r="D5489" s="7">
        <f t="shared" si="982"/>
        <v>0</v>
      </c>
      <c r="E5489" s="7" t="e">
        <f>IF('Report DCM'!$H5489="In-Stream Video","Rich Media display banner",IF('Report DCM'!$I5489&gt;'Report DCM'!$J5489,"Standard",VLOOKUP(CONCATENATE(bd_adtype,"_",bd_creativetype),tabela,2,FALSE)))</f>
        <v>#N/A</v>
      </c>
      <c r="F5489" s="7">
        <f t="shared" si="983"/>
        <v>0</v>
      </c>
      <c r="G5489" s="7">
        <f t="shared" si="984"/>
        <v>0</v>
      </c>
      <c r="H5489" s="7">
        <f t="shared" si="985"/>
        <v>0</v>
      </c>
      <c r="I5489" s="7">
        <f t="shared" si="986"/>
        <v>0</v>
      </c>
      <c r="J5489" s="7">
        <f t="shared" si="987"/>
        <v>0</v>
      </c>
      <c r="K5489" s="8" t="e">
        <f t="shared" si="988"/>
        <v>#N/A</v>
      </c>
      <c r="L5489" s="7" t="e">
        <f t="shared" si="989"/>
        <v>#N/A</v>
      </c>
      <c r="M5489" s="8" t="e">
        <f t="shared" si="966"/>
        <v>#N/A</v>
      </c>
      <c r="N5489" s="8" t="e">
        <f t="shared" si="967"/>
        <v>#N/A</v>
      </c>
    </row>
    <row r="5490" spans="1:14" ht="15.75" customHeight="1" x14ac:dyDescent="0.35">
      <c r="A5490" s="7">
        <f t="shared" si="979"/>
        <v>0</v>
      </c>
      <c r="B5490" s="7">
        <f t="shared" si="980"/>
        <v>0</v>
      </c>
      <c r="C5490" s="7">
        <f t="shared" si="981"/>
        <v>0</v>
      </c>
      <c r="D5490" s="7">
        <f t="shared" si="982"/>
        <v>0</v>
      </c>
      <c r="E5490" s="7" t="e">
        <f>IF('Report DCM'!$H5490="In-Stream Video","Rich Media display banner",IF('Report DCM'!$I5490&gt;'Report DCM'!$J5490,"Standard",VLOOKUP(CONCATENATE(bd_adtype,"_",bd_creativetype),tabela,2,FALSE)))</f>
        <v>#N/A</v>
      </c>
      <c r="F5490" s="7">
        <f t="shared" si="983"/>
        <v>0</v>
      </c>
      <c r="G5490" s="7">
        <f t="shared" si="984"/>
        <v>0</v>
      </c>
      <c r="H5490" s="7">
        <f t="shared" si="985"/>
        <v>0</v>
      </c>
      <c r="I5490" s="7">
        <f t="shared" si="986"/>
        <v>0</v>
      </c>
      <c r="J5490" s="7">
        <f t="shared" si="987"/>
        <v>0</v>
      </c>
      <c r="K5490" s="8" t="e">
        <f t="shared" si="988"/>
        <v>#N/A</v>
      </c>
      <c r="L5490" s="7" t="e">
        <f t="shared" si="989"/>
        <v>#N/A</v>
      </c>
      <c r="M5490" s="8" t="e">
        <f t="shared" si="966"/>
        <v>#N/A</v>
      </c>
      <c r="N5490" s="8" t="e">
        <f t="shared" si="967"/>
        <v>#N/A</v>
      </c>
    </row>
    <row r="5491" spans="1:14" ht="15.75" customHeight="1" x14ac:dyDescent="0.35">
      <c r="A5491" s="7">
        <f t="shared" si="979"/>
        <v>0</v>
      </c>
      <c r="B5491" s="7">
        <f t="shared" si="980"/>
        <v>0</v>
      </c>
      <c r="C5491" s="7">
        <f t="shared" si="981"/>
        <v>0</v>
      </c>
      <c r="D5491" s="7">
        <f t="shared" si="982"/>
        <v>0</v>
      </c>
      <c r="E5491" s="7" t="e">
        <f>IF('Report DCM'!$H5491="In-Stream Video","Rich Media display banner",IF('Report DCM'!$I5491&gt;'Report DCM'!$J5491,"Standard",VLOOKUP(CONCATENATE(bd_adtype,"_",bd_creativetype),tabela,2,FALSE)))</f>
        <v>#N/A</v>
      </c>
      <c r="F5491" s="7">
        <f t="shared" si="983"/>
        <v>0</v>
      </c>
      <c r="G5491" s="7">
        <f t="shared" si="984"/>
        <v>0</v>
      </c>
      <c r="H5491" s="7">
        <f t="shared" si="985"/>
        <v>0</v>
      </c>
      <c r="I5491" s="7">
        <f t="shared" si="986"/>
        <v>0</v>
      </c>
      <c r="J5491" s="7">
        <f t="shared" si="987"/>
        <v>0</v>
      </c>
      <c r="K5491" s="8" t="e">
        <f t="shared" si="988"/>
        <v>#N/A</v>
      </c>
      <c r="L5491" s="7" t="e">
        <f t="shared" si="989"/>
        <v>#N/A</v>
      </c>
      <c r="M5491" s="8" t="e">
        <f t="shared" si="966"/>
        <v>#N/A</v>
      </c>
      <c r="N5491" s="8" t="e">
        <f t="shared" si="967"/>
        <v>#N/A</v>
      </c>
    </row>
    <row r="5492" spans="1:14" ht="15.75" customHeight="1" x14ac:dyDescent="0.35">
      <c r="A5492" s="7">
        <f t="shared" si="979"/>
        <v>0</v>
      </c>
      <c r="B5492" s="7">
        <f t="shared" si="980"/>
        <v>0</v>
      </c>
      <c r="C5492" s="7">
        <f t="shared" si="981"/>
        <v>0</v>
      </c>
      <c r="D5492" s="7">
        <f t="shared" si="982"/>
        <v>0</v>
      </c>
      <c r="E5492" s="7" t="e">
        <f>IF('Report DCM'!$H5492="In-Stream Video","Rich Media display banner",IF('Report DCM'!$I5492&gt;'Report DCM'!$J5492,"Standard",VLOOKUP(CONCATENATE(bd_adtype,"_",bd_creativetype),tabela,2,FALSE)))</f>
        <v>#N/A</v>
      </c>
      <c r="F5492" s="7">
        <f t="shared" si="983"/>
        <v>0</v>
      </c>
      <c r="G5492" s="7">
        <f t="shared" si="984"/>
        <v>0</v>
      </c>
      <c r="H5492" s="7">
        <f t="shared" si="985"/>
        <v>0</v>
      </c>
      <c r="I5492" s="7">
        <f t="shared" si="986"/>
        <v>0</v>
      </c>
      <c r="J5492" s="7">
        <f t="shared" si="987"/>
        <v>0</v>
      </c>
      <c r="K5492" s="8" t="e">
        <f t="shared" si="988"/>
        <v>#N/A</v>
      </c>
      <c r="L5492" s="7" t="e">
        <f t="shared" si="989"/>
        <v>#N/A</v>
      </c>
      <c r="M5492" s="8" t="e">
        <f t="shared" si="966"/>
        <v>#N/A</v>
      </c>
      <c r="N5492" s="8" t="e">
        <f t="shared" si="967"/>
        <v>#N/A</v>
      </c>
    </row>
    <row r="5493" spans="1:14" ht="15.75" customHeight="1" x14ac:dyDescent="0.35">
      <c r="A5493" s="7">
        <f t="shared" si="979"/>
        <v>0</v>
      </c>
      <c r="B5493" s="7">
        <f t="shared" si="980"/>
        <v>0</v>
      </c>
      <c r="C5493" s="7">
        <f t="shared" si="981"/>
        <v>0</v>
      </c>
      <c r="D5493" s="7">
        <f t="shared" si="982"/>
        <v>0</v>
      </c>
      <c r="E5493" s="7" t="e">
        <f>IF('Report DCM'!$H5493="In-Stream Video","Rich Media display banner",IF('Report DCM'!$I5493&gt;'Report DCM'!$J5493,"Standard",VLOOKUP(CONCATENATE(bd_adtype,"_",bd_creativetype),tabela,2,FALSE)))</f>
        <v>#N/A</v>
      </c>
      <c r="F5493" s="7">
        <f t="shared" si="983"/>
        <v>0</v>
      </c>
      <c r="G5493" s="7">
        <f t="shared" si="984"/>
        <v>0</v>
      </c>
      <c r="H5493" s="7">
        <f t="shared" si="985"/>
        <v>0</v>
      </c>
      <c r="I5493" s="7">
        <f t="shared" si="986"/>
        <v>0</v>
      </c>
      <c r="J5493" s="7">
        <f t="shared" si="987"/>
        <v>0</v>
      </c>
      <c r="K5493" s="8" t="e">
        <f t="shared" si="988"/>
        <v>#N/A</v>
      </c>
      <c r="L5493" s="7" t="e">
        <f t="shared" si="989"/>
        <v>#N/A</v>
      </c>
      <c r="M5493" s="8" t="e">
        <f t="shared" si="966"/>
        <v>#N/A</v>
      </c>
      <c r="N5493" s="8" t="e">
        <f t="shared" si="967"/>
        <v>#N/A</v>
      </c>
    </row>
    <row r="5494" spans="1:14" ht="15.75" customHeight="1" x14ac:dyDescent="0.35">
      <c r="A5494" s="7">
        <f t="shared" si="979"/>
        <v>0</v>
      </c>
      <c r="B5494" s="7">
        <f t="shared" si="980"/>
        <v>0</v>
      </c>
      <c r="C5494" s="7">
        <f t="shared" si="981"/>
        <v>0</v>
      </c>
      <c r="D5494" s="7">
        <f t="shared" si="982"/>
        <v>0</v>
      </c>
      <c r="E5494" s="7" t="e">
        <f>IF('Report DCM'!$H5494="In-Stream Video","Rich Media display banner",IF('Report DCM'!$I5494&gt;'Report DCM'!$J5494,"Standard",VLOOKUP(CONCATENATE(bd_adtype,"_",bd_creativetype),tabela,2,FALSE)))</f>
        <v>#N/A</v>
      </c>
      <c r="F5494" s="7">
        <f t="shared" si="983"/>
        <v>0</v>
      </c>
      <c r="G5494" s="7">
        <f t="shared" si="984"/>
        <v>0</v>
      </c>
      <c r="H5494" s="7">
        <f t="shared" si="985"/>
        <v>0</v>
      </c>
      <c r="I5494" s="7">
        <f t="shared" si="986"/>
        <v>0</v>
      </c>
      <c r="J5494" s="7">
        <f t="shared" si="987"/>
        <v>0</v>
      </c>
      <c r="K5494" s="8" t="e">
        <f t="shared" si="988"/>
        <v>#N/A</v>
      </c>
      <c r="L5494" s="7" t="e">
        <f t="shared" si="989"/>
        <v>#N/A</v>
      </c>
      <c r="M5494" s="8" t="e">
        <f t="shared" si="966"/>
        <v>#N/A</v>
      </c>
      <c r="N5494" s="8" t="e">
        <f t="shared" si="967"/>
        <v>#N/A</v>
      </c>
    </row>
    <row r="5495" spans="1:14" ht="15.75" customHeight="1" x14ac:dyDescent="0.35">
      <c r="A5495" s="7">
        <f t="shared" si="979"/>
        <v>0</v>
      </c>
      <c r="B5495" s="7">
        <f t="shared" si="980"/>
        <v>0</v>
      </c>
      <c r="C5495" s="7">
        <f t="shared" si="981"/>
        <v>0</v>
      </c>
      <c r="D5495" s="7">
        <f t="shared" si="982"/>
        <v>0</v>
      </c>
      <c r="E5495" s="7" t="e">
        <f>IF('Report DCM'!$H5495="In-Stream Video","Rich Media display banner",IF('Report DCM'!$I5495&gt;'Report DCM'!$J5495,"Standard",VLOOKUP(CONCATENATE(bd_adtype,"_",bd_creativetype),tabela,2,FALSE)))</f>
        <v>#N/A</v>
      </c>
      <c r="F5495" s="7">
        <f t="shared" si="983"/>
        <v>0</v>
      </c>
      <c r="G5495" s="7">
        <f t="shared" si="984"/>
        <v>0</v>
      </c>
      <c r="H5495" s="7">
        <f t="shared" si="985"/>
        <v>0</v>
      </c>
      <c r="I5495" s="7">
        <f t="shared" si="986"/>
        <v>0</v>
      </c>
      <c r="J5495" s="7">
        <f t="shared" si="987"/>
        <v>0</v>
      </c>
      <c r="K5495" s="8" t="e">
        <f t="shared" si="988"/>
        <v>#N/A</v>
      </c>
      <c r="L5495" s="7" t="e">
        <f t="shared" si="989"/>
        <v>#N/A</v>
      </c>
      <c r="M5495" s="8" t="e">
        <f t="shared" si="966"/>
        <v>#N/A</v>
      </c>
      <c r="N5495" s="8" t="e">
        <f t="shared" si="967"/>
        <v>#N/A</v>
      </c>
    </row>
    <row r="5496" spans="1:14" ht="15.75" customHeight="1" x14ac:dyDescent="0.35">
      <c r="A5496" s="7">
        <f t="shared" si="979"/>
        <v>0</v>
      </c>
      <c r="B5496" s="7">
        <f t="shared" si="980"/>
        <v>0</v>
      </c>
      <c r="C5496" s="7">
        <f t="shared" si="981"/>
        <v>0</v>
      </c>
      <c r="D5496" s="7">
        <f t="shared" si="982"/>
        <v>0</v>
      </c>
      <c r="E5496" s="7" t="e">
        <f>IF('Report DCM'!$H5496="In-Stream Video","Rich Media display banner",IF('Report DCM'!$I5496&gt;'Report DCM'!$J5496,"Standard",VLOOKUP(CONCATENATE(bd_adtype,"_",bd_creativetype),tabela,2,FALSE)))</f>
        <v>#N/A</v>
      </c>
      <c r="F5496" s="7">
        <f t="shared" si="983"/>
        <v>0</v>
      </c>
      <c r="G5496" s="7">
        <f t="shared" si="984"/>
        <v>0</v>
      </c>
      <c r="H5496" s="7">
        <f t="shared" si="985"/>
        <v>0</v>
      </c>
      <c r="I5496" s="7">
        <f t="shared" si="986"/>
        <v>0</v>
      </c>
      <c r="J5496" s="7">
        <f t="shared" si="987"/>
        <v>0</v>
      </c>
      <c r="K5496" s="8" t="e">
        <f t="shared" si="988"/>
        <v>#N/A</v>
      </c>
      <c r="L5496" s="7" t="e">
        <f t="shared" si="989"/>
        <v>#N/A</v>
      </c>
      <c r="M5496" s="8" t="e">
        <f t="shared" si="966"/>
        <v>#N/A</v>
      </c>
      <c r="N5496" s="8" t="e">
        <f t="shared" si="967"/>
        <v>#N/A</v>
      </c>
    </row>
    <row r="5497" spans="1:14" ht="15.75" customHeight="1" x14ac:dyDescent="0.35">
      <c r="A5497" s="7">
        <f t="shared" si="979"/>
        <v>0</v>
      </c>
      <c r="B5497" s="7">
        <f t="shared" si="980"/>
        <v>0</v>
      </c>
      <c r="C5497" s="7">
        <f t="shared" si="981"/>
        <v>0</v>
      </c>
      <c r="D5497" s="7">
        <f t="shared" si="982"/>
        <v>0</v>
      </c>
      <c r="E5497" s="7" t="e">
        <f>IF('Report DCM'!$H5497="In-Stream Video","Rich Media display banner",IF('Report DCM'!$I5497&gt;'Report DCM'!$J5497,"Standard",VLOOKUP(CONCATENATE(bd_adtype,"_",bd_creativetype),tabela,2,FALSE)))</f>
        <v>#N/A</v>
      </c>
      <c r="F5497" s="7">
        <f t="shared" si="983"/>
        <v>0</v>
      </c>
      <c r="G5497" s="7">
        <f t="shared" si="984"/>
        <v>0</v>
      </c>
      <c r="H5497" s="7">
        <f t="shared" si="985"/>
        <v>0</v>
      </c>
      <c r="I5497" s="7">
        <f t="shared" si="986"/>
        <v>0</v>
      </c>
      <c r="J5497" s="7">
        <f t="shared" si="987"/>
        <v>0</v>
      </c>
      <c r="K5497" s="8" t="e">
        <f t="shared" si="988"/>
        <v>#N/A</v>
      </c>
      <c r="L5497" s="7" t="e">
        <f t="shared" si="989"/>
        <v>#N/A</v>
      </c>
      <c r="M5497" s="8" t="e">
        <f t="shared" si="966"/>
        <v>#N/A</v>
      </c>
      <c r="N5497" s="8" t="e">
        <f t="shared" si="967"/>
        <v>#N/A</v>
      </c>
    </row>
    <row r="5498" spans="1:14" ht="15.75" customHeight="1" x14ac:dyDescent="0.35">
      <c r="A5498" s="7">
        <f t="shared" si="979"/>
        <v>0</v>
      </c>
      <c r="B5498" s="7">
        <f t="shared" si="980"/>
        <v>0</v>
      </c>
      <c r="C5498" s="7">
        <f t="shared" si="981"/>
        <v>0</v>
      </c>
      <c r="D5498" s="7">
        <f t="shared" si="982"/>
        <v>0</v>
      </c>
      <c r="E5498" s="7" t="e">
        <f>IF('Report DCM'!$H5498="In-Stream Video","Rich Media display banner",IF('Report DCM'!$I5498&gt;'Report DCM'!$J5498,"Standard",VLOOKUP(CONCATENATE(bd_adtype,"_",bd_creativetype),tabela,2,FALSE)))</f>
        <v>#N/A</v>
      </c>
      <c r="F5498" s="7">
        <f t="shared" si="983"/>
        <v>0</v>
      </c>
      <c r="G5498" s="7">
        <f t="shared" si="984"/>
        <v>0</v>
      </c>
      <c r="H5498" s="7">
        <f t="shared" si="985"/>
        <v>0</v>
      </c>
      <c r="I5498" s="7">
        <f t="shared" si="986"/>
        <v>0</v>
      </c>
      <c r="J5498" s="7">
        <f t="shared" si="987"/>
        <v>0</v>
      </c>
      <c r="K5498" s="8" t="e">
        <f t="shared" si="988"/>
        <v>#N/A</v>
      </c>
      <c r="L5498" s="7" t="e">
        <f t="shared" si="989"/>
        <v>#N/A</v>
      </c>
      <c r="M5498" s="8" t="e">
        <f t="shared" si="966"/>
        <v>#N/A</v>
      </c>
      <c r="N5498" s="8" t="e">
        <f t="shared" si="967"/>
        <v>#N/A</v>
      </c>
    </row>
    <row r="5499" spans="1:14" ht="15.75" customHeight="1" x14ac:dyDescent="0.35">
      <c r="A5499" s="7">
        <f t="shared" si="979"/>
        <v>0</v>
      </c>
      <c r="B5499" s="7">
        <f t="shared" si="980"/>
        <v>0</v>
      </c>
      <c r="C5499" s="7">
        <f t="shared" si="981"/>
        <v>0</v>
      </c>
      <c r="D5499" s="7">
        <f t="shared" si="982"/>
        <v>0</v>
      </c>
      <c r="E5499" s="7" t="e">
        <f>IF('Report DCM'!$H5499="In-Stream Video","Rich Media display banner",IF('Report DCM'!$I5499&gt;'Report DCM'!$J5499,"Standard",VLOOKUP(CONCATENATE(bd_adtype,"_",bd_creativetype),tabela,2,FALSE)))</f>
        <v>#N/A</v>
      </c>
      <c r="F5499" s="7">
        <f t="shared" si="983"/>
        <v>0</v>
      </c>
      <c r="G5499" s="7">
        <f t="shared" si="984"/>
        <v>0</v>
      </c>
      <c r="H5499" s="7">
        <f t="shared" si="985"/>
        <v>0</v>
      </c>
      <c r="I5499" s="7">
        <f t="shared" si="986"/>
        <v>0</v>
      </c>
      <c r="J5499" s="7">
        <f t="shared" si="987"/>
        <v>0</v>
      </c>
      <c r="K5499" s="8" t="e">
        <f t="shared" si="988"/>
        <v>#N/A</v>
      </c>
      <c r="L5499" s="7" t="e">
        <f t="shared" si="989"/>
        <v>#N/A</v>
      </c>
      <c r="M5499" s="8" t="e">
        <f t="shared" si="966"/>
        <v>#N/A</v>
      </c>
      <c r="N5499" s="8" t="e">
        <f t="shared" si="967"/>
        <v>#N/A</v>
      </c>
    </row>
    <row r="5500" spans="1:14" ht="15.75" customHeight="1" x14ac:dyDescent="0.35">
      <c r="A5500" s="7">
        <f t="shared" si="979"/>
        <v>0</v>
      </c>
      <c r="B5500" s="7">
        <f t="shared" si="980"/>
        <v>0</v>
      </c>
      <c r="C5500" s="7">
        <f t="shared" si="981"/>
        <v>0</v>
      </c>
      <c r="D5500" s="7">
        <f t="shared" si="982"/>
        <v>0</v>
      </c>
      <c r="E5500" s="7" t="e">
        <f>IF('Report DCM'!$H5500="In-Stream Video","Rich Media display banner",IF('Report DCM'!$I5500&gt;'Report DCM'!$J5500,"Standard",VLOOKUP(CONCATENATE(bd_adtype,"_",bd_creativetype),tabela,2,FALSE)))</f>
        <v>#N/A</v>
      </c>
      <c r="F5500" s="7">
        <f t="shared" si="983"/>
        <v>0</v>
      </c>
      <c r="G5500" s="7">
        <f t="shared" si="984"/>
        <v>0</v>
      </c>
      <c r="H5500" s="7">
        <f t="shared" si="985"/>
        <v>0</v>
      </c>
      <c r="I5500" s="7">
        <f t="shared" si="986"/>
        <v>0</v>
      </c>
      <c r="J5500" s="7">
        <f t="shared" si="987"/>
        <v>0</v>
      </c>
      <c r="K5500" s="8" t="e">
        <f t="shared" si="988"/>
        <v>#N/A</v>
      </c>
      <c r="L5500" s="7" t="e">
        <f t="shared" si="989"/>
        <v>#N/A</v>
      </c>
      <c r="M5500" s="8" t="e">
        <f t="shared" si="966"/>
        <v>#N/A</v>
      </c>
      <c r="N5500" s="8" t="e">
        <f t="shared" si="967"/>
        <v>#N/A</v>
      </c>
    </row>
    <row r="5501" spans="1:14" ht="15.75" customHeight="1" x14ac:dyDescent="0.35">
      <c r="A5501" s="7">
        <f t="shared" si="979"/>
        <v>0</v>
      </c>
      <c r="B5501" s="7">
        <f t="shared" si="980"/>
        <v>0</v>
      </c>
      <c r="C5501" s="7">
        <f t="shared" si="981"/>
        <v>0</v>
      </c>
      <c r="D5501" s="7">
        <f t="shared" si="982"/>
        <v>0</v>
      </c>
      <c r="E5501" s="7" t="e">
        <f>IF('Report DCM'!$H5501="In-Stream Video","Rich Media display banner",IF('Report DCM'!$I5501&gt;'Report DCM'!$J5501,"Standard",VLOOKUP(CONCATENATE(bd_adtype,"_",bd_creativetype),tabela,2,FALSE)))</f>
        <v>#N/A</v>
      </c>
      <c r="F5501" s="7">
        <f t="shared" si="983"/>
        <v>0</v>
      </c>
      <c r="G5501" s="7">
        <f t="shared" si="984"/>
        <v>0</v>
      </c>
      <c r="H5501" s="7">
        <f t="shared" si="985"/>
        <v>0</v>
      </c>
      <c r="I5501" s="7">
        <f t="shared" si="986"/>
        <v>0</v>
      </c>
      <c r="J5501" s="7">
        <f t="shared" si="987"/>
        <v>0</v>
      </c>
      <c r="K5501" s="8" t="e">
        <f t="shared" si="988"/>
        <v>#N/A</v>
      </c>
      <c r="L5501" s="7" t="e">
        <f t="shared" si="989"/>
        <v>#N/A</v>
      </c>
      <c r="M5501" s="8" t="e">
        <f t="shared" si="966"/>
        <v>#N/A</v>
      </c>
      <c r="N5501" s="8" t="e">
        <f t="shared" si="967"/>
        <v>#N/A</v>
      </c>
    </row>
    <row r="5502" spans="1:14" ht="15.75" customHeight="1" x14ac:dyDescent="0.35">
      <c r="A5502" s="7">
        <f t="shared" si="979"/>
        <v>0</v>
      </c>
      <c r="B5502" s="7">
        <f t="shared" si="980"/>
        <v>0</v>
      </c>
      <c r="C5502" s="7">
        <f t="shared" si="981"/>
        <v>0</v>
      </c>
      <c r="D5502" s="7">
        <f t="shared" si="982"/>
        <v>0</v>
      </c>
      <c r="E5502" s="7" t="e">
        <f>IF('Report DCM'!$H5502="In-Stream Video","Rich Media display banner",IF('Report DCM'!$I5502&gt;'Report DCM'!$J5502,"Standard",VLOOKUP(CONCATENATE(bd_adtype,"_",bd_creativetype),tabela,2,FALSE)))</f>
        <v>#N/A</v>
      </c>
      <c r="F5502" s="7">
        <f t="shared" si="983"/>
        <v>0</v>
      </c>
      <c r="G5502" s="7">
        <f t="shared" si="984"/>
        <v>0</v>
      </c>
      <c r="H5502" s="7">
        <f t="shared" si="985"/>
        <v>0</v>
      </c>
      <c r="I5502" s="7">
        <f t="shared" si="986"/>
        <v>0</v>
      </c>
      <c r="J5502" s="7">
        <f t="shared" si="987"/>
        <v>0</v>
      </c>
      <c r="K5502" s="8" t="e">
        <f t="shared" si="988"/>
        <v>#N/A</v>
      </c>
      <c r="L5502" s="7" t="e">
        <f t="shared" si="989"/>
        <v>#N/A</v>
      </c>
      <c r="M5502" s="8" t="e">
        <f t="shared" si="966"/>
        <v>#N/A</v>
      </c>
      <c r="N5502" s="8" t="e">
        <f t="shared" si="967"/>
        <v>#N/A</v>
      </c>
    </row>
    <row r="5503" spans="1:14" ht="15.75" customHeight="1" x14ac:dyDescent="0.35">
      <c r="A5503" s="7">
        <f t="shared" si="979"/>
        <v>0</v>
      </c>
      <c r="B5503" s="7">
        <f t="shared" si="980"/>
        <v>0</v>
      </c>
      <c r="C5503" s="7">
        <f t="shared" si="981"/>
        <v>0</v>
      </c>
      <c r="D5503" s="7">
        <f t="shared" si="982"/>
        <v>0</v>
      </c>
      <c r="E5503" s="7" t="e">
        <f>IF('Report DCM'!$H5503="In-Stream Video","Rich Media display banner",IF('Report DCM'!$I5503&gt;'Report DCM'!$J5503,"Standard",VLOOKUP(CONCATENATE(bd_adtype,"_",bd_creativetype),tabela,2,FALSE)))</f>
        <v>#N/A</v>
      </c>
      <c r="F5503" s="7">
        <f t="shared" si="983"/>
        <v>0</v>
      </c>
      <c r="G5503" s="7">
        <f t="shared" si="984"/>
        <v>0</v>
      </c>
      <c r="H5503" s="7">
        <f t="shared" si="985"/>
        <v>0</v>
      </c>
      <c r="I5503" s="7">
        <f t="shared" si="986"/>
        <v>0</v>
      </c>
      <c r="J5503" s="7">
        <f t="shared" si="987"/>
        <v>0</v>
      </c>
      <c r="K5503" s="8" t="e">
        <f t="shared" si="988"/>
        <v>#N/A</v>
      </c>
      <c r="L5503" s="7" t="e">
        <f t="shared" si="989"/>
        <v>#N/A</v>
      </c>
      <c r="M5503" s="8" t="e">
        <f t="shared" si="966"/>
        <v>#N/A</v>
      </c>
      <c r="N5503" s="8" t="e">
        <f t="shared" si="967"/>
        <v>#N/A</v>
      </c>
    </row>
    <row r="5504" spans="1:14" ht="15.75" customHeight="1" x14ac:dyDescent="0.35">
      <c r="A5504" s="7">
        <f t="shared" si="979"/>
        <v>0</v>
      </c>
      <c r="B5504" s="7">
        <f t="shared" si="980"/>
        <v>0</v>
      </c>
      <c r="C5504" s="7">
        <f t="shared" si="981"/>
        <v>0</v>
      </c>
      <c r="D5504" s="7">
        <f t="shared" si="982"/>
        <v>0</v>
      </c>
      <c r="E5504" s="7" t="e">
        <f>IF('Report DCM'!$H5504="In-Stream Video","Rich Media display banner",IF('Report DCM'!$I5504&gt;'Report DCM'!$J5504,"Standard",VLOOKUP(CONCATENATE(bd_adtype,"_",bd_creativetype),tabela,2,FALSE)))</f>
        <v>#N/A</v>
      </c>
      <c r="F5504" s="7">
        <f t="shared" si="983"/>
        <v>0</v>
      </c>
      <c r="G5504" s="7">
        <f t="shared" si="984"/>
        <v>0</v>
      </c>
      <c r="H5504" s="7">
        <f t="shared" si="985"/>
        <v>0</v>
      </c>
      <c r="I5504" s="7">
        <f t="shared" si="986"/>
        <v>0</v>
      </c>
      <c r="J5504" s="7">
        <f t="shared" si="987"/>
        <v>0</v>
      </c>
      <c r="K5504" s="8" t="e">
        <f t="shared" si="988"/>
        <v>#N/A</v>
      </c>
      <c r="L5504" s="7" t="e">
        <f t="shared" si="989"/>
        <v>#N/A</v>
      </c>
      <c r="M5504" s="8" t="e">
        <f t="shared" si="966"/>
        <v>#N/A</v>
      </c>
      <c r="N5504" s="8" t="e">
        <f t="shared" si="967"/>
        <v>#N/A</v>
      </c>
    </row>
    <row r="5505" spans="1:14" ht="15.75" customHeight="1" x14ac:dyDescent="0.35">
      <c r="A5505" s="7">
        <f t="shared" si="979"/>
        <v>0</v>
      </c>
      <c r="B5505" s="7">
        <f t="shared" si="980"/>
        <v>0</v>
      </c>
      <c r="C5505" s="7">
        <f t="shared" si="981"/>
        <v>0</v>
      </c>
      <c r="D5505" s="7">
        <f t="shared" si="982"/>
        <v>0</v>
      </c>
      <c r="E5505" s="7" t="e">
        <f>IF('Report DCM'!$H5505="In-Stream Video","Rich Media display banner",IF('Report DCM'!$I5505&gt;'Report DCM'!$J5505,"Standard",VLOOKUP(CONCATENATE(bd_adtype,"_",bd_creativetype),tabela,2,FALSE)))</f>
        <v>#N/A</v>
      </c>
      <c r="F5505" s="7">
        <f t="shared" si="983"/>
        <v>0</v>
      </c>
      <c r="G5505" s="7">
        <f t="shared" si="984"/>
        <v>0</v>
      </c>
      <c r="H5505" s="7">
        <f t="shared" si="985"/>
        <v>0</v>
      </c>
      <c r="I5505" s="7">
        <f t="shared" si="986"/>
        <v>0</v>
      </c>
      <c r="J5505" s="7">
        <f t="shared" si="987"/>
        <v>0</v>
      </c>
      <c r="K5505" s="8" t="e">
        <f t="shared" si="988"/>
        <v>#N/A</v>
      </c>
      <c r="L5505" s="7" t="e">
        <f t="shared" si="989"/>
        <v>#N/A</v>
      </c>
      <c r="M5505" s="8" t="e">
        <f t="shared" si="966"/>
        <v>#N/A</v>
      </c>
      <c r="N5505" s="8" t="e">
        <f t="shared" si="967"/>
        <v>#N/A</v>
      </c>
    </row>
    <row r="5506" spans="1:14" ht="15.75" customHeight="1" x14ac:dyDescent="0.35">
      <c r="A5506" s="7">
        <f t="shared" ref="A5506:A5569" si="990">bd_campaign</f>
        <v>0</v>
      </c>
      <c r="B5506" s="7">
        <f t="shared" ref="B5506:B5569" si="991">bd_site</f>
        <v>0</v>
      </c>
      <c r="C5506" s="7">
        <f t="shared" ref="C5506:C5569" si="992">bd_placement</f>
        <v>0</v>
      </c>
      <c r="D5506" s="7">
        <f t="shared" ref="D5506:D5569" si="993">bd_placementID</f>
        <v>0</v>
      </c>
      <c r="E5506" s="7" t="e">
        <f>IF('Report DCM'!$H5506="In-Stream Video","Rich Media display banner",IF('Report DCM'!$I5506&gt;'Report DCM'!$J5506,"Standard",VLOOKUP(CONCATENATE(bd_adtype,"_",bd_creativetype),tabela,2,FALSE)))</f>
        <v>#N/A</v>
      </c>
      <c r="F5506" s="7">
        <f t="shared" ref="F5506:F5569" si="994">bd_ad</f>
        <v>0</v>
      </c>
      <c r="G5506" s="7">
        <f t="shared" ref="G5506:G5569" si="995">bd_adid</f>
        <v>0</v>
      </c>
      <c r="H5506" s="7">
        <f t="shared" ref="H5506:H5569" si="996">bd_creativetype</f>
        <v>0</v>
      </c>
      <c r="I5506" s="7">
        <f t="shared" ref="I5506:I5569" si="997">bd_impression</f>
        <v>0</v>
      </c>
      <c r="J5506" s="7">
        <f t="shared" ref="J5506:J5569" si="998">bd_clicks</f>
        <v>0</v>
      </c>
      <c r="K5506" s="8" t="e">
        <f t="shared" ref="K5506:K5569" si="999">VLOOKUP(E5506,tabela,2,FALSE)</f>
        <v>#N/A</v>
      </c>
      <c r="L5506" s="7" t="e">
        <f t="shared" ref="L5506:L5569" si="1000">VLOOKUP(E5506,tabela,3,FALSE)</f>
        <v>#N/A</v>
      </c>
      <c r="M5506" s="8" t="e">
        <f t="shared" si="966"/>
        <v>#N/A</v>
      </c>
      <c r="N5506" s="8" t="e">
        <f t="shared" si="967"/>
        <v>#N/A</v>
      </c>
    </row>
    <row r="5507" spans="1:14" ht="15.75" customHeight="1" x14ac:dyDescent="0.35">
      <c r="A5507" s="7">
        <f t="shared" si="990"/>
        <v>0</v>
      </c>
      <c r="B5507" s="7">
        <f t="shared" si="991"/>
        <v>0</v>
      </c>
      <c r="C5507" s="7">
        <f t="shared" si="992"/>
        <v>0</v>
      </c>
      <c r="D5507" s="7">
        <f t="shared" si="993"/>
        <v>0</v>
      </c>
      <c r="E5507" s="7" t="e">
        <f>IF('Report DCM'!$H5507="In-Stream Video","Rich Media display banner",IF('Report DCM'!$I5507&gt;'Report DCM'!$J5507,"Standard",VLOOKUP(CONCATENATE(bd_adtype,"_",bd_creativetype),tabela,2,FALSE)))</f>
        <v>#N/A</v>
      </c>
      <c r="F5507" s="7">
        <f t="shared" si="994"/>
        <v>0</v>
      </c>
      <c r="G5507" s="7">
        <f t="shared" si="995"/>
        <v>0</v>
      </c>
      <c r="H5507" s="7">
        <f t="shared" si="996"/>
        <v>0</v>
      </c>
      <c r="I5507" s="7">
        <f t="shared" si="997"/>
        <v>0</v>
      </c>
      <c r="J5507" s="7">
        <f t="shared" si="998"/>
        <v>0</v>
      </c>
      <c r="K5507" s="8" t="e">
        <f t="shared" si="999"/>
        <v>#N/A</v>
      </c>
      <c r="L5507" s="7" t="e">
        <f t="shared" si="1000"/>
        <v>#N/A</v>
      </c>
      <c r="M5507" s="8" t="e">
        <f t="shared" si="966"/>
        <v>#N/A</v>
      </c>
      <c r="N5507" s="8" t="e">
        <f t="shared" si="967"/>
        <v>#N/A</v>
      </c>
    </row>
    <row r="5508" spans="1:14" ht="15.75" customHeight="1" x14ac:dyDescent="0.35">
      <c r="A5508" s="7">
        <f t="shared" si="990"/>
        <v>0</v>
      </c>
      <c r="B5508" s="7">
        <f t="shared" si="991"/>
        <v>0</v>
      </c>
      <c r="C5508" s="7">
        <f t="shared" si="992"/>
        <v>0</v>
      </c>
      <c r="D5508" s="7">
        <f t="shared" si="993"/>
        <v>0</v>
      </c>
      <c r="E5508" s="7" t="e">
        <f>IF('Report DCM'!$H5508="In-Stream Video","Rich Media display banner",IF('Report DCM'!$I5508&gt;'Report DCM'!$J5508,"Standard",VLOOKUP(CONCATENATE(bd_adtype,"_",bd_creativetype),tabela,2,FALSE)))</f>
        <v>#N/A</v>
      </c>
      <c r="F5508" s="7">
        <f t="shared" si="994"/>
        <v>0</v>
      </c>
      <c r="G5508" s="7">
        <f t="shared" si="995"/>
        <v>0</v>
      </c>
      <c r="H5508" s="7">
        <f t="shared" si="996"/>
        <v>0</v>
      </c>
      <c r="I5508" s="7">
        <f t="shared" si="997"/>
        <v>0</v>
      </c>
      <c r="J5508" s="7">
        <f t="shared" si="998"/>
        <v>0</v>
      </c>
      <c r="K5508" s="8" t="e">
        <f t="shared" si="999"/>
        <v>#N/A</v>
      </c>
      <c r="L5508" s="7" t="e">
        <f t="shared" si="1000"/>
        <v>#N/A</v>
      </c>
      <c r="M5508" s="8" t="e">
        <f t="shared" si="966"/>
        <v>#N/A</v>
      </c>
      <c r="N5508" s="8" t="e">
        <f t="shared" si="967"/>
        <v>#N/A</v>
      </c>
    </row>
    <row r="5509" spans="1:14" ht="15.75" customHeight="1" x14ac:dyDescent="0.35">
      <c r="A5509" s="7">
        <f t="shared" si="990"/>
        <v>0</v>
      </c>
      <c r="B5509" s="7">
        <f t="shared" si="991"/>
        <v>0</v>
      </c>
      <c r="C5509" s="7">
        <f t="shared" si="992"/>
        <v>0</v>
      </c>
      <c r="D5509" s="7">
        <f t="shared" si="993"/>
        <v>0</v>
      </c>
      <c r="E5509" s="7" t="e">
        <f>IF('Report DCM'!$H5509="In-Stream Video","Rich Media display banner",IF('Report DCM'!$I5509&gt;'Report DCM'!$J5509,"Standard",VLOOKUP(CONCATENATE(bd_adtype,"_",bd_creativetype),tabela,2,FALSE)))</f>
        <v>#N/A</v>
      </c>
      <c r="F5509" s="7">
        <f t="shared" si="994"/>
        <v>0</v>
      </c>
      <c r="G5509" s="7">
        <f t="shared" si="995"/>
        <v>0</v>
      </c>
      <c r="H5509" s="7">
        <f t="shared" si="996"/>
        <v>0</v>
      </c>
      <c r="I5509" s="7">
        <f t="shared" si="997"/>
        <v>0</v>
      </c>
      <c r="J5509" s="7">
        <f t="shared" si="998"/>
        <v>0</v>
      </c>
      <c r="K5509" s="8" t="e">
        <f t="shared" si="999"/>
        <v>#N/A</v>
      </c>
      <c r="L5509" s="7" t="e">
        <f t="shared" si="1000"/>
        <v>#N/A</v>
      </c>
      <c r="M5509" s="8" t="e">
        <f t="shared" si="966"/>
        <v>#N/A</v>
      </c>
      <c r="N5509" s="8" t="e">
        <f t="shared" si="967"/>
        <v>#N/A</v>
      </c>
    </row>
    <row r="5510" spans="1:14" ht="15.75" customHeight="1" x14ac:dyDescent="0.35">
      <c r="A5510" s="7">
        <f t="shared" si="990"/>
        <v>0</v>
      </c>
      <c r="B5510" s="7">
        <f t="shared" si="991"/>
        <v>0</v>
      </c>
      <c r="C5510" s="7">
        <f t="shared" si="992"/>
        <v>0</v>
      </c>
      <c r="D5510" s="7">
        <f t="shared" si="993"/>
        <v>0</v>
      </c>
      <c r="E5510" s="7" t="e">
        <f>IF('Report DCM'!$H5510="In-Stream Video","Rich Media display banner",IF('Report DCM'!$I5510&gt;'Report DCM'!$J5510,"Standard",VLOOKUP(CONCATENATE(bd_adtype,"_",bd_creativetype),tabela,2,FALSE)))</f>
        <v>#N/A</v>
      </c>
      <c r="F5510" s="7">
        <f t="shared" si="994"/>
        <v>0</v>
      </c>
      <c r="G5510" s="7">
        <f t="shared" si="995"/>
        <v>0</v>
      </c>
      <c r="H5510" s="7">
        <f t="shared" si="996"/>
        <v>0</v>
      </c>
      <c r="I5510" s="7">
        <f t="shared" si="997"/>
        <v>0</v>
      </c>
      <c r="J5510" s="7">
        <f t="shared" si="998"/>
        <v>0</v>
      </c>
      <c r="K5510" s="8" t="e">
        <f t="shared" si="999"/>
        <v>#N/A</v>
      </c>
      <c r="L5510" s="7" t="e">
        <f t="shared" si="1000"/>
        <v>#N/A</v>
      </c>
      <c r="M5510" s="8" t="e">
        <f t="shared" si="966"/>
        <v>#N/A</v>
      </c>
      <c r="N5510" s="8" t="e">
        <f t="shared" si="967"/>
        <v>#N/A</v>
      </c>
    </row>
    <row r="5511" spans="1:14" ht="15.75" customHeight="1" x14ac:dyDescent="0.35">
      <c r="A5511" s="7">
        <f t="shared" si="990"/>
        <v>0</v>
      </c>
      <c r="B5511" s="7">
        <f t="shared" si="991"/>
        <v>0</v>
      </c>
      <c r="C5511" s="7">
        <f t="shared" si="992"/>
        <v>0</v>
      </c>
      <c r="D5511" s="7">
        <f t="shared" si="993"/>
        <v>0</v>
      </c>
      <c r="E5511" s="7" t="e">
        <f>IF('Report DCM'!$H5511="In-Stream Video","Rich Media display banner",IF('Report DCM'!$I5511&gt;'Report DCM'!$J5511,"Standard",VLOOKUP(CONCATENATE(bd_adtype,"_",bd_creativetype),tabela,2,FALSE)))</f>
        <v>#N/A</v>
      </c>
      <c r="F5511" s="7">
        <f t="shared" si="994"/>
        <v>0</v>
      </c>
      <c r="G5511" s="7">
        <f t="shared" si="995"/>
        <v>0</v>
      </c>
      <c r="H5511" s="7">
        <f t="shared" si="996"/>
        <v>0</v>
      </c>
      <c r="I5511" s="7">
        <f t="shared" si="997"/>
        <v>0</v>
      </c>
      <c r="J5511" s="7">
        <f t="shared" si="998"/>
        <v>0</v>
      </c>
      <c r="K5511" s="8" t="e">
        <f t="shared" si="999"/>
        <v>#N/A</v>
      </c>
      <c r="L5511" s="7" t="e">
        <f t="shared" si="1000"/>
        <v>#N/A</v>
      </c>
      <c r="M5511" s="8" t="e">
        <f t="shared" si="966"/>
        <v>#N/A</v>
      </c>
      <c r="N5511" s="8" t="e">
        <f t="shared" si="967"/>
        <v>#N/A</v>
      </c>
    </row>
    <row r="5512" spans="1:14" ht="15.75" customHeight="1" x14ac:dyDescent="0.35">
      <c r="A5512" s="7">
        <f t="shared" si="990"/>
        <v>0</v>
      </c>
      <c r="B5512" s="7">
        <f t="shared" si="991"/>
        <v>0</v>
      </c>
      <c r="C5512" s="7">
        <f t="shared" si="992"/>
        <v>0</v>
      </c>
      <c r="D5512" s="7">
        <f t="shared" si="993"/>
        <v>0</v>
      </c>
      <c r="E5512" s="7" t="e">
        <f>IF('Report DCM'!$H5512="In-Stream Video","Rich Media display banner",IF('Report DCM'!$I5512&gt;'Report DCM'!$J5512,"Standard",VLOOKUP(CONCATENATE(bd_adtype,"_",bd_creativetype),tabela,2,FALSE)))</f>
        <v>#N/A</v>
      </c>
      <c r="F5512" s="7">
        <f t="shared" si="994"/>
        <v>0</v>
      </c>
      <c r="G5512" s="7">
        <f t="shared" si="995"/>
        <v>0</v>
      </c>
      <c r="H5512" s="7">
        <f t="shared" si="996"/>
        <v>0</v>
      </c>
      <c r="I5512" s="7">
        <f t="shared" si="997"/>
        <v>0</v>
      </c>
      <c r="J5512" s="7">
        <f t="shared" si="998"/>
        <v>0</v>
      </c>
      <c r="K5512" s="8" t="e">
        <f t="shared" si="999"/>
        <v>#N/A</v>
      </c>
      <c r="L5512" s="7" t="e">
        <f t="shared" si="1000"/>
        <v>#N/A</v>
      </c>
      <c r="M5512" s="8" t="e">
        <f t="shared" si="966"/>
        <v>#N/A</v>
      </c>
      <c r="N5512" s="8" t="e">
        <f t="shared" si="967"/>
        <v>#N/A</v>
      </c>
    </row>
    <row r="5513" spans="1:14" ht="15.75" customHeight="1" x14ac:dyDescent="0.35">
      <c r="A5513" s="7">
        <f t="shared" si="990"/>
        <v>0</v>
      </c>
      <c r="B5513" s="7">
        <f t="shared" si="991"/>
        <v>0</v>
      </c>
      <c r="C5513" s="7">
        <f t="shared" si="992"/>
        <v>0</v>
      </c>
      <c r="D5513" s="7">
        <f t="shared" si="993"/>
        <v>0</v>
      </c>
      <c r="E5513" s="7" t="e">
        <f>IF('Report DCM'!$H5513="In-Stream Video","Rich Media display banner",IF('Report DCM'!$I5513&gt;'Report DCM'!$J5513,"Standard",VLOOKUP(CONCATENATE(bd_adtype,"_",bd_creativetype),tabela,2,FALSE)))</f>
        <v>#N/A</v>
      </c>
      <c r="F5513" s="7">
        <f t="shared" si="994"/>
        <v>0</v>
      </c>
      <c r="G5513" s="7">
        <f t="shared" si="995"/>
        <v>0</v>
      </c>
      <c r="H5513" s="7">
        <f t="shared" si="996"/>
        <v>0</v>
      </c>
      <c r="I5513" s="7">
        <f t="shared" si="997"/>
        <v>0</v>
      </c>
      <c r="J5513" s="7">
        <f t="shared" si="998"/>
        <v>0</v>
      </c>
      <c r="K5513" s="8" t="e">
        <f t="shared" si="999"/>
        <v>#N/A</v>
      </c>
      <c r="L5513" s="7" t="e">
        <f t="shared" si="1000"/>
        <v>#N/A</v>
      </c>
      <c r="M5513" s="8" t="e">
        <f t="shared" si="966"/>
        <v>#N/A</v>
      </c>
      <c r="N5513" s="8" t="e">
        <f t="shared" si="967"/>
        <v>#N/A</v>
      </c>
    </row>
    <row r="5514" spans="1:14" ht="15.75" customHeight="1" x14ac:dyDescent="0.35">
      <c r="A5514" s="7">
        <f t="shared" si="990"/>
        <v>0</v>
      </c>
      <c r="B5514" s="7">
        <f t="shared" si="991"/>
        <v>0</v>
      </c>
      <c r="C5514" s="7">
        <f t="shared" si="992"/>
        <v>0</v>
      </c>
      <c r="D5514" s="7">
        <f t="shared" si="993"/>
        <v>0</v>
      </c>
      <c r="E5514" s="7" t="e">
        <f>IF('Report DCM'!$H5514="In-Stream Video","Rich Media display banner",IF('Report DCM'!$I5514&gt;'Report DCM'!$J5514,"Standard",VLOOKUP(CONCATENATE(bd_adtype,"_",bd_creativetype),tabela,2,FALSE)))</f>
        <v>#N/A</v>
      </c>
      <c r="F5514" s="7">
        <f t="shared" si="994"/>
        <v>0</v>
      </c>
      <c r="G5514" s="7">
        <f t="shared" si="995"/>
        <v>0</v>
      </c>
      <c r="H5514" s="7">
        <f t="shared" si="996"/>
        <v>0</v>
      </c>
      <c r="I5514" s="7">
        <f t="shared" si="997"/>
        <v>0</v>
      </c>
      <c r="J5514" s="7">
        <f t="shared" si="998"/>
        <v>0</v>
      </c>
      <c r="K5514" s="8" t="e">
        <f t="shared" si="999"/>
        <v>#N/A</v>
      </c>
      <c r="L5514" s="7" t="e">
        <f t="shared" si="1000"/>
        <v>#N/A</v>
      </c>
      <c r="M5514" s="8" t="e">
        <f t="shared" si="966"/>
        <v>#N/A</v>
      </c>
      <c r="N5514" s="8" t="e">
        <f t="shared" si="967"/>
        <v>#N/A</v>
      </c>
    </row>
    <row r="5515" spans="1:14" ht="15.75" customHeight="1" x14ac:dyDescent="0.35">
      <c r="A5515" s="7">
        <f t="shared" si="990"/>
        <v>0</v>
      </c>
      <c r="B5515" s="7">
        <f t="shared" si="991"/>
        <v>0</v>
      </c>
      <c r="C5515" s="7">
        <f t="shared" si="992"/>
        <v>0</v>
      </c>
      <c r="D5515" s="7">
        <f t="shared" si="993"/>
        <v>0</v>
      </c>
      <c r="E5515" s="7" t="e">
        <f>IF('Report DCM'!$H5515="In-Stream Video","Rich Media display banner",IF('Report DCM'!$I5515&gt;'Report DCM'!$J5515,"Standard",VLOOKUP(CONCATENATE(bd_adtype,"_",bd_creativetype),tabela,2,FALSE)))</f>
        <v>#N/A</v>
      </c>
      <c r="F5515" s="7">
        <f t="shared" si="994"/>
        <v>0</v>
      </c>
      <c r="G5515" s="7">
        <f t="shared" si="995"/>
        <v>0</v>
      </c>
      <c r="H5515" s="7">
        <f t="shared" si="996"/>
        <v>0</v>
      </c>
      <c r="I5515" s="7">
        <f t="shared" si="997"/>
        <v>0</v>
      </c>
      <c r="J5515" s="7">
        <f t="shared" si="998"/>
        <v>0</v>
      </c>
      <c r="K5515" s="8" t="e">
        <f t="shared" si="999"/>
        <v>#N/A</v>
      </c>
      <c r="L5515" s="7" t="e">
        <f t="shared" si="1000"/>
        <v>#N/A</v>
      </c>
      <c r="M5515" s="8" t="e">
        <f t="shared" si="966"/>
        <v>#N/A</v>
      </c>
      <c r="N5515" s="8" t="e">
        <f t="shared" si="967"/>
        <v>#N/A</v>
      </c>
    </row>
    <row r="5516" spans="1:14" ht="15.75" customHeight="1" x14ac:dyDescent="0.35">
      <c r="A5516" s="7">
        <f t="shared" si="990"/>
        <v>0</v>
      </c>
      <c r="B5516" s="7">
        <f t="shared" si="991"/>
        <v>0</v>
      </c>
      <c r="C5516" s="7">
        <f t="shared" si="992"/>
        <v>0</v>
      </c>
      <c r="D5516" s="7">
        <f t="shared" si="993"/>
        <v>0</v>
      </c>
      <c r="E5516" s="7" t="e">
        <f>IF('Report DCM'!$H5516="In-Stream Video","Rich Media display banner",IF('Report DCM'!$I5516&gt;'Report DCM'!$J5516,"Standard",VLOOKUP(CONCATENATE(bd_adtype,"_",bd_creativetype),tabela,2,FALSE)))</f>
        <v>#N/A</v>
      </c>
      <c r="F5516" s="7">
        <f t="shared" si="994"/>
        <v>0</v>
      </c>
      <c r="G5516" s="7">
        <f t="shared" si="995"/>
        <v>0</v>
      </c>
      <c r="H5516" s="7">
        <f t="shared" si="996"/>
        <v>0</v>
      </c>
      <c r="I5516" s="7">
        <f t="shared" si="997"/>
        <v>0</v>
      </c>
      <c r="J5516" s="7">
        <f t="shared" si="998"/>
        <v>0</v>
      </c>
      <c r="K5516" s="8" t="e">
        <f t="shared" si="999"/>
        <v>#N/A</v>
      </c>
      <c r="L5516" s="7" t="e">
        <f t="shared" si="1000"/>
        <v>#N/A</v>
      </c>
      <c r="M5516" s="8" t="e">
        <f t="shared" si="966"/>
        <v>#N/A</v>
      </c>
      <c r="N5516" s="8" t="e">
        <f t="shared" si="967"/>
        <v>#N/A</v>
      </c>
    </row>
    <row r="5517" spans="1:14" ht="15.75" customHeight="1" x14ac:dyDescent="0.35">
      <c r="A5517" s="7">
        <f t="shared" si="990"/>
        <v>0</v>
      </c>
      <c r="B5517" s="7">
        <f t="shared" si="991"/>
        <v>0</v>
      </c>
      <c r="C5517" s="7">
        <f t="shared" si="992"/>
        <v>0</v>
      </c>
      <c r="D5517" s="7">
        <f t="shared" si="993"/>
        <v>0</v>
      </c>
      <c r="E5517" s="7" t="e">
        <f>IF('Report DCM'!$H5517="In-Stream Video","Rich Media display banner",IF('Report DCM'!$I5517&gt;'Report DCM'!$J5517,"Standard",VLOOKUP(CONCATENATE(bd_adtype,"_",bd_creativetype),tabela,2,FALSE)))</f>
        <v>#N/A</v>
      </c>
      <c r="F5517" s="7">
        <f t="shared" si="994"/>
        <v>0</v>
      </c>
      <c r="G5517" s="7">
        <f t="shared" si="995"/>
        <v>0</v>
      </c>
      <c r="H5517" s="7">
        <f t="shared" si="996"/>
        <v>0</v>
      </c>
      <c r="I5517" s="7">
        <f t="shared" si="997"/>
        <v>0</v>
      </c>
      <c r="J5517" s="7">
        <f t="shared" si="998"/>
        <v>0</v>
      </c>
      <c r="K5517" s="8" t="e">
        <f t="shared" si="999"/>
        <v>#N/A</v>
      </c>
      <c r="L5517" s="7" t="e">
        <f t="shared" si="1000"/>
        <v>#N/A</v>
      </c>
      <c r="M5517" s="8" t="e">
        <f t="shared" si="966"/>
        <v>#N/A</v>
      </c>
      <c r="N5517" s="8" t="e">
        <f t="shared" si="967"/>
        <v>#N/A</v>
      </c>
    </row>
    <row r="5518" spans="1:14" ht="15.75" customHeight="1" x14ac:dyDescent="0.35">
      <c r="A5518" s="7">
        <f t="shared" si="990"/>
        <v>0</v>
      </c>
      <c r="B5518" s="7">
        <f t="shared" si="991"/>
        <v>0</v>
      </c>
      <c r="C5518" s="7">
        <f t="shared" si="992"/>
        <v>0</v>
      </c>
      <c r="D5518" s="7">
        <f t="shared" si="993"/>
        <v>0</v>
      </c>
      <c r="E5518" s="7" t="e">
        <f>IF('Report DCM'!$H5518="In-Stream Video","Rich Media display banner",IF('Report DCM'!$I5518&gt;'Report DCM'!$J5518,"Standard",VLOOKUP(CONCATENATE(bd_adtype,"_",bd_creativetype),tabela,2,FALSE)))</f>
        <v>#N/A</v>
      </c>
      <c r="F5518" s="7">
        <f t="shared" si="994"/>
        <v>0</v>
      </c>
      <c r="G5518" s="7">
        <f t="shared" si="995"/>
        <v>0</v>
      </c>
      <c r="H5518" s="7">
        <f t="shared" si="996"/>
        <v>0</v>
      </c>
      <c r="I5518" s="7">
        <f t="shared" si="997"/>
        <v>0</v>
      </c>
      <c r="J5518" s="7">
        <f t="shared" si="998"/>
        <v>0</v>
      </c>
      <c r="K5518" s="8" t="e">
        <f t="shared" si="999"/>
        <v>#N/A</v>
      </c>
      <c r="L5518" s="7" t="e">
        <f t="shared" si="1000"/>
        <v>#N/A</v>
      </c>
      <c r="M5518" s="8" t="e">
        <f t="shared" si="966"/>
        <v>#N/A</v>
      </c>
      <c r="N5518" s="8" t="e">
        <f t="shared" si="967"/>
        <v>#N/A</v>
      </c>
    </row>
    <row r="5519" spans="1:14" ht="15.75" customHeight="1" x14ac:dyDescent="0.35">
      <c r="A5519" s="7">
        <f t="shared" si="990"/>
        <v>0</v>
      </c>
      <c r="B5519" s="7">
        <f t="shared" si="991"/>
        <v>0</v>
      </c>
      <c r="C5519" s="7">
        <f t="shared" si="992"/>
        <v>0</v>
      </c>
      <c r="D5519" s="7">
        <f t="shared" si="993"/>
        <v>0</v>
      </c>
      <c r="E5519" s="7" t="e">
        <f>IF('Report DCM'!$H5519="In-Stream Video","Rich Media display banner",IF('Report DCM'!$I5519&gt;'Report DCM'!$J5519,"Standard",VLOOKUP(CONCATENATE(bd_adtype,"_",bd_creativetype),tabela,2,FALSE)))</f>
        <v>#N/A</v>
      </c>
      <c r="F5519" s="7">
        <f t="shared" si="994"/>
        <v>0</v>
      </c>
      <c r="G5519" s="7">
        <f t="shared" si="995"/>
        <v>0</v>
      </c>
      <c r="H5519" s="7">
        <f t="shared" si="996"/>
        <v>0</v>
      </c>
      <c r="I5519" s="7">
        <f t="shared" si="997"/>
        <v>0</v>
      </c>
      <c r="J5519" s="7">
        <f t="shared" si="998"/>
        <v>0</v>
      </c>
      <c r="K5519" s="8" t="e">
        <f t="shared" si="999"/>
        <v>#N/A</v>
      </c>
      <c r="L5519" s="7" t="e">
        <f t="shared" si="1000"/>
        <v>#N/A</v>
      </c>
      <c r="M5519" s="8" t="e">
        <f t="shared" si="966"/>
        <v>#N/A</v>
      </c>
      <c r="N5519" s="8" t="e">
        <f t="shared" si="967"/>
        <v>#N/A</v>
      </c>
    </row>
    <row r="5520" spans="1:14" ht="15.75" customHeight="1" x14ac:dyDescent="0.35">
      <c r="A5520" s="7">
        <f t="shared" si="990"/>
        <v>0</v>
      </c>
      <c r="B5520" s="7">
        <f t="shared" si="991"/>
        <v>0</v>
      </c>
      <c r="C5520" s="7">
        <f t="shared" si="992"/>
        <v>0</v>
      </c>
      <c r="D5520" s="7">
        <f t="shared" si="993"/>
        <v>0</v>
      </c>
      <c r="E5520" s="7" t="e">
        <f>IF('Report DCM'!$H5520="In-Stream Video","Rich Media display banner",IF('Report DCM'!$I5520&gt;'Report DCM'!$J5520,"Standard",VLOOKUP(CONCATENATE(bd_adtype,"_",bd_creativetype),tabela,2,FALSE)))</f>
        <v>#N/A</v>
      </c>
      <c r="F5520" s="7">
        <f t="shared" si="994"/>
        <v>0</v>
      </c>
      <c r="G5520" s="7">
        <f t="shared" si="995"/>
        <v>0</v>
      </c>
      <c r="H5520" s="7">
        <f t="shared" si="996"/>
        <v>0</v>
      </c>
      <c r="I5520" s="7">
        <f t="shared" si="997"/>
        <v>0</v>
      </c>
      <c r="J5520" s="7">
        <f t="shared" si="998"/>
        <v>0</v>
      </c>
      <c r="K5520" s="8" t="e">
        <f t="shared" si="999"/>
        <v>#N/A</v>
      </c>
      <c r="L5520" s="7" t="e">
        <f t="shared" si="1000"/>
        <v>#N/A</v>
      </c>
      <c r="M5520" s="8" t="e">
        <f t="shared" si="966"/>
        <v>#N/A</v>
      </c>
      <c r="N5520" s="8" t="e">
        <f t="shared" si="967"/>
        <v>#N/A</v>
      </c>
    </row>
    <row r="5521" spans="1:14" ht="15.75" customHeight="1" x14ac:dyDescent="0.35">
      <c r="A5521" s="7">
        <f t="shared" si="990"/>
        <v>0</v>
      </c>
      <c r="B5521" s="7">
        <f t="shared" si="991"/>
        <v>0</v>
      </c>
      <c r="C5521" s="7">
        <f t="shared" si="992"/>
        <v>0</v>
      </c>
      <c r="D5521" s="7">
        <f t="shared" si="993"/>
        <v>0</v>
      </c>
      <c r="E5521" s="7" t="e">
        <f>IF('Report DCM'!$H5521="In-Stream Video","Rich Media display banner",IF('Report DCM'!$I5521&gt;'Report DCM'!$J5521,"Standard",VLOOKUP(CONCATENATE(bd_adtype,"_",bd_creativetype),tabela,2,FALSE)))</f>
        <v>#N/A</v>
      </c>
      <c r="F5521" s="7">
        <f t="shared" si="994"/>
        <v>0</v>
      </c>
      <c r="G5521" s="7">
        <f t="shared" si="995"/>
        <v>0</v>
      </c>
      <c r="H5521" s="7">
        <f t="shared" si="996"/>
        <v>0</v>
      </c>
      <c r="I5521" s="7">
        <f t="shared" si="997"/>
        <v>0</v>
      </c>
      <c r="J5521" s="7">
        <f t="shared" si="998"/>
        <v>0</v>
      </c>
      <c r="K5521" s="8" t="e">
        <f t="shared" si="999"/>
        <v>#N/A</v>
      </c>
      <c r="L5521" s="7" t="e">
        <f t="shared" si="1000"/>
        <v>#N/A</v>
      </c>
      <c r="M5521" s="8" t="e">
        <f t="shared" si="966"/>
        <v>#N/A</v>
      </c>
      <c r="N5521" s="8" t="e">
        <f t="shared" si="967"/>
        <v>#N/A</v>
      </c>
    </row>
    <row r="5522" spans="1:14" ht="15.75" customHeight="1" x14ac:dyDescent="0.35">
      <c r="A5522" s="7">
        <f t="shared" si="990"/>
        <v>0</v>
      </c>
      <c r="B5522" s="7">
        <f t="shared" si="991"/>
        <v>0</v>
      </c>
      <c r="C5522" s="7">
        <f t="shared" si="992"/>
        <v>0</v>
      </c>
      <c r="D5522" s="7">
        <f t="shared" si="993"/>
        <v>0</v>
      </c>
      <c r="E5522" s="7" t="e">
        <f>IF('Report DCM'!$H5522="In-Stream Video","Rich Media display banner",IF('Report DCM'!$I5522&gt;'Report DCM'!$J5522,"Standard",VLOOKUP(CONCATENATE(bd_adtype,"_",bd_creativetype),tabela,2,FALSE)))</f>
        <v>#N/A</v>
      </c>
      <c r="F5522" s="7">
        <f t="shared" si="994"/>
        <v>0</v>
      </c>
      <c r="G5522" s="7">
        <f t="shared" si="995"/>
        <v>0</v>
      </c>
      <c r="H5522" s="7">
        <f t="shared" si="996"/>
        <v>0</v>
      </c>
      <c r="I5522" s="7">
        <f t="shared" si="997"/>
        <v>0</v>
      </c>
      <c r="J5522" s="7">
        <f t="shared" si="998"/>
        <v>0</v>
      </c>
      <c r="K5522" s="8" t="e">
        <f t="shared" si="999"/>
        <v>#N/A</v>
      </c>
      <c r="L5522" s="7" t="e">
        <f t="shared" si="1000"/>
        <v>#N/A</v>
      </c>
      <c r="M5522" s="8" t="e">
        <f t="shared" si="966"/>
        <v>#N/A</v>
      </c>
      <c r="N5522" s="8" t="e">
        <f t="shared" si="967"/>
        <v>#N/A</v>
      </c>
    </row>
    <row r="5523" spans="1:14" ht="15.75" customHeight="1" x14ac:dyDescent="0.35">
      <c r="A5523" s="7">
        <f t="shared" si="990"/>
        <v>0</v>
      </c>
      <c r="B5523" s="7">
        <f t="shared" si="991"/>
        <v>0</v>
      </c>
      <c r="C5523" s="7">
        <f t="shared" si="992"/>
        <v>0</v>
      </c>
      <c r="D5523" s="7">
        <f t="shared" si="993"/>
        <v>0</v>
      </c>
      <c r="E5523" s="7" t="e">
        <f>IF('Report DCM'!$H5523="In-Stream Video","Rich Media display banner",IF('Report DCM'!$I5523&gt;'Report DCM'!$J5523,"Standard",VLOOKUP(CONCATENATE(bd_adtype,"_",bd_creativetype),tabela,2,FALSE)))</f>
        <v>#N/A</v>
      </c>
      <c r="F5523" s="7">
        <f t="shared" si="994"/>
        <v>0</v>
      </c>
      <c r="G5523" s="7">
        <f t="shared" si="995"/>
        <v>0</v>
      </c>
      <c r="H5523" s="7">
        <f t="shared" si="996"/>
        <v>0</v>
      </c>
      <c r="I5523" s="7">
        <f t="shared" si="997"/>
        <v>0</v>
      </c>
      <c r="J5523" s="7">
        <f t="shared" si="998"/>
        <v>0</v>
      </c>
      <c r="K5523" s="8" t="e">
        <f t="shared" si="999"/>
        <v>#N/A</v>
      </c>
      <c r="L5523" s="7" t="e">
        <f t="shared" si="1000"/>
        <v>#N/A</v>
      </c>
      <c r="M5523" s="8" t="e">
        <f t="shared" si="966"/>
        <v>#N/A</v>
      </c>
      <c r="N5523" s="8" t="e">
        <f t="shared" si="967"/>
        <v>#N/A</v>
      </c>
    </row>
    <row r="5524" spans="1:14" ht="15.75" customHeight="1" x14ac:dyDescent="0.35">
      <c r="A5524" s="7">
        <f t="shared" si="990"/>
        <v>0</v>
      </c>
      <c r="B5524" s="7">
        <f t="shared" si="991"/>
        <v>0</v>
      </c>
      <c r="C5524" s="7">
        <f t="shared" si="992"/>
        <v>0</v>
      </c>
      <c r="D5524" s="7">
        <f t="shared" si="993"/>
        <v>0</v>
      </c>
      <c r="E5524" s="7" t="e">
        <f>IF('Report DCM'!$H5524="In-Stream Video","Rich Media display banner",IF('Report DCM'!$I5524&gt;'Report DCM'!$J5524,"Standard",VLOOKUP(CONCATENATE(bd_adtype,"_",bd_creativetype),tabela,2,FALSE)))</f>
        <v>#N/A</v>
      </c>
      <c r="F5524" s="7">
        <f t="shared" si="994"/>
        <v>0</v>
      </c>
      <c r="G5524" s="7">
        <f t="shared" si="995"/>
        <v>0</v>
      </c>
      <c r="H5524" s="7">
        <f t="shared" si="996"/>
        <v>0</v>
      </c>
      <c r="I5524" s="7">
        <f t="shared" si="997"/>
        <v>0</v>
      </c>
      <c r="J5524" s="7">
        <f t="shared" si="998"/>
        <v>0</v>
      </c>
      <c r="K5524" s="8" t="e">
        <f t="shared" si="999"/>
        <v>#N/A</v>
      </c>
      <c r="L5524" s="7" t="e">
        <f t="shared" si="1000"/>
        <v>#N/A</v>
      </c>
      <c r="M5524" s="8" t="e">
        <f t="shared" si="966"/>
        <v>#N/A</v>
      </c>
      <c r="N5524" s="8" t="e">
        <f t="shared" si="967"/>
        <v>#N/A</v>
      </c>
    </row>
    <row r="5525" spans="1:14" ht="15.75" customHeight="1" x14ac:dyDescent="0.35">
      <c r="A5525" s="7">
        <f t="shared" si="990"/>
        <v>0</v>
      </c>
      <c r="B5525" s="7">
        <f t="shared" si="991"/>
        <v>0</v>
      </c>
      <c r="C5525" s="7">
        <f t="shared" si="992"/>
        <v>0</v>
      </c>
      <c r="D5525" s="7">
        <f t="shared" si="993"/>
        <v>0</v>
      </c>
      <c r="E5525" s="7" t="e">
        <f>IF('Report DCM'!$H5525="In-Stream Video","Rich Media display banner",IF('Report DCM'!$I5525&gt;'Report DCM'!$J5525,"Standard",VLOOKUP(CONCATENATE(bd_adtype,"_",bd_creativetype),tabela,2,FALSE)))</f>
        <v>#N/A</v>
      </c>
      <c r="F5525" s="7">
        <f t="shared" si="994"/>
        <v>0</v>
      </c>
      <c r="G5525" s="7">
        <f t="shared" si="995"/>
        <v>0</v>
      </c>
      <c r="H5525" s="7">
        <f t="shared" si="996"/>
        <v>0</v>
      </c>
      <c r="I5525" s="7">
        <f t="shared" si="997"/>
        <v>0</v>
      </c>
      <c r="J5525" s="7">
        <f t="shared" si="998"/>
        <v>0</v>
      </c>
      <c r="K5525" s="8" t="e">
        <f t="shared" si="999"/>
        <v>#N/A</v>
      </c>
      <c r="L5525" s="7" t="e">
        <f t="shared" si="1000"/>
        <v>#N/A</v>
      </c>
      <c r="M5525" s="8" t="e">
        <f t="shared" si="966"/>
        <v>#N/A</v>
      </c>
      <c r="N5525" s="8" t="e">
        <f t="shared" si="967"/>
        <v>#N/A</v>
      </c>
    </row>
    <row r="5526" spans="1:14" ht="15.75" customHeight="1" x14ac:dyDescent="0.35">
      <c r="A5526" s="7">
        <f t="shared" si="990"/>
        <v>0</v>
      </c>
      <c r="B5526" s="7">
        <f t="shared" si="991"/>
        <v>0</v>
      </c>
      <c r="C5526" s="7">
        <f t="shared" si="992"/>
        <v>0</v>
      </c>
      <c r="D5526" s="7">
        <f t="shared" si="993"/>
        <v>0</v>
      </c>
      <c r="E5526" s="7" t="e">
        <f>IF('Report DCM'!$H5526="In-Stream Video","Rich Media display banner",IF('Report DCM'!$I5526&gt;'Report DCM'!$J5526,"Standard",VLOOKUP(CONCATENATE(bd_adtype,"_",bd_creativetype),tabela,2,FALSE)))</f>
        <v>#N/A</v>
      </c>
      <c r="F5526" s="7">
        <f t="shared" si="994"/>
        <v>0</v>
      </c>
      <c r="G5526" s="7">
        <f t="shared" si="995"/>
        <v>0</v>
      </c>
      <c r="H5526" s="7">
        <f t="shared" si="996"/>
        <v>0</v>
      </c>
      <c r="I5526" s="7">
        <f t="shared" si="997"/>
        <v>0</v>
      </c>
      <c r="J5526" s="7">
        <f t="shared" si="998"/>
        <v>0</v>
      </c>
      <c r="K5526" s="8" t="e">
        <f t="shared" si="999"/>
        <v>#N/A</v>
      </c>
      <c r="L5526" s="7" t="e">
        <f t="shared" si="1000"/>
        <v>#N/A</v>
      </c>
      <c r="M5526" s="8" t="e">
        <f t="shared" si="966"/>
        <v>#N/A</v>
      </c>
      <c r="N5526" s="8" t="e">
        <f t="shared" si="967"/>
        <v>#N/A</v>
      </c>
    </row>
    <row r="5527" spans="1:14" ht="15.75" customHeight="1" x14ac:dyDescent="0.35">
      <c r="A5527" s="7">
        <f t="shared" si="990"/>
        <v>0</v>
      </c>
      <c r="B5527" s="7">
        <f t="shared" si="991"/>
        <v>0</v>
      </c>
      <c r="C5527" s="7">
        <f t="shared" si="992"/>
        <v>0</v>
      </c>
      <c r="D5527" s="7">
        <f t="shared" si="993"/>
        <v>0</v>
      </c>
      <c r="E5527" s="7" t="e">
        <f>IF('Report DCM'!$H5527="In-Stream Video","Rich Media display banner",IF('Report DCM'!$I5527&gt;'Report DCM'!$J5527,"Standard",VLOOKUP(CONCATENATE(bd_adtype,"_",bd_creativetype),tabela,2,FALSE)))</f>
        <v>#N/A</v>
      </c>
      <c r="F5527" s="7">
        <f t="shared" si="994"/>
        <v>0</v>
      </c>
      <c r="G5527" s="7">
        <f t="shared" si="995"/>
        <v>0</v>
      </c>
      <c r="H5527" s="7">
        <f t="shared" si="996"/>
        <v>0</v>
      </c>
      <c r="I5527" s="7">
        <f t="shared" si="997"/>
        <v>0</v>
      </c>
      <c r="J5527" s="7">
        <f t="shared" si="998"/>
        <v>0</v>
      </c>
      <c r="K5527" s="8" t="e">
        <f t="shared" si="999"/>
        <v>#N/A</v>
      </c>
      <c r="L5527" s="7" t="e">
        <f t="shared" si="1000"/>
        <v>#N/A</v>
      </c>
      <c r="M5527" s="8" t="e">
        <f t="shared" si="966"/>
        <v>#N/A</v>
      </c>
      <c r="N5527" s="8" t="e">
        <f t="shared" si="967"/>
        <v>#N/A</v>
      </c>
    </row>
    <row r="5528" spans="1:14" ht="15.75" customHeight="1" x14ac:dyDescent="0.35">
      <c r="A5528" s="7">
        <f t="shared" si="990"/>
        <v>0</v>
      </c>
      <c r="B5528" s="7">
        <f t="shared" si="991"/>
        <v>0</v>
      </c>
      <c r="C5528" s="7">
        <f t="shared" si="992"/>
        <v>0</v>
      </c>
      <c r="D5528" s="7">
        <f t="shared" si="993"/>
        <v>0</v>
      </c>
      <c r="E5528" s="7" t="e">
        <f>IF('Report DCM'!$H5528="In-Stream Video","Rich Media display banner",IF('Report DCM'!$I5528&gt;'Report DCM'!$J5528,"Standard",VLOOKUP(CONCATENATE(bd_adtype,"_",bd_creativetype),tabela,2,FALSE)))</f>
        <v>#N/A</v>
      </c>
      <c r="F5528" s="7">
        <f t="shared" si="994"/>
        <v>0</v>
      </c>
      <c r="G5528" s="7">
        <f t="shared" si="995"/>
        <v>0</v>
      </c>
      <c r="H5528" s="7">
        <f t="shared" si="996"/>
        <v>0</v>
      </c>
      <c r="I5528" s="7">
        <f t="shared" si="997"/>
        <v>0</v>
      </c>
      <c r="J5528" s="7">
        <f t="shared" si="998"/>
        <v>0</v>
      </c>
      <c r="K5528" s="8" t="e">
        <f t="shared" si="999"/>
        <v>#N/A</v>
      </c>
      <c r="L5528" s="7" t="e">
        <f t="shared" si="1000"/>
        <v>#N/A</v>
      </c>
      <c r="M5528" s="8" t="e">
        <f t="shared" si="966"/>
        <v>#N/A</v>
      </c>
      <c r="N5528" s="8" t="e">
        <f t="shared" si="967"/>
        <v>#N/A</v>
      </c>
    </row>
    <row r="5529" spans="1:14" ht="15.75" customHeight="1" x14ac:dyDescent="0.35">
      <c r="A5529" s="7">
        <f t="shared" si="990"/>
        <v>0</v>
      </c>
      <c r="B5529" s="7">
        <f t="shared" si="991"/>
        <v>0</v>
      </c>
      <c r="C5529" s="7">
        <f t="shared" si="992"/>
        <v>0</v>
      </c>
      <c r="D5529" s="7">
        <f t="shared" si="993"/>
        <v>0</v>
      </c>
      <c r="E5529" s="7" t="e">
        <f>IF('Report DCM'!$H5529="In-Stream Video","Rich Media display banner",IF('Report DCM'!$I5529&gt;'Report DCM'!$J5529,"Standard",VLOOKUP(CONCATENATE(bd_adtype,"_",bd_creativetype),tabela,2,FALSE)))</f>
        <v>#N/A</v>
      </c>
      <c r="F5529" s="7">
        <f t="shared" si="994"/>
        <v>0</v>
      </c>
      <c r="G5529" s="7">
        <f t="shared" si="995"/>
        <v>0</v>
      </c>
      <c r="H5529" s="7">
        <f t="shared" si="996"/>
        <v>0</v>
      </c>
      <c r="I5529" s="7">
        <f t="shared" si="997"/>
        <v>0</v>
      </c>
      <c r="J5529" s="7">
        <f t="shared" si="998"/>
        <v>0</v>
      </c>
      <c r="K5529" s="8" t="e">
        <f t="shared" si="999"/>
        <v>#N/A</v>
      </c>
      <c r="L5529" s="7" t="e">
        <f t="shared" si="1000"/>
        <v>#N/A</v>
      </c>
      <c r="M5529" s="8" t="e">
        <f t="shared" si="966"/>
        <v>#N/A</v>
      </c>
      <c r="N5529" s="8" t="e">
        <f t="shared" si="967"/>
        <v>#N/A</v>
      </c>
    </row>
    <row r="5530" spans="1:14" ht="15.75" customHeight="1" x14ac:dyDescent="0.35">
      <c r="A5530" s="7">
        <f t="shared" si="990"/>
        <v>0</v>
      </c>
      <c r="B5530" s="7">
        <f t="shared" si="991"/>
        <v>0</v>
      </c>
      <c r="C5530" s="7">
        <f t="shared" si="992"/>
        <v>0</v>
      </c>
      <c r="D5530" s="7">
        <f t="shared" si="993"/>
        <v>0</v>
      </c>
      <c r="E5530" s="7" t="e">
        <f>IF('Report DCM'!$H5530="In-Stream Video","Rich Media display banner",IF('Report DCM'!$I5530&gt;'Report DCM'!$J5530,"Standard",VLOOKUP(CONCATENATE(bd_adtype,"_",bd_creativetype),tabela,2,FALSE)))</f>
        <v>#N/A</v>
      </c>
      <c r="F5530" s="7">
        <f t="shared" si="994"/>
        <v>0</v>
      </c>
      <c r="G5530" s="7">
        <f t="shared" si="995"/>
        <v>0</v>
      </c>
      <c r="H5530" s="7">
        <f t="shared" si="996"/>
        <v>0</v>
      </c>
      <c r="I5530" s="7">
        <f t="shared" si="997"/>
        <v>0</v>
      </c>
      <c r="J5530" s="7">
        <f t="shared" si="998"/>
        <v>0</v>
      </c>
      <c r="K5530" s="8" t="e">
        <f t="shared" si="999"/>
        <v>#N/A</v>
      </c>
      <c r="L5530" s="7" t="e">
        <f t="shared" si="1000"/>
        <v>#N/A</v>
      </c>
      <c r="M5530" s="8" t="e">
        <f t="shared" si="966"/>
        <v>#N/A</v>
      </c>
      <c r="N5530" s="8" t="e">
        <f t="shared" si="967"/>
        <v>#N/A</v>
      </c>
    </row>
    <row r="5531" spans="1:14" ht="15.75" customHeight="1" x14ac:dyDescent="0.35">
      <c r="A5531" s="7">
        <f t="shared" si="990"/>
        <v>0</v>
      </c>
      <c r="B5531" s="7">
        <f t="shared" si="991"/>
        <v>0</v>
      </c>
      <c r="C5531" s="7">
        <f t="shared" si="992"/>
        <v>0</v>
      </c>
      <c r="D5531" s="7">
        <f t="shared" si="993"/>
        <v>0</v>
      </c>
      <c r="E5531" s="7" t="e">
        <f>IF('Report DCM'!$H5531="In-Stream Video","Rich Media display banner",IF('Report DCM'!$I5531&gt;'Report DCM'!$J5531,"Standard",VLOOKUP(CONCATENATE(bd_adtype,"_",bd_creativetype),tabela,2,FALSE)))</f>
        <v>#N/A</v>
      </c>
      <c r="F5531" s="7">
        <f t="shared" si="994"/>
        <v>0</v>
      </c>
      <c r="G5531" s="7">
        <f t="shared" si="995"/>
        <v>0</v>
      </c>
      <c r="H5531" s="7">
        <f t="shared" si="996"/>
        <v>0</v>
      </c>
      <c r="I5531" s="7">
        <f t="shared" si="997"/>
        <v>0</v>
      </c>
      <c r="J5531" s="7">
        <f t="shared" si="998"/>
        <v>0</v>
      </c>
      <c r="K5531" s="8" t="e">
        <f t="shared" si="999"/>
        <v>#N/A</v>
      </c>
      <c r="L5531" s="7" t="e">
        <f t="shared" si="1000"/>
        <v>#N/A</v>
      </c>
      <c r="M5531" s="8" t="e">
        <f t="shared" si="966"/>
        <v>#N/A</v>
      </c>
      <c r="N5531" s="8" t="e">
        <f t="shared" si="967"/>
        <v>#N/A</v>
      </c>
    </row>
    <row r="5532" spans="1:14" ht="15.75" customHeight="1" x14ac:dyDescent="0.35">
      <c r="A5532" s="7">
        <f t="shared" si="990"/>
        <v>0</v>
      </c>
      <c r="B5532" s="7">
        <f t="shared" si="991"/>
        <v>0</v>
      </c>
      <c r="C5532" s="7">
        <f t="shared" si="992"/>
        <v>0</v>
      </c>
      <c r="D5532" s="7">
        <f t="shared" si="993"/>
        <v>0</v>
      </c>
      <c r="E5532" s="7" t="e">
        <f>IF('Report DCM'!$H5532="In-Stream Video","Rich Media display banner",IF('Report DCM'!$I5532&gt;'Report DCM'!$J5532,"Standard",VLOOKUP(CONCATENATE(bd_adtype,"_",bd_creativetype),tabela,2,FALSE)))</f>
        <v>#N/A</v>
      </c>
      <c r="F5532" s="7">
        <f t="shared" si="994"/>
        <v>0</v>
      </c>
      <c r="G5532" s="7">
        <f t="shared" si="995"/>
        <v>0</v>
      </c>
      <c r="H5532" s="7">
        <f t="shared" si="996"/>
        <v>0</v>
      </c>
      <c r="I5532" s="7">
        <f t="shared" si="997"/>
        <v>0</v>
      </c>
      <c r="J5532" s="7">
        <f t="shared" si="998"/>
        <v>0</v>
      </c>
      <c r="K5532" s="8" t="e">
        <f t="shared" si="999"/>
        <v>#N/A</v>
      </c>
      <c r="L5532" s="7" t="e">
        <f t="shared" si="1000"/>
        <v>#N/A</v>
      </c>
      <c r="M5532" s="8" t="e">
        <f t="shared" si="966"/>
        <v>#N/A</v>
      </c>
      <c r="N5532" s="8" t="e">
        <f t="shared" si="967"/>
        <v>#N/A</v>
      </c>
    </row>
    <row r="5533" spans="1:14" ht="15.75" customHeight="1" x14ac:dyDescent="0.35">
      <c r="A5533" s="7">
        <f t="shared" si="990"/>
        <v>0</v>
      </c>
      <c r="B5533" s="7">
        <f t="shared" si="991"/>
        <v>0</v>
      </c>
      <c r="C5533" s="7">
        <f t="shared" si="992"/>
        <v>0</v>
      </c>
      <c r="D5533" s="7">
        <f t="shared" si="993"/>
        <v>0</v>
      </c>
      <c r="E5533" s="7" t="e">
        <f>IF('Report DCM'!$H5533="In-Stream Video","Rich Media display banner",IF('Report DCM'!$I5533&gt;'Report DCM'!$J5533,"Standard",VLOOKUP(CONCATENATE(bd_adtype,"_",bd_creativetype),tabela,2,FALSE)))</f>
        <v>#N/A</v>
      </c>
      <c r="F5533" s="7">
        <f t="shared" si="994"/>
        <v>0</v>
      </c>
      <c r="G5533" s="7">
        <f t="shared" si="995"/>
        <v>0</v>
      </c>
      <c r="H5533" s="7">
        <f t="shared" si="996"/>
        <v>0</v>
      </c>
      <c r="I5533" s="7">
        <f t="shared" si="997"/>
        <v>0</v>
      </c>
      <c r="J5533" s="7">
        <f t="shared" si="998"/>
        <v>0</v>
      </c>
      <c r="K5533" s="8" t="e">
        <f t="shared" si="999"/>
        <v>#N/A</v>
      </c>
      <c r="L5533" s="7" t="e">
        <f t="shared" si="1000"/>
        <v>#N/A</v>
      </c>
      <c r="M5533" s="8" t="e">
        <f t="shared" si="966"/>
        <v>#N/A</v>
      </c>
      <c r="N5533" s="8" t="e">
        <f t="shared" si="967"/>
        <v>#N/A</v>
      </c>
    </row>
    <row r="5534" spans="1:14" ht="15.75" customHeight="1" x14ac:dyDescent="0.35">
      <c r="A5534" s="7">
        <f t="shared" si="990"/>
        <v>0</v>
      </c>
      <c r="B5534" s="7">
        <f t="shared" si="991"/>
        <v>0</v>
      </c>
      <c r="C5534" s="7">
        <f t="shared" si="992"/>
        <v>0</v>
      </c>
      <c r="D5534" s="7">
        <f t="shared" si="993"/>
        <v>0</v>
      </c>
      <c r="E5534" s="7" t="e">
        <f>IF('Report DCM'!$H5534="In-Stream Video","Rich Media display banner",IF('Report DCM'!$I5534&gt;'Report DCM'!$J5534,"Standard",VLOOKUP(CONCATENATE(bd_adtype,"_",bd_creativetype),tabela,2,FALSE)))</f>
        <v>#N/A</v>
      </c>
      <c r="F5534" s="7">
        <f t="shared" si="994"/>
        <v>0</v>
      </c>
      <c r="G5534" s="7">
        <f t="shared" si="995"/>
        <v>0</v>
      </c>
      <c r="H5534" s="7">
        <f t="shared" si="996"/>
        <v>0</v>
      </c>
      <c r="I5534" s="7">
        <f t="shared" si="997"/>
        <v>0</v>
      </c>
      <c r="J5534" s="7">
        <f t="shared" si="998"/>
        <v>0</v>
      </c>
      <c r="K5534" s="8" t="e">
        <f t="shared" si="999"/>
        <v>#N/A</v>
      </c>
      <c r="L5534" s="7" t="e">
        <f t="shared" si="1000"/>
        <v>#N/A</v>
      </c>
      <c r="M5534" s="8" t="e">
        <f t="shared" si="966"/>
        <v>#N/A</v>
      </c>
      <c r="N5534" s="8" t="e">
        <f t="shared" si="967"/>
        <v>#N/A</v>
      </c>
    </row>
    <row r="5535" spans="1:14" ht="15.75" customHeight="1" x14ac:dyDescent="0.35">
      <c r="A5535" s="7">
        <f t="shared" si="990"/>
        <v>0</v>
      </c>
      <c r="B5535" s="7">
        <f t="shared" si="991"/>
        <v>0</v>
      </c>
      <c r="C5535" s="7">
        <f t="shared" si="992"/>
        <v>0</v>
      </c>
      <c r="D5535" s="7">
        <f t="shared" si="993"/>
        <v>0</v>
      </c>
      <c r="E5535" s="7" t="e">
        <f>IF('Report DCM'!$H5535="In-Stream Video","Rich Media display banner",IF('Report DCM'!$I5535&gt;'Report DCM'!$J5535,"Standard",VLOOKUP(CONCATENATE(bd_adtype,"_",bd_creativetype),tabela,2,FALSE)))</f>
        <v>#N/A</v>
      </c>
      <c r="F5535" s="7">
        <f t="shared" si="994"/>
        <v>0</v>
      </c>
      <c r="G5535" s="7">
        <f t="shared" si="995"/>
        <v>0</v>
      </c>
      <c r="H5535" s="7">
        <f t="shared" si="996"/>
        <v>0</v>
      </c>
      <c r="I5535" s="7">
        <f t="shared" si="997"/>
        <v>0</v>
      </c>
      <c r="J5535" s="7">
        <f t="shared" si="998"/>
        <v>0</v>
      </c>
      <c r="K5535" s="8" t="e">
        <f t="shared" si="999"/>
        <v>#N/A</v>
      </c>
      <c r="L5535" s="7" t="e">
        <f t="shared" si="1000"/>
        <v>#N/A</v>
      </c>
      <c r="M5535" s="8" t="e">
        <f t="shared" si="966"/>
        <v>#N/A</v>
      </c>
      <c r="N5535" s="8" t="e">
        <f t="shared" si="967"/>
        <v>#N/A</v>
      </c>
    </row>
    <row r="5536" spans="1:14" ht="15.75" customHeight="1" x14ac:dyDescent="0.35">
      <c r="A5536" s="7">
        <f t="shared" si="990"/>
        <v>0</v>
      </c>
      <c r="B5536" s="7">
        <f t="shared" si="991"/>
        <v>0</v>
      </c>
      <c r="C5536" s="7">
        <f t="shared" si="992"/>
        <v>0</v>
      </c>
      <c r="D5536" s="7">
        <f t="shared" si="993"/>
        <v>0</v>
      </c>
      <c r="E5536" s="7" t="e">
        <f>IF('Report DCM'!$H5536="In-Stream Video","Rich Media display banner",IF('Report DCM'!$I5536&gt;'Report DCM'!$J5536,"Standard",VLOOKUP(CONCATENATE(bd_adtype,"_",bd_creativetype),tabela,2,FALSE)))</f>
        <v>#N/A</v>
      </c>
      <c r="F5536" s="7">
        <f t="shared" si="994"/>
        <v>0</v>
      </c>
      <c r="G5536" s="7">
        <f t="shared" si="995"/>
        <v>0</v>
      </c>
      <c r="H5536" s="7">
        <f t="shared" si="996"/>
        <v>0</v>
      </c>
      <c r="I5536" s="7">
        <f t="shared" si="997"/>
        <v>0</v>
      </c>
      <c r="J5536" s="7">
        <f t="shared" si="998"/>
        <v>0</v>
      </c>
      <c r="K5536" s="8" t="e">
        <f t="shared" si="999"/>
        <v>#N/A</v>
      </c>
      <c r="L5536" s="7" t="e">
        <f t="shared" si="1000"/>
        <v>#N/A</v>
      </c>
      <c r="M5536" s="8" t="e">
        <f t="shared" si="966"/>
        <v>#N/A</v>
      </c>
      <c r="N5536" s="8" t="e">
        <f t="shared" si="967"/>
        <v>#N/A</v>
      </c>
    </row>
    <row r="5537" spans="1:14" ht="15.75" customHeight="1" x14ac:dyDescent="0.35">
      <c r="A5537" s="7">
        <f t="shared" si="990"/>
        <v>0</v>
      </c>
      <c r="B5537" s="7">
        <f t="shared" si="991"/>
        <v>0</v>
      </c>
      <c r="C5537" s="7">
        <f t="shared" si="992"/>
        <v>0</v>
      </c>
      <c r="D5537" s="7">
        <f t="shared" si="993"/>
        <v>0</v>
      </c>
      <c r="E5537" s="7" t="e">
        <f>IF('Report DCM'!$H5537="In-Stream Video","Rich Media display banner",IF('Report DCM'!$I5537&gt;'Report DCM'!$J5537,"Standard",VLOOKUP(CONCATENATE(bd_adtype,"_",bd_creativetype),tabela,2,FALSE)))</f>
        <v>#N/A</v>
      </c>
      <c r="F5537" s="7">
        <f t="shared" si="994"/>
        <v>0</v>
      </c>
      <c r="G5537" s="7">
        <f t="shared" si="995"/>
        <v>0</v>
      </c>
      <c r="H5537" s="7">
        <f t="shared" si="996"/>
        <v>0</v>
      </c>
      <c r="I5537" s="7">
        <f t="shared" si="997"/>
        <v>0</v>
      </c>
      <c r="J5537" s="7">
        <f t="shared" si="998"/>
        <v>0</v>
      </c>
      <c r="K5537" s="8" t="e">
        <f t="shared" si="999"/>
        <v>#N/A</v>
      </c>
      <c r="L5537" s="7" t="e">
        <f t="shared" si="1000"/>
        <v>#N/A</v>
      </c>
      <c r="M5537" s="8" t="e">
        <f t="shared" si="966"/>
        <v>#N/A</v>
      </c>
      <c r="N5537" s="8" t="e">
        <f t="shared" si="967"/>
        <v>#N/A</v>
      </c>
    </row>
    <row r="5538" spans="1:14" ht="15.75" customHeight="1" x14ac:dyDescent="0.35">
      <c r="A5538" s="7">
        <f t="shared" si="990"/>
        <v>0</v>
      </c>
      <c r="B5538" s="7">
        <f t="shared" si="991"/>
        <v>0</v>
      </c>
      <c r="C5538" s="7">
        <f t="shared" si="992"/>
        <v>0</v>
      </c>
      <c r="D5538" s="7">
        <f t="shared" si="993"/>
        <v>0</v>
      </c>
      <c r="E5538" s="7" t="e">
        <f>IF('Report DCM'!$H5538="In-Stream Video","Rich Media display banner",IF('Report DCM'!$I5538&gt;'Report DCM'!$J5538,"Standard",VLOOKUP(CONCATENATE(bd_adtype,"_",bd_creativetype),tabela,2,FALSE)))</f>
        <v>#N/A</v>
      </c>
      <c r="F5538" s="7">
        <f t="shared" si="994"/>
        <v>0</v>
      </c>
      <c r="G5538" s="7">
        <f t="shared" si="995"/>
        <v>0</v>
      </c>
      <c r="H5538" s="7">
        <f t="shared" si="996"/>
        <v>0</v>
      </c>
      <c r="I5538" s="7">
        <f t="shared" si="997"/>
        <v>0</v>
      </c>
      <c r="J5538" s="7">
        <f t="shared" si="998"/>
        <v>0</v>
      </c>
      <c r="K5538" s="8" t="e">
        <f t="shared" si="999"/>
        <v>#N/A</v>
      </c>
      <c r="L5538" s="7" t="e">
        <f t="shared" si="1000"/>
        <v>#N/A</v>
      </c>
      <c r="M5538" s="8" t="e">
        <f t="shared" si="966"/>
        <v>#N/A</v>
      </c>
      <c r="N5538" s="8" t="e">
        <f t="shared" si="967"/>
        <v>#N/A</v>
      </c>
    </row>
    <row r="5539" spans="1:14" ht="15.75" customHeight="1" x14ac:dyDescent="0.35">
      <c r="A5539" s="7">
        <f t="shared" si="990"/>
        <v>0</v>
      </c>
      <c r="B5539" s="7">
        <f t="shared" si="991"/>
        <v>0</v>
      </c>
      <c r="C5539" s="7">
        <f t="shared" si="992"/>
        <v>0</v>
      </c>
      <c r="D5539" s="7">
        <f t="shared" si="993"/>
        <v>0</v>
      </c>
      <c r="E5539" s="7" t="e">
        <f>IF('Report DCM'!$H5539="In-Stream Video","Rich Media display banner",IF('Report DCM'!$I5539&gt;'Report DCM'!$J5539,"Standard",VLOOKUP(CONCATENATE(bd_adtype,"_",bd_creativetype),tabela,2,FALSE)))</f>
        <v>#N/A</v>
      </c>
      <c r="F5539" s="7">
        <f t="shared" si="994"/>
        <v>0</v>
      </c>
      <c r="G5539" s="7">
        <f t="shared" si="995"/>
        <v>0</v>
      </c>
      <c r="H5539" s="7">
        <f t="shared" si="996"/>
        <v>0</v>
      </c>
      <c r="I5539" s="7">
        <f t="shared" si="997"/>
        <v>0</v>
      </c>
      <c r="J5539" s="7">
        <f t="shared" si="998"/>
        <v>0</v>
      </c>
      <c r="K5539" s="8" t="e">
        <f t="shared" si="999"/>
        <v>#N/A</v>
      </c>
      <c r="L5539" s="7" t="e">
        <f t="shared" si="1000"/>
        <v>#N/A</v>
      </c>
      <c r="M5539" s="8" t="e">
        <f t="shared" si="966"/>
        <v>#N/A</v>
      </c>
      <c r="N5539" s="8" t="e">
        <f t="shared" si="967"/>
        <v>#N/A</v>
      </c>
    </row>
    <row r="5540" spans="1:14" ht="15.75" customHeight="1" x14ac:dyDescent="0.35">
      <c r="A5540" s="7">
        <f t="shared" si="990"/>
        <v>0</v>
      </c>
      <c r="B5540" s="7">
        <f t="shared" si="991"/>
        <v>0</v>
      </c>
      <c r="C5540" s="7">
        <f t="shared" si="992"/>
        <v>0</v>
      </c>
      <c r="D5540" s="7">
        <f t="shared" si="993"/>
        <v>0</v>
      </c>
      <c r="E5540" s="7" t="e">
        <f>IF('Report DCM'!$H5540="In-Stream Video","Rich Media display banner",IF('Report DCM'!$I5540&gt;'Report DCM'!$J5540,"Standard",VLOOKUP(CONCATENATE(bd_adtype,"_",bd_creativetype),tabela,2,FALSE)))</f>
        <v>#N/A</v>
      </c>
      <c r="F5540" s="7">
        <f t="shared" si="994"/>
        <v>0</v>
      </c>
      <c r="G5540" s="7">
        <f t="shared" si="995"/>
        <v>0</v>
      </c>
      <c r="H5540" s="7">
        <f t="shared" si="996"/>
        <v>0</v>
      </c>
      <c r="I5540" s="7">
        <f t="shared" si="997"/>
        <v>0</v>
      </c>
      <c r="J5540" s="7">
        <f t="shared" si="998"/>
        <v>0</v>
      </c>
      <c r="K5540" s="8" t="e">
        <f t="shared" si="999"/>
        <v>#N/A</v>
      </c>
      <c r="L5540" s="7" t="e">
        <f t="shared" si="1000"/>
        <v>#N/A</v>
      </c>
      <c r="M5540" s="8" t="e">
        <f t="shared" si="966"/>
        <v>#N/A</v>
      </c>
      <c r="N5540" s="8" t="e">
        <f t="shared" si="967"/>
        <v>#N/A</v>
      </c>
    </row>
    <row r="5541" spans="1:14" ht="15.75" customHeight="1" x14ac:dyDescent="0.35">
      <c r="A5541" s="7">
        <f t="shared" si="990"/>
        <v>0</v>
      </c>
      <c r="B5541" s="7">
        <f t="shared" si="991"/>
        <v>0</v>
      </c>
      <c r="C5541" s="7">
        <f t="shared" si="992"/>
        <v>0</v>
      </c>
      <c r="D5541" s="7">
        <f t="shared" si="993"/>
        <v>0</v>
      </c>
      <c r="E5541" s="7" t="e">
        <f>IF('Report DCM'!$H5541="In-Stream Video","Rich Media display banner",IF('Report DCM'!$I5541&gt;'Report DCM'!$J5541,"Standard",VLOOKUP(CONCATENATE(bd_adtype,"_",bd_creativetype),tabela,2,FALSE)))</f>
        <v>#N/A</v>
      </c>
      <c r="F5541" s="7">
        <f t="shared" si="994"/>
        <v>0</v>
      </c>
      <c r="G5541" s="7">
        <f t="shared" si="995"/>
        <v>0</v>
      </c>
      <c r="H5541" s="7">
        <f t="shared" si="996"/>
        <v>0</v>
      </c>
      <c r="I5541" s="7">
        <f t="shared" si="997"/>
        <v>0</v>
      </c>
      <c r="J5541" s="7">
        <f t="shared" si="998"/>
        <v>0</v>
      </c>
      <c r="K5541" s="8" t="e">
        <f t="shared" si="999"/>
        <v>#N/A</v>
      </c>
      <c r="L5541" s="7" t="e">
        <f t="shared" si="1000"/>
        <v>#N/A</v>
      </c>
      <c r="M5541" s="8" t="e">
        <f t="shared" si="966"/>
        <v>#N/A</v>
      </c>
      <c r="N5541" s="8" t="e">
        <f t="shared" si="967"/>
        <v>#N/A</v>
      </c>
    </row>
    <row r="5542" spans="1:14" ht="15.75" customHeight="1" x14ac:dyDescent="0.35">
      <c r="A5542" s="7">
        <f t="shared" si="990"/>
        <v>0</v>
      </c>
      <c r="B5542" s="7">
        <f t="shared" si="991"/>
        <v>0</v>
      </c>
      <c r="C5542" s="7">
        <f t="shared" si="992"/>
        <v>0</v>
      </c>
      <c r="D5542" s="7">
        <f t="shared" si="993"/>
        <v>0</v>
      </c>
      <c r="E5542" s="7" t="e">
        <f>IF('Report DCM'!$H5542="In-Stream Video","Rich Media display banner",IF('Report DCM'!$I5542&gt;'Report DCM'!$J5542,"Standard",VLOOKUP(CONCATENATE(bd_adtype,"_",bd_creativetype),tabela,2,FALSE)))</f>
        <v>#N/A</v>
      </c>
      <c r="F5542" s="7">
        <f t="shared" si="994"/>
        <v>0</v>
      </c>
      <c r="G5542" s="7">
        <f t="shared" si="995"/>
        <v>0</v>
      </c>
      <c r="H5542" s="7">
        <f t="shared" si="996"/>
        <v>0</v>
      </c>
      <c r="I5542" s="7">
        <f t="shared" si="997"/>
        <v>0</v>
      </c>
      <c r="J5542" s="7">
        <f t="shared" si="998"/>
        <v>0</v>
      </c>
      <c r="K5542" s="8" t="e">
        <f t="shared" si="999"/>
        <v>#N/A</v>
      </c>
      <c r="L5542" s="7" t="e">
        <f t="shared" si="1000"/>
        <v>#N/A</v>
      </c>
      <c r="M5542" s="8" t="e">
        <f t="shared" si="966"/>
        <v>#N/A</v>
      </c>
      <c r="N5542" s="8" t="e">
        <f t="shared" si="967"/>
        <v>#N/A</v>
      </c>
    </row>
    <row r="5543" spans="1:14" ht="15.75" customHeight="1" x14ac:dyDescent="0.35">
      <c r="A5543" s="7">
        <f t="shared" si="990"/>
        <v>0</v>
      </c>
      <c r="B5543" s="7">
        <f t="shared" si="991"/>
        <v>0</v>
      </c>
      <c r="C5543" s="7">
        <f t="shared" si="992"/>
        <v>0</v>
      </c>
      <c r="D5543" s="7">
        <f t="shared" si="993"/>
        <v>0</v>
      </c>
      <c r="E5543" s="7" t="e">
        <f>IF('Report DCM'!$H5543="In-Stream Video","Rich Media display banner",IF('Report DCM'!$I5543&gt;'Report DCM'!$J5543,"Standard",VLOOKUP(CONCATENATE(bd_adtype,"_",bd_creativetype),tabela,2,FALSE)))</f>
        <v>#N/A</v>
      </c>
      <c r="F5543" s="7">
        <f t="shared" si="994"/>
        <v>0</v>
      </c>
      <c r="G5543" s="7">
        <f t="shared" si="995"/>
        <v>0</v>
      </c>
      <c r="H5543" s="7">
        <f t="shared" si="996"/>
        <v>0</v>
      </c>
      <c r="I5543" s="7">
        <f t="shared" si="997"/>
        <v>0</v>
      </c>
      <c r="J5543" s="7">
        <f t="shared" si="998"/>
        <v>0</v>
      </c>
      <c r="K5543" s="8" t="e">
        <f t="shared" si="999"/>
        <v>#N/A</v>
      </c>
      <c r="L5543" s="7" t="e">
        <f t="shared" si="1000"/>
        <v>#N/A</v>
      </c>
      <c r="M5543" s="8" t="e">
        <f t="shared" si="966"/>
        <v>#N/A</v>
      </c>
      <c r="N5543" s="8" t="e">
        <f t="shared" si="967"/>
        <v>#N/A</v>
      </c>
    </row>
    <row r="5544" spans="1:14" ht="15.75" customHeight="1" x14ac:dyDescent="0.35">
      <c r="A5544" s="7">
        <f t="shared" si="990"/>
        <v>0</v>
      </c>
      <c r="B5544" s="7">
        <f t="shared" si="991"/>
        <v>0</v>
      </c>
      <c r="C5544" s="7">
        <f t="shared" si="992"/>
        <v>0</v>
      </c>
      <c r="D5544" s="7">
        <f t="shared" si="993"/>
        <v>0</v>
      </c>
      <c r="E5544" s="7" t="e">
        <f>IF('Report DCM'!$H5544="In-Stream Video","Rich Media display banner",IF('Report DCM'!$I5544&gt;'Report DCM'!$J5544,"Standard",VLOOKUP(CONCATENATE(bd_adtype,"_",bd_creativetype),tabela,2,FALSE)))</f>
        <v>#N/A</v>
      </c>
      <c r="F5544" s="7">
        <f t="shared" si="994"/>
        <v>0</v>
      </c>
      <c r="G5544" s="7">
        <f t="shared" si="995"/>
        <v>0</v>
      </c>
      <c r="H5544" s="7">
        <f t="shared" si="996"/>
        <v>0</v>
      </c>
      <c r="I5544" s="7">
        <f t="shared" si="997"/>
        <v>0</v>
      </c>
      <c r="J5544" s="7">
        <f t="shared" si="998"/>
        <v>0</v>
      </c>
      <c r="K5544" s="8" t="e">
        <f t="shared" si="999"/>
        <v>#N/A</v>
      </c>
      <c r="L5544" s="7" t="e">
        <f t="shared" si="1000"/>
        <v>#N/A</v>
      </c>
      <c r="M5544" s="8" t="e">
        <f t="shared" si="966"/>
        <v>#N/A</v>
      </c>
      <c r="N5544" s="8" t="e">
        <f t="shared" si="967"/>
        <v>#N/A</v>
      </c>
    </row>
    <row r="5545" spans="1:14" ht="15.75" customHeight="1" x14ac:dyDescent="0.35">
      <c r="A5545" s="7">
        <f t="shared" si="990"/>
        <v>0</v>
      </c>
      <c r="B5545" s="7">
        <f t="shared" si="991"/>
        <v>0</v>
      </c>
      <c r="C5545" s="7">
        <f t="shared" si="992"/>
        <v>0</v>
      </c>
      <c r="D5545" s="7">
        <f t="shared" si="993"/>
        <v>0</v>
      </c>
      <c r="E5545" s="7" t="e">
        <f>IF('Report DCM'!$H5545="In-Stream Video","Rich Media display banner",IF('Report DCM'!$I5545&gt;'Report DCM'!$J5545,"Standard",VLOOKUP(CONCATENATE(bd_adtype,"_",bd_creativetype),tabela,2,FALSE)))</f>
        <v>#N/A</v>
      </c>
      <c r="F5545" s="7">
        <f t="shared" si="994"/>
        <v>0</v>
      </c>
      <c r="G5545" s="7">
        <f t="shared" si="995"/>
        <v>0</v>
      </c>
      <c r="H5545" s="7">
        <f t="shared" si="996"/>
        <v>0</v>
      </c>
      <c r="I5545" s="7">
        <f t="shared" si="997"/>
        <v>0</v>
      </c>
      <c r="J5545" s="7">
        <f t="shared" si="998"/>
        <v>0</v>
      </c>
      <c r="K5545" s="8" t="e">
        <f t="shared" si="999"/>
        <v>#N/A</v>
      </c>
      <c r="L5545" s="7" t="e">
        <f t="shared" si="1000"/>
        <v>#N/A</v>
      </c>
      <c r="M5545" s="8" t="e">
        <f t="shared" si="966"/>
        <v>#N/A</v>
      </c>
      <c r="N5545" s="8" t="e">
        <f t="shared" si="967"/>
        <v>#N/A</v>
      </c>
    </row>
    <row r="5546" spans="1:14" ht="15.75" customHeight="1" x14ac:dyDescent="0.35">
      <c r="A5546" s="7">
        <f t="shared" si="990"/>
        <v>0</v>
      </c>
      <c r="B5546" s="7">
        <f t="shared" si="991"/>
        <v>0</v>
      </c>
      <c r="C5546" s="7">
        <f t="shared" si="992"/>
        <v>0</v>
      </c>
      <c r="D5546" s="7">
        <f t="shared" si="993"/>
        <v>0</v>
      </c>
      <c r="E5546" s="7" t="e">
        <f>IF('Report DCM'!$H5546="In-Stream Video","Rich Media display banner",IF('Report DCM'!$I5546&gt;'Report DCM'!$J5546,"Standard",VLOOKUP(CONCATENATE(bd_adtype,"_",bd_creativetype),tabela,2,FALSE)))</f>
        <v>#N/A</v>
      </c>
      <c r="F5546" s="7">
        <f t="shared" si="994"/>
        <v>0</v>
      </c>
      <c r="G5546" s="7">
        <f t="shared" si="995"/>
        <v>0</v>
      </c>
      <c r="H5546" s="7">
        <f t="shared" si="996"/>
        <v>0</v>
      </c>
      <c r="I5546" s="7">
        <f t="shared" si="997"/>
        <v>0</v>
      </c>
      <c r="J5546" s="7">
        <f t="shared" si="998"/>
        <v>0</v>
      </c>
      <c r="K5546" s="8" t="e">
        <f t="shared" si="999"/>
        <v>#N/A</v>
      </c>
      <c r="L5546" s="7" t="e">
        <f t="shared" si="1000"/>
        <v>#N/A</v>
      </c>
      <c r="M5546" s="8" t="e">
        <f t="shared" si="966"/>
        <v>#N/A</v>
      </c>
      <c r="N5546" s="8" t="e">
        <f t="shared" si="967"/>
        <v>#N/A</v>
      </c>
    </row>
    <row r="5547" spans="1:14" ht="15.75" customHeight="1" x14ac:dyDescent="0.35">
      <c r="A5547" s="7">
        <f t="shared" si="990"/>
        <v>0</v>
      </c>
      <c r="B5547" s="7">
        <f t="shared" si="991"/>
        <v>0</v>
      </c>
      <c r="C5547" s="7">
        <f t="shared" si="992"/>
        <v>0</v>
      </c>
      <c r="D5547" s="7">
        <f t="shared" si="993"/>
        <v>0</v>
      </c>
      <c r="E5547" s="7" t="e">
        <f>IF('Report DCM'!$H5547="In-Stream Video","Rich Media display banner",IF('Report DCM'!$I5547&gt;'Report DCM'!$J5547,"Standard",VLOOKUP(CONCATENATE(bd_adtype,"_",bd_creativetype),tabela,2,FALSE)))</f>
        <v>#N/A</v>
      </c>
      <c r="F5547" s="7">
        <f t="shared" si="994"/>
        <v>0</v>
      </c>
      <c r="G5547" s="7">
        <f t="shared" si="995"/>
        <v>0</v>
      </c>
      <c r="H5547" s="7">
        <f t="shared" si="996"/>
        <v>0</v>
      </c>
      <c r="I5547" s="7">
        <f t="shared" si="997"/>
        <v>0</v>
      </c>
      <c r="J5547" s="7">
        <f t="shared" si="998"/>
        <v>0</v>
      </c>
      <c r="K5547" s="8" t="e">
        <f t="shared" si="999"/>
        <v>#N/A</v>
      </c>
      <c r="L5547" s="7" t="e">
        <f t="shared" si="1000"/>
        <v>#N/A</v>
      </c>
      <c r="M5547" s="8" t="e">
        <f t="shared" si="966"/>
        <v>#N/A</v>
      </c>
      <c r="N5547" s="8" t="e">
        <f t="shared" si="967"/>
        <v>#N/A</v>
      </c>
    </row>
    <row r="5548" spans="1:14" ht="15.75" customHeight="1" x14ac:dyDescent="0.35">
      <c r="A5548" s="7">
        <f t="shared" si="990"/>
        <v>0</v>
      </c>
      <c r="B5548" s="7">
        <f t="shared" si="991"/>
        <v>0</v>
      </c>
      <c r="C5548" s="7">
        <f t="shared" si="992"/>
        <v>0</v>
      </c>
      <c r="D5548" s="7">
        <f t="shared" si="993"/>
        <v>0</v>
      </c>
      <c r="E5548" s="7" t="e">
        <f>IF('Report DCM'!$H5548="In-Stream Video","Rich Media display banner",IF('Report DCM'!$I5548&gt;'Report DCM'!$J5548,"Standard",VLOOKUP(CONCATENATE(bd_adtype,"_",bd_creativetype),tabela,2,FALSE)))</f>
        <v>#N/A</v>
      </c>
      <c r="F5548" s="7">
        <f t="shared" si="994"/>
        <v>0</v>
      </c>
      <c r="G5548" s="7">
        <f t="shared" si="995"/>
        <v>0</v>
      </c>
      <c r="H5548" s="7">
        <f t="shared" si="996"/>
        <v>0</v>
      </c>
      <c r="I5548" s="7">
        <f t="shared" si="997"/>
        <v>0</v>
      </c>
      <c r="J5548" s="7">
        <f t="shared" si="998"/>
        <v>0</v>
      </c>
      <c r="K5548" s="8" t="e">
        <f t="shared" si="999"/>
        <v>#N/A</v>
      </c>
      <c r="L5548" s="7" t="e">
        <f t="shared" si="1000"/>
        <v>#N/A</v>
      </c>
      <c r="M5548" s="8" t="e">
        <f t="shared" si="966"/>
        <v>#N/A</v>
      </c>
      <c r="N5548" s="8" t="e">
        <f t="shared" si="967"/>
        <v>#N/A</v>
      </c>
    </row>
    <row r="5549" spans="1:14" ht="15.75" customHeight="1" x14ac:dyDescent="0.35">
      <c r="A5549" s="7">
        <f t="shared" si="990"/>
        <v>0</v>
      </c>
      <c r="B5549" s="7">
        <f t="shared" si="991"/>
        <v>0</v>
      </c>
      <c r="C5549" s="7">
        <f t="shared" si="992"/>
        <v>0</v>
      </c>
      <c r="D5549" s="7">
        <f t="shared" si="993"/>
        <v>0</v>
      </c>
      <c r="E5549" s="7" t="e">
        <f>IF('Report DCM'!$H5549="In-Stream Video","Rich Media display banner",IF('Report DCM'!$I5549&gt;'Report DCM'!$J5549,"Standard",VLOOKUP(CONCATENATE(bd_adtype,"_",bd_creativetype),tabela,2,FALSE)))</f>
        <v>#N/A</v>
      </c>
      <c r="F5549" s="7">
        <f t="shared" si="994"/>
        <v>0</v>
      </c>
      <c r="G5549" s="7">
        <f t="shared" si="995"/>
        <v>0</v>
      </c>
      <c r="H5549" s="7">
        <f t="shared" si="996"/>
        <v>0</v>
      </c>
      <c r="I5549" s="7">
        <f t="shared" si="997"/>
        <v>0</v>
      </c>
      <c r="J5549" s="7">
        <f t="shared" si="998"/>
        <v>0</v>
      </c>
      <c r="K5549" s="8" t="e">
        <f t="shared" si="999"/>
        <v>#N/A</v>
      </c>
      <c r="L5549" s="7" t="e">
        <f t="shared" si="1000"/>
        <v>#N/A</v>
      </c>
      <c r="M5549" s="8" t="e">
        <f t="shared" si="966"/>
        <v>#N/A</v>
      </c>
      <c r="N5549" s="8" t="e">
        <f t="shared" si="967"/>
        <v>#N/A</v>
      </c>
    </row>
    <row r="5550" spans="1:14" ht="15.75" customHeight="1" x14ac:dyDescent="0.35">
      <c r="A5550" s="7">
        <f t="shared" si="990"/>
        <v>0</v>
      </c>
      <c r="B5550" s="7">
        <f t="shared" si="991"/>
        <v>0</v>
      </c>
      <c r="C5550" s="7">
        <f t="shared" si="992"/>
        <v>0</v>
      </c>
      <c r="D5550" s="7">
        <f t="shared" si="993"/>
        <v>0</v>
      </c>
      <c r="E5550" s="7" t="e">
        <f>IF('Report DCM'!$H5550="In-Stream Video","Rich Media display banner",IF('Report DCM'!$I5550&gt;'Report DCM'!$J5550,"Standard",VLOOKUP(CONCATENATE(bd_adtype,"_",bd_creativetype),tabela,2,FALSE)))</f>
        <v>#N/A</v>
      </c>
      <c r="F5550" s="7">
        <f t="shared" si="994"/>
        <v>0</v>
      </c>
      <c r="G5550" s="7">
        <f t="shared" si="995"/>
        <v>0</v>
      </c>
      <c r="H5550" s="7">
        <f t="shared" si="996"/>
        <v>0</v>
      </c>
      <c r="I5550" s="7">
        <f t="shared" si="997"/>
        <v>0</v>
      </c>
      <c r="J5550" s="7">
        <f t="shared" si="998"/>
        <v>0</v>
      </c>
      <c r="K5550" s="8" t="e">
        <f t="shared" si="999"/>
        <v>#N/A</v>
      </c>
      <c r="L5550" s="7" t="e">
        <f t="shared" si="1000"/>
        <v>#N/A</v>
      </c>
      <c r="M5550" s="8" t="e">
        <f t="shared" si="966"/>
        <v>#N/A</v>
      </c>
      <c r="N5550" s="8" t="e">
        <f t="shared" si="967"/>
        <v>#N/A</v>
      </c>
    </row>
    <row r="5551" spans="1:14" ht="15.75" customHeight="1" x14ac:dyDescent="0.35">
      <c r="A5551" s="7">
        <f t="shared" si="990"/>
        <v>0</v>
      </c>
      <c r="B5551" s="7">
        <f t="shared" si="991"/>
        <v>0</v>
      </c>
      <c r="C5551" s="7">
        <f t="shared" si="992"/>
        <v>0</v>
      </c>
      <c r="D5551" s="7">
        <f t="shared" si="993"/>
        <v>0</v>
      </c>
      <c r="E5551" s="7" t="e">
        <f>IF('Report DCM'!$H5551="In-Stream Video","Rich Media display banner",IF('Report DCM'!$I5551&gt;'Report DCM'!$J5551,"Standard",VLOOKUP(CONCATENATE(bd_adtype,"_",bd_creativetype),tabela,2,FALSE)))</f>
        <v>#N/A</v>
      </c>
      <c r="F5551" s="7">
        <f t="shared" si="994"/>
        <v>0</v>
      </c>
      <c r="G5551" s="7">
        <f t="shared" si="995"/>
        <v>0</v>
      </c>
      <c r="H5551" s="7">
        <f t="shared" si="996"/>
        <v>0</v>
      </c>
      <c r="I5551" s="7">
        <f t="shared" si="997"/>
        <v>0</v>
      </c>
      <c r="J5551" s="7">
        <f t="shared" si="998"/>
        <v>0</v>
      </c>
      <c r="K5551" s="8" t="e">
        <f t="shared" si="999"/>
        <v>#N/A</v>
      </c>
      <c r="L5551" s="7" t="e">
        <f t="shared" si="1000"/>
        <v>#N/A</v>
      </c>
      <c r="M5551" s="8" t="e">
        <f t="shared" si="966"/>
        <v>#N/A</v>
      </c>
      <c r="N5551" s="8" t="e">
        <f t="shared" si="967"/>
        <v>#N/A</v>
      </c>
    </row>
    <row r="5552" spans="1:14" ht="15.75" customHeight="1" x14ac:dyDescent="0.35">
      <c r="A5552" s="7">
        <f t="shared" si="990"/>
        <v>0</v>
      </c>
      <c r="B5552" s="7">
        <f t="shared" si="991"/>
        <v>0</v>
      </c>
      <c r="C5552" s="7">
        <f t="shared" si="992"/>
        <v>0</v>
      </c>
      <c r="D5552" s="7">
        <f t="shared" si="993"/>
        <v>0</v>
      </c>
      <c r="E5552" s="7" t="e">
        <f>IF('Report DCM'!$H5552="In-Stream Video","Rich Media display banner",IF('Report DCM'!$I5552&gt;'Report DCM'!$J5552,"Standard",VLOOKUP(CONCATENATE(bd_adtype,"_",bd_creativetype),tabela,2,FALSE)))</f>
        <v>#N/A</v>
      </c>
      <c r="F5552" s="7">
        <f t="shared" si="994"/>
        <v>0</v>
      </c>
      <c r="G5552" s="7">
        <f t="shared" si="995"/>
        <v>0</v>
      </c>
      <c r="H5552" s="7">
        <f t="shared" si="996"/>
        <v>0</v>
      </c>
      <c r="I5552" s="7">
        <f t="shared" si="997"/>
        <v>0</v>
      </c>
      <c r="J5552" s="7">
        <f t="shared" si="998"/>
        <v>0</v>
      </c>
      <c r="K5552" s="8" t="e">
        <f t="shared" si="999"/>
        <v>#N/A</v>
      </c>
      <c r="L5552" s="7" t="e">
        <f t="shared" si="1000"/>
        <v>#N/A</v>
      </c>
      <c r="M5552" s="8" t="e">
        <f t="shared" si="966"/>
        <v>#N/A</v>
      </c>
      <c r="N5552" s="8" t="e">
        <f t="shared" si="967"/>
        <v>#N/A</v>
      </c>
    </row>
    <row r="5553" spans="1:14" ht="15.75" customHeight="1" x14ac:dyDescent="0.35">
      <c r="A5553" s="7">
        <f t="shared" si="990"/>
        <v>0</v>
      </c>
      <c r="B5553" s="7">
        <f t="shared" si="991"/>
        <v>0</v>
      </c>
      <c r="C5553" s="7">
        <f t="shared" si="992"/>
        <v>0</v>
      </c>
      <c r="D5553" s="7">
        <f t="shared" si="993"/>
        <v>0</v>
      </c>
      <c r="E5553" s="7" t="e">
        <f>IF('Report DCM'!$H5553="In-Stream Video","Rich Media display banner",IF('Report DCM'!$I5553&gt;'Report DCM'!$J5553,"Standard",VLOOKUP(CONCATENATE(bd_adtype,"_",bd_creativetype),tabela,2,FALSE)))</f>
        <v>#N/A</v>
      </c>
      <c r="F5553" s="7">
        <f t="shared" si="994"/>
        <v>0</v>
      </c>
      <c r="G5553" s="7">
        <f t="shared" si="995"/>
        <v>0</v>
      </c>
      <c r="H5553" s="7">
        <f t="shared" si="996"/>
        <v>0</v>
      </c>
      <c r="I5553" s="7">
        <f t="shared" si="997"/>
        <v>0</v>
      </c>
      <c r="J5553" s="7">
        <f t="shared" si="998"/>
        <v>0</v>
      </c>
      <c r="K5553" s="8" t="e">
        <f t="shared" si="999"/>
        <v>#N/A</v>
      </c>
      <c r="L5553" s="7" t="e">
        <f t="shared" si="1000"/>
        <v>#N/A</v>
      </c>
      <c r="M5553" s="8" t="e">
        <f t="shared" si="966"/>
        <v>#N/A</v>
      </c>
      <c r="N5553" s="8" t="e">
        <f t="shared" si="967"/>
        <v>#N/A</v>
      </c>
    </row>
    <row r="5554" spans="1:14" ht="15.75" customHeight="1" x14ac:dyDescent="0.35">
      <c r="A5554" s="7">
        <f t="shared" si="990"/>
        <v>0</v>
      </c>
      <c r="B5554" s="7">
        <f t="shared" si="991"/>
        <v>0</v>
      </c>
      <c r="C5554" s="7">
        <f t="shared" si="992"/>
        <v>0</v>
      </c>
      <c r="D5554" s="7">
        <f t="shared" si="993"/>
        <v>0</v>
      </c>
      <c r="E5554" s="7" t="e">
        <f>IF('Report DCM'!$H5554="In-Stream Video","Rich Media display banner",IF('Report DCM'!$I5554&gt;'Report DCM'!$J5554,"Standard",VLOOKUP(CONCATENATE(bd_adtype,"_",bd_creativetype),tabela,2,FALSE)))</f>
        <v>#N/A</v>
      </c>
      <c r="F5554" s="7">
        <f t="shared" si="994"/>
        <v>0</v>
      </c>
      <c r="G5554" s="7">
        <f t="shared" si="995"/>
        <v>0</v>
      </c>
      <c r="H5554" s="7">
        <f t="shared" si="996"/>
        <v>0</v>
      </c>
      <c r="I5554" s="7">
        <f t="shared" si="997"/>
        <v>0</v>
      </c>
      <c r="J5554" s="7">
        <f t="shared" si="998"/>
        <v>0</v>
      </c>
      <c r="K5554" s="8" t="e">
        <f t="shared" si="999"/>
        <v>#N/A</v>
      </c>
      <c r="L5554" s="7" t="e">
        <f t="shared" si="1000"/>
        <v>#N/A</v>
      </c>
      <c r="M5554" s="8" t="e">
        <f t="shared" si="966"/>
        <v>#N/A</v>
      </c>
      <c r="N5554" s="8" t="e">
        <f t="shared" si="967"/>
        <v>#N/A</v>
      </c>
    </row>
    <row r="5555" spans="1:14" ht="15.75" customHeight="1" x14ac:dyDescent="0.35">
      <c r="A5555" s="7">
        <f t="shared" si="990"/>
        <v>0</v>
      </c>
      <c r="B5555" s="7">
        <f t="shared" si="991"/>
        <v>0</v>
      </c>
      <c r="C5555" s="7">
        <f t="shared" si="992"/>
        <v>0</v>
      </c>
      <c r="D5555" s="7">
        <f t="shared" si="993"/>
        <v>0</v>
      </c>
      <c r="E5555" s="7" t="e">
        <f>IF('Report DCM'!$H5555="In-Stream Video","Rich Media display banner",IF('Report DCM'!$I5555&gt;'Report DCM'!$J5555,"Standard",VLOOKUP(CONCATENATE(bd_adtype,"_",bd_creativetype),tabela,2,FALSE)))</f>
        <v>#N/A</v>
      </c>
      <c r="F5555" s="7">
        <f t="shared" si="994"/>
        <v>0</v>
      </c>
      <c r="G5555" s="7">
        <f t="shared" si="995"/>
        <v>0</v>
      </c>
      <c r="H5555" s="7">
        <f t="shared" si="996"/>
        <v>0</v>
      </c>
      <c r="I5555" s="7">
        <f t="shared" si="997"/>
        <v>0</v>
      </c>
      <c r="J5555" s="7">
        <f t="shared" si="998"/>
        <v>0</v>
      </c>
      <c r="K5555" s="8" t="e">
        <f t="shared" si="999"/>
        <v>#N/A</v>
      </c>
      <c r="L5555" s="7" t="e">
        <f t="shared" si="1000"/>
        <v>#N/A</v>
      </c>
      <c r="M5555" s="8" t="e">
        <f t="shared" si="966"/>
        <v>#N/A</v>
      </c>
      <c r="N5555" s="8" t="e">
        <f t="shared" si="967"/>
        <v>#N/A</v>
      </c>
    </row>
    <row r="5556" spans="1:14" ht="15.75" customHeight="1" x14ac:dyDescent="0.35">
      <c r="A5556" s="7">
        <f t="shared" si="990"/>
        <v>0</v>
      </c>
      <c r="B5556" s="7">
        <f t="shared" si="991"/>
        <v>0</v>
      </c>
      <c r="C5556" s="7">
        <f t="shared" si="992"/>
        <v>0</v>
      </c>
      <c r="D5556" s="7">
        <f t="shared" si="993"/>
        <v>0</v>
      </c>
      <c r="E5556" s="7" t="e">
        <f>IF('Report DCM'!$H5556="In-Stream Video","Rich Media display banner",IF('Report DCM'!$I5556&gt;'Report DCM'!$J5556,"Standard",VLOOKUP(CONCATENATE(bd_adtype,"_",bd_creativetype),tabela,2,FALSE)))</f>
        <v>#N/A</v>
      </c>
      <c r="F5556" s="7">
        <f t="shared" si="994"/>
        <v>0</v>
      </c>
      <c r="G5556" s="7">
        <f t="shared" si="995"/>
        <v>0</v>
      </c>
      <c r="H5556" s="7">
        <f t="shared" si="996"/>
        <v>0</v>
      </c>
      <c r="I5556" s="7">
        <f t="shared" si="997"/>
        <v>0</v>
      </c>
      <c r="J5556" s="7">
        <f t="shared" si="998"/>
        <v>0</v>
      </c>
      <c r="K5556" s="8" t="e">
        <f t="shared" si="999"/>
        <v>#N/A</v>
      </c>
      <c r="L5556" s="7" t="e">
        <f t="shared" si="1000"/>
        <v>#N/A</v>
      </c>
      <c r="M5556" s="8" t="e">
        <f t="shared" si="966"/>
        <v>#N/A</v>
      </c>
      <c r="N5556" s="8" t="e">
        <f t="shared" si="967"/>
        <v>#N/A</v>
      </c>
    </row>
    <row r="5557" spans="1:14" ht="15.75" customHeight="1" x14ac:dyDescent="0.35">
      <c r="A5557" s="7">
        <f t="shared" si="990"/>
        <v>0</v>
      </c>
      <c r="B5557" s="7">
        <f t="shared" si="991"/>
        <v>0</v>
      </c>
      <c r="C5557" s="7">
        <f t="shared" si="992"/>
        <v>0</v>
      </c>
      <c r="D5557" s="7">
        <f t="shared" si="993"/>
        <v>0</v>
      </c>
      <c r="E5557" s="7" t="e">
        <f>IF('Report DCM'!$H5557="In-Stream Video","Rich Media display banner",IF('Report DCM'!$I5557&gt;'Report DCM'!$J5557,"Standard",VLOOKUP(CONCATENATE(bd_adtype,"_",bd_creativetype),tabela,2,FALSE)))</f>
        <v>#N/A</v>
      </c>
      <c r="F5557" s="7">
        <f t="shared" si="994"/>
        <v>0</v>
      </c>
      <c r="G5557" s="7">
        <f t="shared" si="995"/>
        <v>0</v>
      </c>
      <c r="H5557" s="7">
        <f t="shared" si="996"/>
        <v>0</v>
      </c>
      <c r="I5557" s="7">
        <f t="shared" si="997"/>
        <v>0</v>
      </c>
      <c r="J5557" s="7">
        <f t="shared" si="998"/>
        <v>0</v>
      </c>
      <c r="K5557" s="8" t="e">
        <f t="shared" si="999"/>
        <v>#N/A</v>
      </c>
      <c r="L5557" s="7" t="e">
        <f t="shared" si="1000"/>
        <v>#N/A</v>
      </c>
      <c r="M5557" s="8" t="e">
        <f t="shared" si="966"/>
        <v>#N/A</v>
      </c>
      <c r="N5557" s="8" t="e">
        <f t="shared" si="967"/>
        <v>#N/A</v>
      </c>
    </row>
    <row r="5558" spans="1:14" ht="15.75" customHeight="1" x14ac:dyDescent="0.35">
      <c r="A5558" s="7">
        <f t="shared" si="990"/>
        <v>0</v>
      </c>
      <c r="B5558" s="7">
        <f t="shared" si="991"/>
        <v>0</v>
      </c>
      <c r="C5558" s="7">
        <f t="shared" si="992"/>
        <v>0</v>
      </c>
      <c r="D5558" s="7">
        <f t="shared" si="993"/>
        <v>0</v>
      </c>
      <c r="E5558" s="7" t="e">
        <f>IF('Report DCM'!$H5558="In-Stream Video","Rich Media display banner",IF('Report DCM'!$I5558&gt;'Report DCM'!$J5558,"Standard",VLOOKUP(CONCATENATE(bd_adtype,"_",bd_creativetype),tabela,2,FALSE)))</f>
        <v>#N/A</v>
      </c>
      <c r="F5558" s="7">
        <f t="shared" si="994"/>
        <v>0</v>
      </c>
      <c r="G5558" s="7">
        <f t="shared" si="995"/>
        <v>0</v>
      </c>
      <c r="H5558" s="7">
        <f t="shared" si="996"/>
        <v>0</v>
      </c>
      <c r="I5558" s="7">
        <f t="shared" si="997"/>
        <v>0</v>
      </c>
      <c r="J5558" s="7">
        <f t="shared" si="998"/>
        <v>0</v>
      </c>
      <c r="K5558" s="8" t="e">
        <f t="shared" si="999"/>
        <v>#N/A</v>
      </c>
      <c r="L5558" s="7" t="e">
        <f t="shared" si="1000"/>
        <v>#N/A</v>
      </c>
      <c r="M5558" s="8" t="e">
        <f t="shared" si="966"/>
        <v>#N/A</v>
      </c>
      <c r="N5558" s="8" t="e">
        <f t="shared" si="967"/>
        <v>#N/A</v>
      </c>
    </row>
    <row r="5559" spans="1:14" ht="15.75" customHeight="1" x14ac:dyDescent="0.35">
      <c r="A5559" s="7">
        <f t="shared" si="990"/>
        <v>0</v>
      </c>
      <c r="B5559" s="7">
        <f t="shared" si="991"/>
        <v>0</v>
      </c>
      <c r="C5559" s="7">
        <f t="shared" si="992"/>
        <v>0</v>
      </c>
      <c r="D5559" s="7">
        <f t="shared" si="993"/>
        <v>0</v>
      </c>
      <c r="E5559" s="7" t="e">
        <f>IF('Report DCM'!$H5559="In-Stream Video","Rich Media display banner",IF('Report DCM'!$I5559&gt;'Report DCM'!$J5559,"Standard",VLOOKUP(CONCATENATE(bd_adtype,"_",bd_creativetype),tabela,2,FALSE)))</f>
        <v>#N/A</v>
      </c>
      <c r="F5559" s="7">
        <f t="shared" si="994"/>
        <v>0</v>
      </c>
      <c r="G5559" s="7">
        <f t="shared" si="995"/>
        <v>0</v>
      </c>
      <c r="H5559" s="7">
        <f t="shared" si="996"/>
        <v>0</v>
      </c>
      <c r="I5559" s="7">
        <f t="shared" si="997"/>
        <v>0</v>
      </c>
      <c r="J5559" s="7">
        <f t="shared" si="998"/>
        <v>0</v>
      </c>
      <c r="K5559" s="8" t="e">
        <f t="shared" si="999"/>
        <v>#N/A</v>
      </c>
      <c r="L5559" s="7" t="e">
        <f t="shared" si="1000"/>
        <v>#N/A</v>
      </c>
      <c r="M5559" s="8" t="e">
        <f t="shared" si="966"/>
        <v>#N/A</v>
      </c>
      <c r="N5559" s="8" t="e">
        <f t="shared" si="967"/>
        <v>#N/A</v>
      </c>
    </row>
    <row r="5560" spans="1:14" ht="15.75" customHeight="1" x14ac:dyDescent="0.35">
      <c r="A5560" s="7">
        <f t="shared" si="990"/>
        <v>0</v>
      </c>
      <c r="B5560" s="7">
        <f t="shared" si="991"/>
        <v>0</v>
      </c>
      <c r="C5560" s="7">
        <f t="shared" si="992"/>
        <v>0</v>
      </c>
      <c r="D5560" s="7">
        <f t="shared" si="993"/>
        <v>0</v>
      </c>
      <c r="E5560" s="7" t="e">
        <f>IF('Report DCM'!$H5560="In-Stream Video","Rich Media display banner",IF('Report DCM'!$I5560&gt;'Report DCM'!$J5560,"Standard",VLOOKUP(CONCATENATE(bd_adtype,"_",bd_creativetype),tabela,2,FALSE)))</f>
        <v>#N/A</v>
      </c>
      <c r="F5560" s="7">
        <f t="shared" si="994"/>
        <v>0</v>
      </c>
      <c r="G5560" s="7">
        <f t="shared" si="995"/>
        <v>0</v>
      </c>
      <c r="H5560" s="7">
        <f t="shared" si="996"/>
        <v>0</v>
      </c>
      <c r="I5560" s="7">
        <f t="shared" si="997"/>
        <v>0</v>
      </c>
      <c r="J5560" s="7">
        <f t="shared" si="998"/>
        <v>0</v>
      </c>
      <c r="K5560" s="8" t="e">
        <f t="shared" si="999"/>
        <v>#N/A</v>
      </c>
      <c r="L5560" s="7" t="e">
        <f t="shared" si="1000"/>
        <v>#N/A</v>
      </c>
      <c r="M5560" s="8" t="e">
        <f t="shared" si="966"/>
        <v>#N/A</v>
      </c>
      <c r="N5560" s="8" t="e">
        <f t="shared" si="967"/>
        <v>#N/A</v>
      </c>
    </row>
    <row r="5561" spans="1:14" ht="15.75" customHeight="1" x14ac:dyDescent="0.35">
      <c r="A5561" s="7">
        <f t="shared" si="990"/>
        <v>0</v>
      </c>
      <c r="B5561" s="7">
        <f t="shared" si="991"/>
        <v>0</v>
      </c>
      <c r="C5561" s="7">
        <f t="shared" si="992"/>
        <v>0</v>
      </c>
      <c r="D5561" s="7">
        <f t="shared" si="993"/>
        <v>0</v>
      </c>
      <c r="E5561" s="7" t="e">
        <f>IF('Report DCM'!$H5561="In-Stream Video","Rich Media display banner",IF('Report DCM'!$I5561&gt;'Report DCM'!$J5561,"Standard",VLOOKUP(CONCATENATE(bd_adtype,"_",bd_creativetype),tabela,2,FALSE)))</f>
        <v>#N/A</v>
      </c>
      <c r="F5561" s="7">
        <f t="shared" si="994"/>
        <v>0</v>
      </c>
      <c r="G5561" s="7">
        <f t="shared" si="995"/>
        <v>0</v>
      </c>
      <c r="H5561" s="7">
        <f t="shared" si="996"/>
        <v>0</v>
      </c>
      <c r="I5561" s="7">
        <f t="shared" si="997"/>
        <v>0</v>
      </c>
      <c r="J5561" s="7">
        <f t="shared" si="998"/>
        <v>0</v>
      </c>
      <c r="K5561" s="8" t="e">
        <f t="shared" si="999"/>
        <v>#N/A</v>
      </c>
      <c r="L5561" s="7" t="e">
        <f t="shared" si="1000"/>
        <v>#N/A</v>
      </c>
      <c r="M5561" s="8" t="e">
        <f t="shared" si="966"/>
        <v>#N/A</v>
      </c>
      <c r="N5561" s="8" t="e">
        <f t="shared" si="967"/>
        <v>#N/A</v>
      </c>
    </row>
    <row r="5562" spans="1:14" ht="15.75" customHeight="1" x14ac:dyDescent="0.35">
      <c r="A5562" s="7">
        <f t="shared" si="990"/>
        <v>0</v>
      </c>
      <c r="B5562" s="7">
        <f t="shared" si="991"/>
        <v>0</v>
      </c>
      <c r="C5562" s="7">
        <f t="shared" si="992"/>
        <v>0</v>
      </c>
      <c r="D5562" s="7">
        <f t="shared" si="993"/>
        <v>0</v>
      </c>
      <c r="E5562" s="7" t="e">
        <f>IF('Report DCM'!$H5562="In-Stream Video","Rich Media display banner",IF('Report DCM'!$I5562&gt;'Report DCM'!$J5562,"Standard",VLOOKUP(CONCATENATE(bd_adtype,"_",bd_creativetype),tabela,2,FALSE)))</f>
        <v>#N/A</v>
      </c>
      <c r="F5562" s="7">
        <f t="shared" si="994"/>
        <v>0</v>
      </c>
      <c r="G5562" s="7">
        <f t="shared" si="995"/>
        <v>0</v>
      </c>
      <c r="H5562" s="7">
        <f t="shared" si="996"/>
        <v>0</v>
      </c>
      <c r="I5562" s="7">
        <f t="shared" si="997"/>
        <v>0</v>
      </c>
      <c r="J5562" s="7">
        <f t="shared" si="998"/>
        <v>0</v>
      </c>
      <c r="K5562" s="8" t="e">
        <f t="shared" si="999"/>
        <v>#N/A</v>
      </c>
      <c r="L5562" s="7" t="e">
        <f t="shared" si="1000"/>
        <v>#N/A</v>
      </c>
      <c r="M5562" s="8" t="e">
        <f t="shared" si="966"/>
        <v>#N/A</v>
      </c>
      <c r="N5562" s="8" t="e">
        <f t="shared" si="967"/>
        <v>#N/A</v>
      </c>
    </row>
    <row r="5563" spans="1:14" ht="15.75" customHeight="1" x14ac:dyDescent="0.35">
      <c r="A5563" s="7">
        <f t="shared" si="990"/>
        <v>0</v>
      </c>
      <c r="B5563" s="7">
        <f t="shared" si="991"/>
        <v>0</v>
      </c>
      <c r="C5563" s="7">
        <f t="shared" si="992"/>
        <v>0</v>
      </c>
      <c r="D5563" s="7">
        <f t="shared" si="993"/>
        <v>0</v>
      </c>
      <c r="E5563" s="7" t="e">
        <f>IF('Report DCM'!$H5563="In-Stream Video","Rich Media display banner",IF('Report DCM'!$I5563&gt;'Report DCM'!$J5563,"Standard",VLOOKUP(CONCATENATE(bd_adtype,"_",bd_creativetype),tabela,2,FALSE)))</f>
        <v>#N/A</v>
      </c>
      <c r="F5563" s="7">
        <f t="shared" si="994"/>
        <v>0</v>
      </c>
      <c r="G5563" s="7">
        <f t="shared" si="995"/>
        <v>0</v>
      </c>
      <c r="H5563" s="7">
        <f t="shared" si="996"/>
        <v>0</v>
      </c>
      <c r="I5563" s="7">
        <f t="shared" si="997"/>
        <v>0</v>
      </c>
      <c r="J5563" s="7">
        <f t="shared" si="998"/>
        <v>0</v>
      </c>
      <c r="K5563" s="8" t="e">
        <f t="shared" si="999"/>
        <v>#N/A</v>
      </c>
      <c r="L5563" s="7" t="e">
        <f t="shared" si="1000"/>
        <v>#N/A</v>
      </c>
      <c r="M5563" s="8" t="e">
        <f t="shared" si="966"/>
        <v>#N/A</v>
      </c>
      <c r="N5563" s="8" t="e">
        <f t="shared" si="967"/>
        <v>#N/A</v>
      </c>
    </row>
    <row r="5564" spans="1:14" ht="15.75" customHeight="1" x14ac:dyDescent="0.35">
      <c r="A5564" s="7">
        <f t="shared" si="990"/>
        <v>0</v>
      </c>
      <c r="B5564" s="7">
        <f t="shared" si="991"/>
        <v>0</v>
      </c>
      <c r="C5564" s="7">
        <f t="shared" si="992"/>
        <v>0</v>
      </c>
      <c r="D5564" s="7">
        <f t="shared" si="993"/>
        <v>0</v>
      </c>
      <c r="E5564" s="7" t="e">
        <f>IF('Report DCM'!$H5564="In-Stream Video","Rich Media display banner",IF('Report DCM'!$I5564&gt;'Report DCM'!$J5564,"Standard",VLOOKUP(CONCATENATE(bd_adtype,"_",bd_creativetype),tabela,2,FALSE)))</f>
        <v>#N/A</v>
      </c>
      <c r="F5564" s="7">
        <f t="shared" si="994"/>
        <v>0</v>
      </c>
      <c r="G5564" s="7">
        <f t="shared" si="995"/>
        <v>0</v>
      </c>
      <c r="H5564" s="7">
        <f t="shared" si="996"/>
        <v>0</v>
      </c>
      <c r="I5564" s="7">
        <f t="shared" si="997"/>
        <v>0</v>
      </c>
      <c r="J5564" s="7">
        <f t="shared" si="998"/>
        <v>0</v>
      </c>
      <c r="K5564" s="8" t="e">
        <f t="shared" si="999"/>
        <v>#N/A</v>
      </c>
      <c r="L5564" s="7" t="e">
        <f t="shared" si="1000"/>
        <v>#N/A</v>
      </c>
      <c r="M5564" s="8" t="e">
        <f t="shared" si="966"/>
        <v>#N/A</v>
      </c>
      <c r="N5564" s="8" t="e">
        <f t="shared" si="967"/>
        <v>#N/A</v>
      </c>
    </row>
    <row r="5565" spans="1:14" ht="15.75" customHeight="1" x14ac:dyDescent="0.35">
      <c r="A5565" s="7">
        <f t="shared" si="990"/>
        <v>0</v>
      </c>
      <c r="B5565" s="7">
        <f t="shared" si="991"/>
        <v>0</v>
      </c>
      <c r="C5565" s="7">
        <f t="shared" si="992"/>
        <v>0</v>
      </c>
      <c r="D5565" s="7">
        <f t="shared" si="993"/>
        <v>0</v>
      </c>
      <c r="E5565" s="7" t="e">
        <f>IF('Report DCM'!$H5565="In-Stream Video","Rich Media display banner",IF('Report DCM'!$I5565&gt;'Report DCM'!$J5565,"Standard",VLOOKUP(CONCATENATE(bd_adtype,"_",bd_creativetype),tabela,2,FALSE)))</f>
        <v>#N/A</v>
      </c>
      <c r="F5565" s="7">
        <f t="shared" si="994"/>
        <v>0</v>
      </c>
      <c r="G5565" s="7">
        <f t="shared" si="995"/>
        <v>0</v>
      </c>
      <c r="H5565" s="7">
        <f t="shared" si="996"/>
        <v>0</v>
      </c>
      <c r="I5565" s="7">
        <f t="shared" si="997"/>
        <v>0</v>
      </c>
      <c r="J5565" s="7">
        <f t="shared" si="998"/>
        <v>0</v>
      </c>
      <c r="K5565" s="8" t="e">
        <f t="shared" si="999"/>
        <v>#N/A</v>
      </c>
      <c r="L5565" s="7" t="e">
        <f t="shared" si="1000"/>
        <v>#N/A</v>
      </c>
      <c r="M5565" s="8" t="e">
        <f t="shared" si="966"/>
        <v>#N/A</v>
      </c>
      <c r="N5565" s="8" t="e">
        <f t="shared" si="967"/>
        <v>#N/A</v>
      </c>
    </row>
    <row r="5566" spans="1:14" ht="15.75" customHeight="1" x14ac:dyDescent="0.35">
      <c r="A5566" s="7">
        <f t="shared" si="990"/>
        <v>0</v>
      </c>
      <c r="B5566" s="7">
        <f t="shared" si="991"/>
        <v>0</v>
      </c>
      <c r="C5566" s="7">
        <f t="shared" si="992"/>
        <v>0</v>
      </c>
      <c r="D5566" s="7">
        <f t="shared" si="993"/>
        <v>0</v>
      </c>
      <c r="E5566" s="7" t="e">
        <f>IF('Report DCM'!$H5566="In-Stream Video","Rich Media display banner",IF('Report DCM'!$I5566&gt;'Report DCM'!$J5566,"Standard",VLOOKUP(CONCATENATE(bd_adtype,"_",bd_creativetype),tabela,2,FALSE)))</f>
        <v>#N/A</v>
      </c>
      <c r="F5566" s="7">
        <f t="shared" si="994"/>
        <v>0</v>
      </c>
      <c r="G5566" s="7">
        <f t="shared" si="995"/>
        <v>0</v>
      </c>
      <c r="H5566" s="7">
        <f t="shared" si="996"/>
        <v>0</v>
      </c>
      <c r="I5566" s="7">
        <f t="shared" si="997"/>
        <v>0</v>
      </c>
      <c r="J5566" s="7">
        <f t="shared" si="998"/>
        <v>0</v>
      </c>
      <c r="K5566" s="8" t="e">
        <f t="shared" si="999"/>
        <v>#N/A</v>
      </c>
      <c r="L5566" s="7" t="e">
        <f t="shared" si="1000"/>
        <v>#N/A</v>
      </c>
      <c r="M5566" s="8" t="e">
        <f t="shared" si="966"/>
        <v>#N/A</v>
      </c>
      <c r="N5566" s="8" t="e">
        <f t="shared" si="967"/>
        <v>#N/A</v>
      </c>
    </row>
    <row r="5567" spans="1:14" ht="15.75" customHeight="1" x14ac:dyDescent="0.35">
      <c r="A5567" s="7">
        <f t="shared" si="990"/>
        <v>0</v>
      </c>
      <c r="B5567" s="7">
        <f t="shared" si="991"/>
        <v>0</v>
      </c>
      <c r="C5567" s="7">
        <f t="shared" si="992"/>
        <v>0</v>
      </c>
      <c r="D5567" s="7">
        <f t="shared" si="993"/>
        <v>0</v>
      </c>
      <c r="E5567" s="7" t="e">
        <f>IF('Report DCM'!$H5567="In-Stream Video","Rich Media display banner",IF('Report DCM'!$I5567&gt;'Report DCM'!$J5567,"Standard",VLOOKUP(CONCATENATE(bd_adtype,"_",bd_creativetype),tabela,2,FALSE)))</f>
        <v>#N/A</v>
      </c>
      <c r="F5567" s="7">
        <f t="shared" si="994"/>
        <v>0</v>
      </c>
      <c r="G5567" s="7">
        <f t="shared" si="995"/>
        <v>0</v>
      </c>
      <c r="H5567" s="7">
        <f t="shared" si="996"/>
        <v>0</v>
      </c>
      <c r="I5567" s="7">
        <f t="shared" si="997"/>
        <v>0</v>
      </c>
      <c r="J5567" s="7">
        <f t="shared" si="998"/>
        <v>0</v>
      </c>
      <c r="K5567" s="8" t="e">
        <f t="shared" si="999"/>
        <v>#N/A</v>
      </c>
      <c r="L5567" s="7" t="e">
        <f t="shared" si="1000"/>
        <v>#N/A</v>
      </c>
      <c r="M5567" s="8" t="e">
        <f t="shared" si="966"/>
        <v>#N/A</v>
      </c>
      <c r="N5567" s="8" t="e">
        <f t="shared" si="967"/>
        <v>#N/A</v>
      </c>
    </row>
    <row r="5568" spans="1:14" ht="15.75" customHeight="1" x14ac:dyDescent="0.35">
      <c r="A5568" s="7">
        <f t="shared" si="990"/>
        <v>0</v>
      </c>
      <c r="B5568" s="7">
        <f t="shared" si="991"/>
        <v>0</v>
      </c>
      <c r="C5568" s="7">
        <f t="shared" si="992"/>
        <v>0</v>
      </c>
      <c r="D5568" s="7">
        <f t="shared" si="993"/>
        <v>0</v>
      </c>
      <c r="E5568" s="7" t="e">
        <f>IF('Report DCM'!$H5568="In-Stream Video","Rich Media display banner",IF('Report DCM'!$I5568&gt;'Report DCM'!$J5568,"Standard",VLOOKUP(CONCATENATE(bd_adtype,"_",bd_creativetype),tabela,2,FALSE)))</f>
        <v>#N/A</v>
      </c>
      <c r="F5568" s="7">
        <f t="shared" si="994"/>
        <v>0</v>
      </c>
      <c r="G5568" s="7">
        <f t="shared" si="995"/>
        <v>0</v>
      </c>
      <c r="H5568" s="7">
        <f t="shared" si="996"/>
        <v>0</v>
      </c>
      <c r="I5568" s="7">
        <f t="shared" si="997"/>
        <v>0</v>
      </c>
      <c r="J5568" s="7">
        <f t="shared" si="998"/>
        <v>0</v>
      </c>
      <c r="K5568" s="8" t="e">
        <f t="shared" si="999"/>
        <v>#N/A</v>
      </c>
      <c r="L5568" s="7" t="e">
        <f t="shared" si="1000"/>
        <v>#N/A</v>
      </c>
      <c r="M5568" s="8" t="e">
        <f t="shared" si="966"/>
        <v>#N/A</v>
      </c>
      <c r="N5568" s="8" t="e">
        <f t="shared" si="967"/>
        <v>#N/A</v>
      </c>
    </row>
    <row r="5569" spans="1:14" ht="15.75" customHeight="1" x14ac:dyDescent="0.35">
      <c r="A5569" s="7">
        <f t="shared" si="990"/>
        <v>0</v>
      </c>
      <c r="B5569" s="7">
        <f t="shared" si="991"/>
        <v>0</v>
      </c>
      <c r="C5569" s="7">
        <f t="shared" si="992"/>
        <v>0</v>
      </c>
      <c r="D5569" s="7">
        <f t="shared" si="993"/>
        <v>0</v>
      </c>
      <c r="E5569" s="7" t="e">
        <f>IF('Report DCM'!$H5569="In-Stream Video","Rich Media display banner",IF('Report DCM'!$I5569&gt;'Report DCM'!$J5569,"Standard",VLOOKUP(CONCATENATE(bd_adtype,"_",bd_creativetype),tabela,2,FALSE)))</f>
        <v>#N/A</v>
      </c>
      <c r="F5569" s="7">
        <f t="shared" si="994"/>
        <v>0</v>
      </c>
      <c r="G5569" s="7">
        <f t="shared" si="995"/>
        <v>0</v>
      </c>
      <c r="H5569" s="7">
        <f t="shared" si="996"/>
        <v>0</v>
      </c>
      <c r="I5569" s="7">
        <f t="shared" si="997"/>
        <v>0</v>
      </c>
      <c r="J5569" s="7">
        <f t="shared" si="998"/>
        <v>0</v>
      </c>
      <c r="K5569" s="8" t="e">
        <f t="shared" si="999"/>
        <v>#N/A</v>
      </c>
      <c r="L5569" s="7" t="e">
        <f t="shared" si="1000"/>
        <v>#N/A</v>
      </c>
      <c r="M5569" s="8" t="e">
        <f t="shared" si="966"/>
        <v>#N/A</v>
      </c>
      <c r="N5569" s="8" t="e">
        <f t="shared" si="967"/>
        <v>#N/A</v>
      </c>
    </row>
    <row r="5570" spans="1:14" ht="15.75" customHeight="1" x14ac:dyDescent="0.35">
      <c r="A5570" s="7">
        <f t="shared" ref="A5570:A5633" si="1001">bd_campaign</f>
        <v>0</v>
      </c>
      <c r="B5570" s="7">
        <f t="shared" ref="B5570:B5633" si="1002">bd_site</f>
        <v>0</v>
      </c>
      <c r="C5570" s="7">
        <f t="shared" ref="C5570:C5633" si="1003">bd_placement</f>
        <v>0</v>
      </c>
      <c r="D5570" s="7">
        <f t="shared" ref="D5570:D5633" si="1004">bd_placementID</f>
        <v>0</v>
      </c>
      <c r="E5570" s="7" t="e">
        <f>IF('Report DCM'!$H5570="In-Stream Video","Rich Media display banner",IF('Report DCM'!$I5570&gt;'Report DCM'!$J5570,"Standard",VLOOKUP(CONCATENATE(bd_adtype,"_",bd_creativetype),tabela,2,FALSE)))</f>
        <v>#N/A</v>
      </c>
      <c r="F5570" s="7">
        <f t="shared" ref="F5570:F5633" si="1005">bd_ad</f>
        <v>0</v>
      </c>
      <c r="G5570" s="7">
        <f t="shared" ref="G5570:G5633" si="1006">bd_adid</f>
        <v>0</v>
      </c>
      <c r="H5570" s="7">
        <f t="shared" ref="H5570:H5633" si="1007">bd_creativetype</f>
        <v>0</v>
      </c>
      <c r="I5570" s="7">
        <f t="shared" ref="I5570:I5633" si="1008">bd_impression</f>
        <v>0</v>
      </c>
      <c r="J5570" s="7">
        <f t="shared" ref="J5570:J5633" si="1009">bd_clicks</f>
        <v>0</v>
      </c>
      <c r="K5570" s="8" t="e">
        <f t="shared" ref="K5570:K5633" si="1010">VLOOKUP(E5570,tabela,2,FALSE)</f>
        <v>#N/A</v>
      </c>
      <c r="L5570" s="7" t="e">
        <f t="shared" ref="L5570:L5633" si="1011">VLOOKUP(E5570,tabela,3,FALSE)</f>
        <v>#N/A</v>
      </c>
      <c r="M5570" s="8" t="e">
        <f t="shared" si="966"/>
        <v>#N/A</v>
      </c>
      <c r="N5570" s="8" t="e">
        <f t="shared" si="967"/>
        <v>#N/A</v>
      </c>
    </row>
    <row r="5571" spans="1:14" ht="15.75" customHeight="1" x14ac:dyDescent="0.35">
      <c r="A5571" s="7">
        <f t="shared" si="1001"/>
        <v>0</v>
      </c>
      <c r="B5571" s="7">
        <f t="shared" si="1002"/>
        <v>0</v>
      </c>
      <c r="C5571" s="7">
        <f t="shared" si="1003"/>
        <v>0</v>
      </c>
      <c r="D5571" s="7">
        <f t="shared" si="1004"/>
        <v>0</v>
      </c>
      <c r="E5571" s="7" t="e">
        <f>IF('Report DCM'!$H5571="In-Stream Video","Rich Media display banner",IF('Report DCM'!$I5571&gt;'Report DCM'!$J5571,"Standard",VLOOKUP(CONCATENATE(bd_adtype,"_",bd_creativetype),tabela,2,FALSE)))</f>
        <v>#N/A</v>
      </c>
      <c r="F5571" s="7">
        <f t="shared" si="1005"/>
        <v>0</v>
      </c>
      <c r="G5571" s="7">
        <f t="shared" si="1006"/>
        <v>0</v>
      </c>
      <c r="H5571" s="7">
        <f t="shared" si="1007"/>
        <v>0</v>
      </c>
      <c r="I5571" s="7">
        <f t="shared" si="1008"/>
        <v>0</v>
      </c>
      <c r="J5571" s="7">
        <f t="shared" si="1009"/>
        <v>0</v>
      </c>
      <c r="K5571" s="8" t="e">
        <f t="shared" si="1010"/>
        <v>#N/A</v>
      </c>
      <c r="L5571" s="7" t="e">
        <f t="shared" si="1011"/>
        <v>#N/A</v>
      </c>
      <c r="M5571" s="8" t="e">
        <f t="shared" si="966"/>
        <v>#N/A</v>
      </c>
      <c r="N5571" s="8" t="e">
        <f t="shared" si="967"/>
        <v>#N/A</v>
      </c>
    </row>
    <row r="5572" spans="1:14" ht="15.75" customHeight="1" x14ac:dyDescent="0.35">
      <c r="A5572" s="7">
        <f t="shared" si="1001"/>
        <v>0</v>
      </c>
      <c r="B5572" s="7">
        <f t="shared" si="1002"/>
        <v>0</v>
      </c>
      <c r="C5572" s="7">
        <f t="shared" si="1003"/>
        <v>0</v>
      </c>
      <c r="D5572" s="7">
        <f t="shared" si="1004"/>
        <v>0</v>
      </c>
      <c r="E5572" s="7" t="e">
        <f>IF('Report DCM'!$H5572="In-Stream Video","Rich Media display banner",IF('Report DCM'!$I5572&gt;'Report DCM'!$J5572,"Standard",VLOOKUP(CONCATENATE(bd_adtype,"_",bd_creativetype),tabela,2,FALSE)))</f>
        <v>#N/A</v>
      </c>
      <c r="F5572" s="7">
        <f t="shared" si="1005"/>
        <v>0</v>
      </c>
      <c r="G5572" s="7">
        <f t="shared" si="1006"/>
        <v>0</v>
      </c>
      <c r="H5572" s="7">
        <f t="shared" si="1007"/>
        <v>0</v>
      </c>
      <c r="I5572" s="7">
        <f t="shared" si="1008"/>
        <v>0</v>
      </c>
      <c r="J5572" s="7">
        <f t="shared" si="1009"/>
        <v>0</v>
      </c>
      <c r="K5572" s="8" t="e">
        <f t="shared" si="1010"/>
        <v>#N/A</v>
      </c>
      <c r="L5572" s="7" t="e">
        <f t="shared" si="1011"/>
        <v>#N/A</v>
      </c>
      <c r="M5572" s="8" t="e">
        <f t="shared" si="966"/>
        <v>#N/A</v>
      </c>
      <c r="N5572" s="8" t="e">
        <f t="shared" si="967"/>
        <v>#N/A</v>
      </c>
    </row>
    <row r="5573" spans="1:14" ht="15.75" customHeight="1" x14ac:dyDescent="0.35">
      <c r="A5573" s="7">
        <f t="shared" si="1001"/>
        <v>0</v>
      </c>
      <c r="B5573" s="7">
        <f t="shared" si="1002"/>
        <v>0</v>
      </c>
      <c r="C5573" s="7">
        <f t="shared" si="1003"/>
        <v>0</v>
      </c>
      <c r="D5573" s="7">
        <f t="shared" si="1004"/>
        <v>0</v>
      </c>
      <c r="E5573" s="7" t="e">
        <f>IF('Report DCM'!$H5573="In-Stream Video","Rich Media display banner",IF('Report DCM'!$I5573&gt;'Report DCM'!$J5573,"Standard",VLOOKUP(CONCATENATE(bd_adtype,"_",bd_creativetype),tabela,2,FALSE)))</f>
        <v>#N/A</v>
      </c>
      <c r="F5573" s="7">
        <f t="shared" si="1005"/>
        <v>0</v>
      </c>
      <c r="G5573" s="7">
        <f t="shared" si="1006"/>
        <v>0</v>
      </c>
      <c r="H5573" s="7">
        <f t="shared" si="1007"/>
        <v>0</v>
      </c>
      <c r="I5573" s="7">
        <f t="shared" si="1008"/>
        <v>0</v>
      </c>
      <c r="J5573" s="7">
        <f t="shared" si="1009"/>
        <v>0</v>
      </c>
      <c r="K5573" s="8" t="e">
        <f t="shared" si="1010"/>
        <v>#N/A</v>
      </c>
      <c r="L5573" s="7" t="e">
        <f t="shared" si="1011"/>
        <v>#N/A</v>
      </c>
      <c r="M5573" s="8" t="e">
        <f t="shared" si="966"/>
        <v>#N/A</v>
      </c>
      <c r="N5573" s="8" t="e">
        <f t="shared" si="967"/>
        <v>#N/A</v>
      </c>
    </row>
    <row r="5574" spans="1:14" ht="15.75" customHeight="1" x14ac:dyDescent="0.35">
      <c r="A5574" s="7">
        <f t="shared" si="1001"/>
        <v>0</v>
      </c>
      <c r="B5574" s="7">
        <f t="shared" si="1002"/>
        <v>0</v>
      </c>
      <c r="C5574" s="7">
        <f t="shared" si="1003"/>
        <v>0</v>
      </c>
      <c r="D5574" s="7">
        <f t="shared" si="1004"/>
        <v>0</v>
      </c>
      <c r="E5574" s="7" t="e">
        <f>IF('Report DCM'!$H5574="In-Stream Video","Rich Media display banner",IF('Report DCM'!$I5574&gt;'Report DCM'!$J5574,"Standard",VLOOKUP(CONCATENATE(bd_adtype,"_",bd_creativetype),tabela,2,FALSE)))</f>
        <v>#N/A</v>
      </c>
      <c r="F5574" s="7">
        <f t="shared" si="1005"/>
        <v>0</v>
      </c>
      <c r="G5574" s="7">
        <f t="shared" si="1006"/>
        <v>0</v>
      </c>
      <c r="H5574" s="7">
        <f t="shared" si="1007"/>
        <v>0</v>
      </c>
      <c r="I5574" s="7">
        <f t="shared" si="1008"/>
        <v>0</v>
      </c>
      <c r="J5574" s="7">
        <f t="shared" si="1009"/>
        <v>0</v>
      </c>
      <c r="K5574" s="8" t="e">
        <f t="shared" si="1010"/>
        <v>#N/A</v>
      </c>
      <c r="L5574" s="7" t="e">
        <f t="shared" si="1011"/>
        <v>#N/A</v>
      </c>
      <c r="M5574" s="8" t="e">
        <f t="shared" si="966"/>
        <v>#N/A</v>
      </c>
      <c r="N5574" s="8" t="e">
        <f t="shared" si="967"/>
        <v>#N/A</v>
      </c>
    </row>
    <row r="5575" spans="1:14" ht="15.75" customHeight="1" x14ac:dyDescent="0.35">
      <c r="A5575" s="7">
        <f t="shared" si="1001"/>
        <v>0</v>
      </c>
      <c r="B5575" s="7">
        <f t="shared" si="1002"/>
        <v>0</v>
      </c>
      <c r="C5575" s="7">
        <f t="shared" si="1003"/>
        <v>0</v>
      </c>
      <c r="D5575" s="7">
        <f t="shared" si="1004"/>
        <v>0</v>
      </c>
      <c r="E5575" s="7" t="e">
        <f>IF('Report DCM'!$H5575="In-Stream Video","Rich Media display banner",IF('Report DCM'!$I5575&gt;'Report DCM'!$J5575,"Standard",VLOOKUP(CONCATENATE(bd_adtype,"_",bd_creativetype),tabela,2,FALSE)))</f>
        <v>#N/A</v>
      </c>
      <c r="F5575" s="7">
        <f t="shared" si="1005"/>
        <v>0</v>
      </c>
      <c r="G5575" s="7">
        <f t="shared" si="1006"/>
        <v>0</v>
      </c>
      <c r="H5575" s="7">
        <f t="shared" si="1007"/>
        <v>0</v>
      </c>
      <c r="I5575" s="7">
        <f t="shared" si="1008"/>
        <v>0</v>
      </c>
      <c r="J5575" s="7">
        <f t="shared" si="1009"/>
        <v>0</v>
      </c>
      <c r="K5575" s="8" t="e">
        <f t="shared" si="1010"/>
        <v>#N/A</v>
      </c>
      <c r="L5575" s="7" t="e">
        <f t="shared" si="1011"/>
        <v>#N/A</v>
      </c>
      <c r="M5575" s="8" t="e">
        <f t="shared" si="966"/>
        <v>#N/A</v>
      </c>
      <c r="N5575" s="8" t="e">
        <f t="shared" si="967"/>
        <v>#N/A</v>
      </c>
    </row>
    <row r="5576" spans="1:14" ht="15.75" customHeight="1" x14ac:dyDescent="0.35">
      <c r="A5576" s="7">
        <f t="shared" si="1001"/>
        <v>0</v>
      </c>
      <c r="B5576" s="7">
        <f t="shared" si="1002"/>
        <v>0</v>
      </c>
      <c r="C5576" s="7">
        <f t="shared" si="1003"/>
        <v>0</v>
      </c>
      <c r="D5576" s="7">
        <f t="shared" si="1004"/>
        <v>0</v>
      </c>
      <c r="E5576" s="7" t="e">
        <f>IF('Report DCM'!$H5576="In-Stream Video","Rich Media display banner",IF('Report DCM'!$I5576&gt;'Report DCM'!$J5576,"Standard",VLOOKUP(CONCATENATE(bd_adtype,"_",bd_creativetype),tabela,2,FALSE)))</f>
        <v>#N/A</v>
      </c>
      <c r="F5576" s="7">
        <f t="shared" si="1005"/>
        <v>0</v>
      </c>
      <c r="G5576" s="7">
        <f t="shared" si="1006"/>
        <v>0</v>
      </c>
      <c r="H5576" s="7">
        <f t="shared" si="1007"/>
        <v>0</v>
      </c>
      <c r="I5576" s="7">
        <f t="shared" si="1008"/>
        <v>0</v>
      </c>
      <c r="J5576" s="7">
        <f t="shared" si="1009"/>
        <v>0</v>
      </c>
      <c r="K5576" s="8" t="e">
        <f t="shared" si="1010"/>
        <v>#N/A</v>
      </c>
      <c r="L5576" s="7" t="e">
        <f t="shared" si="1011"/>
        <v>#N/A</v>
      </c>
      <c r="M5576" s="8" t="e">
        <f t="shared" si="966"/>
        <v>#N/A</v>
      </c>
      <c r="N5576" s="8" t="e">
        <f t="shared" si="967"/>
        <v>#N/A</v>
      </c>
    </row>
    <row r="5577" spans="1:14" ht="15.75" customHeight="1" x14ac:dyDescent="0.35">
      <c r="A5577" s="7">
        <f t="shared" si="1001"/>
        <v>0</v>
      </c>
      <c r="B5577" s="7">
        <f t="shared" si="1002"/>
        <v>0</v>
      </c>
      <c r="C5577" s="7">
        <f t="shared" si="1003"/>
        <v>0</v>
      </c>
      <c r="D5577" s="7">
        <f t="shared" si="1004"/>
        <v>0</v>
      </c>
      <c r="E5577" s="7" t="e">
        <f>IF('Report DCM'!$H5577="In-Stream Video","Rich Media display banner",IF('Report DCM'!$I5577&gt;'Report DCM'!$J5577,"Standard",VLOOKUP(CONCATENATE(bd_adtype,"_",bd_creativetype),tabela,2,FALSE)))</f>
        <v>#N/A</v>
      </c>
      <c r="F5577" s="7">
        <f t="shared" si="1005"/>
        <v>0</v>
      </c>
      <c r="G5577" s="7">
        <f t="shared" si="1006"/>
        <v>0</v>
      </c>
      <c r="H5577" s="7">
        <f t="shared" si="1007"/>
        <v>0</v>
      </c>
      <c r="I5577" s="7">
        <f t="shared" si="1008"/>
        <v>0</v>
      </c>
      <c r="J5577" s="7">
        <f t="shared" si="1009"/>
        <v>0</v>
      </c>
      <c r="K5577" s="8" t="e">
        <f t="shared" si="1010"/>
        <v>#N/A</v>
      </c>
      <c r="L5577" s="7" t="e">
        <f t="shared" si="1011"/>
        <v>#N/A</v>
      </c>
      <c r="M5577" s="8" t="e">
        <f t="shared" si="966"/>
        <v>#N/A</v>
      </c>
      <c r="N5577" s="8" t="e">
        <f t="shared" si="967"/>
        <v>#N/A</v>
      </c>
    </row>
    <row r="5578" spans="1:14" ht="15.75" customHeight="1" x14ac:dyDescent="0.35">
      <c r="A5578" s="7">
        <f t="shared" si="1001"/>
        <v>0</v>
      </c>
      <c r="B5578" s="7">
        <f t="shared" si="1002"/>
        <v>0</v>
      </c>
      <c r="C5578" s="7">
        <f t="shared" si="1003"/>
        <v>0</v>
      </c>
      <c r="D5578" s="7">
        <f t="shared" si="1004"/>
        <v>0</v>
      </c>
      <c r="E5578" s="7" t="e">
        <f>IF('Report DCM'!$H5578="In-Stream Video","Rich Media display banner",IF('Report DCM'!$I5578&gt;'Report DCM'!$J5578,"Standard",VLOOKUP(CONCATENATE(bd_adtype,"_",bd_creativetype),tabela,2,FALSE)))</f>
        <v>#N/A</v>
      </c>
      <c r="F5578" s="7">
        <f t="shared" si="1005"/>
        <v>0</v>
      </c>
      <c r="G5578" s="7">
        <f t="shared" si="1006"/>
        <v>0</v>
      </c>
      <c r="H5578" s="7">
        <f t="shared" si="1007"/>
        <v>0</v>
      </c>
      <c r="I5578" s="7">
        <f t="shared" si="1008"/>
        <v>0</v>
      </c>
      <c r="J5578" s="7">
        <f t="shared" si="1009"/>
        <v>0</v>
      </c>
      <c r="K5578" s="8" t="e">
        <f t="shared" si="1010"/>
        <v>#N/A</v>
      </c>
      <c r="L5578" s="7" t="e">
        <f t="shared" si="1011"/>
        <v>#N/A</v>
      </c>
      <c r="M5578" s="8" t="e">
        <f t="shared" si="966"/>
        <v>#N/A</v>
      </c>
      <c r="N5578" s="8" t="e">
        <f t="shared" si="967"/>
        <v>#N/A</v>
      </c>
    </row>
    <row r="5579" spans="1:14" ht="15.75" customHeight="1" x14ac:dyDescent="0.35">
      <c r="A5579" s="7">
        <f t="shared" si="1001"/>
        <v>0</v>
      </c>
      <c r="B5579" s="7">
        <f t="shared" si="1002"/>
        <v>0</v>
      </c>
      <c r="C5579" s="7">
        <f t="shared" si="1003"/>
        <v>0</v>
      </c>
      <c r="D5579" s="7">
        <f t="shared" si="1004"/>
        <v>0</v>
      </c>
      <c r="E5579" s="7" t="e">
        <f>IF('Report DCM'!$H5579="In-Stream Video","Rich Media display banner",IF('Report DCM'!$I5579&gt;'Report DCM'!$J5579,"Standard",VLOOKUP(CONCATENATE(bd_adtype,"_",bd_creativetype),tabela,2,FALSE)))</f>
        <v>#N/A</v>
      </c>
      <c r="F5579" s="7">
        <f t="shared" si="1005"/>
        <v>0</v>
      </c>
      <c r="G5579" s="7">
        <f t="shared" si="1006"/>
        <v>0</v>
      </c>
      <c r="H5579" s="7">
        <f t="shared" si="1007"/>
        <v>0</v>
      </c>
      <c r="I5579" s="7">
        <f t="shared" si="1008"/>
        <v>0</v>
      </c>
      <c r="J5579" s="7">
        <f t="shared" si="1009"/>
        <v>0</v>
      </c>
      <c r="K5579" s="8" t="e">
        <f t="shared" si="1010"/>
        <v>#N/A</v>
      </c>
      <c r="L5579" s="7" t="e">
        <f t="shared" si="1011"/>
        <v>#N/A</v>
      </c>
      <c r="M5579" s="8" t="e">
        <f t="shared" si="966"/>
        <v>#N/A</v>
      </c>
      <c r="N5579" s="8" t="e">
        <f t="shared" si="967"/>
        <v>#N/A</v>
      </c>
    </row>
    <row r="5580" spans="1:14" ht="15.75" customHeight="1" x14ac:dyDescent="0.35">
      <c r="A5580" s="7">
        <f t="shared" si="1001"/>
        <v>0</v>
      </c>
      <c r="B5580" s="7">
        <f t="shared" si="1002"/>
        <v>0</v>
      </c>
      <c r="C5580" s="7">
        <f t="shared" si="1003"/>
        <v>0</v>
      </c>
      <c r="D5580" s="7">
        <f t="shared" si="1004"/>
        <v>0</v>
      </c>
      <c r="E5580" s="7" t="e">
        <f>IF('Report DCM'!$H5580="In-Stream Video","Rich Media display banner",IF('Report DCM'!$I5580&gt;'Report DCM'!$J5580,"Standard",VLOOKUP(CONCATENATE(bd_adtype,"_",bd_creativetype),tabela,2,FALSE)))</f>
        <v>#N/A</v>
      </c>
      <c r="F5580" s="7">
        <f t="shared" si="1005"/>
        <v>0</v>
      </c>
      <c r="G5580" s="7">
        <f t="shared" si="1006"/>
        <v>0</v>
      </c>
      <c r="H5580" s="7">
        <f t="shared" si="1007"/>
        <v>0</v>
      </c>
      <c r="I5580" s="7">
        <f t="shared" si="1008"/>
        <v>0</v>
      </c>
      <c r="J5580" s="7">
        <f t="shared" si="1009"/>
        <v>0</v>
      </c>
      <c r="K5580" s="8" t="e">
        <f t="shared" si="1010"/>
        <v>#N/A</v>
      </c>
      <c r="L5580" s="7" t="e">
        <f t="shared" si="1011"/>
        <v>#N/A</v>
      </c>
      <c r="M5580" s="8" t="e">
        <f t="shared" si="966"/>
        <v>#N/A</v>
      </c>
      <c r="N5580" s="8" t="e">
        <f t="shared" si="967"/>
        <v>#N/A</v>
      </c>
    </row>
    <row r="5581" spans="1:14" ht="15.75" customHeight="1" x14ac:dyDescent="0.35">
      <c r="A5581" s="7">
        <f t="shared" si="1001"/>
        <v>0</v>
      </c>
      <c r="B5581" s="7">
        <f t="shared" si="1002"/>
        <v>0</v>
      </c>
      <c r="C5581" s="7">
        <f t="shared" si="1003"/>
        <v>0</v>
      </c>
      <c r="D5581" s="7">
        <f t="shared" si="1004"/>
        <v>0</v>
      </c>
      <c r="E5581" s="7" t="e">
        <f>IF('Report DCM'!$H5581="In-Stream Video","Rich Media display banner",IF('Report DCM'!$I5581&gt;'Report DCM'!$J5581,"Standard",VLOOKUP(CONCATENATE(bd_adtype,"_",bd_creativetype),tabela,2,FALSE)))</f>
        <v>#N/A</v>
      </c>
      <c r="F5581" s="7">
        <f t="shared" si="1005"/>
        <v>0</v>
      </c>
      <c r="G5581" s="7">
        <f t="shared" si="1006"/>
        <v>0</v>
      </c>
      <c r="H5581" s="7">
        <f t="shared" si="1007"/>
        <v>0</v>
      </c>
      <c r="I5581" s="7">
        <f t="shared" si="1008"/>
        <v>0</v>
      </c>
      <c r="J5581" s="7">
        <f t="shared" si="1009"/>
        <v>0</v>
      </c>
      <c r="K5581" s="8" t="e">
        <f t="shared" si="1010"/>
        <v>#N/A</v>
      </c>
      <c r="L5581" s="7" t="e">
        <f t="shared" si="1011"/>
        <v>#N/A</v>
      </c>
      <c r="M5581" s="8" t="e">
        <f t="shared" si="966"/>
        <v>#N/A</v>
      </c>
      <c r="N5581" s="8" t="e">
        <f t="shared" si="967"/>
        <v>#N/A</v>
      </c>
    </row>
    <row r="5582" spans="1:14" ht="15.75" customHeight="1" x14ac:dyDescent="0.35">
      <c r="A5582" s="7">
        <f t="shared" si="1001"/>
        <v>0</v>
      </c>
      <c r="B5582" s="7">
        <f t="shared" si="1002"/>
        <v>0</v>
      </c>
      <c r="C5582" s="7">
        <f t="shared" si="1003"/>
        <v>0</v>
      </c>
      <c r="D5582" s="7">
        <f t="shared" si="1004"/>
        <v>0</v>
      </c>
      <c r="E5582" s="7" t="e">
        <f>IF('Report DCM'!$H5582="In-Stream Video","Rich Media display banner",IF('Report DCM'!$I5582&gt;'Report DCM'!$J5582,"Standard",VLOOKUP(CONCATENATE(bd_adtype,"_",bd_creativetype),tabela,2,FALSE)))</f>
        <v>#N/A</v>
      </c>
      <c r="F5582" s="7">
        <f t="shared" si="1005"/>
        <v>0</v>
      </c>
      <c r="G5582" s="7">
        <f t="shared" si="1006"/>
        <v>0</v>
      </c>
      <c r="H5582" s="7">
        <f t="shared" si="1007"/>
        <v>0</v>
      </c>
      <c r="I5582" s="7">
        <f t="shared" si="1008"/>
        <v>0</v>
      </c>
      <c r="J5582" s="7">
        <f t="shared" si="1009"/>
        <v>0</v>
      </c>
      <c r="K5582" s="8" t="e">
        <f t="shared" si="1010"/>
        <v>#N/A</v>
      </c>
      <c r="L5582" s="7" t="e">
        <f t="shared" si="1011"/>
        <v>#N/A</v>
      </c>
      <c r="M5582" s="8" t="e">
        <f t="shared" si="966"/>
        <v>#N/A</v>
      </c>
      <c r="N5582" s="8" t="e">
        <f t="shared" si="967"/>
        <v>#N/A</v>
      </c>
    </row>
    <row r="5583" spans="1:14" ht="15.75" customHeight="1" x14ac:dyDescent="0.35">
      <c r="A5583" s="7">
        <f t="shared" si="1001"/>
        <v>0</v>
      </c>
      <c r="B5583" s="7">
        <f t="shared" si="1002"/>
        <v>0</v>
      </c>
      <c r="C5583" s="7">
        <f t="shared" si="1003"/>
        <v>0</v>
      </c>
      <c r="D5583" s="7">
        <f t="shared" si="1004"/>
        <v>0</v>
      </c>
      <c r="E5583" s="7" t="e">
        <f>IF('Report DCM'!$H5583="In-Stream Video","Rich Media display banner",IF('Report DCM'!$I5583&gt;'Report DCM'!$J5583,"Standard",VLOOKUP(CONCATENATE(bd_adtype,"_",bd_creativetype),tabela,2,FALSE)))</f>
        <v>#N/A</v>
      </c>
      <c r="F5583" s="7">
        <f t="shared" si="1005"/>
        <v>0</v>
      </c>
      <c r="G5583" s="7">
        <f t="shared" si="1006"/>
        <v>0</v>
      </c>
      <c r="H5583" s="7">
        <f t="shared" si="1007"/>
        <v>0</v>
      </c>
      <c r="I5583" s="7">
        <f t="shared" si="1008"/>
        <v>0</v>
      </c>
      <c r="J5583" s="7">
        <f t="shared" si="1009"/>
        <v>0</v>
      </c>
      <c r="K5583" s="8" t="e">
        <f t="shared" si="1010"/>
        <v>#N/A</v>
      </c>
      <c r="L5583" s="7" t="e">
        <f t="shared" si="1011"/>
        <v>#N/A</v>
      </c>
      <c r="M5583" s="8" t="e">
        <f t="shared" si="966"/>
        <v>#N/A</v>
      </c>
      <c r="N5583" s="8" t="e">
        <f t="shared" si="967"/>
        <v>#N/A</v>
      </c>
    </row>
    <row r="5584" spans="1:14" ht="15.75" customHeight="1" x14ac:dyDescent="0.35">
      <c r="A5584" s="7">
        <f t="shared" si="1001"/>
        <v>0</v>
      </c>
      <c r="B5584" s="7">
        <f t="shared" si="1002"/>
        <v>0</v>
      </c>
      <c r="C5584" s="7">
        <f t="shared" si="1003"/>
        <v>0</v>
      </c>
      <c r="D5584" s="7">
        <f t="shared" si="1004"/>
        <v>0</v>
      </c>
      <c r="E5584" s="7" t="e">
        <f>IF('Report DCM'!$H5584="In-Stream Video","Rich Media display banner",IF('Report DCM'!$I5584&gt;'Report DCM'!$J5584,"Standard",VLOOKUP(CONCATENATE(bd_adtype,"_",bd_creativetype),tabela,2,FALSE)))</f>
        <v>#N/A</v>
      </c>
      <c r="F5584" s="7">
        <f t="shared" si="1005"/>
        <v>0</v>
      </c>
      <c r="G5584" s="7">
        <f t="shared" si="1006"/>
        <v>0</v>
      </c>
      <c r="H5584" s="7">
        <f t="shared" si="1007"/>
        <v>0</v>
      </c>
      <c r="I5584" s="7">
        <f t="shared" si="1008"/>
        <v>0</v>
      </c>
      <c r="J5584" s="7">
        <f t="shared" si="1009"/>
        <v>0</v>
      </c>
      <c r="K5584" s="8" t="e">
        <f t="shared" si="1010"/>
        <v>#N/A</v>
      </c>
      <c r="L5584" s="7" t="e">
        <f t="shared" si="1011"/>
        <v>#N/A</v>
      </c>
      <c r="M5584" s="8" t="e">
        <f t="shared" si="966"/>
        <v>#N/A</v>
      </c>
      <c r="N5584" s="8" t="e">
        <f t="shared" si="967"/>
        <v>#N/A</v>
      </c>
    </row>
    <row r="5585" spans="1:14" ht="15.75" customHeight="1" x14ac:dyDescent="0.35">
      <c r="A5585" s="7">
        <f t="shared" si="1001"/>
        <v>0</v>
      </c>
      <c r="B5585" s="7">
        <f t="shared" si="1002"/>
        <v>0</v>
      </c>
      <c r="C5585" s="7">
        <f t="shared" si="1003"/>
        <v>0</v>
      </c>
      <c r="D5585" s="7">
        <f t="shared" si="1004"/>
        <v>0</v>
      </c>
      <c r="E5585" s="7" t="e">
        <f>IF('Report DCM'!$H5585="In-Stream Video","Rich Media display banner",IF('Report DCM'!$I5585&gt;'Report DCM'!$J5585,"Standard",VLOOKUP(CONCATENATE(bd_adtype,"_",bd_creativetype),tabela,2,FALSE)))</f>
        <v>#N/A</v>
      </c>
      <c r="F5585" s="7">
        <f t="shared" si="1005"/>
        <v>0</v>
      </c>
      <c r="G5585" s="7">
        <f t="shared" si="1006"/>
        <v>0</v>
      </c>
      <c r="H5585" s="7">
        <f t="shared" si="1007"/>
        <v>0</v>
      </c>
      <c r="I5585" s="7">
        <f t="shared" si="1008"/>
        <v>0</v>
      </c>
      <c r="J5585" s="7">
        <f t="shared" si="1009"/>
        <v>0</v>
      </c>
      <c r="K5585" s="8" t="e">
        <f t="shared" si="1010"/>
        <v>#N/A</v>
      </c>
      <c r="L5585" s="7" t="e">
        <f t="shared" si="1011"/>
        <v>#N/A</v>
      </c>
      <c r="M5585" s="8" t="e">
        <f t="shared" si="966"/>
        <v>#N/A</v>
      </c>
      <c r="N5585" s="8" t="e">
        <f t="shared" si="967"/>
        <v>#N/A</v>
      </c>
    </row>
    <row r="5586" spans="1:14" ht="15.75" customHeight="1" x14ac:dyDescent="0.35">
      <c r="A5586" s="7">
        <f t="shared" si="1001"/>
        <v>0</v>
      </c>
      <c r="B5586" s="7">
        <f t="shared" si="1002"/>
        <v>0</v>
      </c>
      <c r="C5586" s="7">
        <f t="shared" si="1003"/>
        <v>0</v>
      </c>
      <c r="D5586" s="7">
        <f t="shared" si="1004"/>
        <v>0</v>
      </c>
      <c r="E5586" s="7" t="e">
        <f>IF('Report DCM'!$H5586="In-Stream Video","Rich Media display banner",IF('Report DCM'!$I5586&gt;'Report DCM'!$J5586,"Standard",VLOOKUP(CONCATENATE(bd_adtype,"_",bd_creativetype),tabela,2,FALSE)))</f>
        <v>#N/A</v>
      </c>
      <c r="F5586" s="7">
        <f t="shared" si="1005"/>
        <v>0</v>
      </c>
      <c r="G5586" s="7">
        <f t="shared" si="1006"/>
        <v>0</v>
      </c>
      <c r="H5586" s="7">
        <f t="shared" si="1007"/>
        <v>0</v>
      </c>
      <c r="I5586" s="7">
        <f t="shared" si="1008"/>
        <v>0</v>
      </c>
      <c r="J5586" s="7">
        <f t="shared" si="1009"/>
        <v>0</v>
      </c>
      <c r="K5586" s="8" t="e">
        <f t="shared" si="1010"/>
        <v>#N/A</v>
      </c>
      <c r="L5586" s="7" t="e">
        <f t="shared" si="1011"/>
        <v>#N/A</v>
      </c>
      <c r="M5586" s="8" t="e">
        <f t="shared" si="966"/>
        <v>#N/A</v>
      </c>
      <c r="N5586" s="8" t="e">
        <f t="shared" si="967"/>
        <v>#N/A</v>
      </c>
    </row>
    <row r="5587" spans="1:14" ht="15.75" customHeight="1" x14ac:dyDescent="0.35">
      <c r="A5587" s="7">
        <f t="shared" si="1001"/>
        <v>0</v>
      </c>
      <c r="B5587" s="7">
        <f t="shared" si="1002"/>
        <v>0</v>
      </c>
      <c r="C5587" s="7">
        <f t="shared" si="1003"/>
        <v>0</v>
      </c>
      <c r="D5587" s="7">
        <f t="shared" si="1004"/>
        <v>0</v>
      </c>
      <c r="E5587" s="7" t="e">
        <f>IF('Report DCM'!$H5587="In-Stream Video","Rich Media display banner",IF('Report DCM'!$I5587&gt;'Report DCM'!$J5587,"Standard",VLOOKUP(CONCATENATE(bd_adtype,"_",bd_creativetype),tabela,2,FALSE)))</f>
        <v>#N/A</v>
      </c>
      <c r="F5587" s="7">
        <f t="shared" si="1005"/>
        <v>0</v>
      </c>
      <c r="G5587" s="7">
        <f t="shared" si="1006"/>
        <v>0</v>
      </c>
      <c r="H5587" s="7">
        <f t="shared" si="1007"/>
        <v>0</v>
      </c>
      <c r="I5587" s="7">
        <f t="shared" si="1008"/>
        <v>0</v>
      </c>
      <c r="J5587" s="7">
        <f t="shared" si="1009"/>
        <v>0</v>
      </c>
      <c r="K5587" s="8" t="e">
        <f t="shared" si="1010"/>
        <v>#N/A</v>
      </c>
      <c r="L5587" s="7" t="e">
        <f t="shared" si="1011"/>
        <v>#N/A</v>
      </c>
      <c r="M5587" s="8" t="e">
        <f t="shared" si="966"/>
        <v>#N/A</v>
      </c>
      <c r="N5587" s="8" t="e">
        <f t="shared" si="967"/>
        <v>#N/A</v>
      </c>
    </row>
    <row r="5588" spans="1:14" ht="15.75" customHeight="1" x14ac:dyDescent="0.35">
      <c r="A5588" s="7">
        <f t="shared" si="1001"/>
        <v>0</v>
      </c>
      <c r="B5588" s="7">
        <f t="shared" si="1002"/>
        <v>0</v>
      </c>
      <c r="C5588" s="7">
        <f t="shared" si="1003"/>
        <v>0</v>
      </c>
      <c r="D5588" s="7">
        <f t="shared" si="1004"/>
        <v>0</v>
      </c>
      <c r="E5588" s="7" t="e">
        <f>IF('Report DCM'!$H5588="In-Stream Video","Rich Media display banner",IF('Report DCM'!$I5588&gt;'Report DCM'!$J5588,"Standard",VLOOKUP(CONCATENATE(bd_adtype,"_",bd_creativetype),tabela,2,FALSE)))</f>
        <v>#N/A</v>
      </c>
      <c r="F5588" s="7">
        <f t="shared" si="1005"/>
        <v>0</v>
      </c>
      <c r="G5588" s="7">
        <f t="shared" si="1006"/>
        <v>0</v>
      </c>
      <c r="H5588" s="7">
        <f t="shared" si="1007"/>
        <v>0</v>
      </c>
      <c r="I5588" s="7">
        <f t="shared" si="1008"/>
        <v>0</v>
      </c>
      <c r="J5588" s="7">
        <f t="shared" si="1009"/>
        <v>0</v>
      </c>
      <c r="K5588" s="8" t="e">
        <f t="shared" si="1010"/>
        <v>#N/A</v>
      </c>
      <c r="L5588" s="7" t="e">
        <f t="shared" si="1011"/>
        <v>#N/A</v>
      </c>
      <c r="M5588" s="8" t="e">
        <f t="shared" si="966"/>
        <v>#N/A</v>
      </c>
      <c r="N5588" s="8" t="e">
        <f t="shared" si="967"/>
        <v>#N/A</v>
      </c>
    </row>
    <row r="5589" spans="1:14" ht="15.75" customHeight="1" x14ac:dyDescent="0.35">
      <c r="A5589" s="7">
        <f t="shared" si="1001"/>
        <v>0</v>
      </c>
      <c r="B5589" s="7">
        <f t="shared" si="1002"/>
        <v>0</v>
      </c>
      <c r="C5589" s="7">
        <f t="shared" si="1003"/>
        <v>0</v>
      </c>
      <c r="D5589" s="7">
        <f t="shared" si="1004"/>
        <v>0</v>
      </c>
      <c r="E5589" s="7" t="e">
        <f>IF('Report DCM'!$H5589="In-Stream Video","Rich Media display banner",IF('Report DCM'!$I5589&gt;'Report DCM'!$J5589,"Standard",VLOOKUP(CONCATENATE(bd_adtype,"_",bd_creativetype),tabela,2,FALSE)))</f>
        <v>#N/A</v>
      </c>
      <c r="F5589" s="7">
        <f t="shared" si="1005"/>
        <v>0</v>
      </c>
      <c r="G5589" s="7">
        <f t="shared" si="1006"/>
        <v>0</v>
      </c>
      <c r="H5589" s="7">
        <f t="shared" si="1007"/>
        <v>0</v>
      </c>
      <c r="I5589" s="7">
        <f t="shared" si="1008"/>
        <v>0</v>
      </c>
      <c r="J5589" s="7">
        <f t="shared" si="1009"/>
        <v>0</v>
      </c>
      <c r="K5589" s="8" t="e">
        <f t="shared" si="1010"/>
        <v>#N/A</v>
      </c>
      <c r="L5589" s="7" t="e">
        <f t="shared" si="1011"/>
        <v>#N/A</v>
      </c>
      <c r="M5589" s="8" t="e">
        <f t="shared" si="966"/>
        <v>#N/A</v>
      </c>
      <c r="N5589" s="8" t="e">
        <f t="shared" si="967"/>
        <v>#N/A</v>
      </c>
    </row>
    <row r="5590" spans="1:14" ht="15.75" customHeight="1" x14ac:dyDescent="0.35">
      <c r="A5590" s="7">
        <f t="shared" si="1001"/>
        <v>0</v>
      </c>
      <c r="B5590" s="7">
        <f t="shared" si="1002"/>
        <v>0</v>
      </c>
      <c r="C5590" s="7">
        <f t="shared" si="1003"/>
        <v>0</v>
      </c>
      <c r="D5590" s="7">
        <f t="shared" si="1004"/>
        <v>0</v>
      </c>
      <c r="E5590" s="7" t="e">
        <f>IF('Report DCM'!$H5590="In-Stream Video","Rich Media display banner",IF('Report DCM'!$I5590&gt;'Report DCM'!$J5590,"Standard",VLOOKUP(CONCATENATE(bd_adtype,"_",bd_creativetype),tabela,2,FALSE)))</f>
        <v>#N/A</v>
      </c>
      <c r="F5590" s="7">
        <f t="shared" si="1005"/>
        <v>0</v>
      </c>
      <c r="G5590" s="7">
        <f t="shared" si="1006"/>
        <v>0</v>
      </c>
      <c r="H5590" s="7">
        <f t="shared" si="1007"/>
        <v>0</v>
      </c>
      <c r="I5590" s="7">
        <f t="shared" si="1008"/>
        <v>0</v>
      </c>
      <c r="J5590" s="7">
        <f t="shared" si="1009"/>
        <v>0</v>
      </c>
      <c r="K5590" s="8" t="e">
        <f t="shared" si="1010"/>
        <v>#N/A</v>
      </c>
      <c r="L5590" s="7" t="e">
        <f t="shared" si="1011"/>
        <v>#N/A</v>
      </c>
      <c r="M5590" s="8" t="e">
        <f t="shared" si="966"/>
        <v>#N/A</v>
      </c>
      <c r="N5590" s="8" t="e">
        <f t="shared" si="967"/>
        <v>#N/A</v>
      </c>
    </row>
    <row r="5591" spans="1:14" ht="15.75" customHeight="1" x14ac:dyDescent="0.35">
      <c r="A5591" s="7">
        <f t="shared" si="1001"/>
        <v>0</v>
      </c>
      <c r="B5591" s="7">
        <f t="shared" si="1002"/>
        <v>0</v>
      </c>
      <c r="C5591" s="7">
        <f t="shared" si="1003"/>
        <v>0</v>
      </c>
      <c r="D5591" s="7">
        <f t="shared" si="1004"/>
        <v>0</v>
      </c>
      <c r="E5591" s="7" t="e">
        <f>IF('Report DCM'!$H5591="In-Stream Video","Rich Media display banner",IF('Report DCM'!$I5591&gt;'Report DCM'!$J5591,"Standard",VLOOKUP(CONCATENATE(bd_adtype,"_",bd_creativetype),tabela,2,FALSE)))</f>
        <v>#N/A</v>
      </c>
      <c r="F5591" s="7">
        <f t="shared" si="1005"/>
        <v>0</v>
      </c>
      <c r="G5591" s="7">
        <f t="shared" si="1006"/>
        <v>0</v>
      </c>
      <c r="H5591" s="7">
        <f t="shared" si="1007"/>
        <v>0</v>
      </c>
      <c r="I5591" s="7">
        <f t="shared" si="1008"/>
        <v>0</v>
      </c>
      <c r="J5591" s="7">
        <f t="shared" si="1009"/>
        <v>0</v>
      </c>
      <c r="K5591" s="8" t="e">
        <f t="shared" si="1010"/>
        <v>#N/A</v>
      </c>
      <c r="L5591" s="7" t="e">
        <f t="shared" si="1011"/>
        <v>#N/A</v>
      </c>
      <c r="M5591" s="8" t="e">
        <f t="shared" si="966"/>
        <v>#N/A</v>
      </c>
      <c r="N5591" s="8" t="e">
        <f t="shared" si="967"/>
        <v>#N/A</v>
      </c>
    </row>
    <row r="5592" spans="1:14" ht="15.75" customHeight="1" x14ac:dyDescent="0.35">
      <c r="A5592" s="7">
        <f t="shared" si="1001"/>
        <v>0</v>
      </c>
      <c r="B5592" s="7">
        <f t="shared" si="1002"/>
        <v>0</v>
      </c>
      <c r="C5592" s="7">
        <f t="shared" si="1003"/>
        <v>0</v>
      </c>
      <c r="D5592" s="7">
        <f t="shared" si="1004"/>
        <v>0</v>
      </c>
      <c r="E5592" s="7" t="e">
        <f>IF('Report DCM'!$H5592="In-Stream Video","Rich Media display banner",IF('Report DCM'!$I5592&gt;'Report DCM'!$J5592,"Standard",VLOOKUP(CONCATENATE(bd_adtype,"_",bd_creativetype),tabela,2,FALSE)))</f>
        <v>#N/A</v>
      </c>
      <c r="F5592" s="7">
        <f t="shared" si="1005"/>
        <v>0</v>
      </c>
      <c r="G5592" s="7">
        <f t="shared" si="1006"/>
        <v>0</v>
      </c>
      <c r="H5592" s="7">
        <f t="shared" si="1007"/>
        <v>0</v>
      </c>
      <c r="I5592" s="7">
        <f t="shared" si="1008"/>
        <v>0</v>
      </c>
      <c r="J5592" s="7">
        <f t="shared" si="1009"/>
        <v>0</v>
      </c>
      <c r="K5592" s="8" t="e">
        <f t="shared" si="1010"/>
        <v>#N/A</v>
      </c>
      <c r="L5592" s="7" t="e">
        <f t="shared" si="1011"/>
        <v>#N/A</v>
      </c>
      <c r="M5592" s="8" t="e">
        <f t="shared" si="966"/>
        <v>#N/A</v>
      </c>
      <c r="N5592" s="8" t="e">
        <f t="shared" si="967"/>
        <v>#N/A</v>
      </c>
    </row>
    <row r="5593" spans="1:14" ht="15.75" customHeight="1" x14ac:dyDescent="0.35">
      <c r="A5593" s="7">
        <f t="shared" si="1001"/>
        <v>0</v>
      </c>
      <c r="B5593" s="7">
        <f t="shared" si="1002"/>
        <v>0</v>
      </c>
      <c r="C5593" s="7">
        <f t="shared" si="1003"/>
        <v>0</v>
      </c>
      <c r="D5593" s="7">
        <f t="shared" si="1004"/>
        <v>0</v>
      </c>
      <c r="E5593" s="7" t="e">
        <f>IF('Report DCM'!$H5593="In-Stream Video","Rich Media display banner",IF('Report DCM'!$I5593&gt;'Report DCM'!$J5593,"Standard",VLOOKUP(CONCATENATE(bd_adtype,"_",bd_creativetype),tabela,2,FALSE)))</f>
        <v>#N/A</v>
      </c>
      <c r="F5593" s="7">
        <f t="shared" si="1005"/>
        <v>0</v>
      </c>
      <c r="G5593" s="7">
        <f t="shared" si="1006"/>
        <v>0</v>
      </c>
      <c r="H5593" s="7">
        <f t="shared" si="1007"/>
        <v>0</v>
      </c>
      <c r="I5593" s="7">
        <f t="shared" si="1008"/>
        <v>0</v>
      </c>
      <c r="J5593" s="7">
        <f t="shared" si="1009"/>
        <v>0</v>
      </c>
      <c r="K5593" s="8" t="e">
        <f t="shared" si="1010"/>
        <v>#N/A</v>
      </c>
      <c r="L5593" s="7" t="e">
        <f t="shared" si="1011"/>
        <v>#N/A</v>
      </c>
      <c r="M5593" s="8" t="e">
        <f t="shared" si="966"/>
        <v>#N/A</v>
      </c>
      <c r="N5593" s="8" t="e">
        <f t="shared" si="967"/>
        <v>#N/A</v>
      </c>
    </row>
    <row r="5594" spans="1:14" ht="15.75" customHeight="1" x14ac:dyDescent="0.35">
      <c r="A5594" s="7">
        <f t="shared" si="1001"/>
        <v>0</v>
      </c>
      <c r="B5594" s="7">
        <f t="shared" si="1002"/>
        <v>0</v>
      </c>
      <c r="C5594" s="7">
        <f t="shared" si="1003"/>
        <v>0</v>
      </c>
      <c r="D5594" s="7">
        <f t="shared" si="1004"/>
        <v>0</v>
      </c>
      <c r="E5594" s="7" t="e">
        <f>IF('Report DCM'!$H5594="In-Stream Video","Rich Media display banner",IF('Report DCM'!$I5594&gt;'Report DCM'!$J5594,"Standard",VLOOKUP(CONCATENATE(bd_adtype,"_",bd_creativetype),tabela,2,FALSE)))</f>
        <v>#N/A</v>
      </c>
      <c r="F5594" s="7">
        <f t="shared" si="1005"/>
        <v>0</v>
      </c>
      <c r="G5594" s="7">
        <f t="shared" si="1006"/>
        <v>0</v>
      </c>
      <c r="H5594" s="7">
        <f t="shared" si="1007"/>
        <v>0</v>
      </c>
      <c r="I5594" s="7">
        <f t="shared" si="1008"/>
        <v>0</v>
      </c>
      <c r="J5594" s="7">
        <f t="shared" si="1009"/>
        <v>0</v>
      </c>
      <c r="K5594" s="8" t="e">
        <f t="shared" si="1010"/>
        <v>#N/A</v>
      </c>
      <c r="L5594" s="7" t="e">
        <f t="shared" si="1011"/>
        <v>#N/A</v>
      </c>
      <c r="M5594" s="8" t="e">
        <f t="shared" si="966"/>
        <v>#N/A</v>
      </c>
      <c r="N5594" s="8" t="e">
        <f t="shared" si="967"/>
        <v>#N/A</v>
      </c>
    </row>
    <row r="5595" spans="1:14" ht="15.75" customHeight="1" x14ac:dyDescent="0.35">
      <c r="A5595" s="7">
        <f t="shared" si="1001"/>
        <v>0</v>
      </c>
      <c r="B5595" s="7">
        <f t="shared" si="1002"/>
        <v>0</v>
      </c>
      <c r="C5595" s="7">
        <f t="shared" si="1003"/>
        <v>0</v>
      </c>
      <c r="D5595" s="7">
        <f t="shared" si="1004"/>
        <v>0</v>
      </c>
      <c r="E5595" s="7" t="e">
        <f>IF('Report DCM'!$H5595="In-Stream Video","Rich Media display banner",IF('Report DCM'!$I5595&gt;'Report DCM'!$J5595,"Standard",VLOOKUP(CONCATENATE(bd_adtype,"_",bd_creativetype),tabela,2,FALSE)))</f>
        <v>#N/A</v>
      </c>
      <c r="F5595" s="7">
        <f t="shared" si="1005"/>
        <v>0</v>
      </c>
      <c r="G5595" s="7">
        <f t="shared" si="1006"/>
        <v>0</v>
      </c>
      <c r="H5595" s="7">
        <f t="shared" si="1007"/>
        <v>0</v>
      </c>
      <c r="I5595" s="7">
        <f t="shared" si="1008"/>
        <v>0</v>
      </c>
      <c r="J5595" s="7">
        <f t="shared" si="1009"/>
        <v>0</v>
      </c>
      <c r="K5595" s="8" t="e">
        <f t="shared" si="1010"/>
        <v>#N/A</v>
      </c>
      <c r="L5595" s="7" t="e">
        <f t="shared" si="1011"/>
        <v>#N/A</v>
      </c>
      <c r="M5595" s="8" t="e">
        <f t="shared" si="966"/>
        <v>#N/A</v>
      </c>
      <c r="N5595" s="8" t="e">
        <f t="shared" si="967"/>
        <v>#N/A</v>
      </c>
    </row>
    <row r="5596" spans="1:14" ht="15.75" customHeight="1" x14ac:dyDescent="0.35">
      <c r="A5596" s="7">
        <f t="shared" si="1001"/>
        <v>0</v>
      </c>
      <c r="B5596" s="7">
        <f t="shared" si="1002"/>
        <v>0</v>
      </c>
      <c r="C5596" s="7">
        <f t="shared" si="1003"/>
        <v>0</v>
      </c>
      <c r="D5596" s="7">
        <f t="shared" si="1004"/>
        <v>0</v>
      </c>
      <c r="E5596" s="7" t="e">
        <f>IF('Report DCM'!$H5596="In-Stream Video","Rich Media display banner",IF('Report DCM'!$I5596&gt;'Report DCM'!$J5596,"Standard",VLOOKUP(CONCATENATE(bd_adtype,"_",bd_creativetype),tabela,2,FALSE)))</f>
        <v>#N/A</v>
      </c>
      <c r="F5596" s="7">
        <f t="shared" si="1005"/>
        <v>0</v>
      </c>
      <c r="G5596" s="7">
        <f t="shared" si="1006"/>
        <v>0</v>
      </c>
      <c r="H5596" s="7">
        <f t="shared" si="1007"/>
        <v>0</v>
      </c>
      <c r="I5596" s="7">
        <f t="shared" si="1008"/>
        <v>0</v>
      </c>
      <c r="J5596" s="7">
        <f t="shared" si="1009"/>
        <v>0</v>
      </c>
      <c r="K5596" s="8" t="e">
        <f t="shared" si="1010"/>
        <v>#N/A</v>
      </c>
      <c r="L5596" s="7" t="e">
        <f t="shared" si="1011"/>
        <v>#N/A</v>
      </c>
      <c r="M5596" s="8" t="e">
        <f t="shared" si="966"/>
        <v>#N/A</v>
      </c>
      <c r="N5596" s="8" t="e">
        <f t="shared" si="967"/>
        <v>#N/A</v>
      </c>
    </row>
    <row r="5597" spans="1:14" ht="15.75" customHeight="1" x14ac:dyDescent="0.35">
      <c r="A5597" s="7">
        <f t="shared" si="1001"/>
        <v>0</v>
      </c>
      <c r="B5597" s="7">
        <f t="shared" si="1002"/>
        <v>0</v>
      </c>
      <c r="C5597" s="7">
        <f t="shared" si="1003"/>
        <v>0</v>
      </c>
      <c r="D5597" s="7">
        <f t="shared" si="1004"/>
        <v>0</v>
      </c>
      <c r="E5597" s="7" t="e">
        <f>IF('Report DCM'!$H5597="In-Stream Video","Rich Media display banner",IF('Report DCM'!$I5597&gt;'Report DCM'!$J5597,"Standard",VLOOKUP(CONCATENATE(bd_adtype,"_",bd_creativetype),tabela,2,FALSE)))</f>
        <v>#N/A</v>
      </c>
      <c r="F5597" s="7">
        <f t="shared" si="1005"/>
        <v>0</v>
      </c>
      <c r="G5597" s="7">
        <f t="shared" si="1006"/>
        <v>0</v>
      </c>
      <c r="H5597" s="7">
        <f t="shared" si="1007"/>
        <v>0</v>
      </c>
      <c r="I5597" s="7">
        <f t="shared" si="1008"/>
        <v>0</v>
      </c>
      <c r="J5597" s="7">
        <f t="shared" si="1009"/>
        <v>0</v>
      </c>
      <c r="K5597" s="8" t="e">
        <f t="shared" si="1010"/>
        <v>#N/A</v>
      </c>
      <c r="L5597" s="7" t="e">
        <f t="shared" si="1011"/>
        <v>#N/A</v>
      </c>
      <c r="M5597" s="8" t="e">
        <f t="shared" si="966"/>
        <v>#N/A</v>
      </c>
      <c r="N5597" s="8" t="e">
        <f t="shared" si="967"/>
        <v>#N/A</v>
      </c>
    </row>
    <row r="5598" spans="1:14" ht="15.75" customHeight="1" x14ac:dyDescent="0.35">
      <c r="A5598" s="7">
        <f t="shared" si="1001"/>
        <v>0</v>
      </c>
      <c r="B5598" s="7">
        <f t="shared" si="1002"/>
        <v>0</v>
      </c>
      <c r="C5598" s="7">
        <f t="shared" si="1003"/>
        <v>0</v>
      </c>
      <c r="D5598" s="7">
        <f t="shared" si="1004"/>
        <v>0</v>
      </c>
      <c r="E5598" s="7" t="e">
        <f>IF('Report DCM'!$H5598="In-Stream Video","Rich Media display banner",IF('Report DCM'!$I5598&gt;'Report DCM'!$J5598,"Standard",VLOOKUP(CONCATENATE(bd_adtype,"_",bd_creativetype),tabela,2,FALSE)))</f>
        <v>#N/A</v>
      </c>
      <c r="F5598" s="7">
        <f t="shared" si="1005"/>
        <v>0</v>
      </c>
      <c r="G5598" s="7">
        <f t="shared" si="1006"/>
        <v>0</v>
      </c>
      <c r="H5598" s="7">
        <f t="shared" si="1007"/>
        <v>0</v>
      </c>
      <c r="I5598" s="7">
        <f t="shared" si="1008"/>
        <v>0</v>
      </c>
      <c r="J5598" s="7">
        <f t="shared" si="1009"/>
        <v>0</v>
      </c>
      <c r="K5598" s="8" t="e">
        <f t="shared" si="1010"/>
        <v>#N/A</v>
      </c>
      <c r="L5598" s="7" t="e">
        <f t="shared" si="1011"/>
        <v>#N/A</v>
      </c>
      <c r="M5598" s="8" t="e">
        <f t="shared" si="966"/>
        <v>#N/A</v>
      </c>
      <c r="N5598" s="8" t="e">
        <f t="shared" si="967"/>
        <v>#N/A</v>
      </c>
    </row>
    <row r="5599" spans="1:14" ht="15.75" customHeight="1" x14ac:dyDescent="0.35">
      <c r="A5599" s="7">
        <f t="shared" si="1001"/>
        <v>0</v>
      </c>
      <c r="B5599" s="7">
        <f t="shared" si="1002"/>
        <v>0</v>
      </c>
      <c r="C5599" s="7">
        <f t="shared" si="1003"/>
        <v>0</v>
      </c>
      <c r="D5599" s="7">
        <f t="shared" si="1004"/>
        <v>0</v>
      </c>
      <c r="E5599" s="7" t="e">
        <f>IF('Report DCM'!$H5599="In-Stream Video","Rich Media display banner",IF('Report DCM'!$I5599&gt;'Report DCM'!$J5599,"Standard",VLOOKUP(CONCATENATE(bd_adtype,"_",bd_creativetype),tabela,2,FALSE)))</f>
        <v>#N/A</v>
      </c>
      <c r="F5599" s="7">
        <f t="shared" si="1005"/>
        <v>0</v>
      </c>
      <c r="G5599" s="7">
        <f t="shared" si="1006"/>
        <v>0</v>
      </c>
      <c r="H5599" s="7">
        <f t="shared" si="1007"/>
        <v>0</v>
      </c>
      <c r="I5599" s="7">
        <f t="shared" si="1008"/>
        <v>0</v>
      </c>
      <c r="J5599" s="7">
        <f t="shared" si="1009"/>
        <v>0</v>
      </c>
      <c r="K5599" s="8" t="e">
        <f t="shared" si="1010"/>
        <v>#N/A</v>
      </c>
      <c r="L5599" s="7" t="e">
        <f t="shared" si="1011"/>
        <v>#N/A</v>
      </c>
      <c r="M5599" s="8" t="e">
        <f t="shared" si="966"/>
        <v>#N/A</v>
      </c>
      <c r="N5599" s="8" t="e">
        <f t="shared" si="967"/>
        <v>#N/A</v>
      </c>
    </row>
    <row r="5600" spans="1:14" ht="15.75" customHeight="1" x14ac:dyDescent="0.35">
      <c r="A5600" s="7">
        <f t="shared" si="1001"/>
        <v>0</v>
      </c>
      <c r="B5600" s="7">
        <f t="shared" si="1002"/>
        <v>0</v>
      </c>
      <c r="C5600" s="7">
        <f t="shared" si="1003"/>
        <v>0</v>
      </c>
      <c r="D5600" s="7">
        <f t="shared" si="1004"/>
        <v>0</v>
      </c>
      <c r="E5600" s="7" t="e">
        <f>IF('Report DCM'!$H5600="In-Stream Video","Rich Media display banner",IF('Report DCM'!$I5600&gt;'Report DCM'!$J5600,"Standard",VLOOKUP(CONCATENATE(bd_adtype,"_",bd_creativetype),tabela,2,FALSE)))</f>
        <v>#N/A</v>
      </c>
      <c r="F5600" s="7">
        <f t="shared" si="1005"/>
        <v>0</v>
      </c>
      <c r="G5600" s="7">
        <f t="shared" si="1006"/>
        <v>0</v>
      </c>
      <c r="H5600" s="7">
        <f t="shared" si="1007"/>
        <v>0</v>
      </c>
      <c r="I5600" s="7">
        <f t="shared" si="1008"/>
        <v>0</v>
      </c>
      <c r="J5600" s="7">
        <f t="shared" si="1009"/>
        <v>0</v>
      </c>
      <c r="K5600" s="8" t="e">
        <f t="shared" si="1010"/>
        <v>#N/A</v>
      </c>
      <c r="L5600" s="7" t="e">
        <f t="shared" si="1011"/>
        <v>#N/A</v>
      </c>
      <c r="M5600" s="8" t="e">
        <f t="shared" si="966"/>
        <v>#N/A</v>
      </c>
      <c r="N5600" s="8" t="e">
        <f t="shared" si="967"/>
        <v>#N/A</v>
      </c>
    </row>
    <row r="5601" spans="1:14" ht="15.75" customHeight="1" x14ac:dyDescent="0.35">
      <c r="A5601" s="7">
        <f t="shared" si="1001"/>
        <v>0</v>
      </c>
      <c r="B5601" s="7">
        <f t="shared" si="1002"/>
        <v>0</v>
      </c>
      <c r="C5601" s="7">
        <f t="shared" si="1003"/>
        <v>0</v>
      </c>
      <c r="D5601" s="7">
        <f t="shared" si="1004"/>
        <v>0</v>
      </c>
      <c r="E5601" s="7" t="e">
        <f>IF('Report DCM'!$H5601="In-Stream Video","Rich Media display banner",IF('Report DCM'!$I5601&gt;'Report DCM'!$J5601,"Standard",VLOOKUP(CONCATENATE(bd_adtype,"_",bd_creativetype),tabela,2,FALSE)))</f>
        <v>#N/A</v>
      </c>
      <c r="F5601" s="7">
        <f t="shared" si="1005"/>
        <v>0</v>
      </c>
      <c r="G5601" s="7">
        <f t="shared" si="1006"/>
        <v>0</v>
      </c>
      <c r="H5601" s="7">
        <f t="shared" si="1007"/>
        <v>0</v>
      </c>
      <c r="I5601" s="7">
        <f t="shared" si="1008"/>
        <v>0</v>
      </c>
      <c r="J5601" s="7">
        <f t="shared" si="1009"/>
        <v>0</v>
      </c>
      <c r="K5601" s="8" t="e">
        <f t="shared" si="1010"/>
        <v>#N/A</v>
      </c>
      <c r="L5601" s="7" t="e">
        <f t="shared" si="1011"/>
        <v>#N/A</v>
      </c>
      <c r="M5601" s="8" t="e">
        <f t="shared" si="966"/>
        <v>#N/A</v>
      </c>
      <c r="N5601" s="8" t="e">
        <f t="shared" si="967"/>
        <v>#N/A</v>
      </c>
    </row>
    <row r="5602" spans="1:14" ht="15.75" customHeight="1" x14ac:dyDescent="0.35">
      <c r="A5602" s="7">
        <f t="shared" si="1001"/>
        <v>0</v>
      </c>
      <c r="B5602" s="7">
        <f t="shared" si="1002"/>
        <v>0</v>
      </c>
      <c r="C5602" s="7">
        <f t="shared" si="1003"/>
        <v>0</v>
      </c>
      <c r="D5602" s="7">
        <f t="shared" si="1004"/>
        <v>0</v>
      </c>
      <c r="E5602" s="7" t="e">
        <f>IF('Report DCM'!$H5602="In-Stream Video","Rich Media display banner",IF('Report DCM'!$I5602&gt;'Report DCM'!$J5602,"Standard",VLOOKUP(CONCATENATE(bd_adtype,"_",bd_creativetype),tabela,2,FALSE)))</f>
        <v>#N/A</v>
      </c>
      <c r="F5602" s="7">
        <f t="shared" si="1005"/>
        <v>0</v>
      </c>
      <c r="G5602" s="7">
        <f t="shared" si="1006"/>
        <v>0</v>
      </c>
      <c r="H5602" s="7">
        <f t="shared" si="1007"/>
        <v>0</v>
      </c>
      <c r="I5602" s="7">
        <f t="shared" si="1008"/>
        <v>0</v>
      </c>
      <c r="J5602" s="7">
        <f t="shared" si="1009"/>
        <v>0</v>
      </c>
      <c r="K5602" s="8" t="e">
        <f t="shared" si="1010"/>
        <v>#N/A</v>
      </c>
      <c r="L5602" s="7" t="e">
        <f t="shared" si="1011"/>
        <v>#N/A</v>
      </c>
      <c r="M5602" s="8" t="e">
        <f t="shared" si="966"/>
        <v>#N/A</v>
      </c>
      <c r="N5602" s="8" t="e">
        <f t="shared" si="967"/>
        <v>#N/A</v>
      </c>
    </row>
    <row r="5603" spans="1:14" ht="15.75" customHeight="1" x14ac:dyDescent="0.35">
      <c r="A5603" s="7">
        <f t="shared" si="1001"/>
        <v>0</v>
      </c>
      <c r="B5603" s="7">
        <f t="shared" si="1002"/>
        <v>0</v>
      </c>
      <c r="C5603" s="7">
        <f t="shared" si="1003"/>
        <v>0</v>
      </c>
      <c r="D5603" s="7">
        <f t="shared" si="1004"/>
        <v>0</v>
      </c>
      <c r="E5603" s="7" t="e">
        <f>IF('Report DCM'!$H5603="In-Stream Video","Rich Media display banner",IF('Report DCM'!$I5603&gt;'Report DCM'!$J5603,"Standard",VLOOKUP(CONCATENATE(bd_adtype,"_",bd_creativetype),tabela,2,FALSE)))</f>
        <v>#N/A</v>
      </c>
      <c r="F5603" s="7">
        <f t="shared" si="1005"/>
        <v>0</v>
      </c>
      <c r="G5603" s="7">
        <f t="shared" si="1006"/>
        <v>0</v>
      </c>
      <c r="H5603" s="7">
        <f t="shared" si="1007"/>
        <v>0</v>
      </c>
      <c r="I5603" s="7">
        <f t="shared" si="1008"/>
        <v>0</v>
      </c>
      <c r="J5603" s="7">
        <f t="shared" si="1009"/>
        <v>0</v>
      </c>
      <c r="K5603" s="8" t="e">
        <f t="shared" si="1010"/>
        <v>#N/A</v>
      </c>
      <c r="L5603" s="7" t="e">
        <f t="shared" si="1011"/>
        <v>#N/A</v>
      </c>
      <c r="M5603" s="8" t="e">
        <f t="shared" si="966"/>
        <v>#N/A</v>
      </c>
      <c r="N5603" s="8" t="e">
        <f t="shared" si="967"/>
        <v>#N/A</v>
      </c>
    </row>
    <row r="5604" spans="1:14" ht="15.75" customHeight="1" x14ac:dyDescent="0.35">
      <c r="A5604" s="7">
        <f t="shared" si="1001"/>
        <v>0</v>
      </c>
      <c r="B5604" s="7">
        <f t="shared" si="1002"/>
        <v>0</v>
      </c>
      <c r="C5604" s="7">
        <f t="shared" si="1003"/>
        <v>0</v>
      </c>
      <c r="D5604" s="7">
        <f t="shared" si="1004"/>
        <v>0</v>
      </c>
      <c r="E5604" s="7" t="e">
        <f>IF('Report DCM'!$H5604="In-Stream Video","Rich Media display banner",IF('Report DCM'!$I5604&gt;'Report DCM'!$J5604,"Standard",VLOOKUP(CONCATENATE(bd_adtype,"_",bd_creativetype),tabela,2,FALSE)))</f>
        <v>#N/A</v>
      </c>
      <c r="F5604" s="7">
        <f t="shared" si="1005"/>
        <v>0</v>
      </c>
      <c r="G5604" s="7">
        <f t="shared" si="1006"/>
        <v>0</v>
      </c>
      <c r="H5604" s="7">
        <f t="shared" si="1007"/>
        <v>0</v>
      </c>
      <c r="I5604" s="7">
        <f t="shared" si="1008"/>
        <v>0</v>
      </c>
      <c r="J5604" s="7">
        <f t="shared" si="1009"/>
        <v>0</v>
      </c>
      <c r="K5604" s="8" t="e">
        <f t="shared" si="1010"/>
        <v>#N/A</v>
      </c>
      <c r="L5604" s="7" t="e">
        <f t="shared" si="1011"/>
        <v>#N/A</v>
      </c>
      <c r="M5604" s="8" t="e">
        <f t="shared" si="966"/>
        <v>#N/A</v>
      </c>
      <c r="N5604" s="8" t="e">
        <f t="shared" si="967"/>
        <v>#N/A</v>
      </c>
    </row>
    <row r="5605" spans="1:14" ht="15.75" customHeight="1" x14ac:dyDescent="0.35">
      <c r="A5605" s="7">
        <f t="shared" si="1001"/>
        <v>0</v>
      </c>
      <c r="B5605" s="7">
        <f t="shared" si="1002"/>
        <v>0</v>
      </c>
      <c r="C5605" s="7">
        <f t="shared" si="1003"/>
        <v>0</v>
      </c>
      <c r="D5605" s="7">
        <f t="shared" si="1004"/>
        <v>0</v>
      </c>
      <c r="E5605" s="7" t="e">
        <f>IF('Report DCM'!$H5605="In-Stream Video","Rich Media display banner",IF('Report DCM'!$I5605&gt;'Report DCM'!$J5605,"Standard",VLOOKUP(CONCATENATE(bd_adtype,"_",bd_creativetype),tabela,2,FALSE)))</f>
        <v>#N/A</v>
      </c>
      <c r="F5605" s="7">
        <f t="shared" si="1005"/>
        <v>0</v>
      </c>
      <c r="G5605" s="7">
        <f t="shared" si="1006"/>
        <v>0</v>
      </c>
      <c r="H5605" s="7">
        <f t="shared" si="1007"/>
        <v>0</v>
      </c>
      <c r="I5605" s="7">
        <f t="shared" si="1008"/>
        <v>0</v>
      </c>
      <c r="J5605" s="7">
        <f t="shared" si="1009"/>
        <v>0</v>
      </c>
      <c r="K5605" s="8" t="e">
        <f t="shared" si="1010"/>
        <v>#N/A</v>
      </c>
      <c r="L5605" s="7" t="e">
        <f t="shared" si="1011"/>
        <v>#N/A</v>
      </c>
      <c r="M5605" s="8" t="e">
        <f t="shared" si="966"/>
        <v>#N/A</v>
      </c>
      <c r="N5605" s="8" t="e">
        <f t="shared" si="967"/>
        <v>#N/A</v>
      </c>
    </row>
    <row r="5606" spans="1:14" ht="15.75" customHeight="1" x14ac:dyDescent="0.35">
      <c r="A5606" s="7">
        <f t="shared" si="1001"/>
        <v>0</v>
      </c>
      <c r="B5606" s="7">
        <f t="shared" si="1002"/>
        <v>0</v>
      </c>
      <c r="C5606" s="7">
        <f t="shared" si="1003"/>
        <v>0</v>
      </c>
      <c r="D5606" s="7">
        <f t="shared" si="1004"/>
        <v>0</v>
      </c>
      <c r="E5606" s="7" t="e">
        <f>IF('Report DCM'!$H5606="In-Stream Video","Rich Media display banner",IF('Report DCM'!$I5606&gt;'Report DCM'!$J5606,"Standard",VLOOKUP(CONCATENATE(bd_adtype,"_",bd_creativetype),tabela,2,FALSE)))</f>
        <v>#N/A</v>
      </c>
      <c r="F5606" s="7">
        <f t="shared" si="1005"/>
        <v>0</v>
      </c>
      <c r="G5606" s="7">
        <f t="shared" si="1006"/>
        <v>0</v>
      </c>
      <c r="H5606" s="7">
        <f t="shared" si="1007"/>
        <v>0</v>
      </c>
      <c r="I5606" s="7">
        <f t="shared" si="1008"/>
        <v>0</v>
      </c>
      <c r="J5606" s="7">
        <f t="shared" si="1009"/>
        <v>0</v>
      </c>
      <c r="K5606" s="8" t="e">
        <f t="shared" si="1010"/>
        <v>#N/A</v>
      </c>
      <c r="L5606" s="7" t="e">
        <f t="shared" si="1011"/>
        <v>#N/A</v>
      </c>
      <c r="M5606" s="8" t="e">
        <f t="shared" si="966"/>
        <v>#N/A</v>
      </c>
      <c r="N5606" s="8" t="e">
        <f t="shared" si="967"/>
        <v>#N/A</v>
      </c>
    </row>
    <row r="5607" spans="1:14" ht="15.75" customHeight="1" x14ac:dyDescent="0.35">
      <c r="A5607" s="7">
        <f t="shared" si="1001"/>
        <v>0</v>
      </c>
      <c r="B5607" s="7">
        <f t="shared" si="1002"/>
        <v>0</v>
      </c>
      <c r="C5607" s="7">
        <f t="shared" si="1003"/>
        <v>0</v>
      </c>
      <c r="D5607" s="7">
        <f t="shared" si="1004"/>
        <v>0</v>
      </c>
      <c r="E5607" s="7" t="e">
        <f>IF('Report DCM'!$H5607="In-Stream Video","Rich Media display banner",IF('Report DCM'!$I5607&gt;'Report DCM'!$J5607,"Standard",VLOOKUP(CONCATENATE(bd_adtype,"_",bd_creativetype),tabela,2,FALSE)))</f>
        <v>#N/A</v>
      </c>
      <c r="F5607" s="7">
        <f t="shared" si="1005"/>
        <v>0</v>
      </c>
      <c r="G5607" s="7">
        <f t="shared" si="1006"/>
        <v>0</v>
      </c>
      <c r="H5607" s="7">
        <f t="shared" si="1007"/>
        <v>0</v>
      </c>
      <c r="I5607" s="7">
        <f t="shared" si="1008"/>
        <v>0</v>
      </c>
      <c r="J5607" s="7">
        <f t="shared" si="1009"/>
        <v>0</v>
      </c>
      <c r="K5607" s="8" t="e">
        <f t="shared" si="1010"/>
        <v>#N/A</v>
      </c>
      <c r="L5607" s="7" t="e">
        <f t="shared" si="1011"/>
        <v>#N/A</v>
      </c>
      <c r="M5607" s="8" t="e">
        <f t="shared" si="966"/>
        <v>#N/A</v>
      </c>
      <c r="N5607" s="8" t="e">
        <f t="shared" si="967"/>
        <v>#N/A</v>
      </c>
    </row>
    <row r="5608" spans="1:14" ht="15.75" customHeight="1" x14ac:dyDescent="0.35">
      <c r="A5608" s="7">
        <f t="shared" si="1001"/>
        <v>0</v>
      </c>
      <c r="B5608" s="7">
        <f t="shared" si="1002"/>
        <v>0</v>
      </c>
      <c r="C5608" s="7">
        <f t="shared" si="1003"/>
        <v>0</v>
      </c>
      <c r="D5608" s="7">
        <f t="shared" si="1004"/>
        <v>0</v>
      </c>
      <c r="E5608" s="7" t="e">
        <f>IF('Report DCM'!$H5608="In-Stream Video","Rich Media display banner",IF('Report DCM'!$I5608&gt;'Report DCM'!$J5608,"Standard",VLOOKUP(CONCATENATE(bd_adtype,"_",bd_creativetype),tabela,2,FALSE)))</f>
        <v>#N/A</v>
      </c>
      <c r="F5608" s="7">
        <f t="shared" si="1005"/>
        <v>0</v>
      </c>
      <c r="G5608" s="7">
        <f t="shared" si="1006"/>
        <v>0</v>
      </c>
      <c r="H5608" s="7">
        <f t="shared" si="1007"/>
        <v>0</v>
      </c>
      <c r="I5608" s="7">
        <f t="shared" si="1008"/>
        <v>0</v>
      </c>
      <c r="J5608" s="7">
        <f t="shared" si="1009"/>
        <v>0</v>
      </c>
      <c r="K5608" s="8" t="e">
        <f t="shared" si="1010"/>
        <v>#N/A</v>
      </c>
      <c r="L5608" s="7" t="e">
        <f t="shared" si="1011"/>
        <v>#N/A</v>
      </c>
      <c r="M5608" s="8" t="e">
        <f t="shared" si="966"/>
        <v>#N/A</v>
      </c>
      <c r="N5608" s="8" t="e">
        <f t="shared" si="967"/>
        <v>#N/A</v>
      </c>
    </row>
    <row r="5609" spans="1:14" ht="15.75" customHeight="1" x14ac:dyDescent="0.35">
      <c r="A5609" s="7">
        <f t="shared" si="1001"/>
        <v>0</v>
      </c>
      <c r="B5609" s="7">
        <f t="shared" si="1002"/>
        <v>0</v>
      </c>
      <c r="C5609" s="7">
        <f t="shared" si="1003"/>
        <v>0</v>
      </c>
      <c r="D5609" s="7">
        <f t="shared" si="1004"/>
        <v>0</v>
      </c>
      <c r="E5609" s="7" t="e">
        <f>IF('Report DCM'!$H5609="In-Stream Video","Rich Media display banner",IF('Report DCM'!$I5609&gt;'Report DCM'!$J5609,"Standard",VLOOKUP(CONCATENATE(bd_adtype,"_",bd_creativetype),tabela,2,FALSE)))</f>
        <v>#N/A</v>
      </c>
      <c r="F5609" s="7">
        <f t="shared" si="1005"/>
        <v>0</v>
      </c>
      <c r="G5609" s="7">
        <f t="shared" si="1006"/>
        <v>0</v>
      </c>
      <c r="H5609" s="7">
        <f t="shared" si="1007"/>
        <v>0</v>
      </c>
      <c r="I5609" s="7">
        <f t="shared" si="1008"/>
        <v>0</v>
      </c>
      <c r="J5609" s="7">
        <f t="shared" si="1009"/>
        <v>0</v>
      </c>
      <c r="K5609" s="8" t="e">
        <f t="shared" si="1010"/>
        <v>#N/A</v>
      </c>
      <c r="L5609" s="7" t="e">
        <f t="shared" si="1011"/>
        <v>#N/A</v>
      </c>
      <c r="M5609" s="8" t="e">
        <f t="shared" si="966"/>
        <v>#N/A</v>
      </c>
      <c r="N5609" s="8" t="e">
        <f t="shared" si="967"/>
        <v>#N/A</v>
      </c>
    </row>
    <row r="5610" spans="1:14" ht="15.75" customHeight="1" x14ac:dyDescent="0.35">
      <c r="A5610" s="7">
        <f t="shared" si="1001"/>
        <v>0</v>
      </c>
      <c r="B5610" s="7">
        <f t="shared" si="1002"/>
        <v>0</v>
      </c>
      <c r="C5610" s="7">
        <f t="shared" si="1003"/>
        <v>0</v>
      </c>
      <c r="D5610" s="7">
        <f t="shared" si="1004"/>
        <v>0</v>
      </c>
      <c r="E5610" s="7" t="e">
        <f>IF('Report DCM'!$H5610="In-Stream Video","Rich Media display banner",IF('Report DCM'!$I5610&gt;'Report DCM'!$J5610,"Standard",VLOOKUP(CONCATENATE(bd_adtype,"_",bd_creativetype),tabela,2,FALSE)))</f>
        <v>#N/A</v>
      </c>
      <c r="F5610" s="7">
        <f t="shared" si="1005"/>
        <v>0</v>
      </c>
      <c r="G5610" s="7">
        <f t="shared" si="1006"/>
        <v>0</v>
      </c>
      <c r="H5610" s="7">
        <f t="shared" si="1007"/>
        <v>0</v>
      </c>
      <c r="I5610" s="7">
        <f t="shared" si="1008"/>
        <v>0</v>
      </c>
      <c r="J5610" s="7">
        <f t="shared" si="1009"/>
        <v>0</v>
      </c>
      <c r="K5610" s="8" t="e">
        <f t="shared" si="1010"/>
        <v>#N/A</v>
      </c>
      <c r="L5610" s="7" t="e">
        <f t="shared" si="1011"/>
        <v>#N/A</v>
      </c>
      <c r="M5610" s="8" t="e">
        <f t="shared" si="966"/>
        <v>#N/A</v>
      </c>
      <c r="N5610" s="8" t="e">
        <f t="shared" si="967"/>
        <v>#N/A</v>
      </c>
    </row>
    <row r="5611" spans="1:14" ht="15.75" customHeight="1" x14ac:dyDescent="0.35">
      <c r="A5611" s="7">
        <f t="shared" si="1001"/>
        <v>0</v>
      </c>
      <c r="B5611" s="7">
        <f t="shared" si="1002"/>
        <v>0</v>
      </c>
      <c r="C5611" s="7">
        <f t="shared" si="1003"/>
        <v>0</v>
      </c>
      <c r="D5611" s="7">
        <f t="shared" si="1004"/>
        <v>0</v>
      </c>
      <c r="E5611" s="7" t="e">
        <f>IF('Report DCM'!$H5611="In-Stream Video","Rich Media display banner",IF('Report DCM'!$I5611&gt;'Report DCM'!$J5611,"Standard",VLOOKUP(CONCATENATE(bd_adtype,"_",bd_creativetype),tabela,2,FALSE)))</f>
        <v>#N/A</v>
      </c>
      <c r="F5611" s="7">
        <f t="shared" si="1005"/>
        <v>0</v>
      </c>
      <c r="G5611" s="7">
        <f t="shared" si="1006"/>
        <v>0</v>
      </c>
      <c r="H5611" s="7">
        <f t="shared" si="1007"/>
        <v>0</v>
      </c>
      <c r="I5611" s="7">
        <f t="shared" si="1008"/>
        <v>0</v>
      </c>
      <c r="J5611" s="7">
        <f t="shared" si="1009"/>
        <v>0</v>
      </c>
      <c r="K5611" s="8" t="e">
        <f t="shared" si="1010"/>
        <v>#N/A</v>
      </c>
      <c r="L5611" s="7" t="e">
        <f t="shared" si="1011"/>
        <v>#N/A</v>
      </c>
      <c r="M5611" s="8" t="e">
        <f t="shared" si="966"/>
        <v>#N/A</v>
      </c>
      <c r="N5611" s="8" t="e">
        <f t="shared" si="967"/>
        <v>#N/A</v>
      </c>
    </row>
    <row r="5612" spans="1:14" ht="15.75" customHeight="1" x14ac:dyDescent="0.35">
      <c r="A5612" s="7">
        <f t="shared" si="1001"/>
        <v>0</v>
      </c>
      <c r="B5612" s="7">
        <f t="shared" si="1002"/>
        <v>0</v>
      </c>
      <c r="C5612" s="7">
        <f t="shared" si="1003"/>
        <v>0</v>
      </c>
      <c r="D5612" s="7">
        <f t="shared" si="1004"/>
        <v>0</v>
      </c>
      <c r="E5612" s="7" t="e">
        <f>IF('Report DCM'!$H5612="In-Stream Video","Rich Media display banner",IF('Report DCM'!$I5612&gt;'Report DCM'!$J5612,"Standard",VLOOKUP(CONCATENATE(bd_adtype,"_",bd_creativetype),tabela,2,FALSE)))</f>
        <v>#N/A</v>
      </c>
      <c r="F5612" s="7">
        <f t="shared" si="1005"/>
        <v>0</v>
      </c>
      <c r="G5612" s="7">
        <f t="shared" si="1006"/>
        <v>0</v>
      </c>
      <c r="H5612" s="7">
        <f t="shared" si="1007"/>
        <v>0</v>
      </c>
      <c r="I5612" s="7">
        <f t="shared" si="1008"/>
        <v>0</v>
      </c>
      <c r="J5612" s="7">
        <f t="shared" si="1009"/>
        <v>0</v>
      </c>
      <c r="K5612" s="8" t="e">
        <f t="shared" si="1010"/>
        <v>#N/A</v>
      </c>
      <c r="L5612" s="7" t="e">
        <f t="shared" si="1011"/>
        <v>#N/A</v>
      </c>
      <c r="M5612" s="8" t="e">
        <f t="shared" ref="M5612:M5866" si="1012">IF(E5612="Dynamic Click",J5612*K5612,K5612*$I5612/1000)</f>
        <v>#N/A</v>
      </c>
      <c r="N5612" s="8" t="e">
        <f t="shared" ref="N5612:N5866" si="1013">IF(E5612="Dynamic Click",J5612*L5612,L5612*$I5612/1000)</f>
        <v>#N/A</v>
      </c>
    </row>
    <row r="5613" spans="1:14" ht="15.75" customHeight="1" x14ac:dyDescent="0.35">
      <c r="A5613" s="7">
        <f t="shared" si="1001"/>
        <v>0</v>
      </c>
      <c r="B5613" s="7">
        <f t="shared" si="1002"/>
        <v>0</v>
      </c>
      <c r="C5613" s="7">
        <f t="shared" si="1003"/>
        <v>0</v>
      </c>
      <c r="D5613" s="7">
        <f t="shared" si="1004"/>
        <v>0</v>
      </c>
      <c r="E5613" s="7" t="e">
        <f>IF('Report DCM'!$H5613="In-Stream Video","Rich Media display banner",IF('Report DCM'!$I5613&gt;'Report DCM'!$J5613,"Standard",VLOOKUP(CONCATENATE(bd_adtype,"_",bd_creativetype),tabela,2,FALSE)))</f>
        <v>#N/A</v>
      </c>
      <c r="F5613" s="7">
        <f t="shared" si="1005"/>
        <v>0</v>
      </c>
      <c r="G5613" s="7">
        <f t="shared" si="1006"/>
        <v>0</v>
      </c>
      <c r="H5613" s="7">
        <f t="shared" si="1007"/>
        <v>0</v>
      </c>
      <c r="I5613" s="7">
        <f t="shared" si="1008"/>
        <v>0</v>
      </c>
      <c r="J5613" s="7">
        <f t="shared" si="1009"/>
        <v>0</v>
      </c>
      <c r="K5613" s="8" t="e">
        <f t="shared" si="1010"/>
        <v>#N/A</v>
      </c>
      <c r="L5613" s="7" t="e">
        <f t="shared" si="1011"/>
        <v>#N/A</v>
      </c>
      <c r="M5613" s="8" t="e">
        <f t="shared" si="1012"/>
        <v>#N/A</v>
      </c>
      <c r="N5613" s="8" t="e">
        <f t="shared" si="1013"/>
        <v>#N/A</v>
      </c>
    </row>
    <row r="5614" spans="1:14" ht="15.75" customHeight="1" x14ac:dyDescent="0.35">
      <c r="A5614" s="7">
        <f t="shared" si="1001"/>
        <v>0</v>
      </c>
      <c r="B5614" s="7">
        <f t="shared" si="1002"/>
        <v>0</v>
      </c>
      <c r="C5614" s="7">
        <f t="shared" si="1003"/>
        <v>0</v>
      </c>
      <c r="D5614" s="7">
        <f t="shared" si="1004"/>
        <v>0</v>
      </c>
      <c r="E5614" s="7" t="e">
        <f>IF('Report DCM'!$H5614="In-Stream Video","Rich Media display banner",IF('Report DCM'!$I5614&gt;'Report DCM'!$J5614,"Standard",VLOOKUP(CONCATENATE(bd_adtype,"_",bd_creativetype),tabela,2,FALSE)))</f>
        <v>#N/A</v>
      </c>
      <c r="F5614" s="7">
        <f t="shared" si="1005"/>
        <v>0</v>
      </c>
      <c r="G5614" s="7">
        <f t="shared" si="1006"/>
        <v>0</v>
      </c>
      <c r="H5614" s="7">
        <f t="shared" si="1007"/>
        <v>0</v>
      </c>
      <c r="I5614" s="7">
        <f t="shared" si="1008"/>
        <v>0</v>
      </c>
      <c r="J5614" s="7">
        <f t="shared" si="1009"/>
        <v>0</v>
      </c>
      <c r="K5614" s="8" t="e">
        <f t="shared" si="1010"/>
        <v>#N/A</v>
      </c>
      <c r="L5614" s="7" t="e">
        <f t="shared" si="1011"/>
        <v>#N/A</v>
      </c>
      <c r="M5614" s="8" t="e">
        <f t="shared" si="1012"/>
        <v>#N/A</v>
      </c>
      <c r="N5614" s="8" t="e">
        <f t="shared" si="1013"/>
        <v>#N/A</v>
      </c>
    </row>
    <row r="5615" spans="1:14" ht="15.75" customHeight="1" x14ac:dyDescent="0.35">
      <c r="A5615" s="7">
        <f t="shared" si="1001"/>
        <v>0</v>
      </c>
      <c r="B5615" s="7">
        <f t="shared" si="1002"/>
        <v>0</v>
      </c>
      <c r="C5615" s="7">
        <f t="shared" si="1003"/>
        <v>0</v>
      </c>
      <c r="D5615" s="7">
        <f t="shared" si="1004"/>
        <v>0</v>
      </c>
      <c r="E5615" s="7" t="e">
        <f>IF('Report DCM'!$H5615="In-Stream Video","Rich Media display banner",IF('Report DCM'!$I5615&gt;'Report DCM'!$J5615,"Standard",VLOOKUP(CONCATENATE(bd_adtype,"_",bd_creativetype),tabela,2,FALSE)))</f>
        <v>#N/A</v>
      </c>
      <c r="F5615" s="7">
        <f t="shared" si="1005"/>
        <v>0</v>
      </c>
      <c r="G5615" s="7">
        <f t="shared" si="1006"/>
        <v>0</v>
      </c>
      <c r="H5615" s="7">
        <f t="shared" si="1007"/>
        <v>0</v>
      </c>
      <c r="I5615" s="7">
        <f t="shared" si="1008"/>
        <v>0</v>
      </c>
      <c r="J5615" s="7">
        <f t="shared" si="1009"/>
        <v>0</v>
      </c>
      <c r="K5615" s="8" t="e">
        <f t="shared" si="1010"/>
        <v>#N/A</v>
      </c>
      <c r="L5615" s="7" t="e">
        <f t="shared" si="1011"/>
        <v>#N/A</v>
      </c>
      <c r="M5615" s="8" t="e">
        <f t="shared" si="1012"/>
        <v>#N/A</v>
      </c>
      <c r="N5615" s="8" t="e">
        <f t="shared" si="1013"/>
        <v>#N/A</v>
      </c>
    </row>
    <row r="5616" spans="1:14" ht="15.75" customHeight="1" x14ac:dyDescent="0.35">
      <c r="A5616" s="7">
        <f t="shared" si="1001"/>
        <v>0</v>
      </c>
      <c r="B5616" s="7">
        <f t="shared" si="1002"/>
        <v>0</v>
      </c>
      <c r="C5616" s="7">
        <f t="shared" si="1003"/>
        <v>0</v>
      </c>
      <c r="D5616" s="7">
        <f t="shared" si="1004"/>
        <v>0</v>
      </c>
      <c r="E5616" s="7" t="e">
        <f>IF('Report DCM'!$H5616="In-Stream Video","Rich Media display banner",IF('Report DCM'!$I5616&gt;'Report DCM'!$J5616,"Standard",VLOOKUP(CONCATENATE(bd_adtype,"_",bd_creativetype),tabela,2,FALSE)))</f>
        <v>#N/A</v>
      </c>
      <c r="F5616" s="7">
        <f t="shared" si="1005"/>
        <v>0</v>
      </c>
      <c r="G5616" s="7">
        <f t="shared" si="1006"/>
        <v>0</v>
      </c>
      <c r="H5616" s="7">
        <f t="shared" si="1007"/>
        <v>0</v>
      </c>
      <c r="I5616" s="7">
        <f t="shared" si="1008"/>
        <v>0</v>
      </c>
      <c r="J5616" s="7">
        <f t="shared" si="1009"/>
        <v>0</v>
      </c>
      <c r="K5616" s="8" t="e">
        <f t="shared" si="1010"/>
        <v>#N/A</v>
      </c>
      <c r="L5616" s="7" t="e">
        <f t="shared" si="1011"/>
        <v>#N/A</v>
      </c>
      <c r="M5616" s="8" t="e">
        <f t="shared" si="1012"/>
        <v>#N/A</v>
      </c>
      <c r="N5616" s="8" t="e">
        <f t="shared" si="1013"/>
        <v>#N/A</v>
      </c>
    </row>
    <row r="5617" spans="1:14" ht="15.75" customHeight="1" x14ac:dyDescent="0.35">
      <c r="A5617" s="7">
        <f t="shared" si="1001"/>
        <v>0</v>
      </c>
      <c r="B5617" s="7">
        <f t="shared" si="1002"/>
        <v>0</v>
      </c>
      <c r="C5617" s="7">
        <f t="shared" si="1003"/>
        <v>0</v>
      </c>
      <c r="D5617" s="7">
        <f t="shared" si="1004"/>
        <v>0</v>
      </c>
      <c r="E5617" s="7" t="e">
        <f>IF('Report DCM'!$H5617="In-Stream Video","Rich Media display banner",IF('Report DCM'!$I5617&gt;'Report DCM'!$J5617,"Standard",VLOOKUP(CONCATENATE(bd_adtype,"_",bd_creativetype),tabela,2,FALSE)))</f>
        <v>#N/A</v>
      </c>
      <c r="F5617" s="7">
        <f t="shared" si="1005"/>
        <v>0</v>
      </c>
      <c r="G5617" s="7">
        <f t="shared" si="1006"/>
        <v>0</v>
      </c>
      <c r="H5617" s="7">
        <f t="shared" si="1007"/>
        <v>0</v>
      </c>
      <c r="I5617" s="7">
        <f t="shared" si="1008"/>
        <v>0</v>
      </c>
      <c r="J5617" s="7">
        <f t="shared" si="1009"/>
        <v>0</v>
      </c>
      <c r="K5617" s="8" t="e">
        <f t="shared" si="1010"/>
        <v>#N/A</v>
      </c>
      <c r="L5617" s="7" t="e">
        <f t="shared" si="1011"/>
        <v>#N/A</v>
      </c>
      <c r="M5617" s="8" t="e">
        <f t="shared" si="1012"/>
        <v>#N/A</v>
      </c>
      <c r="N5617" s="8" t="e">
        <f t="shared" si="1013"/>
        <v>#N/A</v>
      </c>
    </row>
    <row r="5618" spans="1:14" ht="15.75" customHeight="1" x14ac:dyDescent="0.35">
      <c r="A5618" s="7">
        <f t="shared" si="1001"/>
        <v>0</v>
      </c>
      <c r="B5618" s="7">
        <f t="shared" si="1002"/>
        <v>0</v>
      </c>
      <c r="C5618" s="7">
        <f t="shared" si="1003"/>
        <v>0</v>
      </c>
      <c r="D5618" s="7">
        <f t="shared" si="1004"/>
        <v>0</v>
      </c>
      <c r="E5618" s="7" t="e">
        <f>IF('Report DCM'!$H5618="In-Stream Video","Rich Media display banner",IF('Report DCM'!$I5618&gt;'Report DCM'!$J5618,"Standard",VLOOKUP(CONCATENATE(bd_adtype,"_",bd_creativetype),tabela,2,FALSE)))</f>
        <v>#N/A</v>
      </c>
      <c r="F5618" s="7">
        <f t="shared" si="1005"/>
        <v>0</v>
      </c>
      <c r="G5618" s="7">
        <f t="shared" si="1006"/>
        <v>0</v>
      </c>
      <c r="H5618" s="7">
        <f t="shared" si="1007"/>
        <v>0</v>
      </c>
      <c r="I5618" s="7">
        <f t="shared" si="1008"/>
        <v>0</v>
      </c>
      <c r="J5618" s="7">
        <f t="shared" si="1009"/>
        <v>0</v>
      </c>
      <c r="K5618" s="8" t="e">
        <f t="shared" si="1010"/>
        <v>#N/A</v>
      </c>
      <c r="L5618" s="7" t="e">
        <f t="shared" si="1011"/>
        <v>#N/A</v>
      </c>
      <c r="M5618" s="8" t="e">
        <f t="shared" si="1012"/>
        <v>#N/A</v>
      </c>
      <c r="N5618" s="8" t="e">
        <f t="shared" si="1013"/>
        <v>#N/A</v>
      </c>
    </row>
    <row r="5619" spans="1:14" ht="15.75" customHeight="1" x14ac:dyDescent="0.35">
      <c r="A5619" s="7">
        <f t="shared" si="1001"/>
        <v>0</v>
      </c>
      <c r="B5619" s="7">
        <f t="shared" si="1002"/>
        <v>0</v>
      </c>
      <c r="C5619" s="7">
        <f t="shared" si="1003"/>
        <v>0</v>
      </c>
      <c r="D5619" s="7">
        <f t="shared" si="1004"/>
        <v>0</v>
      </c>
      <c r="E5619" s="7" t="e">
        <f>IF('Report DCM'!$H5619="In-Stream Video","Rich Media display banner",IF('Report DCM'!$I5619&gt;'Report DCM'!$J5619,"Standard",VLOOKUP(CONCATENATE(bd_adtype,"_",bd_creativetype),tabela,2,FALSE)))</f>
        <v>#N/A</v>
      </c>
      <c r="F5619" s="7">
        <f t="shared" si="1005"/>
        <v>0</v>
      </c>
      <c r="G5619" s="7">
        <f t="shared" si="1006"/>
        <v>0</v>
      </c>
      <c r="H5619" s="7">
        <f t="shared" si="1007"/>
        <v>0</v>
      </c>
      <c r="I5619" s="7">
        <f t="shared" si="1008"/>
        <v>0</v>
      </c>
      <c r="J5619" s="7">
        <f t="shared" si="1009"/>
        <v>0</v>
      </c>
      <c r="K5619" s="8" t="e">
        <f t="shared" si="1010"/>
        <v>#N/A</v>
      </c>
      <c r="L5619" s="7" t="e">
        <f t="shared" si="1011"/>
        <v>#N/A</v>
      </c>
      <c r="M5619" s="8" t="e">
        <f t="shared" si="1012"/>
        <v>#N/A</v>
      </c>
      <c r="N5619" s="8" t="e">
        <f t="shared" si="1013"/>
        <v>#N/A</v>
      </c>
    </row>
    <row r="5620" spans="1:14" ht="15.75" customHeight="1" x14ac:dyDescent="0.35">
      <c r="A5620" s="7">
        <f t="shared" si="1001"/>
        <v>0</v>
      </c>
      <c r="B5620" s="7">
        <f t="shared" si="1002"/>
        <v>0</v>
      </c>
      <c r="C5620" s="7">
        <f t="shared" si="1003"/>
        <v>0</v>
      </c>
      <c r="D5620" s="7">
        <f t="shared" si="1004"/>
        <v>0</v>
      </c>
      <c r="E5620" s="7" t="e">
        <f>IF('Report DCM'!$H5620="In-Stream Video","Rich Media display banner",IF('Report DCM'!$I5620&gt;'Report DCM'!$J5620,"Standard",VLOOKUP(CONCATENATE(bd_adtype,"_",bd_creativetype),tabela,2,FALSE)))</f>
        <v>#N/A</v>
      </c>
      <c r="F5620" s="7">
        <f t="shared" si="1005"/>
        <v>0</v>
      </c>
      <c r="G5620" s="7">
        <f t="shared" si="1006"/>
        <v>0</v>
      </c>
      <c r="H5620" s="7">
        <f t="shared" si="1007"/>
        <v>0</v>
      </c>
      <c r="I5620" s="7">
        <f t="shared" si="1008"/>
        <v>0</v>
      </c>
      <c r="J5620" s="7">
        <f t="shared" si="1009"/>
        <v>0</v>
      </c>
      <c r="K5620" s="8" t="e">
        <f t="shared" si="1010"/>
        <v>#N/A</v>
      </c>
      <c r="L5620" s="7" t="e">
        <f t="shared" si="1011"/>
        <v>#N/A</v>
      </c>
      <c r="M5620" s="8" t="e">
        <f t="shared" si="1012"/>
        <v>#N/A</v>
      </c>
      <c r="N5620" s="8" t="e">
        <f t="shared" si="1013"/>
        <v>#N/A</v>
      </c>
    </row>
    <row r="5621" spans="1:14" ht="15.75" customHeight="1" x14ac:dyDescent="0.35">
      <c r="A5621" s="7">
        <f t="shared" si="1001"/>
        <v>0</v>
      </c>
      <c r="B5621" s="7">
        <f t="shared" si="1002"/>
        <v>0</v>
      </c>
      <c r="C5621" s="7">
        <f t="shared" si="1003"/>
        <v>0</v>
      </c>
      <c r="D5621" s="7">
        <f t="shared" si="1004"/>
        <v>0</v>
      </c>
      <c r="E5621" s="7" t="e">
        <f>IF('Report DCM'!$H5621="In-Stream Video","Rich Media display banner",IF('Report DCM'!$I5621&gt;'Report DCM'!$J5621,"Standard",VLOOKUP(CONCATENATE(bd_adtype,"_",bd_creativetype),tabela,2,FALSE)))</f>
        <v>#N/A</v>
      </c>
      <c r="F5621" s="7">
        <f t="shared" si="1005"/>
        <v>0</v>
      </c>
      <c r="G5621" s="7">
        <f t="shared" si="1006"/>
        <v>0</v>
      </c>
      <c r="H5621" s="7">
        <f t="shared" si="1007"/>
        <v>0</v>
      </c>
      <c r="I5621" s="7">
        <f t="shared" si="1008"/>
        <v>0</v>
      </c>
      <c r="J5621" s="7">
        <f t="shared" si="1009"/>
        <v>0</v>
      </c>
      <c r="K5621" s="8" t="e">
        <f t="shared" si="1010"/>
        <v>#N/A</v>
      </c>
      <c r="L5621" s="7" t="e">
        <f t="shared" si="1011"/>
        <v>#N/A</v>
      </c>
      <c r="M5621" s="8" t="e">
        <f t="shared" si="1012"/>
        <v>#N/A</v>
      </c>
      <c r="N5621" s="8" t="e">
        <f t="shared" si="1013"/>
        <v>#N/A</v>
      </c>
    </row>
    <row r="5622" spans="1:14" ht="15.75" customHeight="1" x14ac:dyDescent="0.35">
      <c r="A5622" s="7">
        <f t="shared" si="1001"/>
        <v>0</v>
      </c>
      <c r="B5622" s="7">
        <f t="shared" si="1002"/>
        <v>0</v>
      </c>
      <c r="C5622" s="7">
        <f t="shared" si="1003"/>
        <v>0</v>
      </c>
      <c r="D5622" s="7">
        <f t="shared" si="1004"/>
        <v>0</v>
      </c>
      <c r="E5622" s="7" t="e">
        <f>IF('Report DCM'!$H5622="In-Stream Video","Rich Media display banner",IF('Report DCM'!$I5622&gt;'Report DCM'!$J5622,"Standard",VLOOKUP(CONCATENATE(bd_adtype,"_",bd_creativetype),tabela,2,FALSE)))</f>
        <v>#N/A</v>
      </c>
      <c r="F5622" s="7">
        <f t="shared" si="1005"/>
        <v>0</v>
      </c>
      <c r="G5622" s="7">
        <f t="shared" si="1006"/>
        <v>0</v>
      </c>
      <c r="H5622" s="7">
        <f t="shared" si="1007"/>
        <v>0</v>
      </c>
      <c r="I5622" s="7">
        <f t="shared" si="1008"/>
        <v>0</v>
      </c>
      <c r="J5622" s="7">
        <f t="shared" si="1009"/>
        <v>0</v>
      </c>
      <c r="K5622" s="8" t="e">
        <f t="shared" si="1010"/>
        <v>#N/A</v>
      </c>
      <c r="L5622" s="7" t="e">
        <f t="shared" si="1011"/>
        <v>#N/A</v>
      </c>
      <c r="M5622" s="8" t="e">
        <f t="shared" si="1012"/>
        <v>#N/A</v>
      </c>
      <c r="N5622" s="8" t="e">
        <f t="shared" si="1013"/>
        <v>#N/A</v>
      </c>
    </row>
    <row r="5623" spans="1:14" ht="15.75" customHeight="1" x14ac:dyDescent="0.35">
      <c r="A5623" s="7">
        <f t="shared" si="1001"/>
        <v>0</v>
      </c>
      <c r="B5623" s="7">
        <f t="shared" si="1002"/>
        <v>0</v>
      </c>
      <c r="C5623" s="7">
        <f t="shared" si="1003"/>
        <v>0</v>
      </c>
      <c r="D5623" s="7">
        <f t="shared" si="1004"/>
        <v>0</v>
      </c>
      <c r="E5623" s="7" t="e">
        <f>IF('Report DCM'!$H5623="In-Stream Video","Rich Media display banner",IF('Report DCM'!$I5623&gt;'Report DCM'!$J5623,"Standard",VLOOKUP(CONCATENATE(bd_adtype,"_",bd_creativetype),tabela,2,FALSE)))</f>
        <v>#N/A</v>
      </c>
      <c r="F5623" s="7">
        <f t="shared" si="1005"/>
        <v>0</v>
      </c>
      <c r="G5623" s="7">
        <f t="shared" si="1006"/>
        <v>0</v>
      </c>
      <c r="H5623" s="7">
        <f t="shared" si="1007"/>
        <v>0</v>
      </c>
      <c r="I5623" s="7">
        <f t="shared" si="1008"/>
        <v>0</v>
      </c>
      <c r="J5623" s="7">
        <f t="shared" si="1009"/>
        <v>0</v>
      </c>
      <c r="K5623" s="8" t="e">
        <f t="shared" si="1010"/>
        <v>#N/A</v>
      </c>
      <c r="L5623" s="7" t="e">
        <f t="shared" si="1011"/>
        <v>#N/A</v>
      </c>
      <c r="M5623" s="8" t="e">
        <f t="shared" si="1012"/>
        <v>#N/A</v>
      </c>
      <c r="N5623" s="8" t="e">
        <f t="shared" si="1013"/>
        <v>#N/A</v>
      </c>
    </row>
    <row r="5624" spans="1:14" ht="15.75" customHeight="1" x14ac:dyDescent="0.35">
      <c r="A5624" s="7">
        <f t="shared" si="1001"/>
        <v>0</v>
      </c>
      <c r="B5624" s="7">
        <f t="shared" si="1002"/>
        <v>0</v>
      </c>
      <c r="C5624" s="7">
        <f t="shared" si="1003"/>
        <v>0</v>
      </c>
      <c r="D5624" s="7">
        <f t="shared" si="1004"/>
        <v>0</v>
      </c>
      <c r="E5624" s="7" t="e">
        <f>IF('Report DCM'!$H5624="In-Stream Video","Rich Media display banner",IF('Report DCM'!$I5624&gt;'Report DCM'!$J5624,"Standard",VLOOKUP(CONCATENATE(bd_adtype,"_",bd_creativetype),tabela,2,FALSE)))</f>
        <v>#N/A</v>
      </c>
      <c r="F5624" s="7">
        <f t="shared" si="1005"/>
        <v>0</v>
      </c>
      <c r="G5624" s="7">
        <f t="shared" si="1006"/>
        <v>0</v>
      </c>
      <c r="H5624" s="7">
        <f t="shared" si="1007"/>
        <v>0</v>
      </c>
      <c r="I5624" s="7">
        <f t="shared" si="1008"/>
        <v>0</v>
      </c>
      <c r="J5624" s="7">
        <f t="shared" si="1009"/>
        <v>0</v>
      </c>
      <c r="K5624" s="8" t="e">
        <f t="shared" si="1010"/>
        <v>#N/A</v>
      </c>
      <c r="L5624" s="7" t="e">
        <f t="shared" si="1011"/>
        <v>#N/A</v>
      </c>
      <c r="M5624" s="8" t="e">
        <f t="shared" si="1012"/>
        <v>#N/A</v>
      </c>
      <c r="N5624" s="8" t="e">
        <f t="shared" si="1013"/>
        <v>#N/A</v>
      </c>
    </row>
    <row r="5625" spans="1:14" ht="15.75" customHeight="1" x14ac:dyDescent="0.35">
      <c r="A5625" s="7">
        <f t="shared" si="1001"/>
        <v>0</v>
      </c>
      <c r="B5625" s="7">
        <f t="shared" si="1002"/>
        <v>0</v>
      </c>
      <c r="C5625" s="7">
        <f t="shared" si="1003"/>
        <v>0</v>
      </c>
      <c r="D5625" s="7">
        <f t="shared" si="1004"/>
        <v>0</v>
      </c>
      <c r="E5625" s="7" t="e">
        <f>IF('Report DCM'!$H5625="In-Stream Video","Rich Media display banner",IF('Report DCM'!$I5625&gt;'Report DCM'!$J5625,"Standard",VLOOKUP(CONCATENATE(bd_adtype,"_",bd_creativetype),tabela,2,FALSE)))</f>
        <v>#N/A</v>
      </c>
      <c r="F5625" s="7">
        <f t="shared" si="1005"/>
        <v>0</v>
      </c>
      <c r="G5625" s="7">
        <f t="shared" si="1006"/>
        <v>0</v>
      </c>
      <c r="H5625" s="7">
        <f t="shared" si="1007"/>
        <v>0</v>
      </c>
      <c r="I5625" s="7">
        <f t="shared" si="1008"/>
        <v>0</v>
      </c>
      <c r="J5625" s="7">
        <f t="shared" si="1009"/>
        <v>0</v>
      </c>
      <c r="K5625" s="8" t="e">
        <f t="shared" si="1010"/>
        <v>#N/A</v>
      </c>
      <c r="L5625" s="7" t="e">
        <f t="shared" si="1011"/>
        <v>#N/A</v>
      </c>
      <c r="M5625" s="8" t="e">
        <f t="shared" si="1012"/>
        <v>#N/A</v>
      </c>
      <c r="N5625" s="8" t="e">
        <f t="shared" si="1013"/>
        <v>#N/A</v>
      </c>
    </row>
    <row r="5626" spans="1:14" ht="15.75" customHeight="1" x14ac:dyDescent="0.35">
      <c r="A5626" s="7">
        <f t="shared" si="1001"/>
        <v>0</v>
      </c>
      <c r="B5626" s="7">
        <f t="shared" si="1002"/>
        <v>0</v>
      </c>
      <c r="C5626" s="7">
        <f t="shared" si="1003"/>
        <v>0</v>
      </c>
      <c r="D5626" s="7">
        <f t="shared" si="1004"/>
        <v>0</v>
      </c>
      <c r="E5626" s="7" t="e">
        <f>IF('Report DCM'!$H5626="In-Stream Video","Rich Media display banner",IF('Report DCM'!$I5626&gt;'Report DCM'!$J5626,"Standard",VLOOKUP(CONCATENATE(bd_adtype,"_",bd_creativetype),tabela,2,FALSE)))</f>
        <v>#N/A</v>
      </c>
      <c r="F5626" s="7">
        <f t="shared" si="1005"/>
        <v>0</v>
      </c>
      <c r="G5626" s="7">
        <f t="shared" si="1006"/>
        <v>0</v>
      </c>
      <c r="H5626" s="7">
        <f t="shared" si="1007"/>
        <v>0</v>
      </c>
      <c r="I5626" s="7">
        <f t="shared" si="1008"/>
        <v>0</v>
      </c>
      <c r="J5626" s="7">
        <f t="shared" si="1009"/>
        <v>0</v>
      </c>
      <c r="K5626" s="8" t="e">
        <f t="shared" si="1010"/>
        <v>#N/A</v>
      </c>
      <c r="L5626" s="7" t="e">
        <f t="shared" si="1011"/>
        <v>#N/A</v>
      </c>
      <c r="M5626" s="8" t="e">
        <f t="shared" si="1012"/>
        <v>#N/A</v>
      </c>
      <c r="N5626" s="8" t="e">
        <f t="shared" si="1013"/>
        <v>#N/A</v>
      </c>
    </row>
    <row r="5627" spans="1:14" ht="15.75" customHeight="1" x14ac:dyDescent="0.35">
      <c r="A5627" s="7">
        <f t="shared" si="1001"/>
        <v>0</v>
      </c>
      <c r="B5627" s="7">
        <f t="shared" si="1002"/>
        <v>0</v>
      </c>
      <c r="C5627" s="7">
        <f t="shared" si="1003"/>
        <v>0</v>
      </c>
      <c r="D5627" s="7">
        <f t="shared" si="1004"/>
        <v>0</v>
      </c>
      <c r="E5627" s="7" t="e">
        <f>IF('Report DCM'!$H5627="In-Stream Video","Rich Media display banner",IF('Report DCM'!$I5627&gt;'Report DCM'!$J5627,"Standard",VLOOKUP(CONCATENATE(bd_adtype,"_",bd_creativetype),tabela,2,FALSE)))</f>
        <v>#N/A</v>
      </c>
      <c r="F5627" s="7">
        <f t="shared" si="1005"/>
        <v>0</v>
      </c>
      <c r="G5627" s="7">
        <f t="shared" si="1006"/>
        <v>0</v>
      </c>
      <c r="H5627" s="7">
        <f t="shared" si="1007"/>
        <v>0</v>
      </c>
      <c r="I5627" s="7">
        <f t="shared" si="1008"/>
        <v>0</v>
      </c>
      <c r="J5627" s="7">
        <f t="shared" si="1009"/>
        <v>0</v>
      </c>
      <c r="K5627" s="8" t="e">
        <f t="shared" si="1010"/>
        <v>#N/A</v>
      </c>
      <c r="L5627" s="7" t="e">
        <f t="shared" si="1011"/>
        <v>#N/A</v>
      </c>
      <c r="M5627" s="8" t="e">
        <f t="shared" si="1012"/>
        <v>#N/A</v>
      </c>
      <c r="N5627" s="8" t="e">
        <f t="shared" si="1013"/>
        <v>#N/A</v>
      </c>
    </row>
    <row r="5628" spans="1:14" ht="15.75" customHeight="1" x14ac:dyDescent="0.35">
      <c r="A5628" s="7">
        <f t="shared" si="1001"/>
        <v>0</v>
      </c>
      <c r="B5628" s="7">
        <f t="shared" si="1002"/>
        <v>0</v>
      </c>
      <c r="C5628" s="7">
        <f t="shared" si="1003"/>
        <v>0</v>
      </c>
      <c r="D5628" s="7">
        <f t="shared" si="1004"/>
        <v>0</v>
      </c>
      <c r="E5628" s="7" t="e">
        <f>IF('Report DCM'!$H5628="In-Stream Video","Rich Media display banner",IF('Report DCM'!$I5628&gt;'Report DCM'!$J5628,"Standard",VLOOKUP(CONCATENATE(bd_adtype,"_",bd_creativetype),tabela,2,FALSE)))</f>
        <v>#N/A</v>
      </c>
      <c r="F5628" s="7">
        <f t="shared" si="1005"/>
        <v>0</v>
      </c>
      <c r="G5628" s="7">
        <f t="shared" si="1006"/>
        <v>0</v>
      </c>
      <c r="H5628" s="7">
        <f t="shared" si="1007"/>
        <v>0</v>
      </c>
      <c r="I5628" s="7">
        <f t="shared" si="1008"/>
        <v>0</v>
      </c>
      <c r="J5628" s="7">
        <f t="shared" si="1009"/>
        <v>0</v>
      </c>
      <c r="K5628" s="8" t="e">
        <f t="shared" si="1010"/>
        <v>#N/A</v>
      </c>
      <c r="L5628" s="7" t="e">
        <f t="shared" si="1011"/>
        <v>#N/A</v>
      </c>
      <c r="M5628" s="8" t="e">
        <f t="shared" si="1012"/>
        <v>#N/A</v>
      </c>
      <c r="N5628" s="8" t="e">
        <f t="shared" si="1013"/>
        <v>#N/A</v>
      </c>
    </row>
    <row r="5629" spans="1:14" ht="15.75" customHeight="1" x14ac:dyDescent="0.35">
      <c r="A5629" s="7">
        <f t="shared" si="1001"/>
        <v>0</v>
      </c>
      <c r="B5629" s="7">
        <f t="shared" si="1002"/>
        <v>0</v>
      </c>
      <c r="C5629" s="7">
        <f t="shared" si="1003"/>
        <v>0</v>
      </c>
      <c r="D5629" s="7">
        <f t="shared" si="1004"/>
        <v>0</v>
      </c>
      <c r="E5629" s="7" t="e">
        <f>IF('Report DCM'!$H5629="In-Stream Video","Rich Media display banner",IF('Report DCM'!$I5629&gt;'Report DCM'!$J5629,"Standard",VLOOKUP(CONCATENATE(bd_adtype,"_",bd_creativetype),tabela,2,FALSE)))</f>
        <v>#N/A</v>
      </c>
      <c r="F5629" s="7">
        <f t="shared" si="1005"/>
        <v>0</v>
      </c>
      <c r="G5629" s="7">
        <f t="shared" si="1006"/>
        <v>0</v>
      </c>
      <c r="H5629" s="7">
        <f t="shared" si="1007"/>
        <v>0</v>
      </c>
      <c r="I5629" s="7">
        <f t="shared" si="1008"/>
        <v>0</v>
      </c>
      <c r="J5629" s="7">
        <f t="shared" si="1009"/>
        <v>0</v>
      </c>
      <c r="K5629" s="8" t="e">
        <f t="shared" si="1010"/>
        <v>#N/A</v>
      </c>
      <c r="L5629" s="7" t="e">
        <f t="shared" si="1011"/>
        <v>#N/A</v>
      </c>
      <c r="M5629" s="8" t="e">
        <f t="shared" si="1012"/>
        <v>#N/A</v>
      </c>
      <c r="N5629" s="8" t="e">
        <f t="shared" si="1013"/>
        <v>#N/A</v>
      </c>
    </row>
    <row r="5630" spans="1:14" ht="15.75" customHeight="1" x14ac:dyDescent="0.35">
      <c r="A5630" s="7">
        <f t="shared" si="1001"/>
        <v>0</v>
      </c>
      <c r="B5630" s="7">
        <f t="shared" si="1002"/>
        <v>0</v>
      </c>
      <c r="C5630" s="7">
        <f t="shared" si="1003"/>
        <v>0</v>
      </c>
      <c r="D5630" s="7">
        <f t="shared" si="1004"/>
        <v>0</v>
      </c>
      <c r="E5630" s="7" t="e">
        <f>IF('Report DCM'!$H5630="In-Stream Video","Rich Media display banner",IF('Report DCM'!$I5630&gt;'Report DCM'!$J5630,"Standard",VLOOKUP(CONCATENATE(bd_adtype,"_",bd_creativetype),tabela,2,FALSE)))</f>
        <v>#N/A</v>
      </c>
      <c r="F5630" s="7">
        <f t="shared" si="1005"/>
        <v>0</v>
      </c>
      <c r="G5630" s="7">
        <f t="shared" si="1006"/>
        <v>0</v>
      </c>
      <c r="H5630" s="7">
        <f t="shared" si="1007"/>
        <v>0</v>
      </c>
      <c r="I5630" s="7">
        <f t="shared" si="1008"/>
        <v>0</v>
      </c>
      <c r="J5630" s="7">
        <f t="shared" si="1009"/>
        <v>0</v>
      </c>
      <c r="K5630" s="8" t="e">
        <f t="shared" si="1010"/>
        <v>#N/A</v>
      </c>
      <c r="L5630" s="7" t="e">
        <f t="shared" si="1011"/>
        <v>#N/A</v>
      </c>
      <c r="M5630" s="8" t="e">
        <f t="shared" si="1012"/>
        <v>#N/A</v>
      </c>
      <c r="N5630" s="8" t="e">
        <f t="shared" si="1013"/>
        <v>#N/A</v>
      </c>
    </row>
    <row r="5631" spans="1:14" ht="15.75" customHeight="1" x14ac:dyDescent="0.35">
      <c r="A5631" s="7">
        <f t="shared" si="1001"/>
        <v>0</v>
      </c>
      <c r="B5631" s="7">
        <f t="shared" si="1002"/>
        <v>0</v>
      </c>
      <c r="C5631" s="7">
        <f t="shared" si="1003"/>
        <v>0</v>
      </c>
      <c r="D5631" s="7">
        <f t="shared" si="1004"/>
        <v>0</v>
      </c>
      <c r="E5631" s="7" t="e">
        <f>IF('Report DCM'!$H5631="In-Stream Video","Rich Media display banner",IF('Report DCM'!$I5631&gt;'Report DCM'!$J5631,"Standard",VLOOKUP(CONCATENATE(bd_adtype,"_",bd_creativetype),tabela,2,FALSE)))</f>
        <v>#N/A</v>
      </c>
      <c r="F5631" s="7">
        <f t="shared" si="1005"/>
        <v>0</v>
      </c>
      <c r="G5631" s="7">
        <f t="shared" si="1006"/>
        <v>0</v>
      </c>
      <c r="H5631" s="7">
        <f t="shared" si="1007"/>
        <v>0</v>
      </c>
      <c r="I5631" s="7">
        <f t="shared" si="1008"/>
        <v>0</v>
      </c>
      <c r="J5631" s="7">
        <f t="shared" si="1009"/>
        <v>0</v>
      </c>
      <c r="K5631" s="8" t="e">
        <f t="shared" si="1010"/>
        <v>#N/A</v>
      </c>
      <c r="L5631" s="7" t="e">
        <f t="shared" si="1011"/>
        <v>#N/A</v>
      </c>
      <c r="M5631" s="8" t="e">
        <f t="shared" si="1012"/>
        <v>#N/A</v>
      </c>
      <c r="N5631" s="8" t="e">
        <f t="shared" si="1013"/>
        <v>#N/A</v>
      </c>
    </row>
    <row r="5632" spans="1:14" ht="15.75" customHeight="1" x14ac:dyDescent="0.35">
      <c r="A5632" s="7">
        <f t="shared" si="1001"/>
        <v>0</v>
      </c>
      <c r="B5632" s="7">
        <f t="shared" si="1002"/>
        <v>0</v>
      </c>
      <c r="C5632" s="7">
        <f t="shared" si="1003"/>
        <v>0</v>
      </c>
      <c r="D5632" s="7">
        <f t="shared" si="1004"/>
        <v>0</v>
      </c>
      <c r="E5632" s="7" t="e">
        <f>IF('Report DCM'!$H5632="In-Stream Video","Rich Media display banner",IF('Report DCM'!$I5632&gt;'Report DCM'!$J5632,"Standard",VLOOKUP(CONCATENATE(bd_adtype,"_",bd_creativetype),tabela,2,FALSE)))</f>
        <v>#N/A</v>
      </c>
      <c r="F5632" s="7">
        <f t="shared" si="1005"/>
        <v>0</v>
      </c>
      <c r="G5632" s="7">
        <f t="shared" si="1006"/>
        <v>0</v>
      </c>
      <c r="H5632" s="7">
        <f t="shared" si="1007"/>
        <v>0</v>
      </c>
      <c r="I5632" s="7">
        <f t="shared" si="1008"/>
        <v>0</v>
      </c>
      <c r="J5632" s="7">
        <f t="shared" si="1009"/>
        <v>0</v>
      </c>
      <c r="K5632" s="8" t="e">
        <f t="shared" si="1010"/>
        <v>#N/A</v>
      </c>
      <c r="L5632" s="7" t="e">
        <f t="shared" si="1011"/>
        <v>#N/A</v>
      </c>
      <c r="M5632" s="8" t="e">
        <f t="shared" si="1012"/>
        <v>#N/A</v>
      </c>
      <c r="N5632" s="8" t="e">
        <f t="shared" si="1013"/>
        <v>#N/A</v>
      </c>
    </row>
    <row r="5633" spans="1:14" ht="15.75" customHeight="1" x14ac:dyDescent="0.35">
      <c r="A5633" s="7">
        <f t="shared" si="1001"/>
        <v>0</v>
      </c>
      <c r="B5633" s="7">
        <f t="shared" si="1002"/>
        <v>0</v>
      </c>
      <c r="C5633" s="7">
        <f t="shared" si="1003"/>
        <v>0</v>
      </c>
      <c r="D5633" s="7">
        <f t="shared" si="1004"/>
        <v>0</v>
      </c>
      <c r="E5633" s="7" t="e">
        <f>IF('Report DCM'!$H5633="In-Stream Video","Rich Media display banner",IF('Report DCM'!$I5633&gt;'Report DCM'!$J5633,"Standard",VLOOKUP(CONCATENATE(bd_adtype,"_",bd_creativetype),tabela,2,FALSE)))</f>
        <v>#N/A</v>
      </c>
      <c r="F5633" s="7">
        <f t="shared" si="1005"/>
        <v>0</v>
      </c>
      <c r="G5633" s="7">
        <f t="shared" si="1006"/>
        <v>0</v>
      </c>
      <c r="H5633" s="7">
        <f t="shared" si="1007"/>
        <v>0</v>
      </c>
      <c r="I5633" s="7">
        <f t="shared" si="1008"/>
        <v>0</v>
      </c>
      <c r="J5633" s="7">
        <f t="shared" si="1009"/>
        <v>0</v>
      </c>
      <c r="K5633" s="8" t="e">
        <f t="shared" si="1010"/>
        <v>#N/A</v>
      </c>
      <c r="L5633" s="7" t="e">
        <f t="shared" si="1011"/>
        <v>#N/A</v>
      </c>
      <c r="M5633" s="8" t="e">
        <f t="shared" si="1012"/>
        <v>#N/A</v>
      </c>
      <c r="N5633" s="8" t="e">
        <f t="shared" si="1013"/>
        <v>#N/A</v>
      </c>
    </row>
    <row r="5634" spans="1:14" ht="15.75" customHeight="1" x14ac:dyDescent="0.35">
      <c r="A5634" s="7">
        <f t="shared" ref="A5634:A5697" si="1014">bd_campaign</f>
        <v>0</v>
      </c>
      <c r="B5634" s="7">
        <f t="shared" ref="B5634:B5697" si="1015">bd_site</f>
        <v>0</v>
      </c>
      <c r="C5634" s="7">
        <f t="shared" ref="C5634:C5697" si="1016">bd_placement</f>
        <v>0</v>
      </c>
      <c r="D5634" s="7">
        <f t="shared" ref="D5634:D5697" si="1017">bd_placementID</f>
        <v>0</v>
      </c>
      <c r="E5634" s="7" t="e">
        <f>IF('Report DCM'!$H5634="In-Stream Video","Rich Media display banner",IF('Report DCM'!$I5634&gt;'Report DCM'!$J5634,"Standard",VLOOKUP(CONCATENATE(bd_adtype,"_",bd_creativetype),tabela,2,FALSE)))</f>
        <v>#N/A</v>
      </c>
      <c r="F5634" s="7">
        <f t="shared" ref="F5634:F5697" si="1018">bd_ad</f>
        <v>0</v>
      </c>
      <c r="G5634" s="7">
        <f t="shared" ref="G5634:G5697" si="1019">bd_adid</f>
        <v>0</v>
      </c>
      <c r="H5634" s="7">
        <f t="shared" ref="H5634:H5697" si="1020">bd_creativetype</f>
        <v>0</v>
      </c>
      <c r="I5634" s="7">
        <f t="shared" ref="I5634:I5697" si="1021">bd_impression</f>
        <v>0</v>
      </c>
      <c r="J5634" s="7">
        <f t="shared" ref="J5634:J5697" si="1022">bd_clicks</f>
        <v>0</v>
      </c>
      <c r="K5634" s="8" t="e">
        <f t="shared" ref="K5634:K5697" si="1023">VLOOKUP(E5634,tabela,2,FALSE)</f>
        <v>#N/A</v>
      </c>
      <c r="L5634" s="7" t="e">
        <f t="shared" ref="L5634:L5697" si="1024">VLOOKUP(E5634,tabela,3,FALSE)</f>
        <v>#N/A</v>
      </c>
      <c r="M5634" s="8" t="e">
        <f t="shared" si="1012"/>
        <v>#N/A</v>
      </c>
      <c r="N5634" s="8" t="e">
        <f t="shared" si="1013"/>
        <v>#N/A</v>
      </c>
    </row>
    <row r="5635" spans="1:14" ht="15.75" customHeight="1" x14ac:dyDescent="0.35">
      <c r="A5635" s="7">
        <f t="shared" si="1014"/>
        <v>0</v>
      </c>
      <c r="B5635" s="7">
        <f t="shared" si="1015"/>
        <v>0</v>
      </c>
      <c r="C5635" s="7">
        <f t="shared" si="1016"/>
        <v>0</v>
      </c>
      <c r="D5635" s="7">
        <f t="shared" si="1017"/>
        <v>0</v>
      </c>
      <c r="E5635" s="7" t="e">
        <f>IF('Report DCM'!$H5635="In-Stream Video","Rich Media display banner",IF('Report DCM'!$I5635&gt;'Report DCM'!$J5635,"Standard",VLOOKUP(CONCATENATE(bd_adtype,"_",bd_creativetype),tabela,2,FALSE)))</f>
        <v>#N/A</v>
      </c>
      <c r="F5635" s="7">
        <f t="shared" si="1018"/>
        <v>0</v>
      </c>
      <c r="G5635" s="7">
        <f t="shared" si="1019"/>
        <v>0</v>
      </c>
      <c r="H5635" s="7">
        <f t="shared" si="1020"/>
        <v>0</v>
      </c>
      <c r="I5635" s="7">
        <f t="shared" si="1021"/>
        <v>0</v>
      </c>
      <c r="J5635" s="7">
        <f t="shared" si="1022"/>
        <v>0</v>
      </c>
      <c r="K5635" s="8" t="e">
        <f t="shared" si="1023"/>
        <v>#N/A</v>
      </c>
      <c r="L5635" s="7" t="e">
        <f t="shared" si="1024"/>
        <v>#N/A</v>
      </c>
      <c r="M5635" s="8" t="e">
        <f t="shared" si="1012"/>
        <v>#N/A</v>
      </c>
      <c r="N5635" s="8" t="e">
        <f t="shared" si="1013"/>
        <v>#N/A</v>
      </c>
    </row>
    <row r="5636" spans="1:14" ht="15.75" customHeight="1" x14ac:dyDescent="0.35">
      <c r="A5636" s="7">
        <f t="shared" si="1014"/>
        <v>0</v>
      </c>
      <c r="B5636" s="7">
        <f t="shared" si="1015"/>
        <v>0</v>
      </c>
      <c r="C5636" s="7">
        <f t="shared" si="1016"/>
        <v>0</v>
      </c>
      <c r="D5636" s="7">
        <f t="shared" si="1017"/>
        <v>0</v>
      </c>
      <c r="E5636" s="7" t="e">
        <f>IF('Report DCM'!$H5636="In-Stream Video","Rich Media display banner",IF('Report DCM'!$I5636&gt;'Report DCM'!$J5636,"Standard",VLOOKUP(CONCATENATE(bd_adtype,"_",bd_creativetype),tabela,2,FALSE)))</f>
        <v>#N/A</v>
      </c>
      <c r="F5636" s="7">
        <f t="shared" si="1018"/>
        <v>0</v>
      </c>
      <c r="G5636" s="7">
        <f t="shared" si="1019"/>
        <v>0</v>
      </c>
      <c r="H5636" s="7">
        <f t="shared" si="1020"/>
        <v>0</v>
      </c>
      <c r="I5636" s="7">
        <f t="shared" si="1021"/>
        <v>0</v>
      </c>
      <c r="J5636" s="7">
        <f t="shared" si="1022"/>
        <v>0</v>
      </c>
      <c r="K5636" s="8" t="e">
        <f t="shared" si="1023"/>
        <v>#N/A</v>
      </c>
      <c r="L5636" s="7" t="e">
        <f t="shared" si="1024"/>
        <v>#N/A</v>
      </c>
      <c r="M5636" s="8" t="e">
        <f t="shared" si="1012"/>
        <v>#N/A</v>
      </c>
      <c r="N5636" s="8" t="e">
        <f t="shared" si="1013"/>
        <v>#N/A</v>
      </c>
    </row>
    <row r="5637" spans="1:14" ht="15.75" customHeight="1" x14ac:dyDescent="0.35">
      <c r="A5637" s="7">
        <f t="shared" si="1014"/>
        <v>0</v>
      </c>
      <c r="B5637" s="7">
        <f t="shared" si="1015"/>
        <v>0</v>
      </c>
      <c r="C5637" s="7">
        <f t="shared" si="1016"/>
        <v>0</v>
      </c>
      <c r="D5637" s="7">
        <f t="shared" si="1017"/>
        <v>0</v>
      </c>
      <c r="E5637" s="7" t="e">
        <f>IF('Report DCM'!$H5637="In-Stream Video","Rich Media display banner",IF('Report DCM'!$I5637&gt;'Report DCM'!$J5637,"Standard",VLOOKUP(CONCATENATE(bd_adtype,"_",bd_creativetype),tabela,2,FALSE)))</f>
        <v>#N/A</v>
      </c>
      <c r="F5637" s="7">
        <f t="shared" si="1018"/>
        <v>0</v>
      </c>
      <c r="G5637" s="7">
        <f t="shared" si="1019"/>
        <v>0</v>
      </c>
      <c r="H5637" s="7">
        <f t="shared" si="1020"/>
        <v>0</v>
      </c>
      <c r="I5637" s="7">
        <f t="shared" si="1021"/>
        <v>0</v>
      </c>
      <c r="J5637" s="7">
        <f t="shared" si="1022"/>
        <v>0</v>
      </c>
      <c r="K5637" s="8" t="e">
        <f t="shared" si="1023"/>
        <v>#N/A</v>
      </c>
      <c r="L5637" s="7" t="e">
        <f t="shared" si="1024"/>
        <v>#N/A</v>
      </c>
      <c r="M5637" s="8" t="e">
        <f t="shared" si="1012"/>
        <v>#N/A</v>
      </c>
      <c r="N5637" s="8" t="e">
        <f t="shared" si="1013"/>
        <v>#N/A</v>
      </c>
    </row>
    <row r="5638" spans="1:14" ht="15.75" customHeight="1" x14ac:dyDescent="0.35">
      <c r="A5638" s="7">
        <f t="shared" si="1014"/>
        <v>0</v>
      </c>
      <c r="B5638" s="7">
        <f t="shared" si="1015"/>
        <v>0</v>
      </c>
      <c r="C5638" s="7">
        <f t="shared" si="1016"/>
        <v>0</v>
      </c>
      <c r="D5638" s="7">
        <f t="shared" si="1017"/>
        <v>0</v>
      </c>
      <c r="E5638" s="7" t="e">
        <f>IF('Report DCM'!$H5638="In-Stream Video","Rich Media display banner",IF('Report DCM'!$I5638&gt;'Report DCM'!$J5638,"Standard",VLOOKUP(CONCATENATE(bd_adtype,"_",bd_creativetype),tabela,2,FALSE)))</f>
        <v>#N/A</v>
      </c>
      <c r="F5638" s="7">
        <f t="shared" si="1018"/>
        <v>0</v>
      </c>
      <c r="G5638" s="7">
        <f t="shared" si="1019"/>
        <v>0</v>
      </c>
      <c r="H5638" s="7">
        <f t="shared" si="1020"/>
        <v>0</v>
      </c>
      <c r="I5638" s="7">
        <f t="shared" si="1021"/>
        <v>0</v>
      </c>
      <c r="J5638" s="7">
        <f t="shared" si="1022"/>
        <v>0</v>
      </c>
      <c r="K5638" s="8" t="e">
        <f t="shared" si="1023"/>
        <v>#N/A</v>
      </c>
      <c r="L5638" s="7" t="e">
        <f t="shared" si="1024"/>
        <v>#N/A</v>
      </c>
      <c r="M5638" s="8" t="e">
        <f t="shared" si="1012"/>
        <v>#N/A</v>
      </c>
      <c r="N5638" s="8" t="e">
        <f t="shared" si="1013"/>
        <v>#N/A</v>
      </c>
    </row>
    <row r="5639" spans="1:14" ht="15.75" customHeight="1" x14ac:dyDescent="0.35">
      <c r="A5639" s="7">
        <f t="shared" si="1014"/>
        <v>0</v>
      </c>
      <c r="B5639" s="7">
        <f t="shared" si="1015"/>
        <v>0</v>
      </c>
      <c r="C5639" s="7">
        <f t="shared" si="1016"/>
        <v>0</v>
      </c>
      <c r="D5639" s="7">
        <f t="shared" si="1017"/>
        <v>0</v>
      </c>
      <c r="E5639" s="7" t="e">
        <f>IF('Report DCM'!$H5639="In-Stream Video","Rich Media display banner",IF('Report DCM'!$I5639&gt;'Report DCM'!$J5639,"Standard",VLOOKUP(CONCATENATE(bd_adtype,"_",bd_creativetype),tabela,2,FALSE)))</f>
        <v>#N/A</v>
      </c>
      <c r="F5639" s="7">
        <f t="shared" si="1018"/>
        <v>0</v>
      </c>
      <c r="G5639" s="7">
        <f t="shared" si="1019"/>
        <v>0</v>
      </c>
      <c r="H5639" s="7">
        <f t="shared" si="1020"/>
        <v>0</v>
      </c>
      <c r="I5639" s="7">
        <f t="shared" si="1021"/>
        <v>0</v>
      </c>
      <c r="J5639" s="7">
        <f t="shared" si="1022"/>
        <v>0</v>
      </c>
      <c r="K5639" s="8" t="e">
        <f t="shared" si="1023"/>
        <v>#N/A</v>
      </c>
      <c r="L5639" s="7" t="e">
        <f t="shared" si="1024"/>
        <v>#N/A</v>
      </c>
      <c r="M5639" s="8" t="e">
        <f t="shared" si="1012"/>
        <v>#N/A</v>
      </c>
      <c r="N5639" s="8" t="e">
        <f t="shared" si="1013"/>
        <v>#N/A</v>
      </c>
    </row>
    <row r="5640" spans="1:14" ht="15.75" customHeight="1" x14ac:dyDescent="0.35">
      <c r="A5640" s="7">
        <f t="shared" si="1014"/>
        <v>0</v>
      </c>
      <c r="B5640" s="7">
        <f t="shared" si="1015"/>
        <v>0</v>
      </c>
      <c r="C5640" s="7">
        <f t="shared" si="1016"/>
        <v>0</v>
      </c>
      <c r="D5640" s="7">
        <f t="shared" si="1017"/>
        <v>0</v>
      </c>
      <c r="E5640" s="7" t="e">
        <f>IF('Report DCM'!$H5640="In-Stream Video","Rich Media display banner",IF('Report DCM'!$I5640&gt;'Report DCM'!$J5640,"Standard",VLOOKUP(CONCATENATE(bd_adtype,"_",bd_creativetype),tabela,2,FALSE)))</f>
        <v>#N/A</v>
      </c>
      <c r="F5640" s="7">
        <f t="shared" si="1018"/>
        <v>0</v>
      </c>
      <c r="G5640" s="7">
        <f t="shared" si="1019"/>
        <v>0</v>
      </c>
      <c r="H5640" s="7">
        <f t="shared" si="1020"/>
        <v>0</v>
      </c>
      <c r="I5640" s="7">
        <f t="shared" si="1021"/>
        <v>0</v>
      </c>
      <c r="J5640" s="7">
        <f t="shared" si="1022"/>
        <v>0</v>
      </c>
      <c r="K5640" s="8" t="e">
        <f t="shared" si="1023"/>
        <v>#N/A</v>
      </c>
      <c r="L5640" s="7" t="e">
        <f t="shared" si="1024"/>
        <v>#N/A</v>
      </c>
      <c r="M5640" s="8" t="e">
        <f t="shared" si="1012"/>
        <v>#N/A</v>
      </c>
      <c r="N5640" s="8" t="e">
        <f t="shared" si="1013"/>
        <v>#N/A</v>
      </c>
    </row>
    <row r="5641" spans="1:14" ht="15.75" customHeight="1" x14ac:dyDescent="0.35">
      <c r="A5641" s="7">
        <f t="shared" si="1014"/>
        <v>0</v>
      </c>
      <c r="B5641" s="7">
        <f t="shared" si="1015"/>
        <v>0</v>
      </c>
      <c r="C5641" s="7">
        <f t="shared" si="1016"/>
        <v>0</v>
      </c>
      <c r="D5641" s="7">
        <f t="shared" si="1017"/>
        <v>0</v>
      </c>
      <c r="E5641" s="7" t="e">
        <f>IF('Report DCM'!$H5641="In-Stream Video","Rich Media display banner",IF('Report DCM'!$I5641&gt;'Report DCM'!$J5641,"Standard",VLOOKUP(CONCATENATE(bd_adtype,"_",bd_creativetype),tabela,2,FALSE)))</f>
        <v>#N/A</v>
      </c>
      <c r="F5641" s="7">
        <f t="shared" si="1018"/>
        <v>0</v>
      </c>
      <c r="G5641" s="7">
        <f t="shared" si="1019"/>
        <v>0</v>
      </c>
      <c r="H5641" s="7">
        <f t="shared" si="1020"/>
        <v>0</v>
      </c>
      <c r="I5641" s="7">
        <f t="shared" si="1021"/>
        <v>0</v>
      </c>
      <c r="J5641" s="7">
        <f t="shared" si="1022"/>
        <v>0</v>
      </c>
      <c r="K5641" s="8" t="e">
        <f t="shared" si="1023"/>
        <v>#N/A</v>
      </c>
      <c r="L5641" s="7" t="e">
        <f t="shared" si="1024"/>
        <v>#N/A</v>
      </c>
      <c r="M5641" s="8" t="e">
        <f t="shared" si="1012"/>
        <v>#N/A</v>
      </c>
      <c r="N5641" s="8" t="e">
        <f t="shared" si="1013"/>
        <v>#N/A</v>
      </c>
    </row>
    <row r="5642" spans="1:14" ht="15.75" customHeight="1" x14ac:dyDescent="0.35">
      <c r="A5642" s="7">
        <f t="shared" si="1014"/>
        <v>0</v>
      </c>
      <c r="B5642" s="7">
        <f t="shared" si="1015"/>
        <v>0</v>
      </c>
      <c r="C5642" s="7">
        <f t="shared" si="1016"/>
        <v>0</v>
      </c>
      <c r="D5642" s="7">
        <f t="shared" si="1017"/>
        <v>0</v>
      </c>
      <c r="E5642" s="7" t="e">
        <f>IF('Report DCM'!$H5642="In-Stream Video","Rich Media display banner",IF('Report DCM'!$I5642&gt;'Report DCM'!$J5642,"Standard",VLOOKUP(CONCATENATE(bd_adtype,"_",bd_creativetype),tabela,2,FALSE)))</f>
        <v>#N/A</v>
      </c>
      <c r="F5642" s="7">
        <f t="shared" si="1018"/>
        <v>0</v>
      </c>
      <c r="G5642" s="7">
        <f t="shared" si="1019"/>
        <v>0</v>
      </c>
      <c r="H5642" s="7">
        <f t="shared" si="1020"/>
        <v>0</v>
      </c>
      <c r="I5642" s="7">
        <f t="shared" si="1021"/>
        <v>0</v>
      </c>
      <c r="J5642" s="7">
        <f t="shared" si="1022"/>
        <v>0</v>
      </c>
      <c r="K5642" s="8" t="e">
        <f t="shared" si="1023"/>
        <v>#N/A</v>
      </c>
      <c r="L5642" s="7" t="e">
        <f t="shared" si="1024"/>
        <v>#N/A</v>
      </c>
      <c r="M5642" s="8" t="e">
        <f t="shared" si="1012"/>
        <v>#N/A</v>
      </c>
      <c r="N5642" s="8" t="e">
        <f t="shared" si="1013"/>
        <v>#N/A</v>
      </c>
    </row>
    <row r="5643" spans="1:14" ht="15.75" customHeight="1" x14ac:dyDescent="0.35">
      <c r="A5643" s="7">
        <f t="shared" si="1014"/>
        <v>0</v>
      </c>
      <c r="B5643" s="7">
        <f t="shared" si="1015"/>
        <v>0</v>
      </c>
      <c r="C5643" s="7">
        <f t="shared" si="1016"/>
        <v>0</v>
      </c>
      <c r="D5643" s="7">
        <f t="shared" si="1017"/>
        <v>0</v>
      </c>
      <c r="E5643" s="7" t="e">
        <f>IF('Report DCM'!$H5643="In-Stream Video","Rich Media display banner",IF('Report DCM'!$I5643&gt;'Report DCM'!$J5643,"Standard",VLOOKUP(CONCATENATE(bd_adtype,"_",bd_creativetype),tabela,2,FALSE)))</f>
        <v>#N/A</v>
      </c>
      <c r="F5643" s="7">
        <f t="shared" si="1018"/>
        <v>0</v>
      </c>
      <c r="G5643" s="7">
        <f t="shared" si="1019"/>
        <v>0</v>
      </c>
      <c r="H5643" s="7">
        <f t="shared" si="1020"/>
        <v>0</v>
      </c>
      <c r="I5643" s="7">
        <f t="shared" si="1021"/>
        <v>0</v>
      </c>
      <c r="J5643" s="7">
        <f t="shared" si="1022"/>
        <v>0</v>
      </c>
      <c r="K5643" s="8" t="e">
        <f t="shared" si="1023"/>
        <v>#N/A</v>
      </c>
      <c r="L5643" s="7" t="e">
        <f t="shared" si="1024"/>
        <v>#N/A</v>
      </c>
      <c r="M5643" s="8" t="e">
        <f t="shared" si="1012"/>
        <v>#N/A</v>
      </c>
      <c r="N5643" s="8" t="e">
        <f t="shared" si="1013"/>
        <v>#N/A</v>
      </c>
    </row>
    <row r="5644" spans="1:14" ht="15.75" customHeight="1" x14ac:dyDescent="0.35">
      <c r="A5644" s="7">
        <f t="shared" si="1014"/>
        <v>0</v>
      </c>
      <c r="B5644" s="7">
        <f t="shared" si="1015"/>
        <v>0</v>
      </c>
      <c r="C5644" s="7">
        <f t="shared" si="1016"/>
        <v>0</v>
      </c>
      <c r="D5644" s="7">
        <f t="shared" si="1017"/>
        <v>0</v>
      </c>
      <c r="E5644" s="7" t="e">
        <f>IF('Report DCM'!$H5644="In-Stream Video","Rich Media display banner",IF('Report DCM'!$I5644&gt;'Report DCM'!$J5644,"Standard",VLOOKUP(CONCATENATE(bd_adtype,"_",bd_creativetype),tabela,2,FALSE)))</f>
        <v>#N/A</v>
      </c>
      <c r="F5644" s="7">
        <f t="shared" si="1018"/>
        <v>0</v>
      </c>
      <c r="G5644" s="7">
        <f t="shared" si="1019"/>
        <v>0</v>
      </c>
      <c r="H5644" s="7">
        <f t="shared" si="1020"/>
        <v>0</v>
      </c>
      <c r="I5644" s="7">
        <f t="shared" si="1021"/>
        <v>0</v>
      </c>
      <c r="J5644" s="7">
        <f t="shared" si="1022"/>
        <v>0</v>
      </c>
      <c r="K5644" s="8" t="e">
        <f t="shared" si="1023"/>
        <v>#N/A</v>
      </c>
      <c r="L5644" s="7" t="e">
        <f t="shared" si="1024"/>
        <v>#N/A</v>
      </c>
      <c r="M5644" s="8" t="e">
        <f t="shared" si="1012"/>
        <v>#N/A</v>
      </c>
      <c r="N5644" s="8" t="e">
        <f t="shared" si="1013"/>
        <v>#N/A</v>
      </c>
    </row>
    <row r="5645" spans="1:14" ht="15.75" customHeight="1" x14ac:dyDescent="0.35">
      <c r="A5645" s="7">
        <f t="shared" si="1014"/>
        <v>0</v>
      </c>
      <c r="B5645" s="7">
        <f t="shared" si="1015"/>
        <v>0</v>
      </c>
      <c r="C5645" s="7">
        <f t="shared" si="1016"/>
        <v>0</v>
      </c>
      <c r="D5645" s="7">
        <f t="shared" si="1017"/>
        <v>0</v>
      </c>
      <c r="E5645" s="7" t="e">
        <f>IF('Report DCM'!$H5645="In-Stream Video","Rich Media display banner",IF('Report DCM'!$I5645&gt;'Report DCM'!$J5645,"Standard",VLOOKUP(CONCATENATE(bd_adtype,"_",bd_creativetype),tabela,2,FALSE)))</f>
        <v>#N/A</v>
      </c>
      <c r="F5645" s="7">
        <f t="shared" si="1018"/>
        <v>0</v>
      </c>
      <c r="G5645" s="7">
        <f t="shared" si="1019"/>
        <v>0</v>
      </c>
      <c r="H5645" s="7">
        <f t="shared" si="1020"/>
        <v>0</v>
      </c>
      <c r="I5645" s="7">
        <f t="shared" si="1021"/>
        <v>0</v>
      </c>
      <c r="J5645" s="7">
        <f t="shared" si="1022"/>
        <v>0</v>
      </c>
      <c r="K5645" s="8" t="e">
        <f t="shared" si="1023"/>
        <v>#N/A</v>
      </c>
      <c r="L5645" s="7" t="e">
        <f t="shared" si="1024"/>
        <v>#N/A</v>
      </c>
      <c r="M5645" s="8" t="e">
        <f t="shared" si="1012"/>
        <v>#N/A</v>
      </c>
      <c r="N5645" s="8" t="e">
        <f t="shared" si="1013"/>
        <v>#N/A</v>
      </c>
    </row>
    <row r="5646" spans="1:14" ht="15.75" customHeight="1" x14ac:dyDescent="0.35">
      <c r="A5646" s="7">
        <f t="shared" si="1014"/>
        <v>0</v>
      </c>
      <c r="B5646" s="7">
        <f t="shared" si="1015"/>
        <v>0</v>
      </c>
      <c r="C5646" s="7">
        <f t="shared" si="1016"/>
        <v>0</v>
      </c>
      <c r="D5646" s="7">
        <f t="shared" si="1017"/>
        <v>0</v>
      </c>
      <c r="E5646" s="7" t="e">
        <f>IF('Report DCM'!$H5646="In-Stream Video","Rich Media display banner",IF('Report DCM'!$I5646&gt;'Report DCM'!$J5646,"Standard",VLOOKUP(CONCATENATE(bd_adtype,"_",bd_creativetype),tabela,2,FALSE)))</f>
        <v>#N/A</v>
      </c>
      <c r="F5646" s="7">
        <f t="shared" si="1018"/>
        <v>0</v>
      </c>
      <c r="G5646" s="7">
        <f t="shared" si="1019"/>
        <v>0</v>
      </c>
      <c r="H5646" s="7">
        <f t="shared" si="1020"/>
        <v>0</v>
      </c>
      <c r="I5646" s="7">
        <f t="shared" si="1021"/>
        <v>0</v>
      </c>
      <c r="J5646" s="7">
        <f t="shared" si="1022"/>
        <v>0</v>
      </c>
      <c r="K5646" s="8" t="e">
        <f t="shared" si="1023"/>
        <v>#N/A</v>
      </c>
      <c r="L5646" s="7" t="e">
        <f t="shared" si="1024"/>
        <v>#N/A</v>
      </c>
      <c r="M5646" s="8" t="e">
        <f t="shared" si="1012"/>
        <v>#N/A</v>
      </c>
      <c r="N5646" s="8" t="e">
        <f t="shared" si="1013"/>
        <v>#N/A</v>
      </c>
    </row>
    <row r="5647" spans="1:14" ht="15.75" customHeight="1" x14ac:dyDescent="0.35">
      <c r="A5647" s="7">
        <f t="shared" si="1014"/>
        <v>0</v>
      </c>
      <c r="B5647" s="7">
        <f t="shared" si="1015"/>
        <v>0</v>
      </c>
      <c r="C5647" s="7">
        <f t="shared" si="1016"/>
        <v>0</v>
      </c>
      <c r="D5647" s="7">
        <f t="shared" si="1017"/>
        <v>0</v>
      </c>
      <c r="E5647" s="7" t="e">
        <f>IF('Report DCM'!$H5647="In-Stream Video","Rich Media display banner",IF('Report DCM'!$I5647&gt;'Report DCM'!$J5647,"Standard",VLOOKUP(CONCATENATE(bd_adtype,"_",bd_creativetype),tabela,2,FALSE)))</f>
        <v>#N/A</v>
      </c>
      <c r="F5647" s="7">
        <f t="shared" si="1018"/>
        <v>0</v>
      </c>
      <c r="G5647" s="7">
        <f t="shared" si="1019"/>
        <v>0</v>
      </c>
      <c r="H5647" s="7">
        <f t="shared" si="1020"/>
        <v>0</v>
      </c>
      <c r="I5647" s="7">
        <f t="shared" si="1021"/>
        <v>0</v>
      </c>
      <c r="J5647" s="7">
        <f t="shared" si="1022"/>
        <v>0</v>
      </c>
      <c r="K5647" s="8" t="e">
        <f t="shared" si="1023"/>
        <v>#N/A</v>
      </c>
      <c r="L5647" s="7" t="e">
        <f t="shared" si="1024"/>
        <v>#N/A</v>
      </c>
      <c r="M5647" s="8" t="e">
        <f t="shared" si="1012"/>
        <v>#N/A</v>
      </c>
      <c r="N5647" s="8" t="e">
        <f t="shared" si="1013"/>
        <v>#N/A</v>
      </c>
    </row>
    <row r="5648" spans="1:14" ht="15.75" customHeight="1" x14ac:dyDescent="0.35">
      <c r="A5648" s="7">
        <f t="shared" si="1014"/>
        <v>0</v>
      </c>
      <c r="B5648" s="7">
        <f t="shared" si="1015"/>
        <v>0</v>
      </c>
      <c r="C5648" s="7">
        <f t="shared" si="1016"/>
        <v>0</v>
      </c>
      <c r="D5648" s="7">
        <f t="shared" si="1017"/>
        <v>0</v>
      </c>
      <c r="E5648" s="7" t="e">
        <f>IF('Report DCM'!$H5648="In-Stream Video","Rich Media display banner",IF('Report DCM'!$I5648&gt;'Report DCM'!$J5648,"Standard",VLOOKUP(CONCATENATE(bd_adtype,"_",bd_creativetype),tabela,2,FALSE)))</f>
        <v>#N/A</v>
      </c>
      <c r="F5648" s="7">
        <f t="shared" si="1018"/>
        <v>0</v>
      </c>
      <c r="G5648" s="7">
        <f t="shared" si="1019"/>
        <v>0</v>
      </c>
      <c r="H5648" s="7">
        <f t="shared" si="1020"/>
        <v>0</v>
      </c>
      <c r="I5648" s="7">
        <f t="shared" si="1021"/>
        <v>0</v>
      </c>
      <c r="J5648" s="7">
        <f t="shared" si="1022"/>
        <v>0</v>
      </c>
      <c r="K5648" s="8" t="e">
        <f t="shared" si="1023"/>
        <v>#N/A</v>
      </c>
      <c r="L5648" s="7" t="e">
        <f t="shared" si="1024"/>
        <v>#N/A</v>
      </c>
      <c r="M5648" s="8" t="e">
        <f t="shared" si="1012"/>
        <v>#N/A</v>
      </c>
      <c r="N5648" s="8" t="e">
        <f t="shared" si="1013"/>
        <v>#N/A</v>
      </c>
    </row>
    <row r="5649" spans="1:14" ht="15.75" customHeight="1" x14ac:dyDescent="0.35">
      <c r="A5649" s="7">
        <f t="shared" si="1014"/>
        <v>0</v>
      </c>
      <c r="B5649" s="7">
        <f t="shared" si="1015"/>
        <v>0</v>
      </c>
      <c r="C5649" s="7">
        <f t="shared" si="1016"/>
        <v>0</v>
      </c>
      <c r="D5649" s="7">
        <f t="shared" si="1017"/>
        <v>0</v>
      </c>
      <c r="E5649" s="7" t="e">
        <f>IF('Report DCM'!$H5649="In-Stream Video","Rich Media display banner",IF('Report DCM'!$I5649&gt;'Report DCM'!$J5649,"Standard",VLOOKUP(CONCATENATE(bd_adtype,"_",bd_creativetype),tabela,2,FALSE)))</f>
        <v>#N/A</v>
      </c>
      <c r="F5649" s="7">
        <f t="shared" si="1018"/>
        <v>0</v>
      </c>
      <c r="G5649" s="7">
        <f t="shared" si="1019"/>
        <v>0</v>
      </c>
      <c r="H5649" s="7">
        <f t="shared" si="1020"/>
        <v>0</v>
      </c>
      <c r="I5649" s="7">
        <f t="shared" si="1021"/>
        <v>0</v>
      </c>
      <c r="J5649" s="7">
        <f t="shared" si="1022"/>
        <v>0</v>
      </c>
      <c r="K5649" s="8" t="e">
        <f t="shared" si="1023"/>
        <v>#N/A</v>
      </c>
      <c r="L5649" s="7" t="e">
        <f t="shared" si="1024"/>
        <v>#N/A</v>
      </c>
      <c r="M5649" s="8" t="e">
        <f t="shared" si="1012"/>
        <v>#N/A</v>
      </c>
      <c r="N5649" s="8" t="e">
        <f t="shared" si="1013"/>
        <v>#N/A</v>
      </c>
    </row>
    <row r="5650" spans="1:14" ht="15.75" customHeight="1" x14ac:dyDescent="0.35">
      <c r="A5650" s="7">
        <f t="shared" si="1014"/>
        <v>0</v>
      </c>
      <c r="B5650" s="7">
        <f t="shared" si="1015"/>
        <v>0</v>
      </c>
      <c r="C5650" s="7">
        <f t="shared" si="1016"/>
        <v>0</v>
      </c>
      <c r="D5650" s="7">
        <f t="shared" si="1017"/>
        <v>0</v>
      </c>
      <c r="E5650" s="7" t="e">
        <f>IF('Report DCM'!$H5650="In-Stream Video","Rich Media display banner",IF('Report DCM'!$I5650&gt;'Report DCM'!$J5650,"Standard",VLOOKUP(CONCATENATE(bd_adtype,"_",bd_creativetype),tabela,2,FALSE)))</f>
        <v>#N/A</v>
      </c>
      <c r="F5650" s="7">
        <f t="shared" si="1018"/>
        <v>0</v>
      </c>
      <c r="G5650" s="7">
        <f t="shared" si="1019"/>
        <v>0</v>
      </c>
      <c r="H5650" s="7">
        <f t="shared" si="1020"/>
        <v>0</v>
      </c>
      <c r="I5650" s="7">
        <f t="shared" si="1021"/>
        <v>0</v>
      </c>
      <c r="J5650" s="7">
        <f t="shared" si="1022"/>
        <v>0</v>
      </c>
      <c r="K5650" s="8" t="e">
        <f t="shared" si="1023"/>
        <v>#N/A</v>
      </c>
      <c r="L5650" s="7" t="e">
        <f t="shared" si="1024"/>
        <v>#N/A</v>
      </c>
      <c r="M5650" s="8" t="e">
        <f t="shared" si="1012"/>
        <v>#N/A</v>
      </c>
      <c r="N5650" s="8" t="e">
        <f t="shared" si="1013"/>
        <v>#N/A</v>
      </c>
    </row>
    <row r="5651" spans="1:14" ht="15.75" customHeight="1" x14ac:dyDescent="0.35">
      <c r="A5651" s="7">
        <f t="shared" si="1014"/>
        <v>0</v>
      </c>
      <c r="B5651" s="7">
        <f t="shared" si="1015"/>
        <v>0</v>
      </c>
      <c r="C5651" s="7">
        <f t="shared" si="1016"/>
        <v>0</v>
      </c>
      <c r="D5651" s="7">
        <f t="shared" si="1017"/>
        <v>0</v>
      </c>
      <c r="E5651" s="7" t="e">
        <f>IF('Report DCM'!$H5651="In-Stream Video","Rich Media display banner",IF('Report DCM'!$I5651&gt;'Report DCM'!$J5651,"Standard",VLOOKUP(CONCATENATE(bd_adtype,"_",bd_creativetype),tabela,2,FALSE)))</f>
        <v>#N/A</v>
      </c>
      <c r="F5651" s="7">
        <f t="shared" si="1018"/>
        <v>0</v>
      </c>
      <c r="G5651" s="7">
        <f t="shared" si="1019"/>
        <v>0</v>
      </c>
      <c r="H5651" s="7">
        <f t="shared" si="1020"/>
        <v>0</v>
      </c>
      <c r="I5651" s="7">
        <f t="shared" si="1021"/>
        <v>0</v>
      </c>
      <c r="J5651" s="7">
        <f t="shared" si="1022"/>
        <v>0</v>
      </c>
      <c r="K5651" s="8" t="e">
        <f t="shared" si="1023"/>
        <v>#N/A</v>
      </c>
      <c r="L5651" s="7" t="e">
        <f t="shared" si="1024"/>
        <v>#N/A</v>
      </c>
      <c r="M5651" s="8" t="e">
        <f t="shared" si="1012"/>
        <v>#N/A</v>
      </c>
      <c r="N5651" s="8" t="e">
        <f t="shared" si="1013"/>
        <v>#N/A</v>
      </c>
    </row>
    <row r="5652" spans="1:14" ht="15.75" customHeight="1" x14ac:dyDescent="0.35">
      <c r="A5652" s="7">
        <f t="shared" si="1014"/>
        <v>0</v>
      </c>
      <c r="B5652" s="7">
        <f t="shared" si="1015"/>
        <v>0</v>
      </c>
      <c r="C5652" s="7">
        <f t="shared" si="1016"/>
        <v>0</v>
      </c>
      <c r="D5652" s="7">
        <f t="shared" si="1017"/>
        <v>0</v>
      </c>
      <c r="E5652" s="7" t="e">
        <f>IF('Report DCM'!$H5652="In-Stream Video","Rich Media display banner",IF('Report DCM'!$I5652&gt;'Report DCM'!$J5652,"Standard",VLOOKUP(CONCATENATE(bd_adtype,"_",bd_creativetype),tabela,2,FALSE)))</f>
        <v>#N/A</v>
      </c>
      <c r="F5652" s="7">
        <f t="shared" si="1018"/>
        <v>0</v>
      </c>
      <c r="G5652" s="7">
        <f t="shared" si="1019"/>
        <v>0</v>
      </c>
      <c r="H5652" s="7">
        <f t="shared" si="1020"/>
        <v>0</v>
      </c>
      <c r="I5652" s="7">
        <f t="shared" si="1021"/>
        <v>0</v>
      </c>
      <c r="J5652" s="7">
        <f t="shared" si="1022"/>
        <v>0</v>
      </c>
      <c r="K5652" s="8" t="e">
        <f t="shared" si="1023"/>
        <v>#N/A</v>
      </c>
      <c r="L5652" s="7" t="e">
        <f t="shared" si="1024"/>
        <v>#N/A</v>
      </c>
      <c r="M5652" s="8" t="e">
        <f t="shared" si="1012"/>
        <v>#N/A</v>
      </c>
      <c r="N5652" s="8" t="e">
        <f t="shared" si="1013"/>
        <v>#N/A</v>
      </c>
    </row>
    <row r="5653" spans="1:14" ht="15.75" customHeight="1" x14ac:dyDescent="0.35">
      <c r="A5653" s="7">
        <f t="shared" si="1014"/>
        <v>0</v>
      </c>
      <c r="B5653" s="7">
        <f t="shared" si="1015"/>
        <v>0</v>
      </c>
      <c r="C5653" s="7">
        <f t="shared" si="1016"/>
        <v>0</v>
      </c>
      <c r="D5653" s="7">
        <f t="shared" si="1017"/>
        <v>0</v>
      </c>
      <c r="E5653" s="7" t="e">
        <f>IF('Report DCM'!$H5653="In-Stream Video","Rich Media display banner",IF('Report DCM'!$I5653&gt;'Report DCM'!$J5653,"Standard",VLOOKUP(CONCATENATE(bd_adtype,"_",bd_creativetype),tabela,2,FALSE)))</f>
        <v>#N/A</v>
      </c>
      <c r="F5653" s="7">
        <f t="shared" si="1018"/>
        <v>0</v>
      </c>
      <c r="G5653" s="7">
        <f t="shared" si="1019"/>
        <v>0</v>
      </c>
      <c r="H5653" s="7">
        <f t="shared" si="1020"/>
        <v>0</v>
      </c>
      <c r="I5653" s="7">
        <f t="shared" si="1021"/>
        <v>0</v>
      </c>
      <c r="J5653" s="7">
        <f t="shared" si="1022"/>
        <v>0</v>
      </c>
      <c r="K5653" s="8" t="e">
        <f t="shared" si="1023"/>
        <v>#N/A</v>
      </c>
      <c r="L5653" s="7" t="e">
        <f t="shared" si="1024"/>
        <v>#N/A</v>
      </c>
      <c r="M5653" s="8" t="e">
        <f t="shared" si="1012"/>
        <v>#N/A</v>
      </c>
      <c r="N5653" s="8" t="e">
        <f t="shared" si="1013"/>
        <v>#N/A</v>
      </c>
    </row>
    <row r="5654" spans="1:14" ht="15.75" customHeight="1" x14ac:dyDescent="0.35">
      <c r="A5654" s="7">
        <f t="shared" si="1014"/>
        <v>0</v>
      </c>
      <c r="B5654" s="7">
        <f t="shared" si="1015"/>
        <v>0</v>
      </c>
      <c r="C5654" s="7">
        <f t="shared" si="1016"/>
        <v>0</v>
      </c>
      <c r="D5654" s="7">
        <f t="shared" si="1017"/>
        <v>0</v>
      </c>
      <c r="E5654" s="7" t="e">
        <f>IF('Report DCM'!$H5654="In-Stream Video","Rich Media display banner",IF('Report DCM'!$I5654&gt;'Report DCM'!$J5654,"Standard",VLOOKUP(CONCATENATE(bd_adtype,"_",bd_creativetype),tabela,2,FALSE)))</f>
        <v>#N/A</v>
      </c>
      <c r="F5654" s="7">
        <f t="shared" si="1018"/>
        <v>0</v>
      </c>
      <c r="G5654" s="7">
        <f t="shared" si="1019"/>
        <v>0</v>
      </c>
      <c r="H5654" s="7">
        <f t="shared" si="1020"/>
        <v>0</v>
      </c>
      <c r="I5654" s="7">
        <f t="shared" si="1021"/>
        <v>0</v>
      </c>
      <c r="J5654" s="7">
        <f t="shared" si="1022"/>
        <v>0</v>
      </c>
      <c r="K5654" s="8" t="e">
        <f t="shared" si="1023"/>
        <v>#N/A</v>
      </c>
      <c r="L5654" s="7" t="e">
        <f t="shared" si="1024"/>
        <v>#N/A</v>
      </c>
      <c r="M5654" s="8" t="e">
        <f t="shared" si="1012"/>
        <v>#N/A</v>
      </c>
      <c r="N5654" s="8" t="e">
        <f t="shared" si="1013"/>
        <v>#N/A</v>
      </c>
    </row>
    <row r="5655" spans="1:14" ht="15.75" customHeight="1" x14ac:dyDescent="0.35">
      <c r="A5655" s="7">
        <f t="shared" si="1014"/>
        <v>0</v>
      </c>
      <c r="B5655" s="7">
        <f t="shared" si="1015"/>
        <v>0</v>
      </c>
      <c r="C5655" s="7">
        <f t="shared" si="1016"/>
        <v>0</v>
      </c>
      <c r="D5655" s="7">
        <f t="shared" si="1017"/>
        <v>0</v>
      </c>
      <c r="E5655" s="7" t="e">
        <f>IF('Report DCM'!$H5655="In-Stream Video","Rich Media display banner",IF('Report DCM'!$I5655&gt;'Report DCM'!$J5655,"Standard",VLOOKUP(CONCATENATE(bd_adtype,"_",bd_creativetype),tabela,2,FALSE)))</f>
        <v>#N/A</v>
      </c>
      <c r="F5655" s="7">
        <f t="shared" si="1018"/>
        <v>0</v>
      </c>
      <c r="G5655" s="7">
        <f t="shared" si="1019"/>
        <v>0</v>
      </c>
      <c r="H5655" s="7">
        <f t="shared" si="1020"/>
        <v>0</v>
      </c>
      <c r="I5655" s="7">
        <f t="shared" si="1021"/>
        <v>0</v>
      </c>
      <c r="J5655" s="7">
        <f t="shared" si="1022"/>
        <v>0</v>
      </c>
      <c r="K5655" s="8" t="e">
        <f t="shared" si="1023"/>
        <v>#N/A</v>
      </c>
      <c r="L5655" s="7" t="e">
        <f t="shared" si="1024"/>
        <v>#N/A</v>
      </c>
      <c r="M5655" s="8" t="e">
        <f t="shared" si="1012"/>
        <v>#N/A</v>
      </c>
      <c r="N5655" s="8" t="e">
        <f t="shared" si="1013"/>
        <v>#N/A</v>
      </c>
    </row>
    <row r="5656" spans="1:14" ht="15.75" customHeight="1" x14ac:dyDescent="0.35">
      <c r="A5656" s="7">
        <f t="shared" si="1014"/>
        <v>0</v>
      </c>
      <c r="B5656" s="7">
        <f t="shared" si="1015"/>
        <v>0</v>
      </c>
      <c r="C5656" s="7">
        <f t="shared" si="1016"/>
        <v>0</v>
      </c>
      <c r="D5656" s="7">
        <f t="shared" si="1017"/>
        <v>0</v>
      </c>
      <c r="E5656" s="7" t="e">
        <f>IF('Report DCM'!$H5656="In-Stream Video","Rich Media display banner",IF('Report DCM'!$I5656&gt;'Report DCM'!$J5656,"Standard",VLOOKUP(CONCATENATE(bd_adtype,"_",bd_creativetype),tabela,2,FALSE)))</f>
        <v>#N/A</v>
      </c>
      <c r="F5656" s="7">
        <f t="shared" si="1018"/>
        <v>0</v>
      </c>
      <c r="G5656" s="7">
        <f t="shared" si="1019"/>
        <v>0</v>
      </c>
      <c r="H5656" s="7">
        <f t="shared" si="1020"/>
        <v>0</v>
      </c>
      <c r="I5656" s="7">
        <f t="shared" si="1021"/>
        <v>0</v>
      </c>
      <c r="J5656" s="7">
        <f t="shared" si="1022"/>
        <v>0</v>
      </c>
      <c r="K5656" s="8" t="e">
        <f t="shared" si="1023"/>
        <v>#N/A</v>
      </c>
      <c r="L5656" s="7" t="e">
        <f t="shared" si="1024"/>
        <v>#N/A</v>
      </c>
      <c r="M5656" s="8" t="e">
        <f t="shared" si="1012"/>
        <v>#N/A</v>
      </c>
      <c r="N5656" s="8" t="e">
        <f t="shared" si="1013"/>
        <v>#N/A</v>
      </c>
    </row>
    <row r="5657" spans="1:14" ht="15.75" customHeight="1" x14ac:dyDescent="0.35">
      <c r="A5657" s="7">
        <f t="shared" si="1014"/>
        <v>0</v>
      </c>
      <c r="B5657" s="7">
        <f t="shared" si="1015"/>
        <v>0</v>
      </c>
      <c r="C5657" s="7">
        <f t="shared" si="1016"/>
        <v>0</v>
      </c>
      <c r="D5657" s="7">
        <f t="shared" si="1017"/>
        <v>0</v>
      </c>
      <c r="E5657" s="7" t="e">
        <f>IF('Report DCM'!$H5657="In-Stream Video","Rich Media display banner",IF('Report DCM'!$I5657&gt;'Report DCM'!$J5657,"Standard",VLOOKUP(CONCATENATE(bd_adtype,"_",bd_creativetype),tabela,2,FALSE)))</f>
        <v>#N/A</v>
      </c>
      <c r="F5657" s="7">
        <f t="shared" si="1018"/>
        <v>0</v>
      </c>
      <c r="G5657" s="7">
        <f t="shared" si="1019"/>
        <v>0</v>
      </c>
      <c r="H5657" s="7">
        <f t="shared" si="1020"/>
        <v>0</v>
      </c>
      <c r="I5657" s="7">
        <f t="shared" si="1021"/>
        <v>0</v>
      </c>
      <c r="J5657" s="7">
        <f t="shared" si="1022"/>
        <v>0</v>
      </c>
      <c r="K5657" s="8" t="e">
        <f t="shared" si="1023"/>
        <v>#N/A</v>
      </c>
      <c r="L5657" s="7" t="e">
        <f t="shared" si="1024"/>
        <v>#N/A</v>
      </c>
      <c r="M5657" s="8" t="e">
        <f t="shared" si="1012"/>
        <v>#N/A</v>
      </c>
      <c r="N5657" s="8" t="e">
        <f t="shared" si="1013"/>
        <v>#N/A</v>
      </c>
    </row>
    <row r="5658" spans="1:14" ht="15.75" customHeight="1" x14ac:dyDescent="0.35">
      <c r="A5658" s="7">
        <f t="shared" si="1014"/>
        <v>0</v>
      </c>
      <c r="B5658" s="7">
        <f t="shared" si="1015"/>
        <v>0</v>
      </c>
      <c r="C5658" s="7">
        <f t="shared" si="1016"/>
        <v>0</v>
      </c>
      <c r="D5658" s="7">
        <f t="shared" si="1017"/>
        <v>0</v>
      </c>
      <c r="E5658" s="7" t="e">
        <f>IF('Report DCM'!$H5658="In-Stream Video","Rich Media display banner",IF('Report DCM'!$I5658&gt;'Report DCM'!$J5658,"Standard",VLOOKUP(CONCATENATE(bd_adtype,"_",bd_creativetype),tabela,2,FALSE)))</f>
        <v>#N/A</v>
      </c>
      <c r="F5658" s="7">
        <f t="shared" si="1018"/>
        <v>0</v>
      </c>
      <c r="G5658" s="7">
        <f t="shared" si="1019"/>
        <v>0</v>
      </c>
      <c r="H5658" s="7">
        <f t="shared" si="1020"/>
        <v>0</v>
      </c>
      <c r="I5658" s="7">
        <f t="shared" si="1021"/>
        <v>0</v>
      </c>
      <c r="J5658" s="7">
        <f t="shared" si="1022"/>
        <v>0</v>
      </c>
      <c r="K5658" s="8" t="e">
        <f t="shared" si="1023"/>
        <v>#N/A</v>
      </c>
      <c r="L5658" s="7" t="e">
        <f t="shared" si="1024"/>
        <v>#N/A</v>
      </c>
      <c r="M5658" s="8" t="e">
        <f t="shared" si="1012"/>
        <v>#N/A</v>
      </c>
      <c r="N5658" s="8" t="e">
        <f t="shared" si="1013"/>
        <v>#N/A</v>
      </c>
    </row>
    <row r="5659" spans="1:14" ht="15.75" customHeight="1" x14ac:dyDescent="0.35">
      <c r="A5659" s="7">
        <f t="shared" si="1014"/>
        <v>0</v>
      </c>
      <c r="B5659" s="7">
        <f t="shared" si="1015"/>
        <v>0</v>
      </c>
      <c r="C5659" s="7">
        <f t="shared" si="1016"/>
        <v>0</v>
      </c>
      <c r="D5659" s="7">
        <f t="shared" si="1017"/>
        <v>0</v>
      </c>
      <c r="E5659" s="7" t="e">
        <f>IF('Report DCM'!$H5659="In-Stream Video","Rich Media display banner",IF('Report DCM'!$I5659&gt;'Report DCM'!$J5659,"Standard",VLOOKUP(CONCATENATE(bd_adtype,"_",bd_creativetype),tabela,2,FALSE)))</f>
        <v>#N/A</v>
      </c>
      <c r="F5659" s="7">
        <f t="shared" si="1018"/>
        <v>0</v>
      </c>
      <c r="G5659" s="7">
        <f t="shared" si="1019"/>
        <v>0</v>
      </c>
      <c r="H5659" s="7">
        <f t="shared" si="1020"/>
        <v>0</v>
      </c>
      <c r="I5659" s="7">
        <f t="shared" si="1021"/>
        <v>0</v>
      </c>
      <c r="J5659" s="7">
        <f t="shared" si="1022"/>
        <v>0</v>
      </c>
      <c r="K5659" s="8" t="e">
        <f t="shared" si="1023"/>
        <v>#N/A</v>
      </c>
      <c r="L5659" s="7" t="e">
        <f t="shared" si="1024"/>
        <v>#N/A</v>
      </c>
      <c r="M5659" s="8" t="e">
        <f t="shared" si="1012"/>
        <v>#N/A</v>
      </c>
      <c r="N5659" s="8" t="e">
        <f t="shared" si="1013"/>
        <v>#N/A</v>
      </c>
    </row>
    <row r="5660" spans="1:14" ht="15.75" customHeight="1" x14ac:dyDescent="0.35">
      <c r="A5660" s="7">
        <f t="shared" si="1014"/>
        <v>0</v>
      </c>
      <c r="B5660" s="7">
        <f t="shared" si="1015"/>
        <v>0</v>
      </c>
      <c r="C5660" s="7">
        <f t="shared" si="1016"/>
        <v>0</v>
      </c>
      <c r="D5660" s="7">
        <f t="shared" si="1017"/>
        <v>0</v>
      </c>
      <c r="E5660" s="7" t="e">
        <f>IF('Report DCM'!$H5660="In-Stream Video","Rich Media display banner",IF('Report DCM'!$I5660&gt;'Report DCM'!$J5660,"Standard",VLOOKUP(CONCATENATE(bd_adtype,"_",bd_creativetype),tabela,2,FALSE)))</f>
        <v>#N/A</v>
      </c>
      <c r="F5660" s="7">
        <f t="shared" si="1018"/>
        <v>0</v>
      </c>
      <c r="G5660" s="7">
        <f t="shared" si="1019"/>
        <v>0</v>
      </c>
      <c r="H5660" s="7">
        <f t="shared" si="1020"/>
        <v>0</v>
      </c>
      <c r="I5660" s="7">
        <f t="shared" si="1021"/>
        <v>0</v>
      </c>
      <c r="J5660" s="7">
        <f t="shared" si="1022"/>
        <v>0</v>
      </c>
      <c r="K5660" s="8" t="e">
        <f t="shared" si="1023"/>
        <v>#N/A</v>
      </c>
      <c r="L5660" s="7" t="e">
        <f t="shared" si="1024"/>
        <v>#N/A</v>
      </c>
      <c r="M5660" s="8" t="e">
        <f t="shared" si="1012"/>
        <v>#N/A</v>
      </c>
      <c r="N5660" s="8" t="e">
        <f t="shared" si="1013"/>
        <v>#N/A</v>
      </c>
    </row>
    <row r="5661" spans="1:14" ht="15.75" customHeight="1" x14ac:dyDescent="0.35">
      <c r="A5661" s="7">
        <f t="shared" si="1014"/>
        <v>0</v>
      </c>
      <c r="B5661" s="7">
        <f t="shared" si="1015"/>
        <v>0</v>
      </c>
      <c r="C5661" s="7">
        <f t="shared" si="1016"/>
        <v>0</v>
      </c>
      <c r="D5661" s="7">
        <f t="shared" si="1017"/>
        <v>0</v>
      </c>
      <c r="E5661" s="7" t="e">
        <f>IF('Report DCM'!$H5661="In-Stream Video","Rich Media display banner",IF('Report DCM'!$I5661&gt;'Report DCM'!$J5661,"Standard",VLOOKUP(CONCATENATE(bd_adtype,"_",bd_creativetype),tabela,2,FALSE)))</f>
        <v>#N/A</v>
      </c>
      <c r="F5661" s="7">
        <f t="shared" si="1018"/>
        <v>0</v>
      </c>
      <c r="G5661" s="7">
        <f t="shared" si="1019"/>
        <v>0</v>
      </c>
      <c r="H5661" s="7">
        <f t="shared" si="1020"/>
        <v>0</v>
      </c>
      <c r="I5661" s="7">
        <f t="shared" si="1021"/>
        <v>0</v>
      </c>
      <c r="J5661" s="7">
        <f t="shared" si="1022"/>
        <v>0</v>
      </c>
      <c r="K5661" s="8" t="e">
        <f t="shared" si="1023"/>
        <v>#N/A</v>
      </c>
      <c r="L5661" s="7" t="e">
        <f t="shared" si="1024"/>
        <v>#N/A</v>
      </c>
      <c r="M5661" s="8" t="e">
        <f t="shared" si="1012"/>
        <v>#N/A</v>
      </c>
      <c r="N5661" s="8" t="e">
        <f t="shared" si="1013"/>
        <v>#N/A</v>
      </c>
    </row>
    <row r="5662" spans="1:14" ht="15.75" customHeight="1" x14ac:dyDescent="0.35">
      <c r="A5662" s="7">
        <f t="shared" si="1014"/>
        <v>0</v>
      </c>
      <c r="B5662" s="7">
        <f t="shared" si="1015"/>
        <v>0</v>
      </c>
      <c r="C5662" s="7">
        <f t="shared" si="1016"/>
        <v>0</v>
      </c>
      <c r="D5662" s="7">
        <f t="shared" si="1017"/>
        <v>0</v>
      </c>
      <c r="E5662" s="7" t="e">
        <f>IF('Report DCM'!$H5662="In-Stream Video","Rich Media display banner",IF('Report DCM'!$I5662&gt;'Report DCM'!$J5662,"Standard",VLOOKUP(CONCATENATE(bd_adtype,"_",bd_creativetype),tabela,2,FALSE)))</f>
        <v>#N/A</v>
      </c>
      <c r="F5662" s="7">
        <f t="shared" si="1018"/>
        <v>0</v>
      </c>
      <c r="G5662" s="7">
        <f t="shared" si="1019"/>
        <v>0</v>
      </c>
      <c r="H5662" s="7">
        <f t="shared" si="1020"/>
        <v>0</v>
      </c>
      <c r="I5662" s="7">
        <f t="shared" si="1021"/>
        <v>0</v>
      </c>
      <c r="J5662" s="7">
        <f t="shared" si="1022"/>
        <v>0</v>
      </c>
      <c r="K5662" s="8" t="e">
        <f t="shared" si="1023"/>
        <v>#N/A</v>
      </c>
      <c r="L5662" s="7" t="e">
        <f t="shared" si="1024"/>
        <v>#N/A</v>
      </c>
      <c r="M5662" s="8" t="e">
        <f t="shared" si="1012"/>
        <v>#N/A</v>
      </c>
      <c r="N5662" s="8" t="e">
        <f t="shared" si="1013"/>
        <v>#N/A</v>
      </c>
    </row>
    <row r="5663" spans="1:14" ht="15.75" customHeight="1" x14ac:dyDescent="0.35">
      <c r="A5663" s="7">
        <f t="shared" si="1014"/>
        <v>0</v>
      </c>
      <c r="B5663" s="7">
        <f t="shared" si="1015"/>
        <v>0</v>
      </c>
      <c r="C5663" s="7">
        <f t="shared" si="1016"/>
        <v>0</v>
      </c>
      <c r="D5663" s="7">
        <f t="shared" si="1017"/>
        <v>0</v>
      </c>
      <c r="E5663" s="7" t="e">
        <f>IF('Report DCM'!$H5663="In-Stream Video","Rich Media display banner",IF('Report DCM'!$I5663&gt;'Report DCM'!$J5663,"Standard",VLOOKUP(CONCATENATE(bd_adtype,"_",bd_creativetype),tabela,2,FALSE)))</f>
        <v>#N/A</v>
      </c>
      <c r="F5663" s="7">
        <f t="shared" si="1018"/>
        <v>0</v>
      </c>
      <c r="G5663" s="7">
        <f t="shared" si="1019"/>
        <v>0</v>
      </c>
      <c r="H5663" s="7">
        <f t="shared" si="1020"/>
        <v>0</v>
      </c>
      <c r="I5663" s="7">
        <f t="shared" si="1021"/>
        <v>0</v>
      </c>
      <c r="J5663" s="7">
        <f t="shared" si="1022"/>
        <v>0</v>
      </c>
      <c r="K5663" s="8" t="e">
        <f t="shared" si="1023"/>
        <v>#N/A</v>
      </c>
      <c r="L5663" s="7" t="e">
        <f t="shared" si="1024"/>
        <v>#N/A</v>
      </c>
      <c r="M5663" s="8" t="e">
        <f t="shared" si="1012"/>
        <v>#N/A</v>
      </c>
      <c r="N5663" s="8" t="e">
        <f t="shared" si="1013"/>
        <v>#N/A</v>
      </c>
    </row>
    <row r="5664" spans="1:14" ht="15.75" customHeight="1" x14ac:dyDescent="0.35">
      <c r="A5664" s="7">
        <f t="shared" si="1014"/>
        <v>0</v>
      </c>
      <c r="B5664" s="7">
        <f t="shared" si="1015"/>
        <v>0</v>
      </c>
      <c r="C5664" s="7">
        <f t="shared" si="1016"/>
        <v>0</v>
      </c>
      <c r="D5664" s="7">
        <f t="shared" si="1017"/>
        <v>0</v>
      </c>
      <c r="E5664" s="7" t="e">
        <f>IF('Report DCM'!$H5664="In-Stream Video","Rich Media display banner",IF('Report DCM'!$I5664&gt;'Report DCM'!$J5664,"Standard",VLOOKUP(CONCATENATE(bd_adtype,"_",bd_creativetype),tabela,2,FALSE)))</f>
        <v>#N/A</v>
      </c>
      <c r="F5664" s="7">
        <f t="shared" si="1018"/>
        <v>0</v>
      </c>
      <c r="G5664" s="7">
        <f t="shared" si="1019"/>
        <v>0</v>
      </c>
      <c r="H5664" s="7">
        <f t="shared" si="1020"/>
        <v>0</v>
      </c>
      <c r="I5664" s="7">
        <f t="shared" si="1021"/>
        <v>0</v>
      </c>
      <c r="J5664" s="7">
        <f t="shared" si="1022"/>
        <v>0</v>
      </c>
      <c r="K5664" s="8" t="e">
        <f t="shared" si="1023"/>
        <v>#N/A</v>
      </c>
      <c r="L5664" s="7" t="e">
        <f t="shared" si="1024"/>
        <v>#N/A</v>
      </c>
      <c r="M5664" s="8" t="e">
        <f t="shared" si="1012"/>
        <v>#N/A</v>
      </c>
      <c r="N5664" s="8" t="e">
        <f t="shared" si="1013"/>
        <v>#N/A</v>
      </c>
    </row>
    <row r="5665" spans="1:14" ht="15.75" customHeight="1" x14ac:dyDescent="0.35">
      <c r="A5665" s="7">
        <f t="shared" si="1014"/>
        <v>0</v>
      </c>
      <c r="B5665" s="7">
        <f t="shared" si="1015"/>
        <v>0</v>
      </c>
      <c r="C5665" s="7">
        <f t="shared" si="1016"/>
        <v>0</v>
      </c>
      <c r="D5665" s="7">
        <f t="shared" si="1017"/>
        <v>0</v>
      </c>
      <c r="E5665" s="7" t="e">
        <f>IF('Report DCM'!$H5665="In-Stream Video","Rich Media display banner",IF('Report DCM'!$I5665&gt;'Report DCM'!$J5665,"Standard",VLOOKUP(CONCATENATE(bd_adtype,"_",bd_creativetype),tabela,2,FALSE)))</f>
        <v>#N/A</v>
      </c>
      <c r="F5665" s="7">
        <f t="shared" si="1018"/>
        <v>0</v>
      </c>
      <c r="G5665" s="7">
        <f t="shared" si="1019"/>
        <v>0</v>
      </c>
      <c r="H5665" s="7">
        <f t="shared" si="1020"/>
        <v>0</v>
      </c>
      <c r="I5665" s="7">
        <f t="shared" si="1021"/>
        <v>0</v>
      </c>
      <c r="J5665" s="7">
        <f t="shared" si="1022"/>
        <v>0</v>
      </c>
      <c r="K5665" s="8" t="e">
        <f t="shared" si="1023"/>
        <v>#N/A</v>
      </c>
      <c r="L5665" s="7" t="e">
        <f t="shared" si="1024"/>
        <v>#N/A</v>
      </c>
      <c r="M5665" s="8" t="e">
        <f t="shared" si="1012"/>
        <v>#N/A</v>
      </c>
      <c r="N5665" s="8" t="e">
        <f t="shared" si="1013"/>
        <v>#N/A</v>
      </c>
    </row>
    <row r="5666" spans="1:14" ht="15.75" customHeight="1" x14ac:dyDescent="0.35">
      <c r="A5666" s="7">
        <f t="shared" si="1014"/>
        <v>0</v>
      </c>
      <c r="B5666" s="7">
        <f t="shared" si="1015"/>
        <v>0</v>
      </c>
      <c r="C5666" s="7">
        <f t="shared" si="1016"/>
        <v>0</v>
      </c>
      <c r="D5666" s="7">
        <f t="shared" si="1017"/>
        <v>0</v>
      </c>
      <c r="E5666" s="7" t="e">
        <f>IF('Report DCM'!$H5666="In-Stream Video","Rich Media display banner",IF('Report DCM'!$I5666&gt;'Report DCM'!$J5666,"Standard",VLOOKUP(CONCATENATE(bd_adtype,"_",bd_creativetype),tabela,2,FALSE)))</f>
        <v>#N/A</v>
      </c>
      <c r="F5666" s="7">
        <f t="shared" si="1018"/>
        <v>0</v>
      </c>
      <c r="G5666" s="7">
        <f t="shared" si="1019"/>
        <v>0</v>
      </c>
      <c r="H5666" s="7">
        <f t="shared" si="1020"/>
        <v>0</v>
      </c>
      <c r="I5666" s="7">
        <f t="shared" si="1021"/>
        <v>0</v>
      </c>
      <c r="J5666" s="7">
        <f t="shared" si="1022"/>
        <v>0</v>
      </c>
      <c r="K5666" s="8" t="e">
        <f t="shared" si="1023"/>
        <v>#N/A</v>
      </c>
      <c r="L5666" s="7" t="e">
        <f t="shared" si="1024"/>
        <v>#N/A</v>
      </c>
      <c r="M5666" s="8" t="e">
        <f t="shared" si="1012"/>
        <v>#N/A</v>
      </c>
      <c r="N5666" s="8" t="e">
        <f t="shared" si="1013"/>
        <v>#N/A</v>
      </c>
    </row>
    <row r="5667" spans="1:14" ht="15.75" customHeight="1" x14ac:dyDescent="0.35">
      <c r="A5667" s="7">
        <f t="shared" si="1014"/>
        <v>0</v>
      </c>
      <c r="B5667" s="7">
        <f t="shared" si="1015"/>
        <v>0</v>
      </c>
      <c r="C5667" s="7">
        <f t="shared" si="1016"/>
        <v>0</v>
      </c>
      <c r="D5667" s="7">
        <f t="shared" si="1017"/>
        <v>0</v>
      </c>
      <c r="E5667" s="7" t="e">
        <f>IF('Report DCM'!$H5667="In-Stream Video","Rich Media display banner",IF('Report DCM'!$I5667&gt;'Report DCM'!$J5667,"Standard",VLOOKUP(CONCATENATE(bd_adtype,"_",bd_creativetype),tabela,2,FALSE)))</f>
        <v>#N/A</v>
      </c>
      <c r="F5667" s="7">
        <f t="shared" si="1018"/>
        <v>0</v>
      </c>
      <c r="G5667" s="7">
        <f t="shared" si="1019"/>
        <v>0</v>
      </c>
      <c r="H5667" s="7">
        <f t="shared" si="1020"/>
        <v>0</v>
      </c>
      <c r="I5667" s="7">
        <f t="shared" si="1021"/>
        <v>0</v>
      </c>
      <c r="J5667" s="7">
        <f t="shared" si="1022"/>
        <v>0</v>
      </c>
      <c r="K5667" s="8" t="e">
        <f t="shared" si="1023"/>
        <v>#N/A</v>
      </c>
      <c r="L5667" s="7" t="e">
        <f t="shared" si="1024"/>
        <v>#N/A</v>
      </c>
      <c r="M5667" s="8" t="e">
        <f t="shared" si="1012"/>
        <v>#N/A</v>
      </c>
      <c r="N5667" s="8" t="e">
        <f t="shared" si="1013"/>
        <v>#N/A</v>
      </c>
    </row>
    <row r="5668" spans="1:14" ht="15.75" customHeight="1" x14ac:dyDescent="0.35">
      <c r="A5668" s="7">
        <f t="shared" si="1014"/>
        <v>0</v>
      </c>
      <c r="B5668" s="7">
        <f t="shared" si="1015"/>
        <v>0</v>
      </c>
      <c r="C5668" s="7">
        <f t="shared" si="1016"/>
        <v>0</v>
      </c>
      <c r="D5668" s="7">
        <f t="shared" si="1017"/>
        <v>0</v>
      </c>
      <c r="E5668" s="7" t="e">
        <f>IF('Report DCM'!$H5668="In-Stream Video","Rich Media display banner",IF('Report DCM'!$I5668&gt;'Report DCM'!$J5668,"Standard",VLOOKUP(CONCATENATE(bd_adtype,"_",bd_creativetype),tabela,2,FALSE)))</f>
        <v>#N/A</v>
      </c>
      <c r="F5668" s="7">
        <f t="shared" si="1018"/>
        <v>0</v>
      </c>
      <c r="G5668" s="7">
        <f t="shared" si="1019"/>
        <v>0</v>
      </c>
      <c r="H5668" s="7">
        <f t="shared" si="1020"/>
        <v>0</v>
      </c>
      <c r="I5668" s="7">
        <f t="shared" si="1021"/>
        <v>0</v>
      </c>
      <c r="J5668" s="7">
        <f t="shared" si="1022"/>
        <v>0</v>
      </c>
      <c r="K5668" s="8" t="e">
        <f t="shared" si="1023"/>
        <v>#N/A</v>
      </c>
      <c r="L5668" s="7" t="e">
        <f t="shared" si="1024"/>
        <v>#N/A</v>
      </c>
      <c r="M5668" s="8" t="e">
        <f t="shared" si="1012"/>
        <v>#N/A</v>
      </c>
      <c r="N5668" s="8" t="e">
        <f t="shared" si="1013"/>
        <v>#N/A</v>
      </c>
    </row>
    <row r="5669" spans="1:14" ht="15.75" customHeight="1" x14ac:dyDescent="0.35">
      <c r="A5669" s="7">
        <f t="shared" si="1014"/>
        <v>0</v>
      </c>
      <c r="B5669" s="7">
        <f t="shared" si="1015"/>
        <v>0</v>
      </c>
      <c r="C5669" s="7">
        <f t="shared" si="1016"/>
        <v>0</v>
      </c>
      <c r="D5669" s="7">
        <f t="shared" si="1017"/>
        <v>0</v>
      </c>
      <c r="E5669" s="7" t="e">
        <f>IF('Report DCM'!$H5669="In-Stream Video","Rich Media display banner",IF('Report DCM'!$I5669&gt;'Report DCM'!$J5669,"Standard",VLOOKUP(CONCATENATE(bd_adtype,"_",bd_creativetype),tabela,2,FALSE)))</f>
        <v>#N/A</v>
      </c>
      <c r="F5669" s="7">
        <f t="shared" si="1018"/>
        <v>0</v>
      </c>
      <c r="G5669" s="7">
        <f t="shared" si="1019"/>
        <v>0</v>
      </c>
      <c r="H5669" s="7">
        <f t="shared" si="1020"/>
        <v>0</v>
      </c>
      <c r="I5669" s="7">
        <f t="shared" si="1021"/>
        <v>0</v>
      </c>
      <c r="J5669" s="7">
        <f t="shared" si="1022"/>
        <v>0</v>
      </c>
      <c r="K5669" s="8" t="e">
        <f t="shared" si="1023"/>
        <v>#N/A</v>
      </c>
      <c r="L5669" s="7" t="e">
        <f t="shared" si="1024"/>
        <v>#N/A</v>
      </c>
      <c r="M5669" s="8" t="e">
        <f t="shared" si="1012"/>
        <v>#N/A</v>
      </c>
      <c r="N5669" s="8" t="e">
        <f t="shared" si="1013"/>
        <v>#N/A</v>
      </c>
    </row>
    <row r="5670" spans="1:14" ht="15.75" customHeight="1" x14ac:dyDescent="0.35">
      <c r="A5670" s="7">
        <f t="shared" si="1014"/>
        <v>0</v>
      </c>
      <c r="B5670" s="7">
        <f t="shared" si="1015"/>
        <v>0</v>
      </c>
      <c r="C5670" s="7">
        <f t="shared" si="1016"/>
        <v>0</v>
      </c>
      <c r="D5670" s="7">
        <f t="shared" si="1017"/>
        <v>0</v>
      </c>
      <c r="E5670" s="7" t="e">
        <f>IF('Report DCM'!$H5670="In-Stream Video","Rich Media display banner",IF('Report DCM'!$I5670&gt;'Report DCM'!$J5670,"Standard",VLOOKUP(CONCATENATE(bd_adtype,"_",bd_creativetype),tabela,2,FALSE)))</f>
        <v>#N/A</v>
      </c>
      <c r="F5670" s="7">
        <f t="shared" si="1018"/>
        <v>0</v>
      </c>
      <c r="G5670" s="7">
        <f t="shared" si="1019"/>
        <v>0</v>
      </c>
      <c r="H5670" s="7">
        <f t="shared" si="1020"/>
        <v>0</v>
      </c>
      <c r="I5670" s="7">
        <f t="shared" si="1021"/>
        <v>0</v>
      </c>
      <c r="J5670" s="7">
        <f t="shared" si="1022"/>
        <v>0</v>
      </c>
      <c r="K5670" s="8" t="e">
        <f t="shared" si="1023"/>
        <v>#N/A</v>
      </c>
      <c r="L5670" s="7" t="e">
        <f t="shared" si="1024"/>
        <v>#N/A</v>
      </c>
      <c r="M5670" s="8" t="e">
        <f t="shared" si="1012"/>
        <v>#N/A</v>
      </c>
      <c r="N5670" s="8" t="e">
        <f t="shared" si="1013"/>
        <v>#N/A</v>
      </c>
    </row>
    <row r="5671" spans="1:14" ht="15.75" customHeight="1" x14ac:dyDescent="0.35">
      <c r="A5671" s="7">
        <f t="shared" si="1014"/>
        <v>0</v>
      </c>
      <c r="B5671" s="7">
        <f t="shared" si="1015"/>
        <v>0</v>
      </c>
      <c r="C5671" s="7">
        <f t="shared" si="1016"/>
        <v>0</v>
      </c>
      <c r="D5671" s="7">
        <f t="shared" si="1017"/>
        <v>0</v>
      </c>
      <c r="E5671" s="7" t="e">
        <f>IF('Report DCM'!$H5671="In-Stream Video","Rich Media display banner",IF('Report DCM'!$I5671&gt;'Report DCM'!$J5671,"Standard",VLOOKUP(CONCATENATE(bd_adtype,"_",bd_creativetype),tabela,2,FALSE)))</f>
        <v>#N/A</v>
      </c>
      <c r="F5671" s="7">
        <f t="shared" si="1018"/>
        <v>0</v>
      </c>
      <c r="G5671" s="7">
        <f t="shared" si="1019"/>
        <v>0</v>
      </c>
      <c r="H5671" s="7">
        <f t="shared" si="1020"/>
        <v>0</v>
      </c>
      <c r="I5671" s="7">
        <f t="shared" si="1021"/>
        <v>0</v>
      </c>
      <c r="J5671" s="7">
        <f t="shared" si="1022"/>
        <v>0</v>
      </c>
      <c r="K5671" s="8" t="e">
        <f t="shared" si="1023"/>
        <v>#N/A</v>
      </c>
      <c r="L5671" s="7" t="e">
        <f t="shared" si="1024"/>
        <v>#N/A</v>
      </c>
      <c r="M5671" s="8" t="e">
        <f t="shared" si="1012"/>
        <v>#N/A</v>
      </c>
      <c r="N5671" s="8" t="e">
        <f t="shared" si="1013"/>
        <v>#N/A</v>
      </c>
    </row>
    <row r="5672" spans="1:14" ht="15.75" customHeight="1" x14ac:dyDescent="0.35">
      <c r="A5672" s="7">
        <f t="shared" si="1014"/>
        <v>0</v>
      </c>
      <c r="B5672" s="7">
        <f t="shared" si="1015"/>
        <v>0</v>
      </c>
      <c r="C5672" s="7">
        <f t="shared" si="1016"/>
        <v>0</v>
      </c>
      <c r="D5672" s="7">
        <f t="shared" si="1017"/>
        <v>0</v>
      </c>
      <c r="E5672" s="7" t="e">
        <f>IF('Report DCM'!$H5672="In-Stream Video","Rich Media display banner",IF('Report DCM'!$I5672&gt;'Report DCM'!$J5672,"Standard",VLOOKUP(CONCATENATE(bd_adtype,"_",bd_creativetype),tabela,2,FALSE)))</f>
        <v>#N/A</v>
      </c>
      <c r="F5672" s="7">
        <f t="shared" si="1018"/>
        <v>0</v>
      </c>
      <c r="G5672" s="7">
        <f t="shared" si="1019"/>
        <v>0</v>
      </c>
      <c r="H5672" s="7">
        <f t="shared" si="1020"/>
        <v>0</v>
      </c>
      <c r="I5672" s="7">
        <f t="shared" si="1021"/>
        <v>0</v>
      </c>
      <c r="J5672" s="7">
        <f t="shared" si="1022"/>
        <v>0</v>
      </c>
      <c r="K5672" s="8" t="e">
        <f t="shared" si="1023"/>
        <v>#N/A</v>
      </c>
      <c r="L5672" s="7" t="e">
        <f t="shared" si="1024"/>
        <v>#N/A</v>
      </c>
      <c r="M5672" s="8" t="e">
        <f t="shared" si="1012"/>
        <v>#N/A</v>
      </c>
      <c r="N5672" s="8" t="e">
        <f t="shared" si="1013"/>
        <v>#N/A</v>
      </c>
    </row>
    <row r="5673" spans="1:14" ht="15.75" customHeight="1" x14ac:dyDescent="0.35">
      <c r="A5673" s="7">
        <f t="shared" si="1014"/>
        <v>0</v>
      </c>
      <c r="B5673" s="7">
        <f t="shared" si="1015"/>
        <v>0</v>
      </c>
      <c r="C5673" s="7">
        <f t="shared" si="1016"/>
        <v>0</v>
      </c>
      <c r="D5673" s="7">
        <f t="shared" si="1017"/>
        <v>0</v>
      </c>
      <c r="E5673" s="7" t="e">
        <f>IF('Report DCM'!$H5673="In-Stream Video","Rich Media display banner",IF('Report DCM'!$I5673&gt;'Report DCM'!$J5673,"Standard",VLOOKUP(CONCATENATE(bd_adtype,"_",bd_creativetype),tabela,2,FALSE)))</f>
        <v>#N/A</v>
      </c>
      <c r="F5673" s="7">
        <f t="shared" si="1018"/>
        <v>0</v>
      </c>
      <c r="G5673" s="7">
        <f t="shared" si="1019"/>
        <v>0</v>
      </c>
      <c r="H5673" s="7">
        <f t="shared" si="1020"/>
        <v>0</v>
      </c>
      <c r="I5673" s="7">
        <f t="shared" si="1021"/>
        <v>0</v>
      </c>
      <c r="J5673" s="7">
        <f t="shared" si="1022"/>
        <v>0</v>
      </c>
      <c r="K5673" s="8" t="e">
        <f t="shared" si="1023"/>
        <v>#N/A</v>
      </c>
      <c r="L5673" s="7" t="e">
        <f t="shared" si="1024"/>
        <v>#N/A</v>
      </c>
      <c r="M5673" s="8" t="e">
        <f t="shared" si="1012"/>
        <v>#N/A</v>
      </c>
      <c r="N5673" s="8" t="e">
        <f t="shared" si="1013"/>
        <v>#N/A</v>
      </c>
    </row>
    <row r="5674" spans="1:14" ht="15.75" customHeight="1" x14ac:dyDescent="0.35">
      <c r="A5674" s="7">
        <f t="shared" si="1014"/>
        <v>0</v>
      </c>
      <c r="B5674" s="7">
        <f t="shared" si="1015"/>
        <v>0</v>
      </c>
      <c r="C5674" s="7">
        <f t="shared" si="1016"/>
        <v>0</v>
      </c>
      <c r="D5674" s="7">
        <f t="shared" si="1017"/>
        <v>0</v>
      </c>
      <c r="E5674" s="7" t="e">
        <f>IF('Report DCM'!$H5674="In-Stream Video","Rich Media display banner",IF('Report DCM'!$I5674&gt;'Report DCM'!$J5674,"Standard",VLOOKUP(CONCATENATE(bd_adtype,"_",bd_creativetype),tabela,2,FALSE)))</f>
        <v>#N/A</v>
      </c>
      <c r="F5674" s="7">
        <f t="shared" si="1018"/>
        <v>0</v>
      </c>
      <c r="G5674" s="7">
        <f t="shared" si="1019"/>
        <v>0</v>
      </c>
      <c r="H5674" s="7">
        <f t="shared" si="1020"/>
        <v>0</v>
      </c>
      <c r="I5674" s="7">
        <f t="shared" si="1021"/>
        <v>0</v>
      </c>
      <c r="J5674" s="7">
        <f t="shared" si="1022"/>
        <v>0</v>
      </c>
      <c r="K5674" s="8" t="e">
        <f t="shared" si="1023"/>
        <v>#N/A</v>
      </c>
      <c r="L5674" s="7" t="e">
        <f t="shared" si="1024"/>
        <v>#N/A</v>
      </c>
      <c r="M5674" s="8" t="e">
        <f t="shared" si="1012"/>
        <v>#N/A</v>
      </c>
      <c r="N5674" s="8" t="e">
        <f t="shared" si="1013"/>
        <v>#N/A</v>
      </c>
    </row>
    <row r="5675" spans="1:14" ht="15.75" customHeight="1" x14ac:dyDescent="0.35">
      <c r="A5675" s="7">
        <f t="shared" si="1014"/>
        <v>0</v>
      </c>
      <c r="B5675" s="7">
        <f t="shared" si="1015"/>
        <v>0</v>
      </c>
      <c r="C5675" s="7">
        <f t="shared" si="1016"/>
        <v>0</v>
      </c>
      <c r="D5675" s="7">
        <f t="shared" si="1017"/>
        <v>0</v>
      </c>
      <c r="E5675" s="7" t="e">
        <f>IF('Report DCM'!$H5675="In-Stream Video","Rich Media display banner",IF('Report DCM'!$I5675&gt;'Report DCM'!$J5675,"Standard",VLOOKUP(CONCATENATE(bd_adtype,"_",bd_creativetype),tabela,2,FALSE)))</f>
        <v>#N/A</v>
      </c>
      <c r="F5675" s="7">
        <f t="shared" si="1018"/>
        <v>0</v>
      </c>
      <c r="G5675" s="7">
        <f t="shared" si="1019"/>
        <v>0</v>
      </c>
      <c r="H5675" s="7">
        <f t="shared" si="1020"/>
        <v>0</v>
      </c>
      <c r="I5675" s="7">
        <f t="shared" si="1021"/>
        <v>0</v>
      </c>
      <c r="J5675" s="7">
        <f t="shared" si="1022"/>
        <v>0</v>
      </c>
      <c r="K5675" s="8" t="e">
        <f t="shared" si="1023"/>
        <v>#N/A</v>
      </c>
      <c r="L5675" s="7" t="e">
        <f t="shared" si="1024"/>
        <v>#N/A</v>
      </c>
      <c r="M5675" s="8" t="e">
        <f t="shared" si="1012"/>
        <v>#N/A</v>
      </c>
      <c r="N5675" s="8" t="e">
        <f t="shared" si="1013"/>
        <v>#N/A</v>
      </c>
    </row>
    <row r="5676" spans="1:14" ht="15.75" customHeight="1" x14ac:dyDescent="0.35">
      <c r="A5676" s="7">
        <f t="shared" si="1014"/>
        <v>0</v>
      </c>
      <c r="B5676" s="7">
        <f t="shared" si="1015"/>
        <v>0</v>
      </c>
      <c r="C5676" s="7">
        <f t="shared" si="1016"/>
        <v>0</v>
      </c>
      <c r="D5676" s="7">
        <f t="shared" si="1017"/>
        <v>0</v>
      </c>
      <c r="E5676" s="7" t="e">
        <f>IF('Report DCM'!$H5676="In-Stream Video","Rich Media display banner",IF('Report DCM'!$I5676&gt;'Report DCM'!$J5676,"Standard",VLOOKUP(CONCATENATE(bd_adtype,"_",bd_creativetype),tabela,2,FALSE)))</f>
        <v>#N/A</v>
      </c>
      <c r="F5676" s="7">
        <f t="shared" si="1018"/>
        <v>0</v>
      </c>
      <c r="G5676" s="7">
        <f t="shared" si="1019"/>
        <v>0</v>
      </c>
      <c r="H5676" s="7">
        <f t="shared" si="1020"/>
        <v>0</v>
      </c>
      <c r="I5676" s="7">
        <f t="shared" si="1021"/>
        <v>0</v>
      </c>
      <c r="J5676" s="7">
        <f t="shared" si="1022"/>
        <v>0</v>
      </c>
      <c r="K5676" s="8" t="e">
        <f t="shared" si="1023"/>
        <v>#N/A</v>
      </c>
      <c r="L5676" s="7" t="e">
        <f t="shared" si="1024"/>
        <v>#N/A</v>
      </c>
      <c r="M5676" s="8" t="e">
        <f t="shared" si="1012"/>
        <v>#N/A</v>
      </c>
      <c r="N5676" s="8" t="e">
        <f t="shared" si="1013"/>
        <v>#N/A</v>
      </c>
    </row>
    <row r="5677" spans="1:14" ht="15.75" customHeight="1" x14ac:dyDescent="0.35">
      <c r="A5677" s="7">
        <f t="shared" si="1014"/>
        <v>0</v>
      </c>
      <c r="B5677" s="7">
        <f t="shared" si="1015"/>
        <v>0</v>
      </c>
      <c r="C5677" s="7">
        <f t="shared" si="1016"/>
        <v>0</v>
      </c>
      <c r="D5677" s="7">
        <f t="shared" si="1017"/>
        <v>0</v>
      </c>
      <c r="E5677" s="7" t="e">
        <f>IF('Report DCM'!$H5677="In-Stream Video","Rich Media display banner",IF('Report DCM'!$I5677&gt;'Report DCM'!$J5677,"Standard",VLOOKUP(CONCATENATE(bd_adtype,"_",bd_creativetype),tabela,2,FALSE)))</f>
        <v>#N/A</v>
      </c>
      <c r="F5677" s="7">
        <f t="shared" si="1018"/>
        <v>0</v>
      </c>
      <c r="G5677" s="7">
        <f t="shared" si="1019"/>
        <v>0</v>
      </c>
      <c r="H5677" s="7">
        <f t="shared" si="1020"/>
        <v>0</v>
      </c>
      <c r="I5677" s="7">
        <f t="shared" si="1021"/>
        <v>0</v>
      </c>
      <c r="J5677" s="7">
        <f t="shared" si="1022"/>
        <v>0</v>
      </c>
      <c r="K5677" s="8" t="e">
        <f t="shared" si="1023"/>
        <v>#N/A</v>
      </c>
      <c r="L5677" s="7" t="e">
        <f t="shared" si="1024"/>
        <v>#N/A</v>
      </c>
      <c r="M5677" s="8" t="e">
        <f t="shared" si="1012"/>
        <v>#N/A</v>
      </c>
      <c r="N5677" s="8" t="e">
        <f t="shared" si="1013"/>
        <v>#N/A</v>
      </c>
    </row>
    <row r="5678" spans="1:14" ht="15.75" customHeight="1" x14ac:dyDescent="0.35">
      <c r="A5678" s="7">
        <f t="shared" si="1014"/>
        <v>0</v>
      </c>
      <c r="B5678" s="7">
        <f t="shared" si="1015"/>
        <v>0</v>
      </c>
      <c r="C5678" s="7">
        <f t="shared" si="1016"/>
        <v>0</v>
      </c>
      <c r="D5678" s="7">
        <f t="shared" si="1017"/>
        <v>0</v>
      </c>
      <c r="E5678" s="7" t="e">
        <f>IF('Report DCM'!$H5678="In-Stream Video","Rich Media display banner",IF('Report DCM'!$I5678&gt;'Report DCM'!$J5678,"Standard",VLOOKUP(CONCATENATE(bd_adtype,"_",bd_creativetype),tabela,2,FALSE)))</f>
        <v>#N/A</v>
      </c>
      <c r="F5678" s="7">
        <f t="shared" si="1018"/>
        <v>0</v>
      </c>
      <c r="G5678" s="7">
        <f t="shared" si="1019"/>
        <v>0</v>
      </c>
      <c r="H5678" s="7">
        <f t="shared" si="1020"/>
        <v>0</v>
      </c>
      <c r="I5678" s="7">
        <f t="shared" si="1021"/>
        <v>0</v>
      </c>
      <c r="J5678" s="7">
        <f t="shared" si="1022"/>
        <v>0</v>
      </c>
      <c r="K5678" s="8" t="e">
        <f t="shared" si="1023"/>
        <v>#N/A</v>
      </c>
      <c r="L5678" s="7" t="e">
        <f t="shared" si="1024"/>
        <v>#N/A</v>
      </c>
      <c r="M5678" s="8" t="e">
        <f t="shared" si="1012"/>
        <v>#N/A</v>
      </c>
      <c r="N5678" s="8" t="e">
        <f t="shared" si="1013"/>
        <v>#N/A</v>
      </c>
    </row>
    <row r="5679" spans="1:14" ht="15.75" customHeight="1" x14ac:dyDescent="0.35">
      <c r="A5679" s="7">
        <f t="shared" si="1014"/>
        <v>0</v>
      </c>
      <c r="B5679" s="7">
        <f t="shared" si="1015"/>
        <v>0</v>
      </c>
      <c r="C5679" s="7">
        <f t="shared" si="1016"/>
        <v>0</v>
      </c>
      <c r="D5679" s="7">
        <f t="shared" si="1017"/>
        <v>0</v>
      </c>
      <c r="E5679" s="7" t="e">
        <f>IF('Report DCM'!$H5679="In-Stream Video","Rich Media display banner",IF('Report DCM'!$I5679&gt;'Report DCM'!$J5679,"Standard",VLOOKUP(CONCATENATE(bd_adtype,"_",bd_creativetype),tabela,2,FALSE)))</f>
        <v>#N/A</v>
      </c>
      <c r="F5679" s="7">
        <f t="shared" si="1018"/>
        <v>0</v>
      </c>
      <c r="G5679" s="7">
        <f t="shared" si="1019"/>
        <v>0</v>
      </c>
      <c r="H5679" s="7">
        <f t="shared" si="1020"/>
        <v>0</v>
      </c>
      <c r="I5679" s="7">
        <f t="shared" si="1021"/>
        <v>0</v>
      </c>
      <c r="J5679" s="7">
        <f t="shared" si="1022"/>
        <v>0</v>
      </c>
      <c r="K5679" s="8" t="e">
        <f t="shared" si="1023"/>
        <v>#N/A</v>
      </c>
      <c r="L5679" s="7" t="e">
        <f t="shared" si="1024"/>
        <v>#N/A</v>
      </c>
      <c r="M5679" s="8" t="e">
        <f t="shared" si="1012"/>
        <v>#N/A</v>
      </c>
      <c r="N5679" s="8" t="e">
        <f t="shared" si="1013"/>
        <v>#N/A</v>
      </c>
    </row>
    <row r="5680" spans="1:14" ht="15.75" customHeight="1" x14ac:dyDescent="0.35">
      <c r="A5680" s="7">
        <f t="shared" si="1014"/>
        <v>0</v>
      </c>
      <c r="B5680" s="7">
        <f t="shared" si="1015"/>
        <v>0</v>
      </c>
      <c r="C5680" s="7">
        <f t="shared" si="1016"/>
        <v>0</v>
      </c>
      <c r="D5680" s="7">
        <f t="shared" si="1017"/>
        <v>0</v>
      </c>
      <c r="E5680" s="7" t="e">
        <f>IF('Report DCM'!$H5680="In-Stream Video","Rich Media display banner",IF('Report DCM'!$I5680&gt;'Report DCM'!$J5680,"Standard",VLOOKUP(CONCATENATE(bd_adtype,"_",bd_creativetype),tabela,2,FALSE)))</f>
        <v>#N/A</v>
      </c>
      <c r="F5680" s="7">
        <f t="shared" si="1018"/>
        <v>0</v>
      </c>
      <c r="G5680" s="7">
        <f t="shared" si="1019"/>
        <v>0</v>
      </c>
      <c r="H5680" s="7">
        <f t="shared" si="1020"/>
        <v>0</v>
      </c>
      <c r="I5680" s="7">
        <f t="shared" si="1021"/>
        <v>0</v>
      </c>
      <c r="J5680" s="7">
        <f t="shared" si="1022"/>
        <v>0</v>
      </c>
      <c r="K5680" s="8" t="e">
        <f t="shared" si="1023"/>
        <v>#N/A</v>
      </c>
      <c r="L5680" s="7" t="e">
        <f t="shared" si="1024"/>
        <v>#N/A</v>
      </c>
      <c r="M5680" s="8" t="e">
        <f t="shared" si="1012"/>
        <v>#N/A</v>
      </c>
      <c r="N5680" s="8" t="e">
        <f t="shared" si="1013"/>
        <v>#N/A</v>
      </c>
    </row>
    <row r="5681" spans="1:14" ht="15.75" customHeight="1" x14ac:dyDescent="0.35">
      <c r="A5681" s="7">
        <f t="shared" si="1014"/>
        <v>0</v>
      </c>
      <c r="B5681" s="7">
        <f t="shared" si="1015"/>
        <v>0</v>
      </c>
      <c r="C5681" s="7">
        <f t="shared" si="1016"/>
        <v>0</v>
      </c>
      <c r="D5681" s="7">
        <f t="shared" si="1017"/>
        <v>0</v>
      </c>
      <c r="E5681" s="7" t="e">
        <f>IF('Report DCM'!$H5681="In-Stream Video","Rich Media display banner",IF('Report DCM'!$I5681&gt;'Report DCM'!$J5681,"Standard",VLOOKUP(CONCATENATE(bd_adtype,"_",bd_creativetype),tabela,2,FALSE)))</f>
        <v>#N/A</v>
      </c>
      <c r="F5681" s="7">
        <f t="shared" si="1018"/>
        <v>0</v>
      </c>
      <c r="G5681" s="7">
        <f t="shared" si="1019"/>
        <v>0</v>
      </c>
      <c r="H5681" s="7">
        <f t="shared" si="1020"/>
        <v>0</v>
      </c>
      <c r="I5681" s="7">
        <f t="shared" si="1021"/>
        <v>0</v>
      </c>
      <c r="J5681" s="7">
        <f t="shared" si="1022"/>
        <v>0</v>
      </c>
      <c r="K5681" s="8" t="e">
        <f t="shared" si="1023"/>
        <v>#N/A</v>
      </c>
      <c r="L5681" s="7" t="e">
        <f t="shared" si="1024"/>
        <v>#N/A</v>
      </c>
      <c r="M5681" s="8" t="e">
        <f t="shared" si="1012"/>
        <v>#N/A</v>
      </c>
      <c r="N5681" s="8" t="e">
        <f t="shared" si="1013"/>
        <v>#N/A</v>
      </c>
    </row>
    <row r="5682" spans="1:14" ht="15.75" customHeight="1" x14ac:dyDescent="0.35">
      <c r="A5682" s="7">
        <f t="shared" si="1014"/>
        <v>0</v>
      </c>
      <c r="B5682" s="7">
        <f t="shared" si="1015"/>
        <v>0</v>
      </c>
      <c r="C5682" s="7">
        <f t="shared" si="1016"/>
        <v>0</v>
      </c>
      <c r="D5682" s="7">
        <f t="shared" si="1017"/>
        <v>0</v>
      </c>
      <c r="E5682" s="7" t="e">
        <f>IF('Report DCM'!$H5682="In-Stream Video","Rich Media display banner",IF('Report DCM'!$I5682&gt;'Report DCM'!$J5682,"Standard",VLOOKUP(CONCATENATE(bd_adtype,"_",bd_creativetype),tabela,2,FALSE)))</f>
        <v>#N/A</v>
      </c>
      <c r="F5682" s="7">
        <f t="shared" si="1018"/>
        <v>0</v>
      </c>
      <c r="G5682" s="7">
        <f t="shared" si="1019"/>
        <v>0</v>
      </c>
      <c r="H5682" s="7">
        <f t="shared" si="1020"/>
        <v>0</v>
      </c>
      <c r="I5682" s="7">
        <f t="shared" si="1021"/>
        <v>0</v>
      </c>
      <c r="J5682" s="7">
        <f t="shared" si="1022"/>
        <v>0</v>
      </c>
      <c r="K5682" s="8" t="e">
        <f t="shared" si="1023"/>
        <v>#N/A</v>
      </c>
      <c r="L5682" s="7" t="e">
        <f t="shared" si="1024"/>
        <v>#N/A</v>
      </c>
      <c r="M5682" s="8" t="e">
        <f t="shared" si="1012"/>
        <v>#N/A</v>
      </c>
      <c r="N5682" s="8" t="e">
        <f t="shared" si="1013"/>
        <v>#N/A</v>
      </c>
    </row>
    <row r="5683" spans="1:14" ht="15.75" customHeight="1" x14ac:dyDescent="0.35">
      <c r="A5683" s="7">
        <f t="shared" si="1014"/>
        <v>0</v>
      </c>
      <c r="B5683" s="7">
        <f t="shared" si="1015"/>
        <v>0</v>
      </c>
      <c r="C5683" s="7">
        <f t="shared" si="1016"/>
        <v>0</v>
      </c>
      <c r="D5683" s="7">
        <f t="shared" si="1017"/>
        <v>0</v>
      </c>
      <c r="E5683" s="7" t="e">
        <f>IF('Report DCM'!$H5683="In-Stream Video","Rich Media display banner",IF('Report DCM'!$I5683&gt;'Report DCM'!$J5683,"Standard",VLOOKUP(CONCATENATE(bd_adtype,"_",bd_creativetype),tabela,2,FALSE)))</f>
        <v>#N/A</v>
      </c>
      <c r="F5683" s="7">
        <f t="shared" si="1018"/>
        <v>0</v>
      </c>
      <c r="G5683" s="7">
        <f t="shared" si="1019"/>
        <v>0</v>
      </c>
      <c r="H5683" s="7">
        <f t="shared" si="1020"/>
        <v>0</v>
      </c>
      <c r="I5683" s="7">
        <f t="shared" si="1021"/>
        <v>0</v>
      </c>
      <c r="J5683" s="7">
        <f t="shared" si="1022"/>
        <v>0</v>
      </c>
      <c r="K5683" s="8" t="e">
        <f t="shared" si="1023"/>
        <v>#N/A</v>
      </c>
      <c r="L5683" s="7" t="e">
        <f t="shared" si="1024"/>
        <v>#N/A</v>
      </c>
      <c r="M5683" s="8" t="e">
        <f t="shared" si="1012"/>
        <v>#N/A</v>
      </c>
      <c r="N5683" s="8" t="e">
        <f t="shared" si="1013"/>
        <v>#N/A</v>
      </c>
    </row>
    <row r="5684" spans="1:14" ht="15.75" customHeight="1" x14ac:dyDescent="0.35">
      <c r="A5684" s="7">
        <f t="shared" si="1014"/>
        <v>0</v>
      </c>
      <c r="B5684" s="7">
        <f t="shared" si="1015"/>
        <v>0</v>
      </c>
      <c r="C5684" s="7">
        <f t="shared" si="1016"/>
        <v>0</v>
      </c>
      <c r="D5684" s="7">
        <f t="shared" si="1017"/>
        <v>0</v>
      </c>
      <c r="E5684" s="7" t="e">
        <f>IF('Report DCM'!$H5684="In-Stream Video","Rich Media display banner",IF('Report DCM'!$I5684&gt;'Report DCM'!$J5684,"Standard",VLOOKUP(CONCATENATE(bd_adtype,"_",bd_creativetype),tabela,2,FALSE)))</f>
        <v>#N/A</v>
      </c>
      <c r="F5684" s="7">
        <f t="shared" si="1018"/>
        <v>0</v>
      </c>
      <c r="G5684" s="7">
        <f t="shared" si="1019"/>
        <v>0</v>
      </c>
      <c r="H5684" s="7">
        <f t="shared" si="1020"/>
        <v>0</v>
      </c>
      <c r="I5684" s="7">
        <f t="shared" si="1021"/>
        <v>0</v>
      </c>
      <c r="J5684" s="7">
        <f t="shared" si="1022"/>
        <v>0</v>
      </c>
      <c r="K5684" s="8" t="e">
        <f t="shared" si="1023"/>
        <v>#N/A</v>
      </c>
      <c r="L5684" s="7" t="e">
        <f t="shared" si="1024"/>
        <v>#N/A</v>
      </c>
      <c r="M5684" s="8" t="e">
        <f t="shared" si="1012"/>
        <v>#N/A</v>
      </c>
      <c r="N5684" s="8" t="e">
        <f t="shared" si="1013"/>
        <v>#N/A</v>
      </c>
    </row>
    <row r="5685" spans="1:14" ht="15.75" customHeight="1" x14ac:dyDescent="0.35">
      <c r="A5685" s="7">
        <f t="shared" si="1014"/>
        <v>0</v>
      </c>
      <c r="B5685" s="7">
        <f t="shared" si="1015"/>
        <v>0</v>
      </c>
      <c r="C5685" s="7">
        <f t="shared" si="1016"/>
        <v>0</v>
      </c>
      <c r="D5685" s="7">
        <f t="shared" si="1017"/>
        <v>0</v>
      </c>
      <c r="E5685" s="7" t="e">
        <f>IF('Report DCM'!$H5685="In-Stream Video","Rich Media display banner",IF('Report DCM'!$I5685&gt;'Report DCM'!$J5685,"Standard",VLOOKUP(CONCATENATE(bd_adtype,"_",bd_creativetype),tabela,2,FALSE)))</f>
        <v>#N/A</v>
      </c>
      <c r="F5685" s="7">
        <f t="shared" si="1018"/>
        <v>0</v>
      </c>
      <c r="G5685" s="7">
        <f t="shared" si="1019"/>
        <v>0</v>
      </c>
      <c r="H5685" s="7">
        <f t="shared" si="1020"/>
        <v>0</v>
      </c>
      <c r="I5685" s="7">
        <f t="shared" si="1021"/>
        <v>0</v>
      </c>
      <c r="J5685" s="7">
        <f t="shared" si="1022"/>
        <v>0</v>
      </c>
      <c r="K5685" s="8" t="e">
        <f t="shared" si="1023"/>
        <v>#N/A</v>
      </c>
      <c r="L5685" s="7" t="e">
        <f t="shared" si="1024"/>
        <v>#N/A</v>
      </c>
      <c r="M5685" s="8" t="e">
        <f t="shared" si="1012"/>
        <v>#N/A</v>
      </c>
      <c r="N5685" s="8" t="e">
        <f t="shared" si="1013"/>
        <v>#N/A</v>
      </c>
    </row>
    <row r="5686" spans="1:14" ht="15.75" customHeight="1" x14ac:dyDescent="0.35">
      <c r="A5686" s="7">
        <f t="shared" si="1014"/>
        <v>0</v>
      </c>
      <c r="B5686" s="7">
        <f t="shared" si="1015"/>
        <v>0</v>
      </c>
      <c r="C5686" s="7">
        <f t="shared" si="1016"/>
        <v>0</v>
      </c>
      <c r="D5686" s="7">
        <f t="shared" si="1017"/>
        <v>0</v>
      </c>
      <c r="E5686" s="7" t="e">
        <f>IF('Report DCM'!$H5686="In-Stream Video","Rich Media display banner",IF('Report DCM'!$I5686&gt;'Report DCM'!$J5686,"Standard",VLOOKUP(CONCATENATE(bd_adtype,"_",bd_creativetype),tabela,2,FALSE)))</f>
        <v>#N/A</v>
      </c>
      <c r="F5686" s="7">
        <f t="shared" si="1018"/>
        <v>0</v>
      </c>
      <c r="G5686" s="7">
        <f t="shared" si="1019"/>
        <v>0</v>
      </c>
      <c r="H5686" s="7">
        <f t="shared" si="1020"/>
        <v>0</v>
      </c>
      <c r="I5686" s="7">
        <f t="shared" si="1021"/>
        <v>0</v>
      </c>
      <c r="J5686" s="7">
        <f t="shared" si="1022"/>
        <v>0</v>
      </c>
      <c r="K5686" s="8" t="e">
        <f t="shared" si="1023"/>
        <v>#N/A</v>
      </c>
      <c r="L5686" s="7" t="e">
        <f t="shared" si="1024"/>
        <v>#N/A</v>
      </c>
      <c r="M5686" s="8" t="e">
        <f t="shared" si="1012"/>
        <v>#N/A</v>
      </c>
      <c r="N5686" s="8" t="e">
        <f t="shared" si="1013"/>
        <v>#N/A</v>
      </c>
    </row>
    <row r="5687" spans="1:14" ht="15.75" customHeight="1" x14ac:dyDescent="0.35">
      <c r="A5687" s="7">
        <f t="shared" si="1014"/>
        <v>0</v>
      </c>
      <c r="B5687" s="7">
        <f t="shared" si="1015"/>
        <v>0</v>
      </c>
      <c r="C5687" s="7">
        <f t="shared" si="1016"/>
        <v>0</v>
      </c>
      <c r="D5687" s="7">
        <f t="shared" si="1017"/>
        <v>0</v>
      </c>
      <c r="E5687" s="7" t="e">
        <f>IF('Report DCM'!$H5687="In-Stream Video","Rich Media display banner",IF('Report DCM'!$I5687&gt;'Report DCM'!$J5687,"Standard",VLOOKUP(CONCATENATE(bd_adtype,"_",bd_creativetype),tabela,2,FALSE)))</f>
        <v>#N/A</v>
      </c>
      <c r="F5687" s="7">
        <f t="shared" si="1018"/>
        <v>0</v>
      </c>
      <c r="G5687" s="7">
        <f t="shared" si="1019"/>
        <v>0</v>
      </c>
      <c r="H5687" s="7">
        <f t="shared" si="1020"/>
        <v>0</v>
      </c>
      <c r="I5687" s="7">
        <f t="shared" si="1021"/>
        <v>0</v>
      </c>
      <c r="J5687" s="7">
        <f t="shared" si="1022"/>
        <v>0</v>
      </c>
      <c r="K5687" s="8" t="e">
        <f t="shared" si="1023"/>
        <v>#N/A</v>
      </c>
      <c r="L5687" s="7" t="e">
        <f t="shared" si="1024"/>
        <v>#N/A</v>
      </c>
      <c r="M5687" s="8" t="e">
        <f t="shared" si="1012"/>
        <v>#N/A</v>
      </c>
      <c r="N5687" s="8" t="e">
        <f t="shared" si="1013"/>
        <v>#N/A</v>
      </c>
    </row>
    <row r="5688" spans="1:14" ht="15.75" customHeight="1" x14ac:dyDescent="0.35">
      <c r="A5688" s="7">
        <f t="shared" si="1014"/>
        <v>0</v>
      </c>
      <c r="B5688" s="7">
        <f t="shared" si="1015"/>
        <v>0</v>
      </c>
      <c r="C5688" s="7">
        <f t="shared" si="1016"/>
        <v>0</v>
      </c>
      <c r="D5688" s="7">
        <f t="shared" si="1017"/>
        <v>0</v>
      </c>
      <c r="E5688" s="7" t="e">
        <f>IF('Report DCM'!$H5688="In-Stream Video","Rich Media display banner",IF('Report DCM'!$I5688&gt;'Report DCM'!$J5688,"Standard",VLOOKUP(CONCATENATE(bd_adtype,"_",bd_creativetype),tabela,2,FALSE)))</f>
        <v>#N/A</v>
      </c>
      <c r="F5688" s="7">
        <f t="shared" si="1018"/>
        <v>0</v>
      </c>
      <c r="G5688" s="7">
        <f t="shared" si="1019"/>
        <v>0</v>
      </c>
      <c r="H5688" s="7">
        <f t="shared" si="1020"/>
        <v>0</v>
      </c>
      <c r="I5688" s="7">
        <f t="shared" si="1021"/>
        <v>0</v>
      </c>
      <c r="J5688" s="7">
        <f t="shared" si="1022"/>
        <v>0</v>
      </c>
      <c r="K5688" s="8" t="e">
        <f t="shared" si="1023"/>
        <v>#N/A</v>
      </c>
      <c r="L5688" s="7" t="e">
        <f t="shared" si="1024"/>
        <v>#N/A</v>
      </c>
      <c r="M5688" s="8" t="e">
        <f t="shared" si="1012"/>
        <v>#N/A</v>
      </c>
      <c r="N5688" s="8" t="e">
        <f t="shared" si="1013"/>
        <v>#N/A</v>
      </c>
    </row>
    <row r="5689" spans="1:14" ht="15.75" customHeight="1" x14ac:dyDescent="0.35">
      <c r="A5689" s="7">
        <f t="shared" si="1014"/>
        <v>0</v>
      </c>
      <c r="B5689" s="7">
        <f t="shared" si="1015"/>
        <v>0</v>
      </c>
      <c r="C5689" s="7">
        <f t="shared" si="1016"/>
        <v>0</v>
      </c>
      <c r="D5689" s="7">
        <f t="shared" si="1017"/>
        <v>0</v>
      </c>
      <c r="E5689" s="7" t="e">
        <f>IF('Report DCM'!$H5689="In-Stream Video","Rich Media display banner",IF('Report DCM'!$I5689&gt;'Report DCM'!$J5689,"Standard",VLOOKUP(CONCATENATE(bd_adtype,"_",bd_creativetype),tabela,2,FALSE)))</f>
        <v>#N/A</v>
      </c>
      <c r="F5689" s="7">
        <f t="shared" si="1018"/>
        <v>0</v>
      </c>
      <c r="G5689" s="7">
        <f t="shared" si="1019"/>
        <v>0</v>
      </c>
      <c r="H5689" s="7">
        <f t="shared" si="1020"/>
        <v>0</v>
      </c>
      <c r="I5689" s="7">
        <f t="shared" si="1021"/>
        <v>0</v>
      </c>
      <c r="J5689" s="7">
        <f t="shared" si="1022"/>
        <v>0</v>
      </c>
      <c r="K5689" s="8" t="e">
        <f t="shared" si="1023"/>
        <v>#N/A</v>
      </c>
      <c r="L5689" s="7" t="e">
        <f t="shared" si="1024"/>
        <v>#N/A</v>
      </c>
      <c r="M5689" s="8" t="e">
        <f t="shared" si="1012"/>
        <v>#N/A</v>
      </c>
      <c r="N5689" s="8" t="e">
        <f t="shared" si="1013"/>
        <v>#N/A</v>
      </c>
    </row>
    <row r="5690" spans="1:14" ht="15.75" customHeight="1" x14ac:dyDescent="0.35">
      <c r="A5690" s="7">
        <f t="shared" si="1014"/>
        <v>0</v>
      </c>
      <c r="B5690" s="7">
        <f t="shared" si="1015"/>
        <v>0</v>
      </c>
      <c r="C5690" s="7">
        <f t="shared" si="1016"/>
        <v>0</v>
      </c>
      <c r="D5690" s="7">
        <f t="shared" si="1017"/>
        <v>0</v>
      </c>
      <c r="E5690" s="7" t="e">
        <f>IF('Report DCM'!$H5690="In-Stream Video","Rich Media display banner",IF('Report DCM'!$I5690&gt;'Report DCM'!$J5690,"Standard",VLOOKUP(CONCATENATE(bd_adtype,"_",bd_creativetype),tabela,2,FALSE)))</f>
        <v>#N/A</v>
      </c>
      <c r="F5690" s="7">
        <f t="shared" si="1018"/>
        <v>0</v>
      </c>
      <c r="G5690" s="7">
        <f t="shared" si="1019"/>
        <v>0</v>
      </c>
      <c r="H5690" s="7">
        <f t="shared" si="1020"/>
        <v>0</v>
      </c>
      <c r="I5690" s="7">
        <f t="shared" si="1021"/>
        <v>0</v>
      </c>
      <c r="J5690" s="7">
        <f t="shared" si="1022"/>
        <v>0</v>
      </c>
      <c r="K5690" s="8" t="e">
        <f t="shared" si="1023"/>
        <v>#N/A</v>
      </c>
      <c r="L5690" s="7" t="e">
        <f t="shared" si="1024"/>
        <v>#N/A</v>
      </c>
      <c r="M5690" s="8" t="e">
        <f t="shared" si="1012"/>
        <v>#N/A</v>
      </c>
      <c r="N5690" s="8" t="e">
        <f t="shared" si="1013"/>
        <v>#N/A</v>
      </c>
    </row>
    <row r="5691" spans="1:14" ht="15.75" customHeight="1" x14ac:dyDescent="0.35">
      <c r="A5691" s="7">
        <f t="shared" si="1014"/>
        <v>0</v>
      </c>
      <c r="B5691" s="7">
        <f t="shared" si="1015"/>
        <v>0</v>
      </c>
      <c r="C5691" s="7">
        <f t="shared" si="1016"/>
        <v>0</v>
      </c>
      <c r="D5691" s="7">
        <f t="shared" si="1017"/>
        <v>0</v>
      </c>
      <c r="E5691" s="7" t="e">
        <f>IF('Report DCM'!$H5691="In-Stream Video","Rich Media display banner",IF('Report DCM'!$I5691&gt;'Report DCM'!$J5691,"Standard",VLOOKUP(CONCATENATE(bd_adtype,"_",bd_creativetype),tabela,2,FALSE)))</f>
        <v>#N/A</v>
      </c>
      <c r="F5691" s="7">
        <f t="shared" si="1018"/>
        <v>0</v>
      </c>
      <c r="G5691" s="7">
        <f t="shared" si="1019"/>
        <v>0</v>
      </c>
      <c r="H5691" s="7">
        <f t="shared" si="1020"/>
        <v>0</v>
      </c>
      <c r="I5691" s="7">
        <f t="shared" si="1021"/>
        <v>0</v>
      </c>
      <c r="J5691" s="7">
        <f t="shared" si="1022"/>
        <v>0</v>
      </c>
      <c r="K5691" s="8" t="e">
        <f t="shared" si="1023"/>
        <v>#N/A</v>
      </c>
      <c r="L5691" s="7" t="e">
        <f t="shared" si="1024"/>
        <v>#N/A</v>
      </c>
      <c r="M5691" s="8" t="e">
        <f t="shared" si="1012"/>
        <v>#N/A</v>
      </c>
      <c r="N5691" s="8" t="e">
        <f t="shared" si="1013"/>
        <v>#N/A</v>
      </c>
    </row>
    <row r="5692" spans="1:14" ht="15.75" customHeight="1" x14ac:dyDescent="0.35">
      <c r="A5692" s="7">
        <f t="shared" si="1014"/>
        <v>0</v>
      </c>
      <c r="B5692" s="7">
        <f t="shared" si="1015"/>
        <v>0</v>
      </c>
      <c r="C5692" s="7">
        <f t="shared" si="1016"/>
        <v>0</v>
      </c>
      <c r="D5692" s="7">
        <f t="shared" si="1017"/>
        <v>0</v>
      </c>
      <c r="E5692" s="7" t="e">
        <f>IF('Report DCM'!$H5692="In-Stream Video","Rich Media display banner",IF('Report DCM'!$I5692&gt;'Report DCM'!$J5692,"Standard",VLOOKUP(CONCATENATE(bd_adtype,"_",bd_creativetype),tabela,2,FALSE)))</f>
        <v>#N/A</v>
      </c>
      <c r="F5692" s="7">
        <f t="shared" si="1018"/>
        <v>0</v>
      </c>
      <c r="G5692" s="7">
        <f t="shared" si="1019"/>
        <v>0</v>
      </c>
      <c r="H5692" s="7">
        <f t="shared" si="1020"/>
        <v>0</v>
      </c>
      <c r="I5692" s="7">
        <f t="shared" si="1021"/>
        <v>0</v>
      </c>
      <c r="J5692" s="7">
        <f t="shared" si="1022"/>
        <v>0</v>
      </c>
      <c r="K5692" s="8" t="e">
        <f t="shared" si="1023"/>
        <v>#N/A</v>
      </c>
      <c r="L5692" s="7" t="e">
        <f t="shared" si="1024"/>
        <v>#N/A</v>
      </c>
      <c r="M5692" s="8" t="e">
        <f t="shared" si="1012"/>
        <v>#N/A</v>
      </c>
      <c r="N5692" s="8" t="e">
        <f t="shared" si="1013"/>
        <v>#N/A</v>
      </c>
    </row>
    <row r="5693" spans="1:14" ht="15.75" customHeight="1" x14ac:dyDescent="0.35">
      <c r="A5693" s="7">
        <f t="shared" si="1014"/>
        <v>0</v>
      </c>
      <c r="B5693" s="7">
        <f t="shared" si="1015"/>
        <v>0</v>
      </c>
      <c r="C5693" s="7">
        <f t="shared" si="1016"/>
        <v>0</v>
      </c>
      <c r="D5693" s="7">
        <f t="shared" si="1017"/>
        <v>0</v>
      </c>
      <c r="E5693" s="7" t="e">
        <f>IF('Report DCM'!$H5693="In-Stream Video","Rich Media display banner",IF('Report DCM'!$I5693&gt;'Report DCM'!$J5693,"Standard",VLOOKUP(CONCATENATE(bd_adtype,"_",bd_creativetype),tabela,2,FALSE)))</f>
        <v>#N/A</v>
      </c>
      <c r="F5693" s="7">
        <f t="shared" si="1018"/>
        <v>0</v>
      </c>
      <c r="G5693" s="7">
        <f t="shared" si="1019"/>
        <v>0</v>
      </c>
      <c r="H5693" s="7">
        <f t="shared" si="1020"/>
        <v>0</v>
      </c>
      <c r="I5693" s="7">
        <f t="shared" si="1021"/>
        <v>0</v>
      </c>
      <c r="J5693" s="7">
        <f t="shared" si="1022"/>
        <v>0</v>
      </c>
      <c r="K5693" s="8" t="e">
        <f t="shared" si="1023"/>
        <v>#N/A</v>
      </c>
      <c r="L5693" s="7" t="e">
        <f t="shared" si="1024"/>
        <v>#N/A</v>
      </c>
      <c r="M5693" s="8" t="e">
        <f t="shared" si="1012"/>
        <v>#N/A</v>
      </c>
      <c r="N5693" s="8" t="e">
        <f t="shared" si="1013"/>
        <v>#N/A</v>
      </c>
    </row>
    <row r="5694" spans="1:14" ht="15.75" customHeight="1" x14ac:dyDescent="0.35">
      <c r="A5694" s="7">
        <f t="shared" si="1014"/>
        <v>0</v>
      </c>
      <c r="B5694" s="7">
        <f t="shared" si="1015"/>
        <v>0</v>
      </c>
      <c r="C5694" s="7">
        <f t="shared" si="1016"/>
        <v>0</v>
      </c>
      <c r="D5694" s="7">
        <f t="shared" si="1017"/>
        <v>0</v>
      </c>
      <c r="E5694" s="7" t="e">
        <f>IF('Report DCM'!$H5694="In-Stream Video","Rich Media display banner",IF('Report DCM'!$I5694&gt;'Report DCM'!$J5694,"Standard",VLOOKUP(CONCATENATE(bd_adtype,"_",bd_creativetype),tabela,2,FALSE)))</f>
        <v>#N/A</v>
      </c>
      <c r="F5694" s="7">
        <f t="shared" si="1018"/>
        <v>0</v>
      </c>
      <c r="G5694" s="7">
        <f t="shared" si="1019"/>
        <v>0</v>
      </c>
      <c r="H5694" s="7">
        <f t="shared" si="1020"/>
        <v>0</v>
      </c>
      <c r="I5694" s="7">
        <f t="shared" si="1021"/>
        <v>0</v>
      </c>
      <c r="J5694" s="7">
        <f t="shared" si="1022"/>
        <v>0</v>
      </c>
      <c r="K5694" s="8" t="e">
        <f t="shared" si="1023"/>
        <v>#N/A</v>
      </c>
      <c r="L5694" s="7" t="e">
        <f t="shared" si="1024"/>
        <v>#N/A</v>
      </c>
      <c r="M5694" s="8" t="e">
        <f t="shared" si="1012"/>
        <v>#N/A</v>
      </c>
      <c r="N5694" s="8" t="e">
        <f t="shared" si="1013"/>
        <v>#N/A</v>
      </c>
    </row>
    <row r="5695" spans="1:14" ht="15.75" customHeight="1" x14ac:dyDescent="0.35">
      <c r="A5695" s="7">
        <f t="shared" si="1014"/>
        <v>0</v>
      </c>
      <c r="B5695" s="7">
        <f t="shared" si="1015"/>
        <v>0</v>
      </c>
      <c r="C5695" s="7">
        <f t="shared" si="1016"/>
        <v>0</v>
      </c>
      <c r="D5695" s="7">
        <f t="shared" si="1017"/>
        <v>0</v>
      </c>
      <c r="E5695" s="7" t="e">
        <f>IF('Report DCM'!$H5695="In-Stream Video","Rich Media display banner",IF('Report DCM'!$I5695&gt;'Report DCM'!$J5695,"Standard",VLOOKUP(CONCATENATE(bd_adtype,"_",bd_creativetype),tabela,2,FALSE)))</f>
        <v>#N/A</v>
      </c>
      <c r="F5695" s="7">
        <f t="shared" si="1018"/>
        <v>0</v>
      </c>
      <c r="G5695" s="7">
        <f t="shared" si="1019"/>
        <v>0</v>
      </c>
      <c r="H5695" s="7">
        <f t="shared" si="1020"/>
        <v>0</v>
      </c>
      <c r="I5695" s="7">
        <f t="shared" si="1021"/>
        <v>0</v>
      </c>
      <c r="J5695" s="7">
        <f t="shared" si="1022"/>
        <v>0</v>
      </c>
      <c r="K5695" s="8" t="e">
        <f t="shared" si="1023"/>
        <v>#N/A</v>
      </c>
      <c r="L5695" s="7" t="e">
        <f t="shared" si="1024"/>
        <v>#N/A</v>
      </c>
      <c r="M5695" s="8" t="e">
        <f t="shared" si="1012"/>
        <v>#N/A</v>
      </c>
      <c r="N5695" s="8" t="e">
        <f t="shared" si="1013"/>
        <v>#N/A</v>
      </c>
    </row>
    <row r="5696" spans="1:14" ht="15.75" customHeight="1" x14ac:dyDescent="0.35">
      <c r="A5696" s="7">
        <f t="shared" si="1014"/>
        <v>0</v>
      </c>
      <c r="B5696" s="7">
        <f t="shared" si="1015"/>
        <v>0</v>
      </c>
      <c r="C5696" s="7">
        <f t="shared" si="1016"/>
        <v>0</v>
      </c>
      <c r="D5696" s="7">
        <f t="shared" si="1017"/>
        <v>0</v>
      </c>
      <c r="E5696" s="7" t="e">
        <f>IF('Report DCM'!$H5696="In-Stream Video","Rich Media display banner",IF('Report DCM'!$I5696&gt;'Report DCM'!$J5696,"Standard",VLOOKUP(CONCATENATE(bd_adtype,"_",bd_creativetype),tabela,2,FALSE)))</f>
        <v>#N/A</v>
      </c>
      <c r="F5696" s="7">
        <f t="shared" si="1018"/>
        <v>0</v>
      </c>
      <c r="G5696" s="7">
        <f t="shared" si="1019"/>
        <v>0</v>
      </c>
      <c r="H5696" s="7">
        <f t="shared" si="1020"/>
        <v>0</v>
      </c>
      <c r="I5696" s="7">
        <f t="shared" si="1021"/>
        <v>0</v>
      </c>
      <c r="J5696" s="7">
        <f t="shared" si="1022"/>
        <v>0</v>
      </c>
      <c r="K5696" s="8" t="e">
        <f t="shared" si="1023"/>
        <v>#N/A</v>
      </c>
      <c r="L5696" s="7" t="e">
        <f t="shared" si="1024"/>
        <v>#N/A</v>
      </c>
      <c r="M5696" s="8" t="e">
        <f t="shared" si="1012"/>
        <v>#N/A</v>
      </c>
      <c r="N5696" s="8" t="e">
        <f t="shared" si="1013"/>
        <v>#N/A</v>
      </c>
    </row>
    <row r="5697" spans="1:14" ht="15.75" customHeight="1" x14ac:dyDescent="0.35">
      <c r="A5697" s="7">
        <f t="shared" si="1014"/>
        <v>0</v>
      </c>
      <c r="B5697" s="7">
        <f t="shared" si="1015"/>
        <v>0</v>
      </c>
      <c r="C5697" s="7">
        <f t="shared" si="1016"/>
        <v>0</v>
      </c>
      <c r="D5697" s="7">
        <f t="shared" si="1017"/>
        <v>0</v>
      </c>
      <c r="E5697" s="7" t="e">
        <f>IF('Report DCM'!$H5697="In-Stream Video","Rich Media display banner",IF('Report DCM'!$I5697&gt;'Report DCM'!$J5697,"Standard",VLOOKUP(CONCATENATE(bd_adtype,"_",bd_creativetype),tabela,2,FALSE)))</f>
        <v>#N/A</v>
      </c>
      <c r="F5697" s="7">
        <f t="shared" si="1018"/>
        <v>0</v>
      </c>
      <c r="G5697" s="7">
        <f t="shared" si="1019"/>
        <v>0</v>
      </c>
      <c r="H5697" s="7">
        <f t="shared" si="1020"/>
        <v>0</v>
      </c>
      <c r="I5697" s="7">
        <f t="shared" si="1021"/>
        <v>0</v>
      </c>
      <c r="J5697" s="7">
        <f t="shared" si="1022"/>
        <v>0</v>
      </c>
      <c r="K5697" s="8" t="e">
        <f t="shared" si="1023"/>
        <v>#N/A</v>
      </c>
      <c r="L5697" s="7" t="e">
        <f t="shared" si="1024"/>
        <v>#N/A</v>
      </c>
      <c r="M5697" s="8" t="e">
        <f t="shared" si="1012"/>
        <v>#N/A</v>
      </c>
      <c r="N5697" s="8" t="e">
        <f t="shared" si="1013"/>
        <v>#N/A</v>
      </c>
    </row>
    <row r="5698" spans="1:14" ht="15.75" customHeight="1" x14ac:dyDescent="0.35">
      <c r="A5698" s="7">
        <f t="shared" ref="A5698:A5761" si="1025">bd_campaign</f>
        <v>0</v>
      </c>
      <c r="B5698" s="7">
        <f t="shared" ref="B5698:B5761" si="1026">bd_site</f>
        <v>0</v>
      </c>
      <c r="C5698" s="7">
        <f t="shared" ref="C5698:C5761" si="1027">bd_placement</f>
        <v>0</v>
      </c>
      <c r="D5698" s="7">
        <f t="shared" ref="D5698:D5761" si="1028">bd_placementID</f>
        <v>0</v>
      </c>
      <c r="E5698" s="7" t="e">
        <f>IF('Report DCM'!$H5698="In-Stream Video","Rich Media display banner",IF('Report DCM'!$I5698&gt;'Report DCM'!$J5698,"Standard",VLOOKUP(CONCATENATE(bd_adtype,"_",bd_creativetype),tabela,2,FALSE)))</f>
        <v>#N/A</v>
      </c>
      <c r="F5698" s="7">
        <f t="shared" ref="F5698:F5761" si="1029">bd_ad</f>
        <v>0</v>
      </c>
      <c r="G5698" s="7">
        <f t="shared" ref="G5698:G5761" si="1030">bd_adid</f>
        <v>0</v>
      </c>
      <c r="H5698" s="7">
        <f t="shared" ref="H5698:H5761" si="1031">bd_creativetype</f>
        <v>0</v>
      </c>
      <c r="I5698" s="7">
        <f t="shared" ref="I5698:I5761" si="1032">bd_impression</f>
        <v>0</v>
      </c>
      <c r="J5698" s="7">
        <f t="shared" ref="J5698:J5761" si="1033">bd_clicks</f>
        <v>0</v>
      </c>
      <c r="K5698" s="8" t="e">
        <f t="shared" ref="K5698:K5761" si="1034">VLOOKUP(E5698,tabela,2,FALSE)</f>
        <v>#N/A</v>
      </c>
      <c r="L5698" s="7" t="e">
        <f t="shared" ref="L5698:L5761" si="1035">VLOOKUP(E5698,tabela,3,FALSE)</f>
        <v>#N/A</v>
      </c>
      <c r="M5698" s="8" t="e">
        <f t="shared" si="1012"/>
        <v>#N/A</v>
      </c>
      <c r="N5698" s="8" t="e">
        <f t="shared" si="1013"/>
        <v>#N/A</v>
      </c>
    </row>
    <row r="5699" spans="1:14" ht="15.75" customHeight="1" x14ac:dyDescent="0.35">
      <c r="A5699" s="7">
        <f t="shared" si="1025"/>
        <v>0</v>
      </c>
      <c r="B5699" s="7">
        <f t="shared" si="1026"/>
        <v>0</v>
      </c>
      <c r="C5699" s="7">
        <f t="shared" si="1027"/>
        <v>0</v>
      </c>
      <c r="D5699" s="7">
        <f t="shared" si="1028"/>
        <v>0</v>
      </c>
      <c r="E5699" s="7" t="e">
        <f>IF('Report DCM'!$H5699="In-Stream Video","Rich Media display banner",IF('Report DCM'!$I5699&gt;'Report DCM'!$J5699,"Standard",VLOOKUP(CONCATENATE(bd_adtype,"_",bd_creativetype),tabela,2,FALSE)))</f>
        <v>#N/A</v>
      </c>
      <c r="F5699" s="7">
        <f t="shared" si="1029"/>
        <v>0</v>
      </c>
      <c r="G5699" s="7">
        <f t="shared" si="1030"/>
        <v>0</v>
      </c>
      <c r="H5699" s="7">
        <f t="shared" si="1031"/>
        <v>0</v>
      </c>
      <c r="I5699" s="7">
        <f t="shared" si="1032"/>
        <v>0</v>
      </c>
      <c r="J5699" s="7">
        <f t="shared" si="1033"/>
        <v>0</v>
      </c>
      <c r="K5699" s="8" t="e">
        <f t="shared" si="1034"/>
        <v>#N/A</v>
      </c>
      <c r="L5699" s="7" t="e">
        <f t="shared" si="1035"/>
        <v>#N/A</v>
      </c>
      <c r="M5699" s="8" t="e">
        <f t="shared" si="1012"/>
        <v>#N/A</v>
      </c>
      <c r="N5699" s="8" t="e">
        <f t="shared" si="1013"/>
        <v>#N/A</v>
      </c>
    </row>
    <row r="5700" spans="1:14" ht="15.75" customHeight="1" x14ac:dyDescent="0.35">
      <c r="A5700" s="7">
        <f t="shared" si="1025"/>
        <v>0</v>
      </c>
      <c r="B5700" s="7">
        <f t="shared" si="1026"/>
        <v>0</v>
      </c>
      <c r="C5700" s="7">
        <f t="shared" si="1027"/>
        <v>0</v>
      </c>
      <c r="D5700" s="7">
        <f t="shared" si="1028"/>
        <v>0</v>
      </c>
      <c r="E5700" s="7" t="e">
        <f>IF('Report DCM'!$H5700="In-Stream Video","Rich Media display banner",IF('Report DCM'!$I5700&gt;'Report DCM'!$J5700,"Standard",VLOOKUP(CONCATENATE(bd_adtype,"_",bd_creativetype),tabela,2,FALSE)))</f>
        <v>#N/A</v>
      </c>
      <c r="F5700" s="7">
        <f t="shared" si="1029"/>
        <v>0</v>
      </c>
      <c r="G5700" s="7">
        <f t="shared" si="1030"/>
        <v>0</v>
      </c>
      <c r="H5700" s="7">
        <f t="shared" si="1031"/>
        <v>0</v>
      </c>
      <c r="I5700" s="7">
        <f t="shared" si="1032"/>
        <v>0</v>
      </c>
      <c r="J5700" s="7">
        <f t="shared" si="1033"/>
        <v>0</v>
      </c>
      <c r="K5700" s="8" t="e">
        <f t="shared" si="1034"/>
        <v>#N/A</v>
      </c>
      <c r="L5700" s="7" t="e">
        <f t="shared" si="1035"/>
        <v>#N/A</v>
      </c>
      <c r="M5700" s="8" t="e">
        <f t="shared" si="1012"/>
        <v>#N/A</v>
      </c>
      <c r="N5700" s="8" t="e">
        <f t="shared" si="1013"/>
        <v>#N/A</v>
      </c>
    </row>
    <row r="5701" spans="1:14" ht="15.75" customHeight="1" x14ac:dyDescent="0.35">
      <c r="A5701" s="7">
        <f t="shared" si="1025"/>
        <v>0</v>
      </c>
      <c r="B5701" s="7">
        <f t="shared" si="1026"/>
        <v>0</v>
      </c>
      <c r="C5701" s="7">
        <f t="shared" si="1027"/>
        <v>0</v>
      </c>
      <c r="D5701" s="7">
        <f t="shared" si="1028"/>
        <v>0</v>
      </c>
      <c r="E5701" s="7" t="e">
        <f>IF('Report DCM'!$H5701="In-Stream Video","Rich Media display banner",IF('Report DCM'!$I5701&gt;'Report DCM'!$J5701,"Standard",VLOOKUP(CONCATENATE(bd_adtype,"_",bd_creativetype),tabela,2,FALSE)))</f>
        <v>#N/A</v>
      </c>
      <c r="F5701" s="7">
        <f t="shared" si="1029"/>
        <v>0</v>
      </c>
      <c r="G5701" s="7">
        <f t="shared" si="1030"/>
        <v>0</v>
      </c>
      <c r="H5701" s="7">
        <f t="shared" si="1031"/>
        <v>0</v>
      </c>
      <c r="I5701" s="7">
        <f t="shared" si="1032"/>
        <v>0</v>
      </c>
      <c r="J5701" s="7">
        <f t="shared" si="1033"/>
        <v>0</v>
      </c>
      <c r="K5701" s="8" t="e">
        <f t="shared" si="1034"/>
        <v>#N/A</v>
      </c>
      <c r="L5701" s="7" t="e">
        <f t="shared" si="1035"/>
        <v>#N/A</v>
      </c>
      <c r="M5701" s="8" t="e">
        <f t="shared" si="1012"/>
        <v>#N/A</v>
      </c>
      <c r="N5701" s="8" t="e">
        <f t="shared" si="1013"/>
        <v>#N/A</v>
      </c>
    </row>
    <row r="5702" spans="1:14" ht="15.75" customHeight="1" x14ac:dyDescent="0.35">
      <c r="A5702" s="7">
        <f t="shared" si="1025"/>
        <v>0</v>
      </c>
      <c r="B5702" s="7">
        <f t="shared" si="1026"/>
        <v>0</v>
      </c>
      <c r="C5702" s="7">
        <f t="shared" si="1027"/>
        <v>0</v>
      </c>
      <c r="D5702" s="7">
        <f t="shared" si="1028"/>
        <v>0</v>
      </c>
      <c r="E5702" s="7" t="e">
        <f>IF('Report DCM'!$H5702="In-Stream Video","Rich Media display banner",IF('Report DCM'!$I5702&gt;'Report DCM'!$J5702,"Standard",VLOOKUP(CONCATENATE(bd_adtype,"_",bd_creativetype),tabela,2,FALSE)))</f>
        <v>#N/A</v>
      </c>
      <c r="F5702" s="7">
        <f t="shared" si="1029"/>
        <v>0</v>
      </c>
      <c r="G5702" s="7">
        <f t="shared" si="1030"/>
        <v>0</v>
      </c>
      <c r="H5702" s="7">
        <f t="shared" si="1031"/>
        <v>0</v>
      </c>
      <c r="I5702" s="7">
        <f t="shared" si="1032"/>
        <v>0</v>
      </c>
      <c r="J5702" s="7">
        <f t="shared" si="1033"/>
        <v>0</v>
      </c>
      <c r="K5702" s="8" t="e">
        <f t="shared" si="1034"/>
        <v>#N/A</v>
      </c>
      <c r="L5702" s="7" t="e">
        <f t="shared" si="1035"/>
        <v>#N/A</v>
      </c>
      <c r="M5702" s="8" t="e">
        <f t="shared" si="1012"/>
        <v>#N/A</v>
      </c>
      <c r="N5702" s="8" t="e">
        <f t="shared" si="1013"/>
        <v>#N/A</v>
      </c>
    </row>
    <row r="5703" spans="1:14" ht="15.75" customHeight="1" x14ac:dyDescent="0.35">
      <c r="A5703" s="7">
        <f t="shared" si="1025"/>
        <v>0</v>
      </c>
      <c r="B5703" s="7">
        <f t="shared" si="1026"/>
        <v>0</v>
      </c>
      <c r="C5703" s="7">
        <f t="shared" si="1027"/>
        <v>0</v>
      </c>
      <c r="D5703" s="7">
        <f t="shared" si="1028"/>
        <v>0</v>
      </c>
      <c r="E5703" s="7" t="e">
        <f>IF('Report DCM'!$H5703="In-Stream Video","Rich Media display banner",IF('Report DCM'!$I5703&gt;'Report DCM'!$J5703,"Standard",VLOOKUP(CONCATENATE(bd_adtype,"_",bd_creativetype),tabela,2,FALSE)))</f>
        <v>#N/A</v>
      </c>
      <c r="F5703" s="7">
        <f t="shared" si="1029"/>
        <v>0</v>
      </c>
      <c r="G5703" s="7">
        <f t="shared" si="1030"/>
        <v>0</v>
      </c>
      <c r="H5703" s="7">
        <f t="shared" si="1031"/>
        <v>0</v>
      </c>
      <c r="I5703" s="7">
        <f t="shared" si="1032"/>
        <v>0</v>
      </c>
      <c r="J5703" s="7">
        <f t="shared" si="1033"/>
        <v>0</v>
      </c>
      <c r="K5703" s="8" t="e">
        <f t="shared" si="1034"/>
        <v>#N/A</v>
      </c>
      <c r="L5703" s="7" t="e">
        <f t="shared" si="1035"/>
        <v>#N/A</v>
      </c>
      <c r="M5703" s="8" t="e">
        <f t="shared" si="1012"/>
        <v>#N/A</v>
      </c>
      <c r="N5703" s="8" t="e">
        <f t="shared" si="1013"/>
        <v>#N/A</v>
      </c>
    </row>
    <row r="5704" spans="1:14" ht="15.75" customHeight="1" x14ac:dyDescent="0.35">
      <c r="A5704" s="7">
        <f t="shared" si="1025"/>
        <v>0</v>
      </c>
      <c r="B5704" s="7">
        <f t="shared" si="1026"/>
        <v>0</v>
      </c>
      <c r="C5704" s="7">
        <f t="shared" si="1027"/>
        <v>0</v>
      </c>
      <c r="D5704" s="7">
        <f t="shared" si="1028"/>
        <v>0</v>
      </c>
      <c r="E5704" s="7" t="e">
        <f>IF('Report DCM'!$H5704="In-Stream Video","Rich Media display banner",IF('Report DCM'!$I5704&gt;'Report DCM'!$J5704,"Standard",VLOOKUP(CONCATENATE(bd_adtype,"_",bd_creativetype),tabela,2,FALSE)))</f>
        <v>#N/A</v>
      </c>
      <c r="F5704" s="7">
        <f t="shared" si="1029"/>
        <v>0</v>
      </c>
      <c r="G5704" s="7">
        <f t="shared" si="1030"/>
        <v>0</v>
      </c>
      <c r="H5704" s="7">
        <f t="shared" si="1031"/>
        <v>0</v>
      </c>
      <c r="I5704" s="7">
        <f t="shared" si="1032"/>
        <v>0</v>
      </c>
      <c r="J5704" s="7">
        <f t="shared" si="1033"/>
        <v>0</v>
      </c>
      <c r="K5704" s="8" t="e">
        <f t="shared" si="1034"/>
        <v>#N/A</v>
      </c>
      <c r="L5704" s="7" t="e">
        <f t="shared" si="1035"/>
        <v>#N/A</v>
      </c>
      <c r="M5704" s="8" t="e">
        <f t="shared" si="1012"/>
        <v>#N/A</v>
      </c>
      <c r="N5704" s="8" t="e">
        <f t="shared" si="1013"/>
        <v>#N/A</v>
      </c>
    </row>
    <row r="5705" spans="1:14" ht="15.75" customHeight="1" x14ac:dyDescent="0.35">
      <c r="A5705" s="7">
        <f t="shared" si="1025"/>
        <v>0</v>
      </c>
      <c r="B5705" s="7">
        <f t="shared" si="1026"/>
        <v>0</v>
      </c>
      <c r="C5705" s="7">
        <f t="shared" si="1027"/>
        <v>0</v>
      </c>
      <c r="D5705" s="7">
        <f t="shared" si="1028"/>
        <v>0</v>
      </c>
      <c r="E5705" s="7" t="e">
        <f>IF('Report DCM'!$H5705="In-Stream Video","Rich Media display banner",IF('Report DCM'!$I5705&gt;'Report DCM'!$J5705,"Standard",VLOOKUP(CONCATENATE(bd_adtype,"_",bd_creativetype),tabela,2,FALSE)))</f>
        <v>#N/A</v>
      </c>
      <c r="F5705" s="7">
        <f t="shared" si="1029"/>
        <v>0</v>
      </c>
      <c r="G5705" s="7">
        <f t="shared" si="1030"/>
        <v>0</v>
      </c>
      <c r="H5705" s="7">
        <f t="shared" si="1031"/>
        <v>0</v>
      </c>
      <c r="I5705" s="7">
        <f t="shared" si="1032"/>
        <v>0</v>
      </c>
      <c r="J5705" s="7">
        <f t="shared" si="1033"/>
        <v>0</v>
      </c>
      <c r="K5705" s="8" t="e">
        <f t="shared" si="1034"/>
        <v>#N/A</v>
      </c>
      <c r="L5705" s="7" t="e">
        <f t="shared" si="1035"/>
        <v>#N/A</v>
      </c>
      <c r="M5705" s="8" t="e">
        <f t="shared" si="1012"/>
        <v>#N/A</v>
      </c>
      <c r="N5705" s="8" t="e">
        <f t="shared" si="1013"/>
        <v>#N/A</v>
      </c>
    </row>
    <row r="5706" spans="1:14" ht="15.75" customHeight="1" x14ac:dyDescent="0.35">
      <c r="A5706" s="7">
        <f t="shared" si="1025"/>
        <v>0</v>
      </c>
      <c r="B5706" s="7">
        <f t="shared" si="1026"/>
        <v>0</v>
      </c>
      <c r="C5706" s="7">
        <f t="shared" si="1027"/>
        <v>0</v>
      </c>
      <c r="D5706" s="7">
        <f t="shared" si="1028"/>
        <v>0</v>
      </c>
      <c r="E5706" s="7" t="e">
        <f>IF('Report DCM'!$H5706="In-Stream Video","Rich Media display banner",IF('Report DCM'!$I5706&gt;'Report DCM'!$J5706,"Standard",VLOOKUP(CONCATENATE(bd_adtype,"_",bd_creativetype),tabela,2,FALSE)))</f>
        <v>#N/A</v>
      </c>
      <c r="F5706" s="7">
        <f t="shared" si="1029"/>
        <v>0</v>
      </c>
      <c r="G5706" s="7">
        <f t="shared" si="1030"/>
        <v>0</v>
      </c>
      <c r="H5706" s="7">
        <f t="shared" si="1031"/>
        <v>0</v>
      </c>
      <c r="I5706" s="7">
        <f t="shared" si="1032"/>
        <v>0</v>
      </c>
      <c r="J5706" s="7">
        <f t="shared" si="1033"/>
        <v>0</v>
      </c>
      <c r="K5706" s="8" t="e">
        <f t="shared" si="1034"/>
        <v>#N/A</v>
      </c>
      <c r="L5706" s="7" t="e">
        <f t="shared" si="1035"/>
        <v>#N/A</v>
      </c>
      <c r="M5706" s="8" t="e">
        <f t="shared" si="1012"/>
        <v>#N/A</v>
      </c>
      <c r="N5706" s="8" t="e">
        <f t="shared" si="1013"/>
        <v>#N/A</v>
      </c>
    </row>
    <row r="5707" spans="1:14" ht="15.75" customHeight="1" x14ac:dyDescent="0.35">
      <c r="A5707" s="7">
        <f t="shared" si="1025"/>
        <v>0</v>
      </c>
      <c r="B5707" s="7">
        <f t="shared" si="1026"/>
        <v>0</v>
      </c>
      <c r="C5707" s="7">
        <f t="shared" si="1027"/>
        <v>0</v>
      </c>
      <c r="D5707" s="7">
        <f t="shared" si="1028"/>
        <v>0</v>
      </c>
      <c r="E5707" s="7" t="e">
        <f>IF('Report DCM'!$H5707="In-Stream Video","Rich Media display banner",IF('Report DCM'!$I5707&gt;'Report DCM'!$J5707,"Standard",VLOOKUP(CONCATENATE(bd_adtype,"_",bd_creativetype),tabela,2,FALSE)))</f>
        <v>#N/A</v>
      </c>
      <c r="F5707" s="7">
        <f t="shared" si="1029"/>
        <v>0</v>
      </c>
      <c r="G5707" s="7">
        <f t="shared" si="1030"/>
        <v>0</v>
      </c>
      <c r="H5707" s="7">
        <f t="shared" si="1031"/>
        <v>0</v>
      </c>
      <c r="I5707" s="7">
        <f t="shared" si="1032"/>
        <v>0</v>
      </c>
      <c r="J5707" s="7">
        <f t="shared" si="1033"/>
        <v>0</v>
      </c>
      <c r="K5707" s="8" t="e">
        <f t="shared" si="1034"/>
        <v>#N/A</v>
      </c>
      <c r="L5707" s="7" t="e">
        <f t="shared" si="1035"/>
        <v>#N/A</v>
      </c>
      <c r="M5707" s="8" t="e">
        <f t="shared" si="1012"/>
        <v>#N/A</v>
      </c>
      <c r="N5707" s="8" t="e">
        <f t="shared" si="1013"/>
        <v>#N/A</v>
      </c>
    </row>
    <row r="5708" spans="1:14" ht="15.75" customHeight="1" x14ac:dyDescent="0.35">
      <c r="A5708" s="7">
        <f t="shared" si="1025"/>
        <v>0</v>
      </c>
      <c r="B5708" s="7">
        <f t="shared" si="1026"/>
        <v>0</v>
      </c>
      <c r="C5708" s="7">
        <f t="shared" si="1027"/>
        <v>0</v>
      </c>
      <c r="D5708" s="7">
        <f t="shared" si="1028"/>
        <v>0</v>
      </c>
      <c r="E5708" s="7" t="e">
        <f>IF('Report DCM'!$H5708="In-Stream Video","Rich Media display banner",IF('Report DCM'!$I5708&gt;'Report DCM'!$J5708,"Standard",VLOOKUP(CONCATENATE(bd_adtype,"_",bd_creativetype),tabela,2,FALSE)))</f>
        <v>#N/A</v>
      </c>
      <c r="F5708" s="7">
        <f t="shared" si="1029"/>
        <v>0</v>
      </c>
      <c r="G5708" s="7">
        <f t="shared" si="1030"/>
        <v>0</v>
      </c>
      <c r="H5708" s="7">
        <f t="shared" si="1031"/>
        <v>0</v>
      </c>
      <c r="I5708" s="7">
        <f t="shared" si="1032"/>
        <v>0</v>
      </c>
      <c r="J5708" s="7">
        <f t="shared" si="1033"/>
        <v>0</v>
      </c>
      <c r="K5708" s="8" t="e">
        <f t="shared" si="1034"/>
        <v>#N/A</v>
      </c>
      <c r="L5708" s="7" t="e">
        <f t="shared" si="1035"/>
        <v>#N/A</v>
      </c>
      <c r="M5708" s="8" t="e">
        <f t="shared" si="1012"/>
        <v>#N/A</v>
      </c>
      <c r="N5708" s="8" t="e">
        <f t="shared" si="1013"/>
        <v>#N/A</v>
      </c>
    </row>
    <row r="5709" spans="1:14" ht="15.75" customHeight="1" x14ac:dyDescent="0.35">
      <c r="A5709" s="7">
        <f t="shared" si="1025"/>
        <v>0</v>
      </c>
      <c r="B5709" s="7">
        <f t="shared" si="1026"/>
        <v>0</v>
      </c>
      <c r="C5709" s="7">
        <f t="shared" si="1027"/>
        <v>0</v>
      </c>
      <c r="D5709" s="7">
        <f t="shared" si="1028"/>
        <v>0</v>
      </c>
      <c r="E5709" s="7" t="e">
        <f>IF('Report DCM'!$H5709="In-Stream Video","Rich Media display banner",IF('Report DCM'!$I5709&gt;'Report DCM'!$J5709,"Standard",VLOOKUP(CONCATENATE(bd_adtype,"_",bd_creativetype),tabela,2,FALSE)))</f>
        <v>#N/A</v>
      </c>
      <c r="F5709" s="7">
        <f t="shared" si="1029"/>
        <v>0</v>
      </c>
      <c r="G5709" s="7">
        <f t="shared" si="1030"/>
        <v>0</v>
      </c>
      <c r="H5709" s="7">
        <f t="shared" si="1031"/>
        <v>0</v>
      </c>
      <c r="I5709" s="7">
        <f t="shared" si="1032"/>
        <v>0</v>
      </c>
      <c r="J5709" s="7">
        <f t="shared" si="1033"/>
        <v>0</v>
      </c>
      <c r="K5709" s="8" t="e">
        <f t="shared" si="1034"/>
        <v>#N/A</v>
      </c>
      <c r="L5709" s="7" t="e">
        <f t="shared" si="1035"/>
        <v>#N/A</v>
      </c>
      <c r="M5709" s="8" t="e">
        <f t="shared" si="1012"/>
        <v>#N/A</v>
      </c>
      <c r="N5709" s="8" t="e">
        <f t="shared" si="1013"/>
        <v>#N/A</v>
      </c>
    </row>
    <row r="5710" spans="1:14" ht="15.75" customHeight="1" x14ac:dyDescent="0.35">
      <c r="A5710" s="7">
        <f t="shared" si="1025"/>
        <v>0</v>
      </c>
      <c r="B5710" s="7">
        <f t="shared" si="1026"/>
        <v>0</v>
      </c>
      <c r="C5710" s="7">
        <f t="shared" si="1027"/>
        <v>0</v>
      </c>
      <c r="D5710" s="7">
        <f t="shared" si="1028"/>
        <v>0</v>
      </c>
      <c r="E5710" s="7" t="e">
        <f>IF('Report DCM'!$H5710="In-Stream Video","Rich Media display banner",IF('Report DCM'!$I5710&gt;'Report DCM'!$J5710,"Standard",VLOOKUP(CONCATENATE(bd_adtype,"_",bd_creativetype),tabela,2,FALSE)))</f>
        <v>#N/A</v>
      </c>
      <c r="F5710" s="7">
        <f t="shared" si="1029"/>
        <v>0</v>
      </c>
      <c r="G5710" s="7">
        <f t="shared" si="1030"/>
        <v>0</v>
      </c>
      <c r="H5710" s="7">
        <f t="shared" si="1031"/>
        <v>0</v>
      </c>
      <c r="I5710" s="7">
        <f t="shared" si="1032"/>
        <v>0</v>
      </c>
      <c r="J5710" s="7">
        <f t="shared" si="1033"/>
        <v>0</v>
      </c>
      <c r="K5710" s="8" t="e">
        <f t="shared" si="1034"/>
        <v>#N/A</v>
      </c>
      <c r="L5710" s="7" t="e">
        <f t="shared" si="1035"/>
        <v>#N/A</v>
      </c>
      <c r="M5710" s="8" t="e">
        <f t="shared" si="1012"/>
        <v>#N/A</v>
      </c>
      <c r="N5710" s="8" t="e">
        <f t="shared" si="1013"/>
        <v>#N/A</v>
      </c>
    </row>
    <row r="5711" spans="1:14" ht="15.75" customHeight="1" x14ac:dyDescent="0.35">
      <c r="A5711" s="7">
        <f t="shared" si="1025"/>
        <v>0</v>
      </c>
      <c r="B5711" s="7">
        <f t="shared" si="1026"/>
        <v>0</v>
      </c>
      <c r="C5711" s="7">
        <f t="shared" si="1027"/>
        <v>0</v>
      </c>
      <c r="D5711" s="7">
        <f t="shared" si="1028"/>
        <v>0</v>
      </c>
      <c r="E5711" s="7" t="e">
        <f>IF('Report DCM'!$H5711="In-Stream Video","Rich Media display banner",IF('Report DCM'!$I5711&gt;'Report DCM'!$J5711,"Standard",VLOOKUP(CONCATENATE(bd_adtype,"_",bd_creativetype),tabela,2,FALSE)))</f>
        <v>#N/A</v>
      </c>
      <c r="F5711" s="7">
        <f t="shared" si="1029"/>
        <v>0</v>
      </c>
      <c r="G5711" s="7">
        <f t="shared" si="1030"/>
        <v>0</v>
      </c>
      <c r="H5711" s="7">
        <f t="shared" si="1031"/>
        <v>0</v>
      </c>
      <c r="I5711" s="7">
        <f t="shared" si="1032"/>
        <v>0</v>
      </c>
      <c r="J5711" s="7">
        <f t="shared" si="1033"/>
        <v>0</v>
      </c>
      <c r="K5711" s="8" t="e">
        <f t="shared" si="1034"/>
        <v>#N/A</v>
      </c>
      <c r="L5711" s="7" t="e">
        <f t="shared" si="1035"/>
        <v>#N/A</v>
      </c>
      <c r="M5711" s="8" t="e">
        <f t="shared" si="1012"/>
        <v>#N/A</v>
      </c>
      <c r="N5711" s="8" t="e">
        <f t="shared" si="1013"/>
        <v>#N/A</v>
      </c>
    </row>
    <row r="5712" spans="1:14" ht="15.75" customHeight="1" x14ac:dyDescent="0.35">
      <c r="A5712" s="7">
        <f t="shared" si="1025"/>
        <v>0</v>
      </c>
      <c r="B5712" s="7">
        <f t="shared" si="1026"/>
        <v>0</v>
      </c>
      <c r="C5712" s="7">
        <f t="shared" si="1027"/>
        <v>0</v>
      </c>
      <c r="D5712" s="7">
        <f t="shared" si="1028"/>
        <v>0</v>
      </c>
      <c r="E5712" s="7" t="e">
        <f>IF('Report DCM'!$H5712="In-Stream Video","Rich Media display banner",IF('Report DCM'!$I5712&gt;'Report DCM'!$J5712,"Standard",VLOOKUP(CONCATENATE(bd_adtype,"_",bd_creativetype),tabela,2,FALSE)))</f>
        <v>#N/A</v>
      </c>
      <c r="F5712" s="7">
        <f t="shared" si="1029"/>
        <v>0</v>
      </c>
      <c r="G5712" s="7">
        <f t="shared" si="1030"/>
        <v>0</v>
      </c>
      <c r="H5712" s="7">
        <f t="shared" si="1031"/>
        <v>0</v>
      </c>
      <c r="I5712" s="7">
        <f t="shared" si="1032"/>
        <v>0</v>
      </c>
      <c r="J5712" s="7">
        <f t="shared" si="1033"/>
        <v>0</v>
      </c>
      <c r="K5712" s="8" t="e">
        <f t="shared" si="1034"/>
        <v>#N/A</v>
      </c>
      <c r="L5712" s="7" t="e">
        <f t="shared" si="1035"/>
        <v>#N/A</v>
      </c>
      <c r="M5712" s="8" t="e">
        <f t="shared" si="1012"/>
        <v>#N/A</v>
      </c>
      <c r="N5712" s="8" t="e">
        <f t="shared" si="1013"/>
        <v>#N/A</v>
      </c>
    </row>
    <row r="5713" spans="1:14" ht="15.75" customHeight="1" x14ac:dyDescent="0.35">
      <c r="A5713" s="7">
        <f t="shared" si="1025"/>
        <v>0</v>
      </c>
      <c r="B5713" s="7">
        <f t="shared" si="1026"/>
        <v>0</v>
      </c>
      <c r="C5713" s="7">
        <f t="shared" si="1027"/>
        <v>0</v>
      </c>
      <c r="D5713" s="7">
        <f t="shared" si="1028"/>
        <v>0</v>
      </c>
      <c r="E5713" s="7" t="e">
        <f>IF('Report DCM'!$H5713="In-Stream Video","Rich Media display banner",IF('Report DCM'!$I5713&gt;'Report DCM'!$J5713,"Standard",VLOOKUP(CONCATENATE(bd_adtype,"_",bd_creativetype),tabela,2,FALSE)))</f>
        <v>#N/A</v>
      </c>
      <c r="F5713" s="7">
        <f t="shared" si="1029"/>
        <v>0</v>
      </c>
      <c r="G5713" s="7">
        <f t="shared" si="1030"/>
        <v>0</v>
      </c>
      <c r="H5713" s="7">
        <f t="shared" si="1031"/>
        <v>0</v>
      </c>
      <c r="I5713" s="7">
        <f t="shared" si="1032"/>
        <v>0</v>
      </c>
      <c r="J5713" s="7">
        <f t="shared" si="1033"/>
        <v>0</v>
      </c>
      <c r="K5713" s="8" t="e">
        <f t="shared" si="1034"/>
        <v>#N/A</v>
      </c>
      <c r="L5713" s="7" t="e">
        <f t="shared" si="1035"/>
        <v>#N/A</v>
      </c>
      <c r="M5713" s="8" t="e">
        <f t="shared" si="1012"/>
        <v>#N/A</v>
      </c>
      <c r="N5713" s="8" t="e">
        <f t="shared" si="1013"/>
        <v>#N/A</v>
      </c>
    </row>
    <row r="5714" spans="1:14" ht="15.75" customHeight="1" x14ac:dyDescent="0.35">
      <c r="A5714" s="7">
        <f t="shared" si="1025"/>
        <v>0</v>
      </c>
      <c r="B5714" s="7">
        <f t="shared" si="1026"/>
        <v>0</v>
      </c>
      <c r="C5714" s="7">
        <f t="shared" si="1027"/>
        <v>0</v>
      </c>
      <c r="D5714" s="7">
        <f t="shared" si="1028"/>
        <v>0</v>
      </c>
      <c r="E5714" s="7" t="e">
        <f>IF('Report DCM'!$H5714="In-Stream Video","Rich Media display banner",IF('Report DCM'!$I5714&gt;'Report DCM'!$J5714,"Standard",VLOOKUP(CONCATENATE(bd_adtype,"_",bd_creativetype),tabela,2,FALSE)))</f>
        <v>#N/A</v>
      </c>
      <c r="F5714" s="7">
        <f t="shared" si="1029"/>
        <v>0</v>
      </c>
      <c r="G5714" s="7">
        <f t="shared" si="1030"/>
        <v>0</v>
      </c>
      <c r="H5714" s="7">
        <f t="shared" si="1031"/>
        <v>0</v>
      </c>
      <c r="I5714" s="7">
        <f t="shared" si="1032"/>
        <v>0</v>
      </c>
      <c r="J5714" s="7">
        <f t="shared" si="1033"/>
        <v>0</v>
      </c>
      <c r="K5714" s="8" t="e">
        <f t="shared" si="1034"/>
        <v>#N/A</v>
      </c>
      <c r="L5714" s="7" t="e">
        <f t="shared" si="1035"/>
        <v>#N/A</v>
      </c>
      <c r="M5714" s="8" t="e">
        <f t="shared" si="1012"/>
        <v>#N/A</v>
      </c>
      <c r="N5714" s="8" t="e">
        <f t="shared" si="1013"/>
        <v>#N/A</v>
      </c>
    </row>
    <row r="5715" spans="1:14" ht="15.75" customHeight="1" x14ac:dyDescent="0.35">
      <c r="A5715" s="7">
        <f t="shared" si="1025"/>
        <v>0</v>
      </c>
      <c r="B5715" s="7">
        <f t="shared" si="1026"/>
        <v>0</v>
      </c>
      <c r="C5715" s="7">
        <f t="shared" si="1027"/>
        <v>0</v>
      </c>
      <c r="D5715" s="7">
        <f t="shared" si="1028"/>
        <v>0</v>
      </c>
      <c r="E5715" s="7" t="e">
        <f>IF('Report DCM'!$H5715="In-Stream Video","Rich Media display banner",IF('Report DCM'!$I5715&gt;'Report DCM'!$J5715,"Standard",VLOOKUP(CONCATENATE(bd_adtype,"_",bd_creativetype),tabela,2,FALSE)))</f>
        <v>#N/A</v>
      </c>
      <c r="F5715" s="7">
        <f t="shared" si="1029"/>
        <v>0</v>
      </c>
      <c r="G5715" s="7">
        <f t="shared" si="1030"/>
        <v>0</v>
      </c>
      <c r="H5715" s="7">
        <f t="shared" si="1031"/>
        <v>0</v>
      </c>
      <c r="I5715" s="7">
        <f t="shared" si="1032"/>
        <v>0</v>
      </c>
      <c r="J5715" s="7">
        <f t="shared" si="1033"/>
        <v>0</v>
      </c>
      <c r="K5715" s="8" t="e">
        <f t="shared" si="1034"/>
        <v>#N/A</v>
      </c>
      <c r="L5715" s="7" t="e">
        <f t="shared" si="1035"/>
        <v>#N/A</v>
      </c>
      <c r="M5715" s="8" t="e">
        <f t="shared" si="1012"/>
        <v>#N/A</v>
      </c>
      <c r="N5715" s="8" t="e">
        <f t="shared" si="1013"/>
        <v>#N/A</v>
      </c>
    </row>
    <row r="5716" spans="1:14" ht="15.75" customHeight="1" x14ac:dyDescent="0.35">
      <c r="A5716" s="7">
        <f t="shared" si="1025"/>
        <v>0</v>
      </c>
      <c r="B5716" s="7">
        <f t="shared" si="1026"/>
        <v>0</v>
      </c>
      <c r="C5716" s="7">
        <f t="shared" si="1027"/>
        <v>0</v>
      </c>
      <c r="D5716" s="7">
        <f t="shared" si="1028"/>
        <v>0</v>
      </c>
      <c r="E5716" s="7" t="e">
        <f>IF('Report DCM'!$H5716="In-Stream Video","Rich Media display banner",IF('Report DCM'!$I5716&gt;'Report DCM'!$J5716,"Standard",VLOOKUP(CONCATENATE(bd_adtype,"_",bd_creativetype),tabela,2,FALSE)))</f>
        <v>#N/A</v>
      </c>
      <c r="F5716" s="7">
        <f t="shared" si="1029"/>
        <v>0</v>
      </c>
      <c r="G5716" s="7">
        <f t="shared" si="1030"/>
        <v>0</v>
      </c>
      <c r="H5716" s="7">
        <f t="shared" si="1031"/>
        <v>0</v>
      </c>
      <c r="I5716" s="7">
        <f t="shared" si="1032"/>
        <v>0</v>
      </c>
      <c r="J5716" s="7">
        <f t="shared" si="1033"/>
        <v>0</v>
      </c>
      <c r="K5716" s="8" t="e">
        <f t="shared" si="1034"/>
        <v>#N/A</v>
      </c>
      <c r="L5716" s="7" t="e">
        <f t="shared" si="1035"/>
        <v>#N/A</v>
      </c>
      <c r="M5716" s="8" t="e">
        <f t="shared" si="1012"/>
        <v>#N/A</v>
      </c>
      <c r="N5716" s="8" t="e">
        <f t="shared" si="1013"/>
        <v>#N/A</v>
      </c>
    </row>
    <row r="5717" spans="1:14" ht="15.75" customHeight="1" x14ac:dyDescent="0.35">
      <c r="A5717" s="7">
        <f t="shared" si="1025"/>
        <v>0</v>
      </c>
      <c r="B5717" s="7">
        <f t="shared" si="1026"/>
        <v>0</v>
      </c>
      <c r="C5717" s="7">
        <f t="shared" si="1027"/>
        <v>0</v>
      </c>
      <c r="D5717" s="7">
        <f t="shared" si="1028"/>
        <v>0</v>
      </c>
      <c r="E5717" s="7" t="e">
        <f>IF('Report DCM'!$H5717="In-Stream Video","Rich Media display banner",IF('Report DCM'!$I5717&gt;'Report DCM'!$J5717,"Standard",VLOOKUP(CONCATENATE(bd_adtype,"_",bd_creativetype),tabela,2,FALSE)))</f>
        <v>#N/A</v>
      </c>
      <c r="F5717" s="7">
        <f t="shared" si="1029"/>
        <v>0</v>
      </c>
      <c r="G5717" s="7">
        <f t="shared" si="1030"/>
        <v>0</v>
      </c>
      <c r="H5717" s="7">
        <f t="shared" si="1031"/>
        <v>0</v>
      </c>
      <c r="I5717" s="7">
        <f t="shared" si="1032"/>
        <v>0</v>
      </c>
      <c r="J5717" s="7">
        <f t="shared" si="1033"/>
        <v>0</v>
      </c>
      <c r="K5717" s="8" t="e">
        <f t="shared" si="1034"/>
        <v>#N/A</v>
      </c>
      <c r="L5717" s="7" t="e">
        <f t="shared" si="1035"/>
        <v>#N/A</v>
      </c>
      <c r="M5717" s="8" t="e">
        <f t="shared" si="1012"/>
        <v>#N/A</v>
      </c>
      <c r="N5717" s="8" t="e">
        <f t="shared" si="1013"/>
        <v>#N/A</v>
      </c>
    </row>
    <row r="5718" spans="1:14" ht="15.75" customHeight="1" x14ac:dyDescent="0.35">
      <c r="A5718" s="7">
        <f t="shared" si="1025"/>
        <v>0</v>
      </c>
      <c r="B5718" s="7">
        <f t="shared" si="1026"/>
        <v>0</v>
      </c>
      <c r="C5718" s="7">
        <f t="shared" si="1027"/>
        <v>0</v>
      </c>
      <c r="D5718" s="7">
        <f t="shared" si="1028"/>
        <v>0</v>
      </c>
      <c r="E5718" s="7" t="e">
        <f>IF('Report DCM'!$H5718="In-Stream Video","Rich Media display banner",IF('Report DCM'!$I5718&gt;'Report DCM'!$J5718,"Standard",VLOOKUP(CONCATENATE(bd_adtype,"_",bd_creativetype),tabela,2,FALSE)))</f>
        <v>#N/A</v>
      </c>
      <c r="F5718" s="7">
        <f t="shared" si="1029"/>
        <v>0</v>
      </c>
      <c r="G5718" s="7">
        <f t="shared" si="1030"/>
        <v>0</v>
      </c>
      <c r="H5718" s="7">
        <f t="shared" si="1031"/>
        <v>0</v>
      </c>
      <c r="I5718" s="7">
        <f t="shared" si="1032"/>
        <v>0</v>
      </c>
      <c r="J5718" s="7">
        <f t="shared" si="1033"/>
        <v>0</v>
      </c>
      <c r="K5718" s="8" t="e">
        <f t="shared" si="1034"/>
        <v>#N/A</v>
      </c>
      <c r="L5718" s="7" t="e">
        <f t="shared" si="1035"/>
        <v>#N/A</v>
      </c>
      <c r="M5718" s="8" t="e">
        <f t="shared" si="1012"/>
        <v>#N/A</v>
      </c>
      <c r="N5718" s="8" t="e">
        <f t="shared" si="1013"/>
        <v>#N/A</v>
      </c>
    </row>
    <row r="5719" spans="1:14" ht="15.75" customHeight="1" x14ac:dyDescent="0.35">
      <c r="A5719" s="7">
        <f t="shared" si="1025"/>
        <v>0</v>
      </c>
      <c r="B5719" s="7">
        <f t="shared" si="1026"/>
        <v>0</v>
      </c>
      <c r="C5719" s="7">
        <f t="shared" si="1027"/>
        <v>0</v>
      </c>
      <c r="D5719" s="7">
        <f t="shared" si="1028"/>
        <v>0</v>
      </c>
      <c r="E5719" s="7" t="e">
        <f>IF('Report DCM'!$H5719="In-Stream Video","Rich Media display banner",IF('Report DCM'!$I5719&gt;'Report DCM'!$J5719,"Standard",VLOOKUP(CONCATENATE(bd_adtype,"_",bd_creativetype),tabela,2,FALSE)))</f>
        <v>#N/A</v>
      </c>
      <c r="F5719" s="7">
        <f t="shared" si="1029"/>
        <v>0</v>
      </c>
      <c r="G5719" s="7">
        <f t="shared" si="1030"/>
        <v>0</v>
      </c>
      <c r="H5719" s="7">
        <f t="shared" si="1031"/>
        <v>0</v>
      </c>
      <c r="I5719" s="7">
        <f t="shared" si="1032"/>
        <v>0</v>
      </c>
      <c r="J5719" s="7">
        <f t="shared" si="1033"/>
        <v>0</v>
      </c>
      <c r="K5719" s="8" t="e">
        <f t="shared" si="1034"/>
        <v>#N/A</v>
      </c>
      <c r="L5719" s="7" t="e">
        <f t="shared" si="1035"/>
        <v>#N/A</v>
      </c>
      <c r="M5719" s="8" t="e">
        <f t="shared" si="1012"/>
        <v>#N/A</v>
      </c>
      <c r="N5719" s="8" t="e">
        <f t="shared" si="1013"/>
        <v>#N/A</v>
      </c>
    </row>
    <row r="5720" spans="1:14" ht="15.75" customHeight="1" x14ac:dyDescent="0.35">
      <c r="A5720" s="7">
        <f t="shared" si="1025"/>
        <v>0</v>
      </c>
      <c r="B5720" s="7">
        <f t="shared" si="1026"/>
        <v>0</v>
      </c>
      <c r="C5720" s="7">
        <f t="shared" si="1027"/>
        <v>0</v>
      </c>
      <c r="D5720" s="7">
        <f t="shared" si="1028"/>
        <v>0</v>
      </c>
      <c r="E5720" s="7" t="e">
        <f>IF('Report DCM'!$H5720="In-Stream Video","Rich Media display banner",IF('Report DCM'!$I5720&gt;'Report DCM'!$J5720,"Standard",VLOOKUP(CONCATENATE(bd_adtype,"_",bd_creativetype),tabela,2,FALSE)))</f>
        <v>#N/A</v>
      </c>
      <c r="F5720" s="7">
        <f t="shared" si="1029"/>
        <v>0</v>
      </c>
      <c r="G5720" s="7">
        <f t="shared" si="1030"/>
        <v>0</v>
      </c>
      <c r="H5720" s="7">
        <f t="shared" si="1031"/>
        <v>0</v>
      </c>
      <c r="I5720" s="7">
        <f t="shared" si="1032"/>
        <v>0</v>
      </c>
      <c r="J5720" s="7">
        <f t="shared" si="1033"/>
        <v>0</v>
      </c>
      <c r="K5720" s="8" t="e">
        <f t="shared" si="1034"/>
        <v>#N/A</v>
      </c>
      <c r="L5720" s="7" t="e">
        <f t="shared" si="1035"/>
        <v>#N/A</v>
      </c>
      <c r="M5720" s="8" t="e">
        <f t="shared" si="1012"/>
        <v>#N/A</v>
      </c>
      <c r="N5720" s="8" t="e">
        <f t="shared" si="1013"/>
        <v>#N/A</v>
      </c>
    </row>
    <row r="5721" spans="1:14" ht="15.75" customHeight="1" x14ac:dyDescent="0.35">
      <c r="A5721" s="7">
        <f t="shared" si="1025"/>
        <v>0</v>
      </c>
      <c r="B5721" s="7">
        <f t="shared" si="1026"/>
        <v>0</v>
      </c>
      <c r="C5721" s="7">
        <f t="shared" si="1027"/>
        <v>0</v>
      </c>
      <c r="D5721" s="7">
        <f t="shared" si="1028"/>
        <v>0</v>
      </c>
      <c r="E5721" s="7" t="e">
        <f>IF('Report DCM'!$H5721="In-Stream Video","Rich Media display banner",IF('Report DCM'!$I5721&gt;'Report DCM'!$J5721,"Standard",VLOOKUP(CONCATENATE(bd_adtype,"_",bd_creativetype),tabela,2,FALSE)))</f>
        <v>#N/A</v>
      </c>
      <c r="F5721" s="7">
        <f t="shared" si="1029"/>
        <v>0</v>
      </c>
      <c r="G5721" s="7">
        <f t="shared" si="1030"/>
        <v>0</v>
      </c>
      <c r="H5721" s="7">
        <f t="shared" si="1031"/>
        <v>0</v>
      </c>
      <c r="I5721" s="7">
        <f t="shared" si="1032"/>
        <v>0</v>
      </c>
      <c r="J5721" s="7">
        <f t="shared" si="1033"/>
        <v>0</v>
      </c>
      <c r="K5721" s="8" t="e">
        <f t="shared" si="1034"/>
        <v>#N/A</v>
      </c>
      <c r="L5721" s="7" t="e">
        <f t="shared" si="1035"/>
        <v>#N/A</v>
      </c>
      <c r="M5721" s="8" t="e">
        <f t="shared" si="1012"/>
        <v>#N/A</v>
      </c>
      <c r="N5721" s="8" t="e">
        <f t="shared" si="1013"/>
        <v>#N/A</v>
      </c>
    </row>
    <row r="5722" spans="1:14" ht="15.75" customHeight="1" x14ac:dyDescent="0.35">
      <c r="A5722" s="7">
        <f t="shared" si="1025"/>
        <v>0</v>
      </c>
      <c r="B5722" s="7">
        <f t="shared" si="1026"/>
        <v>0</v>
      </c>
      <c r="C5722" s="7">
        <f t="shared" si="1027"/>
        <v>0</v>
      </c>
      <c r="D5722" s="7">
        <f t="shared" si="1028"/>
        <v>0</v>
      </c>
      <c r="E5722" s="7" t="e">
        <f>IF('Report DCM'!$H5722="In-Stream Video","Rich Media display banner",IF('Report DCM'!$I5722&gt;'Report DCM'!$J5722,"Standard",VLOOKUP(CONCATENATE(bd_adtype,"_",bd_creativetype),tabela,2,FALSE)))</f>
        <v>#N/A</v>
      </c>
      <c r="F5722" s="7">
        <f t="shared" si="1029"/>
        <v>0</v>
      </c>
      <c r="G5722" s="7">
        <f t="shared" si="1030"/>
        <v>0</v>
      </c>
      <c r="H5722" s="7">
        <f t="shared" si="1031"/>
        <v>0</v>
      </c>
      <c r="I5722" s="7">
        <f t="shared" si="1032"/>
        <v>0</v>
      </c>
      <c r="J5722" s="7">
        <f t="shared" si="1033"/>
        <v>0</v>
      </c>
      <c r="K5722" s="8" t="e">
        <f t="shared" si="1034"/>
        <v>#N/A</v>
      </c>
      <c r="L5722" s="7" t="e">
        <f t="shared" si="1035"/>
        <v>#N/A</v>
      </c>
      <c r="M5722" s="8" t="e">
        <f t="shared" si="1012"/>
        <v>#N/A</v>
      </c>
      <c r="N5722" s="8" t="e">
        <f t="shared" si="1013"/>
        <v>#N/A</v>
      </c>
    </row>
    <row r="5723" spans="1:14" ht="15.75" customHeight="1" x14ac:dyDescent="0.35">
      <c r="A5723" s="7">
        <f t="shared" si="1025"/>
        <v>0</v>
      </c>
      <c r="B5723" s="7">
        <f t="shared" si="1026"/>
        <v>0</v>
      </c>
      <c r="C5723" s="7">
        <f t="shared" si="1027"/>
        <v>0</v>
      </c>
      <c r="D5723" s="7">
        <f t="shared" si="1028"/>
        <v>0</v>
      </c>
      <c r="E5723" s="7" t="e">
        <f>IF('Report DCM'!$H5723="In-Stream Video","Rich Media display banner",IF('Report DCM'!$I5723&gt;'Report DCM'!$J5723,"Standard",VLOOKUP(CONCATENATE(bd_adtype,"_",bd_creativetype),tabela,2,FALSE)))</f>
        <v>#N/A</v>
      </c>
      <c r="F5723" s="7">
        <f t="shared" si="1029"/>
        <v>0</v>
      </c>
      <c r="G5723" s="7">
        <f t="shared" si="1030"/>
        <v>0</v>
      </c>
      <c r="H5723" s="7">
        <f t="shared" si="1031"/>
        <v>0</v>
      </c>
      <c r="I5723" s="7">
        <f t="shared" si="1032"/>
        <v>0</v>
      </c>
      <c r="J5723" s="7">
        <f t="shared" si="1033"/>
        <v>0</v>
      </c>
      <c r="K5723" s="8" t="e">
        <f t="shared" si="1034"/>
        <v>#N/A</v>
      </c>
      <c r="L5723" s="7" t="e">
        <f t="shared" si="1035"/>
        <v>#N/A</v>
      </c>
      <c r="M5723" s="8" t="e">
        <f t="shared" si="1012"/>
        <v>#N/A</v>
      </c>
      <c r="N5723" s="8" t="e">
        <f t="shared" si="1013"/>
        <v>#N/A</v>
      </c>
    </row>
    <row r="5724" spans="1:14" ht="15.75" customHeight="1" x14ac:dyDescent="0.35">
      <c r="A5724" s="7">
        <f t="shared" si="1025"/>
        <v>0</v>
      </c>
      <c r="B5724" s="7">
        <f t="shared" si="1026"/>
        <v>0</v>
      </c>
      <c r="C5724" s="7">
        <f t="shared" si="1027"/>
        <v>0</v>
      </c>
      <c r="D5724" s="7">
        <f t="shared" si="1028"/>
        <v>0</v>
      </c>
      <c r="E5724" s="7" t="e">
        <f>IF('Report DCM'!$H5724="In-Stream Video","Rich Media display banner",IF('Report DCM'!$I5724&gt;'Report DCM'!$J5724,"Standard",VLOOKUP(CONCATENATE(bd_adtype,"_",bd_creativetype),tabela,2,FALSE)))</f>
        <v>#N/A</v>
      </c>
      <c r="F5724" s="7">
        <f t="shared" si="1029"/>
        <v>0</v>
      </c>
      <c r="G5724" s="7">
        <f t="shared" si="1030"/>
        <v>0</v>
      </c>
      <c r="H5724" s="7">
        <f t="shared" si="1031"/>
        <v>0</v>
      </c>
      <c r="I5724" s="7">
        <f t="shared" si="1032"/>
        <v>0</v>
      </c>
      <c r="J5724" s="7">
        <f t="shared" si="1033"/>
        <v>0</v>
      </c>
      <c r="K5724" s="8" t="e">
        <f t="shared" si="1034"/>
        <v>#N/A</v>
      </c>
      <c r="L5724" s="7" t="e">
        <f t="shared" si="1035"/>
        <v>#N/A</v>
      </c>
      <c r="M5724" s="8" t="e">
        <f t="shared" si="1012"/>
        <v>#N/A</v>
      </c>
      <c r="N5724" s="8" t="e">
        <f t="shared" si="1013"/>
        <v>#N/A</v>
      </c>
    </row>
    <row r="5725" spans="1:14" ht="15.75" customHeight="1" x14ac:dyDescent="0.35">
      <c r="A5725" s="7">
        <f t="shared" si="1025"/>
        <v>0</v>
      </c>
      <c r="B5725" s="7">
        <f t="shared" si="1026"/>
        <v>0</v>
      </c>
      <c r="C5725" s="7">
        <f t="shared" si="1027"/>
        <v>0</v>
      </c>
      <c r="D5725" s="7">
        <f t="shared" si="1028"/>
        <v>0</v>
      </c>
      <c r="E5725" s="7" t="e">
        <f>IF('Report DCM'!$H5725="In-Stream Video","Rich Media display banner",IF('Report DCM'!$I5725&gt;'Report DCM'!$J5725,"Standard",VLOOKUP(CONCATENATE(bd_adtype,"_",bd_creativetype),tabela,2,FALSE)))</f>
        <v>#N/A</v>
      </c>
      <c r="F5725" s="7">
        <f t="shared" si="1029"/>
        <v>0</v>
      </c>
      <c r="G5725" s="7">
        <f t="shared" si="1030"/>
        <v>0</v>
      </c>
      <c r="H5725" s="7">
        <f t="shared" si="1031"/>
        <v>0</v>
      </c>
      <c r="I5725" s="7">
        <f t="shared" si="1032"/>
        <v>0</v>
      </c>
      <c r="J5725" s="7">
        <f t="shared" si="1033"/>
        <v>0</v>
      </c>
      <c r="K5725" s="8" t="e">
        <f t="shared" si="1034"/>
        <v>#N/A</v>
      </c>
      <c r="L5725" s="7" t="e">
        <f t="shared" si="1035"/>
        <v>#N/A</v>
      </c>
      <c r="M5725" s="8" t="e">
        <f t="shared" si="1012"/>
        <v>#N/A</v>
      </c>
      <c r="N5725" s="8" t="e">
        <f t="shared" si="1013"/>
        <v>#N/A</v>
      </c>
    </row>
    <row r="5726" spans="1:14" ht="15.75" customHeight="1" x14ac:dyDescent="0.35">
      <c r="A5726" s="7">
        <f t="shared" si="1025"/>
        <v>0</v>
      </c>
      <c r="B5726" s="7">
        <f t="shared" si="1026"/>
        <v>0</v>
      </c>
      <c r="C5726" s="7">
        <f t="shared" si="1027"/>
        <v>0</v>
      </c>
      <c r="D5726" s="7">
        <f t="shared" si="1028"/>
        <v>0</v>
      </c>
      <c r="E5726" s="7" t="e">
        <f>IF('Report DCM'!$H5726="In-Stream Video","Rich Media display banner",IF('Report DCM'!$I5726&gt;'Report DCM'!$J5726,"Standard",VLOOKUP(CONCATENATE(bd_adtype,"_",bd_creativetype),tabela,2,FALSE)))</f>
        <v>#N/A</v>
      </c>
      <c r="F5726" s="7">
        <f t="shared" si="1029"/>
        <v>0</v>
      </c>
      <c r="G5726" s="7">
        <f t="shared" si="1030"/>
        <v>0</v>
      </c>
      <c r="H5726" s="7">
        <f t="shared" si="1031"/>
        <v>0</v>
      </c>
      <c r="I5726" s="7">
        <f t="shared" si="1032"/>
        <v>0</v>
      </c>
      <c r="J5726" s="7">
        <f t="shared" si="1033"/>
        <v>0</v>
      </c>
      <c r="K5726" s="8" t="e">
        <f t="shared" si="1034"/>
        <v>#N/A</v>
      </c>
      <c r="L5726" s="7" t="e">
        <f t="shared" si="1035"/>
        <v>#N/A</v>
      </c>
      <c r="M5726" s="8" t="e">
        <f t="shared" si="1012"/>
        <v>#N/A</v>
      </c>
      <c r="N5726" s="8" t="e">
        <f t="shared" si="1013"/>
        <v>#N/A</v>
      </c>
    </row>
    <row r="5727" spans="1:14" ht="15.75" customHeight="1" x14ac:dyDescent="0.35">
      <c r="A5727" s="7">
        <f t="shared" si="1025"/>
        <v>0</v>
      </c>
      <c r="B5727" s="7">
        <f t="shared" si="1026"/>
        <v>0</v>
      </c>
      <c r="C5727" s="7">
        <f t="shared" si="1027"/>
        <v>0</v>
      </c>
      <c r="D5727" s="7">
        <f t="shared" si="1028"/>
        <v>0</v>
      </c>
      <c r="E5727" s="7" t="e">
        <f>IF('Report DCM'!$H5727="In-Stream Video","Rich Media display banner",IF('Report DCM'!$I5727&gt;'Report DCM'!$J5727,"Standard",VLOOKUP(CONCATENATE(bd_adtype,"_",bd_creativetype),tabela,2,FALSE)))</f>
        <v>#N/A</v>
      </c>
      <c r="F5727" s="7">
        <f t="shared" si="1029"/>
        <v>0</v>
      </c>
      <c r="G5727" s="7">
        <f t="shared" si="1030"/>
        <v>0</v>
      </c>
      <c r="H5727" s="7">
        <f t="shared" si="1031"/>
        <v>0</v>
      </c>
      <c r="I5727" s="7">
        <f t="shared" si="1032"/>
        <v>0</v>
      </c>
      <c r="J5727" s="7">
        <f t="shared" si="1033"/>
        <v>0</v>
      </c>
      <c r="K5727" s="8" t="e">
        <f t="shared" si="1034"/>
        <v>#N/A</v>
      </c>
      <c r="L5727" s="7" t="e">
        <f t="shared" si="1035"/>
        <v>#N/A</v>
      </c>
      <c r="M5727" s="8" t="e">
        <f t="shared" si="1012"/>
        <v>#N/A</v>
      </c>
      <c r="N5727" s="8" t="e">
        <f t="shared" si="1013"/>
        <v>#N/A</v>
      </c>
    </row>
    <row r="5728" spans="1:14" ht="15.75" customHeight="1" x14ac:dyDescent="0.35">
      <c r="A5728" s="7">
        <f t="shared" si="1025"/>
        <v>0</v>
      </c>
      <c r="B5728" s="7">
        <f t="shared" si="1026"/>
        <v>0</v>
      </c>
      <c r="C5728" s="7">
        <f t="shared" si="1027"/>
        <v>0</v>
      </c>
      <c r="D5728" s="7">
        <f t="shared" si="1028"/>
        <v>0</v>
      </c>
      <c r="E5728" s="7" t="e">
        <f>IF('Report DCM'!$H5728="In-Stream Video","Rich Media display banner",IF('Report DCM'!$I5728&gt;'Report DCM'!$J5728,"Standard",VLOOKUP(CONCATENATE(bd_adtype,"_",bd_creativetype),tabela,2,FALSE)))</f>
        <v>#N/A</v>
      </c>
      <c r="F5728" s="7">
        <f t="shared" si="1029"/>
        <v>0</v>
      </c>
      <c r="G5728" s="7">
        <f t="shared" si="1030"/>
        <v>0</v>
      </c>
      <c r="H5728" s="7">
        <f t="shared" si="1031"/>
        <v>0</v>
      </c>
      <c r="I5728" s="7">
        <f t="shared" si="1032"/>
        <v>0</v>
      </c>
      <c r="J5728" s="7">
        <f t="shared" si="1033"/>
        <v>0</v>
      </c>
      <c r="K5728" s="8" t="e">
        <f t="shared" si="1034"/>
        <v>#N/A</v>
      </c>
      <c r="L5728" s="7" t="e">
        <f t="shared" si="1035"/>
        <v>#N/A</v>
      </c>
      <c r="M5728" s="8" t="e">
        <f t="shared" si="1012"/>
        <v>#N/A</v>
      </c>
      <c r="N5728" s="8" t="e">
        <f t="shared" si="1013"/>
        <v>#N/A</v>
      </c>
    </row>
    <row r="5729" spans="1:14" ht="15.75" customHeight="1" x14ac:dyDescent="0.35">
      <c r="A5729" s="7">
        <f t="shared" si="1025"/>
        <v>0</v>
      </c>
      <c r="B5729" s="7">
        <f t="shared" si="1026"/>
        <v>0</v>
      </c>
      <c r="C5729" s="7">
        <f t="shared" si="1027"/>
        <v>0</v>
      </c>
      <c r="D5729" s="7">
        <f t="shared" si="1028"/>
        <v>0</v>
      </c>
      <c r="E5729" s="7" t="e">
        <f>IF('Report DCM'!$H5729="In-Stream Video","Rich Media display banner",IF('Report DCM'!$I5729&gt;'Report DCM'!$J5729,"Standard",VLOOKUP(CONCATENATE(bd_adtype,"_",bd_creativetype),tabela,2,FALSE)))</f>
        <v>#N/A</v>
      </c>
      <c r="F5729" s="7">
        <f t="shared" si="1029"/>
        <v>0</v>
      </c>
      <c r="G5729" s="7">
        <f t="shared" si="1030"/>
        <v>0</v>
      </c>
      <c r="H5729" s="7">
        <f t="shared" si="1031"/>
        <v>0</v>
      </c>
      <c r="I5729" s="7">
        <f t="shared" si="1032"/>
        <v>0</v>
      </c>
      <c r="J5729" s="7">
        <f t="shared" si="1033"/>
        <v>0</v>
      </c>
      <c r="K5729" s="8" t="e">
        <f t="shared" si="1034"/>
        <v>#N/A</v>
      </c>
      <c r="L5729" s="7" t="e">
        <f t="shared" si="1035"/>
        <v>#N/A</v>
      </c>
      <c r="M5729" s="8" t="e">
        <f t="shared" si="1012"/>
        <v>#N/A</v>
      </c>
      <c r="N5729" s="8" t="e">
        <f t="shared" si="1013"/>
        <v>#N/A</v>
      </c>
    </row>
    <row r="5730" spans="1:14" ht="15.75" customHeight="1" x14ac:dyDescent="0.35">
      <c r="A5730" s="7">
        <f t="shared" si="1025"/>
        <v>0</v>
      </c>
      <c r="B5730" s="7">
        <f t="shared" si="1026"/>
        <v>0</v>
      </c>
      <c r="C5730" s="7">
        <f t="shared" si="1027"/>
        <v>0</v>
      </c>
      <c r="D5730" s="7">
        <f t="shared" si="1028"/>
        <v>0</v>
      </c>
      <c r="E5730" s="7" t="e">
        <f>IF('Report DCM'!$H5730="In-Stream Video","Rich Media display banner",IF('Report DCM'!$I5730&gt;'Report DCM'!$J5730,"Standard",VLOOKUP(CONCATENATE(bd_adtype,"_",bd_creativetype),tabela,2,FALSE)))</f>
        <v>#N/A</v>
      </c>
      <c r="F5730" s="7">
        <f t="shared" si="1029"/>
        <v>0</v>
      </c>
      <c r="G5730" s="7">
        <f t="shared" si="1030"/>
        <v>0</v>
      </c>
      <c r="H5730" s="7">
        <f t="shared" si="1031"/>
        <v>0</v>
      </c>
      <c r="I5730" s="7">
        <f t="shared" si="1032"/>
        <v>0</v>
      </c>
      <c r="J5730" s="7">
        <f t="shared" si="1033"/>
        <v>0</v>
      </c>
      <c r="K5730" s="8" t="e">
        <f t="shared" si="1034"/>
        <v>#N/A</v>
      </c>
      <c r="L5730" s="7" t="e">
        <f t="shared" si="1035"/>
        <v>#N/A</v>
      </c>
      <c r="M5730" s="8" t="e">
        <f t="shared" si="1012"/>
        <v>#N/A</v>
      </c>
      <c r="N5730" s="8" t="e">
        <f t="shared" si="1013"/>
        <v>#N/A</v>
      </c>
    </row>
    <row r="5731" spans="1:14" ht="15.75" customHeight="1" x14ac:dyDescent="0.35">
      <c r="A5731" s="7">
        <f t="shared" si="1025"/>
        <v>0</v>
      </c>
      <c r="B5731" s="7">
        <f t="shared" si="1026"/>
        <v>0</v>
      </c>
      <c r="C5731" s="7">
        <f t="shared" si="1027"/>
        <v>0</v>
      </c>
      <c r="D5731" s="7">
        <f t="shared" si="1028"/>
        <v>0</v>
      </c>
      <c r="E5731" s="7" t="e">
        <f>IF('Report DCM'!$H5731="In-Stream Video","Rich Media display banner",IF('Report DCM'!$I5731&gt;'Report DCM'!$J5731,"Standard",VLOOKUP(CONCATENATE(bd_adtype,"_",bd_creativetype),tabela,2,FALSE)))</f>
        <v>#N/A</v>
      </c>
      <c r="F5731" s="7">
        <f t="shared" si="1029"/>
        <v>0</v>
      </c>
      <c r="G5731" s="7">
        <f t="shared" si="1030"/>
        <v>0</v>
      </c>
      <c r="H5731" s="7">
        <f t="shared" si="1031"/>
        <v>0</v>
      </c>
      <c r="I5731" s="7">
        <f t="shared" si="1032"/>
        <v>0</v>
      </c>
      <c r="J5731" s="7">
        <f t="shared" si="1033"/>
        <v>0</v>
      </c>
      <c r="K5731" s="8" t="e">
        <f t="shared" si="1034"/>
        <v>#N/A</v>
      </c>
      <c r="L5731" s="7" t="e">
        <f t="shared" si="1035"/>
        <v>#N/A</v>
      </c>
      <c r="M5731" s="8" t="e">
        <f t="shared" si="1012"/>
        <v>#N/A</v>
      </c>
      <c r="N5731" s="8" t="e">
        <f t="shared" si="1013"/>
        <v>#N/A</v>
      </c>
    </row>
    <row r="5732" spans="1:14" ht="15.75" customHeight="1" x14ac:dyDescent="0.35">
      <c r="A5732" s="7">
        <f t="shared" si="1025"/>
        <v>0</v>
      </c>
      <c r="B5732" s="7">
        <f t="shared" si="1026"/>
        <v>0</v>
      </c>
      <c r="C5732" s="7">
        <f t="shared" si="1027"/>
        <v>0</v>
      </c>
      <c r="D5732" s="7">
        <f t="shared" si="1028"/>
        <v>0</v>
      </c>
      <c r="E5732" s="7" t="e">
        <f>IF('Report DCM'!$H5732="In-Stream Video","Rich Media display banner",IF('Report DCM'!$I5732&gt;'Report DCM'!$J5732,"Standard",VLOOKUP(CONCATENATE(bd_adtype,"_",bd_creativetype),tabela,2,FALSE)))</f>
        <v>#N/A</v>
      </c>
      <c r="F5732" s="7">
        <f t="shared" si="1029"/>
        <v>0</v>
      </c>
      <c r="G5732" s="7">
        <f t="shared" si="1030"/>
        <v>0</v>
      </c>
      <c r="H5732" s="7">
        <f t="shared" si="1031"/>
        <v>0</v>
      </c>
      <c r="I5732" s="7">
        <f t="shared" si="1032"/>
        <v>0</v>
      </c>
      <c r="J5732" s="7">
        <f t="shared" si="1033"/>
        <v>0</v>
      </c>
      <c r="K5732" s="8" t="e">
        <f t="shared" si="1034"/>
        <v>#N/A</v>
      </c>
      <c r="L5732" s="7" t="e">
        <f t="shared" si="1035"/>
        <v>#N/A</v>
      </c>
      <c r="M5732" s="8" t="e">
        <f t="shared" si="1012"/>
        <v>#N/A</v>
      </c>
      <c r="N5732" s="8" t="e">
        <f t="shared" si="1013"/>
        <v>#N/A</v>
      </c>
    </row>
    <row r="5733" spans="1:14" ht="15.75" customHeight="1" x14ac:dyDescent="0.35">
      <c r="A5733" s="7">
        <f t="shared" si="1025"/>
        <v>0</v>
      </c>
      <c r="B5733" s="7">
        <f t="shared" si="1026"/>
        <v>0</v>
      </c>
      <c r="C5733" s="7">
        <f t="shared" si="1027"/>
        <v>0</v>
      </c>
      <c r="D5733" s="7">
        <f t="shared" si="1028"/>
        <v>0</v>
      </c>
      <c r="E5733" s="7" t="e">
        <f>IF('Report DCM'!$H5733="In-Stream Video","Rich Media display banner",IF('Report DCM'!$I5733&gt;'Report DCM'!$J5733,"Standard",VLOOKUP(CONCATENATE(bd_adtype,"_",bd_creativetype),tabela,2,FALSE)))</f>
        <v>#N/A</v>
      </c>
      <c r="F5733" s="7">
        <f t="shared" si="1029"/>
        <v>0</v>
      </c>
      <c r="G5733" s="7">
        <f t="shared" si="1030"/>
        <v>0</v>
      </c>
      <c r="H5733" s="7">
        <f t="shared" si="1031"/>
        <v>0</v>
      </c>
      <c r="I5733" s="7">
        <f t="shared" si="1032"/>
        <v>0</v>
      </c>
      <c r="J5733" s="7">
        <f t="shared" si="1033"/>
        <v>0</v>
      </c>
      <c r="K5733" s="8" t="e">
        <f t="shared" si="1034"/>
        <v>#N/A</v>
      </c>
      <c r="L5733" s="7" t="e">
        <f t="shared" si="1035"/>
        <v>#N/A</v>
      </c>
      <c r="M5733" s="8" t="e">
        <f t="shared" si="1012"/>
        <v>#N/A</v>
      </c>
      <c r="N5733" s="8" t="e">
        <f t="shared" si="1013"/>
        <v>#N/A</v>
      </c>
    </row>
    <row r="5734" spans="1:14" ht="15.75" customHeight="1" x14ac:dyDescent="0.35">
      <c r="A5734" s="7">
        <f t="shared" si="1025"/>
        <v>0</v>
      </c>
      <c r="B5734" s="7">
        <f t="shared" si="1026"/>
        <v>0</v>
      </c>
      <c r="C5734" s="7">
        <f t="shared" si="1027"/>
        <v>0</v>
      </c>
      <c r="D5734" s="7">
        <f t="shared" si="1028"/>
        <v>0</v>
      </c>
      <c r="E5734" s="7" t="e">
        <f>IF('Report DCM'!$H5734="In-Stream Video","Rich Media display banner",IF('Report DCM'!$I5734&gt;'Report DCM'!$J5734,"Standard",VLOOKUP(CONCATENATE(bd_adtype,"_",bd_creativetype),tabela,2,FALSE)))</f>
        <v>#N/A</v>
      </c>
      <c r="F5734" s="7">
        <f t="shared" si="1029"/>
        <v>0</v>
      </c>
      <c r="G5734" s="7">
        <f t="shared" si="1030"/>
        <v>0</v>
      </c>
      <c r="H5734" s="7">
        <f t="shared" si="1031"/>
        <v>0</v>
      </c>
      <c r="I5734" s="7">
        <f t="shared" si="1032"/>
        <v>0</v>
      </c>
      <c r="J5734" s="7">
        <f t="shared" si="1033"/>
        <v>0</v>
      </c>
      <c r="K5734" s="8" t="e">
        <f t="shared" si="1034"/>
        <v>#N/A</v>
      </c>
      <c r="L5734" s="7" t="e">
        <f t="shared" si="1035"/>
        <v>#N/A</v>
      </c>
      <c r="M5734" s="8" t="e">
        <f t="shared" si="1012"/>
        <v>#N/A</v>
      </c>
      <c r="N5734" s="8" t="e">
        <f t="shared" si="1013"/>
        <v>#N/A</v>
      </c>
    </row>
    <row r="5735" spans="1:14" ht="15.75" customHeight="1" x14ac:dyDescent="0.35">
      <c r="A5735" s="7">
        <f t="shared" si="1025"/>
        <v>0</v>
      </c>
      <c r="B5735" s="7">
        <f t="shared" si="1026"/>
        <v>0</v>
      </c>
      <c r="C5735" s="7">
        <f t="shared" si="1027"/>
        <v>0</v>
      </c>
      <c r="D5735" s="7">
        <f t="shared" si="1028"/>
        <v>0</v>
      </c>
      <c r="E5735" s="7" t="e">
        <f>IF('Report DCM'!$H5735="In-Stream Video","Rich Media display banner",IF('Report DCM'!$I5735&gt;'Report DCM'!$J5735,"Standard",VLOOKUP(CONCATENATE(bd_adtype,"_",bd_creativetype),tabela,2,FALSE)))</f>
        <v>#N/A</v>
      </c>
      <c r="F5735" s="7">
        <f t="shared" si="1029"/>
        <v>0</v>
      </c>
      <c r="G5735" s="7">
        <f t="shared" si="1030"/>
        <v>0</v>
      </c>
      <c r="H5735" s="7">
        <f t="shared" si="1031"/>
        <v>0</v>
      </c>
      <c r="I5735" s="7">
        <f t="shared" si="1032"/>
        <v>0</v>
      </c>
      <c r="J5735" s="7">
        <f t="shared" si="1033"/>
        <v>0</v>
      </c>
      <c r="K5735" s="8" t="e">
        <f t="shared" si="1034"/>
        <v>#N/A</v>
      </c>
      <c r="L5735" s="7" t="e">
        <f t="shared" si="1035"/>
        <v>#N/A</v>
      </c>
      <c r="M5735" s="8" t="e">
        <f t="shared" si="1012"/>
        <v>#N/A</v>
      </c>
      <c r="N5735" s="8" t="e">
        <f t="shared" si="1013"/>
        <v>#N/A</v>
      </c>
    </row>
    <row r="5736" spans="1:14" ht="15.75" customHeight="1" x14ac:dyDescent="0.35">
      <c r="A5736" s="7">
        <f t="shared" si="1025"/>
        <v>0</v>
      </c>
      <c r="B5736" s="7">
        <f t="shared" si="1026"/>
        <v>0</v>
      </c>
      <c r="C5736" s="7">
        <f t="shared" si="1027"/>
        <v>0</v>
      </c>
      <c r="D5736" s="7">
        <f t="shared" si="1028"/>
        <v>0</v>
      </c>
      <c r="E5736" s="7" t="e">
        <f>IF('Report DCM'!$H5736="In-Stream Video","Rich Media display banner",IF('Report DCM'!$I5736&gt;'Report DCM'!$J5736,"Standard",VLOOKUP(CONCATENATE(bd_adtype,"_",bd_creativetype),tabela,2,FALSE)))</f>
        <v>#N/A</v>
      </c>
      <c r="F5736" s="7">
        <f t="shared" si="1029"/>
        <v>0</v>
      </c>
      <c r="G5736" s="7">
        <f t="shared" si="1030"/>
        <v>0</v>
      </c>
      <c r="H5736" s="7">
        <f t="shared" si="1031"/>
        <v>0</v>
      </c>
      <c r="I5736" s="7">
        <f t="shared" si="1032"/>
        <v>0</v>
      </c>
      <c r="J5736" s="7">
        <f t="shared" si="1033"/>
        <v>0</v>
      </c>
      <c r="K5736" s="8" t="e">
        <f t="shared" si="1034"/>
        <v>#N/A</v>
      </c>
      <c r="L5736" s="7" t="e">
        <f t="shared" si="1035"/>
        <v>#N/A</v>
      </c>
      <c r="M5736" s="8" t="e">
        <f t="shared" si="1012"/>
        <v>#N/A</v>
      </c>
      <c r="N5736" s="8" t="e">
        <f t="shared" si="1013"/>
        <v>#N/A</v>
      </c>
    </row>
    <row r="5737" spans="1:14" ht="15.75" customHeight="1" x14ac:dyDescent="0.35">
      <c r="A5737" s="7">
        <f t="shared" si="1025"/>
        <v>0</v>
      </c>
      <c r="B5737" s="7">
        <f t="shared" si="1026"/>
        <v>0</v>
      </c>
      <c r="C5737" s="7">
        <f t="shared" si="1027"/>
        <v>0</v>
      </c>
      <c r="D5737" s="7">
        <f t="shared" si="1028"/>
        <v>0</v>
      </c>
      <c r="E5737" s="7" t="e">
        <f>IF('Report DCM'!$H5737="In-Stream Video","Rich Media display banner",IF('Report DCM'!$I5737&gt;'Report DCM'!$J5737,"Standard",VLOOKUP(CONCATENATE(bd_adtype,"_",bd_creativetype),tabela,2,FALSE)))</f>
        <v>#N/A</v>
      </c>
      <c r="F5737" s="7">
        <f t="shared" si="1029"/>
        <v>0</v>
      </c>
      <c r="G5737" s="7">
        <f t="shared" si="1030"/>
        <v>0</v>
      </c>
      <c r="H5737" s="7">
        <f t="shared" si="1031"/>
        <v>0</v>
      </c>
      <c r="I5737" s="7">
        <f t="shared" si="1032"/>
        <v>0</v>
      </c>
      <c r="J5737" s="7">
        <f t="shared" si="1033"/>
        <v>0</v>
      </c>
      <c r="K5737" s="8" t="e">
        <f t="shared" si="1034"/>
        <v>#N/A</v>
      </c>
      <c r="L5737" s="7" t="e">
        <f t="shared" si="1035"/>
        <v>#N/A</v>
      </c>
      <c r="M5737" s="8" t="e">
        <f t="shared" si="1012"/>
        <v>#N/A</v>
      </c>
      <c r="N5737" s="8" t="e">
        <f t="shared" si="1013"/>
        <v>#N/A</v>
      </c>
    </row>
    <row r="5738" spans="1:14" ht="15.75" customHeight="1" x14ac:dyDescent="0.35">
      <c r="A5738" s="7">
        <f t="shared" si="1025"/>
        <v>0</v>
      </c>
      <c r="B5738" s="7">
        <f t="shared" si="1026"/>
        <v>0</v>
      </c>
      <c r="C5738" s="7">
        <f t="shared" si="1027"/>
        <v>0</v>
      </c>
      <c r="D5738" s="7">
        <f t="shared" si="1028"/>
        <v>0</v>
      </c>
      <c r="E5738" s="7" t="e">
        <f>IF('Report DCM'!$H5738="In-Stream Video","Rich Media display banner",IF('Report DCM'!$I5738&gt;'Report DCM'!$J5738,"Standard",VLOOKUP(CONCATENATE(bd_adtype,"_",bd_creativetype),tabela,2,FALSE)))</f>
        <v>#N/A</v>
      </c>
      <c r="F5738" s="7">
        <f t="shared" si="1029"/>
        <v>0</v>
      </c>
      <c r="G5738" s="7">
        <f t="shared" si="1030"/>
        <v>0</v>
      </c>
      <c r="H5738" s="7">
        <f t="shared" si="1031"/>
        <v>0</v>
      </c>
      <c r="I5738" s="7">
        <f t="shared" si="1032"/>
        <v>0</v>
      </c>
      <c r="J5738" s="7">
        <f t="shared" si="1033"/>
        <v>0</v>
      </c>
      <c r="K5738" s="8" t="e">
        <f t="shared" si="1034"/>
        <v>#N/A</v>
      </c>
      <c r="L5738" s="7" t="e">
        <f t="shared" si="1035"/>
        <v>#N/A</v>
      </c>
      <c r="M5738" s="8" t="e">
        <f t="shared" si="1012"/>
        <v>#N/A</v>
      </c>
      <c r="N5738" s="8" t="e">
        <f t="shared" si="1013"/>
        <v>#N/A</v>
      </c>
    </row>
    <row r="5739" spans="1:14" ht="15.75" customHeight="1" x14ac:dyDescent="0.35">
      <c r="A5739" s="7">
        <f t="shared" si="1025"/>
        <v>0</v>
      </c>
      <c r="B5739" s="7">
        <f t="shared" si="1026"/>
        <v>0</v>
      </c>
      <c r="C5739" s="7">
        <f t="shared" si="1027"/>
        <v>0</v>
      </c>
      <c r="D5739" s="7">
        <f t="shared" si="1028"/>
        <v>0</v>
      </c>
      <c r="E5739" s="7" t="e">
        <f>IF('Report DCM'!$H5739="In-Stream Video","Rich Media display banner",IF('Report DCM'!$I5739&gt;'Report DCM'!$J5739,"Standard",VLOOKUP(CONCATENATE(bd_adtype,"_",bd_creativetype),tabela,2,FALSE)))</f>
        <v>#N/A</v>
      </c>
      <c r="F5739" s="7">
        <f t="shared" si="1029"/>
        <v>0</v>
      </c>
      <c r="G5739" s="7">
        <f t="shared" si="1030"/>
        <v>0</v>
      </c>
      <c r="H5739" s="7">
        <f t="shared" si="1031"/>
        <v>0</v>
      </c>
      <c r="I5739" s="7">
        <f t="shared" si="1032"/>
        <v>0</v>
      </c>
      <c r="J5739" s="7">
        <f t="shared" si="1033"/>
        <v>0</v>
      </c>
      <c r="K5739" s="8" t="e">
        <f t="shared" si="1034"/>
        <v>#N/A</v>
      </c>
      <c r="L5739" s="7" t="e">
        <f t="shared" si="1035"/>
        <v>#N/A</v>
      </c>
      <c r="M5739" s="8" t="e">
        <f t="shared" si="1012"/>
        <v>#N/A</v>
      </c>
      <c r="N5739" s="8" t="e">
        <f t="shared" si="1013"/>
        <v>#N/A</v>
      </c>
    </row>
    <row r="5740" spans="1:14" ht="15.75" customHeight="1" x14ac:dyDescent="0.35">
      <c r="A5740" s="7">
        <f t="shared" si="1025"/>
        <v>0</v>
      </c>
      <c r="B5740" s="7">
        <f t="shared" si="1026"/>
        <v>0</v>
      </c>
      <c r="C5740" s="7">
        <f t="shared" si="1027"/>
        <v>0</v>
      </c>
      <c r="D5740" s="7">
        <f t="shared" si="1028"/>
        <v>0</v>
      </c>
      <c r="E5740" s="7" t="e">
        <f>IF('Report DCM'!$H5740="In-Stream Video","Rich Media display banner",IF('Report DCM'!$I5740&gt;'Report DCM'!$J5740,"Standard",VLOOKUP(CONCATENATE(bd_adtype,"_",bd_creativetype),tabela,2,FALSE)))</f>
        <v>#N/A</v>
      </c>
      <c r="F5740" s="7">
        <f t="shared" si="1029"/>
        <v>0</v>
      </c>
      <c r="G5740" s="7">
        <f t="shared" si="1030"/>
        <v>0</v>
      </c>
      <c r="H5740" s="7">
        <f t="shared" si="1031"/>
        <v>0</v>
      </c>
      <c r="I5740" s="7">
        <f t="shared" si="1032"/>
        <v>0</v>
      </c>
      <c r="J5740" s="7">
        <f t="shared" si="1033"/>
        <v>0</v>
      </c>
      <c r="K5740" s="8" t="e">
        <f t="shared" si="1034"/>
        <v>#N/A</v>
      </c>
      <c r="L5740" s="7" t="e">
        <f t="shared" si="1035"/>
        <v>#N/A</v>
      </c>
      <c r="M5740" s="8" t="e">
        <f t="shared" si="1012"/>
        <v>#N/A</v>
      </c>
      <c r="N5740" s="8" t="e">
        <f t="shared" si="1013"/>
        <v>#N/A</v>
      </c>
    </row>
    <row r="5741" spans="1:14" ht="15.75" customHeight="1" x14ac:dyDescent="0.35">
      <c r="A5741" s="7">
        <f t="shared" si="1025"/>
        <v>0</v>
      </c>
      <c r="B5741" s="7">
        <f t="shared" si="1026"/>
        <v>0</v>
      </c>
      <c r="C5741" s="7">
        <f t="shared" si="1027"/>
        <v>0</v>
      </c>
      <c r="D5741" s="7">
        <f t="shared" si="1028"/>
        <v>0</v>
      </c>
      <c r="E5741" s="7" t="e">
        <f>IF('Report DCM'!$H5741="In-Stream Video","Rich Media display banner",IF('Report DCM'!$I5741&gt;'Report DCM'!$J5741,"Standard",VLOOKUP(CONCATENATE(bd_adtype,"_",bd_creativetype),tabela,2,FALSE)))</f>
        <v>#N/A</v>
      </c>
      <c r="F5741" s="7">
        <f t="shared" si="1029"/>
        <v>0</v>
      </c>
      <c r="G5741" s="7">
        <f t="shared" si="1030"/>
        <v>0</v>
      </c>
      <c r="H5741" s="7">
        <f t="shared" si="1031"/>
        <v>0</v>
      </c>
      <c r="I5741" s="7">
        <f t="shared" si="1032"/>
        <v>0</v>
      </c>
      <c r="J5741" s="7">
        <f t="shared" si="1033"/>
        <v>0</v>
      </c>
      <c r="K5741" s="8" t="e">
        <f t="shared" si="1034"/>
        <v>#N/A</v>
      </c>
      <c r="L5741" s="7" t="e">
        <f t="shared" si="1035"/>
        <v>#N/A</v>
      </c>
      <c r="M5741" s="8" t="e">
        <f t="shared" si="1012"/>
        <v>#N/A</v>
      </c>
      <c r="N5741" s="8" t="e">
        <f t="shared" si="1013"/>
        <v>#N/A</v>
      </c>
    </row>
    <row r="5742" spans="1:14" ht="15.75" customHeight="1" x14ac:dyDescent="0.35">
      <c r="A5742" s="7">
        <f t="shared" si="1025"/>
        <v>0</v>
      </c>
      <c r="B5742" s="7">
        <f t="shared" si="1026"/>
        <v>0</v>
      </c>
      <c r="C5742" s="7">
        <f t="shared" si="1027"/>
        <v>0</v>
      </c>
      <c r="D5742" s="7">
        <f t="shared" si="1028"/>
        <v>0</v>
      </c>
      <c r="E5742" s="7" t="e">
        <f>IF('Report DCM'!$H5742="In-Stream Video","Rich Media display banner",IF('Report DCM'!$I5742&gt;'Report DCM'!$J5742,"Standard",VLOOKUP(CONCATENATE(bd_adtype,"_",bd_creativetype),tabela,2,FALSE)))</f>
        <v>#N/A</v>
      </c>
      <c r="F5742" s="7">
        <f t="shared" si="1029"/>
        <v>0</v>
      </c>
      <c r="G5742" s="7">
        <f t="shared" si="1030"/>
        <v>0</v>
      </c>
      <c r="H5742" s="7">
        <f t="shared" si="1031"/>
        <v>0</v>
      </c>
      <c r="I5742" s="7">
        <f t="shared" si="1032"/>
        <v>0</v>
      </c>
      <c r="J5742" s="7">
        <f t="shared" si="1033"/>
        <v>0</v>
      </c>
      <c r="K5742" s="8" t="e">
        <f t="shared" si="1034"/>
        <v>#N/A</v>
      </c>
      <c r="L5742" s="7" t="e">
        <f t="shared" si="1035"/>
        <v>#N/A</v>
      </c>
      <c r="M5742" s="8" t="e">
        <f t="shared" si="1012"/>
        <v>#N/A</v>
      </c>
      <c r="N5742" s="8" t="e">
        <f t="shared" si="1013"/>
        <v>#N/A</v>
      </c>
    </row>
    <row r="5743" spans="1:14" ht="15.75" customHeight="1" x14ac:dyDescent="0.35">
      <c r="A5743" s="7">
        <f t="shared" si="1025"/>
        <v>0</v>
      </c>
      <c r="B5743" s="7">
        <f t="shared" si="1026"/>
        <v>0</v>
      </c>
      <c r="C5743" s="7">
        <f t="shared" si="1027"/>
        <v>0</v>
      </c>
      <c r="D5743" s="7">
        <f t="shared" si="1028"/>
        <v>0</v>
      </c>
      <c r="E5743" s="7" t="e">
        <f>IF('Report DCM'!$H5743="In-Stream Video","Rich Media display banner",IF('Report DCM'!$I5743&gt;'Report DCM'!$J5743,"Standard",VLOOKUP(CONCATENATE(bd_adtype,"_",bd_creativetype),tabela,2,FALSE)))</f>
        <v>#N/A</v>
      </c>
      <c r="F5743" s="7">
        <f t="shared" si="1029"/>
        <v>0</v>
      </c>
      <c r="G5743" s="7">
        <f t="shared" si="1030"/>
        <v>0</v>
      </c>
      <c r="H5743" s="7">
        <f t="shared" si="1031"/>
        <v>0</v>
      </c>
      <c r="I5743" s="7">
        <f t="shared" si="1032"/>
        <v>0</v>
      </c>
      <c r="J5743" s="7">
        <f t="shared" si="1033"/>
        <v>0</v>
      </c>
      <c r="K5743" s="8" t="e">
        <f t="shared" si="1034"/>
        <v>#N/A</v>
      </c>
      <c r="L5743" s="7" t="e">
        <f t="shared" si="1035"/>
        <v>#N/A</v>
      </c>
      <c r="M5743" s="8" t="e">
        <f t="shared" si="1012"/>
        <v>#N/A</v>
      </c>
      <c r="N5743" s="8" t="e">
        <f t="shared" si="1013"/>
        <v>#N/A</v>
      </c>
    </row>
    <row r="5744" spans="1:14" ht="15.75" customHeight="1" x14ac:dyDescent="0.35">
      <c r="A5744" s="7">
        <f t="shared" si="1025"/>
        <v>0</v>
      </c>
      <c r="B5744" s="7">
        <f t="shared" si="1026"/>
        <v>0</v>
      </c>
      <c r="C5744" s="7">
        <f t="shared" si="1027"/>
        <v>0</v>
      </c>
      <c r="D5744" s="7">
        <f t="shared" si="1028"/>
        <v>0</v>
      </c>
      <c r="E5744" s="7" t="e">
        <f>IF('Report DCM'!$H5744="In-Stream Video","Rich Media display banner",IF('Report DCM'!$I5744&gt;'Report DCM'!$J5744,"Standard",VLOOKUP(CONCATENATE(bd_adtype,"_",bd_creativetype),tabela,2,FALSE)))</f>
        <v>#N/A</v>
      </c>
      <c r="F5744" s="7">
        <f t="shared" si="1029"/>
        <v>0</v>
      </c>
      <c r="G5744" s="7">
        <f t="shared" si="1030"/>
        <v>0</v>
      </c>
      <c r="H5744" s="7">
        <f t="shared" si="1031"/>
        <v>0</v>
      </c>
      <c r="I5744" s="7">
        <f t="shared" si="1032"/>
        <v>0</v>
      </c>
      <c r="J5744" s="7">
        <f t="shared" si="1033"/>
        <v>0</v>
      </c>
      <c r="K5744" s="8" t="e">
        <f t="shared" si="1034"/>
        <v>#N/A</v>
      </c>
      <c r="L5744" s="7" t="e">
        <f t="shared" si="1035"/>
        <v>#N/A</v>
      </c>
      <c r="M5744" s="8" t="e">
        <f t="shared" si="1012"/>
        <v>#N/A</v>
      </c>
      <c r="N5744" s="8" t="e">
        <f t="shared" si="1013"/>
        <v>#N/A</v>
      </c>
    </row>
    <row r="5745" spans="1:14" ht="15.75" customHeight="1" x14ac:dyDescent="0.35">
      <c r="A5745" s="7">
        <f t="shared" si="1025"/>
        <v>0</v>
      </c>
      <c r="B5745" s="7">
        <f t="shared" si="1026"/>
        <v>0</v>
      </c>
      <c r="C5745" s="7">
        <f t="shared" si="1027"/>
        <v>0</v>
      </c>
      <c r="D5745" s="7">
        <f t="shared" si="1028"/>
        <v>0</v>
      </c>
      <c r="E5745" s="7" t="e">
        <f>IF('Report DCM'!$H5745="In-Stream Video","Rich Media display banner",IF('Report DCM'!$I5745&gt;'Report DCM'!$J5745,"Standard",VLOOKUP(CONCATENATE(bd_adtype,"_",bd_creativetype),tabela,2,FALSE)))</f>
        <v>#N/A</v>
      </c>
      <c r="F5745" s="7">
        <f t="shared" si="1029"/>
        <v>0</v>
      </c>
      <c r="G5745" s="7">
        <f t="shared" si="1030"/>
        <v>0</v>
      </c>
      <c r="H5745" s="7">
        <f t="shared" si="1031"/>
        <v>0</v>
      </c>
      <c r="I5745" s="7">
        <f t="shared" si="1032"/>
        <v>0</v>
      </c>
      <c r="J5745" s="7">
        <f t="shared" si="1033"/>
        <v>0</v>
      </c>
      <c r="K5745" s="8" t="e">
        <f t="shared" si="1034"/>
        <v>#N/A</v>
      </c>
      <c r="L5745" s="7" t="e">
        <f t="shared" si="1035"/>
        <v>#N/A</v>
      </c>
      <c r="M5745" s="8" t="e">
        <f t="shared" si="1012"/>
        <v>#N/A</v>
      </c>
      <c r="N5745" s="8" t="e">
        <f t="shared" si="1013"/>
        <v>#N/A</v>
      </c>
    </row>
    <row r="5746" spans="1:14" ht="15.75" customHeight="1" x14ac:dyDescent="0.35">
      <c r="A5746" s="7">
        <f t="shared" si="1025"/>
        <v>0</v>
      </c>
      <c r="B5746" s="7">
        <f t="shared" si="1026"/>
        <v>0</v>
      </c>
      <c r="C5746" s="7">
        <f t="shared" si="1027"/>
        <v>0</v>
      </c>
      <c r="D5746" s="7">
        <f t="shared" si="1028"/>
        <v>0</v>
      </c>
      <c r="E5746" s="7" t="e">
        <f>IF('Report DCM'!$H5746="In-Stream Video","Rich Media display banner",IF('Report DCM'!$I5746&gt;'Report DCM'!$J5746,"Standard",VLOOKUP(CONCATENATE(bd_adtype,"_",bd_creativetype),tabela,2,FALSE)))</f>
        <v>#N/A</v>
      </c>
      <c r="F5746" s="7">
        <f t="shared" si="1029"/>
        <v>0</v>
      </c>
      <c r="G5746" s="7">
        <f t="shared" si="1030"/>
        <v>0</v>
      </c>
      <c r="H5746" s="7">
        <f t="shared" si="1031"/>
        <v>0</v>
      </c>
      <c r="I5746" s="7">
        <f t="shared" si="1032"/>
        <v>0</v>
      </c>
      <c r="J5746" s="7">
        <f t="shared" si="1033"/>
        <v>0</v>
      </c>
      <c r="K5746" s="8" t="e">
        <f t="shared" si="1034"/>
        <v>#N/A</v>
      </c>
      <c r="L5746" s="7" t="e">
        <f t="shared" si="1035"/>
        <v>#N/A</v>
      </c>
      <c r="M5746" s="8" t="e">
        <f t="shared" si="1012"/>
        <v>#N/A</v>
      </c>
      <c r="N5746" s="8" t="e">
        <f t="shared" si="1013"/>
        <v>#N/A</v>
      </c>
    </row>
    <row r="5747" spans="1:14" ht="15.75" customHeight="1" x14ac:dyDescent="0.35">
      <c r="A5747" s="7">
        <f t="shared" si="1025"/>
        <v>0</v>
      </c>
      <c r="B5747" s="7">
        <f t="shared" si="1026"/>
        <v>0</v>
      </c>
      <c r="C5747" s="7">
        <f t="shared" si="1027"/>
        <v>0</v>
      </c>
      <c r="D5747" s="7">
        <f t="shared" si="1028"/>
        <v>0</v>
      </c>
      <c r="E5747" s="7" t="e">
        <f>IF('Report DCM'!$H5747="In-Stream Video","Rich Media display banner",IF('Report DCM'!$I5747&gt;'Report DCM'!$J5747,"Standard",VLOOKUP(CONCATENATE(bd_adtype,"_",bd_creativetype),tabela,2,FALSE)))</f>
        <v>#N/A</v>
      </c>
      <c r="F5747" s="7">
        <f t="shared" si="1029"/>
        <v>0</v>
      </c>
      <c r="G5747" s="7">
        <f t="shared" si="1030"/>
        <v>0</v>
      </c>
      <c r="H5747" s="7">
        <f t="shared" si="1031"/>
        <v>0</v>
      </c>
      <c r="I5747" s="7">
        <f t="shared" si="1032"/>
        <v>0</v>
      </c>
      <c r="J5747" s="7">
        <f t="shared" si="1033"/>
        <v>0</v>
      </c>
      <c r="K5747" s="8" t="e">
        <f t="shared" si="1034"/>
        <v>#N/A</v>
      </c>
      <c r="L5747" s="7" t="e">
        <f t="shared" si="1035"/>
        <v>#N/A</v>
      </c>
      <c r="M5747" s="8" t="e">
        <f t="shared" si="1012"/>
        <v>#N/A</v>
      </c>
      <c r="N5747" s="8" t="e">
        <f t="shared" si="1013"/>
        <v>#N/A</v>
      </c>
    </row>
    <row r="5748" spans="1:14" ht="15.75" customHeight="1" x14ac:dyDescent="0.35">
      <c r="A5748" s="7">
        <f t="shared" si="1025"/>
        <v>0</v>
      </c>
      <c r="B5748" s="7">
        <f t="shared" si="1026"/>
        <v>0</v>
      </c>
      <c r="C5748" s="7">
        <f t="shared" si="1027"/>
        <v>0</v>
      </c>
      <c r="D5748" s="7">
        <f t="shared" si="1028"/>
        <v>0</v>
      </c>
      <c r="E5748" s="7" t="e">
        <f>IF('Report DCM'!$H5748="In-Stream Video","Rich Media display banner",IF('Report DCM'!$I5748&gt;'Report DCM'!$J5748,"Standard",VLOOKUP(CONCATENATE(bd_adtype,"_",bd_creativetype),tabela,2,FALSE)))</f>
        <v>#N/A</v>
      </c>
      <c r="F5748" s="7">
        <f t="shared" si="1029"/>
        <v>0</v>
      </c>
      <c r="G5748" s="7">
        <f t="shared" si="1030"/>
        <v>0</v>
      </c>
      <c r="H5748" s="7">
        <f t="shared" si="1031"/>
        <v>0</v>
      </c>
      <c r="I5748" s="7">
        <f t="shared" si="1032"/>
        <v>0</v>
      </c>
      <c r="J5748" s="7">
        <f t="shared" si="1033"/>
        <v>0</v>
      </c>
      <c r="K5748" s="8" t="e">
        <f t="shared" si="1034"/>
        <v>#N/A</v>
      </c>
      <c r="L5748" s="7" t="e">
        <f t="shared" si="1035"/>
        <v>#N/A</v>
      </c>
      <c r="M5748" s="8" t="e">
        <f t="shared" si="1012"/>
        <v>#N/A</v>
      </c>
      <c r="N5748" s="8" t="e">
        <f t="shared" si="1013"/>
        <v>#N/A</v>
      </c>
    </row>
    <row r="5749" spans="1:14" ht="15.75" customHeight="1" x14ac:dyDescent="0.35">
      <c r="A5749" s="7">
        <f t="shared" si="1025"/>
        <v>0</v>
      </c>
      <c r="B5749" s="7">
        <f t="shared" si="1026"/>
        <v>0</v>
      </c>
      <c r="C5749" s="7">
        <f t="shared" si="1027"/>
        <v>0</v>
      </c>
      <c r="D5749" s="7">
        <f t="shared" si="1028"/>
        <v>0</v>
      </c>
      <c r="E5749" s="7" t="e">
        <f>IF('Report DCM'!$H5749="In-Stream Video","Rich Media display banner",IF('Report DCM'!$I5749&gt;'Report DCM'!$J5749,"Standard",VLOOKUP(CONCATENATE(bd_adtype,"_",bd_creativetype),tabela,2,FALSE)))</f>
        <v>#N/A</v>
      </c>
      <c r="F5749" s="7">
        <f t="shared" si="1029"/>
        <v>0</v>
      </c>
      <c r="G5749" s="7">
        <f t="shared" si="1030"/>
        <v>0</v>
      </c>
      <c r="H5749" s="7">
        <f t="shared" si="1031"/>
        <v>0</v>
      </c>
      <c r="I5749" s="7">
        <f t="shared" si="1032"/>
        <v>0</v>
      </c>
      <c r="J5749" s="7">
        <f t="shared" si="1033"/>
        <v>0</v>
      </c>
      <c r="K5749" s="8" t="e">
        <f t="shared" si="1034"/>
        <v>#N/A</v>
      </c>
      <c r="L5749" s="7" t="e">
        <f t="shared" si="1035"/>
        <v>#N/A</v>
      </c>
      <c r="M5749" s="8" t="e">
        <f t="shared" si="1012"/>
        <v>#N/A</v>
      </c>
      <c r="N5749" s="8" t="e">
        <f t="shared" si="1013"/>
        <v>#N/A</v>
      </c>
    </row>
    <row r="5750" spans="1:14" ht="15.75" customHeight="1" x14ac:dyDescent="0.35">
      <c r="A5750" s="7">
        <f t="shared" si="1025"/>
        <v>0</v>
      </c>
      <c r="B5750" s="7">
        <f t="shared" si="1026"/>
        <v>0</v>
      </c>
      <c r="C5750" s="7">
        <f t="shared" si="1027"/>
        <v>0</v>
      </c>
      <c r="D5750" s="7">
        <f t="shared" si="1028"/>
        <v>0</v>
      </c>
      <c r="E5750" s="7" t="e">
        <f>IF('Report DCM'!$H5750="In-Stream Video","Rich Media display banner",IF('Report DCM'!$I5750&gt;'Report DCM'!$J5750,"Standard",VLOOKUP(CONCATENATE(bd_adtype,"_",bd_creativetype),tabela,2,FALSE)))</f>
        <v>#N/A</v>
      </c>
      <c r="F5750" s="7">
        <f t="shared" si="1029"/>
        <v>0</v>
      </c>
      <c r="G5750" s="7">
        <f t="shared" si="1030"/>
        <v>0</v>
      </c>
      <c r="H5750" s="7">
        <f t="shared" si="1031"/>
        <v>0</v>
      </c>
      <c r="I5750" s="7">
        <f t="shared" si="1032"/>
        <v>0</v>
      </c>
      <c r="J5750" s="7">
        <f t="shared" si="1033"/>
        <v>0</v>
      </c>
      <c r="K5750" s="8" t="e">
        <f t="shared" si="1034"/>
        <v>#N/A</v>
      </c>
      <c r="L5750" s="7" t="e">
        <f t="shared" si="1035"/>
        <v>#N/A</v>
      </c>
      <c r="M5750" s="8" t="e">
        <f t="shared" si="1012"/>
        <v>#N/A</v>
      </c>
      <c r="N5750" s="8" t="e">
        <f t="shared" si="1013"/>
        <v>#N/A</v>
      </c>
    </row>
    <row r="5751" spans="1:14" ht="15.75" customHeight="1" x14ac:dyDescent="0.35">
      <c r="A5751" s="7">
        <f t="shared" si="1025"/>
        <v>0</v>
      </c>
      <c r="B5751" s="7">
        <f t="shared" si="1026"/>
        <v>0</v>
      </c>
      <c r="C5751" s="7">
        <f t="shared" si="1027"/>
        <v>0</v>
      </c>
      <c r="D5751" s="7">
        <f t="shared" si="1028"/>
        <v>0</v>
      </c>
      <c r="E5751" s="7" t="e">
        <f>IF('Report DCM'!$H5751="In-Stream Video","Rich Media display banner",IF('Report DCM'!$I5751&gt;'Report DCM'!$J5751,"Standard",VLOOKUP(CONCATENATE(bd_adtype,"_",bd_creativetype),tabela,2,FALSE)))</f>
        <v>#N/A</v>
      </c>
      <c r="F5751" s="7">
        <f t="shared" si="1029"/>
        <v>0</v>
      </c>
      <c r="G5751" s="7">
        <f t="shared" si="1030"/>
        <v>0</v>
      </c>
      <c r="H5751" s="7">
        <f t="shared" si="1031"/>
        <v>0</v>
      </c>
      <c r="I5751" s="7">
        <f t="shared" si="1032"/>
        <v>0</v>
      </c>
      <c r="J5751" s="7">
        <f t="shared" si="1033"/>
        <v>0</v>
      </c>
      <c r="K5751" s="8" t="e">
        <f t="shared" si="1034"/>
        <v>#N/A</v>
      </c>
      <c r="L5751" s="7" t="e">
        <f t="shared" si="1035"/>
        <v>#N/A</v>
      </c>
      <c r="M5751" s="8" t="e">
        <f t="shared" si="1012"/>
        <v>#N/A</v>
      </c>
      <c r="N5751" s="8" t="e">
        <f t="shared" si="1013"/>
        <v>#N/A</v>
      </c>
    </row>
    <row r="5752" spans="1:14" ht="15.75" customHeight="1" x14ac:dyDescent="0.35">
      <c r="A5752" s="7">
        <f t="shared" si="1025"/>
        <v>0</v>
      </c>
      <c r="B5752" s="7">
        <f t="shared" si="1026"/>
        <v>0</v>
      </c>
      <c r="C5752" s="7">
        <f t="shared" si="1027"/>
        <v>0</v>
      </c>
      <c r="D5752" s="7">
        <f t="shared" si="1028"/>
        <v>0</v>
      </c>
      <c r="E5752" s="7" t="e">
        <f>IF('Report DCM'!$H5752="In-Stream Video","Rich Media display banner",IF('Report DCM'!$I5752&gt;'Report DCM'!$J5752,"Standard",VLOOKUP(CONCATENATE(bd_adtype,"_",bd_creativetype),tabela,2,FALSE)))</f>
        <v>#N/A</v>
      </c>
      <c r="F5752" s="7">
        <f t="shared" si="1029"/>
        <v>0</v>
      </c>
      <c r="G5752" s="7">
        <f t="shared" si="1030"/>
        <v>0</v>
      </c>
      <c r="H5752" s="7">
        <f t="shared" si="1031"/>
        <v>0</v>
      </c>
      <c r="I5752" s="7">
        <f t="shared" si="1032"/>
        <v>0</v>
      </c>
      <c r="J5752" s="7">
        <f t="shared" si="1033"/>
        <v>0</v>
      </c>
      <c r="K5752" s="8" t="e">
        <f t="shared" si="1034"/>
        <v>#N/A</v>
      </c>
      <c r="L5752" s="7" t="e">
        <f t="shared" si="1035"/>
        <v>#N/A</v>
      </c>
      <c r="M5752" s="8" t="e">
        <f t="shared" si="1012"/>
        <v>#N/A</v>
      </c>
      <c r="N5752" s="8" t="e">
        <f t="shared" si="1013"/>
        <v>#N/A</v>
      </c>
    </row>
    <row r="5753" spans="1:14" ht="15.75" customHeight="1" x14ac:dyDescent="0.35">
      <c r="A5753" s="7">
        <f t="shared" si="1025"/>
        <v>0</v>
      </c>
      <c r="B5753" s="7">
        <f t="shared" si="1026"/>
        <v>0</v>
      </c>
      <c r="C5753" s="7">
        <f t="shared" si="1027"/>
        <v>0</v>
      </c>
      <c r="D5753" s="7">
        <f t="shared" si="1028"/>
        <v>0</v>
      </c>
      <c r="E5753" s="7" t="e">
        <f>IF('Report DCM'!$H5753="In-Stream Video","Rich Media display banner",IF('Report DCM'!$I5753&gt;'Report DCM'!$J5753,"Standard",VLOOKUP(CONCATENATE(bd_adtype,"_",bd_creativetype),tabela,2,FALSE)))</f>
        <v>#N/A</v>
      </c>
      <c r="F5753" s="7">
        <f t="shared" si="1029"/>
        <v>0</v>
      </c>
      <c r="G5753" s="7">
        <f t="shared" si="1030"/>
        <v>0</v>
      </c>
      <c r="H5753" s="7">
        <f t="shared" si="1031"/>
        <v>0</v>
      </c>
      <c r="I5753" s="7">
        <f t="shared" si="1032"/>
        <v>0</v>
      </c>
      <c r="J5753" s="7">
        <f t="shared" si="1033"/>
        <v>0</v>
      </c>
      <c r="K5753" s="8" t="e">
        <f t="shared" si="1034"/>
        <v>#N/A</v>
      </c>
      <c r="L5753" s="7" t="e">
        <f t="shared" si="1035"/>
        <v>#N/A</v>
      </c>
      <c r="M5753" s="8" t="e">
        <f t="shared" si="1012"/>
        <v>#N/A</v>
      </c>
      <c r="N5753" s="8" t="e">
        <f t="shared" si="1013"/>
        <v>#N/A</v>
      </c>
    </row>
    <row r="5754" spans="1:14" ht="15.75" customHeight="1" x14ac:dyDescent="0.35">
      <c r="A5754" s="7">
        <f t="shared" si="1025"/>
        <v>0</v>
      </c>
      <c r="B5754" s="7">
        <f t="shared" si="1026"/>
        <v>0</v>
      </c>
      <c r="C5754" s="7">
        <f t="shared" si="1027"/>
        <v>0</v>
      </c>
      <c r="D5754" s="7">
        <f t="shared" si="1028"/>
        <v>0</v>
      </c>
      <c r="E5754" s="7" t="e">
        <f>IF('Report DCM'!$H5754="In-Stream Video","Rich Media display banner",IF('Report DCM'!$I5754&gt;'Report DCM'!$J5754,"Standard",VLOOKUP(CONCATENATE(bd_adtype,"_",bd_creativetype),tabela,2,FALSE)))</f>
        <v>#N/A</v>
      </c>
      <c r="F5754" s="7">
        <f t="shared" si="1029"/>
        <v>0</v>
      </c>
      <c r="G5754" s="7">
        <f t="shared" si="1030"/>
        <v>0</v>
      </c>
      <c r="H5754" s="7">
        <f t="shared" si="1031"/>
        <v>0</v>
      </c>
      <c r="I5754" s="7">
        <f t="shared" si="1032"/>
        <v>0</v>
      </c>
      <c r="J5754" s="7">
        <f t="shared" si="1033"/>
        <v>0</v>
      </c>
      <c r="K5754" s="8" t="e">
        <f t="shared" si="1034"/>
        <v>#N/A</v>
      </c>
      <c r="L5754" s="7" t="e">
        <f t="shared" si="1035"/>
        <v>#N/A</v>
      </c>
      <c r="M5754" s="8" t="e">
        <f t="shared" si="1012"/>
        <v>#N/A</v>
      </c>
      <c r="N5754" s="8" t="e">
        <f t="shared" si="1013"/>
        <v>#N/A</v>
      </c>
    </row>
    <row r="5755" spans="1:14" ht="15.75" customHeight="1" x14ac:dyDescent="0.35">
      <c r="A5755" s="7">
        <f t="shared" si="1025"/>
        <v>0</v>
      </c>
      <c r="B5755" s="7">
        <f t="shared" si="1026"/>
        <v>0</v>
      </c>
      <c r="C5755" s="7">
        <f t="shared" si="1027"/>
        <v>0</v>
      </c>
      <c r="D5755" s="7">
        <f t="shared" si="1028"/>
        <v>0</v>
      </c>
      <c r="E5755" s="7" t="e">
        <f>IF('Report DCM'!$H5755="In-Stream Video","Rich Media display banner",IF('Report DCM'!$I5755&gt;'Report DCM'!$J5755,"Standard",VLOOKUP(CONCATENATE(bd_adtype,"_",bd_creativetype),tabela,2,FALSE)))</f>
        <v>#N/A</v>
      </c>
      <c r="F5755" s="7">
        <f t="shared" si="1029"/>
        <v>0</v>
      </c>
      <c r="G5755" s="7">
        <f t="shared" si="1030"/>
        <v>0</v>
      </c>
      <c r="H5755" s="7">
        <f t="shared" si="1031"/>
        <v>0</v>
      </c>
      <c r="I5755" s="7">
        <f t="shared" si="1032"/>
        <v>0</v>
      </c>
      <c r="J5755" s="7">
        <f t="shared" si="1033"/>
        <v>0</v>
      </c>
      <c r="K5755" s="8" t="e">
        <f t="shared" si="1034"/>
        <v>#N/A</v>
      </c>
      <c r="L5755" s="7" t="e">
        <f t="shared" si="1035"/>
        <v>#N/A</v>
      </c>
      <c r="M5755" s="8" t="e">
        <f t="shared" si="1012"/>
        <v>#N/A</v>
      </c>
      <c r="N5755" s="8" t="e">
        <f t="shared" si="1013"/>
        <v>#N/A</v>
      </c>
    </row>
    <row r="5756" spans="1:14" ht="15.75" customHeight="1" x14ac:dyDescent="0.35">
      <c r="A5756" s="7">
        <f t="shared" si="1025"/>
        <v>0</v>
      </c>
      <c r="B5756" s="7">
        <f t="shared" si="1026"/>
        <v>0</v>
      </c>
      <c r="C5756" s="7">
        <f t="shared" si="1027"/>
        <v>0</v>
      </c>
      <c r="D5756" s="7">
        <f t="shared" si="1028"/>
        <v>0</v>
      </c>
      <c r="E5756" s="7" t="e">
        <f>IF('Report DCM'!$H5756="In-Stream Video","Rich Media display banner",IF('Report DCM'!$I5756&gt;'Report DCM'!$J5756,"Standard",VLOOKUP(CONCATENATE(bd_adtype,"_",bd_creativetype),tabela,2,FALSE)))</f>
        <v>#N/A</v>
      </c>
      <c r="F5756" s="7">
        <f t="shared" si="1029"/>
        <v>0</v>
      </c>
      <c r="G5756" s="7">
        <f t="shared" si="1030"/>
        <v>0</v>
      </c>
      <c r="H5756" s="7">
        <f t="shared" si="1031"/>
        <v>0</v>
      </c>
      <c r="I5756" s="7">
        <f t="shared" si="1032"/>
        <v>0</v>
      </c>
      <c r="J5756" s="7">
        <f t="shared" si="1033"/>
        <v>0</v>
      </c>
      <c r="K5756" s="8" t="e">
        <f t="shared" si="1034"/>
        <v>#N/A</v>
      </c>
      <c r="L5756" s="7" t="e">
        <f t="shared" si="1035"/>
        <v>#N/A</v>
      </c>
      <c r="M5756" s="8" t="e">
        <f t="shared" si="1012"/>
        <v>#N/A</v>
      </c>
      <c r="N5756" s="8" t="e">
        <f t="shared" si="1013"/>
        <v>#N/A</v>
      </c>
    </row>
    <row r="5757" spans="1:14" ht="15.75" customHeight="1" x14ac:dyDescent="0.35">
      <c r="A5757" s="7">
        <f t="shared" si="1025"/>
        <v>0</v>
      </c>
      <c r="B5757" s="7">
        <f t="shared" si="1026"/>
        <v>0</v>
      </c>
      <c r="C5757" s="7">
        <f t="shared" si="1027"/>
        <v>0</v>
      </c>
      <c r="D5757" s="7">
        <f t="shared" si="1028"/>
        <v>0</v>
      </c>
      <c r="E5757" s="7" t="e">
        <f>IF('Report DCM'!$H5757="In-Stream Video","Rich Media display banner",IF('Report DCM'!$I5757&gt;'Report DCM'!$J5757,"Standard",VLOOKUP(CONCATENATE(bd_adtype,"_",bd_creativetype),tabela,2,FALSE)))</f>
        <v>#N/A</v>
      </c>
      <c r="F5757" s="7">
        <f t="shared" si="1029"/>
        <v>0</v>
      </c>
      <c r="G5757" s="7">
        <f t="shared" si="1030"/>
        <v>0</v>
      </c>
      <c r="H5757" s="7">
        <f t="shared" si="1031"/>
        <v>0</v>
      </c>
      <c r="I5757" s="7">
        <f t="shared" si="1032"/>
        <v>0</v>
      </c>
      <c r="J5757" s="7">
        <f t="shared" si="1033"/>
        <v>0</v>
      </c>
      <c r="K5757" s="8" t="e">
        <f t="shared" si="1034"/>
        <v>#N/A</v>
      </c>
      <c r="L5757" s="7" t="e">
        <f t="shared" si="1035"/>
        <v>#N/A</v>
      </c>
      <c r="M5757" s="8" t="e">
        <f t="shared" si="1012"/>
        <v>#N/A</v>
      </c>
      <c r="N5757" s="8" t="e">
        <f t="shared" si="1013"/>
        <v>#N/A</v>
      </c>
    </row>
    <row r="5758" spans="1:14" ht="15.75" customHeight="1" x14ac:dyDescent="0.35">
      <c r="A5758" s="7">
        <f t="shared" si="1025"/>
        <v>0</v>
      </c>
      <c r="B5758" s="7">
        <f t="shared" si="1026"/>
        <v>0</v>
      </c>
      <c r="C5758" s="7">
        <f t="shared" si="1027"/>
        <v>0</v>
      </c>
      <c r="D5758" s="7">
        <f t="shared" si="1028"/>
        <v>0</v>
      </c>
      <c r="E5758" s="7" t="e">
        <f>IF('Report DCM'!$H5758="In-Stream Video","Rich Media display banner",IF('Report DCM'!$I5758&gt;'Report DCM'!$J5758,"Standard",VLOOKUP(CONCATENATE(bd_adtype,"_",bd_creativetype),tabela,2,FALSE)))</f>
        <v>#N/A</v>
      </c>
      <c r="F5758" s="7">
        <f t="shared" si="1029"/>
        <v>0</v>
      </c>
      <c r="G5758" s="7">
        <f t="shared" si="1030"/>
        <v>0</v>
      </c>
      <c r="H5758" s="7">
        <f t="shared" si="1031"/>
        <v>0</v>
      </c>
      <c r="I5758" s="7">
        <f t="shared" si="1032"/>
        <v>0</v>
      </c>
      <c r="J5758" s="7">
        <f t="shared" si="1033"/>
        <v>0</v>
      </c>
      <c r="K5758" s="8" t="e">
        <f t="shared" si="1034"/>
        <v>#N/A</v>
      </c>
      <c r="L5758" s="7" t="e">
        <f t="shared" si="1035"/>
        <v>#N/A</v>
      </c>
      <c r="M5758" s="8" t="e">
        <f t="shared" si="1012"/>
        <v>#N/A</v>
      </c>
      <c r="N5758" s="8" t="e">
        <f t="shared" si="1013"/>
        <v>#N/A</v>
      </c>
    </row>
    <row r="5759" spans="1:14" ht="15.75" customHeight="1" x14ac:dyDescent="0.35">
      <c r="A5759" s="7">
        <f t="shared" si="1025"/>
        <v>0</v>
      </c>
      <c r="B5759" s="7">
        <f t="shared" si="1026"/>
        <v>0</v>
      </c>
      <c r="C5759" s="7">
        <f t="shared" si="1027"/>
        <v>0</v>
      </c>
      <c r="D5759" s="7">
        <f t="shared" si="1028"/>
        <v>0</v>
      </c>
      <c r="E5759" s="7" t="e">
        <f>IF('Report DCM'!$H5759="In-Stream Video","Rich Media display banner",IF('Report DCM'!$I5759&gt;'Report DCM'!$J5759,"Standard",VLOOKUP(CONCATENATE(bd_adtype,"_",bd_creativetype),tabela,2,FALSE)))</f>
        <v>#N/A</v>
      </c>
      <c r="F5759" s="7">
        <f t="shared" si="1029"/>
        <v>0</v>
      </c>
      <c r="G5759" s="7">
        <f t="shared" si="1030"/>
        <v>0</v>
      </c>
      <c r="H5759" s="7">
        <f t="shared" si="1031"/>
        <v>0</v>
      </c>
      <c r="I5759" s="7">
        <f t="shared" si="1032"/>
        <v>0</v>
      </c>
      <c r="J5759" s="7">
        <f t="shared" si="1033"/>
        <v>0</v>
      </c>
      <c r="K5759" s="8" t="e">
        <f t="shared" si="1034"/>
        <v>#N/A</v>
      </c>
      <c r="L5759" s="7" t="e">
        <f t="shared" si="1035"/>
        <v>#N/A</v>
      </c>
      <c r="M5759" s="8" t="e">
        <f t="shared" si="1012"/>
        <v>#N/A</v>
      </c>
      <c r="N5759" s="8" t="e">
        <f t="shared" si="1013"/>
        <v>#N/A</v>
      </c>
    </row>
    <row r="5760" spans="1:14" ht="15.75" customHeight="1" x14ac:dyDescent="0.35">
      <c r="A5760" s="7">
        <f t="shared" si="1025"/>
        <v>0</v>
      </c>
      <c r="B5760" s="7">
        <f t="shared" si="1026"/>
        <v>0</v>
      </c>
      <c r="C5760" s="7">
        <f t="shared" si="1027"/>
        <v>0</v>
      </c>
      <c r="D5760" s="7">
        <f t="shared" si="1028"/>
        <v>0</v>
      </c>
      <c r="E5760" s="7" t="e">
        <f>IF('Report DCM'!$H5760="In-Stream Video","Rich Media display banner",IF('Report DCM'!$I5760&gt;'Report DCM'!$J5760,"Standard",VLOOKUP(CONCATENATE(bd_adtype,"_",bd_creativetype),tabela,2,FALSE)))</f>
        <v>#N/A</v>
      </c>
      <c r="F5760" s="7">
        <f t="shared" si="1029"/>
        <v>0</v>
      </c>
      <c r="G5760" s="7">
        <f t="shared" si="1030"/>
        <v>0</v>
      </c>
      <c r="H5760" s="7">
        <f t="shared" si="1031"/>
        <v>0</v>
      </c>
      <c r="I5760" s="7">
        <f t="shared" si="1032"/>
        <v>0</v>
      </c>
      <c r="J5760" s="7">
        <f t="shared" si="1033"/>
        <v>0</v>
      </c>
      <c r="K5760" s="8" t="e">
        <f t="shared" si="1034"/>
        <v>#N/A</v>
      </c>
      <c r="L5760" s="7" t="e">
        <f t="shared" si="1035"/>
        <v>#N/A</v>
      </c>
      <c r="M5760" s="8" t="e">
        <f t="shared" si="1012"/>
        <v>#N/A</v>
      </c>
      <c r="N5760" s="8" t="e">
        <f t="shared" si="1013"/>
        <v>#N/A</v>
      </c>
    </row>
    <row r="5761" spans="1:14" ht="15.75" customHeight="1" x14ac:dyDescent="0.35">
      <c r="A5761" s="7">
        <f t="shared" si="1025"/>
        <v>0</v>
      </c>
      <c r="B5761" s="7">
        <f t="shared" si="1026"/>
        <v>0</v>
      </c>
      <c r="C5761" s="7">
        <f t="shared" si="1027"/>
        <v>0</v>
      </c>
      <c r="D5761" s="7">
        <f t="shared" si="1028"/>
        <v>0</v>
      </c>
      <c r="E5761" s="7" t="e">
        <f>IF('Report DCM'!$H5761="In-Stream Video","Rich Media display banner",IF('Report DCM'!$I5761&gt;'Report DCM'!$J5761,"Standard",VLOOKUP(CONCATENATE(bd_adtype,"_",bd_creativetype),tabela,2,FALSE)))</f>
        <v>#N/A</v>
      </c>
      <c r="F5761" s="7">
        <f t="shared" si="1029"/>
        <v>0</v>
      </c>
      <c r="G5761" s="7">
        <f t="shared" si="1030"/>
        <v>0</v>
      </c>
      <c r="H5761" s="7">
        <f t="shared" si="1031"/>
        <v>0</v>
      </c>
      <c r="I5761" s="7">
        <f t="shared" si="1032"/>
        <v>0</v>
      </c>
      <c r="J5761" s="7">
        <f t="shared" si="1033"/>
        <v>0</v>
      </c>
      <c r="K5761" s="8" t="e">
        <f t="shared" si="1034"/>
        <v>#N/A</v>
      </c>
      <c r="L5761" s="7" t="e">
        <f t="shared" si="1035"/>
        <v>#N/A</v>
      </c>
      <c r="M5761" s="8" t="e">
        <f t="shared" si="1012"/>
        <v>#N/A</v>
      </c>
      <c r="N5761" s="8" t="e">
        <f t="shared" si="1013"/>
        <v>#N/A</v>
      </c>
    </row>
    <row r="5762" spans="1:14" ht="15.75" customHeight="1" x14ac:dyDescent="0.35">
      <c r="A5762" s="7">
        <f t="shared" ref="A5762:A5825" si="1036">bd_campaign</f>
        <v>0</v>
      </c>
      <c r="B5762" s="7">
        <f t="shared" ref="B5762:B5825" si="1037">bd_site</f>
        <v>0</v>
      </c>
      <c r="C5762" s="7">
        <f t="shared" ref="C5762:C5825" si="1038">bd_placement</f>
        <v>0</v>
      </c>
      <c r="D5762" s="7">
        <f t="shared" ref="D5762:D5825" si="1039">bd_placementID</f>
        <v>0</v>
      </c>
      <c r="E5762" s="7" t="e">
        <f>IF('Report DCM'!$H5762="In-Stream Video","Rich Media display banner",IF('Report DCM'!$I5762&gt;'Report DCM'!$J5762,"Standard",VLOOKUP(CONCATENATE(bd_adtype,"_",bd_creativetype),tabela,2,FALSE)))</f>
        <v>#N/A</v>
      </c>
      <c r="F5762" s="7">
        <f t="shared" ref="F5762:F5825" si="1040">bd_ad</f>
        <v>0</v>
      </c>
      <c r="G5762" s="7">
        <f t="shared" ref="G5762:G5825" si="1041">bd_adid</f>
        <v>0</v>
      </c>
      <c r="H5762" s="7">
        <f t="shared" ref="H5762:H5825" si="1042">bd_creativetype</f>
        <v>0</v>
      </c>
      <c r="I5762" s="7">
        <f t="shared" ref="I5762:I5825" si="1043">bd_impression</f>
        <v>0</v>
      </c>
      <c r="J5762" s="7">
        <f t="shared" ref="J5762:J5825" si="1044">bd_clicks</f>
        <v>0</v>
      </c>
      <c r="K5762" s="8" t="e">
        <f t="shared" ref="K5762:K5825" si="1045">VLOOKUP(E5762,tabela,2,FALSE)</f>
        <v>#N/A</v>
      </c>
      <c r="L5762" s="7" t="e">
        <f t="shared" ref="L5762:L5825" si="1046">VLOOKUP(E5762,tabela,3,FALSE)</f>
        <v>#N/A</v>
      </c>
      <c r="M5762" s="8" t="e">
        <f t="shared" si="1012"/>
        <v>#N/A</v>
      </c>
      <c r="N5762" s="8" t="e">
        <f t="shared" si="1013"/>
        <v>#N/A</v>
      </c>
    </row>
    <row r="5763" spans="1:14" ht="15.75" customHeight="1" x14ac:dyDescent="0.35">
      <c r="A5763" s="7">
        <f t="shared" si="1036"/>
        <v>0</v>
      </c>
      <c r="B5763" s="7">
        <f t="shared" si="1037"/>
        <v>0</v>
      </c>
      <c r="C5763" s="7">
        <f t="shared" si="1038"/>
        <v>0</v>
      </c>
      <c r="D5763" s="7">
        <f t="shared" si="1039"/>
        <v>0</v>
      </c>
      <c r="E5763" s="7" t="e">
        <f>IF('Report DCM'!$H5763="In-Stream Video","Rich Media display banner",IF('Report DCM'!$I5763&gt;'Report DCM'!$J5763,"Standard",VLOOKUP(CONCATENATE(bd_adtype,"_",bd_creativetype),tabela,2,FALSE)))</f>
        <v>#N/A</v>
      </c>
      <c r="F5763" s="7">
        <f t="shared" si="1040"/>
        <v>0</v>
      </c>
      <c r="G5763" s="7">
        <f t="shared" si="1041"/>
        <v>0</v>
      </c>
      <c r="H5763" s="7">
        <f t="shared" si="1042"/>
        <v>0</v>
      </c>
      <c r="I5763" s="7">
        <f t="shared" si="1043"/>
        <v>0</v>
      </c>
      <c r="J5763" s="7">
        <f t="shared" si="1044"/>
        <v>0</v>
      </c>
      <c r="K5763" s="8" t="e">
        <f t="shared" si="1045"/>
        <v>#N/A</v>
      </c>
      <c r="L5763" s="7" t="e">
        <f t="shared" si="1046"/>
        <v>#N/A</v>
      </c>
      <c r="M5763" s="8" t="e">
        <f t="shared" si="1012"/>
        <v>#N/A</v>
      </c>
      <c r="N5763" s="8" t="e">
        <f t="shared" si="1013"/>
        <v>#N/A</v>
      </c>
    </row>
    <row r="5764" spans="1:14" ht="15.75" customHeight="1" x14ac:dyDescent="0.35">
      <c r="A5764" s="7">
        <f t="shared" si="1036"/>
        <v>0</v>
      </c>
      <c r="B5764" s="7">
        <f t="shared" si="1037"/>
        <v>0</v>
      </c>
      <c r="C5764" s="7">
        <f t="shared" si="1038"/>
        <v>0</v>
      </c>
      <c r="D5764" s="7">
        <f t="shared" si="1039"/>
        <v>0</v>
      </c>
      <c r="E5764" s="7" t="e">
        <f>IF('Report DCM'!$H5764="In-Stream Video","Rich Media display banner",IF('Report DCM'!$I5764&gt;'Report DCM'!$J5764,"Standard",VLOOKUP(CONCATENATE(bd_adtype,"_",bd_creativetype),tabela,2,FALSE)))</f>
        <v>#N/A</v>
      </c>
      <c r="F5764" s="7">
        <f t="shared" si="1040"/>
        <v>0</v>
      </c>
      <c r="G5764" s="7">
        <f t="shared" si="1041"/>
        <v>0</v>
      </c>
      <c r="H5764" s="7">
        <f t="shared" si="1042"/>
        <v>0</v>
      </c>
      <c r="I5764" s="7">
        <f t="shared" si="1043"/>
        <v>0</v>
      </c>
      <c r="J5764" s="7">
        <f t="shared" si="1044"/>
        <v>0</v>
      </c>
      <c r="K5764" s="8" t="e">
        <f t="shared" si="1045"/>
        <v>#N/A</v>
      </c>
      <c r="L5764" s="7" t="e">
        <f t="shared" si="1046"/>
        <v>#N/A</v>
      </c>
      <c r="M5764" s="8" t="e">
        <f t="shared" si="1012"/>
        <v>#N/A</v>
      </c>
      <c r="N5764" s="8" t="e">
        <f t="shared" si="1013"/>
        <v>#N/A</v>
      </c>
    </row>
    <row r="5765" spans="1:14" ht="15.75" customHeight="1" x14ac:dyDescent="0.35">
      <c r="A5765" s="7">
        <f t="shared" si="1036"/>
        <v>0</v>
      </c>
      <c r="B5765" s="7">
        <f t="shared" si="1037"/>
        <v>0</v>
      </c>
      <c r="C5765" s="7">
        <f t="shared" si="1038"/>
        <v>0</v>
      </c>
      <c r="D5765" s="7">
        <f t="shared" si="1039"/>
        <v>0</v>
      </c>
      <c r="E5765" s="7" t="e">
        <f>IF('Report DCM'!$H5765="In-Stream Video","Rich Media display banner",IF('Report DCM'!$I5765&gt;'Report DCM'!$J5765,"Standard",VLOOKUP(CONCATENATE(bd_adtype,"_",bd_creativetype),tabela,2,FALSE)))</f>
        <v>#N/A</v>
      </c>
      <c r="F5765" s="7">
        <f t="shared" si="1040"/>
        <v>0</v>
      </c>
      <c r="G5765" s="7">
        <f t="shared" si="1041"/>
        <v>0</v>
      </c>
      <c r="H5765" s="7">
        <f t="shared" si="1042"/>
        <v>0</v>
      </c>
      <c r="I5765" s="7">
        <f t="shared" si="1043"/>
        <v>0</v>
      </c>
      <c r="J5765" s="7">
        <f t="shared" si="1044"/>
        <v>0</v>
      </c>
      <c r="K5765" s="8" t="e">
        <f t="shared" si="1045"/>
        <v>#N/A</v>
      </c>
      <c r="L5765" s="7" t="e">
        <f t="shared" si="1046"/>
        <v>#N/A</v>
      </c>
      <c r="M5765" s="8" t="e">
        <f t="shared" si="1012"/>
        <v>#N/A</v>
      </c>
      <c r="N5765" s="8" t="e">
        <f t="shared" si="1013"/>
        <v>#N/A</v>
      </c>
    </row>
    <row r="5766" spans="1:14" ht="15.75" customHeight="1" x14ac:dyDescent="0.35">
      <c r="A5766" s="7">
        <f t="shared" si="1036"/>
        <v>0</v>
      </c>
      <c r="B5766" s="7">
        <f t="shared" si="1037"/>
        <v>0</v>
      </c>
      <c r="C5766" s="7">
        <f t="shared" si="1038"/>
        <v>0</v>
      </c>
      <c r="D5766" s="7">
        <f t="shared" si="1039"/>
        <v>0</v>
      </c>
      <c r="E5766" s="7" t="e">
        <f>IF('Report DCM'!$H5766="In-Stream Video","Rich Media display banner",IF('Report DCM'!$I5766&gt;'Report DCM'!$J5766,"Standard",VLOOKUP(CONCATENATE(bd_adtype,"_",bd_creativetype),tabela,2,FALSE)))</f>
        <v>#N/A</v>
      </c>
      <c r="F5766" s="7">
        <f t="shared" si="1040"/>
        <v>0</v>
      </c>
      <c r="G5766" s="7">
        <f t="shared" si="1041"/>
        <v>0</v>
      </c>
      <c r="H5766" s="7">
        <f t="shared" si="1042"/>
        <v>0</v>
      </c>
      <c r="I5766" s="7">
        <f t="shared" si="1043"/>
        <v>0</v>
      </c>
      <c r="J5766" s="7">
        <f t="shared" si="1044"/>
        <v>0</v>
      </c>
      <c r="K5766" s="8" t="e">
        <f t="shared" si="1045"/>
        <v>#N/A</v>
      </c>
      <c r="L5766" s="7" t="e">
        <f t="shared" si="1046"/>
        <v>#N/A</v>
      </c>
      <c r="M5766" s="8" t="e">
        <f t="shared" si="1012"/>
        <v>#N/A</v>
      </c>
      <c r="N5766" s="8" t="e">
        <f t="shared" si="1013"/>
        <v>#N/A</v>
      </c>
    </row>
    <row r="5767" spans="1:14" ht="15.75" customHeight="1" x14ac:dyDescent="0.35">
      <c r="A5767" s="7">
        <f t="shared" si="1036"/>
        <v>0</v>
      </c>
      <c r="B5767" s="7">
        <f t="shared" si="1037"/>
        <v>0</v>
      </c>
      <c r="C5767" s="7">
        <f t="shared" si="1038"/>
        <v>0</v>
      </c>
      <c r="D5767" s="7">
        <f t="shared" si="1039"/>
        <v>0</v>
      </c>
      <c r="E5767" s="7" t="e">
        <f>IF('Report DCM'!$H5767="In-Stream Video","Rich Media display banner",IF('Report DCM'!$I5767&gt;'Report DCM'!$J5767,"Standard",VLOOKUP(CONCATENATE(bd_adtype,"_",bd_creativetype),tabela,2,FALSE)))</f>
        <v>#N/A</v>
      </c>
      <c r="F5767" s="7">
        <f t="shared" si="1040"/>
        <v>0</v>
      </c>
      <c r="G5767" s="7">
        <f t="shared" si="1041"/>
        <v>0</v>
      </c>
      <c r="H5767" s="7">
        <f t="shared" si="1042"/>
        <v>0</v>
      </c>
      <c r="I5767" s="7">
        <f t="shared" si="1043"/>
        <v>0</v>
      </c>
      <c r="J5767" s="7">
        <f t="shared" si="1044"/>
        <v>0</v>
      </c>
      <c r="K5767" s="8" t="e">
        <f t="shared" si="1045"/>
        <v>#N/A</v>
      </c>
      <c r="L5767" s="7" t="e">
        <f t="shared" si="1046"/>
        <v>#N/A</v>
      </c>
      <c r="M5767" s="8" t="e">
        <f t="shared" si="1012"/>
        <v>#N/A</v>
      </c>
      <c r="N5767" s="8" t="e">
        <f t="shared" si="1013"/>
        <v>#N/A</v>
      </c>
    </row>
    <row r="5768" spans="1:14" ht="15.75" customHeight="1" x14ac:dyDescent="0.35">
      <c r="A5768" s="7">
        <f t="shared" si="1036"/>
        <v>0</v>
      </c>
      <c r="B5768" s="7">
        <f t="shared" si="1037"/>
        <v>0</v>
      </c>
      <c r="C5768" s="7">
        <f t="shared" si="1038"/>
        <v>0</v>
      </c>
      <c r="D5768" s="7">
        <f t="shared" si="1039"/>
        <v>0</v>
      </c>
      <c r="E5768" s="7" t="e">
        <f>IF('Report DCM'!$H5768="In-Stream Video","Rich Media display banner",IF('Report DCM'!$I5768&gt;'Report DCM'!$J5768,"Standard",VLOOKUP(CONCATENATE(bd_adtype,"_",bd_creativetype),tabela,2,FALSE)))</f>
        <v>#N/A</v>
      </c>
      <c r="F5768" s="7">
        <f t="shared" si="1040"/>
        <v>0</v>
      </c>
      <c r="G5768" s="7">
        <f t="shared" si="1041"/>
        <v>0</v>
      </c>
      <c r="H5768" s="7">
        <f t="shared" si="1042"/>
        <v>0</v>
      </c>
      <c r="I5768" s="7">
        <f t="shared" si="1043"/>
        <v>0</v>
      </c>
      <c r="J5768" s="7">
        <f t="shared" si="1044"/>
        <v>0</v>
      </c>
      <c r="K5768" s="8" t="e">
        <f t="shared" si="1045"/>
        <v>#N/A</v>
      </c>
      <c r="L5768" s="7" t="e">
        <f t="shared" si="1046"/>
        <v>#N/A</v>
      </c>
      <c r="M5768" s="8" t="e">
        <f t="shared" si="1012"/>
        <v>#N/A</v>
      </c>
      <c r="N5768" s="8" t="e">
        <f t="shared" si="1013"/>
        <v>#N/A</v>
      </c>
    </row>
    <row r="5769" spans="1:14" ht="15.75" customHeight="1" x14ac:dyDescent="0.35">
      <c r="A5769" s="7">
        <f t="shared" si="1036"/>
        <v>0</v>
      </c>
      <c r="B5769" s="7">
        <f t="shared" si="1037"/>
        <v>0</v>
      </c>
      <c r="C5769" s="7">
        <f t="shared" si="1038"/>
        <v>0</v>
      </c>
      <c r="D5769" s="7">
        <f t="shared" si="1039"/>
        <v>0</v>
      </c>
      <c r="E5769" s="7" t="e">
        <f>IF('Report DCM'!$H5769="In-Stream Video","Rich Media display banner",IF('Report DCM'!$I5769&gt;'Report DCM'!$J5769,"Standard",VLOOKUP(CONCATENATE(bd_adtype,"_",bd_creativetype),tabela,2,FALSE)))</f>
        <v>#N/A</v>
      </c>
      <c r="F5769" s="7">
        <f t="shared" si="1040"/>
        <v>0</v>
      </c>
      <c r="G5769" s="7">
        <f t="shared" si="1041"/>
        <v>0</v>
      </c>
      <c r="H5769" s="7">
        <f t="shared" si="1042"/>
        <v>0</v>
      </c>
      <c r="I5769" s="7">
        <f t="shared" si="1043"/>
        <v>0</v>
      </c>
      <c r="J5769" s="7">
        <f t="shared" si="1044"/>
        <v>0</v>
      </c>
      <c r="K5769" s="8" t="e">
        <f t="shared" si="1045"/>
        <v>#N/A</v>
      </c>
      <c r="L5769" s="7" t="e">
        <f t="shared" si="1046"/>
        <v>#N/A</v>
      </c>
      <c r="M5769" s="8" t="e">
        <f t="shared" si="1012"/>
        <v>#N/A</v>
      </c>
      <c r="N5769" s="8" t="e">
        <f t="shared" si="1013"/>
        <v>#N/A</v>
      </c>
    </row>
    <row r="5770" spans="1:14" ht="15.75" customHeight="1" x14ac:dyDescent="0.35">
      <c r="A5770" s="7">
        <f t="shared" si="1036"/>
        <v>0</v>
      </c>
      <c r="B5770" s="7">
        <f t="shared" si="1037"/>
        <v>0</v>
      </c>
      <c r="C5770" s="7">
        <f t="shared" si="1038"/>
        <v>0</v>
      </c>
      <c r="D5770" s="7">
        <f t="shared" si="1039"/>
        <v>0</v>
      </c>
      <c r="E5770" s="7" t="e">
        <f>IF('Report DCM'!$H5770="In-Stream Video","Rich Media display banner",IF('Report DCM'!$I5770&gt;'Report DCM'!$J5770,"Standard",VLOOKUP(CONCATENATE(bd_adtype,"_",bd_creativetype),tabela,2,FALSE)))</f>
        <v>#N/A</v>
      </c>
      <c r="F5770" s="7">
        <f t="shared" si="1040"/>
        <v>0</v>
      </c>
      <c r="G5770" s="7">
        <f t="shared" si="1041"/>
        <v>0</v>
      </c>
      <c r="H5770" s="7">
        <f t="shared" si="1042"/>
        <v>0</v>
      </c>
      <c r="I5770" s="7">
        <f t="shared" si="1043"/>
        <v>0</v>
      </c>
      <c r="J5770" s="7">
        <f t="shared" si="1044"/>
        <v>0</v>
      </c>
      <c r="K5770" s="8" t="e">
        <f t="shared" si="1045"/>
        <v>#N/A</v>
      </c>
      <c r="L5770" s="7" t="e">
        <f t="shared" si="1046"/>
        <v>#N/A</v>
      </c>
      <c r="M5770" s="8" t="e">
        <f t="shared" si="1012"/>
        <v>#N/A</v>
      </c>
      <c r="N5770" s="8" t="e">
        <f t="shared" si="1013"/>
        <v>#N/A</v>
      </c>
    </row>
    <row r="5771" spans="1:14" ht="15.75" customHeight="1" x14ac:dyDescent="0.35">
      <c r="A5771" s="7">
        <f t="shared" si="1036"/>
        <v>0</v>
      </c>
      <c r="B5771" s="7">
        <f t="shared" si="1037"/>
        <v>0</v>
      </c>
      <c r="C5771" s="7">
        <f t="shared" si="1038"/>
        <v>0</v>
      </c>
      <c r="D5771" s="7">
        <f t="shared" si="1039"/>
        <v>0</v>
      </c>
      <c r="E5771" s="7" t="e">
        <f>IF('Report DCM'!$H5771="In-Stream Video","Rich Media display banner",IF('Report DCM'!$I5771&gt;'Report DCM'!$J5771,"Standard",VLOOKUP(CONCATENATE(bd_adtype,"_",bd_creativetype),tabela,2,FALSE)))</f>
        <v>#N/A</v>
      </c>
      <c r="F5771" s="7">
        <f t="shared" si="1040"/>
        <v>0</v>
      </c>
      <c r="G5771" s="7">
        <f t="shared" si="1041"/>
        <v>0</v>
      </c>
      <c r="H5771" s="7">
        <f t="shared" si="1042"/>
        <v>0</v>
      </c>
      <c r="I5771" s="7">
        <f t="shared" si="1043"/>
        <v>0</v>
      </c>
      <c r="J5771" s="7">
        <f t="shared" si="1044"/>
        <v>0</v>
      </c>
      <c r="K5771" s="8" t="e">
        <f t="shared" si="1045"/>
        <v>#N/A</v>
      </c>
      <c r="L5771" s="7" t="e">
        <f t="shared" si="1046"/>
        <v>#N/A</v>
      </c>
      <c r="M5771" s="8" t="e">
        <f t="shared" si="1012"/>
        <v>#N/A</v>
      </c>
      <c r="N5771" s="8" t="e">
        <f t="shared" si="1013"/>
        <v>#N/A</v>
      </c>
    </row>
    <row r="5772" spans="1:14" ht="15.75" customHeight="1" x14ac:dyDescent="0.35">
      <c r="A5772" s="7">
        <f t="shared" si="1036"/>
        <v>0</v>
      </c>
      <c r="B5772" s="7">
        <f t="shared" si="1037"/>
        <v>0</v>
      </c>
      <c r="C5772" s="7">
        <f t="shared" si="1038"/>
        <v>0</v>
      </c>
      <c r="D5772" s="7">
        <f t="shared" si="1039"/>
        <v>0</v>
      </c>
      <c r="E5772" s="7" t="e">
        <f>IF('Report DCM'!$H5772="In-Stream Video","Rich Media display banner",IF('Report DCM'!$I5772&gt;'Report DCM'!$J5772,"Standard",VLOOKUP(CONCATENATE(bd_adtype,"_",bd_creativetype),tabela,2,FALSE)))</f>
        <v>#N/A</v>
      </c>
      <c r="F5772" s="7">
        <f t="shared" si="1040"/>
        <v>0</v>
      </c>
      <c r="G5772" s="7">
        <f t="shared" si="1041"/>
        <v>0</v>
      </c>
      <c r="H5772" s="7">
        <f t="shared" si="1042"/>
        <v>0</v>
      </c>
      <c r="I5772" s="7">
        <f t="shared" si="1043"/>
        <v>0</v>
      </c>
      <c r="J5772" s="7">
        <f t="shared" si="1044"/>
        <v>0</v>
      </c>
      <c r="K5772" s="8" t="e">
        <f t="shared" si="1045"/>
        <v>#N/A</v>
      </c>
      <c r="L5772" s="7" t="e">
        <f t="shared" si="1046"/>
        <v>#N/A</v>
      </c>
      <c r="M5772" s="8" t="e">
        <f t="shared" si="1012"/>
        <v>#N/A</v>
      </c>
      <c r="N5772" s="8" t="e">
        <f t="shared" si="1013"/>
        <v>#N/A</v>
      </c>
    </row>
    <row r="5773" spans="1:14" ht="15.75" customHeight="1" x14ac:dyDescent="0.35">
      <c r="A5773" s="7">
        <f t="shared" si="1036"/>
        <v>0</v>
      </c>
      <c r="B5773" s="7">
        <f t="shared" si="1037"/>
        <v>0</v>
      </c>
      <c r="C5773" s="7">
        <f t="shared" si="1038"/>
        <v>0</v>
      </c>
      <c r="D5773" s="7">
        <f t="shared" si="1039"/>
        <v>0</v>
      </c>
      <c r="E5773" s="7" t="e">
        <f>IF('Report DCM'!$H5773="In-Stream Video","Rich Media display banner",IF('Report DCM'!$I5773&gt;'Report DCM'!$J5773,"Standard",VLOOKUP(CONCATENATE(bd_adtype,"_",bd_creativetype),tabela,2,FALSE)))</f>
        <v>#N/A</v>
      </c>
      <c r="F5773" s="7">
        <f t="shared" si="1040"/>
        <v>0</v>
      </c>
      <c r="G5773" s="7">
        <f t="shared" si="1041"/>
        <v>0</v>
      </c>
      <c r="H5773" s="7">
        <f t="shared" si="1042"/>
        <v>0</v>
      </c>
      <c r="I5773" s="7">
        <f t="shared" si="1043"/>
        <v>0</v>
      </c>
      <c r="J5773" s="7">
        <f t="shared" si="1044"/>
        <v>0</v>
      </c>
      <c r="K5773" s="8" t="e">
        <f t="shared" si="1045"/>
        <v>#N/A</v>
      </c>
      <c r="L5773" s="7" t="e">
        <f t="shared" si="1046"/>
        <v>#N/A</v>
      </c>
      <c r="M5773" s="8" t="e">
        <f t="shared" si="1012"/>
        <v>#N/A</v>
      </c>
      <c r="N5773" s="8" t="e">
        <f t="shared" si="1013"/>
        <v>#N/A</v>
      </c>
    </row>
    <row r="5774" spans="1:14" ht="15.75" customHeight="1" x14ac:dyDescent="0.35">
      <c r="A5774" s="7">
        <f t="shared" si="1036"/>
        <v>0</v>
      </c>
      <c r="B5774" s="7">
        <f t="shared" si="1037"/>
        <v>0</v>
      </c>
      <c r="C5774" s="7">
        <f t="shared" si="1038"/>
        <v>0</v>
      </c>
      <c r="D5774" s="7">
        <f t="shared" si="1039"/>
        <v>0</v>
      </c>
      <c r="E5774" s="7" t="e">
        <f>IF('Report DCM'!$H5774="In-Stream Video","Rich Media display banner",IF('Report DCM'!$I5774&gt;'Report DCM'!$J5774,"Standard",VLOOKUP(CONCATENATE(bd_adtype,"_",bd_creativetype),tabela,2,FALSE)))</f>
        <v>#N/A</v>
      </c>
      <c r="F5774" s="7">
        <f t="shared" si="1040"/>
        <v>0</v>
      </c>
      <c r="G5774" s="7">
        <f t="shared" si="1041"/>
        <v>0</v>
      </c>
      <c r="H5774" s="7">
        <f t="shared" si="1042"/>
        <v>0</v>
      </c>
      <c r="I5774" s="7">
        <f t="shared" si="1043"/>
        <v>0</v>
      </c>
      <c r="J5774" s="7">
        <f t="shared" si="1044"/>
        <v>0</v>
      </c>
      <c r="K5774" s="8" t="e">
        <f t="shared" si="1045"/>
        <v>#N/A</v>
      </c>
      <c r="L5774" s="7" t="e">
        <f t="shared" si="1046"/>
        <v>#N/A</v>
      </c>
      <c r="M5774" s="8" t="e">
        <f t="shared" si="1012"/>
        <v>#N/A</v>
      </c>
      <c r="N5774" s="8" t="e">
        <f t="shared" si="1013"/>
        <v>#N/A</v>
      </c>
    </row>
    <row r="5775" spans="1:14" ht="15.75" customHeight="1" x14ac:dyDescent="0.35">
      <c r="A5775" s="7">
        <f t="shared" si="1036"/>
        <v>0</v>
      </c>
      <c r="B5775" s="7">
        <f t="shared" si="1037"/>
        <v>0</v>
      </c>
      <c r="C5775" s="7">
        <f t="shared" si="1038"/>
        <v>0</v>
      </c>
      <c r="D5775" s="7">
        <f t="shared" si="1039"/>
        <v>0</v>
      </c>
      <c r="E5775" s="7" t="e">
        <f>IF('Report DCM'!$H5775="In-Stream Video","Rich Media display banner",IF('Report DCM'!$I5775&gt;'Report DCM'!$J5775,"Standard",VLOOKUP(CONCATENATE(bd_adtype,"_",bd_creativetype),tabela,2,FALSE)))</f>
        <v>#N/A</v>
      </c>
      <c r="F5775" s="7">
        <f t="shared" si="1040"/>
        <v>0</v>
      </c>
      <c r="G5775" s="7">
        <f t="shared" si="1041"/>
        <v>0</v>
      </c>
      <c r="H5775" s="7">
        <f t="shared" si="1042"/>
        <v>0</v>
      </c>
      <c r="I5775" s="7">
        <f t="shared" si="1043"/>
        <v>0</v>
      </c>
      <c r="J5775" s="7">
        <f t="shared" si="1044"/>
        <v>0</v>
      </c>
      <c r="K5775" s="8" t="e">
        <f t="shared" si="1045"/>
        <v>#N/A</v>
      </c>
      <c r="L5775" s="7" t="e">
        <f t="shared" si="1046"/>
        <v>#N/A</v>
      </c>
      <c r="M5775" s="8" t="e">
        <f t="shared" si="1012"/>
        <v>#N/A</v>
      </c>
      <c r="N5775" s="8" t="e">
        <f t="shared" si="1013"/>
        <v>#N/A</v>
      </c>
    </row>
    <row r="5776" spans="1:14" ht="15.75" customHeight="1" x14ac:dyDescent="0.35">
      <c r="A5776" s="7">
        <f t="shared" si="1036"/>
        <v>0</v>
      </c>
      <c r="B5776" s="7">
        <f t="shared" si="1037"/>
        <v>0</v>
      </c>
      <c r="C5776" s="7">
        <f t="shared" si="1038"/>
        <v>0</v>
      </c>
      <c r="D5776" s="7">
        <f t="shared" si="1039"/>
        <v>0</v>
      </c>
      <c r="E5776" s="7" t="e">
        <f>IF('Report DCM'!$H5776="In-Stream Video","Rich Media display banner",IF('Report DCM'!$I5776&gt;'Report DCM'!$J5776,"Standard",VLOOKUP(CONCATENATE(bd_adtype,"_",bd_creativetype),tabela,2,FALSE)))</f>
        <v>#N/A</v>
      </c>
      <c r="F5776" s="7">
        <f t="shared" si="1040"/>
        <v>0</v>
      </c>
      <c r="G5776" s="7">
        <f t="shared" si="1041"/>
        <v>0</v>
      </c>
      <c r="H5776" s="7">
        <f t="shared" si="1042"/>
        <v>0</v>
      </c>
      <c r="I5776" s="7">
        <f t="shared" si="1043"/>
        <v>0</v>
      </c>
      <c r="J5776" s="7">
        <f t="shared" si="1044"/>
        <v>0</v>
      </c>
      <c r="K5776" s="8" t="e">
        <f t="shared" si="1045"/>
        <v>#N/A</v>
      </c>
      <c r="L5776" s="7" t="e">
        <f t="shared" si="1046"/>
        <v>#N/A</v>
      </c>
      <c r="M5776" s="8" t="e">
        <f t="shared" si="1012"/>
        <v>#N/A</v>
      </c>
      <c r="N5776" s="8" t="e">
        <f t="shared" si="1013"/>
        <v>#N/A</v>
      </c>
    </row>
    <row r="5777" spans="1:14" ht="15.75" customHeight="1" x14ac:dyDescent="0.35">
      <c r="A5777" s="7">
        <f t="shared" si="1036"/>
        <v>0</v>
      </c>
      <c r="B5777" s="7">
        <f t="shared" si="1037"/>
        <v>0</v>
      </c>
      <c r="C5777" s="7">
        <f t="shared" si="1038"/>
        <v>0</v>
      </c>
      <c r="D5777" s="7">
        <f t="shared" si="1039"/>
        <v>0</v>
      </c>
      <c r="E5777" s="7" t="e">
        <f>IF('Report DCM'!$H5777="In-Stream Video","Rich Media display banner",IF('Report DCM'!$I5777&gt;'Report DCM'!$J5777,"Standard",VLOOKUP(CONCATENATE(bd_adtype,"_",bd_creativetype),tabela,2,FALSE)))</f>
        <v>#N/A</v>
      </c>
      <c r="F5777" s="7">
        <f t="shared" si="1040"/>
        <v>0</v>
      </c>
      <c r="G5777" s="7">
        <f t="shared" si="1041"/>
        <v>0</v>
      </c>
      <c r="H5777" s="7">
        <f t="shared" si="1042"/>
        <v>0</v>
      </c>
      <c r="I5777" s="7">
        <f t="shared" si="1043"/>
        <v>0</v>
      </c>
      <c r="J5777" s="7">
        <f t="shared" si="1044"/>
        <v>0</v>
      </c>
      <c r="K5777" s="8" t="e">
        <f t="shared" si="1045"/>
        <v>#N/A</v>
      </c>
      <c r="L5777" s="7" t="e">
        <f t="shared" si="1046"/>
        <v>#N/A</v>
      </c>
      <c r="M5777" s="8" t="e">
        <f t="shared" si="1012"/>
        <v>#N/A</v>
      </c>
      <c r="N5777" s="8" t="e">
        <f t="shared" si="1013"/>
        <v>#N/A</v>
      </c>
    </row>
    <row r="5778" spans="1:14" ht="15.75" customHeight="1" x14ac:dyDescent="0.35">
      <c r="A5778" s="7">
        <f t="shared" si="1036"/>
        <v>0</v>
      </c>
      <c r="B5778" s="7">
        <f t="shared" si="1037"/>
        <v>0</v>
      </c>
      <c r="C5778" s="7">
        <f t="shared" si="1038"/>
        <v>0</v>
      </c>
      <c r="D5778" s="7">
        <f t="shared" si="1039"/>
        <v>0</v>
      </c>
      <c r="E5778" s="7" t="e">
        <f>IF('Report DCM'!$H5778="In-Stream Video","Rich Media display banner",IF('Report DCM'!$I5778&gt;'Report DCM'!$J5778,"Standard",VLOOKUP(CONCATENATE(bd_adtype,"_",bd_creativetype),tabela,2,FALSE)))</f>
        <v>#N/A</v>
      </c>
      <c r="F5778" s="7">
        <f t="shared" si="1040"/>
        <v>0</v>
      </c>
      <c r="G5778" s="7">
        <f t="shared" si="1041"/>
        <v>0</v>
      </c>
      <c r="H5778" s="7">
        <f t="shared" si="1042"/>
        <v>0</v>
      </c>
      <c r="I5778" s="7">
        <f t="shared" si="1043"/>
        <v>0</v>
      </c>
      <c r="J5778" s="7">
        <f t="shared" si="1044"/>
        <v>0</v>
      </c>
      <c r="K5778" s="8" t="e">
        <f t="shared" si="1045"/>
        <v>#N/A</v>
      </c>
      <c r="L5778" s="7" t="e">
        <f t="shared" si="1046"/>
        <v>#N/A</v>
      </c>
      <c r="M5778" s="8" t="e">
        <f t="shared" si="1012"/>
        <v>#N/A</v>
      </c>
      <c r="N5778" s="8" t="e">
        <f t="shared" si="1013"/>
        <v>#N/A</v>
      </c>
    </row>
    <row r="5779" spans="1:14" ht="15.75" customHeight="1" x14ac:dyDescent="0.35">
      <c r="A5779" s="7">
        <f t="shared" si="1036"/>
        <v>0</v>
      </c>
      <c r="B5779" s="7">
        <f t="shared" si="1037"/>
        <v>0</v>
      </c>
      <c r="C5779" s="7">
        <f t="shared" si="1038"/>
        <v>0</v>
      </c>
      <c r="D5779" s="7">
        <f t="shared" si="1039"/>
        <v>0</v>
      </c>
      <c r="E5779" s="7" t="e">
        <f>IF('Report DCM'!$H5779="In-Stream Video","Rich Media display banner",IF('Report DCM'!$I5779&gt;'Report DCM'!$J5779,"Standard",VLOOKUP(CONCATENATE(bd_adtype,"_",bd_creativetype),tabela,2,FALSE)))</f>
        <v>#N/A</v>
      </c>
      <c r="F5779" s="7">
        <f t="shared" si="1040"/>
        <v>0</v>
      </c>
      <c r="G5779" s="7">
        <f t="shared" si="1041"/>
        <v>0</v>
      </c>
      <c r="H5779" s="7">
        <f t="shared" si="1042"/>
        <v>0</v>
      </c>
      <c r="I5779" s="7">
        <f t="shared" si="1043"/>
        <v>0</v>
      </c>
      <c r="J5779" s="7">
        <f t="shared" si="1044"/>
        <v>0</v>
      </c>
      <c r="K5779" s="8" t="e">
        <f t="shared" si="1045"/>
        <v>#N/A</v>
      </c>
      <c r="L5779" s="7" t="e">
        <f t="shared" si="1046"/>
        <v>#N/A</v>
      </c>
      <c r="M5779" s="8" t="e">
        <f t="shared" si="1012"/>
        <v>#N/A</v>
      </c>
      <c r="N5779" s="8" t="e">
        <f t="shared" si="1013"/>
        <v>#N/A</v>
      </c>
    </row>
    <row r="5780" spans="1:14" ht="15.75" customHeight="1" x14ac:dyDescent="0.35">
      <c r="A5780" s="7">
        <f t="shared" si="1036"/>
        <v>0</v>
      </c>
      <c r="B5780" s="7">
        <f t="shared" si="1037"/>
        <v>0</v>
      </c>
      <c r="C5780" s="7">
        <f t="shared" si="1038"/>
        <v>0</v>
      </c>
      <c r="D5780" s="7">
        <f t="shared" si="1039"/>
        <v>0</v>
      </c>
      <c r="E5780" s="7" t="e">
        <f>IF('Report DCM'!$H5780="In-Stream Video","Rich Media display banner",IF('Report DCM'!$I5780&gt;'Report DCM'!$J5780,"Standard",VLOOKUP(CONCATENATE(bd_adtype,"_",bd_creativetype),tabela,2,FALSE)))</f>
        <v>#N/A</v>
      </c>
      <c r="F5780" s="7">
        <f t="shared" si="1040"/>
        <v>0</v>
      </c>
      <c r="G5780" s="7">
        <f t="shared" si="1041"/>
        <v>0</v>
      </c>
      <c r="H5780" s="7">
        <f t="shared" si="1042"/>
        <v>0</v>
      </c>
      <c r="I5780" s="7">
        <f t="shared" si="1043"/>
        <v>0</v>
      </c>
      <c r="J5780" s="7">
        <f t="shared" si="1044"/>
        <v>0</v>
      </c>
      <c r="K5780" s="8" t="e">
        <f t="shared" si="1045"/>
        <v>#N/A</v>
      </c>
      <c r="L5780" s="7" t="e">
        <f t="shared" si="1046"/>
        <v>#N/A</v>
      </c>
      <c r="M5780" s="8" t="e">
        <f t="shared" si="1012"/>
        <v>#N/A</v>
      </c>
      <c r="N5780" s="8" t="e">
        <f t="shared" si="1013"/>
        <v>#N/A</v>
      </c>
    </row>
    <row r="5781" spans="1:14" ht="15.75" customHeight="1" x14ac:dyDescent="0.35">
      <c r="A5781" s="7">
        <f t="shared" si="1036"/>
        <v>0</v>
      </c>
      <c r="B5781" s="7">
        <f t="shared" si="1037"/>
        <v>0</v>
      </c>
      <c r="C5781" s="7">
        <f t="shared" si="1038"/>
        <v>0</v>
      </c>
      <c r="D5781" s="7">
        <f t="shared" si="1039"/>
        <v>0</v>
      </c>
      <c r="E5781" s="7" t="e">
        <f>IF('Report DCM'!$H5781="In-Stream Video","Rich Media display banner",IF('Report DCM'!$I5781&gt;'Report DCM'!$J5781,"Standard",VLOOKUP(CONCATENATE(bd_adtype,"_",bd_creativetype),tabela,2,FALSE)))</f>
        <v>#N/A</v>
      </c>
      <c r="F5781" s="7">
        <f t="shared" si="1040"/>
        <v>0</v>
      </c>
      <c r="G5781" s="7">
        <f t="shared" si="1041"/>
        <v>0</v>
      </c>
      <c r="H5781" s="7">
        <f t="shared" si="1042"/>
        <v>0</v>
      </c>
      <c r="I5781" s="7">
        <f t="shared" si="1043"/>
        <v>0</v>
      </c>
      <c r="J5781" s="7">
        <f t="shared" si="1044"/>
        <v>0</v>
      </c>
      <c r="K5781" s="8" t="e">
        <f t="shared" si="1045"/>
        <v>#N/A</v>
      </c>
      <c r="L5781" s="7" t="e">
        <f t="shared" si="1046"/>
        <v>#N/A</v>
      </c>
      <c r="M5781" s="8" t="e">
        <f t="shared" si="1012"/>
        <v>#N/A</v>
      </c>
      <c r="N5781" s="8" t="e">
        <f t="shared" si="1013"/>
        <v>#N/A</v>
      </c>
    </row>
    <row r="5782" spans="1:14" ht="15.75" customHeight="1" x14ac:dyDescent="0.35">
      <c r="A5782" s="7">
        <f t="shared" si="1036"/>
        <v>0</v>
      </c>
      <c r="B5782" s="7">
        <f t="shared" si="1037"/>
        <v>0</v>
      </c>
      <c r="C5782" s="7">
        <f t="shared" si="1038"/>
        <v>0</v>
      </c>
      <c r="D5782" s="7">
        <f t="shared" si="1039"/>
        <v>0</v>
      </c>
      <c r="E5782" s="7" t="e">
        <f>IF('Report DCM'!$H5782="In-Stream Video","Rich Media display banner",IF('Report DCM'!$I5782&gt;'Report DCM'!$J5782,"Standard",VLOOKUP(CONCATENATE(bd_adtype,"_",bd_creativetype),tabela,2,FALSE)))</f>
        <v>#N/A</v>
      </c>
      <c r="F5782" s="7">
        <f t="shared" si="1040"/>
        <v>0</v>
      </c>
      <c r="G5782" s="7">
        <f t="shared" si="1041"/>
        <v>0</v>
      </c>
      <c r="H5782" s="7">
        <f t="shared" si="1042"/>
        <v>0</v>
      </c>
      <c r="I5782" s="7">
        <f t="shared" si="1043"/>
        <v>0</v>
      </c>
      <c r="J5782" s="7">
        <f t="shared" si="1044"/>
        <v>0</v>
      </c>
      <c r="K5782" s="8" t="e">
        <f t="shared" si="1045"/>
        <v>#N/A</v>
      </c>
      <c r="L5782" s="7" t="e">
        <f t="shared" si="1046"/>
        <v>#N/A</v>
      </c>
      <c r="M5782" s="8" t="e">
        <f t="shared" si="1012"/>
        <v>#N/A</v>
      </c>
      <c r="N5782" s="8" t="e">
        <f t="shared" si="1013"/>
        <v>#N/A</v>
      </c>
    </row>
    <row r="5783" spans="1:14" ht="15.75" customHeight="1" x14ac:dyDescent="0.35">
      <c r="A5783" s="7">
        <f t="shared" si="1036"/>
        <v>0</v>
      </c>
      <c r="B5783" s="7">
        <f t="shared" si="1037"/>
        <v>0</v>
      </c>
      <c r="C5783" s="7">
        <f t="shared" si="1038"/>
        <v>0</v>
      </c>
      <c r="D5783" s="7">
        <f t="shared" si="1039"/>
        <v>0</v>
      </c>
      <c r="E5783" s="7" t="e">
        <f>IF('Report DCM'!$H5783="In-Stream Video","Rich Media display banner",IF('Report DCM'!$I5783&gt;'Report DCM'!$J5783,"Standard",VLOOKUP(CONCATENATE(bd_adtype,"_",bd_creativetype),tabela,2,FALSE)))</f>
        <v>#N/A</v>
      </c>
      <c r="F5783" s="7">
        <f t="shared" si="1040"/>
        <v>0</v>
      </c>
      <c r="G5783" s="7">
        <f t="shared" si="1041"/>
        <v>0</v>
      </c>
      <c r="H5783" s="7">
        <f t="shared" si="1042"/>
        <v>0</v>
      </c>
      <c r="I5783" s="7">
        <f t="shared" si="1043"/>
        <v>0</v>
      </c>
      <c r="J5783" s="7">
        <f t="shared" si="1044"/>
        <v>0</v>
      </c>
      <c r="K5783" s="8" t="e">
        <f t="shared" si="1045"/>
        <v>#N/A</v>
      </c>
      <c r="L5783" s="7" t="e">
        <f t="shared" si="1046"/>
        <v>#N/A</v>
      </c>
      <c r="M5783" s="8" t="e">
        <f t="shared" si="1012"/>
        <v>#N/A</v>
      </c>
      <c r="N5783" s="8" t="e">
        <f t="shared" si="1013"/>
        <v>#N/A</v>
      </c>
    </row>
    <row r="5784" spans="1:14" ht="15.75" customHeight="1" x14ac:dyDescent="0.35">
      <c r="A5784" s="7">
        <f t="shared" si="1036"/>
        <v>0</v>
      </c>
      <c r="B5784" s="7">
        <f t="shared" si="1037"/>
        <v>0</v>
      </c>
      <c r="C5784" s="7">
        <f t="shared" si="1038"/>
        <v>0</v>
      </c>
      <c r="D5784" s="7">
        <f t="shared" si="1039"/>
        <v>0</v>
      </c>
      <c r="E5784" s="7" t="e">
        <f>IF('Report DCM'!$H5784="In-Stream Video","Rich Media display banner",IF('Report DCM'!$I5784&gt;'Report DCM'!$J5784,"Standard",VLOOKUP(CONCATENATE(bd_adtype,"_",bd_creativetype),tabela,2,FALSE)))</f>
        <v>#N/A</v>
      </c>
      <c r="F5784" s="7">
        <f t="shared" si="1040"/>
        <v>0</v>
      </c>
      <c r="G5784" s="7">
        <f t="shared" si="1041"/>
        <v>0</v>
      </c>
      <c r="H5784" s="7">
        <f t="shared" si="1042"/>
        <v>0</v>
      </c>
      <c r="I5784" s="7">
        <f t="shared" si="1043"/>
        <v>0</v>
      </c>
      <c r="J5784" s="7">
        <f t="shared" si="1044"/>
        <v>0</v>
      </c>
      <c r="K5784" s="8" t="e">
        <f t="shared" si="1045"/>
        <v>#N/A</v>
      </c>
      <c r="L5784" s="7" t="e">
        <f t="shared" si="1046"/>
        <v>#N/A</v>
      </c>
      <c r="M5784" s="8" t="e">
        <f t="shared" si="1012"/>
        <v>#N/A</v>
      </c>
      <c r="N5784" s="8" t="e">
        <f t="shared" si="1013"/>
        <v>#N/A</v>
      </c>
    </row>
    <row r="5785" spans="1:14" ht="15.75" customHeight="1" x14ac:dyDescent="0.35">
      <c r="A5785" s="7">
        <f t="shared" si="1036"/>
        <v>0</v>
      </c>
      <c r="B5785" s="7">
        <f t="shared" si="1037"/>
        <v>0</v>
      </c>
      <c r="C5785" s="7">
        <f t="shared" si="1038"/>
        <v>0</v>
      </c>
      <c r="D5785" s="7">
        <f t="shared" si="1039"/>
        <v>0</v>
      </c>
      <c r="E5785" s="7" t="e">
        <f>IF('Report DCM'!$H5785="In-Stream Video","Rich Media display banner",IF('Report DCM'!$I5785&gt;'Report DCM'!$J5785,"Standard",VLOOKUP(CONCATENATE(bd_adtype,"_",bd_creativetype),tabela,2,FALSE)))</f>
        <v>#N/A</v>
      </c>
      <c r="F5785" s="7">
        <f t="shared" si="1040"/>
        <v>0</v>
      </c>
      <c r="G5785" s="7">
        <f t="shared" si="1041"/>
        <v>0</v>
      </c>
      <c r="H5785" s="7">
        <f t="shared" si="1042"/>
        <v>0</v>
      </c>
      <c r="I5785" s="7">
        <f t="shared" si="1043"/>
        <v>0</v>
      </c>
      <c r="J5785" s="7">
        <f t="shared" si="1044"/>
        <v>0</v>
      </c>
      <c r="K5785" s="8" t="e">
        <f t="shared" si="1045"/>
        <v>#N/A</v>
      </c>
      <c r="L5785" s="7" t="e">
        <f t="shared" si="1046"/>
        <v>#N/A</v>
      </c>
      <c r="M5785" s="8" t="e">
        <f t="shared" si="1012"/>
        <v>#N/A</v>
      </c>
      <c r="N5785" s="8" t="e">
        <f t="shared" si="1013"/>
        <v>#N/A</v>
      </c>
    </row>
    <row r="5786" spans="1:14" ht="15.75" customHeight="1" x14ac:dyDescent="0.35">
      <c r="A5786" s="7">
        <f t="shared" si="1036"/>
        <v>0</v>
      </c>
      <c r="B5786" s="7">
        <f t="shared" si="1037"/>
        <v>0</v>
      </c>
      <c r="C5786" s="7">
        <f t="shared" si="1038"/>
        <v>0</v>
      </c>
      <c r="D5786" s="7">
        <f t="shared" si="1039"/>
        <v>0</v>
      </c>
      <c r="E5786" s="7" t="e">
        <f>IF('Report DCM'!$H5786="In-Stream Video","Rich Media display banner",IF('Report DCM'!$I5786&gt;'Report DCM'!$J5786,"Standard",VLOOKUP(CONCATENATE(bd_adtype,"_",bd_creativetype),tabela,2,FALSE)))</f>
        <v>#N/A</v>
      </c>
      <c r="F5786" s="7">
        <f t="shared" si="1040"/>
        <v>0</v>
      </c>
      <c r="G5786" s="7">
        <f t="shared" si="1041"/>
        <v>0</v>
      </c>
      <c r="H5786" s="7">
        <f t="shared" si="1042"/>
        <v>0</v>
      </c>
      <c r="I5786" s="7">
        <f t="shared" si="1043"/>
        <v>0</v>
      </c>
      <c r="J5786" s="7">
        <f t="shared" si="1044"/>
        <v>0</v>
      </c>
      <c r="K5786" s="8" t="e">
        <f t="shared" si="1045"/>
        <v>#N/A</v>
      </c>
      <c r="L5786" s="7" t="e">
        <f t="shared" si="1046"/>
        <v>#N/A</v>
      </c>
      <c r="M5786" s="8" t="e">
        <f t="shared" si="1012"/>
        <v>#N/A</v>
      </c>
      <c r="N5786" s="8" t="e">
        <f t="shared" si="1013"/>
        <v>#N/A</v>
      </c>
    </row>
    <row r="5787" spans="1:14" ht="15.75" customHeight="1" x14ac:dyDescent="0.35">
      <c r="A5787" s="7">
        <f t="shared" si="1036"/>
        <v>0</v>
      </c>
      <c r="B5787" s="7">
        <f t="shared" si="1037"/>
        <v>0</v>
      </c>
      <c r="C5787" s="7">
        <f t="shared" si="1038"/>
        <v>0</v>
      </c>
      <c r="D5787" s="7">
        <f t="shared" si="1039"/>
        <v>0</v>
      </c>
      <c r="E5787" s="7" t="e">
        <f>IF('Report DCM'!$H5787="In-Stream Video","Rich Media display banner",IF('Report DCM'!$I5787&gt;'Report DCM'!$J5787,"Standard",VLOOKUP(CONCATENATE(bd_adtype,"_",bd_creativetype),tabela,2,FALSE)))</f>
        <v>#N/A</v>
      </c>
      <c r="F5787" s="7">
        <f t="shared" si="1040"/>
        <v>0</v>
      </c>
      <c r="G5787" s="7">
        <f t="shared" si="1041"/>
        <v>0</v>
      </c>
      <c r="H5787" s="7">
        <f t="shared" si="1042"/>
        <v>0</v>
      </c>
      <c r="I5787" s="7">
        <f t="shared" si="1043"/>
        <v>0</v>
      </c>
      <c r="J5787" s="7">
        <f t="shared" si="1044"/>
        <v>0</v>
      </c>
      <c r="K5787" s="8" t="e">
        <f t="shared" si="1045"/>
        <v>#N/A</v>
      </c>
      <c r="L5787" s="7" t="e">
        <f t="shared" si="1046"/>
        <v>#N/A</v>
      </c>
      <c r="M5787" s="8" t="e">
        <f t="shared" si="1012"/>
        <v>#N/A</v>
      </c>
      <c r="N5787" s="8" t="e">
        <f t="shared" si="1013"/>
        <v>#N/A</v>
      </c>
    </row>
    <row r="5788" spans="1:14" ht="15.75" customHeight="1" x14ac:dyDescent="0.35">
      <c r="A5788" s="7">
        <f t="shared" si="1036"/>
        <v>0</v>
      </c>
      <c r="B5788" s="7">
        <f t="shared" si="1037"/>
        <v>0</v>
      </c>
      <c r="C5788" s="7">
        <f t="shared" si="1038"/>
        <v>0</v>
      </c>
      <c r="D5788" s="7">
        <f t="shared" si="1039"/>
        <v>0</v>
      </c>
      <c r="E5788" s="7" t="e">
        <f>IF('Report DCM'!$H5788="In-Stream Video","Rich Media display banner",IF('Report DCM'!$I5788&gt;'Report DCM'!$J5788,"Standard",VLOOKUP(CONCATENATE(bd_adtype,"_",bd_creativetype),tabela,2,FALSE)))</f>
        <v>#N/A</v>
      </c>
      <c r="F5788" s="7">
        <f t="shared" si="1040"/>
        <v>0</v>
      </c>
      <c r="G5788" s="7">
        <f t="shared" si="1041"/>
        <v>0</v>
      </c>
      <c r="H5788" s="7">
        <f t="shared" si="1042"/>
        <v>0</v>
      </c>
      <c r="I5788" s="7">
        <f t="shared" si="1043"/>
        <v>0</v>
      </c>
      <c r="J5788" s="7">
        <f t="shared" si="1044"/>
        <v>0</v>
      </c>
      <c r="K5788" s="8" t="e">
        <f t="shared" si="1045"/>
        <v>#N/A</v>
      </c>
      <c r="L5788" s="7" t="e">
        <f t="shared" si="1046"/>
        <v>#N/A</v>
      </c>
      <c r="M5788" s="8" t="e">
        <f t="shared" si="1012"/>
        <v>#N/A</v>
      </c>
      <c r="N5788" s="8" t="e">
        <f t="shared" si="1013"/>
        <v>#N/A</v>
      </c>
    </row>
    <row r="5789" spans="1:14" ht="15.75" customHeight="1" x14ac:dyDescent="0.35">
      <c r="A5789" s="7">
        <f t="shared" si="1036"/>
        <v>0</v>
      </c>
      <c r="B5789" s="7">
        <f t="shared" si="1037"/>
        <v>0</v>
      </c>
      <c r="C5789" s="7">
        <f t="shared" si="1038"/>
        <v>0</v>
      </c>
      <c r="D5789" s="7">
        <f t="shared" si="1039"/>
        <v>0</v>
      </c>
      <c r="E5789" s="7" t="e">
        <f>IF('Report DCM'!$H5789="In-Stream Video","Rich Media display banner",IF('Report DCM'!$I5789&gt;'Report DCM'!$J5789,"Standard",VLOOKUP(CONCATENATE(bd_adtype,"_",bd_creativetype),tabela,2,FALSE)))</f>
        <v>#N/A</v>
      </c>
      <c r="F5789" s="7">
        <f t="shared" si="1040"/>
        <v>0</v>
      </c>
      <c r="G5789" s="7">
        <f t="shared" si="1041"/>
        <v>0</v>
      </c>
      <c r="H5789" s="7">
        <f t="shared" si="1042"/>
        <v>0</v>
      </c>
      <c r="I5789" s="7">
        <f t="shared" si="1043"/>
        <v>0</v>
      </c>
      <c r="J5789" s="7">
        <f t="shared" si="1044"/>
        <v>0</v>
      </c>
      <c r="K5789" s="8" t="e">
        <f t="shared" si="1045"/>
        <v>#N/A</v>
      </c>
      <c r="L5789" s="7" t="e">
        <f t="shared" si="1046"/>
        <v>#N/A</v>
      </c>
      <c r="M5789" s="8" t="e">
        <f t="shared" si="1012"/>
        <v>#N/A</v>
      </c>
      <c r="N5789" s="8" t="e">
        <f t="shared" si="1013"/>
        <v>#N/A</v>
      </c>
    </row>
    <row r="5790" spans="1:14" ht="15.75" customHeight="1" x14ac:dyDescent="0.35">
      <c r="A5790" s="7">
        <f t="shared" si="1036"/>
        <v>0</v>
      </c>
      <c r="B5790" s="7">
        <f t="shared" si="1037"/>
        <v>0</v>
      </c>
      <c r="C5790" s="7">
        <f t="shared" si="1038"/>
        <v>0</v>
      </c>
      <c r="D5790" s="7">
        <f t="shared" si="1039"/>
        <v>0</v>
      </c>
      <c r="E5790" s="7" t="e">
        <f>IF('Report DCM'!$H5790="In-Stream Video","Rich Media display banner",IF('Report DCM'!$I5790&gt;'Report DCM'!$J5790,"Standard",VLOOKUP(CONCATENATE(bd_adtype,"_",bd_creativetype),tabela,2,FALSE)))</f>
        <v>#N/A</v>
      </c>
      <c r="F5790" s="7">
        <f t="shared" si="1040"/>
        <v>0</v>
      </c>
      <c r="G5790" s="7">
        <f t="shared" si="1041"/>
        <v>0</v>
      </c>
      <c r="H5790" s="7">
        <f t="shared" si="1042"/>
        <v>0</v>
      </c>
      <c r="I5790" s="7">
        <f t="shared" si="1043"/>
        <v>0</v>
      </c>
      <c r="J5790" s="7">
        <f t="shared" si="1044"/>
        <v>0</v>
      </c>
      <c r="K5790" s="8" t="e">
        <f t="shared" si="1045"/>
        <v>#N/A</v>
      </c>
      <c r="L5790" s="7" t="e">
        <f t="shared" si="1046"/>
        <v>#N/A</v>
      </c>
      <c r="M5790" s="8" t="e">
        <f t="shared" si="1012"/>
        <v>#N/A</v>
      </c>
      <c r="N5790" s="8" t="e">
        <f t="shared" si="1013"/>
        <v>#N/A</v>
      </c>
    </row>
    <row r="5791" spans="1:14" ht="15.75" customHeight="1" x14ac:dyDescent="0.35">
      <c r="A5791" s="7">
        <f t="shared" si="1036"/>
        <v>0</v>
      </c>
      <c r="B5791" s="7">
        <f t="shared" si="1037"/>
        <v>0</v>
      </c>
      <c r="C5791" s="7">
        <f t="shared" si="1038"/>
        <v>0</v>
      </c>
      <c r="D5791" s="7">
        <f t="shared" si="1039"/>
        <v>0</v>
      </c>
      <c r="E5791" s="7" t="e">
        <f>IF('Report DCM'!$H5791="In-Stream Video","Rich Media display banner",IF('Report DCM'!$I5791&gt;'Report DCM'!$J5791,"Standard",VLOOKUP(CONCATENATE(bd_adtype,"_",bd_creativetype),tabela,2,FALSE)))</f>
        <v>#N/A</v>
      </c>
      <c r="F5791" s="7">
        <f t="shared" si="1040"/>
        <v>0</v>
      </c>
      <c r="G5791" s="7">
        <f t="shared" si="1041"/>
        <v>0</v>
      </c>
      <c r="H5791" s="7">
        <f t="shared" si="1042"/>
        <v>0</v>
      </c>
      <c r="I5791" s="7">
        <f t="shared" si="1043"/>
        <v>0</v>
      </c>
      <c r="J5791" s="7">
        <f t="shared" si="1044"/>
        <v>0</v>
      </c>
      <c r="K5791" s="8" t="e">
        <f t="shared" si="1045"/>
        <v>#N/A</v>
      </c>
      <c r="L5791" s="7" t="e">
        <f t="shared" si="1046"/>
        <v>#N/A</v>
      </c>
      <c r="M5791" s="8" t="e">
        <f t="shared" si="1012"/>
        <v>#N/A</v>
      </c>
      <c r="N5791" s="8" t="e">
        <f t="shared" si="1013"/>
        <v>#N/A</v>
      </c>
    </row>
    <row r="5792" spans="1:14" ht="15.75" customHeight="1" x14ac:dyDescent="0.35">
      <c r="A5792" s="7">
        <f t="shared" si="1036"/>
        <v>0</v>
      </c>
      <c r="B5792" s="7">
        <f t="shared" si="1037"/>
        <v>0</v>
      </c>
      <c r="C5792" s="7">
        <f t="shared" si="1038"/>
        <v>0</v>
      </c>
      <c r="D5792" s="7">
        <f t="shared" si="1039"/>
        <v>0</v>
      </c>
      <c r="E5792" s="7" t="e">
        <f>IF('Report DCM'!$H5792="In-Stream Video","Rich Media display banner",IF('Report DCM'!$I5792&gt;'Report DCM'!$J5792,"Standard",VLOOKUP(CONCATENATE(bd_adtype,"_",bd_creativetype),tabela,2,FALSE)))</f>
        <v>#N/A</v>
      </c>
      <c r="F5792" s="7">
        <f t="shared" si="1040"/>
        <v>0</v>
      </c>
      <c r="G5792" s="7">
        <f t="shared" si="1041"/>
        <v>0</v>
      </c>
      <c r="H5792" s="7">
        <f t="shared" si="1042"/>
        <v>0</v>
      </c>
      <c r="I5792" s="7">
        <f t="shared" si="1043"/>
        <v>0</v>
      </c>
      <c r="J5792" s="7">
        <f t="shared" si="1044"/>
        <v>0</v>
      </c>
      <c r="K5792" s="8" t="e">
        <f t="shared" si="1045"/>
        <v>#N/A</v>
      </c>
      <c r="L5792" s="7" t="e">
        <f t="shared" si="1046"/>
        <v>#N/A</v>
      </c>
      <c r="M5792" s="8" t="e">
        <f t="shared" si="1012"/>
        <v>#N/A</v>
      </c>
      <c r="N5792" s="8" t="e">
        <f t="shared" si="1013"/>
        <v>#N/A</v>
      </c>
    </row>
    <row r="5793" spans="1:14" ht="15.75" customHeight="1" x14ac:dyDescent="0.35">
      <c r="A5793" s="7">
        <f t="shared" si="1036"/>
        <v>0</v>
      </c>
      <c r="B5793" s="7">
        <f t="shared" si="1037"/>
        <v>0</v>
      </c>
      <c r="C5793" s="7">
        <f t="shared" si="1038"/>
        <v>0</v>
      </c>
      <c r="D5793" s="7">
        <f t="shared" si="1039"/>
        <v>0</v>
      </c>
      <c r="E5793" s="7" t="e">
        <f>IF('Report DCM'!$H5793="In-Stream Video","Rich Media display banner",IF('Report DCM'!$I5793&gt;'Report DCM'!$J5793,"Standard",VLOOKUP(CONCATENATE(bd_adtype,"_",bd_creativetype),tabela,2,FALSE)))</f>
        <v>#N/A</v>
      </c>
      <c r="F5793" s="7">
        <f t="shared" si="1040"/>
        <v>0</v>
      </c>
      <c r="G5793" s="7">
        <f t="shared" si="1041"/>
        <v>0</v>
      </c>
      <c r="H5793" s="7">
        <f t="shared" si="1042"/>
        <v>0</v>
      </c>
      <c r="I5793" s="7">
        <f t="shared" si="1043"/>
        <v>0</v>
      </c>
      <c r="J5793" s="7">
        <f t="shared" si="1044"/>
        <v>0</v>
      </c>
      <c r="K5793" s="8" t="e">
        <f t="shared" si="1045"/>
        <v>#N/A</v>
      </c>
      <c r="L5793" s="7" t="e">
        <f t="shared" si="1046"/>
        <v>#N/A</v>
      </c>
      <c r="M5793" s="8" t="e">
        <f t="shared" si="1012"/>
        <v>#N/A</v>
      </c>
      <c r="N5793" s="8" t="e">
        <f t="shared" si="1013"/>
        <v>#N/A</v>
      </c>
    </row>
    <row r="5794" spans="1:14" ht="15.75" customHeight="1" x14ac:dyDescent="0.35">
      <c r="A5794" s="7">
        <f t="shared" si="1036"/>
        <v>0</v>
      </c>
      <c r="B5794" s="7">
        <f t="shared" si="1037"/>
        <v>0</v>
      </c>
      <c r="C5794" s="7">
        <f t="shared" si="1038"/>
        <v>0</v>
      </c>
      <c r="D5794" s="7">
        <f t="shared" si="1039"/>
        <v>0</v>
      </c>
      <c r="E5794" s="7" t="e">
        <f>IF('Report DCM'!$H5794="In-Stream Video","Rich Media display banner",IF('Report DCM'!$I5794&gt;'Report DCM'!$J5794,"Standard",VLOOKUP(CONCATENATE(bd_adtype,"_",bd_creativetype),tabela,2,FALSE)))</f>
        <v>#N/A</v>
      </c>
      <c r="F5794" s="7">
        <f t="shared" si="1040"/>
        <v>0</v>
      </c>
      <c r="G5794" s="7">
        <f t="shared" si="1041"/>
        <v>0</v>
      </c>
      <c r="H5794" s="7">
        <f t="shared" si="1042"/>
        <v>0</v>
      </c>
      <c r="I5794" s="7">
        <f t="shared" si="1043"/>
        <v>0</v>
      </c>
      <c r="J5794" s="7">
        <f t="shared" si="1044"/>
        <v>0</v>
      </c>
      <c r="K5794" s="8" t="e">
        <f t="shared" si="1045"/>
        <v>#N/A</v>
      </c>
      <c r="L5794" s="7" t="e">
        <f t="shared" si="1046"/>
        <v>#N/A</v>
      </c>
      <c r="M5794" s="8" t="e">
        <f t="shared" si="1012"/>
        <v>#N/A</v>
      </c>
      <c r="N5794" s="8" t="e">
        <f t="shared" si="1013"/>
        <v>#N/A</v>
      </c>
    </row>
    <row r="5795" spans="1:14" ht="15.75" customHeight="1" x14ac:dyDescent="0.35">
      <c r="A5795" s="7">
        <f t="shared" si="1036"/>
        <v>0</v>
      </c>
      <c r="B5795" s="7">
        <f t="shared" si="1037"/>
        <v>0</v>
      </c>
      <c r="C5795" s="7">
        <f t="shared" si="1038"/>
        <v>0</v>
      </c>
      <c r="D5795" s="7">
        <f t="shared" si="1039"/>
        <v>0</v>
      </c>
      <c r="E5795" s="7" t="e">
        <f>IF('Report DCM'!$H5795="In-Stream Video","Rich Media display banner",IF('Report DCM'!$I5795&gt;'Report DCM'!$J5795,"Standard",VLOOKUP(CONCATENATE(bd_adtype,"_",bd_creativetype),tabela,2,FALSE)))</f>
        <v>#N/A</v>
      </c>
      <c r="F5795" s="7">
        <f t="shared" si="1040"/>
        <v>0</v>
      </c>
      <c r="G5795" s="7">
        <f t="shared" si="1041"/>
        <v>0</v>
      </c>
      <c r="H5795" s="7">
        <f t="shared" si="1042"/>
        <v>0</v>
      </c>
      <c r="I5795" s="7">
        <f t="shared" si="1043"/>
        <v>0</v>
      </c>
      <c r="J5795" s="7">
        <f t="shared" si="1044"/>
        <v>0</v>
      </c>
      <c r="K5795" s="8" t="e">
        <f t="shared" si="1045"/>
        <v>#N/A</v>
      </c>
      <c r="L5795" s="7" t="e">
        <f t="shared" si="1046"/>
        <v>#N/A</v>
      </c>
      <c r="M5795" s="8" t="e">
        <f t="shared" si="1012"/>
        <v>#N/A</v>
      </c>
      <c r="N5795" s="8" t="e">
        <f t="shared" si="1013"/>
        <v>#N/A</v>
      </c>
    </row>
    <row r="5796" spans="1:14" ht="15.75" customHeight="1" x14ac:dyDescent="0.35">
      <c r="A5796" s="7">
        <f t="shared" si="1036"/>
        <v>0</v>
      </c>
      <c r="B5796" s="7">
        <f t="shared" si="1037"/>
        <v>0</v>
      </c>
      <c r="C5796" s="7">
        <f t="shared" si="1038"/>
        <v>0</v>
      </c>
      <c r="D5796" s="7">
        <f t="shared" si="1039"/>
        <v>0</v>
      </c>
      <c r="E5796" s="7" t="e">
        <f>IF('Report DCM'!$H5796="In-Stream Video","Rich Media display banner",IF('Report DCM'!$I5796&gt;'Report DCM'!$J5796,"Standard",VLOOKUP(CONCATENATE(bd_adtype,"_",bd_creativetype),tabela,2,FALSE)))</f>
        <v>#N/A</v>
      </c>
      <c r="F5796" s="7">
        <f t="shared" si="1040"/>
        <v>0</v>
      </c>
      <c r="G5796" s="7">
        <f t="shared" si="1041"/>
        <v>0</v>
      </c>
      <c r="H5796" s="7">
        <f t="shared" si="1042"/>
        <v>0</v>
      </c>
      <c r="I5796" s="7">
        <f t="shared" si="1043"/>
        <v>0</v>
      </c>
      <c r="J5796" s="7">
        <f t="shared" si="1044"/>
        <v>0</v>
      </c>
      <c r="K5796" s="8" t="e">
        <f t="shared" si="1045"/>
        <v>#N/A</v>
      </c>
      <c r="L5796" s="7" t="e">
        <f t="shared" si="1046"/>
        <v>#N/A</v>
      </c>
      <c r="M5796" s="8" t="e">
        <f t="shared" si="1012"/>
        <v>#N/A</v>
      </c>
      <c r="N5796" s="8" t="e">
        <f t="shared" si="1013"/>
        <v>#N/A</v>
      </c>
    </row>
    <row r="5797" spans="1:14" ht="15.75" customHeight="1" x14ac:dyDescent="0.35">
      <c r="A5797" s="7">
        <f t="shared" si="1036"/>
        <v>0</v>
      </c>
      <c r="B5797" s="7">
        <f t="shared" si="1037"/>
        <v>0</v>
      </c>
      <c r="C5797" s="7">
        <f t="shared" si="1038"/>
        <v>0</v>
      </c>
      <c r="D5797" s="7">
        <f t="shared" si="1039"/>
        <v>0</v>
      </c>
      <c r="E5797" s="7" t="e">
        <f>IF('Report DCM'!$H5797="In-Stream Video","Rich Media display banner",IF('Report DCM'!$I5797&gt;'Report DCM'!$J5797,"Standard",VLOOKUP(CONCATENATE(bd_adtype,"_",bd_creativetype),tabela,2,FALSE)))</f>
        <v>#N/A</v>
      </c>
      <c r="F5797" s="7">
        <f t="shared" si="1040"/>
        <v>0</v>
      </c>
      <c r="G5797" s="7">
        <f t="shared" si="1041"/>
        <v>0</v>
      </c>
      <c r="H5797" s="7">
        <f t="shared" si="1042"/>
        <v>0</v>
      </c>
      <c r="I5797" s="7">
        <f t="shared" si="1043"/>
        <v>0</v>
      </c>
      <c r="J5797" s="7">
        <f t="shared" si="1044"/>
        <v>0</v>
      </c>
      <c r="K5797" s="8" t="e">
        <f t="shared" si="1045"/>
        <v>#N/A</v>
      </c>
      <c r="L5797" s="7" t="e">
        <f t="shared" si="1046"/>
        <v>#N/A</v>
      </c>
      <c r="M5797" s="8" t="e">
        <f t="shared" si="1012"/>
        <v>#N/A</v>
      </c>
      <c r="N5797" s="8" t="e">
        <f t="shared" si="1013"/>
        <v>#N/A</v>
      </c>
    </row>
    <row r="5798" spans="1:14" ht="15.75" customHeight="1" x14ac:dyDescent="0.35">
      <c r="A5798" s="7">
        <f t="shared" si="1036"/>
        <v>0</v>
      </c>
      <c r="B5798" s="7">
        <f t="shared" si="1037"/>
        <v>0</v>
      </c>
      <c r="C5798" s="7">
        <f t="shared" si="1038"/>
        <v>0</v>
      </c>
      <c r="D5798" s="7">
        <f t="shared" si="1039"/>
        <v>0</v>
      </c>
      <c r="E5798" s="7" t="e">
        <f>IF('Report DCM'!$H5798="In-Stream Video","Rich Media display banner",IF('Report DCM'!$I5798&gt;'Report DCM'!$J5798,"Standard",VLOOKUP(CONCATENATE(bd_adtype,"_",bd_creativetype),tabela,2,FALSE)))</f>
        <v>#N/A</v>
      </c>
      <c r="F5798" s="7">
        <f t="shared" si="1040"/>
        <v>0</v>
      </c>
      <c r="G5798" s="7">
        <f t="shared" si="1041"/>
        <v>0</v>
      </c>
      <c r="H5798" s="7">
        <f t="shared" si="1042"/>
        <v>0</v>
      </c>
      <c r="I5798" s="7">
        <f t="shared" si="1043"/>
        <v>0</v>
      </c>
      <c r="J5798" s="7">
        <f t="shared" si="1044"/>
        <v>0</v>
      </c>
      <c r="K5798" s="8" t="e">
        <f t="shared" si="1045"/>
        <v>#N/A</v>
      </c>
      <c r="L5798" s="7" t="e">
        <f t="shared" si="1046"/>
        <v>#N/A</v>
      </c>
      <c r="M5798" s="8" t="e">
        <f t="shared" si="1012"/>
        <v>#N/A</v>
      </c>
      <c r="N5798" s="8" t="e">
        <f t="shared" si="1013"/>
        <v>#N/A</v>
      </c>
    </row>
    <row r="5799" spans="1:14" ht="15.75" customHeight="1" x14ac:dyDescent="0.35">
      <c r="A5799" s="7">
        <f t="shared" si="1036"/>
        <v>0</v>
      </c>
      <c r="B5799" s="7">
        <f t="shared" si="1037"/>
        <v>0</v>
      </c>
      <c r="C5799" s="7">
        <f t="shared" si="1038"/>
        <v>0</v>
      </c>
      <c r="D5799" s="7">
        <f t="shared" si="1039"/>
        <v>0</v>
      </c>
      <c r="E5799" s="7" t="e">
        <f>IF('Report DCM'!$H5799="In-Stream Video","Rich Media display banner",IF('Report DCM'!$I5799&gt;'Report DCM'!$J5799,"Standard",VLOOKUP(CONCATENATE(bd_adtype,"_",bd_creativetype),tabela,2,FALSE)))</f>
        <v>#N/A</v>
      </c>
      <c r="F5799" s="7">
        <f t="shared" si="1040"/>
        <v>0</v>
      </c>
      <c r="G5799" s="7">
        <f t="shared" si="1041"/>
        <v>0</v>
      </c>
      <c r="H5799" s="7">
        <f t="shared" si="1042"/>
        <v>0</v>
      </c>
      <c r="I5799" s="7">
        <f t="shared" si="1043"/>
        <v>0</v>
      </c>
      <c r="J5799" s="7">
        <f t="shared" si="1044"/>
        <v>0</v>
      </c>
      <c r="K5799" s="8" t="e">
        <f t="shared" si="1045"/>
        <v>#N/A</v>
      </c>
      <c r="L5799" s="7" t="e">
        <f t="shared" si="1046"/>
        <v>#N/A</v>
      </c>
      <c r="M5799" s="8" t="e">
        <f t="shared" si="1012"/>
        <v>#N/A</v>
      </c>
      <c r="N5799" s="8" t="e">
        <f t="shared" si="1013"/>
        <v>#N/A</v>
      </c>
    </row>
    <row r="5800" spans="1:14" ht="15.75" customHeight="1" x14ac:dyDescent="0.35">
      <c r="A5800" s="7">
        <f t="shared" si="1036"/>
        <v>0</v>
      </c>
      <c r="B5800" s="7">
        <f t="shared" si="1037"/>
        <v>0</v>
      </c>
      <c r="C5800" s="7">
        <f t="shared" si="1038"/>
        <v>0</v>
      </c>
      <c r="D5800" s="7">
        <f t="shared" si="1039"/>
        <v>0</v>
      </c>
      <c r="E5800" s="7" t="e">
        <f>IF('Report DCM'!$H5800="In-Stream Video","Rich Media display banner",IF('Report DCM'!$I5800&gt;'Report DCM'!$J5800,"Standard",VLOOKUP(CONCATENATE(bd_adtype,"_",bd_creativetype),tabela,2,FALSE)))</f>
        <v>#N/A</v>
      </c>
      <c r="F5800" s="7">
        <f t="shared" si="1040"/>
        <v>0</v>
      </c>
      <c r="G5800" s="7">
        <f t="shared" si="1041"/>
        <v>0</v>
      </c>
      <c r="H5800" s="7">
        <f t="shared" si="1042"/>
        <v>0</v>
      </c>
      <c r="I5800" s="7">
        <f t="shared" si="1043"/>
        <v>0</v>
      </c>
      <c r="J5800" s="7">
        <f t="shared" si="1044"/>
        <v>0</v>
      </c>
      <c r="K5800" s="8" t="e">
        <f t="shared" si="1045"/>
        <v>#N/A</v>
      </c>
      <c r="L5800" s="7" t="e">
        <f t="shared" si="1046"/>
        <v>#N/A</v>
      </c>
      <c r="M5800" s="8" t="e">
        <f t="shared" si="1012"/>
        <v>#N/A</v>
      </c>
      <c r="N5800" s="8" t="e">
        <f t="shared" si="1013"/>
        <v>#N/A</v>
      </c>
    </row>
    <row r="5801" spans="1:14" ht="15.75" customHeight="1" x14ac:dyDescent="0.35">
      <c r="A5801" s="7">
        <f t="shared" si="1036"/>
        <v>0</v>
      </c>
      <c r="B5801" s="7">
        <f t="shared" si="1037"/>
        <v>0</v>
      </c>
      <c r="C5801" s="7">
        <f t="shared" si="1038"/>
        <v>0</v>
      </c>
      <c r="D5801" s="7">
        <f t="shared" si="1039"/>
        <v>0</v>
      </c>
      <c r="E5801" s="7" t="e">
        <f>IF('Report DCM'!$H5801="In-Stream Video","Rich Media display banner",IF('Report DCM'!$I5801&gt;'Report DCM'!$J5801,"Standard",VLOOKUP(CONCATENATE(bd_adtype,"_",bd_creativetype),tabela,2,FALSE)))</f>
        <v>#N/A</v>
      </c>
      <c r="F5801" s="7">
        <f t="shared" si="1040"/>
        <v>0</v>
      </c>
      <c r="G5801" s="7">
        <f t="shared" si="1041"/>
        <v>0</v>
      </c>
      <c r="H5801" s="7">
        <f t="shared" si="1042"/>
        <v>0</v>
      </c>
      <c r="I5801" s="7">
        <f t="shared" si="1043"/>
        <v>0</v>
      </c>
      <c r="J5801" s="7">
        <f t="shared" si="1044"/>
        <v>0</v>
      </c>
      <c r="K5801" s="8" t="e">
        <f t="shared" si="1045"/>
        <v>#N/A</v>
      </c>
      <c r="L5801" s="7" t="e">
        <f t="shared" si="1046"/>
        <v>#N/A</v>
      </c>
      <c r="M5801" s="8" t="e">
        <f t="shared" si="1012"/>
        <v>#N/A</v>
      </c>
      <c r="N5801" s="8" t="e">
        <f t="shared" si="1013"/>
        <v>#N/A</v>
      </c>
    </row>
    <row r="5802" spans="1:14" ht="15.75" customHeight="1" x14ac:dyDescent="0.35">
      <c r="A5802" s="7">
        <f t="shared" si="1036"/>
        <v>0</v>
      </c>
      <c r="B5802" s="7">
        <f t="shared" si="1037"/>
        <v>0</v>
      </c>
      <c r="C5802" s="7">
        <f t="shared" si="1038"/>
        <v>0</v>
      </c>
      <c r="D5802" s="7">
        <f t="shared" si="1039"/>
        <v>0</v>
      </c>
      <c r="E5802" s="7" t="e">
        <f>IF('Report DCM'!$H5802="In-Stream Video","Rich Media display banner",IF('Report DCM'!$I5802&gt;'Report DCM'!$J5802,"Standard",VLOOKUP(CONCATENATE(bd_adtype,"_",bd_creativetype),tabela,2,FALSE)))</f>
        <v>#N/A</v>
      </c>
      <c r="F5802" s="7">
        <f t="shared" si="1040"/>
        <v>0</v>
      </c>
      <c r="G5802" s="7">
        <f t="shared" si="1041"/>
        <v>0</v>
      </c>
      <c r="H5802" s="7">
        <f t="shared" si="1042"/>
        <v>0</v>
      </c>
      <c r="I5802" s="7">
        <f t="shared" si="1043"/>
        <v>0</v>
      </c>
      <c r="J5802" s="7">
        <f t="shared" si="1044"/>
        <v>0</v>
      </c>
      <c r="K5802" s="8" t="e">
        <f t="shared" si="1045"/>
        <v>#N/A</v>
      </c>
      <c r="L5802" s="7" t="e">
        <f t="shared" si="1046"/>
        <v>#N/A</v>
      </c>
      <c r="M5802" s="8" t="e">
        <f t="shared" si="1012"/>
        <v>#N/A</v>
      </c>
      <c r="N5802" s="8" t="e">
        <f t="shared" si="1013"/>
        <v>#N/A</v>
      </c>
    </row>
    <row r="5803" spans="1:14" ht="15.75" customHeight="1" x14ac:dyDescent="0.35">
      <c r="A5803" s="7">
        <f t="shared" si="1036"/>
        <v>0</v>
      </c>
      <c r="B5803" s="7">
        <f t="shared" si="1037"/>
        <v>0</v>
      </c>
      <c r="C5803" s="7">
        <f t="shared" si="1038"/>
        <v>0</v>
      </c>
      <c r="D5803" s="7">
        <f t="shared" si="1039"/>
        <v>0</v>
      </c>
      <c r="E5803" s="7" t="e">
        <f>IF('Report DCM'!$H5803="In-Stream Video","Rich Media display banner",IF('Report DCM'!$I5803&gt;'Report DCM'!$J5803,"Standard",VLOOKUP(CONCATENATE(bd_adtype,"_",bd_creativetype),tabela,2,FALSE)))</f>
        <v>#N/A</v>
      </c>
      <c r="F5803" s="7">
        <f t="shared" si="1040"/>
        <v>0</v>
      </c>
      <c r="G5803" s="7">
        <f t="shared" si="1041"/>
        <v>0</v>
      </c>
      <c r="H5803" s="7">
        <f t="shared" si="1042"/>
        <v>0</v>
      </c>
      <c r="I5803" s="7">
        <f t="shared" si="1043"/>
        <v>0</v>
      </c>
      <c r="J5803" s="7">
        <f t="shared" si="1044"/>
        <v>0</v>
      </c>
      <c r="K5803" s="8" t="e">
        <f t="shared" si="1045"/>
        <v>#N/A</v>
      </c>
      <c r="L5803" s="7" t="e">
        <f t="shared" si="1046"/>
        <v>#N/A</v>
      </c>
      <c r="M5803" s="8" t="e">
        <f t="shared" si="1012"/>
        <v>#N/A</v>
      </c>
      <c r="N5803" s="8" t="e">
        <f t="shared" si="1013"/>
        <v>#N/A</v>
      </c>
    </row>
    <row r="5804" spans="1:14" ht="15.75" customHeight="1" x14ac:dyDescent="0.35">
      <c r="A5804" s="7">
        <f t="shared" si="1036"/>
        <v>0</v>
      </c>
      <c r="B5804" s="7">
        <f t="shared" si="1037"/>
        <v>0</v>
      </c>
      <c r="C5804" s="7">
        <f t="shared" si="1038"/>
        <v>0</v>
      </c>
      <c r="D5804" s="7">
        <f t="shared" si="1039"/>
        <v>0</v>
      </c>
      <c r="E5804" s="7" t="e">
        <f>IF('Report DCM'!$H5804="In-Stream Video","Rich Media display banner",IF('Report DCM'!$I5804&gt;'Report DCM'!$J5804,"Standard",VLOOKUP(CONCATENATE(bd_adtype,"_",bd_creativetype),tabela,2,FALSE)))</f>
        <v>#N/A</v>
      </c>
      <c r="F5804" s="7">
        <f t="shared" si="1040"/>
        <v>0</v>
      </c>
      <c r="G5804" s="7">
        <f t="shared" si="1041"/>
        <v>0</v>
      </c>
      <c r="H5804" s="7">
        <f t="shared" si="1042"/>
        <v>0</v>
      </c>
      <c r="I5804" s="7">
        <f t="shared" si="1043"/>
        <v>0</v>
      </c>
      <c r="J5804" s="7">
        <f t="shared" si="1044"/>
        <v>0</v>
      </c>
      <c r="K5804" s="8" t="e">
        <f t="shared" si="1045"/>
        <v>#N/A</v>
      </c>
      <c r="L5804" s="7" t="e">
        <f t="shared" si="1046"/>
        <v>#N/A</v>
      </c>
      <c r="M5804" s="8" t="e">
        <f t="shared" si="1012"/>
        <v>#N/A</v>
      </c>
      <c r="N5804" s="8" t="e">
        <f t="shared" si="1013"/>
        <v>#N/A</v>
      </c>
    </row>
    <row r="5805" spans="1:14" ht="15.75" customHeight="1" x14ac:dyDescent="0.35">
      <c r="A5805" s="7">
        <f t="shared" si="1036"/>
        <v>0</v>
      </c>
      <c r="B5805" s="7">
        <f t="shared" si="1037"/>
        <v>0</v>
      </c>
      <c r="C5805" s="7">
        <f t="shared" si="1038"/>
        <v>0</v>
      </c>
      <c r="D5805" s="7">
        <f t="shared" si="1039"/>
        <v>0</v>
      </c>
      <c r="E5805" s="7" t="e">
        <f>IF('Report DCM'!$H5805="In-Stream Video","Rich Media display banner",IF('Report DCM'!$I5805&gt;'Report DCM'!$J5805,"Standard",VLOOKUP(CONCATENATE(bd_adtype,"_",bd_creativetype),tabela,2,FALSE)))</f>
        <v>#N/A</v>
      </c>
      <c r="F5805" s="7">
        <f t="shared" si="1040"/>
        <v>0</v>
      </c>
      <c r="G5805" s="7">
        <f t="shared" si="1041"/>
        <v>0</v>
      </c>
      <c r="H5805" s="7">
        <f t="shared" si="1042"/>
        <v>0</v>
      </c>
      <c r="I5805" s="7">
        <f t="shared" si="1043"/>
        <v>0</v>
      </c>
      <c r="J5805" s="7">
        <f t="shared" si="1044"/>
        <v>0</v>
      </c>
      <c r="K5805" s="8" t="e">
        <f t="shared" si="1045"/>
        <v>#N/A</v>
      </c>
      <c r="L5805" s="7" t="e">
        <f t="shared" si="1046"/>
        <v>#N/A</v>
      </c>
      <c r="M5805" s="8" t="e">
        <f t="shared" si="1012"/>
        <v>#N/A</v>
      </c>
      <c r="N5805" s="8" t="e">
        <f t="shared" si="1013"/>
        <v>#N/A</v>
      </c>
    </row>
    <row r="5806" spans="1:14" ht="15.75" customHeight="1" x14ac:dyDescent="0.35">
      <c r="A5806" s="7">
        <f t="shared" si="1036"/>
        <v>0</v>
      </c>
      <c r="B5806" s="7">
        <f t="shared" si="1037"/>
        <v>0</v>
      </c>
      <c r="C5806" s="7">
        <f t="shared" si="1038"/>
        <v>0</v>
      </c>
      <c r="D5806" s="7">
        <f t="shared" si="1039"/>
        <v>0</v>
      </c>
      <c r="E5806" s="7" t="e">
        <f>IF('Report DCM'!$H5806="In-Stream Video","Rich Media display banner",IF('Report DCM'!$I5806&gt;'Report DCM'!$J5806,"Standard",VLOOKUP(CONCATENATE(bd_adtype,"_",bd_creativetype),tabela,2,FALSE)))</f>
        <v>#N/A</v>
      </c>
      <c r="F5806" s="7">
        <f t="shared" si="1040"/>
        <v>0</v>
      </c>
      <c r="G5806" s="7">
        <f t="shared" si="1041"/>
        <v>0</v>
      </c>
      <c r="H5806" s="7">
        <f t="shared" si="1042"/>
        <v>0</v>
      </c>
      <c r="I5806" s="7">
        <f t="shared" si="1043"/>
        <v>0</v>
      </c>
      <c r="J5806" s="7">
        <f t="shared" si="1044"/>
        <v>0</v>
      </c>
      <c r="K5806" s="8" t="e">
        <f t="shared" si="1045"/>
        <v>#N/A</v>
      </c>
      <c r="L5806" s="7" t="e">
        <f t="shared" si="1046"/>
        <v>#N/A</v>
      </c>
      <c r="M5806" s="8" t="e">
        <f t="shared" si="1012"/>
        <v>#N/A</v>
      </c>
      <c r="N5806" s="8" t="e">
        <f t="shared" si="1013"/>
        <v>#N/A</v>
      </c>
    </row>
    <row r="5807" spans="1:14" ht="15.75" customHeight="1" x14ac:dyDescent="0.35">
      <c r="A5807" s="7">
        <f t="shared" si="1036"/>
        <v>0</v>
      </c>
      <c r="B5807" s="7">
        <f t="shared" si="1037"/>
        <v>0</v>
      </c>
      <c r="C5807" s="7">
        <f t="shared" si="1038"/>
        <v>0</v>
      </c>
      <c r="D5807" s="7">
        <f t="shared" si="1039"/>
        <v>0</v>
      </c>
      <c r="E5807" s="7" t="e">
        <f>IF('Report DCM'!$H5807="In-Stream Video","Rich Media display banner",IF('Report DCM'!$I5807&gt;'Report DCM'!$J5807,"Standard",VLOOKUP(CONCATENATE(bd_adtype,"_",bd_creativetype),tabela,2,FALSE)))</f>
        <v>#N/A</v>
      </c>
      <c r="F5807" s="7">
        <f t="shared" si="1040"/>
        <v>0</v>
      </c>
      <c r="G5807" s="7">
        <f t="shared" si="1041"/>
        <v>0</v>
      </c>
      <c r="H5807" s="7">
        <f t="shared" si="1042"/>
        <v>0</v>
      </c>
      <c r="I5807" s="7">
        <f t="shared" si="1043"/>
        <v>0</v>
      </c>
      <c r="J5807" s="7">
        <f t="shared" si="1044"/>
        <v>0</v>
      </c>
      <c r="K5807" s="8" t="e">
        <f t="shared" si="1045"/>
        <v>#N/A</v>
      </c>
      <c r="L5807" s="7" t="e">
        <f t="shared" si="1046"/>
        <v>#N/A</v>
      </c>
      <c r="M5807" s="8" t="e">
        <f t="shared" si="1012"/>
        <v>#N/A</v>
      </c>
      <c r="N5807" s="8" t="e">
        <f t="shared" si="1013"/>
        <v>#N/A</v>
      </c>
    </row>
    <row r="5808" spans="1:14" ht="15.75" customHeight="1" x14ac:dyDescent="0.35">
      <c r="A5808" s="7">
        <f t="shared" si="1036"/>
        <v>0</v>
      </c>
      <c r="B5808" s="7">
        <f t="shared" si="1037"/>
        <v>0</v>
      </c>
      <c r="C5808" s="7">
        <f t="shared" si="1038"/>
        <v>0</v>
      </c>
      <c r="D5808" s="7">
        <f t="shared" si="1039"/>
        <v>0</v>
      </c>
      <c r="E5808" s="7" t="e">
        <f>IF('Report DCM'!$H5808="In-Stream Video","Rich Media display banner",IF('Report DCM'!$I5808&gt;'Report DCM'!$J5808,"Standard",VLOOKUP(CONCATENATE(bd_adtype,"_",bd_creativetype),tabela,2,FALSE)))</f>
        <v>#N/A</v>
      </c>
      <c r="F5808" s="7">
        <f t="shared" si="1040"/>
        <v>0</v>
      </c>
      <c r="G5808" s="7">
        <f t="shared" si="1041"/>
        <v>0</v>
      </c>
      <c r="H5808" s="7">
        <f t="shared" si="1042"/>
        <v>0</v>
      </c>
      <c r="I5808" s="7">
        <f t="shared" si="1043"/>
        <v>0</v>
      </c>
      <c r="J5808" s="7">
        <f t="shared" si="1044"/>
        <v>0</v>
      </c>
      <c r="K5808" s="8" t="e">
        <f t="shared" si="1045"/>
        <v>#N/A</v>
      </c>
      <c r="L5808" s="7" t="e">
        <f t="shared" si="1046"/>
        <v>#N/A</v>
      </c>
      <c r="M5808" s="8" t="e">
        <f t="shared" si="1012"/>
        <v>#N/A</v>
      </c>
      <c r="N5808" s="8" t="e">
        <f t="shared" si="1013"/>
        <v>#N/A</v>
      </c>
    </row>
    <row r="5809" spans="1:14" ht="15.75" customHeight="1" x14ac:dyDescent="0.35">
      <c r="A5809" s="7">
        <f t="shared" si="1036"/>
        <v>0</v>
      </c>
      <c r="B5809" s="7">
        <f t="shared" si="1037"/>
        <v>0</v>
      </c>
      <c r="C5809" s="7">
        <f t="shared" si="1038"/>
        <v>0</v>
      </c>
      <c r="D5809" s="7">
        <f t="shared" si="1039"/>
        <v>0</v>
      </c>
      <c r="E5809" s="7" t="e">
        <f>IF('Report DCM'!$H5809="In-Stream Video","Rich Media display banner",IF('Report DCM'!$I5809&gt;'Report DCM'!$J5809,"Standard",VLOOKUP(CONCATENATE(bd_adtype,"_",bd_creativetype),tabela,2,FALSE)))</f>
        <v>#N/A</v>
      </c>
      <c r="F5809" s="7">
        <f t="shared" si="1040"/>
        <v>0</v>
      </c>
      <c r="G5809" s="7">
        <f t="shared" si="1041"/>
        <v>0</v>
      </c>
      <c r="H5809" s="7">
        <f t="shared" si="1042"/>
        <v>0</v>
      </c>
      <c r="I5809" s="7">
        <f t="shared" si="1043"/>
        <v>0</v>
      </c>
      <c r="J5809" s="7">
        <f t="shared" si="1044"/>
        <v>0</v>
      </c>
      <c r="K5809" s="8" t="e">
        <f t="shared" si="1045"/>
        <v>#N/A</v>
      </c>
      <c r="L5809" s="7" t="e">
        <f t="shared" si="1046"/>
        <v>#N/A</v>
      </c>
      <c r="M5809" s="8" t="e">
        <f t="shared" si="1012"/>
        <v>#N/A</v>
      </c>
      <c r="N5809" s="8" t="e">
        <f t="shared" si="1013"/>
        <v>#N/A</v>
      </c>
    </row>
    <row r="5810" spans="1:14" ht="15.75" customHeight="1" x14ac:dyDescent="0.35">
      <c r="A5810" s="7">
        <f t="shared" si="1036"/>
        <v>0</v>
      </c>
      <c r="B5810" s="7">
        <f t="shared" si="1037"/>
        <v>0</v>
      </c>
      <c r="C5810" s="7">
        <f t="shared" si="1038"/>
        <v>0</v>
      </c>
      <c r="D5810" s="7">
        <f t="shared" si="1039"/>
        <v>0</v>
      </c>
      <c r="E5810" s="7" t="e">
        <f>IF('Report DCM'!$H5810="In-Stream Video","Rich Media display banner",IF('Report DCM'!$I5810&gt;'Report DCM'!$J5810,"Standard",VLOOKUP(CONCATENATE(bd_adtype,"_",bd_creativetype),tabela,2,FALSE)))</f>
        <v>#N/A</v>
      </c>
      <c r="F5810" s="7">
        <f t="shared" si="1040"/>
        <v>0</v>
      </c>
      <c r="G5810" s="7">
        <f t="shared" si="1041"/>
        <v>0</v>
      </c>
      <c r="H5810" s="7">
        <f t="shared" si="1042"/>
        <v>0</v>
      </c>
      <c r="I5810" s="7">
        <f t="shared" si="1043"/>
        <v>0</v>
      </c>
      <c r="J5810" s="7">
        <f t="shared" si="1044"/>
        <v>0</v>
      </c>
      <c r="K5810" s="8" t="e">
        <f t="shared" si="1045"/>
        <v>#N/A</v>
      </c>
      <c r="L5810" s="7" t="e">
        <f t="shared" si="1046"/>
        <v>#N/A</v>
      </c>
      <c r="M5810" s="8" t="e">
        <f t="shared" si="1012"/>
        <v>#N/A</v>
      </c>
      <c r="N5810" s="8" t="e">
        <f t="shared" si="1013"/>
        <v>#N/A</v>
      </c>
    </row>
    <row r="5811" spans="1:14" ht="15.75" customHeight="1" x14ac:dyDescent="0.35">
      <c r="A5811" s="7">
        <f t="shared" si="1036"/>
        <v>0</v>
      </c>
      <c r="B5811" s="7">
        <f t="shared" si="1037"/>
        <v>0</v>
      </c>
      <c r="C5811" s="7">
        <f t="shared" si="1038"/>
        <v>0</v>
      </c>
      <c r="D5811" s="7">
        <f t="shared" si="1039"/>
        <v>0</v>
      </c>
      <c r="E5811" s="7" t="e">
        <f>IF('Report DCM'!$H5811="In-Stream Video","Rich Media display banner",IF('Report DCM'!$I5811&gt;'Report DCM'!$J5811,"Standard",VLOOKUP(CONCATENATE(bd_adtype,"_",bd_creativetype),tabela,2,FALSE)))</f>
        <v>#N/A</v>
      </c>
      <c r="F5811" s="7">
        <f t="shared" si="1040"/>
        <v>0</v>
      </c>
      <c r="G5811" s="7">
        <f t="shared" si="1041"/>
        <v>0</v>
      </c>
      <c r="H5811" s="7">
        <f t="shared" si="1042"/>
        <v>0</v>
      </c>
      <c r="I5811" s="7">
        <f t="shared" si="1043"/>
        <v>0</v>
      </c>
      <c r="J5811" s="7">
        <f t="shared" si="1044"/>
        <v>0</v>
      </c>
      <c r="K5811" s="8" t="e">
        <f t="shared" si="1045"/>
        <v>#N/A</v>
      </c>
      <c r="L5811" s="7" t="e">
        <f t="shared" si="1046"/>
        <v>#N/A</v>
      </c>
      <c r="M5811" s="8" t="e">
        <f t="shared" si="1012"/>
        <v>#N/A</v>
      </c>
      <c r="N5811" s="8" t="e">
        <f t="shared" si="1013"/>
        <v>#N/A</v>
      </c>
    </row>
    <row r="5812" spans="1:14" ht="15.75" customHeight="1" x14ac:dyDescent="0.35">
      <c r="A5812" s="7">
        <f t="shared" si="1036"/>
        <v>0</v>
      </c>
      <c r="B5812" s="7">
        <f t="shared" si="1037"/>
        <v>0</v>
      </c>
      <c r="C5812" s="7">
        <f t="shared" si="1038"/>
        <v>0</v>
      </c>
      <c r="D5812" s="7">
        <f t="shared" si="1039"/>
        <v>0</v>
      </c>
      <c r="E5812" s="7" t="e">
        <f>IF('Report DCM'!$H5812="In-Stream Video","Rich Media display banner",IF('Report DCM'!$I5812&gt;'Report DCM'!$J5812,"Standard",VLOOKUP(CONCATENATE(bd_adtype,"_",bd_creativetype),tabela,2,FALSE)))</f>
        <v>#N/A</v>
      </c>
      <c r="F5812" s="7">
        <f t="shared" si="1040"/>
        <v>0</v>
      </c>
      <c r="G5812" s="7">
        <f t="shared" si="1041"/>
        <v>0</v>
      </c>
      <c r="H5812" s="7">
        <f t="shared" si="1042"/>
        <v>0</v>
      </c>
      <c r="I5812" s="7">
        <f t="shared" si="1043"/>
        <v>0</v>
      </c>
      <c r="J5812" s="7">
        <f t="shared" si="1044"/>
        <v>0</v>
      </c>
      <c r="K5812" s="8" t="e">
        <f t="shared" si="1045"/>
        <v>#N/A</v>
      </c>
      <c r="L5812" s="7" t="e">
        <f t="shared" si="1046"/>
        <v>#N/A</v>
      </c>
      <c r="M5812" s="8" t="e">
        <f t="shared" si="1012"/>
        <v>#N/A</v>
      </c>
      <c r="N5812" s="8" t="e">
        <f t="shared" si="1013"/>
        <v>#N/A</v>
      </c>
    </row>
    <row r="5813" spans="1:14" ht="15.75" customHeight="1" x14ac:dyDescent="0.35">
      <c r="A5813" s="7">
        <f t="shared" si="1036"/>
        <v>0</v>
      </c>
      <c r="B5813" s="7">
        <f t="shared" si="1037"/>
        <v>0</v>
      </c>
      <c r="C5813" s="7">
        <f t="shared" si="1038"/>
        <v>0</v>
      </c>
      <c r="D5813" s="7">
        <f t="shared" si="1039"/>
        <v>0</v>
      </c>
      <c r="E5813" s="7" t="e">
        <f>IF('Report DCM'!$H5813="In-Stream Video","Rich Media display banner",IF('Report DCM'!$I5813&gt;'Report DCM'!$J5813,"Standard",VLOOKUP(CONCATENATE(bd_adtype,"_",bd_creativetype),tabela,2,FALSE)))</f>
        <v>#N/A</v>
      </c>
      <c r="F5813" s="7">
        <f t="shared" si="1040"/>
        <v>0</v>
      </c>
      <c r="G5813" s="7">
        <f t="shared" si="1041"/>
        <v>0</v>
      </c>
      <c r="H5813" s="7">
        <f t="shared" si="1042"/>
        <v>0</v>
      </c>
      <c r="I5813" s="7">
        <f t="shared" si="1043"/>
        <v>0</v>
      </c>
      <c r="J5813" s="7">
        <f t="shared" si="1044"/>
        <v>0</v>
      </c>
      <c r="K5813" s="8" t="e">
        <f t="shared" si="1045"/>
        <v>#N/A</v>
      </c>
      <c r="L5813" s="7" t="e">
        <f t="shared" si="1046"/>
        <v>#N/A</v>
      </c>
      <c r="M5813" s="8" t="e">
        <f t="shared" si="1012"/>
        <v>#N/A</v>
      </c>
      <c r="N5813" s="8" t="e">
        <f t="shared" si="1013"/>
        <v>#N/A</v>
      </c>
    </row>
    <row r="5814" spans="1:14" ht="15.75" customHeight="1" x14ac:dyDescent="0.35">
      <c r="A5814" s="7">
        <f t="shared" si="1036"/>
        <v>0</v>
      </c>
      <c r="B5814" s="7">
        <f t="shared" si="1037"/>
        <v>0</v>
      </c>
      <c r="C5814" s="7">
        <f t="shared" si="1038"/>
        <v>0</v>
      </c>
      <c r="D5814" s="7">
        <f t="shared" si="1039"/>
        <v>0</v>
      </c>
      <c r="E5814" s="7" t="e">
        <f>IF('Report DCM'!$H5814="In-Stream Video","Rich Media display banner",IF('Report DCM'!$I5814&gt;'Report DCM'!$J5814,"Standard",VLOOKUP(CONCATENATE(bd_adtype,"_",bd_creativetype),tabela,2,FALSE)))</f>
        <v>#N/A</v>
      </c>
      <c r="F5814" s="7">
        <f t="shared" si="1040"/>
        <v>0</v>
      </c>
      <c r="G5814" s="7">
        <f t="shared" si="1041"/>
        <v>0</v>
      </c>
      <c r="H5814" s="7">
        <f t="shared" si="1042"/>
        <v>0</v>
      </c>
      <c r="I5814" s="7">
        <f t="shared" si="1043"/>
        <v>0</v>
      </c>
      <c r="J5814" s="7">
        <f t="shared" si="1044"/>
        <v>0</v>
      </c>
      <c r="K5814" s="8" t="e">
        <f t="shared" si="1045"/>
        <v>#N/A</v>
      </c>
      <c r="L5814" s="7" t="e">
        <f t="shared" si="1046"/>
        <v>#N/A</v>
      </c>
      <c r="M5814" s="8" t="e">
        <f t="shared" si="1012"/>
        <v>#N/A</v>
      </c>
      <c r="N5814" s="8" t="e">
        <f t="shared" si="1013"/>
        <v>#N/A</v>
      </c>
    </row>
    <row r="5815" spans="1:14" ht="15.75" customHeight="1" x14ac:dyDescent="0.35">
      <c r="A5815" s="7">
        <f t="shared" si="1036"/>
        <v>0</v>
      </c>
      <c r="B5815" s="7">
        <f t="shared" si="1037"/>
        <v>0</v>
      </c>
      <c r="C5815" s="7">
        <f t="shared" si="1038"/>
        <v>0</v>
      </c>
      <c r="D5815" s="7">
        <f t="shared" si="1039"/>
        <v>0</v>
      </c>
      <c r="E5815" s="7" t="e">
        <f>IF('Report DCM'!$H5815="In-Stream Video","Rich Media display banner",IF('Report DCM'!$I5815&gt;'Report DCM'!$J5815,"Standard",VLOOKUP(CONCATENATE(bd_adtype,"_",bd_creativetype),tabela,2,FALSE)))</f>
        <v>#N/A</v>
      </c>
      <c r="F5815" s="7">
        <f t="shared" si="1040"/>
        <v>0</v>
      </c>
      <c r="G5815" s="7">
        <f t="shared" si="1041"/>
        <v>0</v>
      </c>
      <c r="H5815" s="7">
        <f t="shared" si="1042"/>
        <v>0</v>
      </c>
      <c r="I5815" s="7">
        <f t="shared" si="1043"/>
        <v>0</v>
      </c>
      <c r="J5815" s="7">
        <f t="shared" si="1044"/>
        <v>0</v>
      </c>
      <c r="K5815" s="8" t="e">
        <f t="shared" si="1045"/>
        <v>#N/A</v>
      </c>
      <c r="L5815" s="7" t="e">
        <f t="shared" si="1046"/>
        <v>#N/A</v>
      </c>
      <c r="M5815" s="8" t="e">
        <f t="shared" si="1012"/>
        <v>#N/A</v>
      </c>
      <c r="N5815" s="8" t="e">
        <f t="shared" si="1013"/>
        <v>#N/A</v>
      </c>
    </row>
    <row r="5816" spans="1:14" ht="15.75" customHeight="1" x14ac:dyDescent="0.35">
      <c r="A5816" s="7">
        <f t="shared" si="1036"/>
        <v>0</v>
      </c>
      <c r="B5816" s="7">
        <f t="shared" si="1037"/>
        <v>0</v>
      </c>
      <c r="C5816" s="7">
        <f t="shared" si="1038"/>
        <v>0</v>
      </c>
      <c r="D5816" s="7">
        <f t="shared" si="1039"/>
        <v>0</v>
      </c>
      <c r="E5816" s="7" t="e">
        <f>IF('Report DCM'!$H5816="In-Stream Video","Rich Media display banner",IF('Report DCM'!$I5816&gt;'Report DCM'!$J5816,"Standard",VLOOKUP(CONCATENATE(bd_adtype,"_",bd_creativetype),tabela,2,FALSE)))</f>
        <v>#N/A</v>
      </c>
      <c r="F5816" s="7">
        <f t="shared" si="1040"/>
        <v>0</v>
      </c>
      <c r="G5816" s="7">
        <f t="shared" si="1041"/>
        <v>0</v>
      </c>
      <c r="H5816" s="7">
        <f t="shared" si="1042"/>
        <v>0</v>
      </c>
      <c r="I5816" s="7">
        <f t="shared" si="1043"/>
        <v>0</v>
      </c>
      <c r="J5816" s="7">
        <f t="shared" si="1044"/>
        <v>0</v>
      </c>
      <c r="K5816" s="8" t="e">
        <f t="shared" si="1045"/>
        <v>#N/A</v>
      </c>
      <c r="L5816" s="7" t="e">
        <f t="shared" si="1046"/>
        <v>#N/A</v>
      </c>
      <c r="M5816" s="8" t="e">
        <f t="shared" si="1012"/>
        <v>#N/A</v>
      </c>
      <c r="N5816" s="8" t="e">
        <f t="shared" si="1013"/>
        <v>#N/A</v>
      </c>
    </row>
    <row r="5817" spans="1:14" ht="15.75" customHeight="1" x14ac:dyDescent="0.35">
      <c r="A5817" s="7">
        <f t="shared" si="1036"/>
        <v>0</v>
      </c>
      <c r="B5817" s="7">
        <f t="shared" si="1037"/>
        <v>0</v>
      </c>
      <c r="C5817" s="7">
        <f t="shared" si="1038"/>
        <v>0</v>
      </c>
      <c r="D5817" s="7">
        <f t="shared" si="1039"/>
        <v>0</v>
      </c>
      <c r="E5817" s="7" t="e">
        <f>IF('Report DCM'!$H5817="In-Stream Video","Rich Media display banner",IF('Report DCM'!$I5817&gt;'Report DCM'!$J5817,"Standard",VLOOKUP(CONCATENATE(bd_adtype,"_",bd_creativetype),tabela,2,FALSE)))</f>
        <v>#N/A</v>
      </c>
      <c r="F5817" s="7">
        <f t="shared" si="1040"/>
        <v>0</v>
      </c>
      <c r="G5817" s="7">
        <f t="shared" si="1041"/>
        <v>0</v>
      </c>
      <c r="H5817" s="7">
        <f t="shared" si="1042"/>
        <v>0</v>
      </c>
      <c r="I5817" s="7">
        <f t="shared" si="1043"/>
        <v>0</v>
      </c>
      <c r="J5817" s="7">
        <f t="shared" si="1044"/>
        <v>0</v>
      </c>
      <c r="K5817" s="8" t="e">
        <f t="shared" si="1045"/>
        <v>#N/A</v>
      </c>
      <c r="L5817" s="7" t="e">
        <f t="shared" si="1046"/>
        <v>#N/A</v>
      </c>
      <c r="M5817" s="8" t="e">
        <f t="shared" si="1012"/>
        <v>#N/A</v>
      </c>
      <c r="N5817" s="8" t="e">
        <f t="shared" si="1013"/>
        <v>#N/A</v>
      </c>
    </row>
    <row r="5818" spans="1:14" ht="15.75" customHeight="1" x14ac:dyDescent="0.35">
      <c r="A5818" s="7">
        <f t="shared" si="1036"/>
        <v>0</v>
      </c>
      <c r="B5818" s="7">
        <f t="shared" si="1037"/>
        <v>0</v>
      </c>
      <c r="C5818" s="7">
        <f t="shared" si="1038"/>
        <v>0</v>
      </c>
      <c r="D5818" s="7">
        <f t="shared" si="1039"/>
        <v>0</v>
      </c>
      <c r="E5818" s="7" t="e">
        <f>IF('Report DCM'!$H5818="In-Stream Video","Rich Media display banner",IF('Report DCM'!$I5818&gt;'Report DCM'!$J5818,"Standard",VLOOKUP(CONCATENATE(bd_adtype,"_",bd_creativetype),tabela,2,FALSE)))</f>
        <v>#N/A</v>
      </c>
      <c r="F5818" s="7">
        <f t="shared" si="1040"/>
        <v>0</v>
      </c>
      <c r="G5818" s="7">
        <f t="shared" si="1041"/>
        <v>0</v>
      </c>
      <c r="H5818" s="7">
        <f t="shared" si="1042"/>
        <v>0</v>
      </c>
      <c r="I5818" s="7">
        <f t="shared" si="1043"/>
        <v>0</v>
      </c>
      <c r="J5818" s="7">
        <f t="shared" si="1044"/>
        <v>0</v>
      </c>
      <c r="K5818" s="8" t="e">
        <f t="shared" si="1045"/>
        <v>#N/A</v>
      </c>
      <c r="L5818" s="7" t="e">
        <f t="shared" si="1046"/>
        <v>#N/A</v>
      </c>
      <c r="M5818" s="8" t="e">
        <f t="shared" si="1012"/>
        <v>#N/A</v>
      </c>
      <c r="N5818" s="8" t="e">
        <f t="shared" si="1013"/>
        <v>#N/A</v>
      </c>
    </row>
    <row r="5819" spans="1:14" ht="15.75" customHeight="1" x14ac:dyDescent="0.35">
      <c r="A5819" s="7">
        <f t="shared" si="1036"/>
        <v>0</v>
      </c>
      <c r="B5819" s="7">
        <f t="shared" si="1037"/>
        <v>0</v>
      </c>
      <c r="C5819" s="7">
        <f t="shared" si="1038"/>
        <v>0</v>
      </c>
      <c r="D5819" s="7">
        <f t="shared" si="1039"/>
        <v>0</v>
      </c>
      <c r="E5819" s="7" t="e">
        <f>IF('Report DCM'!$H5819="In-Stream Video","Rich Media display banner",IF('Report DCM'!$I5819&gt;'Report DCM'!$J5819,"Standard",VLOOKUP(CONCATENATE(bd_adtype,"_",bd_creativetype),tabela,2,FALSE)))</f>
        <v>#N/A</v>
      </c>
      <c r="F5819" s="7">
        <f t="shared" si="1040"/>
        <v>0</v>
      </c>
      <c r="G5819" s="7">
        <f t="shared" si="1041"/>
        <v>0</v>
      </c>
      <c r="H5819" s="7">
        <f t="shared" si="1042"/>
        <v>0</v>
      </c>
      <c r="I5819" s="7">
        <f t="shared" si="1043"/>
        <v>0</v>
      </c>
      <c r="J5819" s="7">
        <f t="shared" si="1044"/>
        <v>0</v>
      </c>
      <c r="K5819" s="8" t="e">
        <f t="shared" si="1045"/>
        <v>#N/A</v>
      </c>
      <c r="L5819" s="7" t="e">
        <f t="shared" si="1046"/>
        <v>#N/A</v>
      </c>
      <c r="M5819" s="8" t="e">
        <f t="shared" si="1012"/>
        <v>#N/A</v>
      </c>
      <c r="N5819" s="8" t="e">
        <f t="shared" si="1013"/>
        <v>#N/A</v>
      </c>
    </row>
    <row r="5820" spans="1:14" ht="15.75" customHeight="1" x14ac:dyDescent="0.35">
      <c r="A5820" s="7">
        <f t="shared" si="1036"/>
        <v>0</v>
      </c>
      <c r="B5820" s="7">
        <f t="shared" si="1037"/>
        <v>0</v>
      </c>
      <c r="C5820" s="7">
        <f t="shared" si="1038"/>
        <v>0</v>
      </c>
      <c r="D5820" s="7">
        <f t="shared" si="1039"/>
        <v>0</v>
      </c>
      <c r="E5820" s="7" t="e">
        <f>IF('Report DCM'!$H5820="In-Stream Video","Rich Media display banner",IF('Report DCM'!$I5820&gt;'Report DCM'!$J5820,"Standard",VLOOKUP(CONCATENATE(bd_adtype,"_",bd_creativetype),tabela,2,FALSE)))</f>
        <v>#N/A</v>
      </c>
      <c r="F5820" s="7">
        <f t="shared" si="1040"/>
        <v>0</v>
      </c>
      <c r="G5820" s="7">
        <f t="shared" si="1041"/>
        <v>0</v>
      </c>
      <c r="H5820" s="7">
        <f t="shared" si="1042"/>
        <v>0</v>
      </c>
      <c r="I5820" s="7">
        <f t="shared" si="1043"/>
        <v>0</v>
      </c>
      <c r="J5820" s="7">
        <f t="shared" si="1044"/>
        <v>0</v>
      </c>
      <c r="K5820" s="8" t="e">
        <f t="shared" si="1045"/>
        <v>#N/A</v>
      </c>
      <c r="L5820" s="7" t="e">
        <f t="shared" si="1046"/>
        <v>#N/A</v>
      </c>
      <c r="M5820" s="8" t="e">
        <f t="shared" si="1012"/>
        <v>#N/A</v>
      </c>
      <c r="N5820" s="8" t="e">
        <f t="shared" si="1013"/>
        <v>#N/A</v>
      </c>
    </row>
    <row r="5821" spans="1:14" ht="15.75" customHeight="1" x14ac:dyDescent="0.35">
      <c r="A5821" s="7">
        <f t="shared" si="1036"/>
        <v>0</v>
      </c>
      <c r="B5821" s="7">
        <f t="shared" si="1037"/>
        <v>0</v>
      </c>
      <c r="C5821" s="7">
        <f t="shared" si="1038"/>
        <v>0</v>
      </c>
      <c r="D5821" s="7">
        <f t="shared" si="1039"/>
        <v>0</v>
      </c>
      <c r="E5821" s="7" t="e">
        <f>IF('Report DCM'!$H5821="In-Stream Video","Rich Media display banner",IF('Report DCM'!$I5821&gt;'Report DCM'!$J5821,"Standard",VLOOKUP(CONCATENATE(bd_adtype,"_",bd_creativetype),tabela,2,FALSE)))</f>
        <v>#N/A</v>
      </c>
      <c r="F5821" s="7">
        <f t="shared" si="1040"/>
        <v>0</v>
      </c>
      <c r="G5821" s="7">
        <f t="shared" si="1041"/>
        <v>0</v>
      </c>
      <c r="H5821" s="7">
        <f t="shared" si="1042"/>
        <v>0</v>
      </c>
      <c r="I5821" s="7">
        <f t="shared" si="1043"/>
        <v>0</v>
      </c>
      <c r="J5821" s="7">
        <f t="shared" si="1044"/>
        <v>0</v>
      </c>
      <c r="K5821" s="8" t="e">
        <f t="shared" si="1045"/>
        <v>#N/A</v>
      </c>
      <c r="L5821" s="7" t="e">
        <f t="shared" si="1046"/>
        <v>#N/A</v>
      </c>
      <c r="M5821" s="8" t="e">
        <f t="shared" si="1012"/>
        <v>#N/A</v>
      </c>
      <c r="N5821" s="8" t="e">
        <f t="shared" si="1013"/>
        <v>#N/A</v>
      </c>
    </row>
    <row r="5822" spans="1:14" ht="15.75" customHeight="1" x14ac:dyDescent="0.35">
      <c r="A5822" s="7">
        <f t="shared" si="1036"/>
        <v>0</v>
      </c>
      <c r="B5822" s="7">
        <f t="shared" si="1037"/>
        <v>0</v>
      </c>
      <c r="C5822" s="7">
        <f t="shared" si="1038"/>
        <v>0</v>
      </c>
      <c r="D5822" s="7">
        <f t="shared" si="1039"/>
        <v>0</v>
      </c>
      <c r="E5822" s="7" t="e">
        <f>IF('Report DCM'!$H5822="In-Stream Video","Rich Media display banner",IF('Report DCM'!$I5822&gt;'Report DCM'!$J5822,"Standard",VLOOKUP(CONCATENATE(bd_adtype,"_",bd_creativetype),tabela,2,FALSE)))</f>
        <v>#N/A</v>
      </c>
      <c r="F5822" s="7">
        <f t="shared" si="1040"/>
        <v>0</v>
      </c>
      <c r="G5822" s="7">
        <f t="shared" si="1041"/>
        <v>0</v>
      </c>
      <c r="H5822" s="7">
        <f t="shared" si="1042"/>
        <v>0</v>
      </c>
      <c r="I5822" s="7">
        <f t="shared" si="1043"/>
        <v>0</v>
      </c>
      <c r="J5822" s="7">
        <f t="shared" si="1044"/>
        <v>0</v>
      </c>
      <c r="K5822" s="8" t="e">
        <f t="shared" si="1045"/>
        <v>#N/A</v>
      </c>
      <c r="L5822" s="7" t="e">
        <f t="shared" si="1046"/>
        <v>#N/A</v>
      </c>
      <c r="M5822" s="8" t="e">
        <f t="shared" si="1012"/>
        <v>#N/A</v>
      </c>
      <c r="N5822" s="8" t="e">
        <f t="shared" si="1013"/>
        <v>#N/A</v>
      </c>
    </row>
    <row r="5823" spans="1:14" ht="15.75" customHeight="1" x14ac:dyDescent="0.35">
      <c r="A5823" s="7">
        <f t="shared" si="1036"/>
        <v>0</v>
      </c>
      <c r="B5823" s="7">
        <f t="shared" si="1037"/>
        <v>0</v>
      </c>
      <c r="C5823" s="7">
        <f t="shared" si="1038"/>
        <v>0</v>
      </c>
      <c r="D5823" s="7">
        <f t="shared" si="1039"/>
        <v>0</v>
      </c>
      <c r="E5823" s="7" t="e">
        <f>IF('Report DCM'!$H5823="In-Stream Video","Rich Media display banner",IF('Report DCM'!$I5823&gt;'Report DCM'!$J5823,"Standard",VLOOKUP(CONCATENATE(bd_adtype,"_",bd_creativetype),tabela,2,FALSE)))</f>
        <v>#N/A</v>
      </c>
      <c r="F5823" s="7">
        <f t="shared" si="1040"/>
        <v>0</v>
      </c>
      <c r="G5823" s="7">
        <f t="shared" si="1041"/>
        <v>0</v>
      </c>
      <c r="H5823" s="7">
        <f t="shared" si="1042"/>
        <v>0</v>
      </c>
      <c r="I5823" s="7">
        <f t="shared" si="1043"/>
        <v>0</v>
      </c>
      <c r="J5823" s="7">
        <f t="shared" si="1044"/>
        <v>0</v>
      </c>
      <c r="K5823" s="8" t="e">
        <f t="shared" si="1045"/>
        <v>#N/A</v>
      </c>
      <c r="L5823" s="7" t="e">
        <f t="shared" si="1046"/>
        <v>#N/A</v>
      </c>
      <c r="M5823" s="8" t="e">
        <f t="shared" si="1012"/>
        <v>#N/A</v>
      </c>
      <c r="N5823" s="8" t="e">
        <f t="shared" si="1013"/>
        <v>#N/A</v>
      </c>
    </row>
    <row r="5824" spans="1:14" ht="15.75" customHeight="1" x14ac:dyDescent="0.35">
      <c r="A5824" s="7">
        <f t="shared" si="1036"/>
        <v>0</v>
      </c>
      <c r="B5824" s="7">
        <f t="shared" si="1037"/>
        <v>0</v>
      </c>
      <c r="C5824" s="7">
        <f t="shared" si="1038"/>
        <v>0</v>
      </c>
      <c r="D5824" s="7">
        <f t="shared" si="1039"/>
        <v>0</v>
      </c>
      <c r="E5824" s="7" t="e">
        <f>IF('Report DCM'!$H5824="In-Stream Video","Rich Media display banner",IF('Report DCM'!$I5824&gt;'Report DCM'!$J5824,"Standard",VLOOKUP(CONCATENATE(bd_adtype,"_",bd_creativetype),tabela,2,FALSE)))</f>
        <v>#N/A</v>
      </c>
      <c r="F5824" s="7">
        <f t="shared" si="1040"/>
        <v>0</v>
      </c>
      <c r="G5824" s="7">
        <f t="shared" si="1041"/>
        <v>0</v>
      </c>
      <c r="H5824" s="7">
        <f t="shared" si="1042"/>
        <v>0</v>
      </c>
      <c r="I5824" s="7">
        <f t="shared" si="1043"/>
        <v>0</v>
      </c>
      <c r="J5824" s="7">
        <f t="shared" si="1044"/>
        <v>0</v>
      </c>
      <c r="K5824" s="8" t="e">
        <f t="shared" si="1045"/>
        <v>#N/A</v>
      </c>
      <c r="L5824" s="7" t="e">
        <f t="shared" si="1046"/>
        <v>#N/A</v>
      </c>
      <c r="M5824" s="8" t="e">
        <f t="shared" si="1012"/>
        <v>#N/A</v>
      </c>
      <c r="N5824" s="8" t="e">
        <f t="shared" si="1013"/>
        <v>#N/A</v>
      </c>
    </row>
    <row r="5825" spans="1:14" ht="15.75" customHeight="1" x14ac:dyDescent="0.35">
      <c r="A5825" s="7">
        <f t="shared" si="1036"/>
        <v>0</v>
      </c>
      <c r="B5825" s="7">
        <f t="shared" si="1037"/>
        <v>0</v>
      </c>
      <c r="C5825" s="7">
        <f t="shared" si="1038"/>
        <v>0</v>
      </c>
      <c r="D5825" s="7">
        <f t="shared" si="1039"/>
        <v>0</v>
      </c>
      <c r="E5825" s="7" t="e">
        <f>IF('Report DCM'!$H5825="In-Stream Video","Rich Media display banner",IF('Report DCM'!$I5825&gt;'Report DCM'!$J5825,"Standard",VLOOKUP(CONCATENATE(bd_adtype,"_",bd_creativetype),tabela,2,FALSE)))</f>
        <v>#N/A</v>
      </c>
      <c r="F5825" s="7">
        <f t="shared" si="1040"/>
        <v>0</v>
      </c>
      <c r="G5825" s="7">
        <f t="shared" si="1041"/>
        <v>0</v>
      </c>
      <c r="H5825" s="7">
        <f t="shared" si="1042"/>
        <v>0</v>
      </c>
      <c r="I5825" s="7">
        <f t="shared" si="1043"/>
        <v>0</v>
      </c>
      <c r="J5825" s="7">
        <f t="shared" si="1044"/>
        <v>0</v>
      </c>
      <c r="K5825" s="8" t="e">
        <f t="shared" si="1045"/>
        <v>#N/A</v>
      </c>
      <c r="L5825" s="7" t="e">
        <f t="shared" si="1046"/>
        <v>#N/A</v>
      </c>
      <c r="M5825" s="8" t="e">
        <f t="shared" si="1012"/>
        <v>#N/A</v>
      </c>
      <c r="N5825" s="8" t="e">
        <f t="shared" si="1013"/>
        <v>#N/A</v>
      </c>
    </row>
    <row r="5826" spans="1:14" ht="15.75" customHeight="1" x14ac:dyDescent="0.35">
      <c r="A5826" s="7">
        <f t="shared" ref="A5826:A5889" si="1047">bd_campaign</f>
        <v>0</v>
      </c>
      <c r="B5826" s="7">
        <f t="shared" ref="B5826:B5889" si="1048">bd_site</f>
        <v>0</v>
      </c>
      <c r="C5826" s="7">
        <f t="shared" ref="C5826:C5889" si="1049">bd_placement</f>
        <v>0</v>
      </c>
      <c r="D5826" s="7">
        <f t="shared" ref="D5826:D5889" si="1050">bd_placementID</f>
        <v>0</v>
      </c>
      <c r="E5826" s="7" t="e">
        <f>IF('Report DCM'!$H5826="In-Stream Video","Rich Media display banner",IF('Report DCM'!$I5826&gt;'Report DCM'!$J5826,"Standard",VLOOKUP(CONCATENATE(bd_adtype,"_",bd_creativetype),tabela,2,FALSE)))</f>
        <v>#N/A</v>
      </c>
      <c r="F5826" s="7">
        <f t="shared" ref="F5826:F5889" si="1051">bd_ad</f>
        <v>0</v>
      </c>
      <c r="G5826" s="7">
        <f t="shared" ref="G5826:G5889" si="1052">bd_adid</f>
        <v>0</v>
      </c>
      <c r="H5826" s="7">
        <f t="shared" ref="H5826:H5889" si="1053">bd_creativetype</f>
        <v>0</v>
      </c>
      <c r="I5826" s="7">
        <f t="shared" ref="I5826:I5889" si="1054">bd_impression</f>
        <v>0</v>
      </c>
      <c r="J5826" s="7">
        <f t="shared" ref="J5826:J5889" si="1055">bd_clicks</f>
        <v>0</v>
      </c>
      <c r="K5826" s="8" t="e">
        <f t="shared" ref="K5826:K5889" si="1056">VLOOKUP(E5826,tabela,2,FALSE)</f>
        <v>#N/A</v>
      </c>
      <c r="L5826" s="7" t="e">
        <f t="shared" ref="L5826:L5889" si="1057">VLOOKUP(E5826,tabela,3,FALSE)</f>
        <v>#N/A</v>
      </c>
      <c r="M5826" s="8" t="e">
        <f t="shared" si="1012"/>
        <v>#N/A</v>
      </c>
      <c r="N5826" s="8" t="e">
        <f t="shared" si="1013"/>
        <v>#N/A</v>
      </c>
    </row>
    <row r="5827" spans="1:14" ht="15.75" customHeight="1" x14ac:dyDescent="0.35">
      <c r="A5827" s="7">
        <f t="shared" si="1047"/>
        <v>0</v>
      </c>
      <c r="B5827" s="7">
        <f t="shared" si="1048"/>
        <v>0</v>
      </c>
      <c r="C5827" s="7">
        <f t="shared" si="1049"/>
        <v>0</v>
      </c>
      <c r="D5827" s="7">
        <f t="shared" si="1050"/>
        <v>0</v>
      </c>
      <c r="E5827" s="7" t="e">
        <f>IF('Report DCM'!$H5827="In-Stream Video","Rich Media display banner",IF('Report DCM'!$I5827&gt;'Report DCM'!$J5827,"Standard",VLOOKUP(CONCATENATE(bd_adtype,"_",bd_creativetype),tabela,2,FALSE)))</f>
        <v>#N/A</v>
      </c>
      <c r="F5827" s="7">
        <f t="shared" si="1051"/>
        <v>0</v>
      </c>
      <c r="G5827" s="7">
        <f t="shared" si="1052"/>
        <v>0</v>
      </c>
      <c r="H5827" s="7">
        <f t="shared" si="1053"/>
        <v>0</v>
      </c>
      <c r="I5827" s="7">
        <f t="shared" si="1054"/>
        <v>0</v>
      </c>
      <c r="J5827" s="7">
        <f t="shared" si="1055"/>
        <v>0</v>
      </c>
      <c r="K5827" s="8" t="e">
        <f t="shared" si="1056"/>
        <v>#N/A</v>
      </c>
      <c r="L5827" s="7" t="e">
        <f t="shared" si="1057"/>
        <v>#N/A</v>
      </c>
      <c r="M5827" s="8" t="e">
        <f t="shared" si="1012"/>
        <v>#N/A</v>
      </c>
      <c r="N5827" s="8" t="e">
        <f t="shared" si="1013"/>
        <v>#N/A</v>
      </c>
    </row>
    <row r="5828" spans="1:14" ht="15.75" customHeight="1" x14ac:dyDescent="0.35">
      <c r="A5828" s="7">
        <f t="shared" si="1047"/>
        <v>0</v>
      </c>
      <c r="B5828" s="7">
        <f t="shared" si="1048"/>
        <v>0</v>
      </c>
      <c r="C5828" s="7">
        <f t="shared" si="1049"/>
        <v>0</v>
      </c>
      <c r="D5828" s="7">
        <f t="shared" si="1050"/>
        <v>0</v>
      </c>
      <c r="E5828" s="7" t="e">
        <f>IF('Report DCM'!$H5828="In-Stream Video","Rich Media display banner",IF('Report DCM'!$I5828&gt;'Report DCM'!$J5828,"Standard",VLOOKUP(CONCATENATE(bd_adtype,"_",bd_creativetype),tabela,2,FALSE)))</f>
        <v>#N/A</v>
      </c>
      <c r="F5828" s="7">
        <f t="shared" si="1051"/>
        <v>0</v>
      </c>
      <c r="G5828" s="7">
        <f t="shared" si="1052"/>
        <v>0</v>
      </c>
      <c r="H5828" s="7">
        <f t="shared" si="1053"/>
        <v>0</v>
      </c>
      <c r="I5828" s="7">
        <f t="shared" si="1054"/>
        <v>0</v>
      </c>
      <c r="J5828" s="7">
        <f t="shared" si="1055"/>
        <v>0</v>
      </c>
      <c r="K5828" s="8" t="e">
        <f t="shared" si="1056"/>
        <v>#N/A</v>
      </c>
      <c r="L5828" s="7" t="e">
        <f t="shared" si="1057"/>
        <v>#N/A</v>
      </c>
      <c r="M5828" s="8" t="e">
        <f t="shared" si="1012"/>
        <v>#N/A</v>
      </c>
      <c r="N5828" s="8" t="e">
        <f t="shared" si="1013"/>
        <v>#N/A</v>
      </c>
    </row>
    <row r="5829" spans="1:14" ht="15.75" customHeight="1" x14ac:dyDescent="0.35">
      <c r="A5829" s="7">
        <f t="shared" si="1047"/>
        <v>0</v>
      </c>
      <c r="B5829" s="7">
        <f t="shared" si="1048"/>
        <v>0</v>
      </c>
      <c r="C5829" s="7">
        <f t="shared" si="1049"/>
        <v>0</v>
      </c>
      <c r="D5829" s="7">
        <f t="shared" si="1050"/>
        <v>0</v>
      </c>
      <c r="E5829" s="7" t="e">
        <f>IF('Report DCM'!$H5829="In-Stream Video","Rich Media display banner",IF('Report DCM'!$I5829&gt;'Report DCM'!$J5829,"Standard",VLOOKUP(CONCATENATE(bd_adtype,"_",bd_creativetype),tabela,2,FALSE)))</f>
        <v>#N/A</v>
      </c>
      <c r="F5829" s="7">
        <f t="shared" si="1051"/>
        <v>0</v>
      </c>
      <c r="G5829" s="7">
        <f t="shared" si="1052"/>
        <v>0</v>
      </c>
      <c r="H5829" s="7">
        <f t="shared" si="1053"/>
        <v>0</v>
      </c>
      <c r="I5829" s="7">
        <f t="shared" si="1054"/>
        <v>0</v>
      </c>
      <c r="J5829" s="7">
        <f t="shared" si="1055"/>
        <v>0</v>
      </c>
      <c r="K5829" s="8" t="e">
        <f t="shared" si="1056"/>
        <v>#N/A</v>
      </c>
      <c r="L5829" s="7" t="e">
        <f t="shared" si="1057"/>
        <v>#N/A</v>
      </c>
      <c r="M5829" s="8" t="e">
        <f t="shared" si="1012"/>
        <v>#N/A</v>
      </c>
      <c r="N5829" s="8" t="e">
        <f t="shared" si="1013"/>
        <v>#N/A</v>
      </c>
    </row>
    <row r="5830" spans="1:14" ht="15.75" customHeight="1" x14ac:dyDescent="0.35">
      <c r="A5830" s="7">
        <f t="shared" si="1047"/>
        <v>0</v>
      </c>
      <c r="B5830" s="7">
        <f t="shared" si="1048"/>
        <v>0</v>
      </c>
      <c r="C5830" s="7">
        <f t="shared" si="1049"/>
        <v>0</v>
      </c>
      <c r="D5830" s="7">
        <f t="shared" si="1050"/>
        <v>0</v>
      </c>
      <c r="E5830" s="7" t="e">
        <f>IF('Report DCM'!$H5830="In-Stream Video","Rich Media display banner",IF('Report DCM'!$I5830&gt;'Report DCM'!$J5830,"Standard",VLOOKUP(CONCATENATE(bd_adtype,"_",bd_creativetype),tabela,2,FALSE)))</f>
        <v>#N/A</v>
      </c>
      <c r="F5830" s="7">
        <f t="shared" si="1051"/>
        <v>0</v>
      </c>
      <c r="G5830" s="7">
        <f t="shared" si="1052"/>
        <v>0</v>
      </c>
      <c r="H5830" s="7">
        <f t="shared" si="1053"/>
        <v>0</v>
      </c>
      <c r="I5830" s="7">
        <f t="shared" si="1054"/>
        <v>0</v>
      </c>
      <c r="J5830" s="7">
        <f t="shared" si="1055"/>
        <v>0</v>
      </c>
      <c r="K5830" s="8" t="e">
        <f t="shared" si="1056"/>
        <v>#N/A</v>
      </c>
      <c r="L5830" s="7" t="e">
        <f t="shared" si="1057"/>
        <v>#N/A</v>
      </c>
      <c r="M5830" s="8" t="e">
        <f t="shared" si="1012"/>
        <v>#N/A</v>
      </c>
      <c r="N5830" s="8" t="e">
        <f t="shared" si="1013"/>
        <v>#N/A</v>
      </c>
    </row>
    <row r="5831" spans="1:14" ht="15.75" customHeight="1" x14ac:dyDescent="0.35">
      <c r="A5831" s="7">
        <f t="shared" si="1047"/>
        <v>0</v>
      </c>
      <c r="B5831" s="7">
        <f t="shared" si="1048"/>
        <v>0</v>
      </c>
      <c r="C5831" s="7">
        <f t="shared" si="1049"/>
        <v>0</v>
      </c>
      <c r="D5831" s="7">
        <f t="shared" si="1050"/>
        <v>0</v>
      </c>
      <c r="E5831" s="7" t="e">
        <f>IF('Report DCM'!$H5831="In-Stream Video","Rich Media display banner",IF('Report DCM'!$I5831&gt;'Report DCM'!$J5831,"Standard",VLOOKUP(CONCATENATE(bd_adtype,"_",bd_creativetype),tabela,2,FALSE)))</f>
        <v>#N/A</v>
      </c>
      <c r="F5831" s="7">
        <f t="shared" si="1051"/>
        <v>0</v>
      </c>
      <c r="G5831" s="7">
        <f t="shared" si="1052"/>
        <v>0</v>
      </c>
      <c r="H5831" s="7">
        <f t="shared" si="1053"/>
        <v>0</v>
      </c>
      <c r="I5831" s="7">
        <f t="shared" si="1054"/>
        <v>0</v>
      </c>
      <c r="J5831" s="7">
        <f t="shared" si="1055"/>
        <v>0</v>
      </c>
      <c r="K5831" s="8" t="e">
        <f t="shared" si="1056"/>
        <v>#N/A</v>
      </c>
      <c r="L5831" s="7" t="e">
        <f t="shared" si="1057"/>
        <v>#N/A</v>
      </c>
      <c r="M5831" s="8" t="e">
        <f t="shared" si="1012"/>
        <v>#N/A</v>
      </c>
      <c r="N5831" s="8" t="e">
        <f t="shared" si="1013"/>
        <v>#N/A</v>
      </c>
    </row>
    <row r="5832" spans="1:14" ht="15.75" customHeight="1" x14ac:dyDescent="0.35">
      <c r="A5832" s="7">
        <f t="shared" si="1047"/>
        <v>0</v>
      </c>
      <c r="B5832" s="7">
        <f t="shared" si="1048"/>
        <v>0</v>
      </c>
      <c r="C5832" s="7">
        <f t="shared" si="1049"/>
        <v>0</v>
      </c>
      <c r="D5832" s="7">
        <f t="shared" si="1050"/>
        <v>0</v>
      </c>
      <c r="E5832" s="7" t="e">
        <f>IF('Report DCM'!$H5832="In-Stream Video","Rich Media display banner",IF('Report DCM'!$I5832&gt;'Report DCM'!$J5832,"Standard",VLOOKUP(CONCATENATE(bd_adtype,"_",bd_creativetype),tabela,2,FALSE)))</f>
        <v>#N/A</v>
      </c>
      <c r="F5832" s="7">
        <f t="shared" si="1051"/>
        <v>0</v>
      </c>
      <c r="G5832" s="7">
        <f t="shared" si="1052"/>
        <v>0</v>
      </c>
      <c r="H5832" s="7">
        <f t="shared" si="1053"/>
        <v>0</v>
      </c>
      <c r="I5832" s="7">
        <f t="shared" si="1054"/>
        <v>0</v>
      </c>
      <c r="J5832" s="7">
        <f t="shared" si="1055"/>
        <v>0</v>
      </c>
      <c r="K5832" s="8" t="e">
        <f t="shared" si="1056"/>
        <v>#N/A</v>
      </c>
      <c r="L5832" s="7" t="e">
        <f t="shared" si="1057"/>
        <v>#N/A</v>
      </c>
      <c r="M5832" s="8" t="e">
        <f t="shared" si="1012"/>
        <v>#N/A</v>
      </c>
      <c r="N5832" s="8" t="e">
        <f t="shared" si="1013"/>
        <v>#N/A</v>
      </c>
    </row>
    <row r="5833" spans="1:14" ht="15.75" customHeight="1" x14ac:dyDescent="0.35">
      <c r="A5833" s="7">
        <f t="shared" si="1047"/>
        <v>0</v>
      </c>
      <c r="B5833" s="7">
        <f t="shared" si="1048"/>
        <v>0</v>
      </c>
      <c r="C5833" s="7">
        <f t="shared" si="1049"/>
        <v>0</v>
      </c>
      <c r="D5833" s="7">
        <f t="shared" si="1050"/>
        <v>0</v>
      </c>
      <c r="E5833" s="7" t="e">
        <f>IF('Report DCM'!$H5833="In-Stream Video","Rich Media display banner",IF('Report DCM'!$I5833&gt;'Report DCM'!$J5833,"Standard",VLOOKUP(CONCATENATE(bd_adtype,"_",bd_creativetype),tabela,2,FALSE)))</f>
        <v>#N/A</v>
      </c>
      <c r="F5833" s="7">
        <f t="shared" si="1051"/>
        <v>0</v>
      </c>
      <c r="G5833" s="7">
        <f t="shared" si="1052"/>
        <v>0</v>
      </c>
      <c r="H5833" s="7">
        <f t="shared" si="1053"/>
        <v>0</v>
      </c>
      <c r="I5833" s="7">
        <f t="shared" si="1054"/>
        <v>0</v>
      </c>
      <c r="J5833" s="7">
        <f t="shared" si="1055"/>
        <v>0</v>
      </c>
      <c r="K5833" s="8" t="e">
        <f t="shared" si="1056"/>
        <v>#N/A</v>
      </c>
      <c r="L5833" s="7" t="e">
        <f t="shared" si="1057"/>
        <v>#N/A</v>
      </c>
      <c r="M5833" s="8" t="e">
        <f t="shared" si="1012"/>
        <v>#N/A</v>
      </c>
      <c r="N5833" s="8" t="e">
        <f t="shared" si="1013"/>
        <v>#N/A</v>
      </c>
    </row>
    <row r="5834" spans="1:14" ht="15.75" customHeight="1" x14ac:dyDescent="0.35">
      <c r="A5834" s="7">
        <f t="shared" si="1047"/>
        <v>0</v>
      </c>
      <c r="B5834" s="7">
        <f t="shared" si="1048"/>
        <v>0</v>
      </c>
      <c r="C5834" s="7">
        <f t="shared" si="1049"/>
        <v>0</v>
      </c>
      <c r="D5834" s="7">
        <f t="shared" si="1050"/>
        <v>0</v>
      </c>
      <c r="E5834" s="7" t="e">
        <f>IF('Report DCM'!$H5834="In-Stream Video","Rich Media display banner",IF('Report DCM'!$I5834&gt;'Report DCM'!$J5834,"Standard",VLOOKUP(CONCATENATE(bd_adtype,"_",bd_creativetype),tabela,2,FALSE)))</f>
        <v>#N/A</v>
      </c>
      <c r="F5834" s="7">
        <f t="shared" si="1051"/>
        <v>0</v>
      </c>
      <c r="G5834" s="7">
        <f t="shared" si="1052"/>
        <v>0</v>
      </c>
      <c r="H5834" s="7">
        <f t="shared" si="1053"/>
        <v>0</v>
      </c>
      <c r="I5834" s="7">
        <f t="shared" si="1054"/>
        <v>0</v>
      </c>
      <c r="J5834" s="7">
        <f t="shared" si="1055"/>
        <v>0</v>
      </c>
      <c r="K5834" s="8" t="e">
        <f t="shared" si="1056"/>
        <v>#N/A</v>
      </c>
      <c r="L5834" s="7" t="e">
        <f t="shared" si="1057"/>
        <v>#N/A</v>
      </c>
      <c r="M5834" s="8" t="e">
        <f t="shared" si="1012"/>
        <v>#N/A</v>
      </c>
      <c r="N5834" s="8" t="e">
        <f t="shared" si="1013"/>
        <v>#N/A</v>
      </c>
    </row>
    <row r="5835" spans="1:14" ht="15.75" customHeight="1" x14ac:dyDescent="0.35">
      <c r="A5835" s="7">
        <f t="shared" si="1047"/>
        <v>0</v>
      </c>
      <c r="B5835" s="7">
        <f t="shared" si="1048"/>
        <v>0</v>
      </c>
      <c r="C5835" s="7">
        <f t="shared" si="1049"/>
        <v>0</v>
      </c>
      <c r="D5835" s="7">
        <f t="shared" si="1050"/>
        <v>0</v>
      </c>
      <c r="E5835" s="7" t="e">
        <f>IF('Report DCM'!$H5835="In-Stream Video","Rich Media display banner",IF('Report DCM'!$I5835&gt;'Report DCM'!$J5835,"Standard",VLOOKUP(CONCATENATE(bd_adtype,"_",bd_creativetype),tabela,2,FALSE)))</f>
        <v>#N/A</v>
      </c>
      <c r="F5835" s="7">
        <f t="shared" si="1051"/>
        <v>0</v>
      </c>
      <c r="G5835" s="7">
        <f t="shared" si="1052"/>
        <v>0</v>
      </c>
      <c r="H5835" s="7">
        <f t="shared" si="1053"/>
        <v>0</v>
      </c>
      <c r="I5835" s="7">
        <f t="shared" si="1054"/>
        <v>0</v>
      </c>
      <c r="J5835" s="7">
        <f t="shared" si="1055"/>
        <v>0</v>
      </c>
      <c r="K5835" s="8" t="e">
        <f t="shared" si="1056"/>
        <v>#N/A</v>
      </c>
      <c r="L5835" s="7" t="e">
        <f t="shared" si="1057"/>
        <v>#N/A</v>
      </c>
      <c r="M5835" s="8" t="e">
        <f t="shared" si="1012"/>
        <v>#N/A</v>
      </c>
      <c r="N5835" s="8" t="e">
        <f t="shared" si="1013"/>
        <v>#N/A</v>
      </c>
    </row>
    <row r="5836" spans="1:14" ht="15.75" customHeight="1" x14ac:dyDescent="0.35">
      <c r="A5836" s="7">
        <f t="shared" si="1047"/>
        <v>0</v>
      </c>
      <c r="B5836" s="7">
        <f t="shared" si="1048"/>
        <v>0</v>
      </c>
      <c r="C5836" s="7">
        <f t="shared" si="1049"/>
        <v>0</v>
      </c>
      <c r="D5836" s="7">
        <f t="shared" si="1050"/>
        <v>0</v>
      </c>
      <c r="E5836" s="7" t="e">
        <f>IF('Report DCM'!$H5836="In-Stream Video","Rich Media display banner",IF('Report DCM'!$I5836&gt;'Report DCM'!$J5836,"Standard",VLOOKUP(CONCATENATE(bd_adtype,"_",bd_creativetype),tabela,2,FALSE)))</f>
        <v>#N/A</v>
      </c>
      <c r="F5836" s="7">
        <f t="shared" si="1051"/>
        <v>0</v>
      </c>
      <c r="G5836" s="7">
        <f t="shared" si="1052"/>
        <v>0</v>
      </c>
      <c r="H5836" s="7">
        <f t="shared" si="1053"/>
        <v>0</v>
      </c>
      <c r="I5836" s="7">
        <f t="shared" si="1054"/>
        <v>0</v>
      </c>
      <c r="J5836" s="7">
        <f t="shared" si="1055"/>
        <v>0</v>
      </c>
      <c r="K5836" s="8" t="e">
        <f t="shared" si="1056"/>
        <v>#N/A</v>
      </c>
      <c r="L5836" s="7" t="e">
        <f t="shared" si="1057"/>
        <v>#N/A</v>
      </c>
      <c r="M5836" s="8" t="e">
        <f t="shared" si="1012"/>
        <v>#N/A</v>
      </c>
      <c r="N5836" s="8" t="e">
        <f t="shared" si="1013"/>
        <v>#N/A</v>
      </c>
    </row>
    <row r="5837" spans="1:14" ht="15.75" customHeight="1" x14ac:dyDescent="0.35">
      <c r="A5837" s="7">
        <f t="shared" si="1047"/>
        <v>0</v>
      </c>
      <c r="B5837" s="7">
        <f t="shared" si="1048"/>
        <v>0</v>
      </c>
      <c r="C5837" s="7">
        <f t="shared" si="1049"/>
        <v>0</v>
      </c>
      <c r="D5837" s="7">
        <f t="shared" si="1050"/>
        <v>0</v>
      </c>
      <c r="E5837" s="7" t="e">
        <f>IF('Report DCM'!$H5837="In-Stream Video","Rich Media display banner",IF('Report DCM'!$I5837&gt;'Report DCM'!$J5837,"Standard",VLOOKUP(CONCATENATE(bd_adtype,"_",bd_creativetype),tabela,2,FALSE)))</f>
        <v>#N/A</v>
      </c>
      <c r="F5837" s="7">
        <f t="shared" si="1051"/>
        <v>0</v>
      </c>
      <c r="G5837" s="7">
        <f t="shared" si="1052"/>
        <v>0</v>
      </c>
      <c r="H5837" s="7">
        <f t="shared" si="1053"/>
        <v>0</v>
      </c>
      <c r="I5837" s="7">
        <f t="shared" si="1054"/>
        <v>0</v>
      </c>
      <c r="J5837" s="7">
        <f t="shared" si="1055"/>
        <v>0</v>
      </c>
      <c r="K5837" s="8" t="e">
        <f t="shared" si="1056"/>
        <v>#N/A</v>
      </c>
      <c r="L5837" s="7" t="e">
        <f t="shared" si="1057"/>
        <v>#N/A</v>
      </c>
      <c r="M5837" s="8" t="e">
        <f t="shared" si="1012"/>
        <v>#N/A</v>
      </c>
      <c r="N5837" s="8" t="e">
        <f t="shared" si="1013"/>
        <v>#N/A</v>
      </c>
    </row>
    <row r="5838" spans="1:14" ht="15.75" customHeight="1" x14ac:dyDescent="0.35">
      <c r="A5838" s="7">
        <f t="shared" si="1047"/>
        <v>0</v>
      </c>
      <c r="B5838" s="7">
        <f t="shared" si="1048"/>
        <v>0</v>
      </c>
      <c r="C5838" s="7">
        <f t="shared" si="1049"/>
        <v>0</v>
      </c>
      <c r="D5838" s="7">
        <f t="shared" si="1050"/>
        <v>0</v>
      </c>
      <c r="E5838" s="7" t="e">
        <f>IF('Report DCM'!$H5838="In-Stream Video","Rich Media display banner",IF('Report DCM'!$I5838&gt;'Report DCM'!$J5838,"Standard",VLOOKUP(CONCATENATE(bd_adtype,"_",bd_creativetype),tabela,2,FALSE)))</f>
        <v>#N/A</v>
      </c>
      <c r="F5838" s="7">
        <f t="shared" si="1051"/>
        <v>0</v>
      </c>
      <c r="G5838" s="7">
        <f t="shared" si="1052"/>
        <v>0</v>
      </c>
      <c r="H5838" s="7">
        <f t="shared" si="1053"/>
        <v>0</v>
      </c>
      <c r="I5838" s="7">
        <f t="shared" si="1054"/>
        <v>0</v>
      </c>
      <c r="J5838" s="7">
        <f t="shared" si="1055"/>
        <v>0</v>
      </c>
      <c r="K5838" s="8" t="e">
        <f t="shared" si="1056"/>
        <v>#N/A</v>
      </c>
      <c r="L5838" s="7" t="e">
        <f t="shared" si="1057"/>
        <v>#N/A</v>
      </c>
      <c r="M5838" s="8" t="e">
        <f t="shared" si="1012"/>
        <v>#N/A</v>
      </c>
      <c r="N5838" s="8" t="e">
        <f t="shared" si="1013"/>
        <v>#N/A</v>
      </c>
    </row>
    <row r="5839" spans="1:14" ht="15.75" customHeight="1" x14ac:dyDescent="0.35">
      <c r="A5839" s="7">
        <f t="shared" si="1047"/>
        <v>0</v>
      </c>
      <c r="B5839" s="7">
        <f t="shared" si="1048"/>
        <v>0</v>
      </c>
      <c r="C5839" s="7">
        <f t="shared" si="1049"/>
        <v>0</v>
      </c>
      <c r="D5839" s="7">
        <f t="shared" si="1050"/>
        <v>0</v>
      </c>
      <c r="E5839" s="7" t="e">
        <f>IF('Report DCM'!$H5839="In-Stream Video","Rich Media display banner",IF('Report DCM'!$I5839&gt;'Report DCM'!$J5839,"Standard",VLOOKUP(CONCATENATE(bd_adtype,"_",bd_creativetype),tabela,2,FALSE)))</f>
        <v>#N/A</v>
      </c>
      <c r="F5839" s="7">
        <f t="shared" si="1051"/>
        <v>0</v>
      </c>
      <c r="G5839" s="7">
        <f t="shared" si="1052"/>
        <v>0</v>
      </c>
      <c r="H5839" s="7">
        <f t="shared" si="1053"/>
        <v>0</v>
      </c>
      <c r="I5839" s="7">
        <f t="shared" si="1054"/>
        <v>0</v>
      </c>
      <c r="J5839" s="7">
        <f t="shared" si="1055"/>
        <v>0</v>
      </c>
      <c r="K5839" s="8" t="e">
        <f t="shared" si="1056"/>
        <v>#N/A</v>
      </c>
      <c r="L5839" s="7" t="e">
        <f t="shared" si="1057"/>
        <v>#N/A</v>
      </c>
      <c r="M5839" s="8" t="e">
        <f t="shared" si="1012"/>
        <v>#N/A</v>
      </c>
      <c r="N5839" s="8" t="e">
        <f t="shared" si="1013"/>
        <v>#N/A</v>
      </c>
    </row>
    <row r="5840" spans="1:14" ht="15.75" customHeight="1" x14ac:dyDescent="0.35">
      <c r="A5840" s="7">
        <f t="shared" si="1047"/>
        <v>0</v>
      </c>
      <c r="B5840" s="7">
        <f t="shared" si="1048"/>
        <v>0</v>
      </c>
      <c r="C5840" s="7">
        <f t="shared" si="1049"/>
        <v>0</v>
      </c>
      <c r="D5840" s="7">
        <f t="shared" si="1050"/>
        <v>0</v>
      </c>
      <c r="E5840" s="7" t="e">
        <f>IF('Report DCM'!$H5840="In-Stream Video","Rich Media display banner",IF('Report DCM'!$I5840&gt;'Report DCM'!$J5840,"Standard",VLOOKUP(CONCATENATE(bd_adtype,"_",bd_creativetype),tabela,2,FALSE)))</f>
        <v>#N/A</v>
      </c>
      <c r="F5840" s="7">
        <f t="shared" si="1051"/>
        <v>0</v>
      </c>
      <c r="G5840" s="7">
        <f t="shared" si="1052"/>
        <v>0</v>
      </c>
      <c r="H5840" s="7">
        <f t="shared" si="1053"/>
        <v>0</v>
      </c>
      <c r="I5840" s="7">
        <f t="shared" si="1054"/>
        <v>0</v>
      </c>
      <c r="J5840" s="7">
        <f t="shared" si="1055"/>
        <v>0</v>
      </c>
      <c r="K5840" s="8" t="e">
        <f t="shared" si="1056"/>
        <v>#N/A</v>
      </c>
      <c r="L5840" s="7" t="e">
        <f t="shared" si="1057"/>
        <v>#N/A</v>
      </c>
      <c r="M5840" s="8" t="e">
        <f t="shared" si="1012"/>
        <v>#N/A</v>
      </c>
      <c r="N5840" s="8" t="e">
        <f t="shared" si="1013"/>
        <v>#N/A</v>
      </c>
    </row>
    <row r="5841" spans="1:14" ht="15.75" customHeight="1" x14ac:dyDescent="0.35">
      <c r="A5841" s="7">
        <f t="shared" si="1047"/>
        <v>0</v>
      </c>
      <c r="B5841" s="7">
        <f t="shared" si="1048"/>
        <v>0</v>
      </c>
      <c r="C5841" s="7">
        <f t="shared" si="1049"/>
        <v>0</v>
      </c>
      <c r="D5841" s="7">
        <f t="shared" si="1050"/>
        <v>0</v>
      </c>
      <c r="E5841" s="7" t="e">
        <f>IF('Report DCM'!$H5841="In-Stream Video","Rich Media display banner",IF('Report DCM'!$I5841&gt;'Report DCM'!$J5841,"Standard",VLOOKUP(CONCATENATE(bd_adtype,"_",bd_creativetype),tabela,2,FALSE)))</f>
        <v>#N/A</v>
      </c>
      <c r="F5841" s="7">
        <f t="shared" si="1051"/>
        <v>0</v>
      </c>
      <c r="G5841" s="7">
        <f t="shared" si="1052"/>
        <v>0</v>
      </c>
      <c r="H5841" s="7">
        <f t="shared" si="1053"/>
        <v>0</v>
      </c>
      <c r="I5841" s="7">
        <f t="shared" si="1054"/>
        <v>0</v>
      </c>
      <c r="J5841" s="7">
        <f t="shared" si="1055"/>
        <v>0</v>
      </c>
      <c r="K5841" s="8" t="e">
        <f t="shared" si="1056"/>
        <v>#N/A</v>
      </c>
      <c r="L5841" s="7" t="e">
        <f t="shared" si="1057"/>
        <v>#N/A</v>
      </c>
      <c r="M5841" s="8" t="e">
        <f t="shared" si="1012"/>
        <v>#N/A</v>
      </c>
      <c r="N5841" s="8" t="e">
        <f t="shared" si="1013"/>
        <v>#N/A</v>
      </c>
    </row>
    <row r="5842" spans="1:14" ht="15.75" customHeight="1" x14ac:dyDescent="0.35">
      <c r="A5842" s="7">
        <f t="shared" si="1047"/>
        <v>0</v>
      </c>
      <c r="B5842" s="7">
        <f t="shared" si="1048"/>
        <v>0</v>
      </c>
      <c r="C5842" s="7">
        <f t="shared" si="1049"/>
        <v>0</v>
      </c>
      <c r="D5842" s="7">
        <f t="shared" si="1050"/>
        <v>0</v>
      </c>
      <c r="E5842" s="7" t="e">
        <f>IF('Report DCM'!$H5842="In-Stream Video","Rich Media display banner",IF('Report DCM'!$I5842&gt;'Report DCM'!$J5842,"Standard",VLOOKUP(CONCATENATE(bd_adtype,"_",bd_creativetype),tabela,2,FALSE)))</f>
        <v>#N/A</v>
      </c>
      <c r="F5842" s="7">
        <f t="shared" si="1051"/>
        <v>0</v>
      </c>
      <c r="G5842" s="7">
        <f t="shared" si="1052"/>
        <v>0</v>
      </c>
      <c r="H5842" s="7">
        <f t="shared" si="1053"/>
        <v>0</v>
      </c>
      <c r="I5842" s="7">
        <f t="shared" si="1054"/>
        <v>0</v>
      </c>
      <c r="J5842" s="7">
        <f t="shared" si="1055"/>
        <v>0</v>
      </c>
      <c r="K5842" s="8" t="e">
        <f t="shared" si="1056"/>
        <v>#N/A</v>
      </c>
      <c r="L5842" s="7" t="e">
        <f t="shared" si="1057"/>
        <v>#N/A</v>
      </c>
      <c r="M5842" s="8" t="e">
        <f t="shared" si="1012"/>
        <v>#N/A</v>
      </c>
      <c r="N5842" s="8" t="e">
        <f t="shared" si="1013"/>
        <v>#N/A</v>
      </c>
    </row>
    <row r="5843" spans="1:14" ht="15.75" customHeight="1" x14ac:dyDescent="0.35">
      <c r="A5843" s="7">
        <f t="shared" si="1047"/>
        <v>0</v>
      </c>
      <c r="B5843" s="7">
        <f t="shared" si="1048"/>
        <v>0</v>
      </c>
      <c r="C5843" s="7">
        <f t="shared" si="1049"/>
        <v>0</v>
      </c>
      <c r="D5843" s="7">
        <f t="shared" si="1050"/>
        <v>0</v>
      </c>
      <c r="E5843" s="7" t="e">
        <f>IF('Report DCM'!$H5843="In-Stream Video","Rich Media display banner",IF('Report DCM'!$I5843&gt;'Report DCM'!$J5843,"Standard",VLOOKUP(CONCATENATE(bd_adtype,"_",bd_creativetype),tabela,2,FALSE)))</f>
        <v>#N/A</v>
      </c>
      <c r="F5843" s="7">
        <f t="shared" si="1051"/>
        <v>0</v>
      </c>
      <c r="G5843" s="7">
        <f t="shared" si="1052"/>
        <v>0</v>
      </c>
      <c r="H5843" s="7">
        <f t="shared" si="1053"/>
        <v>0</v>
      </c>
      <c r="I5843" s="7">
        <f t="shared" si="1054"/>
        <v>0</v>
      </c>
      <c r="J5843" s="7">
        <f t="shared" si="1055"/>
        <v>0</v>
      </c>
      <c r="K5843" s="8" t="e">
        <f t="shared" si="1056"/>
        <v>#N/A</v>
      </c>
      <c r="L5843" s="7" t="e">
        <f t="shared" si="1057"/>
        <v>#N/A</v>
      </c>
      <c r="M5843" s="8" t="e">
        <f t="shared" si="1012"/>
        <v>#N/A</v>
      </c>
      <c r="N5843" s="8" t="e">
        <f t="shared" si="1013"/>
        <v>#N/A</v>
      </c>
    </row>
    <row r="5844" spans="1:14" ht="15.75" customHeight="1" x14ac:dyDescent="0.35">
      <c r="A5844" s="7">
        <f t="shared" si="1047"/>
        <v>0</v>
      </c>
      <c r="B5844" s="7">
        <f t="shared" si="1048"/>
        <v>0</v>
      </c>
      <c r="C5844" s="7">
        <f t="shared" si="1049"/>
        <v>0</v>
      </c>
      <c r="D5844" s="7">
        <f t="shared" si="1050"/>
        <v>0</v>
      </c>
      <c r="E5844" s="7" t="e">
        <f>IF('Report DCM'!$H5844="In-Stream Video","Rich Media display banner",IF('Report DCM'!$I5844&gt;'Report DCM'!$J5844,"Standard",VLOOKUP(CONCATENATE(bd_adtype,"_",bd_creativetype),tabela,2,FALSE)))</f>
        <v>#N/A</v>
      </c>
      <c r="F5844" s="7">
        <f t="shared" si="1051"/>
        <v>0</v>
      </c>
      <c r="G5844" s="7">
        <f t="shared" si="1052"/>
        <v>0</v>
      </c>
      <c r="H5844" s="7">
        <f t="shared" si="1053"/>
        <v>0</v>
      </c>
      <c r="I5844" s="7">
        <f t="shared" si="1054"/>
        <v>0</v>
      </c>
      <c r="J5844" s="7">
        <f t="shared" si="1055"/>
        <v>0</v>
      </c>
      <c r="K5844" s="8" t="e">
        <f t="shared" si="1056"/>
        <v>#N/A</v>
      </c>
      <c r="L5844" s="7" t="e">
        <f t="shared" si="1057"/>
        <v>#N/A</v>
      </c>
      <c r="M5844" s="8" t="e">
        <f t="shared" si="1012"/>
        <v>#N/A</v>
      </c>
      <c r="N5844" s="8" t="e">
        <f t="shared" si="1013"/>
        <v>#N/A</v>
      </c>
    </row>
    <row r="5845" spans="1:14" ht="15.75" customHeight="1" x14ac:dyDescent="0.35">
      <c r="A5845" s="7">
        <f t="shared" si="1047"/>
        <v>0</v>
      </c>
      <c r="B5845" s="7">
        <f t="shared" si="1048"/>
        <v>0</v>
      </c>
      <c r="C5845" s="7">
        <f t="shared" si="1049"/>
        <v>0</v>
      </c>
      <c r="D5845" s="7">
        <f t="shared" si="1050"/>
        <v>0</v>
      </c>
      <c r="E5845" s="7" t="e">
        <f>IF('Report DCM'!$H5845="In-Stream Video","Rich Media display banner",IF('Report DCM'!$I5845&gt;'Report DCM'!$J5845,"Standard",VLOOKUP(CONCATENATE(bd_adtype,"_",bd_creativetype),tabela,2,FALSE)))</f>
        <v>#N/A</v>
      </c>
      <c r="F5845" s="7">
        <f t="shared" si="1051"/>
        <v>0</v>
      </c>
      <c r="G5845" s="7">
        <f t="shared" si="1052"/>
        <v>0</v>
      </c>
      <c r="H5845" s="7">
        <f t="shared" si="1053"/>
        <v>0</v>
      </c>
      <c r="I5845" s="7">
        <f t="shared" si="1054"/>
        <v>0</v>
      </c>
      <c r="J5845" s="7">
        <f t="shared" si="1055"/>
        <v>0</v>
      </c>
      <c r="K5845" s="8" t="e">
        <f t="shared" si="1056"/>
        <v>#N/A</v>
      </c>
      <c r="L5845" s="7" t="e">
        <f t="shared" si="1057"/>
        <v>#N/A</v>
      </c>
      <c r="M5845" s="8" t="e">
        <f t="shared" si="1012"/>
        <v>#N/A</v>
      </c>
      <c r="N5845" s="8" t="e">
        <f t="shared" si="1013"/>
        <v>#N/A</v>
      </c>
    </row>
    <row r="5846" spans="1:14" ht="15.75" customHeight="1" x14ac:dyDescent="0.35">
      <c r="A5846" s="7">
        <f t="shared" si="1047"/>
        <v>0</v>
      </c>
      <c r="B5846" s="7">
        <f t="shared" si="1048"/>
        <v>0</v>
      </c>
      <c r="C5846" s="7">
        <f t="shared" si="1049"/>
        <v>0</v>
      </c>
      <c r="D5846" s="7">
        <f t="shared" si="1050"/>
        <v>0</v>
      </c>
      <c r="E5846" s="7" t="e">
        <f>IF('Report DCM'!$H5846="In-Stream Video","Rich Media display banner",IF('Report DCM'!$I5846&gt;'Report DCM'!$J5846,"Standard",VLOOKUP(CONCATENATE(bd_adtype,"_",bd_creativetype),tabela,2,FALSE)))</f>
        <v>#N/A</v>
      </c>
      <c r="F5846" s="7">
        <f t="shared" si="1051"/>
        <v>0</v>
      </c>
      <c r="G5846" s="7">
        <f t="shared" si="1052"/>
        <v>0</v>
      </c>
      <c r="H5846" s="7">
        <f t="shared" si="1053"/>
        <v>0</v>
      </c>
      <c r="I5846" s="7">
        <f t="shared" si="1054"/>
        <v>0</v>
      </c>
      <c r="J5846" s="7">
        <f t="shared" si="1055"/>
        <v>0</v>
      </c>
      <c r="K5846" s="8" t="e">
        <f t="shared" si="1056"/>
        <v>#N/A</v>
      </c>
      <c r="L5846" s="7" t="e">
        <f t="shared" si="1057"/>
        <v>#N/A</v>
      </c>
      <c r="M5846" s="8" t="e">
        <f t="shared" si="1012"/>
        <v>#N/A</v>
      </c>
      <c r="N5846" s="8" t="e">
        <f t="shared" si="1013"/>
        <v>#N/A</v>
      </c>
    </row>
    <row r="5847" spans="1:14" ht="15.75" customHeight="1" x14ac:dyDescent="0.35">
      <c r="A5847" s="7">
        <f t="shared" si="1047"/>
        <v>0</v>
      </c>
      <c r="B5847" s="7">
        <f t="shared" si="1048"/>
        <v>0</v>
      </c>
      <c r="C5847" s="7">
        <f t="shared" si="1049"/>
        <v>0</v>
      </c>
      <c r="D5847" s="7">
        <f t="shared" si="1050"/>
        <v>0</v>
      </c>
      <c r="E5847" s="7" t="e">
        <f>IF('Report DCM'!$H5847="In-Stream Video","Rich Media display banner",IF('Report DCM'!$I5847&gt;'Report DCM'!$J5847,"Standard",VLOOKUP(CONCATENATE(bd_adtype,"_",bd_creativetype),tabela,2,FALSE)))</f>
        <v>#N/A</v>
      </c>
      <c r="F5847" s="7">
        <f t="shared" si="1051"/>
        <v>0</v>
      </c>
      <c r="G5847" s="7">
        <f t="shared" si="1052"/>
        <v>0</v>
      </c>
      <c r="H5847" s="7">
        <f t="shared" si="1053"/>
        <v>0</v>
      </c>
      <c r="I5847" s="7">
        <f t="shared" si="1054"/>
        <v>0</v>
      </c>
      <c r="J5847" s="7">
        <f t="shared" si="1055"/>
        <v>0</v>
      </c>
      <c r="K5847" s="8" t="e">
        <f t="shared" si="1056"/>
        <v>#N/A</v>
      </c>
      <c r="L5847" s="7" t="e">
        <f t="shared" si="1057"/>
        <v>#N/A</v>
      </c>
      <c r="M5847" s="8" t="e">
        <f t="shared" si="1012"/>
        <v>#N/A</v>
      </c>
      <c r="N5847" s="8" t="e">
        <f t="shared" si="1013"/>
        <v>#N/A</v>
      </c>
    </row>
    <row r="5848" spans="1:14" ht="15.75" customHeight="1" x14ac:dyDescent="0.35">
      <c r="A5848" s="7">
        <f t="shared" si="1047"/>
        <v>0</v>
      </c>
      <c r="B5848" s="7">
        <f t="shared" si="1048"/>
        <v>0</v>
      </c>
      <c r="C5848" s="7">
        <f t="shared" si="1049"/>
        <v>0</v>
      </c>
      <c r="D5848" s="7">
        <f t="shared" si="1050"/>
        <v>0</v>
      </c>
      <c r="E5848" s="7" t="e">
        <f>IF('Report DCM'!$H5848="In-Stream Video","Rich Media display banner",IF('Report DCM'!$I5848&gt;'Report DCM'!$J5848,"Standard",VLOOKUP(CONCATENATE(bd_adtype,"_",bd_creativetype),tabela,2,FALSE)))</f>
        <v>#N/A</v>
      </c>
      <c r="F5848" s="7">
        <f t="shared" si="1051"/>
        <v>0</v>
      </c>
      <c r="G5848" s="7">
        <f t="shared" si="1052"/>
        <v>0</v>
      </c>
      <c r="H5848" s="7">
        <f t="shared" si="1053"/>
        <v>0</v>
      </c>
      <c r="I5848" s="7">
        <f t="shared" si="1054"/>
        <v>0</v>
      </c>
      <c r="J5848" s="7">
        <f t="shared" si="1055"/>
        <v>0</v>
      </c>
      <c r="K5848" s="8" t="e">
        <f t="shared" si="1056"/>
        <v>#N/A</v>
      </c>
      <c r="L5848" s="7" t="e">
        <f t="shared" si="1057"/>
        <v>#N/A</v>
      </c>
      <c r="M5848" s="8" t="e">
        <f t="shared" si="1012"/>
        <v>#N/A</v>
      </c>
      <c r="N5848" s="8" t="e">
        <f t="shared" si="1013"/>
        <v>#N/A</v>
      </c>
    </row>
    <row r="5849" spans="1:14" ht="15.75" customHeight="1" x14ac:dyDescent="0.35">
      <c r="A5849" s="7">
        <f t="shared" si="1047"/>
        <v>0</v>
      </c>
      <c r="B5849" s="7">
        <f t="shared" si="1048"/>
        <v>0</v>
      </c>
      <c r="C5849" s="7">
        <f t="shared" si="1049"/>
        <v>0</v>
      </c>
      <c r="D5849" s="7">
        <f t="shared" si="1050"/>
        <v>0</v>
      </c>
      <c r="E5849" s="7" t="e">
        <f>IF('Report DCM'!$H5849="In-Stream Video","Rich Media display banner",IF('Report DCM'!$I5849&gt;'Report DCM'!$J5849,"Standard",VLOOKUP(CONCATENATE(bd_adtype,"_",bd_creativetype),tabela,2,FALSE)))</f>
        <v>#N/A</v>
      </c>
      <c r="F5849" s="7">
        <f t="shared" si="1051"/>
        <v>0</v>
      </c>
      <c r="G5849" s="7">
        <f t="shared" si="1052"/>
        <v>0</v>
      </c>
      <c r="H5849" s="7">
        <f t="shared" si="1053"/>
        <v>0</v>
      </c>
      <c r="I5849" s="7">
        <f t="shared" si="1054"/>
        <v>0</v>
      </c>
      <c r="J5849" s="7">
        <f t="shared" si="1055"/>
        <v>0</v>
      </c>
      <c r="K5849" s="8" t="e">
        <f t="shared" si="1056"/>
        <v>#N/A</v>
      </c>
      <c r="L5849" s="7" t="e">
        <f t="shared" si="1057"/>
        <v>#N/A</v>
      </c>
      <c r="M5849" s="8" t="e">
        <f t="shared" si="1012"/>
        <v>#N/A</v>
      </c>
      <c r="N5849" s="8" t="e">
        <f t="shared" si="1013"/>
        <v>#N/A</v>
      </c>
    </row>
    <row r="5850" spans="1:14" ht="15.75" customHeight="1" x14ac:dyDescent="0.35">
      <c r="A5850" s="7">
        <f t="shared" si="1047"/>
        <v>0</v>
      </c>
      <c r="B5850" s="7">
        <f t="shared" si="1048"/>
        <v>0</v>
      </c>
      <c r="C5850" s="7">
        <f t="shared" si="1049"/>
        <v>0</v>
      </c>
      <c r="D5850" s="7">
        <f t="shared" si="1050"/>
        <v>0</v>
      </c>
      <c r="E5850" s="7" t="e">
        <f>IF('Report DCM'!$H5850="In-Stream Video","Rich Media display banner",IF('Report DCM'!$I5850&gt;'Report DCM'!$J5850,"Standard",VLOOKUP(CONCATENATE(bd_adtype,"_",bd_creativetype),tabela,2,FALSE)))</f>
        <v>#N/A</v>
      </c>
      <c r="F5850" s="7">
        <f t="shared" si="1051"/>
        <v>0</v>
      </c>
      <c r="G5850" s="7">
        <f t="shared" si="1052"/>
        <v>0</v>
      </c>
      <c r="H5850" s="7">
        <f t="shared" si="1053"/>
        <v>0</v>
      </c>
      <c r="I5850" s="7">
        <f t="shared" si="1054"/>
        <v>0</v>
      </c>
      <c r="J5850" s="7">
        <f t="shared" si="1055"/>
        <v>0</v>
      </c>
      <c r="K5850" s="8" t="e">
        <f t="shared" si="1056"/>
        <v>#N/A</v>
      </c>
      <c r="L5850" s="7" t="e">
        <f t="shared" si="1057"/>
        <v>#N/A</v>
      </c>
      <c r="M5850" s="8" t="e">
        <f t="shared" si="1012"/>
        <v>#N/A</v>
      </c>
      <c r="N5850" s="8" t="e">
        <f t="shared" si="1013"/>
        <v>#N/A</v>
      </c>
    </row>
    <row r="5851" spans="1:14" ht="15.75" customHeight="1" x14ac:dyDescent="0.35">
      <c r="A5851" s="7">
        <f t="shared" si="1047"/>
        <v>0</v>
      </c>
      <c r="B5851" s="7">
        <f t="shared" si="1048"/>
        <v>0</v>
      </c>
      <c r="C5851" s="7">
        <f t="shared" si="1049"/>
        <v>0</v>
      </c>
      <c r="D5851" s="7">
        <f t="shared" si="1050"/>
        <v>0</v>
      </c>
      <c r="E5851" s="7" t="e">
        <f>IF('Report DCM'!$H5851="In-Stream Video","Rich Media display banner",IF('Report DCM'!$I5851&gt;'Report DCM'!$J5851,"Standard",VLOOKUP(CONCATENATE(bd_adtype,"_",bd_creativetype),tabela,2,FALSE)))</f>
        <v>#N/A</v>
      </c>
      <c r="F5851" s="7">
        <f t="shared" si="1051"/>
        <v>0</v>
      </c>
      <c r="G5851" s="7">
        <f t="shared" si="1052"/>
        <v>0</v>
      </c>
      <c r="H5851" s="7">
        <f t="shared" si="1053"/>
        <v>0</v>
      </c>
      <c r="I5851" s="7">
        <f t="shared" si="1054"/>
        <v>0</v>
      </c>
      <c r="J5851" s="7">
        <f t="shared" si="1055"/>
        <v>0</v>
      </c>
      <c r="K5851" s="8" t="e">
        <f t="shared" si="1056"/>
        <v>#N/A</v>
      </c>
      <c r="L5851" s="7" t="e">
        <f t="shared" si="1057"/>
        <v>#N/A</v>
      </c>
      <c r="M5851" s="8" t="e">
        <f t="shared" si="1012"/>
        <v>#N/A</v>
      </c>
      <c r="N5851" s="8" t="e">
        <f t="shared" si="1013"/>
        <v>#N/A</v>
      </c>
    </row>
    <row r="5852" spans="1:14" ht="15.75" customHeight="1" x14ac:dyDescent="0.35">
      <c r="A5852" s="7">
        <f t="shared" si="1047"/>
        <v>0</v>
      </c>
      <c r="B5852" s="7">
        <f t="shared" si="1048"/>
        <v>0</v>
      </c>
      <c r="C5852" s="7">
        <f t="shared" si="1049"/>
        <v>0</v>
      </c>
      <c r="D5852" s="7">
        <f t="shared" si="1050"/>
        <v>0</v>
      </c>
      <c r="E5852" s="7" t="e">
        <f>IF('Report DCM'!$H5852="In-Stream Video","Rich Media display banner",IF('Report DCM'!$I5852&gt;'Report DCM'!$J5852,"Standard",VLOOKUP(CONCATENATE(bd_adtype,"_",bd_creativetype),tabela,2,FALSE)))</f>
        <v>#N/A</v>
      </c>
      <c r="F5852" s="7">
        <f t="shared" si="1051"/>
        <v>0</v>
      </c>
      <c r="G5852" s="7">
        <f t="shared" si="1052"/>
        <v>0</v>
      </c>
      <c r="H5852" s="7">
        <f t="shared" si="1053"/>
        <v>0</v>
      </c>
      <c r="I5852" s="7">
        <f t="shared" si="1054"/>
        <v>0</v>
      </c>
      <c r="J5852" s="7">
        <f t="shared" si="1055"/>
        <v>0</v>
      </c>
      <c r="K5852" s="8" t="e">
        <f t="shared" si="1056"/>
        <v>#N/A</v>
      </c>
      <c r="L5852" s="7" t="e">
        <f t="shared" si="1057"/>
        <v>#N/A</v>
      </c>
      <c r="M5852" s="8" t="e">
        <f t="shared" si="1012"/>
        <v>#N/A</v>
      </c>
      <c r="N5852" s="8" t="e">
        <f t="shared" si="1013"/>
        <v>#N/A</v>
      </c>
    </row>
    <row r="5853" spans="1:14" ht="15.75" customHeight="1" x14ac:dyDescent="0.35">
      <c r="A5853" s="7">
        <f t="shared" si="1047"/>
        <v>0</v>
      </c>
      <c r="B5853" s="7">
        <f t="shared" si="1048"/>
        <v>0</v>
      </c>
      <c r="C5853" s="7">
        <f t="shared" si="1049"/>
        <v>0</v>
      </c>
      <c r="D5853" s="7">
        <f t="shared" si="1050"/>
        <v>0</v>
      </c>
      <c r="E5853" s="7" t="e">
        <f>IF('Report DCM'!$H5853="In-Stream Video","Rich Media display banner",IF('Report DCM'!$I5853&gt;'Report DCM'!$J5853,"Standard",VLOOKUP(CONCATENATE(bd_adtype,"_",bd_creativetype),tabela,2,FALSE)))</f>
        <v>#N/A</v>
      </c>
      <c r="F5853" s="7">
        <f t="shared" si="1051"/>
        <v>0</v>
      </c>
      <c r="G5853" s="7">
        <f t="shared" si="1052"/>
        <v>0</v>
      </c>
      <c r="H5853" s="7">
        <f t="shared" si="1053"/>
        <v>0</v>
      </c>
      <c r="I5853" s="7">
        <f t="shared" si="1054"/>
        <v>0</v>
      </c>
      <c r="J5853" s="7">
        <f t="shared" si="1055"/>
        <v>0</v>
      </c>
      <c r="K5853" s="8" t="e">
        <f t="shared" si="1056"/>
        <v>#N/A</v>
      </c>
      <c r="L5853" s="7" t="e">
        <f t="shared" si="1057"/>
        <v>#N/A</v>
      </c>
      <c r="M5853" s="8" t="e">
        <f t="shared" si="1012"/>
        <v>#N/A</v>
      </c>
      <c r="N5853" s="8" t="e">
        <f t="shared" si="1013"/>
        <v>#N/A</v>
      </c>
    </row>
    <row r="5854" spans="1:14" ht="15.75" customHeight="1" x14ac:dyDescent="0.35">
      <c r="A5854" s="7">
        <f t="shared" si="1047"/>
        <v>0</v>
      </c>
      <c r="B5854" s="7">
        <f t="shared" si="1048"/>
        <v>0</v>
      </c>
      <c r="C5854" s="7">
        <f t="shared" si="1049"/>
        <v>0</v>
      </c>
      <c r="D5854" s="7">
        <f t="shared" si="1050"/>
        <v>0</v>
      </c>
      <c r="E5854" s="7" t="e">
        <f>IF('Report DCM'!$H5854="In-Stream Video","Rich Media display banner",IF('Report DCM'!$I5854&gt;'Report DCM'!$J5854,"Standard",VLOOKUP(CONCATENATE(bd_adtype,"_",bd_creativetype),tabela,2,FALSE)))</f>
        <v>#N/A</v>
      </c>
      <c r="F5854" s="7">
        <f t="shared" si="1051"/>
        <v>0</v>
      </c>
      <c r="G5854" s="7">
        <f t="shared" si="1052"/>
        <v>0</v>
      </c>
      <c r="H5854" s="7">
        <f t="shared" si="1053"/>
        <v>0</v>
      </c>
      <c r="I5854" s="7">
        <f t="shared" si="1054"/>
        <v>0</v>
      </c>
      <c r="J5854" s="7">
        <f t="shared" si="1055"/>
        <v>0</v>
      </c>
      <c r="K5854" s="8" t="e">
        <f t="shared" si="1056"/>
        <v>#N/A</v>
      </c>
      <c r="L5854" s="7" t="e">
        <f t="shared" si="1057"/>
        <v>#N/A</v>
      </c>
      <c r="M5854" s="8" t="e">
        <f t="shared" si="1012"/>
        <v>#N/A</v>
      </c>
      <c r="N5854" s="8" t="e">
        <f t="shared" si="1013"/>
        <v>#N/A</v>
      </c>
    </row>
    <row r="5855" spans="1:14" ht="15.75" customHeight="1" x14ac:dyDescent="0.35">
      <c r="A5855" s="7">
        <f t="shared" si="1047"/>
        <v>0</v>
      </c>
      <c r="B5855" s="7">
        <f t="shared" si="1048"/>
        <v>0</v>
      </c>
      <c r="C5855" s="7">
        <f t="shared" si="1049"/>
        <v>0</v>
      </c>
      <c r="D5855" s="7">
        <f t="shared" si="1050"/>
        <v>0</v>
      </c>
      <c r="E5855" s="7" t="e">
        <f>IF('Report DCM'!$H5855="In-Stream Video","Rich Media display banner",IF('Report DCM'!$I5855&gt;'Report DCM'!$J5855,"Standard",VLOOKUP(CONCATENATE(bd_adtype,"_",bd_creativetype),tabela,2,FALSE)))</f>
        <v>#N/A</v>
      </c>
      <c r="F5855" s="7">
        <f t="shared" si="1051"/>
        <v>0</v>
      </c>
      <c r="G5855" s="7">
        <f t="shared" si="1052"/>
        <v>0</v>
      </c>
      <c r="H5855" s="7">
        <f t="shared" si="1053"/>
        <v>0</v>
      </c>
      <c r="I5855" s="7">
        <f t="shared" si="1054"/>
        <v>0</v>
      </c>
      <c r="J5855" s="7">
        <f t="shared" si="1055"/>
        <v>0</v>
      </c>
      <c r="K5855" s="8" t="e">
        <f t="shared" si="1056"/>
        <v>#N/A</v>
      </c>
      <c r="L5855" s="7" t="e">
        <f t="shared" si="1057"/>
        <v>#N/A</v>
      </c>
      <c r="M5855" s="8" t="e">
        <f t="shared" si="1012"/>
        <v>#N/A</v>
      </c>
      <c r="N5855" s="8" t="e">
        <f t="shared" si="1013"/>
        <v>#N/A</v>
      </c>
    </row>
    <row r="5856" spans="1:14" ht="15.75" customHeight="1" x14ac:dyDescent="0.35">
      <c r="A5856" s="7">
        <f t="shared" si="1047"/>
        <v>0</v>
      </c>
      <c r="B5856" s="7">
        <f t="shared" si="1048"/>
        <v>0</v>
      </c>
      <c r="C5856" s="7">
        <f t="shared" si="1049"/>
        <v>0</v>
      </c>
      <c r="D5856" s="7">
        <f t="shared" si="1050"/>
        <v>0</v>
      </c>
      <c r="E5856" s="7" t="e">
        <f>IF('Report DCM'!$H5856="In-Stream Video","Rich Media display banner",IF('Report DCM'!$I5856&gt;'Report DCM'!$J5856,"Standard",VLOOKUP(CONCATENATE(bd_adtype,"_",bd_creativetype),tabela,2,FALSE)))</f>
        <v>#N/A</v>
      </c>
      <c r="F5856" s="7">
        <f t="shared" si="1051"/>
        <v>0</v>
      </c>
      <c r="G5856" s="7">
        <f t="shared" si="1052"/>
        <v>0</v>
      </c>
      <c r="H5856" s="7">
        <f t="shared" si="1053"/>
        <v>0</v>
      </c>
      <c r="I5856" s="7">
        <f t="shared" si="1054"/>
        <v>0</v>
      </c>
      <c r="J5856" s="7">
        <f t="shared" si="1055"/>
        <v>0</v>
      </c>
      <c r="K5856" s="8" t="e">
        <f t="shared" si="1056"/>
        <v>#N/A</v>
      </c>
      <c r="L5856" s="7" t="e">
        <f t="shared" si="1057"/>
        <v>#N/A</v>
      </c>
      <c r="M5856" s="8" t="e">
        <f t="shared" si="1012"/>
        <v>#N/A</v>
      </c>
      <c r="N5856" s="8" t="e">
        <f t="shared" si="1013"/>
        <v>#N/A</v>
      </c>
    </row>
    <row r="5857" spans="1:14" ht="15.75" customHeight="1" x14ac:dyDescent="0.35">
      <c r="A5857" s="7">
        <f t="shared" si="1047"/>
        <v>0</v>
      </c>
      <c r="B5857" s="7">
        <f t="shared" si="1048"/>
        <v>0</v>
      </c>
      <c r="C5857" s="7">
        <f t="shared" si="1049"/>
        <v>0</v>
      </c>
      <c r="D5857" s="7">
        <f t="shared" si="1050"/>
        <v>0</v>
      </c>
      <c r="E5857" s="7" t="e">
        <f>IF('Report DCM'!$H5857="In-Stream Video","Rich Media display banner",IF('Report DCM'!$I5857&gt;'Report DCM'!$J5857,"Standard",VLOOKUP(CONCATENATE(bd_adtype,"_",bd_creativetype),tabela,2,FALSE)))</f>
        <v>#N/A</v>
      </c>
      <c r="F5857" s="7">
        <f t="shared" si="1051"/>
        <v>0</v>
      </c>
      <c r="G5857" s="7">
        <f t="shared" si="1052"/>
        <v>0</v>
      </c>
      <c r="H5857" s="7">
        <f t="shared" si="1053"/>
        <v>0</v>
      </c>
      <c r="I5857" s="7">
        <f t="shared" si="1054"/>
        <v>0</v>
      </c>
      <c r="J5857" s="7">
        <f t="shared" si="1055"/>
        <v>0</v>
      </c>
      <c r="K5857" s="8" t="e">
        <f t="shared" si="1056"/>
        <v>#N/A</v>
      </c>
      <c r="L5857" s="7" t="e">
        <f t="shared" si="1057"/>
        <v>#N/A</v>
      </c>
      <c r="M5857" s="8" t="e">
        <f t="shared" si="1012"/>
        <v>#N/A</v>
      </c>
      <c r="N5857" s="8" t="e">
        <f t="shared" si="1013"/>
        <v>#N/A</v>
      </c>
    </row>
    <row r="5858" spans="1:14" ht="15.75" customHeight="1" x14ac:dyDescent="0.35">
      <c r="A5858" s="7">
        <f t="shared" si="1047"/>
        <v>0</v>
      </c>
      <c r="B5858" s="7">
        <f t="shared" si="1048"/>
        <v>0</v>
      </c>
      <c r="C5858" s="7">
        <f t="shared" si="1049"/>
        <v>0</v>
      </c>
      <c r="D5858" s="7">
        <f t="shared" si="1050"/>
        <v>0</v>
      </c>
      <c r="E5858" s="7" t="e">
        <f>IF('Report DCM'!$H5858="In-Stream Video","Rich Media display banner",IF('Report DCM'!$I5858&gt;'Report DCM'!$J5858,"Standard",VLOOKUP(CONCATENATE(bd_adtype,"_",bd_creativetype),tabela,2,FALSE)))</f>
        <v>#N/A</v>
      </c>
      <c r="F5858" s="7">
        <f t="shared" si="1051"/>
        <v>0</v>
      </c>
      <c r="G5858" s="7">
        <f t="shared" si="1052"/>
        <v>0</v>
      </c>
      <c r="H5858" s="7">
        <f t="shared" si="1053"/>
        <v>0</v>
      </c>
      <c r="I5858" s="7">
        <f t="shared" si="1054"/>
        <v>0</v>
      </c>
      <c r="J5858" s="7">
        <f t="shared" si="1055"/>
        <v>0</v>
      </c>
      <c r="K5858" s="8" t="e">
        <f t="shared" si="1056"/>
        <v>#N/A</v>
      </c>
      <c r="L5858" s="7" t="e">
        <f t="shared" si="1057"/>
        <v>#N/A</v>
      </c>
      <c r="M5858" s="8" t="e">
        <f t="shared" si="1012"/>
        <v>#N/A</v>
      </c>
      <c r="N5858" s="8" t="e">
        <f t="shared" si="1013"/>
        <v>#N/A</v>
      </c>
    </row>
    <row r="5859" spans="1:14" ht="15.75" customHeight="1" x14ac:dyDescent="0.35">
      <c r="A5859" s="7">
        <f t="shared" si="1047"/>
        <v>0</v>
      </c>
      <c r="B5859" s="7">
        <f t="shared" si="1048"/>
        <v>0</v>
      </c>
      <c r="C5859" s="7">
        <f t="shared" si="1049"/>
        <v>0</v>
      </c>
      <c r="D5859" s="7">
        <f t="shared" si="1050"/>
        <v>0</v>
      </c>
      <c r="E5859" s="7" t="e">
        <f>IF('Report DCM'!$H5859="In-Stream Video","Rich Media display banner",IF('Report DCM'!$I5859&gt;'Report DCM'!$J5859,"Standard",VLOOKUP(CONCATENATE(bd_adtype,"_",bd_creativetype),tabela,2,FALSE)))</f>
        <v>#N/A</v>
      </c>
      <c r="F5859" s="7">
        <f t="shared" si="1051"/>
        <v>0</v>
      </c>
      <c r="G5859" s="7">
        <f t="shared" si="1052"/>
        <v>0</v>
      </c>
      <c r="H5859" s="7">
        <f t="shared" si="1053"/>
        <v>0</v>
      </c>
      <c r="I5859" s="7">
        <f t="shared" si="1054"/>
        <v>0</v>
      </c>
      <c r="J5859" s="7">
        <f t="shared" si="1055"/>
        <v>0</v>
      </c>
      <c r="K5859" s="8" t="e">
        <f t="shared" si="1056"/>
        <v>#N/A</v>
      </c>
      <c r="L5859" s="7" t="e">
        <f t="shared" si="1057"/>
        <v>#N/A</v>
      </c>
      <c r="M5859" s="8" t="e">
        <f t="shared" si="1012"/>
        <v>#N/A</v>
      </c>
      <c r="N5859" s="8" t="e">
        <f t="shared" si="1013"/>
        <v>#N/A</v>
      </c>
    </row>
    <row r="5860" spans="1:14" ht="15.75" customHeight="1" x14ac:dyDescent="0.35">
      <c r="A5860" s="7">
        <f t="shared" si="1047"/>
        <v>0</v>
      </c>
      <c r="B5860" s="7">
        <f t="shared" si="1048"/>
        <v>0</v>
      </c>
      <c r="C5860" s="7">
        <f t="shared" si="1049"/>
        <v>0</v>
      </c>
      <c r="D5860" s="7">
        <f t="shared" si="1050"/>
        <v>0</v>
      </c>
      <c r="E5860" s="7" t="e">
        <f>IF('Report DCM'!$H5860="In-Stream Video","Rich Media display banner",IF('Report DCM'!$I5860&gt;'Report DCM'!$J5860,"Standard",VLOOKUP(CONCATENATE(bd_adtype,"_",bd_creativetype),tabela,2,FALSE)))</f>
        <v>#N/A</v>
      </c>
      <c r="F5860" s="7">
        <f t="shared" si="1051"/>
        <v>0</v>
      </c>
      <c r="G5860" s="7">
        <f t="shared" si="1052"/>
        <v>0</v>
      </c>
      <c r="H5860" s="7">
        <f t="shared" si="1053"/>
        <v>0</v>
      </c>
      <c r="I5860" s="7">
        <f t="shared" si="1054"/>
        <v>0</v>
      </c>
      <c r="J5860" s="7">
        <f t="shared" si="1055"/>
        <v>0</v>
      </c>
      <c r="K5860" s="8" t="e">
        <f t="shared" si="1056"/>
        <v>#N/A</v>
      </c>
      <c r="L5860" s="7" t="e">
        <f t="shared" si="1057"/>
        <v>#N/A</v>
      </c>
      <c r="M5860" s="8" t="e">
        <f t="shared" si="1012"/>
        <v>#N/A</v>
      </c>
      <c r="N5860" s="8" t="e">
        <f t="shared" si="1013"/>
        <v>#N/A</v>
      </c>
    </row>
    <row r="5861" spans="1:14" ht="15.75" customHeight="1" x14ac:dyDescent="0.35">
      <c r="A5861" s="7">
        <f t="shared" si="1047"/>
        <v>0</v>
      </c>
      <c r="B5861" s="7">
        <f t="shared" si="1048"/>
        <v>0</v>
      </c>
      <c r="C5861" s="7">
        <f t="shared" si="1049"/>
        <v>0</v>
      </c>
      <c r="D5861" s="7">
        <f t="shared" si="1050"/>
        <v>0</v>
      </c>
      <c r="E5861" s="7" t="e">
        <f>IF('Report DCM'!$H5861="In-Stream Video","Rich Media display banner",IF('Report DCM'!$I5861&gt;'Report DCM'!$J5861,"Standard",VLOOKUP(CONCATENATE(bd_adtype,"_",bd_creativetype),tabela,2,FALSE)))</f>
        <v>#N/A</v>
      </c>
      <c r="F5861" s="7">
        <f t="shared" si="1051"/>
        <v>0</v>
      </c>
      <c r="G5861" s="7">
        <f t="shared" si="1052"/>
        <v>0</v>
      </c>
      <c r="H5861" s="7">
        <f t="shared" si="1053"/>
        <v>0</v>
      </c>
      <c r="I5861" s="7">
        <f t="shared" si="1054"/>
        <v>0</v>
      </c>
      <c r="J5861" s="7">
        <f t="shared" si="1055"/>
        <v>0</v>
      </c>
      <c r="K5861" s="8" t="e">
        <f t="shared" si="1056"/>
        <v>#N/A</v>
      </c>
      <c r="L5861" s="7" t="e">
        <f t="shared" si="1057"/>
        <v>#N/A</v>
      </c>
      <c r="M5861" s="8" t="e">
        <f t="shared" si="1012"/>
        <v>#N/A</v>
      </c>
      <c r="N5861" s="8" t="e">
        <f t="shared" si="1013"/>
        <v>#N/A</v>
      </c>
    </row>
    <row r="5862" spans="1:14" ht="15.75" customHeight="1" x14ac:dyDescent="0.35">
      <c r="A5862" s="7">
        <f t="shared" si="1047"/>
        <v>0</v>
      </c>
      <c r="B5862" s="7">
        <f t="shared" si="1048"/>
        <v>0</v>
      </c>
      <c r="C5862" s="7">
        <f t="shared" si="1049"/>
        <v>0</v>
      </c>
      <c r="D5862" s="7">
        <f t="shared" si="1050"/>
        <v>0</v>
      </c>
      <c r="E5862" s="7" t="e">
        <f>IF('Report DCM'!$H5862="In-Stream Video","Rich Media display banner",IF('Report DCM'!$I5862&gt;'Report DCM'!$J5862,"Standard",VLOOKUP(CONCATENATE(bd_adtype,"_",bd_creativetype),tabela,2,FALSE)))</f>
        <v>#N/A</v>
      </c>
      <c r="F5862" s="7">
        <f t="shared" si="1051"/>
        <v>0</v>
      </c>
      <c r="G5862" s="7">
        <f t="shared" si="1052"/>
        <v>0</v>
      </c>
      <c r="H5862" s="7">
        <f t="shared" si="1053"/>
        <v>0</v>
      </c>
      <c r="I5862" s="7">
        <f t="shared" si="1054"/>
        <v>0</v>
      </c>
      <c r="J5862" s="7">
        <f t="shared" si="1055"/>
        <v>0</v>
      </c>
      <c r="K5862" s="8" t="e">
        <f t="shared" si="1056"/>
        <v>#N/A</v>
      </c>
      <c r="L5862" s="7" t="e">
        <f t="shared" si="1057"/>
        <v>#N/A</v>
      </c>
      <c r="M5862" s="8" t="e">
        <f t="shared" si="1012"/>
        <v>#N/A</v>
      </c>
      <c r="N5862" s="8" t="e">
        <f t="shared" si="1013"/>
        <v>#N/A</v>
      </c>
    </row>
    <row r="5863" spans="1:14" ht="15.75" customHeight="1" x14ac:dyDescent="0.35">
      <c r="A5863" s="7">
        <f t="shared" si="1047"/>
        <v>0</v>
      </c>
      <c r="B5863" s="7">
        <f t="shared" si="1048"/>
        <v>0</v>
      </c>
      <c r="C5863" s="7">
        <f t="shared" si="1049"/>
        <v>0</v>
      </c>
      <c r="D5863" s="7">
        <f t="shared" si="1050"/>
        <v>0</v>
      </c>
      <c r="E5863" s="7" t="e">
        <f>IF('Report DCM'!$H5863="In-Stream Video","Rich Media display banner",IF('Report DCM'!$I5863&gt;'Report DCM'!$J5863,"Standard",VLOOKUP(CONCATENATE(bd_adtype,"_",bd_creativetype),tabela,2,FALSE)))</f>
        <v>#N/A</v>
      </c>
      <c r="F5863" s="7">
        <f t="shared" si="1051"/>
        <v>0</v>
      </c>
      <c r="G5863" s="7">
        <f t="shared" si="1052"/>
        <v>0</v>
      </c>
      <c r="H5863" s="7">
        <f t="shared" si="1053"/>
        <v>0</v>
      </c>
      <c r="I5863" s="7">
        <f t="shared" si="1054"/>
        <v>0</v>
      </c>
      <c r="J5863" s="7">
        <f t="shared" si="1055"/>
        <v>0</v>
      </c>
      <c r="K5863" s="8" t="e">
        <f t="shared" si="1056"/>
        <v>#N/A</v>
      </c>
      <c r="L5863" s="7" t="e">
        <f t="shared" si="1057"/>
        <v>#N/A</v>
      </c>
      <c r="M5863" s="8" t="e">
        <f t="shared" si="1012"/>
        <v>#N/A</v>
      </c>
      <c r="N5863" s="8" t="e">
        <f t="shared" si="1013"/>
        <v>#N/A</v>
      </c>
    </row>
    <row r="5864" spans="1:14" ht="15.75" customHeight="1" x14ac:dyDescent="0.35">
      <c r="A5864" s="7">
        <f t="shared" si="1047"/>
        <v>0</v>
      </c>
      <c r="B5864" s="7">
        <f t="shared" si="1048"/>
        <v>0</v>
      </c>
      <c r="C5864" s="7">
        <f t="shared" si="1049"/>
        <v>0</v>
      </c>
      <c r="D5864" s="7">
        <f t="shared" si="1050"/>
        <v>0</v>
      </c>
      <c r="E5864" s="7" t="e">
        <f>IF('Report DCM'!$H5864="In-Stream Video","Rich Media display banner",IF('Report DCM'!$I5864&gt;'Report DCM'!$J5864,"Standard",VLOOKUP(CONCATENATE(bd_adtype,"_",bd_creativetype),tabela,2,FALSE)))</f>
        <v>#N/A</v>
      </c>
      <c r="F5864" s="7">
        <f t="shared" si="1051"/>
        <v>0</v>
      </c>
      <c r="G5864" s="7">
        <f t="shared" si="1052"/>
        <v>0</v>
      </c>
      <c r="H5864" s="7">
        <f t="shared" si="1053"/>
        <v>0</v>
      </c>
      <c r="I5864" s="7">
        <f t="shared" si="1054"/>
        <v>0</v>
      </c>
      <c r="J5864" s="7">
        <f t="shared" si="1055"/>
        <v>0</v>
      </c>
      <c r="K5864" s="8" t="e">
        <f t="shared" si="1056"/>
        <v>#N/A</v>
      </c>
      <c r="L5864" s="7" t="e">
        <f t="shared" si="1057"/>
        <v>#N/A</v>
      </c>
      <c r="M5864" s="8" t="e">
        <f t="shared" si="1012"/>
        <v>#N/A</v>
      </c>
      <c r="N5864" s="8" t="e">
        <f t="shared" si="1013"/>
        <v>#N/A</v>
      </c>
    </row>
    <row r="5865" spans="1:14" ht="15.75" customHeight="1" x14ac:dyDescent="0.35">
      <c r="A5865" s="7">
        <f t="shared" si="1047"/>
        <v>0</v>
      </c>
      <c r="B5865" s="7">
        <f t="shared" si="1048"/>
        <v>0</v>
      </c>
      <c r="C5865" s="7">
        <f t="shared" si="1049"/>
        <v>0</v>
      </c>
      <c r="D5865" s="7">
        <f t="shared" si="1050"/>
        <v>0</v>
      </c>
      <c r="E5865" s="7" t="e">
        <f>IF('Report DCM'!$H5865="In-Stream Video","Rich Media display banner",IF('Report DCM'!$I5865&gt;'Report DCM'!$J5865,"Standard",VLOOKUP(CONCATENATE(bd_adtype,"_",bd_creativetype),tabela,2,FALSE)))</f>
        <v>#N/A</v>
      </c>
      <c r="F5865" s="7">
        <f t="shared" si="1051"/>
        <v>0</v>
      </c>
      <c r="G5865" s="7">
        <f t="shared" si="1052"/>
        <v>0</v>
      </c>
      <c r="H5865" s="7">
        <f t="shared" si="1053"/>
        <v>0</v>
      </c>
      <c r="I5865" s="7">
        <f t="shared" si="1054"/>
        <v>0</v>
      </c>
      <c r="J5865" s="7">
        <f t="shared" si="1055"/>
        <v>0</v>
      </c>
      <c r="K5865" s="8" t="e">
        <f t="shared" si="1056"/>
        <v>#N/A</v>
      </c>
      <c r="L5865" s="7" t="e">
        <f t="shared" si="1057"/>
        <v>#N/A</v>
      </c>
      <c r="M5865" s="8" t="e">
        <f t="shared" si="1012"/>
        <v>#N/A</v>
      </c>
      <c r="N5865" s="8" t="e">
        <f t="shared" si="1013"/>
        <v>#N/A</v>
      </c>
    </row>
    <row r="5866" spans="1:14" ht="15.75" customHeight="1" x14ac:dyDescent="0.35">
      <c r="A5866" s="7">
        <f t="shared" si="1047"/>
        <v>0</v>
      </c>
      <c r="B5866" s="7">
        <f t="shared" si="1048"/>
        <v>0</v>
      </c>
      <c r="C5866" s="7">
        <f t="shared" si="1049"/>
        <v>0</v>
      </c>
      <c r="D5866" s="7">
        <f t="shared" si="1050"/>
        <v>0</v>
      </c>
      <c r="E5866" s="7" t="e">
        <f>IF('Report DCM'!$H5866="In-Stream Video","Rich Media display banner",IF('Report DCM'!$I5866&gt;'Report DCM'!$J5866,"Standard",VLOOKUP(CONCATENATE(bd_adtype,"_",bd_creativetype),tabela,2,FALSE)))</f>
        <v>#N/A</v>
      </c>
      <c r="F5866" s="7">
        <f t="shared" si="1051"/>
        <v>0</v>
      </c>
      <c r="G5866" s="7">
        <f t="shared" si="1052"/>
        <v>0</v>
      </c>
      <c r="H5866" s="7">
        <f t="shared" si="1053"/>
        <v>0</v>
      </c>
      <c r="I5866" s="7">
        <f t="shared" si="1054"/>
        <v>0</v>
      </c>
      <c r="J5866" s="7">
        <f t="shared" si="1055"/>
        <v>0</v>
      </c>
      <c r="K5866" s="8" t="e">
        <f t="shared" si="1056"/>
        <v>#N/A</v>
      </c>
      <c r="L5866" s="7" t="e">
        <f t="shared" si="1057"/>
        <v>#N/A</v>
      </c>
      <c r="M5866" s="8" t="e">
        <f t="shared" si="1012"/>
        <v>#N/A</v>
      </c>
      <c r="N5866" s="8" t="e">
        <f t="shared" si="1013"/>
        <v>#N/A</v>
      </c>
    </row>
    <row r="5867" spans="1:14" ht="15.75" customHeight="1" x14ac:dyDescent="0.35">
      <c r="A5867" s="7">
        <f t="shared" si="1047"/>
        <v>0</v>
      </c>
      <c r="B5867" s="7">
        <f t="shared" si="1048"/>
        <v>0</v>
      </c>
      <c r="C5867" s="7">
        <f t="shared" si="1049"/>
        <v>0</v>
      </c>
      <c r="D5867" s="7">
        <f t="shared" si="1050"/>
        <v>0</v>
      </c>
      <c r="E5867" s="7" t="e">
        <f>IF('Report DCM'!$H5867="In-Stream Video","Rich Media display banner",IF('Report DCM'!$I5867&gt;'Report DCM'!$J5867,"Standard",VLOOKUP(CONCATENATE(bd_adtype,"_",bd_creativetype),tabela,2,FALSE)))</f>
        <v>#N/A</v>
      </c>
      <c r="F5867" s="7">
        <f t="shared" si="1051"/>
        <v>0</v>
      </c>
      <c r="G5867" s="7">
        <f t="shared" si="1052"/>
        <v>0</v>
      </c>
      <c r="H5867" s="7">
        <f t="shared" si="1053"/>
        <v>0</v>
      </c>
      <c r="I5867" s="7">
        <f t="shared" si="1054"/>
        <v>0</v>
      </c>
      <c r="J5867" s="7">
        <f t="shared" si="1055"/>
        <v>0</v>
      </c>
      <c r="K5867" s="8" t="e">
        <f t="shared" si="1056"/>
        <v>#N/A</v>
      </c>
      <c r="L5867" s="7" t="e">
        <f t="shared" si="1057"/>
        <v>#N/A</v>
      </c>
      <c r="M5867" s="8" t="e">
        <f t="shared" ref="M5867:M6121" si="1058">IF(E5867="Dynamic Click",J5867*K5867,K5867*$I5867/1000)</f>
        <v>#N/A</v>
      </c>
      <c r="N5867" s="8" t="e">
        <f t="shared" ref="N5867:N6121" si="1059">IF(E5867="Dynamic Click",J5867*L5867,L5867*$I5867/1000)</f>
        <v>#N/A</v>
      </c>
    </row>
    <row r="5868" spans="1:14" ht="15.75" customHeight="1" x14ac:dyDescent="0.35">
      <c r="A5868" s="7">
        <f t="shared" si="1047"/>
        <v>0</v>
      </c>
      <c r="B5868" s="7">
        <f t="shared" si="1048"/>
        <v>0</v>
      </c>
      <c r="C5868" s="7">
        <f t="shared" si="1049"/>
        <v>0</v>
      </c>
      <c r="D5868" s="7">
        <f t="shared" si="1050"/>
        <v>0</v>
      </c>
      <c r="E5868" s="7" t="e">
        <f>IF('Report DCM'!$H5868="In-Stream Video","Rich Media display banner",IF('Report DCM'!$I5868&gt;'Report DCM'!$J5868,"Standard",VLOOKUP(CONCATENATE(bd_adtype,"_",bd_creativetype),tabela,2,FALSE)))</f>
        <v>#N/A</v>
      </c>
      <c r="F5868" s="7">
        <f t="shared" si="1051"/>
        <v>0</v>
      </c>
      <c r="G5868" s="7">
        <f t="shared" si="1052"/>
        <v>0</v>
      </c>
      <c r="H5868" s="7">
        <f t="shared" si="1053"/>
        <v>0</v>
      </c>
      <c r="I5868" s="7">
        <f t="shared" si="1054"/>
        <v>0</v>
      </c>
      <c r="J5868" s="7">
        <f t="shared" si="1055"/>
        <v>0</v>
      </c>
      <c r="K5868" s="8" t="e">
        <f t="shared" si="1056"/>
        <v>#N/A</v>
      </c>
      <c r="L5868" s="7" t="e">
        <f t="shared" si="1057"/>
        <v>#N/A</v>
      </c>
      <c r="M5868" s="8" t="e">
        <f t="shared" si="1058"/>
        <v>#N/A</v>
      </c>
      <c r="N5868" s="8" t="e">
        <f t="shared" si="1059"/>
        <v>#N/A</v>
      </c>
    </row>
    <row r="5869" spans="1:14" ht="15.75" customHeight="1" x14ac:dyDescent="0.35">
      <c r="A5869" s="7">
        <f t="shared" si="1047"/>
        <v>0</v>
      </c>
      <c r="B5869" s="7">
        <f t="shared" si="1048"/>
        <v>0</v>
      </c>
      <c r="C5869" s="7">
        <f t="shared" si="1049"/>
        <v>0</v>
      </c>
      <c r="D5869" s="7">
        <f t="shared" si="1050"/>
        <v>0</v>
      </c>
      <c r="E5869" s="7" t="e">
        <f>IF('Report DCM'!$H5869="In-Stream Video","Rich Media display banner",IF('Report DCM'!$I5869&gt;'Report DCM'!$J5869,"Standard",VLOOKUP(CONCATENATE(bd_adtype,"_",bd_creativetype),tabela,2,FALSE)))</f>
        <v>#N/A</v>
      </c>
      <c r="F5869" s="7">
        <f t="shared" si="1051"/>
        <v>0</v>
      </c>
      <c r="G5869" s="7">
        <f t="shared" si="1052"/>
        <v>0</v>
      </c>
      <c r="H5869" s="7">
        <f t="shared" si="1053"/>
        <v>0</v>
      </c>
      <c r="I5869" s="7">
        <f t="shared" si="1054"/>
        <v>0</v>
      </c>
      <c r="J5869" s="7">
        <f t="shared" si="1055"/>
        <v>0</v>
      </c>
      <c r="K5869" s="8" t="e">
        <f t="shared" si="1056"/>
        <v>#N/A</v>
      </c>
      <c r="L5869" s="7" t="e">
        <f t="shared" si="1057"/>
        <v>#N/A</v>
      </c>
      <c r="M5869" s="8" t="e">
        <f t="shared" si="1058"/>
        <v>#N/A</v>
      </c>
      <c r="N5869" s="8" t="e">
        <f t="shared" si="1059"/>
        <v>#N/A</v>
      </c>
    </row>
    <row r="5870" spans="1:14" ht="15.75" customHeight="1" x14ac:dyDescent="0.35">
      <c r="A5870" s="7">
        <f t="shared" si="1047"/>
        <v>0</v>
      </c>
      <c r="B5870" s="7">
        <f t="shared" si="1048"/>
        <v>0</v>
      </c>
      <c r="C5870" s="7">
        <f t="shared" si="1049"/>
        <v>0</v>
      </c>
      <c r="D5870" s="7">
        <f t="shared" si="1050"/>
        <v>0</v>
      </c>
      <c r="E5870" s="7" t="e">
        <f>IF('Report DCM'!$H5870="In-Stream Video","Rich Media display banner",IF('Report DCM'!$I5870&gt;'Report DCM'!$J5870,"Standard",VLOOKUP(CONCATENATE(bd_adtype,"_",bd_creativetype),tabela,2,FALSE)))</f>
        <v>#N/A</v>
      </c>
      <c r="F5870" s="7">
        <f t="shared" si="1051"/>
        <v>0</v>
      </c>
      <c r="G5870" s="7">
        <f t="shared" si="1052"/>
        <v>0</v>
      </c>
      <c r="H5870" s="7">
        <f t="shared" si="1053"/>
        <v>0</v>
      </c>
      <c r="I5870" s="7">
        <f t="shared" si="1054"/>
        <v>0</v>
      </c>
      <c r="J5870" s="7">
        <f t="shared" si="1055"/>
        <v>0</v>
      </c>
      <c r="K5870" s="8" t="e">
        <f t="shared" si="1056"/>
        <v>#N/A</v>
      </c>
      <c r="L5870" s="7" t="e">
        <f t="shared" si="1057"/>
        <v>#N/A</v>
      </c>
      <c r="M5870" s="8" t="e">
        <f t="shared" si="1058"/>
        <v>#N/A</v>
      </c>
      <c r="N5870" s="8" t="e">
        <f t="shared" si="1059"/>
        <v>#N/A</v>
      </c>
    </row>
    <row r="5871" spans="1:14" ht="15.75" customHeight="1" x14ac:dyDescent="0.35">
      <c r="A5871" s="7">
        <f t="shared" si="1047"/>
        <v>0</v>
      </c>
      <c r="B5871" s="7">
        <f t="shared" si="1048"/>
        <v>0</v>
      </c>
      <c r="C5871" s="7">
        <f t="shared" si="1049"/>
        <v>0</v>
      </c>
      <c r="D5871" s="7">
        <f t="shared" si="1050"/>
        <v>0</v>
      </c>
      <c r="E5871" s="7" t="e">
        <f>IF('Report DCM'!$H5871="In-Stream Video","Rich Media display banner",IF('Report DCM'!$I5871&gt;'Report DCM'!$J5871,"Standard",VLOOKUP(CONCATENATE(bd_adtype,"_",bd_creativetype),tabela,2,FALSE)))</f>
        <v>#N/A</v>
      </c>
      <c r="F5871" s="7">
        <f t="shared" si="1051"/>
        <v>0</v>
      </c>
      <c r="G5871" s="7">
        <f t="shared" si="1052"/>
        <v>0</v>
      </c>
      <c r="H5871" s="7">
        <f t="shared" si="1053"/>
        <v>0</v>
      </c>
      <c r="I5871" s="7">
        <f t="shared" si="1054"/>
        <v>0</v>
      </c>
      <c r="J5871" s="7">
        <f t="shared" si="1055"/>
        <v>0</v>
      </c>
      <c r="K5871" s="8" t="e">
        <f t="shared" si="1056"/>
        <v>#N/A</v>
      </c>
      <c r="L5871" s="7" t="e">
        <f t="shared" si="1057"/>
        <v>#N/A</v>
      </c>
      <c r="M5871" s="8" t="e">
        <f t="shared" si="1058"/>
        <v>#N/A</v>
      </c>
      <c r="N5871" s="8" t="e">
        <f t="shared" si="1059"/>
        <v>#N/A</v>
      </c>
    </row>
    <row r="5872" spans="1:14" ht="15.75" customHeight="1" x14ac:dyDescent="0.35">
      <c r="A5872" s="7">
        <f t="shared" si="1047"/>
        <v>0</v>
      </c>
      <c r="B5872" s="7">
        <f t="shared" si="1048"/>
        <v>0</v>
      </c>
      <c r="C5872" s="7">
        <f t="shared" si="1049"/>
        <v>0</v>
      </c>
      <c r="D5872" s="7">
        <f t="shared" si="1050"/>
        <v>0</v>
      </c>
      <c r="E5872" s="7" t="e">
        <f>IF('Report DCM'!$H5872="In-Stream Video","Rich Media display banner",IF('Report DCM'!$I5872&gt;'Report DCM'!$J5872,"Standard",VLOOKUP(CONCATENATE(bd_adtype,"_",bd_creativetype),tabela,2,FALSE)))</f>
        <v>#N/A</v>
      </c>
      <c r="F5872" s="7">
        <f t="shared" si="1051"/>
        <v>0</v>
      </c>
      <c r="G5872" s="7">
        <f t="shared" si="1052"/>
        <v>0</v>
      </c>
      <c r="H5872" s="7">
        <f t="shared" si="1053"/>
        <v>0</v>
      </c>
      <c r="I5872" s="7">
        <f t="shared" si="1054"/>
        <v>0</v>
      </c>
      <c r="J5872" s="7">
        <f t="shared" si="1055"/>
        <v>0</v>
      </c>
      <c r="K5872" s="8" t="e">
        <f t="shared" si="1056"/>
        <v>#N/A</v>
      </c>
      <c r="L5872" s="7" t="e">
        <f t="shared" si="1057"/>
        <v>#N/A</v>
      </c>
      <c r="M5872" s="8" t="e">
        <f t="shared" si="1058"/>
        <v>#N/A</v>
      </c>
      <c r="N5872" s="8" t="e">
        <f t="shared" si="1059"/>
        <v>#N/A</v>
      </c>
    </row>
    <row r="5873" spans="1:14" ht="15.75" customHeight="1" x14ac:dyDescent="0.35">
      <c r="A5873" s="7">
        <f t="shared" si="1047"/>
        <v>0</v>
      </c>
      <c r="B5873" s="7">
        <f t="shared" si="1048"/>
        <v>0</v>
      </c>
      <c r="C5873" s="7">
        <f t="shared" si="1049"/>
        <v>0</v>
      </c>
      <c r="D5873" s="7">
        <f t="shared" si="1050"/>
        <v>0</v>
      </c>
      <c r="E5873" s="7" t="e">
        <f>IF('Report DCM'!$H5873="In-Stream Video","Rich Media display banner",IF('Report DCM'!$I5873&gt;'Report DCM'!$J5873,"Standard",VLOOKUP(CONCATENATE(bd_adtype,"_",bd_creativetype),tabela,2,FALSE)))</f>
        <v>#N/A</v>
      </c>
      <c r="F5873" s="7">
        <f t="shared" si="1051"/>
        <v>0</v>
      </c>
      <c r="G5873" s="7">
        <f t="shared" si="1052"/>
        <v>0</v>
      </c>
      <c r="H5873" s="7">
        <f t="shared" si="1053"/>
        <v>0</v>
      </c>
      <c r="I5873" s="7">
        <f t="shared" si="1054"/>
        <v>0</v>
      </c>
      <c r="J5873" s="7">
        <f t="shared" si="1055"/>
        <v>0</v>
      </c>
      <c r="K5873" s="8" t="e">
        <f t="shared" si="1056"/>
        <v>#N/A</v>
      </c>
      <c r="L5873" s="7" t="e">
        <f t="shared" si="1057"/>
        <v>#N/A</v>
      </c>
      <c r="M5873" s="8" t="e">
        <f t="shared" si="1058"/>
        <v>#N/A</v>
      </c>
      <c r="N5873" s="8" t="e">
        <f t="shared" si="1059"/>
        <v>#N/A</v>
      </c>
    </row>
    <row r="5874" spans="1:14" ht="15.75" customHeight="1" x14ac:dyDescent="0.35">
      <c r="A5874" s="7">
        <f t="shared" si="1047"/>
        <v>0</v>
      </c>
      <c r="B5874" s="7">
        <f t="shared" si="1048"/>
        <v>0</v>
      </c>
      <c r="C5874" s="7">
        <f t="shared" si="1049"/>
        <v>0</v>
      </c>
      <c r="D5874" s="7">
        <f t="shared" si="1050"/>
        <v>0</v>
      </c>
      <c r="E5874" s="7" t="e">
        <f>IF('Report DCM'!$H5874="In-Stream Video","Rich Media display banner",IF('Report DCM'!$I5874&gt;'Report DCM'!$J5874,"Standard",VLOOKUP(CONCATENATE(bd_adtype,"_",bd_creativetype),tabela,2,FALSE)))</f>
        <v>#N/A</v>
      </c>
      <c r="F5874" s="7">
        <f t="shared" si="1051"/>
        <v>0</v>
      </c>
      <c r="G5874" s="7">
        <f t="shared" si="1052"/>
        <v>0</v>
      </c>
      <c r="H5874" s="7">
        <f t="shared" si="1053"/>
        <v>0</v>
      </c>
      <c r="I5874" s="7">
        <f t="shared" si="1054"/>
        <v>0</v>
      </c>
      <c r="J5874" s="7">
        <f t="shared" si="1055"/>
        <v>0</v>
      </c>
      <c r="K5874" s="8" t="e">
        <f t="shared" si="1056"/>
        <v>#N/A</v>
      </c>
      <c r="L5874" s="7" t="e">
        <f t="shared" si="1057"/>
        <v>#N/A</v>
      </c>
      <c r="M5874" s="8" t="e">
        <f t="shared" si="1058"/>
        <v>#N/A</v>
      </c>
      <c r="N5874" s="8" t="e">
        <f t="shared" si="1059"/>
        <v>#N/A</v>
      </c>
    </row>
    <row r="5875" spans="1:14" ht="15.75" customHeight="1" x14ac:dyDescent="0.35">
      <c r="A5875" s="7">
        <f t="shared" si="1047"/>
        <v>0</v>
      </c>
      <c r="B5875" s="7">
        <f t="shared" si="1048"/>
        <v>0</v>
      </c>
      <c r="C5875" s="7">
        <f t="shared" si="1049"/>
        <v>0</v>
      </c>
      <c r="D5875" s="7">
        <f t="shared" si="1050"/>
        <v>0</v>
      </c>
      <c r="E5875" s="7" t="e">
        <f>IF('Report DCM'!$H5875="In-Stream Video","Rich Media display banner",IF('Report DCM'!$I5875&gt;'Report DCM'!$J5875,"Standard",VLOOKUP(CONCATENATE(bd_adtype,"_",bd_creativetype),tabela,2,FALSE)))</f>
        <v>#N/A</v>
      </c>
      <c r="F5875" s="7">
        <f t="shared" si="1051"/>
        <v>0</v>
      </c>
      <c r="G5875" s="7">
        <f t="shared" si="1052"/>
        <v>0</v>
      </c>
      <c r="H5875" s="7">
        <f t="shared" si="1053"/>
        <v>0</v>
      </c>
      <c r="I5875" s="7">
        <f t="shared" si="1054"/>
        <v>0</v>
      </c>
      <c r="J5875" s="7">
        <f t="shared" si="1055"/>
        <v>0</v>
      </c>
      <c r="K5875" s="8" t="e">
        <f t="shared" si="1056"/>
        <v>#N/A</v>
      </c>
      <c r="L5875" s="7" t="e">
        <f t="shared" si="1057"/>
        <v>#N/A</v>
      </c>
      <c r="M5875" s="8" t="e">
        <f t="shared" si="1058"/>
        <v>#N/A</v>
      </c>
      <c r="N5875" s="8" t="e">
        <f t="shared" si="1059"/>
        <v>#N/A</v>
      </c>
    </row>
    <row r="5876" spans="1:14" ht="15.75" customHeight="1" x14ac:dyDescent="0.35">
      <c r="A5876" s="7">
        <f t="shared" si="1047"/>
        <v>0</v>
      </c>
      <c r="B5876" s="7">
        <f t="shared" si="1048"/>
        <v>0</v>
      </c>
      <c r="C5876" s="7">
        <f t="shared" si="1049"/>
        <v>0</v>
      </c>
      <c r="D5876" s="7">
        <f t="shared" si="1050"/>
        <v>0</v>
      </c>
      <c r="E5876" s="7" t="e">
        <f>IF('Report DCM'!$H5876="In-Stream Video","Rich Media display banner",IF('Report DCM'!$I5876&gt;'Report DCM'!$J5876,"Standard",VLOOKUP(CONCATENATE(bd_adtype,"_",bd_creativetype),tabela,2,FALSE)))</f>
        <v>#N/A</v>
      </c>
      <c r="F5876" s="7">
        <f t="shared" si="1051"/>
        <v>0</v>
      </c>
      <c r="G5876" s="7">
        <f t="shared" si="1052"/>
        <v>0</v>
      </c>
      <c r="H5876" s="7">
        <f t="shared" si="1053"/>
        <v>0</v>
      </c>
      <c r="I5876" s="7">
        <f t="shared" si="1054"/>
        <v>0</v>
      </c>
      <c r="J5876" s="7">
        <f t="shared" si="1055"/>
        <v>0</v>
      </c>
      <c r="K5876" s="8" t="e">
        <f t="shared" si="1056"/>
        <v>#N/A</v>
      </c>
      <c r="L5876" s="7" t="e">
        <f t="shared" si="1057"/>
        <v>#N/A</v>
      </c>
      <c r="M5876" s="8" t="e">
        <f t="shared" si="1058"/>
        <v>#N/A</v>
      </c>
      <c r="N5876" s="8" t="e">
        <f t="shared" si="1059"/>
        <v>#N/A</v>
      </c>
    </row>
    <row r="5877" spans="1:14" ht="15.75" customHeight="1" x14ac:dyDescent="0.35">
      <c r="A5877" s="7">
        <f t="shared" si="1047"/>
        <v>0</v>
      </c>
      <c r="B5877" s="7">
        <f t="shared" si="1048"/>
        <v>0</v>
      </c>
      <c r="C5877" s="7">
        <f t="shared" si="1049"/>
        <v>0</v>
      </c>
      <c r="D5877" s="7">
        <f t="shared" si="1050"/>
        <v>0</v>
      </c>
      <c r="E5877" s="7" t="e">
        <f>IF('Report DCM'!$H5877="In-Stream Video","Rich Media display banner",IF('Report DCM'!$I5877&gt;'Report DCM'!$J5877,"Standard",VLOOKUP(CONCATENATE(bd_adtype,"_",bd_creativetype),tabela,2,FALSE)))</f>
        <v>#N/A</v>
      </c>
      <c r="F5877" s="7">
        <f t="shared" si="1051"/>
        <v>0</v>
      </c>
      <c r="G5877" s="7">
        <f t="shared" si="1052"/>
        <v>0</v>
      </c>
      <c r="H5877" s="7">
        <f t="shared" si="1053"/>
        <v>0</v>
      </c>
      <c r="I5877" s="7">
        <f t="shared" si="1054"/>
        <v>0</v>
      </c>
      <c r="J5877" s="7">
        <f t="shared" si="1055"/>
        <v>0</v>
      </c>
      <c r="K5877" s="8" t="e">
        <f t="shared" si="1056"/>
        <v>#N/A</v>
      </c>
      <c r="L5877" s="7" t="e">
        <f t="shared" si="1057"/>
        <v>#N/A</v>
      </c>
      <c r="M5877" s="8" t="e">
        <f t="shared" si="1058"/>
        <v>#N/A</v>
      </c>
      <c r="N5877" s="8" t="e">
        <f t="shared" si="1059"/>
        <v>#N/A</v>
      </c>
    </row>
    <row r="5878" spans="1:14" ht="15.75" customHeight="1" x14ac:dyDescent="0.35">
      <c r="A5878" s="7">
        <f t="shared" si="1047"/>
        <v>0</v>
      </c>
      <c r="B5878" s="7">
        <f t="shared" si="1048"/>
        <v>0</v>
      </c>
      <c r="C5878" s="7">
        <f t="shared" si="1049"/>
        <v>0</v>
      </c>
      <c r="D5878" s="7">
        <f t="shared" si="1050"/>
        <v>0</v>
      </c>
      <c r="E5878" s="7" t="e">
        <f>IF('Report DCM'!$H5878="In-Stream Video","Rich Media display banner",IF('Report DCM'!$I5878&gt;'Report DCM'!$J5878,"Standard",VLOOKUP(CONCATENATE(bd_adtype,"_",bd_creativetype),tabela,2,FALSE)))</f>
        <v>#N/A</v>
      </c>
      <c r="F5878" s="7">
        <f t="shared" si="1051"/>
        <v>0</v>
      </c>
      <c r="G5878" s="7">
        <f t="shared" si="1052"/>
        <v>0</v>
      </c>
      <c r="H5878" s="7">
        <f t="shared" si="1053"/>
        <v>0</v>
      </c>
      <c r="I5878" s="7">
        <f t="shared" si="1054"/>
        <v>0</v>
      </c>
      <c r="J5878" s="7">
        <f t="shared" si="1055"/>
        <v>0</v>
      </c>
      <c r="K5878" s="8" t="e">
        <f t="shared" si="1056"/>
        <v>#N/A</v>
      </c>
      <c r="L5878" s="7" t="e">
        <f t="shared" si="1057"/>
        <v>#N/A</v>
      </c>
      <c r="M5878" s="8" t="e">
        <f t="shared" si="1058"/>
        <v>#N/A</v>
      </c>
      <c r="N5878" s="8" t="e">
        <f t="shared" si="1059"/>
        <v>#N/A</v>
      </c>
    </row>
    <row r="5879" spans="1:14" ht="15.75" customHeight="1" x14ac:dyDescent="0.35">
      <c r="A5879" s="7">
        <f t="shared" si="1047"/>
        <v>0</v>
      </c>
      <c r="B5879" s="7">
        <f t="shared" si="1048"/>
        <v>0</v>
      </c>
      <c r="C5879" s="7">
        <f t="shared" si="1049"/>
        <v>0</v>
      </c>
      <c r="D5879" s="7">
        <f t="shared" si="1050"/>
        <v>0</v>
      </c>
      <c r="E5879" s="7" t="e">
        <f>IF('Report DCM'!$H5879="In-Stream Video","Rich Media display banner",IF('Report DCM'!$I5879&gt;'Report DCM'!$J5879,"Standard",VLOOKUP(CONCATENATE(bd_adtype,"_",bd_creativetype),tabela,2,FALSE)))</f>
        <v>#N/A</v>
      </c>
      <c r="F5879" s="7">
        <f t="shared" si="1051"/>
        <v>0</v>
      </c>
      <c r="G5879" s="7">
        <f t="shared" si="1052"/>
        <v>0</v>
      </c>
      <c r="H5879" s="7">
        <f t="shared" si="1053"/>
        <v>0</v>
      </c>
      <c r="I5879" s="7">
        <f t="shared" si="1054"/>
        <v>0</v>
      </c>
      <c r="J5879" s="7">
        <f t="shared" si="1055"/>
        <v>0</v>
      </c>
      <c r="K5879" s="8" t="e">
        <f t="shared" si="1056"/>
        <v>#N/A</v>
      </c>
      <c r="L5879" s="7" t="e">
        <f t="shared" si="1057"/>
        <v>#N/A</v>
      </c>
      <c r="M5879" s="8" t="e">
        <f t="shared" si="1058"/>
        <v>#N/A</v>
      </c>
      <c r="N5879" s="8" t="e">
        <f t="shared" si="1059"/>
        <v>#N/A</v>
      </c>
    </row>
    <row r="5880" spans="1:14" ht="15.75" customHeight="1" x14ac:dyDescent="0.35">
      <c r="A5880" s="7">
        <f t="shared" si="1047"/>
        <v>0</v>
      </c>
      <c r="B5880" s="7">
        <f t="shared" si="1048"/>
        <v>0</v>
      </c>
      <c r="C5880" s="7">
        <f t="shared" si="1049"/>
        <v>0</v>
      </c>
      <c r="D5880" s="7">
        <f t="shared" si="1050"/>
        <v>0</v>
      </c>
      <c r="E5880" s="7" t="e">
        <f>IF('Report DCM'!$H5880="In-Stream Video","Rich Media display banner",IF('Report DCM'!$I5880&gt;'Report DCM'!$J5880,"Standard",VLOOKUP(CONCATENATE(bd_adtype,"_",bd_creativetype),tabela,2,FALSE)))</f>
        <v>#N/A</v>
      </c>
      <c r="F5880" s="7">
        <f t="shared" si="1051"/>
        <v>0</v>
      </c>
      <c r="G5880" s="7">
        <f t="shared" si="1052"/>
        <v>0</v>
      </c>
      <c r="H5880" s="7">
        <f t="shared" si="1053"/>
        <v>0</v>
      </c>
      <c r="I5880" s="7">
        <f t="shared" si="1054"/>
        <v>0</v>
      </c>
      <c r="J5880" s="7">
        <f t="shared" si="1055"/>
        <v>0</v>
      </c>
      <c r="K5880" s="8" t="e">
        <f t="shared" si="1056"/>
        <v>#N/A</v>
      </c>
      <c r="L5880" s="7" t="e">
        <f t="shared" si="1057"/>
        <v>#N/A</v>
      </c>
      <c r="M5880" s="8" t="e">
        <f t="shared" si="1058"/>
        <v>#N/A</v>
      </c>
      <c r="N5880" s="8" t="e">
        <f t="shared" si="1059"/>
        <v>#N/A</v>
      </c>
    </row>
    <row r="5881" spans="1:14" ht="15.75" customHeight="1" x14ac:dyDescent="0.35">
      <c r="A5881" s="7">
        <f t="shared" si="1047"/>
        <v>0</v>
      </c>
      <c r="B5881" s="7">
        <f t="shared" si="1048"/>
        <v>0</v>
      </c>
      <c r="C5881" s="7">
        <f t="shared" si="1049"/>
        <v>0</v>
      </c>
      <c r="D5881" s="7">
        <f t="shared" si="1050"/>
        <v>0</v>
      </c>
      <c r="E5881" s="7" t="e">
        <f>IF('Report DCM'!$H5881="In-Stream Video","Rich Media display banner",IF('Report DCM'!$I5881&gt;'Report DCM'!$J5881,"Standard",VLOOKUP(CONCATENATE(bd_adtype,"_",bd_creativetype),tabela,2,FALSE)))</f>
        <v>#N/A</v>
      </c>
      <c r="F5881" s="7">
        <f t="shared" si="1051"/>
        <v>0</v>
      </c>
      <c r="G5881" s="7">
        <f t="shared" si="1052"/>
        <v>0</v>
      </c>
      <c r="H5881" s="7">
        <f t="shared" si="1053"/>
        <v>0</v>
      </c>
      <c r="I5881" s="7">
        <f t="shared" si="1054"/>
        <v>0</v>
      </c>
      <c r="J5881" s="7">
        <f t="shared" si="1055"/>
        <v>0</v>
      </c>
      <c r="K5881" s="8" t="e">
        <f t="shared" si="1056"/>
        <v>#N/A</v>
      </c>
      <c r="L5881" s="7" t="e">
        <f t="shared" si="1057"/>
        <v>#N/A</v>
      </c>
      <c r="M5881" s="8" t="e">
        <f t="shared" si="1058"/>
        <v>#N/A</v>
      </c>
      <c r="N5881" s="8" t="e">
        <f t="shared" si="1059"/>
        <v>#N/A</v>
      </c>
    </row>
    <row r="5882" spans="1:14" ht="15.75" customHeight="1" x14ac:dyDescent="0.35">
      <c r="A5882" s="7">
        <f t="shared" si="1047"/>
        <v>0</v>
      </c>
      <c r="B5882" s="7">
        <f t="shared" si="1048"/>
        <v>0</v>
      </c>
      <c r="C5882" s="7">
        <f t="shared" si="1049"/>
        <v>0</v>
      </c>
      <c r="D5882" s="7">
        <f t="shared" si="1050"/>
        <v>0</v>
      </c>
      <c r="E5882" s="7" t="e">
        <f>IF('Report DCM'!$H5882="In-Stream Video","Rich Media display banner",IF('Report DCM'!$I5882&gt;'Report DCM'!$J5882,"Standard",VLOOKUP(CONCATENATE(bd_adtype,"_",bd_creativetype),tabela,2,FALSE)))</f>
        <v>#N/A</v>
      </c>
      <c r="F5882" s="7">
        <f t="shared" si="1051"/>
        <v>0</v>
      </c>
      <c r="G5882" s="7">
        <f t="shared" si="1052"/>
        <v>0</v>
      </c>
      <c r="H5882" s="7">
        <f t="shared" si="1053"/>
        <v>0</v>
      </c>
      <c r="I5882" s="7">
        <f t="shared" si="1054"/>
        <v>0</v>
      </c>
      <c r="J5882" s="7">
        <f t="shared" si="1055"/>
        <v>0</v>
      </c>
      <c r="K5882" s="8" t="e">
        <f t="shared" si="1056"/>
        <v>#N/A</v>
      </c>
      <c r="L5882" s="7" t="e">
        <f t="shared" si="1057"/>
        <v>#N/A</v>
      </c>
      <c r="M5882" s="8" t="e">
        <f t="shared" si="1058"/>
        <v>#N/A</v>
      </c>
      <c r="N5882" s="8" t="e">
        <f t="shared" si="1059"/>
        <v>#N/A</v>
      </c>
    </row>
    <row r="5883" spans="1:14" ht="15.75" customHeight="1" x14ac:dyDescent="0.35">
      <c r="A5883" s="7">
        <f t="shared" si="1047"/>
        <v>0</v>
      </c>
      <c r="B5883" s="7">
        <f t="shared" si="1048"/>
        <v>0</v>
      </c>
      <c r="C5883" s="7">
        <f t="shared" si="1049"/>
        <v>0</v>
      </c>
      <c r="D5883" s="7">
        <f t="shared" si="1050"/>
        <v>0</v>
      </c>
      <c r="E5883" s="7" t="e">
        <f>IF('Report DCM'!$H5883="In-Stream Video","Rich Media display banner",IF('Report DCM'!$I5883&gt;'Report DCM'!$J5883,"Standard",VLOOKUP(CONCATENATE(bd_adtype,"_",bd_creativetype),tabela,2,FALSE)))</f>
        <v>#N/A</v>
      </c>
      <c r="F5883" s="7">
        <f t="shared" si="1051"/>
        <v>0</v>
      </c>
      <c r="G5883" s="7">
        <f t="shared" si="1052"/>
        <v>0</v>
      </c>
      <c r="H5883" s="7">
        <f t="shared" si="1053"/>
        <v>0</v>
      </c>
      <c r="I5883" s="7">
        <f t="shared" si="1054"/>
        <v>0</v>
      </c>
      <c r="J5883" s="7">
        <f t="shared" si="1055"/>
        <v>0</v>
      </c>
      <c r="K5883" s="8" t="e">
        <f t="shared" si="1056"/>
        <v>#N/A</v>
      </c>
      <c r="L5883" s="7" t="e">
        <f t="shared" si="1057"/>
        <v>#N/A</v>
      </c>
      <c r="M5883" s="8" t="e">
        <f t="shared" si="1058"/>
        <v>#N/A</v>
      </c>
      <c r="N5883" s="8" t="e">
        <f t="shared" si="1059"/>
        <v>#N/A</v>
      </c>
    </row>
    <row r="5884" spans="1:14" ht="15.75" customHeight="1" x14ac:dyDescent="0.35">
      <c r="A5884" s="7">
        <f t="shared" si="1047"/>
        <v>0</v>
      </c>
      <c r="B5884" s="7">
        <f t="shared" si="1048"/>
        <v>0</v>
      </c>
      <c r="C5884" s="7">
        <f t="shared" si="1049"/>
        <v>0</v>
      </c>
      <c r="D5884" s="7">
        <f t="shared" si="1050"/>
        <v>0</v>
      </c>
      <c r="E5884" s="7" t="e">
        <f>IF('Report DCM'!$H5884="In-Stream Video","Rich Media display banner",IF('Report DCM'!$I5884&gt;'Report DCM'!$J5884,"Standard",VLOOKUP(CONCATENATE(bd_adtype,"_",bd_creativetype),tabela,2,FALSE)))</f>
        <v>#N/A</v>
      </c>
      <c r="F5884" s="7">
        <f t="shared" si="1051"/>
        <v>0</v>
      </c>
      <c r="G5884" s="7">
        <f t="shared" si="1052"/>
        <v>0</v>
      </c>
      <c r="H5884" s="7">
        <f t="shared" si="1053"/>
        <v>0</v>
      </c>
      <c r="I5884" s="7">
        <f t="shared" si="1054"/>
        <v>0</v>
      </c>
      <c r="J5884" s="7">
        <f t="shared" si="1055"/>
        <v>0</v>
      </c>
      <c r="K5884" s="8" t="e">
        <f t="shared" si="1056"/>
        <v>#N/A</v>
      </c>
      <c r="L5884" s="7" t="e">
        <f t="shared" si="1057"/>
        <v>#N/A</v>
      </c>
      <c r="M5884" s="8" t="e">
        <f t="shared" si="1058"/>
        <v>#N/A</v>
      </c>
      <c r="N5884" s="8" t="e">
        <f t="shared" si="1059"/>
        <v>#N/A</v>
      </c>
    </row>
    <row r="5885" spans="1:14" ht="15.75" customHeight="1" x14ac:dyDescent="0.35">
      <c r="A5885" s="7">
        <f t="shared" si="1047"/>
        <v>0</v>
      </c>
      <c r="B5885" s="7">
        <f t="shared" si="1048"/>
        <v>0</v>
      </c>
      <c r="C5885" s="7">
        <f t="shared" si="1049"/>
        <v>0</v>
      </c>
      <c r="D5885" s="7">
        <f t="shared" si="1050"/>
        <v>0</v>
      </c>
      <c r="E5885" s="7" t="e">
        <f>IF('Report DCM'!$H5885="In-Stream Video","Rich Media display banner",IF('Report DCM'!$I5885&gt;'Report DCM'!$J5885,"Standard",VLOOKUP(CONCATENATE(bd_adtype,"_",bd_creativetype),tabela,2,FALSE)))</f>
        <v>#N/A</v>
      </c>
      <c r="F5885" s="7">
        <f t="shared" si="1051"/>
        <v>0</v>
      </c>
      <c r="G5885" s="7">
        <f t="shared" si="1052"/>
        <v>0</v>
      </c>
      <c r="H5885" s="7">
        <f t="shared" si="1053"/>
        <v>0</v>
      </c>
      <c r="I5885" s="7">
        <f t="shared" si="1054"/>
        <v>0</v>
      </c>
      <c r="J5885" s="7">
        <f t="shared" si="1055"/>
        <v>0</v>
      </c>
      <c r="K5885" s="8" t="e">
        <f t="shared" si="1056"/>
        <v>#N/A</v>
      </c>
      <c r="L5885" s="7" t="e">
        <f t="shared" si="1057"/>
        <v>#N/A</v>
      </c>
      <c r="M5885" s="8" t="e">
        <f t="shared" si="1058"/>
        <v>#N/A</v>
      </c>
      <c r="N5885" s="8" t="e">
        <f t="shared" si="1059"/>
        <v>#N/A</v>
      </c>
    </row>
    <row r="5886" spans="1:14" ht="15.75" customHeight="1" x14ac:dyDescent="0.35">
      <c r="A5886" s="7">
        <f t="shared" si="1047"/>
        <v>0</v>
      </c>
      <c r="B5886" s="7">
        <f t="shared" si="1048"/>
        <v>0</v>
      </c>
      <c r="C5886" s="7">
        <f t="shared" si="1049"/>
        <v>0</v>
      </c>
      <c r="D5886" s="7">
        <f t="shared" si="1050"/>
        <v>0</v>
      </c>
      <c r="E5886" s="7" t="e">
        <f>IF('Report DCM'!$H5886="In-Stream Video","Rich Media display banner",IF('Report DCM'!$I5886&gt;'Report DCM'!$J5886,"Standard",VLOOKUP(CONCATENATE(bd_adtype,"_",bd_creativetype),tabela,2,FALSE)))</f>
        <v>#N/A</v>
      </c>
      <c r="F5886" s="7">
        <f t="shared" si="1051"/>
        <v>0</v>
      </c>
      <c r="G5886" s="7">
        <f t="shared" si="1052"/>
        <v>0</v>
      </c>
      <c r="H5886" s="7">
        <f t="shared" si="1053"/>
        <v>0</v>
      </c>
      <c r="I5886" s="7">
        <f t="shared" si="1054"/>
        <v>0</v>
      </c>
      <c r="J5886" s="7">
        <f t="shared" si="1055"/>
        <v>0</v>
      </c>
      <c r="K5886" s="8" t="e">
        <f t="shared" si="1056"/>
        <v>#N/A</v>
      </c>
      <c r="L5886" s="7" t="e">
        <f t="shared" si="1057"/>
        <v>#N/A</v>
      </c>
      <c r="M5886" s="8" t="e">
        <f t="shared" si="1058"/>
        <v>#N/A</v>
      </c>
      <c r="N5886" s="8" t="e">
        <f t="shared" si="1059"/>
        <v>#N/A</v>
      </c>
    </row>
    <row r="5887" spans="1:14" ht="15.75" customHeight="1" x14ac:dyDescent="0.35">
      <c r="A5887" s="7">
        <f t="shared" si="1047"/>
        <v>0</v>
      </c>
      <c r="B5887" s="7">
        <f t="shared" si="1048"/>
        <v>0</v>
      </c>
      <c r="C5887" s="7">
        <f t="shared" si="1049"/>
        <v>0</v>
      </c>
      <c r="D5887" s="7">
        <f t="shared" si="1050"/>
        <v>0</v>
      </c>
      <c r="E5887" s="7" t="e">
        <f>IF('Report DCM'!$H5887="In-Stream Video","Rich Media display banner",IF('Report DCM'!$I5887&gt;'Report DCM'!$J5887,"Standard",VLOOKUP(CONCATENATE(bd_adtype,"_",bd_creativetype),tabela,2,FALSE)))</f>
        <v>#N/A</v>
      </c>
      <c r="F5887" s="7">
        <f t="shared" si="1051"/>
        <v>0</v>
      </c>
      <c r="G5887" s="7">
        <f t="shared" si="1052"/>
        <v>0</v>
      </c>
      <c r="H5887" s="7">
        <f t="shared" si="1053"/>
        <v>0</v>
      </c>
      <c r="I5887" s="7">
        <f t="shared" si="1054"/>
        <v>0</v>
      </c>
      <c r="J5887" s="7">
        <f t="shared" si="1055"/>
        <v>0</v>
      </c>
      <c r="K5887" s="8" t="e">
        <f t="shared" si="1056"/>
        <v>#N/A</v>
      </c>
      <c r="L5887" s="7" t="e">
        <f t="shared" si="1057"/>
        <v>#N/A</v>
      </c>
      <c r="M5887" s="8" t="e">
        <f t="shared" si="1058"/>
        <v>#N/A</v>
      </c>
      <c r="N5887" s="8" t="e">
        <f t="shared" si="1059"/>
        <v>#N/A</v>
      </c>
    </row>
    <row r="5888" spans="1:14" ht="15.75" customHeight="1" x14ac:dyDescent="0.35">
      <c r="A5888" s="7">
        <f t="shared" si="1047"/>
        <v>0</v>
      </c>
      <c r="B5888" s="7">
        <f t="shared" si="1048"/>
        <v>0</v>
      </c>
      <c r="C5888" s="7">
        <f t="shared" si="1049"/>
        <v>0</v>
      </c>
      <c r="D5888" s="7">
        <f t="shared" si="1050"/>
        <v>0</v>
      </c>
      <c r="E5888" s="7" t="e">
        <f>IF('Report DCM'!$H5888="In-Stream Video","Rich Media display banner",IF('Report DCM'!$I5888&gt;'Report DCM'!$J5888,"Standard",VLOOKUP(CONCATENATE(bd_adtype,"_",bd_creativetype),tabela,2,FALSE)))</f>
        <v>#N/A</v>
      </c>
      <c r="F5888" s="7">
        <f t="shared" si="1051"/>
        <v>0</v>
      </c>
      <c r="G5888" s="7">
        <f t="shared" si="1052"/>
        <v>0</v>
      </c>
      <c r="H5888" s="7">
        <f t="shared" si="1053"/>
        <v>0</v>
      </c>
      <c r="I5888" s="7">
        <f t="shared" si="1054"/>
        <v>0</v>
      </c>
      <c r="J5888" s="7">
        <f t="shared" si="1055"/>
        <v>0</v>
      </c>
      <c r="K5888" s="8" t="e">
        <f t="shared" si="1056"/>
        <v>#N/A</v>
      </c>
      <c r="L5888" s="7" t="e">
        <f t="shared" si="1057"/>
        <v>#N/A</v>
      </c>
      <c r="M5888" s="8" t="e">
        <f t="shared" si="1058"/>
        <v>#N/A</v>
      </c>
      <c r="N5888" s="8" t="e">
        <f t="shared" si="1059"/>
        <v>#N/A</v>
      </c>
    </row>
    <row r="5889" spans="1:14" ht="15.75" customHeight="1" x14ac:dyDescent="0.35">
      <c r="A5889" s="7">
        <f t="shared" si="1047"/>
        <v>0</v>
      </c>
      <c r="B5889" s="7">
        <f t="shared" si="1048"/>
        <v>0</v>
      </c>
      <c r="C5889" s="7">
        <f t="shared" si="1049"/>
        <v>0</v>
      </c>
      <c r="D5889" s="7">
        <f t="shared" si="1050"/>
        <v>0</v>
      </c>
      <c r="E5889" s="7" t="e">
        <f>IF('Report DCM'!$H5889="In-Stream Video","Rich Media display banner",IF('Report DCM'!$I5889&gt;'Report DCM'!$J5889,"Standard",VLOOKUP(CONCATENATE(bd_adtype,"_",bd_creativetype),tabela,2,FALSE)))</f>
        <v>#N/A</v>
      </c>
      <c r="F5889" s="7">
        <f t="shared" si="1051"/>
        <v>0</v>
      </c>
      <c r="G5889" s="7">
        <f t="shared" si="1052"/>
        <v>0</v>
      </c>
      <c r="H5889" s="7">
        <f t="shared" si="1053"/>
        <v>0</v>
      </c>
      <c r="I5889" s="7">
        <f t="shared" si="1054"/>
        <v>0</v>
      </c>
      <c r="J5889" s="7">
        <f t="shared" si="1055"/>
        <v>0</v>
      </c>
      <c r="K5889" s="8" t="e">
        <f t="shared" si="1056"/>
        <v>#N/A</v>
      </c>
      <c r="L5889" s="7" t="e">
        <f t="shared" si="1057"/>
        <v>#N/A</v>
      </c>
      <c r="M5889" s="8" t="e">
        <f t="shared" si="1058"/>
        <v>#N/A</v>
      </c>
      <c r="N5889" s="8" t="e">
        <f t="shared" si="1059"/>
        <v>#N/A</v>
      </c>
    </row>
    <row r="5890" spans="1:14" ht="15.75" customHeight="1" x14ac:dyDescent="0.35">
      <c r="A5890" s="7">
        <f t="shared" ref="A5890:A5953" si="1060">bd_campaign</f>
        <v>0</v>
      </c>
      <c r="B5890" s="7">
        <f t="shared" ref="B5890:B5953" si="1061">bd_site</f>
        <v>0</v>
      </c>
      <c r="C5890" s="7">
        <f t="shared" ref="C5890:C5953" si="1062">bd_placement</f>
        <v>0</v>
      </c>
      <c r="D5890" s="7">
        <f t="shared" ref="D5890:D5953" si="1063">bd_placementID</f>
        <v>0</v>
      </c>
      <c r="E5890" s="7" t="e">
        <f>IF('Report DCM'!$H5890="In-Stream Video","Rich Media display banner",IF('Report DCM'!$I5890&gt;'Report DCM'!$J5890,"Standard",VLOOKUP(CONCATENATE(bd_adtype,"_",bd_creativetype),tabela,2,FALSE)))</f>
        <v>#N/A</v>
      </c>
      <c r="F5890" s="7">
        <f t="shared" ref="F5890:F5953" si="1064">bd_ad</f>
        <v>0</v>
      </c>
      <c r="G5890" s="7">
        <f t="shared" ref="G5890:G5953" si="1065">bd_adid</f>
        <v>0</v>
      </c>
      <c r="H5890" s="7">
        <f t="shared" ref="H5890:H5953" si="1066">bd_creativetype</f>
        <v>0</v>
      </c>
      <c r="I5890" s="7">
        <f t="shared" ref="I5890:I5953" si="1067">bd_impression</f>
        <v>0</v>
      </c>
      <c r="J5890" s="7">
        <f t="shared" ref="J5890:J5953" si="1068">bd_clicks</f>
        <v>0</v>
      </c>
      <c r="K5890" s="8" t="e">
        <f t="shared" ref="K5890:K5953" si="1069">VLOOKUP(E5890,tabela,2,FALSE)</f>
        <v>#N/A</v>
      </c>
      <c r="L5890" s="7" t="e">
        <f t="shared" ref="L5890:L5953" si="1070">VLOOKUP(E5890,tabela,3,FALSE)</f>
        <v>#N/A</v>
      </c>
      <c r="M5890" s="8" t="e">
        <f t="shared" si="1058"/>
        <v>#N/A</v>
      </c>
      <c r="N5890" s="8" t="e">
        <f t="shared" si="1059"/>
        <v>#N/A</v>
      </c>
    </row>
    <row r="5891" spans="1:14" ht="15.75" customHeight="1" x14ac:dyDescent="0.35">
      <c r="A5891" s="7">
        <f t="shared" si="1060"/>
        <v>0</v>
      </c>
      <c r="B5891" s="7">
        <f t="shared" si="1061"/>
        <v>0</v>
      </c>
      <c r="C5891" s="7">
        <f t="shared" si="1062"/>
        <v>0</v>
      </c>
      <c r="D5891" s="7">
        <f t="shared" si="1063"/>
        <v>0</v>
      </c>
      <c r="E5891" s="7" t="e">
        <f>IF('Report DCM'!$H5891="In-Stream Video","Rich Media display banner",IF('Report DCM'!$I5891&gt;'Report DCM'!$J5891,"Standard",VLOOKUP(CONCATENATE(bd_adtype,"_",bd_creativetype),tabela,2,FALSE)))</f>
        <v>#N/A</v>
      </c>
      <c r="F5891" s="7">
        <f t="shared" si="1064"/>
        <v>0</v>
      </c>
      <c r="G5891" s="7">
        <f t="shared" si="1065"/>
        <v>0</v>
      </c>
      <c r="H5891" s="7">
        <f t="shared" si="1066"/>
        <v>0</v>
      </c>
      <c r="I5891" s="7">
        <f t="shared" si="1067"/>
        <v>0</v>
      </c>
      <c r="J5891" s="7">
        <f t="shared" si="1068"/>
        <v>0</v>
      </c>
      <c r="K5891" s="8" t="e">
        <f t="shared" si="1069"/>
        <v>#N/A</v>
      </c>
      <c r="L5891" s="7" t="e">
        <f t="shared" si="1070"/>
        <v>#N/A</v>
      </c>
      <c r="M5891" s="8" t="e">
        <f t="shared" si="1058"/>
        <v>#N/A</v>
      </c>
      <c r="N5891" s="8" t="e">
        <f t="shared" si="1059"/>
        <v>#N/A</v>
      </c>
    </row>
    <row r="5892" spans="1:14" ht="15.75" customHeight="1" x14ac:dyDescent="0.35">
      <c r="A5892" s="7">
        <f t="shared" si="1060"/>
        <v>0</v>
      </c>
      <c r="B5892" s="7">
        <f t="shared" si="1061"/>
        <v>0</v>
      </c>
      <c r="C5892" s="7">
        <f t="shared" si="1062"/>
        <v>0</v>
      </c>
      <c r="D5892" s="7">
        <f t="shared" si="1063"/>
        <v>0</v>
      </c>
      <c r="E5892" s="7" t="e">
        <f>IF('Report DCM'!$H5892="In-Stream Video","Rich Media display banner",IF('Report DCM'!$I5892&gt;'Report DCM'!$J5892,"Standard",VLOOKUP(CONCATENATE(bd_adtype,"_",bd_creativetype),tabela,2,FALSE)))</f>
        <v>#N/A</v>
      </c>
      <c r="F5892" s="7">
        <f t="shared" si="1064"/>
        <v>0</v>
      </c>
      <c r="G5892" s="7">
        <f t="shared" si="1065"/>
        <v>0</v>
      </c>
      <c r="H5892" s="7">
        <f t="shared" si="1066"/>
        <v>0</v>
      </c>
      <c r="I5892" s="7">
        <f t="shared" si="1067"/>
        <v>0</v>
      </c>
      <c r="J5892" s="7">
        <f t="shared" si="1068"/>
        <v>0</v>
      </c>
      <c r="K5892" s="8" t="e">
        <f t="shared" si="1069"/>
        <v>#N/A</v>
      </c>
      <c r="L5892" s="7" t="e">
        <f t="shared" si="1070"/>
        <v>#N/A</v>
      </c>
      <c r="M5892" s="8" t="e">
        <f t="shared" si="1058"/>
        <v>#N/A</v>
      </c>
      <c r="N5892" s="8" t="e">
        <f t="shared" si="1059"/>
        <v>#N/A</v>
      </c>
    </row>
    <row r="5893" spans="1:14" ht="15.75" customHeight="1" x14ac:dyDescent="0.35">
      <c r="A5893" s="7">
        <f t="shared" si="1060"/>
        <v>0</v>
      </c>
      <c r="B5893" s="7">
        <f t="shared" si="1061"/>
        <v>0</v>
      </c>
      <c r="C5893" s="7">
        <f t="shared" si="1062"/>
        <v>0</v>
      </c>
      <c r="D5893" s="7">
        <f t="shared" si="1063"/>
        <v>0</v>
      </c>
      <c r="E5893" s="7" t="e">
        <f>IF('Report DCM'!$H5893="In-Stream Video","Rich Media display banner",IF('Report DCM'!$I5893&gt;'Report DCM'!$J5893,"Standard",VLOOKUP(CONCATENATE(bd_adtype,"_",bd_creativetype),tabela,2,FALSE)))</f>
        <v>#N/A</v>
      </c>
      <c r="F5893" s="7">
        <f t="shared" si="1064"/>
        <v>0</v>
      </c>
      <c r="G5893" s="7">
        <f t="shared" si="1065"/>
        <v>0</v>
      </c>
      <c r="H5893" s="7">
        <f t="shared" si="1066"/>
        <v>0</v>
      </c>
      <c r="I5893" s="7">
        <f t="shared" si="1067"/>
        <v>0</v>
      </c>
      <c r="J5893" s="7">
        <f t="shared" si="1068"/>
        <v>0</v>
      </c>
      <c r="K5893" s="8" t="e">
        <f t="shared" si="1069"/>
        <v>#N/A</v>
      </c>
      <c r="L5893" s="7" t="e">
        <f t="shared" si="1070"/>
        <v>#N/A</v>
      </c>
      <c r="M5893" s="8" t="e">
        <f t="shared" si="1058"/>
        <v>#N/A</v>
      </c>
      <c r="N5893" s="8" t="e">
        <f t="shared" si="1059"/>
        <v>#N/A</v>
      </c>
    </row>
    <row r="5894" spans="1:14" ht="15.75" customHeight="1" x14ac:dyDescent="0.35">
      <c r="A5894" s="7">
        <f t="shared" si="1060"/>
        <v>0</v>
      </c>
      <c r="B5894" s="7">
        <f t="shared" si="1061"/>
        <v>0</v>
      </c>
      <c r="C5894" s="7">
        <f t="shared" si="1062"/>
        <v>0</v>
      </c>
      <c r="D5894" s="7">
        <f t="shared" si="1063"/>
        <v>0</v>
      </c>
      <c r="E5894" s="7" t="e">
        <f>IF('Report DCM'!$H5894="In-Stream Video","Rich Media display banner",IF('Report DCM'!$I5894&gt;'Report DCM'!$J5894,"Standard",VLOOKUP(CONCATENATE(bd_adtype,"_",bd_creativetype),tabela,2,FALSE)))</f>
        <v>#N/A</v>
      </c>
      <c r="F5894" s="7">
        <f t="shared" si="1064"/>
        <v>0</v>
      </c>
      <c r="G5894" s="7">
        <f t="shared" si="1065"/>
        <v>0</v>
      </c>
      <c r="H5894" s="7">
        <f t="shared" si="1066"/>
        <v>0</v>
      </c>
      <c r="I5894" s="7">
        <f t="shared" si="1067"/>
        <v>0</v>
      </c>
      <c r="J5894" s="7">
        <f t="shared" si="1068"/>
        <v>0</v>
      </c>
      <c r="K5894" s="8" t="e">
        <f t="shared" si="1069"/>
        <v>#N/A</v>
      </c>
      <c r="L5894" s="7" t="e">
        <f t="shared" si="1070"/>
        <v>#N/A</v>
      </c>
      <c r="M5894" s="8" t="e">
        <f t="shared" si="1058"/>
        <v>#N/A</v>
      </c>
      <c r="N5894" s="8" t="e">
        <f t="shared" si="1059"/>
        <v>#N/A</v>
      </c>
    </row>
    <row r="5895" spans="1:14" ht="15.75" customHeight="1" x14ac:dyDescent="0.35">
      <c r="A5895" s="7">
        <f t="shared" si="1060"/>
        <v>0</v>
      </c>
      <c r="B5895" s="7">
        <f t="shared" si="1061"/>
        <v>0</v>
      </c>
      <c r="C5895" s="7">
        <f t="shared" si="1062"/>
        <v>0</v>
      </c>
      <c r="D5895" s="7">
        <f t="shared" si="1063"/>
        <v>0</v>
      </c>
      <c r="E5895" s="7" t="e">
        <f>IF('Report DCM'!$H5895="In-Stream Video","Rich Media display banner",IF('Report DCM'!$I5895&gt;'Report DCM'!$J5895,"Standard",VLOOKUP(CONCATENATE(bd_adtype,"_",bd_creativetype),tabela,2,FALSE)))</f>
        <v>#N/A</v>
      </c>
      <c r="F5895" s="7">
        <f t="shared" si="1064"/>
        <v>0</v>
      </c>
      <c r="G5895" s="7">
        <f t="shared" si="1065"/>
        <v>0</v>
      </c>
      <c r="H5895" s="7">
        <f t="shared" si="1066"/>
        <v>0</v>
      </c>
      <c r="I5895" s="7">
        <f t="shared" si="1067"/>
        <v>0</v>
      </c>
      <c r="J5895" s="7">
        <f t="shared" si="1068"/>
        <v>0</v>
      </c>
      <c r="K5895" s="8" t="e">
        <f t="shared" si="1069"/>
        <v>#N/A</v>
      </c>
      <c r="L5895" s="7" t="e">
        <f t="shared" si="1070"/>
        <v>#N/A</v>
      </c>
      <c r="M5895" s="8" t="e">
        <f t="shared" si="1058"/>
        <v>#N/A</v>
      </c>
      <c r="N5895" s="8" t="e">
        <f t="shared" si="1059"/>
        <v>#N/A</v>
      </c>
    </row>
    <row r="5896" spans="1:14" ht="15.75" customHeight="1" x14ac:dyDescent="0.35">
      <c r="A5896" s="7">
        <f t="shared" si="1060"/>
        <v>0</v>
      </c>
      <c r="B5896" s="7">
        <f t="shared" si="1061"/>
        <v>0</v>
      </c>
      <c r="C5896" s="7">
        <f t="shared" si="1062"/>
        <v>0</v>
      </c>
      <c r="D5896" s="7">
        <f t="shared" si="1063"/>
        <v>0</v>
      </c>
      <c r="E5896" s="7" t="e">
        <f>IF('Report DCM'!$H5896="In-Stream Video","Rich Media display banner",IF('Report DCM'!$I5896&gt;'Report DCM'!$J5896,"Standard",VLOOKUP(CONCATENATE(bd_adtype,"_",bd_creativetype),tabela,2,FALSE)))</f>
        <v>#N/A</v>
      </c>
      <c r="F5896" s="7">
        <f t="shared" si="1064"/>
        <v>0</v>
      </c>
      <c r="G5896" s="7">
        <f t="shared" si="1065"/>
        <v>0</v>
      </c>
      <c r="H5896" s="7">
        <f t="shared" si="1066"/>
        <v>0</v>
      </c>
      <c r="I5896" s="7">
        <f t="shared" si="1067"/>
        <v>0</v>
      </c>
      <c r="J5896" s="7">
        <f t="shared" si="1068"/>
        <v>0</v>
      </c>
      <c r="K5896" s="8" t="e">
        <f t="shared" si="1069"/>
        <v>#N/A</v>
      </c>
      <c r="L5896" s="7" t="e">
        <f t="shared" si="1070"/>
        <v>#N/A</v>
      </c>
      <c r="M5896" s="8" t="e">
        <f t="shared" si="1058"/>
        <v>#N/A</v>
      </c>
      <c r="N5896" s="8" t="e">
        <f t="shared" si="1059"/>
        <v>#N/A</v>
      </c>
    </row>
    <row r="5897" spans="1:14" ht="15.75" customHeight="1" x14ac:dyDescent="0.35">
      <c r="A5897" s="7">
        <f t="shared" si="1060"/>
        <v>0</v>
      </c>
      <c r="B5897" s="7">
        <f t="shared" si="1061"/>
        <v>0</v>
      </c>
      <c r="C5897" s="7">
        <f t="shared" si="1062"/>
        <v>0</v>
      </c>
      <c r="D5897" s="7">
        <f t="shared" si="1063"/>
        <v>0</v>
      </c>
      <c r="E5897" s="7" t="e">
        <f>IF('Report DCM'!$H5897="In-Stream Video","Rich Media display banner",IF('Report DCM'!$I5897&gt;'Report DCM'!$J5897,"Standard",VLOOKUP(CONCATENATE(bd_adtype,"_",bd_creativetype),tabela,2,FALSE)))</f>
        <v>#N/A</v>
      </c>
      <c r="F5897" s="7">
        <f t="shared" si="1064"/>
        <v>0</v>
      </c>
      <c r="G5897" s="7">
        <f t="shared" si="1065"/>
        <v>0</v>
      </c>
      <c r="H5897" s="7">
        <f t="shared" si="1066"/>
        <v>0</v>
      </c>
      <c r="I5897" s="7">
        <f t="shared" si="1067"/>
        <v>0</v>
      </c>
      <c r="J5897" s="7">
        <f t="shared" si="1068"/>
        <v>0</v>
      </c>
      <c r="K5897" s="8" t="e">
        <f t="shared" si="1069"/>
        <v>#N/A</v>
      </c>
      <c r="L5897" s="7" t="e">
        <f t="shared" si="1070"/>
        <v>#N/A</v>
      </c>
      <c r="M5897" s="8" t="e">
        <f t="shared" si="1058"/>
        <v>#N/A</v>
      </c>
      <c r="N5897" s="8" t="e">
        <f t="shared" si="1059"/>
        <v>#N/A</v>
      </c>
    </row>
    <row r="5898" spans="1:14" ht="15.75" customHeight="1" x14ac:dyDescent="0.35">
      <c r="A5898" s="7">
        <f t="shared" si="1060"/>
        <v>0</v>
      </c>
      <c r="B5898" s="7">
        <f t="shared" si="1061"/>
        <v>0</v>
      </c>
      <c r="C5898" s="7">
        <f t="shared" si="1062"/>
        <v>0</v>
      </c>
      <c r="D5898" s="7">
        <f t="shared" si="1063"/>
        <v>0</v>
      </c>
      <c r="E5898" s="7" t="e">
        <f>IF('Report DCM'!$H5898="In-Stream Video","Rich Media display banner",IF('Report DCM'!$I5898&gt;'Report DCM'!$J5898,"Standard",VLOOKUP(CONCATENATE(bd_adtype,"_",bd_creativetype),tabela,2,FALSE)))</f>
        <v>#N/A</v>
      </c>
      <c r="F5898" s="7">
        <f t="shared" si="1064"/>
        <v>0</v>
      </c>
      <c r="G5898" s="7">
        <f t="shared" si="1065"/>
        <v>0</v>
      </c>
      <c r="H5898" s="7">
        <f t="shared" si="1066"/>
        <v>0</v>
      </c>
      <c r="I5898" s="7">
        <f t="shared" si="1067"/>
        <v>0</v>
      </c>
      <c r="J5898" s="7">
        <f t="shared" si="1068"/>
        <v>0</v>
      </c>
      <c r="K5898" s="8" t="e">
        <f t="shared" si="1069"/>
        <v>#N/A</v>
      </c>
      <c r="L5898" s="7" t="e">
        <f t="shared" si="1070"/>
        <v>#N/A</v>
      </c>
      <c r="M5898" s="8" t="e">
        <f t="shared" si="1058"/>
        <v>#N/A</v>
      </c>
      <c r="N5898" s="8" t="e">
        <f t="shared" si="1059"/>
        <v>#N/A</v>
      </c>
    </row>
    <row r="5899" spans="1:14" ht="15.75" customHeight="1" x14ac:dyDescent="0.35">
      <c r="A5899" s="7">
        <f t="shared" si="1060"/>
        <v>0</v>
      </c>
      <c r="B5899" s="7">
        <f t="shared" si="1061"/>
        <v>0</v>
      </c>
      <c r="C5899" s="7">
        <f t="shared" si="1062"/>
        <v>0</v>
      </c>
      <c r="D5899" s="7">
        <f t="shared" si="1063"/>
        <v>0</v>
      </c>
      <c r="E5899" s="7" t="e">
        <f>IF('Report DCM'!$H5899="In-Stream Video","Rich Media display banner",IF('Report DCM'!$I5899&gt;'Report DCM'!$J5899,"Standard",VLOOKUP(CONCATENATE(bd_adtype,"_",bd_creativetype),tabela,2,FALSE)))</f>
        <v>#N/A</v>
      </c>
      <c r="F5899" s="7">
        <f t="shared" si="1064"/>
        <v>0</v>
      </c>
      <c r="G5899" s="7">
        <f t="shared" si="1065"/>
        <v>0</v>
      </c>
      <c r="H5899" s="7">
        <f t="shared" si="1066"/>
        <v>0</v>
      </c>
      <c r="I5899" s="7">
        <f t="shared" si="1067"/>
        <v>0</v>
      </c>
      <c r="J5899" s="7">
        <f t="shared" si="1068"/>
        <v>0</v>
      </c>
      <c r="K5899" s="8" t="e">
        <f t="shared" si="1069"/>
        <v>#N/A</v>
      </c>
      <c r="L5899" s="7" t="e">
        <f t="shared" si="1070"/>
        <v>#N/A</v>
      </c>
      <c r="M5899" s="8" t="e">
        <f t="shared" si="1058"/>
        <v>#N/A</v>
      </c>
      <c r="N5899" s="8" t="e">
        <f t="shared" si="1059"/>
        <v>#N/A</v>
      </c>
    </row>
    <row r="5900" spans="1:14" ht="15.75" customHeight="1" x14ac:dyDescent="0.35">
      <c r="A5900" s="7">
        <f t="shared" si="1060"/>
        <v>0</v>
      </c>
      <c r="B5900" s="7">
        <f t="shared" si="1061"/>
        <v>0</v>
      </c>
      <c r="C5900" s="7">
        <f t="shared" si="1062"/>
        <v>0</v>
      </c>
      <c r="D5900" s="7">
        <f t="shared" si="1063"/>
        <v>0</v>
      </c>
      <c r="E5900" s="7" t="e">
        <f>IF('Report DCM'!$H5900="In-Stream Video","Rich Media display banner",IF('Report DCM'!$I5900&gt;'Report DCM'!$J5900,"Standard",VLOOKUP(CONCATENATE(bd_adtype,"_",bd_creativetype),tabela,2,FALSE)))</f>
        <v>#N/A</v>
      </c>
      <c r="F5900" s="7">
        <f t="shared" si="1064"/>
        <v>0</v>
      </c>
      <c r="G5900" s="7">
        <f t="shared" si="1065"/>
        <v>0</v>
      </c>
      <c r="H5900" s="7">
        <f t="shared" si="1066"/>
        <v>0</v>
      </c>
      <c r="I5900" s="7">
        <f t="shared" si="1067"/>
        <v>0</v>
      </c>
      <c r="J5900" s="7">
        <f t="shared" si="1068"/>
        <v>0</v>
      </c>
      <c r="K5900" s="8" t="e">
        <f t="shared" si="1069"/>
        <v>#N/A</v>
      </c>
      <c r="L5900" s="7" t="e">
        <f t="shared" si="1070"/>
        <v>#N/A</v>
      </c>
      <c r="M5900" s="8" t="e">
        <f t="shared" si="1058"/>
        <v>#N/A</v>
      </c>
      <c r="N5900" s="8" t="e">
        <f t="shared" si="1059"/>
        <v>#N/A</v>
      </c>
    </row>
    <row r="5901" spans="1:14" ht="15.75" customHeight="1" x14ac:dyDescent="0.35">
      <c r="A5901" s="7">
        <f t="shared" si="1060"/>
        <v>0</v>
      </c>
      <c r="B5901" s="7">
        <f t="shared" si="1061"/>
        <v>0</v>
      </c>
      <c r="C5901" s="7">
        <f t="shared" si="1062"/>
        <v>0</v>
      </c>
      <c r="D5901" s="7">
        <f t="shared" si="1063"/>
        <v>0</v>
      </c>
      <c r="E5901" s="7" t="e">
        <f>IF('Report DCM'!$H5901="In-Stream Video","Rich Media display banner",IF('Report DCM'!$I5901&gt;'Report DCM'!$J5901,"Standard",VLOOKUP(CONCATENATE(bd_adtype,"_",bd_creativetype),tabela,2,FALSE)))</f>
        <v>#N/A</v>
      </c>
      <c r="F5901" s="7">
        <f t="shared" si="1064"/>
        <v>0</v>
      </c>
      <c r="G5901" s="7">
        <f t="shared" si="1065"/>
        <v>0</v>
      </c>
      <c r="H5901" s="7">
        <f t="shared" si="1066"/>
        <v>0</v>
      </c>
      <c r="I5901" s="7">
        <f t="shared" si="1067"/>
        <v>0</v>
      </c>
      <c r="J5901" s="7">
        <f t="shared" si="1068"/>
        <v>0</v>
      </c>
      <c r="K5901" s="8" t="e">
        <f t="shared" si="1069"/>
        <v>#N/A</v>
      </c>
      <c r="L5901" s="7" t="e">
        <f t="shared" si="1070"/>
        <v>#N/A</v>
      </c>
      <c r="M5901" s="8" t="e">
        <f t="shared" si="1058"/>
        <v>#N/A</v>
      </c>
      <c r="N5901" s="8" t="e">
        <f t="shared" si="1059"/>
        <v>#N/A</v>
      </c>
    </row>
    <row r="5902" spans="1:14" ht="15.75" customHeight="1" x14ac:dyDescent="0.35">
      <c r="A5902" s="7">
        <f t="shared" si="1060"/>
        <v>0</v>
      </c>
      <c r="B5902" s="7">
        <f t="shared" si="1061"/>
        <v>0</v>
      </c>
      <c r="C5902" s="7">
        <f t="shared" si="1062"/>
        <v>0</v>
      </c>
      <c r="D5902" s="7">
        <f t="shared" si="1063"/>
        <v>0</v>
      </c>
      <c r="E5902" s="7" t="e">
        <f>IF('Report DCM'!$H5902="In-Stream Video","Rich Media display banner",IF('Report DCM'!$I5902&gt;'Report DCM'!$J5902,"Standard",VLOOKUP(CONCATENATE(bd_adtype,"_",bd_creativetype),tabela,2,FALSE)))</f>
        <v>#N/A</v>
      </c>
      <c r="F5902" s="7">
        <f t="shared" si="1064"/>
        <v>0</v>
      </c>
      <c r="G5902" s="7">
        <f t="shared" si="1065"/>
        <v>0</v>
      </c>
      <c r="H5902" s="7">
        <f t="shared" si="1066"/>
        <v>0</v>
      </c>
      <c r="I5902" s="7">
        <f t="shared" si="1067"/>
        <v>0</v>
      </c>
      <c r="J5902" s="7">
        <f t="shared" si="1068"/>
        <v>0</v>
      </c>
      <c r="K5902" s="8" t="e">
        <f t="shared" si="1069"/>
        <v>#N/A</v>
      </c>
      <c r="L5902" s="7" t="e">
        <f t="shared" si="1070"/>
        <v>#N/A</v>
      </c>
      <c r="M5902" s="8" t="e">
        <f t="shared" si="1058"/>
        <v>#N/A</v>
      </c>
      <c r="N5902" s="8" t="e">
        <f t="shared" si="1059"/>
        <v>#N/A</v>
      </c>
    </row>
    <row r="5903" spans="1:14" ht="15.75" customHeight="1" x14ac:dyDescent="0.35">
      <c r="A5903" s="7">
        <f t="shared" si="1060"/>
        <v>0</v>
      </c>
      <c r="B5903" s="7">
        <f t="shared" si="1061"/>
        <v>0</v>
      </c>
      <c r="C5903" s="7">
        <f t="shared" si="1062"/>
        <v>0</v>
      </c>
      <c r="D5903" s="7">
        <f t="shared" si="1063"/>
        <v>0</v>
      </c>
      <c r="E5903" s="7" t="e">
        <f>IF('Report DCM'!$H5903="In-Stream Video","Rich Media display banner",IF('Report DCM'!$I5903&gt;'Report DCM'!$J5903,"Standard",VLOOKUP(CONCATENATE(bd_adtype,"_",bd_creativetype),tabela,2,FALSE)))</f>
        <v>#N/A</v>
      </c>
      <c r="F5903" s="7">
        <f t="shared" si="1064"/>
        <v>0</v>
      </c>
      <c r="G5903" s="7">
        <f t="shared" si="1065"/>
        <v>0</v>
      </c>
      <c r="H5903" s="7">
        <f t="shared" si="1066"/>
        <v>0</v>
      </c>
      <c r="I5903" s="7">
        <f t="shared" si="1067"/>
        <v>0</v>
      </c>
      <c r="J5903" s="7">
        <f t="shared" si="1068"/>
        <v>0</v>
      </c>
      <c r="K5903" s="8" t="e">
        <f t="shared" si="1069"/>
        <v>#N/A</v>
      </c>
      <c r="L5903" s="7" t="e">
        <f t="shared" si="1070"/>
        <v>#N/A</v>
      </c>
      <c r="M5903" s="8" t="e">
        <f t="shared" si="1058"/>
        <v>#N/A</v>
      </c>
      <c r="N5903" s="8" t="e">
        <f t="shared" si="1059"/>
        <v>#N/A</v>
      </c>
    </row>
    <row r="5904" spans="1:14" ht="15.75" customHeight="1" x14ac:dyDescent="0.35">
      <c r="A5904" s="7">
        <f t="shared" si="1060"/>
        <v>0</v>
      </c>
      <c r="B5904" s="7">
        <f t="shared" si="1061"/>
        <v>0</v>
      </c>
      <c r="C5904" s="7">
        <f t="shared" si="1062"/>
        <v>0</v>
      </c>
      <c r="D5904" s="7">
        <f t="shared" si="1063"/>
        <v>0</v>
      </c>
      <c r="E5904" s="7" t="e">
        <f>IF('Report DCM'!$H5904="In-Stream Video","Rich Media display banner",IF('Report DCM'!$I5904&gt;'Report DCM'!$J5904,"Standard",VLOOKUP(CONCATENATE(bd_adtype,"_",bd_creativetype),tabela,2,FALSE)))</f>
        <v>#N/A</v>
      </c>
      <c r="F5904" s="7">
        <f t="shared" si="1064"/>
        <v>0</v>
      </c>
      <c r="G5904" s="7">
        <f t="shared" si="1065"/>
        <v>0</v>
      </c>
      <c r="H5904" s="7">
        <f t="shared" si="1066"/>
        <v>0</v>
      </c>
      <c r="I5904" s="7">
        <f t="shared" si="1067"/>
        <v>0</v>
      </c>
      <c r="J5904" s="7">
        <f t="shared" si="1068"/>
        <v>0</v>
      </c>
      <c r="K5904" s="8" t="e">
        <f t="shared" si="1069"/>
        <v>#N/A</v>
      </c>
      <c r="L5904" s="7" t="e">
        <f t="shared" si="1070"/>
        <v>#N/A</v>
      </c>
      <c r="M5904" s="8" t="e">
        <f t="shared" si="1058"/>
        <v>#N/A</v>
      </c>
      <c r="N5904" s="8" t="e">
        <f t="shared" si="1059"/>
        <v>#N/A</v>
      </c>
    </row>
    <row r="5905" spans="1:14" ht="15.75" customHeight="1" x14ac:dyDescent="0.35">
      <c r="A5905" s="7">
        <f t="shared" si="1060"/>
        <v>0</v>
      </c>
      <c r="B5905" s="7">
        <f t="shared" si="1061"/>
        <v>0</v>
      </c>
      <c r="C5905" s="7">
        <f t="shared" si="1062"/>
        <v>0</v>
      </c>
      <c r="D5905" s="7">
        <f t="shared" si="1063"/>
        <v>0</v>
      </c>
      <c r="E5905" s="7" t="e">
        <f>IF('Report DCM'!$H5905="In-Stream Video","Rich Media display banner",IF('Report DCM'!$I5905&gt;'Report DCM'!$J5905,"Standard",VLOOKUP(CONCATENATE(bd_adtype,"_",bd_creativetype),tabela,2,FALSE)))</f>
        <v>#N/A</v>
      </c>
      <c r="F5905" s="7">
        <f t="shared" si="1064"/>
        <v>0</v>
      </c>
      <c r="G5905" s="7">
        <f t="shared" si="1065"/>
        <v>0</v>
      </c>
      <c r="H5905" s="7">
        <f t="shared" si="1066"/>
        <v>0</v>
      </c>
      <c r="I5905" s="7">
        <f t="shared" si="1067"/>
        <v>0</v>
      </c>
      <c r="J5905" s="7">
        <f t="shared" si="1068"/>
        <v>0</v>
      </c>
      <c r="K5905" s="8" t="e">
        <f t="shared" si="1069"/>
        <v>#N/A</v>
      </c>
      <c r="L5905" s="7" t="e">
        <f t="shared" si="1070"/>
        <v>#N/A</v>
      </c>
      <c r="M5905" s="8" t="e">
        <f t="shared" si="1058"/>
        <v>#N/A</v>
      </c>
      <c r="N5905" s="8" t="e">
        <f t="shared" si="1059"/>
        <v>#N/A</v>
      </c>
    </row>
    <row r="5906" spans="1:14" ht="15.75" customHeight="1" x14ac:dyDescent="0.35">
      <c r="A5906" s="7">
        <f t="shared" si="1060"/>
        <v>0</v>
      </c>
      <c r="B5906" s="7">
        <f t="shared" si="1061"/>
        <v>0</v>
      </c>
      <c r="C5906" s="7">
        <f t="shared" si="1062"/>
        <v>0</v>
      </c>
      <c r="D5906" s="7">
        <f t="shared" si="1063"/>
        <v>0</v>
      </c>
      <c r="E5906" s="7" t="e">
        <f>IF('Report DCM'!$H5906="In-Stream Video","Rich Media display banner",IF('Report DCM'!$I5906&gt;'Report DCM'!$J5906,"Standard",VLOOKUP(CONCATENATE(bd_adtype,"_",bd_creativetype),tabela,2,FALSE)))</f>
        <v>#N/A</v>
      </c>
      <c r="F5906" s="7">
        <f t="shared" si="1064"/>
        <v>0</v>
      </c>
      <c r="G5906" s="7">
        <f t="shared" si="1065"/>
        <v>0</v>
      </c>
      <c r="H5906" s="7">
        <f t="shared" si="1066"/>
        <v>0</v>
      </c>
      <c r="I5906" s="7">
        <f t="shared" si="1067"/>
        <v>0</v>
      </c>
      <c r="J5906" s="7">
        <f t="shared" si="1068"/>
        <v>0</v>
      </c>
      <c r="K5906" s="8" t="e">
        <f t="shared" si="1069"/>
        <v>#N/A</v>
      </c>
      <c r="L5906" s="7" t="e">
        <f t="shared" si="1070"/>
        <v>#N/A</v>
      </c>
      <c r="M5906" s="8" t="e">
        <f t="shared" si="1058"/>
        <v>#N/A</v>
      </c>
      <c r="N5906" s="8" t="e">
        <f t="shared" si="1059"/>
        <v>#N/A</v>
      </c>
    </row>
    <row r="5907" spans="1:14" ht="15.75" customHeight="1" x14ac:dyDescent="0.35">
      <c r="A5907" s="7">
        <f t="shared" si="1060"/>
        <v>0</v>
      </c>
      <c r="B5907" s="7">
        <f t="shared" si="1061"/>
        <v>0</v>
      </c>
      <c r="C5907" s="7">
        <f t="shared" si="1062"/>
        <v>0</v>
      </c>
      <c r="D5907" s="7">
        <f t="shared" si="1063"/>
        <v>0</v>
      </c>
      <c r="E5907" s="7" t="e">
        <f>IF('Report DCM'!$H5907="In-Stream Video","Rich Media display banner",IF('Report DCM'!$I5907&gt;'Report DCM'!$J5907,"Standard",VLOOKUP(CONCATENATE(bd_adtype,"_",bd_creativetype),tabela,2,FALSE)))</f>
        <v>#N/A</v>
      </c>
      <c r="F5907" s="7">
        <f t="shared" si="1064"/>
        <v>0</v>
      </c>
      <c r="G5907" s="7">
        <f t="shared" si="1065"/>
        <v>0</v>
      </c>
      <c r="H5907" s="7">
        <f t="shared" si="1066"/>
        <v>0</v>
      </c>
      <c r="I5907" s="7">
        <f t="shared" si="1067"/>
        <v>0</v>
      </c>
      <c r="J5907" s="7">
        <f t="shared" si="1068"/>
        <v>0</v>
      </c>
      <c r="K5907" s="8" t="e">
        <f t="shared" si="1069"/>
        <v>#N/A</v>
      </c>
      <c r="L5907" s="7" t="e">
        <f t="shared" si="1070"/>
        <v>#N/A</v>
      </c>
      <c r="M5907" s="8" t="e">
        <f t="shared" si="1058"/>
        <v>#N/A</v>
      </c>
      <c r="N5907" s="8" t="e">
        <f t="shared" si="1059"/>
        <v>#N/A</v>
      </c>
    </row>
    <row r="5908" spans="1:14" ht="15.75" customHeight="1" x14ac:dyDescent="0.35">
      <c r="A5908" s="7">
        <f t="shared" si="1060"/>
        <v>0</v>
      </c>
      <c r="B5908" s="7">
        <f t="shared" si="1061"/>
        <v>0</v>
      </c>
      <c r="C5908" s="7">
        <f t="shared" si="1062"/>
        <v>0</v>
      </c>
      <c r="D5908" s="7">
        <f t="shared" si="1063"/>
        <v>0</v>
      </c>
      <c r="E5908" s="7" t="e">
        <f>IF('Report DCM'!$H5908="In-Stream Video","Rich Media display banner",IF('Report DCM'!$I5908&gt;'Report DCM'!$J5908,"Standard",VLOOKUP(CONCATENATE(bd_adtype,"_",bd_creativetype),tabela,2,FALSE)))</f>
        <v>#N/A</v>
      </c>
      <c r="F5908" s="7">
        <f t="shared" si="1064"/>
        <v>0</v>
      </c>
      <c r="G5908" s="7">
        <f t="shared" si="1065"/>
        <v>0</v>
      </c>
      <c r="H5908" s="7">
        <f t="shared" si="1066"/>
        <v>0</v>
      </c>
      <c r="I5908" s="7">
        <f t="shared" si="1067"/>
        <v>0</v>
      </c>
      <c r="J5908" s="7">
        <f t="shared" si="1068"/>
        <v>0</v>
      </c>
      <c r="K5908" s="8" t="e">
        <f t="shared" si="1069"/>
        <v>#N/A</v>
      </c>
      <c r="L5908" s="7" t="e">
        <f t="shared" si="1070"/>
        <v>#N/A</v>
      </c>
      <c r="M5908" s="8" t="e">
        <f t="shared" si="1058"/>
        <v>#N/A</v>
      </c>
      <c r="N5908" s="8" t="e">
        <f t="shared" si="1059"/>
        <v>#N/A</v>
      </c>
    </row>
    <row r="5909" spans="1:14" ht="15.75" customHeight="1" x14ac:dyDescent="0.35">
      <c r="A5909" s="7">
        <f t="shared" si="1060"/>
        <v>0</v>
      </c>
      <c r="B5909" s="7">
        <f t="shared" si="1061"/>
        <v>0</v>
      </c>
      <c r="C5909" s="7">
        <f t="shared" si="1062"/>
        <v>0</v>
      </c>
      <c r="D5909" s="7">
        <f t="shared" si="1063"/>
        <v>0</v>
      </c>
      <c r="E5909" s="7" t="e">
        <f>IF('Report DCM'!$H5909="In-Stream Video","Rich Media display banner",IF('Report DCM'!$I5909&gt;'Report DCM'!$J5909,"Standard",VLOOKUP(CONCATENATE(bd_adtype,"_",bd_creativetype),tabela,2,FALSE)))</f>
        <v>#N/A</v>
      </c>
      <c r="F5909" s="7">
        <f t="shared" si="1064"/>
        <v>0</v>
      </c>
      <c r="G5909" s="7">
        <f t="shared" si="1065"/>
        <v>0</v>
      </c>
      <c r="H5909" s="7">
        <f t="shared" si="1066"/>
        <v>0</v>
      </c>
      <c r="I5909" s="7">
        <f t="shared" si="1067"/>
        <v>0</v>
      </c>
      <c r="J5909" s="7">
        <f t="shared" si="1068"/>
        <v>0</v>
      </c>
      <c r="K5909" s="8" t="e">
        <f t="shared" si="1069"/>
        <v>#N/A</v>
      </c>
      <c r="L5909" s="7" t="e">
        <f t="shared" si="1070"/>
        <v>#N/A</v>
      </c>
      <c r="M5909" s="8" t="e">
        <f t="shared" si="1058"/>
        <v>#N/A</v>
      </c>
      <c r="N5909" s="8" t="e">
        <f t="shared" si="1059"/>
        <v>#N/A</v>
      </c>
    </row>
    <row r="5910" spans="1:14" ht="15.75" customHeight="1" x14ac:dyDescent="0.35">
      <c r="A5910" s="7">
        <f t="shared" si="1060"/>
        <v>0</v>
      </c>
      <c r="B5910" s="7">
        <f t="shared" si="1061"/>
        <v>0</v>
      </c>
      <c r="C5910" s="7">
        <f t="shared" si="1062"/>
        <v>0</v>
      </c>
      <c r="D5910" s="7">
        <f t="shared" si="1063"/>
        <v>0</v>
      </c>
      <c r="E5910" s="7" t="e">
        <f>IF('Report DCM'!$H5910="In-Stream Video","Rich Media display banner",IF('Report DCM'!$I5910&gt;'Report DCM'!$J5910,"Standard",VLOOKUP(CONCATENATE(bd_adtype,"_",bd_creativetype),tabela,2,FALSE)))</f>
        <v>#N/A</v>
      </c>
      <c r="F5910" s="7">
        <f t="shared" si="1064"/>
        <v>0</v>
      </c>
      <c r="G5910" s="7">
        <f t="shared" si="1065"/>
        <v>0</v>
      </c>
      <c r="H5910" s="7">
        <f t="shared" si="1066"/>
        <v>0</v>
      </c>
      <c r="I5910" s="7">
        <f t="shared" si="1067"/>
        <v>0</v>
      </c>
      <c r="J5910" s="7">
        <f t="shared" si="1068"/>
        <v>0</v>
      </c>
      <c r="K5910" s="8" t="e">
        <f t="shared" si="1069"/>
        <v>#N/A</v>
      </c>
      <c r="L5910" s="7" t="e">
        <f t="shared" si="1070"/>
        <v>#N/A</v>
      </c>
      <c r="M5910" s="8" t="e">
        <f t="shared" si="1058"/>
        <v>#N/A</v>
      </c>
      <c r="N5910" s="8" t="e">
        <f t="shared" si="1059"/>
        <v>#N/A</v>
      </c>
    </row>
    <row r="5911" spans="1:14" ht="15.75" customHeight="1" x14ac:dyDescent="0.35">
      <c r="A5911" s="7">
        <f t="shared" si="1060"/>
        <v>0</v>
      </c>
      <c r="B5911" s="7">
        <f t="shared" si="1061"/>
        <v>0</v>
      </c>
      <c r="C5911" s="7">
        <f t="shared" si="1062"/>
        <v>0</v>
      </c>
      <c r="D5911" s="7">
        <f t="shared" si="1063"/>
        <v>0</v>
      </c>
      <c r="E5911" s="7" t="e">
        <f>IF('Report DCM'!$H5911="In-Stream Video","Rich Media display banner",IF('Report DCM'!$I5911&gt;'Report DCM'!$J5911,"Standard",VLOOKUP(CONCATENATE(bd_adtype,"_",bd_creativetype),tabela,2,FALSE)))</f>
        <v>#N/A</v>
      </c>
      <c r="F5911" s="7">
        <f t="shared" si="1064"/>
        <v>0</v>
      </c>
      <c r="G5911" s="7">
        <f t="shared" si="1065"/>
        <v>0</v>
      </c>
      <c r="H5911" s="7">
        <f t="shared" si="1066"/>
        <v>0</v>
      </c>
      <c r="I5911" s="7">
        <f t="shared" si="1067"/>
        <v>0</v>
      </c>
      <c r="J5911" s="7">
        <f t="shared" si="1068"/>
        <v>0</v>
      </c>
      <c r="K5911" s="8" t="e">
        <f t="shared" si="1069"/>
        <v>#N/A</v>
      </c>
      <c r="L5911" s="7" t="e">
        <f t="shared" si="1070"/>
        <v>#N/A</v>
      </c>
      <c r="M5911" s="8" t="e">
        <f t="shared" si="1058"/>
        <v>#N/A</v>
      </c>
      <c r="N5911" s="8" t="e">
        <f t="shared" si="1059"/>
        <v>#N/A</v>
      </c>
    </row>
    <row r="5912" spans="1:14" ht="15.75" customHeight="1" x14ac:dyDescent="0.35">
      <c r="A5912" s="7">
        <f t="shared" si="1060"/>
        <v>0</v>
      </c>
      <c r="B5912" s="7">
        <f t="shared" si="1061"/>
        <v>0</v>
      </c>
      <c r="C5912" s="7">
        <f t="shared" si="1062"/>
        <v>0</v>
      </c>
      <c r="D5912" s="7">
        <f t="shared" si="1063"/>
        <v>0</v>
      </c>
      <c r="E5912" s="7" t="e">
        <f>IF('Report DCM'!$H5912="In-Stream Video","Rich Media display banner",IF('Report DCM'!$I5912&gt;'Report DCM'!$J5912,"Standard",VLOOKUP(CONCATENATE(bd_adtype,"_",bd_creativetype),tabela,2,FALSE)))</f>
        <v>#N/A</v>
      </c>
      <c r="F5912" s="7">
        <f t="shared" si="1064"/>
        <v>0</v>
      </c>
      <c r="G5912" s="7">
        <f t="shared" si="1065"/>
        <v>0</v>
      </c>
      <c r="H5912" s="7">
        <f t="shared" si="1066"/>
        <v>0</v>
      </c>
      <c r="I5912" s="7">
        <f t="shared" si="1067"/>
        <v>0</v>
      </c>
      <c r="J5912" s="7">
        <f t="shared" si="1068"/>
        <v>0</v>
      </c>
      <c r="K5912" s="8" t="e">
        <f t="shared" si="1069"/>
        <v>#N/A</v>
      </c>
      <c r="L5912" s="7" t="e">
        <f t="shared" si="1070"/>
        <v>#N/A</v>
      </c>
      <c r="M5912" s="8" t="e">
        <f t="shared" si="1058"/>
        <v>#N/A</v>
      </c>
      <c r="N5912" s="8" t="e">
        <f t="shared" si="1059"/>
        <v>#N/A</v>
      </c>
    </row>
    <row r="5913" spans="1:14" ht="15.75" customHeight="1" x14ac:dyDescent="0.35">
      <c r="A5913" s="7">
        <f t="shared" si="1060"/>
        <v>0</v>
      </c>
      <c r="B5913" s="7">
        <f t="shared" si="1061"/>
        <v>0</v>
      </c>
      <c r="C5913" s="7">
        <f t="shared" si="1062"/>
        <v>0</v>
      </c>
      <c r="D5913" s="7">
        <f t="shared" si="1063"/>
        <v>0</v>
      </c>
      <c r="E5913" s="7" t="e">
        <f>IF('Report DCM'!$H5913="In-Stream Video","Rich Media display banner",IF('Report DCM'!$I5913&gt;'Report DCM'!$J5913,"Standard",VLOOKUP(CONCATENATE(bd_adtype,"_",bd_creativetype),tabela,2,FALSE)))</f>
        <v>#N/A</v>
      </c>
      <c r="F5913" s="7">
        <f t="shared" si="1064"/>
        <v>0</v>
      </c>
      <c r="G5913" s="7">
        <f t="shared" si="1065"/>
        <v>0</v>
      </c>
      <c r="H5913" s="7">
        <f t="shared" si="1066"/>
        <v>0</v>
      </c>
      <c r="I5913" s="7">
        <f t="shared" si="1067"/>
        <v>0</v>
      </c>
      <c r="J5913" s="7">
        <f t="shared" si="1068"/>
        <v>0</v>
      </c>
      <c r="K5913" s="8" t="e">
        <f t="shared" si="1069"/>
        <v>#N/A</v>
      </c>
      <c r="L5913" s="7" t="e">
        <f t="shared" si="1070"/>
        <v>#N/A</v>
      </c>
      <c r="M5913" s="8" t="e">
        <f t="shared" si="1058"/>
        <v>#N/A</v>
      </c>
      <c r="N5913" s="8" t="e">
        <f t="shared" si="1059"/>
        <v>#N/A</v>
      </c>
    </row>
    <row r="5914" spans="1:14" ht="15.75" customHeight="1" x14ac:dyDescent="0.35">
      <c r="A5914" s="7">
        <f t="shared" si="1060"/>
        <v>0</v>
      </c>
      <c r="B5914" s="7">
        <f t="shared" si="1061"/>
        <v>0</v>
      </c>
      <c r="C5914" s="7">
        <f t="shared" si="1062"/>
        <v>0</v>
      </c>
      <c r="D5914" s="7">
        <f t="shared" si="1063"/>
        <v>0</v>
      </c>
      <c r="E5914" s="7" t="e">
        <f>IF('Report DCM'!$H5914="In-Stream Video","Rich Media display banner",IF('Report DCM'!$I5914&gt;'Report DCM'!$J5914,"Standard",VLOOKUP(CONCATENATE(bd_adtype,"_",bd_creativetype),tabela,2,FALSE)))</f>
        <v>#N/A</v>
      </c>
      <c r="F5914" s="7">
        <f t="shared" si="1064"/>
        <v>0</v>
      </c>
      <c r="G5914" s="7">
        <f t="shared" si="1065"/>
        <v>0</v>
      </c>
      <c r="H5914" s="7">
        <f t="shared" si="1066"/>
        <v>0</v>
      </c>
      <c r="I5914" s="7">
        <f t="shared" si="1067"/>
        <v>0</v>
      </c>
      <c r="J5914" s="7">
        <f t="shared" si="1068"/>
        <v>0</v>
      </c>
      <c r="K5914" s="8" t="e">
        <f t="shared" si="1069"/>
        <v>#N/A</v>
      </c>
      <c r="L5914" s="7" t="e">
        <f t="shared" si="1070"/>
        <v>#N/A</v>
      </c>
      <c r="M5914" s="8" t="e">
        <f t="shared" si="1058"/>
        <v>#N/A</v>
      </c>
      <c r="N5914" s="8" t="e">
        <f t="shared" si="1059"/>
        <v>#N/A</v>
      </c>
    </row>
    <row r="5915" spans="1:14" ht="15.75" customHeight="1" x14ac:dyDescent="0.35">
      <c r="A5915" s="7">
        <f t="shared" si="1060"/>
        <v>0</v>
      </c>
      <c r="B5915" s="7">
        <f t="shared" si="1061"/>
        <v>0</v>
      </c>
      <c r="C5915" s="7">
        <f t="shared" si="1062"/>
        <v>0</v>
      </c>
      <c r="D5915" s="7">
        <f t="shared" si="1063"/>
        <v>0</v>
      </c>
      <c r="E5915" s="7" t="e">
        <f>IF('Report DCM'!$H5915="In-Stream Video","Rich Media display banner",IF('Report DCM'!$I5915&gt;'Report DCM'!$J5915,"Standard",VLOOKUP(CONCATENATE(bd_adtype,"_",bd_creativetype),tabela,2,FALSE)))</f>
        <v>#N/A</v>
      </c>
      <c r="F5915" s="7">
        <f t="shared" si="1064"/>
        <v>0</v>
      </c>
      <c r="G5915" s="7">
        <f t="shared" si="1065"/>
        <v>0</v>
      </c>
      <c r="H5915" s="7">
        <f t="shared" si="1066"/>
        <v>0</v>
      </c>
      <c r="I5915" s="7">
        <f t="shared" si="1067"/>
        <v>0</v>
      </c>
      <c r="J5915" s="7">
        <f t="shared" si="1068"/>
        <v>0</v>
      </c>
      <c r="K5915" s="8" t="e">
        <f t="shared" si="1069"/>
        <v>#N/A</v>
      </c>
      <c r="L5915" s="7" t="e">
        <f t="shared" si="1070"/>
        <v>#N/A</v>
      </c>
      <c r="M5915" s="8" t="e">
        <f t="shared" si="1058"/>
        <v>#N/A</v>
      </c>
      <c r="N5915" s="8" t="e">
        <f t="shared" si="1059"/>
        <v>#N/A</v>
      </c>
    </row>
    <row r="5916" spans="1:14" ht="15.75" customHeight="1" x14ac:dyDescent="0.35">
      <c r="A5916" s="7">
        <f t="shared" si="1060"/>
        <v>0</v>
      </c>
      <c r="B5916" s="7">
        <f t="shared" si="1061"/>
        <v>0</v>
      </c>
      <c r="C5916" s="7">
        <f t="shared" si="1062"/>
        <v>0</v>
      </c>
      <c r="D5916" s="7">
        <f t="shared" si="1063"/>
        <v>0</v>
      </c>
      <c r="E5916" s="7" t="e">
        <f>IF('Report DCM'!$H5916="In-Stream Video","Rich Media display banner",IF('Report DCM'!$I5916&gt;'Report DCM'!$J5916,"Standard",VLOOKUP(CONCATENATE(bd_adtype,"_",bd_creativetype),tabela,2,FALSE)))</f>
        <v>#N/A</v>
      </c>
      <c r="F5916" s="7">
        <f t="shared" si="1064"/>
        <v>0</v>
      </c>
      <c r="G5916" s="7">
        <f t="shared" si="1065"/>
        <v>0</v>
      </c>
      <c r="H5916" s="7">
        <f t="shared" si="1066"/>
        <v>0</v>
      </c>
      <c r="I5916" s="7">
        <f t="shared" si="1067"/>
        <v>0</v>
      </c>
      <c r="J5916" s="7">
        <f t="shared" si="1068"/>
        <v>0</v>
      </c>
      <c r="K5916" s="8" t="e">
        <f t="shared" si="1069"/>
        <v>#N/A</v>
      </c>
      <c r="L5916" s="7" t="e">
        <f t="shared" si="1070"/>
        <v>#N/A</v>
      </c>
      <c r="M5916" s="8" t="e">
        <f t="shared" si="1058"/>
        <v>#N/A</v>
      </c>
      <c r="N5916" s="8" t="e">
        <f t="shared" si="1059"/>
        <v>#N/A</v>
      </c>
    </row>
    <row r="5917" spans="1:14" ht="15.75" customHeight="1" x14ac:dyDescent="0.35">
      <c r="A5917" s="7">
        <f t="shared" si="1060"/>
        <v>0</v>
      </c>
      <c r="B5917" s="7">
        <f t="shared" si="1061"/>
        <v>0</v>
      </c>
      <c r="C5917" s="7">
        <f t="shared" si="1062"/>
        <v>0</v>
      </c>
      <c r="D5917" s="7">
        <f t="shared" si="1063"/>
        <v>0</v>
      </c>
      <c r="E5917" s="7" t="e">
        <f>IF('Report DCM'!$H5917="In-Stream Video","Rich Media display banner",IF('Report DCM'!$I5917&gt;'Report DCM'!$J5917,"Standard",VLOOKUP(CONCATENATE(bd_adtype,"_",bd_creativetype),tabela,2,FALSE)))</f>
        <v>#N/A</v>
      </c>
      <c r="F5917" s="7">
        <f t="shared" si="1064"/>
        <v>0</v>
      </c>
      <c r="G5917" s="7">
        <f t="shared" si="1065"/>
        <v>0</v>
      </c>
      <c r="H5917" s="7">
        <f t="shared" si="1066"/>
        <v>0</v>
      </c>
      <c r="I5917" s="7">
        <f t="shared" si="1067"/>
        <v>0</v>
      </c>
      <c r="J5917" s="7">
        <f t="shared" si="1068"/>
        <v>0</v>
      </c>
      <c r="K5917" s="8" t="e">
        <f t="shared" si="1069"/>
        <v>#N/A</v>
      </c>
      <c r="L5917" s="7" t="e">
        <f t="shared" si="1070"/>
        <v>#N/A</v>
      </c>
      <c r="M5917" s="8" t="e">
        <f t="shared" si="1058"/>
        <v>#N/A</v>
      </c>
      <c r="N5917" s="8" t="e">
        <f t="shared" si="1059"/>
        <v>#N/A</v>
      </c>
    </row>
    <row r="5918" spans="1:14" ht="15.75" customHeight="1" x14ac:dyDescent="0.35">
      <c r="A5918" s="7">
        <f t="shared" si="1060"/>
        <v>0</v>
      </c>
      <c r="B5918" s="7">
        <f t="shared" si="1061"/>
        <v>0</v>
      </c>
      <c r="C5918" s="7">
        <f t="shared" si="1062"/>
        <v>0</v>
      </c>
      <c r="D5918" s="7">
        <f t="shared" si="1063"/>
        <v>0</v>
      </c>
      <c r="E5918" s="7" t="e">
        <f>IF('Report DCM'!$H5918="In-Stream Video","Rich Media display banner",IF('Report DCM'!$I5918&gt;'Report DCM'!$J5918,"Standard",VLOOKUP(CONCATENATE(bd_adtype,"_",bd_creativetype),tabela,2,FALSE)))</f>
        <v>#N/A</v>
      </c>
      <c r="F5918" s="7">
        <f t="shared" si="1064"/>
        <v>0</v>
      </c>
      <c r="G5918" s="7">
        <f t="shared" si="1065"/>
        <v>0</v>
      </c>
      <c r="H5918" s="7">
        <f t="shared" si="1066"/>
        <v>0</v>
      </c>
      <c r="I5918" s="7">
        <f t="shared" si="1067"/>
        <v>0</v>
      </c>
      <c r="J5918" s="7">
        <f t="shared" si="1068"/>
        <v>0</v>
      </c>
      <c r="K5918" s="8" t="e">
        <f t="shared" si="1069"/>
        <v>#N/A</v>
      </c>
      <c r="L5918" s="7" t="e">
        <f t="shared" si="1070"/>
        <v>#N/A</v>
      </c>
      <c r="M5918" s="8" t="e">
        <f t="shared" si="1058"/>
        <v>#N/A</v>
      </c>
      <c r="N5918" s="8" t="e">
        <f t="shared" si="1059"/>
        <v>#N/A</v>
      </c>
    </row>
    <row r="5919" spans="1:14" ht="15.75" customHeight="1" x14ac:dyDescent="0.35">
      <c r="A5919" s="7">
        <f t="shared" si="1060"/>
        <v>0</v>
      </c>
      <c r="B5919" s="7">
        <f t="shared" si="1061"/>
        <v>0</v>
      </c>
      <c r="C5919" s="7">
        <f t="shared" si="1062"/>
        <v>0</v>
      </c>
      <c r="D5919" s="7">
        <f t="shared" si="1063"/>
        <v>0</v>
      </c>
      <c r="E5919" s="7" t="e">
        <f>IF('Report DCM'!$H5919="In-Stream Video","Rich Media display banner",IF('Report DCM'!$I5919&gt;'Report DCM'!$J5919,"Standard",VLOOKUP(CONCATENATE(bd_adtype,"_",bd_creativetype),tabela,2,FALSE)))</f>
        <v>#N/A</v>
      </c>
      <c r="F5919" s="7">
        <f t="shared" si="1064"/>
        <v>0</v>
      </c>
      <c r="G5919" s="7">
        <f t="shared" si="1065"/>
        <v>0</v>
      </c>
      <c r="H5919" s="7">
        <f t="shared" si="1066"/>
        <v>0</v>
      </c>
      <c r="I5919" s="7">
        <f t="shared" si="1067"/>
        <v>0</v>
      </c>
      <c r="J5919" s="7">
        <f t="shared" si="1068"/>
        <v>0</v>
      </c>
      <c r="K5919" s="8" t="e">
        <f t="shared" si="1069"/>
        <v>#N/A</v>
      </c>
      <c r="L5919" s="7" t="e">
        <f t="shared" si="1070"/>
        <v>#N/A</v>
      </c>
      <c r="M5919" s="8" t="e">
        <f t="shared" si="1058"/>
        <v>#N/A</v>
      </c>
      <c r="N5919" s="8" t="e">
        <f t="shared" si="1059"/>
        <v>#N/A</v>
      </c>
    </row>
    <row r="5920" spans="1:14" ht="15.75" customHeight="1" x14ac:dyDescent="0.35">
      <c r="A5920" s="7">
        <f t="shared" si="1060"/>
        <v>0</v>
      </c>
      <c r="B5920" s="7">
        <f t="shared" si="1061"/>
        <v>0</v>
      </c>
      <c r="C5920" s="7">
        <f t="shared" si="1062"/>
        <v>0</v>
      </c>
      <c r="D5920" s="7">
        <f t="shared" si="1063"/>
        <v>0</v>
      </c>
      <c r="E5920" s="7" t="e">
        <f>IF('Report DCM'!$H5920="In-Stream Video","Rich Media display banner",IF('Report DCM'!$I5920&gt;'Report DCM'!$J5920,"Standard",VLOOKUP(CONCATENATE(bd_adtype,"_",bd_creativetype),tabela,2,FALSE)))</f>
        <v>#N/A</v>
      </c>
      <c r="F5920" s="7">
        <f t="shared" si="1064"/>
        <v>0</v>
      </c>
      <c r="G5920" s="7">
        <f t="shared" si="1065"/>
        <v>0</v>
      </c>
      <c r="H5920" s="7">
        <f t="shared" si="1066"/>
        <v>0</v>
      </c>
      <c r="I5920" s="7">
        <f t="shared" si="1067"/>
        <v>0</v>
      </c>
      <c r="J5920" s="7">
        <f t="shared" si="1068"/>
        <v>0</v>
      </c>
      <c r="K5920" s="8" t="e">
        <f t="shared" si="1069"/>
        <v>#N/A</v>
      </c>
      <c r="L5920" s="7" t="e">
        <f t="shared" si="1070"/>
        <v>#N/A</v>
      </c>
      <c r="M5920" s="8" t="e">
        <f t="shared" si="1058"/>
        <v>#N/A</v>
      </c>
      <c r="N5920" s="8" t="e">
        <f t="shared" si="1059"/>
        <v>#N/A</v>
      </c>
    </row>
    <row r="5921" spans="1:14" ht="15.75" customHeight="1" x14ac:dyDescent="0.35">
      <c r="A5921" s="7">
        <f t="shared" si="1060"/>
        <v>0</v>
      </c>
      <c r="B5921" s="7">
        <f t="shared" si="1061"/>
        <v>0</v>
      </c>
      <c r="C5921" s="7">
        <f t="shared" si="1062"/>
        <v>0</v>
      </c>
      <c r="D5921" s="7">
        <f t="shared" si="1063"/>
        <v>0</v>
      </c>
      <c r="E5921" s="7" t="e">
        <f>IF('Report DCM'!$H5921="In-Stream Video","Rich Media display banner",IF('Report DCM'!$I5921&gt;'Report DCM'!$J5921,"Standard",VLOOKUP(CONCATENATE(bd_adtype,"_",bd_creativetype),tabela,2,FALSE)))</f>
        <v>#N/A</v>
      </c>
      <c r="F5921" s="7">
        <f t="shared" si="1064"/>
        <v>0</v>
      </c>
      <c r="G5921" s="7">
        <f t="shared" si="1065"/>
        <v>0</v>
      </c>
      <c r="H5921" s="7">
        <f t="shared" si="1066"/>
        <v>0</v>
      </c>
      <c r="I5921" s="7">
        <f t="shared" si="1067"/>
        <v>0</v>
      </c>
      <c r="J5921" s="7">
        <f t="shared" si="1068"/>
        <v>0</v>
      </c>
      <c r="K5921" s="8" t="e">
        <f t="shared" si="1069"/>
        <v>#N/A</v>
      </c>
      <c r="L5921" s="7" t="e">
        <f t="shared" si="1070"/>
        <v>#N/A</v>
      </c>
      <c r="M5921" s="8" t="e">
        <f t="shared" si="1058"/>
        <v>#N/A</v>
      </c>
      <c r="N5921" s="8" t="e">
        <f t="shared" si="1059"/>
        <v>#N/A</v>
      </c>
    </row>
    <row r="5922" spans="1:14" ht="15.75" customHeight="1" x14ac:dyDescent="0.35">
      <c r="A5922" s="7">
        <f t="shared" si="1060"/>
        <v>0</v>
      </c>
      <c r="B5922" s="7">
        <f t="shared" si="1061"/>
        <v>0</v>
      </c>
      <c r="C5922" s="7">
        <f t="shared" si="1062"/>
        <v>0</v>
      </c>
      <c r="D5922" s="7">
        <f t="shared" si="1063"/>
        <v>0</v>
      </c>
      <c r="E5922" s="7" t="e">
        <f>IF('Report DCM'!$H5922="In-Stream Video","Rich Media display banner",IF('Report DCM'!$I5922&gt;'Report DCM'!$J5922,"Standard",VLOOKUP(CONCATENATE(bd_adtype,"_",bd_creativetype),tabela,2,FALSE)))</f>
        <v>#N/A</v>
      </c>
      <c r="F5922" s="7">
        <f t="shared" si="1064"/>
        <v>0</v>
      </c>
      <c r="G5922" s="7">
        <f t="shared" si="1065"/>
        <v>0</v>
      </c>
      <c r="H5922" s="7">
        <f t="shared" si="1066"/>
        <v>0</v>
      </c>
      <c r="I5922" s="7">
        <f t="shared" si="1067"/>
        <v>0</v>
      </c>
      <c r="J5922" s="7">
        <f t="shared" si="1068"/>
        <v>0</v>
      </c>
      <c r="K5922" s="8" t="e">
        <f t="shared" si="1069"/>
        <v>#N/A</v>
      </c>
      <c r="L5922" s="7" t="e">
        <f t="shared" si="1070"/>
        <v>#N/A</v>
      </c>
      <c r="M5922" s="8" t="e">
        <f t="shared" si="1058"/>
        <v>#N/A</v>
      </c>
      <c r="N5922" s="8" t="e">
        <f t="shared" si="1059"/>
        <v>#N/A</v>
      </c>
    </row>
    <row r="5923" spans="1:14" ht="15.75" customHeight="1" x14ac:dyDescent="0.35">
      <c r="A5923" s="7">
        <f t="shared" si="1060"/>
        <v>0</v>
      </c>
      <c r="B5923" s="7">
        <f t="shared" si="1061"/>
        <v>0</v>
      </c>
      <c r="C5923" s="7">
        <f t="shared" si="1062"/>
        <v>0</v>
      </c>
      <c r="D5923" s="7">
        <f t="shared" si="1063"/>
        <v>0</v>
      </c>
      <c r="E5923" s="7" t="e">
        <f>IF('Report DCM'!$H5923="In-Stream Video","Rich Media display banner",IF('Report DCM'!$I5923&gt;'Report DCM'!$J5923,"Standard",VLOOKUP(CONCATENATE(bd_adtype,"_",bd_creativetype),tabela,2,FALSE)))</f>
        <v>#N/A</v>
      </c>
      <c r="F5923" s="7">
        <f t="shared" si="1064"/>
        <v>0</v>
      </c>
      <c r="G5923" s="7">
        <f t="shared" si="1065"/>
        <v>0</v>
      </c>
      <c r="H5923" s="7">
        <f t="shared" si="1066"/>
        <v>0</v>
      </c>
      <c r="I5923" s="7">
        <f t="shared" si="1067"/>
        <v>0</v>
      </c>
      <c r="J5923" s="7">
        <f t="shared" si="1068"/>
        <v>0</v>
      </c>
      <c r="K5923" s="8" t="e">
        <f t="shared" si="1069"/>
        <v>#N/A</v>
      </c>
      <c r="L5923" s="7" t="e">
        <f t="shared" si="1070"/>
        <v>#N/A</v>
      </c>
      <c r="M5923" s="8" t="e">
        <f t="shared" si="1058"/>
        <v>#N/A</v>
      </c>
      <c r="N5923" s="8" t="e">
        <f t="shared" si="1059"/>
        <v>#N/A</v>
      </c>
    </row>
    <row r="5924" spans="1:14" ht="15.75" customHeight="1" x14ac:dyDescent="0.35">
      <c r="A5924" s="7">
        <f t="shared" si="1060"/>
        <v>0</v>
      </c>
      <c r="B5924" s="7">
        <f t="shared" si="1061"/>
        <v>0</v>
      </c>
      <c r="C5924" s="7">
        <f t="shared" si="1062"/>
        <v>0</v>
      </c>
      <c r="D5924" s="7">
        <f t="shared" si="1063"/>
        <v>0</v>
      </c>
      <c r="E5924" s="7" t="e">
        <f>IF('Report DCM'!$H5924="In-Stream Video","Rich Media display banner",IF('Report DCM'!$I5924&gt;'Report DCM'!$J5924,"Standard",VLOOKUP(CONCATENATE(bd_adtype,"_",bd_creativetype),tabela,2,FALSE)))</f>
        <v>#N/A</v>
      </c>
      <c r="F5924" s="7">
        <f t="shared" si="1064"/>
        <v>0</v>
      </c>
      <c r="G5924" s="7">
        <f t="shared" si="1065"/>
        <v>0</v>
      </c>
      <c r="H5924" s="7">
        <f t="shared" si="1066"/>
        <v>0</v>
      </c>
      <c r="I5924" s="7">
        <f t="shared" si="1067"/>
        <v>0</v>
      </c>
      <c r="J5924" s="7">
        <f t="shared" si="1068"/>
        <v>0</v>
      </c>
      <c r="K5924" s="8" t="e">
        <f t="shared" si="1069"/>
        <v>#N/A</v>
      </c>
      <c r="L5924" s="7" t="e">
        <f t="shared" si="1070"/>
        <v>#N/A</v>
      </c>
      <c r="M5924" s="8" t="e">
        <f t="shared" si="1058"/>
        <v>#N/A</v>
      </c>
      <c r="N5924" s="8" t="e">
        <f t="shared" si="1059"/>
        <v>#N/A</v>
      </c>
    </row>
    <row r="5925" spans="1:14" ht="15.75" customHeight="1" x14ac:dyDescent="0.35">
      <c r="A5925" s="7">
        <f t="shared" si="1060"/>
        <v>0</v>
      </c>
      <c r="B5925" s="7">
        <f t="shared" si="1061"/>
        <v>0</v>
      </c>
      <c r="C5925" s="7">
        <f t="shared" si="1062"/>
        <v>0</v>
      </c>
      <c r="D5925" s="7">
        <f t="shared" si="1063"/>
        <v>0</v>
      </c>
      <c r="E5925" s="7" t="e">
        <f>IF('Report DCM'!$H5925="In-Stream Video","Rich Media display banner",IF('Report DCM'!$I5925&gt;'Report DCM'!$J5925,"Standard",VLOOKUP(CONCATENATE(bd_adtype,"_",bd_creativetype),tabela,2,FALSE)))</f>
        <v>#N/A</v>
      </c>
      <c r="F5925" s="7">
        <f t="shared" si="1064"/>
        <v>0</v>
      </c>
      <c r="G5925" s="7">
        <f t="shared" si="1065"/>
        <v>0</v>
      </c>
      <c r="H5925" s="7">
        <f t="shared" si="1066"/>
        <v>0</v>
      </c>
      <c r="I5925" s="7">
        <f t="shared" si="1067"/>
        <v>0</v>
      </c>
      <c r="J5925" s="7">
        <f t="shared" si="1068"/>
        <v>0</v>
      </c>
      <c r="K5925" s="8" t="e">
        <f t="shared" si="1069"/>
        <v>#N/A</v>
      </c>
      <c r="L5925" s="7" t="e">
        <f t="shared" si="1070"/>
        <v>#N/A</v>
      </c>
      <c r="M5925" s="8" t="e">
        <f t="shared" si="1058"/>
        <v>#N/A</v>
      </c>
      <c r="N5925" s="8" t="e">
        <f t="shared" si="1059"/>
        <v>#N/A</v>
      </c>
    </row>
    <row r="5926" spans="1:14" ht="15.75" customHeight="1" x14ac:dyDescent="0.35">
      <c r="A5926" s="7">
        <f t="shared" si="1060"/>
        <v>0</v>
      </c>
      <c r="B5926" s="7">
        <f t="shared" si="1061"/>
        <v>0</v>
      </c>
      <c r="C5926" s="7">
        <f t="shared" si="1062"/>
        <v>0</v>
      </c>
      <c r="D5926" s="7">
        <f t="shared" si="1063"/>
        <v>0</v>
      </c>
      <c r="E5926" s="7" t="e">
        <f>IF('Report DCM'!$H5926="In-Stream Video","Rich Media display banner",IF('Report DCM'!$I5926&gt;'Report DCM'!$J5926,"Standard",VLOOKUP(CONCATENATE(bd_adtype,"_",bd_creativetype),tabela,2,FALSE)))</f>
        <v>#N/A</v>
      </c>
      <c r="F5926" s="7">
        <f t="shared" si="1064"/>
        <v>0</v>
      </c>
      <c r="G5926" s="7">
        <f t="shared" si="1065"/>
        <v>0</v>
      </c>
      <c r="H5926" s="7">
        <f t="shared" si="1066"/>
        <v>0</v>
      </c>
      <c r="I5926" s="7">
        <f t="shared" si="1067"/>
        <v>0</v>
      </c>
      <c r="J5926" s="7">
        <f t="shared" si="1068"/>
        <v>0</v>
      </c>
      <c r="K5926" s="8" t="e">
        <f t="shared" si="1069"/>
        <v>#N/A</v>
      </c>
      <c r="L5926" s="7" t="e">
        <f t="shared" si="1070"/>
        <v>#N/A</v>
      </c>
      <c r="M5926" s="8" t="e">
        <f t="shared" si="1058"/>
        <v>#N/A</v>
      </c>
      <c r="N5926" s="8" t="e">
        <f t="shared" si="1059"/>
        <v>#N/A</v>
      </c>
    </row>
    <row r="5927" spans="1:14" ht="15.75" customHeight="1" x14ac:dyDescent="0.35">
      <c r="A5927" s="7">
        <f t="shared" si="1060"/>
        <v>0</v>
      </c>
      <c r="B5927" s="7">
        <f t="shared" si="1061"/>
        <v>0</v>
      </c>
      <c r="C5927" s="7">
        <f t="shared" si="1062"/>
        <v>0</v>
      </c>
      <c r="D5927" s="7">
        <f t="shared" si="1063"/>
        <v>0</v>
      </c>
      <c r="E5927" s="7" t="e">
        <f>IF('Report DCM'!$H5927="In-Stream Video","Rich Media display banner",IF('Report DCM'!$I5927&gt;'Report DCM'!$J5927,"Standard",VLOOKUP(CONCATENATE(bd_adtype,"_",bd_creativetype),tabela,2,FALSE)))</f>
        <v>#N/A</v>
      </c>
      <c r="F5927" s="7">
        <f t="shared" si="1064"/>
        <v>0</v>
      </c>
      <c r="G5927" s="7">
        <f t="shared" si="1065"/>
        <v>0</v>
      </c>
      <c r="H5927" s="7">
        <f t="shared" si="1066"/>
        <v>0</v>
      </c>
      <c r="I5927" s="7">
        <f t="shared" si="1067"/>
        <v>0</v>
      </c>
      <c r="J5927" s="7">
        <f t="shared" si="1068"/>
        <v>0</v>
      </c>
      <c r="K5927" s="8" t="e">
        <f t="shared" si="1069"/>
        <v>#N/A</v>
      </c>
      <c r="L5927" s="7" t="e">
        <f t="shared" si="1070"/>
        <v>#N/A</v>
      </c>
      <c r="M5927" s="8" t="e">
        <f t="shared" si="1058"/>
        <v>#N/A</v>
      </c>
      <c r="N5927" s="8" t="e">
        <f t="shared" si="1059"/>
        <v>#N/A</v>
      </c>
    </row>
    <row r="5928" spans="1:14" ht="15.75" customHeight="1" x14ac:dyDescent="0.35">
      <c r="A5928" s="7">
        <f t="shared" si="1060"/>
        <v>0</v>
      </c>
      <c r="B5928" s="7">
        <f t="shared" si="1061"/>
        <v>0</v>
      </c>
      <c r="C5928" s="7">
        <f t="shared" si="1062"/>
        <v>0</v>
      </c>
      <c r="D5928" s="7">
        <f t="shared" si="1063"/>
        <v>0</v>
      </c>
      <c r="E5928" s="7" t="e">
        <f>IF('Report DCM'!$H5928="In-Stream Video","Rich Media display banner",IF('Report DCM'!$I5928&gt;'Report DCM'!$J5928,"Standard",VLOOKUP(CONCATENATE(bd_adtype,"_",bd_creativetype),tabela,2,FALSE)))</f>
        <v>#N/A</v>
      </c>
      <c r="F5928" s="7">
        <f t="shared" si="1064"/>
        <v>0</v>
      </c>
      <c r="G5928" s="7">
        <f t="shared" si="1065"/>
        <v>0</v>
      </c>
      <c r="H5928" s="7">
        <f t="shared" si="1066"/>
        <v>0</v>
      </c>
      <c r="I5928" s="7">
        <f t="shared" si="1067"/>
        <v>0</v>
      </c>
      <c r="J5928" s="7">
        <f t="shared" si="1068"/>
        <v>0</v>
      </c>
      <c r="K5928" s="8" t="e">
        <f t="shared" si="1069"/>
        <v>#N/A</v>
      </c>
      <c r="L5928" s="7" t="e">
        <f t="shared" si="1070"/>
        <v>#N/A</v>
      </c>
      <c r="M5928" s="8" t="e">
        <f t="shared" si="1058"/>
        <v>#N/A</v>
      </c>
      <c r="N5928" s="8" t="e">
        <f t="shared" si="1059"/>
        <v>#N/A</v>
      </c>
    </row>
    <row r="5929" spans="1:14" ht="15.75" customHeight="1" x14ac:dyDescent="0.35">
      <c r="A5929" s="7">
        <f t="shared" si="1060"/>
        <v>0</v>
      </c>
      <c r="B5929" s="7">
        <f t="shared" si="1061"/>
        <v>0</v>
      </c>
      <c r="C5929" s="7">
        <f t="shared" si="1062"/>
        <v>0</v>
      </c>
      <c r="D5929" s="7">
        <f t="shared" si="1063"/>
        <v>0</v>
      </c>
      <c r="E5929" s="7" t="e">
        <f>IF('Report DCM'!$H5929="In-Stream Video","Rich Media display banner",IF('Report DCM'!$I5929&gt;'Report DCM'!$J5929,"Standard",VLOOKUP(CONCATENATE(bd_adtype,"_",bd_creativetype),tabela,2,FALSE)))</f>
        <v>#N/A</v>
      </c>
      <c r="F5929" s="7">
        <f t="shared" si="1064"/>
        <v>0</v>
      </c>
      <c r="G5929" s="7">
        <f t="shared" si="1065"/>
        <v>0</v>
      </c>
      <c r="H5929" s="7">
        <f t="shared" si="1066"/>
        <v>0</v>
      </c>
      <c r="I5929" s="7">
        <f t="shared" si="1067"/>
        <v>0</v>
      </c>
      <c r="J5929" s="7">
        <f t="shared" si="1068"/>
        <v>0</v>
      </c>
      <c r="K5929" s="8" t="e">
        <f t="shared" si="1069"/>
        <v>#N/A</v>
      </c>
      <c r="L5929" s="7" t="e">
        <f t="shared" si="1070"/>
        <v>#N/A</v>
      </c>
      <c r="M5929" s="8" t="e">
        <f t="shared" si="1058"/>
        <v>#N/A</v>
      </c>
      <c r="N5929" s="8" t="e">
        <f t="shared" si="1059"/>
        <v>#N/A</v>
      </c>
    </row>
    <row r="5930" spans="1:14" ht="15.75" customHeight="1" x14ac:dyDescent="0.35">
      <c r="A5930" s="7">
        <f t="shared" si="1060"/>
        <v>0</v>
      </c>
      <c r="B5930" s="7">
        <f t="shared" si="1061"/>
        <v>0</v>
      </c>
      <c r="C5930" s="7">
        <f t="shared" si="1062"/>
        <v>0</v>
      </c>
      <c r="D5930" s="7">
        <f t="shared" si="1063"/>
        <v>0</v>
      </c>
      <c r="E5930" s="7" t="e">
        <f>IF('Report DCM'!$H5930="In-Stream Video","Rich Media display banner",IF('Report DCM'!$I5930&gt;'Report DCM'!$J5930,"Standard",VLOOKUP(CONCATENATE(bd_adtype,"_",bd_creativetype),tabela,2,FALSE)))</f>
        <v>#N/A</v>
      </c>
      <c r="F5930" s="7">
        <f t="shared" si="1064"/>
        <v>0</v>
      </c>
      <c r="G5930" s="7">
        <f t="shared" si="1065"/>
        <v>0</v>
      </c>
      <c r="H5930" s="7">
        <f t="shared" si="1066"/>
        <v>0</v>
      </c>
      <c r="I5930" s="7">
        <f t="shared" si="1067"/>
        <v>0</v>
      </c>
      <c r="J5930" s="7">
        <f t="shared" si="1068"/>
        <v>0</v>
      </c>
      <c r="K5930" s="8" t="e">
        <f t="shared" si="1069"/>
        <v>#N/A</v>
      </c>
      <c r="L5930" s="7" t="e">
        <f t="shared" si="1070"/>
        <v>#N/A</v>
      </c>
      <c r="M5930" s="8" t="e">
        <f t="shared" si="1058"/>
        <v>#N/A</v>
      </c>
      <c r="N5930" s="8" t="e">
        <f t="shared" si="1059"/>
        <v>#N/A</v>
      </c>
    </row>
    <row r="5931" spans="1:14" ht="15.75" customHeight="1" x14ac:dyDescent="0.35">
      <c r="A5931" s="7">
        <f t="shared" si="1060"/>
        <v>0</v>
      </c>
      <c r="B5931" s="7">
        <f t="shared" si="1061"/>
        <v>0</v>
      </c>
      <c r="C5931" s="7">
        <f t="shared" si="1062"/>
        <v>0</v>
      </c>
      <c r="D5931" s="7">
        <f t="shared" si="1063"/>
        <v>0</v>
      </c>
      <c r="E5931" s="7" t="e">
        <f>IF('Report DCM'!$H5931="In-Stream Video","Rich Media display banner",IF('Report DCM'!$I5931&gt;'Report DCM'!$J5931,"Standard",VLOOKUP(CONCATENATE(bd_adtype,"_",bd_creativetype),tabela,2,FALSE)))</f>
        <v>#N/A</v>
      </c>
      <c r="F5931" s="7">
        <f t="shared" si="1064"/>
        <v>0</v>
      </c>
      <c r="G5931" s="7">
        <f t="shared" si="1065"/>
        <v>0</v>
      </c>
      <c r="H5931" s="7">
        <f t="shared" si="1066"/>
        <v>0</v>
      </c>
      <c r="I5931" s="7">
        <f t="shared" si="1067"/>
        <v>0</v>
      </c>
      <c r="J5931" s="7">
        <f t="shared" si="1068"/>
        <v>0</v>
      </c>
      <c r="K5931" s="8" t="e">
        <f t="shared" si="1069"/>
        <v>#N/A</v>
      </c>
      <c r="L5931" s="7" t="e">
        <f t="shared" si="1070"/>
        <v>#N/A</v>
      </c>
      <c r="M5931" s="8" t="e">
        <f t="shared" si="1058"/>
        <v>#N/A</v>
      </c>
      <c r="N5931" s="8" t="e">
        <f t="shared" si="1059"/>
        <v>#N/A</v>
      </c>
    </row>
    <row r="5932" spans="1:14" ht="15.75" customHeight="1" x14ac:dyDescent="0.35">
      <c r="A5932" s="7">
        <f t="shared" si="1060"/>
        <v>0</v>
      </c>
      <c r="B5932" s="7">
        <f t="shared" si="1061"/>
        <v>0</v>
      </c>
      <c r="C5932" s="7">
        <f t="shared" si="1062"/>
        <v>0</v>
      </c>
      <c r="D5932" s="7">
        <f t="shared" si="1063"/>
        <v>0</v>
      </c>
      <c r="E5932" s="7" t="e">
        <f>IF('Report DCM'!$H5932="In-Stream Video","Rich Media display banner",IF('Report DCM'!$I5932&gt;'Report DCM'!$J5932,"Standard",VLOOKUP(CONCATENATE(bd_adtype,"_",bd_creativetype),tabela,2,FALSE)))</f>
        <v>#N/A</v>
      </c>
      <c r="F5932" s="7">
        <f t="shared" si="1064"/>
        <v>0</v>
      </c>
      <c r="G5932" s="7">
        <f t="shared" si="1065"/>
        <v>0</v>
      </c>
      <c r="H5932" s="7">
        <f t="shared" si="1066"/>
        <v>0</v>
      </c>
      <c r="I5932" s="7">
        <f t="shared" si="1067"/>
        <v>0</v>
      </c>
      <c r="J5932" s="7">
        <f t="shared" si="1068"/>
        <v>0</v>
      </c>
      <c r="K5932" s="8" t="e">
        <f t="shared" si="1069"/>
        <v>#N/A</v>
      </c>
      <c r="L5932" s="7" t="e">
        <f t="shared" si="1070"/>
        <v>#N/A</v>
      </c>
      <c r="M5932" s="8" t="e">
        <f t="shared" si="1058"/>
        <v>#N/A</v>
      </c>
      <c r="N5932" s="8" t="e">
        <f t="shared" si="1059"/>
        <v>#N/A</v>
      </c>
    </row>
    <row r="5933" spans="1:14" ht="15.75" customHeight="1" x14ac:dyDescent="0.35">
      <c r="A5933" s="7">
        <f t="shared" si="1060"/>
        <v>0</v>
      </c>
      <c r="B5933" s="7">
        <f t="shared" si="1061"/>
        <v>0</v>
      </c>
      <c r="C5933" s="7">
        <f t="shared" si="1062"/>
        <v>0</v>
      </c>
      <c r="D5933" s="7">
        <f t="shared" si="1063"/>
        <v>0</v>
      </c>
      <c r="E5933" s="7" t="e">
        <f>IF('Report DCM'!$H5933="In-Stream Video","Rich Media display banner",IF('Report DCM'!$I5933&gt;'Report DCM'!$J5933,"Standard",VLOOKUP(CONCATENATE(bd_adtype,"_",bd_creativetype),tabela,2,FALSE)))</f>
        <v>#N/A</v>
      </c>
      <c r="F5933" s="7">
        <f t="shared" si="1064"/>
        <v>0</v>
      </c>
      <c r="G5933" s="7">
        <f t="shared" si="1065"/>
        <v>0</v>
      </c>
      <c r="H5933" s="7">
        <f t="shared" si="1066"/>
        <v>0</v>
      </c>
      <c r="I5933" s="7">
        <f t="shared" si="1067"/>
        <v>0</v>
      </c>
      <c r="J5933" s="7">
        <f t="shared" si="1068"/>
        <v>0</v>
      </c>
      <c r="K5933" s="8" t="e">
        <f t="shared" si="1069"/>
        <v>#N/A</v>
      </c>
      <c r="L5933" s="7" t="e">
        <f t="shared" si="1070"/>
        <v>#N/A</v>
      </c>
      <c r="M5933" s="8" t="e">
        <f t="shared" si="1058"/>
        <v>#N/A</v>
      </c>
      <c r="N5933" s="8" t="e">
        <f t="shared" si="1059"/>
        <v>#N/A</v>
      </c>
    </row>
    <row r="5934" spans="1:14" ht="15.75" customHeight="1" x14ac:dyDescent="0.35">
      <c r="A5934" s="7">
        <f t="shared" si="1060"/>
        <v>0</v>
      </c>
      <c r="B5934" s="7">
        <f t="shared" si="1061"/>
        <v>0</v>
      </c>
      <c r="C5934" s="7">
        <f t="shared" si="1062"/>
        <v>0</v>
      </c>
      <c r="D5934" s="7">
        <f t="shared" si="1063"/>
        <v>0</v>
      </c>
      <c r="E5934" s="7" t="e">
        <f>IF('Report DCM'!$H5934="In-Stream Video","Rich Media display banner",IF('Report DCM'!$I5934&gt;'Report DCM'!$J5934,"Standard",VLOOKUP(CONCATENATE(bd_adtype,"_",bd_creativetype),tabela,2,FALSE)))</f>
        <v>#N/A</v>
      </c>
      <c r="F5934" s="7">
        <f t="shared" si="1064"/>
        <v>0</v>
      </c>
      <c r="G5934" s="7">
        <f t="shared" si="1065"/>
        <v>0</v>
      </c>
      <c r="H5934" s="7">
        <f t="shared" si="1066"/>
        <v>0</v>
      </c>
      <c r="I5934" s="7">
        <f t="shared" si="1067"/>
        <v>0</v>
      </c>
      <c r="J5934" s="7">
        <f t="shared" si="1068"/>
        <v>0</v>
      </c>
      <c r="K5934" s="8" t="e">
        <f t="shared" si="1069"/>
        <v>#N/A</v>
      </c>
      <c r="L5934" s="7" t="e">
        <f t="shared" si="1070"/>
        <v>#N/A</v>
      </c>
      <c r="M5934" s="8" t="e">
        <f t="shared" si="1058"/>
        <v>#N/A</v>
      </c>
      <c r="N5934" s="8" t="e">
        <f t="shared" si="1059"/>
        <v>#N/A</v>
      </c>
    </row>
    <row r="5935" spans="1:14" ht="15.75" customHeight="1" x14ac:dyDescent="0.35">
      <c r="A5935" s="7">
        <f t="shared" si="1060"/>
        <v>0</v>
      </c>
      <c r="B5935" s="7">
        <f t="shared" si="1061"/>
        <v>0</v>
      </c>
      <c r="C5935" s="7">
        <f t="shared" si="1062"/>
        <v>0</v>
      </c>
      <c r="D5935" s="7">
        <f t="shared" si="1063"/>
        <v>0</v>
      </c>
      <c r="E5935" s="7" t="e">
        <f>IF('Report DCM'!$H5935="In-Stream Video","Rich Media display banner",IF('Report DCM'!$I5935&gt;'Report DCM'!$J5935,"Standard",VLOOKUP(CONCATENATE(bd_adtype,"_",bd_creativetype),tabela,2,FALSE)))</f>
        <v>#N/A</v>
      </c>
      <c r="F5935" s="7">
        <f t="shared" si="1064"/>
        <v>0</v>
      </c>
      <c r="G5935" s="7">
        <f t="shared" si="1065"/>
        <v>0</v>
      </c>
      <c r="H5935" s="7">
        <f t="shared" si="1066"/>
        <v>0</v>
      </c>
      <c r="I5935" s="7">
        <f t="shared" si="1067"/>
        <v>0</v>
      </c>
      <c r="J5935" s="7">
        <f t="shared" si="1068"/>
        <v>0</v>
      </c>
      <c r="K5935" s="8" t="e">
        <f t="shared" si="1069"/>
        <v>#N/A</v>
      </c>
      <c r="L5935" s="7" t="e">
        <f t="shared" si="1070"/>
        <v>#N/A</v>
      </c>
      <c r="M5935" s="8" t="e">
        <f t="shared" si="1058"/>
        <v>#N/A</v>
      </c>
      <c r="N5935" s="8" t="e">
        <f t="shared" si="1059"/>
        <v>#N/A</v>
      </c>
    </row>
    <row r="5936" spans="1:14" ht="15.75" customHeight="1" x14ac:dyDescent="0.35">
      <c r="A5936" s="7">
        <f t="shared" si="1060"/>
        <v>0</v>
      </c>
      <c r="B5936" s="7">
        <f t="shared" si="1061"/>
        <v>0</v>
      </c>
      <c r="C5936" s="7">
        <f t="shared" si="1062"/>
        <v>0</v>
      </c>
      <c r="D5936" s="7">
        <f t="shared" si="1063"/>
        <v>0</v>
      </c>
      <c r="E5936" s="7" t="e">
        <f>IF('Report DCM'!$H5936="In-Stream Video","Rich Media display banner",IF('Report DCM'!$I5936&gt;'Report DCM'!$J5936,"Standard",VLOOKUP(CONCATENATE(bd_adtype,"_",bd_creativetype),tabela,2,FALSE)))</f>
        <v>#N/A</v>
      </c>
      <c r="F5936" s="7">
        <f t="shared" si="1064"/>
        <v>0</v>
      </c>
      <c r="G5936" s="7">
        <f t="shared" si="1065"/>
        <v>0</v>
      </c>
      <c r="H5936" s="7">
        <f t="shared" si="1066"/>
        <v>0</v>
      </c>
      <c r="I5936" s="7">
        <f t="shared" si="1067"/>
        <v>0</v>
      </c>
      <c r="J5936" s="7">
        <f t="shared" si="1068"/>
        <v>0</v>
      </c>
      <c r="K5936" s="8" t="e">
        <f t="shared" si="1069"/>
        <v>#N/A</v>
      </c>
      <c r="L5936" s="7" t="e">
        <f t="shared" si="1070"/>
        <v>#N/A</v>
      </c>
      <c r="M5936" s="8" t="e">
        <f t="shared" si="1058"/>
        <v>#N/A</v>
      </c>
      <c r="N5936" s="8" t="e">
        <f t="shared" si="1059"/>
        <v>#N/A</v>
      </c>
    </row>
    <row r="5937" spans="1:14" ht="15.75" customHeight="1" x14ac:dyDescent="0.35">
      <c r="A5937" s="7">
        <f t="shared" si="1060"/>
        <v>0</v>
      </c>
      <c r="B5937" s="7">
        <f t="shared" si="1061"/>
        <v>0</v>
      </c>
      <c r="C5937" s="7">
        <f t="shared" si="1062"/>
        <v>0</v>
      </c>
      <c r="D5937" s="7">
        <f t="shared" si="1063"/>
        <v>0</v>
      </c>
      <c r="E5937" s="7" t="e">
        <f>IF('Report DCM'!$H5937="In-Stream Video","Rich Media display banner",IF('Report DCM'!$I5937&gt;'Report DCM'!$J5937,"Standard",VLOOKUP(CONCATENATE(bd_adtype,"_",bd_creativetype),tabela,2,FALSE)))</f>
        <v>#N/A</v>
      </c>
      <c r="F5937" s="7">
        <f t="shared" si="1064"/>
        <v>0</v>
      </c>
      <c r="G5937" s="7">
        <f t="shared" si="1065"/>
        <v>0</v>
      </c>
      <c r="H5937" s="7">
        <f t="shared" si="1066"/>
        <v>0</v>
      </c>
      <c r="I5937" s="7">
        <f t="shared" si="1067"/>
        <v>0</v>
      </c>
      <c r="J5937" s="7">
        <f t="shared" si="1068"/>
        <v>0</v>
      </c>
      <c r="K5937" s="8" t="e">
        <f t="shared" si="1069"/>
        <v>#N/A</v>
      </c>
      <c r="L5937" s="7" t="e">
        <f t="shared" si="1070"/>
        <v>#N/A</v>
      </c>
      <c r="M5937" s="8" t="e">
        <f t="shared" si="1058"/>
        <v>#N/A</v>
      </c>
      <c r="N5937" s="8" t="e">
        <f t="shared" si="1059"/>
        <v>#N/A</v>
      </c>
    </row>
    <row r="5938" spans="1:14" ht="15.75" customHeight="1" x14ac:dyDescent="0.35">
      <c r="A5938" s="7">
        <f t="shared" si="1060"/>
        <v>0</v>
      </c>
      <c r="B5938" s="7">
        <f t="shared" si="1061"/>
        <v>0</v>
      </c>
      <c r="C5938" s="7">
        <f t="shared" si="1062"/>
        <v>0</v>
      </c>
      <c r="D5938" s="7">
        <f t="shared" si="1063"/>
        <v>0</v>
      </c>
      <c r="E5938" s="7" t="e">
        <f>IF('Report DCM'!$H5938="In-Stream Video","Rich Media display banner",IF('Report DCM'!$I5938&gt;'Report DCM'!$J5938,"Standard",VLOOKUP(CONCATENATE(bd_adtype,"_",bd_creativetype),tabela,2,FALSE)))</f>
        <v>#N/A</v>
      </c>
      <c r="F5938" s="7">
        <f t="shared" si="1064"/>
        <v>0</v>
      </c>
      <c r="G5938" s="7">
        <f t="shared" si="1065"/>
        <v>0</v>
      </c>
      <c r="H5938" s="7">
        <f t="shared" si="1066"/>
        <v>0</v>
      </c>
      <c r="I5938" s="7">
        <f t="shared" si="1067"/>
        <v>0</v>
      </c>
      <c r="J5938" s="7">
        <f t="shared" si="1068"/>
        <v>0</v>
      </c>
      <c r="K5938" s="8" t="e">
        <f t="shared" si="1069"/>
        <v>#N/A</v>
      </c>
      <c r="L5938" s="7" t="e">
        <f t="shared" si="1070"/>
        <v>#N/A</v>
      </c>
      <c r="M5938" s="8" t="e">
        <f t="shared" si="1058"/>
        <v>#N/A</v>
      </c>
      <c r="N5938" s="8" t="e">
        <f t="shared" si="1059"/>
        <v>#N/A</v>
      </c>
    </row>
    <row r="5939" spans="1:14" ht="15.75" customHeight="1" x14ac:dyDescent="0.35">
      <c r="A5939" s="7">
        <f t="shared" si="1060"/>
        <v>0</v>
      </c>
      <c r="B5939" s="7">
        <f t="shared" si="1061"/>
        <v>0</v>
      </c>
      <c r="C5939" s="7">
        <f t="shared" si="1062"/>
        <v>0</v>
      </c>
      <c r="D5939" s="7">
        <f t="shared" si="1063"/>
        <v>0</v>
      </c>
      <c r="E5939" s="7" t="e">
        <f>IF('Report DCM'!$H5939="In-Stream Video","Rich Media display banner",IF('Report DCM'!$I5939&gt;'Report DCM'!$J5939,"Standard",VLOOKUP(CONCATENATE(bd_adtype,"_",bd_creativetype),tabela,2,FALSE)))</f>
        <v>#N/A</v>
      </c>
      <c r="F5939" s="7">
        <f t="shared" si="1064"/>
        <v>0</v>
      </c>
      <c r="G5939" s="7">
        <f t="shared" si="1065"/>
        <v>0</v>
      </c>
      <c r="H5939" s="7">
        <f t="shared" si="1066"/>
        <v>0</v>
      </c>
      <c r="I5939" s="7">
        <f t="shared" si="1067"/>
        <v>0</v>
      </c>
      <c r="J5939" s="7">
        <f t="shared" si="1068"/>
        <v>0</v>
      </c>
      <c r="K5939" s="8" t="e">
        <f t="shared" si="1069"/>
        <v>#N/A</v>
      </c>
      <c r="L5939" s="7" t="e">
        <f t="shared" si="1070"/>
        <v>#N/A</v>
      </c>
      <c r="M5939" s="8" t="e">
        <f t="shared" si="1058"/>
        <v>#N/A</v>
      </c>
      <c r="N5939" s="8" t="e">
        <f t="shared" si="1059"/>
        <v>#N/A</v>
      </c>
    </row>
    <row r="5940" spans="1:14" ht="15.75" customHeight="1" x14ac:dyDescent="0.35">
      <c r="A5940" s="7">
        <f t="shared" si="1060"/>
        <v>0</v>
      </c>
      <c r="B5940" s="7">
        <f t="shared" si="1061"/>
        <v>0</v>
      </c>
      <c r="C5940" s="7">
        <f t="shared" si="1062"/>
        <v>0</v>
      </c>
      <c r="D5940" s="7">
        <f t="shared" si="1063"/>
        <v>0</v>
      </c>
      <c r="E5940" s="7" t="e">
        <f>IF('Report DCM'!$H5940="In-Stream Video","Rich Media display banner",IF('Report DCM'!$I5940&gt;'Report DCM'!$J5940,"Standard",VLOOKUP(CONCATENATE(bd_adtype,"_",bd_creativetype),tabela,2,FALSE)))</f>
        <v>#N/A</v>
      </c>
      <c r="F5940" s="7">
        <f t="shared" si="1064"/>
        <v>0</v>
      </c>
      <c r="G5940" s="7">
        <f t="shared" si="1065"/>
        <v>0</v>
      </c>
      <c r="H5940" s="7">
        <f t="shared" si="1066"/>
        <v>0</v>
      </c>
      <c r="I5940" s="7">
        <f t="shared" si="1067"/>
        <v>0</v>
      </c>
      <c r="J5940" s="7">
        <f t="shared" si="1068"/>
        <v>0</v>
      </c>
      <c r="K5940" s="8" t="e">
        <f t="shared" si="1069"/>
        <v>#N/A</v>
      </c>
      <c r="L5940" s="7" t="e">
        <f t="shared" si="1070"/>
        <v>#N/A</v>
      </c>
      <c r="M5940" s="8" t="e">
        <f t="shared" si="1058"/>
        <v>#N/A</v>
      </c>
      <c r="N5940" s="8" t="e">
        <f t="shared" si="1059"/>
        <v>#N/A</v>
      </c>
    </row>
    <row r="5941" spans="1:14" ht="15.75" customHeight="1" x14ac:dyDescent="0.35">
      <c r="A5941" s="7">
        <f t="shared" si="1060"/>
        <v>0</v>
      </c>
      <c r="B5941" s="7">
        <f t="shared" si="1061"/>
        <v>0</v>
      </c>
      <c r="C5941" s="7">
        <f t="shared" si="1062"/>
        <v>0</v>
      </c>
      <c r="D5941" s="7">
        <f t="shared" si="1063"/>
        <v>0</v>
      </c>
      <c r="E5941" s="7" t="e">
        <f>IF('Report DCM'!$H5941="In-Stream Video","Rich Media display banner",IF('Report DCM'!$I5941&gt;'Report DCM'!$J5941,"Standard",VLOOKUP(CONCATENATE(bd_adtype,"_",bd_creativetype),tabela,2,FALSE)))</f>
        <v>#N/A</v>
      </c>
      <c r="F5941" s="7">
        <f t="shared" si="1064"/>
        <v>0</v>
      </c>
      <c r="G5941" s="7">
        <f t="shared" si="1065"/>
        <v>0</v>
      </c>
      <c r="H5941" s="7">
        <f t="shared" si="1066"/>
        <v>0</v>
      </c>
      <c r="I5941" s="7">
        <f t="shared" si="1067"/>
        <v>0</v>
      </c>
      <c r="J5941" s="7">
        <f t="shared" si="1068"/>
        <v>0</v>
      </c>
      <c r="K5941" s="8" t="e">
        <f t="shared" si="1069"/>
        <v>#N/A</v>
      </c>
      <c r="L5941" s="7" t="e">
        <f t="shared" si="1070"/>
        <v>#N/A</v>
      </c>
      <c r="M5941" s="8" t="e">
        <f t="shared" si="1058"/>
        <v>#N/A</v>
      </c>
      <c r="N5941" s="8" t="e">
        <f t="shared" si="1059"/>
        <v>#N/A</v>
      </c>
    </row>
    <row r="5942" spans="1:14" ht="15.75" customHeight="1" x14ac:dyDescent="0.35">
      <c r="A5942" s="7">
        <f t="shared" si="1060"/>
        <v>0</v>
      </c>
      <c r="B5942" s="7">
        <f t="shared" si="1061"/>
        <v>0</v>
      </c>
      <c r="C5942" s="7">
        <f t="shared" si="1062"/>
        <v>0</v>
      </c>
      <c r="D5942" s="7">
        <f t="shared" si="1063"/>
        <v>0</v>
      </c>
      <c r="E5942" s="7" t="e">
        <f>IF('Report DCM'!$H5942="In-Stream Video","Rich Media display banner",IF('Report DCM'!$I5942&gt;'Report DCM'!$J5942,"Standard",VLOOKUP(CONCATENATE(bd_adtype,"_",bd_creativetype),tabela,2,FALSE)))</f>
        <v>#N/A</v>
      </c>
      <c r="F5942" s="7">
        <f t="shared" si="1064"/>
        <v>0</v>
      </c>
      <c r="G5942" s="7">
        <f t="shared" si="1065"/>
        <v>0</v>
      </c>
      <c r="H5942" s="7">
        <f t="shared" si="1066"/>
        <v>0</v>
      </c>
      <c r="I5942" s="7">
        <f t="shared" si="1067"/>
        <v>0</v>
      </c>
      <c r="J5942" s="7">
        <f t="shared" si="1068"/>
        <v>0</v>
      </c>
      <c r="K5942" s="8" t="e">
        <f t="shared" si="1069"/>
        <v>#N/A</v>
      </c>
      <c r="L5942" s="7" t="e">
        <f t="shared" si="1070"/>
        <v>#N/A</v>
      </c>
      <c r="M5942" s="8" t="e">
        <f t="shared" si="1058"/>
        <v>#N/A</v>
      </c>
      <c r="N5942" s="8" t="e">
        <f t="shared" si="1059"/>
        <v>#N/A</v>
      </c>
    </row>
    <row r="5943" spans="1:14" ht="15.75" customHeight="1" x14ac:dyDescent="0.35">
      <c r="A5943" s="7">
        <f t="shared" si="1060"/>
        <v>0</v>
      </c>
      <c r="B5943" s="7">
        <f t="shared" si="1061"/>
        <v>0</v>
      </c>
      <c r="C5943" s="7">
        <f t="shared" si="1062"/>
        <v>0</v>
      </c>
      <c r="D5943" s="7">
        <f t="shared" si="1063"/>
        <v>0</v>
      </c>
      <c r="E5943" s="7" t="e">
        <f>IF('Report DCM'!$H5943="In-Stream Video","Rich Media display banner",IF('Report DCM'!$I5943&gt;'Report DCM'!$J5943,"Standard",VLOOKUP(CONCATENATE(bd_adtype,"_",bd_creativetype),tabela,2,FALSE)))</f>
        <v>#N/A</v>
      </c>
      <c r="F5943" s="7">
        <f t="shared" si="1064"/>
        <v>0</v>
      </c>
      <c r="G5943" s="7">
        <f t="shared" si="1065"/>
        <v>0</v>
      </c>
      <c r="H5943" s="7">
        <f t="shared" si="1066"/>
        <v>0</v>
      </c>
      <c r="I5943" s="7">
        <f t="shared" si="1067"/>
        <v>0</v>
      </c>
      <c r="J5943" s="7">
        <f t="shared" si="1068"/>
        <v>0</v>
      </c>
      <c r="K5943" s="8" t="e">
        <f t="shared" si="1069"/>
        <v>#N/A</v>
      </c>
      <c r="L5943" s="7" t="e">
        <f t="shared" si="1070"/>
        <v>#N/A</v>
      </c>
      <c r="M5943" s="8" t="e">
        <f t="shared" si="1058"/>
        <v>#N/A</v>
      </c>
      <c r="N5943" s="8" t="e">
        <f t="shared" si="1059"/>
        <v>#N/A</v>
      </c>
    </row>
    <row r="5944" spans="1:14" ht="15.75" customHeight="1" x14ac:dyDescent="0.35">
      <c r="A5944" s="7">
        <f t="shared" si="1060"/>
        <v>0</v>
      </c>
      <c r="B5944" s="7">
        <f t="shared" si="1061"/>
        <v>0</v>
      </c>
      <c r="C5944" s="7">
        <f t="shared" si="1062"/>
        <v>0</v>
      </c>
      <c r="D5944" s="7">
        <f t="shared" si="1063"/>
        <v>0</v>
      </c>
      <c r="E5944" s="7" t="e">
        <f>IF('Report DCM'!$H5944="In-Stream Video","Rich Media display banner",IF('Report DCM'!$I5944&gt;'Report DCM'!$J5944,"Standard",VLOOKUP(CONCATENATE(bd_adtype,"_",bd_creativetype),tabela,2,FALSE)))</f>
        <v>#N/A</v>
      </c>
      <c r="F5944" s="7">
        <f t="shared" si="1064"/>
        <v>0</v>
      </c>
      <c r="G5944" s="7">
        <f t="shared" si="1065"/>
        <v>0</v>
      </c>
      <c r="H5944" s="7">
        <f t="shared" si="1066"/>
        <v>0</v>
      </c>
      <c r="I5944" s="7">
        <f t="shared" si="1067"/>
        <v>0</v>
      </c>
      <c r="J5944" s="7">
        <f t="shared" si="1068"/>
        <v>0</v>
      </c>
      <c r="K5944" s="8" t="e">
        <f t="shared" si="1069"/>
        <v>#N/A</v>
      </c>
      <c r="L5944" s="7" t="e">
        <f t="shared" si="1070"/>
        <v>#N/A</v>
      </c>
      <c r="M5944" s="8" t="e">
        <f t="shared" si="1058"/>
        <v>#N/A</v>
      </c>
      <c r="N5944" s="8" t="e">
        <f t="shared" si="1059"/>
        <v>#N/A</v>
      </c>
    </row>
    <row r="5945" spans="1:14" ht="15.75" customHeight="1" x14ac:dyDescent="0.35">
      <c r="A5945" s="7">
        <f t="shared" si="1060"/>
        <v>0</v>
      </c>
      <c r="B5945" s="7">
        <f t="shared" si="1061"/>
        <v>0</v>
      </c>
      <c r="C5945" s="7">
        <f t="shared" si="1062"/>
        <v>0</v>
      </c>
      <c r="D5945" s="7">
        <f t="shared" si="1063"/>
        <v>0</v>
      </c>
      <c r="E5945" s="7" t="e">
        <f>IF('Report DCM'!$H5945="In-Stream Video","Rich Media display banner",IF('Report DCM'!$I5945&gt;'Report DCM'!$J5945,"Standard",VLOOKUP(CONCATENATE(bd_adtype,"_",bd_creativetype),tabela,2,FALSE)))</f>
        <v>#N/A</v>
      </c>
      <c r="F5945" s="7">
        <f t="shared" si="1064"/>
        <v>0</v>
      </c>
      <c r="G5945" s="7">
        <f t="shared" si="1065"/>
        <v>0</v>
      </c>
      <c r="H5945" s="7">
        <f t="shared" si="1066"/>
        <v>0</v>
      </c>
      <c r="I5945" s="7">
        <f t="shared" si="1067"/>
        <v>0</v>
      </c>
      <c r="J5945" s="7">
        <f t="shared" si="1068"/>
        <v>0</v>
      </c>
      <c r="K5945" s="8" t="e">
        <f t="shared" si="1069"/>
        <v>#N/A</v>
      </c>
      <c r="L5945" s="7" t="e">
        <f t="shared" si="1070"/>
        <v>#N/A</v>
      </c>
      <c r="M5945" s="8" t="e">
        <f t="shared" si="1058"/>
        <v>#N/A</v>
      </c>
      <c r="N5945" s="8" t="e">
        <f t="shared" si="1059"/>
        <v>#N/A</v>
      </c>
    </row>
    <row r="5946" spans="1:14" ht="15.75" customHeight="1" x14ac:dyDescent="0.35">
      <c r="A5946" s="7">
        <f t="shared" si="1060"/>
        <v>0</v>
      </c>
      <c r="B5946" s="7">
        <f t="shared" si="1061"/>
        <v>0</v>
      </c>
      <c r="C5946" s="7">
        <f t="shared" si="1062"/>
        <v>0</v>
      </c>
      <c r="D5946" s="7">
        <f t="shared" si="1063"/>
        <v>0</v>
      </c>
      <c r="E5946" s="7" t="e">
        <f>IF('Report DCM'!$H5946="In-Stream Video","Rich Media display banner",IF('Report DCM'!$I5946&gt;'Report DCM'!$J5946,"Standard",VLOOKUP(CONCATENATE(bd_adtype,"_",bd_creativetype),tabela,2,FALSE)))</f>
        <v>#N/A</v>
      </c>
      <c r="F5946" s="7">
        <f t="shared" si="1064"/>
        <v>0</v>
      </c>
      <c r="G5946" s="7">
        <f t="shared" si="1065"/>
        <v>0</v>
      </c>
      <c r="H5946" s="7">
        <f t="shared" si="1066"/>
        <v>0</v>
      </c>
      <c r="I5946" s="7">
        <f t="shared" si="1067"/>
        <v>0</v>
      </c>
      <c r="J5946" s="7">
        <f t="shared" si="1068"/>
        <v>0</v>
      </c>
      <c r="K5946" s="8" t="e">
        <f t="shared" si="1069"/>
        <v>#N/A</v>
      </c>
      <c r="L5946" s="7" t="e">
        <f t="shared" si="1070"/>
        <v>#N/A</v>
      </c>
      <c r="M5946" s="8" t="e">
        <f t="shared" si="1058"/>
        <v>#N/A</v>
      </c>
      <c r="N5946" s="8" t="e">
        <f t="shared" si="1059"/>
        <v>#N/A</v>
      </c>
    </row>
    <row r="5947" spans="1:14" ht="15.75" customHeight="1" x14ac:dyDescent="0.35">
      <c r="A5947" s="7">
        <f t="shared" si="1060"/>
        <v>0</v>
      </c>
      <c r="B5947" s="7">
        <f t="shared" si="1061"/>
        <v>0</v>
      </c>
      <c r="C5947" s="7">
        <f t="shared" si="1062"/>
        <v>0</v>
      </c>
      <c r="D5947" s="7">
        <f t="shared" si="1063"/>
        <v>0</v>
      </c>
      <c r="E5947" s="7" t="e">
        <f>IF('Report DCM'!$H5947="In-Stream Video","Rich Media display banner",IF('Report DCM'!$I5947&gt;'Report DCM'!$J5947,"Standard",VLOOKUP(CONCATENATE(bd_adtype,"_",bd_creativetype),tabela,2,FALSE)))</f>
        <v>#N/A</v>
      </c>
      <c r="F5947" s="7">
        <f t="shared" si="1064"/>
        <v>0</v>
      </c>
      <c r="G5947" s="7">
        <f t="shared" si="1065"/>
        <v>0</v>
      </c>
      <c r="H5947" s="7">
        <f t="shared" si="1066"/>
        <v>0</v>
      </c>
      <c r="I5947" s="7">
        <f t="shared" si="1067"/>
        <v>0</v>
      </c>
      <c r="J5947" s="7">
        <f t="shared" si="1068"/>
        <v>0</v>
      </c>
      <c r="K5947" s="8" t="e">
        <f t="shared" si="1069"/>
        <v>#N/A</v>
      </c>
      <c r="L5947" s="7" t="e">
        <f t="shared" si="1070"/>
        <v>#N/A</v>
      </c>
      <c r="M5947" s="8" t="e">
        <f t="shared" si="1058"/>
        <v>#N/A</v>
      </c>
      <c r="N5947" s="8" t="e">
        <f t="shared" si="1059"/>
        <v>#N/A</v>
      </c>
    </row>
    <row r="5948" spans="1:14" ht="15.75" customHeight="1" x14ac:dyDescent="0.35">
      <c r="A5948" s="7">
        <f t="shared" si="1060"/>
        <v>0</v>
      </c>
      <c r="B5948" s="7">
        <f t="shared" si="1061"/>
        <v>0</v>
      </c>
      <c r="C5948" s="7">
        <f t="shared" si="1062"/>
        <v>0</v>
      </c>
      <c r="D5948" s="7">
        <f t="shared" si="1063"/>
        <v>0</v>
      </c>
      <c r="E5948" s="7" t="e">
        <f>IF('Report DCM'!$H5948="In-Stream Video","Rich Media display banner",IF('Report DCM'!$I5948&gt;'Report DCM'!$J5948,"Standard",VLOOKUP(CONCATENATE(bd_adtype,"_",bd_creativetype),tabela,2,FALSE)))</f>
        <v>#N/A</v>
      </c>
      <c r="F5948" s="7">
        <f t="shared" si="1064"/>
        <v>0</v>
      </c>
      <c r="G5948" s="7">
        <f t="shared" si="1065"/>
        <v>0</v>
      </c>
      <c r="H5948" s="7">
        <f t="shared" si="1066"/>
        <v>0</v>
      </c>
      <c r="I5948" s="7">
        <f t="shared" si="1067"/>
        <v>0</v>
      </c>
      <c r="J5948" s="7">
        <f t="shared" si="1068"/>
        <v>0</v>
      </c>
      <c r="K5948" s="8" t="e">
        <f t="shared" si="1069"/>
        <v>#N/A</v>
      </c>
      <c r="L5948" s="7" t="e">
        <f t="shared" si="1070"/>
        <v>#N/A</v>
      </c>
      <c r="M5948" s="8" t="e">
        <f t="shared" si="1058"/>
        <v>#N/A</v>
      </c>
      <c r="N5948" s="8" t="e">
        <f t="shared" si="1059"/>
        <v>#N/A</v>
      </c>
    </row>
    <row r="5949" spans="1:14" ht="15.75" customHeight="1" x14ac:dyDescent="0.35">
      <c r="A5949" s="7">
        <f t="shared" si="1060"/>
        <v>0</v>
      </c>
      <c r="B5949" s="7">
        <f t="shared" si="1061"/>
        <v>0</v>
      </c>
      <c r="C5949" s="7">
        <f t="shared" si="1062"/>
        <v>0</v>
      </c>
      <c r="D5949" s="7">
        <f t="shared" si="1063"/>
        <v>0</v>
      </c>
      <c r="E5949" s="7" t="e">
        <f>IF('Report DCM'!$H5949="In-Stream Video","Rich Media display banner",IF('Report DCM'!$I5949&gt;'Report DCM'!$J5949,"Standard",VLOOKUP(CONCATENATE(bd_adtype,"_",bd_creativetype),tabela,2,FALSE)))</f>
        <v>#N/A</v>
      </c>
      <c r="F5949" s="7">
        <f t="shared" si="1064"/>
        <v>0</v>
      </c>
      <c r="G5949" s="7">
        <f t="shared" si="1065"/>
        <v>0</v>
      </c>
      <c r="H5949" s="7">
        <f t="shared" si="1066"/>
        <v>0</v>
      </c>
      <c r="I5949" s="7">
        <f t="shared" si="1067"/>
        <v>0</v>
      </c>
      <c r="J5949" s="7">
        <f t="shared" si="1068"/>
        <v>0</v>
      </c>
      <c r="K5949" s="8" t="e">
        <f t="shared" si="1069"/>
        <v>#N/A</v>
      </c>
      <c r="L5949" s="7" t="e">
        <f t="shared" si="1070"/>
        <v>#N/A</v>
      </c>
      <c r="M5949" s="8" t="e">
        <f t="shared" si="1058"/>
        <v>#N/A</v>
      </c>
      <c r="N5949" s="8" t="e">
        <f t="shared" si="1059"/>
        <v>#N/A</v>
      </c>
    </row>
    <row r="5950" spans="1:14" ht="15.75" customHeight="1" x14ac:dyDescent="0.35">
      <c r="A5950" s="7">
        <f t="shared" si="1060"/>
        <v>0</v>
      </c>
      <c r="B5950" s="7">
        <f t="shared" si="1061"/>
        <v>0</v>
      </c>
      <c r="C5950" s="7">
        <f t="shared" si="1062"/>
        <v>0</v>
      </c>
      <c r="D5950" s="7">
        <f t="shared" si="1063"/>
        <v>0</v>
      </c>
      <c r="E5950" s="7" t="e">
        <f>IF('Report DCM'!$H5950="In-Stream Video","Rich Media display banner",IF('Report DCM'!$I5950&gt;'Report DCM'!$J5950,"Standard",VLOOKUP(CONCATENATE(bd_adtype,"_",bd_creativetype),tabela,2,FALSE)))</f>
        <v>#N/A</v>
      </c>
      <c r="F5950" s="7">
        <f t="shared" si="1064"/>
        <v>0</v>
      </c>
      <c r="G5950" s="7">
        <f t="shared" si="1065"/>
        <v>0</v>
      </c>
      <c r="H5950" s="7">
        <f t="shared" si="1066"/>
        <v>0</v>
      </c>
      <c r="I5950" s="7">
        <f t="shared" si="1067"/>
        <v>0</v>
      </c>
      <c r="J5950" s="7">
        <f t="shared" si="1068"/>
        <v>0</v>
      </c>
      <c r="K5950" s="8" t="e">
        <f t="shared" si="1069"/>
        <v>#N/A</v>
      </c>
      <c r="L5950" s="7" t="e">
        <f t="shared" si="1070"/>
        <v>#N/A</v>
      </c>
      <c r="M5950" s="8" t="e">
        <f t="shared" si="1058"/>
        <v>#N/A</v>
      </c>
      <c r="N5950" s="8" t="e">
        <f t="shared" si="1059"/>
        <v>#N/A</v>
      </c>
    </row>
    <row r="5951" spans="1:14" ht="15.75" customHeight="1" x14ac:dyDescent="0.35">
      <c r="A5951" s="7">
        <f t="shared" si="1060"/>
        <v>0</v>
      </c>
      <c r="B5951" s="7">
        <f t="shared" si="1061"/>
        <v>0</v>
      </c>
      <c r="C5951" s="7">
        <f t="shared" si="1062"/>
        <v>0</v>
      </c>
      <c r="D5951" s="7">
        <f t="shared" si="1063"/>
        <v>0</v>
      </c>
      <c r="E5951" s="7" t="e">
        <f>IF('Report DCM'!$H5951="In-Stream Video","Rich Media display banner",IF('Report DCM'!$I5951&gt;'Report DCM'!$J5951,"Standard",VLOOKUP(CONCATENATE(bd_adtype,"_",bd_creativetype),tabela,2,FALSE)))</f>
        <v>#N/A</v>
      </c>
      <c r="F5951" s="7">
        <f t="shared" si="1064"/>
        <v>0</v>
      </c>
      <c r="G5951" s="7">
        <f t="shared" si="1065"/>
        <v>0</v>
      </c>
      <c r="H5951" s="7">
        <f t="shared" si="1066"/>
        <v>0</v>
      </c>
      <c r="I5951" s="7">
        <f t="shared" si="1067"/>
        <v>0</v>
      </c>
      <c r="J5951" s="7">
        <f t="shared" si="1068"/>
        <v>0</v>
      </c>
      <c r="K5951" s="8" t="e">
        <f t="shared" si="1069"/>
        <v>#N/A</v>
      </c>
      <c r="L5951" s="7" t="e">
        <f t="shared" si="1070"/>
        <v>#N/A</v>
      </c>
      <c r="M5951" s="8" t="e">
        <f t="shared" si="1058"/>
        <v>#N/A</v>
      </c>
      <c r="N5951" s="8" t="e">
        <f t="shared" si="1059"/>
        <v>#N/A</v>
      </c>
    </row>
    <row r="5952" spans="1:14" ht="15.75" customHeight="1" x14ac:dyDescent="0.35">
      <c r="A5952" s="7">
        <f t="shared" si="1060"/>
        <v>0</v>
      </c>
      <c r="B5952" s="7">
        <f t="shared" si="1061"/>
        <v>0</v>
      </c>
      <c r="C5952" s="7">
        <f t="shared" si="1062"/>
        <v>0</v>
      </c>
      <c r="D5952" s="7">
        <f t="shared" si="1063"/>
        <v>0</v>
      </c>
      <c r="E5952" s="7" t="e">
        <f>IF('Report DCM'!$H5952="In-Stream Video","Rich Media display banner",IF('Report DCM'!$I5952&gt;'Report DCM'!$J5952,"Standard",VLOOKUP(CONCATENATE(bd_adtype,"_",bd_creativetype),tabela,2,FALSE)))</f>
        <v>#N/A</v>
      </c>
      <c r="F5952" s="7">
        <f t="shared" si="1064"/>
        <v>0</v>
      </c>
      <c r="G5952" s="7">
        <f t="shared" si="1065"/>
        <v>0</v>
      </c>
      <c r="H5952" s="7">
        <f t="shared" si="1066"/>
        <v>0</v>
      </c>
      <c r="I5952" s="7">
        <f t="shared" si="1067"/>
        <v>0</v>
      </c>
      <c r="J5952" s="7">
        <f t="shared" si="1068"/>
        <v>0</v>
      </c>
      <c r="K5952" s="8" t="e">
        <f t="shared" si="1069"/>
        <v>#N/A</v>
      </c>
      <c r="L5952" s="7" t="e">
        <f t="shared" si="1070"/>
        <v>#N/A</v>
      </c>
      <c r="M5952" s="8" t="e">
        <f t="shared" si="1058"/>
        <v>#N/A</v>
      </c>
      <c r="N5952" s="8" t="e">
        <f t="shared" si="1059"/>
        <v>#N/A</v>
      </c>
    </row>
    <row r="5953" spans="1:14" ht="15.75" customHeight="1" x14ac:dyDescent="0.35">
      <c r="A5953" s="7">
        <f t="shared" si="1060"/>
        <v>0</v>
      </c>
      <c r="B5953" s="7">
        <f t="shared" si="1061"/>
        <v>0</v>
      </c>
      <c r="C5953" s="7">
        <f t="shared" si="1062"/>
        <v>0</v>
      </c>
      <c r="D5953" s="7">
        <f t="shared" si="1063"/>
        <v>0</v>
      </c>
      <c r="E5953" s="7" t="e">
        <f>IF('Report DCM'!$H5953="In-Stream Video","Rich Media display banner",IF('Report DCM'!$I5953&gt;'Report DCM'!$J5953,"Standard",VLOOKUP(CONCATENATE(bd_adtype,"_",bd_creativetype),tabela,2,FALSE)))</f>
        <v>#N/A</v>
      </c>
      <c r="F5953" s="7">
        <f t="shared" si="1064"/>
        <v>0</v>
      </c>
      <c r="G5953" s="7">
        <f t="shared" si="1065"/>
        <v>0</v>
      </c>
      <c r="H5953" s="7">
        <f t="shared" si="1066"/>
        <v>0</v>
      </c>
      <c r="I5953" s="7">
        <f t="shared" si="1067"/>
        <v>0</v>
      </c>
      <c r="J5953" s="7">
        <f t="shared" si="1068"/>
        <v>0</v>
      </c>
      <c r="K5953" s="8" t="e">
        <f t="shared" si="1069"/>
        <v>#N/A</v>
      </c>
      <c r="L5953" s="7" t="e">
        <f t="shared" si="1070"/>
        <v>#N/A</v>
      </c>
      <c r="M5953" s="8" t="e">
        <f t="shared" si="1058"/>
        <v>#N/A</v>
      </c>
      <c r="N5953" s="8" t="e">
        <f t="shared" si="1059"/>
        <v>#N/A</v>
      </c>
    </row>
    <row r="5954" spans="1:14" ht="15.75" customHeight="1" x14ac:dyDescent="0.35">
      <c r="A5954" s="7">
        <f t="shared" ref="A5954:A6017" si="1071">bd_campaign</f>
        <v>0</v>
      </c>
      <c r="B5954" s="7">
        <f t="shared" ref="B5954:B6017" si="1072">bd_site</f>
        <v>0</v>
      </c>
      <c r="C5954" s="7">
        <f t="shared" ref="C5954:C6017" si="1073">bd_placement</f>
        <v>0</v>
      </c>
      <c r="D5954" s="7">
        <f t="shared" ref="D5954:D6017" si="1074">bd_placementID</f>
        <v>0</v>
      </c>
      <c r="E5954" s="7" t="e">
        <f>IF('Report DCM'!$H5954="In-Stream Video","Rich Media display banner",IF('Report DCM'!$I5954&gt;'Report DCM'!$J5954,"Standard",VLOOKUP(CONCATENATE(bd_adtype,"_",bd_creativetype),tabela,2,FALSE)))</f>
        <v>#N/A</v>
      </c>
      <c r="F5954" s="7">
        <f t="shared" ref="F5954:F6017" si="1075">bd_ad</f>
        <v>0</v>
      </c>
      <c r="G5954" s="7">
        <f t="shared" ref="G5954:G6017" si="1076">bd_adid</f>
        <v>0</v>
      </c>
      <c r="H5954" s="7">
        <f t="shared" ref="H5954:H6017" si="1077">bd_creativetype</f>
        <v>0</v>
      </c>
      <c r="I5954" s="7">
        <f t="shared" ref="I5954:I6017" si="1078">bd_impression</f>
        <v>0</v>
      </c>
      <c r="J5954" s="7">
        <f t="shared" ref="J5954:J6017" si="1079">bd_clicks</f>
        <v>0</v>
      </c>
      <c r="K5954" s="8" t="e">
        <f t="shared" ref="K5954:K6017" si="1080">VLOOKUP(E5954,tabela,2,FALSE)</f>
        <v>#N/A</v>
      </c>
      <c r="L5954" s="7" t="e">
        <f t="shared" ref="L5954:L6017" si="1081">VLOOKUP(E5954,tabela,3,FALSE)</f>
        <v>#N/A</v>
      </c>
      <c r="M5954" s="8" t="e">
        <f t="shared" si="1058"/>
        <v>#N/A</v>
      </c>
      <c r="N5954" s="8" t="e">
        <f t="shared" si="1059"/>
        <v>#N/A</v>
      </c>
    </row>
    <row r="5955" spans="1:14" ht="15.75" customHeight="1" x14ac:dyDescent="0.35">
      <c r="A5955" s="7">
        <f t="shared" si="1071"/>
        <v>0</v>
      </c>
      <c r="B5955" s="7">
        <f t="shared" si="1072"/>
        <v>0</v>
      </c>
      <c r="C5955" s="7">
        <f t="shared" si="1073"/>
        <v>0</v>
      </c>
      <c r="D5955" s="7">
        <f t="shared" si="1074"/>
        <v>0</v>
      </c>
      <c r="E5955" s="7" t="e">
        <f>IF('Report DCM'!$H5955="In-Stream Video","Rich Media display banner",IF('Report DCM'!$I5955&gt;'Report DCM'!$J5955,"Standard",VLOOKUP(CONCATENATE(bd_adtype,"_",bd_creativetype),tabela,2,FALSE)))</f>
        <v>#N/A</v>
      </c>
      <c r="F5955" s="7">
        <f t="shared" si="1075"/>
        <v>0</v>
      </c>
      <c r="G5955" s="7">
        <f t="shared" si="1076"/>
        <v>0</v>
      </c>
      <c r="H5955" s="7">
        <f t="shared" si="1077"/>
        <v>0</v>
      </c>
      <c r="I5955" s="7">
        <f t="shared" si="1078"/>
        <v>0</v>
      </c>
      <c r="J5955" s="7">
        <f t="shared" si="1079"/>
        <v>0</v>
      </c>
      <c r="K5955" s="8" t="e">
        <f t="shared" si="1080"/>
        <v>#N/A</v>
      </c>
      <c r="L5955" s="7" t="e">
        <f t="shared" si="1081"/>
        <v>#N/A</v>
      </c>
      <c r="M5955" s="8" t="e">
        <f t="shared" si="1058"/>
        <v>#N/A</v>
      </c>
      <c r="N5955" s="8" t="e">
        <f t="shared" si="1059"/>
        <v>#N/A</v>
      </c>
    </row>
    <row r="5956" spans="1:14" ht="15.75" customHeight="1" x14ac:dyDescent="0.35">
      <c r="A5956" s="7">
        <f t="shared" si="1071"/>
        <v>0</v>
      </c>
      <c r="B5956" s="7">
        <f t="shared" si="1072"/>
        <v>0</v>
      </c>
      <c r="C5956" s="7">
        <f t="shared" si="1073"/>
        <v>0</v>
      </c>
      <c r="D5956" s="7">
        <f t="shared" si="1074"/>
        <v>0</v>
      </c>
      <c r="E5956" s="7" t="e">
        <f>IF('Report DCM'!$H5956="In-Stream Video","Rich Media display banner",IF('Report DCM'!$I5956&gt;'Report DCM'!$J5956,"Standard",VLOOKUP(CONCATENATE(bd_adtype,"_",bd_creativetype),tabela,2,FALSE)))</f>
        <v>#N/A</v>
      </c>
      <c r="F5956" s="7">
        <f t="shared" si="1075"/>
        <v>0</v>
      </c>
      <c r="G5956" s="7">
        <f t="shared" si="1076"/>
        <v>0</v>
      </c>
      <c r="H5956" s="7">
        <f t="shared" si="1077"/>
        <v>0</v>
      </c>
      <c r="I5956" s="7">
        <f t="shared" si="1078"/>
        <v>0</v>
      </c>
      <c r="J5956" s="7">
        <f t="shared" si="1079"/>
        <v>0</v>
      </c>
      <c r="K5956" s="8" t="e">
        <f t="shared" si="1080"/>
        <v>#N/A</v>
      </c>
      <c r="L5956" s="7" t="e">
        <f t="shared" si="1081"/>
        <v>#N/A</v>
      </c>
      <c r="M5956" s="8" t="e">
        <f t="shared" si="1058"/>
        <v>#N/A</v>
      </c>
      <c r="N5956" s="8" t="e">
        <f t="shared" si="1059"/>
        <v>#N/A</v>
      </c>
    </row>
    <row r="5957" spans="1:14" ht="15.75" customHeight="1" x14ac:dyDescent="0.35">
      <c r="A5957" s="7">
        <f t="shared" si="1071"/>
        <v>0</v>
      </c>
      <c r="B5957" s="7">
        <f t="shared" si="1072"/>
        <v>0</v>
      </c>
      <c r="C5957" s="7">
        <f t="shared" si="1073"/>
        <v>0</v>
      </c>
      <c r="D5957" s="7">
        <f t="shared" si="1074"/>
        <v>0</v>
      </c>
      <c r="E5957" s="7" t="e">
        <f>IF('Report DCM'!$H5957="In-Stream Video","Rich Media display banner",IF('Report DCM'!$I5957&gt;'Report DCM'!$J5957,"Standard",VLOOKUP(CONCATENATE(bd_adtype,"_",bd_creativetype),tabela,2,FALSE)))</f>
        <v>#N/A</v>
      </c>
      <c r="F5957" s="7">
        <f t="shared" si="1075"/>
        <v>0</v>
      </c>
      <c r="G5957" s="7">
        <f t="shared" si="1076"/>
        <v>0</v>
      </c>
      <c r="H5957" s="7">
        <f t="shared" si="1077"/>
        <v>0</v>
      </c>
      <c r="I5957" s="7">
        <f t="shared" si="1078"/>
        <v>0</v>
      </c>
      <c r="J5957" s="7">
        <f t="shared" si="1079"/>
        <v>0</v>
      </c>
      <c r="K5957" s="8" t="e">
        <f t="shared" si="1080"/>
        <v>#N/A</v>
      </c>
      <c r="L5957" s="7" t="e">
        <f t="shared" si="1081"/>
        <v>#N/A</v>
      </c>
      <c r="M5957" s="8" t="e">
        <f t="shared" si="1058"/>
        <v>#N/A</v>
      </c>
      <c r="N5957" s="8" t="e">
        <f t="shared" si="1059"/>
        <v>#N/A</v>
      </c>
    </row>
    <row r="5958" spans="1:14" ht="15.75" customHeight="1" x14ac:dyDescent="0.35">
      <c r="A5958" s="7">
        <f t="shared" si="1071"/>
        <v>0</v>
      </c>
      <c r="B5958" s="7">
        <f t="shared" si="1072"/>
        <v>0</v>
      </c>
      <c r="C5958" s="7">
        <f t="shared" si="1073"/>
        <v>0</v>
      </c>
      <c r="D5958" s="7">
        <f t="shared" si="1074"/>
        <v>0</v>
      </c>
      <c r="E5958" s="7" t="e">
        <f>IF('Report DCM'!$H5958="In-Stream Video","Rich Media display banner",IF('Report DCM'!$I5958&gt;'Report DCM'!$J5958,"Standard",VLOOKUP(CONCATENATE(bd_adtype,"_",bd_creativetype),tabela,2,FALSE)))</f>
        <v>#N/A</v>
      </c>
      <c r="F5958" s="7">
        <f t="shared" si="1075"/>
        <v>0</v>
      </c>
      <c r="G5958" s="7">
        <f t="shared" si="1076"/>
        <v>0</v>
      </c>
      <c r="H5958" s="7">
        <f t="shared" si="1077"/>
        <v>0</v>
      </c>
      <c r="I5958" s="7">
        <f t="shared" si="1078"/>
        <v>0</v>
      </c>
      <c r="J5958" s="7">
        <f t="shared" si="1079"/>
        <v>0</v>
      </c>
      <c r="K5958" s="8" t="e">
        <f t="shared" si="1080"/>
        <v>#N/A</v>
      </c>
      <c r="L5958" s="7" t="e">
        <f t="shared" si="1081"/>
        <v>#N/A</v>
      </c>
      <c r="M5958" s="8" t="e">
        <f t="shared" si="1058"/>
        <v>#N/A</v>
      </c>
      <c r="N5958" s="8" t="e">
        <f t="shared" si="1059"/>
        <v>#N/A</v>
      </c>
    </row>
    <row r="5959" spans="1:14" ht="15.75" customHeight="1" x14ac:dyDescent="0.35">
      <c r="A5959" s="7">
        <f t="shared" si="1071"/>
        <v>0</v>
      </c>
      <c r="B5959" s="7">
        <f t="shared" si="1072"/>
        <v>0</v>
      </c>
      <c r="C5959" s="7">
        <f t="shared" si="1073"/>
        <v>0</v>
      </c>
      <c r="D5959" s="7">
        <f t="shared" si="1074"/>
        <v>0</v>
      </c>
      <c r="E5959" s="7" t="e">
        <f>IF('Report DCM'!$H5959="In-Stream Video","Rich Media display banner",IF('Report DCM'!$I5959&gt;'Report DCM'!$J5959,"Standard",VLOOKUP(CONCATENATE(bd_adtype,"_",bd_creativetype),tabela,2,FALSE)))</f>
        <v>#N/A</v>
      </c>
      <c r="F5959" s="7">
        <f t="shared" si="1075"/>
        <v>0</v>
      </c>
      <c r="G5959" s="7">
        <f t="shared" si="1076"/>
        <v>0</v>
      </c>
      <c r="H5959" s="7">
        <f t="shared" si="1077"/>
        <v>0</v>
      </c>
      <c r="I5959" s="7">
        <f t="shared" si="1078"/>
        <v>0</v>
      </c>
      <c r="J5959" s="7">
        <f t="shared" si="1079"/>
        <v>0</v>
      </c>
      <c r="K5959" s="8" t="e">
        <f t="shared" si="1080"/>
        <v>#N/A</v>
      </c>
      <c r="L5959" s="7" t="e">
        <f t="shared" si="1081"/>
        <v>#N/A</v>
      </c>
      <c r="M5959" s="8" t="e">
        <f t="shared" si="1058"/>
        <v>#N/A</v>
      </c>
      <c r="N5959" s="8" t="e">
        <f t="shared" si="1059"/>
        <v>#N/A</v>
      </c>
    </row>
    <row r="5960" spans="1:14" ht="15.75" customHeight="1" x14ac:dyDescent="0.35">
      <c r="A5960" s="7">
        <f t="shared" si="1071"/>
        <v>0</v>
      </c>
      <c r="B5960" s="7">
        <f t="shared" si="1072"/>
        <v>0</v>
      </c>
      <c r="C5960" s="7">
        <f t="shared" si="1073"/>
        <v>0</v>
      </c>
      <c r="D5960" s="7">
        <f t="shared" si="1074"/>
        <v>0</v>
      </c>
      <c r="E5960" s="7" t="e">
        <f>IF('Report DCM'!$H5960="In-Stream Video","Rich Media display banner",IF('Report DCM'!$I5960&gt;'Report DCM'!$J5960,"Standard",VLOOKUP(CONCATENATE(bd_adtype,"_",bd_creativetype),tabela,2,FALSE)))</f>
        <v>#N/A</v>
      </c>
      <c r="F5960" s="7">
        <f t="shared" si="1075"/>
        <v>0</v>
      </c>
      <c r="G5960" s="7">
        <f t="shared" si="1076"/>
        <v>0</v>
      </c>
      <c r="H5960" s="7">
        <f t="shared" si="1077"/>
        <v>0</v>
      </c>
      <c r="I5960" s="7">
        <f t="shared" si="1078"/>
        <v>0</v>
      </c>
      <c r="J5960" s="7">
        <f t="shared" si="1079"/>
        <v>0</v>
      </c>
      <c r="K5960" s="8" t="e">
        <f t="shared" si="1080"/>
        <v>#N/A</v>
      </c>
      <c r="L5960" s="7" t="e">
        <f t="shared" si="1081"/>
        <v>#N/A</v>
      </c>
      <c r="M5960" s="8" t="e">
        <f t="shared" si="1058"/>
        <v>#N/A</v>
      </c>
      <c r="N5960" s="8" t="e">
        <f t="shared" si="1059"/>
        <v>#N/A</v>
      </c>
    </row>
    <row r="5961" spans="1:14" ht="15.75" customHeight="1" x14ac:dyDescent="0.35">
      <c r="A5961" s="7">
        <f t="shared" si="1071"/>
        <v>0</v>
      </c>
      <c r="B5961" s="7">
        <f t="shared" si="1072"/>
        <v>0</v>
      </c>
      <c r="C5961" s="7">
        <f t="shared" si="1073"/>
        <v>0</v>
      </c>
      <c r="D5961" s="7">
        <f t="shared" si="1074"/>
        <v>0</v>
      </c>
      <c r="E5961" s="7" t="e">
        <f>IF('Report DCM'!$H5961="In-Stream Video","Rich Media display banner",IF('Report DCM'!$I5961&gt;'Report DCM'!$J5961,"Standard",VLOOKUP(CONCATENATE(bd_adtype,"_",bd_creativetype),tabela,2,FALSE)))</f>
        <v>#N/A</v>
      </c>
      <c r="F5961" s="7">
        <f t="shared" si="1075"/>
        <v>0</v>
      </c>
      <c r="G5961" s="7">
        <f t="shared" si="1076"/>
        <v>0</v>
      </c>
      <c r="H5961" s="7">
        <f t="shared" si="1077"/>
        <v>0</v>
      </c>
      <c r="I5961" s="7">
        <f t="shared" si="1078"/>
        <v>0</v>
      </c>
      <c r="J5961" s="7">
        <f t="shared" si="1079"/>
        <v>0</v>
      </c>
      <c r="K5961" s="8" t="e">
        <f t="shared" si="1080"/>
        <v>#N/A</v>
      </c>
      <c r="L5961" s="7" t="e">
        <f t="shared" si="1081"/>
        <v>#N/A</v>
      </c>
      <c r="M5961" s="8" t="e">
        <f t="shared" si="1058"/>
        <v>#N/A</v>
      </c>
      <c r="N5961" s="8" t="e">
        <f t="shared" si="1059"/>
        <v>#N/A</v>
      </c>
    </row>
    <row r="5962" spans="1:14" ht="15.75" customHeight="1" x14ac:dyDescent="0.35">
      <c r="A5962" s="7">
        <f t="shared" si="1071"/>
        <v>0</v>
      </c>
      <c r="B5962" s="7">
        <f t="shared" si="1072"/>
        <v>0</v>
      </c>
      <c r="C5962" s="7">
        <f t="shared" si="1073"/>
        <v>0</v>
      </c>
      <c r="D5962" s="7">
        <f t="shared" si="1074"/>
        <v>0</v>
      </c>
      <c r="E5962" s="7" t="e">
        <f>IF('Report DCM'!$H5962="In-Stream Video","Rich Media display banner",IF('Report DCM'!$I5962&gt;'Report DCM'!$J5962,"Standard",VLOOKUP(CONCATENATE(bd_adtype,"_",bd_creativetype),tabela,2,FALSE)))</f>
        <v>#N/A</v>
      </c>
      <c r="F5962" s="7">
        <f t="shared" si="1075"/>
        <v>0</v>
      </c>
      <c r="G5962" s="7">
        <f t="shared" si="1076"/>
        <v>0</v>
      </c>
      <c r="H5962" s="7">
        <f t="shared" si="1077"/>
        <v>0</v>
      </c>
      <c r="I5962" s="7">
        <f t="shared" si="1078"/>
        <v>0</v>
      </c>
      <c r="J5962" s="7">
        <f t="shared" si="1079"/>
        <v>0</v>
      </c>
      <c r="K5962" s="8" t="e">
        <f t="shared" si="1080"/>
        <v>#N/A</v>
      </c>
      <c r="L5962" s="7" t="e">
        <f t="shared" si="1081"/>
        <v>#N/A</v>
      </c>
      <c r="M5962" s="8" t="e">
        <f t="shared" si="1058"/>
        <v>#N/A</v>
      </c>
      <c r="N5962" s="8" t="e">
        <f t="shared" si="1059"/>
        <v>#N/A</v>
      </c>
    </row>
    <row r="5963" spans="1:14" ht="15.75" customHeight="1" x14ac:dyDescent="0.35">
      <c r="A5963" s="7">
        <f t="shared" si="1071"/>
        <v>0</v>
      </c>
      <c r="B5963" s="7">
        <f t="shared" si="1072"/>
        <v>0</v>
      </c>
      <c r="C5963" s="7">
        <f t="shared" si="1073"/>
        <v>0</v>
      </c>
      <c r="D5963" s="7">
        <f t="shared" si="1074"/>
        <v>0</v>
      </c>
      <c r="E5963" s="7" t="e">
        <f>IF('Report DCM'!$H5963="In-Stream Video","Rich Media display banner",IF('Report DCM'!$I5963&gt;'Report DCM'!$J5963,"Standard",VLOOKUP(CONCATENATE(bd_adtype,"_",bd_creativetype),tabela,2,FALSE)))</f>
        <v>#N/A</v>
      </c>
      <c r="F5963" s="7">
        <f t="shared" si="1075"/>
        <v>0</v>
      </c>
      <c r="G5963" s="7">
        <f t="shared" si="1076"/>
        <v>0</v>
      </c>
      <c r="H5963" s="7">
        <f t="shared" si="1077"/>
        <v>0</v>
      </c>
      <c r="I5963" s="7">
        <f t="shared" si="1078"/>
        <v>0</v>
      </c>
      <c r="J5963" s="7">
        <f t="shared" si="1079"/>
        <v>0</v>
      </c>
      <c r="K5963" s="8" t="e">
        <f t="shared" si="1080"/>
        <v>#N/A</v>
      </c>
      <c r="L5963" s="7" t="e">
        <f t="shared" si="1081"/>
        <v>#N/A</v>
      </c>
      <c r="M5963" s="8" t="e">
        <f t="shared" si="1058"/>
        <v>#N/A</v>
      </c>
      <c r="N5963" s="8" t="e">
        <f t="shared" si="1059"/>
        <v>#N/A</v>
      </c>
    </row>
    <row r="5964" spans="1:14" ht="15.75" customHeight="1" x14ac:dyDescent="0.35">
      <c r="A5964" s="7">
        <f t="shared" si="1071"/>
        <v>0</v>
      </c>
      <c r="B5964" s="7">
        <f t="shared" si="1072"/>
        <v>0</v>
      </c>
      <c r="C5964" s="7">
        <f t="shared" si="1073"/>
        <v>0</v>
      </c>
      <c r="D5964" s="7">
        <f t="shared" si="1074"/>
        <v>0</v>
      </c>
      <c r="E5964" s="7" t="e">
        <f>IF('Report DCM'!$H5964="In-Stream Video","Rich Media display banner",IF('Report DCM'!$I5964&gt;'Report DCM'!$J5964,"Standard",VLOOKUP(CONCATENATE(bd_adtype,"_",bd_creativetype),tabela,2,FALSE)))</f>
        <v>#N/A</v>
      </c>
      <c r="F5964" s="7">
        <f t="shared" si="1075"/>
        <v>0</v>
      </c>
      <c r="G5964" s="7">
        <f t="shared" si="1076"/>
        <v>0</v>
      </c>
      <c r="H5964" s="7">
        <f t="shared" si="1077"/>
        <v>0</v>
      </c>
      <c r="I5964" s="7">
        <f t="shared" si="1078"/>
        <v>0</v>
      </c>
      <c r="J5964" s="7">
        <f t="shared" si="1079"/>
        <v>0</v>
      </c>
      <c r="K5964" s="8" t="e">
        <f t="shared" si="1080"/>
        <v>#N/A</v>
      </c>
      <c r="L5964" s="7" t="e">
        <f t="shared" si="1081"/>
        <v>#N/A</v>
      </c>
      <c r="M5964" s="8" t="e">
        <f t="shared" si="1058"/>
        <v>#N/A</v>
      </c>
      <c r="N5964" s="8" t="e">
        <f t="shared" si="1059"/>
        <v>#N/A</v>
      </c>
    </row>
    <row r="5965" spans="1:14" ht="15.75" customHeight="1" x14ac:dyDescent="0.35">
      <c r="A5965" s="7">
        <f t="shared" si="1071"/>
        <v>0</v>
      </c>
      <c r="B5965" s="7">
        <f t="shared" si="1072"/>
        <v>0</v>
      </c>
      <c r="C5965" s="7">
        <f t="shared" si="1073"/>
        <v>0</v>
      </c>
      <c r="D5965" s="7">
        <f t="shared" si="1074"/>
        <v>0</v>
      </c>
      <c r="E5965" s="7" t="e">
        <f>IF('Report DCM'!$H5965="In-Stream Video","Rich Media display banner",IF('Report DCM'!$I5965&gt;'Report DCM'!$J5965,"Standard",VLOOKUP(CONCATENATE(bd_adtype,"_",bd_creativetype),tabela,2,FALSE)))</f>
        <v>#N/A</v>
      </c>
      <c r="F5965" s="7">
        <f t="shared" si="1075"/>
        <v>0</v>
      </c>
      <c r="G5965" s="7">
        <f t="shared" si="1076"/>
        <v>0</v>
      </c>
      <c r="H5965" s="7">
        <f t="shared" si="1077"/>
        <v>0</v>
      </c>
      <c r="I5965" s="7">
        <f t="shared" si="1078"/>
        <v>0</v>
      </c>
      <c r="J5965" s="7">
        <f t="shared" si="1079"/>
        <v>0</v>
      </c>
      <c r="K5965" s="8" t="e">
        <f t="shared" si="1080"/>
        <v>#N/A</v>
      </c>
      <c r="L5965" s="7" t="e">
        <f t="shared" si="1081"/>
        <v>#N/A</v>
      </c>
      <c r="M5965" s="8" t="e">
        <f t="shared" si="1058"/>
        <v>#N/A</v>
      </c>
      <c r="N5965" s="8" t="e">
        <f t="shared" si="1059"/>
        <v>#N/A</v>
      </c>
    </row>
    <row r="5966" spans="1:14" ht="15.75" customHeight="1" x14ac:dyDescent="0.35">
      <c r="A5966" s="7">
        <f t="shared" si="1071"/>
        <v>0</v>
      </c>
      <c r="B5966" s="7">
        <f t="shared" si="1072"/>
        <v>0</v>
      </c>
      <c r="C5966" s="7">
        <f t="shared" si="1073"/>
        <v>0</v>
      </c>
      <c r="D5966" s="7">
        <f t="shared" si="1074"/>
        <v>0</v>
      </c>
      <c r="E5966" s="7" t="e">
        <f>IF('Report DCM'!$H5966="In-Stream Video","Rich Media display banner",IF('Report DCM'!$I5966&gt;'Report DCM'!$J5966,"Standard",VLOOKUP(CONCATENATE(bd_adtype,"_",bd_creativetype),tabela,2,FALSE)))</f>
        <v>#N/A</v>
      </c>
      <c r="F5966" s="7">
        <f t="shared" si="1075"/>
        <v>0</v>
      </c>
      <c r="G5966" s="7">
        <f t="shared" si="1076"/>
        <v>0</v>
      </c>
      <c r="H5966" s="7">
        <f t="shared" si="1077"/>
        <v>0</v>
      </c>
      <c r="I5966" s="7">
        <f t="shared" si="1078"/>
        <v>0</v>
      </c>
      <c r="J5966" s="7">
        <f t="shared" si="1079"/>
        <v>0</v>
      </c>
      <c r="K5966" s="8" t="e">
        <f t="shared" si="1080"/>
        <v>#N/A</v>
      </c>
      <c r="L5966" s="7" t="e">
        <f t="shared" si="1081"/>
        <v>#N/A</v>
      </c>
      <c r="M5966" s="8" t="e">
        <f t="shared" si="1058"/>
        <v>#N/A</v>
      </c>
      <c r="N5966" s="8" t="e">
        <f t="shared" si="1059"/>
        <v>#N/A</v>
      </c>
    </row>
    <row r="5967" spans="1:14" ht="15.75" customHeight="1" x14ac:dyDescent="0.35">
      <c r="A5967" s="7">
        <f t="shared" si="1071"/>
        <v>0</v>
      </c>
      <c r="B5967" s="7">
        <f t="shared" si="1072"/>
        <v>0</v>
      </c>
      <c r="C5967" s="7">
        <f t="shared" si="1073"/>
        <v>0</v>
      </c>
      <c r="D5967" s="7">
        <f t="shared" si="1074"/>
        <v>0</v>
      </c>
      <c r="E5967" s="7" t="e">
        <f>IF('Report DCM'!$H5967="In-Stream Video","Rich Media display banner",IF('Report DCM'!$I5967&gt;'Report DCM'!$J5967,"Standard",VLOOKUP(CONCATENATE(bd_adtype,"_",bd_creativetype),tabela,2,FALSE)))</f>
        <v>#N/A</v>
      </c>
      <c r="F5967" s="7">
        <f t="shared" si="1075"/>
        <v>0</v>
      </c>
      <c r="G5967" s="7">
        <f t="shared" si="1076"/>
        <v>0</v>
      </c>
      <c r="H5967" s="7">
        <f t="shared" si="1077"/>
        <v>0</v>
      </c>
      <c r="I5967" s="7">
        <f t="shared" si="1078"/>
        <v>0</v>
      </c>
      <c r="J5967" s="7">
        <f t="shared" si="1079"/>
        <v>0</v>
      </c>
      <c r="K5967" s="8" t="e">
        <f t="shared" si="1080"/>
        <v>#N/A</v>
      </c>
      <c r="L5967" s="7" t="e">
        <f t="shared" si="1081"/>
        <v>#N/A</v>
      </c>
      <c r="M5967" s="8" t="e">
        <f t="shared" si="1058"/>
        <v>#N/A</v>
      </c>
      <c r="N5967" s="8" t="e">
        <f t="shared" si="1059"/>
        <v>#N/A</v>
      </c>
    </row>
    <row r="5968" spans="1:14" ht="15.75" customHeight="1" x14ac:dyDescent="0.35">
      <c r="A5968" s="7">
        <f t="shared" si="1071"/>
        <v>0</v>
      </c>
      <c r="B5968" s="7">
        <f t="shared" si="1072"/>
        <v>0</v>
      </c>
      <c r="C5968" s="7">
        <f t="shared" si="1073"/>
        <v>0</v>
      </c>
      <c r="D5968" s="7">
        <f t="shared" si="1074"/>
        <v>0</v>
      </c>
      <c r="E5968" s="7" t="e">
        <f>IF('Report DCM'!$H5968="In-Stream Video","Rich Media display banner",IF('Report DCM'!$I5968&gt;'Report DCM'!$J5968,"Standard",VLOOKUP(CONCATENATE(bd_adtype,"_",bd_creativetype),tabela,2,FALSE)))</f>
        <v>#N/A</v>
      </c>
      <c r="F5968" s="7">
        <f t="shared" si="1075"/>
        <v>0</v>
      </c>
      <c r="G5968" s="7">
        <f t="shared" si="1076"/>
        <v>0</v>
      </c>
      <c r="H5968" s="7">
        <f t="shared" si="1077"/>
        <v>0</v>
      </c>
      <c r="I5968" s="7">
        <f t="shared" si="1078"/>
        <v>0</v>
      </c>
      <c r="J5968" s="7">
        <f t="shared" si="1079"/>
        <v>0</v>
      </c>
      <c r="K5968" s="8" t="e">
        <f t="shared" si="1080"/>
        <v>#N/A</v>
      </c>
      <c r="L5968" s="7" t="e">
        <f t="shared" si="1081"/>
        <v>#N/A</v>
      </c>
      <c r="M5968" s="8" t="e">
        <f t="shared" si="1058"/>
        <v>#N/A</v>
      </c>
      <c r="N5968" s="8" t="e">
        <f t="shared" si="1059"/>
        <v>#N/A</v>
      </c>
    </row>
    <row r="5969" spans="1:14" ht="15.75" customHeight="1" x14ac:dyDescent="0.35">
      <c r="A5969" s="7">
        <f t="shared" si="1071"/>
        <v>0</v>
      </c>
      <c r="B5969" s="7">
        <f t="shared" si="1072"/>
        <v>0</v>
      </c>
      <c r="C5969" s="7">
        <f t="shared" si="1073"/>
        <v>0</v>
      </c>
      <c r="D5969" s="7">
        <f t="shared" si="1074"/>
        <v>0</v>
      </c>
      <c r="E5969" s="7" t="e">
        <f>IF('Report DCM'!$H5969="In-Stream Video","Rich Media display banner",IF('Report DCM'!$I5969&gt;'Report DCM'!$J5969,"Standard",VLOOKUP(CONCATENATE(bd_adtype,"_",bd_creativetype),tabela,2,FALSE)))</f>
        <v>#N/A</v>
      </c>
      <c r="F5969" s="7">
        <f t="shared" si="1075"/>
        <v>0</v>
      </c>
      <c r="G5969" s="7">
        <f t="shared" si="1076"/>
        <v>0</v>
      </c>
      <c r="H5969" s="7">
        <f t="shared" si="1077"/>
        <v>0</v>
      </c>
      <c r="I5969" s="7">
        <f t="shared" si="1078"/>
        <v>0</v>
      </c>
      <c r="J5969" s="7">
        <f t="shared" si="1079"/>
        <v>0</v>
      </c>
      <c r="K5969" s="8" t="e">
        <f t="shared" si="1080"/>
        <v>#N/A</v>
      </c>
      <c r="L5969" s="7" t="e">
        <f t="shared" si="1081"/>
        <v>#N/A</v>
      </c>
      <c r="M5969" s="8" t="e">
        <f t="shared" si="1058"/>
        <v>#N/A</v>
      </c>
      <c r="N5969" s="8" t="e">
        <f t="shared" si="1059"/>
        <v>#N/A</v>
      </c>
    </row>
    <row r="5970" spans="1:14" ht="15.75" customHeight="1" x14ac:dyDescent="0.35">
      <c r="A5970" s="7">
        <f t="shared" si="1071"/>
        <v>0</v>
      </c>
      <c r="B5970" s="7">
        <f t="shared" si="1072"/>
        <v>0</v>
      </c>
      <c r="C5970" s="7">
        <f t="shared" si="1073"/>
        <v>0</v>
      </c>
      <c r="D5970" s="7">
        <f t="shared" si="1074"/>
        <v>0</v>
      </c>
      <c r="E5970" s="7" t="e">
        <f>IF('Report DCM'!$H5970="In-Stream Video","Rich Media display banner",IF('Report DCM'!$I5970&gt;'Report DCM'!$J5970,"Standard",VLOOKUP(CONCATENATE(bd_adtype,"_",bd_creativetype),tabela,2,FALSE)))</f>
        <v>#N/A</v>
      </c>
      <c r="F5970" s="7">
        <f t="shared" si="1075"/>
        <v>0</v>
      </c>
      <c r="G5970" s="7">
        <f t="shared" si="1076"/>
        <v>0</v>
      </c>
      <c r="H5970" s="7">
        <f t="shared" si="1077"/>
        <v>0</v>
      </c>
      <c r="I5970" s="7">
        <f t="shared" si="1078"/>
        <v>0</v>
      </c>
      <c r="J5970" s="7">
        <f t="shared" si="1079"/>
        <v>0</v>
      </c>
      <c r="K5970" s="8" t="e">
        <f t="shared" si="1080"/>
        <v>#N/A</v>
      </c>
      <c r="L5970" s="7" t="e">
        <f t="shared" si="1081"/>
        <v>#N/A</v>
      </c>
      <c r="M5970" s="8" t="e">
        <f t="shared" si="1058"/>
        <v>#N/A</v>
      </c>
      <c r="N5970" s="8" t="e">
        <f t="shared" si="1059"/>
        <v>#N/A</v>
      </c>
    </row>
    <row r="5971" spans="1:14" ht="15.75" customHeight="1" x14ac:dyDescent="0.35">
      <c r="A5971" s="7">
        <f t="shared" si="1071"/>
        <v>0</v>
      </c>
      <c r="B5971" s="7">
        <f t="shared" si="1072"/>
        <v>0</v>
      </c>
      <c r="C5971" s="7">
        <f t="shared" si="1073"/>
        <v>0</v>
      </c>
      <c r="D5971" s="7">
        <f t="shared" si="1074"/>
        <v>0</v>
      </c>
      <c r="E5971" s="7" t="e">
        <f>IF('Report DCM'!$H5971="In-Stream Video","Rich Media display banner",IF('Report DCM'!$I5971&gt;'Report DCM'!$J5971,"Standard",VLOOKUP(CONCATENATE(bd_adtype,"_",bd_creativetype),tabela,2,FALSE)))</f>
        <v>#N/A</v>
      </c>
      <c r="F5971" s="7">
        <f t="shared" si="1075"/>
        <v>0</v>
      </c>
      <c r="G5971" s="7">
        <f t="shared" si="1076"/>
        <v>0</v>
      </c>
      <c r="H5971" s="7">
        <f t="shared" si="1077"/>
        <v>0</v>
      </c>
      <c r="I5971" s="7">
        <f t="shared" si="1078"/>
        <v>0</v>
      </c>
      <c r="J5971" s="7">
        <f t="shared" si="1079"/>
        <v>0</v>
      </c>
      <c r="K5971" s="8" t="e">
        <f t="shared" si="1080"/>
        <v>#N/A</v>
      </c>
      <c r="L5971" s="7" t="e">
        <f t="shared" si="1081"/>
        <v>#N/A</v>
      </c>
      <c r="M5971" s="8" t="e">
        <f t="shared" si="1058"/>
        <v>#N/A</v>
      </c>
      <c r="N5971" s="8" t="e">
        <f t="shared" si="1059"/>
        <v>#N/A</v>
      </c>
    </row>
    <row r="5972" spans="1:14" ht="15.75" customHeight="1" x14ac:dyDescent="0.35">
      <c r="A5972" s="7">
        <f t="shared" si="1071"/>
        <v>0</v>
      </c>
      <c r="B5972" s="7">
        <f t="shared" si="1072"/>
        <v>0</v>
      </c>
      <c r="C5972" s="7">
        <f t="shared" si="1073"/>
        <v>0</v>
      </c>
      <c r="D5972" s="7">
        <f t="shared" si="1074"/>
        <v>0</v>
      </c>
      <c r="E5972" s="7" t="e">
        <f>IF('Report DCM'!$H5972="In-Stream Video","Rich Media display banner",IF('Report DCM'!$I5972&gt;'Report DCM'!$J5972,"Standard",VLOOKUP(CONCATENATE(bd_adtype,"_",bd_creativetype),tabela,2,FALSE)))</f>
        <v>#N/A</v>
      </c>
      <c r="F5972" s="7">
        <f t="shared" si="1075"/>
        <v>0</v>
      </c>
      <c r="G5972" s="7">
        <f t="shared" si="1076"/>
        <v>0</v>
      </c>
      <c r="H5972" s="7">
        <f t="shared" si="1077"/>
        <v>0</v>
      </c>
      <c r="I5972" s="7">
        <f t="shared" si="1078"/>
        <v>0</v>
      </c>
      <c r="J5972" s="7">
        <f t="shared" si="1079"/>
        <v>0</v>
      </c>
      <c r="K5972" s="8" t="e">
        <f t="shared" si="1080"/>
        <v>#N/A</v>
      </c>
      <c r="L5972" s="7" t="e">
        <f t="shared" si="1081"/>
        <v>#N/A</v>
      </c>
      <c r="M5972" s="8" t="e">
        <f t="shared" si="1058"/>
        <v>#N/A</v>
      </c>
      <c r="N5972" s="8" t="e">
        <f t="shared" si="1059"/>
        <v>#N/A</v>
      </c>
    </row>
    <row r="5973" spans="1:14" ht="15.75" customHeight="1" x14ac:dyDescent="0.35">
      <c r="A5973" s="7">
        <f t="shared" si="1071"/>
        <v>0</v>
      </c>
      <c r="B5973" s="7">
        <f t="shared" si="1072"/>
        <v>0</v>
      </c>
      <c r="C5973" s="7">
        <f t="shared" si="1073"/>
        <v>0</v>
      </c>
      <c r="D5973" s="7">
        <f t="shared" si="1074"/>
        <v>0</v>
      </c>
      <c r="E5973" s="7" t="e">
        <f>IF('Report DCM'!$H5973="In-Stream Video","Rich Media display banner",IF('Report DCM'!$I5973&gt;'Report DCM'!$J5973,"Standard",VLOOKUP(CONCATENATE(bd_adtype,"_",bd_creativetype),tabela,2,FALSE)))</f>
        <v>#N/A</v>
      </c>
      <c r="F5973" s="7">
        <f t="shared" si="1075"/>
        <v>0</v>
      </c>
      <c r="G5973" s="7">
        <f t="shared" si="1076"/>
        <v>0</v>
      </c>
      <c r="H5973" s="7">
        <f t="shared" si="1077"/>
        <v>0</v>
      </c>
      <c r="I5973" s="7">
        <f t="shared" si="1078"/>
        <v>0</v>
      </c>
      <c r="J5973" s="7">
        <f t="shared" si="1079"/>
        <v>0</v>
      </c>
      <c r="K5973" s="8" t="e">
        <f t="shared" si="1080"/>
        <v>#N/A</v>
      </c>
      <c r="L5973" s="7" t="e">
        <f t="shared" si="1081"/>
        <v>#N/A</v>
      </c>
      <c r="M5973" s="8" t="e">
        <f t="shared" si="1058"/>
        <v>#N/A</v>
      </c>
      <c r="N5973" s="8" t="e">
        <f t="shared" si="1059"/>
        <v>#N/A</v>
      </c>
    </row>
    <row r="5974" spans="1:14" ht="15.75" customHeight="1" x14ac:dyDescent="0.35">
      <c r="A5974" s="7">
        <f t="shared" si="1071"/>
        <v>0</v>
      </c>
      <c r="B5974" s="7">
        <f t="shared" si="1072"/>
        <v>0</v>
      </c>
      <c r="C5974" s="7">
        <f t="shared" si="1073"/>
        <v>0</v>
      </c>
      <c r="D5974" s="7">
        <f t="shared" si="1074"/>
        <v>0</v>
      </c>
      <c r="E5974" s="7" t="e">
        <f>IF('Report DCM'!$H5974="In-Stream Video","Rich Media display banner",IF('Report DCM'!$I5974&gt;'Report DCM'!$J5974,"Standard",VLOOKUP(CONCATENATE(bd_adtype,"_",bd_creativetype),tabela,2,FALSE)))</f>
        <v>#N/A</v>
      </c>
      <c r="F5974" s="7">
        <f t="shared" si="1075"/>
        <v>0</v>
      </c>
      <c r="G5974" s="7">
        <f t="shared" si="1076"/>
        <v>0</v>
      </c>
      <c r="H5974" s="7">
        <f t="shared" si="1077"/>
        <v>0</v>
      </c>
      <c r="I5974" s="7">
        <f t="shared" si="1078"/>
        <v>0</v>
      </c>
      <c r="J5974" s="7">
        <f t="shared" si="1079"/>
        <v>0</v>
      </c>
      <c r="K5974" s="8" t="e">
        <f t="shared" si="1080"/>
        <v>#N/A</v>
      </c>
      <c r="L5974" s="7" t="e">
        <f t="shared" si="1081"/>
        <v>#N/A</v>
      </c>
      <c r="M5974" s="8" t="e">
        <f t="shared" si="1058"/>
        <v>#N/A</v>
      </c>
      <c r="N5974" s="8" t="e">
        <f t="shared" si="1059"/>
        <v>#N/A</v>
      </c>
    </row>
    <row r="5975" spans="1:14" ht="15.75" customHeight="1" x14ac:dyDescent="0.35">
      <c r="A5975" s="7">
        <f t="shared" si="1071"/>
        <v>0</v>
      </c>
      <c r="B5975" s="7">
        <f t="shared" si="1072"/>
        <v>0</v>
      </c>
      <c r="C5975" s="7">
        <f t="shared" si="1073"/>
        <v>0</v>
      </c>
      <c r="D5975" s="7">
        <f t="shared" si="1074"/>
        <v>0</v>
      </c>
      <c r="E5975" s="7" t="e">
        <f>IF('Report DCM'!$H5975="In-Stream Video","Rich Media display banner",IF('Report DCM'!$I5975&gt;'Report DCM'!$J5975,"Standard",VLOOKUP(CONCATENATE(bd_adtype,"_",bd_creativetype),tabela,2,FALSE)))</f>
        <v>#N/A</v>
      </c>
      <c r="F5975" s="7">
        <f t="shared" si="1075"/>
        <v>0</v>
      </c>
      <c r="G5975" s="7">
        <f t="shared" si="1076"/>
        <v>0</v>
      </c>
      <c r="H5975" s="7">
        <f t="shared" si="1077"/>
        <v>0</v>
      </c>
      <c r="I5975" s="7">
        <f t="shared" si="1078"/>
        <v>0</v>
      </c>
      <c r="J5975" s="7">
        <f t="shared" si="1079"/>
        <v>0</v>
      </c>
      <c r="K5975" s="8" t="e">
        <f t="shared" si="1080"/>
        <v>#N/A</v>
      </c>
      <c r="L5975" s="7" t="e">
        <f t="shared" si="1081"/>
        <v>#N/A</v>
      </c>
      <c r="M5975" s="8" t="e">
        <f t="shared" si="1058"/>
        <v>#N/A</v>
      </c>
      <c r="N5975" s="8" t="e">
        <f t="shared" si="1059"/>
        <v>#N/A</v>
      </c>
    </row>
    <row r="5976" spans="1:14" ht="15.75" customHeight="1" x14ac:dyDescent="0.35">
      <c r="A5976" s="7">
        <f t="shared" si="1071"/>
        <v>0</v>
      </c>
      <c r="B5976" s="7">
        <f t="shared" si="1072"/>
        <v>0</v>
      </c>
      <c r="C5976" s="7">
        <f t="shared" si="1073"/>
        <v>0</v>
      </c>
      <c r="D5976" s="7">
        <f t="shared" si="1074"/>
        <v>0</v>
      </c>
      <c r="E5976" s="7" t="e">
        <f>IF('Report DCM'!$H5976="In-Stream Video","Rich Media display banner",IF('Report DCM'!$I5976&gt;'Report DCM'!$J5976,"Standard",VLOOKUP(CONCATENATE(bd_adtype,"_",bd_creativetype),tabela,2,FALSE)))</f>
        <v>#N/A</v>
      </c>
      <c r="F5976" s="7">
        <f t="shared" si="1075"/>
        <v>0</v>
      </c>
      <c r="G5976" s="7">
        <f t="shared" si="1076"/>
        <v>0</v>
      </c>
      <c r="H5976" s="7">
        <f t="shared" si="1077"/>
        <v>0</v>
      </c>
      <c r="I5976" s="7">
        <f t="shared" si="1078"/>
        <v>0</v>
      </c>
      <c r="J5976" s="7">
        <f t="shared" si="1079"/>
        <v>0</v>
      </c>
      <c r="K5976" s="8" t="e">
        <f t="shared" si="1080"/>
        <v>#N/A</v>
      </c>
      <c r="L5976" s="7" t="e">
        <f t="shared" si="1081"/>
        <v>#N/A</v>
      </c>
      <c r="M5976" s="8" t="e">
        <f t="shared" si="1058"/>
        <v>#N/A</v>
      </c>
      <c r="N5976" s="8" t="e">
        <f t="shared" si="1059"/>
        <v>#N/A</v>
      </c>
    </row>
    <row r="5977" spans="1:14" ht="15.75" customHeight="1" x14ac:dyDescent="0.35">
      <c r="A5977" s="7">
        <f t="shared" si="1071"/>
        <v>0</v>
      </c>
      <c r="B5977" s="7">
        <f t="shared" si="1072"/>
        <v>0</v>
      </c>
      <c r="C5977" s="7">
        <f t="shared" si="1073"/>
        <v>0</v>
      </c>
      <c r="D5977" s="7">
        <f t="shared" si="1074"/>
        <v>0</v>
      </c>
      <c r="E5977" s="7" t="e">
        <f>IF('Report DCM'!$H5977="In-Stream Video","Rich Media display banner",IF('Report DCM'!$I5977&gt;'Report DCM'!$J5977,"Standard",VLOOKUP(CONCATENATE(bd_adtype,"_",bd_creativetype),tabela,2,FALSE)))</f>
        <v>#N/A</v>
      </c>
      <c r="F5977" s="7">
        <f t="shared" si="1075"/>
        <v>0</v>
      </c>
      <c r="G5977" s="7">
        <f t="shared" si="1076"/>
        <v>0</v>
      </c>
      <c r="H5977" s="7">
        <f t="shared" si="1077"/>
        <v>0</v>
      </c>
      <c r="I5977" s="7">
        <f t="shared" si="1078"/>
        <v>0</v>
      </c>
      <c r="J5977" s="7">
        <f t="shared" si="1079"/>
        <v>0</v>
      </c>
      <c r="K5977" s="8" t="e">
        <f t="shared" si="1080"/>
        <v>#N/A</v>
      </c>
      <c r="L5977" s="7" t="e">
        <f t="shared" si="1081"/>
        <v>#N/A</v>
      </c>
      <c r="M5977" s="8" t="e">
        <f t="shared" si="1058"/>
        <v>#N/A</v>
      </c>
      <c r="N5977" s="8" t="e">
        <f t="shared" si="1059"/>
        <v>#N/A</v>
      </c>
    </row>
    <row r="5978" spans="1:14" ht="15.75" customHeight="1" x14ac:dyDescent="0.35">
      <c r="A5978" s="7">
        <f t="shared" si="1071"/>
        <v>0</v>
      </c>
      <c r="B5978" s="7">
        <f t="shared" si="1072"/>
        <v>0</v>
      </c>
      <c r="C5978" s="7">
        <f t="shared" si="1073"/>
        <v>0</v>
      </c>
      <c r="D5978" s="7">
        <f t="shared" si="1074"/>
        <v>0</v>
      </c>
      <c r="E5978" s="7" t="e">
        <f>IF('Report DCM'!$H5978="In-Stream Video","Rich Media display banner",IF('Report DCM'!$I5978&gt;'Report DCM'!$J5978,"Standard",VLOOKUP(CONCATENATE(bd_adtype,"_",bd_creativetype),tabela,2,FALSE)))</f>
        <v>#N/A</v>
      </c>
      <c r="F5978" s="7">
        <f t="shared" si="1075"/>
        <v>0</v>
      </c>
      <c r="G5978" s="7">
        <f t="shared" si="1076"/>
        <v>0</v>
      </c>
      <c r="H5978" s="7">
        <f t="shared" si="1077"/>
        <v>0</v>
      </c>
      <c r="I5978" s="7">
        <f t="shared" si="1078"/>
        <v>0</v>
      </c>
      <c r="J5978" s="7">
        <f t="shared" si="1079"/>
        <v>0</v>
      </c>
      <c r="K5978" s="8" t="e">
        <f t="shared" si="1080"/>
        <v>#N/A</v>
      </c>
      <c r="L5978" s="7" t="e">
        <f t="shared" si="1081"/>
        <v>#N/A</v>
      </c>
      <c r="M5978" s="8" t="e">
        <f t="shared" si="1058"/>
        <v>#N/A</v>
      </c>
      <c r="N5978" s="8" t="e">
        <f t="shared" si="1059"/>
        <v>#N/A</v>
      </c>
    </row>
    <row r="5979" spans="1:14" ht="15.75" customHeight="1" x14ac:dyDescent="0.35">
      <c r="A5979" s="7">
        <f t="shared" si="1071"/>
        <v>0</v>
      </c>
      <c r="B5979" s="7">
        <f t="shared" si="1072"/>
        <v>0</v>
      </c>
      <c r="C5979" s="7">
        <f t="shared" si="1073"/>
        <v>0</v>
      </c>
      <c r="D5979" s="7">
        <f t="shared" si="1074"/>
        <v>0</v>
      </c>
      <c r="E5979" s="7" t="e">
        <f>IF('Report DCM'!$H5979="In-Stream Video","Rich Media display banner",IF('Report DCM'!$I5979&gt;'Report DCM'!$J5979,"Standard",VLOOKUP(CONCATENATE(bd_adtype,"_",bd_creativetype),tabela,2,FALSE)))</f>
        <v>#N/A</v>
      </c>
      <c r="F5979" s="7">
        <f t="shared" si="1075"/>
        <v>0</v>
      </c>
      <c r="G5979" s="7">
        <f t="shared" si="1076"/>
        <v>0</v>
      </c>
      <c r="H5979" s="7">
        <f t="shared" si="1077"/>
        <v>0</v>
      </c>
      <c r="I5979" s="7">
        <f t="shared" si="1078"/>
        <v>0</v>
      </c>
      <c r="J5979" s="7">
        <f t="shared" si="1079"/>
        <v>0</v>
      </c>
      <c r="K5979" s="8" t="e">
        <f t="shared" si="1080"/>
        <v>#N/A</v>
      </c>
      <c r="L5979" s="7" t="e">
        <f t="shared" si="1081"/>
        <v>#N/A</v>
      </c>
      <c r="M5979" s="8" t="e">
        <f t="shared" si="1058"/>
        <v>#N/A</v>
      </c>
      <c r="N5979" s="8" t="e">
        <f t="shared" si="1059"/>
        <v>#N/A</v>
      </c>
    </row>
    <row r="5980" spans="1:14" ht="15.75" customHeight="1" x14ac:dyDescent="0.35">
      <c r="A5980" s="7">
        <f t="shared" si="1071"/>
        <v>0</v>
      </c>
      <c r="B5980" s="7">
        <f t="shared" si="1072"/>
        <v>0</v>
      </c>
      <c r="C5980" s="7">
        <f t="shared" si="1073"/>
        <v>0</v>
      </c>
      <c r="D5980" s="7">
        <f t="shared" si="1074"/>
        <v>0</v>
      </c>
      <c r="E5980" s="7" t="e">
        <f>IF('Report DCM'!$H5980="In-Stream Video","Rich Media display banner",IF('Report DCM'!$I5980&gt;'Report DCM'!$J5980,"Standard",VLOOKUP(CONCATENATE(bd_adtype,"_",bd_creativetype),tabela,2,FALSE)))</f>
        <v>#N/A</v>
      </c>
      <c r="F5980" s="7">
        <f t="shared" si="1075"/>
        <v>0</v>
      </c>
      <c r="G5980" s="7">
        <f t="shared" si="1076"/>
        <v>0</v>
      </c>
      <c r="H5980" s="7">
        <f t="shared" si="1077"/>
        <v>0</v>
      </c>
      <c r="I5980" s="7">
        <f t="shared" si="1078"/>
        <v>0</v>
      </c>
      <c r="J5980" s="7">
        <f t="shared" si="1079"/>
        <v>0</v>
      </c>
      <c r="K5980" s="8" t="e">
        <f t="shared" si="1080"/>
        <v>#N/A</v>
      </c>
      <c r="L5980" s="7" t="e">
        <f t="shared" si="1081"/>
        <v>#N/A</v>
      </c>
      <c r="M5980" s="8" t="e">
        <f t="shared" si="1058"/>
        <v>#N/A</v>
      </c>
      <c r="N5980" s="8" t="e">
        <f t="shared" si="1059"/>
        <v>#N/A</v>
      </c>
    </row>
    <row r="5981" spans="1:14" ht="15.75" customHeight="1" x14ac:dyDescent="0.35">
      <c r="A5981" s="7">
        <f t="shared" si="1071"/>
        <v>0</v>
      </c>
      <c r="B5981" s="7">
        <f t="shared" si="1072"/>
        <v>0</v>
      </c>
      <c r="C5981" s="7">
        <f t="shared" si="1073"/>
        <v>0</v>
      </c>
      <c r="D5981" s="7">
        <f t="shared" si="1074"/>
        <v>0</v>
      </c>
      <c r="E5981" s="7" t="e">
        <f>IF('Report DCM'!$H5981="In-Stream Video","Rich Media display banner",IF('Report DCM'!$I5981&gt;'Report DCM'!$J5981,"Standard",VLOOKUP(CONCATENATE(bd_adtype,"_",bd_creativetype),tabela,2,FALSE)))</f>
        <v>#N/A</v>
      </c>
      <c r="F5981" s="7">
        <f t="shared" si="1075"/>
        <v>0</v>
      </c>
      <c r="G5981" s="7">
        <f t="shared" si="1076"/>
        <v>0</v>
      </c>
      <c r="H5981" s="7">
        <f t="shared" si="1077"/>
        <v>0</v>
      </c>
      <c r="I5981" s="7">
        <f t="shared" si="1078"/>
        <v>0</v>
      </c>
      <c r="J5981" s="7">
        <f t="shared" si="1079"/>
        <v>0</v>
      </c>
      <c r="K5981" s="8" t="e">
        <f t="shared" si="1080"/>
        <v>#N/A</v>
      </c>
      <c r="L5981" s="7" t="e">
        <f t="shared" si="1081"/>
        <v>#N/A</v>
      </c>
      <c r="M5981" s="8" t="e">
        <f t="shared" si="1058"/>
        <v>#N/A</v>
      </c>
      <c r="N5981" s="8" t="e">
        <f t="shared" si="1059"/>
        <v>#N/A</v>
      </c>
    </row>
    <row r="5982" spans="1:14" ht="15.75" customHeight="1" x14ac:dyDescent="0.35">
      <c r="A5982" s="7">
        <f t="shared" si="1071"/>
        <v>0</v>
      </c>
      <c r="B5982" s="7">
        <f t="shared" si="1072"/>
        <v>0</v>
      </c>
      <c r="C5982" s="7">
        <f t="shared" si="1073"/>
        <v>0</v>
      </c>
      <c r="D5982" s="7">
        <f t="shared" si="1074"/>
        <v>0</v>
      </c>
      <c r="E5982" s="7" t="e">
        <f>IF('Report DCM'!$H5982="In-Stream Video","Rich Media display banner",IF('Report DCM'!$I5982&gt;'Report DCM'!$J5982,"Standard",VLOOKUP(CONCATENATE(bd_adtype,"_",bd_creativetype),tabela,2,FALSE)))</f>
        <v>#N/A</v>
      </c>
      <c r="F5982" s="7">
        <f t="shared" si="1075"/>
        <v>0</v>
      </c>
      <c r="G5982" s="7">
        <f t="shared" si="1076"/>
        <v>0</v>
      </c>
      <c r="H5982" s="7">
        <f t="shared" si="1077"/>
        <v>0</v>
      </c>
      <c r="I5982" s="7">
        <f t="shared" si="1078"/>
        <v>0</v>
      </c>
      <c r="J5982" s="7">
        <f t="shared" si="1079"/>
        <v>0</v>
      </c>
      <c r="K5982" s="8" t="e">
        <f t="shared" si="1080"/>
        <v>#N/A</v>
      </c>
      <c r="L5982" s="7" t="e">
        <f t="shared" si="1081"/>
        <v>#N/A</v>
      </c>
      <c r="M5982" s="8" t="e">
        <f t="shared" si="1058"/>
        <v>#N/A</v>
      </c>
      <c r="N5982" s="8" t="e">
        <f t="shared" si="1059"/>
        <v>#N/A</v>
      </c>
    </row>
    <row r="5983" spans="1:14" ht="15.75" customHeight="1" x14ac:dyDescent="0.35">
      <c r="A5983" s="7">
        <f t="shared" si="1071"/>
        <v>0</v>
      </c>
      <c r="B5983" s="7">
        <f t="shared" si="1072"/>
        <v>0</v>
      </c>
      <c r="C5983" s="7">
        <f t="shared" si="1073"/>
        <v>0</v>
      </c>
      <c r="D5983" s="7">
        <f t="shared" si="1074"/>
        <v>0</v>
      </c>
      <c r="E5983" s="7" t="e">
        <f>IF('Report DCM'!$H5983="In-Stream Video","Rich Media display banner",IF('Report DCM'!$I5983&gt;'Report DCM'!$J5983,"Standard",VLOOKUP(CONCATENATE(bd_adtype,"_",bd_creativetype),tabela,2,FALSE)))</f>
        <v>#N/A</v>
      </c>
      <c r="F5983" s="7">
        <f t="shared" si="1075"/>
        <v>0</v>
      </c>
      <c r="G5983" s="7">
        <f t="shared" si="1076"/>
        <v>0</v>
      </c>
      <c r="H5983" s="7">
        <f t="shared" si="1077"/>
        <v>0</v>
      </c>
      <c r="I5983" s="7">
        <f t="shared" si="1078"/>
        <v>0</v>
      </c>
      <c r="J5983" s="7">
        <f t="shared" si="1079"/>
        <v>0</v>
      </c>
      <c r="K5983" s="8" t="e">
        <f t="shared" si="1080"/>
        <v>#N/A</v>
      </c>
      <c r="L5983" s="7" t="e">
        <f t="shared" si="1081"/>
        <v>#N/A</v>
      </c>
      <c r="M5983" s="8" t="e">
        <f t="shared" si="1058"/>
        <v>#N/A</v>
      </c>
      <c r="N5983" s="8" t="e">
        <f t="shared" si="1059"/>
        <v>#N/A</v>
      </c>
    </row>
    <row r="5984" spans="1:14" ht="15.75" customHeight="1" x14ac:dyDescent="0.35">
      <c r="A5984" s="7">
        <f t="shared" si="1071"/>
        <v>0</v>
      </c>
      <c r="B5984" s="7">
        <f t="shared" si="1072"/>
        <v>0</v>
      </c>
      <c r="C5984" s="7">
        <f t="shared" si="1073"/>
        <v>0</v>
      </c>
      <c r="D5984" s="7">
        <f t="shared" si="1074"/>
        <v>0</v>
      </c>
      <c r="E5984" s="7" t="e">
        <f>IF('Report DCM'!$H5984="In-Stream Video","Rich Media display banner",IF('Report DCM'!$I5984&gt;'Report DCM'!$J5984,"Standard",VLOOKUP(CONCATENATE(bd_adtype,"_",bd_creativetype),tabela,2,FALSE)))</f>
        <v>#N/A</v>
      </c>
      <c r="F5984" s="7">
        <f t="shared" si="1075"/>
        <v>0</v>
      </c>
      <c r="G5984" s="7">
        <f t="shared" si="1076"/>
        <v>0</v>
      </c>
      <c r="H5984" s="7">
        <f t="shared" si="1077"/>
        <v>0</v>
      </c>
      <c r="I5984" s="7">
        <f t="shared" si="1078"/>
        <v>0</v>
      </c>
      <c r="J5984" s="7">
        <f t="shared" si="1079"/>
        <v>0</v>
      </c>
      <c r="K5984" s="8" t="e">
        <f t="shared" si="1080"/>
        <v>#N/A</v>
      </c>
      <c r="L5984" s="7" t="e">
        <f t="shared" si="1081"/>
        <v>#N/A</v>
      </c>
      <c r="M5984" s="8" t="e">
        <f t="shared" si="1058"/>
        <v>#N/A</v>
      </c>
      <c r="N5984" s="8" t="e">
        <f t="shared" si="1059"/>
        <v>#N/A</v>
      </c>
    </row>
    <row r="5985" spans="1:14" ht="15.75" customHeight="1" x14ac:dyDescent="0.35">
      <c r="A5985" s="7">
        <f t="shared" si="1071"/>
        <v>0</v>
      </c>
      <c r="B5985" s="7">
        <f t="shared" si="1072"/>
        <v>0</v>
      </c>
      <c r="C5985" s="7">
        <f t="shared" si="1073"/>
        <v>0</v>
      </c>
      <c r="D5985" s="7">
        <f t="shared" si="1074"/>
        <v>0</v>
      </c>
      <c r="E5985" s="7" t="e">
        <f>IF('Report DCM'!$H5985="In-Stream Video","Rich Media display banner",IF('Report DCM'!$I5985&gt;'Report DCM'!$J5985,"Standard",VLOOKUP(CONCATENATE(bd_adtype,"_",bd_creativetype),tabela,2,FALSE)))</f>
        <v>#N/A</v>
      </c>
      <c r="F5985" s="7">
        <f t="shared" si="1075"/>
        <v>0</v>
      </c>
      <c r="G5985" s="7">
        <f t="shared" si="1076"/>
        <v>0</v>
      </c>
      <c r="H5985" s="7">
        <f t="shared" si="1077"/>
        <v>0</v>
      </c>
      <c r="I5985" s="7">
        <f t="shared" si="1078"/>
        <v>0</v>
      </c>
      <c r="J5985" s="7">
        <f t="shared" si="1079"/>
        <v>0</v>
      </c>
      <c r="K5985" s="8" t="e">
        <f t="shared" si="1080"/>
        <v>#N/A</v>
      </c>
      <c r="L5985" s="7" t="e">
        <f t="shared" si="1081"/>
        <v>#N/A</v>
      </c>
      <c r="M5985" s="8" t="e">
        <f t="shared" si="1058"/>
        <v>#N/A</v>
      </c>
      <c r="N5985" s="8" t="e">
        <f t="shared" si="1059"/>
        <v>#N/A</v>
      </c>
    </row>
    <row r="5986" spans="1:14" ht="15.75" customHeight="1" x14ac:dyDescent="0.35">
      <c r="A5986" s="7">
        <f t="shared" si="1071"/>
        <v>0</v>
      </c>
      <c r="B5986" s="7">
        <f t="shared" si="1072"/>
        <v>0</v>
      </c>
      <c r="C5986" s="7">
        <f t="shared" si="1073"/>
        <v>0</v>
      </c>
      <c r="D5986" s="7">
        <f t="shared" si="1074"/>
        <v>0</v>
      </c>
      <c r="E5986" s="7" t="e">
        <f>IF('Report DCM'!$H5986="In-Stream Video","Rich Media display banner",IF('Report DCM'!$I5986&gt;'Report DCM'!$J5986,"Standard",VLOOKUP(CONCATENATE(bd_adtype,"_",bd_creativetype),tabela,2,FALSE)))</f>
        <v>#N/A</v>
      </c>
      <c r="F5986" s="7">
        <f t="shared" si="1075"/>
        <v>0</v>
      </c>
      <c r="G5986" s="7">
        <f t="shared" si="1076"/>
        <v>0</v>
      </c>
      <c r="H5986" s="7">
        <f t="shared" si="1077"/>
        <v>0</v>
      </c>
      <c r="I5986" s="7">
        <f t="shared" si="1078"/>
        <v>0</v>
      </c>
      <c r="J5986" s="7">
        <f t="shared" si="1079"/>
        <v>0</v>
      </c>
      <c r="K5986" s="8" t="e">
        <f t="shared" si="1080"/>
        <v>#N/A</v>
      </c>
      <c r="L5986" s="7" t="e">
        <f t="shared" si="1081"/>
        <v>#N/A</v>
      </c>
      <c r="M5986" s="8" t="e">
        <f t="shared" si="1058"/>
        <v>#N/A</v>
      </c>
      <c r="N5986" s="8" t="e">
        <f t="shared" si="1059"/>
        <v>#N/A</v>
      </c>
    </row>
    <row r="5987" spans="1:14" ht="15.75" customHeight="1" x14ac:dyDescent="0.35">
      <c r="A5987" s="7">
        <f t="shared" si="1071"/>
        <v>0</v>
      </c>
      <c r="B5987" s="7">
        <f t="shared" si="1072"/>
        <v>0</v>
      </c>
      <c r="C5987" s="7">
        <f t="shared" si="1073"/>
        <v>0</v>
      </c>
      <c r="D5987" s="7">
        <f t="shared" si="1074"/>
        <v>0</v>
      </c>
      <c r="E5987" s="7" t="e">
        <f>IF('Report DCM'!$H5987="In-Stream Video","Rich Media display banner",IF('Report DCM'!$I5987&gt;'Report DCM'!$J5987,"Standard",VLOOKUP(CONCATENATE(bd_adtype,"_",bd_creativetype),tabela,2,FALSE)))</f>
        <v>#N/A</v>
      </c>
      <c r="F5987" s="7">
        <f t="shared" si="1075"/>
        <v>0</v>
      </c>
      <c r="G5987" s="7">
        <f t="shared" si="1076"/>
        <v>0</v>
      </c>
      <c r="H5987" s="7">
        <f t="shared" si="1077"/>
        <v>0</v>
      </c>
      <c r="I5987" s="7">
        <f t="shared" si="1078"/>
        <v>0</v>
      </c>
      <c r="J5987" s="7">
        <f t="shared" si="1079"/>
        <v>0</v>
      </c>
      <c r="K5987" s="8" t="e">
        <f t="shared" si="1080"/>
        <v>#N/A</v>
      </c>
      <c r="L5987" s="7" t="e">
        <f t="shared" si="1081"/>
        <v>#N/A</v>
      </c>
      <c r="M5987" s="8" t="e">
        <f t="shared" si="1058"/>
        <v>#N/A</v>
      </c>
      <c r="N5987" s="8" t="e">
        <f t="shared" si="1059"/>
        <v>#N/A</v>
      </c>
    </row>
    <row r="5988" spans="1:14" ht="15.75" customHeight="1" x14ac:dyDescent="0.35">
      <c r="A5988" s="7">
        <f t="shared" si="1071"/>
        <v>0</v>
      </c>
      <c r="B5988" s="7">
        <f t="shared" si="1072"/>
        <v>0</v>
      </c>
      <c r="C5988" s="7">
        <f t="shared" si="1073"/>
        <v>0</v>
      </c>
      <c r="D5988" s="7">
        <f t="shared" si="1074"/>
        <v>0</v>
      </c>
      <c r="E5988" s="7" t="e">
        <f>IF('Report DCM'!$H5988="In-Stream Video","Rich Media display banner",IF('Report DCM'!$I5988&gt;'Report DCM'!$J5988,"Standard",VLOOKUP(CONCATENATE(bd_adtype,"_",bd_creativetype),tabela,2,FALSE)))</f>
        <v>#N/A</v>
      </c>
      <c r="F5988" s="7">
        <f t="shared" si="1075"/>
        <v>0</v>
      </c>
      <c r="G5988" s="7">
        <f t="shared" si="1076"/>
        <v>0</v>
      </c>
      <c r="H5988" s="7">
        <f t="shared" si="1077"/>
        <v>0</v>
      </c>
      <c r="I5988" s="7">
        <f t="shared" si="1078"/>
        <v>0</v>
      </c>
      <c r="J5988" s="7">
        <f t="shared" si="1079"/>
        <v>0</v>
      </c>
      <c r="K5988" s="8" t="e">
        <f t="shared" si="1080"/>
        <v>#N/A</v>
      </c>
      <c r="L5988" s="7" t="e">
        <f t="shared" si="1081"/>
        <v>#N/A</v>
      </c>
      <c r="M5988" s="8" t="e">
        <f t="shared" si="1058"/>
        <v>#N/A</v>
      </c>
      <c r="N5988" s="8" t="e">
        <f t="shared" si="1059"/>
        <v>#N/A</v>
      </c>
    </row>
    <row r="5989" spans="1:14" ht="15.75" customHeight="1" x14ac:dyDescent="0.35">
      <c r="A5989" s="7">
        <f t="shared" si="1071"/>
        <v>0</v>
      </c>
      <c r="B5989" s="7">
        <f t="shared" si="1072"/>
        <v>0</v>
      </c>
      <c r="C5989" s="7">
        <f t="shared" si="1073"/>
        <v>0</v>
      </c>
      <c r="D5989" s="7">
        <f t="shared" si="1074"/>
        <v>0</v>
      </c>
      <c r="E5989" s="7" t="e">
        <f>IF('Report DCM'!$H5989="In-Stream Video","Rich Media display banner",IF('Report DCM'!$I5989&gt;'Report DCM'!$J5989,"Standard",VLOOKUP(CONCATENATE(bd_adtype,"_",bd_creativetype),tabela,2,FALSE)))</f>
        <v>#N/A</v>
      </c>
      <c r="F5989" s="7">
        <f t="shared" si="1075"/>
        <v>0</v>
      </c>
      <c r="G5989" s="7">
        <f t="shared" si="1076"/>
        <v>0</v>
      </c>
      <c r="H5989" s="7">
        <f t="shared" si="1077"/>
        <v>0</v>
      </c>
      <c r="I5989" s="7">
        <f t="shared" si="1078"/>
        <v>0</v>
      </c>
      <c r="J5989" s="7">
        <f t="shared" si="1079"/>
        <v>0</v>
      </c>
      <c r="K5989" s="8" t="e">
        <f t="shared" si="1080"/>
        <v>#N/A</v>
      </c>
      <c r="L5989" s="7" t="e">
        <f t="shared" si="1081"/>
        <v>#N/A</v>
      </c>
      <c r="M5989" s="8" t="e">
        <f t="shared" si="1058"/>
        <v>#N/A</v>
      </c>
      <c r="N5989" s="8" t="e">
        <f t="shared" si="1059"/>
        <v>#N/A</v>
      </c>
    </row>
    <row r="5990" spans="1:14" ht="15.75" customHeight="1" x14ac:dyDescent="0.35">
      <c r="A5990" s="7">
        <f t="shared" si="1071"/>
        <v>0</v>
      </c>
      <c r="B5990" s="7">
        <f t="shared" si="1072"/>
        <v>0</v>
      </c>
      <c r="C5990" s="7">
        <f t="shared" si="1073"/>
        <v>0</v>
      </c>
      <c r="D5990" s="7">
        <f t="shared" si="1074"/>
        <v>0</v>
      </c>
      <c r="E5990" s="7" t="e">
        <f>IF('Report DCM'!$H5990="In-Stream Video","Rich Media display banner",IF('Report DCM'!$I5990&gt;'Report DCM'!$J5990,"Standard",VLOOKUP(CONCATENATE(bd_adtype,"_",bd_creativetype),tabela,2,FALSE)))</f>
        <v>#N/A</v>
      </c>
      <c r="F5990" s="7">
        <f t="shared" si="1075"/>
        <v>0</v>
      </c>
      <c r="G5990" s="7">
        <f t="shared" si="1076"/>
        <v>0</v>
      </c>
      <c r="H5990" s="7">
        <f t="shared" si="1077"/>
        <v>0</v>
      </c>
      <c r="I5990" s="7">
        <f t="shared" si="1078"/>
        <v>0</v>
      </c>
      <c r="J5990" s="7">
        <f t="shared" si="1079"/>
        <v>0</v>
      </c>
      <c r="K5990" s="8" t="e">
        <f t="shared" si="1080"/>
        <v>#N/A</v>
      </c>
      <c r="L5990" s="7" t="e">
        <f t="shared" si="1081"/>
        <v>#N/A</v>
      </c>
      <c r="M5990" s="8" t="e">
        <f t="shared" si="1058"/>
        <v>#N/A</v>
      </c>
      <c r="N5990" s="8" t="e">
        <f t="shared" si="1059"/>
        <v>#N/A</v>
      </c>
    </row>
    <row r="5991" spans="1:14" ht="15.75" customHeight="1" x14ac:dyDescent="0.35">
      <c r="A5991" s="7">
        <f t="shared" si="1071"/>
        <v>0</v>
      </c>
      <c r="B5991" s="7">
        <f t="shared" si="1072"/>
        <v>0</v>
      </c>
      <c r="C5991" s="7">
        <f t="shared" si="1073"/>
        <v>0</v>
      </c>
      <c r="D5991" s="7">
        <f t="shared" si="1074"/>
        <v>0</v>
      </c>
      <c r="E5991" s="7" t="e">
        <f>IF('Report DCM'!$H5991="In-Stream Video","Rich Media display banner",IF('Report DCM'!$I5991&gt;'Report DCM'!$J5991,"Standard",VLOOKUP(CONCATENATE(bd_adtype,"_",bd_creativetype),tabela,2,FALSE)))</f>
        <v>#N/A</v>
      </c>
      <c r="F5991" s="7">
        <f t="shared" si="1075"/>
        <v>0</v>
      </c>
      <c r="G5991" s="7">
        <f t="shared" si="1076"/>
        <v>0</v>
      </c>
      <c r="H5991" s="7">
        <f t="shared" si="1077"/>
        <v>0</v>
      </c>
      <c r="I5991" s="7">
        <f t="shared" si="1078"/>
        <v>0</v>
      </c>
      <c r="J5991" s="7">
        <f t="shared" si="1079"/>
        <v>0</v>
      </c>
      <c r="K5991" s="8" t="e">
        <f t="shared" si="1080"/>
        <v>#N/A</v>
      </c>
      <c r="L5991" s="7" t="e">
        <f t="shared" si="1081"/>
        <v>#N/A</v>
      </c>
      <c r="M5991" s="8" t="e">
        <f t="shared" si="1058"/>
        <v>#N/A</v>
      </c>
      <c r="N5991" s="8" t="e">
        <f t="shared" si="1059"/>
        <v>#N/A</v>
      </c>
    </row>
    <row r="5992" spans="1:14" ht="15.75" customHeight="1" x14ac:dyDescent="0.35">
      <c r="A5992" s="7">
        <f t="shared" si="1071"/>
        <v>0</v>
      </c>
      <c r="B5992" s="7">
        <f t="shared" si="1072"/>
        <v>0</v>
      </c>
      <c r="C5992" s="7">
        <f t="shared" si="1073"/>
        <v>0</v>
      </c>
      <c r="D5992" s="7">
        <f t="shared" si="1074"/>
        <v>0</v>
      </c>
      <c r="E5992" s="7" t="e">
        <f>IF('Report DCM'!$H5992="In-Stream Video","Rich Media display banner",IF('Report DCM'!$I5992&gt;'Report DCM'!$J5992,"Standard",VLOOKUP(CONCATENATE(bd_adtype,"_",bd_creativetype),tabela,2,FALSE)))</f>
        <v>#N/A</v>
      </c>
      <c r="F5992" s="7">
        <f t="shared" si="1075"/>
        <v>0</v>
      </c>
      <c r="G5992" s="7">
        <f t="shared" si="1076"/>
        <v>0</v>
      </c>
      <c r="H5992" s="7">
        <f t="shared" si="1077"/>
        <v>0</v>
      </c>
      <c r="I5992" s="7">
        <f t="shared" si="1078"/>
        <v>0</v>
      </c>
      <c r="J5992" s="7">
        <f t="shared" si="1079"/>
        <v>0</v>
      </c>
      <c r="K5992" s="8" t="e">
        <f t="shared" si="1080"/>
        <v>#N/A</v>
      </c>
      <c r="L5992" s="7" t="e">
        <f t="shared" si="1081"/>
        <v>#N/A</v>
      </c>
      <c r="M5992" s="8" t="e">
        <f t="shared" si="1058"/>
        <v>#N/A</v>
      </c>
      <c r="N5992" s="8" t="e">
        <f t="shared" si="1059"/>
        <v>#N/A</v>
      </c>
    </row>
    <row r="5993" spans="1:14" ht="15.75" customHeight="1" x14ac:dyDescent="0.35">
      <c r="A5993" s="7">
        <f t="shared" si="1071"/>
        <v>0</v>
      </c>
      <c r="B5993" s="7">
        <f t="shared" si="1072"/>
        <v>0</v>
      </c>
      <c r="C5993" s="7">
        <f t="shared" si="1073"/>
        <v>0</v>
      </c>
      <c r="D5993" s="7">
        <f t="shared" si="1074"/>
        <v>0</v>
      </c>
      <c r="E5993" s="7" t="e">
        <f>IF('Report DCM'!$H5993="In-Stream Video","Rich Media display banner",IF('Report DCM'!$I5993&gt;'Report DCM'!$J5993,"Standard",VLOOKUP(CONCATENATE(bd_adtype,"_",bd_creativetype),tabela,2,FALSE)))</f>
        <v>#N/A</v>
      </c>
      <c r="F5993" s="7">
        <f t="shared" si="1075"/>
        <v>0</v>
      </c>
      <c r="G5993" s="7">
        <f t="shared" si="1076"/>
        <v>0</v>
      </c>
      <c r="H5993" s="7">
        <f t="shared" si="1077"/>
        <v>0</v>
      </c>
      <c r="I5993" s="7">
        <f t="shared" si="1078"/>
        <v>0</v>
      </c>
      <c r="J5993" s="7">
        <f t="shared" si="1079"/>
        <v>0</v>
      </c>
      <c r="K5993" s="8" t="e">
        <f t="shared" si="1080"/>
        <v>#N/A</v>
      </c>
      <c r="L5993" s="7" t="e">
        <f t="shared" si="1081"/>
        <v>#N/A</v>
      </c>
      <c r="M5993" s="8" t="e">
        <f t="shared" si="1058"/>
        <v>#N/A</v>
      </c>
      <c r="N5993" s="8" t="e">
        <f t="shared" si="1059"/>
        <v>#N/A</v>
      </c>
    </row>
    <row r="5994" spans="1:14" ht="15.75" customHeight="1" x14ac:dyDescent="0.35">
      <c r="A5994" s="7">
        <f t="shared" si="1071"/>
        <v>0</v>
      </c>
      <c r="B5994" s="7">
        <f t="shared" si="1072"/>
        <v>0</v>
      </c>
      <c r="C5994" s="7">
        <f t="shared" si="1073"/>
        <v>0</v>
      </c>
      <c r="D5994" s="7">
        <f t="shared" si="1074"/>
        <v>0</v>
      </c>
      <c r="E5994" s="7" t="e">
        <f>IF('Report DCM'!$H5994="In-Stream Video","Rich Media display banner",IF('Report DCM'!$I5994&gt;'Report DCM'!$J5994,"Standard",VLOOKUP(CONCATENATE(bd_adtype,"_",bd_creativetype),tabela,2,FALSE)))</f>
        <v>#N/A</v>
      </c>
      <c r="F5994" s="7">
        <f t="shared" si="1075"/>
        <v>0</v>
      </c>
      <c r="G5994" s="7">
        <f t="shared" si="1076"/>
        <v>0</v>
      </c>
      <c r="H5994" s="7">
        <f t="shared" si="1077"/>
        <v>0</v>
      </c>
      <c r="I5994" s="7">
        <f t="shared" si="1078"/>
        <v>0</v>
      </c>
      <c r="J5994" s="7">
        <f t="shared" si="1079"/>
        <v>0</v>
      </c>
      <c r="K5994" s="8" t="e">
        <f t="shared" si="1080"/>
        <v>#N/A</v>
      </c>
      <c r="L5994" s="7" t="e">
        <f t="shared" si="1081"/>
        <v>#N/A</v>
      </c>
      <c r="M5994" s="8" t="e">
        <f t="shared" si="1058"/>
        <v>#N/A</v>
      </c>
      <c r="N5994" s="8" t="e">
        <f t="shared" si="1059"/>
        <v>#N/A</v>
      </c>
    </row>
    <row r="5995" spans="1:14" ht="15.75" customHeight="1" x14ac:dyDescent="0.35">
      <c r="A5995" s="7">
        <f t="shared" si="1071"/>
        <v>0</v>
      </c>
      <c r="B5995" s="7">
        <f t="shared" si="1072"/>
        <v>0</v>
      </c>
      <c r="C5995" s="7">
        <f t="shared" si="1073"/>
        <v>0</v>
      </c>
      <c r="D5995" s="7">
        <f t="shared" si="1074"/>
        <v>0</v>
      </c>
      <c r="E5995" s="7" t="e">
        <f>IF('Report DCM'!$H5995="In-Stream Video","Rich Media display banner",IF('Report DCM'!$I5995&gt;'Report DCM'!$J5995,"Standard",VLOOKUP(CONCATENATE(bd_adtype,"_",bd_creativetype),tabela,2,FALSE)))</f>
        <v>#N/A</v>
      </c>
      <c r="F5995" s="7">
        <f t="shared" si="1075"/>
        <v>0</v>
      </c>
      <c r="G5995" s="7">
        <f t="shared" si="1076"/>
        <v>0</v>
      </c>
      <c r="H5995" s="7">
        <f t="shared" si="1077"/>
        <v>0</v>
      </c>
      <c r="I5995" s="7">
        <f t="shared" si="1078"/>
        <v>0</v>
      </c>
      <c r="J5995" s="7">
        <f t="shared" si="1079"/>
        <v>0</v>
      </c>
      <c r="K5995" s="8" t="e">
        <f t="shared" si="1080"/>
        <v>#N/A</v>
      </c>
      <c r="L5995" s="7" t="e">
        <f t="shared" si="1081"/>
        <v>#N/A</v>
      </c>
      <c r="M5995" s="8" t="e">
        <f t="shared" si="1058"/>
        <v>#N/A</v>
      </c>
      <c r="N5995" s="8" t="e">
        <f t="shared" si="1059"/>
        <v>#N/A</v>
      </c>
    </row>
    <row r="5996" spans="1:14" ht="15.75" customHeight="1" x14ac:dyDescent="0.35">
      <c r="A5996" s="7">
        <f t="shared" si="1071"/>
        <v>0</v>
      </c>
      <c r="B5996" s="7">
        <f t="shared" si="1072"/>
        <v>0</v>
      </c>
      <c r="C5996" s="7">
        <f t="shared" si="1073"/>
        <v>0</v>
      </c>
      <c r="D5996" s="7">
        <f t="shared" si="1074"/>
        <v>0</v>
      </c>
      <c r="E5996" s="7" t="e">
        <f>IF('Report DCM'!$H5996="In-Stream Video","Rich Media display banner",IF('Report DCM'!$I5996&gt;'Report DCM'!$J5996,"Standard",VLOOKUP(CONCATENATE(bd_adtype,"_",bd_creativetype),tabela,2,FALSE)))</f>
        <v>#N/A</v>
      </c>
      <c r="F5996" s="7">
        <f t="shared" si="1075"/>
        <v>0</v>
      </c>
      <c r="G5996" s="7">
        <f t="shared" si="1076"/>
        <v>0</v>
      </c>
      <c r="H5996" s="7">
        <f t="shared" si="1077"/>
        <v>0</v>
      </c>
      <c r="I5996" s="7">
        <f t="shared" si="1078"/>
        <v>0</v>
      </c>
      <c r="J5996" s="7">
        <f t="shared" si="1079"/>
        <v>0</v>
      </c>
      <c r="K5996" s="8" t="e">
        <f t="shared" si="1080"/>
        <v>#N/A</v>
      </c>
      <c r="L5996" s="7" t="e">
        <f t="shared" si="1081"/>
        <v>#N/A</v>
      </c>
      <c r="M5996" s="8" t="e">
        <f t="shared" si="1058"/>
        <v>#N/A</v>
      </c>
      <c r="N5996" s="8" t="e">
        <f t="shared" si="1059"/>
        <v>#N/A</v>
      </c>
    </row>
    <row r="5997" spans="1:14" ht="15.75" customHeight="1" x14ac:dyDescent="0.35">
      <c r="A5997" s="7">
        <f t="shared" si="1071"/>
        <v>0</v>
      </c>
      <c r="B5997" s="7">
        <f t="shared" si="1072"/>
        <v>0</v>
      </c>
      <c r="C5997" s="7">
        <f t="shared" si="1073"/>
        <v>0</v>
      </c>
      <c r="D5997" s="7">
        <f t="shared" si="1074"/>
        <v>0</v>
      </c>
      <c r="E5997" s="7" t="e">
        <f>IF('Report DCM'!$H5997="In-Stream Video","Rich Media display banner",IF('Report DCM'!$I5997&gt;'Report DCM'!$J5997,"Standard",VLOOKUP(CONCATENATE(bd_adtype,"_",bd_creativetype),tabela,2,FALSE)))</f>
        <v>#N/A</v>
      </c>
      <c r="F5997" s="7">
        <f t="shared" si="1075"/>
        <v>0</v>
      </c>
      <c r="G5997" s="7">
        <f t="shared" si="1076"/>
        <v>0</v>
      </c>
      <c r="H5997" s="7">
        <f t="shared" si="1077"/>
        <v>0</v>
      </c>
      <c r="I5997" s="7">
        <f t="shared" si="1078"/>
        <v>0</v>
      </c>
      <c r="J5997" s="7">
        <f t="shared" si="1079"/>
        <v>0</v>
      </c>
      <c r="K5997" s="8" t="e">
        <f t="shared" si="1080"/>
        <v>#N/A</v>
      </c>
      <c r="L5997" s="7" t="e">
        <f t="shared" si="1081"/>
        <v>#N/A</v>
      </c>
      <c r="M5997" s="8" t="e">
        <f t="shared" si="1058"/>
        <v>#N/A</v>
      </c>
      <c r="N5997" s="8" t="e">
        <f t="shared" si="1059"/>
        <v>#N/A</v>
      </c>
    </row>
    <row r="5998" spans="1:14" ht="15.75" customHeight="1" x14ac:dyDescent="0.35">
      <c r="A5998" s="7">
        <f t="shared" si="1071"/>
        <v>0</v>
      </c>
      <c r="B5998" s="7">
        <f t="shared" si="1072"/>
        <v>0</v>
      </c>
      <c r="C5998" s="7">
        <f t="shared" si="1073"/>
        <v>0</v>
      </c>
      <c r="D5998" s="7">
        <f t="shared" si="1074"/>
        <v>0</v>
      </c>
      <c r="E5998" s="7" t="e">
        <f>IF('Report DCM'!$H5998="In-Stream Video","Rich Media display banner",IF('Report DCM'!$I5998&gt;'Report DCM'!$J5998,"Standard",VLOOKUP(CONCATENATE(bd_adtype,"_",bd_creativetype),tabela,2,FALSE)))</f>
        <v>#N/A</v>
      </c>
      <c r="F5998" s="7">
        <f t="shared" si="1075"/>
        <v>0</v>
      </c>
      <c r="G5998" s="7">
        <f t="shared" si="1076"/>
        <v>0</v>
      </c>
      <c r="H5998" s="7">
        <f t="shared" si="1077"/>
        <v>0</v>
      </c>
      <c r="I5998" s="7">
        <f t="shared" si="1078"/>
        <v>0</v>
      </c>
      <c r="J5998" s="7">
        <f t="shared" si="1079"/>
        <v>0</v>
      </c>
      <c r="K5998" s="8" t="e">
        <f t="shared" si="1080"/>
        <v>#N/A</v>
      </c>
      <c r="L5998" s="7" t="e">
        <f t="shared" si="1081"/>
        <v>#N/A</v>
      </c>
      <c r="M5998" s="8" t="e">
        <f t="shared" si="1058"/>
        <v>#N/A</v>
      </c>
      <c r="N5998" s="8" t="e">
        <f t="shared" si="1059"/>
        <v>#N/A</v>
      </c>
    </row>
    <row r="5999" spans="1:14" ht="15.75" customHeight="1" x14ac:dyDescent="0.35">
      <c r="A5999" s="7">
        <f t="shared" si="1071"/>
        <v>0</v>
      </c>
      <c r="B5999" s="7">
        <f t="shared" si="1072"/>
        <v>0</v>
      </c>
      <c r="C5999" s="7">
        <f t="shared" si="1073"/>
        <v>0</v>
      </c>
      <c r="D5999" s="7">
        <f t="shared" si="1074"/>
        <v>0</v>
      </c>
      <c r="E5999" s="7" t="e">
        <f>IF('Report DCM'!$H5999="In-Stream Video","Rich Media display banner",IF('Report DCM'!$I5999&gt;'Report DCM'!$J5999,"Standard",VLOOKUP(CONCATENATE(bd_adtype,"_",bd_creativetype),tabela,2,FALSE)))</f>
        <v>#N/A</v>
      </c>
      <c r="F5999" s="7">
        <f t="shared" si="1075"/>
        <v>0</v>
      </c>
      <c r="G5999" s="7">
        <f t="shared" si="1076"/>
        <v>0</v>
      </c>
      <c r="H5999" s="7">
        <f t="shared" si="1077"/>
        <v>0</v>
      </c>
      <c r="I5999" s="7">
        <f t="shared" si="1078"/>
        <v>0</v>
      </c>
      <c r="J5999" s="7">
        <f t="shared" si="1079"/>
        <v>0</v>
      </c>
      <c r="K5999" s="8" t="e">
        <f t="shared" si="1080"/>
        <v>#N/A</v>
      </c>
      <c r="L5999" s="7" t="e">
        <f t="shared" si="1081"/>
        <v>#N/A</v>
      </c>
      <c r="M5999" s="8" t="e">
        <f t="shared" si="1058"/>
        <v>#N/A</v>
      </c>
      <c r="N5999" s="8" t="e">
        <f t="shared" si="1059"/>
        <v>#N/A</v>
      </c>
    </row>
    <row r="6000" spans="1:14" ht="15.75" customHeight="1" x14ac:dyDescent="0.35">
      <c r="A6000" s="7">
        <f t="shared" si="1071"/>
        <v>0</v>
      </c>
      <c r="B6000" s="7">
        <f t="shared" si="1072"/>
        <v>0</v>
      </c>
      <c r="C6000" s="7">
        <f t="shared" si="1073"/>
        <v>0</v>
      </c>
      <c r="D6000" s="7">
        <f t="shared" si="1074"/>
        <v>0</v>
      </c>
      <c r="E6000" s="7" t="e">
        <f>IF('Report DCM'!$H6000="In-Stream Video","Rich Media display banner",IF('Report DCM'!$I6000&gt;'Report DCM'!$J6000,"Standard",VLOOKUP(CONCATENATE(bd_adtype,"_",bd_creativetype),tabela,2,FALSE)))</f>
        <v>#N/A</v>
      </c>
      <c r="F6000" s="7">
        <f t="shared" si="1075"/>
        <v>0</v>
      </c>
      <c r="G6000" s="7">
        <f t="shared" si="1076"/>
        <v>0</v>
      </c>
      <c r="H6000" s="7">
        <f t="shared" si="1077"/>
        <v>0</v>
      </c>
      <c r="I6000" s="7">
        <f t="shared" si="1078"/>
        <v>0</v>
      </c>
      <c r="J6000" s="7">
        <f t="shared" si="1079"/>
        <v>0</v>
      </c>
      <c r="K6000" s="8" t="e">
        <f t="shared" si="1080"/>
        <v>#N/A</v>
      </c>
      <c r="L6000" s="7" t="e">
        <f t="shared" si="1081"/>
        <v>#N/A</v>
      </c>
      <c r="M6000" s="8" t="e">
        <f t="shared" si="1058"/>
        <v>#N/A</v>
      </c>
      <c r="N6000" s="8" t="e">
        <f t="shared" si="1059"/>
        <v>#N/A</v>
      </c>
    </row>
    <row r="6001" spans="1:14" ht="15.75" customHeight="1" x14ac:dyDescent="0.35">
      <c r="A6001" s="7">
        <f t="shared" si="1071"/>
        <v>0</v>
      </c>
      <c r="B6001" s="7">
        <f t="shared" si="1072"/>
        <v>0</v>
      </c>
      <c r="C6001" s="7">
        <f t="shared" si="1073"/>
        <v>0</v>
      </c>
      <c r="D6001" s="7">
        <f t="shared" si="1074"/>
        <v>0</v>
      </c>
      <c r="E6001" s="7" t="e">
        <f>IF('Report DCM'!$H6001="In-Stream Video","Rich Media display banner",IF('Report DCM'!$I6001&gt;'Report DCM'!$J6001,"Standard",VLOOKUP(CONCATENATE(bd_adtype,"_",bd_creativetype),tabela,2,FALSE)))</f>
        <v>#N/A</v>
      </c>
      <c r="F6001" s="7">
        <f t="shared" si="1075"/>
        <v>0</v>
      </c>
      <c r="G6001" s="7">
        <f t="shared" si="1076"/>
        <v>0</v>
      </c>
      <c r="H6001" s="7">
        <f t="shared" si="1077"/>
        <v>0</v>
      </c>
      <c r="I6001" s="7">
        <f t="shared" si="1078"/>
        <v>0</v>
      </c>
      <c r="J6001" s="7">
        <f t="shared" si="1079"/>
        <v>0</v>
      </c>
      <c r="K6001" s="8" t="e">
        <f t="shared" si="1080"/>
        <v>#N/A</v>
      </c>
      <c r="L6001" s="7" t="e">
        <f t="shared" si="1081"/>
        <v>#N/A</v>
      </c>
      <c r="M6001" s="8" t="e">
        <f t="shared" si="1058"/>
        <v>#N/A</v>
      </c>
      <c r="N6001" s="8" t="e">
        <f t="shared" si="1059"/>
        <v>#N/A</v>
      </c>
    </row>
    <row r="6002" spans="1:14" ht="15.75" customHeight="1" x14ac:dyDescent="0.35">
      <c r="A6002" s="7">
        <f t="shared" si="1071"/>
        <v>0</v>
      </c>
      <c r="B6002" s="7">
        <f t="shared" si="1072"/>
        <v>0</v>
      </c>
      <c r="C6002" s="7">
        <f t="shared" si="1073"/>
        <v>0</v>
      </c>
      <c r="D6002" s="7">
        <f t="shared" si="1074"/>
        <v>0</v>
      </c>
      <c r="E6002" s="7" t="e">
        <f>IF('Report DCM'!$H6002="In-Stream Video","Rich Media display banner",IF('Report DCM'!$I6002&gt;'Report DCM'!$J6002,"Standard",VLOOKUP(CONCATENATE(bd_adtype,"_",bd_creativetype),tabela,2,FALSE)))</f>
        <v>#N/A</v>
      </c>
      <c r="F6002" s="7">
        <f t="shared" si="1075"/>
        <v>0</v>
      </c>
      <c r="G6002" s="7">
        <f t="shared" si="1076"/>
        <v>0</v>
      </c>
      <c r="H6002" s="7">
        <f t="shared" si="1077"/>
        <v>0</v>
      </c>
      <c r="I6002" s="7">
        <f t="shared" si="1078"/>
        <v>0</v>
      </c>
      <c r="J6002" s="7">
        <f t="shared" si="1079"/>
        <v>0</v>
      </c>
      <c r="K6002" s="8" t="e">
        <f t="shared" si="1080"/>
        <v>#N/A</v>
      </c>
      <c r="L6002" s="7" t="e">
        <f t="shared" si="1081"/>
        <v>#N/A</v>
      </c>
      <c r="M6002" s="8" t="e">
        <f t="shared" si="1058"/>
        <v>#N/A</v>
      </c>
      <c r="N6002" s="8" t="e">
        <f t="shared" si="1059"/>
        <v>#N/A</v>
      </c>
    </row>
    <row r="6003" spans="1:14" ht="15.75" customHeight="1" x14ac:dyDescent="0.35">
      <c r="A6003" s="7">
        <f t="shared" si="1071"/>
        <v>0</v>
      </c>
      <c r="B6003" s="7">
        <f t="shared" si="1072"/>
        <v>0</v>
      </c>
      <c r="C6003" s="7">
        <f t="shared" si="1073"/>
        <v>0</v>
      </c>
      <c r="D6003" s="7">
        <f t="shared" si="1074"/>
        <v>0</v>
      </c>
      <c r="E6003" s="7" t="e">
        <f>IF('Report DCM'!$H6003="In-Stream Video","Rich Media display banner",IF('Report DCM'!$I6003&gt;'Report DCM'!$J6003,"Standard",VLOOKUP(CONCATENATE(bd_adtype,"_",bd_creativetype),tabela,2,FALSE)))</f>
        <v>#N/A</v>
      </c>
      <c r="F6003" s="7">
        <f t="shared" si="1075"/>
        <v>0</v>
      </c>
      <c r="G6003" s="7">
        <f t="shared" si="1076"/>
        <v>0</v>
      </c>
      <c r="H6003" s="7">
        <f t="shared" si="1077"/>
        <v>0</v>
      </c>
      <c r="I6003" s="7">
        <f t="shared" si="1078"/>
        <v>0</v>
      </c>
      <c r="J6003" s="7">
        <f t="shared" si="1079"/>
        <v>0</v>
      </c>
      <c r="K6003" s="8" t="e">
        <f t="shared" si="1080"/>
        <v>#N/A</v>
      </c>
      <c r="L6003" s="7" t="e">
        <f t="shared" si="1081"/>
        <v>#N/A</v>
      </c>
      <c r="M6003" s="8" t="e">
        <f t="shared" si="1058"/>
        <v>#N/A</v>
      </c>
      <c r="N6003" s="8" t="e">
        <f t="shared" si="1059"/>
        <v>#N/A</v>
      </c>
    </row>
    <row r="6004" spans="1:14" ht="15.75" customHeight="1" x14ac:dyDescent="0.35">
      <c r="A6004" s="7">
        <f t="shared" si="1071"/>
        <v>0</v>
      </c>
      <c r="B6004" s="7">
        <f t="shared" si="1072"/>
        <v>0</v>
      </c>
      <c r="C6004" s="7">
        <f t="shared" si="1073"/>
        <v>0</v>
      </c>
      <c r="D6004" s="7">
        <f t="shared" si="1074"/>
        <v>0</v>
      </c>
      <c r="E6004" s="7" t="e">
        <f>IF('Report DCM'!$H6004="In-Stream Video","Rich Media display banner",IF('Report DCM'!$I6004&gt;'Report DCM'!$J6004,"Standard",VLOOKUP(CONCATENATE(bd_adtype,"_",bd_creativetype),tabela,2,FALSE)))</f>
        <v>#N/A</v>
      </c>
      <c r="F6004" s="7">
        <f t="shared" si="1075"/>
        <v>0</v>
      </c>
      <c r="G6004" s="7">
        <f t="shared" si="1076"/>
        <v>0</v>
      </c>
      <c r="H6004" s="7">
        <f t="shared" si="1077"/>
        <v>0</v>
      </c>
      <c r="I6004" s="7">
        <f t="shared" si="1078"/>
        <v>0</v>
      </c>
      <c r="J6004" s="7">
        <f t="shared" si="1079"/>
        <v>0</v>
      </c>
      <c r="K6004" s="8" t="e">
        <f t="shared" si="1080"/>
        <v>#N/A</v>
      </c>
      <c r="L6004" s="7" t="e">
        <f t="shared" si="1081"/>
        <v>#N/A</v>
      </c>
      <c r="M6004" s="8" t="e">
        <f t="shared" si="1058"/>
        <v>#N/A</v>
      </c>
      <c r="N6004" s="8" t="e">
        <f t="shared" si="1059"/>
        <v>#N/A</v>
      </c>
    </row>
    <row r="6005" spans="1:14" ht="15.75" customHeight="1" x14ac:dyDescent="0.35">
      <c r="A6005" s="7">
        <f t="shared" si="1071"/>
        <v>0</v>
      </c>
      <c r="B6005" s="7">
        <f t="shared" si="1072"/>
        <v>0</v>
      </c>
      <c r="C6005" s="7">
        <f t="shared" si="1073"/>
        <v>0</v>
      </c>
      <c r="D6005" s="7">
        <f t="shared" si="1074"/>
        <v>0</v>
      </c>
      <c r="E6005" s="7" t="e">
        <f>IF('Report DCM'!$H6005="In-Stream Video","Rich Media display banner",IF('Report DCM'!$I6005&gt;'Report DCM'!$J6005,"Standard",VLOOKUP(CONCATENATE(bd_adtype,"_",bd_creativetype),tabela,2,FALSE)))</f>
        <v>#N/A</v>
      </c>
      <c r="F6005" s="7">
        <f t="shared" si="1075"/>
        <v>0</v>
      </c>
      <c r="G6005" s="7">
        <f t="shared" si="1076"/>
        <v>0</v>
      </c>
      <c r="H6005" s="7">
        <f t="shared" si="1077"/>
        <v>0</v>
      </c>
      <c r="I6005" s="7">
        <f t="shared" si="1078"/>
        <v>0</v>
      </c>
      <c r="J6005" s="7">
        <f t="shared" si="1079"/>
        <v>0</v>
      </c>
      <c r="K6005" s="8" t="e">
        <f t="shared" si="1080"/>
        <v>#N/A</v>
      </c>
      <c r="L6005" s="7" t="e">
        <f t="shared" si="1081"/>
        <v>#N/A</v>
      </c>
      <c r="M6005" s="8" t="e">
        <f t="shared" si="1058"/>
        <v>#N/A</v>
      </c>
      <c r="N6005" s="8" t="e">
        <f t="shared" si="1059"/>
        <v>#N/A</v>
      </c>
    </row>
    <row r="6006" spans="1:14" ht="15.75" customHeight="1" x14ac:dyDescent="0.35">
      <c r="A6006" s="7">
        <f t="shared" si="1071"/>
        <v>0</v>
      </c>
      <c r="B6006" s="7">
        <f t="shared" si="1072"/>
        <v>0</v>
      </c>
      <c r="C6006" s="7">
        <f t="shared" si="1073"/>
        <v>0</v>
      </c>
      <c r="D6006" s="7">
        <f t="shared" si="1074"/>
        <v>0</v>
      </c>
      <c r="E6006" s="7" t="e">
        <f>IF('Report DCM'!$H6006="In-Stream Video","Rich Media display banner",IF('Report DCM'!$I6006&gt;'Report DCM'!$J6006,"Standard",VLOOKUP(CONCATENATE(bd_adtype,"_",bd_creativetype),tabela,2,FALSE)))</f>
        <v>#N/A</v>
      </c>
      <c r="F6006" s="7">
        <f t="shared" si="1075"/>
        <v>0</v>
      </c>
      <c r="G6006" s="7">
        <f t="shared" si="1076"/>
        <v>0</v>
      </c>
      <c r="H6006" s="7">
        <f t="shared" si="1077"/>
        <v>0</v>
      </c>
      <c r="I6006" s="7">
        <f t="shared" si="1078"/>
        <v>0</v>
      </c>
      <c r="J6006" s="7">
        <f t="shared" si="1079"/>
        <v>0</v>
      </c>
      <c r="K6006" s="8" t="e">
        <f t="shared" si="1080"/>
        <v>#N/A</v>
      </c>
      <c r="L6006" s="7" t="e">
        <f t="shared" si="1081"/>
        <v>#N/A</v>
      </c>
      <c r="M6006" s="8" t="e">
        <f t="shared" si="1058"/>
        <v>#N/A</v>
      </c>
      <c r="N6006" s="8" t="e">
        <f t="shared" si="1059"/>
        <v>#N/A</v>
      </c>
    </row>
    <row r="6007" spans="1:14" ht="15.75" customHeight="1" x14ac:dyDescent="0.35">
      <c r="A6007" s="7">
        <f t="shared" si="1071"/>
        <v>0</v>
      </c>
      <c r="B6007" s="7">
        <f t="shared" si="1072"/>
        <v>0</v>
      </c>
      <c r="C6007" s="7">
        <f t="shared" si="1073"/>
        <v>0</v>
      </c>
      <c r="D6007" s="7">
        <f t="shared" si="1074"/>
        <v>0</v>
      </c>
      <c r="E6007" s="7" t="e">
        <f>IF('Report DCM'!$H6007="In-Stream Video","Rich Media display banner",IF('Report DCM'!$I6007&gt;'Report DCM'!$J6007,"Standard",VLOOKUP(CONCATENATE(bd_adtype,"_",bd_creativetype),tabela,2,FALSE)))</f>
        <v>#N/A</v>
      </c>
      <c r="F6007" s="7">
        <f t="shared" si="1075"/>
        <v>0</v>
      </c>
      <c r="G6007" s="7">
        <f t="shared" si="1076"/>
        <v>0</v>
      </c>
      <c r="H6007" s="7">
        <f t="shared" si="1077"/>
        <v>0</v>
      </c>
      <c r="I6007" s="7">
        <f t="shared" si="1078"/>
        <v>0</v>
      </c>
      <c r="J6007" s="7">
        <f t="shared" si="1079"/>
        <v>0</v>
      </c>
      <c r="K6007" s="8" t="e">
        <f t="shared" si="1080"/>
        <v>#N/A</v>
      </c>
      <c r="L6007" s="7" t="e">
        <f t="shared" si="1081"/>
        <v>#N/A</v>
      </c>
      <c r="M6007" s="8" t="e">
        <f t="shared" si="1058"/>
        <v>#N/A</v>
      </c>
      <c r="N6007" s="8" t="e">
        <f t="shared" si="1059"/>
        <v>#N/A</v>
      </c>
    </row>
    <row r="6008" spans="1:14" ht="15.75" customHeight="1" x14ac:dyDescent="0.35">
      <c r="A6008" s="7">
        <f t="shared" si="1071"/>
        <v>0</v>
      </c>
      <c r="B6008" s="7">
        <f t="shared" si="1072"/>
        <v>0</v>
      </c>
      <c r="C6008" s="7">
        <f t="shared" si="1073"/>
        <v>0</v>
      </c>
      <c r="D6008" s="7">
        <f t="shared" si="1074"/>
        <v>0</v>
      </c>
      <c r="E6008" s="7" t="e">
        <f>IF('Report DCM'!$H6008="In-Stream Video","Rich Media display banner",IF('Report DCM'!$I6008&gt;'Report DCM'!$J6008,"Standard",VLOOKUP(CONCATENATE(bd_adtype,"_",bd_creativetype),tabela,2,FALSE)))</f>
        <v>#N/A</v>
      </c>
      <c r="F6008" s="7">
        <f t="shared" si="1075"/>
        <v>0</v>
      </c>
      <c r="G6008" s="7">
        <f t="shared" si="1076"/>
        <v>0</v>
      </c>
      <c r="H6008" s="7">
        <f t="shared" si="1077"/>
        <v>0</v>
      </c>
      <c r="I6008" s="7">
        <f t="shared" si="1078"/>
        <v>0</v>
      </c>
      <c r="J6008" s="7">
        <f t="shared" si="1079"/>
        <v>0</v>
      </c>
      <c r="K6008" s="8" t="e">
        <f t="shared" si="1080"/>
        <v>#N/A</v>
      </c>
      <c r="L6008" s="7" t="e">
        <f t="shared" si="1081"/>
        <v>#N/A</v>
      </c>
      <c r="M6008" s="8" t="e">
        <f t="shared" si="1058"/>
        <v>#N/A</v>
      </c>
      <c r="N6008" s="8" t="e">
        <f t="shared" si="1059"/>
        <v>#N/A</v>
      </c>
    </row>
    <row r="6009" spans="1:14" ht="15.75" customHeight="1" x14ac:dyDescent="0.35">
      <c r="A6009" s="7">
        <f t="shared" si="1071"/>
        <v>0</v>
      </c>
      <c r="B6009" s="7">
        <f t="shared" si="1072"/>
        <v>0</v>
      </c>
      <c r="C6009" s="7">
        <f t="shared" si="1073"/>
        <v>0</v>
      </c>
      <c r="D6009" s="7">
        <f t="shared" si="1074"/>
        <v>0</v>
      </c>
      <c r="E6009" s="7" t="e">
        <f>IF('Report DCM'!$H6009="In-Stream Video","Rich Media display banner",IF('Report DCM'!$I6009&gt;'Report DCM'!$J6009,"Standard",VLOOKUP(CONCATENATE(bd_adtype,"_",bd_creativetype),tabela,2,FALSE)))</f>
        <v>#N/A</v>
      </c>
      <c r="F6009" s="7">
        <f t="shared" si="1075"/>
        <v>0</v>
      </c>
      <c r="G6009" s="7">
        <f t="shared" si="1076"/>
        <v>0</v>
      </c>
      <c r="H6009" s="7">
        <f t="shared" si="1077"/>
        <v>0</v>
      </c>
      <c r="I6009" s="7">
        <f t="shared" si="1078"/>
        <v>0</v>
      </c>
      <c r="J6009" s="7">
        <f t="shared" si="1079"/>
        <v>0</v>
      </c>
      <c r="K6009" s="8" t="e">
        <f t="shared" si="1080"/>
        <v>#N/A</v>
      </c>
      <c r="L6009" s="7" t="e">
        <f t="shared" si="1081"/>
        <v>#N/A</v>
      </c>
      <c r="M6009" s="8" t="e">
        <f t="shared" si="1058"/>
        <v>#N/A</v>
      </c>
      <c r="N6009" s="8" t="e">
        <f t="shared" si="1059"/>
        <v>#N/A</v>
      </c>
    </row>
    <row r="6010" spans="1:14" ht="15.75" customHeight="1" x14ac:dyDescent="0.35">
      <c r="A6010" s="7">
        <f t="shared" si="1071"/>
        <v>0</v>
      </c>
      <c r="B6010" s="7">
        <f t="shared" si="1072"/>
        <v>0</v>
      </c>
      <c r="C6010" s="7">
        <f t="shared" si="1073"/>
        <v>0</v>
      </c>
      <c r="D6010" s="7">
        <f t="shared" si="1074"/>
        <v>0</v>
      </c>
      <c r="E6010" s="7" t="e">
        <f>IF('Report DCM'!$H6010="In-Stream Video","Rich Media display banner",IF('Report DCM'!$I6010&gt;'Report DCM'!$J6010,"Standard",VLOOKUP(CONCATENATE(bd_adtype,"_",bd_creativetype),tabela,2,FALSE)))</f>
        <v>#N/A</v>
      </c>
      <c r="F6010" s="7">
        <f t="shared" si="1075"/>
        <v>0</v>
      </c>
      <c r="G6010" s="7">
        <f t="shared" si="1076"/>
        <v>0</v>
      </c>
      <c r="H6010" s="7">
        <f t="shared" si="1077"/>
        <v>0</v>
      </c>
      <c r="I6010" s="7">
        <f t="shared" si="1078"/>
        <v>0</v>
      </c>
      <c r="J6010" s="7">
        <f t="shared" si="1079"/>
        <v>0</v>
      </c>
      <c r="K6010" s="8" t="e">
        <f t="shared" si="1080"/>
        <v>#N/A</v>
      </c>
      <c r="L6010" s="7" t="e">
        <f t="shared" si="1081"/>
        <v>#N/A</v>
      </c>
      <c r="M6010" s="8" t="e">
        <f t="shared" si="1058"/>
        <v>#N/A</v>
      </c>
      <c r="N6010" s="8" t="e">
        <f t="shared" si="1059"/>
        <v>#N/A</v>
      </c>
    </row>
    <row r="6011" spans="1:14" ht="15.75" customHeight="1" x14ac:dyDescent="0.35">
      <c r="A6011" s="7">
        <f t="shared" si="1071"/>
        <v>0</v>
      </c>
      <c r="B6011" s="7">
        <f t="shared" si="1072"/>
        <v>0</v>
      </c>
      <c r="C6011" s="7">
        <f t="shared" si="1073"/>
        <v>0</v>
      </c>
      <c r="D6011" s="7">
        <f t="shared" si="1074"/>
        <v>0</v>
      </c>
      <c r="E6011" s="7" t="e">
        <f>IF('Report DCM'!$H6011="In-Stream Video","Rich Media display banner",IF('Report DCM'!$I6011&gt;'Report DCM'!$J6011,"Standard",VLOOKUP(CONCATENATE(bd_adtype,"_",bd_creativetype),tabela,2,FALSE)))</f>
        <v>#N/A</v>
      </c>
      <c r="F6011" s="7">
        <f t="shared" si="1075"/>
        <v>0</v>
      </c>
      <c r="G6011" s="7">
        <f t="shared" si="1076"/>
        <v>0</v>
      </c>
      <c r="H6011" s="7">
        <f t="shared" si="1077"/>
        <v>0</v>
      </c>
      <c r="I6011" s="7">
        <f t="shared" si="1078"/>
        <v>0</v>
      </c>
      <c r="J6011" s="7">
        <f t="shared" si="1079"/>
        <v>0</v>
      </c>
      <c r="K6011" s="8" t="e">
        <f t="shared" si="1080"/>
        <v>#N/A</v>
      </c>
      <c r="L6011" s="7" t="e">
        <f t="shared" si="1081"/>
        <v>#N/A</v>
      </c>
      <c r="M6011" s="8" t="e">
        <f t="shared" si="1058"/>
        <v>#N/A</v>
      </c>
      <c r="N6011" s="8" t="e">
        <f t="shared" si="1059"/>
        <v>#N/A</v>
      </c>
    </row>
    <row r="6012" spans="1:14" ht="15.75" customHeight="1" x14ac:dyDescent="0.35">
      <c r="A6012" s="7">
        <f t="shared" si="1071"/>
        <v>0</v>
      </c>
      <c r="B6012" s="7">
        <f t="shared" si="1072"/>
        <v>0</v>
      </c>
      <c r="C6012" s="7">
        <f t="shared" si="1073"/>
        <v>0</v>
      </c>
      <c r="D6012" s="7">
        <f t="shared" si="1074"/>
        <v>0</v>
      </c>
      <c r="E6012" s="7" t="e">
        <f>IF('Report DCM'!$H6012="In-Stream Video","Rich Media display banner",IF('Report DCM'!$I6012&gt;'Report DCM'!$J6012,"Standard",VLOOKUP(CONCATENATE(bd_adtype,"_",bd_creativetype),tabela,2,FALSE)))</f>
        <v>#N/A</v>
      </c>
      <c r="F6012" s="7">
        <f t="shared" si="1075"/>
        <v>0</v>
      </c>
      <c r="G6012" s="7">
        <f t="shared" si="1076"/>
        <v>0</v>
      </c>
      <c r="H6012" s="7">
        <f t="shared" si="1077"/>
        <v>0</v>
      </c>
      <c r="I6012" s="7">
        <f t="shared" si="1078"/>
        <v>0</v>
      </c>
      <c r="J6012" s="7">
        <f t="shared" si="1079"/>
        <v>0</v>
      </c>
      <c r="K6012" s="8" t="e">
        <f t="shared" si="1080"/>
        <v>#N/A</v>
      </c>
      <c r="L6012" s="7" t="e">
        <f t="shared" si="1081"/>
        <v>#N/A</v>
      </c>
      <c r="M6012" s="8" t="e">
        <f t="shared" si="1058"/>
        <v>#N/A</v>
      </c>
      <c r="N6012" s="8" t="e">
        <f t="shared" si="1059"/>
        <v>#N/A</v>
      </c>
    </row>
    <row r="6013" spans="1:14" ht="15.75" customHeight="1" x14ac:dyDescent="0.35">
      <c r="A6013" s="7">
        <f t="shared" si="1071"/>
        <v>0</v>
      </c>
      <c r="B6013" s="7">
        <f t="shared" si="1072"/>
        <v>0</v>
      </c>
      <c r="C6013" s="7">
        <f t="shared" si="1073"/>
        <v>0</v>
      </c>
      <c r="D6013" s="7">
        <f t="shared" si="1074"/>
        <v>0</v>
      </c>
      <c r="E6013" s="7" t="e">
        <f>IF('Report DCM'!$H6013="In-Stream Video","Rich Media display banner",IF('Report DCM'!$I6013&gt;'Report DCM'!$J6013,"Standard",VLOOKUP(CONCATENATE(bd_adtype,"_",bd_creativetype),tabela,2,FALSE)))</f>
        <v>#N/A</v>
      </c>
      <c r="F6013" s="7">
        <f t="shared" si="1075"/>
        <v>0</v>
      </c>
      <c r="G6013" s="7">
        <f t="shared" si="1076"/>
        <v>0</v>
      </c>
      <c r="H6013" s="7">
        <f t="shared" si="1077"/>
        <v>0</v>
      </c>
      <c r="I6013" s="7">
        <f t="shared" si="1078"/>
        <v>0</v>
      </c>
      <c r="J6013" s="7">
        <f t="shared" si="1079"/>
        <v>0</v>
      </c>
      <c r="K6013" s="8" t="e">
        <f t="shared" si="1080"/>
        <v>#N/A</v>
      </c>
      <c r="L6013" s="7" t="e">
        <f t="shared" si="1081"/>
        <v>#N/A</v>
      </c>
      <c r="M6013" s="8" t="e">
        <f t="shared" si="1058"/>
        <v>#N/A</v>
      </c>
      <c r="N6013" s="8" t="e">
        <f t="shared" si="1059"/>
        <v>#N/A</v>
      </c>
    </row>
    <row r="6014" spans="1:14" ht="15.75" customHeight="1" x14ac:dyDescent="0.35">
      <c r="A6014" s="7">
        <f t="shared" si="1071"/>
        <v>0</v>
      </c>
      <c r="B6014" s="7">
        <f t="shared" si="1072"/>
        <v>0</v>
      </c>
      <c r="C6014" s="7">
        <f t="shared" si="1073"/>
        <v>0</v>
      </c>
      <c r="D6014" s="7">
        <f t="shared" si="1074"/>
        <v>0</v>
      </c>
      <c r="E6014" s="7" t="e">
        <f>IF('Report DCM'!$H6014="In-Stream Video","Rich Media display banner",IF('Report DCM'!$I6014&gt;'Report DCM'!$J6014,"Standard",VLOOKUP(CONCATENATE(bd_adtype,"_",bd_creativetype),tabela,2,FALSE)))</f>
        <v>#N/A</v>
      </c>
      <c r="F6014" s="7">
        <f t="shared" si="1075"/>
        <v>0</v>
      </c>
      <c r="G6014" s="7">
        <f t="shared" si="1076"/>
        <v>0</v>
      </c>
      <c r="H6014" s="7">
        <f t="shared" si="1077"/>
        <v>0</v>
      </c>
      <c r="I6014" s="7">
        <f t="shared" si="1078"/>
        <v>0</v>
      </c>
      <c r="J6014" s="7">
        <f t="shared" si="1079"/>
        <v>0</v>
      </c>
      <c r="K6014" s="8" t="e">
        <f t="shared" si="1080"/>
        <v>#N/A</v>
      </c>
      <c r="L6014" s="7" t="e">
        <f t="shared" si="1081"/>
        <v>#N/A</v>
      </c>
      <c r="M6014" s="8" t="e">
        <f t="shared" si="1058"/>
        <v>#N/A</v>
      </c>
      <c r="N6014" s="8" t="e">
        <f t="shared" si="1059"/>
        <v>#N/A</v>
      </c>
    </row>
    <row r="6015" spans="1:14" ht="15.75" customHeight="1" x14ac:dyDescent="0.35">
      <c r="A6015" s="7">
        <f t="shared" si="1071"/>
        <v>0</v>
      </c>
      <c r="B6015" s="7">
        <f t="shared" si="1072"/>
        <v>0</v>
      </c>
      <c r="C6015" s="7">
        <f t="shared" si="1073"/>
        <v>0</v>
      </c>
      <c r="D6015" s="7">
        <f t="shared" si="1074"/>
        <v>0</v>
      </c>
      <c r="E6015" s="7" t="e">
        <f>IF('Report DCM'!$H6015="In-Stream Video","Rich Media display banner",IF('Report DCM'!$I6015&gt;'Report DCM'!$J6015,"Standard",VLOOKUP(CONCATENATE(bd_adtype,"_",bd_creativetype),tabela,2,FALSE)))</f>
        <v>#N/A</v>
      </c>
      <c r="F6015" s="7">
        <f t="shared" si="1075"/>
        <v>0</v>
      </c>
      <c r="G6015" s="7">
        <f t="shared" si="1076"/>
        <v>0</v>
      </c>
      <c r="H6015" s="7">
        <f t="shared" si="1077"/>
        <v>0</v>
      </c>
      <c r="I6015" s="7">
        <f t="shared" si="1078"/>
        <v>0</v>
      </c>
      <c r="J6015" s="7">
        <f t="shared" si="1079"/>
        <v>0</v>
      </c>
      <c r="K6015" s="8" t="e">
        <f t="shared" si="1080"/>
        <v>#N/A</v>
      </c>
      <c r="L6015" s="7" t="e">
        <f t="shared" si="1081"/>
        <v>#N/A</v>
      </c>
      <c r="M6015" s="8" t="e">
        <f t="shared" si="1058"/>
        <v>#N/A</v>
      </c>
      <c r="N6015" s="8" t="e">
        <f t="shared" si="1059"/>
        <v>#N/A</v>
      </c>
    </row>
    <row r="6016" spans="1:14" ht="15.75" customHeight="1" x14ac:dyDescent="0.35">
      <c r="A6016" s="7">
        <f t="shared" si="1071"/>
        <v>0</v>
      </c>
      <c r="B6016" s="7">
        <f t="shared" si="1072"/>
        <v>0</v>
      </c>
      <c r="C6016" s="7">
        <f t="shared" si="1073"/>
        <v>0</v>
      </c>
      <c r="D6016" s="7">
        <f t="shared" si="1074"/>
        <v>0</v>
      </c>
      <c r="E6016" s="7" t="e">
        <f>IF('Report DCM'!$H6016="In-Stream Video","Rich Media display banner",IF('Report DCM'!$I6016&gt;'Report DCM'!$J6016,"Standard",VLOOKUP(CONCATENATE(bd_adtype,"_",bd_creativetype),tabela,2,FALSE)))</f>
        <v>#N/A</v>
      </c>
      <c r="F6016" s="7">
        <f t="shared" si="1075"/>
        <v>0</v>
      </c>
      <c r="G6016" s="7">
        <f t="shared" si="1076"/>
        <v>0</v>
      </c>
      <c r="H6016" s="7">
        <f t="shared" si="1077"/>
        <v>0</v>
      </c>
      <c r="I6016" s="7">
        <f t="shared" si="1078"/>
        <v>0</v>
      </c>
      <c r="J6016" s="7">
        <f t="shared" si="1079"/>
        <v>0</v>
      </c>
      <c r="K6016" s="8" t="e">
        <f t="shared" si="1080"/>
        <v>#N/A</v>
      </c>
      <c r="L6016" s="7" t="e">
        <f t="shared" si="1081"/>
        <v>#N/A</v>
      </c>
      <c r="M6016" s="8" t="e">
        <f t="shared" si="1058"/>
        <v>#N/A</v>
      </c>
      <c r="N6016" s="8" t="e">
        <f t="shared" si="1059"/>
        <v>#N/A</v>
      </c>
    </row>
    <row r="6017" spans="1:14" ht="15.75" customHeight="1" x14ac:dyDescent="0.35">
      <c r="A6017" s="7">
        <f t="shared" si="1071"/>
        <v>0</v>
      </c>
      <c r="B6017" s="7">
        <f t="shared" si="1072"/>
        <v>0</v>
      </c>
      <c r="C6017" s="7">
        <f t="shared" si="1073"/>
        <v>0</v>
      </c>
      <c r="D6017" s="7">
        <f t="shared" si="1074"/>
        <v>0</v>
      </c>
      <c r="E6017" s="7" t="e">
        <f>IF('Report DCM'!$H6017="In-Stream Video","Rich Media display banner",IF('Report DCM'!$I6017&gt;'Report DCM'!$J6017,"Standard",VLOOKUP(CONCATENATE(bd_adtype,"_",bd_creativetype),tabela,2,FALSE)))</f>
        <v>#N/A</v>
      </c>
      <c r="F6017" s="7">
        <f t="shared" si="1075"/>
        <v>0</v>
      </c>
      <c r="G6017" s="7">
        <f t="shared" si="1076"/>
        <v>0</v>
      </c>
      <c r="H6017" s="7">
        <f t="shared" si="1077"/>
        <v>0</v>
      </c>
      <c r="I6017" s="7">
        <f t="shared" si="1078"/>
        <v>0</v>
      </c>
      <c r="J6017" s="7">
        <f t="shared" si="1079"/>
        <v>0</v>
      </c>
      <c r="K6017" s="8" t="e">
        <f t="shared" si="1080"/>
        <v>#N/A</v>
      </c>
      <c r="L6017" s="7" t="e">
        <f t="shared" si="1081"/>
        <v>#N/A</v>
      </c>
      <c r="M6017" s="8" t="e">
        <f t="shared" si="1058"/>
        <v>#N/A</v>
      </c>
      <c r="N6017" s="8" t="e">
        <f t="shared" si="1059"/>
        <v>#N/A</v>
      </c>
    </row>
    <row r="6018" spans="1:14" ht="15.75" customHeight="1" x14ac:dyDescent="0.35">
      <c r="A6018" s="7">
        <f t="shared" ref="A6018:A6081" si="1082">bd_campaign</f>
        <v>0</v>
      </c>
      <c r="B6018" s="7">
        <f t="shared" ref="B6018:B6081" si="1083">bd_site</f>
        <v>0</v>
      </c>
      <c r="C6018" s="7">
        <f t="shared" ref="C6018:C6081" si="1084">bd_placement</f>
        <v>0</v>
      </c>
      <c r="D6018" s="7">
        <f t="shared" ref="D6018:D6081" si="1085">bd_placementID</f>
        <v>0</v>
      </c>
      <c r="E6018" s="7" t="e">
        <f>IF('Report DCM'!$H6018="In-Stream Video","Rich Media display banner",IF('Report DCM'!$I6018&gt;'Report DCM'!$J6018,"Standard",VLOOKUP(CONCATENATE(bd_adtype,"_",bd_creativetype),tabela,2,FALSE)))</f>
        <v>#N/A</v>
      </c>
      <c r="F6018" s="7">
        <f t="shared" ref="F6018:F6081" si="1086">bd_ad</f>
        <v>0</v>
      </c>
      <c r="G6018" s="7">
        <f t="shared" ref="G6018:G6081" si="1087">bd_adid</f>
        <v>0</v>
      </c>
      <c r="H6018" s="7">
        <f t="shared" ref="H6018:H6081" si="1088">bd_creativetype</f>
        <v>0</v>
      </c>
      <c r="I6018" s="7">
        <f t="shared" ref="I6018:I6081" si="1089">bd_impression</f>
        <v>0</v>
      </c>
      <c r="J6018" s="7">
        <f t="shared" ref="J6018:J6081" si="1090">bd_clicks</f>
        <v>0</v>
      </c>
      <c r="K6018" s="8" t="e">
        <f t="shared" ref="K6018:K6081" si="1091">VLOOKUP(E6018,tabela,2,FALSE)</f>
        <v>#N/A</v>
      </c>
      <c r="L6018" s="7" t="e">
        <f t="shared" ref="L6018:L6081" si="1092">VLOOKUP(E6018,tabela,3,FALSE)</f>
        <v>#N/A</v>
      </c>
      <c r="M6018" s="8" t="e">
        <f t="shared" si="1058"/>
        <v>#N/A</v>
      </c>
      <c r="N6018" s="8" t="e">
        <f t="shared" si="1059"/>
        <v>#N/A</v>
      </c>
    </row>
    <row r="6019" spans="1:14" ht="15.75" customHeight="1" x14ac:dyDescent="0.35">
      <c r="A6019" s="7">
        <f t="shared" si="1082"/>
        <v>0</v>
      </c>
      <c r="B6019" s="7">
        <f t="shared" si="1083"/>
        <v>0</v>
      </c>
      <c r="C6019" s="7">
        <f t="shared" si="1084"/>
        <v>0</v>
      </c>
      <c r="D6019" s="7">
        <f t="shared" si="1085"/>
        <v>0</v>
      </c>
      <c r="E6019" s="7" t="e">
        <f>IF('Report DCM'!$H6019="In-Stream Video","Rich Media display banner",IF('Report DCM'!$I6019&gt;'Report DCM'!$J6019,"Standard",VLOOKUP(CONCATENATE(bd_adtype,"_",bd_creativetype),tabela,2,FALSE)))</f>
        <v>#N/A</v>
      </c>
      <c r="F6019" s="7">
        <f t="shared" si="1086"/>
        <v>0</v>
      </c>
      <c r="G6019" s="7">
        <f t="shared" si="1087"/>
        <v>0</v>
      </c>
      <c r="H6019" s="7">
        <f t="shared" si="1088"/>
        <v>0</v>
      </c>
      <c r="I6019" s="7">
        <f t="shared" si="1089"/>
        <v>0</v>
      </c>
      <c r="J6019" s="7">
        <f t="shared" si="1090"/>
        <v>0</v>
      </c>
      <c r="K6019" s="8" t="e">
        <f t="shared" si="1091"/>
        <v>#N/A</v>
      </c>
      <c r="L6019" s="7" t="e">
        <f t="shared" si="1092"/>
        <v>#N/A</v>
      </c>
      <c r="M6019" s="8" t="e">
        <f t="shared" si="1058"/>
        <v>#N/A</v>
      </c>
      <c r="N6019" s="8" t="e">
        <f t="shared" si="1059"/>
        <v>#N/A</v>
      </c>
    </row>
    <row r="6020" spans="1:14" ht="15.75" customHeight="1" x14ac:dyDescent="0.35">
      <c r="A6020" s="7">
        <f t="shared" si="1082"/>
        <v>0</v>
      </c>
      <c r="B6020" s="7">
        <f t="shared" si="1083"/>
        <v>0</v>
      </c>
      <c r="C6020" s="7">
        <f t="shared" si="1084"/>
        <v>0</v>
      </c>
      <c r="D6020" s="7">
        <f t="shared" si="1085"/>
        <v>0</v>
      </c>
      <c r="E6020" s="7" t="e">
        <f>IF('Report DCM'!$H6020="In-Stream Video","Rich Media display banner",IF('Report DCM'!$I6020&gt;'Report DCM'!$J6020,"Standard",VLOOKUP(CONCATENATE(bd_adtype,"_",bd_creativetype),tabela,2,FALSE)))</f>
        <v>#N/A</v>
      </c>
      <c r="F6020" s="7">
        <f t="shared" si="1086"/>
        <v>0</v>
      </c>
      <c r="G6020" s="7">
        <f t="shared" si="1087"/>
        <v>0</v>
      </c>
      <c r="H6020" s="7">
        <f t="shared" si="1088"/>
        <v>0</v>
      </c>
      <c r="I6020" s="7">
        <f t="shared" si="1089"/>
        <v>0</v>
      </c>
      <c r="J6020" s="7">
        <f t="shared" si="1090"/>
        <v>0</v>
      </c>
      <c r="K6020" s="8" t="e">
        <f t="shared" si="1091"/>
        <v>#N/A</v>
      </c>
      <c r="L6020" s="7" t="e">
        <f t="shared" si="1092"/>
        <v>#N/A</v>
      </c>
      <c r="M6020" s="8" t="e">
        <f t="shared" si="1058"/>
        <v>#N/A</v>
      </c>
      <c r="N6020" s="8" t="e">
        <f t="shared" si="1059"/>
        <v>#N/A</v>
      </c>
    </row>
    <row r="6021" spans="1:14" ht="15.75" customHeight="1" x14ac:dyDescent="0.35">
      <c r="A6021" s="7">
        <f t="shared" si="1082"/>
        <v>0</v>
      </c>
      <c r="B6021" s="7">
        <f t="shared" si="1083"/>
        <v>0</v>
      </c>
      <c r="C6021" s="7">
        <f t="shared" si="1084"/>
        <v>0</v>
      </c>
      <c r="D6021" s="7">
        <f t="shared" si="1085"/>
        <v>0</v>
      </c>
      <c r="E6021" s="7" t="e">
        <f>IF('Report DCM'!$H6021="In-Stream Video","Rich Media display banner",IF('Report DCM'!$I6021&gt;'Report DCM'!$J6021,"Standard",VLOOKUP(CONCATENATE(bd_adtype,"_",bd_creativetype),tabela,2,FALSE)))</f>
        <v>#N/A</v>
      </c>
      <c r="F6021" s="7">
        <f t="shared" si="1086"/>
        <v>0</v>
      </c>
      <c r="G6021" s="7">
        <f t="shared" si="1087"/>
        <v>0</v>
      </c>
      <c r="H6021" s="7">
        <f t="shared" si="1088"/>
        <v>0</v>
      </c>
      <c r="I6021" s="7">
        <f t="shared" si="1089"/>
        <v>0</v>
      </c>
      <c r="J6021" s="7">
        <f t="shared" si="1090"/>
        <v>0</v>
      </c>
      <c r="K6021" s="8" t="e">
        <f t="shared" si="1091"/>
        <v>#N/A</v>
      </c>
      <c r="L6021" s="7" t="e">
        <f t="shared" si="1092"/>
        <v>#N/A</v>
      </c>
      <c r="M6021" s="8" t="e">
        <f t="shared" si="1058"/>
        <v>#N/A</v>
      </c>
      <c r="N6021" s="8" t="e">
        <f t="shared" si="1059"/>
        <v>#N/A</v>
      </c>
    </row>
    <row r="6022" spans="1:14" ht="15.75" customHeight="1" x14ac:dyDescent="0.35">
      <c r="A6022" s="7">
        <f t="shared" si="1082"/>
        <v>0</v>
      </c>
      <c r="B6022" s="7">
        <f t="shared" si="1083"/>
        <v>0</v>
      </c>
      <c r="C6022" s="7">
        <f t="shared" si="1084"/>
        <v>0</v>
      </c>
      <c r="D6022" s="7">
        <f t="shared" si="1085"/>
        <v>0</v>
      </c>
      <c r="E6022" s="7" t="e">
        <f>IF('Report DCM'!$H6022="In-Stream Video","Rich Media display banner",IF('Report DCM'!$I6022&gt;'Report DCM'!$J6022,"Standard",VLOOKUP(CONCATENATE(bd_adtype,"_",bd_creativetype),tabela,2,FALSE)))</f>
        <v>#N/A</v>
      </c>
      <c r="F6022" s="7">
        <f t="shared" si="1086"/>
        <v>0</v>
      </c>
      <c r="G6022" s="7">
        <f t="shared" si="1087"/>
        <v>0</v>
      </c>
      <c r="H6022" s="7">
        <f t="shared" si="1088"/>
        <v>0</v>
      </c>
      <c r="I6022" s="7">
        <f t="shared" si="1089"/>
        <v>0</v>
      </c>
      <c r="J6022" s="7">
        <f t="shared" si="1090"/>
        <v>0</v>
      </c>
      <c r="K6022" s="8" t="e">
        <f t="shared" si="1091"/>
        <v>#N/A</v>
      </c>
      <c r="L6022" s="7" t="e">
        <f t="shared" si="1092"/>
        <v>#N/A</v>
      </c>
      <c r="M6022" s="8" t="e">
        <f t="shared" si="1058"/>
        <v>#N/A</v>
      </c>
      <c r="N6022" s="8" t="e">
        <f t="shared" si="1059"/>
        <v>#N/A</v>
      </c>
    </row>
    <row r="6023" spans="1:14" ht="15.75" customHeight="1" x14ac:dyDescent="0.35">
      <c r="A6023" s="7">
        <f t="shared" si="1082"/>
        <v>0</v>
      </c>
      <c r="B6023" s="7">
        <f t="shared" si="1083"/>
        <v>0</v>
      </c>
      <c r="C6023" s="7">
        <f t="shared" si="1084"/>
        <v>0</v>
      </c>
      <c r="D6023" s="7">
        <f t="shared" si="1085"/>
        <v>0</v>
      </c>
      <c r="E6023" s="7" t="e">
        <f>IF('Report DCM'!$H6023="In-Stream Video","Rich Media display banner",IF('Report DCM'!$I6023&gt;'Report DCM'!$J6023,"Standard",VLOOKUP(CONCATENATE(bd_adtype,"_",bd_creativetype),tabela,2,FALSE)))</f>
        <v>#N/A</v>
      </c>
      <c r="F6023" s="7">
        <f t="shared" si="1086"/>
        <v>0</v>
      </c>
      <c r="G6023" s="7">
        <f t="shared" si="1087"/>
        <v>0</v>
      </c>
      <c r="H6023" s="7">
        <f t="shared" si="1088"/>
        <v>0</v>
      </c>
      <c r="I6023" s="7">
        <f t="shared" si="1089"/>
        <v>0</v>
      </c>
      <c r="J6023" s="7">
        <f t="shared" si="1090"/>
        <v>0</v>
      </c>
      <c r="K6023" s="8" t="e">
        <f t="shared" si="1091"/>
        <v>#N/A</v>
      </c>
      <c r="L6023" s="7" t="e">
        <f t="shared" si="1092"/>
        <v>#N/A</v>
      </c>
      <c r="M6023" s="8" t="e">
        <f t="shared" si="1058"/>
        <v>#N/A</v>
      </c>
      <c r="N6023" s="8" t="e">
        <f t="shared" si="1059"/>
        <v>#N/A</v>
      </c>
    </row>
    <row r="6024" spans="1:14" ht="15.75" customHeight="1" x14ac:dyDescent="0.35">
      <c r="A6024" s="7">
        <f t="shared" si="1082"/>
        <v>0</v>
      </c>
      <c r="B6024" s="7">
        <f t="shared" si="1083"/>
        <v>0</v>
      </c>
      <c r="C6024" s="7">
        <f t="shared" si="1084"/>
        <v>0</v>
      </c>
      <c r="D6024" s="7">
        <f t="shared" si="1085"/>
        <v>0</v>
      </c>
      <c r="E6024" s="7" t="e">
        <f>IF('Report DCM'!$H6024="In-Stream Video","Rich Media display banner",IF('Report DCM'!$I6024&gt;'Report DCM'!$J6024,"Standard",VLOOKUP(CONCATENATE(bd_adtype,"_",bd_creativetype),tabela,2,FALSE)))</f>
        <v>#N/A</v>
      </c>
      <c r="F6024" s="7">
        <f t="shared" si="1086"/>
        <v>0</v>
      </c>
      <c r="G6024" s="7">
        <f t="shared" si="1087"/>
        <v>0</v>
      </c>
      <c r="H6024" s="7">
        <f t="shared" si="1088"/>
        <v>0</v>
      </c>
      <c r="I6024" s="7">
        <f t="shared" si="1089"/>
        <v>0</v>
      </c>
      <c r="J6024" s="7">
        <f t="shared" si="1090"/>
        <v>0</v>
      </c>
      <c r="K6024" s="8" t="e">
        <f t="shared" si="1091"/>
        <v>#N/A</v>
      </c>
      <c r="L6024" s="7" t="e">
        <f t="shared" si="1092"/>
        <v>#N/A</v>
      </c>
      <c r="M6024" s="8" t="e">
        <f t="shared" si="1058"/>
        <v>#N/A</v>
      </c>
      <c r="N6024" s="8" t="e">
        <f t="shared" si="1059"/>
        <v>#N/A</v>
      </c>
    </row>
    <row r="6025" spans="1:14" ht="15.75" customHeight="1" x14ac:dyDescent="0.35">
      <c r="A6025" s="7">
        <f t="shared" si="1082"/>
        <v>0</v>
      </c>
      <c r="B6025" s="7">
        <f t="shared" si="1083"/>
        <v>0</v>
      </c>
      <c r="C6025" s="7">
        <f t="shared" si="1084"/>
        <v>0</v>
      </c>
      <c r="D6025" s="7">
        <f t="shared" si="1085"/>
        <v>0</v>
      </c>
      <c r="E6025" s="7" t="e">
        <f>IF('Report DCM'!$H6025="In-Stream Video","Rich Media display banner",IF('Report DCM'!$I6025&gt;'Report DCM'!$J6025,"Standard",VLOOKUP(CONCATENATE(bd_adtype,"_",bd_creativetype),tabela,2,FALSE)))</f>
        <v>#N/A</v>
      </c>
      <c r="F6025" s="7">
        <f t="shared" si="1086"/>
        <v>0</v>
      </c>
      <c r="G6025" s="7">
        <f t="shared" si="1087"/>
        <v>0</v>
      </c>
      <c r="H6025" s="7">
        <f t="shared" si="1088"/>
        <v>0</v>
      </c>
      <c r="I6025" s="7">
        <f t="shared" si="1089"/>
        <v>0</v>
      </c>
      <c r="J6025" s="7">
        <f t="shared" si="1090"/>
        <v>0</v>
      </c>
      <c r="K6025" s="8" t="e">
        <f t="shared" si="1091"/>
        <v>#N/A</v>
      </c>
      <c r="L6025" s="7" t="e">
        <f t="shared" si="1092"/>
        <v>#N/A</v>
      </c>
      <c r="M6025" s="8" t="e">
        <f t="shared" si="1058"/>
        <v>#N/A</v>
      </c>
      <c r="N6025" s="8" t="e">
        <f t="shared" si="1059"/>
        <v>#N/A</v>
      </c>
    </row>
    <row r="6026" spans="1:14" ht="15.75" customHeight="1" x14ac:dyDescent="0.35">
      <c r="A6026" s="7">
        <f t="shared" si="1082"/>
        <v>0</v>
      </c>
      <c r="B6026" s="7">
        <f t="shared" si="1083"/>
        <v>0</v>
      </c>
      <c r="C6026" s="7">
        <f t="shared" si="1084"/>
        <v>0</v>
      </c>
      <c r="D6026" s="7">
        <f t="shared" si="1085"/>
        <v>0</v>
      </c>
      <c r="E6026" s="7" t="e">
        <f>IF('Report DCM'!$H6026="In-Stream Video","Rich Media display banner",IF('Report DCM'!$I6026&gt;'Report DCM'!$J6026,"Standard",VLOOKUP(CONCATENATE(bd_adtype,"_",bd_creativetype),tabela,2,FALSE)))</f>
        <v>#N/A</v>
      </c>
      <c r="F6026" s="7">
        <f t="shared" si="1086"/>
        <v>0</v>
      </c>
      <c r="G6026" s="7">
        <f t="shared" si="1087"/>
        <v>0</v>
      </c>
      <c r="H6026" s="7">
        <f t="shared" si="1088"/>
        <v>0</v>
      </c>
      <c r="I6026" s="7">
        <f t="shared" si="1089"/>
        <v>0</v>
      </c>
      <c r="J6026" s="7">
        <f t="shared" si="1090"/>
        <v>0</v>
      </c>
      <c r="K6026" s="8" t="e">
        <f t="shared" si="1091"/>
        <v>#N/A</v>
      </c>
      <c r="L6026" s="7" t="e">
        <f t="shared" si="1092"/>
        <v>#N/A</v>
      </c>
      <c r="M6026" s="8" t="e">
        <f t="shared" si="1058"/>
        <v>#N/A</v>
      </c>
      <c r="N6026" s="8" t="e">
        <f t="shared" si="1059"/>
        <v>#N/A</v>
      </c>
    </row>
    <row r="6027" spans="1:14" ht="15.75" customHeight="1" x14ac:dyDescent="0.35">
      <c r="A6027" s="7">
        <f t="shared" si="1082"/>
        <v>0</v>
      </c>
      <c r="B6027" s="7">
        <f t="shared" si="1083"/>
        <v>0</v>
      </c>
      <c r="C6027" s="7">
        <f t="shared" si="1084"/>
        <v>0</v>
      </c>
      <c r="D6027" s="7">
        <f t="shared" si="1085"/>
        <v>0</v>
      </c>
      <c r="E6027" s="7" t="e">
        <f>IF('Report DCM'!$H6027="In-Stream Video","Rich Media display banner",IF('Report DCM'!$I6027&gt;'Report DCM'!$J6027,"Standard",VLOOKUP(CONCATENATE(bd_adtype,"_",bd_creativetype),tabela,2,FALSE)))</f>
        <v>#N/A</v>
      </c>
      <c r="F6027" s="7">
        <f t="shared" si="1086"/>
        <v>0</v>
      </c>
      <c r="G6027" s="7">
        <f t="shared" si="1087"/>
        <v>0</v>
      </c>
      <c r="H6027" s="7">
        <f t="shared" si="1088"/>
        <v>0</v>
      </c>
      <c r="I6027" s="7">
        <f t="shared" si="1089"/>
        <v>0</v>
      </c>
      <c r="J6027" s="7">
        <f t="shared" si="1090"/>
        <v>0</v>
      </c>
      <c r="K6027" s="8" t="e">
        <f t="shared" si="1091"/>
        <v>#N/A</v>
      </c>
      <c r="L6027" s="7" t="e">
        <f t="shared" si="1092"/>
        <v>#N/A</v>
      </c>
      <c r="M6027" s="8" t="e">
        <f t="shared" si="1058"/>
        <v>#N/A</v>
      </c>
      <c r="N6027" s="8" t="e">
        <f t="shared" si="1059"/>
        <v>#N/A</v>
      </c>
    </row>
    <row r="6028" spans="1:14" ht="15.75" customHeight="1" x14ac:dyDescent="0.35">
      <c r="A6028" s="7">
        <f t="shared" si="1082"/>
        <v>0</v>
      </c>
      <c r="B6028" s="7">
        <f t="shared" si="1083"/>
        <v>0</v>
      </c>
      <c r="C6028" s="7">
        <f t="shared" si="1084"/>
        <v>0</v>
      </c>
      <c r="D6028" s="7">
        <f t="shared" si="1085"/>
        <v>0</v>
      </c>
      <c r="E6028" s="7" t="e">
        <f>IF('Report DCM'!$H6028="In-Stream Video","Rich Media display banner",IF('Report DCM'!$I6028&gt;'Report DCM'!$J6028,"Standard",VLOOKUP(CONCATENATE(bd_adtype,"_",bd_creativetype),tabela,2,FALSE)))</f>
        <v>#N/A</v>
      </c>
      <c r="F6028" s="7">
        <f t="shared" si="1086"/>
        <v>0</v>
      </c>
      <c r="G6028" s="7">
        <f t="shared" si="1087"/>
        <v>0</v>
      </c>
      <c r="H6028" s="7">
        <f t="shared" si="1088"/>
        <v>0</v>
      </c>
      <c r="I6028" s="7">
        <f t="shared" si="1089"/>
        <v>0</v>
      </c>
      <c r="J6028" s="7">
        <f t="shared" si="1090"/>
        <v>0</v>
      </c>
      <c r="K6028" s="8" t="e">
        <f t="shared" si="1091"/>
        <v>#N/A</v>
      </c>
      <c r="L6028" s="7" t="e">
        <f t="shared" si="1092"/>
        <v>#N/A</v>
      </c>
      <c r="M6028" s="8" t="e">
        <f t="shared" si="1058"/>
        <v>#N/A</v>
      </c>
      <c r="N6028" s="8" t="e">
        <f t="shared" si="1059"/>
        <v>#N/A</v>
      </c>
    </row>
    <row r="6029" spans="1:14" ht="15.75" customHeight="1" x14ac:dyDescent="0.35">
      <c r="A6029" s="7">
        <f t="shared" si="1082"/>
        <v>0</v>
      </c>
      <c r="B6029" s="7">
        <f t="shared" si="1083"/>
        <v>0</v>
      </c>
      <c r="C6029" s="7">
        <f t="shared" si="1084"/>
        <v>0</v>
      </c>
      <c r="D6029" s="7">
        <f t="shared" si="1085"/>
        <v>0</v>
      </c>
      <c r="E6029" s="7" t="e">
        <f>IF('Report DCM'!$H6029="In-Stream Video","Rich Media display banner",IF('Report DCM'!$I6029&gt;'Report DCM'!$J6029,"Standard",VLOOKUP(CONCATENATE(bd_adtype,"_",bd_creativetype),tabela,2,FALSE)))</f>
        <v>#N/A</v>
      </c>
      <c r="F6029" s="7">
        <f t="shared" si="1086"/>
        <v>0</v>
      </c>
      <c r="G6029" s="7">
        <f t="shared" si="1087"/>
        <v>0</v>
      </c>
      <c r="H6029" s="7">
        <f t="shared" si="1088"/>
        <v>0</v>
      </c>
      <c r="I6029" s="7">
        <f t="shared" si="1089"/>
        <v>0</v>
      </c>
      <c r="J6029" s="7">
        <f t="shared" si="1090"/>
        <v>0</v>
      </c>
      <c r="K6029" s="8" t="e">
        <f t="shared" si="1091"/>
        <v>#N/A</v>
      </c>
      <c r="L6029" s="7" t="e">
        <f t="shared" si="1092"/>
        <v>#N/A</v>
      </c>
      <c r="M6029" s="8" t="e">
        <f t="shared" si="1058"/>
        <v>#N/A</v>
      </c>
      <c r="N6029" s="8" t="e">
        <f t="shared" si="1059"/>
        <v>#N/A</v>
      </c>
    </row>
    <row r="6030" spans="1:14" ht="15.75" customHeight="1" x14ac:dyDescent="0.35">
      <c r="A6030" s="7">
        <f t="shared" si="1082"/>
        <v>0</v>
      </c>
      <c r="B6030" s="7">
        <f t="shared" si="1083"/>
        <v>0</v>
      </c>
      <c r="C6030" s="7">
        <f t="shared" si="1084"/>
        <v>0</v>
      </c>
      <c r="D6030" s="7">
        <f t="shared" si="1085"/>
        <v>0</v>
      </c>
      <c r="E6030" s="7" t="e">
        <f>IF('Report DCM'!$H6030="In-Stream Video","Rich Media display banner",IF('Report DCM'!$I6030&gt;'Report DCM'!$J6030,"Standard",VLOOKUP(CONCATENATE(bd_adtype,"_",bd_creativetype),tabela,2,FALSE)))</f>
        <v>#N/A</v>
      </c>
      <c r="F6030" s="7">
        <f t="shared" si="1086"/>
        <v>0</v>
      </c>
      <c r="G6030" s="7">
        <f t="shared" si="1087"/>
        <v>0</v>
      </c>
      <c r="H6030" s="7">
        <f t="shared" si="1088"/>
        <v>0</v>
      </c>
      <c r="I6030" s="7">
        <f t="shared" si="1089"/>
        <v>0</v>
      </c>
      <c r="J6030" s="7">
        <f t="shared" si="1090"/>
        <v>0</v>
      </c>
      <c r="K6030" s="8" t="e">
        <f t="shared" si="1091"/>
        <v>#N/A</v>
      </c>
      <c r="L6030" s="7" t="e">
        <f t="shared" si="1092"/>
        <v>#N/A</v>
      </c>
      <c r="M6030" s="8" t="e">
        <f t="shared" si="1058"/>
        <v>#N/A</v>
      </c>
      <c r="N6030" s="8" t="e">
        <f t="shared" si="1059"/>
        <v>#N/A</v>
      </c>
    </row>
    <row r="6031" spans="1:14" ht="15.75" customHeight="1" x14ac:dyDescent="0.35">
      <c r="A6031" s="7">
        <f t="shared" si="1082"/>
        <v>0</v>
      </c>
      <c r="B6031" s="7">
        <f t="shared" si="1083"/>
        <v>0</v>
      </c>
      <c r="C6031" s="7">
        <f t="shared" si="1084"/>
        <v>0</v>
      </c>
      <c r="D6031" s="7">
        <f t="shared" si="1085"/>
        <v>0</v>
      </c>
      <c r="E6031" s="7" t="e">
        <f>IF('Report DCM'!$H6031="In-Stream Video","Rich Media display banner",IF('Report DCM'!$I6031&gt;'Report DCM'!$J6031,"Standard",VLOOKUP(CONCATENATE(bd_adtype,"_",bd_creativetype),tabela,2,FALSE)))</f>
        <v>#N/A</v>
      </c>
      <c r="F6031" s="7">
        <f t="shared" si="1086"/>
        <v>0</v>
      </c>
      <c r="G6031" s="7">
        <f t="shared" si="1087"/>
        <v>0</v>
      </c>
      <c r="H6031" s="7">
        <f t="shared" si="1088"/>
        <v>0</v>
      </c>
      <c r="I6031" s="7">
        <f t="shared" si="1089"/>
        <v>0</v>
      </c>
      <c r="J6031" s="7">
        <f t="shared" si="1090"/>
        <v>0</v>
      </c>
      <c r="K6031" s="8" t="e">
        <f t="shared" si="1091"/>
        <v>#N/A</v>
      </c>
      <c r="L6031" s="7" t="e">
        <f t="shared" si="1092"/>
        <v>#N/A</v>
      </c>
      <c r="M6031" s="8" t="e">
        <f t="shared" si="1058"/>
        <v>#N/A</v>
      </c>
      <c r="N6031" s="8" t="e">
        <f t="shared" si="1059"/>
        <v>#N/A</v>
      </c>
    </row>
    <row r="6032" spans="1:14" ht="15.75" customHeight="1" x14ac:dyDescent="0.35">
      <c r="A6032" s="7">
        <f t="shared" si="1082"/>
        <v>0</v>
      </c>
      <c r="B6032" s="7">
        <f t="shared" si="1083"/>
        <v>0</v>
      </c>
      <c r="C6032" s="7">
        <f t="shared" si="1084"/>
        <v>0</v>
      </c>
      <c r="D6032" s="7">
        <f t="shared" si="1085"/>
        <v>0</v>
      </c>
      <c r="E6032" s="7" t="e">
        <f>IF('Report DCM'!$H6032="In-Stream Video","Rich Media display banner",IF('Report DCM'!$I6032&gt;'Report DCM'!$J6032,"Standard",VLOOKUP(CONCATENATE(bd_adtype,"_",bd_creativetype),tabela,2,FALSE)))</f>
        <v>#N/A</v>
      </c>
      <c r="F6032" s="7">
        <f t="shared" si="1086"/>
        <v>0</v>
      </c>
      <c r="G6032" s="7">
        <f t="shared" si="1087"/>
        <v>0</v>
      </c>
      <c r="H6032" s="7">
        <f t="shared" si="1088"/>
        <v>0</v>
      </c>
      <c r="I6032" s="7">
        <f t="shared" si="1089"/>
        <v>0</v>
      </c>
      <c r="J6032" s="7">
        <f t="shared" si="1090"/>
        <v>0</v>
      </c>
      <c r="K6032" s="8" t="e">
        <f t="shared" si="1091"/>
        <v>#N/A</v>
      </c>
      <c r="L6032" s="7" t="e">
        <f t="shared" si="1092"/>
        <v>#N/A</v>
      </c>
      <c r="M6032" s="8" t="e">
        <f t="shared" si="1058"/>
        <v>#N/A</v>
      </c>
      <c r="N6032" s="8" t="e">
        <f t="shared" si="1059"/>
        <v>#N/A</v>
      </c>
    </row>
    <row r="6033" spans="1:14" ht="15.75" customHeight="1" x14ac:dyDescent="0.35">
      <c r="A6033" s="7">
        <f t="shared" si="1082"/>
        <v>0</v>
      </c>
      <c r="B6033" s="7">
        <f t="shared" si="1083"/>
        <v>0</v>
      </c>
      <c r="C6033" s="7">
        <f t="shared" si="1084"/>
        <v>0</v>
      </c>
      <c r="D6033" s="7">
        <f t="shared" si="1085"/>
        <v>0</v>
      </c>
      <c r="E6033" s="7" t="e">
        <f>IF('Report DCM'!$H6033="In-Stream Video","Rich Media display banner",IF('Report DCM'!$I6033&gt;'Report DCM'!$J6033,"Standard",VLOOKUP(CONCATENATE(bd_adtype,"_",bd_creativetype),tabela,2,FALSE)))</f>
        <v>#N/A</v>
      </c>
      <c r="F6033" s="7">
        <f t="shared" si="1086"/>
        <v>0</v>
      </c>
      <c r="G6033" s="7">
        <f t="shared" si="1087"/>
        <v>0</v>
      </c>
      <c r="H6033" s="7">
        <f t="shared" si="1088"/>
        <v>0</v>
      </c>
      <c r="I6033" s="7">
        <f t="shared" si="1089"/>
        <v>0</v>
      </c>
      <c r="J6033" s="7">
        <f t="shared" si="1090"/>
        <v>0</v>
      </c>
      <c r="K6033" s="8" t="e">
        <f t="shared" si="1091"/>
        <v>#N/A</v>
      </c>
      <c r="L6033" s="7" t="e">
        <f t="shared" si="1092"/>
        <v>#N/A</v>
      </c>
      <c r="M6033" s="8" t="e">
        <f t="shared" si="1058"/>
        <v>#N/A</v>
      </c>
      <c r="N6033" s="8" t="e">
        <f t="shared" si="1059"/>
        <v>#N/A</v>
      </c>
    </row>
    <row r="6034" spans="1:14" ht="15.75" customHeight="1" x14ac:dyDescent="0.35">
      <c r="A6034" s="7">
        <f t="shared" si="1082"/>
        <v>0</v>
      </c>
      <c r="B6034" s="7">
        <f t="shared" si="1083"/>
        <v>0</v>
      </c>
      <c r="C6034" s="7">
        <f t="shared" si="1084"/>
        <v>0</v>
      </c>
      <c r="D6034" s="7">
        <f t="shared" si="1085"/>
        <v>0</v>
      </c>
      <c r="E6034" s="7" t="e">
        <f>IF('Report DCM'!$H6034="In-Stream Video","Rich Media display banner",IF('Report DCM'!$I6034&gt;'Report DCM'!$J6034,"Standard",VLOOKUP(CONCATENATE(bd_adtype,"_",bd_creativetype),tabela,2,FALSE)))</f>
        <v>#N/A</v>
      </c>
      <c r="F6034" s="7">
        <f t="shared" si="1086"/>
        <v>0</v>
      </c>
      <c r="G6034" s="7">
        <f t="shared" si="1087"/>
        <v>0</v>
      </c>
      <c r="H6034" s="7">
        <f t="shared" si="1088"/>
        <v>0</v>
      </c>
      <c r="I6034" s="7">
        <f t="shared" si="1089"/>
        <v>0</v>
      </c>
      <c r="J6034" s="7">
        <f t="shared" si="1090"/>
        <v>0</v>
      </c>
      <c r="K6034" s="8" t="e">
        <f t="shared" si="1091"/>
        <v>#N/A</v>
      </c>
      <c r="L6034" s="7" t="e">
        <f t="shared" si="1092"/>
        <v>#N/A</v>
      </c>
      <c r="M6034" s="8" t="e">
        <f t="shared" si="1058"/>
        <v>#N/A</v>
      </c>
      <c r="N6034" s="8" t="e">
        <f t="shared" si="1059"/>
        <v>#N/A</v>
      </c>
    </row>
    <row r="6035" spans="1:14" ht="15.75" customHeight="1" x14ac:dyDescent="0.35">
      <c r="A6035" s="7">
        <f t="shared" si="1082"/>
        <v>0</v>
      </c>
      <c r="B6035" s="7">
        <f t="shared" si="1083"/>
        <v>0</v>
      </c>
      <c r="C6035" s="7">
        <f t="shared" si="1084"/>
        <v>0</v>
      </c>
      <c r="D6035" s="7">
        <f t="shared" si="1085"/>
        <v>0</v>
      </c>
      <c r="E6035" s="7" t="e">
        <f>IF('Report DCM'!$H6035="In-Stream Video","Rich Media display banner",IF('Report DCM'!$I6035&gt;'Report DCM'!$J6035,"Standard",VLOOKUP(CONCATENATE(bd_adtype,"_",bd_creativetype),tabela,2,FALSE)))</f>
        <v>#N/A</v>
      </c>
      <c r="F6035" s="7">
        <f t="shared" si="1086"/>
        <v>0</v>
      </c>
      <c r="G6035" s="7">
        <f t="shared" si="1087"/>
        <v>0</v>
      </c>
      <c r="H6035" s="7">
        <f t="shared" si="1088"/>
        <v>0</v>
      </c>
      <c r="I6035" s="7">
        <f t="shared" si="1089"/>
        <v>0</v>
      </c>
      <c r="J6035" s="7">
        <f t="shared" si="1090"/>
        <v>0</v>
      </c>
      <c r="K6035" s="8" t="e">
        <f t="shared" si="1091"/>
        <v>#N/A</v>
      </c>
      <c r="L6035" s="7" t="e">
        <f t="shared" si="1092"/>
        <v>#N/A</v>
      </c>
      <c r="M6035" s="8" t="e">
        <f t="shared" si="1058"/>
        <v>#N/A</v>
      </c>
      <c r="N6035" s="8" t="e">
        <f t="shared" si="1059"/>
        <v>#N/A</v>
      </c>
    </row>
    <row r="6036" spans="1:14" ht="15.75" customHeight="1" x14ac:dyDescent="0.35">
      <c r="A6036" s="7">
        <f t="shared" si="1082"/>
        <v>0</v>
      </c>
      <c r="B6036" s="7">
        <f t="shared" si="1083"/>
        <v>0</v>
      </c>
      <c r="C6036" s="7">
        <f t="shared" si="1084"/>
        <v>0</v>
      </c>
      <c r="D6036" s="7">
        <f t="shared" si="1085"/>
        <v>0</v>
      </c>
      <c r="E6036" s="7" t="e">
        <f>IF('Report DCM'!$H6036="In-Stream Video","Rich Media display banner",IF('Report DCM'!$I6036&gt;'Report DCM'!$J6036,"Standard",VLOOKUP(CONCATENATE(bd_adtype,"_",bd_creativetype),tabela,2,FALSE)))</f>
        <v>#N/A</v>
      </c>
      <c r="F6036" s="7">
        <f t="shared" si="1086"/>
        <v>0</v>
      </c>
      <c r="G6036" s="7">
        <f t="shared" si="1087"/>
        <v>0</v>
      </c>
      <c r="H6036" s="7">
        <f t="shared" si="1088"/>
        <v>0</v>
      </c>
      <c r="I6036" s="7">
        <f t="shared" si="1089"/>
        <v>0</v>
      </c>
      <c r="J6036" s="7">
        <f t="shared" si="1090"/>
        <v>0</v>
      </c>
      <c r="K6036" s="8" t="e">
        <f t="shared" si="1091"/>
        <v>#N/A</v>
      </c>
      <c r="L6036" s="7" t="e">
        <f t="shared" si="1092"/>
        <v>#N/A</v>
      </c>
      <c r="M6036" s="8" t="e">
        <f t="shared" si="1058"/>
        <v>#N/A</v>
      </c>
      <c r="N6036" s="8" t="e">
        <f t="shared" si="1059"/>
        <v>#N/A</v>
      </c>
    </row>
    <row r="6037" spans="1:14" ht="15.75" customHeight="1" x14ac:dyDescent="0.35">
      <c r="A6037" s="7">
        <f t="shared" si="1082"/>
        <v>0</v>
      </c>
      <c r="B6037" s="7">
        <f t="shared" si="1083"/>
        <v>0</v>
      </c>
      <c r="C6037" s="7">
        <f t="shared" si="1084"/>
        <v>0</v>
      </c>
      <c r="D6037" s="7">
        <f t="shared" si="1085"/>
        <v>0</v>
      </c>
      <c r="E6037" s="7" t="e">
        <f>IF('Report DCM'!$H6037="In-Stream Video","Rich Media display banner",IF('Report DCM'!$I6037&gt;'Report DCM'!$J6037,"Standard",VLOOKUP(CONCATENATE(bd_adtype,"_",bd_creativetype),tabela,2,FALSE)))</f>
        <v>#N/A</v>
      </c>
      <c r="F6037" s="7">
        <f t="shared" si="1086"/>
        <v>0</v>
      </c>
      <c r="G6037" s="7">
        <f t="shared" si="1087"/>
        <v>0</v>
      </c>
      <c r="H6037" s="7">
        <f t="shared" si="1088"/>
        <v>0</v>
      </c>
      <c r="I6037" s="7">
        <f t="shared" si="1089"/>
        <v>0</v>
      </c>
      <c r="J6037" s="7">
        <f t="shared" si="1090"/>
        <v>0</v>
      </c>
      <c r="K6037" s="8" t="e">
        <f t="shared" si="1091"/>
        <v>#N/A</v>
      </c>
      <c r="L6037" s="7" t="e">
        <f t="shared" si="1092"/>
        <v>#N/A</v>
      </c>
      <c r="M6037" s="8" t="e">
        <f t="shared" si="1058"/>
        <v>#N/A</v>
      </c>
      <c r="N6037" s="8" t="e">
        <f t="shared" si="1059"/>
        <v>#N/A</v>
      </c>
    </row>
    <row r="6038" spans="1:14" ht="15.75" customHeight="1" x14ac:dyDescent="0.35">
      <c r="A6038" s="7">
        <f t="shared" si="1082"/>
        <v>0</v>
      </c>
      <c r="B6038" s="7">
        <f t="shared" si="1083"/>
        <v>0</v>
      </c>
      <c r="C6038" s="7">
        <f t="shared" si="1084"/>
        <v>0</v>
      </c>
      <c r="D6038" s="7">
        <f t="shared" si="1085"/>
        <v>0</v>
      </c>
      <c r="E6038" s="7" t="e">
        <f>IF('Report DCM'!$H6038="In-Stream Video","Rich Media display banner",IF('Report DCM'!$I6038&gt;'Report DCM'!$J6038,"Standard",VLOOKUP(CONCATENATE(bd_adtype,"_",bd_creativetype),tabela,2,FALSE)))</f>
        <v>#N/A</v>
      </c>
      <c r="F6038" s="7">
        <f t="shared" si="1086"/>
        <v>0</v>
      </c>
      <c r="G6038" s="7">
        <f t="shared" si="1087"/>
        <v>0</v>
      </c>
      <c r="H6038" s="7">
        <f t="shared" si="1088"/>
        <v>0</v>
      </c>
      <c r="I6038" s="7">
        <f t="shared" si="1089"/>
        <v>0</v>
      </c>
      <c r="J6038" s="7">
        <f t="shared" si="1090"/>
        <v>0</v>
      </c>
      <c r="K6038" s="8" t="e">
        <f t="shared" si="1091"/>
        <v>#N/A</v>
      </c>
      <c r="L6038" s="7" t="e">
        <f t="shared" si="1092"/>
        <v>#N/A</v>
      </c>
      <c r="M6038" s="8" t="e">
        <f t="shared" si="1058"/>
        <v>#N/A</v>
      </c>
      <c r="N6038" s="8" t="e">
        <f t="shared" si="1059"/>
        <v>#N/A</v>
      </c>
    </row>
    <row r="6039" spans="1:14" ht="15.75" customHeight="1" x14ac:dyDescent="0.35">
      <c r="A6039" s="7">
        <f t="shared" si="1082"/>
        <v>0</v>
      </c>
      <c r="B6039" s="7">
        <f t="shared" si="1083"/>
        <v>0</v>
      </c>
      <c r="C6039" s="7">
        <f t="shared" si="1084"/>
        <v>0</v>
      </c>
      <c r="D6039" s="7">
        <f t="shared" si="1085"/>
        <v>0</v>
      </c>
      <c r="E6039" s="7" t="e">
        <f>IF('Report DCM'!$H6039="In-Stream Video","Rich Media display banner",IF('Report DCM'!$I6039&gt;'Report DCM'!$J6039,"Standard",VLOOKUP(CONCATENATE(bd_adtype,"_",bd_creativetype),tabela,2,FALSE)))</f>
        <v>#N/A</v>
      </c>
      <c r="F6039" s="7">
        <f t="shared" si="1086"/>
        <v>0</v>
      </c>
      <c r="G6039" s="7">
        <f t="shared" si="1087"/>
        <v>0</v>
      </c>
      <c r="H6039" s="7">
        <f t="shared" si="1088"/>
        <v>0</v>
      </c>
      <c r="I6039" s="7">
        <f t="shared" si="1089"/>
        <v>0</v>
      </c>
      <c r="J6039" s="7">
        <f t="shared" si="1090"/>
        <v>0</v>
      </c>
      <c r="K6039" s="8" t="e">
        <f t="shared" si="1091"/>
        <v>#N/A</v>
      </c>
      <c r="L6039" s="7" t="e">
        <f t="shared" si="1092"/>
        <v>#N/A</v>
      </c>
      <c r="M6039" s="8" t="e">
        <f t="shared" si="1058"/>
        <v>#N/A</v>
      </c>
      <c r="N6039" s="8" t="e">
        <f t="shared" si="1059"/>
        <v>#N/A</v>
      </c>
    </row>
    <row r="6040" spans="1:14" ht="15.75" customHeight="1" x14ac:dyDescent="0.35">
      <c r="A6040" s="7">
        <f t="shared" si="1082"/>
        <v>0</v>
      </c>
      <c r="B6040" s="7">
        <f t="shared" si="1083"/>
        <v>0</v>
      </c>
      <c r="C6040" s="7">
        <f t="shared" si="1084"/>
        <v>0</v>
      </c>
      <c r="D6040" s="7">
        <f t="shared" si="1085"/>
        <v>0</v>
      </c>
      <c r="E6040" s="7" t="e">
        <f>IF('Report DCM'!$H6040="In-Stream Video","Rich Media display banner",IF('Report DCM'!$I6040&gt;'Report DCM'!$J6040,"Standard",VLOOKUP(CONCATENATE(bd_adtype,"_",bd_creativetype),tabela,2,FALSE)))</f>
        <v>#N/A</v>
      </c>
      <c r="F6040" s="7">
        <f t="shared" si="1086"/>
        <v>0</v>
      </c>
      <c r="G6040" s="7">
        <f t="shared" si="1087"/>
        <v>0</v>
      </c>
      <c r="H6040" s="7">
        <f t="shared" si="1088"/>
        <v>0</v>
      </c>
      <c r="I6040" s="7">
        <f t="shared" si="1089"/>
        <v>0</v>
      </c>
      <c r="J6040" s="7">
        <f t="shared" si="1090"/>
        <v>0</v>
      </c>
      <c r="K6040" s="8" t="e">
        <f t="shared" si="1091"/>
        <v>#N/A</v>
      </c>
      <c r="L6040" s="7" t="e">
        <f t="shared" si="1092"/>
        <v>#N/A</v>
      </c>
      <c r="M6040" s="8" t="e">
        <f t="shared" si="1058"/>
        <v>#N/A</v>
      </c>
      <c r="N6040" s="8" t="e">
        <f t="shared" si="1059"/>
        <v>#N/A</v>
      </c>
    </row>
    <row r="6041" spans="1:14" ht="15.75" customHeight="1" x14ac:dyDescent="0.35">
      <c r="A6041" s="7">
        <f t="shared" si="1082"/>
        <v>0</v>
      </c>
      <c r="B6041" s="7">
        <f t="shared" si="1083"/>
        <v>0</v>
      </c>
      <c r="C6041" s="7">
        <f t="shared" si="1084"/>
        <v>0</v>
      </c>
      <c r="D6041" s="7">
        <f t="shared" si="1085"/>
        <v>0</v>
      </c>
      <c r="E6041" s="7" t="e">
        <f>IF('Report DCM'!$H6041="In-Stream Video","Rich Media display banner",IF('Report DCM'!$I6041&gt;'Report DCM'!$J6041,"Standard",VLOOKUP(CONCATENATE(bd_adtype,"_",bd_creativetype),tabela,2,FALSE)))</f>
        <v>#N/A</v>
      </c>
      <c r="F6041" s="7">
        <f t="shared" si="1086"/>
        <v>0</v>
      </c>
      <c r="G6041" s="7">
        <f t="shared" si="1087"/>
        <v>0</v>
      </c>
      <c r="H6041" s="7">
        <f t="shared" si="1088"/>
        <v>0</v>
      </c>
      <c r="I6041" s="7">
        <f t="shared" si="1089"/>
        <v>0</v>
      </c>
      <c r="J6041" s="7">
        <f t="shared" si="1090"/>
        <v>0</v>
      </c>
      <c r="K6041" s="8" t="e">
        <f t="shared" si="1091"/>
        <v>#N/A</v>
      </c>
      <c r="L6041" s="7" t="e">
        <f t="shared" si="1092"/>
        <v>#N/A</v>
      </c>
      <c r="M6041" s="8" t="e">
        <f t="shared" si="1058"/>
        <v>#N/A</v>
      </c>
      <c r="N6041" s="8" t="e">
        <f t="shared" si="1059"/>
        <v>#N/A</v>
      </c>
    </row>
    <row r="6042" spans="1:14" ht="15.75" customHeight="1" x14ac:dyDescent="0.35">
      <c r="A6042" s="7">
        <f t="shared" si="1082"/>
        <v>0</v>
      </c>
      <c r="B6042" s="7">
        <f t="shared" si="1083"/>
        <v>0</v>
      </c>
      <c r="C6042" s="7">
        <f t="shared" si="1084"/>
        <v>0</v>
      </c>
      <c r="D6042" s="7">
        <f t="shared" si="1085"/>
        <v>0</v>
      </c>
      <c r="E6042" s="7" t="e">
        <f>IF('Report DCM'!$H6042="In-Stream Video","Rich Media display banner",IF('Report DCM'!$I6042&gt;'Report DCM'!$J6042,"Standard",VLOOKUP(CONCATENATE(bd_adtype,"_",bd_creativetype),tabela,2,FALSE)))</f>
        <v>#N/A</v>
      </c>
      <c r="F6042" s="7">
        <f t="shared" si="1086"/>
        <v>0</v>
      </c>
      <c r="G6042" s="7">
        <f t="shared" si="1087"/>
        <v>0</v>
      </c>
      <c r="H6042" s="7">
        <f t="shared" si="1088"/>
        <v>0</v>
      </c>
      <c r="I6042" s="7">
        <f t="shared" si="1089"/>
        <v>0</v>
      </c>
      <c r="J6042" s="7">
        <f t="shared" si="1090"/>
        <v>0</v>
      </c>
      <c r="K6042" s="8" t="e">
        <f t="shared" si="1091"/>
        <v>#N/A</v>
      </c>
      <c r="L6042" s="7" t="e">
        <f t="shared" si="1092"/>
        <v>#N/A</v>
      </c>
      <c r="M6042" s="8" t="e">
        <f t="shared" si="1058"/>
        <v>#N/A</v>
      </c>
      <c r="N6042" s="8" t="e">
        <f t="shared" si="1059"/>
        <v>#N/A</v>
      </c>
    </row>
    <row r="6043" spans="1:14" ht="15.75" customHeight="1" x14ac:dyDescent="0.35">
      <c r="A6043" s="7">
        <f t="shared" si="1082"/>
        <v>0</v>
      </c>
      <c r="B6043" s="7">
        <f t="shared" si="1083"/>
        <v>0</v>
      </c>
      <c r="C6043" s="7">
        <f t="shared" si="1084"/>
        <v>0</v>
      </c>
      <c r="D6043" s="7">
        <f t="shared" si="1085"/>
        <v>0</v>
      </c>
      <c r="E6043" s="7" t="e">
        <f>IF('Report DCM'!$H6043="In-Stream Video","Rich Media display banner",IF('Report DCM'!$I6043&gt;'Report DCM'!$J6043,"Standard",VLOOKUP(CONCATENATE(bd_adtype,"_",bd_creativetype),tabela,2,FALSE)))</f>
        <v>#N/A</v>
      </c>
      <c r="F6043" s="7">
        <f t="shared" si="1086"/>
        <v>0</v>
      </c>
      <c r="G6043" s="7">
        <f t="shared" si="1087"/>
        <v>0</v>
      </c>
      <c r="H6043" s="7">
        <f t="shared" si="1088"/>
        <v>0</v>
      </c>
      <c r="I6043" s="7">
        <f t="shared" si="1089"/>
        <v>0</v>
      </c>
      <c r="J6043" s="7">
        <f t="shared" si="1090"/>
        <v>0</v>
      </c>
      <c r="K6043" s="8" t="e">
        <f t="shared" si="1091"/>
        <v>#N/A</v>
      </c>
      <c r="L6043" s="7" t="e">
        <f t="shared" si="1092"/>
        <v>#N/A</v>
      </c>
      <c r="M6043" s="8" t="e">
        <f t="shared" si="1058"/>
        <v>#N/A</v>
      </c>
      <c r="N6043" s="8" t="e">
        <f t="shared" si="1059"/>
        <v>#N/A</v>
      </c>
    </row>
    <row r="6044" spans="1:14" ht="15.75" customHeight="1" x14ac:dyDescent="0.35">
      <c r="A6044" s="7">
        <f t="shared" si="1082"/>
        <v>0</v>
      </c>
      <c r="B6044" s="7">
        <f t="shared" si="1083"/>
        <v>0</v>
      </c>
      <c r="C6044" s="7">
        <f t="shared" si="1084"/>
        <v>0</v>
      </c>
      <c r="D6044" s="7">
        <f t="shared" si="1085"/>
        <v>0</v>
      </c>
      <c r="E6044" s="7" t="e">
        <f>IF('Report DCM'!$H6044="In-Stream Video","Rich Media display banner",IF('Report DCM'!$I6044&gt;'Report DCM'!$J6044,"Standard",VLOOKUP(CONCATENATE(bd_adtype,"_",bd_creativetype),tabela,2,FALSE)))</f>
        <v>#N/A</v>
      </c>
      <c r="F6044" s="7">
        <f t="shared" si="1086"/>
        <v>0</v>
      </c>
      <c r="G6044" s="7">
        <f t="shared" si="1087"/>
        <v>0</v>
      </c>
      <c r="H6044" s="7">
        <f t="shared" si="1088"/>
        <v>0</v>
      </c>
      <c r="I6044" s="7">
        <f t="shared" si="1089"/>
        <v>0</v>
      </c>
      <c r="J6044" s="7">
        <f t="shared" si="1090"/>
        <v>0</v>
      </c>
      <c r="K6044" s="8" t="e">
        <f t="shared" si="1091"/>
        <v>#N/A</v>
      </c>
      <c r="L6044" s="7" t="e">
        <f t="shared" si="1092"/>
        <v>#N/A</v>
      </c>
      <c r="M6044" s="8" t="e">
        <f t="shared" si="1058"/>
        <v>#N/A</v>
      </c>
      <c r="N6044" s="8" t="e">
        <f t="shared" si="1059"/>
        <v>#N/A</v>
      </c>
    </row>
    <row r="6045" spans="1:14" ht="15.75" customHeight="1" x14ac:dyDescent="0.35">
      <c r="A6045" s="7">
        <f t="shared" si="1082"/>
        <v>0</v>
      </c>
      <c r="B6045" s="7">
        <f t="shared" si="1083"/>
        <v>0</v>
      </c>
      <c r="C6045" s="7">
        <f t="shared" si="1084"/>
        <v>0</v>
      </c>
      <c r="D6045" s="7">
        <f t="shared" si="1085"/>
        <v>0</v>
      </c>
      <c r="E6045" s="7" t="e">
        <f>IF('Report DCM'!$H6045="In-Stream Video","Rich Media display banner",IF('Report DCM'!$I6045&gt;'Report DCM'!$J6045,"Standard",VLOOKUP(CONCATENATE(bd_adtype,"_",bd_creativetype),tabela,2,FALSE)))</f>
        <v>#N/A</v>
      </c>
      <c r="F6045" s="7">
        <f t="shared" si="1086"/>
        <v>0</v>
      </c>
      <c r="G6045" s="7">
        <f t="shared" si="1087"/>
        <v>0</v>
      </c>
      <c r="H6045" s="7">
        <f t="shared" si="1088"/>
        <v>0</v>
      </c>
      <c r="I6045" s="7">
        <f t="shared" si="1089"/>
        <v>0</v>
      </c>
      <c r="J6045" s="7">
        <f t="shared" si="1090"/>
        <v>0</v>
      </c>
      <c r="K6045" s="8" t="e">
        <f t="shared" si="1091"/>
        <v>#N/A</v>
      </c>
      <c r="L6045" s="7" t="e">
        <f t="shared" si="1092"/>
        <v>#N/A</v>
      </c>
      <c r="M6045" s="8" t="e">
        <f t="shared" si="1058"/>
        <v>#N/A</v>
      </c>
      <c r="N6045" s="8" t="e">
        <f t="shared" si="1059"/>
        <v>#N/A</v>
      </c>
    </row>
    <row r="6046" spans="1:14" ht="15.75" customHeight="1" x14ac:dyDescent="0.35">
      <c r="A6046" s="7">
        <f t="shared" si="1082"/>
        <v>0</v>
      </c>
      <c r="B6046" s="7">
        <f t="shared" si="1083"/>
        <v>0</v>
      </c>
      <c r="C6046" s="7">
        <f t="shared" si="1084"/>
        <v>0</v>
      </c>
      <c r="D6046" s="7">
        <f t="shared" si="1085"/>
        <v>0</v>
      </c>
      <c r="E6046" s="7" t="e">
        <f>IF('Report DCM'!$H6046="In-Stream Video","Rich Media display banner",IF('Report DCM'!$I6046&gt;'Report DCM'!$J6046,"Standard",VLOOKUP(CONCATENATE(bd_adtype,"_",bd_creativetype),tabela,2,FALSE)))</f>
        <v>#N/A</v>
      </c>
      <c r="F6046" s="7">
        <f t="shared" si="1086"/>
        <v>0</v>
      </c>
      <c r="G6046" s="7">
        <f t="shared" si="1087"/>
        <v>0</v>
      </c>
      <c r="H6046" s="7">
        <f t="shared" si="1088"/>
        <v>0</v>
      </c>
      <c r="I6046" s="7">
        <f t="shared" si="1089"/>
        <v>0</v>
      </c>
      <c r="J6046" s="7">
        <f t="shared" si="1090"/>
        <v>0</v>
      </c>
      <c r="K6046" s="8" t="e">
        <f t="shared" si="1091"/>
        <v>#N/A</v>
      </c>
      <c r="L6046" s="7" t="e">
        <f t="shared" si="1092"/>
        <v>#N/A</v>
      </c>
      <c r="M6046" s="8" t="e">
        <f t="shared" si="1058"/>
        <v>#N/A</v>
      </c>
      <c r="N6046" s="8" t="e">
        <f t="shared" si="1059"/>
        <v>#N/A</v>
      </c>
    </row>
    <row r="6047" spans="1:14" ht="15.75" customHeight="1" x14ac:dyDescent="0.35">
      <c r="A6047" s="7">
        <f t="shared" si="1082"/>
        <v>0</v>
      </c>
      <c r="B6047" s="7">
        <f t="shared" si="1083"/>
        <v>0</v>
      </c>
      <c r="C6047" s="7">
        <f t="shared" si="1084"/>
        <v>0</v>
      </c>
      <c r="D6047" s="7">
        <f t="shared" si="1085"/>
        <v>0</v>
      </c>
      <c r="E6047" s="7" t="e">
        <f>IF('Report DCM'!$H6047="In-Stream Video","Rich Media display banner",IF('Report DCM'!$I6047&gt;'Report DCM'!$J6047,"Standard",VLOOKUP(CONCATENATE(bd_adtype,"_",bd_creativetype),tabela,2,FALSE)))</f>
        <v>#N/A</v>
      </c>
      <c r="F6047" s="7">
        <f t="shared" si="1086"/>
        <v>0</v>
      </c>
      <c r="G6047" s="7">
        <f t="shared" si="1087"/>
        <v>0</v>
      </c>
      <c r="H6047" s="7">
        <f t="shared" si="1088"/>
        <v>0</v>
      </c>
      <c r="I6047" s="7">
        <f t="shared" si="1089"/>
        <v>0</v>
      </c>
      <c r="J6047" s="7">
        <f t="shared" si="1090"/>
        <v>0</v>
      </c>
      <c r="K6047" s="8" t="e">
        <f t="shared" si="1091"/>
        <v>#N/A</v>
      </c>
      <c r="L6047" s="7" t="e">
        <f t="shared" si="1092"/>
        <v>#N/A</v>
      </c>
      <c r="M6047" s="8" t="e">
        <f t="shared" si="1058"/>
        <v>#N/A</v>
      </c>
      <c r="N6047" s="8" t="e">
        <f t="shared" si="1059"/>
        <v>#N/A</v>
      </c>
    </row>
    <row r="6048" spans="1:14" ht="15.75" customHeight="1" x14ac:dyDescent="0.35">
      <c r="A6048" s="7">
        <f t="shared" si="1082"/>
        <v>0</v>
      </c>
      <c r="B6048" s="7">
        <f t="shared" si="1083"/>
        <v>0</v>
      </c>
      <c r="C6048" s="7">
        <f t="shared" si="1084"/>
        <v>0</v>
      </c>
      <c r="D6048" s="7">
        <f t="shared" si="1085"/>
        <v>0</v>
      </c>
      <c r="E6048" s="7" t="e">
        <f>IF('Report DCM'!$H6048="In-Stream Video","Rich Media display banner",IF('Report DCM'!$I6048&gt;'Report DCM'!$J6048,"Standard",VLOOKUP(CONCATENATE(bd_adtype,"_",bd_creativetype),tabela,2,FALSE)))</f>
        <v>#N/A</v>
      </c>
      <c r="F6048" s="7">
        <f t="shared" si="1086"/>
        <v>0</v>
      </c>
      <c r="G6048" s="7">
        <f t="shared" si="1087"/>
        <v>0</v>
      </c>
      <c r="H6048" s="7">
        <f t="shared" si="1088"/>
        <v>0</v>
      </c>
      <c r="I6048" s="7">
        <f t="shared" si="1089"/>
        <v>0</v>
      </c>
      <c r="J6048" s="7">
        <f t="shared" si="1090"/>
        <v>0</v>
      </c>
      <c r="K6048" s="8" t="e">
        <f t="shared" si="1091"/>
        <v>#N/A</v>
      </c>
      <c r="L6048" s="7" t="e">
        <f t="shared" si="1092"/>
        <v>#N/A</v>
      </c>
      <c r="M6048" s="8" t="e">
        <f t="shared" si="1058"/>
        <v>#N/A</v>
      </c>
      <c r="N6048" s="8" t="e">
        <f t="shared" si="1059"/>
        <v>#N/A</v>
      </c>
    </row>
    <row r="6049" spans="1:14" ht="15.75" customHeight="1" x14ac:dyDescent="0.35">
      <c r="A6049" s="7">
        <f t="shared" si="1082"/>
        <v>0</v>
      </c>
      <c r="B6049" s="7">
        <f t="shared" si="1083"/>
        <v>0</v>
      </c>
      <c r="C6049" s="7">
        <f t="shared" si="1084"/>
        <v>0</v>
      </c>
      <c r="D6049" s="7">
        <f t="shared" si="1085"/>
        <v>0</v>
      </c>
      <c r="E6049" s="7" t="e">
        <f>IF('Report DCM'!$H6049="In-Stream Video","Rich Media display banner",IF('Report DCM'!$I6049&gt;'Report DCM'!$J6049,"Standard",VLOOKUP(CONCATENATE(bd_adtype,"_",bd_creativetype),tabela,2,FALSE)))</f>
        <v>#N/A</v>
      </c>
      <c r="F6049" s="7">
        <f t="shared" si="1086"/>
        <v>0</v>
      </c>
      <c r="G6049" s="7">
        <f t="shared" si="1087"/>
        <v>0</v>
      </c>
      <c r="H6049" s="7">
        <f t="shared" si="1088"/>
        <v>0</v>
      </c>
      <c r="I6049" s="7">
        <f t="shared" si="1089"/>
        <v>0</v>
      </c>
      <c r="J6049" s="7">
        <f t="shared" si="1090"/>
        <v>0</v>
      </c>
      <c r="K6049" s="8" t="e">
        <f t="shared" si="1091"/>
        <v>#N/A</v>
      </c>
      <c r="L6049" s="7" t="e">
        <f t="shared" si="1092"/>
        <v>#N/A</v>
      </c>
      <c r="M6049" s="8" t="e">
        <f t="shared" si="1058"/>
        <v>#N/A</v>
      </c>
      <c r="N6049" s="8" t="e">
        <f t="shared" si="1059"/>
        <v>#N/A</v>
      </c>
    </row>
    <row r="6050" spans="1:14" ht="15.75" customHeight="1" x14ac:dyDescent="0.35">
      <c r="A6050" s="7">
        <f t="shared" si="1082"/>
        <v>0</v>
      </c>
      <c r="B6050" s="7">
        <f t="shared" si="1083"/>
        <v>0</v>
      </c>
      <c r="C6050" s="7">
        <f t="shared" si="1084"/>
        <v>0</v>
      </c>
      <c r="D6050" s="7">
        <f t="shared" si="1085"/>
        <v>0</v>
      </c>
      <c r="E6050" s="7" t="e">
        <f>IF('Report DCM'!$H6050="In-Stream Video","Rich Media display banner",IF('Report DCM'!$I6050&gt;'Report DCM'!$J6050,"Standard",VLOOKUP(CONCATENATE(bd_adtype,"_",bd_creativetype),tabela,2,FALSE)))</f>
        <v>#N/A</v>
      </c>
      <c r="F6050" s="7">
        <f t="shared" si="1086"/>
        <v>0</v>
      </c>
      <c r="G6050" s="7">
        <f t="shared" si="1087"/>
        <v>0</v>
      </c>
      <c r="H6050" s="7">
        <f t="shared" si="1088"/>
        <v>0</v>
      </c>
      <c r="I6050" s="7">
        <f t="shared" si="1089"/>
        <v>0</v>
      </c>
      <c r="J6050" s="7">
        <f t="shared" si="1090"/>
        <v>0</v>
      </c>
      <c r="K6050" s="8" t="e">
        <f t="shared" si="1091"/>
        <v>#N/A</v>
      </c>
      <c r="L6050" s="7" t="e">
        <f t="shared" si="1092"/>
        <v>#N/A</v>
      </c>
      <c r="M6050" s="8" t="e">
        <f t="shared" si="1058"/>
        <v>#N/A</v>
      </c>
      <c r="N6050" s="8" t="e">
        <f t="shared" si="1059"/>
        <v>#N/A</v>
      </c>
    </row>
    <row r="6051" spans="1:14" ht="15.75" customHeight="1" x14ac:dyDescent="0.35">
      <c r="A6051" s="7">
        <f t="shared" si="1082"/>
        <v>0</v>
      </c>
      <c r="B6051" s="7">
        <f t="shared" si="1083"/>
        <v>0</v>
      </c>
      <c r="C6051" s="7">
        <f t="shared" si="1084"/>
        <v>0</v>
      </c>
      <c r="D6051" s="7">
        <f t="shared" si="1085"/>
        <v>0</v>
      </c>
      <c r="E6051" s="7" t="e">
        <f>IF('Report DCM'!$H6051="In-Stream Video","Rich Media display banner",IF('Report DCM'!$I6051&gt;'Report DCM'!$J6051,"Standard",VLOOKUP(CONCATENATE(bd_adtype,"_",bd_creativetype),tabela,2,FALSE)))</f>
        <v>#N/A</v>
      </c>
      <c r="F6051" s="7">
        <f t="shared" si="1086"/>
        <v>0</v>
      </c>
      <c r="G6051" s="7">
        <f t="shared" si="1087"/>
        <v>0</v>
      </c>
      <c r="H6051" s="7">
        <f t="shared" si="1088"/>
        <v>0</v>
      </c>
      <c r="I6051" s="7">
        <f t="shared" si="1089"/>
        <v>0</v>
      </c>
      <c r="J6051" s="7">
        <f t="shared" si="1090"/>
        <v>0</v>
      </c>
      <c r="K6051" s="8" t="e">
        <f t="shared" si="1091"/>
        <v>#N/A</v>
      </c>
      <c r="L6051" s="7" t="e">
        <f t="shared" si="1092"/>
        <v>#N/A</v>
      </c>
      <c r="M6051" s="8" t="e">
        <f t="shared" si="1058"/>
        <v>#N/A</v>
      </c>
      <c r="N6051" s="8" t="e">
        <f t="shared" si="1059"/>
        <v>#N/A</v>
      </c>
    </row>
    <row r="6052" spans="1:14" ht="15.75" customHeight="1" x14ac:dyDescent="0.35">
      <c r="A6052" s="7">
        <f t="shared" si="1082"/>
        <v>0</v>
      </c>
      <c r="B6052" s="7">
        <f t="shared" si="1083"/>
        <v>0</v>
      </c>
      <c r="C6052" s="7">
        <f t="shared" si="1084"/>
        <v>0</v>
      </c>
      <c r="D6052" s="7">
        <f t="shared" si="1085"/>
        <v>0</v>
      </c>
      <c r="E6052" s="7" t="e">
        <f>IF('Report DCM'!$H6052="In-Stream Video","Rich Media display banner",IF('Report DCM'!$I6052&gt;'Report DCM'!$J6052,"Standard",VLOOKUP(CONCATENATE(bd_adtype,"_",bd_creativetype),tabela,2,FALSE)))</f>
        <v>#N/A</v>
      </c>
      <c r="F6052" s="7">
        <f t="shared" si="1086"/>
        <v>0</v>
      </c>
      <c r="G6052" s="7">
        <f t="shared" si="1087"/>
        <v>0</v>
      </c>
      <c r="H6052" s="7">
        <f t="shared" si="1088"/>
        <v>0</v>
      </c>
      <c r="I6052" s="7">
        <f t="shared" si="1089"/>
        <v>0</v>
      </c>
      <c r="J6052" s="7">
        <f t="shared" si="1090"/>
        <v>0</v>
      </c>
      <c r="K6052" s="8" t="e">
        <f t="shared" si="1091"/>
        <v>#N/A</v>
      </c>
      <c r="L6052" s="7" t="e">
        <f t="shared" si="1092"/>
        <v>#N/A</v>
      </c>
      <c r="M6052" s="8" t="e">
        <f t="shared" si="1058"/>
        <v>#N/A</v>
      </c>
      <c r="N6052" s="8" t="e">
        <f t="shared" si="1059"/>
        <v>#N/A</v>
      </c>
    </row>
    <row r="6053" spans="1:14" ht="15.75" customHeight="1" x14ac:dyDescent="0.35">
      <c r="A6053" s="7">
        <f t="shared" si="1082"/>
        <v>0</v>
      </c>
      <c r="B6053" s="7">
        <f t="shared" si="1083"/>
        <v>0</v>
      </c>
      <c r="C6053" s="7">
        <f t="shared" si="1084"/>
        <v>0</v>
      </c>
      <c r="D6053" s="7">
        <f t="shared" si="1085"/>
        <v>0</v>
      </c>
      <c r="E6053" s="7" t="e">
        <f>IF('Report DCM'!$H6053="In-Stream Video","Rich Media display banner",IF('Report DCM'!$I6053&gt;'Report DCM'!$J6053,"Standard",VLOOKUP(CONCATENATE(bd_adtype,"_",bd_creativetype),tabela,2,FALSE)))</f>
        <v>#N/A</v>
      </c>
      <c r="F6053" s="7">
        <f t="shared" si="1086"/>
        <v>0</v>
      </c>
      <c r="G6053" s="7">
        <f t="shared" si="1087"/>
        <v>0</v>
      </c>
      <c r="H6053" s="7">
        <f t="shared" si="1088"/>
        <v>0</v>
      </c>
      <c r="I6053" s="7">
        <f t="shared" si="1089"/>
        <v>0</v>
      </c>
      <c r="J6053" s="7">
        <f t="shared" si="1090"/>
        <v>0</v>
      </c>
      <c r="K6053" s="8" t="e">
        <f t="shared" si="1091"/>
        <v>#N/A</v>
      </c>
      <c r="L6053" s="7" t="e">
        <f t="shared" si="1092"/>
        <v>#N/A</v>
      </c>
      <c r="M6053" s="8" t="e">
        <f t="shared" si="1058"/>
        <v>#N/A</v>
      </c>
      <c r="N6053" s="8" t="e">
        <f t="shared" si="1059"/>
        <v>#N/A</v>
      </c>
    </row>
    <row r="6054" spans="1:14" ht="15.75" customHeight="1" x14ac:dyDescent="0.35">
      <c r="A6054" s="7">
        <f t="shared" si="1082"/>
        <v>0</v>
      </c>
      <c r="B6054" s="7">
        <f t="shared" si="1083"/>
        <v>0</v>
      </c>
      <c r="C6054" s="7">
        <f t="shared" si="1084"/>
        <v>0</v>
      </c>
      <c r="D6054" s="7">
        <f t="shared" si="1085"/>
        <v>0</v>
      </c>
      <c r="E6054" s="7" t="e">
        <f>IF('Report DCM'!$H6054="In-Stream Video","Rich Media display banner",IF('Report DCM'!$I6054&gt;'Report DCM'!$J6054,"Standard",VLOOKUP(CONCATENATE(bd_adtype,"_",bd_creativetype),tabela,2,FALSE)))</f>
        <v>#N/A</v>
      </c>
      <c r="F6054" s="7">
        <f t="shared" si="1086"/>
        <v>0</v>
      </c>
      <c r="G6054" s="7">
        <f t="shared" si="1087"/>
        <v>0</v>
      </c>
      <c r="H6054" s="7">
        <f t="shared" si="1088"/>
        <v>0</v>
      </c>
      <c r="I6054" s="7">
        <f t="shared" si="1089"/>
        <v>0</v>
      </c>
      <c r="J6054" s="7">
        <f t="shared" si="1090"/>
        <v>0</v>
      </c>
      <c r="K6054" s="8" t="e">
        <f t="shared" si="1091"/>
        <v>#N/A</v>
      </c>
      <c r="L6054" s="7" t="e">
        <f t="shared" si="1092"/>
        <v>#N/A</v>
      </c>
      <c r="M6054" s="8" t="e">
        <f t="shared" si="1058"/>
        <v>#N/A</v>
      </c>
      <c r="N6054" s="8" t="e">
        <f t="shared" si="1059"/>
        <v>#N/A</v>
      </c>
    </row>
    <row r="6055" spans="1:14" ht="15.75" customHeight="1" x14ac:dyDescent="0.35">
      <c r="A6055" s="7">
        <f t="shared" si="1082"/>
        <v>0</v>
      </c>
      <c r="B6055" s="7">
        <f t="shared" si="1083"/>
        <v>0</v>
      </c>
      <c r="C6055" s="7">
        <f t="shared" si="1084"/>
        <v>0</v>
      </c>
      <c r="D6055" s="7">
        <f t="shared" si="1085"/>
        <v>0</v>
      </c>
      <c r="E6055" s="7" t="e">
        <f>IF('Report DCM'!$H6055="In-Stream Video","Rich Media display banner",IF('Report DCM'!$I6055&gt;'Report DCM'!$J6055,"Standard",VLOOKUP(CONCATENATE(bd_adtype,"_",bd_creativetype),tabela,2,FALSE)))</f>
        <v>#N/A</v>
      </c>
      <c r="F6055" s="7">
        <f t="shared" si="1086"/>
        <v>0</v>
      </c>
      <c r="G6055" s="7">
        <f t="shared" si="1087"/>
        <v>0</v>
      </c>
      <c r="H6055" s="7">
        <f t="shared" si="1088"/>
        <v>0</v>
      </c>
      <c r="I6055" s="7">
        <f t="shared" si="1089"/>
        <v>0</v>
      </c>
      <c r="J6055" s="7">
        <f t="shared" si="1090"/>
        <v>0</v>
      </c>
      <c r="K6055" s="8" t="e">
        <f t="shared" si="1091"/>
        <v>#N/A</v>
      </c>
      <c r="L6055" s="7" t="e">
        <f t="shared" si="1092"/>
        <v>#N/A</v>
      </c>
      <c r="M6055" s="8" t="e">
        <f t="shared" si="1058"/>
        <v>#N/A</v>
      </c>
      <c r="N6055" s="8" t="e">
        <f t="shared" si="1059"/>
        <v>#N/A</v>
      </c>
    </row>
    <row r="6056" spans="1:14" ht="15.75" customHeight="1" x14ac:dyDescent="0.35">
      <c r="A6056" s="7">
        <f t="shared" si="1082"/>
        <v>0</v>
      </c>
      <c r="B6056" s="7">
        <f t="shared" si="1083"/>
        <v>0</v>
      </c>
      <c r="C6056" s="7">
        <f t="shared" si="1084"/>
        <v>0</v>
      </c>
      <c r="D6056" s="7">
        <f t="shared" si="1085"/>
        <v>0</v>
      </c>
      <c r="E6056" s="7" t="e">
        <f>IF('Report DCM'!$H6056="In-Stream Video","Rich Media display banner",IF('Report DCM'!$I6056&gt;'Report DCM'!$J6056,"Standard",VLOOKUP(CONCATENATE(bd_adtype,"_",bd_creativetype),tabela,2,FALSE)))</f>
        <v>#N/A</v>
      </c>
      <c r="F6056" s="7">
        <f t="shared" si="1086"/>
        <v>0</v>
      </c>
      <c r="G6056" s="7">
        <f t="shared" si="1087"/>
        <v>0</v>
      </c>
      <c r="H6056" s="7">
        <f t="shared" si="1088"/>
        <v>0</v>
      </c>
      <c r="I6056" s="7">
        <f t="shared" si="1089"/>
        <v>0</v>
      </c>
      <c r="J6056" s="7">
        <f t="shared" si="1090"/>
        <v>0</v>
      </c>
      <c r="K6056" s="8" t="e">
        <f t="shared" si="1091"/>
        <v>#N/A</v>
      </c>
      <c r="L6056" s="7" t="e">
        <f t="shared" si="1092"/>
        <v>#N/A</v>
      </c>
      <c r="M6056" s="8" t="e">
        <f t="shared" si="1058"/>
        <v>#N/A</v>
      </c>
      <c r="N6056" s="8" t="e">
        <f t="shared" si="1059"/>
        <v>#N/A</v>
      </c>
    </row>
    <row r="6057" spans="1:14" ht="15.75" customHeight="1" x14ac:dyDescent="0.35">
      <c r="A6057" s="7">
        <f t="shared" si="1082"/>
        <v>0</v>
      </c>
      <c r="B6057" s="7">
        <f t="shared" si="1083"/>
        <v>0</v>
      </c>
      <c r="C6057" s="7">
        <f t="shared" si="1084"/>
        <v>0</v>
      </c>
      <c r="D6057" s="7">
        <f t="shared" si="1085"/>
        <v>0</v>
      </c>
      <c r="E6057" s="7" t="e">
        <f>IF('Report DCM'!$H6057="In-Stream Video","Rich Media display banner",IF('Report DCM'!$I6057&gt;'Report DCM'!$J6057,"Standard",VLOOKUP(CONCATENATE(bd_adtype,"_",bd_creativetype),tabela,2,FALSE)))</f>
        <v>#N/A</v>
      </c>
      <c r="F6057" s="7">
        <f t="shared" si="1086"/>
        <v>0</v>
      </c>
      <c r="G6057" s="7">
        <f t="shared" si="1087"/>
        <v>0</v>
      </c>
      <c r="H6057" s="7">
        <f t="shared" si="1088"/>
        <v>0</v>
      </c>
      <c r="I6057" s="7">
        <f t="shared" si="1089"/>
        <v>0</v>
      </c>
      <c r="J6057" s="7">
        <f t="shared" si="1090"/>
        <v>0</v>
      </c>
      <c r="K6057" s="8" t="e">
        <f t="shared" si="1091"/>
        <v>#N/A</v>
      </c>
      <c r="L6057" s="7" t="e">
        <f t="shared" si="1092"/>
        <v>#N/A</v>
      </c>
      <c r="M6057" s="8" t="e">
        <f t="shared" si="1058"/>
        <v>#N/A</v>
      </c>
      <c r="N6057" s="8" t="e">
        <f t="shared" si="1059"/>
        <v>#N/A</v>
      </c>
    </row>
    <row r="6058" spans="1:14" ht="15.75" customHeight="1" x14ac:dyDescent="0.35">
      <c r="A6058" s="7">
        <f t="shared" si="1082"/>
        <v>0</v>
      </c>
      <c r="B6058" s="7">
        <f t="shared" si="1083"/>
        <v>0</v>
      </c>
      <c r="C6058" s="7">
        <f t="shared" si="1084"/>
        <v>0</v>
      </c>
      <c r="D6058" s="7">
        <f t="shared" si="1085"/>
        <v>0</v>
      </c>
      <c r="E6058" s="7" t="e">
        <f>IF('Report DCM'!$H6058="In-Stream Video","Rich Media display banner",IF('Report DCM'!$I6058&gt;'Report DCM'!$J6058,"Standard",VLOOKUP(CONCATENATE(bd_adtype,"_",bd_creativetype),tabela,2,FALSE)))</f>
        <v>#N/A</v>
      </c>
      <c r="F6058" s="7">
        <f t="shared" si="1086"/>
        <v>0</v>
      </c>
      <c r="G6058" s="7">
        <f t="shared" si="1087"/>
        <v>0</v>
      </c>
      <c r="H6058" s="7">
        <f t="shared" si="1088"/>
        <v>0</v>
      </c>
      <c r="I6058" s="7">
        <f t="shared" si="1089"/>
        <v>0</v>
      </c>
      <c r="J6058" s="7">
        <f t="shared" si="1090"/>
        <v>0</v>
      </c>
      <c r="K6058" s="8" t="e">
        <f t="shared" si="1091"/>
        <v>#N/A</v>
      </c>
      <c r="L6058" s="7" t="e">
        <f t="shared" si="1092"/>
        <v>#N/A</v>
      </c>
      <c r="M6058" s="8" t="e">
        <f t="shared" si="1058"/>
        <v>#N/A</v>
      </c>
      <c r="N6058" s="8" t="e">
        <f t="shared" si="1059"/>
        <v>#N/A</v>
      </c>
    </row>
    <row r="6059" spans="1:14" ht="15.75" customHeight="1" x14ac:dyDescent="0.35">
      <c r="A6059" s="7">
        <f t="shared" si="1082"/>
        <v>0</v>
      </c>
      <c r="B6059" s="7">
        <f t="shared" si="1083"/>
        <v>0</v>
      </c>
      <c r="C6059" s="7">
        <f t="shared" si="1084"/>
        <v>0</v>
      </c>
      <c r="D6059" s="7">
        <f t="shared" si="1085"/>
        <v>0</v>
      </c>
      <c r="E6059" s="7" t="e">
        <f>IF('Report DCM'!$H6059="In-Stream Video","Rich Media display banner",IF('Report DCM'!$I6059&gt;'Report DCM'!$J6059,"Standard",VLOOKUP(CONCATENATE(bd_adtype,"_",bd_creativetype),tabela,2,FALSE)))</f>
        <v>#N/A</v>
      </c>
      <c r="F6059" s="7">
        <f t="shared" si="1086"/>
        <v>0</v>
      </c>
      <c r="G6059" s="7">
        <f t="shared" si="1087"/>
        <v>0</v>
      </c>
      <c r="H6059" s="7">
        <f t="shared" si="1088"/>
        <v>0</v>
      </c>
      <c r="I6059" s="7">
        <f t="shared" si="1089"/>
        <v>0</v>
      </c>
      <c r="J6059" s="7">
        <f t="shared" si="1090"/>
        <v>0</v>
      </c>
      <c r="K6059" s="8" t="e">
        <f t="shared" si="1091"/>
        <v>#N/A</v>
      </c>
      <c r="L6059" s="7" t="e">
        <f t="shared" si="1092"/>
        <v>#N/A</v>
      </c>
      <c r="M6059" s="8" t="e">
        <f t="shared" si="1058"/>
        <v>#N/A</v>
      </c>
      <c r="N6059" s="8" t="e">
        <f t="shared" si="1059"/>
        <v>#N/A</v>
      </c>
    </row>
    <row r="6060" spans="1:14" ht="15.75" customHeight="1" x14ac:dyDescent="0.35">
      <c r="A6060" s="7">
        <f t="shared" si="1082"/>
        <v>0</v>
      </c>
      <c r="B6060" s="7">
        <f t="shared" si="1083"/>
        <v>0</v>
      </c>
      <c r="C6060" s="7">
        <f t="shared" si="1084"/>
        <v>0</v>
      </c>
      <c r="D6060" s="7">
        <f t="shared" si="1085"/>
        <v>0</v>
      </c>
      <c r="E6060" s="7" t="e">
        <f>IF('Report DCM'!$H6060="In-Stream Video","Rich Media display banner",IF('Report DCM'!$I6060&gt;'Report DCM'!$J6060,"Standard",VLOOKUP(CONCATENATE(bd_adtype,"_",bd_creativetype),tabela,2,FALSE)))</f>
        <v>#N/A</v>
      </c>
      <c r="F6060" s="7">
        <f t="shared" si="1086"/>
        <v>0</v>
      </c>
      <c r="G6060" s="7">
        <f t="shared" si="1087"/>
        <v>0</v>
      </c>
      <c r="H6060" s="7">
        <f t="shared" si="1088"/>
        <v>0</v>
      </c>
      <c r="I6060" s="7">
        <f t="shared" si="1089"/>
        <v>0</v>
      </c>
      <c r="J6060" s="7">
        <f t="shared" si="1090"/>
        <v>0</v>
      </c>
      <c r="K6060" s="8" t="e">
        <f t="shared" si="1091"/>
        <v>#N/A</v>
      </c>
      <c r="L6060" s="7" t="e">
        <f t="shared" si="1092"/>
        <v>#N/A</v>
      </c>
      <c r="M6060" s="8" t="e">
        <f t="shared" si="1058"/>
        <v>#N/A</v>
      </c>
      <c r="N6060" s="8" t="e">
        <f t="shared" si="1059"/>
        <v>#N/A</v>
      </c>
    </row>
    <row r="6061" spans="1:14" ht="15.75" customHeight="1" x14ac:dyDescent="0.35">
      <c r="A6061" s="7">
        <f t="shared" si="1082"/>
        <v>0</v>
      </c>
      <c r="B6061" s="7">
        <f t="shared" si="1083"/>
        <v>0</v>
      </c>
      <c r="C6061" s="7">
        <f t="shared" si="1084"/>
        <v>0</v>
      </c>
      <c r="D6061" s="7">
        <f t="shared" si="1085"/>
        <v>0</v>
      </c>
      <c r="E6061" s="7" t="e">
        <f>IF('Report DCM'!$H6061="In-Stream Video","Rich Media display banner",IF('Report DCM'!$I6061&gt;'Report DCM'!$J6061,"Standard",VLOOKUP(CONCATENATE(bd_adtype,"_",bd_creativetype),tabela,2,FALSE)))</f>
        <v>#N/A</v>
      </c>
      <c r="F6061" s="7">
        <f t="shared" si="1086"/>
        <v>0</v>
      </c>
      <c r="G6061" s="7">
        <f t="shared" si="1087"/>
        <v>0</v>
      </c>
      <c r="H6061" s="7">
        <f t="shared" si="1088"/>
        <v>0</v>
      </c>
      <c r="I6061" s="7">
        <f t="shared" si="1089"/>
        <v>0</v>
      </c>
      <c r="J6061" s="7">
        <f t="shared" si="1090"/>
        <v>0</v>
      </c>
      <c r="K6061" s="8" t="e">
        <f t="shared" si="1091"/>
        <v>#N/A</v>
      </c>
      <c r="L6061" s="7" t="e">
        <f t="shared" si="1092"/>
        <v>#N/A</v>
      </c>
      <c r="M6061" s="8" t="e">
        <f t="shared" si="1058"/>
        <v>#N/A</v>
      </c>
      <c r="N6061" s="8" t="e">
        <f t="shared" si="1059"/>
        <v>#N/A</v>
      </c>
    </row>
    <row r="6062" spans="1:14" ht="15.75" customHeight="1" x14ac:dyDescent="0.35">
      <c r="A6062" s="7">
        <f t="shared" si="1082"/>
        <v>0</v>
      </c>
      <c r="B6062" s="7">
        <f t="shared" si="1083"/>
        <v>0</v>
      </c>
      <c r="C6062" s="7">
        <f t="shared" si="1084"/>
        <v>0</v>
      </c>
      <c r="D6062" s="7">
        <f t="shared" si="1085"/>
        <v>0</v>
      </c>
      <c r="E6062" s="7" t="e">
        <f>IF('Report DCM'!$H6062="In-Stream Video","Rich Media display banner",IF('Report DCM'!$I6062&gt;'Report DCM'!$J6062,"Standard",VLOOKUP(CONCATENATE(bd_adtype,"_",bd_creativetype),tabela,2,FALSE)))</f>
        <v>#N/A</v>
      </c>
      <c r="F6062" s="7">
        <f t="shared" si="1086"/>
        <v>0</v>
      </c>
      <c r="G6062" s="7">
        <f t="shared" si="1087"/>
        <v>0</v>
      </c>
      <c r="H6062" s="7">
        <f t="shared" si="1088"/>
        <v>0</v>
      </c>
      <c r="I6062" s="7">
        <f t="shared" si="1089"/>
        <v>0</v>
      </c>
      <c r="J6062" s="7">
        <f t="shared" si="1090"/>
        <v>0</v>
      </c>
      <c r="K6062" s="8" t="e">
        <f t="shared" si="1091"/>
        <v>#N/A</v>
      </c>
      <c r="L6062" s="7" t="e">
        <f t="shared" si="1092"/>
        <v>#N/A</v>
      </c>
      <c r="M6062" s="8" t="e">
        <f t="shared" si="1058"/>
        <v>#N/A</v>
      </c>
      <c r="N6062" s="8" t="e">
        <f t="shared" si="1059"/>
        <v>#N/A</v>
      </c>
    </row>
    <row r="6063" spans="1:14" ht="15.75" customHeight="1" x14ac:dyDescent="0.35">
      <c r="A6063" s="7">
        <f t="shared" si="1082"/>
        <v>0</v>
      </c>
      <c r="B6063" s="7">
        <f t="shared" si="1083"/>
        <v>0</v>
      </c>
      <c r="C6063" s="7">
        <f t="shared" si="1084"/>
        <v>0</v>
      </c>
      <c r="D6063" s="7">
        <f t="shared" si="1085"/>
        <v>0</v>
      </c>
      <c r="E6063" s="7" t="e">
        <f>IF('Report DCM'!$H6063="In-Stream Video","Rich Media display banner",IF('Report DCM'!$I6063&gt;'Report DCM'!$J6063,"Standard",VLOOKUP(CONCATENATE(bd_adtype,"_",bd_creativetype),tabela,2,FALSE)))</f>
        <v>#N/A</v>
      </c>
      <c r="F6063" s="7">
        <f t="shared" si="1086"/>
        <v>0</v>
      </c>
      <c r="G6063" s="7">
        <f t="shared" si="1087"/>
        <v>0</v>
      </c>
      <c r="H6063" s="7">
        <f t="shared" si="1088"/>
        <v>0</v>
      </c>
      <c r="I6063" s="7">
        <f t="shared" si="1089"/>
        <v>0</v>
      </c>
      <c r="J6063" s="7">
        <f t="shared" si="1090"/>
        <v>0</v>
      </c>
      <c r="K6063" s="8" t="e">
        <f t="shared" si="1091"/>
        <v>#N/A</v>
      </c>
      <c r="L6063" s="7" t="e">
        <f t="shared" si="1092"/>
        <v>#N/A</v>
      </c>
      <c r="M6063" s="8" t="e">
        <f t="shared" si="1058"/>
        <v>#N/A</v>
      </c>
      <c r="N6063" s="8" t="e">
        <f t="shared" si="1059"/>
        <v>#N/A</v>
      </c>
    </row>
    <row r="6064" spans="1:14" ht="15.75" customHeight="1" x14ac:dyDescent="0.35">
      <c r="A6064" s="7">
        <f t="shared" si="1082"/>
        <v>0</v>
      </c>
      <c r="B6064" s="7">
        <f t="shared" si="1083"/>
        <v>0</v>
      </c>
      <c r="C6064" s="7">
        <f t="shared" si="1084"/>
        <v>0</v>
      </c>
      <c r="D6064" s="7">
        <f t="shared" si="1085"/>
        <v>0</v>
      </c>
      <c r="E6064" s="7" t="e">
        <f>IF('Report DCM'!$H6064="In-Stream Video","Rich Media display banner",IF('Report DCM'!$I6064&gt;'Report DCM'!$J6064,"Standard",VLOOKUP(CONCATENATE(bd_adtype,"_",bd_creativetype),tabela,2,FALSE)))</f>
        <v>#N/A</v>
      </c>
      <c r="F6064" s="7">
        <f t="shared" si="1086"/>
        <v>0</v>
      </c>
      <c r="G6064" s="7">
        <f t="shared" si="1087"/>
        <v>0</v>
      </c>
      <c r="H6064" s="7">
        <f t="shared" si="1088"/>
        <v>0</v>
      </c>
      <c r="I6064" s="7">
        <f t="shared" si="1089"/>
        <v>0</v>
      </c>
      <c r="J6064" s="7">
        <f t="shared" si="1090"/>
        <v>0</v>
      </c>
      <c r="K6064" s="8" t="e">
        <f t="shared" si="1091"/>
        <v>#N/A</v>
      </c>
      <c r="L6064" s="7" t="e">
        <f t="shared" si="1092"/>
        <v>#N/A</v>
      </c>
      <c r="M6064" s="8" t="e">
        <f t="shared" si="1058"/>
        <v>#N/A</v>
      </c>
      <c r="N6064" s="8" t="e">
        <f t="shared" si="1059"/>
        <v>#N/A</v>
      </c>
    </row>
    <row r="6065" spans="1:14" ht="15.75" customHeight="1" x14ac:dyDescent="0.35">
      <c r="A6065" s="7">
        <f t="shared" si="1082"/>
        <v>0</v>
      </c>
      <c r="B6065" s="7">
        <f t="shared" si="1083"/>
        <v>0</v>
      </c>
      <c r="C6065" s="7">
        <f t="shared" si="1084"/>
        <v>0</v>
      </c>
      <c r="D6065" s="7">
        <f t="shared" si="1085"/>
        <v>0</v>
      </c>
      <c r="E6065" s="7" t="e">
        <f>IF('Report DCM'!$H6065="In-Stream Video","Rich Media display banner",IF('Report DCM'!$I6065&gt;'Report DCM'!$J6065,"Standard",VLOOKUP(CONCATENATE(bd_adtype,"_",bd_creativetype),tabela,2,FALSE)))</f>
        <v>#N/A</v>
      </c>
      <c r="F6065" s="7">
        <f t="shared" si="1086"/>
        <v>0</v>
      </c>
      <c r="G6065" s="7">
        <f t="shared" si="1087"/>
        <v>0</v>
      </c>
      <c r="H6065" s="7">
        <f t="shared" si="1088"/>
        <v>0</v>
      </c>
      <c r="I6065" s="7">
        <f t="shared" si="1089"/>
        <v>0</v>
      </c>
      <c r="J6065" s="7">
        <f t="shared" si="1090"/>
        <v>0</v>
      </c>
      <c r="K6065" s="8" t="e">
        <f t="shared" si="1091"/>
        <v>#N/A</v>
      </c>
      <c r="L6065" s="7" t="e">
        <f t="shared" si="1092"/>
        <v>#N/A</v>
      </c>
      <c r="M6065" s="8" t="e">
        <f t="shared" si="1058"/>
        <v>#N/A</v>
      </c>
      <c r="N6065" s="8" t="e">
        <f t="shared" si="1059"/>
        <v>#N/A</v>
      </c>
    </row>
    <row r="6066" spans="1:14" ht="15.75" customHeight="1" x14ac:dyDescent="0.35">
      <c r="A6066" s="7">
        <f t="shared" si="1082"/>
        <v>0</v>
      </c>
      <c r="B6066" s="7">
        <f t="shared" si="1083"/>
        <v>0</v>
      </c>
      <c r="C6066" s="7">
        <f t="shared" si="1084"/>
        <v>0</v>
      </c>
      <c r="D6066" s="7">
        <f t="shared" si="1085"/>
        <v>0</v>
      </c>
      <c r="E6066" s="7" t="e">
        <f>IF('Report DCM'!$H6066="In-Stream Video","Rich Media display banner",IF('Report DCM'!$I6066&gt;'Report DCM'!$J6066,"Standard",VLOOKUP(CONCATENATE(bd_adtype,"_",bd_creativetype),tabela,2,FALSE)))</f>
        <v>#N/A</v>
      </c>
      <c r="F6066" s="7">
        <f t="shared" si="1086"/>
        <v>0</v>
      </c>
      <c r="G6066" s="7">
        <f t="shared" si="1087"/>
        <v>0</v>
      </c>
      <c r="H6066" s="7">
        <f t="shared" si="1088"/>
        <v>0</v>
      </c>
      <c r="I6066" s="7">
        <f t="shared" si="1089"/>
        <v>0</v>
      </c>
      <c r="J6066" s="7">
        <f t="shared" si="1090"/>
        <v>0</v>
      </c>
      <c r="K6066" s="8" t="e">
        <f t="shared" si="1091"/>
        <v>#N/A</v>
      </c>
      <c r="L6066" s="7" t="e">
        <f t="shared" si="1092"/>
        <v>#N/A</v>
      </c>
      <c r="M6066" s="8" t="e">
        <f t="shared" si="1058"/>
        <v>#N/A</v>
      </c>
      <c r="N6066" s="8" t="e">
        <f t="shared" si="1059"/>
        <v>#N/A</v>
      </c>
    </row>
    <row r="6067" spans="1:14" ht="15.75" customHeight="1" x14ac:dyDescent="0.35">
      <c r="A6067" s="7">
        <f t="shared" si="1082"/>
        <v>0</v>
      </c>
      <c r="B6067" s="7">
        <f t="shared" si="1083"/>
        <v>0</v>
      </c>
      <c r="C6067" s="7">
        <f t="shared" si="1084"/>
        <v>0</v>
      </c>
      <c r="D6067" s="7">
        <f t="shared" si="1085"/>
        <v>0</v>
      </c>
      <c r="E6067" s="7" t="e">
        <f>IF('Report DCM'!$H6067="In-Stream Video","Rich Media display banner",IF('Report DCM'!$I6067&gt;'Report DCM'!$J6067,"Standard",VLOOKUP(CONCATENATE(bd_adtype,"_",bd_creativetype),tabela,2,FALSE)))</f>
        <v>#N/A</v>
      </c>
      <c r="F6067" s="7">
        <f t="shared" si="1086"/>
        <v>0</v>
      </c>
      <c r="G6067" s="7">
        <f t="shared" si="1087"/>
        <v>0</v>
      </c>
      <c r="H6067" s="7">
        <f t="shared" si="1088"/>
        <v>0</v>
      </c>
      <c r="I6067" s="7">
        <f t="shared" si="1089"/>
        <v>0</v>
      </c>
      <c r="J6067" s="7">
        <f t="shared" si="1090"/>
        <v>0</v>
      </c>
      <c r="K6067" s="8" t="e">
        <f t="shared" si="1091"/>
        <v>#N/A</v>
      </c>
      <c r="L6067" s="7" t="e">
        <f t="shared" si="1092"/>
        <v>#N/A</v>
      </c>
      <c r="M6067" s="8" t="e">
        <f t="shared" si="1058"/>
        <v>#N/A</v>
      </c>
      <c r="N6067" s="8" t="e">
        <f t="shared" si="1059"/>
        <v>#N/A</v>
      </c>
    </row>
    <row r="6068" spans="1:14" ht="15.75" customHeight="1" x14ac:dyDescent="0.35">
      <c r="A6068" s="7">
        <f t="shared" si="1082"/>
        <v>0</v>
      </c>
      <c r="B6068" s="7">
        <f t="shared" si="1083"/>
        <v>0</v>
      </c>
      <c r="C6068" s="7">
        <f t="shared" si="1084"/>
        <v>0</v>
      </c>
      <c r="D6068" s="7">
        <f t="shared" si="1085"/>
        <v>0</v>
      </c>
      <c r="E6068" s="7" t="e">
        <f>IF('Report DCM'!$H6068="In-Stream Video","Rich Media display banner",IF('Report DCM'!$I6068&gt;'Report DCM'!$J6068,"Standard",VLOOKUP(CONCATENATE(bd_adtype,"_",bd_creativetype),tabela,2,FALSE)))</f>
        <v>#N/A</v>
      </c>
      <c r="F6068" s="7">
        <f t="shared" si="1086"/>
        <v>0</v>
      </c>
      <c r="G6068" s="7">
        <f t="shared" si="1087"/>
        <v>0</v>
      </c>
      <c r="H6068" s="7">
        <f t="shared" si="1088"/>
        <v>0</v>
      </c>
      <c r="I6068" s="7">
        <f t="shared" si="1089"/>
        <v>0</v>
      </c>
      <c r="J6068" s="7">
        <f t="shared" si="1090"/>
        <v>0</v>
      </c>
      <c r="K6068" s="8" t="e">
        <f t="shared" si="1091"/>
        <v>#N/A</v>
      </c>
      <c r="L6068" s="7" t="e">
        <f t="shared" si="1092"/>
        <v>#N/A</v>
      </c>
      <c r="M6068" s="8" t="e">
        <f t="shared" si="1058"/>
        <v>#N/A</v>
      </c>
      <c r="N6068" s="8" t="e">
        <f t="shared" si="1059"/>
        <v>#N/A</v>
      </c>
    </row>
    <row r="6069" spans="1:14" ht="15.75" customHeight="1" x14ac:dyDescent="0.35">
      <c r="A6069" s="7">
        <f t="shared" si="1082"/>
        <v>0</v>
      </c>
      <c r="B6069" s="7">
        <f t="shared" si="1083"/>
        <v>0</v>
      </c>
      <c r="C6069" s="7">
        <f t="shared" si="1084"/>
        <v>0</v>
      </c>
      <c r="D6069" s="7">
        <f t="shared" si="1085"/>
        <v>0</v>
      </c>
      <c r="E6069" s="7" t="e">
        <f>IF('Report DCM'!$H6069="In-Stream Video","Rich Media display banner",IF('Report DCM'!$I6069&gt;'Report DCM'!$J6069,"Standard",VLOOKUP(CONCATENATE(bd_adtype,"_",bd_creativetype),tabela,2,FALSE)))</f>
        <v>#N/A</v>
      </c>
      <c r="F6069" s="7">
        <f t="shared" si="1086"/>
        <v>0</v>
      </c>
      <c r="G6069" s="7">
        <f t="shared" si="1087"/>
        <v>0</v>
      </c>
      <c r="H6069" s="7">
        <f t="shared" si="1088"/>
        <v>0</v>
      </c>
      <c r="I6069" s="7">
        <f t="shared" si="1089"/>
        <v>0</v>
      </c>
      <c r="J6069" s="7">
        <f t="shared" si="1090"/>
        <v>0</v>
      </c>
      <c r="K6069" s="8" t="e">
        <f t="shared" si="1091"/>
        <v>#N/A</v>
      </c>
      <c r="L6069" s="7" t="e">
        <f t="shared" si="1092"/>
        <v>#N/A</v>
      </c>
      <c r="M6069" s="8" t="e">
        <f t="shared" si="1058"/>
        <v>#N/A</v>
      </c>
      <c r="N6069" s="8" t="e">
        <f t="shared" si="1059"/>
        <v>#N/A</v>
      </c>
    </row>
    <row r="6070" spans="1:14" ht="15.75" customHeight="1" x14ac:dyDescent="0.35">
      <c r="A6070" s="7">
        <f t="shared" si="1082"/>
        <v>0</v>
      </c>
      <c r="B6070" s="7">
        <f t="shared" si="1083"/>
        <v>0</v>
      </c>
      <c r="C6070" s="7">
        <f t="shared" si="1084"/>
        <v>0</v>
      </c>
      <c r="D6070" s="7">
        <f t="shared" si="1085"/>
        <v>0</v>
      </c>
      <c r="E6070" s="7" t="e">
        <f>IF('Report DCM'!$H6070="In-Stream Video","Rich Media display banner",IF('Report DCM'!$I6070&gt;'Report DCM'!$J6070,"Standard",VLOOKUP(CONCATENATE(bd_adtype,"_",bd_creativetype),tabela,2,FALSE)))</f>
        <v>#N/A</v>
      </c>
      <c r="F6070" s="7">
        <f t="shared" si="1086"/>
        <v>0</v>
      </c>
      <c r="G6070" s="7">
        <f t="shared" si="1087"/>
        <v>0</v>
      </c>
      <c r="H6070" s="7">
        <f t="shared" si="1088"/>
        <v>0</v>
      </c>
      <c r="I6070" s="7">
        <f t="shared" si="1089"/>
        <v>0</v>
      </c>
      <c r="J6070" s="7">
        <f t="shared" si="1090"/>
        <v>0</v>
      </c>
      <c r="K6070" s="8" t="e">
        <f t="shared" si="1091"/>
        <v>#N/A</v>
      </c>
      <c r="L6070" s="7" t="e">
        <f t="shared" si="1092"/>
        <v>#N/A</v>
      </c>
      <c r="M6070" s="8" t="e">
        <f t="shared" si="1058"/>
        <v>#N/A</v>
      </c>
      <c r="N6070" s="8" t="e">
        <f t="shared" si="1059"/>
        <v>#N/A</v>
      </c>
    </row>
    <row r="6071" spans="1:14" ht="15.75" customHeight="1" x14ac:dyDescent="0.35">
      <c r="A6071" s="7">
        <f t="shared" si="1082"/>
        <v>0</v>
      </c>
      <c r="B6071" s="7">
        <f t="shared" si="1083"/>
        <v>0</v>
      </c>
      <c r="C6071" s="7">
        <f t="shared" si="1084"/>
        <v>0</v>
      </c>
      <c r="D6071" s="7">
        <f t="shared" si="1085"/>
        <v>0</v>
      </c>
      <c r="E6071" s="7" t="e">
        <f>IF('Report DCM'!$H6071="In-Stream Video","Rich Media display banner",IF('Report DCM'!$I6071&gt;'Report DCM'!$J6071,"Standard",VLOOKUP(CONCATENATE(bd_adtype,"_",bd_creativetype),tabela,2,FALSE)))</f>
        <v>#N/A</v>
      </c>
      <c r="F6071" s="7">
        <f t="shared" si="1086"/>
        <v>0</v>
      </c>
      <c r="G6071" s="7">
        <f t="shared" si="1087"/>
        <v>0</v>
      </c>
      <c r="H6071" s="7">
        <f t="shared" si="1088"/>
        <v>0</v>
      </c>
      <c r="I6071" s="7">
        <f t="shared" si="1089"/>
        <v>0</v>
      </c>
      <c r="J6071" s="7">
        <f t="shared" si="1090"/>
        <v>0</v>
      </c>
      <c r="K6071" s="8" t="e">
        <f t="shared" si="1091"/>
        <v>#N/A</v>
      </c>
      <c r="L6071" s="7" t="e">
        <f t="shared" si="1092"/>
        <v>#N/A</v>
      </c>
      <c r="M6071" s="8" t="e">
        <f t="shared" si="1058"/>
        <v>#N/A</v>
      </c>
      <c r="N6071" s="8" t="e">
        <f t="shared" si="1059"/>
        <v>#N/A</v>
      </c>
    </row>
    <row r="6072" spans="1:14" ht="15.75" customHeight="1" x14ac:dyDescent="0.35">
      <c r="A6072" s="7">
        <f t="shared" si="1082"/>
        <v>0</v>
      </c>
      <c r="B6072" s="7">
        <f t="shared" si="1083"/>
        <v>0</v>
      </c>
      <c r="C6072" s="7">
        <f t="shared" si="1084"/>
        <v>0</v>
      </c>
      <c r="D6072" s="7">
        <f t="shared" si="1085"/>
        <v>0</v>
      </c>
      <c r="E6072" s="7" t="e">
        <f>IF('Report DCM'!$H6072="In-Stream Video","Rich Media display banner",IF('Report DCM'!$I6072&gt;'Report DCM'!$J6072,"Standard",VLOOKUP(CONCATENATE(bd_adtype,"_",bd_creativetype),tabela,2,FALSE)))</f>
        <v>#N/A</v>
      </c>
      <c r="F6072" s="7">
        <f t="shared" si="1086"/>
        <v>0</v>
      </c>
      <c r="G6072" s="7">
        <f t="shared" si="1087"/>
        <v>0</v>
      </c>
      <c r="H6072" s="7">
        <f t="shared" si="1088"/>
        <v>0</v>
      </c>
      <c r="I6072" s="7">
        <f t="shared" si="1089"/>
        <v>0</v>
      </c>
      <c r="J6072" s="7">
        <f t="shared" si="1090"/>
        <v>0</v>
      </c>
      <c r="K6072" s="8" t="e">
        <f t="shared" si="1091"/>
        <v>#N/A</v>
      </c>
      <c r="L6072" s="7" t="e">
        <f t="shared" si="1092"/>
        <v>#N/A</v>
      </c>
      <c r="M6072" s="8" t="e">
        <f t="shared" si="1058"/>
        <v>#N/A</v>
      </c>
      <c r="N6072" s="8" t="e">
        <f t="shared" si="1059"/>
        <v>#N/A</v>
      </c>
    </row>
    <row r="6073" spans="1:14" ht="15.75" customHeight="1" x14ac:dyDescent="0.35">
      <c r="A6073" s="7">
        <f t="shared" si="1082"/>
        <v>0</v>
      </c>
      <c r="B6073" s="7">
        <f t="shared" si="1083"/>
        <v>0</v>
      </c>
      <c r="C6073" s="7">
        <f t="shared" si="1084"/>
        <v>0</v>
      </c>
      <c r="D6073" s="7">
        <f t="shared" si="1085"/>
        <v>0</v>
      </c>
      <c r="E6073" s="7" t="e">
        <f>IF('Report DCM'!$H6073="In-Stream Video","Rich Media display banner",IF('Report DCM'!$I6073&gt;'Report DCM'!$J6073,"Standard",VLOOKUP(CONCATENATE(bd_adtype,"_",bd_creativetype),tabela,2,FALSE)))</f>
        <v>#N/A</v>
      </c>
      <c r="F6073" s="7">
        <f t="shared" si="1086"/>
        <v>0</v>
      </c>
      <c r="G6073" s="7">
        <f t="shared" si="1087"/>
        <v>0</v>
      </c>
      <c r="H6073" s="7">
        <f t="shared" si="1088"/>
        <v>0</v>
      </c>
      <c r="I6073" s="7">
        <f t="shared" si="1089"/>
        <v>0</v>
      </c>
      <c r="J6073" s="7">
        <f t="shared" si="1090"/>
        <v>0</v>
      </c>
      <c r="K6073" s="8" t="e">
        <f t="shared" si="1091"/>
        <v>#N/A</v>
      </c>
      <c r="L6073" s="7" t="e">
        <f t="shared" si="1092"/>
        <v>#N/A</v>
      </c>
      <c r="M6073" s="8" t="e">
        <f t="shared" si="1058"/>
        <v>#N/A</v>
      </c>
      <c r="N6073" s="8" t="e">
        <f t="shared" si="1059"/>
        <v>#N/A</v>
      </c>
    </row>
    <row r="6074" spans="1:14" ht="15.75" customHeight="1" x14ac:dyDescent="0.35">
      <c r="A6074" s="7">
        <f t="shared" si="1082"/>
        <v>0</v>
      </c>
      <c r="B6074" s="7">
        <f t="shared" si="1083"/>
        <v>0</v>
      </c>
      <c r="C6074" s="7">
        <f t="shared" si="1084"/>
        <v>0</v>
      </c>
      <c r="D6074" s="7">
        <f t="shared" si="1085"/>
        <v>0</v>
      </c>
      <c r="E6074" s="7" t="e">
        <f>IF('Report DCM'!$H6074="In-Stream Video","Rich Media display banner",IF('Report DCM'!$I6074&gt;'Report DCM'!$J6074,"Standard",VLOOKUP(CONCATENATE(bd_adtype,"_",bd_creativetype),tabela,2,FALSE)))</f>
        <v>#N/A</v>
      </c>
      <c r="F6074" s="7">
        <f t="shared" si="1086"/>
        <v>0</v>
      </c>
      <c r="G6074" s="7">
        <f t="shared" si="1087"/>
        <v>0</v>
      </c>
      <c r="H6074" s="7">
        <f t="shared" si="1088"/>
        <v>0</v>
      </c>
      <c r="I6074" s="7">
        <f t="shared" si="1089"/>
        <v>0</v>
      </c>
      <c r="J6074" s="7">
        <f t="shared" si="1090"/>
        <v>0</v>
      </c>
      <c r="K6074" s="8" t="e">
        <f t="shared" si="1091"/>
        <v>#N/A</v>
      </c>
      <c r="L6074" s="7" t="e">
        <f t="shared" si="1092"/>
        <v>#N/A</v>
      </c>
      <c r="M6074" s="8" t="e">
        <f t="shared" si="1058"/>
        <v>#N/A</v>
      </c>
      <c r="N6074" s="8" t="e">
        <f t="shared" si="1059"/>
        <v>#N/A</v>
      </c>
    </row>
    <row r="6075" spans="1:14" ht="15.75" customHeight="1" x14ac:dyDescent="0.35">
      <c r="A6075" s="7">
        <f t="shared" si="1082"/>
        <v>0</v>
      </c>
      <c r="B6075" s="7">
        <f t="shared" si="1083"/>
        <v>0</v>
      </c>
      <c r="C6075" s="7">
        <f t="shared" si="1084"/>
        <v>0</v>
      </c>
      <c r="D6075" s="7">
        <f t="shared" si="1085"/>
        <v>0</v>
      </c>
      <c r="E6075" s="7" t="e">
        <f>IF('Report DCM'!$H6075="In-Stream Video","Rich Media display banner",IF('Report DCM'!$I6075&gt;'Report DCM'!$J6075,"Standard",VLOOKUP(CONCATENATE(bd_adtype,"_",bd_creativetype),tabela,2,FALSE)))</f>
        <v>#N/A</v>
      </c>
      <c r="F6075" s="7">
        <f t="shared" si="1086"/>
        <v>0</v>
      </c>
      <c r="G6075" s="7">
        <f t="shared" si="1087"/>
        <v>0</v>
      </c>
      <c r="H6075" s="7">
        <f t="shared" si="1088"/>
        <v>0</v>
      </c>
      <c r="I6075" s="7">
        <f t="shared" si="1089"/>
        <v>0</v>
      </c>
      <c r="J6075" s="7">
        <f t="shared" si="1090"/>
        <v>0</v>
      </c>
      <c r="K6075" s="8" t="e">
        <f t="shared" si="1091"/>
        <v>#N/A</v>
      </c>
      <c r="L6075" s="7" t="e">
        <f t="shared" si="1092"/>
        <v>#N/A</v>
      </c>
      <c r="M6075" s="8" t="e">
        <f t="shared" si="1058"/>
        <v>#N/A</v>
      </c>
      <c r="N6075" s="8" t="e">
        <f t="shared" si="1059"/>
        <v>#N/A</v>
      </c>
    </row>
    <row r="6076" spans="1:14" ht="15.75" customHeight="1" x14ac:dyDescent="0.35">
      <c r="A6076" s="7">
        <f t="shared" si="1082"/>
        <v>0</v>
      </c>
      <c r="B6076" s="7">
        <f t="shared" si="1083"/>
        <v>0</v>
      </c>
      <c r="C6076" s="7">
        <f t="shared" si="1084"/>
        <v>0</v>
      </c>
      <c r="D6076" s="7">
        <f t="shared" si="1085"/>
        <v>0</v>
      </c>
      <c r="E6076" s="7" t="e">
        <f>IF('Report DCM'!$H6076="In-Stream Video","Rich Media display banner",IF('Report DCM'!$I6076&gt;'Report DCM'!$J6076,"Standard",VLOOKUP(CONCATENATE(bd_adtype,"_",bd_creativetype),tabela,2,FALSE)))</f>
        <v>#N/A</v>
      </c>
      <c r="F6076" s="7">
        <f t="shared" si="1086"/>
        <v>0</v>
      </c>
      <c r="G6076" s="7">
        <f t="shared" si="1087"/>
        <v>0</v>
      </c>
      <c r="H6076" s="7">
        <f t="shared" si="1088"/>
        <v>0</v>
      </c>
      <c r="I6076" s="7">
        <f t="shared" si="1089"/>
        <v>0</v>
      </c>
      <c r="J6076" s="7">
        <f t="shared" si="1090"/>
        <v>0</v>
      </c>
      <c r="K6076" s="8" t="e">
        <f t="shared" si="1091"/>
        <v>#N/A</v>
      </c>
      <c r="L6076" s="7" t="e">
        <f t="shared" si="1092"/>
        <v>#N/A</v>
      </c>
      <c r="M6076" s="8" t="e">
        <f t="shared" si="1058"/>
        <v>#N/A</v>
      </c>
      <c r="N6076" s="8" t="e">
        <f t="shared" si="1059"/>
        <v>#N/A</v>
      </c>
    </row>
    <row r="6077" spans="1:14" ht="15.75" customHeight="1" x14ac:dyDescent="0.35">
      <c r="A6077" s="7">
        <f t="shared" si="1082"/>
        <v>0</v>
      </c>
      <c r="B6077" s="7">
        <f t="shared" si="1083"/>
        <v>0</v>
      </c>
      <c r="C6077" s="7">
        <f t="shared" si="1084"/>
        <v>0</v>
      </c>
      <c r="D6077" s="7">
        <f t="shared" si="1085"/>
        <v>0</v>
      </c>
      <c r="E6077" s="7" t="e">
        <f>IF('Report DCM'!$H6077="In-Stream Video","Rich Media display banner",IF('Report DCM'!$I6077&gt;'Report DCM'!$J6077,"Standard",VLOOKUP(CONCATENATE(bd_adtype,"_",bd_creativetype),tabela,2,FALSE)))</f>
        <v>#N/A</v>
      </c>
      <c r="F6077" s="7">
        <f t="shared" si="1086"/>
        <v>0</v>
      </c>
      <c r="G6077" s="7">
        <f t="shared" si="1087"/>
        <v>0</v>
      </c>
      <c r="H6077" s="7">
        <f t="shared" si="1088"/>
        <v>0</v>
      </c>
      <c r="I6077" s="7">
        <f t="shared" si="1089"/>
        <v>0</v>
      </c>
      <c r="J6077" s="7">
        <f t="shared" si="1090"/>
        <v>0</v>
      </c>
      <c r="K6077" s="8" t="e">
        <f t="shared" si="1091"/>
        <v>#N/A</v>
      </c>
      <c r="L6077" s="7" t="e">
        <f t="shared" si="1092"/>
        <v>#N/A</v>
      </c>
      <c r="M6077" s="8" t="e">
        <f t="shared" si="1058"/>
        <v>#N/A</v>
      </c>
      <c r="N6077" s="8" t="e">
        <f t="shared" si="1059"/>
        <v>#N/A</v>
      </c>
    </row>
    <row r="6078" spans="1:14" ht="15.75" customHeight="1" x14ac:dyDescent="0.35">
      <c r="A6078" s="7">
        <f t="shared" si="1082"/>
        <v>0</v>
      </c>
      <c r="B6078" s="7">
        <f t="shared" si="1083"/>
        <v>0</v>
      </c>
      <c r="C6078" s="7">
        <f t="shared" si="1084"/>
        <v>0</v>
      </c>
      <c r="D6078" s="7">
        <f t="shared" si="1085"/>
        <v>0</v>
      </c>
      <c r="E6078" s="7" t="e">
        <f>IF('Report DCM'!$H6078="In-Stream Video","Rich Media display banner",IF('Report DCM'!$I6078&gt;'Report DCM'!$J6078,"Standard",VLOOKUP(CONCATENATE(bd_adtype,"_",bd_creativetype),tabela,2,FALSE)))</f>
        <v>#N/A</v>
      </c>
      <c r="F6078" s="7">
        <f t="shared" si="1086"/>
        <v>0</v>
      </c>
      <c r="G6078" s="7">
        <f t="shared" si="1087"/>
        <v>0</v>
      </c>
      <c r="H6078" s="7">
        <f t="shared" si="1088"/>
        <v>0</v>
      </c>
      <c r="I6078" s="7">
        <f t="shared" si="1089"/>
        <v>0</v>
      </c>
      <c r="J6078" s="7">
        <f t="shared" si="1090"/>
        <v>0</v>
      </c>
      <c r="K6078" s="8" t="e">
        <f t="shared" si="1091"/>
        <v>#N/A</v>
      </c>
      <c r="L6078" s="7" t="e">
        <f t="shared" si="1092"/>
        <v>#N/A</v>
      </c>
      <c r="M6078" s="8" t="e">
        <f t="shared" si="1058"/>
        <v>#N/A</v>
      </c>
      <c r="N6078" s="8" t="e">
        <f t="shared" si="1059"/>
        <v>#N/A</v>
      </c>
    </row>
    <row r="6079" spans="1:14" ht="15.75" customHeight="1" x14ac:dyDescent="0.35">
      <c r="A6079" s="7">
        <f t="shared" si="1082"/>
        <v>0</v>
      </c>
      <c r="B6079" s="7">
        <f t="shared" si="1083"/>
        <v>0</v>
      </c>
      <c r="C6079" s="7">
        <f t="shared" si="1084"/>
        <v>0</v>
      </c>
      <c r="D6079" s="7">
        <f t="shared" si="1085"/>
        <v>0</v>
      </c>
      <c r="E6079" s="7" t="e">
        <f>IF('Report DCM'!$H6079="In-Stream Video","Rich Media display banner",IF('Report DCM'!$I6079&gt;'Report DCM'!$J6079,"Standard",VLOOKUP(CONCATENATE(bd_adtype,"_",bd_creativetype),tabela,2,FALSE)))</f>
        <v>#N/A</v>
      </c>
      <c r="F6079" s="7">
        <f t="shared" si="1086"/>
        <v>0</v>
      </c>
      <c r="G6079" s="7">
        <f t="shared" si="1087"/>
        <v>0</v>
      </c>
      <c r="H6079" s="7">
        <f t="shared" si="1088"/>
        <v>0</v>
      </c>
      <c r="I6079" s="7">
        <f t="shared" si="1089"/>
        <v>0</v>
      </c>
      <c r="J6079" s="7">
        <f t="shared" si="1090"/>
        <v>0</v>
      </c>
      <c r="K6079" s="8" t="e">
        <f t="shared" si="1091"/>
        <v>#N/A</v>
      </c>
      <c r="L6079" s="7" t="e">
        <f t="shared" si="1092"/>
        <v>#N/A</v>
      </c>
      <c r="M6079" s="8" t="e">
        <f t="shared" si="1058"/>
        <v>#N/A</v>
      </c>
      <c r="N6079" s="8" t="e">
        <f t="shared" si="1059"/>
        <v>#N/A</v>
      </c>
    </row>
    <row r="6080" spans="1:14" ht="15.75" customHeight="1" x14ac:dyDescent="0.35">
      <c r="A6080" s="7">
        <f t="shared" si="1082"/>
        <v>0</v>
      </c>
      <c r="B6080" s="7">
        <f t="shared" si="1083"/>
        <v>0</v>
      </c>
      <c r="C6080" s="7">
        <f t="shared" si="1084"/>
        <v>0</v>
      </c>
      <c r="D6080" s="7">
        <f t="shared" si="1085"/>
        <v>0</v>
      </c>
      <c r="E6080" s="7" t="e">
        <f>IF('Report DCM'!$H6080="In-Stream Video","Rich Media display banner",IF('Report DCM'!$I6080&gt;'Report DCM'!$J6080,"Standard",VLOOKUP(CONCATENATE(bd_adtype,"_",bd_creativetype),tabela,2,FALSE)))</f>
        <v>#N/A</v>
      </c>
      <c r="F6080" s="7">
        <f t="shared" si="1086"/>
        <v>0</v>
      </c>
      <c r="G6080" s="7">
        <f t="shared" si="1087"/>
        <v>0</v>
      </c>
      <c r="H6080" s="7">
        <f t="shared" si="1088"/>
        <v>0</v>
      </c>
      <c r="I6080" s="7">
        <f t="shared" si="1089"/>
        <v>0</v>
      </c>
      <c r="J6080" s="7">
        <f t="shared" si="1090"/>
        <v>0</v>
      </c>
      <c r="K6080" s="8" t="e">
        <f t="shared" si="1091"/>
        <v>#N/A</v>
      </c>
      <c r="L6080" s="7" t="e">
        <f t="shared" si="1092"/>
        <v>#N/A</v>
      </c>
      <c r="M6080" s="8" t="e">
        <f t="shared" si="1058"/>
        <v>#N/A</v>
      </c>
      <c r="N6080" s="8" t="e">
        <f t="shared" si="1059"/>
        <v>#N/A</v>
      </c>
    </row>
    <row r="6081" spans="1:14" ht="15.75" customHeight="1" x14ac:dyDescent="0.35">
      <c r="A6081" s="7">
        <f t="shared" si="1082"/>
        <v>0</v>
      </c>
      <c r="B6081" s="7">
        <f t="shared" si="1083"/>
        <v>0</v>
      </c>
      <c r="C6081" s="7">
        <f t="shared" si="1084"/>
        <v>0</v>
      </c>
      <c r="D6081" s="7">
        <f t="shared" si="1085"/>
        <v>0</v>
      </c>
      <c r="E6081" s="7" t="e">
        <f>IF('Report DCM'!$H6081="In-Stream Video","Rich Media display banner",IF('Report DCM'!$I6081&gt;'Report DCM'!$J6081,"Standard",VLOOKUP(CONCATENATE(bd_adtype,"_",bd_creativetype),tabela,2,FALSE)))</f>
        <v>#N/A</v>
      </c>
      <c r="F6081" s="7">
        <f t="shared" si="1086"/>
        <v>0</v>
      </c>
      <c r="G6081" s="7">
        <f t="shared" si="1087"/>
        <v>0</v>
      </c>
      <c r="H6081" s="7">
        <f t="shared" si="1088"/>
        <v>0</v>
      </c>
      <c r="I6081" s="7">
        <f t="shared" si="1089"/>
        <v>0</v>
      </c>
      <c r="J6081" s="7">
        <f t="shared" si="1090"/>
        <v>0</v>
      </c>
      <c r="K6081" s="8" t="e">
        <f t="shared" si="1091"/>
        <v>#N/A</v>
      </c>
      <c r="L6081" s="7" t="e">
        <f t="shared" si="1092"/>
        <v>#N/A</v>
      </c>
      <c r="M6081" s="8" t="e">
        <f t="shared" si="1058"/>
        <v>#N/A</v>
      </c>
      <c r="N6081" s="8" t="e">
        <f t="shared" si="1059"/>
        <v>#N/A</v>
      </c>
    </row>
    <row r="6082" spans="1:14" ht="15.75" customHeight="1" x14ac:dyDescent="0.35">
      <c r="A6082" s="7">
        <f t="shared" ref="A6082:A6145" si="1093">bd_campaign</f>
        <v>0</v>
      </c>
      <c r="B6082" s="7">
        <f t="shared" ref="B6082:B6145" si="1094">bd_site</f>
        <v>0</v>
      </c>
      <c r="C6082" s="7">
        <f t="shared" ref="C6082:C6145" si="1095">bd_placement</f>
        <v>0</v>
      </c>
      <c r="D6082" s="7">
        <f t="shared" ref="D6082:D6145" si="1096">bd_placementID</f>
        <v>0</v>
      </c>
      <c r="E6082" s="7" t="e">
        <f>IF('Report DCM'!$H6082="In-Stream Video","Rich Media display banner",IF('Report DCM'!$I6082&gt;'Report DCM'!$J6082,"Standard",VLOOKUP(CONCATENATE(bd_adtype,"_",bd_creativetype),tabela,2,FALSE)))</f>
        <v>#N/A</v>
      </c>
      <c r="F6082" s="7">
        <f t="shared" ref="F6082:F6145" si="1097">bd_ad</f>
        <v>0</v>
      </c>
      <c r="G6082" s="7">
        <f t="shared" ref="G6082:G6145" si="1098">bd_adid</f>
        <v>0</v>
      </c>
      <c r="H6082" s="7">
        <f t="shared" ref="H6082:H6145" si="1099">bd_creativetype</f>
        <v>0</v>
      </c>
      <c r="I6082" s="7">
        <f t="shared" ref="I6082:I6145" si="1100">bd_impression</f>
        <v>0</v>
      </c>
      <c r="J6082" s="7">
        <f t="shared" ref="J6082:J6145" si="1101">bd_clicks</f>
        <v>0</v>
      </c>
      <c r="K6082" s="8" t="e">
        <f t="shared" ref="K6082:K6145" si="1102">VLOOKUP(E6082,tabela,2,FALSE)</f>
        <v>#N/A</v>
      </c>
      <c r="L6082" s="7" t="e">
        <f t="shared" ref="L6082:L6145" si="1103">VLOOKUP(E6082,tabela,3,FALSE)</f>
        <v>#N/A</v>
      </c>
      <c r="M6082" s="8" t="e">
        <f t="shared" si="1058"/>
        <v>#N/A</v>
      </c>
      <c r="N6082" s="8" t="e">
        <f t="shared" si="1059"/>
        <v>#N/A</v>
      </c>
    </row>
    <row r="6083" spans="1:14" ht="15.75" customHeight="1" x14ac:dyDescent="0.35">
      <c r="A6083" s="7">
        <f t="shared" si="1093"/>
        <v>0</v>
      </c>
      <c r="B6083" s="7">
        <f t="shared" si="1094"/>
        <v>0</v>
      </c>
      <c r="C6083" s="7">
        <f t="shared" si="1095"/>
        <v>0</v>
      </c>
      <c r="D6083" s="7">
        <f t="shared" si="1096"/>
        <v>0</v>
      </c>
      <c r="E6083" s="7" t="e">
        <f>IF('Report DCM'!$H6083="In-Stream Video","Rich Media display banner",IF('Report DCM'!$I6083&gt;'Report DCM'!$J6083,"Standard",VLOOKUP(CONCATENATE(bd_adtype,"_",bd_creativetype),tabela,2,FALSE)))</f>
        <v>#N/A</v>
      </c>
      <c r="F6083" s="7">
        <f t="shared" si="1097"/>
        <v>0</v>
      </c>
      <c r="G6083" s="7">
        <f t="shared" si="1098"/>
        <v>0</v>
      </c>
      <c r="H6083" s="7">
        <f t="shared" si="1099"/>
        <v>0</v>
      </c>
      <c r="I6083" s="7">
        <f t="shared" si="1100"/>
        <v>0</v>
      </c>
      <c r="J6083" s="7">
        <f t="shared" si="1101"/>
        <v>0</v>
      </c>
      <c r="K6083" s="8" t="e">
        <f t="shared" si="1102"/>
        <v>#N/A</v>
      </c>
      <c r="L6083" s="7" t="e">
        <f t="shared" si="1103"/>
        <v>#N/A</v>
      </c>
      <c r="M6083" s="8" t="e">
        <f t="shared" si="1058"/>
        <v>#N/A</v>
      </c>
      <c r="N6083" s="8" t="e">
        <f t="shared" si="1059"/>
        <v>#N/A</v>
      </c>
    </row>
    <row r="6084" spans="1:14" ht="15.75" customHeight="1" x14ac:dyDescent="0.35">
      <c r="A6084" s="7">
        <f t="shared" si="1093"/>
        <v>0</v>
      </c>
      <c r="B6084" s="7">
        <f t="shared" si="1094"/>
        <v>0</v>
      </c>
      <c r="C6084" s="7">
        <f t="shared" si="1095"/>
        <v>0</v>
      </c>
      <c r="D6084" s="7">
        <f t="shared" si="1096"/>
        <v>0</v>
      </c>
      <c r="E6084" s="7" t="e">
        <f>IF('Report DCM'!$H6084="In-Stream Video","Rich Media display banner",IF('Report DCM'!$I6084&gt;'Report DCM'!$J6084,"Standard",VLOOKUP(CONCATENATE(bd_adtype,"_",bd_creativetype),tabela,2,FALSE)))</f>
        <v>#N/A</v>
      </c>
      <c r="F6084" s="7">
        <f t="shared" si="1097"/>
        <v>0</v>
      </c>
      <c r="G6084" s="7">
        <f t="shared" si="1098"/>
        <v>0</v>
      </c>
      <c r="H6084" s="7">
        <f t="shared" si="1099"/>
        <v>0</v>
      </c>
      <c r="I6084" s="7">
        <f t="shared" si="1100"/>
        <v>0</v>
      </c>
      <c r="J6084" s="7">
        <f t="shared" si="1101"/>
        <v>0</v>
      </c>
      <c r="K6084" s="8" t="e">
        <f t="shared" si="1102"/>
        <v>#N/A</v>
      </c>
      <c r="L6084" s="7" t="e">
        <f t="shared" si="1103"/>
        <v>#N/A</v>
      </c>
      <c r="M6084" s="8" t="e">
        <f t="shared" si="1058"/>
        <v>#N/A</v>
      </c>
      <c r="N6084" s="8" t="e">
        <f t="shared" si="1059"/>
        <v>#N/A</v>
      </c>
    </row>
    <row r="6085" spans="1:14" ht="15.75" customHeight="1" x14ac:dyDescent="0.35">
      <c r="A6085" s="7">
        <f t="shared" si="1093"/>
        <v>0</v>
      </c>
      <c r="B6085" s="7">
        <f t="shared" si="1094"/>
        <v>0</v>
      </c>
      <c r="C6085" s="7">
        <f t="shared" si="1095"/>
        <v>0</v>
      </c>
      <c r="D6085" s="7">
        <f t="shared" si="1096"/>
        <v>0</v>
      </c>
      <c r="E6085" s="7" t="e">
        <f>IF('Report DCM'!$H6085="In-Stream Video","Rich Media display banner",IF('Report DCM'!$I6085&gt;'Report DCM'!$J6085,"Standard",VLOOKUP(CONCATENATE(bd_adtype,"_",bd_creativetype),tabela,2,FALSE)))</f>
        <v>#N/A</v>
      </c>
      <c r="F6085" s="7">
        <f t="shared" si="1097"/>
        <v>0</v>
      </c>
      <c r="G6085" s="7">
        <f t="shared" si="1098"/>
        <v>0</v>
      </c>
      <c r="H6085" s="7">
        <f t="shared" si="1099"/>
        <v>0</v>
      </c>
      <c r="I6085" s="7">
        <f t="shared" si="1100"/>
        <v>0</v>
      </c>
      <c r="J6085" s="7">
        <f t="shared" si="1101"/>
        <v>0</v>
      </c>
      <c r="K6085" s="8" t="e">
        <f t="shared" si="1102"/>
        <v>#N/A</v>
      </c>
      <c r="L6085" s="7" t="e">
        <f t="shared" si="1103"/>
        <v>#N/A</v>
      </c>
      <c r="M6085" s="8" t="e">
        <f t="shared" si="1058"/>
        <v>#N/A</v>
      </c>
      <c r="N6085" s="8" t="e">
        <f t="shared" si="1059"/>
        <v>#N/A</v>
      </c>
    </row>
    <row r="6086" spans="1:14" ht="15.75" customHeight="1" x14ac:dyDescent="0.35">
      <c r="A6086" s="7">
        <f t="shared" si="1093"/>
        <v>0</v>
      </c>
      <c r="B6086" s="7">
        <f t="shared" si="1094"/>
        <v>0</v>
      </c>
      <c r="C6086" s="7">
        <f t="shared" si="1095"/>
        <v>0</v>
      </c>
      <c r="D6086" s="7">
        <f t="shared" si="1096"/>
        <v>0</v>
      </c>
      <c r="E6086" s="7" t="e">
        <f>IF('Report DCM'!$H6086="In-Stream Video","Rich Media display banner",IF('Report DCM'!$I6086&gt;'Report DCM'!$J6086,"Standard",VLOOKUP(CONCATENATE(bd_adtype,"_",bd_creativetype),tabela,2,FALSE)))</f>
        <v>#N/A</v>
      </c>
      <c r="F6086" s="7">
        <f t="shared" si="1097"/>
        <v>0</v>
      </c>
      <c r="G6086" s="7">
        <f t="shared" si="1098"/>
        <v>0</v>
      </c>
      <c r="H6086" s="7">
        <f t="shared" si="1099"/>
        <v>0</v>
      </c>
      <c r="I6086" s="7">
        <f t="shared" si="1100"/>
        <v>0</v>
      </c>
      <c r="J6086" s="7">
        <f t="shared" si="1101"/>
        <v>0</v>
      </c>
      <c r="K6086" s="8" t="e">
        <f t="shared" si="1102"/>
        <v>#N/A</v>
      </c>
      <c r="L6086" s="7" t="e">
        <f t="shared" si="1103"/>
        <v>#N/A</v>
      </c>
      <c r="M6086" s="8" t="e">
        <f t="shared" si="1058"/>
        <v>#N/A</v>
      </c>
      <c r="N6086" s="8" t="e">
        <f t="shared" si="1059"/>
        <v>#N/A</v>
      </c>
    </row>
    <row r="6087" spans="1:14" ht="15.75" customHeight="1" x14ac:dyDescent="0.35">
      <c r="A6087" s="7">
        <f t="shared" si="1093"/>
        <v>0</v>
      </c>
      <c r="B6087" s="7">
        <f t="shared" si="1094"/>
        <v>0</v>
      </c>
      <c r="C6087" s="7">
        <f t="shared" si="1095"/>
        <v>0</v>
      </c>
      <c r="D6087" s="7">
        <f t="shared" si="1096"/>
        <v>0</v>
      </c>
      <c r="E6087" s="7" t="e">
        <f>IF('Report DCM'!$H6087="In-Stream Video","Rich Media display banner",IF('Report DCM'!$I6087&gt;'Report DCM'!$J6087,"Standard",VLOOKUP(CONCATENATE(bd_adtype,"_",bd_creativetype),tabela,2,FALSE)))</f>
        <v>#N/A</v>
      </c>
      <c r="F6087" s="7">
        <f t="shared" si="1097"/>
        <v>0</v>
      </c>
      <c r="G6087" s="7">
        <f t="shared" si="1098"/>
        <v>0</v>
      </c>
      <c r="H6087" s="7">
        <f t="shared" si="1099"/>
        <v>0</v>
      </c>
      <c r="I6087" s="7">
        <f t="shared" si="1100"/>
        <v>0</v>
      </c>
      <c r="J6087" s="7">
        <f t="shared" si="1101"/>
        <v>0</v>
      </c>
      <c r="K6087" s="8" t="e">
        <f t="shared" si="1102"/>
        <v>#N/A</v>
      </c>
      <c r="L6087" s="7" t="e">
        <f t="shared" si="1103"/>
        <v>#N/A</v>
      </c>
      <c r="M6087" s="8" t="e">
        <f t="shared" si="1058"/>
        <v>#N/A</v>
      </c>
      <c r="N6087" s="8" t="e">
        <f t="shared" si="1059"/>
        <v>#N/A</v>
      </c>
    </row>
    <row r="6088" spans="1:14" ht="15.75" customHeight="1" x14ac:dyDescent="0.35">
      <c r="A6088" s="7">
        <f t="shared" si="1093"/>
        <v>0</v>
      </c>
      <c r="B6088" s="7">
        <f t="shared" si="1094"/>
        <v>0</v>
      </c>
      <c r="C6088" s="7">
        <f t="shared" si="1095"/>
        <v>0</v>
      </c>
      <c r="D6088" s="7">
        <f t="shared" si="1096"/>
        <v>0</v>
      </c>
      <c r="E6088" s="7" t="e">
        <f>IF('Report DCM'!$H6088="In-Stream Video","Rich Media display banner",IF('Report DCM'!$I6088&gt;'Report DCM'!$J6088,"Standard",VLOOKUP(CONCATENATE(bd_adtype,"_",bd_creativetype),tabela,2,FALSE)))</f>
        <v>#N/A</v>
      </c>
      <c r="F6088" s="7">
        <f t="shared" si="1097"/>
        <v>0</v>
      </c>
      <c r="G6088" s="7">
        <f t="shared" si="1098"/>
        <v>0</v>
      </c>
      <c r="H6088" s="7">
        <f t="shared" si="1099"/>
        <v>0</v>
      </c>
      <c r="I6088" s="7">
        <f t="shared" si="1100"/>
        <v>0</v>
      </c>
      <c r="J6088" s="7">
        <f t="shared" si="1101"/>
        <v>0</v>
      </c>
      <c r="K6088" s="8" t="e">
        <f t="shared" si="1102"/>
        <v>#N/A</v>
      </c>
      <c r="L6088" s="7" t="e">
        <f t="shared" si="1103"/>
        <v>#N/A</v>
      </c>
      <c r="M6088" s="8" t="e">
        <f t="shared" si="1058"/>
        <v>#N/A</v>
      </c>
      <c r="N6088" s="8" t="e">
        <f t="shared" si="1059"/>
        <v>#N/A</v>
      </c>
    </row>
    <row r="6089" spans="1:14" ht="15.75" customHeight="1" x14ac:dyDescent="0.35">
      <c r="A6089" s="7">
        <f t="shared" si="1093"/>
        <v>0</v>
      </c>
      <c r="B6089" s="7">
        <f t="shared" si="1094"/>
        <v>0</v>
      </c>
      <c r="C6089" s="7">
        <f t="shared" si="1095"/>
        <v>0</v>
      </c>
      <c r="D6089" s="7">
        <f t="shared" si="1096"/>
        <v>0</v>
      </c>
      <c r="E6089" s="7" t="e">
        <f>IF('Report DCM'!$H6089="In-Stream Video","Rich Media display banner",IF('Report DCM'!$I6089&gt;'Report DCM'!$J6089,"Standard",VLOOKUP(CONCATENATE(bd_adtype,"_",bd_creativetype),tabela,2,FALSE)))</f>
        <v>#N/A</v>
      </c>
      <c r="F6089" s="7">
        <f t="shared" si="1097"/>
        <v>0</v>
      </c>
      <c r="G6089" s="7">
        <f t="shared" si="1098"/>
        <v>0</v>
      </c>
      <c r="H6089" s="7">
        <f t="shared" si="1099"/>
        <v>0</v>
      </c>
      <c r="I6089" s="7">
        <f t="shared" si="1100"/>
        <v>0</v>
      </c>
      <c r="J6089" s="7">
        <f t="shared" si="1101"/>
        <v>0</v>
      </c>
      <c r="K6089" s="8" t="e">
        <f t="shared" si="1102"/>
        <v>#N/A</v>
      </c>
      <c r="L6089" s="7" t="e">
        <f t="shared" si="1103"/>
        <v>#N/A</v>
      </c>
      <c r="M6089" s="8" t="e">
        <f t="shared" si="1058"/>
        <v>#N/A</v>
      </c>
      <c r="N6089" s="8" t="e">
        <f t="shared" si="1059"/>
        <v>#N/A</v>
      </c>
    </row>
    <row r="6090" spans="1:14" ht="15.75" customHeight="1" x14ac:dyDescent="0.35">
      <c r="A6090" s="7">
        <f t="shared" si="1093"/>
        <v>0</v>
      </c>
      <c r="B6090" s="7">
        <f t="shared" si="1094"/>
        <v>0</v>
      </c>
      <c r="C6090" s="7">
        <f t="shared" si="1095"/>
        <v>0</v>
      </c>
      <c r="D6090" s="7">
        <f t="shared" si="1096"/>
        <v>0</v>
      </c>
      <c r="E6090" s="7" t="e">
        <f>IF('Report DCM'!$H6090="In-Stream Video","Rich Media display banner",IF('Report DCM'!$I6090&gt;'Report DCM'!$J6090,"Standard",VLOOKUP(CONCATENATE(bd_adtype,"_",bd_creativetype),tabela,2,FALSE)))</f>
        <v>#N/A</v>
      </c>
      <c r="F6090" s="7">
        <f t="shared" si="1097"/>
        <v>0</v>
      </c>
      <c r="G6090" s="7">
        <f t="shared" si="1098"/>
        <v>0</v>
      </c>
      <c r="H6090" s="7">
        <f t="shared" si="1099"/>
        <v>0</v>
      </c>
      <c r="I6090" s="7">
        <f t="shared" si="1100"/>
        <v>0</v>
      </c>
      <c r="J6090" s="7">
        <f t="shared" si="1101"/>
        <v>0</v>
      </c>
      <c r="K6090" s="8" t="e">
        <f t="shared" si="1102"/>
        <v>#N/A</v>
      </c>
      <c r="L6090" s="7" t="e">
        <f t="shared" si="1103"/>
        <v>#N/A</v>
      </c>
      <c r="M6090" s="8" t="e">
        <f t="shared" si="1058"/>
        <v>#N/A</v>
      </c>
      <c r="N6090" s="8" t="e">
        <f t="shared" si="1059"/>
        <v>#N/A</v>
      </c>
    </row>
    <row r="6091" spans="1:14" ht="15.75" customHeight="1" x14ac:dyDescent="0.35">
      <c r="A6091" s="7">
        <f t="shared" si="1093"/>
        <v>0</v>
      </c>
      <c r="B6091" s="7">
        <f t="shared" si="1094"/>
        <v>0</v>
      </c>
      <c r="C6091" s="7">
        <f t="shared" si="1095"/>
        <v>0</v>
      </c>
      <c r="D6091" s="7">
        <f t="shared" si="1096"/>
        <v>0</v>
      </c>
      <c r="E6091" s="7" t="e">
        <f>IF('Report DCM'!$H6091="In-Stream Video","Rich Media display banner",IF('Report DCM'!$I6091&gt;'Report DCM'!$J6091,"Standard",VLOOKUP(CONCATENATE(bd_adtype,"_",bd_creativetype),tabela,2,FALSE)))</f>
        <v>#N/A</v>
      </c>
      <c r="F6091" s="7">
        <f t="shared" si="1097"/>
        <v>0</v>
      </c>
      <c r="G6091" s="7">
        <f t="shared" si="1098"/>
        <v>0</v>
      </c>
      <c r="H6091" s="7">
        <f t="shared" si="1099"/>
        <v>0</v>
      </c>
      <c r="I6091" s="7">
        <f t="shared" si="1100"/>
        <v>0</v>
      </c>
      <c r="J6091" s="7">
        <f t="shared" si="1101"/>
        <v>0</v>
      </c>
      <c r="K6091" s="8" t="e">
        <f t="shared" si="1102"/>
        <v>#N/A</v>
      </c>
      <c r="L6091" s="7" t="e">
        <f t="shared" si="1103"/>
        <v>#N/A</v>
      </c>
      <c r="M6091" s="8" t="e">
        <f t="shared" si="1058"/>
        <v>#N/A</v>
      </c>
      <c r="N6091" s="8" t="e">
        <f t="shared" si="1059"/>
        <v>#N/A</v>
      </c>
    </row>
    <row r="6092" spans="1:14" ht="15.75" customHeight="1" x14ac:dyDescent="0.35">
      <c r="A6092" s="7">
        <f t="shared" si="1093"/>
        <v>0</v>
      </c>
      <c r="B6092" s="7">
        <f t="shared" si="1094"/>
        <v>0</v>
      </c>
      <c r="C6092" s="7">
        <f t="shared" si="1095"/>
        <v>0</v>
      </c>
      <c r="D6092" s="7">
        <f t="shared" si="1096"/>
        <v>0</v>
      </c>
      <c r="E6092" s="7" t="e">
        <f>IF('Report DCM'!$H6092="In-Stream Video","Rich Media display banner",IF('Report DCM'!$I6092&gt;'Report DCM'!$J6092,"Standard",VLOOKUP(CONCATENATE(bd_adtype,"_",bd_creativetype),tabela,2,FALSE)))</f>
        <v>#N/A</v>
      </c>
      <c r="F6092" s="7">
        <f t="shared" si="1097"/>
        <v>0</v>
      </c>
      <c r="G6092" s="7">
        <f t="shared" si="1098"/>
        <v>0</v>
      </c>
      <c r="H6092" s="7">
        <f t="shared" si="1099"/>
        <v>0</v>
      </c>
      <c r="I6092" s="7">
        <f t="shared" si="1100"/>
        <v>0</v>
      </c>
      <c r="J6092" s="7">
        <f t="shared" si="1101"/>
        <v>0</v>
      </c>
      <c r="K6092" s="8" t="e">
        <f t="shared" si="1102"/>
        <v>#N/A</v>
      </c>
      <c r="L6092" s="7" t="e">
        <f t="shared" si="1103"/>
        <v>#N/A</v>
      </c>
      <c r="M6092" s="8" t="e">
        <f t="shared" si="1058"/>
        <v>#N/A</v>
      </c>
      <c r="N6092" s="8" t="e">
        <f t="shared" si="1059"/>
        <v>#N/A</v>
      </c>
    </row>
    <row r="6093" spans="1:14" ht="15.75" customHeight="1" x14ac:dyDescent="0.35">
      <c r="A6093" s="7">
        <f t="shared" si="1093"/>
        <v>0</v>
      </c>
      <c r="B6093" s="7">
        <f t="shared" si="1094"/>
        <v>0</v>
      </c>
      <c r="C6093" s="7">
        <f t="shared" si="1095"/>
        <v>0</v>
      </c>
      <c r="D6093" s="7">
        <f t="shared" si="1096"/>
        <v>0</v>
      </c>
      <c r="E6093" s="7" t="e">
        <f>IF('Report DCM'!$H6093="In-Stream Video","Rich Media display banner",IF('Report DCM'!$I6093&gt;'Report DCM'!$J6093,"Standard",VLOOKUP(CONCATENATE(bd_adtype,"_",bd_creativetype),tabela,2,FALSE)))</f>
        <v>#N/A</v>
      </c>
      <c r="F6093" s="7">
        <f t="shared" si="1097"/>
        <v>0</v>
      </c>
      <c r="G6093" s="7">
        <f t="shared" si="1098"/>
        <v>0</v>
      </c>
      <c r="H6093" s="7">
        <f t="shared" si="1099"/>
        <v>0</v>
      </c>
      <c r="I6093" s="7">
        <f t="shared" si="1100"/>
        <v>0</v>
      </c>
      <c r="J6093" s="7">
        <f t="shared" si="1101"/>
        <v>0</v>
      </c>
      <c r="K6093" s="8" t="e">
        <f t="shared" si="1102"/>
        <v>#N/A</v>
      </c>
      <c r="L6093" s="7" t="e">
        <f t="shared" si="1103"/>
        <v>#N/A</v>
      </c>
      <c r="M6093" s="8" t="e">
        <f t="shared" si="1058"/>
        <v>#N/A</v>
      </c>
      <c r="N6093" s="8" t="e">
        <f t="shared" si="1059"/>
        <v>#N/A</v>
      </c>
    </row>
    <row r="6094" spans="1:14" ht="15.75" customHeight="1" x14ac:dyDescent="0.35">
      <c r="A6094" s="7">
        <f t="shared" si="1093"/>
        <v>0</v>
      </c>
      <c r="B6094" s="7">
        <f t="shared" si="1094"/>
        <v>0</v>
      </c>
      <c r="C6094" s="7">
        <f t="shared" si="1095"/>
        <v>0</v>
      </c>
      <c r="D6094" s="7">
        <f t="shared" si="1096"/>
        <v>0</v>
      </c>
      <c r="E6094" s="7" t="e">
        <f>IF('Report DCM'!$H6094="In-Stream Video","Rich Media display banner",IF('Report DCM'!$I6094&gt;'Report DCM'!$J6094,"Standard",VLOOKUP(CONCATENATE(bd_adtype,"_",bd_creativetype),tabela,2,FALSE)))</f>
        <v>#N/A</v>
      </c>
      <c r="F6094" s="7">
        <f t="shared" si="1097"/>
        <v>0</v>
      </c>
      <c r="G6094" s="7">
        <f t="shared" si="1098"/>
        <v>0</v>
      </c>
      <c r="H6094" s="7">
        <f t="shared" si="1099"/>
        <v>0</v>
      </c>
      <c r="I6094" s="7">
        <f t="shared" si="1100"/>
        <v>0</v>
      </c>
      <c r="J6094" s="7">
        <f t="shared" si="1101"/>
        <v>0</v>
      </c>
      <c r="K6094" s="8" t="e">
        <f t="shared" si="1102"/>
        <v>#N/A</v>
      </c>
      <c r="L6094" s="7" t="e">
        <f t="shared" si="1103"/>
        <v>#N/A</v>
      </c>
      <c r="M6094" s="8" t="e">
        <f t="shared" si="1058"/>
        <v>#N/A</v>
      </c>
      <c r="N6094" s="8" t="e">
        <f t="shared" si="1059"/>
        <v>#N/A</v>
      </c>
    </row>
    <row r="6095" spans="1:14" ht="15.75" customHeight="1" x14ac:dyDescent="0.35">
      <c r="A6095" s="7">
        <f t="shared" si="1093"/>
        <v>0</v>
      </c>
      <c r="B6095" s="7">
        <f t="shared" si="1094"/>
        <v>0</v>
      </c>
      <c r="C6095" s="7">
        <f t="shared" si="1095"/>
        <v>0</v>
      </c>
      <c r="D6095" s="7">
        <f t="shared" si="1096"/>
        <v>0</v>
      </c>
      <c r="E6095" s="7" t="e">
        <f>IF('Report DCM'!$H6095="In-Stream Video","Rich Media display banner",IF('Report DCM'!$I6095&gt;'Report DCM'!$J6095,"Standard",VLOOKUP(CONCATENATE(bd_adtype,"_",bd_creativetype),tabela,2,FALSE)))</f>
        <v>#N/A</v>
      </c>
      <c r="F6095" s="7">
        <f t="shared" si="1097"/>
        <v>0</v>
      </c>
      <c r="G6095" s="7">
        <f t="shared" si="1098"/>
        <v>0</v>
      </c>
      <c r="H6095" s="7">
        <f t="shared" si="1099"/>
        <v>0</v>
      </c>
      <c r="I6095" s="7">
        <f t="shared" si="1100"/>
        <v>0</v>
      </c>
      <c r="J6095" s="7">
        <f t="shared" si="1101"/>
        <v>0</v>
      </c>
      <c r="K6095" s="8" t="e">
        <f t="shared" si="1102"/>
        <v>#N/A</v>
      </c>
      <c r="L6095" s="7" t="e">
        <f t="shared" si="1103"/>
        <v>#N/A</v>
      </c>
      <c r="M6095" s="8" t="e">
        <f t="shared" si="1058"/>
        <v>#N/A</v>
      </c>
      <c r="N6095" s="8" t="e">
        <f t="shared" si="1059"/>
        <v>#N/A</v>
      </c>
    </row>
    <row r="6096" spans="1:14" ht="15.75" customHeight="1" x14ac:dyDescent="0.35">
      <c r="A6096" s="7">
        <f t="shared" si="1093"/>
        <v>0</v>
      </c>
      <c r="B6096" s="7">
        <f t="shared" si="1094"/>
        <v>0</v>
      </c>
      <c r="C6096" s="7">
        <f t="shared" si="1095"/>
        <v>0</v>
      </c>
      <c r="D6096" s="7">
        <f t="shared" si="1096"/>
        <v>0</v>
      </c>
      <c r="E6096" s="7" t="e">
        <f>IF('Report DCM'!$H6096="In-Stream Video","Rich Media display banner",IF('Report DCM'!$I6096&gt;'Report DCM'!$J6096,"Standard",VLOOKUP(CONCATENATE(bd_adtype,"_",bd_creativetype),tabela,2,FALSE)))</f>
        <v>#N/A</v>
      </c>
      <c r="F6096" s="7">
        <f t="shared" si="1097"/>
        <v>0</v>
      </c>
      <c r="G6096" s="7">
        <f t="shared" si="1098"/>
        <v>0</v>
      </c>
      <c r="H6096" s="7">
        <f t="shared" si="1099"/>
        <v>0</v>
      </c>
      <c r="I6096" s="7">
        <f t="shared" si="1100"/>
        <v>0</v>
      </c>
      <c r="J6096" s="7">
        <f t="shared" si="1101"/>
        <v>0</v>
      </c>
      <c r="K6096" s="8" t="e">
        <f t="shared" si="1102"/>
        <v>#N/A</v>
      </c>
      <c r="L6096" s="7" t="e">
        <f t="shared" si="1103"/>
        <v>#N/A</v>
      </c>
      <c r="M6096" s="8" t="e">
        <f t="shared" si="1058"/>
        <v>#N/A</v>
      </c>
      <c r="N6096" s="8" t="e">
        <f t="shared" si="1059"/>
        <v>#N/A</v>
      </c>
    </row>
    <row r="6097" spans="1:14" ht="15.75" customHeight="1" x14ac:dyDescent="0.35">
      <c r="A6097" s="7">
        <f t="shared" si="1093"/>
        <v>0</v>
      </c>
      <c r="B6097" s="7">
        <f t="shared" si="1094"/>
        <v>0</v>
      </c>
      <c r="C6097" s="7">
        <f t="shared" si="1095"/>
        <v>0</v>
      </c>
      <c r="D6097" s="7">
        <f t="shared" si="1096"/>
        <v>0</v>
      </c>
      <c r="E6097" s="7" t="e">
        <f>IF('Report DCM'!$H6097="In-Stream Video","Rich Media display banner",IF('Report DCM'!$I6097&gt;'Report DCM'!$J6097,"Standard",VLOOKUP(CONCATENATE(bd_adtype,"_",bd_creativetype),tabela,2,FALSE)))</f>
        <v>#N/A</v>
      </c>
      <c r="F6097" s="7">
        <f t="shared" si="1097"/>
        <v>0</v>
      </c>
      <c r="G6097" s="7">
        <f t="shared" si="1098"/>
        <v>0</v>
      </c>
      <c r="H6097" s="7">
        <f t="shared" si="1099"/>
        <v>0</v>
      </c>
      <c r="I6097" s="7">
        <f t="shared" si="1100"/>
        <v>0</v>
      </c>
      <c r="J6097" s="7">
        <f t="shared" si="1101"/>
        <v>0</v>
      </c>
      <c r="K6097" s="8" t="e">
        <f t="shared" si="1102"/>
        <v>#N/A</v>
      </c>
      <c r="L6097" s="7" t="e">
        <f t="shared" si="1103"/>
        <v>#N/A</v>
      </c>
      <c r="M6097" s="8" t="e">
        <f t="shared" si="1058"/>
        <v>#N/A</v>
      </c>
      <c r="N6097" s="8" t="e">
        <f t="shared" si="1059"/>
        <v>#N/A</v>
      </c>
    </row>
    <row r="6098" spans="1:14" ht="15.75" customHeight="1" x14ac:dyDescent="0.35">
      <c r="A6098" s="7">
        <f t="shared" si="1093"/>
        <v>0</v>
      </c>
      <c r="B6098" s="7">
        <f t="shared" si="1094"/>
        <v>0</v>
      </c>
      <c r="C6098" s="7">
        <f t="shared" si="1095"/>
        <v>0</v>
      </c>
      <c r="D6098" s="7">
        <f t="shared" si="1096"/>
        <v>0</v>
      </c>
      <c r="E6098" s="7" t="e">
        <f>IF('Report DCM'!$H6098="In-Stream Video","Rich Media display banner",IF('Report DCM'!$I6098&gt;'Report DCM'!$J6098,"Standard",VLOOKUP(CONCATENATE(bd_adtype,"_",bd_creativetype),tabela,2,FALSE)))</f>
        <v>#N/A</v>
      </c>
      <c r="F6098" s="7">
        <f t="shared" si="1097"/>
        <v>0</v>
      </c>
      <c r="G6098" s="7">
        <f t="shared" si="1098"/>
        <v>0</v>
      </c>
      <c r="H6098" s="7">
        <f t="shared" si="1099"/>
        <v>0</v>
      </c>
      <c r="I6098" s="7">
        <f t="shared" si="1100"/>
        <v>0</v>
      </c>
      <c r="J6098" s="7">
        <f t="shared" si="1101"/>
        <v>0</v>
      </c>
      <c r="K6098" s="8" t="e">
        <f t="shared" si="1102"/>
        <v>#N/A</v>
      </c>
      <c r="L6098" s="7" t="e">
        <f t="shared" si="1103"/>
        <v>#N/A</v>
      </c>
      <c r="M6098" s="8" t="e">
        <f t="shared" si="1058"/>
        <v>#N/A</v>
      </c>
      <c r="N6098" s="8" t="e">
        <f t="shared" si="1059"/>
        <v>#N/A</v>
      </c>
    </row>
    <row r="6099" spans="1:14" ht="15.75" customHeight="1" x14ac:dyDescent="0.35">
      <c r="A6099" s="7">
        <f t="shared" si="1093"/>
        <v>0</v>
      </c>
      <c r="B6099" s="7">
        <f t="shared" si="1094"/>
        <v>0</v>
      </c>
      <c r="C6099" s="7">
        <f t="shared" si="1095"/>
        <v>0</v>
      </c>
      <c r="D6099" s="7">
        <f t="shared" si="1096"/>
        <v>0</v>
      </c>
      <c r="E6099" s="7" t="e">
        <f>IF('Report DCM'!$H6099="In-Stream Video","Rich Media display banner",IF('Report DCM'!$I6099&gt;'Report DCM'!$J6099,"Standard",VLOOKUP(CONCATENATE(bd_adtype,"_",bd_creativetype),tabela,2,FALSE)))</f>
        <v>#N/A</v>
      </c>
      <c r="F6099" s="7">
        <f t="shared" si="1097"/>
        <v>0</v>
      </c>
      <c r="G6099" s="7">
        <f t="shared" si="1098"/>
        <v>0</v>
      </c>
      <c r="H6099" s="7">
        <f t="shared" si="1099"/>
        <v>0</v>
      </c>
      <c r="I6099" s="7">
        <f t="shared" si="1100"/>
        <v>0</v>
      </c>
      <c r="J6099" s="7">
        <f t="shared" si="1101"/>
        <v>0</v>
      </c>
      <c r="K6099" s="8" t="e">
        <f t="shared" si="1102"/>
        <v>#N/A</v>
      </c>
      <c r="L6099" s="7" t="e">
        <f t="shared" si="1103"/>
        <v>#N/A</v>
      </c>
      <c r="M6099" s="8" t="e">
        <f t="shared" si="1058"/>
        <v>#N/A</v>
      </c>
      <c r="N6099" s="8" t="e">
        <f t="shared" si="1059"/>
        <v>#N/A</v>
      </c>
    </row>
    <row r="6100" spans="1:14" ht="15.75" customHeight="1" x14ac:dyDescent="0.35">
      <c r="A6100" s="7">
        <f t="shared" si="1093"/>
        <v>0</v>
      </c>
      <c r="B6100" s="7">
        <f t="shared" si="1094"/>
        <v>0</v>
      </c>
      <c r="C6100" s="7">
        <f t="shared" si="1095"/>
        <v>0</v>
      </c>
      <c r="D6100" s="7">
        <f t="shared" si="1096"/>
        <v>0</v>
      </c>
      <c r="E6100" s="7" t="e">
        <f>IF('Report DCM'!$H6100="In-Stream Video","Rich Media display banner",IF('Report DCM'!$I6100&gt;'Report DCM'!$J6100,"Standard",VLOOKUP(CONCATENATE(bd_adtype,"_",bd_creativetype),tabela,2,FALSE)))</f>
        <v>#N/A</v>
      </c>
      <c r="F6100" s="7">
        <f t="shared" si="1097"/>
        <v>0</v>
      </c>
      <c r="G6100" s="7">
        <f t="shared" si="1098"/>
        <v>0</v>
      </c>
      <c r="H6100" s="7">
        <f t="shared" si="1099"/>
        <v>0</v>
      </c>
      <c r="I6100" s="7">
        <f t="shared" si="1100"/>
        <v>0</v>
      </c>
      <c r="J6100" s="7">
        <f t="shared" si="1101"/>
        <v>0</v>
      </c>
      <c r="K6100" s="8" t="e">
        <f t="shared" si="1102"/>
        <v>#N/A</v>
      </c>
      <c r="L6100" s="7" t="e">
        <f t="shared" si="1103"/>
        <v>#N/A</v>
      </c>
      <c r="M6100" s="8" t="e">
        <f t="shared" si="1058"/>
        <v>#N/A</v>
      </c>
      <c r="N6100" s="8" t="e">
        <f t="shared" si="1059"/>
        <v>#N/A</v>
      </c>
    </row>
    <row r="6101" spans="1:14" ht="15.75" customHeight="1" x14ac:dyDescent="0.35">
      <c r="A6101" s="7">
        <f t="shared" si="1093"/>
        <v>0</v>
      </c>
      <c r="B6101" s="7">
        <f t="shared" si="1094"/>
        <v>0</v>
      </c>
      <c r="C6101" s="7">
        <f t="shared" si="1095"/>
        <v>0</v>
      </c>
      <c r="D6101" s="7">
        <f t="shared" si="1096"/>
        <v>0</v>
      </c>
      <c r="E6101" s="7" t="e">
        <f>IF('Report DCM'!$H6101="In-Stream Video","Rich Media display banner",IF('Report DCM'!$I6101&gt;'Report DCM'!$J6101,"Standard",VLOOKUP(CONCATENATE(bd_adtype,"_",bd_creativetype),tabela,2,FALSE)))</f>
        <v>#N/A</v>
      </c>
      <c r="F6101" s="7">
        <f t="shared" si="1097"/>
        <v>0</v>
      </c>
      <c r="G6101" s="7">
        <f t="shared" si="1098"/>
        <v>0</v>
      </c>
      <c r="H6101" s="7">
        <f t="shared" si="1099"/>
        <v>0</v>
      </c>
      <c r="I6101" s="7">
        <f t="shared" si="1100"/>
        <v>0</v>
      </c>
      <c r="J6101" s="7">
        <f t="shared" si="1101"/>
        <v>0</v>
      </c>
      <c r="K6101" s="8" t="e">
        <f t="shared" si="1102"/>
        <v>#N/A</v>
      </c>
      <c r="L6101" s="7" t="e">
        <f t="shared" si="1103"/>
        <v>#N/A</v>
      </c>
      <c r="M6101" s="8" t="e">
        <f t="shared" si="1058"/>
        <v>#N/A</v>
      </c>
      <c r="N6101" s="8" t="e">
        <f t="shared" si="1059"/>
        <v>#N/A</v>
      </c>
    </row>
    <row r="6102" spans="1:14" ht="15.75" customHeight="1" x14ac:dyDescent="0.35">
      <c r="A6102" s="7">
        <f t="shared" si="1093"/>
        <v>0</v>
      </c>
      <c r="B6102" s="7">
        <f t="shared" si="1094"/>
        <v>0</v>
      </c>
      <c r="C6102" s="7">
        <f t="shared" si="1095"/>
        <v>0</v>
      </c>
      <c r="D6102" s="7">
        <f t="shared" si="1096"/>
        <v>0</v>
      </c>
      <c r="E6102" s="7" t="e">
        <f>IF('Report DCM'!$H6102="In-Stream Video","Rich Media display banner",IF('Report DCM'!$I6102&gt;'Report DCM'!$J6102,"Standard",VLOOKUP(CONCATENATE(bd_adtype,"_",bd_creativetype),tabela,2,FALSE)))</f>
        <v>#N/A</v>
      </c>
      <c r="F6102" s="7">
        <f t="shared" si="1097"/>
        <v>0</v>
      </c>
      <c r="G6102" s="7">
        <f t="shared" si="1098"/>
        <v>0</v>
      </c>
      <c r="H6102" s="7">
        <f t="shared" si="1099"/>
        <v>0</v>
      </c>
      <c r="I6102" s="7">
        <f t="shared" si="1100"/>
        <v>0</v>
      </c>
      <c r="J6102" s="7">
        <f t="shared" si="1101"/>
        <v>0</v>
      </c>
      <c r="K6102" s="8" t="e">
        <f t="shared" si="1102"/>
        <v>#N/A</v>
      </c>
      <c r="L6102" s="7" t="e">
        <f t="shared" si="1103"/>
        <v>#N/A</v>
      </c>
      <c r="M6102" s="8" t="e">
        <f t="shared" si="1058"/>
        <v>#N/A</v>
      </c>
      <c r="N6102" s="8" t="e">
        <f t="shared" si="1059"/>
        <v>#N/A</v>
      </c>
    </row>
    <row r="6103" spans="1:14" ht="15.75" customHeight="1" x14ac:dyDescent="0.35">
      <c r="A6103" s="7">
        <f t="shared" si="1093"/>
        <v>0</v>
      </c>
      <c r="B6103" s="7">
        <f t="shared" si="1094"/>
        <v>0</v>
      </c>
      <c r="C6103" s="7">
        <f t="shared" si="1095"/>
        <v>0</v>
      </c>
      <c r="D6103" s="7">
        <f t="shared" si="1096"/>
        <v>0</v>
      </c>
      <c r="E6103" s="7" t="e">
        <f>IF('Report DCM'!$H6103="In-Stream Video","Rich Media display banner",IF('Report DCM'!$I6103&gt;'Report DCM'!$J6103,"Standard",VLOOKUP(CONCATENATE(bd_adtype,"_",bd_creativetype),tabela,2,FALSE)))</f>
        <v>#N/A</v>
      </c>
      <c r="F6103" s="7">
        <f t="shared" si="1097"/>
        <v>0</v>
      </c>
      <c r="G6103" s="7">
        <f t="shared" si="1098"/>
        <v>0</v>
      </c>
      <c r="H6103" s="7">
        <f t="shared" si="1099"/>
        <v>0</v>
      </c>
      <c r="I6103" s="7">
        <f t="shared" si="1100"/>
        <v>0</v>
      </c>
      <c r="J6103" s="7">
        <f t="shared" si="1101"/>
        <v>0</v>
      </c>
      <c r="K6103" s="8" t="e">
        <f t="shared" si="1102"/>
        <v>#N/A</v>
      </c>
      <c r="L6103" s="7" t="e">
        <f t="shared" si="1103"/>
        <v>#N/A</v>
      </c>
      <c r="M6103" s="8" t="e">
        <f t="shared" si="1058"/>
        <v>#N/A</v>
      </c>
      <c r="N6103" s="8" t="e">
        <f t="shared" si="1059"/>
        <v>#N/A</v>
      </c>
    </row>
    <row r="6104" spans="1:14" ht="15.75" customHeight="1" x14ac:dyDescent="0.35">
      <c r="A6104" s="7">
        <f t="shared" si="1093"/>
        <v>0</v>
      </c>
      <c r="B6104" s="7">
        <f t="shared" si="1094"/>
        <v>0</v>
      </c>
      <c r="C6104" s="7">
        <f t="shared" si="1095"/>
        <v>0</v>
      </c>
      <c r="D6104" s="7">
        <f t="shared" si="1096"/>
        <v>0</v>
      </c>
      <c r="E6104" s="7" t="e">
        <f>IF('Report DCM'!$H6104="In-Stream Video","Rich Media display banner",IF('Report DCM'!$I6104&gt;'Report DCM'!$J6104,"Standard",VLOOKUP(CONCATENATE(bd_adtype,"_",bd_creativetype),tabela,2,FALSE)))</f>
        <v>#N/A</v>
      </c>
      <c r="F6104" s="7">
        <f t="shared" si="1097"/>
        <v>0</v>
      </c>
      <c r="G6104" s="7">
        <f t="shared" si="1098"/>
        <v>0</v>
      </c>
      <c r="H6104" s="7">
        <f t="shared" si="1099"/>
        <v>0</v>
      </c>
      <c r="I6104" s="7">
        <f t="shared" si="1100"/>
        <v>0</v>
      </c>
      <c r="J6104" s="7">
        <f t="shared" si="1101"/>
        <v>0</v>
      </c>
      <c r="K6104" s="8" t="e">
        <f t="shared" si="1102"/>
        <v>#N/A</v>
      </c>
      <c r="L6104" s="7" t="e">
        <f t="shared" si="1103"/>
        <v>#N/A</v>
      </c>
      <c r="M6104" s="8" t="e">
        <f t="shared" si="1058"/>
        <v>#N/A</v>
      </c>
      <c r="N6104" s="8" t="e">
        <f t="shared" si="1059"/>
        <v>#N/A</v>
      </c>
    </row>
    <row r="6105" spans="1:14" ht="15.75" customHeight="1" x14ac:dyDescent="0.35">
      <c r="A6105" s="7">
        <f t="shared" si="1093"/>
        <v>0</v>
      </c>
      <c r="B6105" s="7">
        <f t="shared" si="1094"/>
        <v>0</v>
      </c>
      <c r="C6105" s="7">
        <f t="shared" si="1095"/>
        <v>0</v>
      </c>
      <c r="D6105" s="7">
        <f t="shared" si="1096"/>
        <v>0</v>
      </c>
      <c r="E6105" s="7" t="e">
        <f>IF('Report DCM'!$H6105="In-Stream Video","Rich Media display banner",IF('Report DCM'!$I6105&gt;'Report DCM'!$J6105,"Standard",VLOOKUP(CONCATENATE(bd_adtype,"_",bd_creativetype),tabela,2,FALSE)))</f>
        <v>#N/A</v>
      </c>
      <c r="F6105" s="7">
        <f t="shared" si="1097"/>
        <v>0</v>
      </c>
      <c r="G6105" s="7">
        <f t="shared" si="1098"/>
        <v>0</v>
      </c>
      <c r="H6105" s="7">
        <f t="shared" si="1099"/>
        <v>0</v>
      </c>
      <c r="I6105" s="7">
        <f t="shared" si="1100"/>
        <v>0</v>
      </c>
      <c r="J6105" s="7">
        <f t="shared" si="1101"/>
        <v>0</v>
      </c>
      <c r="K6105" s="8" t="e">
        <f t="shared" si="1102"/>
        <v>#N/A</v>
      </c>
      <c r="L6105" s="7" t="e">
        <f t="shared" si="1103"/>
        <v>#N/A</v>
      </c>
      <c r="M6105" s="8" t="e">
        <f t="shared" si="1058"/>
        <v>#N/A</v>
      </c>
      <c r="N6105" s="8" t="e">
        <f t="shared" si="1059"/>
        <v>#N/A</v>
      </c>
    </row>
    <row r="6106" spans="1:14" ht="15.75" customHeight="1" x14ac:dyDescent="0.35">
      <c r="A6106" s="7">
        <f t="shared" si="1093"/>
        <v>0</v>
      </c>
      <c r="B6106" s="7">
        <f t="shared" si="1094"/>
        <v>0</v>
      </c>
      <c r="C6106" s="7">
        <f t="shared" si="1095"/>
        <v>0</v>
      </c>
      <c r="D6106" s="7">
        <f t="shared" si="1096"/>
        <v>0</v>
      </c>
      <c r="E6106" s="7" t="e">
        <f>IF('Report DCM'!$H6106="In-Stream Video","Rich Media display banner",IF('Report DCM'!$I6106&gt;'Report DCM'!$J6106,"Standard",VLOOKUP(CONCATENATE(bd_adtype,"_",bd_creativetype),tabela,2,FALSE)))</f>
        <v>#N/A</v>
      </c>
      <c r="F6106" s="7">
        <f t="shared" si="1097"/>
        <v>0</v>
      </c>
      <c r="G6106" s="7">
        <f t="shared" si="1098"/>
        <v>0</v>
      </c>
      <c r="H6106" s="7">
        <f t="shared" si="1099"/>
        <v>0</v>
      </c>
      <c r="I6106" s="7">
        <f t="shared" si="1100"/>
        <v>0</v>
      </c>
      <c r="J6106" s="7">
        <f t="shared" si="1101"/>
        <v>0</v>
      </c>
      <c r="K6106" s="8" t="e">
        <f t="shared" si="1102"/>
        <v>#N/A</v>
      </c>
      <c r="L6106" s="7" t="e">
        <f t="shared" si="1103"/>
        <v>#N/A</v>
      </c>
      <c r="M6106" s="8" t="e">
        <f t="shared" si="1058"/>
        <v>#N/A</v>
      </c>
      <c r="N6106" s="8" t="e">
        <f t="shared" si="1059"/>
        <v>#N/A</v>
      </c>
    </row>
    <row r="6107" spans="1:14" ht="15.75" customHeight="1" x14ac:dyDescent="0.35">
      <c r="A6107" s="7">
        <f t="shared" si="1093"/>
        <v>0</v>
      </c>
      <c r="B6107" s="7">
        <f t="shared" si="1094"/>
        <v>0</v>
      </c>
      <c r="C6107" s="7">
        <f t="shared" si="1095"/>
        <v>0</v>
      </c>
      <c r="D6107" s="7">
        <f t="shared" si="1096"/>
        <v>0</v>
      </c>
      <c r="E6107" s="7" t="e">
        <f>IF('Report DCM'!$H6107="In-Stream Video","Rich Media display banner",IF('Report DCM'!$I6107&gt;'Report DCM'!$J6107,"Standard",VLOOKUP(CONCATENATE(bd_adtype,"_",bd_creativetype),tabela,2,FALSE)))</f>
        <v>#N/A</v>
      </c>
      <c r="F6107" s="7">
        <f t="shared" si="1097"/>
        <v>0</v>
      </c>
      <c r="G6107" s="7">
        <f t="shared" si="1098"/>
        <v>0</v>
      </c>
      <c r="H6107" s="7">
        <f t="shared" si="1099"/>
        <v>0</v>
      </c>
      <c r="I6107" s="7">
        <f t="shared" si="1100"/>
        <v>0</v>
      </c>
      <c r="J6107" s="7">
        <f t="shared" si="1101"/>
        <v>0</v>
      </c>
      <c r="K6107" s="8" t="e">
        <f t="shared" si="1102"/>
        <v>#N/A</v>
      </c>
      <c r="L6107" s="7" t="e">
        <f t="shared" si="1103"/>
        <v>#N/A</v>
      </c>
      <c r="M6107" s="8" t="e">
        <f t="shared" si="1058"/>
        <v>#N/A</v>
      </c>
      <c r="N6107" s="8" t="e">
        <f t="shared" si="1059"/>
        <v>#N/A</v>
      </c>
    </row>
    <row r="6108" spans="1:14" ht="15.75" customHeight="1" x14ac:dyDescent="0.35">
      <c r="A6108" s="7">
        <f t="shared" si="1093"/>
        <v>0</v>
      </c>
      <c r="B6108" s="7">
        <f t="shared" si="1094"/>
        <v>0</v>
      </c>
      <c r="C6108" s="7">
        <f t="shared" si="1095"/>
        <v>0</v>
      </c>
      <c r="D6108" s="7">
        <f t="shared" si="1096"/>
        <v>0</v>
      </c>
      <c r="E6108" s="7" t="e">
        <f>IF('Report DCM'!$H6108="In-Stream Video","Rich Media display banner",IF('Report DCM'!$I6108&gt;'Report DCM'!$J6108,"Standard",VLOOKUP(CONCATENATE(bd_adtype,"_",bd_creativetype),tabela,2,FALSE)))</f>
        <v>#N/A</v>
      </c>
      <c r="F6108" s="7">
        <f t="shared" si="1097"/>
        <v>0</v>
      </c>
      <c r="G6108" s="7">
        <f t="shared" si="1098"/>
        <v>0</v>
      </c>
      <c r="H6108" s="7">
        <f t="shared" si="1099"/>
        <v>0</v>
      </c>
      <c r="I6108" s="7">
        <f t="shared" si="1100"/>
        <v>0</v>
      </c>
      <c r="J6108" s="7">
        <f t="shared" si="1101"/>
        <v>0</v>
      </c>
      <c r="K6108" s="8" t="e">
        <f t="shared" si="1102"/>
        <v>#N/A</v>
      </c>
      <c r="L6108" s="7" t="e">
        <f t="shared" si="1103"/>
        <v>#N/A</v>
      </c>
      <c r="M6108" s="8" t="e">
        <f t="shared" si="1058"/>
        <v>#N/A</v>
      </c>
      <c r="N6108" s="8" t="e">
        <f t="shared" si="1059"/>
        <v>#N/A</v>
      </c>
    </row>
    <row r="6109" spans="1:14" ht="15.75" customHeight="1" x14ac:dyDescent="0.35">
      <c r="A6109" s="7">
        <f t="shared" si="1093"/>
        <v>0</v>
      </c>
      <c r="B6109" s="7">
        <f t="shared" si="1094"/>
        <v>0</v>
      </c>
      <c r="C6109" s="7">
        <f t="shared" si="1095"/>
        <v>0</v>
      </c>
      <c r="D6109" s="7">
        <f t="shared" si="1096"/>
        <v>0</v>
      </c>
      <c r="E6109" s="7" t="e">
        <f>IF('Report DCM'!$H6109="In-Stream Video","Rich Media display banner",IF('Report DCM'!$I6109&gt;'Report DCM'!$J6109,"Standard",VLOOKUP(CONCATENATE(bd_adtype,"_",bd_creativetype),tabela,2,FALSE)))</f>
        <v>#N/A</v>
      </c>
      <c r="F6109" s="7">
        <f t="shared" si="1097"/>
        <v>0</v>
      </c>
      <c r="G6109" s="7">
        <f t="shared" si="1098"/>
        <v>0</v>
      </c>
      <c r="H6109" s="7">
        <f t="shared" si="1099"/>
        <v>0</v>
      </c>
      <c r="I6109" s="7">
        <f t="shared" si="1100"/>
        <v>0</v>
      </c>
      <c r="J6109" s="7">
        <f t="shared" si="1101"/>
        <v>0</v>
      </c>
      <c r="K6109" s="8" t="e">
        <f t="shared" si="1102"/>
        <v>#N/A</v>
      </c>
      <c r="L6109" s="7" t="e">
        <f t="shared" si="1103"/>
        <v>#N/A</v>
      </c>
      <c r="M6109" s="8" t="e">
        <f t="shared" si="1058"/>
        <v>#N/A</v>
      </c>
      <c r="N6109" s="8" t="e">
        <f t="shared" si="1059"/>
        <v>#N/A</v>
      </c>
    </row>
    <row r="6110" spans="1:14" ht="15.75" customHeight="1" x14ac:dyDescent="0.35">
      <c r="A6110" s="7">
        <f t="shared" si="1093"/>
        <v>0</v>
      </c>
      <c r="B6110" s="7">
        <f t="shared" si="1094"/>
        <v>0</v>
      </c>
      <c r="C6110" s="7">
        <f t="shared" si="1095"/>
        <v>0</v>
      </c>
      <c r="D6110" s="7">
        <f t="shared" si="1096"/>
        <v>0</v>
      </c>
      <c r="E6110" s="7" t="e">
        <f>IF('Report DCM'!$H6110="In-Stream Video","Rich Media display banner",IF('Report DCM'!$I6110&gt;'Report DCM'!$J6110,"Standard",VLOOKUP(CONCATENATE(bd_adtype,"_",bd_creativetype),tabela,2,FALSE)))</f>
        <v>#N/A</v>
      </c>
      <c r="F6110" s="7">
        <f t="shared" si="1097"/>
        <v>0</v>
      </c>
      <c r="G6110" s="7">
        <f t="shared" si="1098"/>
        <v>0</v>
      </c>
      <c r="H6110" s="7">
        <f t="shared" si="1099"/>
        <v>0</v>
      </c>
      <c r="I6110" s="7">
        <f t="shared" si="1100"/>
        <v>0</v>
      </c>
      <c r="J6110" s="7">
        <f t="shared" si="1101"/>
        <v>0</v>
      </c>
      <c r="K6110" s="8" t="e">
        <f t="shared" si="1102"/>
        <v>#N/A</v>
      </c>
      <c r="L6110" s="7" t="e">
        <f t="shared" si="1103"/>
        <v>#N/A</v>
      </c>
      <c r="M6110" s="8" t="e">
        <f t="shared" si="1058"/>
        <v>#N/A</v>
      </c>
      <c r="N6110" s="8" t="e">
        <f t="shared" si="1059"/>
        <v>#N/A</v>
      </c>
    </row>
    <row r="6111" spans="1:14" ht="15.75" customHeight="1" x14ac:dyDescent="0.35">
      <c r="A6111" s="7">
        <f t="shared" si="1093"/>
        <v>0</v>
      </c>
      <c r="B6111" s="7">
        <f t="shared" si="1094"/>
        <v>0</v>
      </c>
      <c r="C6111" s="7">
        <f t="shared" si="1095"/>
        <v>0</v>
      </c>
      <c r="D6111" s="7">
        <f t="shared" si="1096"/>
        <v>0</v>
      </c>
      <c r="E6111" s="7" t="e">
        <f>IF('Report DCM'!$H6111="In-Stream Video","Rich Media display banner",IF('Report DCM'!$I6111&gt;'Report DCM'!$J6111,"Standard",VLOOKUP(CONCATENATE(bd_adtype,"_",bd_creativetype),tabela,2,FALSE)))</f>
        <v>#N/A</v>
      </c>
      <c r="F6111" s="7">
        <f t="shared" si="1097"/>
        <v>0</v>
      </c>
      <c r="G6111" s="7">
        <f t="shared" si="1098"/>
        <v>0</v>
      </c>
      <c r="H6111" s="7">
        <f t="shared" si="1099"/>
        <v>0</v>
      </c>
      <c r="I6111" s="7">
        <f t="shared" si="1100"/>
        <v>0</v>
      </c>
      <c r="J6111" s="7">
        <f t="shared" si="1101"/>
        <v>0</v>
      </c>
      <c r="K6111" s="8" t="e">
        <f t="shared" si="1102"/>
        <v>#N/A</v>
      </c>
      <c r="L6111" s="7" t="e">
        <f t="shared" si="1103"/>
        <v>#N/A</v>
      </c>
      <c r="M6111" s="8" t="e">
        <f t="shared" si="1058"/>
        <v>#N/A</v>
      </c>
      <c r="N6111" s="8" t="e">
        <f t="shared" si="1059"/>
        <v>#N/A</v>
      </c>
    </row>
    <row r="6112" spans="1:14" ht="15.75" customHeight="1" x14ac:dyDescent="0.35">
      <c r="A6112" s="7">
        <f t="shared" si="1093"/>
        <v>0</v>
      </c>
      <c r="B6112" s="7">
        <f t="shared" si="1094"/>
        <v>0</v>
      </c>
      <c r="C6112" s="7">
        <f t="shared" si="1095"/>
        <v>0</v>
      </c>
      <c r="D6112" s="7">
        <f t="shared" si="1096"/>
        <v>0</v>
      </c>
      <c r="E6112" s="7" t="e">
        <f>IF('Report DCM'!$H6112="In-Stream Video","Rich Media display banner",IF('Report DCM'!$I6112&gt;'Report DCM'!$J6112,"Standard",VLOOKUP(CONCATENATE(bd_adtype,"_",bd_creativetype),tabela,2,FALSE)))</f>
        <v>#N/A</v>
      </c>
      <c r="F6112" s="7">
        <f t="shared" si="1097"/>
        <v>0</v>
      </c>
      <c r="G6112" s="7">
        <f t="shared" si="1098"/>
        <v>0</v>
      </c>
      <c r="H6112" s="7">
        <f t="shared" si="1099"/>
        <v>0</v>
      </c>
      <c r="I6112" s="7">
        <f t="shared" si="1100"/>
        <v>0</v>
      </c>
      <c r="J6112" s="7">
        <f t="shared" si="1101"/>
        <v>0</v>
      </c>
      <c r="K6112" s="8" t="e">
        <f t="shared" si="1102"/>
        <v>#N/A</v>
      </c>
      <c r="L6112" s="7" t="e">
        <f t="shared" si="1103"/>
        <v>#N/A</v>
      </c>
      <c r="M6112" s="8" t="e">
        <f t="shared" si="1058"/>
        <v>#N/A</v>
      </c>
      <c r="N6112" s="8" t="e">
        <f t="shared" si="1059"/>
        <v>#N/A</v>
      </c>
    </row>
    <row r="6113" spans="1:14" ht="15.75" customHeight="1" x14ac:dyDescent="0.35">
      <c r="A6113" s="7">
        <f t="shared" si="1093"/>
        <v>0</v>
      </c>
      <c r="B6113" s="7">
        <f t="shared" si="1094"/>
        <v>0</v>
      </c>
      <c r="C6113" s="7">
        <f t="shared" si="1095"/>
        <v>0</v>
      </c>
      <c r="D6113" s="7">
        <f t="shared" si="1096"/>
        <v>0</v>
      </c>
      <c r="E6113" s="7" t="e">
        <f>IF('Report DCM'!$H6113="In-Stream Video","Rich Media display banner",IF('Report DCM'!$I6113&gt;'Report DCM'!$J6113,"Standard",VLOOKUP(CONCATENATE(bd_adtype,"_",bd_creativetype),tabela,2,FALSE)))</f>
        <v>#N/A</v>
      </c>
      <c r="F6113" s="7">
        <f t="shared" si="1097"/>
        <v>0</v>
      </c>
      <c r="G6113" s="7">
        <f t="shared" si="1098"/>
        <v>0</v>
      </c>
      <c r="H6113" s="7">
        <f t="shared" si="1099"/>
        <v>0</v>
      </c>
      <c r="I6113" s="7">
        <f t="shared" si="1100"/>
        <v>0</v>
      </c>
      <c r="J6113" s="7">
        <f t="shared" si="1101"/>
        <v>0</v>
      </c>
      <c r="K6113" s="8" t="e">
        <f t="shared" si="1102"/>
        <v>#N/A</v>
      </c>
      <c r="L6113" s="7" t="e">
        <f t="shared" si="1103"/>
        <v>#N/A</v>
      </c>
      <c r="M6113" s="8" t="e">
        <f t="shared" si="1058"/>
        <v>#N/A</v>
      </c>
      <c r="N6113" s="8" t="e">
        <f t="shared" si="1059"/>
        <v>#N/A</v>
      </c>
    </row>
    <row r="6114" spans="1:14" ht="15.75" customHeight="1" x14ac:dyDescent="0.35">
      <c r="A6114" s="7">
        <f t="shared" si="1093"/>
        <v>0</v>
      </c>
      <c r="B6114" s="7">
        <f t="shared" si="1094"/>
        <v>0</v>
      </c>
      <c r="C6114" s="7">
        <f t="shared" si="1095"/>
        <v>0</v>
      </c>
      <c r="D6114" s="7">
        <f t="shared" si="1096"/>
        <v>0</v>
      </c>
      <c r="E6114" s="7" t="e">
        <f>IF('Report DCM'!$H6114="In-Stream Video","Rich Media display banner",IF('Report DCM'!$I6114&gt;'Report DCM'!$J6114,"Standard",VLOOKUP(CONCATENATE(bd_adtype,"_",bd_creativetype),tabela,2,FALSE)))</f>
        <v>#N/A</v>
      </c>
      <c r="F6114" s="7">
        <f t="shared" si="1097"/>
        <v>0</v>
      </c>
      <c r="G6114" s="7">
        <f t="shared" si="1098"/>
        <v>0</v>
      </c>
      <c r="H6114" s="7">
        <f t="shared" si="1099"/>
        <v>0</v>
      </c>
      <c r="I6114" s="7">
        <f t="shared" si="1100"/>
        <v>0</v>
      </c>
      <c r="J6114" s="7">
        <f t="shared" si="1101"/>
        <v>0</v>
      </c>
      <c r="K6114" s="8" t="e">
        <f t="shared" si="1102"/>
        <v>#N/A</v>
      </c>
      <c r="L6114" s="7" t="e">
        <f t="shared" si="1103"/>
        <v>#N/A</v>
      </c>
      <c r="M6114" s="8" t="e">
        <f t="shared" si="1058"/>
        <v>#N/A</v>
      </c>
      <c r="N6114" s="8" t="e">
        <f t="shared" si="1059"/>
        <v>#N/A</v>
      </c>
    </row>
    <row r="6115" spans="1:14" ht="15.75" customHeight="1" x14ac:dyDescent="0.35">
      <c r="A6115" s="7">
        <f t="shared" si="1093"/>
        <v>0</v>
      </c>
      <c r="B6115" s="7">
        <f t="shared" si="1094"/>
        <v>0</v>
      </c>
      <c r="C6115" s="7">
        <f t="shared" si="1095"/>
        <v>0</v>
      </c>
      <c r="D6115" s="7">
        <f t="shared" si="1096"/>
        <v>0</v>
      </c>
      <c r="E6115" s="7" t="e">
        <f>IF('Report DCM'!$H6115="In-Stream Video","Rich Media display banner",IF('Report DCM'!$I6115&gt;'Report DCM'!$J6115,"Standard",VLOOKUP(CONCATENATE(bd_adtype,"_",bd_creativetype),tabela,2,FALSE)))</f>
        <v>#N/A</v>
      </c>
      <c r="F6115" s="7">
        <f t="shared" si="1097"/>
        <v>0</v>
      </c>
      <c r="G6115" s="7">
        <f t="shared" si="1098"/>
        <v>0</v>
      </c>
      <c r="H6115" s="7">
        <f t="shared" si="1099"/>
        <v>0</v>
      </c>
      <c r="I6115" s="7">
        <f t="shared" si="1100"/>
        <v>0</v>
      </c>
      <c r="J6115" s="7">
        <f t="shared" si="1101"/>
        <v>0</v>
      </c>
      <c r="K6115" s="8" t="e">
        <f t="shared" si="1102"/>
        <v>#N/A</v>
      </c>
      <c r="L6115" s="7" t="e">
        <f t="shared" si="1103"/>
        <v>#N/A</v>
      </c>
      <c r="M6115" s="8" t="e">
        <f t="shared" si="1058"/>
        <v>#N/A</v>
      </c>
      <c r="N6115" s="8" t="e">
        <f t="shared" si="1059"/>
        <v>#N/A</v>
      </c>
    </row>
    <row r="6116" spans="1:14" ht="15.75" customHeight="1" x14ac:dyDescent="0.35">
      <c r="A6116" s="7">
        <f t="shared" si="1093"/>
        <v>0</v>
      </c>
      <c r="B6116" s="7">
        <f t="shared" si="1094"/>
        <v>0</v>
      </c>
      <c r="C6116" s="7">
        <f t="shared" si="1095"/>
        <v>0</v>
      </c>
      <c r="D6116" s="7">
        <f t="shared" si="1096"/>
        <v>0</v>
      </c>
      <c r="E6116" s="7" t="e">
        <f>IF('Report DCM'!$H6116="In-Stream Video","Rich Media display banner",IF('Report DCM'!$I6116&gt;'Report DCM'!$J6116,"Standard",VLOOKUP(CONCATENATE(bd_adtype,"_",bd_creativetype),tabela,2,FALSE)))</f>
        <v>#N/A</v>
      </c>
      <c r="F6116" s="7">
        <f t="shared" si="1097"/>
        <v>0</v>
      </c>
      <c r="G6116" s="7">
        <f t="shared" si="1098"/>
        <v>0</v>
      </c>
      <c r="H6116" s="7">
        <f t="shared" si="1099"/>
        <v>0</v>
      </c>
      <c r="I6116" s="7">
        <f t="shared" si="1100"/>
        <v>0</v>
      </c>
      <c r="J6116" s="7">
        <f t="shared" si="1101"/>
        <v>0</v>
      </c>
      <c r="K6116" s="8" t="e">
        <f t="shared" si="1102"/>
        <v>#N/A</v>
      </c>
      <c r="L6116" s="7" t="e">
        <f t="shared" si="1103"/>
        <v>#N/A</v>
      </c>
      <c r="M6116" s="8" t="e">
        <f t="shared" si="1058"/>
        <v>#N/A</v>
      </c>
      <c r="N6116" s="8" t="e">
        <f t="shared" si="1059"/>
        <v>#N/A</v>
      </c>
    </row>
    <row r="6117" spans="1:14" ht="15.75" customHeight="1" x14ac:dyDescent="0.35">
      <c r="A6117" s="7">
        <f t="shared" si="1093"/>
        <v>0</v>
      </c>
      <c r="B6117" s="7">
        <f t="shared" si="1094"/>
        <v>0</v>
      </c>
      <c r="C6117" s="7">
        <f t="shared" si="1095"/>
        <v>0</v>
      </c>
      <c r="D6117" s="7">
        <f t="shared" si="1096"/>
        <v>0</v>
      </c>
      <c r="E6117" s="7" t="e">
        <f>IF('Report DCM'!$H6117="In-Stream Video","Rich Media display banner",IF('Report DCM'!$I6117&gt;'Report DCM'!$J6117,"Standard",VLOOKUP(CONCATENATE(bd_adtype,"_",bd_creativetype),tabela,2,FALSE)))</f>
        <v>#N/A</v>
      </c>
      <c r="F6117" s="7">
        <f t="shared" si="1097"/>
        <v>0</v>
      </c>
      <c r="G6117" s="7">
        <f t="shared" si="1098"/>
        <v>0</v>
      </c>
      <c r="H6117" s="7">
        <f t="shared" si="1099"/>
        <v>0</v>
      </c>
      <c r="I6117" s="7">
        <f t="shared" si="1100"/>
        <v>0</v>
      </c>
      <c r="J6117" s="7">
        <f t="shared" si="1101"/>
        <v>0</v>
      </c>
      <c r="K6117" s="8" t="e">
        <f t="shared" si="1102"/>
        <v>#N/A</v>
      </c>
      <c r="L6117" s="7" t="e">
        <f t="shared" si="1103"/>
        <v>#N/A</v>
      </c>
      <c r="M6117" s="8" t="e">
        <f t="shared" si="1058"/>
        <v>#N/A</v>
      </c>
      <c r="N6117" s="8" t="e">
        <f t="shared" si="1059"/>
        <v>#N/A</v>
      </c>
    </row>
    <row r="6118" spans="1:14" ht="15.75" customHeight="1" x14ac:dyDescent="0.35">
      <c r="A6118" s="7">
        <f t="shared" si="1093"/>
        <v>0</v>
      </c>
      <c r="B6118" s="7">
        <f t="shared" si="1094"/>
        <v>0</v>
      </c>
      <c r="C6118" s="7">
        <f t="shared" si="1095"/>
        <v>0</v>
      </c>
      <c r="D6118" s="7">
        <f t="shared" si="1096"/>
        <v>0</v>
      </c>
      <c r="E6118" s="7" t="e">
        <f>IF('Report DCM'!$H6118="In-Stream Video","Rich Media display banner",IF('Report DCM'!$I6118&gt;'Report DCM'!$J6118,"Standard",VLOOKUP(CONCATENATE(bd_adtype,"_",bd_creativetype),tabela,2,FALSE)))</f>
        <v>#N/A</v>
      </c>
      <c r="F6118" s="7">
        <f t="shared" si="1097"/>
        <v>0</v>
      </c>
      <c r="G6118" s="7">
        <f t="shared" si="1098"/>
        <v>0</v>
      </c>
      <c r="H6118" s="7">
        <f t="shared" si="1099"/>
        <v>0</v>
      </c>
      <c r="I6118" s="7">
        <f t="shared" si="1100"/>
        <v>0</v>
      </c>
      <c r="J6118" s="7">
        <f t="shared" si="1101"/>
        <v>0</v>
      </c>
      <c r="K6118" s="8" t="e">
        <f t="shared" si="1102"/>
        <v>#N/A</v>
      </c>
      <c r="L6118" s="7" t="e">
        <f t="shared" si="1103"/>
        <v>#N/A</v>
      </c>
      <c r="M6118" s="8" t="e">
        <f t="shared" si="1058"/>
        <v>#N/A</v>
      </c>
      <c r="N6118" s="8" t="e">
        <f t="shared" si="1059"/>
        <v>#N/A</v>
      </c>
    </row>
    <row r="6119" spans="1:14" ht="15.75" customHeight="1" x14ac:dyDescent="0.35">
      <c r="A6119" s="7">
        <f t="shared" si="1093"/>
        <v>0</v>
      </c>
      <c r="B6119" s="7">
        <f t="shared" si="1094"/>
        <v>0</v>
      </c>
      <c r="C6119" s="7">
        <f t="shared" si="1095"/>
        <v>0</v>
      </c>
      <c r="D6119" s="7">
        <f t="shared" si="1096"/>
        <v>0</v>
      </c>
      <c r="E6119" s="7" t="e">
        <f>IF('Report DCM'!$H6119="In-Stream Video","Rich Media display banner",IF('Report DCM'!$I6119&gt;'Report DCM'!$J6119,"Standard",VLOOKUP(CONCATENATE(bd_adtype,"_",bd_creativetype),tabela,2,FALSE)))</f>
        <v>#N/A</v>
      </c>
      <c r="F6119" s="7">
        <f t="shared" si="1097"/>
        <v>0</v>
      </c>
      <c r="G6119" s="7">
        <f t="shared" si="1098"/>
        <v>0</v>
      </c>
      <c r="H6119" s="7">
        <f t="shared" si="1099"/>
        <v>0</v>
      </c>
      <c r="I6119" s="7">
        <f t="shared" si="1100"/>
        <v>0</v>
      </c>
      <c r="J6119" s="7">
        <f t="shared" si="1101"/>
        <v>0</v>
      </c>
      <c r="K6119" s="8" t="e">
        <f t="shared" si="1102"/>
        <v>#N/A</v>
      </c>
      <c r="L6119" s="7" t="e">
        <f t="shared" si="1103"/>
        <v>#N/A</v>
      </c>
      <c r="M6119" s="8" t="e">
        <f t="shared" si="1058"/>
        <v>#N/A</v>
      </c>
      <c r="N6119" s="8" t="e">
        <f t="shared" si="1059"/>
        <v>#N/A</v>
      </c>
    </row>
    <row r="6120" spans="1:14" ht="15.75" customHeight="1" x14ac:dyDescent="0.35">
      <c r="A6120" s="7">
        <f t="shared" si="1093"/>
        <v>0</v>
      </c>
      <c r="B6120" s="7">
        <f t="shared" si="1094"/>
        <v>0</v>
      </c>
      <c r="C6120" s="7">
        <f t="shared" si="1095"/>
        <v>0</v>
      </c>
      <c r="D6120" s="7">
        <f t="shared" si="1096"/>
        <v>0</v>
      </c>
      <c r="E6120" s="7" t="e">
        <f>IF('Report DCM'!$H6120="In-Stream Video","Rich Media display banner",IF('Report DCM'!$I6120&gt;'Report DCM'!$J6120,"Standard",VLOOKUP(CONCATENATE(bd_adtype,"_",bd_creativetype),tabela,2,FALSE)))</f>
        <v>#N/A</v>
      </c>
      <c r="F6120" s="7">
        <f t="shared" si="1097"/>
        <v>0</v>
      </c>
      <c r="G6120" s="7">
        <f t="shared" si="1098"/>
        <v>0</v>
      </c>
      <c r="H6120" s="7">
        <f t="shared" si="1099"/>
        <v>0</v>
      </c>
      <c r="I6120" s="7">
        <f t="shared" si="1100"/>
        <v>0</v>
      </c>
      <c r="J6120" s="7">
        <f t="shared" si="1101"/>
        <v>0</v>
      </c>
      <c r="K6120" s="8" t="e">
        <f t="shared" si="1102"/>
        <v>#N/A</v>
      </c>
      <c r="L6120" s="7" t="e">
        <f t="shared" si="1103"/>
        <v>#N/A</v>
      </c>
      <c r="M6120" s="8" t="e">
        <f t="shared" si="1058"/>
        <v>#N/A</v>
      </c>
      <c r="N6120" s="8" t="e">
        <f t="shared" si="1059"/>
        <v>#N/A</v>
      </c>
    </row>
    <row r="6121" spans="1:14" ht="15.75" customHeight="1" x14ac:dyDescent="0.35">
      <c r="A6121" s="7">
        <f t="shared" si="1093"/>
        <v>0</v>
      </c>
      <c r="B6121" s="7">
        <f t="shared" si="1094"/>
        <v>0</v>
      </c>
      <c r="C6121" s="7">
        <f t="shared" si="1095"/>
        <v>0</v>
      </c>
      <c r="D6121" s="7">
        <f t="shared" si="1096"/>
        <v>0</v>
      </c>
      <c r="E6121" s="7" t="e">
        <f>IF('Report DCM'!$H6121="In-Stream Video","Rich Media display banner",IF('Report DCM'!$I6121&gt;'Report DCM'!$J6121,"Standard",VLOOKUP(CONCATENATE(bd_adtype,"_",bd_creativetype),tabela,2,FALSE)))</f>
        <v>#N/A</v>
      </c>
      <c r="F6121" s="7">
        <f t="shared" si="1097"/>
        <v>0</v>
      </c>
      <c r="G6121" s="7">
        <f t="shared" si="1098"/>
        <v>0</v>
      </c>
      <c r="H6121" s="7">
        <f t="shared" si="1099"/>
        <v>0</v>
      </c>
      <c r="I6121" s="7">
        <f t="shared" si="1100"/>
        <v>0</v>
      </c>
      <c r="J6121" s="7">
        <f t="shared" si="1101"/>
        <v>0</v>
      </c>
      <c r="K6121" s="8" t="e">
        <f t="shared" si="1102"/>
        <v>#N/A</v>
      </c>
      <c r="L6121" s="7" t="e">
        <f t="shared" si="1103"/>
        <v>#N/A</v>
      </c>
      <c r="M6121" s="8" t="e">
        <f t="shared" si="1058"/>
        <v>#N/A</v>
      </c>
      <c r="N6121" s="8" t="e">
        <f t="shared" si="1059"/>
        <v>#N/A</v>
      </c>
    </row>
    <row r="6122" spans="1:14" ht="15.75" customHeight="1" x14ac:dyDescent="0.35">
      <c r="A6122" s="7">
        <f t="shared" si="1093"/>
        <v>0</v>
      </c>
      <c r="B6122" s="7">
        <f t="shared" si="1094"/>
        <v>0</v>
      </c>
      <c r="C6122" s="7">
        <f t="shared" si="1095"/>
        <v>0</v>
      </c>
      <c r="D6122" s="7">
        <f t="shared" si="1096"/>
        <v>0</v>
      </c>
      <c r="E6122" s="7" t="e">
        <f>IF('Report DCM'!$H6122="In-Stream Video","Rich Media display banner",IF('Report DCM'!$I6122&gt;'Report DCM'!$J6122,"Standard",VLOOKUP(CONCATENATE(bd_adtype,"_",bd_creativetype),tabela,2,FALSE)))</f>
        <v>#N/A</v>
      </c>
      <c r="F6122" s="7">
        <f t="shared" si="1097"/>
        <v>0</v>
      </c>
      <c r="G6122" s="7">
        <f t="shared" si="1098"/>
        <v>0</v>
      </c>
      <c r="H6122" s="7">
        <f t="shared" si="1099"/>
        <v>0</v>
      </c>
      <c r="I6122" s="7">
        <f t="shared" si="1100"/>
        <v>0</v>
      </c>
      <c r="J6122" s="7">
        <f t="shared" si="1101"/>
        <v>0</v>
      </c>
      <c r="K6122" s="8" t="e">
        <f t="shared" si="1102"/>
        <v>#N/A</v>
      </c>
      <c r="L6122" s="7" t="e">
        <f t="shared" si="1103"/>
        <v>#N/A</v>
      </c>
      <c r="M6122" s="8" t="e">
        <f t="shared" ref="M6122:M6376" si="1104">IF(E6122="Dynamic Click",J6122*K6122,K6122*$I6122/1000)</f>
        <v>#N/A</v>
      </c>
      <c r="N6122" s="8" t="e">
        <f t="shared" ref="N6122:N6376" si="1105">IF(E6122="Dynamic Click",J6122*L6122,L6122*$I6122/1000)</f>
        <v>#N/A</v>
      </c>
    </row>
    <row r="6123" spans="1:14" ht="15.75" customHeight="1" x14ac:dyDescent="0.35">
      <c r="A6123" s="7">
        <f t="shared" si="1093"/>
        <v>0</v>
      </c>
      <c r="B6123" s="7">
        <f t="shared" si="1094"/>
        <v>0</v>
      </c>
      <c r="C6123" s="7">
        <f t="shared" si="1095"/>
        <v>0</v>
      </c>
      <c r="D6123" s="7">
        <f t="shared" si="1096"/>
        <v>0</v>
      </c>
      <c r="E6123" s="7" t="e">
        <f>IF('Report DCM'!$H6123="In-Stream Video","Rich Media display banner",IF('Report DCM'!$I6123&gt;'Report DCM'!$J6123,"Standard",VLOOKUP(CONCATENATE(bd_adtype,"_",bd_creativetype),tabela,2,FALSE)))</f>
        <v>#N/A</v>
      </c>
      <c r="F6123" s="7">
        <f t="shared" si="1097"/>
        <v>0</v>
      </c>
      <c r="G6123" s="7">
        <f t="shared" si="1098"/>
        <v>0</v>
      </c>
      <c r="H6123" s="7">
        <f t="shared" si="1099"/>
        <v>0</v>
      </c>
      <c r="I6123" s="7">
        <f t="shared" si="1100"/>
        <v>0</v>
      </c>
      <c r="J6123" s="7">
        <f t="shared" si="1101"/>
        <v>0</v>
      </c>
      <c r="K6123" s="8" t="e">
        <f t="shared" si="1102"/>
        <v>#N/A</v>
      </c>
      <c r="L6123" s="7" t="e">
        <f t="shared" si="1103"/>
        <v>#N/A</v>
      </c>
      <c r="M6123" s="8" t="e">
        <f t="shared" si="1104"/>
        <v>#N/A</v>
      </c>
      <c r="N6123" s="8" t="e">
        <f t="shared" si="1105"/>
        <v>#N/A</v>
      </c>
    </row>
    <row r="6124" spans="1:14" ht="15.75" customHeight="1" x14ac:dyDescent="0.35">
      <c r="A6124" s="7">
        <f t="shared" si="1093"/>
        <v>0</v>
      </c>
      <c r="B6124" s="7">
        <f t="shared" si="1094"/>
        <v>0</v>
      </c>
      <c r="C6124" s="7">
        <f t="shared" si="1095"/>
        <v>0</v>
      </c>
      <c r="D6124" s="7">
        <f t="shared" si="1096"/>
        <v>0</v>
      </c>
      <c r="E6124" s="7" t="e">
        <f>IF('Report DCM'!$H6124="In-Stream Video","Rich Media display banner",IF('Report DCM'!$I6124&gt;'Report DCM'!$J6124,"Standard",VLOOKUP(CONCATENATE(bd_adtype,"_",bd_creativetype),tabela,2,FALSE)))</f>
        <v>#N/A</v>
      </c>
      <c r="F6124" s="7">
        <f t="shared" si="1097"/>
        <v>0</v>
      </c>
      <c r="G6124" s="7">
        <f t="shared" si="1098"/>
        <v>0</v>
      </c>
      <c r="H6124" s="7">
        <f t="shared" si="1099"/>
        <v>0</v>
      </c>
      <c r="I6124" s="7">
        <f t="shared" si="1100"/>
        <v>0</v>
      </c>
      <c r="J6124" s="7">
        <f t="shared" si="1101"/>
        <v>0</v>
      </c>
      <c r="K6124" s="8" t="e">
        <f t="shared" si="1102"/>
        <v>#N/A</v>
      </c>
      <c r="L6124" s="7" t="e">
        <f t="shared" si="1103"/>
        <v>#N/A</v>
      </c>
      <c r="M6124" s="8" t="e">
        <f t="shared" si="1104"/>
        <v>#N/A</v>
      </c>
      <c r="N6124" s="8" t="e">
        <f t="shared" si="1105"/>
        <v>#N/A</v>
      </c>
    </row>
    <row r="6125" spans="1:14" ht="15.75" customHeight="1" x14ac:dyDescent="0.35">
      <c r="A6125" s="7">
        <f t="shared" si="1093"/>
        <v>0</v>
      </c>
      <c r="B6125" s="7">
        <f t="shared" si="1094"/>
        <v>0</v>
      </c>
      <c r="C6125" s="7">
        <f t="shared" si="1095"/>
        <v>0</v>
      </c>
      <c r="D6125" s="7">
        <f t="shared" si="1096"/>
        <v>0</v>
      </c>
      <c r="E6125" s="7" t="e">
        <f>IF('Report DCM'!$H6125="In-Stream Video","Rich Media display banner",IF('Report DCM'!$I6125&gt;'Report DCM'!$J6125,"Standard",VLOOKUP(CONCATENATE(bd_adtype,"_",bd_creativetype),tabela,2,FALSE)))</f>
        <v>#N/A</v>
      </c>
      <c r="F6125" s="7">
        <f t="shared" si="1097"/>
        <v>0</v>
      </c>
      <c r="G6125" s="7">
        <f t="shared" si="1098"/>
        <v>0</v>
      </c>
      <c r="H6125" s="7">
        <f t="shared" si="1099"/>
        <v>0</v>
      </c>
      <c r="I6125" s="7">
        <f t="shared" si="1100"/>
        <v>0</v>
      </c>
      <c r="J6125" s="7">
        <f t="shared" si="1101"/>
        <v>0</v>
      </c>
      <c r="K6125" s="8" t="e">
        <f t="shared" si="1102"/>
        <v>#N/A</v>
      </c>
      <c r="L6125" s="7" t="e">
        <f t="shared" si="1103"/>
        <v>#N/A</v>
      </c>
      <c r="M6125" s="8" t="e">
        <f t="shared" si="1104"/>
        <v>#N/A</v>
      </c>
      <c r="N6125" s="8" t="e">
        <f t="shared" si="1105"/>
        <v>#N/A</v>
      </c>
    </row>
    <row r="6126" spans="1:14" ht="15.75" customHeight="1" x14ac:dyDescent="0.35">
      <c r="A6126" s="7">
        <f t="shared" si="1093"/>
        <v>0</v>
      </c>
      <c r="B6126" s="7">
        <f t="shared" si="1094"/>
        <v>0</v>
      </c>
      <c r="C6126" s="7">
        <f t="shared" si="1095"/>
        <v>0</v>
      </c>
      <c r="D6126" s="7">
        <f t="shared" si="1096"/>
        <v>0</v>
      </c>
      <c r="E6126" s="7" t="e">
        <f>IF('Report DCM'!$H6126="In-Stream Video","Rich Media display banner",IF('Report DCM'!$I6126&gt;'Report DCM'!$J6126,"Standard",VLOOKUP(CONCATENATE(bd_adtype,"_",bd_creativetype),tabela,2,FALSE)))</f>
        <v>#N/A</v>
      </c>
      <c r="F6126" s="7">
        <f t="shared" si="1097"/>
        <v>0</v>
      </c>
      <c r="G6126" s="7">
        <f t="shared" si="1098"/>
        <v>0</v>
      </c>
      <c r="H6126" s="7">
        <f t="shared" si="1099"/>
        <v>0</v>
      </c>
      <c r="I6126" s="7">
        <f t="shared" si="1100"/>
        <v>0</v>
      </c>
      <c r="J6126" s="7">
        <f t="shared" si="1101"/>
        <v>0</v>
      </c>
      <c r="K6126" s="8" t="e">
        <f t="shared" si="1102"/>
        <v>#N/A</v>
      </c>
      <c r="L6126" s="7" t="e">
        <f t="shared" si="1103"/>
        <v>#N/A</v>
      </c>
      <c r="M6126" s="8" t="e">
        <f t="shared" si="1104"/>
        <v>#N/A</v>
      </c>
      <c r="N6126" s="8" t="e">
        <f t="shared" si="1105"/>
        <v>#N/A</v>
      </c>
    </row>
    <row r="6127" spans="1:14" ht="15.75" customHeight="1" x14ac:dyDescent="0.35">
      <c r="A6127" s="7">
        <f t="shared" si="1093"/>
        <v>0</v>
      </c>
      <c r="B6127" s="7">
        <f t="shared" si="1094"/>
        <v>0</v>
      </c>
      <c r="C6127" s="7">
        <f t="shared" si="1095"/>
        <v>0</v>
      </c>
      <c r="D6127" s="7">
        <f t="shared" si="1096"/>
        <v>0</v>
      </c>
      <c r="E6127" s="7" t="e">
        <f>IF('Report DCM'!$H6127="In-Stream Video","Rich Media display banner",IF('Report DCM'!$I6127&gt;'Report DCM'!$J6127,"Standard",VLOOKUP(CONCATENATE(bd_adtype,"_",bd_creativetype),tabela,2,FALSE)))</f>
        <v>#N/A</v>
      </c>
      <c r="F6127" s="7">
        <f t="shared" si="1097"/>
        <v>0</v>
      </c>
      <c r="G6127" s="7">
        <f t="shared" si="1098"/>
        <v>0</v>
      </c>
      <c r="H6127" s="7">
        <f t="shared" si="1099"/>
        <v>0</v>
      </c>
      <c r="I6127" s="7">
        <f t="shared" si="1100"/>
        <v>0</v>
      </c>
      <c r="J6127" s="7">
        <f t="shared" si="1101"/>
        <v>0</v>
      </c>
      <c r="K6127" s="8" t="e">
        <f t="shared" si="1102"/>
        <v>#N/A</v>
      </c>
      <c r="L6127" s="7" t="e">
        <f t="shared" si="1103"/>
        <v>#N/A</v>
      </c>
      <c r="M6127" s="8" t="e">
        <f t="shared" si="1104"/>
        <v>#N/A</v>
      </c>
      <c r="N6127" s="8" t="e">
        <f t="shared" si="1105"/>
        <v>#N/A</v>
      </c>
    </row>
    <row r="6128" spans="1:14" ht="15.75" customHeight="1" x14ac:dyDescent="0.35">
      <c r="A6128" s="7">
        <f t="shared" si="1093"/>
        <v>0</v>
      </c>
      <c r="B6128" s="7">
        <f t="shared" si="1094"/>
        <v>0</v>
      </c>
      <c r="C6128" s="7">
        <f t="shared" si="1095"/>
        <v>0</v>
      </c>
      <c r="D6128" s="7">
        <f t="shared" si="1096"/>
        <v>0</v>
      </c>
      <c r="E6128" s="7" t="e">
        <f>IF('Report DCM'!$H6128="In-Stream Video","Rich Media display banner",IF('Report DCM'!$I6128&gt;'Report DCM'!$J6128,"Standard",VLOOKUP(CONCATENATE(bd_adtype,"_",bd_creativetype),tabela,2,FALSE)))</f>
        <v>#N/A</v>
      </c>
      <c r="F6128" s="7">
        <f t="shared" si="1097"/>
        <v>0</v>
      </c>
      <c r="G6128" s="7">
        <f t="shared" si="1098"/>
        <v>0</v>
      </c>
      <c r="H6128" s="7">
        <f t="shared" si="1099"/>
        <v>0</v>
      </c>
      <c r="I6128" s="7">
        <f t="shared" si="1100"/>
        <v>0</v>
      </c>
      <c r="J6128" s="7">
        <f t="shared" si="1101"/>
        <v>0</v>
      </c>
      <c r="K6128" s="8" t="e">
        <f t="shared" si="1102"/>
        <v>#N/A</v>
      </c>
      <c r="L6128" s="7" t="e">
        <f t="shared" si="1103"/>
        <v>#N/A</v>
      </c>
      <c r="M6128" s="8" t="e">
        <f t="shared" si="1104"/>
        <v>#N/A</v>
      </c>
      <c r="N6128" s="8" t="e">
        <f t="shared" si="1105"/>
        <v>#N/A</v>
      </c>
    </row>
    <row r="6129" spans="1:14" ht="15.75" customHeight="1" x14ac:dyDescent="0.35">
      <c r="A6129" s="7">
        <f t="shared" si="1093"/>
        <v>0</v>
      </c>
      <c r="B6129" s="7">
        <f t="shared" si="1094"/>
        <v>0</v>
      </c>
      <c r="C6129" s="7">
        <f t="shared" si="1095"/>
        <v>0</v>
      </c>
      <c r="D6129" s="7">
        <f t="shared" si="1096"/>
        <v>0</v>
      </c>
      <c r="E6129" s="7" t="e">
        <f>IF('Report DCM'!$H6129="In-Stream Video","Rich Media display banner",IF('Report DCM'!$I6129&gt;'Report DCM'!$J6129,"Standard",VLOOKUP(CONCATENATE(bd_adtype,"_",bd_creativetype),tabela,2,FALSE)))</f>
        <v>#N/A</v>
      </c>
      <c r="F6129" s="7">
        <f t="shared" si="1097"/>
        <v>0</v>
      </c>
      <c r="G6129" s="7">
        <f t="shared" si="1098"/>
        <v>0</v>
      </c>
      <c r="H6129" s="7">
        <f t="shared" si="1099"/>
        <v>0</v>
      </c>
      <c r="I6129" s="7">
        <f t="shared" si="1100"/>
        <v>0</v>
      </c>
      <c r="J6129" s="7">
        <f t="shared" si="1101"/>
        <v>0</v>
      </c>
      <c r="K6129" s="8" t="e">
        <f t="shared" si="1102"/>
        <v>#N/A</v>
      </c>
      <c r="L6129" s="7" t="e">
        <f t="shared" si="1103"/>
        <v>#N/A</v>
      </c>
      <c r="M6129" s="8" t="e">
        <f t="shared" si="1104"/>
        <v>#N/A</v>
      </c>
      <c r="N6129" s="8" t="e">
        <f t="shared" si="1105"/>
        <v>#N/A</v>
      </c>
    </row>
    <row r="6130" spans="1:14" ht="15.75" customHeight="1" x14ac:dyDescent="0.35">
      <c r="A6130" s="7">
        <f t="shared" si="1093"/>
        <v>0</v>
      </c>
      <c r="B6130" s="7">
        <f t="shared" si="1094"/>
        <v>0</v>
      </c>
      <c r="C6130" s="7">
        <f t="shared" si="1095"/>
        <v>0</v>
      </c>
      <c r="D6130" s="7">
        <f t="shared" si="1096"/>
        <v>0</v>
      </c>
      <c r="E6130" s="7" t="e">
        <f>IF('Report DCM'!$H6130="In-Stream Video","Rich Media display banner",IF('Report DCM'!$I6130&gt;'Report DCM'!$J6130,"Standard",VLOOKUP(CONCATENATE(bd_adtype,"_",bd_creativetype),tabela,2,FALSE)))</f>
        <v>#N/A</v>
      </c>
      <c r="F6130" s="7">
        <f t="shared" si="1097"/>
        <v>0</v>
      </c>
      <c r="G6130" s="7">
        <f t="shared" si="1098"/>
        <v>0</v>
      </c>
      <c r="H6130" s="7">
        <f t="shared" si="1099"/>
        <v>0</v>
      </c>
      <c r="I6130" s="7">
        <f t="shared" si="1100"/>
        <v>0</v>
      </c>
      <c r="J6130" s="7">
        <f t="shared" si="1101"/>
        <v>0</v>
      </c>
      <c r="K6130" s="8" t="e">
        <f t="shared" si="1102"/>
        <v>#N/A</v>
      </c>
      <c r="L6130" s="7" t="e">
        <f t="shared" si="1103"/>
        <v>#N/A</v>
      </c>
      <c r="M6130" s="8" t="e">
        <f t="shared" si="1104"/>
        <v>#N/A</v>
      </c>
      <c r="N6130" s="8" t="e">
        <f t="shared" si="1105"/>
        <v>#N/A</v>
      </c>
    </row>
    <row r="6131" spans="1:14" ht="15.75" customHeight="1" x14ac:dyDescent="0.35">
      <c r="A6131" s="7">
        <f t="shared" si="1093"/>
        <v>0</v>
      </c>
      <c r="B6131" s="7">
        <f t="shared" si="1094"/>
        <v>0</v>
      </c>
      <c r="C6131" s="7">
        <f t="shared" si="1095"/>
        <v>0</v>
      </c>
      <c r="D6131" s="7">
        <f t="shared" si="1096"/>
        <v>0</v>
      </c>
      <c r="E6131" s="7" t="e">
        <f>IF('Report DCM'!$H6131="In-Stream Video","Rich Media display banner",IF('Report DCM'!$I6131&gt;'Report DCM'!$J6131,"Standard",VLOOKUP(CONCATENATE(bd_adtype,"_",bd_creativetype),tabela,2,FALSE)))</f>
        <v>#N/A</v>
      </c>
      <c r="F6131" s="7">
        <f t="shared" si="1097"/>
        <v>0</v>
      </c>
      <c r="G6131" s="7">
        <f t="shared" si="1098"/>
        <v>0</v>
      </c>
      <c r="H6131" s="7">
        <f t="shared" si="1099"/>
        <v>0</v>
      </c>
      <c r="I6131" s="7">
        <f t="shared" si="1100"/>
        <v>0</v>
      </c>
      <c r="J6131" s="7">
        <f t="shared" si="1101"/>
        <v>0</v>
      </c>
      <c r="K6131" s="8" t="e">
        <f t="shared" si="1102"/>
        <v>#N/A</v>
      </c>
      <c r="L6131" s="7" t="e">
        <f t="shared" si="1103"/>
        <v>#N/A</v>
      </c>
      <c r="M6131" s="8" t="e">
        <f t="shared" si="1104"/>
        <v>#N/A</v>
      </c>
      <c r="N6131" s="8" t="e">
        <f t="shared" si="1105"/>
        <v>#N/A</v>
      </c>
    </row>
    <row r="6132" spans="1:14" ht="15.75" customHeight="1" x14ac:dyDescent="0.35">
      <c r="A6132" s="7">
        <f t="shared" si="1093"/>
        <v>0</v>
      </c>
      <c r="B6132" s="7">
        <f t="shared" si="1094"/>
        <v>0</v>
      </c>
      <c r="C6132" s="7">
        <f t="shared" si="1095"/>
        <v>0</v>
      </c>
      <c r="D6132" s="7">
        <f t="shared" si="1096"/>
        <v>0</v>
      </c>
      <c r="E6132" s="7" t="e">
        <f>IF('Report DCM'!$H6132="In-Stream Video","Rich Media display banner",IF('Report DCM'!$I6132&gt;'Report DCM'!$J6132,"Standard",VLOOKUP(CONCATENATE(bd_adtype,"_",bd_creativetype),tabela,2,FALSE)))</f>
        <v>#N/A</v>
      </c>
      <c r="F6132" s="7">
        <f t="shared" si="1097"/>
        <v>0</v>
      </c>
      <c r="G6132" s="7">
        <f t="shared" si="1098"/>
        <v>0</v>
      </c>
      <c r="H6132" s="7">
        <f t="shared" si="1099"/>
        <v>0</v>
      </c>
      <c r="I6132" s="7">
        <f t="shared" si="1100"/>
        <v>0</v>
      </c>
      <c r="J6132" s="7">
        <f t="shared" si="1101"/>
        <v>0</v>
      </c>
      <c r="K6132" s="8" t="e">
        <f t="shared" si="1102"/>
        <v>#N/A</v>
      </c>
      <c r="L6132" s="7" t="e">
        <f t="shared" si="1103"/>
        <v>#N/A</v>
      </c>
      <c r="M6132" s="8" t="e">
        <f t="shared" si="1104"/>
        <v>#N/A</v>
      </c>
      <c r="N6132" s="8" t="e">
        <f t="shared" si="1105"/>
        <v>#N/A</v>
      </c>
    </row>
    <row r="6133" spans="1:14" ht="15.75" customHeight="1" x14ac:dyDescent="0.35">
      <c r="A6133" s="7">
        <f t="shared" si="1093"/>
        <v>0</v>
      </c>
      <c r="B6133" s="7">
        <f t="shared" si="1094"/>
        <v>0</v>
      </c>
      <c r="C6133" s="7">
        <f t="shared" si="1095"/>
        <v>0</v>
      </c>
      <c r="D6133" s="7">
        <f t="shared" si="1096"/>
        <v>0</v>
      </c>
      <c r="E6133" s="7" t="e">
        <f>IF('Report DCM'!$H6133="In-Stream Video","Rich Media display banner",IF('Report DCM'!$I6133&gt;'Report DCM'!$J6133,"Standard",VLOOKUP(CONCATENATE(bd_adtype,"_",bd_creativetype),tabela,2,FALSE)))</f>
        <v>#N/A</v>
      </c>
      <c r="F6133" s="7">
        <f t="shared" si="1097"/>
        <v>0</v>
      </c>
      <c r="G6133" s="7">
        <f t="shared" si="1098"/>
        <v>0</v>
      </c>
      <c r="H6133" s="7">
        <f t="shared" si="1099"/>
        <v>0</v>
      </c>
      <c r="I6133" s="7">
        <f t="shared" si="1100"/>
        <v>0</v>
      </c>
      <c r="J6133" s="7">
        <f t="shared" si="1101"/>
        <v>0</v>
      </c>
      <c r="K6133" s="8" t="e">
        <f t="shared" si="1102"/>
        <v>#N/A</v>
      </c>
      <c r="L6133" s="7" t="e">
        <f t="shared" si="1103"/>
        <v>#N/A</v>
      </c>
      <c r="M6133" s="8" t="e">
        <f t="shared" si="1104"/>
        <v>#N/A</v>
      </c>
      <c r="N6133" s="8" t="e">
        <f t="shared" si="1105"/>
        <v>#N/A</v>
      </c>
    </row>
    <row r="6134" spans="1:14" ht="15.75" customHeight="1" x14ac:dyDescent="0.35">
      <c r="A6134" s="7">
        <f t="shared" si="1093"/>
        <v>0</v>
      </c>
      <c r="B6134" s="7">
        <f t="shared" si="1094"/>
        <v>0</v>
      </c>
      <c r="C6134" s="7">
        <f t="shared" si="1095"/>
        <v>0</v>
      </c>
      <c r="D6134" s="7">
        <f t="shared" si="1096"/>
        <v>0</v>
      </c>
      <c r="E6134" s="7" t="e">
        <f>IF('Report DCM'!$H6134="In-Stream Video","Rich Media display banner",IF('Report DCM'!$I6134&gt;'Report DCM'!$J6134,"Standard",VLOOKUP(CONCATENATE(bd_adtype,"_",bd_creativetype),tabela,2,FALSE)))</f>
        <v>#N/A</v>
      </c>
      <c r="F6134" s="7">
        <f t="shared" si="1097"/>
        <v>0</v>
      </c>
      <c r="G6134" s="7">
        <f t="shared" si="1098"/>
        <v>0</v>
      </c>
      <c r="H6134" s="7">
        <f t="shared" si="1099"/>
        <v>0</v>
      </c>
      <c r="I6134" s="7">
        <f t="shared" si="1100"/>
        <v>0</v>
      </c>
      <c r="J6134" s="7">
        <f t="shared" si="1101"/>
        <v>0</v>
      </c>
      <c r="K6134" s="8" t="e">
        <f t="shared" si="1102"/>
        <v>#N/A</v>
      </c>
      <c r="L6134" s="7" t="e">
        <f t="shared" si="1103"/>
        <v>#N/A</v>
      </c>
      <c r="M6134" s="8" t="e">
        <f t="shared" si="1104"/>
        <v>#N/A</v>
      </c>
      <c r="N6134" s="8" t="e">
        <f t="shared" si="1105"/>
        <v>#N/A</v>
      </c>
    </row>
    <row r="6135" spans="1:14" ht="15.75" customHeight="1" x14ac:dyDescent="0.35">
      <c r="A6135" s="7">
        <f t="shared" si="1093"/>
        <v>0</v>
      </c>
      <c r="B6135" s="7">
        <f t="shared" si="1094"/>
        <v>0</v>
      </c>
      <c r="C6135" s="7">
        <f t="shared" si="1095"/>
        <v>0</v>
      </c>
      <c r="D6135" s="7">
        <f t="shared" si="1096"/>
        <v>0</v>
      </c>
      <c r="E6135" s="7" t="e">
        <f>IF('Report DCM'!$H6135="In-Stream Video","Rich Media display banner",IF('Report DCM'!$I6135&gt;'Report DCM'!$J6135,"Standard",VLOOKUP(CONCATENATE(bd_adtype,"_",bd_creativetype),tabela,2,FALSE)))</f>
        <v>#N/A</v>
      </c>
      <c r="F6135" s="7">
        <f t="shared" si="1097"/>
        <v>0</v>
      </c>
      <c r="G6135" s="7">
        <f t="shared" si="1098"/>
        <v>0</v>
      </c>
      <c r="H6135" s="7">
        <f t="shared" si="1099"/>
        <v>0</v>
      </c>
      <c r="I6135" s="7">
        <f t="shared" si="1100"/>
        <v>0</v>
      </c>
      <c r="J6135" s="7">
        <f t="shared" si="1101"/>
        <v>0</v>
      </c>
      <c r="K6135" s="8" t="e">
        <f t="shared" si="1102"/>
        <v>#N/A</v>
      </c>
      <c r="L6135" s="7" t="e">
        <f t="shared" si="1103"/>
        <v>#N/A</v>
      </c>
      <c r="M6135" s="8" t="e">
        <f t="shared" si="1104"/>
        <v>#N/A</v>
      </c>
      <c r="N6135" s="8" t="e">
        <f t="shared" si="1105"/>
        <v>#N/A</v>
      </c>
    </row>
    <row r="6136" spans="1:14" ht="15.75" customHeight="1" x14ac:dyDescent="0.35">
      <c r="A6136" s="7">
        <f t="shared" si="1093"/>
        <v>0</v>
      </c>
      <c r="B6136" s="7">
        <f t="shared" si="1094"/>
        <v>0</v>
      </c>
      <c r="C6136" s="7">
        <f t="shared" si="1095"/>
        <v>0</v>
      </c>
      <c r="D6136" s="7">
        <f t="shared" si="1096"/>
        <v>0</v>
      </c>
      <c r="E6136" s="7" t="e">
        <f>IF('Report DCM'!$H6136="In-Stream Video","Rich Media display banner",IF('Report DCM'!$I6136&gt;'Report DCM'!$J6136,"Standard",VLOOKUP(CONCATENATE(bd_adtype,"_",bd_creativetype),tabela,2,FALSE)))</f>
        <v>#N/A</v>
      </c>
      <c r="F6136" s="7">
        <f t="shared" si="1097"/>
        <v>0</v>
      </c>
      <c r="G6136" s="7">
        <f t="shared" si="1098"/>
        <v>0</v>
      </c>
      <c r="H6136" s="7">
        <f t="shared" si="1099"/>
        <v>0</v>
      </c>
      <c r="I6136" s="7">
        <f t="shared" si="1100"/>
        <v>0</v>
      </c>
      <c r="J6136" s="7">
        <f t="shared" si="1101"/>
        <v>0</v>
      </c>
      <c r="K6136" s="8" t="e">
        <f t="shared" si="1102"/>
        <v>#N/A</v>
      </c>
      <c r="L6136" s="7" t="e">
        <f t="shared" si="1103"/>
        <v>#N/A</v>
      </c>
      <c r="M6136" s="8" t="e">
        <f t="shared" si="1104"/>
        <v>#N/A</v>
      </c>
      <c r="N6136" s="8" t="e">
        <f t="shared" si="1105"/>
        <v>#N/A</v>
      </c>
    </row>
    <row r="6137" spans="1:14" ht="15.75" customHeight="1" x14ac:dyDescent="0.35">
      <c r="A6137" s="7">
        <f t="shared" si="1093"/>
        <v>0</v>
      </c>
      <c r="B6137" s="7">
        <f t="shared" si="1094"/>
        <v>0</v>
      </c>
      <c r="C6137" s="7">
        <f t="shared" si="1095"/>
        <v>0</v>
      </c>
      <c r="D6137" s="7">
        <f t="shared" si="1096"/>
        <v>0</v>
      </c>
      <c r="E6137" s="7" t="e">
        <f>IF('Report DCM'!$H6137="In-Stream Video","Rich Media display banner",IF('Report DCM'!$I6137&gt;'Report DCM'!$J6137,"Standard",VLOOKUP(CONCATENATE(bd_adtype,"_",bd_creativetype),tabela,2,FALSE)))</f>
        <v>#N/A</v>
      </c>
      <c r="F6137" s="7">
        <f t="shared" si="1097"/>
        <v>0</v>
      </c>
      <c r="G6137" s="7">
        <f t="shared" si="1098"/>
        <v>0</v>
      </c>
      <c r="H6137" s="7">
        <f t="shared" si="1099"/>
        <v>0</v>
      </c>
      <c r="I6137" s="7">
        <f t="shared" si="1100"/>
        <v>0</v>
      </c>
      <c r="J6137" s="7">
        <f t="shared" si="1101"/>
        <v>0</v>
      </c>
      <c r="K6137" s="8" t="e">
        <f t="shared" si="1102"/>
        <v>#N/A</v>
      </c>
      <c r="L6137" s="7" t="e">
        <f t="shared" si="1103"/>
        <v>#N/A</v>
      </c>
      <c r="M6137" s="8" t="e">
        <f t="shared" si="1104"/>
        <v>#N/A</v>
      </c>
      <c r="N6137" s="8" t="e">
        <f t="shared" si="1105"/>
        <v>#N/A</v>
      </c>
    </row>
    <row r="6138" spans="1:14" ht="15.75" customHeight="1" x14ac:dyDescent="0.35">
      <c r="A6138" s="7">
        <f t="shared" si="1093"/>
        <v>0</v>
      </c>
      <c r="B6138" s="7">
        <f t="shared" si="1094"/>
        <v>0</v>
      </c>
      <c r="C6138" s="7">
        <f t="shared" si="1095"/>
        <v>0</v>
      </c>
      <c r="D6138" s="7">
        <f t="shared" si="1096"/>
        <v>0</v>
      </c>
      <c r="E6138" s="7" t="e">
        <f>IF('Report DCM'!$H6138="In-Stream Video","Rich Media display banner",IF('Report DCM'!$I6138&gt;'Report DCM'!$J6138,"Standard",VLOOKUP(CONCATENATE(bd_adtype,"_",bd_creativetype),tabela,2,FALSE)))</f>
        <v>#N/A</v>
      </c>
      <c r="F6138" s="7">
        <f t="shared" si="1097"/>
        <v>0</v>
      </c>
      <c r="G6138" s="7">
        <f t="shared" si="1098"/>
        <v>0</v>
      </c>
      <c r="H6138" s="7">
        <f t="shared" si="1099"/>
        <v>0</v>
      </c>
      <c r="I6138" s="7">
        <f t="shared" si="1100"/>
        <v>0</v>
      </c>
      <c r="J6138" s="7">
        <f t="shared" si="1101"/>
        <v>0</v>
      </c>
      <c r="K6138" s="8" t="e">
        <f t="shared" si="1102"/>
        <v>#N/A</v>
      </c>
      <c r="L6138" s="7" t="e">
        <f t="shared" si="1103"/>
        <v>#N/A</v>
      </c>
      <c r="M6138" s="8" t="e">
        <f t="shared" si="1104"/>
        <v>#N/A</v>
      </c>
      <c r="N6138" s="8" t="e">
        <f t="shared" si="1105"/>
        <v>#N/A</v>
      </c>
    </row>
    <row r="6139" spans="1:14" ht="15.75" customHeight="1" x14ac:dyDescent="0.35">
      <c r="A6139" s="7">
        <f t="shared" si="1093"/>
        <v>0</v>
      </c>
      <c r="B6139" s="7">
        <f t="shared" si="1094"/>
        <v>0</v>
      </c>
      <c r="C6139" s="7">
        <f t="shared" si="1095"/>
        <v>0</v>
      </c>
      <c r="D6139" s="7">
        <f t="shared" si="1096"/>
        <v>0</v>
      </c>
      <c r="E6139" s="7" t="e">
        <f>IF('Report DCM'!$H6139="In-Stream Video","Rich Media display banner",IF('Report DCM'!$I6139&gt;'Report DCM'!$J6139,"Standard",VLOOKUP(CONCATENATE(bd_adtype,"_",bd_creativetype),tabela,2,FALSE)))</f>
        <v>#N/A</v>
      </c>
      <c r="F6139" s="7">
        <f t="shared" si="1097"/>
        <v>0</v>
      </c>
      <c r="G6139" s="7">
        <f t="shared" si="1098"/>
        <v>0</v>
      </c>
      <c r="H6139" s="7">
        <f t="shared" si="1099"/>
        <v>0</v>
      </c>
      <c r="I6139" s="7">
        <f t="shared" si="1100"/>
        <v>0</v>
      </c>
      <c r="J6139" s="7">
        <f t="shared" si="1101"/>
        <v>0</v>
      </c>
      <c r="K6139" s="8" t="e">
        <f t="shared" si="1102"/>
        <v>#N/A</v>
      </c>
      <c r="L6139" s="7" t="e">
        <f t="shared" si="1103"/>
        <v>#N/A</v>
      </c>
      <c r="M6139" s="8" t="e">
        <f t="shared" si="1104"/>
        <v>#N/A</v>
      </c>
      <c r="N6139" s="8" t="e">
        <f t="shared" si="1105"/>
        <v>#N/A</v>
      </c>
    </row>
    <row r="6140" spans="1:14" ht="15.75" customHeight="1" x14ac:dyDescent="0.35">
      <c r="A6140" s="7">
        <f t="shared" si="1093"/>
        <v>0</v>
      </c>
      <c r="B6140" s="7">
        <f t="shared" si="1094"/>
        <v>0</v>
      </c>
      <c r="C6140" s="7">
        <f t="shared" si="1095"/>
        <v>0</v>
      </c>
      <c r="D6140" s="7">
        <f t="shared" si="1096"/>
        <v>0</v>
      </c>
      <c r="E6140" s="7" t="e">
        <f>IF('Report DCM'!$H6140="In-Stream Video","Rich Media display banner",IF('Report DCM'!$I6140&gt;'Report DCM'!$J6140,"Standard",VLOOKUP(CONCATENATE(bd_adtype,"_",bd_creativetype),tabela,2,FALSE)))</f>
        <v>#N/A</v>
      </c>
      <c r="F6140" s="7">
        <f t="shared" si="1097"/>
        <v>0</v>
      </c>
      <c r="G6140" s="7">
        <f t="shared" si="1098"/>
        <v>0</v>
      </c>
      <c r="H6140" s="7">
        <f t="shared" si="1099"/>
        <v>0</v>
      </c>
      <c r="I6140" s="7">
        <f t="shared" si="1100"/>
        <v>0</v>
      </c>
      <c r="J6140" s="7">
        <f t="shared" si="1101"/>
        <v>0</v>
      </c>
      <c r="K6140" s="8" t="e">
        <f t="shared" si="1102"/>
        <v>#N/A</v>
      </c>
      <c r="L6140" s="7" t="e">
        <f t="shared" si="1103"/>
        <v>#N/A</v>
      </c>
      <c r="M6140" s="8" t="e">
        <f t="shared" si="1104"/>
        <v>#N/A</v>
      </c>
      <c r="N6140" s="8" t="e">
        <f t="shared" si="1105"/>
        <v>#N/A</v>
      </c>
    </row>
    <row r="6141" spans="1:14" ht="15.75" customHeight="1" x14ac:dyDescent="0.35">
      <c r="A6141" s="7">
        <f t="shared" si="1093"/>
        <v>0</v>
      </c>
      <c r="B6141" s="7">
        <f t="shared" si="1094"/>
        <v>0</v>
      </c>
      <c r="C6141" s="7">
        <f t="shared" si="1095"/>
        <v>0</v>
      </c>
      <c r="D6141" s="7">
        <f t="shared" si="1096"/>
        <v>0</v>
      </c>
      <c r="E6141" s="7" t="e">
        <f>IF('Report DCM'!$H6141="In-Stream Video","Rich Media display banner",IF('Report DCM'!$I6141&gt;'Report DCM'!$J6141,"Standard",VLOOKUP(CONCATENATE(bd_adtype,"_",bd_creativetype),tabela,2,FALSE)))</f>
        <v>#N/A</v>
      </c>
      <c r="F6141" s="7">
        <f t="shared" si="1097"/>
        <v>0</v>
      </c>
      <c r="G6141" s="7">
        <f t="shared" si="1098"/>
        <v>0</v>
      </c>
      <c r="H6141" s="7">
        <f t="shared" si="1099"/>
        <v>0</v>
      </c>
      <c r="I6141" s="7">
        <f t="shared" si="1100"/>
        <v>0</v>
      </c>
      <c r="J6141" s="7">
        <f t="shared" si="1101"/>
        <v>0</v>
      </c>
      <c r="K6141" s="8" t="e">
        <f t="shared" si="1102"/>
        <v>#N/A</v>
      </c>
      <c r="L6141" s="7" t="e">
        <f t="shared" si="1103"/>
        <v>#N/A</v>
      </c>
      <c r="M6141" s="8" t="e">
        <f t="shared" si="1104"/>
        <v>#N/A</v>
      </c>
      <c r="N6141" s="8" t="e">
        <f t="shared" si="1105"/>
        <v>#N/A</v>
      </c>
    </row>
    <row r="6142" spans="1:14" ht="15.75" customHeight="1" x14ac:dyDescent="0.35">
      <c r="A6142" s="7">
        <f t="shared" si="1093"/>
        <v>0</v>
      </c>
      <c r="B6142" s="7">
        <f t="shared" si="1094"/>
        <v>0</v>
      </c>
      <c r="C6142" s="7">
        <f t="shared" si="1095"/>
        <v>0</v>
      </c>
      <c r="D6142" s="7">
        <f t="shared" si="1096"/>
        <v>0</v>
      </c>
      <c r="E6142" s="7" t="e">
        <f>IF('Report DCM'!$H6142="In-Stream Video","Rich Media display banner",IF('Report DCM'!$I6142&gt;'Report DCM'!$J6142,"Standard",VLOOKUP(CONCATENATE(bd_adtype,"_",bd_creativetype),tabela,2,FALSE)))</f>
        <v>#N/A</v>
      </c>
      <c r="F6142" s="7">
        <f t="shared" si="1097"/>
        <v>0</v>
      </c>
      <c r="G6142" s="7">
        <f t="shared" si="1098"/>
        <v>0</v>
      </c>
      <c r="H6142" s="7">
        <f t="shared" si="1099"/>
        <v>0</v>
      </c>
      <c r="I6142" s="7">
        <f t="shared" si="1100"/>
        <v>0</v>
      </c>
      <c r="J6142" s="7">
        <f t="shared" si="1101"/>
        <v>0</v>
      </c>
      <c r="K6142" s="8" t="e">
        <f t="shared" si="1102"/>
        <v>#N/A</v>
      </c>
      <c r="L6142" s="7" t="e">
        <f t="shared" si="1103"/>
        <v>#N/A</v>
      </c>
      <c r="M6142" s="8" t="e">
        <f t="shared" si="1104"/>
        <v>#N/A</v>
      </c>
      <c r="N6142" s="8" t="e">
        <f t="shared" si="1105"/>
        <v>#N/A</v>
      </c>
    </row>
    <row r="6143" spans="1:14" ht="15.75" customHeight="1" x14ac:dyDescent="0.35">
      <c r="A6143" s="7">
        <f t="shared" si="1093"/>
        <v>0</v>
      </c>
      <c r="B6143" s="7">
        <f t="shared" si="1094"/>
        <v>0</v>
      </c>
      <c r="C6143" s="7">
        <f t="shared" si="1095"/>
        <v>0</v>
      </c>
      <c r="D6143" s="7">
        <f t="shared" si="1096"/>
        <v>0</v>
      </c>
      <c r="E6143" s="7" t="e">
        <f>IF('Report DCM'!$H6143="In-Stream Video","Rich Media display banner",IF('Report DCM'!$I6143&gt;'Report DCM'!$J6143,"Standard",VLOOKUP(CONCATENATE(bd_adtype,"_",bd_creativetype),tabela,2,FALSE)))</f>
        <v>#N/A</v>
      </c>
      <c r="F6143" s="7">
        <f t="shared" si="1097"/>
        <v>0</v>
      </c>
      <c r="G6143" s="7">
        <f t="shared" si="1098"/>
        <v>0</v>
      </c>
      <c r="H6143" s="7">
        <f t="shared" si="1099"/>
        <v>0</v>
      </c>
      <c r="I6143" s="7">
        <f t="shared" si="1100"/>
        <v>0</v>
      </c>
      <c r="J6143" s="7">
        <f t="shared" si="1101"/>
        <v>0</v>
      </c>
      <c r="K6143" s="8" t="e">
        <f t="shared" si="1102"/>
        <v>#N/A</v>
      </c>
      <c r="L6143" s="7" t="e">
        <f t="shared" si="1103"/>
        <v>#N/A</v>
      </c>
      <c r="M6143" s="8" t="e">
        <f t="shared" si="1104"/>
        <v>#N/A</v>
      </c>
      <c r="N6143" s="8" t="e">
        <f t="shared" si="1105"/>
        <v>#N/A</v>
      </c>
    </row>
    <row r="6144" spans="1:14" ht="15.75" customHeight="1" x14ac:dyDescent="0.35">
      <c r="A6144" s="7">
        <f t="shared" si="1093"/>
        <v>0</v>
      </c>
      <c r="B6144" s="7">
        <f t="shared" si="1094"/>
        <v>0</v>
      </c>
      <c r="C6144" s="7">
        <f t="shared" si="1095"/>
        <v>0</v>
      </c>
      <c r="D6144" s="7">
        <f t="shared" si="1096"/>
        <v>0</v>
      </c>
      <c r="E6144" s="7" t="e">
        <f>IF('Report DCM'!$H6144="In-Stream Video","Rich Media display banner",IF('Report DCM'!$I6144&gt;'Report DCM'!$J6144,"Standard",VLOOKUP(CONCATENATE(bd_adtype,"_",bd_creativetype),tabela,2,FALSE)))</f>
        <v>#N/A</v>
      </c>
      <c r="F6144" s="7">
        <f t="shared" si="1097"/>
        <v>0</v>
      </c>
      <c r="G6144" s="7">
        <f t="shared" si="1098"/>
        <v>0</v>
      </c>
      <c r="H6144" s="7">
        <f t="shared" si="1099"/>
        <v>0</v>
      </c>
      <c r="I6144" s="7">
        <f t="shared" si="1100"/>
        <v>0</v>
      </c>
      <c r="J6144" s="7">
        <f t="shared" si="1101"/>
        <v>0</v>
      </c>
      <c r="K6144" s="8" t="e">
        <f t="shared" si="1102"/>
        <v>#N/A</v>
      </c>
      <c r="L6144" s="7" t="e">
        <f t="shared" si="1103"/>
        <v>#N/A</v>
      </c>
      <c r="M6144" s="8" t="e">
        <f t="shared" si="1104"/>
        <v>#N/A</v>
      </c>
      <c r="N6144" s="8" t="e">
        <f t="shared" si="1105"/>
        <v>#N/A</v>
      </c>
    </row>
    <row r="6145" spans="1:14" ht="15.75" customHeight="1" x14ac:dyDescent="0.35">
      <c r="A6145" s="7">
        <f t="shared" si="1093"/>
        <v>0</v>
      </c>
      <c r="B6145" s="7">
        <f t="shared" si="1094"/>
        <v>0</v>
      </c>
      <c r="C6145" s="7">
        <f t="shared" si="1095"/>
        <v>0</v>
      </c>
      <c r="D6145" s="7">
        <f t="shared" si="1096"/>
        <v>0</v>
      </c>
      <c r="E6145" s="7" t="e">
        <f>IF('Report DCM'!$H6145="In-Stream Video","Rich Media display banner",IF('Report DCM'!$I6145&gt;'Report DCM'!$J6145,"Standard",VLOOKUP(CONCATENATE(bd_adtype,"_",bd_creativetype),tabela,2,FALSE)))</f>
        <v>#N/A</v>
      </c>
      <c r="F6145" s="7">
        <f t="shared" si="1097"/>
        <v>0</v>
      </c>
      <c r="G6145" s="7">
        <f t="shared" si="1098"/>
        <v>0</v>
      </c>
      <c r="H6145" s="7">
        <f t="shared" si="1099"/>
        <v>0</v>
      </c>
      <c r="I6145" s="7">
        <f t="shared" si="1100"/>
        <v>0</v>
      </c>
      <c r="J6145" s="7">
        <f t="shared" si="1101"/>
        <v>0</v>
      </c>
      <c r="K6145" s="8" t="e">
        <f t="shared" si="1102"/>
        <v>#N/A</v>
      </c>
      <c r="L6145" s="7" t="e">
        <f t="shared" si="1103"/>
        <v>#N/A</v>
      </c>
      <c r="M6145" s="8" t="e">
        <f t="shared" si="1104"/>
        <v>#N/A</v>
      </c>
      <c r="N6145" s="8" t="e">
        <f t="shared" si="1105"/>
        <v>#N/A</v>
      </c>
    </row>
    <row r="6146" spans="1:14" ht="15.75" customHeight="1" x14ac:dyDescent="0.35">
      <c r="A6146" s="7">
        <f t="shared" ref="A6146:A6209" si="1106">bd_campaign</f>
        <v>0</v>
      </c>
      <c r="B6146" s="7">
        <f t="shared" ref="B6146:B6209" si="1107">bd_site</f>
        <v>0</v>
      </c>
      <c r="C6146" s="7">
        <f t="shared" ref="C6146:C6209" si="1108">bd_placement</f>
        <v>0</v>
      </c>
      <c r="D6146" s="7">
        <f t="shared" ref="D6146:D6209" si="1109">bd_placementID</f>
        <v>0</v>
      </c>
      <c r="E6146" s="7" t="e">
        <f>IF('Report DCM'!$H6146="In-Stream Video","Rich Media display banner",IF('Report DCM'!$I6146&gt;'Report DCM'!$J6146,"Standard",VLOOKUP(CONCATENATE(bd_adtype,"_",bd_creativetype),tabela,2,FALSE)))</f>
        <v>#N/A</v>
      </c>
      <c r="F6146" s="7">
        <f t="shared" ref="F6146:F6209" si="1110">bd_ad</f>
        <v>0</v>
      </c>
      <c r="G6146" s="7">
        <f t="shared" ref="G6146:G6209" si="1111">bd_adid</f>
        <v>0</v>
      </c>
      <c r="H6146" s="7">
        <f t="shared" ref="H6146:H6209" si="1112">bd_creativetype</f>
        <v>0</v>
      </c>
      <c r="I6146" s="7">
        <f t="shared" ref="I6146:I6209" si="1113">bd_impression</f>
        <v>0</v>
      </c>
      <c r="J6146" s="7">
        <f t="shared" ref="J6146:J6209" si="1114">bd_clicks</f>
        <v>0</v>
      </c>
      <c r="K6146" s="8" t="e">
        <f t="shared" ref="K6146:K6209" si="1115">VLOOKUP(E6146,tabela,2,FALSE)</f>
        <v>#N/A</v>
      </c>
      <c r="L6146" s="7" t="e">
        <f t="shared" ref="L6146:L6209" si="1116">VLOOKUP(E6146,tabela,3,FALSE)</f>
        <v>#N/A</v>
      </c>
      <c r="M6146" s="8" t="e">
        <f t="shared" si="1104"/>
        <v>#N/A</v>
      </c>
      <c r="N6146" s="8" t="e">
        <f t="shared" si="1105"/>
        <v>#N/A</v>
      </c>
    </row>
    <row r="6147" spans="1:14" ht="15.75" customHeight="1" x14ac:dyDescent="0.35">
      <c r="A6147" s="7">
        <f t="shared" si="1106"/>
        <v>0</v>
      </c>
      <c r="B6147" s="7">
        <f t="shared" si="1107"/>
        <v>0</v>
      </c>
      <c r="C6147" s="7">
        <f t="shared" si="1108"/>
        <v>0</v>
      </c>
      <c r="D6147" s="7">
        <f t="shared" si="1109"/>
        <v>0</v>
      </c>
      <c r="E6147" s="7" t="e">
        <f>IF('Report DCM'!$H6147="In-Stream Video","Rich Media display banner",IF('Report DCM'!$I6147&gt;'Report DCM'!$J6147,"Standard",VLOOKUP(CONCATENATE(bd_adtype,"_",bd_creativetype),tabela,2,FALSE)))</f>
        <v>#N/A</v>
      </c>
      <c r="F6147" s="7">
        <f t="shared" si="1110"/>
        <v>0</v>
      </c>
      <c r="G6147" s="7">
        <f t="shared" si="1111"/>
        <v>0</v>
      </c>
      <c r="H6147" s="7">
        <f t="shared" si="1112"/>
        <v>0</v>
      </c>
      <c r="I6147" s="7">
        <f t="shared" si="1113"/>
        <v>0</v>
      </c>
      <c r="J6147" s="7">
        <f t="shared" si="1114"/>
        <v>0</v>
      </c>
      <c r="K6147" s="8" t="e">
        <f t="shared" si="1115"/>
        <v>#N/A</v>
      </c>
      <c r="L6147" s="7" t="e">
        <f t="shared" si="1116"/>
        <v>#N/A</v>
      </c>
      <c r="M6147" s="8" t="e">
        <f t="shared" si="1104"/>
        <v>#N/A</v>
      </c>
      <c r="N6147" s="8" t="e">
        <f t="shared" si="1105"/>
        <v>#N/A</v>
      </c>
    </row>
    <row r="6148" spans="1:14" ht="15.75" customHeight="1" x14ac:dyDescent="0.35">
      <c r="A6148" s="7">
        <f t="shared" si="1106"/>
        <v>0</v>
      </c>
      <c r="B6148" s="7">
        <f t="shared" si="1107"/>
        <v>0</v>
      </c>
      <c r="C6148" s="7">
        <f t="shared" si="1108"/>
        <v>0</v>
      </c>
      <c r="D6148" s="7">
        <f t="shared" si="1109"/>
        <v>0</v>
      </c>
      <c r="E6148" s="7" t="e">
        <f>IF('Report DCM'!$H6148="In-Stream Video","Rich Media display banner",IF('Report DCM'!$I6148&gt;'Report DCM'!$J6148,"Standard",VLOOKUP(CONCATENATE(bd_adtype,"_",bd_creativetype),tabela,2,FALSE)))</f>
        <v>#N/A</v>
      </c>
      <c r="F6148" s="7">
        <f t="shared" si="1110"/>
        <v>0</v>
      </c>
      <c r="G6148" s="7">
        <f t="shared" si="1111"/>
        <v>0</v>
      </c>
      <c r="H6148" s="7">
        <f t="shared" si="1112"/>
        <v>0</v>
      </c>
      <c r="I6148" s="7">
        <f t="shared" si="1113"/>
        <v>0</v>
      </c>
      <c r="J6148" s="7">
        <f t="shared" si="1114"/>
        <v>0</v>
      </c>
      <c r="K6148" s="8" t="e">
        <f t="shared" si="1115"/>
        <v>#N/A</v>
      </c>
      <c r="L6148" s="7" t="e">
        <f t="shared" si="1116"/>
        <v>#N/A</v>
      </c>
      <c r="M6148" s="8" t="e">
        <f t="shared" si="1104"/>
        <v>#N/A</v>
      </c>
      <c r="N6148" s="8" t="e">
        <f t="shared" si="1105"/>
        <v>#N/A</v>
      </c>
    </row>
    <row r="6149" spans="1:14" ht="15.75" customHeight="1" x14ac:dyDescent="0.35">
      <c r="A6149" s="7">
        <f t="shared" si="1106"/>
        <v>0</v>
      </c>
      <c r="B6149" s="7">
        <f t="shared" si="1107"/>
        <v>0</v>
      </c>
      <c r="C6149" s="7">
        <f t="shared" si="1108"/>
        <v>0</v>
      </c>
      <c r="D6149" s="7">
        <f t="shared" si="1109"/>
        <v>0</v>
      </c>
      <c r="E6149" s="7" t="e">
        <f>IF('Report DCM'!$H6149="In-Stream Video","Rich Media display banner",IF('Report DCM'!$I6149&gt;'Report DCM'!$J6149,"Standard",VLOOKUP(CONCATENATE(bd_adtype,"_",bd_creativetype),tabela,2,FALSE)))</f>
        <v>#N/A</v>
      </c>
      <c r="F6149" s="7">
        <f t="shared" si="1110"/>
        <v>0</v>
      </c>
      <c r="G6149" s="7">
        <f t="shared" si="1111"/>
        <v>0</v>
      </c>
      <c r="H6149" s="7">
        <f t="shared" si="1112"/>
        <v>0</v>
      </c>
      <c r="I6149" s="7">
        <f t="shared" si="1113"/>
        <v>0</v>
      </c>
      <c r="J6149" s="7">
        <f t="shared" si="1114"/>
        <v>0</v>
      </c>
      <c r="K6149" s="8" t="e">
        <f t="shared" si="1115"/>
        <v>#N/A</v>
      </c>
      <c r="L6149" s="7" t="e">
        <f t="shared" si="1116"/>
        <v>#N/A</v>
      </c>
      <c r="M6149" s="8" t="e">
        <f t="shared" si="1104"/>
        <v>#N/A</v>
      </c>
      <c r="N6149" s="8" t="e">
        <f t="shared" si="1105"/>
        <v>#N/A</v>
      </c>
    </row>
    <row r="6150" spans="1:14" ht="15.75" customHeight="1" x14ac:dyDescent="0.35">
      <c r="A6150" s="7">
        <f t="shared" si="1106"/>
        <v>0</v>
      </c>
      <c r="B6150" s="7">
        <f t="shared" si="1107"/>
        <v>0</v>
      </c>
      <c r="C6150" s="7">
        <f t="shared" si="1108"/>
        <v>0</v>
      </c>
      <c r="D6150" s="7">
        <f t="shared" si="1109"/>
        <v>0</v>
      </c>
      <c r="E6150" s="7" t="e">
        <f>IF('Report DCM'!$H6150="In-Stream Video","Rich Media display banner",IF('Report DCM'!$I6150&gt;'Report DCM'!$J6150,"Standard",VLOOKUP(CONCATENATE(bd_adtype,"_",bd_creativetype),tabela,2,FALSE)))</f>
        <v>#N/A</v>
      </c>
      <c r="F6150" s="7">
        <f t="shared" si="1110"/>
        <v>0</v>
      </c>
      <c r="G6150" s="7">
        <f t="shared" si="1111"/>
        <v>0</v>
      </c>
      <c r="H6150" s="7">
        <f t="shared" si="1112"/>
        <v>0</v>
      </c>
      <c r="I6150" s="7">
        <f t="shared" si="1113"/>
        <v>0</v>
      </c>
      <c r="J6150" s="7">
        <f t="shared" si="1114"/>
        <v>0</v>
      </c>
      <c r="K6150" s="8" t="e">
        <f t="shared" si="1115"/>
        <v>#N/A</v>
      </c>
      <c r="L6150" s="7" t="e">
        <f t="shared" si="1116"/>
        <v>#N/A</v>
      </c>
      <c r="M6150" s="8" t="e">
        <f t="shared" si="1104"/>
        <v>#N/A</v>
      </c>
      <c r="N6150" s="8" t="e">
        <f t="shared" si="1105"/>
        <v>#N/A</v>
      </c>
    </row>
    <row r="6151" spans="1:14" ht="15.75" customHeight="1" x14ac:dyDescent="0.35">
      <c r="A6151" s="7">
        <f t="shared" si="1106"/>
        <v>0</v>
      </c>
      <c r="B6151" s="7">
        <f t="shared" si="1107"/>
        <v>0</v>
      </c>
      <c r="C6151" s="7">
        <f t="shared" si="1108"/>
        <v>0</v>
      </c>
      <c r="D6151" s="7">
        <f t="shared" si="1109"/>
        <v>0</v>
      </c>
      <c r="E6151" s="7" t="e">
        <f>IF('Report DCM'!$H6151="In-Stream Video","Rich Media display banner",IF('Report DCM'!$I6151&gt;'Report DCM'!$J6151,"Standard",VLOOKUP(CONCATENATE(bd_adtype,"_",bd_creativetype),tabela,2,FALSE)))</f>
        <v>#N/A</v>
      </c>
      <c r="F6151" s="7">
        <f t="shared" si="1110"/>
        <v>0</v>
      </c>
      <c r="G6151" s="7">
        <f t="shared" si="1111"/>
        <v>0</v>
      </c>
      <c r="H6151" s="7">
        <f t="shared" si="1112"/>
        <v>0</v>
      </c>
      <c r="I6151" s="7">
        <f t="shared" si="1113"/>
        <v>0</v>
      </c>
      <c r="J6151" s="7">
        <f t="shared" si="1114"/>
        <v>0</v>
      </c>
      <c r="K6151" s="8" t="e">
        <f t="shared" si="1115"/>
        <v>#N/A</v>
      </c>
      <c r="L6151" s="7" t="e">
        <f t="shared" si="1116"/>
        <v>#N/A</v>
      </c>
      <c r="M6151" s="8" t="e">
        <f t="shared" si="1104"/>
        <v>#N/A</v>
      </c>
      <c r="N6151" s="8" t="e">
        <f t="shared" si="1105"/>
        <v>#N/A</v>
      </c>
    </row>
    <row r="6152" spans="1:14" ht="15.75" customHeight="1" x14ac:dyDescent="0.35">
      <c r="A6152" s="7">
        <f t="shared" si="1106"/>
        <v>0</v>
      </c>
      <c r="B6152" s="7">
        <f t="shared" si="1107"/>
        <v>0</v>
      </c>
      <c r="C6152" s="7">
        <f t="shared" si="1108"/>
        <v>0</v>
      </c>
      <c r="D6152" s="7">
        <f t="shared" si="1109"/>
        <v>0</v>
      </c>
      <c r="E6152" s="7" t="e">
        <f>IF('Report DCM'!$H6152="In-Stream Video","Rich Media display banner",IF('Report DCM'!$I6152&gt;'Report DCM'!$J6152,"Standard",VLOOKUP(CONCATENATE(bd_adtype,"_",bd_creativetype),tabela,2,FALSE)))</f>
        <v>#N/A</v>
      </c>
      <c r="F6152" s="7">
        <f t="shared" si="1110"/>
        <v>0</v>
      </c>
      <c r="G6152" s="7">
        <f t="shared" si="1111"/>
        <v>0</v>
      </c>
      <c r="H6152" s="7">
        <f t="shared" si="1112"/>
        <v>0</v>
      </c>
      <c r="I6152" s="7">
        <f t="shared" si="1113"/>
        <v>0</v>
      </c>
      <c r="J6152" s="7">
        <f t="shared" si="1114"/>
        <v>0</v>
      </c>
      <c r="K6152" s="8" t="e">
        <f t="shared" si="1115"/>
        <v>#N/A</v>
      </c>
      <c r="L6152" s="7" t="e">
        <f t="shared" si="1116"/>
        <v>#N/A</v>
      </c>
      <c r="M6152" s="8" t="e">
        <f t="shared" si="1104"/>
        <v>#N/A</v>
      </c>
      <c r="N6152" s="8" t="e">
        <f t="shared" si="1105"/>
        <v>#N/A</v>
      </c>
    </row>
    <row r="6153" spans="1:14" ht="15.75" customHeight="1" x14ac:dyDescent="0.35">
      <c r="A6153" s="7">
        <f t="shared" si="1106"/>
        <v>0</v>
      </c>
      <c r="B6153" s="7">
        <f t="shared" si="1107"/>
        <v>0</v>
      </c>
      <c r="C6153" s="7">
        <f t="shared" si="1108"/>
        <v>0</v>
      </c>
      <c r="D6153" s="7">
        <f t="shared" si="1109"/>
        <v>0</v>
      </c>
      <c r="E6153" s="7" t="e">
        <f>IF('Report DCM'!$H6153="In-Stream Video","Rich Media display banner",IF('Report DCM'!$I6153&gt;'Report DCM'!$J6153,"Standard",VLOOKUP(CONCATENATE(bd_adtype,"_",bd_creativetype),tabela,2,FALSE)))</f>
        <v>#N/A</v>
      </c>
      <c r="F6153" s="7">
        <f t="shared" si="1110"/>
        <v>0</v>
      </c>
      <c r="G6153" s="7">
        <f t="shared" si="1111"/>
        <v>0</v>
      </c>
      <c r="H6153" s="7">
        <f t="shared" si="1112"/>
        <v>0</v>
      </c>
      <c r="I6153" s="7">
        <f t="shared" si="1113"/>
        <v>0</v>
      </c>
      <c r="J6153" s="7">
        <f t="shared" si="1114"/>
        <v>0</v>
      </c>
      <c r="K6153" s="8" t="e">
        <f t="shared" si="1115"/>
        <v>#N/A</v>
      </c>
      <c r="L6153" s="7" t="e">
        <f t="shared" si="1116"/>
        <v>#N/A</v>
      </c>
      <c r="M6153" s="8" t="e">
        <f t="shared" si="1104"/>
        <v>#N/A</v>
      </c>
      <c r="N6153" s="8" t="e">
        <f t="shared" si="1105"/>
        <v>#N/A</v>
      </c>
    </row>
    <row r="6154" spans="1:14" ht="15.75" customHeight="1" x14ac:dyDescent="0.35">
      <c r="A6154" s="7">
        <f t="shared" si="1106"/>
        <v>0</v>
      </c>
      <c r="B6154" s="7">
        <f t="shared" si="1107"/>
        <v>0</v>
      </c>
      <c r="C6154" s="7">
        <f t="shared" si="1108"/>
        <v>0</v>
      </c>
      <c r="D6154" s="7">
        <f t="shared" si="1109"/>
        <v>0</v>
      </c>
      <c r="E6154" s="7" t="e">
        <f>IF('Report DCM'!$H6154="In-Stream Video","Rich Media display banner",IF('Report DCM'!$I6154&gt;'Report DCM'!$J6154,"Standard",VLOOKUP(CONCATENATE(bd_adtype,"_",bd_creativetype),tabela,2,FALSE)))</f>
        <v>#N/A</v>
      </c>
      <c r="F6154" s="7">
        <f t="shared" si="1110"/>
        <v>0</v>
      </c>
      <c r="G6154" s="7">
        <f t="shared" si="1111"/>
        <v>0</v>
      </c>
      <c r="H6154" s="7">
        <f t="shared" si="1112"/>
        <v>0</v>
      </c>
      <c r="I6154" s="7">
        <f t="shared" si="1113"/>
        <v>0</v>
      </c>
      <c r="J6154" s="7">
        <f t="shared" si="1114"/>
        <v>0</v>
      </c>
      <c r="K6154" s="8" t="e">
        <f t="shared" si="1115"/>
        <v>#N/A</v>
      </c>
      <c r="L6154" s="7" t="e">
        <f t="shared" si="1116"/>
        <v>#N/A</v>
      </c>
      <c r="M6154" s="8" t="e">
        <f t="shared" si="1104"/>
        <v>#N/A</v>
      </c>
      <c r="N6154" s="8" t="e">
        <f t="shared" si="1105"/>
        <v>#N/A</v>
      </c>
    </row>
    <row r="6155" spans="1:14" ht="15.75" customHeight="1" x14ac:dyDescent="0.35">
      <c r="A6155" s="7">
        <f t="shared" si="1106"/>
        <v>0</v>
      </c>
      <c r="B6155" s="7">
        <f t="shared" si="1107"/>
        <v>0</v>
      </c>
      <c r="C6155" s="7">
        <f t="shared" si="1108"/>
        <v>0</v>
      </c>
      <c r="D6155" s="7">
        <f t="shared" si="1109"/>
        <v>0</v>
      </c>
      <c r="E6155" s="7" t="e">
        <f>IF('Report DCM'!$H6155="In-Stream Video","Rich Media display banner",IF('Report DCM'!$I6155&gt;'Report DCM'!$J6155,"Standard",VLOOKUP(CONCATENATE(bd_adtype,"_",bd_creativetype),tabela,2,FALSE)))</f>
        <v>#N/A</v>
      </c>
      <c r="F6155" s="7">
        <f t="shared" si="1110"/>
        <v>0</v>
      </c>
      <c r="G6155" s="7">
        <f t="shared" si="1111"/>
        <v>0</v>
      </c>
      <c r="H6155" s="7">
        <f t="shared" si="1112"/>
        <v>0</v>
      </c>
      <c r="I6155" s="7">
        <f t="shared" si="1113"/>
        <v>0</v>
      </c>
      <c r="J6155" s="7">
        <f t="shared" si="1114"/>
        <v>0</v>
      </c>
      <c r="K6155" s="8" t="e">
        <f t="shared" si="1115"/>
        <v>#N/A</v>
      </c>
      <c r="L6155" s="7" t="e">
        <f t="shared" si="1116"/>
        <v>#N/A</v>
      </c>
      <c r="M6155" s="8" t="e">
        <f t="shared" si="1104"/>
        <v>#N/A</v>
      </c>
      <c r="N6155" s="8" t="e">
        <f t="shared" si="1105"/>
        <v>#N/A</v>
      </c>
    </row>
    <row r="6156" spans="1:14" ht="15.75" customHeight="1" x14ac:dyDescent="0.35">
      <c r="A6156" s="7">
        <f t="shared" si="1106"/>
        <v>0</v>
      </c>
      <c r="B6156" s="7">
        <f t="shared" si="1107"/>
        <v>0</v>
      </c>
      <c r="C6156" s="7">
        <f t="shared" si="1108"/>
        <v>0</v>
      </c>
      <c r="D6156" s="7">
        <f t="shared" si="1109"/>
        <v>0</v>
      </c>
      <c r="E6156" s="7" t="e">
        <f>IF('Report DCM'!$H6156="In-Stream Video","Rich Media display banner",IF('Report DCM'!$I6156&gt;'Report DCM'!$J6156,"Standard",VLOOKUP(CONCATENATE(bd_adtype,"_",bd_creativetype),tabela,2,FALSE)))</f>
        <v>#N/A</v>
      </c>
      <c r="F6156" s="7">
        <f t="shared" si="1110"/>
        <v>0</v>
      </c>
      <c r="G6156" s="7">
        <f t="shared" si="1111"/>
        <v>0</v>
      </c>
      <c r="H6156" s="7">
        <f t="shared" si="1112"/>
        <v>0</v>
      </c>
      <c r="I6156" s="7">
        <f t="shared" si="1113"/>
        <v>0</v>
      </c>
      <c r="J6156" s="7">
        <f t="shared" si="1114"/>
        <v>0</v>
      </c>
      <c r="K6156" s="8" t="e">
        <f t="shared" si="1115"/>
        <v>#N/A</v>
      </c>
      <c r="L6156" s="7" t="e">
        <f t="shared" si="1116"/>
        <v>#N/A</v>
      </c>
      <c r="M6156" s="8" t="e">
        <f t="shared" si="1104"/>
        <v>#N/A</v>
      </c>
      <c r="N6156" s="8" t="e">
        <f t="shared" si="1105"/>
        <v>#N/A</v>
      </c>
    </row>
    <row r="6157" spans="1:14" ht="15.75" customHeight="1" x14ac:dyDescent="0.35">
      <c r="A6157" s="7">
        <f t="shared" si="1106"/>
        <v>0</v>
      </c>
      <c r="B6157" s="7">
        <f t="shared" si="1107"/>
        <v>0</v>
      </c>
      <c r="C6157" s="7">
        <f t="shared" si="1108"/>
        <v>0</v>
      </c>
      <c r="D6157" s="7">
        <f t="shared" si="1109"/>
        <v>0</v>
      </c>
      <c r="E6157" s="7" t="e">
        <f>IF('Report DCM'!$H6157="In-Stream Video","Rich Media display banner",IF('Report DCM'!$I6157&gt;'Report DCM'!$J6157,"Standard",VLOOKUP(CONCATENATE(bd_adtype,"_",bd_creativetype),tabela,2,FALSE)))</f>
        <v>#N/A</v>
      </c>
      <c r="F6157" s="7">
        <f t="shared" si="1110"/>
        <v>0</v>
      </c>
      <c r="G6157" s="7">
        <f t="shared" si="1111"/>
        <v>0</v>
      </c>
      <c r="H6157" s="7">
        <f t="shared" si="1112"/>
        <v>0</v>
      </c>
      <c r="I6157" s="7">
        <f t="shared" si="1113"/>
        <v>0</v>
      </c>
      <c r="J6157" s="7">
        <f t="shared" si="1114"/>
        <v>0</v>
      </c>
      <c r="K6157" s="8" t="e">
        <f t="shared" si="1115"/>
        <v>#N/A</v>
      </c>
      <c r="L6157" s="7" t="e">
        <f t="shared" si="1116"/>
        <v>#N/A</v>
      </c>
      <c r="M6157" s="8" t="e">
        <f t="shared" si="1104"/>
        <v>#N/A</v>
      </c>
      <c r="N6157" s="8" t="e">
        <f t="shared" si="1105"/>
        <v>#N/A</v>
      </c>
    </row>
    <row r="6158" spans="1:14" ht="15.75" customHeight="1" x14ac:dyDescent="0.35">
      <c r="A6158" s="7">
        <f t="shared" si="1106"/>
        <v>0</v>
      </c>
      <c r="B6158" s="7">
        <f t="shared" si="1107"/>
        <v>0</v>
      </c>
      <c r="C6158" s="7">
        <f t="shared" si="1108"/>
        <v>0</v>
      </c>
      <c r="D6158" s="7">
        <f t="shared" si="1109"/>
        <v>0</v>
      </c>
      <c r="E6158" s="7" t="e">
        <f>IF('Report DCM'!$H6158="In-Stream Video","Rich Media display banner",IF('Report DCM'!$I6158&gt;'Report DCM'!$J6158,"Standard",VLOOKUP(CONCATENATE(bd_adtype,"_",bd_creativetype),tabela,2,FALSE)))</f>
        <v>#N/A</v>
      </c>
      <c r="F6158" s="7">
        <f t="shared" si="1110"/>
        <v>0</v>
      </c>
      <c r="G6158" s="7">
        <f t="shared" si="1111"/>
        <v>0</v>
      </c>
      <c r="H6158" s="7">
        <f t="shared" si="1112"/>
        <v>0</v>
      </c>
      <c r="I6158" s="7">
        <f t="shared" si="1113"/>
        <v>0</v>
      </c>
      <c r="J6158" s="7">
        <f t="shared" si="1114"/>
        <v>0</v>
      </c>
      <c r="K6158" s="8" t="e">
        <f t="shared" si="1115"/>
        <v>#N/A</v>
      </c>
      <c r="L6158" s="7" t="e">
        <f t="shared" si="1116"/>
        <v>#N/A</v>
      </c>
      <c r="M6158" s="8" t="e">
        <f t="shared" si="1104"/>
        <v>#N/A</v>
      </c>
      <c r="N6158" s="8" t="e">
        <f t="shared" si="1105"/>
        <v>#N/A</v>
      </c>
    </row>
    <row r="6159" spans="1:14" ht="15.75" customHeight="1" x14ac:dyDescent="0.35">
      <c r="A6159" s="7">
        <f t="shared" si="1106"/>
        <v>0</v>
      </c>
      <c r="B6159" s="7">
        <f t="shared" si="1107"/>
        <v>0</v>
      </c>
      <c r="C6159" s="7">
        <f t="shared" si="1108"/>
        <v>0</v>
      </c>
      <c r="D6159" s="7">
        <f t="shared" si="1109"/>
        <v>0</v>
      </c>
      <c r="E6159" s="7" t="e">
        <f>IF('Report DCM'!$H6159="In-Stream Video","Rich Media display banner",IF('Report DCM'!$I6159&gt;'Report DCM'!$J6159,"Standard",VLOOKUP(CONCATENATE(bd_adtype,"_",bd_creativetype),tabela,2,FALSE)))</f>
        <v>#N/A</v>
      </c>
      <c r="F6159" s="7">
        <f t="shared" si="1110"/>
        <v>0</v>
      </c>
      <c r="G6159" s="7">
        <f t="shared" si="1111"/>
        <v>0</v>
      </c>
      <c r="H6159" s="7">
        <f t="shared" si="1112"/>
        <v>0</v>
      </c>
      <c r="I6159" s="7">
        <f t="shared" si="1113"/>
        <v>0</v>
      </c>
      <c r="J6159" s="7">
        <f t="shared" si="1114"/>
        <v>0</v>
      </c>
      <c r="K6159" s="8" t="e">
        <f t="shared" si="1115"/>
        <v>#N/A</v>
      </c>
      <c r="L6159" s="7" t="e">
        <f t="shared" si="1116"/>
        <v>#N/A</v>
      </c>
      <c r="M6159" s="8" t="e">
        <f t="shared" si="1104"/>
        <v>#N/A</v>
      </c>
      <c r="N6159" s="8" t="e">
        <f t="shared" si="1105"/>
        <v>#N/A</v>
      </c>
    </row>
    <row r="6160" spans="1:14" ht="15.75" customHeight="1" x14ac:dyDescent="0.35">
      <c r="A6160" s="7">
        <f t="shared" si="1106"/>
        <v>0</v>
      </c>
      <c r="B6160" s="7">
        <f t="shared" si="1107"/>
        <v>0</v>
      </c>
      <c r="C6160" s="7">
        <f t="shared" si="1108"/>
        <v>0</v>
      </c>
      <c r="D6160" s="7">
        <f t="shared" si="1109"/>
        <v>0</v>
      </c>
      <c r="E6160" s="7" t="e">
        <f>IF('Report DCM'!$H6160="In-Stream Video","Rich Media display banner",IF('Report DCM'!$I6160&gt;'Report DCM'!$J6160,"Standard",VLOOKUP(CONCATENATE(bd_adtype,"_",bd_creativetype),tabela,2,FALSE)))</f>
        <v>#N/A</v>
      </c>
      <c r="F6160" s="7">
        <f t="shared" si="1110"/>
        <v>0</v>
      </c>
      <c r="G6160" s="7">
        <f t="shared" si="1111"/>
        <v>0</v>
      </c>
      <c r="H6160" s="7">
        <f t="shared" si="1112"/>
        <v>0</v>
      </c>
      <c r="I6160" s="7">
        <f t="shared" si="1113"/>
        <v>0</v>
      </c>
      <c r="J6160" s="7">
        <f t="shared" si="1114"/>
        <v>0</v>
      </c>
      <c r="K6160" s="8" t="e">
        <f t="shared" si="1115"/>
        <v>#N/A</v>
      </c>
      <c r="L6160" s="7" t="e">
        <f t="shared" si="1116"/>
        <v>#N/A</v>
      </c>
      <c r="M6160" s="8" t="e">
        <f t="shared" si="1104"/>
        <v>#N/A</v>
      </c>
      <c r="N6160" s="8" t="e">
        <f t="shared" si="1105"/>
        <v>#N/A</v>
      </c>
    </row>
    <row r="6161" spans="1:14" ht="15.75" customHeight="1" x14ac:dyDescent="0.35">
      <c r="A6161" s="7">
        <f t="shared" si="1106"/>
        <v>0</v>
      </c>
      <c r="B6161" s="7">
        <f t="shared" si="1107"/>
        <v>0</v>
      </c>
      <c r="C6161" s="7">
        <f t="shared" si="1108"/>
        <v>0</v>
      </c>
      <c r="D6161" s="7">
        <f t="shared" si="1109"/>
        <v>0</v>
      </c>
      <c r="E6161" s="7" t="e">
        <f>IF('Report DCM'!$H6161="In-Stream Video","Rich Media display banner",IF('Report DCM'!$I6161&gt;'Report DCM'!$J6161,"Standard",VLOOKUP(CONCATENATE(bd_adtype,"_",bd_creativetype),tabela,2,FALSE)))</f>
        <v>#N/A</v>
      </c>
      <c r="F6161" s="7">
        <f t="shared" si="1110"/>
        <v>0</v>
      </c>
      <c r="G6161" s="7">
        <f t="shared" si="1111"/>
        <v>0</v>
      </c>
      <c r="H6161" s="7">
        <f t="shared" si="1112"/>
        <v>0</v>
      </c>
      <c r="I6161" s="7">
        <f t="shared" si="1113"/>
        <v>0</v>
      </c>
      <c r="J6161" s="7">
        <f t="shared" si="1114"/>
        <v>0</v>
      </c>
      <c r="K6161" s="8" t="e">
        <f t="shared" si="1115"/>
        <v>#N/A</v>
      </c>
      <c r="L6161" s="7" t="e">
        <f t="shared" si="1116"/>
        <v>#N/A</v>
      </c>
      <c r="M6161" s="8" t="e">
        <f t="shared" si="1104"/>
        <v>#N/A</v>
      </c>
      <c r="N6161" s="8" t="e">
        <f t="shared" si="1105"/>
        <v>#N/A</v>
      </c>
    </row>
    <row r="6162" spans="1:14" ht="15.75" customHeight="1" x14ac:dyDescent="0.35">
      <c r="A6162" s="7">
        <f t="shared" si="1106"/>
        <v>0</v>
      </c>
      <c r="B6162" s="7">
        <f t="shared" si="1107"/>
        <v>0</v>
      </c>
      <c r="C6162" s="7">
        <f t="shared" si="1108"/>
        <v>0</v>
      </c>
      <c r="D6162" s="7">
        <f t="shared" si="1109"/>
        <v>0</v>
      </c>
      <c r="E6162" s="7" t="e">
        <f>IF('Report DCM'!$H6162="In-Stream Video","Rich Media display banner",IF('Report DCM'!$I6162&gt;'Report DCM'!$J6162,"Standard",VLOOKUP(CONCATENATE(bd_adtype,"_",bd_creativetype),tabela,2,FALSE)))</f>
        <v>#N/A</v>
      </c>
      <c r="F6162" s="7">
        <f t="shared" si="1110"/>
        <v>0</v>
      </c>
      <c r="G6162" s="7">
        <f t="shared" si="1111"/>
        <v>0</v>
      </c>
      <c r="H6162" s="7">
        <f t="shared" si="1112"/>
        <v>0</v>
      </c>
      <c r="I6162" s="7">
        <f t="shared" si="1113"/>
        <v>0</v>
      </c>
      <c r="J6162" s="7">
        <f t="shared" si="1114"/>
        <v>0</v>
      </c>
      <c r="K6162" s="8" t="e">
        <f t="shared" si="1115"/>
        <v>#N/A</v>
      </c>
      <c r="L6162" s="7" t="e">
        <f t="shared" si="1116"/>
        <v>#N/A</v>
      </c>
      <c r="M6162" s="8" t="e">
        <f t="shared" si="1104"/>
        <v>#N/A</v>
      </c>
      <c r="N6162" s="8" t="e">
        <f t="shared" si="1105"/>
        <v>#N/A</v>
      </c>
    </row>
    <row r="6163" spans="1:14" ht="15.75" customHeight="1" x14ac:dyDescent="0.35">
      <c r="A6163" s="7">
        <f t="shared" si="1106"/>
        <v>0</v>
      </c>
      <c r="B6163" s="7">
        <f t="shared" si="1107"/>
        <v>0</v>
      </c>
      <c r="C6163" s="7">
        <f t="shared" si="1108"/>
        <v>0</v>
      </c>
      <c r="D6163" s="7">
        <f t="shared" si="1109"/>
        <v>0</v>
      </c>
      <c r="E6163" s="7" t="e">
        <f>IF('Report DCM'!$H6163="In-Stream Video","Rich Media display banner",IF('Report DCM'!$I6163&gt;'Report DCM'!$J6163,"Standard",VLOOKUP(CONCATENATE(bd_adtype,"_",bd_creativetype),tabela,2,FALSE)))</f>
        <v>#N/A</v>
      </c>
      <c r="F6163" s="7">
        <f t="shared" si="1110"/>
        <v>0</v>
      </c>
      <c r="G6163" s="7">
        <f t="shared" si="1111"/>
        <v>0</v>
      </c>
      <c r="H6163" s="7">
        <f t="shared" si="1112"/>
        <v>0</v>
      </c>
      <c r="I6163" s="7">
        <f t="shared" si="1113"/>
        <v>0</v>
      </c>
      <c r="J6163" s="7">
        <f t="shared" si="1114"/>
        <v>0</v>
      </c>
      <c r="K6163" s="8" t="e">
        <f t="shared" si="1115"/>
        <v>#N/A</v>
      </c>
      <c r="L6163" s="7" t="e">
        <f t="shared" si="1116"/>
        <v>#N/A</v>
      </c>
      <c r="M6163" s="8" t="e">
        <f t="shared" si="1104"/>
        <v>#N/A</v>
      </c>
      <c r="N6163" s="8" t="e">
        <f t="shared" si="1105"/>
        <v>#N/A</v>
      </c>
    </row>
    <row r="6164" spans="1:14" ht="15.75" customHeight="1" x14ac:dyDescent="0.35">
      <c r="A6164" s="7">
        <f t="shared" si="1106"/>
        <v>0</v>
      </c>
      <c r="B6164" s="7">
        <f t="shared" si="1107"/>
        <v>0</v>
      </c>
      <c r="C6164" s="7">
        <f t="shared" si="1108"/>
        <v>0</v>
      </c>
      <c r="D6164" s="7">
        <f t="shared" si="1109"/>
        <v>0</v>
      </c>
      <c r="E6164" s="7" t="e">
        <f>IF('Report DCM'!$H6164="In-Stream Video","Rich Media display banner",IF('Report DCM'!$I6164&gt;'Report DCM'!$J6164,"Standard",VLOOKUP(CONCATENATE(bd_adtype,"_",bd_creativetype),tabela,2,FALSE)))</f>
        <v>#N/A</v>
      </c>
      <c r="F6164" s="7">
        <f t="shared" si="1110"/>
        <v>0</v>
      </c>
      <c r="G6164" s="7">
        <f t="shared" si="1111"/>
        <v>0</v>
      </c>
      <c r="H6164" s="7">
        <f t="shared" si="1112"/>
        <v>0</v>
      </c>
      <c r="I6164" s="7">
        <f t="shared" si="1113"/>
        <v>0</v>
      </c>
      <c r="J6164" s="7">
        <f t="shared" si="1114"/>
        <v>0</v>
      </c>
      <c r="K6164" s="8" t="e">
        <f t="shared" si="1115"/>
        <v>#N/A</v>
      </c>
      <c r="L6164" s="7" t="e">
        <f t="shared" si="1116"/>
        <v>#N/A</v>
      </c>
      <c r="M6164" s="8" t="e">
        <f t="shared" si="1104"/>
        <v>#N/A</v>
      </c>
      <c r="N6164" s="8" t="e">
        <f t="shared" si="1105"/>
        <v>#N/A</v>
      </c>
    </row>
    <row r="6165" spans="1:14" ht="15.75" customHeight="1" x14ac:dyDescent="0.35">
      <c r="A6165" s="7">
        <f t="shared" si="1106"/>
        <v>0</v>
      </c>
      <c r="B6165" s="7">
        <f t="shared" si="1107"/>
        <v>0</v>
      </c>
      <c r="C6165" s="7">
        <f t="shared" si="1108"/>
        <v>0</v>
      </c>
      <c r="D6165" s="7">
        <f t="shared" si="1109"/>
        <v>0</v>
      </c>
      <c r="E6165" s="7" t="e">
        <f>IF('Report DCM'!$H6165="In-Stream Video","Rich Media display banner",IF('Report DCM'!$I6165&gt;'Report DCM'!$J6165,"Standard",VLOOKUP(CONCATENATE(bd_adtype,"_",bd_creativetype),tabela,2,FALSE)))</f>
        <v>#N/A</v>
      </c>
      <c r="F6165" s="7">
        <f t="shared" si="1110"/>
        <v>0</v>
      </c>
      <c r="G6165" s="7">
        <f t="shared" si="1111"/>
        <v>0</v>
      </c>
      <c r="H6165" s="7">
        <f t="shared" si="1112"/>
        <v>0</v>
      </c>
      <c r="I6165" s="7">
        <f t="shared" si="1113"/>
        <v>0</v>
      </c>
      <c r="J6165" s="7">
        <f t="shared" si="1114"/>
        <v>0</v>
      </c>
      <c r="K6165" s="8" t="e">
        <f t="shared" si="1115"/>
        <v>#N/A</v>
      </c>
      <c r="L6165" s="7" t="e">
        <f t="shared" si="1116"/>
        <v>#N/A</v>
      </c>
      <c r="M6165" s="8" t="e">
        <f t="shared" si="1104"/>
        <v>#N/A</v>
      </c>
      <c r="N6165" s="8" t="e">
        <f t="shared" si="1105"/>
        <v>#N/A</v>
      </c>
    </row>
    <row r="6166" spans="1:14" ht="15.75" customHeight="1" x14ac:dyDescent="0.35">
      <c r="A6166" s="7">
        <f t="shared" si="1106"/>
        <v>0</v>
      </c>
      <c r="B6166" s="7">
        <f t="shared" si="1107"/>
        <v>0</v>
      </c>
      <c r="C6166" s="7">
        <f t="shared" si="1108"/>
        <v>0</v>
      </c>
      <c r="D6166" s="7">
        <f t="shared" si="1109"/>
        <v>0</v>
      </c>
      <c r="E6166" s="7" t="e">
        <f>IF('Report DCM'!$H6166="In-Stream Video","Rich Media display banner",IF('Report DCM'!$I6166&gt;'Report DCM'!$J6166,"Standard",VLOOKUP(CONCATENATE(bd_adtype,"_",bd_creativetype),tabela,2,FALSE)))</f>
        <v>#N/A</v>
      </c>
      <c r="F6166" s="7">
        <f t="shared" si="1110"/>
        <v>0</v>
      </c>
      <c r="G6166" s="7">
        <f t="shared" si="1111"/>
        <v>0</v>
      </c>
      <c r="H6166" s="7">
        <f t="shared" si="1112"/>
        <v>0</v>
      </c>
      <c r="I6166" s="7">
        <f t="shared" si="1113"/>
        <v>0</v>
      </c>
      <c r="J6166" s="7">
        <f t="shared" si="1114"/>
        <v>0</v>
      </c>
      <c r="K6166" s="8" t="e">
        <f t="shared" si="1115"/>
        <v>#N/A</v>
      </c>
      <c r="L6166" s="7" t="e">
        <f t="shared" si="1116"/>
        <v>#N/A</v>
      </c>
      <c r="M6166" s="8" t="e">
        <f t="shared" si="1104"/>
        <v>#N/A</v>
      </c>
      <c r="N6166" s="8" t="e">
        <f t="shared" si="1105"/>
        <v>#N/A</v>
      </c>
    </row>
    <row r="6167" spans="1:14" ht="15.75" customHeight="1" x14ac:dyDescent="0.35">
      <c r="A6167" s="7">
        <f t="shared" si="1106"/>
        <v>0</v>
      </c>
      <c r="B6167" s="7">
        <f t="shared" si="1107"/>
        <v>0</v>
      </c>
      <c r="C6167" s="7">
        <f t="shared" si="1108"/>
        <v>0</v>
      </c>
      <c r="D6167" s="7">
        <f t="shared" si="1109"/>
        <v>0</v>
      </c>
      <c r="E6167" s="7" t="e">
        <f>IF('Report DCM'!$H6167="In-Stream Video","Rich Media display banner",IF('Report DCM'!$I6167&gt;'Report DCM'!$J6167,"Standard",VLOOKUP(CONCATENATE(bd_adtype,"_",bd_creativetype),tabela,2,FALSE)))</f>
        <v>#N/A</v>
      </c>
      <c r="F6167" s="7">
        <f t="shared" si="1110"/>
        <v>0</v>
      </c>
      <c r="G6167" s="7">
        <f t="shared" si="1111"/>
        <v>0</v>
      </c>
      <c r="H6167" s="7">
        <f t="shared" si="1112"/>
        <v>0</v>
      </c>
      <c r="I6167" s="7">
        <f t="shared" si="1113"/>
        <v>0</v>
      </c>
      <c r="J6167" s="7">
        <f t="shared" si="1114"/>
        <v>0</v>
      </c>
      <c r="K6167" s="8" t="e">
        <f t="shared" si="1115"/>
        <v>#N/A</v>
      </c>
      <c r="L6167" s="7" t="e">
        <f t="shared" si="1116"/>
        <v>#N/A</v>
      </c>
      <c r="M6167" s="8" t="e">
        <f t="shared" si="1104"/>
        <v>#N/A</v>
      </c>
      <c r="N6167" s="8" t="e">
        <f t="shared" si="1105"/>
        <v>#N/A</v>
      </c>
    </row>
    <row r="6168" spans="1:14" ht="15.75" customHeight="1" x14ac:dyDescent="0.35">
      <c r="A6168" s="7">
        <f t="shared" si="1106"/>
        <v>0</v>
      </c>
      <c r="B6168" s="7">
        <f t="shared" si="1107"/>
        <v>0</v>
      </c>
      <c r="C6168" s="7">
        <f t="shared" si="1108"/>
        <v>0</v>
      </c>
      <c r="D6168" s="7">
        <f t="shared" si="1109"/>
        <v>0</v>
      </c>
      <c r="E6168" s="7" t="e">
        <f>IF('Report DCM'!$H6168="In-Stream Video","Rich Media display banner",IF('Report DCM'!$I6168&gt;'Report DCM'!$J6168,"Standard",VLOOKUP(CONCATENATE(bd_adtype,"_",bd_creativetype),tabela,2,FALSE)))</f>
        <v>#N/A</v>
      </c>
      <c r="F6168" s="7">
        <f t="shared" si="1110"/>
        <v>0</v>
      </c>
      <c r="G6168" s="7">
        <f t="shared" si="1111"/>
        <v>0</v>
      </c>
      <c r="H6168" s="7">
        <f t="shared" si="1112"/>
        <v>0</v>
      </c>
      <c r="I6168" s="7">
        <f t="shared" si="1113"/>
        <v>0</v>
      </c>
      <c r="J6168" s="7">
        <f t="shared" si="1114"/>
        <v>0</v>
      </c>
      <c r="K6168" s="8" t="e">
        <f t="shared" si="1115"/>
        <v>#N/A</v>
      </c>
      <c r="L6168" s="7" t="e">
        <f t="shared" si="1116"/>
        <v>#N/A</v>
      </c>
      <c r="M6168" s="8" t="e">
        <f t="shared" si="1104"/>
        <v>#N/A</v>
      </c>
      <c r="N6168" s="8" t="e">
        <f t="shared" si="1105"/>
        <v>#N/A</v>
      </c>
    </row>
    <row r="6169" spans="1:14" ht="15.75" customHeight="1" x14ac:dyDescent="0.35">
      <c r="A6169" s="7">
        <f t="shared" si="1106"/>
        <v>0</v>
      </c>
      <c r="B6169" s="7">
        <f t="shared" si="1107"/>
        <v>0</v>
      </c>
      <c r="C6169" s="7">
        <f t="shared" si="1108"/>
        <v>0</v>
      </c>
      <c r="D6169" s="7">
        <f t="shared" si="1109"/>
        <v>0</v>
      </c>
      <c r="E6169" s="7" t="e">
        <f>IF('Report DCM'!$H6169="In-Stream Video","Rich Media display banner",IF('Report DCM'!$I6169&gt;'Report DCM'!$J6169,"Standard",VLOOKUP(CONCATENATE(bd_adtype,"_",bd_creativetype),tabela,2,FALSE)))</f>
        <v>#N/A</v>
      </c>
      <c r="F6169" s="7">
        <f t="shared" si="1110"/>
        <v>0</v>
      </c>
      <c r="G6169" s="7">
        <f t="shared" si="1111"/>
        <v>0</v>
      </c>
      <c r="H6169" s="7">
        <f t="shared" si="1112"/>
        <v>0</v>
      </c>
      <c r="I6169" s="7">
        <f t="shared" si="1113"/>
        <v>0</v>
      </c>
      <c r="J6169" s="7">
        <f t="shared" si="1114"/>
        <v>0</v>
      </c>
      <c r="K6169" s="8" t="e">
        <f t="shared" si="1115"/>
        <v>#N/A</v>
      </c>
      <c r="L6169" s="7" t="e">
        <f t="shared" si="1116"/>
        <v>#N/A</v>
      </c>
      <c r="M6169" s="8" t="e">
        <f t="shared" si="1104"/>
        <v>#N/A</v>
      </c>
      <c r="N6169" s="8" t="e">
        <f t="shared" si="1105"/>
        <v>#N/A</v>
      </c>
    </row>
    <row r="6170" spans="1:14" ht="15.75" customHeight="1" x14ac:dyDescent="0.35">
      <c r="A6170" s="7">
        <f t="shared" si="1106"/>
        <v>0</v>
      </c>
      <c r="B6170" s="7">
        <f t="shared" si="1107"/>
        <v>0</v>
      </c>
      <c r="C6170" s="7">
        <f t="shared" si="1108"/>
        <v>0</v>
      </c>
      <c r="D6170" s="7">
        <f t="shared" si="1109"/>
        <v>0</v>
      </c>
      <c r="E6170" s="7" t="e">
        <f>IF('Report DCM'!$H6170="In-Stream Video","Rich Media display banner",IF('Report DCM'!$I6170&gt;'Report DCM'!$J6170,"Standard",VLOOKUP(CONCATENATE(bd_adtype,"_",bd_creativetype),tabela,2,FALSE)))</f>
        <v>#N/A</v>
      </c>
      <c r="F6170" s="7">
        <f t="shared" si="1110"/>
        <v>0</v>
      </c>
      <c r="G6170" s="7">
        <f t="shared" si="1111"/>
        <v>0</v>
      </c>
      <c r="H6170" s="7">
        <f t="shared" si="1112"/>
        <v>0</v>
      </c>
      <c r="I6170" s="7">
        <f t="shared" si="1113"/>
        <v>0</v>
      </c>
      <c r="J6170" s="7">
        <f t="shared" si="1114"/>
        <v>0</v>
      </c>
      <c r="K6170" s="8" t="e">
        <f t="shared" si="1115"/>
        <v>#N/A</v>
      </c>
      <c r="L6170" s="7" t="e">
        <f t="shared" si="1116"/>
        <v>#N/A</v>
      </c>
      <c r="M6170" s="8" t="e">
        <f t="shared" si="1104"/>
        <v>#N/A</v>
      </c>
      <c r="N6170" s="8" t="e">
        <f t="shared" si="1105"/>
        <v>#N/A</v>
      </c>
    </row>
    <row r="6171" spans="1:14" ht="15.75" customHeight="1" x14ac:dyDescent="0.35">
      <c r="A6171" s="7">
        <f t="shared" si="1106"/>
        <v>0</v>
      </c>
      <c r="B6171" s="7">
        <f t="shared" si="1107"/>
        <v>0</v>
      </c>
      <c r="C6171" s="7">
        <f t="shared" si="1108"/>
        <v>0</v>
      </c>
      <c r="D6171" s="7">
        <f t="shared" si="1109"/>
        <v>0</v>
      </c>
      <c r="E6171" s="7" t="e">
        <f>IF('Report DCM'!$H6171="In-Stream Video","Rich Media display banner",IF('Report DCM'!$I6171&gt;'Report DCM'!$J6171,"Standard",VLOOKUP(CONCATENATE(bd_adtype,"_",bd_creativetype),tabela,2,FALSE)))</f>
        <v>#N/A</v>
      </c>
      <c r="F6171" s="7">
        <f t="shared" si="1110"/>
        <v>0</v>
      </c>
      <c r="G6171" s="7">
        <f t="shared" si="1111"/>
        <v>0</v>
      </c>
      <c r="H6171" s="7">
        <f t="shared" si="1112"/>
        <v>0</v>
      </c>
      <c r="I6171" s="7">
        <f t="shared" si="1113"/>
        <v>0</v>
      </c>
      <c r="J6171" s="7">
        <f t="shared" si="1114"/>
        <v>0</v>
      </c>
      <c r="K6171" s="8" t="e">
        <f t="shared" si="1115"/>
        <v>#N/A</v>
      </c>
      <c r="L6171" s="7" t="e">
        <f t="shared" si="1116"/>
        <v>#N/A</v>
      </c>
      <c r="M6171" s="8" t="e">
        <f t="shared" si="1104"/>
        <v>#N/A</v>
      </c>
      <c r="N6171" s="8" t="e">
        <f t="shared" si="1105"/>
        <v>#N/A</v>
      </c>
    </row>
    <row r="6172" spans="1:14" ht="15.75" customHeight="1" x14ac:dyDescent="0.35">
      <c r="A6172" s="7">
        <f t="shared" si="1106"/>
        <v>0</v>
      </c>
      <c r="B6172" s="7">
        <f t="shared" si="1107"/>
        <v>0</v>
      </c>
      <c r="C6172" s="7">
        <f t="shared" si="1108"/>
        <v>0</v>
      </c>
      <c r="D6172" s="7">
        <f t="shared" si="1109"/>
        <v>0</v>
      </c>
      <c r="E6172" s="7" t="e">
        <f>IF('Report DCM'!$H6172="In-Stream Video","Rich Media display banner",IF('Report DCM'!$I6172&gt;'Report DCM'!$J6172,"Standard",VLOOKUP(CONCATENATE(bd_adtype,"_",bd_creativetype),tabela,2,FALSE)))</f>
        <v>#N/A</v>
      </c>
      <c r="F6172" s="7">
        <f t="shared" si="1110"/>
        <v>0</v>
      </c>
      <c r="G6172" s="7">
        <f t="shared" si="1111"/>
        <v>0</v>
      </c>
      <c r="H6172" s="7">
        <f t="shared" si="1112"/>
        <v>0</v>
      </c>
      <c r="I6172" s="7">
        <f t="shared" si="1113"/>
        <v>0</v>
      </c>
      <c r="J6172" s="7">
        <f t="shared" si="1114"/>
        <v>0</v>
      </c>
      <c r="K6172" s="8" t="e">
        <f t="shared" si="1115"/>
        <v>#N/A</v>
      </c>
      <c r="L6172" s="7" t="e">
        <f t="shared" si="1116"/>
        <v>#N/A</v>
      </c>
      <c r="M6172" s="8" t="e">
        <f t="shared" si="1104"/>
        <v>#N/A</v>
      </c>
      <c r="N6172" s="8" t="e">
        <f t="shared" si="1105"/>
        <v>#N/A</v>
      </c>
    </row>
    <row r="6173" spans="1:14" ht="15.75" customHeight="1" x14ac:dyDescent="0.35">
      <c r="A6173" s="7">
        <f t="shared" si="1106"/>
        <v>0</v>
      </c>
      <c r="B6173" s="7">
        <f t="shared" si="1107"/>
        <v>0</v>
      </c>
      <c r="C6173" s="7">
        <f t="shared" si="1108"/>
        <v>0</v>
      </c>
      <c r="D6173" s="7">
        <f t="shared" si="1109"/>
        <v>0</v>
      </c>
      <c r="E6173" s="7" t="e">
        <f>IF('Report DCM'!$H6173="In-Stream Video","Rich Media display banner",IF('Report DCM'!$I6173&gt;'Report DCM'!$J6173,"Standard",VLOOKUP(CONCATENATE(bd_adtype,"_",bd_creativetype),tabela,2,FALSE)))</f>
        <v>#N/A</v>
      </c>
      <c r="F6173" s="7">
        <f t="shared" si="1110"/>
        <v>0</v>
      </c>
      <c r="G6173" s="7">
        <f t="shared" si="1111"/>
        <v>0</v>
      </c>
      <c r="H6173" s="7">
        <f t="shared" si="1112"/>
        <v>0</v>
      </c>
      <c r="I6173" s="7">
        <f t="shared" si="1113"/>
        <v>0</v>
      </c>
      <c r="J6173" s="7">
        <f t="shared" si="1114"/>
        <v>0</v>
      </c>
      <c r="K6173" s="8" t="e">
        <f t="shared" si="1115"/>
        <v>#N/A</v>
      </c>
      <c r="L6173" s="7" t="e">
        <f t="shared" si="1116"/>
        <v>#N/A</v>
      </c>
      <c r="M6173" s="8" t="e">
        <f t="shared" si="1104"/>
        <v>#N/A</v>
      </c>
      <c r="N6173" s="8" t="e">
        <f t="shared" si="1105"/>
        <v>#N/A</v>
      </c>
    </row>
    <row r="6174" spans="1:14" ht="15.75" customHeight="1" x14ac:dyDescent="0.35">
      <c r="A6174" s="7">
        <f t="shared" si="1106"/>
        <v>0</v>
      </c>
      <c r="B6174" s="7">
        <f t="shared" si="1107"/>
        <v>0</v>
      </c>
      <c r="C6174" s="7">
        <f t="shared" si="1108"/>
        <v>0</v>
      </c>
      <c r="D6174" s="7">
        <f t="shared" si="1109"/>
        <v>0</v>
      </c>
      <c r="E6174" s="7" t="e">
        <f>IF('Report DCM'!$H6174="In-Stream Video","Rich Media display banner",IF('Report DCM'!$I6174&gt;'Report DCM'!$J6174,"Standard",VLOOKUP(CONCATENATE(bd_adtype,"_",bd_creativetype),tabela,2,FALSE)))</f>
        <v>#N/A</v>
      </c>
      <c r="F6174" s="7">
        <f t="shared" si="1110"/>
        <v>0</v>
      </c>
      <c r="G6174" s="7">
        <f t="shared" si="1111"/>
        <v>0</v>
      </c>
      <c r="H6174" s="7">
        <f t="shared" si="1112"/>
        <v>0</v>
      </c>
      <c r="I6174" s="7">
        <f t="shared" si="1113"/>
        <v>0</v>
      </c>
      <c r="J6174" s="7">
        <f t="shared" si="1114"/>
        <v>0</v>
      </c>
      <c r="K6174" s="8" t="e">
        <f t="shared" si="1115"/>
        <v>#N/A</v>
      </c>
      <c r="L6174" s="7" t="e">
        <f t="shared" si="1116"/>
        <v>#N/A</v>
      </c>
      <c r="M6174" s="8" t="e">
        <f t="shared" si="1104"/>
        <v>#N/A</v>
      </c>
      <c r="N6174" s="8" t="e">
        <f t="shared" si="1105"/>
        <v>#N/A</v>
      </c>
    </row>
    <row r="6175" spans="1:14" ht="15.75" customHeight="1" x14ac:dyDescent="0.35">
      <c r="A6175" s="7">
        <f t="shared" si="1106"/>
        <v>0</v>
      </c>
      <c r="B6175" s="7">
        <f t="shared" si="1107"/>
        <v>0</v>
      </c>
      <c r="C6175" s="7">
        <f t="shared" si="1108"/>
        <v>0</v>
      </c>
      <c r="D6175" s="7">
        <f t="shared" si="1109"/>
        <v>0</v>
      </c>
      <c r="E6175" s="7" t="e">
        <f>IF('Report DCM'!$H6175="In-Stream Video","Rich Media display banner",IF('Report DCM'!$I6175&gt;'Report DCM'!$J6175,"Standard",VLOOKUP(CONCATENATE(bd_adtype,"_",bd_creativetype),tabela,2,FALSE)))</f>
        <v>#N/A</v>
      </c>
      <c r="F6175" s="7">
        <f t="shared" si="1110"/>
        <v>0</v>
      </c>
      <c r="G6175" s="7">
        <f t="shared" si="1111"/>
        <v>0</v>
      </c>
      <c r="H6175" s="7">
        <f t="shared" si="1112"/>
        <v>0</v>
      </c>
      <c r="I6175" s="7">
        <f t="shared" si="1113"/>
        <v>0</v>
      </c>
      <c r="J6175" s="7">
        <f t="shared" si="1114"/>
        <v>0</v>
      </c>
      <c r="K6175" s="8" t="e">
        <f t="shared" si="1115"/>
        <v>#N/A</v>
      </c>
      <c r="L6175" s="7" t="e">
        <f t="shared" si="1116"/>
        <v>#N/A</v>
      </c>
      <c r="M6175" s="8" t="e">
        <f t="shared" si="1104"/>
        <v>#N/A</v>
      </c>
      <c r="N6175" s="8" t="e">
        <f t="shared" si="1105"/>
        <v>#N/A</v>
      </c>
    </row>
    <row r="6176" spans="1:14" ht="15.75" customHeight="1" x14ac:dyDescent="0.35">
      <c r="A6176" s="7">
        <f t="shared" si="1106"/>
        <v>0</v>
      </c>
      <c r="B6176" s="7">
        <f t="shared" si="1107"/>
        <v>0</v>
      </c>
      <c r="C6176" s="7">
        <f t="shared" si="1108"/>
        <v>0</v>
      </c>
      <c r="D6176" s="7">
        <f t="shared" si="1109"/>
        <v>0</v>
      </c>
      <c r="E6176" s="7" t="e">
        <f>IF('Report DCM'!$H6176="In-Stream Video","Rich Media display banner",IF('Report DCM'!$I6176&gt;'Report DCM'!$J6176,"Standard",VLOOKUP(CONCATENATE(bd_adtype,"_",bd_creativetype),tabela,2,FALSE)))</f>
        <v>#N/A</v>
      </c>
      <c r="F6176" s="7">
        <f t="shared" si="1110"/>
        <v>0</v>
      </c>
      <c r="G6176" s="7">
        <f t="shared" si="1111"/>
        <v>0</v>
      </c>
      <c r="H6176" s="7">
        <f t="shared" si="1112"/>
        <v>0</v>
      </c>
      <c r="I6176" s="7">
        <f t="shared" si="1113"/>
        <v>0</v>
      </c>
      <c r="J6176" s="7">
        <f t="shared" si="1114"/>
        <v>0</v>
      </c>
      <c r="K6176" s="8" t="e">
        <f t="shared" si="1115"/>
        <v>#N/A</v>
      </c>
      <c r="L6176" s="7" t="e">
        <f t="shared" si="1116"/>
        <v>#N/A</v>
      </c>
      <c r="M6176" s="8" t="e">
        <f t="shared" si="1104"/>
        <v>#N/A</v>
      </c>
      <c r="N6176" s="8" t="e">
        <f t="shared" si="1105"/>
        <v>#N/A</v>
      </c>
    </row>
    <row r="6177" spans="1:14" ht="15.75" customHeight="1" x14ac:dyDescent="0.35">
      <c r="A6177" s="7">
        <f t="shared" si="1106"/>
        <v>0</v>
      </c>
      <c r="B6177" s="7">
        <f t="shared" si="1107"/>
        <v>0</v>
      </c>
      <c r="C6177" s="7">
        <f t="shared" si="1108"/>
        <v>0</v>
      </c>
      <c r="D6177" s="7">
        <f t="shared" si="1109"/>
        <v>0</v>
      </c>
      <c r="E6177" s="7" t="e">
        <f>IF('Report DCM'!$H6177="In-Stream Video","Rich Media display banner",IF('Report DCM'!$I6177&gt;'Report DCM'!$J6177,"Standard",VLOOKUP(CONCATENATE(bd_adtype,"_",bd_creativetype),tabela,2,FALSE)))</f>
        <v>#N/A</v>
      </c>
      <c r="F6177" s="7">
        <f t="shared" si="1110"/>
        <v>0</v>
      </c>
      <c r="G6177" s="7">
        <f t="shared" si="1111"/>
        <v>0</v>
      </c>
      <c r="H6177" s="7">
        <f t="shared" si="1112"/>
        <v>0</v>
      </c>
      <c r="I6177" s="7">
        <f t="shared" si="1113"/>
        <v>0</v>
      </c>
      <c r="J6177" s="7">
        <f t="shared" si="1114"/>
        <v>0</v>
      </c>
      <c r="K6177" s="8" t="e">
        <f t="shared" si="1115"/>
        <v>#N/A</v>
      </c>
      <c r="L6177" s="7" t="e">
        <f t="shared" si="1116"/>
        <v>#N/A</v>
      </c>
      <c r="M6177" s="8" t="e">
        <f t="shared" si="1104"/>
        <v>#N/A</v>
      </c>
      <c r="N6177" s="8" t="e">
        <f t="shared" si="1105"/>
        <v>#N/A</v>
      </c>
    </row>
    <row r="6178" spans="1:14" ht="15.75" customHeight="1" x14ac:dyDescent="0.35">
      <c r="A6178" s="7">
        <f t="shared" si="1106"/>
        <v>0</v>
      </c>
      <c r="B6178" s="7">
        <f t="shared" si="1107"/>
        <v>0</v>
      </c>
      <c r="C6178" s="7">
        <f t="shared" si="1108"/>
        <v>0</v>
      </c>
      <c r="D6178" s="7">
        <f t="shared" si="1109"/>
        <v>0</v>
      </c>
      <c r="E6178" s="7" t="e">
        <f>IF('Report DCM'!$H6178="In-Stream Video","Rich Media display banner",IF('Report DCM'!$I6178&gt;'Report DCM'!$J6178,"Standard",VLOOKUP(CONCATENATE(bd_adtype,"_",bd_creativetype),tabela,2,FALSE)))</f>
        <v>#N/A</v>
      </c>
      <c r="F6178" s="7">
        <f t="shared" si="1110"/>
        <v>0</v>
      </c>
      <c r="G6178" s="7">
        <f t="shared" si="1111"/>
        <v>0</v>
      </c>
      <c r="H6178" s="7">
        <f t="shared" si="1112"/>
        <v>0</v>
      </c>
      <c r="I6178" s="7">
        <f t="shared" si="1113"/>
        <v>0</v>
      </c>
      <c r="J6178" s="7">
        <f t="shared" si="1114"/>
        <v>0</v>
      </c>
      <c r="K6178" s="8" t="e">
        <f t="shared" si="1115"/>
        <v>#N/A</v>
      </c>
      <c r="L6178" s="7" t="e">
        <f t="shared" si="1116"/>
        <v>#N/A</v>
      </c>
      <c r="M6178" s="8" t="e">
        <f t="shared" si="1104"/>
        <v>#N/A</v>
      </c>
      <c r="N6178" s="8" t="e">
        <f t="shared" si="1105"/>
        <v>#N/A</v>
      </c>
    </row>
    <row r="6179" spans="1:14" ht="15.75" customHeight="1" x14ac:dyDescent="0.35">
      <c r="A6179" s="7">
        <f t="shared" si="1106"/>
        <v>0</v>
      </c>
      <c r="B6179" s="7">
        <f t="shared" si="1107"/>
        <v>0</v>
      </c>
      <c r="C6179" s="7">
        <f t="shared" si="1108"/>
        <v>0</v>
      </c>
      <c r="D6179" s="7">
        <f t="shared" si="1109"/>
        <v>0</v>
      </c>
      <c r="E6179" s="7" t="e">
        <f>IF('Report DCM'!$H6179="In-Stream Video","Rich Media display banner",IF('Report DCM'!$I6179&gt;'Report DCM'!$J6179,"Standard",VLOOKUP(CONCATENATE(bd_adtype,"_",bd_creativetype),tabela,2,FALSE)))</f>
        <v>#N/A</v>
      </c>
      <c r="F6179" s="7">
        <f t="shared" si="1110"/>
        <v>0</v>
      </c>
      <c r="G6179" s="7">
        <f t="shared" si="1111"/>
        <v>0</v>
      </c>
      <c r="H6179" s="7">
        <f t="shared" si="1112"/>
        <v>0</v>
      </c>
      <c r="I6179" s="7">
        <f t="shared" si="1113"/>
        <v>0</v>
      </c>
      <c r="J6179" s="7">
        <f t="shared" si="1114"/>
        <v>0</v>
      </c>
      <c r="K6179" s="8" t="e">
        <f t="shared" si="1115"/>
        <v>#N/A</v>
      </c>
      <c r="L6179" s="7" t="e">
        <f t="shared" si="1116"/>
        <v>#N/A</v>
      </c>
      <c r="M6179" s="8" t="e">
        <f t="shared" si="1104"/>
        <v>#N/A</v>
      </c>
      <c r="N6179" s="8" t="e">
        <f t="shared" si="1105"/>
        <v>#N/A</v>
      </c>
    </row>
    <row r="6180" spans="1:14" ht="15.75" customHeight="1" x14ac:dyDescent="0.35">
      <c r="A6180" s="7">
        <f t="shared" si="1106"/>
        <v>0</v>
      </c>
      <c r="B6180" s="7">
        <f t="shared" si="1107"/>
        <v>0</v>
      </c>
      <c r="C6180" s="7">
        <f t="shared" si="1108"/>
        <v>0</v>
      </c>
      <c r="D6180" s="7">
        <f t="shared" si="1109"/>
        <v>0</v>
      </c>
      <c r="E6180" s="7" t="e">
        <f>IF('Report DCM'!$H6180="In-Stream Video","Rich Media display banner",IF('Report DCM'!$I6180&gt;'Report DCM'!$J6180,"Standard",VLOOKUP(CONCATENATE(bd_adtype,"_",bd_creativetype),tabela,2,FALSE)))</f>
        <v>#N/A</v>
      </c>
      <c r="F6180" s="7">
        <f t="shared" si="1110"/>
        <v>0</v>
      </c>
      <c r="G6180" s="7">
        <f t="shared" si="1111"/>
        <v>0</v>
      </c>
      <c r="H6180" s="7">
        <f t="shared" si="1112"/>
        <v>0</v>
      </c>
      <c r="I6180" s="7">
        <f t="shared" si="1113"/>
        <v>0</v>
      </c>
      <c r="J6180" s="7">
        <f t="shared" si="1114"/>
        <v>0</v>
      </c>
      <c r="K6180" s="8" t="e">
        <f t="shared" si="1115"/>
        <v>#N/A</v>
      </c>
      <c r="L6180" s="7" t="e">
        <f t="shared" si="1116"/>
        <v>#N/A</v>
      </c>
      <c r="M6180" s="8" t="e">
        <f t="shared" si="1104"/>
        <v>#N/A</v>
      </c>
      <c r="N6180" s="8" t="e">
        <f t="shared" si="1105"/>
        <v>#N/A</v>
      </c>
    </row>
    <row r="6181" spans="1:14" ht="15.75" customHeight="1" x14ac:dyDescent="0.35">
      <c r="A6181" s="7">
        <f t="shared" si="1106"/>
        <v>0</v>
      </c>
      <c r="B6181" s="7">
        <f t="shared" si="1107"/>
        <v>0</v>
      </c>
      <c r="C6181" s="7">
        <f t="shared" si="1108"/>
        <v>0</v>
      </c>
      <c r="D6181" s="7">
        <f t="shared" si="1109"/>
        <v>0</v>
      </c>
      <c r="E6181" s="7" t="e">
        <f>IF('Report DCM'!$H6181="In-Stream Video","Rich Media display banner",IF('Report DCM'!$I6181&gt;'Report DCM'!$J6181,"Standard",VLOOKUP(CONCATENATE(bd_adtype,"_",bd_creativetype),tabela,2,FALSE)))</f>
        <v>#N/A</v>
      </c>
      <c r="F6181" s="7">
        <f t="shared" si="1110"/>
        <v>0</v>
      </c>
      <c r="G6181" s="7">
        <f t="shared" si="1111"/>
        <v>0</v>
      </c>
      <c r="H6181" s="7">
        <f t="shared" si="1112"/>
        <v>0</v>
      </c>
      <c r="I6181" s="7">
        <f t="shared" si="1113"/>
        <v>0</v>
      </c>
      <c r="J6181" s="7">
        <f t="shared" si="1114"/>
        <v>0</v>
      </c>
      <c r="K6181" s="8" t="e">
        <f t="shared" si="1115"/>
        <v>#N/A</v>
      </c>
      <c r="L6181" s="7" t="e">
        <f t="shared" si="1116"/>
        <v>#N/A</v>
      </c>
      <c r="M6181" s="8" t="e">
        <f t="shared" si="1104"/>
        <v>#N/A</v>
      </c>
      <c r="N6181" s="8" t="e">
        <f t="shared" si="1105"/>
        <v>#N/A</v>
      </c>
    </row>
    <row r="6182" spans="1:14" ht="15.75" customHeight="1" x14ac:dyDescent="0.35">
      <c r="A6182" s="7">
        <f t="shared" si="1106"/>
        <v>0</v>
      </c>
      <c r="B6182" s="7">
        <f t="shared" si="1107"/>
        <v>0</v>
      </c>
      <c r="C6182" s="7">
        <f t="shared" si="1108"/>
        <v>0</v>
      </c>
      <c r="D6182" s="7">
        <f t="shared" si="1109"/>
        <v>0</v>
      </c>
      <c r="E6182" s="7" t="e">
        <f>IF('Report DCM'!$H6182="In-Stream Video","Rich Media display banner",IF('Report DCM'!$I6182&gt;'Report DCM'!$J6182,"Standard",VLOOKUP(CONCATENATE(bd_adtype,"_",bd_creativetype),tabela,2,FALSE)))</f>
        <v>#N/A</v>
      </c>
      <c r="F6182" s="7">
        <f t="shared" si="1110"/>
        <v>0</v>
      </c>
      <c r="G6182" s="7">
        <f t="shared" si="1111"/>
        <v>0</v>
      </c>
      <c r="H6182" s="7">
        <f t="shared" si="1112"/>
        <v>0</v>
      </c>
      <c r="I6182" s="7">
        <f t="shared" si="1113"/>
        <v>0</v>
      </c>
      <c r="J6182" s="7">
        <f t="shared" si="1114"/>
        <v>0</v>
      </c>
      <c r="K6182" s="8" t="e">
        <f t="shared" si="1115"/>
        <v>#N/A</v>
      </c>
      <c r="L6182" s="7" t="e">
        <f t="shared" si="1116"/>
        <v>#N/A</v>
      </c>
      <c r="M6182" s="8" t="e">
        <f t="shared" si="1104"/>
        <v>#N/A</v>
      </c>
      <c r="N6182" s="8" t="e">
        <f t="shared" si="1105"/>
        <v>#N/A</v>
      </c>
    </row>
    <row r="6183" spans="1:14" ht="15.75" customHeight="1" x14ac:dyDescent="0.35">
      <c r="A6183" s="7">
        <f t="shared" si="1106"/>
        <v>0</v>
      </c>
      <c r="B6183" s="7">
        <f t="shared" si="1107"/>
        <v>0</v>
      </c>
      <c r="C6183" s="7">
        <f t="shared" si="1108"/>
        <v>0</v>
      </c>
      <c r="D6183" s="7">
        <f t="shared" si="1109"/>
        <v>0</v>
      </c>
      <c r="E6183" s="7" t="e">
        <f>IF('Report DCM'!$H6183="In-Stream Video","Rich Media display banner",IF('Report DCM'!$I6183&gt;'Report DCM'!$J6183,"Standard",VLOOKUP(CONCATENATE(bd_adtype,"_",bd_creativetype),tabela,2,FALSE)))</f>
        <v>#N/A</v>
      </c>
      <c r="F6183" s="7">
        <f t="shared" si="1110"/>
        <v>0</v>
      </c>
      <c r="G6183" s="7">
        <f t="shared" si="1111"/>
        <v>0</v>
      </c>
      <c r="H6183" s="7">
        <f t="shared" si="1112"/>
        <v>0</v>
      </c>
      <c r="I6183" s="7">
        <f t="shared" si="1113"/>
        <v>0</v>
      </c>
      <c r="J6183" s="7">
        <f t="shared" si="1114"/>
        <v>0</v>
      </c>
      <c r="K6183" s="8" t="e">
        <f t="shared" si="1115"/>
        <v>#N/A</v>
      </c>
      <c r="L6183" s="7" t="e">
        <f t="shared" si="1116"/>
        <v>#N/A</v>
      </c>
      <c r="M6183" s="8" t="e">
        <f t="shared" si="1104"/>
        <v>#N/A</v>
      </c>
      <c r="N6183" s="8" t="e">
        <f t="shared" si="1105"/>
        <v>#N/A</v>
      </c>
    </row>
    <row r="6184" spans="1:14" ht="15.75" customHeight="1" x14ac:dyDescent="0.35">
      <c r="A6184" s="7">
        <f t="shared" si="1106"/>
        <v>0</v>
      </c>
      <c r="B6184" s="7">
        <f t="shared" si="1107"/>
        <v>0</v>
      </c>
      <c r="C6184" s="7">
        <f t="shared" si="1108"/>
        <v>0</v>
      </c>
      <c r="D6184" s="7">
        <f t="shared" si="1109"/>
        <v>0</v>
      </c>
      <c r="E6184" s="7" t="e">
        <f>IF('Report DCM'!$H6184="In-Stream Video","Rich Media display banner",IF('Report DCM'!$I6184&gt;'Report DCM'!$J6184,"Standard",VLOOKUP(CONCATENATE(bd_adtype,"_",bd_creativetype),tabela,2,FALSE)))</f>
        <v>#N/A</v>
      </c>
      <c r="F6184" s="7">
        <f t="shared" si="1110"/>
        <v>0</v>
      </c>
      <c r="G6184" s="7">
        <f t="shared" si="1111"/>
        <v>0</v>
      </c>
      <c r="H6184" s="7">
        <f t="shared" si="1112"/>
        <v>0</v>
      </c>
      <c r="I6184" s="7">
        <f t="shared" si="1113"/>
        <v>0</v>
      </c>
      <c r="J6184" s="7">
        <f t="shared" si="1114"/>
        <v>0</v>
      </c>
      <c r="K6184" s="8" t="e">
        <f t="shared" si="1115"/>
        <v>#N/A</v>
      </c>
      <c r="L6184" s="7" t="e">
        <f t="shared" si="1116"/>
        <v>#N/A</v>
      </c>
      <c r="M6184" s="8" t="e">
        <f t="shared" si="1104"/>
        <v>#N/A</v>
      </c>
      <c r="N6184" s="8" t="e">
        <f t="shared" si="1105"/>
        <v>#N/A</v>
      </c>
    </row>
    <row r="6185" spans="1:14" ht="15.75" customHeight="1" x14ac:dyDescent="0.35">
      <c r="A6185" s="7">
        <f t="shared" si="1106"/>
        <v>0</v>
      </c>
      <c r="B6185" s="7">
        <f t="shared" si="1107"/>
        <v>0</v>
      </c>
      <c r="C6185" s="7">
        <f t="shared" si="1108"/>
        <v>0</v>
      </c>
      <c r="D6185" s="7">
        <f t="shared" si="1109"/>
        <v>0</v>
      </c>
      <c r="E6185" s="7" t="e">
        <f>IF('Report DCM'!$H6185="In-Stream Video","Rich Media display banner",IF('Report DCM'!$I6185&gt;'Report DCM'!$J6185,"Standard",VLOOKUP(CONCATENATE(bd_adtype,"_",bd_creativetype),tabela,2,FALSE)))</f>
        <v>#N/A</v>
      </c>
      <c r="F6185" s="7">
        <f t="shared" si="1110"/>
        <v>0</v>
      </c>
      <c r="G6185" s="7">
        <f t="shared" si="1111"/>
        <v>0</v>
      </c>
      <c r="H6185" s="7">
        <f t="shared" si="1112"/>
        <v>0</v>
      </c>
      <c r="I6185" s="7">
        <f t="shared" si="1113"/>
        <v>0</v>
      </c>
      <c r="J6185" s="7">
        <f t="shared" si="1114"/>
        <v>0</v>
      </c>
      <c r="K6185" s="8" t="e">
        <f t="shared" si="1115"/>
        <v>#N/A</v>
      </c>
      <c r="L6185" s="7" t="e">
        <f t="shared" si="1116"/>
        <v>#N/A</v>
      </c>
      <c r="M6185" s="8" t="e">
        <f t="shared" si="1104"/>
        <v>#N/A</v>
      </c>
      <c r="N6185" s="8" t="e">
        <f t="shared" si="1105"/>
        <v>#N/A</v>
      </c>
    </row>
    <row r="6186" spans="1:14" ht="15.75" customHeight="1" x14ac:dyDescent="0.35">
      <c r="A6186" s="7">
        <f t="shared" si="1106"/>
        <v>0</v>
      </c>
      <c r="B6186" s="7">
        <f t="shared" si="1107"/>
        <v>0</v>
      </c>
      <c r="C6186" s="7">
        <f t="shared" si="1108"/>
        <v>0</v>
      </c>
      <c r="D6186" s="7">
        <f t="shared" si="1109"/>
        <v>0</v>
      </c>
      <c r="E6186" s="7" t="e">
        <f>IF('Report DCM'!$H6186="In-Stream Video","Rich Media display banner",IF('Report DCM'!$I6186&gt;'Report DCM'!$J6186,"Standard",VLOOKUP(CONCATENATE(bd_adtype,"_",bd_creativetype),tabela,2,FALSE)))</f>
        <v>#N/A</v>
      </c>
      <c r="F6186" s="7">
        <f t="shared" si="1110"/>
        <v>0</v>
      </c>
      <c r="G6186" s="7">
        <f t="shared" si="1111"/>
        <v>0</v>
      </c>
      <c r="H6186" s="7">
        <f t="shared" si="1112"/>
        <v>0</v>
      </c>
      <c r="I6186" s="7">
        <f t="shared" si="1113"/>
        <v>0</v>
      </c>
      <c r="J6186" s="7">
        <f t="shared" si="1114"/>
        <v>0</v>
      </c>
      <c r="K6186" s="8" t="e">
        <f t="shared" si="1115"/>
        <v>#N/A</v>
      </c>
      <c r="L6186" s="7" t="e">
        <f t="shared" si="1116"/>
        <v>#N/A</v>
      </c>
      <c r="M6186" s="8" t="e">
        <f t="shared" si="1104"/>
        <v>#N/A</v>
      </c>
      <c r="N6186" s="8" t="e">
        <f t="shared" si="1105"/>
        <v>#N/A</v>
      </c>
    </row>
    <row r="6187" spans="1:14" ht="15.75" customHeight="1" x14ac:dyDescent="0.35">
      <c r="A6187" s="7">
        <f t="shared" si="1106"/>
        <v>0</v>
      </c>
      <c r="B6187" s="7">
        <f t="shared" si="1107"/>
        <v>0</v>
      </c>
      <c r="C6187" s="7">
        <f t="shared" si="1108"/>
        <v>0</v>
      </c>
      <c r="D6187" s="7">
        <f t="shared" si="1109"/>
        <v>0</v>
      </c>
      <c r="E6187" s="7" t="e">
        <f>IF('Report DCM'!$H6187="In-Stream Video","Rich Media display banner",IF('Report DCM'!$I6187&gt;'Report DCM'!$J6187,"Standard",VLOOKUP(CONCATENATE(bd_adtype,"_",bd_creativetype),tabela,2,FALSE)))</f>
        <v>#N/A</v>
      </c>
      <c r="F6187" s="7">
        <f t="shared" si="1110"/>
        <v>0</v>
      </c>
      <c r="G6187" s="7">
        <f t="shared" si="1111"/>
        <v>0</v>
      </c>
      <c r="H6187" s="7">
        <f t="shared" si="1112"/>
        <v>0</v>
      </c>
      <c r="I6187" s="7">
        <f t="shared" si="1113"/>
        <v>0</v>
      </c>
      <c r="J6187" s="7">
        <f t="shared" si="1114"/>
        <v>0</v>
      </c>
      <c r="K6187" s="8" t="e">
        <f t="shared" si="1115"/>
        <v>#N/A</v>
      </c>
      <c r="L6187" s="7" t="e">
        <f t="shared" si="1116"/>
        <v>#N/A</v>
      </c>
      <c r="M6187" s="8" t="e">
        <f t="shared" si="1104"/>
        <v>#N/A</v>
      </c>
      <c r="N6187" s="8" t="e">
        <f t="shared" si="1105"/>
        <v>#N/A</v>
      </c>
    </row>
    <row r="6188" spans="1:14" ht="15.75" customHeight="1" x14ac:dyDescent="0.35">
      <c r="A6188" s="7">
        <f t="shared" si="1106"/>
        <v>0</v>
      </c>
      <c r="B6188" s="7">
        <f t="shared" si="1107"/>
        <v>0</v>
      </c>
      <c r="C6188" s="7">
        <f t="shared" si="1108"/>
        <v>0</v>
      </c>
      <c r="D6188" s="7">
        <f t="shared" si="1109"/>
        <v>0</v>
      </c>
      <c r="E6188" s="7" t="e">
        <f>IF('Report DCM'!$H6188="In-Stream Video","Rich Media display banner",IF('Report DCM'!$I6188&gt;'Report DCM'!$J6188,"Standard",VLOOKUP(CONCATENATE(bd_adtype,"_",bd_creativetype),tabela,2,FALSE)))</f>
        <v>#N/A</v>
      </c>
      <c r="F6188" s="7">
        <f t="shared" si="1110"/>
        <v>0</v>
      </c>
      <c r="G6188" s="7">
        <f t="shared" si="1111"/>
        <v>0</v>
      </c>
      <c r="H6188" s="7">
        <f t="shared" si="1112"/>
        <v>0</v>
      </c>
      <c r="I6188" s="7">
        <f t="shared" si="1113"/>
        <v>0</v>
      </c>
      <c r="J6188" s="7">
        <f t="shared" si="1114"/>
        <v>0</v>
      </c>
      <c r="K6188" s="8" t="e">
        <f t="shared" si="1115"/>
        <v>#N/A</v>
      </c>
      <c r="L6188" s="7" t="e">
        <f t="shared" si="1116"/>
        <v>#N/A</v>
      </c>
      <c r="M6188" s="8" t="e">
        <f t="shared" si="1104"/>
        <v>#N/A</v>
      </c>
      <c r="N6188" s="8" t="e">
        <f t="shared" si="1105"/>
        <v>#N/A</v>
      </c>
    </row>
    <row r="6189" spans="1:14" ht="15.75" customHeight="1" x14ac:dyDescent="0.35">
      <c r="A6189" s="7">
        <f t="shared" si="1106"/>
        <v>0</v>
      </c>
      <c r="B6189" s="7">
        <f t="shared" si="1107"/>
        <v>0</v>
      </c>
      <c r="C6189" s="7">
        <f t="shared" si="1108"/>
        <v>0</v>
      </c>
      <c r="D6189" s="7">
        <f t="shared" si="1109"/>
        <v>0</v>
      </c>
      <c r="E6189" s="7" t="e">
        <f>IF('Report DCM'!$H6189="In-Stream Video","Rich Media display banner",IF('Report DCM'!$I6189&gt;'Report DCM'!$J6189,"Standard",VLOOKUP(CONCATENATE(bd_adtype,"_",bd_creativetype),tabela,2,FALSE)))</f>
        <v>#N/A</v>
      </c>
      <c r="F6189" s="7">
        <f t="shared" si="1110"/>
        <v>0</v>
      </c>
      <c r="G6189" s="7">
        <f t="shared" si="1111"/>
        <v>0</v>
      </c>
      <c r="H6189" s="7">
        <f t="shared" si="1112"/>
        <v>0</v>
      </c>
      <c r="I6189" s="7">
        <f t="shared" si="1113"/>
        <v>0</v>
      </c>
      <c r="J6189" s="7">
        <f t="shared" si="1114"/>
        <v>0</v>
      </c>
      <c r="K6189" s="8" t="e">
        <f t="shared" si="1115"/>
        <v>#N/A</v>
      </c>
      <c r="L6189" s="7" t="e">
        <f t="shared" si="1116"/>
        <v>#N/A</v>
      </c>
      <c r="M6189" s="8" t="e">
        <f t="shared" si="1104"/>
        <v>#N/A</v>
      </c>
      <c r="N6189" s="8" t="e">
        <f t="shared" si="1105"/>
        <v>#N/A</v>
      </c>
    </row>
    <row r="6190" spans="1:14" ht="15.75" customHeight="1" x14ac:dyDescent="0.35">
      <c r="A6190" s="7">
        <f t="shared" si="1106"/>
        <v>0</v>
      </c>
      <c r="B6190" s="7">
        <f t="shared" si="1107"/>
        <v>0</v>
      </c>
      <c r="C6190" s="7">
        <f t="shared" si="1108"/>
        <v>0</v>
      </c>
      <c r="D6190" s="7">
        <f t="shared" si="1109"/>
        <v>0</v>
      </c>
      <c r="E6190" s="7" t="e">
        <f>IF('Report DCM'!$H6190="In-Stream Video","Rich Media display banner",IF('Report DCM'!$I6190&gt;'Report DCM'!$J6190,"Standard",VLOOKUP(CONCATENATE(bd_adtype,"_",bd_creativetype),tabela,2,FALSE)))</f>
        <v>#N/A</v>
      </c>
      <c r="F6190" s="7">
        <f t="shared" si="1110"/>
        <v>0</v>
      </c>
      <c r="G6190" s="7">
        <f t="shared" si="1111"/>
        <v>0</v>
      </c>
      <c r="H6190" s="7">
        <f t="shared" si="1112"/>
        <v>0</v>
      </c>
      <c r="I6190" s="7">
        <f t="shared" si="1113"/>
        <v>0</v>
      </c>
      <c r="J6190" s="7">
        <f t="shared" si="1114"/>
        <v>0</v>
      </c>
      <c r="K6190" s="8" t="e">
        <f t="shared" si="1115"/>
        <v>#N/A</v>
      </c>
      <c r="L6190" s="7" t="e">
        <f t="shared" si="1116"/>
        <v>#N/A</v>
      </c>
      <c r="M6190" s="8" t="e">
        <f t="shared" si="1104"/>
        <v>#N/A</v>
      </c>
      <c r="N6190" s="8" t="e">
        <f t="shared" si="1105"/>
        <v>#N/A</v>
      </c>
    </row>
    <row r="6191" spans="1:14" ht="15.75" customHeight="1" x14ac:dyDescent="0.35">
      <c r="A6191" s="7">
        <f t="shared" si="1106"/>
        <v>0</v>
      </c>
      <c r="B6191" s="7">
        <f t="shared" si="1107"/>
        <v>0</v>
      </c>
      <c r="C6191" s="7">
        <f t="shared" si="1108"/>
        <v>0</v>
      </c>
      <c r="D6191" s="7">
        <f t="shared" si="1109"/>
        <v>0</v>
      </c>
      <c r="E6191" s="7" t="e">
        <f>IF('Report DCM'!$H6191="In-Stream Video","Rich Media display banner",IF('Report DCM'!$I6191&gt;'Report DCM'!$J6191,"Standard",VLOOKUP(CONCATENATE(bd_adtype,"_",bd_creativetype),tabela,2,FALSE)))</f>
        <v>#N/A</v>
      </c>
      <c r="F6191" s="7">
        <f t="shared" si="1110"/>
        <v>0</v>
      </c>
      <c r="G6191" s="7">
        <f t="shared" si="1111"/>
        <v>0</v>
      </c>
      <c r="H6191" s="7">
        <f t="shared" si="1112"/>
        <v>0</v>
      </c>
      <c r="I6191" s="7">
        <f t="shared" si="1113"/>
        <v>0</v>
      </c>
      <c r="J6191" s="7">
        <f t="shared" si="1114"/>
        <v>0</v>
      </c>
      <c r="K6191" s="8" t="e">
        <f t="shared" si="1115"/>
        <v>#N/A</v>
      </c>
      <c r="L6191" s="7" t="e">
        <f t="shared" si="1116"/>
        <v>#N/A</v>
      </c>
      <c r="M6191" s="8" t="e">
        <f t="shared" si="1104"/>
        <v>#N/A</v>
      </c>
      <c r="N6191" s="8" t="e">
        <f t="shared" si="1105"/>
        <v>#N/A</v>
      </c>
    </row>
    <row r="6192" spans="1:14" ht="15.75" customHeight="1" x14ac:dyDescent="0.35">
      <c r="A6192" s="7">
        <f t="shared" si="1106"/>
        <v>0</v>
      </c>
      <c r="B6192" s="7">
        <f t="shared" si="1107"/>
        <v>0</v>
      </c>
      <c r="C6192" s="7">
        <f t="shared" si="1108"/>
        <v>0</v>
      </c>
      <c r="D6192" s="7">
        <f t="shared" si="1109"/>
        <v>0</v>
      </c>
      <c r="E6192" s="7" t="e">
        <f>IF('Report DCM'!$H6192="In-Stream Video","Rich Media display banner",IF('Report DCM'!$I6192&gt;'Report DCM'!$J6192,"Standard",VLOOKUP(CONCATENATE(bd_adtype,"_",bd_creativetype),tabela,2,FALSE)))</f>
        <v>#N/A</v>
      </c>
      <c r="F6192" s="7">
        <f t="shared" si="1110"/>
        <v>0</v>
      </c>
      <c r="G6192" s="7">
        <f t="shared" si="1111"/>
        <v>0</v>
      </c>
      <c r="H6192" s="7">
        <f t="shared" si="1112"/>
        <v>0</v>
      </c>
      <c r="I6192" s="7">
        <f t="shared" si="1113"/>
        <v>0</v>
      </c>
      <c r="J6192" s="7">
        <f t="shared" si="1114"/>
        <v>0</v>
      </c>
      <c r="K6192" s="8" t="e">
        <f t="shared" si="1115"/>
        <v>#N/A</v>
      </c>
      <c r="L6192" s="7" t="e">
        <f t="shared" si="1116"/>
        <v>#N/A</v>
      </c>
      <c r="M6192" s="8" t="e">
        <f t="shared" si="1104"/>
        <v>#N/A</v>
      </c>
      <c r="N6192" s="8" t="e">
        <f t="shared" si="1105"/>
        <v>#N/A</v>
      </c>
    </row>
    <row r="6193" spans="1:14" ht="15.75" customHeight="1" x14ac:dyDescent="0.35">
      <c r="A6193" s="7">
        <f t="shared" si="1106"/>
        <v>0</v>
      </c>
      <c r="B6193" s="7">
        <f t="shared" si="1107"/>
        <v>0</v>
      </c>
      <c r="C6193" s="7">
        <f t="shared" si="1108"/>
        <v>0</v>
      </c>
      <c r="D6193" s="7">
        <f t="shared" si="1109"/>
        <v>0</v>
      </c>
      <c r="E6193" s="7" t="e">
        <f>IF('Report DCM'!$H6193="In-Stream Video","Rich Media display banner",IF('Report DCM'!$I6193&gt;'Report DCM'!$J6193,"Standard",VLOOKUP(CONCATENATE(bd_adtype,"_",bd_creativetype),tabela,2,FALSE)))</f>
        <v>#N/A</v>
      </c>
      <c r="F6193" s="7">
        <f t="shared" si="1110"/>
        <v>0</v>
      </c>
      <c r="G6193" s="7">
        <f t="shared" si="1111"/>
        <v>0</v>
      </c>
      <c r="H6193" s="7">
        <f t="shared" si="1112"/>
        <v>0</v>
      </c>
      <c r="I6193" s="7">
        <f t="shared" si="1113"/>
        <v>0</v>
      </c>
      <c r="J6193" s="7">
        <f t="shared" si="1114"/>
        <v>0</v>
      </c>
      <c r="K6193" s="8" t="e">
        <f t="shared" si="1115"/>
        <v>#N/A</v>
      </c>
      <c r="L6193" s="7" t="e">
        <f t="shared" si="1116"/>
        <v>#N/A</v>
      </c>
      <c r="M6193" s="8" t="e">
        <f t="shared" si="1104"/>
        <v>#N/A</v>
      </c>
      <c r="N6193" s="8" t="e">
        <f t="shared" si="1105"/>
        <v>#N/A</v>
      </c>
    </row>
    <row r="6194" spans="1:14" ht="15.75" customHeight="1" x14ac:dyDescent="0.35">
      <c r="A6194" s="7">
        <f t="shared" si="1106"/>
        <v>0</v>
      </c>
      <c r="B6194" s="7">
        <f t="shared" si="1107"/>
        <v>0</v>
      </c>
      <c r="C6194" s="7">
        <f t="shared" si="1108"/>
        <v>0</v>
      </c>
      <c r="D6194" s="7">
        <f t="shared" si="1109"/>
        <v>0</v>
      </c>
      <c r="E6194" s="7" t="e">
        <f>IF('Report DCM'!$H6194="In-Stream Video","Rich Media display banner",IF('Report DCM'!$I6194&gt;'Report DCM'!$J6194,"Standard",VLOOKUP(CONCATENATE(bd_adtype,"_",bd_creativetype),tabela,2,FALSE)))</f>
        <v>#N/A</v>
      </c>
      <c r="F6194" s="7">
        <f t="shared" si="1110"/>
        <v>0</v>
      </c>
      <c r="G6194" s="7">
        <f t="shared" si="1111"/>
        <v>0</v>
      </c>
      <c r="H6194" s="7">
        <f t="shared" si="1112"/>
        <v>0</v>
      </c>
      <c r="I6194" s="7">
        <f t="shared" si="1113"/>
        <v>0</v>
      </c>
      <c r="J6194" s="7">
        <f t="shared" si="1114"/>
        <v>0</v>
      </c>
      <c r="K6194" s="8" t="e">
        <f t="shared" si="1115"/>
        <v>#N/A</v>
      </c>
      <c r="L6194" s="7" t="e">
        <f t="shared" si="1116"/>
        <v>#N/A</v>
      </c>
      <c r="M6194" s="8" t="e">
        <f t="shared" si="1104"/>
        <v>#N/A</v>
      </c>
      <c r="N6194" s="8" t="e">
        <f t="shared" si="1105"/>
        <v>#N/A</v>
      </c>
    </row>
    <row r="6195" spans="1:14" ht="15.75" customHeight="1" x14ac:dyDescent="0.35">
      <c r="A6195" s="7">
        <f t="shared" si="1106"/>
        <v>0</v>
      </c>
      <c r="B6195" s="7">
        <f t="shared" si="1107"/>
        <v>0</v>
      </c>
      <c r="C6195" s="7">
        <f t="shared" si="1108"/>
        <v>0</v>
      </c>
      <c r="D6195" s="7">
        <f t="shared" si="1109"/>
        <v>0</v>
      </c>
      <c r="E6195" s="7" t="e">
        <f>IF('Report DCM'!$H6195="In-Stream Video","Rich Media display banner",IF('Report DCM'!$I6195&gt;'Report DCM'!$J6195,"Standard",VLOOKUP(CONCATENATE(bd_adtype,"_",bd_creativetype),tabela,2,FALSE)))</f>
        <v>#N/A</v>
      </c>
      <c r="F6195" s="7">
        <f t="shared" si="1110"/>
        <v>0</v>
      </c>
      <c r="G6195" s="7">
        <f t="shared" si="1111"/>
        <v>0</v>
      </c>
      <c r="H6195" s="7">
        <f t="shared" si="1112"/>
        <v>0</v>
      </c>
      <c r="I6195" s="7">
        <f t="shared" si="1113"/>
        <v>0</v>
      </c>
      <c r="J6195" s="7">
        <f t="shared" si="1114"/>
        <v>0</v>
      </c>
      <c r="K6195" s="8" t="e">
        <f t="shared" si="1115"/>
        <v>#N/A</v>
      </c>
      <c r="L6195" s="7" t="e">
        <f t="shared" si="1116"/>
        <v>#N/A</v>
      </c>
      <c r="M6195" s="8" t="e">
        <f t="shared" si="1104"/>
        <v>#N/A</v>
      </c>
      <c r="N6195" s="8" t="e">
        <f t="shared" si="1105"/>
        <v>#N/A</v>
      </c>
    </row>
    <row r="6196" spans="1:14" ht="15.75" customHeight="1" x14ac:dyDescent="0.35">
      <c r="A6196" s="7">
        <f t="shared" si="1106"/>
        <v>0</v>
      </c>
      <c r="B6196" s="7">
        <f t="shared" si="1107"/>
        <v>0</v>
      </c>
      <c r="C6196" s="7">
        <f t="shared" si="1108"/>
        <v>0</v>
      </c>
      <c r="D6196" s="7">
        <f t="shared" si="1109"/>
        <v>0</v>
      </c>
      <c r="E6196" s="7" t="e">
        <f>IF('Report DCM'!$H6196="In-Stream Video","Rich Media display banner",IF('Report DCM'!$I6196&gt;'Report DCM'!$J6196,"Standard",VLOOKUP(CONCATENATE(bd_adtype,"_",bd_creativetype),tabela,2,FALSE)))</f>
        <v>#N/A</v>
      </c>
      <c r="F6196" s="7">
        <f t="shared" si="1110"/>
        <v>0</v>
      </c>
      <c r="G6196" s="7">
        <f t="shared" si="1111"/>
        <v>0</v>
      </c>
      <c r="H6196" s="7">
        <f t="shared" si="1112"/>
        <v>0</v>
      </c>
      <c r="I6196" s="7">
        <f t="shared" si="1113"/>
        <v>0</v>
      </c>
      <c r="J6196" s="7">
        <f t="shared" si="1114"/>
        <v>0</v>
      </c>
      <c r="K6196" s="8" t="e">
        <f t="shared" si="1115"/>
        <v>#N/A</v>
      </c>
      <c r="L6196" s="7" t="e">
        <f t="shared" si="1116"/>
        <v>#N/A</v>
      </c>
      <c r="M6196" s="8" t="e">
        <f t="shared" si="1104"/>
        <v>#N/A</v>
      </c>
      <c r="N6196" s="8" t="e">
        <f t="shared" si="1105"/>
        <v>#N/A</v>
      </c>
    </row>
    <row r="6197" spans="1:14" ht="15.75" customHeight="1" x14ac:dyDescent="0.35">
      <c r="A6197" s="7">
        <f t="shared" si="1106"/>
        <v>0</v>
      </c>
      <c r="B6197" s="7">
        <f t="shared" si="1107"/>
        <v>0</v>
      </c>
      <c r="C6197" s="7">
        <f t="shared" si="1108"/>
        <v>0</v>
      </c>
      <c r="D6197" s="7">
        <f t="shared" si="1109"/>
        <v>0</v>
      </c>
      <c r="E6197" s="7" t="e">
        <f>IF('Report DCM'!$H6197="In-Stream Video","Rich Media display banner",IF('Report DCM'!$I6197&gt;'Report DCM'!$J6197,"Standard",VLOOKUP(CONCATENATE(bd_adtype,"_",bd_creativetype),tabela,2,FALSE)))</f>
        <v>#N/A</v>
      </c>
      <c r="F6197" s="7">
        <f t="shared" si="1110"/>
        <v>0</v>
      </c>
      <c r="G6197" s="7">
        <f t="shared" si="1111"/>
        <v>0</v>
      </c>
      <c r="H6197" s="7">
        <f t="shared" si="1112"/>
        <v>0</v>
      </c>
      <c r="I6197" s="7">
        <f t="shared" si="1113"/>
        <v>0</v>
      </c>
      <c r="J6197" s="7">
        <f t="shared" si="1114"/>
        <v>0</v>
      </c>
      <c r="K6197" s="8" t="e">
        <f t="shared" si="1115"/>
        <v>#N/A</v>
      </c>
      <c r="L6197" s="7" t="e">
        <f t="shared" si="1116"/>
        <v>#N/A</v>
      </c>
      <c r="M6197" s="8" t="e">
        <f t="shared" si="1104"/>
        <v>#N/A</v>
      </c>
      <c r="N6197" s="8" t="e">
        <f t="shared" si="1105"/>
        <v>#N/A</v>
      </c>
    </row>
    <row r="6198" spans="1:14" ht="15.75" customHeight="1" x14ac:dyDescent="0.35">
      <c r="A6198" s="7">
        <f t="shared" si="1106"/>
        <v>0</v>
      </c>
      <c r="B6198" s="7">
        <f t="shared" si="1107"/>
        <v>0</v>
      </c>
      <c r="C6198" s="7">
        <f t="shared" si="1108"/>
        <v>0</v>
      </c>
      <c r="D6198" s="7">
        <f t="shared" si="1109"/>
        <v>0</v>
      </c>
      <c r="E6198" s="7" t="e">
        <f>IF('Report DCM'!$H6198="In-Stream Video","Rich Media display banner",IF('Report DCM'!$I6198&gt;'Report DCM'!$J6198,"Standard",VLOOKUP(CONCATENATE(bd_adtype,"_",bd_creativetype),tabela,2,FALSE)))</f>
        <v>#N/A</v>
      </c>
      <c r="F6198" s="7">
        <f t="shared" si="1110"/>
        <v>0</v>
      </c>
      <c r="G6198" s="7">
        <f t="shared" si="1111"/>
        <v>0</v>
      </c>
      <c r="H6198" s="7">
        <f t="shared" si="1112"/>
        <v>0</v>
      </c>
      <c r="I6198" s="7">
        <f t="shared" si="1113"/>
        <v>0</v>
      </c>
      <c r="J6198" s="7">
        <f t="shared" si="1114"/>
        <v>0</v>
      </c>
      <c r="K6198" s="8" t="e">
        <f t="shared" si="1115"/>
        <v>#N/A</v>
      </c>
      <c r="L6198" s="7" t="e">
        <f t="shared" si="1116"/>
        <v>#N/A</v>
      </c>
      <c r="M6198" s="8" t="e">
        <f t="shared" si="1104"/>
        <v>#N/A</v>
      </c>
      <c r="N6198" s="8" t="e">
        <f t="shared" si="1105"/>
        <v>#N/A</v>
      </c>
    </row>
    <row r="6199" spans="1:14" ht="15.75" customHeight="1" x14ac:dyDescent="0.35">
      <c r="A6199" s="7">
        <f t="shared" si="1106"/>
        <v>0</v>
      </c>
      <c r="B6199" s="7">
        <f t="shared" si="1107"/>
        <v>0</v>
      </c>
      <c r="C6199" s="7">
        <f t="shared" si="1108"/>
        <v>0</v>
      </c>
      <c r="D6199" s="7">
        <f t="shared" si="1109"/>
        <v>0</v>
      </c>
      <c r="E6199" s="7" t="e">
        <f>IF('Report DCM'!$H6199="In-Stream Video","Rich Media display banner",IF('Report DCM'!$I6199&gt;'Report DCM'!$J6199,"Standard",VLOOKUP(CONCATENATE(bd_adtype,"_",bd_creativetype),tabela,2,FALSE)))</f>
        <v>#N/A</v>
      </c>
      <c r="F6199" s="7">
        <f t="shared" si="1110"/>
        <v>0</v>
      </c>
      <c r="G6199" s="7">
        <f t="shared" si="1111"/>
        <v>0</v>
      </c>
      <c r="H6199" s="7">
        <f t="shared" si="1112"/>
        <v>0</v>
      </c>
      <c r="I6199" s="7">
        <f t="shared" si="1113"/>
        <v>0</v>
      </c>
      <c r="J6199" s="7">
        <f t="shared" si="1114"/>
        <v>0</v>
      </c>
      <c r="K6199" s="8" t="e">
        <f t="shared" si="1115"/>
        <v>#N/A</v>
      </c>
      <c r="L6199" s="7" t="e">
        <f t="shared" si="1116"/>
        <v>#N/A</v>
      </c>
      <c r="M6199" s="8" t="e">
        <f t="shared" si="1104"/>
        <v>#N/A</v>
      </c>
      <c r="N6199" s="8" t="e">
        <f t="shared" si="1105"/>
        <v>#N/A</v>
      </c>
    </row>
    <row r="6200" spans="1:14" ht="15.75" customHeight="1" x14ac:dyDescent="0.35">
      <c r="A6200" s="7">
        <f t="shared" si="1106"/>
        <v>0</v>
      </c>
      <c r="B6200" s="7">
        <f t="shared" si="1107"/>
        <v>0</v>
      </c>
      <c r="C6200" s="7">
        <f t="shared" si="1108"/>
        <v>0</v>
      </c>
      <c r="D6200" s="7">
        <f t="shared" si="1109"/>
        <v>0</v>
      </c>
      <c r="E6200" s="7" t="e">
        <f>IF('Report DCM'!$H6200="In-Stream Video","Rich Media display banner",IF('Report DCM'!$I6200&gt;'Report DCM'!$J6200,"Standard",VLOOKUP(CONCATENATE(bd_adtype,"_",bd_creativetype),tabela,2,FALSE)))</f>
        <v>#N/A</v>
      </c>
      <c r="F6200" s="7">
        <f t="shared" si="1110"/>
        <v>0</v>
      </c>
      <c r="G6200" s="7">
        <f t="shared" si="1111"/>
        <v>0</v>
      </c>
      <c r="H6200" s="7">
        <f t="shared" si="1112"/>
        <v>0</v>
      </c>
      <c r="I6200" s="7">
        <f t="shared" si="1113"/>
        <v>0</v>
      </c>
      <c r="J6200" s="7">
        <f t="shared" si="1114"/>
        <v>0</v>
      </c>
      <c r="K6200" s="8" t="e">
        <f t="shared" si="1115"/>
        <v>#N/A</v>
      </c>
      <c r="L6200" s="7" t="e">
        <f t="shared" si="1116"/>
        <v>#N/A</v>
      </c>
      <c r="M6200" s="8" t="e">
        <f t="shared" si="1104"/>
        <v>#N/A</v>
      </c>
      <c r="N6200" s="8" t="e">
        <f t="shared" si="1105"/>
        <v>#N/A</v>
      </c>
    </row>
    <row r="6201" spans="1:14" ht="15.75" customHeight="1" x14ac:dyDescent="0.35">
      <c r="A6201" s="7">
        <f t="shared" si="1106"/>
        <v>0</v>
      </c>
      <c r="B6201" s="7">
        <f t="shared" si="1107"/>
        <v>0</v>
      </c>
      <c r="C6201" s="7">
        <f t="shared" si="1108"/>
        <v>0</v>
      </c>
      <c r="D6201" s="7">
        <f t="shared" si="1109"/>
        <v>0</v>
      </c>
      <c r="E6201" s="7" t="e">
        <f>IF('Report DCM'!$H6201="In-Stream Video","Rich Media display banner",IF('Report DCM'!$I6201&gt;'Report DCM'!$J6201,"Standard",VLOOKUP(CONCATENATE(bd_adtype,"_",bd_creativetype),tabela,2,FALSE)))</f>
        <v>#N/A</v>
      </c>
      <c r="F6201" s="7">
        <f t="shared" si="1110"/>
        <v>0</v>
      </c>
      <c r="G6201" s="7">
        <f t="shared" si="1111"/>
        <v>0</v>
      </c>
      <c r="H6201" s="7">
        <f t="shared" si="1112"/>
        <v>0</v>
      </c>
      <c r="I6201" s="7">
        <f t="shared" si="1113"/>
        <v>0</v>
      </c>
      <c r="J6201" s="7">
        <f t="shared" si="1114"/>
        <v>0</v>
      </c>
      <c r="K6201" s="8" t="e">
        <f t="shared" si="1115"/>
        <v>#N/A</v>
      </c>
      <c r="L6201" s="7" t="e">
        <f t="shared" si="1116"/>
        <v>#N/A</v>
      </c>
      <c r="M6201" s="8" t="e">
        <f t="shared" si="1104"/>
        <v>#N/A</v>
      </c>
      <c r="N6201" s="8" t="e">
        <f t="shared" si="1105"/>
        <v>#N/A</v>
      </c>
    </row>
    <row r="6202" spans="1:14" ht="15.75" customHeight="1" x14ac:dyDescent="0.35">
      <c r="A6202" s="7">
        <f t="shared" si="1106"/>
        <v>0</v>
      </c>
      <c r="B6202" s="7">
        <f t="shared" si="1107"/>
        <v>0</v>
      </c>
      <c r="C6202" s="7">
        <f t="shared" si="1108"/>
        <v>0</v>
      </c>
      <c r="D6202" s="7">
        <f t="shared" si="1109"/>
        <v>0</v>
      </c>
      <c r="E6202" s="7" t="e">
        <f>IF('Report DCM'!$H6202="In-Stream Video","Rich Media display banner",IF('Report DCM'!$I6202&gt;'Report DCM'!$J6202,"Standard",VLOOKUP(CONCATENATE(bd_adtype,"_",bd_creativetype),tabela,2,FALSE)))</f>
        <v>#N/A</v>
      </c>
      <c r="F6202" s="7">
        <f t="shared" si="1110"/>
        <v>0</v>
      </c>
      <c r="G6202" s="7">
        <f t="shared" si="1111"/>
        <v>0</v>
      </c>
      <c r="H6202" s="7">
        <f t="shared" si="1112"/>
        <v>0</v>
      </c>
      <c r="I6202" s="7">
        <f t="shared" si="1113"/>
        <v>0</v>
      </c>
      <c r="J6202" s="7">
        <f t="shared" si="1114"/>
        <v>0</v>
      </c>
      <c r="K6202" s="8" t="e">
        <f t="shared" si="1115"/>
        <v>#N/A</v>
      </c>
      <c r="L6202" s="7" t="e">
        <f t="shared" si="1116"/>
        <v>#N/A</v>
      </c>
      <c r="M6202" s="8" t="e">
        <f t="shared" si="1104"/>
        <v>#N/A</v>
      </c>
      <c r="N6202" s="8" t="e">
        <f t="shared" si="1105"/>
        <v>#N/A</v>
      </c>
    </row>
    <row r="6203" spans="1:14" ht="15.75" customHeight="1" x14ac:dyDescent="0.35">
      <c r="A6203" s="7">
        <f t="shared" si="1106"/>
        <v>0</v>
      </c>
      <c r="B6203" s="7">
        <f t="shared" si="1107"/>
        <v>0</v>
      </c>
      <c r="C6203" s="7">
        <f t="shared" si="1108"/>
        <v>0</v>
      </c>
      <c r="D6203" s="7">
        <f t="shared" si="1109"/>
        <v>0</v>
      </c>
      <c r="E6203" s="7" t="e">
        <f>IF('Report DCM'!$H6203="In-Stream Video","Rich Media display banner",IF('Report DCM'!$I6203&gt;'Report DCM'!$J6203,"Standard",VLOOKUP(CONCATENATE(bd_adtype,"_",bd_creativetype),tabela,2,FALSE)))</f>
        <v>#N/A</v>
      </c>
      <c r="F6203" s="7">
        <f t="shared" si="1110"/>
        <v>0</v>
      </c>
      <c r="G6203" s="7">
        <f t="shared" si="1111"/>
        <v>0</v>
      </c>
      <c r="H6203" s="7">
        <f t="shared" si="1112"/>
        <v>0</v>
      </c>
      <c r="I6203" s="7">
        <f t="shared" si="1113"/>
        <v>0</v>
      </c>
      <c r="J6203" s="7">
        <f t="shared" si="1114"/>
        <v>0</v>
      </c>
      <c r="K6203" s="8" t="e">
        <f t="shared" si="1115"/>
        <v>#N/A</v>
      </c>
      <c r="L6203" s="7" t="e">
        <f t="shared" si="1116"/>
        <v>#N/A</v>
      </c>
      <c r="M6203" s="8" t="e">
        <f t="shared" si="1104"/>
        <v>#N/A</v>
      </c>
      <c r="N6203" s="8" t="e">
        <f t="shared" si="1105"/>
        <v>#N/A</v>
      </c>
    </row>
    <row r="6204" spans="1:14" ht="15.75" customHeight="1" x14ac:dyDescent="0.35">
      <c r="A6204" s="7">
        <f t="shared" si="1106"/>
        <v>0</v>
      </c>
      <c r="B6204" s="7">
        <f t="shared" si="1107"/>
        <v>0</v>
      </c>
      <c r="C6204" s="7">
        <f t="shared" si="1108"/>
        <v>0</v>
      </c>
      <c r="D6204" s="7">
        <f t="shared" si="1109"/>
        <v>0</v>
      </c>
      <c r="E6204" s="7" t="e">
        <f>IF('Report DCM'!$H6204="In-Stream Video","Rich Media display banner",IF('Report DCM'!$I6204&gt;'Report DCM'!$J6204,"Standard",VLOOKUP(CONCATENATE(bd_adtype,"_",bd_creativetype),tabela,2,FALSE)))</f>
        <v>#N/A</v>
      </c>
      <c r="F6204" s="7">
        <f t="shared" si="1110"/>
        <v>0</v>
      </c>
      <c r="G6204" s="7">
        <f t="shared" si="1111"/>
        <v>0</v>
      </c>
      <c r="H6204" s="7">
        <f t="shared" si="1112"/>
        <v>0</v>
      </c>
      <c r="I6204" s="7">
        <f t="shared" si="1113"/>
        <v>0</v>
      </c>
      <c r="J6204" s="7">
        <f t="shared" si="1114"/>
        <v>0</v>
      </c>
      <c r="K6204" s="8" t="e">
        <f t="shared" si="1115"/>
        <v>#N/A</v>
      </c>
      <c r="L6204" s="7" t="e">
        <f t="shared" si="1116"/>
        <v>#N/A</v>
      </c>
      <c r="M6204" s="8" t="e">
        <f t="shared" si="1104"/>
        <v>#N/A</v>
      </c>
      <c r="N6204" s="8" t="e">
        <f t="shared" si="1105"/>
        <v>#N/A</v>
      </c>
    </row>
    <row r="6205" spans="1:14" ht="15.75" customHeight="1" x14ac:dyDescent="0.35">
      <c r="A6205" s="7">
        <f t="shared" si="1106"/>
        <v>0</v>
      </c>
      <c r="B6205" s="7">
        <f t="shared" si="1107"/>
        <v>0</v>
      </c>
      <c r="C6205" s="7">
        <f t="shared" si="1108"/>
        <v>0</v>
      </c>
      <c r="D6205" s="7">
        <f t="shared" si="1109"/>
        <v>0</v>
      </c>
      <c r="E6205" s="7" t="e">
        <f>IF('Report DCM'!$H6205="In-Stream Video","Rich Media display banner",IF('Report DCM'!$I6205&gt;'Report DCM'!$J6205,"Standard",VLOOKUP(CONCATENATE(bd_adtype,"_",bd_creativetype),tabela,2,FALSE)))</f>
        <v>#N/A</v>
      </c>
      <c r="F6205" s="7">
        <f t="shared" si="1110"/>
        <v>0</v>
      </c>
      <c r="G6205" s="7">
        <f t="shared" si="1111"/>
        <v>0</v>
      </c>
      <c r="H6205" s="7">
        <f t="shared" si="1112"/>
        <v>0</v>
      </c>
      <c r="I6205" s="7">
        <f t="shared" si="1113"/>
        <v>0</v>
      </c>
      <c r="J6205" s="7">
        <f t="shared" si="1114"/>
        <v>0</v>
      </c>
      <c r="K6205" s="8" t="e">
        <f t="shared" si="1115"/>
        <v>#N/A</v>
      </c>
      <c r="L6205" s="7" t="e">
        <f t="shared" si="1116"/>
        <v>#N/A</v>
      </c>
      <c r="M6205" s="8" t="e">
        <f t="shared" si="1104"/>
        <v>#N/A</v>
      </c>
      <c r="N6205" s="8" t="e">
        <f t="shared" si="1105"/>
        <v>#N/A</v>
      </c>
    </row>
    <row r="6206" spans="1:14" ht="15.75" customHeight="1" x14ac:dyDescent="0.35">
      <c r="A6206" s="7">
        <f t="shared" si="1106"/>
        <v>0</v>
      </c>
      <c r="B6206" s="7">
        <f t="shared" si="1107"/>
        <v>0</v>
      </c>
      <c r="C6206" s="7">
        <f t="shared" si="1108"/>
        <v>0</v>
      </c>
      <c r="D6206" s="7">
        <f t="shared" si="1109"/>
        <v>0</v>
      </c>
      <c r="E6206" s="7" t="e">
        <f>IF('Report DCM'!$H6206="In-Stream Video","Rich Media display banner",IF('Report DCM'!$I6206&gt;'Report DCM'!$J6206,"Standard",VLOOKUP(CONCATENATE(bd_adtype,"_",bd_creativetype),tabela,2,FALSE)))</f>
        <v>#N/A</v>
      </c>
      <c r="F6206" s="7">
        <f t="shared" si="1110"/>
        <v>0</v>
      </c>
      <c r="G6206" s="7">
        <f t="shared" si="1111"/>
        <v>0</v>
      </c>
      <c r="H6206" s="7">
        <f t="shared" si="1112"/>
        <v>0</v>
      </c>
      <c r="I6206" s="7">
        <f t="shared" si="1113"/>
        <v>0</v>
      </c>
      <c r="J6206" s="7">
        <f t="shared" si="1114"/>
        <v>0</v>
      </c>
      <c r="K6206" s="8" t="e">
        <f t="shared" si="1115"/>
        <v>#N/A</v>
      </c>
      <c r="L6206" s="7" t="e">
        <f t="shared" si="1116"/>
        <v>#N/A</v>
      </c>
      <c r="M6206" s="8" t="e">
        <f t="shared" si="1104"/>
        <v>#N/A</v>
      </c>
      <c r="N6206" s="8" t="e">
        <f t="shared" si="1105"/>
        <v>#N/A</v>
      </c>
    </row>
    <row r="6207" spans="1:14" ht="15.75" customHeight="1" x14ac:dyDescent="0.35">
      <c r="A6207" s="7">
        <f t="shared" si="1106"/>
        <v>0</v>
      </c>
      <c r="B6207" s="7">
        <f t="shared" si="1107"/>
        <v>0</v>
      </c>
      <c r="C6207" s="7">
        <f t="shared" si="1108"/>
        <v>0</v>
      </c>
      <c r="D6207" s="7">
        <f t="shared" si="1109"/>
        <v>0</v>
      </c>
      <c r="E6207" s="7" t="e">
        <f>IF('Report DCM'!$H6207="In-Stream Video","Rich Media display banner",IF('Report DCM'!$I6207&gt;'Report DCM'!$J6207,"Standard",VLOOKUP(CONCATENATE(bd_adtype,"_",bd_creativetype),tabela,2,FALSE)))</f>
        <v>#N/A</v>
      </c>
      <c r="F6207" s="7">
        <f t="shared" si="1110"/>
        <v>0</v>
      </c>
      <c r="G6207" s="7">
        <f t="shared" si="1111"/>
        <v>0</v>
      </c>
      <c r="H6207" s="7">
        <f t="shared" si="1112"/>
        <v>0</v>
      </c>
      <c r="I6207" s="7">
        <f t="shared" si="1113"/>
        <v>0</v>
      </c>
      <c r="J6207" s="7">
        <f t="shared" si="1114"/>
        <v>0</v>
      </c>
      <c r="K6207" s="8" t="e">
        <f t="shared" si="1115"/>
        <v>#N/A</v>
      </c>
      <c r="L6207" s="7" t="e">
        <f t="shared" si="1116"/>
        <v>#N/A</v>
      </c>
      <c r="M6207" s="8" t="e">
        <f t="shared" si="1104"/>
        <v>#N/A</v>
      </c>
      <c r="N6207" s="8" t="e">
        <f t="shared" si="1105"/>
        <v>#N/A</v>
      </c>
    </row>
    <row r="6208" spans="1:14" ht="15.75" customHeight="1" x14ac:dyDescent="0.35">
      <c r="A6208" s="7">
        <f t="shared" si="1106"/>
        <v>0</v>
      </c>
      <c r="B6208" s="7">
        <f t="shared" si="1107"/>
        <v>0</v>
      </c>
      <c r="C6208" s="7">
        <f t="shared" si="1108"/>
        <v>0</v>
      </c>
      <c r="D6208" s="7">
        <f t="shared" si="1109"/>
        <v>0</v>
      </c>
      <c r="E6208" s="7" t="e">
        <f>IF('Report DCM'!$H6208="In-Stream Video","Rich Media display banner",IF('Report DCM'!$I6208&gt;'Report DCM'!$J6208,"Standard",VLOOKUP(CONCATENATE(bd_adtype,"_",bd_creativetype),tabela,2,FALSE)))</f>
        <v>#N/A</v>
      </c>
      <c r="F6208" s="7">
        <f t="shared" si="1110"/>
        <v>0</v>
      </c>
      <c r="G6208" s="7">
        <f t="shared" si="1111"/>
        <v>0</v>
      </c>
      <c r="H6208" s="7">
        <f t="shared" si="1112"/>
        <v>0</v>
      </c>
      <c r="I6208" s="7">
        <f t="shared" si="1113"/>
        <v>0</v>
      </c>
      <c r="J6208" s="7">
        <f t="shared" si="1114"/>
        <v>0</v>
      </c>
      <c r="K6208" s="8" t="e">
        <f t="shared" si="1115"/>
        <v>#N/A</v>
      </c>
      <c r="L6208" s="7" t="e">
        <f t="shared" si="1116"/>
        <v>#N/A</v>
      </c>
      <c r="M6208" s="8" t="e">
        <f t="shared" si="1104"/>
        <v>#N/A</v>
      </c>
      <c r="N6208" s="8" t="e">
        <f t="shared" si="1105"/>
        <v>#N/A</v>
      </c>
    </row>
    <row r="6209" spans="1:14" ht="15.75" customHeight="1" x14ac:dyDescent="0.35">
      <c r="A6209" s="7">
        <f t="shared" si="1106"/>
        <v>0</v>
      </c>
      <c r="B6209" s="7">
        <f t="shared" si="1107"/>
        <v>0</v>
      </c>
      <c r="C6209" s="7">
        <f t="shared" si="1108"/>
        <v>0</v>
      </c>
      <c r="D6209" s="7">
        <f t="shared" si="1109"/>
        <v>0</v>
      </c>
      <c r="E6209" s="7" t="e">
        <f>IF('Report DCM'!$H6209="In-Stream Video","Rich Media display banner",IF('Report DCM'!$I6209&gt;'Report DCM'!$J6209,"Standard",VLOOKUP(CONCATENATE(bd_adtype,"_",bd_creativetype),tabela,2,FALSE)))</f>
        <v>#N/A</v>
      </c>
      <c r="F6209" s="7">
        <f t="shared" si="1110"/>
        <v>0</v>
      </c>
      <c r="G6209" s="7">
        <f t="shared" si="1111"/>
        <v>0</v>
      </c>
      <c r="H6209" s="7">
        <f t="shared" si="1112"/>
        <v>0</v>
      </c>
      <c r="I6209" s="7">
        <f t="shared" si="1113"/>
        <v>0</v>
      </c>
      <c r="J6209" s="7">
        <f t="shared" si="1114"/>
        <v>0</v>
      </c>
      <c r="K6209" s="8" t="e">
        <f t="shared" si="1115"/>
        <v>#N/A</v>
      </c>
      <c r="L6209" s="7" t="e">
        <f t="shared" si="1116"/>
        <v>#N/A</v>
      </c>
      <c r="M6209" s="8" t="e">
        <f t="shared" si="1104"/>
        <v>#N/A</v>
      </c>
      <c r="N6209" s="8" t="e">
        <f t="shared" si="1105"/>
        <v>#N/A</v>
      </c>
    </row>
    <row r="6210" spans="1:14" ht="15.75" customHeight="1" x14ac:dyDescent="0.35">
      <c r="A6210" s="7">
        <f t="shared" ref="A6210:A6273" si="1117">bd_campaign</f>
        <v>0</v>
      </c>
      <c r="B6210" s="7">
        <f t="shared" ref="B6210:B6273" si="1118">bd_site</f>
        <v>0</v>
      </c>
      <c r="C6210" s="7">
        <f t="shared" ref="C6210:C6273" si="1119">bd_placement</f>
        <v>0</v>
      </c>
      <c r="D6210" s="7">
        <f t="shared" ref="D6210:D6273" si="1120">bd_placementID</f>
        <v>0</v>
      </c>
      <c r="E6210" s="7" t="e">
        <f>IF('Report DCM'!$H6210="In-Stream Video","Rich Media display banner",IF('Report DCM'!$I6210&gt;'Report DCM'!$J6210,"Standard",VLOOKUP(CONCATENATE(bd_adtype,"_",bd_creativetype),tabela,2,FALSE)))</f>
        <v>#N/A</v>
      </c>
      <c r="F6210" s="7">
        <f t="shared" ref="F6210:F6273" si="1121">bd_ad</f>
        <v>0</v>
      </c>
      <c r="G6210" s="7">
        <f t="shared" ref="G6210:G6273" si="1122">bd_adid</f>
        <v>0</v>
      </c>
      <c r="H6210" s="7">
        <f t="shared" ref="H6210:H6273" si="1123">bd_creativetype</f>
        <v>0</v>
      </c>
      <c r="I6210" s="7">
        <f t="shared" ref="I6210:I6273" si="1124">bd_impression</f>
        <v>0</v>
      </c>
      <c r="J6210" s="7">
        <f t="shared" ref="J6210:J6273" si="1125">bd_clicks</f>
        <v>0</v>
      </c>
      <c r="K6210" s="8" t="e">
        <f t="shared" ref="K6210:K6273" si="1126">VLOOKUP(E6210,tabela,2,FALSE)</f>
        <v>#N/A</v>
      </c>
      <c r="L6210" s="7" t="e">
        <f t="shared" ref="L6210:L6273" si="1127">VLOOKUP(E6210,tabela,3,FALSE)</f>
        <v>#N/A</v>
      </c>
      <c r="M6210" s="8" t="e">
        <f t="shared" si="1104"/>
        <v>#N/A</v>
      </c>
      <c r="N6210" s="8" t="e">
        <f t="shared" si="1105"/>
        <v>#N/A</v>
      </c>
    </row>
    <row r="6211" spans="1:14" ht="15.75" customHeight="1" x14ac:dyDescent="0.35">
      <c r="A6211" s="7">
        <f t="shared" si="1117"/>
        <v>0</v>
      </c>
      <c r="B6211" s="7">
        <f t="shared" si="1118"/>
        <v>0</v>
      </c>
      <c r="C6211" s="7">
        <f t="shared" si="1119"/>
        <v>0</v>
      </c>
      <c r="D6211" s="7">
        <f t="shared" si="1120"/>
        <v>0</v>
      </c>
      <c r="E6211" s="7" t="e">
        <f>IF('Report DCM'!$H6211="In-Stream Video","Rich Media display banner",IF('Report DCM'!$I6211&gt;'Report DCM'!$J6211,"Standard",VLOOKUP(CONCATENATE(bd_adtype,"_",bd_creativetype),tabela,2,FALSE)))</f>
        <v>#N/A</v>
      </c>
      <c r="F6211" s="7">
        <f t="shared" si="1121"/>
        <v>0</v>
      </c>
      <c r="G6211" s="7">
        <f t="shared" si="1122"/>
        <v>0</v>
      </c>
      <c r="H6211" s="7">
        <f t="shared" si="1123"/>
        <v>0</v>
      </c>
      <c r="I6211" s="7">
        <f t="shared" si="1124"/>
        <v>0</v>
      </c>
      <c r="J6211" s="7">
        <f t="shared" si="1125"/>
        <v>0</v>
      </c>
      <c r="K6211" s="8" t="e">
        <f t="shared" si="1126"/>
        <v>#N/A</v>
      </c>
      <c r="L6211" s="7" t="e">
        <f t="shared" si="1127"/>
        <v>#N/A</v>
      </c>
      <c r="M6211" s="8" t="e">
        <f t="shared" si="1104"/>
        <v>#N/A</v>
      </c>
      <c r="N6211" s="8" t="e">
        <f t="shared" si="1105"/>
        <v>#N/A</v>
      </c>
    </row>
    <row r="6212" spans="1:14" ht="15.75" customHeight="1" x14ac:dyDescent="0.35">
      <c r="A6212" s="7">
        <f t="shared" si="1117"/>
        <v>0</v>
      </c>
      <c r="B6212" s="7">
        <f t="shared" si="1118"/>
        <v>0</v>
      </c>
      <c r="C6212" s="7">
        <f t="shared" si="1119"/>
        <v>0</v>
      </c>
      <c r="D6212" s="7">
        <f t="shared" si="1120"/>
        <v>0</v>
      </c>
      <c r="E6212" s="7" t="e">
        <f>IF('Report DCM'!$H6212="In-Stream Video","Rich Media display banner",IF('Report DCM'!$I6212&gt;'Report DCM'!$J6212,"Standard",VLOOKUP(CONCATENATE(bd_adtype,"_",bd_creativetype),tabela,2,FALSE)))</f>
        <v>#N/A</v>
      </c>
      <c r="F6212" s="7">
        <f t="shared" si="1121"/>
        <v>0</v>
      </c>
      <c r="G6212" s="7">
        <f t="shared" si="1122"/>
        <v>0</v>
      </c>
      <c r="H6212" s="7">
        <f t="shared" si="1123"/>
        <v>0</v>
      </c>
      <c r="I6212" s="7">
        <f t="shared" si="1124"/>
        <v>0</v>
      </c>
      <c r="J6212" s="7">
        <f t="shared" si="1125"/>
        <v>0</v>
      </c>
      <c r="K6212" s="8" t="e">
        <f t="shared" si="1126"/>
        <v>#N/A</v>
      </c>
      <c r="L6212" s="7" t="e">
        <f t="shared" si="1127"/>
        <v>#N/A</v>
      </c>
      <c r="M6212" s="8" t="e">
        <f t="shared" si="1104"/>
        <v>#N/A</v>
      </c>
      <c r="N6212" s="8" t="e">
        <f t="shared" si="1105"/>
        <v>#N/A</v>
      </c>
    </row>
    <row r="6213" spans="1:14" ht="15.75" customHeight="1" x14ac:dyDescent="0.35">
      <c r="A6213" s="7">
        <f t="shared" si="1117"/>
        <v>0</v>
      </c>
      <c r="B6213" s="7">
        <f t="shared" si="1118"/>
        <v>0</v>
      </c>
      <c r="C6213" s="7">
        <f t="shared" si="1119"/>
        <v>0</v>
      </c>
      <c r="D6213" s="7">
        <f t="shared" si="1120"/>
        <v>0</v>
      </c>
      <c r="E6213" s="7" t="e">
        <f>IF('Report DCM'!$H6213="In-Stream Video","Rich Media display banner",IF('Report DCM'!$I6213&gt;'Report DCM'!$J6213,"Standard",VLOOKUP(CONCATENATE(bd_adtype,"_",bd_creativetype),tabela,2,FALSE)))</f>
        <v>#N/A</v>
      </c>
      <c r="F6213" s="7">
        <f t="shared" si="1121"/>
        <v>0</v>
      </c>
      <c r="G6213" s="7">
        <f t="shared" si="1122"/>
        <v>0</v>
      </c>
      <c r="H6213" s="7">
        <f t="shared" si="1123"/>
        <v>0</v>
      </c>
      <c r="I6213" s="7">
        <f t="shared" si="1124"/>
        <v>0</v>
      </c>
      <c r="J6213" s="7">
        <f t="shared" si="1125"/>
        <v>0</v>
      </c>
      <c r="K6213" s="8" t="e">
        <f t="shared" si="1126"/>
        <v>#N/A</v>
      </c>
      <c r="L6213" s="7" t="e">
        <f t="shared" si="1127"/>
        <v>#N/A</v>
      </c>
      <c r="M6213" s="8" t="e">
        <f t="shared" si="1104"/>
        <v>#N/A</v>
      </c>
      <c r="N6213" s="8" t="e">
        <f t="shared" si="1105"/>
        <v>#N/A</v>
      </c>
    </row>
    <row r="6214" spans="1:14" ht="15.75" customHeight="1" x14ac:dyDescent="0.35">
      <c r="A6214" s="7">
        <f t="shared" si="1117"/>
        <v>0</v>
      </c>
      <c r="B6214" s="7">
        <f t="shared" si="1118"/>
        <v>0</v>
      </c>
      <c r="C6214" s="7">
        <f t="shared" si="1119"/>
        <v>0</v>
      </c>
      <c r="D6214" s="7">
        <f t="shared" si="1120"/>
        <v>0</v>
      </c>
      <c r="E6214" s="7" t="e">
        <f>IF('Report DCM'!$H6214="In-Stream Video","Rich Media display banner",IF('Report DCM'!$I6214&gt;'Report DCM'!$J6214,"Standard",VLOOKUP(CONCATENATE(bd_adtype,"_",bd_creativetype),tabela,2,FALSE)))</f>
        <v>#N/A</v>
      </c>
      <c r="F6214" s="7">
        <f t="shared" si="1121"/>
        <v>0</v>
      </c>
      <c r="G6214" s="7">
        <f t="shared" si="1122"/>
        <v>0</v>
      </c>
      <c r="H6214" s="7">
        <f t="shared" si="1123"/>
        <v>0</v>
      </c>
      <c r="I6214" s="7">
        <f t="shared" si="1124"/>
        <v>0</v>
      </c>
      <c r="J6214" s="7">
        <f t="shared" si="1125"/>
        <v>0</v>
      </c>
      <c r="K6214" s="8" t="e">
        <f t="shared" si="1126"/>
        <v>#N/A</v>
      </c>
      <c r="L6214" s="7" t="e">
        <f t="shared" si="1127"/>
        <v>#N/A</v>
      </c>
      <c r="M6214" s="8" t="e">
        <f t="shared" si="1104"/>
        <v>#N/A</v>
      </c>
      <c r="N6214" s="8" t="e">
        <f t="shared" si="1105"/>
        <v>#N/A</v>
      </c>
    </row>
    <row r="6215" spans="1:14" ht="15.75" customHeight="1" x14ac:dyDescent="0.35">
      <c r="A6215" s="7">
        <f t="shared" si="1117"/>
        <v>0</v>
      </c>
      <c r="B6215" s="7">
        <f t="shared" si="1118"/>
        <v>0</v>
      </c>
      <c r="C6215" s="7">
        <f t="shared" si="1119"/>
        <v>0</v>
      </c>
      <c r="D6215" s="7">
        <f t="shared" si="1120"/>
        <v>0</v>
      </c>
      <c r="E6215" s="7" t="e">
        <f>IF('Report DCM'!$H6215="In-Stream Video","Rich Media display banner",IF('Report DCM'!$I6215&gt;'Report DCM'!$J6215,"Standard",VLOOKUP(CONCATENATE(bd_adtype,"_",bd_creativetype),tabela,2,FALSE)))</f>
        <v>#N/A</v>
      </c>
      <c r="F6215" s="7">
        <f t="shared" si="1121"/>
        <v>0</v>
      </c>
      <c r="G6215" s="7">
        <f t="shared" si="1122"/>
        <v>0</v>
      </c>
      <c r="H6215" s="7">
        <f t="shared" si="1123"/>
        <v>0</v>
      </c>
      <c r="I6215" s="7">
        <f t="shared" si="1124"/>
        <v>0</v>
      </c>
      <c r="J6215" s="7">
        <f t="shared" si="1125"/>
        <v>0</v>
      </c>
      <c r="K6215" s="8" t="e">
        <f t="shared" si="1126"/>
        <v>#N/A</v>
      </c>
      <c r="L6215" s="7" t="e">
        <f t="shared" si="1127"/>
        <v>#N/A</v>
      </c>
      <c r="M6215" s="8" t="e">
        <f t="shared" si="1104"/>
        <v>#N/A</v>
      </c>
      <c r="N6215" s="8" t="e">
        <f t="shared" si="1105"/>
        <v>#N/A</v>
      </c>
    </row>
    <row r="6216" spans="1:14" ht="15.75" customHeight="1" x14ac:dyDescent="0.35">
      <c r="A6216" s="7">
        <f t="shared" si="1117"/>
        <v>0</v>
      </c>
      <c r="B6216" s="7">
        <f t="shared" si="1118"/>
        <v>0</v>
      </c>
      <c r="C6216" s="7">
        <f t="shared" si="1119"/>
        <v>0</v>
      </c>
      <c r="D6216" s="7">
        <f t="shared" si="1120"/>
        <v>0</v>
      </c>
      <c r="E6216" s="7" t="e">
        <f>IF('Report DCM'!$H6216="In-Stream Video","Rich Media display banner",IF('Report DCM'!$I6216&gt;'Report DCM'!$J6216,"Standard",VLOOKUP(CONCATENATE(bd_adtype,"_",bd_creativetype),tabela,2,FALSE)))</f>
        <v>#N/A</v>
      </c>
      <c r="F6216" s="7">
        <f t="shared" si="1121"/>
        <v>0</v>
      </c>
      <c r="G6216" s="7">
        <f t="shared" si="1122"/>
        <v>0</v>
      </c>
      <c r="H6216" s="7">
        <f t="shared" si="1123"/>
        <v>0</v>
      </c>
      <c r="I6216" s="7">
        <f t="shared" si="1124"/>
        <v>0</v>
      </c>
      <c r="J6216" s="7">
        <f t="shared" si="1125"/>
        <v>0</v>
      </c>
      <c r="K6216" s="8" t="e">
        <f t="shared" si="1126"/>
        <v>#N/A</v>
      </c>
      <c r="L6216" s="7" t="e">
        <f t="shared" si="1127"/>
        <v>#N/A</v>
      </c>
      <c r="M6216" s="8" t="e">
        <f t="shared" si="1104"/>
        <v>#N/A</v>
      </c>
      <c r="N6216" s="8" t="e">
        <f t="shared" si="1105"/>
        <v>#N/A</v>
      </c>
    </row>
    <row r="6217" spans="1:14" ht="15.75" customHeight="1" x14ac:dyDescent="0.35">
      <c r="A6217" s="7">
        <f t="shared" si="1117"/>
        <v>0</v>
      </c>
      <c r="B6217" s="7">
        <f t="shared" si="1118"/>
        <v>0</v>
      </c>
      <c r="C6217" s="7">
        <f t="shared" si="1119"/>
        <v>0</v>
      </c>
      <c r="D6217" s="7">
        <f t="shared" si="1120"/>
        <v>0</v>
      </c>
      <c r="E6217" s="7" t="e">
        <f>IF('Report DCM'!$H6217="In-Stream Video","Rich Media display banner",IF('Report DCM'!$I6217&gt;'Report DCM'!$J6217,"Standard",VLOOKUP(CONCATENATE(bd_adtype,"_",bd_creativetype),tabela,2,FALSE)))</f>
        <v>#N/A</v>
      </c>
      <c r="F6217" s="7">
        <f t="shared" si="1121"/>
        <v>0</v>
      </c>
      <c r="G6217" s="7">
        <f t="shared" si="1122"/>
        <v>0</v>
      </c>
      <c r="H6217" s="7">
        <f t="shared" si="1123"/>
        <v>0</v>
      </c>
      <c r="I6217" s="7">
        <f t="shared" si="1124"/>
        <v>0</v>
      </c>
      <c r="J6217" s="7">
        <f t="shared" si="1125"/>
        <v>0</v>
      </c>
      <c r="K6217" s="8" t="e">
        <f t="shared" si="1126"/>
        <v>#N/A</v>
      </c>
      <c r="L6217" s="7" t="e">
        <f t="shared" si="1127"/>
        <v>#N/A</v>
      </c>
      <c r="M6217" s="8" t="e">
        <f t="shared" si="1104"/>
        <v>#N/A</v>
      </c>
      <c r="N6217" s="8" t="e">
        <f t="shared" si="1105"/>
        <v>#N/A</v>
      </c>
    </row>
    <row r="6218" spans="1:14" ht="15.75" customHeight="1" x14ac:dyDescent="0.35">
      <c r="A6218" s="7">
        <f t="shared" si="1117"/>
        <v>0</v>
      </c>
      <c r="B6218" s="7">
        <f t="shared" si="1118"/>
        <v>0</v>
      </c>
      <c r="C6218" s="7">
        <f t="shared" si="1119"/>
        <v>0</v>
      </c>
      <c r="D6218" s="7">
        <f t="shared" si="1120"/>
        <v>0</v>
      </c>
      <c r="E6218" s="7" t="e">
        <f>IF('Report DCM'!$H6218="In-Stream Video","Rich Media display banner",IF('Report DCM'!$I6218&gt;'Report DCM'!$J6218,"Standard",VLOOKUP(CONCATENATE(bd_adtype,"_",bd_creativetype),tabela,2,FALSE)))</f>
        <v>#N/A</v>
      </c>
      <c r="F6218" s="7">
        <f t="shared" si="1121"/>
        <v>0</v>
      </c>
      <c r="G6218" s="7">
        <f t="shared" si="1122"/>
        <v>0</v>
      </c>
      <c r="H6218" s="7">
        <f t="shared" si="1123"/>
        <v>0</v>
      </c>
      <c r="I6218" s="7">
        <f t="shared" si="1124"/>
        <v>0</v>
      </c>
      <c r="J6218" s="7">
        <f t="shared" si="1125"/>
        <v>0</v>
      </c>
      <c r="K6218" s="8" t="e">
        <f t="shared" si="1126"/>
        <v>#N/A</v>
      </c>
      <c r="L6218" s="7" t="e">
        <f t="shared" si="1127"/>
        <v>#N/A</v>
      </c>
      <c r="M6218" s="8" t="e">
        <f t="shared" si="1104"/>
        <v>#N/A</v>
      </c>
      <c r="N6218" s="8" t="e">
        <f t="shared" si="1105"/>
        <v>#N/A</v>
      </c>
    </row>
    <row r="6219" spans="1:14" ht="15.75" customHeight="1" x14ac:dyDescent="0.35">
      <c r="A6219" s="7">
        <f t="shared" si="1117"/>
        <v>0</v>
      </c>
      <c r="B6219" s="7">
        <f t="shared" si="1118"/>
        <v>0</v>
      </c>
      <c r="C6219" s="7">
        <f t="shared" si="1119"/>
        <v>0</v>
      </c>
      <c r="D6219" s="7">
        <f t="shared" si="1120"/>
        <v>0</v>
      </c>
      <c r="E6219" s="7" t="e">
        <f>IF('Report DCM'!$H6219="In-Stream Video","Rich Media display banner",IF('Report DCM'!$I6219&gt;'Report DCM'!$J6219,"Standard",VLOOKUP(CONCATENATE(bd_adtype,"_",bd_creativetype),tabela,2,FALSE)))</f>
        <v>#N/A</v>
      </c>
      <c r="F6219" s="7">
        <f t="shared" si="1121"/>
        <v>0</v>
      </c>
      <c r="G6219" s="7">
        <f t="shared" si="1122"/>
        <v>0</v>
      </c>
      <c r="H6219" s="7">
        <f t="shared" si="1123"/>
        <v>0</v>
      </c>
      <c r="I6219" s="7">
        <f t="shared" si="1124"/>
        <v>0</v>
      </c>
      <c r="J6219" s="7">
        <f t="shared" si="1125"/>
        <v>0</v>
      </c>
      <c r="K6219" s="8" t="e">
        <f t="shared" si="1126"/>
        <v>#N/A</v>
      </c>
      <c r="L6219" s="7" t="e">
        <f t="shared" si="1127"/>
        <v>#N/A</v>
      </c>
      <c r="M6219" s="8" t="e">
        <f t="shared" si="1104"/>
        <v>#N/A</v>
      </c>
      <c r="N6219" s="8" t="e">
        <f t="shared" si="1105"/>
        <v>#N/A</v>
      </c>
    </row>
    <row r="6220" spans="1:14" ht="15.75" customHeight="1" x14ac:dyDescent="0.35">
      <c r="A6220" s="7">
        <f t="shared" si="1117"/>
        <v>0</v>
      </c>
      <c r="B6220" s="7">
        <f t="shared" si="1118"/>
        <v>0</v>
      </c>
      <c r="C6220" s="7">
        <f t="shared" si="1119"/>
        <v>0</v>
      </c>
      <c r="D6220" s="7">
        <f t="shared" si="1120"/>
        <v>0</v>
      </c>
      <c r="E6220" s="7" t="e">
        <f>IF('Report DCM'!$H6220="In-Stream Video","Rich Media display banner",IF('Report DCM'!$I6220&gt;'Report DCM'!$J6220,"Standard",VLOOKUP(CONCATENATE(bd_adtype,"_",bd_creativetype),tabela,2,FALSE)))</f>
        <v>#N/A</v>
      </c>
      <c r="F6220" s="7">
        <f t="shared" si="1121"/>
        <v>0</v>
      </c>
      <c r="G6220" s="7">
        <f t="shared" si="1122"/>
        <v>0</v>
      </c>
      <c r="H6220" s="7">
        <f t="shared" si="1123"/>
        <v>0</v>
      </c>
      <c r="I6220" s="7">
        <f t="shared" si="1124"/>
        <v>0</v>
      </c>
      <c r="J6220" s="7">
        <f t="shared" si="1125"/>
        <v>0</v>
      </c>
      <c r="K6220" s="8" t="e">
        <f t="shared" si="1126"/>
        <v>#N/A</v>
      </c>
      <c r="L6220" s="7" t="e">
        <f t="shared" si="1127"/>
        <v>#N/A</v>
      </c>
      <c r="M6220" s="8" t="e">
        <f t="shared" si="1104"/>
        <v>#N/A</v>
      </c>
      <c r="N6220" s="8" t="e">
        <f t="shared" si="1105"/>
        <v>#N/A</v>
      </c>
    </row>
    <row r="6221" spans="1:14" ht="15.75" customHeight="1" x14ac:dyDescent="0.35">
      <c r="A6221" s="7">
        <f t="shared" si="1117"/>
        <v>0</v>
      </c>
      <c r="B6221" s="7">
        <f t="shared" si="1118"/>
        <v>0</v>
      </c>
      <c r="C6221" s="7">
        <f t="shared" si="1119"/>
        <v>0</v>
      </c>
      <c r="D6221" s="7">
        <f t="shared" si="1120"/>
        <v>0</v>
      </c>
      <c r="E6221" s="7" t="e">
        <f>IF('Report DCM'!$H6221="In-Stream Video","Rich Media display banner",IF('Report DCM'!$I6221&gt;'Report DCM'!$J6221,"Standard",VLOOKUP(CONCATENATE(bd_adtype,"_",bd_creativetype),tabela,2,FALSE)))</f>
        <v>#N/A</v>
      </c>
      <c r="F6221" s="7">
        <f t="shared" si="1121"/>
        <v>0</v>
      </c>
      <c r="G6221" s="7">
        <f t="shared" si="1122"/>
        <v>0</v>
      </c>
      <c r="H6221" s="7">
        <f t="shared" si="1123"/>
        <v>0</v>
      </c>
      <c r="I6221" s="7">
        <f t="shared" si="1124"/>
        <v>0</v>
      </c>
      <c r="J6221" s="7">
        <f t="shared" si="1125"/>
        <v>0</v>
      </c>
      <c r="K6221" s="8" t="e">
        <f t="shared" si="1126"/>
        <v>#N/A</v>
      </c>
      <c r="L6221" s="7" t="e">
        <f t="shared" si="1127"/>
        <v>#N/A</v>
      </c>
      <c r="M6221" s="8" t="e">
        <f t="shared" si="1104"/>
        <v>#N/A</v>
      </c>
      <c r="N6221" s="8" t="e">
        <f t="shared" si="1105"/>
        <v>#N/A</v>
      </c>
    </row>
    <row r="6222" spans="1:14" ht="15.75" customHeight="1" x14ac:dyDescent="0.35">
      <c r="A6222" s="7">
        <f t="shared" si="1117"/>
        <v>0</v>
      </c>
      <c r="B6222" s="7">
        <f t="shared" si="1118"/>
        <v>0</v>
      </c>
      <c r="C6222" s="7">
        <f t="shared" si="1119"/>
        <v>0</v>
      </c>
      <c r="D6222" s="7">
        <f t="shared" si="1120"/>
        <v>0</v>
      </c>
      <c r="E6222" s="7" t="e">
        <f>IF('Report DCM'!$H6222="In-Stream Video","Rich Media display banner",IF('Report DCM'!$I6222&gt;'Report DCM'!$J6222,"Standard",VLOOKUP(CONCATENATE(bd_adtype,"_",bd_creativetype),tabela,2,FALSE)))</f>
        <v>#N/A</v>
      </c>
      <c r="F6222" s="7">
        <f t="shared" si="1121"/>
        <v>0</v>
      </c>
      <c r="G6222" s="7">
        <f t="shared" si="1122"/>
        <v>0</v>
      </c>
      <c r="H6222" s="7">
        <f t="shared" si="1123"/>
        <v>0</v>
      </c>
      <c r="I6222" s="7">
        <f t="shared" si="1124"/>
        <v>0</v>
      </c>
      <c r="J6222" s="7">
        <f t="shared" si="1125"/>
        <v>0</v>
      </c>
      <c r="K6222" s="8" t="e">
        <f t="shared" si="1126"/>
        <v>#N/A</v>
      </c>
      <c r="L6222" s="7" t="e">
        <f t="shared" si="1127"/>
        <v>#N/A</v>
      </c>
      <c r="M6222" s="8" t="e">
        <f t="shared" si="1104"/>
        <v>#N/A</v>
      </c>
      <c r="N6222" s="8" t="e">
        <f t="shared" si="1105"/>
        <v>#N/A</v>
      </c>
    </row>
    <row r="6223" spans="1:14" ht="15.75" customHeight="1" x14ac:dyDescent="0.35">
      <c r="A6223" s="7">
        <f t="shared" si="1117"/>
        <v>0</v>
      </c>
      <c r="B6223" s="7">
        <f t="shared" si="1118"/>
        <v>0</v>
      </c>
      <c r="C6223" s="7">
        <f t="shared" si="1119"/>
        <v>0</v>
      </c>
      <c r="D6223" s="7">
        <f t="shared" si="1120"/>
        <v>0</v>
      </c>
      <c r="E6223" s="7" t="e">
        <f>IF('Report DCM'!$H6223="In-Stream Video","Rich Media display banner",IF('Report DCM'!$I6223&gt;'Report DCM'!$J6223,"Standard",VLOOKUP(CONCATENATE(bd_adtype,"_",bd_creativetype),tabela,2,FALSE)))</f>
        <v>#N/A</v>
      </c>
      <c r="F6223" s="7">
        <f t="shared" si="1121"/>
        <v>0</v>
      </c>
      <c r="G6223" s="7">
        <f t="shared" si="1122"/>
        <v>0</v>
      </c>
      <c r="H6223" s="7">
        <f t="shared" si="1123"/>
        <v>0</v>
      </c>
      <c r="I6223" s="7">
        <f t="shared" si="1124"/>
        <v>0</v>
      </c>
      <c r="J6223" s="7">
        <f t="shared" si="1125"/>
        <v>0</v>
      </c>
      <c r="K6223" s="8" t="e">
        <f t="shared" si="1126"/>
        <v>#N/A</v>
      </c>
      <c r="L6223" s="7" t="e">
        <f t="shared" si="1127"/>
        <v>#N/A</v>
      </c>
      <c r="M6223" s="8" t="e">
        <f t="shared" si="1104"/>
        <v>#N/A</v>
      </c>
      <c r="N6223" s="8" t="e">
        <f t="shared" si="1105"/>
        <v>#N/A</v>
      </c>
    </row>
    <row r="6224" spans="1:14" ht="15.75" customHeight="1" x14ac:dyDescent="0.35">
      <c r="A6224" s="7">
        <f t="shared" si="1117"/>
        <v>0</v>
      </c>
      <c r="B6224" s="7">
        <f t="shared" si="1118"/>
        <v>0</v>
      </c>
      <c r="C6224" s="7">
        <f t="shared" si="1119"/>
        <v>0</v>
      </c>
      <c r="D6224" s="7">
        <f t="shared" si="1120"/>
        <v>0</v>
      </c>
      <c r="E6224" s="7" t="e">
        <f>IF('Report DCM'!$H6224="In-Stream Video","Rich Media display banner",IF('Report DCM'!$I6224&gt;'Report DCM'!$J6224,"Standard",VLOOKUP(CONCATENATE(bd_adtype,"_",bd_creativetype),tabela,2,FALSE)))</f>
        <v>#N/A</v>
      </c>
      <c r="F6224" s="7">
        <f t="shared" si="1121"/>
        <v>0</v>
      </c>
      <c r="G6224" s="7">
        <f t="shared" si="1122"/>
        <v>0</v>
      </c>
      <c r="H6224" s="7">
        <f t="shared" si="1123"/>
        <v>0</v>
      </c>
      <c r="I6224" s="7">
        <f t="shared" si="1124"/>
        <v>0</v>
      </c>
      <c r="J6224" s="7">
        <f t="shared" si="1125"/>
        <v>0</v>
      </c>
      <c r="K6224" s="8" t="e">
        <f t="shared" si="1126"/>
        <v>#N/A</v>
      </c>
      <c r="L6224" s="7" t="e">
        <f t="shared" si="1127"/>
        <v>#N/A</v>
      </c>
      <c r="M6224" s="8" t="e">
        <f t="shared" si="1104"/>
        <v>#N/A</v>
      </c>
      <c r="N6224" s="8" t="e">
        <f t="shared" si="1105"/>
        <v>#N/A</v>
      </c>
    </row>
    <row r="6225" spans="1:14" ht="15.75" customHeight="1" x14ac:dyDescent="0.35">
      <c r="A6225" s="7">
        <f t="shared" si="1117"/>
        <v>0</v>
      </c>
      <c r="B6225" s="7">
        <f t="shared" si="1118"/>
        <v>0</v>
      </c>
      <c r="C6225" s="7">
        <f t="shared" si="1119"/>
        <v>0</v>
      </c>
      <c r="D6225" s="7">
        <f t="shared" si="1120"/>
        <v>0</v>
      </c>
      <c r="E6225" s="7" t="e">
        <f>IF('Report DCM'!$H6225="In-Stream Video","Rich Media display banner",IF('Report DCM'!$I6225&gt;'Report DCM'!$J6225,"Standard",VLOOKUP(CONCATENATE(bd_adtype,"_",bd_creativetype),tabela,2,FALSE)))</f>
        <v>#N/A</v>
      </c>
      <c r="F6225" s="7">
        <f t="shared" si="1121"/>
        <v>0</v>
      </c>
      <c r="G6225" s="7">
        <f t="shared" si="1122"/>
        <v>0</v>
      </c>
      <c r="H6225" s="7">
        <f t="shared" si="1123"/>
        <v>0</v>
      </c>
      <c r="I6225" s="7">
        <f t="shared" si="1124"/>
        <v>0</v>
      </c>
      <c r="J6225" s="7">
        <f t="shared" si="1125"/>
        <v>0</v>
      </c>
      <c r="K6225" s="8" t="e">
        <f t="shared" si="1126"/>
        <v>#N/A</v>
      </c>
      <c r="L6225" s="7" t="e">
        <f t="shared" si="1127"/>
        <v>#N/A</v>
      </c>
      <c r="M6225" s="8" t="e">
        <f t="shared" si="1104"/>
        <v>#N/A</v>
      </c>
      <c r="N6225" s="8" t="e">
        <f t="shared" si="1105"/>
        <v>#N/A</v>
      </c>
    </row>
    <row r="6226" spans="1:14" ht="15.75" customHeight="1" x14ac:dyDescent="0.35">
      <c r="A6226" s="7">
        <f t="shared" si="1117"/>
        <v>0</v>
      </c>
      <c r="B6226" s="7">
        <f t="shared" si="1118"/>
        <v>0</v>
      </c>
      <c r="C6226" s="7">
        <f t="shared" si="1119"/>
        <v>0</v>
      </c>
      <c r="D6226" s="7">
        <f t="shared" si="1120"/>
        <v>0</v>
      </c>
      <c r="E6226" s="7" t="e">
        <f>IF('Report DCM'!$H6226="In-Stream Video","Rich Media display banner",IF('Report DCM'!$I6226&gt;'Report DCM'!$J6226,"Standard",VLOOKUP(CONCATENATE(bd_adtype,"_",bd_creativetype),tabela,2,FALSE)))</f>
        <v>#N/A</v>
      </c>
      <c r="F6226" s="7">
        <f t="shared" si="1121"/>
        <v>0</v>
      </c>
      <c r="G6226" s="7">
        <f t="shared" si="1122"/>
        <v>0</v>
      </c>
      <c r="H6226" s="7">
        <f t="shared" si="1123"/>
        <v>0</v>
      </c>
      <c r="I6226" s="7">
        <f t="shared" si="1124"/>
        <v>0</v>
      </c>
      <c r="J6226" s="7">
        <f t="shared" si="1125"/>
        <v>0</v>
      </c>
      <c r="K6226" s="8" t="e">
        <f t="shared" si="1126"/>
        <v>#N/A</v>
      </c>
      <c r="L6226" s="7" t="e">
        <f t="shared" si="1127"/>
        <v>#N/A</v>
      </c>
      <c r="M6226" s="8" t="e">
        <f t="shared" si="1104"/>
        <v>#N/A</v>
      </c>
      <c r="N6226" s="8" t="e">
        <f t="shared" si="1105"/>
        <v>#N/A</v>
      </c>
    </row>
    <row r="6227" spans="1:14" ht="15.75" customHeight="1" x14ac:dyDescent="0.35">
      <c r="A6227" s="7">
        <f t="shared" si="1117"/>
        <v>0</v>
      </c>
      <c r="B6227" s="7">
        <f t="shared" si="1118"/>
        <v>0</v>
      </c>
      <c r="C6227" s="7">
        <f t="shared" si="1119"/>
        <v>0</v>
      </c>
      <c r="D6227" s="7">
        <f t="shared" si="1120"/>
        <v>0</v>
      </c>
      <c r="E6227" s="7" t="e">
        <f>IF('Report DCM'!$H6227="In-Stream Video","Rich Media display banner",IF('Report DCM'!$I6227&gt;'Report DCM'!$J6227,"Standard",VLOOKUP(CONCATENATE(bd_adtype,"_",bd_creativetype),tabela,2,FALSE)))</f>
        <v>#N/A</v>
      </c>
      <c r="F6227" s="7">
        <f t="shared" si="1121"/>
        <v>0</v>
      </c>
      <c r="G6227" s="7">
        <f t="shared" si="1122"/>
        <v>0</v>
      </c>
      <c r="H6227" s="7">
        <f t="shared" si="1123"/>
        <v>0</v>
      </c>
      <c r="I6227" s="7">
        <f t="shared" si="1124"/>
        <v>0</v>
      </c>
      <c r="J6227" s="7">
        <f t="shared" si="1125"/>
        <v>0</v>
      </c>
      <c r="K6227" s="8" t="e">
        <f t="shared" si="1126"/>
        <v>#N/A</v>
      </c>
      <c r="L6227" s="7" t="e">
        <f t="shared" si="1127"/>
        <v>#N/A</v>
      </c>
      <c r="M6227" s="8" t="e">
        <f t="shared" si="1104"/>
        <v>#N/A</v>
      </c>
      <c r="N6227" s="8" t="e">
        <f t="shared" si="1105"/>
        <v>#N/A</v>
      </c>
    </row>
    <row r="6228" spans="1:14" ht="15.75" customHeight="1" x14ac:dyDescent="0.35">
      <c r="A6228" s="7">
        <f t="shared" si="1117"/>
        <v>0</v>
      </c>
      <c r="B6228" s="7">
        <f t="shared" si="1118"/>
        <v>0</v>
      </c>
      <c r="C6228" s="7">
        <f t="shared" si="1119"/>
        <v>0</v>
      </c>
      <c r="D6228" s="7">
        <f t="shared" si="1120"/>
        <v>0</v>
      </c>
      <c r="E6228" s="7" t="e">
        <f>IF('Report DCM'!$H6228="In-Stream Video","Rich Media display banner",IF('Report DCM'!$I6228&gt;'Report DCM'!$J6228,"Standard",VLOOKUP(CONCATENATE(bd_adtype,"_",bd_creativetype),tabela,2,FALSE)))</f>
        <v>#N/A</v>
      </c>
      <c r="F6228" s="7">
        <f t="shared" si="1121"/>
        <v>0</v>
      </c>
      <c r="G6228" s="7">
        <f t="shared" si="1122"/>
        <v>0</v>
      </c>
      <c r="H6228" s="7">
        <f t="shared" si="1123"/>
        <v>0</v>
      </c>
      <c r="I6228" s="7">
        <f t="shared" si="1124"/>
        <v>0</v>
      </c>
      <c r="J6228" s="7">
        <f t="shared" si="1125"/>
        <v>0</v>
      </c>
      <c r="K6228" s="8" t="e">
        <f t="shared" si="1126"/>
        <v>#N/A</v>
      </c>
      <c r="L6228" s="7" t="e">
        <f t="shared" si="1127"/>
        <v>#N/A</v>
      </c>
      <c r="M6228" s="8" t="e">
        <f t="shared" si="1104"/>
        <v>#N/A</v>
      </c>
      <c r="N6228" s="8" t="e">
        <f t="shared" si="1105"/>
        <v>#N/A</v>
      </c>
    </row>
    <row r="6229" spans="1:14" ht="15.75" customHeight="1" x14ac:dyDescent="0.35">
      <c r="A6229" s="7">
        <f t="shared" si="1117"/>
        <v>0</v>
      </c>
      <c r="B6229" s="7">
        <f t="shared" si="1118"/>
        <v>0</v>
      </c>
      <c r="C6229" s="7">
        <f t="shared" si="1119"/>
        <v>0</v>
      </c>
      <c r="D6229" s="7">
        <f t="shared" si="1120"/>
        <v>0</v>
      </c>
      <c r="E6229" s="7" t="e">
        <f>IF('Report DCM'!$H6229="In-Stream Video","Rich Media display banner",IF('Report DCM'!$I6229&gt;'Report DCM'!$J6229,"Standard",VLOOKUP(CONCATENATE(bd_adtype,"_",bd_creativetype),tabela,2,FALSE)))</f>
        <v>#N/A</v>
      </c>
      <c r="F6229" s="7">
        <f t="shared" si="1121"/>
        <v>0</v>
      </c>
      <c r="G6229" s="7">
        <f t="shared" si="1122"/>
        <v>0</v>
      </c>
      <c r="H6229" s="7">
        <f t="shared" si="1123"/>
        <v>0</v>
      </c>
      <c r="I6229" s="7">
        <f t="shared" si="1124"/>
        <v>0</v>
      </c>
      <c r="J6229" s="7">
        <f t="shared" si="1125"/>
        <v>0</v>
      </c>
      <c r="K6229" s="8" t="e">
        <f t="shared" si="1126"/>
        <v>#N/A</v>
      </c>
      <c r="L6229" s="7" t="e">
        <f t="shared" si="1127"/>
        <v>#N/A</v>
      </c>
      <c r="M6229" s="8" t="e">
        <f t="shared" si="1104"/>
        <v>#N/A</v>
      </c>
      <c r="N6229" s="8" t="e">
        <f t="shared" si="1105"/>
        <v>#N/A</v>
      </c>
    </row>
    <row r="6230" spans="1:14" ht="15.75" customHeight="1" x14ac:dyDescent="0.35">
      <c r="A6230" s="7">
        <f t="shared" si="1117"/>
        <v>0</v>
      </c>
      <c r="B6230" s="7">
        <f t="shared" si="1118"/>
        <v>0</v>
      </c>
      <c r="C6230" s="7">
        <f t="shared" si="1119"/>
        <v>0</v>
      </c>
      <c r="D6230" s="7">
        <f t="shared" si="1120"/>
        <v>0</v>
      </c>
      <c r="E6230" s="7" t="e">
        <f>IF('Report DCM'!$H6230="In-Stream Video","Rich Media display banner",IF('Report DCM'!$I6230&gt;'Report DCM'!$J6230,"Standard",VLOOKUP(CONCATENATE(bd_adtype,"_",bd_creativetype),tabela,2,FALSE)))</f>
        <v>#N/A</v>
      </c>
      <c r="F6230" s="7">
        <f t="shared" si="1121"/>
        <v>0</v>
      </c>
      <c r="G6230" s="7">
        <f t="shared" si="1122"/>
        <v>0</v>
      </c>
      <c r="H6230" s="7">
        <f t="shared" si="1123"/>
        <v>0</v>
      </c>
      <c r="I6230" s="7">
        <f t="shared" si="1124"/>
        <v>0</v>
      </c>
      <c r="J6230" s="7">
        <f t="shared" si="1125"/>
        <v>0</v>
      </c>
      <c r="K6230" s="8" t="e">
        <f t="shared" si="1126"/>
        <v>#N/A</v>
      </c>
      <c r="L6230" s="7" t="e">
        <f t="shared" si="1127"/>
        <v>#N/A</v>
      </c>
      <c r="M6230" s="8" t="e">
        <f t="shared" si="1104"/>
        <v>#N/A</v>
      </c>
      <c r="N6230" s="8" t="e">
        <f t="shared" si="1105"/>
        <v>#N/A</v>
      </c>
    </row>
    <row r="6231" spans="1:14" ht="15.75" customHeight="1" x14ac:dyDescent="0.35">
      <c r="A6231" s="7">
        <f t="shared" si="1117"/>
        <v>0</v>
      </c>
      <c r="B6231" s="7">
        <f t="shared" si="1118"/>
        <v>0</v>
      </c>
      <c r="C6231" s="7">
        <f t="shared" si="1119"/>
        <v>0</v>
      </c>
      <c r="D6231" s="7">
        <f t="shared" si="1120"/>
        <v>0</v>
      </c>
      <c r="E6231" s="7" t="e">
        <f>IF('Report DCM'!$H6231="In-Stream Video","Rich Media display banner",IF('Report DCM'!$I6231&gt;'Report DCM'!$J6231,"Standard",VLOOKUP(CONCATENATE(bd_adtype,"_",bd_creativetype),tabela,2,FALSE)))</f>
        <v>#N/A</v>
      </c>
      <c r="F6231" s="7">
        <f t="shared" si="1121"/>
        <v>0</v>
      </c>
      <c r="G6231" s="7">
        <f t="shared" si="1122"/>
        <v>0</v>
      </c>
      <c r="H6231" s="7">
        <f t="shared" si="1123"/>
        <v>0</v>
      </c>
      <c r="I6231" s="7">
        <f t="shared" si="1124"/>
        <v>0</v>
      </c>
      <c r="J6231" s="7">
        <f t="shared" si="1125"/>
        <v>0</v>
      </c>
      <c r="K6231" s="8" t="e">
        <f t="shared" si="1126"/>
        <v>#N/A</v>
      </c>
      <c r="L6231" s="7" t="e">
        <f t="shared" si="1127"/>
        <v>#N/A</v>
      </c>
      <c r="M6231" s="8" t="e">
        <f t="shared" si="1104"/>
        <v>#N/A</v>
      </c>
      <c r="N6231" s="8" t="e">
        <f t="shared" si="1105"/>
        <v>#N/A</v>
      </c>
    </row>
    <row r="6232" spans="1:14" ht="15.75" customHeight="1" x14ac:dyDescent="0.35">
      <c r="A6232" s="7">
        <f t="shared" si="1117"/>
        <v>0</v>
      </c>
      <c r="B6232" s="7">
        <f t="shared" si="1118"/>
        <v>0</v>
      </c>
      <c r="C6232" s="7">
        <f t="shared" si="1119"/>
        <v>0</v>
      </c>
      <c r="D6232" s="7">
        <f t="shared" si="1120"/>
        <v>0</v>
      </c>
      <c r="E6232" s="7" t="e">
        <f>IF('Report DCM'!$H6232="In-Stream Video","Rich Media display banner",IF('Report DCM'!$I6232&gt;'Report DCM'!$J6232,"Standard",VLOOKUP(CONCATENATE(bd_adtype,"_",bd_creativetype),tabela,2,FALSE)))</f>
        <v>#N/A</v>
      </c>
      <c r="F6232" s="7">
        <f t="shared" si="1121"/>
        <v>0</v>
      </c>
      <c r="G6232" s="7">
        <f t="shared" si="1122"/>
        <v>0</v>
      </c>
      <c r="H6232" s="7">
        <f t="shared" si="1123"/>
        <v>0</v>
      </c>
      <c r="I6232" s="7">
        <f t="shared" si="1124"/>
        <v>0</v>
      </c>
      <c r="J6232" s="7">
        <f t="shared" si="1125"/>
        <v>0</v>
      </c>
      <c r="K6232" s="8" t="e">
        <f t="shared" si="1126"/>
        <v>#N/A</v>
      </c>
      <c r="L6232" s="7" t="e">
        <f t="shared" si="1127"/>
        <v>#N/A</v>
      </c>
      <c r="M6232" s="8" t="e">
        <f t="shared" si="1104"/>
        <v>#N/A</v>
      </c>
      <c r="N6232" s="8" t="e">
        <f t="shared" si="1105"/>
        <v>#N/A</v>
      </c>
    </row>
    <row r="6233" spans="1:14" ht="15.75" customHeight="1" x14ac:dyDescent="0.35">
      <c r="A6233" s="7">
        <f t="shared" si="1117"/>
        <v>0</v>
      </c>
      <c r="B6233" s="7">
        <f t="shared" si="1118"/>
        <v>0</v>
      </c>
      <c r="C6233" s="7">
        <f t="shared" si="1119"/>
        <v>0</v>
      </c>
      <c r="D6233" s="7">
        <f t="shared" si="1120"/>
        <v>0</v>
      </c>
      <c r="E6233" s="7" t="e">
        <f>IF('Report DCM'!$H6233="In-Stream Video","Rich Media display banner",IF('Report DCM'!$I6233&gt;'Report DCM'!$J6233,"Standard",VLOOKUP(CONCATENATE(bd_adtype,"_",bd_creativetype),tabela,2,FALSE)))</f>
        <v>#N/A</v>
      </c>
      <c r="F6233" s="7">
        <f t="shared" si="1121"/>
        <v>0</v>
      </c>
      <c r="G6233" s="7">
        <f t="shared" si="1122"/>
        <v>0</v>
      </c>
      <c r="H6233" s="7">
        <f t="shared" si="1123"/>
        <v>0</v>
      </c>
      <c r="I6233" s="7">
        <f t="shared" si="1124"/>
        <v>0</v>
      </c>
      <c r="J6233" s="7">
        <f t="shared" si="1125"/>
        <v>0</v>
      </c>
      <c r="K6233" s="8" t="e">
        <f t="shared" si="1126"/>
        <v>#N/A</v>
      </c>
      <c r="L6233" s="7" t="e">
        <f t="shared" si="1127"/>
        <v>#N/A</v>
      </c>
      <c r="M6233" s="8" t="e">
        <f t="shared" si="1104"/>
        <v>#N/A</v>
      </c>
      <c r="N6233" s="8" t="e">
        <f t="shared" si="1105"/>
        <v>#N/A</v>
      </c>
    </row>
    <row r="6234" spans="1:14" ht="15.75" customHeight="1" x14ac:dyDescent="0.35">
      <c r="A6234" s="7">
        <f t="shared" si="1117"/>
        <v>0</v>
      </c>
      <c r="B6234" s="7">
        <f t="shared" si="1118"/>
        <v>0</v>
      </c>
      <c r="C6234" s="7">
        <f t="shared" si="1119"/>
        <v>0</v>
      </c>
      <c r="D6234" s="7">
        <f t="shared" si="1120"/>
        <v>0</v>
      </c>
      <c r="E6234" s="7" t="e">
        <f>IF('Report DCM'!$H6234="In-Stream Video","Rich Media display banner",IF('Report DCM'!$I6234&gt;'Report DCM'!$J6234,"Standard",VLOOKUP(CONCATENATE(bd_adtype,"_",bd_creativetype),tabela,2,FALSE)))</f>
        <v>#N/A</v>
      </c>
      <c r="F6234" s="7">
        <f t="shared" si="1121"/>
        <v>0</v>
      </c>
      <c r="G6234" s="7">
        <f t="shared" si="1122"/>
        <v>0</v>
      </c>
      <c r="H6234" s="7">
        <f t="shared" si="1123"/>
        <v>0</v>
      </c>
      <c r="I6234" s="7">
        <f t="shared" si="1124"/>
        <v>0</v>
      </c>
      <c r="J6234" s="7">
        <f t="shared" si="1125"/>
        <v>0</v>
      </c>
      <c r="K6234" s="8" t="e">
        <f t="shared" si="1126"/>
        <v>#N/A</v>
      </c>
      <c r="L6234" s="7" t="e">
        <f t="shared" si="1127"/>
        <v>#N/A</v>
      </c>
      <c r="M6234" s="8" t="e">
        <f t="shared" si="1104"/>
        <v>#N/A</v>
      </c>
      <c r="N6234" s="8" t="e">
        <f t="shared" si="1105"/>
        <v>#N/A</v>
      </c>
    </row>
    <row r="6235" spans="1:14" ht="15.75" customHeight="1" x14ac:dyDescent="0.35">
      <c r="A6235" s="7">
        <f t="shared" si="1117"/>
        <v>0</v>
      </c>
      <c r="B6235" s="7">
        <f t="shared" si="1118"/>
        <v>0</v>
      </c>
      <c r="C6235" s="7">
        <f t="shared" si="1119"/>
        <v>0</v>
      </c>
      <c r="D6235" s="7">
        <f t="shared" si="1120"/>
        <v>0</v>
      </c>
      <c r="E6235" s="7" t="e">
        <f>IF('Report DCM'!$H6235="In-Stream Video","Rich Media display banner",IF('Report DCM'!$I6235&gt;'Report DCM'!$J6235,"Standard",VLOOKUP(CONCATENATE(bd_adtype,"_",bd_creativetype),tabela,2,FALSE)))</f>
        <v>#N/A</v>
      </c>
      <c r="F6235" s="7">
        <f t="shared" si="1121"/>
        <v>0</v>
      </c>
      <c r="G6235" s="7">
        <f t="shared" si="1122"/>
        <v>0</v>
      </c>
      <c r="H6235" s="7">
        <f t="shared" si="1123"/>
        <v>0</v>
      </c>
      <c r="I6235" s="7">
        <f t="shared" si="1124"/>
        <v>0</v>
      </c>
      <c r="J6235" s="7">
        <f t="shared" si="1125"/>
        <v>0</v>
      </c>
      <c r="K6235" s="8" t="e">
        <f t="shared" si="1126"/>
        <v>#N/A</v>
      </c>
      <c r="L6235" s="7" t="e">
        <f t="shared" si="1127"/>
        <v>#N/A</v>
      </c>
      <c r="M6235" s="8" t="e">
        <f t="shared" si="1104"/>
        <v>#N/A</v>
      </c>
      <c r="N6235" s="8" t="e">
        <f t="shared" si="1105"/>
        <v>#N/A</v>
      </c>
    </row>
    <row r="6236" spans="1:14" ht="15.75" customHeight="1" x14ac:dyDescent="0.35">
      <c r="A6236" s="7">
        <f t="shared" si="1117"/>
        <v>0</v>
      </c>
      <c r="B6236" s="7">
        <f t="shared" si="1118"/>
        <v>0</v>
      </c>
      <c r="C6236" s="7">
        <f t="shared" si="1119"/>
        <v>0</v>
      </c>
      <c r="D6236" s="7">
        <f t="shared" si="1120"/>
        <v>0</v>
      </c>
      <c r="E6236" s="7" t="e">
        <f>IF('Report DCM'!$H6236="In-Stream Video","Rich Media display banner",IF('Report DCM'!$I6236&gt;'Report DCM'!$J6236,"Standard",VLOOKUP(CONCATENATE(bd_adtype,"_",bd_creativetype),tabela,2,FALSE)))</f>
        <v>#N/A</v>
      </c>
      <c r="F6236" s="7">
        <f t="shared" si="1121"/>
        <v>0</v>
      </c>
      <c r="G6236" s="7">
        <f t="shared" si="1122"/>
        <v>0</v>
      </c>
      <c r="H6236" s="7">
        <f t="shared" si="1123"/>
        <v>0</v>
      </c>
      <c r="I6236" s="7">
        <f t="shared" si="1124"/>
        <v>0</v>
      </c>
      <c r="J6236" s="7">
        <f t="shared" si="1125"/>
        <v>0</v>
      </c>
      <c r="K6236" s="8" t="e">
        <f t="shared" si="1126"/>
        <v>#N/A</v>
      </c>
      <c r="L6236" s="7" t="e">
        <f t="shared" si="1127"/>
        <v>#N/A</v>
      </c>
      <c r="M6236" s="8" t="e">
        <f t="shared" si="1104"/>
        <v>#N/A</v>
      </c>
      <c r="N6236" s="8" t="e">
        <f t="shared" si="1105"/>
        <v>#N/A</v>
      </c>
    </row>
    <row r="6237" spans="1:14" ht="15.75" customHeight="1" x14ac:dyDescent="0.35">
      <c r="A6237" s="7">
        <f t="shared" si="1117"/>
        <v>0</v>
      </c>
      <c r="B6237" s="7">
        <f t="shared" si="1118"/>
        <v>0</v>
      </c>
      <c r="C6237" s="7">
        <f t="shared" si="1119"/>
        <v>0</v>
      </c>
      <c r="D6237" s="7">
        <f t="shared" si="1120"/>
        <v>0</v>
      </c>
      <c r="E6237" s="7" t="e">
        <f>IF('Report DCM'!$H6237="In-Stream Video","Rich Media display banner",IF('Report DCM'!$I6237&gt;'Report DCM'!$J6237,"Standard",VLOOKUP(CONCATENATE(bd_adtype,"_",bd_creativetype),tabela,2,FALSE)))</f>
        <v>#N/A</v>
      </c>
      <c r="F6237" s="7">
        <f t="shared" si="1121"/>
        <v>0</v>
      </c>
      <c r="G6237" s="7">
        <f t="shared" si="1122"/>
        <v>0</v>
      </c>
      <c r="H6237" s="7">
        <f t="shared" si="1123"/>
        <v>0</v>
      </c>
      <c r="I6237" s="7">
        <f t="shared" si="1124"/>
        <v>0</v>
      </c>
      <c r="J6237" s="7">
        <f t="shared" si="1125"/>
        <v>0</v>
      </c>
      <c r="K6237" s="8" t="e">
        <f t="shared" si="1126"/>
        <v>#N/A</v>
      </c>
      <c r="L6237" s="7" t="e">
        <f t="shared" si="1127"/>
        <v>#N/A</v>
      </c>
      <c r="M6237" s="8" t="e">
        <f t="shared" si="1104"/>
        <v>#N/A</v>
      </c>
      <c r="N6237" s="8" t="e">
        <f t="shared" si="1105"/>
        <v>#N/A</v>
      </c>
    </row>
    <row r="6238" spans="1:14" ht="15.75" customHeight="1" x14ac:dyDescent="0.35">
      <c r="A6238" s="7">
        <f t="shared" si="1117"/>
        <v>0</v>
      </c>
      <c r="B6238" s="7">
        <f t="shared" si="1118"/>
        <v>0</v>
      </c>
      <c r="C6238" s="7">
        <f t="shared" si="1119"/>
        <v>0</v>
      </c>
      <c r="D6238" s="7">
        <f t="shared" si="1120"/>
        <v>0</v>
      </c>
      <c r="E6238" s="7" t="e">
        <f>IF('Report DCM'!$H6238="In-Stream Video","Rich Media display banner",IF('Report DCM'!$I6238&gt;'Report DCM'!$J6238,"Standard",VLOOKUP(CONCATENATE(bd_adtype,"_",bd_creativetype),tabela,2,FALSE)))</f>
        <v>#N/A</v>
      </c>
      <c r="F6238" s="7">
        <f t="shared" si="1121"/>
        <v>0</v>
      </c>
      <c r="G6238" s="7">
        <f t="shared" si="1122"/>
        <v>0</v>
      </c>
      <c r="H6238" s="7">
        <f t="shared" si="1123"/>
        <v>0</v>
      </c>
      <c r="I6238" s="7">
        <f t="shared" si="1124"/>
        <v>0</v>
      </c>
      <c r="J6238" s="7">
        <f t="shared" si="1125"/>
        <v>0</v>
      </c>
      <c r="K6238" s="8" t="e">
        <f t="shared" si="1126"/>
        <v>#N/A</v>
      </c>
      <c r="L6238" s="7" t="e">
        <f t="shared" si="1127"/>
        <v>#N/A</v>
      </c>
      <c r="M6238" s="8" t="e">
        <f t="shared" si="1104"/>
        <v>#N/A</v>
      </c>
      <c r="N6238" s="8" t="e">
        <f t="shared" si="1105"/>
        <v>#N/A</v>
      </c>
    </row>
    <row r="6239" spans="1:14" ht="15.75" customHeight="1" x14ac:dyDescent="0.35">
      <c r="A6239" s="7">
        <f t="shared" si="1117"/>
        <v>0</v>
      </c>
      <c r="B6239" s="7">
        <f t="shared" si="1118"/>
        <v>0</v>
      </c>
      <c r="C6239" s="7">
        <f t="shared" si="1119"/>
        <v>0</v>
      </c>
      <c r="D6239" s="7">
        <f t="shared" si="1120"/>
        <v>0</v>
      </c>
      <c r="E6239" s="7" t="e">
        <f>IF('Report DCM'!$H6239="In-Stream Video","Rich Media display banner",IF('Report DCM'!$I6239&gt;'Report DCM'!$J6239,"Standard",VLOOKUP(CONCATENATE(bd_adtype,"_",bd_creativetype),tabela,2,FALSE)))</f>
        <v>#N/A</v>
      </c>
      <c r="F6239" s="7">
        <f t="shared" si="1121"/>
        <v>0</v>
      </c>
      <c r="G6239" s="7">
        <f t="shared" si="1122"/>
        <v>0</v>
      </c>
      <c r="H6239" s="7">
        <f t="shared" si="1123"/>
        <v>0</v>
      </c>
      <c r="I6239" s="7">
        <f t="shared" si="1124"/>
        <v>0</v>
      </c>
      <c r="J6239" s="7">
        <f t="shared" si="1125"/>
        <v>0</v>
      </c>
      <c r="K6239" s="8" t="e">
        <f t="shared" si="1126"/>
        <v>#N/A</v>
      </c>
      <c r="L6239" s="7" t="e">
        <f t="shared" si="1127"/>
        <v>#N/A</v>
      </c>
      <c r="M6239" s="8" t="e">
        <f t="shared" si="1104"/>
        <v>#N/A</v>
      </c>
      <c r="N6239" s="8" t="e">
        <f t="shared" si="1105"/>
        <v>#N/A</v>
      </c>
    </row>
    <row r="6240" spans="1:14" ht="15.75" customHeight="1" x14ac:dyDescent="0.35">
      <c r="A6240" s="7">
        <f t="shared" si="1117"/>
        <v>0</v>
      </c>
      <c r="B6240" s="7">
        <f t="shared" si="1118"/>
        <v>0</v>
      </c>
      <c r="C6240" s="7">
        <f t="shared" si="1119"/>
        <v>0</v>
      </c>
      <c r="D6240" s="7">
        <f t="shared" si="1120"/>
        <v>0</v>
      </c>
      <c r="E6240" s="7" t="e">
        <f>IF('Report DCM'!$H6240="In-Stream Video","Rich Media display banner",IF('Report DCM'!$I6240&gt;'Report DCM'!$J6240,"Standard",VLOOKUP(CONCATENATE(bd_adtype,"_",bd_creativetype),tabela,2,FALSE)))</f>
        <v>#N/A</v>
      </c>
      <c r="F6240" s="7">
        <f t="shared" si="1121"/>
        <v>0</v>
      </c>
      <c r="G6240" s="7">
        <f t="shared" si="1122"/>
        <v>0</v>
      </c>
      <c r="H6240" s="7">
        <f t="shared" si="1123"/>
        <v>0</v>
      </c>
      <c r="I6240" s="7">
        <f t="shared" si="1124"/>
        <v>0</v>
      </c>
      <c r="J6240" s="7">
        <f t="shared" si="1125"/>
        <v>0</v>
      </c>
      <c r="K6240" s="8" t="e">
        <f t="shared" si="1126"/>
        <v>#N/A</v>
      </c>
      <c r="L6240" s="7" t="e">
        <f t="shared" si="1127"/>
        <v>#N/A</v>
      </c>
      <c r="M6240" s="8" t="e">
        <f t="shared" si="1104"/>
        <v>#N/A</v>
      </c>
      <c r="N6240" s="8" t="e">
        <f t="shared" si="1105"/>
        <v>#N/A</v>
      </c>
    </row>
    <row r="6241" spans="1:14" ht="15.75" customHeight="1" x14ac:dyDescent="0.35">
      <c r="A6241" s="7">
        <f t="shared" si="1117"/>
        <v>0</v>
      </c>
      <c r="B6241" s="7">
        <f t="shared" si="1118"/>
        <v>0</v>
      </c>
      <c r="C6241" s="7">
        <f t="shared" si="1119"/>
        <v>0</v>
      </c>
      <c r="D6241" s="7">
        <f t="shared" si="1120"/>
        <v>0</v>
      </c>
      <c r="E6241" s="7" t="e">
        <f>IF('Report DCM'!$H6241="In-Stream Video","Rich Media display banner",IF('Report DCM'!$I6241&gt;'Report DCM'!$J6241,"Standard",VLOOKUP(CONCATENATE(bd_adtype,"_",bd_creativetype),tabela,2,FALSE)))</f>
        <v>#N/A</v>
      </c>
      <c r="F6241" s="7">
        <f t="shared" si="1121"/>
        <v>0</v>
      </c>
      <c r="G6241" s="7">
        <f t="shared" si="1122"/>
        <v>0</v>
      </c>
      <c r="H6241" s="7">
        <f t="shared" si="1123"/>
        <v>0</v>
      </c>
      <c r="I6241" s="7">
        <f t="shared" si="1124"/>
        <v>0</v>
      </c>
      <c r="J6241" s="7">
        <f t="shared" si="1125"/>
        <v>0</v>
      </c>
      <c r="K6241" s="8" t="e">
        <f t="shared" si="1126"/>
        <v>#N/A</v>
      </c>
      <c r="L6241" s="7" t="e">
        <f t="shared" si="1127"/>
        <v>#N/A</v>
      </c>
      <c r="M6241" s="8" t="e">
        <f t="shared" si="1104"/>
        <v>#N/A</v>
      </c>
      <c r="N6241" s="8" t="e">
        <f t="shared" si="1105"/>
        <v>#N/A</v>
      </c>
    </row>
    <row r="6242" spans="1:14" ht="15.75" customHeight="1" x14ac:dyDescent="0.35">
      <c r="A6242" s="7">
        <f t="shared" si="1117"/>
        <v>0</v>
      </c>
      <c r="B6242" s="7">
        <f t="shared" si="1118"/>
        <v>0</v>
      </c>
      <c r="C6242" s="7">
        <f t="shared" si="1119"/>
        <v>0</v>
      </c>
      <c r="D6242" s="7">
        <f t="shared" si="1120"/>
        <v>0</v>
      </c>
      <c r="E6242" s="7" t="e">
        <f>IF('Report DCM'!$H6242="In-Stream Video","Rich Media display banner",IF('Report DCM'!$I6242&gt;'Report DCM'!$J6242,"Standard",VLOOKUP(CONCATENATE(bd_adtype,"_",bd_creativetype),tabela,2,FALSE)))</f>
        <v>#N/A</v>
      </c>
      <c r="F6242" s="7">
        <f t="shared" si="1121"/>
        <v>0</v>
      </c>
      <c r="G6242" s="7">
        <f t="shared" si="1122"/>
        <v>0</v>
      </c>
      <c r="H6242" s="7">
        <f t="shared" si="1123"/>
        <v>0</v>
      </c>
      <c r="I6242" s="7">
        <f t="shared" si="1124"/>
        <v>0</v>
      </c>
      <c r="J6242" s="7">
        <f t="shared" si="1125"/>
        <v>0</v>
      </c>
      <c r="K6242" s="8" t="e">
        <f t="shared" si="1126"/>
        <v>#N/A</v>
      </c>
      <c r="L6242" s="7" t="e">
        <f t="shared" si="1127"/>
        <v>#N/A</v>
      </c>
      <c r="M6242" s="8" t="e">
        <f t="shared" si="1104"/>
        <v>#N/A</v>
      </c>
      <c r="N6242" s="8" t="e">
        <f t="shared" si="1105"/>
        <v>#N/A</v>
      </c>
    </row>
    <row r="6243" spans="1:14" ht="15.75" customHeight="1" x14ac:dyDescent="0.35">
      <c r="A6243" s="7">
        <f t="shared" si="1117"/>
        <v>0</v>
      </c>
      <c r="B6243" s="7">
        <f t="shared" si="1118"/>
        <v>0</v>
      </c>
      <c r="C6243" s="7">
        <f t="shared" si="1119"/>
        <v>0</v>
      </c>
      <c r="D6243" s="7">
        <f t="shared" si="1120"/>
        <v>0</v>
      </c>
      <c r="E6243" s="7" t="e">
        <f>IF('Report DCM'!$H6243="In-Stream Video","Rich Media display banner",IF('Report DCM'!$I6243&gt;'Report DCM'!$J6243,"Standard",VLOOKUP(CONCATENATE(bd_adtype,"_",bd_creativetype),tabela,2,FALSE)))</f>
        <v>#N/A</v>
      </c>
      <c r="F6243" s="7">
        <f t="shared" si="1121"/>
        <v>0</v>
      </c>
      <c r="G6243" s="7">
        <f t="shared" si="1122"/>
        <v>0</v>
      </c>
      <c r="H6243" s="7">
        <f t="shared" si="1123"/>
        <v>0</v>
      </c>
      <c r="I6243" s="7">
        <f t="shared" si="1124"/>
        <v>0</v>
      </c>
      <c r="J6243" s="7">
        <f t="shared" si="1125"/>
        <v>0</v>
      </c>
      <c r="K6243" s="8" t="e">
        <f t="shared" si="1126"/>
        <v>#N/A</v>
      </c>
      <c r="L6243" s="7" t="e">
        <f t="shared" si="1127"/>
        <v>#N/A</v>
      </c>
      <c r="M6243" s="8" t="e">
        <f t="shared" si="1104"/>
        <v>#N/A</v>
      </c>
      <c r="N6243" s="8" t="e">
        <f t="shared" si="1105"/>
        <v>#N/A</v>
      </c>
    </row>
    <row r="6244" spans="1:14" ht="15.75" customHeight="1" x14ac:dyDescent="0.35">
      <c r="A6244" s="7">
        <f t="shared" si="1117"/>
        <v>0</v>
      </c>
      <c r="B6244" s="7">
        <f t="shared" si="1118"/>
        <v>0</v>
      </c>
      <c r="C6244" s="7">
        <f t="shared" si="1119"/>
        <v>0</v>
      </c>
      <c r="D6244" s="7">
        <f t="shared" si="1120"/>
        <v>0</v>
      </c>
      <c r="E6244" s="7" t="e">
        <f>IF('Report DCM'!$H6244="In-Stream Video","Rich Media display banner",IF('Report DCM'!$I6244&gt;'Report DCM'!$J6244,"Standard",VLOOKUP(CONCATENATE(bd_adtype,"_",bd_creativetype),tabela,2,FALSE)))</f>
        <v>#N/A</v>
      </c>
      <c r="F6244" s="7">
        <f t="shared" si="1121"/>
        <v>0</v>
      </c>
      <c r="G6244" s="7">
        <f t="shared" si="1122"/>
        <v>0</v>
      </c>
      <c r="H6244" s="7">
        <f t="shared" si="1123"/>
        <v>0</v>
      </c>
      <c r="I6244" s="7">
        <f t="shared" si="1124"/>
        <v>0</v>
      </c>
      <c r="J6244" s="7">
        <f t="shared" si="1125"/>
        <v>0</v>
      </c>
      <c r="K6244" s="8" t="e">
        <f t="shared" si="1126"/>
        <v>#N/A</v>
      </c>
      <c r="L6244" s="7" t="e">
        <f t="shared" si="1127"/>
        <v>#N/A</v>
      </c>
      <c r="M6244" s="8" t="e">
        <f t="shared" si="1104"/>
        <v>#N/A</v>
      </c>
      <c r="N6244" s="8" t="e">
        <f t="shared" si="1105"/>
        <v>#N/A</v>
      </c>
    </row>
    <row r="6245" spans="1:14" ht="15.75" customHeight="1" x14ac:dyDescent="0.35">
      <c r="A6245" s="7">
        <f t="shared" si="1117"/>
        <v>0</v>
      </c>
      <c r="B6245" s="7">
        <f t="shared" si="1118"/>
        <v>0</v>
      </c>
      <c r="C6245" s="7">
        <f t="shared" si="1119"/>
        <v>0</v>
      </c>
      <c r="D6245" s="7">
        <f t="shared" si="1120"/>
        <v>0</v>
      </c>
      <c r="E6245" s="7" t="e">
        <f>IF('Report DCM'!$H6245="In-Stream Video","Rich Media display banner",IF('Report DCM'!$I6245&gt;'Report DCM'!$J6245,"Standard",VLOOKUP(CONCATENATE(bd_adtype,"_",bd_creativetype),tabela,2,FALSE)))</f>
        <v>#N/A</v>
      </c>
      <c r="F6245" s="7">
        <f t="shared" si="1121"/>
        <v>0</v>
      </c>
      <c r="G6245" s="7">
        <f t="shared" si="1122"/>
        <v>0</v>
      </c>
      <c r="H6245" s="7">
        <f t="shared" si="1123"/>
        <v>0</v>
      </c>
      <c r="I6245" s="7">
        <f t="shared" si="1124"/>
        <v>0</v>
      </c>
      <c r="J6245" s="7">
        <f t="shared" si="1125"/>
        <v>0</v>
      </c>
      <c r="K6245" s="8" t="e">
        <f t="shared" si="1126"/>
        <v>#N/A</v>
      </c>
      <c r="L6245" s="7" t="e">
        <f t="shared" si="1127"/>
        <v>#N/A</v>
      </c>
      <c r="M6245" s="8" t="e">
        <f t="shared" si="1104"/>
        <v>#N/A</v>
      </c>
      <c r="N6245" s="8" t="e">
        <f t="shared" si="1105"/>
        <v>#N/A</v>
      </c>
    </row>
    <row r="6246" spans="1:14" ht="15.75" customHeight="1" x14ac:dyDescent="0.35">
      <c r="A6246" s="7">
        <f t="shared" si="1117"/>
        <v>0</v>
      </c>
      <c r="B6246" s="7">
        <f t="shared" si="1118"/>
        <v>0</v>
      </c>
      <c r="C6246" s="7">
        <f t="shared" si="1119"/>
        <v>0</v>
      </c>
      <c r="D6246" s="7">
        <f t="shared" si="1120"/>
        <v>0</v>
      </c>
      <c r="E6246" s="7" t="e">
        <f>IF('Report DCM'!$H6246="In-Stream Video","Rich Media display banner",IF('Report DCM'!$I6246&gt;'Report DCM'!$J6246,"Standard",VLOOKUP(CONCATENATE(bd_adtype,"_",bd_creativetype),tabela,2,FALSE)))</f>
        <v>#N/A</v>
      </c>
      <c r="F6246" s="7">
        <f t="shared" si="1121"/>
        <v>0</v>
      </c>
      <c r="G6246" s="7">
        <f t="shared" si="1122"/>
        <v>0</v>
      </c>
      <c r="H6246" s="7">
        <f t="shared" si="1123"/>
        <v>0</v>
      </c>
      <c r="I6246" s="7">
        <f t="shared" si="1124"/>
        <v>0</v>
      </c>
      <c r="J6246" s="7">
        <f t="shared" si="1125"/>
        <v>0</v>
      </c>
      <c r="K6246" s="8" t="e">
        <f t="shared" si="1126"/>
        <v>#N/A</v>
      </c>
      <c r="L6246" s="7" t="e">
        <f t="shared" si="1127"/>
        <v>#N/A</v>
      </c>
      <c r="M6246" s="8" t="e">
        <f t="shared" si="1104"/>
        <v>#N/A</v>
      </c>
      <c r="N6246" s="8" t="e">
        <f t="shared" si="1105"/>
        <v>#N/A</v>
      </c>
    </row>
    <row r="6247" spans="1:14" ht="15.75" customHeight="1" x14ac:dyDescent="0.35">
      <c r="A6247" s="7">
        <f t="shared" si="1117"/>
        <v>0</v>
      </c>
      <c r="B6247" s="7">
        <f t="shared" si="1118"/>
        <v>0</v>
      </c>
      <c r="C6247" s="7">
        <f t="shared" si="1119"/>
        <v>0</v>
      </c>
      <c r="D6247" s="7">
        <f t="shared" si="1120"/>
        <v>0</v>
      </c>
      <c r="E6247" s="7" t="e">
        <f>IF('Report DCM'!$H6247="In-Stream Video","Rich Media display banner",IF('Report DCM'!$I6247&gt;'Report DCM'!$J6247,"Standard",VLOOKUP(CONCATENATE(bd_adtype,"_",bd_creativetype),tabela,2,FALSE)))</f>
        <v>#N/A</v>
      </c>
      <c r="F6247" s="7">
        <f t="shared" si="1121"/>
        <v>0</v>
      </c>
      <c r="G6247" s="7">
        <f t="shared" si="1122"/>
        <v>0</v>
      </c>
      <c r="H6247" s="7">
        <f t="shared" si="1123"/>
        <v>0</v>
      </c>
      <c r="I6247" s="7">
        <f t="shared" si="1124"/>
        <v>0</v>
      </c>
      <c r="J6247" s="7">
        <f t="shared" si="1125"/>
        <v>0</v>
      </c>
      <c r="K6247" s="8" t="e">
        <f t="shared" si="1126"/>
        <v>#N/A</v>
      </c>
      <c r="L6247" s="7" t="e">
        <f t="shared" si="1127"/>
        <v>#N/A</v>
      </c>
      <c r="M6247" s="8" t="e">
        <f t="shared" si="1104"/>
        <v>#N/A</v>
      </c>
      <c r="N6247" s="8" t="e">
        <f t="shared" si="1105"/>
        <v>#N/A</v>
      </c>
    </row>
    <row r="6248" spans="1:14" ht="15.75" customHeight="1" x14ac:dyDescent="0.35">
      <c r="A6248" s="7">
        <f t="shared" si="1117"/>
        <v>0</v>
      </c>
      <c r="B6248" s="7">
        <f t="shared" si="1118"/>
        <v>0</v>
      </c>
      <c r="C6248" s="7">
        <f t="shared" si="1119"/>
        <v>0</v>
      </c>
      <c r="D6248" s="7">
        <f t="shared" si="1120"/>
        <v>0</v>
      </c>
      <c r="E6248" s="7" t="e">
        <f>IF('Report DCM'!$H6248="In-Stream Video","Rich Media display banner",IF('Report DCM'!$I6248&gt;'Report DCM'!$J6248,"Standard",VLOOKUP(CONCATENATE(bd_adtype,"_",bd_creativetype),tabela,2,FALSE)))</f>
        <v>#N/A</v>
      </c>
      <c r="F6248" s="7">
        <f t="shared" si="1121"/>
        <v>0</v>
      </c>
      <c r="G6248" s="7">
        <f t="shared" si="1122"/>
        <v>0</v>
      </c>
      <c r="H6248" s="7">
        <f t="shared" si="1123"/>
        <v>0</v>
      </c>
      <c r="I6248" s="7">
        <f t="shared" si="1124"/>
        <v>0</v>
      </c>
      <c r="J6248" s="7">
        <f t="shared" si="1125"/>
        <v>0</v>
      </c>
      <c r="K6248" s="8" t="e">
        <f t="shared" si="1126"/>
        <v>#N/A</v>
      </c>
      <c r="L6248" s="7" t="e">
        <f t="shared" si="1127"/>
        <v>#N/A</v>
      </c>
      <c r="M6248" s="8" t="e">
        <f t="shared" si="1104"/>
        <v>#N/A</v>
      </c>
      <c r="N6248" s="8" t="e">
        <f t="shared" si="1105"/>
        <v>#N/A</v>
      </c>
    </row>
    <row r="6249" spans="1:14" ht="15.75" customHeight="1" x14ac:dyDescent="0.35">
      <c r="A6249" s="7">
        <f t="shared" si="1117"/>
        <v>0</v>
      </c>
      <c r="B6249" s="7">
        <f t="shared" si="1118"/>
        <v>0</v>
      </c>
      <c r="C6249" s="7">
        <f t="shared" si="1119"/>
        <v>0</v>
      </c>
      <c r="D6249" s="7">
        <f t="shared" si="1120"/>
        <v>0</v>
      </c>
      <c r="E6249" s="7" t="e">
        <f>IF('Report DCM'!$H6249="In-Stream Video","Rich Media display banner",IF('Report DCM'!$I6249&gt;'Report DCM'!$J6249,"Standard",VLOOKUP(CONCATENATE(bd_adtype,"_",bd_creativetype),tabela,2,FALSE)))</f>
        <v>#N/A</v>
      </c>
      <c r="F6249" s="7">
        <f t="shared" si="1121"/>
        <v>0</v>
      </c>
      <c r="G6249" s="7">
        <f t="shared" si="1122"/>
        <v>0</v>
      </c>
      <c r="H6249" s="7">
        <f t="shared" si="1123"/>
        <v>0</v>
      </c>
      <c r="I6249" s="7">
        <f t="shared" si="1124"/>
        <v>0</v>
      </c>
      <c r="J6249" s="7">
        <f t="shared" si="1125"/>
        <v>0</v>
      </c>
      <c r="K6249" s="8" t="e">
        <f t="shared" si="1126"/>
        <v>#N/A</v>
      </c>
      <c r="L6249" s="7" t="e">
        <f t="shared" si="1127"/>
        <v>#N/A</v>
      </c>
      <c r="M6249" s="8" t="e">
        <f t="shared" si="1104"/>
        <v>#N/A</v>
      </c>
      <c r="N6249" s="8" t="e">
        <f t="shared" si="1105"/>
        <v>#N/A</v>
      </c>
    </row>
    <row r="6250" spans="1:14" ht="15.75" customHeight="1" x14ac:dyDescent="0.35">
      <c r="A6250" s="7">
        <f t="shared" si="1117"/>
        <v>0</v>
      </c>
      <c r="B6250" s="7">
        <f t="shared" si="1118"/>
        <v>0</v>
      </c>
      <c r="C6250" s="7">
        <f t="shared" si="1119"/>
        <v>0</v>
      </c>
      <c r="D6250" s="7">
        <f t="shared" si="1120"/>
        <v>0</v>
      </c>
      <c r="E6250" s="7" t="e">
        <f>IF('Report DCM'!$H6250="In-Stream Video","Rich Media display banner",IF('Report DCM'!$I6250&gt;'Report DCM'!$J6250,"Standard",VLOOKUP(CONCATENATE(bd_adtype,"_",bd_creativetype),tabela,2,FALSE)))</f>
        <v>#N/A</v>
      </c>
      <c r="F6250" s="7">
        <f t="shared" si="1121"/>
        <v>0</v>
      </c>
      <c r="G6250" s="7">
        <f t="shared" si="1122"/>
        <v>0</v>
      </c>
      <c r="H6250" s="7">
        <f t="shared" si="1123"/>
        <v>0</v>
      </c>
      <c r="I6250" s="7">
        <f t="shared" si="1124"/>
        <v>0</v>
      </c>
      <c r="J6250" s="7">
        <f t="shared" si="1125"/>
        <v>0</v>
      </c>
      <c r="K6250" s="8" t="e">
        <f t="shared" si="1126"/>
        <v>#N/A</v>
      </c>
      <c r="L6250" s="7" t="e">
        <f t="shared" si="1127"/>
        <v>#N/A</v>
      </c>
      <c r="M6250" s="8" t="e">
        <f t="shared" si="1104"/>
        <v>#N/A</v>
      </c>
      <c r="N6250" s="8" t="e">
        <f t="shared" si="1105"/>
        <v>#N/A</v>
      </c>
    </row>
    <row r="6251" spans="1:14" ht="15.75" customHeight="1" x14ac:dyDescent="0.35">
      <c r="A6251" s="7">
        <f t="shared" si="1117"/>
        <v>0</v>
      </c>
      <c r="B6251" s="7">
        <f t="shared" si="1118"/>
        <v>0</v>
      </c>
      <c r="C6251" s="7">
        <f t="shared" si="1119"/>
        <v>0</v>
      </c>
      <c r="D6251" s="7">
        <f t="shared" si="1120"/>
        <v>0</v>
      </c>
      <c r="E6251" s="7" t="e">
        <f>IF('Report DCM'!$H6251="In-Stream Video","Rich Media display banner",IF('Report DCM'!$I6251&gt;'Report DCM'!$J6251,"Standard",VLOOKUP(CONCATENATE(bd_adtype,"_",bd_creativetype),tabela,2,FALSE)))</f>
        <v>#N/A</v>
      </c>
      <c r="F6251" s="7">
        <f t="shared" si="1121"/>
        <v>0</v>
      </c>
      <c r="G6251" s="7">
        <f t="shared" si="1122"/>
        <v>0</v>
      </c>
      <c r="H6251" s="7">
        <f t="shared" si="1123"/>
        <v>0</v>
      </c>
      <c r="I6251" s="7">
        <f t="shared" si="1124"/>
        <v>0</v>
      </c>
      <c r="J6251" s="7">
        <f t="shared" si="1125"/>
        <v>0</v>
      </c>
      <c r="K6251" s="8" t="e">
        <f t="shared" si="1126"/>
        <v>#N/A</v>
      </c>
      <c r="L6251" s="7" t="e">
        <f t="shared" si="1127"/>
        <v>#N/A</v>
      </c>
      <c r="M6251" s="8" t="e">
        <f t="shared" si="1104"/>
        <v>#N/A</v>
      </c>
      <c r="N6251" s="8" t="e">
        <f t="shared" si="1105"/>
        <v>#N/A</v>
      </c>
    </row>
    <row r="6252" spans="1:14" ht="15.75" customHeight="1" x14ac:dyDescent="0.35">
      <c r="A6252" s="7">
        <f t="shared" si="1117"/>
        <v>0</v>
      </c>
      <c r="B6252" s="7">
        <f t="shared" si="1118"/>
        <v>0</v>
      </c>
      <c r="C6252" s="7">
        <f t="shared" si="1119"/>
        <v>0</v>
      </c>
      <c r="D6252" s="7">
        <f t="shared" si="1120"/>
        <v>0</v>
      </c>
      <c r="E6252" s="7" t="e">
        <f>IF('Report DCM'!$H6252="In-Stream Video","Rich Media display banner",IF('Report DCM'!$I6252&gt;'Report DCM'!$J6252,"Standard",VLOOKUP(CONCATENATE(bd_adtype,"_",bd_creativetype),tabela,2,FALSE)))</f>
        <v>#N/A</v>
      </c>
      <c r="F6252" s="7">
        <f t="shared" si="1121"/>
        <v>0</v>
      </c>
      <c r="G6252" s="7">
        <f t="shared" si="1122"/>
        <v>0</v>
      </c>
      <c r="H6252" s="7">
        <f t="shared" si="1123"/>
        <v>0</v>
      </c>
      <c r="I6252" s="7">
        <f t="shared" si="1124"/>
        <v>0</v>
      </c>
      <c r="J6252" s="7">
        <f t="shared" si="1125"/>
        <v>0</v>
      </c>
      <c r="K6252" s="8" t="e">
        <f t="shared" si="1126"/>
        <v>#N/A</v>
      </c>
      <c r="L6252" s="7" t="e">
        <f t="shared" si="1127"/>
        <v>#N/A</v>
      </c>
      <c r="M6252" s="8" t="e">
        <f t="shared" si="1104"/>
        <v>#N/A</v>
      </c>
      <c r="N6252" s="8" t="e">
        <f t="shared" si="1105"/>
        <v>#N/A</v>
      </c>
    </row>
    <row r="6253" spans="1:14" ht="15.75" customHeight="1" x14ac:dyDescent="0.35">
      <c r="A6253" s="7">
        <f t="shared" si="1117"/>
        <v>0</v>
      </c>
      <c r="B6253" s="7">
        <f t="shared" si="1118"/>
        <v>0</v>
      </c>
      <c r="C6253" s="7">
        <f t="shared" si="1119"/>
        <v>0</v>
      </c>
      <c r="D6253" s="7">
        <f t="shared" si="1120"/>
        <v>0</v>
      </c>
      <c r="E6253" s="7" t="e">
        <f>IF('Report DCM'!$H6253="In-Stream Video","Rich Media display banner",IF('Report DCM'!$I6253&gt;'Report DCM'!$J6253,"Standard",VLOOKUP(CONCATENATE(bd_adtype,"_",bd_creativetype),tabela,2,FALSE)))</f>
        <v>#N/A</v>
      </c>
      <c r="F6253" s="7">
        <f t="shared" si="1121"/>
        <v>0</v>
      </c>
      <c r="G6253" s="7">
        <f t="shared" si="1122"/>
        <v>0</v>
      </c>
      <c r="H6253" s="7">
        <f t="shared" si="1123"/>
        <v>0</v>
      </c>
      <c r="I6253" s="7">
        <f t="shared" si="1124"/>
        <v>0</v>
      </c>
      <c r="J6253" s="7">
        <f t="shared" si="1125"/>
        <v>0</v>
      </c>
      <c r="K6253" s="8" t="e">
        <f t="shared" si="1126"/>
        <v>#N/A</v>
      </c>
      <c r="L6253" s="7" t="e">
        <f t="shared" si="1127"/>
        <v>#N/A</v>
      </c>
      <c r="M6253" s="8" t="e">
        <f t="shared" si="1104"/>
        <v>#N/A</v>
      </c>
      <c r="N6253" s="8" t="e">
        <f t="shared" si="1105"/>
        <v>#N/A</v>
      </c>
    </row>
    <row r="6254" spans="1:14" ht="15.75" customHeight="1" x14ac:dyDescent="0.35">
      <c r="A6254" s="7">
        <f t="shared" si="1117"/>
        <v>0</v>
      </c>
      <c r="B6254" s="7">
        <f t="shared" si="1118"/>
        <v>0</v>
      </c>
      <c r="C6254" s="7">
        <f t="shared" si="1119"/>
        <v>0</v>
      </c>
      <c r="D6254" s="7">
        <f t="shared" si="1120"/>
        <v>0</v>
      </c>
      <c r="E6254" s="7" t="e">
        <f>IF('Report DCM'!$H6254="In-Stream Video","Rich Media display banner",IF('Report DCM'!$I6254&gt;'Report DCM'!$J6254,"Standard",VLOOKUP(CONCATENATE(bd_adtype,"_",bd_creativetype),tabela,2,FALSE)))</f>
        <v>#N/A</v>
      </c>
      <c r="F6254" s="7">
        <f t="shared" si="1121"/>
        <v>0</v>
      </c>
      <c r="G6254" s="7">
        <f t="shared" si="1122"/>
        <v>0</v>
      </c>
      <c r="H6254" s="7">
        <f t="shared" si="1123"/>
        <v>0</v>
      </c>
      <c r="I6254" s="7">
        <f t="shared" si="1124"/>
        <v>0</v>
      </c>
      <c r="J6254" s="7">
        <f t="shared" si="1125"/>
        <v>0</v>
      </c>
      <c r="K6254" s="8" t="e">
        <f t="shared" si="1126"/>
        <v>#N/A</v>
      </c>
      <c r="L6254" s="7" t="e">
        <f t="shared" si="1127"/>
        <v>#N/A</v>
      </c>
      <c r="M6254" s="8" t="e">
        <f t="shared" si="1104"/>
        <v>#N/A</v>
      </c>
      <c r="N6254" s="8" t="e">
        <f t="shared" si="1105"/>
        <v>#N/A</v>
      </c>
    </row>
    <row r="6255" spans="1:14" ht="15.75" customHeight="1" x14ac:dyDescent="0.35">
      <c r="A6255" s="7">
        <f t="shared" si="1117"/>
        <v>0</v>
      </c>
      <c r="B6255" s="7">
        <f t="shared" si="1118"/>
        <v>0</v>
      </c>
      <c r="C6255" s="7">
        <f t="shared" si="1119"/>
        <v>0</v>
      </c>
      <c r="D6255" s="7">
        <f t="shared" si="1120"/>
        <v>0</v>
      </c>
      <c r="E6255" s="7" t="e">
        <f>IF('Report DCM'!$H6255="In-Stream Video","Rich Media display banner",IF('Report DCM'!$I6255&gt;'Report DCM'!$J6255,"Standard",VLOOKUP(CONCATENATE(bd_adtype,"_",bd_creativetype),tabela,2,FALSE)))</f>
        <v>#N/A</v>
      </c>
      <c r="F6255" s="7">
        <f t="shared" si="1121"/>
        <v>0</v>
      </c>
      <c r="G6255" s="7">
        <f t="shared" si="1122"/>
        <v>0</v>
      </c>
      <c r="H6255" s="7">
        <f t="shared" si="1123"/>
        <v>0</v>
      </c>
      <c r="I6255" s="7">
        <f t="shared" si="1124"/>
        <v>0</v>
      </c>
      <c r="J6255" s="7">
        <f t="shared" si="1125"/>
        <v>0</v>
      </c>
      <c r="K6255" s="8" t="e">
        <f t="shared" si="1126"/>
        <v>#N/A</v>
      </c>
      <c r="L6255" s="7" t="e">
        <f t="shared" si="1127"/>
        <v>#N/A</v>
      </c>
      <c r="M6255" s="8" t="e">
        <f t="shared" si="1104"/>
        <v>#N/A</v>
      </c>
      <c r="N6255" s="8" t="e">
        <f t="shared" si="1105"/>
        <v>#N/A</v>
      </c>
    </row>
    <row r="6256" spans="1:14" ht="15.75" customHeight="1" x14ac:dyDescent="0.35">
      <c r="A6256" s="7">
        <f t="shared" si="1117"/>
        <v>0</v>
      </c>
      <c r="B6256" s="7">
        <f t="shared" si="1118"/>
        <v>0</v>
      </c>
      <c r="C6256" s="7">
        <f t="shared" si="1119"/>
        <v>0</v>
      </c>
      <c r="D6256" s="7">
        <f t="shared" si="1120"/>
        <v>0</v>
      </c>
      <c r="E6256" s="7" t="e">
        <f>IF('Report DCM'!$H6256="In-Stream Video","Rich Media display banner",IF('Report DCM'!$I6256&gt;'Report DCM'!$J6256,"Standard",VLOOKUP(CONCATENATE(bd_adtype,"_",bd_creativetype),tabela,2,FALSE)))</f>
        <v>#N/A</v>
      </c>
      <c r="F6256" s="7">
        <f t="shared" si="1121"/>
        <v>0</v>
      </c>
      <c r="G6256" s="7">
        <f t="shared" si="1122"/>
        <v>0</v>
      </c>
      <c r="H6256" s="7">
        <f t="shared" si="1123"/>
        <v>0</v>
      </c>
      <c r="I6256" s="7">
        <f t="shared" si="1124"/>
        <v>0</v>
      </c>
      <c r="J6256" s="7">
        <f t="shared" si="1125"/>
        <v>0</v>
      </c>
      <c r="K6256" s="8" t="e">
        <f t="shared" si="1126"/>
        <v>#N/A</v>
      </c>
      <c r="L6256" s="7" t="e">
        <f t="shared" si="1127"/>
        <v>#N/A</v>
      </c>
      <c r="M6256" s="8" t="e">
        <f t="shared" si="1104"/>
        <v>#N/A</v>
      </c>
      <c r="N6256" s="8" t="e">
        <f t="shared" si="1105"/>
        <v>#N/A</v>
      </c>
    </row>
    <row r="6257" spans="1:14" ht="15.75" customHeight="1" x14ac:dyDescent="0.35">
      <c r="A6257" s="7">
        <f t="shared" si="1117"/>
        <v>0</v>
      </c>
      <c r="B6257" s="7">
        <f t="shared" si="1118"/>
        <v>0</v>
      </c>
      <c r="C6257" s="7">
        <f t="shared" si="1119"/>
        <v>0</v>
      </c>
      <c r="D6257" s="7">
        <f t="shared" si="1120"/>
        <v>0</v>
      </c>
      <c r="E6257" s="7" t="e">
        <f>IF('Report DCM'!$H6257="In-Stream Video","Rich Media display banner",IF('Report DCM'!$I6257&gt;'Report DCM'!$J6257,"Standard",VLOOKUP(CONCATENATE(bd_adtype,"_",bd_creativetype),tabela,2,FALSE)))</f>
        <v>#N/A</v>
      </c>
      <c r="F6257" s="7">
        <f t="shared" si="1121"/>
        <v>0</v>
      </c>
      <c r="G6257" s="7">
        <f t="shared" si="1122"/>
        <v>0</v>
      </c>
      <c r="H6257" s="7">
        <f t="shared" si="1123"/>
        <v>0</v>
      </c>
      <c r="I6257" s="7">
        <f t="shared" si="1124"/>
        <v>0</v>
      </c>
      <c r="J6257" s="7">
        <f t="shared" si="1125"/>
        <v>0</v>
      </c>
      <c r="K6257" s="8" t="e">
        <f t="shared" si="1126"/>
        <v>#N/A</v>
      </c>
      <c r="L6257" s="7" t="e">
        <f t="shared" si="1127"/>
        <v>#N/A</v>
      </c>
      <c r="M6257" s="8" t="e">
        <f t="shared" si="1104"/>
        <v>#N/A</v>
      </c>
      <c r="N6257" s="8" t="e">
        <f t="shared" si="1105"/>
        <v>#N/A</v>
      </c>
    </row>
    <row r="6258" spans="1:14" ht="15.75" customHeight="1" x14ac:dyDescent="0.35">
      <c r="A6258" s="7">
        <f t="shared" si="1117"/>
        <v>0</v>
      </c>
      <c r="B6258" s="7">
        <f t="shared" si="1118"/>
        <v>0</v>
      </c>
      <c r="C6258" s="7">
        <f t="shared" si="1119"/>
        <v>0</v>
      </c>
      <c r="D6258" s="7">
        <f t="shared" si="1120"/>
        <v>0</v>
      </c>
      <c r="E6258" s="7" t="e">
        <f>IF('Report DCM'!$H6258="In-Stream Video","Rich Media display banner",IF('Report DCM'!$I6258&gt;'Report DCM'!$J6258,"Standard",VLOOKUP(CONCATENATE(bd_adtype,"_",bd_creativetype),tabela,2,FALSE)))</f>
        <v>#N/A</v>
      </c>
      <c r="F6258" s="7">
        <f t="shared" si="1121"/>
        <v>0</v>
      </c>
      <c r="G6258" s="7">
        <f t="shared" si="1122"/>
        <v>0</v>
      </c>
      <c r="H6258" s="7">
        <f t="shared" si="1123"/>
        <v>0</v>
      </c>
      <c r="I6258" s="7">
        <f t="shared" si="1124"/>
        <v>0</v>
      </c>
      <c r="J6258" s="7">
        <f t="shared" si="1125"/>
        <v>0</v>
      </c>
      <c r="K6258" s="8" t="e">
        <f t="shared" si="1126"/>
        <v>#N/A</v>
      </c>
      <c r="L6258" s="7" t="e">
        <f t="shared" si="1127"/>
        <v>#N/A</v>
      </c>
      <c r="M6258" s="8" t="e">
        <f t="shared" si="1104"/>
        <v>#N/A</v>
      </c>
      <c r="N6258" s="8" t="e">
        <f t="shared" si="1105"/>
        <v>#N/A</v>
      </c>
    </row>
    <row r="6259" spans="1:14" ht="15.75" customHeight="1" x14ac:dyDescent="0.35">
      <c r="A6259" s="7">
        <f t="shared" si="1117"/>
        <v>0</v>
      </c>
      <c r="B6259" s="7">
        <f t="shared" si="1118"/>
        <v>0</v>
      </c>
      <c r="C6259" s="7">
        <f t="shared" si="1119"/>
        <v>0</v>
      </c>
      <c r="D6259" s="7">
        <f t="shared" si="1120"/>
        <v>0</v>
      </c>
      <c r="E6259" s="7" t="e">
        <f>IF('Report DCM'!$H6259="In-Stream Video","Rich Media display banner",IF('Report DCM'!$I6259&gt;'Report DCM'!$J6259,"Standard",VLOOKUP(CONCATENATE(bd_adtype,"_",bd_creativetype),tabela,2,FALSE)))</f>
        <v>#N/A</v>
      </c>
      <c r="F6259" s="7">
        <f t="shared" si="1121"/>
        <v>0</v>
      </c>
      <c r="G6259" s="7">
        <f t="shared" si="1122"/>
        <v>0</v>
      </c>
      <c r="H6259" s="7">
        <f t="shared" si="1123"/>
        <v>0</v>
      </c>
      <c r="I6259" s="7">
        <f t="shared" si="1124"/>
        <v>0</v>
      </c>
      <c r="J6259" s="7">
        <f t="shared" si="1125"/>
        <v>0</v>
      </c>
      <c r="K6259" s="8" t="e">
        <f t="shared" si="1126"/>
        <v>#N/A</v>
      </c>
      <c r="L6259" s="7" t="e">
        <f t="shared" si="1127"/>
        <v>#N/A</v>
      </c>
      <c r="M6259" s="8" t="e">
        <f t="shared" si="1104"/>
        <v>#N/A</v>
      </c>
      <c r="N6259" s="8" t="e">
        <f t="shared" si="1105"/>
        <v>#N/A</v>
      </c>
    </row>
    <row r="6260" spans="1:14" ht="15.75" customHeight="1" x14ac:dyDescent="0.35">
      <c r="A6260" s="7">
        <f t="shared" si="1117"/>
        <v>0</v>
      </c>
      <c r="B6260" s="7">
        <f t="shared" si="1118"/>
        <v>0</v>
      </c>
      <c r="C6260" s="7">
        <f t="shared" si="1119"/>
        <v>0</v>
      </c>
      <c r="D6260" s="7">
        <f t="shared" si="1120"/>
        <v>0</v>
      </c>
      <c r="E6260" s="7" t="e">
        <f>IF('Report DCM'!$H6260="In-Stream Video","Rich Media display banner",IF('Report DCM'!$I6260&gt;'Report DCM'!$J6260,"Standard",VLOOKUP(CONCATENATE(bd_adtype,"_",bd_creativetype),tabela,2,FALSE)))</f>
        <v>#N/A</v>
      </c>
      <c r="F6260" s="7">
        <f t="shared" si="1121"/>
        <v>0</v>
      </c>
      <c r="G6260" s="7">
        <f t="shared" si="1122"/>
        <v>0</v>
      </c>
      <c r="H6260" s="7">
        <f t="shared" si="1123"/>
        <v>0</v>
      </c>
      <c r="I6260" s="7">
        <f t="shared" si="1124"/>
        <v>0</v>
      </c>
      <c r="J6260" s="7">
        <f t="shared" si="1125"/>
        <v>0</v>
      </c>
      <c r="K6260" s="8" t="e">
        <f t="shared" si="1126"/>
        <v>#N/A</v>
      </c>
      <c r="L6260" s="7" t="e">
        <f t="shared" si="1127"/>
        <v>#N/A</v>
      </c>
      <c r="M6260" s="8" t="e">
        <f t="shared" si="1104"/>
        <v>#N/A</v>
      </c>
      <c r="N6260" s="8" t="e">
        <f t="shared" si="1105"/>
        <v>#N/A</v>
      </c>
    </row>
    <row r="6261" spans="1:14" ht="15.75" customHeight="1" x14ac:dyDescent="0.35">
      <c r="A6261" s="7">
        <f t="shared" si="1117"/>
        <v>0</v>
      </c>
      <c r="B6261" s="7">
        <f t="shared" si="1118"/>
        <v>0</v>
      </c>
      <c r="C6261" s="7">
        <f t="shared" si="1119"/>
        <v>0</v>
      </c>
      <c r="D6261" s="7">
        <f t="shared" si="1120"/>
        <v>0</v>
      </c>
      <c r="E6261" s="7" t="e">
        <f>IF('Report DCM'!$H6261="In-Stream Video","Rich Media display banner",IF('Report DCM'!$I6261&gt;'Report DCM'!$J6261,"Standard",VLOOKUP(CONCATENATE(bd_adtype,"_",bd_creativetype),tabela,2,FALSE)))</f>
        <v>#N/A</v>
      </c>
      <c r="F6261" s="7">
        <f t="shared" si="1121"/>
        <v>0</v>
      </c>
      <c r="G6261" s="7">
        <f t="shared" si="1122"/>
        <v>0</v>
      </c>
      <c r="H6261" s="7">
        <f t="shared" si="1123"/>
        <v>0</v>
      </c>
      <c r="I6261" s="7">
        <f t="shared" si="1124"/>
        <v>0</v>
      </c>
      <c r="J6261" s="7">
        <f t="shared" si="1125"/>
        <v>0</v>
      </c>
      <c r="K6261" s="8" t="e">
        <f t="shared" si="1126"/>
        <v>#N/A</v>
      </c>
      <c r="L6261" s="7" t="e">
        <f t="shared" si="1127"/>
        <v>#N/A</v>
      </c>
      <c r="M6261" s="8" t="e">
        <f t="shared" si="1104"/>
        <v>#N/A</v>
      </c>
      <c r="N6261" s="8" t="e">
        <f t="shared" si="1105"/>
        <v>#N/A</v>
      </c>
    </row>
    <row r="6262" spans="1:14" ht="15.75" customHeight="1" x14ac:dyDescent="0.35">
      <c r="A6262" s="7">
        <f t="shared" si="1117"/>
        <v>0</v>
      </c>
      <c r="B6262" s="7">
        <f t="shared" si="1118"/>
        <v>0</v>
      </c>
      <c r="C6262" s="7">
        <f t="shared" si="1119"/>
        <v>0</v>
      </c>
      <c r="D6262" s="7">
        <f t="shared" si="1120"/>
        <v>0</v>
      </c>
      <c r="E6262" s="7" t="e">
        <f>IF('Report DCM'!$H6262="In-Stream Video","Rich Media display banner",IF('Report DCM'!$I6262&gt;'Report DCM'!$J6262,"Standard",VLOOKUP(CONCATENATE(bd_adtype,"_",bd_creativetype),tabela,2,FALSE)))</f>
        <v>#N/A</v>
      </c>
      <c r="F6262" s="7">
        <f t="shared" si="1121"/>
        <v>0</v>
      </c>
      <c r="G6262" s="7">
        <f t="shared" si="1122"/>
        <v>0</v>
      </c>
      <c r="H6262" s="7">
        <f t="shared" si="1123"/>
        <v>0</v>
      </c>
      <c r="I6262" s="7">
        <f t="shared" si="1124"/>
        <v>0</v>
      </c>
      <c r="J6262" s="7">
        <f t="shared" si="1125"/>
        <v>0</v>
      </c>
      <c r="K6262" s="8" t="e">
        <f t="shared" si="1126"/>
        <v>#N/A</v>
      </c>
      <c r="L6262" s="7" t="e">
        <f t="shared" si="1127"/>
        <v>#N/A</v>
      </c>
      <c r="M6262" s="8" t="e">
        <f t="shared" si="1104"/>
        <v>#N/A</v>
      </c>
      <c r="N6262" s="8" t="e">
        <f t="shared" si="1105"/>
        <v>#N/A</v>
      </c>
    </row>
    <row r="6263" spans="1:14" ht="15.75" customHeight="1" x14ac:dyDescent="0.35">
      <c r="A6263" s="7">
        <f t="shared" si="1117"/>
        <v>0</v>
      </c>
      <c r="B6263" s="7">
        <f t="shared" si="1118"/>
        <v>0</v>
      </c>
      <c r="C6263" s="7">
        <f t="shared" si="1119"/>
        <v>0</v>
      </c>
      <c r="D6263" s="7">
        <f t="shared" si="1120"/>
        <v>0</v>
      </c>
      <c r="E6263" s="7" t="e">
        <f>IF('Report DCM'!$H6263="In-Stream Video","Rich Media display banner",IF('Report DCM'!$I6263&gt;'Report DCM'!$J6263,"Standard",VLOOKUP(CONCATENATE(bd_adtype,"_",bd_creativetype),tabela,2,FALSE)))</f>
        <v>#N/A</v>
      </c>
      <c r="F6263" s="7">
        <f t="shared" si="1121"/>
        <v>0</v>
      </c>
      <c r="G6263" s="7">
        <f t="shared" si="1122"/>
        <v>0</v>
      </c>
      <c r="H6263" s="7">
        <f t="shared" si="1123"/>
        <v>0</v>
      </c>
      <c r="I6263" s="7">
        <f t="shared" si="1124"/>
        <v>0</v>
      </c>
      <c r="J6263" s="7">
        <f t="shared" si="1125"/>
        <v>0</v>
      </c>
      <c r="K6263" s="8" t="e">
        <f t="shared" si="1126"/>
        <v>#N/A</v>
      </c>
      <c r="L6263" s="7" t="e">
        <f t="shared" si="1127"/>
        <v>#N/A</v>
      </c>
      <c r="M6263" s="8" t="e">
        <f t="shared" si="1104"/>
        <v>#N/A</v>
      </c>
      <c r="N6263" s="8" t="e">
        <f t="shared" si="1105"/>
        <v>#N/A</v>
      </c>
    </row>
    <row r="6264" spans="1:14" ht="15.75" customHeight="1" x14ac:dyDescent="0.35">
      <c r="A6264" s="7">
        <f t="shared" si="1117"/>
        <v>0</v>
      </c>
      <c r="B6264" s="7">
        <f t="shared" si="1118"/>
        <v>0</v>
      </c>
      <c r="C6264" s="7">
        <f t="shared" si="1119"/>
        <v>0</v>
      </c>
      <c r="D6264" s="7">
        <f t="shared" si="1120"/>
        <v>0</v>
      </c>
      <c r="E6264" s="7" t="e">
        <f>IF('Report DCM'!$H6264="In-Stream Video","Rich Media display banner",IF('Report DCM'!$I6264&gt;'Report DCM'!$J6264,"Standard",VLOOKUP(CONCATENATE(bd_adtype,"_",bd_creativetype),tabela,2,FALSE)))</f>
        <v>#N/A</v>
      </c>
      <c r="F6264" s="7">
        <f t="shared" si="1121"/>
        <v>0</v>
      </c>
      <c r="G6264" s="7">
        <f t="shared" si="1122"/>
        <v>0</v>
      </c>
      <c r="H6264" s="7">
        <f t="shared" si="1123"/>
        <v>0</v>
      </c>
      <c r="I6264" s="7">
        <f t="shared" si="1124"/>
        <v>0</v>
      </c>
      <c r="J6264" s="7">
        <f t="shared" si="1125"/>
        <v>0</v>
      </c>
      <c r="K6264" s="8" t="e">
        <f t="shared" si="1126"/>
        <v>#N/A</v>
      </c>
      <c r="L6264" s="7" t="e">
        <f t="shared" si="1127"/>
        <v>#N/A</v>
      </c>
      <c r="M6264" s="8" t="e">
        <f t="shared" si="1104"/>
        <v>#N/A</v>
      </c>
      <c r="N6264" s="8" t="e">
        <f t="shared" si="1105"/>
        <v>#N/A</v>
      </c>
    </row>
    <row r="6265" spans="1:14" ht="15.75" customHeight="1" x14ac:dyDescent="0.35">
      <c r="A6265" s="7">
        <f t="shared" si="1117"/>
        <v>0</v>
      </c>
      <c r="B6265" s="7">
        <f t="shared" si="1118"/>
        <v>0</v>
      </c>
      <c r="C6265" s="7">
        <f t="shared" si="1119"/>
        <v>0</v>
      </c>
      <c r="D6265" s="7">
        <f t="shared" si="1120"/>
        <v>0</v>
      </c>
      <c r="E6265" s="7" t="e">
        <f>IF('Report DCM'!$H6265="In-Stream Video","Rich Media display banner",IF('Report DCM'!$I6265&gt;'Report DCM'!$J6265,"Standard",VLOOKUP(CONCATENATE(bd_adtype,"_",bd_creativetype),tabela,2,FALSE)))</f>
        <v>#N/A</v>
      </c>
      <c r="F6265" s="7">
        <f t="shared" si="1121"/>
        <v>0</v>
      </c>
      <c r="G6265" s="7">
        <f t="shared" si="1122"/>
        <v>0</v>
      </c>
      <c r="H6265" s="7">
        <f t="shared" si="1123"/>
        <v>0</v>
      </c>
      <c r="I6265" s="7">
        <f t="shared" si="1124"/>
        <v>0</v>
      </c>
      <c r="J6265" s="7">
        <f t="shared" si="1125"/>
        <v>0</v>
      </c>
      <c r="K6265" s="8" t="e">
        <f t="shared" si="1126"/>
        <v>#N/A</v>
      </c>
      <c r="L6265" s="7" t="e">
        <f t="shared" si="1127"/>
        <v>#N/A</v>
      </c>
      <c r="M6265" s="8" t="e">
        <f t="shared" si="1104"/>
        <v>#N/A</v>
      </c>
      <c r="N6265" s="8" t="e">
        <f t="shared" si="1105"/>
        <v>#N/A</v>
      </c>
    </row>
    <row r="6266" spans="1:14" ht="15.75" customHeight="1" x14ac:dyDescent="0.35">
      <c r="A6266" s="7">
        <f t="shared" si="1117"/>
        <v>0</v>
      </c>
      <c r="B6266" s="7">
        <f t="shared" si="1118"/>
        <v>0</v>
      </c>
      <c r="C6266" s="7">
        <f t="shared" si="1119"/>
        <v>0</v>
      </c>
      <c r="D6266" s="7">
        <f t="shared" si="1120"/>
        <v>0</v>
      </c>
      <c r="E6266" s="7" t="e">
        <f>IF('Report DCM'!$H6266="In-Stream Video","Rich Media display banner",IF('Report DCM'!$I6266&gt;'Report DCM'!$J6266,"Standard",VLOOKUP(CONCATENATE(bd_adtype,"_",bd_creativetype),tabela,2,FALSE)))</f>
        <v>#N/A</v>
      </c>
      <c r="F6266" s="7">
        <f t="shared" si="1121"/>
        <v>0</v>
      </c>
      <c r="G6266" s="7">
        <f t="shared" si="1122"/>
        <v>0</v>
      </c>
      <c r="H6266" s="7">
        <f t="shared" si="1123"/>
        <v>0</v>
      </c>
      <c r="I6266" s="7">
        <f t="shared" si="1124"/>
        <v>0</v>
      </c>
      <c r="J6266" s="7">
        <f t="shared" si="1125"/>
        <v>0</v>
      </c>
      <c r="K6266" s="8" t="e">
        <f t="shared" si="1126"/>
        <v>#N/A</v>
      </c>
      <c r="L6266" s="7" t="e">
        <f t="shared" si="1127"/>
        <v>#N/A</v>
      </c>
      <c r="M6266" s="8" t="e">
        <f t="shared" si="1104"/>
        <v>#N/A</v>
      </c>
      <c r="N6266" s="8" t="e">
        <f t="shared" si="1105"/>
        <v>#N/A</v>
      </c>
    </row>
    <row r="6267" spans="1:14" ht="15.75" customHeight="1" x14ac:dyDescent="0.35">
      <c r="A6267" s="7">
        <f t="shared" si="1117"/>
        <v>0</v>
      </c>
      <c r="B6267" s="7">
        <f t="shared" si="1118"/>
        <v>0</v>
      </c>
      <c r="C6267" s="7">
        <f t="shared" si="1119"/>
        <v>0</v>
      </c>
      <c r="D6267" s="7">
        <f t="shared" si="1120"/>
        <v>0</v>
      </c>
      <c r="E6267" s="7" t="e">
        <f>IF('Report DCM'!$H6267="In-Stream Video","Rich Media display banner",IF('Report DCM'!$I6267&gt;'Report DCM'!$J6267,"Standard",VLOOKUP(CONCATENATE(bd_adtype,"_",bd_creativetype),tabela,2,FALSE)))</f>
        <v>#N/A</v>
      </c>
      <c r="F6267" s="7">
        <f t="shared" si="1121"/>
        <v>0</v>
      </c>
      <c r="G6267" s="7">
        <f t="shared" si="1122"/>
        <v>0</v>
      </c>
      <c r="H6267" s="7">
        <f t="shared" si="1123"/>
        <v>0</v>
      </c>
      <c r="I6267" s="7">
        <f t="shared" si="1124"/>
        <v>0</v>
      </c>
      <c r="J6267" s="7">
        <f t="shared" si="1125"/>
        <v>0</v>
      </c>
      <c r="K6267" s="8" t="e">
        <f t="shared" si="1126"/>
        <v>#N/A</v>
      </c>
      <c r="L6267" s="7" t="e">
        <f t="shared" si="1127"/>
        <v>#N/A</v>
      </c>
      <c r="M6267" s="8" t="e">
        <f t="shared" si="1104"/>
        <v>#N/A</v>
      </c>
      <c r="N6267" s="8" t="e">
        <f t="shared" si="1105"/>
        <v>#N/A</v>
      </c>
    </row>
    <row r="6268" spans="1:14" ht="15.75" customHeight="1" x14ac:dyDescent="0.35">
      <c r="A6268" s="7">
        <f t="shared" si="1117"/>
        <v>0</v>
      </c>
      <c r="B6268" s="7">
        <f t="shared" si="1118"/>
        <v>0</v>
      </c>
      <c r="C6268" s="7">
        <f t="shared" si="1119"/>
        <v>0</v>
      </c>
      <c r="D6268" s="7">
        <f t="shared" si="1120"/>
        <v>0</v>
      </c>
      <c r="E6268" s="7" t="e">
        <f>IF('Report DCM'!$H6268="In-Stream Video","Rich Media display banner",IF('Report DCM'!$I6268&gt;'Report DCM'!$J6268,"Standard",VLOOKUP(CONCATENATE(bd_adtype,"_",bd_creativetype),tabela,2,FALSE)))</f>
        <v>#N/A</v>
      </c>
      <c r="F6268" s="7">
        <f t="shared" si="1121"/>
        <v>0</v>
      </c>
      <c r="G6268" s="7">
        <f t="shared" si="1122"/>
        <v>0</v>
      </c>
      <c r="H6268" s="7">
        <f t="shared" si="1123"/>
        <v>0</v>
      </c>
      <c r="I6268" s="7">
        <f t="shared" si="1124"/>
        <v>0</v>
      </c>
      <c r="J6268" s="7">
        <f t="shared" si="1125"/>
        <v>0</v>
      </c>
      <c r="K6268" s="8" t="e">
        <f t="shared" si="1126"/>
        <v>#N/A</v>
      </c>
      <c r="L6268" s="7" t="e">
        <f t="shared" si="1127"/>
        <v>#N/A</v>
      </c>
      <c r="M6268" s="8" t="e">
        <f t="shared" si="1104"/>
        <v>#N/A</v>
      </c>
      <c r="N6268" s="8" t="e">
        <f t="shared" si="1105"/>
        <v>#N/A</v>
      </c>
    </row>
    <row r="6269" spans="1:14" ht="15.75" customHeight="1" x14ac:dyDescent="0.35">
      <c r="A6269" s="7">
        <f t="shared" si="1117"/>
        <v>0</v>
      </c>
      <c r="B6269" s="7">
        <f t="shared" si="1118"/>
        <v>0</v>
      </c>
      <c r="C6269" s="7">
        <f t="shared" si="1119"/>
        <v>0</v>
      </c>
      <c r="D6269" s="7">
        <f t="shared" si="1120"/>
        <v>0</v>
      </c>
      <c r="E6269" s="7" t="e">
        <f>IF('Report DCM'!$H6269="In-Stream Video","Rich Media display banner",IF('Report DCM'!$I6269&gt;'Report DCM'!$J6269,"Standard",VLOOKUP(CONCATENATE(bd_adtype,"_",bd_creativetype),tabela,2,FALSE)))</f>
        <v>#N/A</v>
      </c>
      <c r="F6269" s="7">
        <f t="shared" si="1121"/>
        <v>0</v>
      </c>
      <c r="G6269" s="7">
        <f t="shared" si="1122"/>
        <v>0</v>
      </c>
      <c r="H6269" s="7">
        <f t="shared" si="1123"/>
        <v>0</v>
      </c>
      <c r="I6269" s="7">
        <f t="shared" si="1124"/>
        <v>0</v>
      </c>
      <c r="J6269" s="7">
        <f t="shared" si="1125"/>
        <v>0</v>
      </c>
      <c r="K6269" s="8" t="e">
        <f t="shared" si="1126"/>
        <v>#N/A</v>
      </c>
      <c r="L6269" s="7" t="e">
        <f t="shared" si="1127"/>
        <v>#N/A</v>
      </c>
      <c r="M6269" s="8" t="e">
        <f t="shared" si="1104"/>
        <v>#N/A</v>
      </c>
      <c r="N6269" s="8" t="e">
        <f t="shared" si="1105"/>
        <v>#N/A</v>
      </c>
    </row>
    <row r="6270" spans="1:14" ht="15.75" customHeight="1" x14ac:dyDescent="0.35">
      <c r="A6270" s="7">
        <f t="shared" si="1117"/>
        <v>0</v>
      </c>
      <c r="B6270" s="7">
        <f t="shared" si="1118"/>
        <v>0</v>
      </c>
      <c r="C6270" s="7">
        <f t="shared" si="1119"/>
        <v>0</v>
      </c>
      <c r="D6270" s="7">
        <f t="shared" si="1120"/>
        <v>0</v>
      </c>
      <c r="E6270" s="7" t="e">
        <f>IF('Report DCM'!$H6270="In-Stream Video","Rich Media display banner",IF('Report DCM'!$I6270&gt;'Report DCM'!$J6270,"Standard",VLOOKUP(CONCATENATE(bd_adtype,"_",bd_creativetype),tabela,2,FALSE)))</f>
        <v>#N/A</v>
      </c>
      <c r="F6270" s="7">
        <f t="shared" si="1121"/>
        <v>0</v>
      </c>
      <c r="G6270" s="7">
        <f t="shared" si="1122"/>
        <v>0</v>
      </c>
      <c r="H6270" s="7">
        <f t="shared" si="1123"/>
        <v>0</v>
      </c>
      <c r="I6270" s="7">
        <f t="shared" si="1124"/>
        <v>0</v>
      </c>
      <c r="J6270" s="7">
        <f t="shared" si="1125"/>
        <v>0</v>
      </c>
      <c r="K6270" s="8" t="e">
        <f t="shared" si="1126"/>
        <v>#N/A</v>
      </c>
      <c r="L6270" s="7" t="e">
        <f t="shared" si="1127"/>
        <v>#N/A</v>
      </c>
      <c r="M6270" s="8" t="e">
        <f t="shared" si="1104"/>
        <v>#N/A</v>
      </c>
      <c r="N6270" s="8" t="e">
        <f t="shared" si="1105"/>
        <v>#N/A</v>
      </c>
    </row>
    <row r="6271" spans="1:14" ht="15.75" customHeight="1" x14ac:dyDescent="0.35">
      <c r="A6271" s="7">
        <f t="shared" si="1117"/>
        <v>0</v>
      </c>
      <c r="B6271" s="7">
        <f t="shared" si="1118"/>
        <v>0</v>
      </c>
      <c r="C6271" s="7">
        <f t="shared" si="1119"/>
        <v>0</v>
      </c>
      <c r="D6271" s="7">
        <f t="shared" si="1120"/>
        <v>0</v>
      </c>
      <c r="E6271" s="7" t="e">
        <f>IF('Report DCM'!$H6271="In-Stream Video","Rich Media display banner",IF('Report DCM'!$I6271&gt;'Report DCM'!$J6271,"Standard",VLOOKUP(CONCATENATE(bd_adtype,"_",bd_creativetype),tabela,2,FALSE)))</f>
        <v>#N/A</v>
      </c>
      <c r="F6271" s="7">
        <f t="shared" si="1121"/>
        <v>0</v>
      </c>
      <c r="G6271" s="7">
        <f t="shared" si="1122"/>
        <v>0</v>
      </c>
      <c r="H6271" s="7">
        <f t="shared" si="1123"/>
        <v>0</v>
      </c>
      <c r="I6271" s="7">
        <f t="shared" si="1124"/>
        <v>0</v>
      </c>
      <c r="J6271" s="7">
        <f t="shared" si="1125"/>
        <v>0</v>
      </c>
      <c r="K6271" s="8" t="e">
        <f t="shared" si="1126"/>
        <v>#N/A</v>
      </c>
      <c r="L6271" s="7" t="e">
        <f t="shared" si="1127"/>
        <v>#N/A</v>
      </c>
      <c r="M6271" s="8" t="e">
        <f t="shared" si="1104"/>
        <v>#N/A</v>
      </c>
      <c r="N6271" s="8" t="e">
        <f t="shared" si="1105"/>
        <v>#N/A</v>
      </c>
    </row>
    <row r="6272" spans="1:14" ht="15.75" customHeight="1" x14ac:dyDescent="0.35">
      <c r="A6272" s="7">
        <f t="shared" si="1117"/>
        <v>0</v>
      </c>
      <c r="B6272" s="7">
        <f t="shared" si="1118"/>
        <v>0</v>
      </c>
      <c r="C6272" s="7">
        <f t="shared" si="1119"/>
        <v>0</v>
      </c>
      <c r="D6272" s="7">
        <f t="shared" si="1120"/>
        <v>0</v>
      </c>
      <c r="E6272" s="7" t="e">
        <f>IF('Report DCM'!$H6272="In-Stream Video","Rich Media display banner",IF('Report DCM'!$I6272&gt;'Report DCM'!$J6272,"Standard",VLOOKUP(CONCATENATE(bd_adtype,"_",bd_creativetype),tabela,2,FALSE)))</f>
        <v>#N/A</v>
      </c>
      <c r="F6272" s="7">
        <f t="shared" si="1121"/>
        <v>0</v>
      </c>
      <c r="G6272" s="7">
        <f t="shared" si="1122"/>
        <v>0</v>
      </c>
      <c r="H6272" s="7">
        <f t="shared" si="1123"/>
        <v>0</v>
      </c>
      <c r="I6272" s="7">
        <f t="shared" si="1124"/>
        <v>0</v>
      </c>
      <c r="J6272" s="7">
        <f t="shared" si="1125"/>
        <v>0</v>
      </c>
      <c r="K6272" s="8" t="e">
        <f t="shared" si="1126"/>
        <v>#N/A</v>
      </c>
      <c r="L6272" s="7" t="e">
        <f t="shared" si="1127"/>
        <v>#N/A</v>
      </c>
      <c r="M6272" s="8" t="e">
        <f t="shared" si="1104"/>
        <v>#N/A</v>
      </c>
      <c r="N6272" s="8" t="e">
        <f t="shared" si="1105"/>
        <v>#N/A</v>
      </c>
    </row>
    <row r="6273" spans="1:14" ht="15.75" customHeight="1" x14ac:dyDescent="0.35">
      <c r="A6273" s="7">
        <f t="shared" si="1117"/>
        <v>0</v>
      </c>
      <c r="B6273" s="7">
        <f t="shared" si="1118"/>
        <v>0</v>
      </c>
      <c r="C6273" s="7">
        <f t="shared" si="1119"/>
        <v>0</v>
      </c>
      <c r="D6273" s="7">
        <f t="shared" si="1120"/>
        <v>0</v>
      </c>
      <c r="E6273" s="7" t="e">
        <f>IF('Report DCM'!$H6273="In-Stream Video","Rich Media display banner",IF('Report DCM'!$I6273&gt;'Report DCM'!$J6273,"Standard",VLOOKUP(CONCATENATE(bd_adtype,"_",bd_creativetype),tabela,2,FALSE)))</f>
        <v>#N/A</v>
      </c>
      <c r="F6273" s="7">
        <f t="shared" si="1121"/>
        <v>0</v>
      </c>
      <c r="G6273" s="7">
        <f t="shared" si="1122"/>
        <v>0</v>
      </c>
      <c r="H6273" s="7">
        <f t="shared" si="1123"/>
        <v>0</v>
      </c>
      <c r="I6273" s="7">
        <f t="shared" si="1124"/>
        <v>0</v>
      </c>
      <c r="J6273" s="7">
        <f t="shared" si="1125"/>
        <v>0</v>
      </c>
      <c r="K6273" s="8" t="e">
        <f t="shared" si="1126"/>
        <v>#N/A</v>
      </c>
      <c r="L6273" s="7" t="e">
        <f t="shared" si="1127"/>
        <v>#N/A</v>
      </c>
      <c r="M6273" s="8" t="e">
        <f t="shared" si="1104"/>
        <v>#N/A</v>
      </c>
      <c r="N6273" s="8" t="e">
        <f t="shared" si="1105"/>
        <v>#N/A</v>
      </c>
    </row>
    <row r="6274" spans="1:14" ht="15.75" customHeight="1" x14ac:dyDescent="0.35">
      <c r="A6274" s="7">
        <f t="shared" ref="A6274:A6337" si="1128">bd_campaign</f>
        <v>0</v>
      </c>
      <c r="B6274" s="7">
        <f t="shared" ref="B6274:B6337" si="1129">bd_site</f>
        <v>0</v>
      </c>
      <c r="C6274" s="7">
        <f t="shared" ref="C6274:C6337" si="1130">bd_placement</f>
        <v>0</v>
      </c>
      <c r="D6274" s="7">
        <f t="shared" ref="D6274:D6337" si="1131">bd_placementID</f>
        <v>0</v>
      </c>
      <c r="E6274" s="7" t="e">
        <f>IF('Report DCM'!$H6274="In-Stream Video","Rich Media display banner",IF('Report DCM'!$I6274&gt;'Report DCM'!$J6274,"Standard",VLOOKUP(CONCATENATE(bd_adtype,"_",bd_creativetype),tabela,2,FALSE)))</f>
        <v>#N/A</v>
      </c>
      <c r="F6274" s="7">
        <f t="shared" ref="F6274:F6337" si="1132">bd_ad</f>
        <v>0</v>
      </c>
      <c r="G6274" s="7">
        <f t="shared" ref="G6274:G6337" si="1133">bd_adid</f>
        <v>0</v>
      </c>
      <c r="H6274" s="7">
        <f t="shared" ref="H6274:H6337" si="1134">bd_creativetype</f>
        <v>0</v>
      </c>
      <c r="I6274" s="7">
        <f t="shared" ref="I6274:I6337" si="1135">bd_impression</f>
        <v>0</v>
      </c>
      <c r="J6274" s="7">
        <f t="shared" ref="J6274:J6337" si="1136">bd_clicks</f>
        <v>0</v>
      </c>
      <c r="K6274" s="8" t="e">
        <f t="shared" ref="K6274:K6337" si="1137">VLOOKUP(E6274,tabela,2,FALSE)</f>
        <v>#N/A</v>
      </c>
      <c r="L6274" s="7" t="e">
        <f t="shared" ref="L6274:L6337" si="1138">VLOOKUP(E6274,tabela,3,FALSE)</f>
        <v>#N/A</v>
      </c>
      <c r="M6274" s="8" t="e">
        <f t="shared" si="1104"/>
        <v>#N/A</v>
      </c>
      <c r="N6274" s="8" t="e">
        <f t="shared" si="1105"/>
        <v>#N/A</v>
      </c>
    </row>
    <row r="6275" spans="1:14" ht="15.75" customHeight="1" x14ac:dyDescent="0.35">
      <c r="A6275" s="7">
        <f t="shared" si="1128"/>
        <v>0</v>
      </c>
      <c r="B6275" s="7">
        <f t="shared" si="1129"/>
        <v>0</v>
      </c>
      <c r="C6275" s="7">
        <f t="shared" si="1130"/>
        <v>0</v>
      </c>
      <c r="D6275" s="7">
        <f t="shared" si="1131"/>
        <v>0</v>
      </c>
      <c r="E6275" s="7" t="e">
        <f>IF('Report DCM'!$H6275="In-Stream Video","Rich Media display banner",IF('Report DCM'!$I6275&gt;'Report DCM'!$J6275,"Standard",VLOOKUP(CONCATENATE(bd_adtype,"_",bd_creativetype),tabela,2,FALSE)))</f>
        <v>#N/A</v>
      </c>
      <c r="F6275" s="7">
        <f t="shared" si="1132"/>
        <v>0</v>
      </c>
      <c r="G6275" s="7">
        <f t="shared" si="1133"/>
        <v>0</v>
      </c>
      <c r="H6275" s="7">
        <f t="shared" si="1134"/>
        <v>0</v>
      </c>
      <c r="I6275" s="7">
        <f t="shared" si="1135"/>
        <v>0</v>
      </c>
      <c r="J6275" s="7">
        <f t="shared" si="1136"/>
        <v>0</v>
      </c>
      <c r="K6275" s="8" t="e">
        <f t="shared" si="1137"/>
        <v>#N/A</v>
      </c>
      <c r="L6275" s="7" t="e">
        <f t="shared" si="1138"/>
        <v>#N/A</v>
      </c>
      <c r="M6275" s="8" t="e">
        <f t="shared" si="1104"/>
        <v>#N/A</v>
      </c>
      <c r="N6275" s="8" t="e">
        <f t="shared" si="1105"/>
        <v>#N/A</v>
      </c>
    </row>
    <row r="6276" spans="1:14" ht="15.75" customHeight="1" x14ac:dyDescent="0.35">
      <c r="A6276" s="7">
        <f t="shared" si="1128"/>
        <v>0</v>
      </c>
      <c r="B6276" s="7">
        <f t="shared" si="1129"/>
        <v>0</v>
      </c>
      <c r="C6276" s="7">
        <f t="shared" si="1130"/>
        <v>0</v>
      </c>
      <c r="D6276" s="7">
        <f t="shared" si="1131"/>
        <v>0</v>
      </c>
      <c r="E6276" s="7" t="e">
        <f>IF('Report DCM'!$H6276="In-Stream Video","Rich Media display banner",IF('Report DCM'!$I6276&gt;'Report DCM'!$J6276,"Standard",VLOOKUP(CONCATENATE(bd_adtype,"_",bd_creativetype),tabela,2,FALSE)))</f>
        <v>#N/A</v>
      </c>
      <c r="F6276" s="7">
        <f t="shared" si="1132"/>
        <v>0</v>
      </c>
      <c r="G6276" s="7">
        <f t="shared" si="1133"/>
        <v>0</v>
      </c>
      <c r="H6276" s="7">
        <f t="shared" si="1134"/>
        <v>0</v>
      </c>
      <c r="I6276" s="7">
        <f t="shared" si="1135"/>
        <v>0</v>
      </c>
      <c r="J6276" s="7">
        <f t="shared" si="1136"/>
        <v>0</v>
      </c>
      <c r="K6276" s="8" t="e">
        <f t="shared" si="1137"/>
        <v>#N/A</v>
      </c>
      <c r="L6276" s="7" t="e">
        <f t="shared" si="1138"/>
        <v>#N/A</v>
      </c>
      <c r="M6276" s="8" t="e">
        <f t="shared" si="1104"/>
        <v>#N/A</v>
      </c>
      <c r="N6276" s="8" t="e">
        <f t="shared" si="1105"/>
        <v>#N/A</v>
      </c>
    </row>
    <row r="6277" spans="1:14" ht="15.75" customHeight="1" x14ac:dyDescent="0.35">
      <c r="A6277" s="7">
        <f t="shared" si="1128"/>
        <v>0</v>
      </c>
      <c r="B6277" s="7">
        <f t="shared" si="1129"/>
        <v>0</v>
      </c>
      <c r="C6277" s="7">
        <f t="shared" si="1130"/>
        <v>0</v>
      </c>
      <c r="D6277" s="7">
        <f t="shared" si="1131"/>
        <v>0</v>
      </c>
      <c r="E6277" s="7" t="e">
        <f>IF('Report DCM'!$H6277="In-Stream Video","Rich Media display banner",IF('Report DCM'!$I6277&gt;'Report DCM'!$J6277,"Standard",VLOOKUP(CONCATENATE(bd_adtype,"_",bd_creativetype),tabela,2,FALSE)))</f>
        <v>#N/A</v>
      </c>
      <c r="F6277" s="7">
        <f t="shared" si="1132"/>
        <v>0</v>
      </c>
      <c r="G6277" s="7">
        <f t="shared" si="1133"/>
        <v>0</v>
      </c>
      <c r="H6277" s="7">
        <f t="shared" si="1134"/>
        <v>0</v>
      </c>
      <c r="I6277" s="7">
        <f t="shared" si="1135"/>
        <v>0</v>
      </c>
      <c r="J6277" s="7">
        <f t="shared" si="1136"/>
        <v>0</v>
      </c>
      <c r="K6277" s="8" t="e">
        <f t="shared" si="1137"/>
        <v>#N/A</v>
      </c>
      <c r="L6277" s="7" t="e">
        <f t="shared" si="1138"/>
        <v>#N/A</v>
      </c>
      <c r="M6277" s="8" t="e">
        <f t="shared" si="1104"/>
        <v>#N/A</v>
      </c>
      <c r="N6277" s="8" t="e">
        <f t="shared" si="1105"/>
        <v>#N/A</v>
      </c>
    </row>
    <row r="6278" spans="1:14" ht="15.75" customHeight="1" x14ac:dyDescent="0.35">
      <c r="A6278" s="7">
        <f t="shared" si="1128"/>
        <v>0</v>
      </c>
      <c r="B6278" s="7">
        <f t="shared" si="1129"/>
        <v>0</v>
      </c>
      <c r="C6278" s="7">
        <f t="shared" si="1130"/>
        <v>0</v>
      </c>
      <c r="D6278" s="7">
        <f t="shared" si="1131"/>
        <v>0</v>
      </c>
      <c r="E6278" s="7" t="e">
        <f>IF('Report DCM'!$H6278="In-Stream Video","Rich Media display banner",IF('Report DCM'!$I6278&gt;'Report DCM'!$J6278,"Standard",VLOOKUP(CONCATENATE(bd_adtype,"_",bd_creativetype),tabela,2,FALSE)))</f>
        <v>#N/A</v>
      </c>
      <c r="F6278" s="7">
        <f t="shared" si="1132"/>
        <v>0</v>
      </c>
      <c r="G6278" s="7">
        <f t="shared" si="1133"/>
        <v>0</v>
      </c>
      <c r="H6278" s="7">
        <f t="shared" si="1134"/>
        <v>0</v>
      </c>
      <c r="I6278" s="7">
        <f t="shared" si="1135"/>
        <v>0</v>
      </c>
      <c r="J6278" s="7">
        <f t="shared" si="1136"/>
        <v>0</v>
      </c>
      <c r="K6278" s="8" t="e">
        <f t="shared" si="1137"/>
        <v>#N/A</v>
      </c>
      <c r="L6278" s="7" t="e">
        <f t="shared" si="1138"/>
        <v>#N/A</v>
      </c>
      <c r="M6278" s="8" t="e">
        <f t="shared" si="1104"/>
        <v>#N/A</v>
      </c>
      <c r="N6278" s="8" t="e">
        <f t="shared" si="1105"/>
        <v>#N/A</v>
      </c>
    </row>
    <row r="6279" spans="1:14" ht="15.75" customHeight="1" x14ac:dyDescent="0.35">
      <c r="A6279" s="7">
        <f t="shared" si="1128"/>
        <v>0</v>
      </c>
      <c r="B6279" s="7">
        <f t="shared" si="1129"/>
        <v>0</v>
      </c>
      <c r="C6279" s="7">
        <f t="shared" si="1130"/>
        <v>0</v>
      </c>
      <c r="D6279" s="7">
        <f t="shared" si="1131"/>
        <v>0</v>
      </c>
      <c r="E6279" s="7" t="e">
        <f>IF('Report DCM'!$H6279="In-Stream Video","Rich Media display banner",IF('Report DCM'!$I6279&gt;'Report DCM'!$J6279,"Standard",VLOOKUP(CONCATENATE(bd_adtype,"_",bd_creativetype),tabela,2,FALSE)))</f>
        <v>#N/A</v>
      </c>
      <c r="F6279" s="7">
        <f t="shared" si="1132"/>
        <v>0</v>
      </c>
      <c r="G6279" s="7">
        <f t="shared" si="1133"/>
        <v>0</v>
      </c>
      <c r="H6279" s="7">
        <f t="shared" si="1134"/>
        <v>0</v>
      </c>
      <c r="I6279" s="7">
        <f t="shared" si="1135"/>
        <v>0</v>
      </c>
      <c r="J6279" s="7">
        <f t="shared" si="1136"/>
        <v>0</v>
      </c>
      <c r="K6279" s="8" t="e">
        <f t="shared" si="1137"/>
        <v>#N/A</v>
      </c>
      <c r="L6279" s="7" t="e">
        <f t="shared" si="1138"/>
        <v>#N/A</v>
      </c>
      <c r="M6279" s="8" t="e">
        <f t="shared" si="1104"/>
        <v>#N/A</v>
      </c>
      <c r="N6279" s="8" t="e">
        <f t="shared" si="1105"/>
        <v>#N/A</v>
      </c>
    </row>
    <row r="6280" spans="1:14" ht="15.75" customHeight="1" x14ac:dyDescent="0.35">
      <c r="A6280" s="7">
        <f t="shared" si="1128"/>
        <v>0</v>
      </c>
      <c r="B6280" s="7">
        <f t="shared" si="1129"/>
        <v>0</v>
      </c>
      <c r="C6280" s="7">
        <f t="shared" si="1130"/>
        <v>0</v>
      </c>
      <c r="D6280" s="7">
        <f t="shared" si="1131"/>
        <v>0</v>
      </c>
      <c r="E6280" s="7" t="e">
        <f>IF('Report DCM'!$H6280="In-Stream Video","Rich Media display banner",IF('Report DCM'!$I6280&gt;'Report DCM'!$J6280,"Standard",VLOOKUP(CONCATENATE(bd_adtype,"_",bd_creativetype),tabela,2,FALSE)))</f>
        <v>#N/A</v>
      </c>
      <c r="F6280" s="7">
        <f t="shared" si="1132"/>
        <v>0</v>
      </c>
      <c r="G6280" s="7">
        <f t="shared" si="1133"/>
        <v>0</v>
      </c>
      <c r="H6280" s="7">
        <f t="shared" si="1134"/>
        <v>0</v>
      </c>
      <c r="I6280" s="7">
        <f t="shared" si="1135"/>
        <v>0</v>
      </c>
      <c r="J6280" s="7">
        <f t="shared" si="1136"/>
        <v>0</v>
      </c>
      <c r="K6280" s="8" t="e">
        <f t="shared" si="1137"/>
        <v>#N/A</v>
      </c>
      <c r="L6280" s="7" t="e">
        <f t="shared" si="1138"/>
        <v>#N/A</v>
      </c>
      <c r="M6280" s="8" t="e">
        <f t="shared" si="1104"/>
        <v>#N/A</v>
      </c>
      <c r="N6280" s="8" t="e">
        <f t="shared" si="1105"/>
        <v>#N/A</v>
      </c>
    </row>
    <row r="6281" spans="1:14" ht="15.75" customHeight="1" x14ac:dyDescent="0.35">
      <c r="A6281" s="7">
        <f t="shared" si="1128"/>
        <v>0</v>
      </c>
      <c r="B6281" s="7">
        <f t="shared" si="1129"/>
        <v>0</v>
      </c>
      <c r="C6281" s="7">
        <f t="shared" si="1130"/>
        <v>0</v>
      </c>
      <c r="D6281" s="7">
        <f t="shared" si="1131"/>
        <v>0</v>
      </c>
      <c r="E6281" s="7" t="e">
        <f>IF('Report DCM'!$H6281="In-Stream Video","Rich Media display banner",IF('Report DCM'!$I6281&gt;'Report DCM'!$J6281,"Standard",VLOOKUP(CONCATENATE(bd_adtype,"_",bd_creativetype),tabela,2,FALSE)))</f>
        <v>#N/A</v>
      </c>
      <c r="F6281" s="7">
        <f t="shared" si="1132"/>
        <v>0</v>
      </c>
      <c r="G6281" s="7">
        <f t="shared" si="1133"/>
        <v>0</v>
      </c>
      <c r="H6281" s="7">
        <f t="shared" si="1134"/>
        <v>0</v>
      </c>
      <c r="I6281" s="7">
        <f t="shared" si="1135"/>
        <v>0</v>
      </c>
      <c r="J6281" s="7">
        <f t="shared" si="1136"/>
        <v>0</v>
      </c>
      <c r="K6281" s="8" t="e">
        <f t="shared" si="1137"/>
        <v>#N/A</v>
      </c>
      <c r="L6281" s="7" t="e">
        <f t="shared" si="1138"/>
        <v>#N/A</v>
      </c>
      <c r="M6281" s="8" t="e">
        <f t="shared" si="1104"/>
        <v>#N/A</v>
      </c>
      <c r="N6281" s="8" t="e">
        <f t="shared" si="1105"/>
        <v>#N/A</v>
      </c>
    </row>
    <row r="6282" spans="1:14" ht="15.75" customHeight="1" x14ac:dyDescent="0.35">
      <c r="A6282" s="7">
        <f t="shared" si="1128"/>
        <v>0</v>
      </c>
      <c r="B6282" s="7">
        <f t="shared" si="1129"/>
        <v>0</v>
      </c>
      <c r="C6282" s="7">
        <f t="shared" si="1130"/>
        <v>0</v>
      </c>
      <c r="D6282" s="7">
        <f t="shared" si="1131"/>
        <v>0</v>
      </c>
      <c r="E6282" s="7" t="e">
        <f>IF('Report DCM'!$H6282="In-Stream Video","Rich Media display banner",IF('Report DCM'!$I6282&gt;'Report DCM'!$J6282,"Standard",VLOOKUP(CONCATENATE(bd_adtype,"_",bd_creativetype),tabela,2,FALSE)))</f>
        <v>#N/A</v>
      </c>
      <c r="F6282" s="7">
        <f t="shared" si="1132"/>
        <v>0</v>
      </c>
      <c r="G6282" s="7">
        <f t="shared" si="1133"/>
        <v>0</v>
      </c>
      <c r="H6282" s="7">
        <f t="shared" si="1134"/>
        <v>0</v>
      </c>
      <c r="I6282" s="7">
        <f t="shared" si="1135"/>
        <v>0</v>
      </c>
      <c r="J6282" s="7">
        <f t="shared" si="1136"/>
        <v>0</v>
      </c>
      <c r="K6282" s="8" t="e">
        <f t="shared" si="1137"/>
        <v>#N/A</v>
      </c>
      <c r="L6282" s="7" t="e">
        <f t="shared" si="1138"/>
        <v>#N/A</v>
      </c>
      <c r="M6282" s="8" t="e">
        <f t="shared" si="1104"/>
        <v>#N/A</v>
      </c>
      <c r="N6282" s="8" t="e">
        <f t="shared" si="1105"/>
        <v>#N/A</v>
      </c>
    </row>
    <row r="6283" spans="1:14" ht="15.75" customHeight="1" x14ac:dyDescent="0.35">
      <c r="A6283" s="7">
        <f t="shared" si="1128"/>
        <v>0</v>
      </c>
      <c r="B6283" s="7">
        <f t="shared" si="1129"/>
        <v>0</v>
      </c>
      <c r="C6283" s="7">
        <f t="shared" si="1130"/>
        <v>0</v>
      </c>
      <c r="D6283" s="7">
        <f t="shared" si="1131"/>
        <v>0</v>
      </c>
      <c r="E6283" s="7" t="e">
        <f>IF('Report DCM'!$H6283="In-Stream Video","Rich Media display banner",IF('Report DCM'!$I6283&gt;'Report DCM'!$J6283,"Standard",VLOOKUP(CONCATENATE(bd_adtype,"_",bd_creativetype),tabela,2,FALSE)))</f>
        <v>#N/A</v>
      </c>
      <c r="F6283" s="7">
        <f t="shared" si="1132"/>
        <v>0</v>
      </c>
      <c r="G6283" s="7">
        <f t="shared" si="1133"/>
        <v>0</v>
      </c>
      <c r="H6283" s="7">
        <f t="shared" si="1134"/>
        <v>0</v>
      </c>
      <c r="I6283" s="7">
        <f t="shared" si="1135"/>
        <v>0</v>
      </c>
      <c r="J6283" s="7">
        <f t="shared" si="1136"/>
        <v>0</v>
      </c>
      <c r="K6283" s="8" t="e">
        <f t="shared" si="1137"/>
        <v>#N/A</v>
      </c>
      <c r="L6283" s="7" t="e">
        <f t="shared" si="1138"/>
        <v>#N/A</v>
      </c>
      <c r="M6283" s="8" t="e">
        <f t="shared" si="1104"/>
        <v>#N/A</v>
      </c>
      <c r="N6283" s="8" t="e">
        <f t="shared" si="1105"/>
        <v>#N/A</v>
      </c>
    </row>
    <row r="6284" spans="1:14" ht="15.75" customHeight="1" x14ac:dyDescent="0.35">
      <c r="A6284" s="7">
        <f t="shared" si="1128"/>
        <v>0</v>
      </c>
      <c r="B6284" s="7">
        <f t="shared" si="1129"/>
        <v>0</v>
      </c>
      <c r="C6284" s="7">
        <f t="shared" si="1130"/>
        <v>0</v>
      </c>
      <c r="D6284" s="7">
        <f t="shared" si="1131"/>
        <v>0</v>
      </c>
      <c r="E6284" s="7" t="e">
        <f>IF('Report DCM'!$H6284="In-Stream Video","Rich Media display banner",IF('Report DCM'!$I6284&gt;'Report DCM'!$J6284,"Standard",VLOOKUP(CONCATENATE(bd_adtype,"_",bd_creativetype),tabela,2,FALSE)))</f>
        <v>#N/A</v>
      </c>
      <c r="F6284" s="7">
        <f t="shared" si="1132"/>
        <v>0</v>
      </c>
      <c r="G6284" s="7">
        <f t="shared" si="1133"/>
        <v>0</v>
      </c>
      <c r="H6284" s="7">
        <f t="shared" si="1134"/>
        <v>0</v>
      </c>
      <c r="I6284" s="7">
        <f t="shared" si="1135"/>
        <v>0</v>
      </c>
      <c r="J6284" s="7">
        <f t="shared" si="1136"/>
        <v>0</v>
      </c>
      <c r="K6284" s="8" t="e">
        <f t="shared" si="1137"/>
        <v>#N/A</v>
      </c>
      <c r="L6284" s="7" t="e">
        <f t="shared" si="1138"/>
        <v>#N/A</v>
      </c>
      <c r="M6284" s="8" t="e">
        <f t="shared" si="1104"/>
        <v>#N/A</v>
      </c>
      <c r="N6284" s="8" t="e">
        <f t="shared" si="1105"/>
        <v>#N/A</v>
      </c>
    </row>
    <row r="6285" spans="1:14" ht="15.75" customHeight="1" x14ac:dyDescent="0.35">
      <c r="A6285" s="7">
        <f t="shared" si="1128"/>
        <v>0</v>
      </c>
      <c r="B6285" s="7">
        <f t="shared" si="1129"/>
        <v>0</v>
      </c>
      <c r="C6285" s="7">
        <f t="shared" si="1130"/>
        <v>0</v>
      </c>
      <c r="D6285" s="7">
        <f t="shared" si="1131"/>
        <v>0</v>
      </c>
      <c r="E6285" s="7" t="e">
        <f>IF('Report DCM'!$H6285="In-Stream Video","Rich Media display banner",IF('Report DCM'!$I6285&gt;'Report DCM'!$J6285,"Standard",VLOOKUP(CONCATENATE(bd_adtype,"_",bd_creativetype),tabela,2,FALSE)))</f>
        <v>#N/A</v>
      </c>
      <c r="F6285" s="7">
        <f t="shared" si="1132"/>
        <v>0</v>
      </c>
      <c r="G6285" s="7">
        <f t="shared" si="1133"/>
        <v>0</v>
      </c>
      <c r="H6285" s="7">
        <f t="shared" si="1134"/>
        <v>0</v>
      </c>
      <c r="I6285" s="7">
        <f t="shared" si="1135"/>
        <v>0</v>
      </c>
      <c r="J6285" s="7">
        <f t="shared" si="1136"/>
        <v>0</v>
      </c>
      <c r="K6285" s="8" t="e">
        <f t="shared" si="1137"/>
        <v>#N/A</v>
      </c>
      <c r="L6285" s="7" t="e">
        <f t="shared" si="1138"/>
        <v>#N/A</v>
      </c>
      <c r="M6285" s="8" t="e">
        <f t="shared" si="1104"/>
        <v>#N/A</v>
      </c>
      <c r="N6285" s="8" t="e">
        <f t="shared" si="1105"/>
        <v>#N/A</v>
      </c>
    </row>
    <row r="6286" spans="1:14" ht="15.75" customHeight="1" x14ac:dyDescent="0.35">
      <c r="A6286" s="7">
        <f t="shared" si="1128"/>
        <v>0</v>
      </c>
      <c r="B6286" s="7">
        <f t="shared" si="1129"/>
        <v>0</v>
      </c>
      <c r="C6286" s="7">
        <f t="shared" si="1130"/>
        <v>0</v>
      </c>
      <c r="D6286" s="7">
        <f t="shared" si="1131"/>
        <v>0</v>
      </c>
      <c r="E6286" s="7" t="e">
        <f>IF('Report DCM'!$H6286="In-Stream Video","Rich Media display banner",IF('Report DCM'!$I6286&gt;'Report DCM'!$J6286,"Standard",VLOOKUP(CONCATENATE(bd_adtype,"_",bd_creativetype),tabela,2,FALSE)))</f>
        <v>#N/A</v>
      </c>
      <c r="F6286" s="7">
        <f t="shared" si="1132"/>
        <v>0</v>
      </c>
      <c r="G6286" s="7">
        <f t="shared" si="1133"/>
        <v>0</v>
      </c>
      <c r="H6286" s="7">
        <f t="shared" si="1134"/>
        <v>0</v>
      </c>
      <c r="I6286" s="7">
        <f t="shared" si="1135"/>
        <v>0</v>
      </c>
      <c r="J6286" s="7">
        <f t="shared" si="1136"/>
        <v>0</v>
      </c>
      <c r="K6286" s="8" t="e">
        <f t="shared" si="1137"/>
        <v>#N/A</v>
      </c>
      <c r="L6286" s="7" t="e">
        <f t="shared" si="1138"/>
        <v>#N/A</v>
      </c>
      <c r="M6286" s="8" t="e">
        <f t="shared" si="1104"/>
        <v>#N/A</v>
      </c>
      <c r="N6286" s="8" t="e">
        <f t="shared" si="1105"/>
        <v>#N/A</v>
      </c>
    </row>
    <row r="6287" spans="1:14" ht="15.75" customHeight="1" x14ac:dyDescent="0.35">
      <c r="A6287" s="7">
        <f t="shared" si="1128"/>
        <v>0</v>
      </c>
      <c r="B6287" s="7">
        <f t="shared" si="1129"/>
        <v>0</v>
      </c>
      <c r="C6287" s="7">
        <f t="shared" si="1130"/>
        <v>0</v>
      </c>
      <c r="D6287" s="7">
        <f t="shared" si="1131"/>
        <v>0</v>
      </c>
      <c r="E6287" s="7" t="e">
        <f>IF('Report DCM'!$H6287="In-Stream Video","Rich Media display banner",IF('Report DCM'!$I6287&gt;'Report DCM'!$J6287,"Standard",VLOOKUP(CONCATENATE(bd_adtype,"_",bd_creativetype),tabela,2,FALSE)))</f>
        <v>#N/A</v>
      </c>
      <c r="F6287" s="7">
        <f t="shared" si="1132"/>
        <v>0</v>
      </c>
      <c r="G6287" s="7">
        <f t="shared" si="1133"/>
        <v>0</v>
      </c>
      <c r="H6287" s="7">
        <f t="shared" si="1134"/>
        <v>0</v>
      </c>
      <c r="I6287" s="7">
        <f t="shared" si="1135"/>
        <v>0</v>
      </c>
      <c r="J6287" s="7">
        <f t="shared" si="1136"/>
        <v>0</v>
      </c>
      <c r="K6287" s="8" t="e">
        <f t="shared" si="1137"/>
        <v>#N/A</v>
      </c>
      <c r="L6287" s="7" t="e">
        <f t="shared" si="1138"/>
        <v>#N/A</v>
      </c>
      <c r="M6287" s="8" t="e">
        <f t="shared" si="1104"/>
        <v>#N/A</v>
      </c>
      <c r="N6287" s="8" t="e">
        <f t="shared" si="1105"/>
        <v>#N/A</v>
      </c>
    </row>
    <row r="6288" spans="1:14" ht="15.75" customHeight="1" x14ac:dyDescent="0.35">
      <c r="A6288" s="7">
        <f t="shared" si="1128"/>
        <v>0</v>
      </c>
      <c r="B6288" s="7">
        <f t="shared" si="1129"/>
        <v>0</v>
      </c>
      <c r="C6288" s="7">
        <f t="shared" si="1130"/>
        <v>0</v>
      </c>
      <c r="D6288" s="7">
        <f t="shared" si="1131"/>
        <v>0</v>
      </c>
      <c r="E6288" s="7" t="e">
        <f>IF('Report DCM'!$H6288="In-Stream Video","Rich Media display banner",IF('Report DCM'!$I6288&gt;'Report DCM'!$J6288,"Standard",VLOOKUP(CONCATENATE(bd_adtype,"_",bd_creativetype),tabela,2,FALSE)))</f>
        <v>#N/A</v>
      </c>
      <c r="F6288" s="7">
        <f t="shared" si="1132"/>
        <v>0</v>
      </c>
      <c r="G6288" s="7">
        <f t="shared" si="1133"/>
        <v>0</v>
      </c>
      <c r="H6288" s="7">
        <f t="shared" si="1134"/>
        <v>0</v>
      </c>
      <c r="I6288" s="7">
        <f t="shared" si="1135"/>
        <v>0</v>
      </c>
      <c r="J6288" s="7">
        <f t="shared" si="1136"/>
        <v>0</v>
      </c>
      <c r="K6288" s="8" t="e">
        <f t="shared" si="1137"/>
        <v>#N/A</v>
      </c>
      <c r="L6288" s="7" t="e">
        <f t="shared" si="1138"/>
        <v>#N/A</v>
      </c>
      <c r="M6288" s="8" t="e">
        <f t="shared" si="1104"/>
        <v>#N/A</v>
      </c>
      <c r="N6288" s="8" t="e">
        <f t="shared" si="1105"/>
        <v>#N/A</v>
      </c>
    </row>
    <row r="6289" spans="1:14" ht="15.75" customHeight="1" x14ac:dyDescent="0.35">
      <c r="A6289" s="7">
        <f t="shared" si="1128"/>
        <v>0</v>
      </c>
      <c r="B6289" s="7">
        <f t="shared" si="1129"/>
        <v>0</v>
      </c>
      <c r="C6289" s="7">
        <f t="shared" si="1130"/>
        <v>0</v>
      </c>
      <c r="D6289" s="7">
        <f t="shared" si="1131"/>
        <v>0</v>
      </c>
      <c r="E6289" s="7" t="e">
        <f>IF('Report DCM'!$H6289="In-Stream Video","Rich Media display banner",IF('Report DCM'!$I6289&gt;'Report DCM'!$J6289,"Standard",VLOOKUP(CONCATENATE(bd_adtype,"_",bd_creativetype),tabela,2,FALSE)))</f>
        <v>#N/A</v>
      </c>
      <c r="F6289" s="7">
        <f t="shared" si="1132"/>
        <v>0</v>
      </c>
      <c r="G6289" s="7">
        <f t="shared" si="1133"/>
        <v>0</v>
      </c>
      <c r="H6289" s="7">
        <f t="shared" si="1134"/>
        <v>0</v>
      </c>
      <c r="I6289" s="7">
        <f t="shared" si="1135"/>
        <v>0</v>
      </c>
      <c r="J6289" s="7">
        <f t="shared" si="1136"/>
        <v>0</v>
      </c>
      <c r="K6289" s="8" t="e">
        <f t="shared" si="1137"/>
        <v>#N/A</v>
      </c>
      <c r="L6289" s="7" t="e">
        <f t="shared" si="1138"/>
        <v>#N/A</v>
      </c>
      <c r="M6289" s="8" t="e">
        <f t="shared" si="1104"/>
        <v>#N/A</v>
      </c>
      <c r="N6289" s="8" t="e">
        <f t="shared" si="1105"/>
        <v>#N/A</v>
      </c>
    </row>
    <row r="6290" spans="1:14" ht="15.75" customHeight="1" x14ac:dyDescent="0.35">
      <c r="A6290" s="7">
        <f t="shared" si="1128"/>
        <v>0</v>
      </c>
      <c r="B6290" s="7">
        <f t="shared" si="1129"/>
        <v>0</v>
      </c>
      <c r="C6290" s="7">
        <f t="shared" si="1130"/>
        <v>0</v>
      </c>
      <c r="D6290" s="7">
        <f t="shared" si="1131"/>
        <v>0</v>
      </c>
      <c r="E6290" s="7" t="e">
        <f>IF('Report DCM'!$H6290="In-Stream Video","Rich Media display banner",IF('Report DCM'!$I6290&gt;'Report DCM'!$J6290,"Standard",VLOOKUP(CONCATENATE(bd_adtype,"_",bd_creativetype),tabela,2,FALSE)))</f>
        <v>#N/A</v>
      </c>
      <c r="F6290" s="7">
        <f t="shared" si="1132"/>
        <v>0</v>
      </c>
      <c r="G6290" s="7">
        <f t="shared" si="1133"/>
        <v>0</v>
      </c>
      <c r="H6290" s="7">
        <f t="shared" si="1134"/>
        <v>0</v>
      </c>
      <c r="I6290" s="7">
        <f t="shared" si="1135"/>
        <v>0</v>
      </c>
      <c r="J6290" s="7">
        <f t="shared" si="1136"/>
        <v>0</v>
      </c>
      <c r="K6290" s="8" t="e">
        <f t="shared" si="1137"/>
        <v>#N/A</v>
      </c>
      <c r="L6290" s="7" t="e">
        <f t="shared" si="1138"/>
        <v>#N/A</v>
      </c>
      <c r="M6290" s="8" t="e">
        <f t="shared" si="1104"/>
        <v>#N/A</v>
      </c>
      <c r="N6290" s="8" t="e">
        <f t="shared" si="1105"/>
        <v>#N/A</v>
      </c>
    </row>
    <row r="6291" spans="1:14" ht="15.75" customHeight="1" x14ac:dyDescent="0.35">
      <c r="A6291" s="7">
        <f t="shared" si="1128"/>
        <v>0</v>
      </c>
      <c r="B6291" s="7">
        <f t="shared" si="1129"/>
        <v>0</v>
      </c>
      <c r="C6291" s="7">
        <f t="shared" si="1130"/>
        <v>0</v>
      </c>
      <c r="D6291" s="7">
        <f t="shared" si="1131"/>
        <v>0</v>
      </c>
      <c r="E6291" s="7" t="e">
        <f>IF('Report DCM'!$H6291="In-Stream Video","Rich Media display banner",IF('Report DCM'!$I6291&gt;'Report DCM'!$J6291,"Standard",VLOOKUP(CONCATENATE(bd_adtype,"_",bd_creativetype),tabela,2,FALSE)))</f>
        <v>#N/A</v>
      </c>
      <c r="F6291" s="7">
        <f t="shared" si="1132"/>
        <v>0</v>
      </c>
      <c r="G6291" s="7">
        <f t="shared" si="1133"/>
        <v>0</v>
      </c>
      <c r="H6291" s="7">
        <f t="shared" si="1134"/>
        <v>0</v>
      </c>
      <c r="I6291" s="7">
        <f t="shared" si="1135"/>
        <v>0</v>
      </c>
      <c r="J6291" s="7">
        <f t="shared" si="1136"/>
        <v>0</v>
      </c>
      <c r="K6291" s="8" t="e">
        <f t="shared" si="1137"/>
        <v>#N/A</v>
      </c>
      <c r="L6291" s="7" t="e">
        <f t="shared" si="1138"/>
        <v>#N/A</v>
      </c>
      <c r="M6291" s="8" t="e">
        <f t="shared" si="1104"/>
        <v>#N/A</v>
      </c>
      <c r="N6291" s="8" t="e">
        <f t="shared" si="1105"/>
        <v>#N/A</v>
      </c>
    </row>
    <row r="6292" spans="1:14" ht="15.75" customHeight="1" x14ac:dyDescent="0.35">
      <c r="A6292" s="7">
        <f t="shared" si="1128"/>
        <v>0</v>
      </c>
      <c r="B6292" s="7">
        <f t="shared" si="1129"/>
        <v>0</v>
      </c>
      <c r="C6292" s="7">
        <f t="shared" si="1130"/>
        <v>0</v>
      </c>
      <c r="D6292" s="7">
        <f t="shared" si="1131"/>
        <v>0</v>
      </c>
      <c r="E6292" s="7" t="e">
        <f>IF('Report DCM'!$H6292="In-Stream Video","Rich Media display banner",IF('Report DCM'!$I6292&gt;'Report DCM'!$J6292,"Standard",VLOOKUP(CONCATENATE(bd_adtype,"_",bd_creativetype),tabela,2,FALSE)))</f>
        <v>#N/A</v>
      </c>
      <c r="F6292" s="7">
        <f t="shared" si="1132"/>
        <v>0</v>
      </c>
      <c r="G6292" s="7">
        <f t="shared" si="1133"/>
        <v>0</v>
      </c>
      <c r="H6292" s="7">
        <f t="shared" si="1134"/>
        <v>0</v>
      </c>
      <c r="I6292" s="7">
        <f t="shared" si="1135"/>
        <v>0</v>
      </c>
      <c r="J6292" s="7">
        <f t="shared" si="1136"/>
        <v>0</v>
      </c>
      <c r="K6292" s="8" t="e">
        <f t="shared" si="1137"/>
        <v>#N/A</v>
      </c>
      <c r="L6292" s="7" t="e">
        <f t="shared" si="1138"/>
        <v>#N/A</v>
      </c>
      <c r="M6292" s="8" t="e">
        <f t="shared" si="1104"/>
        <v>#N/A</v>
      </c>
      <c r="N6292" s="8" t="e">
        <f t="shared" si="1105"/>
        <v>#N/A</v>
      </c>
    </row>
    <row r="6293" spans="1:14" ht="15.75" customHeight="1" x14ac:dyDescent="0.35">
      <c r="A6293" s="7">
        <f t="shared" si="1128"/>
        <v>0</v>
      </c>
      <c r="B6293" s="7">
        <f t="shared" si="1129"/>
        <v>0</v>
      </c>
      <c r="C6293" s="7">
        <f t="shared" si="1130"/>
        <v>0</v>
      </c>
      <c r="D6293" s="7">
        <f t="shared" si="1131"/>
        <v>0</v>
      </c>
      <c r="E6293" s="7" t="e">
        <f>IF('Report DCM'!$H6293="In-Stream Video","Rich Media display banner",IF('Report DCM'!$I6293&gt;'Report DCM'!$J6293,"Standard",VLOOKUP(CONCATENATE(bd_adtype,"_",bd_creativetype),tabela,2,FALSE)))</f>
        <v>#N/A</v>
      </c>
      <c r="F6293" s="7">
        <f t="shared" si="1132"/>
        <v>0</v>
      </c>
      <c r="G6293" s="7">
        <f t="shared" si="1133"/>
        <v>0</v>
      </c>
      <c r="H6293" s="7">
        <f t="shared" si="1134"/>
        <v>0</v>
      </c>
      <c r="I6293" s="7">
        <f t="shared" si="1135"/>
        <v>0</v>
      </c>
      <c r="J6293" s="7">
        <f t="shared" si="1136"/>
        <v>0</v>
      </c>
      <c r="K6293" s="8" t="e">
        <f t="shared" si="1137"/>
        <v>#N/A</v>
      </c>
      <c r="L6293" s="7" t="e">
        <f t="shared" si="1138"/>
        <v>#N/A</v>
      </c>
      <c r="M6293" s="8" t="e">
        <f t="shared" si="1104"/>
        <v>#N/A</v>
      </c>
      <c r="N6293" s="8" t="e">
        <f t="shared" si="1105"/>
        <v>#N/A</v>
      </c>
    </row>
    <row r="6294" spans="1:14" ht="15.75" customHeight="1" x14ac:dyDescent="0.35">
      <c r="A6294" s="7">
        <f t="shared" si="1128"/>
        <v>0</v>
      </c>
      <c r="B6294" s="7">
        <f t="shared" si="1129"/>
        <v>0</v>
      </c>
      <c r="C6294" s="7">
        <f t="shared" si="1130"/>
        <v>0</v>
      </c>
      <c r="D6294" s="7">
        <f t="shared" si="1131"/>
        <v>0</v>
      </c>
      <c r="E6294" s="7" t="e">
        <f>IF('Report DCM'!$H6294="In-Stream Video","Rich Media display banner",IF('Report DCM'!$I6294&gt;'Report DCM'!$J6294,"Standard",VLOOKUP(CONCATENATE(bd_adtype,"_",bd_creativetype),tabela,2,FALSE)))</f>
        <v>#N/A</v>
      </c>
      <c r="F6294" s="7">
        <f t="shared" si="1132"/>
        <v>0</v>
      </c>
      <c r="G6294" s="7">
        <f t="shared" si="1133"/>
        <v>0</v>
      </c>
      <c r="H6294" s="7">
        <f t="shared" si="1134"/>
        <v>0</v>
      </c>
      <c r="I6294" s="7">
        <f t="shared" si="1135"/>
        <v>0</v>
      </c>
      <c r="J6294" s="7">
        <f t="shared" si="1136"/>
        <v>0</v>
      </c>
      <c r="K6294" s="8" t="e">
        <f t="shared" si="1137"/>
        <v>#N/A</v>
      </c>
      <c r="L6294" s="7" t="e">
        <f t="shared" si="1138"/>
        <v>#N/A</v>
      </c>
      <c r="M6294" s="8" t="e">
        <f t="shared" si="1104"/>
        <v>#N/A</v>
      </c>
      <c r="N6294" s="8" t="e">
        <f t="shared" si="1105"/>
        <v>#N/A</v>
      </c>
    </row>
    <row r="6295" spans="1:14" ht="15.75" customHeight="1" x14ac:dyDescent="0.35">
      <c r="A6295" s="7">
        <f t="shared" si="1128"/>
        <v>0</v>
      </c>
      <c r="B6295" s="7">
        <f t="shared" si="1129"/>
        <v>0</v>
      </c>
      <c r="C6295" s="7">
        <f t="shared" si="1130"/>
        <v>0</v>
      </c>
      <c r="D6295" s="7">
        <f t="shared" si="1131"/>
        <v>0</v>
      </c>
      <c r="E6295" s="7" t="e">
        <f>IF('Report DCM'!$H6295="In-Stream Video","Rich Media display banner",IF('Report DCM'!$I6295&gt;'Report DCM'!$J6295,"Standard",VLOOKUP(CONCATENATE(bd_adtype,"_",bd_creativetype),tabela,2,FALSE)))</f>
        <v>#N/A</v>
      </c>
      <c r="F6295" s="7">
        <f t="shared" si="1132"/>
        <v>0</v>
      </c>
      <c r="G6295" s="7">
        <f t="shared" si="1133"/>
        <v>0</v>
      </c>
      <c r="H6295" s="7">
        <f t="shared" si="1134"/>
        <v>0</v>
      </c>
      <c r="I6295" s="7">
        <f t="shared" si="1135"/>
        <v>0</v>
      </c>
      <c r="J6295" s="7">
        <f t="shared" si="1136"/>
        <v>0</v>
      </c>
      <c r="K6295" s="8" t="e">
        <f t="shared" si="1137"/>
        <v>#N/A</v>
      </c>
      <c r="L6295" s="7" t="e">
        <f t="shared" si="1138"/>
        <v>#N/A</v>
      </c>
      <c r="M6295" s="8" t="e">
        <f t="shared" si="1104"/>
        <v>#N/A</v>
      </c>
      <c r="N6295" s="8" t="e">
        <f t="shared" si="1105"/>
        <v>#N/A</v>
      </c>
    </row>
    <row r="6296" spans="1:14" ht="15.75" customHeight="1" x14ac:dyDescent="0.35">
      <c r="A6296" s="7">
        <f t="shared" si="1128"/>
        <v>0</v>
      </c>
      <c r="B6296" s="7">
        <f t="shared" si="1129"/>
        <v>0</v>
      </c>
      <c r="C6296" s="7">
        <f t="shared" si="1130"/>
        <v>0</v>
      </c>
      <c r="D6296" s="7">
        <f t="shared" si="1131"/>
        <v>0</v>
      </c>
      <c r="E6296" s="7" t="e">
        <f>IF('Report DCM'!$H6296="In-Stream Video","Rich Media display banner",IF('Report DCM'!$I6296&gt;'Report DCM'!$J6296,"Standard",VLOOKUP(CONCATENATE(bd_adtype,"_",bd_creativetype),tabela,2,FALSE)))</f>
        <v>#N/A</v>
      </c>
      <c r="F6296" s="7">
        <f t="shared" si="1132"/>
        <v>0</v>
      </c>
      <c r="G6296" s="7">
        <f t="shared" si="1133"/>
        <v>0</v>
      </c>
      <c r="H6296" s="7">
        <f t="shared" si="1134"/>
        <v>0</v>
      </c>
      <c r="I6296" s="7">
        <f t="shared" si="1135"/>
        <v>0</v>
      </c>
      <c r="J6296" s="7">
        <f t="shared" si="1136"/>
        <v>0</v>
      </c>
      <c r="K6296" s="8" t="e">
        <f t="shared" si="1137"/>
        <v>#N/A</v>
      </c>
      <c r="L6296" s="7" t="e">
        <f t="shared" si="1138"/>
        <v>#N/A</v>
      </c>
      <c r="M6296" s="8" t="e">
        <f t="shared" si="1104"/>
        <v>#N/A</v>
      </c>
      <c r="N6296" s="8" t="e">
        <f t="shared" si="1105"/>
        <v>#N/A</v>
      </c>
    </row>
    <row r="6297" spans="1:14" ht="15.75" customHeight="1" x14ac:dyDescent="0.35">
      <c r="A6297" s="7">
        <f t="shared" si="1128"/>
        <v>0</v>
      </c>
      <c r="B6297" s="7">
        <f t="shared" si="1129"/>
        <v>0</v>
      </c>
      <c r="C6297" s="7">
        <f t="shared" si="1130"/>
        <v>0</v>
      </c>
      <c r="D6297" s="7">
        <f t="shared" si="1131"/>
        <v>0</v>
      </c>
      <c r="E6297" s="7" t="e">
        <f>IF('Report DCM'!$H6297="In-Stream Video","Rich Media display banner",IF('Report DCM'!$I6297&gt;'Report DCM'!$J6297,"Standard",VLOOKUP(CONCATENATE(bd_adtype,"_",bd_creativetype),tabela,2,FALSE)))</f>
        <v>#N/A</v>
      </c>
      <c r="F6297" s="7">
        <f t="shared" si="1132"/>
        <v>0</v>
      </c>
      <c r="G6297" s="7">
        <f t="shared" si="1133"/>
        <v>0</v>
      </c>
      <c r="H6297" s="7">
        <f t="shared" si="1134"/>
        <v>0</v>
      </c>
      <c r="I6297" s="7">
        <f t="shared" si="1135"/>
        <v>0</v>
      </c>
      <c r="J6297" s="7">
        <f t="shared" si="1136"/>
        <v>0</v>
      </c>
      <c r="K6297" s="8" t="e">
        <f t="shared" si="1137"/>
        <v>#N/A</v>
      </c>
      <c r="L6297" s="7" t="e">
        <f t="shared" si="1138"/>
        <v>#N/A</v>
      </c>
      <c r="M6297" s="8" t="e">
        <f t="shared" si="1104"/>
        <v>#N/A</v>
      </c>
      <c r="N6297" s="8" t="e">
        <f t="shared" si="1105"/>
        <v>#N/A</v>
      </c>
    </row>
    <row r="6298" spans="1:14" ht="15.75" customHeight="1" x14ac:dyDescent="0.35">
      <c r="A6298" s="7">
        <f t="shared" si="1128"/>
        <v>0</v>
      </c>
      <c r="B6298" s="7">
        <f t="shared" si="1129"/>
        <v>0</v>
      </c>
      <c r="C6298" s="7">
        <f t="shared" si="1130"/>
        <v>0</v>
      </c>
      <c r="D6298" s="7">
        <f t="shared" si="1131"/>
        <v>0</v>
      </c>
      <c r="E6298" s="7" t="e">
        <f>IF('Report DCM'!$H6298="In-Stream Video","Rich Media display banner",IF('Report DCM'!$I6298&gt;'Report DCM'!$J6298,"Standard",VLOOKUP(CONCATENATE(bd_adtype,"_",bd_creativetype),tabela,2,FALSE)))</f>
        <v>#N/A</v>
      </c>
      <c r="F6298" s="7">
        <f t="shared" si="1132"/>
        <v>0</v>
      </c>
      <c r="G6298" s="7">
        <f t="shared" si="1133"/>
        <v>0</v>
      </c>
      <c r="H6298" s="7">
        <f t="shared" si="1134"/>
        <v>0</v>
      </c>
      <c r="I6298" s="7">
        <f t="shared" si="1135"/>
        <v>0</v>
      </c>
      <c r="J6298" s="7">
        <f t="shared" si="1136"/>
        <v>0</v>
      </c>
      <c r="K6298" s="8" t="e">
        <f t="shared" si="1137"/>
        <v>#N/A</v>
      </c>
      <c r="L6298" s="7" t="e">
        <f t="shared" si="1138"/>
        <v>#N/A</v>
      </c>
      <c r="M6298" s="8" t="e">
        <f t="shared" si="1104"/>
        <v>#N/A</v>
      </c>
      <c r="N6298" s="8" t="e">
        <f t="shared" si="1105"/>
        <v>#N/A</v>
      </c>
    </row>
    <row r="6299" spans="1:14" ht="15.75" customHeight="1" x14ac:dyDescent="0.35">
      <c r="A6299" s="7">
        <f t="shared" si="1128"/>
        <v>0</v>
      </c>
      <c r="B6299" s="7">
        <f t="shared" si="1129"/>
        <v>0</v>
      </c>
      <c r="C6299" s="7">
        <f t="shared" si="1130"/>
        <v>0</v>
      </c>
      <c r="D6299" s="7">
        <f t="shared" si="1131"/>
        <v>0</v>
      </c>
      <c r="E6299" s="7" t="e">
        <f>IF('Report DCM'!$H6299="In-Stream Video","Rich Media display banner",IF('Report DCM'!$I6299&gt;'Report DCM'!$J6299,"Standard",VLOOKUP(CONCATENATE(bd_adtype,"_",bd_creativetype),tabela,2,FALSE)))</f>
        <v>#N/A</v>
      </c>
      <c r="F6299" s="7">
        <f t="shared" si="1132"/>
        <v>0</v>
      </c>
      <c r="G6299" s="7">
        <f t="shared" si="1133"/>
        <v>0</v>
      </c>
      <c r="H6299" s="7">
        <f t="shared" si="1134"/>
        <v>0</v>
      </c>
      <c r="I6299" s="7">
        <f t="shared" si="1135"/>
        <v>0</v>
      </c>
      <c r="J6299" s="7">
        <f t="shared" si="1136"/>
        <v>0</v>
      </c>
      <c r="K6299" s="8" t="e">
        <f t="shared" si="1137"/>
        <v>#N/A</v>
      </c>
      <c r="L6299" s="7" t="e">
        <f t="shared" si="1138"/>
        <v>#N/A</v>
      </c>
      <c r="M6299" s="8" t="e">
        <f t="shared" si="1104"/>
        <v>#N/A</v>
      </c>
      <c r="N6299" s="8" t="e">
        <f t="shared" si="1105"/>
        <v>#N/A</v>
      </c>
    </row>
    <row r="6300" spans="1:14" ht="15.75" customHeight="1" x14ac:dyDescent="0.35">
      <c r="A6300" s="7">
        <f t="shared" si="1128"/>
        <v>0</v>
      </c>
      <c r="B6300" s="7">
        <f t="shared" si="1129"/>
        <v>0</v>
      </c>
      <c r="C6300" s="7">
        <f t="shared" si="1130"/>
        <v>0</v>
      </c>
      <c r="D6300" s="7">
        <f t="shared" si="1131"/>
        <v>0</v>
      </c>
      <c r="E6300" s="7" t="e">
        <f>IF('Report DCM'!$H6300="In-Stream Video","Rich Media display banner",IF('Report DCM'!$I6300&gt;'Report DCM'!$J6300,"Standard",VLOOKUP(CONCATENATE(bd_adtype,"_",bd_creativetype),tabela,2,FALSE)))</f>
        <v>#N/A</v>
      </c>
      <c r="F6300" s="7">
        <f t="shared" si="1132"/>
        <v>0</v>
      </c>
      <c r="G6300" s="7">
        <f t="shared" si="1133"/>
        <v>0</v>
      </c>
      <c r="H6300" s="7">
        <f t="shared" si="1134"/>
        <v>0</v>
      </c>
      <c r="I6300" s="7">
        <f t="shared" si="1135"/>
        <v>0</v>
      </c>
      <c r="J6300" s="7">
        <f t="shared" si="1136"/>
        <v>0</v>
      </c>
      <c r="K6300" s="8" t="e">
        <f t="shared" si="1137"/>
        <v>#N/A</v>
      </c>
      <c r="L6300" s="7" t="e">
        <f t="shared" si="1138"/>
        <v>#N/A</v>
      </c>
      <c r="M6300" s="8" t="e">
        <f t="shared" si="1104"/>
        <v>#N/A</v>
      </c>
      <c r="N6300" s="8" t="e">
        <f t="shared" si="1105"/>
        <v>#N/A</v>
      </c>
    </row>
    <row r="6301" spans="1:14" ht="15.75" customHeight="1" x14ac:dyDescent="0.35">
      <c r="A6301" s="7">
        <f t="shared" si="1128"/>
        <v>0</v>
      </c>
      <c r="B6301" s="7">
        <f t="shared" si="1129"/>
        <v>0</v>
      </c>
      <c r="C6301" s="7">
        <f t="shared" si="1130"/>
        <v>0</v>
      </c>
      <c r="D6301" s="7">
        <f t="shared" si="1131"/>
        <v>0</v>
      </c>
      <c r="E6301" s="7" t="e">
        <f>IF('Report DCM'!$H6301="In-Stream Video","Rich Media display banner",IF('Report DCM'!$I6301&gt;'Report DCM'!$J6301,"Standard",VLOOKUP(CONCATENATE(bd_adtype,"_",bd_creativetype),tabela,2,FALSE)))</f>
        <v>#N/A</v>
      </c>
      <c r="F6301" s="7">
        <f t="shared" si="1132"/>
        <v>0</v>
      </c>
      <c r="G6301" s="7">
        <f t="shared" si="1133"/>
        <v>0</v>
      </c>
      <c r="H6301" s="7">
        <f t="shared" si="1134"/>
        <v>0</v>
      </c>
      <c r="I6301" s="7">
        <f t="shared" si="1135"/>
        <v>0</v>
      </c>
      <c r="J6301" s="7">
        <f t="shared" si="1136"/>
        <v>0</v>
      </c>
      <c r="K6301" s="8" t="e">
        <f t="shared" si="1137"/>
        <v>#N/A</v>
      </c>
      <c r="L6301" s="7" t="e">
        <f t="shared" si="1138"/>
        <v>#N/A</v>
      </c>
      <c r="M6301" s="8" t="e">
        <f t="shared" si="1104"/>
        <v>#N/A</v>
      </c>
      <c r="N6301" s="8" t="e">
        <f t="shared" si="1105"/>
        <v>#N/A</v>
      </c>
    </row>
    <row r="6302" spans="1:14" ht="15.75" customHeight="1" x14ac:dyDescent="0.35">
      <c r="A6302" s="7">
        <f t="shared" si="1128"/>
        <v>0</v>
      </c>
      <c r="B6302" s="7">
        <f t="shared" si="1129"/>
        <v>0</v>
      </c>
      <c r="C6302" s="7">
        <f t="shared" si="1130"/>
        <v>0</v>
      </c>
      <c r="D6302" s="7">
        <f t="shared" si="1131"/>
        <v>0</v>
      </c>
      <c r="E6302" s="7" t="e">
        <f>IF('Report DCM'!$H6302="In-Stream Video","Rich Media display banner",IF('Report DCM'!$I6302&gt;'Report DCM'!$J6302,"Standard",VLOOKUP(CONCATENATE(bd_adtype,"_",bd_creativetype),tabela,2,FALSE)))</f>
        <v>#N/A</v>
      </c>
      <c r="F6302" s="7">
        <f t="shared" si="1132"/>
        <v>0</v>
      </c>
      <c r="G6302" s="7">
        <f t="shared" si="1133"/>
        <v>0</v>
      </c>
      <c r="H6302" s="7">
        <f t="shared" si="1134"/>
        <v>0</v>
      </c>
      <c r="I6302" s="7">
        <f t="shared" si="1135"/>
        <v>0</v>
      </c>
      <c r="J6302" s="7">
        <f t="shared" si="1136"/>
        <v>0</v>
      </c>
      <c r="K6302" s="8" t="e">
        <f t="shared" si="1137"/>
        <v>#N/A</v>
      </c>
      <c r="L6302" s="7" t="e">
        <f t="shared" si="1138"/>
        <v>#N/A</v>
      </c>
      <c r="M6302" s="8" t="e">
        <f t="shared" si="1104"/>
        <v>#N/A</v>
      </c>
      <c r="N6302" s="8" t="e">
        <f t="shared" si="1105"/>
        <v>#N/A</v>
      </c>
    </row>
    <row r="6303" spans="1:14" ht="15.75" customHeight="1" x14ac:dyDescent="0.35">
      <c r="A6303" s="7">
        <f t="shared" si="1128"/>
        <v>0</v>
      </c>
      <c r="B6303" s="7">
        <f t="shared" si="1129"/>
        <v>0</v>
      </c>
      <c r="C6303" s="7">
        <f t="shared" si="1130"/>
        <v>0</v>
      </c>
      <c r="D6303" s="7">
        <f t="shared" si="1131"/>
        <v>0</v>
      </c>
      <c r="E6303" s="7" t="e">
        <f>IF('Report DCM'!$H6303="In-Stream Video","Rich Media display banner",IF('Report DCM'!$I6303&gt;'Report DCM'!$J6303,"Standard",VLOOKUP(CONCATENATE(bd_adtype,"_",bd_creativetype),tabela,2,FALSE)))</f>
        <v>#N/A</v>
      </c>
      <c r="F6303" s="7">
        <f t="shared" si="1132"/>
        <v>0</v>
      </c>
      <c r="G6303" s="7">
        <f t="shared" si="1133"/>
        <v>0</v>
      </c>
      <c r="H6303" s="7">
        <f t="shared" si="1134"/>
        <v>0</v>
      </c>
      <c r="I6303" s="7">
        <f t="shared" si="1135"/>
        <v>0</v>
      </c>
      <c r="J6303" s="7">
        <f t="shared" si="1136"/>
        <v>0</v>
      </c>
      <c r="K6303" s="8" t="e">
        <f t="shared" si="1137"/>
        <v>#N/A</v>
      </c>
      <c r="L6303" s="7" t="e">
        <f t="shared" si="1138"/>
        <v>#N/A</v>
      </c>
      <c r="M6303" s="8" t="e">
        <f t="shared" si="1104"/>
        <v>#N/A</v>
      </c>
      <c r="N6303" s="8" t="e">
        <f t="shared" si="1105"/>
        <v>#N/A</v>
      </c>
    </row>
    <row r="6304" spans="1:14" ht="15.75" customHeight="1" x14ac:dyDescent="0.35">
      <c r="A6304" s="7">
        <f t="shared" si="1128"/>
        <v>0</v>
      </c>
      <c r="B6304" s="7">
        <f t="shared" si="1129"/>
        <v>0</v>
      </c>
      <c r="C6304" s="7">
        <f t="shared" si="1130"/>
        <v>0</v>
      </c>
      <c r="D6304" s="7">
        <f t="shared" si="1131"/>
        <v>0</v>
      </c>
      <c r="E6304" s="7" t="e">
        <f>IF('Report DCM'!$H6304="In-Stream Video","Rich Media display banner",IF('Report DCM'!$I6304&gt;'Report DCM'!$J6304,"Standard",VLOOKUP(CONCATENATE(bd_adtype,"_",bd_creativetype),tabela,2,FALSE)))</f>
        <v>#N/A</v>
      </c>
      <c r="F6304" s="7">
        <f t="shared" si="1132"/>
        <v>0</v>
      </c>
      <c r="G6304" s="7">
        <f t="shared" si="1133"/>
        <v>0</v>
      </c>
      <c r="H6304" s="7">
        <f t="shared" si="1134"/>
        <v>0</v>
      </c>
      <c r="I6304" s="7">
        <f t="shared" si="1135"/>
        <v>0</v>
      </c>
      <c r="J6304" s="7">
        <f t="shared" si="1136"/>
        <v>0</v>
      </c>
      <c r="K6304" s="8" t="e">
        <f t="shared" si="1137"/>
        <v>#N/A</v>
      </c>
      <c r="L6304" s="7" t="e">
        <f t="shared" si="1138"/>
        <v>#N/A</v>
      </c>
      <c r="M6304" s="8" t="e">
        <f t="shared" si="1104"/>
        <v>#N/A</v>
      </c>
      <c r="N6304" s="8" t="e">
        <f t="shared" si="1105"/>
        <v>#N/A</v>
      </c>
    </row>
    <row r="6305" spans="1:14" ht="15.75" customHeight="1" x14ac:dyDescent="0.35">
      <c r="A6305" s="7">
        <f t="shared" si="1128"/>
        <v>0</v>
      </c>
      <c r="B6305" s="7">
        <f t="shared" si="1129"/>
        <v>0</v>
      </c>
      <c r="C6305" s="7">
        <f t="shared" si="1130"/>
        <v>0</v>
      </c>
      <c r="D6305" s="7">
        <f t="shared" si="1131"/>
        <v>0</v>
      </c>
      <c r="E6305" s="7" t="e">
        <f>IF('Report DCM'!$H6305="In-Stream Video","Rich Media display banner",IF('Report DCM'!$I6305&gt;'Report DCM'!$J6305,"Standard",VLOOKUP(CONCATENATE(bd_adtype,"_",bd_creativetype),tabela,2,FALSE)))</f>
        <v>#N/A</v>
      </c>
      <c r="F6305" s="7">
        <f t="shared" si="1132"/>
        <v>0</v>
      </c>
      <c r="G6305" s="7">
        <f t="shared" si="1133"/>
        <v>0</v>
      </c>
      <c r="H6305" s="7">
        <f t="shared" si="1134"/>
        <v>0</v>
      </c>
      <c r="I6305" s="7">
        <f t="shared" si="1135"/>
        <v>0</v>
      </c>
      <c r="J6305" s="7">
        <f t="shared" si="1136"/>
        <v>0</v>
      </c>
      <c r="K6305" s="8" t="e">
        <f t="shared" si="1137"/>
        <v>#N/A</v>
      </c>
      <c r="L6305" s="7" t="e">
        <f t="shared" si="1138"/>
        <v>#N/A</v>
      </c>
      <c r="M6305" s="8" t="e">
        <f t="shared" si="1104"/>
        <v>#N/A</v>
      </c>
      <c r="N6305" s="8" t="e">
        <f t="shared" si="1105"/>
        <v>#N/A</v>
      </c>
    </row>
    <row r="6306" spans="1:14" ht="15.75" customHeight="1" x14ac:dyDescent="0.35">
      <c r="A6306" s="7">
        <f t="shared" si="1128"/>
        <v>0</v>
      </c>
      <c r="B6306" s="7">
        <f t="shared" si="1129"/>
        <v>0</v>
      </c>
      <c r="C6306" s="7">
        <f t="shared" si="1130"/>
        <v>0</v>
      </c>
      <c r="D6306" s="7">
        <f t="shared" si="1131"/>
        <v>0</v>
      </c>
      <c r="E6306" s="7" t="e">
        <f>IF('Report DCM'!$H6306="In-Stream Video","Rich Media display banner",IF('Report DCM'!$I6306&gt;'Report DCM'!$J6306,"Standard",VLOOKUP(CONCATENATE(bd_adtype,"_",bd_creativetype),tabela,2,FALSE)))</f>
        <v>#N/A</v>
      </c>
      <c r="F6306" s="7">
        <f t="shared" si="1132"/>
        <v>0</v>
      </c>
      <c r="G6306" s="7">
        <f t="shared" si="1133"/>
        <v>0</v>
      </c>
      <c r="H6306" s="7">
        <f t="shared" si="1134"/>
        <v>0</v>
      </c>
      <c r="I6306" s="7">
        <f t="shared" si="1135"/>
        <v>0</v>
      </c>
      <c r="J6306" s="7">
        <f t="shared" si="1136"/>
        <v>0</v>
      </c>
      <c r="K6306" s="8" t="e">
        <f t="shared" si="1137"/>
        <v>#N/A</v>
      </c>
      <c r="L6306" s="7" t="e">
        <f t="shared" si="1138"/>
        <v>#N/A</v>
      </c>
      <c r="M6306" s="8" t="e">
        <f t="shared" si="1104"/>
        <v>#N/A</v>
      </c>
      <c r="N6306" s="8" t="e">
        <f t="shared" si="1105"/>
        <v>#N/A</v>
      </c>
    </row>
    <row r="6307" spans="1:14" ht="15.75" customHeight="1" x14ac:dyDescent="0.35">
      <c r="A6307" s="7">
        <f t="shared" si="1128"/>
        <v>0</v>
      </c>
      <c r="B6307" s="7">
        <f t="shared" si="1129"/>
        <v>0</v>
      </c>
      <c r="C6307" s="7">
        <f t="shared" si="1130"/>
        <v>0</v>
      </c>
      <c r="D6307" s="7">
        <f t="shared" si="1131"/>
        <v>0</v>
      </c>
      <c r="E6307" s="7" t="e">
        <f>IF('Report DCM'!$H6307="In-Stream Video","Rich Media display banner",IF('Report DCM'!$I6307&gt;'Report DCM'!$J6307,"Standard",VLOOKUP(CONCATENATE(bd_adtype,"_",bd_creativetype),tabela,2,FALSE)))</f>
        <v>#N/A</v>
      </c>
      <c r="F6307" s="7">
        <f t="shared" si="1132"/>
        <v>0</v>
      </c>
      <c r="G6307" s="7">
        <f t="shared" si="1133"/>
        <v>0</v>
      </c>
      <c r="H6307" s="7">
        <f t="shared" si="1134"/>
        <v>0</v>
      </c>
      <c r="I6307" s="7">
        <f t="shared" si="1135"/>
        <v>0</v>
      </c>
      <c r="J6307" s="7">
        <f t="shared" si="1136"/>
        <v>0</v>
      </c>
      <c r="K6307" s="8" t="e">
        <f t="shared" si="1137"/>
        <v>#N/A</v>
      </c>
      <c r="L6307" s="7" t="e">
        <f t="shared" si="1138"/>
        <v>#N/A</v>
      </c>
      <c r="M6307" s="8" t="e">
        <f t="shared" si="1104"/>
        <v>#N/A</v>
      </c>
      <c r="N6307" s="8" t="e">
        <f t="shared" si="1105"/>
        <v>#N/A</v>
      </c>
    </row>
    <row r="6308" spans="1:14" ht="15.75" customHeight="1" x14ac:dyDescent="0.35">
      <c r="A6308" s="7">
        <f t="shared" si="1128"/>
        <v>0</v>
      </c>
      <c r="B6308" s="7">
        <f t="shared" si="1129"/>
        <v>0</v>
      </c>
      <c r="C6308" s="7">
        <f t="shared" si="1130"/>
        <v>0</v>
      </c>
      <c r="D6308" s="7">
        <f t="shared" si="1131"/>
        <v>0</v>
      </c>
      <c r="E6308" s="7" t="e">
        <f>IF('Report DCM'!$H6308="In-Stream Video","Rich Media display banner",IF('Report DCM'!$I6308&gt;'Report DCM'!$J6308,"Standard",VLOOKUP(CONCATENATE(bd_adtype,"_",bd_creativetype),tabela,2,FALSE)))</f>
        <v>#N/A</v>
      </c>
      <c r="F6308" s="7">
        <f t="shared" si="1132"/>
        <v>0</v>
      </c>
      <c r="G6308" s="7">
        <f t="shared" si="1133"/>
        <v>0</v>
      </c>
      <c r="H6308" s="7">
        <f t="shared" si="1134"/>
        <v>0</v>
      </c>
      <c r="I6308" s="7">
        <f t="shared" si="1135"/>
        <v>0</v>
      </c>
      <c r="J6308" s="7">
        <f t="shared" si="1136"/>
        <v>0</v>
      </c>
      <c r="K6308" s="8" t="e">
        <f t="shared" si="1137"/>
        <v>#N/A</v>
      </c>
      <c r="L6308" s="7" t="e">
        <f t="shared" si="1138"/>
        <v>#N/A</v>
      </c>
      <c r="M6308" s="8" t="e">
        <f t="shared" si="1104"/>
        <v>#N/A</v>
      </c>
      <c r="N6308" s="8" t="e">
        <f t="shared" si="1105"/>
        <v>#N/A</v>
      </c>
    </row>
    <row r="6309" spans="1:14" ht="15.75" customHeight="1" x14ac:dyDescent="0.35">
      <c r="A6309" s="7">
        <f t="shared" si="1128"/>
        <v>0</v>
      </c>
      <c r="B6309" s="7">
        <f t="shared" si="1129"/>
        <v>0</v>
      </c>
      <c r="C6309" s="7">
        <f t="shared" si="1130"/>
        <v>0</v>
      </c>
      <c r="D6309" s="7">
        <f t="shared" si="1131"/>
        <v>0</v>
      </c>
      <c r="E6309" s="7" t="e">
        <f>IF('Report DCM'!$H6309="In-Stream Video","Rich Media display banner",IF('Report DCM'!$I6309&gt;'Report DCM'!$J6309,"Standard",VLOOKUP(CONCATENATE(bd_adtype,"_",bd_creativetype),tabela,2,FALSE)))</f>
        <v>#N/A</v>
      </c>
      <c r="F6309" s="7">
        <f t="shared" si="1132"/>
        <v>0</v>
      </c>
      <c r="G6309" s="7">
        <f t="shared" si="1133"/>
        <v>0</v>
      </c>
      <c r="H6309" s="7">
        <f t="shared" si="1134"/>
        <v>0</v>
      </c>
      <c r="I6309" s="7">
        <f t="shared" si="1135"/>
        <v>0</v>
      </c>
      <c r="J6309" s="7">
        <f t="shared" si="1136"/>
        <v>0</v>
      </c>
      <c r="K6309" s="8" t="e">
        <f t="shared" si="1137"/>
        <v>#N/A</v>
      </c>
      <c r="L6309" s="7" t="e">
        <f t="shared" si="1138"/>
        <v>#N/A</v>
      </c>
      <c r="M6309" s="8" t="e">
        <f t="shared" si="1104"/>
        <v>#N/A</v>
      </c>
      <c r="N6309" s="8" t="e">
        <f t="shared" si="1105"/>
        <v>#N/A</v>
      </c>
    </row>
    <row r="6310" spans="1:14" ht="15.75" customHeight="1" x14ac:dyDescent="0.35">
      <c r="A6310" s="7">
        <f t="shared" si="1128"/>
        <v>0</v>
      </c>
      <c r="B6310" s="7">
        <f t="shared" si="1129"/>
        <v>0</v>
      </c>
      <c r="C6310" s="7">
        <f t="shared" si="1130"/>
        <v>0</v>
      </c>
      <c r="D6310" s="7">
        <f t="shared" si="1131"/>
        <v>0</v>
      </c>
      <c r="E6310" s="7" t="e">
        <f>IF('Report DCM'!$H6310="In-Stream Video","Rich Media display banner",IF('Report DCM'!$I6310&gt;'Report DCM'!$J6310,"Standard",VLOOKUP(CONCATENATE(bd_adtype,"_",bd_creativetype),tabela,2,FALSE)))</f>
        <v>#N/A</v>
      </c>
      <c r="F6310" s="7">
        <f t="shared" si="1132"/>
        <v>0</v>
      </c>
      <c r="G6310" s="7">
        <f t="shared" si="1133"/>
        <v>0</v>
      </c>
      <c r="H6310" s="7">
        <f t="shared" si="1134"/>
        <v>0</v>
      </c>
      <c r="I6310" s="7">
        <f t="shared" si="1135"/>
        <v>0</v>
      </c>
      <c r="J6310" s="7">
        <f t="shared" si="1136"/>
        <v>0</v>
      </c>
      <c r="K6310" s="8" t="e">
        <f t="shared" si="1137"/>
        <v>#N/A</v>
      </c>
      <c r="L6310" s="7" t="e">
        <f t="shared" si="1138"/>
        <v>#N/A</v>
      </c>
      <c r="M6310" s="8" t="e">
        <f t="shared" si="1104"/>
        <v>#N/A</v>
      </c>
      <c r="N6310" s="8" t="e">
        <f t="shared" si="1105"/>
        <v>#N/A</v>
      </c>
    </row>
    <row r="6311" spans="1:14" ht="15.75" customHeight="1" x14ac:dyDescent="0.35">
      <c r="A6311" s="7">
        <f t="shared" si="1128"/>
        <v>0</v>
      </c>
      <c r="B6311" s="7">
        <f t="shared" si="1129"/>
        <v>0</v>
      </c>
      <c r="C6311" s="7">
        <f t="shared" si="1130"/>
        <v>0</v>
      </c>
      <c r="D6311" s="7">
        <f t="shared" si="1131"/>
        <v>0</v>
      </c>
      <c r="E6311" s="7" t="e">
        <f>IF('Report DCM'!$H6311="In-Stream Video","Rich Media display banner",IF('Report DCM'!$I6311&gt;'Report DCM'!$J6311,"Standard",VLOOKUP(CONCATENATE(bd_adtype,"_",bd_creativetype),tabela,2,FALSE)))</f>
        <v>#N/A</v>
      </c>
      <c r="F6311" s="7">
        <f t="shared" si="1132"/>
        <v>0</v>
      </c>
      <c r="G6311" s="7">
        <f t="shared" si="1133"/>
        <v>0</v>
      </c>
      <c r="H6311" s="7">
        <f t="shared" si="1134"/>
        <v>0</v>
      </c>
      <c r="I6311" s="7">
        <f t="shared" si="1135"/>
        <v>0</v>
      </c>
      <c r="J6311" s="7">
        <f t="shared" si="1136"/>
        <v>0</v>
      </c>
      <c r="K6311" s="8" t="e">
        <f t="shared" si="1137"/>
        <v>#N/A</v>
      </c>
      <c r="L6311" s="7" t="e">
        <f t="shared" si="1138"/>
        <v>#N/A</v>
      </c>
      <c r="M6311" s="8" t="e">
        <f t="shared" si="1104"/>
        <v>#N/A</v>
      </c>
      <c r="N6311" s="8" t="e">
        <f t="shared" si="1105"/>
        <v>#N/A</v>
      </c>
    </row>
    <row r="6312" spans="1:14" ht="15.75" customHeight="1" x14ac:dyDescent="0.35">
      <c r="A6312" s="7">
        <f t="shared" si="1128"/>
        <v>0</v>
      </c>
      <c r="B6312" s="7">
        <f t="shared" si="1129"/>
        <v>0</v>
      </c>
      <c r="C6312" s="7">
        <f t="shared" si="1130"/>
        <v>0</v>
      </c>
      <c r="D6312" s="7">
        <f t="shared" si="1131"/>
        <v>0</v>
      </c>
      <c r="E6312" s="7" t="e">
        <f>IF('Report DCM'!$H6312="In-Stream Video","Rich Media display banner",IF('Report DCM'!$I6312&gt;'Report DCM'!$J6312,"Standard",VLOOKUP(CONCATENATE(bd_adtype,"_",bd_creativetype),tabela,2,FALSE)))</f>
        <v>#N/A</v>
      </c>
      <c r="F6312" s="7">
        <f t="shared" si="1132"/>
        <v>0</v>
      </c>
      <c r="G6312" s="7">
        <f t="shared" si="1133"/>
        <v>0</v>
      </c>
      <c r="H6312" s="7">
        <f t="shared" si="1134"/>
        <v>0</v>
      </c>
      <c r="I6312" s="7">
        <f t="shared" si="1135"/>
        <v>0</v>
      </c>
      <c r="J6312" s="7">
        <f t="shared" si="1136"/>
        <v>0</v>
      </c>
      <c r="K6312" s="8" t="e">
        <f t="shared" si="1137"/>
        <v>#N/A</v>
      </c>
      <c r="L6312" s="7" t="e">
        <f t="shared" si="1138"/>
        <v>#N/A</v>
      </c>
      <c r="M6312" s="8" t="e">
        <f t="shared" si="1104"/>
        <v>#N/A</v>
      </c>
      <c r="N6312" s="8" t="e">
        <f t="shared" si="1105"/>
        <v>#N/A</v>
      </c>
    </row>
    <row r="6313" spans="1:14" ht="15.75" customHeight="1" x14ac:dyDescent="0.35">
      <c r="A6313" s="7">
        <f t="shared" si="1128"/>
        <v>0</v>
      </c>
      <c r="B6313" s="7">
        <f t="shared" si="1129"/>
        <v>0</v>
      </c>
      <c r="C6313" s="7">
        <f t="shared" si="1130"/>
        <v>0</v>
      </c>
      <c r="D6313" s="7">
        <f t="shared" si="1131"/>
        <v>0</v>
      </c>
      <c r="E6313" s="7" t="e">
        <f>IF('Report DCM'!$H6313="In-Stream Video","Rich Media display banner",IF('Report DCM'!$I6313&gt;'Report DCM'!$J6313,"Standard",VLOOKUP(CONCATENATE(bd_adtype,"_",bd_creativetype),tabela,2,FALSE)))</f>
        <v>#N/A</v>
      </c>
      <c r="F6313" s="7">
        <f t="shared" si="1132"/>
        <v>0</v>
      </c>
      <c r="G6313" s="7">
        <f t="shared" si="1133"/>
        <v>0</v>
      </c>
      <c r="H6313" s="7">
        <f t="shared" si="1134"/>
        <v>0</v>
      </c>
      <c r="I6313" s="7">
        <f t="shared" si="1135"/>
        <v>0</v>
      </c>
      <c r="J6313" s="7">
        <f t="shared" si="1136"/>
        <v>0</v>
      </c>
      <c r="K6313" s="8" t="e">
        <f t="shared" si="1137"/>
        <v>#N/A</v>
      </c>
      <c r="L6313" s="7" t="e">
        <f t="shared" si="1138"/>
        <v>#N/A</v>
      </c>
      <c r="M6313" s="8" t="e">
        <f t="shared" si="1104"/>
        <v>#N/A</v>
      </c>
      <c r="N6313" s="8" t="e">
        <f t="shared" si="1105"/>
        <v>#N/A</v>
      </c>
    </row>
    <row r="6314" spans="1:14" ht="15.75" customHeight="1" x14ac:dyDescent="0.35">
      <c r="A6314" s="7">
        <f t="shared" si="1128"/>
        <v>0</v>
      </c>
      <c r="B6314" s="7">
        <f t="shared" si="1129"/>
        <v>0</v>
      </c>
      <c r="C6314" s="7">
        <f t="shared" si="1130"/>
        <v>0</v>
      </c>
      <c r="D6314" s="7">
        <f t="shared" si="1131"/>
        <v>0</v>
      </c>
      <c r="E6314" s="7" t="e">
        <f>IF('Report DCM'!$H6314="In-Stream Video","Rich Media display banner",IF('Report DCM'!$I6314&gt;'Report DCM'!$J6314,"Standard",VLOOKUP(CONCATENATE(bd_adtype,"_",bd_creativetype),tabela,2,FALSE)))</f>
        <v>#N/A</v>
      </c>
      <c r="F6314" s="7">
        <f t="shared" si="1132"/>
        <v>0</v>
      </c>
      <c r="G6314" s="7">
        <f t="shared" si="1133"/>
        <v>0</v>
      </c>
      <c r="H6314" s="7">
        <f t="shared" si="1134"/>
        <v>0</v>
      </c>
      <c r="I6314" s="7">
        <f t="shared" si="1135"/>
        <v>0</v>
      </c>
      <c r="J6314" s="7">
        <f t="shared" si="1136"/>
        <v>0</v>
      </c>
      <c r="K6314" s="8" t="e">
        <f t="shared" si="1137"/>
        <v>#N/A</v>
      </c>
      <c r="L6314" s="7" t="e">
        <f t="shared" si="1138"/>
        <v>#N/A</v>
      </c>
      <c r="M6314" s="8" t="e">
        <f t="shared" si="1104"/>
        <v>#N/A</v>
      </c>
      <c r="N6314" s="8" t="e">
        <f t="shared" si="1105"/>
        <v>#N/A</v>
      </c>
    </row>
    <row r="6315" spans="1:14" ht="15.75" customHeight="1" x14ac:dyDescent="0.35">
      <c r="A6315" s="7">
        <f t="shared" si="1128"/>
        <v>0</v>
      </c>
      <c r="B6315" s="7">
        <f t="shared" si="1129"/>
        <v>0</v>
      </c>
      <c r="C6315" s="7">
        <f t="shared" si="1130"/>
        <v>0</v>
      </c>
      <c r="D6315" s="7">
        <f t="shared" si="1131"/>
        <v>0</v>
      </c>
      <c r="E6315" s="7" t="e">
        <f>IF('Report DCM'!$H6315="In-Stream Video","Rich Media display banner",IF('Report DCM'!$I6315&gt;'Report DCM'!$J6315,"Standard",VLOOKUP(CONCATENATE(bd_adtype,"_",bd_creativetype),tabela,2,FALSE)))</f>
        <v>#N/A</v>
      </c>
      <c r="F6315" s="7">
        <f t="shared" si="1132"/>
        <v>0</v>
      </c>
      <c r="G6315" s="7">
        <f t="shared" si="1133"/>
        <v>0</v>
      </c>
      <c r="H6315" s="7">
        <f t="shared" si="1134"/>
        <v>0</v>
      </c>
      <c r="I6315" s="7">
        <f t="shared" si="1135"/>
        <v>0</v>
      </c>
      <c r="J6315" s="7">
        <f t="shared" si="1136"/>
        <v>0</v>
      </c>
      <c r="K6315" s="8" t="e">
        <f t="shared" si="1137"/>
        <v>#N/A</v>
      </c>
      <c r="L6315" s="7" t="e">
        <f t="shared" si="1138"/>
        <v>#N/A</v>
      </c>
      <c r="M6315" s="8" t="e">
        <f t="shared" si="1104"/>
        <v>#N/A</v>
      </c>
      <c r="N6315" s="8" t="e">
        <f t="shared" si="1105"/>
        <v>#N/A</v>
      </c>
    </row>
    <row r="6316" spans="1:14" ht="15.75" customHeight="1" x14ac:dyDescent="0.35">
      <c r="A6316" s="7">
        <f t="shared" si="1128"/>
        <v>0</v>
      </c>
      <c r="B6316" s="7">
        <f t="shared" si="1129"/>
        <v>0</v>
      </c>
      <c r="C6316" s="7">
        <f t="shared" si="1130"/>
        <v>0</v>
      </c>
      <c r="D6316" s="7">
        <f t="shared" si="1131"/>
        <v>0</v>
      </c>
      <c r="E6316" s="7" t="e">
        <f>IF('Report DCM'!$H6316="In-Stream Video","Rich Media display banner",IF('Report DCM'!$I6316&gt;'Report DCM'!$J6316,"Standard",VLOOKUP(CONCATENATE(bd_adtype,"_",bd_creativetype),tabela,2,FALSE)))</f>
        <v>#N/A</v>
      </c>
      <c r="F6316" s="7">
        <f t="shared" si="1132"/>
        <v>0</v>
      </c>
      <c r="G6316" s="7">
        <f t="shared" si="1133"/>
        <v>0</v>
      </c>
      <c r="H6316" s="7">
        <f t="shared" si="1134"/>
        <v>0</v>
      </c>
      <c r="I6316" s="7">
        <f t="shared" si="1135"/>
        <v>0</v>
      </c>
      <c r="J6316" s="7">
        <f t="shared" si="1136"/>
        <v>0</v>
      </c>
      <c r="K6316" s="8" t="e">
        <f t="shared" si="1137"/>
        <v>#N/A</v>
      </c>
      <c r="L6316" s="7" t="e">
        <f t="shared" si="1138"/>
        <v>#N/A</v>
      </c>
      <c r="M6316" s="8" t="e">
        <f t="shared" si="1104"/>
        <v>#N/A</v>
      </c>
      <c r="N6316" s="8" t="e">
        <f t="shared" si="1105"/>
        <v>#N/A</v>
      </c>
    </row>
    <row r="6317" spans="1:14" ht="15.75" customHeight="1" x14ac:dyDescent="0.35">
      <c r="A6317" s="7">
        <f t="shared" si="1128"/>
        <v>0</v>
      </c>
      <c r="B6317" s="7">
        <f t="shared" si="1129"/>
        <v>0</v>
      </c>
      <c r="C6317" s="7">
        <f t="shared" si="1130"/>
        <v>0</v>
      </c>
      <c r="D6317" s="7">
        <f t="shared" si="1131"/>
        <v>0</v>
      </c>
      <c r="E6317" s="7" t="e">
        <f>IF('Report DCM'!$H6317="In-Stream Video","Rich Media display banner",IF('Report DCM'!$I6317&gt;'Report DCM'!$J6317,"Standard",VLOOKUP(CONCATENATE(bd_adtype,"_",bd_creativetype),tabela,2,FALSE)))</f>
        <v>#N/A</v>
      </c>
      <c r="F6317" s="7">
        <f t="shared" si="1132"/>
        <v>0</v>
      </c>
      <c r="G6317" s="7">
        <f t="shared" si="1133"/>
        <v>0</v>
      </c>
      <c r="H6317" s="7">
        <f t="shared" si="1134"/>
        <v>0</v>
      </c>
      <c r="I6317" s="7">
        <f t="shared" si="1135"/>
        <v>0</v>
      </c>
      <c r="J6317" s="7">
        <f t="shared" si="1136"/>
        <v>0</v>
      </c>
      <c r="K6317" s="8" t="e">
        <f t="shared" si="1137"/>
        <v>#N/A</v>
      </c>
      <c r="L6317" s="7" t="e">
        <f t="shared" si="1138"/>
        <v>#N/A</v>
      </c>
      <c r="M6317" s="8" t="e">
        <f t="shared" si="1104"/>
        <v>#N/A</v>
      </c>
      <c r="N6317" s="8" t="e">
        <f t="shared" si="1105"/>
        <v>#N/A</v>
      </c>
    </row>
    <row r="6318" spans="1:14" ht="15.75" customHeight="1" x14ac:dyDescent="0.35">
      <c r="A6318" s="7">
        <f t="shared" si="1128"/>
        <v>0</v>
      </c>
      <c r="B6318" s="7">
        <f t="shared" si="1129"/>
        <v>0</v>
      </c>
      <c r="C6318" s="7">
        <f t="shared" si="1130"/>
        <v>0</v>
      </c>
      <c r="D6318" s="7">
        <f t="shared" si="1131"/>
        <v>0</v>
      </c>
      <c r="E6318" s="7" t="e">
        <f>IF('Report DCM'!$H6318="In-Stream Video","Rich Media display banner",IF('Report DCM'!$I6318&gt;'Report DCM'!$J6318,"Standard",VLOOKUP(CONCATENATE(bd_adtype,"_",bd_creativetype),tabela,2,FALSE)))</f>
        <v>#N/A</v>
      </c>
      <c r="F6318" s="7">
        <f t="shared" si="1132"/>
        <v>0</v>
      </c>
      <c r="G6318" s="7">
        <f t="shared" si="1133"/>
        <v>0</v>
      </c>
      <c r="H6318" s="7">
        <f t="shared" si="1134"/>
        <v>0</v>
      </c>
      <c r="I6318" s="7">
        <f t="shared" si="1135"/>
        <v>0</v>
      </c>
      <c r="J6318" s="7">
        <f t="shared" si="1136"/>
        <v>0</v>
      </c>
      <c r="K6318" s="8" t="e">
        <f t="shared" si="1137"/>
        <v>#N/A</v>
      </c>
      <c r="L6318" s="7" t="e">
        <f t="shared" si="1138"/>
        <v>#N/A</v>
      </c>
      <c r="M6318" s="8" t="e">
        <f t="shared" si="1104"/>
        <v>#N/A</v>
      </c>
      <c r="N6318" s="8" t="e">
        <f t="shared" si="1105"/>
        <v>#N/A</v>
      </c>
    </row>
    <row r="6319" spans="1:14" ht="15.75" customHeight="1" x14ac:dyDescent="0.35">
      <c r="A6319" s="7">
        <f t="shared" si="1128"/>
        <v>0</v>
      </c>
      <c r="B6319" s="7">
        <f t="shared" si="1129"/>
        <v>0</v>
      </c>
      <c r="C6319" s="7">
        <f t="shared" si="1130"/>
        <v>0</v>
      </c>
      <c r="D6319" s="7">
        <f t="shared" si="1131"/>
        <v>0</v>
      </c>
      <c r="E6319" s="7" t="e">
        <f>IF('Report DCM'!$H6319="In-Stream Video","Rich Media display banner",IF('Report DCM'!$I6319&gt;'Report DCM'!$J6319,"Standard",VLOOKUP(CONCATENATE(bd_adtype,"_",bd_creativetype),tabela,2,FALSE)))</f>
        <v>#N/A</v>
      </c>
      <c r="F6319" s="7">
        <f t="shared" si="1132"/>
        <v>0</v>
      </c>
      <c r="G6319" s="7">
        <f t="shared" si="1133"/>
        <v>0</v>
      </c>
      <c r="H6319" s="7">
        <f t="shared" si="1134"/>
        <v>0</v>
      </c>
      <c r="I6319" s="7">
        <f t="shared" si="1135"/>
        <v>0</v>
      </c>
      <c r="J6319" s="7">
        <f t="shared" si="1136"/>
        <v>0</v>
      </c>
      <c r="K6319" s="8" t="e">
        <f t="shared" si="1137"/>
        <v>#N/A</v>
      </c>
      <c r="L6319" s="7" t="e">
        <f t="shared" si="1138"/>
        <v>#N/A</v>
      </c>
      <c r="M6319" s="8" t="e">
        <f t="shared" si="1104"/>
        <v>#N/A</v>
      </c>
      <c r="N6319" s="8" t="e">
        <f t="shared" si="1105"/>
        <v>#N/A</v>
      </c>
    </row>
    <row r="6320" spans="1:14" ht="15.75" customHeight="1" x14ac:dyDescent="0.35">
      <c r="A6320" s="7">
        <f t="shared" si="1128"/>
        <v>0</v>
      </c>
      <c r="B6320" s="7">
        <f t="shared" si="1129"/>
        <v>0</v>
      </c>
      <c r="C6320" s="7">
        <f t="shared" si="1130"/>
        <v>0</v>
      </c>
      <c r="D6320" s="7">
        <f t="shared" si="1131"/>
        <v>0</v>
      </c>
      <c r="E6320" s="7" t="e">
        <f>IF('Report DCM'!$H6320="In-Stream Video","Rich Media display banner",IF('Report DCM'!$I6320&gt;'Report DCM'!$J6320,"Standard",VLOOKUP(CONCATENATE(bd_adtype,"_",bd_creativetype),tabela,2,FALSE)))</f>
        <v>#N/A</v>
      </c>
      <c r="F6320" s="7">
        <f t="shared" si="1132"/>
        <v>0</v>
      </c>
      <c r="G6320" s="7">
        <f t="shared" si="1133"/>
        <v>0</v>
      </c>
      <c r="H6320" s="7">
        <f t="shared" si="1134"/>
        <v>0</v>
      </c>
      <c r="I6320" s="7">
        <f t="shared" si="1135"/>
        <v>0</v>
      </c>
      <c r="J6320" s="7">
        <f t="shared" si="1136"/>
        <v>0</v>
      </c>
      <c r="K6320" s="8" t="e">
        <f t="shared" si="1137"/>
        <v>#N/A</v>
      </c>
      <c r="L6320" s="7" t="e">
        <f t="shared" si="1138"/>
        <v>#N/A</v>
      </c>
      <c r="M6320" s="8" t="e">
        <f t="shared" si="1104"/>
        <v>#N/A</v>
      </c>
      <c r="N6320" s="8" t="e">
        <f t="shared" si="1105"/>
        <v>#N/A</v>
      </c>
    </row>
    <row r="6321" spans="1:14" ht="15.75" customHeight="1" x14ac:dyDescent="0.35">
      <c r="A6321" s="7">
        <f t="shared" si="1128"/>
        <v>0</v>
      </c>
      <c r="B6321" s="7">
        <f t="shared" si="1129"/>
        <v>0</v>
      </c>
      <c r="C6321" s="7">
        <f t="shared" si="1130"/>
        <v>0</v>
      </c>
      <c r="D6321" s="7">
        <f t="shared" si="1131"/>
        <v>0</v>
      </c>
      <c r="E6321" s="7" t="e">
        <f>IF('Report DCM'!$H6321="In-Stream Video","Rich Media display banner",IF('Report DCM'!$I6321&gt;'Report DCM'!$J6321,"Standard",VLOOKUP(CONCATENATE(bd_adtype,"_",bd_creativetype),tabela,2,FALSE)))</f>
        <v>#N/A</v>
      </c>
      <c r="F6321" s="7">
        <f t="shared" si="1132"/>
        <v>0</v>
      </c>
      <c r="G6321" s="7">
        <f t="shared" si="1133"/>
        <v>0</v>
      </c>
      <c r="H6321" s="7">
        <f t="shared" si="1134"/>
        <v>0</v>
      </c>
      <c r="I6321" s="7">
        <f t="shared" si="1135"/>
        <v>0</v>
      </c>
      <c r="J6321" s="7">
        <f t="shared" si="1136"/>
        <v>0</v>
      </c>
      <c r="K6321" s="8" t="e">
        <f t="shared" si="1137"/>
        <v>#N/A</v>
      </c>
      <c r="L6321" s="7" t="e">
        <f t="shared" si="1138"/>
        <v>#N/A</v>
      </c>
      <c r="M6321" s="8" t="e">
        <f t="shared" si="1104"/>
        <v>#N/A</v>
      </c>
      <c r="N6321" s="8" t="e">
        <f t="shared" si="1105"/>
        <v>#N/A</v>
      </c>
    </row>
    <row r="6322" spans="1:14" ht="15.75" customHeight="1" x14ac:dyDescent="0.35">
      <c r="A6322" s="7">
        <f t="shared" si="1128"/>
        <v>0</v>
      </c>
      <c r="B6322" s="7">
        <f t="shared" si="1129"/>
        <v>0</v>
      </c>
      <c r="C6322" s="7">
        <f t="shared" si="1130"/>
        <v>0</v>
      </c>
      <c r="D6322" s="7">
        <f t="shared" si="1131"/>
        <v>0</v>
      </c>
      <c r="E6322" s="7" t="e">
        <f>IF('Report DCM'!$H6322="In-Stream Video","Rich Media display banner",IF('Report DCM'!$I6322&gt;'Report DCM'!$J6322,"Standard",VLOOKUP(CONCATENATE(bd_adtype,"_",bd_creativetype),tabela,2,FALSE)))</f>
        <v>#N/A</v>
      </c>
      <c r="F6322" s="7">
        <f t="shared" si="1132"/>
        <v>0</v>
      </c>
      <c r="G6322" s="7">
        <f t="shared" si="1133"/>
        <v>0</v>
      </c>
      <c r="H6322" s="7">
        <f t="shared" si="1134"/>
        <v>0</v>
      </c>
      <c r="I6322" s="7">
        <f t="shared" si="1135"/>
        <v>0</v>
      </c>
      <c r="J6322" s="7">
        <f t="shared" si="1136"/>
        <v>0</v>
      </c>
      <c r="K6322" s="8" t="e">
        <f t="shared" si="1137"/>
        <v>#N/A</v>
      </c>
      <c r="L6322" s="7" t="e">
        <f t="shared" si="1138"/>
        <v>#N/A</v>
      </c>
      <c r="M6322" s="8" t="e">
        <f t="shared" si="1104"/>
        <v>#N/A</v>
      </c>
      <c r="N6322" s="8" t="e">
        <f t="shared" si="1105"/>
        <v>#N/A</v>
      </c>
    </row>
    <row r="6323" spans="1:14" ht="15.75" customHeight="1" x14ac:dyDescent="0.35">
      <c r="A6323" s="7">
        <f t="shared" si="1128"/>
        <v>0</v>
      </c>
      <c r="B6323" s="7">
        <f t="shared" si="1129"/>
        <v>0</v>
      </c>
      <c r="C6323" s="7">
        <f t="shared" si="1130"/>
        <v>0</v>
      </c>
      <c r="D6323" s="7">
        <f t="shared" si="1131"/>
        <v>0</v>
      </c>
      <c r="E6323" s="7" t="e">
        <f>IF('Report DCM'!$H6323="In-Stream Video","Rich Media display banner",IF('Report DCM'!$I6323&gt;'Report DCM'!$J6323,"Standard",VLOOKUP(CONCATENATE(bd_adtype,"_",bd_creativetype),tabela,2,FALSE)))</f>
        <v>#N/A</v>
      </c>
      <c r="F6323" s="7">
        <f t="shared" si="1132"/>
        <v>0</v>
      </c>
      <c r="G6323" s="7">
        <f t="shared" si="1133"/>
        <v>0</v>
      </c>
      <c r="H6323" s="7">
        <f t="shared" si="1134"/>
        <v>0</v>
      </c>
      <c r="I6323" s="7">
        <f t="shared" si="1135"/>
        <v>0</v>
      </c>
      <c r="J6323" s="7">
        <f t="shared" si="1136"/>
        <v>0</v>
      </c>
      <c r="K6323" s="8" t="e">
        <f t="shared" si="1137"/>
        <v>#N/A</v>
      </c>
      <c r="L6323" s="7" t="e">
        <f t="shared" si="1138"/>
        <v>#N/A</v>
      </c>
      <c r="M6323" s="8" t="e">
        <f t="shared" si="1104"/>
        <v>#N/A</v>
      </c>
      <c r="N6323" s="8" t="e">
        <f t="shared" si="1105"/>
        <v>#N/A</v>
      </c>
    </row>
    <row r="6324" spans="1:14" ht="15.75" customHeight="1" x14ac:dyDescent="0.35">
      <c r="A6324" s="7">
        <f t="shared" si="1128"/>
        <v>0</v>
      </c>
      <c r="B6324" s="7">
        <f t="shared" si="1129"/>
        <v>0</v>
      </c>
      <c r="C6324" s="7">
        <f t="shared" si="1130"/>
        <v>0</v>
      </c>
      <c r="D6324" s="7">
        <f t="shared" si="1131"/>
        <v>0</v>
      </c>
      <c r="E6324" s="7" t="e">
        <f>IF('Report DCM'!$H6324="In-Stream Video","Rich Media display banner",IF('Report DCM'!$I6324&gt;'Report DCM'!$J6324,"Standard",VLOOKUP(CONCATENATE(bd_adtype,"_",bd_creativetype),tabela,2,FALSE)))</f>
        <v>#N/A</v>
      </c>
      <c r="F6324" s="7">
        <f t="shared" si="1132"/>
        <v>0</v>
      </c>
      <c r="G6324" s="7">
        <f t="shared" si="1133"/>
        <v>0</v>
      </c>
      <c r="H6324" s="7">
        <f t="shared" si="1134"/>
        <v>0</v>
      </c>
      <c r="I6324" s="7">
        <f t="shared" si="1135"/>
        <v>0</v>
      </c>
      <c r="J6324" s="7">
        <f t="shared" si="1136"/>
        <v>0</v>
      </c>
      <c r="K6324" s="8" t="e">
        <f t="shared" si="1137"/>
        <v>#N/A</v>
      </c>
      <c r="L6324" s="7" t="e">
        <f t="shared" si="1138"/>
        <v>#N/A</v>
      </c>
      <c r="M6324" s="8" t="e">
        <f t="shared" si="1104"/>
        <v>#N/A</v>
      </c>
      <c r="N6324" s="8" t="e">
        <f t="shared" si="1105"/>
        <v>#N/A</v>
      </c>
    </row>
    <row r="6325" spans="1:14" ht="15.75" customHeight="1" x14ac:dyDescent="0.35">
      <c r="A6325" s="7">
        <f t="shared" si="1128"/>
        <v>0</v>
      </c>
      <c r="B6325" s="7">
        <f t="shared" si="1129"/>
        <v>0</v>
      </c>
      <c r="C6325" s="7">
        <f t="shared" si="1130"/>
        <v>0</v>
      </c>
      <c r="D6325" s="7">
        <f t="shared" si="1131"/>
        <v>0</v>
      </c>
      <c r="E6325" s="7" t="e">
        <f>IF('Report DCM'!$H6325="In-Stream Video","Rich Media display banner",IF('Report DCM'!$I6325&gt;'Report DCM'!$J6325,"Standard",VLOOKUP(CONCATENATE(bd_adtype,"_",bd_creativetype),tabela,2,FALSE)))</f>
        <v>#N/A</v>
      </c>
      <c r="F6325" s="7">
        <f t="shared" si="1132"/>
        <v>0</v>
      </c>
      <c r="G6325" s="7">
        <f t="shared" si="1133"/>
        <v>0</v>
      </c>
      <c r="H6325" s="7">
        <f t="shared" si="1134"/>
        <v>0</v>
      </c>
      <c r="I6325" s="7">
        <f t="shared" si="1135"/>
        <v>0</v>
      </c>
      <c r="J6325" s="7">
        <f t="shared" si="1136"/>
        <v>0</v>
      </c>
      <c r="K6325" s="8" t="e">
        <f t="shared" si="1137"/>
        <v>#N/A</v>
      </c>
      <c r="L6325" s="7" t="e">
        <f t="shared" si="1138"/>
        <v>#N/A</v>
      </c>
      <c r="M6325" s="8" t="e">
        <f t="shared" si="1104"/>
        <v>#N/A</v>
      </c>
      <c r="N6325" s="8" t="e">
        <f t="shared" si="1105"/>
        <v>#N/A</v>
      </c>
    </row>
    <row r="6326" spans="1:14" ht="15.75" customHeight="1" x14ac:dyDescent="0.35">
      <c r="A6326" s="7">
        <f t="shared" si="1128"/>
        <v>0</v>
      </c>
      <c r="B6326" s="7">
        <f t="shared" si="1129"/>
        <v>0</v>
      </c>
      <c r="C6326" s="7">
        <f t="shared" si="1130"/>
        <v>0</v>
      </c>
      <c r="D6326" s="7">
        <f t="shared" si="1131"/>
        <v>0</v>
      </c>
      <c r="E6326" s="7" t="e">
        <f>IF('Report DCM'!$H6326="In-Stream Video","Rich Media display banner",IF('Report DCM'!$I6326&gt;'Report DCM'!$J6326,"Standard",VLOOKUP(CONCATENATE(bd_adtype,"_",bd_creativetype),tabela,2,FALSE)))</f>
        <v>#N/A</v>
      </c>
      <c r="F6326" s="7">
        <f t="shared" si="1132"/>
        <v>0</v>
      </c>
      <c r="G6326" s="7">
        <f t="shared" si="1133"/>
        <v>0</v>
      </c>
      <c r="H6326" s="7">
        <f t="shared" si="1134"/>
        <v>0</v>
      </c>
      <c r="I6326" s="7">
        <f t="shared" si="1135"/>
        <v>0</v>
      </c>
      <c r="J6326" s="7">
        <f t="shared" si="1136"/>
        <v>0</v>
      </c>
      <c r="K6326" s="8" t="e">
        <f t="shared" si="1137"/>
        <v>#N/A</v>
      </c>
      <c r="L6326" s="7" t="e">
        <f t="shared" si="1138"/>
        <v>#N/A</v>
      </c>
      <c r="M6326" s="8" t="e">
        <f t="shared" si="1104"/>
        <v>#N/A</v>
      </c>
      <c r="N6326" s="8" t="e">
        <f t="shared" si="1105"/>
        <v>#N/A</v>
      </c>
    </row>
    <row r="6327" spans="1:14" ht="15.75" customHeight="1" x14ac:dyDescent="0.35">
      <c r="A6327" s="7">
        <f t="shared" si="1128"/>
        <v>0</v>
      </c>
      <c r="B6327" s="7">
        <f t="shared" si="1129"/>
        <v>0</v>
      </c>
      <c r="C6327" s="7">
        <f t="shared" si="1130"/>
        <v>0</v>
      </c>
      <c r="D6327" s="7">
        <f t="shared" si="1131"/>
        <v>0</v>
      </c>
      <c r="E6327" s="7" t="e">
        <f>IF('Report DCM'!$H6327="In-Stream Video","Rich Media display banner",IF('Report DCM'!$I6327&gt;'Report DCM'!$J6327,"Standard",VLOOKUP(CONCATENATE(bd_adtype,"_",bd_creativetype),tabela,2,FALSE)))</f>
        <v>#N/A</v>
      </c>
      <c r="F6327" s="7">
        <f t="shared" si="1132"/>
        <v>0</v>
      </c>
      <c r="G6327" s="7">
        <f t="shared" si="1133"/>
        <v>0</v>
      </c>
      <c r="H6327" s="7">
        <f t="shared" si="1134"/>
        <v>0</v>
      </c>
      <c r="I6327" s="7">
        <f t="shared" si="1135"/>
        <v>0</v>
      </c>
      <c r="J6327" s="7">
        <f t="shared" si="1136"/>
        <v>0</v>
      </c>
      <c r="K6327" s="8" t="e">
        <f t="shared" si="1137"/>
        <v>#N/A</v>
      </c>
      <c r="L6327" s="7" t="e">
        <f t="shared" si="1138"/>
        <v>#N/A</v>
      </c>
      <c r="M6327" s="8" t="e">
        <f t="shared" si="1104"/>
        <v>#N/A</v>
      </c>
      <c r="N6327" s="8" t="e">
        <f t="shared" si="1105"/>
        <v>#N/A</v>
      </c>
    </row>
    <row r="6328" spans="1:14" ht="15.75" customHeight="1" x14ac:dyDescent="0.35">
      <c r="A6328" s="7">
        <f t="shared" si="1128"/>
        <v>0</v>
      </c>
      <c r="B6328" s="7">
        <f t="shared" si="1129"/>
        <v>0</v>
      </c>
      <c r="C6328" s="7">
        <f t="shared" si="1130"/>
        <v>0</v>
      </c>
      <c r="D6328" s="7">
        <f t="shared" si="1131"/>
        <v>0</v>
      </c>
      <c r="E6328" s="7" t="e">
        <f>IF('Report DCM'!$H6328="In-Stream Video","Rich Media display banner",IF('Report DCM'!$I6328&gt;'Report DCM'!$J6328,"Standard",VLOOKUP(CONCATENATE(bd_adtype,"_",bd_creativetype),tabela,2,FALSE)))</f>
        <v>#N/A</v>
      </c>
      <c r="F6328" s="7">
        <f t="shared" si="1132"/>
        <v>0</v>
      </c>
      <c r="G6328" s="7">
        <f t="shared" si="1133"/>
        <v>0</v>
      </c>
      <c r="H6328" s="7">
        <f t="shared" si="1134"/>
        <v>0</v>
      </c>
      <c r="I6328" s="7">
        <f t="shared" si="1135"/>
        <v>0</v>
      </c>
      <c r="J6328" s="7">
        <f t="shared" si="1136"/>
        <v>0</v>
      </c>
      <c r="K6328" s="8" t="e">
        <f t="shared" si="1137"/>
        <v>#N/A</v>
      </c>
      <c r="L6328" s="7" t="e">
        <f t="shared" si="1138"/>
        <v>#N/A</v>
      </c>
      <c r="M6328" s="8" t="e">
        <f t="shared" si="1104"/>
        <v>#N/A</v>
      </c>
      <c r="N6328" s="8" t="e">
        <f t="shared" si="1105"/>
        <v>#N/A</v>
      </c>
    </row>
    <row r="6329" spans="1:14" ht="15.75" customHeight="1" x14ac:dyDescent="0.35">
      <c r="A6329" s="7">
        <f t="shared" si="1128"/>
        <v>0</v>
      </c>
      <c r="B6329" s="7">
        <f t="shared" si="1129"/>
        <v>0</v>
      </c>
      <c r="C6329" s="7">
        <f t="shared" si="1130"/>
        <v>0</v>
      </c>
      <c r="D6329" s="7">
        <f t="shared" si="1131"/>
        <v>0</v>
      </c>
      <c r="E6329" s="7" t="e">
        <f>IF('Report DCM'!$H6329="In-Stream Video","Rich Media display banner",IF('Report DCM'!$I6329&gt;'Report DCM'!$J6329,"Standard",VLOOKUP(CONCATENATE(bd_adtype,"_",bd_creativetype),tabela,2,FALSE)))</f>
        <v>#N/A</v>
      </c>
      <c r="F6329" s="7">
        <f t="shared" si="1132"/>
        <v>0</v>
      </c>
      <c r="G6329" s="7">
        <f t="shared" si="1133"/>
        <v>0</v>
      </c>
      <c r="H6329" s="7">
        <f t="shared" si="1134"/>
        <v>0</v>
      </c>
      <c r="I6329" s="7">
        <f t="shared" si="1135"/>
        <v>0</v>
      </c>
      <c r="J6329" s="7">
        <f t="shared" si="1136"/>
        <v>0</v>
      </c>
      <c r="K6329" s="8" t="e">
        <f t="shared" si="1137"/>
        <v>#N/A</v>
      </c>
      <c r="L6329" s="7" t="e">
        <f t="shared" si="1138"/>
        <v>#N/A</v>
      </c>
      <c r="M6329" s="8" t="e">
        <f t="shared" si="1104"/>
        <v>#N/A</v>
      </c>
      <c r="N6329" s="8" t="e">
        <f t="shared" si="1105"/>
        <v>#N/A</v>
      </c>
    </row>
    <row r="6330" spans="1:14" ht="15.75" customHeight="1" x14ac:dyDescent="0.35">
      <c r="A6330" s="7">
        <f t="shared" si="1128"/>
        <v>0</v>
      </c>
      <c r="B6330" s="7">
        <f t="shared" si="1129"/>
        <v>0</v>
      </c>
      <c r="C6330" s="7">
        <f t="shared" si="1130"/>
        <v>0</v>
      </c>
      <c r="D6330" s="7">
        <f t="shared" si="1131"/>
        <v>0</v>
      </c>
      <c r="E6330" s="7" t="e">
        <f>IF('Report DCM'!$H6330="In-Stream Video","Rich Media display banner",IF('Report DCM'!$I6330&gt;'Report DCM'!$J6330,"Standard",VLOOKUP(CONCATENATE(bd_adtype,"_",bd_creativetype),tabela,2,FALSE)))</f>
        <v>#N/A</v>
      </c>
      <c r="F6330" s="7">
        <f t="shared" si="1132"/>
        <v>0</v>
      </c>
      <c r="G6330" s="7">
        <f t="shared" si="1133"/>
        <v>0</v>
      </c>
      <c r="H6330" s="7">
        <f t="shared" si="1134"/>
        <v>0</v>
      </c>
      <c r="I6330" s="7">
        <f t="shared" si="1135"/>
        <v>0</v>
      </c>
      <c r="J6330" s="7">
        <f t="shared" si="1136"/>
        <v>0</v>
      </c>
      <c r="K6330" s="8" t="e">
        <f t="shared" si="1137"/>
        <v>#N/A</v>
      </c>
      <c r="L6330" s="7" t="e">
        <f t="shared" si="1138"/>
        <v>#N/A</v>
      </c>
      <c r="M6330" s="8" t="e">
        <f t="shared" si="1104"/>
        <v>#N/A</v>
      </c>
      <c r="N6330" s="8" t="e">
        <f t="shared" si="1105"/>
        <v>#N/A</v>
      </c>
    </row>
    <row r="6331" spans="1:14" ht="15.75" customHeight="1" x14ac:dyDescent="0.35">
      <c r="A6331" s="7">
        <f t="shared" si="1128"/>
        <v>0</v>
      </c>
      <c r="B6331" s="7">
        <f t="shared" si="1129"/>
        <v>0</v>
      </c>
      <c r="C6331" s="7">
        <f t="shared" si="1130"/>
        <v>0</v>
      </c>
      <c r="D6331" s="7">
        <f t="shared" si="1131"/>
        <v>0</v>
      </c>
      <c r="E6331" s="7" t="e">
        <f>IF('Report DCM'!$H6331="In-Stream Video","Rich Media display banner",IF('Report DCM'!$I6331&gt;'Report DCM'!$J6331,"Standard",VLOOKUP(CONCATENATE(bd_adtype,"_",bd_creativetype),tabela,2,FALSE)))</f>
        <v>#N/A</v>
      </c>
      <c r="F6331" s="7">
        <f t="shared" si="1132"/>
        <v>0</v>
      </c>
      <c r="G6331" s="7">
        <f t="shared" si="1133"/>
        <v>0</v>
      </c>
      <c r="H6331" s="7">
        <f t="shared" si="1134"/>
        <v>0</v>
      </c>
      <c r="I6331" s="7">
        <f t="shared" si="1135"/>
        <v>0</v>
      </c>
      <c r="J6331" s="7">
        <f t="shared" si="1136"/>
        <v>0</v>
      </c>
      <c r="K6331" s="8" t="e">
        <f t="shared" si="1137"/>
        <v>#N/A</v>
      </c>
      <c r="L6331" s="7" t="e">
        <f t="shared" si="1138"/>
        <v>#N/A</v>
      </c>
      <c r="M6331" s="8" t="e">
        <f t="shared" si="1104"/>
        <v>#N/A</v>
      </c>
      <c r="N6331" s="8" t="e">
        <f t="shared" si="1105"/>
        <v>#N/A</v>
      </c>
    </row>
    <row r="6332" spans="1:14" ht="15.75" customHeight="1" x14ac:dyDescent="0.35">
      <c r="A6332" s="7">
        <f t="shared" si="1128"/>
        <v>0</v>
      </c>
      <c r="B6332" s="7">
        <f t="shared" si="1129"/>
        <v>0</v>
      </c>
      <c r="C6332" s="7">
        <f t="shared" si="1130"/>
        <v>0</v>
      </c>
      <c r="D6332" s="7">
        <f t="shared" si="1131"/>
        <v>0</v>
      </c>
      <c r="E6332" s="7" t="e">
        <f>IF('Report DCM'!$H6332="In-Stream Video","Rich Media display banner",IF('Report DCM'!$I6332&gt;'Report DCM'!$J6332,"Standard",VLOOKUP(CONCATENATE(bd_adtype,"_",bd_creativetype),tabela,2,FALSE)))</f>
        <v>#N/A</v>
      </c>
      <c r="F6332" s="7">
        <f t="shared" si="1132"/>
        <v>0</v>
      </c>
      <c r="G6332" s="7">
        <f t="shared" si="1133"/>
        <v>0</v>
      </c>
      <c r="H6332" s="7">
        <f t="shared" si="1134"/>
        <v>0</v>
      </c>
      <c r="I6332" s="7">
        <f t="shared" si="1135"/>
        <v>0</v>
      </c>
      <c r="J6332" s="7">
        <f t="shared" si="1136"/>
        <v>0</v>
      </c>
      <c r="K6332" s="8" t="e">
        <f t="shared" si="1137"/>
        <v>#N/A</v>
      </c>
      <c r="L6332" s="7" t="e">
        <f t="shared" si="1138"/>
        <v>#N/A</v>
      </c>
      <c r="M6332" s="8" t="e">
        <f t="shared" si="1104"/>
        <v>#N/A</v>
      </c>
      <c r="N6332" s="8" t="e">
        <f t="shared" si="1105"/>
        <v>#N/A</v>
      </c>
    </row>
    <row r="6333" spans="1:14" ht="15.75" customHeight="1" x14ac:dyDescent="0.35">
      <c r="A6333" s="7">
        <f t="shared" si="1128"/>
        <v>0</v>
      </c>
      <c r="B6333" s="7">
        <f t="shared" si="1129"/>
        <v>0</v>
      </c>
      <c r="C6333" s="7">
        <f t="shared" si="1130"/>
        <v>0</v>
      </c>
      <c r="D6333" s="7">
        <f t="shared" si="1131"/>
        <v>0</v>
      </c>
      <c r="E6333" s="7" t="e">
        <f>IF('Report DCM'!$H6333="In-Stream Video","Rich Media display banner",IF('Report DCM'!$I6333&gt;'Report DCM'!$J6333,"Standard",VLOOKUP(CONCATENATE(bd_adtype,"_",bd_creativetype),tabela,2,FALSE)))</f>
        <v>#N/A</v>
      </c>
      <c r="F6333" s="7">
        <f t="shared" si="1132"/>
        <v>0</v>
      </c>
      <c r="G6333" s="7">
        <f t="shared" si="1133"/>
        <v>0</v>
      </c>
      <c r="H6333" s="7">
        <f t="shared" si="1134"/>
        <v>0</v>
      </c>
      <c r="I6333" s="7">
        <f t="shared" si="1135"/>
        <v>0</v>
      </c>
      <c r="J6333" s="7">
        <f t="shared" si="1136"/>
        <v>0</v>
      </c>
      <c r="K6333" s="8" t="e">
        <f t="shared" si="1137"/>
        <v>#N/A</v>
      </c>
      <c r="L6333" s="7" t="e">
        <f t="shared" si="1138"/>
        <v>#N/A</v>
      </c>
      <c r="M6333" s="8" t="e">
        <f t="shared" si="1104"/>
        <v>#N/A</v>
      </c>
      <c r="N6333" s="8" t="e">
        <f t="shared" si="1105"/>
        <v>#N/A</v>
      </c>
    </row>
    <row r="6334" spans="1:14" ht="15.75" customHeight="1" x14ac:dyDescent="0.35">
      <c r="A6334" s="7">
        <f t="shared" si="1128"/>
        <v>0</v>
      </c>
      <c r="B6334" s="7">
        <f t="shared" si="1129"/>
        <v>0</v>
      </c>
      <c r="C6334" s="7">
        <f t="shared" si="1130"/>
        <v>0</v>
      </c>
      <c r="D6334" s="7">
        <f t="shared" si="1131"/>
        <v>0</v>
      </c>
      <c r="E6334" s="7" t="e">
        <f>IF('Report DCM'!$H6334="In-Stream Video","Rich Media display banner",IF('Report DCM'!$I6334&gt;'Report DCM'!$J6334,"Standard",VLOOKUP(CONCATENATE(bd_adtype,"_",bd_creativetype),tabela,2,FALSE)))</f>
        <v>#N/A</v>
      </c>
      <c r="F6334" s="7">
        <f t="shared" si="1132"/>
        <v>0</v>
      </c>
      <c r="G6334" s="7">
        <f t="shared" si="1133"/>
        <v>0</v>
      </c>
      <c r="H6334" s="7">
        <f t="shared" si="1134"/>
        <v>0</v>
      </c>
      <c r="I6334" s="7">
        <f t="shared" si="1135"/>
        <v>0</v>
      </c>
      <c r="J6334" s="7">
        <f t="shared" si="1136"/>
        <v>0</v>
      </c>
      <c r="K6334" s="8" t="e">
        <f t="shared" si="1137"/>
        <v>#N/A</v>
      </c>
      <c r="L6334" s="7" t="e">
        <f t="shared" si="1138"/>
        <v>#N/A</v>
      </c>
      <c r="M6334" s="8" t="e">
        <f t="shared" si="1104"/>
        <v>#N/A</v>
      </c>
      <c r="N6334" s="8" t="e">
        <f t="shared" si="1105"/>
        <v>#N/A</v>
      </c>
    </row>
    <row r="6335" spans="1:14" ht="15.75" customHeight="1" x14ac:dyDescent="0.35">
      <c r="A6335" s="7">
        <f t="shared" si="1128"/>
        <v>0</v>
      </c>
      <c r="B6335" s="7">
        <f t="shared" si="1129"/>
        <v>0</v>
      </c>
      <c r="C6335" s="7">
        <f t="shared" si="1130"/>
        <v>0</v>
      </c>
      <c r="D6335" s="7">
        <f t="shared" si="1131"/>
        <v>0</v>
      </c>
      <c r="E6335" s="7" t="e">
        <f>IF('Report DCM'!$H6335="In-Stream Video","Rich Media display banner",IF('Report DCM'!$I6335&gt;'Report DCM'!$J6335,"Standard",VLOOKUP(CONCATENATE(bd_adtype,"_",bd_creativetype),tabela,2,FALSE)))</f>
        <v>#N/A</v>
      </c>
      <c r="F6335" s="7">
        <f t="shared" si="1132"/>
        <v>0</v>
      </c>
      <c r="G6335" s="7">
        <f t="shared" si="1133"/>
        <v>0</v>
      </c>
      <c r="H6335" s="7">
        <f t="shared" si="1134"/>
        <v>0</v>
      </c>
      <c r="I6335" s="7">
        <f t="shared" si="1135"/>
        <v>0</v>
      </c>
      <c r="J6335" s="7">
        <f t="shared" si="1136"/>
        <v>0</v>
      </c>
      <c r="K6335" s="8" t="e">
        <f t="shared" si="1137"/>
        <v>#N/A</v>
      </c>
      <c r="L6335" s="7" t="e">
        <f t="shared" si="1138"/>
        <v>#N/A</v>
      </c>
      <c r="M6335" s="8" t="e">
        <f t="shared" si="1104"/>
        <v>#N/A</v>
      </c>
      <c r="N6335" s="8" t="e">
        <f t="shared" si="1105"/>
        <v>#N/A</v>
      </c>
    </row>
    <row r="6336" spans="1:14" ht="15.75" customHeight="1" x14ac:dyDescent="0.35">
      <c r="A6336" s="7">
        <f t="shared" si="1128"/>
        <v>0</v>
      </c>
      <c r="B6336" s="7">
        <f t="shared" si="1129"/>
        <v>0</v>
      </c>
      <c r="C6336" s="7">
        <f t="shared" si="1130"/>
        <v>0</v>
      </c>
      <c r="D6336" s="7">
        <f t="shared" si="1131"/>
        <v>0</v>
      </c>
      <c r="E6336" s="7" t="e">
        <f>IF('Report DCM'!$H6336="In-Stream Video","Rich Media display banner",IF('Report DCM'!$I6336&gt;'Report DCM'!$J6336,"Standard",VLOOKUP(CONCATENATE(bd_adtype,"_",bd_creativetype),tabela,2,FALSE)))</f>
        <v>#N/A</v>
      </c>
      <c r="F6336" s="7">
        <f t="shared" si="1132"/>
        <v>0</v>
      </c>
      <c r="G6336" s="7">
        <f t="shared" si="1133"/>
        <v>0</v>
      </c>
      <c r="H6336" s="7">
        <f t="shared" si="1134"/>
        <v>0</v>
      </c>
      <c r="I6336" s="7">
        <f t="shared" si="1135"/>
        <v>0</v>
      </c>
      <c r="J6336" s="7">
        <f t="shared" si="1136"/>
        <v>0</v>
      </c>
      <c r="K6336" s="8" t="e">
        <f t="shared" si="1137"/>
        <v>#N/A</v>
      </c>
      <c r="L6336" s="7" t="e">
        <f t="shared" si="1138"/>
        <v>#N/A</v>
      </c>
      <c r="M6336" s="8" t="e">
        <f t="shared" si="1104"/>
        <v>#N/A</v>
      </c>
      <c r="N6336" s="8" t="e">
        <f t="shared" si="1105"/>
        <v>#N/A</v>
      </c>
    </row>
    <row r="6337" spans="1:14" ht="15.75" customHeight="1" x14ac:dyDescent="0.35">
      <c r="A6337" s="7">
        <f t="shared" si="1128"/>
        <v>0</v>
      </c>
      <c r="B6337" s="7">
        <f t="shared" si="1129"/>
        <v>0</v>
      </c>
      <c r="C6337" s="7">
        <f t="shared" si="1130"/>
        <v>0</v>
      </c>
      <c r="D6337" s="7">
        <f t="shared" si="1131"/>
        <v>0</v>
      </c>
      <c r="E6337" s="7" t="e">
        <f>IF('Report DCM'!$H6337="In-Stream Video","Rich Media display banner",IF('Report DCM'!$I6337&gt;'Report DCM'!$J6337,"Standard",VLOOKUP(CONCATENATE(bd_adtype,"_",bd_creativetype),tabela,2,FALSE)))</f>
        <v>#N/A</v>
      </c>
      <c r="F6337" s="7">
        <f t="shared" si="1132"/>
        <v>0</v>
      </c>
      <c r="G6337" s="7">
        <f t="shared" si="1133"/>
        <v>0</v>
      </c>
      <c r="H6337" s="7">
        <f t="shared" si="1134"/>
        <v>0</v>
      </c>
      <c r="I6337" s="7">
        <f t="shared" si="1135"/>
        <v>0</v>
      </c>
      <c r="J6337" s="7">
        <f t="shared" si="1136"/>
        <v>0</v>
      </c>
      <c r="K6337" s="8" t="e">
        <f t="shared" si="1137"/>
        <v>#N/A</v>
      </c>
      <c r="L6337" s="7" t="e">
        <f t="shared" si="1138"/>
        <v>#N/A</v>
      </c>
      <c r="M6337" s="8" t="e">
        <f t="shared" si="1104"/>
        <v>#N/A</v>
      </c>
      <c r="N6337" s="8" t="e">
        <f t="shared" si="1105"/>
        <v>#N/A</v>
      </c>
    </row>
    <row r="6338" spans="1:14" ht="15.75" customHeight="1" x14ac:dyDescent="0.35">
      <c r="A6338" s="7">
        <f t="shared" ref="A6338:A6401" si="1139">bd_campaign</f>
        <v>0</v>
      </c>
      <c r="B6338" s="7">
        <f t="shared" ref="B6338:B6401" si="1140">bd_site</f>
        <v>0</v>
      </c>
      <c r="C6338" s="7">
        <f t="shared" ref="C6338:C6401" si="1141">bd_placement</f>
        <v>0</v>
      </c>
      <c r="D6338" s="7">
        <f t="shared" ref="D6338:D6401" si="1142">bd_placementID</f>
        <v>0</v>
      </c>
      <c r="E6338" s="7" t="e">
        <f>IF('Report DCM'!$H6338="In-Stream Video","Rich Media display banner",IF('Report DCM'!$I6338&gt;'Report DCM'!$J6338,"Standard",VLOOKUP(CONCATENATE(bd_adtype,"_",bd_creativetype),tabela,2,FALSE)))</f>
        <v>#N/A</v>
      </c>
      <c r="F6338" s="7">
        <f t="shared" ref="F6338:F6401" si="1143">bd_ad</f>
        <v>0</v>
      </c>
      <c r="G6338" s="7">
        <f t="shared" ref="G6338:G6401" si="1144">bd_adid</f>
        <v>0</v>
      </c>
      <c r="H6338" s="7">
        <f t="shared" ref="H6338:H6401" si="1145">bd_creativetype</f>
        <v>0</v>
      </c>
      <c r="I6338" s="7">
        <f t="shared" ref="I6338:I6401" si="1146">bd_impression</f>
        <v>0</v>
      </c>
      <c r="J6338" s="7">
        <f t="shared" ref="J6338:J6401" si="1147">bd_clicks</f>
        <v>0</v>
      </c>
      <c r="K6338" s="8" t="e">
        <f t="shared" ref="K6338:K6401" si="1148">VLOOKUP(E6338,tabela,2,FALSE)</f>
        <v>#N/A</v>
      </c>
      <c r="L6338" s="7" t="e">
        <f t="shared" ref="L6338:L6401" si="1149">VLOOKUP(E6338,tabela,3,FALSE)</f>
        <v>#N/A</v>
      </c>
      <c r="M6338" s="8" t="e">
        <f t="shared" si="1104"/>
        <v>#N/A</v>
      </c>
      <c r="N6338" s="8" t="e">
        <f t="shared" si="1105"/>
        <v>#N/A</v>
      </c>
    </row>
    <row r="6339" spans="1:14" ht="15.75" customHeight="1" x14ac:dyDescent="0.35">
      <c r="A6339" s="7">
        <f t="shared" si="1139"/>
        <v>0</v>
      </c>
      <c r="B6339" s="7">
        <f t="shared" si="1140"/>
        <v>0</v>
      </c>
      <c r="C6339" s="7">
        <f t="shared" si="1141"/>
        <v>0</v>
      </c>
      <c r="D6339" s="7">
        <f t="shared" si="1142"/>
        <v>0</v>
      </c>
      <c r="E6339" s="7" t="e">
        <f>IF('Report DCM'!$H6339="In-Stream Video","Rich Media display banner",IF('Report DCM'!$I6339&gt;'Report DCM'!$J6339,"Standard",VLOOKUP(CONCATENATE(bd_adtype,"_",bd_creativetype),tabela,2,FALSE)))</f>
        <v>#N/A</v>
      </c>
      <c r="F6339" s="7">
        <f t="shared" si="1143"/>
        <v>0</v>
      </c>
      <c r="G6339" s="7">
        <f t="shared" si="1144"/>
        <v>0</v>
      </c>
      <c r="H6339" s="7">
        <f t="shared" si="1145"/>
        <v>0</v>
      </c>
      <c r="I6339" s="7">
        <f t="shared" si="1146"/>
        <v>0</v>
      </c>
      <c r="J6339" s="7">
        <f t="shared" si="1147"/>
        <v>0</v>
      </c>
      <c r="K6339" s="8" t="e">
        <f t="shared" si="1148"/>
        <v>#N/A</v>
      </c>
      <c r="L6339" s="7" t="e">
        <f t="shared" si="1149"/>
        <v>#N/A</v>
      </c>
      <c r="M6339" s="8" t="e">
        <f t="shared" si="1104"/>
        <v>#N/A</v>
      </c>
      <c r="N6339" s="8" t="e">
        <f t="shared" si="1105"/>
        <v>#N/A</v>
      </c>
    </row>
    <row r="6340" spans="1:14" ht="15.75" customHeight="1" x14ac:dyDescent="0.35">
      <c r="A6340" s="7">
        <f t="shared" si="1139"/>
        <v>0</v>
      </c>
      <c r="B6340" s="7">
        <f t="shared" si="1140"/>
        <v>0</v>
      </c>
      <c r="C6340" s="7">
        <f t="shared" si="1141"/>
        <v>0</v>
      </c>
      <c r="D6340" s="7">
        <f t="shared" si="1142"/>
        <v>0</v>
      </c>
      <c r="E6340" s="7" t="e">
        <f>IF('Report DCM'!$H6340="In-Stream Video","Rich Media display banner",IF('Report DCM'!$I6340&gt;'Report DCM'!$J6340,"Standard",VLOOKUP(CONCATENATE(bd_adtype,"_",bd_creativetype),tabela,2,FALSE)))</f>
        <v>#N/A</v>
      </c>
      <c r="F6340" s="7">
        <f t="shared" si="1143"/>
        <v>0</v>
      </c>
      <c r="G6340" s="7">
        <f t="shared" si="1144"/>
        <v>0</v>
      </c>
      <c r="H6340" s="7">
        <f t="shared" si="1145"/>
        <v>0</v>
      </c>
      <c r="I6340" s="7">
        <f t="shared" si="1146"/>
        <v>0</v>
      </c>
      <c r="J6340" s="7">
        <f t="shared" si="1147"/>
        <v>0</v>
      </c>
      <c r="K6340" s="8" t="e">
        <f t="shared" si="1148"/>
        <v>#N/A</v>
      </c>
      <c r="L6340" s="7" t="e">
        <f t="shared" si="1149"/>
        <v>#N/A</v>
      </c>
      <c r="M6340" s="8" t="e">
        <f t="shared" si="1104"/>
        <v>#N/A</v>
      </c>
      <c r="N6340" s="8" t="e">
        <f t="shared" si="1105"/>
        <v>#N/A</v>
      </c>
    </row>
    <row r="6341" spans="1:14" ht="15.75" customHeight="1" x14ac:dyDescent="0.35">
      <c r="A6341" s="7">
        <f t="shared" si="1139"/>
        <v>0</v>
      </c>
      <c r="B6341" s="7">
        <f t="shared" si="1140"/>
        <v>0</v>
      </c>
      <c r="C6341" s="7">
        <f t="shared" si="1141"/>
        <v>0</v>
      </c>
      <c r="D6341" s="7">
        <f t="shared" si="1142"/>
        <v>0</v>
      </c>
      <c r="E6341" s="7" t="e">
        <f>IF('Report DCM'!$H6341="In-Stream Video","Rich Media display banner",IF('Report DCM'!$I6341&gt;'Report DCM'!$J6341,"Standard",VLOOKUP(CONCATENATE(bd_adtype,"_",bd_creativetype),tabela,2,FALSE)))</f>
        <v>#N/A</v>
      </c>
      <c r="F6341" s="7">
        <f t="shared" si="1143"/>
        <v>0</v>
      </c>
      <c r="G6341" s="7">
        <f t="shared" si="1144"/>
        <v>0</v>
      </c>
      <c r="H6341" s="7">
        <f t="shared" si="1145"/>
        <v>0</v>
      </c>
      <c r="I6341" s="7">
        <f t="shared" si="1146"/>
        <v>0</v>
      </c>
      <c r="J6341" s="7">
        <f t="shared" si="1147"/>
        <v>0</v>
      </c>
      <c r="K6341" s="8" t="e">
        <f t="shared" si="1148"/>
        <v>#N/A</v>
      </c>
      <c r="L6341" s="7" t="e">
        <f t="shared" si="1149"/>
        <v>#N/A</v>
      </c>
      <c r="M6341" s="8" t="e">
        <f t="shared" si="1104"/>
        <v>#N/A</v>
      </c>
      <c r="N6341" s="8" t="e">
        <f t="shared" si="1105"/>
        <v>#N/A</v>
      </c>
    </row>
    <row r="6342" spans="1:14" ht="15.75" customHeight="1" x14ac:dyDescent="0.35">
      <c r="A6342" s="7">
        <f t="shared" si="1139"/>
        <v>0</v>
      </c>
      <c r="B6342" s="7">
        <f t="shared" si="1140"/>
        <v>0</v>
      </c>
      <c r="C6342" s="7">
        <f t="shared" si="1141"/>
        <v>0</v>
      </c>
      <c r="D6342" s="7">
        <f t="shared" si="1142"/>
        <v>0</v>
      </c>
      <c r="E6342" s="7" t="e">
        <f>IF('Report DCM'!$H6342="In-Stream Video","Rich Media display banner",IF('Report DCM'!$I6342&gt;'Report DCM'!$J6342,"Standard",VLOOKUP(CONCATENATE(bd_adtype,"_",bd_creativetype),tabela,2,FALSE)))</f>
        <v>#N/A</v>
      </c>
      <c r="F6342" s="7">
        <f t="shared" si="1143"/>
        <v>0</v>
      </c>
      <c r="G6342" s="7">
        <f t="shared" si="1144"/>
        <v>0</v>
      </c>
      <c r="H6342" s="7">
        <f t="shared" si="1145"/>
        <v>0</v>
      </c>
      <c r="I6342" s="7">
        <f t="shared" si="1146"/>
        <v>0</v>
      </c>
      <c r="J6342" s="7">
        <f t="shared" si="1147"/>
        <v>0</v>
      </c>
      <c r="K6342" s="8" t="e">
        <f t="shared" si="1148"/>
        <v>#N/A</v>
      </c>
      <c r="L6342" s="7" t="e">
        <f t="shared" si="1149"/>
        <v>#N/A</v>
      </c>
      <c r="M6342" s="8" t="e">
        <f t="shared" si="1104"/>
        <v>#N/A</v>
      </c>
      <c r="N6342" s="8" t="e">
        <f t="shared" si="1105"/>
        <v>#N/A</v>
      </c>
    </row>
    <row r="6343" spans="1:14" ht="15.75" customHeight="1" x14ac:dyDescent="0.35">
      <c r="A6343" s="7">
        <f t="shared" si="1139"/>
        <v>0</v>
      </c>
      <c r="B6343" s="7">
        <f t="shared" si="1140"/>
        <v>0</v>
      </c>
      <c r="C6343" s="7">
        <f t="shared" si="1141"/>
        <v>0</v>
      </c>
      <c r="D6343" s="7">
        <f t="shared" si="1142"/>
        <v>0</v>
      </c>
      <c r="E6343" s="7" t="e">
        <f>IF('Report DCM'!$H6343="In-Stream Video","Rich Media display banner",IF('Report DCM'!$I6343&gt;'Report DCM'!$J6343,"Standard",VLOOKUP(CONCATENATE(bd_adtype,"_",bd_creativetype),tabela,2,FALSE)))</f>
        <v>#N/A</v>
      </c>
      <c r="F6343" s="7">
        <f t="shared" si="1143"/>
        <v>0</v>
      </c>
      <c r="G6343" s="7">
        <f t="shared" si="1144"/>
        <v>0</v>
      </c>
      <c r="H6343" s="7">
        <f t="shared" si="1145"/>
        <v>0</v>
      </c>
      <c r="I6343" s="7">
        <f t="shared" si="1146"/>
        <v>0</v>
      </c>
      <c r="J6343" s="7">
        <f t="shared" si="1147"/>
        <v>0</v>
      </c>
      <c r="K6343" s="8" t="e">
        <f t="shared" si="1148"/>
        <v>#N/A</v>
      </c>
      <c r="L6343" s="7" t="e">
        <f t="shared" si="1149"/>
        <v>#N/A</v>
      </c>
      <c r="M6343" s="8" t="e">
        <f t="shared" si="1104"/>
        <v>#N/A</v>
      </c>
      <c r="N6343" s="8" t="e">
        <f t="shared" si="1105"/>
        <v>#N/A</v>
      </c>
    </row>
    <row r="6344" spans="1:14" ht="15.75" customHeight="1" x14ac:dyDescent="0.35">
      <c r="A6344" s="7">
        <f t="shared" si="1139"/>
        <v>0</v>
      </c>
      <c r="B6344" s="7">
        <f t="shared" si="1140"/>
        <v>0</v>
      </c>
      <c r="C6344" s="7">
        <f t="shared" si="1141"/>
        <v>0</v>
      </c>
      <c r="D6344" s="7">
        <f t="shared" si="1142"/>
        <v>0</v>
      </c>
      <c r="E6344" s="7" t="e">
        <f>IF('Report DCM'!$H6344="In-Stream Video","Rich Media display banner",IF('Report DCM'!$I6344&gt;'Report DCM'!$J6344,"Standard",VLOOKUP(CONCATENATE(bd_adtype,"_",bd_creativetype),tabela,2,FALSE)))</f>
        <v>#N/A</v>
      </c>
      <c r="F6344" s="7">
        <f t="shared" si="1143"/>
        <v>0</v>
      </c>
      <c r="G6344" s="7">
        <f t="shared" si="1144"/>
        <v>0</v>
      </c>
      <c r="H6344" s="7">
        <f t="shared" si="1145"/>
        <v>0</v>
      </c>
      <c r="I6344" s="7">
        <f t="shared" si="1146"/>
        <v>0</v>
      </c>
      <c r="J6344" s="7">
        <f t="shared" si="1147"/>
        <v>0</v>
      </c>
      <c r="K6344" s="8" t="e">
        <f t="shared" si="1148"/>
        <v>#N/A</v>
      </c>
      <c r="L6344" s="7" t="e">
        <f t="shared" si="1149"/>
        <v>#N/A</v>
      </c>
      <c r="M6344" s="8" t="e">
        <f t="shared" si="1104"/>
        <v>#N/A</v>
      </c>
      <c r="N6344" s="8" t="e">
        <f t="shared" si="1105"/>
        <v>#N/A</v>
      </c>
    </row>
    <row r="6345" spans="1:14" ht="15.75" customHeight="1" x14ac:dyDescent="0.35">
      <c r="A6345" s="7">
        <f t="shared" si="1139"/>
        <v>0</v>
      </c>
      <c r="B6345" s="7">
        <f t="shared" si="1140"/>
        <v>0</v>
      </c>
      <c r="C6345" s="7">
        <f t="shared" si="1141"/>
        <v>0</v>
      </c>
      <c r="D6345" s="7">
        <f t="shared" si="1142"/>
        <v>0</v>
      </c>
      <c r="E6345" s="7" t="e">
        <f>IF('Report DCM'!$H6345="In-Stream Video","Rich Media display banner",IF('Report DCM'!$I6345&gt;'Report DCM'!$J6345,"Standard",VLOOKUP(CONCATENATE(bd_adtype,"_",bd_creativetype),tabela,2,FALSE)))</f>
        <v>#N/A</v>
      </c>
      <c r="F6345" s="7">
        <f t="shared" si="1143"/>
        <v>0</v>
      </c>
      <c r="G6345" s="7">
        <f t="shared" si="1144"/>
        <v>0</v>
      </c>
      <c r="H6345" s="7">
        <f t="shared" si="1145"/>
        <v>0</v>
      </c>
      <c r="I6345" s="7">
        <f t="shared" si="1146"/>
        <v>0</v>
      </c>
      <c r="J6345" s="7">
        <f t="shared" si="1147"/>
        <v>0</v>
      </c>
      <c r="K6345" s="8" t="e">
        <f t="shared" si="1148"/>
        <v>#N/A</v>
      </c>
      <c r="L6345" s="7" t="e">
        <f t="shared" si="1149"/>
        <v>#N/A</v>
      </c>
      <c r="M6345" s="8" t="e">
        <f t="shared" si="1104"/>
        <v>#N/A</v>
      </c>
      <c r="N6345" s="8" t="e">
        <f t="shared" si="1105"/>
        <v>#N/A</v>
      </c>
    </row>
    <row r="6346" spans="1:14" ht="15.75" customHeight="1" x14ac:dyDescent="0.35">
      <c r="A6346" s="7">
        <f t="shared" si="1139"/>
        <v>0</v>
      </c>
      <c r="B6346" s="7">
        <f t="shared" si="1140"/>
        <v>0</v>
      </c>
      <c r="C6346" s="7">
        <f t="shared" si="1141"/>
        <v>0</v>
      </c>
      <c r="D6346" s="7">
        <f t="shared" si="1142"/>
        <v>0</v>
      </c>
      <c r="E6346" s="7" t="e">
        <f>IF('Report DCM'!$H6346="In-Stream Video","Rich Media display banner",IF('Report DCM'!$I6346&gt;'Report DCM'!$J6346,"Standard",VLOOKUP(CONCATENATE(bd_adtype,"_",bd_creativetype),tabela,2,FALSE)))</f>
        <v>#N/A</v>
      </c>
      <c r="F6346" s="7">
        <f t="shared" si="1143"/>
        <v>0</v>
      </c>
      <c r="G6346" s="7">
        <f t="shared" si="1144"/>
        <v>0</v>
      </c>
      <c r="H6346" s="7">
        <f t="shared" si="1145"/>
        <v>0</v>
      </c>
      <c r="I6346" s="7">
        <f t="shared" si="1146"/>
        <v>0</v>
      </c>
      <c r="J6346" s="7">
        <f t="shared" si="1147"/>
        <v>0</v>
      </c>
      <c r="K6346" s="8" t="e">
        <f t="shared" si="1148"/>
        <v>#N/A</v>
      </c>
      <c r="L6346" s="7" t="e">
        <f t="shared" si="1149"/>
        <v>#N/A</v>
      </c>
      <c r="M6346" s="8" t="e">
        <f t="shared" si="1104"/>
        <v>#N/A</v>
      </c>
      <c r="N6346" s="8" t="e">
        <f t="shared" si="1105"/>
        <v>#N/A</v>
      </c>
    </row>
    <row r="6347" spans="1:14" ht="15.75" customHeight="1" x14ac:dyDescent="0.35">
      <c r="A6347" s="7">
        <f t="shared" si="1139"/>
        <v>0</v>
      </c>
      <c r="B6347" s="7">
        <f t="shared" si="1140"/>
        <v>0</v>
      </c>
      <c r="C6347" s="7">
        <f t="shared" si="1141"/>
        <v>0</v>
      </c>
      <c r="D6347" s="7">
        <f t="shared" si="1142"/>
        <v>0</v>
      </c>
      <c r="E6347" s="7" t="e">
        <f>IF('Report DCM'!$H6347="In-Stream Video","Rich Media display banner",IF('Report DCM'!$I6347&gt;'Report DCM'!$J6347,"Standard",VLOOKUP(CONCATENATE(bd_adtype,"_",bd_creativetype),tabela,2,FALSE)))</f>
        <v>#N/A</v>
      </c>
      <c r="F6347" s="7">
        <f t="shared" si="1143"/>
        <v>0</v>
      </c>
      <c r="G6347" s="7">
        <f t="shared" si="1144"/>
        <v>0</v>
      </c>
      <c r="H6347" s="7">
        <f t="shared" si="1145"/>
        <v>0</v>
      </c>
      <c r="I6347" s="7">
        <f t="shared" si="1146"/>
        <v>0</v>
      </c>
      <c r="J6347" s="7">
        <f t="shared" si="1147"/>
        <v>0</v>
      </c>
      <c r="K6347" s="8" t="e">
        <f t="shared" si="1148"/>
        <v>#N/A</v>
      </c>
      <c r="L6347" s="7" t="e">
        <f t="shared" si="1149"/>
        <v>#N/A</v>
      </c>
      <c r="M6347" s="8" t="e">
        <f t="shared" si="1104"/>
        <v>#N/A</v>
      </c>
      <c r="N6347" s="8" t="e">
        <f t="shared" si="1105"/>
        <v>#N/A</v>
      </c>
    </row>
    <row r="6348" spans="1:14" ht="15.75" customHeight="1" x14ac:dyDescent="0.35">
      <c r="A6348" s="7">
        <f t="shared" si="1139"/>
        <v>0</v>
      </c>
      <c r="B6348" s="7">
        <f t="shared" si="1140"/>
        <v>0</v>
      </c>
      <c r="C6348" s="7">
        <f t="shared" si="1141"/>
        <v>0</v>
      </c>
      <c r="D6348" s="7">
        <f t="shared" si="1142"/>
        <v>0</v>
      </c>
      <c r="E6348" s="7" t="e">
        <f>IF('Report DCM'!$H6348="In-Stream Video","Rich Media display banner",IF('Report DCM'!$I6348&gt;'Report DCM'!$J6348,"Standard",VLOOKUP(CONCATENATE(bd_adtype,"_",bd_creativetype),tabela,2,FALSE)))</f>
        <v>#N/A</v>
      </c>
      <c r="F6348" s="7">
        <f t="shared" si="1143"/>
        <v>0</v>
      </c>
      <c r="G6348" s="7">
        <f t="shared" si="1144"/>
        <v>0</v>
      </c>
      <c r="H6348" s="7">
        <f t="shared" si="1145"/>
        <v>0</v>
      </c>
      <c r="I6348" s="7">
        <f t="shared" si="1146"/>
        <v>0</v>
      </c>
      <c r="J6348" s="7">
        <f t="shared" si="1147"/>
        <v>0</v>
      </c>
      <c r="K6348" s="8" t="e">
        <f t="shared" si="1148"/>
        <v>#N/A</v>
      </c>
      <c r="L6348" s="7" t="e">
        <f t="shared" si="1149"/>
        <v>#N/A</v>
      </c>
      <c r="M6348" s="8" t="e">
        <f t="shared" si="1104"/>
        <v>#N/A</v>
      </c>
      <c r="N6348" s="8" t="e">
        <f t="shared" si="1105"/>
        <v>#N/A</v>
      </c>
    </row>
    <row r="6349" spans="1:14" ht="15.75" customHeight="1" x14ac:dyDescent="0.35">
      <c r="A6349" s="7">
        <f t="shared" si="1139"/>
        <v>0</v>
      </c>
      <c r="B6349" s="7">
        <f t="shared" si="1140"/>
        <v>0</v>
      </c>
      <c r="C6349" s="7">
        <f t="shared" si="1141"/>
        <v>0</v>
      </c>
      <c r="D6349" s="7">
        <f t="shared" si="1142"/>
        <v>0</v>
      </c>
      <c r="E6349" s="7" t="e">
        <f>IF('Report DCM'!$H6349="In-Stream Video","Rich Media display banner",IF('Report DCM'!$I6349&gt;'Report DCM'!$J6349,"Standard",VLOOKUP(CONCATENATE(bd_adtype,"_",bd_creativetype),tabela,2,FALSE)))</f>
        <v>#N/A</v>
      </c>
      <c r="F6349" s="7">
        <f t="shared" si="1143"/>
        <v>0</v>
      </c>
      <c r="G6349" s="7">
        <f t="shared" si="1144"/>
        <v>0</v>
      </c>
      <c r="H6349" s="7">
        <f t="shared" si="1145"/>
        <v>0</v>
      </c>
      <c r="I6349" s="7">
        <f t="shared" si="1146"/>
        <v>0</v>
      </c>
      <c r="J6349" s="7">
        <f t="shared" si="1147"/>
        <v>0</v>
      </c>
      <c r="K6349" s="8" t="e">
        <f t="shared" si="1148"/>
        <v>#N/A</v>
      </c>
      <c r="L6349" s="7" t="e">
        <f t="shared" si="1149"/>
        <v>#N/A</v>
      </c>
      <c r="M6349" s="8" t="e">
        <f t="shared" si="1104"/>
        <v>#N/A</v>
      </c>
      <c r="N6349" s="8" t="e">
        <f t="shared" si="1105"/>
        <v>#N/A</v>
      </c>
    </row>
    <row r="6350" spans="1:14" ht="15.75" customHeight="1" x14ac:dyDescent="0.35">
      <c r="A6350" s="7">
        <f t="shared" si="1139"/>
        <v>0</v>
      </c>
      <c r="B6350" s="7">
        <f t="shared" si="1140"/>
        <v>0</v>
      </c>
      <c r="C6350" s="7">
        <f t="shared" si="1141"/>
        <v>0</v>
      </c>
      <c r="D6350" s="7">
        <f t="shared" si="1142"/>
        <v>0</v>
      </c>
      <c r="E6350" s="7" t="e">
        <f>IF('Report DCM'!$H6350="In-Stream Video","Rich Media display banner",IF('Report DCM'!$I6350&gt;'Report DCM'!$J6350,"Standard",VLOOKUP(CONCATENATE(bd_adtype,"_",bd_creativetype),tabela,2,FALSE)))</f>
        <v>#N/A</v>
      </c>
      <c r="F6350" s="7">
        <f t="shared" si="1143"/>
        <v>0</v>
      </c>
      <c r="G6350" s="7">
        <f t="shared" si="1144"/>
        <v>0</v>
      </c>
      <c r="H6350" s="7">
        <f t="shared" si="1145"/>
        <v>0</v>
      </c>
      <c r="I6350" s="7">
        <f t="shared" si="1146"/>
        <v>0</v>
      </c>
      <c r="J6350" s="7">
        <f t="shared" si="1147"/>
        <v>0</v>
      </c>
      <c r="K6350" s="8" t="e">
        <f t="shared" si="1148"/>
        <v>#N/A</v>
      </c>
      <c r="L6350" s="7" t="e">
        <f t="shared" si="1149"/>
        <v>#N/A</v>
      </c>
      <c r="M6350" s="8" t="e">
        <f t="shared" si="1104"/>
        <v>#N/A</v>
      </c>
      <c r="N6350" s="8" t="e">
        <f t="shared" si="1105"/>
        <v>#N/A</v>
      </c>
    </row>
    <row r="6351" spans="1:14" ht="15.75" customHeight="1" x14ac:dyDescent="0.35">
      <c r="A6351" s="7">
        <f t="shared" si="1139"/>
        <v>0</v>
      </c>
      <c r="B6351" s="7">
        <f t="shared" si="1140"/>
        <v>0</v>
      </c>
      <c r="C6351" s="7">
        <f t="shared" si="1141"/>
        <v>0</v>
      </c>
      <c r="D6351" s="7">
        <f t="shared" si="1142"/>
        <v>0</v>
      </c>
      <c r="E6351" s="7" t="e">
        <f>IF('Report DCM'!$H6351="In-Stream Video","Rich Media display banner",IF('Report DCM'!$I6351&gt;'Report DCM'!$J6351,"Standard",VLOOKUP(CONCATENATE(bd_adtype,"_",bd_creativetype),tabela,2,FALSE)))</f>
        <v>#N/A</v>
      </c>
      <c r="F6351" s="7">
        <f t="shared" si="1143"/>
        <v>0</v>
      </c>
      <c r="G6351" s="7">
        <f t="shared" si="1144"/>
        <v>0</v>
      </c>
      <c r="H6351" s="7">
        <f t="shared" si="1145"/>
        <v>0</v>
      </c>
      <c r="I6351" s="7">
        <f t="shared" si="1146"/>
        <v>0</v>
      </c>
      <c r="J6351" s="7">
        <f t="shared" si="1147"/>
        <v>0</v>
      </c>
      <c r="K6351" s="8" t="e">
        <f t="shared" si="1148"/>
        <v>#N/A</v>
      </c>
      <c r="L6351" s="7" t="e">
        <f t="shared" si="1149"/>
        <v>#N/A</v>
      </c>
      <c r="M6351" s="8" t="e">
        <f t="shared" si="1104"/>
        <v>#N/A</v>
      </c>
      <c r="N6351" s="8" t="e">
        <f t="shared" si="1105"/>
        <v>#N/A</v>
      </c>
    </row>
    <row r="6352" spans="1:14" ht="15.75" customHeight="1" x14ac:dyDescent="0.35">
      <c r="A6352" s="7">
        <f t="shared" si="1139"/>
        <v>0</v>
      </c>
      <c r="B6352" s="7">
        <f t="shared" si="1140"/>
        <v>0</v>
      </c>
      <c r="C6352" s="7">
        <f t="shared" si="1141"/>
        <v>0</v>
      </c>
      <c r="D6352" s="7">
        <f t="shared" si="1142"/>
        <v>0</v>
      </c>
      <c r="E6352" s="7" t="e">
        <f>IF('Report DCM'!$H6352="In-Stream Video","Rich Media display banner",IF('Report DCM'!$I6352&gt;'Report DCM'!$J6352,"Standard",VLOOKUP(CONCATENATE(bd_adtype,"_",bd_creativetype),tabela,2,FALSE)))</f>
        <v>#N/A</v>
      </c>
      <c r="F6352" s="7">
        <f t="shared" si="1143"/>
        <v>0</v>
      </c>
      <c r="G6352" s="7">
        <f t="shared" si="1144"/>
        <v>0</v>
      </c>
      <c r="H6352" s="7">
        <f t="shared" si="1145"/>
        <v>0</v>
      </c>
      <c r="I6352" s="7">
        <f t="shared" si="1146"/>
        <v>0</v>
      </c>
      <c r="J6352" s="7">
        <f t="shared" si="1147"/>
        <v>0</v>
      </c>
      <c r="K6352" s="8" t="e">
        <f t="shared" si="1148"/>
        <v>#N/A</v>
      </c>
      <c r="L6352" s="7" t="e">
        <f t="shared" si="1149"/>
        <v>#N/A</v>
      </c>
      <c r="M6352" s="8" t="e">
        <f t="shared" si="1104"/>
        <v>#N/A</v>
      </c>
      <c r="N6352" s="8" t="e">
        <f t="shared" si="1105"/>
        <v>#N/A</v>
      </c>
    </row>
    <row r="6353" spans="1:14" ht="15.75" customHeight="1" x14ac:dyDescent="0.35">
      <c r="A6353" s="7">
        <f t="shared" si="1139"/>
        <v>0</v>
      </c>
      <c r="B6353" s="7">
        <f t="shared" si="1140"/>
        <v>0</v>
      </c>
      <c r="C6353" s="7">
        <f t="shared" si="1141"/>
        <v>0</v>
      </c>
      <c r="D6353" s="7">
        <f t="shared" si="1142"/>
        <v>0</v>
      </c>
      <c r="E6353" s="7" t="e">
        <f>IF('Report DCM'!$H6353="In-Stream Video","Rich Media display banner",IF('Report DCM'!$I6353&gt;'Report DCM'!$J6353,"Standard",VLOOKUP(CONCATENATE(bd_adtype,"_",bd_creativetype),tabela,2,FALSE)))</f>
        <v>#N/A</v>
      </c>
      <c r="F6353" s="7">
        <f t="shared" si="1143"/>
        <v>0</v>
      </c>
      <c r="G6353" s="7">
        <f t="shared" si="1144"/>
        <v>0</v>
      </c>
      <c r="H6353" s="7">
        <f t="shared" si="1145"/>
        <v>0</v>
      </c>
      <c r="I6353" s="7">
        <f t="shared" si="1146"/>
        <v>0</v>
      </c>
      <c r="J6353" s="7">
        <f t="shared" si="1147"/>
        <v>0</v>
      </c>
      <c r="K6353" s="8" t="e">
        <f t="shared" si="1148"/>
        <v>#N/A</v>
      </c>
      <c r="L6353" s="7" t="e">
        <f t="shared" si="1149"/>
        <v>#N/A</v>
      </c>
      <c r="M6353" s="8" t="e">
        <f t="shared" si="1104"/>
        <v>#N/A</v>
      </c>
      <c r="N6353" s="8" t="e">
        <f t="shared" si="1105"/>
        <v>#N/A</v>
      </c>
    </row>
    <row r="6354" spans="1:14" ht="15.75" customHeight="1" x14ac:dyDescent="0.35">
      <c r="A6354" s="7">
        <f t="shared" si="1139"/>
        <v>0</v>
      </c>
      <c r="B6354" s="7">
        <f t="shared" si="1140"/>
        <v>0</v>
      </c>
      <c r="C6354" s="7">
        <f t="shared" si="1141"/>
        <v>0</v>
      </c>
      <c r="D6354" s="7">
        <f t="shared" si="1142"/>
        <v>0</v>
      </c>
      <c r="E6354" s="7" t="e">
        <f>IF('Report DCM'!$H6354="In-Stream Video","Rich Media display banner",IF('Report DCM'!$I6354&gt;'Report DCM'!$J6354,"Standard",VLOOKUP(CONCATENATE(bd_adtype,"_",bd_creativetype),tabela,2,FALSE)))</f>
        <v>#N/A</v>
      </c>
      <c r="F6354" s="7">
        <f t="shared" si="1143"/>
        <v>0</v>
      </c>
      <c r="G6354" s="7">
        <f t="shared" si="1144"/>
        <v>0</v>
      </c>
      <c r="H6354" s="7">
        <f t="shared" si="1145"/>
        <v>0</v>
      </c>
      <c r="I6354" s="7">
        <f t="shared" si="1146"/>
        <v>0</v>
      </c>
      <c r="J6354" s="7">
        <f t="shared" si="1147"/>
        <v>0</v>
      </c>
      <c r="K6354" s="8" t="e">
        <f t="shared" si="1148"/>
        <v>#N/A</v>
      </c>
      <c r="L6354" s="7" t="e">
        <f t="shared" si="1149"/>
        <v>#N/A</v>
      </c>
      <c r="M6354" s="8" t="e">
        <f t="shared" si="1104"/>
        <v>#N/A</v>
      </c>
      <c r="N6354" s="8" t="e">
        <f t="shared" si="1105"/>
        <v>#N/A</v>
      </c>
    </row>
    <row r="6355" spans="1:14" ht="15.75" customHeight="1" x14ac:dyDescent="0.35">
      <c r="A6355" s="7">
        <f t="shared" si="1139"/>
        <v>0</v>
      </c>
      <c r="B6355" s="7">
        <f t="shared" si="1140"/>
        <v>0</v>
      </c>
      <c r="C6355" s="7">
        <f t="shared" si="1141"/>
        <v>0</v>
      </c>
      <c r="D6355" s="7">
        <f t="shared" si="1142"/>
        <v>0</v>
      </c>
      <c r="E6355" s="7" t="e">
        <f>IF('Report DCM'!$H6355="In-Stream Video","Rich Media display banner",IF('Report DCM'!$I6355&gt;'Report DCM'!$J6355,"Standard",VLOOKUP(CONCATENATE(bd_adtype,"_",bd_creativetype),tabela,2,FALSE)))</f>
        <v>#N/A</v>
      </c>
      <c r="F6355" s="7">
        <f t="shared" si="1143"/>
        <v>0</v>
      </c>
      <c r="G6355" s="7">
        <f t="shared" si="1144"/>
        <v>0</v>
      </c>
      <c r="H6355" s="7">
        <f t="shared" si="1145"/>
        <v>0</v>
      </c>
      <c r="I6355" s="7">
        <f t="shared" si="1146"/>
        <v>0</v>
      </c>
      <c r="J6355" s="7">
        <f t="shared" si="1147"/>
        <v>0</v>
      </c>
      <c r="K6355" s="8" t="e">
        <f t="shared" si="1148"/>
        <v>#N/A</v>
      </c>
      <c r="L6355" s="7" t="e">
        <f t="shared" si="1149"/>
        <v>#N/A</v>
      </c>
      <c r="M6355" s="8" t="e">
        <f t="shared" si="1104"/>
        <v>#N/A</v>
      </c>
      <c r="N6355" s="8" t="e">
        <f t="shared" si="1105"/>
        <v>#N/A</v>
      </c>
    </row>
    <row r="6356" spans="1:14" ht="15.75" customHeight="1" x14ac:dyDescent="0.35">
      <c r="A6356" s="7">
        <f t="shared" si="1139"/>
        <v>0</v>
      </c>
      <c r="B6356" s="7">
        <f t="shared" si="1140"/>
        <v>0</v>
      </c>
      <c r="C6356" s="7">
        <f t="shared" si="1141"/>
        <v>0</v>
      </c>
      <c r="D6356" s="7">
        <f t="shared" si="1142"/>
        <v>0</v>
      </c>
      <c r="E6356" s="7" t="e">
        <f>IF('Report DCM'!$H6356="In-Stream Video","Rich Media display banner",IF('Report DCM'!$I6356&gt;'Report DCM'!$J6356,"Standard",VLOOKUP(CONCATENATE(bd_adtype,"_",bd_creativetype),tabela,2,FALSE)))</f>
        <v>#N/A</v>
      </c>
      <c r="F6356" s="7">
        <f t="shared" si="1143"/>
        <v>0</v>
      </c>
      <c r="G6356" s="7">
        <f t="shared" si="1144"/>
        <v>0</v>
      </c>
      <c r="H6356" s="7">
        <f t="shared" si="1145"/>
        <v>0</v>
      </c>
      <c r="I6356" s="7">
        <f t="shared" si="1146"/>
        <v>0</v>
      </c>
      <c r="J6356" s="7">
        <f t="shared" si="1147"/>
        <v>0</v>
      </c>
      <c r="K6356" s="8" t="e">
        <f t="shared" si="1148"/>
        <v>#N/A</v>
      </c>
      <c r="L6356" s="7" t="e">
        <f t="shared" si="1149"/>
        <v>#N/A</v>
      </c>
      <c r="M6356" s="8" t="e">
        <f t="shared" si="1104"/>
        <v>#N/A</v>
      </c>
      <c r="N6356" s="8" t="e">
        <f t="shared" si="1105"/>
        <v>#N/A</v>
      </c>
    </row>
    <row r="6357" spans="1:14" ht="15.75" customHeight="1" x14ac:dyDescent="0.35">
      <c r="A6357" s="7">
        <f t="shared" si="1139"/>
        <v>0</v>
      </c>
      <c r="B6357" s="7">
        <f t="shared" si="1140"/>
        <v>0</v>
      </c>
      <c r="C6357" s="7">
        <f t="shared" si="1141"/>
        <v>0</v>
      </c>
      <c r="D6357" s="7">
        <f t="shared" si="1142"/>
        <v>0</v>
      </c>
      <c r="E6357" s="7" t="e">
        <f>IF('Report DCM'!$H6357="In-Stream Video","Rich Media display banner",IF('Report DCM'!$I6357&gt;'Report DCM'!$J6357,"Standard",VLOOKUP(CONCATENATE(bd_adtype,"_",bd_creativetype),tabela,2,FALSE)))</f>
        <v>#N/A</v>
      </c>
      <c r="F6357" s="7">
        <f t="shared" si="1143"/>
        <v>0</v>
      </c>
      <c r="G6357" s="7">
        <f t="shared" si="1144"/>
        <v>0</v>
      </c>
      <c r="H6357" s="7">
        <f t="shared" si="1145"/>
        <v>0</v>
      </c>
      <c r="I6357" s="7">
        <f t="shared" si="1146"/>
        <v>0</v>
      </c>
      <c r="J6357" s="7">
        <f t="shared" si="1147"/>
        <v>0</v>
      </c>
      <c r="K6357" s="8" t="e">
        <f t="shared" si="1148"/>
        <v>#N/A</v>
      </c>
      <c r="L6357" s="7" t="e">
        <f t="shared" si="1149"/>
        <v>#N/A</v>
      </c>
      <c r="M6357" s="8" t="e">
        <f t="shared" si="1104"/>
        <v>#N/A</v>
      </c>
      <c r="N6357" s="8" t="e">
        <f t="shared" si="1105"/>
        <v>#N/A</v>
      </c>
    </row>
    <row r="6358" spans="1:14" ht="15.75" customHeight="1" x14ac:dyDescent="0.35">
      <c r="A6358" s="7">
        <f t="shared" si="1139"/>
        <v>0</v>
      </c>
      <c r="B6358" s="7">
        <f t="shared" si="1140"/>
        <v>0</v>
      </c>
      <c r="C6358" s="7">
        <f t="shared" si="1141"/>
        <v>0</v>
      </c>
      <c r="D6358" s="7">
        <f t="shared" si="1142"/>
        <v>0</v>
      </c>
      <c r="E6358" s="7" t="e">
        <f>IF('Report DCM'!$H6358="In-Stream Video","Rich Media display banner",IF('Report DCM'!$I6358&gt;'Report DCM'!$J6358,"Standard",VLOOKUP(CONCATENATE(bd_adtype,"_",bd_creativetype),tabela,2,FALSE)))</f>
        <v>#N/A</v>
      </c>
      <c r="F6358" s="7">
        <f t="shared" si="1143"/>
        <v>0</v>
      </c>
      <c r="G6358" s="7">
        <f t="shared" si="1144"/>
        <v>0</v>
      </c>
      <c r="H6358" s="7">
        <f t="shared" si="1145"/>
        <v>0</v>
      </c>
      <c r="I6358" s="7">
        <f t="shared" si="1146"/>
        <v>0</v>
      </c>
      <c r="J6358" s="7">
        <f t="shared" si="1147"/>
        <v>0</v>
      </c>
      <c r="K6358" s="8" t="e">
        <f t="shared" si="1148"/>
        <v>#N/A</v>
      </c>
      <c r="L6358" s="7" t="e">
        <f t="shared" si="1149"/>
        <v>#N/A</v>
      </c>
      <c r="M6358" s="8" t="e">
        <f t="shared" si="1104"/>
        <v>#N/A</v>
      </c>
      <c r="N6358" s="8" t="e">
        <f t="shared" si="1105"/>
        <v>#N/A</v>
      </c>
    </row>
    <row r="6359" spans="1:14" ht="15.75" customHeight="1" x14ac:dyDescent="0.35">
      <c r="A6359" s="7">
        <f t="shared" si="1139"/>
        <v>0</v>
      </c>
      <c r="B6359" s="7">
        <f t="shared" si="1140"/>
        <v>0</v>
      </c>
      <c r="C6359" s="7">
        <f t="shared" si="1141"/>
        <v>0</v>
      </c>
      <c r="D6359" s="7">
        <f t="shared" si="1142"/>
        <v>0</v>
      </c>
      <c r="E6359" s="7" t="e">
        <f>IF('Report DCM'!$H6359="In-Stream Video","Rich Media display banner",IF('Report DCM'!$I6359&gt;'Report DCM'!$J6359,"Standard",VLOOKUP(CONCATENATE(bd_adtype,"_",bd_creativetype),tabela,2,FALSE)))</f>
        <v>#N/A</v>
      </c>
      <c r="F6359" s="7">
        <f t="shared" si="1143"/>
        <v>0</v>
      </c>
      <c r="G6359" s="7">
        <f t="shared" si="1144"/>
        <v>0</v>
      </c>
      <c r="H6359" s="7">
        <f t="shared" si="1145"/>
        <v>0</v>
      </c>
      <c r="I6359" s="7">
        <f t="shared" si="1146"/>
        <v>0</v>
      </c>
      <c r="J6359" s="7">
        <f t="shared" si="1147"/>
        <v>0</v>
      </c>
      <c r="K6359" s="8" t="e">
        <f t="shared" si="1148"/>
        <v>#N/A</v>
      </c>
      <c r="L6359" s="7" t="e">
        <f t="shared" si="1149"/>
        <v>#N/A</v>
      </c>
      <c r="M6359" s="8" t="e">
        <f t="shared" si="1104"/>
        <v>#N/A</v>
      </c>
      <c r="N6359" s="8" t="e">
        <f t="shared" si="1105"/>
        <v>#N/A</v>
      </c>
    </row>
    <row r="6360" spans="1:14" ht="15.75" customHeight="1" x14ac:dyDescent="0.35">
      <c r="A6360" s="7">
        <f t="shared" si="1139"/>
        <v>0</v>
      </c>
      <c r="B6360" s="7">
        <f t="shared" si="1140"/>
        <v>0</v>
      </c>
      <c r="C6360" s="7">
        <f t="shared" si="1141"/>
        <v>0</v>
      </c>
      <c r="D6360" s="7">
        <f t="shared" si="1142"/>
        <v>0</v>
      </c>
      <c r="E6360" s="7" t="e">
        <f>IF('Report DCM'!$H6360="In-Stream Video","Rich Media display banner",IF('Report DCM'!$I6360&gt;'Report DCM'!$J6360,"Standard",VLOOKUP(CONCATENATE(bd_adtype,"_",bd_creativetype),tabela,2,FALSE)))</f>
        <v>#N/A</v>
      </c>
      <c r="F6360" s="7">
        <f t="shared" si="1143"/>
        <v>0</v>
      </c>
      <c r="G6360" s="7">
        <f t="shared" si="1144"/>
        <v>0</v>
      </c>
      <c r="H6360" s="7">
        <f t="shared" si="1145"/>
        <v>0</v>
      </c>
      <c r="I6360" s="7">
        <f t="shared" si="1146"/>
        <v>0</v>
      </c>
      <c r="J6360" s="7">
        <f t="shared" si="1147"/>
        <v>0</v>
      </c>
      <c r="K6360" s="8" t="e">
        <f t="shared" si="1148"/>
        <v>#N/A</v>
      </c>
      <c r="L6360" s="7" t="e">
        <f t="shared" si="1149"/>
        <v>#N/A</v>
      </c>
      <c r="M6360" s="8" t="e">
        <f t="shared" si="1104"/>
        <v>#N/A</v>
      </c>
      <c r="N6360" s="8" t="e">
        <f t="shared" si="1105"/>
        <v>#N/A</v>
      </c>
    </row>
    <row r="6361" spans="1:14" ht="15.75" customHeight="1" x14ac:dyDescent="0.35">
      <c r="A6361" s="7">
        <f t="shared" si="1139"/>
        <v>0</v>
      </c>
      <c r="B6361" s="7">
        <f t="shared" si="1140"/>
        <v>0</v>
      </c>
      <c r="C6361" s="7">
        <f t="shared" si="1141"/>
        <v>0</v>
      </c>
      <c r="D6361" s="7">
        <f t="shared" si="1142"/>
        <v>0</v>
      </c>
      <c r="E6361" s="7" t="e">
        <f>IF('Report DCM'!$H6361="In-Stream Video","Rich Media display banner",IF('Report DCM'!$I6361&gt;'Report DCM'!$J6361,"Standard",VLOOKUP(CONCATENATE(bd_adtype,"_",bd_creativetype),tabela,2,FALSE)))</f>
        <v>#N/A</v>
      </c>
      <c r="F6361" s="7">
        <f t="shared" si="1143"/>
        <v>0</v>
      </c>
      <c r="G6361" s="7">
        <f t="shared" si="1144"/>
        <v>0</v>
      </c>
      <c r="H6361" s="7">
        <f t="shared" si="1145"/>
        <v>0</v>
      </c>
      <c r="I6361" s="7">
        <f t="shared" si="1146"/>
        <v>0</v>
      </c>
      <c r="J6361" s="7">
        <f t="shared" si="1147"/>
        <v>0</v>
      </c>
      <c r="K6361" s="8" t="e">
        <f t="shared" si="1148"/>
        <v>#N/A</v>
      </c>
      <c r="L6361" s="7" t="e">
        <f t="shared" si="1149"/>
        <v>#N/A</v>
      </c>
      <c r="M6361" s="8" t="e">
        <f t="shared" si="1104"/>
        <v>#N/A</v>
      </c>
      <c r="N6361" s="8" t="e">
        <f t="shared" si="1105"/>
        <v>#N/A</v>
      </c>
    </row>
    <row r="6362" spans="1:14" ht="15.75" customHeight="1" x14ac:dyDescent="0.35">
      <c r="A6362" s="7">
        <f t="shared" si="1139"/>
        <v>0</v>
      </c>
      <c r="B6362" s="7">
        <f t="shared" si="1140"/>
        <v>0</v>
      </c>
      <c r="C6362" s="7">
        <f t="shared" si="1141"/>
        <v>0</v>
      </c>
      <c r="D6362" s="7">
        <f t="shared" si="1142"/>
        <v>0</v>
      </c>
      <c r="E6362" s="7" t="e">
        <f>IF('Report DCM'!$H6362="In-Stream Video","Rich Media display banner",IF('Report DCM'!$I6362&gt;'Report DCM'!$J6362,"Standard",VLOOKUP(CONCATENATE(bd_adtype,"_",bd_creativetype),tabela,2,FALSE)))</f>
        <v>#N/A</v>
      </c>
      <c r="F6362" s="7">
        <f t="shared" si="1143"/>
        <v>0</v>
      </c>
      <c r="G6362" s="7">
        <f t="shared" si="1144"/>
        <v>0</v>
      </c>
      <c r="H6362" s="7">
        <f t="shared" si="1145"/>
        <v>0</v>
      </c>
      <c r="I6362" s="7">
        <f t="shared" si="1146"/>
        <v>0</v>
      </c>
      <c r="J6362" s="7">
        <f t="shared" si="1147"/>
        <v>0</v>
      </c>
      <c r="K6362" s="8" t="e">
        <f t="shared" si="1148"/>
        <v>#N/A</v>
      </c>
      <c r="L6362" s="7" t="e">
        <f t="shared" si="1149"/>
        <v>#N/A</v>
      </c>
      <c r="M6362" s="8" t="e">
        <f t="shared" si="1104"/>
        <v>#N/A</v>
      </c>
      <c r="N6362" s="8" t="e">
        <f t="shared" si="1105"/>
        <v>#N/A</v>
      </c>
    </row>
    <row r="6363" spans="1:14" ht="15.75" customHeight="1" x14ac:dyDescent="0.35">
      <c r="A6363" s="7">
        <f t="shared" si="1139"/>
        <v>0</v>
      </c>
      <c r="B6363" s="7">
        <f t="shared" si="1140"/>
        <v>0</v>
      </c>
      <c r="C6363" s="7">
        <f t="shared" si="1141"/>
        <v>0</v>
      </c>
      <c r="D6363" s="7">
        <f t="shared" si="1142"/>
        <v>0</v>
      </c>
      <c r="E6363" s="7" t="e">
        <f>IF('Report DCM'!$H6363="In-Stream Video","Rich Media display banner",IF('Report DCM'!$I6363&gt;'Report DCM'!$J6363,"Standard",VLOOKUP(CONCATENATE(bd_adtype,"_",bd_creativetype),tabela,2,FALSE)))</f>
        <v>#N/A</v>
      </c>
      <c r="F6363" s="7">
        <f t="shared" si="1143"/>
        <v>0</v>
      </c>
      <c r="G6363" s="7">
        <f t="shared" si="1144"/>
        <v>0</v>
      </c>
      <c r="H6363" s="7">
        <f t="shared" si="1145"/>
        <v>0</v>
      </c>
      <c r="I6363" s="7">
        <f t="shared" si="1146"/>
        <v>0</v>
      </c>
      <c r="J6363" s="7">
        <f t="shared" si="1147"/>
        <v>0</v>
      </c>
      <c r="K6363" s="8" t="e">
        <f t="shared" si="1148"/>
        <v>#N/A</v>
      </c>
      <c r="L6363" s="7" t="e">
        <f t="shared" si="1149"/>
        <v>#N/A</v>
      </c>
      <c r="M6363" s="8" t="e">
        <f t="shared" si="1104"/>
        <v>#N/A</v>
      </c>
      <c r="N6363" s="8" t="e">
        <f t="shared" si="1105"/>
        <v>#N/A</v>
      </c>
    </row>
    <row r="6364" spans="1:14" ht="15.75" customHeight="1" x14ac:dyDescent="0.35">
      <c r="A6364" s="7">
        <f t="shared" si="1139"/>
        <v>0</v>
      </c>
      <c r="B6364" s="7">
        <f t="shared" si="1140"/>
        <v>0</v>
      </c>
      <c r="C6364" s="7">
        <f t="shared" si="1141"/>
        <v>0</v>
      </c>
      <c r="D6364" s="7">
        <f t="shared" si="1142"/>
        <v>0</v>
      </c>
      <c r="E6364" s="7" t="e">
        <f>IF('Report DCM'!$H6364="In-Stream Video","Rich Media display banner",IF('Report DCM'!$I6364&gt;'Report DCM'!$J6364,"Standard",VLOOKUP(CONCATENATE(bd_adtype,"_",bd_creativetype),tabela,2,FALSE)))</f>
        <v>#N/A</v>
      </c>
      <c r="F6364" s="7">
        <f t="shared" si="1143"/>
        <v>0</v>
      </c>
      <c r="G6364" s="7">
        <f t="shared" si="1144"/>
        <v>0</v>
      </c>
      <c r="H6364" s="7">
        <f t="shared" si="1145"/>
        <v>0</v>
      </c>
      <c r="I6364" s="7">
        <f t="shared" si="1146"/>
        <v>0</v>
      </c>
      <c r="J6364" s="7">
        <f t="shared" si="1147"/>
        <v>0</v>
      </c>
      <c r="K6364" s="8" t="e">
        <f t="shared" si="1148"/>
        <v>#N/A</v>
      </c>
      <c r="L6364" s="7" t="e">
        <f t="shared" si="1149"/>
        <v>#N/A</v>
      </c>
      <c r="M6364" s="8" t="e">
        <f t="shared" si="1104"/>
        <v>#N/A</v>
      </c>
      <c r="N6364" s="8" t="e">
        <f t="shared" si="1105"/>
        <v>#N/A</v>
      </c>
    </row>
    <row r="6365" spans="1:14" ht="15.75" customHeight="1" x14ac:dyDescent="0.35">
      <c r="A6365" s="7">
        <f t="shared" si="1139"/>
        <v>0</v>
      </c>
      <c r="B6365" s="7">
        <f t="shared" si="1140"/>
        <v>0</v>
      </c>
      <c r="C6365" s="7">
        <f t="shared" si="1141"/>
        <v>0</v>
      </c>
      <c r="D6365" s="7">
        <f t="shared" si="1142"/>
        <v>0</v>
      </c>
      <c r="E6365" s="7" t="e">
        <f>IF('Report DCM'!$H6365="In-Stream Video","Rich Media display banner",IF('Report DCM'!$I6365&gt;'Report DCM'!$J6365,"Standard",VLOOKUP(CONCATENATE(bd_adtype,"_",bd_creativetype),tabela,2,FALSE)))</f>
        <v>#N/A</v>
      </c>
      <c r="F6365" s="7">
        <f t="shared" si="1143"/>
        <v>0</v>
      </c>
      <c r="G6365" s="7">
        <f t="shared" si="1144"/>
        <v>0</v>
      </c>
      <c r="H6365" s="7">
        <f t="shared" si="1145"/>
        <v>0</v>
      </c>
      <c r="I6365" s="7">
        <f t="shared" si="1146"/>
        <v>0</v>
      </c>
      <c r="J6365" s="7">
        <f t="shared" si="1147"/>
        <v>0</v>
      </c>
      <c r="K6365" s="8" t="e">
        <f t="shared" si="1148"/>
        <v>#N/A</v>
      </c>
      <c r="L6365" s="7" t="e">
        <f t="shared" si="1149"/>
        <v>#N/A</v>
      </c>
      <c r="M6365" s="8" t="e">
        <f t="shared" si="1104"/>
        <v>#N/A</v>
      </c>
      <c r="N6365" s="8" t="e">
        <f t="shared" si="1105"/>
        <v>#N/A</v>
      </c>
    </row>
    <row r="6366" spans="1:14" ht="15.75" customHeight="1" x14ac:dyDescent="0.35">
      <c r="A6366" s="7">
        <f t="shared" si="1139"/>
        <v>0</v>
      </c>
      <c r="B6366" s="7">
        <f t="shared" si="1140"/>
        <v>0</v>
      </c>
      <c r="C6366" s="7">
        <f t="shared" si="1141"/>
        <v>0</v>
      </c>
      <c r="D6366" s="7">
        <f t="shared" si="1142"/>
        <v>0</v>
      </c>
      <c r="E6366" s="7" t="e">
        <f>IF('Report DCM'!$H6366="In-Stream Video","Rich Media display banner",IF('Report DCM'!$I6366&gt;'Report DCM'!$J6366,"Standard",VLOOKUP(CONCATENATE(bd_adtype,"_",bd_creativetype),tabela,2,FALSE)))</f>
        <v>#N/A</v>
      </c>
      <c r="F6366" s="7">
        <f t="shared" si="1143"/>
        <v>0</v>
      </c>
      <c r="G6366" s="7">
        <f t="shared" si="1144"/>
        <v>0</v>
      </c>
      <c r="H6366" s="7">
        <f t="shared" si="1145"/>
        <v>0</v>
      </c>
      <c r="I6366" s="7">
        <f t="shared" si="1146"/>
        <v>0</v>
      </c>
      <c r="J6366" s="7">
        <f t="shared" si="1147"/>
        <v>0</v>
      </c>
      <c r="K6366" s="8" t="e">
        <f t="shared" si="1148"/>
        <v>#N/A</v>
      </c>
      <c r="L6366" s="7" t="e">
        <f t="shared" si="1149"/>
        <v>#N/A</v>
      </c>
      <c r="M6366" s="8" t="e">
        <f t="shared" si="1104"/>
        <v>#N/A</v>
      </c>
      <c r="N6366" s="8" t="e">
        <f t="shared" si="1105"/>
        <v>#N/A</v>
      </c>
    </row>
    <row r="6367" spans="1:14" ht="15.75" customHeight="1" x14ac:dyDescent="0.35">
      <c r="A6367" s="7">
        <f t="shared" si="1139"/>
        <v>0</v>
      </c>
      <c r="B6367" s="7">
        <f t="shared" si="1140"/>
        <v>0</v>
      </c>
      <c r="C6367" s="7">
        <f t="shared" si="1141"/>
        <v>0</v>
      </c>
      <c r="D6367" s="7">
        <f t="shared" si="1142"/>
        <v>0</v>
      </c>
      <c r="E6367" s="7" t="e">
        <f>IF('Report DCM'!$H6367="In-Stream Video","Rich Media display banner",IF('Report DCM'!$I6367&gt;'Report DCM'!$J6367,"Standard",VLOOKUP(CONCATENATE(bd_adtype,"_",bd_creativetype),tabela,2,FALSE)))</f>
        <v>#N/A</v>
      </c>
      <c r="F6367" s="7">
        <f t="shared" si="1143"/>
        <v>0</v>
      </c>
      <c r="G6367" s="7">
        <f t="shared" si="1144"/>
        <v>0</v>
      </c>
      <c r="H6367" s="7">
        <f t="shared" si="1145"/>
        <v>0</v>
      </c>
      <c r="I6367" s="7">
        <f t="shared" si="1146"/>
        <v>0</v>
      </c>
      <c r="J6367" s="7">
        <f t="shared" si="1147"/>
        <v>0</v>
      </c>
      <c r="K6367" s="8" t="e">
        <f t="shared" si="1148"/>
        <v>#N/A</v>
      </c>
      <c r="L6367" s="7" t="e">
        <f t="shared" si="1149"/>
        <v>#N/A</v>
      </c>
      <c r="M6367" s="8" t="e">
        <f t="shared" si="1104"/>
        <v>#N/A</v>
      </c>
      <c r="N6367" s="8" t="e">
        <f t="shared" si="1105"/>
        <v>#N/A</v>
      </c>
    </row>
    <row r="6368" spans="1:14" ht="15.75" customHeight="1" x14ac:dyDescent="0.35">
      <c r="A6368" s="7">
        <f t="shared" si="1139"/>
        <v>0</v>
      </c>
      <c r="B6368" s="7">
        <f t="shared" si="1140"/>
        <v>0</v>
      </c>
      <c r="C6368" s="7">
        <f t="shared" si="1141"/>
        <v>0</v>
      </c>
      <c r="D6368" s="7">
        <f t="shared" si="1142"/>
        <v>0</v>
      </c>
      <c r="E6368" s="7" t="e">
        <f>IF('Report DCM'!$H6368="In-Stream Video","Rich Media display banner",IF('Report DCM'!$I6368&gt;'Report DCM'!$J6368,"Standard",VLOOKUP(CONCATENATE(bd_adtype,"_",bd_creativetype),tabela,2,FALSE)))</f>
        <v>#N/A</v>
      </c>
      <c r="F6368" s="7">
        <f t="shared" si="1143"/>
        <v>0</v>
      </c>
      <c r="G6368" s="7">
        <f t="shared" si="1144"/>
        <v>0</v>
      </c>
      <c r="H6368" s="7">
        <f t="shared" si="1145"/>
        <v>0</v>
      </c>
      <c r="I6368" s="7">
        <f t="shared" si="1146"/>
        <v>0</v>
      </c>
      <c r="J6368" s="7">
        <f t="shared" si="1147"/>
        <v>0</v>
      </c>
      <c r="K6368" s="8" t="e">
        <f t="shared" si="1148"/>
        <v>#N/A</v>
      </c>
      <c r="L6368" s="7" t="e">
        <f t="shared" si="1149"/>
        <v>#N/A</v>
      </c>
      <c r="M6368" s="8" t="e">
        <f t="shared" si="1104"/>
        <v>#N/A</v>
      </c>
      <c r="N6368" s="8" t="e">
        <f t="shared" si="1105"/>
        <v>#N/A</v>
      </c>
    </row>
    <row r="6369" spans="1:14" ht="15.75" customHeight="1" x14ac:dyDescent="0.35">
      <c r="A6369" s="7">
        <f t="shared" si="1139"/>
        <v>0</v>
      </c>
      <c r="B6369" s="7">
        <f t="shared" si="1140"/>
        <v>0</v>
      </c>
      <c r="C6369" s="7">
        <f t="shared" si="1141"/>
        <v>0</v>
      </c>
      <c r="D6369" s="7">
        <f t="shared" si="1142"/>
        <v>0</v>
      </c>
      <c r="E6369" s="7" t="e">
        <f>IF('Report DCM'!$H6369="In-Stream Video","Rich Media display banner",IF('Report DCM'!$I6369&gt;'Report DCM'!$J6369,"Standard",VLOOKUP(CONCATENATE(bd_adtype,"_",bd_creativetype),tabela,2,FALSE)))</f>
        <v>#N/A</v>
      </c>
      <c r="F6369" s="7">
        <f t="shared" si="1143"/>
        <v>0</v>
      </c>
      <c r="G6369" s="7">
        <f t="shared" si="1144"/>
        <v>0</v>
      </c>
      <c r="H6369" s="7">
        <f t="shared" si="1145"/>
        <v>0</v>
      </c>
      <c r="I6369" s="7">
        <f t="shared" si="1146"/>
        <v>0</v>
      </c>
      <c r="J6369" s="7">
        <f t="shared" si="1147"/>
        <v>0</v>
      </c>
      <c r="K6369" s="8" t="e">
        <f t="shared" si="1148"/>
        <v>#N/A</v>
      </c>
      <c r="L6369" s="7" t="e">
        <f t="shared" si="1149"/>
        <v>#N/A</v>
      </c>
      <c r="M6369" s="8" t="e">
        <f t="shared" si="1104"/>
        <v>#N/A</v>
      </c>
      <c r="N6369" s="8" t="e">
        <f t="shared" si="1105"/>
        <v>#N/A</v>
      </c>
    </row>
    <row r="6370" spans="1:14" ht="15.75" customHeight="1" x14ac:dyDescent="0.35">
      <c r="A6370" s="7">
        <f t="shared" si="1139"/>
        <v>0</v>
      </c>
      <c r="B6370" s="7">
        <f t="shared" si="1140"/>
        <v>0</v>
      </c>
      <c r="C6370" s="7">
        <f t="shared" si="1141"/>
        <v>0</v>
      </c>
      <c r="D6370" s="7">
        <f t="shared" si="1142"/>
        <v>0</v>
      </c>
      <c r="E6370" s="7" t="e">
        <f>IF('Report DCM'!$H6370="In-Stream Video","Rich Media display banner",IF('Report DCM'!$I6370&gt;'Report DCM'!$J6370,"Standard",VLOOKUP(CONCATENATE(bd_adtype,"_",bd_creativetype),tabela,2,FALSE)))</f>
        <v>#N/A</v>
      </c>
      <c r="F6370" s="7">
        <f t="shared" si="1143"/>
        <v>0</v>
      </c>
      <c r="G6370" s="7">
        <f t="shared" si="1144"/>
        <v>0</v>
      </c>
      <c r="H6370" s="7">
        <f t="shared" si="1145"/>
        <v>0</v>
      </c>
      <c r="I6370" s="7">
        <f t="shared" si="1146"/>
        <v>0</v>
      </c>
      <c r="J6370" s="7">
        <f t="shared" si="1147"/>
        <v>0</v>
      </c>
      <c r="K6370" s="8" t="e">
        <f t="shared" si="1148"/>
        <v>#N/A</v>
      </c>
      <c r="L6370" s="7" t="e">
        <f t="shared" si="1149"/>
        <v>#N/A</v>
      </c>
      <c r="M6370" s="8" t="e">
        <f t="shared" si="1104"/>
        <v>#N/A</v>
      </c>
      <c r="N6370" s="8" t="e">
        <f t="shared" si="1105"/>
        <v>#N/A</v>
      </c>
    </row>
    <row r="6371" spans="1:14" ht="15.75" customHeight="1" x14ac:dyDescent="0.35">
      <c r="A6371" s="7">
        <f t="shared" si="1139"/>
        <v>0</v>
      </c>
      <c r="B6371" s="7">
        <f t="shared" si="1140"/>
        <v>0</v>
      </c>
      <c r="C6371" s="7">
        <f t="shared" si="1141"/>
        <v>0</v>
      </c>
      <c r="D6371" s="7">
        <f t="shared" si="1142"/>
        <v>0</v>
      </c>
      <c r="E6371" s="7" t="e">
        <f>IF('Report DCM'!$H6371="In-Stream Video","Rich Media display banner",IF('Report DCM'!$I6371&gt;'Report DCM'!$J6371,"Standard",VLOOKUP(CONCATENATE(bd_adtype,"_",bd_creativetype),tabela,2,FALSE)))</f>
        <v>#N/A</v>
      </c>
      <c r="F6371" s="7">
        <f t="shared" si="1143"/>
        <v>0</v>
      </c>
      <c r="G6371" s="7">
        <f t="shared" si="1144"/>
        <v>0</v>
      </c>
      <c r="H6371" s="7">
        <f t="shared" si="1145"/>
        <v>0</v>
      </c>
      <c r="I6371" s="7">
        <f t="shared" si="1146"/>
        <v>0</v>
      </c>
      <c r="J6371" s="7">
        <f t="shared" si="1147"/>
        <v>0</v>
      </c>
      <c r="K6371" s="8" t="e">
        <f t="shared" si="1148"/>
        <v>#N/A</v>
      </c>
      <c r="L6371" s="7" t="e">
        <f t="shared" si="1149"/>
        <v>#N/A</v>
      </c>
      <c r="M6371" s="8" t="e">
        <f t="shared" si="1104"/>
        <v>#N/A</v>
      </c>
      <c r="N6371" s="8" t="e">
        <f t="shared" si="1105"/>
        <v>#N/A</v>
      </c>
    </row>
    <row r="6372" spans="1:14" ht="15.75" customHeight="1" x14ac:dyDescent="0.35">
      <c r="A6372" s="7">
        <f t="shared" si="1139"/>
        <v>0</v>
      </c>
      <c r="B6372" s="7">
        <f t="shared" si="1140"/>
        <v>0</v>
      </c>
      <c r="C6372" s="7">
        <f t="shared" si="1141"/>
        <v>0</v>
      </c>
      <c r="D6372" s="7">
        <f t="shared" si="1142"/>
        <v>0</v>
      </c>
      <c r="E6372" s="7" t="e">
        <f>IF('Report DCM'!$H6372="In-Stream Video","Rich Media display banner",IF('Report DCM'!$I6372&gt;'Report DCM'!$J6372,"Standard",VLOOKUP(CONCATENATE(bd_adtype,"_",bd_creativetype),tabela,2,FALSE)))</f>
        <v>#N/A</v>
      </c>
      <c r="F6372" s="7">
        <f t="shared" si="1143"/>
        <v>0</v>
      </c>
      <c r="G6372" s="7">
        <f t="shared" si="1144"/>
        <v>0</v>
      </c>
      <c r="H6372" s="7">
        <f t="shared" si="1145"/>
        <v>0</v>
      </c>
      <c r="I6372" s="7">
        <f t="shared" si="1146"/>
        <v>0</v>
      </c>
      <c r="J6372" s="7">
        <f t="shared" si="1147"/>
        <v>0</v>
      </c>
      <c r="K6372" s="8" t="e">
        <f t="shared" si="1148"/>
        <v>#N/A</v>
      </c>
      <c r="L6372" s="7" t="e">
        <f t="shared" si="1149"/>
        <v>#N/A</v>
      </c>
      <c r="M6372" s="8" t="e">
        <f t="shared" si="1104"/>
        <v>#N/A</v>
      </c>
      <c r="N6372" s="8" t="e">
        <f t="shared" si="1105"/>
        <v>#N/A</v>
      </c>
    </row>
    <row r="6373" spans="1:14" ht="15.75" customHeight="1" x14ac:dyDescent="0.35">
      <c r="A6373" s="7">
        <f t="shared" si="1139"/>
        <v>0</v>
      </c>
      <c r="B6373" s="7">
        <f t="shared" si="1140"/>
        <v>0</v>
      </c>
      <c r="C6373" s="7">
        <f t="shared" si="1141"/>
        <v>0</v>
      </c>
      <c r="D6373" s="7">
        <f t="shared" si="1142"/>
        <v>0</v>
      </c>
      <c r="E6373" s="7" t="e">
        <f>IF('Report DCM'!$H6373="In-Stream Video","Rich Media display banner",IF('Report DCM'!$I6373&gt;'Report DCM'!$J6373,"Standard",VLOOKUP(CONCATENATE(bd_adtype,"_",bd_creativetype),tabela,2,FALSE)))</f>
        <v>#N/A</v>
      </c>
      <c r="F6373" s="7">
        <f t="shared" si="1143"/>
        <v>0</v>
      </c>
      <c r="G6373" s="7">
        <f t="shared" si="1144"/>
        <v>0</v>
      </c>
      <c r="H6373" s="7">
        <f t="shared" si="1145"/>
        <v>0</v>
      </c>
      <c r="I6373" s="7">
        <f t="shared" si="1146"/>
        <v>0</v>
      </c>
      <c r="J6373" s="7">
        <f t="shared" si="1147"/>
        <v>0</v>
      </c>
      <c r="K6373" s="8" t="e">
        <f t="shared" si="1148"/>
        <v>#N/A</v>
      </c>
      <c r="L6373" s="7" t="e">
        <f t="shared" si="1149"/>
        <v>#N/A</v>
      </c>
      <c r="M6373" s="8" t="e">
        <f t="shared" si="1104"/>
        <v>#N/A</v>
      </c>
      <c r="N6373" s="8" t="e">
        <f t="shared" si="1105"/>
        <v>#N/A</v>
      </c>
    </row>
    <row r="6374" spans="1:14" ht="15.75" customHeight="1" x14ac:dyDescent="0.35">
      <c r="A6374" s="7">
        <f t="shared" si="1139"/>
        <v>0</v>
      </c>
      <c r="B6374" s="7">
        <f t="shared" si="1140"/>
        <v>0</v>
      </c>
      <c r="C6374" s="7">
        <f t="shared" si="1141"/>
        <v>0</v>
      </c>
      <c r="D6374" s="7">
        <f t="shared" si="1142"/>
        <v>0</v>
      </c>
      <c r="E6374" s="7" t="e">
        <f>IF('Report DCM'!$H6374="In-Stream Video","Rich Media display banner",IF('Report DCM'!$I6374&gt;'Report DCM'!$J6374,"Standard",VLOOKUP(CONCATENATE(bd_adtype,"_",bd_creativetype),tabela,2,FALSE)))</f>
        <v>#N/A</v>
      </c>
      <c r="F6374" s="7">
        <f t="shared" si="1143"/>
        <v>0</v>
      </c>
      <c r="G6374" s="7">
        <f t="shared" si="1144"/>
        <v>0</v>
      </c>
      <c r="H6374" s="7">
        <f t="shared" si="1145"/>
        <v>0</v>
      </c>
      <c r="I6374" s="7">
        <f t="shared" si="1146"/>
        <v>0</v>
      </c>
      <c r="J6374" s="7">
        <f t="shared" si="1147"/>
        <v>0</v>
      </c>
      <c r="K6374" s="8" t="e">
        <f t="shared" si="1148"/>
        <v>#N/A</v>
      </c>
      <c r="L6374" s="7" t="e">
        <f t="shared" si="1149"/>
        <v>#N/A</v>
      </c>
      <c r="M6374" s="8" t="e">
        <f t="shared" si="1104"/>
        <v>#N/A</v>
      </c>
      <c r="N6374" s="8" t="e">
        <f t="shared" si="1105"/>
        <v>#N/A</v>
      </c>
    </row>
    <row r="6375" spans="1:14" ht="15.75" customHeight="1" x14ac:dyDescent="0.35">
      <c r="A6375" s="7">
        <f t="shared" si="1139"/>
        <v>0</v>
      </c>
      <c r="B6375" s="7">
        <f t="shared" si="1140"/>
        <v>0</v>
      </c>
      <c r="C6375" s="7">
        <f t="shared" si="1141"/>
        <v>0</v>
      </c>
      <c r="D6375" s="7">
        <f t="shared" si="1142"/>
        <v>0</v>
      </c>
      <c r="E6375" s="7" t="e">
        <f>IF('Report DCM'!$H6375="In-Stream Video","Rich Media display banner",IF('Report DCM'!$I6375&gt;'Report DCM'!$J6375,"Standard",VLOOKUP(CONCATENATE(bd_adtype,"_",bd_creativetype),tabela,2,FALSE)))</f>
        <v>#N/A</v>
      </c>
      <c r="F6375" s="7">
        <f t="shared" si="1143"/>
        <v>0</v>
      </c>
      <c r="G6375" s="7">
        <f t="shared" si="1144"/>
        <v>0</v>
      </c>
      <c r="H6375" s="7">
        <f t="shared" si="1145"/>
        <v>0</v>
      </c>
      <c r="I6375" s="7">
        <f t="shared" si="1146"/>
        <v>0</v>
      </c>
      <c r="J6375" s="7">
        <f t="shared" si="1147"/>
        <v>0</v>
      </c>
      <c r="K6375" s="8" t="e">
        <f t="shared" si="1148"/>
        <v>#N/A</v>
      </c>
      <c r="L6375" s="7" t="e">
        <f t="shared" si="1149"/>
        <v>#N/A</v>
      </c>
      <c r="M6375" s="8" t="e">
        <f t="shared" si="1104"/>
        <v>#N/A</v>
      </c>
      <c r="N6375" s="8" t="e">
        <f t="shared" si="1105"/>
        <v>#N/A</v>
      </c>
    </row>
    <row r="6376" spans="1:14" ht="15.75" customHeight="1" x14ac:dyDescent="0.35">
      <c r="A6376" s="7">
        <f t="shared" si="1139"/>
        <v>0</v>
      </c>
      <c r="B6376" s="7">
        <f t="shared" si="1140"/>
        <v>0</v>
      </c>
      <c r="C6376" s="7">
        <f t="shared" si="1141"/>
        <v>0</v>
      </c>
      <c r="D6376" s="7">
        <f t="shared" si="1142"/>
        <v>0</v>
      </c>
      <c r="E6376" s="7" t="e">
        <f>IF('Report DCM'!$H6376="In-Stream Video","Rich Media display banner",IF('Report DCM'!$I6376&gt;'Report DCM'!$J6376,"Standard",VLOOKUP(CONCATENATE(bd_adtype,"_",bd_creativetype),tabela,2,FALSE)))</f>
        <v>#N/A</v>
      </c>
      <c r="F6376" s="7">
        <f t="shared" si="1143"/>
        <v>0</v>
      </c>
      <c r="G6376" s="7">
        <f t="shared" si="1144"/>
        <v>0</v>
      </c>
      <c r="H6376" s="7">
        <f t="shared" si="1145"/>
        <v>0</v>
      </c>
      <c r="I6376" s="7">
        <f t="shared" si="1146"/>
        <v>0</v>
      </c>
      <c r="J6376" s="7">
        <f t="shared" si="1147"/>
        <v>0</v>
      </c>
      <c r="K6376" s="8" t="e">
        <f t="shared" si="1148"/>
        <v>#N/A</v>
      </c>
      <c r="L6376" s="7" t="e">
        <f t="shared" si="1149"/>
        <v>#N/A</v>
      </c>
      <c r="M6376" s="8" t="e">
        <f t="shared" si="1104"/>
        <v>#N/A</v>
      </c>
      <c r="N6376" s="8" t="e">
        <f t="shared" si="1105"/>
        <v>#N/A</v>
      </c>
    </row>
    <row r="6377" spans="1:14" ht="15.75" customHeight="1" x14ac:dyDescent="0.35">
      <c r="A6377" s="7">
        <f t="shared" si="1139"/>
        <v>0</v>
      </c>
      <c r="B6377" s="7">
        <f t="shared" si="1140"/>
        <v>0</v>
      </c>
      <c r="C6377" s="7">
        <f t="shared" si="1141"/>
        <v>0</v>
      </c>
      <c r="D6377" s="7">
        <f t="shared" si="1142"/>
        <v>0</v>
      </c>
      <c r="E6377" s="7" t="e">
        <f>IF('Report DCM'!$H6377="In-Stream Video","Rich Media display banner",IF('Report DCM'!$I6377&gt;'Report DCM'!$J6377,"Standard",VLOOKUP(CONCATENATE(bd_adtype,"_",bd_creativetype),tabela,2,FALSE)))</f>
        <v>#N/A</v>
      </c>
      <c r="F6377" s="7">
        <f t="shared" si="1143"/>
        <v>0</v>
      </c>
      <c r="G6377" s="7">
        <f t="shared" si="1144"/>
        <v>0</v>
      </c>
      <c r="H6377" s="7">
        <f t="shared" si="1145"/>
        <v>0</v>
      </c>
      <c r="I6377" s="7">
        <f t="shared" si="1146"/>
        <v>0</v>
      </c>
      <c r="J6377" s="7">
        <f t="shared" si="1147"/>
        <v>0</v>
      </c>
      <c r="K6377" s="8" t="e">
        <f t="shared" si="1148"/>
        <v>#N/A</v>
      </c>
      <c r="L6377" s="7" t="e">
        <f t="shared" si="1149"/>
        <v>#N/A</v>
      </c>
      <c r="M6377" s="8" t="e">
        <f t="shared" ref="M6377:M6631" si="1150">IF(E6377="Dynamic Click",J6377*K6377,K6377*$I6377/1000)</f>
        <v>#N/A</v>
      </c>
      <c r="N6377" s="8" t="e">
        <f t="shared" ref="N6377:N6631" si="1151">IF(E6377="Dynamic Click",J6377*L6377,L6377*$I6377/1000)</f>
        <v>#N/A</v>
      </c>
    </row>
    <row r="6378" spans="1:14" ht="15.75" customHeight="1" x14ac:dyDescent="0.35">
      <c r="A6378" s="7">
        <f t="shared" si="1139"/>
        <v>0</v>
      </c>
      <c r="B6378" s="7">
        <f t="shared" si="1140"/>
        <v>0</v>
      </c>
      <c r="C6378" s="7">
        <f t="shared" si="1141"/>
        <v>0</v>
      </c>
      <c r="D6378" s="7">
        <f t="shared" si="1142"/>
        <v>0</v>
      </c>
      <c r="E6378" s="7" t="e">
        <f>IF('Report DCM'!$H6378="In-Stream Video","Rich Media display banner",IF('Report DCM'!$I6378&gt;'Report DCM'!$J6378,"Standard",VLOOKUP(CONCATENATE(bd_adtype,"_",bd_creativetype),tabela,2,FALSE)))</f>
        <v>#N/A</v>
      </c>
      <c r="F6378" s="7">
        <f t="shared" si="1143"/>
        <v>0</v>
      </c>
      <c r="G6378" s="7">
        <f t="shared" si="1144"/>
        <v>0</v>
      </c>
      <c r="H6378" s="7">
        <f t="shared" si="1145"/>
        <v>0</v>
      </c>
      <c r="I6378" s="7">
        <f t="shared" si="1146"/>
        <v>0</v>
      </c>
      <c r="J6378" s="7">
        <f t="shared" si="1147"/>
        <v>0</v>
      </c>
      <c r="K6378" s="8" t="e">
        <f t="shared" si="1148"/>
        <v>#N/A</v>
      </c>
      <c r="L6378" s="7" t="e">
        <f t="shared" si="1149"/>
        <v>#N/A</v>
      </c>
      <c r="M6378" s="8" t="e">
        <f t="shared" si="1150"/>
        <v>#N/A</v>
      </c>
      <c r="N6378" s="8" t="e">
        <f t="shared" si="1151"/>
        <v>#N/A</v>
      </c>
    </row>
    <row r="6379" spans="1:14" ht="15.75" customHeight="1" x14ac:dyDescent="0.35">
      <c r="A6379" s="7">
        <f t="shared" si="1139"/>
        <v>0</v>
      </c>
      <c r="B6379" s="7">
        <f t="shared" si="1140"/>
        <v>0</v>
      </c>
      <c r="C6379" s="7">
        <f t="shared" si="1141"/>
        <v>0</v>
      </c>
      <c r="D6379" s="7">
        <f t="shared" si="1142"/>
        <v>0</v>
      </c>
      <c r="E6379" s="7" t="e">
        <f>IF('Report DCM'!$H6379="In-Stream Video","Rich Media display banner",IF('Report DCM'!$I6379&gt;'Report DCM'!$J6379,"Standard",VLOOKUP(CONCATENATE(bd_adtype,"_",bd_creativetype),tabela,2,FALSE)))</f>
        <v>#N/A</v>
      </c>
      <c r="F6379" s="7">
        <f t="shared" si="1143"/>
        <v>0</v>
      </c>
      <c r="G6379" s="7">
        <f t="shared" si="1144"/>
        <v>0</v>
      </c>
      <c r="H6379" s="7">
        <f t="shared" si="1145"/>
        <v>0</v>
      </c>
      <c r="I6379" s="7">
        <f t="shared" si="1146"/>
        <v>0</v>
      </c>
      <c r="J6379" s="7">
        <f t="shared" si="1147"/>
        <v>0</v>
      </c>
      <c r="K6379" s="8" t="e">
        <f t="shared" si="1148"/>
        <v>#N/A</v>
      </c>
      <c r="L6379" s="7" t="e">
        <f t="shared" si="1149"/>
        <v>#N/A</v>
      </c>
      <c r="M6379" s="8" t="e">
        <f t="shared" si="1150"/>
        <v>#N/A</v>
      </c>
      <c r="N6379" s="8" t="e">
        <f t="shared" si="1151"/>
        <v>#N/A</v>
      </c>
    </row>
    <row r="6380" spans="1:14" ht="15.75" customHeight="1" x14ac:dyDescent="0.35">
      <c r="A6380" s="7">
        <f t="shared" si="1139"/>
        <v>0</v>
      </c>
      <c r="B6380" s="7">
        <f t="shared" si="1140"/>
        <v>0</v>
      </c>
      <c r="C6380" s="7">
        <f t="shared" si="1141"/>
        <v>0</v>
      </c>
      <c r="D6380" s="7">
        <f t="shared" si="1142"/>
        <v>0</v>
      </c>
      <c r="E6380" s="7" t="e">
        <f>IF('Report DCM'!$H6380="In-Stream Video","Rich Media display banner",IF('Report DCM'!$I6380&gt;'Report DCM'!$J6380,"Standard",VLOOKUP(CONCATENATE(bd_adtype,"_",bd_creativetype),tabela,2,FALSE)))</f>
        <v>#N/A</v>
      </c>
      <c r="F6380" s="7">
        <f t="shared" si="1143"/>
        <v>0</v>
      </c>
      <c r="G6380" s="7">
        <f t="shared" si="1144"/>
        <v>0</v>
      </c>
      <c r="H6380" s="7">
        <f t="shared" si="1145"/>
        <v>0</v>
      </c>
      <c r="I6380" s="7">
        <f t="shared" si="1146"/>
        <v>0</v>
      </c>
      <c r="J6380" s="7">
        <f t="shared" si="1147"/>
        <v>0</v>
      </c>
      <c r="K6380" s="8" t="e">
        <f t="shared" si="1148"/>
        <v>#N/A</v>
      </c>
      <c r="L6380" s="7" t="e">
        <f t="shared" si="1149"/>
        <v>#N/A</v>
      </c>
      <c r="M6380" s="8" t="e">
        <f t="shared" si="1150"/>
        <v>#N/A</v>
      </c>
      <c r="N6380" s="8" t="e">
        <f t="shared" si="1151"/>
        <v>#N/A</v>
      </c>
    </row>
    <row r="6381" spans="1:14" ht="15.75" customHeight="1" x14ac:dyDescent="0.35">
      <c r="A6381" s="7">
        <f t="shared" si="1139"/>
        <v>0</v>
      </c>
      <c r="B6381" s="7">
        <f t="shared" si="1140"/>
        <v>0</v>
      </c>
      <c r="C6381" s="7">
        <f t="shared" si="1141"/>
        <v>0</v>
      </c>
      <c r="D6381" s="7">
        <f t="shared" si="1142"/>
        <v>0</v>
      </c>
      <c r="E6381" s="7" t="e">
        <f>IF('Report DCM'!$H6381="In-Stream Video","Rich Media display banner",IF('Report DCM'!$I6381&gt;'Report DCM'!$J6381,"Standard",VLOOKUP(CONCATENATE(bd_adtype,"_",bd_creativetype),tabela,2,FALSE)))</f>
        <v>#N/A</v>
      </c>
      <c r="F6381" s="7">
        <f t="shared" si="1143"/>
        <v>0</v>
      </c>
      <c r="G6381" s="7">
        <f t="shared" si="1144"/>
        <v>0</v>
      </c>
      <c r="H6381" s="7">
        <f t="shared" si="1145"/>
        <v>0</v>
      </c>
      <c r="I6381" s="7">
        <f t="shared" si="1146"/>
        <v>0</v>
      </c>
      <c r="J6381" s="7">
        <f t="shared" si="1147"/>
        <v>0</v>
      </c>
      <c r="K6381" s="8" t="e">
        <f t="shared" si="1148"/>
        <v>#N/A</v>
      </c>
      <c r="L6381" s="7" t="e">
        <f t="shared" si="1149"/>
        <v>#N/A</v>
      </c>
      <c r="M6381" s="8" t="e">
        <f t="shared" si="1150"/>
        <v>#N/A</v>
      </c>
      <c r="N6381" s="8" t="e">
        <f t="shared" si="1151"/>
        <v>#N/A</v>
      </c>
    </row>
    <row r="6382" spans="1:14" ht="15.75" customHeight="1" x14ac:dyDescent="0.35">
      <c r="A6382" s="7">
        <f t="shared" si="1139"/>
        <v>0</v>
      </c>
      <c r="B6382" s="7">
        <f t="shared" si="1140"/>
        <v>0</v>
      </c>
      <c r="C6382" s="7">
        <f t="shared" si="1141"/>
        <v>0</v>
      </c>
      <c r="D6382" s="7">
        <f t="shared" si="1142"/>
        <v>0</v>
      </c>
      <c r="E6382" s="7" t="e">
        <f>IF('Report DCM'!$H6382="In-Stream Video","Rich Media display banner",IF('Report DCM'!$I6382&gt;'Report DCM'!$J6382,"Standard",VLOOKUP(CONCATENATE(bd_adtype,"_",bd_creativetype),tabela,2,FALSE)))</f>
        <v>#N/A</v>
      </c>
      <c r="F6382" s="7">
        <f t="shared" si="1143"/>
        <v>0</v>
      </c>
      <c r="G6382" s="7">
        <f t="shared" si="1144"/>
        <v>0</v>
      </c>
      <c r="H6382" s="7">
        <f t="shared" si="1145"/>
        <v>0</v>
      </c>
      <c r="I6382" s="7">
        <f t="shared" si="1146"/>
        <v>0</v>
      </c>
      <c r="J6382" s="7">
        <f t="shared" si="1147"/>
        <v>0</v>
      </c>
      <c r="K6382" s="8" t="e">
        <f t="shared" si="1148"/>
        <v>#N/A</v>
      </c>
      <c r="L6382" s="7" t="e">
        <f t="shared" si="1149"/>
        <v>#N/A</v>
      </c>
      <c r="M6382" s="8" t="e">
        <f t="shared" si="1150"/>
        <v>#N/A</v>
      </c>
      <c r="N6382" s="8" t="e">
        <f t="shared" si="1151"/>
        <v>#N/A</v>
      </c>
    </row>
    <row r="6383" spans="1:14" ht="15.75" customHeight="1" x14ac:dyDescent="0.35">
      <c r="A6383" s="7">
        <f t="shared" si="1139"/>
        <v>0</v>
      </c>
      <c r="B6383" s="7">
        <f t="shared" si="1140"/>
        <v>0</v>
      </c>
      <c r="C6383" s="7">
        <f t="shared" si="1141"/>
        <v>0</v>
      </c>
      <c r="D6383" s="7">
        <f t="shared" si="1142"/>
        <v>0</v>
      </c>
      <c r="E6383" s="7" t="e">
        <f>IF('Report DCM'!$H6383="In-Stream Video","Rich Media display banner",IF('Report DCM'!$I6383&gt;'Report DCM'!$J6383,"Standard",VLOOKUP(CONCATENATE(bd_adtype,"_",bd_creativetype),tabela,2,FALSE)))</f>
        <v>#N/A</v>
      </c>
      <c r="F6383" s="7">
        <f t="shared" si="1143"/>
        <v>0</v>
      </c>
      <c r="G6383" s="7">
        <f t="shared" si="1144"/>
        <v>0</v>
      </c>
      <c r="H6383" s="7">
        <f t="shared" si="1145"/>
        <v>0</v>
      </c>
      <c r="I6383" s="7">
        <f t="shared" si="1146"/>
        <v>0</v>
      </c>
      <c r="J6383" s="7">
        <f t="shared" si="1147"/>
        <v>0</v>
      </c>
      <c r="K6383" s="8" t="e">
        <f t="shared" si="1148"/>
        <v>#N/A</v>
      </c>
      <c r="L6383" s="7" t="e">
        <f t="shared" si="1149"/>
        <v>#N/A</v>
      </c>
      <c r="M6383" s="8" t="e">
        <f t="shared" si="1150"/>
        <v>#N/A</v>
      </c>
      <c r="N6383" s="8" t="e">
        <f t="shared" si="1151"/>
        <v>#N/A</v>
      </c>
    </row>
    <row r="6384" spans="1:14" ht="15.75" customHeight="1" x14ac:dyDescent="0.35">
      <c r="A6384" s="7">
        <f t="shared" si="1139"/>
        <v>0</v>
      </c>
      <c r="B6384" s="7">
        <f t="shared" si="1140"/>
        <v>0</v>
      </c>
      <c r="C6384" s="7">
        <f t="shared" si="1141"/>
        <v>0</v>
      </c>
      <c r="D6384" s="7">
        <f t="shared" si="1142"/>
        <v>0</v>
      </c>
      <c r="E6384" s="7" t="e">
        <f>IF('Report DCM'!$H6384="In-Stream Video","Rich Media display banner",IF('Report DCM'!$I6384&gt;'Report DCM'!$J6384,"Standard",VLOOKUP(CONCATENATE(bd_adtype,"_",bd_creativetype),tabela,2,FALSE)))</f>
        <v>#N/A</v>
      </c>
      <c r="F6384" s="7">
        <f t="shared" si="1143"/>
        <v>0</v>
      </c>
      <c r="G6384" s="7">
        <f t="shared" si="1144"/>
        <v>0</v>
      </c>
      <c r="H6384" s="7">
        <f t="shared" si="1145"/>
        <v>0</v>
      </c>
      <c r="I6384" s="7">
        <f t="shared" si="1146"/>
        <v>0</v>
      </c>
      <c r="J6384" s="7">
        <f t="shared" si="1147"/>
        <v>0</v>
      </c>
      <c r="K6384" s="8" t="e">
        <f t="shared" si="1148"/>
        <v>#N/A</v>
      </c>
      <c r="L6384" s="7" t="e">
        <f t="shared" si="1149"/>
        <v>#N/A</v>
      </c>
      <c r="M6384" s="8" t="e">
        <f t="shared" si="1150"/>
        <v>#N/A</v>
      </c>
      <c r="N6384" s="8" t="e">
        <f t="shared" si="1151"/>
        <v>#N/A</v>
      </c>
    </row>
    <row r="6385" spans="1:14" ht="15.75" customHeight="1" x14ac:dyDescent="0.35">
      <c r="A6385" s="7">
        <f t="shared" si="1139"/>
        <v>0</v>
      </c>
      <c r="B6385" s="7">
        <f t="shared" si="1140"/>
        <v>0</v>
      </c>
      <c r="C6385" s="7">
        <f t="shared" si="1141"/>
        <v>0</v>
      </c>
      <c r="D6385" s="7">
        <f t="shared" si="1142"/>
        <v>0</v>
      </c>
      <c r="E6385" s="7" t="e">
        <f>IF('Report DCM'!$H6385="In-Stream Video","Rich Media display banner",IF('Report DCM'!$I6385&gt;'Report DCM'!$J6385,"Standard",VLOOKUP(CONCATENATE(bd_adtype,"_",bd_creativetype),tabela,2,FALSE)))</f>
        <v>#N/A</v>
      </c>
      <c r="F6385" s="7">
        <f t="shared" si="1143"/>
        <v>0</v>
      </c>
      <c r="G6385" s="7">
        <f t="shared" si="1144"/>
        <v>0</v>
      </c>
      <c r="H6385" s="7">
        <f t="shared" si="1145"/>
        <v>0</v>
      </c>
      <c r="I6385" s="7">
        <f t="shared" si="1146"/>
        <v>0</v>
      </c>
      <c r="J6385" s="7">
        <f t="shared" si="1147"/>
        <v>0</v>
      </c>
      <c r="K6385" s="8" t="e">
        <f t="shared" si="1148"/>
        <v>#N/A</v>
      </c>
      <c r="L6385" s="7" t="e">
        <f t="shared" si="1149"/>
        <v>#N/A</v>
      </c>
      <c r="M6385" s="8" t="e">
        <f t="shared" si="1150"/>
        <v>#N/A</v>
      </c>
      <c r="N6385" s="8" t="e">
        <f t="shared" si="1151"/>
        <v>#N/A</v>
      </c>
    </row>
    <row r="6386" spans="1:14" ht="15.75" customHeight="1" x14ac:dyDescent="0.35">
      <c r="A6386" s="7">
        <f t="shared" si="1139"/>
        <v>0</v>
      </c>
      <c r="B6386" s="7">
        <f t="shared" si="1140"/>
        <v>0</v>
      </c>
      <c r="C6386" s="7">
        <f t="shared" si="1141"/>
        <v>0</v>
      </c>
      <c r="D6386" s="7">
        <f t="shared" si="1142"/>
        <v>0</v>
      </c>
      <c r="E6386" s="7" t="e">
        <f>IF('Report DCM'!$H6386="In-Stream Video","Rich Media display banner",IF('Report DCM'!$I6386&gt;'Report DCM'!$J6386,"Standard",VLOOKUP(CONCATENATE(bd_adtype,"_",bd_creativetype),tabela,2,FALSE)))</f>
        <v>#N/A</v>
      </c>
      <c r="F6386" s="7">
        <f t="shared" si="1143"/>
        <v>0</v>
      </c>
      <c r="G6386" s="7">
        <f t="shared" si="1144"/>
        <v>0</v>
      </c>
      <c r="H6386" s="7">
        <f t="shared" si="1145"/>
        <v>0</v>
      </c>
      <c r="I6386" s="7">
        <f t="shared" si="1146"/>
        <v>0</v>
      </c>
      <c r="J6386" s="7">
        <f t="shared" si="1147"/>
        <v>0</v>
      </c>
      <c r="K6386" s="8" t="e">
        <f t="shared" si="1148"/>
        <v>#N/A</v>
      </c>
      <c r="L6386" s="7" t="e">
        <f t="shared" si="1149"/>
        <v>#N/A</v>
      </c>
      <c r="M6386" s="8" t="e">
        <f t="shared" si="1150"/>
        <v>#N/A</v>
      </c>
      <c r="N6386" s="8" t="e">
        <f t="shared" si="1151"/>
        <v>#N/A</v>
      </c>
    </row>
    <row r="6387" spans="1:14" ht="15.75" customHeight="1" x14ac:dyDescent="0.35">
      <c r="A6387" s="7">
        <f t="shared" si="1139"/>
        <v>0</v>
      </c>
      <c r="B6387" s="7">
        <f t="shared" si="1140"/>
        <v>0</v>
      </c>
      <c r="C6387" s="7">
        <f t="shared" si="1141"/>
        <v>0</v>
      </c>
      <c r="D6387" s="7">
        <f t="shared" si="1142"/>
        <v>0</v>
      </c>
      <c r="E6387" s="7" t="e">
        <f>IF('Report DCM'!$H6387="In-Stream Video","Rich Media display banner",IF('Report DCM'!$I6387&gt;'Report DCM'!$J6387,"Standard",VLOOKUP(CONCATENATE(bd_adtype,"_",bd_creativetype),tabela,2,FALSE)))</f>
        <v>#N/A</v>
      </c>
      <c r="F6387" s="7">
        <f t="shared" si="1143"/>
        <v>0</v>
      </c>
      <c r="G6387" s="7">
        <f t="shared" si="1144"/>
        <v>0</v>
      </c>
      <c r="H6387" s="7">
        <f t="shared" si="1145"/>
        <v>0</v>
      </c>
      <c r="I6387" s="7">
        <f t="shared" si="1146"/>
        <v>0</v>
      </c>
      <c r="J6387" s="7">
        <f t="shared" si="1147"/>
        <v>0</v>
      </c>
      <c r="K6387" s="8" t="e">
        <f t="shared" si="1148"/>
        <v>#N/A</v>
      </c>
      <c r="L6387" s="7" t="e">
        <f t="shared" si="1149"/>
        <v>#N/A</v>
      </c>
      <c r="M6387" s="8" t="e">
        <f t="shared" si="1150"/>
        <v>#N/A</v>
      </c>
      <c r="N6387" s="8" t="e">
        <f t="shared" si="1151"/>
        <v>#N/A</v>
      </c>
    </row>
    <row r="6388" spans="1:14" ht="15.75" customHeight="1" x14ac:dyDescent="0.35">
      <c r="A6388" s="7">
        <f t="shared" si="1139"/>
        <v>0</v>
      </c>
      <c r="B6388" s="7">
        <f t="shared" si="1140"/>
        <v>0</v>
      </c>
      <c r="C6388" s="7">
        <f t="shared" si="1141"/>
        <v>0</v>
      </c>
      <c r="D6388" s="7">
        <f t="shared" si="1142"/>
        <v>0</v>
      </c>
      <c r="E6388" s="7" t="e">
        <f>IF('Report DCM'!$H6388="In-Stream Video","Rich Media display banner",IF('Report DCM'!$I6388&gt;'Report DCM'!$J6388,"Standard",VLOOKUP(CONCATENATE(bd_adtype,"_",bd_creativetype),tabela,2,FALSE)))</f>
        <v>#N/A</v>
      </c>
      <c r="F6388" s="7">
        <f t="shared" si="1143"/>
        <v>0</v>
      </c>
      <c r="G6388" s="7">
        <f t="shared" si="1144"/>
        <v>0</v>
      </c>
      <c r="H6388" s="7">
        <f t="shared" si="1145"/>
        <v>0</v>
      </c>
      <c r="I6388" s="7">
        <f t="shared" si="1146"/>
        <v>0</v>
      </c>
      <c r="J6388" s="7">
        <f t="shared" si="1147"/>
        <v>0</v>
      </c>
      <c r="K6388" s="8" t="e">
        <f t="shared" si="1148"/>
        <v>#N/A</v>
      </c>
      <c r="L6388" s="7" t="e">
        <f t="shared" si="1149"/>
        <v>#N/A</v>
      </c>
      <c r="M6388" s="8" t="e">
        <f t="shared" si="1150"/>
        <v>#N/A</v>
      </c>
      <c r="N6388" s="8" t="e">
        <f t="shared" si="1151"/>
        <v>#N/A</v>
      </c>
    </row>
    <row r="6389" spans="1:14" ht="15.75" customHeight="1" x14ac:dyDescent="0.35">
      <c r="A6389" s="7">
        <f t="shared" si="1139"/>
        <v>0</v>
      </c>
      <c r="B6389" s="7">
        <f t="shared" si="1140"/>
        <v>0</v>
      </c>
      <c r="C6389" s="7">
        <f t="shared" si="1141"/>
        <v>0</v>
      </c>
      <c r="D6389" s="7">
        <f t="shared" si="1142"/>
        <v>0</v>
      </c>
      <c r="E6389" s="7" t="e">
        <f>IF('Report DCM'!$H6389="In-Stream Video","Rich Media display banner",IF('Report DCM'!$I6389&gt;'Report DCM'!$J6389,"Standard",VLOOKUP(CONCATENATE(bd_adtype,"_",bd_creativetype),tabela,2,FALSE)))</f>
        <v>#N/A</v>
      </c>
      <c r="F6389" s="7">
        <f t="shared" si="1143"/>
        <v>0</v>
      </c>
      <c r="G6389" s="7">
        <f t="shared" si="1144"/>
        <v>0</v>
      </c>
      <c r="H6389" s="7">
        <f t="shared" si="1145"/>
        <v>0</v>
      </c>
      <c r="I6389" s="7">
        <f t="shared" si="1146"/>
        <v>0</v>
      </c>
      <c r="J6389" s="7">
        <f t="shared" si="1147"/>
        <v>0</v>
      </c>
      <c r="K6389" s="8" t="e">
        <f t="shared" si="1148"/>
        <v>#N/A</v>
      </c>
      <c r="L6389" s="7" t="e">
        <f t="shared" si="1149"/>
        <v>#N/A</v>
      </c>
      <c r="M6389" s="8" t="e">
        <f t="shared" si="1150"/>
        <v>#N/A</v>
      </c>
      <c r="N6389" s="8" t="e">
        <f t="shared" si="1151"/>
        <v>#N/A</v>
      </c>
    </row>
    <row r="6390" spans="1:14" ht="15.75" customHeight="1" x14ac:dyDescent="0.35">
      <c r="A6390" s="7">
        <f t="shared" si="1139"/>
        <v>0</v>
      </c>
      <c r="B6390" s="7">
        <f t="shared" si="1140"/>
        <v>0</v>
      </c>
      <c r="C6390" s="7">
        <f t="shared" si="1141"/>
        <v>0</v>
      </c>
      <c r="D6390" s="7">
        <f t="shared" si="1142"/>
        <v>0</v>
      </c>
      <c r="E6390" s="7" t="e">
        <f>IF('Report DCM'!$H6390="In-Stream Video","Rich Media display banner",IF('Report DCM'!$I6390&gt;'Report DCM'!$J6390,"Standard",VLOOKUP(CONCATENATE(bd_adtype,"_",bd_creativetype),tabela,2,FALSE)))</f>
        <v>#N/A</v>
      </c>
      <c r="F6390" s="7">
        <f t="shared" si="1143"/>
        <v>0</v>
      </c>
      <c r="G6390" s="7">
        <f t="shared" si="1144"/>
        <v>0</v>
      </c>
      <c r="H6390" s="7">
        <f t="shared" si="1145"/>
        <v>0</v>
      </c>
      <c r="I6390" s="7">
        <f t="shared" si="1146"/>
        <v>0</v>
      </c>
      <c r="J6390" s="7">
        <f t="shared" si="1147"/>
        <v>0</v>
      </c>
      <c r="K6390" s="8" t="e">
        <f t="shared" si="1148"/>
        <v>#N/A</v>
      </c>
      <c r="L6390" s="7" t="e">
        <f t="shared" si="1149"/>
        <v>#N/A</v>
      </c>
      <c r="M6390" s="8" t="e">
        <f t="shared" si="1150"/>
        <v>#N/A</v>
      </c>
      <c r="N6390" s="8" t="e">
        <f t="shared" si="1151"/>
        <v>#N/A</v>
      </c>
    </row>
    <row r="6391" spans="1:14" ht="15.75" customHeight="1" x14ac:dyDescent="0.35">
      <c r="A6391" s="7">
        <f t="shared" si="1139"/>
        <v>0</v>
      </c>
      <c r="B6391" s="7">
        <f t="shared" si="1140"/>
        <v>0</v>
      </c>
      <c r="C6391" s="7">
        <f t="shared" si="1141"/>
        <v>0</v>
      </c>
      <c r="D6391" s="7">
        <f t="shared" si="1142"/>
        <v>0</v>
      </c>
      <c r="E6391" s="7" t="e">
        <f>IF('Report DCM'!$H6391="In-Stream Video","Rich Media display banner",IF('Report DCM'!$I6391&gt;'Report DCM'!$J6391,"Standard",VLOOKUP(CONCATENATE(bd_adtype,"_",bd_creativetype),tabela,2,FALSE)))</f>
        <v>#N/A</v>
      </c>
      <c r="F6391" s="7">
        <f t="shared" si="1143"/>
        <v>0</v>
      </c>
      <c r="G6391" s="7">
        <f t="shared" si="1144"/>
        <v>0</v>
      </c>
      <c r="H6391" s="7">
        <f t="shared" si="1145"/>
        <v>0</v>
      </c>
      <c r="I6391" s="7">
        <f t="shared" si="1146"/>
        <v>0</v>
      </c>
      <c r="J6391" s="7">
        <f t="shared" si="1147"/>
        <v>0</v>
      </c>
      <c r="K6391" s="8" t="e">
        <f t="shared" si="1148"/>
        <v>#N/A</v>
      </c>
      <c r="L6391" s="7" t="e">
        <f t="shared" si="1149"/>
        <v>#N/A</v>
      </c>
      <c r="M6391" s="8" t="e">
        <f t="shared" si="1150"/>
        <v>#N/A</v>
      </c>
      <c r="N6391" s="8" t="e">
        <f t="shared" si="1151"/>
        <v>#N/A</v>
      </c>
    </row>
    <row r="6392" spans="1:14" ht="15.75" customHeight="1" x14ac:dyDescent="0.35">
      <c r="A6392" s="7">
        <f t="shared" si="1139"/>
        <v>0</v>
      </c>
      <c r="B6392" s="7">
        <f t="shared" si="1140"/>
        <v>0</v>
      </c>
      <c r="C6392" s="7">
        <f t="shared" si="1141"/>
        <v>0</v>
      </c>
      <c r="D6392" s="7">
        <f t="shared" si="1142"/>
        <v>0</v>
      </c>
      <c r="E6392" s="7" t="e">
        <f>IF('Report DCM'!$H6392="In-Stream Video","Rich Media display banner",IF('Report DCM'!$I6392&gt;'Report DCM'!$J6392,"Standard",VLOOKUP(CONCATENATE(bd_adtype,"_",bd_creativetype),tabela,2,FALSE)))</f>
        <v>#N/A</v>
      </c>
      <c r="F6392" s="7">
        <f t="shared" si="1143"/>
        <v>0</v>
      </c>
      <c r="G6392" s="7">
        <f t="shared" si="1144"/>
        <v>0</v>
      </c>
      <c r="H6392" s="7">
        <f t="shared" si="1145"/>
        <v>0</v>
      </c>
      <c r="I6392" s="7">
        <f t="shared" si="1146"/>
        <v>0</v>
      </c>
      <c r="J6392" s="7">
        <f t="shared" si="1147"/>
        <v>0</v>
      </c>
      <c r="K6392" s="8" t="e">
        <f t="shared" si="1148"/>
        <v>#N/A</v>
      </c>
      <c r="L6392" s="7" t="e">
        <f t="shared" si="1149"/>
        <v>#N/A</v>
      </c>
      <c r="M6392" s="8" t="e">
        <f t="shared" si="1150"/>
        <v>#N/A</v>
      </c>
      <c r="N6392" s="8" t="e">
        <f t="shared" si="1151"/>
        <v>#N/A</v>
      </c>
    </row>
    <row r="6393" spans="1:14" ht="15.75" customHeight="1" x14ac:dyDescent="0.35">
      <c r="A6393" s="7">
        <f t="shared" si="1139"/>
        <v>0</v>
      </c>
      <c r="B6393" s="7">
        <f t="shared" si="1140"/>
        <v>0</v>
      </c>
      <c r="C6393" s="7">
        <f t="shared" si="1141"/>
        <v>0</v>
      </c>
      <c r="D6393" s="7">
        <f t="shared" si="1142"/>
        <v>0</v>
      </c>
      <c r="E6393" s="7" t="e">
        <f>IF('Report DCM'!$H6393="In-Stream Video","Rich Media display banner",IF('Report DCM'!$I6393&gt;'Report DCM'!$J6393,"Standard",VLOOKUP(CONCATENATE(bd_adtype,"_",bd_creativetype),tabela,2,FALSE)))</f>
        <v>#N/A</v>
      </c>
      <c r="F6393" s="7">
        <f t="shared" si="1143"/>
        <v>0</v>
      </c>
      <c r="G6393" s="7">
        <f t="shared" si="1144"/>
        <v>0</v>
      </c>
      <c r="H6393" s="7">
        <f t="shared" si="1145"/>
        <v>0</v>
      </c>
      <c r="I6393" s="7">
        <f t="shared" si="1146"/>
        <v>0</v>
      </c>
      <c r="J6393" s="7">
        <f t="shared" si="1147"/>
        <v>0</v>
      </c>
      <c r="K6393" s="8" t="e">
        <f t="shared" si="1148"/>
        <v>#N/A</v>
      </c>
      <c r="L6393" s="7" t="e">
        <f t="shared" si="1149"/>
        <v>#N/A</v>
      </c>
      <c r="M6393" s="8" t="e">
        <f t="shared" si="1150"/>
        <v>#N/A</v>
      </c>
      <c r="N6393" s="8" t="e">
        <f t="shared" si="1151"/>
        <v>#N/A</v>
      </c>
    </row>
    <row r="6394" spans="1:14" ht="15.75" customHeight="1" x14ac:dyDescent="0.35">
      <c r="A6394" s="7">
        <f t="shared" si="1139"/>
        <v>0</v>
      </c>
      <c r="B6394" s="7">
        <f t="shared" si="1140"/>
        <v>0</v>
      </c>
      <c r="C6394" s="7">
        <f t="shared" si="1141"/>
        <v>0</v>
      </c>
      <c r="D6394" s="7">
        <f t="shared" si="1142"/>
        <v>0</v>
      </c>
      <c r="E6394" s="7" t="e">
        <f>IF('Report DCM'!$H6394="In-Stream Video","Rich Media display banner",IF('Report DCM'!$I6394&gt;'Report DCM'!$J6394,"Standard",VLOOKUP(CONCATENATE(bd_adtype,"_",bd_creativetype),tabela,2,FALSE)))</f>
        <v>#N/A</v>
      </c>
      <c r="F6394" s="7">
        <f t="shared" si="1143"/>
        <v>0</v>
      </c>
      <c r="G6394" s="7">
        <f t="shared" si="1144"/>
        <v>0</v>
      </c>
      <c r="H6394" s="7">
        <f t="shared" si="1145"/>
        <v>0</v>
      </c>
      <c r="I6394" s="7">
        <f t="shared" si="1146"/>
        <v>0</v>
      </c>
      <c r="J6394" s="7">
        <f t="shared" si="1147"/>
        <v>0</v>
      </c>
      <c r="K6394" s="8" t="e">
        <f t="shared" si="1148"/>
        <v>#N/A</v>
      </c>
      <c r="L6394" s="7" t="e">
        <f t="shared" si="1149"/>
        <v>#N/A</v>
      </c>
      <c r="M6394" s="8" t="e">
        <f t="shared" si="1150"/>
        <v>#N/A</v>
      </c>
      <c r="N6394" s="8" t="e">
        <f t="shared" si="1151"/>
        <v>#N/A</v>
      </c>
    </row>
    <row r="6395" spans="1:14" ht="15.75" customHeight="1" x14ac:dyDescent="0.35">
      <c r="A6395" s="7">
        <f t="shared" si="1139"/>
        <v>0</v>
      </c>
      <c r="B6395" s="7">
        <f t="shared" si="1140"/>
        <v>0</v>
      </c>
      <c r="C6395" s="7">
        <f t="shared" si="1141"/>
        <v>0</v>
      </c>
      <c r="D6395" s="7">
        <f t="shared" si="1142"/>
        <v>0</v>
      </c>
      <c r="E6395" s="7" t="e">
        <f>IF('Report DCM'!$H6395="In-Stream Video","Rich Media display banner",IF('Report DCM'!$I6395&gt;'Report DCM'!$J6395,"Standard",VLOOKUP(CONCATENATE(bd_adtype,"_",bd_creativetype),tabela,2,FALSE)))</f>
        <v>#N/A</v>
      </c>
      <c r="F6395" s="7">
        <f t="shared" si="1143"/>
        <v>0</v>
      </c>
      <c r="G6395" s="7">
        <f t="shared" si="1144"/>
        <v>0</v>
      </c>
      <c r="H6395" s="7">
        <f t="shared" si="1145"/>
        <v>0</v>
      </c>
      <c r="I6395" s="7">
        <f t="shared" si="1146"/>
        <v>0</v>
      </c>
      <c r="J6395" s="7">
        <f t="shared" si="1147"/>
        <v>0</v>
      </c>
      <c r="K6395" s="8" t="e">
        <f t="shared" si="1148"/>
        <v>#N/A</v>
      </c>
      <c r="L6395" s="7" t="e">
        <f t="shared" si="1149"/>
        <v>#N/A</v>
      </c>
      <c r="M6395" s="8" t="e">
        <f t="shared" si="1150"/>
        <v>#N/A</v>
      </c>
      <c r="N6395" s="8" t="e">
        <f t="shared" si="1151"/>
        <v>#N/A</v>
      </c>
    </row>
    <row r="6396" spans="1:14" ht="15.75" customHeight="1" x14ac:dyDescent="0.35">
      <c r="A6396" s="7">
        <f t="shared" si="1139"/>
        <v>0</v>
      </c>
      <c r="B6396" s="7">
        <f t="shared" si="1140"/>
        <v>0</v>
      </c>
      <c r="C6396" s="7">
        <f t="shared" si="1141"/>
        <v>0</v>
      </c>
      <c r="D6396" s="7">
        <f t="shared" si="1142"/>
        <v>0</v>
      </c>
      <c r="E6396" s="7" t="e">
        <f>IF('Report DCM'!$H6396="In-Stream Video","Rich Media display banner",IF('Report DCM'!$I6396&gt;'Report DCM'!$J6396,"Standard",VLOOKUP(CONCATENATE(bd_adtype,"_",bd_creativetype),tabela,2,FALSE)))</f>
        <v>#N/A</v>
      </c>
      <c r="F6396" s="7">
        <f t="shared" si="1143"/>
        <v>0</v>
      </c>
      <c r="G6396" s="7">
        <f t="shared" si="1144"/>
        <v>0</v>
      </c>
      <c r="H6396" s="7">
        <f t="shared" si="1145"/>
        <v>0</v>
      </c>
      <c r="I6396" s="7">
        <f t="shared" si="1146"/>
        <v>0</v>
      </c>
      <c r="J6396" s="7">
        <f t="shared" si="1147"/>
        <v>0</v>
      </c>
      <c r="K6396" s="8" t="e">
        <f t="shared" si="1148"/>
        <v>#N/A</v>
      </c>
      <c r="L6396" s="7" t="e">
        <f t="shared" si="1149"/>
        <v>#N/A</v>
      </c>
      <c r="M6396" s="8" t="e">
        <f t="shared" si="1150"/>
        <v>#N/A</v>
      </c>
      <c r="N6396" s="8" t="e">
        <f t="shared" si="1151"/>
        <v>#N/A</v>
      </c>
    </row>
    <row r="6397" spans="1:14" ht="15.75" customHeight="1" x14ac:dyDescent="0.35">
      <c r="A6397" s="7">
        <f t="shared" si="1139"/>
        <v>0</v>
      </c>
      <c r="B6397" s="7">
        <f t="shared" si="1140"/>
        <v>0</v>
      </c>
      <c r="C6397" s="7">
        <f t="shared" si="1141"/>
        <v>0</v>
      </c>
      <c r="D6397" s="7">
        <f t="shared" si="1142"/>
        <v>0</v>
      </c>
      <c r="E6397" s="7" t="e">
        <f>IF('Report DCM'!$H6397="In-Stream Video","Rich Media display banner",IF('Report DCM'!$I6397&gt;'Report DCM'!$J6397,"Standard",VLOOKUP(CONCATENATE(bd_adtype,"_",bd_creativetype),tabela,2,FALSE)))</f>
        <v>#N/A</v>
      </c>
      <c r="F6397" s="7">
        <f t="shared" si="1143"/>
        <v>0</v>
      </c>
      <c r="G6397" s="7">
        <f t="shared" si="1144"/>
        <v>0</v>
      </c>
      <c r="H6397" s="7">
        <f t="shared" si="1145"/>
        <v>0</v>
      </c>
      <c r="I6397" s="7">
        <f t="shared" si="1146"/>
        <v>0</v>
      </c>
      <c r="J6397" s="7">
        <f t="shared" si="1147"/>
        <v>0</v>
      </c>
      <c r="K6397" s="8" t="e">
        <f t="shared" si="1148"/>
        <v>#N/A</v>
      </c>
      <c r="L6397" s="7" t="e">
        <f t="shared" si="1149"/>
        <v>#N/A</v>
      </c>
      <c r="M6397" s="8" t="e">
        <f t="shared" si="1150"/>
        <v>#N/A</v>
      </c>
      <c r="N6397" s="8" t="e">
        <f t="shared" si="1151"/>
        <v>#N/A</v>
      </c>
    </row>
    <row r="6398" spans="1:14" ht="15.75" customHeight="1" x14ac:dyDescent="0.35">
      <c r="A6398" s="7">
        <f t="shared" si="1139"/>
        <v>0</v>
      </c>
      <c r="B6398" s="7">
        <f t="shared" si="1140"/>
        <v>0</v>
      </c>
      <c r="C6398" s="7">
        <f t="shared" si="1141"/>
        <v>0</v>
      </c>
      <c r="D6398" s="7">
        <f t="shared" si="1142"/>
        <v>0</v>
      </c>
      <c r="E6398" s="7" t="e">
        <f>IF('Report DCM'!$H6398="In-Stream Video","Rich Media display banner",IF('Report DCM'!$I6398&gt;'Report DCM'!$J6398,"Standard",VLOOKUP(CONCATENATE(bd_adtype,"_",bd_creativetype),tabela,2,FALSE)))</f>
        <v>#N/A</v>
      </c>
      <c r="F6398" s="7">
        <f t="shared" si="1143"/>
        <v>0</v>
      </c>
      <c r="G6398" s="7">
        <f t="shared" si="1144"/>
        <v>0</v>
      </c>
      <c r="H6398" s="7">
        <f t="shared" si="1145"/>
        <v>0</v>
      </c>
      <c r="I6398" s="7">
        <f t="shared" si="1146"/>
        <v>0</v>
      </c>
      <c r="J6398" s="7">
        <f t="shared" si="1147"/>
        <v>0</v>
      </c>
      <c r="K6398" s="8" t="e">
        <f t="shared" si="1148"/>
        <v>#N/A</v>
      </c>
      <c r="L6398" s="7" t="e">
        <f t="shared" si="1149"/>
        <v>#N/A</v>
      </c>
      <c r="M6398" s="8" t="e">
        <f t="shared" si="1150"/>
        <v>#N/A</v>
      </c>
      <c r="N6398" s="8" t="e">
        <f t="shared" si="1151"/>
        <v>#N/A</v>
      </c>
    </row>
    <row r="6399" spans="1:14" ht="15.75" customHeight="1" x14ac:dyDescent="0.35">
      <c r="A6399" s="7">
        <f t="shared" si="1139"/>
        <v>0</v>
      </c>
      <c r="B6399" s="7">
        <f t="shared" si="1140"/>
        <v>0</v>
      </c>
      <c r="C6399" s="7">
        <f t="shared" si="1141"/>
        <v>0</v>
      </c>
      <c r="D6399" s="7">
        <f t="shared" si="1142"/>
        <v>0</v>
      </c>
      <c r="E6399" s="7" t="e">
        <f>IF('Report DCM'!$H6399="In-Stream Video","Rich Media display banner",IF('Report DCM'!$I6399&gt;'Report DCM'!$J6399,"Standard",VLOOKUP(CONCATENATE(bd_adtype,"_",bd_creativetype),tabela,2,FALSE)))</f>
        <v>#N/A</v>
      </c>
      <c r="F6399" s="7">
        <f t="shared" si="1143"/>
        <v>0</v>
      </c>
      <c r="G6399" s="7">
        <f t="shared" si="1144"/>
        <v>0</v>
      </c>
      <c r="H6399" s="7">
        <f t="shared" si="1145"/>
        <v>0</v>
      </c>
      <c r="I6399" s="7">
        <f t="shared" si="1146"/>
        <v>0</v>
      </c>
      <c r="J6399" s="7">
        <f t="shared" si="1147"/>
        <v>0</v>
      </c>
      <c r="K6399" s="8" t="e">
        <f t="shared" si="1148"/>
        <v>#N/A</v>
      </c>
      <c r="L6399" s="7" t="e">
        <f t="shared" si="1149"/>
        <v>#N/A</v>
      </c>
      <c r="M6399" s="8" t="e">
        <f t="shared" si="1150"/>
        <v>#N/A</v>
      </c>
      <c r="N6399" s="8" t="e">
        <f t="shared" si="1151"/>
        <v>#N/A</v>
      </c>
    </row>
    <row r="6400" spans="1:14" ht="15.75" customHeight="1" x14ac:dyDescent="0.35">
      <c r="A6400" s="7">
        <f t="shared" si="1139"/>
        <v>0</v>
      </c>
      <c r="B6400" s="7">
        <f t="shared" si="1140"/>
        <v>0</v>
      </c>
      <c r="C6400" s="7">
        <f t="shared" si="1141"/>
        <v>0</v>
      </c>
      <c r="D6400" s="7">
        <f t="shared" si="1142"/>
        <v>0</v>
      </c>
      <c r="E6400" s="7" t="e">
        <f>IF('Report DCM'!$H6400="In-Stream Video","Rich Media display banner",IF('Report DCM'!$I6400&gt;'Report DCM'!$J6400,"Standard",VLOOKUP(CONCATENATE(bd_adtype,"_",bd_creativetype),tabela,2,FALSE)))</f>
        <v>#N/A</v>
      </c>
      <c r="F6400" s="7">
        <f t="shared" si="1143"/>
        <v>0</v>
      </c>
      <c r="G6400" s="7">
        <f t="shared" si="1144"/>
        <v>0</v>
      </c>
      <c r="H6400" s="7">
        <f t="shared" si="1145"/>
        <v>0</v>
      </c>
      <c r="I6400" s="7">
        <f t="shared" si="1146"/>
        <v>0</v>
      </c>
      <c r="J6400" s="7">
        <f t="shared" si="1147"/>
        <v>0</v>
      </c>
      <c r="K6400" s="8" t="e">
        <f t="shared" si="1148"/>
        <v>#N/A</v>
      </c>
      <c r="L6400" s="7" t="e">
        <f t="shared" si="1149"/>
        <v>#N/A</v>
      </c>
      <c r="M6400" s="8" t="e">
        <f t="shared" si="1150"/>
        <v>#N/A</v>
      </c>
      <c r="N6400" s="8" t="e">
        <f t="shared" si="1151"/>
        <v>#N/A</v>
      </c>
    </row>
    <row r="6401" spans="1:14" ht="15.75" customHeight="1" x14ac:dyDescent="0.35">
      <c r="A6401" s="7">
        <f t="shared" si="1139"/>
        <v>0</v>
      </c>
      <c r="B6401" s="7">
        <f t="shared" si="1140"/>
        <v>0</v>
      </c>
      <c r="C6401" s="7">
        <f t="shared" si="1141"/>
        <v>0</v>
      </c>
      <c r="D6401" s="7">
        <f t="shared" si="1142"/>
        <v>0</v>
      </c>
      <c r="E6401" s="7" t="e">
        <f>IF('Report DCM'!$H6401="In-Stream Video","Rich Media display banner",IF('Report DCM'!$I6401&gt;'Report DCM'!$J6401,"Standard",VLOOKUP(CONCATENATE(bd_adtype,"_",bd_creativetype),tabela,2,FALSE)))</f>
        <v>#N/A</v>
      </c>
      <c r="F6401" s="7">
        <f t="shared" si="1143"/>
        <v>0</v>
      </c>
      <c r="G6401" s="7">
        <f t="shared" si="1144"/>
        <v>0</v>
      </c>
      <c r="H6401" s="7">
        <f t="shared" si="1145"/>
        <v>0</v>
      </c>
      <c r="I6401" s="7">
        <f t="shared" si="1146"/>
        <v>0</v>
      </c>
      <c r="J6401" s="7">
        <f t="shared" si="1147"/>
        <v>0</v>
      </c>
      <c r="K6401" s="8" t="e">
        <f t="shared" si="1148"/>
        <v>#N/A</v>
      </c>
      <c r="L6401" s="7" t="e">
        <f t="shared" si="1149"/>
        <v>#N/A</v>
      </c>
      <c r="M6401" s="8" t="e">
        <f t="shared" si="1150"/>
        <v>#N/A</v>
      </c>
      <c r="N6401" s="8" t="e">
        <f t="shared" si="1151"/>
        <v>#N/A</v>
      </c>
    </row>
    <row r="6402" spans="1:14" ht="15.75" customHeight="1" x14ac:dyDescent="0.35">
      <c r="A6402" s="7">
        <f t="shared" ref="A6402:A6465" si="1152">bd_campaign</f>
        <v>0</v>
      </c>
      <c r="B6402" s="7">
        <f t="shared" ref="B6402:B6465" si="1153">bd_site</f>
        <v>0</v>
      </c>
      <c r="C6402" s="7">
        <f t="shared" ref="C6402:C6465" si="1154">bd_placement</f>
        <v>0</v>
      </c>
      <c r="D6402" s="7">
        <f t="shared" ref="D6402:D6465" si="1155">bd_placementID</f>
        <v>0</v>
      </c>
      <c r="E6402" s="7" t="e">
        <f>IF('Report DCM'!$H6402="In-Stream Video","Rich Media display banner",IF('Report DCM'!$I6402&gt;'Report DCM'!$J6402,"Standard",VLOOKUP(CONCATENATE(bd_adtype,"_",bd_creativetype),tabela,2,FALSE)))</f>
        <v>#N/A</v>
      </c>
      <c r="F6402" s="7">
        <f t="shared" ref="F6402:F6465" si="1156">bd_ad</f>
        <v>0</v>
      </c>
      <c r="G6402" s="7">
        <f t="shared" ref="G6402:G6465" si="1157">bd_adid</f>
        <v>0</v>
      </c>
      <c r="H6402" s="7">
        <f t="shared" ref="H6402:H6465" si="1158">bd_creativetype</f>
        <v>0</v>
      </c>
      <c r="I6402" s="7">
        <f t="shared" ref="I6402:I6465" si="1159">bd_impression</f>
        <v>0</v>
      </c>
      <c r="J6402" s="7">
        <f t="shared" ref="J6402:J6465" si="1160">bd_clicks</f>
        <v>0</v>
      </c>
      <c r="K6402" s="8" t="e">
        <f t="shared" ref="K6402:K6465" si="1161">VLOOKUP(E6402,tabela,2,FALSE)</f>
        <v>#N/A</v>
      </c>
      <c r="L6402" s="7" t="e">
        <f t="shared" ref="L6402:L6465" si="1162">VLOOKUP(E6402,tabela,3,FALSE)</f>
        <v>#N/A</v>
      </c>
      <c r="M6402" s="8" t="e">
        <f t="shared" si="1150"/>
        <v>#N/A</v>
      </c>
      <c r="N6402" s="8" t="e">
        <f t="shared" si="1151"/>
        <v>#N/A</v>
      </c>
    </row>
    <row r="6403" spans="1:14" ht="15.75" customHeight="1" x14ac:dyDescent="0.35">
      <c r="A6403" s="7">
        <f t="shared" si="1152"/>
        <v>0</v>
      </c>
      <c r="B6403" s="7">
        <f t="shared" si="1153"/>
        <v>0</v>
      </c>
      <c r="C6403" s="7">
        <f t="shared" si="1154"/>
        <v>0</v>
      </c>
      <c r="D6403" s="7">
        <f t="shared" si="1155"/>
        <v>0</v>
      </c>
      <c r="E6403" s="7" t="e">
        <f>IF('Report DCM'!$H6403="In-Stream Video","Rich Media display banner",IF('Report DCM'!$I6403&gt;'Report DCM'!$J6403,"Standard",VLOOKUP(CONCATENATE(bd_adtype,"_",bd_creativetype),tabela,2,FALSE)))</f>
        <v>#N/A</v>
      </c>
      <c r="F6403" s="7">
        <f t="shared" si="1156"/>
        <v>0</v>
      </c>
      <c r="G6403" s="7">
        <f t="shared" si="1157"/>
        <v>0</v>
      </c>
      <c r="H6403" s="7">
        <f t="shared" si="1158"/>
        <v>0</v>
      </c>
      <c r="I6403" s="7">
        <f t="shared" si="1159"/>
        <v>0</v>
      </c>
      <c r="J6403" s="7">
        <f t="shared" si="1160"/>
        <v>0</v>
      </c>
      <c r="K6403" s="8" t="e">
        <f t="shared" si="1161"/>
        <v>#N/A</v>
      </c>
      <c r="L6403" s="7" t="e">
        <f t="shared" si="1162"/>
        <v>#N/A</v>
      </c>
      <c r="M6403" s="8" t="e">
        <f t="shared" si="1150"/>
        <v>#N/A</v>
      </c>
      <c r="N6403" s="8" t="e">
        <f t="shared" si="1151"/>
        <v>#N/A</v>
      </c>
    </row>
    <row r="6404" spans="1:14" ht="15.75" customHeight="1" x14ac:dyDescent="0.35">
      <c r="A6404" s="7">
        <f t="shared" si="1152"/>
        <v>0</v>
      </c>
      <c r="B6404" s="7">
        <f t="shared" si="1153"/>
        <v>0</v>
      </c>
      <c r="C6404" s="7">
        <f t="shared" si="1154"/>
        <v>0</v>
      </c>
      <c r="D6404" s="7">
        <f t="shared" si="1155"/>
        <v>0</v>
      </c>
      <c r="E6404" s="7" t="e">
        <f>IF('Report DCM'!$H6404="In-Stream Video","Rich Media display banner",IF('Report DCM'!$I6404&gt;'Report DCM'!$J6404,"Standard",VLOOKUP(CONCATENATE(bd_adtype,"_",bd_creativetype),tabela,2,FALSE)))</f>
        <v>#N/A</v>
      </c>
      <c r="F6404" s="7">
        <f t="shared" si="1156"/>
        <v>0</v>
      </c>
      <c r="G6404" s="7">
        <f t="shared" si="1157"/>
        <v>0</v>
      </c>
      <c r="H6404" s="7">
        <f t="shared" si="1158"/>
        <v>0</v>
      </c>
      <c r="I6404" s="7">
        <f t="shared" si="1159"/>
        <v>0</v>
      </c>
      <c r="J6404" s="7">
        <f t="shared" si="1160"/>
        <v>0</v>
      </c>
      <c r="K6404" s="8" t="e">
        <f t="shared" si="1161"/>
        <v>#N/A</v>
      </c>
      <c r="L6404" s="7" t="e">
        <f t="shared" si="1162"/>
        <v>#N/A</v>
      </c>
      <c r="M6404" s="8" t="e">
        <f t="shared" si="1150"/>
        <v>#N/A</v>
      </c>
      <c r="N6404" s="8" t="e">
        <f t="shared" si="1151"/>
        <v>#N/A</v>
      </c>
    </row>
    <row r="6405" spans="1:14" ht="15.75" customHeight="1" x14ac:dyDescent="0.35">
      <c r="A6405" s="7">
        <f t="shared" si="1152"/>
        <v>0</v>
      </c>
      <c r="B6405" s="7">
        <f t="shared" si="1153"/>
        <v>0</v>
      </c>
      <c r="C6405" s="7">
        <f t="shared" si="1154"/>
        <v>0</v>
      </c>
      <c r="D6405" s="7">
        <f t="shared" si="1155"/>
        <v>0</v>
      </c>
      <c r="E6405" s="7" t="e">
        <f>IF('Report DCM'!$H6405="In-Stream Video","Rich Media display banner",IF('Report DCM'!$I6405&gt;'Report DCM'!$J6405,"Standard",VLOOKUP(CONCATENATE(bd_adtype,"_",bd_creativetype),tabela,2,FALSE)))</f>
        <v>#N/A</v>
      </c>
      <c r="F6405" s="7">
        <f t="shared" si="1156"/>
        <v>0</v>
      </c>
      <c r="G6405" s="7">
        <f t="shared" si="1157"/>
        <v>0</v>
      </c>
      <c r="H6405" s="7">
        <f t="shared" si="1158"/>
        <v>0</v>
      </c>
      <c r="I6405" s="7">
        <f t="shared" si="1159"/>
        <v>0</v>
      </c>
      <c r="J6405" s="7">
        <f t="shared" si="1160"/>
        <v>0</v>
      </c>
      <c r="K6405" s="8" t="e">
        <f t="shared" si="1161"/>
        <v>#N/A</v>
      </c>
      <c r="L6405" s="7" t="e">
        <f t="shared" si="1162"/>
        <v>#N/A</v>
      </c>
      <c r="M6405" s="8" t="e">
        <f t="shared" si="1150"/>
        <v>#N/A</v>
      </c>
      <c r="N6405" s="8" t="e">
        <f t="shared" si="1151"/>
        <v>#N/A</v>
      </c>
    </row>
    <row r="6406" spans="1:14" ht="15.75" customHeight="1" x14ac:dyDescent="0.35">
      <c r="A6406" s="7">
        <f t="shared" si="1152"/>
        <v>0</v>
      </c>
      <c r="B6406" s="7">
        <f t="shared" si="1153"/>
        <v>0</v>
      </c>
      <c r="C6406" s="7">
        <f t="shared" si="1154"/>
        <v>0</v>
      </c>
      <c r="D6406" s="7">
        <f t="shared" si="1155"/>
        <v>0</v>
      </c>
      <c r="E6406" s="7" t="e">
        <f>IF('Report DCM'!$H6406="In-Stream Video","Rich Media display banner",IF('Report DCM'!$I6406&gt;'Report DCM'!$J6406,"Standard",VLOOKUP(CONCATENATE(bd_adtype,"_",bd_creativetype),tabela,2,FALSE)))</f>
        <v>#N/A</v>
      </c>
      <c r="F6406" s="7">
        <f t="shared" si="1156"/>
        <v>0</v>
      </c>
      <c r="G6406" s="7">
        <f t="shared" si="1157"/>
        <v>0</v>
      </c>
      <c r="H6406" s="7">
        <f t="shared" si="1158"/>
        <v>0</v>
      </c>
      <c r="I6406" s="7">
        <f t="shared" si="1159"/>
        <v>0</v>
      </c>
      <c r="J6406" s="7">
        <f t="shared" si="1160"/>
        <v>0</v>
      </c>
      <c r="K6406" s="8" t="e">
        <f t="shared" si="1161"/>
        <v>#N/A</v>
      </c>
      <c r="L6406" s="7" t="e">
        <f t="shared" si="1162"/>
        <v>#N/A</v>
      </c>
      <c r="M6406" s="8" t="e">
        <f t="shared" si="1150"/>
        <v>#N/A</v>
      </c>
      <c r="N6406" s="8" t="e">
        <f t="shared" si="1151"/>
        <v>#N/A</v>
      </c>
    </row>
    <row r="6407" spans="1:14" ht="15.75" customHeight="1" x14ac:dyDescent="0.35">
      <c r="A6407" s="7">
        <f t="shared" si="1152"/>
        <v>0</v>
      </c>
      <c r="B6407" s="7">
        <f t="shared" si="1153"/>
        <v>0</v>
      </c>
      <c r="C6407" s="7">
        <f t="shared" si="1154"/>
        <v>0</v>
      </c>
      <c r="D6407" s="7">
        <f t="shared" si="1155"/>
        <v>0</v>
      </c>
      <c r="E6407" s="7" t="e">
        <f>IF('Report DCM'!$H6407="In-Stream Video","Rich Media display banner",IF('Report DCM'!$I6407&gt;'Report DCM'!$J6407,"Standard",VLOOKUP(CONCATENATE(bd_adtype,"_",bd_creativetype),tabela,2,FALSE)))</f>
        <v>#N/A</v>
      </c>
      <c r="F6407" s="7">
        <f t="shared" si="1156"/>
        <v>0</v>
      </c>
      <c r="G6407" s="7">
        <f t="shared" si="1157"/>
        <v>0</v>
      </c>
      <c r="H6407" s="7">
        <f t="shared" si="1158"/>
        <v>0</v>
      </c>
      <c r="I6407" s="7">
        <f t="shared" si="1159"/>
        <v>0</v>
      </c>
      <c r="J6407" s="7">
        <f t="shared" si="1160"/>
        <v>0</v>
      </c>
      <c r="K6407" s="8" t="e">
        <f t="shared" si="1161"/>
        <v>#N/A</v>
      </c>
      <c r="L6407" s="7" t="e">
        <f t="shared" si="1162"/>
        <v>#N/A</v>
      </c>
      <c r="M6407" s="8" t="e">
        <f t="shared" si="1150"/>
        <v>#N/A</v>
      </c>
      <c r="N6407" s="8" t="e">
        <f t="shared" si="1151"/>
        <v>#N/A</v>
      </c>
    </row>
    <row r="6408" spans="1:14" ht="15.75" customHeight="1" x14ac:dyDescent="0.35">
      <c r="A6408" s="7">
        <f t="shared" si="1152"/>
        <v>0</v>
      </c>
      <c r="B6408" s="7">
        <f t="shared" si="1153"/>
        <v>0</v>
      </c>
      <c r="C6408" s="7">
        <f t="shared" si="1154"/>
        <v>0</v>
      </c>
      <c r="D6408" s="7">
        <f t="shared" si="1155"/>
        <v>0</v>
      </c>
      <c r="E6408" s="7" t="e">
        <f>IF('Report DCM'!$H6408="In-Stream Video","Rich Media display banner",IF('Report DCM'!$I6408&gt;'Report DCM'!$J6408,"Standard",VLOOKUP(CONCATENATE(bd_adtype,"_",bd_creativetype),tabela,2,FALSE)))</f>
        <v>#N/A</v>
      </c>
      <c r="F6408" s="7">
        <f t="shared" si="1156"/>
        <v>0</v>
      </c>
      <c r="G6408" s="7">
        <f t="shared" si="1157"/>
        <v>0</v>
      </c>
      <c r="H6408" s="7">
        <f t="shared" si="1158"/>
        <v>0</v>
      </c>
      <c r="I6408" s="7">
        <f t="shared" si="1159"/>
        <v>0</v>
      </c>
      <c r="J6408" s="7">
        <f t="shared" si="1160"/>
        <v>0</v>
      </c>
      <c r="K6408" s="8" t="e">
        <f t="shared" si="1161"/>
        <v>#N/A</v>
      </c>
      <c r="L6408" s="7" t="e">
        <f t="shared" si="1162"/>
        <v>#N/A</v>
      </c>
      <c r="M6408" s="8" t="e">
        <f t="shared" si="1150"/>
        <v>#N/A</v>
      </c>
      <c r="N6408" s="8" t="e">
        <f t="shared" si="1151"/>
        <v>#N/A</v>
      </c>
    </row>
    <row r="6409" spans="1:14" ht="15.75" customHeight="1" x14ac:dyDescent="0.35">
      <c r="A6409" s="7">
        <f t="shared" si="1152"/>
        <v>0</v>
      </c>
      <c r="B6409" s="7">
        <f t="shared" si="1153"/>
        <v>0</v>
      </c>
      <c r="C6409" s="7">
        <f t="shared" si="1154"/>
        <v>0</v>
      </c>
      <c r="D6409" s="7">
        <f t="shared" si="1155"/>
        <v>0</v>
      </c>
      <c r="E6409" s="7" t="e">
        <f>IF('Report DCM'!$H6409="In-Stream Video","Rich Media display banner",IF('Report DCM'!$I6409&gt;'Report DCM'!$J6409,"Standard",VLOOKUP(CONCATENATE(bd_adtype,"_",bd_creativetype),tabela,2,FALSE)))</f>
        <v>#N/A</v>
      </c>
      <c r="F6409" s="7">
        <f t="shared" si="1156"/>
        <v>0</v>
      </c>
      <c r="G6409" s="7">
        <f t="shared" si="1157"/>
        <v>0</v>
      </c>
      <c r="H6409" s="7">
        <f t="shared" si="1158"/>
        <v>0</v>
      </c>
      <c r="I6409" s="7">
        <f t="shared" si="1159"/>
        <v>0</v>
      </c>
      <c r="J6409" s="7">
        <f t="shared" si="1160"/>
        <v>0</v>
      </c>
      <c r="K6409" s="8" t="e">
        <f t="shared" si="1161"/>
        <v>#N/A</v>
      </c>
      <c r="L6409" s="7" t="e">
        <f t="shared" si="1162"/>
        <v>#N/A</v>
      </c>
      <c r="M6409" s="8" t="e">
        <f t="shared" si="1150"/>
        <v>#N/A</v>
      </c>
      <c r="N6409" s="8" t="e">
        <f t="shared" si="1151"/>
        <v>#N/A</v>
      </c>
    </row>
    <row r="6410" spans="1:14" ht="15.75" customHeight="1" x14ac:dyDescent="0.35">
      <c r="A6410" s="7">
        <f t="shared" si="1152"/>
        <v>0</v>
      </c>
      <c r="B6410" s="7">
        <f t="shared" si="1153"/>
        <v>0</v>
      </c>
      <c r="C6410" s="7">
        <f t="shared" si="1154"/>
        <v>0</v>
      </c>
      <c r="D6410" s="7">
        <f t="shared" si="1155"/>
        <v>0</v>
      </c>
      <c r="E6410" s="7" t="e">
        <f>IF('Report DCM'!$H6410="In-Stream Video","Rich Media display banner",IF('Report DCM'!$I6410&gt;'Report DCM'!$J6410,"Standard",VLOOKUP(CONCATENATE(bd_adtype,"_",bd_creativetype),tabela,2,FALSE)))</f>
        <v>#N/A</v>
      </c>
      <c r="F6410" s="7">
        <f t="shared" si="1156"/>
        <v>0</v>
      </c>
      <c r="G6410" s="7">
        <f t="shared" si="1157"/>
        <v>0</v>
      </c>
      <c r="H6410" s="7">
        <f t="shared" si="1158"/>
        <v>0</v>
      </c>
      <c r="I6410" s="7">
        <f t="shared" si="1159"/>
        <v>0</v>
      </c>
      <c r="J6410" s="7">
        <f t="shared" si="1160"/>
        <v>0</v>
      </c>
      <c r="K6410" s="8" t="e">
        <f t="shared" si="1161"/>
        <v>#N/A</v>
      </c>
      <c r="L6410" s="7" t="e">
        <f t="shared" si="1162"/>
        <v>#N/A</v>
      </c>
      <c r="M6410" s="8" t="e">
        <f t="shared" si="1150"/>
        <v>#N/A</v>
      </c>
      <c r="N6410" s="8" t="e">
        <f t="shared" si="1151"/>
        <v>#N/A</v>
      </c>
    </row>
    <row r="6411" spans="1:14" ht="15.75" customHeight="1" x14ac:dyDescent="0.35">
      <c r="A6411" s="7">
        <f t="shared" si="1152"/>
        <v>0</v>
      </c>
      <c r="B6411" s="7">
        <f t="shared" si="1153"/>
        <v>0</v>
      </c>
      <c r="C6411" s="7">
        <f t="shared" si="1154"/>
        <v>0</v>
      </c>
      <c r="D6411" s="7">
        <f t="shared" si="1155"/>
        <v>0</v>
      </c>
      <c r="E6411" s="7" t="e">
        <f>IF('Report DCM'!$H6411="In-Stream Video","Rich Media display banner",IF('Report DCM'!$I6411&gt;'Report DCM'!$J6411,"Standard",VLOOKUP(CONCATENATE(bd_adtype,"_",bd_creativetype),tabela,2,FALSE)))</f>
        <v>#N/A</v>
      </c>
      <c r="F6411" s="7">
        <f t="shared" si="1156"/>
        <v>0</v>
      </c>
      <c r="G6411" s="7">
        <f t="shared" si="1157"/>
        <v>0</v>
      </c>
      <c r="H6411" s="7">
        <f t="shared" si="1158"/>
        <v>0</v>
      </c>
      <c r="I6411" s="7">
        <f t="shared" si="1159"/>
        <v>0</v>
      </c>
      <c r="J6411" s="7">
        <f t="shared" si="1160"/>
        <v>0</v>
      </c>
      <c r="K6411" s="8" t="e">
        <f t="shared" si="1161"/>
        <v>#N/A</v>
      </c>
      <c r="L6411" s="7" t="e">
        <f t="shared" si="1162"/>
        <v>#N/A</v>
      </c>
      <c r="M6411" s="8" t="e">
        <f t="shared" si="1150"/>
        <v>#N/A</v>
      </c>
      <c r="N6411" s="8" t="e">
        <f t="shared" si="1151"/>
        <v>#N/A</v>
      </c>
    </row>
    <row r="6412" spans="1:14" ht="15.75" customHeight="1" x14ac:dyDescent="0.35">
      <c r="A6412" s="7">
        <f t="shared" si="1152"/>
        <v>0</v>
      </c>
      <c r="B6412" s="7">
        <f t="shared" si="1153"/>
        <v>0</v>
      </c>
      <c r="C6412" s="7">
        <f t="shared" si="1154"/>
        <v>0</v>
      </c>
      <c r="D6412" s="7">
        <f t="shared" si="1155"/>
        <v>0</v>
      </c>
      <c r="E6412" s="7" t="e">
        <f>IF('Report DCM'!$H6412="In-Stream Video","Rich Media display banner",IF('Report DCM'!$I6412&gt;'Report DCM'!$J6412,"Standard",VLOOKUP(CONCATENATE(bd_adtype,"_",bd_creativetype),tabela,2,FALSE)))</f>
        <v>#N/A</v>
      </c>
      <c r="F6412" s="7">
        <f t="shared" si="1156"/>
        <v>0</v>
      </c>
      <c r="G6412" s="7">
        <f t="shared" si="1157"/>
        <v>0</v>
      </c>
      <c r="H6412" s="7">
        <f t="shared" si="1158"/>
        <v>0</v>
      </c>
      <c r="I6412" s="7">
        <f t="shared" si="1159"/>
        <v>0</v>
      </c>
      <c r="J6412" s="7">
        <f t="shared" si="1160"/>
        <v>0</v>
      </c>
      <c r="K6412" s="8" t="e">
        <f t="shared" si="1161"/>
        <v>#N/A</v>
      </c>
      <c r="L6412" s="7" t="e">
        <f t="shared" si="1162"/>
        <v>#N/A</v>
      </c>
      <c r="M6412" s="8" t="e">
        <f t="shared" si="1150"/>
        <v>#N/A</v>
      </c>
      <c r="N6412" s="8" t="e">
        <f t="shared" si="1151"/>
        <v>#N/A</v>
      </c>
    </row>
    <row r="6413" spans="1:14" ht="15.75" customHeight="1" x14ac:dyDescent="0.35">
      <c r="A6413" s="7">
        <f t="shared" si="1152"/>
        <v>0</v>
      </c>
      <c r="B6413" s="7">
        <f t="shared" si="1153"/>
        <v>0</v>
      </c>
      <c r="C6413" s="7">
        <f t="shared" si="1154"/>
        <v>0</v>
      </c>
      <c r="D6413" s="7">
        <f t="shared" si="1155"/>
        <v>0</v>
      </c>
      <c r="E6413" s="7" t="e">
        <f>IF('Report DCM'!$H6413="In-Stream Video","Rich Media display banner",IF('Report DCM'!$I6413&gt;'Report DCM'!$J6413,"Standard",VLOOKUP(CONCATENATE(bd_adtype,"_",bd_creativetype),tabela,2,FALSE)))</f>
        <v>#N/A</v>
      </c>
      <c r="F6413" s="7">
        <f t="shared" si="1156"/>
        <v>0</v>
      </c>
      <c r="G6413" s="7">
        <f t="shared" si="1157"/>
        <v>0</v>
      </c>
      <c r="H6413" s="7">
        <f t="shared" si="1158"/>
        <v>0</v>
      </c>
      <c r="I6413" s="7">
        <f t="shared" si="1159"/>
        <v>0</v>
      </c>
      <c r="J6413" s="7">
        <f t="shared" si="1160"/>
        <v>0</v>
      </c>
      <c r="K6413" s="8" t="e">
        <f t="shared" si="1161"/>
        <v>#N/A</v>
      </c>
      <c r="L6413" s="7" t="e">
        <f t="shared" si="1162"/>
        <v>#N/A</v>
      </c>
      <c r="M6413" s="8" t="e">
        <f t="shared" si="1150"/>
        <v>#N/A</v>
      </c>
      <c r="N6413" s="8" t="e">
        <f t="shared" si="1151"/>
        <v>#N/A</v>
      </c>
    </row>
    <row r="6414" spans="1:14" ht="15.75" customHeight="1" x14ac:dyDescent="0.35">
      <c r="A6414" s="7">
        <f t="shared" si="1152"/>
        <v>0</v>
      </c>
      <c r="B6414" s="7">
        <f t="shared" si="1153"/>
        <v>0</v>
      </c>
      <c r="C6414" s="7">
        <f t="shared" si="1154"/>
        <v>0</v>
      </c>
      <c r="D6414" s="7">
        <f t="shared" si="1155"/>
        <v>0</v>
      </c>
      <c r="E6414" s="7" t="e">
        <f>IF('Report DCM'!$H6414="In-Stream Video","Rich Media display banner",IF('Report DCM'!$I6414&gt;'Report DCM'!$J6414,"Standard",VLOOKUP(CONCATENATE(bd_adtype,"_",bd_creativetype),tabela,2,FALSE)))</f>
        <v>#N/A</v>
      </c>
      <c r="F6414" s="7">
        <f t="shared" si="1156"/>
        <v>0</v>
      </c>
      <c r="G6414" s="7">
        <f t="shared" si="1157"/>
        <v>0</v>
      </c>
      <c r="H6414" s="7">
        <f t="shared" si="1158"/>
        <v>0</v>
      </c>
      <c r="I6414" s="7">
        <f t="shared" si="1159"/>
        <v>0</v>
      </c>
      <c r="J6414" s="7">
        <f t="shared" si="1160"/>
        <v>0</v>
      </c>
      <c r="K6414" s="8" t="e">
        <f t="shared" si="1161"/>
        <v>#N/A</v>
      </c>
      <c r="L6414" s="7" t="e">
        <f t="shared" si="1162"/>
        <v>#N/A</v>
      </c>
      <c r="M6414" s="8" t="e">
        <f t="shared" si="1150"/>
        <v>#N/A</v>
      </c>
      <c r="N6414" s="8" t="e">
        <f t="shared" si="1151"/>
        <v>#N/A</v>
      </c>
    </row>
    <row r="6415" spans="1:14" ht="15.75" customHeight="1" x14ac:dyDescent="0.35">
      <c r="A6415" s="7">
        <f t="shared" si="1152"/>
        <v>0</v>
      </c>
      <c r="B6415" s="7">
        <f t="shared" si="1153"/>
        <v>0</v>
      </c>
      <c r="C6415" s="7">
        <f t="shared" si="1154"/>
        <v>0</v>
      </c>
      <c r="D6415" s="7">
        <f t="shared" si="1155"/>
        <v>0</v>
      </c>
      <c r="E6415" s="7" t="e">
        <f>IF('Report DCM'!$H6415="In-Stream Video","Rich Media display banner",IF('Report DCM'!$I6415&gt;'Report DCM'!$J6415,"Standard",VLOOKUP(CONCATENATE(bd_adtype,"_",bd_creativetype),tabela,2,FALSE)))</f>
        <v>#N/A</v>
      </c>
      <c r="F6415" s="7">
        <f t="shared" si="1156"/>
        <v>0</v>
      </c>
      <c r="G6415" s="7">
        <f t="shared" si="1157"/>
        <v>0</v>
      </c>
      <c r="H6415" s="7">
        <f t="shared" si="1158"/>
        <v>0</v>
      </c>
      <c r="I6415" s="7">
        <f t="shared" si="1159"/>
        <v>0</v>
      </c>
      <c r="J6415" s="7">
        <f t="shared" si="1160"/>
        <v>0</v>
      </c>
      <c r="K6415" s="8" t="e">
        <f t="shared" si="1161"/>
        <v>#N/A</v>
      </c>
      <c r="L6415" s="7" t="e">
        <f t="shared" si="1162"/>
        <v>#N/A</v>
      </c>
      <c r="M6415" s="8" t="e">
        <f t="shared" si="1150"/>
        <v>#N/A</v>
      </c>
      <c r="N6415" s="8" t="e">
        <f t="shared" si="1151"/>
        <v>#N/A</v>
      </c>
    </row>
    <row r="6416" spans="1:14" ht="15.75" customHeight="1" x14ac:dyDescent="0.35">
      <c r="A6416" s="7">
        <f t="shared" si="1152"/>
        <v>0</v>
      </c>
      <c r="B6416" s="7">
        <f t="shared" si="1153"/>
        <v>0</v>
      </c>
      <c r="C6416" s="7">
        <f t="shared" si="1154"/>
        <v>0</v>
      </c>
      <c r="D6416" s="7">
        <f t="shared" si="1155"/>
        <v>0</v>
      </c>
      <c r="E6416" s="7" t="e">
        <f>IF('Report DCM'!$H6416="In-Stream Video","Rich Media display banner",IF('Report DCM'!$I6416&gt;'Report DCM'!$J6416,"Standard",VLOOKUP(CONCATENATE(bd_adtype,"_",bd_creativetype),tabela,2,FALSE)))</f>
        <v>#N/A</v>
      </c>
      <c r="F6416" s="7">
        <f t="shared" si="1156"/>
        <v>0</v>
      </c>
      <c r="G6416" s="7">
        <f t="shared" si="1157"/>
        <v>0</v>
      </c>
      <c r="H6416" s="7">
        <f t="shared" si="1158"/>
        <v>0</v>
      </c>
      <c r="I6416" s="7">
        <f t="shared" si="1159"/>
        <v>0</v>
      </c>
      <c r="J6416" s="7">
        <f t="shared" si="1160"/>
        <v>0</v>
      </c>
      <c r="K6416" s="8" t="e">
        <f t="shared" si="1161"/>
        <v>#N/A</v>
      </c>
      <c r="L6416" s="7" t="e">
        <f t="shared" si="1162"/>
        <v>#N/A</v>
      </c>
      <c r="M6416" s="8" t="e">
        <f t="shared" si="1150"/>
        <v>#N/A</v>
      </c>
      <c r="N6416" s="8" t="e">
        <f t="shared" si="1151"/>
        <v>#N/A</v>
      </c>
    </row>
    <row r="6417" spans="1:14" ht="15.75" customHeight="1" x14ac:dyDescent="0.35">
      <c r="A6417" s="7">
        <f t="shared" si="1152"/>
        <v>0</v>
      </c>
      <c r="B6417" s="7">
        <f t="shared" si="1153"/>
        <v>0</v>
      </c>
      <c r="C6417" s="7">
        <f t="shared" si="1154"/>
        <v>0</v>
      </c>
      <c r="D6417" s="7">
        <f t="shared" si="1155"/>
        <v>0</v>
      </c>
      <c r="E6417" s="7" t="e">
        <f>IF('Report DCM'!$H6417="In-Stream Video","Rich Media display banner",IF('Report DCM'!$I6417&gt;'Report DCM'!$J6417,"Standard",VLOOKUP(CONCATENATE(bd_adtype,"_",bd_creativetype),tabela,2,FALSE)))</f>
        <v>#N/A</v>
      </c>
      <c r="F6417" s="7">
        <f t="shared" si="1156"/>
        <v>0</v>
      </c>
      <c r="G6417" s="7">
        <f t="shared" si="1157"/>
        <v>0</v>
      </c>
      <c r="H6417" s="7">
        <f t="shared" si="1158"/>
        <v>0</v>
      </c>
      <c r="I6417" s="7">
        <f t="shared" si="1159"/>
        <v>0</v>
      </c>
      <c r="J6417" s="7">
        <f t="shared" si="1160"/>
        <v>0</v>
      </c>
      <c r="K6417" s="8" t="e">
        <f t="shared" si="1161"/>
        <v>#N/A</v>
      </c>
      <c r="L6417" s="7" t="e">
        <f t="shared" si="1162"/>
        <v>#N/A</v>
      </c>
      <c r="M6417" s="8" t="e">
        <f t="shared" si="1150"/>
        <v>#N/A</v>
      </c>
      <c r="N6417" s="8" t="e">
        <f t="shared" si="1151"/>
        <v>#N/A</v>
      </c>
    </row>
    <row r="6418" spans="1:14" ht="15.75" customHeight="1" x14ac:dyDescent="0.35">
      <c r="A6418" s="7">
        <f t="shared" si="1152"/>
        <v>0</v>
      </c>
      <c r="B6418" s="7">
        <f t="shared" si="1153"/>
        <v>0</v>
      </c>
      <c r="C6418" s="7">
        <f t="shared" si="1154"/>
        <v>0</v>
      </c>
      <c r="D6418" s="7">
        <f t="shared" si="1155"/>
        <v>0</v>
      </c>
      <c r="E6418" s="7" t="e">
        <f>IF('Report DCM'!$H6418="In-Stream Video","Rich Media display banner",IF('Report DCM'!$I6418&gt;'Report DCM'!$J6418,"Standard",VLOOKUP(CONCATENATE(bd_adtype,"_",bd_creativetype),tabela,2,FALSE)))</f>
        <v>#N/A</v>
      </c>
      <c r="F6418" s="7">
        <f t="shared" si="1156"/>
        <v>0</v>
      </c>
      <c r="G6418" s="7">
        <f t="shared" si="1157"/>
        <v>0</v>
      </c>
      <c r="H6418" s="7">
        <f t="shared" si="1158"/>
        <v>0</v>
      </c>
      <c r="I6418" s="7">
        <f t="shared" si="1159"/>
        <v>0</v>
      </c>
      <c r="J6418" s="7">
        <f t="shared" si="1160"/>
        <v>0</v>
      </c>
      <c r="K6418" s="8" t="e">
        <f t="shared" si="1161"/>
        <v>#N/A</v>
      </c>
      <c r="L6418" s="7" t="e">
        <f t="shared" si="1162"/>
        <v>#N/A</v>
      </c>
      <c r="M6418" s="8" t="e">
        <f t="shared" si="1150"/>
        <v>#N/A</v>
      </c>
      <c r="N6418" s="8" t="e">
        <f t="shared" si="1151"/>
        <v>#N/A</v>
      </c>
    </row>
    <row r="6419" spans="1:14" ht="15.75" customHeight="1" x14ac:dyDescent="0.35">
      <c r="A6419" s="7">
        <f t="shared" si="1152"/>
        <v>0</v>
      </c>
      <c r="B6419" s="7">
        <f t="shared" si="1153"/>
        <v>0</v>
      </c>
      <c r="C6419" s="7">
        <f t="shared" si="1154"/>
        <v>0</v>
      </c>
      <c r="D6419" s="7">
        <f t="shared" si="1155"/>
        <v>0</v>
      </c>
      <c r="E6419" s="7" t="e">
        <f>IF('Report DCM'!$H6419="In-Stream Video","Rich Media display banner",IF('Report DCM'!$I6419&gt;'Report DCM'!$J6419,"Standard",VLOOKUP(CONCATENATE(bd_adtype,"_",bd_creativetype),tabela,2,FALSE)))</f>
        <v>#N/A</v>
      </c>
      <c r="F6419" s="7">
        <f t="shared" si="1156"/>
        <v>0</v>
      </c>
      <c r="G6419" s="7">
        <f t="shared" si="1157"/>
        <v>0</v>
      </c>
      <c r="H6419" s="7">
        <f t="shared" si="1158"/>
        <v>0</v>
      </c>
      <c r="I6419" s="7">
        <f t="shared" si="1159"/>
        <v>0</v>
      </c>
      <c r="J6419" s="7">
        <f t="shared" si="1160"/>
        <v>0</v>
      </c>
      <c r="K6419" s="8" t="e">
        <f t="shared" si="1161"/>
        <v>#N/A</v>
      </c>
      <c r="L6419" s="7" t="e">
        <f t="shared" si="1162"/>
        <v>#N/A</v>
      </c>
      <c r="M6419" s="8" t="e">
        <f t="shared" si="1150"/>
        <v>#N/A</v>
      </c>
      <c r="N6419" s="8" t="e">
        <f t="shared" si="1151"/>
        <v>#N/A</v>
      </c>
    </row>
    <row r="6420" spans="1:14" ht="15.75" customHeight="1" x14ac:dyDescent="0.35">
      <c r="A6420" s="7">
        <f t="shared" si="1152"/>
        <v>0</v>
      </c>
      <c r="B6420" s="7">
        <f t="shared" si="1153"/>
        <v>0</v>
      </c>
      <c r="C6420" s="7">
        <f t="shared" si="1154"/>
        <v>0</v>
      </c>
      <c r="D6420" s="7">
        <f t="shared" si="1155"/>
        <v>0</v>
      </c>
      <c r="E6420" s="7" t="e">
        <f>IF('Report DCM'!$H6420="In-Stream Video","Rich Media display banner",IF('Report DCM'!$I6420&gt;'Report DCM'!$J6420,"Standard",VLOOKUP(CONCATENATE(bd_adtype,"_",bd_creativetype),tabela,2,FALSE)))</f>
        <v>#N/A</v>
      </c>
      <c r="F6420" s="7">
        <f t="shared" si="1156"/>
        <v>0</v>
      </c>
      <c r="G6420" s="7">
        <f t="shared" si="1157"/>
        <v>0</v>
      </c>
      <c r="H6420" s="7">
        <f t="shared" si="1158"/>
        <v>0</v>
      </c>
      <c r="I6420" s="7">
        <f t="shared" si="1159"/>
        <v>0</v>
      </c>
      <c r="J6420" s="7">
        <f t="shared" si="1160"/>
        <v>0</v>
      </c>
      <c r="K6420" s="8" t="e">
        <f t="shared" si="1161"/>
        <v>#N/A</v>
      </c>
      <c r="L6420" s="7" t="e">
        <f t="shared" si="1162"/>
        <v>#N/A</v>
      </c>
      <c r="M6420" s="8" t="e">
        <f t="shared" si="1150"/>
        <v>#N/A</v>
      </c>
      <c r="N6420" s="8" t="e">
        <f t="shared" si="1151"/>
        <v>#N/A</v>
      </c>
    </row>
    <row r="6421" spans="1:14" ht="15.75" customHeight="1" x14ac:dyDescent="0.35">
      <c r="A6421" s="7">
        <f t="shared" si="1152"/>
        <v>0</v>
      </c>
      <c r="B6421" s="7">
        <f t="shared" si="1153"/>
        <v>0</v>
      </c>
      <c r="C6421" s="7">
        <f t="shared" si="1154"/>
        <v>0</v>
      </c>
      <c r="D6421" s="7">
        <f t="shared" si="1155"/>
        <v>0</v>
      </c>
      <c r="E6421" s="7" t="e">
        <f>IF('Report DCM'!$H6421="In-Stream Video","Rich Media display banner",IF('Report DCM'!$I6421&gt;'Report DCM'!$J6421,"Standard",VLOOKUP(CONCATENATE(bd_adtype,"_",bd_creativetype),tabela,2,FALSE)))</f>
        <v>#N/A</v>
      </c>
      <c r="F6421" s="7">
        <f t="shared" si="1156"/>
        <v>0</v>
      </c>
      <c r="G6421" s="7">
        <f t="shared" si="1157"/>
        <v>0</v>
      </c>
      <c r="H6421" s="7">
        <f t="shared" si="1158"/>
        <v>0</v>
      </c>
      <c r="I6421" s="7">
        <f t="shared" si="1159"/>
        <v>0</v>
      </c>
      <c r="J6421" s="7">
        <f t="shared" si="1160"/>
        <v>0</v>
      </c>
      <c r="K6421" s="8" t="e">
        <f t="shared" si="1161"/>
        <v>#N/A</v>
      </c>
      <c r="L6421" s="7" t="e">
        <f t="shared" si="1162"/>
        <v>#N/A</v>
      </c>
      <c r="M6421" s="8" t="e">
        <f t="shared" si="1150"/>
        <v>#N/A</v>
      </c>
      <c r="N6421" s="8" t="e">
        <f t="shared" si="1151"/>
        <v>#N/A</v>
      </c>
    </row>
    <row r="6422" spans="1:14" ht="15.75" customHeight="1" x14ac:dyDescent="0.35">
      <c r="A6422" s="7">
        <f t="shared" si="1152"/>
        <v>0</v>
      </c>
      <c r="B6422" s="7">
        <f t="shared" si="1153"/>
        <v>0</v>
      </c>
      <c r="C6422" s="7">
        <f t="shared" si="1154"/>
        <v>0</v>
      </c>
      <c r="D6422" s="7">
        <f t="shared" si="1155"/>
        <v>0</v>
      </c>
      <c r="E6422" s="7" t="e">
        <f>IF('Report DCM'!$H6422="In-Stream Video","Rich Media display banner",IF('Report DCM'!$I6422&gt;'Report DCM'!$J6422,"Standard",VLOOKUP(CONCATENATE(bd_adtype,"_",bd_creativetype),tabela,2,FALSE)))</f>
        <v>#N/A</v>
      </c>
      <c r="F6422" s="7">
        <f t="shared" si="1156"/>
        <v>0</v>
      </c>
      <c r="G6422" s="7">
        <f t="shared" si="1157"/>
        <v>0</v>
      </c>
      <c r="H6422" s="7">
        <f t="shared" si="1158"/>
        <v>0</v>
      </c>
      <c r="I6422" s="7">
        <f t="shared" si="1159"/>
        <v>0</v>
      </c>
      <c r="J6422" s="7">
        <f t="shared" si="1160"/>
        <v>0</v>
      </c>
      <c r="K6422" s="8" t="e">
        <f t="shared" si="1161"/>
        <v>#N/A</v>
      </c>
      <c r="L6422" s="7" t="e">
        <f t="shared" si="1162"/>
        <v>#N/A</v>
      </c>
      <c r="M6422" s="8" t="e">
        <f t="shared" si="1150"/>
        <v>#N/A</v>
      </c>
      <c r="N6422" s="8" t="e">
        <f t="shared" si="1151"/>
        <v>#N/A</v>
      </c>
    </row>
    <row r="6423" spans="1:14" ht="15.75" customHeight="1" x14ac:dyDescent="0.35">
      <c r="A6423" s="7">
        <f t="shared" si="1152"/>
        <v>0</v>
      </c>
      <c r="B6423" s="7">
        <f t="shared" si="1153"/>
        <v>0</v>
      </c>
      <c r="C6423" s="7">
        <f t="shared" si="1154"/>
        <v>0</v>
      </c>
      <c r="D6423" s="7">
        <f t="shared" si="1155"/>
        <v>0</v>
      </c>
      <c r="E6423" s="7" t="e">
        <f>IF('Report DCM'!$H6423="In-Stream Video","Rich Media display banner",IF('Report DCM'!$I6423&gt;'Report DCM'!$J6423,"Standard",VLOOKUP(CONCATENATE(bd_adtype,"_",bd_creativetype),tabela,2,FALSE)))</f>
        <v>#N/A</v>
      </c>
      <c r="F6423" s="7">
        <f t="shared" si="1156"/>
        <v>0</v>
      </c>
      <c r="G6423" s="7">
        <f t="shared" si="1157"/>
        <v>0</v>
      </c>
      <c r="H6423" s="7">
        <f t="shared" si="1158"/>
        <v>0</v>
      </c>
      <c r="I6423" s="7">
        <f t="shared" si="1159"/>
        <v>0</v>
      </c>
      <c r="J6423" s="7">
        <f t="shared" si="1160"/>
        <v>0</v>
      </c>
      <c r="K6423" s="8" t="e">
        <f t="shared" si="1161"/>
        <v>#N/A</v>
      </c>
      <c r="L6423" s="7" t="e">
        <f t="shared" si="1162"/>
        <v>#N/A</v>
      </c>
      <c r="M6423" s="8" t="e">
        <f t="shared" si="1150"/>
        <v>#N/A</v>
      </c>
      <c r="N6423" s="8" t="e">
        <f t="shared" si="1151"/>
        <v>#N/A</v>
      </c>
    </row>
    <row r="6424" spans="1:14" ht="15.75" customHeight="1" x14ac:dyDescent="0.35">
      <c r="A6424" s="7">
        <f t="shared" si="1152"/>
        <v>0</v>
      </c>
      <c r="B6424" s="7">
        <f t="shared" si="1153"/>
        <v>0</v>
      </c>
      <c r="C6424" s="7">
        <f t="shared" si="1154"/>
        <v>0</v>
      </c>
      <c r="D6424" s="7">
        <f t="shared" si="1155"/>
        <v>0</v>
      </c>
      <c r="E6424" s="7" t="e">
        <f>IF('Report DCM'!$H6424="In-Stream Video","Rich Media display banner",IF('Report DCM'!$I6424&gt;'Report DCM'!$J6424,"Standard",VLOOKUP(CONCATENATE(bd_adtype,"_",bd_creativetype),tabela,2,FALSE)))</f>
        <v>#N/A</v>
      </c>
      <c r="F6424" s="7">
        <f t="shared" si="1156"/>
        <v>0</v>
      </c>
      <c r="G6424" s="7">
        <f t="shared" si="1157"/>
        <v>0</v>
      </c>
      <c r="H6424" s="7">
        <f t="shared" si="1158"/>
        <v>0</v>
      </c>
      <c r="I6424" s="7">
        <f t="shared" si="1159"/>
        <v>0</v>
      </c>
      <c r="J6424" s="7">
        <f t="shared" si="1160"/>
        <v>0</v>
      </c>
      <c r="K6424" s="8" t="e">
        <f t="shared" si="1161"/>
        <v>#N/A</v>
      </c>
      <c r="L6424" s="7" t="e">
        <f t="shared" si="1162"/>
        <v>#N/A</v>
      </c>
      <c r="M6424" s="8" t="e">
        <f t="shared" si="1150"/>
        <v>#N/A</v>
      </c>
      <c r="N6424" s="8" t="e">
        <f t="shared" si="1151"/>
        <v>#N/A</v>
      </c>
    </row>
    <row r="6425" spans="1:14" ht="15.75" customHeight="1" x14ac:dyDescent="0.35">
      <c r="A6425" s="7">
        <f t="shared" si="1152"/>
        <v>0</v>
      </c>
      <c r="B6425" s="7">
        <f t="shared" si="1153"/>
        <v>0</v>
      </c>
      <c r="C6425" s="7">
        <f t="shared" si="1154"/>
        <v>0</v>
      </c>
      <c r="D6425" s="7">
        <f t="shared" si="1155"/>
        <v>0</v>
      </c>
      <c r="E6425" s="7" t="e">
        <f>IF('Report DCM'!$H6425="In-Stream Video","Rich Media display banner",IF('Report DCM'!$I6425&gt;'Report DCM'!$J6425,"Standard",VLOOKUP(CONCATENATE(bd_adtype,"_",bd_creativetype),tabela,2,FALSE)))</f>
        <v>#N/A</v>
      </c>
      <c r="F6425" s="7">
        <f t="shared" si="1156"/>
        <v>0</v>
      </c>
      <c r="G6425" s="7">
        <f t="shared" si="1157"/>
        <v>0</v>
      </c>
      <c r="H6425" s="7">
        <f t="shared" si="1158"/>
        <v>0</v>
      </c>
      <c r="I6425" s="7">
        <f t="shared" si="1159"/>
        <v>0</v>
      </c>
      <c r="J6425" s="7">
        <f t="shared" si="1160"/>
        <v>0</v>
      </c>
      <c r="K6425" s="8" t="e">
        <f t="shared" si="1161"/>
        <v>#N/A</v>
      </c>
      <c r="L6425" s="7" t="e">
        <f t="shared" si="1162"/>
        <v>#N/A</v>
      </c>
      <c r="M6425" s="8" t="e">
        <f t="shared" si="1150"/>
        <v>#N/A</v>
      </c>
      <c r="N6425" s="8" t="e">
        <f t="shared" si="1151"/>
        <v>#N/A</v>
      </c>
    </row>
    <row r="6426" spans="1:14" ht="15.75" customHeight="1" x14ac:dyDescent="0.35">
      <c r="A6426" s="7">
        <f t="shared" si="1152"/>
        <v>0</v>
      </c>
      <c r="B6426" s="7">
        <f t="shared" si="1153"/>
        <v>0</v>
      </c>
      <c r="C6426" s="7">
        <f t="shared" si="1154"/>
        <v>0</v>
      </c>
      <c r="D6426" s="7">
        <f t="shared" si="1155"/>
        <v>0</v>
      </c>
      <c r="E6426" s="7" t="e">
        <f>IF('Report DCM'!$H6426="In-Stream Video","Rich Media display banner",IF('Report DCM'!$I6426&gt;'Report DCM'!$J6426,"Standard",VLOOKUP(CONCATENATE(bd_adtype,"_",bd_creativetype),tabela,2,FALSE)))</f>
        <v>#N/A</v>
      </c>
      <c r="F6426" s="7">
        <f t="shared" si="1156"/>
        <v>0</v>
      </c>
      <c r="G6426" s="7">
        <f t="shared" si="1157"/>
        <v>0</v>
      </c>
      <c r="H6426" s="7">
        <f t="shared" si="1158"/>
        <v>0</v>
      </c>
      <c r="I6426" s="7">
        <f t="shared" si="1159"/>
        <v>0</v>
      </c>
      <c r="J6426" s="7">
        <f t="shared" si="1160"/>
        <v>0</v>
      </c>
      <c r="K6426" s="8" t="e">
        <f t="shared" si="1161"/>
        <v>#N/A</v>
      </c>
      <c r="L6426" s="7" t="e">
        <f t="shared" si="1162"/>
        <v>#N/A</v>
      </c>
      <c r="M6426" s="8" t="e">
        <f t="shared" si="1150"/>
        <v>#N/A</v>
      </c>
      <c r="N6426" s="8" t="e">
        <f t="shared" si="1151"/>
        <v>#N/A</v>
      </c>
    </row>
    <row r="6427" spans="1:14" ht="15.75" customHeight="1" x14ac:dyDescent="0.35">
      <c r="A6427" s="7">
        <f t="shared" si="1152"/>
        <v>0</v>
      </c>
      <c r="B6427" s="7">
        <f t="shared" si="1153"/>
        <v>0</v>
      </c>
      <c r="C6427" s="7">
        <f t="shared" si="1154"/>
        <v>0</v>
      </c>
      <c r="D6427" s="7">
        <f t="shared" si="1155"/>
        <v>0</v>
      </c>
      <c r="E6427" s="7" t="e">
        <f>IF('Report DCM'!$H6427="In-Stream Video","Rich Media display banner",IF('Report DCM'!$I6427&gt;'Report DCM'!$J6427,"Standard",VLOOKUP(CONCATENATE(bd_adtype,"_",bd_creativetype),tabela,2,FALSE)))</f>
        <v>#N/A</v>
      </c>
      <c r="F6427" s="7">
        <f t="shared" si="1156"/>
        <v>0</v>
      </c>
      <c r="G6427" s="7">
        <f t="shared" si="1157"/>
        <v>0</v>
      </c>
      <c r="H6427" s="7">
        <f t="shared" si="1158"/>
        <v>0</v>
      </c>
      <c r="I6427" s="7">
        <f t="shared" si="1159"/>
        <v>0</v>
      </c>
      <c r="J6427" s="7">
        <f t="shared" si="1160"/>
        <v>0</v>
      </c>
      <c r="K6427" s="8" t="e">
        <f t="shared" si="1161"/>
        <v>#N/A</v>
      </c>
      <c r="L6427" s="7" t="e">
        <f t="shared" si="1162"/>
        <v>#N/A</v>
      </c>
      <c r="M6427" s="8" t="e">
        <f t="shared" si="1150"/>
        <v>#N/A</v>
      </c>
      <c r="N6427" s="8" t="e">
        <f t="shared" si="1151"/>
        <v>#N/A</v>
      </c>
    </row>
    <row r="6428" spans="1:14" ht="15.75" customHeight="1" x14ac:dyDescent="0.35">
      <c r="A6428" s="7">
        <f t="shared" si="1152"/>
        <v>0</v>
      </c>
      <c r="B6428" s="7">
        <f t="shared" si="1153"/>
        <v>0</v>
      </c>
      <c r="C6428" s="7">
        <f t="shared" si="1154"/>
        <v>0</v>
      </c>
      <c r="D6428" s="7">
        <f t="shared" si="1155"/>
        <v>0</v>
      </c>
      <c r="E6428" s="7" t="e">
        <f>IF('Report DCM'!$H6428="In-Stream Video","Rich Media display banner",IF('Report DCM'!$I6428&gt;'Report DCM'!$J6428,"Standard",VLOOKUP(CONCATENATE(bd_adtype,"_",bd_creativetype),tabela,2,FALSE)))</f>
        <v>#N/A</v>
      </c>
      <c r="F6428" s="7">
        <f t="shared" si="1156"/>
        <v>0</v>
      </c>
      <c r="G6428" s="7">
        <f t="shared" si="1157"/>
        <v>0</v>
      </c>
      <c r="H6428" s="7">
        <f t="shared" si="1158"/>
        <v>0</v>
      </c>
      <c r="I6428" s="7">
        <f t="shared" si="1159"/>
        <v>0</v>
      </c>
      <c r="J6428" s="7">
        <f t="shared" si="1160"/>
        <v>0</v>
      </c>
      <c r="K6428" s="8" t="e">
        <f t="shared" si="1161"/>
        <v>#N/A</v>
      </c>
      <c r="L6428" s="7" t="e">
        <f t="shared" si="1162"/>
        <v>#N/A</v>
      </c>
      <c r="M6428" s="8" t="e">
        <f t="shared" si="1150"/>
        <v>#N/A</v>
      </c>
      <c r="N6428" s="8" t="e">
        <f t="shared" si="1151"/>
        <v>#N/A</v>
      </c>
    </row>
    <row r="6429" spans="1:14" ht="15.75" customHeight="1" x14ac:dyDescent="0.35">
      <c r="A6429" s="7">
        <f t="shared" si="1152"/>
        <v>0</v>
      </c>
      <c r="B6429" s="7">
        <f t="shared" si="1153"/>
        <v>0</v>
      </c>
      <c r="C6429" s="7">
        <f t="shared" si="1154"/>
        <v>0</v>
      </c>
      <c r="D6429" s="7">
        <f t="shared" si="1155"/>
        <v>0</v>
      </c>
      <c r="E6429" s="7" t="e">
        <f>IF('Report DCM'!$H6429="In-Stream Video","Rich Media display banner",IF('Report DCM'!$I6429&gt;'Report DCM'!$J6429,"Standard",VLOOKUP(CONCATENATE(bd_adtype,"_",bd_creativetype),tabela,2,FALSE)))</f>
        <v>#N/A</v>
      </c>
      <c r="F6429" s="7">
        <f t="shared" si="1156"/>
        <v>0</v>
      </c>
      <c r="G6429" s="7">
        <f t="shared" si="1157"/>
        <v>0</v>
      </c>
      <c r="H6429" s="7">
        <f t="shared" si="1158"/>
        <v>0</v>
      </c>
      <c r="I6429" s="7">
        <f t="shared" si="1159"/>
        <v>0</v>
      </c>
      <c r="J6429" s="7">
        <f t="shared" si="1160"/>
        <v>0</v>
      </c>
      <c r="K6429" s="8" t="e">
        <f t="shared" si="1161"/>
        <v>#N/A</v>
      </c>
      <c r="L6429" s="7" t="e">
        <f t="shared" si="1162"/>
        <v>#N/A</v>
      </c>
      <c r="M6429" s="8" t="e">
        <f t="shared" si="1150"/>
        <v>#N/A</v>
      </c>
      <c r="N6429" s="8" t="e">
        <f t="shared" si="1151"/>
        <v>#N/A</v>
      </c>
    </row>
    <row r="6430" spans="1:14" ht="15.75" customHeight="1" x14ac:dyDescent="0.35">
      <c r="A6430" s="7">
        <f t="shared" si="1152"/>
        <v>0</v>
      </c>
      <c r="B6430" s="7">
        <f t="shared" si="1153"/>
        <v>0</v>
      </c>
      <c r="C6430" s="7">
        <f t="shared" si="1154"/>
        <v>0</v>
      </c>
      <c r="D6430" s="7">
        <f t="shared" si="1155"/>
        <v>0</v>
      </c>
      <c r="E6430" s="7" t="e">
        <f>IF('Report DCM'!$H6430="In-Stream Video","Rich Media display banner",IF('Report DCM'!$I6430&gt;'Report DCM'!$J6430,"Standard",VLOOKUP(CONCATENATE(bd_adtype,"_",bd_creativetype),tabela,2,FALSE)))</f>
        <v>#N/A</v>
      </c>
      <c r="F6430" s="7">
        <f t="shared" si="1156"/>
        <v>0</v>
      </c>
      <c r="G6430" s="7">
        <f t="shared" si="1157"/>
        <v>0</v>
      </c>
      <c r="H6430" s="7">
        <f t="shared" si="1158"/>
        <v>0</v>
      </c>
      <c r="I6430" s="7">
        <f t="shared" si="1159"/>
        <v>0</v>
      </c>
      <c r="J6430" s="7">
        <f t="shared" si="1160"/>
        <v>0</v>
      </c>
      <c r="K6430" s="8" t="e">
        <f t="shared" si="1161"/>
        <v>#N/A</v>
      </c>
      <c r="L6430" s="7" t="e">
        <f t="shared" si="1162"/>
        <v>#N/A</v>
      </c>
      <c r="M6430" s="8" t="e">
        <f t="shared" si="1150"/>
        <v>#N/A</v>
      </c>
      <c r="N6430" s="8" t="e">
        <f t="shared" si="1151"/>
        <v>#N/A</v>
      </c>
    </row>
    <row r="6431" spans="1:14" ht="15.75" customHeight="1" x14ac:dyDescent="0.35">
      <c r="A6431" s="7">
        <f t="shared" si="1152"/>
        <v>0</v>
      </c>
      <c r="B6431" s="7">
        <f t="shared" si="1153"/>
        <v>0</v>
      </c>
      <c r="C6431" s="7">
        <f t="shared" si="1154"/>
        <v>0</v>
      </c>
      <c r="D6431" s="7">
        <f t="shared" si="1155"/>
        <v>0</v>
      </c>
      <c r="E6431" s="7" t="e">
        <f>IF('Report DCM'!$H6431="In-Stream Video","Rich Media display banner",IF('Report DCM'!$I6431&gt;'Report DCM'!$J6431,"Standard",VLOOKUP(CONCATENATE(bd_adtype,"_",bd_creativetype),tabela,2,FALSE)))</f>
        <v>#N/A</v>
      </c>
      <c r="F6431" s="7">
        <f t="shared" si="1156"/>
        <v>0</v>
      </c>
      <c r="G6431" s="7">
        <f t="shared" si="1157"/>
        <v>0</v>
      </c>
      <c r="H6431" s="7">
        <f t="shared" si="1158"/>
        <v>0</v>
      </c>
      <c r="I6431" s="7">
        <f t="shared" si="1159"/>
        <v>0</v>
      </c>
      <c r="J6431" s="7">
        <f t="shared" si="1160"/>
        <v>0</v>
      </c>
      <c r="K6431" s="8" t="e">
        <f t="shared" si="1161"/>
        <v>#N/A</v>
      </c>
      <c r="L6431" s="7" t="e">
        <f t="shared" si="1162"/>
        <v>#N/A</v>
      </c>
      <c r="M6431" s="8" t="e">
        <f t="shared" si="1150"/>
        <v>#N/A</v>
      </c>
      <c r="N6431" s="8" t="e">
        <f t="shared" si="1151"/>
        <v>#N/A</v>
      </c>
    </row>
    <row r="6432" spans="1:14" ht="15.75" customHeight="1" x14ac:dyDescent="0.35">
      <c r="A6432" s="7">
        <f t="shared" si="1152"/>
        <v>0</v>
      </c>
      <c r="B6432" s="7">
        <f t="shared" si="1153"/>
        <v>0</v>
      </c>
      <c r="C6432" s="7">
        <f t="shared" si="1154"/>
        <v>0</v>
      </c>
      <c r="D6432" s="7">
        <f t="shared" si="1155"/>
        <v>0</v>
      </c>
      <c r="E6432" s="7" t="e">
        <f>IF('Report DCM'!$H6432="In-Stream Video","Rich Media display banner",IF('Report DCM'!$I6432&gt;'Report DCM'!$J6432,"Standard",VLOOKUP(CONCATENATE(bd_adtype,"_",bd_creativetype),tabela,2,FALSE)))</f>
        <v>#N/A</v>
      </c>
      <c r="F6432" s="7">
        <f t="shared" si="1156"/>
        <v>0</v>
      </c>
      <c r="G6432" s="7">
        <f t="shared" si="1157"/>
        <v>0</v>
      </c>
      <c r="H6432" s="7">
        <f t="shared" si="1158"/>
        <v>0</v>
      </c>
      <c r="I6432" s="7">
        <f t="shared" si="1159"/>
        <v>0</v>
      </c>
      <c r="J6432" s="7">
        <f t="shared" si="1160"/>
        <v>0</v>
      </c>
      <c r="K6432" s="8" t="e">
        <f t="shared" si="1161"/>
        <v>#N/A</v>
      </c>
      <c r="L6432" s="7" t="e">
        <f t="shared" si="1162"/>
        <v>#N/A</v>
      </c>
      <c r="M6432" s="8" t="e">
        <f t="shared" si="1150"/>
        <v>#N/A</v>
      </c>
      <c r="N6432" s="8" t="e">
        <f t="shared" si="1151"/>
        <v>#N/A</v>
      </c>
    </row>
    <row r="6433" spans="1:14" ht="15.75" customHeight="1" x14ac:dyDescent="0.35">
      <c r="A6433" s="7">
        <f t="shared" si="1152"/>
        <v>0</v>
      </c>
      <c r="B6433" s="7">
        <f t="shared" si="1153"/>
        <v>0</v>
      </c>
      <c r="C6433" s="7">
        <f t="shared" si="1154"/>
        <v>0</v>
      </c>
      <c r="D6433" s="7">
        <f t="shared" si="1155"/>
        <v>0</v>
      </c>
      <c r="E6433" s="7" t="e">
        <f>IF('Report DCM'!$H6433="In-Stream Video","Rich Media display banner",IF('Report DCM'!$I6433&gt;'Report DCM'!$J6433,"Standard",VLOOKUP(CONCATENATE(bd_adtype,"_",bd_creativetype),tabela,2,FALSE)))</f>
        <v>#N/A</v>
      </c>
      <c r="F6433" s="7">
        <f t="shared" si="1156"/>
        <v>0</v>
      </c>
      <c r="G6433" s="7">
        <f t="shared" si="1157"/>
        <v>0</v>
      </c>
      <c r="H6433" s="7">
        <f t="shared" si="1158"/>
        <v>0</v>
      </c>
      <c r="I6433" s="7">
        <f t="shared" si="1159"/>
        <v>0</v>
      </c>
      <c r="J6433" s="7">
        <f t="shared" si="1160"/>
        <v>0</v>
      </c>
      <c r="K6433" s="8" t="e">
        <f t="shared" si="1161"/>
        <v>#N/A</v>
      </c>
      <c r="L6433" s="7" t="e">
        <f t="shared" si="1162"/>
        <v>#N/A</v>
      </c>
      <c r="M6433" s="8" t="e">
        <f t="shared" si="1150"/>
        <v>#N/A</v>
      </c>
      <c r="N6433" s="8" t="e">
        <f t="shared" si="1151"/>
        <v>#N/A</v>
      </c>
    </row>
    <row r="6434" spans="1:14" ht="15.75" customHeight="1" x14ac:dyDescent="0.35">
      <c r="A6434" s="7">
        <f t="shared" si="1152"/>
        <v>0</v>
      </c>
      <c r="B6434" s="7">
        <f t="shared" si="1153"/>
        <v>0</v>
      </c>
      <c r="C6434" s="7">
        <f t="shared" si="1154"/>
        <v>0</v>
      </c>
      <c r="D6434" s="7">
        <f t="shared" si="1155"/>
        <v>0</v>
      </c>
      <c r="E6434" s="7" t="e">
        <f>IF('Report DCM'!$H6434="In-Stream Video","Rich Media display banner",IF('Report DCM'!$I6434&gt;'Report DCM'!$J6434,"Standard",VLOOKUP(CONCATENATE(bd_adtype,"_",bd_creativetype),tabela,2,FALSE)))</f>
        <v>#N/A</v>
      </c>
      <c r="F6434" s="7">
        <f t="shared" si="1156"/>
        <v>0</v>
      </c>
      <c r="G6434" s="7">
        <f t="shared" si="1157"/>
        <v>0</v>
      </c>
      <c r="H6434" s="7">
        <f t="shared" si="1158"/>
        <v>0</v>
      </c>
      <c r="I6434" s="7">
        <f t="shared" si="1159"/>
        <v>0</v>
      </c>
      <c r="J6434" s="7">
        <f t="shared" si="1160"/>
        <v>0</v>
      </c>
      <c r="K6434" s="8" t="e">
        <f t="shared" si="1161"/>
        <v>#N/A</v>
      </c>
      <c r="L6434" s="7" t="e">
        <f t="shared" si="1162"/>
        <v>#N/A</v>
      </c>
      <c r="M6434" s="8" t="e">
        <f t="shared" si="1150"/>
        <v>#N/A</v>
      </c>
      <c r="N6434" s="8" t="e">
        <f t="shared" si="1151"/>
        <v>#N/A</v>
      </c>
    </row>
    <row r="6435" spans="1:14" ht="15.75" customHeight="1" x14ac:dyDescent="0.35">
      <c r="A6435" s="7">
        <f t="shared" si="1152"/>
        <v>0</v>
      </c>
      <c r="B6435" s="7">
        <f t="shared" si="1153"/>
        <v>0</v>
      </c>
      <c r="C6435" s="7">
        <f t="shared" si="1154"/>
        <v>0</v>
      </c>
      <c r="D6435" s="7">
        <f t="shared" si="1155"/>
        <v>0</v>
      </c>
      <c r="E6435" s="7" t="e">
        <f>IF('Report DCM'!$H6435="In-Stream Video","Rich Media display banner",IF('Report DCM'!$I6435&gt;'Report DCM'!$J6435,"Standard",VLOOKUP(CONCATENATE(bd_adtype,"_",bd_creativetype),tabela,2,FALSE)))</f>
        <v>#N/A</v>
      </c>
      <c r="F6435" s="7">
        <f t="shared" si="1156"/>
        <v>0</v>
      </c>
      <c r="G6435" s="7">
        <f t="shared" si="1157"/>
        <v>0</v>
      </c>
      <c r="H6435" s="7">
        <f t="shared" si="1158"/>
        <v>0</v>
      </c>
      <c r="I6435" s="7">
        <f t="shared" si="1159"/>
        <v>0</v>
      </c>
      <c r="J6435" s="7">
        <f t="shared" si="1160"/>
        <v>0</v>
      </c>
      <c r="K6435" s="8" t="e">
        <f t="shared" si="1161"/>
        <v>#N/A</v>
      </c>
      <c r="L6435" s="7" t="e">
        <f t="shared" si="1162"/>
        <v>#N/A</v>
      </c>
      <c r="M6435" s="8" t="e">
        <f t="shared" si="1150"/>
        <v>#N/A</v>
      </c>
      <c r="N6435" s="8" t="e">
        <f t="shared" si="1151"/>
        <v>#N/A</v>
      </c>
    </row>
    <row r="6436" spans="1:14" ht="15.75" customHeight="1" x14ac:dyDescent="0.35">
      <c r="A6436" s="7">
        <f t="shared" si="1152"/>
        <v>0</v>
      </c>
      <c r="B6436" s="7">
        <f t="shared" si="1153"/>
        <v>0</v>
      </c>
      <c r="C6436" s="7">
        <f t="shared" si="1154"/>
        <v>0</v>
      </c>
      <c r="D6436" s="7">
        <f t="shared" si="1155"/>
        <v>0</v>
      </c>
      <c r="E6436" s="7" t="e">
        <f>IF('Report DCM'!$H6436="In-Stream Video","Rich Media display banner",IF('Report DCM'!$I6436&gt;'Report DCM'!$J6436,"Standard",VLOOKUP(CONCATENATE(bd_adtype,"_",bd_creativetype),tabela,2,FALSE)))</f>
        <v>#N/A</v>
      </c>
      <c r="F6436" s="7">
        <f t="shared" si="1156"/>
        <v>0</v>
      </c>
      <c r="G6436" s="7">
        <f t="shared" si="1157"/>
        <v>0</v>
      </c>
      <c r="H6436" s="7">
        <f t="shared" si="1158"/>
        <v>0</v>
      </c>
      <c r="I6436" s="7">
        <f t="shared" si="1159"/>
        <v>0</v>
      </c>
      <c r="J6436" s="7">
        <f t="shared" si="1160"/>
        <v>0</v>
      </c>
      <c r="K6436" s="8" t="e">
        <f t="shared" si="1161"/>
        <v>#N/A</v>
      </c>
      <c r="L6436" s="7" t="e">
        <f t="shared" si="1162"/>
        <v>#N/A</v>
      </c>
      <c r="M6436" s="8" t="e">
        <f t="shared" si="1150"/>
        <v>#N/A</v>
      </c>
      <c r="N6436" s="8" t="e">
        <f t="shared" si="1151"/>
        <v>#N/A</v>
      </c>
    </row>
    <row r="6437" spans="1:14" ht="15.75" customHeight="1" x14ac:dyDescent="0.35">
      <c r="A6437" s="7">
        <f t="shared" si="1152"/>
        <v>0</v>
      </c>
      <c r="B6437" s="7">
        <f t="shared" si="1153"/>
        <v>0</v>
      </c>
      <c r="C6437" s="7">
        <f t="shared" si="1154"/>
        <v>0</v>
      </c>
      <c r="D6437" s="7">
        <f t="shared" si="1155"/>
        <v>0</v>
      </c>
      <c r="E6437" s="7" t="e">
        <f>IF('Report DCM'!$H6437="In-Stream Video","Rich Media display banner",IF('Report DCM'!$I6437&gt;'Report DCM'!$J6437,"Standard",VLOOKUP(CONCATENATE(bd_adtype,"_",bd_creativetype),tabela,2,FALSE)))</f>
        <v>#N/A</v>
      </c>
      <c r="F6437" s="7">
        <f t="shared" si="1156"/>
        <v>0</v>
      </c>
      <c r="G6437" s="7">
        <f t="shared" si="1157"/>
        <v>0</v>
      </c>
      <c r="H6437" s="7">
        <f t="shared" si="1158"/>
        <v>0</v>
      </c>
      <c r="I6437" s="7">
        <f t="shared" si="1159"/>
        <v>0</v>
      </c>
      <c r="J6437" s="7">
        <f t="shared" si="1160"/>
        <v>0</v>
      </c>
      <c r="K6437" s="8" t="e">
        <f t="shared" si="1161"/>
        <v>#N/A</v>
      </c>
      <c r="L6437" s="7" t="e">
        <f t="shared" si="1162"/>
        <v>#N/A</v>
      </c>
      <c r="M6437" s="8" t="e">
        <f t="shared" si="1150"/>
        <v>#N/A</v>
      </c>
      <c r="N6437" s="8" t="e">
        <f t="shared" si="1151"/>
        <v>#N/A</v>
      </c>
    </row>
    <row r="6438" spans="1:14" ht="15.75" customHeight="1" x14ac:dyDescent="0.35">
      <c r="A6438" s="7">
        <f t="shared" si="1152"/>
        <v>0</v>
      </c>
      <c r="B6438" s="7">
        <f t="shared" si="1153"/>
        <v>0</v>
      </c>
      <c r="C6438" s="7">
        <f t="shared" si="1154"/>
        <v>0</v>
      </c>
      <c r="D6438" s="7">
        <f t="shared" si="1155"/>
        <v>0</v>
      </c>
      <c r="E6438" s="7" t="e">
        <f>IF('Report DCM'!$H6438="In-Stream Video","Rich Media display banner",IF('Report DCM'!$I6438&gt;'Report DCM'!$J6438,"Standard",VLOOKUP(CONCATENATE(bd_adtype,"_",bd_creativetype),tabela,2,FALSE)))</f>
        <v>#N/A</v>
      </c>
      <c r="F6438" s="7">
        <f t="shared" si="1156"/>
        <v>0</v>
      </c>
      <c r="G6438" s="7">
        <f t="shared" si="1157"/>
        <v>0</v>
      </c>
      <c r="H6438" s="7">
        <f t="shared" si="1158"/>
        <v>0</v>
      </c>
      <c r="I6438" s="7">
        <f t="shared" si="1159"/>
        <v>0</v>
      </c>
      <c r="J6438" s="7">
        <f t="shared" si="1160"/>
        <v>0</v>
      </c>
      <c r="K6438" s="8" t="e">
        <f t="shared" si="1161"/>
        <v>#N/A</v>
      </c>
      <c r="L6438" s="7" t="e">
        <f t="shared" si="1162"/>
        <v>#N/A</v>
      </c>
      <c r="M6438" s="8" t="e">
        <f t="shared" si="1150"/>
        <v>#N/A</v>
      </c>
      <c r="N6438" s="8" t="e">
        <f t="shared" si="1151"/>
        <v>#N/A</v>
      </c>
    </row>
    <row r="6439" spans="1:14" ht="15.75" customHeight="1" x14ac:dyDescent="0.35">
      <c r="A6439" s="7">
        <f t="shared" si="1152"/>
        <v>0</v>
      </c>
      <c r="B6439" s="7">
        <f t="shared" si="1153"/>
        <v>0</v>
      </c>
      <c r="C6439" s="7">
        <f t="shared" si="1154"/>
        <v>0</v>
      </c>
      <c r="D6439" s="7">
        <f t="shared" si="1155"/>
        <v>0</v>
      </c>
      <c r="E6439" s="7" t="e">
        <f>IF('Report DCM'!$H6439="In-Stream Video","Rich Media display banner",IF('Report DCM'!$I6439&gt;'Report DCM'!$J6439,"Standard",VLOOKUP(CONCATENATE(bd_adtype,"_",bd_creativetype),tabela,2,FALSE)))</f>
        <v>#N/A</v>
      </c>
      <c r="F6439" s="7">
        <f t="shared" si="1156"/>
        <v>0</v>
      </c>
      <c r="G6439" s="7">
        <f t="shared" si="1157"/>
        <v>0</v>
      </c>
      <c r="H6439" s="7">
        <f t="shared" si="1158"/>
        <v>0</v>
      </c>
      <c r="I6439" s="7">
        <f t="shared" si="1159"/>
        <v>0</v>
      </c>
      <c r="J6439" s="7">
        <f t="shared" si="1160"/>
        <v>0</v>
      </c>
      <c r="K6439" s="8" t="e">
        <f t="shared" si="1161"/>
        <v>#N/A</v>
      </c>
      <c r="L6439" s="7" t="e">
        <f t="shared" si="1162"/>
        <v>#N/A</v>
      </c>
      <c r="M6439" s="8" t="e">
        <f t="shared" si="1150"/>
        <v>#N/A</v>
      </c>
      <c r="N6439" s="8" t="e">
        <f t="shared" si="1151"/>
        <v>#N/A</v>
      </c>
    </row>
    <row r="6440" spans="1:14" ht="15.75" customHeight="1" x14ac:dyDescent="0.35">
      <c r="A6440" s="7">
        <f t="shared" si="1152"/>
        <v>0</v>
      </c>
      <c r="B6440" s="7">
        <f t="shared" si="1153"/>
        <v>0</v>
      </c>
      <c r="C6440" s="7">
        <f t="shared" si="1154"/>
        <v>0</v>
      </c>
      <c r="D6440" s="7">
        <f t="shared" si="1155"/>
        <v>0</v>
      </c>
      <c r="E6440" s="7" t="e">
        <f>IF('Report DCM'!$H6440="In-Stream Video","Rich Media display banner",IF('Report DCM'!$I6440&gt;'Report DCM'!$J6440,"Standard",VLOOKUP(CONCATENATE(bd_adtype,"_",bd_creativetype),tabela,2,FALSE)))</f>
        <v>#N/A</v>
      </c>
      <c r="F6440" s="7">
        <f t="shared" si="1156"/>
        <v>0</v>
      </c>
      <c r="G6440" s="7">
        <f t="shared" si="1157"/>
        <v>0</v>
      </c>
      <c r="H6440" s="7">
        <f t="shared" si="1158"/>
        <v>0</v>
      </c>
      <c r="I6440" s="7">
        <f t="shared" si="1159"/>
        <v>0</v>
      </c>
      <c r="J6440" s="7">
        <f t="shared" si="1160"/>
        <v>0</v>
      </c>
      <c r="K6440" s="8" t="e">
        <f t="shared" si="1161"/>
        <v>#N/A</v>
      </c>
      <c r="L6440" s="7" t="e">
        <f t="shared" si="1162"/>
        <v>#N/A</v>
      </c>
      <c r="M6440" s="8" t="e">
        <f t="shared" si="1150"/>
        <v>#N/A</v>
      </c>
      <c r="N6440" s="8" t="e">
        <f t="shared" si="1151"/>
        <v>#N/A</v>
      </c>
    </row>
    <row r="6441" spans="1:14" ht="15.75" customHeight="1" x14ac:dyDescent="0.35">
      <c r="A6441" s="7">
        <f t="shared" si="1152"/>
        <v>0</v>
      </c>
      <c r="B6441" s="7">
        <f t="shared" si="1153"/>
        <v>0</v>
      </c>
      <c r="C6441" s="7">
        <f t="shared" si="1154"/>
        <v>0</v>
      </c>
      <c r="D6441" s="7">
        <f t="shared" si="1155"/>
        <v>0</v>
      </c>
      <c r="E6441" s="7" t="e">
        <f>IF('Report DCM'!$H6441="In-Stream Video","Rich Media display banner",IF('Report DCM'!$I6441&gt;'Report DCM'!$J6441,"Standard",VLOOKUP(CONCATENATE(bd_adtype,"_",bd_creativetype),tabela,2,FALSE)))</f>
        <v>#N/A</v>
      </c>
      <c r="F6441" s="7">
        <f t="shared" si="1156"/>
        <v>0</v>
      </c>
      <c r="G6441" s="7">
        <f t="shared" si="1157"/>
        <v>0</v>
      </c>
      <c r="H6441" s="7">
        <f t="shared" si="1158"/>
        <v>0</v>
      </c>
      <c r="I6441" s="7">
        <f t="shared" si="1159"/>
        <v>0</v>
      </c>
      <c r="J6441" s="7">
        <f t="shared" si="1160"/>
        <v>0</v>
      </c>
      <c r="K6441" s="8" t="e">
        <f t="shared" si="1161"/>
        <v>#N/A</v>
      </c>
      <c r="L6441" s="7" t="e">
        <f t="shared" si="1162"/>
        <v>#N/A</v>
      </c>
      <c r="M6441" s="8" t="e">
        <f t="shared" si="1150"/>
        <v>#N/A</v>
      </c>
      <c r="N6441" s="8" t="e">
        <f t="shared" si="1151"/>
        <v>#N/A</v>
      </c>
    </row>
    <row r="6442" spans="1:14" ht="15.75" customHeight="1" x14ac:dyDescent="0.35">
      <c r="A6442" s="7">
        <f t="shared" si="1152"/>
        <v>0</v>
      </c>
      <c r="B6442" s="7">
        <f t="shared" si="1153"/>
        <v>0</v>
      </c>
      <c r="C6442" s="7">
        <f t="shared" si="1154"/>
        <v>0</v>
      </c>
      <c r="D6442" s="7">
        <f t="shared" si="1155"/>
        <v>0</v>
      </c>
      <c r="E6442" s="7" t="e">
        <f>IF('Report DCM'!$H6442="In-Stream Video","Rich Media display banner",IF('Report DCM'!$I6442&gt;'Report DCM'!$J6442,"Standard",VLOOKUP(CONCATENATE(bd_adtype,"_",bd_creativetype),tabela,2,FALSE)))</f>
        <v>#N/A</v>
      </c>
      <c r="F6442" s="7">
        <f t="shared" si="1156"/>
        <v>0</v>
      </c>
      <c r="G6442" s="7">
        <f t="shared" si="1157"/>
        <v>0</v>
      </c>
      <c r="H6442" s="7">
        <f t="shared" si="1158"/>
        <v>0</v>
      </c>
      <c r="I6442" s="7">
        <f t="shared" si="1159"/>
        <v>0</v>
      </c>
      <c r="J6442" s="7">
        <f t="shared" si="1160"/>
        <v>0</v>
      </c>
      <c r="K6442" s="8" t="e">
        <f t="shared" si="1161"/>
        <v>#N/A</v>
      </c>
      <c r="L6442" s="7" t="e">
        <f t="shared" si="1162"/>
        <v>#N/A</v>
      </c>
      <c r="M6442" s="8" t="e">
        <f t="shared" si="1150"/>
        <v>#N/A</v>
      </c>
      <c r="N6442" s="8" t="e">
        <f t="shared" si="1151"/>
        <v>#N/A</v>
      </c>
    </row>
    <row r="6443" spans="1:14" ht="15.75" customHeight="1" x14ac:dyDescent="0.35">
      <c r="A6443" s="7">
        <f t="shared" si="1152"/>
        <v>0</v>
      </c>
      <c r="B6443" s="7">
        <f t="shared" si="1153"/>
        <v>0</v>
      </c>
      <c r="C6443" s="7">
        <f t="shared" si="1154"/>
        <v>0</v>
      </c>
      <c r="D6443" s="7">
        <f t="shared" si="1155"/>
        <v>0</v>
      </c>
      <c r="E6443" s="7" t="e">
        <f>IF('Report DCM'!$H6443="In-Stream Video","Rich Media display banner",IF('Report DCM'!$I6443&gt;'Report DCM'!$J6443,"Standard",VLOOKUP(CONCATENATE(bd_adtype,"_",bd_creativetype),tabela,2,FALSE)))</f>
        <v>#N/A</v>
      </c>
      <c r="F6443" s="7">
        <f t="shared" si="1156"/>
        <v>0</v>
      </c>
      <c r="G6443" s="7">
        <f t="shared" si="1157"/>
        <v>0</v>
      </c>
      <c r="H6443" s="7">
        <f t="shared" si="1158"/>
        <v>0</v>
      </c>
      <c r="I6443" s="7">
        <f t="shared" si="1159"/>
        <v>0</v>
      </c>
      <c r="J6443" s="7">
        <f t="shared" si="1160"/>
        <v>0</v>
      </c>
      <c r="K6443" s="8" t="e">
        <f t="shared" si="1161"/>
        <v>#N/A</v>
      </c>
      <c r="L6443" s="7" t="e">
        <f t="shared" si="1162"/>
        <v>#N/A</v>
      </c>
      <c r="M6443" s="8" t="e">
        <f t="shared" si="1150"/>
        <v>#N/A</v>
      </c>
      <c r="N6443" s="8" t="e">
        <f t="shared" si="1151"/>
        <v>#N/A</v>
      </c>
    </row>
    <row r="6444" spans="1:14" ht="15.75" customHeight="1" x14ac:dyDescent="0.35">
      <c r="A6444" s="7">
        <f t="shared" si="1152"/>
        <v>0</v>
      </c>
      <c r="B6444" s="7">
        <f t="shared" si="1153"/>
        <v>0</v>
      </c>
      <c r="C6444" s="7">
        <f t="shared" si="1154"/>
        <v>0</v>
      </c>
      <c r="D6444" s="7">
        <f t="shared" si="1155"/>
        <v>0</v>
      </c>
      <c r="E6444" s="7" t="e">
        <f>IF('Report DCM'!$H6444="In-Stream Video","Rich Media display banner",IF('Report DCM'!$I6444&gt;'Report DCM'!$J6444,"Standard",VLOOKUP(CONCATENATE(bd_adtype,"_",bd_creativetype),tabela,2,FALSE)))</f>
        <v>#N/A</v>
      </c>
      <c r="F6444" s="7">
        <f t="shared" si="1156"/>
        <v>0</v>
      </c>
      <c r="G6444" s="7">
        <f t="shared" si="1157"/>
        <v>0</v>
      </c>
      <c r="H6444" s="7">
        <f t="shared" si="1158"/>
        <v>0</v>
      </c>
      <c r="I6444" s="7">
        <f t="shared" si="1159"/>
        <v>0</v>
      </c>
      <c r="J6444" s="7">
        <f t="shared" si="1160"/>
        <v>0</v>
      </c>
      <c r="K6444" s="8" t="e">
        <f t="shared" si="1161"/>
        <v>#N/A</v>
      </c>
      <c r="L6444" s="7" t="e">
        <f t="shared" si="1162"/>
        <v>#N/A</v>
      </c>
      <c r="M6444" s="8" t="e">
        <f t="shared" si="1150"/>
        <v>#N/A</v>
      </c>
      <c r="N6444" s="8" t="e">
        <f t="shared" si="1151"/>
        <v>#N/A</v>
      </c>
    </row>
    <row r="6445" spans="1:14" ht="15.75" customHeight="1" x14ac:dyDescent="0.35">
      <c r="A6445" s="7">
        <f t="shared" si="1152"/>
        <v>0</v>
      </c>
      <c r="B6445" s="7">
        <f t="shared" si="1153"/>
        <v>0</v>
      </c>
      <c r="C6445" s="7">
        <f t="shared" si="1154"/>
        <v>0</v>
      </c>
      <c r="D6445" s="7">
        <f t="shared" si="1155"/>
        <v>0</v>
      </c>
      <c r="E6445" s="7" t="e">
        <f>IF('Report DCM'!$H6445="In-Stream Video","Rich Media display banner",IF('Report DCM'!$I6445&gt;'Report DCM'!$J6445,"Standard",VLOOKUP(CONCATENATE(bd_adtype,"_",bd_creativetype),tabela,2,FALSE)))</f>
        <v>#N/A</v>
      </c>
      <c r="F6445" s="7">
        <f t="shared" si="1156"/>
        <v>0</v>
      </c>
      <c r="G6445" s="7">
        <f t="shared" si="1157"/>
        <v>0</v>
      </c>
      <c r="H6445" s="7">
        <f t="shared" si="1158"/>
        <v>0</v>
      </c>
      <c r="I6445" s="7">
        <f t="shared" si="1159"/>
        <v>0</v>
      </c>
      <c r="J6445" s="7">
        <f t="shared" si="1160"/>
        <v>0</v>
      </c>
      <c r="K6445" s="8" t="e">
        <f t="shared" si="1161"/>
        <v>#N/A</v>
      </c>
      <c r="L6445" s="7" t="e">
        <f t="shared" si="1162"/>
        <v>#N/A</v>
      </c>
      <c r="M6445" s="8" t="e">
        <f t="shared" si="1150"/>
        <v>#N/A</v>
      </c>
      <c r="N6445" s="8" t="e">
        <f t="shared" si="1151"/>
        <v>#N/A</v>
      </c>
    </row>
    <row r="6446" spans="1:14" ht="15.75" customHeight="1" x14ac:dyDescent="0.35">
      <c r="A6446" s="7">
        <f t="shared" si="1152"/>
        <v>0</v>
      </c>
      <c r="B6446" s="7">
        <f t="shared" si="1153"/>
        <v>0</v>
      </c>
      <c r="C6446" s="7">
        <f t="shared" si="1154"/>
        <v>0</v>
      </c>
      <c r="D6446" s="7">
        <f t="shared" si="1155"/>
        <v>0</v>
      </c>
      <c r="E6446" s="7" t="e">
        <f>IF('Report DCM'!$H6446="In-Stream Video","Rich Media display banner",IF('Report DCM'!$I6446&gt;'Report DCM'!$J6446,"Standard",VLOOKUP(CONCATENATE(bd_adtype,"_",bd_creativetype),tabela,2,FALSE)))</f>
        <v>#N/A</v>
      </c>
      <c r="F6446" s="7">
        <f t="shared" si="1156"/>
        <v>0</v>
      </c>
      <c r="G6446" s="7">
        <f t="shared" si="1157"/>
        <v>0</v>
      </c>
      <c r="H6446" s="7">
        <f t="shared" si="1158"/>
        <v>0</v>
      </c>
      <c r="I6446" s="7">
        <f t="shared" si="1159"/>
        <v>0</v>
      </c>
      <c r="J6446" s="7">
        <f t="shared" si="1160"/>
        <v>0</v>
      </c>
      <c r="K6446" s="8" t="e">
        <f t="shared" si="1161"/>
        <v>#N/A</v>
      </c>
      <c r="L6446" s="7" t="e">
        <f t="shared" si="1162"/>
        <v>#N/A</v>
      </c>
      <c r="M6446" s="8" t="e">
        <f t="shared" si="1150"/>
        <v>#N/A</v>
      </c>
      <c r="N6446" s="8" t="e">
        <f t="shared" si="1151"/>
        <v>#N/A</v>
      </c>
    </row>
    <row r="6447" spans="1:14" ht="15.75" customHeight="1" x14ac:dyDescent="0.35">
      <c r="A6447" s="7">
        <f t="shared" si="1152"/>
        <v>0</v>
      </c>
      <c r="B6447" s="7">
        <f t="shared" si="1153"/>
        <v>0</v>
      </c>
      <c r="C6447" s="7">
        <f t="shared" si="1154"/>
        <v>0</v>
      </c>
      <c r="D6447" s="7">
        <f t="shared" si="1155"/>
        <v>0</v>
      </c>
      <c r="E6447" s="7" t="e">
        <f>IF('Report DCM'!$H6447="In-Stream Video","Rich Media display banner",IF('Report DCM'!$I6447&gt;'Report DCM'!$J6447,"Standard",VLOOKUP(CONCATENATE(bd_adtype,"_",bd_creativetype),tabela,2,FALSE)))</f>
        <v>#N/A</v>
      </c>
      <c r="F6447" s="7">
        <f t="shared" si="1156"/>
        <v>0</v>
      </c>
      <c r="G6447" s="7">
        <f t="shared" si="1157"/>
        <v>0</v>
      </c>
      <c r="H6447" s="7">
        <f t="shared" si="1158"/>
        <v>0</v>
      </c>
      <c r="I6447" s="7">
        <f t="shared" si="1159"/>
        <v>0</v>
      </c>
      <c r="J6447" s="7">
        <f t="shared" si="1160"/>
        <v>0</v>
      </c>
      <c r="K6447" s="8" t="e">
        <f t="shared" si="1161"/>
        <v>#N/A</v>
      </c>
      <c r="L6447" s="7" t="e">
        <f t="shared" si="1162"/>
        <v>#N/A</v>
      </c>
      <c r="M6447" s="8" t="e">
        <f t="shared" si="1150"/>
        <v>#N/A</v>
      </c>
      <c r="N6447" s="8" t="e">
        <f t="shared" si="1151"/>
        <v>#N/A</v>
      </c>
    </row>
    <row r="6448" spans="1:14" ht="15.75" customHeight="1" x14ac:dyDescent="0.35">
      <c r="A6448" s="7">
        <f t="shared" si="1152"/>
        <v>0</v>
      </c>
      <c r="B6448" s="7">
        <f t="shared" si="1153"/>
        <v>0</v>
      </c>
      <c r="C6448" s="7">
        <f t="shared" si="1154"/>
        <v>0</v>
      </c>
      <c r="D6448" s="7">
        <f t="shared" si="1155"/>
        <v>0</v>
      </c>
      <c r="E6448" s="7" t="e">
        <f>IF('Report DCM'!$H6448="In-Stream Video","Rich Media display banner",IF('Report DCM'!$I6448&gt;'Report DCM'!$J6448,"Standard",VLOOKUP(CONCATENATE(bd_adtype,"_",bd_creativetype),tabela,2,FALSE)))</f>
        <v>#N/A</v>
      </c>
      <c r="F6448" s="7">
        <f t="shared" si="1156"/>
        <v>0</v>
      </c>
      <c r="G6448" s="7">
        <f t="shared" si="1157"/>
        <v>0</v>
      </c>
      <c r="H6448" s="7">
        <f t="shared" si="1158"/>
        <v>0</v>
      </c>
      <c r="I6448" s="7">
        <f t="shared" si="1159"/>
        <v>0</v>
      </c>
      <c r="J6448" s="7">
        <f t="shared" si="1160"/>
        <v>0</v>
      </c>
      <c r="K6448" s="8" t="e">
        <f t="shared" si="1161"/>
        <v>#N/A</v>
      </c>
      <c r="L6448" s="7" t="e">
        <f t="shared" si="1162"/>
        <v>#N/A</v>
      </c>
      <c r="M6448" s="8" t="e">
        <f t="shared" si="1150"/>
        <v>#N/A</v>
      </c>
      <c r="N6448" s="8" t="e">
        <f t="shared" si="1151"/>
        <v>#N/A</v>
      </c>
    </row>
    <row r="6449" spans="1:14" ht="15.75" customHeight="1" x14ac:dyDescent="0.35">
      <c r="A6449" s="7">
        <f t="shared" si="1152"/>
        <v>0</v>
      </c>
      <c r="B6449" s="7">
        <f t="shared" si="1153"/>
        <v>0</v>
      </c>
      <c r="C6449" s="7">
        <f t="shared" si="1154"/>
        <v>0</v>
      </c>
      <c r="D6449" s="7">
        <f t="shared" si="1155"/>
        <v>0</v>
      </c>
      <c r="E6449" s="7" t="e">
        <f>IF('Report DCM'!$H6449="In-Stream Video","Rich Media display banner",IF('Report DCM'!$I6449&gt;'Report DCM'!$J6449,"Standard",VLOOKUP(CONCATENATE(bd_adtype,"_",bd_creativetype),tabela,2,FALSE)))</f>
        <v>#N/A</v>
      </c>
      <c r="F6449" s="7">
        <f t="shared" si="1156"/>
        <v>0</v>
      </c>
      <c r="G6449" s="7">
        <f t="shared" si="1157"/>
        <v>0</v>
      </c>
      <c r="H6449" s="7">
        <f t="shared" si="1158"/>
        <v>0</v>
      </c>
      <c r="I6449" s="7">
        <f t="shared" si="1159"/>
        <v>0</v>
      </c>
      <c r="J6449" s="7">
        <f t="shared" si="1160"/>
        <v>0</v>
      </c>
      <c r="K6449" s="8" t="e">
        <f t="shared" si="1161"/>
        <v>#N/A</v>
      </c>
      <c r="L6449" s="7" t="e">
        <f t="shared" si="1162"/>
        <v>#N/A</v>
      </c>
      <c r="M6449" s="8" t="e">
        <f t="shared" si="1150"/>
        <v>#N/A</v>
      </c>
      <c r="N6449" s="8" t="e">
        <f t="shared" si="1151"/>
        <v>#N/A</v>
      </c>
    </row>
    <row r="6450" spans="1:14" ht="15.75" customHeight="1" x14ac:dyDescent="0.35">
      <c r="A6450" s="7">
        <f t="shared" si="1152"/>
        <v>0</v>
      </c>
      <c r="B6450" s="7">
        <f t="shared" si="1153"/>
        <v>0</v>
      </c>
      <c r="C6450" s="7">
        <f t="shared" si="1154"/>
        <v>0</v>
      </c>
      <c r="D6450" s="7">
        <f t="shared" si="1155"/>
        <v>0</v>
      </c>
      <c r="E6450" s="7" t="e">
        <f>IF('Report DCM'!$H6450="In-Stream Video","Rich Media display banner",IF('Report DCM'!$I6450&gt;'Report DCM'!$J6450,"Standard",VLOOKUP(CONCATENATE(bd_adtype,"_",bd_creativetype),tabela,2,FALSE)))</f>
        <v>#N/A</v>
      </c>
      <c r="F6450" s="7">
        <f t="shared" si="1156"/>
        <v>0</v>
      </c>
      <c r="G6450" s="7">
        <f t="shared" si="1157"/>
        <v>0</v>
      </c>
      <c r="H6450" s="7">
        <f t="shared" si="1158"/>
        <v>0</v>
      </c>
      <c r="I6450" s="7">
        <f t="shared" si="1159"/>
        <v>0</v>
      </c>
      <c r="J6450" s="7">
        <f t="shared" si="1160"/>
        <v>0</v>
      </c>
      <c r="K6450" s="8" t="e">
        <f t="shared" si="1161"/>
        <v>#N/A</v>
      </c>
      <c r="L6450" s="7" t="e">
        <f t="shared" si="1162"/>
        <v>#N/A</v>
      </c>
      <c r="M6450" s="8" t="e">
        <f t="shared" si="1150"/>
        <v>#N/A</v>
      </c>
      <c r="N6450" s="8" t="e">
        <f t="shared" si="1151"/>
        <v>#N/A</v>
      </c>
    </row>
    <row r="6451" spans="1:14" ht="15.75" customHeight="1" x14ac:dyDescent="0.35">
      <c r="A6451" s="7">
        <f t="shared" si="1152"/>
        <v>0</v>
      </c>
      <c r="B6451" s="7">
        <f t="shared" si="1153"/>
        <v>0</v>
      </c>
      <c r="C6451" s="7">
        <f t="shared" si="1154"/>
        <v>0</v>
      </c>
      <c r="D6451" s="7">
        <f t="shared" si="1155"/>
        <v>0</v>
      </c>
      <c r="E6451" s="7" t="e">
        <f>IF('Report DCM'!$H6451="In-Stream Video","Rich Media display banner",IF('Report DCM'!$I6451&gt;'Report DCM'!$J6451,"Standard",VLOOKUP(CONCATENATE(bd_adtype,"_",bd_creativetype),tabela,2,FALSE)))</f>
        <v>#N/A</v>
      </c>
      <c r="F6451" s="7">
        <f t="shared" si="1156"/>
        <v>0</v>
      </c>
      <c r="G6451" s="7">
        <f t="shared" si="1157"/>
        <v>0</v>
      </c>
      <c r="H6451" s="7">
        <f t="shared" si="1158"/>
        <v>0</v>
      </c>
      <c r="I6451" s="7">
        <f t="shared" si="1159"/>
        <v>0</v>
      </c>
      <c r="J6451" s="7">
        <f t="shared" si="1160"/>
        <v>0</v>
      </c>
      <c r="K6451" s="8" t="e">
        <f t="shared" si="1161"/>
        <v>#N/A</v>
      </c>
      <c r="L6451" s="7" t="e">
        <f t="shared" si="1162"/>
        <v>#N/A</v>
      </c>
      <c r="M6451" s="8" t="e">
        <f t="shared" si="1150"/>
        <v>#N/A</v>
      </c>
      <c r="N6451" s="8" t="e">
        <f t="shared" si="1151"/>
        <v>#N/A</v>
      </c>
    </row>
    <row r="6452" spans="1:14" ht="15.75" customHeight="1" x14ac:dyDescent="0.35">
      <c r="A6452" s="7">
        <f t="shared" si="1152"/>
        <v>0</v>
      </c>
      <c r="B6452" s="7">
        <f t="shared" si="1153"/>
        <v>0</v>
      </c>
      <c r="C6452" s="7">
        <f t="shared" si="1154"/>
        <v>0</v>
      </c>
      <c r="D6452" s="7">
        <f t="shared" si="1155"/>
        <v>0</v>
      </c>
      <c r="E6452" s="7" t="e">
        <f>IF('Report DCM'!$H6452="In-Stream Video","Rich Media display banner",IF('Report DCM'!$I6452&gt;'Report DCM'!$J6452,"Standard",VLOOKUP(CONCATENATE(bd_adtype,"_",bd_creativetype),tabela,2,FALSE)))</f>
        <v>#N/A</v>
      </c>
      <c r="F6452" s="7">
        <f t="shared" si="1156"/>
        <v>0</v>
      </c>
      <c r="G6452" s="7">
        <f t="shared" si="1157"/>
        <v>0</v>
      </c>
      <c r="H6452" s="7">
        <f t="shared" si="1158"/>
        <v>0</v>
      </c>
      <c r="I6452" s="7">
        <f t="shared" si="1159"/>
        <v>0</v>
      </c>
      <c r="J6452" s="7">
        <f t="shared" si="1160"/>
        <v>0</v>
      </c>
      <c r="K6452" s="8" t="e">
        <f t="shared" si="1161"/>
        <v>#N/A</v>
      </c>
      <c r="L6452" s="7" t="e">
        <f t="shared" si="1162"/>
        <v>#N/A</v>
      </c>
      <c r="M6452" s="8" t="e">
        <f t="shared" si="1150"/>
        <v>#N/A</v>
      </c>
      <c r="N6452" s="8" t="e">
        <f t="shared" si="1151"/>
        <v>#N/A</v>
      </c>
    </row>
    <row r="6453" spans="1:14" ht="15.75" customHeight="1" x14ac:dyDescent="0.35">
      <c r="A6453" s="7">
        <f t="shared" si="1152"/>
        <v>0</v>
      </c>
      <c r="B6453" s="7">
        <f t="shared" si="1153"/>
        <v>0</v>
      </c>
      <c r="C6453" s="7">
        <f t="shared" si="1154"/>
        <v>0</v>
      </c>
      <c r="D6453" s="7">
        <f t="shared" si="1155"/>
        <v>0</v>
      </c>
      <c r="E6453" s="7" t="e">
        <f>IF('Report DCM'!$H6453="In-Stream Video","Rich Media display banner",IF('Report DCM'!$I6453&gt;'Report DCM'!$J6453,"Standard",VLOOKUP(CONCATENATE(bd_adtype,"_",bd_creativetype),tabela,2,FALSE)))</f>
        <v>#N/A</v>
      </c>
      <c r="F6453" s="7">
        <f t="shared" si="1156"/>
        <v>0</v>
      </c>
      <c r="G6453" s="7">
        <f t="shared" si="1157"/>
        <v>0</v>
      </c>
      <c r="H6453" s="7">
        <f t="shared" si="1158"/>
        <v>0</v>
      </c>
      <c r="I6453" s="7">
        <f t="shared" si="1159"/>
        <v>0</v>
      </c>
      <c r="J6453" s="7">
        <f t="shared" si="1160"/>
        <v>0</v>
      </c>
      <c r="K6453" s="8" t="e">
        <f t="shared" si="1161"/>
        <v>#N/A</v>
      </c>
      <c r="L6453" s="7" t="e">
        <f t="shared" si="1162"/>
        <v>#N/A</v>
      </c>
      <c r="M6453" s="8" t="e">
        <f t="shared" si="1150"/>
        <v>#N/A</v>
      </c>
      <c r="N6453" s="8" t="e">
        <f t="shared" si="1151"/>
        <v>#N/A</v>
      </c>
    </row>
    <row r="6454" spans="1:14" ht="15.75" customHeight="1" x14ac:dyDescent="0.35">
      <c r="A6454" s="7">
        <f t="shared" si="1152"/>
        <v>0</v>
      </c>
      <c r="B6454" s="7">
        <f t="shared" si="1153"/>
        <v>0</v>
      </c>
      <c r="C6454" s="7">
        <f t="shared" si="1154"/>
        <v>0</v>
      </c>
      <c r="D6454" s="7">
        <f t="shared" si="1155"/>
        <v>0</v>
      </c>
      <c r="E6454" s="7" t="e">
        <f>IF('Report DCM'!$H6454="In-Stream Video","Rich Media display banner",IF('Report DCM'!$I6454&gt;'Report DCM'!$J6454,"Standard",VLOOKUP(CONCATENATE(bd_adtype,"_",bd_creativetype),tabela,2,FALSE)))</f>
        <v>#N/A</v>
      </c>
      <c r="F6454" s="7">
        <f t="shared" si="1156"/>
        <v>0</v>
      </c>
      <c r="G6454" s="7">
        <f t="shared" si="1157"/>
        <v>0</v>
      </c>
      <c r="H6454" s="7">
        <f t="shared" si="1158"/>
        <v>0</v>
      </c>
      <c r="I6454" s="7">
        <f t="shared" si="1159"/>
        <v>0</v>
      </c>
      <c r="J6454" s="7">
        <f t="shared" si="1160"/>
        <v>0</v>
      </c>
      <c r="K6454" s="8" t="e">
        <f t="shared" si="1161"/>
        <v>#N/A</v>
      </c>
      <c r="L6454" s="7" t="e">
        <f t="shared" si="1162"/>
        <v>#N/A</v>
      </c>
      <c r="M6454" s="8" t="e">
        <f t="shared" si="1150"/>
        <v>#N/A</v>
      </c>
      <c r="N6454" s="8" t="e">
        <f t="shared" si="1151"/>
        <v>#N/A</v>
      </c>
    </row>
    <row r="6455" spans="1:14" ht="15.75" customHeight="1" x14ac:dyDescent="0.35">
      <c r="A6455" s="7">
        <f t="shared" si="1152"/>
        <v>0</v>
      </c>
      <c r="B6455" s="7">
        <f t="shared" si="1153"/>
        <v>0</v>
      </c>
      <c r="C6455" s="7">
        <f t="shared" si="1154"/>
        <v>0</v>
      </c>
      <c r="D6455" s="7">
        <f t="shared" si="1155"/>
        <v>0</v>
      </c>
      <c r="E6455" s="7" t="e">
        <f>IF('Report DCM'!$H6455="In-Stream Video","Rich Media display banner",IF('Report DCM'!$I6455&gt;'Report DCM'!$J6455,"Standard",VLOOKUP(CONCATENATE(bd_adtype,"_",bd_creativetype),tabela,2,FALSE)))</f>
        <v>#N/A</v>
      </c>
      <c r="F6455" s="7">
        <f t="shared" si="1156"/>
        <v>0</v>
      </c>
      <c r="G6455" s="7">
        <f t="shared" si="1157"/>
        <v>0</v>
      </c>
      <c r="H6455" s="7">
        <f t="shared" si="1158"/>
        <v>0</v>
      </c>
      <c r="I6455" s="7">
        <f t="shared" si="1159"/>
        <v>0</v>
      </c>
      <c r="J6455" s="7">
        <f t="shared" si="1160"/>
        <v>0</v>
      </c>
      <c r="K6455" s="8" t="e">
        <f t="shared" si="1161"/>
        <v>#N/A</v>
      </c>
      <c r="L6455" s="7" t="e">
        <f t="shared" si="1162"/>
        <v>#N/A</v>
      </c>
      <c r="M6455" s="8" t="e">
        <f t="shared" si="1150"/>
        <v>#N/A</v>
      </c>
      <c r="N6455" s="8" t="e">
        <f t="shared" si="1151"/>
        <v>#N/A</v>
      </c>
    </row>
    <row r="6456" spans="1:14" ht="15.75" customHeight="1" x14ac:dyDescent="0.35">
      <c r="A6456" s="7">
        <f t="shared" si="1152"/>
        <v>0</v>
      </c>
      <c r="B6456" s="7">
        <f t="shared" si="1153"/>
        <v>0</v>
      </c>
      <c r="C6456" s="7">
        <f t="shared" si="1154"/>
        <v>0</v>
      </c>
      <c r="D6456" s="7">
        <f t="shared" si="1155"/>
        <v>0</v>
      </c>
      <c r="E6456" s="7" t="e">
        <f>IF('Report DCM'!$H6456="In-Stream Video","Rich Media display banner",IF('Report DCM'!$I6456&gt;'Report DCM'!$J6456,"Standard",VLOOKUP(CONCATENATE(bd_adtype,"_",bd_creativetype),tabela,2,FALSE)))</f>
        <v>#N/A</v>
      </c>
      <c r="F6456" s="7">
        <f t="shared" si="1156"/>
        <v>0</v>
      </c>
      <c r="G6456" s="7">
        <f t="shared" si="1157"/>
        <v>0</v>
      </c>
      <c r="H6456" s="7">
        <f t="shared" si="1158"/>
        <v>0</v>
      </c>
      <c r="I6456" s="7">
        <f t="shared" si="1159"/>
        <v>0</v>
      </c>
      <c r="J6456" s="7">
        <f t="shared" si="1160"/>
        <v>0</v>
      </c>
      <c r="K6456" s="8" t="e">
        <f t="shared" si="1161"/>
        <v>#N/A</v>
      </c>
      <c r="L6456" s="7" t="e">
        <f t="shared" si="1162"/>
        <v>#N/A</v>
      </c>
      <c r="M6456" s="8" t="e">
        <f t="shared" si="1150"/>
        <v>#N/A</v>
      </c>
      <c r="N6456" s="8" t="e">
        <f t="shared" si="1151"/>
        <v>#N/A</v>
      </c>
    </row>
    <row r="6457" spans="1:14" ht="15.75" customHeight="1" x14ac:dyDescent="0.35">
      <c r="A6457" s="7">
        <f t="shared" si="1152"/>
        <v>0</v>
      </c>
      <c r="B6457" s="7">
        <f t="shared" si="1153"/>
        <v>0</v>
      </c>
      <c r="C6457" s="7">
        <f t="shared" si="1154"/>
        <v>0</v>
      </c>
      <c r="D6457" s="7">
        <f t="shared" si="1155"/>
        <v>0</v>
      </c>
      <c r="E6457" s="7" t="e">
        <f>IF('Report DCM'!$H6457="In-Stream Video","Rich Media display banner",IF('Report DCM'!$I6457&gt;'Report DCM'!$J6457,"Standard",VLOOKUP(CONCATENATE(bd_adtype,"_",bd_creativetype),tabela,2,FALSE)))</f>
        <v>#N/A</v>
      </c>
      <c r="F6457" s="7">
        <f t="shared" si="1156"/>
        <v>0</v>
      </c>
      <c r="G6457" s="7">
        <f t="shared" si="1157"/>
        <v>0</v>
      </c>
      <c r="H6457" s="7">
        <f t="shared" si="1158"/>
        <v>0</v>
      </c>
      <c r="I6457" s="7">
        <f t="shared" si="1159"/>
        <v>0</v>
      </c>
      <c r="J6457" s="7">
        <f t="shared" si="1160"/>
        <v>0</v>
      </c>
      <c r="K6457" s="8" t="e">
        <f t="shared" si="1161"/>
        <v>#N/A</v>
      </c>
      <c r="L6457" s="7" t="e">
        <f t="shared" si="1162"/>
        <v>#N/A</v>
      </c>
      <c r="M6457" s="8" t="e">
        <f t="shared" si="1150"/>
        <v>#N/A</v>
      </c>
      <c r="N6457" s="8" t="e">
        <f t="shared" si="1151"/>
        <v>#N/A</v>
      </c>
    </row>
    <row r="6458" spans="1:14" ht="15.75" customHeight="1" x14ac:dyDescent="0.35">
      <c r="A6458" s="7">
        <f t="shared" si="1152"/>
        <v>0</v>
      </c>
      <c r="B6458" s="7">
        <f t="shared" si="1153"/>
        <v>0</v>
      </c>
      <c r="C6458" s="7">
        <f t="shared" si="1154"/>
        <v>0</v>
      </c>
      <c r="D6458" s="7">
        <f t="shared" si="1155"/>
        <v>0</v>
      </c>
      <c r="E6458" s="7" t="e">
        <f>IF('Report DCM'!$H6458="In-Stream Video","Rich Media display banner",IF('Report DCM'!$I6458&gt;'Report DCM'!$J6458,"Standard",VLOOKUP(CONCATENATE(bd_adtype,"_",bd_creativetype),tabela,2,FALSE)))</f>
        <v>#N/A</v>
      </c>
      <c r="F6458" s="7">
        <f t="shared" si="1156"/>
        <v>0</v>
      </c>
      <c r="G6458" s="7">
        <f t="shared" si="1157"/>
        <v>0</v>
      </c>
      <c r="H6458" s="7">
        <f t="shared" si="1158"/>
        <v>0</v>
      </c>
      <c r="I6458" s="7">
        <f t="shared" si="1159"/>
        <v>0</v>
      </c>
      <c r="J6458" s="7">
        <f t="shared" si="1160"/>
        <v>0</v>
      </c>
      <c r="K6458" s="8" t="e">
        <f t="shared" si="1161"/>
        <v>#N/A</v>
      </c>
      <c r="L6458" s="7" t="e">
        <f t="shared" si="1162"/>
        <v>#N/A</v>
      </c>
      <c r="M6458" s="8" t="e">
        <f t="shared" si="1150"/>
        <v>#N/A</v>
      </c>
      <c r="N6458" s="8" t="e">
        <f t="shared" si="1151"/>
        <v>#N/A</v>
      </c>
    </row>
    <row r="6459" spans="1:14" ht="15.75" customHeight="1" x14ac:dyDescent="0.35">
      <c r="A6459" s="7">
        <f t="shared" si="1152"/>
        <v>0</v>
      </c>
      <c r="B6459" s="7">
        <f t="shared" si="1153"/>
        <v>0</v>
      </c>
      <c r="C6459" s="7">
        <f t="shared" si="1154"/>
        <v>0</v>
      </c>
      <c r="D6459" s="7">
        <f t="shared" si="1155"/>
        <v>0</v>
      </c>
      <c r="E6459" s="7" t="e">
        <f>IF('Report DCM'!$H6459="In-Stream Video","Rich Media display banner",IF('Report DCM'!$I6459&gt;'Report DCM'!$J6459,"Standard",VLOOKUP(CONCATENATE(bd_adtype,"_",bd_creativetype),tabela,2,FALSE)))</f>
        <v>#N/A</v>
      </c>
      <c r="F6459" s="7">
        <f t="shared" si="1156"/>
        <v>0</v>
      </c>
      <c r="G6459" s="7">
        <f t="shared" si="1157"/>
        <v>0</v>
      </c>
      <c r="H6459" s="7">
        <f t="shared" si="1158"/>
        <v>0</v>
      </c>
      <c r="I6459" s="7">
        <f t="shared" si="1159"/>
        <v>0</v>
      </c>
      <c r="J6459" s="7">
        <f t="shared" si="1160"/>
        <v>0</v>
      </c>
      <c r="K6459" s="8" t="e">
        <f t="shared" si="1161"/>
        <v>#N/A</v>
      </c>
      <c r="L6459" s="7" t="e">
        <f t="shared" si="1162"/>
        <v>#N/A</v>
      </c>
      <c r="M6459" s="8" t="e">
        <f t="shared" si="1150"/>
        <v>#N/A</v>
      </c>
      <c r="N6459" s="8" t="e">
        <f t="shared" si="1151"/>
        <v>#N/A</v>
      </c>
    </row>
    <row r="6460" spans="1:14" ht="15.75" customHeight="1" x14ac:dyDescent="0.35">
      <c r="A6460" s="7">
        <f t="shared" si="1152"/>
        <v>0</v>
      </c>
      <c r="B6460" s="7">
        <f t="shared" si="1153"/>
        <v>0</v>
      </c>
      <c r="C6460" s="7">
        <f t="shared" si="1154"/>
        <v>0</v>
      </c>
      <c r="D6460" s="7">
        <f t="shared" si="1155"/>
        <v>0</v>
      </c>
      <c r="E6460" s="7" t="e">
        <f>IF('Report DCM'!$H6460="In-Stream Video","Rich Media display banner",IF('Report DCM'!$I6460&gt;'Report DCM'!$J6460,"Standard",VLOOKUP(CONCATENATE(bd_adtype,"_",bd_creativetype),tabela,2,FALSE)))</f>
        <v>#N/A</v>
      </c>
      <c r="F6460" s="7">
        <f t="shared" si="1156"/>
        <v>0</v>
      </c>
      <c r="G6460" s="7">
        <f t="shared" si="1157"/>
        <v>0</v>
      </c>
      <c r="H6460" s="7">
        <f t="shared" si="1158"/>
        <v>0</v>
      </c>
      <c r="I6460" s="7">
        <f t="shared" si="1159"/>
        <v>0</v>
      </c>
      <c r="J6460" s="7">
        <f t="shared" si="1160"/>
        <v>0</v>
      </c>
      <c r="K6460" s="8" t="e">
        <f t="shared" si="1161"/>
        <v>#N/A</v>
      </c>
      <c r="L6460" s="7" t="e">
        <f t="shared" si="1162"/>
        <v>#N/A</v>
      </c>
      <c r="M6460" s="8" t="e">
        <f t="shared" si="1150"/>
        <v>#N/A</v>
      </c>
      <c r="N6460" s="8" t="e">
        <f t="shared" si="1151"/>
        <v>#N/A</v>
      </c>
    </row>
    <row r="6461" spans="1:14" ht="15.75" customHeight="1" x14ac:dyDescent="0.35">
      <c r="A6461" s="7">
        <f t="shared" si="1152"/>
        <v>0</v>
      </c>
      <c r="B6461" s="7">
        <f t="shared" si="1153"/>
        <v>0</v>
      </c>
      <c r="C6461" s="7">
        <f t="shared" si="1154"/>
        <v>0</v>
      </c>
      <c r="D6461" s="7">
        <f t="shared" si="1155"/>
        <v>0</v>
      </c>
      <c r="E6461" s="7" t="e">
        <f>IF('Report DCM'!$H6461="In-Stream Video","Rich Media display banner",IF('Report DCM'!$I6461&gt;'Report DCM'!$J6461,"Standard",VLOOKUP(CONCATENATE(bd_adtype,"_",bd_creativetype),tabela,2,FALSE)))</f>
        <v>#N/A</v>
      </c>
      <c r="F6461" s="7">
        <f t="shared" si="1156"/>
        <v>0</v>
      </c>
      <c r="G6461" s="7">
        <f t="shared" si="1157"/>
        <v>0</v>
      </c>
      <c r="H6461" s="7">
        <f t="shared" si="1158"/>
        <v>0</v>
      </c>
      <c r="I6461" s="7">
        <f t="shared" si="1159"/>
        <v>0</v>
      </c>
      <c r="J6461" s="7">
        <f t="shared" si="1160"/>
        <v>0</v>
      </c>
      <c r="K6461" s="8" t="e">
        <f t="shared" si="1161"/>
        <v>#N/A</v>
      </c>
      <c r="L6461" s="7" t="e">
        <f t="shared" si="1162"/>
        <v>#N/A</v>
      </c>
      <c r="M6461" s="8" t="e">
        <f t="shared" si="1150"/>
        <v>#N/A</v>
      </c>
      <c r="N6461" s="8" t="e">
        <f t="shared" si="1151"/>
        <v>#N/A</v>
      </c>
    </row>
    <row r="6462" spans="1:14" ht="15.75" customHeight="1" x14ac:dyDescent="0.35">
      <c r="A6462" s="7">
        <f t="shared" si="1152"/>
        <v>0</v>
      </c>
      <c r="B6462" s="7">
        <f t="shared" si="1153"/>
        <v>0</v>
      </c>
      <c r="C6462" s="7">
        <f t="shared" si="1154"/>
        <v>0</v>
      </c>
      <c r="D6462" s="7">
        <f t="shared" si="1155"/>
        <v>0</v>
      </c>
      <c r="E6462" s="7" t="e">
        <f>IF('Report DCM'!$H6462="In-Stream Video","Rich Media display banner",IF('Report DCM'!$I6462&gt;'Report DCM'!$J6462,"Standard",VLOOKUP(CONCATENATE(bd_adtype,"_",bd_creativetype),tabela,2,FALSE)))</f>
        <v>#N/A</v>
      </c>
      <c r="F6462" s="7">
        <f t="shared" si="1156"/>
        <v>0</v>
      </c>
      <c r="G6462" s="7">
        <f t="shared" si="1157"/>
        <v>0</v>
      </c>
      <c r="H6462" s="7">
        <f t="shared" si="1158"/>
        <v>0</v>
      </c>
      <c r="I6462" s="7">
        <f t="shared" si="1159"/>
        <v>0</v>
      </c>
      <c r="J6462" s="7">
        <f t="shared" si="1160"/>
        <v>0</v>
      </c>
      <c r="K6462" s="8" t="e">
        <f t="shared" si="1161"/>
        <v>#N/A</v>
      </c>
      <c r="L6462" s="7" t="e">
        <f t="shared" si="1162"/>
        <v>#N/A</v>
      </c>
      <c r="M6462" s="8" t="e">
        <f t="shared" si="1150"/>
        <v>#N/A</v>
      </c>
      <c r="N6462" s="8" t="e">
        <f t="shared" si="1151"/>
        <v>#N/A</v>
      </c>
    </row>
    <row r="6463" spans="1:14" ht="15.75" customHeight="1" x14ac:dyDescent="0.35">
      <c r="A6463" s="7">
        <f t="shared" si="1152"/>
        <v>0</v>
      </c>
      <c r="B6463" s="7">
        <f t="shared" si="1153"/>
        <v>0</v>
      </c>
      <c r="C6463" s="7">
        <f t="shared" si="1154"/>
        <v>0</v>
      </c>
      <c r="D6463" s="7">
        <f t="shared" si="1155"/>
        <v>0</v>
      </c>
      <c r="E6463" s="7" t="e">
        <f>IF('Report DCM'!$H6463="In-Stream Video","Rich Media display banner",IF('Report DCM'!$I6463&gt;'Report DCM'!$J6463,"Standard",VLOOKUP(CONCATENATE(bd_adtype,"_",bd_creativetype),tabela,2,FALSE)))</f>
        <v>#N/A</v>
      </c>
      <c r="F6463" s="7">
        <f t="shared" si="1156"/>
        <v>0</v>
      </c>
      <c r="G6463" s="7">
        <f t="shared" si="1157"/>
        <v>0</v>
      </c>
      <c r="H6463" s="7">
        <f t="shared" si="1158"/>
        <v>0</v>
      </c>
      <c r="I6463" s="7">
        <f t="shared" si="1159"/>
        <v>0</v>
      </c>
      <c r="J6463" s="7">
        <f t="shared" si="1160"/>
        <v>0</v>
      </c>
      <c r="K6463" s="8" t="e">
        <f t="shared" si="1161"/>
        <v>#N/A</v>
      </c>
      <c r="L6463" s="7" t="e">
        <f t="shared" si="1162"/>
        <v>#N/A</v>
      </c>
      <c r="M6463" s="8" t="e">
        <f t="shared" si="1150"/>
        <v>#N/A</v>
      </c>
      <c r="N6463" s="8" t="e">
        <f t="shared" si="1151"/>
        <v>#N/A</v>
      </c>
    </row>
    <row r="6464" spans="1:14" ht="15.75" customHeight="1" x14ac:dyDescent="0.35">
      <c r="A6464" s="7">
        <f t="shared" si="1152"/>
        <v>0</v>
      </c>
      <c r="B6464" s="7">
        <f t="shared" si="1153"/>
        <v>0</v>
      </c>
      <c r="C6464" s="7">
        <f t="shared" si="1154"/>
        <v>0</v>
      </c>
      <c r="D6464" s="7">
        <f t="shared" si="1155"/>
        <v>0</v>
      </c>
      <c r="E6464" s="7" t="e">
        <f>IF('Report DCM'!$H6464="In-Stream Video","Rich Media display banner",IF('Report DCM'!$I6464&gt;'Report DCM'!$J6464,"Standard",VLOOKUP(CONCATENATE(bd_adtype,"_",bd_creativetype),tabela,2,FALSE)))</f>
        <v>#N/A</v>
      </c>
      <c r="F6464" s="7">
        <f t="shared" si="1156"/>
        <v>0</v>
      </c>
      <c r="G6464" s="7">
        <f t="shared" si="1157"/>
        <v>0</v>
      </c>
      <c r="H6464" s="7">
        <f t="shared" si="1158"/>
        <v>0</v>
      </c>
      <c r="I6464" s="7">
        <f t="shared" si="1159"/>
        <v>0</v>
      </c>
      <c r="J6464" s="7">
        <f t="shared" si="1160"/>
        <v>0</v>
      </c>
      <c r="K6464" s="8" t="e">
        <f t="shared" si="1161"/>
        <v>#N/A</v>
      </c>
      <c r="L6464" s="7" t="e">
        <f t="shared" si="1162"/>
        <v>#N/A</v>
      </c>
      <c r="M6464" s="8" t="e">
        <f t="shared" si="1150"/>
        <v>#N/A</v>
      </c>
      <c r="N6464" s="8" t="e">
        <f t="shared" si="1151"/>
        <v>#N/A</v>
      </c>
    </row>
    <row r="6465" spans="1:14" ht="15.75" customHeight="1" x14ac:dyDescent="0.35">
      <c r="A6465" s="7">
        <f t="shared" si="1152"/>
        <v>0</v>
      </c>
      <c r="B6465" s="7">
        <f t="shared" si="1153"/>
        <v>0</v>
      </c>
      <c r="C6465" s="7">
        <f t="shared" si="1154"/>
        <v>0</v>
      </c>
      <c r="D6465" s="7">
        <f t="shared" si="1155"/>
        <v>0</v>
      </c>
      <c r="E6465" s="7" t="e">
        <f>IF('Report DCM'!$H6465="In-Stream Video","Rich Media display banner",IF('Report DCM'!$I6465&gt;'Report DCM'!$J6465,"Standard",VLOOKUP(CONCATENATE(bd_adtype,"_",bd_creativetype),tabela,2,FALSE)))</f>
        <v>#N/A</v>
      </c>
      <c r="F6465" s="7">
        <f t="shared" si="1156"/>
        <v>0</v>
      </c>
      <c r="G6465" s="7">
        <f t="shared" si="1157"/>
        <v>0</v>
      </c>
      <c r="H6465" s="7">
        <f t="shared" si="1158"/>
        <v>0</v>
      </c>
      <c r="I6465" s="7">
        <f t="shared" si="1159"/>
        <v>0</v>
      </c>
      <c r="J6465" s="7">
        <f t="shared" si="1160"/>
        <v>0</v>
      </c>
      <c r="K6465" s="8" t="e">
        <f t="shared" si="1161"/>
        <v>#N/A</v>
      </c>
      <c r="L6465" s="7" t="e">
        <f t="shared" si="1162"/>
        <v>#N/A</v>
      </c>
      <c r="M6465" s="8" t="e">
        <f t="shared" si="1150"/>
        <v>#N/A</v>
      </c>
      <c r="N6465" s="8" t="e">
        <f t="shared" si="1151"/>
        <v>#N/A</v>
      </c>
    </row>
    <row r="6466" spans="1:14" ht="15.75" customHeight="1" x14ac:dyDescent="0.35">
      <c r="A6466" s="7">
        <f t="shared" ref="A6466:A6529" si="1163">bd_campaign</f>
        <v>0</v>
      </c>
      <c r="B6466" s="7">
        <f t="shared" ref="B6466:B6529" si="1164">bd_site</f>
        <v>0</v>
      </c>
      <c r="C6466" s="7">
        <f t="shared" ref="C6466:C6529" si="1165">bd_placement</f>
        <v>0</v>
      </c>
      <c r="D6466" s="7">
        <f t="shared" ref="D6466:D6529" si="1166">bd_placementID</f>
        <v>0</v>
      </c>
      <c r="E6466" s="7" t="e">
        <f>IF('Report DCM'!$H6466="In-Stream Video","Rich Media display banner",IF('Report DCM'!$I6466&gt;'Report DCM'!$J6466,"Standard",VLOOKUP(CONCATENATE(bd_adtype,"_",bd_creativetype),tabela,2,FALSE)))</f>
        <v>#N/A</v>
      </c>
      <c r="F6466" s="7">
        <f t="shared" ref="F6466:F6529" si="1167">bd_ad</f>
        <v>0</v>
      </c>
      <c r="G6466" s="7">
        <f t="shared" ref="G6466:G6529" si="1168">bd_adid</f>
        <v>0</v>
      </c>
      <c r="H6466" s="7">
        <f t="shared" ref="H6466:H6529" si="1169">bd_creativetype</f>
        <v>0</v>
      </c>
      <c r="I6466" s="7">
        <f t="shared" ref="I6466:I6529" si="1170">bd_impression</f>
        <v>0</v>
      </c>
      <c r="J6466" s="7">
        <f t="shared" ref="J6466:J6529" si="1171">bd_clicks</f>
        <v>0</v>
      </c>
      <c r="K6466" s="8" t="e">
        <f t="shared" ref="K6466:K6529" si="1172">VLOOKUP(E6466,tabela,2,FALSE)</f>
        <v>#N/A</v>
      </c>
      <c r="L6466" s="7" t="e">
        <f t="shared" ref="L6466:L6529" si="1173">VLOOKUP(E6466,tabela,3,FALSE)</f>
        <v>#N/A</v>
      </c>
      <c r="M6466" s="8" t="e">
        <f t="shared" si="1150"/>
        <v>#N/A</v>
      </c>
      <c r="N6466" s="8" t="e">
        <f t="shared" si="1151"/>
        <v>#N/A</v>
      </c>
    </row>
    <row r="6467" spans="1:14" ht="15.75" customHeight="1" x14ac:dyDescent="0.35">
      <c r="A6467" s="7">
        <f t="shared" si="1163"/>
        <v>0</v>
      </c>
      <c r="B6467" s="7">
        <f t="shared" si="1164"/>
        <v>0</v>
      </c>
      <c r="C6467" s="7">
        <f t="shared" si="1165"/>
        <v>0</v>
      </c>
      <c r="D6467" s="7">
        <f t="shared" si="1166"/>
        <v>0</v>
      </c>
      <c r="E6467" s="7" t="e">
        <f>IF('Report DCM'!$H6467="In-Stream Video","Rich Media display banner",IF('Report DCM'!$I6467&gt;'Report DCM'!$J6467,"Standard",VLOOKUP(CONCATENATE(bd_adtype,"_",bd_creativetype),tabela,2,FALSE)))</f>
        <v>#N/A</v>
      </c>
      <c r="F6467" s="7">
        <f t="shared" si="1167"/>
        <v>0</v>
      </c>
      <c r="G6467" s="7">
        <f t="shared" si="1168"/>
        <v>0</v>
      </c>
      <c r="H6467" s="7">
        <f t="shared" si="1169"/>
        <v>0</v>
      </c>
      <c r="I6467" s="7">
        <f t="shared" si="1170"/>
        <v>0</v>
      </c>
      <c r="J6467" s="7">
        <f t="shared" si="1171"/>
        <v>0</v>
      </c>
      <c r="K6467" s="8" t="e">
        <f t="shared" si="1172"/>
        <v>#N/A</v>
      </c>
      <c r="L6467" s="7" t="e">
        <f t="shared" si="1173"/>
        <v>#N/A</v>
      </c>
      <c r="M6467" s="8" t="e">
        <f t="shared" si="1150"/>
        <v>#N/A</v>
      </c>
      <c r="N6467" s="8" t="e">
        <f t="shared" si="1151"/>
        <v>#N/A</v>
      </c>
    </row>
    <row r="6468" spans="1:14" ht="15.75" customHeight="1" x14ac:dyDescent="0.35">
      <c r="A6468" s="7">
        <f t="shared" si="1163"/>
        <v>0</v>
      </c>
      <c r="B6468" s="7">
        <f t="shared" si="1164"/>
        <v>0</v>
      </c>
      <c r="C6468" s="7">
        <f t="shared" si="1165"/>
        <v>0</v>
      </c>
      <c r="D6468" s="7">
        <f t="shared" si="1166"/>
        <v>0</v>
      </c>
      <c r="E6468" s="7" t="e">
        <f>IF('Report DCM'!$H6468="In-Stream Video","Rich Media display banner",IF('Report DCM'!$I6468&gt;'Report DCM'!$J6468,"Standard",VLOOKUP(CONCATENATE(bd_adtype,"_",bd_creativetype),tabela,2,FALSE)))</f>
        <v>#N/A</v>
      </c>
      <c r="F6468" s="7">
        <f t="shared" si="1167"/>
        <v>0</v>
      </c>
      <c r="G6468" s="7">
        <f t="shared" si="1168"/>
        <v>0</v>
      </c>
      <c r="H6468" s="7">
        <f t="shared" si="1169"/>
        <v>0</v>
      </c>
      <c r="I6468" s="7">
        <f t="shared" si="1170"/>
        <v>0</v>
      </c>
      <c r="J6468" s="7">
        <f t="shared" si="1171"/>
        <v>0</v>
      </c>
      <c r="K6468" s="8" t="e">
        <f t="shared" si="1172"/>
        <v>#N/A</v>
      </c>
      <c r="L6468" s="7" t="e">
        <f t="shared" si="1173"/>
        <v>#N/A</v>
      </c>
      <c r="M6468" s="8" t="e">
        <f t="shared" si="1150"/>
        <v>#N/A</v>
      </c>
      <c r="N6468" s="8" t="e">
        <f t="shared" si="1151"/>
        <v>#N/A</v>
      </c>
    </row>
    <row r="6469" spans="1:14" ht="15.75" customHeight="1" x14ac:dyDescent="0.35">
      <c r="A6469" s="7">
        <f t="shared" si="1163"/>
        <v>0</v>
      </c>
      <c r="B6469" s="7">
        <f t="shared" si="1164"/>
        <v>0</v>
      </c>
      <c r="C6469" s="7">
        <f t="shared" si="1165"/>
        <v>0</v>
      </c>
      <c r="D6469" s="7">
        <f t="shared" si="1166"/>
        <v>0</v>
      </c>
      <c r="E6469" s="7" t="e">
        <f>IF('Report DCM'!$H6469="In-Stream Video","Rich Media display banner",IF('Report DCM'!$I6469&gt;'Report DCM'!$J6469,"Standard",VLOOKUP(CONCATENATE(bd_adtype,"_",bd_creativetype),tabela,2,FALSE)))</f>
        <v>#N/A</v>
      </c>
      <c r="F6469" s="7">
        <f t="shared" si="1167"/>
        <v>0</v>
      </c>
      <c r="G6469" s="7">
        <f t="shared" si="1168"/>
        <v>0</v>
      </c>
      <c r="H6469" s="7">
        <f t="shared" si="1169"/>
        <v>0</v>
      </c>
      <c r="I6469" s="7">
        <f t="shared" si="1170"/>
        <v>0</v>
      </c>
      <c r="J6469" s="7">
        <f t="shared" si="1171"/>
        <v>0</v>
      </c>
      <c r="K6469" s="8" t="e">
        <f t="shared" si="1172"/>
        <v>#N/A</v>
      </c>
      <c r="L6469" s="7" t="e">
        <f t="shared" si="1173"/>
        <v>#N/A</v>
      </c>
      <c r="M6469" s="8" t="e">
        <f t="shared" si="1150"/>
        <v>#N/A</v>
      </c>
      <c r="N6469" s="8" t="e">
        <f t="shared" si="1151"/>
        <v>#N/A</v>
      </c>
    </row>
    <row r="6470" spans="1:14" ht="15.75" customHeight="1" x14ac:dyDescent="0.35">
      <c r="A6470" s="7">
        <f t="shared" si="1163"/>
        <v>0</v>
      </c>
      <c r="B6470" s="7">
        <f t="shared" si="1164"/>
        <v>0</v>
      </c>
      <c r="C6470" s="7">
        <f t="shared" si="1165"/>
        <v>0</v>
      </c>
      <c r="D6470" s="7">
        <f t="shared" si="1166"/>
        <v>0</v>
      </c>
      <c r="E6470" s="7" t="e">
        <f>IF('Report DCM'!$H6470="In-Stream Video","Rich Media display banner",IF('Report DCM'!$I6470&gt;'Report DCM'!$J6470,"Standard",VLOOKUP(CONCATENATE(bd_adtype,"_",bd_creativetype),tabela,2,FALSE)))</f>
        <v>#N/A</v>
      </c>
      <c r="F6470" s="7">
        <f t="shared" si="1167"/>
        <v>0</v>
      </c>
      <c r="G6470" s="7">
        <f t="shared" si="1168"/>
        <v>0</v>
      </c>
      <c r="H6470" s="7">
        <f t="shared" si="1169"/>
        <v>0</v>
      </c>
      <c r="I6470" s="7">
        <f t="shared" si="1170"/>
        <v>0</v>
      </c>
      <c r="J6470" s="7">
        <f t="shared" si="1171"/>
        <v>0</v>
      </c>
      <c r="K6470" s="8" t="e">
        <f t="shared" si="1172"/>
        <v>#N/A</v>
      </c>
      <c r="L6470" s="7" t="e">
        <f t="shared" si="1173"/>
        <v>#N/A</v>
      </c>
      <c r="M6470" s="8" t="e">
        <f t="shared" si="1150"/>
        <v>#N/A</v>
      </c>
      <c r="N6470" s="8" t="e">
        <f t="shared" si="1151"/>
        <v>#N/A</v>
      </c>
    </row>
    <row r="6471" spans="1:14" ht="15.75" customHeight="1" x14ac:dyDescent="0.35">
      <c r="A6471" s="7">
        <f t="shared" si="1163"/>
        <v>0</v>
      </c>
      <c r="B6471" s="7">
        <f t="shared" si="1164"/>
        <v>0</v>
      </c>
      <c r="C6471" s="7">
        <f t="shared" si="1165"/>
        <v>0</v>
      </c>
      <c r="D6471" s="7">
        <f t="shared" si="1166"/>
        <v>0</v>
      </c>
      <c r="E6471" s="7" t="e">
        <f>IF('Report DCM'!$H6471="In-Stream Video","Rich Media display banner",IF('Report DCM'!$I6471&gt;'Report DCM'!$J6471,"Standard",VLOOKUP(CONCATENATE(bd_adtype,"_",bd_creativetype),tabela,2,FALSE)))</f>
        <v>#N/A</v>
      </c>
      <c r="F6471" s="7">
        <f t="shared" si="1167"/>
        <v>0</v>
      </c>
      <c r="G6471" s="7">
        <f t="shared" si="1168"/>
        <v>0</v>
      </c>
      <c r="H6471" s="7">
        <f t="shared" si="1169"/>
        <v>0</v>
      </c>
      <c r="I6471" s="7">
        <f t="shared" si="1170"/>
        <v>0</v>
      </c>
      <c r="J6471" s="7">
        <f t="shared" si="1171"/>
        <v>0</v>
      </c>
      <c r="K6471" s="8" t="e">
        <f t="shared" si="1172"/>
        <v>#N/A</v>
      </c>
      <c r="L6471" s="7" t="e">
        <f t="shared" si="1173"/>
        <v>#N/A</v>
      </c>
      <c r="M6471" s="8" t="e">
        <f t="shared" si="1150"/>
        <v>#N/A</v>
      </c>
      <c r="N6471" s="8" t="e">
        <f t="shared" si="1151"/>
        <v>#N/A</v>
      </c>
    </row>
    <row r="6472" spans="1:14" ht="15.75" customHeight="1" x14ac:dyDescent="0.35">
      <c r="A6472" s="7">
        <f t="shared" si="1163"/>
        <v>0</v>
      </c>
      <c r="B6472" s="7">
        <f t="shared" si="1164"/>
        <v>0</v>
      </c>
      <c r="C6472" s="7">
        <f t="shared" si="1165"/>
        <v>0</v>
      </c>
      <c r="D6472" s="7">
        <f t="shared" si="1166"/>
        <v>0</v>
      </c>
      <c r="E6472" s="7" t="e">
        <f>IF('Report DCM'!$H6472="In-Stream Video","Rich Media display banner",IF('Report DCM'!$I6472&gt;'Report DCM'!$J6472,"Standard",VLOOKUP(CONCATENATE(bd_adtype,"_",bd_creativetype),tabela,2,FALSE)))</f>
        <v>#N/A</v>
      </c>
      <c r="F6472" s="7">
        <f t="shared" si="1167"/>
        <v>0</v>
      </c>
      <c r="G6472" s="7">
        <f t="shared" si="1168"/>
        <v>0</v>
      </c>
      <c r="H6472" s="7">
        <f t="shared" si="1169"/>
        <v>0</v>
      </c>
      <c r="I6472" s="7">
        <f t="shared" si="1170"/>
        <v>0</v>
      </c>
      <c r="J6472" s="7">
        <f t="shared" si="1171"/>
        <v>0</v>
      </c>
      <c r="K6472" s="8" t="e">
        <f t="shared" si="1172"/>
        <v>#N/A</v>
      </c>
      <c r="L6472" s="7" t="e">
        <f t="shared" si="1173"/>
        <v>#N/A</v>
      </c>
      <c r="M6472" s="8" t="e">
        <f t="shared" si="1150"/>
        <v>#N/A</v>
      </c>
      <c r="N6472" s="8" t="e">
        <f t="shared" si="1151"/>
        <v>#N/A</v>
      </c>
    </row>
    <row r="6473" spans="1:14" ht="15.75" customHeight="1" x14ac:dyDescent="0.35">
      <c r="A6473" s="7">
        <f t="shared" si="1163"/>
        <v>0</v>
      </c>
      <c r="B6473" s="7">
        <f t="shared" si="1164"/>
        <v>0</v>
      </c>
      <c r="C6473" s="7">
        <f t="shared" si="1165"/>
        <v>0</v>
      </c>
      <c r="D6473" s="7">
        <f t="shared" si="1166"/>
        <v>0</v>
      </c>
      <c r="E6473" s="7" t="e">
        <f>IF('Report DCM'!$H6473="In-Stream Video","Rich Media display banner",IF('Report DCM'!$I6473&gt;'Report DCM'!$J6473,"Standard",VLOOKUP(CONCATENATE(bd_adtype,"_",bd_creativetype),tabela,2,FALSE)))</f>
        <v>#N/A</v>
      </c>
      <c r="F6473" s="7">
        <f t="shared" si="1167"/>
        <v>0</v>
      </c>
      <c r="G6473" s="7">
        <f t="shared" si="1168"/>
        <v>0</v>
      </c>
      <c r="H6473" s="7">
        <f t="shared" si="1169"/>
        <v>0</v>
      </c>
      <c r="I6473" s="7">
        <f t="shared" si="1170"/>
        <v>0</v>
      </c>
      <c r="J6473" s="7">
        <f t="shared" si="1171"/>
        <v>0</v>
      </c>
      <c r="K6473" s="8" t="e">
        <f t="shared" si="1172"/>
        <v>#N/A</v>
      </c>
      <c r="L6473" s="7" t="e">
        <f t="shared" si="1173"/>
        <v>#N/A</v>
      </c>
      <c r="M6473" s="8" t="e">
        <f t="shared" si="1150"/>
        <v>#N/A</v>
      </c>
      <c r="N6473" s="8" t="e">
        <f t="shared" si="1151"/>
        <v>#N/A</v>
      </c>
    </row>
    <row r="6474" spans="1:14" ht="15.75" customHeight="1" x14ac:dyDescent="0.35">
      <c r="A6474" s="7">
        <f t="shared" si="1163"/>
        <v>0</v>
      </c>
      <c r="B6474" s="7">
        <f t="shared" si="1164"/>
        <v>0</v>
      </c>
      <c r="C6474" s="7">
        <f t="shared" si="1165"/>
        <v>0</v>
      </c>
      <c r="D6474" s="7">
        <f t="shared" si="1166"/>
        <v>0</v>
      </c>
      <c r="E6474" s="7" t="e">
        <f>IF('Report DCM'!$H6474="In-Stream Video","Rich Media display banner",IF('Report DCM'!$I6474&gt;'Report DCM'!$J6474,"Standard",VLOOKUP(CONCATENATE(bd_adtype,"_",bd_creativetype),tabela,2,FALSE)))</f>
        <v>#N/A</v>
      </c>
      <c r="F6474" s="7">
        <f t="shared" si="1167"/>
        <v>0</v>
      </c>
      <c r="G6474" s="7">
        <f t="shared" si="1168"/>
        <v>0</v>
      </c>
      <c r="H6474" s="7">
        <f t="shared" si="1169"/>
        <v>0</v>
      </c>
      <c r="I6474" s="7">
        <f t="shared" si="1170"/>
        <v>0</v>
      </c>
      <c r="J6474" s="7">
        <f t="shared" si="1171"/>
        <v>0</v>
      </c>
      <c r="K6474" s="8" t="e">
        <f t="shared" si="1172"/>
        <v>#N/A</v>
      </c>
      <c r="L6474" s="7" t="e">
        <f t="shared" si="1173"/>
        <v>#N/A</v>
      </c>
      <c r="M6474" s="8" t="e">
        <f t="shared" si="1150"/>
        <v>#N/A</v>
      </c>
      <c r="N6474" s="8" t="e">
        <f t="shared" si="1151"/>
        <v>#N/A</v>
      </c>
    </row>
    <row r="6475" spans="1:14" ht="15.75" customHeight="1" x14ac:dyDescent="0.35">
      <c r="A6475" s="7">
        <f t="shared" si="1163"/>
        <v>0</v>
      </c>
      <c r="B6475" s="7">
        <f t="shared" si="1164"/>
        <v>0</v>
      </c>
      <c r="C6475" s="7">
        <f t="shared" si="1165"/>
        <v>0</v>
      </c>
      <c r="D6475" s="7">
        <f t="shared" si="1166"/>
        <v>0</v>
      </c>
      <c r="E6475" s="7" t="e">
        <f>IF('Report DCM'!$H6475="In-Stream Video","Rich Media display banner",IF('Report DCM'!$I6475&gt;'Report DCM'!$J6475,"Standard",VLOOKUP(CONCATENATE(bd_adtype,"_",bd_creativetype),tabela,2,FALSE)))</f>
        <v>#N/A</v>
      </c>
      <c r="F6475" s="7">
        <f t="shared" si="1167"/>
        <v>0</v>
      </c>
      <c r="G6475" s="7">
        <f t="shared" si="1168"/>
        <v>0</v>
      </c>
      <c r="H6475" s="7">
        <f t="shared" si="1169"/>
        <v>0</v>
      </c>
      <c r="I6475" s="7">
        <f t="shared" si="1170"/>
        <v>0</v>
      </c>
      <c r="J6475" s="7">
        <f t="shared" si="1171"/>
        <v>0</v>
      </c>
      <c r="K6475" s="8" t="e">
        <f t="shared" si="1172"/>
        <v>#N/A</v>
      </c>
      <c r="L6475" s="7" t="e">
        <f t="shared" si="1173"/>
        <v>#N/A</v>
      </c>
      <c r="M6475" s="8" t="e">
        <f t="shared" si="1150"/>
        <v>#N/A</v>
      </c>
      <c r="N6475" s="8" t="e">
        <f t="shared" si="1151"/>
        <v>#N/A</v>
      </c>
    </row>
    <row r="6476" spans="1:14" ht="15.75" customHeight="1" x14ac:dyDescent="0.35">
      <c r="A6476" s="7">
        <f t="shared" si="1163"/>
        <v>0</v>
      </c>
      <c r="B6476" s="7">
        <f t="shared" si="1164"/>
        <v>0</v>
      </c>
      <c r="C6476" s="7">
        <f t="shared" si="1165"/>
        <v>0</v>
      </c>
      <c r="D6476" s="7">
        <f t="shared" si="1166"/>
        <v>0</v>
      </c>
      <c r="E6476" s="7" t="e">
        <f>IF('Report DCM'!$H6476="In-Stream Video","Rich Media display banner",IF('Report DCM'!$I6476&gt;'Report DCM'!$J6476,"Standard",VLOOKUP(CONCATENATE(bd_adtype,"_",bd_creativetype),tabela,2,FALSE)))</f>
        <v>#N/A</v>
      </c>
      <c r="F6476" s="7">
        <f t="shared" si="1167"/>
        <v>0</v>
      </c>
      <c r="G6476" s="7">
        <f t="shared" si="1168"/>
        <v>0</v>
      </c>
      <c r="H6476" s="7">
        <f t="shared" si="1169"/>
        <v>0</v>
      </c>
      <c r="I6476" s="7">
        <f t="shared" si="1170"/>
        <v>0</v>
      </c>
      <c r="J6476" s="7">
        <f t="shared" si="1171"/>
        <v>0</v>
      </c>
      <c r="K6476" s="8" t="e">
        <f t="shared" si="1172"/>
        <v>#N/A</v>
      </c>
      <c r="L6476" s="7" t="e">
        <f t="shared" si="1173"/>
        <v>#N/A</v>
      </c>
      <c r="M6476" s="8" t="e">
        <f t="shared" si="1150"/>
        <v>#N/A</v>
      </c>
      <c r="N6476" s="8" t="e">
        <f t="shared" si="1151"/>
        <v>#N/A</v>
      </c>
    </row>
    <row r="6477" spans="1:14" ht="15.75" customHeight="1" x14ac:dyDescent="0.35">
      <c r="A6477" s="7">
        <f t="shared" si="1163"/>
        <v>0</v>
      </c>
      <c r="B6477" s="7">
        <f t="shared" si="1164"/>
        <v>0</v>
      </c>
      <c r="C6477" s="7">
        <f t="shared" si="1165"/>
        <v>0</v>
      </c>
      <c r="D6477" s="7">
        <f t="shared" si="1166"/>
        <v>0</v>
      </c>
      <c r="E6477" s="7" t="e">
        <f>IF('Report DCM'!$H6477="In-Stream Video","Rich Media display banner",IF('Report DCM'!$I6477&gt;'Report DCM'!$J6477,"Standard",VLOOKUP(CONCATENATE(bd_adtype,"_",bd_creativetype),tabela,2,FALSE)))</f>
        <v>#N/A</v>
      </c>
      <c r="F6477" s="7">
        <f t="shared" si="1167"/>
        <v>0</v>
      </c>
      <c r="G6477" s="7">
        <f t="shared" si="1168"/>
        <v>0</v>
      </c>
      <c r="H6477" s="7">
        <f t="shared" si="1169"/>
        <v>0</v>
      </c>
      <c r="I6477" s="7">
        <f t="shared" si="1170"/>
        <v>0</v>
      </c>
      <c r="J6477" s="7">
        <f t="shared" si="1171"/>
        <v>0</v>
      </c>
      <c r="K6477" s="8" t="e">
        <f t="shared" si="1172"/>
        <v>#N/A</v>
      </c>
      <c r="L6477" s="7" t="e">
        <f t="shared" si="1173"/>
        <v>#N/A</v>
      </c>
      <c r="M6477" s="8" t="e">
        <f t="shared" si="1150"/>
        <v>#N/A</v>
      </c>
      <c r="N6477" s="8" t="e">
        <f t="shared" si="1151"/>
        <v>#N/A</v>
      </c>
    </row>
    <row r="6478" spans="1:14" ht="15.75" customHeight="1" x14ac:dyDescent="0.35">
      <c r="A6478" s="7">
        <f t="shared" si="1163"/>
        <v>0</v>
      </c>
      <c r="B6478" s="7">
        <f t="shared" si="1164"/>
        <v>0</v>
      </c>
      <c r="C6478" s="7">
        <f t="shared" si="1165"/>
        <v>0</v>
      </c>
      <c r="D6478" s="7">
        <f t="shared" si="1166"/>
        <v>0</v>
      </c>
      <c r="E6478" s="7" t="e">
        <f>IF('Report DCM'!$H6478="In-Stream Video","Rich Media display banner",IF('Report DCM'!$I6478&gt;'Report DCM'!$J6478,"Standard",VLOOKUP(CONCATENATE(bd_adtype,"_",bd_creativetype),tabela,2,FALSE)))</f>
        <v>#N/A</v>
      </c>
      <c r="F6478" s="7">
        <f t="shared" si="1167"/>
        <v>0</v>
      </c>
      <c r="G6478" s="7">
        <f t="shared" si="1168"/>
        <v>0</v>
      </c>
      <c r="H6478" s="7">
        <f t="shared" si="1169"/>
        <v>0</v>
      </c>
      <c r="I6478" s="7">
        <f t="shared" si="1170"/>
        <v>0</v>
      </c>
      <c r="J6478" s="7">
        <f t="shared" si="1171"/>
        <v>0</v>
      </c>
      <c r="K6478" s="8" t="e">
        <f t="shared" si="1172"/>
        <v>#N/A</v>
      </c>
      <c r="L6478" s="7" t="e">
        <f t="shared" si="1173"/>
        <v>#N/A</v>
      </c>
      <c r="M6478" s="8" t="e">
        <f t="shared" si="1150"/>
        <v>#N/A</v>
      </c>
      <c r="N6478" s="8" t="e">
        <f t="shared" si="1151"/>
        <v>#N/A</v>
      </c>
    </row>
    <row r="6479" spans="1:14" ht="15.75" customHeight="1" x14ac:dyDescent="0.35">
      <c r="A6479" s="7">
        <f t="shared" si="1163"/>
        <v>0</v>
      </c>
      <c r="B6479" s="7">
        <f t="shared" si="1164"/>
        <v>0</v>
      </c>
      <c r="C6479" s="7">
        <f t="shared" si="1165"/>
        <v>0</v>
      </c>
      <c r="D6479" s="7">
        <f t="shared" si="1166"/>
        <v>0</v>
      </c>
      <c r="E6479" s="7" t="e">
        <f>IF('Report DCM'!$H6479="In-Stream Video","Rich Media display banner",IF('Report DCM'!$I6479&gt;'Report DCM'!$J6479,"Standard",VLOOKUP(CONCATENATE(bd_adtype,"_",bd_creativetype),tabela,2,FALSE)))</f>
        <v>#N/A</v>
      </c>
      <c r="F6479" s="7">
        <f t="shared" si="1167"/>
        <v>0</v>
      </c>
      <c r="G6479" s="7">
        <f t="shared" si="1168"/>
        <v>0</v>
      </c>
      <c r="H6479" s="7">
        <f t="shared" si="1169"/>
        <v>0</v>
      </c>
      <c r="I6479" s="7">
        <f t="shared" si="1170"/>
        <v>0</v>
      </c>
      <c r="J6479" s="7">
        <f t="shared" si="1171"/>
        <v>0</v>
      </c>
      <c r="K6479" s="8" t="e">
        <f t="shared" si="1172"/>
        <v>#N/A</v>
      </c>
      <c r="L6479" s="7" t="e">
        <f t="shared" si="1173"/>
        <v>#N/A</v>
      </c>
      <c r="M6479" s="8" t="e">
        <f t="shared" si="1150"/>
        <v>#N/A</v>
      </c>
      <c r="N6479" s="8" t="e">
        <f t="shared" si="1151"/>
        <v>#N/A</v>
      </c>
    </row>
    <row r="6480" spans="1:14" ht="15.75" customHeight="1" x14ac:dyDescent="0.35">
      <c r="A6480" s="7">
        <f t="shared" si="1163"/>
        <v>0</v>
      </c>
      <c r="B6480" s="7">
        <f t="shared" si="1164"/>
        <v>0</v>
      </c>
      <c r="C6480" s="7">
        <f t="shared" si="1165"/>
        <v>0</v>
      </c>
      <c r="D6480" s="7">
        <f t="shared" si="1166"/>
        <v>0</v>
      </c>
      <c r="E6480" s="7" t="e">
        <f>IF('Report DCM'!$H6480="In-Stream Video","Rich Media display banner",IF('Report DCM'!$I6480&gt;'Report DCM'!$J6480,"Standard",VLOOKUP(CONCATENATE(bd_adtype,"_",bd_creativetype),tabela,2,FALSE)))</f>
        <v>#N/A</v>
      </c>
      <c r="F6480" s="7">
        <f t="shared" si="1167"/>
        <v>0</v>
      </c>
      <c r="G6480" s="7">
        <f t="shared" si="1168"/>
        <v>0</v>
      </c>
      <c r="H6480" s="7">
        <f t="shared" si="1169"/>
        <v>0</v>
      </c>
      <c r="I6480" s="7">
        <f t="shared" si="1170"/>
        <v>0</v>
      </c>
      <c r="J6480" s="7">
        <f t="shared" si="1171"/>
        <v>0</v>
      </c>
      <c r="K6480" s="8" t="e">
        <f t="shared" si="1172"/>
        <v>#N/A</v>
      </c>
      <c r="L6480" s="7" t="e">
        <f t="shared" si="1173"/>
        <v>#N/A</v>
      </c>
      <c r="M6480" s="8" t="e">
        <f t="shared" si="1150"/>
        <v>#N/A</v>
      </c>
      <c r="N6480" s="8" t="e">
        <f t="shared" si="1151"/>
        <v>#N/A</v>
      </c>
    </row>
    <row r="6481" spans="1:14" ht="15.75" customHeight="1" x14ac:dyDescent="0.35">
      <c r="A6481" s="7">
        <f t="shared" si="1163"/>
        <v>0</v>
      </c>
      <c r="B6481" s="7">
        <f t="shared" si="1164"/>
        <v>0</v>
      </c>
      <c r="C6481" s="7">
        <f t="shared" si="1165"/>
        <v>0</v>
      </c>
      <c r="D6481" s="7">
        <f t="shared" si="1166"/>
        <v>0</v>
      </c>
      <c r="E6481" s="7" t="e">
        <f>IF('Report DCM'!$H6481="In-Stream Video","Rich Media display banner",IF('Report DCM'!$I6481&gt;'Report DCM'!$J6481,"Standard",VLOOKUP(CONCATENATE(bd_adtype,"_",bd_creativetype),tabela,2,FALSE)))</f>
        <v>#N/A</v>
      </c>
      <c r="F6481" s="7">
        <f t="shared" si="1167"/>
        <v>0</v>
      </c>
      <c r="G6481" s="7">
        <f t="shared" si="1168"/>
        <v>0</v>
      </c>
      <c r="H6481" s="7">
        <f t="shared" si="1169"/>
        <v>0</v>
      </c>
      <c r="I6481" s="7">
        <f t="shared" si="1170"/>
        <v>0</v>
      </c>
      <c r="J6481" s="7">
        <f t="shared" si="1171"/>
        <v>0</v>
      </c>
      <c r="K6481" s="8" t="e">
        <f t="shared" si="1172"/>
        <v>#N/A</v>
      </c>
      <c r="L6481" s="7" t="e">
        <f t="shared" si="1173"/>
        <v>#N/A</v>
      </c>
      <c r="M6481" s="8" t="e">
        <f t="shared" si="1150"/>
        <v>#N/A</v>
      </c>
      <c r="N6481" s="8" t="e">
        <f t="shared" si="1151"/>
        <v>#N/A</v>
      </c>
    </row>
    <row r="6482" spans="1:14" ht="15.75" customHeight="1" x14ac:dyDescent="0.35">
      <c r="A6482" s="7">
        <f t="shared" si="1163"/>
        <v>0</v>
      </c>
      <c r="B6482" s="7">
        <f t="shared" si="1164"/>
        <v>0</v>
      </c>
      <c r="C6482" s="7">
        <f t="shared" si="1165"/>
        <v>0</v>
      </c>
      <c r="D6482" s="7">
        <f t="shared" si="1166"/>
        <v>0</v>
      </c>
      <c r="E6482" s="7" t="e">
        <f>IF('Report DCM'!$H6482="In-Stream Video","Rich Media display banner",IF('Report DCM'!$I6482&gt;'Report DCM'!$J6482,"Standard",VLOOKUP(CONCATENATE(bd_adtype,"_",bd_creativetype),tabela,2,FALSE)))</f>
        <v>#N/A</v>
      </c>
      <c r="F6482" s="7">
        <f t="shared" si="1167"/>
        <v>0</v>
      </c>
      <c r="G6482" s="7">
        <f t="shared" si="1168"/>
        <v>0</v>
      </c>
      <c r="H6482" s="7">
        <f t="shared" si="1169"/>
        <v>0</v>
      </c>
      <c r="I6482" s="7">
        <f t="shared" si="1170"/>
        <v>0</v>
      </c>
      <c r="J6482" s="7">
        <f t="shared" si="1171"/>
        <v>0</v>
      </c>
      <c r="K6482" s="8" t="e">
        <f t="shared" si="1172"/>
        <v>#N/A</v>
      </c>
      <c r="L6482" s="7" t="e">
        <f t="shared" si="1173"/>
        <v>#N/A</v>
      </c>
      <c r="M6482" s="8" t="e">
        <f t="shared" si="1150"/>
        <v>#N/A</v>
      </c>
      <c r="N6482" s="8" t="e">
        <f t="shared" si="1151"/>
        <v>#N/A</v>
      </c>
    </row>
    <row r="6483" spans="1:14" ht="15.75" customHeight="1" x14ac:dyDescent="0.35">
      <c r="A6483" s="7">
        <f t="shared" si="1163"/>
        <v>0</v>
      </c>
      <c r="B6483" s="7">
        <f t="shared" si="1164"/>
        <v>0</v>
      </c>
      <c r="C6483" s="7">
        <f t="shared" si="1165"/>
        <v>0</v>
      </c>
      <c r="D6483" s="7">
        <f t="shared" si="1166"/>
        <v>0</v>
      </c>
      <c r="E6483" s="7" t="e">
        <f>IF('Report DCM'!$H6483="In-Stream Video","Rich Media display banner",IF('Report DCM'!$I6483&gt;'Report DCM'!$J6483,"Standard",VLOOKUP(CONCATENATE(bd_adtype,"_",bd_creativetype),tabela,2,FALSE)))</f>
        <v>#N/A</v>
      </c>
      <c r="F6483" s="7">
        <f t="shared" si="1167"/>
        <v>0</v>
      </c>
      <c r="G6483" s="7">
        <f t="shared" si="1168"/>
        <v>0</v>
      </c>
      <c r="H6483" s="7">
        <f t="shared" si="1169"/>
        <v>0</v>
      </c>
      <c r="I6483" s="7">
        <f t="shared" si="1170"/>
        <v>0</v>
      </c>
      <c r="J6483" s="7">
        <f t="shared" si="1171"/>
        <v>0</v>
      </c>
      <c r="K6483" s="8" t="e">
        <f t="shared" si="1172"/>
        <v>#N/A</v>
      </c>
      <c r="L6483" s="7" t="e">
        <f t="shared" si="1173"/>
        <v>#N/A</v>
      </c>
      <c r="M6483" s="8" t="e">
        <f t="shared" si="1150"/>
        <v>#N/A</v>
      </c>
      <c r="N6483" s="8" t="e">
        <f t="shared" si="1151"/>
        <v>#N/A</v>
      </c>
    </row>
    <row r="6484" spans="1:14" ht="15.75" customHeight="1" x14ac:dyDescent="0.35">
      <c r="A6484" s="7">
        <f t="shared" si="1163"/>
        <v>0</v>
      </c>
      <c r="B6484" s="7">
        <f t="shared" si="1164"/>
        <v>0</v>
      </c>
      <c r="C6484" s="7">
        <f t="shared" si="1165"/>
        <v>0</v>
      </c>
      <c r="D6484" s="7">
        <f t="shared" si="1166"/>
        <v>0</v>
      </c>
      <c r="E6484" s="7" t="e">
        <f>IF('Report DCM'!$H6484="In-Stream Video","Rich Media display banner",IF('Report DCM'!$I6484&gt;'Report DCM'!$J6484,"Standard",VLOOKUP(CONCATENATE(bd_adtype,"_",bd_creativetype),tabela,2,FALSE)))</f>
        <v>#N/A</v>
      </c>
      <c r="F6484" s="7">
        <f t="shared" si="1167"/>
        <v>0</v>
      </c>
      <c r="G6484" s="7">
        <f t="shared" si="1168"/>
        <v>0</v>
      </c>
      <c r="H6484" s="7">
        <f t="shared" si="1169"/>
        <v>0</v>
      </c>
      <c r="I6484" s="7">
        <f t="shared" si="1170"/>
        <v>0</v>
      </c>
      <c r="J6484" s="7">
        <f t="shared" si="1171"/>
        <v>0</v>
      </c>
      <c r="K6484" s="8" t="e">
        <f t="shared" si="1172"/>
        <v>#N/A</v>
      </c>
      <c r="L6484" s="7" t="e">
        <f t="shared" si="1173"/>
        <v>#N/A</v>
      </c>
      <c r="M6484" s="8" t="e">
        <f t="shared" si="1150"/>
        <v>#N/A</v>
      </c>
      <c r="N6484" s="8" t="e">
        <f t="shared" si="1151"/>
        <v>#N/A</v>
      </c>
    </row>
    <row r="6485" spans="1:14" ht="15.75" customHeight="1" x14ac:dyDescent="0.35">
      <c r="A6485" s="7">
        <f t="shared" si="1163"/>
        <v>0</v>
      </c>
      <c r="B6485" s="7">
        <f t="shared" si="1164"/>
        <v>0</v>
      </c>
      <c r="C6485" s="7">
        <f t="shared" si="1165"/>
        <v>0</v>
      </c>
      <c r="D6485" s="7">
        <f t="shared" si="1166"/>
        <v>0</v>
      </c>
      <c r="E6485" s="7" t="e">
        <f>IF('Report DCM'!$H6485="In-Stream Video","Rich Media display banner",IF('Report DCM'!$I6485&gt;'Report DCM'!$J6485,"Standard",VLOOKUP(CONCATENATE(bd_adtype,"_",bd_creativetype),tabela,2,FALSE)))</f>
        <v>#N/A</v>
      </c>
      <c r="F6485" s="7">
        <f t="shared" si="1167"/>
        <v>0</v>
      </c>
      <c r="G6485" s="7">
        <f t="shared" si="1168"/>
        <v>0</v>
      </c>
      <c r="H6485" s="7">
        <f t="shared" si="1169"/>
        <v>0</v>
      </c>
      <c r="I6485" s="7">
        <f t="shared" si="1170"/>
        <v>0</v>
      </c>
      <c r="J6485" s="7">
        <f t="shared" si="1171"/>
        <v>0</v>
      </c>
      <c r="K6485" s="8" t="e">
        <f t="shared" si="1172"/>
        <v>#N/A</v>
      </c>
      <c r="L6485" s="7" t="e">
        <f t="shared" si="1173"/>
        <v>#N/A</v>
      </c>
      <c r="M6485" s="8" t="e">
        <f t="shared" si="1150"/>
        <v>#N/A</v>
      </c>
      <c r="N6485" s="8" t="e">
        <f t="shared" si="1151"/>
        <v>#N/A</v>
      </c>
    </row>
    <row r="6486" spans="1:14" ht="15.75" customHeight="1" x14ac:dyDescent="0.35">
      <c r="A6486" s="7">
        <f t="shared" si="1163"/>
        <v>0</v>
      </c>
      <c r="B6486" s="7">
        <f t="shared" si="1164"/>
        <v>0</v>
      </c>
      <c r="C6486" s="7">
        <f t="shared" si="1165"/>
        <v>0</v>
      </c>
      <c r="D6486" s="7">
        <f t="shared" si="1166"/>
        <v>0</v>
      </c>
      <c r="E6486" s="7" t="e">
        <f>IF('Report DCM'!$H6486="In-Stream Video","Rich Media display banner",IF('Report DCM'!$I6486&gt;'Report DCM'!$J6486,"Standard",VLOOKUP(CONCATENATE(bd_adtype,"_",bd_creativetype),tabela,2,FALSE)))</f>
        <v>#N/A</v>
      </c>
      <c r="F6486" s="7">
        <f t="shared" si="1167"/>
        <v>0</v>
      </c>
      <c r="G6486" s="7">
        <f t="shared" si="1168"/>
        <v>0</v>
      </c>
      <c r="H6486" s="7">
        <f t="shared" si="1169"/>
        <v>0</v>
      </c>
      <c r="I6486" s="7">
        <f t="shared" si="1170"/>
        <v>0</v>
      </c>
      <c r="J6486" s="7">
        <f t="shared" si="1171"/>
        <v>0</v>
      </c>
      <c r="K6486" s="8" t="e">
        <f t="shared" si="1172"/>
        <v>#N/A</v>
      </c>
      <c r="L6486" s="7" t="e">
        <f t="shared" si="1173"/>
        <v>#N/A</v>
      </c>
      <c r="M6486" s="8" t="e">
        <f t="shared" si="1150"/>
        <v>#N/A</v>
      </c>
      <c r="N6486" s="8" t="e">
        <f t="shared" si="1151"/>
        <v>#N/A</v>
      </c>
    </row>
    <row r="6487" spans="1:14" ht="15.75" customHeight="1" x14ac:dyDescent="0.35">
      <c r="A6487" s="7">
        <f t="shared" si="1163"/>
        <v>0</v>
      </c>
      <c r="B6487" s="7">
        <f t="shared" si="1164"/>
        <v>0</v>
      </c>
      <c r="C6487" s="7">
        <f t="shared" si="1165"/>
        <v>0</v>
      </c>
      <c r="D6487" s="7">
        <f t="shared" si="1166"/>
        <v>0</v>
      </c>
      <c r="E6487" s="7" t="e">
        <f>IF('Report DCM'!$H6487="In-Stream Video","Rich Media display banner",IF('Report DCM'!$I6487&gt;'Report DCM'!$J6487,"Standard",VLOOKUP(CONCATENATE(bd_adtype,"_",bd_creativetype),tabela,2,FALSE)))</f>
        <v>#N/A</v>
      </c>
      <c r="F6487" s="7">
        <f t="shared" si="1167"/>
        <v>0</v>
      </c>
      <c r="G6487" s="7">
        <f t="shared" si="1168"/>
        <v>0</v>
      </c>
      <c r="H6487" s="7">
        <f t="shared" si="1169"/>
        <v>0</v>
      </c>
      <c r="I6487" s="7">
        <f t="shared" si="1170"/>
        <v>0</v>
      </c>
      <c r="J6487" s="7">
        <f t="shared" si="1171"/>
        <v>0</v>
      </c>
      <c r="K6487" s="8" t="e">
        <f t="shared" si="1172"/>
        <v>#N/A</v>
      </c>
      <c r="L6487" s="7" t="e">
        <f t="shared" si="1173"/>
        <v>#N/A</v>
      </c>
      <c r="M6487" s="8" t="e">
        <f t="shared" si="1150"/>
        <v>#N/A</v>
      </c>
      <c r="N6487" s="8" t="e">
        <f t="shared" si="1151"/>
        <v>#N/A</v>
      </c>
    </row>
    <row r="6488" spans="1:14" ht="15.75" customHeight="1" x14ac:dyDescent="0.35">
      <c r="A6488" s="7">
        <f t="shared" si="1163"/>
        <v>0</v>
      </c>
      <c r="B6488" s="7">
        <f t="shared" si="1164"/>
        <v>0</v>
      </c>
      <c r="C6488" s="7">
        <f t="shared" si="1165"/>
        <v>0</v>
      </c>
      <c r="D6488" s="7">
        <f t="shared" si="1166"/>
        <v>0</v>
      </c>
      <c r="E6488" s="7" t="e">
        <f>IF('Report DCM'!$H6488="In-Stream Video","Rich Media display banner",IF('Report DCM'!$I6488&gt;'Report DCM'!$J6488,"Standard",VLOOKUP(CONCATENATE(bd_adtype,"_",bd_creativetype),tabela,2,FALSE)))</f>
        <v>#N/A</v>
      </c>
      <c r="F6488" s="7">
        <f t="shared" si="1167"/>
        <v>0</v>
      </c>
      <c r="G6488" s="7">
        <f t="shared" si="1168"/>
        <v>0</v>
      </c>
      <c r="H6488" s="7">
        <f t="shared" si="1169"/>
        <v>0</v>
      </c>
      <c r="I6488" s="7">
        <f t="shared" si="1170"/>
        <v>0</v>
      </c>
      <c r="J6488" s="7">
        <f t="shared" si="1171"/>
        <v>0</v>
      </c>
      <c r="K6488" s="8" t="e">
        <f t="shared" si="1172"/>
        <v>#N/A</v>
      </c>
      <c r="L6488" s="7" t="e">
        <f t="shared" si="1173"/>
        <v>#N/A</v>
      </c>
      <c r="M6488" s="8" t="e">
        <f t="shared" si="1150"/>
        <v>#N/A</v>
      </c>
      <c r="N6488" s="8" t="e">
        <f t="shared" si="1151"/>
        <v>#N/A</v>
      </c>
    </row>
    <row r="6489" spans="1:14" ht="15.75" customHeight="1" x14ac:dyDescent="0.35">
      <c r="A6489" s="7">
        <f t="shared" si="1163"/>
        <v>0</v>
      </c>
      <c r="B6489" s="7">
        <f t="shared" si="1164"/>
        <v>0</v>
      </c>
      <c r="C6489" s="7">
        <f t="shared" si="1165"/>
        <v>0</v>
      </c>
      <c r="D6489" s="7">
        <f t="shared" si="1166"/>
        <v>0</v>
      </c>
      <c r="E6489" s="7" t="e">
        <f>IF('Report DCM'!$H6489="In-Stream Video","Rich Media display banner",IF('Report DCM'!$I6489&gt;'Report DCM'!$J6489,"Standard",VLOOKUP(CONCATENATE(bd_adtype,"_",bd_creativetype),tabela,2,FALSE)))</f>
        <v>#N/A</v>
      </c>
      <c r="F6489" s="7">
        <f t="shared" si="1167"/>
        <v>0</v>
      </c>
      <c r="G6489" s="7">
        <f t="shared" si="1168"/>
        <v>0</v>
      </c>
      <c r="H6489" s="7">
        <f t="shared" si="1169"/>
        <v>0</v>
      </c>
      <c r="I6489" s="7">
        <f t="shared" si="1170"/>
        <v>0</v>
      </c>
      <c r="J6489" s="7">
        <f t="shared" si="1171"/>
        <v>0</v>
      </c>
      <c r="K6489" s="8" t="e">
        <f t="shared" si="1172"/>
        <v>#N/A</v>
      </c>
      <c r="L6489" s="7" t="e">
        <f t="shared" si="1173"/>
        <v>#N/A</v>
      </c>
      <c r="M6489" s="8" t="e">
        <f t="shared" si="1150"/>
        <v>#N/A</v>
      </c>
      <c r="N6489" s="8" t="e">
        <f t="shared" si="1151"/>
        <v>#N/A</v>
      </c>
    </row>
    <row r="6490" spans="1:14" ht="15.75" customHeight="1" x14ac:dyDescent="0.35">
      <c r="A6490" s="7">
        <f t="shared" si="1163"/>
        <v>0</v>
      </c>
      <c r="B6490" s="7">
        <f t="shared" si="1164"/>
        <v>0</v>
      </c>
      <c r="C6490" s="7">
        <f t="shared" si="1165"/>
        <v>0</v>
      </c>
      <c r="D6490" s="7">
        <f t="shared" si="1166"/>
        <v>0</v>
      </c>
      <c r="E6490" s="7" t="e">
        <f>IF('Report DCM'!$H6490="In-Stream Video","Rich Media display banner",IF('Report DCM'!$I6490&gt;'Report DCM'!$J6490,"Standard",VLOOKUP(CONCATENATE(bd_adtype,"_",bd_creativetype),tabela,2,FALSE)))</f>
        <v>#N/A</v>
      </c>
      <c r="F6490" s="7">
        <f t="shared" si="1167"/>
        <v>0</v>
      </c>
      <c r="G6490" s="7">
        <f t="shared" si="1168"/>
        <v>0</v>
      </c>
      <c r="H6490" s="7">
        <f t="shared" si="1169"/>
        <v>0</v>
      </c>
      <c r="I6490" s="7">
        <f t="shared" si="1170"/>
        <v>0</v>
      </c>
      <c r="J6490" s="7">
        <f t="shared" si="1171"/>
        <v>0</v>
      </c>
      <c r="K6490" s="8" t="e">
        <f t="shared" si="1172"/>
        <v>#N/A</v>
      </c>
      <c r="L6490" s="7" t="e">
        <f t="shared" si="1173"/>
        <v>#N/A</v>
      </c>
      <c r="M6490" s="8" t="e">
        <f t="shared" si="1150"/>
        <v>#N/A</v>
      </c>
      <c r="N6490" s="8" t="e">
        <f t="shared" si="1151"/>
        <v>#N/A</v>
      </c>
    </row>
    <row r="6491" spans="1:14" ht="15.75" customHeight="1" x14ac:dyDescent="0.35">
      <c r="A6491" s="7">
        <f t="shared" si="1163"/>
        <v>0</v>
      </c>
      <c r="B6491" s="7">
        <f t="shared" si="1164"/>
        <v>0</v>
      </c>
      <c r="C6491" s="7">
        <f t="shared" si="1165"/>
        <v>0</v>
      </c>
      <c r="D6491" s="7">
        <f t="shared" si="1166"/>
        <v>0</v>
      </c>
      <c r="E6491" s="7" t="e">
        <f>IF('Report DCM'!$H6491="In-Stream Video","Rich Media display banner",IF('Report DCM'!$I6491&gt;'Report DCM'!$J6491,"Standard",VLOOKUP(CONCATENATE(bd_adtype,"_",bd_creativetype),tabela,2,FALSE)))</f>
        <v>#N/A</v>
      </c>
      <c r="F6491" s="7">
        <f t="shared" si="1167"/>
        <v>0</v>
      </c>
      <c r="G6491" s="7">
        <f t="shared" si="1168"/>
        <v>0</v>
      </c>
      <c r="H6491" s="7">
        <f t="shared" si="1169"/>
        <v>0</v>
      </c>
      <c r="I6491" s="7">
        <f t="shared" si="1170"/>
        <v>0</v>
      </c>
      <c r="J6491" s="7">
        <f t="shared" si="1171"/>
        <v>0</v>
      </c>
      <c r="K6491" s="8" t="e">
        <f t="shared" si="1172"/>
        <v>#N/A</v>
      </c>
      <c r="L6491" s="7" t="e">
        <f t="shared" si="1173"/>
        <v>#N/A</v>
      </c>
      <c r="M6491" s="8" t="e">
        <f t="shared" si="1150"/>
        <v>#N/A</v>
      </c>
      <c r="N6491" s="8" t="e">
        <f t="shared" si="1151"/>
        <v>#N/A</v>
      </c>
    </row>
    <row r="6492" spans="1:14" ht="15.75" customHeight="1" x14ac:dyDescent="0.35">
      <c r="A6492" s="7">
        <f t="shared" si="1163"/>
        <v>0</v>
      </c>
      <c r="B6492" s="7">
        <f t="shared" si="1164"/>
        <v>0</v>
      </c>
      <c r="C6492" s="7">
        <f t="shared" si="1165"/>
        <v>0</v>
      </c>
      <c r="D6492" s="7">
        <f t="shared" si="1166"/>
        <v>0</v>
      </c>
      <c r="E6492" s="7" t="e">
        <f>IF('Report DCM'!$H6492="In-Stream Video","Rich Media display banner",IF('Report DCM'!$I6492&gt;'Report DCM'!$J6492,"Standard",VLOOKUP(CONCATENATE(bd_adtype,"_",bd_creativetype),tabela,2,FALSE)))</f>
        <v>#N/A</v>
      </c>
      <c r="F6492" s="7">
        <f t="shared" si="1167"/>
        <v>0</v>
      </c>
      <c r="G6492" s="7">
        <f t="shared" si="1168"/>
        <v>0</v>
      </c>
      <c r="H6492" s="7">
        <f t="shared" si="1169"/>
        <v>0</v>
      </c>
      <c r="I6492" s="7">
        <f t="shared" si="1170"/>
        <v>0</v>
      </c>
      <c r="J6492" s="7">
        <f t="shared" si="1171"/>
        <v>0</v>
      </c>
      <c r="K6492" s="8" t="e">
        <f t="shared" si="1172"/>
        <v>#N/A</v>
      </c>
      <c r="L6492" s="7" t="e">
        <f t="shared" si="1173"/>
        <v>#N/A</v>
      </c>
      <c r="M6492" s="8" t="e">
        <f t="shared" si="1150"/>
        <v>#N/A</v>
      </c>
      <c r="N6492" s="8" t="e">
        <f t="shared" si="1151"/>
        <v>#N/A</v>
      </c>
    </row>
    <row r="6493" spans="1:14" ht="15.75" customHeight="1" x14ac:dyDescent="0.35">
      <c r="A6493" s="7">
        <f t="shared" si="1163"/>
        <v>0</v>
      </c>
      <c r="B6493" s="7">
        <f t="shared" si="1164"/>
        <v>0</v>
      </c>
      <c r="C6493" s="7">
        <f t="shared" si="1165"/>
        <v>0</v>
      </c>
      <c r="D6493" s="7">
        <f t="shared" si="1166"/>
        <v>0</v>
      </c>
      <c r="E6493" s="7" t="e">
        <f>IF('Report DCM'!$H6493="In-Stream Video","Rich Media display banner",IF('Report DCM'!$I6493&gt;'Report DCM'!$J6493,"Standard",VLOOKUP(CONCATENATE(bd_adtype,"_",bd_creativetype),tabela,2,FALSE)))</f>
        <v>#N/A</v>
      </c>
      <c r="F6493" s="7">
        <f t="shared" si="1167"/>
        <v>0</v>
      </c>
      <c r="G6493" s="7">
        <f t="shared" si="1168"/>
        <v>0</v>
      </c>
      <c r="H6493" s="7">
        <f t="shared" si="1169"/>
        <v>0</v>
      </c>
      <c r="I6493" s="7">
        <f t="shared" si="1170"/>
        <v>0</v>
      </c>
      <c r="J6493" s="7">
        <f t="shared" si="1171"/>
        <v>0</v>
      </c>
      <c r="K6493" s="8" t="e">
        <f t="shared" si="1172"/>
        <v>#N/A</v>
      </c>
      <c r="L6493" s="7" t="e">
        <f t="shared" si="1173"/>
        <v>#N/A</v>
      </c>
      <c r="M6493" s="8" t="e">
        <f t="shared" si="1150"/>
        <v>#N/A</v>
      </c>
      <c r="N6493" s="8" t="e">
        <f t="shared" si="1151"/>
        <v>#N/A</v>
      </c>
    </row>
    <row r="6494" spans="1:14" ht="15.75" customHeight="1" x14ac:dyDescent="0.35">
      <c r="A6494" s="7">
        <f t="shared" si="1163"/>
        <v>0</v>
      </c>
      <c r="B6494" s="7">
        <f t="shared" si="1164"/>
        <v>0</v>
      </c>
      <c r="C6494" s="7">
        <f t="shared" si="1165"/>
        <v>0</v>
      </c>
      <c r="D6494" s="7">
        <f t="shared" si="1166"/>
        <v>0</v>
      </c>
      <c r="E6494" s="7" t="e">
        <f>IF('Report DCM'!$H6494="In-Stream Video","Rich Media display banner",IF('Report DCM'!$I6494&gt;'Report DCM'!$J6494,"Standard",VLOOKUP(CONCATENATE(bd_adtype,"_",bd_creativetype),tabela,2,FALSE)))</f>
        <v>#N/A</v>
      </c>
      <c r="F6494" s="7">
        <f t="shared" si="1167"/>
        <v>0</v>
      </c>
      <c r="G6494" s="7">
        <f t="shared" si="1168"/>
        <v>0</v>
      </c>
      <c r="H6494" s="7">
        <f t="shared" si="1169"/>
        <v>0</v>
      </c>
      <c r="I6494" s="7">
        <f t="shared" si="1170"/>
        <v>0</v>
      </c>
      <c r="J6494" s="7">
        <f t="shared" si="1171"/>
        <v>0</v>
      </c>
      <c r="K6494" s="8" t="e">
        <f t="shared" si="1172"/>
        <v>#N/A</v>
      </c>
      <c r="L6494" s="7" t="e">
        <f t="shared" si="1173"/>
        <v>#N/A</v>
      </c>
      <c r="M6494" s="8" t="e">
        <f t="shared" si="1150"/>
        <v>#N/A</v>
      </c>
      <c r="N6494" s="8" t="e">
        <f t="shared" si="1151"/>
        <v>#N/A</v>
      </c>
    </row>
    <row r="6495" spans="1:14" ht="15.75" customHeight="1" x14ac:dyDescent="0.35">
      <c r="A6495" s="7">
        <f t="shared" si="1163"/>
        <v>0</v>
      </c>
      <c r="B6495" s="7">
        <f t="shared" si="1164"/>
        <v>0</v>
      </c>
      <c r="C6495" s="7">
        <f t="shared" si="1165"/>
        <v>0</v>
      </c>
      <c r="D6495" s="7">
        <f t="shared" si="1166"/>
        <v>0</v>
      </c>
      <c r="E6495" s="7" t="e">
        <f>IF('Report DCM'!$H6495="In-Stream Video","Rich Media display banner",IF('Report DCM'!$I6495&gt;'Report DCM'!$J6495,"Standard",VLOOKUP(CONCATENATE(bd_adtype,"_",bd_creativetype),tabela,2,FALSE)))</f>
        <v>#N/A</v>
      </c>
      <c r="F6495" s="7">
        <f t="shared" si="1167"/>
        <v>0</v>
      </c>
      <c r="G6495" s="7">
        <f t="shared" si="1168"/>
        <v>0</v>
      </c>
      <c r="H6495" s="7">
        <f t="shared" si="1169"/>
        <v>0</v>
      </c>
      <c r="I6495" s="7">
        <f t="shared" si="1170"/>
        <v>0</v>
      </c>
      <c r="J6495" s="7">
        <f t="shared" si="1171"/>
        <v>0</v>
      </c>
      <c r="K6495" s="8" t="e">
        <f t="shared" si="1172"/>
        <v>#N/A</v>
      </c>
      <c r="L6495" s="7" t="e">
        <f t="shared" si="1173"/>
        <v>#N/A</v>
      </c>
      <c r="M6495" s="8" t="e">
        <f t="shared" si="1150"/>
        <v>#N/A</v>
      </c>
      <c r="N6495" s="8" t="e">
        <f t="shared" si="1151"/>
        <v>#N/A</v>
      </c>
    </row>
    <row r="6496" spans="1:14" ht="15.75" customHeight="1" x14ac:dyDescent="0.35">
      <c r="A6496" s="7">
        <f t="shared" si="1163"/>
        <v>0</v>
      </c>
      <c r="B6496" s="7">
        <f t="shared" si="1164"/>
        <v>0</v>
      </c>
      <c r="C6496" s="7">
        <f t="shared" si="1165"/>
        <v>0</v>
      </c>
      <c r="D6496" s="7">
        <f t="shared" si="1166"/>
        <v>0</v>
      </c>
      <c r="E6496" s="7" t="e">
        <f>IF('Report DCM'!$H6496="In-Stream Video","Rich Media display banner",IF('Report DCM'!$I6496&gt;'Report DCM'!$J6496,"Standard",VLOOKUP(CONCATENATE(bd_adtype,"_",bd_creativetype),tabela,2,FALSE)))</f>
        <v>#N/A</v>
      </c>
      <c r="F6496" s="7">
        <f t="shared" si="1167"/>
        <v>0</v>
      </c>
      <c r="G6496" s="7">
        <f t="shared" si="1168"/>
        <v>0</v>
      </c>
      <c r="H6496" s="7">
        <f t="shared" si="1169"/>
        <v>0</v>
      </c>
      <c r="I6496" s="7">
        <f t="shared" si="1170"/>
        <v>0</v>
      </c>
      <c r="J6496" s="7">
        <f t="shared" si="1171"/>
        <v>0</v>
      </c>
      <c r="K6496" s="8" t="e">
        <f t="shared" si="1172"/>
        <v>#N/A</v>
      </c>
      <c r="L6496" s="7" t="e">
        <f t="shared" si="1173"/>
        <v>#N/A</v>
      </c>
      <c r="M6496" s="8" t="e">
        <f t="shared" si="1150"/>
        <v>#N/A</v>
      </c>
      <c r="N6496" s="8" t="e">
        <f t="shared" si="1151"/>
        <v>#N/A</v>
      </c>
    </row>
    <row r="6497" spans="1:14" ht="15.75" customHeight="1" x14ac:dyDescent="0.35">
      <c r="A6497" s="7">
        <f t="shared" si="1163"/>
        <v>0</v>
      </c>
      <c r="B6497" s="7">
        <f t="shared" si="1164"/>
        <v>0</v>
      </c>
      <c r="C6497" s="7">
        <f t="shared" si="1165"/>
        <v>0</v>
      </c>
      <c r="D6497" s="7">
        <f t="shared" si="1166"/>
        <v>0</v>
      </c>
      <c r="E6497" s="7" t="e">
        <f>IF('Report DCM'!$H6497="In-Stream Video","Rich Media display banner",IF('Report DCM'!$I6497&gt;'Report DCM'!$J6497,"Standard",VLOOKUP(CONCATENATE(bd_adtype,"_",bd_creativetype),tabela,2,FALSE)))</f>
        <v>#N/A</v>
      </c>
      <c r="F6497" s="7">
        <f t="shared" si="1167"/>
        <v>0</v>
      </c>
      <c r="G6497" s="7">
        <f t="shared" si="1168"/>
        <v>0</v>
      </c>
      <c r="H6497" s="7">
        <f t="shared" si="1169"/>
        <v>0</v>
      </c>
      <c r="I6497" s="7">
        <f t="shared" si="1170"/>
        <v>0</v>
      </c>
      <c r="J6497" s="7">
        <f t="shared" si="1171"/>
        <v>0</v>
      </c>
      <c r="K6497" s="8" t="e">
        <f t="shared" si="1172"/>
        <v>#N/A</v>
      </c>
      <c r="L6497" s="7" t="e">
        <f t="shared" si="1173"/>
        <v>#N/A</v>
      </c>
      <c r="M6497" s="8" t="e">
        <f t="shared" si="1150"/>
        <v>#N/A</v>
      </c>
      <c r="N6497" s="8" t="e">
        <f t="shared" si="1151"/>
        <v>#N/A</v>
      </c>
    </row>
    <row r="6498" spans="1:14" ht="15.75" customHeight="1" x14ac:dyDescent="0.35">
      <c r="A6498" s="7">
        <f t="shared" si="1163"/>
        <v>0</v>
      </c>
      <c r="B6498" s="7">
        <f t="shared" si="1164"/>
        <v>0</v>
      </c>
      <c r="C6498" s="7">
        <f t="shared" si="1165"/>
        <v>0</v>
      </c>
      <c r="D6498" s="7">
        <f t="shared" si="1166"/>
        <v>0</v>
      </c>
      <c r="E6498" s="7" t="e">
        <f>IF('Report DCM'!$H6498="In-Stream Video","Rich Media display banner",IF('Report DCM'!$I6498&gt;'Report DCM'!$J6498,"Standard",VLOOKUP(CONCATENATE(bd_adtype,"_",bd_creativetype),tabela,2,FALSE)))</f>
        <v>#N/A</v>
      </c>
      <c r="F6498" s="7">
        <f t="shared" si="1167"/>
        <v>0</v>
      </c>
      <c r="G6498" s="7">
        <f t="shared" si="1168"/>
        <v>0</v>
      </c>
      <c r="H6498" s="7">
        <f t="shared" si="1169"/>
        <v>0</v>
      </c>
      <c r="I6498" s="7">
        <f t="shared" si="1170"/>
        <v>0</v>
      </c>
      <c r="J6498" s="7">
        <f t="shared" si="1171"/>
        <v>0</v>
      </c>
      <c r="K6498" s="8" t="e">
        <f t="shared" si="1172"/>
        <v>#N/A</v>
      </c>
      <c r="L6498" s="7" t="e">
        <f t="shared" si="1173"/>
        <v>#N/A</v>
      </c>
      <c r="M6498" s="8" t="e">
        <f t="shared" si="1150"/>
        <v>#N/A</v>
      </c>
      <c r="N6498" s="8" t="e">
        <f t="shared" si="1151"/>
        <v>#N/A</v>
      </c>
    </row>
    <row r="6499" spans="1:14" ht="15.75" customHeight="1" x14ac:dyDescent="0.35">
      <c r="A6499" s="7">
        <f t="shared" si="1163"/>
        <v>0</v>
      </c>
      <c r="B6499" s="7">
        <f t="shared" si="1164"/>
        <v>0</v>
      </c>
      <c r="C6499" s="7">
        <f t="shared" si="1165"/>
        <v>0</v>
      </c>
      <c r="D6499" s="7">
        <f t="shared" si="1166"/>
        <v>0</v>
      </c>
      <c r="E6499" s="7" t="e">
        <f>IF('Report DCM'!$H6499="In-Stream Video","Rich Media display banner",IF('Report DCM'!$I6499&gt;'Report DCM'!$J6499,"Standard",VLOOKUP(CONCATENATE(bd_adtype,"_",bd_creativetype),tabela,2,FALSE)))</f>
        <v>#N/A</v>
      </c>
      <c r="F6499" s="7">
        <f t="shared" si="1167"/>
        <v>0</v>
      </c>
      <c r="G6499" s="7">
        <f t="shared" si="1168"/>
        <v>0</v>
      </c>
      <c r="H6499" s="7">
        <f t="shared" si="1169"/>
        <v>0</v>
      </c>
      <c r="I6499" s="7">
        <f t="shared" si="1170"/>
        <v>0</v>
      </c>
      <c r="J6499" s="7">
        <f t="shared" si="1171"/>
        <v>0</v>
      </c>
      <c r="K6499" s="8" t="e">
        <f t="shared" si="1172"/>
        <v>#N/A</v>
      </c>
      <c r="L6499" s="7" t="e">
        <f t="shared" si="1173"/>
        <v>#N/A</v>
      </c>
      <c r="M6499" s="8" t="e">
        <f t="shared" si="1150"/>
        <v>#N/A</v>
      </c>
      <c r="N6499" s="8" t="e">
        <f t="shared" si="1151"/>
        <v>#N/A</v>
      </c>
    </row>
    <row r="6500" spans="1:14" ht="15.75" customHeight="1" x14ac:dyDescent="0.35">
      <c r="A6500" s="7">
        <f t="shared" si="1163"/>
        <v>0</v>
      </c>
      <c r="B6500" s="7">
        <f t="shared" si="1164"/>
        <v>0</v>
      </c>
      <c r="C6500" s="7">
        <f t="shared" si="1165"/>
        <v>0</v>
      </c>
      <c r="D6500" s="7">
        <f t="shared" si="1166"/>
        <v>0</v>
      </c>
      <c r="E6500" s="7" t="e">
        <f>IF('Report DCM'!$H6500="In-Stream Video","Rich Media display banner",IF('Report DCM'!$I6500&gt;'Report DCM'!$J6500,"Standard",VLOOKUP(CONCATENATE(bd_adtype,"_",bd_creativetype),tabela,2,FALSE)))</f>
        <v>#N/A</v>
      </c>
      <c r="F6500" s="7">
        <f t="shared" si="1167"/>
        <v>0</v>
      </c>
      <c r="G6500" s="7">
        <f t="shared" si="1168"/>
        <v>0</v>
      </c>
      <c r="H6500" s="7">
        <f t="shared" si="1169"/>
        <v>0</v>
      </c>
      <c r="I6500" s="7">
        <f t="shared" si="1170"/>
        <v>0</v>
      </c>
      <c r="J6500" s="7">
        <f t="shared" si="1171"/>
        <v>0</v>
      </c>
      <c r="K6500" s="8" t="e">
        <f t="shared" si="1172"/>
        <v>#N/A</v>
      </c>
      <c r="L6500" s="7" t="e">
        <f t="shared" si="1173"/>
        <v>#N/A</v>
      </c>
      <c r="M6500" s="8" t="e">
        <f t="shared" si="1150"/>
        <v>#N/A</v>
      </c>
      <c r="N6500" s="8" t="e">
        <f t="shared" si="1151"/>
        <v>#N/A</v>
      </c>
    </row>
    <row r="6501" spans="1:14" ht="15.75" customHeight="1" x14ac:dyDescent="0.35">
      <c r="A6501" s="7">
        <f t="shared" si="1163"/>
        <v>0</v>
      </c>
      <c r="B6501" s="7">
        <f t="shared" si="1164"/>
        <v>0</v>
      </c>
      <c r="C6501" s="7">
        <f t="shared" si="1165"/>
        <v>0</v>
      </c>
      <c r="D6501" s="7">
        <f t="shared" si="1166"/>
        <v>0</v>
      </c>
      <c r="E6501" s="7" t="e">
        <f>IF('Report DCM'!$H6501="In-Stream Video","Rich Media display banner",IF('Report DCM'!$I6501&gt;'Report DCM'!$J6501,"Standard",VLOOKUP(CONCATENATE(bd_adtype,"_",bd_creativetype),tabela,2,FALSE)))</f>
        <v>#N/A</v>
      </c>
      <c r="F6501" s="7">
        <f t="shared" si="1167"/>
        <v>0</v>
      </c>
      <c r="G6501" s="7">
        <f t="shared" si="1168"/>
        <v>0</v>
      </c>
      <c r="H6501" s="7">
        <f t="shared" si="1169"/>
        <v>0</v>
      </c>
      <c r="I6501" s="7">
        <f t="shared" si="1170"/>
        <v>0</v>
      </c>
      <c r="J6501" s="7">
        <f t="shared" si="1171"/>
        <v>0</v>
      </c>
      <c r="K6501" s="8" t="e">
        <f t="shared" si="1172"/>
        <v>#N/A</v>
      </c>
      <c r="L6501" s="7" t="e">
        <f t="shared" si="1173"/>
        <v>#N/A</v>
      </c>
      <c r="M6501" s="8" t="e">
        <f t="shared" si="1150"/>
        <v>#N/A</v>
      </c>
      <c r="N6501" s="8" t="e">
        <f t="shared" si="1151"/>
        <v>#N/A</v>
      </c>
    </row>
    <row r="6502" spans="1:14" ht="15.75" customHeight="1" x14ac:dyDescent="0.35">
      <c r="A6502" s="7">
        <f t="shared" si="1163"/>
        <v>0</v>
      </c>
      <c r="B6502" s="7">
        <f t="shared" si="1164"/>
        <v>0</v>
      </c>
      <c r="C6502" s="7">
        <f t="shared" si="1165"/>
        <v>0</v>
      </c>
      <c r="D6502" s="7">
        <f t="shared" si="1166"/>
        <v>0</v>
      </c>
      <c r="E6502" s="7" t="e">
        <f>IF('Report DCM'!$H6502="In-Stream Video","Rich Media display banner",IF('Report DCM'!$I6502&gt;'Report DCM'!$J6502,"Standard",VLOOKUP(CONCATENATE(bd_adtype,"_",bd_creativetype),tabela,2,FALSE)))</f>
        <v>#N/A</v>
      </c>
      <c r="F6502" s="7">
        <f t="shared" si="1167"/>
        <v>0</v>
      </c>
      <c r="G6502" s="7">
        <f t="shared" si="1168"/>
        <v>0</v>
      </c>
      <c r="H6502" s="7">
        <f t="shared" si="1169"/>
        <v>0</v>
      </c>
      <c r="I6502" s="7">
        <f t="shared" si="1170"/>
        <v>0</v>
      </c>
      <c r="J6502" s="7">
        <f t="shared" si="1171"/>
        <v>0</v>
      </c>
      <c r="K6502" s="8" t="e">
        <f t="shared" si="1172"/>
        <v>#N/A</v>
      </c>
      <c r="L6502" s="7" t="e">
        <f t="shared" si="1173"/>
        <v>#N/A</v>
      </c>
      <c r="M6502" s="8" t="e">
        <f t="shared" si="1150"/>
        <v>#N/A</v>
      </c>
      <c r="N6502" s="8" t="e">
        <f t="shared" si="1151"/>
        <v>#N/A</v>
      </c>
    </row>
    <row r="6503" spans="1:14" ht="15.75" customHeight="1" x14ac:dyDescent="0.35">
      <c r="A6503" s="7">
        <f t="shared" si="1163"/>
        <v>0</v>
      </c>
      <c r="B6503" s="7">
        <f t="shared" si="1164"/>
        <v>0</v>
      </c>
      <c r="C6503" s="7">
        <f t="shared" si="1165"/>
        <v>0</v>
      </c>
      <c r="D6503" s="7">
        <f t="shared" si="1166"/>
        <v>0</v>
      </c>
      <c r="E6503" s="7" t="e">
        <f>IF('Report DCM'!$H6503="In-Stream Video","Rich Media display banner",IF('Report DCM'!$I6503&gt;'Report DCM'!$J6503,"Standard",VLOOKUP(CONCATENATE(bd_adtype,"_",bd_creativetype),tabela,2,FALSE)))</f>
        <v>#N/A</v>
      </c>
      <c r="F6503" s="7">
        <f t="shared" si="1167"/>
        <v>0</v>
      </c>
      <c r="G6503" s="7">
        <f t="shared" si="1168"/>
        <v>0</v>
      </c>
      <c r="H6503" s="7">
        <f t="shared" si="1169"/>
        <v>0</v>
      </c>
      <c r="I6503" s="7">
        <f t="shared" si="1170"/>
        <v>0</v>
      </c>
      <c r="J6503" s="7">
        <f t="shared" si="1171"/>
        <v>0</v>
      </c>
      <c r="K6503" s="8" t="e">
        <f t="shared" si="1172"/>
        <v>#N/A</v>
      </c>
      <c r="L6503" s="7" t="e">
        <f t="shared" si="1173"/>
        <v>#N/A</v>
      </c>
      <c r="M6503" s="8" t="e">
        <f t="shared" si="1150"/>
        <v>#N/A</v>
      </c>
      <c r="N6503" s="8" t="e">
        <f t="shared" si="1151"/>
        <v>#N/A</v>
      </c>
    </row>
    <row r="6504" spans="1:14" ht="15.75" customHeight="1" x14ac:dyDescent="0.35">
      <c r="A6504" s="7">
        <f t="shared" si="1163"/>
        <v>0</v>
      </c>
      <c r="B6504" s="7">
        <f t="shared" si="1164"/>
        <v>0</v>
      </c>
      <c r="C6504" s="7">
        <f t="shared" si="1165"/>
        <v>0</v>
      </c>
      <c r="D6504" s="7">
        <f t="shared" si="1166"/>
        <v>0</v>
      </c>
      <c r="E6504" s="7" t="e">
        <f>IF('Report DCM'!$H6504="In-Stream Video","Rich Media display banner",IF('Report DCM'!$I6504&gt;'Report DCM'!$J6504,"Standard",VLOOKUP(CONCATENATE(bd_adtype,"_",bd_creativetype),tabela,2,FALSE)))</f>
        <v>#N/A</v>
      </c>
      <c r="F6504" s="7">
        <f t="shared" si="1167"/>
        <v>0</v>
      </c>
      <c r="G6504" s="7">
        <f t="shared" si="1168"/>
        <v>0</v>
      </c>
      <c r="H6504" s="7">
        <f t="shared" si="1169"/>
        <v>0</v>
      </c>
      <c r="I6504" s="7">
        <f t="shared" si="1170"/>
        <v>0</v>
      </c>
      <c r="J6504" s="7">
        <f t="shared" si="1171"/>
        <v>0</v>
      </c>
      <c r="K6504" s="8" t="e">
        <f t="shared" si="1172"/>
        <v>#N/A</v>
      </c>
      <c r="L6504" s="7" t="e">
        <f t="shared" si="1173"/>
        <v>#N/A</v>
      </c>
      <c r="M6504" s="8" t="e">
        <f t="shared" si="1150"/>
        <v>#N/A</v>
      </c>
      <c r="N6504" s="8" t="e">
        <f t="shared" si="1151"/>
        <v>#N/A</v>
      </c>
    </row>
    <row r="6505" spans="1:14" ht="15.75" customHeight="1" x14ac:dyDescent="0.35">
      <c r="A6505" s="7">
        <f t="shared" si="1163"/>
        <v>0</v>
      </c>
      <c r="B6505" s="7">
        <f t="shared" si="1164"/>
        <v>0</v>
      </c>
      <c r="C6505" s="7">
        <f t="shared" si="1165"/>
        <v>0</v>
      </c>
      <c r="D6505" s="7">
        <f t="shared" si="1166"/>
        <v>0</v>
      </c>
      <c r="E6505" s="7" t="e">
        <f>IF('Report DCM'!$H6505="In-Stream Video","Rich Media display banner",IF('Report DCM'!$I6505&gt;'Report DCM'!$J6505,"Standard",VLOOKUP(CONCATENATE(bd_adtype,"_",bd_creativetype),tabela,2,FALSE)))</f>
        <v>#N/A</v>
      </c>
      <c r="F6505" s="7">
        <f t="shared" si="1167"/>
        <v>0</v>
      </c>
      <c r="G6505" s="7">
        <f t="shared" si="1168"/>
        <v>0</v>
      </c>
      <c r="H6505" s="7">
        <f t="shared" si="1169"/>
        <v>0</v>
      </c>
      <c r="I6505" s="7">
        <f t="shared" si="1170"/>
        <v>0</v>
      </c>
      <c r="J6505" s="7">
        <f t="shared" si="1171"/>
        <v>0</v>
      </c>
      <c r="K6505" s="8" t="e">
        <f t="shared" si="1172"/>
        <v>#N/A</v>
      </c>
      <c r="L6505" s="7" t="e">
        <f t="shared" si="1173"/>
        <v>#N/A</v>
      </c>
      <c r="M6505" s="8" t="e">
        <f t="shared" si="1150"/>
        <v>#N/A</v>
      </c>
      <c r="N6505" s="8" t="e">
        <f t="shared" si="1151"/>
        <v>#N/A</v>
      </c>
    </row>
    <row r="6506" spans="1:14" ht="15.75" customHeight="1" x14ac:dyDescent="0.35">
      <c r="A6506" s="7">
        <f t="shared" si="1163"/>
        <v>0</v>
      </c>
      <c r="B6506" s="7">
        <f t="shared" si="1164"/>
        <v>0</v>
      </c>
      <c r="C6506" s="7">
        <f t="shared" si="1165"/>
        <v>0</v>
      </c>
      <c r="D6506" s="7">
        <f t="shared" si="1166"/>
        <v>0</v>
      </c>
      <c r="E6506" s="7" t="e">
        <f>IF('Report DCM'!$H6506="In-Stream Video","Rich Media display banner",IF('Report DCM'!$I6506&gt;'Report DCM'!$J6506,"Standard",VLOOKUP(CONCATENATE(bd_adtype,"_",bd_creativetype),tabela,2,FALSE)))</f>
        <v>#N/A</v>
      </c>
      <c r="F6506" s="7">
        <f t="shared" si="1167"/>
        <v>0</v>
      </c>
      <c r="G6506" s="7">
        <f t="shared" si="1168"/>
        <v>0</v>
      </c>
      <c r="H6506" s="7">
        <f t="shared" si="1169"/>
        <v>0</v>
      </c>
      <c r="I6506" s="7">
        <f t="shared" si="1170"/>
        <v>0</v>
      </c>
      <c r="J6506" s="7">
        <f t="shared" si="1171"/>
        <v>0</v>
      </c>
      <c r="K6506" s="8" t="e">
        <f t="shared" si="1172"/>
        <v>#N/A</v>
      </c>
      <c r="L6506" s="7" t="e">
        <f t="shared" si="1173"/>
        <v>#N/A</v>
      </c>
      <c r="M6506" s="8" t="e">
        <f t="shared" si="1150"/>
        <v>#N/A</v>
      </c>
      <c r="N6506" s="8" t="e">
        <f t="shared" si="1151"/>
        <v>#N/A</v>
      </c>
    </row>
    <row r="6507" spans="1:14" ht="15.75" customHeight="1" x14ac:dyDescent="0.35">
      <c r="A6507" s="7">
        <f t="shared" si="1163"/>
        <v>0</v>
      </c>
      <c r="B6507" s="7">
        <f t="shared" si="1164"/>
        <v>0</v>
      </c>
      <c r="C6507" s="7">
        <f t="shared" si="1165"/>
        <v>0</v>
      </c>
      <c r="D6507" s="7">
        <f t="shared" si="1166"/>
        <v>0</v>
      </c>
      <c r="E6507" s="7" t="e">
        <f>IF('Report DCM'!$H6507="In-Stream Video","Rich Media display banner",IF('Report DCM'!$I6507&gt;'Report DCM'!$J6507,"Standard",VLOOKUP(CONCATENATE(bd_adtype,"_",bd_creativetype),tabela,2,FALSE)))</f>
        <v>#N/A</v>
      </c>
      <c r="F6507" s="7">
        <f t="shared" si="1167"/>
        <v>0</v>
      </c>
      <c r="G6507" s="7">
        <f t="shared" si="1168"/>
        <v>0</v>
      </c>
      <c r="H6507" s="7">
        <f t="shared" si="1169"/>
        <v>0</v>
      </c>
      <c r="I6507" s="7">
        <f t="shared" si="1170"/>
        <v>0</v>
      </c>
      <c r="J6507" s="7">
        <f t="shared" si="1171"/>
        <v>0</v>
      </c>
      <c r="K6507" s="8" t="e">
        <f t="shared" si="1172"/>
        <v>#N/A</v>
      </c>
      <c r="L6507" s="7" t="e">
        <f t="shared" si="1173"/>
        <v>#N/A</v>
      </c>
      <c r="M6507" s="8" t="e">
        <f t="shared" si="1150"/>
        <v>#N/A</v>
      </c>
      <c r="N6507" s="8" t="e">
        <f t="shared" si="1151"/>
        <v>#N/A</v>
      </c>
    </row>
    <row r="6508" spans="1:14" ht="15.75" customHeight="1" x14ac:dyDescent="0.35">
      <c r="A6508" s="7">
        <f t="shared" si="1163"/>
        <v>0</v>
      </c>
      <c r="B6508" s="7">
        <f t="shared" si="1164"/>
        <v>0</v>
      </c>
      <c r="C6508" s="7">
        <f t="shared" si="1165"/>
        <v>0</v>
      </c>
      <c r="D6508" s="7">
        <f t="shared" si="1166"/>
        <v>0</v>
      </c>
      <c r="E6508" s="7" t="e">
        <f>IF('Report DCM'!$H6508="In-Stream Video","Rich Media display banner",IF('Report DCM'!$I6508&gt;'Report DCM'!$J6508,"Standard",VLOOKUP(CONCATENATE(bd_adtype,"_",bd_creativetype),tabela,2,FALSE)))</f>
        <v>#N/A</v>
      </c>
      <c r="F6508" s="7">
        <f t="shared" si="1167"/>
        <v>0</v>
      </c>
      <c r="G6508" s="7">
        <f t="shared" si="1168"/>
        <v>0</v>
      </c>
      <c r="H6508" s="7">
        <f t="shared" si="1169"/>
        <v>0</v>
      </c>
      <c r="I6508" s="7">
        <f t="shared" si="1170"/>
        <v>0</v>
      </c>
      <c r="J6508" s="7">
        <f t="shared" si="1171"/>
        <v>0</v>
      </c>
      <c r="K6508" s="8" t="e">
        <f t="shared" si="1172"/>
        <v>#N/A</v>
      </c>
      <c r="L6508" s="7" t="e">
        <f t="shared" si="1173"/>
        <v>#N/A</v>
      </c>
      <c r="M6508" s="8" t="e">
        <f t="shared" si="1150"/>
        <v>#N/A</v>
      </c>
      <c r="N6508" s="8" t="e">
        <f t="shared" si="1151"/>
        <v>#N/A</v>
      </c>
    </row>
    <row r="6509" spans="1:14" ht="15.75" customHeight="1" x14ac:dyDescent="0.35">
      <c r="A6509" s="7">
        <f t="shared" si="1163"/>
        <v>0</v>
      </c>
      <c r="B6509" s="7">
        <f t="shared" si="1164"/>
        <v>0</v>
      </c>
      <c r="C6509" s="7">
        <f t="shared" si="1165"/>
        <v>0</v>
      </c>
      <c r="D6509" s="7">
        <f t="shared" si="1166"/>
        <v>0</v>
      </c>
      <c r="E6509" s="7" t="e">
        <f>IF('Report DCM'!$H6509="In-Stream Video","Rich Media display banner",IF('Report DCM'!$I6509&gt;'Report DCM'!$J6509,"Standard",VLOOKUP(CONCATENATE(bd_adtype,"_",bd_creativetype),tabela,2,FALSE)))</f>
        <v>#N/A</v>
      </c>
      <c r="F6509" s="7">
        <f t="shared" si="1167"/>
        <v>0</v>
      </c>
      <c r="G6509" s="7">
        <f t="shared" si="1168"/>
        <v>0</v>
      </c>
      <c r="H6509" s="7">
        <f t="shared" si="1169"/>
        <v>0</v>
      </c>
      <c r="I6509" s="7">
        <f t="shared" si="1170"/>
        <v>0</v>
      </c>
      <c r="J6509" s="7">
        <f t="shared" si="1171"/>
        <v>0</v>
      </c>
      <c r="K6509" s="8" t="e">
        <f t="shared" si="1172"/>
        <v>#N/A</v>
      </c>
      <c r="L6509" s="7" t="e">
        <f t="shared" si="1173"/>
        <v>#N/A</v>
      </c>
      <c r="M6509" s="8" t="e">
        <f t="shared" si="1150"/>
        <v>#N/A</v>
      </c>
      <c r="N6509" s="8" t="e">
        <f t="shared" si="1151"/>
        <v>#N/A</v>
      </c>
    </row>
    <row r="6510" spans="1:14" ht="15.75" customHeight="1" x14ac:dyDescent="0.35">
      <c r="A6510" s="7">
        <f t="shared" si="1163"/>
        <v>0</v>
      </c>
      <c r="B6510" s="7">
        <f t="shared" si="1164"/>
        <v>0</v>
      </c>
      <c r="C6510" s="7">
        <f t="shared" si="1165"/>
        <v>0</v>
      </c>
      <c r="D6510" s="7">
        <f t="shared" si="1166"/>
        <v>0</v>
      </c>
      <c r="E6510" s="7" t="e">
        <f>IF('Report DCM'!$H6510="In-Stream Video","Rich Media display banner",IF('Report DCM'!$I6510&gt;'Report DCM'!$J6510,"Standard",VLOOKUP(CONCATENATE(bd_adtype,"_",bd_creativetype),tabela,2,FALSE)))</f>
        <v>#N/A</v>
      </c>
      <c r="F6510" s="7">
        <f t="shared" si="1167"/>
        <v>0</v>
      </c>
      <c r="G6510" s="7">
        <f t="shared" si="1168"/>
        <v>0</v>
      </c>
      <c r="H6510" s="7">
        <f t="shared" si="1169"/>
        <v>0</v>
      </c>
      <c r="I6510" s="7">
        <f t="shared" si="1170"/>
        <v>0</v>
      </c>
      <c r="J6510" s="7">
        <f t="shared" si="1171"/>
        <v>0</v>
      </c>
      <c r="K6510" s="8" t="e">
        <f t="shared" si="1172"/>
        <v>#N/A</v>
      </c>
      <c r="L6510" s="7" t="e">
        <f t="shared" si="1173"/>
        <v>#N/A</v>
      </c>
      <c r="M6510" s="8" t="e">
        <f t="shared" si="1150"/>
        <v>#N/A</v>
      </c>
      <c r="N6510" s="8" t="e">
        <f t="shared" si="1151"/>
        <v>#N/A</v>
      </c>
    </row>
    <row r="6511" spans="1:14" ht="15.75" customHeight="1" x14ac:dyDescent="0.35">
      <c r="A6511" s="7">
        <f t="shared" si="1163"/>
        <v>0</v>
      </c>
      <c r="B6511" s="7">
        <f t="shared" si="1164"/>
        <v>0</v>
      </c>
      <c r="C6511" s="7">
        <f t="shared" si="1165"/>
        <v>0</v>
      </c>
      <c r="D6511" s="7">
        <f t="shared" si="1166"/>
        <v>0</v>
      </c>
      <c r="E6511" s="7" t="e">
        <f>IF('Report DCM'!$H6511="In-Stream Video","Rich Media display banner",IF('Report DCM'!$I6511&gt;'Report DCM'!$J6511,"Standard",VLOOKUP(CONCATENATE(bd_adtype,"_",bd_creativetype),tabela,2,FALSE)))</f>
        <v>#N/A</v>
      </c>
      <c r="F6511" s="7">
        <f t="shared" si="1167"/>
        <v>0</v>
      </c>
      <c r="G6511" s="7">
        <f t="shared" si="1168"/>
        <v>0</v>
      </c>
      <c r="H6511" s="7">
        <f t="shared" si="1169"/>
        <v>0</v>
      </c>
      <c r="I6511" s="7">
        <f t="shared" si="1170"/>
        <v>0</v>
      </c>
      <c r="J6511" s="7">
        <f t="shared" si="1171"/>
        <v>0</v>
      </c>
      <c r="K6511" s="8" t="e">
        <f t="shared" si="1172"/>
        <v>#N/A</v>
      </c>
      <c r="L6511" s="7" t="e">
        <f t="shared" si="1173"/>
        <v>#N/A</v>
      </c>
      <c r="M6511" s="8" t="e">
        <f t="shared" si="1150"/>
        <v>#N/A</v>
      </c>
      <c r="N6511" s="8" t="e">
        <f t="shared" si="1151"/>
        <v>#N/A</v>
      </c>
    </row>
    <row r="6512" spans="1:14" ht="15.75" customHeight="1" x14ac:dyDescent="0.35">
      <c r="A6512" s="7">
        <f t="shared" si="1163"/>
        <v>0</v>
      </c>
      <c r="B6512" s="7">
        <f t="shared" si="1164"/>
        <v>0</v>
      </c>
      <c r="C6512" s="7">
        <f t="shared" si="1165"/>
        <v>0</v>
      </c>
      <c r="D6512" s="7">
        <f t="shared" si="1166"/>
        <v>0</v>
      </c>
      <c r="E6512" s="7" t="e">
        <f>IF('Report DCM'!$H6512="In-Stream Video","Rich Media display banner",IF('Report DCM'!$I6512&gt;'Report DCM'!$J6512,"Standard",VLOOKUP(CONCATENATE(bd_adtype,"_",bd_creativetype),tabela,2,FALSE)))</f>
        <v>#N/A</v>
      </c>
      <c r="F6512" s="7">
        <f t="shared" si="1167"/>
        <v>0</v>
      </c>
      <c r="G6512" s="7">
        <f t="shared" si="1168"/>
        <v>0</v>
      </c>
      <c r="H6512" s="7">
        <f t="shared" si="1169"/>
        <v>0</v>
      </c>
      <c r="I6512" s="7">
        <f t="shared" si="1170"/>
        <v>0</v>
      </c>
      <c r="J6512" s="7">
        <f t="shared" si="1171"/>
        <v>0</v>
      </c>
      <c r="K6512" s="8" t="e">
        <f t="shared" si="1172"/>
        <v>#N/A</v>
      </c>
      <c r="L6512" s="7" t="e">
        <f t="shared" si="1173"/>
        <v>#N/A</v>
      </c>
      <c r="M6512" s="8" t="e">
        <f t="shared" si="1150"/>
        <v>#N/A</v>
      </c>
      <c r="N6512" s="8" t="e">
        <f t="shared" si="1151"/>
        <v>#N/A</v>
      </c>
    </row>
    <row r="6513" spans="1:14" ht="15.75" customHeight="1" x14ac:dyDescent="0.35">
      <c r="A6513" s="7">
        <f t="shared" si="1163"/>
        <v>0</v>
      </c>
      <c r="B6513" s="7">
        <f t="shared" si="1164"/>
        <v>0</v>
      </c>
      <c r="C6513" s="7">
        <f t="shared" si="1165"/>
        <v>0</v>
      </c>
      <c r="D6513" s="7">
        <f t="shared" si="1166"/>
        <v>0</v>
      </c>
      <c r="E6513" s="7" t="e">
        <f>IF('Report DCM'!$H6513="In-Stream Video","Rich Media display banner",IF('Report DCM'!$I6513&gt;'Report DCM'!$J6513,"Standard",VLOOKUP(CONCATENATE(bd_adtype,"_",bd_creativetype),tabela,2,FALSE)))</f>
        <v>#N/A</v>
      </c>
      <c r="F6513" s="7">
        <f t="shared" si="1167"/>
        <v>0</v>
      </c>
      <c r="G6513" s="7">
        <f t="shared" si="1168"/>
        <v>0</v>
      </c>
      <c r="H6513" s="7">
        <f t="shared" si="1169"/>
        <v>0</v>
      </c>
      <c r="I6513" s="7">
        <f t="shared" si="1170"/>
        <v>0</v>
      </c>
      <c r="J6513" s="7">
        <f t="shared" si="1171"/>
        <v>0</v>
      </c>
      <c r="K6513" s="8" t="e">
        <f t="shared" si="1172"/>
        <v>#N/A</v>
      </c>
      <c r="L6513" s="7" t="e">
        <f t="shared" si="1173"/>
        <v>#N/A</v>
      </c>
      <c r="M6513" s="8" t="e">
        <f t="shared" si="1150"/>
        <v>#N/A</v>
      </c>
      <c r="N6513" s="8" t="e">
        <f t="shared" si="1151"/>
        <v>#N/A</v>
      </c>
    </row>
    <row r="6514" spans="1:14" ht="15.75" customHeight="1" x14ac:dyDescent="0.35">
      <c r="A6514" s="7">
        <f t="shared" si="1163"/>
        <v>0</v>
      </c>
      <c r="B6514" s="7">
        <f t="shared" si="1164"/>
        <v>0</v>
      </c>
      <c r="C6514" s="7">
        <f t="shared" si="1165"/>
        <v>0</v>
      </c>
      <c r="D6514" s="7">
        <f t="shared" si="1166"/>
        <v>0</v>
      </c>
      <c r="E6514" s="7" t="e">
        <f>IF('Report DCM'!$H6514="In-Stream Video","Rich Media display banner",IF('Report DCM'!$I6514&gt;'Report DCM'!$J6514,"Standard",VLOOKUP(CONCATENATE(bd_adtype,"_",bd_creativetype),tabela,2,FALSE)))</f>
        <v>#N/A</v>
      </c>
      <c r="F6514" s="7">
        <f t="shared" si="1167"/>
        <v>0</v>
      </c>
      <c r="G6514" s="7">
        <f t="shared" si="1168"/>
        <v>0</v>
      </c>
      <c r="H6514" s="7">
        <f t="shared" si="1169"/>
        <v>0</v>
      </c>
      <c r="I6514" s="7">
        <f t="shared" si="1170"/>
        <v>0</v>
      </c>
      <c r="J6514" s="7">
        <f t="shared" si="1171"/>
        <v>0</v>
      </c>
      <c r="K6514" s="8" t="e">
        <f t="shared" si="1172"/>
        <v>#N/A</v>
      </c>
      <c r="L6514" s="7" t="e">
        <f t="shared" si="1173"/>
        <v>#N/A</v>
      </c>
      <c r="M6514" s="8" t="e">
        <f t="shared" si="1150"/>
        <v>#N/A</v>
      </c>
      <c r="N6514" s="8" t="e">
        <f t="shared" si="1151"/>
        <v>#N/A</v>
      </c>
    </row>
    <row r="6515" spans="1:14" ht="15.75" customHeight="1" x14ac:dyDescent="0.35">
      <c r="A6515" s="7">
        <f t="shared" si="1163"/>
        <v>0</v>
      </c>
      <c r="B6515" s="7">
        <f t="shared" si="1164"/>
        <v>0</v>
      </c>
      <c r="C6515" s="7">
        <f t="shared" si="1165"/>
        <v>0</v>
      </c>
      <c r="D6515" s="7">
        <f t="shared" si="1166"/>
        <v>0</v>
      </c>
      <c r="E6515" s="7" t="e">
        <f>IF('Report DCM'!$H6515="In-Stream Video","Rich Media display banner",IF('Report DCM'!$I6515&gt;'Report DCM'!$J6515,"Standard",VLOOKUP(CONCATENATE(bd_adtype,"_",bd_creativetype),tabela,2,FALSE)))</f>
        <v>#N/A</v>
      </c>
      <c r="F6515" s="7">
        <f t="shared" si="1167"/>
        <v>0</v>
      </c>
      <c r="G6515" s="7">
        <f t="shared" si="1168"/>
        <v>0</v>
      </c>
      <c r="H6515" s="7">
        <f t="shared" si="1169"/>
        <v>0</v>
      </c>
      <c r="I6515" s="7">
        <f t="shared" si="1170"/>
        <v>0</v>
      </c>
      <c r="J6515" s="7">
        <f t="shared" si="1171"/>
        <v>0</v>
      </c>
      <c r="K6515" s="8" t="e">
        <f t="shared" si="1172"/>
        <v>#N/A</v>
      </c>
      <c r="L6515" s="7" t="e">
        <f t="shared" si="1173"/>
        <v>#N/A</v>
      </c>
      <c r="M6515" s="8" t="e">
        <f t="shared" si="1150"/>
        <v>#N/A</v>
      </c>
      <c r="N6515" s="8" t="e">
        <f t="shared" si="1151"/>
        <v>#N/A</v>
      </c>
    </row>
    <row r="6516" spans="1:14" ht="15.75" customHeight="1" x14ac:dyDescent="0.35">
      <c r="A6516" s="7">
        <f t="shared" si="1163"/>
        <v>0</v>
      </c>
      <c r="B6516" s="7">
        <f t="shared" si="1164"/>
        <v>0</v>
      </c>
      <c r="C6516" s="7">
        <f t="shared" si="1165"/>
        <v>0</v>
      </c>
      <c r="D6516" s="7">
        <f t="shared" si="1166"/>
        <v>0</v>
      </c>
      <c r="E6516" s="7" t="e">
        <f>IF('Report DCM'!$H6516="In-Stream Video","Rich Media display banner",IF('Report DCM'!$I6516&gt;'Report DCM'!$J6516,"Standard",VLOOKUP(CONCATENATE(bd_adtype,"_",bd_creativetype),tabela,2,FALSE)))</f>
        <v>#N/A</v>
      </c>
      <c r="F6516" s="7">
        <f t="shared" si="1167"/>
        <v>0</v>
      </c>
      <c r="G6516" s="7">
        <f t="shared" si="1168"/>
        <v>0</v>
      </c>
      <c r="H6516" s="7">
        <f t="shared" si="1169"/>
        <v>0</v>
      </c>
      <c r="I6516" s="7">
        <f t="shared" si="1170"/>
        <v>0</v>
      </c>
      <c r="J6516" s="7">
        <f t="shared" si="1171"/>
        <v>0</v>
      </c>
      <c r="K6516" s="8" t="e">
        <f t="shared" si="1172"/>
        <v>#N/A</v>
      </c>
      <c r="L6516" s="7" t="e">
        <f t="shared" si="1173"/>
        <v>#N/A</v>
      </c>
      <c r="M6516" s="8" t="e">
        <f t="shared" si="1150"/>
        <v>#N/A</v>
      </c>
      <c r="N6516" s="8" t="e">
        <f t="shared" si="1151"/>
        <v>#N/A</v>
      </c>
    </row>
    <row r="6517" spans="1:14" ht="15.75" customHeight="1" x14ac:dyDescent="0.35">
      <c r="A6517" s="7">
        <f t="shared" si="1163"/>
        <v>0</v>
      </c>
      <c r="B6517" s="7">
        <f t="shared" si="1164"/>
        <v>0</v>
      </c>
      <c r="C6517" s="7">
        <f t="shared" si="1165"/>
        <v>0</v>
      </c>
      <c r="D6517" s="7">
        <f t="shared" si="1166"/>
        <v>0</v>
      </c>
      <c r="E6517" s="7" t="e">
        <f>IF('Report DCM'!$H6517="In-Stream Video","Rich Media display banner",IF('Report DCM'!$I6517&gt;'Report DCM'!$J6517,"Standard",VLOOKUP(CONCATENATE(bd_adtype,"_",bd_creativetype),tabela,2,FALSE)))</f>
        <v>#N/A</v>
      </c>
      <c r="F6517" s="7">
        <f t="shared" si="1167"/>
        <v>0</v>
      </c>
      <c r="G6517" s="7">
        <f t="shared" si="1168"/>
        <v>0</v>
      </c>
      <c r="H6517" s="7">
        <f t="shared" si="1169"/>
        <v>0</v>
      </c>
      <c r="I6517" s="7">
        <f t="shared" si="1170"/>
        <v>0</v>
      </c>
      <c r="J6517" s="7">
        <f t="shared" si="1171"/>
        <v>0</v>
      </c>
      <c r="K6517" s="8" t="e">
        <f t="shared" si="1172"/>
        <v>#N/A</v>
      </c>
      <c r="L6517" s="7" t="e">
        <f t="shared" si="1173"/>
        <v>#N/A</v>
      </c>
      <c r="M6517" s="8" t="e">
        <f t="shared" si="1150"/>
        <v>#N/A</v>
      </c>
      <c r="N6517" s="8" t="e">
        <f t="shared" si="1151"/>
        <v>#N/A</v>
      </c>
    </row>
    <row r="6518" spans="1:14" ht="15.75" customHeight="1" x14ac:dyDescent="0.35">
      <c r="A6518" s="7">
        <f t="shared" si="1163"/>
        <v>0</v>
      </c>
      <c r="B6518" s="7">
        <f t="shared" si="1164"/>
        <v>0</v>
      </c>
      <c r="C6518" s="7">
        <f t="shared" si="1165"/>
        <v>0</v>
      </c>
      <c r="D6518" s="7">
        <f t="shared" si="1166"/>
        <v>0</v>
      </c>
      <c r="E6518" s="7" t="e">
        <f>IF('Report DCM'!$H6518="In-Stream Video","Rich Media display banner",IF('Report DCM'!$I6518&gt;'Report DCM'!$J6518,"Standard",VLOOKUP(CONCATENATE(bd_adtype,"_",bd_creativetype),tabela,2,FALSE)))</f>
        <v>#N/A</v>
      </c>
      <c r="F6518" s="7">
        <f t="shared" si="1167"/>
        <v>0</v>
      </c>
      <c r="G6518" s="7">
        <f t="shared" si="1168"/>
        <v>0</v>
      </c>
      <c r="H6518" s="7">
        <f t="shared" si="1169"/>
        <v>0</v>
      </c>
      <c r="I6518" s="7">
        <f t="shared" si="1170"/>
        <v>0</v>
      </c>
      <c r="J6518" s="7">
        <f t="shared" si="1171"/>
        <v>0</v>
      </c>
      <c r="K6518" s="8" t="e">
        <f t="shared" si="1172"/>
        <v>#N/A</v>
      </c>
      <c r="L6518" s="7" t="e">
        <f t="shared" si="1173"/>
        <v>#N/A</v>
      </c>
      <c r="M6518" s="8" t="e">
        <f t="shared" si="1150"/>
        <v>#N/A</v>
      </c>
      <c r="N6518" s="8" t="e">
        <f t="shared" si="1151"/>
        <v>#N/A</v>
      </c>
    </row>
    <row r="6519" spans="1:14" ht="15.75" customHeight="1" x14ac:dyDescent="0.35">
      <c r="A6519" s="7">
        <f t="shared" si="1163"/>
        <v>0</v>
      </c>
      <c r="B6519" s="7">
        <f t="shared" si="1164"/>
        <v>0</v>
      </c>
      <c r="C6519" s="7">
        <f t="shared" si="1165"/>
        <v>0</v>
      </c>
      <c r="D6519" s="7">
        <f t="shared" si="1166"/>
        <v>0</v>
      </c>
      <c r="E6519" s="7" t="e">
        <f>IF('Report DCM'!$H6519="In-Stream Video","Rich Media display banner",IF('Report DCM'!$I6519&gt;'Report DCM'!$J6519,"Standard",VLOOKUP(CONCATENATE(bd_adtype,"_",bd_creativetype),tabela,2,FALSE)))</f>
        <v>#N/A</v>
      </c>
      <c r="F6519" s="7">
        <f t="shared" si="1167"/>
        <v>0</v>
      </c>
      <c r="G6519" s="7">
        <f t="shared" si="1168"/>
        <v>0</v>
      </c>
      <c r="H6519" s="7">
        <f t="shared" si="1169"/>
        <v>0</v>
      </c>
      <c r="I6519" s="7">
        <f t="shared" si="1170"/>
        <v>0</v>
      </c>
      <c r="J6519" s="7">
        <f t="shared" si="1171"/>
        <v>0</v>
      </c>
      <c r="K6519" s="8" t="e">
        <f t="shared" si="1172"/>
        <v>#N/A</v>
      </c>
      <c r="L6519" s="7" t="e">
        <f t="shared" si="1173"/>
        <v>#N/A</v>
      </c>
      <c r="M6519" s="8" t="e">
        <f t="shared" si="1150"/>
        <v>#N/A</v>
      </c>
      <c r="N6519" s="8" t="e">
        <f t="shared" si="1151"/>
        <v>#N/A</v>
      </c>
    </row>
    <row r="6520" spans="1:14" ht="15.75" customHeight="1" x14ac:dyDescent="0.35">
      <c r="A6520" s="7">
        <f t="shared" si="1163"/>
        <v>0</v>
      </c>
      <c r="B6520" s="7">
        <f t="shared" si="1164"/>
        <v>0</v>
      </c>
      <c r="C6520" s="7">
        <f t="shared" si="1165"/>
        <v>0</v>
      </c>
      <c r="D6520" s="7">
        <f t="shared" si="1166"/>
        <v>0</v>
      </c>
      <c r="E6520" s="7" t="e">
        <f>IF('Report DCM'!$H6520="In-Stream Video","Rich Media display banner",IF('Report DCM'!$I6520&gt;'Report DCM'!$J6520,"Standard",VLOOKUP(CONCATENATE(bd_adtype,"_",bd_creativetype),tabela,2,FALSE)))</f>
        <v>#N/A</v>
      </c>
      <c r="F6520" s="7">
        <f t="shared" si="1167"/>
        <v>0</v>
      </c>
      <c r="G6520" s="7">
        <f t="shared" si="1168"/>
        <v>0</v>
      </c>
      <c r="H6520" s="7">
        <f t="shared" si="1169"/>
        <v>0</v>
      </c>
      <c r="I6520" s="7">
        <f t="shared" si="1170"/>
        <v>0</v>
      </c>
      <c r="J6520" s="7">
        <f t="shared" si="1171"/>
        <v>0</v>
      </c>
      <c r="K6520" s="8" t="e">
        <f t="shared" si="1172"/>
        <v>#N/A</v>
      </c>
      <c r="L6520" s="7" t="e">
        <f t="shared" si="1173"/>
        <v>#N/A</v>
      </c>
      <c r="M6520" s="8" t="e">
        <f t="shared" si="1150"/>
        <v>#N/A</v>
      </c>
      <c r="N6520" s="8" t="e">
        <f t="shared" si="1151"/>
        <v>#N/A</v>
      </c>
    </row>
    <row r="6521" spans="1:14" ht="15.75" customHeight="1" x14ac:dyDescent="0.35">
      <c r="A6521" s="7">
        <f t="shared" si="1163"/>
        <v>0</v>
      </c>
      <c r="B6521" s="7">
        <f t="shared" si="1164"/>
        <v>0</v>
      </c>
      <c r="C6521" s="7">
        <f t="shared" si="1165"/>
        <v>0</v>
      </c>
      <c r="D6521" s="7">
        <f t="shared" si="1166"/>
        <v>0</v>
      </c>
      <c r="E6521" s="7" t="e">
        <f>IF('Report DCM'!$H6521="In-Stream Video","Rich Media display banner",IF('Report DCM'!$I6521&gt;'Report DCM'!$J6521,"Standard",VLOOKUP(CONCATENATE(bd_adtype,"_",bd_creativetype),tabela,2,FALSE)))</f>
        <v>#N/A</v>
      </c>
      <c r="F6521" s="7">
        <f t="shared" si="1167"/>
        <v>0</v>
      </c>
      <c r="G6521" s="7">
        <f t="shared" si="1168"/>
        <v>0</v>
      </c>
      <c r="H6521" s="7">
        <f t="shared" si="1169"/>
        <v>0</v>
      </c>
      <c r="I6521" s="7">
        <f t="shared" si="1170"/>
        <v>0</v>
      </c>
      <c r="J6521" s="7">
        <f t="shared" si="1171"/>
        <v>0</v>
      </c>
      <c r="K6521" s="8" t="e">
        <f t="shared" si="1172"/>
        <v>#N/A</v>
      </c>
      <c r="L6521" s="7" t="e">
        <f t="shared" si="1173"/>
        <v>#N/A</v>
      </c>
      <c r="M6521" s="8" t="e">
        <f t="shared" si="1150"/>
        <v>#N/A</v>
      </c>
      <c r="N6521" s="8" t="e">
        <f t="shared" si="1151"/>
        <v>#N/A</v>
      </c>
    </row>
    <row r="6522" spans="1:14" ht="15.75" customHeight="1" x14ac:dyDescent="0.35">
      <c r="A6522" s="7">
        <f t="shared" si="1163"/>
        <v>0</v>
      </c>
      <c r="B6522" s="7">
        <f t="shared" si="1164"/>
        <v>0</v>
      </c>
      <c r="C6522" s="7">
        <f t="shared" si="1165"/>
        <v>0</v>
      </c>
      <c r="D6522" s="7">
        <f t="shared" si="1166"/>
        <v>0</v>
      </c>
      <c r="E6522" s="7" t="e">
        <f>IF('Report DCM'!$H6522="In-Stream Video","Rich Media display banner",IF('Report DCM'!$I6522&gt;'Report DCM'!$J6522,"Standard",VLOOKUP(CONCATENATE(bd_adtype,"_",bd_creativetype),tabela,2,FALSE)))</f>
        <v>#N/A</v>
      </c>
      <c r="F6522" s="7">
        <f t="shared" si="1167"/>
        <v>0</v>
      </c>
      <c r="G6522" s="7">
        <f t="shared" si="1168"/>
        <v>0</v>
      </c>
      <c r="H6522" s="7">
        <f t="shared" si="1169"/>
        <v>0</v>
      </c>
      <c r="I6522" s="7">
        <f t="shared" si="1170"/>
        <v>0</v>
      </c>
      <c r="J6522" s="7">
        <f t="shared" si="1171"/>
        <v>0</v>
      </c>
      <c r="K6522" s="8" t="e">
        <f t="shared" si="1172"/>
        <v>#N/A</v>
      </c>
      <c r="L6522" s="7" t="e">
        <f t="shared" si="1173"/>
        <v>#N/A</v>
      </c>
      <c r="M6522" s="8" t="e">
        <f t="shared" si="1150"/>
        <v>#N/A</v>
      </c>
      <c r="N6522" s="8" t="e">
        <f t="shared" si="1151"/>
        <v>#N/A</v>
      </c>
    </row>
    <row r="6523" spans="1:14" ht="15.75" customHeight="1" x14ac:dyDescent="0.35">
      <c r="A6523" s="7">
        <f t="shared" si="1163"/>
        <v>0</v>
      </c>
      <c r="B6523" s="7">
        <f t="shared" si="1164"/>
        <v>0</v>
      </c>
      <c r="C6523" s="7">
        <f t="shared" si="1165"/>
        <v>0</v>
      </c>
      <c r="D6523" s="7">
        <f t="shared" si="1166"/>
        <v>0</v>
      </c>
      <c r="E6523" s="7" t="e">
        <f>IF('Report DCM'!$H6523="In-Stream Video","Rich Media display banner",IF('Report DCM'!$I6523&gt;'Report DCM'!$J6523,"Standard",VLOOKUP(CONCATENATE(bd_adtype,"_",bd_creativetype),tabela,2,FALSE)))</f>
        <v>#N/A</v>
      </c>
      <c r="F6523" s="7">
        <f t="shared" si="1167"/>
        <v>0</v>
      </c>
      <c r="G6523" s="7">
        <f t="shared" si="1168"/>
        <v>0</v>
      </c>
      <c r="H6523" s="7">
        <f t="shared" si="1169"/>
        <v>0</v>
      </c>
      <c r="I6523" s="7">
        <f t="shared" si="1170"/>
        <v>0</v>
      </c>
      <c r="J6523" s="7">
        <f t="shared" si="1171"/>
        <v>0</v>
      </c>
      <c r="K6523" s="8" t="e">
        <f t="shared" si="1172"/>
        <v>#N/A</v>
      </c>
      <c r="L6523" s="7" t="e">
        <f t="shared" si="1173"/>
        <v>#N/A</v>
      </c>
      <c r="M6523" s="8" t="e">
        <f t="shared" si="1150"/>
        <v>#N/A</v>
      </c>
      <c r="N6523" s="8" t="e">
        <f t="shared" si="1151"/>
        <v>#N/A</v>
      </c>
    </row>
    <row r="6524" spans="1:14" ht="15.75" customHeight="1" x14ac:dyDescent="0.35">
      <c r="A6524" s="7">
        <f t="shared" si="1163"/>
        <v>0</v>
      </c>
      <c r="B6524" s="7">
        <f t="shared" si="1164"/>
        <v>0</v>
      </c>
      <c r="C6524" s="7">
        <f t="shared" si="1165"/>
        <v>0</v>
      </c>
      <c r="D6524" s="7">
        <f t="shared" si="1166"/>
        <v>0</v>
      </c>
      <c r="E6524" s="7" t="e">
        <f>IF('Report DCM'!$H6524="In-Stream Video","Rich Media display banner",IF('Report DCM'!$I6524&gt;'Report DCM'!$J6524,"Standard",VLOOKUP(CONCATENATE(bd_adtype,"_",bd_creativetype),tabela,2,FALSE)))</f>
        <v>#N/A</v>
      </c>
      <c r="F6524" s="7">
        <f t="shared" si="1167"/>
        <v>0</v>
      </c>
      <c r="G6524" s="7">
        <f t="shared" si="1168"/>
        <v>0</v>
      </c>
      <c r="H6524" s="7">
        <f t="shared" si="1169"/>
        <v>0</v>
      </c>
      <c r="I6524" s="7">
        <f t="shared" si="1170"/>
        <v>0</v>
      </c>
      <c r="J6524" s="7">
        <f t="shared" si="1171"/>
        <v>0</v>
      </c>
      <c r="K6524" s="8" t="e">
        <f t="shared" si="1172"/>
        <v>#N/A</v>
      </c>
      <c r="L6524" s="7" t="e">
        <f t="shared" si="1173"/>
        <v>#N/A</v>
      </c>
      <c r="M6524" s="8" t="e">
        <f t="shared" si="1150"/>
        <v>#N/A</v>
      </c>
      <c r="N6524" s="8" t="e">
        <f t="shared" si="1151"/>
        <v>#N/A</v>
      </c>
    </row>
    <row r="6525" spans="1:14" ht="15.75" customHeight="1" x14ac:dyDescent="0.35">
      <c r="A6525" s="7">
        <f t="shared" si="1163"/>
        <v>0</v>
      </c>
      <c r="B6525" s="7">
        <f t="shared" si="1164"/>
        <v>0</v>
      </c>
      <c r="C6525" s="7">
        <f t="shared" si="1165"/>
        <v>0</v>
      </c>
      <c r="D6525" s="7">
        <f t="shared" si="1166"/>
        <v>0</v>
      </c>
      <c r="E6525" s="7" t="e">
        <f>IF('Report DCM'!$H6525="In-Stream Video","Rich Media display banner",IF('Report DCM'!$I6525&gt;'Report DCM'!$J6525,"Standard",VLOOKUP(CONCATENATE(bd_adtype,"_",bd_creativetype),tabela,2,FALSE)))</f>
        <v>#N/A</v>
      </c>
      <c r="F6525" s="7">
        <f t="shared" si="1167"/>
        <v>0</v>
      </c>
      <c r="G6525" s="7">
        <f t="shared" si="1168"/>
        <v>0</v>
      </c>
      <c r="H6525" s="7">
        <f t="shared" si="1169"/>
        <v>0</v>
      </c>
      <c r="I6525" s="7">
        <f t="shared" si="1170"/>
        <v>0</v>
      </c>
      <c r="J6525" s="7">
        <f t="shared" si="1171"/>
        <v>0</v>
      </c>
      <c r="K6525" s="8" t="e">
        <f t="shared" si="1172"/>
        <v>#N/A</v>
      </c>
      <c r="L6525" s="7" t="e">
        <f t="shared" si="1173"/>
        <v>#N/A</v>
      </c>
      <c r="M6525" s="8" t="e">
        <f t="shared" si="1150"/>
        <v>#N/A</v>
      </c>
      <c r="N6525" s="8" t="e">
        <f t="shared" si="1151"/>
        <v>#N/A</v>
      </c>
    </row>
    <row r="6526" spans="1:14" ht="15.75" customHeight="1" x14ac:dyDescent="0.35">
      <c r="A6526" s="7">
        <f t="shared" si="1163"/>
        <v>0</v>
      </c>
      <c r="B6526" s="7">
        <f t="shared" si="1164"/>
        <v>0</v>
      </c>
      <c r="C6526" s="7">
        <f t="shared" si="1165"/>
        <v>0</v>
      </c>
      <c r="D6526" s="7">
        <f t="shared" si="1166"/>
        <v>0</v>
      </c>
      <c r="E6526" s="7" t="e">
        <f>IF('Report DCM'!$H6526="In-Stream Video","Rich Media display banner",IF('Report DCM'!$I6526&gt;'Report DCM'!$J6526,"Standard",VLOOKUP(CONCATENATE(bd_adtype,"_",bd_creativetype),tabela,2,FALSE)))</f>
        <v>#N/A</v>
      </c>
      <c r="F6526" s="7">
        <f t="shared" si="1167"/>
        <v>0</v>
      </c>
      <c r="G6526" s="7">
        <f t="shared" si="1168"/>
        <v>0</v>
      </c>
      <c r="H6526" s="7">
        <f t="shared" si="1169"/>
        <v>0</v>
      </c>
      <c r="I6526" s="7">
        <f t="shared" si="1170"/>
        <v>0</v>
      </c>
      <c r="J6526" s="7">
        <f t="shared" si="1171"/>
        <v>0</v>
      </c>
      <c r="K6526" s="8" t="e">
        <f t="shared" si="1172"/>
        <v>#N/A</v>
      </c>
      <c r="L6526" s="7" t="e">
        <f t="shared" si="1173"/>
        <v>#N/A</v>
      </c>
      <c r="M6526" s="8" t="e">
        <f t="shared" si="1150"/>
        <v>#N/A</v>
      </c>
      <c r="N6526" s="8" t="e">
        <f t="shared" si="1151"/>
        <v>#N/A</v>
      </c>
    </row>
    <row r="6527" spans="1:14" ht="15.75" customHeight="1" x14ac:dyDescent="0.35">
      <c r="A6527" s="7">
        <f t="shared" si="1163"/>
        <v>0</v>
      </c>
      <c r="B6527" s="7">
        <f t="shared" si="1164"/>
        <v>0</v>
      </c>
      <c r="C6527" s="7">
        <f t="shared" si="1165"/>
        <v>0</v>
      </c>
      <c r="D6527" s="7">
        <f t="shared" si="1166"/>
        <v>0</v>
      </c>
      <c r="E6527" s="7" t="e">
        <f>IF('Report DCM'!$H6527="In-Stream Video","Rich Media display banner",IF('Report DCM'!$I6527&gt;'Report DCM'!$J6527,"Standard",VLOOKUP(CONCATENATE(bd_adtype,"_",bd_creativetype),tabela,2,FALSE)))</f>
        <v>#N/A</v>
      </c>
      <c r="F6527" s="7">
        <f t="shared" si="1167"/>
        <v>0</v>
      </c>
      <c r="G6527" s="7">
        <f t="shared" si="1168"/>
        <v>0</v>
      </c>
      <c r="H6527" s="7">
        <f t="shared" si="1169"/>
        <v>0</v>
      </c>
      <c r="I6527" s="7">
        <f t="shared" si="1170"/>
        <v>0</v>
      </c>
      <c r="J6527" s="7">
        <f t="shared" si="1171"/>
        <v>0</v>
      </c>
      <c r="K6527" s="8" t="e">
        <f t="shared" si="1172"/>
        <v>#N/A</v>
      </c>
      <c r="L6527" s="7" t="e">
        <f t="shared" si="1173"/>
        <v>#N/A</v>
      </c>
      <c r="M6527" s="8" t="e">
        <f t="shared" si="1150"/>
        <v>#N/A</v>
      </c>
      <c r="N6527" s="8" t="e">
        <f t="shared" si="1151"/>
        <v>#N/A</v>
      </c>
    </row>
    <row r="6528" spans="1:14" ht="15.75" customHeight="1" x14ac:dyDescent="0.35">
      <c r="A6528" s="7">
        <f t="shared" si="1163"/>
        <v>0</v>
      </c>
      <c r="B6528" s="7">
        <f t="shared" si="1164"/>
        <v>0</v>
      </c>
      <c r="C6528" s="7">
        <f t="shared" si="1165"/>
        <v>0</v>
      </c>
      <c r="D6528" s="7">
        <f t="shared" si="1166"/>
        <v>0</v>
      </c>
      <c r="E6528" s="7" t="e">
        <f>IF('Report DCM'!$H6528="In-Stream Video","Rich Media display banner",IF('Report DCM'!$I6528&gt;'Report DCM'!$J6528,"Standard",VLOOKUP(CONCATENATE(bd_adtype,"_",bd_creativetype),tabela,2,FALSE)))</f>
        <v>#N/A</v>
      </c>
      <c r="F6528" s="7">
        <f t="shared" si="1167"/>
        <v>0</v>
      </c>
      <c r="G6528" s="7">
        <f t="shared" si="1168"/>
        <v>0</v>
      </c>
      <c r="H6528" s="7">
        <f t="shared" si="1169"/>
        <v>0</v>
      </c>
      <c r="I6528" s="7">
        <f t="shared" si="1170"/>
        <v>0</v>
      </c>
      <c r="J6528" s="7">
        <f t="shared" si="1171"/>
        <v>0</v>
      </c>
      <c r="K6528" s="8" t="e">
        <f t="shared" si="1172"/>
        <v>#N/A</v>
      </c>
      <c r="L6528" s="7" t="e">
        <f t="shared" si="1173"/>
        <v>#N/A</v>
      </c>
      <c r="M6528" s="8" t="e">
        <f t="shared" si="1150"/>
        <v>#N/A</v>
      </c>
      <c r="N6528" s="8" t="e">
        <f t="shared" si="1151"/>
        <v>#N/A</v>
      </c>
    </row>
    <row r="6529" spans="1:14" ht="15.75" customHeight="1" x14ac:dyDescent="0.35">
      <c r="A6529" s="7">
        <f t="shared" si="1163"/>
        <v>0</v>
      </c>
      <c r="B6529" s="7">
        <f t="shared" si="1164"/>
        <v>0</v>
      </c>
      <c r="C6529" s="7">
        <f t="shared" si="1165"/>
        <v>0</v>
      </c>
      <c r="D6529" s="7">
        <f t="shared" si="1166"/>
        <v>0</v>
      </c>
      <c r="E6529" s="7" t="e">
        <f>IF('Report DCM'!$H6529="In-Stream Video","Rich Media display banner",IF('Report DCM'!$I6529&gt;'Report DCM'!$J6529,"Standard",VLOOKUP(CONCATENATE(bd_adtype,"_",bd_creativetype),tabela,2,FALSE)))</f>
        <v>#N/A</v>
      </c>
      <c r="F6529" s="7">
        <f t="shared" si="1167"/>
        <v>0</v>
      </c>
      <c r="G6529" s="7">
        <f t="shared" si="1168"/>
        <v>0</v>
      </c>
      <c r="H6529" s="7">
        <f t="shared" si="1169"/>
        <v>0</v>
      </c>
      <c r="I6529" s="7">
        <f t="shared" si="1170"/>
        <v>0</v>
      </c>
      <c r="J6529" s="7">
        <f t="shared" si="1171"/>
        <v>0</v>
      </c>
      <c r="K6529" s="8" t="e">
        <f t="shared" si="1172"/>
        <v>#N/A</v>
      </c>
      <c r="L6529" s="7" t="e">
        <f t="shared" si="1173"/>
        <v>#N/A</v>
      </c>
      <c r="M6529" s="8" t="e">
        <f t="shared" si="1150"/>
        <v>#N/A</v>
      </c>
      <c r="N6529" s="8" t="e">
        <f t="shared" si="1151"/>
        <v>#N/A</v>
      </c>
    </row>
    <row r="6530" spans="1:14" ht="15.75" customHeight="1" x14ac:dyDescent="0.35">
      <c r="A6530" s="7">
        <f t="shared" ref="A6530:A6593" si="1174">bd_campaign</f>
        <v>0</v>
      </c>
      <c r="B6530" s="7">
        <f t="shared" ref="B6530:B6593" si="1175">bd_site</f>
        <v>0</v>
      </c>
      <c r="C6530" s="7">
        <f t="shared" ref="C6530:C6593" si="1176">bd_placement</f>
        <v>0</v>
      </c>
      <c r="D6530" s="7">
        <f t="shared" ref="D6530:D6593" si="1177">bd_placementID</f>
        <v>0</v>
      </c>
      <c r="E6530" s="7" t="e">
        <f>IF('Report DCM'!$H6530="In-Stream Video","Rich Media display banner",IF('Report DCM'!$I6530&gt;'Report DCM'!$J6530,"Standard",VLOOKUP(CONCATENATE(bd_adtype,"_",bd_creativetype),tabela,2,FALSE)))</f>
        <v>#N/A</v>
      </c>
      <c r="F6530" s="7">
        <f t="shared" ref="F6530:F6593" si="1178">bd_ad</f>
        <v>0</v>
      </c>
      <c r="G6530" s="7">
        <f t="shared" ref="G6530:G6593" si="1179">bd_adid</f>
        <v>0</v>
      </c>
      <c r="H6530" s="7">
        <f t="shared" ref="H6530:H6593" si="1180">bd_creativetype</f>
        <v>0</v>
      </c>
      <c r="I6530" s="7">
        <f t="shared" ref="I6530:I6593" si="1181">bd_impression</f>
        <v>0</v>
      </c>
      <c r="J6530" s="7">
        <f t="shared" ref="J6530:J6593" si="1182">bd_clicks</f>
        <v>0</v>
      </c>
      <c r="K6530" s="8" t="e">
        <f t="shared" ref="K6530:K6593" si="1183">VLOOKUP(E6530,tabela,2,FALSE)</f>
        <v>#N/A</v>
      </c>
      <c r="L6530" s="7" t="e">
        <f t="shared" ref="L6530:L6593" si="1184">VLOOKUP(E6530,tabela,3,FALSE)</f>
        <v>#N/A</v>
      </c>
      <c r="M6530" s="8" t="e">
        <f t="shared" si="1150"/>
        <v>#N/A</v>
      </c>
      <c r="N6530" s="8" t="e">
        <f t="shared" si="1151"/>
        <v>#N/A</v>
      </c>
    </row>
    <row r="6531" spans="1:14" ht="15.75" customHeight="1" x14ac:dyDescent="0.35">
      <c r="A6531" s="7">
        <f t="shared" si="1174"/>
        <v>0</v>
      </c>
      <c r="B6531" s="7">
        <f t="shared" si="1175"/>
        <v>0</v>
      </c>
      <c r="C6531" s="7">
        <f t="shared" si="1176"/>
        <v>0</v>
      </c>
      <c r="D6531" s="7">
        <f t="shared" si="1177"/>
        <v>0</v>
      </c>
      <c r="E6531" s="7" t="e">
        <f>IF('Report DCM'!$H6531="In-Stream Video","Rich Media display banner",IF('Report DCM'!$I6531&gt;'Report DCM'!$J6531,"Standard",VLOOKUP(CONCATENATE(bd_adtype,"_",bd_creativetype),tabela,2,FALSE)))</f>
        <v>#N/A</v>
      </c>
      <c r="F6531" s="7">
        <f t="shared" si="1178"/>
        <v>0</v>
      </c>
      <c r="G6531" s="7">
        <f t="shared" si="1179"/>
        <v>0</v>
      </c>
      <c r="H6531" s="7">
        <f t="shared" si="1180"/>
        <v>0</v>
      </c>
      <c r="I6531" s="7">
        <f t="shared" si="1181"/>
        <v>0</v>
      </c>
      <c r="J6531" s="7">
        <f t="shared" si="1182"/>
        <v>0</v>
      </c>
      <c r="K6531" s="8" t="e">
        <f t="shared" si="1183"/>
        <v>#N/A</v>
      </c>
      <c r="L6531" s="7" t="e">
        <f t="shared" si="1184"/>
        <v>#N/A</v>
      </c>
      <c r="M6531" s="8" t="e">
        <f t="shared" si="1150"/>
        <v>#N/A</v>
      </c>
      <c r="N6531" s="8" t="e">
        <f t="shared" si="1151"/>
        <v>#N/A</v>
      </c>
    </row>
    <row r="6532" spans="1:14" ht="15.75" customHeight="1" x14ac:dyDescent="0.35">
      <c r="A6532" s="7">
        <f t="shared" si="1174"/>
        <v>0</v>
      </c>
      <c r="B6532" s="7">
        <f t="shared" si="1175"/>
        <v>0</v>
      </c>
      <c r="C6532" s="7">
        <f t="shared" si="1176"/>
        <v>0</v>
      </c>
      <c r="D6532" s="7">
        <f t="shared" si="1177"/>
        <v>0</v>
      </c>
      <c r="E6532" s="7" t="e">
        <f>IF('Report DCM'!$H6532="In-Stream Video","Rich Media display banner",IF('Report DCM'!$I6532&gt;'Report DCM'!$J6532,"Standard",VLOOKUP(CONCATENATE(bd_adtype,"_",bd_creativetype),tabela,2,FALSE)))</f>
        <v>#N/A</v>
      </c>
      <c r="F6532" s="7">
        <f t="shared" si="1178"/>
        <v>0</v>
      </c>
      <c r="G6532" s="7">
        <f t="shared" si="1179"/>
        <v>0</v>
      </c>
      <c r="H6532" s="7">
        <f t="shared" si="1180"/>
        <v>0</v>
      </c>
      <c r="I6532" s="7">
        <f t="shared" si="1181"/>
        <v>0</v>
      </c>
      <c r="J6532" s="7">
        <f t="shared" si="1182"/>
        <v>0</v>
      </c>
      <c r="K6532" s="8" t="e">
        <f t="shared" si="1183"/>
        <v>#N/A</v>
      </c>
      <c r="L6532" s="7" t="e">
        <f t="shared" si="1184"/>
        <v>#N/A</v>
      </c>
      <c r="M6532" s="8" t="e">
        <f t="shared" si="1150"/>
        <v>#N/A</v>
      </c>
      <c r="N6532" s="8" t="e">
        <f t="shared" si="1151"/>
        <v>#N/A</v>
      </c>
    </row>
    <row r="6533" spans="1:14" ht="15.75" customHeight="1" x14ac:dyDescent="0.35">
      <c r="A6533" s="7">
        <f t="shared" si="1174"/>
        <v>0</v>
      </c>
      <c r="B6533" s="7">
        <f t="shared" si="1175"/>
        <v>0</v>
      </c>
      <c r="C6533" s="7">
        <f t="shared" si="1176"/>
        <v>0</v>
      </c>
      <c r="D6533" s="7">
        <f t="shared" si="1177"/>
        <v>0</v>
      </c>
      <c r="E6533" s="7" t="e">
        <f>IF('Report DCM'!$H6533="In-Stream Video","Rich Media display banner",IF('Report DCM'!$I6533&gt;'Report DCM'!$J6533,"Standard",VLOOKUP(CONCATENATE(bd_adtype,"_",bd_creativetype),tabela,2,FALSE)))</f>
        <v>#N/A</v>
      </c>
      <c r="F6533" s="7">
        <f t="shared" si="1178"/>
        <v>0</v>
      </c>
      <c r="G6533" s="7">
        <f t="shared" si="1179"/>
        <v>0</v>
      </c>
      <c r="H6533" s="7">
        <f t="shared" si="1180"/>
        <v>0</v>
      </c>
      <c r="I6533" s="7">
        <f t="shared" si="1181"/>
        <v>0</v>
      </c>
      <c r="J6533" s="7">
        <f t="shared" si="1182"/>
        <v>0</v>
      </c>
      <c r="K6533" s="8" t="e">
        <f t="shared" si="1183"/>
        <v>#N/A</v>
      </c>
      <c r="L6533" s="7" t="e">
        <f t="shared" si="1184"/>
        <v>#N/A</v>
      </c>
      <c r="M6533" s="8" t="e">
        <f t="shared" si="1150"/>
        <v>#N/A</v>
      </c>
      <c r="N6533" s="8" t="e">
        <f t="shared" si="1151"/>
        <v>#N/A</v>
      </c>
    </row>
    <row r="6534" spans="1:14" ht="15.75" customHeight="1" x14ac:dyDescent="0.35">
      <c r="A6534" s="7">
        <f t="shared" si="1174"/>
        <v>0</v>
      </c>
      <c r="B6534" s="7">
        <f t="shared" si="1175"/>
        <v>0</v>
      </c>
      <c r="C6534" s="7">
        <f t="shared" si="1176"/>
        <v>0</v>
      </c>
      <c r="D6534" s="7">
        <f t="shared" si="1177"/>
        <v>0</v>
      </c>
      <c r="E6534" s="7" t="e">
        <f>IF('Report DCM'!$H6534="In-Stream Video","Rich Media display banner",IF('Report DCM'!$I6534&gt;'Report DCM'!$J6534,"Standard",VLOOKUP(CONCATENATE(bd_adtype,"_",bd_creativetype),tabela,2,FALSE)))</f>
        <v>#N/A</v>
      </c>
      <c r="F6534" s="7">
        <f t="shared" si="1178"/>
        <v>0</v>
      </c>
      <c r="G6534" s="7">
        <f t="shared" si="1179"/>
        <v>0</v>
      </c>
      <c r="H6534" s="7">
        <f t="shared" si="1180"/>
        <v>0</v>
      </c>
      <c r="I6534" s="7">
        <f t="shared" si="1181"/>
        <v>0</v>
      </c>
      <c r="J6534" s="7">
        <f t="shared" si="1182"/>
        <v>0</v>
      </c>
      <c r="K6534" s="8" t="e">
        <f t="shared" si="1183"/>
        <v>#N/A</v>
      </c>
      <c r="L6534" s="7" t="e">
        <f t="shared" si="1184"/>
        <v>#N/A</v>
      </c>
      <c r="M6534" s="8" t="e">
        <f t="shared" si="1150"/>
        <v>#N/A</v>
      </c>
      <c r="N6534" s="8" t="e">
        <f t="shared" si="1151"/>
        <v>#N/A</v>
      </c>
    </row>
    <row r="6535" spans="1:14" ht="15.75" customHeight="1" x14ac:dyDescent="0.35">
      <c r="A6535" s="7">
        <f t="shared" si="1174"/>
        <v>0</v>
      </c>
      <c r="B6535" s="7">
        <f t="shared" si="1175"/>
        <v>0</v>
      </c>
      <c r="C6535" s="7">
        <f t="shared" si="1176"/>
        <v>0</v>
      </c>
      <c r="D6535" s="7">
        <f t="shared" si="1177"/>
        <v>0</v>
      </c>
      <c r="E6535" s="7" t="e">
        <f>IF('Report DCM'!$H6535="In-Stream Video","Rich Media display banner",IF('Report DCM'!$I6535&gt;'Report DCM'!$J6535,"Standard",VLOOKUP(CONCATENATE(bd_adtype,"_",bd_creativetype),tabela,2,FALSE)))</f>
        <v>#N/A</v>
      </c>
      <c r="F6535" s="7">
        <f t="shared" si="1178"/>
        <v>0</v>
      </c>
      <c r="G6535" s="7">
        <f t="shared" si="1179"/>
        <v>0</v>
      </c>
      <c r="H6535" s="7">
        <f t="shared" si="1180"/>
        <v>0</v>
      </c>
      <c r="I6535" s="7">
        <f t="shared" si="1181"/>
        <v>0</v>
      </c>
      <c r="J6535" s="7">
        <f t="shared" si="1182"/>
        <v>0</v>
      </c>
      <c r="K6535" s="8" t="e">
        <f t="shared" si="1183"/>
        <v>#N/A</v>
      </c>
      <c r="L6535" s="7" t="e">
        <f t="shared" si="1184"/>
        <v>#N/A</v>
      </c>
      <c r="M6535" s="8" t="e">
        <f t="shared" si="1150"/>
        <v>#N/A</v>
      </c>
      <c r="N6535" s="8" t="e">
        <f t="shared" si="1151"/>
        <v>#N/A</v>
      </c>
    </row>
    <row r="6536" spans="1:14" ht="15.75" customHeight="1" x14ac:dyDescent="0.35">
      <c r="A6536" s="7">
        <f t="shared" si="1174"/>
        <v>0</v>
      </c>
      <c r="B6536" s="7">
        <f t="shared" si="1175"/>
        <v>0</v>
      </c>
      <c r="C6536" s="7">
        <f t="shared" si="1176"/>
        <v>0</v>
      </c>
      <c r="D6536" s="7">
        <f t="shared" si="1177"/>
        <v>0</v>
      </c>
      <c r="E6536" s="7" t="e">
        <f>IF('Report DCM'!$H6536="In-Stream Video","Rich Media display banner",IF('Report DCM'!$I6536&gt;'Report DCM'!$J6536,"Standard",VLOOKUP(CONCATENATE(bd_adtype,"_",bd_creativetype),tabela,2,FALSE)))</f>
        <v>#N/A</v>
      </c>
      <c r="F6536" s="7">
        <f t="shared" si="1178"/>
        <v>0</v>
      </c>
      <c r="G6536" s="7">
        <f t="shared" si="1179"/>
        <v>0</v>
      </c>
      <c r="H6536" s="7">
        <f t="shared" si="1180"/>
        <v>0</v>
      </c>
      <c r="I6536" s="7">
        <f t="shared" si="1181"/>
        <v>0</v>
      </c>
      <c r="J6536" s="7">
        <f t="shared" si="1182"/>
        <v>0</v>
      </c>
      <c r="K6536" s="8" t="e">
        <f t="shared" si="1183"/>
        <v>#N/A</v>
      </c>
      <c r="L6536" s="7" t="e">
        <f t="shared" si="1184"/>
        <v>#N/A</v>
      </c>
      <c r="M6536" s="8" t="e">
        <f t="shared" si="1150"/>
        <v>#N/A</v>
      </c>
      <c r="N6536" s="8" t="e">
        <f t="shared" si="1151"/>
        <v>#N/A</v>
      </c>
    </row>
    <row r="6537" spans="1:14" ht="15.75" customHeight="1" x14ac:dyDescent="0.35">
      <c r="A6537" s="7">
        <f t="shared" si="1174"/>
        <v>0</v>
      </c>
      <c r="B6537" s="7">
        <f t="shared" si="1175"/>
        <v>0</v>
      </c>
      <c r="C6537" s="7">
        <f t="shared" si="1176"/>
        <v>0</v>
      </c>
      <c r="D6537" s="7">
        <f t="shared" si="1177"/>
        <v>0</v>
      </c>
      <c r="E6537" s="7" t="e">
        <f>IF('Report DCM'!$H6537="In-Stream Video","Rich Media display banner",IF('Report DCM'!$I6537&gt;'Report DCM'!$J6537,"Standard",VLOOKUP(CONCATENATE(bd_adtype,"_",bd_creativetype),tabela,2,FALSE)))</f>
        <v>#N/A</v>
      </c>
      <c r="F6537" s="7">
        <f t="shared" si="1178"/>
        <v>0</v>
      </c>
      <c r="G6537" s="7">
        <f t="shared" si="1179"/>
        <v>0</v>
      </c>
      <c r="H6537" s="7">
        <f t="shared" si="1180"/>
        <v>0</v>
      </c>
      <c r="I6537" s="7">
        <f t="shared" si="1181"/>
        <v>0</v>
      </c>
      <c r="J6537" s="7">
        <f t="shared" si="1182"/>
        <v>0</v>
      </c>
      <c r="K6537" s="8" t="e">
        <f t="shared" si="1183"/>
        <v>#N/A</v>
      </c>
      <c r="L6537" s="7" t="e">
        <f t="shared" si="1184"/>
        <v>#N/A</v>
      </c>
      <c r="M6537" s="8" t="e">
        <f t="shared" si="1150"/>
        <v>#N/A</v>
      </c>
      <c r="N6537" s="8" t="e">
        <f t="shared" si="1151"/>
        <v>#N/A</v>
      </c>
    </row>
    <row r="6538" spans="1:14" ht="15.75" customHeight="1" x14ac:dyDescent="0.35">
      <c r="A6538" s="7">
        <f t="shared" si="1174"/>
        <v>0</v>
      </c>
      <c r="B6538" s="7">
        <f t="shared" si="1175"/>
        <v>0</v>
      </c>
      <c r="C6538" s="7">
        <f t="shared" si="1176"/>
        <v>0</v>
      </c>
      <c r="D6538" s="7">
        <f t="shared" si="1177"/>
        <v>0</v>
      </c>
      <c r="E6538" s="7" t="e">
        <f>IF('Report DCM'!$H6538="In-Stream Video","Rich Media display banner",IF('Report DCM'!$I6538&gt;'Report DCM'!$J6538,"Standard",VLOOKUP(CONCATENATE(bd_adtype,"_",bd_creativetype),tabela,2,FALSE)))</f>
        <v>#N/A</v>
      </c>
      <c r="F6538" s="7">
        <f t="shared" si="1178"/>
        <v>0</v>
      </c>
      <c r="G6538" s="7">
        <f t="shared" si="1179"/>
        <v>0</v>
      </c>
      <c r="H6538" s="7">
        <f t="shared" si="1180"/>
        <v>0</v>
      </c>
      <c r="I6538" s="7">
        <f t="shared" si="1181"/>
        <v>0</v>
      </c>
      <c r="J6538" s="7">
        <f t="shared" si="1182"/>
        <v>0</v>
      </c>
      <c r="K6538" s="8" t="e">
        <f t="shared" si="1183"/>
        <v>#N/A</v>
      </c>
      <c r="L6538" s="7" t="e">
        <f t="shared" si="1184"/>
        <v>#N/A</v>
      </c>
      <c r="M6538" s="8" t="e">
        <f t="shared" si="1150"/>
        <v>#N/A</v>
      </c>
      <c r="N6538" s="8" t="e">
        <f t="shared" si="1151"/>
        <v>#N/A</v>
      </c>
    </row>
    <row r="6539" spans="1:14" ht="15.75" customHeight="1" x14ac:dyDescent="0.35">
      <c r="A6539" s="7">
        <f t="shared" si="1174"/>
        <v>0</v>
      </c>
      <c r="B6539" s="7">
        <f t="shared" si="1175"/>
        <v>0</v>
      </c>
      <c r="C6539" s="7">
        <f t="shared" si="1176"/>
        <v>0</v>
      </c>
      <c r="D6539" s="7">
        <f t="shared" si="1177"/>
        <v>0</v>
      </c>
      <c r="E6539" s="7" t="e">
        <f>IF('Report DCM'!$H6539="In-Stream Video","Rich Media display banner",IF('Report DCM'!$I6539&gt;'Report DCM'!$J6539,"Standard",VLOOKUP(CONCATENATE(bd_adtype,"_",bd_creativetype),tabela,2,FALSE)))</f>
        <v>#N/A</v>
      </c>
      <c r="F6539" s="7">
        <f t="shared" si="1178"/>
        <v>0</v>
      </c>
      <c r="G6539" s="7">
        <f t="shared" si="1179"/>
        <v>0</v>
      </c>
      <c r="H6539" s="7">
        <f t="shared" si="1180"/>
        <v>0</v>
      </c>
      <c r="I6539" s="7">
        <f t="shared" si="1181"/>
        <v>0</v>
      </c>
      <c r="J6539" s="7">
        <f t="shared" si="1182"/>
        <v>0</v>
      </c>
      <c r="K6539" s="8" t="e">
        <f t="shared" si="1183"/>
        <v>#N/A</v>
      </c>
      <c r="L6539" s="7" t="e">
        <f t="shared" si="1184"/>
        <v>#N/A</v>
      </c>
      <c r="M6539" s="8" t="e">
        <f t="shared" si="1150"/>
        <v>#N/A</v>
      </c>
      <c r="N6539" s="8" t="e">
        <f t="shared" si="1151"/>
        <v>#N/A</v>
      </c>
    </row>
    <row r="6540" spans="1:14" ht="15.75" customHeight="1" x14ac:dyDescent="0.35">
      <c r="A6540" s="7">
        <f t="shared" si="1174"/>
        <v>0</v>
      </c>
      <c r="B6540" s="7">
        <f t="shared" si="1175"/>
        <v>0</v>
      </c>
      <c r="C6540" s="7">
        <f t="shared" si="1176"/>
        <v>0</v>
      </c>
      <c r="D6540" s="7">
        <f t="shared" si="1177"/>
        <v>0</v>
      </c>
      <c r="E6540" s="7" t="e">
        <f>IF('Report DCM'!$H6540="In-Stream Video","Rich Media display banner",IF('Report DCM'!$I6540&gt;'Report DCM'!$J6540,"Standard",VLOOKUP(CONCATENATE(bd_adtype,"_",bd_creativetype),tabela,2,FALSE)))</f>
        <v>#N/A</v>
      </c>
      <c r="F6540" s="7">
        <f t="shared" si="1178"/>
        <v>0</v>
      </c>
      <c r="G6540" s="7">
        <f t="shared" si="1179"/>
        <v>0</v>
      </c>
      <c r="H6540" s="7">
        <f t="shared" si="1180"/>
        <v>0</v>
      </c>
      <c r="I6540" s="7">
        <f t="shared" si="1181"/>
        <v>0</v>
      </c>
      <c r="J6540" s="7">
        <f t="shared" si="1182"/>
        <v>0</v>
      </c>
      <c r="K6540" s="8" t="e">
        <f t="shared" si="1183"/>
        <v>#N/A</v>
      </c>
      <c r="L6540" s="7" t="e">
        <f t="shared" si="1184"/>
        <v>#N/A</v>
      </c>
      <c r="M6540" s="8" t="e">
        <f t="shared" si="1150"/>
        <v>#N/A</v>
      </c>
      <c r="N6540" s="8" t="e">
        <f t="shared" si="1151"/>
        <v>#N/A</v>
      </c>
    </row>
    <row r="6541" spans="1:14" ht="15.75" customHeight="1" x14ac:dyDescent="0.35">
      <c r="A6541" s="7">
        <f t="shared" si="1174"/>
        <v>0</v>
      </c>
      <c r="B6541" s="7">
        <f t="shared" si="1175"/>
        <v>0</v>
      </c>
      <c r="C6541" s="7">
        <f t="shared" si="1176"/>
        <v>0</v>
      </c>
      <c r="D6541" s="7">
        <f t="shared" si="1177"/>
        <v>0</v>
      </c>
      <c r="E6541" s="7" t="e">
        <f>IF('Report DCM'!$H6541="In-Stream Video","Rich Media display banner",IF('Report DCM'!$I6541&gt;'Report DCM'!$J6541,"Standard",VLOOKUP(CONCATENATE(bd_adtype,"_",bd_creativetype),tabela,2,FALSE)))</f>
        <v>#N/A</v>
      </c>
      <c r="F6541" s="7">
        <f t="shared" si="1178"/>
        <v>0</v>
      </c>
      <c r="G6541" s="7">
        <f t="shared" si="1179"/>
        <v>0</v>
      </c>
      <c r="H6541" s="7">
        <f t="shared" si="1180"/>
        <v>0</v>
      </c>
      <c r="I6541" s="7">
        <f t="shared" si="1181"/>
        <v>0</v>
      </c>
      <c r="J6541" s="7">
        <f t="shared" si="1182"/>
        <v>0</v>
      </c>
      <c r="K6541" s="8" t="e">
        <f t="shared" si="1183"/>
        <v>#N/A</v>
      </c>
      <c r="L6541" s="7" t="e">
        <f t="shared" si="1184"/>
        <v>#N/A</v>
      </c>
      <c r="M6541" s="8" t="e">
        <f t="shared" si="1150"/>
        <v>#N/A</v>
      </c>
      <c r="N6541" s="8" t="e">
        <f t="shared" si="1151"/>
        <v>#N/A</v>
      </c>
    </row>
    <row r="6542" spans="1:14" ht="15.75" customHeight="1" x14ac:dyDescent="0.35">
      <c r="A6542" s="7">
        <f t="shared" si="1174"/>
        <v>0</v>
      </c>
      <c r="B6542" s="7">
        <f t="shared" si="1175"/>
        <v>0</v>
      </c>
      <c r="C6542" s="7">
        <f t="shared" si="1176"/>
        <v>0</v>
      </c>
      <c r="D6542" s="7">
        <f t="shared" si="1177"/>
        <v>0</v>
      </c>
      <c r="E6542" s="7" t="e">
        <f>IF('Report DCM'!$H6542="In-Stream Video","Rich Media display banner",IF('Report DCM'!$I6542&gt;'Report DCM'!$J6542,"Standard",VLOOKUP(CONCATENATE(bd_adtype,"_",bd_creativetype),tabela,2,FALSE)))</f>
        <v>#N/A</v>
      </c>
      <c r="F6542" s="7">
        <f t="shared" si="1178"/>
        <v>0</v>
      </c>
      <c r="G6542" s="7">
        <f t="shared" si="1179"/>
        <v>0</v>
      </c>
      <c r="H6542" s="7">
        <f t="shared" si="1180"/>
        <v>0</v>
      </c>
      <c r="I6542" s="7">
        <f t="shared" si="1181"/>
        <v>0</v>
      </c>
      <c r="J6542" s="7">
        <f t="shared" si="1182"/>
        <v>0</v>
      </c>
      <c r="K6542" s="8" t="e">
        <f t="shared" si="1183"/>
        <v>#N/A</v>
      </c>
      <c r="L6542" s="7" t="e">
        <f t="shared" si="1184"/>
        <v>#N/A</v>
      </c>
      <c r="M6542" s="8" t="e">
        <f t="shared" si="1150"/>
        <v>#N/A</v>
      </c>
      <c r="N6542" s="8" t="e">
        <f t="shared" si="1151"/>
        <v>#N/A</v>
      </c>
    </row>
    <row r="6543" spans="1:14" ht="15.75" customHeight="1" x14ac:dyDescent="0.35">
      <c r="A6543" s="7">
        <f t="shared" si="1174"/>
        <v>0</v>
      </c>
      <c r="B6543" s="7">
        <f t="shared" si="1175"/>
        <v>0</v>
      </c>
      <c r="C6543" s="7">
        <f t="shared" si="1176"/>
        <v>0</v>
      </c>
      <c r="D6543" s="7">
        <f t="shared" si="1177"/>
        <v>0</v>
      </c>
      <c r="E6543" s="7" t="e">
        <f>IF('Report DCM'!$H6543="In-Stream Video","Rich Media display banner",IF('Report DCM'!$I6543&gt;'Report DCM'!$J6543,"Standard",VLOOKUP(CONCATENATE(bd_adtype,"_",bd_creativetype),tabela,2,FALSE)))</f>
        <v>#N/A</v>
      </c>
      <c r="F6543" s="7">
        <f t="shared" si="1178"/>
        <v>0</v>
      </c>
      <c r="G6543" s="7">
        <f t="shared" si="1179"/>
        <v>0</v>
      </c>
      <c r="H6543" s="7">
        <f t="shared" si="1180"/>
        <v>0</v>
      </c>
      <c r="I6543" s="7">
        <f t="shared" si="1181"/>
        <v>0</v>
      </c>
      <c r="J6543" s="7">
        <f t="shared" si="1182"/>
        <v>0</v>
      </c>
      <c r="K6543" s="8" t="e">
        <f t="shared" si="1183"/>
        <v>#N/A</v>
      </c>
      <c r="L6543" s="7" t="e">
        <f t="shared" si="1184"/>
        <v>#N/A</v>
      </c>
      <c r="M6543" s="8" t="e">
        <f t="shared" si="1150"/>
        <v>#N/A</v>
      </c>
      <c r="N6543" s="8" t="e">
        <f t="shared" si="1151"/>
        <v>#N/A</v>
      </c>
    </row>
    <row r="6544" spans="1:14" ht="15.75" customHeight="1" x14ac:dyDescent="0.35">
      <c r="A6544" s="7">
        <f t="shared" si="1174"/>
        <v>0</v>
      </c>
      <c r="B6544" s="7">
        <f t="shared" si="1175"/>
        <v>0</v>
      </c>
      <c r="C6544" s="7">
        <f t="shared" si="1176"/>
        <v>0</v>
      </c>
      <c r="D6544" s="7">
        <f t="shared" si="1177"/>
        <v>0</v>
      </c>
      <c r="E6544" s="7" t="e">
        <f>IF('Report DCM'!$H6544="In-Stream Video","Rich Media display banner",IF('Report DCM'!$I6544&gt;'Report DCM'!$J6544,"Standard",VLOOKUP(CONCATENATE(bd_adtype,"_",bd_creativetype),tabela,2,FALSE)))</f>
        <v>#N/A</v>
      </c>
      <c r="F6544" s="7">
        <f t="shared" si="1178"/>
        <v>0</v>
      </c>
      <c r="G6544" s="7">
        <f t="shared" si="1179"/>
        <v>0</v>
      </c>
      <c r="H6544" s="7">
        <f t="shared" si="1180"/>
        <v>0</v>
      </c>
      <c r="I6544" s="7">
        <f t="shared" si="1181"/>
        <v>0</v>
      </c>
      <c r="J6544" s="7">
        <f t="shared" si="1182"/>
        <v>0</v>
      </c>
      <c r="K6544" s="8" t="e">
        <f t="shared" si="1183"/>
        <v>#N/A</v>
      </c>
      <c r="L6544" s="7" t="e">
        <f t="shared" si="1184"/>
        <v>#N/A</v>
      </c>
      <c r="M6544" s="8" t="e">
        <f t="shared" si="1150"/>
        <v>#N/A</v>
      </c>
      <c r="N6544" s="8" t="e">
        <f t="shared" si="1151"/>
        <v>#N/A</v>
      </c>
    </row>
    <row r="6545" spans="1:14" ht="15.75" customHeight="1" x14ac:dyDescent="0.35">
      <c r="A6545" s="7">
        <f t="shared" si="1174"/>
        <v>0</v>
      </c>
      <c r="B6545" s="7">
        <f t="shared" si="1175"/>
        <v>0</v>
      </c>
      <c r="C6545" s="7">
        <f t="shared" si="1176"/>
        <v>0</v>
      </c>
      <c r="D6545" s="7">
        <f t="shared" si="1177"/>
        <v>0</v>
      </c>
      <c r="E6545" s="7" t="e">
        <f>IF('Report DCM'!$H6545="In-Stream Video","Rich Media display banner",IF('Report DCM'!$I6545&gt;'Report DCM'!$J6545,"Standard",VLOOKUP(CONCATENATE(bd_adtype,"_",bd_creativetype),tabela,2,FALSE)))</f>
        <v>#N/A</v>
      </c>
      <c r="F6545" s="7">
        <f t="shared" si="1178"/>
        <v>0</v>
      </c>
      <c r="G6545" s="7">
        <f t="shared" si="1179"/>
        <v>0</v>
      </c>
      <c r="H6545" s="7">
        <f t="shared" si="1180"/>
        <v>0</v>
      </c>
      <c r="I6545" s="7">
        <f t="shared" si="1181"/>
        <v>0</v>
      </c>
      <c r="J6545" s="7">
        <f t="shared" si="1182"/>
        <v>0</v>
      </c>
      <c r="K6545" s="8" t="e">
        <f t="shared" si="1183"/>
        <v>#N/A</v>
      </c>
      <c r="L6545" s="7" t="e">
        <f t="shared" si="1184"/>
        <v>#N/A</v>
      </c>
      <c r="M6545" s="8" t="e">
        <f t="shared" si="1150"/>
        <v>#N/A</v>
      </c>
      <c r="N6545" s="8" t="e">
        <f t="shared" si="1151"/>
        <v>#N/A</v>
      </c>
    </row>
    <row r="6546" spans="1:14" ht="15.75" customHeight="1" x14ac:dyDescent="0.35">
      <c r="A6546" s="7">
        <f t="shared" si="1174"/>
        <v>0</v>
      </c>
      <c r="B6546" s="7">
        <f t="shared" si="1175"/>
        <v>0</v>
      </c>
      <c r="C6546" s="7">
        <f t="shared" si="1176"/>
        <v>0</v>
      </c>
      <c r="D6546" s="7">
        <f t="shared" si="1177"/>
        <v>0</v>
      </c>
      <c r="E6546" s="7" t="e">
        <f>IF('Report DCM'!$H6546="In-Stream Video","Rich Media display banner",IF('Report DCM'!$I6546&gt;'Report DCM'!$J6546,"Standard",VLOOKUP(CONCATENATE(bd_adtype,"_",bd_creativetype),tabela,2,FALSE)))</f>
        <v>#N/A</v>
      </c>
      <c r="F6546" s="7">
        <f t="shared" si="1178"/>
        <v>0</v>
      </c>
      <c r="G6546" s="7">
        <f t="shared" si="1179"/>
        <v>0</v>
      </c>
      <c r="H6546" s="7">
        <f t="shared" si="1180"/>
        <v>0</v>
      </c>
      <c r="I6546" s="7">
        <f t="shared" si="1181"/>
        <v>0</v>
      </c>
      <c r="J6546" s="7">
        <f t="shared" si="1182"/>
        <v>0</v>
      </c>
      <c r="K6546" s="8" t="e">
        <f t="shared" si="1183"/>
        <v>#N/A</v>
      </c>
      <c r="L6546" s="7" t="e">
        <f t="shared" si="1184"/>
        <v>#N/A</v>
      </c>
      <c r="M6546" s="8" t="e">
        <f t="shared" si="1150"/>
        <v>#N/A</v>
      </c>
      <c r="N6546" s="8" t="e">
        <f t="shared" si="1151"/>
        <v>#N/A</v>
      </c>
    </row>
    <row r="6547" spans="1:14" ht="15.75" customHeight="1" x14ac:dyDescent="0.35">
      <c r="A6547" s="7">
        <f t="shared" si="1174"/>
        <v>0</v>
      </c>
      <c r="B6547" s="7">
        <f t="shared" si="1175"/>
        <v>0</v>
      </c>
      <c r="C6547" s="7">
        <f t="shared" si="1176"/>
        <v>0</v>
      </c>
      <c r="D6547" s="7">
        <f t="shared" si="1177"/>
        <v>0</v>
      </c>
      <c r="E6547" s="7" t="e">
        <f>IF('Report DCM'!$H6547="In-Stream Video","Rich Media display banner",IF('Report DCM'!$I6547&gt;'Report DCM'!$J6547,"Standard",VLOOKUP(CONCATENATE(bd_adtype,"_",bd_creativetype),tabela,2,FALSE)))</f>
        <v>#N/A</v>
      </c>
      <c r="F6547" s="7">
        <f t="shared" si="1178"/>
        <v>0</v>
      </c>
      <c r="G6547" s="7">
        <f t="shared" si="1179"/>
        <v>0</v>
      </c>
      <c r="H6547" s="7">
        <f t="shared" si="1180"/>
        <v>0</v>
      </c>
      <c r="I6547" s="7">
        <f t="shared" si="1181"/>
        <v>0</v>
      </c>
      <c r="J6547" s="7">
        <f t="shared" si="1182"/>
        <v>0</v>
      </c>
      <c r="K6547" s="8" t="e">
        <f t="shared" si="1183"/>
        <v>#N/A</v>
      </c>
      <c r="L6547" s="7" t="e">
        <f t="shared" si="1184"/>
        <v>#N/A</v>
      </c>
      <c r="M6547" s="8" t="e">
        <f t="shared" si="1150"/>
        <v>#N/A</v>
      </c>
      <c r="N6547" s="8" t="e">
        <f t="shared" si="1151"/>
        <v>#N/A</v>
      </c>
    </row>
    <row r="6548" spans="1:14" ht="15.75" customHeight="1" x14ac:dyDescent="0.35">
      <c r="A6548" s="7">
        <f t="shared" si="1174"/>
        <v>0</v>
      </c>
      <c r="B6548" s="7">
        <f t="shared" si="1175"/>
        <v>0</v>
      </c>
      <c r="C6548" s="7">
        <f t="shared" si="1176"/>
        <v>0</v>
      </c>
      <c r="D6548" s="7">
        <f t="shared" si="1177"/>
        <v>0</v>
      </c>
      <c r="E6548" s="7" t="e">
        <f>IF('Report DCM'!$H6548="In-Stream Video","Rich Media display banner",IF('Report DCM'!$I6548&gt;'Report DCM'!$J6548,"Standard",VLOOKUP(CONCATENATE(bd_adtype,"_",bd_creativetype),tabela,2,FALSE)))</f>
        <v>#N/A</v>
      </c>
      <c r="F6548" s="7">
        <f t="shared" si="1178"/>
        <v>0</v>
      </c>
      <c r="G6548" s="7">
        <f t="shared" si="1179"/>
        <v>0</v>
      </c>
      <c r="H6548" s="7">
        <f t="shared" si="1180"/>
        <v>0</v>
      </c>
      <c r="I6548" s="7">
        <f t="shared" si="1181"/>
        <v>0</v>
      </c>
      <c r="J6548" s="7">
        <f t="shared" si="1182"/>
        <v>0</v>
      </c>
      <c r="K6548" s="8" t="e">
        <f t="shared" si="1183"/>
        <v>#N/A</v>
      </c>
      <c r="L6548" s="7" t="e">
        <f t="shared" si="1184"/>
        <v>#N/A</v>
      </c>
      <c r="M6548" s="8" t="e">
        <f t="shared" si="1150"/>
        <v>#N/A</v>
      </c>
      <c r="N6548" s="8" t="e">
        <f t="shared" si="1151"/>
        <v>#N/A</v>
      </c>
    </row>
    <row r="6549" spans="1:14" ht="15.75" customHeight="1" x14ac:dyDescent="0.35">
      <c r="A6549" s="7">
        <f t="shared" si="1174"/>
        <v>0</v>
      </c>
      <c r="B6549" s="7">
        <f t="shared" si="1175"/>
        <v>0</v>
      </c>
      <c r="C6549" s="7">
        <f t="shared" si="1176"/>
        <v>0</v>
      </c>
      <c r="D6549" s="7">
        <f t="shared" si="1177"/>
        <v>0</v>
      </c>
      <c r="E6549" s="7" t="e">
        <f>IF('Report DCM'!$H6549="In-Stream Video","Rich Media display banner",IF('Report DCM'!$I6549&gt;'Report DCM'!$J6549,"Standard",VLOOKUP(CONCATENATE(bd_adtype,"_",bd_creativetype),tabela,2,FALSE)))</f>
        <v>#N/A</v>
      </c>
      <c r="F6549" s="7">
        <f t="shared" si="1178"/>
        <v>0</v>
      </c>
      <c r="G6549" s="7">
        <f t="shared" si="1179"/>
        <v>0</v>
      </c>
      <c r="H6549" s="7">
        <f t="shared" si="1180"/>
        <v>0</v>
      </c>
      <c r="I6549" s="7">
        <f t="shared" si="1181"/>
        <v>0</v>
      </c>
      <c r="J6549" s="7">
        <f t="shared" si="1182"/>
        <v>0</v>
      </c>
      <c r="K6549" s="8" t="e">
        <f t="shared" si="1183"/>
        <v>#N/A</v>
      </c>
      <c r="L6549" s="7" t="e">
        <f t="shared" si="1184"/>
        <v>#N/A</v>
      </c>
      <c r="M6549" s="8" t="e">
        <f t="shared" si="1150"/>
        <v>#N/A</v>
      </c>
      <c r="N6549" s="8" t="e">
        <f t="shared" si="1151"/>
        <v>#N/A</v>
      </c>
    </row>
    <row r="6550" spans="1:14" ht="15.75" customHeight="1" x14ac:dyDescent="0.35">
      <c r="A6550" s="7">
        <f t="shared" si="1174"/>
        <v>0</v>
      </c>
      <c r="B6550" s="7">
        <f t="shared" si="1175"/>
        <v>0</v>
      </c>
      <c r="C6550" s="7">
        <f t="shared" si="1176"/>
        <v>0</v>
      </c>
      <c r="D6550" s="7">
        <f t="shared" si="1177"/>
        <v>0</v>
      </c>
      <c r="E6550" s="7" t="e">
        <f>IF('Report DCM'!$H6550="In-Stream Video","Rich Media display banner",IF('Report DCM'!$I6550&gt;'Report DCM'!$J6550,"Standard",VLOOKUP(CONCATENATE(bd_adtype,"_",bd_creativetype),tabela,2,FALSE)))</f>
        <v>#N/A</v>
      </c>
      <c r="F6550" s="7">
        <f t="shared" si="1178"/>
        <v>0</v>
      </c>
      <c r="G6550" s="7">
        <f t="shared" si="1179"/>
        <v>0</v>
      </c>
      <c r="H6550" s="7">
        <f t="shared" si="1180"/>
        <v>0</v>
      </c>
      <c r="I6550" s="7">
        <f t="shared" si="1181"/>
        <v>0</v>
      </c>
      <c r="J6550" s="7">
        <f t="shared" si="1182"/>
        <v>0</v>
      </c>
      <c r="K6550" s="8" t="e">
        <f t="shared" si="1183"/>
        <v>#N/A</v>
      </c>
      <c r="L6550" s="7" t="e">
        <f t="shared" si="1184"/>
        <v>#N/A</v>
      </c>
      <c r="M6550" s="8" t="e">
        <f t="shared" si="1150"/>
        <v>#N/A</v>
      </c>
      <c r="N6550" s="8" t="e">
        <f t="shared" si="1151"/>
        <v>#N/A</v>
      </c>
    </row>
    <row r="6551" spans="1:14" ht="15.75" customHeight="1" x14ac:dyDescent="0.35">
      <c r="A6551" s="7">
        <f t="shared" si="1174"/>
        <v>0</v>
      </c>
      <c r="B6551" s="7">
        <f t="shared" si="1175"/>
        <v>0</v>
      </c>
      <c r="C6551" s="7">
        <f t="shared" si="1176"/>
        <v>0</v>
      </c>
      <c r="D6551" s="7">
        <f t="shared" si="1177"/>
        <v>0</v>
      </c>
      <c r="E6551" s="7" t="e">
        <f>IF('Report DCM'!$H6551="In-Stream Video","Rich Media display banner",IF('Report DCM'!$I6551&gt;'Report DCM'!$J6551,"Standard",VLOOKUP(CONCATENATE(bd_adtype,"_",bd_creativetype),tabela,2,FALSE)))</f>
        <v>#N/A</v>
      </c>
      <c r="F6551" s="7">
        <f t="shared" si="1178"/>
        <v>0</v>
      </c>
      <c r="G6551" s="7">
        <f t="shared" si="1179"/>
        <v>0</v>
      </c>
      <c r="H6551" s="7">
        <f t="shared" si="1180"/>
        <v>0</v>
      </c>
      <c r="I6551" s="7">
        <f t="shared" si="1181"/>
        <v>0</v>
      </c>
      <c r="J6551" s="7">
        <f t="shared" si="1182"/>
        <v>0</v>
      </c>
      <c r="K6551" s="8" t="e">
        <f t="shared" si="1183"/>
        <v>#N/A</v>
      </c>
      <c r="L6551" s="7" t="e">
        <f t="shared" si="1184"/>
        <v>#N/A</v>
      </c>
      <c r="M6551" s="8" t="e">
        <f t="shared" si="1150"/>
        <v>#N/A</v>
      </c>
      <c r="N6551" s="8" t="e">
        <f t="shared" si="1151"/>
        <v>#N/A</v>
      </c>
    </row>
    <row r="6552" spans="1:14" ht="15.75" customHeight="1" x14ac:dyDescent="0.35">
      <c r="A6552" s="7">
        <f t="shared" si="1174"/>
        <v>0</v>
      </c>
      <c r="B6552" s="7">
        <f t="shared" si="1175"/>
        <v>0</v>
      </c>
      <c r="C6552" s="7">
        <f t="shared" si="1176"/>
        <v>0</v>
      </c>
      <c r="D6552" s="7">
        <f t="shared" si="1177"/>
        <v>0</v>
      </c>
      <c r="E6552" s="7" t="e">
        <f>IF('Report DCM'!$H6552="In-Stream Video","Rich Media display banner",IF('Report DCM'!$I6552&gt;'Report DCM'!$J6552,"Standard",VLOOKUP(CONCATENATE(bd_adtype,"_",bd_creativetype),tabela,2,FALSE)))</f>
        <v>#N/A</v>
      </c>
      <c r="F6552" s="7">
        <f t="shared" si="1178"/>
        <v>0</v>
      </c>
      <c r="G6552" s="7">
        <f t="shared" si="1179"/>
        <v>0</v>
      </c>
      <c r="H6552" s="7">
        <f t="shared" si="1180"/>
        <v>0</v>
      </c>
      <c r="I6552" s="7">
        <f t="shared" si="1181"/>
        <v>0</v>
      </c>
      <c r="J6552" s="7">
        <f t="shared" si="1182"/>
        <v>0</v>
      </c>
      <c r="K6552" s="8" t="e">
        <f t="shared" si="1183"/>
        <v>#N/A</v>
      </c>
      <c r="L6552" s="7" t="e">
        <f t="shared" si="1184"/>
        <v>#N/A</v>
      </c>
      <c r="M6552" s="8" t="e">
        <f t="shared" si="1150"/>
        <v>#N/A</v>
      </c>
      <c r="N6552" s="8" t="e">
        <f t="shared" si="1151"/>
        <v>#N/A</v>
      </c>
    </row>
    <row r="6553" spans="1:14" ht="15.75" customHeight="1" x14ac:dyDescent="0.35">
      <c r="A6553" s="7">
        <f t="shared" si="1174"/>
        <v>0</v>
      </c>
      <c r="B6553" s="7">
        <f t="shared" si="1175"/>
        <v>0</v>
      </c>
      <c r="C6553" s="7">
        <f t="shared" si="1176"/>
        <v>0</v>
      </c>
      <c r="D6553" s="7">
        <f t="shared" si="1177"/>
        <v>0</v>
      </c>
      <c r="E6553" s="7" t="e">
        <f>IF('Report DCM'!$H6553="In-Stream Video","Rich Media display banner",IF('Report DCM'!$I6553&gt;'Report DCM'!$J6553,"Standard",VLOOKUP(CONCATENATE(bd_adtype,"_",bd_creativetype),tabela,2,FALSE)))</f>
        <v>#N/A</v>
      </c>
      <c r="F6553" s="7">
        <f t="shared" si="1178"/>
        <v>0</v>
      </c>
      <c r="G6553" s="7">
        <f t="shared" si="1179"/>
        <v>0</v>
      </c>
      <c r="H6553" s="7">
        <f t="shared" si="1180"/>
        <v>0</v>
      </c>
      <c r="I6553" s="7">
        <f t="shared" si="1181"/>
        <v>0</v>
      </c>
      <c r="J6553" s="7">
        <f t="shared" si="1182"/>
        <v>0</v>
      </c>
      <c r="K6553" s="8" t="e">
        <f t="shared" si="1183"/>
        <v>#N/A</v>
      </c>
      <c r="L6553" s="7" t="e">
        <f t="shared" si="1184"/>
        <v>#N/A</v>
      </c>
      <c r="M6553" s="8" t="e">
        <f t="shared" si="1150"/>
        <v>#N/A</v>
      </c>
      <c r="N6553" s="8" t="e">
        <f t="shared" si="1151"/>
        <v>#N/A</v>
      </c>
    </row>
    <row r="6554" spans="1:14" ht="15.75" customHeight="1" x14ac:dyDescent="0.35">
      <c r="A6554" s="7">
        <f t="shared" si="1174"/>
        <v>0</v>
      </c>
      <c r="B6554" s="7">
        <f t="shared" si="1175"/>
        <v>0</v>
      </c>
      <c r="C6554" s="7">
        <f t="shared" si="1176"/>
        <v>0</v>
      </c>
      <c r="D6554" s="7">
        <f t="shared" si="1177"/>
        <v>0</v>
      </c>
      <c r="E6554" s="7" t="e">
        <f>IF('Report DCM'!$H6554="In-Stream Video","Rich Media display banner",IF('Report DCM'!$I6554&gt;'Report DCM'!$J6554,"Standard",VLOOKUP(CONCATENATE(bd_adtype,"_",bd_creativetype),tabela,2,FALSE)))</f>
        <v>#N/A</v>
      </c>
      <c r="F6554" s="7">
        <f t="shared" si="1178"/>
        <v>0</v>
      </c>
      <c r="G6554" s="7">
        <f t="shared" si="1179"/>
        <v>0</v>
      </c>
      <c r="H6554" s="7">
        <f t="shared" si="1180"/>
        <v>0</v>
      </c>
      <c r="I6554" s="7">
        <f t="shared" si="1181"/>
        <v>0</v>
      </c>
      <c r="J6554" s="7">
        <f t="shared" si="1182"/>
        <v>0</v>
      </c>
      <c r="K6554" s="8" t="e">
        <f t="shared" si="1183"/>
        <v>#N/A</v>
      </c>
      <c r="L6554" s="7" t="e">
        <f t="shared" si="1184"/>
        <v>#N/A</v>
      </c>
      <c r="M6554" s="8" t="e">
        <f t="shared" si="1150"/>
        <v>#N/A</v>
      </c>
      <c r="N6554" s="8" t="e">
        <f t="shared" si="1151"/>
        <v>#N/A</v>
      </c>
    </row>
    <row r="6555" spans="1:14" ht="15.75" customHeight="1" x14ac:dyDescent="0.35">
      <c r="A6555" s="7">
        <f t="shared" si="1174"/>
        <v>0</v>
      </c>
      <c r="B6555" s="7">
        <f t="shared" si="1175"/>
        <v>0</v>
      </c>
      <c r="C6555" s="7">
        <f t="shared" si="1176"/>
        <v>0</v>
      </c>
      <c r="D6555" s="7">
        <f t="shared" si="1177"/>
        <v>0</v>
      </c>
      <c r="E6555" s="7" t="e">
        <f>IF('Report DCM'!$H6555="In-Stream Video","Rich Media display banner",IF('Report DCM'!$I6555&gt;'Report DCM'!$J6555,"Standard",VLOOKUP(CONCATENATE(bd_adtype,"_",bd_creativetype),tabela,2,FALSE)))</f>
        <v>#N/A</v>
      </c>
      <c r="F6555" s="7">
        <f t="shared" si="1178"/>
        <v>0</v>
      </c>
      <c r="G6555" s="7">
        <f t="shared" si="1179"/>
        <v>0</v>
      </c>
      <c r="H6555" s="7">
        <f t="shared" si="1180"/>
        <v>0</v>
      </c>
      <c r="I6555" s="7">
        <f t="shared" si="1181"/>
        <v>0</v>
      </c>
      <c r="J6555" s="7">
        <f t="shared" si="1182"/>
        <v>0</v>
      </c>
      <c r="K6555" s="8" t="e">
        <f t="shared" si="1183"/>
        <v>#N/A</v>
      </c>
      <c r="L6555" s="7" t="e">
        <f t="shared" si="1184"/>
        <v>#N/A</v>
      </c>
      <c r="M6555" s="8" t="e">
        <f t="shared" si="1150"/>
        <v>#N/A</v>
      </c>
      <c r="N6555" s="8" t="e">
        <f t="shared" si="1151"/>
        <v>#N/A</v>
      </c>
    </row>
    <row r="6556" spans="1:14" ht="15.75" customHeight="1" x14ac:dyDescent="0.35">
      <c r="A6556" s="7">
        <f t="shared" si="1174"/>
        <v>0</v>
      </c>
      <c r="B6556" s="7">
        <f t="shared" si="1175"/>
        <v>0</v>
      </c>
      <c r="C6556" s="7">
        <f t="shared" si="1176"/>
        <v>0</v>
      </c>
      <c r="D6556" s="7">
        <f t="shared" si="1177"/>
        <v>0</v>
      </c>
      <c r="E6556" s="7" t="e">
        <f>IF('Report DCM'!$H6556="In-Stream Video","Rich Media display banner",IF('Report DCM'!$I6556&gt;'Report DCM'!$J6556,"Standard",VLOOKUP(CONCATENATE(bd_adtype,"_",bd_creativetype),tabela,2,FALSE)))</f>
        <v>#N/A</v>
      </c>
      <c r="F6556" s="7">
        <f t="shared" si="1178"/>
        <v>0</v>
      </c>
      <c r="G6556" s="7">
        <f t="shared" si="1179"/>
        <v>0</v>
      </c>
      <c r="H6556" s="7">
        <f t="shared" si="1180"/>
        <v>0</v>
      </c>
      <c r="I6556" s="7">
        <f t="shared" si="1181"/>
        <v>0</v>
      </c>
      <c r="J6556" s="7">
        <f t="shared" si="1182"/>
        <v>0</v>
      </c>
      <c r="K6556" s="8" t="e">
        <f t="shared" si="1183"/>
        <v>#N/A</v>
      </c>
      <c r="L6556" s="7" t="e">
        <f t="shared" si="1184"/>
        <v>#N/A</v>
      </c>
      <c r="M6556" s="8" t="e">
        <f t="shared" si="1150"/>
        <v>#N/A</v>
      </c>
      <c r="N6556" s="8" t="e">
        <f t="shared" si="1151"/>
        <v>#N/A</v>
      </c>
    </row>
    <row r="6557" spans="1:14" ht="15.75" customHeight="1" x14ac:dyDescent="0.35">
      <c r="A6557" s="7">
        <f t="shared" si="1174"/>
        <v>0</v>
      </c>
      <c r="B6557" s="7">
        <f t="shared" si="1175"/>
        <v>0</v>
      </c>
      <c r="C6557" s="7">
        <f t="shared" si="1176"/>
        <v>0</v>
      </c>
      <c r="D6557" s="7">
        <f t="shared" si="1177"/>
        <v>0</v>
      </c>
      <c r="E6557" s="7" t="e">
        <f>IF('Report DCM'!$H6557="In-Stream Video","Rich Media display banner",IF('Report DCM'!$I6557&gt;'Report DCM'!$J6557,"Standard",VLOOKUP(CONCATENATE(bd_adtype,"_",bd_creativetype),tabela,2,FALSE)))</f>
        <v>#N/A</v>
      </c>
      <c r="F6557" s="7">
        <f t="shared" si="1178"/>
        <v>0</v>
      </c>
      <c r="G6557" s="7">
        <f t="shared" si="1179"/>
        <v>0</v>
      </c>
      <c r="H6557" s="7">
        <f t="shared" si="1180"/>
        <v>0</v>
      </c>
      <c r="I6557" s="7">
        <f t="shared" si="1181"/>
        <v>0</v>
      </c>
      <c r="J6557" s="7">
        <f t="shared" si="1182"/>
        <v>0</v>
      </c>
      <c r="K6557" s="8" t="e">
        <f t="shared" si="1183"/>
        <v>#N/A</v>
      </c>
      <c r="L6557" s="7" t="e">
        <f t="shared" si="1184"/>
        <v>#N/A</v>
      </c>
      <c r="M6557" s="8" t="e">
        <f t="shared" si="1150"/>
        <v>#N/A</v>
      </c>
      <c r="N6557" s="8" t="e">
        <f t="shared" si="1151"/>
        <v>#N/A</v>
      </c>
    </row>
    <row r="6558" spans="1:14" ht="15.75" customHeight="1" x14ac:dyDescent="0.35">
      <c r="A6558" s="7">
        <f t="shared" si="1174"/>
        <v>0</v>
      </c>
      <c r="B6558" s="7">
        <f t="shared" si="1175"/>
        <v>0</v>
      </c>
      <c r="C6558" s="7">
        <f t="shared" si="1176"/>
        <v>0</v>
      </c>
      <c r="D6558" s="7">
        <f t="shared" si="1177"/>
        <v>0</v>
      </c>
      <c r="E6558" s="7" t="e">
        <f>IF('Report DCM'!$H6558="In-Stream Video","Rich Media display banner",IF('Report DCM'!$I6558&gt;'Report DCM'!$J6558,"Standard",VLOOKUP(CONCATENATE(bd_adtype,"_",bd_creativetype),tabela,2,FALSE)))</f>
        <v>#N/A</v>
      </c>
      <c r="F6558" s="7">
        <f t="shared" si="1178"/>
        <v>0</v>
      </c>
      <c r="G6558" s="7">
        <f t="shared" si="1179"/>
        <v>0</v>
      </c>
      <c r="H6558" s="7">
        <f t="shared" si="1180"/>
        <v>0</v>
      </c>
      <c r="I6558" s="7">
        <f t="shared" si="1181"/>
        <v>0</v>
      </c>
      <c r="J6558" s="7">
        <f t="shared" si="1182"/>
        <v>0</v>
      </c>
      <c r="K6558" s="8" t="e">
        <f t="shared" si="1183"/>
        <v>#N/A</v>
      </c>
      <c r="L6558" s="7" t="e">
        <f t="shared" si="1184"/>
        <v>#N/A</v>
      </c>
      <c r="M6558" s="8" t="e">
        <f t="shared" si="1150"/>
        <v>#N/A</v>
      </c>
      <c r="N6558" s="8" t="e">
        <f t="shared" si="1151"/>
        <v>#N/A</v>
      </c>
    </row>
    <row r="6559" spans="1:14" ht="15.75" customHeight="1" x14ac:dyDescent="0.35">
      <c r="A6559" s="7">
        <f t="shared" si="1174"/>
        <v>0</v>
      </c>
      <c r="B6559" s="7">
        <f t="shared" si="1175"/>
        <v>0</v>
      </c>
      <c r="C6559" s="7">
        <f t="shared" si="1176"/>
        <v>0</v>
      </c>
      <c r="D6559" s="7">
        <f t="shared" si="1177"/>
        <v>0</v>
      </c>
      <c r="E6559" s="7" t="e">
        <f>IF('Report DCM'!$H6559="In-Stream Video","Rich Media display banner",IF('Report DCM'!$I6559&gt;'Report DCM'!$J6559,"Standard",VLOOKUP(CONCATENATE(bd_adtype,"_",bd_creativetype),tabela,2,FALSE)))</f>
        <v>#N/A</v>
      </c>
      <c r="F6559" s="7">
        <f t="shared" si="1178"/>
        <v>0</v>
      </c>
      <c r="G6559" s="7">
        <f t="shared" si="1179"/>
        <v>0</v>
      </c>
      <c r="H6559" s="7">
        <f t="shared" si="1180"/>
        <v>0</v>
      </c>
      <c r="I6559" s="7">
        <f t="shared" si="1181"/>
        <v>0</v>
      </c>
      <c r="J6559" s="7">
        <f t="shared" si="1182"/>
        <v>0</v>
      </c>
      <c r="K6559" s="8" t="e">
        <f t="shared" si="1183"/>
        <v>#N/A</v>
      </c>
      <c r="L6559" s="7" t="e">
        <f t="shared" si="1184"/>
        <v>#N/A</v>
      </c>
      <c r="M6559" s="8" t="e">
        <f t="shared" si="1150"/>
        <v>#N/A</v>
      </c>
      <c r="N6559" s="8" t="e">
        <f t="shared" si="1151"/>
        <v>#N/A</v>
      </c>
    </row>
    <row r="6560" spans="1:14" ht="15.75" customHeight="1" x14ac:dyDescent="0.35">
      <c r="A6560" s="7">
        <f t="shared" si="1174"/>
        <v>0</v>
      </c>
      <c r="B6560" s="7">
        <f t="shared" si="1175"/>
        <v>0</v>
      </c>
      <c r="C6560" s="7">
        <f t="shared" si="1176"/>
        <v>0</v>
      </c>
      <c r="D6560" s="7">
        <f t="shared" si="1177"/>
        <v>0</v>
      </c>
      <c r="E6560" s="7" t="e">
        <f>IF('Report DCM'!$H6560="In-Stream Video","Rich Media display banner",IF('Report DCM'!$I6560&gt;'Report DCM'!$J6560,"Standard",VLOOKUP(CONCATENATE(bd_adtype,"_",bd_creativetype),tabela,2,FALSE)))</f>
        <v>#N/A</v>
      </c>
      <c r="F6560" s="7">
        <f t="shared" si="1178"/>
        <v>0</v>
      </c>
      <c r="G6560" s="7">
        <f t="shared" si="1179"/>
        <v>0</v>
      </c>
      <c r="H6560" s="7">
        <f t="shared" si="1180"/>
        <v>0</v>
      </c>
      <c r="I6560" s="7">
        <f t="shared" si="1181"/>
        <v>0</v>
      </c>
      <c r="J6560" s="7">
        <f t="shared" si="1182"/>
        <v>0</v>
      </c>
      <c r="K6560" s="8" t="e">
        <f t="shared" si="1183"/>
        <v>#N/A</v>
      </c>
      <c r="L6560" s="7" t="e">
        <f t="shared" si="1184"/>
        <v>#N/A</v>
      </c>
      <c r="M6560" s="8" t="e">
        <f t="shared" si="1150"/>
        <v>#N/A</v>
      </c>
      <c r="N6560" s="8" t="e">
        <f t="shared" si="1151"/>
        <v>#N/A</v>
      </c>
    </row>
    <row r="6561" spans="1:14" ht="15.75" customHeight="1" x14ac:dyDescent="0.35">
      <c r="A6561" s="7">
        <f t="shared" si="1174"/>
        <v>0</v>
      </c>
      <c r="B6561" s="7">
        <f t="shared" si="1175"/>
        <v>0</v>
      </c>
      <c r="C6561" s="7">
        <f t="shared" si="1176"/>
        <v>0</v>
      </c>
      <c r="D6561" s="7">
        <f t="shared" si="1177"/>
        <v>0</v>
      </c>
      <c r="E6561" s="7" t="e">
        <f>IF('Report DCM'!$H6561="In-Stream Video","Rich Media display banner",IF('Report DCM'!$I6561&gt;'Report DCM'!$J6561,"Standard",VLOOKUP(CONCATENATE(bd_adtype,"_",bd_creativetype),tabela,2,FALSE)))</f>
        <v>#N/A</v>
      </c>
      <c r="F6561" s="7">
        <f t="shared" si="1178"/>
        <v>0</v>
      </c>
      <c r="G6561" s="7">
        <f t="shared" si="1179"/>
        <v>0</v>
      </c>
      <c r="H6561" s="7">
        <f t="shared" si="1180"/>
        <v>0</v>
      </c>
      <c r="I6561" s="7">
        <f t="shared" si="1181"/>
        <v>0</v>
      </c>
      <c r="J6561" s="7">
        <f t="shared" si="1182"/>
        <v>0</v>
      </c>
      <c r="K6561" s="8" t="e">
        <f t="shared" si="1183"/>
        <v>#N/A</v>
      </c>
      <c r="L6561" s="7" t="e">
        <f t="shared" si="1184"/>
        <v>#N/A</v>
      </c>
      <c r="M6561" s="8" t="e">
        <f t="shared" si="1150"/>
        <v>#N/A</v>
      </c>
      <c r="N6561" s="8" t="e">
        <f t="shared" si="1151"/>
        <v>#N/A</v>
      </c>
    </row>
    <row r="6562" spans="1:14" ht="15.75" customHeight="1" x14ac:dyDescent="0.35">
      <c r="A6562" s="7">
        <f t="shared" si="1174"/>
        <v>0</v>
      </c>
      <c r="B6562" s="7">
        <f t="shared" si="1175"/>
        <v>0</v>
      </c>
      <c r="C6562" s="7">
        <f t="shared" si="1176"/>
        <v>0</v>
      </c>
      <c r="D6562" s="7">
        <f t="shared" si="1177"/>
        <v>0</v>
      </c>
      <c r="E6562" s="7" t="e">
        <f>IF('Report DCM'!$H6562="In-Stream Video","Rich Media display banner",IF('Report DCM'!$I6562&gt;'Report DCM'!$J6562,"Standard",VLOOKUP(CONCATENATE(bd_adtype,"_",bd_creativetype),tabela,2,FALSE)))</f>
        <v>#N/A</v>
      </c>
      <c r="F6562" s="7">
        <f t="shared" si="1178"/>
        <v>0</v>
      </c>
      <c r="G6562" s="7">
        <f t="shared" si="1179"/>
        <v>0</v>
      </c>
      <c r="H6562" s="7">
        <f t="shared" si="1180"/>
        <v>0</v>
      </c>
      <c r="I6562" s="7">
        <f t="shared" si="1181"/>
        <v>0</v>
      </c>
      <c r="J6562" s="7">
        <f t="shared" si="1182"/>
        <v>0</v>
      </c>
      <c r="K6562" s="8" t="e">
        <f t="shared" si="1183"/>
        <v>#N/A</v>
      </c>
      <c r="L6562" s="7" t="e">
        <f t="shared" si="1184"/>
        <v>#N/A</v>
      </c>
      <c r="M6562" s="8" t="e">
        <f t="shared" si="1150"/>
        <v>#N/A</v>
      </c>
      <c r="N6562" s="8" t="e">
        <f t="shared" si="1151"/>
        <v>#N/A</v>
      </c>
    </row>
    <row r="6563" spans="1:14" ht="15.75" customHeight="1" x14ac:dyDescent="0.35">
      <c r="A6563" s="7">
        <f t="shared" si="1174"/>
        <v>0</v>
      </c>
      <c r="B6563" s="7">
        <f t="shared" si="1175"/>
        <v>0</v>
      </c>
      <c r="C6563" s="7">
        <f t="shared" si="1176"/>
        <v>0</v>
      </c>
      <c r="D6563" s="7">
        <f t="shared" si="1177"/>
        <v>0</v>
      </c>
      <c r="E6563" s="7" t="e">
        <f>IF('Report DCM'!$H6563="In-Stream Video","Rich Media display banner",IF('Report DCM'!$I6563&gt;'Report DCM'!$J6563,"Standard",VLOOKUP(CONCATENATE(bd_adtype,"_",bd_creativetype),tabela,2,FALSE)))</f>
        <v>#N/A</v>
      </c>
      <c r="F6563" s="7">
        <f t="shared" si="1178"/>
        <v>0</v>
      </c>
      <c r="G6563" s="7">
        <f t="shared" si="1179"/>
        <v>0</v>
      </c>
      <c r="H6563" s="7">
        <f t="shared" si="1180"/>
        <v>0</v>
      </c>
      <c r="I6563" s="7">
        <f t="shared" si="1181"/>
        <v>0</v>
      </c>
      <c r="J6563" s="7">
        <f t="shared" si="1182"/>
        <v>0</v>
      </c>
      <c r="K6563" s="8" t="e">
        <f t="shared" si="1183"/>
        <v>#N/A</v>
      </c>
      <c r="L6563" s="7" t="e">
        <f t="shared" si="1184"/>
        <v>#N/A</v>
      </c>
      <c r="M6563" s="8" t="e">
        <f t="shared" si="1150"/>
        <v>#N/A</v>
      </c>
      <c r="N6563" s="8" t="e">
        <f t="shared" si="1151"/>
        <v>#N/A</v>
      </c>
    </row>
    <row r="6564" spans="1:14" ht="15.75" customHeight="1" x14ac:dyDescent="0.35">
      <c r="A6564" s="7">
        <f t="shared" si="1174"/>
        <v>0</v>
      </c>
      <c r="B6564" s="7">
        <f t="shared" si="1175"/>
        <v>0</v>
      </c>
      <c r="C6564" s="7">
        <f t="shared" si="1176"/>
        <v>0</v>
      </c>
      <c r="D6564" s="7">
        <f t="shared" si="1177"/>
        <v>0</v>
      </c>
      <c r="E6564" s="7" t="e">
        <f>IF('Report DCM'!$H6564="In-Stream Video","Rich Media display banner",IF('Report DCM'!$I6564&gt;'Report DCM'!$J6564,"Standard",VLOOKUP(CONCATENATE(bd_adtype,"_",bd_creativetype),tabela,2,FALSE)))</f>
        <v>#N/A</v>
      </c>
      <c r="F6564" s="7">
        <f t="shared" si="1178"/>
        <v>0</v>
      </c>
      <c r="G6564" s="7">
        <f t="shared" si="1179"/>
        <v>0</v>
      </c>
      <c r="H6564" s="7">
        <f t="shared" si="1180"/>
        <v>0</v>
      </c>
      <c r="I6564" s="7">
        <f t="shared" si="1181"/>
        <v>0</v>
      </c>
      <c r="J6564" s="7">
        <f t="shared" si="1182"/>
        <v>0</v>
      </c>
      <c r="K6564" s="8" t="e">
        <f t="shared" si="1183"/>
        <v>#N/A</v>
      </c>
      <c r="L6564" s="7" t="e">
        <f t="shared" si="1184"/>
        <v>#N/A</v>
      </c>
      <c r="M6564" s="8" t="e">
        <f t="shared" si="1150"/>
        <v>#N/A</v>
      </c>
      <c r="N6564" s="8" t="e">
        <f t="shared" si="1151"/>
        <v>#N/A</v>
      </c>
    </row>
    <row r="6565" spans="1:14" ht="15.75" customHeight="1" x14ac:dyDescent="0.35">
      <c r="A6565" s="7">
        <f t="shared" si="1174"/>
        <v>0</v>
      </c>
      <c r="B6565" s="7">
        <f t="shared" si="1175"/>
        <v>0</v>
      </c>
      <c r="C6565" s="7">
        <f t="shared" si="1176"/>
        <v>0</v>
      </c>
      <c r="D6565" s="7">
        <f t="shared" si="1177"/>
        <v>0</v>
      </c>
      <c r="E6565" s="7" t="e">
        <f>IF('Report DCM'!$H6565="In-Stream Video","Rich Media display banner",IF('Report DCM'!$I6565&gt;'Report DCM'!$J6565,"Standard",VLOOKUP(CONCATENATE(bd_adtype,"_",bd_creativetype),tabela,2,FALSE)))</f>
        <v>#N/A</v>
      </c>
      <c r="F6565" s="7">
        <f t="shared" si="1178"/>
        <v>0</v>
      </c>
      <c r="G6565" s="7">
        <f t="shared" si="1179"/>
        <v>0</v>
      </c>
      <c r="H6565" s="7">
        <f t="shared" si="1180"/>
        <v>0</v>
      </c>
      <c r="I6565" s="7">
        <f t="shared" si="1181"/>
        <v>0</v>
      </c>
      <c r="J6565" s="7">
        <f t="shared" si="1182"/>
        <v>0</v>
      </c>
      <c r="K6565" s="8" t="e">
        <f t="shared" si="1183"/>
        <v>#N/A</v>
      </c>
      <c r="L6565" s="7" t="e">
        <f t="shared" si="1184"/>
        <v>#N/A</v>
      </c>
      <c r="M6565" s="8" t="e">
        <f t="shared" si="1150"/>
        <v>#N/A</v>
      </c>
      <c r="N6565" s="8" t="e">
        <f t="shared" si="1151"/>
        <v>#N/A</v>
      </c>
    </row>
    <row r="6566" spans="1:14" ht="15.75" customHeight="1" x14ac:dyDescent="0.35">
      <c r="A6566" s="7">
        <f t="shared" si="1174"/>
        <v>0</v>
      </c>
      <c r="B6566" s="7">
        <f t="shared" si="1175"/>
        <v>0</v>
      </c>
      <c r="C6566" s="7">
        <f t="shared" si="1176"/>
        <v>0</v>
      </c>
      <c r="D6566" s="7">
        <f t="shared" si="1177"/>
        <v>0</v>
      </c>
      <c r="E6566" s="7" t="e">
        <f>IF('Report DCM'!$H6566="In-Stream Video","Rich Media display banner",IF('Report DCM'!$I6566&gt;'Report DCM'!$J6566,"Standard",VLOOKUP(CONCATENATE(bd_adtype,"_",bd_creativetype),tabela,2,FALSE)))</f>
        <v>#N/A</v>
      </c>
      <c r="F6566" s="7">
        <f t="shared" si="1178"/>
        <v>0</v>
      </c>
      <c r="G6566" s="7">
        <f t="shared" si="1179"/>
        <v>0</v>
      </c>
      <c r="H6566" s="7">
        <f t="shared" si="1180"/>
        <v>0</v>
      </c>
      <c r="I6566" s="7">
        <f t="shared" si="1181"/>
        <v>0</v>
      </c>
      <c r="J6566" s="7">
        <f t="shared" si="1182"/>
        <v>0</v>
      </c>
      <c r="K6566" s="8" t="e">
        <f t="shared" si="1183"/>
        <v>#N/A</v>
      </c>
      <c r="L6566" s="7" t="e">
        <f t="shared" si="1184"/>
        <v>#N/A</v>
      </c>
      <c r="M6566" s="8" t="e">
        <f t="shared" si="1150"/>
        <v>#N/A</v>
      </c>
      <c r="N6566" s="8" t="e">
        <f t="shared" si="1151"/>
        <v>#N/A</v>
      </c>
    </row>
    <row r="6567" spans="1:14" ht="15.75" customHeight="1" x14ac:dyDescent="0.35">
      <c r="A6567" s="7">
        <f t="shared" si="1174"/>
        <v>0</v>
      </c>
      <c r="B6567" s="7">
        <f t="shared" si="1175"/>
        <v>0</v>
      </c>
      <c r="C6567" s="7">
        <f t="shared" si="1176"/>
        <v>0</v>
      </c>
      <c r="D6567" s="7">
        <f t="shared" si="1177"/>
        <v>0</v>
      </c>
      <c r="E6567" s="7" t="e">
        <f>IF('Report DCM'!$H6567="In-Stream Video","Rich Media display banner",IF('Report DCM'!$I6567&gt;'Report DCM'!$J6567,"Standard",VLOOKUP(CONCATENATE(bd_adtype,"_",bd_creativetype),tabela,2,FALSE)))</f>
        <v>#N/A</v>
      </c>
      <c r="F6567" s="7">
        <f t="shared" si="1178"/>
        <v>0</v>
      </c>
      <c r="G6567" s="7">
        <f t="shared" si="1179"/>
        <v>0</v>
      </c>
      <c r="H6567" s="7">
        <f t="shared" si="1180"/>
        <v>0</v>
      </c>
      <c r="I6567" s="7">
        <f t="shared" si="1181"/>
        <v>0</v>
      </c>
      <c r="J6567" s="7">
        <f t="shared" si="1182"/>
        <v>0</v>
      </c>
      <c r="K6567" s="8" t="e">
        <f t="shared" si="1183"/>
        <v>#N/A</v>
      </c>
      <c r="L6567" s="7" t="e">
        <f t="shared" si="1184"/>
        <v>#N/A</v>
      </c>
      <c r="M6567" s="8" t="e">
        <f t="shared" si="1150"/>
        <v>#N/A</v>
      </c>
      <c r="N6567" s="8" t="e">
        <f t="shared" si="1151"/>
        <v>#N/A</v>
      </c>
    </row>
    <row r="6568" spans="1:14" ht="15.75" customHeight="1" x14ac:dyDescent="0.35">
      <c r="A6568" s="7">
        <f t="shared" si="1174"/>
        <v>0</v>
      </c>
      <c r="B6568" s="7">
        <f t="shared" si="1175"/>
        <v>0</v>
      </c>
      <c r="C6568" s="7">
        <f t="shared" si="1176"/>
        <v>0</v>
      </c>
      <c r="D6568" s="7">
        <f t="shared" si="1177"/>
        <v>0</v>
      </c>
      <c r="E6568" s="7" t="e">
        <f>IF('Report DCM'!$H6568="In-Stream Video","Rich Media display banner",IF('Report DCM'!$I6568&gt;'Report DCM'!$J6568,"Standard",VLOOKUP(CONCATENATE(bd_adtype,"_",bd_creativetype),tabela,2,FALSE)))</f>
        <v>#N/A</v>
      </c>
      <c r="F6568" s="7">
        <f t="shared" si="1178"/>
        <v>0</v>
      </c>
      <c r="G6568" s="7">
        <f t="shared" si="1179"/>
        <v>0</v>
      </c>
      <c r="H6568" s="7">
        <f t="shared" si="1180"/>
        <v>0</v>
      </c>
      <c r="I6568" s="7">
        <f t="shared" si="1181"/>
        <v>0</v>
      </c>
      <c r="J6568" s="7">
        <f t="shared" si="1182"/>
        <v>0</v>
      </c>
      <c r="K6568" s="8" t="e">
        <f t="shared" si="1183"/>
        <v>#N/A</v>
      </c>
      <c r="L6568" s="7" t="e">
        <f t="shared" si="1184"/>
        <v>#N/A</v>
      </c>
      <c r="M6568" s="8" t="e">
        <f t="shared" si="1150"/>
        <v>#N/A</v>
      </c>
      <c r="N6568" s="8" t="e">
        <f t="shared" si="1151"/>
        <v>#N/A</v>
      </c>
    </row>
    <row r="6569" spans="1:14" ht="15.75" customHeight="1" x14ac:dyDescent="0.35">
      <c r="A6569" s="7">
        <f t="shared" si="1174"/>
        <v>0</v>
      </c>
      <c r="B6569" s="7">
        <f t="shared" si="1175"/>
        <v>0</v>
      </c>
      <c r="C6569" s="7">
        <f t="shared" si="1176"/>
        <v>0</v>
      </c>
      <c r="D6569" s="7">
        <f t="shared" si="1177"/>
        <v>0</v>
      </c>
      <c r="E6569" s="7" t="e">
        <f>IF('Report DCM'!$H6569="In-Stream Video","Rich Media display banner",IF('Report DCM'!$I6569&gt;'Report DCM'!$J6569,"Standard",VLOOKUP(CONCATENATE(bd_adtype,"_",bd_creativetype),tabela,2,FALSE)))</f>
        <v>#N/A</v>
      </c>
      <c r="F6569" s="7">
        <f t="shared" si="1178"/>
        <v>0</v>
      </c>
      <c r="G6569" s="7">
        <f t="shared" si="1179"/>
        <v>0</v>
      </c>
      <c r="H6569" s="7">
        <f t="shared" si="1180"/>
        <v>0</v>
      </c>
      <c r="I6569" s="7">
        <f t="shared" si="1181"/>
        <v>0</v>
      </c>
      <c r="J6569" s="7">
        <f t="shared" si="1182"/>
        <v>0</v>
      </c>
      <c r="K6569" s="8" t="e">
        <f t="shared" si="1183"/>
        <v>#N/A</v>
      </c>
      <c r="L6569" s="7" t="e">
        <f t="shared" si="1184"/>
        <v>#N/A</v>
      </c>
      <c r="M6569" s="8" t="e">
        <f t="shared" si="1150"/>
        <v>#N/A</v>
      </c>
      <c r="N6569" s="8" t="e">
        <f t="shared" si="1151"/>
        <v>#N/A</v>
      </c>
    </row>
    <row r="6570" spans="1:14" ht="15.75" customHeight="1" x14ac:dyDescent="0.35">
      <c r="A6570" s="7">
        <f t="shared" si="1174"/>
        <v>0</v>
      </c>
      <c r="B6570" s="7">
        <f t="shared" si="1175"/>
        <v>0</v>
      </c>
      <c r="C6570" s="7">
        <f t="shared" si="1176"/>
        <v>0</v>
      </c>
      <c r="D6570" s="7">
        <f t="shared" si="1177"/>
        <v>0</v>
      </c>
      <c r="E6570" s="7" t="e">
        <f>IF('Report DCM'!$H6570="In-Stream Video","Rich Media display banner",IF('Report DCM'!$I6570&gt;'Report DCM'!$J6570,"Standard",VLOOKUP(CONCATENATE(bd_adtype,"_",bd_creativetype),tabela,2,FALSE)))</f>
        <v>#N/A</v>
      </c>
      <c r="F6570" s="7">
        <f t="shared" si="1178"/>
        <v>0</v>
      </c>
      <c r="G6570" s="7">
        <f t="shared" si="1179"/>
        <v>0</v>
      </c>
      <c r="H6570" s="7">
        <f t="shared" si="1180"/>
        <v>0</v>
      </c>
      <c r="I6570" s="7">
        <f t="shared" si="1181"/>
        <v>0</v>
      </c>
      <c r="J6570" s="7">
        <f t="shared" si="1182"/>
        <v>0</v>
      </c>
      <c r="K6570" s="8" t="e">
        <f t="shared" si="1183"/>
        <v>#N/A</v>
      </c>
      <c r="L6570" s="7" t="e">
        <f t="shared" si="1184"/>
        <v>#N/A</v>
      </c>
      <c r="M6570" s="8" t="e">
        <f t="shared" si="1150"/>
        <v>#N/A</v>
      </c>
      <c r="N6570" s="8" t="e">
        <f t="shared" si="1151"/>
        <v>#N/A</v>
      </c>
    </row>
    <row r="6571" spans="1:14" ht="15.75" customHeight="1" x14ac:dyDescent="0.35">
      <c r="A6571" s="7">
        <f t="shared" si="1174"/>
        <v>0</v>
      </c>
      <c r="B6571" s="7">
        <f t="shared" si="1175"/>
        <v>0</v>
      </c>
      <c r="C6571" s="7">
        <f t="shared" si="1176"/>
        <v>0</v>
      </c>
      <c r="D6571" s="7">
        <f t="shared" si="1177"/>
        <v>0</v>
      </c>
      <c r="E6571" s="7" t="e">
        <f>IF('Report DCM'!$H6571="In-Stream Video","Rich Media display banner",IF('Report DCM'!$I6571&gt;'Report DCM'!$J6571,"Standard",VLOOKUP(CONCATENATE(bd_adtype,"_",bd_creativetype),tabela,2,FALSE)))</f>
        <v>#N/A</v>
      </c>
      <c r="F6571" s="7">
        <f t="shared" si="1178"/>
        <v>0</v>
      </c>
      <c r="G6571" s="7">
        <f t="shared" si="1179"/>
        <v>0</v>
      </c>
      <c r="H6571" s="7">
        <f t="shared" si="1180"/>
        <v>0</v>
      </c>
      <c r="I6571" s="7">
        <f t="shared" si="1181"/>
        <v>0</v>
      </c>
      <c r="J6571" s="7">
        <f t="shared" si="1182"/>
        <v>0</v>
      </c>
      <c r="K6571" s="8" t="e">
        <f t="shared" si="1183"/>
        <v>#N/A</v>
      </c>
      <c r="L6571" s="7" t="e">
        <f t="shared" si="1184"/>
        <v>#N/A</v>
      </c>
      <c r="M6571" s="8" t="e">
        <f t="shared" si="1150"/>
        <v>#N/A</v>
      </c>
      <c r="N6571" s="8" t="e">
        <f t="shared" si="1151"/>
        <v>#N/A</v>
      </c>
    </row>
    <row r="6572" spans="1:14" ht="15.75" customHeight="1" x14ac:dyDescent="0.35">
      <c r="A6572" s="7">
        <f t="shared" si="1174"/>
        <v>0</v>
      </c>
      <c r="B6572" s="7">
        <f t="shared" si="1175"/>
        <v>0</v>
      </c>
      <c r="C6572" s="7">
        <f t="shared" si="1176"/>
        <v>0</v>
      </c>
      <c r="D6572" s="7">
        <f t="shared" si="1177"/>
        <v>0</v>
      </c>
      <c r="E6572" s="7" t="e">
        <f>IF('Report DCM'!$H6572="In-Stream Video","Rich Media display banner",IF('Report DCM'!$I6572&gt;'Report DCM'!$J6572,"Standard",VLOOKUP(CONCATENATE(bd_adtype,"_",bd_creativetype),tabela,2,FALSE)))</f>
        <v>#N/A</v>
      </c>
      <c r="F6572" s="7">
        <f t="shared" si="1178"/>
        <v>0</v>
      </c>
      <c r="G6572" s="7">
        <f t="shared" si="1179"/>
        <v>0</v>
      </c>
      <c r="H6572" s="7">
        <f t="shared" si="1180"/>
        <v>0</v>
      </c>
      <c r="I6572" s="7">
        <f t="shared" si="1181"/>
        <v>0</v>
      </c>
      <c r="J6572" s="7">
        <f t="shared" si="1182"/>
        <v>0</v>
      </c>
      <c r="K6572" s="8" t="e">
        <f t="shared" si="1183"/>
        <v>#N/A</v>
      </c>
      <c r="L6572" s="7" t="e">
        <f t="shared" si="1184"/>
        <v>#N/A</v>
      </c>
      <c r="M6572" s="8" t="e">
        <f t="shared" si="1150"/>
        <v>#N/A</v>
      </c>
      <c r="N6572" s="8" t="e">
        <f t="shared" si="1151"/>
        <v>#N/A</v>
      </c>
    </row>
    <row r="6573" spans="1:14" ht="15.75" customHeight="1" x14ac:dyDescent="0.35">
      <c r="A6573" s="7">
        <f t="shared" si="1174"/>
        <v>0</v>
      </c>
      <c r="B6573" s="7">
        <f t="shared" si="1175"/>
        <v>0</v>
      </c>
      <c r="C6573" s="7">
        <f t="shared" si="1176"/>
        <v>0</v>
      </c>
      <c r="D6573" s="7">
        <f t="shared" si="1177"/>
        <v>0</v>
      </c>
      <c r="E6573" s="7" t="e">
        <f>IF('Report DCM'!$H6573="In-Stream Video","Rich Media display banner",IF('Report DCM'!$I6573&gt;'Report DCM'!$J6573,"Standard",VLOOKUP(CONCATENATE(bd_adtype,"_",bd_creativetype),tabela,2,FALSE)))</f>
        <v>#N/A</v>
      </c>
      <c r="F6573" s="7">
        <f t="shared" si="1178"/>
        <v>0</v>
      </c>
      <c r="G6573" s="7">
        <f t="shared" si="1179"/>
        <v>0</v>
      </c>
      <c r="H6573" s="7">
        <f t="shared" si="1180"/>
        <v>0</v>
      </c>
      <c r="I6573" s="7">
        <f t="shared" si="1181"/>
        <v>0</v>
      </c>
      <c r="J6573" s="7">
        <f t="shared" si="1182"/>
        <v>0</v>
      </c>
      <c r="K6573" s="8" t="e">
        <f t="shared" si="1183"/>
        <v>#N/A</v>
      </c>
      <c r="L6573" s="7" t="e">
        <f t="shared" si="1184"/>
        <v>#N/A</v>
      </c>
      <c r="M6573" s="8" t="e">
        <f t="shared" si="1150"/>
        <v>#N/A</v>
      </c>
      <c r="N6573" s="8" t="e">
        <f t="shared" si="1151"/>
        <v>#N/A</v>
      </c>
    </row>
    <row r="6574" spans="1:14" ht="15.75" customHeight="1" x14ac:dyDescent="0.35">
      <c r="A6574" s="7">
        <f t="shared" si="1174"/>
        <v>0</v>
      </c>
      <c r="B6574" s="7">
        <f t="shared" si="1175"/>
        <v>0</v>
      </c>
      <c r="C6574" s="7">
        <f t="shared" si="1176"/>
        <v>0</v>
      </c>
      <c r="D6574" s="7">
        <f t="shared" si="1177"/>
        <v>0</v>
      </c>
      <c r="E6574" s="7" t="e">
        <f>IF('Report DCM'!$H6574="In-Stream Video","Rich Media display banner",IF('Report DCM'!$I6574&gt;'Report DCM'!$J6574,"Standard",VLOOKUP(CONCATENATE(bd_adtype,"_",bd_creativetype),tabela,2,FALSE)))</f>
        <v>#N/A</v>
      </c>
      <c r="F6574" s="7">
        <f t="shared" si="1178"/>
        <v>0</v>
      </c>
      <c r="G6574" s="7">
        <f t="shared" si="1179"/>
        <v>0</v>
      </c>
      <c r="H6574" s="7">
        <f t="shared" si="1180"/>
        <v>0</v>
      </c>
      <c r="I6574" s="7">
        <f t="shared" si="1181"/>
        <v>0</v>
      </c>
      <c r="J6574" s="7">
        <f t="shared" si="1182"/>
        <v>0</v>
      </c>
      <c r="K6574" s="8" t="e">
        <f t="shared" si="1183"/>
        <v>#N/A</v>
      </c>
      <c r="L6574" s="7" t="e">
        <f t="shared" si="1184"/>
        <v>#N/A</v>
      </c>
      <c r="M6574" s="8" t="e">
        <f t="shared" si="1150"/>
        <v>#N/A</v>
      </c>
      <c r="N6574" s="8" t="e">
        <f t="shared" si="1151"/>
        <v>#N/A</v>
      </c>
    </row>
    <row r="6575" spans="1:14" ht="15.75" customHeight="1" x14ac:dyDescent="0.35">
      <c r="A6575" s="7">
        <f t="shared" si="1174"/>
        <v>0</v>
      </c>
      <c r="B6575" s="7">
        <f t="shared" si="1175"/>
        <v>0</v>
      </c>
      <c r="C6575" s="7">
        <f t="shared" si="1176"/>
        <v>0</v>
      </c>
      <c r="D6575" s="7">
        <f t="shared" si="1177"/>
        <v>0</v>
      </c>
      <c r="E6575" s="7" t="e">
        <f>IF('Report DCM'!$H6575="In-Stream Video","Rich Media display banner",IF('Report DCM'!$I6575&gt;'Report DCM'!$J6575,"Standard",VLOOKUP(CONCATENATE(bd_adtype,"_",bd_creativetype),tabela,2,FALSE)))</f>
        <v>#N/A</v>
      </c>
      <c r="F6575" s="7">
        <f t="shared" si="1178"/>
        <v>0</v>
      </c>
      <c r="G6575" s="7">
        <f t="shared" si="1179"/>
        <v>0</v>
      </c>
      <c r="H6575" s="7">
        <f t="shared" si="1180"/>
        <v>0</v>
      </c>
      <c r="I6575" s="7">
        <f t="shared" si="1181"/>
        <v>0</v>
      </c>
      <c r="J6575" s="7">
        <f t="shared" si="1182"/>
        <v>0</v>
      </c>
      <c r="K6575" s="8" t="e">
        <f t="shared" si="1183"/>
        <v>#N/A</v>
      </c>
      <c r="L6575" s="7" t="e">
        <f t="shared" si="1184"/>
        <v>#N/A</v>
      </c>
      <c r="M6575" s="8" t="e">
        <f t="shared" si="1150"/>
        <v>#N/A</v>
      </c>
      <c r="N6575" s="8" t="e">
        <f t="shared" si="1151"/>
        <v>#N/A</v>
      </c>
    </row>
    <row r="6576" spans="1:14" ht="15.75" customHeight="1" x14ac:dyDescent="0.35">
      <c r="A6576" s="7">
        <f t="shared" si="1174"/>
        <v>0</v>
      </c>
      <c r="B6576" s="7">
        <f t="shared" si="1175"/>
        <v>0</v>
      </c>
      <c r="C6576" s="7">
        <f t="shared" si="1176"/>
        <v>0</v>
      </c>
      <c r="D6576" s="7">
        <f t="shared" si="1177"/>
        <v>0</v>
      </c>
      <c r="E6576" s="7" t="e">
        <f>IF('Report DCM'!$H6576="In-Stream Video","Rich Media display banner",IF('Report DCM'!$I6576&gt;'Report DCM'!$J6576,"Standard",VLOOKUP(CONCATENATE(bd_adtype,"_",bd_creativetype),tabela,2,FALSE)))</f>
        <v>#N/A</v>
      </c>
      <c r="F6576" s="7">
        <f t="shared" si="1178"/>
        <v>0</v>
      </c>
      <c r="G6576" s="7">
        <f t="shared" si="1179"/>
        <v>0</v>
      </c>
      <c r="H6576" s="7">
        <f t="shared" si="1180"/>
        <v>0</v>
      </c>
      <c r="I6576" s="7">
        <f t="shared" si="1181"/>
        <v>0</v>
      </c>
      <c r="J6576" s="7">
        <f t="shared" si="1182"/>
        <v>0</v>
      </c>
      <c r="K6576" s="8" t="e">
        <f t="shared" si="1183"/>
        <v>#N/A</v>
      </c>
      <c r="L6576" s="7" t="e">
        <f t="shared" si="1184"/>
        <v>#N/A</v>
      </c>
      <c r="M6576" s="8" t="e">
        <f t="shared" si="1150"/>
        <v>#N/A</v>
      </c>
      <c r="N6576" s="8" t="e">
        <f t="shared" si="1151"/>
        <v>#N/A</v>
      </c>
    </row>
    <row r="6577" spans="1:14" ht="15.75" customHeight="1" x14ac:dyDescent="0.35">
      <c r="A6577" s="7">
        <f t="shared" si="1174"/>
        <v>0</v>
      </c>
      <c r="B6577" s="7">
        <f t="shared" si="1175"/>
        <v>0</v>
      </c>
      <c r="C6577" s="7">
        <f t="shared" si="1176"/>
        <v>0</v>
      </c>
      <c r="D6577" s="7">
        <f t="shared" si="1177"/>
        <v>0</v>
      </c>
      <c r="E6577" s="7" t="e">
        <f>IF('Report DCM'!$H6577="In-Stream Video","Rich Media display banner",IF('Report DCM'!$I6577&gt;'Report DCM'!$J6577,"Standard",VLOOKUP(CONCATENATE(bd_adtype,"_",bd_creativetype),tabela,2,FALSE)))</f>
        <v>#N/A</v>
      </c>
      <c r="F6577" s="7">
        <f t="shared" si="1178"/>
        <v>0</v>
      </c>
      <c r="G6577" s="7">
        <f t="shared" si="1179"/>
        <v>0</v>
      </c>
      <c r="H6577" s="7">
        <f t="shared" si="1180"/>
        <v>0</v>
      </c>
      <c r="I6577" s="7">
        <f t="shared" si="1181"/>
        <v>0</v>
      </c>
      <c r="J6577" s="7">
        <f t="shared" si="1182"/>
        <v>0</v>
      </c>
      <c r="K6577" s="8" t="e">
        <f t="shared" si="1183"/>
        <v>#N/A</v>
      </c>
      <c r="L6577" s="7" t="e">
        <f t="shared" si="1184"/>
        <v>#N/A</v>
      </c>
      <c r="M6577" s="8" t="e">
        <f t="shared" si="1150"/>
        <v>#N/A</v>
      </c>
      <c r="N6577" s="8" t="e">
        <f t="shared" si="1151"/>
        <v>#N/A</v>
      </c>
    </row>
    <row r="6578" spans="1:14" ht="15.75" customHeight="1" x14ac:dyDescent="0.35">
      <c r="A6578" s="7">
        <f t="shared" si="1174"/>
        <v>0</v>
      </c>
      <c r="B6578" s="7">
        <f t="shared" si="1175"/>
        <v>0</v>
      </c>
      <c r="C6578" s="7">
        <f t="shared" si="1176"/>
        <v>0</v>
      </c>
      <c r="D6578" s="7">
        <f t="shared" si="1177"/>
        <v>0</v>
      </c>
      <c r="E6578" s="7" t="e">
        <f>IF('Report DCM'!$H6578="In-Stream Video","Rich Media display banner",IF('Report DCM'!$I6578&gt;'Report DCM'!$J6578,"Standard",VLOOKUP(CONCATENATE(bd_adtype,"_",bd_creativetype),tabela,2,FALSE)))</f>
        <v>#N/A</v>
      </c>
      <c r="F6578" s="7">
        <f t="shared" si="1178"/>
        <v>0</v>
      </c>
      <c r="G6578" s="7">
        <f t="shared" si="1179"/>
        <v>0</v>
      </c>
      <c r="H6578" s="7">
        <f t="shared" si="1180"/>
        <v>0</v>
      </c>
      <c r="I6578" s="7">
        <f t="shared" si="1181"/>
        <v>0</v>
      </c>
      <c r="J6578" s="7">
        <f t="shared" si="1182"/>
        <v>0</v>
      </c>
      <c r="K6578" s="8" t="e">
        <f t="shared" si="1183"/>
        <v>#N/A</v>
      </c>
      <c r="L6578" s="7" t="e">
        <f t="shared" si="1184"/>
        <v>#N/A</v>
      </c>
      <c r="M6578" s="8" t="e">
        <f t="shared" si="1150"/>
        <v>#N/A</v>
      </c>
      <c r="N6578" s="8" t="e">
        <f t="shared" si="1151"/>
        <v>#N/A</v>
      </c>
    </row>
    <row r="6579" spans="1:14" ht="15.75" customHeight="1" x14ac:dyDescent="0.35">
      <c r="A6579" s="7">
        <f t="shared" si="1174"/>
        <v>0</v>
      </c>
      <c r="B6579" s="7">
        <f t="shared" si="1175"/>
        <v>0</v>
      </c>
      <c r="C6579" s="7">
        <f t="shared" si="1176"/>
        <v>0</v>
      </c>
      <c r="D6579" s="7">
        <f t="shared" si="1177"/>
        <v>0</v>
      </c>
      <c r="E6579" s="7" t="e">
        <f>IF('Report DCM'!$H6579="In-Stream Video","Rich Media display banner",IF('Report DCM'!$I6579&gt;'Report DCM'!$J6579,"Standard",VLOOKUP(CONCATENATE(bd_adtype,"_",bd_creativetype),tabela,2,FALSE)))</f>
        <v>#N/A</v>
      </c>
      <c r="F6579" s="7">
        <f t="shared" si="1178"/>
        <v>0</v>
      </c>
      <c r="G6579" s="7">
        <f t="shared" si="1179"/>
        <v>0</v>
      </c>
      <c r="H6579" s="7">
        <f t="shared" si="1180"/>
        <v>0</v>
      </c>
      <c r="I6579" s="7">
        <f t="shared" si="1181"/>
        <v>0</v>
      </c>
      <c r="J6579" s="7">
        <f t="shared" si="1182"/>
        <v>0</v>
      </c>
      <c r="K6579" s="8" t="e">
        <f t="shared" si="1183"/>
        <v>#N/A</v>
      </c>
      <c r="L6579" s="7" t="e">
        <f t="shared" si="1184"/>
        <v>#N/A</v>
      </c>
      <c r="M6579" s="8" t="e">
        <f t="shared" si="1150"/>
        <v>#N/A</v>
      </c>
      <c r="N6579" s="8" t="e">
        <f t="shared" si="1151"/>
        <v>#N/A</v>
      </c>
    </row>
    <row r="6580" spans="1:14" ht="15.75" customHeight="1" x14ac:dyDescent="0.35">
      <c r="A6580" s="7">
        <f t="shared" si="1174"/>
        <v>0</v>
      </c>
      <c r="B6580" s="7">
        <f t="shared" si="1175"/>
        <v>0</v>
      </c>
      <c r="C6580" s="7">
        <f t="shared" si="1176"/>
        <v>0</v>
      </c>
      <c r="D6580" s="7">
        <f t="shared" si="1177"/>
        <v>0</v>
      </c>
      <c r="E6580" s="7" t="e">
        <f>IF('Report DCM'!$H6580="In-Stream Video","Rich Media display banner",IF('Report DCM'!$I6580&gt;'Report DCM'!$J6580,"Standard",VLOOKUP(CONCATENATE(bd_adtype,"_",bd_creativetype),tabela,2,FALSE)))</f>
        <v>#N/A</v>
      </c>
      <c r="F6580" s="7">
        <f t="shared" si="1178"/>
        <v>0</v>
      </c>
      <c r="G6580" s="7">
        <f t="shared" si="1179"/>
        <v>0</v>
      </c>
      <c r="H6580" s="7">
        <f t="shared" si="1180"/>
        <v>0</v>
      </c>
      <c r="I6580" s="7">
        <f t="shared" si="1181"/>
        <v>0</v>
      </c>
      <c r="J6580" s="7">
        <f t="shared" si="1182"/>
        <v>0</v>
      </c>
      <c r="K6580" s="8" t="e">
        <f t="shared" si="1183"/>
        <v>#N/A</v>
      </c>
      <c r="L6580" s="7" t="e">
        <f t="shared" si="1184"/>
        <v>#N/A</v>
      </c>
      <c r="M6580" s="8" t="e">
        <f t="shared" si="1150"/>
        <v>#N/A</v>
      </c>
      <c r="N6580" s="8" t="e">
        <f t="shared" si="1151"/>
        <v>#N/A</v>
      </c>
    </row>
    <row r="6581" spans="1:14" ht="15.75" customHeight="1" x14ac:dyDescent="0.35">
      <c r="A6581" s="7">
        <f t="shared" si="1174"/>
        <v>0</v>
      </c>
      <c r="B6581" s="7">
        <f t="shared" si="1175"/>
        <v>0</v>
      </c>
      <c r="C6581" s="7">
        <f t="shared" si="1176"/>
        <v>0</v>
      </c>
      <c r="D6581" s="7">
        <f t="shared" si="1177"/>
        <v>0</v>
      </c>
      <c r="E6581" s="7" t="e">
        <f>IF('Report DCM'!$H6581="In-Stream Video","Rich Media display banner",IF('Report DCM'!$I6581&gt;'Report DCM'!$J6581,"Standard",VLOOKUP(CONCATENATE(bd_adtype,"_",bd_creativetype),tabela,2,FALSE)))</f>
        <v>#N/A</v>
      </c>
      <c r="F6581" s="7">
        <f t="shared" si="1178"/>
        <v>0</v>
      </c>
      <c r="G6581" s="7">
        <f t="shared" si="1179"/>
        <v>0</v>
      </c>
      <c r="H6581" s="7">
        <f t="shared" si="1180"/>
        <v>0</v>
      </c>
      <c r="I6581" s="7">
        <f t="shared" si="1181"/>
        <v>0</v>
      </c>
      <c r="J6581" s="7">
        <f t="shared" si="1182"/>
        <v>0</v>
      </c>
      <c r="K6581" s="8" t="e">
        <f t="shared" si="1183"/>
        <v>#N/A</v>
      </c>
      <c r="L6581" s="7" t="e">
        <f t="shared" si="1184"/>
        <v>#N/A</v>
      </c>
      <c r="M6581" s="8" t="e">
        <f t="shared" si="1150"/>
        <v>#N/A</v>
      </c>
      <c r="N6581" s="8" t="e">
        <f t="shared" si="1151"/>
        <v>#N/A</v>
      </c>
    </row>
    <row r="6582" spans="1:14" ht="15.75" customHeight="1" x14ac:dyDescent="0.35">
      <c r="A6582" s="7">
        <f t="shared" si="1174"/>
        <v>0</v>
      </c>
      <c r="B6582" s="7">
        <f t="shared" si="1175"/>
        <v>0</v>
      </c>
      <c r="C6582" s="7">
        <f t="shared" si="1176"/>
        <v>0</v>
      </c>
      <c r="D6582" s="7">
        <f t="shared" si="1177"/>
        <v>0</v>
      </c>
      <c r="E6582" s="7" t="e">
        <f>IF('Report DCM'!$H6582="In-Stream Video","Rich Media display banner",IF('Report DCM'!$I6582&gt;'Report DCM'!$J6582,"Standard",VLOOKUP(CONCATENATE(bd_adtype,"_",bd_creativetype),tabela,2,FALSE)))</f>
        <v>#N/A</v>
      </c>
      <c r="F6582" s="7">
        <f t="shared" si="1178"/>
        <v>0</v>
      </c>
      <c r="G6582" s="7">
        <f t="shared" si="1179"/>
        <v>0</v>
      </c>
      <c r="H6582" s="7">
        <f t="shared" si="1180"/>
        <v>0</v>
      </c>
      <c r="I6582" s="7">
        <f t="shared" si="1181"/>
        <v>0</v>
      </c>
      <c r="J6582" s="7">
        <f t="shared" si="1182"/>
        <v>0</v>
      </c>
      <c r="K6582" s="8" t="e">
        <f t="shared" si="1183"/>
        <v>#N/A</v>
      </c>
      <c r="L6582" s="7" t="e">
        <f t="shared" si="1184"/>
        <v>#N/A</v>
      </c>
      <c r="M6582" s="8" t="e">
        <f t="shared" si="1150"/>
        <v>#N/A</v>
      </c>
      <c r="N6582" s="8" t="e">
        <f t="shared" si="1151"/>
        <v>#N/A</v>
      </c>
    </row>
    <row r="6583" spans="1:14" ht="15.75" customHeight="1" x14ac:dyDescent="0.35">
      <c r="A6583" s="7">
        <f t="shared" si="1174"/>
        <v>0</v>
      </c>
      <c r="B6583" s="7">
        <f t="shared" si="1175"/>
        <v>0</v>
      </c>
      <c r="C6583" s="7">
        <f t="shared" si="1176"/>
        <v>0</v>
      </c>
      <c r="D6583" s="7">
        <f t="shared" si="1177"/>
        <v>0</v>
      </c>
      <c r="E6583" s="7" t="e">
        <f>IF('Report DCM'!$H6583="In-Stream Video","Rich Media display banner",IF('Report DCM'!$I6583&gt;'Report DCM'!$J6583,"Standard",VLOOKUP(CONCATENATE(bd_adtype,"_",bd_creativetype),tabela,2,FALSE)))</f>
        <v>#N/A</v>
      </c>
      <c r="F6583" s="7">
        <f t="shared" si="1178"/>
        <v>0</v>
      </c>
      <c r="G6583" s="7">
        <f t="shared" si="1179"/>
        <v>0</v>
      </c>
      <c r="H6583" s="7">
        <f t="shared" si="1180"/>
        <v>0</v>
      </c>
      <c r="I6583" s="7">
        <f t="shared" si="1181"/>
        <v>0</v>
      </c>
      <c r="J6583" s="7">
        <f t="shared" si="1182"/>
        <v>0</v>
      </c>
      <c r="K6583" s="8" t="e">
        <f t="shared" si="1183"/>
        <v>#N/A</v>
      </c>
      <c r="L6583" s="7" t="e">
        <f t="shared" si="1184"/>
        <v>#N/A</v>
      </c>
      <c r="M6583" s="8" t="e">
        <f t="shared" si="1150"/>
        <v>#N/A</v>
      </c>
      <c r="N6583" s="8" t="e">
        <f t="shared" si="1151"/>
        <v>#N/A</v>
      </c>
    </row>
    <row r="6584" spans="1:14" ht="15.75" customHeight="1" x14ac:dyDescent="0.35">
      <c r="A6584" s="7">
        <f t="shared" si="1174"/>
        <v>0</v>
      </c>
      <c r="B6584" s="7">
        <f t="shared" si="1175"/>
        <v>0</v>
      </c>
      <c r="C6584" s="7">
        <f t="shared" si="1176"/>
        <v>0</v>
      </c>
      <c r="D6584" s="7">
        <f t="shared" si="1177"/>
        <v>0</v>
      </c>
      <c r="E6584" s="7" t="e">
        <f>IF('Report DCM'!$H6584="In-Stream Video","Rich Media display banner",IF('Report DCM'!$I6584&gt;'Report DCM'!$J6584,"Standard",VLOOKUP(CONCATENATE(bd_adtype,"_",bd_creativetype),tabela,2,FALSE)))</f>
        <v>#N/A</v>
      </c>
      <c r="F6584" s="7">
        <f t="shared" si="1178"/>
        <v>0</v>
      </c>
      <c r="G6584" s="7">
        <f t="shared" si="1179"/>
        <v>0</v>
      </c>
      <c r="H6584" s="7">
        <f t="shared" si="1180"/>
        <v>0</v>
      </c>
      <c r="I6584" s="7">
        <f t="shared" si="1181"/>
        <v>0</v>
      </c>
      <c r="J6584" s="7">
        <f t="shared" si="1182"/>
        <v>0</v>
      </c>
      <c r="K6584" s="8" t="e">
        <f t="shared" si="1183"/>
        <v>#N/A</v>
      </c>
      <c r="L6584" s="7" t="e">
        <f t="shared" si="1184"/>
        <v>#N/A</v>
      </c>
      <c r="M6584" s="8" t="e">
        <f t="shared" si="1150"/>
        <v>#N/A</v>
      </c>
      <c r="N6584" s="8" t="e">
        <f t="shared" si="1151"/>
        <v>#N/A</v>
      </c>
    </row>
    <row r="6585" spans="1:14" ht="15.75" customHeight="1" x14ac:dyDescent="0.35">
      <c r="A6585" s="7">
        <f t="shared" si="1174"/>
        <v>0</v>
      </c>
      <c r="B6585" s="7">
        <f t="shared" si="1175"/>
        <v>0</v>
      </c>
      <c r="C6585" s="7">
        <f t="shared" si="1176"/>
        <v>0</v>
      </c>
      <c r="D6585" s="7">
        <f t="shared" si="1177"/>
        <v>0</v>
      </c>
      <c r="E6585" s="7" t="e">
        <f>IF('Report DCM'!$H6585="In-Stream Video","Rich Media display banner",IF('Report DCM'!$I6585&gt;'Report DCM'!$J6585,"Standard",VLOOKUP(CONCATENATE(bd_adtype,"_",bd_creativetype),tabela,2,FALSE)))</f>
        <v>#N/A</v>
      </c>
      <c r="F6585" s="7">
        <f t="shared" si="1178"/>
        <v>0</v>
      </c>
      <c r="G6585" s="7">
        <f t="shared" si="1179"/>
        <v>0</v>
      </c>
      <c r="H6585" s="7">
        <f t="shared" si="1180"/>
        <v>0</v>
      </c>
      <c r="I6585" s="7">
        <f t="shared" si="1181"/>
        <v>0</v>
      </c>
      <c r="J6585" s="7">
        <f t="shared" si="1182"/>
        <v>0</v>
      </c>
      <c r="K6585" s="8" t="e">
        <f t="shared" si="1183"/>
        <v>#N/A</v>
      </c>
      <c r="L6585" s="7" t="e">
        <f t="shared" si="1184"/>
        <v>#N/A</v>
      </c>
      <c r="M6585" s="8" t="e">
        <f t="shared" si="1150"/>
        <v>#N/A</v>
      </c>
      <c r="N6585" s="8" t="e">
        <f t="shared" si="1151"/>
        <v>#N/A</v>
      </c>
    </row>
    <row r="6586" spans="1:14" ht="15.75" customHeight="1" x14ac:dyDescent="0.35">
      <c r="A6586" s="7">
        <f t="shared" si="1174"/>
        <v>0</v>
      </c>
      <c r="B6586" s="7">
        <f t="shared" si="1175"/>
        <v>0</v>
      </c>
      <c r="C6586" s="7">
        <f t="shared" si="1176"/>
        <v>0</v>
      </c>
      <c r="D6586" s="7">
        <f t="shared" si="1177"/>
        <v>0</v>
      </c>
      <c r="E6586" s="7" t="e">
        <f>IF('Report DCM'!$H6586="In-Stream Video","Rich Media display banner",IF('Report DCM'!$I6586&gt;'Report DCM'!$J6586,"Standard",VLOOKUP(CONCATENATE(bd_adtype,"_",bd_creativetype),tabela,2,FALSE)))</f>
        <v>#N/A</v>
      </c>
      <c r="F6586" s="7">
        <f t="shared" si="1178"/>
        <v>0</v>
      </c>
      <c r="G6586" s="7">
        <f t="shared" si="1179"/>
        <v>0</v>
      </c>
      <c r="H6586" s="7">
        <f t="shared" si="1180"/>
        <v>0</v>
      </c>
      <c r="I6586" s="7">
        <f t="shared" si="1181"/>
        <v>0</v>
      </c>
      <c r="J6586" s="7">
        <f t="shared" si="1182"/>
        <v>0</v>
      </c>
      <c r="K6586" s="8" t="e">
        <f t="shared" si="1183"/>
        <v>#N/A</v>
      </c>
      <c r="L6586" s="7" t="e">
        <f t="shared" si="1184"/>
        <v>#N/A</v>
      </c>
      <c r="M6586" s="8" t="e">
        <f t="shared" si="1150"/>
        <v>#N/A</v>
      </c>
      <c r="N6586" s="8" t="e">
        <f t="shared" si="1151"/>
        <v>#N/A</v>
      </c>
    </row>
    <row r="6587" spans="1:14" ht="15.75" customHeight="1" x14ac:dyDescent="0.35">
      <c r="A6587" s="7">
        <f t="shared" si="1174"/>
        <v>0</v>
      </c>
      <c r="B6587" s="7">
        <f t="shared" si="1175"/>
        <v>0</v>
      </c>
      <c r="C6587" s="7">
        <f t="shared" si="1176"/>
        <v>0</v>
      </c>
      <c r="D6587" s="7">
        <f t="shared" si="1177"/>
        <v>0</v>
      </c>
      <c r="E6587" s="7" t="e">
        <f>IF('Report DCM'!$H6587="In-Stream Video","Rich Media display banner",IF('Report DCM'!$I6587&gt;'Report DCM'!$J6587,"Standard",VLOOKUP(CONCATENATE(bd_adtype,"_",bd_creativetype),tabela,2,FALSE)))</f>
        <v>#N/A</v>
      </c>
      <c r="F6587" s="7">
        <f t="shared" si="1178"/>
        <v>0</v>
      </c>
      <c r="G6587" s="7">
        <f t="shared" si="1179"/>
        <v>0</v>
      </c>
      <c r="H6587" s="7">
        <f t="shared" si="1180"/>
        <v>0</v>
      </c>
      <c r="I6587" s="7">
        <f t="shared" si="1181"/>
        <v>0</v>
      </c>
      <c r="J6587" s="7">
        <f t="shared" si="1182"/>
        <v>0</v>
      </c>
      <c r="K6587" s="8" t="e">
        <f t="shared" si="1183"/>
        <v>#N/A</v>
      </c>
      <c r="L6587" s="7" t="e">
        <f t="shared" si="1184"/>
        <v>#N/A</v>
      </c>
      <c r="M6587" s="8" t="e">
        <f t="shared" si="1150"/>
        <v>#N/A</v>
      </c>
      <c r="N6587" s="8" t="e">
        <f t="shared" si="1151"/>
        <v>#N/A</v>
      </c>
    </row>
    <row r="6588" spans="1:14" ht="15.75" customHeight="1" x14ac:dyDescent="0.35">
      <c r="A6588" s="7">
        <f t="shared" si="1174"/>
        <v>0</v>
      </c>
      <c r="B6588" s="7">
        <f t="shared" si="1175"/>
        <v>0</v>
      </c>
      <c r="C6588" s="7">
        <f t="shared" si="1176"/>
        <v>0</v>
      </c>
      <c r="D6588" s="7">
        <f t="shared" si="1177"/>
        <v>0</v>
      </c>
      <c r="E6588" s="7" t="e">
        <f>IF('Report DCM'!$H6588="In-Stream Video","Rich Media display banner",IF('Report DCM'!$I6588&gt;'Report DCM'!$J6588,"Standard",VLOOKUP(CONCATENATE(bd_adtype,"_",bd_creativetype),tabela,2,FALSE)))</f>
        <v>#N/A</v>
      </c>
      <c r="F6588" s="7">
        <f t="shared" si="1178"/>
        <v>0</v>
      </c>
      <c r="G6588" s="7">
        <f t="shared" si="1179"/>
        <v>0</v>
      </c>
      <c r="H6588" s="7">
        <f t="shared" si="1180"/>
        <v>0</v>
      </c>
      <c r="I6588" s="7">
        <f t="shared" si="1181"/>
        <v>0</v>
      </c>
      <c r="J6588" s="7">
        <f t="shared" si="1182"/>
        <v>0</v>
      </c>
      <c r="K6588" s="8" t="e">
        <f t="shared" si="1183"/>
        <v>#N/A</v>
      </c>
      <c r="L6588" s="7" t="e">
        <f t="shared" si="1184"/>
        <v>#N/A</v>
      </c>
      <c r="M6588" s="8" t="e">
        <f t="shared" si="1150"/>
        <v>#N/A</v>
      </c>
      <c r="N6588" s="8" t="e">
        <f t="shared" si="1151"/>
        <v>#N/A</v>
      </c>
    </row>
    <row r="6589" spans="1:14" ht="15.75" customHeight="1" x14ac:dyDescent="0.35">
      <c r="A6589" s="7">
        <f t="shared" si="1174"/>
        <v>0</v>
      </c>
      <c r="B6589" s="7">
        <f t="shared" si="1175"/>
        <v>0</v>
      </c>
      <c r="C6589" s="7">
        <f t="shared" si="1176"/>
        <v>0</v>
      </c>
      <c r="D6589" s="7">
        <f t="shared" si="1177"/>
        <v>0</v>
      </c>
      <c r="E6589" s="7" t="e">
        <f>IF('Report DCM'!$H6589="In-Stream Video","Rich Media display banner",IF('Report DCM'!$I6589&gt;'Report DCM'!$J6589,"Standard",VLOOKUP(CONCATENATE(bd_adtype,"_",bd_creativetype),tabela,2,FALSE)))</f>
        <v>#N/A</v>
      </c>
      <c r="F6589" s="7">
        <f t="shared" si="1178"/>
        <v>0</v>
      </c>
      <c r="G6589" s="7">
        <f t="shared" si="1179"/>
        <v>0</v>
      </c>
      <c r="H6589" s="7">
        <f t="shared" si="1180"/>
        <v>0</v>
      </c>
      <c r="I6589" s="7">
        <f t="shared" si="1181"/>
        <v>0</v>
      </c>
      <c r="J6589" s="7">
        <f t="shared" si="1182"/>
        <v>0</v>
      </c>
      <c r="K6589" s="8" t="e">
        <f t="shared" si="1183"/>
        <v>#N/A</v>
      </c>
      <c r="L6589" s="7" t="e">
        <f t="shared" si="1184"/>
        <v>#N/A</v>
      </c>
      <c r="M6589" s="8" t="e">
        <f t="shared" si="1150"/>
        <v>#N/A</v>
      </c>
      <c r="N6589" s="8" t="e">
        <f t="shared" si="1151"/>
        <v>#N/A</v>
      </c>
    </row>
    <row r="6590" spans="1:14" ht="15.75" customHeight="1" x14ac:dyDescent="0.35">
      <c r="A6590" s="7">
        <f t="shared" si="1174"/>
        <v>0</v>
      </c>
      <c r="B6590" s="7">
        <f t="shared" si="1175"/>
        <v>0</v>
      </c>
      <c r="C6590" s="7">
        <f t="shared" si="1176"/>
        <v>0</v>
      </c>
      <c r="D6590" s="7">
        <f t="shared" si="1177"/>
        <v>0</v>
      </c>
      <c r="E6590" s="7" t="e">
        <f>IF('Report DCM'!$H6590="In-Stream Video","Rich Media display banner",IF('Report DCM'!$I6590&gt;'Report DCM'!$J6590,"Standard",VLOOKUP(CONCATENATE(bd_adtype,"_",bd_creativetype),tabela,2,FALSE)))</f>
        <v>#N/A</v>
      </c>
      <c r="F6590" s="7">
        <f t="shared" si="1178"/>
        <v>0</v>
      </c>
      <c r="G6590" s="7">
        <f t="shared" si="1179"/>
        <v>0</v>
      </c>
      <c r="H6590" s="7">
        <f t="shared" si="1180"/>
        <v>0</v>
      </c>
      <c r="I6590" s="7">
        <f t="shared" si="1181"/>
        <v>0</v>
      </c>
      <c r="J6590" s="7">
        <f t="shared" si="1182"/>
        <v>0</v>
      </c>
      <c r="K6590" s="8" t="e">
        <f t="shared" si="1183"/>
        <v>#N/A</v>
      </c>
      <c r="L6590" s="7" t="e">
        <f t="shared" si="1184"/>
        <v>#N/A</v>
      </c>
      <c r="M6590" s="8" t="e">
        <f t="shared" si="1150"/>
        <v>#N/A</v>
      </c>
      <c r="N6590" s="8" t="e">
        <f t="shared" si="1151"/>
        <v>#N/A</v>
      </c>
    </row>
    <row r="6591" spans="1:14" ht="15.75" customHeight="1" x14ac:dyDescent="0.35">
      <c r="A6591" s="7">
        <f t="shared" si="1174"/>
        <v>0</v>
      </c>
      <c r="B6591" s="7">
        <f t="shared" si="1175"/>
        <v>0</v>
      </c>
      <c r="C6591" s="7">
        <f t="shared" si="1176"/>
        <v>0</v>
      </c>
      <c r="D6591" s="7">
        <f t="shared" si="1177"/>
        <v>0</v>
      </c>
      <c r="E6591" s="7" t="e">
        <f>IF('Report DCM'!$H6591="In-Stream Video","Rich Media display banner",IF('Report DCM'!$I6591&gt;'Report DCM'!$J6591,"Standard",VLOOKUP(CONCATENATE(bd_adtype,"_",bd_creativetype),tabela,2,FALSE)))</f>
        <v>#N/A</v>
      </c>
      <c r="F6591" s="7">
        <f t="shared" si="1178"/>
        <v>0</v>
      </c>
      <c r="G6591" s="7">
        <f t="shared" si="1179"/>
        <v>0</v>
      </c>
      <c r="H6591" s="7">
        <f t="shared" si="1180"/>
        <v>0</v>
      </c>
      <c r="I6591" s="7">
        <f t="shared" si="1181"/>
        <v>0</v>
      </c>
      <c r="J6591" s="7">
        <f t="shared" si="1182"/>
        <v>0</v>
      </c>
      <c r="K6591" s="8" t="e">
        <f t="shared" si="1183"/>
        <v>#N/A</v>
      </c>
      <c r="L6591" s="7" t="e">
        <f t="shared" si="1184"/>
        <v>#N/A</v>
      </c>
      <c r="M6591" s="8" t="e">
        <f t="shared" si="1150"/>
        <v>#N/A</v>
      </c>
      <c r="N6591" s="8" t="e">
        <f t="shared" si="1151"/>
        <v>#N/A</v>
      </c>
    </row>
    <row r="6592" spans="1:14" ht="15.75" customHeight="1" x14ac:dyDescent="0.35">
      <c r="A6592" s="7">
        <f t="shared" si="1174"/>
        <v>0</v>
      </c>
      <c r="B6592" s="7">
        <f t="shared" si="1175"/>
        <v>0</v>
      </c>
      <c r="C6592" s="7">
        <f t="shared" si="1176"/>
        <v>0</v>
      </c>
      <c r="D6592" s="7">
        <f t="shared" si="1177"/>
        <v>0</v>
      </c>
      <c r="E6592" s="7" t="e">
        <f>IF('Report DCM'!$H6592="In-Stream Video","Rich Media display banner",IF('Report DCM'!$I6592&gt;'Report DCM'!$J6592,"Standard",VLOOKUP(CONCATENATE(bd_adtype,"_",bd_creativetype),tabela,2,FALSE)))</f>
        <v>#N/A</v>
      </c>
      <c r="F6592" s="7">
        <f t="shared" si="1178"/>
        <v>0</v>
      </c>
      <c r="G6592" s="7">
        <f t="shared" si="1179"/>
        <v>0</v>
      </c>
      <c r="H6592" s="7">
        <f t="shared" si="1180"/>
        <v>0</v>
      </c>
      <c r="I6592" s="7">
        <f t="shared" si="1181"/>
        <v>0</v>
      </c>
      <c r="J6592" s="7">
        <f t="shared" si="1182"/>
        <v>0</v>
      </c>
      <c r="K6592" s="8" t="e">
        <f t="shared" si="1183"/>
        <v>#N/A</v>
      </c>
      <c r="L6592" s="7" t="e">
        <f t="shared" si="1184"/>
        <v>#N/A</v>
      </c>
      <c r="M6592" s="8" t="e">
        <f t="shared" si="1150"/>
        <v>#N/A</v>
      </c>
      <c r="N6592" s="8" t="e">
        <f t="shared" si="1151"/>
        <v>#N/A</v>
      </c>
    </row>
    <row r="6593" spans="1:14" ht="15.75" customHeight="1" x14ac:dyDescent="0.35">
      <c r="A6593" s="7">
        <f t="shared" si="1174"/>
        <v>0</v>
      </c>
      <c r="B6593" s="7">
        <f t="shared" si="1175"/>
        <v>0</v>
      </c>
      <c r="C6593" s="7">
        <f t="shared" si="1176"/>
        <v>0</v>
      </c>
      <c r="D6593" s="7">
        <f t="shared" si="1177"/>
        <v>0</v>
      </c>
      <c r="E6593" s="7" t="e">
        <f>IF('Report DCM'!$H6593="In-Stream Video","Rich Media display banner",IF('Report DCM'!$I6593&gt;'Report DCM'!$J6593,"Standard",VLOOKUP(CONCATENATE(bd_adtype,"_",bd_creativetype),tabela,2,FALSE)))</f>
        <v>#N/A</v>
      </c>
      <c r="F6593" s="7">
        <f t="shared" si="1178"/>
        <v>0</v>
      </c>
      <c r="G6593" s="7">
        <f t="shared" si="1179"/>
        <v>0</v>
      </c>
      <c r="H6593" s="7">
        <f t="shared" si="1180"/>
        <v>0</v>
      </c>
      <c r="I6593" s="7">
        <f t="shared" si="1181"/>
        <v>0</v>
      </c>
      <c r="J6593" s="7">
        <f t="shared" si="1182"/>
        <v>0</v>
      </c>
      <c r="K6593" s="8" t="e">
        <f t="shared" si="1183"/>
        <v>#N/A</v>
      </c>
      <c r="L6593" s="7" t="e">
        <f t="shared" si="1184"/>
        <v>#N/A</v>
      </c>
      <c r="M6593" s="8" t="e">
        <f t="shared" si="1150"/>
        <v>#N/A</v>
      </c>
      <c r="N6593" s="8" t="e">
        <f t="shared" si="1151"/>
        <v>#N/A</v>
      </c>
    </row>
    <row r="6594" spans="1:14" ht="15.75" customHeight="1" x14ac:dyDescent="0.35">
      <c r="A6594" s="7">
        <f t="shared" ref="A6594:A6657" si="1185">bd_campaign</f>
        <v>0</v>
      </c>
      <c r="B6594" s="7">
        <f t="shared" ref="B6594:B6657" si="1186">bd_site</f>
        <v>0</v>
      </c>
      <c r="C6594" s="7">
        <f t="shared" ref="C6594:C6657" si="1187">bd_placement</f>
        <v>0</v>
      </c>
      <c r="D6594" s="7">
        <f t="shared" ref="D6594:D6657" si="1188">bd_placementID</f>
        <v>0</v>
      </c>
      <c r="E6594" s="7" t="e">
        <f>IF('Report DCM'!$H6594="In-Stream Video","Rich Media display banner",IF('Report DCM'!$I6594&gt;'Report DCM'!$J6594,"Standard",VLOOKUP(CONCATENATE(bd_adtype,"_",bd_creativetype),tabela,2,FALSE)))</f>
        <v>#N/A</v>
      </c>
      <c r="F6594" s="7">
        <f t="shared" ref="F6594:F6657" si="1189">bd_ad</f>
        <v>0</v>
      </c>
      <c r="G6594" s="7">
        <f t="shared" ref="G6594:G6657" si="1190">bd_adid</f>
        <v>0</v>
      </c>
      <c r="H6594" s="7">
        <f t="shared" ref="H6594:H6657" si="1191">bd_creativetype</f>
        <v>0</v>
      </c>
      <c r="I6594" s="7">
        <f t="shared" ref="I6594:I6657" si="1192">bd_impression</f>
        <v>0</v>
      </c>
      <c r="J6594" s="7">
        <f t="shared" ref="J6594:J6657" si="1193">bd_clicks</f>
        <v>0</v>
      </c>
      <c r="K6594" s="8" t="e">
        <f t="shared" ref="K6594:K6657" si="1194">VLOOKUP(E6594,tabela,2,FALSE)</f>
        <v>#N/A</v>
      </c>
      <c r="L6594" s="7" t="e">
        <f t="shared" ref="L6594:L6657" si="1195">VLOOKUP(E6594,tabela,3,FALSE)</f>
        <v>#N/A</v>
      </c>
      <c r="M6594" s="8" t="e">
        <f t="shared" si="1150"/>
        <v>#N/A</v>
      </c>
      <c r="N6594" s="8" t="e">
        <f t="shared" si="1151"/>
        <v>#N/A</v>
      </c>
    </row>
    <row r="6595" spans="1:14" ht="15.75" customHeight="1" x14ac:dyDescent="0.35">
      <c r="A6595" s="7">
        <f t="shared" si="1185"/>
        <v>0</v>
      </c>
      <c r="B6595" s="7">
        <f t="shared" si="1186"/>
        <v>0</v>
      </c>
      <c r="C6595" s="7">
        <f t="shared" si="1187"/>
        <v>0</v>
      </c>
      <c r="D6595" s="7">
        <f t="shared" si="1188"/>
        <v>0</v>
      </c>
      <c r="E6595" s="7" t="e">
        <f>IF('Report DCM'!$H6595="In-Stream Video","Rich Media display banner",IF('Report DCM'!$I6595&gt;'Report DCM'!$J6595,"Standard",VLOOKUP(CONCATENATE(bd_adtype,"_",bd_creativetype),tabela,2,FALSE)))</f>
        <v>#N/A</v>
      </c>
      <c r="F6595" s="7">
        <f t="shared" si="1189"/>
        <v>0</v>
      </c>
      <c r="G6595" s="7">
        <f t="shared" si="1190"/>
        <v>0</v>
      </c>
      <c r="H6595" s="7">
        <f t="shared" si="1191"/>
        <v>0</v>
      </c>
      <c r="I6595" s="7">
        <f t="shared" si="1192"/>
        <v>0</v>
      </c>
      <c r="J6595" s="7">
        <f t="shared" si="1193"/>
        <v>0</v>
      </c>
      <c r="K6595" s="8" t="e">
        <f t="shared" si="1194"/>
        <v>#N/A</v>
      </c>
      <c r="L6595" s="7" t="e">
        <f t="shared" si="1195"/>
        <v>#N/A</v>
      </c>
      <c r="M6595" s="8" t="e">
        <f t="shared" si="1150"/>
        <v>#N/A</v>
      </c>
      <c r="N6595" s="8" t="e">
        <f t="shared" si="1151"/>
        <v>#N/A</v>
      </c>
    </row>
    <row r="6596" spans="1:14" ht="15.75" customHeight="1" x14ac:dyDescent="0.35">
      <c r="A6596" s="7">
        <f t="shared" si="1185"/>
        <v>0</v>
      </c>
      <c r="B6596" s="7">
        <f t="shared" si="1186"/>
        <v>0</v>
      </c>
      <c r="C6596" s="7">
        <f t="shared" si="1187"/>
        <v>0</v>
      </c>
      <c r="D6596" s="7">
        <f t="shared" si="1188"/>
        <v>0</v>
      </c>
      <c r="E6596" s="7" t="e">
        <f>IF('Report DCM'!$H6596="In-Stream Video","Rich Media display banner",IF('Report DCM'!$I6596&gt;'Report DCM'!$J6596,"Standard",VLOOKUP(CONCATENATE(bd_adtype,"_",bd_creativetype),tabela,2,FALSE)))</f>
        <v>#N/A</v>
      </c>
      <c r="F6596" s="7">
        <f t="shared" si="1189"/>
        <v>0</v>
      </c>
      <c r="G6596" s="7">
        <f t="shared" si="1190"/>
        <v>0</v>
      </c>
      <c r="H6596" s="7">
        <f t="shared" si="1191"/>
        <v>0</v>
      </c>
      <c r="I6596" s="7">
        <f t="shared" si="1192"/>
        <v>0</v>
      </c>
      <c r="J6596" s="7">
        <f t="shared" si="1193"/>
        <v>0</v>
      </c>
      <c r="K6596" s="8" t="e">
        <f t="shared" si="1194"/>
        <v>#N/A</v>
      </c>
      <c r="L6596" s="7" t="e">
        <f t="shared" si="1195"/>
        <v>#N/A</v>
      </c>
      <c r="M6596" s="8" t="e">
        <f t="shared" si="1150"/>
        <v>#N/A</v>
      </c>
      <c r="N6596" s="8" t="e">
        <f t="shared" si="1151"/>
        <v>#N/A</v>
      </c>
    </row>
    <row r="6597" spans="1:14" ht="15.75" customHeight="1" x14ac:dyDescent="0.35">
      <c r="A6597" s="7">
        <f t="shared" si="1185"/>
        <v>0</v>
      </c>
      <c r="B6597" s="7">
        <f t="shared" si="1186"/>
        <v>0</v>
      </c>
      <c r="C6597" s="7">
        <f t="shared" si="1187"/>
        <v>0</v>
      </c>
      <c r="D6597" s="7">
        <f t="shared" si="1188"/>
        <v>0</v>
      </c>
      <c r="E6597" s="7" t="e">
        <f>IF('Report DCM'!$H6597="In-Stream Video","Rich Media display banner",IF('Report DCM'!$I6597&gt;'Report DCM'!$J6597,"Standard",VLOOKUP(CONCATENATE(bd_adtype,"_",bd_creativetype),tabela,2,FALSE)))</f>
        <v>#N/A</v>
      </c>
      <c r="F6597" s="7">
        <f t="shared" si="1189"/>
        <v>0</v>
      </c>
      <c r="G6597" s="7">
        <f t="shared" si="1190"/>
        <v>0</v>
      </c>
      <c r="H6597" s="7">
        <f t="shared" si="1191"/>
        <v>0</v>
      </c>
      <c r="I6597" s="7">
        <f t="shared" si="1192"/>
        <v>0</v>
      </c>
      <c r="J6597" s="7">
        <f t="shared" si="1193"/>
        <v>0</v>
      </c>
      <c r="K6597" s="8" t="e">
        <f t="shared" si="1194"/>
        <v>#N/A</v>
      </c>
      <c r="L6597" s="7" t="e">
        <f t="shared" si="1195"/>
        <v>#N/A</v>
      </c>
      <c r="M6597" s="8" t="e">
        <f t="shared" si="1150"/>
        <v>#N/A</v>
      </c>
      <c r="N6597" s="8" t="e">
        <f t="shared" si="1151"/>
        <v>#N/A</v>
      </c>
    </row>
    <row r="6598" spans="1:14" ht="15.75" customHeight="1" x14ac:dyDescent="0.35">
      <c r="A6598" s="7">
        <f t="shared" si="1185"/>
        <v>0</v>
      </c>
      <c r="B6598" s="7">
        <f t="shared" si="1186"/>
        <v>0</v>
      </c>
      <c r="C6598" s="7">
        <f t="shared" si="1187"/>
        <v>0</v>
      </c>
      <c r="D6598" s="7">
        <f t="shared" si="1188"/>
        <v>0</v>
      </c>
      <c r="E6598" s="7" t="e">
        <f>IF('Report DCM'!$H6598="In-Stream Video","Rich Media display banner",IF('Report DCM'!$I6598&gt;'Report DCM'!$J6598,"Standard",VLOOKUP(CONCATENATE(bd_adtype,"_",bd_creativetype),tabela,2,FALSE)))</f>
        <v>#N/A</v>
      </c>
      <c r="F6598" s="7">
        <f t="shared" si="1189"/>
        <v>0</v>
      </c>
      <c r="G6598" s="7">
        <f t="shared" si="1190"/>
        <v>0</v>
      </c>
      <c r="H6598" s="7">
        <f t="shared" si="1191"/>
        <v>0</v>
      </c>
      <c r="I6598" s="7">
        <f t="shared" si="1192"/>
        <v>0</v>
      </c>
      <c r="J6598" s="7">
        <f t="shared" si="1193"/>
        <v>0</v>
      </c>
      <c r="K6598" s="8" t="e">
        <f t="shared" si="1194"/>
        <v>#N/A</v>
      </c>
      <c r="L6598" s="7" t="e">
        <f t="shared" si="1195"/>
        <v>#N/A</v>
      </c>
      <c r="M6598" s="8" t="e">
        <f t="shared" si="1150"/>
        <v>#N/A</v>
      </c>
      <c r="N6598" s="8" t="e">
        <f t="shared" si="1151"/>
        <v>#N/A</v>
      </c>
    </row>
    <row r="6599" spans="1:14" ht="15.75" customHeight="1" x14ac:dyDescent="0.35">
      <c r="A6599" s="7">
        <f t="shared" si="1185"/>
        <v>0</v>
      </c>
      <c r="B6599" s="7">
        <f t="shared" si="1186"/>
        <v>0</v>
      </c>
      <c r="C6599" s="7">
        <f t="shared" si="1187"/>
        <v>0</v>
      </c>
      <c r="D6599" s="7">
        <f t="shared" si="1188"/>
        <v>0</v>
      </c>
      <c r="E6599" s="7" t="e">
        <f>IF('Report DCM'!$H6599="In-Stream Video","Rich Media display banner",IF('Report DCM'!$I6599&gt;'Report DCM'!$J6599,"Standard",VLOOKUP(CONCATENATE(bd_adtype,"_",bd_creativetype),tabela,2,FALSE)))</f>
        <v>#N/A</v>
      </c>
      <c r="F6599" s="7">
        <f t="shared" si="1189"/>
        <v>0</v>
      </c>
      <c r="G6599" s="7">
        <f t="shared" si="1190"/>
        <v>0</v>
      </c>
      <c r="H6599" s="7">
        <f t="shared" si="1191"/>
        <v>0</v>
      </c>
      <c r="I6599" s="7">
        <f t="shared" si="1192"/>
        <v>0</v>
      </c>
      <c r="J6599" s="7">
        <f t="shared" si="1193"/>
        <v>0</v>
      </c>
      <c r="K6599" s="8" t="e">
        <f t="shared" si="1194"/>
        <v>#N/A</v>
      </c>
      <c r="L6599" s="7" t="e">
        <f t="shared" si="1195"/>
        <v>#N/A</v>
      </c>
      <c r="M6599" s="8" t="e">
        <f t="shared" si="1150"/>
        <v>#N/A</v>
      </c>
      <c r="N6599" s="8" t="e">
        <f t="shared" si="1151"/>
        <v>#N/A</v>
      </c>
    </row>
    <row r="6600" spans="1:14" ht="15.75" customHeight="1" x14ac:dyDescent="0.35">
      <c r="A6600" s="7">
        <f t="shared" si="1185"/>
        <v>0</v>
      </c>
      <c r="B6600" s="7">
        <f t="shared" si="1186"/>
        <v>0</v>
      </c>
      <c r="C6600" s="7">
        <f t="shared" si="1187"/>
        <v>0</v>
      </c>
      <c r="D6600" s="7">
        <f t="shared" si="1188"/>
        <v>0</v>
      </c>
      <c r="E6600" s="7" t="e">
        <f>IF('Report DCM'!$H6600="In-Stream Video","Rich Media display banner",IF('Report DCM'!$I6600&gt;'Report DCM'!$J6600,"Standard",VLOOKUP(CONCATENATE(bd_adtype,"_",bd_creativetype),tabela,2,FALSE)))</f>
        <v>#N/A</v>
      </c>
      <c r="F6600" s="7">
        <f t="shared" si="1189"/>
        <v>0</v>
      </c>
      <c r="G6600" s="7">
        <f t="shared" si="1190"/>
        <v>0</v>
      </c>
      <c r="H6600" s="7">
        <f t="shared" si="1191"/>
        <v>0</v>
      </c>
      <c r="I6600" s="7">
        <f t="shared" si="1192"/>
        <v>0</v>
      </c>
      <c r="J6600" s="7">
        <f t="shared" si="1193"/>
        <v>0</v>
      </c>
      <c r="K6600" s="8" t="e">
        <f t="shared" si="1194"/>
        <v>#N/A</v>
      </c>
      <c r="L6600" s="7" t="e">
        <f t="shared" si="1195"/>
        <v>#N/A</v>
      </c>
      <c r="M6600" s="8" t="e">
        <f t="shared" si="1150"/>
        <v>#N/A</v>
      </c>
      <c r="N6600" s="8" t="e">
        <f t="shared" si="1151"/>
        <v>#N/A</v>
      </c>
    </row>
    <row r="6601" spans="1:14" ht="15.75" customHeight="1" x14ac:dyDescent="0.35">
      <c r="A6601" s="7">
        <f t="shared" si="1185"/>
        <v>0</v>
      </c>
      <c r="B6601" s="7">
        <f t="shared" si="1186"/>
        <v>0</v>
      </c>
      <c r="C6601" s="7">
        <f t="shared" si="1187"/>
        <v>0</v>
      </c>
      <c r="D6601" s="7">
        <f t="shared" si="1188"/>
        <v>0</v>
      </c>
      <c r="E6601" s="7" t="e">
        <f>IF('Report DCM'!$H6601="In-Stream Video","Rich Media display banner",IF('Report DCM'!$I6601&gt;'Report DCM'!$J6601,"Standard",VLOOKUP(CONCATENATE(bd_adtype,"_",bd_creativetype),tabela,2,FALSE)))</f>
        <v>#N/A</v>
      </c>
      <c r="F6601" s="7">
        <f t="shared" si="1189"/>
        <v>0</v>
      </c>
      <c r="G6601" s="7">
        <f t="shared" si="1190"/>
        <v>0</v>
      </c>
      <c r="H6601" s="7">
        <f t="shared" si="1191"/>
        <v>0</v>
      </c>
      <c r="I6601" s="7">
        <f t="shared" si="1192"/>
        <v>0</v>
      </c>
      <c r="J6601" s="7">
        <f t="shared" si="1193"/>
        <v>0</v>
      </c>
      <c r="K6601" s="8" t="e">
        <f t="shared" si="1194"/>
        <v>#N/A</v>
      </c>
      <c r="L6601" s="7" t="e">
        <f t="shared" si="1195"/>
        <v>#N/A</v>
      </c>
      <c r="M6601" s="8" t="e">
        <f t="shared" si="1150"/>
        <v>#N/A</v>
      </c>
      <c r="N6601" s="8" t="e">
        <f t="shared" si="1151"/>
        <v>#N/A</v>
      </c>
    </row>
    <row r="6602" spans="1:14" ht="15.75" customHeight="1" x14ac:dyDescent="0.35">
      <c r="A6602" s="7">
        <f t="shared" si="1185"/>
        <v>0</v>
      </c>
      <c r="B6602" s="7">
        <f t="shared" si="1186"/>
        <v>0</v>
      </c>
      <c r="C6602" s="7">
        <f t="shared" si="1187"/>
        <v>0</v>
      </c>
      <c r="D6602" s="7">
        <f t="shared" si="1188"/>
        <v>0</v>
      </c>
      <c r="E6602" s="7" t="e">
        <f>IF('Report DCM'!$H6602="In-Stream Video","Rich Media display banner",IF('Report DCM'!$I6602&gt;'Report DCM'!$J6602,"Standard",VLOOKUP(CONCATENATE(bd_adtype,"_",bd_creativetype),tabela,2,FALSE)))</f>
        <v>#N/A</v>
      </c>
      <c r="F6602" s="7">
        <f t="shared" si="1189"/>
        <v>0</v>
      </c>
      <c r="G6602" s="7">
        <f t="shared" si="1190"/>
        <v>0</v>
      </c>
      <c r="H6602" s="7">
        <f t="shared" si="1191"/>
        <v>0</v>
      </c>
      <c r="I6602" s="7">
        <f t="shared" si="1192"/>
        <v>0</v>
      </c>
      <c r="J6602" s="7">
        <f t="shared" si="1193"/>
        <v>0</v>
      </c>
      <c r="K6602" s="8" t="e">
        <f t="shared" si="1194"/>
        <v>#N/A</v>
      </c>
      <c r="L6602" s="7" t="e">
        <f t="shared" si="1195"/>
        <v>#N/A</v>
      </c>
      <c r="M6602" s="8" t="e">
        <f t="shared" si="1150"/>
        <v>#N/A</v>
      </c>
      <c r="N6602" s="8" t="e">
        <f t="shared" si="1151"/>
        <v>#N/A</v>
      </c>
    </row>
    <row r="6603" spans="1:14" ht="15.75" customHeight="1" x14ac:dyDescent="0.35">
      <c r="A6603" s="7">
        <f t="shared" si="1185"/>
        <v>0</v>
      </c>
      <c r="B6603" s="7">
        <f t="shared" si="1186"/>
        <v>0</v>
      </c>
      <c r="C6603" s="7">
        <f t="shared" si="1187"/>
        <v>0</v>
      </c>
      <c r="D6603" s="7">
        <f t="shared" si="1188"/>
        <v>0</v>
      </c>
      <c r="E6603" s="7" t="e">
        <f>IF('Report DCM'!$H6603="In-Stream Video","Rich Media display banner",IF('Report DCM'!$I6603&gt;'Report DCM'!$J6603,"Standard",VLOOKUP(CONCATENATE(bd_adtype,"_",bd_creativetype),tabela,2,FALSE)))</f>
        <v>#N/A</v>
      </c>
      <c r="F6603" s="7">
        <f t="shared" si="1189"/>
        <v>0</v>
      </c>
      <c r="G6603" s="7">
        <f t="shared" si="1190"/>
        <v>0</v>
      </c>
      <c r="H6603" s="7">
        <f t="shared" si="1191"/>
        <v>0</v>
      </c>
      <c r="I6603" s="7">
        <f t="shared" si="1192"/>
        <v>0</v>
      </c>
      <c r="J6603" s="7">
        <f t="shared" si="1193"/>
        <v>0</v>
      </c>
      <c r="K6603" s="8" t="e">
        <f t="shared" si="1194"/>
        <v>#N/A</v>
      </c>
      <c r="L6603" s="7" t="e">
        <f t="shared" si="1195"/>
        <v>#N/A</v>
      </c>
      <c r="M6603" s="8" t="e">
        <f t="shared" si="1150"/>
        <v>#N/A</v>
      </c>
      <c r="N6603" s="8" t="e">
        <f t="shared" si="1151"/>
        <v>#N/A</v>
      </c>
    </row>
    <row r="6604" spans="1:14" ht="15.75" customHeight="1" x14ac:dyDescent="0.35">
      <c r="A6604" s="7">
        <f t="shared" si="1185"/>
        <v>0</v>
      </c>
      <c r="B6604" s="7">
        <f t="shared" si="1186"/>
        <v>0</v>
      </c>
      <c r="C6604" s="7">
        <f t="shared" si="1187"/>
        <v>0</v>
      </c>
      <c r="D6604" s="7">
        <f t="shared" si="1188"/>
        <v>0</v>
      </c>
      <c r="E6604" s="7" t="e">
        <f>IF('Report DCM'!$H6604="In-Stream Video","Rich Media display banner",IF('Report DCM'!$I6604&gt;'Report DCM'!$J6604,"Standard",VLOOKUP(CONCATENATE(bd_adtype,"_",bd_creativetype),tabela,2,FALSE)))</f>
        <v>#N/A</v>
      </c>
      <c r="F6604" s="7">
        <f t="shared" si="1189"/>
        <v>0</v>
      </c>
      <c r="G6604" s="7">
        <f t="shared" si="1190"/>
        <v>0</v>
      </c>
      <c r="H6604" s="7">
        <f t="shared" si="1191"/>
        <v>0</v>
      </c>
      <c r="I6604" s="7">
        <f t="shared" si="1192"/>
        <v>0</v>
      </c>
      <c r="J6604" s="7">
        <f t="shared" si="1193"/>
        <v>0</v>
      </c>
      <c r="K6604" s="8" t="e">
        <f t="shared" si="1194"/>
        <v>#N/A</v>
      </c>
      <c r="L6604" s="7" t="e">
        <f t="shared" si="1195"/>
        <v>#N/A</v>
      </c>
      <c r="M6604" s="8" t="e">
        <f t="shared" si="1150"/>
        <v>#N/A</v>
      </c>
      <c r="N6604" s="8" t="e">
        <f t="shared" si="1151"/>
        <v>#N/A</v>
      </c>
    </row>
    <row r="6605" spans="1:14" ht="15.75" customHeight="1" x14ac:dyDescent="0.35">
      <c r="A6605" s="7">
        <f t="shared" si="1185"/>
        <v>0</v>
      </c>
      <c r="B6605" s="7">
        <f t="shared" si="1186"/>
        <v>0</v>
      </c>
      <c r="C6605" s="7">
        <f t="shared" si="1187"/>
        <v>0</v>
      </c>
      <c r="D6605" s="7">
        <f t="shared" si="1188"/>
        <v>0</v>
      </c>
      <c r="E6605" s="7" t="e">
        <f>IF('Report DCM'!$H6605="In-Stream Video","Rich Media display banner",IF('Report DCM'!$I6605&gt;'Report DCM'!$J6605,"Standard",VLOOKUP(CONCATENATE(bd_adtype,"_",bd_creativetype),tabela,2,FALSE)))</f>
        <v>#N/A</v>
      </c>
      <c r="F6605" s="7">
        <f t="shared" si="1189"/>
        <v>0</v>
      </c>
      <c r="G6605" s="7">
        <f t="shared" si="1190"/>
        <v>0</v>
      </c>
      <c r="H6605" s="7">
        <f t="shared" si="1191"/>
        <v>0</v>
      </c>
      <c r="I6605" s="7">
        <f t="shared" si="1192"/>
        <v>0</v>
      </c>
      <c r="J6605" s="7">
        <f t="shared" si="1193"/>
        <v>0</v>
      </c>
      <c r="K6605" s="8" t="e">
        <f t="shared" si="1194"/>
        <v>#N/A</v>
      </c>
      <c r="L6605" s="7" t="e">
        <f t="shared" si="1195"/>
        <v>#N/A</v>
      </c>
      <c r="M6605" s="8" t="e">
        <f t="shared" si="1150"/>
        <v>#N/A</v>
      </c>
      <c r="N6605" s="8" t="e">
        <f t="shared" si="1151"/>
        <v>#N/A</v>
      </c>
    </row>
    <row r="6606" spans="1:14" ht="15.75" customHeight="1" x14ac:dyDescent="0.35">
      <c r="A6606" s="7">
        <f t="shared" si="1185"/>
        <v>0</v>
      </c>
      <c r="B6606" s="7">
        <f t="shared" si="1186"/>
        <v>0</v>
      </c>
      <c r="C6606" s="7">
        <f t="shared" si="1187"/>
        <v>0</v>
      </c>
      <c r="D6606" s="7">
        <f t="shared" si="1188"/>
        <v>0</v>
      </c>
      <c r="E6606" s="7" t="e">
        <f>IF('Report DCM'!$H6606="In-Stream Video","Rich Media display banner",IF('Report DCM'!$I6606&gt;'Report DCM'!$J6606,"Standard",VLOOKUP(CONCATENATE(bd_adtype,"_",bd_creativetype),tabela,2,FALSE)))</f>
        <v>#N/A</v>
      </c>
      <c r="F6606" s="7">
        <f t="shared" si="1189"/>
        <v>0</v>
      </c>
      <c r="G6606" s="7">
        <f t="shared" si="1190"/>
        <v>0</v>
      </c>
      <c r="H6606" s="7">
        <f t="shared" si="1191"/>
        <v>0</v>
      </c>
      <c r="I6606" s="7">
        <f t="shared" si="1192"/>
        <v>0</v>
      </c>
      <c r="J6606" s="7">
        <f t="shared" si="1193"/>
        <v>0</v>
      </c>
      <c r="K6606" s="8" t="e">
        <f t="shared" si="1194"/>
        <v>#N/A</v>
      </c>
      <c r="L6606" s="7" t="e">
        <f t="shared" si="1195"/>
        <v>#N/A</v>
      </c>
      <c r="M6606" s="8" t="e">
        <f t="shared" si="1150"/>
        <v>#N/A</v>
      </c>
      <c r="N6606" s="8" t="e">
        <f t="shared" si="1151"/>
        <v>#N/A</v>
      </c>
    </row>
    <row r="6607" spans="1:14" ht="15.75" customHeight="1" x14ac:dyDescent="0.35">
      <c r="A6607" s="7">
        <f t="shared" si="1185"/>
        <v>0</v>
      </c>
      <c r="B6607" s="7">
        <f t="shared" si="1186"/>
        <v>0</v>
      </c>
      <c r="C6607" s="7">
        <f t="shared" si="1187"/>
        <v>0</v>
      </c>
      <c r="D6607" s="7">
        <f t="shared" si="1188"/>
        <v>0</v>
      </c>
      <c r="E6607" s="7" t="e">
        <f>IF('Report DCM'!$H6607="In-Stream Video","Rich Media display banner",IF('Report DCM'!$I6607&gt;'Report DCM'!$J6607,"Standard",VLOOKUP(CONCATENATE(bd_adtype,"_",bd_creativetype),tabela,2,FALSE)))</f>
        <v>#N/A</v>
      </c>
      <c r="F6607" s="7">
        <f t="shared" si="1189"/>
        <v>0</v>
      </c>
      <c r="G6607" s="7">
        <f t="shared" si="1190"/>
        <v>0</v>
      </c>
      <c r="H6607" s="7">
        <f t="shared" si="1191"/>
        <v>0</v>
      </c>
      <c r="I6607" s="7">
        <f t="shared" si="1192"/>
        <v>0</v>
      </c>
      <c r="J6607" s="7">
        <f t="shared" si="1193"/>
        <v>0</v>
      </c>
      <c r="K6607" s="8" t="e">
        <f t="shared" si="1194"/>
        <v>#N/A</v>
      </c>
      <c r="L6607" s="7" t="e">
        <f t="shared" si="1195"/>
        <v>#N/A</v>
      </c>
      <c r="M6607" s="8" t="e">
        <f t="shared" si="1150"/>
        <v>#N/A</v>
      </c>
      <c r="N6607" s="8" t="e">
        <f t="shared" si="1151"/>
        <v>#N/A</v>
      </c>
    </row>
    <row r="6608" spans="1:14" ht="15.75" customHeight="1" x14ac:dyDescent="0.35">
      <c r="A6608" s="7">
        <f t="shared" si="1185"/>
        <v>0</v>
      </c>
      <c r="B6608" s="7">
        <f t="shared" si="1186"/>
        <v>0</v>
      </c>
      <c r="C6608" s="7">
        <f t="shared" si="1187"/>
        <v>0</v>
      </c>
      <c r="D6608" s="7">
        <f t="shared" si="1188"/>
        <v>0</v>
      </c>
      <c r="E6608" s="7" t="e">
        <f>IF('Report DCM'!$H6608="In-Stream Video","Rich Media display banner",IF('Report DCM'!$I6608&gt;'Report DCM'!$J6608,"Standard",VLOOKUP(CONCATENATE(bd_adtype,"_",bd_creativetype),tabela,2,FALSE)))</f>
        <v>#N/A</v>
      </c>
      <c r="F6608" s="7">
        <f t="shared" si="1189"/>
        <v>0</v>
      </c>
      <c r="G6608" s="7">
        <f t="shared" si="1190"/>
        <v>0</v>
      </c>
      <c r="H6608" s="7">
        <f t="shared" si="1191"/>
        <v>0</v>
      </c>
      <c r="I6608" s="7">
        <f t="shared" si="1192"/>
        <v>0</v>
      </c>
      <c r="J6608" s="7">
        <f t="shared" si="1193"/>
        <v>0</v>
      </c>
      <c r="K6608" s="8" t="e">
        <f t="shared" si="1194"/>
        <v>#N/A</v>
      </c>
      <c r="L6608" s="7" t="e">
        <f t="shared" si="1195"/>
        <v>#N/A</v>
      </c>
      <c r="M6608" s="8" t="e">
        <f t="shared" si="1150"/>
        <v>#N/A</v>
      </c>
      <c r="N6608" s="8" t="e">
        <f t="shared" si="1151"/>
        <v>#N/A</v>
      </c>
    </row>
    <row r="6609" spans="1:14" ht="15.75" customHeight="1" x14ac:dyDescent="0.35">
      <c r="A6609" s="7">
        <f t="shared" si="1185"/>
        <v>0</v>
      </c>
      <c r="B6609" s="7">
        <f t="shared" si="1186"/>
        <v>0</v>
      </c>
      <c r="C6609" s="7">
        <f t="shared" si="1187"/>
        <v>0</v>
      </c>
      <c r="D6609" s="7">
        <f t="shared" si="1188"/>
        <v>0</v>
      </c>
      <c r="E6609" s="7" t="e">
        <f>IF('Report DCM'!$H6609="In-Stream Video","Rich Media display banner",IF('Report DCM'!$I6609&gt;'Report DCM'!$J6609,"Standard",VLOOKUP(CONCATENATE(bd_adtype,"_",bd_creativetype),tabela,2,FALSE)))</f>
        <v>#N/A</v>
      </c>
      <c r="F6609" s="7">
        <f t="shared" si="1189"/>
        <v>0</v>
      </c>
      <c r="G6609" s="7">
        <f t="shared" si="1190"/>
        <v>0</v>
      </c>
      <c r="H6609" s="7">
        <f t="shared" si="1191"/>
        <v>0</v>
      </c>
      <c r="I6609" s="7">
        <f t="shared" si="1192"/>
        <v>0</v>
      </c>
      <c r="J6609" s="7">
        <f t="shared" si="1193"/>
        <v>0</v>
      </c>
      <c r="K6609" s="8" t="e">
        <f t="shared" si="1194"/>
        <v>#N/A</v>
      </c>
      <c r="L6609" s="7" t="e">
        <f t="shared" si="1195"/>
        <v>#N/A</v>
      </c>
      <c r="M6609" s="8" t="e">
        <f t="shared" si="1150"/>
        <v>#N/A</v>
      </c>
      <c r="N6609" s="8" t="e">
        <f t="shared" si="1151"/>
        <v>#N/A</v>
      </c>
    </row>
    <row r="6610" spans="1:14" ht="15.75" customHeight="1" x14ac:dyDescent="0.35">
      <c r="A6610" s="7">
        <f t="shared" si="1185"/>
        <v>0</v>
      </c>
      <c r="B6610" s="7">
        <f t="shared" si="1186"/>
        <v>0</v>
      </c>
      <c r="C6610" s="7">
        <f t="shared" si="1187"/>
        <v>0</v>
      </c>
      <c r="D6610" s="7">
        <f t="shared" si="1188"/>
        <v>0</v>
      </c>
      <c r="E6610" s="7" t="e">
        <f>IF('Report DCM'!$H6610="In-Stream Video","Rich Media display banner",IF('Report DCM'!$I6610&gt;'Report DCM'!$J6610,"Standard",VLOOKUP(CONCATENATE(bd_adtype,"_",bd_creativetype),tabela,2,FALSE)))</f>
        <v>#N/A</v>
      </c>
      <c r="F6610" s="7">
        <f t="shared" si="1189"/>
        <v>0</v>
      </c>
      <c r="G6610" s="7">
        <f t="shared" si="1190"/>
        <v>0</v>
      </c>
      <c r="H6610" s="7">
        <f t="shared" si="1191"/>
        <v>0</v>
      </c>
      <c r="I6610" s="7">
        <f t="shared" si="1192"/>
        <v>0</v>
      </c>
      <c r="J6610" s="7">
        <f t="shared" si="1193"/>
        <v>0</v>
      </c>
      <c r="K6610" s="8" t="e">
        <f t="shared" si="1194"/>
        <v>#N/A</v>
      </c>
      <c r="L6610" s="7" t="e">
        <f t="shared" si="1195"/>
        <v>#N/A</v>
      </c>
      <c r="M6610" s="8" t="e">
        <f t="shared" si="1150"/>
        <v>#N/A</v>
      </c>
      <c r="N6610" s="8" t="e">
        <f t="shared" si="1151"/>
        <v>#N/A</v>
      </c>
    </row>
    <row r="6611" spans="1:14" ht="15.75" customHeight="1" x14ac:dyDescent="0.35">
      <c r="A6611" s="7">
        <f t="shared" si="1185"/>
        <v>0</v>
      </c>
      <c r="B6611" s="7">
        <f t="shared" si="1186"/>
        <v>0</v>
      </c>
      <c r="C6611" s="7">
        <f t="shared" si="1187"/>
        <v>0</v>
      </c>
      <c r="D6611" s="7">
        <f t="shared" si="1188"/>
        <v>0</v>
      </c>
      <c r="E6611" s="7" t="e">
        <f>IF('Report DCM'!$H6611="In-Stream Video","Rich Media display banner",IF('Report DCM'!$I6611&gt;'Report DCM'!$J6611,"Standard",VLOOKUP(CONCATENATE(bd_adtype,"_",bd_creativetype),tabela,2,FALSE)))</f>
        <v>#N/A</v>
      </c>
      <c r="F6611" s="7">
        <f t="shared" si="1189"/>
        <v>0</v>
      </c>
      <c r="G6611" s="7">
        <f t="shared" si="1190"/>
        <v>0</v>
      </c>
      <c r="H6611" s="7">
        <f t="shared" si="1191"/>
        <v>0</v>
      </c>
      <c r="I6611" s="7">
        <f t="shared" si="1192"/>
        <v>0</v>
      </c>
      <c r="J6611" s="7">
        <f t="shared" si="1193"/>
        <v>0</v>
      </c>
      <c r="K6611" s="8" t="e">
        <f t="shared" si="1194"/>
        <v>#N/A</v>
      </c>
      <c r="L6611" s="7" t="e">
        <f t="shared" si="1195"/>
        <v>#N/A</v>
      </c>
      <c r="M6611" s="8" t="e">
        <f t="shared" si="1150"/>
        <v>#N/A</v>
      </c>
      <c r="N6611" s="8" t="e">
        <f t="shared" si="1151"/>
        <v>#N/A</v>
      </c>
    </row>
    <row r="6612" spans="1:14" ht="15.75" customHeight="1" x14ac:dyDescent="0.35">
      <c r="A6612" s="7">
        <f t="shared" si="1185"/>
        <v>0</v>
      </c>
      <c r="B6612" s="7">
        <f t="shared" si="1186"/>
        <v>0</v>
      </c>
      <c r="C6612" s="7">
        <f t="shared" si="1187"/>
        <v>0</v>
      </c>
      <c r="D6612" s="7">
        <f t="shared" si="1188"/>
        <v>0</v>
      </c>
      <c r="E6612" s="7" t="e">
        <f>IF('Report DCM'!$H6612="In-Stream Video","Rich Media display banner",IF('Report DCM'!$I6612&gt;'Report DCM'!$J6612,"Standard",VLOOKUP(CONCATENATE(bd_adtype,"_",bd_creativetype),tabela,2,FALSE)))</f>
        <v>#N/A</v>
      </c>
      <c r="F6612" s="7">
        <f t="shared" si="1189"/>
        <v>0</v>
      </c>
      <c r="G6612" s="7">
        <f t="shared" si="1190"/>
        <v>0</v>
      </c>
      <c r="H6612" s="7">
        <f t="shared" si="1191"/>
        <v>0</v>
      </c>
      <c r="I6612" s="7">
        <f t="shared" si="1192"/>
        <v>0</v>
      </c>
      <c r="J6612" s="7">
        <f t="shared" si="1193"/>
        <v>0</v>
      </c>
      <c r="K6612" s="8" t="e">
        <f t="shared" si="1194"/>
        <v>#N/A</v>
      </c>
      <c r="L6612" s="7" t="e">
        <f t="shared" si="1195"/>
        <v>#N/A</v>
      </c>
      <c r="M6612" s="8" t="e">
        <f t="shared" si="1150"/>
        <v>#N/A</v>
      </c>
      <c r="N6612" s="8" t="e">
        <f t="shared" si="1151"/>
        <v>#N/A</v>
      </c>
    </row>
    <row r="6613" spans="1:14" ht="15.75" customHeight="1" x14ac:dyDescent="0.35">
      <c r="A6613" s="7">
        <f t="shared" si="1185"/>
        <v>0</v>
      </c>
      <c r="B6613" s="7">
        <f t="shared" si="1186"/>
        <v>0</v>
      </c>
      <c r="C6613" s="7">
        <f t="shared" si="1187"/>
        <v>0</v>
      </c>
      <c r="D6613" s="7">
        <f t="shared" si="1188"/>
        <v>0</v>
      </c>
      <c r="E6613" s="7" t="e">
        <f>IF('Report DCM'!$H6613="In-Stream Video","Rich Media display banner",IF('Report DCM'!$I6613&gt;'Report DCM'!$J6613,"Standard",VLOOKUP(CONCATENATE(bd_adtype,"_",bd_creativetype),tabela,2,FALSE)))</f>
        <v>#N/A</v>
      </c>
      <c r="F6613" s="7">
        <f t="shared" si="1189"/>
        <v>0</v>
      </c>
      <c r="G6613" s="7">
        <f t="shared" si="1190"/>
        <v>0</v>
      </c>
      <c r="H6613" s="7">
        <f t="shared" si="1191"/>
        <v>0</v>
      </c>
      <c r="I6613" s="7">
        <f t="shared" si="1192"/>
        <v>0</v>
      </c>
      <c r="J6613" s="7">
        <f t="shared" si="1193"/>
        <v>0</v>
      </c>
      <c r="K6613" s="8" t="e">
        <f t="shared" si="1194"/>
        <v>#N/A</v>
      </c>
      <c r="L6613" s="7" t="e">
        <f t="shared" si="1195"/>
        <v>#N/A</v>
      </c>
      <c r="M6613" s="8" t="e">
        <f t="shared" si="1150"/>
        <v>#N/A</v>
      </c>
      <c r="N6613" s="8" t="e">
        <f t="shared" si="1151"/>
        <v>#N/A</v>
      </c>
    </row>
    <row r="6614" spans="1:14" ht="15.75" customHeight="1" x14ac:dyDescent="0.35">
      <c r="A6614" s="7">
        <f t="shared" si="1185"/>
        <v>0</v>
      </c>
      <c r="B6614" s="7">
        <f t="shared" si="1186"/>
        <v>0</v>
      </c>
      <c r="C6614" s="7">
        <f t="shared" si="1187"/>
        <v>0</v>
      </c>
      <c r="D6614" s="7">
        <f t="shared" si="1188"/>
        <v>0</v>
      </c>
      <c r="E6614" s="7" t="e">
        <f>IF('Report DCM'!$H6614="In-Stream Video","Rich Media display banner",IF('Report DCM'!$I6614&gt;'Report DCM'!$J6614,"Standard",VLOOKUP(CONCATENATE(bd_adtype,"_",bd_creativetype),tabela,2,FALSE)))</f>
        <v>#N/A</v>
      </c>
      <c r="F6614" s="7">
        <f t="shared" si="1189"/>
        <v>0</v>
      </c>
      <c r="G6614" s="7">
        <f t="shared" si="1190"/>
        <v>0</v>
      </c>
      <c r="H6614" s="7">
        <f t="shared" si="1191"/>
        <v>0</v>
      </c>
      <c r="I6614" s="7">
        <f t="shared" si="1192"/>
        <v>0</v>
      </c>
      <c r="J6614" s="7">
        <f t="shared" si="1193"/>
        <v>0</v>
      </c>
      <c r="K6614" s="8" t="e">
        <f t="shared" si="1194"/>
        <v>#N/A</v>
      </c>
      <c r="L6614" s="7" t="e">
        <f t="shared" si="1195"/>
        <v>#N/A</v>
      </c>
      <c r="M6614" s="8" t="e">
        <f t="shared" si="1150"/>
        <v>#N/A</v>
      </c>
      <c r="N6614" s="8" t="e">
        <f t="shared" si="1151"/>
        <v>#N/A</v>
      </c>
    </row>
    <row r="6615" spans="1:14" ht="15.75" customHeight="1" x14ac:dyDescent="0.35">
      <c r="A6615" s="7">
        <f t="shared" si="1185"/>
        <v>0</v>
      </c>
      <c r="B6615" s="7">
        <f t="shared" si="1186"/>
        <v>0</v>
      </c>
      <c r="C6615" s="7">
        <f t="shared" si="1187"/>
        <v>0</v>
      </c>
      <c r="D6615" s="7">
        <f t="shared" si="1188"/>
        <v>0</v>
      </c>
      <c r="E6615" s="7" t="e">
        <f>IF('Report DCM'!$H6615="In-Stream Video","Rich Media display banner",IF('Report DCM'!$I6615&gt;'Report DCM'!$J6615,"Standard",VLOOKUP(CONCATENATE(bd_adtype,"_",bd_creativetype),tabela,2,FALSE)))</f>
        <v>#N/A</v>
      </c>
      <c r="F6615" s="7">
        <f t="shared" si="1189"/>
        <v>0</v>
      </c>
      <c r="G6615" s="7">
        <f t="shared" si="1190"/>
        <v>0</v>
      </c>
      <c r="H6615" s="7">
        <f t="shared" si="1191"/>
        <v>0</v>
      </c>
      <c r="I6615" s="7">
        <f t="shared" si="1192"/>
        <v>0</v>
      </c>
      <c r="J6615" s="7">
        <f t="shared" si="1193"/>
        <v>0</v>
      </c>
      <c r="K6615" s="8" t="e">
        <f t="shared" si="1194"/>
        <v>#N/A</v>
      </c>
      <c r="L6615" s="7" t="e">
        <f t="shared" si="1195"/>
        <v>#N/A</v>
      </c>
      <c r="M6615" s="8" t="e">
        <f t="shared" si="1150"/>
        <v>#N/A</v>
      </c>
      <c r="N6615" s="8" t="e">
        <f t="shared" si="1151"/>
        <v>#N/A</v>
      </c>
    </row>
    <row r="6616" spans="1:14" ht="15.75" customHeight="1" x14ac:dyDescent="0.35">
      <c r="A6616" s="7">
        <f t="shared" si="1185"/>
        <v>0</v>
      </c>
      <c r="B6616" s="7">
        <f t="shared" si="1186"/>
        <v>0</v>
      </c>
      <c r="C6616" s="7">
        <f t="shared" si="1187"/>
        <v>0</v>
      </c>
      <c r="D6616" s="7">
        <f t="shared" si="1188"/>
        <v>0</v>
      </c>
      <c r="E6616" s="7" t="e">
        <f>IF('Report DCM'!$H6616="In-Stream Video","Rich Media display banner",IF('Report DCM'!$I6616&gt;'Report DCM'!$J6616,"Standard",VLOOKUP(CONCATENATE(bd_adtype,"_",bd_creativetype),tabela,2,FALSE)))</f>
        <v>#N/A</v>
      </c>
      <c r="F6616" s="7">
        <f t="shared" si="1189"/>
        <v>0</v>
      </c>
      <c r="G6616" s="7">
        <f t="shared" si="1190"/>
        <v>0</v>
      </c>
      <c r="H6616" s="7">
        <f t="shared" si="1191"/>
        <v>0</v>
      </c>
      <c r="I6616" s="7">
        <f t="shared" si="1192"/>
        <v>0</v>
      </c>
      <c r="J6616" s="7">
        <f t="shared" si="1193"/>
        <v>0</v>
      </c>
      <c r="K6616" s="8" t="e">
        <f t="shared" si="1194"/>
        <v>#N/A</v>
      </c>
      <c r="L6616" s="7" t="e">
        <f t="shared" si="1195"/>
        <v>#N/A</v>
      </c>
      <c r="M6616" s="8" t="e">
        <f t="shared" si="1150"/>
        <v>#N/A</v>
      </c>
      <c r="N6616" s="8" t="e">
        <f t="shared" si="1151"/>
        <v>#N/A</v>
      </c>
    </row>
    <row r="6617" spans="1:14" ht="15.75" customHeight="1" x14ac:dyDescent="0.35">
      <c r="A6617" s="7">
        <f t="shared" si="1185"/>
        <v>0</v>
      </c>
      <c r="B6617" s="7">
        <f t="shared" si="1186"/>
        <v>0</v>
      </c>
      <c r="C6617" s="7">
        <f t="shared" si="1187"/>
        <v>0</v>
      </c>
      <c r="D6617" s="7">
        <f t="shared" si="1188"/>
        <v>0</v>
      </c>
      <c r="E6617" s="7" t="e">
        <f>IF('Report DCM'!$H6617="In-Stream Video","Rich Media display banner",IF('Report DCM'!$I6617&gt;'Report DCM'!$J6617,"Standard",VLOOKUP(CONCATENATE(bd_adtype,"_",bd_creativetype),tabela,2,FALSE)))</f>
        <v>#N/A</v>
      </c>
      <c r="F6617" s="7">
        <f t="shared" si="1189"/>
        <v>0</v>
      </c>
      <c r="G6617" s="7">
        <f t="shared" si="1190"/>
        <v>0</v>
      </c>
      <c r="H6617" s="7">
        <f t="shared" si="1191"/>
        <v>0</v>
      </c>
      <c r="I6617" s="7">
        <f t="shared" si="1192"/>
        <v>0</v>
      </c>
      <c r="J6617" s="7">
        <f t="shared" si="1193"/>
        <v>0</v>
      </c>
      <c r="K6617" s="8" t="e">
        <f t="shared" si="1194"/>
        <v>#N/A</v>
      </c>
      <c r="L6617" s="7" t="e">
        <f t="shared" si="1195"/>
        <v>#N/A</v>
      </c>
      <c r="M6617" s="8" t="e">
        <f t="shared" si="1150"/>
        <v>#N/A</v>
      </c>
      <c r="N6617" s="8" t="e">
        <f t="shared" si="1151"/>
        <v>#N/A</v>
      </c>
    </row>
    <row r="6618" spans="1:14" ht="15.75" customHeight="1" x14ac:dyDescent="0.35">
      <c r="A6618" s="7">
        <f t="shared" si="1185"/>
        <v>0</v>
      </c>
      <c r="B6618" s="7">
        <f t="shared" si="1186"/>
        <v>0</v>
      </c>
      <c r="C6618" s="7">
        <f t="shared" si="1187"/>
        <v>0</v>
      </c>
      <c r="D6618" s="7">
        <f t="shared" si="1188"/>
        <v>0</v>
      </c>
      <c r="E6618" s="7" t="e">
        <f>IF('Report DCM'!$H6618="In-Stream Video","Rich Media display banner",IF('Report DCM'!$I6618&gt;'Report DCM'!$J6618,"Standard",VLOOKUP(CONCATENATE(bd_adtype,"_",bd_creativetype),tabela,2,FALSE)))</f>
        <v>#N/A</v>
      </c>
      <c r="F6618" s="7">
        <f t="shared" si="1189"/>
        <v>0</v>
      </c>
      <c r="G6618" s="7">
        <f t="shared" si="1190"/>
        <v>0</v>
      </c>
      <c r="H6618" s="7">
        <f t="shared" si="1191"/>
        <v>0</v>
      </c>
      <c r="I6618" s="7">
        <f t="shared" si="1192"/>
        <v>0</v>
      </c>
      <c r="J6618" s="7">
        <f t="shared" si="1193"/>
        <v>0</v>
      </c>
      <c r="K6618" s="8" t="e">
        <f t="shared" si="1194"/>
        <v>#N/A</v>
      </c>
      <c r="L6618" s="7" t="e">
        <f t="shared" si="1195"/>
        <v>#N/A</v>
      </c>
      <c r="M6618" s="8" t="e">
        <f t="shared" si="1150"/>
        <v>#N/A</v>
      </c>
      <c r="N6618" s="8" t="e">
        <f t="shared" si="1151"/>
        <v>#N/A</v>
      </c>
    </row>
    <row r="6619" spans="1:14" ht="15.75" customHeight="1" x14ac:dyDescent="0.35">
      <c r="A6619" s="7">
        <f t="shared" si="1185"/>
        <v>0</v>
      </c>
      <c r="B6619" s="7">
        <f t="shared" si="1186"/>
        <v>0</v>
      </c>
      <c r="C6619" s="7">
        <f t="shared" si="1187"/>
        <v>0</v>
      </c>
      <c r="D6619" s="7">
        <f t="shared" si="1188"/>
        <v>0</v>
      </c>
      <c r="E6619" s="7" t="e">
        <f>IF('Report DCM'!$H6619="In-Stream Video","Rich Media display banner",IF('Report DCM'!$I6619&gt;'Report DCM'!$J6619,"Standard",VLOOKUP(CONCATENATE(bd_adtype,"_",bd_creativetype),tabela,2,FALSE)))</f>
        <v>#N/A</v>
      </c>
      <c r="F6619" s="7">
        <f t="shared" si="1189"/>
        <v>0</v>
      </c>
      <c r="G6619" s="7">
        <f t="shared" si="1190"/>
        <v>0</v>
      </c>
      <c r="H6619" s="7">
        <f t="shared" si="1191"/>
        <v>0</v>
      </c>
      <c r="I6619" s="7">
        <f t="shared" si="1192"/>
        <v>0</v>
      </c>
      <c r="J6619" s="7">
        <f t="shared" si="1193"/>
        <v>0</v>
      </c>
      <c r="K6619" s="8" t="e">
        <f t="shared" si="1194"/>
        <v>#N/A</v>
      </c>
      <c r="L6619" s="7" t="e">
        <f t="shared" si="1195"/>
        <v>#N/A</v>
      </c>
      <c r="M6619" s="8" t="e">
        <f t="shared" si="1150"/>
        <v>#N/A</v>
      </c>
      <c r="N6619" s="8" t="e">
        <f t="shared" si="1151"/>
        <v>#N/A</v>
      </c>
    </row>
    <row r="6620" spans="1:14" ht="15.75" customHeight="1" x14ac:dyDescent="0.35">
      <c r="A6620" s="7">
        <f t="shared" si="1185"/>
        <v>0</v>
      </c>
      <c r="B6620" s="7">
        <f t="shared" si="1186"/>
        <v>0</v>
      </c>
      <c r="C6620" s="7">
        <f t="shared" si="1187"/>
        <v>0</v>
      </c>
      <c r="D6620" s="7">
        <f t="shared" si="1188"/>
        <v>0</v>
      </c>
      <c r="E6620" s="7" t="e">
        <f>IF('Report DCM'!$H6620="In-Stream Video","Rich Media display banner",IF('Report DCM'!$I6620&gt;'Report DCM'!$J6620,"Standard",VLOOKUP(CONCATENATE(bd_adtype,"_",bd_creativetype),tabela,2,FALSE)))</f>
        <v>#N/A</v>
      </c>
      <c r="F6620" s="7">
        <f t="shared" si="1189"/>
        <v>0</v>
      </c>
      <c r="G6620" s="7">
        <f t="shared" si="1190"/>
        <v>0</v>
      </c>
      <c r="H6620" s="7">
        <f t="shared" si="1191"/>
        <v>0</v>
      </c>
      <c r="I6620" s="7">
        <f t="shared" si="1192"/>
        <v>0</v>
      </c>
      <c r="J6620" s="7">
        <f t="shared" si="1193"/>
        <v>0</v>
      </c>
      <c r="K6620" s="8" t="e">
        <f t="shared" si="1194"/>
        <v>#N/A</v>
      </c>
      <c r="L6620" s="7" t="e">
        <f t="shared" si="1195"/>
        <v>#N/A</v>
      </c>
      <c r="M6620" s="8" t="e">
        <f t="shared" si="1150"/>
        <v>#N/A</v>
      </c>
      <c r="N6620" s="8" t="e">
        <f t="shared" si="1151"/>
        <v>#N/A</v>
      </c>
    </row>
    <row r="6621" spans="1:14" ht="15.75" customHeight="1" x14ac:dyDescent="0.35">
      <c r="A6621" s="7">
        <f t="shared" si="1185"/>
        <v>0</v>
      </c>
      <c r="B6621" s="7">
        <f t="shared" si="1186"/>
        <v>0</v>
      </c>
      <c r="C6621" s="7">
        <f t="shared" si="1187"/>
        <v>0</v>
      </c>
      <c r="D6621" s="7">
        <f t="shared" si="1188"/>
        <v>0</v>
      </c>
      <c r="E6621" s="7" t="e">
        <f>IF('Report DCM'!$H6621="In-Stream Video","Rich Media display banner",IF('Report DCM'!$I6621&gt;'Report DCM'!$J6621,"Standard",VLOOKUP(CONCATENATE(bd_adtype,"_",bd_creativetype),tabela,2,FALSE)))</f>
        <v>#N/A</v>
      </c>
      <c r="F6621" s="7">
        <f t="shared" si="1189"/>
        <v>0</v>
      </c>
      <c r="G6621" s="7">
        <f t="shared" si="1190"/>
        <v>0</v>
      </c>
      <c r="H6621" s="7">
        <f t="shared" si="1191"/>
        <v>0</v>
      </c>
      <c r="I6621" s="7">
        <f t="shared" si="1192"/>
        <v>0</v>
      </c>
      <c r="J6621" s="7">
        <f t="shared" si="1193"/>
        <v>0</v>
      </c>
      <c r="K6621" s="8" t="e">
        <f t="shared" si="1194"/>
        <v>#N/A</v>
      </c>
      <c r="L6621" s="7" t="e">
        <f t="shared" si="1195"/>
        <v>#N/A</v>
      </c>
      <c r="M6621" s="8" t="e">
        <f t="shared" si="1150"/>
        <v>#N/A</v>
      </c>
      <c r="N6621" s="8" t="e">
        <f t="shared" si="1151"/>
        <v>#N/A</v>
      </c>
    </row>
    <row r="6622" spans="1:14" ht="15.75" customHeight="1" x14ac:dyDescent="0.35">
      <c r="A6622" s="7">
        <f t="shared" si="1185"/>
        <v>0</v>
      </c>
      <c r="B6622" s="7">
        <f t="shared" si="1186"/>
        <v>0</v>
      </c>
      <c r="C6622" s="7">
        <f t="shared" si="1187"/>
        <v>0</v>
      </c>
      <c r="D6622" s="7">
        <f t="shared" si="1188"/>
        <v>0</v>
      </c>
      <c r="E6622" s="7" t="e">
        <f>IF('Report DCM'!$H6622="In-Stream Video","Rich Media display banner",IF('Report DCM'!$I6622&gt;'Report DCM'!$J6622,"Standard",VLOOKUP(CONCATENATE(bd_adtype,"_",bd_creativetype),tabela,2,FALSE)))</f>
        <v>#N/A</v>
      </c>
      <c r="F6622" s="7">
        <f t="shared" si="1189"/>
        <v>0</v>
      </c>
      <c r="G6622" s="7">
        <f t="shared" si="1190"/>
        <v>0</v>
      </c>
      <c r="H6622" s="7">
        <f t="shared" si="1191"/>
        <v>0</v>
      </c>
      <c r="I6622" s="7">
        <f t="shared" si="1192"/>
        <v>0</v>
      </c>
      <c r="J6622" s="7">
        <f t="shared" si="1193"/>
        <v>0</v>
      </c>
      <c r="K6622" s="8" t="e">
        <f t="shared" si="1194"/>
        <v>#N/A</v>
      </c>
      <c r="L6622" s="7" t="e">
        <f t="shared" si="1195"/>
        <v>#N/A</v>
      </c>
      <c r="M6622" s="8" t="e">
        <f t="shared" si="1150"/>
        <v>#N/A</v>
      </c>
      <c r="N6622" s="8" t="e">
        <f t="shared" si="1151"/>
        <v>#N/A</v>
      </c>
    </row>
    <row r="6623" spans="1:14" ht="15.75" customHeight="1" x14ac:dyDescent="0.35">
      <c r="A6623" s="7">
        <f t="shared" si="1185"/>
        <v>0</v>
      </c>
      <c r="B6623" s="7">
        <f t="shared" si="1186"/>
        <v>0</v>
      </c>
      <c r="C6623" s="7">
        <f t="shared" si="1187"/>
        <v>0</v>
      </c>
      <c r="D6623" s="7">
        <f t="shared" si="1188"/>
        <v>0</v>
      </c>
      <c r="E6623" s="7" t="e">
        <f>IF('Report DCM'!$H6623="In-Stream Video","Rich Media display banner",IF('Report DCM'!$I6623&gt;'Report DCM'!$J6623,"Standard",VLOOKUP(CONCATENATE(bd_adtype,"_",bd_creativetype),tabela,2,FALSE)))</f>
        <v>#N/A</v>
      </c>
      <c r="F6623" s="7">
        <f t="shared" si="1189"/>
        <v>0</v>
      </c>
      <c r="G6623" s="7">
        <f t="shared" si="1190"/>
        <v>0</v>
      </c>
      <c r="H6623" s="7">
        <f t="shared" si="1191"/>
        <v>0</v>
      </c>
      <c r="I6623" s="7">
        <f t="shared" si="1192"/>
        <v>0</v>
      </c>
      <c r="J6623" s="7">
        <f t="shared" si="1193"/>
        <v>0</v>
      </c>
      <c r="K6623" s="8" t="e">
        <f t="shared" si="1194"/>
        <v>#N/A</v>
      </c>
      <c r="L6623" s="7" t="e">
        <f t="shared" si="1195"/>
        <v>#N/A</v>
      </c>
      <c r="M6623" s="8" t="e">
        <f t="shared" si="1150"/>
        <v>#N/A</v>
      </c>
      <c r="N6623" s="8" t="e">
        <f t="shared" si="1151"/>
        <v>#N/A</v>
      </c>
    </row>
    <row r="6624" spans="1:14" ht="15.75" customHeight="1" x14ac:dyDescent="0.35">
      <c r="A6624" s="7">
        <f t="shared" si="1185"/>
        <v>0</v>
      </c>
      <c r="B6624" s="7">
        <f t="shared" si="1186"/>
        <v>0</v>
      </c>
      <c r="C6624" s="7">
        <f t="shared" si="1187"/>
        <v>0</v>
      </c>
      <c r="D6624" s="7">
        <f t="shared" si="1188"/>
        <v>0</v>
      </c>
      <c r="E6624" s="7" t="e">
        <f>IF('Report DCM'!$H6624="In-Stream Video","Rich Media display banner",IF('Report DCM'!$I6624&gt;'Report DCM'!$J6624,"Standard",VLOOKUP(CONCATENATE(bd_adtype,"_",bd_creativetype),tabela,2,FALSE)))</f>
        <v>#N/A</v>
      </c>
      <c r="F6624" s="7">
        <f t="shared" si="1189"/>
        <v>0</v>
      </c>
      <c r="G6624" s="7">
        <f t="shared" si="1190"/>
        <v>0</v>
      </c>
      <c r="H6624" s="7">
        <f t="shared" si="1191"/>
        <v>0</v>
      </c>
      <c r="I6624" s="7">
        <f t="shared" si="1192"/>
        <v>0</v>
      </c>
      <c r="J6624" s="7">
        <f t="shared" si="1193"/>
        <v>0</v>
      </c>
      <c r="K6624" s="8" t="e">
        <f t="shared" si="1194"/>
        <v>#N/A</v>
      </c>
      <c r="L6624" s="7" t="e">
        <f t="shared" si="1195"/>
        <v>#N/A</v>
      </c>
      <c r="M6624" s="8" t="e">
        <f t="shared" si="1150"/>
        <v>#N/A</v>
      </c>
      <c r="N6624" s="8" t="e">
        <f t="shared" si="1151"/>
        <v>#N/A</v>
      </c>
    </row>
    <row r="6625" spans="1:14" ht="15.75" customHeight="1" x14ac:dyDescent="0.35">
      <c r="A6625" s="7">
        <f t="shared" si="1185"/>
        <v>0</v>
      </c>
      <c r="B6625" s="7">
        <f t="shared" si="1186"/>
        <v>0</v>
      </c>
      <c r="C6625" s="7">
        <f t="shared" si="1187"/>
        <v>0</v>
      </c>
      <c r="D6625" s="7">
        <f t="shared" si="1188"/>
        <v>0</v>
      </c>
      <c r="E6625" s="7" t="e">
        <f>IF('Report DCM'!$H6625="In-Stream Video","Rich Media display banner",IF('Report DCM'!$I6625&gt;'Report DCM'!$J6625,"Standard",VLOOKUP(CONCATENATE(bd_adtype,"_",bd_creativetype),tabela,2,FALSE)))</f>
        <v>#N/A</v>
      </c>
      <c r="F6625" s="7">
        <f t="shared" si="1189"/>
        <v>0</v>
      </c>
      <c r="G6625" s="7">
        <f t="shared" si="1190"/>
        <v>0</v>
      </c>
      <c r="H6625" s="7">
        <f t="shared" si="1191"/>
        <v>0</v>
      </c>
      <c r="I6625" s="7">
        <f t="shared" si="1192"/>
        <v>0</v>
      </c>
      <c r="J6625" s="7">
        <f t="shared" si="1193"/>
        <v>0</v>
      </c>
      <c r="K6625" s="8" t="e">
        <f t="shared" si="1194"/>
        <v>#N/A</v>
      </c>
      <c r="L6625" s="7" t="e">
        <f t="shared" si="1195"/>
        <v>#N/A</v>
      </c>
      <c r="M6625" s="8" t="e">
        <f t="shared" si="1150"/>
        <v>#N/A</v>
      </c>
      <c r="N6625" s="8" t="e">
        <f t="shared" si="1151"/>
        <v>#N/A</v>
      </c>
    </row>
    <row r="6626" spans="1:14" ht="15.75" customHeight="1" x14ac:dyDescent="0.35">
      <c r="A6626" s="7">
        <f t="shared" si="1185"/>
        <v>0</v>
      </c>
      <c r="B6626" s="7">
        <f t="shared" si="1186"/>
        <v>0</v>
      </c>
      <c r="C6626" s="7">
        <f t="shared" si="1187"/>
        <v>0</v>
      </c>
      <c r="D6626" s="7">
        <f t="shared" si="1188"/>
        <v>0</v>
      </c>
      <c r="E6626" s="7" t="e">
        <f>IF('Report DCM'!$H6626="In-Stream Video","Rich Media display banner",IF('Report DCM'!$I6626&gt;'Report DCM'!$J6626,"Standard",VLOOKUP(CONCATENATE(bd_adtype,"_",bd_creativetype),tabela,2,FALSE)))</f>
        <v>#N/A</v>
      </c>
      <c r="F6626" s="7">
        <f t="shared" si="1189"/>
        <v>0</v>
      </c>
      <c r="G6626" s="7">
        <f t="shared" si="1190"/>
        <v>0</v>
      </c>
      <c r="H6626" s="7">
        <f t="shared" si="1191"/>
        <v>0</v>
      </c>
      <c r="I6626" s="7">
        <f t="shared" si="1192"/>
        <v>0</v>
      </c>
      <c r="J6626" s="7">
        <f t="shared" si="1193"/>
        <v>0</v>
      </c>
      <c r="K6626" s="8" t="e">
        <f t="shared" si="1194"/>
        <v>#N/A</v>
      </c>
      <c r="L6626" s="7" t="e">
        <f t="shared" si="1195"/>
        <v>#N/A</v>
      </c>
      <c r="M6626" s="8" t="e">
        <f t="shared" si="1150"/>
        <v>#N/A</v>
      </c>
      <c r="N6626" s="8" t="e">
        <f t="shared" si="1151"/>
        <v>#N/A</v>
      </c>
    </row>
    <row r="6627" spans="1:14" ht="15.75" customHeight="1" x14ac:dyDescent="0.35">
      <c r="A6627" s="7">
        <f t="shared" si="1185"/>
        <v>0</v>
      </c>
      <c r="B6627" s="7">
        <f t="shared" si="1186"/>
        <v>0</v>
      </c>
      <c r="C6627" s="7">
        <f t="shared" si="1187"/>
        <v>0</v>
      </c>
      <c r="D6627" s="7">
        <f t="shared" si="1188"/>
        <v>0</v>
      </c>
      <c r="E6627" s="7" t="e">
        <f>IF('Report DCM'!$H6627="In-Stream Video","Rich Media display banner",IF('Report DCM'!$I6627&gt;'Report DCM'!$J6627,"Standard",VLOOKUP(CONCATENATE(bd_adtype,"_",bd_creativetype),tabela,2,FALSE)))</f>
        <v>#N/A</v>
      </c>
      <c r="F6627" s="7">
        <f t="shared" si="1189"/>
        <v>0</v>
      </c>
      <c r="G6627" s="7">
        <f t="shared" si="1190"/>
        <v>0</v>
      </c>
      <c r="H6627" s="7">
        <f t="shared" si="1191"/>
        <v>0</v>
      </c>
      <c r="I6627" s="7">
        <f t="shared" si="1192"/>
        <v>0</v>
      </c>
      <c r="J6627" s="7">
        <f t="shared" si="1193"/>
        <v>0</v>
      </c>
      <c r="K6627" s="8" t="e">
        <f t="shared" si="1194"/>
        <v>#N/A</v>
      </c>
      <c r="L6627" s="7" t="e">
        <f t="shared" si="1195"/>
        <v>#N/A</v>
      </c>
      <c r="M6627" s="8" t="e">
        <f t="shared" si="1150"/>
        <v>#N/A</v>
      </c>
      <c r="N6627" s="8" t="e">
        <f t="shared" si="1151"/>
        <v>#N/A</v>
      </c>
    </row>
    <row r="6628" spans="1:14" ht="15.75" customHeight="1" x14ac:dyDescent="0.35">
      <c r="A6628" s="7">
        <f t="shared" si="1185"/>
        <v>0</v>
      </c>
      <c r="B6628" s="7">
        <f t="shared" si="1186"/>
        <v>0</v>
      </c>
      <c r="C6628" s="7">
        <f t="shared" si="1187"/>
        <v>0</v>
      </c>
      <c r="D6628" s="7">
        <f t="shared" si="1188"/>
        <v>0</v>
      </c>
      <c r="E6628" s="7" t="e">
        <f>IF('Report DCM'!$H6628="In-Stream Video","Rich Media display banner",IF('Report DCM'!$I6628&gt;'Report DCM'!$J6628,"Standard",VLOOKUP(CONCATENATE(bd_adtype,"_",bd_creativetype),tabela,2,FALSE)))</f>
        <v>#N/A</v>
      </c>
      <c r="F6628" s="7">
        <f t="shared" si="1189"/>
        <v>0</v>
      </c>
      <c r="G6628" s="7">
        <f t="shared" si="1190"/>
        <v>0</v>
      </c>
      <c r="H6628" s="7">
        <f t="shared" si="1191"/>
        <v>0</v>
      </c>
      <c r="I6628" s="7">
        <f t="shared" si="1192"/>
        <v>0</v>
      </c>
      <c r="J6628" s="7">
        <f t="shared" si="1193"/>
        <v>0</v>
      </c>
      <c r="K6628" s="8" t="e">
        <f t="shared" si="1194"/>
        <v>#N/A</v>
      </c>
      <c r="L6628" s="7" t="e">
        <f t="shared" si="1195"/>
        <v>#N/A</v>
      </c>
      <c r="M6628" s="8" t="e">
        <f t="shared" si="1150"/>
        <v>#N/A</v>
      </c>
      <c r="N6628" s="8" t="e">
        <f t="shared" si="1151"/>
        <v>#N/A</v>
      </c>
    </row>
    <row r="6629" spans="1:14" ht="15.75" customHeight="1" x14ac:dyDescent="0.35">
      <c r="A6629" s="7">
        <f t="shared" si="1185"/>
        <v>0</v>
      </c>
      <c r="B6629" s="7">
        <f t="shared" si="1186"/>
        <v>0</v>
      </c>
      <c r="C6629" s="7">
        <f t="shared" si="1187"/>
        <v>0</v>
      </c>
      <c r="D6629" s="7">
        <f t="shared" si="1188"/>
        <v>0</v>
      </c>
      <c r="E6629" s="7" t="e">
        <f>IF('Report DCM'!$H6629="In-Stream Video","Rich Media display banner",IF('Report DCM'!$I6629&gt;'Report DCM'!$J6629,"Standard",VLOOKUP(CONCATENATE(bd_adtype,"_",bd_creativetype),tabela,2,FALSE)))</f>
        <v>#N/A</v>
      </c>
      <c r="F6629" s="7">
        <f t="shared" si="1189"/>
        <v>0</v>
      </c>
      <c r="G6629" s="7">
        <f t="shared" si="1190"/>
        <v>0</v>
      </c>
      <c r="H6629" s="7">
        <f t="shared" si="1191"/>
        <v>0</v>
      </c>
      <c r="I6629" s="7">
        <f t="shared" si="1192"/>
        <v>0</v>
      </c>
      <c r="J6629" s="7">
        <f t="shared" si="1193"/>
        <v>0</v>
      </c>
      <c r="K6629" s="8" t="e">
        <f t="shared" si="1194"/>
        <v>#N/A</v>
      </c>
      <c r="L6629" s="7" t="e">
        <f t="shared" si="1195"/>
        <v>#N/A</v>
      </c>
      <c r="M6629" s="8" t="e">
        <f t="shared" si="1150"/>
        <v>#N/A</v>
      </c>
      <c r="N6629" s="8" t="e">
        <f t="shared" si="1151"/>
        <v>#N/A</v>
      </c>
    </row>
    <row r="6630" spans="1:14" ht="15.75" customHeight="1" x14ac:dyDescent="0.35">
      <c r="A6630" s="7">
        <f t="shared" si="1185"/>
        <v>0</v>
      </c>
      <c r="B6630" s="7">
        <f t="shared" si="1186"/>
        <v>0</v>
      </c>
      <c r="C6630" s="7">
        <f t="shared" si="1187"/>
        <v>0</v>
      </c>
      <c r="D6630" s="7">
        <f t="shared" si="1188"/>
        <v>0</v>
      </c>
      <c r="E6630" s="7" t="e">
        <f>IF('Report DCM'!$H6630="In-Stream Video","Rich Media display banner",IF('Report DCM'!$I6630&gt;'Report DCM'!$J6630,"Standard",VLOOKUP(CONCATENATE(bd_adtype,"_",bd_creativetype),tabela,2,FALSE)))</f>
        <v>#N/A</v>
      </c>
      <c r="F6630" s="7">
        <f t="shared" si="1189"/>
        <v>0</v>
      </c>
      <c r="G6630" s="7">
        <f t="shared" si="1190"/>
        <v>0</v>
      </c>
      <c r="H6630" s="7">
        <f t="shared" si="1191"/>
        <v>0</v>
      </c>
      <c r="I6630" s="7">
        <f t="shared" si="1192"/>
        <v>0</v>
      </c>
      <c r="J6630" s="7">
        <f t="shared" si="1193"/>
        <v>0</v>
      </c>
      <c r="K6630" s="8" t="e">
        <f t="shared" si="1194"/>
        <v>#N/A</v>
      </c>
      <c r="L6630" s="7" t="e">
        <f t="shared" si="1195"/>
        <v>#N/A</v>
      </c>
      <c r="M6630" s="8" t="e">
        <f t="shared" si="1150"/>
        <v>#N/A</v>
      </c>
      <c r="N6630" s="8" t="e">
        <f t="shared" si="1151"/>
        <v>#N/A</v>
      </c>
    </row>
    <row r="6631" spans="1:14" ht="15.75" customHeight="1" x14ac:dyDescent="0.35">
      <c r="A6631" s="7">
        <f t="shared" si="1185"/>
        <v>0</v>
      </c>
      <c r="B6631" s="7">
        <f t="shared" si="1186"/>
        <v>0</v>
      </c>
      <c r="C6631" s="7">
        <f t="shared" si="1187"/>
        <v>0</v>
      </c>
      <c r="D6631" s="7">
        <f t="shared" si="1188"/>
        <v>0</v>
      </c>
      <c r="E6631" s="7" t="e">
        <f>IF('Report DCM'!$H6631="In-Stream Video","Rich Media display banner",IF('Report DCM'!$I6631&gt;'Report DCM'!$J6631,"Standard",VLOOKUP(CONCATENATE(bd_adtype,"_",bd_creativetype),tabela,2,FALSE)))</f>
        <v>#N/A</v>
      </c>
      <c r="F6631" s="7">
        <f t="shared" si="1189"/>
        <v>0</v>
      </c>
      <c r="G6631" s="7">
        <f t="shared" si="1190"/>
        <v>0</v>
      </c>
      <c r="H6631" s="7">
        <f t="shared" si="1191"/>
        <v>0</v>
      </c>
      <c r="I6631" s="7">
        <f t="shared" si="1192"/>
        <v>0</v>
      </c>
      <c r="J6631" s="7">
        <f t="shared" si="1193"/>
        <v>0</v>
      </c>
      <c r="K6631" s="8" t="e">
        <f t="shared" si="1194"/>
        <v>#N/A</v>
      </c>
      <c r="L6631" s="7" t="e">
        <f t="shared" si="1195"/>
        <v>#N/A</v>
      </c>
      <c r="M6631" s="8" t="e">
        <f t="shared" si="1150"/>
        <v>#N/A</v>
      </c>
      <c r="N6631" s="8" t="e">
        <f t="shared" si="1151"/>
        <v>#N/A</v>
      </c>
    </row>
    <row r="6632" spans="1:14" ht="15.75" customHeight="1" x14ac:dyDescent="0.35">
      <c r="A6632" s="7">
        <f t="shared" si="1185"/>
        <v>0</v>
      </c>
      <c r="B6632" s="7">
        <f t="shared" si="1186"/>
        <v>0</v>
      </c>
      <c r="C6632" s="7">
        <f t="shared" si="1187"/>
        <v>0</v>
      </c>
      <c r="D6632" s="7">
        <f t="shared" si="1188"/>
        <v>0</v>
      </c>
      <c r="E6632" s="7" t="e">
        <f>IF('Report DCM'!$H6632="In-Stream Video","Rich Media display banner",IF('Report DCM'!$I6632&gt;'Report DCM'!$J6632,"Standard",VLOOKUP(CONCATENATE(bd_adtype,"_",bd_creativetype),tabela,2,FALSE)))</f>
        <v>#N/A</v>
      </c>
      <c r="F6632" s="7">
        <f t="shared" si="1189"/>
        <v>0</v>
      </c>
      <c r="G6632" s="7">
        <f t="shared" si="1190"/>
        <v>0</v>
      </c>
      <c r="H6632" s="7">
        <f t="shared" si="1191"/>
        <v>0</v>
      </c>
      <c r="I6632" s="7">
        <f t="shared" si="1192"/>
        <v>0</v>
      </c>
      <c r="J6632" s="7">
        <f t="shared" si="1193"/>
        <v>0</v>
      </c>
      <c r="K6632" s="8" t="e">
        <f t="shared" si="1194"/>
        <v>#N/A</v>
      </c>
      <c r="L6632" s="7" t="e">
        <f t="shared" si="1195"/>
        <v>#N/A</v>
      </c>
      <c r="M6632" s="8" t="e">
        <f t="shared" ref="M6632:M6886" si="1196">IF(E6632="Dynamic Click",J6632*K6632,K6632*$I6632/1000)</f>
        <v>#N/A</v>
      </c>
      <c r="N6632" s="8" t="e">
        <f t="shared" ref="N6632:N6886" si="1197">IF(E6632="Dynamic Click",J6632*L6632,L6632*$I6632/1000)</f>
        <v>#N/A</v>
      </c>
    </row>
    <row r="6633" spans="1:14" ht="15.75" customHeight="1" x14ac:dyDescent="0.35">
      <c r="A6633" s="7">
        <f t="shared" si="1185"/>
        <v>0</v>
      </c>
      <c r="B6633" s="7">
        <f t="shared" si="1186"/>
        <v>0</v>
      </c>
      <c r="C6633" s="7">
        <f t="shared" si="1187"/>
        <v>0</v>
      </c>
      <c r="D6633" s="7">
        <f t="shared" si="1188"/>
        <v>0</v>
      </c>
      <c r="E6633" s="7" t="e">
        <f>IF('Report DCM'!$H6633="In-Stream Video","Rich Media display banner",IF('Report DCM'!$I6633&gt;'Report DCM'!$J6633,"Standard",VLOOKUP(CONCATENATE(bd_adtype,"_",bd_creativetype),tabela,2,FALSE)))</f>
        <v>#N/A</v>
      </c>
      <c r="F6633" s="7">
        <f t="shared" si="1189"/>
        <v>0</v>
      </c>
      <c r="G6633" s="7">
        <f t="shared" si="1190"/>
        <v>0</v>
      </c>
      <c r="H6633" s="7">
        <f t="shared" si="1191"/>
        <v>0</v>
      </c>
      <c r="I6633" s="7">
        <f t="shared" si="1192"/>
        <v>0</v>
      </c>
      <c r="J6633" s="7">
        <f t="shared" si="1193"/>
        <v>0</v>
      </c>
      <c r="K6633" s="8" t="e">
        <f t="shared" si="1194"/>
        <v>#N/A</v>
      </c>
      <c r="L6633" s="7" t="e">
        <f t="shared" si="1195"/>
        <v>#N/A</v>
      </c>
      <c r="M6633" s="8" t="e">
        <f t="shared" si="1196"/>
        <v>#N/A</v>
      </c>
      <c r="N6633" s="8" t="e">
        <f t="shared" si="1197"/>
        <v>#N/A</v>
      </c>
    </row>
    <row r="6634" spans="1:14" ht="15.75" customHeight="1" x14ac:dyDescent="0.35">
      <c r="A6634" s="7">
        <f t="shared" si="1185"/>
        <v>0</v>
      </c>
      <c r="B6634" s="7">
        <f t="shared" si="1186"/>
        <v>0</v>
      </c>
      <c r="C6634" s="7">
        <f t="shared" si="1187"/>
        <v>0</v>
      </c>
      <c r="D6634" s="7">
        <f t="shared" si="1188"/>
        <v>0</v>
      </c>
      <c r="E6634" s="7" t="e">
        <f>IF('Report DCM'!$H6634="In-Stream Video","Rich Media display banner",IF('Report DCM'!$I6634&gt;'Report DCM'!$J6634,"Standard",VLOOKUP(CONCATENATE(bd_adtype,"_",bd_creativetype),tabela,2,FALSE)))</f>
        <v>#N/A</v>
      </c>
      <c r="F6634" s="7">
        <f t="shared" si="1189"/>
        <v>0</v>
      </c>
      <c r="G6634" s="7">
        <f t="shared" si="1190"/>
        <v>0</v>
      </c>
      <c r="H6634" s="7">
        <f t="shared" si="1191"/>
        <v>0</v>
      </c>
      <c r="I6634" s="7">
        <f t="shared" si="1192"/>
        <v>0</v>
      </c>
      <c r="J6634" s="7">
        <f t="shared" si="1193"/>
        <v>0</v>
      </c>
      <c r="K6634" s="8" t="e">
        <f t="shared" si="1194"/>
        <v>#N/A</v>
      </c>
      <c r="L6634" s="7" t="e">
        <f t="shared" si="1195"/>
        <v>#N/A</v>
      </c>
      <c r="M6634" s="8" t="e">
        <f t="shared" si="1196"/>
        <v>#N/A</v>
      </c>
      <c r="N6634" s="8" t="e">
        <f t="shared" si="1197"/>
        <v>#N/A</v>
      </c>
    </row>
    <row r="6635" spans="1:14" ht="15.75" customHeight="1" x14ac:dyDescent="0.35">
      <c r="A6635" s="7">
        <f t="shared" si="1185"/>
        <v>0</v>
      </c>
      <c r="B6635" s="7">
        <f t="shared" si="1186"/>
        <v>0</v>
      </c>
      <c r="C6635" s="7">
        <f t="shared" si="1187"/>
        <v>0</v>
      </c>
      <c r="D6635" s="7">
        <f t="shared" si="1188"/>
        <v>0</v>
      </c>
      <c r="E6635" s="7" t="e">
        <f>IF('Report DCM'!$H6635="In-Stream Video","Rich Media display banner",IF('Report DCM'!$I6635&gt;'Report DCM'!$J6635,"Standard",VLOOKUP(CONCATENATE(bd_adtype,"_",bd_creativetype),tabela,2,FALSE)))</f>
        <v>#N/A</v>
      </c>
      <c r="F6635" s="7">
        <f t="shared" si="1189"/>
        <v>0</v>
      </c>
      <c r="G6635" s="7">
        <f t="shared" si="1190"/>
        <v>0</v>
      </c>
      <c r="H6635" s="7">
        <f t="shared" si="1191"/>
        <v>0</v>
      </c>
      <c r="I6635" s="7">
        <f t="shared" si="1192"/>
        <v>0</v>
      </c>
      <c r="J6635" s="7">
        <f t="shared" si="1193"/>
        <v>0</v>
      </c>
      <c r="K6635" s="8" t="e">
        <f t="shared" si="1194"/>
        <v>#N/A</v>
      </c>
      <c r="L6635" s="7" t="e">
        <f t="shared" si="1195"/>
        <v>#N/A</v>
      </c>
      <c r="M6635" s="8" t="e">
        <f t="shared" si="1196"/>
        <v>#N/A</v>
      </c>
      <c r="N6635" s="8" t="e">
        <f t="shared" si="1197"/>
        <v>#N/A</v>
      </c>
    </row>
    <row r="6636" spans="1:14" ht="15.75" customHeight="1" x14ac:dyDescent="0.35">
      <c r="A6636" s="7">
        <f t="shared" si="1185"/>
        <v>0</v>
      </c>
      <c r="B6636" s="7">
        <f t="shared" si="1186"/>
        <v>0</v>
      </c>
      <c r="C6636" s="7">
        <f t="shared" si="1187"/>
        <v>0</v>
      </c>
      <c r="D6636" s="7">
        <f t="shared" si="1188"/>
        <v>0</v>
      </c>
      <c r="E6636" s="7" t="e">
        <f>IF('Report DCM'!$H6636="In-Stream Video","Rich Media display banner",IF('Report DCM'!$I6636&gt;'Report DCM'!$J6636,"Standard",VLOOKUP(CONCATENATE(bd_adtype,"_",bd_creativetype),tabela,2,FALSE)))</f>
        <v>#N/A</v>
      </c>
      <c r="F6636" s="7">
        <f t="shared" si="1189"/>
        <v>0</v>
      </c>
      <c r="G6636" s="7">
        <f t="shared" si="1190"/>
        <v>0</v>
      </c>
      <c r="H6636" s="7">
        <f t="shared" si="1191"/>
        <v>0</v>
      </c>
      <c r="I6636" s="7">
        <f t="shared" si="1192"/>
        <v>0</v>
      </c>
      <c r="J6636" s="7">
        <f t="shared" si="1193"/>
        <v>0</v>
      </c>
      <c r="K6636" s="8" t="e">
        <f t="shared" si="1194"/>
        <v>#N/A</v>
      </c>
      <c r="L6636" s="7" t="e">
        <f t="shared" si="1195"/>
        <v>#N/A</v>
      </c>
      <c r="M6636" s="8" t="e">
        <f t="shared" si="1196"/>
        <v>#N/A</v>
      </c>
      <c r="N6636" s="8" t="e">
        <f t="shared" si="1197"/>
        <v>#N/A</v>
      </c>
    </row>
    <row r="6637" spans="1:14" ht="15.75" customHeight="1" x14ac:dyDescent="0.35">
      <c r="A6637" s="7">
        <f t="shared" si="1185"/>
        <v>0</v>
      </c>
      <c r="B6637" s="7">
        <f t="shared" si="1186"/>
        <v>0</v>
      </c>
      <c r="C6637" s="7">
        <f t="shared" si="1187"/>
        <v>0</v>
      </c>
      <c r="D6637" s="7">
        <f t="shared" si="1188"/>
        <v>0</v>
      </c>
      <c r="E6637" s="7" t="e">
        <f>IF('Report DCM'!$H6637="In-Stream Video","Rich Media display banner",IF('Report DCM'!$I6637&gt;'Report DCM'!$J6637,"Standard",VLOOKUP(CONCATENATE(bd_adtype,"_",bd_creativetype),tabela,2,FALSE)))</f>
        <v>#N/A</v>
      </c>
      <c r="F6637" s="7">
        <f t="shared" si="1189"/>
        <v>0</v>
      </c>
      <c r="G6637" s="7">
        <f t="shared" si="1190"/>
        <v>0</v>
      </c>
      <c r="H6637" s="7">
        <f t="shared" si="1191"/>
        <v>0</v>
      </c>
      <c r="I6637" s="7">
        <f t="shared" si="1192"/>
        <v>0</v>
      </c>
      <c r="J6637" s="7">
        <f t="shared" si="1193"/>
        <v>0</v>
      </c>
      <c r="K6637" s="8" t="e">
        <f t="shared" si="1194"/>
        <v>#N/A</v>
      </c>
      <c r="L6637" s="7" t="e">
        <f t="shared" si="1195"/>
        <v>#N/A</v>
      </c>
      <c r="M6637" s="8" t="e">
        <f t="shared" si="1196"/>
        <v>#N/A</v>
      </c>
      <c r="N6637" s="8" t="e">
        <f t="shared" si="1197"/>
        <v>#N/A</v>
      </c>
    </row>
    <row r="6638" spans="1:14" ht="15.75" customHeight="1" x14ac:dyDescent="0.35">
      <c r="A6638" s="7">
        <f t="shared" si="1185"/>
        <v>0</v>
      </c>
      <c r="B6638" s="7">
        <f t="shared" si="1186"/>
        <v>0</v>
      </c>
      <c r="C6638" s="7">
        <f t="shared" si="1187"/>
        <v>0</v>
      </c>
      <c r="D6638" s="7">
        <f t="shared" si="1188"/>
        <v>0</v>
      </c>
      <c r="E6638" s="7" t="e">
        <f>IF('Report DCM'!$H6638="In-Stream Video","Rich Media display banner",IF('Report DCM'!$I6638&gt;'Report DCM'!$J6638,"Standard",VLOOKUP(CONCATENATE(bd_adtype,"_",bd_creativetype),tabela,2,FALSE)))</f>
        <v>#N/A</v>
      </c>
      <c r="F6638" s="7">
        <f t="shared" si="1189"/>
        <v>0</v>
      </c>
      <c r="G6638" s="7">
        <f t="shared" si="1190"/>
        <v>0</v>
      </c>
      <c r="H6638" s="7">
        <f t="shared" si="1191"/>
        <v>0</v>
      </c>
      <c r="I6638" s="7">
        <f t="shared" si="1192"/>
        <v>0</v>
      </c>
      <c r="J6638" s="7">
        <f t="shared" si="1193"/>
        <v>0</v>
      </c>
      <c r="K6638" s="8" t="e">
        <f t="shared" si="1194"/>
        <v>#N/A</v>
      </c>
      <c r="L6638" s="7" t="e">
        <f t="shared" si="1195"/>
        <v>#N/A</v>
      </c>
      <c r="M6638" s="8" t="e">
        <f t="shared" si="1196"/>
        <v>#N/A</v>
      </c>
      <c r="N6638" s="8" t="e">
        <f t="shared" si="1197"/>
        <v>#N/A</v>
      </c>
    </row>
    <row r="6639" spans="1:14" ht="15.75" customHeight="1" x14ac:dyDescent="0.35">
      <c r="A6639" s="7">
        <f t="shared" si="1185"/>
        <v>0</v>
      </c>
      <c r="B6639" s="7">
        <f t="shared" si="1186"/>
        <v>0</v>
      </c>
      <c r="C6639" s="7">
        <f t="shared" si="1187"/>
        <v>0</v>
      </c>
      <c r="D6639" s="7">
        <f t="shared" si="1188"/>
        <v>0</v>
      </c>
      <c r="E6639" s="7" t="e">
        <f>IF('Report DCM'!$H6639="In-Stream Video","Rich Media display banner",IF('Report DCM'!$I6639&gt;'Report DCM'!$J6639,"Standard",VLOOKUP(CONCATENATE(bd_adtype,"_",bd_creativetype),tabela,2,FALSE)))</f>
        <v>#N/A</v>
      </c>
      <c r="F6639" s="7">
        <f t="shared" si="1189"/>
        <v>0</v>
      </c>
      <c r="G6639" s="7">
        <f t="shared" si="1190"/>
        <v>0</v>
      </c>
      <c r="H6639" s="7">
        <f t="shared" si="1191"/>
        <v>0</v>
      </c>
      <c r="I6639" s="7">
        <f t="shared" si="1192"/>
        <v>0</v>
      </c>
      <c r="J6639" s="7">
        <f t="shared" si="1193"/>
        <v>0</v>
      </c>
      <c r="K6639" s="8" t="e">
        <f t="shared" si="1194"/>
        <v>#N/A</v>
      </c>
      <c r="L6639" s="7" t="e">
        <f t="shared" si="1195"/>
        <v>#N/A</v>
      </c>
      <c r="M6639" s="8" t="e">
        <f t="shared" si="1196"/>
        <v>#N/A</v>
      </c>
      <c r="N6639" s="8" t="e">
        <f t="shared" si="1197"/>
        <v>#N/A</v>
      </c>
    </row>
    <row r="6640" spans="1:14" ht="15.75" customHeight="1" x14ac:dyDescent="0.35">
      <c r="A6640" s="7">
        <f t="shared" si="1185"/>
        <v>0</v>
      </c>
      <c r="B6640" s="7">
        <f t="shared" si="1186"/>
        <v>0</v>
      </c>
      <c r="C6640" s="7">
        <f t="shared" si="1187"/>
        <v>0</v>
      </c>
      <c r="D6640" s="7">
        <f t="shared" si="1188"/>
        <v>0</v>
      </c>
      <c r="E6640" s="7" t="e">
        <f>IF('Report DCM'!$H6640="In-Stream Video","Rich Media display banner",IF('Report DCM'!$I6640&gt;'Report DCM'!$J6640,"Standard",VLOOKUP(CONCATENATE(bd_adtype,"_",bd_creativetype),tabela,2,FALSE)))</f>
        <v>#N/A</v>
      </c>
      <c r="F6640" s="7">
        <f t="shared" si="1189"/>
        <v>0</v>
      </c>
      <c r="G6640" s="7">
        <f t="shared" si="1190"/>
        <v>0</v>
      </c>
      <c r="H6640" s="7">
        <f t="shared" si="1191"/>
        <v>0</v>
      </c>
      <c r="I6640" s="7">
        <f t="shared" si="1192"/>
        <v>0</v>
      </c>
      <c r="J6640" s="7">
        <f t="shared" si="1193"/>
        <v>0</v>
      </c>
      <c r="K6640" s="8" t="e">
        <f t="shared" si="1194"/>
        <v>#N/A</v>
      </c>
      <c r="L6640" s="7" t="e">
        <f t="shared" si="1195"/>
        <v>#N/A</v>
      </c>
      <c r="M6640" s="8" t="e">
        <f t="shared" si="1196"/>
        <v>#N/A</v>
      </c>
      <c r="N6640" s="8" t="e">
        <f t="shared" si="1197"/>
        <v>#N/A</v>
      </c>
    </row>
    <row r="6641" spans="1:14" ht="15.75" customHeight="1" x14ac:dyDescent="0.35">
      <c r="A6641" s="7">
        <f t="shared" si="1185"/>
        <v>0</v>
      </c>
      <c r="B6641" s="7">
        <f t="shared" si="1186"/>
        <v>0</v>
      </c>
      <c r="C6641" s="7">
        <f t="shared" si="1187"/>
        <v>0</v>
      </c>
      <c r="D6641" s="7">
        <f t="shared" si="1188"/>
        <v>0</v>
      </c>
      <c r="E6641" s="7" t="e">
        <f>IF('Report DCM'!$H6641="In-Stream Video","Rich Media display banner",IF('Report DCM'!$I6641&gt;'Report DCM'!$J6641,"Standard",VLOOKUP(CONCATENATE(bd_adtype,"_",bd_creativetype),tabela,2,FALSE)))</f>
        <v>#N/A</v>
      </c>
      <c r="F6641" s="7">
        <f t="shared" si="1189"/>
        <v>0</v>
      </c>
      <c r="G6641" s="7">
        <f t="shared" si="1190"/>
        <v>0</v>
      </c>
      <c r="H6641" s="7">
        <f t="shared" si="1191"/>
        <v>0</v>
      </c>
      <c r="I6641" s="7">
        <f t="shared" si="1192"/>
        <v>0</v>
      </c>
      <c r="J6641" s="7">
        <f t="shared" si="1193"/>
        <v>0</v>
      </c>
      <c r="K6641" s="8" t="e">
        <f t="shared" si="1194"/>
        <v>#N/A</v>
      </c>
      <c r="L6641" s="7" t="e">
        <f t="shared" si="1195"/>
        <v>#N/A</v>
      </c>
      <c r="M6641" s="8" t="e">
        <f t="shared" si="1196"/>
        <v>#N/A</v>
      </c>
      <c r="N6641" s="8" t="e">
        <f t="shared" si="1197"/>
        <v>#N/A</v>
      </c>
    </row>
    <row r="6642" spans="1:14" ht="15.75" customHeight="1" x14ac:dyDescent="0.35">
      <c r="A6642" s="7">
        <f t="shared" si="1185"/>
        <v>0</v>
      </c>
      <c r="B6642" s="7">
        <f t="shared" si="1186"/>
        <v>0</v>
      </c>
      <c r="C6642" s="7">
        <f t="shared" si="1187"/>
        <v>0</v>
      </c>
      <c r="D6642" s="7">
        <f t="shared" si="1188"/>
        <v>0</v>
      </c>
      <c r="E6642" s="7" t="e">
        <f>IF('Report DCM'!$H6642="In-Stream Video","Rich Media display banner",IF('Report DCM'!$I6642&gt;'Report DCM'!$J6642,"Standard",VLOOKUP(CONCATENATE(bd_adtype,"_",bd_creativetype),tabela,2,FALSE)))</f>
        <v>#N/A</v>
      </c>
      <c r="F6642" s="7">
        <f t="shared" si="1189"/>
        <v>0</v>
      </c>
      <c r="G6642" s="7">
        <f t="shared" si="1190"/>
        <v>0</v>
      </c>
      <c r="H6642" s="7">
        <f t="shared" si="1191"/>
        <v>0</v>
      </c>
      <c r="I6642" s="7">
        <f t="shared" si="1192"/>
        <v>0</v>
      </c>
      <c r="J6642" s="7">
        <f t="shared" si="1193"/>
        <v>0</v>
      </c>
      <c r="K6642" s="8" t="e">
        <f t="shared" si="1194"/>
        <v>#N/A</v>
      </c>
      <c r="L6642" s="7" t="e">
        <f t="shared" si="1195"/>
        <v>#N/A</v>
      </c>
      <c r="M6642" s="8" t="e">
        <f t="shared" si="1196"/>
        <v>#N/A</v>
      </c>
      <c r="N6642" s="8" t="e">
        <f t="shared" si="1197"/>
        <v>#N/A</v>
      </c>
    </row>
    <row r="6643" spans="1:14" ht="15.75" customHeight="1" x14ac:dyDescent="0.35">
      <c r="A6643" s="7">
        <f t="shared" si="1185"/>
        <v>0</v>
      </c>
      <c r="B6643" s="7">
        <f t="shared" si="1186"/>
        <v>0</v>
      </c>
      <c r="C6643" s="7">
        <f t="shared" si="1187"/>
        <v>0</v>
      </c>
      <c r="D6643" s="7">
        <f t="shared" si="1188"/>
        <v>0</v>
      </c>
      <c r="E6643" s="7" t="e">
        <f>IF('Report DCM'!$H6643="In-Stream Video","Rich Media display banner",IF('Report DCM'!$I6643&gt;'Report DCM'!$J6643,"Standard",VLOOKUP(CONCATENATE(bd_adtype,"_",bd_creativetype),tabela,2,FALSE)))</f>
        <v>#N/A</v>
      </c>
      <c r="F6643" s="7">
        <f t="shared" si="1189"/>
        <v>0</v>
      </c>
      <c r="G6643" s="7">
        <f t="shared" si="1190"/>
        <v>0</v>
      </c>
      <c r="H6643" s="7">
        <f t="shared" si="1191"/>
        <v>0</v>
      </c>
      <c r="I6643" s="7">
        <f t="shared" si="1192"/>
        <v>0</v>
      </c>
      <c r="J6643" s="7">
        <f t="shared" si="1193"/>
        <v>0</v>
      </c>
      <c r="K6643" s="8" t="e">
        <f t="shared" si="1194"/>
        <v>#N/A</v>
      </c>
      <c r="L6643" s="7" t="e">
        <f t="shared" si="1195"/>
        <v>#N/A</v>
      </c>
      <c r="M6643" s="8" t="e">
        <f t="shared" si="1196"/>
        <v>#N/A</v>
      </c>
      <c r="N6643" s="8" t="e">
        <f t="shared" si="1197"/>
        <v>#N/A</v>
      </c>
    </row>
    <row r="6644" spans="1:14" ht="15.75" customHeight="1" x14ac:dyDescent="0.35">
      <c r="A6644" s="7">
        <f t="shared" si="1185"/>
        <v>0</v>
      </c>
      <c r="B6644" s="7">
        <f t="shared" si="1186"/>
        <v>0</v>
      </c>
      <c r="C6644" s="7">
        <f t="shared" si="1187"/>
        <v>0</v>
      </c>
      <c r="D6644" s="7">
        <f t="shared" si="1188"/>
        <v>0</v>
      </c>
      <c r="E6644" s="7" t="e">
        <f>IF('Report DCM'!$H6644="In-Stream Video","Rich Media display banner",IF('Report DCM'!$I6644&gt;'Report DCM'!$J6644,"Standard",VLOOKUP(CONCATENATE(bd_adtype,"_",bd_creativetype),tabela,2,FALSE)))</f>
        <v>#N/A</v>
      </c>
      <c r="F6644" s="7">
        <f t="shared" si="1189"/>
        <v>0</v>
      </c>
      <c r="G6644" s="7">
        <f t="shared" si="1190"/>
        <v>0</v>
      </c>
      <c r="H6644" s="7">
        <f t="shared" si="1191"/>
        <v>0</v>
      </c>
      <c r="I6644" s="7">
        <f t="shared" si="1192"/>
        <v>0</v>
      </c>
      <c r="J6644" s="7">
        <f t="shared" si="1193"/>
        <v>0</v>
      </c>
      <c r="K6644" s="8" t="e">
        <f t="shared" si="1194"/>
        <v>#N/A</v>
      </c>
      <c r="L6644" s="7" t="e">
        <f t="shared" si="1195"/>
        <v>#N/A</v>
      </c>
      <c r="M6644" s="8" t="e">
        <f t="shared" si="1196"/>
        <v>#N/A</v>
      </c>
      <c r="N6644" s="8" t="e">
        <f t="shared" si="1197"/>
        <v>#N/A</v>
      </c>
    </row>
    <row r="6645" spans="1:14" ht="15.75" customHeight="1" x14ac:dyDescent="0.35">
      <c r="A6645" s="7">
        <f t="shared" si="1185"/>
        <v>0</v>
      </c>
      <c r="B6645" s="7">
        <f t="shared" si="1186"/>
        <v>0</v>
      </c>
      <c r="C6645" s="7">
        <f t="shared" si="1187"/>
        <v>0</v>
      </c>
      <c r="D6645" s="7">
        <f t="shared" si="1188"/>
        <v>0</v>
      </c>
      <c r="E6645" s="7" t="e">
        <f>IF('Report DCM'!$H6645="In-Stream Video","Rich Media display banner",IF('Report DCM'!$I6645&gt;'Report DCM'!$J6645,"Standard",VLOOKUP(CONCATENATE(bd_adtype,"_",bd_creativetype),tabela,2,FALSE)))</f>
        <v>#N/A</v>
      </c>
      <c r="F6645" s="7">
        <f t="shared" si="1189"/>
        <v>0</v>
      </c>
      <c r="G6645" s="7">
        <f t="shared" si="1190"/>
        <v>0</v>
      </c>
      <c r="H6645" s="7">
        <f t="shared" si="1191"/>
        <v>0</v>
      </c>
      <c r="I6645" s="7">
        <f t="shared" si="1192"/>
        <v>0</v>
      </c>
      <c r="J6645" s="7">
        <f t="shared" si="1193"/>
        <v>0</v>
      </c>
      <c r="K6645" s="8" t="e">
        <f t="shared" si="1194"/>
        <v>#N/A</v>
      </c>
      <c r="L6645" s="7" t="e">
        <f t="shared" si="1195"/>
        <v>#N/A</v>
      </c>
      <c r="M6645" s="8" t="e">
        <f t="shared" si="1196"/>
        <v>#N/A</v>
      </c>
      <c r="N6645" s="8" t="e">
        <f t="shared" si="1197"/>
        <v>#N/A</v>
      </c>
    </row>
    <row r="6646" spans="1:14" ht="15.75" customHeight="1" x14ac:dyDescent="0.35">
      <c r="A6646" s="7">
        <f t="shared" si="1185"/>
        <v>0</v>
      </c>
      <c r="B6646" s="7">
        <f t="shared" si="1186"/>
        <v>0</v>
      </c>
      <c r="C6646" s="7">
        <f t="shared" si="1187"/>
        <v>0</v>
      </c>
      <c r="D6646" s="7">
        <f t="shared" si="1188"/>
        <v>0</v>
      </c>
      <c r="E6646" s="7" t="e">
        <f>IF('Report DCM'!$H6646="In-Stream Video","Rich Media display banner",IF('Report DCM'!$I6646&gt;'Report DCM'!$J6646,"Standard",VLOOKUP(CONCATENATE(bd_adtype,"_",bd_creativetype),tabela,2,FALSE)))</f>
        <v>#N/A</v>
      </c>
      <c r="F6646" s="7">
        <f t="shared" si="1189"/>
        <v>0</v>
      </c>
      <c r="G6646" s="7">
        <f t="shared" si="1190"/>
        <v>0</v>
      </c>
      <c r="H6646" s="7">
        <f t="shared" si="1191"/>
        <v>0</v>
      </c>
      <c r="I6646" s="7">
        <f t="shared" si="1192"/>
        <v>0</v>
      </c>
      <c r="J6646" s="7">
        <f t="shared" si="1193"/>
        <v>0</v>
      </c>
      <c r="K6646" s="8" t="e">
        <f t="shared" si="1194"/>
        <v>#N/A</v>
      </c>
      <c r="L6646" s="7" t="e">
        <f t="shared" si="1195"/>
        <v>#N/A</v>
      </c>
      <c r="M6646" s="8" t="e">
        <f t="shared" si="1196"/>
        <v>#N/A</v>
      </c>
      <c r="N6646" s="8" t="e">
        <f t="shared" si="1197"/>
        <v>#N/A</v>
      </c>
    </row>
    <row r="6647" spans="1:14" ht="15.75" customHeight="1" x14ac:dyDescent="0.35">
      <c r="A6647" s="7">
        <f t="shared" si="1185"/>
        <v>0</v>
      </c>
      <c r="B6647" s="7">
        <f t="shared" si="1186"/>
        <v>0</v>
      </c>
      <c r="C6647" s="7">
        <f t="shared" si="1187"/>
        <v>0</v>
      </c>
      <c r="D6647" s="7">
        <f t="shared" si="1188"/>
        <v>0</v>
      </c>
      <c r="E6647" s="7" t="e">
        <f>IF('Report DCM'!$H6647="In-Stream Video","Rich Media display banner",IF('Report DCM'!$I6647&gt;'Report DCM'!$J6647,"Standard",VLOOKUP(CONCATENATE(bd_adtype,"_",bd_creativetype),tabela,2,FALSE)))</f>
        <v>#N/A</v>
      </c>
      <c r="F6647" s="7">
        <f t="shared" si="1189"/>
        <v>0</v>
      </c>
      <c r="G6647" s="7">
        <f t="shared" si="1190"/>
        <v>0</v>
      </c>
      <c r="H6647" s="7">
        <f t="shared" si="1191"/>
        <v>0</v>
      </c>
      <c r="I6647" s="7">
        <f t="shared" si="1192"/>
        <v>0</v>
      </c>
      <c r="J6647" s="7">
        <f t="shared" si="1193"/>
        <v>0</v>
      </c>
      <c r="K6647" s="8" t="e">
        <f t="shared" si="1194"/>
        <v>#N/A</v>
      </c>
      <c r="L6647" s="7" t="e">
        <f t="shared" si="1195"/>
        <v>#N/A</v>
      </c>
      <c r="M6647" s="8" t="e">
        <f t="shared" si="1196"/>
        <v>#N/A</v>
      </c>
      <c r="N6647" s="8" t="e">
        <f t="shared" si="1197"/>
        <v>#N/A</v>
      </c>
    </row>
    <row r="6648" spans="1:14" ht="15.75" customHeight="1" x14ac:dyDescent="0.35">
      <c r="A6648" s="7">
        <f t="shared" si="1185"/>
        <v>0</v>
      </c>
      <c r="B6648" s="7">
        <f t="shared" si="1186"/>
        <v>0</v>
      </c>
      <c r="C6648" s="7">
        <f t="shared" si="1187"/>
        <v>0</v>
      </c>
      <c r="D6648" s="7">
        <f t="shared" si="1188"/>
        <v>0</v>
      </c>
      <c r="E6648" s="7" t="e">
        <f>IF('Report DCM'!$H6648="In-Stream Video","Rich Media display banner",IF('Report DCM'!$I6648&gt;'Report DCM'!$J6648,"Standard",VLOOKUP(CONCATENATE(bd_adtype,"_",bd_creativetype),tabela,2,FALSE)))</f>
        <v>#N/A</v>
      </c>
      <c r="F6648" s="7">
        <f t="shared" si="1189"/>
        <v>0</v>
      </c>
      <c r="G6648" s="7">
        <f t="shared" si="1190"/>
        <v>0</v>
      </c>
      <c r="H6648" s="7">
        <f t="shared" si="1191"/>
        <v>0</v>
      </c>
      <c r="I6648" s="7">
        <f t="shared" si="1192"/>
        <v>0</v>
      </c>
      <c r="J6648" s="7">
        <f t="shared" si="1193"/>
        <v>0</v>
      </c>
      <c r="K6648" s="8" t="e">
        <f t="shared" si="1194"/>
        <v>#N/A</v>
      </c>
      <c r="L6648" s="7" t="e">
        <f t="shared" si="1195"/>
        <v>#N/A</v>
      </c>
      <c r="M6648" s="8" t="e">
        <f t="shared" si="1196"/>
        <v>#N/A</v>
      </c>
      <c r="N6648" s="8" t="e">
        <f t="shared" si="1197"/>
        <v>#N/A</v>
      </c>
    </row>
    <row r="6649" spans="1:14" ht="15.75" customHeight="1" x14ac:dyDescent="0.35">
      <c r="A6649" s="7">
        <f t="shared" si="1185"/>
        <v>0</v>
      </c>
      <c r="B6649" s="7">
        <f t="shared" si="1186"/>
        <v>0</v>
      </c>
      <c r="C6649" s="7">
        <f t="shared" si="1187"/>
        <v>0</v>
      </c>
      <c r="D6649" s="7">
        <f t="shared" si="1188"/>
        <v>0</v>
      </c>
      <c r="E6649" s="7" t="e">
        <f>IF('Report DCM'!$H6649="In-Stream Video","Rich Media display banner",IF('Report DCM'!$I6649&gt;'Report DCM'!$J6649,"Standard",VLOOKUP(CONCATENATE(bd_adtype,"_",bd_creativetype),tabela,2,FALSE)))</f>
        <v>#N/A</v>
      </c>
      <c r="F6649" s="7">
        <f t="shared" si="1189"/>
        <v>0</v>
      </c>
      <c r="G6649" s="7">
        <f t="shared" si="1190"/>
        <v>0</v>
      </c>
      <c r="H6649" s="7">
        <f t="shared" si="1191"/>
        <v>0</v>
      </c>
      <c r="I6649" s="7">
        <f t="shared" si="1192"/>
        <v>0</v>
      </c>
      <c r="J6649" s="7">
        <f t="shared" si="1193"/>
        <v>0</v>
      </c>
      <c r="K6649" s="8" t="e">
        <f t="shared" si="1194"/>
        <v>#N/A</v>
      </c>
      <c r="L6649" s="7" t="e">
        <f t="shared" si="1195"/>
        <v>#N/A</v>
      </c>
      <c r="M6649" s="8" t="e">
        <f t="shared" si="1196"/>
        <v>#N/A</v>
      </c>
      <c r="N6649" s="8" t="e">
        <f t="shared" si="1197"/>
        <v>#N/A</v>
      </c>
    </row>
    <row r="6650" spans="1:14" ht="15.75" customHeight="1" x14ac:dyDescent="0.35">
      <c r="A6650" s="7">
        <f t="shared" si="1185"/>
        <v>0</v>
      </c>
      <c r="B6650" s="7">
        <f t="shared" si="1186"/>
        <v>0</v>
      </c>
      <c r="C6650" s="7">
        <f t="shared" si="1187"/>
        <v>0</v>
      </c>
      <c r="D6650" s="7">
        <f t="shared" si="1188"/>
        <v>0</v>
      </c>
      <c r="E6650" s="7" t="e">
        <f>IF('Report DCM'!$H6650="In-Stream Video","Rich Media display banner",IF('Report DCM'!$I6650&gt;'Report DCM'!$J6650,"Standard",VLOOKUP(CONCATENATE(bd_adtype,"_",bd_creativetype),tabela,2,FALSE)))</f>
        <v>#N/A</v>
      </c>
      <c r="F6650" s="7">
        <f t="shared" si="1189"/>
        <v>0</v>
      </c>
      <c r="G6650" s="7">
        <f t="shared" si="1190"/>
        <v>0</v>
      </c>
      <c r="H6650" s="7">
        <f t="shared" si="1191"/>
        <v>0</v>
      </c>
      <c r="I6650" s="7">
        <f t="shared" si="1192"/>
        <v>0</v>
      </c>
      <c r="J6650" s="7">
        <f t="shared" si="1193"/>
        <v>0</v>
      </c>
      <c r="K6650" s="8" t="e">
        <f t="shared" si="1194"/>
        <v>#N/A</v>
      </c>
      <c r="L6650" s="7" t="e">
        <f t="shared" si="1195"/>
        <v>#N/A</v>
      </c>
      <c r="M6650" s="8" t="e">
        <f t="shared" si="1196"/>
        <v>#N/A</v>
      </c>
      <c r="N6650" s="8" t="e">
        <f t="shared" si="1197"/>
        <v>#N/A</v>
      </c>
    </row>
    <row r="6651" spans="1:14" ht="15.75" customHeight="1" x14ac:dyDescent="0.35">
      <c r="A6651" s="7">
        <f t="shared" si="1185"/>
        <v>0</v>
      </c>
      <c r="B6651" s="7">
        <f t="shared" si="1186"/>
        <v>0</v>
      </c>
      <c r="C6651" s="7">
        <f t="shared" si="1187"/>
        <v>0</v>
      </c>
      <c r="D6651" s="7">
        <f t="shared" si="1188"/>
        <v>0</v>
      </c>
      <c r="E6651" s="7" t="e">
        <f>IF('Report DCM'!$H6651="In-Stream Video","Rich Media display banner",IF('Report DCM'!$I6651&gt;'Report DCM'!$J6651,"Standard",VLOOKUP(CONCATENATE(bd_adtype,"_",bd_creativetype),tabela,2,FALSE)))</f>
        <v>#N/A</v>
      </c>
      <c r="F6651" s="7">
        <f t="shared" si="1189"/>
        <v>0</v>
      </c>
      <c r="G6651" s="7">
        <f t="shared" si="1190"/>
        <v>0</v>
      </c>
      <c r="H6651" s="7">
        <f t="shared" si="1191"/>
        <v>0</v>
      </c>
      <c r="I6651" s="7">
        <f t="shared" si="1192"/>
        <v>0</v>
      </c>
      <c r="J6651" s="7">
        <f t="shared" si="1193"/>
        <v>0</v>
      </c>
      <c r="K6651" s="8" t="e">
        <f t="shared" si="1194"/>
        <v>#N/A</v>
      </c>
      <c r="L6651" s="7" t="e">
        <f t="shared" si="1195"/>
        <v>#N/A</v>
      </c>
      <c r="M6651" s="8" t="e">
        <f t="shared" si="1196"/>
        <v>#N/A</v>
      </c>
      <c r="N6651" s="8" t="e">
        <f t="shared" si="1197"/>
        <v>#N/A</v>
      </c>
    </row>
    <row r="6652" spans="1:14" ht="15.75" customHeight="1" x14ac:dyDescent="0.35">
      <c r="A6652" s="7">
        <f t="shared" si="1185"/>
        <v>0</v>
      </c>
      <c r="B6652" s="7">
        <f t="shared" si="1186"/>
        <v>0</v>
      </c>
      <c r="C6652" s="7">
        <f t="shared" si="1187"/>
        <v>0</v>
      </c>
      <c r="D6652" s="7">
        <f t="shared" si="1188"/>
        <v>0</v>
      </c>
      <c r="E6652" s="7" t="e">
        <f>IF('Report DCM'!$H6652="In-Stream Video","Rich Media display banner",IF('Report DCM'!$I6652&gt;'Report DCM'!$J6652,"Standard",VLOOKUP(CONCATENATE(bd_adtype,"_",bd_creativetype),tabela,2,FALSE)))</f>
        <v>#N/A</v>
      </c>
      <c r="F6652" s="7">
        <f t="shared" si="1189"/>
        <v>0</v>
      </c>
      <c r="G6652" s="7">
        <f t="shared" si="1190"/>
        <v>0</v>
      </c>
      <c r="H6652" s="7">
        <f t="shared" si="1191"/>
        <v>0</v>
      </c>
      <c r="I6652" s="7">
        <f t="shared" si="1192"/>
        <v>0</v>
      </c>
      <c r="J6652" s="7">
        <f t="shared" si="1193"/>
        <v>0</v>
      </c>
      <c r="K6652" s="8" t="e">
        <f t="shared" si="1194"/>
        <v>#N/A</v>
      </c>
      <c r="L6652" s="7" t="e">
        <f t="shared" si="1195"/>
        <v>#N/A</v>
      </c>
      <c r="M6652" s="8" t="e">
        <f t="shared" si="1196"/>
        <v>#N/A</v>
      </c>
      <c r="N6652" s="8" t="e">
        <f t="shared" si="1197"/>
        <v>#N/A</v>
      </c>
    </row>
    <row r="6653" spans="1:14" ht="15.75" customHeight="1" x14ac:dyDescent="0.35">
      <c r="A6653" s="7">
        <f t="shared" si="1185"/>
        <v>0</v>
      </c>
      <c r="B6653" s="7">
        <f t="shared" si="1186"/>
        <v>0</v>
      </c>
      <c r="C6653" s="7">
        <f t="shared" si="1187"/>
        <v>0</v>
      </c>
      <c r="D6653" s="7">
        <f t="shared" si="1188"/>
        <v>0</v>
      </c>
      <c r="E6653" s="7" t="e">
        <f>IF('Report DCM'!$H6653="In-Stream Video","Rich Media display banner",IF('Report DCM'!$I6653&gt;'Report DCM'!$J6653,"Standard",VLOOKUP(CONCATENATE(bd_adtype,"_",bd_creativetype),tabela,2,FALSE)))</f>
        <v>#N/A</v>
      </c>
      <c r="F6653" s="7">
        <f t="shared" si="1189"/>
        <v>0</v>
      </c>
      <c r="G6653" s="7">
        <f t="shared" si="1190"/>
        <v>0</v>
      </c>
      <c r="H6653" s="7">
        <f t="shared" si="1191"/>
        <v>0</v>
      </c>
      <c r="I6653" s="7">
        <f t="shared" si="1192"/>
        <v>0</v>
      </c>
      <c r="J6653" s="7">
        <f t="shared" si="1193"/>
        <v>0</v>
      </c>
      <c r="K6653" s="8" t="e">
        <f t="shared" si="1194"/>
        <v>#N/A</v>
      </c>
      <c r="L6653" s="7" t="e">
        <f t="shared" si="1195"/>
        <v>#N/A</v>
      </c>
      <c r="M6653" s="8" t="e">
        <f t="shared" si="1196"/>
        <v>#N/A</v>
      </c>
      <c r="N6653" s="8" t="e">
        <f t="shared" si="1197"/>
        <v>#N/A</v>
      </c>
    </row>
    <row r="6654" spans="1:14" ht="15.75" customHeight="1" x14ac:dyDescent="0.35">
      <c r="A6654" s="7">
        <f t="shared" si="1185"/>
        <v>0</v>
      </c>
      <c r="B6654" s="7">
        <f t="shared" si="1186"/>
        <v>0</v>
      </c>
      <c r="C6654" s="7">
        <f t="shared" si="1187"/>
        <v>0</v>
      </c>
      <c r="D6654" s="7">
        <f t="shared" si="1188"/>
        <v>0</v>
      </c>
      <c r="E6654" s="7" t="e">
        <f>IF('Report DCM'!$H6654="In-Stream Video","Rich Media display banner",IF('Report DCM'!$I6654&gt;'Report DCM'!$J6654,"Standard",VLOOKUP(CONCATENATE(bd_adtype,"_",bd_creativetype),tabela,2,FALSE)))</f>
        <v>#N/A</v>
      </c>
      <c r="F6654" s="7">
        <f t="shared" si="1189"/>
        <v>0</v>
      </c>
      <c r="G6654" s="7">
        <f t="shared" si="1190"/>
        <v>0</v>
      </c>
      <c r="H6654" s="7">
        <f t="shared" si="1191"/>
        <v>0</v>
      </c>
      <c r="I6654" s="7">
        <f t="shared" si="1192"/>
        <v>0</v>
      </c>
      <c r="J6654" s="7">
        <f t="shared" si="1193"/>
        <v>0</v>
      </c>
      <c r="K6654" s="8" t="e">
        <f t="shared" si="1194"/>
        <v>#N/A</v>
      </c>
      <c r="L6654" s="7" t="e">
        <f t="shared" si="1195"/>
        <v>#N/A</v>
      </c>
      <c r="M6654" s="8" t="e">
        <f t="shared" si="1196"/>
        <v>#N/A</v>
      </c>
      <c r="N6654" s="8" t="e">
        <f t="shared" si="1197"/>
        <v>#N/A</v>
      </c>
    </row>
    <row r="6655" spans="1:14" ht="15.75" customHeight="1" x14ac:dyDescent="0.35">
      <c r="A6655" s="7">
        <f t="shared" si="1185"/>
        <v>0</v>
      </c>
      <c r="B6655" s="7">
        <f t="shared" si="1186"/>
        <v>0</v>
      </c>
      <c r="C6655" s="7">
        <f t="shared" si="1187"/>
        <v>0</v>
      </c>
      <c r="D6655" s="7">
        <f t="shared" si="1188"/>
        <v>0</v>
      </c>
      <c r="E6655" s="7" t="e">
        <f>IF('Report DCM'!$H6655="In-Stream Video","Rich Media display banner",IF('Report DCM'!$I6655&gt;'Report DCM'!$J6655,"Standard",VLOOKUP(CONCATENATE(bd_adtype,"_",bd_creativetype),tabela,2,FALSE)))</f>
        <v>#N/A</v>
      </c>
      <c r="F6655" s="7">
        <f t="shared" si="1189"/>
        <v>0</v>
      </c>
      <c r="G6655" s="7">
        <f t="shared" si="1190"/>
        <v>0</v>
      </c>
      <c r="H6655" s="7">
        <f t="shared" si="1191"/>
        <v>0</v>
      </c>
      <c r="I6655" s="7">
        <f t="shared" si="1192"/>
        <v>0</v>
      </c>
      <c r="J6655" s="7">
        <f t="shared" si="1193"/>
        <v>0</v>
      </c>
      <c r="K6655" s="8" t="e">
        <f t="shared" si="1194"/>
        <v>#N/A</v>
      </c>
      <c r="L6655" s="7" t="e">
        <f t="shared" si="1195"/>
        <v>#N/A</v>
      </c>
      <c r="M6655" s="8" t="e">
        <f t="shared" si="1196"/>
        <v>#N/A</v>
      </c>
      <c r="N6655" s="8" t="e">
        <f t="shared" si="1197"/>
        <v>#N/A</v>
      </c>
    </row>
    <row r="6656" spans="1:14" ht="15.75" customHeight="1" x14ac:dyDescent="0.35">
      <c r="A6656" s="7">
        <f t="shared" si="1185"/>
        <v>0</v>
      </c>
      <c r="B6656" s="7">
        <f t="shared" si="1186"/>
        <v>0</v>
      </c>
      <c r="C6656" s="7">
        <f t="shared" si="1187"/>
        <v>0</v>
      </c>
      <c r="D6656" s="7">
        <f t="shared" si="1188"/>
        <v>0</v>
      </c>
      <c r="E6656" s="7" t="e">
        <f>IF('Report DCM'!$H6656="In-Stream Video","Rich Media display banner",IF('Report DCM'!$I6656&gt;'Report DCM'!$J6656,"Standard",VLOOKUP(CONCATENATE(bd_adtype,"_",bd_creativetype),tabela,2,FALSE)))</f>
        <v>#N/A</v>
      </c>
      <c r="F6656" s="7">
        <f t="shared" si="1189"/>
        <v>0</v>
      </c>
      <c r="G6656" s="7">
        <f t="shared" si="1190"/>
        <v>0</v>
      </c>
      <c r="H6656" s="7">
        <f t="shared" si="1191"/>
        <v>0</v>
      </c>
      <c r="I6656" s="7">
        <f t="shared" si="1192"/>
        <v>0</v>
      </c>
      <c r="J6656" s="7">
        <f t="shared" si="1193"/>
        <v>0</v>
      </c>
      <c r="K6656" s="8" t="e">
        <f t="shared" si="1194"/>
        <v>#N/A</v>
      </c>
      <c r="L6656" s="7" t="e">
        <f t="shared" si="1195"/>
        <v>#N/A</v>
      </c>
      <c r="M6656" s="8" t="e">
        <f t="shared" si="1196"/>
        <v>#N/A</v>
      </c>
      <c r="N6656" s="8" t="e">
        <f t="shared" si="1197"/>
        <v>#N/A</v>
      </c>
    </row>
    <row r="6657" spans="1:14" ht="15.75" customHeight="1" x14ac:dyDescent="0.35">
      <c r="A6657" s="7">
        <f t="shared" si="1185"/>
        <v>0</v>
      </c>
      <c r="B6657" s="7">
        <f t="shared" si="1186"/>
        <v>0</v>
      </c>
      <c r="C6657" s="7">
        <f t="shared" si="1187"/>
        <v>0</v>
      </c>
      <c r="D6657" s="7">
        <f t="shared" si="1188"/>
        <v>0</v>
      </c>
      <c r="E6657" s="7" t="e">
        <f>IF('Report DCM'!$H6657="In-Stream Video","Rich Media display banner",IF('Report DCM'!$I6657&gt;'Report DCM'!$J6657,"Standard",VLOOKUP(CONCATENATE(bd_adtype,"_",bd_creativetype),tabela,2,FALSE)))</f>
        <v>#N/A</v>
      </c>
      <c r="F6657" s="7">
        <f t="shared" si="1189"/>
        <v>0</v>
      </c>
      <c r="G6657" s="7">
        <f t="shared" si="1190"/>
        <v>0</v>
      </c>
      <c r="H6657" s="7">
        <f t="shared" si="1191"/>
        <v>0</v>
      </c>
      <c r="I6657" s="7">
        <f t="shared" si="1192"/>
        <v>0</v>
      </c>
      <c r="J6657" s="7">
        <f t="shared" si="1193"/>
        <v>0</v>
      </c>
      <c r="K6657" s="8" t="e">
        <f t="shared" si="1194"/>
        <v>#N/A</v>
      </c>
      <c r="L6657" s="7" t="e">
        <f t="shared" si="1195"/>
        <v>#N/A</v>
      </c>
      <c r="M6657" s="8" t="e">
        <f t="shared" si="1196"/>
        <v>#N/A</v>
      </c>
      <c r="N6657" s="8" t="e">
        <f t="shared" si="1197"/>
        <v>#N/A</v>
      </c>
    </row>
    <row r="6658" spans="1:14" ht="15.75" customHeight="1" x14ac:dyDescent="0.35">
      <c r="A6658" s="7">
        <f t="shared" ref="A6658:A6721" si="1198">bd_campaign</f>
        <v>0</v>
      </c>
      <c r="B6658" s="7">
        <f t="shared" ref="B6658:B6721" si="1199">bd_site</f>
        <v>0</v>
      </c>
      <c r="C6658" s="7">
        <f t="shared" ref="C6658:C6721" si="1200">bd_placement</f>
        <v>0</v>
      </c>
      <c r="D6658" s="7">
        <f t="shared" ref="D6658:D6721" si="1201">bd_placementID</f>
        <v>0</v>
      </c>
      <c r="E6658" s="7" t="e">
        <f>IF('Report DCM'!$H6658="In-Stream Video","Rich Media display banner",IF('Report DCM'!$I6658&gt;'Report DCM'!$J6658,"Standard",VLOOKUP(CONCATENATE(bd_adtype,"_",bd_creativetype),tabela,2,FALSE)))</f>
        <v>#N/A</v>
      </c>
      <c r="F6658" s="7">
        <f t="shared" ref="F6658:F6721" si="1202">bd_ad</f>
        <v>0</v>
      </c>
      <c r="G6658" s="7">
        <f t="shared" ref="G6658:G6721" si="1203">bd_adid</f>
        <v>0</v>
      </c>
      <c r="H6658" s="7">
        <f t="shared" ref="H6658:H6721" si="1204">bd_creativetype</f>
        <v>0</v>
      </c>
      <c r="I6658" s="7">
        <f t="shared" ref="I6658:I6721" si="1205">bd_impression</f>
        <v>0</v>
      </c>
      <c r="J6658" s="7">
        <f t="shared" ref="J6658:J6721" si="1206">bd_clicks</f>
        <v>0</v>
      </c>
      <c r="K6658" s="8" t="e">
        <f t="shared" ref="K6658:K6721" si="1207">VLOOKUP(E6658,tabela,2,FALSE)</f>
        <v>#N/A</v>
      </c>
      <c r="L6658" s="7" t="e">
        <f t="shared" ref="L6658:L6721" si="1208">VLOOKUP(E6658,tabela,3,FALSE)</f>
        <v>#N/A</v>
      </c>
      <c r="M6658" s="8" t="e">
        <f t="shared" si="1196"/>
        <v>#N/A</v>
      </c>
      <c r="N6658" s="8" t="e">
        <f t="shared" si="1197"/>
        <v>#N/A</v>
      </c>
    </row>
    <row r="6659" spans="1:14" ht="15.75" customHeight="1" x14ac:dyDescent="0.35">
      <c r="A6659" s="7">
        <f t="shared" si="1198"/>
        <v>0</v>
      </c>
      <c r="B6659" s="7">
        <f t="shared" si="1199"/>
        <v>0</v>
      </c>
      <c r="C6659" s="7">
        <f t="shared" si="1200"/>
        <v>0</v>
      </c>
      <c r="D6659" s="7">
        <f t="shared" si="1201"/>
        <v>0</v>
      </c>
      <c r="E6659" s="7" t="e">
        <f>IF('Report DCM'!$H6659="In-Stream Video","Rich Media display banner",IF('Report DCM'!$I6659&gt;'Report DCM'!$J6659,"Standard",VLOOKUP(CONCATENATE(bd_adtype,"_",bd_creativetype),tabela,2,FALSE)))</f>
        <v>#N/A</v>
      </c>
      <c r="F6659" s="7">
        <f t="shared" si="1202"/>
        <v>0</v>
      </c>
      <c r="G6659" s="7">
        <f t="shared" si="1203"/>
        <v>0</v>
      </c>
      <c r="H6659" s="7">
        <f t="shared" si="1204"/>
        <v>0</v>
      </c>
      <c r="I6659" s="7">
        <f t="shared" si="1205"/>
        <v>0</v>
      </c>
      <c r="J6659" s="7">
        <f t="shared" si="1206"/>
        <v>0</v>
      </c>
      <c r="K6659" s="8" t="e">
        <f t="shared" si="1207"/>
        <v>#N/A</v>
      </c>
      <c r="L6659" s="7" t="e">
        <f t="shared" si="1208"/>
        <v>#N/A</v>
      </c>
      <c r="M6659" s="8" t="e">
        <f t="shared" si="1196"/>
        <v>#N/A</v>
      </c>
      <c r="N6659" s="8" t="e">
        <f t="shared" si="1197"/>
        <v>#N/A</v>
      </c>
    </row>
    <row r="6660" spans="1:14" ht="15.75" customHeight="1" x14ac:dyDescent="0.35">
      <c r="A6660" s="7">
        <f t="shared" si="1198"/>
        <v>0</v>
      </c>
      <c r="B6660" s="7">
        <f t="shared" si="1199"/>
        <v>0</v>
      </c>
      <c r="C6660" s="7">
        <f t="shared" si="1200"/>
        <v>0</v>
      </c>
      <c r="D6660" s="7">
        <f t="shared" si="1201"/>
        <v>0</v>
      </c>
      <c r="E6660" s="7" t="e">
        <f>IF('Report DCM'!$H6660="In-Stream Video","Rich Media display banner",IF('Report DCM'!$I6660&gt;'Report DCM'!$J6660,"Standard",VLOOKUP(CONCATENATE(bd_adtype,"_",bd_creativetype),tabela,2,FALSE)))</f>
        <v>#N/A</v>
      </c>
      <c r="F6660" s="7">
        <f t="shared" si="1202"/>
        <v>0</v>
      </c>
      <c r="G6660" s="7">
        <f t="shared" si="1203"/>
        <v>0</v>
      </c>
      <c r="H6660" s="7">
        <f t="shared" si="1204"/>
        <v>0</v>
      </c>
      <c r="I6660" s="7">
        <f t="shared" si="1205"/>
        <v>0</v>
      </c>
      <c r="J6660" s="7">
        <f t="shared" si="1206"/>
        <v>0</v>
      </c>
      <c r="K6660" s="8" t="e">
        <f t="shared" si="1207"/>
        <v>#N/A</v>
      </c>
      <c r="L6660" s="7" t="e">
        <f t="shared" si="1208"/>
        <v>#N/A</v>
      </c>
      <c r="M6660" s="8" t="e">
        <f t="shared" si="1196"/>
        <v>#N/A</v>
      </c>
      <c r="N6660" s="8" t="e">
        <f t="shared" si="1197"/>
        <v>#N/A</v>
      </c>
    </row>
    <row r="6661" spans="1:14" ht="15.75" customHeight="1" x14ac:dyDescent="0.35">
      <c r="A6661" s="7">
        <f t="shared" si="1198"/>
        <v>0</v>
      </c>
      <c r="B6661" s="7">
        <f t="shared" si="1199"/>
        <v>0</v>
      </c>
      <c r="C6661" s="7">
        <f t="shared" si="1200"/>
        <v>0</v>
      </c>
      <c r="D6661" s="7">
        <f t="shared" si="1201"/>
        <v>0</v>
      </c>
      <c r="E6661" s="7" t="e">
        <f>IF('Report DCM'!$H6661="In-Stream Video","Rich Media display banner",IF('Report DCM'!$I6661&gt;'Report DCM'!$J6661,"Standard",VLOOKUP(CONCATENATE(bd_adtype,"_",bd_creativetype),tabela,2,FALSE)))</f>
        <v>#N/A</v>
      </c>
      <c r="F6661" s="7">
        <f t="shared" si="1202"/>
        <v>0</v>
      </c>
      <c r="G6661" s="7">
        <f t="shared" si="1203"/>
        <v>0</v>
      </c>
      <c r="H6661" s="7">
        <f t="shared" si="1204"/>
        <v>0</v>
      </c>
      <c r="I6661" s="7">
        <f t="shared" si="1205"/>
        <v>0</v>
      </c>
      <c r="J6661" s="7">
        <f t="shared" si="1206"/>
        <v>0</v>
      </c>
      <c r="K6661" s="8" t="e">
        <f t="shared" si="1207"/>
        <v>#N/A</v>
      </c>
      <c r="L6661" s="7" t="e">
        <f t="shared" si="1208"/>
        <v>#N/A</v>
      </c>
      <c r="M6661" s="8" t="e">
        <f t="shared" si="1196"/>
        <v>#N/A</v>
      </c>
      <c r="N6661" s="8" t="e">
        <f t="shared" si="1197"/>
        <v>#N/A</v>
      </c>
    </row>
    <row r="6662" spans="1:14" ht="15.75" customHeight="1" x14ac:dyDescent="0.35">
      <c r="A6662" s="7">
        <f t="shared" si="1198"/>
        <v>0</v>
      </c>
      <c r="B6662" s="7">
        <f t="shared" si="1199"/>
        <v>0</v>
      </c>
      <c r="C6662" s="7">
        <f t="shared" si="1200"/>
        <v>0</v>
      </c>
      <c r="D6662" s="7">
        <f t="shared" si="1201"/>
        <v>0</v>
      </c>
      <c r="E6662" s="7" t="e">
        <f>IF('Report DCM'!$H6662="In-Stream Video","Rich Media display banner",IF('Report DCM'!$I6662&gt;'Report DCM'!$J6662,"Standard",VLOOKUP(CONCATENATE(bd_adtype,"_",bd_creativetype),tabela,2,FALSE)))</f>
        <v>#N/A</v>
      </c>
      <c r="F6662" s="7">
        <f t="shared" si="1202"/>
        <v>0</v>
      </c>
      <c r="G6662" s="7">
        <f t="shared" si="1203"/>
        <v>0</v>
      </c>
      <c r="H6662" s="7">
        <f t="shared" si="1204"/>
        <v>0</v>
      </c>
      <c r="I6662" s="7">
        <f t="shared" si="1205"/>
        <v>0</v>
      </c>
      <c r="J6662" s="7">
        <f t="shared" si="1206"/>
        <v>0</v>
      </c>
      <c r="K6662" s="8" t="e">
        <f t="shared" si="1207"/>
        <v>#N/A</v>
      </c>
      <c r="L6662" s="7" t="e">
        <f t="shared" si="1208"/>
        <v>#N/A</v>
      </c>
      <c r="M6662" s="8" t="e">
        <f t="shared" si="1196"/>
        <v>#N/A</v>
      </c>
      <c r="N6662" s="8" t="e">
        <f t="shared" si="1197"/>
        <v>#N/A</v>
      </c>
    </row>
    <row r="6663" spans="1:14" ht="15.75" customHeight="1" x14ac:dyDescent="0.35">
      <c r="A6663" s="7">
        <f t="shared" si="1198"/>
        <v>0</v>
      </c>
      <c r="B6663" s="7">
        <f t="shared" si="1199"/>
        <v>0</v>
      </c>
      <c r="C6663" s="7">
        <f t="shared" si="1200"/>
        <v>0</v>
      </c>
      <c r="D6663" s="7">
        <f t="shared" si="1201"/>
        <v>0</v>
      </c>
      <c r="E6663" s="7" t="e">
        <f>IF('Report DCM'!$H6663="In-Stream Video","Rich Media display banner",IF('Report DCM'!$I6663&gt;'Report DCM'!$J6663,"Standard",VLOOKUP(CONCATENATE(bd_adtype,"_",bd_creativetype),tabela,2,FALSE)))</f>
        <v>#N/A</v>
      </c>
      <c r="F6663" s="7">
        <f t="shared" si="1202"/>
        <v>0</v>
      </c>
      <c r="G6663" s="7">
        <f t="shared" si="1203"/>
        <v>0</v>
      </c>
      <c r="H6663" s="7">
        <f t="shared" si="1204"/>
        <v>0</v>
      </c>
      <c r="I6663" s="7">
        <f t="shared" si="1205"/>
        <v>0</v>
      </c>
      <c r="J6663" s="7">
        <f t="shared" si="1206"/>
        <v>0</v>
      </c>
      <c r="K6663" s="8" t="e">
        <f t="shared" si="1207"/>
        <v>#N/A</v>
      </c>
      <c r="L6663" s="7" t="e">
        <f t="shared" si="1208"/>
        <v>#N/A</v>
      </c>
      <c r="M6663" s="8" t="e">
        <f t="shared" si="1196"/>
        <v>#N/A</v>
      </c>
      <c r="N6663" s="8" t="e">
        <f t="shared" si="1197"/>
        <v>#N/A</v>
      </c>
    </row>
    <row r="6664" spans="1:14" ht="15.75" customHeight="1" x14ac:dyDescent="0.35">
      <c r="A6664" s="7">
        <f t="shared" si="1198"/>
        <v>0</v>
      </c>
      <c r="B6664" s="7">
        <f t="shared" si="1199"/>
        <v>0</v>
      </c>
      <c r="C6664" s="7">
        <f t="shared" si="1200"/>
        <v>0</v>
      </c>
      <c r="D6664" s="7">
        <f t="shared" si="1201"/>
        <v>0</v>
      </c>
      <c r="E6664" s="7" t="e">
        <f>IF('Report DCM'!$H6664="In-Stream Video","Rich Media display banner",IF('Report DCM'!$I6664&gt;'Report DCM'!$J6664,"Standard",VLOOKUP(CONCATENATE(bd_adtype,"_",bd_creativetype),tabela,2,FALSE)))</f>
        <v>#N/A</v>
      </c>
      <c r="F6664" s="7">
        <f t="shared" si="1202"/>
        <v>0</v>
      </c>
      <c r="G6664" s="7">
        <f t="shared" si="1203"/>
        <v>0</v>
      </c>
      <c r="H6664" s="7">
        <f t="shared" si="1204"/>
        <v>0</v>
      </c>
      <c r="I6664" s="7">
        <f t="shared" si="1205"/>
        <v>0</v>
      </c>
      <c r="J6664" s="7">
        <f t="shared" si="1206"/>
        <v>0</v>
      </c>
      <c r="K6664" s="8" t="e">
        <f t="shared" si="1207"/>
        <v>#N/A</v>
      </c>
      <c r="L6664" s="7" t="e">
        <f t="shared" si="1208"/>
        <v>#N/A</v>
      </c>
      <c r="M6664" s="8" t="e">
        <f t="shared" si="1196"/>
        <v>#N/A</v>
      </c>
      <c r="N6664" s="8" t="e">
        <f t="shared" si="1197"/>
        <v>#N/A</v>
      </c>
    </row>
    <row r="6665" spans="1:14" ht="15.75" customHeight="1" x14ac:dyDescent="0.35">
      <c r="A6665" s="7">
        <f t="shared" si="1198"/>
        <v>0</v>
      </c>
      <c r="B6665" s="7">
        <f t="shared" si="1199"/>
        <v>0</v>
      </c>
      <c r="C6665" s="7">
        <f t="shared" si="1200"/>
        <v>0</v>
      </c>
      <c r="D6665" s="7">
        <f t="shared" si="1201"/>
        <v>0</v>
      </c>
      <c r="E6665" s="7" t="e">
        <f>IF('Report DCM'!$H6665="In-Stream Video","Rich Media display banner",IF('Report DCM'!$I6665&gt;'Report DCM'!$J6665,"Standard",VLOOKUP(CONCATENATE(bd_adtype,"_",bd_creativetype),tabela,2,FALSE)))</f>
        <v>#N/A</v>
      </c>
      <c r="F6665" s="7">
        <f t="shared" si="1202"/>
        <v>0</v>
      </c>
      <c r="G6665" s="7">
        <f t="shared" si="1203"/>
        <v>0</v>
      </c>
      <c r="H6665" s="7">
        <f t="shared" si="1204"/>
        <v>0</v>
      </c>
      <c r="I6665" s="7">
        <f t="shared" si="1205"/>
        <v>0</v>
      </c>
      <c r="J6665" s="7">
        <f t="shared" si="1206"/>
        <v>0</v>
      </c>
      <c r="K6665" s="8" t="e">
        <f t="shared" si="1207"/>
        <v>#N/A</v>
      </c>
      <c r="L6665" s="7" t="e">
        <f t="shared" si="1208"/>
        <v>#N/A</v>
      </c>
      <c r="M6665" s="8" t="e">
        <f t="shared" si="1196"/>
        <v>#N/A</v>
      </c>
      <c r="N6665" s="8" t="e">
        <f t="shared" si="1197"/>
        <v>#N/A</v>
      </c>
    </row>
    <row r="6666" spans="1:14" ht="15.75" customHeight="1" x14ac:dyDescent="0.35">
      <c r="A6666" s="7">
        <f t="shared" si="1198"/>
        <v>0</v>
      </c>
      <c r="B6666" s="7">
        <f t="shared" si="1199"/>
        <v>0</v>
      </c>
      <c r="C6666" s="7">
        <f t="shared" si="1200"/>
        <v>0</v>
      </c>
      <c r="D6666" s="7">
        <f t="shared" si="1201"/>
        <v>0</v>
      </c>
      <c r="E6666" s="7" t="e">
        <f>IF('Report DCM'!$H6666="In-Stream Video","Rich Media display banner",IF('Report DCM'!$I6666&gt;'Report DCM'!$J6666,"Standard",VLOOKUP(CONCATENATE(bd_adtype,"_",bd_creativetype),tabela,2,FALSE)))</f>
        <v>#N/A</v>
      </c>
      <c r="F6666" s="7">
        <f t="shared" si="1202"/>
        <v>0</v>
      </c>
      <c r="G6666" s="7">
        <f t="shared" si="1203"/>
        <v>0</v>
      </c>
      <c r="H6666" s="7">
        <f t="shared" si="1204"/>
        <v>0</v>
      </c>
      <c r="I6666" s="7">
        <f t="shared" si="1205"/>
        <v>0</v>
      </c>
      <c r="J6666" s="7">
        <f t="shared" si="1206"/>
        <v>0</v>
      </c>
      <c r="K6666" s="8" t="e">
        <f t="shared" si="1207"/>
        <v>#N/A</v>
      </c>
      <c r="L6666" s="7" t="e">
        <f t="shared" si="1208"/>
        <v>#N/A</v>
      </c>
      <c r="M6666" s="8" t="e">
        <f t="shared" si="1196"/>
        <v>#N/A</v>
      </c>
      <c r="N6666" s="8" t="e">
        <f t="shared" si="1197"/>
        <v>#N/A</v>
      </c>
    </row>
    <row r="6667" spans="1:14" ht="15.75" customHeight="1" x14ac:dyDescent="0.35">
      <c r="A6667" s="7">
        <f t="shared" si="1198"/>
        <v>0</v>
      </c>
      <c r="B6667" s="7">
        <f t="shared" si="1199"/>
        <v>0</v>
      </c>
      <c r="C6667" s="7">
        <f t="shared" si="1200"/>
        <v>0</v>
      </c>
      <c r="D6667" s="7">
        <f t="shared" si="1201"/>
        <v>0</v>
      </c>
      <c r="E6667" s="7" t="e">
        <f>IF('Report DCM'!$H6667="In-Stream Video","Rich Media display banner",IF('Report DCM'!$I6667&gt;'Report DCM'!$J6667,"Standard",VLOOKUP(CONCATENATE(bd_adtype,"_",bd_creativetype),tabela,2,FALSE)))</f>
        <v>#N/A</v>
      </c>
      <c r="F6667" s="7">
        <f t="shared" si="1202"/>
        <v>0</v>
      </c>
      <c r="G6667" s="7">
        <f t="shared" si="1203"/>
        <v>0</v>
      </c>
      <c r="H6667" s="7">
        <f t="shared" si="1204"/>
        <v>0</v>
      </c>
      <c r="I6667" s="7">
        <f t="shared" si="1205"/>
        <v>0</v>
      </c>
      <c r="J6667" s="7">
        <f t="shared" si="1206"/>
        <v>0</v>
      </c>
      <c r="K6667" s="8" t="e">
        <f t="shared" si="1207"/>
        <v>#N/A</v>
      </c>
      <c r="L6667" s="7" t="e">
        <f t="shared" si="1208"/>
        <v>#N/A</v>
      </c>
      <c r="M6667" s="8" t="e">
        <f t="shared" si="1196"/>
        <v>#N/A</v>
      </c>
      <c r="N6667" s="8" t="e">
        <f t="shared" si="1197"/>
        <v>#N/A</v>
      </c>
    </row>
    <row r="6668" spans="1:14" ht="15.75" customHeight="1" x14ac:dyDescent="0.35">
      <c r="A6668" s="7">
        <f t="shared" si="1198"/>
        <v>0</v>
      </c>
      <c r="B6668" s="7">
        <f t="shared" si="1199"/>
        <v>0</v>
      </c>
      <c r="C6668" s="7">
        <f t="shared" si="1200"/>
        <v>0</v>
      </c>
      <c r="D6668" s="7">
        <f t="shared" si="1201"/>
        <v>0</v>
      </c>
      <c r="E6668" s="7" t="e">
        <f>IF('Report DCM'!$H6668="In-Stream Video","Rich Media display banner",IF('Report DCM'!$I6668&gt;'Report DCM'!$J6668,"Standard",VLOOKUP(CONCATENATE(bd_adtype,"_",bd_creativetype),tabela,2,FALSE)))</f>
        <v>#N/A</v>
      </c>
      <c r="F6668" s="7">
        <f t="shared" si="1202"/>
        <v>0</v>
      </c>
      <c r="G6668" s="7">
        <f t="shared" si="1203"/>
        <v>0</v>
      </c>
      <c r="H6668" s="7">
        <f t="shared" si="1204"/>
        <v>0</v>
      </c>
      <c r="I6668" s="7">
        <f t="shared" si="1205"/>
        <v>0</v>
      </c>
      <c r="J6668" s="7">
        <f t="shared" si="1206"/>
        <v>0</v>
      </c>
      <c r="K6668" s="8" t="e">
        <f t="shared" si="1207"/>
        <v>#N/A</v>
      </c>
      <c r="L6668" s="7" t="e">
        <f t="shared" si="1208"/>
        <v>#N/A</v>
      </c>
      <c r="M6668" s="8" t="e">
        <f t="shared" si="1196"/>
        <v>#N/A</v>
      </c>
      <c r="N6668" s="8" t="e">
        <f t="shared" si="1197"/>
        <v>#N/A</v>
      </c>
    </row>
    <row r="6669" spans="1:14" ht="15.75" customHeight="1" x14ac:dyDescent="0.35">
      <c r="A6669" s="7">
        <f t="shared" si="1198"/>
        <v>0</v>
      </c>
      <c r="B6669" s="7">
        <f t="shared" si="1199"/>
        <v>0</v>
      </c>
      <c r="C6669" s="7">
        <f t="shared" si="1200"/>
        <v>0</v>
      </c>
      <c r="D6669" s="7">
        <f t="shared" si="1201"/>
        <v>0</v>
      </c>
      <c r="E6669" s="7" t="e">
        <f>IF('Report DCM'!$H6669="In-Stream Video","Rich Media display banner",IF('Report DCM'!$I6669&gt;'Report DCM'!$J6669,"Standard",VLOOKUP(CONCATENATE(bd_adtype,"_",bd_creativetype),tabela,2,FALSE)))</f>
        <v>#N/A</v>
      </c>
      <c r="F6669" s="7">
        <f t="shared" si="1202"/>
        <v>0</v>
      </c>
      <c r="G6669" s="7">
        <f t="shared" si="1203"/>
        <v>0</v>
      </c>
      <c r="H6669" s="7">
        <f t="shared" si="1204"/>
        <v>0</v>
      </c>
      <c r="I6669" s="7">
        <f t="shared" si="1205"/>
        <v>0</v>
      </c>
      <c r="J6669" s="7">
        <f t="shared" si="1206"/>
        <v>0</v>
      </c>
      <c r="K6669" s="8" t="e">
        <f t="shared" si="1207"/>
        <v>#N/A</v>
      </c>
      <c r="L6669" s="7" t="e">
        <f t="shared" si="1208"/>
        <v>#N/A</v>
      </c>
      <c r="M6669" s="8" t="e">
        <f t="shared" si="1196"/>
        <v>#N/A</v>
      </c>
      <c r="N6669" s="8" t="e">
        <f t="shared" si="1197"/>
        <v>#N/A</v>
      </c>
    </row>
    <row r="6670" spans="1:14" ht="15.75" customHeight="1" x14ac:dyDescent="0.35">
      <c r="A6670" s="7">
        <f t="shared" si="1198"/>
        <v>0</v>
      </c>
      <c r="B6670" s="7">
        <f t="shared" si="1199"/>
        <v>0</v>
      </c>
      <c r="C6670" s="7">
        <f t="shared" si="1200"/>
        <v>0</v>
      </c>
      <c r="D6670" s="7">
        <f t="shared" si="1201"/>
        <v>0</v>
      </c>
      <c r="E6670" s="7" t="e">
        <f>IF('Report DCM'!$H6670="In-Stream Video","Rich Media display banner",IF('Report DCM'!$I6670&gt;'Report DCM'!$J6670,"Standard",VLOOKUP(CONCATENATE(bd_adtype,"_",bd_creativetype),tabela,2,FALSE)))</f>
        <v>#N/A</v>
      </c>
      <c r="F6670" s="7">
        <f t="shared" si="1202"/>
        <v>0</v>
      </c>
      <c r="G6670" s="7">
        <f t="shared" si="1203"/>
        <v>0</v>
      </c>
      <c r="H6670" s="7">
        <f t="shared" si="1204"/>
        <v>0</v>
      </c>
      <c r="I6670" s="7">
        <f t="shared" si="1205"/>
        <v>0</v>
      </c>
      <c r="J6670" s="7">
        <f t="shared" si="1206"/>
        <v>0</v>
      </c>
      <c r="K6670" s="8" t="e">
        <f t="shared" si="1207"/>
        <v>#N/A</v>
      </c>
      <c r="L6670" s="7" t="e">
        <f t="shared" si="1208"/>
        <v>#N/A</v>
      </c>
      <c r="M6670" s="8" t="e">
        <f t="shared" si="1196"/>
        <v>#N/A</v>
      </c>
      <c r="N6670" s="8" t="e">
        <f t="shared" si="1197"/>
        <v>#N/A</v>
      </c>
    </row>
    <row r="6671" spans="1:14" ht="15.75" customHeight="1" x14ac:dyDescent="0.35">
      <c r="A6671" s="7">
        <f t="shared" si="1198"/>
        <v>0</v>
      </c>
      <c r="B6671" s="7">
        <f t="shared" si="1199"/>
        <v>0</v>
      </c>
      <c r="C6671" s="7">
        <f t="shared" si="1200"/>
        <v>0</v>
      </c>
      <c r="D6671" s="7">
        <f t="shared" si="1201"/>
        <v>0</v>
      </c>
      <c r="E6671" s="7" t="e">
        <f>IF('Report DCM'!$H6671="In-Stream Video","Rich Media display banner",IF('Report DCM'!$I6671&gt;'Report DCM'!$J6671,"Standard",VLOOKUP(CONCATENATE(bd_adtype,"_",bd_creativetype),tabela,2,FALSE)))</f>
        <v>#N/A</v>
      </c>
      <c r="F6671" s="7">
        <f t="shared" si="1202"/>
        <v>0</v>
      </c>
      <c r="G6671" s="7">
        <f t="shared" si="1203"/>
        <v>0</v>
      </c>
      <c r="H6671" s="7">
        <f t="shared" si="1204"/>
        <v>0</v>
      </c>
      <c r="I6671" s="7">
        <f t="shared" si="1205"/>
        <v>0</v>
      </c>
      <c r="J6671" s="7">
        <f t="shared" si="1206"/>
        <v>0</v>
      </c>
      <c r="K6671" s="8" t="e">
        <f t="shared" si="1207"/>
        <v>#N/A</v>
      </c>
      <c r="L6671" s="7" t="e">
        <f t="shared" si="1208"/>
        <v>#N/A</v>
      </c>
      <c r="M6671" s="8" t="e">
        <f t="shared" si="1196"/>
        <v>#N/A</v>
      </c>
      <c r="N6671" s="8" t="e">
        <f t="shared" si="1197"/>
        <v>#N/A</v>
      </c>
    </row>
    <row r="6672" spans="1:14" ht="15.75" customHeight="1" x14ac:dyDescent="0.35">
      <c r="A6672" s="7">
        <f t="shared" si="1198"/>
        <v>0</v>
      </c>
      <c r="B6672" s="7">
        <f t="shared" si="1199"/>
        <v>0</v>
      </c>
      <c r="C6672" s="7">
        <f t="shared" si="1200"/>
        <v>0</v>
      </c>
      <c r="D6672" s="7">
        <f t="shared" si="1201"/>
        <v>0</v>
      </c>
      <c r="E6672" s="7" t="e">
        <f>IF('Report DCM'!$H6672="In-Stream Video","Rich Media display banner",IF('Report DCM'!$I6672&gt;'Report DCM'!$J6672,"Standard",VLOOKUP(CONCATENATE(bd_adtype,"_",bd_creativetype),tabela,2,FALSE)))</f>
        <v>#N/A</v>
      </c>
      <c r="F6672" s="7">
        <f t="shared" si="1202"/>
        <v>0</v>
      </c>
      <c r="G6672" s="7">
        <f t="shared" si="1203"/>
        <v>0</v>
      </c>
      <c r="H6672" s="7">
        <f t="shared" si="1204"/>
        <v>0</v>
      </c>
      <c r="I6672" s="7">
        <f t="shared" si="1205"/>
        <v>0</v>
      </c>
      <c r="J6672" s="7">
        <f t="shared" si="1206"/>
        <v>0</v>
      </c>
      <c r="K6672" s="8" t="e">
        <f t="shared" si="1207"/>
        <v>#N/A</v>
      </c>
      <c r="L6672" s="7" t="e">
        <f t="shared" si="1208"/>
        <v>#N/A</v>
      </c>
      <c r="M6672" s="8" t="e">
        <f t="shared" si="1196"/>
        <v>#N/A</v>
      </c>
      <c r="N6672" s="8" t="e">
        <f t="shared" si="1197"/>
        <v>#N/A</v>
      </c>
    </row>
    <row r="6673" spans="1:14" ht="15.75" customHeight="1" x14ac:dyDescent="0.35">
      <c r="A6673" s="7">
        <f t="shared" si="1198"/>
        <v>0</v>
      </c>
      <c r="B6673" s="7">
        <f t="shared" si="1199"/>
        <v>0</v>
      </c>
      <c r="C6673" s="7">
        <f t="shared" si="1200"/>
        <v>0</v>
      </c>
      <c r="D6673" s="7">
        <f t="shared" si="1201"/>
        <v>0</v>
      </c>
      <c r="E6673" s="7" t="e">
        <f>IF('Report DCM'!$H6673="In-Stream Video","Rich Media display banner",IF('Report DCM'!$I6673&gt;'Report DCM'!$J6673,"Standard",VLOOKUP(CONCATENATE(bd_adtype,"_",bd_creativetype),tabela,2,FALSE)))</f>
        <v>#N/A</v>
      </c>
      <c r="F6673" s="7">
        <f t="shared" si="1202"/>
        <v>0</v>
      </c>
      <c r="G6673" s="7">
        <f t="shared" si="1203"/>
        <v>0</v>
      </c>
      <c r="H6673" s="7">
        <f t="shared" si="1204"/>
        <v>0</v>
      </c>
      <c r="I6673" s="7">
        <f t="shared" si="1205"/>
        <v>0</v>
      </c>
      <c r="J6673" s="7">
        <f t="shared" si="1206"/>
        <v>0</v>
      </c>
      <c r="K6673" s="8" t="e">
        <f t="shared" si="1207"/>
        <v>#N/A</v>
      </c>
      <c r="L6673" s="7" t="e">
        <f t="shared" si="1208"/>
        <v>#N/A</v>
      </c>
      <c r="M6673" s="8" t="e">
        <f t="shared" si="1196"/>
        <v>#N/A</v>
      </c>
      <c r="N6673" s="8" t="e">
        <f t="shared" si="1197"/>
        <v>#N/A</v>
      </c>
    </row>
    <row r="6674" spans="1:14" ht="15.75" customHeight="1" x14ac:dyDescent="0.35">
      <c r="A6674" s="7">
        <f t="shared" si="1198"/>
        <v>0</v>
      </c>
      <c r="B6674" s="7">
        <f t="shared" si="1199"/>
        <v>0</v>
      </c>
      <c r="C6674" s="7">
        <f t="shared" si="1200"/>
        <v>0</v>
      </c>
      <c r="D6674" s="7">
        <f t="shared" si="1201"/>
        <v>0</v>
      </c>
      <c r="E6674" s="7" t="e">
        <f>IF('Report DCM'!$H6674="In-Stream Video","Rich Media display banner",IF('Report DCM'!$I6674&gt;'Report DCM'!$J6674,"Standard",VLOOKUP(CONCATENATE(bd_adtype,"_",bd_creativetype),tabela,2,FALSE)))</f>
        <v>#N/A</v>
      </c>
      <c r="F6674" s="7">
        <f t="shared" si="1202"/>
        <v>0</v>
      </c>
      <c r="G6674" s="7">
        <f t="shared" si="1203"/>
        <v>0</v>
      </c>
      <c r="H6674" s="7">
        <f t="shared" si="1204"/>
        <v>0</v>
      </c>
      <c r="I6674" s="7">
        <f t="shared" si="1205"/>
        <v>0</v>
      </c>
      <c r="J6674" s="7">
        <f t="shared" si="1206"/>
        <v>0</v>
      </c>
      <c r="K6674" s="8" t="e">
        <f t="shared" si="1207"/>
        <v>#N/A</v>
      </c>
      <c r="L6674" s="7" t="e">
        <f t="shared" si="1208"/>
        <v>#N/A</v>
      </c>
      <c r="M6674" s="8" t="e">
        <f t="shared" si="1196"/>
        <v>#N/A</v>
      </c>
      <c r="N6674" s="8" t="e">
        <f t="shared" si="1197"/>
        <v>#N/A</v>
      </c>
    </row>
    <row r="6675" spans="1:14" ht="15.75" customHeight="1" x14ac:dyDescent="0.35">
      <c r="A6675" s="7">
        <f t="shared" si="1198"/>
        <v>0</v>
      </c>
      <c r="B6675" s="7">
        <f t="shared" si="1199"/>
        <v>0</v>
      </c>
      <c r="C6675" s="7">
        <f t="shared" si="1200"/>
        <v>0</v>
      </c>
      <c r="D6675" s="7">
        <f t="shared" si="1201"/>
        <v>0</v>
      </c>
      <c r="E6675" s="7" t="e">
        <f>IF('Report DCM'!$H6675="In-Stream Video","Rich Media display banner",IF('Report DCM'!$I6675&gt;'Report DCM'!$J6675,"Standard",VLOOKUP(CONCATENATE(bd_adtype,"_",bd_creativetype),tabela,2,FALSE)))</f>
        <v>#N/A</v>
      </c>
      <c r="F6675" s="7">
        <f t="shared" si="1202"/>
        <v>0</v>
      </c>
      <c r="G6675" s="7">
        <f t="shared" si="1203"/>
        <v>0</v>
      </c>
      <c r="H6675" s="7">
        <f t="shared" si="1204"/>
        <v>0</v>
      </c>
      <c r="I6675" s="7">
        <f t="shared" si="1205"/>
        <v>0</v>
      </c>
      <c r="J6675" s="7">
        <f t="shared" si="1206"/>
        <v>0</v>
      </c>
      <c r="K6675" s="8" t="e">
        <f t="shared" si="1207"/>
        <v>#N/A</v>
      </c>
      <c r="L6675" s="7" t="e">
        <f t="shared" si="1208"/>
        <v>#N/A</v>
      </c>
      <c r="M6675" s="8" t="e">
        <f t="shared" si="1196"/>
        <v>#N/A</v>
      </c>
      <c r="N6675" s="8" t="e">
        <f t="shared" si="1197"/>
        <v>#N/A</v>
      </c>
    </row>
    <row r="6676" spans="1:14" ht="15.75" customHeight="1" x14ac:dyDescent="0.35">
      <c r="A6676" s="7">
        <f t="shared" si="1198"/>
        <v>0</v>
      </c>
      <c r="B6676" s="7">
        <f t="shared" si="1199"/>
        <v>0</v>
      </c>
      <c r="C6676" s="7">
        <f t="shared" si="1200"/>
        <v>0</v>
      </c>
      <c r="D6676" s="7">
        <f t="shared" si="1201"/>
        <v>0</v>
      </c>
      <c r="E6676" s="7" t="e">
        <f>IF('Report DCM'!$H6676="In-Stream Video","Rich Media display banner",IF('Report DCM'!$I6676&gt;'Report DCM'!$J6676,"Standard",VLOOKUP(CONCATENATE(bd_adtype,"_",bd_creativetype),tabela,2,FALSE)))</f>
        <v>#N/A</v>
      </c>
      <c r="F6676" s="7">
        <f t="shared" si="1202"/>
        <v>0</v>
      </c>
      <c r="G6676" s="7">
        <f t="shared" si="1203"/>
        <v>0</v>
      </c>
      <c r="H6676" s="7">
        <f t="shared" si="1204"/>
        <v>0</v>
      </c>
      <c r="I6676" s="7">
        <f t="shared" si="1205"/>
        <v>0</v>
      </c>
      <c r="J6676" s="7">
        <f t="shared" si="1206"/>
        <v>0</v>
      </c>
      <c r="K6676" s="8" t="e">
        <f t="shared" si="1207"/>
        <v>#N/A</v>
      </c>
      <c r="L6676" s="7" t="e">
        <f t="shared" si="1208"/>
        <v>#N/A</v>
      </c>
      <c r="M6676" s="8" t="e">
        <f t="shared" si="1196"/>
        <v>#N/A</v>
      </c>
      <c r="N6676" s="8" t="e">
        <f t="shared" si="1197"/>
        <v>#N/A</v>
      </c>
    </row>
    <row r="6677" spans="1:14" ht="15.75" customHeight="1" x14ac:dyDescent="0.35">
      <c r="A6677" s="7">
        <f t="shared" si="1198"/>
        <v>0</v>
      </c>
      <c r="B6677" s="7">
        <f t="shared" si="1199"/>
        <v>0</v>
      </c>
      <c r="C6677" s="7">
        <f t="shared" si="1200"/>
        <v>0</v>
      </c>
      <c r="D6677" s="7">
        <f t="shared" si="1201"/>
        <v>0</v>
      </c>
      <c r="E6677" s="7" t="e">
        <f>IF('Report DCM'!$H6677="In-Stream Video","Rich Media display banner",IF('Report DCM'!$I6677&gt;'Report DCM'!$J6677,"Standard",VLOOKUP(CONCATENATE(bd_adtype,"_",bd_creativetype),tabela,2,FALSE)))</f>
        <v>#N/A</v>
      </c>
      <c r="F6677" s="7">
        <f t="shared" si="1202"/>
        <v>0</v>
      </c>
      <c r="G6677" s="7">
        <f t="shared" si="1203"/>
        <v>0</v>
      </c>
      <c r="H6677" s="7">
        <f t="shared" si="1204"/>
        <v>0</v>
      </c>
      <c r="I6677" s="7">
        <f t="shared" si="1205"/>
        <v>0</v>
      </c>
      <c r="J6677" s="7">
        <f t="shared" si="1206"/>
        <v>0</v>
      </c>
      <c r="K6677" s="8" t="e">
        <f t="shared" si="1207"/>
        <v>#N/A</v>
      </c>
      <c r="L6677" s="7" t="e">
        <f t="shared" si="1208"/>
        <v>#N/A</v>
      </c>
      <c r="M6677" s="8" t="e">
        <f t="shared" si="1196"/>
        <v>#N/A</v>
      </c>
      <c r="N6677" s="8" t="e">
        <f t="shared" si="1197"/>
        <v>#N/A</v>
      </c>
    </row>
    <row r="6678" spans="1:14" ht="15.75" customHeight="1" x14ac:dyDescent="0.35">
      <c r="A6678" s="7">
        <f t="shared" si="1198"/>
        <v>0</v>
      </c>
      <c r="B6678" s="7">
        <f t="shared" si="1199"/>
        <v>0</v>
      </c>
      <c r="C6678" s="7">
        <f t="shared" si="1200"/>
        <v>0</v>
      </c>
      <c r="D6678" s="7">
        <f t="shared" si="1201"/>
        <v>0</v>
      </c>
      <c r="E6678" s="7" t="e">
        <f>IF('Report DCM'!$H6678="In-Stream Video","Rich Media display banner",IF('Report DCM'!$I6678&gt;'Report DCM'!$J6678,"Standard",VLOOKUP(CONCATENATE(bd_adtype,"_",bd_creativetype),tabela,2,FALSE)))</f>
        <v>#N/A</v>
      </c>
      <c r="F6678" s="7">
        <f t="shared" si="1202"/>
        <v>0</v>
      </c>
      <c r="G6678" s="7">
        <f t="shared" si="1203"/>
        <v>0</v>
      </c>
      <c r="H6678" s="7">
        <f t="shared" si="1204"/>
        <v>0</v>
      </c>
      <c r="I6678" s="7">
        <f t="shared" si="1205"/>
        <v>0</v>
      </c>
      <c r="J6678" s="7">
        <f t="shared" si="1206"/>
        <v>0</v>
      </c>
      <c r="K6678" s="8" t="e">
        <f t="shared" si="1207"/>
        <v>#N/A</v>
      </c>
      <c r="L6678" s="7" t="e">
        <f t="shared" si="1208"/>
        <v>#N/A</v>
      </c>
      <c r="M6678" s="8" t="e">
        <f t="shared" si="1196"/>
        <v>#N/A</v>
      </c>
      <c r="N6678" s="8" t="e">
        <f t="shared" si="1197"/>
        <v>#N/A</v>
      </c>
    </row>
    <row r="6679" spans="1:14" ht="15.75" customHeight="1" x14ac:dyDescent="0.35">
      <c r="A6679" s="7">
        <f t="shared" si="1198"/>
        <v>0</v>
      </c>
      <c r="B6679" s="7">
        <f t="shared" si="1199"/>
        <v>0</v>
      </c>
      <c r="C6679" s="7">
        <f t="shared" si="1200"/>
        <v>0</v>
      </c>
      <c r="D6679" s="7">
        <f t="shared" si="1201"/>
        <v>0</v>
      </c>
      <c r="E6679" s="7" t="e">
        <f>IF('Report DCM'!$H6679="In-Stream Video","Rich Media display banner",IF('Report DCM'!$I6679&gt;'Report DCM'!$J6679,"Standard",VLOOKUP(CONCATENATE(bd_adtype,"_",bd_creativetype),tabela,2,FALSE)))</f>
        <v>#N/A</v>
      </c>
      <c r="F6679" s="7">
        <f t="shared" si="1202"/>
        <v>0</v>
      </c>
      <c r="G6679" s="7">
        <f t="shared" si="1203"/>
        <v>0</v>
      </c>
      <c r="H6679" s="7">
        <f t="shared" si="1204"/>
        <v>0</v>
      </c>
      <c r="I6679" s="7">
        <f t="shared" si="1205"/>
        <v>0</v>
      </c>
      <c r="J6679" s="7">
        <f t="shared" si="1206"/>
        <v>0</v>
      </c>
      <c r="K6679" s="8" t="e">
        <f t="shared" si="1207"/>
        <v>#N/A</v>
      </c>
      <c r="L6679" s="7" t="e">
        <f t="shared" si="1208"/>
        <v>#N/A</v>
      </c>
      <c r="M6679" s="8" t="e">
        <f t="shared" si="1196"/>
        <v>#N/A</v>
      </c>
      <c r="N6679" s="8" t="e">
        <f t="shared" si="1197"/>
        <v>#N/A</v>
      </c>
    </row>
    <row r="6680" spans="1:14" ht="15.75" customHeight="1" x14ac:dyDescent="0.35">
      <c r="A6680" s="7">
        <f t="shared" si="1198"/>
        <v>0</v>
      </c>
      <c r="B6680" s="7">
        <f t="shared" si="1199"/>
        <v>0</v>
      </c>
      <c r="C6680" s="7">
        <f t="shared" si="1200"/>
        <v>0</v>
      </c>
      <c r="D6680" s="7">
        <f t="shared" si="1201"/>
        <v>0</v>
      </c>
      <c r="E6680" s="7" t="e">
        <f>IF('Report DCM'!$H6680="In-Stream Video","Rich Media display banner",IF('Report DCM'!$I6680&gt;'Report DCM'!$J6680,"Standard",VLOOKUP(CONCATENATE(bd_adtype,"_",bd_creativetype),tabela,2,FALSE)))</f>
        <v>#N/A</v>
      </c>
      <c r="F6680" s="7">
        <f t="shared" si="1202"/>
        <v>0</v>
      </c>
      <c r="G6680" s="7">
        <f t="shared" si="1203"/>
        <v>0</v>
      </c>
      <c r="H6680" s="7">
        <f t="shared" si="1204"/>
        <v>0</v>
      </c>
      <c r="I6680" s="7">
        <f t="shared" si="1205"/>
        <v>0</v>
      </c>
      <c r="J6680" s="7">
        <f t="shared" si="1206"/>
        <v>0</v>
      </c>
      <c r="K6680" s="8" t="e">
        <f t="shared" si="1207"/>
        <v>#N/A</v>
      </c>
      <c r="L6680" s="7" t="e">
        <f t="shared" si="1208"/>
        <v>#N/A</v>
      </c>
      <c r="M6680" s="8" t="e">
        <f t="shared" si="1196"/>
        <v>#N/A</v>
      </c>
      <c r="N6680" s="8" t="e">
        <f t="shared" si="1197"/>
        <v>#N/A</v>
      </c>
    </row>
    <row r="6681" spans="1:14" ht="15.75" customHeight="1" x14ac:dyDescent="0.35">
      <c r="A6681" s="7">
        <f t="shared" si="1198"/>
        <v>0</v>
      </c>
      <c r="B6681" s="7">
        <f t="shared" si="1199"/>
        <v>0</v>
      </c>
      <c r="C6681" s="7">
        <f t="shared" si="1200"/>
        <v>0</v>
      </c>
      <c r="D6681" s="7">
        <f t="shared" si="1201"/>
        <v>0</v>
      </c>
      <c r="E6681" s="7" t="e">
        <f>IF('Report DCM'!$H6681="In-Stream Video","Rich Media display banner",IF('Report DCM'!$I6681&gt;'Report DCM'!$J6681,"Standard",VLOOKUP(CONCATENATE(bd_adtype,"_",bd_creativetype),tabela,2,FALSE)))</f>
        <v>#N/A</v>
      </c>
      <c r="F6681" s="7">
        <f t="shared" si="1202"/>
        <v>0</v>
      </c>
      <c r="G6681" s="7">
        <f t="shared" si="1203"/>
        <v>0</v>
      </c>
      <c r="H6681" s="7">
        <f t="shared" si="1204"/>
        <v>0</v>
      </c>
      <c r="I6681" s="7">
        <f t="shared" si="1205"/>
        <v>0</v>
      </c>
      <c r="J6681" s="7">
        <f t="shared" si="1206"/>
        <v>0</v>
      </c>
      <c r="K6681" s="8" t="e">
        <f t="shared" si="1207"/>
        <v>#N/A</v>
      </c>
      <c r="L6681" s="7" t="e">
        <f t="shared" si="1208"/>
        <v>#N/A</v>
      </c>
      <c r="M6681" s="8" t="e">
        <f t="shared" si="1196"/>
        <v>#N/A</v>
      </c>
      <c r="N6681" s="8" t="e">
        <f t="shared" si="1197"/>
        <v>#N/A</v>
      </c>
    </row>
    <row r="6682" spans="1:14" ht="15.75" customHeight="1" x14ac:dyDescent="0.35">
      <c r="A6682" s="7">
        <f t="shared" si="1198"/>
        <v>0</v>
      </c>
      <c r="B6682" s="7">
        <f t="shared" si="1199"/>
        <v>0</v>
      </c>
      <c r="C6682" s="7">
        <f t="shared" si="1200"/>
        <v>0</v>
      </c>
      <c r="D6682" s="7">
        <f t="shared" si="1201"/>
        <v>0</v>
      </c>
      <c r="E6682" s="7" t="e">
        <f>IF('Report DCM'!$H6682="In-Stream Video","Rich Media display banner",IF('Report DCM'!$I6682&gt;'Report DCM'!$J6682,"Standard",VLOOKUP(CONCATENATE(bd_adtype,"_",bd_creativetype),tabela,2,FALSE)))</f>
        <v>#N/A</v>
      </c>
      <c r="F6682" s="7">
        <f t="shared" si="1202"/>
        <v>0</v>
      </c>
      <c r="G6682" s="7">
        <f t="shared" si="1203"/>
        <v>0</v>
      </c>
      <c r="H6682" s="7">
        <f t="shared" si="1204"/>
        <v>0</v>
      </c>
      <c r="I6682" s="7">
        <f t="shared" si="1205"/>
        <v>0</v>
      </c>
      <c r="J6682" s="7">
        <f t="shared" si="1206"/>
        <v>0</v>
      </c>
      <c r="K6682" s="8" t="e">
        <f t="shared" si="1207"/>
        <v>#N/A</v>
      </c>
      <c r="L6682" s="7" t="e">
        <f t="shared" si="1208"/>
        <v>#N/A</v>
      </c>
      <c r="M6682" s="8" t="e">
        <f t="shared" si="1196"/>
        <v>#N/A</v>
      </c>
      <c r="N6682" s="8" t="e">
        <f t="shared" si="1197"/>
        <v>#N/A</v>
      </c>
    </row>
    <row r="6683" spans="1:14" ht="15.75" customHeight="1" x14ac:dyDescent="0.35">
      <c r="A6683" s="7">
        <f t="shared" si="1198"/>
        <v>0</v>
      </c>
      <c r="B6683" s="7">
        <f t="shared" si="1199"/>
        <v>0</v>
      </c>
      <c r="C6683" s="7">
        <f t="shared" si="1200"/>
        <v>0</v>
      </c>
      <c r="D6683" s="7">
        <f t="shared" si="1201"/>
        <v>0</v>
      </c>
      <c r="E6683" s="7" t="e">
        <f>IF('Report DCM'!$H6683="In-Stream Video","Rich Media display banner",IF('Report DCM'!$I6683&gt;'Report DCM'!$J6683,"Standard",VLOOKUP(CONCATENATE(bd_adtype,"_",bd_creativetype),tabela,2,FALSE)))</f>
        <v>#N/A</v>
      </c>
      <c r="F6683" s="7">
        <f t="shared" si="1202"/>
        <v>0</v>
      </c>
      <c r="G6683" s="7">
        <f t="shared" si="1203"/>
        <v>0</v>
      </c>
      <c r="H6683" s="7">
        <f t="shared" si="1204"/>
        <v>0</v>
      </c>
      <c r="I6683" s="7">
        <f t="shared" si="1205"/>
        <v>0</v>
      </c>
      <c r="J6683" s="7">
        <f t="shared" si="1206"/>
        <v>0</v>
      </c>
      <c r="K6683" s="8" t="e">
        <f t="shared" si="1207"/>
        <v>#N/A</v>
      </c>
      <c r="L6683" s="7" t="e">
        <f t="shared" si="1208"/>
        <v>#N/A</v>
      </c>
      <c r="M6683" s="8" t="e">
        <f t="shared" si="1196"/>
        <v>#N/A</v>
      </c>
      <c r="N6683" s="8" t="e">
        <f t="shared" si="1197"/>
        <v>#N/A</v>
      </c>
    </row>
    <row r="6684" spans="1:14" ht="15.75" customHeight="1" x14ac:dyDescent="0.35">
      <c r="A6684" s="7">
        <f t="shared" si="1198"/>
        <v>0</v>
      </c>
      <c r="B6684" s="7">
        <f t="shared" si="1199"/>
        <v>0</v>
      </c>
      <c r="C6684" s="7">
        <f t="shared" si="1200"/>
        <v>0</v>
      </c>
      <c r="D6684" s="7">
        <f t="shared" si="1201"/>
        <v>0</v>
      </c>
      <c r="E6684" s="7" t="e">
        <f>IF('Report DCM'!$H6684="In-Stream Video","Rich Media display banner",IF('Report DCM'!$I6684&gt;'Report DCM'!$J6684,"Standard",VLOOKUP(CONCATENATE(bd_adtype,"_",bd_creativetype),tabela,2,FALSE)))</f>
        <v>#N/A</v>
      </c>
      <c r="F6684" s="7">
        <f t="shared" si="1202"/>
        <v>0</v>
      </c>
      <c r="G6684" s="7">
        <f t="shared" si="1203"/>
        <v>0</v>
      </c>
      <c r="H6684" s="7">
        <f t="shared" si="1204"/>
        <v>0</v>
      </c>
      <c r="I6684" s="7">
        <f t="shared" si="1205"/>
        <v>0</v>
      </c>
      <c r="J6684" s="7">
        <f t="shared" si="1206"/>
        <v>0</v>
      </c>
      <c r="K6684" s="8" t="e">
        <f t="shared" si="1207"/>
        <v>#N/A</v>
      </c>
      <c r="L6684" s="7" t="e">
        <f t="shared" si="1208"/>
        <v>#N/A</v>
      </c>
      <c r="M6684" s="8" t="e">
        <f t="shared" si="1196"/>
        <v>#N/A</v>
      </c>
      <c r="N6684" s="8" t="e">
        <f t="shared" si="1197"/>
        <v>#N/A</v>
      </c>
    </row>
    <row r="6685" spans="1:14" ht="15.75" customHeight="1" x14ac:dyDescent="0.35">
      <c r="A6685" s="7">
        <f t="shared" si="1198"/>
        <v>0</v>
      </c>
      <c r="B6685" s="7">
        <f t="shared" si="1199"/>
        <v>0</v>
      </c>
      <c r="C6685" s="7">
        <f t="shared" si="1200"/>
        <v>0</v>
      </c>
      <c r="D6685" s="7">
        <f t="shared" si="1201"/>
        <v>0</v>
      </c>
      <c r="E6685" s="7" t="e">
        <f>IF('Report DCM'!$H6685="In-Stream Video","Rich Media display banner",IF('Report DCM'!$I6685&gt;'Report DCM'!$J6685,"Standard",VLOOKUP(CONCATENATE(bd_adtype,"_",bd_creativetype),tabela,2,FALSE)))</f>
        <v>#N/A</v>
      </c>
      <c r="F6685" s="7">
        <f t="shared" si="1202"/>
        <v>0</v>
      </c>
      <c r="G6685" s="7">
        <f t="shared" si="1203"/>
        <v>0</v>
      </c>
      <c r="H6685" s="7">
        <f t="shared" si="1204"/>
        <v>0</v>
      </c>
      <c r="I6685" s="7">
        <f t="shared" si="1205"/>
        <v>0</v>
      </c>
      <c r="J6685" s="7">
        <f t="shared" si="1206"/>
        <v>0</v>
      </c>
      <c r="K6685" s="8" t="e">
        <f t="shared" si="1207"/>
        <v>#N/A</v>
      </c>
      <c r="L6685" s="7" t="e">
        <f t="shared" si="1208"/>
        <v>#N/A</v>
      </c>
      <c r="M6685" s="8" t="e">
        <f t="shared" si="1196"/>
        <v>#N/A</v>
      </c>
      <c r="N6685" s="8" t="e">
        <f t="shared" si="1197"/>
        <v>#N/A</v>
      </c>
    </row>
    <row r="6686" spans="1:14" ht="15.75" customHeight="1" x14ac:dyDescent="0.35">
      <c r="A6686" s="7">
        <f t="shared" si="1198"/>
        <v>0</v>
      </c>
      <c r="B6686" s="7">
        <f t="shared" si="1199"/>
        <v>0</v>
      </c>
      <c r="C6686" s="7">
        <f t="shared" si="1200"/>
        <v>0</v>
      </c>
      <c r="D6686" s="7">
        <f t="shared" si="1201"/>
        <v>0</v>
      </c>
      <c r="E6686" s="7" t="e">
        <f>IF('Report DCM'!$H6686="In-Stream Video","Rich Media display banner",IF('Report DCM'!$I6686&gt;'Report DCM'!$J6686,"Standard",VLOOKUP(CONCATENATE(bd_adtype,"_",bd_creativetype),tabela,2,FALSE)))</f>
        <v>#N/A</v>
      </c>
      <c r="F6686" s="7">
        <f t="shared" si="1202"/>
        <v>0</v>
      </c>
      <c r="G6686" s="7">
        <f t="shared" si="1203"/>
        <v>0</v>
      </c>
      <c r="H6686" s="7">
        <f t="shared" si="1204"/>
        <v>0</v>
      </c>
      <c r="I6686" s="7">
        <f t="shared" si="1205"/>
        <v>0</v>
      </c>
      <c r="J6686" s="7">
        <f t="shared" si="1206"/>
        <v>0</v>
      </c>
      <c r="K6686" s="8" t="e">
        <f t="shared" si="1207"/>
        <v>#N/A</v>
      </c>
      <c r="L6686" s="7" t="e">
        <f t="shared" si="1208"/>
        <v>#N/A</v>
      </c>
      <c r="M6686" s="8" t="e">
        <f t="shared" si="1196"/>
        <v>#N/A</v>
      </c>
      <c r="N6686" s="8" t="e">
        <f t="shared" si="1197"/>
        <v>#N/A</v>
      </c>
    </row>
    <row r="6687" spans="1:14" ht="15.75" customHeight="1" x14ac:dyDescent="0.35">
      <c r="A6687" s="7">
        <f t="shared" si="1198"/>
        <v>0</v>
      </c>
      <c r="B6687" s="7">
        <f t="shared" si="1199"/>
        <v>0</v>
      </c>
      <c r="C6687" s="7">
        <f t="shared" si="1200"/>
        <v>0</v>
      </c>
      <c r="D6687" s="7">
        <f t="shared" si="1201"/>
        <v>0</v>
      </c>
      <c r="E6687" s="7" t="e">
        <f>IF('Report DCM'!$H6687="In-Stream Video","Rich Media display banner",IF('Report DCM'!$I6687&gt;'Report DCM'!$J6687,"Standard",VLOOKUP(CONCATENATE(bd_adtype,"_",bd_creativetype),tabela,2,FALSE)))</f>
        <v>#N/A</v>
      </c>
      <c r="F6687" s="7">
        <f t="shared" si="1202"/>
        <v>0</v>
      </c>
      <c r="G6687" s="7">
        <f t="shared" si="1203"/>
        <v>0</v>
      </c>
      <c r="H6687" s="7">
        <f t="shared" si="1204"/>
        <v>0</v>
      </c>
      <c r="I6687" s="7">
        <f t="shared" si="1205"/>
        <v>0</v>
      </c>
      <c r="J6687" s="7">
        <f t="shared" si="1206"/>
        <v>0</v>
      </c>
      <c r="K6687" s="8" t="e">
        <f t="shared" si="1207"/>
        <v>#N/A</v>
      </c>
      <c r="L6687" s="7" t="e">
        <f t="shared" si="1208"/>
        <v>#N/A</v>
      </c>
      <c r="M6687" s="8" t="e">
        <f t="shared" si="1196"/>
        <v>#N/A</v>
      </c>
      <c r="N6687" s="8" t="e">
        <f t="shared" si="1197"/>
        <v>#N/A</v>
      </c>
    </row>
    <row r="6688" spans="1:14" ht="15.75" customHeight="1" x14ac:dyDescent="0.35">
      <c r="A6688" s="7">
        <f t="shared" si="1198"/>
        <v>0</v>
      </c>
      <c r="B6688" s="7">
        <f t="shared" si="1199"/>
        <v>0</v>
      </c>
      <c r="C6688" s="7">
        <f t="shared" si="1200"/>
        <v>0</v>
      </c>
      <c r="D6688" s="7">
        <f t="shared" si="1201"/>
        <v>0</v>
      </c>
      <c r="E6688" s="7" t="e">
        <f>IF('Report DCM'!$H6688="In-Stream Video","Rich Media display banner",IF('Report DCM'!$I6688&gt;'Report DCM'!$J6688,"Standard",VLOOKUP(CONCATENATE(bd_adtype,"_",bd_creativetype),tabela,2,FALSE)))</f>
        <v>#N/A</v>
      </c>
      <c r="F6688" s="7">
        <f t="shared" si="1202"/>
        <v>0</v>
      </c>
      <c r="G6688" s="7">
        <f t="shared" si="1203"/>
        <v>0</v>
      </c>
      <c r="H6688" s="7">
        <f t="shared" si="1204"/>
        <v>0</v>
      </c>
      <c r="I6688" s="7">
        <f t="shared" si="1205"/>
        <v>0</v>
      </c>
      <c r="J6688" s="7">
        <f t="shared" si="1206"/>
        <v>0</v>
      </c>
      <c r="K6688" s="8" t="e">
        <f t="shared" si="1207"/>
        <v>#N/A</v>
      </c>
      <c r="L6688" s="7" t="e">
        <f t="shared" si="1208"/>
        <v>#N/A</v>
      </c>
      <c r="M6688" s="8" t="e">
        <f t="shared" si="1196"/>
        <v>#N/A</v>
      </c>
      <c r="N6688" s="8" t="e">
        <f t="shared" si="1197"/>
        <v>#N/A</v>
      </c>
    </row>
    <row r="6689" spans="1:14" ht="15.75" customHeight="1" x14ac:dyDescent="0.35">
      <c r="A6689" s="7">
        <f t="shared" si="1198"/>
        <v>0</v>
      </c>
      <c r="B6689" s="7">
        <f t="shared" si="1199"/>
        <v>0</v>
      </c>
      <c r="C6689" s="7">
        <f t="shared" si="1200"/>
        <v>0</v>
      </c>
      <c r="D6689" s="7">
        <f t="shared" si="1201"/>
        <v>0</v>
      </c>
      <c r="E6689" s="7" t="e">
        <f>IF('Report DCM'!$H6689="In-Stream Video","Rich Media display banner",IF('Report DCM'!$I6689&gt;'Report DCM'!$J6689,"Standard",VLOOKUP(CONCATENATE(bd_adtype,"_",bd_creativetype),tabela,2,FALSE)))</f>
        <v>#N/A</v>
      </c>
      <c r="F6689" s="7">
        <f t="shared" si="1202"/>
        <v>0</v>
      </c>
      <c r="G6689" s="7">
        <f t="shared" si="1203"/>
        <v>0</v>
      </c>
      <c r="H6689" s="7">
        <f t="shared" si="1204"/>
        <v>0</v>
      </c>
      <c r="I6689" s="7">
        <f t="shared" si="1205"/>
        <v>0</v>
      </c>
      <c r="J6689" s="7">
        <f t="shared" si="1206"/>
        <v>0</v>
      </c>
      <c r="K6689" s="8" t="e">
        <f t="shared" si="1207"/>
        <v>#N/A</v>
      </c>
      <c r="L6689" s="7" t="e">
        <f t="shared" si="1208"/>
        <v>#N/A</v>
      </c>
      <c r="M6689" s="8" t="e">
        <f t="shared" si="1196"/>
        <v>#N/A</v>
      </c>
      <c r="N6689" s="8" t="e">
        <f t="shared" si="1197"/>
        <v>#N/A</v>
      </c>
    </row>
    <row r="6690" spans="1:14" ht="15.75" customHeight="1" x14ac:dyDescent="0.35">
      <c r="A6690" s="7">
        <f t="shared" si="1198"/>
        <v>0</v>
      </c>
      <c r="B6690" s="7">
        <f t="shared" si="1199"/>
        <v>0</v>
      </c>
      <c r="C6690" s="7">
        <f t="shared" si="1200"/>
        <v>0</v>
      </c>
      <c r="D6690" s="7">
        <f t="shared" si="1201"/>
        <v>0</v>
      </c>
      <c r="E6690" s="7" t="e">
        <f>IF('Report DCM'!$H6690="In-Stream Video","Rich Media display banner",IF('Report DCM'!$I6690&gt;'Report DCM'!$J6690,"Standard",VLOOKUP(CONCATENATE(bd_adtype,"_",bd_creativetype),tabela,2,FALSE)))</f>
        <v>#N/A</v>
      </c>
      <c r="F6690" s="7">
        <f t="shared" si="1202"/>
        <v>0</v>
      </c>
      <c r="G6690" s="7">
        <f t="shared" si="1203"/>
        <v>0</v>
      </c>
      <c r="H6690" s="7">
        <f t="shared" si="1204"/>
        <v>0</v>
      </c>
      <c r="I6690" s="7">
        <f t="shared" si="1205"/>
        <v>0</v>
      </c>
      <c r="J6690" s="7">
        <f t="shared" si="1206"/>
        <v>0</v>
      </c>
      <c r="K6690" s="8" t="e">
        <f t="shared" si="1207"/>
        <v>#N/A</v>
      </c>
      <c r="L6690" s="7" t="e">
        <f t="shared" si="1208"/>
        <v>#N/A</v>
      </c>
      <c r="M6690" s="8" t="e">
        <f t="shared" si="1196"/>
        <v>#N/A</v>
      </c>
      <c r="N6690" s="8" t="e">
        <f t="shared" si="1197"/>
        <v>#N/A</v>
      </c>
    </row>
    <row r="6691" spans="1:14" ht="15.75" customHeight="1" x14ac:dyDescent="0.35">
      <c r="A6691" s="7">
        <f t="shared" si="1198"/>
        <v>0</v>
      </c>
      <c r="B6691" s="7">
        <f t="shared" si="1199"/>
        <v>0</v>
      </c>
      <c r="C6691" s="7">
        <f t="shared" si="1200"/>
        <v>0</v>
      </c>
      <c r="D6691" s="7">
        <f t="shared" si="1201"/>
        <v>0</v>
      </c>
      <c r="E6691" s="7" t="e">
        <f>IF('Report DCM'!$H6691="In-Stream Video","Rich Media display banner",IF('Report DCM'!$I6691&gt;'Report DCM'!$J6691,"Standard",VLOOKUP(CONCATENATE(bd_adtype,"_",bd_creativetype),tabela,2,FALSE)))</f>
        <v>#N/A</v>
      </c>
      <c r="F6691" s="7">
        <f t="shared" si="1202"/>
        <v>0</v>
      </c>
      <c r="G6691" s="7">
        <f t="shared" si="1203"/>
        <v>0</v>
      </c>
      <c r="H6691" s="7">
        <f t="shared" si="1204"/>
        <v>0</v>
      </c>
      <c r="I6691" s="7">
        <f t="shared" si="1205"/>
        <v>0</v>
      </c>
      <c r="J6691" s="7">
        <f t="shared" si="1206"/>
        <v>0</v>
      </c>
      <c r="K6691" s="8" t="e">
        <f t="shared" si="1207"/>
        <v>#N/A</v>
      </c>
      <c r="L6691" s="7" t="e">
        <f t="shared" si="1208"/>
        <v>#N/A</v>
      </c>
      <c r="M6691" s="8" t="e">
        <f t="shared" si="1196"/>
        <v>#N/A</v>
      </c>
      <c r="N6691" s="8" t="e">
        <f t="shared" si="1197"/>
        <v>#N/A</v>
      </c>
    </row>
    <row r="6692" spans="1:14" ht="15.75" customHeight="1" x14ac:dyDescent="0.35">
      <c r="A6692" s="7">
        <f t="shared" si="1198"/>
        <v>0</v>
      </c>
      <c r="B6692" s="7">
        <f t="shared" si="1199"/>
        <v>0</v>
      </c>
      <c r="C6692" s="7">
        <f t="shared" si="1200"/>
        <v>0</v>
      </c>
      <c r="D6692" s="7">
        <f t="shared" si="1201"/>
        <v>0</v>
      </c>
      <c r="E6692" s="7" t="e">
        <f>IF('Report DCM'!$H6692="In-Stream Video","Rich Media display banner",IF('Report DCM'!$I6692&gt;'Report DCM'!$J6692,"Standard",VLOOKUP(CONCATENATE(bd_adtype,"_",bd_creativetype),tabela,2,FALSE)))</f>
        <v>#N/A</v>
      </c>
      <c r="F6692" s="7">
        <f t="shared" si="1202"/>
        <v>0</v>
      </c>
      <c r="G6692" s="7">
        <f t="shared" si="1203"/>
        <v>0</v>
      </c>
      <c r="H6692" s="7">
        <f t="shared" si="1204"/>
        <v>0</v>
      </c>
      <c r="I6692" s="7">
        <f t="shared" si="1205"/>
        <v>0</v>
      </c>
      <c r="J6692" s="7">
        <f t="shared" si="1206"/>
        <v>0</v>
      </c>
      <c r="K6692" s="8" t="e">
        <f t="shared" si="1207"/>
        <v>#N/A</v>
      </c>
      <c r="L6692" s="7" t="e">
        <f t="shared" si="1208"/>
        <v>#N/A</v>
      </c>
      <c r="M6692" s="8" t="e">
        <f t="shared" si="1196"/>
        <v>#N/A</v>
      </c>
      <c r="N6692" s="8" t="e">
        <f t="shared" si="1197"/>
        <v>#N/A</v>
      </c>
    </row>
    <row r="6693" spans="1:14" ht="15.75" customHeight="1" x14ac:dyDescent="0.35">
      <c r="A6693" s="7">
        <f t="shared" si="1198"/>
        <v>0</v>
      </c>
      <c r="B6693" s="7">
        <f t="shared" si="1199"/>
        <v>0</v>
      </c>
      <c r="C6693" s="7">
        <f t="shared" si="1200"/>
        <v>0</v>
      </c>
      <c r="D6693" s="7">
        <f t="shared" si="1201"/>
        <v>0</v>
      </c>
      <c r="E6693" s="7" t="e">
        <f>IF('Report DCM'!$H6693="In-Stream Video","Rich Media display banner",IF('Report DCM'!$I6693&gt;'Report DCM'!$J6693,"Standard",VLOOKUP(CONCATENATE(bd_adtype,"_",bd_creativetype),tabela,2,FALSE)))</f>
        <v>#N/A</v>
      </c>
      <c r="F6693" s="7">
        <f t="shared" si="1202"/>
        <v>0</v>
      </c>
      <c r="G6693" s="7">
        <f t="shared" si="1203"/>
        <v>0</v>
      </c>
      <c r="H6693" s="7">
        <f t="shared" si="1204"/>
        <v>0</v>
      </c>
      <c r="I6693" s="7">
        <f t="shared" si="1205"/>
        <v>0</v>
      </c>
      <c r="J6693" s="7">
        <f t="shared" si="1206"/>
        <v>0</v>
      </c>
      <c r="K6693" s="8" t="e">
        <f t="shared" si="1207"/>
        <v>#N/A</v>
      </c>
      <c r="L6693" s="7" t="e">
        <f t="shared" si="1208"/>
        <v>#N/A</v>
      </c>
      <c r="M6693" s="8" t="e">
        <f t="shared" si="1196"/>
        <v>#N/A</v>
      </c>
      <c r="N6693" s="8" t="e">
        <f t="shared" si="1197"/>
        <v>#N/A</v>
      </c>
    </row>
    <row r="6694" spans="1:14" ht="15.75" customHeight="1" x14ac:dyDescent="0.35">
      <c r="A6694" s="7">
        <f t="shared" si="1198"/>
        <v>0</v>
      </c>
      <c r="B6694" s="7">
        <f t="shared" si="1199"/>
        <v>0</v>
      </c>
      <c r="C6694" s="7">
        <f t="shared" si="1200"/>
        <v>0</v>
      </c>
      <c r="D6694" s="7">
        <f t="shared" si="1201"/>
        <v>0</v>
      </c>
      <c r="E6694" s="7" t="e">
        <f>IF('Report DCM'!$H6694="In-Stream Video","Rich Media display banner",IF('Report DCM'!$I6694&gt;'Report DCM'!$J6694,"Standard",VLOOKUP(CONCATENATE(bd_adtype,"_",bd_creativetype),tabela,2,FALSE)))</f>
        <v>#N/A</v>
      </c>
      <c r="F6694" s="7">
        <f t="shared" si="1202"/>
        <v>0</v>
      </c>
      <c r="G6694" s="7">
        <f t="shared" si="1203"/>
        <v>0</v>
      </c>
      <c r="H6694" s="7">
        <f t="shared" si="1204"/>
        <v>0</v>
      </c>
      <c r="I6694" s="7">
        <f t="shared" si="1205"/>
        <v>0</v>
      </c>
      <c r="J6694" s="7">
        <f t="shared" si="1206"/>
        <v>0</v>
      </c>
      <c r="K6694" s="8" t="e">
        <f t="shared" si="1207"/>
        <v>#N/A</v>
      </c>
      <c r="L6694" s="7" t="e">
        <f t="shared" si="1208"/>
        <v>#N/A</v>
      </c>
      <c r="M6694" s="8" t="e">
        <f t="shared" si="1196"/>
        <v>#N/A</v>
      </c>
      <c r="N6694" s="8" t="e">
        <f t="shared" si="1197"/>
        <v>#N/A</v>
      </c>
    </row>
    <row r="6695" spans="1:14" ht="15.75" customHeight="1" x14ac:dyDescent="0.35">
      <c r="A6695" s="7">
        <f t="shared" si="1198"/>
        <v>0</v>
      </c>
      <c r="B6695" s="7">
        <f t="shared" si="1199"/>
        <v>0</v>
      </c>
      <c r="C6695" s="7">
        <f t="shared" si="1200"/>
        <v>0</v>
      </c>
      <c r="D6695" s="7">
        <f t="shared" si="1201"/>
        <v>0</v>
      </c>
      <c r="E6695" s="7" t="e">
        <f>IF('Report DCM'!$H6695="In-Stream Video","Rich Media display banner",IF('Report DCM'!$I6695&gt;'Report DCM'!$J6695,"Standard",VLOOKUP(CONCATENATE(bd_adtype,"_",bd_creativetype),tabela,2,FALSE)))</f>
        <v>#N/A</v>
      </c>
      <c r="F6695" s="7">
        <f t="shared" si="1202"/>
        <v>0</v>
      </c>
      <c r="G6695" s="7">
        <f t="shared" si="1203"/>
        <v>0</v>
      </c>
      <c r="H6695" s="7">
        <f t="shared" si="1204"/>
        <v>0</v>
      </c>
      <c r="I6695" s="7">
        <f t="shared" si="1205"/>
        <v>0</v>
      </c>
      <c r="J6695" s="7">
        <f t="shared" si="1206"/>
        <v>0</v>
      </c>
      <c r="K6695" s="8" t="e">
        <f t="shared" si="1207"/>
        <v>#N/A</v>
      </c>
      <c r="L6695" s="7" t="e">
        <f t="shared" si="1208"/>
        <v>#N/A</v>
      </c>
      <c r="M6695" s="8" t="e">
        <f t="shared" si="1196"/>
        <v>#N/A</v>
      </c>
      <c r="N6695" s="8" t="e">
        <f t="shared" si="1197"/>
        <v>#N/A</v>
      </c>
    </row>
    <row r="6696" spans="1:14" ht="15.75" customHeight="1" x14ac:dyDescent="0.35">
      <c r="A6696" s="7">
        <f t="shared" si="1198"/>
        <v>0</v>
      </c>
      <c r="B6696" s="7">
        <f t="shared" si="1199"/>
        <v>0</v>
      </c>
      <c r="C6696" s="7">
        <f t="shared" si="1200"/>
        <v>0</v>
      </c>
      <c r="D6696" s="7">
        <f t="shared" si="1201"/>
        <v>0</v>
      </c>
      <c r="E6696" s="7" t="e">
        <f>IF('Report DCM'!$H6696="In-Stream Video","Rich Media display banner",IF('Report DCM'!$I6696&gt;'Report DCM'!$J6696,"Standard",VLOOKUP(CONCATENATE(bd_adtype,"_",bd_creativetype),tabela,2,FALSE)))</f>
        <v>#N/A</v>
      </c>
      <c r="F6696" s="7">
        <f t="shared" si="1202"/>
        <v>0</v>
      </c>
      <c r="G6696" s="7">
        <f t="shared" si="1203"/>
        <v>0</v>
      </c>
      <c r="H6696" s="7">
        <f t="shared" si="1204"/>
        <v>0</v>
      </c>
      <c r="I6696" s="7">
        <f t="shared" si="1205"/>
        <v>0</v>
      </c>
      <c r="J6696" s="7">
        <f t="shared" si="1206"/>
        <v>0</v>
      </c>
      <c r="K6696" s="8" t="e">
        <f t="shared" si="1207"/>
        <v>#N/A</v>
      </c>
      <c r="L6696" s="7" t="e">
        <f t="shared" si="1208"/>
        <v>#N/A</v>
      </c>
      <c r="M6696" s="8" t="e">
        <f t="shared" si="1196"/>
        <v>#N/A</v>
      </c>
      <c r="N6696" s="8" t="e">
        <f t="shared" si="1197"/>
        <v>#N/A</v>
      </c>
    </row>
    <row r="6697" spans="1:14" ht="15.75" customHeight="1" x14ac:dyDescent="0.35">
      <c r="A6697" s="7">
        <f t="shared" si="1198"/>
        <v>0</v>
      </c>
      <c r="B6697" s="7">
        <f t="shared" si="1199"/>
        <v>0</v>
      </c>
      <c r="C6697" s="7">
        <f t="shared" si="1200"/>
        <v>0</v>
      </c>
      <c r="D6697" s="7">
        <f t="shared" si="1201"/>
        <v>0</v>
      </c>
      <c r="E6697" s="7" t="e">
        <f>IF('Report DCM'!$H6697="In-Stream Video","Rich Media display banner",IF('Report DCM'!$I6697&gt;'Report DCM'!$J6697,"Standard",VLOOKUP(CONCATENATE(bd_adtype,"_",bd_creativetype),tabela,2,FALSE)))</f>
        <v>#N/A</v>
      </c>
      <c r="F6697" s="7">
        <f t="shared" si="1202"/>
        <v>0</v>
      </c>
      <c r="G6697" s="7">
        <f t="shared" si="1203"/>
        <v>0</v>
      </c>
      <c r="H6697" s="7">
        <f t="shared" si="1204"/>
        <v>0</v>
      </c>
      <c r="I6697" s="7">
        <f t="shared" si="1205"/>
        <v>0</v>
      </c>
      <c r="J6697" s="7">
        <f t="shared" si="1206"/>
        <v>0</v>
      </c>
      <c r="K6697" s="8" t="e">
        <f t="shared" si="1207"/>
        <v>#N/A</v>
      </c>
      <c r="L6697" s="7" t="e">
        <f t="shared" si="1208"/>
        <v>#N/A</v>
      </c>
      <c r="M6697" s="8" t="e">
        <f t="shared" si="1196"/>
        <v>#N/A</v>
      </c>
      <c r="N6697" s="8" t="e">
        <f t="shared" si="1197"/>
        <v>#N/A</v>
      </c>
    </row>
    <row r="6698" spans="1:14" ht="15.75" customHeight="1" x14ac:dyDescent="0.35">
      <c r="A6698" s="7">
        <f t="shared" si="1198"/>
        <v>0</v>
      </c>
      <c r="B6698" s="7">
        <f t="shared" si="1199"/>
        <v>0</v>
      </c>
      <c r="C6698" s="7">
        <f t="shared" si="1200"/>
        <v>0</v>
      </c>
      <c r="D6698" s="7">
        <f t="shared" si="1201"/>
        <v>0</v>
      </c>
      <c r="E6698" s="7" t="e">
        <f>IF('Report DCM'!$H6698="In-Stream Video","Rich Media display banner",IF('Report DCM'!$I6698&gt;'Report DCM'!$J6698,"Standard",VLOOKUP(CONCATENATE(bd_adtype,"_",bd_creativetype),tabela,2,FALSE)))</f>
        <v>#N/A</v>
      </c>
      <c r="F6698" s="7">
        <f t="shared" si="1202"/>
        <v>0</v>
      </c>
      <c r="G6698" s="7">
        <f t="shared" si="1203"/>
        <v>0</v>
      </c>
      <c r="H6698" s="7">
        <f t="shared" si="1204"/>
        <v>0</v>
      </c>
      <c r="I6698" s="7">
        <f t="shared" si="1205"/>
        <v>0</v>
      </c>
      <c r="J6698" s="7">
        <f t="shared" si="1206"/>
        <v>0</v>
      </c>
      <c r="K6698" s="8" t="e">
        <f t="shared" si="1207"/>
        <v>#N/A</v>
      </c>
      <c r="L6698" s="7" t="e">
        <f t="shared" si="1208"/>
        <v>#N/A</v>
      </c>
      <c r="M6698" s="8" t="e">
        <f t="shared" si="1196"/>
        <v>#N/A</v>
      </c>
      <c r="N6698" s="8" t="e">
        <f t="shared" si="1197"/>
        <v>#N/A</v>
      </c>
    </row>
    <row r="6699" spans="1:14" ht="15.75" customHeight="1" x14ac:dyDescent="0.35">
      <c r="A6699" s="7">
        <f t="shared" si="1198"/>
        <v>0</v>
      </c>
      <c r="B6699" s="7">
        <f t="shared" si="1199"/>
        <v>0</v>
      </c>
      <c r="C6699" s="7">
        <f t="shared" si="1200"/>
        <v>0</v>
      </c>
      <c r="D6699" s="7">
        <f t="shared" si="1201"/>
        <v>0</v>
      </c>
      <c r="E6699" s="7" t="e">
        <f>IF('Report DCM'!$H6699="In-Stream Video","Rich Media display banner",IF('Report DCM'!$I6699&gt;'Report DCM'!$J6699,"Standard",VLOOKUP(CONCATENATE(bd_adtype,"_",bd_creativetype),tabela,2,FALSE)))</f>
        <v>#N/A</v>
      </c>
      <c r="F6699" s="7">
        <f t="shared" si="1202"/>
        <v>0</v>
      </c>
      <c r="G6699" s="7">
        <f t="shared" si="1203"/>
        <v>0</v>
      </c>
      <c r="H6699" s="7">
        <f t="shared" si="1204"/>
        <v>0</v>
      </c>
      <c r="I6699" s="7">
        <f t="shared" si="1205"/>
        <v>0</v>
      </c>
      <c r="J6699" s="7">
        <f t="shared" si="1206"/>
        <v>0</v>
      </c>
      <c r="K6699" s="8" t="e">
        <f t="shared" si="1207"/>
        <v>#N/A</v>
      </c>
      <c r="L6699" s="7" t="e">
        <f t="shared" si="1208"/>
        <v>#N/A</v>
      </c>
      <c r="M6699" s="8" t="e">
        <f t="shared" si="1196"/>
        <v>#N/A</v>
      </c>
      <c r="N6699" s="8" t="e">
        <f t="shared" si="1197"/>
        <v>#N/A</v>
      </c>
    </row>
    <row r="6700" spans="1:14" ht="15.75" customHeight="1" x14ac:dyDescent="0.35">
      <c r="A6700" s="7">
        <f t="shared" si="1198"/>
        <v>0</v>
      </c>
      <c r="B6700" s="7">
        <f t="shared" si="1199"/>
        <v>0</v>
      </c>
      <c r="C6700" s="7">
        <f t="shared" si="1200"/>
        <v>0</v>
      </c>
      <c r="D6700" s="7">
        <f t="shared" si="1201"/>
        <v>0</v>
      </c>
      <c r="E6700" s="7" t="e">
        <f>IF('Report DCM'!$H6700="In-Stream Video","Rich Media display banner",IF('Report DCM'!$I6700&gt;'Report DCM'!$J6700,"Standard",VLOOKUP(CONCATENATE(bd_adtype,"_",bd_creativetype),tabela,2,FALSE)))</f>
        <v>#N/A</v>
      </c>
      <c r="F6700" s="7">
        <f t="shared" si="1202"/>
        <v>0</v>
      </c>
      <c r="G6700" s="7">
        <f t="shared" si="1203"/>
        <v>0</v>
      </c>
      <c r="H6700" s="7">
        <f t="shared" si="1204"/>
        <v>0</v>
      </c>
      <c r="I6700" s="7">
        <f t="shared" si="1205"/>
        <v>0</v>
      </c>
      <c r="J6700" s="7">
        <f t="shared" si="1206"/>
        <v>0</v>
      </c>
      <c r="K6700" s="8" t="e">
        <f t="shared" si="1207"/>
        <v>#N/A</v>
      </c>
      <c r="L6700" s="7" t="e">
        <f t="shared" si="1208"/>
        <v>#N/A</v>
      </c>
      <c r="M6700" s="8" t="e">
        <f t="shared" si="1196"/>
        <v>#N/A</v>
      </c>
      <c r="N6700" s="8" t="e">
        <f t="shared" si="1197"/>
        <v>#N/A</v>
      </c>
    </row>
    <row r="6701" spans="1:14" ht="15.75" customHeight="1" x14ac:dyDescent="0.35">
      <c r="A6701" s="7">
        <f t="shared" si="1198"/>
        <v>0</v>
      </c>
      <c r="B6701" s="7">
        <f t="shared" si="1199"/>
        <v>0</v>
      </c>
      <c r="C6701" s="7">
        <f t="shared" si="1200"/>
        <v>0</v>
      </c>
      <c r="D6701" s="7">
        <f t="shared" si="1201"/>
        <v>0</v>
      </c>
      <c r="E6701" s="7" t="e">
        <f>IF('Report DCM'!$H6701="In-Stream Video","Rich Media display banner",IF('Report DCM'!$I6701&gt;'Report DCM'!$J6701,"Standard",VLOOKUP(CONCATENATE(bd_adtype,"_",bd_creativetype),tabela,2,FALSE)))</f>
        <v>#N/A</v>
      </c>
      <c r="F6701" s="7">
        <f t="shared" si="1202"/>
        <v>0</v>
      </c>
      <c r="G6701" s="7">
        <f t="shared" si="1203"/>
        <v>0</v>
      </c>
      <c r="H6701" s="7">
        <f t="shared" si="1204"/>
        <v>0</v>
      </c>
      <c r="I6701" s="7">
        <f t="shared" si="1205"/>
        <v>0</v>
      </c>
      <c r="J6701" s="7">
        <f t="shared" si="1206"/>
        <v>0</v>
      </c>
      <c r="K6701" s="8" t="e">
        <f t="shared" si="1207"/>
        <v>#N/A</v>
      </c>
      <c r="L6701" s="7" t="e">
        <f t="shared" si="1208"/>
        <v>#N/A</v>
      </c>
      <c r="M6701" s="8" t="e">
        <f t="shared" si="1196"/>
        <v>#N/A</v>
      </c>
      <c r="N6701" s="8" t="e">
        <f t="shared" si="1197"/>
        <v>#N/A</v>
      </c>
    </row>
    <row r="6702" spans="1:14" ht="15.75" customHeight="1" x14ac:dyDescent="0.35">
      <c r="A6702" s="7">
        <f t="shared" si="1198"/>
        <v>0</v>
      </c>
      <c r="B6702" s="7">
        <f t="shared" si="1199"/>
        <v>0</v>
      </c>
      <c r="C6702" s="7">
        <f t="shared" si="1200"/>
        <v>0</v>
      </c>
      <c r="D6702" s="7">
        <f t="shared" si="1201"/>
        <v>0</v>
      </c>
      <c r="E6702" s="7" t="e">
        <f>IF('Report DCM'!$H6702="In-Stream Video","Rich Media display banner",IF('Report DCM'!$I6702&gt;'Report DCM'!$J6702,"Standard",VLOOKUP(CONCATENATE(bd_adtype,"_",bd_creativetype),tabela,2,FALSE)))</f>
        <v>#N/A</v>
      </c>
      <c r="F6702" s="7">
        <f t="shared" si="1202"/>
        <v>0</v>
      </c>
      <c r="G6702" s="7">
        <f t="shared" si="1203"/>
        <v>0</v>
      </c>
      <c r="H6702" s="7">
        <f t="shared" si="1204"/>
        <v>0</v>
      </c>
      <c r="I6702" s="7">
        <f t="shared" si="1205"/>
        <v>0</v>
      </c>
      <c r="J6702" s="7">
        <f t="shared" si="1206"/>
        <v>0</v>
      </c>
      <c r="K6702" s="8" t="e">
        <f t="shared" si="1207"/>
        <v>#N/A</v>
      </c>
      <c r="L6702" s="7" t="e">
        <f t="shared" si="1208"/>
        <v>#N/A</v>
      </c>
      <c r="M6702" s="8" t="e">
        <f t="shared" si="1196"/>
        <v>#N/A</v>
      </c>
      <c r="N6702" s="8" t="e">
        <f t="shared" si="1197"/>
        <v>#N/A</v>
      </c>
    </row>
    <row r="6703" spans="1:14" ht="15.75" customHeight="1" x14ac:dyDescent="0.35">
      <c r="A6703" s="7">
        <f t="shared" si="1198"/>
        <v>0</v>
      </c>
      <c r="B6703" s="7">
        <f t="shared" si="1199"/>
        <v>0</v>
      </c>
      <c r="C6703" s="7">
        <f t="shared" si="1200"/>
        <v>0</v>
      </c>
      <c r="D6703" s="7">
        <f t="shared" si="1201"/>
        <v>0</v>
      </c>
      <c r="E6703" s="7" t="e">
        <f>IF('Report DCM'!$H6703="In-Stream Video","Rich Media display banner",IF('Report DCM'!$I6703&gt;'Report DCM'!$J6703,"Standard",VLOOKUP(CONCATENATE(bd_adtype,"_",bd_creativetype),tabela,2,FALSE)))</f>
        <v>#N/A</v>
      </c>
      <c r="F6703" s="7">
        <f t="shared" si="1202"/>
        <v>0</v>
      </c>
      <c r="G6703" s="7">
        <f t="shared" si="1203"/>
        <v>0</v>
      </c>
      <c r="H6703" s="7">
        <f t="shared" si="1204"/>
        <v>0</v>
      </c>
      <c r="I6703" s="7">
        <f t="shared" si="1205"/>
        <v>0</v>
      </c>
      <c r="J6703" s="7">
        <f t="shared" si="1206"/>
        <v>0</v>
      </c>
      <c r="K6703" s="8" t="e">
        <f t="shared" si="1207"/>
        <v>#N/A</v>
      </c>
      <c r="L6703" s="7" t="e">
        <f t="shared" si="1208"/>
        <v>#N/A</v>
      </c>
      <c r="M6703" s="8" t="e">
        <f t="shared" si="1196"/>
        <v>#N/A</v>
      </c>
      <c r="N6703" s="8" t="e">
        <f t="shared" si="1197"/>
        <v>#N/A</v>
      </c>
    </row>
    <row r="6704" spans="1:14" ht="15.75" customHeight="1" x14ac:dyDescent="0.35">
      <c r="A6704" s="7">
        <f t="shared" si="1198"/>
        <v>0</v>
      </c>
      <c r="B6704" s="7">
        <f t="shared" si="1199"/>
        <v>0</v>
      </c>
      <c r="C6704" s="7">
        <f t="shared" si="1200"/>
        <v>0</v>
      </c>
      <c r="D6704" s="7">
        <f t="shared" si="1201"/>
        <v>0</v>
      </c>
      <c r="E6704" s="7" t="e">
        <f>IF('Report DCM'!$H6704="In-Stream Video","Rich Media display banner",IF('Report DCM'!$I6704&gt;'Report DCM'!$J6704,"Standard",VLOOKUP(CONCATENATE(bd_adtype,"_",bd_creativetype),tabela,2,FALSE)))</f>
        <v>#N/A</v>
      </c>
      <c r="F6704" s="7">
        <f t="shared" si="1202"/>
        <v>0</v>
      </c>
      <c r="G6704" s="7">
        <f t="shared" si="1203"/>
        <v>0</v>
      </c>
      <c r="H6704" s="7">
        <f t="shared" si="1204"/>
        <v>0</v>
      </c>
      <c r="I6704" s="7">
        <f t="shared" si="1205"/>
        <v>0</v>
      </c>
      <c r="J6704" s="7">
        <f t="shared" si="1206"/>
        <v>0</v>
      </c>
      <c r="K6704" s="8" t="e">
        <f t="shared" si="1207"/>
        <v>#N/A</v>
      </c>
      <c r="L6704" s="7" t="e">
        <f t="shared" si="1208"/>
        <v>#N/A</v>
      </c>
      <c r="M6704" s="8" t="e">
        <f t="shared" si="1196"/>
        <v>#N/A</v>
      </c>
      <c r="N6704" s="8" t="e">
        <f t="shared" si="1197"/>
        <v>#N/A</v>
      </c>
    </row>
    <row r="6705" spans="1:14" ht="15.75" customHeight="1" x14ac:dyDescent="0.35">
      <c r="A6705" s="7">
        <f t="shared" si="1198"/>
        <v>0</v>
      </c>
      <c r="B6705" s="7">
        <f t="shared" si="1199"/>
        <v>0</v>
      </c>
      <c r="C6705" s="7">
        <f t="shared" si="1200"/>
        <v>0</v>
      </c>
      <c r="D6705" s="7">
        <f t="shared" si="1201"/>
        <v>0</v>
      </c>
      <c r="E6705" s="7" t="e">
        <f>IF('Report DCM'!$H6705="In-Stream Video","Rich Media display banner",IF('Report DCM'!$I6705&gt;'Report DCM'!$J6705,"Standard",VLOOKUP(CONCATENATE(bd_adtype,"_",bd_creativetype),tabela,2,FALSE)))</f>
        <v>#N/A</v>
      </c>
      <c r="F6705" s="7">
        <f t="shared" si="1202"/>
        <v>0</v>
      </c>
      <c r="G6705" s="7">
        <f t="shared" si="1203"/>
        <v>0</v>
      </c>
      <c r="H6705" s="7">
        <f t="shared" si="1204"/>
        <v>0</v>
      </c>
      <c r="I6705" s="7">
        <f t="shared" si="1205"/>
        <v>0</v>
      </c>
      <c r="J6705" s="7">
        <f t="shared" si="1206"/>
        <v>0</v>
      </c>
      <c r="K6705" s="8" t="e">
        <f t="shared" si="1207"/>
        <v>#N/A</v>
      </c>
      <c r="L6705" s="7" t="e">
        <f t="shared" si="1208"/>
        <v>#N/A</v>
      </c>
      <c r="M6705" s="8" t="e">
        <f t="shared" si="1196"/>
        <v>#N/A</v>
      </c>
      <c r="N6705" s="8" t="e">
        <f t="shared" si="1197"/>
        <v>#N/A</v>
      </c>
    </row>
    <row r="6706" spans="1:14" ht="15.75" customHeight="1" x14ac:dyDescent="0.35">
      <c r="A6706" s="7">
        <f t="shared" si="1198"/>
        <v>0</v>
      </c>
      <c r="B6706" s="7">
        <f t="shared" si="1199"/>
        <v>0</v>
      </c>
      <c r="C6706" s="7">
        <f t="shared" si="1200"/>
        <v>0</v>
      </c>
      <c r="D6706" s="7">
        <f t="shared" si="1201"/>
        <v>0</v>
      </c>
      <c r="E6706" s="7" t="e">
        <f>IF('Report DCM'!$H6706="In-Stream Video","Rich Media display banner",IF('Report DCM'!$I6706&gt;'Report DCM'!$J6706,"Standard",VLOOKUP(CONCATENATE(bd_adtype,"_",bd_creativetype),tabela,2,FALSE)))</f>
        <v>#N/A</v>
      </c>
      <c r="F6706" s="7">
        <f t="shared" si="1202"/>
        <v>0</v>
      </c>
      <c r="G6706" s="7">
        <f t="shared" si="1203"/>
        <v>0</v>
      </c>
      <c r="H6706" s="7">
        <f t="shared" si="1204"/>
        <v>0</v>
      </c>
      <c r="I6706" s="7">
        <f t="shared" si="1205"/>
        <v>0</v>
      </c>
      <c r="J6706" s="7">
        <f t="shared" si="1206"/>
        <v>0</v>
      </c>
      <c r="K6706" s="8" t="e">
        <f t="shared" si="1207"/>
        <v>#N/A</v>
      </c>
      <c r="L6706" s="7" t="e">
        <f t="shared" si="1208"/>
        <v>#N/A</v>
      </c>
      <c r="M6706" s="8" t="e">
        <f t="shared" si="1196"/>
        <v>#N/A</v>
      </c>
      <c r="N6706" s="8" t="e">
        <f t="shared" si="1197"/>
        <v>#N/A</v>
      </c>
    </row>
    <row r="6707" spans="1:14" ht="15.75" customHeight="1" x14ac:dyDescent="0.35">
      <c r="A6707" s="7">
        <f t="shared" si="1198"/>
        <v>0</v>
      </c>
      <c r="B6707" s="7">
        <f t="shared" si="1199"/>
        <v>0</v>
      </c>
      <c r="C6707" s="7">
        <f t="shared" si="1200"/>
        <v>0</v>
      </c>
      <c r="D6707" s="7">
        <f t="shared" si="1201"/>
        <v>0</v>
      </c>
      <c r="E6707" s="7" t="e">
        <f>IF('Report DCM'!$H6707="In-Stream Video","Rich Media display banner",IF('Report DCM'!$I6707&gt;'Report DCM'!$J6707,"Standard",VLOOKUP(CONCATENATE(bd_adtype,"_",bd_creativetype),tabela,2,FALSE)))</f>
        <v>#N/A</v>
      </c>
      <c r="F6707" s="7">
        <f t="shared" si="1202"/>
        <v>0</v>
      </c>
      <c r="G6707" s="7">
        <f t="shared" si="1203"/>
        <v>0</v>
      </c>
      <c r="H6707" s="7">
        <f t="shared" si="1204"/>
        <v>0</v>
      </c>
      <c r="I6707" s="7">
        <f t="shared" si="1205"/>
        <v>0</v>
      </c>
      <c r="J6707" s="7">
        <f t="shared" si="1206"/>
        <v>0</v>
      </c>
      <c r="K6707" s="8" t="e">
        <f t="shared" si="1207"/>
        <v>#N/A</v>
      </c>
      <c r="L6707" s="7" t="e">
        <f t="shared" si="1208"/>
        <v>#N/A</v>
      </c>
      <c r="M6707" s="8" t="e">
        <f t="shared" si="1196"/>
        <v>#N/A</v>
      </c>
      <c r="N6707" s="8" t="e">
        <f t="shared" si="1197"/>
        <v>#N/A</v>
      </c>
    </row>
    <row r="6708" spans="1:14" ht="15.75" customHeight="1" x14ac:dyDescent="0.35">
      <c r="A6708" s="7">
        <f t="shared" si="1198"/>
        <v>0</v>
      </c>
      <c r="B6708" s="7">
        <f t="shared" si="1199"/>
        <v>0</v>
      </c>
      <c r="C6708" s="7">
        <f t="shared" si="1200"/>
        <v>0</v>
      </c>
      <c r="D6708" s="7">
        <f t="shared" si="1201"/>
        <v>0</v>
      </c>
      <c r="E6708" s="7" t="e">
        <f>IF('Report DCM'!$H6708="In-Stream Video","Rich Media display banner",IF('Report DCM'!$I6708&gt;'Report DCM'!$J6708,"Standard",VLOOKUP(CONCATENATE(bd_adtype,"_",bd_creativetype),tabela,2,FALSE)))</f>
        <v>#N/A</v>
      </c>
      <c r="F6708" s="7">
        <f t="shared" si="1202"/>
        <v>0</v>
      </c>
      <c r="G6708" s="7">
        <f t="shared" si="1203"/>
        <v>0</v>
      </c>
      <c r="H6708" s="7">
        <f t="shared" si="1204"/>
        <v>0</v>
      </c>
      <c r="I6708" s="7">
        <f t="shared" si="1205"/>
        <v>0</v>
      </c>
      <c r="J6708" s="7">
        <f t="shared" si="1206"/>
        <v>0</v>
      </c>
      <c r="K6708" s="8" t="e">
        <f t="shared" si="1207"/>
        <v>#N/A</v>
      </c>
      <c r="L6708" s="7" t="e">
        <f t="shared" si="1208"/>
        <v>#N/A</v>
      </c>
      <c r="M6708" s="8" t="e">
        <f t="shared" si="1196"/>
        <v>#N/A</v>
      </c>
      <c r="N6708" s="8" t="e">
        <f t="shared" si="1197"/>
        <v>#N/A</v>
      </c>
    </row>
    <row r="6709" spans="1:14" ht="15.75" customHeight="1" x14ac:dyDescent="0.35">
      <c r="A6709" s="7">
        <f t="shared" si="1198"/>
        <v>0</v>
      </c>
      <c r="B6709" s="7">
        <f t="shared" si="1199"/>
        <v>0</v>
      </c>
      <c r="C6709" s="7">
        <f t="shared" si="1200"/>
        <v>0</v>
      </c>
      <c r="D6709" s="7">
        <f t="shared" si="1201"/>
        <v>0</v>
      </c>
      <c r="E6709" s="7" t="e">
        <f>IF('Report DCM'!$H6709="In-Stream Video","Rich Media display banner",IF('Report DCM'!$I6709&gt;'Report DCM'!$J6709,"Standard",VLOOKUP(CONCATENATE(bd_adtype,"_",bd_creativetype),tabela,2,FALSE)))</f>
        <v>#N/A</v>
      </c>
      <c r="F6709" s="7">
        <f t="shared" si="1202"/>
        <v>0</v>
      </c>
      <c r="G6709" s="7">
        <f t="shared" si="1203"/>
        <v>0</v>
      </c>
      <c r="H6709" s="7">
        <f t="shared" si="1204"/>
        <v>0</v>
      </c>
      <c r="I6709" s="7">
        <f t="shared" si="1205"/>
        <v>0</v>
      </c>
      <c r="J6709" s="7">
        <f t="shared" si="1206"/>
        <v>0</v>
      </c>
      <c r="K6709" s="8" t="e">
        <f t="shared" si="1207"/>
        <v>#N/A</v>
      </c>
      <c r="L6709" s="7" t="e">
        <f t="shared" si="1208"/>
        <v>#N/A</v>
      </c>
      <c r="M6709" s="8" t="e">
        <f t="shared" si="1196"/>
        <v>#N/A</v>
      </c>
      <c r="N6709" s="8" t="e">
        <f t="shared" si="1197"/>
        <v>#N/A</v>
      </c>
    </row>
    <row r="6710" spans="1:14" ht="15.75" customHeight="1" x14ac:dyDescent="0.35">
      <c r="A6710" s="7">
        <f t="shared" si="1198"/>
        <v>0</v>
      </c>
      <c r="B6710" s="7">
        <f t="shared" si="1199"/>
        <v>0</v>
      </c>
      <c r="C6710" s="7">
        <f t="shared" si="1200"/>
        <v>0</v>
      </c>
      <c r="D6710" s="7">
        <f t="shared" si="1201"/>
        <v>0</v>
      </c>
      <c r="E6710" s="7" t="e">
        <f>IF('Report DCM'!$H6710="In-Stream Video","Rich Media display banner",IF('Report DCM'!$I6710&gt;'Report DCM'!$J6710,"Standard",VLOOKUP(CONCATENATE(bd_adtype,"_",bd_creativetype),tabela,2,FALSE)))</f>
        <v>#N/A</v>
      </c>
      <c r="F6710" s="7">
        <f t="shared" si="1202"/>
        <v>0</v>
      </c>
      <c r="G6710" s="7">
        <f t="shared" si="1203"/>
        <v>0</v>
      </c>
      <c r="H6710" s="7">
        <f t="shared" si="1204"/>
        <v>0</v>
      </c>
      <c r="I6710" s="7">
        <f t="shared" si="1205"/>
        <v>0</v>
      </c>
      <c r="J6710" s="7">
        <f t="shared" si="1206"/>
        <v>0</v>
      </c>
      <c r="K6710" s="8" t="e">
        <f t="shared" si="1207"/>
        <v>#N/A</v>
      </c>
      <c r="L6710" s="7" t="e">
        <f t="shared" si="1208"/>
        <v>#N/A</v>
      </c>
      <c r="M6710" s="8" t="e">
        <f t="shared" si="1196"/>
        <v>#N/A</v>
      </c>
      <c r="N6710" s="8" t="e">
        <f t="shared" si="1197"/>
        <v>#N/A</v>
      </c>
    </row>
    <row r="6711" spans="1:14" ht="15.75" customHeight="1" x14ac:dyDescent="0.35">
      <c r="A6711" s="7">
        <f t="shared" si="1198"/>
        <v>0</v>
      </c>
      <c r="B6711" s="7">
        <f t="shared" si="1199"/>
        <v>0</v>
      </c>
      <c r="C6711" s="7">
        <f t="shared" si="1200"/>
        <v>0</v>
      </c>
      <c r="D6711" s="7">
        <f t="shared" si="1201"/>
        <v>0</v>
      </c>
      <c r="E6711" s="7" t="e">
        <f>IF('Report DCM'!$H6711="In-Stream Video","Rich Media display banner",IF('Report DCM'!$I6711&gt;'Report DCM'!$J6711,"Standard",VLOOKUP(CONCATENATE(bd_adtype,"_",bd_creativetype),tabela,2,FALSE)))</f>
        <v>#N/A</v>
      </c>
      <c r="F6711" s="7">
        <f t="shared" si="1202"/>
        <v>0</v>
      </c>
      <c r="G6711" s="7">
        <f t="shared" si="1203"/>
        <v>0</v>
      </c>
      <c r="H6711" s="7">
        <f t="shared" si="1204"/>
        <v>0</v>
      </c>
      <c r="I6711" s="7">
        <f t="shared" si="1205"/>
        <v>0</v>
      </c>
      <c r="J6711" s="7">
        <f t="shared" si="1206"/>
        <v>0</v>
      </c>
      <c r="K6711" s="8" t="e">
        <f t="shared" si="1207"/>
        <v>#N/A</v>
      </c>
      <c r="L6711" s="7" t="e">
        <f t="shared" si="1208"/>
        <v>#N/A</v>
      </c>
      <c r="M6711" s="8" t="e">
        <f t="shared" si="1196"/>
        <v>#N/A</v>
      </c>
      <c r="N6711" s="8" t="e">
        <f t="shared" si="1197"/>
        <v>#N/A</v>
      </c>
    </row>
    <row r="6712" spans="1:14" ht="15.75" customHeight="1" x14ac:dyDescent="0.35">
      <c r="A6712" s="7">
        <f t="shared" si="1198"/>
        <v>0</v>
      </c>
      <c r="B6712" s="7">
        <f t="shared" si="1199"/>
        <v>0</v>
      </c>
      <c r="C6712" s="7">
        <f t="shared" si="1200"/>
        <v>0</v>
      </c>
      <c r="D6712" s="7">
        <f t="shared" si="1201"/>
        <v>0</v>
      </c>
      <c r="E6712" s="7" t="e">
        <f>IF('Report DCM'!$H6712="In-Stream Video","Rich Media display banner",IF('Report DCM'!$I6712&gt;'Report DCM'!$J6712,"Standard",VLOOKUP(CONCATENATE(bd_adtype,"_",bd_creativetype),tabela,2,FALSE)))</f>
        <v>#N/A</v>
      </c>
      <c r="F6712" s="7">
        <f t="shared" si="1202"/>
        <v>0</v>
      </c>
      <c r="G6712" s="7">
        <f t="shared" si="1203"/>
        <v>0</v>
      </c>
      <c r="H6712" s="7">
        <f t="shared" si="1204"/>
        <v>0</v>
      </c>
      <c r="I6712" s="7">
        <f t="shared" si="1205"/>
        <v>0</v>
      </c>
      <c r="J6712" s="7">
        <f t="shared" si="1206"/>
        <v>0</v>
      </c>
      <c r="K6712" s="8" t="e">
        <f t="shared" si="1207"/>
        <v>#N/A</v>
      </c>
      <c r="L6712" s="7" t="e">
        <f t="shared" si="1208"/>
        <v>#N/A</v>
      </c>
      <c r="M6712" s="8" t="e">
        <f t="shared" si="1196"/>
        <v>#N/A</v>
      </c>
      <c r="N6712" s="8" t="e">
        <f t="shared" si="1197"/>
        <v>#N/A</v>
      </c>
    </row>
    <row r="6713" spans="1:14" ht="15.75" customHeight="1" x14ac:dyDescent="0.35">
      <c r="A6713" s="7">
        <f t="shared" si="1198"/>
        <v>0</v>
      </c>
      <c r="B6713" s="7">
        <f t="shared" si="1199"/>
        <v>0</v>
      </c>
      <c r="C6713" s="7">
        <f t="shared" si="1200"/>
        <v>0</v>
      </c>
      <c r="D6713" s="7">
        <f t="shared" si="1201"/>
        <v>0</v>
      </c>
      <c r="E6713" s="7" t="e">
        <f>IF('Report DCM'!$H6713="In-Stream Video","Rich Media display banner",IF('Report DCM'!$I6713&gt;'Report DCM'!$J6713,"Standard",VLOOKUP(CONCATENATE(bd_adtype,"_",bd_creativetype),tabela,2,FALSE)))</f>
        <v>#N/A</v>
      </c>
      <c r="F6713" s="7">
        <f t="shared" si="1202"/>
        <v>0</v>
      </c>
      <c r="G6713" s="7">
        <f t="shared" si="1203"/>
        <v>0</v>
      </c>
      <c r="H6713" s="7">
        <f t="shared" si="1204"/>
        <v>0</v>
      </c>
      <c r="I6713" s="7">
        <f t="shared" si="1205"/>
        <v>0</v>
      </c>
      <c r="J6713" s="7">
        <f t="shared" si="1206"/>
        <v>0</v>
      </c>
      <c r="K6713" s="8" t="e">
        <f t="shared" si="1207"/>
        <v>#N/A</v>
      </c>
      <c r="L6713" s="7" t="e">
        <f t="shared" si="1208"/>
        <v>#N/A</v>
      </c>
      <c r="M6713" s="8" t="e">
        <f t="shared" si="1196"/>
        <v>#N/A</v>
      </c>
      <c r="N6713" s="8" t="e">
        <f t="shared" si="1197"/>
        <v>#N/A</v>
      </c>
    </row>
    <row r="6714" spans="1:14" ht="15.75" customHeight="1" x14ac:dyDescent="0.35">
      <c r="A6714" s="7">
        <f t="shared" si="1198"/>
        <v>0</v>
      </c>
      <c r="B6714" s="7">
        <f t="shared" si="1199"/>
        <v>0</v>
      </c>
      <c r="C6714" s="7">
        <f t="shared" si="1200"/>
        <v>0</v>
      </c>
      <c r="D6714" s="7">
        <f t="shared" si="1201"/>
        <v>0</v>
      </c>
      <c r="E6714" s="7" t="e">
        <f>IF('Report DCM'!$H6714="In-Stream Video","Rich Media display banner",IF('Report DCM'!$I6714&gt;'Report DCM'!$J6714,"Standard",VLOOKUP(CONCATENATE(bd_adtype,"_",bd_creativetype),tabela,2,FALSE)))</f>
        <v>#N/A</v>
      </c>
      <c r="F6714" s="7">
        <f t="shared" si="1202"/>
        <v>0</v>
      </c>
      <c r="G6714" s="7">
        <f t="shared" si="1203"/>
        <v>0</v>
      </c>
      <c r="H6714" s="7">
        <f t="shared" si="1204"/>
        <v>0</v>
      </c>
      <c r="I6714" s="7">
        <f t="shared" si="1205"/>
        <v>0</v>
      </c>
      <c r="J6714" s="7">
        <f t="shared" si="1206"/>
        <v>0</v>
      </c>
      <c r="K6714" s="8" t="e">
        <f t="shared" si="1207"/>
        <v>#N/A</v>
      </c>
      <c r="L6714" s="7" t="e">
        <f t="shared" si="1208"/>
        <v>#N/A</v>
      </c>
      <c r="M6714" s="8" t="e">
        <f t="shared" si="1196"/>
        <v>#N/A</v>
      </c>
      <c r="N6714" s="8" t="e">
        <f t="shared" si="1197"/>
        <v>#N/A</v>
      </c>
    </row>
    <row r="6715" spans="1:14" ht="15.75" customHeight="1" x14ac:dyDescent="0.35">
      <c r="A6715" s="7">
        <f t="shared" si="1198"/>
        <v>0</v>
      </c>
      <c r="B6715" s="7">
        <f t="shared" si="1199"/>
        <v>0</v>
      </c>
      <c r="C6715" s="7">
        <f t="shared" si="1200"/>
        <v>0</v>
      </c>
      <c r="D6715" s="7">
        <f t="shared" si="1201"/>
        <v>0</v>
      </c>
      <c r="E6715" s="7" t="e">
        <f>IF('Report DCM'!$H6715="In-Stream Video","Rich Media display banner",IF('Report DCM'!$I6715&gt;'Report DCM'!$J6715,"Standard",VLOOKUP(CONCATENATE(bd_adtype,"_",bd_creativetype),tabela,2,FALSE)))</f>
        <v>#N/A</v>
      </c>
      <c r="F6715" s="7">
        <f t="shared" si="1202"/>
        <v>0</v>
      </c>
      <c r="G6715" s="7">
        <f t="shared" si="1203"/>
        <v>0</v>
      </c>
      <c r="H6715" s="7">
        <f t="shared" si="1204"/>
        <v>0</v>
      </c>
      <c r="I6715" s="7">
        <f t="shared" si="1205"/>
        <v>0</v>
      </c>
      <c r="J6715" s="7">
        <f t="shared" si="1206"/>
        <v>0</v>
      </c>
      <c r="K6715" s="8" t="e">
        <f t="shared" si="1207"/>
        <v>#N/A</v>
      </c>
      <c r="L6715" s="7" t="e">
        <f t="shared" si="1208"/>
        <v>#N/A</v>
      </c>
      <c r="M6715" s="8" t="e">
        <f t="shared" si="1196"/>
        <v>#N/A</v>
      </c>
      <c r="N6715" s="8" t="e">
        <f t="shared" si="1197"/>
        <v>#N/A</v>
      </c>
    </row>
    <row r="6716" spans="1:14" ht="15.75" customHeight="1" x14ac:dyDescent="0.35">
      <c r="A6716" s="7">
        <f t="shared" si="1198"/>
        <v>0</v>
      </c>
      <c r="B6716" s="7">
        <f t="shared" si="1199"/>
        <v>0</v>
      </c>
      <c r="C6716" s="7">
        <f t="shared" si="1200"/>
        <v>0</v>
      </c>
      <c r="D6716" s="7">
        <f t="shared" si="1201"/>
        <v>0</v>
      </c>
      <c r="E6716" s="7" t="e">
        <f>IF('Report DCM'!$H6716="In-Stream Video","Rich Media display banner",IF('Report DCM'!$I6716&gt;'Report DCM'!$J6716,"Standard",VLOOKUP(CONCATENATE(bd_adtype,"_",bd_creativetype),tabela,2,FALSE)))</f>
        <v>#N/A</v>
      </c>
      <c r="F6716" s="7">
        <f t="shared" si="1202"/>
        <v>0</v>
      </c>
      <c r="G6716" s="7">
        <f t="shared" si="1203"/>
        <v>0</v>
      </c>
      <c r="H6716" s="7">
        <f t="shared" si="1204"/>
        <v>0</v>
      </c>
      <c r="I6716" s="7">
        <f t="shared" si="1205"/>
        <v>0</v>
      </c>
      <c r="J6716" s="7">
        <f t="shared" si="1206"/>
        <v>0</v>
      </c>
      <c r="K6716" s="8" t="e">
        <f t="shared" si="1207"/>
        <v>#N/A</v>
      </c>
      <c r="L6716" s="7" t="e">
        <f t="shared" si="1208"/>
        <v>#N/A</v>
      </c>
      <c r="M6716" s="8" t="e">
        <f t="shared" si="1196"/>
        <v>#N/A</v>
      </c>
      <c r="N6716" s="8" t="e">
        <f t="shared" si="1197"/>
        <v>#N/A</v>
      </c>
    </row>
    <row r="6717" spans="1:14" ht="15.75" customHeight="1" x14ac:dyDescent="0.35">
      <c r="A6717" s="7">
        <f t="shared" si="1198"/>
        <v>0</v>
      </c>
      <c r="B6717" s="7">
        <f t="shared" si="1199"/>
        <v>0</v>
      </c>
      <c r="C6717" s="7">
        <f t="shared" si="1200"/>
        <v>0</v>
      </c>
      <c r="D6717" s="7">
        <f t="shared" si="1201"/>
        <v>0</v>
      </c>
      <c r="E6717" s="7" t="e">
        <f>IF('Report DCM'!$H6717="In-Stream Video","Rich Media display banner",IF('Report DCM'!$I6717&gt;'Report DCM'!$J6717,"Standard",VLOOKUP(CONCATENATE(bd_adtype,"_",bd_creativetype),tabela,2,FALSE)))</f>
        <v>#N/A</v>
      </c>
      <c r="F6717" s="7">
        <f t="shared" si="1202"/>
        <v>0</v>
      </c>
      <c r="G6717" s="7">
        <f t="shared" si="1203"/>
        <v>0</v>
      </c>
      <c r="H6717" s="7">
        <f t="shared" si="1204"/>
        <v>0</v>
      </c>
      <c r="I6717" s="7">
        <f t="shared" si="1205"/>
        <v>0</v>
      </c>
      <c r="J6717" s="7">
        <f t="shared" si="1206"/>
        <v>0</v>
      </c>
      <c r="K6717" s="8" t="e">
        <f t="shared" si="1207"/>
        <v>#N/A</v>
      </c>
      <c r="L6717" s="7" t="e">
        <f t="shared" si="1208"/>
        <v>#N/A</v>
      </c>
      <c r="M6717" s="8" t="e">
        <f t="shared" si="1196"/>
        <v>#N/A</v>
      </c>
      <c r="N6717" s="8" t="e">
        <f t="shared" si="1197"/>
        <v>#N/A</v>
      </c>
    </row>
    <row r="6718" spans="1:14" ht="15.75" customHeight="1" x14ac:dyDescent="0.35">
      <c r="A6718" s="7">
        <f t="shared" si="1198"/>
        <v>0</v>
      </c>
      <c r="B6718" s="7">
        <f t="shared" si="1199"/>
        <v>0</v>
      </c>
      <c r="C6718" s="7">
        <f t="shared" si="1200"/>
        <v>0</v>
      </c>
      <c r="D6718" s="7">
        <f t="shared" si="1201"/>
        <v>0</v>
      </c>
      <c r="E6718" s="7" t="e">
        <f>IF('Report DCM'!$H6718="In-Stream Video","Rich Media display banner",IF('Report DCM'!$I6718&gt;'Report DCM'!$J6718,"Standard",VLOOKUP(CONCATENATE(bd_adtype,"_",bd_creativetype),tabela,2,FALSE)))</f>
        <v>#N/A</v>
      </c>
      <c r="F6718" s="7">
        <f t="shared" si="1202"/>
        <v>0</v>
      </c>
      <c r="G6718" s="7">
        <f t="shared" si="1203"/>
        <v>0</v>
      </c>
      <c r="H6718" s="7">
        <f t="shared" si="1204"/>
        <v>0</v>
      </c>
      <c r="I6718" s="7">
        <f t="shared" si="1205"/>
        <v>0</v>
      </c>
      <c r="J6718" s="7">
        <f t="shared" si="1206"/>
        <v>0</v>
      </c>
      <c r="K6718" s="8" t="e">
        <f t="shared" si="1207"/>
        <v>#N/A</v>
      </c>
      <c r="L6718" s="7" t="e">
        <f t="shared" si="1208"/>
        <v>#N/A</v>
      </c>
      <c r="M6718" s="8" t="e">
        <f t="shared" si="1196"/>
        <v>#N/A</v>
      </c>
      <c r="N6718" s="8" t="e">
        <f t="shared" si="1197"/>
        <v>#N/A</v>
      </c>
    </row>
    <row r="6719" spans="1:14" ht="15.75" customHeight="1" x14ac:dyDescent="0.35">
      <c r="A6719" s="7">
        <f t="shared" si="1198"/>
        <v>0</v>
      </c>
      <c r="B6719" s="7">
        <f t="shared" si="1199"/>
        <v>0</v>
      </c>
      <c r="C6719" s="7">
        <f t="shared" si="1200"/>
        <v>0</v>
      </c>
      <c r="D6719" s="7">
        <f t="shared" si="1201"/>
        <v>0</v>
      </c>
      <c r="E6719" s="7" t="e">
        <f>IF('Report DCM'!$H6719="In-Stream Video","Rich Media display banner",IF('Report DCM'!$I6719&gt;'Report DCM'!$J6719,"Standard",VLOOKUP(CONCATENATE(bd_adtype,"_",bd_creativetype),tabela,2,FALSE)))</f>
        <v>#N/A</v>
      </c>
      <c r="F6719" s="7">
        <f t="shared" si="1202"/>
        <v>0</v>
      </c>
      <c r="G6719" s="7">
        <f t="shared" si="1203"/>
        <v>0</v>
      </c>
      <c r="H6719" s="7">
        <f t="shared" si="1204"/>
        <v>0</v>
      </c>
      <c r="I6719" s="7">
        <f t="shared" si="1205"/>
        <v>0</v>
      </c>
      <c r="J6719" s="7">
        <f t="shared" si="1206"/>
        <v>0</v>
      </c>
      <c r="K6719" s="8" t="e">
        <f t="shared" si="1207"/>
        <v>#N/A</v>
      </c>
      <c r="L6719" s="7" t="e">
        <f t="shared" si="1208"/>
        <v>#N/A</v>
      </c>
      <c r="M6719" s="8" t="e">
        <f t="shared" si="1196"/>
        <v>#N/A</v>
      </c>
      <c r="N6719" s="8" t="e">
        <f t="shared" si="1197"/>
        <v>#N/A</v>
      </c>
    </row>
    <row r="6720" spans="1:14" ht="15.75" customHeight="1" x14ac:dyDescent="0.35">
      <c r="A6720" s="7">
        <f t="shared" si="1198"/>
        <v>0</v>
      </c>
      <c r="B6720" s="7">
        <f t="shared" si="1199"/>
        <v>0</v>
      </c>
      <c r="C6720" s="7">
        <f t="shared" si="1200"/>
        <v>0</v>
      </c>
      <c r="D6720" s="7">
        <f t="shared" si="1201"/>
        <v>0</v>
      </c>
      <c r="E6720" s="7" t="e">
        <f>IF('Report DCM'!$H6720="In-Stream Video","Rich Media display banner",IF('Report DCM'!$I6720&gt;'Report DCM'!$J6720,"Standard",VLOOKUP(CONCATENATE(bd_adtype,"_",bd_creativetype),tabela,2,FALSE)))</f>
        <v>#N/A</v>
      </c>
      <c r="F6720" s="7">
        <f t="shared" si="1202"/>
        <v>0</v>
      </c>
      <c r="G6720" s="7">
        <f t="shared" si="1203"/>
        <v>0</v>
      </c>
      <c r="H6720" s="7">
        <f t="shared" si="1204"/>
        <v>0</v>
      </c>
      <c r="I6720" s="7">
        <f t="shared" si="1205"/>
        <v>0</v>
      </c>
      <c r="J6720" s="7">
        <f t="shared" si="1206"/>
        <v>0</v>
      </c>
      <c r="K6720" s="8" t="e">
        <f t="shared" si="1207"/>
        <v>#N/A</v>
      </c>
      <c r="L6720" s="7" t="e">
        <f t="shared" si="1208"/>
        <v>#N/A</v>
      </c>
      <c r="M6720" s="8" t="e">
        <f t="shared" si="1196"/>
        <v>#N/A</v>
      </c>
      <c r="N6720" s="8" t="e">
        <f t="shared" si="1197"/>
        <v>#N/A</v>
      </c>
    </row>
    <row r="6721" spans="1:14" ht="15.75" customHeight="1" x14ac:dyDescent="0.35">
      <c r="A6721" s="7">
        <f t="shared" si="1198"/>
        <v>0</v>
      </c>
      <c r="B6721" s="7">
        <f t="shared" si="1199"/>
        <v>0</v>
      </c>
      <c r="C6721" s="7">
        <f t="shared" si="1200"/>
        <v>0</v>
      </c>
      <c r="D6721" s="7">
        <f t="shared" si="1201"/>
        <v>0</v>
      </c>
      <c r="E6721" s="7" t="e">
        <f>IF('Report DCM'!$H6721="In-Stream Video","Rich Media display banner",IF('Report DCM'!$I6721&gt;'Report DCM'!$J6721,"Standard",VLOOKUP(CONCATENATE(bd_adtype,"_",bd_creativetype),tabela,2,FALSE)))</f>
        <v>#N/A</v>
      </c>
      <c r="F6721" s="7">
        <f t="shared" si="1202"/>
        <v>0</v>
      </c>
      <c r="G6721" s="7">
        <f t="shared" si="1203"/>
        <v>0</v>
      </c>
      <c r="H6721" s="7">
        <f t="shared" si="1204"/>
        <v>0</v>
      </c>
      <c r="I6721" s="7">
        <f t="shared" si="1205"/>
        <v>0</v>
      </c>
      <c r="J6721" s="7">
        <f t="shared" si="1206"/>
        <v>0</v>
      </c>
      <c r="K6721" s="8" t="e">
        <f t="shared" si="1207"/>
        <v>#N/A</v>
      </c>
      <c r="L6721" s="7" t="e">
        <f t="shared" si="1208"/>
        <v>#N/A</v>
      </c>
      <c r="M6721" s="8" t="e">
        <f t="shared" si="1196"/>
        <v>#N/A</v>
      </c>
      <c r="N6721" s="8" t="e">
        <f t="shared" si="1197"/>
        <v>#N/A</v>
      </c>
    </row>
    <row r="6722" spans="1:14" ht="15.75" customHeight="1" x14ac:dyDescent="0.35">
      <c r="A6722" s="7">
        <f t="shared" ref="A6722:A6785" si="1209">bd_campaign</f>
        <v>0</v>
      </c>
      <c r="B6722" s="7">
        <f t="shared" ref="B6722:B6785" si="1210">bd_site</f>
        <v>0</v>
      </c>
      <c r="C6722" s="7">
        <f t="shared" ref="C6722:C6785" si="1211">bd_placement</f>
        <v>0</v>
      </c>
      <c r="D6722" s="7">
        <f t="shared" ref="D6722:D6785" si="1212">bd_placementID</f>
        <v>0</v>
      </c>
      <c r="E6722" s="7" t="e">
        <f>IF('Report DCM'!$H6722="In-Stream Video","Rich Media display banner",IF('Report DCM'!$I6722&gt;'Report DCM'!$J6722,"Standard",VLOOKUP(CONCATENATE(bd_adtype,"_",bd_creativetype),tabela,2,FALSE)))</f>
        <v>#N/A</v>
      </c>
      <c r="F6722" s="7">
        <f t="shared" ref="F6722:F6785" si="1213">bd_ad</f>
        <v>0</v>
      </c>
      <c r="G6722" s="7">
        <f t="shared" ref="G6722:G6785" si="1214">bd_adid</f>
        <v>0</v>
      </c>
      <c r="H6722" s="7">
        <f t="shared" ref="H6722:H6785" si="1215">bd_creativetype</f>
        <v>0</v>
      </c>
      <c r="I6722" s="7">
        <f t="shared" ref="I6722:I6785" si="1216">bd_impression</f>
        <v>0</v>
      </c>
      <c r="J6722" s="7">
        <f t="shared" ref="J6722:J6785" si="1217">bd_clicks</f>
        <v>0</v>
      </c>
      <c r="K6722" s="8" t="e">
        <f t="shared" ref="K6722:K6785" si="1218">VLOOKUP(E6722,tabela,2,FALSE)</f>
        <v>#N/A</v>
      </c>
      <c r="L6722" s="7" t="e">
        <f t="shared" ref="L6722:L6785" si="1219">VLOOKUP(E6722,tabela,3,FALSE)</f>
        <v>#N/A</v>
      </c>
      <c r="M6722" s="8" t="e">
        <f t="shared" si="1196"/>
        <v>#N/A</v>
      </c>
      <c r="N6722" s="8" t="e">
        <f t="shared" si="1197"/>
        <v>#N/A</v>
      </c>
    </row>
    <row r="6723" spans="1:14" ht="15.75" customHeight="1" x14ac:dyDescent="0.35">
      <c r="A6723" s="7">
        <f t="shared" si="1209"/>
        <v>0</v>
      </c>
      <c r="B6723" s="7">
        <f t="shared" si="1210"/>
        <v>0</v>
      </c>
      <c r="C6723" s="7">
        <f t="shared" si="1211"/>
        <v>0</v>
      </c>
      <c r="D6723" s="7">
        <f t="shared" si="1212"/>
        <v>0</v>
      </c>
      <c r="E6723" s="7" t="e">
        <f>IF('Report DCM'!$H6723="In-Stream Video","Rich Media display banner",IF('Report DCM'!$I6723&gt;'Report DCM'!$J6723,"Standard",VLOOKUP(CONCATENATE(bd_adtype,"_",bd_creativetype),tabela,2,FALSE)))</f>
        <v>#N/A</v>
      </c>
      <c r="F6723" s="7">
        <f t="shared" si="1213"/>
        <v>0</v>
      </c>
      <c r="G6723" s="7">
        <f t="shared" si="1214"/>
        <v>0</v>
      </c>
      <c r="H6723" s="7">
        <f t="shared" si="1215"/>
        <v>0</v>
      </c>
      <c r="I6723" s="7">
        <f t="shared" si="1216"/>
        <v>0</v>
      </c>
      <c r="J6723" s="7">
        <f t="shared" si="1217"/>
        <v>0</v>
      </c>
      <c r="K6723" s="8" t="e">
        <f t="shared" si="1218"/>
        <v>#N/A</v>
      </c>
      <c r="L6723" s="7" t="e">
        <f t="shared" si="1219"/>
        <v>#N/A</v>
      </c>
      <c r="M6723" s="8" t="e">
        <f t="shared" si="1196"/>
        <v>#N/A</v>
      </c>
      <c r="N6723" s="8" t="e">
        <f t="shared" si="1197"/>
        <v>#N/A</v>
      </c>
    </row>
    <row r="6724" spans="1:14" ht="15.75" customHeight="1" x14ac:dyDescent="0.35">
      <c r="A6724" s="7">
        <f t="shared" si="1209"/>
        <v>0</v>
      </c>
      <c r="B6724" s="7">
        <f t="shared" si="1210"/>
        <v>0</v>
      </c>
      <c r="C6724" s="7">
        <f t="shared" si="1211"/>
        <v>0</v>
      </c>
      <c r="D6724" s="7">
        <f t="shared" si="1212"/>
        <v>0</v>
      </c>
      <c r="E6724" s="7" t="e">
        <f>IF('Report DCM'!$H6724="In-Stream Video","Rich Media display banner",IF('Report DCM'!$I6724&gt;'Report DCM'!$J6724,"Standard",VLOOKUP(CONCATENATE(bd_adtype,"_",bd_creativetype),tabela,2,FALSE)))</f>
        <v>#N/A</v>
      </c>
      <c r="F6724" s="7">
        <f t="shared" si="1213"/>
        <v>0</v>
      </c>
      <c r="G6724" s="7">
        <f t="shared" si="1214"/>
        <v>0</v>
      </c>
      <c r="H6724" s="7">
        <f t="shared" si="1215"/>
        <v>0</v>
      </c>
      <c r="I6724" s="7">
        <f t="shared" si="1216"/>
        <v>0</v>
      </c>
      <c r="J6724" s="7">
        <f t="shared" si="1217"/>
        <v>0</v>
      </c>
      <c r="K6724" s="8" t="e">
        <f t="shared" si="1218"/>
        <v>#N/A</v>
      </c>
      <c r="L6724" s="7" t="e">
        <f t="shared" si="1219"/>
        <v>#N/A</v>
      </c>
      <c r="M6724" s="8" t="e">
        <f t="shared" si="1196"/>
        <v>#N/A</v>
      </c>
      <c r="N6724" s="8" t="e">
        <f t="shared" si="1197"/>
        <v>#N/A</v>
      </c>
    </row>
    <row r="6725" spans="1:14" ht="15.75" customHeight="1" x14ac:dyDescent="0.35">
      <c r="A6725" s="7">
        <f t="shared" si="1209"/>
        <v>0</v>
      </c>
      <c r="B6725" s="7">
        <f t="shared" si="1210"/>
        <v>0</v>
      </c>
      <c r="C6725" s="7">
        <f t="shared" si="1211"/>
        <v>0</v>
      </c>
      <c r="D6725" s="7">
        <f t="shared" si="1212"/>
        <v>0</v>
      </c>
      <c r="E6725" s="7" t="e">
        <f>IF('Report DCM'!$H6725="In-Stream Video","Rich Media display banner",IF('Report DCM'!$I6725&gt;'Report DCM'!$J6725,"Standard",VLOOKUP(CONCATENATE(bd_adtype,"_",bd_creativetype),tabela,2,FALSE)))</f>
        <v>#N/A</v>
      </c>
      <c r="F6725" s="7">
        <f t="shared" si="1213"/>
        <v>0</v>
      </c>
      <c r="G6725" s="7">
        <f t="shared" si="1214"/>
        <v>0</v>
      </c>
      <c r="H6725" s="7">
        <f t="shared" si="1215"/>
        <v>0</v>
      </c>
      <c r="I6725" s="7">
        <f t="shared" si="1216"/>
        <v>0</v>
      </c>
      <c r="J6725" s="7">
        <f t="shared" si="1217"/>
        <v>0</v>
      </c>
      <c r="K6725" s="8" t="e">
        <f t="shared" si="1218"/>
        <v>#N/A</v>
      </c>
      <c r="L6725" s="7" t="e">
        <f t="shared" si="1219"/>
        <v>#N/A</v>
      </c>
      <c r="M6725" s="8" t="e">
        <f t="shared" si="1196"/>
        <v>#N/A</v>
      </c>
      <c r="N6725" s="8" t="e">
        <f t="shared" si="1197"/>
        <v>#N/A</v>
      </c>
    </row>
    <row r="6726" spans="1:14" ht="15.75" customHeight="1" x14ac:dyDescent="0.35">
      <c r="A6726" s="7">
        <f t="shared" si="1209"/>
        <v>0</v>
      </c>
      <c r="B6726" s="7">
        <f t="shared" si="1210"/>
        <v>0</v>
      </c>
      <c r="C6726" s="7">
        <f t="shared" si="1211"/>
        <v>0</v>
      </c>
      <c r="D6726" s="7">
        <f t="shared" si="1212"/>
        <v>0</v>
      </c>
      <c r="E6726" s="7" t="e">
        <f>IF('Report DCM'!$H6726="In-Stream Video","Rich Media display banner",IF('Report DCM'!$I6726&gt;'Report DCM'!$J6726,"Standard",VLOOKUP(CONCATENATE(bd_adtype,"_",bd_creativetype),tabela,2,FALSE)))</f>
        <v>#N/A</v>
      </c>
      <c r="F6726" s="7">
        <f t="shared" si="1213"/>
        <v>0</v>
      </c>
      <c r="G6726" s="7">
        <f t="shared" si="1214"/>
        <v>0</v>
      </c>
      <c r="H6726" s="7">
        <f t="shared" si="1215"/>
        <v>0</v>
      </c>
      <c r="I6726" s="7">
        <f t="shared" si="1216"/>
        <v>0</v>
      </c>
      <c r="J6726" s="7">
        <f t="shared" si="1217"/>
        <v>0</v>
      </c>
      <c r="K6726" s="8" t="e">
        <f t="shared" si="1218"/>
        <v>#N/A</v>
      </c>
      <c r="L6726" s="7" t="e">
        <f t="shared" si="1219"/>
        <v>#N/A</v>
      </c>
      <c r="M6726" s="8" t="e">
        <f t="shared" si="1196"/>
        <v>#N/A</v>
      </c>
      <c r="N6726" s="8" t="e">
        <f t="shared" si="1197"/>
        <v>#N/A</v>
      </c>
    </row>
    <row r="6727" spans="1:14" ht="15.75" customHeight="1" x14ac:dyDescent="0.35">
      <c r="A6727" s="7">
        <f t="shared" si="1209"/>
        <v>0</v>
      </c>
      <c r="B6727" s="7">
        <f t="shared" si="1210"/>
        <v>0</v>
      </c>
      <c r="C6727" s="7">
        <f t="shared" si="1211"/>
        <v>0</v>
      </c>
      <c r="D6727" s="7">
        <f t="shared" si="1212"/>
        <v>0</v>
      </c>
      <c r="E6727" s="7" t="e">
        <f>IF('Report DCM'!$H6727="In-Stream Video","Rich Media display banner",IF('Report DCM'!$I6727&gt;'Report DCM'!$J6727,"Standard",VLOOKUP(CONCATENATE(bd_adtype,"_",bd_creativetype),tabela,2,FALSE)))</f>
        <v>#N/A</v>
      </c>
      <c r="F6727" s="7">
        <f t="shared" si="1213"/>
        <v>0</v>
      </c>
      <c r="G6727" s="7">
        <f t="shared" si="1214"/>
        <v>0</v>
      </c>
      <c r="H6727" s="7">
        <f t="shared" si="1215"/>
        <v>0</v>
      </c>
      <c r="I6727" s="7">
        <f t="shared" si="1216"/>
        <v>0</v>
      </c>
      <c r="J6727" s="7">
        <f t="shared" si="1217"/>
        <v>0</v>
      </c>
      <c r="K6727" s="8" t="e">
        <f t="shared" si="1218"/>
        <v>#N/A</v>
      </c>
      <c r="L6727" s="7" t="e">
        <f t="shared" si="1219"/>
        <v>#N/A</v>
      </c>
      <c r="M6727" s="8" t="e">
        <f t="shared" si="1196"/>
        <v>#N/A</v>
      </c>
      <c r="N6727" s="8" t="e">
        <f t="shared" si="1197"/>
        <v>#N/A</v>
      </c>
    </row>
    <row r="6728" spans="1:14" ht="15.75" customHeight="1" x14ac:dyDescent="0.35">
      <c r="A6728" s="7">
        <f t="shared" si="1209"/>
        <v>0</v>
      </c>
      <c r="B6728" s="7">
        <f t="shared" si="1210"/>
        <v>0</v>
      </c>
      <c r="C6728" s="7">
        <f t="shared" si="1211"/>
        <v>0</v>
      </c>
      <c r="D6728" s="7">
        <f t="shared" si="1212"/>
        <v>0</v>
      </c>
      <c r="E6728" s="7" t="e">
        <f>IF('Report DCM'!$H6728="In-Stream Video","Rich Media display banner",IF('Report DCM'!$I6728&gt;'Report DCM'!$J6728,"Standard",VLOOKUP(CONCATENATE(bd_adtype,"_",bd_creativetype),tabela,2,FALSE)))</f>
        <v>#N/A</v>
      </c>
      <c r="F6728" s="7">
        <f t="shared" si="1213"/>
        <v>0</v>
      </c>
      <c r="G6728" s="7">
        <f t="shared" si="1214"/>
        <v>0</v>
      </c>
      <c r="H6728" s="7">
        <f t="shared" si="1215"/>
        <v>0</v>
      </c>
      <c r="I6728" s="7">
        <f t="shared" si="1216"/>
        <v>0</v>
      </c>
      <c r="J6728" s="7">
        <f t="shared" si="1217"/>
        <v>0</v>
      </c>
      <c r="K6728" s="8" t="e">
        <f t="shared" si="1218"/>
        <v>#N/A</v>
      </c>
      <c r="L6728" s="7" t="e">
        <f t="shared" si="1219"/>
        <v>#N/A</v>
      </c>
      <c r="M6728" s="8" t="e">
        <f t="shared" si="1196"/>
        <v>#N/A</v>
      </c>
      <c r="N6728" s="8" t="e">
        <f t="shared" si="1197"/>
        <v>#N/A</v>
      </c>
    </row>
    <row r="6729" spans="1:14" ht="15.75" customHeight="1" x14ac:dyDescent="0.35">
      <c r="A6729" s="7">
        <f t="shared" si="1209"/>
        <v>0</v>
      </c>
      <c r="B6729" s="7">
        <f t="shared" si="1210"/>
        <v>0</v>
      </c>
      <c r="C6729" s="7">
        <f t="shared" si="1211"/>
        <v>0</v>
      </c>
      <c r="D6729" s="7">
        <f t="shared" si="1212"/>
        <v>0</v>
      </c>
      <c r="E6729" s="7" t="e">
        <f>IF('Report DCM'!$H6729="In-Stream Video","Rich Media display banner",IF('Report DCM'!$I6729&gt;'Report DCM'!$J6729,"Standard",VLOOKUP(CONCATENATE(bd_adtype,"_",bd_creativetype),tabela,2,FALSE)))</f>
        <v>#N/A</v>
      </c>
      <c r="F6729" s="7">
        <f t="shared" si="1213"/>
        <v>0</v>
      </c>
      <c r="G6729" s="7">
        <f t="shared" si="1214"/>
        <v>0</v>
      </c>
      <c r="H6729" s="7">
        <f t="shared" si="1215"/>
        <v>0</v>
      </c>
      <c r="I6729" s="7">
        <f t="shared" si="1216"/>
        <v>0</v>
      </c>
      <c r="J6729" s="7">
        <f t="shared" si="1217"/>
        <v>0</v>
      </c>
      <c r="K6729" s="8" t="e">
        <f t="shared" si="1218"/>
        <v>#N/A</v>
      </c>
      <c r="L6729" s="7" t="e">
        <f t="shared" si="1219"/>
        <v>#N/A</v>
      </c>
      <c r="M6729" s="8" t="e">
        <f t="shared" si="1196"/>
        <v>#N/A</v>
      </c>
      <c r="N6729" s="8" t="e">
        <f t="shared" si="1197"/>
        <v>#N/A</v>
      </c>
    </row>
    <row r="6730" spans="1:14" ht="15.75" customHeight="1" x14ac:dyDescent="0.35">
      <c r="A6730" s="7">
        <f t="shared" si="1209"/>
        <v>0</v>
      </c>
      <c r="B6730" s="7">
        <f t="shared" si="1210"/>
        <v>0</v>
      </c>
      <c r="C6730" s="7">
        <f t="shared" si="1211"/>
        <v>0</v>
      </c>
      <c r="D6730" s="7">
        <f t="shared" si="1212"/>
        <v>0</v>
      </c>
      <c r="E6730" s="7" t="e">
        <f>IF('Report DCM'!$H6730="In-Stream Video","Rich Media display banner",IF('Report DCM'!$I6730&gt;'Report DCM'!$J6730,"Standard",VLOOKUP(CONCATENATE(bd_adtype,"_",bd_creativetype),tabela,2,FALSE)))</f>
        <v>#N/A</v>
      </c>
      <c r="F6730" s="7">
        <f t="shared" si="1213"/>
        <v>0</v>
      </c>
      <c r="G6730" s="7">
        <f t="shared" si="1214"/>
        <v>0</v>
      </c>
      <c r="H6730" s="7">
        <f t="shared" si="1215"/>
        <v>0</v>
      </c>
      <c r="I6730" s="7">
        <f t="shared" si="1216"/>
        <v>0</v>
      </c>
      <c r="J6730" s="7">
        <f t="shared" si="1217"/>
        <v>0</v>
      </c>
      <c r="K6730" s="8" t="e">
        <f t="shared" si="1218"/>
        <v>#N/A</v>
      </c>
      <c r="L6730" s="7" t="e">
        <f t="shared" si="1219"/>
        <v>#N/A</v>
      </c>
      <c r="M6730" s="8" t="e">
        <f t="shared" si="1196"/>
        <v>#N/A</v>
      </c>
      <c r="N6730" s="8" t="e">
        <f t="shared" si="1197"/>
        <v>#N/A</v>
      </c>
    </row>
    <row r="6731" spans="1:14" ht="15.75" customHeight="1" x14ac:dyDescent="0.35">
      <c r="A6731" s="7">
        <f t="shared" si="1209"/>
        <v>0</v>
      </c>
      <c r="B6731" s="7">
        <f t="shared" si="1210"/>
        <v>0</v>
      </c>
      <c r="C6731" s="7">
        <f t="shared" si="1211"/>
        <v>0</v>
      </c>
      <c r="D6731" s="7">
        <f t="shared" si="1212"/>
        <v>0</v>
      </c>
      <c r="E6731" s="7" t="e">
        <f>IF('Report DCM'!$H6731="In-Stream Video","Rich Media display banner",IF('Report DCM'!$I6731&gt;'Report DCM'!$J6731,"Standard",VLOOKUP(CONCATENATE(bd_adtype,"_",bd_creativetype),tabela,2,FALSE)))</f>
        <v>#N/A</v>
      </c>
      <c r="F6731" s="7">
        <f t="shared" si="1213"/>
        <v>0</v>
      </c>
      <c r="G6731" s="7">
        <f t="shared" si="1214"/>
        <v>0</v>
      </c>
      <c r="H6731" s="7">
        <f t="shared" si="1215"/>
        <v>0</v>
      </c>
      <c r="I6731" s="7">
        <f t="shared" si="1216"/>
        <v>0</v>
      </c>
      <c r="J6731" s="7">
        <f t="shared" si="1217"/>
        <v>0</v>
      </c>
      <c r="K6731" s="8" t="e">
        <f t="shared" si="1218"/>
        <v>#N/A</v>
      </c>
      <c r="L6731" s="7" t="e">
        <f t="shared" si="1219"/>
        <v>#N/A</v>
      </c>
      <c r="M6731" s="8" t="e">
        <f t="shared" si="1196"/>
        <v>#N/A</v>
      </c>
      <c r="N6731" s="8" t="e">
        <f t="shared" si="1197"/>
        <v>#N/A</v>
      </c>
    </row>
    <row r="6732" spans="1:14" ht="15.75" customHeight="1" x14ac:dyDescent="0.35">
      <c r="A6732" s="7">
        <f t="shared" si="1209"/>
        <v>0</v>
      </c>
      <c r="B6732" s="7">
        <f t="shared" si="1210"/>
        <v>0</v>
      </c>
      <c r="C6732" s="7">
        <f t="shared" si="1211"/>
        <v>0</v>
      </c>
      <c r="D6732" s="7">
        <f t="shared" si="1212"/>
        <v>0</v>
      </c>
      <c r="E6732" s="7" t="e">
        <f>IF('Report DCM'!$H6732="In-Stream Video","Rich Media display banner",IF('Report DCM'!$I6732&gt;'Report DCM'!$J6732,"Standard",VLOOKUP(CONCATENATE(bd_adtype,"_",bd_creativetype),tabela,2,FALSE)))</f>
        <v>#N/A</v>
      </c>
      <c r="F6732" s="7">
        <f t="shared" si="1213"/>
        <v>0</v>
      </c>
      <c r="G6732" s="7">
        <f t="shared" si="1214"/>
        <v>0</v>
      </c>
      <c r="H6732" s="7">
        <f t="shared" si="1215"/>
        <v>0</v>
      </c>
      <c r="I6732" s="7">
        <f t="shared" si="1216"/>
        <v>0</v>
      </c>
      <c r="J6732" s="7">
        <f t="shared" si="1217"/>
        <v>0</v>
      </c>
      <c r="K6732" s="8" t="e">
        <f t="shared" si="1218"/>
        <v>#N/A</v>
      </c>
      <c r="L6732" s="7" t="e">
        <f t="shared" si="1219"/>
        <v>#N/A</v>
      </c>
      <c r="M6732" s="8" t="e">
        <f t="shared" si="1196"/>
        <v>#N/A</v>
      </c>
      <c r="N6732" s="8" t="e">
        <f t="shared" si="1197"/>
        <v>#N/A</v>
      </c>
    </row>
    <row r="6733" spans="1:14" ht="15.75" customHeight="1" x14ac:dyDescent="0.35">
      <c r="A6733" s="7">
        <f t="shared" si="1209"/>
        <v>0</v>
      </c>
      <c r="B6733" s="7">
        <f t="shared" si="1210"/>
        <v>0</v>
      </c>
      <c r="C6733" s="7">
        <f t="shared" si="1211"/>
        <v>0</v>
      </c>
      <c r="D6733" s="7">
        <f t="shared" si="1212"/>
        <v>0</v>
      </c>
      <c r="E6733" s="7" t="e">
        <f>IF('Report DCM'!$H6733="In-Stream Video","Rich Media display banner",IF('Report DCM'!$I6733&gt;'Report DCM'!$J6733,"Standard",VLOOKUP(CONCATENATE(bd_adtype,"_",bd_creativetype),tabela,2,FALSE)))</f>
        <v>#N/A</v>
      </c>
      <c r="F6733" s="7">
        <f t="shared" si="1213"/>
        <v>0</v>
      </c>
      <c r="G6733" s="7">
        <f t="shared" si="1214"/>
        <v>0</v>
      </c>
      <c r="H6733" s="7">
        <f t="shared" si="1215"/>
        <v>0</v>
      </c>
      <c r="I6733" s="7">
        <f t="shared" si="1216"/>
        <v>0</v>
      </c>
      <c r="J6733" s="7">
        <f t="shared" si="1217"/>
        <v>0</v>
      </c>
      <c r="K6733" s="8" t="e">
        <f t="shared" si="1218"/>
        <v>#N/A</v>
      </c>
      <c r="L6733" s="7" t="e">
        <f t="shared" si="1219"/>
        <v>#N/A</v>
      </c>
      <c r="M6733" s="8" t="e">
        <f t="shared" si="1196"/>
        <v>#N/A</v>
      </c>
      <c r="N6733" s="8" t="e">
        <f t="shared" si="1197"/>
        <v>#N/A</v>
      </c>
    </row>
    <row r="6734" spans="1:14" ht="15.75" customHeight="1" x14ac:dyDescent="0.35">
      <c r="A6734" s="7">
        <f t="shared" si="1209"/>
        <v>0</v>
      </c>
      <c r="B6734" s="7">
        <f t="shared" si="1210"/>
        <v>0</v>
      </c>
      <c r="C6734" s="7">
        <f t="shared" si="1211"/>
        <v>0</v>
      </c>
      <c r="D6734" s="7">
        <f t="shared" si="1212"/>
        <v>0</v>
      </c>
      <c r="E6734" s="7" t="e">
        <f>IF('Report DCM'!$H6734="In-Stream Video","Rich Media display banner",IF('Report DCM'!$I6734&gt;'Report DCM'!$J6734,"Standard",VLOOKUP(CONCATENATE(bd_adtype,"_",bd_creativetype),tabela,2,FALSE)))</f>
        <v>#N/A</v>
      </c>
      <c r="F6734" s="7">
        <f t="shared" si="1213"/>
        <v>0</v>
      </c>
      <c r="G6734" s="7">
        <f t="shared" si="1214"/>
        <v>0</v>
      </c>
      <c r="H6734" s="7">
        <f t="shared" si="1215"/>
        <v>0</v>
      </c>
      <c r="I6734" s="7">
        <f t="shared" si="1216"/>
        <v>0</v>
      </c>
      <c r="J6734" s="7">
        <f t="shared" si="1217"/>
        <v>0</v>
      </c>
      <c r="K6734" s="8" t="e">
        <f t="shared" si="1218"/>
        <v>#N/A</v>
      </c>
      <c r="L6734" s="7" t="e">
        <f t="shared" si="1219"/>
        <v>#N/A</v>
      </c>
      <c r="M6734" s="8" t="e">
        <f t="shared" si="1196"/>
        <v>#N/A</v>
      </c>
      <c r="N6734" s="8" t="e">
        <f t="shared" si="1197"/>
        <v>#N/A</v>
      </c>
    </row>
    <row r="6735" spans="1:14" ht="15.75" customHeight="1" x14ac:dyDescent="0.35">
      <c r="A6735" s="7">
        <f t="shared" si="1209"/>
        <v>0</v>
      </c>
      <c r="B6735" s="7">
        <f t="shared" si="1210"/>
        <v>0</v>
      </c>
      <c r="C6735" s="7">
        <f t="shared" si="1211"/>
        <v>0</v>
      </c>
      <c r="D6735" s="7">
        <f t="shared" si="1212"/>
        <v>0</v>
      </c>
      <c r="E6735" s="7" t="e">
        <f>IF('Report DCM'!$H6735="In-Stream Video","Rich Media display banner",IF('Report DCM'!$I6735&gt;'Report DCM'!$J6735,"Standard",VLOOKUP(CONCATENATE(bd_adtype,"_",bd_creativetype),tabela,2,FALSE)))</f>
        <v>#N/A</v>
      </c>
      <c r="F6735" s="7">
        <f t="shared" si="1213"/>
        <v>0</v>
      </c>
      <c r="G6735" s="7">
        <f t="shared" si="1214"/>
        <v>0</v>
      </c>
      <c r="H6735" s="7">
        <f t="shared" si="1215"/>
        <v>0</v>
      </c>
      <c r="I6735" s="7">
        <f t="shared" si="1216"/>
        <v>0</v>
      </c>
      <c r="J6735" s="7">
        <f t="shared" si="1217"/>
        <v>0</v>
      </c>
      <c r="K6735" s="8" t="e">
        <f t="shared" si="1218"/>
        <v>#N/A</v>
      </c>
      <c r="L6735" s="7" t="e">
        <f t="shared" si="1219"/>
        <v>#N/A</v>
      </c>
      <c r="M6735" s="8" t="e">
        <f t="shared" si="1196"/>
        <v>#N/A</v>
      </c>
      <c r="N6735" s="8" t="e">
        <f t="shared" si="1197"/>
        <v>#N/A</v>
      </c>
    </row>
    <row r="6736" spans="1:14" ht="15.75" customHeight="1" x14ac:dyDescent="0.35">
      <c r="A6736" s="7">
        <f t="shared" si="1209"/>
        <v>0</v>
      </c>
      <c r="B6736" s="7">
        <f t="shared" si="1210"/>
        <v>0</v>
      </c>
      <c r="C6736" s="7">
        <f t="shared" si="1211"/>
        <v>0</v>
      </c>
      <c r="D6736" s="7">
        <f t="shared" si="1212"/>
        <v>0</v>
      </c>
      <c r="E6736" s="7" t="e">
        <f>IF('Report DCM'!$H6736="In-Stream Video","Rich Media display banner",IF('Report DCM'!$I6736&gt;'Report DCM'!$J6736,"Standard",VLOOKUP(CONCATENATE(bd_adtype,"_",bd_creativetype),tabela,2,FALSE)))</f>
        <v>#N/A</v>
      </c>
      <c r="F6736" s="7">
        <f t="shared" si="1213"/>
        <v>0</v>
      </c>
      <c r="G6736" s="7">
        <f t="shared" si="1214"/>
        <v>0</v>
      </c>
      <c r="H6736" s="7">
        <f t="shared" si="1215"/>
        <v>0</v>
      </c>
      <c r="I6736" s="7">
        <f t="shared" si="1216"/>
        <v>0</v>
      </c>
      <c r="J6736" s="7">
        <f t="shared" si="1217"/>
        <v>0</v>
      </c>
      <c r="K6736" s="8" t="e">
        <f t="shared" si="1218"/>
        <v>#N/A</v>
      </c>
      <c r="L6736" s="7" t="e">
        <f t="shared" si="1219"/>
        <v>#N/A</v>
      </c>
      <c r="M6736" s="8" t="e">
        <f t="shared" si="1196"/>
        <v>#N/A</v>
      </c>
      <c r="N6736" s="8" t="e">
        <f t="shared" si="1197"/>
        <v>#N/A</v>
      </c>
    </row>
    <row r="6737" spans="1:14" ht="15.75" customHeight="1" x14ac:dyDescent="0.35">
      <c r="A6737" s="7">
        <f t="shared" si="1209"/>
        <v>0</v>
      </c>
      <c r="B6737" s="7">
        <f t="shared" si="1210"/>
        <v>0</v>
      </c>
      <c r="C6737" s="7">
        <f t="shared" si="1211"/>
        <v>0</v>
      </c>
      <c r="D6737" s="7">
        <f t="shared" si="1212"/>
        <v>0</v>
      </c>
      <c r="E6737" s="7" t="e">
        <f>IF('Report DCM'!$H6737="In-Stream Video","Rich Media display banner",IF('Report DCM'!$I6737&gt;'Report DCM'!$J6737,"Standard",VLOOKUP(CONCATENATE(bd_adtype,"_",bd_creativetype),tabela,2,FALSE)))</f>
        <v>#N/A</v>
      </c>
      <c r="F6737" s="7">
        <f t="shared" si="1213"/>
        <v>0</v>
      </c>
      <c r="G6737" s="7">
        <f t="shared" si="1214"/>
        <v>0</v>
      </c>
      <c r="H6737" s="7">
        <f t="shared" si="1215"/>
        <v>0</v>
      </c>
      <c r="I6737" s="7">
        <f t="shared" si="1216"/>
        <v>0</v>
      </c>
      <c r="J6737" s="7">
        <f t="shared" si="1217"/>
        <v>0</v>
      </c>
      <c r="K6737" s="8" t="e">
        <f t="shared" si="1218"/>
        <v>#N/A</v>
      </c>
      <c r="L6737" s="7" t="e">
        <f t="shared" si="1219"/>
        <v>#N/A</v>
      </c>
      <c r="M6737" s="8" t="e">
        <f t="shared" si="1196"/>
        <v>#N/A</v>
      </c>
      <c r="N6737" s="8" t="e">
        <f t="shared" si="1197"/>
        <v>#N/A</v>
      </c>
    </row>
    <row r="6738" spans="1:14" ht="15.75" customHeight="1" x14ac:dyDescent="0.35">
      <c r="A6738" s="7">
        <f t="shared" si="1209"/>
        <v>0</v>
      </c>
      <c r="B6738" s="7">
        <f t="shared" si="1210"/>
        <v>0</v>
      </c>
      <c r="C6738" s="7">
        <f t="shared" si="1211"/>
        <v>0</v>
      </c>
      <c r="D6738" s="7">
        <f t="shared" si="1212"/>
        <v>0</v>
      </c>
      <c r="E6738" s="7" t="e">
        <f>IF('Report DCM'!$H6738="In-Stream Video","Rich Media display banner",IF('Report DCM'!$I6738&gt;'Report DCM'!$J6738,"Standard",VLOOKUP(CONCATENATE(bd_adtype,"_",bd_creativetype),tabela,2,FALSE)))</f>
        <v>#N/A</v>
      </c>
      <c r="F6738" s="7">
        <f t="shared" si="1213"/>
        <v>0</v>
      </c>
      <c r="G6738" s="7">
        <f t="shared" si="1214"/>
        <v>0</v>
      </c>
      <c r="H6738" s="7">
        <f t="shared" si="1215"/>
        <v>0</v>
      </c>
      <c r="I6738" s="7">
        <f t="shared" si="1216"/>
        <v>0</v>
      </c>
      <c r="J6738" s="7">
        <f t="shared" si="1217"/>
        <v>0</v>
      </c>
      <c r="K6738" s="8" t="e">
        <f t="shared" si="1218"/>
        <v>#N/A</v>
      </c>
      <c r="L6738" s="7" t="e">
        <f t="shared" si="1219"/>
        <v>#N/A</v>
      </c>
      <c r="M6738" s="8" t="e">
        <f t="shared" si="1196"/>
        <v>#N/A</v>
      </c>
      <c r="N6738" s="8" t="e">
        <f t="shared" si="1197"/>
        <v>#N/A</v>
      </c>
    </row>
    <row r="6739" spans="1:14" ht="15.75" customHeight="1" x14ac:dyDescent="0.35">
      <c r="A6739" s="7">
        <f t="shared" si="1209"/>
        <v>0</v>
      </c>
      <c r="B6739" s="7">
        <f t="shared" si="1210"/>
        <v>0</v>
      </c>
      <c r="C6739" s="7">
        <f t="shared" si="1211"/>
        <v>0</v>
      </c>
      <c r="D6739" s="7">
        <f t="shared" si="1212"/>
        <v>0</v>
      </c>
      <c r="E6739" s="7" t="e">
        <f>IF('Report DCM'!$H6739="In-Stream Video","Rich Media display banner",IF('Report DCM'!$I6739&gt;'Report DCM'!$J6739,"Standard",VLOOKUP(CONCATENATE(bd_adtype,"_",bd_creativetype),tabela,2,FALSE)))</f>
        <v>#N/A</v>
      </c>
      <c r="F6739" s="7">
        <f t="shared" si="1213"/>
        <v>0</v>
      </c>
      <c r="G6739" s="7">
        <f t="shared" si="1214"/>
        <v>0</v>
      </c>
      <c r="H6739" s="7">
        <f t="shared" si="1215"/>
        <v>0</v>
      </c>
      <c r="I6739" s="7">
        <f t="shared" si="1216"/>
        <v>0</v>
      </c>
      <c r="J6739" s="7">
        <f t="shared" si="1217"/>
        <v>0</v>
      </c>
      <c r="K6739" s="8" t="e">
        <f t="shared" si="1218"/>
        <v>#N/A</v>
      </c>
      <c r="L6739" s="7" t="e">
        <f t="shared" si="1219"/>
        <v>#N/A</v>
      </c>
      <c r="M6739" s="8" t="e">
        <f t="shared" si="1196"/>
        <v>#N/A</v>
      </c>
      <c r="N6739" s="8" t="e">
        <f t="shared" si="1197"/>
        <v>#N/A</v>
      </c>
    </row>
    <row r="6740" spans="1:14" ht="15.75" customHeight="1" x14ac:dyDescent="0.35">
      <c r="A6740" s="7">
        <f t="shared" si="1209"/>
        <v>0</v>
      </c>
      <c r="B6740" s="7">
        <f t="shared" si="1210"/>
        <v>0</v>
      </c>
      <c r="C6740" s="7">
        <f t="shared" si="1211"/>
        <v>0</v>
      </c>
      <c r="D6740" s="7">
        <f t="shared" si="1212"/>
        <v>0</v>
      </c>
      <c r="E6740" s="7" t="e">
        <f>IF('Report DCM'!$H6740="In-Stream Video","Rich Media display banner",IF('Report DCM'!$I6740&gt;'Report DCM'!$J6740,"Standard",VLOOKUP(CONCATENATE(bd_adtype,"_",bd_creativetype),tabela,2,FALSE)))</f>
        <v>#N/A</v>
      </c>
      <c r="F6740" s="7">
        <f t="shared" si="1213"/>
        <v>0</v>
      </c>
      <c r="G6740" s="7">
        <f t="shared" si="1214"/>
        <v>0</v>
      </c>
      <c r="H6740" s="7">
        <f t="shared" si="1215"/>
        <v>0</v>
      </c>
      <c r="I6740" s="7">
        <f t="shared" si="1216"/>
        <v>0</v>
      </c>
      <c r="J6740" s="7">
        <f t="shared" si="1217"/>
        <v>0</v>
      </c>
      <c r="K6740" s="8" t="e">
        <f t="shared" si="1218"/>
        <v>#N/A</v>
      </c>
      <c r="L6740" s="7" t="e">
        <f t="shared" si="1219"/>
        <v>#N/A</v>
      </c>
      <c r="M6740" s="8" t="e">
        <f t="shared" si="1196"/>
        <v>#N/A</v>
      </c>
      <c r="N6740" s="8" t="e">
        <f t="shared" si="1197"/>
        <v>#N/A</v>
      </c>
    </row>
    <row r="6741" spans="1:14" ht="15.75" customHeight="1" x14ac:dyDescent="0.35">
      <c r="A6741" s="7">
        <f t="shared" si="1209"/>
        <v>0</v>
      </c>
      <c r="B6741" s="7">
        <f t="shared" si="1210"/>
        <v>0</v>
      </c>
      <c r="C6741" s="7">
        <f t="shared" si="1211"/>
        <v>0</v>
      </c>
      <c r="D6741" s="7">
        <f t="shared" si="1212"/>
        <v>0</v>
      </c>
      <c r="E6741" s="7" t="e">
        <f>IF('Report DCM'!$H6741="In-Stream Video","Rich Media display banner",IF('Report DCM'!$I6741&gt;'Report DCM'!$J6741,"Standard",VLOOKUP(CONCATENATE(bd_adtype,"_",bd_creativetype),tabela,2,FALSE)))</f>
        <v>#N/A</v>
      </c>
      <c r="F6741" s="7">
        <f t="shared" si="1213"/>
        <v>0</v>
      </c>
      <c r="G6741" s="7">
        <f t="shared" si="1214"/>
        <v>0</v>
      </c>
      <c r="H6741" s="7">
        <f t="shared" si="1215"/>
        <v>0</v>
      </c>
      <c r="I6741" s="7">
        <f t="shared" si="1216"/>
        <v>0</v>
      </c>
      <c r="J6741" s="7">
        <f t="shared" si="1217"/>
        <v>0</v>
      </c>
      <c r="K6741" s="8" t="e">
        <f t="shared" si="1218"/>
        <v>#N/A</v>
      </c>
      <c r="L6741" s="7" t="e">
        <f t="shared" si="1219"/>
        <v>#N/A</v>
      </c>
      <c r="M6741" s="8" t="e">
        <f t="shared" si="1196"/>
        <v>#N/A</v>
      </c>
      <c r="N6741" s="8" t="e">
        <f t="shared" si="1197"/>
        <v>#N/A</v>
      </c>
    </row>
    <row r="6742" spans="1:14" ht="15.75" customHeight="1" x14ac:dyDescent="0.35">
      <c r="A6742" s="7">
        <f t="shared" si="1209"/>
        <v>0</v>
      </c>
      <c r="B6742" s="7">
        <f t="shared" si="1210"/>
        <v>0</v>
      </c>
      <c r="C6742" s="7">
        <f t="shared" si="1211"/>
        <v>0</v>
      </c>
      <c r="D6742" s="7">
        <f t="shared" si="1212"/>
        <v>0</v>
      </c>
      <c r="E6742" s="7" t="e">
        <f>IF('Report DCM'!$H6742="In-Stream Video","Rich Media display banner",IF('Report DCM'!$I6742&gt;'Report DCM'!$J6742,"Standard",VLOOKUP(CONCATENATE(bd_adtype,"_",bd_creativetype),tabela,2,FALSE)))</f>
        <v>#N/A</v>
      </c>
      <c r="F6742" s="7">
        <f t="shared" si="1213"/>
        <v>0</v>
      </c>
      <c r="G6742" s="7">
        <f t="shared" si="1214"/>
        <v>0</v>
      </c>
      <c r="H6742" s="7">
        <f t="shared" si="1215"/>
        <v>0</v>
      </c>
      <c r="I6742" s="7">
        <f t="shared" si="1216"/>
        <v>0</v>
      </c>
      <c r="J6742" s="7">
        <f t="shared" si="1217"/>
        <v>0</v>
      </c>
      <c r="K6742" s="8" t="e">
        <f t="shared" si="1218"/>
        <v>#N/A</v>
      </c>
      <c r="L6742" s="7" t="e">
        <f t="shared" si="1219"/>
        <v>#N/A</v>
      </c>
      <c r="M6742" s="8" t="e">
        <f t="shared" si="1196"/>
        <v>#N/A</v>
      </c>
      <c r="N6742" s="8" t="e">
        <f t="shared" si="1197"/>
        <v>#N/A</v>
      </c>
    </row>
    <row r="6743" spans="1:14" ht="15.75" customHeight="1" x14ac:dyDescent="0.35">
      <c r="A6743" s="7">
        <f t="shared" si="1209"/>
        <v>0</v>
      </c>
      <c r="B6743" s="7">
        <f t="shared" si="1210"/>
        <v>0</v>
      </c>
      <c r="C6743" s="7">
        <f t="shared" si="1211"/>
        <v>0</v>
      </c>
      <c r="D6743" s="7">
        <f t="shared" si="1212"/>
        <v>0</v>
      </c>
      <c r="E6743" s="7" t="e">
        <f>IF('Report DCM'!$H6743="In-Stream Video","Rich Media display banner",IF('Report DCM'!$I6743&gt;'Report DCM'!$J6743,"Standard",VLOOKUP(CONCATENATE(bd_adtype,"_",bd_creativetype),tabela,2,FALSE)))</f>
        <v>#N/A</v>
      </c>
      <c r="F6743" s="7">
        <f t="shared" si="1213"/>
        <v>0</v>
      </c>
      <c r="G6743" s="7">
        <f t="shared" si="1214"/>
        <v>0</v>
      </c>
      <c r="H6743" s="7">
        <f t="shared" si="1215"/>
        <v>0</v>
      </c>
      <c r="I6743" s="7">
        <f t="shared" si="1216"/>
        <v>0</v>
      </c>
      <c r="J6743" s="7">
        <f t="shared" si="1217"/>
        <v>0</v>
      </c>
      <c r="K6743" s="8" t="e">
        <f t="shared" si="1218"/>
        <v>#N/A</v>
      </c>
      <c r="L6743" s="7" t="e">
        <f t="shared" si="1219"/>
        <v>#N/A</v>
      </c>
      <c r="M6743" s="8" t="e">
        <f t="shared" si="1196"/>
        <v>#N/A</v>
      </c>
      <c r="N6743" s="8" t="e">
        <f t="shared" si="1197"/>
        <v>#N/A</v>
      </c>
    </row>
    <row r="6744" spans="1:14" ht="15.75" customHeight="1" x14ac:dyDescent="0.35">
      <c r="A6744" s="7">
        <f t="shared" si="1209"/>
        <v>0</v>
      </c>
      <c r="B6744" s="7">
        <f t="shared" si="1210"/>
        <v>0</v>
      </c>
      <c r="C6744" s="7">
        <f t="shared" si="1211"/>
        <v>0</v>
      </c>
      <c r="D6744" s="7">
        <f t="shared" si="1212"/>
        <v>0</v>
      </c>
      <c r="E6744" s="7" t="e">
        <f>IF('Report DCM'!$H6744="In-Stream Video","Rich Media display banner",IF('Report DCM'!$I6744&gt;'Report DCM'!$J6744,"Standard",VLOOKUP(CONCATENATE(bd_adtype,"_",bd_creativetype),tabela,2,FALSE)))</f>
        <v>#N/A</v>
      </c>
      <c r="F6744" s="7">
        <f t="shared" si="1213"/>
        <v>0</v>
      </c>
      <c r="G6744" s="7">
        <f t="shared" si="1214"/>
        <v>0</v>
      </c>
      <c r="H6744" s="7">
        <f t="shared" si="1215"/>
        <v>0</v>
      </c>
      <c r="I6744" s="7">
        <f t="shared" si="1216"/>
        <v>0</v>
      </c>
      <c r="J6744" s="7">
        <f t="shared" si="1217"/>
        <v>0</v>
      </c>
      <c r="K6744" s="8" t="e">
        <f t="shared" si="1218"/>
        <v>#N/A</v>
      </c>
      <c r="L6744" s="7" t="e">
        <f t="shared" si="1219"/>
        <v>#N/A</v>
      </c>
      <c r="M6744" s="8" t="e">
        <f t="shared" si="1196"/>
        <v>#N/A</v>
      </c>
      <c r="N6744" s="8" t="e">
        <f t="shared" si="1197"/>
        <v>#N/A</v>
      </c>
    </row>
    <row r="6745" spans="1:14" ht="15.75" customHeight="1" x14ac:dyDescent="0.35">
      <c r="A6745" s="7">
        <f t="shared" si="1209"/>
        <v>0</v>
      </c>
      <c r="B6745" s="7">
        <f t="shared" si="1210"/>
        <v>0</v>
      </c>
      <c r="C6745" s="7">
        <f t="shared" si="1211"/>
        <v>0</v>
      </c>
      <c r="D6745" s="7">
        <f t="shared" si="1212"/>
        <v>0</v>
      </c>
      <c r="E6745" s="7" t="e">
        <f>IF('Report DCM'!$H6745="In-Stream Video","Rich Media display banner",IF('Report DCM'!$I6745&gt;'Report DCM'!$J6745,"Standard",VLOOKUP(CONCATENATE(bd_adtype,"_",bd_creativetype),tabela,2,FALSE)))</f>
        <v>#N/A</v>
      </c>
      <c r="F6745" s="7">
        <f t="shared" si="1213"/>
        <v>0</v>
      </c>
      <c r="G6745" s="7">
        <f t="shared" si="1214"/>
        <v>0</v>
      </c>
      <c r="H6745" s="7">
        <f t="shared" si="1215"/>
        <v>0</v>
      </c>
      <c r="I6745" s="7">
        <f t="shared" si="1216"/>
        <v>0</v>
      </c>
      <c r="J6745" s="7">
        <f t="shared" si="1217"/>
        <v>0</v>
      </c>
      <c r="K6745" s="8" t="e">
        <f t="shared" si="1218"/>
        <v>#N/A</v>
      </c>
      <c r="L6745" s="7" t="e">
        <f t="shared" si="1219"/>
        <v>#N/A</v>
      </c>
      <c r="M6745" s="8" t="e">
        <f t="shared" si="1196"/>
        <v>#N/A</v>
      </c>
      <c r="N6745" s="8" t="e">
        <f t="shared" si="1197"/>
        <v>#N/A</v>
      </c>
    </row>
    <row r="6746" spans="1:14" ht="15.75" customHeight="1" x14ac:dyDescent="0.35">
      <c r="A6746" s="7">
        <f t="shared" si="1209"/>
        <v>0</v>
      </c>
      <c r="B6746" s="7">
        <f t="shared" si="1210"/>
        <v>0</v>
      </c>
      <c r="C6746" s="7">
        <f t="shared" si="1211"/>
        <v>0</v>
      </c>
      <c r="D6746" s="7">
        <f t="shared" si="1212"/>
        <v>0</v>
      </c>
      <c r="E6746" s="7" t="e">
        <f>IF('Report DCM'!$H6746="In-Stream Video","Rich Media display banner",IF('Report DCM'!$I6746&gt;'Report DCM'!$J6746,"Standard",VLOOKUP(CONCATENATE(bd_adtype,"_",bd_creativetype),tabela,2,FALSE)))</f>
        <v>#N/A</v>
      </c>
      <c r="F6746" s="7">
        <f t="shared" si="1213"/>
        <v>0</v>
      </c>
      <c r="G6746" s="7">
        <f t="shared" si="1214"/>
        <v>0</v>
      </c>
      <c r="H6746" s="7">
        <f t="shared" si="1215"/>
        <v>0</v>
      </c>
      <c r="I6746" s="7">
        <f t="shared" si="1216"/>
        <v>0</v>
      </c>
      <c r="J6746" s="7">
        <f t="shared" si="1217"/>
        <v>0</v>
      </c>
      <c r="K6746" s="8" t="e">
        <f t="shared" si="1218"/>
        <v>#N/A</v>
      </c>
      <c r="L6746" s="7" t="e">
        <f t="shared" si="1219"/>
        <v>#N/A</v>
      </c>
      <c r="M6746" s="8" t="e">
        <f t="shared" si="1196"/>
        <v>#N/A</v>
      </c>
      <c r="N6746" s="8" t="e">
        <f t="shared" si="1197"/>
        <v>#N/A</v>
      </c>
    </row>
    <row r="6747" spans="1:14" ht="15.75" customHeight="1" x14ac:dyDescent="0.35">
      <c r="A6747" s="7">
        <f t="shared" si="1209"/>
        <v>0</v>
      </c>
      <c r="B6747" s="7">
        <f t="shared" si="1210"/>
        <v>0</v>
      </c>
      <c r="C6747" s="7">
        <f t="shared" si="1211"/>
        <v>0</v>
      </c>
      <c r="D6747" s="7">
        <f t="shared" si="1212"/>
        <v>0</v>
      </c>
      <c r="E6747" s="7" t="e">
        <f>IF('Report DCM'!$H6747="In-Stream Video","Rich Media display banner",IF('Report DCM'!$I6747&gt;'Report DCM'!$J6747,"Standard",VLOOKUP(CONCATENATE(bd_adtype,"_",bd_creativetype),tabela,2,FALSE)))</f>
        <v>#N/A</v>
      </c>
      <c r="F6747" s="7">
        <f t="shared" si="1213"/>
        <v>0</v>
      </c>
      <c r="G6747" s="7">
        <f t="shared" si="1214"/>
        <v>0</v>
      </c>
      <c r="H6747" s="7">
        <f t="shared" si="1215"/>
        <v>0</v>
      </c>
      <c r="I6747" s="7">
        <f t="shared" si="1216"/>
        <v>0</v>
      </c>
      <c r="J6747" s="7">
        <f t="shared" si="1217"/>
        <v>0</v>
      </c>
      <c r="K6747" s="8" t="e">
        <f t="shared" si="1218"/>
        <v>#N/A</v>
      </c>
      <c r="L6747" s="7" t="e">
        <f t="shared" si="1219"/>
        <v>#N/A</v>
      </c>
      <c r="M6747" s="8" t="e">
        <f t="shared" si="1196"/>
        <v>#N/A</v>
      </c>
      <c r="N6747" s="8" t="e">
        <f t="shared" si="1197"/>
        <v>#N/A</v>
      </c>
    </row>
    <row r="6748" spans="1:14" ht="15.75" customHeight="1" x14ac:dyDescent="0.35">
      <c r="A6748" s="7">
        <f t="shared" si="1209"/>
        <v>0</v>
      </c>
      <c r="B6748" s="7">
        <f t="shared" si="1210"/>
        <v>0</v>
      </c>
      <c r="C6748" s="7">
        <f t="shared" si="1211"/>
        <v>0</v>
      </c>
      <c r="D6748" s="7">
        <f t="shared" si="1212"/>
        <v>0</v>
      </c>
      <c r="E6748" s="7" t="e">
        <f>IF('Report DCM'!$H6748="In-Stream Video","Rich Media display banner",IF('Report DCM'!$I6748&gt;'Report DCM'!$J6748,"Standard",VLOOKUP(CONCATENATE(bd_adtype,"_",bd_creativetype),tabela,2,FALSE)))</f>
        <v>#N/A</v>
      </c>
      <c r="F6748" s="7">
        <f t="shared" si="1213"/>
        <v>0</v>
      </c>
      <c r="G6748" s="7">
        <f t="shared" si="1214"/>
        <v>0</v>
      </c>
      <c r="H6748" s="7">
        <f t="shared" si="1215"/>
        <v>0</v>
      </c>
      <c r="I6748" s="7">
        <f t="shared" si="1216"/>
        <v>0</v>
      </c>
      <c r="J6748" s="7">
        <f t="shared" si="1217"/>
        <v>0</v>
      </c>
      <c r="K6748" s="8" t="e">
        <f t="shared" si="1218"/>
        <v>#N/A</v>
      </c>
      <c r="L6748" s="7" t="e">
        <f t="shared" si="1219"/>
        <v>#N/A</v>
      </c>
      <c r="M6748" s="8" t="e">
        <f t="shared" si="1196"/>
        <v>#N/A</v>
      </c>
      <c r="N6748" s="8" t="e">
        <f t="shared" si="1197"/>
        <v>#N/A</v>
      </c>
    </row>
    <row r="6749" spans="1:14" ht="15.75" customHeight="1" x14ac:dyDescent="0.35">
      <c r="A6749" s="7">
        <f t="shared" si="1209"/>
        <v>0</v>
      </c>
      <c r="B6749" s="7">
        <f t="shared" si="1210"/>
        <v>0</v>
      </c>
      <c r="C6749" s="7">
        <f t="shared" si="1211"/>
        <v>0</v>
      </c>
      <c r="D6749" s="7">
        <f t="shared" si="1212"/>
        <v>0</v>
      </c>
      <c r="E6749" s="7" t="e">
        <f>IF('Report DCM'!$H6749="In-Stream Video","Rich Media display banner",IF('Report DCM'!$I6749&gt;'Report DCM'!$J6749,"Standard",VLOOKUP(CONCATENATE(bd_adtype,"_",bd_creativetype),tabela,2,FALSE)))</f>
        <v>#N/A</v>
      </c>
      <c r="F6749" s="7">
        <f t="shared" si="1213"/>
        <v>0</v>
      </c>
      <c r="G6749" s="7">
        <f t="shared" si="1214"/>
        <v>0</v>
      </c>
      <c r="H6749" s="7">
        <f t="shared" si="1215"/>
        <v>0</v>
      </c>
      <c r="I6749" s="7">
        <f t="shared" si="1216"/>
        <v>0</v>
      </c>
      <c r="J6749" s="7">
        <f t="shared" si="1217"/>
        <v>0</v>
      </c>
      <c r="K6749" s="8" t="e">
        <f t="shared" si="1218"/>
        <v>#N/A</v>
      </c>
      <c r="L6749" s="7" t="e">
        <f t="shared" si="1219"/>
        <v>#N/A</v>
      </c>
      <c r="M6749" s="8" t="e">
        <f t="shared" si="1196"/>
        <v>#N/A</v>
      </c>
      <c r="N6749" s="8" t="e">
        <f t="shared" si="1197"/>
        <v>#N/A</v>
      </c>
    </row>
    <row r="6750" spans="1:14" ht="15.75" customHeight="1" x14ac:dyDescent="0.35">
      <c r="A6750" s="7">
        <f t="shared" si="1209"/>
        <v>0</v>
      </c>
      <c r="B6750" s="7">
        <f t="shared" si="1210"/>
        <v>0</v>
      </c>
      <c r="C6750" s="7">
        <f t="shared" si="1211"/>
        <v>0</v>
      </c>
      <c r="D6750" s="7">
        <f t="shared" si="1212"/>
        <v>0</v>
      </c>
      <c r="E6750" s="7" t="e">
        <f>IF('Report DCM'!$H6750="In-Stream Video","Rich Media display banner",IF('Report DCM'!$I6750&gt;'Report DCM'!$J6750,"Standard",VLOOKUP(CONCATENATE(bd_adtype,"_",bd_creativetype),tabela,2,FALSE)))</f>
        <v>#N/A</v>
      </c>
      <c r="F6750" s="7">
        <f t="shared" si="1213"/>
        <v>0</v>
      </c>
      <c r="G6750" s="7">
        <f t="shared" si="1214"/>
        <v>0</v>
      </c>
      <c r="H6750" s="7">
        <f t="shared" si="1215"/>
        <v>0</v>
      </c>
      <c r="I6750" s="7">
        <f t="shared" si="1216"/>
        <v>0</v>
      </c>
      <c r="J6750" s="7">
        <f t="shared" si="1217"/>
        <v>0</v>
      </c>
      <c r="K6750" s="8" t="e">
        <f t="shared" si="1218"/>
        <v>#N/A</v>
      </c>
      <c r="L6750" s="7" t="e">
        <f t="shared" si="1219"/>
        <v>#N/A</v>
      </c>
      <c r="M6750" s="8" t="e">
        <f t="shared" si="1196"/>
        <v>#N/A</v>
      </c>
      <c r="N6750" s="8" t="e">
        <f t="shared" si="1197"/>
        <v>#N/A</v>
      </c>
    </row>
    <row r="6751" spans="1:14" ht="15.75" customHeight="1" x14ac:dyDescent="0.35">
      <c r="A6751" s="7">
        <f t="shared" si="1209"/>
        <v>0</v>
      </c>
      <c r="B6751" s="7">
        <f t="shared" si="1210"/>
        <v>0</v>
      </c>
      <c r="C6751" s="7">
        <f t="shared" si="1211"/>
        <v>0</v>
      </c>
      <c r="D6751" s="7">
        <f t="shared" si="1212"/>
        <v>0</v>
      </c>
      <c r="E6751" s="7" t="e">
        <f>IF('Report DCM'!$H6751="In-Stream Video","Rich Media display banner",IF('Report DCM'!$I6751&gt;'Report DCM'!$J6751,"Standard",VLOOKUP(CONCATENATE(bd_adtype,"_",bd_creativetype),tabela,2,FALSE)))</f>
        <v>#N/A</v>
      </c>
      <c r="F6751" s="7">
        <f t="shared" si="1213"/>
        <v>0</v>
      </c>
      <c r="G6751" s="7">
        <f t="shared" si="1214"/>
        <v>0</v>
      </c>
      <c r="H6751" s="7">
        <f t="shared" si="1215"/>
        <v>0</v>
      </c>
      <c r="I6751" s="7">
        <f t="shared" si="1216"/>
        <v>0</v>
      </c>
      <c r="J6751" s="7">
        <f t="shared" si="1217"/>
        <v>0</v>
      </c>
      <c r="K6751" s="8" t="e">
        <f t="shared" si="1218"/>
        <v>#N/A</v>
      </c>
      <c r="L6751" s="7" t="e">
        <f t="shared" si="1219"/>
        <v>#N/A</v>
      </c>
      <c r="M6751" s="8" t="e">
        <f t="shared" si="1196"/>
        <v>#N/A</v>
      </c>
      <c r="N6751" s="8" t="e">
        <f t="shared" si="1197"/>
        <v>#N/A</v>
      </c>
    </row>
    <row r="6752" spans="1:14" ht="15.75" customHeight="1" x14ac:dyDescent="0.35">
      <c r="A6752" s="7">
        <f t="shared" si="1209"/>
        <v>0</v>
      </c>
      <c r="B6752" s="7">
        <f t="shared" si="1210"/>
        <v>0</v>
      </c>
      <c r="C6752" s="7">
        <f t="shared" si="1211"/>
        <v>0</v>
      </c>
      <c r="D6752" s="7">
        <f t="shared" si="1212"/>
        <v>0</v>
      </c>
      <c r="E6752" s="7" t="e">
        <f>IF('Report DCM'!$H6752="In-Stream Video","Rich Media display banner",IF('Report DCM'!$I6752&gt;'Report DCM'!$J6752,"Standard",VLOOKUP(CONCATENATE(bd_adtype,"_",bd_creativetype),tabela,2,FALSE)))</f>
        <v>#N/A</v>
      </c>
      <c r="F6752" s="7">
        <f t="shared" si="1213"/>
        <v>0</v>
      </c>
      <c r="G6752" s="7">
        <f t="shared" si="1214"/>
        <v>0</v>
      </c>
      <c r="H6752" s="7">
        <f t="shared" si="1215"/>
        <v>0</v>
      </c>
      <c r="I6752" s="7">
        <f t="shared" si="1216"/>
        <v>0</v>
      </c>
      <c r="J6752" s="7">
        <f t="shared" si="1217"/>
        <v>0</v>
      </c>
      <c r="K6752" s="8" t="e">
        <f t="shared" si="1218"/>
        <v>#N/A</v>
      </c>
      <c r="L6752" s="7" t="e">
        <f t="shared" si="1219"/>
        <v>#N/A</v>
      </c>
      <c r="M6752" s="8" t="e">
        <f t="shared" si="1196"/>
        <v>#N/A</v>
      </c>
      <c r="N6752" s="8" t="e">
        <f t="shared" si="1197"/>
        <v>#N/A</v>
      </c>
    </row>
    <row r="6753" spans="1:14" ht="15.75" customHeight="1" x14ac:dyDescent="0.35">
      <c r="A6753" s="7">
        <f t="shared" si="1209"/>
        <v>0</v>
      </c>
      <c r="B6753" s="7">
        <f t="shared" si="1210"/>
        <v>0</v>
      </c>
      <c r="C6753" s="7">
        <f t="shared" si="1211"/>
        <v>0</v>
      </c>
      <c r="D6753" s="7">
        <f t="shared" si="1212"/>
        <v>0</v>
      </c>
      <c r="E6753" s="7" t="e">
        <f>IF('Report DCM'!$H6753="In-Stream Video","Rich Media display banner",IF('Report DCM'!$I6753&gt;'Report DCM'!$J6753,"Standard",VLOOKUP(CONCATENATE(bd_adtype,"_",bd_creativetype),tabela,2,FALSE)))</f>
        <v>#N/A</v>
      </c>
      <c r="F6753" s="7">
        <f t="shared" si="1213"/>
        <v>0</v>
      </c>
      <c r="G6753" s="7">
        <f t="shared" si="1214"/>
        <v>0</v>
      </c>
      <c r="H6753" s="7">
        <f t="shared" si="1215"/>
        <v>0</v>
      </c>
      <c r="I6753" s="7">
        <f t="shared" si="1216"/>
        <v>0</v>
      </c>
      <c r="J6753" s="7">
        <f t="shared" si="1217"/>
        <v>0</v>
      </c>
      <c r="K6753" s="8" t="e">
        <f t="shared" si="1218"/>
        <v>#N/A</v>
      </c>
      <c r="L6753" s="7" t="e">
        <f t="shared" si="1219"/>
        <v>#N/A</v>
      </c>
      <c r="M6753" s="8" t="e">
        <f t="shared" si="1196"/>
        <v>#N/A</v>
      </c>
      <c r="N6753" s="8" t="e">
        <f t="shared" si="1197"/>
        <v>#N/A</v>
      </c>
    </row>
    <row r="6754" spans="1:14" ht="15.75" customHeight="1" x14ac:dyDescent="0.35">
      <c r="A6754" s="7">
        <f t="shared" si="1209"/>
        <v>0</v>
      </c>
      <c r="B6754" s="7">
        <f t="shared" si="1210"/>
        <v>0</v>
      </c>
      <c r="C6754" s="7">
        <f t="shared" si="1211"/>
        <v>0</v>
      </c>
      <c r="D6754" s="7">
        <f t="shared" si="1212"/>
        <v>0</v>
      </c>
      <c r="E6754" s="7" t="e">
        <f>IF('Report DCM'!$H6754="In-Stream Video","Rich Media display banner",IF('Report DCM'!$I6754&gt;'Report DCM'!$J6754,"Standard",VLOOKUP(CONCATENATE(bd_adtype,"_",bd_creativetype),tabela,2,FALSE)))</f>
        <v>#N/A</v>
      </c>
      <c r="F6754" s="7">
        <f t="shared" si="1213"/>
        <v>0</v>
      </c>
      <c r="G6754" s="7">
        <f t="shared" si="1214"/>
        <v>0</v>
      </c>
      <c r="H6754" s="7">
        <f t="shared" si="1215"/>
        <v>0</v>
      </c>
      <c r="I6754" s="7">
        <f t="shared" si="1216"/>
        <v>0</v>
      </c>
      <c r="J6754" s="7">
        <f t="shared" si="1217"/>
        <v>0</v>
      </c>
      <c r="K6754" s="8" t="e">
        <f t="shared" si="1218"/>
        <v>#N/A</v>
      </c>
      <c r="L6754" s="7" t="e">
        <f t="shared" si="1219"/>
        <v>#N/A</v>
      </c>
      <c r="M6754" s="8" t="e">
        <f t="shared" si="1196"/>
        <v>#N/A</v>
      </c>
      <c r="N6754" s="8" t="e">
        <f t="shared" si="1197"/>
        <v>#N/A</v>
      </c>
    </row>
    <row r="6755" spans="1:14" ht="15.75" customHeight="1" x14ac:dyDescent="0.35">
      <c r="A6755" s="7">
        <f t="shared" si="1209"/>
        <v>0</v>
      </c>
      <c r="B6755" s="7">
        <f t="shared" si="1210"/>
        <v>0</v>
      </c>
      <c r="C6755" s="7">
        <f t="shared" si="1211"/>
        <v>0</v>
      </c>
      <c r="D6755" s="7">
        <f t="shared" si="1212"/>
        <v>0</v>
      </c>
      <c r="E6755" s="7" t="e">
        <f>IF('Report DCM'!$H6755="In-Stream Video","Rich Media display banner",IF('Report DCM'!$I6755&gt;'Report DCM'!$J6755,"Standard",VLOOKUP(CONCATENATE(bd_adtype,"_",bd_creativetype),tabela,2,FALSE)))</f>
        <v>#N/A</v>
      </c>
      <c r="F6755" s="7">
        <f t="shared" si="1213"/>
        <v>0</v>
      </c>
      <c r="G6755" s="7">
        <f t="shared" si="1214"/>
        <v>0</v>
      </c>
      <c r="H6755" s="7">
        <f t="shared" si="1215"/>
        <v>0</v>
      </c>
      <c r="I6755" s="7">
        <f t="shared" si="1216"/>
        <v>0</v>
      </c>
      <c r="J6755" s="7">
        <f t="shared" si="1217"/>
        <v>0</v>
      </c>
      <c r="K6755" s="8" t="e">
        <f t="shared" si="1218"/>
        <v>#N/A</v>
      </c>
      <c r="L6755" s="7" t="e">
        <f t="shared" si="1219"/>
        <v>#N/A</v>
      </c>
      <c r="M6755" s="8" t="e">
        <f t="shared" si="1196"/>
        <v>#N/A</v>
      </c>
      <c r="N6755" s="8" t="e">
        <f t="shared" si="1197"/>
        <v>#N/A</v>
      </c>
    </row>
    <row r="6756" spans="1:14" ht="15.75" customHeight="1" x14ac:dyDescent="0.35">
      <c r="A6756" s="7">
        <f t="shared" si="1209"/>
        <v>0</v>
      </c>
      <c r="B6756" s="7">
        <f t="shared" si="1210"/>
        <v>0</v>
      </c>
      <c r="C6756" s="7">
        <f t="shared" si="1211"/>
        <v>0</v>
      </c>
      <c r="D6756" s="7">
        <f t="shared" si="1212"/>
        <v>0</v>
      </c>
      <c r="E6756" s="7" t="e">
        <f>IF('Report DCM'!$H6756="In-Stream Video","Rich Media display banner",IF('Report DCM'!$I6756&gt;'Report DCM'!$J6756,"Standard",VLOOKUP(CONCATENATE(bd_adtype,"_",bd_creativetype),tabela,2,FALSE)))</f>
        <v>#N/A</v>
      </c>
      <c r="F6756" s="7">
        <f t="shared" si="1213"/>
        <v>0</v>
      </c>
      <c r="G6756" s="7">
        <f t="shared" si="1214"/>
        <v>0</v>
      </c>
      <c r="H6756" s="7">
        <f t="shared" si="1215"/>
        <v>0</v>
      </c>
      <c r="I6756" s="7">
        <f t="shared" si="1216"/>
        <v>0</v>
      </c>
      <c r="J6756" s="7">
        <f t="shared" si="1217"/>
        <v>0</v>
      </c>
      <c r="K6756" s="8" t="e">
        <f t="shared" si="1218"/>
        <v>#N/A</v>
      </c>
      <c r="L6756" s="7" t="e">
        <f t="shared" si="1219"/>
        <v>#N/A</v>
      </c>
      <c r="M6756" s="8" t="e">
        <f t="shared" si="1196"/>
        <v>#N/A</v>
      </c>
      <c r="N6756" s="8" t="e">
        <f t="shared" si="1197"/>
        <v>#N/A</v>
      </c>
    </row>
    <row r="6757" spans="1:14" ht="15.75" customHeight="1" x14ac:dyDescent="0.35">
      <c r="A6757" s="7">
        <f t="shared" si="1209"/>
        <v>0</v>
      </c>
      <c r="B6757" s="7">
        <f t="shared" si="1210"/>
        <v>0</v>
      </c>
      <c r="C6757" s="7">
        <f t="shared" si="1211"/>
        <v>0</v>
      </c>
      <c r="D6757" s="7">
        <f t="shared" si="1212"/>
        <v>0</v>
      </c>
      <c r="E6757" s="7" t="e">
        <f>IF('Report DCM'!$H6757="In-Stream Video","Rich Media display banner",IF('Report DCM'!$I6757&gt;'Report DCM'!$J6757,"Standard",VLOOKUP(CONCATENATE(bd_adtype,"_",bd_creativetype),tabela,2,FALSE)))</f>
        <v>#N/A</v>
      </c>
      <c r="F6757" s="7">
        <f t="shared" si="1213"/>
        <v>0</v>
      </c>
      <c r="G6757" s="7">
        <f t="shared" si="1214"/>
        <v>0</v>
      </c>
      <c r="H6757" s="7">
        <f t="shared" si="1215"/>
        <v>0</v>
      </c>
      <c r="I6757" s="7">
        <f t="shared" si="1216"/>
        <v>0</v>
      </c>
      <c r="J6757" s="7">
        <f t="shared" si="1217"/>
        <v>0</v>
      </c>
      <c r="K6757" s="8" t="e">
        <f t="shared" si="1218"/>
        <v>#N/A</v>
      </c>
      <c r="L6757" s="7" t="e">
        <f t="shared" si="1219"/>
        <v>#N/A</v>
      </c>
      <c r="M6757" s="8" t="e">
        <f t="shared" si="1196"/>
        <v>#N/A</v>
      </c>
      <c r="N6757" s="8" t="e">
        <f t="shared" si="1197"/>
        <v>#N/A</v>
      </c>
    </row>
    <row r="6758" spans="1:14" ht="15.75" customHeight="1" x14ac:dyDescent="0.35">
      <c r="A6758" s="7">
        <f t="shared" si="1209"/>
        <v>0</v>
      </c>
      <c r="B6758" s="7">
        <f t="shared" si="1210"/>
        <v>0</v>
      </c>
      <c r="C6758" s="7">
        <f t="shared" si="1211"/>
        <v>0</v>
      </c>
      <c r="D6758" s="7">
        <f t="shared" si="1212"/>
        <v>0</v>
      </c>
      <c r="E6758" s="7" t="e">
        <f>IF('Report DCM'!$H6758="In-Stream Video","Rich Media display banner",IF('Report DCM'!$I6758&gt;'Report DCM'!$J6758,"Standard",VLOOKUP(CONCATENATE(bd_adtype,"_",bd_creativetype),tabela,2,FALSE)))</f>
        <v>#N/A</v>
      </c>
      <c r="F6758" s="7">
        <f t="shared" si="1213"/>
        <v>0</v>
      </c>
      <c r="G6758" s="7">
        <f t="shared" si="1214"/>
        <v>0</v>
      </c>
      <c r="H6758" s="7">
        <f t="shared" si="1215"/>
        <v>0</v>
      </c>
      <c r="I6758" s="7">
        <f t="shared" si="1216"/>
        <v>0</v>
      </c>
      <c r="J6758" s="7">
        <f t="shared" si="1217"/>
        <v>0</v>
      </c>
      <c r="K6758" s="8" t="e">
        <f t="shared" si="1218"/>
        <v>#N/A</v>
      </c>
      <c r="L6758" s="7" t="e">
        <f t="shared" si="1219"/>
        <v>#N/A</v>
      </c>
      <c r="M6758" s="8" t="e">
        <f t="shared" si="1196"/>
        <v>#N/A</v>
      </c>
      <c r="N6758" s="8" t="e">
        <f t="shared" si="1197"/>
        <v>#N/A</v>
      </c>
    </row>
    <row r="6759" spans="1:14" ht="15.75" customHeight="1" x14ac:dyDescent="0.35">
      <c r="A6759" s="7">
        <f t="shared" si="1209"/>
        <v>0</v>
      </c>
      <c r="B6759" s="7">
        <f t="shared" si="1210"/>
        <v>0</v>
      </c>
      <c r="C6759" s="7">
        <f t="shared" si="1211"/>
        <v>0</v>
      </c>
      <c r="D6759" s="7">
        <f t="shared" si="1212"/>
        <v>0</v>
      </c>
      <c r="E6759" s="7" t="e">
        <f>IF('Report DCM'!$H6759="In-Stream Video","Rich Media display banner",IF('Report DCM'!$I6759&gt;'Report DCM'!$J6759,"Standard",VLOOKUP(CONCATENATE(bd_adtype,"_",bd_creativetype),tabela,2,FALSE)))</f>
        <v>#N/A</v>
      </c>
      <c r="F6759" s="7">
        <f t="shared" si="1213"/>
        <v>0</v>
      </c>
      <c r="G6759" s="7">
        <f t="shared" si="1214"/>
        <v>0</v>
      </c>
      <c r="H6759" s="7">
        <f t="shared" si="1215"/>
        <v>0</v>
      </c>
      <c r="I6759" s="7">
        <f t="shared" si="1216"/>
        <v>0</v>
      </c>
      <c r="J6759" s="7">
        <f t="shared" si="1217"/>
        <v>0</v>
      </c>
      <c r="K6759" s="8" t="e">
        <f t="shared" si="1218"/>
        <v>#N/A</v>
      </c>
      <c r="L6759" s="7" t="e">
        <f t="shared" si="1219"/>
        <v>#N/A</v>
      </c>
      <c r="M6759" s="8" t="e">
        <f t="shared" si="1196"/>
        <v>#N/A</v>
      </c>
      <c r="N6759" s="8" t="e">
        <f t="shared" si="1197"/>
        <v>#N/A</v>
      </c>
    </row>
    <row r="6760" spans="1:14" ht="15.75" customHeight="1" x14ac:dyDescent="0.35">
      <c r="A6760" s="7">
        <f t="shared" si="1209"/>
        <v>0</v>
      </c>
      <c r="B6760" s="7">
        <f t="shared" si="1210"/>
        <v>0</v>
      </c>
      <c r="C6760" s="7">
        <f t="shared" si="1211"/>
        <v>0</v>
      </c>
      <c r="D6760" s="7">
        <f t="shared" si="1212"/>
        <v>0</v>
      </c>
      <c r="E6760" s="7" t="e">
        <f>IF('Report DCM'!$H6760="In-Stream Video","Rich Media display banner",IF('Report DCM'!$I6760&gt;'Report DCM'!$J6760,"Standard",VLOOKUP(CONCATENATE(bd_adtype,"_",bd_creativetype),tabela,2,FALSE)))</f>
        <v>#N/A</v>
      </c>
      <c r="F6760" s="7">
        <f t="shared" si="1213"/>
        <v>0</v>
      </c>
      <c r="G6760" s="7">
        <f t="shared" si="1214"/>
        <v>0</v>
      </c>
      <c r="H6760" s="7">
        <f t="shared" si="1215"/>
        <v>0</v>
      </c>
      <c r="I6760" s="7">
        <f t="shared" si="1216"/>
        <v>0</v>
      </c>
      <c r="J6760" s="7">
        <f t="shared" si="1217"/>
        <v>0</v>
      </c>
      <c r="K6760" s="8" t="e">
        <f t="shared" si="1218"/>
        <v>#N/A</v>
      </c>
      <c r="L6760" s="7" t="e">
        <f t="shared" si="1219"/>
        <v>#N/A</v>
      </c>
      <c r="M6760" s="8" t="e">
        <f t="shared" si="1196"/>
        <v>#N/A</v>
      </c>
      <c r="N6760" s="8" t="e">
        <f t="shared" si="1197"/>
        <v>#N/A</v>
      </c>
    </row>
    <row r="6761" spans="1:14" ht="15.75" customHeight="1" x14ac:dyDescent="0.35">
      <c r="A6761" s="7">
        <f t="shared" si="1209"/>
        <v>0</v>
      </c>
      <c r="B6761" s="7">
        <f t="shared" si="1210"/>
        <v>0</v>
      </c>
      <c r="C6761" s="7">
        <f t="shared" si="1211"/>
        <v>0</v>
      </c>
      <c r="D6761" s="7">
        <f t="shared" si="1212"/>
        <v>0</v>
      </c>
      <c r="E6761" s="7" t="e">
        <f>IF('Report DCM'!$H6761="In-Stream Video","Rich Media display banner",IF('Report DCM'!$I6761&gt;'Report DCM'!$J6761,"Standard",VLOOKUP(CONCATENATE(bd_adtype,"_",bd_creativetype),tabela,2,FALSE)))</f>
        <v>#N/A</v>
      </c>
      <c r="F6761" s="7">
        <f t="shared" si="1213"/>
        <v>0</v>
      </c>
      <c r="G6761" s="7">
        <f t="shared" si="1214"/>
        <v>0</v>
      </c>
      <c r="H6761" s="7">
        <f t="shared" si="1215"/>
        <v>0</v>
      </c>
      <c r="I6761" s="7">
        <f t="shared" si="1216"/>
        <v>0</v>
      </c>
      <c r="J6761" s="7">
        <f t="shared" si="1217"/>
        <v>0</v>
      </c>
      <c r="K6761" s="8" t="e">
        <f t="shared" si="1218"/>
        <v>#N/A</v>
      </c>
      <c r="L6761" s="7" t="e">
        <f t="shared" si="1219"/>
        <v>#N/A</v>
      </c>
      <c r="M6761" s="8" t="e">
        <f t="shared" si="1196"/>
        <v>#N/A</v>
      </c>
      <c r="N6761" s="8" t="e">
        <f t="shared" si="1197"/>
        <v>#N/A</v>
      </c>
    </row>
    <row r="6762" spans="1:14" ht="15.75" customHeight="1" x14ac:dyDescent="0.35">
      <c r="A6762" s="7">
        <f t="shared" si="1209"/>
        <v>0</v>
      </c>
      <c r="B6762" s="7">
        <f t="shared" si="1210"/>
        <v>0</v>
      </c>
      <c r="C6762" s="7">
        <f t="shared" si="1211"/>
        <v>0</v>
      </c>
      <c r="D6762" s="7">
        <f t="shared" si="1212"/>
        <v>0</v>
      </c>
      <c r="E6762" s="7" t="e">
        <f>IF('Report DCM'!$H6762="In-Stream Video","Rich Media display banner",IF('Report DCM'!$I6762&gt;'Report DCM'!$J6762,"Standard",VLOOKUP(CONCATENATE(bd_adtype,"_",bd_creativetype),tabela,2,FALSE)))</f>
        <v>#N/A</v>
      </c>
      <c r="F6762" s="7">
        <f t="shared" si="1213"/>
        <v>0</v>
      </c>
      <c r="G6762" s="7">
        <f t="shared" si="1214"/>
        <v>0</v>
      </c>
      <c r="H6762" s="7">
        <f t="shared" si="1215"/>
        <v>0</v>
      </c>
      <c r="I6762" s="7">
        <f t="shared" si="1216"/>
        <v>0</v>
      </c>
      <c r="J6762" s="7">
        <f t="shared" si="1217"/>
        <v>0</v>
      </c>
      <c r="K6762" s="8" t="e">
        <f t="shared" si="1218"/>
        <v>#N/A</v>
      </c>
      <c r="L6762" s="7" t="e">
        <f t="shared" si="1219"/>
        <v>#N/A</v>
      </c>
      <c r="M6762" s="8" t="e">
        <f t="shared" si="1196"/>
        <v>#N/A</v>
      </c>
      <c r="N6762" s="8" t="e">
        <f t="shared" si="1197"/>
        <v>#N/A</v>
      </c>
    </row>
    <row r="6763" spans="1:14" ht="15.75" customHeight="1" x14ac:dyDescent="0.35">
      <c r="A6763" s="7">
        <f t="shared" si="1209"/>
        <v>0</v>
      </c>
      <c r="B6763" s="7">
        <f t="shared" si="1210"/>
        <v>0</v>
      </c>
      <c r="C6763" s="7">
        <f t="shared" si="1211"/>
        <v>0</v>
      </c>
      <c r="D6763" s="7">
        <f t="shared" si="1212"/>
        <v>0</v>
      </c>
      <c r="E6763" s="7" t="e">
        <f>IF('Report DCM'!$H6763="In-Stream Video","Rich Media display banner",IF('Report DCM'!$I6763&gt;'Report DCM'!$J6763,"Standard",VLOOKUP(CONCATENATE(bd_adtype,"_",bd_creativetype),tabela,2,FALSE)))</f>
        <v>#N/A</v>
      </c>
      <c r="F6763" s="7">
        <f t="shared" si="1213"/>
        <v>0</v>
      </c>
      <c r="G6763" s="7">
        <f t="shared" si="1214"/>
        <v>0</v>
      </c>
      <c r="H6763" s="7">
        <f t="shared" si="1215"/>
        <v>0</v>
      </c>
      <c r="I6763" s="7">
        <f t="shared" si="1216"/>
        <v>0</v>
      </c>
      <c r="J6763" s="7">
        <f t="shared" si="1217"/>
        <v>0</v>
      </c>
      <c r="K6763" s="8" t="e">
        <f t="shared" si="1218"/>
        <v>#N/A</v>
      </c>
      <c r="L6763" s="7" t="e">
        <f t="shared" si="1219"/>
        <v>#N/A</v>
      </c>
      <c r="M6763" s="8" t="e">
        <f t="shared" si="1196"/>
        <v>#N/A</v>
      </c>
      <c r="N6763" s="8" t="e">
        <f t="shared" si="1197"/>
        <v>#N/A</v>
      </c>
    </row>
    <row r="6764" spans="1:14" ht="15.75" customHeight="1" x14ac:dyDescent="0.35">
      <c r="A6764" s="7">
        <f t="shared" si="1209"/>
        <v>0</v>
      </c>
      <c r="B6764" s="7">
        <f t="shared" si="1210"/>
        <v>0</v>
      </c>
      <c r="C6764" s="7">
        <f t="shared" si="1211"/>
        <v>0</v>
      </c>
      <c r="D6764" s="7">
        <f t="shared" si="1212"/>
        <v>0</v>
      </c>
      <c r="E6764" s="7" t="e">
        <f>IF('Report DCM'!$H6764="In-Stream Video","Rich Media display banner",IF('Report DCM'!$I6764&gt;'Report DCM'!$J6764,"Standard",VLOOKUP(CONCATENATE(bd_adtype,"_",bd_creativetype),tabela,2,FALSE)))</f>
        <v>#N/A</v>
      </c>
      <c r="F6764" s="7">
        <f t="shared" si="1213"/>
        <v>0</v>
      </c>
      <c r="G6764" s="7">
        <f t="shared" si="1214"/>
        <v>0</v>
      </c>
      <c r="H6764" s="7">
        <f t="shared" si="1215"/>
        <v>0</v>
      </c>
      <c r="I6764" s="7">
        <f t="shared" si="1216"/>
        <v>0</v>
      </c>
      <c r="J6764" s="7">
        <f t="shared" si="1217"/>
        <v>0</v>
      </c>
      <c r="K6764" s="8" t="e">
        <f t="shared" si="1218"/>
        <v>#N/A</v>
      </c>
      <c r="L6764" s="7" t="e">
        <f t="shared" si="1219"/>
        <v>#N/A</v>
      </c>
      <c r="M6764" s="8" t="e">
        <f t="shared" si="1196"/>
        <v>#N/A</v>
      </c>
      <c r="N6764" s="8" t="e">
        <f t="shared" si="1197"/>
        <v>#N/A</v>
      </c>
    </row>
    <row r="6765" spans="1:14" ht="15.75" customHeight="1" x14ac:dyDescent="0.35">
      <c r="A6765" s="7">
        <f t="shared" si="1209"/>
        <v>0</v>
      </c>
      <c r="B6765" s="7">
        <f t="shared" si="1210"/>
        <v>0</v>
      </c>
      <c r="C6765" s="7">
        <f t="shared" si="1211"/>
        <v>0</v>
      </c>
      <c r="D6765" s="7">
        <f t="shared" si="1212"/>
        <v>0</v>
      </c>
      <c r="E6765" s="7" t="e">
        <f>IF('Report DCM'!$H6765="In-Stream Video","Rich Media display banner",IF('Report DCM'!$I6765&gt;'Report DCM'!$J6765,"Standard",VLOOKUP(CONCATENATE(bd_adtype,"_",bd_creativetype),tabela,2,FALSE)))</f>
        <v>#N/A</v>
      </c>
      <c r="F6765" s="7">
        <f t="shared" si="1213"/>
        <v>0</v>
      </c>
      <c r="G6765" s="7">
        <f t="shared" si="1214"/>
        <v>0</v>
      </c>
      <c r="H6765" s="7">
        <f t="shared" si="1215"/>
        <v>0</v>
      </c>
      <c r="I6765" s="7">
        <f t="shared" si="1216"/>
        <v>0</v>
      </c>
      <c r="J6765" s="7">
        <f t="shared" si="1217"/>
        <v>0</v>
      </c>
      <c r="K6765" s="8" t="e">
        <f t="shared" si="1218"/>
        <v>#N/A</v>
      </c>
      <c r="L6765" s="7" t="e">
        <f t="shared" si="1219"/>
        <v>#N/A</v>
      </c>
      <c r="M6765" s="8" t="e">
        <f t="shared" si="1196"/>
        <v>#N/A</v>
      </c>
      <c r="N6765" s="8" t="e">
        <f t="shared" si="1197"/>
        <v>#N/A</v>
      </c>
    </row>
    <row r="6766" spans="1:14" ht="15.75" customHeight="1" x14ac:dyDescent="0.35">
      <c r="A6766" s="7">
        <f t="shared" si="1209"/>
        <v>0</v>
      </c>
      <c r="B6766" s="7">
        <f t="shared" si="1210"/>
        <v>0</v>
      </c>
      <c r="C6766" s="7">
        <f t="shared" si="1211"/>
        <v>0</v>
      </c>
      <c r="D6766" s="7">
        <f t="shared" si="1212"/>
        <v>0</v>
      </c>
      <c r="E6766" s="7" t="e">
        <f>IF('Report DCM'!$H6766="In-Stream Video","Rich Media display banner",IF('Report DCM'!$I6766&gt;'Report DCM'!$J6766,"Standard",VLOOKUP(CONCATENATE(bd_adtype,"_",bd_creativetype),tabela,2,FALSE)))</f>
        <v>#N/A</v>
      </c>
      <c r="F6766" s="7">
        <f t="shared" si="1213"/>
        <v>0</v>
      </c>
      <c r="G6766" s="7">
        <f t="shared" si="1214"/>
        <v>0</v>
      </c>
      <c r="H6766" s="7">
        <f t="shared" si="1215"/>
        <v>0</v>
      </c>
      <c r="I6766" s="7">
        <f t="shared" si="1216"/>
        <v>0</v>
      </c>
      <c r="J6766" s="7">
        <f t="shared" si="1217"/>
        <v>0</v>
      </c>
      <c r="K6766" s="8" t="e">
        <f t="shared" si="1218"/>
        <v>#N/A</v>
      </c>
      <c r="L6766" s="7" t="e">
        <f t="shared" si="1219"/>
        <v>#N/A</v>
      </c>
      <c r="M6766" s="8" t="e">
        <f t="shared" si="1196"/>
        <v>#N/A</v>
      </c>
      <c r="N6766" s="8" t="e">
        <f t="shared" si="1197"/>
        <v>#N/A</v>
      </c>
    </row>
    <row r="6767" spans="1:14" ht="15.75" customHeight="1" x14ac:dyDescent="0.35">
      <c r="A6767" s="7">
        <f t="shared" si="1209"/>
        <v>0</v>
      </c>
      <c r="B6767" s="7">
        <f t="shared" si="1210"/>
        <v>0</v>
      </c>
      <c r="C6767" s="7">
        <f t="shared" si="1211"/>
        <v>0</v>
      </c>
      <c r="D6767" s="7">
        <f t="shared" si="1212"/>
        <v>0</v>
      </c>
      <c r="E6767" s="7" t="e">
        <f>IF('Report DCM'!$H6767="In-Stream Video","Rich Media display banner",IF('Report DCM'!$I6767&gt;'Report DCM'!$J6767,"Standard",VLOOKUP(CONCATENATE(bd_adtype,"_",bd_creativetype),tabela,2,FALSE)))</f>
        <v>#N/A</v>
      </c>
      <c r="F6767" s="7">
        <f t="shared" si="1213"/>
        <v>0</v>
      </c>
      <c r="G6767" s="7">
        <f t="shared" si="1214"/>
        <v>0</v>
      </c>
      <c r="H6767" s="7">
        <f t="shared" si="1215"/>
        <v>0</v>
      </c>
      <c r="I6767" s="7">
        <f t="shared" si="1216"/>
        <v>0</v>
      </c>
      <c r="J6767" s="7">
        <f t="shared" si="1217"/>
        <v>0</v>
      </c>
      <c r="K6767" s="8" t="e">
        <f t="shared" si="1218"/>
        <v>#N/A</v>
      </c>
      <c r="L6767" s="7" t="e">
        <f t="shared" si="1219"/>
        <v>#N/A</v>
      </c>
      <c r="M6767" s="8" t="e">
        <f t="shared" si="1196"/>
        <v>#N/A</v>
      </c>
      <c r="N6767" s="8" t="e">
        <f t="shared" si="1197"/>
        <v>#N/A</v>
      </c>
    </row>
    <row r="6768" spans="1:14" ht="15.75" customHeight="1" x14ac:dyDescent="0.35">
      <c r="A6768" s="7">
        <f t="shared" si="1209"/>
        <v>0</v>
      </c>
      <c r="B6768" s="7">
        <f t="shared" si="1210"/>
        <v>0</v>
      </c>
      <c r="C6768" s="7">
        <f t="shared" si="1211"/>
        <v>0</v>
      </c>
      <c r="D6768" s="7">
        <f t="shared" si="1212"/>
        <v>0</v>
      </c>
      <c r="E6768" s="7" t="e">
        <f>IF('Report DCM'!$H6768="In-Stream Video","Rich Media display banner",IF('Report DCM'!$I6768&gt;'Report DCM'!$J6768,"Standard",VLOOKUP(CONCATENATE(bd_adtype,"_",bd_creativetype),tabela,2,FALSE)))</f>
        <v>#N/A</v>
      </c>
      <c r="F6768" s="7">
        <f t="shared" si="1213"/>
        <v>0</v>
      </c>
      <c r="G6768" s="7">
        <f t="shared" si="1214"/>
        <v>0</v>
      </c>
      <c r="H6768" s="7">
        <f t="shared" si="1215"/>
        <v>0</v>
      </c>
      <c r="I6768" s="7">
        <f t="shared" si="1216"/>
        <v>0</v>
      </c>
      <c r="J6768" s="7">
        <f t="shared" si="1217"/>
        <v>0</v>
      </c>
      <c r="K6768" s="8" t="e">
        <f t="shared" si="1218"/>
        <v>#N/A</v>
      </c>
      <c r="L6768" s="7" t="e">
        <f t="shared" si="1219"/>
        <v>#N/A</v>
      </c>
      <c r="M6768" s="8" t="e">
        <f t="shared" si="1196"/>
        <v>#N/A</v>
      </c>
      <c r="N6768" s="8" t="e">
        <f t="shared" si="1197"/>
        <v>#N/A</v>
      </c>
    </row>
    <row r="6769" spans="1:14" ht="15.75" customHeight="1" x14ac:dyDescent="0.35">
      <c r="A6769" s="7">
        <f t="shared" si="1209"/>
        <v>0</v>
      </c>
      <c r="B6769" s="7">
        <f t="shared" si="1210"/>
        <v>0</v>
      </c>
      <c r="C6769" s="7">
        <f t="shared" si="1211"/>
        <v>0</v>
      </c>
      <c r="D6769" s="7">
        <f t="shared" si="1212"/>
        <v>0</v>
      </c>
      <c r="E6769" s="7" t="e">
        <f>IF('Report DCM'!$H6769="In-Stream Video","Rich Media display banner",IF('Report DCM'!$I6769&gt;'Report DCM'!$J6769,"Standard",VLOOKUP(CONCATENATE(bd_adtype,"_",bd_creativetype),tabela,2,FALSE)))</f>
        <v>#N/A</v>
      </c>
      <c r="F6769" s="7">
        <f t="shared" si="1213"/>
        <v>0</v>
      </c>
      <c r="G6769" s="7">
        <f t="shared" si="1214"/>
        <v>0</v>
      </c>
      <c r="H6769" s="7">
        <f t="shared" si="1215"/>
        <v>0</v>
      </c>
      <c r="I6769" s="7">
        <f t="shared" si="1216"/>
        <v>0</v>
      </c>
      <c r="J6769" s="7">
        <f t="shared" si="1217"/>
        <v>0</v>
      </c>
      <c r="K6769" s="8" t="e">
        <f t="shared" si="1218"/>
        <v>#N/A</v>
      </c>
      <c r="L6769" s="7" t="e">
        <f t="shared" si="1219"/>
        <v>#N/A</v>
      </c>
      <c r="M6769" s="8" t="e">
        <f t="shared" si="1196"/>
        <v>#N/A</v>
      </c>
      <c r="N6769" s="8" t="e">
        <f t="shared" si="1197"/>
        <v>#N/A</v>
      </c>
    </row>
    <row r="6770" spans="1:14" ht="15.75" customHeight="1" x14ac:dyDescent="0.35">
      <c r="A6770" s="7">
        <f t="shared" si="1209"/>
        <v>0</v>
      </c>
      <c r="B6770" s="7">
        <f t="shared" si="1210"/>
        <v>0</v>
      </c>
      <c r="C6770" s="7">
        <f t="shared" si="1211"/>
        <v>0</v>
      </c>
      <c r="D6770" s="7">
        <f t="shared" si="1212"/>
        <v>0</v>
      </c>
      <c r="E6770" s="7" t="e">
        <f>IF('Report DCM'!$H6770="In-Stream Video","Rich Media display banner",IF('Report DCM'!$I6770&gt;'Report DCM'!$J6770,"Standard",VLOOKUP(CONCATENATE(bd_adtype,"_",bd_creativetype),tabela,2,FALSE)))</f>
        <v>#N/A</v>
      </c>
      <c r="F6770" s="7">
        <f t="shared" si="1213"/>
        <v>0</v>
      </c>
      <c r="G6770" s="7">
        <f t="shared" si="1214"/>
        <v>0</v>
      </c>
      <c r="H6770" s="7">
        <f t="shared" si="1215"/>
        <v>0</v>
      </c>
      <c r="I6770" s="7">
        <f t="shared" si="1216"/>
        <v>0</v>
      </c>
      <c r="J6770" s="7">
        <f t="shared" si="1217"/>
        <v>0</v>
      </c>
      <c r="K6770" s="8" t="e">
        <f t="shared" si="1218"/>
        <v>#N/A</v>
      </c>
      <c r="L6770" s="7" t="e">
        <f t="shared" si="1219"/>
        <v>#N/A</v>
      </c>
      <c r="M6770" s="8" t="e">
        <f t="shared" si="1196"/>
        <v>#N/A</v>
      </c>
      <c r="N6770" s="8" t="e">
        <f t="shared" si="1197"/>
        <v>#N/A</v>
      </c>
    </row>
    <row r="6771" spans="1:14" ht="15.75" customHeight="1" x14ac:dyDescent="0.35">
      <c r="A6771" s="7">
        <f t="shared" si="1209"/>
        <v>0</v>
      </c>
      <c r="B6771" s="7">
        <f t="shared" si="1210"/>
        <v>0</v>
      </c>
      <c r="C6771" s="7">
        <f t="shared" si="1211"/>
        <v>0</v>
      </c>
      <c r="D6771" s="7">
        <f t="shared" si="1212"/>
        <v>0</v>
      </c>
      <c r="E6771" s="7" t="e">
        <f>IF('Report DCM'!$H6771="In-Stream Video","Rich Media display banner",IF('Report DCM'!$I6771&gt;'Report DCM'!$J6771,"Standard",VLOOKUP(CONCATENATE(bd_adtype,"_",bd_creativetype),tabela,2,FALSE)))</f>
        <v>#N/A</v>
      </c>
      <c r="F6771" s="7">
        <f t="shared" si="1213"/>
        <v>0</v>
      </c>
      <c r="G6771" s="7">
        <f t="shared" si="1214"/>
        <v>0</v>
      </c>
      <c r="H6771" s="7">
        <f t="shared" si="1215"/>
        <v>0</v>
      </c>
      <c r="I6771" s="7">
        <f t="shared" si="1216"/>
        <v>0</v>
      </c>
      <c r="J6771" s="7">
        <f t="shared" si="1217"/>
        <v>0</v>
      </c>
      <c r="K6771" s="8" t="e">
        <f t="shared" si="1218"/>
        <v>#N/A</v>
      </c>
      <c r="L6771" s="7" t="e">
        <f t="shared" si="1219"/>
        <v>#N/A</v>
      </c>
      <c r="M6771" s="8" t="e">
        <f t="shared" si="1196"/>
        <v>#N/A</v>
      </c>
      <c r="N6771" s="8" t="e">
        <f t="shared" si="1197"/>
        <v>#N/A</v>
      </c>
    </row>
    <row r="6772" spans="1:14" ht="15.75" customHeight="1" x14ac:dyDescent="0.35">
      <c r="A6772" s="7">
        <f t="shared" si="1209"/>
        <v>0</v>
      </c>
      <c r="B6772" s="7">
        <f t="shared" si="1210"/>
        <v>0</v>
      </c>
      <c r="C6772" s="7">
        <f t="shared" si="1211"/>
        <v>0</v>
      </c>
      <c r="D6772" s="7">
        <f t="shared" si="1212"/>
        <v>0</v>
      </c>
      <c r="E6772" s="7" t="e">
        <f>IF('Report DCM'!$H6772="In-Stream Video","Rich Media display banner",IF('Report DCM'!$I6772&gt;'Report DCM'!$J6772,"Standard",VLOOKUP(CONCATENATE(bd_adtype,"_",bd_creativetype),tabela,2,FALSE)))</f>
        <v>#N/A</v>
      </c>
      <c r="F6772" s="7">
        <f t="shared" si="1213"/>
        <v>0</v>
      </c>
      <c r="G6772" s="7">
        <f t="shared" si="1214"/>
        <v>0</v>
      </c>
      <c r="H6772" s="7">
        <f t="shared" si="1215"/>
        <v>0</v>
      </c>
      <c r="I6772" s="7">
        <f t="shared" si="1216"/>
        <v>0</v>
      </c>
      <c r="J6772" s="7">
        <f t="shared" si="1217"/>
        <v>0</v>
      </c>
      <c r="K6772" s="8" t="e">
        <f t="shared" si="1218"/>
        <v>#N/A</v>
      </c>
      <c r="L6772" s="7" t="e">
        <f t="shared" si="1219"/>
        <v>#N/A</v>
      </c>
      <c r="M6772" s="8" t="e">
        <f t="shared" si="1196"/>
        <v>#N/A</v>
      </c>
      <c r="N6772" s="8" t="e">
        <f t="shared" si="1197"/>
        <v>#N/A</v>
      </c>
    </row>
    <row r="6773" spans="1:14" ht="15.75" customHeight="1" x14ac:dyDescent="0.35">
      <c r="A6773" s="7">
        <f t="shared" si="1209"/>
        <v>0</v>
      </c>
      <c r="B6773" s="7">
        <f t="shared" si="1210"/>
        <v>0</v>
      </c>
      <c r="C6773" s="7">
        <f t="shared" si="1211"/>
        <v>0</v>
      </c>
      <c r="D6773" s="7">
        <f t="shared" si="1212"/>
        <v>0</v>
      </c>
      <c r="E6773" s="7" t="e">
        <f>IF('Report DCM'!$H6773="In-Stream Video","Rich Media display banner",IF('Report DCM'!$I6773&gt;'Report DCM'!$J6773,"Standard",VLOOKUP(CONCATENATE(bd_adtype,"_",bd_creativetype),tabela,2,FALSE)))</f>
        <v>#N/A</v>
      </c>
      <c r="F6773" s="7">
        <f t="shared" si="1213"/>
        <v>0</v>
      </c>
      <c r="G6773" s="7">
        <f t="shared" si="1214"/>
        <v>0</v>
      </c>
      <c r="H6773" s="7">
        <f t="shared" si="1215"/>
        <v>0</v>
      </c>
      <c r="I6773" s="7">
        <f t="shared" si="1216"/>
        <v>0</v>
      </c>
      <c r="J6773" s="7">
        <f t="shared" si="1217"/>
        <v>0</v>
      </c>
      <c r="K6773" s="8" t="e">
        <f t="shared" si="1218"/>
        <v>#N/A</v>
      </c>
      <c r="L6773" s="7" t="e">
        <f t="shared" si="1219"/>
        <v>#N/A</v>
      </c>
      <c r="M6773" s="8" t="e">
        <f t="shared" si="1196"/>
        <v>#N/A</v>
      </c>
      <c r="N6773" s="8" t="e">
        <f t="shared" si="1197"/>
        <v>#N/A</v>
      </c>
    </row>
    <row r="6774" spans="1:14" ht="15.75" customHeight="1" x14ac:dyDescent="0.35">
      <c r="A6774" s="7">
        <f t="shared" si="1209"/>
        <v>0</v>
      </c>
      <c r="B6774" s="7">
        <f t="shared" si="1210"/>
        <v>0</v>
      </c>
      <c r="C6774" s="7">
        <f t="shared" si="1211"/>
        <v>0</v>
      </c>
      <c r="D6774" s="7">
        <f t="shared" si="1212"/>
        <v>0</v>
      </c>
      <c r="E6774" s="7" t="e">
        <f>IF('Report DCM'!$H6774="In-Stream Video","Rich Media display banner",IF('Report DCM'!$I6774&gt;'Report DCM'!$J6774,"Standard",VLOOKUP(CONCATENATE(bd_adtype,"_",bd_creativetype),tabela,2,FALSE)))</f>
        <v>#N/A</v>
      </c>
      <c r="F6774" s="7">
        <f t="shared" si="1213"/>
        <v>0</v>
      </c>
      <c r="G6774" s="7">
        <f t="shared" si="1214"/>
        <v>0</v>
      </c>
      <c r="H6774" s="7">
        <f t="shared" si="1215"/>
        <v>0</v>
      </c>
      <c r="I6774" s="7">
        <f t="shared" si="1216"/>
        <v>0</v>
      </c>
      <c r="J6774" s="7">
        <f t="shared" si="1217"/>
        <v>0</v>
      </c>
      <c r="K6774" s="8" t="e">
        <f t="shared" si="1218"/>
        <v>#N/A</v>
      </c>
      <c r="L6774" s="7" t="e">
        <f t="shared" si="1219"/>
        <v>#N/A</v>
      </c>
      <c r="M6774" s="8" t="e">
        <f t="shared" si="1196"/>
        <v>#N/A</v>
      </c>
      <c r="N6774" s="8" t="e">
        <f t="shared" si="1197"/>
        <v>#N/A</v>
      </c>
    </row>
    <row r="6775" spans="1:14" ht="15.75" customHeight="1" x14ac:dyDescent="0.35">
      <c r="A6775" s="7">
        <f t="shared" si="1209"/>
        <v>0</v>
      </c>
      <c r="B6775" s="7">
        <f t="shared" si="1210"/>
        <v>0</v>
      </c>
      <c r="C6775" s="7">
        <f t="shared" si="1211"/>
        <v>0</v>
      </c>
      <c r="D6775" s="7">
        <f t="shared" si="1212"/>
        <v>0</v>
      </c>
      <c r="E6775" s="7" t="e">
        <f>IF('Report DCM'!$H6775="In-Stream Video","Rich Media display banner",IF('Report DCM'!$I6775&gt;'Report DCM'!$J6775,"Standard",VLOOKUP(CONCATENATE(bd_adtype,"_",bd_creativetype),tabela,2,FALSE)))</f>
        <v>#N/A</v>
      </c>
      <c r="F6775" s="7">
        <f t="shared" si="1213"/>
        <v>0</v>
      </c>
      <c r="G6775" s="7">
        <f t="shared" si="1214"/>
        <v>0</v>
      </c>
      <c r="H6775" s="7">
        <f t="shared" si="1215"/>
        <v>0</v>
      </c>
      <c r="I6775" s="7">
        <f t="shared" si="1216"/>
        <v>0</v>
      </c>
      <c r="J6775" s="7">
        <f t="shared" si="1217"/>
        <v>0</v>
      </c>
      <c r="K6775" s="8" t="e">
        <f t="shared" si="1218"/>
        <v>#N/A</v>
      </c>
      <c r="L6775" s="7" t="e">
        <f t="shared" si="1219"/>
        <v>#N/A</v>
      </c>
      <c r="M6775" s="8" t="e">
        <f t="shared" si="1196"/>
        <v>#N/A</v>
      </c>
      <c r="N6775" s="8" t="e">
        <f t="shared" si="1197"/>
        <v>#N/A</v>
      </c>
    </row>
    <row r="6776" spans="1:14" ht="15.75" customHeight="1" x14ac:dyDescent="0.35">
      <c r="A6776" s="7">
        <f t="shared" si="1209"/>
        <v>0</v>
      </c>
      <c r="B6776" s="7">
        <f t="shared" si="1210"/>
        <v>0</v>
      </c>
      <c r="C6776" s="7">
        <f t="shared" si="1211"/>
        <v>0</v>
      </c>
      <c r="D6776" s="7">
        <f t="shared" si="1212"/>
        <v>0</v>
      </c>
      <c r="E6776" s="7" t="e">
        <f>IF('Report DCM'!$H6776="In-Stream Video","Rich Media display banner",IF('Report DCM'!$I6776&gt;'Report DCM'!$J6776,"Standard",VLOOKUP(CONCATENATE(bd_adtype,"_",bd_creativetype),tabela,2,FALSE)))</f>
        <v>#N/A</v>
      </c>
      <c r="F6776" s="7">
        <f t="shared" si="1213"/>
        <v>0</v>
      </c>
      <c r="G6776" s="7">
        <f t="shared" si="1214"/>
        <v>0</v>
      </c>
      <c r="H6776" s="7">
        <f t="shared" si="1215"/>
        <v>0</v>
      </c>
      <c r="I6776" s="7">
        <f t="shared" si="1216"/>
        <v>0</v>
      </c>
      <c r="J6776" s="7">
        <f t="shared" si="1217"/>
        <v>0</v>
      </c>
      <c r="K6776" s="8" t="e">
        <f t="shared" si="1218"/>
        <v>#N/A</v>
      </c>
      <c r="L6776" s="7" t="e">
        <f t="shared" si="1219"/>
        <v>#N/A</v>
      </c>
      <c r="M6776" s="8" t="e">
        <f t="shared" si="1196"/>
        <v>#N/A</v>
      </c>
      <c r="N6776" s="8" t="e">
        <f t="shared" si="1197"/>
        <v>#N/A</v>
      </c>
    </row>
    <row r="6777" spans="1:14" ht="15.75" customHeight="1" x14ac:dyDescent="0.35">
      <c r="A6777" s="7">
        <f t="shared" si="1209"/>
        <v>0</v>
      </c>
      <c r="B6777" s="7">
        <f t="shared" si="1210"/>
        <v>0</v>
      </c>
      <c r="C6777" s="7">
        <f t="shared" si="1211"/>
        <v>0</v>
      </c>
      <c r="D6777" s="7">
        <f t="shared" si="1212"/>
        <v>0</v>
      </c>
      <c r="E6777" s="7" t="e">
        <f>IF('Report DCM'!$H6777="In-Stream Video","Rich Media display banner",IF('Report DCM'!$I6777&gt;'Report DCM'!$J6777,"Standard",VLOOKUP(CONCATENATE(bd_adtype,"_",bd_creativetype),tabela,2,FALSE)))</f>
        <v>#N/A</v>
      </c>
      <c r="F6777" s="7">
        <f t="shared" si="1213"/>
        <v>0</v>
      </c>
      <c r="G6777" s="7">
        <f t="shared" si="1214"/>
        <v>0</v>
      </c>
      <c r="H6777" s="7">
        <f t="shared" si="1215"/>
        <v>0</v>
      </c>
      <c r="I6777" s="7">
        <f t="shared" si="1216"/>
        <v>0</v>
      </c>
      <c r="J6777" s="7">
        <f t="shared" si="1217"/>
        <v>0</v>
      </c>
      <c r="K6777" s="8" t="e">
        <f t="shared" si="1218"/>
        <v>#N/A</v>
      </c>
      <c r="L6777" s="7" t="e">
        <f t="shared" si="1219"/>
        <v>#N/A</v>
      </c>
      <c r="M6777" s="8" t="e">
        <f t="shared" si="1196"/>
        <v>#N/A</v>
      </c>
      <c r="N6777" s="8" t="e">
        <f t="shared" si="1197"/>
        <v>#N/A</v>
      </c>
    </row>
    <row r="6778" spans="1:14" ht="15.75" customHeight="1" x14ac:dyDescent="0.35">
      <c r="A6778" s="7">
        <f t="shared" si="1209"/>
        <v>0</v>
      </c>
      <c r="B6778" s="7">
        <f t="shared" si="1210"/>
        <v>0</v>
      </c>
      <c r="C6778" s="7">
        <f t="shared" si="1211"/>
        <v>0</v>
      </c>
      <c r="D6778" s="7">
        <f t="shared" si="1212"/>
        <v>0</v>
      </c>
      <c r="E6778" s="7" t="e">
        <f>IF('Report DCM'!$H6778="In-Stream Video","Rich Media display banner",IF('Report DCM'!$I6778&gt;'Report DCM'!$J6778,"Standard",VLOOKUP(CONCATENATE(bd_adtype,"_",bd_creativetype),tabela,2,FALSE)))</f>
        <v>#N/A</v>
      </c>
      <c r="F6778" s="7">
        <f t="shared" si="1213"/>
        <v>0</v>
      </c>
      <c r="G6778" s="7">
        <f t="shared" si="1214"/>
        <v>0</v>
      </c>
      <c r="H6778" s="7">
        <f t="shared" si="1215"/>
        <v>0</v>
      </c>
      <c r="I6778" s="7">
        <f t="shared" si="1216"/>
        <v>0</v>
      </c>
      <c r="J6778" s="7">
        <f t="shared" si="1217"/>
        <v>0</v>
      </c>
      <c r="K6778" s="8" t="e">
        <f t="shared" si="1218"/>
        <v>#N/A</v>
      </c>
      <c r="L6778" s="7" t="e">
        <f t="shared" si="1219"/>
        <v>#N/A</v>
      </c>
      <c r="M6778" s="8" t="e">
        <f t="shared" si="1196"/>
        <v>#N/A</v>
      </c>
      <c r="N6778" s="8" t="e">
        <f t="shared" si="1197"/>
        <v>#N/A</v>
      </c>
    </row>
    <row r="6779" spans="1:14" ht="15.75" customHeight="1" x14ac:dyDescent="0.35">
      <c r="A6779" s="7">
        <f t="shared" si="1209"/>
        <v>0</v>
      </c>
      <c r="B6779" s="7">
        <f t="shared" si="1210"/>
        <v>0</v>
      </c>
      <c r="C6779" s="7">
        <f t="shared" si="1211"/>
        <v>0</v>
      </c>
      <c r="D6779" s="7">
        <f t="shared" si="1212"/>
        <v>0</v>
      </c>
      <c r="E6779" s="7" t="e">
        <f>IF('Report DCM'!$H6779="In-Stream Video","Rich Media display banner",IF('Report DCM'!$I6779&gt;'Report DCM'!$J6779,"Standard",VLOOKUP(CONCATENATE(bd_adtype,"_",bd_creativetype),tabela,2,FALSE)))</f>
        <v>#N/A</v>
      </c>
      <c r="F6779" s="7">
        <f t="shared" si="1213"/>
        <v>0</v>
      </c>
      <c r="G6779" s="7">
        <f t="shared" si="1214"/>
        <v>0</v>
      </c>
      <c r="H6779" s="7">
        <f t="shared" si="1215"/>
        <v>0</v>
      </c>
      <c r="I6779" s="7">
        <f t="shared" si="1216"/>
        <v>0</v>
      </c>
      <c r="J6779" s="7">
        <f t="shared" si="1217"/>
        <v>0</v>
      </c>
      <c r="K6779" s="8" t="e">
        <f t="shared" si="1218"/>
        <v>#N/A</v>
      </c>
      <c r="L6779" s="7" t="e">
        <f t="shared" si="1219"/>
        <v>#N/A</v>
      </c>
      <c r="M6779" s="8" t="e">
        <f t="shared" si="1196"/>
        <v>#N/A</v>
      </c>
      <c r="N6779" s="8" t="e">
        <f t="shared" si="1197"/>
        <v>#N/A</v>
      </c>
    </row>
    <row r="6780" spans="1:14" ht="15.75" customHeight="1" x14ac:dyDescent="0.35">
      <c r="A6780" s="7">
        <f t="shared" si="1209"/>
        <v>0</v>
      </c>
      <c r="B6780" s="7">
        <f t="shared" si="1210"/>
        <v>0</v>
      </c>
      <c r="C6780" s="7">
        <f t="shared" si="1211"/>
        <v>0</v>
      </c>
      <c r="D6780" s="7">
        <f t="shared" si="1212"/>
        <v>0</v>
      </c>
      <c r="E6780" s="7" t="e">
        <f>IF('Report DCM'!$H6780="In-Stream Video","Rich Media display banner",IF('Report DCM'!$I6780&gt;'Report DCM'!$J6780,"Standard",VLOOKUP(CONCATENATE(bd_adtype,"_",bd_creativetype),tabela,2,FALSE)))</f>
        <v>#N/A</v>
      </c>
      <c r="F6780" s="7">
        <f t="shared" si="1213"/>
        <v>0</v>
      </c>
      <c r="G6780" s="7">
        <f t="shared" si="1214"/>
        <v>0</v>
      </c>
      <c r="H6780" s="7">
        <f t="shared" si="1215"/>
        <v>0</v>
      </c>
      <c r="I6780" s="7">
        <f t="shared" si="1216"/>
        <v>0</v>
      </c>
      <c r="J6780" s="7">
        <f t="shared" si="1217"/>
        <v>0</v>
      </c>
      <c r="K6780" s="8" t="e">
        <f t="shared" si="1218"/>
        <v>#N/A</v>
      </c>
      <c r="L6780" s="7" t="e">
        <f t="shared" si="1219"/>
        <v>#N/A</v>
      </c>
      <c r="M6780" s="8" t="e">
        <f t="shared" si="1196"/>
        <v>#N/A</v>
      </c>
      <c r="N6780" s="8" t="e">
        <f t="shared" si="1197"/>
        <v>#N/A</v>
      </c>
    </row>
    <row r="6781" spans="1:14" ht="15.75" customHeight="1" x14ac:dyDescent="0.35">
      <c r="A6781" s="7">
        <f t="shared" si="1209"/>
        <v>0</v>
      </c>
      <c r="B6781" s="7">
        <f t="shared" si="1210"/>
        <v>0</v>
      </c>
      <c r="C6781" s="7">
        <f t="shared" si="1211"/>
        <v>0</v>
      </c>
      <c r="D6781" s="7">
        <f t="shared" si="1212"/>
        <v>0</v>
      </c>
      <c r="E6781" s="7" t="e">
        <f>IF('Report DCM'!$H6781="In-Stream Video","Rich Media display banner",IF('Report DCM'!$I6781&gt;'Report DCM'!$J6781,"Standard",VLOOKUP(CONCATENATE(bd_adtype,"_",bd_creativetype),tabela,2,FALSE)))</f>
        <v>#N/A</v>
      </c>
      <c r="F6781" s="7">
        <f t="shared" si="1213"/>
        <v>0</v>
      </c>
      <c r="G6781" s="7">
        <f t="shared" si="1214"/>
        <v>0</v>
      </c>
      <c r="H6781" s="7">
        <f t="shared" si="1215"/>
        <v>0</v>
      </c>
      <c r="I6781" s="7">
        <f t="shared" si="1216"/>
        <v>0</v>
      </c>
      <c r="J6781" s="7">
        <f t="shared" si="1217"/>
        <v>0</v>
      </c>
      <c r="K6781" s="8" t="e">
        <f t="shared" si="1218"/>
        <v>#N/A</v>
      </c>
      <c r="L6781" s="7" t="e">
        <f t="shared" si="1219"/>
        <v>#N/A</v>
      </c>
      <c r="M6781" s="8" t="e">
        <f t="shared" si="1196"/>
        <v>#N/A</v>
      </c>
      <c r="N6781" s="8" t="e">
        <f t="shared" si="1197"/>
        <v>#N/A</v>
      </c>
    </row>
    <row r="6782" spans="1:14" ht="15.75" customHeight="1" x14ac:dyDescent="0.35">
      <c r="A6782" s="7">
        <f t="shared" si="1209"/>
        <v>0</v>
      </c>
      <c r="B6782" s="7">
        <f t="shared" si="1210"/>
        <v>0</v>
      </c>
      <c r="C6782" s="7">
        <f t="shared" si="1211"/>
        <v>0</v>
      </c>
      <c r="D6782" s="7">
        <f t="shared" si="1212"/>
        <v>0</v>
      </c>
      <c r="E6782" s="7" t="e">
        <f>IF('Report DCM'!$H6782="In-Stream Video","Rich Media display banner",IF('Report DCM'!$I6782&gt;'Report DCM'!$J6782,"Standard",VLOOKUP(CONCATENATE(bd_adtype,"_",bd_creativetype),tabela,2,FALSE)))</f>
        <v>#N/A</v>
      </c>
      <c r="F6782" s="7">
        <f t="shared" si="1213"/>
        <v>0</v>
      </c>
      <c r="G6782" s="7">
        <f t="shared" si="1214"/>
        <v>0</v>
      </c>
      <c r="H6782" s="7">
        <f t="shared" si="1215"/>
        <v>0</v>
      </c>
      <c r="I6782" s="7">
        <f t="shared" si="1216"/>
        <v>0</v>
      </c>
      <c r="J6782" s="7">
        <f t="shared" si="1217"/>
        <v>0</v>
      </c>
      <c r="K6782" s="8" t="e">
        <f t="shared" si="1218"/>
        <v>#N/A</v>
      </c>
      <c r="L6782" s="7" t="e">
        <f t="shared" si="1219"/>
        <v>#N/A</v>
      </c>
      <c r="M6782" s="8" t="e">
        <f t="shared" si="1196"/>
        <v>#N/A</v>
      </c>
      <c r="N6782" s="8" t="e">
        <f t="shared" si="1197"/>
        <v>#N/A</v>
      </c>
    </row>
    <row r="6783" spans="1:14" ht="15.75" customHeight="1" x14ac:dyDescent="0.35">
      <c r="A6783" s="7">
        <f t="shared" si="1209"/>
        <v>0</v>
      </c>
      <c r="B6783" s="7">
        <f t="shared" si="1210"/>
        <v>0</v>
      </c>
      <c r="C6783" s="7">
        <f t="shared" si="1211"/>
        <v>0</v>
      </c>
      <c r="D6783" s="7">
        <f t="shared" si="1212"/>
        <v>0</v>
      </c>
      <c r="E6783" s="7" t="e">
        <f>IF('Report DCM'!$H6783="In-Stream Video","Rich Media display banner",IF('Report DCM'!$I6783&gt;'Report DCM'!$J6783,"Standard",VLOOKUP(CONCATENATE(bd_adtype,"_",bd_creativetype),tabela,2,FALSE)))</f>
        <v>#N/A</v>
      </c>
      <c r="F6783" s="7">
        <f t="shared" si="1213"/>
        <v>0</v>
      </c>
      <c r="G6783" s="7">
        <f t="shared" si="1214"/>
        <v>0</v>
      </c>
      <c r="H6783" s="7">
        <f t="shared" si="1215"/>
        <v>0</v>
      </c>
      <c r="I6783" s="7">
        <f t="shared" si="1216"/>
        <v>0</v>
      </c>
      <c r="J6783" s="7">
        <f t="shared" si="1217"/>
        <v>0</v>
      </c>
      <c r="K6783" s="8" t="e">
        <f t="shared" si="1218"/>
        <v>#N/A</v>
      </c>
      <c r="L6783" s="7" t="e">
        <f t="shared" si="1219"/>
        <v>#N/A</v>
      </c>
      <c r="M6783" s="8" t="e">
        <f t="shared" si="1196"/>
        <v>#N/A</v>
      </c>
      <c r="N6783" s="8" t="e">
        <f t="shared" si="1197"/>
        <v>#N/A</v>
      </c>
    </row>
    <row r="6784" spans="1:14" ht="15.75" customHeight="1" x14ac:dyDescent="0.35">
      <c r="A6784" s="7">
        <f t="shared" si="1209"/>
        <v>0</v>
      </c>
      <c r="B6784" s="7">
        <f t="shared" si="1210"/>
        <v>0</v>
      </c>
      <c r="C6784" s="7">
        <f t="shared" si="1211"/>
        <v>0</v>
      </c>
      <c r="D6784" s="7">
        <f t="shared" si="1212"/>
        <v>0</v>
      </c>
      <c r="E6784" s="7" t="e">
        <f>IF('Report DCM'!$H6784="In-Stream Video","Rich Media display banner",IF('Report DCM'!$I6784&gt;'Report DCM'!$J6784,"Standard",VLOOKUP(CONCATENATE(bd_adtype,"_",bd_creativetype),tabela,2,FALSE)))</f>
        <v>#N/A</v>
      </c>
      <c r="F6784" s="7">
        <f t="shared" si="1213"/>
        <v>0</v>
      </c>
      <c r="G6784" s="7">
        <f t="shared" si="1214"/>
        <v>0</v>
      </c>
      <c r="H6784" s="7">
        <f t="shared" si="1215"/>
        <v>0</v>
      </c>
      <c r="I6784" s="7">
        <f t="shared" si="1216"/>
        <v>0</v>
      </c>
      <c r="J6784" s="7">
        <f t="shared" si="1217"/>
        <v>0</v>
      </c>
      <c r="K6784" s="8" t="e">
        <f t="shared" si="1218"/>
        <v>#N/A</v>
      </c>
      <c r="L6784" s="7" t="e">
        <f t="shared" si="1219"/>
        <v>#N/A</v>
      </c>
      <c r="M6784" s="8" t="e">
        <f t="shared" si="1196"/>
        <v>#N/A</v>
      </c>
      <c r="N6784" s="8" t="e">
        <f t="shared" si="1197"/>
        <v>#N/A</v>
      </c>
    </row>
    <row r="6785" spans="1:14" ht="15.75" customHeight="1" x14ac:dyDescent="0.35">
      <c r="A6785" s="7">
        <f t="shared" si="1209"/>
        <v>0</v>
      </c>
      <c r="B6785" s="7">
        <f t="shared" si="1210"/>
        <v>0</v>
      </c>
      <c r="C6785" s="7">
        <f t="shared" si="1211"/>
        <v>0</v>
      </c>
      <c r="D6785" s="7">
        <f t="shared" si="1212"/>
        <v>0</v>
      </c>
      <c r="E6785" s="7" t="e">
        <f>IF('Report DCM'!$H6785="In-Stream Video","Rich Media display banner",IF('Report DCM'!$I6785&gt;'Report DCM'!$J6785,"Standard",VLOOKUP(CONCATENATE(bd_adtype,"_",bd_creativetype),tabela,2,FALSE)))</f>
        <v>#N/A</v>
      </c>
      <c r="F6785" s="7">
        <f t="shared" si="1213"/>
        <v>0</v>
      </c>
      <c r="G6785" s="7">
        <f t="shared" si="1214"/>
        <v>0</v>
      </c>
      <c r="H6785" s="7">
        <f t="shared" si="1215"/>
        <v>0</v>
      </c>
      <c r="I6785" s="7">
        <f t="shared" si="1216"/>
        <v>0</v>
      </c>
      <c r="J6785" s="7">
        <f t="shared" si="1217"/>
        <v>0</v>
      </c>
      <c r="K6785" s="8" t="e">
        <f t="shared" si="1218"/>
        <v>#N/A</v>
      </c>
      <c r="L6785" s="7" t="e">
        <f t="shared" si="1219"/>
        <v>#N/A</v>
      </c>
      <c r="M6785" s="8" t="e">
        <f t="shared" si="1196"/>
        <v>#N/A</v>
      </c>
      <c r="N6785" s="8" t="e">
        <f t="shared" si="1197"/>
        <v>#N/A</v>
      </c>
    </row>
    <row r="6786" spans="1:14" ht="15.75" customHeight="1" x14ac:dyDescent="0.35">
      <c r="A6786" s="7">
        <f t="shared" ref="A6786:A6849" si="1220">bd_campaign</f>
        <v>0</v>
      </c>
      <c r="B6786" s="7">
        <f t="shared" ref="B6786:B6849" si="1221">bd_site</f>
        <v>0</v>
      </c>
      <c r="C6786" s="7">
        <f t="shared" ref="C6786:C6849" si="1222">bd_placement</f>
        <v>0</v>
      </c>
      <c r="D6786" s="7">
        <f t="shared" ref="D6786:D6849" si="1223">bd_placementID</f>
        <v>0</v>
      </c>
      <c r="E6786" s="7" t="e">
        <f>IF('Report DCM'!$H6786="In-Stream Video","Rich Media display banner",IF('Report DCM'!$I6786&gt;'Report DCM'!$J6786,"Standard",VLOOKUP(CONCATENATE(bd_adtype,"_",bd_creativetype),tabela,2,FALSE)))</f>
        <v>#N/A</v>
      </c>
      <c r="F6786" s="7">
        <f t="shared" ref="F6786:F6849" si="1224">bd_ad</f>
        <v>0</v>
      </c>
      <c r="G6786" s="7">
        <f t="shared" ref="G6786:G6849" si="1225">bd_adid</f>
        <v>0</v>
      </c>
      <c r="H6786" s="7">
        <f t="shared" ref="H6786:H6849" si="1226">bd_creativetype</f>
        <v>0</v>
      </c>
      <c r="I6786" s="7">
        <f t="shared" ref="I6786:I6849" si="1227">bd_impression</f>
        <v>0</v>
      </c>
      <c r="J6786" s="7">
        <f t="shared" ref="J6786:J6849" si="1228">bd_clicks</f>
        <v>0</v>
      </c>
      <c r="K6786" s="8" t="e">
        <f t="shared" ref="K6786:K6849" si="1229">VLOOKUP(E6786,tabela,2,FALSE)</f>
        <v>#N/A</v>
      </c>
      <c r="L6786" s="7" t="e">
        <f t="shared" ref="L6786:L6849" si="1230">VLOOKUP(E6786,tabela,3,FALSE)</f>
        <v>#N/A</v>
      </c>
      <c r="M6786" s="8" t="e">
        <f t="shared" si="1196"/>
        <v>#N/A</v>
      </c>
      <c r="N6786" s="8" t="e">
        <f t="shared" si="1197"/>
        <v>#N/A</v>
      </c>
    </row>
    <row r="6787" spans="1:14" ht="15.75" customHeight="1" x14ac:dyDescent="0.35">
      <c r="A6787" s="7">
        <f t="shared" si="1220"/>
        <v>0</v>
      </c>
      <c r="B6787" s="7">
        <f t="shared" si="1221"/>
        <v>0</v>
      </c>
      <c r="C6787" s="7">
        <f t="shared" si="1222"/>
        <v>0</v>
      </c>
      <c r="D6787" s="7">
        <f t="shared" si="1223"/>
        <v>0</v>
      </c>
      <c r="E6787" s="7" t="e">
        <f>IF('Report DCM'!$H6787="In-Stream Video","Rich Media display banner",IF('Report DCM'!$I6787&gt;'Report DCM'!$J6787,"Standard",VLOOKUP(CONCATENATE(bd_adtype,"_",bd_creativetype),tabela,2,FALSE)))</f>
        <v>#N/A</v>
      </c>
      <c r="F6787" s="7">
        <f t="shared" si="1224"/>
        <v>0</v>
      </c>
      <c r="G6787" s="7">
        <f t="shared" si="1225"/>
        <v>0</v>
      </c>
      <c r="H6787" s="7">
        <f t="shared" si="1226"/>
        <v>0</v>
      </c>
      <c r="I6787" s="7">
        <f t="shared" si="1227"/>
        <v>0</v>
      </c>
      <c r="J6787" s="7">
        <f t="shared" si="1228"/>
        <v>0</v>
      </c>
      <c r="K6787" s="8" t="e">
        <f t="shared" si="1229"/>
        <v>#N/A</v>
      </c>
      <c r="L6787" s="7" t="e">
        <f t="shared" si="1230"/>
        <v>#N/A</v>
      </c>
      <c r="M6787" s="8" t="e">
        <f t="shared" si="1196"/>
        <v>#N/A</v>
      </c>
      <c r="N6787" s="8" t="e">
        <f t="shared" si="1197"/>
        <v>#N/A</v>
      </c>
    </row>
    <row r="6788" spans="1:14" ht="15.75" customHeight="1" x14ac:dyDescent="0.35">
      <c r="A6788" s="7">
        <f t="shared" si="1220"/>
        <v>0</v>
      </c>
      <c r="B6788" s="7">
        <f t="shared" si="1221"/>
        <v>0</v>
      </c>
      <c r="C6788" s="7">
        <f t="shared" si="1222"/>
        <v>0</v>
      </c>
      <c r="D6788" s="7">
        <f t="shared" si="1223"/>
        <v>0</v>
      </c>
      <c r="E6788" s="7" t="e">
        <f>IF('Report DCM'!$H6788="In-Stream Video","Rich Media display banner",IF('Report DCM'!$I6788&gt;'Report DCM'!$J6788,"Standard",VLOOKUP(CONCATENATE(bd_adtype,"_",bd_creativetype),tabela,2,FALSE)))</f>
        <v>#N/A</v>
      </c>
      <c r="F6788" s="7">
        <f t="shared" si="1224"/>
        <v>0</v>
      </c>
      <c r="G6788" s="7">
        <f t="shared" si="1225"/>
        <v>0</v>
      </c>
      <c r="H6788" s="7">
        <f t="shared" si="1226"/>
        <v>0</v>
      </c>
      <c r="I6788" s="7">
        <f t="shared" si="1227"/>
        <v>0</v>
      </c>
      <c r="J6788" s="7">
        <f t="shared" si="1228"/>
        <v>0</v>
      </c>
      <c r="K6788" s="8" t="e">
        <f t="shared" si="1229"/>
        <v>#N/A</v>
      </c>
      <c r="L6788" s="7" t="e">
        <f t="shared" si="1230"/>
        <v>#N/A</v>
      </c>
      <c r="M6788" s="8" t="e">
        <f t="shared" si="1196"/>
        <v>#N/A</v>
      </c>
      <c r="N6788" s="8" t="e">
        <f t="shared" si="1197"/>
        <v>#N/A</v>
      </c>
    </row>
    <row r="6789" spans="1:14" ht="15.75" customHeight="1" x14ac:dyDescent="0.35">
      <c r="A6789" s="7">
        <f t="shared" si="1220"/>
        <v>0</v>
      </c>
      <c r="B6789" s="7">
        <f t="shared" si="1221"/>
        <v>0</v>
      </c>
      <c r="C6789" s="7">
        <f t="shared" si="1222"/>
        <v>0</v>
      </c>
      <c r="D6789" s="7">
        <f t="shared" si="1223"/>
        <v>0</v>
      </c>
      <c r="E6789" s="7" t="e">
        <f>IF('Report DCM'!$H6789="In-Stream Video","Rich Media display banner",IF('Report DCM'!$I6789&gt;'Report DCM'!$J6789,"Standard",VLOOKUP(CONCATENATE(bd_adtype,"_",bd_creativetype),tabela,2,FALSE)))</f>
        <v>#N/A</v>
      </c>
      <c r="F6789" s="7">
        <f t="shared" si="1224"/>
        <v>0</v>
      </c>
      <c r="G6789" s="7">
        <f t="shared" si="1225"/>
        <v>0</v>
      </c>
      <c r="H6789" s="7">
        <f t="shared" si="1226"/>
        <v>0</v>
      </c>
      <c r="I6789" s="7">
        <f t="shared" si="1227"/>
        <v>0</v>
      </c>
      <c r="J6789" s="7">
        <f t="shared" si="1228"/>
        <v>0</v>
      </c>
      <c r="K6789" s="8" t="e">
        <f t="shared" si="1229"/>
        <v>#N/A</v>
      </c>
      <c r="L6789" s="7" t="e">
        <f t="shared" si="1230"/>
        <v>#N/A</v>
      </c>
      <c r="M6789" s="8" t="e">
        <f t="shared" si="1196"/>
        <v>#N/A</v>
      </c>
      <c r="N6789" s="8" t="e">
        <f t="shared" si="1197"/>
        <v>#N/A</v>
      </c>
    </row>
    <row r="6790" spans="1:14" ht="15.75" customHeight="1" x14ac:dyDescent="0.35">
      <c r="A6790" s="7">
        <f t="shared" si="1220"/>
        <v>0</v>
      </c>
      <c r="B6790" s="7">
        <f t="shared" si="1221"/>
        <v>0</v>
      </c>
      <c r="C6790" s="7">
        <f t="shared" si="1222"/>
        <v>0</v>
      </c>
      <c r="D6790" s="7">
        <f t="shared" si="1223"/>
        <v>0</v>
      </c>
      <c r="E6790" s="7" t="e">
        <f>IF('Report DCM'!$H6790="In-Stream Video","Rich Media display banner",IF('Report DCM'!$I6790&gt;'Report DCM'!$J6790,"Standard",VLOOKUP(CONCATENATE(bd_adtype,"_",bd_creativetype),tabela,2,FALSE)))</f>
        <v>#N/A</v>
      </c>
      <c r="F6790" s="7">
        <f t="shared" si="1224"/>
        <v>0</v>
      </c>
      <c r="G6790" s="7">
        <f t="shared" si="1225"/>
        <v>0</v>
      </c>
      <c r="H6790" s="7">
        <f t="shared" si="1226"/>
        <v>0</v>
      </c>
      <c r="I6790" s="7">
        <f t="shared" si="1227"/>
        <v>0</v>
      </c>
      <c r="J6790" s="7">
        <f t="shared" si="1228"/>
        <v>0</v>
      </c>
      <c r="K6790" s="8" t="e">
        <f t="shared" si="1229"/>
        <v>#N/A</v>
      </c>
      <c r="L6790" s="7" t="e">
        <f t="shared" si="1230"/>
        <v>#N/A</v>
      </c>
      <c r="M6790" s="8" t="e">
        <f t="shared" si="1196"/>
        <v>#N/A</v>
      </c>
      <c r="N6790" s="8" t="e">
        <f t="shared" si="1197"/>
        <v>#N/A</v>
      </c>
    </row>
    <row r="6791" spans="1:14" ht="15.75" customHeight="1" x14ac:dyDescent="0.35">
      <c r="A6791" s="7">
        <f t="shared" si="1220"/>
        <v>0</v>
      </c>
      <c r="B6791" s="7">
        <f t="shared" si="1221"/>
        <v>0</v>
      </c>
      <c r="C6791" s="7">
        <f t="shared" si="1222"/>
        <v>0</v>
      </c>
      <c r="D6791" s="7">
        <f t="shared" si="1223"/>
        <v>0</v>
      </c>
      <c r="E6791" s="7" t="e">
        <f>IF('Report DCM'!$H6791="In-Stream Video","Rich Media display banner",IF('Report DCM'!$I6791&gt;'Report DCM'!$J6791,"Standard",VLOOKUP(CONCATENATE(bd_adtype,"_",bd_creativetype),tabela,2,FALSE)))</f>
        <v>#N/A</v>
      </c>
      <c r="F6791" s="7">
        <f t="shared" si="1224"/>
        <v>0</v>
      </c>
      <c r="G6791" s="7">
        <f t="shared" si="1225"/>
        <v>0</v>
      </c>
      <c r="H6791" s="7">
        <f t="shared" si="1226"/>
        <v>0</v>
      </c>
      <c r="I6791" s="7">
        <f t="shared" si="1227"/>
        <v>0</v>
      </c>
      <c r="J6791" s="7">
        <f t="shared" si="1228"/>
        <v>0</v>
      </c>
      <c r="K6791" s="8" t="e">
        <f t="shared" si="1229"/>
        <v>#N/A</v>
      </c>
      <c r="L6791" s="7" t="e">
        <f t="shared" si="1230"/>
        <v>#N/A</v>
      </c>
      <c r="M6791" s="8" t="e">
        <f t="shared" si="1196"/>
        <v>#N/A</v>
      </c>
      <c r="N6791" s="8" t="e">
        <f t="shared" si="1197"/>
        <v>#N/A</v>
      </c>
    </row>
    <row r="6792" spans="1:14" ht="15.75" customHeight="1" x14ac:dyDescent="0.35">
      <c r="A6792" s="7">
        <f t="shared" si="1220"/>
        <v>0</v>
      </c>
      <c r="B6792" s="7">
        <f t="shared" si="1221"/>
        <v>0</v>
      </c>
      <c r="C6792" s="7">
        <f t="shared" si="1222"/>
        <v>0</v>
      </c>
      <c r="D6792" s="7">
        <f t="shared" si="1223"/>
        <v>0</v>
      </c>
      <c r="E6792" s="7" t="e">
        <f>IF('Report DCM'!$H6792="In-Stream Video","Rich Media display banner",IF('Report DCM'!$I6792&gt;'Report DCM'!$J6792,"Standard",VLOOKUP(CONCATENATE(bd_adtype,"_",bd_creativetype),tabela,2,FALSE)))</f>
        <v>#N/A</v>
      </c>
      <c r="F6792" s="7">
        <f t="shared" si="1224"/>
        <v>0</v>
      </c>
      <c r="G6792" s="7">
        <f t="shared" si="1225"/>
        <v>0</v>
      </c>
      <c r="H6792" s="7">
        <f t="shared" si="1226"/>
        <v>0</v>
      </c>
      <c r="I6792" s="7">
        <f t="shared" si="1227"/>
        <v>0</v>
      </c>
      <c r="J6792" s="7">
        <f t="shared" si="1228"/>
        <v>0</v>
      </c>
      <c r="K6792" s="8" t="e">
        <f t="shared" si="1229"/>
        <v>#N/A</v>
      </c>
      <c r="L6792" s="7" t="e">
        <f t="shared" si="1230"/>
        <v>#N/A</v>
      </c>
      <c r="M6792" s="8" t="e">
        <f t="shared" si="1196"/>
        <v>#N/A</v>
      </c>
      <c r="N6792" s="8" t="e">
        <f t="shared" si="1197"/>
        <v>#N/A</v>
      </c>
    </row>
    <row r="6793" spans="1:14" ht="15.75" customHeight="1" x14ac:dyDescent="0.35">
      <c r="A6793" s="7">
        <f t="shared" si="1220"/>
        <v>0</v>
      </c>
      <c r="B6793" s="7">
        <f t="shared" si="1221"/>
        <v>0</v>
      </c>
      <c r="C6793" s="7">
        <f t="shared" si="1222"/>
        <v>0</v>
      </c>
      <c r="D6793" s="7">
        <f t="shared" si="1223"/>
        <v>0</v>
      </c>
      <c r="E6793" s="7" t="e">
        <f>IF('Report DCM'!$H6793="In-Stream Video","Rich Media display banner",IF('Report DCM'!$I6793&gt;'Report DCM'!$J6793,"Standard",VLOOKUP(CONCATENATE(bd_adtype,"_",bd_creativetype),tabela,2,FALSE)))</f>
        <v>#N/A</v>
      </c>
      <c r="F6793" s="7">
        <f t="shared" si="1224"/>
        <v>0</v>
      </c>
      <c r="G6793" s="7">
        <f t="shared" si="1225"/>
        <v>0</v>
      </c>
      <c r="H6793" s="7">
        <f t="shared" si="1226"/>
        <v>0</v>
      </c>
      <c r="I6793" s="7">
        <f t="shared" si="1227"/>
        <v>0</v>
      </c>
      <c r="J6793" s="7">
        <f t="shared" si="1228"/>
        <v>0</v>
      </c>
      <c r="K6793" s="8" t="e">
        <f t="shared" si="1229"/>
        <v>#N/A</v>
      </c>
      <c r="L6793" s="7" t="e">
        <f t="shared" si="1230"/>
        <v>#N/A</v>
      </c>
      <c r="M6793" s="8" t="e">
        <f t="shared" si="1196"/>
        <v>#N/A</v>
      </c>
      <c r="N6793" s="8" t="e">
        <f t="shared" si="1197"/>
        <v>#N/A</v>
      </c>
    </row>
    <row r="6794" spans="1:14" ht="15.75" customHeight="1" x14ac:dyDescent="0.35">
      <c r="A6794" s="7">
        <f t="shared" si="1220"/>
        <v>0</v>
      </c>
      <c r="B6794" s="7">
        <f t="shared" si="1221"/>
        <v>0</v>
      </c>
      <c r="C6794" s="7">
        <f t="shared" si="1222"/>
        <v>0</v>
      </c>
      <c r="D6794" s="7">
        <f t="shared" si="1223"/>
        <v>0</v>
      </c>
      <c r="E6794" s="7" t="e">
        <f>IF('Report DCM'!$H6794="In-Stream Video","Rich Media display banner",IF('Report DCM'!$I6794&gt;'Report DCM'!$J6794,"Standard",VLOOKUP(CONCATENATE(bd_adtype,"_",bd_creativetype),tabela,2,FALSE)))</f>
        <v>#N/A</v>
      </c>
      <c r="F6794" s="7">
        <f t="shared" si="1224"/>
        <v>0</v>
      </c>
      <c r="G6794" s="7">
        <f t="shared" si="1225"/>
        <v>0</v>
      </c>
      <c r="H6794" s="7">
        <f t="shared" si="1226"/>
        <v>0</v>
      </c>
      <c r="I6794" s="7">
        <f t="shared" si="1227"/>
        <v>0</v>
      </c>
      <c r="J6794" s="7">
        <f t="shared" si="1228"/>
        <v>0</v>
      </c>
      <c r="K6794" s="8" t="e">
        <f t="shared" si="1229"/>
        <v>#N/A</v>
      </c>
      <c r="L6794" s="7" t="e">
        <f t="shared" si="1230"/>
        <v>#N/A</v>
      </c>
      <c r="M6794" s="8" t="e">
        <f t="shared" si="1196"/>
        <v>#N/A</v>
      </c>
      <c r="N6794" s="8" t="e">
        <f t="shared" si="1197"/>
        <v>#N/A</v>
      </c>
    </row>
    <row r="6795" spans="1:14" ht="15.75" customHeight="1" x14ac:dyDescent="0.35">
      <c r="A6795" s="7">
        <f t="shared" si="1220"/>
        <v>0</v>
      </c>
      <c r="B6795" s="7">
        <f t="shared" si="1221"/>
        <v>0</v>
      </c>
      <c r="C6795" s="7">
        <f t="shared" si="1222"/>
        <v>0</v>
      </c>
      <c r="D6795" s="7">
        <f t="shared" si="1223"/>
        <v>0</v>
      </c>
      <c r="E6795" s="7" t="e">
        <f>IF('Report DCM'!$H6795="In-Stream Video","Rich Media display banner",IF('Report DCM'!$I6795&gt;'Report DCM'!$J6795,"Standard",VLOOKUP(CONCATENATE(bd_adtype,"_",bd_creativetype),tabela,2,FALSE)))</f>
        <v>#N/A</v>
      </c>
      <c r="F6795" s="7">
        <f t="shared" si="1224"/>
        <v>0</v>
      </c>
      <c r="G6795" s="7">
        <f t="shared" si="1225"/>
        <v>0</v>
      </c>
      <c r="H6795" s="7">
        <f t="shared" si="1226"/>
        <v>0</v>
      </c>
      <c r="I6795" s="7">
        <f t="shared" si="1227"/>
        <v>0</v>
      </c>
      <c r="J6795" s="7">
        <f t="shared" si="1228"/>
        <v>0</v>
      </c>
      <c r="K6795" s="8" t="e">
        <f t="shared" si="1229"/>
        <v>#N/A</v>
      </c>
      <c r="L6795" s="7" t="e">
        <f t="shared" si="1230"/>
        <v>#N/A</v>
      </c>
      <c r="M6795" s="8" t="e">
        <f t="shared" si="1196"/>
        <v>#N/A</v>
      </c>
      <c r="N6795" s="8" t="e">
        <f t="shared" si="1197"/>
        <v>#N/A</v>
      </c>
    </row>
    <row r="6796" spans="1:14" ht="15.75" customHeight="1" x14ac:dyDescent="0.35">
      <c r="A6796" s="7">
        <f t="shared" si="1220"/>
        <v>0</v>
      </c>
      <c r="B6796" s="7">
        <f t="shared" si="1221"/>
        <v>0</v>
      </c>
      <c r="C6796" s="7">
        <f t="shared" si="1222"/>
        <v>0</v>
      </c>
      <c r="D6796" s="7">
        <f t="shared" si="1223"/>
        <v>0</v>
      </c>
      <c r="E6796" s="7" t="e">
        <f>IF('Report DCM'!$H6796="In-Stream Video","Rich Media display banner",IF('Report DCM'!$I6796&gt;'Report DCM'!$J6796,"Standard",VLOOKUP(CONCATENATE(bd_adtype,"_",bd_creativetype),tabela,2,FALSE)))</f>
        <v>#N/A</v>
      </c>
      <c r="F6796" s="7">
        <f t="shared" si="1224"/>
        <v>0</v>
      </c>
      <c r="G6796" s="7">
        <f t="shared" si="1225"/>
        <v>0</v>
      </c>
      <c r="H6796" s="7">
        <f t="shared" si="1226"/>
        <v>0</v>
      </c>
      <c r="I6796" s="7">
        <f t="shared" si="1227"/>
        <v>0</v>
      </c>
      <c r="J6796" s="7">
        <f t="shared" si="1228"/>
        <v>0</v>
      </c>
      <c r="K6796" s="8" t="e">
        <f t="shared" si="1229"/>
        <v>#N/A</v>
      </c>
      <c r="L6796" s="7" t="e">
        <f t="shared" si="1230"/>
        <v>#N/A</v>
      </c>
      <c r="M6796" s="8" t="e">
        <f t="shared" si="1196"/>
        <v>#N/A</v>
      </c>
      <c r="N6796" s="8" t="e">
        <f t="shared" si="1197"/>
        <v>#N/A</v>
      </c>
    </row>
    <row r="6797" spans="1:14" ht="15.75" customHeight="1" x14ac:dyDescent="0.35">
      <c r="A6797" s="7">
        <f t="shared" si="1220"/>
        <v>0</v>
      </c>
      <c r="B6797" s="7">
        <f t="shared" si="1221"/>
        <v>0</v>
      </c>
      <c r="C6797" s="7">
        <f t="shared" si="1222"/>
        <v>0</v>
      </c>
      <c r="D6797" s="7">
        <f t="shared" si="1223"/>
        <v>0</v>
      </c>
      <c r="E6797" s="7" t="e">
        <f>IF('Report DCM'!$H6797="In-Stream Video","Rich Media display banner",IF('Report DCM'!$I6797&gt;'Report DCM'!$J6797,"Standard",VLOOKUP(CONCATENATE(bd_adtype,"_",bd_creativetype),tabela,2,FALSE)))</f>
        <v>#N/A</v>
      </c>
      <c r="F6797" s="7">
        <f t="shared" si="1224"/>
        <v>0</v>
      </c>
      <c r="G6797" s="7">
        <f t="shared" si="1225"/>
        <v>0</v>
      </c>
      <c r="H6797" s="7">
        <f t="shared" si="1226"/>
        <v>0</v>
      </c>
      <c r="I6797" s="7">
        <f t="shared" si="1227"/>
        <v>0</v>
      </c>
      <c r="J6797" s="7">
        <f t="shared" si="1228"/>
        <v>0</v>
      </c>
      <c r="K6797" s="8" t="e">
        <f t="shared" si="1229"/>
        <v>#N/A</v>
      </c>
      <c r="L6797" s="7" t="e">
        <f t="shared" si="1230"/>
        <v>#N/A</v>
      </c>
      <c r="M6797" s="8" t="e">
        <f t="shared" si="1196"/>
        <v>#N/A</v>
      </c>
      <c r="N6797" s="8" t="e">
        <f t="shared" si="1197"/>
        <v>#N/A</v>
      </c>
    </row>
    <row r="6798" spans="1:14" ht="15.75" customHeight="1" x14ac:dyDescent="0.35">
      <c r="A6798" s="7">
        <f t="shared" si="1220"/>
        <v>0</v>
      </c>
      <c r="B6798" s="7">
        <f t="shared" si="1221"/>
        <v>0</v>
      </c>
      <c r="C6798" s="7">
        <f t="shared" si="1222"/>
        <v>0</v>
      </c>
      <c r="D6798" s="7">
        <f t="shared" si="1223"/>
        <v>0</v>
      </c>
      <c r="E6798" s="7" t="e">
        <f>IF('Report DCM'!$H6798="In-Stream Video","Rich Media display banner",IF('Report DCM'!$I6798&gt;'Report DCM'!$J6798,"Standard",VLOOKUP(CONCATENATE(bd_adtype,"_",bd_creativetype),tabela,2,FALSE)))</f>
        <v>#N/A</v>
      </c>
      <c r="F6798" s="7">
        <f t="shared" si="1224"/>
        <v>0</v>
      </c>
      <c r="G6798" s="7">
        <f t="shared" si="1225"/>
        <v>0</v>
      </c>
      <c r="H6798" s="7">
        <f t="shared" si="1226"/>
        <v>0</v>
      </c>
      <c r="I6798" s="7">
        <f t="shared" si="1227"/>
        <v>0</v>
      </c>
      <c r="J6798" s="7">
        <f t="shared" si="1228"/>
        <v>0</v>
      </c>
      <c r="K6798" s="8" t="e">
        <f t="shared" si="1229"/>
        <v>#N/A</v>
      </c>
      <c r="L6798" s="7" t="e">
        <f t="shared" si="1230"/>
        <v>#N/A</v>
      </c>
      <c r="M6798" s="8" t="e">
        <f t="shared" si="1196"/>
        <v>#N/A</v>
      </c>
      <c r="N6798" s="8" t="e">
        <f t="shared" si="1197"/>
        <v>#N/A</v>
      </c>
    </row>
    <row r="6799" spans="1:14" ht="15.75" customHeight="1" x14ac:dyDescent="0.35">
      <c r="A6799" s="7">
        <f t="shared" si="1220"/>
        <v>0</v>
      </c>
      <c r="B6799" s="7">
        <f t="shared" si="1221"/>
        <v>0</v>
      </c>
      <c r="C6799" s="7">
        <f t="shared" si="1222"/>
        <v>0</v>
      </c>
      <c r="D6799" s="7">
        <f t="shared" si="1223"/>
        <v>0</v>
      </c>
      <c r="E6799" s="7" t="e">
        <f>IF('Report DCM'!$H6799="In-Stream Video","Rich Media display banner",IF('Report DCM'!$I6799&gt;'Report DCM'!$J6799,"Standard",VLOOKUP(CONCATENATE(bd_adtype,"_",bd_creativetype),tabela,2,FALSE)))</f>
        <v>#N/A</v>
      </c>
      <c r="F6799" s="7">
        <f t="shared" si="1224"/>
        <v>0</v>
      </c>
      <c r="G6799" s="7">
        <f t="shared" si="1225"/>
        <v>0</v>
      </c>
      <c r="H6799" s="7">
        <f t="shared" si="1226"/>
        <v>0</v>
      </c>
      <c r="I6799" s="7">
        <f t="shared" si="1227"/>
        <v>0</v>
      </c>
      <c r="J6799" s="7">
        <f t="shared" si="1228"/>
        <v>0</v>
      </c>
      <c r="K6799" s="8" t="e">
        <f t="shared" si="1229"/>
        <v>#N/A</v>
      </c>
      <c r="L6799" s="7" t="e">
        <f t="shared" si="1230"/>
        <v>#N/A</v>
      </c>
      <c r="M6799" s="8" t="e">
        <f t="shared" si="1196"/>
        <v>#N/A</v>
      </c>
      <c r="N6799" s="8" t="e">
        <f t="shared" si="1197"/>
        <v>#N/A</v>
      </c>
    </row>
    <row r="6800" spans="1:14" ht="15.75" customHeight="1" x14ac:dyDescent="0.35">
      <c r="A6800" s="7">
        <f t="shared" si="1220"/>
        <v>0</v>
      </c>
      <c r="B6800" s="7">
        <f t="shared" si="1221"/>
        <v>0</v>
      </c>
      <c r="C6800" s="7">
        <f t="shared" si="1222"/>
        <v>0</v>
      </c>
      <c r="D6800" s="7">
        <f t="shared" si="1223"/>
        <v>0</v>
      </c>
      <c r="E6800" s="7" t="e">
        <f>IF('Report DCM'!$H6800="In-Stream Video","Rich Media display banner",IF('Report DCM'!$I6800&gt;'Report DCM'!$J6800,"Standard",VLOOKUP(CONCATENATE(bd_adtype,"_",bd_creativetype),tabela,2,FALSE)))</f>
        <v>#N/A</v>
      </c>
      <c r="F6800" s="7">
        <f t="shared" si="1224"/>
        <v>0</v>
      </c>
      <c r="G6800" s="7">
        <f t="shared" si="1225"/>
        <v>0</v>
      </c>
      <c r="H6800" s="7">
        <f t="shared" si="1226"/>
        <v>0</v>
      </c>
      <c r="I6800" s="7">
        <f t="shared" si="1227"/>
        <v>0</v>
      </c>
      <c r="J6800" s="7">
        <f t="shared" si="1228"/>
        <v>0</v>
      </c>
      <c r="K6800" s="8" t="e">
        <f t="shared" si="1229"/>
        <v>#N/A</v>
      </c>
      <c r="L6800" s="7" t="e">
        <f t="shared" si="1230"/>
        <v>#N/A</v>
      </c>
      <c r="M6800" s="8" t="e">
        <f t="shared" si="1196"/>
        <v>#N/A</v>
      </c>
      <c r="N6800" s="8" t="e">
        <f t="shared" si="1197"/>
        <v>#N/A</v>
      </c>
    </row>
    <row r="6801" spans="1:14" ht="15.75" customHeight="1" x14ac:dyDescent="0.35">
      <c r="A6801" s="7">
        <f t="shared" si="1220"/>
        <v>0</v>
      </c>
      <c r="B6801" s="7">
        <f t="shared" si="1221"/>
        <v>0</v>
      </c>
      <c r="C6801" s="7">
        <f t="shared" si="1222"/>
        <v>0</v>
      </c>
      <c r="D6801" s="7">
        <f t="shared" si="1223"/>
        <v>0</v>
      </c>
      <c r="E6801" s="7" t="e">
        <f>IF('Report DCM'!$H6801="In-Stream Video","Rich Media display banner",IF('Report DCM'!$I6801&gt;'Report DCM'!$J6801,"Standard",VLOOKUP(CONCATENATE(bd_adtype,"_",bd_creativetype),tabela,2,FALSE)))</f>
        <v>#N/A</v>
      </c>
      <c r="F6801" s="7">
        <f t="shared" si="1224"/>
        <v>0</v>
      </c>
      <c r="G6801" s="7">
        <f t="shared" si="1225"/>
        <v>0</v>
      </c>
      <c r="H6801" s="7">
        <f t="shared" si="1226"/>
        <v>0</v>
      </c>
      <c r="I6801" s="7">
        <f t="shared" si="1227"/>
        <v>0</v>
      </c>
      <c r="J6801" s="7">
        <f t="shared" si="1228"/>
        <v>0</v>
      </c>
      <c r="K6801" s="8" t="e">
        <f t="shared" si="1229"/>
        <v>#N/A</v>
      </c>
      <c r="L6801" s="7" t="e">
        <f t="shared" si="1230"/>
        <v>#N/A</v>
      </c>
      <c r="M6801" s="8" t="e">
        <f t="shared" si="1196"/>
        <v>#N/A</v>
      </c>
      <c r="N6801" s="8" t="e">
        <f t="shared" si="1197"/>
        <v>#N/A</v>
      </c>
    </row>
    <row r="6802" spans="1:14" ht="15.75" customHeight="1" x14ac:dyDescent="0.35">
      <c r="A6802" s="7">
        <f t="shared" si="1220"/>
        <v>0</v>
      </c>
      <c r="B6802" s="7">
        <f t="shared" si="1221"/>
        <v>0</v>
      </c>
      <c r="C6802" s="7">
        <f t="shared" si="1222"/>
        <v>0</v>
      </c>
      <c r="D6802" s="7">
        <f t="shared" si="1223"/>
        <v>0</v>
      </c>
      <c r="E6802" s="7" t="e">
        <f>IF('Report DCM'!$H6802="In-Stream Video","Rich Media display banner",IF('Report DCM'!$I6802&gt;'Report DCM'!$J6802,"Standard",VLOOKUP(CONCATENATE(bd_adtype,"_",bd_creativetype),tabela,2,FALSE)))</f>
        <v>#N/A</v>
      </c>
      <c r="F6802" s="7">
        <f t="shared" si="1224"/>
        <v>0</v>
      </c>
      <c r="G6802" s="7">
        <f t="shared" si="1225"/>
        <v>0</v>
      </c>
      <c r="H6802" s="7">
        <f t="shared" si="1226"/>
        <v>0</v>
      </c>
      <c r="I6802" s="7">
        <f t="shared" si="1227"/>
        <v>0</v>
      </c>
      <c r="J6802" s="7">
        <f t="shared" si="1228"/>
        <v>0</v>
      </c>
      <c r="K6802" s="8" t="e">
        <f t="shared" si="1229"/>
        <v>#N/A</v>
      </c>
      <c r="L6802" s="7" t="e">
        <f t="shared" si="1230"/>
        <v>#N/A</v>
      </c>
      <c r="M6802" s="8" t="e">
        <f t="shared" si="1196"/>
        <v>#N/A</v>
      </c>
      <c r="N6802" s="8" t="e">
        <f t="shared" si="1197"/>
        <v>#N/A</v>
      </c>
    </row>
    <row r="6803" spans="1:14" ht="15.75" customHeight="1" x14ac:dyDescent="0.35">
      <c r="A6803" s="7">
        <f t="shared" si="1220"/>
        <v>0</v>
      </c>
      <c r="B6803" s="7">
        <f t="shared" si="1221"/>
        <v>0</v>
      </c>
      <c r="C6803" s="7">
        <f t="shared" si="1222"/>
        <v>0</v>
      </c>
      <c r="D6803" s="7">
        <f t="shared" si="1223"/>
        <v>0</v>
      </c>
      <c r="E6803" s="7" t="e">
        <f>IF('Report DCM'!$H6803="In-Stream Video","Rich Media display banner",IF('Report DCM'!$I6803&gt;'Report DCM'!$J6803,"Standard",VLOOKUP(CONCATENATE(bd_adtype,"_",bd_creativetype),tabela,2,FALSE)))</f>
        <v>#N/A</v>
      </c>
      <c r="F6803" s="7">
        <f t="shared" si="1224"/>
        <v>0</v>
      </c>
      <c r="G6803" s="7">
        <f t="shared" si="1225"/>
        <v>0</v>
      </c>
      <c r="H6803" s="7">
        <f t="shared" si="1226"/>
        <v>0</v>
      </c>
      <c r="I6803" s="7">
        <f t="shared" si="1227"/>
        <v>0</v>
      </c>
      <c r="J6803" s="7">
        <f t="shared" si="1228"/>
        <v>0</v>
      </c>
      <c r="K6803" s="8" t="e">
        <f t="shared" si="1229"/>
        <v>#N/A</v>
      </c>
      <c r="L6803" s="7" t="e">
        <f t="shared" si="1230"/>
        <v>#N/A</v>
      </c>
      <c r="M6803" s="8" t="e">
        <f t="shared" si="1196"/>
        <v>#N/A</v>
      </c>
      <c r="N6803" s="8" t="e">
        <f t="shared" si="1197"/>
        <v>#N/A</v>
      </c>
    </row>
    <row r="6804" spans="1:14" ht="15.75" customHeight="1" x14ac:dyDescent="0.35">
      <c r="A6804" s="7">
        <f t="shared" si="1220"/>
        <v>0</v>
      </c>
      <c r="B6804" s="7">
        <f t="shared" si="1221"/>
        <v>0</v>
      </c>
      <c r="C6804" s="7">
        <f t="shared" si="1222"/>
        <v>0</v>
      </c>
      <c r="D6804" s="7">
        <f t="shared" si="1223"/>
        <v>0</v>
      </c>
      <c r="E6804" s="7" t="e">
        <f>IF('Report DCM'!$H6804="In-Stream Video","Rich Media display banner",IF('Report DCM'!$I6804&gt;'Report DCM'!$J6804,"Standard",VLOOKUP(CONCATENATE(bd_adtype,"_",bd_creativetype),tabela,2,FALSE)))</f>
        <v>#N/A</v>
      </c>
      <c r="F6804" s="7">
        <f t="shared" si="1224"/>
        <v>0</v>
      </c>
      <c r="G6804" s="7">
        <f t="shared" si="1225"/>
        <v>0</v>
      </c>
      <c r="H6804" s="7">
        <f t="shared" si="1226"/>
        <v>0</v>
      </c>
      <c r="I6804" s="7">
        <f t="shared" si="1227"/>
        <v>0</v>
      </c>
      <c r="J6804" s="7">
        <f t="shared" si="1228"/>
        <v>0</v>
      </c>
      <c r="K6804" s="8" t="e">
        <f t="shared" si="1229"/>
        <v>#N/A</v>
      </c>
      <c r="L6804" s="7" t="e">
        <f t="shared" si="1230"/>
        <v>#N/A</v>
      </c>
      <c r="M6804" s="8" t="e">
        <f t="shared" si="1196"/>
        <v>#N/A</v>
      </c>
      <c r="N6804" s="8" t="e">
        <f t="shared" si="1197"/>
        <v>#N/A</v>
      </c>
    </row>
    <row r="6805" spans="1:14" ht="15.75" customHeight="1" x14ac:dyDescent="0.35">
      <c r="A6805" s="7">
        <f t="shared" si="1220"/>
        <v>0</v>
      </c>
      <c r="B6805" s="7">
        <f t="shared" si="1221"/>
        <v>0</v>
      </c>
      <c r="C6805" s="7">
        <f t="shared" si="1222"/>
        <v>0</v>
      </c>
      <c r="D6805" s="7">
        <f t="shared" si="1223"/>
        <v>0</v>
      </c>
      <c r="E6805" s="7" t="e">
        <f>IF('Report DCM'!$H6805="In-Stream Video","Rich Media display banner",IF('Report DCM'!$I6805&gt;'Report DCM'!$J6805,"Standard",VLOOKUP(CONCATENATE(bd_adtype,"_",bd_creativetype),tabela,2,FALSE)))</f>
        <v>#N/A</v>
      </c>
      <c r="F6805" s="7">
        <f t="shared" si="1224"/>
        <v>0</v>
      </c>
      <c r="G6805" s="7">
        <f t="shared" si="1225"/>
        <v>0</v>
      </c>
      <c r="H6805" s="7">
        <f t="shared" si="1226"/>
        <v>0</v>
      </c>
      <c r="I6805" s="7">
        <f t="shared" si="1227"/>
        <v>0</v>
      </c>
      <c r="J6805" s="7">
        <f t="shared" si="1228"/>
        <v>0</v>
      </c>
      <c r="K6805" s="8" t="e">
        <f t="shared" si="1229"/>
        <v>#N/A</v>
      </c>
      <c r="L6805" s="7" t="e">
        <f t="shared" si="1230"/>
        <v>#N/A</v>
      </c>
      <c r="M6805" s="8" t="e">
        <f t="shared" si="1196"/>
        <v>#N/A</v>
      </c>
      <c r="N6805" s="8" t="e">
        <f t="shared" si="1197"/>
        <v>#N/A</v>
      </c>
    </row>
    <row r="6806" spans="1:14" ht="15.75" customHeight="1" x14ac:dyDescent="0.35">
      <c r="A6806" s="7">
        <f t="shared" si="1220"/>
        <v>0</v>
      </c>
      <c r="B6806" s="7">
        <f t="shared" si="1221"/>
        <v>0</v>
      </c>
      <c r="C6806" s="7">
        <f t="shared" si="1222"/>
        <v>0</v>
      </c>
      <c r="D6806" s="7">
        <f t="shared" si="1223"/>
        <v>0</v>
      </c>
      <c r="E6806" s="7" t="e">
        <f>IF('Report DCM'!$H6806="In-Stream Video","Rich Media display banner",IF('Report DCM'!$I6806&gt;'Report DCM'!$J6806,"Standard",VLOOKUP(CONCATENATE(bd_adtype,"_",bd_creativetype),tabela,2,FALSE)))</f>
        <v>#N/A</v>
      </c>
      <c r="F6806" s="7">
        <f t="shared" si="1224"/>
        <v>0</v>
      </c>
      <c r="G6806" s="7">
        <f t="shared" si="1225"/>
        <v>0</v>
      </c>
      <c r="H6806" s="7">
        <f t="shared" si="1226"/>
        <v>0</v>
      </c>
      <c r="I6806" s="7">
        <f t="shared" si="1227"/>
        <v>0</v>
      </c>
      <c r="J6806" s="7">
        <f t="shared" si="1228"/>
        <v>0</v>
      </c>
      <c r="K6806" s="8" t="e">
        <f t="shared" si="1229"/>
        <v>#N/A</v>
      </c>
      <c r="L6806" s="7" t="e">
        <f t="shared" si="1230"/>
        <v>#N/A</v>
      </c>
      <c r="M6806" s="8" t="e">
        <f t="shared" si="1196"/>
        <v>#N/A</v>
      </c>
      <c r="N6806" s="8" t="e">
        <f t="shared" si="1197"/>
        <v>#N/A</v>
      </c>
    </row>
    <row r="6807" spans="1:14" ht="15.75" customHeight="1" x14ac:dyDescent="0.35">
      <c r="A6807" s="7">
        <f t="shared" si="1220"/>
        <v>0</v>
      </c>
      <c r="B6807" s="7">
        <f t="shared" si="1221"/>
        <v>0</v>
      </c>
      <c r="C6807" s="7">
        <f t="shared" si="1222"/>
        <v>0</v>
      </c>
      <c r="D6807" s="7">
        <f t="shared" si="1223"/>
        <v>0</v>
      </c>
      <c r="E6807" s="7" t="e">
        <f>IF('Report DCM'!$H6807="In-Stream Video","Rich Media display banner",IF('Report DCM'!$I6807&gt;'Report DCM'!$J6807,"Standard",VLOOKUP(CONCATENATE(bd_adtype,"_",bd_creativetype),tabela,2,FALSE)))</f>
        <v>#N/A</v>
      </c>
      <c r="F6807" s="7">
        <f t="shared" si="1224"/>
        <v>0</v>
      </c>
      <c r="G6807" s="7">
        <f t="shared" si="1225"/>
        <v>0</v>
      </c>
      <c r="H6807" s="7">
        <f t="shared" si="1226"/>
        <v>0</v>
      </c>
      <c r="I6807" s="7">
        <f t="shared" si="1227"/>
        <v>0</v>
      </c>
      <c r="J6807" s="7">
        <f t="shared" si="1228"/>
        <v>0</v>
      </c>
      <c r="K6807" s="8" t="e">
        <f t="shared" si="1229"/>
        <v>#N/A</v>
      </c>
      <c r="L6807" s="7" t="e">
        <f t="shared" si="1230"/>
        <v>#N/A</v>
      </c>
      <c r="M6807" s="8" t="e">
        <f t="shared" si="1196"/>
        <v>#N/A</v>
      </c>
      <c r="N6807" s="8" t="e">
        <f t="shared" si="1197"/>
        <v>#N/A</v>
      </c>
    </row>
    <row r="6808" spans="1:14" ht="15.75" customHeight="1" x14ac:dyDescent="0.35">
      <c r="A6808" s="7">
        <f t="shared" si="1220"/>
        <v>0</v>
      </c>
      <c r="B6808" s="7">
        <f t="shared" si="1221"/>
        <v>0</v>
      </c>
      <c r="C6808" s="7">
        <f t="shared" si="1222"/>
        <v>0</v>
      </c>
      <c r="D6808" s="7">
        <f t="shared" si="1223"/>
        <v>0</v>
      </c>
      <c r="E6808" s="7" t="e">
        <f>IF('Report DCM'!$H6808="In-Stream Video","Rich Media display banner",IF('Report DCM'!$I6808&gt;'Report DCM'!$J6808,"Standard",VLOOKUP(CONCATENATE(bd_adtype,"_",bd_creativetype),tabela,2,FALSE)))</f>
        <v>#N/A</v>
      </c>
      <c r="F6808" s="7">
        <f t="shared" si="1224"/>
        <v>0</v>
      </c>
      <c r="G6808" s="7">
        <f t="shared" si="1225"/>
        <v>0</v>
      </c>
      <c r="H6808" s="7">
        <f t="shared" si="1226"/>
        <v>0</v>
      </c>
      <c r="I6808" s="7">
        <f t="shared" si="1227"/>
        <v>0</v>
      </c>
      <c r="J6808" s="7">
        <f t="shared" si="1228"/>
        <v>0</v>
      </c>
      <c r="K6808" s="8" t="e">
        <f t="shared" si="1229"/>
        <v>#N/A</v>
      </c>
      <c r="L6808" s="7" t="e">
        <f t="shared" si="1230"/>
        <v>#N/A</v>
      </c>
      <c r="M6808" s="8" t="e">
        <f t="shared" si="1196"/>
        <v>#N/A</v>
      </c>
      <c r="N6808" s="8" t="e">
        <f t="shared" si="1197"/>
        <v>#N/A</v>
      </c>
    </row>
    <row r="6809" spans="1:14" ht="15.75" customHeight="1" x14ac:dyDescent="0.35">
      <c r="A6809" s="7">
        <f t="shared" si="1220"/>
        <v>0</v>
      </c>
      <c r="B6809" s="7">
        <f t="shared" si="1221"/>
        <v>0</v>
      </c>
      <c r="C6809" s="7">
        <f t="shared" si="1222"/>
        <v>0</v>
      </c>
      <c r="D6809" s="7">
        <f t="shared" si="1223"/>
        <v>0</v>
      </c>
      <c r="E6809" s="7" t="e">
        <f>IF('Report DCM'!$H6809="In-Stream Video","Rich Media display banner",IF('Report DCM'!$I6809&gt;'Report DCM'!$J6809,"Standard",VLOOKUP(CONCATENATE(bd_adtype,"_",bd_creativetype),tabela,2,FALSE)))</f>
        <v>#N/A</v>
      </c>
      <c r="F6809" s="7">
        <f t="shared" si="1224"/>
        <v>0</v>
      </c>
      <c r="G6809" s="7">
        <f t="shared" si="1225"/>
        <v>0</v>
      </c>
      <c r="H6809" s="7">
        <f t="shared" si="1226"/>
        <v>0</v>
      </c>
      <c r="I6809" s="7">
        <f t="shared" si="1227"/>
        <v>0</v>
      </c>
      <c r="J6809" s="7">
        <f t="shared" si="1228"/>
        <v>0</v>
      </c>
      <c r="K6809" s="8" t="e">
        <f t="shared" si="1229"/>
        <v>#N/A</v>
      </c>
      <c r="L6809" s="7" t="e">
        <f t="shared" si="1230"/>
        <v>#N/A</v>
      </c>
      <c r="M6809" s="8" t="e">
        <f t="shared" si="1196"/>
        <v>#N/A</v>
      </c>
      <c r="N6809" s="8" t="e">
        <f t="shared" si="1197"/>
        <v>#N/A</v>
      </c>
    </row>
    <row r="6810" spans="1:14" ht="15.75" customHeight="1" x14ac:dyDescent="0.35">
      <c r="A6810" s="7">
        <f t="shared" si="1220"/>
        <v>0</v>
      </c>
      <c r="B6810" s="7">
        <f t="shared" si="1221"/>
        <v>0</v>
      </c>
      <c r="C6810" s="7">
        <f t="shared" si="1222"/>
        <v>0</v>
      </c>
      <c r="D6810" s="7">
        <f t="shared" si="1223"/>
        <v>0</v>
      </c>
      <c r="E6810" s="7" t="e">
        <f>IF('Report DCM'!$H6810="In-Stream Video","Rich Media display banner",IF('Report DCM'!$I6810&gt;'Report DCM'!$J6810,"Standard",VLOOKUP(CONCATENATE(bd_adtype,"_",bd_creativetype),tabela,2,FALSE)))</f>
        <v>#N/A</v>
      </c>
      <c r="F6810" s="7">
        <f t="shared" si="1224"/>
        <v>0</v>
      </c>
      <c r="G6810" s="7">
        <f t="shared" si="1225"/>
        <v>0</v>
      </c>
      <c r="H6810" s="7">
        <f t="shared" si="1226"/>
        <v>0</v>
      </c>
      <c r="I6810" s="7">
        <f t="shared" si="1227"/>
        <v>0</v>
      </c>
      <c r="J6810" s="7">
        <f t="shared" si="1228"/>
        <v>0</v>
      </c>
      <c r="K6810" s="8" t="e">
        <f t="shared" si="1229"/>
        <v>#N/A</v>
      </c>
      <c r="L6810" s="7" t="e">
        <f t="shared" si="1230"/>
        <v>#N/A</v>
      </c>
      <c r="M6810" s="8" t="e">
        <f t="shared" si="1196"/>
        <v>#N/A</v>
      </c>
      <c r="N6810" s="8" t="e">
        <f t="shared" si="1197"/>
        <v>#N/A</v>
      </c>
    </row>
    <row r="6811" spans="1:14" ht="15.75" customHeight="1" x14ac:dyDescent="0.35">
      <c r="A6811" s="7">
        <f t="shared" si="1220"/>
        <v>0</v>
      </c>
      <c r="B6811" s="7">
        <f t="shared" si="1221"/>
        <v>0</v>
      </c>
      <c r="C6811" s="7">
        <f t="shared" si="1222"/>
        <v>0</v>
      </c>
      <c r="D6811" s="7">
        <f t="shared" si="1223"/>
        <v>0</v>
      </c>
      <c r="E6811" s="7" t="e">
        <f>IF('Report DCM'!$H6811="In-Stream Video","Rich Media display banner",IF('Report DCM'!$I6811&gt;'Report DCM'!$J6811,"Standard",VLOOKUP(CONCATENATE(bd_adtype,"_",bd_creativetype),tabela,2,FALSE)))</f>
        <v>#N/A</v>
      </c>
      <c r="F6811" s="7">
        <f t="shared" si="1224"/>
        <v>0</v>
      </c>
      <c r="G6811" s="7">
        <f t="shared" si="1225"/>
        <v>0</v>
      </c>
      <c r="H6811" s="7">
        <f t="shared" si="1226"/>
        <v>0</v>
      </c>
      <c r="I6811" s="7">
        <f t="shared" si="1227"/>
        <v>0</v>
      </c>
      <c r="J6811" s="7">
        <f t="shared" si="1228"/>
        <v>0</v>
      </c>
      <c r="K6811" s="8" t="e">
        <f t="shared" si="1229"/>
        <v>#N/A</v>
      </c>
      <c r="L6811" s="7" t="e">
        <f t="shared" si="1230"/>
        <v>#N/A</v>
      </c>
      <c r="M6811" s="8" t="e">
        <f t="shared" si="1196"/>
        <v>#N/A</v>
      </c>
      <c r="N6811" s="8" t="e">
        <f t="shared" si="1197"/>
        <v>#N/A</v>
      </c>
    </row>
    <row r="6812" spans="1:14" ht="15.75" customHeight="1" x14ac:dyDescent="0.35">
      <c r="A6812" s="7">
        <f t="shared" si="1220"/>
        <v>0</v>
      </c>
      <c r="B6812" s="7">
        <f t="shared" si="1221"/>
        <v>0</v>
      </c>
      <c r="C6812" s="7">
        <f t="shared" si="1222"/>
        <v>0</v>
      </c>
      <c r="D6812" s="7">
        <f t="shared" si="1223"/>
        <v>0</v>
      </c>
      <c r="E6812" s="7" t="e">
        <f>IF('Report DCM'!$H6812="In-Stream Video","Rich Media display banner",IF('Report DCM'!$I6812&gt;'Report DCM'!$J6812,"Standard",VLOOKUP(CONCATENATE(bd_adtype,"_",bd_creativetype),tabela,2,FALSE)))</f>
        <v>#N/A</v>
      </c>
      <c r="F6812" s="7">
        <f t="shared" si="1224"/>
        <v>0</v>
      </c>
      <c r="G6812" s="7">
        <f t="shared" si="1225"/>
        <v>0</v>
      </c>
      <c r="H6812" s="7">
        <f t="shared" si="1226"/>
        <v>0</v>
      </c>
      <c r="I6812" s="7">
        <f t="shared" si="1227"/>
        <v>0</v>
      </c>
      <c r="J6812" s="7">
        <f t="shared" si="1228"/>
        <v>0</v>
      </c>
      <c r="K6812" s="8" t="e">
        <f t="shared" si="1229"/>
        <v>#N/A</v>
      </c>
      <c r="L6812" s="7" t="e">
        <f t="shared" si="1230"/>
        <v>#N/A</v>
      </c>
      <c r="M6812" s="8" t="e">
        <f t="shared" si="1196"/>
        <v>#N/A</v>
      </c>
      <c r="N6812" s="8" t="e">
        <f t="shared" si="1197"/>
        <v>#N/A</v>
      </c>
    </row>
    <row r="6813" spans="1:14" ht="15.75" customHeight="1" x14ac:dyDescent="0.35">
      <c r="A6813" s="7">
        <f t="shared" si="1220"/>
        <v>0</v>
      </c>
      <c r="B6813" s="7">
        <f t="shared" si="1221"/>
        <v>0</v>
      </c>
      <c r="C6813" s="7">
        <f t="shared" si="1222"/>
        <v>0</v>
      </c>
      <c r="D6813" s="7">
        <f t="shared" si="1223"/>
        <v>0</v>
      </c>
      <c r="E6813" s="7" t="e">
        <f>IF('Report DCM'!$H6813="In-Stream Video","Rich Media display banner",IF('Report DCM'!$I6813&gt;'Report DCM'!$J6813,"Standard",VLOOKUP(CONCATENATE(bd_adtype,"_",bd_creativetype),tabela,2,FALSE)))</f>
        <v>#N/A</v>
      </c>
      <c r="F6813" s="7">
        <f t="shared" si="1224"/>
        <v>0</v>
      </c>
      <c r="G6813" s="7">
        <f t="shared" si="1225"/>
        <v>0</v>
      </c>
      <c r="H6813" s="7">
        <f t="shared" si="1226"/>
        <v>0</v>
      </c>
      <c r="I6813" s="7">
        <f t="shared" si="1227"/>
        <v>0</v>
      </c>
      <c r="J6813" s="7">
        <f t="shared" si="1228"/>
        <v>0</v>
      </c>
      <c r="K6813" s="8" t="e">
        <f t="shared" si="1229"/>
        <v>#N/A</v>
      </c>
      <c r="L6813" s="7" t="e">
        <f t="shared" si="1230"/>
        <v>#N/A</v>
      </c>
      <c r="M6813" s="8" t="e">
        <f t="shared" si="1196"/>
        <v>#N/A</v>
      </c>
      <c r="N6813" s="8" t="e">
        <f t="shared" si="1197"/>
        <v>#N/A</v>
      </c>
    </row>
    <row r="6814" spans="1:14" ht="15.75" customHeight="1" x14ac:dyDescent="0.35">
      <c r="A6814" s="7">
        <f t="shared" si="1220"/>
        <v>0</v>
      </c>
      <c r="B6814" s="7">
        <f t="shared" si="1221"/>
        <v>0</v>
      </c>
      <c r="C6814" s="7">
        <f t="shared" si="1222"/>
        <v>0</v>
      </c>
      <c r="D6814" s="7">
        <f t="shared" si="1223"/>
        <v>0</v>
      </c>
      <c r="E6814" s="7" t="e">
        <f>IF('Report DCM'!$H6814="In-Stream Video","Rich Media display banner",IF('Report DCM'!$I6814&gt;'Report DCM'!$J6814,"Standard",VLOOKUP(CONCATENATE(bd_adtype,"_",bd_creativetype),tabela,2,FALSE)))</f>
        <v>#N/A</v>
      </c>
      <c r="F6814" s="7">
        <f t="shared" si="1224"/>
        <v>0</v>
      </c>
      <c r="G6814" s="7">
        <f t="shared" si="1225"/>
        <v>0</v>
      </c>
      <c r="H6814" s="7">
        <f t="shared" si="1226"/>
        <v>0</v>
      </c>
      <c r="I6814" s="7">
        <f t="shared" si="1227"/>
        <v>0</v>
      </c>
      <c r="J6814" s="7">
        <f t="shared" si="1228"/>
        <v>0</v>
      </c>
      <c r="K6814" s="8" t="e">
        <f t="shared" si="1229"/>
        <v>#N/A</v>
      </c>
      <c r="L6814" s="7" t="e">
        <f t="shared" si="1230"/>
        <v>#N/A</v>
      </c>
      <c r="M6814" s="8" t="e">
        <f t="shared" si="1196"/>
        <v>#N/A</v>
      </c>
      <c r="N6814" s="8" t="e">
        <f t="shared" si="1197"/>
        <v>#N/A</v>
      </c>
    </row>
    <row r="6815" spans="1:14" ht="15.75" customHeight="1" x14ac:dyDescent="0.35">
      <c r="A6815" s="7">
        <f t="shared" si="1220"/>
        <v>0</v>
      </c>
      <c r="B6815" s="7">
        <f t="shared" si="1221"/>
        <v>0</v>
      </c>
      <c r="C6815" s="7">
        <f t="shared" si="1222"/>
        <v>0</v>
      </c>
      <c r="D6815" s="7">
        <f t="shared" si="1223"/>
        <v>0</v>
      </c>
      <c r="E6815" s="7" t="e">
        <f>IF('Report DCM'!$H6815="In-Stream Video","Rich Media display banner",IF('Report DCM'!$I6815&gt;'Report DCM'!$J6815,"Standard",VLOOKUP(CONCATENATE(bd_adtype,"_",bd_creativetype),tabela,2,FALSE)))</f>
        <v>#N/A</v>
      </c>
      <c r="F6815" s="7">
        <f t="shared" si="1224"/>
        <v>0</v>
      </c>
      <c r="G6815" s="7">
        <f t="shared" si="1225"/>
        <v>0</v>
      </c>
      <c r="H6815" s="7">
        <f t="shared" si="1226"/>
        <v>0</v>
      </c>
      <c r="I6815" s="7">
        <f t="shared" si="1227"/>
        <v>0</v>
      </c>
      <c r="J6815" s="7">
        <f t="shared" si="1228"/>
        <v>0</v>
      </c>
      <c r="K6815" s="8" t="e">
        <f t="shared" si="1229"/>
        <v>#N/A</v>
      </c>
      <c r="L6815" s="7" t="e">
        <f t="shared" si="1230"/>
        <v>#N/A</v>
      </c>
      <c r="M6815" s="8" t="e">
        <f t="shared" si="1196"/>
        <v>#N/A</v>
      </c>
      <c r="N6815" s="8" t="e">
        <f t="shared" si="1197"/>
        <v>#N/A</v>
      </c>
    </row>
    <row r="6816" spans="1:14" ht="15.75" customHeight="1" x14ac:dyDescent="0.35">
      <c r="A6816" s="7">
        <f t="shared" si="1220"/>
        <v>0</v>
      </c>
      <c r="B6816" s="7">
        <f t="shared" si="1221"/>
        <v>0</v>
      </c>
      <c r="C6816" s="7">
        <f t="shared" si="1222"/>
        <v>0</v>
      </c>
      <c r="D6816" s="7">
        <f t="shared" si="1223"/>
        <v>0</v>
      </c>
      <c r="E6816" s="7" t="e">
        <f>IF('Report DCM'!$H6816="In-Stream Video","Rich Media display banner",IF('Report DCM'!$I6816&gt;'Report DCM'!$J6816,"Standard",VLOOKUP(CONCATENATE(bd_adtype,"_",bd_creativetype),tabela,2,FALSE)))</f>
        <v>#N/A</v>
      </c>
      <c r="F6816" s="7">
        <f t="shared" si="1224"/>
        <v>0</v>
      </c>
      <c r="G6816" s="7">
        <f t="shared" si="1225"/>
        <v>0</v>
      </c>
      <c r="H6816" s="7">
        <f t="shared" si="1226"/>
        <v>0</v>
      </c>
      <c r="I6816" s="7">
        <f t="shared" si="1227"/>
        <v>0</v>
      </c>
      <c r="J6816" s="7">
        <f t="shared" si="1228"/>
        <v>0</v>
      </c>
      <c r="K6816" s="8" t="e">
        <f t="shared" si="1229"/>
        <v>#N/A</v>
      </c>
      <c r="L6816" s="7" t="e">
        <f t="shared" si="1230"/>
        <v>#N/A</v>
      </c>
      <c r="M6816" s="8" t="e">
        <f t="shared" si="1196"/>
        <v>#N/A</v>
      </c>
      <c r="N6816" s="8" t="e">
        <f t="shared" si="1197"/>
        <v>#N/A</v>
      </c>
    </row>
    <row r="6817" spans="1:14" ht="15.75" customHeight="1" x14ac:dyDescent="0.35">
      <c r="A6817" s="7">
        <f t="shared" si="1220"/>
        <v>0</v>
      </c>
      <c r="B6817" s="7">
        <f t="shared" si="1221"/>
        <v>0</v>
      </c>
      <c r="C6817" s="7">
        <f t="shared" si="1222"/>
        <v>0</v>
      </c>
      <c r="D6817" s="7">
        <f t="shared" si="1223"/>
        <v>0</v>
      </c>
      <c r="E6817" s="7" t="e">
        <f>IF('Report DCM'!$H6817="In-Stream Video","Rich Media display banner",IF('Report DCM'!$I6817&gt;'Report DCM'!$J6817,"Standard",VLOOKUP(CONCATENATE(bd_adtype,"_",bd_creativetype),tabela,2,FALSE)))</f>
        <v>#N/A</v>
      </c>
      <c r="F6817" s="7">
        <f t="shared" si="1224"/>
        <v>0</v>
      </c>
      <c r="G6817" s="7">
        <f t="shared" si="1225"/>
        <v>0</v>
      </c>
      <c r="H6817" s="7">
        <f t="shared" si="1226"/>
        <v>0</v>
      </c>
      <c r="I6817" s="7">
        <f t="shared" si="1227"/>
        <v>0</v>
      </c>
      <c r="J6817" s="7">
        <f t="shared" si="1228"/>
        <v>0</v>
      </c>
      <c r="K6817" s="8" t="e">
        <f t="shared" si="1229"/>
        <v>#N/A</v>
      </c>
      <c r="L6817" s="7" t="e">
        <f t="shared" si="1230"/>
        <v>#N/A</v>
      </c>
      <c r="M6817" s="8" t="e">
        <f t="shared" si="1196"/>
        <v>#N/A</v>
      </c>
      <c r="N6817" s="8" t="e">
        <f t="shared" si="1197"/>
        <v>#N/A</v>
      </c>
    </row>
    <row r="6818" spans="1:14" ht="15.75" customHeight="1" x14ac:dyDescent="0.35">
      <c r="A6818" s="7">
        <f t="shared" si="1220"/>
        <v>0</v>
      </c>
      <c r="B6818" s="7">
        <f t="shared" si="1221"/>
        <v>0</v>
      </c>
      <c r="C6818" s="7">
        <f t="shared" si="1222"/>
        <v>0</v>
      </c>
      <c r="D6818" s="7">
        <f t="shared" si="1223"/>
        <v>0</v>
      </c>
      <c r="E6818" s="7" t="e">
        <f>IF('Report DCM'!$H6818="In-Stream Video","Rich Media display banner",IF('Report DCM'!$I6818&gt;'Report DCM'!$J6818,"Standard",VLOOKUP(CONCATENATE(bd_adtype,"_",bd_creativetype),tabela,2,FALSE)))</f>
        <v>#N/A</v>
      </c>
      <c r="F6818" s="7">
        <f t="shared" si="1224"/>
        <v>0</v>
      </c>
      <c r="G6818" s="7">
        <f t="shared" si="1225"/>
        <v>0</v>
      </c>
      <c r="H6818" s="7">
        <f t="shared" si="1226"/>
        <v>0</v>
      </c>
      <c r="I6818" s="7">
        <f t="shared" si="1227"/>
        <v>0</v>
      </c>
      <c r="J6818" s="7">
        <f t="shared" si="1228"/>
        <v>0</v>
      </c>
      <c r="K6818" s="8" t="e">
        <f t="shared" si="1229"/>
        <v>#N/A</v>
      </c>
      <c r="L6818" s="7" t="e">
        <f t="shared" si="1230"/>
        <v>#N/A</v>
      </c>
      <c r="M6818" s="8" t="e">
        <f t="shared" si="1196"/>
        <v>#N/A</v>
      </c>
      <c r="N6818" s="8" t="e">
        <f t="shared" si="1197"/>
        <v>#N/A</v>
      </c>
    </row>
    <row r="6819" spans="1:14" ht="15.75" customHeight="1" x14ac:dyDescent="0.35">
      <c r="A6819" s="7">
        <f t="shared" si="1220"/>
        <v>0</v>
      </c>
      <c r="B6819" s="7">
        <f t="shared" si="1221"/>
        <v>0</v>
      </c>
      <c r="C6819" s="7">
        <f t="shared" si="1222"/>
        <v>0</v>
      </c>
      <c r="D6819" s="7">
        <f t="shared" si="1223"/>
        <v>0</v>
      </c>
      <c r="E6819" s="7" t="e">
        <f>IF('Report DCM'!$H6819="In-Stream Video","Rich Media display banner",IF('Report DCM'!$I6819&gt;'Report DCM'!$J6819,"Standard",VLOOKUP(CONCATENATE(bd_adtype,"_",bd_creativetype),tabela,2,FALSE)))</f>
        <v>#N/A</v>
      </c>
      <c r="F6819" s="7">
        <f t="shared" si="1224"/>
        <v>0</v>
      </c>
      <c r="G6819" s="7">
        <f t="shared" si="1225"/>
        <v>0</v>
      </c>
      <c r="H6819" s="7">
        <f t="shared" si="1226"/>
        <v>0</v>
      </c>
      <c r="I6819" s="7">
        <f t="shared" si="1227"/>
        <v>0</v>
      </c>
      <c r="J6819" s="7">
        <f t="shared" si="1228"/>
        <v>0</v>
      </c>
      <c r="K6819" s="8" t="e">
        <f t="shared" si="1229"/>
        <v>#N/A</v>
      </c>
      <c r="L6819" s="7" t="e">
        <f t="shared" si="1230"/>
        <v>#N/A</v>
      </c>
      <c r="M6819" s="8" t="e">
        <f t="shared" si="1196"/>
        <v>#N/A</v>
      </c>
      <c r="N6819" s="8" t="e">
        <f t="shared" si="1197"/>
        <v>#N/A</v>
      </c>
    </row>
    <row r="6820" spans="1:14" ht="15.75" customHeight="1" x14ac:dyDescent="0.35">
      <c r="A6820" s="7">
        <f t="shared" si="1220"/>
        <v>0</v>
      </c>
      <c r="B6820" s="7">
        <f t="shared" si="1221"/>
        <v>0</v>
      </c>
      <c r="C6820" s="7">
        <f t="shared" si="1222"/>
        <v>0</v>
      </c>
      <c r="D6820" s="7">
        <f t="shared" si="1223"/>
        <v>0</v>
      </c>
      <c r="E6820" s="7" t="e">
        <f>IF('Report DCM'!$H6820="In-Stream Video","Rich Media display banner",IF('Report DCM'!$I6820&gt;'Report DCM'!$J6820,"Standard",VLOOKUP(CONCATENATE(bd_adtype,"_",bd_creativetype),tabela,2,FALSE)))</f>
        <v>#N/A</v>
      </c>
      <c r="F6820" s="7">
        <f t="shared" si="1224"/>
        <v>0</v>
      </c>
      <c r="G6820" s="7">
        <f t="shared" si="1225"/>
        <v>0</v>
      </c>
      <c r="H6820" s="7">
        <f t="shared" si="1226"/>
        <v>0</v>
      </c>
      <c r="I6820" s="7">
        <f t="shared" si="1227"/>
        <v>0</v>
      </c>
      <c r="J6820" s="7">
        <f t="shared" si="1228"/>
        <v>0</v>
      </c>
      <c r="K6820" s="8" t="e">
        <f t="shared" si="1229"/>
        <v>#N/A</v>
      </c>
      <c r="L6820" s="7" t="e">
        <f t="shared" si="1230"/>
        <v>#N/A</v>
      </c>
      <c r="M6820" s="8" t="e">
        <f t="shared" si="1196"/>
        <v>#N/A</v>
      </c>
      <c r="N6820" s="8" t="e">
        <f t="shared" si="1197"/>
        <v>#N/A</v>
      </c>
    </row>
    <row r="6821" spans="1:14" ht="15.75" customHeight="1" x14ac:dyDescent="0.35">
      <c r="A6821" s="7">
        <f t="shared" si="1220"/>
        <v>0</v>
      </c>
      <c r="B6821" s="7">
        <f t="shared" si="1221"/>
        <v>0</v>
      </c>
      <c r="C6821" s="7">
        <f t="shared" si="1222"/>
        <v>0</v>
      </c>
      <c r="D6821" s="7">
        <f t="shared" si="1223"/>
        <v>0</v>
      </c>
      <c r="E6821" s="7" t="e">
        <f>IF('Report DCM'!$H6821="In-Stream Video","Rich Media display banner",IF('Report DCM'!$I6821&gt;'Report DCM'!$J6821,"Standard",VLOOKUP(CONCATENATE(bd_adtype,"_",bd_creativetype),tabela,2,FALSE)))</f>
        <v>#N/A</v>
      </c>
      <c r="F6821" s="7">
        <f t="shared" si="1224"/>
        <v>0</v>
      </c>
      <c r="G6821" s="7">
        <f t="shared" si="1225"/>
        <v>0</v>
      </c>
      <c r="H6821" s="7">
        <f t="shared" si="1226"/>
        <v>0</v>
      </c>
      <c r="I6821" s="7">
        <f t="shared" si="1227"/>
        <v>0</v>
      </c>
      <c r="J6821" s="7">
        <f t="shared" si="1228"/>
        <v>0</v>
      </c>
      <c r="K6821" s="8" t="e">
        <f t="shared" si="1229"/>
        <v>#N/A</v>
      </c>
      <c r="L6821" s="7" t="e">
        <f t="shared" si="1230"/>
        <v>#N/A</v>
      </c>
      <c r="M6821" s="8" t="e">
        <f t="shared" si="1196"/>
        <v>#N/A</v>
      </c>
      <c r="N6821" s="8" t="e">
        <f t="shared" si="1197"/>
        <v>#N/A</v>
      </c>
    </row>
    <row r="6822" spans="1:14" ht="15.75" customHeight="1" x14ac:dyDescent="0.35">
      <c r="A6822" s="7">
        <f t="shared" si="1220"/>
        <v>0</v>
      </c>
      <c r="B6822" s="7">
        <f t="shared" si="1221"/>
        <v>0</v>
      </c>
      <c r="C6822" s="7">
        <f t="shared" si="1222"/>
        <v>0</v>
      </c>
      <c r="D6822" s="7">
        <f t="shared" si="1223"/>
        <v>0</v>
      </c>
      <c r="E6822" s="7" t="e">
        <f>IF('Report DCM'!$H6822="In-Stream Video","Rich Media display banner",IF('Report DCM'!$I6822&gt;'Report DCM'!$J6822,"Standard",VLOOKUP(CONCATENATE(bd_adtype,"_",bd_creativetype),tabela,2,FALSE)))</f>
        <v>#N/A</v>
      </c>
      <c r="F6822" s="7">
        <f t="shared" si="1224"/>
        <v>0</v>
      </c>
      <c r="G6822" s="7">
        <f t="shared" si="1225"/>
        <v>0</v>
      </c>
      <c r="H6822" s="7">
        <f t="shared" si="1226"/>
        <v>0</v>
      </c>
      <c r="I6822" s="7">
        <f t="shared" si="1227"/>
        <v>0</v>
      </c>
      <c r="J6822" s="7">
        <f t="shared" si="1228"/>
        <v>0</v>
      </c>
      <c r="K6822" s="8" t="e">
        <f t="shared" si="1229"/>
        <v>#N/A</v>
      </c>
      <c r="L6822" s="7" t="e">
        <f t="shared" si="1230"/>
        <v>#N/A</v>
      </c>
      <c r="M6822" s="8" t="e">
        <f t="shared" si="1196"/>
        <v>#N/A</v>
      </c>
      <c r="N6822" s="8" t="e">
        <f t="shared" si="1197"/>
        <v>#N/A</v>
      </c>
    </row>
    <row r="6823" spans="1:14" ht="15.75" customHeight="1" x14ac:dyDescent="0.35">
      <c r="A6823" s="7">
        <f t="shared" si="1220"/>
        <v>0</v>
      </c>
      <c r="B6823" s="7">
        <f t="shared" si="1221"/>
        <v>0</v>
      </c>
      <c r="C6823" s="7">
        <f t="shared" si="1222"/>
        <v>0</v>
      </c>
      <c r="D6823" s="7">
        <f t="shared" si="1223"/>
        <v>0</v>
      </c>
      <c r="E6823" s="7" t="e">
        <f>IF('Report DCM'!$H6823="In-Stream Video","Rich Media display banner",IF('Report DCM'!$I6823&gt;'Report DCM'!$J6823,"Standard",VLOOKUP(CONCATENATE(bd_adtype,"_",bd_creativetype),tabela,2,FALSE)))</f>
        <v>#N/A</v>
      </c>
      <c r="F6823" s="7">
        <f t="shared" si="1224"/>
        <v>0</v>
      </c>
      <c r="G6823" s="7">
        <f t="shared" si="1225"/>
        <v>0</v>
      </c>
      <c r="H6823" s="7">
        <f t="shared" si="1226"/>
        <v>0</v>
      </c>
      <c r="I6823" s="7">
        <f t="shared" si="1227"/>
        <v>0</v>
      </c>
      <c r="J6823" s="7">
        <f t="shared" si="1228"/>
        <v>0</v>
      </c>
      <c r="K6823" s="8" t="e">
        <f t="shared" si="1229"/>
        <v>#N/A</v>
      </c>
      <c r="L6823" s="7" t="e">
        <f t="shared" si="1230"/>
        <v>#N/A</v>
      </c>
      <c r="M6823" s="8" t="e">
        <f t="shared" si="1196"/>
        <v>#N/A</v>
      </c>
      <c r="N6823" s="8" t="e">
        <f t="shared" si="1197"/>
        <v>#N/A</v>
      </c>
    </row>
    <row r="6824" spans="1:14" ht="15.75" customHeight="1" x14ac:dyDescent="0.35">
      <c r="A6824" s="7">
        <f t="shared" si="1220"/>
        <v>0</v>
      </c>
      <c r="B6824" s="7">
        <f t="shared" si="1221"/>
        <v>0</v>
      </c>
      <c r="C6824" s="7">
        <f t="shared" si="1222"/>
        <v>0</v>
      </c>
      <c r="D6824" s="7">
        <f t="shared" si="1223"/>
        <v>0</v>
      </c>
      <c r="E6824" s="7" t="e">
        <f>IF('Report DCM'!$H6824="In-Stream Video","Rich Media display banner",IF('Report DCM'!$I6824&gt;'Report DCM'!$J6824,"Standard",VLOOKUP(CONCATENATE(bd_adtype,"_",bd_creativetype),tabela,2,FALSE)))</f>
        <v>#N/A</v>
      </c>
      <c r="F6824" s="7">
        <f t="shared" si="1224"/>
        <v>0</v>
      </c>
      <c r="G6824" s="7">
        <f t="shared" si="1225"/>
        <v>0</v>
      </c>
      <c r="H6824" s="7">
        <f t="shared" si="1226"/>
        <v>0</v>
      </c>
      <c r="I6824" s="7">
        <f t="shared" si="1227"/>
        <v>0</v>
      </c>
      <c r="J6824" s="7">
        <f t="shared" si="1228"/>
        <v>0</v>
      </c>
      <c r="K6824" s="8" t="e">
        <f t="shared" si="1229"/>
        <v>#N/A</v>
      </c>
      <c r="L6824" s="7" t="e">
        <f t="shared" si="1230"/>
        <v>#N/A</v>
      </c>
      <c r="M6824" s="8" t="e">
        <f t="shared" si="1196"/>
        <v>#N/A</v>
      </c>
      <c r="N6824" s="8" t="e">
        <f t="shared" si="1197"/>
        <v>#N/A</v>
      </c>
    </row>
    <row r="6825" spans="1:14" ht="15.75" customHeight="1" x14ac:dyDescent="0.35">
      <c r="A6825" s="7">
        <f t="shared" si="1220"/>
        <v>0</v>
      </c>
      <c r="B6825" s="7">
        <f t="shared" si="1221"/>
        <v>0</v>
      </c>
      <c r="C6825" s="7">
        <f t="shared" si="1222"/>
        <v>0</v>
      </c>
      <c r="D6825" s="7">
        <f t="shared" si="1223"/>
        <v>0</v>
      </c>
      <c r="E6825" s="7" t="e">
        <f>IF('Report DCM'!$H6825="In-Stream Video","Rich Media display banner",IF('Report DCM'!$I6825&gt;'Report DCM'!$J6825,"Standard",VLOOKUP(CONCATENATE(bd_adtype,"_",bd_creativetype),tabela,2,FALSE)))</f>
        <v>#N/A</v>
      </c>
      <c r="F6825" s="7">
        <f t="shared" si="1224"/>
        <v>0</v>
      </c>
      <c r="G6825" s="7">
        <f t="shared" si="1225"/>
        <v>0</v>
      </c>
      <c r="H6825" s="7">
        <f t="shared" si="1226"/>
        <v>0</v>
      </c>
      <c r="I6825" s="7">
        <f t="shared" si="1227"/>
        <v>0</v>
      </c>
      <c r="J6825" s="7">
        <f t="shared" si="1228"/>
        <v>0</v>
      </c>
      <c r="K6825" s="8" t="e">
        <f t="shared" si="1229"/>
        <v>#N/A</v>
      </c>
      <c r="L6825" s="7" t="e">
        <f t="shared" si="1230"/>
        <v>#N/A</v>
      </c>
      <c r="M6825" s="8" t="e">
        <f t="shared" si="1196"/>
        <v>#N/A</v>
      </c>
      <c r="N6825" s="8" t="e">
        <f t="shared" si="1197"/>
        <v>#N/A</v>
      </c>
    </row>
    <row r="6826" spans="1:14" ht="15.75" customHeight="1" x14ac:dyDescent="0.35">
      <c r="A6826" s="7">
        <f t="shared" si="1220"/>
        <v>0</v>
      </c>
      <c r="B6826" s="7">
        <f t="shared" si="1221"/>
        <v>0</v>
      </c>
      <c r="C6826" s="7">
        <f t="shared" si="1222"/>
        <v>0</v>
      </c>
      <c r="D6826" s="7">
        <f t="shared" si="1223"/>
        <v>0</v>
      </c>
      <c r="E6826" s="7" t="e">
        <f>IF('Report DCM'!$H6826="In-Stream Video","Rich Media display banner",IF('Report DCM'!$I6826&gt;'Report DCM'!$J6826,"Standard",VLOOKUP(CONCATENATE(bd_adtype,"_",bd_creativetype),tabela,2,FALSE)))</f>
        <v>#N/A</v>
      </c>
      <c r="F6826" s="7">
        <f t="shared" si="1224"/>
        <v>0</v>
      </c>
      <c r="G6826" s="7">
        <f t="shared" si="1225"/>
        <v>0</v>
      </c>
      <c r="H6826" s="7">
        <f t="shared" si="1226"/>
        <v>0</v>
      </c>
      <c r="I6826" s="7">
        <f t="shared" si="1227"/>
        <v>0</v>
      </c>
      <c r="J6826" s="7">
        <f t="shared" si="1228"/>
        <v>0</v>
      </c>
      <c r="K6826" s="8" t="e">
        <f t="shared" si="1229"/>
        <v>#N/A</v>
      </c>
      <c r="L6826" s="7" t="e">
        <f t="shared" si="1230"/>
        <v>#N/A</v>
      </c>
      <c r="M6826" s="8" t="e">
        <f t="shared" si="1196"/>
        <v>#N/A</v>
      </c>
      <c r="N6826" s="8" t="e">
        <f t="shared" si="1197"/>
        <v>#N/A</v>
      </c>
    </row>
    <row r="6827" spans="1:14" ht="15.75" customHeight="1" x14ac:dyDescent="0.35">
      <c r="A6827" s="7">
        <f t="shared" si="1220"/>
        <v>0</v>
      </c>
      <c r="B6827" s="7">
        <f t="shared" si="1221"/>
        <v>0</v>
      </c>
      <c r="C6827" s="7">
        <f t="shared" si="1222"/>
        <v>0</v>
      </c>
      <c r="D6827" s="7">
        <f t="shared" si="1223"/>
        <v>0</v>
      </c>
      <c r="E6827" s="7" t="e">
        <f>IF('Report DCM'!$H6827="In-Stream Video","Rich Media display banner",IF('Report DCM'!$I6827&gt;'Report DCM'!$J6827,"Standard",VLOOKUP(CONCATENATE(bd_adtype,"_",bd_creativetype),tabela,2,FALSE)))</f>
        <v>#N/A</v>
      </c>
      <c r="F6827" s="7">
        <f t="shared" si="1224"/>
        <v>0</v>
      </c>
      <c r="G6827" s="7">
        <f t="shared" si="1225"/>
        <v>0</v>
      </c>
      <c r="H6827" s="7">
        <f t="shared" si="1226"/>
        <v>0</v>
      </c>
      <c r="I6827" s="7">
        <f t="shared" si="1227"/>
        <v>0</v>
      </c>
      <c r="J6827" s="7">
        <f t="shared" si="1228"/>
        <v>0</v>
      </c>
      <c r="K6827" s="8" t="e">
        <f t="shared" si="1229"/>
        <v>#N/A</v>
      </c>
      <c r="L6827" s="7" t="e">
        <f t="shared" si="1230"/>
        <v>#N/A</v>
      </c>
      <c r="M6827" s="8" t="e">
        <f t="shared" si="1196"/>
        <v>#N/A</v>
      </c>
      <c r="N6827" s="8" t="e">
        <f t="shared" si="1197"/>
        <v>#N/A</v>
      </c>
    </row>
    <row r="6828" spans="1:14" ht="15.75" customHeight="1" x14ac:dyDescent="0.35">
      <c r="A6828" s="7">
        <f t="shared" si="1220"/>
        <v>0</v>
      </c>
      <c r="B6828" s="7">
        <f t="shared" si="1221"/>
        <v>0</v>
      </c>
      <c r="C6828" s="7">
        <f t="shared" si="1222"/>
        <v>0</v>
      </c>
      <c r="D6828" s="7">
        <f t="shared" si="1223"/>
        <v>0</v>
      </c>
      <c r="E6828" s="7" t="e">
        <f>IF('Report DCM'!$H6828="In-Stream Video","Rich Media display banner",IF('Report DCM'!$I6828&gt;'Report DCM'!$J6828,"Standard",VLOOKUP(CONCATENATE(bd_adtype,"_",bd_creativetype),tabela,2,FALSE)))</f>
        <v>#N/A</v>
      </c>
      <c r="F6828" s="7">
        <f t="shared" si="1224"/>
        <v>0</v>
      </c>
      <c r="G6828" s="7">
        <f t="shared" si="1225"/>
        <v>0</v>
      </c>
      <c r="H6828" s="7">
        <f t="shared" si="1226"/>
        <v>0</v>
      </c>
      <c r="I6828" s="7">
        <f t="shared" si="1227"/>
        <v>0</v>
      </c>
      <c r="J6828" s="7">
        <f t="shared" si="1228"/>
        <v>0</v>
      </c>
      <c r="K6828" s="8" t="e">
        <f t="shared" si="1229"/>
        <v>#N/A</v>
      </c>
      <c r="L6828" s="7" t="e">
        <f t="shared" si="1230"/>
        <v>#N/A</v>
      </c>
      <c r="M6828" s="8" t="e">
        <f t="shared" si="1196"/>
        <v>#N/A</v>
      </c>
      <c r="N6828" s="8" t="e">
        <f t="shared" si="1197"/>
        <v>#N/A</v>
      </c>
    </row>
    <row r="6829" spans="1:14" ht="15.75" customHeight="1" x14ac:dyDescent="0.35">
      <c r="A6829" s="7">
        <f t="shared" si="1220"/>
        <v>0</v>
      </c>
      <c r="B6829" s="7">
        <f t="shared" si="1221"/>
        <v>0</v>
      </c>
      <c r="C6829" s="7">
        <f t="shared" si="1222"/>
        <v>0</v>
      </c>
      <c r="D6829" s="7">
        <f t="shared" si="1223"/>
        <v>0</v>
      </c>
      <c r="E6829" s="7" t="e">
        <f>IF('Report DCM'!$H6829="In-Stream Video","Rich Media display banner",IF('Report DCM'!$I6829&gt;'Report DCM'!$J6829,"Standard",VLOOKUP(CONCATENATE(bd_adtype,"_",bd_creativetype),tabela,2,FALSE)))</f>
        <v>#N/A</v>
      </c>
      <c r="F6829" s="7">
        <f t="shared" si="1224"/>
        <v>0</v>
      </c>
      <c r="G6829" s="7">
        <f t="shared" si="1225"/>
        <v>0</v>
      </c>
      <c r="H6829" s="7">
        <f t="shared" si="1226"/>
        <v>0</v>
      </c>
      <c r="I6829" s="7">
        <f t="shared" si="1227"/>
        <v>0</v>
      </c>
      <c r="J6829" s="7">
        <f t="shared" si="1228"/>
        <v>0</v>
      </c>
      <c r="K6829" s="8" t="e">
        <f t="shared" si="1229"/>
        <v>#N/A</v>
      </c>
      <c r="L6829" s="7" t="e">
        <f t="shared" si="1230"/>
        <v>#N/A</v>
      </c>
      <c r="M6829" s="8" t="e">
        <f t="shared" si="1196"/>
        <v>#N/A</v>
      </c>
      <c r="N6829" s="8" t="e">
        <f t="shared" si="1197"/>
        <v>#N/A</v>
      </c>
    </row>
    <row r="6830" spans="1:14" ht="15.75" customHeight="1" x14ac:dyDescent="0.35">
      <c r="A6830" s="7">
        <f t="shared" si="1220"/>
        <v>0</v>
      </c>
      <c r="B6830" s="7">
        <f t="shared" si="1221"/>
        <v>0</v>
      </c>
      <c r="C6830" s="7">
        <f t="shared" si="1222"/>
        <v>0</v>
      </c>
      <c r="D6830" s="7">
        <f t="shared" si="1223"/>
        <v>0</v>
      </c>
      <c r="E6830" s="7" t="e">
        <f>IF('Report DCM'!$H6830="In-Stream Video","Rich Media display banner",IF('Report DCM'!$I6830&gt;'Report DCM'!$J6830,"Standard",VLOOKUP(CONCATENATE(bd_adtype,"_",bd_creativetype),tabela,2,FALSE)))</f>
        <v>#N/A</v>
      </c>
      <c r="F6830" s="7">
        <f t="shared" si="1224"/>
        <v>0</v>
      </c>
      <c r="G6830" s="7">
        <f t="shared" si="1225"/>
        <v>0</v>
      </c>
      <c r="H6830" s="7">
        <f t="shared" si="1226"/>
        <v>0</v>
      </c>
      <c r="I6830" s="7">
        <f t="shared" si="1227"/>
        <v>0</v>
      </c>
      <c r="J6830" s="7">
        <f t="shared" si="1228"/>
        <v>0</v>
      </c>
      <c r="K6830" s="8" t="e">
        <f t="shared" si="1229"/>
        <v>#N/A</v>
      </c>
      <c r="L6830" s="7" t="e">
        <f t="shared" si="1230"/>
        <v>#N/A</v>
      </c>
      <c r="M6830" s="8" t="e">
        <f t="shared" si="1196"/>
        <v>#N/A</v>
      </c>
      <c r="N6830" s="8" t="e">
        <f t="shared" si="1197"/>
        <v>#N/A</v>
      </c>
    </row>
    <row r="6831" spans="1:14" ht="15.75" customHeight="1" x14ac:dyDescent="0.35">
      <c r="A6831" s="7">
        <f t="shared" si="1220"/>
        <v>0</v>
      </c>
      <c r="B6831" s="7">
        <f t="shared" si="1221"/>
        <v>0</v>
      </c>
      <c r="C6831" s="7">
        <f t="shared" si="1222"/>
        <v>0</v>
      </c>
      <c r="D6831" s="7">
        <f t="shared" si="1223"/>
        <v>0</v>
      </c>
      <c r="E6831" s="7" t="e">
        <f>IF('Report DCM'!$H6831="In-Stream Video","Rich Media display banner",IF('Report DCM'!$I6831&gt;'Report DCM'!$J6831,"Standard",VLOOKUP(CONCATENATE(bd_adtype,"_",bd_creativetype),tabela,2,FALSE)))</f>
        <v>#N/A</v>
      </c>
      <c r="F6831" s="7">
        <f t="shared" si="1224"/>
        <v>0</v>
      </c>
      <c r="G6831" s="7">
        <f t="shared" si="1225"/>
        <v>0</v>
      </c>
      <c r="H6831" s="7">
        <f t="shared" si="1226"/>
        <v>0</v>
      </c>
      <c r="I6831" s="7">
        <f t="shared" si="1227"/>
        <v>0</v>
      </c>
      <c r="J6831" s="7">
        <f t="shared" si="1228"/>
        <v>0</v>
      </c>
      <c r="K6831" s="8" t="e">
        <f t="shared" si="1229"/>
        <v>#N/A</v>
      </c>
      <c r="L6831" s="7" t="e">
        <f t="shared" si="1230"/>
        <v>#N/A</v>
      </c>
      <c r="M6831" s="8" t="e">
        <f t="shared" si="1196"/>
        <v>#N/A</v>
      </c>
      <c r="N6831" s="8" t="e">
        <f t="shared" si="1197"/>
        <v>#N/A</v>
      </c>
    </row>
    <row r="6832" spans="1:14" ht="15.75" customHeight="1" x14ac:dyDescent="0.35">
      <c r="A6832" s="7">
        <f t="shared" si="1220"/>
        <v>0</v>
      </c>
      <c r="B6832" s="7">
        <f t="shared" si="1221"/>
        <v>0</v>
      </c>
      <c r="C6832" s="7">
        <f t="shared" si="1222"/>
        <v>0</v>
      </c>
      <c r="D6832" s="7">
        <f t="shared" si="1223"/>
        <v>0</v>
      </c>
      <c r="E6832" s="7" t="e">
        <f>IF('Report DCM'!$H6832="In-Stream Video","Rich Media display banner",IF('Report DCM'!$I6832&gt;'Report DCM'!$J6832,"Standard",VLOOKUP(CONCATENATE(bd_adtype,"_",bd_creativetype),tabela,2,FALSE)))</f>
        <v>#N/A</v>
      </c>
      <c r="F6832" s="7">
        <f t="shared" si="1224"/>
        <v>0</v>
      </c>
      <c r="G6832" s="7">
        <f t="shared" si="1225"/>
        <v>0</v>
      </c>
      <c r="H6832" s="7">
        <f t="shared" si="1226"/>
        <v>0</v>
      </c>
      <c r="I6832" s="7">
        <f t="shared" si="1227"/>
        <v>0</v>
      </c>
      <c r="J6832" s="7">
        <f t="shared" si="1228"/>
        <v>0</v>
      </c>
      <c r="K6832" s="8" t="e">
        <f t="shared" si="1229"/>
        <v>#N/A</v>
      </c>
      <c r="L6832" s="7" t="e">
        <f t="shared" si="1230"/>
        <v>#N/A</v>
      </c>
      <c r="M6832" s="8" t="e">
        <f t="shared" si="1196"/>
        <v>#N/A</v>
      </c>
      <c r="N6832" s="8" t="e">
        <f t="shared" si="1197"/>
        <v>#N/A</v>
      </c>
    </row>
    <row r="6833" spans="1:14" ht="15.75" customHeight="1" x14ac:dyDescent="0.35">
      <c r="A6833" s="7">
        <f t="shared" si="1220"/>
        <v>0</v>
      </c>
      <c r="B6833" s="7">
        <f t="shared" si="1221"/>
        <v>0</v>
      </c>
      <c r="C6833" s="7">
        <f t="shared" si="1222"/>
        <v>0</v>
      </c>
      <c r="D6833" s="7">
        <f t="shared" si="1223"/>
        <v>0</v>
      </c>
      <c r="E6833" s="7" t="e">
        <f>IF('Report DCM'!$H6833="In-Stream Video","Rich Media display banner",IF('Report DCM'!$I6833&gt;'Report DCM'!$J6833,"Standard",VLOOKUP(CONCATENATE(bd_adtype,"_",bd_creativetype),tabela,2,FALSE)))</f>
        <v>#N/A</v>
      </c>
      <c r="F6833" s="7">
        <f t="shared" si="1224"/>
        <v>0</v>
      </c>
      <c r="G6833" s="7">
        <f t="shared" si="1225"/>
        <v>0</v>
      </c>
      <c r="H6833" s="7">
        <f t="shared" si="1226"/>
        <v>0</v>
      </c>
      <c r="I6833" s="7">
        <f t="shared" si="1227"/>
        <v>0</v>
      </c>
      <c r="J6833" s="7">
        <f t="shared" si="1228"/>
        <v>0</v>
      </c>
      <c r="K6833" s="8" t="e">
        <f t="shared" si="1229"/>
        <v>#N/A</v>
      </c>
      <c r="L6833" s="7" t="e">
        <f t="shared" si="1230"/>
        <v>#N/A</v>
      </c>
      <c r="M6833" s="8" t="e">
        <f t="shared" si="1196"/>
        <v>#N/A</v>
      </c>
      <c r="N6833" s="8" t="e">
        <f t="shared" si="1197"/>
        <v>#N/A</v>
      </c>
    </row>
    <row r="6834" spans="1:14" ht="15.75" customHeight="1" x14ac:dyDescent="0.35">
      <c r="A6834" s="7">
        <f t="shared" si="1220"/>
        <v>0</v>
      </c>
      <c r="B6834" s="7">
        <f t="shared" si="1221"/>
        <v>0</v>
      </c>
      <c r="C6834" s="7">
        <f t="shared" si="1222"/>
        <v>0</v>
      </c>
      <c r="D6834" s="7">
        <f t="shared" si="1223"/>
        <v>0</v>
      </c>
      <c r="E6834" s="7" t="e">
        <f>IF('Report DCM'!$H6834="In-Stream Video","Rich Media display banner",IF('Report DCM'!$I6834&gt;'Report DCM'!$J6834,"Standard",VLOOKUP(CONCATENATE(bd_adtype,"_",bd_creativetype),tabela,2,FALSE)))</f>
        <v>#N/A</v>
      </c>
      <c r="F6834" s="7">
        <f t="shared" si="1224"/>
        <v>0</v>
      </c>
      <c r="G6834" s="7">
        <f t="shared" si="1225"/>
        <v>0</v>
      </c>
      <c r="H6834" s="7">
        <f t="shared" si="1226"/>
        <v>0</v>
      </c>
      <c r="I6834" s="7">
        <f t="shared" si="1227"/>
        <v>0</v>
      </c>
      <c r="J6834" s="7">
        <f t="shared" si="1228"/>
        <v>0</v>
      </c>
      <c r="K6834" s="8" t="e">
        <f t="shared" si="1229"/>
        <v>#N/A</v>
      </c>
      <c r="L6834" s="7" t="e">
        <f t="shared" si="1230"/>
        <v>#N/A</v>
      </c>
      <c r="M6834" s="8" t="e">
        <f t="shared" si="1196"/>
        <v>#N/A</v>
      </c>
      <c r="N6834" s="8" t="e">
        <f t="shared" si="1197"/>
        <v>#N/A</v>
      </c>
    </row>
    <row r="6835" spans="1:14" ht="15.75" customHeight="1" x14ac:dyDescent="0.35">
      <c r="A6835" s="7">
        <f t="shared" si="1220"/>
        <v>0</v>
      </c>
      <c r="B6835" s="7">
        <f t="shared" si="1221"/>
        <v>0</v>
      </c>
      <c r="C6835" s="7">
        <f t="shared" si="1222"/>
        <v>0</v>
      </c>
      <c r="D6835" s="7">
        <f t="shared" si="1223"/>
        <v>0</v>
      </c>
      <c r="E6835" s="7" t="e">
        <f>IF('Report DCM'!$H6835="In-Stream Video","Rich Media display banner",IF('Report DCM'!$I6835&gt;'Report DCM'!$J6835,"Standard",VLOOKUP(CONCATENATE(bd_adtype,"_",bd_creativetype),tabela,2,FALSE)))</f>
        <v>#N/A</v>
      </c>
      <c r="F6835" s="7">
        <f t="shared" si="1224"/>
        <v>0</v>
      </c>
      <c r="G6835" s="7">
        <f t="shared" si="1225"/>
        <v>0</v>
      </c>
      <c r="H6835" s="7">
        <f t="shared" si="1226"/>
        <v>0</v>
      </c>
      <c r="I6835" s="7">
        <f t="shared" si="1227"/>
        <v>0</v>
      </c>
      <c r="J6835" s="7">
        <f t="shared" si="1228"/>
        <v>0</v>
      </c>
      <c r="K6835" s="8" t="e">
        <f t="shared" si="1229"/>
        <v>#N/A</v>
      </c>
      <c r="L6835" s="7" t="e">
        <f t="shared" si="1230"/>
        <v>#N/A</v>
      </c>
      <c r="M6835" s="8" t="e">
        <f t="shared" si="1196"/>
        <v>#N/A</v>
      </c>
      <c r="N6835" s="8" t="e">
        <f t="shared" si="1197"/>
        <v>#N/A</v>
      </c>
    </row>
    <row r="6836" spans="1:14" ht="15.75" customHeight="1" x14ac:dyDescent="0.35">
      <c r="A6836" s="7">
        <f t="shared" si="1220"/>
        <v>0</v>
      </c>
      <c r="B6836" s="7">
        <f t="shared" si="1221"/>
        <v>0</v>
      </c>
      <c r="C6836" s="7">
        <f t="shared" si="1222"/>
        <v>0</v>
      </c>
      <c r="D6836" s="7">
        <f t="shared" si="1223"/>
        <v>0</v>
      </c>
      <c r="E6836" s="7" t="e">
        <f>IF('Report DCM'!$H6836="In-Stream Video","Rich Media display banner",IF('Report DCM'!$I6836&gt;'Report DCM'!$J6836,"Standard",VLOOKUP(CONCATENATE(bd_adtype,"_",bd_creativetype),tabela,2,FALSE)))</f>
        <v>#N/A</v>
      </c>
      <c r="F6836" s="7">
        <f t="shared" si="1224"/>
        <v>0</v>
      </c>
      <c r="G6836" s="7">
        <f t="shared" si="1225"/>
        <v>0</v>
      </c>
      <c r="H6836" s="7">
        <f t="shared" si="1226"/>
        <v>0</v>
      </c>
      <c r="I6836" s="7">
        <f t="shared" si="1227"/>
        <v>0</v>
      </c>
      <c r="J6836" s="7">
        <f t="shared" si="1228"/>
        <v>0</v>
      </c>
      <c r="K6836" s="8" t="e">
        <f t="shared" si="1229"/>
        <v>#N/A</v>
      </c>
      <c r="L6836" s="7" t="e">
        <f t="shared" si="1230"/>
        <v>#N/A</v>
      </c>
      <c r="M6836" s="8" t="e">
        <f t="shared" si="1196"/>
        <v>#N/A</v>
      </c>
      <c r="N6836" s="8" t="e">
        <f t="shared" si="1197"/>
        <v>#N/A</v>
      </c>
    </row>
    <row r="6837" spans="1:14" ht="15.75" customHeight="1" x14ac:dyDescent="0.35">
      <c r="A6837" s="7">
        <f t="shared" si="1220"/>
        <v>0</v>
      </c>
      <c r="B6837" s="7">
        <f t="shared" si="1221"/>
        <v>0</v>
      </c>
      <c r="C6837" s="7">
        <f t="shared" si="1222"/>
        <v>0</v>
      </c>
      <c r="D6837" s="7">
        <f t="shared" si="1223"/>
        <v>0</v>
      </c>
      <c r="E6837" s="7" t="e">
        <f>IF('Report DCM'!$H6837="In-Stream Video","Rich Media display banner",IF('Report DCM'!$I6837&gt;'Report DCM'!$J6837,"Standard",VLOOKUP(CONCATENATE(bd_adtype,"_",bd_creativetype),tabela,2,FALSE)))</f>
        <v>#N/A</v>
      </c>
      <c r="F6837" s="7">
        <f t="shared" si="1224"/>
        <v>0</v>
      </c>
      <c r="G6837" s="7">
        <f t="shared" si="1225"/>
        <v>0</v>
      </c>
      <c r="H6837" s="7">
        <f t="shared" si="1226"/>
        <v>0</v>
      </c>
      <c r="I6837" s="7">
        <f t="shared" si="1227"/>
        <v>0</v>
      </c>
      <c r="J6837" s="7">
        <f t="shared" si="1228"/>
        <v>0</v>
      </c>
      <c r="K6837" s="8" t="e">
        <f t="shared" si="1229"/>
        <v>#N/A</v>
      </c>
      <c r="L6837" s="7" t="e">
        <f t="shared" si="1230"/>
        <v>#N/A</v>
      </c>
      <c r="M6837" s="8" t="e">
        <f t="shared" si="1196"/>
        <v>#N/A</v>
      </c>
      <c r="N6837" s="8" t="e">
        <f t="shared" si="1197"/>
        <v>#N/A</v>
      </c>
    </row>
    <row r="6838" spans="1:14" ht="15.75" customHeight="1" x14ac:dyDescent="0.35">
      <c r="A6838" s="7">
        <f t="shared" si="1220"/>
        <v>0</v>
      </c>
      <c r="B6838" s="7">
        <f t="shared" si="1221"/>
        <v>0</v>
      </c>
      <c r="C6838" s="7">
        <f t="shared" si="1222"/>
        <v>0</v>
      </c>
      <c r="D6838" s="7">
        <f t="shared" si="1223"/>
        <v>0</v>
      </c>
      <c r="E6838" s="7" t="e">
        <f>IF('Report DCM'!$H6838="In-Stream Video","Rich Media display banner",IF('Report DCM'!$I6838&gt;'Report DCM'!$J6838,"Standard",VLOOKUP(CONCATENATE(bd_adtype,"_",bd_creativetype),tabela,2,FALSE)))</f>
        <v>#N/A</v>
      </c>
      <c r="F6838" s="7">
        <f t="shared" si="1224"/>
        <v>0</v>
      </c>
      <c r="G6838" s="7">
        <f t="shared" si="1225"/>
        <v>0</v>
      </c>
      <c r="H6838" s="7">
        <f t="shared" si="1226"/>
        <v>0</v>
      </c>
      <c r="I6838" s="7">
        <f t="shared" si="1227"/>
        <v>0</v>
      </c>
      <c r="J6838" s="7">
        <f t="shared" si="1228"/>
        <v>0</v>
      </c>
      <c r="K6838" s="8" t="e">
        <f t="shared" si="1229"/>
        <v>#N/A</v>
      </c>
      <c r="L6838" s="7" t="e">
        <f t="shared" si="1230"/>
        <v>#N/A</v>
      </c>
      <c r="M6838" s="8" t="e">
        <f t="shared" si="1196"/>
        <v>#N/A</v>
      </c>
      <c r="N6838" s="8" t="e">
        <f t="shared" si="1197"/>
        <v>#N/A</v>
      </c>
    </row>
    <row r="6839" spans="1:14" ht="15.75" customHeight="1" x14ac:dyDescent="0.35">
      <c r="A6839" s="7">
        <f t="shared" si="1220"/>
        <v>0</v>
      </c>
      <c r="B6839" s="7">
        <f t="shared" si="1221"/>
        <v>0</v>
      </c>
      <c r="C6839" s="7">
        <f t="shared" si="1222"/>
        <v>0</v>
      </c>
      <c r="D6839" s="7">
        <f t="shared" si="1223"/>
        <v>0</v>
      </c>
      <c r="E6839" s="7" t="e">
        <f>IF('Report DCM'!$H6839="In-Stream Video","Rich Media display banner",IF('Report DCM'!$I6839&gt;'Report DCM'!$J6839,"Standard",VLOOKUP(CONCATENATE(bd_adtype,"_",bd_creativetype),tabela,2,FALSE)))</f>
        <v>#N/A</v>
      </c>
      <c r="F6839" s="7">
        <f t="shared" si="1224"/>
        <v>0</v>
      </c>
      <c r="G6839" s="7">
        <f t="shared" si="1225"/>
        <v>0</v>
      </c>
      <c r="H6839" s="7">
        <f t="shared" si="1226"/>
        <v>0</v>
      </c>
      <c r="I6839" s="7">
        <f t="shared" si="1227"/>
        <v>0</v>
      </c>
      <c r="J6839" s="7">
        <f t="shared" si="1228"/>
        <v>0</v>
      </c>
      <c r="K6839" s="8" t="e">
        <f t="shared" si="1229"/>
        <v>#N/A</v>
      </c>
      <c r="L6839" s="7" t="e">
        <f t="shared" si="1230"/>
        <v>#N/A</v>
      </c>
      <c r="M6839" s="8" t="e">
        <f t="shared" si="1196"/>
        <v>#N/A</v>
      </c>
      <c r="N6839" s="8" t="e">
        <f t="shared" si="1197"/>
        <v>#N/A</v>
      </c>
    </row>
    <row r="6840" spans="1:14" ht="15.75" customHeight="1" x14ac:dyDescent="0.35">
      <c r="A6840" s="7">
        <f t="shared" si="1220"/>
        <v>0</v>
      </c>
      <c r="B6840" s="7">
        <f t="shared" si="1221"/>
        <v>0</v>
      </c>
      <c r="C6840" s="7">
        <f t="shared" si="1222"/>
        <v>0</v>
      </c>
      <c r="D6840" s="7">
        <f t="shared" si="1223"/>
        <v>0</v>
      </c>
      <c r="E6840" s="7" t="e">
        <f>IF('Report DCM'!$H6840="In-Stream Video","Rich Media display banner",IF('Report DCM'!$I6840&gt;'Report DCM'!$J6840,"Standard",VLOOKUP(CONCATENATE(bd_adtype,"_",bd_creativetype),tabela,2,FALSE)))</f>
        <v>#N/A</v>
      </c>
      <c r="F6840" s="7">
        <f t="shared" si="1224"/>
        <v>0</v>
      </c>
      <c r="G6840" s="7">
        <f t="shared" si="1225"/>
        <v>0</v>
      </c>
      <c r="H6840" s="7">
        <f t="shared" si="1226"/>
        <v>0</v>
      </c>
      <c r="I6840" s="7">
        <f t="shared" si="1227"/>
        <v>0</v>
      </c>
      <c r="J6840" s="7">
        <f t="shared" si="1228"/>
        <v>0</v>
      </c>
      <c r="K6840" s="8" t="e">
        <f t="shared" si="1229"/>
        <v>#N/A</v>
      </c>
      <c r="L6840" s="7" t="e">
        <f t="shared" si="1230"/>
        <v>#N/A</v>
      </c>
      <c r="M6840" s="8" t="e">
        <f t="shared" si="1196"/>
        <v>#N/A</v>
      </c>
      <c r="N6840" s="8" t="e">
        <f t="shared" si="1197"/>
        <v>#N/A</v>
      </c>
    </row>
    <row r="6841" spans="1:14" ht="15.75" customHeight="1" x14ac:dyDescent="0.35">
      <c r="A6841" s="7">
        <f t="shared" si="1220"/>
        <v>0</v>
      </c>
      <c r="B6841" s="7">
        <f t="shared" si="1221"/>
        <v>0</v>
      </c>
      <c r="C6841" s="7">
        <f t="shared" si="1222"/>
        <v>0</v>
      </c>
      <c r="D6841" s="7">
        <f t="shared" si="1223"/>
        <v>0</v>
      </c>
      <c r="E6841" s="7" t="e">
        <f>IF('Report DCM'!$H6841="In-Stream Video","Rich Media display banner",IF('Report DCM'!$I6841&gt;'Report DCM'!$J6841,"Standard",VLOOKUP(CONCATENATE(bd_adtype,"_",bd_creativetype),tabela,2,FALSE)))</f>
        <v>#N/A</v>
      </c>
      <c r="F6841" s="7">
        <f t="shared" si="1224"/>
        <v>0</v>
      </c>
      <c r="G6841" s="7">
        <f t="shared" si="1225"/>
        <v>0</v>
      </c>
      <c r="H6841" s="7">
        <f t="shared" si="1226"/>
        <v>0</v>
      </c>
      <c r="I6841" s="7">
        <f t="shared" si="1227"/>
        <v>0</v>
      </c>
      <c r="J6841" s="7">
        <f t="shared" si="1228"/>
        <v>0</v>
      </c>
      <c r="K6841" s="8" t="e">
        <f t="shared" si="1229"/>
        <v>#N/A</v>
      </c>
      <c r="L6841" s="7" t="e">
        <f t="shared" si="1230"/>
        <v>#N/A</v>
      </c>
      <c r="M6841" s="8" t="e">
        <f t="shared" si="1196"/>
        <v>#N/A</v>
      </c>
      <c r="N6841" s="8" t="e">
        <f t="shared" si="1197"/>
        <v>#N/A</v>
      </c>
    </row>
    <row r="6842" spans="1:14" ht="15.75" customHeight="1" x14ac:dyDescent="0.35">
      <c r="A6842" s="7">
        <f t="shared" si="1220"/>
        <v>0</v>
      </c>
      <c r="B6842" s="7">
        <f t="shared" si="1221"/>
        <v>0</v>
      </c>
      <c r="C6842" s="7">
        <f t="shared" si="1222"/>
        <v>0</v>
      </c>
      <c r="D6842" s="7">
        <f t="shared" si="1223"/>
        <v>0</v>
      </c>
      <c r="E6842" s="7" t="e">
        <f>IF('Report DCM'!$H6842="In-Stream Video","Rich Media display banner",IF('Report DCM'!$I6842&gt;'Report DCM'!$J6842,"Standard",VLOOKUP(CONCATENATE(bd_adtype,"_",bd_creativetype),tabela,2,FALSE)))</f>
        <v>#N/A</v>
      </c>
      <c r="F6842" s="7">
        <f t="shared" si="1224"/>
        <v>0</v>
      </c>
      <c r="G6842" s="7">
        <f t="shared" si="1225"/>
        <v>0</v>
      </c>
      <c r="H6842" s="7">
        <f t="shared" si="1226"/>
        <v>0</v>
      </c>
      <c r="I6842" s="7">
        <f t="shared" si="1227"/>
        <v>0</v>
      </c>
      <c r="J6842" s="7">
        <f t="shared" si="1228"/>
        <v>0</v>
      </c>
      <c r="K6842" s="8" t="e">
        <f t="shared" si="1229"/>
        <v>#N/A</v>
      </c>
      <c r="L6842" s="7" t="e">
        <f t="shared" si="1230"/>
        <v>#N/A</v>
      </c>
      <c r="M6842" s="8" t="e">
        <f t="shared" si="1196"/>
        <v>#N/A</v>
      </c>
      <c r="N6842" s="8" t="e">
        <f t="shared" si="1197"/>
        <v>#N/A</v>
      </c>
    </row>
    <row r="6843" spans="1:14" ht="15.75" customHeight="1" x14ac:dyDescent="0.35">
      <c r="A6843" s="7">
        <f t="shared" si="1220"/>
        <v>0</v>
      </c>
      <c r="B6843" s="7">
        <f t="shared" si="1221"/>
        <v>0</v>
      </c>
      <c r="C6843" s="7">
        <f t="shared" si="1222"/>
        <v>0</v>
      </c>
      <c r="D6843" s="7">
        <f t="shared" si="1223"/>
        <v>0</v>
      </c>
      <c r="E6843" s="7" t="e">
        <f>IF('Report DCM'!$H6843="In-Stream Video","Rich Media display banner",IF('Report DCM'!$I6843&gt;'Report DCM'!$J6843,"Standard",VLOOKUP(CONCATENATE(bd_adtype,"_",bd_creativetype),tabela,2,FALSE)))</f>
        <v>#N/A</v>
      </c>
      <c r="F6843" s="7">
        <f t="shared" si="1224"/>
        <v>0</v>
      </c>
      <c r="G6843" s="7">
        <f t="shared" si="1225"/>
        <v>0</v>
      </c>
      <c r="H6843" s="7">
        <f t="shared" si="1226"/>
        <v>0</v>
      </c>
      <c r="I6843" s="7">
        <f t="shared" si="1227"/>
        <v>0</v>
      </c>
      <c r="J6843" s="7">
        <f t="shared" si="1228"/>
        <v>0</v>
      </c>
      <c r="K6843" s="8" t="e">
        <f t="shared" si="1229"/>
        <v>#N/A</v>
      </c>
      <c r="L6843" s="7" t="e">
        <f t="shared" si="1230"/>
        <v>#N/A</v>
      </c>
      <c r="M6843" s="8" t="e">
        <f t="shared" si="1196"/>
        <v>#N/A</v>
      </c>
      <c r="N6843" s="8" t="e">
        <f t="shared" si="1197"/>
        <v>#N/A</v>
      </c>
    </row>
    <row r="6844" spans="1:14" ht="15.75" customHeight="1" x14ac:dyDescent="0.35">
      <c r="A6844" s="7">
        <f t="shared" si="1220"/>
        <v>0</v>
      </c>
      <c r="B6844" s="7">
        <f t="shared" si="1221"/>
        <v>0</v>
      </c>
      <c r="C6844" s="7">
        <f t="shared" si="1222"/>
        <v>0</v>
      </c>
      <c r="D6844" s="7">
        <f t="shared" si="1223"/>
        <v>0</v>
      </c>
      <c r="E6844" s="7" t="e">
        <f>IF('Report DCM'!$H6844="In-Stream Video","Rich Media display banner",IF('Report DCM'!$I6844&gt;'Report DCM'!$J6844,"Standard",VLOOKUP(CONCATENATE(bd_adtype,"_",bd_creativetype),tabela,2,FALSE)))</f>
        <v>#N/A</v>
      </c>
      <c r="F6844" s="7">
        <f t="shared" si="1224"/>
        <v>0</v>
      </c>
      <c r="G6844" s="7">
        <f t="shared" si="1225"/>
        <v>0</v>
      </c>
      <c r="H6844" s="7">
        <f t="shared" si="1226"/>
        <v>0</v>
      </c>
      <c r="I6844" s="7">
        <f t="shared" si="1227"/>
        <v>0</v>
      </c>
      <c r="J6844" s="7">
        <f t="shared" si="1228"/>
        <v>0</v>
      </c>
      <c r="K6844" s="8" t="e">
        <f t="shared" si="1229"/>
        <v>#N/A</v>
      </c>
      <c r="L6844" s="7" t="e">
        <f t="shared" si="1230"/>
        <v>#N/A</v>
      </c>
      <c r="M6844" s="8" t="e">
        <f t="shared" si="1196"/>
        <v>#N/A</v>
      </c>
      <c r="N6844" s="8" t="e">
        <f t="shared" si="1197"/>
        <v>#N/A</v>
      </c>
    </row>
    <row r="6845" spans="1:14" ht="15.75" customHeight="1" x14ac:dyDescent="0.35">
      <c r="A6845" s="7">
        <f t="shared" si="1220"/>
        <v>0</v>
      </c>
      <c r="B6845" s="7">
        <f t="shared" si="1221"/>
        <v>0</v>
      </c>
      <c r="C6845" s="7">
        <f t="shared" si="1222"/>
        <v>0</v>
      </c>
      <c r="D6845" s="7">
        <f t="shared" si="1223"/>
        <v>0</v>
      </c>
      <c r="E6845" s="7" t="e">
        <f>IF('Report DCM'!$H6845="In-Stream Video","Rich Media display banner",IF('Report DCM'!$I6845&gt;'Report DCM'!$J6845,"Standard",VLOOKUP(CONCATENATE(bd_adtype,"_",bd_creativetype),tabela,2,FALSE)))</f>
        <v>#N/A</v>
      </c>
      <c r="F6845" s="7">
        <f t="shared" si="1224"/>
        <v>0</v>
      </c>
      <c r="G6845" s="7">
        <f t="shared" si="1225"/>
        <v>0</v>
      </c>
      <c r="H6845" s="7">
        <f t="shared" si="1226"/>
        <v>0</v>
      </c>
      <c r="I6845" s="7">
        <f t="shared" si="1227"/>
        <v>0</v>
      </c>
      <c r="J6845" s="7">
        <f t="shared" si="1228"/>
        <v>0</v>
      </c>
      <c r="K6845" s="8" t="e">
        <f t="shared" si="1229"/>
        <v>#N/A</v>
      </c>
      <c r="L6845" s="7" t="e">
        <f t="shared" si="1230"/>
        <v>#N/A</v>
      </c>
      <c r="M6845" s="8" t="e">
        <f t="shared" si="1196"/>
        <v>#N/A</v>
      </c>
      <c r="N6845" s="8" t="e">
        <f t="shared" si="1197"/>
        <v>#N/A</v>
      </c>
    </row>
    <row r="6846" spans="1:14" ht="15.75" customHeight="1" x14ac:dyDescent="0.35">
      <c r="A6846" s="7">
        <f t="shared" si="1220"/>
        <v>0</v>
      </c>
      <c r="B6846" s="7">
        <f t="shared" si="1221"/>
        <v>0</v>
      </c>
      <c r="C6846" s="7">
        <f t="shared" si="1222"/>
        <v>0</v>
      </c>
      <c r="D6846" s="7">
        <f t="shared" si="1223"/>
        <v>0</v>
      </c>
      <c r="E6846" s="7" t="e">
        <f>IF('Report DCM'!$H6846="In-Stream Video","Rich Media display banner",IF('Report DCM'!$I6846&gt;'Report DCM'!$J6846,"Standard",VLOOKUP(CONCATENATE(bd_adtype,"_",bd_creativetype),tabela,2,FALSE)))</f>
        <v>#N/A</v>
      </c>
      <c r="F6846" s="7">
        <f t="shared" si="1224"/>
        <v>0</v>
      </c>
      <c r="G6846" s="7">
        <f t="shared" si="1225"/>
        <v>0</v>
      </c>
      <c r="H6846" s="7">
        <f t="shared" si="1226"/>
        <v>0</v>
      </c>
      <c r="I6846" s="7">
        <f t="shared" si="1227"/>
        <v>0</v>
      </c>
      <c r="J6846" s="7">
        <f t="shared" si="1228"/>
        <v>0</v>
      </c>
      <c r="K6846" s="8" t="e">
        <f t="shared" si="1229"/>
        <v>#N/A</v>
      </c>
      <c r="L6846" s="7" t="e">
        <f t="shared" si="1230"/>
        <v>#N/A</v>
      </c>
      <c r="M6846" s="8" t="e">
        <f t="shared" si="1196"/>
        <v>#N/A</v>
      </c>
      <c r="N6846" s="8" t="e">
        <f t="shared" si="1197"/>
        <v>#N/A</v>
      </c>
    </row>
    <row r="6847" spans="1:14" ht="15.75" customHeight="1" x14ac:dyDescent="0.35">
      <c r="A6847" s="7">
        <f t="shared" si="1220"/>
        <v>0</v>
      </c>
      <c r="B6847" s="7">
        <f t="shared" si="1221"/>
        <v>0</v>
      </c>
      <c r="C6847" s="7">
        <f t="shared" si="1222"/>
        <v>0</v>
      </c>
      <c r="D6847" s="7">
        <f t="shared" si="1223"/>
        <v>0</v>
      </c>
      <c r="E6847" s="7" t="e">
        <f>IF('Report DCM'!$H6847="In-Stream Video","Rich Media display banner",IF('Report DCM'!$I6847&gt;'Report DCM'!$J6847,"Standard",VLOOKUP(CONCATENATE(bd_adtype,"_",bd_creativetype),tabela,2,FALSE)))</f>
        <v>#N/A</v>
      </c>
      <c r="F6847" s="7">
        <f t="shared" si="1224"/>
        <v>0</v>
      </c>
      <c r="G6847" s="7">
        <f t="shared" si="1225"/>
        <v>0</v>
      </c>
      <c r="H6847" s="7">
        <f t="shared" si="1226"/>
        <v>0</v>
      </c>
      <c r="I6847" s="7">
        <f t="shared" si="1227"/>
        <v>0</v>
      </c>
      <c r="J6847" s="7">
        <f t="shared" si="1228"/>
        <v>0</v>
      </c>
      <c r="K6847" s="8" t="e">
        <f t="shared" si="1229"/>
        <v>#N/A</v>
      </c>
      <c r="L6847" s="7" t="e">
        <f t="shared" si="1230"/>
        <v>#N/A</v>
      </c>
      <c r="M6847" s="8" t="e">
        <f t="shared" si="1196"/>
        <v>#N/A</v>
      </c>
      <c r="N6847" s="8" t="e">
        <f t="shared" si="1197"/>
        <v>#N/A</v>
      </c>
    </row>
    <row r="6848" spans="1:14" ht="15.75" customHeight="1" x14ac:dyDescent="0.35">
      <c r="A6848" s="7">
        <f t="shared" si="1220"/>
        <v>0</v>
      </c>
      <c r="B6848" s="7">
        <f t="shared" si="1221"/>
        <v>0</v>
      </c>
      <c r="C6848" s="7">
        <f t="shared" si="1222"/>
        <v>0</v>
      </c>
      <c r="D6848" s="7">
        <f t="shared" si="1223"/>
        <v>0</v>
      </c>
      <c r="E6848" s="7" t="e">
        <f>IF('Report DCM'!$H6848="In-Stream Video","Rich Media display banner",IF('Report DCM'!$I6848&gt;'Report DCM'!$J6848,"Standard",VLOOKUP(CONCATENATE(bd_adtype,"_",bd_creativetype),tabela,2,FALSE)))</f>
        <v>#N/A</v>
      </c>
      <c r="F6848" s="7">
        <f t="shared" si="1224"/>
        <v>0</v>
      </c>
      <c r="G6848" s="7">
        <f t="shared" si="1225"/>
        <v>0</v>
      </c>
      <c r="H6848" s="7">
        <f t="shared" si="1226"/>
        <v>0</v>
      </c>
      <c r="I6848" s="7">
        <f t="shared" si="1227"/>
        <v>0</v>
      </c>
      <c r="J6848" s="7">
        <f t="shared" si="1228"/>
        <v>0</v>
      </c>
      <c r="K6848" s="8" t="e">
        <f t="shared" si="1229"/>
        <v>#N/A</v>
      </c>
      <c r="L6848" s="7" t="e">
        <f t="shared" si="1230"/>
        <v>#N/A</v>
      </c>
      <c r="M6848" s="8" t="e">
        <f t="shared" si="1196"/>
        <v>#N/A</v>
      </c>
      <c r="N6848" s="8" t="e">
        <f t="shared" si="1197"/>
        <v>#N/A</v>
      </c>
    </row>
    <row r="6849" spans="1:14" ht="15.75" customHeight="1" x14ac:dyDescent="0.35">
      <c r="A6849" s="7">
        <f t="shared" si="1220"/>
        <v>0</v>
      </c>
      <c r="B6849" s="7">
        <f t="shared" si="1221"/>
        <v>0</v>
      </c>
      <c r="C6849" s="7">
        <f t="shared" si="1222"/>
        <v>0</v>
      </c>
      <c r="D6849" s="7">
        <f t="shared" si="1223"/>
        <v>0</v>
      </c>
      <c r="E6849" s="7" t="e">
        <f>IF('Report DCM'!$H6849="In-Stream Video","Rich Media display banner",IF('Report DCM'!$I6849&gt;'Report DCM'!$J6849,"Standard",VLOOKUP(CONCATENATE(bd_adtype,"_",bd_creativetype),tabela,2,FALSE)))</f>
        <v>#N/A</v>
      </c>
      <c r="F6849" s="7">
        <f t="shared" si="1224"/>
        <v>0</v>
      </c>
      <c r="G6849" s="7">
        <f t="shared" si="1225"/>
        <v>0</v>
      </c>
      <c r="H6849" s="7">
        <f t="shared" si="1226"/>
        <v>0</v>
      </c>
      <c r="I6849" s="7">
        <f t="shared" si="1227"/>
        <v>0</v>
      </c>
      <c r="J6849" s="7">
        <f t="shared" si="1228"/>
        <v>0</v>
      </c>
      <c r="K6849" s="8" t="e">
        <f t="shared" si="1229"/>
        <v>#N/A</v>
      </c>
      <c r="L6849" s="7" t="e">
        <f t="shared" si="1230"/>
        <v>#N/A</v>
      </c>
      <c r="M6849" s="8" t="e">
        <f t="shared" si="1196"/>
        <v>#N/A</v>
      </c>
      <c r="N6849" s="8" t="e">
        <f t="shared" si="1197"/>
        <v>#N/A</v>
      </c>
    </row>
    <row r="6850" spans="1:14" ht="15.75" customHeight="1" x14ac:dyDescent="0.35">
      <c r="A6850" s="7">
        <f t="shared" ref="A6850:A6913" si="1231">bd_campaign</f>
        <v>0</v>
      </c>
      <c r="B6850" s="7">
        <f t="shared" ref="B6850:B6913" si="1232">bd_site</f>
        <v>0</v>
      </c>
      <c r="C6850" s="7">
        <f t="shared" ref="C6850:C6913" si="1233">bd_placement</f>
        <v>0</v>
      </c>
      <c r="D6850" s="7">
        <f t="shared" ref="D6850:D6913" si="1234">bd_placementID</f>
        <v>0</v>
      </c>
      <c r="E6850" s="7" t="e">
        <f>IF('Report DCM'!$H6850="In-Stream Video","Rich Media display banner",IF('Report DCM'!$I6850&gt;'Report DCM'!$J6850,"Standard",VLOOKUP(CONCATENATE(bd_adtype,"_",bd_creativetype),tabela,2,FALSE)))</f>
        <v>#N/A</v>
      </c>
      <c r="F6850" s="7">
        <f t="shared" ref="F6850:F6913" si="1235">bd_ad</f>
        <v>0</v>
      </c>
      <c r="G6850" s="7">
        <f t="shared" ref="G6850:G6913" si="1236">bd_adid</f>
        <v>0</v>
      </c>
      <c r="H6850" s="7">
        <f t="shared" ref="H6850:H6913" si="1237">bd_creativetype</f>
        <v>0</v>
      </c>
      <c r="I6850" s="7">
        <f t="shared" ref="I6850:I6913" si="1238">bd_impression</f>
        <v>0</v>
      </c>
      <c r="J6850" s="7">
        <f t="shared" ref="J6850:J6913" si="1239">bd_clicks</f>
        <v>0</v>
      </c>
      <c r="K6850" s="8" t="e">
        <f t="shared" ref="K6850:K6913" si="1240">VLOOKUP(E6850,tabela,2,FALSE)</f>
        <v>#N/A</v>
      </c>
      <c r="L6850" s="7" t="e">
        <f t="shared" ref="L6850:L6913" si="1241">VLOOKUP(E6850,tabela,3,FALSE)</f>
        <v>#N/A</v>
      </c>
      <c r="M6850" s="8" t="e">
        <f t="shared" si="1196"/>
        <v>#N/A</v>
      </c>
      <c r="N6850" s="8" t="e">
        <f t="shared" si="1197"/>
        <v>#N/A</v>
      </c>
    </row>
    <row r="6851" spans="1:14" ht="15.75" customHeight="1" x14ac:dyDescent="0.35">
      <c r="A6851" s="7">
        <f t="shared" si="1231"/>
        <v>0</v>
      </c>
      <c r="B6851" s="7">
        <f t="shared" si="1232"/>
        <v>0</v>
      </c>
      <c r="C6851" s="7">
        <f t="shared" si="1233"/>
        <v>0</v>
      </c>
      <c r="D6851" s="7">
        <f t="shared" si="1234"/>
        <v>0</v>
      </c>
      <c r="E6851" s="7" t="e">
        <f>IF('Report DCM'!$H6851="In-Stream Video","Rich Media display banner",IF('Report DCM'!$I6851&gt;'Report DCM'!$J6851,"Standard",VLOOKUP(CONCATENATE(bd_adtype,"_",bd_creativetype),tabela,2,FALSE)))</f>
        <v>#N/A</v>
      </c>
      <c r="F6851" s="7">
        <f t="shared" si="1235"/>
        <v>0</v>
      </c>
      <c r="G6851" s="7">
        <f t="shared" si="1236"/>
        <v>0</v>
      </c>
      <c r="H6851" s="7">
        <f t="shared" si="1237"/>
        <v>0</v>
      </c>
      <c r="I6851" s="7">
        <f t="shared" si="1238"/>
        <v>0</v>
      </c>
      <c r="J6851" s="7">
        <f t="shared" si="1239"/>
        <v>0</v>
      </c>
      <c r="K6851" s="8" t="e">
        <f t="shared" si="1240"/>
        <v>#N/A</v>
      </c>
      <c r="L6851" s="7" t="e">
        <f t="shared" si="1241"/>
        <v>#N/A</v>
      </c>
      <c r="M6851" s="8" t="e">
        <f t="shared" si="1196"/>
        <v>#N/A</v>
      </c>
      <c r="N6851" s="8" t="e">
        <f t="shared" si="1197"/>
        <v>#N/A</v>
      </c>
    </row>
    <row r="6852" spans="1:14" ht="15.75" customHeight="1" x14ac:dyDescent="0.35">
      <c r="A6852" s="7">
        <f t="shared" si="1231"/>
        <v>0</v>
      </c>
      <c r="B6852" s="7">
        <f t="shared" si="1232"/>
        <v>0</v>
      </c>
      <c r="C6852" s="7">
        <f t="shared" si="1233"/>
        <v>0</v>
      </c>
      <c r="D6852" s="7">
        <f t="shared" si="1234"/>
        <v>0</v>
      </c>
      <c r="E6852" s="7" t="e">
        <f>IF('Report DCM'!$H6852="In-Stream Video","Rich Media display banner",IF('Report DCM'!$I6852&gt;'Report DCM'!$J6852,"Standard",VLOOKUP(CONCATENATE(bd_adtype,"_",bd_creativetype),tabela,2,FALSE)))</f>
        <v>#N/A</v>
      </c>
      <c r="F6852" s="7">
        <f t="shared" si="1235"/>
        <v>0</v>
      </c>
      <c r="G6852" s="7">
        <f t="shared" si="1236"/>
        <v>0</v>
      </c>
      <c r="H6852" s="7">
        <f t="shared" si="1237"/>
        <v>0</v>
      </c>
      <c r="I6852" s="7">
        <f t="shared" si="1238"/>
        <v>0</v>
      </c>
      <c r="J6852" s="7">
        <f t="shared" si="1239"/>
        <v>0</v>
      </c>
      <c r="K6852" s="8" t="e">
        <f t="shared" si="1240"/>
        <v>#N/A</v>
      </c>
      <c r="L6852" s="7" t="e">
        <f t="shared" si="1241"/>
        <v>#N/A</v>
      </c>
      <c r="M6852" s="8" t="e">
        <f t="shared" si="1196"/>
        <v>#N/A</v>
      </c>
      <c r="N6852" s="8" t="e">
        <f t="shared" si="1197"/>
        <v>#N/A</v>
      </c>
    </row>
    <row r="6853" spans="1:14" ht="15.75" customHeight="1" x14ac:dyDescent="0.35">
      <c r="A6853" s="7">
        <f t="shared" si="1231"/>
        <v>0</v>
      </c>
      <c r="B6853" s="7">
        <f t="shared" si="1232"/>
        <v>0</v>
      </c>
      <c r="C6853" s="7">
        <f t="shared" si="1233"/>
        <v>0</v>
      </c>
      <c r="D6853" s="7">
        <f t="shared" si="1234"/>
        <v>0</v>
      </c>
      <c r="E6853" s="7" t="e">
        <f>IF('Report DCM'!$H6853="In-Stream Video","Rich Media display banner",IF('Report DCM'!$I6853&gt;'Report DCM'!$J6853,"Standard",VLOOKUP(CONCATENATE(bd_adtype,"_",bd_creativetype),tabela,2,FALSE)))</f>
        <v>#N/A</v>
      </c>
      <c r="F6853" s="7">
        <f t="shared" si="1235"/>
        <v>0</v>
      </c>
      <c r="G6853" s="7">
        <f t="shared" si="1236"/>
        <v>0</v>
      </c>
      <c r="H6853" s="7">
        <f t="shared" si="1237"/>
        <v>0</v>
      </c>
      <c r="I6853" s="7">
        <f t="shared" si="1238"/>
        <v>0</v>
      </c>
      <c r="J6853" s="7">
        <f t="shared" si="1239"/>
        <v>0</v>
      </c>
      <c r="K6853" s="8" t="e">
        <f t="shared" si="1240"/>
        <v>#N/A</v>
      </c>
      <c r="L6853" s="7" t="e">
        <f t="shared" si="1241"/>
        <v>#N/A</v>
      </c>
      <c r="M6853" s="8" t="e">
        <f t="shared" si="1196"/>
        <v>#N/A</v>
      </c>
      <c r="N6853" s="8" t="e">
        <f t="shared" si="1197"/>
        <v>#N/A</v>
      </c>
    </row>
    <row r="6854" spans="1:14" ht="15.75" customHeight="1" x14ac:dyDescent="0.35">
      <c r="A6854" s="7">
        <f t="shared" si="1231"/>
        <v>0</v>
      </c>
      <c r="B6854" s="7">
        <f t="shared" si="1232"/>
        <v>0</v>
      </c>
      <c r="C6854" s="7">
        <f t="shared" si="1233"/>
        <v>0</v>
      </c>
      <c r="D6854" s="7">
        <f t="shared" si="1234"/>
        <v>0</v>
      </c>
      <c r="E6854" s="7" t="e">
        <f>IF('Report DCM'!$H6854="In-Stream Video","Rich Media display banner",IF('Report DCM'!$I6854&gt;'Report DCM'!$J6854,"Standard",VLOOKUP(CONCATENATE(bd_adtype,"_",bd_creativetype),tabela,2,FALSE)))</f>
        <v>#N/A</v>
      </c>
      <c r="F6854" s="7">
        <f t="shared" si="1235"/>
        <v>0</v>
      </c>
      <c r="G6854" s="7">
        <f t="shared" si="1236"/>
        <v>0</v>
      </c>
      <c r="H6854" s="7">
        <f t="shared" si="1237"/>
        <v>0</v>
      </c>
      <c r="I6854" s="7">
        <f t="shared" si="1238"/>
        <v>0</v>
      </c>
      <c r="J6854" s="7">
        <f t="shared" si="1239"/>
        <v>0</v>
      </c>
      <c r="K6854" s="8" t="e">
        <f t="shared" si="1240"/>
        <v>#N/A</v>
      </c>
      <c r="L6854" s="7" t="e">
        <f t="shared" si="1241"/>
        <v>#N/A</v>
      </c>
      <c r="M6854" s="8" t="e">
        <f t="shared" si="1196"/>
        <v>#N/A</v>
      </c>
      <c r="N6854" s="8" t="e">
        <f t="shared" si="1197"/>
        <v>#N/A</v>
      </c>
    </row>
    <row r="6855" spans="1:14" ht="15.75" customHeight="1" x14ac:dyDescent="0.35">
      <c r="A6855" s="7">
        <f t="shared" si="1231"/>
        <v>0</v>
      </c>
      <c r="B6855" s="7">
        <f t="shared" si="1232"/>
        <v>0</v>
      </c>
      <c r="C6855" s="7">
        <f t="shared" si="1233"/>
        <v>0</v>
      </c>
      <c r="D6855" s="7">
        <f t="shared" si="1234"/>
        <v>0</v>
      </c>
      <c r="E6855" s="7" t="e">
        <f>IF('Report DCM'!$H6855="In-Stream Video","Rich Media display banner",IF('Report DCM'!$I6855&gt;'Report DCM'!$J6855,"Standard",VLOOKUP(CONCATENATE(bd_adtype,"_",bd_creativetype),tabela,2,FALSE)))</f>
        <v>#N/A</v>
      </c>
      <c r="F6855" s="7">
        <f t="shared" si="1235"/>
        <v>0</v>
      </c>
      <c r="G6855" s="7">
        <f t="shared" si="1236"/>
        <v>0</v>
      </c>
      <c r="H6855" s="7">
        <f t="shared" si="1237"/>
        <v>0</v>
      </c>
      <c r="I6855" s="7">
        <f t="shared" si="1238"/>
        <v>0</v>
      </c>
      <c r="J6855" s="7">
        <f t="shared" si="1239"/>
        <v>0</v>
      </c>
      <c r="K6855" s="8" t="e">
        <f t="shared" si="1240"/>
        <v>#N/A</v>
      </c>
      <c r="L6855" s="7" t="e">
        <f t="shared" si="1241"/>
        <v>#N/A</v>
      </c>
      <c r="M6855" s="8" t="e">
        <f t="shared" si="1196"/>
        <v>#N/A</v>
      </c>
      <c r="N6855" s="8" t="e">
        <f t="shared" si="1197"/>
        <v>#N/A</v>
      </c>
    </row>
    <row r="6856" spans="1:14" ht="15.75" customHeight="1" x14ac:dyDescent="0.35">
      <c r="A6856" s="7">
        <f t="shared" si="1231"/>
        <v>0</v>
      </c>
      <c r="B6856" s="7">
        <f t="shared" si="1232"/>
        <v>0</v>
      </c>
      <c r="C6856" s="7">
        <f t="shared" si="1233"/>
        <v>0</v>
      </c>
      <c r="D6856" s="7">
        <f t="shared" si="1234"/>
        <v>0</v>
      </c>
      <c r="E6856" s="7" t="e">
        <f>IF('Report DCM'!$H6856="In-Stream Video","Rich Media display banner",IF('Report DCM'!$I6856&gt;'Report DCM'!$J6856,"Standard",VLOOKUP(CONCATENATE(bd_adtype,"_",bd_creativetype),tabela,2,FALSE)))</f>
        <v>#N/A</v>
      </c>
      <c r="F6856" s="7">
        <f t="shared" si="1235"/>
        <v>0</v>
      </c>
      <c r="G6856" s="7">
        <f t="shared" si="1236"/>
        <v>0</v>
      </c>
      <c r="H6856" s="7">
        <f t="shared" si="1237"/>
        <v>0</v>
      </c>
      <c r="I6856" s="7">
        <f t="shared" si="1238"/>
        <v>0</v>
      </c>
      <c r="J6856" s="7">
        <f t="shared" si="1239"/>
        <v>0</v>
      </c>
      <c r="K6856" s="8" t="e">
        <f t="shared" si="1240"/>
        <v>#N/A</v>
      </c>
      <c r="L6856" s="7" t="e">
        <f t="shared" si="1241"/>
        <v>#N/A</v>
      </c>
      <c r="M6856" s="8" t="e">
        <f t="shared" si="1196"/>
        <v>#N/A</v>
      </c>
      <c r="N6856" s="8" t="e">
        <f t="shared" si="1197"/>
        <v>#N/A</v>
      </c>
    </row>
    <row r="6857" spans="1:14" ht="15.75" customHeight="1" x14ac:dyDescent="0.35">
      <c r="A6857" s="7">
        <f t="shared" si="1231"/>
        <v>0</v>
      </c>
      <c r="B6857" s="7">
        <f t="shared" si="1232"/>
        <v>0</v>
      </c>
      <c r="C6857" s="7">
        <f t="shared" si="1233"/>
        <v>0</v>
      </c>
      <c r="D6857" s="7">
        <f t="shared" si="1234"/>
        <v>0</v>
      </c>
      <c r="E6857" s="7" t="e">
        <f>IF('Report DCM'!$H6857="In-Stream Video","Rich Media display banner",IF('Report DCM'!$I6857&gt;'Report DCM'!$J6857,"Standard",VLOOKUP(CONCATENATE(bd_adtype,"_",bd_creativetype),tabela,2,FALSE)))</f>
        <v>#N/A</v>
      </c>
      <c r="F6857" s="7">
        <f t="shared" si="1235"/>
        <v>0</v>
      </c>
      <c r="G6857" s="7">
        <f t="shared" si="1236"/>
        <v>0</v>
      </c>
      <c r="H6857" s="7">
        <f t="shared" si="1237"/>
        <v>0</v>
      </c>
      <c r="I6857" s="7">
        <f t="shared" si="1238"/>
        <v>0</v>
      </c>
      <c r="J6857" s="7">
        <f t="shared" si="1239"/>
        <v>0</v>
      </c>
      <c r="K6857" s="8" t="e">
        <f t="shared" si="1240"/>
        <v>#N/A</v>
      </c>
      <c r="L6857" s="7" t="e">
        <f t="shared" si="1241"/>
        <v>#N/A</v>
      </c>
      <c r="M6857" s="8" t="e">
        <f t="shared" si="1196"/>
        <v>#N/A</v>
      </c>
      <c r="N6857" s="8" t="e">
        <f t="shared" si="1197"/>
        <v>#N/A</v>
      </c>
    </row>
    <row r="6858" spans="1:14" ht="15.75" customHeight="1" x14ac:dyDescent="0.35">
      <c r="A6858" s="7">
        <f t="shared" si="1231"/>
        <v>0</v>
      </c>
      <c r="B6858" s="7">
        <f t="shared" si="1232"/>
        <v>0</v>
      </c>
      <c r="C6858" s="7">
        <f t="shared" si="1233"/>
        <v>0</v>
      </c>
      <c r="D6858" s="7">
        <f t="shared" si="1234"/>
        <v>0</v>
      </c>
      <c r="E6858" s="7" t="e">
        <f>IF('Report DCM'!$H6858="In-Stream Video","Rich Media display banner",IF('Report DCM'!$I6858&gt;'Report DCM'!$J6858,"Standard",VLOOKUP(CONCATENATE(bd_adtype,"_",bd_creativetype),tabela,2,FALSE)))</f>
        <v>#N/A</v>
      </c>
      <c r="F6858" s="7">
        <f t="shared" si="1235"/>
        <v>0</v>
      </c>
      <c r="G6858" s="7">
        <f t="shared" si="1236"/>
        <v>0</v>
      </c>
      <c r="H6858" s="7">
        <f t="shared" si="1237"/>
        <v>0</v>
      </c>
      <c r="I6858" s="7">
        <f t="shared" si="1238"/>
        <v>0</v>
      </c>
      <c r="J6858" s="7">
        <f t="shared" si="1239"/>
        <v>0</v>
      </c>
      <c r="K6858" s="8" t="e">
        <f t="shared" si="1240"/>
        <v>#N/A</v>
      </c>
      <c r="L6858" s="7" t="e">
        <f t="shared" si="1241"/>
        <v>#N/A</v>
      </c>
      <c r="M6858" s="8" t="e">
        <f t="shared" si="1196"/>
        <v>#N/A</v>
      </c>
      <c r="N6858" s="8" t="e">
        <f t="shared" si="1197"/>
        <v>#N/A</v>
      </c>
    </row>
    <row r="6859" spans="1:14" ht="15.75" customHeight="1" x14ac:dyDescent="0.35">
      <c r="A6859" s="7">
        <f t="shared" si="1231"/>
        <v>0</v>
      </c>
      <c r="B6859" s="7">
        <f t="shared" si="1232"/>
        <v>0</v>
      </c>
      <c r="C6859" s="7">
        <f t="shared" si="1233"/>
        <v>0</v>
      </c>
      <c r="D6859" s="7">
        <f t="shared" si="1234"/>
        <v>0</v>
      </c>
      <c r="E6859" s="7" t="e">
        <f>IF('Report DCM'!$H6859="In-Stream Video","Rich Media display banner",IF('Report DCM'!$I6859&gt;'Report DCM'!$J6859,"Standard",VLOOKUP(CONCATENATE(bd_adtype,"_",bd_creativetype),tabela,2,FALSE)))</f>
        <v>#N/A</v>
      </c>
      <c r="F6859" s="7">
        <f t="shared" si="1235"/>
        <v>0</v>
      </c>
      <c r="G6859" s="7">
        <f t="shared" si="1236"/>
        <v>0</v>
      </c>
      <c r="H6859" s="7">
        <f t="shared" si="1237"/>
        <v>0</v>
      </c>
      <c r="I6859" s="7">
        <f t="shared" si="1238"/>
        <v>0</v>
      </c>
      <c r="J6859" s="7">
        <f t="shared" si="1239"/>
        <v>0</v>
      </c>
      <c r="K6859" s="8" t="e">
        <f t="shared" si="1240"/>
        <v>#N/A</v>
      </c>
      <c r="L6859" s="7" t="e">
        <f t="shared" si="1241"/>
        <v>#N/A</v>
      </c>
      <c r="M6859" s="8" t="e">
        <f t="shared" si="1196"/>
        <v>#N/A</v>
      </c>
      <c r="N6859" s="8" t="e">
        <f t="shared" si="1197"/>
        <v>#N/A</v>
      </c>
    </row>
    <row r="6860" spans="1:14" ht="15.75" customHeight="1" x14ac:dyDescent="0.35">
      <c r="A6860" s="7">
        <f t="shared" si="1231"/>
        <v>0</v>
      </c>
      <c r="B6860" s="7">
        <f t="shared" si="1232"/>
        <v>0</v>
      </c>
      <c r="C6860" s="7">
        <f t="shared" si="1233"/>
        <v>0</v>
      </c>
      <c r="D6860" s="7">
        <f t="shared" si="1234"/>
        <v>0</v>
      </c>
      <c r="E6860" s="7" t="e">
        <f>IF('Report DCM'!$H6860="In-Stream Video","Rich Media display banner",IF('Report DCM'!$I6860&gt;'Report DCM'!$J6860,"Standard",VLOOKUP(CONCATENATE(bd_adtype,"_",bd_creativetype),tabela,2,FALSE)))</f>
        <v>#N/A</v>
      </c>
      <c r="F6860" s="7">
        <f t="shared" si="1235"/>
        <v>0</v>
      </c>
      <c r="G6860" s="7">
        <f t="shared" si="1236"/>
        <v>0</v>
      </c>
      <c r="H6860" s="7">
        <f t="shared" si="1237"/>
        <v>0</v>
      </c>
      <c r="I6860" s="7">
        <f t="shared" si="1238"/>
        <v>0</v>
      </c>
      <c r="J6860" s="7">
        <f t="shared" si="1239"/>
        <v>0</v>
      </c>
      <c r="K6860" s="8" t="e">
        <f t="shared" si="1240"/>
        <v>#N/A</v>
      </c>
      <c r="L6860" s="7" t="e">
        <f t="shared" si="1241"/>
        <v>#N/A</v>
      </c>
      <c r="M6860" s="8" t="e">
        <f t="shared" si="1196"/>
        <v>#N/A</v>
      </c>
      <c r="N6860" s="8" t="e">
        <f t="shared" si="1197"/>
        <v>#N/A</v>
      </c>
    </row>
    <row r="6861" spans="1:14" ht="15.75" customHeight="1" x14ac:dyDescent="0.35">
      <c r="A6861" s="7">
        <f t="shared" si="1231"/>
        <v>0</v>
      </c>
      <c r="B6861" s="7">
        <f t="shared" si="1232"/>
        <v>0</v>
      </c>
      <c r="C6861" s="7">
        <f t="shared" si="1233"/>
        <v>0</v>
      </c>
      <c r="D6861" s="7">
        <f t="shared" si="1234"/>
        <v>0</v>
      </c>
      <c r="E6861" s="7" t="e">
        <f>IF('Report DCM'!$H6861="In-Stream Video","Rich Media display banner",IF('Report DCM'!$I6861&gt;'Report DCM'!$J6861,"Standard",VLOOKUP(CONCATENATE(bd_adtype,"_",bd_creativetype),tabela,2,FALSE)))</f>
        <v>#N/A</v>
      </c>
      <c r="F6861" s="7">
        <f t="shared" si="1235"/>
        <v>0</v>
      </c>
      <c r="G6861" s="7">
        <f t="shared" si="1236"/>
        <v>0</v>
      </c>
      <c r="H6861" s="7">
        <f t="shared" si="1237"/>
        <v>0</v>
      </c>
      <c r="I6861" s="7">
        <f t="shared" si="1238"/>
        <v>0</v>
      </c>
      <c r="J6861" s="7">
        <f t="shared" si="1239"/>
        <v>0</v>
      </c>
      <c r="K6861" s="8" t="e">
        <f t="shared" si="1240"/>
        <v>#N/A</v>
      </c>
      <c r="L6861" s="7" t="e">
        <f t="shared" si="1241"/>
        <v>#N/A</v>
      </c>
      <c r="M6861" s="8" t="e">
        <f t="shared" si="1196"/>
        <v>#N/A</v>
      </c>
      <c r="N6861" s="8" t="e">
        <f t="shared" si="1197"/>
        <v>#N/A</v>
      </c>
    </row>
    <row r="6862" spans="1:14" ht="15.75" customHeight="1" x14ac:dyDescent="0.35">
      <c r="A6862" s="7">
        <f t="shared" si="1231"/>
        <v>0</v>
      </c>
      <c r="B6862" s="7">
        <f t="shared" si="1232"/>
        <v>0</v>
      </c>
      <c r="C6862" s="7">
        <f t="shared" si="1233"/>
        <v>0</v>
      </c>
      <c r="D6862" s="7">
        <f t="shared" si="1234"/>
        <v>0</v>
      </c>
      <c r="E6862" s="7" t="e">
        <f>IF('Report DCM'!$H6862="In-Stream Video","Rich Media display banner",IF('Report DCM'!$I6862&gt;'Report DCM'!$J6862,"Standard",VLOOKUP(CONCATENATE(bd_adtype,"_",bd_creativetype),tabela,2,FALSE)))</f>
        <v>#N/A</v>
      </c>
      <c r="F6862" s="7">
        <f t="shared" si="1235"/>
        <v>0</v>
      </c>
      <c r="G6862" s="7">
        <f t="shared" si="1236"/>
        <v>0</v>
      </c>
      <c r="H6862" s="7">
        <f t="shared" si="1237"/>
        <v>0</v>
      </c>
      <c r="I6862" s="7">
        <f t="shared" si="1238"/>
        <v>0</v>
      </c>
      <c r="J6862" s="7">
        <f t="shared" si="1239"/>
        <v>0</v>
      </c>
      <c r="K6862" s="8" t="e">
        <f t="shared" si="1240"/>
        <v>#N/A</v>
      </c>
      <c r="L6862" s="7" t="e">
        <f t="shared" si="1241"/>
        <v>#N/A</v>
      </c>
      <c r="M6862" s="8" t="e">
        <f t="shared" si="1196"/>
        <v>#N/A</v>
      </c>
      <c r="N6862" s="8" t="e">
        <f t="shared" si="1197"/>
        <v>#N/A</v>
      </c>
    </row>
    <row r="6863" spans="1:14" ht="15.75" customHeight="1" x14ac:dyDescent="0.35">
      <c r="A6863" s="7">
        <f t="shared" si="1231"/>
        <v>0</v>
      </c>
      <c r="B6863" s="7">
        <f t="shared" si="1232"/>
        <v>0</v>
      </c>
      <c r="C6863" s="7">
        <f t="shared" si="1233"/>
        <v>0</v>
      </c>
      <c r="D6863" s="7">
        <f t="shared" si="1234"/>
        <v>0</v>
      </c>
      <c r="E6863" s="7" t="e">
        <f>IF('Report DCM'!$H6863="In-Stream Video","Rich Media display banner",IF('Report DCM'!$I6863&gt;'Report DCM'!$J6863,"Standard",VLOOKUP(CONCATENATE(bd_adtype,"_",bd_creativetype),tabela,2,FALSE)))</f>
        <v>#N/A</v>
      </c>
      <c r="F6863" s="7">
        <f t="shared" si="1235"/>
        <v>0</v>
      </c>
      <c r="G6863" s="7">
        <f t="shared" si="1236"/>
        <v>0</v>
      </c>
      <c r="H6863" s="7">
        <f t="shared" si="1237"/>
        <v>0</v>
      </c>
      <c r="I6863" s="7">
        <f t="shared" si="1238"/>
        <v>0</v>
      </c>
      <c r="J6863" s="7">
        <f t="shared" si="1239"/>
        <v>0</v>
      </c>
      <c r="K6863" s="8" t="e">
        <f t="shared" si="1240"/>
        <v>#N/A</v>
      </c>
      <c r="L6863" s="7" t="e">
        <f t="shared" si="1241"/>
        <v>#N/A</v>
      </c>
      <c r="M6863" s="8" t="e">
        <f t="shared" si="1196"/>
        <v>#N/A</v>
      </c>
      <c r="N6863" s="8" t="e">
        <f t="shared" si="1197"/>
        <v>#N/A</v>
      </c>
    </row>
    <row r="6864" spans="1:14" ht="15.75" customHeight="1" x14ac:dyDescent="0.35">
      <c r="A6864" s="7">
        <f t="shared" si="1231"/>
        <v>0</v>
      </c>
      <c r="B6864" s="7">
        <f t="shared" si="1232"/>
        <v>0</v>
      </c>
      <c r="C6864" s="7">
        <f t="shared" si="1233"/>
        <v>0</v>
      </c>
      <c r="D6864" s="7">
        <f t="shared" si="1234"/>
        <v>0</v>
      </c>
      <c r="E6864" s="7" t="e">
        <f>IF('Report DCM'!$H6864="In-Stream Video","Rich Media display banner",IF('Report DCM'!$I6864&gt;'Report DCM'!$J6864,"Standard",VLOOKUP(CONCATENATE(bd_adtype,"_",bd_creativetype),tabela,2,FALSE)))</f>
        <v>#N/A</v>
      </c>
      <c r="F6864" s="7">
        <f t="shared" si="1235"/>
        <v>0</v>
      </c>
      <c r="G6864" s="7">
        <f t="shared" si="1236"/>
        <v>0</v>
      </c>
      <c r="H6864" s="7">
        <f t="shared" si="1237"/>
        <v>0</v>
      </c>
      <c r="I6864" s="7">
        <f t="shared" si="1238"/>
        <v>0</v>
      </c>
      <c r="J6864" s="7">
        <f t="shared" si="1239"/>
        <v>0</v>
      </c>
      <c r="K6864" s="8" t="e">
        <f t="shared" si="1240"/>
        <v>#N/A</v>
      </c>
      <c r="L6864" s="7" t="e">
        <f t="shared" si="1241"/>
        <v>#N/A</v>
      </c>
      <c r="M6864" s="8" t="e">
        <f t="shared" si="1196"/>
        <v>#N/A</v>
      </c>
      <c r="N6864" s="8" t="e">
        <f t="shared" si="1197"/>
        <v>#N/A</v>
      </c>
    </row>
    <row r="6865" spans="1:14" ht="15.75" customHeight="1" x14ac:dyDescent="0.35">
      <c r="A6865" s="7">
        <f t="shared" si="1231"/>
        <v>0</v>
      </c>
      <c r="B6865" s="7">
        <f t="shared" si="1232"/>
        <v>0</v>
      </c>
      <c r="C6865" s="7">
        <f t="shared" si="1233"/>
        <v>0</v>
      </c>
      <c r="D6865" s="7">
        <f t="shared" si="1234"/>
        <v>0</v>
      </c>
      <c r="E6865" s="7" t="e">
        <f>IF('Report DCM'!$H6865="In-Stream Video","Rich Media display banner",IF('Report DCM'!$I6865&gt;'Report DCM'!$J6865,"Standard",VLOOKUP(CONCATENATE(bd_adtype,"_",bd_creativetype),tabela,2,FALSE)))</f>
        <v>#N/A</v>
      </c>
      <c r="F6865" s="7">
        <f t="shared" si="1235"/>
        <v>0</v>
      </c>
      <c r="G6865" s="7">
        <f t="shared" si="1236"/>
        <v>0</v>
      </c>
      <c r="H6865" s="7">
        <f t="shared" si="1237"/>
        <v>0</v>
      </c>
      <c r="I6865" s="7">
        <f t="shared" si="1238"/>
        <v>0</v>
      </c>
      <c r="J6865" s="7">
        <f t="shared" si="1239"/>
        <v>0</v>
      </c>
      <c r="K6865" s="8" t="e">
        <f t="shared" si="1240"/>
        <v>#N/A</v>
      </c>
      <c r="L6865" s="7" t="e">
        <f t="shared" si="1241"/>
        <v>#N/A</v>
      </c>
      <c r="M6865" s="8" t="e">
        <f t="shared" si="1196"/>
        <v>#N/A</v>
      </c>
      <c r="N6865" s="8" t="e">
        <f t="shared" si="1197"/>
        <v>#N/A</v>
      </c>
    </row>
    <row r="6866" spans="1:14" ht="15.75" customHeight="1" x14ac:dyDescent="0.35">
      <c r="A6866" s="7">
        <f t="shared" si="1231"/>
        <v>0</v>
      </c>
      <c r="B6866" s="7">
        <f t="shared" si="1232"/>
        <v>0</v>
      </c>
      <c r="C6866" s="7">
        <f t="shared" si="1233"/>
        <v>0</v>
      </c>
      <c r="D6866" s="7">
        <f t="shared" si="1234"/>
        <v>0</v>
      </c>
      <c r="E6866" s="7" t="e">
        <f>IF('Report DCM'!$H6866="In-Stream Video","Rich Media display banner",IF('Report DCM'!$I6866&gt;'Report DCM'!$J6866,"Standard",VLOOKUP(CONCATENATE(bd_adtype,"_",bd_creativetype),tabela,2,FALSE)))</f>
        <v>#N/A</v>
      </c>
      <c r="F6866" s="7">
        <f t="shared" si="1235"/>
        <v>0</v>
      </c>
      <c r="G6866" s="7">
        <f t="shared" si="1236"/>
        <v>0</v>
      </c>
      <c r="H6866" s="7">
        <f t="shared" si="1237"/>
        <v>0</v>
      </c>
      <c r="I6866" s="7">
        <f t="shared" si="1238"/>
        <v>0</v>
      </c>
      <c r="J6866" s="7">
        <f t="shared" si="1239"/>
        <v>0</v>
      </c>
      <c r="K6866" s="8" t="e">
        <f t="shared" si="1240"/>
        <v>#N/A</v>
      </c>
      <c r="L6866" s="7" t="e">
        <f t="shared" si="1241"/>
        <v>#N/A</v>
      </c>
      <c r="M6866" s="8" t="e">
        <f t="shared" si="1196"/>
        <v>#N/A</v>
      </c>
      <c r="N6866" s="8" t="e">
        <f t="shared" si="1197"/>
        <v>#N/A</v>
      </c>
    </row>
    <row r="6867" spans="1:14" ht="15.75" customHeight="1" x14ac:dyDescent="0.35">
      <c r="A6867" s="7">
        <f t="shared" si="1231"/>
        <v>0</v>
      </c>
      <c r="B6867" s="7">
        <f t="shared" si="1232"/>
        <v>0</v>
      </c>
      <c r="C6867" s="7">
        <f t="shared" si="1233"/>
        <v>0</v>
      </c>
      <c r="D6867" s="7">
        <f t="shared" si="1234"/>
        <v>0</v>
      </c>
      <c r="E6867" s="7" t="e">
        <f>IF('Report DCM'!$H6867="In-Stream Video","Rich Media display banner",IF('Report DCM'!$I6867&gt;'Report DCM'!$J6867,"Standard",VLOOKUP(CONCATENATE(bd_adtype,"_",bd_creativetype),tabela,2,FALSE)))</f>
        <v>#N/A</v>
      </c>
      <c r="F6867" s="7">
        <f t="shared" si="1235"/>
        <v>0</v>
      </c>
      <c r="G6867" s="7">
        <f t="shared" si="1236"/>
        <v>0</v>
      </c>
      <c r="H6867" s="7">
        <f t="shared" si="1237"/>
        <v>0</v>
      </c>
      <c r="I6867" s="7">
        <f t="shared" si="1238"/>
        <v>0</v>
      </c>
      <c r="J6867" s="7">
        <f t="shared" si="1239"/>
        <v>0</v>
      </c>
      <c r="K6867" s="8" t="e">
        <f t="shared" si="1240"/>
        <v>#N/A</v>
      </c>
      <c r="L6867" s="7" t="e">
        <f t="shared" si="1241"/>
        <v>#N/A</v>
      </c>
      <c r="M6867" s="8" t="e">
        <f t="shared" si="1196"/>
        <v>#N/A</v>
      </c>
      <c r="N6867" s="8" t="e">
        <f t="shared" si="1197"/>
        <v>#N/A</v>
      </c>
    </row>
    <row r="6868" spans="1:14" ht="15.75" customHeight="1" x14ac:dyDescent="0.35">
      <c r="A6868" s="7">
        <f t="shared" si="1231"/>
        <v>0</v>
      </c>
      <c r="B6868" s="7">
        <f t="shared" si="1232"/>
        <v>0</v>
      </c>
      <c r="C6868" s="7">
        <f t="shared" si="1233"/>
        <v>0</v>
      </c>
      <c r="D6868" s="7">
        <f t="shared" si="1234"/>
        <v>0</v>
      </c>
      <c r="E6868" s="7" t="e">
        <f>IF('Report DCM'!$H6868="In-Stream Video","Rich Media display banner",IF('Report DCM'!$I6868&gt;'Report DCM'!$J6868,"Standard",VLOOKUP(CONCATENATE(bd_adtype,"_",bd_creativetype),tabela,2,FALSE)))</f>
        <v>#N/A</v>
      </c>
      <c r="F6868" s="7">
        <f t="shared" si="1235"/>
        <v>0</v>
      </c>
      <c r="G6868" s="7">
        <f t="shared" si="1236"/>
        <v>0</v>
      </c>
      <c r="H6868" s="7">
        <f t="shared" si="1237"/>
        <v>0</v>
      </c>
      <c r="I6868" s="7">
        <f t="shared" si="1238"/>
        <v>0</v>
      </c>
      <c r="J6868" s="7">
        <f t="shared" si="1239"/>
        <v>0</v>
      </c>
      <c r="K6868" s="8" t="e">
        <f t="shared" si="1240"/>
        <v>#N/A</v>
      </c>
      <c r="L6868" s="7" t="e">
        <f t="shared" si="1241"/>
        <v>#N/A</v>
      </c>
      <c r="M6868" s="8" t="e">
        <f t="shared" si="1196"/>
        <v>#N/A</v>
      </c>
      <c r="N6868" s="8" t="e">
        <f t="shared" si="1197"/>
        <v>#N/A</v>
      </c>
    </row>
    <row r="6869" spans="1:14" ht="15.75" customHeight="1" x14ac:dyDescent="0.35">
      <c r="A6869" s="7">
        <f t="shared" si="1231"/>
        <v>0</v>
      </c>
      <c r="B6869" s="7">
        <f t="shared" si="1232"/>
        <v>0</v>
      </c>
      <c r="C6869" s="7">
        <f t="shared" si="1233"/>
        <v>0</v>
      </c>
      <c r="D6869" s="7">
        <f t="shared" si="1234"/>
        <v>0</v>
      </c>
      <c r="E6869" s="7" t="e">
        <f>IF('Report DCM'!$H6869="In-Stream Video","Rich Media display banner",IF('Report DCM'!$I6869&gt;'Report DCM'!$J6869,"Standard",VLOOKUP(CONCATENATE(bd_adtype,"_",bd_creativetype),tabela,2,FALSE)))</f>
        <v>#N/A</v>
      </c>
      <c r="F6869" s="7">
        <f t="shared" si="1235"/>
        <v>0</v>
      </c>
      <c r="G6869" s="7">
        <f t="shared" si="1236"/>
        <v>0</v>
      </c>
      <c r="H6869" s="7">
        <f t="shared" si="1237"/>
        <v>0</v>
      </c>
      <c r="I6869" s="7">
        <f t="shared" si="1238"/>
        <v>0</v>
      </c>
      <c r="J6869" s="7">
        <f t="shared" si="1239"/>
        <v>0</v>
      </c>
      <c r="K6869" s="8" t="e">
        <f t="shared" si="1240"/>
        <v>#N/A</v>
      </c>
      <c r="L6869" s="7" t="e">
        <f t="shared" si="1241"/>
        <v>#N/A</v>
      </c>
      <c r="M6869" s="8" t="e">
        <f t="shared" si="1196"/>
        <v>#N/A</v>
      </c>
      <c r="N6869" s="8" t="e">
        <f t="shared" si="1197"/>
        <v>#N/A</v>
      </c>
    </row>
    <row r="6870" spans="1:14" ht="15.75" customHeight="1" x14ac:dyDescent="0.35">
      <c r="A6870" s="7">
        <f t="shared" si="1231"/>
        <v>0</v>
      </c>
      <c r="B6870" s="7">
        <f t="shared" si="1232"/>
        <v>0</v>
      </c>
      <c r="C6870" s="7">
        <f t="shared" si="1233"/>
        <v>0</v>
      </c>
      <c r="D6870" s="7">
        <f t="shared" si="1234"/>
        <v>0</v>
      </c>
      <c r="E6870" s="7" t="e">
        <f>IF('Report DCM'!$H6870="In-Stream Video","Rich Media display banner",IF('Report DCM'!$I6870&gt;'Report DCM'!$J6870,"Standard",VLOOKUP(CONCATENATE(bd_adtype,"_",bd_creativetype),tabela,2,FALSE)))</f>
        <v>#N/A</v>
      </c>
      <c r="F6870" s="7">
        <f t="shared" si="1235"/>
        <v>0</v>
      </c>
      <c r="G6870" s="7">
        <f t="shared" si="1236"/>
        <v>0</v>
      </c>
      <c r="H6870" s="7">
        <f t="shared" si="1237"/>
        <v>0</v>
      </c>
      <c r="I6870" s="7">
        <f t="shared" si="1238"/>
        <v>0</v>
      </c>
      <c r="J6870" s="7">
        <f t="shared" si="1239"/>
        <v>0</v>
      </c>
      <c r="K6870" s="8" t="e">
        <f t="shared" si="1240"/>
        <v>#N/A</v>
      </c>
      <c r="L6870" s="7" t="e">
        <f t="shared" si="1241"/>
        <v>#N/A</v>
      </c>
      <c r="M6870" s="8" t="e">
        <f t="shared" si="1196"/>
        <v>#N/A</v>
      </c>
      <c r="N6870" s="8" t="e">
        <f t="shared" si="1197"/>
        <v>#N/A</v>
      </c>
    </row>
    <row r="6871" spans="1:14" ht="15.75" customHeight="1" x14ac:dyDescent="0.35">
      <c r="A6871" s="7">
        <f t="shared" si="1231"/>
        <v>0</v>
      </c>
      <c r="B6871" s="7">
        <f t="shared" si="1232"/>
        <v>0</v>
      </c>
      <c r="C6871" s="7">
        <f t="shared" si="1233"/>
        <v>0</v>
      </c>
      <c r="D6871" s="7">
        <f t="shared" si="1234"/>
        <v>0</v>
      </c>
      <c r="E6871" s="7" t="e">
        <f>IF('Report DCM'!$H6871="In-Stream Video","Rich Media display banner",IF('Report DCM'!$I6871&gt;'Report DCM'!$J6871,"Standard",VLOOKUP(CONCATENATE(bd_adtype,"_",bd_creativetype),tabela,2,FALSE)))</f>
        <v>#N/A</v>
      </c>
      <c r="F6871" s="7">
        <f t="shared" si="1235"/>
        <v>0</v>
      </c>
      <c r="G6871" s="7">
        <f t="shared" si="1236"/>
        <v>0</v>
      </c>
      <c r="H6871" s="7">
        <f t="shared" si="1237"/>
        <v>0</v>
      </c>
      <c r="I6871" s="7">
        <f t="shared" si="1238"/>
        <v>0</v>
      </c>
      <c r="J6871" s="7">
        <f t="shared" si="1239"/>
        <v>0</v>
      </c>
      <c r="K6871" s="8" t="e">
        <f t="shared" si="1240"/>
        <v>#N/A</v>
      </c>
      <c r="L6871" s="7" t="e">
        <f t="shared" si="1241"/>
        <v>#N/A</v>
      </c>
      <c r="M6871" s="8" t="e">
        <f t="shared" si="1196"/>
        <v>#N/A</v>
      </c>
      <c r="N6871" s="8" t="e">
        <f t="shared" si="1197"/>
        <v>#N/A</v>
      </c>
    </row>
    <row r="6872" spans="1:14" ht="15.75" customHeight="1" x14ac:dyDescent="0.35">
      <c r="A6872" s="7">
        <f t="shared" si="1231"/>
        <v>0</v>
      </c>
      <c r="B6872" s="7">
        <f t="shared" si="1232"/>
        <v>0</v>
      </c>
      <c r="C6872" s="7">
        <f t="shared" si="1233"/>
        <v>0</v>
      </c>
      <c r="D6872" s="7">
        <f t="shared" si="1234"/>
        <v>0</v>
      </c>
      <c r="E6872" s="7" t="e">
        <f>IF('Report DCM'!$H6872="In-Stream Video","Rich Media display banner",IF('Report DCM'!$I6872&gt;'Report DCM'!$J6872,"Standard",VLOOKUP(CONCATENATE(bd_adtype,"_",bd_creativetype),tabela,2,FALSE)))</f>
        <v>#N/A</v>
      </c>
      <c r="F6872" s="7">
        <f t="shared" si="1235"/>
        <v>0</v>
      </c>
      <c r="G6872" s="7">
        <f t="shared" si="1236"/>
        <v>0</v>
      </c>
      <c r="H6872" s="7">
        <f t="shared" si="1237"/>
        <v>0</v>
      </c>
      <c r="I6872" s="7">
        <f t="shared" si="1238"/>
        <v>0</v>
      </c>
      <c r="J6872" s="7">
        <f t="shared" si="1239"/>
        <v>0</v>
      </c>
      <c r="K6872" s="8" t="e">
        <f t="shared" si="1240"/>
        <v>#N/A</v>
      </c>
      <c r="L6872" s="7" t="e">
        <f t="shared" si="1241"/>
        <v>#N/A</v>
      </c>
      <c r="M6872" s="8" t="e">
        <f t="shared" si="1196"/>
        <v>#N/A</v>
      </c>
      <c r="N6872" s="8" t="e">
        <f t="shared" si="1197"/>
        <v>#N/A</v>
      </c>
    </row>
    <row r="6873" spans="1:14" ht="15.75" customHeight="1" x14ac:dyDescent="0.35">
      <c r="A6873" s="7">
        <f t="shared" si="1231"/>
        <v>0</v>
      </c>
      <c r="B6873" s="7">
        <f t="shared" si="1232"/>
        <v>0</v>
      </c>
      <c r="C6873" s="7">
        <f t="shared" si="1233"/>
        <v>0</v>
      </c>
      <c r="D6873" s="7">
        <f t="shared" si="1234"/>
        <v>0</v>
      </c>
      <c r="E6873" s="7" t="e">
        <f>IF('Report DCM'!$H6873="In-Stream Video","Rich Media display banner",IF('Report DCM'!$I6873&gt;'Report DCM'!$J6873,"Standard",VLOOKUP(CONCATENATE(bd_adtype,"_",bd_creativetype),tabela,2,FALSE)))</f>
        <v>#N/A</v>
      </c>
      <c r="F6873" s="7">
        <f t="shared" si="1235"/>
        <v>0</v>
      </c>
      <c r="G6873" s="7">
        <f t="shared" si="1236"/>
        <v>0</v>
      </c>
      <c r="H6873" s="7">
        <f t="shared" si="1237"/>
        <v>0</v>
      </c>
      <c r="I6873" s="7">
        <f t="shared" si="1238"/>
        <v>0</v>
      </c>
      <c r="J6873" s="7">
        <f t="shared" si="1239"/>
        <v>0</v>
      </c>
      <c r="K6873" s="8" t="e">
        <f t="shared" si="1240"/>
        <v>#N/A</v>
      </c>
      <c r="L6873" s="7" t="e">
        <f t="shared" si="1241"/>
        <v>#N/A</v>
      </c>
      <c r="M6873" s="8" t="e">
        <f t="shared" si="1196"/>
        <v>#N/A</v>
      </c>
      <c r="N6873" s="8" t="e">
        <f t="shared" si="1197"/>
        <v>#N/A</v>
      </c>
    </row>
    <row r="6874" spans="1:14" ht="15.75" customHeight="1" x14ac:dyDescent="0.35">
      <c r="A6874" s="7">
        <f t="shared" si="1231"/>
        <v>0</v>
      </c>
      <c r="B6874" s="7">
        <f t="shared" si="1232"/>
        <v>0</v>
      </c>
      <c r="C6874" s="7">
        <f t="shared" si="1233"/>
        <v>0</v>
      </c>
      <c r="D6874" s="7">
        <f t="shared" si="1234"/>
        <v>0</v>
      </c>
      <c r="E6874" s="7" t="e">
        <f>IF('Report DCM'!$H6874="In-Stream Video","Rich Media display banner",IF('Report DCM'!$I6874&gt;'Report DCM'!$J6874,"Standard",VLOOKUP(CONCATENATE(bd_adtype,"_",bd_creativetype),tabela,2,FALSE)))</f>
        <v>#N/A</v>
      </c>
      <c r="F6874" s="7">
        <f t="shared" si="1235"/>
        <v>0</v>
      </c>
      <c r="G6874" s="7">
        <f t="shared" si="1236"/>
        <v>0</v>
      </c>
      <c r="H6874" s="7">
        <f t="shared" si="1237"/>
        <v>0</v>
      </c>
      <c r="I6874" s="7">
        <f t="shared" si="1238"/>
        <v>0</v>
      </c>
      <c r="J6874" s="7">
        <f t="shared" si="1239"/>
        <v>0</v>
      </c>
      <c r="K6874" s="8" t="e">
        <f t="shared" si="1240"/>
        <v>#N/A</v>
      </c>
      <c r="L6874" s="7" t="e">
        <f t="shared" si="1241"/>
        <v>#N/A</v>
      </c>
      <c r="M6874" s="8" t="e">
        <f t="shared" si="1196"/>
        <v>#N/A</v>
      </c>
      <c r="N6874" s="8" t="e">
        <f t="shared" si="1197"/>
        <v>#N/A</v>
      </c>
    </row>
    <row r="6875" spans="1:14" ht="15.75" customHeight="1" x14ac:dyDescent="0.35">
      <c r="A6875" s="7">
        <f t="shared" si="1231"/>
        <v>0</v>
      </c>
      <c r="B6875" s="7">
        <f t="shared" si="1232"/>
        <v>0</v>
      </c>
      <c r="C6875" s="7">
        <f t="shared" si="1233"/>
        <v>0</v>
      </c>
      <c r="D6875" s="7">
        <f t="shared" si="1234"/>
        <v>0</v>
      </c>
      <c r="E6875" s="7" t="e">
        <f>IF('Report DCM'!$H6875="In-Stream Video","Rich Media display banner",IF('Report DCM'!$I6875&gt;'Report DCM'!$J6875,"Standard",VLOOKUP(CONCATENATE(bd_adtype,"_",bd_creativetype),tabela,2,FALSE)))</f>
        <v>#N/A</v>
      </c>
      <c r="F6875" s="7">
        <f t="shared" si="1235"/>
        <v>0</v>
      </c>
      <c r="G6875" s="7">
        <f t="shared" si="1236"/>
        <v>0</v>
      </c>
      <c r="H6875" s="7">
        <f t="shared" si="1237"/>
        <v>0</v>
      </c>
      <c r="I6875" s="7">
        <f t="shared" si="1238"/>
        <v>0</v>
      </c>
      <c r="J6875" s="7">
        <f t="shared" si="1239"/>
        <v>0</v>
      </c>
      <c r="K6875" s="8" t="e">
        <f t="shared" si="1240"/>
        <v>#N/A</v>
      </c>
      <c r="L6875" s="7" t="e">
        <f t="shared" si="1241"/>
        <v>#N/A</v>
      </c>
      <c r="M6875" s="8" t="e">
        <f t="shared" si="1196"/>
        <v>#N/A</v>
      </c>
      <c r="N6875" s="8" t="e">
        <f t="shared" si="1197"/>
        <v>#N/A</v>
      </c>
    </row>
    <row r="6876" spans="1:14" ht="15.75" customHeight="1" x14ac:dyDescent="0.35">
      <c r="A6876" s="7">
        <f t="shared" si="1231"/>
        <v>0</v>
      </c>
      <c r="B6876" s="7">
        <f t="shared" si="1232"/>
        <v>0</v>
      </c>
      <c r="C6876" s="7">
        <f t="shared" si="1233"/>
        <v>0</v>
      </c>
      <c r="D6876" s="7">
        <f t="shared" si="1234"/>
        <v>0</v>
      </c>
      <c r="E6876" s="7" t="e">
        <f>IF('Report DCM'!$H6876="In-Stream Video","Rich Media display banner",IF('Report DCM'!$I6876&gt;'Report DCM'!$J6876,"Standard",VLOOKUP(CONCATENATE(bd_adtype,"_",bd_creativetype),tabela,2,FALSE)))</f>
        <v>#N/A</v>
      </c>
      <c r="F6876" s="7">
        <f t="shared" si="1235"/>
        <v>0</v>
      </c>
      <c r="G6876" s="7">
        <f t="shared" si="1236"/>
        <v>0</v>
      </c>
      <c r="H6876" s="7">
        <f t="shared" si="1237"/>
        <v>0</v>
      </c>
      <c r="I6876" s="7">
        <f t="shared" si="1238"/>
        <v>0</v>
      </c>
      <c r="J6876" s="7">
        <f t="shared" si="1239"/>
        <v>0</v>
      </c>
      <c r="K6876" s="8" t="e">
        <f t="shared" si="1240"/>
        <v>#N/A</v>
      </c>
      <c r="L6876" s="7" t="e">
        <f t="shared" si="1241"/>
        <v>#N/A</v>
      </c>
      <c r="M6876" s="8" t="e">
        <f t="shared" si="1196"/>
        <v>#N/A</v>
      </c>
      <c r="N6876" s="8" t="e">
        <f t="shared" si="1197"/>
        <v>#N/A</v>
      </c>
    </row>
    <row r="6877" spans="1:14" ht="15.75" customHeight="1" x14ac:dyDescent="0.35">
      <c r="A6877" s="7">
        <f t="shared" si="1231"/>
        <v>0</v>
      </c>
      <c r="B6877" s="7">
        <f t="shared" si="1232"/>
        <v>0</v>
      </c>
      <c r="C6877" s="7">
        <f t="shared" si="1233"/>
        <v>0</v>
      </c>
      <c r="D6877" s="7">
        <f t="shared" si="1234"/>
        <v>0</v>
      </c>
      <c r="E6877" s="7" t="e">
        <f>IF('Report DCM'!$H6877="In-Stream Video","Rich Media display banner",IF('Report DCM'!$I6877&gt;'Report DCM'!$J6877,"Standard",VLOOKUP(CONCATENATE(bd_adtype,"_",bd_creativetype),tabela,2,FALSE)))</f>
        <v>#N/A</v>
      </c>
      <c r="F6877" s="7">
        <f t="shared" si="1235"/>
        <v>0</v>
      </c>
      <c r="G6877" s="7">
        <f t="shared" si="1236"/>
        <v>0</v>
      </c>
      <c r="H6877" s="7">
        <f t="shared" si="1237"/>
        <v>0</v>
      </c>
      <c r="I6877" s="7">
        <f t="shared" si="1238"/>
        <v>0</v>
      </c>
      <c r="J6877" s="7">
        <f t="shared" si="1239"/>
        <v>0</v>
      </c>
      <c r="K6877" s="8" t="e">
        <f t="shared" si="1240"/>
        <v>#N/A</v>
      </c>
      <c r="L6877" s="7" t="e">
        <f t="shared" si="1241"/>
        <v>#N/A</v>
      </c>
      <c r="M6877" s="8" t="e">
        <f t="shared" si="1196"/>
        <v>#N/A</v>
      </c>
      <c r="N6877" s="8" t="e">
        <f t="shared" si="1197"/>
        <v>#N/A</v>
      </c>
    </row>
    <row r="6878" spans="1:14" ht="15.75" customHeight="1" x14ac:dyDescent="0.35">
      <c r="A6878" s="7">
        <f t="shared" si="1231"/>
        <v>0</v>
      </c>
      <c r="B6878" s="7">
        <f t="shared" si="1232"/>
        <v>0</v>
      </c>
      <c r="C6878" s="7">
        <f t="shared" si="1233"/>
        <v>0</v>
      </c>
      <c r="D6878" s="7">
        <f t="shared" si="1234"/>
        <v>0</v>
      </c>
      <c r="E6878" s="7" t="e">
        <f>IF('Report DCM'!$H6878="In-Stream Video","Rich Media display banner",IF('Report DCM'!$I6878&gt;'Report DCM'!$J6878,"Standard",VLOOKUP(CONCATENATE(bd_adtype,"_",bd_creativetype),tabela,2,FALSE)))</f>
        <v>#N/A</v>
      </c>
      <c r="F6878" s="7">
        <f t="shared" si="1235"/>
        <v>0</v>
      </c>
      <c r="G6878" s="7">
        <f t="shared" si="1236"/>
        <v>0</v>
      </c>
      <c r="H6878" s="7">
        <f t="shared" si="1237"/>
        <v>0</v>
      </c>
      <c r="I6878" s="7">
        <f t="shared" si="1238"/>
        <v>0</v>
      </c>
      <c r="J6878" s="7">
        <f t="shared" si="1239"/>
        <v>0</v>
      </c>
      <c r="K6878" s="8" t="e">
        <f t="shared" si="1240"/>
        <v>#N/A</v>
      </c>
      <c r="L6878" s="7" t="e">
        <f t="shared" si="1241"/>
        <v>#N/A</v>
      </c>
      <c r="M6878" s="8" t="e">
        <f t="shared" si="1196"/>
        <v>#N/A</v>
      </c>
      <c r="N6878" s="8" t="e">
        <f t="shared" si="1197"/>
        <v>#N/A</v>
      </c>
    </row>
    <row r="6879" spans="1:14" ht="15.75" customHeight="1" x14ac:dyDescent="0.35">
      <c r="A6879" s="7">
        <f t="shared" si="1231"/>
        <v>0</v>
      </c>
      <c r="B6879" s="7">
        <f t="shared" si="1232"/>
        <v>0</v>
      </c>
      <c r="C6879" s="7">
        <f t="shared" si="1233"/>
        <v>0</v>
      </c>
      <c r="D6879" s="7">
        <f t="shared" si="1234"/>
        <v>0</v>
      </c>
      <c r="E6879" s="7" t="e">
        <f>IF('Report DCM'!$H6879="In-Stream Video","Rich Media display banner",IF('Report DCM'!$I6879&gt;'Report DCM'!$J6879,"Standard",VLOOKUP(CONCATENATE(bd_adtype,"_",bd_creativetype),tabela,2,FALSE)))</f>
        <v>#N/A</v>
      </c>
      <c r="F6879" s="7">
        <f t="shared" si="1235"/>
        <v>0</v>
      </c>
      <c r="G6879" s="7">
        <f t="shared" si="1236"/>
        <v>0</v>
      </c>
      <c r="H6879" s="7">
        <f t="shared" si="1237"/>
        <v>0</v>
      </c>
      <c r="I6879" s="7">
        <f t="shared" si="1238"/>
        <v>0</v>
      </c>
      <c r="J6879" s="7">
        <f t="shared" si="1239"/>
        <v>0</v>
      </c>
      <c r="K6879" s="8" t="e">
        <f t="shared" si="1240"/>
        <v>#N/A</v>
      </c>
      <c r="L6879" s="7" t="e">
        <f t="shared" si="1241"/>
        <v>#N/A</v>
      </c>
      <c r="M6879" s="8" t="e">
        <f t="shared" si="1196"/>
        <v>#N/A</v>
      </c>
      <c r="N6879" s="8" t="e">
        <f t="shared" si="1197"/>
        <v>#N/A</v>
      </c>
    </row>
    <row r="6880" spans="1:14" ht="15.75" customHeight="1" x14ac:dyDescent="0.35">
      <c r="A6880" s="7">
        <f t="shared" si="1231"/>
        <v>0</v>
      </c>
      <c r="B6880" s="7">
        <f t="shared" si="1232"/>
        <v>0</v>
      </c>
      <c r="C6880" s="7">
        <f t="shared" si="1233"/>
        <v>0</v>
      </c>
      <c r="D6880" s="7">
        <f t="shared" si="1234"/>
        <v>0</v>
      </c>
      <c r="E6880" s="7" t="e">
        <f>IF('Report DCM'!$H6880="In-Stream Video","Rich Media display banner",IF('Report DCM'!$I6880&gt;'Report DCM'!$J6880,"Standard",VLOOKUP(CONCATENATE(bd_adtype,"_",bd_creativetype),tabela,2,FALSE)))</f>
        <v>#N/A</v>
      </c>
      <c r="F6880" s="7">
        <f t="shared" si="1235"/>
        <v>0</v>
      </c>
      <c r="G6880" s="7">
        <f t="shared" si="1236"/>
        <v>0</v>
      </c>
      <c r="H6880" s="7">
        <f t="shared" si="1237"/>
        <v>0</v>
      </c>
      <c r="I6880" s="7">
        <f t="shared" si="1238"/>
        <v>0</v>
      </c>
      <c r="J6880" s="7">
        <f t="shared" si="1239"/>
        <v>0</v>
      </c>
      <c r="K6880" s="8" t="e">
        <f t="shared" si="1240"/>
        <v>#N/A</v>
      </c>
      <c r="L6880" s="7" t="e">
        <f t="shared" si="1241"/>
        <v>#N/A</v>
      </c>
      <c r="M6880" s="8" t="e">
        <f t="shared" si="1196"/>
        <v>#N/A</v>
      </c>
      <c r="N6880" s="8" t="e">
        <f t="shared" si="1197"/>
        <v>#N/A</v>
      </c>
    </row>
    <row r="6881" spans="1:14" ht="15.75" customHeight="1" x14ac:dyDescent="0.35">
      <c r="A6881" s="7">
        <f t="shared" si="1231"/>
        <v>0</v>
      </c>
      <c r="B6881" s="7">
        <f t="shared" si="1232"/>
        <v>0</v>
      </c>
      <c r="C6881" s="7">
        <f t="shared" si="1233"/>
        <v>0</v>
      </c>
      <c r="D6881" s="7">
        <f t="shared" si="1234"/>
        <v>0</v>
      </c>
      <c r="E6881" s="7" t="e">
        <f>IF('Report DCM'!$H6881="In-Stream Video","Rich Media display banner",IF('Report DCM'!$I6881&gt;'Report DCM'!$J6881,"Standard",VLOOKUP(CONCATENATE(bd_adtype,"_",bd_creativetype),tabela,2,FALSE)))</f>
        <v>#N/A</v>
      </c>
      <c r="F6881" s="7">
        <f t="shared" si="1235"/>
        <v>0</v>
      </c>
      <c r="G6881" s="7">
        <f t="shared" si="1236"/>
        <v>0</v>
      </c>
      <c r="H6881" s="7">
        <f t="shared" si="1237"/>
        <v>0</v>
      </c>
      <c r="I6881" s="7">
        <f t="shared" si="1238"/>
        <v>0</v>
      </c>
      <c r="J6881" s="7">
        <f t="shared" si="1239"/>
        <v>0</v>
      </c>
      <c r="K6881" s="8" t="e">
        <f t="shared" si="1240"/>
        <v>#N/A</v>
      </c>
      <c r="L6881" s="7" t="e">
        <f t="shared" si="1241"/>
        <v>#N/A</v>
      </c>
      <c r="M6881" s="8" t="e">
        <f t="shared" si="1196"/>
        <v>#N/A</v>
      </c>
      <c r="N6881" s="8" t="e">
        <f t="shared" si="1197"/>
        <v>#N/A</v>
      </c>
    </row>
    <row r="6882" spans="1:14" ht="15.75" customHeight="1" x14ac:dyDescent="0.35">
      <c r="A6882" s="7">
        <f t="shared" si="1231"/>
        <v>0</v>
      </c>
      <c r="B6882" s="7">
        <f t="shared" si="1232"/>
        <v>0</v>
      </c>
      <c r="C6882" s="7">
        <f t="shared" si="1233"/>
        <v>0</v>
      </c>
      <c r="D6882" s="7">
        <f t="shared" si="1234"/>
        <v>0</v>
      </c>
      <c r="E6882" s="7" t="e">
        <f>IF('Report DCM'!$H6882="In-Stream Video","Rich Media display banner",IF('Report DCM'!$I6882&gt;'Report DCM'!$J6882,"Standard",VLOOKUP(CONCATENATE(bd_adtype,"_",bd_creativetype),tabela,2,FALSE)))</f>
        <v>#N/A</v>
      </c>
      <c r="F6882" s="7">
        <f t="shared" si="1235"/>
        <v>0</v>
      </c>
      <c r="G6882" s="7">
        <f t="shared" si="1236"/>
        <v>0</v>
      </c>
      <c r="H6882" s="7">
        <f t="shared" si="1237"/>
        <v>0</v>
      </c>
      <c r="I6882" s="7">
        <f t="shared" si="1238"/>
        <v>0</v>
      </c>
      <c r="J6882" s="7">
        <f t="shared" si="1239"/>
        <v>0</v>
      </c>
      <c r="K6882" s="8" t="e">
        <f t="shared" si="1240"/>
        <v>#N/A</v>
      </c>
      <c r="L6882" s="7" t="e">
        <f t="shared" si="1241"/>
        <v>#N/A</v>
      </c>
      <c r="M6882" s="8" t="e">
        <f t="shared" si="1196"/>
        <v>#N/A</v>
      </c>
      <c r="N6882" s="8" t="e">
        <f t="shared" si="1197"/>
        <v>#N/A</v>
      </c>
    </row>
    <row r="6883" spans="1:14" ht="15.75" customHeight="1" x14ac:dyDescent="0.35">
      <c r="A6883" s="7">
        <f t="shared" si="1231"/>
        <v>0</v>
      </c>
      <c r="B6883" s="7">
        <f t="shared" si="1232"/>
        <v>0</v>
      </c>
      <c r="C6883" s="7">
        <f t="shared" si="1233"/>
        <v>0</v>
      </c>
      <c r="D6883" s="7">
        <f t="shared" si="1234"/>
        <v>0</v>
      </c>
      <c r="E6883" s="7" t="e">
        <f>IF('Report DCM'!$H6883="In-Stream Video","Rich Media display banner",IF('Report DCM'!$I6883&gt;'Report DCM'!$J6883,"Standard",VLOOKUP(CONCATENATE(bd_adtype,"_",bd_creativetype),tabela,2,FALSE)))</f>
        <v>#N/A</v>
      </c>
      <c r="F6883" s="7">
        <f t="shared" si="1235"/>
        <v>0</v>
      </c>
      <c r="G6883" s="7">
        <f t="shared" si="1236"/>
        <v>0</v>
      </c>
      <c r="H6883" s="7">
        <f t="shared" si="1237"/>
        <v>0</v>
      </c>
      <c r="I6883" s="7">
        <f t="shared" si="1238"/>
        <v>0</v>
      </c>
      <c r="J6883" s="7">
        <f t="shared" si="1239"/>
        <v>0</v>
      </c>
      <c r="K6883" s="8" t="e">
        <f t="shared" si="1240"/>
        <v>#N/A</v>
      </c>
      <c r="L6883" s="7" t="e">
        <f t="shared" si="1241"/>
        <v>#N/A</v>
      </c>
      <c r="M6883" s="8" t="e">
        <f t="shared" si="1196"/>
        <v>#N/A</v>
      </c>
      <c r="N6883" s="8" t="e">
        <f t="shared" si="1197"/>
        <v>#N/A</v>
      </c>
    </row>
    <row r="6884" spans="1:14" ht="15.75" customHeight="1" x14ac:dyDescent="0.35">
      <c r="A6884" s="7">
        <f t="shared" si="1231"/>
        <v>0</v>
      </c>
      <c r="B6884" s="7">
        <f t="shared" si="1232"/>
        <v>0</v>
      </c>
      <c r="C6884" s="7">
        <f t="shared" si="1233"/>
        <v>0</v>
      </c>
      <c r="D6884" s="7">
        <f t="shared" si="1234"/>
        <v>0</v>
      </c>
      <c r="E6884" s="7" t="e">
        <f>IF('Report DCM'!$H6884="In-Stream Video","Rich Media display banner",IF('Report DCM'!$I6884&gt;'Report DCM'!$J6884,"Standard",VLOOKUP(CONCATENATE(bd_adtype,"_",bd_creativetype),tabela,2,FALSE)))</f>
        <v>#N/A</v>
      </c>
      <c r="F6884" s="7">
        <f t="shared" si="1235"/>
        <v>0</v>
      </c>
      <c r="G6884" s="7">
        <f t="shared" si="1236"/>
        <v>0</v>
      </c>
      <c r="H6884" s="7">
        <f t="shared" si="1237"/>
        <v>0</v>
      </c>
      <c r="I6884" s="7">
        <f t="shared" si="1238"/>
        <v>0</v>
      </c>
      <c r="J6884" s="7">
        <f t="shared" si="1239"/>
        <v>0</v>
      </c>
      <c r="K6884" s="8" t="e">
        <f t="shared" si="1240"/>
        <v>#N/A</v>
      </c>
      <c r="L6884" s="7" t="e">
        <f t="shared" si="1241"/>
        <v>#N/A</v>
      </c>
      <c r="M6884" s="8" t="e">
        <f t="shared" si="1196"/>
        <v>#N/A</v>
      </c>
      <c r="N6884" s="8" t="e">
        <f t="shared" si="1197"/>
        <v>#N/A</v>
      </c>
    </row>
    <row r="6885" spans="1:14" ht="15.75" customHeight="1" x14ac:dyDescent="0.35">
      <c r="A6885" s="7">
        <f t="shared" si="1231"/>
        <v>0</v>
      </c>
      <c r="B6885" s="7">
        <f t="shared" si="1232"/>
        <v>0</v>
      </c>
      <c r="C6885" s="7">
        <f t="shared" si="1233"/>
        <v>0</v>
      </c>
      <c r="D6885" s="7">
        <f t="shared" si="1234"/>
        <v>0</v>
      </c>
      <c r="E6885" s="7" t="e">
        <f>IF('Report DCM'!$H6885="In-Stream Video","Rich Media display banner",IF('Report DCM'!$I6885&gt;'Report DCM'!$J6885,"Standard",VLOOKUP(CONCATENATE(bd_adtype,"_",bd_creativetype),tabela,2,FALSE)))</f>
        <v>#N/A</v>
      </c>
      <c r="F6885" s="7">
        <f t="shared" si="1235"/>
        <v>0</v>
      </c>
      <c r="G6885" s="7">
        <f t="shared" si="1236"/>
        <v>0</v>
      </c>
      <c r="H6885" s="7">
        <f t="shared" si="1237"/>
        <v>0</v>
      </c>
      <c r="I6885" s="7">
        <f t="shared" si="1238"/>
        <v>0</v>
      </c>
      <c r="J6885" s="7">
        <f t="shared" si="1239"/>
        <v>0</v>
      </c>
      <c r="K6885" s="8" t="e">
        <f t="shared" si="1240"/>
        <v>#N/A</v>
      </c>
      <c r="L6885" s="7" t="e">
        <f t="shared" si="1241"/>
        <v>#N/A</v>
      </c>
      <c r="M6885" s="8" t="e">
        <f t="shared" si="1196"/>
        <v>#N/A</v>
      </c>
      <c r="N6885" s="8" t="e">
        <f t="shared" si="1197"/>
        <v>#N/A</v>
      </c>
    </row>
    <row r="6886" spans="1:14" ht="15.75" customHeight="1" x14ac:dyDescent="0.35">
      <c r="A6886" s="7">
        <f t="shared" si="1231"/>
        <v>0</v>
      </c>
      <c r="B6886" s="7">
        <f t="shared" si="1232"/>
        <v>0</v>
      </c>
      <c r="C6886" s="7">
        <f t="shared" si="1233"/>
        <v>0</v>
      </c>
      <c r="D6886" s="7">
        <f t="shared" si="1234"/>
        <v>0</v>
      </c>
      <c r="E6886" s="7" t="e">
        <f>IF('Report DCM'!$H6886="In-Stream Video","Rich Media display banner",IF('Report DCM'!$I6886&gt;'Report DCM'!$J6886,"Standard",VLOOKUP(CONCATENATE(bd_adtype,"_",bd_creativetype),tabela,2,FALSE)))</f>
        <v>#N/A</v>
      </c>
      <c r="F6886" s="7">
        <f t="shared" si="1235"/>
        <v>0</v>
      </c>
      <c r="G6886" s="7">
        <f t="shared" si="1236"/>
        <v>0</v>
      </c>
      <c r="H6886" s="7">
        <f t="shared" si="1237"/>
        <v>0</v>
      </c>
      <c r="I6886" s="7">
        <f t="shared" si="1238"/>
        <v>0</v>
      </c>
      <c r="J6886" s="7">
        <f t="shared" si="1239"/>
        <v>0</v>
      </c>
      <c r="K6886" s="8" t="e">
        <f t="shared" si="1240"/>
        <v>#N/A</v>
      </c>
      <c r="L6886" s="7" t="e">
        <f t="shared" si="1241"/>
        <v>#N/A</v>
      </c>
      <c r="M6886" s="8" t="e">
        <f t="shared" si="1196"/>
        <v>#N/A</v>
      </c>
      <c r="N6886" s="8" t="e">
        <f t="shared" si="1197"/>
        <v>#N/A</v>
      </c>
    </row>
    <row r="6887" spans="1:14" ht="15.75" customHeight="1" x14ac:dyDescent="0.35">
      <c r="A6887" s="7">
        <f t="shared" si="1231"/>
        <v>0</v>
      </c>
      <c r="B6887" s="7">
        <f t="shared" si="1232"/>
        <v>0</v>
      </c>
      <c r="C6887" s="7">
        <f t="shared" si="1233"/>
        <v>0</v>
      </c>
      <c r="D6887" s="7">
        <f t="shared" si="1234"/>
        <v>0</v>
      </c>
      <c r="E6887" s="7" t="e">
        <f>IF('Report DCM'!$H6887="In-Stream Video","Rich Media display banner",IF('Report DCM'!$I6887&gt;'Report DCM'!$J6887,"Standard",VLOOKUP(CONCATENATE(bd_adtype,"_",bd_creativetype),tabela,2,FALSE)))</f>
        <v>#N/A</v>
      </c>
      <c r="F6887" s="7">
        <f t="shared" si="1235"/>
        <v>0</v>
      </c>
      <c r="G6887" s="7">
        <f t="shared" si="1236"/>
        <v>0</v>
      </c>
      <c r="H6887" s="7">
        <f t="shared" si="1237"/>
        <v>0</v>
      </c>
      <c r="I6887" s="7">
        <f t="shared" si="1238"/>
        <v>0</v>
      </c>
      <c r="J6887" s="7">
        <f t="shared" si="1239"/>
        <v>0</v>
      </c>
      <c r="K6887" s="8" t="e">
        <f t="shared" si="1240"/>
        <v>#N/A</v>
      </c>
      <c r="L6887" s="7" t="e">
        <f t="shared" si="1241"/>
        <v>#N/A</v>
      </c>
      <c r="M6887" s="8" t="e">
        <f t="shared" ref="M6887:M7141" si="1242">IF(E6887="Dynamic Click",J6887*K6887,K6887*$I6887/1000)</f>
        <v>#N/A</v>
      </c>
      <c r="N6887" s="8" t="e">
        <f t="shared" ref="N6887:N7141" si="1243">IF(E6887="Dynamic Click",J6887*L6887,L6887*$I6887/1000)</f>
        <v>#N/A</v>
      </c>
    </row>
    <row r="6888" spans="1:14" ht="15.75" customHeight="1" x14ac:dyDescent="0.35">
      <c r="A6888" s="7">
        <f t="shared" si="1231"/>
        <v>0</v>
      </c>
      <c r="B6888" s="7">
        <f t="shared" si="1232"/>
        <v>0</v>
      </c>
      <c r="C6888" s="7">
        <f t="shared" si="1233"/>
        <v>0</v>
      </c>
      <c r="D6888" s="7">
        <f t="shared" si="1234"/>
        <v>0</v>
      </c>
      <c r="E6888" s="7" t="e">
        <f>IF('Report DCM'!$H6888="In-Stream Video","Rich Media display banner",IF('Report DCM'!$I6888&gt;'Report DCM'!$J6888,"Standard",VLOOKUP(CONCATENATE(bd_adtype,"_",bd_creativetype),tabela,2,FALSE)))</f>
        <v>#N/A</v>
      </c>
      <c r="F6888" s="7">
        <f t="shared" si="1235"/>
        <v>0</v>
      </c>
      <c r="G6888" s="7">
        <f t="shared" si="1236"/>
        <v>0</v>
      </c>
      <c r="H6888" s="7">
        <f t="shared" si="1237"/>
        <v>0</v>
      </c>
      <c r="I6888" s="7">
        <f t="shared" si="1238"/>
        <v>0</v>
      </c>
      <c r="J6888" s="7">
        <f t="shared" si="1239"/>
        <v>0</v>
      </c>
      <c r="K6888" s="8" t="e">
        <f t="shared" si="1240"/>
        <v>#N/A</v>
      </c>
      <c r="L6888" s="7" t="e">
        <f t="shared" si="1241"/>
        <v>#N/A</v>
      </c>
      <c r="M6888" s="8" t="e">
        <f t="shared" si="1242"/>
        <v>#N/A</v>
      </c>
      <c r="N6888" s="8" t="e">
        <f t="shared" si="1243"/>
        <v>#N/A</v>
      </c>
    </row>
    <row r="6889" spans="1:14" ht="15.75" customHeight="1" x14ac:dyDescent="0.35">
      <c r="A6889" s="7">
        <f t="shared" si="1231"/>
        <v>0</v>
      </c>
      <c r="B6889" s="7">
        <f t="shared" si="1232"/>
        <v>0</v>
      </c>
      <c r="C6889" s="7">
        <f t="shared" si="1233"/>
        <v>0</v>
      </c>
      <c r="D6889" s="7">
        <f t="shared" si="1234"/>
        <v>0</v>
      </c>
      <c r="E6889" s="7" t="e">
        <f>IF('Report DCM'!$H6889="In-Stream Video","Rich Media display banner",IF('Report DCM'!$I6889&gt;'Report DCM'!$J6889,"Standard",VLOOKUP(CONCATENATE(bd_adtype,"_",bd_creativetype),tabela,2,FALSE)))</f>
        <v>#N/A</v>
      </c>
      <c r="F6889" s="7">
        <f t="shared" si="1235"/>
        <v>0</v>
      </c>
      <c r="G6889" s="7">
        <f t="shared" si="1236"/>
        <v>0</v>
      </c>
      <c r="H6889" s="7">
        <f t="shared" si="1237"/>
        <v>0</v>
      </c>
      <c r="I6889" s="7">
        <f t="shared" si="1238"/>
        <v>0</v>
      </c>
      <c r="J6889" s="7">
        <f t="shared" si="1239"/>
        <v>0</v>
      </c>
      <c r="K6889" s="8" t="e">
        <f t="shared" si="1240"/>
        <v>#N/A</v>
      </c>
      <c r="L6889" s="7" t="e">
        <f t="shared" si="1241"/>
        <v>#N/A</v>
      </c>
      <c r="M6889" s="8" t="e">
        <f t="shared" si="1242"/>
        <v>#N/A</v>
      </c>
      <c r="N6889" s="8" t="e">
        <f t="shared" si="1243"/>
        <v>#N/A</v>
      </c>
    </row>
    <row r="6890" spans="1:14" ht="15.75" customHeight="1" x14ac:dyDescent="0.35">
      <c r="A6890" s="7">
        <f t="shared" si="1231"/>
        <v>0</v>
      </c>
      <c r="B6890" s="7">
        <f t="shared" si="1232"/>
        <v>0</v>
      </c>
      <c r="C6890" s="7">
        <f t="shared" si="1233"/>
        <v>0</v>
      </c>
      <c r="D6890" s="7">
        <f t="shared" si="1234"/>
        <v>0</v>
      </c>
      <c r="E6890" s="7" t="e">
        <f>IF('Report DCM'!$H6890="In-Stream Video","Rich Media display banner",IF('Report DCM'!$I6890&gt;'Report DCM'!$J6890,"Standard",VLOOKUP(CONCATENATE(bd_adtype,"_",bd_creativetype),tabela,2,FALSE)))</f>
        <v>#N/A</v>
      </c>
      <c r="F6890" s="7">
        <f t="shared" si="1235"/>
        <v>0</v>
      </c>
      <c r="G6890" s="7">
        <f t="shared" si="1236"/>
        <v>0</v>
      </c>
      <c r="H6890" s="7">
        <f t="shared" si="1237"/>
        <v>0</v>
      </c>
      <c r="I6890" s="7">
        <f t="shared" si="1238"/>
        <v>0</v>
      </c>
      <c r="J6890" s="7">
        <f t="shared" si="1239"/>
        <v>0</v>
      </c>
      <c r="K6890" s="8" t="e">
        <f t="shared" si="1240"/>
        <v>#N/A</v>
      </c>
      <c r="L6890" s="7" t="e">
        <f t="shared" si="1241"/>
        <v>#N/A</v>
      </c>
      <c r="M6890" s="8" t="e">
        <f t="shared" si="1242"/>
        <v>#N/A</v>
      </c>
      <c r="N6890" s="8" t="e">
        <f t="shared" si="1243"/>
        <v>#N/A</v>
      </c>
    </row>
    <row r="6891" spans="1:14" ht="15.75" customHeight="1" x14ac:dyDescent="0.35">
      <c r="A6891" s="7">
        <f t="shared" si="1231"/>
        <v>0</v>
      </c>
      <c r="B6891" s="7">
        <f t="shared" si="1232"/>
        <v>0</v>
      </c>
      <c r="C6891" s="7">
        <f t="shared" si="1233"/>
        <v>0</v>
      </c>
      <c r="D6891" s="7">
        <f t="shared" si="1234"/>
        <v>0</v>
      </c>
      <c r="E6891" s="7" t="e">
        <f>IF('Report DCM'!$H6891="In-Stream Video","Rich Media display banner",IF('Report DCM'!$I6891&gt;'Report DCM'!$J6891,"Standard",VLOOKUP(CONCATENATE(bd_adtype,"_",bd_creativetype),tabela,2,FALSE)))</f>
        <v>#N/A</v>
      </c>
      <c r="F6891" s="7">
        <f t="shared" si="1235"/>
        <v>0</v>
      </c>
      <c r="G6891" s="7">
        <f t="shared" si="1236"/>
        <v>0</v>
      </c>
      <c r="H6891" s="7">
        <f t="shared" si="1237"/>
        <v>0</v>
      </c>
      <c r="I6891" s="7">
        <f t="shared" si="1238"/>
        <v>0</v>
      </c>
      <c r="J6891" s="7">
        <f t="shared" si="1239"/>
        <v>0</v>
      </c>
      <c r="K6891" s="8" t="e">
        <f t="shared" si="1240"/>
        <v>#N/A</v>
      </c>
      <c r="L6891" s="7" t="e">
        <f t="shared" si="1241"/>
        <v>#N/A</v>
      </c>
      <c r="M6891" s="8" t="e">
        <f t="shared" si="1242"/>
        <v>#N/A</v>
      </c>
      <c r="N6891" s="8" t="e">
        <f t="shared" si="1243"/>
        <v>#N/A</v>
      </c>
    </row>
    <row r="6892" spans="1:14" ht="15.75" customHeight="1" x14ac:dyDescent="0.35">
      <c r="A6892" s="7">
        <f t="shared" si="1231"/>
        <v>0</v>
      </c>
      <c r="B6892" s="7">
        <f t="shared" si="1232"/>
        <v>0</v>
      </c>
      <c r="C6892" s="7">
        <f t="shared" si="1233"/>
        <v>0</v>
      </c>
      <c r="D6892" s="7">
        <f t="shared" si="1234"/>
        <v>0</v>
      </c>
      <c r="E6892" s="7" t="e">
        <f>IF('Report DCM'!$H6892="In-Stream Video","Rich Media display banner",IF('Report DCM'!$I6892&gt;'Report DCM'!$J6892,"Standard",VLOOKUP(CONCATENATE(bd_adtype,"_",bd_creativetype),tabela,2,FALSE)))</f>
        <v>#N/A</v>
      </c>
      <c r="F6892" s="7">
        <f t="shared" si="1235"/>
        <v>0</v>
      </c>
      <c r="G6892" s="7">
        <f t="shared" si="1236"/>
        <v>0</v>
      </c>
      <c r="H6892" s="7">
        <f t="shared" si="1237"/>
        <v>0</v>
      </c>
      <c r="I6892" s="7">
        <f t="shared" si="1238"/>
        <v>0</v>
      </c>
      <c r="J6892" s="7">
        <f t="shared" si="1239"/>
        <v>0</v>
      </c>
      <c r="K6892" s="8" t="e">
        <f t="shared" si="1240"/>
        <v>#N/A</v>
      </c>
      <c r="L6892" s="7" t="e">
        <f t="shared" si="1241"/>
        <v>#N/A</v>
      </c>
      <c r="M6892" s="8" t="e">
        <f t="shared" si="1242"/>
        <v>#N/A</v>
      </c>
      <c r="N6892" s="8" t="e">
        <f t="shared" si="1243"/>
        <v>#N/A</v>
      </c>
    </row>
    <row r="6893" spans="1:14" ht="15.75" customHeight="1" x14ac:dyDescent="0.35">
      <c r="A6893" s="7">
        <f t="shared" si="1231"/>
        <v>0</v>
      </c>
      <c r="B6893" s="7">
        <f t="shared" si="1232"/>
        <v>0</v>
      </c>
      <c r="C6893" s="7">
        <f t="shared" si="1233"/>
        <v>0</v>
      </c>
      <c r="D6893" s="7">
        <f t="shared" si="1234"/>
        <v>0</v>
      </c>
      <c r="E6893" s="7" t="e">
        <f>IF('Report DCM'!$H6893="In-Stream Video","Rich Media display banner",IF('Report DCM'!$I6893&gt;'Report DCM'!$J6893,"Standard",VLOOKUP(CONCATENATE(bd_adtype,"_",bd_creativetype),tabela,2,FALSE)))</f>
        <v>#N/A</v>
      </c>
      <c r="F6893" s="7">
        <f t="shared" si="1235"/>
        <v>0</v>
      </c>
      <c r="G6893" s="7">
        <f t="shared" si="1236"/>
        <v>0</v>
      </c>
      <c r="H6893" s="7">
        <f t="shared" si="1237"/>
        <v>0</v>
      </c>
      <c r="I6893" s="7">
        <f t="shared" si="1238"/>
        <v>0</v>
      </c>
      <c r="J6893" s="7">
        <f t="shared" si="1239"/>
        <v>0</v>
      </c>
      <c r="K6893" s="8" t="e">
        <f t="shared" si="1240"/>
        <v>#N/A</v>
      </c>
      <c r="L6893" s="7" t="e">
        <f t="shared" si="1241"/>
        <v>#N/A</v>
      </c>
      <c r="M6893" s="8" t="e">
        <f t="shared" si="1242"/>
        <v>#N/A</v>
      </c>
      <c r="N6893" s="8" t="e">
        <f t="shared" si="1243"/>
        <v>#N/A</v>
      </c>
    </row>
    <row r="6894" spans="1:14" ht="15.75" customHeight="1" x14ac:dyDescent="0.35">
      <c r="A6894" s="7">
        <f t="shared" si="1231"/>
        <v>0</v>
      </c>
      <c r="B6894" s="7">
        <f t="shared" si="1232"/>
        <v>0</v>
      </c>
      <c r="C6894" s="7">
        <f t="shared" si="1233"/>
        <v>0</v>
      </c>
      <c r="D6894" s="7">
        <f t="shared" si="1234"/>
        <v>0</v>
      </c>
      <c r="E6894" s="7" t="e">
        <f>IF('Report DCM'!$H6894="In-Stream Video","Rich Media display banner",IF('Report DCM'!$I6894&gt;'Report DCM'!$J6894,"Standard",VLOOKUP(CONCATENATE(bd_adtype,"_",bd_creativetype),tabela,2,FALSE)))</f>
        <v>#N/A</v>
      </c>
      <c r="F6894" s="7">
        <f t="shared" si="1235"/>
        <v>0</v>
      </c>
      <c r="G6894" s="7">
        <f t="shared" si="1236"/>
        <v>0</v>
      </c>
      <c r="H6894" s="7">
        <f t="shared" si="1237"/>
        <v>0</v>
      </c>
      <c r="I6894" s="7">
        <f t="shared" si="1238"/>
        <v>0</v>
      </c>
      <c r="J6894" s="7">
        <f t="shared" si="1239"/>
        <v>0</v>
      </c>
      <c r="K6894" s="8" t="e">
        <f t="shared" si="1240"/>
        <v>#N/A</v>
      </c>
      <c r="L6894" s="7" t="e">
        <f t="shared" si="1241"/>
        <v>#N/A</v>
      </c>
      <c r="M6894" s="8" t="e">
        <f t="shared" si="1242"/>
        <v>#N/A</v>
      </c>
      <c r="N6894" s="8" t="e">
        <f t="shared" si="1243"/>
        <v>#N/A</v>
      </c>
    </row>
    <row r="6895" spans="1:14" ht="15.75" customHeight="1" x14ac:dyDescent="0.35">
      <c r="A6895" s="7">
        <f t="shared" si="1231"/>
        <v>0</v>
      </c>
      <c r="B6895" s="7">
        <f t="shared" si="1232"/>
        <v>0</v>
      </c>
      <c r="C6895" s="7">
        <f t="shared" si="1233"/>
        <v>0</v>
      </c>
      <c r="D6895" s="7">
        <f t="shared" si="1234"/>
        <v>0</v>
      </c>
      <c r="E6895" s="7" t="e">
        <f>IF('Report DCM'!$H6895="In-Stream Video","Rich Media display banner",IF('Report DCM'!$I6895&gt;'Report DCM'!$J6895,"Standard",VLOOKUP(CONCATENATE(bd_adtype,"_",bd_creativetype),tabela,2,FALSE)))</f>
        <v>#N/A</v>
      </c>
      <c r="F6895" s="7">
        <f t="shared" si="1235"/>
        <v>0</v>
      </c>
      <c r="G6895" s="7">
        <f t="shared" si="1236"/>
        <v>0</v>
      </c>
      <c r="H6895" s="7">
        <f t="shared" si="1237"/>
        <v>0</v>
      </c>
      <c r="I6895" s="7">
        <f t="shared" si="1238"/>
        <v>0</v>
      </c>
      <c r="J6895" s="7">
        <f t="shared" si="1239"/>
        <v>0</v>
      </c>
      <c r="K6895" s="8" t="e">
        <f t="shared" si="1240"/>
        <v>#N/A</v>
      </c>
      <c r="L6895" s="7" t="e">
        <f t="shared" si="1241"/>
        <v>#N/A</v>
      </c>
      <c r="M6895" s="8" t="e">
        <f t="shared" si="1242"/>
        <v>#N/A</v>
      </c>
      <c r="N6895" s="8" t="e">
        <f t="shared" si="1243"/>
        <v>#N/A</v>
      </c>
    </row>
    <row r="6896" spans="1:14" ht="15.75" customHeight="1" x14ac:dyDescent="0.35">
      <c r="A6896" s="7">
        <f t="shared" si="1231"/>
        <v>0</v>
      </c>
      <c r="B6896" s="7">
        <f t="shared" si="1232"/>
        <v>0</v>
      </c>
      <c r="C6896" s="7">
        <f t="shared" si="1233"/>
        <v>0</v>
      </c>
      <c r="D6896" s="7">
        <f t="shared" si="1234"/>
        <v>0</v>
      </c>
      <c r="E6896" s="7" t="e">
        <f>IF('Report DCM'!$H6896="In-Stream Video","Rich Media display banner",IF('Report DCM'!$I6896&gt;'Report DCM'!$J6896,"Standard",VLOOKUP(CONCATENATE(bd_adtype,"_",bd_creativetype),tabela,2,FALSE)))</f>
        <v>#N/A</v>
      </c>
      <c r="F6896" s="7">
        <f t="shared" si="1235"/>
        <v>0</v>
      </c>
      <c r="G6896" s="7">
        <f t="shared" si="1236"/>
        <v>0</v>
      </c>
      <c r="H6896" s="7">
        <f t="shared" si="1237"/>
        <v>0</v>
      </c>
      <c r="I6896" s="7">
        <f t="shared" si="1238"/>
        <v>0</v>
      </c>
      <c r="J6896" s="7">
        <f t="shared" si="1239"/>
        <v>0</v>
      </c>
      <c r="K6896" s="8" t="e">
        <f t="shared" si="1240"/>
        <v>#N/A</v>
      </c>
      <c r="L6896" s="7" t="e">
        <f t="shared" si="1241"/>
        <v>#N/A</v>
      </c>
      <c r="M6896" s="8" t="e">
        <f t="shared" si="1242"/>
        <v>#N/A</v>
      </c>
      <c r="N6896" s="8" t="e">
        <f t="shared" si="1243"/>
        <v>#N/A</v>
      </c>
    </row>
    <row r="6897" spans="1:14" ht="15.75" customHeight="1" x14ac:dyDescent="0.35">
      <c r="A6897" s="7">
        <f t="shared" si="1231"/>
        <v>0</v>
      </c>
      <c r="B6897" s="7">
        <f t="shared" si="1232"/>
        <v>0</v>
      </c>
      <c r="C6897" s="7">
        <f t="shared" si="1233"/>
        <v>0</v>
      </c>
      <c r="D6897" s="7">
        <f t="shared" si="1234"/>
        <v>0</v>
      </c>
      <c r="E6897" s="7" t="e">
        <f>IF('Report DCM'!$H6897="In-Stream Video","Rich Media display banner",IF('Report DCM'!$I6897&gt;'Report DCM'!$J6897,"Standard",VLOOKUP(CONCATENATE(bd_adtype,"_",bd_creativetype),tabela,2,FALSE)))</f>
        <v>#N/A</v>
      </c>
      <c r="F6897" s="7">
        <f t="shared" si="1235"/>
        <v>0</v>
      </c>
      <c r="G6897" s="7">
        <f t="shared" si="1236"/>
        <v>0</v>
      </c>
      <c r="H6897" s="7">
        <f t="shared" si="1237"/>
        <v>0</v>
      </c>
      <c r="I6897" s="7">
        <f t="shared" si="1238"/>
        <v>0</v>
      </c>
      <c r="J6897" s="7">
        <f t="shared" si="1239"/>
        <v>0</v>
      </c>
      <c r="K6897" s="8" t="e">
        <f t="shared" si="1240"/>
        <v>#N/A</v>
      </c>
      <c r="L6897" s="7" t="e">
        <f t="shared" si="1241"/>
        <v>#N/A</v>
      </c>
      <c r="M6897" s="8" t="e">
        <f t="shared" si="1242"/>
        <v>#N/A</v>
      </c>
      <c r="N6897" s="8" t="e">
        <f t="shared" si="1243"/>
        <v>#N/A</v>
      </c>
    </row>
    <row r="6898" spans="1:14" ht="15.75" customHeight="1" x14ac:dyDescent="0.35">
      <c r="A6898" s="7">
        <f t="shared" si="1231"/>
        <v>0</v>
      </c>
      <c r="B6898" s="7">
        <f t="shared" si="1232"/>
        <v>0</v>
      </c>
      <c r="C6898" s="7">
        <f t="shared" si="1233"/>
        <v>0</v>
      </c>
      <c r="D6898" s="7">
        <f t="shared" si="1234"/>
        <v>0</v>
      </c>
      <c r="E6898" s="7" t="e">
        <f>IF('Report DCM'!$H6898="In-Stream Video","Rich Media display banner",IF('Report DCM'!$I6898&gt;'Report DCM'!$J6898,"Standard",VLOOKUP(CONCATENATE(bd_adtype,"_",bd_creativetype),tabela,2,FALSE)))</f>
        <v>#N/A</v>
      </c>
      <c r="F6898" s="7">
        <f t="shared" si="1235"/>
        <v>0</v>
      </c>
      <c r="G6898" s="7">
        <f t="shared" si="1236"/>
        <v>0</v>
      </c>
      <c r="H6898" s="7">
        <f t="shared" si="1237"/>
        <v>0</v>
      </c>
      <c r="I6898" s="7">
        <f t="shared" si="1238"/>
        <v>0</v>
      </c>
      <c r="J6898" s="7">
        <f t="shared" si="1239"/>
        <v>0</v>
      </c>
      <c r="K6898" s="8" t="e">
        <f t="shared" si="1240"/>
        <v>#N/A</v>
      </c>
      <c r="L6898" s="7" t="e">
        <f t="shared" si="1241"/>
        <v>#N/A</v>
      </c>
      <c r="M6898" s="8" t="e">
        <f t="shared" si="1242"/>
        <v>#N/A</v>
      </c>
      <c r="N6898" s="8" t="e">
        <f t="shared" si="1243"/>
        <v>#N/A</v>
      </c>
    </row>
    <row r="6899" spans="1:14" ht="15.75" customHeight="1" x14ac:dyDescent="0.35">
      <c r="A6899" s="7">
        <f t="shared" si="1231"/>
        <v>0</v>
      </c>
      <c r="B6899" s="7">
        <f t="shared" si="1232"/>
        <v>0</v>
      </c>
      <c r="C6899" s="7">
        <f t="shared" si="1233"/>
        <v>0</v>
      </c>
      <c r="D6899" s="7">
        <f t="shared" si="1234"/>
        <v>0</v>
      </c>
      <c r="E6899" s="7" t="e">
        <f>IF('Report DCM'!$H6899="In-Stream Video","Rich Media display banner",IF('Report DCM'!$I6899&gt;'Report DCM'!$J6899,"Standard",VLOOKUP(CONCATENATE(bd_adtype,"_",bd_creativetype),tabela,2,FALSE)))</f>
        <v>#N/A</v>
      </c>
      <c r="F6899" s="7">
        <f t="shared" si="1235"/>
        <v>0</v>
      </c>
      <c r="G6899" s="7">
        <f t="shared" si="1236"/>
        <v>0</v>
      </c>
      <c r="H6899" s="7">
        <f t="shared" si="1237"/>
        <v>0</v>
      </c>
      <c r="I6899" s="7">
        <f t="shared" si="1238"/>
        <v>0</v>
      </c>
      <c r="J6899" s="7">
        <f t="shared" si="1239"/>
        <v>0</v>
      </c>
      <c r="K6899" s="8" t="e">
        <f t="shared" si="1240"/>
        <v>#N/A</v>
      </c>
      <c r="L6899" s="7" t="e">
        <f t="shared" si="1241"/>
        <v>#N/A</v>
      </c>
      <c r="M6899" s="8" t="e">
        <f t="shared" si="1242"/>
        <v>#N/A</v>
      </c>
      <c r="N6899" s="8" t="e">
        <f t="shared" si="1243"/>
        <v>#N/A</v>
      </c>
    </row>
    <row r="6900" spans="1:14" ht="15.75" customHeight="1" x14ac:dyDescent="0.35">
      <c r="A6900" s="7">
        <f t="shared" si="1231"/>
        <v>0</v>
      </c>
      <c r="B6900" s="7">
        <f t="shared" si="1232"/>
        <v>0</v>
      </c>
      <c r="C6900" s="7">
        <f t="shared" si="1233"/>
        <v>0</v>
      </c>
      <c r="D6900" s="7">
        <f t="shared" si="1234"/>
        <v>0</v>
      </c>
      <c r="E6900" s="7" t="e">
        <f>IF('Report DCM'!$H6900="In-Stream Video","Rich Media display banner",IF('Report DCM'!$I6900&gt;'Report DCM'!$J6900,"Standard",VLOOKUP(CONCATENATE(bd_adtype,"_",bd_creativetype),tabela,2,FALSE)))</f>
        <v>#N/A</v>
      </c>
      <c r="F6900" s="7">
        <f t="shared" si="1235"/>
        <v>0</v>
      </c>
      <c r="G6900" s="7">
        <f t="shared" si="1236"/>
        <v>0</v>
      </c>
      <c r="H6900" s="7">
        <f t="shared" si="1237"/>
        <v>0</v>
      </c>
      <c r="I6900" s="7">
        <f t="shared" si="1238"/>
        <v>0</v>
      </c>
      <c r="J6900" s="7">
        <f t="shared" si="1239"/>
        <v>0</v>
      </c>
      <c r="K6900" s="8" t="e">
        <f t="shared" si="1240"/>
        <v>#N/A</v>
      </c>
      <c r="L6900" s="7" t="e">
        <f t="shared" si="1241"/>
        <v>#N/A</v>
      </c>
      <c r="M6900" s="8" t="e">
        <f t="shared" si="1242"/>
        <v>#N/A</v>
      </c>
      <c r="N6900" s="8" t="e">
        <f t="shared" si="1243"/>
        <v>#N/A</v>
      </c>
    </row>
    <row r="6901" spans="1:14" ht="15.75" customHeight="1" x14ac:dyDescent="0.35">
      <c r="A6901" s="7">
        <f t="shared" si="1231"/>
        <v>0</v>
      </c>
      <c r="B6901" s="7">
        <f t="shared" si="1232"/>
        <v>0</v>
      </c>
      <c r="C6901" s="7">
        <f t="shared" si="1233"/>
        <v>0</v>
      </c>
      <c r="D6901" s="7">
        <f t="shared" si="1234"/>
        <v>0</v>
      </c>
      <c r="E6901" s="7" t="e">
        <f>IF('Report DCM'!$H6901="In-Stream Video","Rich Media display banner",IF('Report DCM'!$I6901&gt;'Report DCM'!$J6901,"Standard",VLOOKUP(CONCATENATE(bd_adtype,"_",bd_creativetype),tabela,2,FALSE)))</f>
        <v>#N/A</v>
      </c>
      <c r="F6901" s="7">
        <f t="shared" si="1235"/>
        <v>0</v>
      </c>
      <c r="G6901" s="7">
        <f t="shared" si="1236"/>
        <v>0</v>
      </c>
      <c r="H6901" s="7">
        <f t="shared" si="1237"/>
        <v>0</v>
      </c>
      <c r="I6901" s="7">
        <f t="shared" si="1238"/>
        <v>0</v>
      </c>
      <c r="J6901" s="7">
        <f t="shared" si="1239"/>
        <v>0</v>
      </c>
      <c r="K6901" s="8" t="e">
        <f t="shared" si="1240"/>
        <v>#N/A</v>
      </c>
      <c r="L6901" s="7" t="e">
        <f t="shared" si="1241"/>
        <v>#N/A</v>
      </c>
      <c r="M6901" s="8" t="e">
        <f t="shared" si="1242"/>
        <v>#N/A</v>
      </c>
      <c r="N6901" s="8" t="e">
        <f t="shared" si="1243"/>
        <v>#N/A</v>
      </c>
    </row>
    <row r="6902" spans="1:14" ht="15.75" customHeight="1" x14ac:dyDescent="0.35">
      <c r="A6902" s="7">
        <f t="shared" si="1231"/>
        <v>0</v>
      </c>
      <c r="B6902" s="7">
        <f t="shared" si="1232"/>
        <v>0</v>
      </c>
      <c r="C6902" s="7">
        <f t="shared" si="1233"/>
        <v>0</v>
      </c>
      <c r="D6902" s="7">
        <f t="shared" si="1234"/>
        <v>0</v>
      </c>
      <c r="E6902" s="7" t="e">
        <f>IF('Report DCM'!$H6902="In-Stream Video","Rich Media display banner",IF('Report DCM'!$I6902&gt;'Report DCM'!$J6902,"Standard",VLOOKUP(CONCATENATE(bd_adtype,"_",bd_creativetype),tabela,2,FALSE)))</f>
        <v>#N/A</v>
      </c>
      <c r="F6902" s="7">
        <f t="shared" si="1235"/>
        <v>0</v>
      </c>
      <c r="G6902" s="7">
        <f t="shared" si="1236"/>
        <v>0</v>
      </c>
      <c r="H6902" s="7">
        <f t="shared" si="1237"/>
        <v>0</v>
      </c>
      <c r="I6902" s="7">
        <f t="shared" si="1238"/>
        <v>0</v>
      </c>
      <c r="J6902" s="7">
        <f t="shared" si="1239"/>
        <v>0</v>
      </c>
      <c r="K6902" s="8" t="e">
        <f t="shared" si="1240"/>
        <v>#N/A</v>
      </c>
      <c r="L6902" s="7" t="e">
        <f t="shared" si="1241"/>
        <v>#N/A</v>
      </c>
      <c r="M6902" s="8" t="e">
        <f t="shared" si="1242"/>
        <v>#N/A</v>
      </c>
      <c r="N6902" s="8" t="e">
        <f t="shared" si="1243"/>
        <v>#N/A</v>
      </c>
    </row>
    <row r="6903" spans="1:14" ht="15.75" customHeight="1" x14ac:dyDescent="0.35">
      <c r="A6903" s="7">
        <f t="shared" si="1231"/>
        <v>0</v>
      </c>
      <c r="B6903" s="7">
        <f t="shared" si="1232"/>
        <v>0</v>
      </c>
      <c r="C6903" s="7">
        <f t="shared" si="1233"/>
        <v>0</v>
      </c>
      <c r="D6903" s="7">
        <f t="shared" si="1234"/>
        <v>0</v>
      </c>
      <c r="E6903" s="7" t="e">
        <f>IF('Report DCM'!$H6903="In-Stream Video","Rich Media display banner",IF('Report DCM'!$I6903&gt;'Report DCM'!$J6903,"Standard",VLOOKUP(CONCATENATE(bd_adtype,"_",bd_creativetype),tabela,2,FALSE)))</f>
        <v>#N/A</v>
      </c>
      <c r="F6903" s="7">
        <f t="shared" si="1235"/>
        <v>0</v>
      </c>
      <c r="G6903" s="7">
        <f t="shared" si="1236"/>
        <v>0</v>
      </c>
      <c r="H6903" s="7">
        <f t="shared" si="1237"/>
        <v>0</v>
      </c>
      <c r="I6903" s="7">
        <f t="shared" si="1238"/>
        <v>0</v>
      </c>
      <c r="J6903" s="7">
        <f t="shared" si="1239"/>
        <v>0</v>
      </c>
      <c r="K6903" s="8" t="e">
        <f t="shared" si="1240"/>
        <v>#N/A</v>
      </c>
      <c r="L6903" s="7" t="e">
        <f t="shared" si="1241"/>
        <v>#N/A</v>
      </c>
      <c r="M6903" s="8" t="e">
        <f t="shared" si="1242"/>
        <v>#N/A</v>
      </c>
      <c r="N6903" s="8" t="e">
        <f t="shared" si="1243"/>
        <v>#N/A</v>
      </c>
    </row>
    <row r="6904" spans="1:14" ht="15.75" customHeight="1" x14ac:dyDescent="0.35">
      <c r="A6904" s="7">
        <f t="shared" si="1231"/>
        <v>0</v>
      </c>
      <c r="B6904" s="7">
        <f t="shared" si="1232"/>
        <v>0</v>
      </c>
      <c r="C6904" s="7">
        <f t="shared" si="1233"/>
        <v>0</v>
      </c>
      <c r="D6904" s="7">
        <f t="shared" si="1234"/>
        <v>0</v>
      </c>
      <c r="E6904" s="7" t="e">
        <f>IF('Report DCM'!$H6904="In-Stream Video","Rich Media display banner",IF('Report DCM'!$I6904&gt;'Report DCM'!$J6904,"Standard",VLOOKUP(CONCATENATE(bd_adtype,"_",bd_creativetype),tabela,2,FALSE)))</f>
        <v>#N/A</v>
      </c>
      <c r="F6904" s="7">
        <f t="shared" si="1235"/>
        <v>0</v>
      </c>
      <c r="G6904" s="7">
        <f t="shared" si="1236"/>
        <v>0</v>
      </c>
      <c r="H6904" s="7">
        <f t="shared" si="1237"/>
        <v>0</v>
      </c>
      <c r="I6904" s="7">
        <f t="shared" si="1238"/>
        <v>0</v>
      </c>
      <c r="J6904" s="7">
        <f t="shared" si="1239"/>
        <v>0</v>
      </c>
      <c r="K6904" s="8" t="e">
        <f t="shared" si="1240"/>
        <v>#N/A</v>
      </c>
      <c r="L6904" s="7" t="e">
        <f t="shared" si="1241"/>
        <v>#N/A</v>
      </c>
      <c r="M6904" s="8" t="e">
        <f t="shared" si="1242"/>
        <v>#N/A</v>
      </c>
      <c r="N6904" s="8" t="e">
        <f t="shared" si="1243"/>
        <v>#N/A</v>
      </c>
    </row>
    <row r="6905" spans="1:14" ht="15.75" customHeight="1" x14ac:dyDescent="0.35">
      <c r="A6905" s="7">
        <f t="shared" si="1231"/>
        <v>0</v>
      </c>
      <c r="B6905" s="7">
        <f t="shared" si="1232"/>
        <v>0</v>
      </c>
      <c r="C6905" s="7">
        <f t="shared" si="1233"/>
        <v>0</v>
      </c>
      <c r="D6905" s="7">
        <f t="shared" si="1234"/>
        <v>0</v>
      </c>
      <c r="E6905" s="7" t="e">
        <f>IF('Report DCM'!$H6905="In-Stream Video","Rich Media display banner",IF('Report DCM'!$I6905&gt;'Report DCM'!$J6905,"Standard",VLOOKUP(CONCATENATE(bd_adtype,"_",bd_creativetype),tabela,2,FALSE)))</f>
        <v>#N/A</v>
      </c>
      <c r="F6905" s="7">
        <f t="shared" si="1235"/>
        <v>0</v>
      </c>
      <c r="G6905" s="7">
        <f t="shared" si="1236"/>
        <v>0</v>
      </c>
      <c r="H6905" s="7">
        <f t="shared" si="1237"/>
        <v>0</v>
      </c>
      <c r="I6905" s="7">
        <f t="shared" si="1238"/>
        <v>0</v>
      </c>
      <c r="J6905" s="7">
        <f t="shared" si="1239"/>
        <v>0</v>
      </c>
      <c r="K6905" s="8" t="e">
        <f t="shared" si="1240"/>
        <v>#N/A</v>
      </c>
      <c r="L6905" s="7" t="e">
        <f t="shared" si="1241"/>
        <v>#N/A</v>
      </c>
      <c r="M6905" s="8" t="e">
        <f t="shared" si="1242"/>
        <v>#N/A</v>
      </c>
      <c r="N6905" s="8" t="e">
        <f t="shared" si="1243"/>
        <v>#N/A</v>
      </c>
    </row>
    <row r="6906" spans="1:14" ht="15.75" customHeight="1" x14ac:dyDescent="0.35">
      <c r="A6906" s="7">
        <f t="shared" si="1231"/>
        <v>0</v>
      </c>
      <c r="B6906" s="7">
        <f t="shared" si="1232"/>
        <v>0</v>
      </c>
      <c r="C6906" s="7">
        <f t="shared" si="1233"/>
        <v>0</v>
      </c>
      <c r="D6906" s="7">
        <f t="shared" si="1234"/>
        <v>0</v>
      </c>
      <c r="E6906" s="7" t="e">
        <f>IF('Report DCM'!$H6906="In-Stream Video","Rich Media display banner",IF('Report DCM'!$I6906&gt;'Report DCM'!$J6906,"Standard",VLOOKUP(CONCATENATE(bd_adtype,"_",bd_creativetype),tabela,2,FALSE)))</f>
        <v>#N/A</v>
      </c>
      <c r="F6906" s="7">
        <f t="shared" si="1235"/>
        <v>0</v>
      </c>
      <c r="G6906" s="7">
        <f t="shared" si="1236"/>
        <v>0</v>
      </c>
      <c r="H6906" s="7">
        <f t="shared" si="1237"/>
        <v>0</v>
      </c>
      <c r="I6906" s="7">
        <f t="shared" si="1238"/>
        <v>0</v>
      </c>
      <c r="J6906" s="7">
        <f t="shared" si="1239"/>
        <v>0</v>
      </c>
      <c r="K6906" s="8" t="e">
        <f t="shared" si="1240"/>
        <v>#N/A</v>
      </c>
      <c r="L6906" s="7" t="e">
        <f t="shared" si="1241"/>
        <v>#N/A</v>
      </c>
      <c r="M6906" s="8" t="e">
        <f t="shared" si="1242"/>
        <v>#N/A</v>
      </c>
      <c r="N6906" s="8" t="e">
        <f t="shared" si="1243"/>
        <v>#N/A</v>
      </c>
    </row>
    <row r="6907" spans="1:14" ht="15.75" customHeight="1" x14ac:dyDescent="0.35">
      <c r="A6907" s="7">
        <f t="shared" si="1231"/>
        <v>0</v>
      </c>
      <c r="B6907" s="7">
        <f t="shared" si="1232"/>
        <v>0</v>
      </c>
      <c r="C6907" s="7">
        <f t="shared" si="1233"/>
        <v>0</v>
      </c>
      <c r="D6907" s="7">
        <f t="shared" si="1234"/>
        <v>0</v>
      </c>
      <c r="E6907" s="7" t="e">
        <f>IF('Report DCM'!$H6907="In-Stream Video","Rich Media display banner",IF('Report DCM'!$I6907&gt;'Report DCM'!$J6907,"Standard",VLOOKUP(CONCATENATE(bd_adtype,"_",bd_creativetype),tabela,2,FALSE)))</f>
        <v>#N/A</v>
      </c>
      <c r="F6907" s="7">
        <f t="shared" si="1235"/>
        <v>0</v>
      </c>
      <c r="G6907" s="7">
        <f t="shared" si="1236"/>
        <v>0</v>
      </c>
      <c r="H6907" s="7">
        <f t="shared" si="1237"/>
        <v>0</v>
      </c>
      <c r="I6907" s="7">
        <f t="shared" si="1238"/>
        <v>0</v>
      </c>
      <c r="J6907" s="7">
        <f t="shared" si="1239"/>
        <v>0</v>
      </c>
      <c r="K6907" s="8" t="e">
        <f t="shared" si="1240"/>
        <v>#N/A</v>
      </c>
      <c r="L6907" s="7" t="e">
        <f t="shared" si="1241"/>
        <v>#N/A</v>
      </c>
      <c r="M6907" s="8" t="e">
        <f t="shared" si="1242"/>
        <v>#N/A</v>
      </c>
      <c r="N6907" s="8" t="e">
        <f t="shared" si="1243"/>
        <v>#N/A</v>
      </c>
    </row>
    <row r="6908" spans="1:14" ht="15.75" customHeight="1" x14ac:dyDescent="0.35">
      <c r="A6908" s="7">
        <f t="shared" si="1231"/>
        <v>0</v>
      </c>
      <c r="B6908" s="7">
        <f t="shared" si="1232"/>
        <v>0</v>
      </c>
      <c r="C6908" s="7">
        <f t="shared" si="1233"/>
        <v>0</v>
      </c>
      <c r="D6908" s="7">
        <f t="shared" si="1234"/>
        <v>0</v>
      </c>
      <c r="E6908" s="7" t="e">
        <f>IF('Report DCM'!$H6908="In-Stream Video","Rich Media display banner",IF('Report DCM'!$I6908&gt;'Report DCM'!$J6908,"Standard",VLOOKUP(CONCATENATE(bd_adtype,"_",bd_creativetype),tabela,2,FALSE)))</f>
        <v>#N/A</v>
      </c>
      <c r="F6908" s="7">
        <f t="shared" si="1235"/>
        <v>0</v>
      </c>
      <c r="G6908" s="7">
        <f t="shared" si="1236"/>
        <v>0</v>
      </c>
      <c r="H6908" s="7">
        <f t="shared" si="1237"/>
        <v>0</v>
      </c>
      <c r="I6908" s="7">
        <f t="shared" si="1238"/>
        <v>0</v>
      </c>
      <c r="J6908" s="7">
        <f t="shared" si="1239"/>
        <v>0</v>
      </c>
      <c r="K6908" s="8" t="e">
        <f t="shared" si="1240"/>
        <v>#N/A</v>
      </c>
      <c r="L6908" s="7" t="e">
        <f t="shared" si="1241"/>
        <v>#N/A</v>
      </c>
      <c r="M6908" s="8" t="e">
        <f t="shared" si="1242"/>
        <v>#N/A</v>
      </c>
      <c r="N6908" s="8" t="e">
        <f t="shared" si="1243"/>
        <v>#N/A</v>
      </c>
    </row>
    <row r="6909" spans="1:14" ht="15.75" customHeight="1" x14ac:dyDescent="0.35">
      <c r="A6909" s="7">
        <f t="shared" si="1231"/>
        <v>0</v>
      </c>
      <c r="B6909" s="7">
        <f t="shared" si="1232"/>
        <v>0</v>
      </c>
      <c r="C6909" s="7">
        <f t="shared" si="1233"/>
        <v>0</v>
      </c>
      <c r="D6909" s="7">
        <f t="shared" si="1234"/>
        <v>0</v>
      </c>
      <c r="E6909" s="7" t="e">
        <f>IF('Report DCM'!$H6909="In-Stream Video","Rich Media display banner",IF('Report DCM'!$I6909&gt;'Report DCM'!$J6909,"Standard",VLOOKUP(CONCATENATE(bd_adtype,"_",bd_creativetype),tabela,2,FALSE)))</f>
        <v>#N/A</v>
      </c>
      <c r="F6909" s="7">
        <f t="shared" si="1235"/>
        <v>0</v>
      </c>
      <c r="G6909" s="7">
        <f t="shared" si="1236"/>
        <v>0</v>
      </c>
      <c r="H6909" s="7">
        <f t="shared" si="1237"/>
        <v>0</v>
      </c>
      <c r="I6909" s="7">
        <f t="shared" si="1238"/>
        <v>0</v>
      </c>
      <c r="J6909" s="7">
        <f t="shared" si="1239"/>
        <v>0</v>
      </c>
      <c r="K6909" s="8" t="e">
        <f t="shared" si="1240"/>
        <v>#N/A</v>
      </c>
      <c r="L6909" s="7" t="e">
        <f t="shared" si="1241"/>
        <v>#N/A</v>
      </c>
      <c r="M6909" s="8" t="e">
        <f t="shared" si="1242"/>
        <v>#N/A</v>
      </c>
      <c r="N6909" s="8" t="e">
        <f t="shared" si="1243"/>
        <v>#N/A</v>
      </c>
    </row>
    <row r="6910" spans="1:14" ht="15.75" customHeight="1" x14ac:dyDescent="0.35">
      <c r="A6910" s="7">
        <f t="shared" si="1231"/>
        <v>0</v>
      </c>
      <c r="B6910" s="7">
        <f t="shared" si="1232"/>
        <v>0</v>
      </c>
      <c r="C6910" s="7">
        <f t="shared" si="1233"/>
        <v>0</v>
      </c>
      <c r="D6910" s="7">
        <f t="shared" si="1234"/>
        <v>0</v>
      </c>
      <c r="E6910" s="7" t="e">
        <f>IF('Report DCM'!$H6910="In-Stream Video","Rich Media display banner",IF('Report DCM'!$I6910&gt;'Report DCM'!$J6910,"Standard",VLOOKUP(CONCATENATE(bd_adtype,"_",bd_creativetype),tabela,2,FALSE)))</f>
        <v>#N/A</v>
      </c>
      <c r="F6910" s="7">
        <f t="shared" si="1235"/>
        <v>0</v>
      </c>
      <c r="G6910" s="7">
        <f t="shared" si="1236"/>
        <v>0</v>
      </c>
      <c r="H6910" s="7">
        <f t="shared" si="1237"/>
        <v>0</v>
      </c>
      <c r="I6910" s="7">
        <f t="shared" si="1238"/>
        <v>0</v>
      </c>
      <c r="J6910" s="7">
        <f t="shared" si="1239"/>
        <v>0</v>
      </c>
      <c r="K6910" s="8" t="e">
        <f t="shared" si="1240"/>
        <v>#N/A</v>
      </c>
      <c r="L6910" s="7" t="e">
        <f t="shared" si="1241"/>
        <v>#N/A</v>
      </c>
      <c r="M6910" s="8" t="e">
        <f t="shared" si="1242"/>
        <v>#N/A</v>
      </c>
      <c r="N6910" s="8" t="e">
        <f t="shared" si="1243"/>
        <v>#N/A</v>
      </c>
    </row>
    <row r="6911" spans="1:14" ht="15.75" customHeight="1" x14ac:dyDescent="0.35">
      <c r="A6911" s="7">
        <f t="shared" si="1231"/>
        <v>0</v>
      </c>
      <c r="B6911" s="7">
        <f t="shared" si="1232"/>
        <v>0</v>
      </c>
      <c r="C6911" s="7">
        <f t="shared" si="1233"/>
        <v>0</v>
      </c>
      <c r="D6911" s="7">
        <f t="shared" si="1234"/>
        <v>0</v>
      </c>
      <c r="E6911" s="7" t="e">
        <f>IF('Report DCM'!$H6911="In-Stream Video","Rich Media display banner",IF('Report DCM'!$I6911&gt;'Report DCM'!$J6911,"Standard",VLOOKUP(CONCATENATE(bd_adtype,"_",bd_creativetype),tabela,2,FALSE)))</f>
        <v>#N/A</v>
      </c>
      <c r="F6911" s="7">
        <f t="shared" si="1235"/>
        <v>0</v>
      </c>
      <c r="G6911" s="7">
        <f t="shared" si="1236"/>
        <v>0</v>
      </c>
      <c r="H6911" s="7">
        <f t="shared" si="1237"/>
        <v>0</v>
      </c>
      <c r="I6911" s="7">
        <f t="shared" si="1238"/>
        <v>0</v>
      </c>
      <c r="J6911" s="7">
        <f t="shared" si="1239"/>
        <v>0</v>
      </c>
      <c r="K6911" s="8" t="e">
        <f t="shared" si="1240"/>
        <v>#N/A</v>
      </c>
      <c r="L6911" s="7" t="e">
        <f t="shared" si="1241"/>
        <v>#N/A</v>
      </c>
      <c r="M6911" s="8" t="e">
        <f t="shared" si="1242"/>
        <v>#N/A</v>
      </c>
      <c r="N6911" s="8" t="e">
        <f t="shared" si="1243"/>
        <v>#N/A</v>
      </c>
    </row>
    <row r="6912" spans="1:14" ht="15.75" customHeight="1" x14ac:dyDescent="0.35">
      <c r="A6912" s="7">
        <f t="shared" si="1231"/>
        <v>0</v>
      </c>
      <c r="B6912" s="7">
        <f t="shared" si="1232"/>
        <v>0</v>
      </c>
      <c r="C6912" s="7">
        <f t="shared" si="1233"/>
        <v>0</v>
      </c>
      <c r="D6912" s="7">
        <f t="shared" si="1234"/>
        <v>0</v>
      </c>
      <c r="E6912" s="7" t="e">
        <f>IF('Report DCM'!$H6912="In-Stream Video","Rich Media display banner",IF('Report DCM'!$I6912&gt;'Report DCM'!$J6912,"Standard",VLOOKUP(CONCATENATE(bd_adtype,"_",bd_creativetype),tabela,2,FALSE)))</f>
        <v>#N/A</v>
      </c>
      <c r="F6912" s="7">
        <f t="shared" si="1235"/>
        <v>0</v>
      </c>
      <c r="G6912" s="7">
        <f t="shared" si="1236"/>
        <v>0</v>
      </c>
      <c r="H6912" s="7">
        <f t="shared" si="1237"/>
        <v>0</v>
      </c>
      <c r="I6912" s="7">
        <f t="shared" si="1238"/>
        <v>0</v>
      </c>
      <c r="J6912" s="7">
        <f t="shared" si="1239"/>
        <v>0</v>
      </c>
      <c r="K6912" s="8" t="e">
        <f t="shared" si="1240"/>
        <v>#N/A</v>
      </c>
      <c r="L6912" s="7" t="e">
        <f t="shared" si="1241"/>
        <v>#N/A</v>
      </c>
      <c r="M6912" s="8" t="e">
        <f t="shared" si="1242"/>
        <v>#N/A</v>
      </c>
      <c r="N6912" s="8" t="e">
        <f t="shared" si="1243"/>
        <v>#N/A</v>
      </c>
    </row>
    <row r="6913" spans="1:14" ht="15.75" customHeight="1" x14ac:dyDescent="0.35">
      <c r="A6913" s="7">
        <f t="shared" si="1231"/>
        <v>0</v>
      </c>
      <c r="B6913" s="7">
        <f t="shared" si="1232"/>
        <v>0</v>
      </c>
      <c r="C6913" s="7">
        <f t="shared" si="1233"/>
        <v>0</v>
      </c>
      <c r="D6913" s="7">
        <f t="shared" si="1234"/>
        <v>0</v>
      </c>
      <c r="E6913" s="7" t="e">
        <f>IF('Report DCM'!$H6913="In-Stream Video","Rich Media display banner",IF('Report DCM'!$I6913&gt;'Report DCM'!$J6913,"Standard",VLOOKUP(CONCATENATE(bd_adtype,"_",bd_creativetype),tabela,2,FALSE)))</f>
        <v>#N/A</v>
      </c>
      <c r="F6913" s="7">
        <f t="shared" si="1235"/>
        <v>0</v>
      </c>
      <c r="G6913" s="7">
        <f t="shared" si="1236"/>
        <v>0</v>
      </c>
      <c r="H6913" s="7">
        <f t="shared" si="1237"/>
        <v>0</v>
      </c>
      <c r="I6913" s="7">
        <f t="shared" si="1238"/>
        <v>0</v>
      </c>
      <c r="J6913" s="7">
        <f t="shared" si="1239"/>
        <v>0</v>
      </c>
      <c r="K6913" s="8" t="e">
        <f t="shared" si="1240"/>
        <v>#N/A</v>
      </c>
      <c r="L6913" s="7" t="e">
        <f t="shared" si="1241"/>
        <v>#N/A</v>
      </c>
      <c r="M6913" s="8" t="e">
        <f t="shared" si="1242"/>
        <v>#N/A</v>
      </c>
      <c r="N6913" s="8" t="e">
        <f t="shared" si="1243"/>
        <v>#N/A</v>
      </c>
    </row>
    <row r="6914" spans="1:14" ht="15.75" customHeight="1" x14ac:dyDescent="0.35">
      <c r="A6914" s="7">
        <f t="shared" ref="A6914:A6977" si="1244">bd_campaign</f>
        <v>0</v>
      </c>
      <c r="B6914" s="7">
        <f t="shared" ref="B6914:B6977" si="1245">bd_site</f>
        <v>0</v>
      </c>
      <c r="C6914" s="7">
        <f t="shared" ref="C6914:C6977" si="1246">bd_placement</f>
        <v>0</v>
      </c>
      <c r="D6914" s="7">
        <f t="shared" ref="D6914:D6977" si="1247">bd_placementID</f>
        <v>0</v>
      </c>
      <c r="E6914" s="7" t="e">
        <f>IF('Report DCM'!$H6914="In-Stream Video","Rich Media display banner",IF('Report DCM'!$I6914&gt;'Report DCM'!$J6914,"Standard",VLOOKUP(CONCATENATE(bd_adtype,"_",bd_creativetype),tabela,2,FALSE)))</f>
        <v>#N/A</v>
      </c>
      <c r="F6914" s="7">
        <f t="shared" ref="F6914:F6977" si="1248">bd_ad</f>
        <v>0</v>
      </c>
      <c r="G6914" s="7">
        <f t="shared" ref="G6914:G6977" si="1249">bd_adid</f>
        <v>0</v>
      </c>
      <c r="H6914" s="7">
        <f t="shared" ref="H6914:H6977" si="1250">bd_creativetype</f>
        <v>0</v>
      </c>
      <c r="I6914" s="7">
        <f t="shared" ref="I6914:I6977" si="1251">bd_impression</f>
        <v>0</v>
      </c>
      <c r="J6914" s="7">
        <f t="shared" ref="J6914:J6977" si="1252">bd_clicks</f>
        <v>0</v>
      </c>
      <c r="K6914" s="8" t="e">
        <f t="shared" ref="K6914:K6977" si="1253">VLOOKUP(E6914,tabela,2,FALSE)</f>
        <v>#N/A</v>
      </c>
      <c r="L6914" s="7" t="e">
        <f t="shared" ref="L6914:L6977" si="1254">VLOOKUP(E6914,tabela,3,FALSE)</f>
        <v>#N/A</v>
      </c>
      <c r="M6914" s="8" t="e">
        <f t="shared" si="1242"/>
        <v>#N/A</v>
      </c>
      <c r="N6914" s="8" t="e">
        <f t="shared" si="1243"/>
        <v>#N/A</v>
      </c>
    </row>
    <row r="6915" spans="1:14" ht="15.75" customHeight="1" x14ac:dyDescent="0.35">
      <c r="A6915" s="7">
        <f t="shared" si="1244"/>
        <v>0</v>
      </c>
      <c r="B6915" s="7">
        <f t="shared" si="1245"/>
        <v>0</v>
      </c>
      <c r="C6915" s="7">
        <f t="shared" si="1246"/>
        <v>0</v>
      </c>
      <c r="D6915" s="7">
        <f t="shared" si="1247"/>
        <v>0</v>
      </c>
      <c r="E6915" s="7" t="e">
        <f>IF('Report DCM'!$H6915="In-Stream Video","Rich Media display banner",IF('Report DCM'!$I6915&gt;'Report DCM'!$J6915,"Standard",VLOOKUP(CONCATENATE(bd_adtype,"_",bd_creativetype),tabela,2,FALSE)))</f>
        <v>#N/A</v>
      </c>
      <c r="F6915" s="7">
        <f t="shared" si="1248"/>
        <v>0</v>
      </c>
      <c r="G6915" s="7">
        <f t="shared" si="1249"/>
        <v>0</v>
      </c>
      <c r="H6915" s="7">
        <f t="shared" si="1250"/>
        <v>0</v>
      </c>
      <c r="I6915" s="7">
        <f t="shared" si="1251"/>
        <v>0</v>
      </c>
      <c r="J6915" s="7">
        <f t="shared" si="1252"/>
        <v>0</v>
      </c>
      <c r="K6915" s="8" t="e">
        <f t="shared" si="1253"/>
        <v>#N/A</v>
      </c>
      <c r="L6915" s="7" t="e">
        <f t="shared" si="1254"/>
        <v>#N/A</v>
      </c>
      <c r="M6915" s="8" t="e">
        <f t="shared" si="1242"/>
        <v>#N/A</v>
      </c>
      <c r="N6915" s="8" t="e">
        <f t="shared" si="1243"/>
        <v>#N/A</v>
      </c>
    </row>
    <row r="6916" spans="1:14" ht="15.75" customHeight="1" x14ac:dyDescent="0.35">
      <c r="A6916" s="7">
        <f t="shared" si="1244"/>
        <v>0</v>
      </c>
      <c r="B6916" s="7">
        <f t="shared" si="1245"/>
        <v>0</v>
      </c>
      <c r="C6916" s="7">
        <f t="shared" si="1246"/>
        <v>0</v>
      </c>
      <c r="D6916" s="7">
        <f t="shared" si="1247"/>
        <v>0</v>
      </c>
      <c r="E6916" s="7" t="e">
        <f>IF('Report DCM'!$H6916="In-Stream Video","Rich Media display banner",IF('Report DCM'!$I6916&gt;'Report DCM'!$J6916,"Standard",VLOOKUP(CONCATENATE(bd_adtype,"_",bd_creativetype),tabela,2,FALSE)))</f>
        <v>#N/A</v>
      </c>
      <c r="F6916" s="7">
        <f t="shared" si="1248"/>
        <v>0</v>
      </c>
      <c r="G6916" s="7">
        <f t="shared" si="1249"/>
        <v>0</v>
      </c>
      <c r="H6916" s="7">
        <f t="shared" si="1250"/>
        <v>0</v>
      </c>
      <c r="I6916" s="7">
        <f t="shared" si="1251"/>
        <v>0</v>
      </c>
      <c r="J6916" s="7">
        <f t="shared" si="1252"/>
        <v>0</v>
      </c>
      <c r="K6916" s="8" t="e">
        <f t="shared" si="1253"/>
        <v>#N/A</v>
      </c>
      <c r="L6916" s="7" t="e">
        <f t="shared" si="1254"/>
        <v>#N/A</v>
      </c>
      <c r="M6916" s="8" t="e">
        <f t="shared" si="1242"/>
        <v>#N/A</v>
      </c>
      <c r="N6916" s="8" t="e">
        <f t="shared" si="1243"/>
        <v>#N/A</v>
      </c>
    </row>
    <row r="6917" spans="1:14" ht="15.75" customHeight="1" x14ac:dyDescent="0.35">
      <c r="A6917" s="7">
        <f t="shared" si="1244"/>
        <v>0</v>
      </c>
      <c r="B6917" s="7">
        <f t="shared" si="1245"/>
        <v>0</v>
      </c>
      <c r="C6917" s="7">
        <f t="shared" si="1246"/>
        <v>0</v>
      </c>
      <c r="D6917" s="7">
        <f t="shared" si="1247"/>
        <v>0</v>
      </c>
      <c r="E6917" s="7" t="e">
        <f>IF('Report DCM'!$H6917="In-Stream Video","Rich Media display banner",IF('Report DCM'!$I6917&gt;'Report DCM'!$J6917,"Standard",VLOOKUP(CONCATENATE(bd_adtype,"_",bd_creativetype),tabela,2,FALSE)))</f>
        <v>#N/A</v>
      </c>
      <c r="F6917" s="7">
        <f t="shared" si="1248"/>
        <v>0</v>
      </c>
      <c r="G6917" s="7">
        <f t="shared" si="1249"/>
        <v>0</v>
      </c>
      <c r="H6917" s="7">
        <f t="shared" si="1250"/>
        <v>0</v>
      </c>
      <c r="I6917" s="7">
        <f t="shared" si="1251"/>
        <v>0</v>
      </c>
      <c r="J6917" s="7">
        <f t="shared" si="1252"/>
        <v>0</v>
      </c>
      <c r="K6917" s="8" t="e">
        <f t="shared" si="1253"/>
        <v>#N/A</v>
      </c>
      <c r="L6917" s="7" t="e">
        <f t="shared" si="1254"/>
        <v>#N/A</v>
      </c>
      <c r="M6917" s="8" t="e">
        <f t="shared" si="1242"/>
        <v>#N/A</v>
      </c>
      <c r="N6917" s="8" t="e">
        <f t="shared" si="1243"/>
        <v>#N/A</v>
      </c>
    </row>
    <row r="6918" spans="1:14" ht="15.75" customHeight="1" x14ac:dyDescent="0.35">
      <c r="A6918" s="7">
        <f t="shared" si="1244"/>
        <v>0</v>
      </c>
      <c r="B6918" s="7">
        <f t="shared" si="1245"/>
        <v>0</v>
      </c>
      <c r="C6918" s="7">
        <f t="shared" si="1246"/>
        <v>0</v>
      </c>
      <c r="D6918" s="7">
        <f t="shared" si="1247"/>
        <v>0</v>
      </c>
      <c r="E6918" s="7" t="e">
        <f>IF('Report DCM'!$H6918="In-Stream Video","Rich Media display banner",IF('Report DCM'!$I6918&gt;'Report DCM'!$J6918,"Standard",VLOOKUP(CONCATENATE(bd_adtype,"_",bd_creativetype),tabela,2,FALSE)))</f>
        <v>#N/A</v>
      </c>
      <c r="F6918" s="7">
        <f t="shared" si="1248"/>
        <v>0</v>
      </c>
      <c r="G6918" s="7">
        <f t="shared" si="1249"/>
        <v>0</v>
      </c>
      <c r="H6918" s="7">
        <f t="shared" si="1250"/>
        <v>0</v>
      </c>
      <c r="I6918" s="7">
        <f t="shared" si="1251"/>
        <v>0</v>
      </c>
      <c r="J6918" s="7">
        <f t="shared" si="1252"/>
        <v>0</v>
      </c>
      <c r="K6918" s="8" t="e">
        <f t="shared" si="1253"/>
        <v>#N/A</v>
      </c>
      <c r="L6918" s="7" t="e">
        <f t="shared" si="1254"/>
        <v>#N/A</v>
      </c>
      <c r="M6918" s="8" t="e">
        <f t="shared" si="1242"/>
        <v>#N/A</v>
      </c>
      <c r="N6918" s="8" t="e">
        <f t="shared" si="1243"/>
        <v>#N/A</v>
      </c>
    </row>
    <row r="6919" spans="1:14" ht="15.75" customHeight="1" x14ac:dyDescent="0.35">
      <c r="A6919" s="7">
        <f t="shared" si="1244"/>
        <v>0</v>
      </c>
      <c r="B6919" s="7">
        <f t="shared" si="1245"/>
        <v>0</v>
      </c>
      <c r="C6919" s="7">
        <f t="shared" si="1246"/>
        <v>0</v>
      </c>
      <c r="D6919" s="7">
        <f t="shared" si="1247"/>
        <v>0</v>
      </c>
      <c r="E6919" s="7" t="e">
        <f>IF('Report DCM'!$H6919="In-Stream Video","Rich Media display banner",IF('Report DCM'!$I6919&gt;'Report DCM'!$J6919,"Standard",VLOOKUP(CONCATENATE(bd_adtype,"_",bd_creativetype),tabela,2,FALSE)))</f>
        <v>#N/A</v>
      </c>
      <c r="F6919" s="7">
        <f t="shared" si="1248"/>
        <v>0</v>
      </c>
      <c r="G6919" s="7">
        <f t="shared" si="1249"/>
        <v>0</v>
      </c>
      <c r="H6919" s="7">
        <f t="shared" si="1250"/>
        <v>0</v>
      </c>
      <c r="I6919" s="7">
        <f t="shared" si="1251"/>
        <v>0</v>
      </c>
      <c r="J6919" s="7">
        <f t="shared" si="1252"/>
        <v>0</v>
      </c>
      <c r="K6919" s="8" t="e">
        <f t="shared" si="1253"/>
        <v>#N/A</v>
      </c>
      <c r="L6919" s="7" t="e">
        <f t="shared" si="1254"/>
        <v>#N/A</v>
      </c>
      <c r="M6919" s="8" t="e">
        <f t="shared" si="1242"/>
        <v>#N/A</v>
      </c>
      <c r="N6919" s="8" t="e">
        <f t="shared" si="1243"/>
        <v>#N/A</v>
      </c>
    </row>
    <row r="6920" spans="1:14" ht="15.75" customHeight="1" x14ac:dyDescent="0.35">
      <c r="A6920" s="7">
        <f t="shared" si="1244"/>
        <v>0</v>
      </c>
      <c r="B6920" s="7">
        <f t="shared" si="1245"/>
        <v>0</v>
      </c>
      <c r="C6920" s="7">
        <f t="shared" si="1246"/>
        <v>0</v>
      </c>
      <c r="D6920" s="7">
        <f t="shared" si="1247"/>
        <v>0</v>
      </c>
      <c r="E6920" s="7" t="e">
        <f>IF('Report DCM'!$H6920="In-Stream Video","Rich Media display banner",IF('Report DCM'!$I6920&gt;'Report DCM'!$J6920,"Standard",VLOOKUP(CONCATENATE(bd_adtype,"_",bd_creativetype),tabela,2,FALSE)))</f>
        <v>#N/A</v>
      </c>
      <c r="F6920" s="7">
        <f t="shared" si="1248"/>
        <v>0</v>
      </c>
      <c r="G6920" s="7">
        <f t="shared" si="1249"/>
        <v>0</v>
      </c>
      <c r="H6920" s="7">
        <f t="shared" si="1250"/>
        <v>0</v>
      </c>
      <c r="I6920" s="7">
        <f t="shared" si="1251"/>
        <v>0</v>
      </c>
      <c r="J6920" s="7">
        <f t="shared" si="1252"/>
        <v>0</v>
      </c>
      <c r="K6920" s="8" t="e">
        <f t="shared" si="1253"/>
        <v>#N/A</v>
      </c>
      <c r="L6920" s="7" t="e">
        <f t="shared" si="1254"/>
        <v>#N/A</v>
      </c>
      <c r="M6920" s="8" t="e">
        <f t="shared" si="1242"/>
        <v>#N/A</v>
      </c>
      <c r="N6920" s="8" t="e">
        <f t="shared" si="1243"/>
        <v>#N/A</v>
      </c>
    </row>
    <row r="6921" spans="1:14" ht="15.75" customHeight="1" x14ac:dyDescent="0.35">
      <c r="A6921" s="7">
        <f t="shared" si="1244"/>
        <v>0</v>
      </c>
      <c r="B6921" s="7">
        <f t="shared" si="1245"/>
        <v>0</v>
      </c>
      <c r="C6921" s="7">
        <f t="shared" si="1246"/>
        <v>0</v>
      </c>
      <c r="D6921" s="7">
        <f t="shared" si="1247"/>
        <v>0</v>
      </c>
      <c r="E6921" s="7" t="e">
        <f>IF('Report DCM'!$H6921="In-Stream Video","Rich Media display banner",IF('Report DCM'!$I6921&gt;'Report DCM'!$J6921,"Standard",VLOOKUP(CONCATENATE(bd_adtype,"_",bd_creativetype),tabela,2,FALSE)))</f>
        <v>#N/A</v>
      </c>
      <c r="F6921" s="7">
        <f t="shared" si="1248"/>
        <v>0</v>
      </c>
      <c r="G6921" s="7">
        <f t="shared" si="1249"/>
        <v>0</v>
      </c>
      <c r="H6921" s="7">
        <f t="shared" si="1250"/>
        <v>0</v>
      </c>
      <c r="I6921" s="7">
        <f t="shared" si="1251"/>
        <v>0</v>
      </c>
      <c r="J6921" s="7">
        <f t="shared" si="1252"/>
        <v>0</v>
      </c>
      <c r="K6921" s="8" t="e">
        <f t="shared" si="1253"/>
        <v>#N/A</v>
      </c>
      <c r="L6921" s="7" t="e">
        <f t="shared" si="1254"/>
        <v>#N/A</v>
      </c>
      <c r="M6921" s="8" t="e">
        <f t="shared" si="1242"/>
        <v>#N/A</v>
      </c>
      <c r="N6921" s="8" t="e">
        <f t="shared" si="1243"/>
        <v>#N/A</v>
      </c>
    </row>
    <row r="6922" spans="1:14" ht="15.75" customHeight="1" x14ac:dyDescent="0.35">
      <c r="A6922" s="7">
        <f t="shared" si="1244"/>
        <v>0</v>
      </c>
      <c r="B6922" s="7">
        <f t="shared" si="1245"/>
        <v>0</v>
      </c>
      <c r="C6922" s="7">
        <f t="shared" si="1246"/>
        <v>0</v>
      </c>
      <c r="D6922" s="7">
        <f t="shared" si="1247"/>
        <v>0</v>
      </c>
      <c r="E6922" s="7" t="e">
        <f>IF('Report DCM'!$H6922="In-Stream Video","Rich Media display banner",IF('Report DCM'!$I6922&gt;'Report DCM'!$J6922,"Standard",VLOOKUP(CONCATENATE(bd_adtype,"_",bd_creativetype),tabela,2,FALSE)))</f>
        <v>#N/A</v>
      </c>
      <c r="F6922" s="7">
        <f t="shared" si="1248"/>
        <v>0</v>
      </c>
      <c r="G6922" s="7">
        <f t="shared" si="1249"/>
        <v>0</v>
      </c>
      <c r="H6922" s="7">
        <f t="shared" si="1250"/>
        <v>0</v>
      </c>
      <c r="I6922" s="7">
        <f t="shared" si="1251"/>
        <v>0</v>
      </c>
      <c r="J6922" s="7">
        <f t="shared" si="1252"/>
        <v>0</v>
      </c>
      <c r="K6922" s="8" t="e">
        <f t="shared" si="1253"/>
        <v>#N/A</v>
      </c>
      <c r="L6922" s="7" t="e">
        <f t="shared" si="1254"/>
        <v>#N/A</v>
      </c>
      <c r="M6922" s="8" t="e">
        <f t="shared" si="1242"/>
        <v>#N/A</v>
      </c>
      <c r="N6922" s="8" t="e">
        <f t="shared" si="1243"/>
        <v>#N/A</v>
      </c>
    </row>
    <row r="6923" spans="1:14" ht="15.75" customHeight="1" x14ac:dyDescent="0.35">
      <c r="A6923" s="7">
        <f t="shared" si="1244"/>
        <v>0</v>
      </c>
      <c r="B6923" s="7">
        <f t="shared" si="1245"/>
        <v>0</v>
      </c>
      <c r="C6923" s="7">
        <f t="shared" si="1246"/>
        <v>0</v>
      </c>
      <c r="D6923" s="7">
        <f t="shared" si="1247"/>
        <v>0</v>
      </c>
      <c r="E6923" s="7" t="e">
        <f>IF('Report DCM'!$H6923="In-Stream Video","Rich Media display banner",IF('Report DCM'!$I6923&gt;'Report DCM'!$J6923,"Standard",VLOOKUP(CONCATENATE(bd_adtype,"_",bd_creativetype),tabela,2,FALSE)))</f>
        <v>#N/A</v>
      </c>
      <c r="F6923" s="7">
        <f t="shared" si="1248"/>
        <v>0</v>
      </c>
      <c r="G6923" s="7">
        <f t="shared" si="1249"/>
        <v>0</v>
      </c>
      <c r="H6923" s="7">
        <f t="shared" si="1250"/>
        <v>0</v>
      </c>
      <c r="I6923" s="7">
        <f t="shared" si="1251"/>
        <v>0</v>
      </c>
      <c r="J6923" s="7">
        <f t="shared" si="1252"/>
        <v>0</v>
      </c>
      <c r="K6923" s="8" t="e">
        <f t="shared" si="1253"/>
        <v>#N/A</v>
      </c>
      <c r="L6923" s="7" t="e">
        <f t="shared" si="1254"/>
        <v>#N/A</v>
      </c>
      <c r="M6923" s="8" t="e">
        <f t="shared" si="1242"/>
        <v>#N/A</v>
      </c>
      <c r="N6923" s="8" t="e">
        <f t="shared" si="1243"/>
        <v>#N/A</v>
      </c>
    </row>
    <row r="6924" spans="1:14" ht="15.75" customHeight="1" x14ac:dyDescent="0.35">
      <c r="A6924" s="7">
        <f t="shared" si="1244"/>
        <v>0</v>
      </c>
      <c r="B6924" s="7">
        <f t="shared" si="1245"/>
        <v>0</v>
      </c>
      <c r="C6924" s="7">
        <f t="shared" si="1246"/>
        <v>0</v>
      </c>
      <c r="D6924" s="7">
        <f t="shared" si="1247"/>
        <v>0</v>
      </c>
      <c r="E6924" s="7" t="e">
        <f>IF('Report DCM'!$H6924="In-Stream Video","Rich Media display banner",IF('Report DCM'!$I6924&gt;'Report DCM'!$J6924,"Standard",VLOOKUP(CONCATENATE(bd_adtype,"_",bd_creativetype),tabela,2,FALSE)))</f>
        <v>#N/A</v>
      </c>
      <c r="F6924" s="7">
        <f t="shared" si="1248"/>
        <v>0</v>
      </c>
      <c r="G6924" s="7">
        <f t="shared" si="1249"/>
        <v>0</v>
      </c>
      <c r="H6924" s="7">
        <f t="shared" si="1250"/>
        <v>0</v>
      </c>
      <c r="I6924" s="7">
        <f t="shared" si="1251"/>
        <v>0</v>
      </c>
      <c r="J6924" s="7">
        <f t="shared" si="1252"/>
        <v>0</v>
      </c>
      <c r="K6924" s="8" t="e">
        <f t="shared" si="1253"/>
        <v>#N/A</v>
      </c>
      <c r="L6924" s="7" t="e">
        <f t="shared" si="1254"/>
        <v>#N/A</v>
      </c>
      <c r="M6924" s="8" t="e">
        <f t="shared" si="1242"/>
        <v>#N/A</v>
      </c>
      <c r="N6924" s="8" t="e">
        <f t="shared" si="1243"/>
        <v>#N/A</v>
      </c>
    </row>
    <row r="6925" spans="1:14" ht="15.75" customHeight="1" x14ac:dyDescent="0.35">
      <c r="A6925" s="7">
        <f t="shared" si="1244"/>
        <v>0</v>
      </c>
      <c r="B6925" s="7">
        <f t="shared" si="1245"/>
        <v>0</v>
      </c>
      <c r="C6925" s="7">
        <f t="shared" si="1246"/>
        <v>0</v>
      </c>
      <c r="D6925" s="7">
        <f t="shared" si="1247"/>
        <v>0</v>
      </c>
      <c r="E6925" s="7" t="e">
        <f>IF('Report DCM'!$H6925="In-Stream Video","Rich Media display banner",IF('Report DCM'!$I6925&gt;'Report DCM'!$J6925,"Standard",VLOOKUP(CONCATENATE(bd_adtype,"_",bd_creativetype),tabela,2,FALSE)))</f>
        <v>#N/A</v>
      </c>
      <c r="F6925" s="7">
        <f t="shared" si="1248"/>
        <v>0</v>
      </c>
      <c r="G6925" s="7">
        <f t="shared" si="1249"/>
        <v>0</v>
      </c>
      <c r="H6925" s="7">
        <f t="shared" si="1250"/>
        <v>0</v>
      </c>
      <c r="I6925" s="7">
        <f t="shared" si="1251"/>
        <v>0</v>
      </c>
      <c r="J6925" s="7">
        <f t="shared" si="1252"/>
        <v>0</v>
      </c>
      <c r="K6925" s="8" t="e">
        <f t="shared" si="1253"/>
        <v>#N/A</v>
      </c>
      <c r="L6925" s="7" t="e">
        <f t="shared" si="1254"/>
        <v>#N/A</v>
      </c>
      <c r="M6925" s="8" t="e">
        <f t="shared" si="1242"/>
        <v>#N/A</v>
      </c>
      <c r="N6925" s="8" t="e">
        <f t="shared" si="1243"/>
        <v>#N/A</v>
      </c>
    </row>
    <row r="6926" spans="1:14" ht="15.75" customHeight="1" x14ac:dyDescent="0.35">
      <c r="A6926" s="7">
        <f t="shared" si="1244"/>
        <v>0</v>
      </c>
      <c r="B6926" s="7">
        <f t="shared" si="1245"/>
        <v>0</v>
      </c>
      <c r="C6926" s="7">
        <f t="shared" si="1246"/>
        <v>0</v>
      </c>
      <c r="D6926" s="7">
        <f t="shared" si="1247"/>
        <v>0</v>
      </c>
      <c r="E6926" s="7" t="e">
        <f>IF('Report DCM'!$H6926="In-Stream Video","Rich Media display banner",IF('Report DCM'!$I6926&gt;'Report DCM'!$J6926,"Standard",VLOOKUP(CONCATENATE(bd_adtype,"_",bd_creativetype),tabela,2,FALSE)))</f>
        <v>#N/A</v>
      </c>
      <c r="F6926" s="7">
        <f t="shared" si="1248"/>
        <v>0</v>
      </c>
      <c r="G6926" s="7">
        <f t="shared" si="1249"/>
        <v>0</v>
      </c>
      <c r="H6926" s="7">
        <f t="shared" si="1250"/>
        <v>0</v>
      </c>
      <c r="I6926" s="7">
        <f t="shared" si="1251"/>
        <v>0</v>
      </c>
      <c r="J6926" s="7">
        <f t="shared" si="1252"/>
        <v>0</v>
      </c>
      <c r="K6926" s="8" t="e">
        <f t="shared" si="1253"/>
        <v>#N/A</v>
      </c>
      <c r="L6926" s="7" t="e">
        <f t="shared" si="1254"/>
        <v>#N/A</v>
      </c>
      <c r="M6926" s="8" t="e">
        <f t="shared" si="1242"/>
        <v>#N/A</v>
      </c>
      <c r="N6926" s="8" t="e">
        <f t="shared" si="1243"/>
        <v>#N/A</v>
      </c>
    </row>
    <row r="6927" spans="1:14" ht="15.75" customHeight="1" x14ac:dyDescent="0.35">
      <c r="A6927" s="7">
        <f t="shared" si="1244"/>
        <v>0</v>
      </c>
      <c r="B6927" s="7">
        <f t="shared" si="1245"/>
        <v>0</v>
      </c>
      <c r="C6927" s="7">
        <f t="shared" si="1246"/>
        <v>0</v>
      </c>
      <c r="D6927" s="7">
        <f t="shared" si="1247"/>
        <v>0</v>
      </c>
      <c r="E6927" s="7" t="e">
        <f>IF('Report DCM'!$H6927="In-Stream Video","Rich Media display banner",IF('Report DCM'!$I6927&gt;'Report DCM'!$J6927,"Standard",VLOOKUP(CONCATENATE(bd_adtype,"_",bd_creativetype),tabela,2,FALSE)))</f>
        <v>#N/A</v>
      </c>
      <c r="F6927" s="7">
        <f t="shared" si="1248"/>
        <v>0</v>
      </c>
      <c r="G6927" s="7">
        <f t="shared" si="1249"/>
        <v>0</v>
      </c>
      <c r="H6927" s="7">
        <f t="shared" si="1250"/>
        <v>0</v>
      </c>
      <c r="I6927" s="7">
        <f t="shared" si="1251"/>
        <v>0</v>
      </c>
      <c r="J6927" s="7">
        <f t="shared" si="1252"/>
        <v>0</v>
      </c>
      <c r="K6927" s="8" t="e">
        <f t="shared" si="1253"/>
        <v>#N/A</v>
      </c>
      <c r="L6927" s="7" t="e">
        <f t="shared" si="1254"/>
        <v>#N/A</v>
      </c>
      <c r="M6927" s="8" t="e">
        <f t="shared" si="1242"/>
        <v>#N/A</v>
      </c>
      <c r="N6927" s="8" t="e">
        <f t="shared" si="1243"/>
        <v>#N/A</v>
      </c>
    </row>
    <row r="6928" spans="1:14" ht="15.75" customHeight="1" x14ac:dyDescent="0.35">
      <c r="A6928" s="7">
        <f t="shared" si="1244"/>
        <v>0</v>
      </c>
      <c r="B6928" s="7">
        <f t="shared" si="1245"/>
        <v>0</v>
      </c>
      <c r="C6928" s="7">
        <f t="shared" si="1246"/>
        <v>0</v>
      </c>
      <c r="D6928" s="7">
        <f t="shared" si="1247"/>
        <v>0</v>
      </c>
      <c r="E6928" s="7" t="e">
        <f>IF('Report DCM'!$H6928="In-Stream Video","Rich Media display banner",IF('Report DCM'!$I6928&gt;'Report DCM'!$J6928,"Standard",VLOOKUP(CONCATENATE(bd_adtype,"_",bd_creativetype),tabela,2,FALSE)))</f>
        <v>#N/A</v>
      </c>
      <c r="F6928" s="7">
        <f t="shared" si="1248"/>
        <v>0</v>
      </c>
      <c r="G6928" s="7">
        <f t="shared" si="1249"/>
        <v>0</v>
      </c>
      <c r="H6928" s="7">
        <f t="shared" si="1250"/>
        <v>0</v>
      </c>
      <c r="I6928" s="7">
        <f t="shared" si="1251"/>
        <v>0</v>
      </c>
      <c r="J6928" s="7">
        <f t="shared" si="1252"/>
        <v>0</v>
      </c>
      <c r="K6928" s="8" t="e">
        <f t="shared" si="1253"/>
        <v>#N/A</v>
      </c>
      <c r="L6928" s="7" t="e">
        <f t="shared" si="1254"/>
        <v>#N/A</v>
      </c>
      <c r="M6928" s="8" t="e">
        <f t="shared" si="1242"/>
        <v>#N/A</v>
      </c>
      <c r="N6928" s="8" t="e">
        <f t="shared" si="1243"/>
        <v>#N/A</v>
      </c>
    </row>
    <row r="6929" spans="1:14" ht="15.75" customHeight="1" x14ac:dyDescent="0.35">
      <c r="A6929" s="7">
        <f t="shared" si="1244"/>
        <v>0</v>
      </c>
      <c r="B6929" s="7">
        <f t="shared" si="1245"/>
        <v>0</v>
      </c>
      <c r="C6929" s="7">
        <f t="shared" si="1246"/>
        <v>0</v>
      </c>
      <c r="D6929" s="7">
        <f t="shared" si="1247"/>
        <v>0</v>
      </c>
      <c r="E6929" s="7" t="e">
        <f>IF('Report DCM'!$H6929="In-Stream Video","Rich Media display banner",IF('Report DCM'!$I6929&gt;'Report DCM'!$J6929,"Standard",VLOOKUP(CONCATENATE(bd_adtype,"_",bd_creativetype),tabela,2,FALSE)))</f>
        <v>#N/A</v>
      </c>
      <c r="F6929" s="7">
        <f t="shared" si="1248"/>
        <v>0</v>
      </c>
      <c r="G6929" s="7">
        <f t="shared" si="1249"/>
        <v>0</v>
      </c>
      <c r="H6929" s="7">
        <f t="shared" si="1250"/>
        <v>0</v>
      </c>
      <c r="I6929" s="7">
        <f t="shared" si="1251"/>
        <v>0</v>
      </c>
      <c r="J6929" s="7">
        <f t="shared" si="1252"/>
        <v>0</v>
      </c>
      <c r="K6929" s="8" t="e">
        <f t="shared" si="1253"/>
        <v>#N/A</v>
      </c>
      <c r="L6929" s="7" t="e">
        <f t="shared" si="1254"/>
        <v>#N/A</v>
      </c>
      <c r="M6929" s="8" t="e">
        <f t="shared" si="1242"/>
        <v>#N/A</v>
      </c>
      <c r="N6929" s="8" t="e">
        <f t="shared" si="1243"/>
        <v>#N/A</v>
      </c>
    </row>
    <row r="6930" spans="1:14" ht="15.75" customHeight="1" x14ac:dyDescent="0.35">
      <c r="A6930" s="7">
        <f t="shared" si="1244"/>
        <v>0</v>
      </c>
      <c r="B6930" s="7">
        <f t="shared" si="1245"/>
        <v>0</v>
      </c>
      <c r="C6930" s="7">
        <f t="shared" si="1246"/>
        <v>0</v>
      </c>
      <c r="D6930" s="7">
        <f t="shared" si="1247"/>
        <v>0</v>
      </c>
      <c r="E6930" s="7" t="e">
        <f>IF('Report DCM'!$H6930="In-Stream Video","Rich Media display banner",IF('Report DCM'!$I6930&gt;'Report DCM'!$J6930,"Standard",VLOOKUP(CONCATENATE(bd_adtype,"_",bd_creativetype),tabela,2,FALSE)))</f>
        <v>#N/A</v>
      </c>
      <c r="F6930" s="7">
        <f t="shared" si="1248"/>
        <v>0</v>
      </c>
      <c r="G6930" s="7">
        <f t="shared" si="1249"/>
        <v>0</v>
      </c>
      <c r="H6930" s="7">
        <f t="shared" si="1250"/>
        <v>0</v>
      </c>
      <c r="I6930" s="7">
        <f t="shared" si="1251"/>
        <v>0</v>
      </c>
      <c r="J6930" s="7">
        <f t="shared" si="1252"/>
        <v>0</v>
      </c>
      <c r="K6930" s="8" t="e">
        <f t="shared" si="1253"/>
        <v>#N/A</v>
      </c>
      <c r="L6930" s="7" t="e">
        <f t="shared" si="1254"/>
        <v>#N/A</v>
      </c>
      <c r="M6930" s="8" t="e">
        <f t="shared" si="1242"/>
        <v>#N/A</v>
      </c>
      <c r="N6930" s="8" t="e">
        <f t="shared" si="1243"/>
        <v>#N/A</v>
      </c>
    </row>
    <row r="6931" spans="1:14" ht="15.75" customHeight="1" x14ac:dyDescent="0.35">
      <c r="A6931" s="7">
        <f t="shared" si="1244"/>
        <v>0</v>
      </c>
      <c r="B6931" s="7">
        <f t="shared" si="1245"/>
        <v>0</v>
      </c>
      <c r="C6931" s="7">
        <f t="shared" si="1246"/>
        <v>0</v>
      </c>
      <c r="D6931" s="7">
        <f t="shared" si="1247"/>
        <v>0</v>
      </c>
      <c r="E6931" s="7" t="e">
        <f>IF('Report DCM'!$H6931="In-Stream Video","Rich Media display banner",IF('Report DCM'!$I6931&gt;'Report DCM'!$J6931,"Standard",VLOOKUP(CONCATENATE(bd_adtype,"_",bd_creativetype),tabela,2,FALSE)))</f>
        <v>#N/A</v>
      </c>
      <c r="F6931" s="7">
        <f t="shared" si="1248"/>
        <v>0</v>
      </c>
      <c r="G6931" s="7">
        <f t="shared" si="1249"/>
        <v>0</v>
      </c>
      <c r="H6931" s="7">
        <f t="shared" si="1250"/>
        <v>0</v>
      </c>
      <c r="I6931" s="7">
        <f t="shared" si="1251"/>
        <v>0</v>
      </c>
      <c r="J6931" s="7">
        <f t="shared" si="1252"/>
        <v>0</v>
      </c>
      <c r="K6931" s="8" t="e">
        <f t="shared" si="1253"/>
        <v>#N/A</v>
      </c>
      <c r="L6931" s="7" t="e">
        <f t="shared" si="1254"/>
        <v>#N/A</v>
      </c>
      <c r="M6931" s="8" t="e">
        <f t="shared" si="1242"/>
        <v>#N/A</v>
      </c>
      <c r="N6931" s="8" t="e">
        <f t="shared" si="1243"/>
        <v>#N/A</v>
      </c>
    </row>
    <row r="6932" spans="1:14" ht="15.75" customHeight="1" x14ac:dyDescent="0.35">
      <c r="A6932" s="7">
        <f t="shared" si="1244"/>
        <v>0</v>
      </c>
      <c r="B6932" s="7">
        <f t="shared" si="1245"/>
        <v>0</v>
      </c>
      <c r="C6932" s="7">
        <f t="shared" si="1246"/>
        <v>0</v>
      </c>
      <c r="D6932" s="7">
        <f t="shared" si="1247"/>
        <v>0</v>
      </c>
      <c r="E6932" s="7" t="e">
        <f>IF('Report DCM'!$H6932="In-Stream Video","Rich Media display banner",IF('Report DCM'!$I6932&gt;'Report DCM'!$J6932,"Standard",VLOOKUP(CONCATENATE(bd_adtype,"_",bd_creativetype),tabela,2,FALSE)))</f>
        <v>#N/A</v>
      </c>
      <c r="F6932" s="7">
        <f t="shared" si="1248"/>
        <v>0</v>
      </c>
      <c r="G6932" s="7">
        <f t="shared" si="1249"/>
        <v>0</v>
      </c>
      <c r="H6932" s="7">
        <f t="shared" si="1250"/>
        <v>0</v>
      </c>
      <c r="I6932" s="7">
        <f t="shared" si="1251"/>
        <v>0</v>
      </c>
      <c r="J6932" s="7">
        <f t="shared" si="1252"/>
        <v>0</v>
      </c>
      <c r="K6932" s="8" t="e">
        <f t="shared" si="1253"/>
        <v>#N/A</v>
      </c>
      <c r="L6932" s="7" t="e">
        <f t="shared" si="1254"/>
        <v>#N/A</v>
      </c>
      <c r="M6932" s="8" t="e">
        <f t="shared" si="1242"/>
        <v>#N/A</v>
      </c>
      <c r="N6932" s="8" t="e">
        <f t="shared" si="1243"/>
        <v>#N/A</v>
      </c>
    </row>
    <row r="6933" spans="1:14" ht="15.75" customHeight="1" x14ac:dyDescent="0.35">
      <c r="A6933" s="7">
        <f t="shared" si="1244"/>
        <v>0</v>
      </c>
      <c r="B6933" s="7">
        <f t="shared" si="1245"/>
        <v>0</v>
      </c>
      <c r="C6933" s="7">
        <f t="shared" si="1246"/>
        <v>0</v>
      </c>
      <c r="D6933" s="7">
        <f t="shared" si="1247"/>
        <v>0</v>
      </c>
      <c r="E6933" s="7" t="e">
        <f>IF('Report DCM'!$H6933="In-Stream Video","Rich Media display banner",IF('Report DCM'!$I6933&gt;'Report DCM'!$J6933,"Standard",VLOOKUP(CONCATENATE(bd_adtype,"_",bd_creativetype),tabela,2,FALSE)))</f>
        <v>#N/A</v>
      </c>
      <c r="F6933" s="7">
        <f t="shared" si="1248"/>
        <v>0</v>
      </c>
      <c r="G6933" s="7">
        <f t="shared" si="1249"/>
        <v>0</v>
      </c>
      <c r="H6933" s="7">
        <f t="shared" si="1250"/>
        <v>0</v>
      </c>
      <c r="I6933" s="7">
        <f t="shared" si="1251"/>
        <v>0</v>
      </c>
      <c r="J6933" s="7">
        <f t="shared" si="1252"/>
        <v>0</v>
      </c>
      <c r="K6933" s="8" t="e">
        <f t="shared" si="1253"/>
        <v>#N/A</v>
      </c>
      <c r="L6933" s="7" t="e">
        <f t="shared" si="1254"/>
        <v>#N/A</v>
      </c>
      <c r="M6933" s="8" t="e">
        <f t="shared" si="1242"/>
        <v>#N/A</v>
      </c>
      <c r="N6933" s="8" t="e">
        <f t="shared" si="1243"/>
        <v>#N/A</v>
      </c>
    </row>
    <row r="6934" spans="1:14" ht="15.75" customHeight="1" x14ac:dyDescent="0.35">
      <c r="A6934" s="7">
        <f t="shared" si="1244"/>
        <v>0</v>
      </c>
      <c r="B6934" s="7">
        <f t="shared" si="1245"/>
        <v>0</v>
      </c>
      <c r="C6934" s="7">
        <f t="shared" si="1246"/>
        <v>0</v>
      </c>
      <c r="D6934" s="7">
        <f t="shared" si="1247"/>
        <v>0</v>
      </c>
      <c r="E6934" s="7" t="e">
        <f>IF('Report DCM'!$H6934="In-Stream Video","Rich Media display banner",IF('Report DCM'!$I6934&gt;'Report DCM'!$J6934,"Standard",VLOOKUP(CONCATENATE(bd_adtype,"_",bd_creativetype),tabela,2,FALSE)))</f>
        <v>#N/A</v>
      </c>
      <c r="F6934" s="7">
        <f t="shared" si="1248"/>
        <v>0</v>
      </c>
      <c r="G6934" s="7">
        <f t="shared" si="1249"/>
        <v>0</v>
      </c>
      <c r="H6934" s="7">
        <f t="shared" si="1250"/>
        <v>0</v>
      </c>
      <c r="I6934" s="7">
        <f t="shared" si="1251"/>
        <v>0</v>
      </c>
      <c r="J6934" s="7">
        <f t="shared" si="1252"/>
        <v>0</v>
      </c>
      <c r="K6934" s="8" t="e">
        <f t="shared" si="1253"/>
        <v>#N/A</v>
      </c>
      <c r="L6934" s="7" t="e">
        <f t="shared" si="1254"/>
        <v>#N/A</v>
      </c>
      <c r="M6934" s="8" t="e">
        <f t="shared" si="1242"/>
        <v>#N/A</v>
      </c>
      <c r="N6934" s="8" t="e">
        <f t="shared" si="1243"/>
        <v>#N/A</v>
      </c>
    </row>
    <row r="6935" spans="1:14" ht="15.75" customHeight="1" x14ac:dyDescent="0.35">
      <c r="A6935" s="7">
        <f t="shared" si="1244"/>
        <v>0</v>
      </c>
      <c r="B6935" s="7">
        <f t="shared" si="1245"/>
        <v>0</v>
      </c>
      <c r="C6935" s="7">
        <f t="shared" si="1246"/>
        <v>0</v>
      </c>
      <c r="D6935" s="7">
        <f t="shared" si="1247"/>
        <v>0</v>
      </c>
      <c r="E6935" s="7" t="e">
        <f>IF('Report DCM'!$H6935="In-Stream Video","Rich Media display banner",IF('Report DCM'!$I6935&gt;'Report DCM'!$J6935,"Standard",VLOOKUP(CONCATENATE(bd_adtype,"_",bd_creativetype),tabela,2,FALSE)))</f>
        <v>#N/A</v>
      </c>
      <c r="F6935" s="7">
        <f t="shared" si="1248"/>
        <v>0</v>
      </c>
      <c r="G6935" s="7">
        <f t="shared" si="1249"/>
        <v>0</v>
      </c>
      <c r="H6935" s="7">
        <f t="shared" si="1250"/>
        <v>0</v>
      </c>
      <c r="I6935" s="7">
        <f t="shared" si="1251"/>
        <v>0</v>
      </c>
      <c r="J6935" s="7">
        <f t="shared" si="1252"/>
        <v>0</v>
      </c>
      <c r="K6935" s="8" t="e">
        <f t="shared" si="1253"/>
        <v>#N/A</v>
      </c>
      <c r="L6935" s="7" t="e">
        <f t="shared" si="1254"/>
        <v>#N/A</v>
      </c>
      <c r="M6935" s="8" t="e">
        <f t="shared" si="1242"/>
        <v>#N/A</v>
      </c>
      <c r="N6935" s="8" t="e">
        <f t="shared" si="1243"/>
        <v>#N/A</v>
      </c>
    </row>
    <row r="6936" spans="1:14" ht="15.75" customHeight="1" x14ac:dyDescent="0.35">
      <c r="A6936" s="7">
        <f t="shared" si="1244"/>
        <v>0</v>
      </c>
      <c r="B6936" s="7">
        <f t="shared" si="1245"/>
        <v>0</v>
      </c>
      <c r="C6936" s="7">
        <f t="shared" si="1246"/>
        <v>0</v>
      </c>
      <c r="D6936" s="7">
        <f t="shared" si="1247"/>
        <v>0</v>
      </c>
      <c r="E6936" s="7" t="e">
        <f>IF('Report DCM'!$H6936="In-Stream Video","Rich Media display banner",IF('Report DCM'!$I6936&gt;'Report DCM'!$J6936,"Standard",VLOOKUP(CONCATENATE(bd_adtype,"_",bd_creativetype),tabela,2,FALSE)))</f>
        <v>#N/A</v>
      </c>
      <c r="F6936" s="7">
        <f t="shared" si="1248"/>
        <v>0</v>
      </c>
      <c r="G6936" s="7">
        <f t="shared" si="1249"/>
        <v>0</v>
      </c>
      <c r="H6936" s="7">
        <f t="shared" si="1250"/>
        <v>0</v>
      </c>
      <c r="I6936" s="7">
        <f t="shared" si="1251"/>
        <v>0</v>
      </c>
      <c r="J6936" s="7">
        <f t="shared" si="1252"/>
        <v>0</v>
      </c>
      <c r="K6936" s="8" t="e">
        <f t="shared" si="1253"/>
        <v>#N/A</v>
      </c>
      <c r="L6936" s="7" t="e">
        <f t="shared" si="1254"/>
        <v>#N/A</v>
      </c>
      <c r="M6936" s="8" t="e">
        <f t="shared" si="1242"/>
        <v>#N/A</v>
      </c>
      <c r="N6936" s="8" t="e">
        <f t="shared" si="1243"/>
        <v>#N/A</v>
      </c>
    </row>
    <row r="6937" spans="1:14" ht="15.75" customHeight="1" x14ac:dyDescent="0.35">
      <c r="A6937" s="7">
        <f t="shared" si="1244"/>
        <v>0</v>
      </c>
      <c r="B6937" s="7">
        <f t="shared" si="1245"/>
        <v>0</v>
      </c>
      <c r="C6937" s="7">
        <f t="shared" si="1246"/>
        <v>0</v>
      </c>
      <c r="D6937" s="7">
        <f t="shared" si="1247"/>
        <v>0</v>
      </c>
      <c r="E6937" s="7" t="e">
        <f>IF('Report DCM'!$H6937="In-Stream Video","Rich Media display banner",IF('Report DCM'!$I6937&gt;'Report DCM'!$J6937,"Standard",VLOOKUP(CONCATENATE(bd_adtype,"_",bd_creativetype),tabela,2,FALSE)))</f>
        <v>#N/A</v>
      </c>
      <c r="F6937" s="7">
        <f t="shared" si="1248"/>
        <v>0</v>
      </c>
      <c r="G6937" s="7">
        <f t="shared" si="1249"/>
        <v>0</v>
      </c>
      <c r="H6937" s="7">
        <f t="shared" si="1250"/>
        <v>0</v>
      </c>
      <c r="I6937" s="7">
        <f t="shared" si="1251"/>
        <v>0</v>
      </c>
      <c r="J6937" s="7">
        <f t="shared" si="1252"/>
        <v>0</v>
      </c>
      <c r="K6937" s="8" t="e">
        <f t="shared" si="1253"/>
        <v>#N/A</v>
      </c>
      <c r="L6937" s="7" t="e">
        <f t="shared" si="1254"/>
        <v>#N/A</v>
      </c>
      <c r="M6937" s="8" t="e">
        <f t="shared" si="1242"/>
        <v>#N/A</v>
      </c>
      <c r="N6937" s="8" t="e">
        <f t="shared" si="1243"/>
        <v>#N/A</v>
      </c>
    </row>
    <row r="6938" spans="1:14" ht="15.75" customHeight="1" x14ac:dyDescent="0.35">
      <c r="A6938" s="7">
        <f t="shared" si="1244"/>
        <v>0</v>
      </c>
      <c r="B6938" s="7">
        <f t="shared" si="1245"/>
        <v>0</v>
      </c>
      <c r="C6938" s="7">
        <f t="shared" si="1246"/>
        <v>0</v>
      </c>
      <c r="D6938" s="7">
        <f t="shared" si="1247"/>
        <v>0</v>
      </c>
      <c r="E6938" s="7" t="e">
        <f>IF('Report DCM'!$H6938="In-Stream Video","Rich Media display banner",IF('Report DCM'!$I6938&gt;'Report DCM'!$J6938,"Standard",VLOOKUP(CONCATENATE(bd_adtype,"_",bd_creativetype),tabela,2,FALSE)))</f>
        <v>#N/A</v>
      </c>
      <c r="F6938" s="7">
        <f t="shared" si="1248"/>
        <v>0</v>
      </c>
      <c r="G6938" s="7">
        <f t="shared" si="1249"/>
        <v>0</v>
      </c>
      <c r="H6938" s="7">
        <f t="shared" si="1250"/>
        <v>0</v>
      </c>
      <c r="I6938" s="7">
        <f t="shared" si="1251"/>
        <v>0</v>
      </c>
      <c r="J6938" s="7">
        <f t="shared" si="1252"/>
        <v>0</v>
      </c>
      <c r="K6938" s="8" t="e">
        <f t="shared" si="1253"/>
        <v>#N/A</v>
      </c>
      <c r="L6938" s="7" t="e">
        <f t="shared" si="1254"/>
        <v>#N/A</v>
      </c>
      <c r="M6938" s="8" t="e">
        <f t="shared" si="1242"/>
        <v>#N/A</v>
      </c>
      <c r="N6938" s="8" t="e">
        <f t="shared" si="1243"/>
        <v>#N/A</v>
      </c>
    </row>
    <row r="6939" spans="1:14" ht="15.75" customHeight="1" x14ac:dyDescent="0.35">
      <c r="A6939" s="7">
        <f t="shared" si="1244"/>
        <v>0</v>
      </c>
      <c r="B6939" s="7">
        <f t="shared" si="1245"/>
        <v>0</v>
      </c>
      <c r="C6939" s="7">
        <f t="shared" si="1246"/>
        <v>0</v>
      </c>
      <c r="D6939" s="7">
        <f t="shared" si="1247"/>
        <v>0</v>
      </c>
      <c r="E6939" s="7" t="e">
        <f>IF('Report DCM'!$H6939="In-Stream Video","Rich Media display banner",IF('Report DCM'!$I6939&gt;'Report DCM'!$J6939,"Standard",VLOOKUP(CONCATENATE(bd_adtype,"_",bd_creativetype),tabela,2,FALSE)))</f>
        <v>#N/A</v>
      </c>
      <c r="F6939" s="7">
        <f t="shared" si="1248"/>
        <v>0</v>
      </c>
      <c r="G6939" s="7">
        <f t="shared" si="1249"/>
        <v>0</v>
      </c>
      <c r="H6939" s="7">
        <f t="shared" si="1250"/>
        <v>0</v>
      </c>
      <c r="I6939" s="7">
        <f t="shared" si="1251"/>
        <v>0</v>
      </c>
      <c r="J6939" s="7">
        <f t="shared" si="1252"/>
        <v>0</v>
      </c>
      <c r="K6939" s="8" t="e">
        <f t="shared" si="1253"/>
        <v>#N/A</v>
      </c>
      <c r="L6939" s="7" t="e">
        <f t="shared" si="1254"/>
        <v>#N/A</v>
      </c>
      <c r="M6939" s="8" t="e">
        <f t="shared" si="1242"/>
        <v>#N/A</v>
      </c>
      <c r="N6939" s="8" t="e">
        <f t="shared" si="1243"/>
        <v>#N/A</v>
      </c>
    </row>
    <row r="6940" spans="1:14" ht="15.75" customHeight="1" x14ac:dyDescent="0.35">
      <c r="A6940" s="7">
        <f t="shared" si="1244"/>
        <v>0</v>
      </c>
      <c r="B6940" s="7">
        <f t="shared" si="1245"/>
        <v>0</v>
      </c>
      <c r="C6940" s="7">
        <f t="shared" si="1246"/>
        <v>0</v>
      </c>
      <c r="D6940" s="7">
        <f t="shared" si="1247"/>
        <v>0</v>
      </c>
      <c r="E6940" s="7" t="e">
        <f>IF('Report DCM'!$H6940="In-Stream Video","Rich Media display banner",IF('Report DCM'!$I6940&gt;'Report DCM'!$J6940,"Standard",VLOOKUP(CONCATENATE(bd_adtype,"_",bd_creativetype),tabela,2,FALSE)))</f>
        <v>#N/A</v>
      </c>
      <c r="F6940" s="7">
        <f t="shared" si="1248"/>
        <v>0</v>
      </c>
      <c r="G6940" s="7">
        <f t="shared" si="1249"/>
        <v>0</v>
      </c>
      <c r="H6940" s="7">
        <f t="shared" si="1250"/>
        <v>0</v>
      </c>
      <c r="I6940" s="7">
        <f t="shared" si="1251"/>
        <v>0</v>
      </c>
      <c r="J6940" s="7">
        <f t="shared" si="1252"/>
        <v>0</v>
      </c>
      <c r="K6940" s="8" t="e">
        <f t="shared" si="1253"/>
        <v>#N/A</v>
      </c>
      <c r="L6940" s="7" t="e">
        <f t="shared" si="1254"/>
        <v>#N/A</v>
      </c>
      <c r="M6940" s="8" t="e">
        <f t="shared" si="1242"/>
        <v>#N/A</v>
      </c>
      <c r="N6940" s="8" t="e">
        <f t="shared" si="1243"/>
        <v>#N/A</v>
      </c>
    </row>
    <row r="6941" spans="1:14" ht="15.75" customHeight="1" x14ac:dyDescent="0.35">
      <c r="A6941" s="7">
        <f t="shared" si="1244"/>
        <v>0</v>
      </c>
      <c r="B6941" s="7">
        <f t="shared" si="1245"/>
        <v>0</v>
      </c>
      <c r="C6941" s="7">
        <f t="shared" si="1246"/>
        <v>0</v>
      </c>
      <c r="D6941" s="7">
        <f t="shared" si="1247"/>
        <v>0</v>
      </c>
      <c r="E6941" s="7" t="e">
        <f>IF('Report DCM'!$H6941="In-Stream Video","Rich Media display banner",IF('Report DCM'!$I6941&gt;'Report DCM'!$J6941,"Standard",VLOOKUP(CONCATENATE(bd_adtype,"_",bd_creativetype),tabela,2,FALSE)))</f>
        <v>#N/A</v>
      </c>
      <c r="F6941" s="7">
        <f t="shared" si="1248"/>
        <v>0</v>
      </c>
      <c r="G6941" s="7">
        <f t="shared" si="1249"/>
        <v>0</v>
      </c>
      <c r="H6941" s="7">
        <f t="shared" si="1250"/>
        <v>0</v>
      </c>
      <c r="I6941" s="7">
        <f t="shared" si="1251"/>
        <v>0</v>
      </c>
      <c r="J6941" s="7">
        <f t="shared" si="1252"/>
        <v>0</v>
      </c>
      <c r="K6941" s="8" t="e">
        <f t="shared" si="1253"/>
        <v>#N/A</v>
      </c>
      <c r="L6941" s="7" t="e">
        <f t="shared" si="1254"/>
        <v>#N/A</v>
      </c>
      <c r="M6941" s="8" t="e">
        <f t="shared" si="1242"/>
        <v>#N/A</v>
      </c>
      <c r="N6941" s="8" t="e">
        <f t="shared" si="1243"/>
        <v>#N/A</v>
      </c>
    </row>
    <row r="6942" spans="1:14" ht="15.75" customHeight="1" x14ac:dyDescent="0.35">
      <c r="A6942" s="7">
        <f t="shared" si="1244"/>
        <v>0</v>
      </c>
      <c r="B6942" s="7">
        <f t="shared" si="1245"/>
        <v>0</v>
      </c>
      <c r="C6942" s="7">
        <f t="shared" si="1246"/>
        <v>0</v>
      </c>
      <c r="D6942" s="7">
        <f t="shared" si="1247"/>
        <v>0</v>
      </c>
      <c r="E6942" s="7" t="e">
        <f>IF('Report DCM'!$H6942="In-Stream Video","Rich Media display banner",IF('Report DCM'!$I6942&gt;'Report DCM'!$J6942,"Standard",VLOOKUP(CONCATENATE(bd_adtype,"_",bd_creativetype),tabela,2,FALSE)))</f>
        <v>#N/A</v>
      </c>
      <c r="F6942" s="7">
        <f t="shared" si="1248"/>
        <v>0</v>
      </c>
      <c r="G6942" s="7">
        <f t="shared" si="1249"/>
        <v>0</v>
      </c>
      <c r="H6942" s="7">
        <f t="shared" si="1250"/>
        <v>0</v>
      </c>
      <c r="I6942" s="7">
        <f t="shared" si="1251"/>
        <v>0</v>
      </c>
      <c r="J6942" s="7">
        <f t="shared" si="1252"/>
        <v>0</v>
      </c>
      <c r="K6942" s="8" t="e">
        <f t="shared" si="1253"/>
        <v>#N/A</v>
      </c>
      <c r="L6942" s="7" t="e">
        <f t="shared" si="1254"/>
        <v>#N/A</v>
      </c>
      <c r="M6942" s="8" t="e">
        <f t="shared" si="1242"/>
        <v>#N/A</v>
      </c>
      <c r="N6942" s="8" t="e">
        <f t="shared" si="1243"/>
        <v>#N/A</v>
      </c>
    </row>
    <row r="6943" spans="1:14" ht="15.75" customHeight="1" x14ac:dyDescent="0.35">
      <c r="A6943" s="7">
        <f t="shared" si="1244"/>
        <v>0</v>
      </c>
      <c r="B6943" s="7">
        <f t="shared" si="1245"/>
        <v>0</v>
      </c>
      <c r="C6943" s="7">
        <f t="shared" si="1246"/>
        <v>0</v>
      </c>
      <c r="D6943" s="7">
        <f t="shared" si="1247"/>
        <v>0</v>
      </c>
      <c r="E6943" s="7" t="e">
        <f>IF('Report DCM'!$H6943="In-Stream Video","Rich Media display banner",IF('Report DCM'!$I6943&gt;'Report DCM'!$J6943,"Standard",VLOOKUP(CONCATENATE(bd_adtype,"_",bd_creativetype),tabela,2,FALSE)))</f>
        <v>#N/A</v>
      </c>
      <c r="F6943" s="7">
        <f t="shared" si="1248"/>
        <v>0</v>
      </c>
      <c r="G6943" s="7">
        <f t="shared" si="1249"/>
        <v>0</v>
      </c>
      <c r="H6943" s="7">
        <f t="shared" si="1250"/>
        <v>0</v>
      </c>
      <c r="I6943" s="7">
        <f t="shared" si="1251"/>
        <v>0</v>
      </c>
      <c r="J6943" s="7">
        <f t="shared" si="1252"/>
        <v>0</v>
      </c>
      <c r="K6943" s="8" t="e">
        <f t="shared" si="1253"/>
        <v>#N/A</v>
      </c>
      <c r="L6943" s="7" t="e">
        <f t="shared" si="1254"/>
        <v>#N/A</v>
      </c>
      <c r="M6943" s="8" t="e">
        <f t="shared" si="1242"/>
        <v>#N/A</v>
      </c>
      <c r="N6943" s="8" t="e">
        <f t="shared" si="1243"/>
        <v>#N/A</v>
      </c>
    </row>
    <row r="6944" spans="1:14" ht="15.75" customHeight="1" x14ac:dyDescent="0.35">
      <c r="A6944" s="7">
        <f t="shared" si="1244"/>
        <v>0</v>
      </c>
      <c r="B6944" s="7">
        <f t="shared" si="1245"/>
        <v>0</v>
      </c>
      <c r="C6944" s="7">
        <f t="shared" si="1246"/>
        <v>0</v>
      </c>
      <c r="D6944" s="7">
        <f t="shared" si="1247"/>
        <v>0</v>
      </c>
      <c r="E6944" s="7" t="e">
        <f>IF('Report DCM'!$H6944="In-Stream Video","Rich Media display banner",IF('Report DCM'!$I6944&gt;'Report DCM'!$J6944,"Standard",VLOOKUP(CONCATENATE(bd_adtype,"_",bd_creativetype),tabela,2,FALSE)))</f>
        <v>#N/A</v>
      </c>
      <c r="F6944" s="7">
        <f t="shared" si="1248"/>
        <v>0</v>
      </c>
      <c r="G6944" s="7">
        <f t="shared" si="1249"/>
        <v>0</v>
      </c>
      <c r="H6944" s="7">
        <f t="shared" si="1250"/>
        <v>0</v>
      </c>
      <c r="I6944" s="7">
        <f t="shared" si="1251"/>
        <v>0</v>
      </c>
      <c r="J6944" s="7">
        <f t="shared" si="1252"/>
        <v>0</v>
      </c>
      <c r="K6944" s="8" t="e">
        <f t="shared" si="1253"/>
        <v>#N/A</v>
      </c>
      <c r="L6944" s="7" t="e">
        <f t="shared" si="1254"/>
        <v>#N/A</v>
      </c>
      <c r="M6944" s="8" t="e">
        <f t="shared" si="1242"/>
        <v>#N/A</v>
      </c>
      <c r="N6944" s="8" t="e">
        <f t="shared" si="1243"/>
        <v>#N/A</v>
      </c>
    </row>
    <row r="6945" spans="1:14" ht="15.75" customHeight="1" x14ac:dyDescent="0.35">
      <c r="A6945" s="7">
        <f t="shared" si="1244"/>
        <v>0</v>
      </c>
      <c r="B6945" s="7">
        <f t="shared" si="1245"/>
        <v>0</v>
      </c>
      <c r="C6945" s="7">
        <f t="shared" si="1246"/>
        <v>0</v>
      </c>
      <c r="D6945" s="7">
        <f t="shared" si="1247"/>
        <v>0</v>
      </c>
      <c r="E6945" s="7" t="e">
        <f>IF('Report DCM'!$H6945="In-Stream Video","Rich Media display banner",IF('Report DCM'!$I6945&gt;'Report DCM'!$J6945,"Standard",VLOOKUP(CONCATENATE(bd_adtype,"_",bd_creativetype),tabela,2,FALSE)))</f>
        <v>#N/A</v>
      </c>
      <c r="F6945" s="7">
        <f t="shared" si="1248"/>
        <v>0</v>
      </c>
      <c r="G6945" s="7">
        <f t="shared" si="1249"/>
        <v>0</v>
      </c>
      <c r="H6945" s="7">
        <f t="shared" si="1250"/>
        <v>0</v>
      </c>
      <c r="I6945" s="7">
        <f t="shared" si="1251"/>
        <v>0</v>
      </c>
      <c r="J6945" s="7">
        <f t="shared" si="1252"/>
        <v>0</v>
      </c>
      <c r="K6945" s="8" t="e">
        <f t="shared" si="1253"/>
        <v>#N/A</v>
      </c>
      <c r="L6945" s="7" t="e">
        <f t="shared" si="1254"/>
        <v>#N/A</v>
      </c>
      <c r="M6945" s="8" t="e">
        <f t="shared" si="1242"/>
        <v>#N/A</v>
      </c>
      <c r="N6945" s="8" t="e">
        <f t="shared" si="1243"/>
        <v>#N/A</v>
      </c>
    </row>
    <row r="6946" spans="1:14" ht="15.75" customHeight="1" x14ac:dyDescent="0.35">
      <c r="A6946" s="7">
        <f t="shared" si="1244"/>
        <v>0</v>
      </c>
      <c r="B6946" s="7">
        <f t="shared" si="1245"/>
        <v>0</v>
      </c>
      <c r="C6946" s="7">
        <f t="shared" si="1246"/>
        <v>0</v>
      </c>
      <c r="D6946" s="7">
        <f t="shared" si="1247"/>
        <v>0</v>
      </c>
      <c r="E6946" s="7" t="e">
        <f>IF('Report DCM'!$H6946="In-Stream Video","Rich Media display banner",IF('Report DCM'!$I6946&gt;'Report DCM'!$J6946,"Standard",VLOOKUP(CONCATENATE(bd_adtype,"_",bd_creativetype),tabela,2,FALSE)))</f>
        <v>#N/A</v>
      </c>
      <c r="F6946" s="7">
        <f t="shared" si="1248"/>
        <v>0</v>
      </c>
      <c r="G6946" s="7">
        <f t="shared" si="1249"/>
        <v>0</v>
      </c>
      <c r="H6946" s="7">
        <f t="shared" si="1250"/>
        <v>0</v>
      </c>
      <c r="I6946" s="7">
        <f t="shared" si="1251"/>
        <v>0</v>
      </c>
      <c r="J6946" s="7">
        <f t="shared" si="1252"/>
        <v>0</v>
      </c>
      <c r="K6946" s="8" t="e">
        <f t="shared" si="1253"/>
        <v>#N/A</v>
      </c>
      <c r="L6946" s="7" t="e">
        <f t="shared" si="1254"/>
        <v>#N/A</v>
      </c>
      <c r="M6946" s="8" t="e">
        <f t="shared" si="1242"/>
        <v>#N/A</v>
      </c>
      <c r="N6946" s="8" t="e">
        <f t="shared" si="1243"/>
        <v>#N/A</v>
      </c>
    </row>
    <row r="6947" spans="1:14" ht="15.75" customHeight="1" x14ac:dyDescent="0.35">
      <c r="A6947" s="7">
        <f t="shared" si="1244"/>
        <v>0</v>
      </c>
      <c r="B6947" s="7">
        <f t="shared" si="1245"/>
        <v>0</v>
      </c>
      <c r="C6947" s="7">
        <f t="shared" si="1246"/>
        <v>0</v>
      </c>
      <c r="D6947" s="7">
        <f t="shared" si="1247"/>
        <v>0</v>
      </c>
      <c r="E6947" s="7" t="e">
        <f>IF('Report DCM'!$H6947="In-Stream Video","Rich Media display banner",IF('Report DCM'!$I6947&gt;'Report DCM'!$J6947,"Standard",VLOOKUP(CONCATENATE(bd_adtype,"_",bd_creativetype),tabela,2,FALSE)))</f>
        <v>#N/A</v>
      </c>
      <c r="F6947" s="7">
        <f t="shared" si="1248"/>
        <v>0</v>
      </c>
      <c r="G6947" s="7">
        <f t="shared" si="1249"/>
        <v>0</v>
      </c>
      <c r="H6947" s="7">
        <f t="shared" si="1250"/>
        <v>0</v>
      </c>
      <c r="I6947" s="7">
        <f t="shared" si="1251"/>
        <v>0</v>
      </c>
      <c r="J6947" s="7">
        <f t="shared" si="1252"/>
        <v>0</v>
      </c>
      <c r="K6947" s="8" t="e">
        <f t="shared" si="1253"/>
        <v>#N/A</v>
      </c>
      <c r="L6947" s="7" t="e">
        <f t="shared" si="1254"/>
        <v>#N/A</v>
      </c>
      <c r="M6947" s="8" t="e">
        <f t="shared" si="1242"/>
        <v>#N/A</v>
      </c>
      <c r="N6947" s="8" t="e">
        <f t="shared" si="1243"/>
        <v>#N/A</v>
      </c>
    </row>
    <row r="6948" spans="1:14" ht="15.75" customHeight="1" x14ac:dyDescent="0.35">
      <c r="A6948" s="7">
        <f t="shared" si="1244"/>
        <v>0</v>
      </c>
      <c r="B6948" s="7">
        <f t="shared" si="1245"/>
        <v>0</v>
      </c>
      <c r="C6948" s="7">
        <f t="shared" si="1246"/>
        <v>0</v>
      </c>
      <c r="D6948" s="7">
        <f t="shared" si="1247"/>
        <v>0</v>
      </c>
      <c r="E6948" s="7" t="e">
        <f>IF('Report DCM'!$H6948="In-Stream Video","Rich Media display banner",IF('Report DCM'!$I6948&gt;'Report DCM'!$J6948,"Standard",VLOOKUP(CONCATENATE(bd_adtype,"_",bd_creativetype),tabela,2,FALSE)))</f>
        <v>#N/A</v>
      </c>
      <c r="F6948" s="7">
        <f t="shared" si="1248"/>
        <v>0</v>
      </c>
      <c r="G6948" s="7">
        <f t="shared" si="1249"/>
        <v>0</v>
      </c>
      <c r="H6948" s="7">
        <f t="shared" si="1250"/>
        <v>0</v>
      </c>
      <c r="I6948" s="7">
        <f t="shared" si="1251"/>
        <v>0</v>
      </c>
      <c r="J6948" s="7">
        <f t="shared" si="1252"/>
        <v>0</v>
      </c>
      <c r="K6948" s="8" t="e">
        <f t="shared" si="1253"/>
        <v>#N/A</v>
      </c>
      <c r="L6948" s="7" t="e">
        <f t="shared" si="1254"/>
        <v>#N/A</v>
      </c>
      <c r="M6948" s="8" t="e">
        <f t="shared" si="1242"/>
        <v>#N/A</v>
      </c>
      <c r="N6948" s="8" t="e">
        <f t="shared" si="1243"/>
        <v>#N/A</v>
      </c>
    </row>
    <row r="6949" spans="1:14" ht="15.75" customHeight="1" x14ac:dyDescent="0.35">
      <c r="A6949" s="7">
        <f t="shared" si="1244"/>
        <v>0</v>
      </c>
      <c r="B6949" s="7">
        <f t="shared" si="1245"/>
        <v>0</v>
      </c>
      <c r="C6949" s="7">
        <f t="shared" si="1246"/>
        <v>0</v>
      </c>
      <c r="D6949" s="7">
        <f t="shared" si="1247"/>
        <v>0</v>
      </c>
      <c r="E6949" s="7" t="e">
        <f>IF('Report DCM'!$H6949="In-Stream Video","Rich Media display banner",IF('Report DCM'!$I6949&gt;'Report DCM'!$J6949,"Standard",VLOOKUP(CONCATENATE(bd_adtype,"_",bd_creativetype),tabela,2,FALSE)))</f>
        <v>#N/A</v>
      </c>
      <c r="F6949" s="7">
        <f t="shared" si="1248"/>
        <v>0</v>
      </c>
      <c r="G6949" s="7">
        <f t="shared" si="1249"/>
        <v>0</v>
      </c>
      <c r="H6949" s="7">
        <f t="shared" si="1250"/>
        <v>0</v>
      </c>
      <c r="I6949" s="7">
        <f t="shared" si="1251"/>
        <v>0</v>
      </c>
      <c r="J6949" s="7">
        <f t="shared" si="1252"/>
        <v>0</v>
      </c>
      <c r="K6949" s="8" t="e">
        <f t="shared" si="1253"/>
        <v>#N/A</v>
      </c>
      <c r="L6949" s="7" t="e">
        <f t="shared" si="1254"/>
        <v>#N/A</v>
      </c>
      <c r="M6949" s="8" t="e">
        <f t="shared" si="1242"/>
        <v>#N/A</v>
      </c>
      <c r="N6949" s="8" t="e">
        <f t="shared" si="1243"/>
        <v>#N/A</v>
      </c>
    </row>
    <row r="6950" spans="1:14" ht="15.75" customHeight="1" x14ac:dyDescent="0.35">
      <c r="A6950" s="7">
        <f t="shared" si="1244"/>
        <v>0</v>
      </c>
      <c r="B6950" s="7">
        <f t="shared" si="1245"/>
        <v>0</v>
      </c>
      <c r="C6950" s="7">
        <f t="shared" si="1246"/>
        <v>0</v>
      </c>
      <c r="D6950" s="7">
        <f t="shared" si="1247"/>
        <v>0</v>
      </c>
      <c r="E6950" s="7" t="e">
        <f>IF('Report DCM'!$H6950="In-Stream Video","Rich Media display banner",IF('Report DCM'!$I6950&gt;'Report DCM'!$J6950,"Standard",VLOOKUP(CONCATENATE(bd_adtype,"_",bd_creativetype),tabela,2,FALSE)))</f>
        <v>#N/A</v>
      </c>
      <c r="F6950" s="7">
        <f t="shared" si="1248"/>
        <v>0</v>
      </c>
      <c r="G6950" s="7">
        <f t="shared" si="1249"/>
        <v>0</v>
      </c>
      <c r="H6950" s="7">
        <f t="shared" si="1250"/>
        <v>0</v>
      </c>
      <c r="I6950" s="7">
        <f t="shared" si="1251"/>
        <v>0</v>
      </c>
      <c r="J6950" s="7">
        <f t="shared" si="1252"/>
        <v>0</v>
      </c>
      <c r="K6950" s="8" t="e">
        <f t="shared" si="1253"/>
        <v>#N/A</v>
      </c>
      <c r="L6950" s="7" t="e">
        <f t="shared" si="1254"/>
        <v>#N/A</v>
      </c>
      <c r="M6950" s="8" t="e">
        <f t="shared" si="1242"/>
        <v>#N/A</v>
      </c>
      <c r="N6950" s="8" t="e">
        <f t="shared" si="1243"/>
        <v>#N/A</v>
      </c>
    </row>
    <row r="6951" spans="1:14" ht="15.75" customHeight="1" x14ac:dyDescent="0.35">
      <c r="A6951" s="7">
        <f t="shared" si="1244"/>
        <v>0</v>
      </c>
      <c r="B6951" s="7">
        <f t="shared" si="1245"/>
        <v>0</v>
      </c>
      <c r="C6951" s="7">
        <f t="shared" si="1246"/>
        <v>0</v>
      </c>
      <c r="D6951" s="7">
        <f t="shared" si="1247"/>
        <v>0</v>
      </c>
      <c r="E6951" s="7" t="e">
        <f>IF('Report DCM'!$H6951="In-Stream Video","Rich Media display banner",IF('Report DCM'!$I6951&gt;'Report DCM'!$J6951,"Standard",VLOOKUP(CONCATENATE(bd_adtype,"_",bd_creativetype),tabela,2,FALSE)))</f>
        <v>#N/A</v>
      </c>
      <c r="F6951" s="7">
        <f t="shared" si="1248"/>
        <v>0</v>
      </c>
      <c r="G6951" s="7">
        <f t="shared" si="1249"/>
        <v>0</v>
      </c>
      <c r="H6951" s="7">
        <f t="shared" si="1250"/>
        <v>0</v>
      </c>
      <c r="I6951" s="7">
        <f t="shared" si="1251"/>
        <v>0</v>
      </c>
      <c r="J6951" s="7">
        <f t="shared" si="1252"/>
        <v>0</v>
      </c>
      <c r="K6951" s="8" t="e">
        <f t="shared" si="1253"/>
        <v>#N/A</v>
      </c>
      <c r="L6951" s="7" t="e">
        <f t="shared" si="1254"/>
        <v>#N/A</v>
      </c>
      <c r="M6951" s="8" t="e">
        <f t="shared" si="1242"/>
        <v>#N/A</v>
      </c>
      <c r="N6951" s="8" t="e">
        <f t="shared" si="1243"/>
        <v>#N/A</v>
      </c>
    </row>
    <row r="6952" spans="1:14" ht="15.75" customHeight="1" x14ac:dyDescent="0.35">
      <c r="A6952" s="7">
        <f t="shared" si="1244"/>
        <v>0</v>
      </c>
      <c r="B6952" s="7">
        <f t="shared" si="1245"/>
        <v>0</v>
      </c>
      <c r="C6952" s="7">
        <f t="shared" si="1246"/>
        <v>0</v>
      </c>
      <c r="D6952" s="7">
        <f t="shared" si="1247"/>
        <v>0</v>
      </c>
      <c r="E6952" s="7" t="e">
        <f>IF('Report DCM'!$H6952="In-Stream Video","Rich Media display banner",IF('Report DCM'!$I6952&gt;'Report DCM'!$J6952,"Standard",VLOOKUP(CONCATENATE(bd_adtype,"_",bd_creativetype),tabela,2,FALSE)))</f>
        <v>#N/A</v>
      </c>
      <c r="F6952" s="7">
        <f t="shared" si="1248"/>
        <v>0</v>
      </c>
      <c r="G6952" s="7">
        <f t="shared" si="1249"/>
        <v>0</v>
      </c>
      <c r="H6952" s="7">
        <f t="shared" si="1250"/>
        <v>0</v>
      </c>
      <c r="I6952" s="7">
        <f t="shared" si="1251"/>
        <v>0</v>
      </c>
      <c r="J6952" s="7">
        <f t="shared" si="1252"/>
        <v>0</v>
      </c>
      <c r="K6952" s="8" t="e">
        <f t="shared" si="1253"/>
        <v>#N/A</v>
      </c>
      <c r="L6952" s="7" t="e">
        <f t="shared" si="1254"/>
        <v>#N/A</v>
      </c>
      <c r="M6952" s="8" t="e">
        <f t="shared" si="1242"/>
        <v>#N/A</v>
      </c>
      <c r="N6952" s="8" t="e">
        <f t="shared" si="1243"/>
        <v>#N/A</v>
      </c>
    </row>
    <row r="6953" spans="1:14" ht="15.75" customHeight="1" x14ac:dyDescent="0.35">
      <c r="A6953" s="7">
        <f t="shared" si="1244"/>
        <v>0</v>
      </c>
      <c r="B6953" s="7">
        <f t="shared" si="1245"/>
        <v>0</v>
      </c>
      <c r="C6953" s="7">
        <f t="shared" si="1246"/>
        <v>0</v>
      </c>
      <c r="D6953" s="7">
        <f t="shared" si="1247"/>
        <v>0</v>
      </c>
      <c r="E6953" s="7" t="e">
        <f>IF('Report DCM'!$H6953="In-Stream Video","Rich Media display banner",IF('Report DCM'!$I6953&gt;'Report DCM'!$J6953,"Standard",VLOOKUP(CONCATENATE(bd_adtype,"_",bd_creativetype),tabela,2,FALSE)))</f>
        <v>#N/A</v>
      </c>
      <c r="F6953" s="7">
        <f t="shared" si="1248"/>
        <v>0</v>
      </c>
      <c r="G6953" s="7">
        <f t="shared" si="1249"/>
        <v>0</v>
      </c>
      <c r="H6953" s="7">
        <f t="shared" si="1250"/>
        <v>0</v>
      </c>
      <c r="I6953" s="7">
        <f t="shared" si="1251"/>
        <v>0</v>
      </c>
      <c r="J6953" s="7">
        <f t="shared" si="1252"/>
        <v>0</v>
      </c>
      <c r="K6953" s="8" t="e">
        <f t="shared" si="1253"/>
        <v>#N/A</v>
      </c>
      <c r="L6953" s="7" t="e">
        <f t="shared" si="1254"/>
        <v>#N/A</v>
      </c>
      <c r="M6953" s="8" t="e">
        <f t="shared" si="1242"/>
        <v>#N/A</v>
      </c>
      <c r="N6953" s="8" t="e">
        <f t="shared" si="1243"/>
        <v>#N/A</v>
      </c>
    </row>
    <row r="6954" spans="1:14" ht="15.75" customHeight="1" x14ac:dyDescent="0.35">
      <c r="A6954" s="7">
        <f t="shared" si="1244"/>
        <v>0</v>
      </c>
      <c r="B6954" s="7">
        <f t="shared" si="1245"/>
        <v>0</v>
      </c>
      <c r="C6954" s="7">
        <f t="shared" si="1246"/>
        <v>0</v>
      </c>
      <c r="D6954" s="7">
        <f t="shared" si="1247"/>
        <v>0</v>
      </c>
      <c r="E6954" s="7" t="e">
        <f>IF('Report DCM'!$H6954="In-Stream Video","Rich Media display banner",IF('Report DCM'!$I6954&gt;'Report DCM'!$J6954,"Standard",VLOOKUP(CONCATENATE(bd_adtype,"_",bd_creativetype),tabela,2,FALSE)))</f>
        <v>#N/A</v>
      </c>
      <c r="F6954" s="7">
        <f t="shared" si="1248"/>
        <v>0</v>
      </c>
      <c r="G6954" s="7">
        <f t="shared" si="1249"/>
        <v>0</v>
      </c>
      <c r="H6954" s="7">
        <f t="shared" si="1250"/>
        <v>0</v>
      </c>
      <c r="I6954" s="7">
        <f t="shared" si="1251"/>
        <v>0</v>
      </c>
      <c r="J6954" s="7">
        <f t="shared" si="1252"/>
        <v>0</v>
      </c>
      <c r="K6954" s="8" t="e">
        <f t="shared" si="1253"/>
        <v>#N/A</v>
      </c>
      <c r="L6954" s="7" t="e">
        <f t="shared" si="1254"/>
        <v>#N/A</v>
      </c>
      <c r="M6954" s="8" t="e">
        <f t="shared" si="1242"/>
        <v>#N/A</v>
      </c>
      <c r="N6954" s="8" t="e">
        <f t="shared" si="1243"/>
        <v>#N/A</v>
      </c>
    </row>
    <row r="6955" spans="1:14" ht="15.75" customHeight="1" x14ac:dyDescent="0.35">
      <c r="A6955" s="7">
        <f t="shared" si="1244"/>
        <v>0</v>
      </c>
      <c r="B6955" s="7">
        <f t="shared" si="1245"/>
        <v>0</v>
      </c>
      <c r="C6955" s="7">
        <f t="shared" si="1246"/>
        <v>0</v>
      </c>
      <c r="D6955" s="7">
        <f t="shared" si="1247"/>
        <v>0</v>
      </c>
      <c r="E6955" s="7" t="e">
        <f>IF('Report DCM'!$H6955="In-Stream Video","Rich Media display banner",IF('Report DCM'!$I6955&gt;'Report DCM'!$J6955,"Standard",VLOOKUP(CONCATENATE(bd_adtype,"_",bd_creativetype),tabela,2,FALSE)))</f>
        <v>#N/A</v>
      </c>
      <c r="F6955" s="7">
        <f t="shared" si="1248"/>
        <v>0</v>
      </c>
      <c r="G6955" s="7">
        <f t="shared" si="1249"/>
        <v>0</v>
      </c>
      <c r="H6955" s="7">
        <f t="shared" si="1250"/>
        <v>0</v>
      </c>
      <c r="I6955" s="7">
        <f t="shared" si="1251"/>
        <v>0</v>
      </c>
      <c r="J6955" s="7">
        <f t="shared" si="1252"/>
        <v>0</v>
      </c>
      <c r="K6955" s="8" t="e">
        <f t="shared" si="1253"/>
        <v>#N/A</v>
      </c>
      <c r="L6955" s="7" t="e">
        <f t="shared" si="1254"/>
        <v>#N/A</v>
      </c>
      <c r="M6955" s="8" t="e">
        <f t="shared" si="1242"/>
        <v>#N/A</v>
      </c>
      <c r="N6955" s="8" t="e">
        <f t="shared" si="1243"/>
        <v>#N/A</v>
      </c>
    </row>
    <row r="6956" spans="1:14" ht="15.75" customHeight="1" x14ac:dyDescent="0.35">
      <c r="A6956" s="7">
        <f t="shared" si="1244"/>
        <v>0</v>
      </c>
      <c r="B6956" s="7">
        <f t="shared" si="1245"/>
        <v>0</v>
      </c>
      <c r="C6956" s="7">
        <f t="shared" si="1246"/>
        <v>0</v>
      </c>
      <c r="D6956" s="7">
        <f t="shared" si="1247"/>
        <v>0</v>
      </c>
      <c r="E6956" s="7" t="e">
        <f>IF('Report DCM'!$H6956="In-Stream Video","Rich Media display banner",IF('Report DCM'!$I6956&gt;'Report DCM'!$J6956,"Standard",VLOOKUP(CONCATENATE(bd_adtype,"_",bd_creativetype),tabela,2,FALSE)))</f>
        <v>#N/A</v>
      </c>
      <c r="F6956" s="7">
        <f t="shared" si="1248"/>
        <v>0</v>
      </c>
      <c r="G6956" s="7">
        <f t="shared" si="1249"/>
        <v>0</v>
      </c>
      <c r="H6956" s="7">
        <f t="shared" si="1250"/>
        <v>0</v>
      </c>
      <c r="I6956" s="7">
        <f t="shared" si="1251"/>
        <v>0</v>
      </c>
      <c r="J6956" s="7">
        <f t="shared" si="1252"/>
        <v>0</v>
      </c>
      <c r="K6956" s="8" t="e">
        <f t="shared" si="1253"/>
        <v>#N/A</v>
      </c>
      <c r="L6956" s="7" t="e">
        <f t="shared" si="1254"/>
        <v>#N/A</v>
      </c>
      <c r="M6956" s="8" t="e">
        <f t="shared" si="1242"/>
        <v>#N/A</v>
      </c>
      <c r="N6956" s="8" t="e">
        <f t="shared" si="1243"/>
        <v>#N/A</v>
      </c>
    </row>
    <row r="6957" spans="1:14" ht="15.75" customHeight="1" x14ac:dyDescent="0.35">
      <c r="A6957" s="7">
        <f t="shared" si="1244"/>
        <v>0</v>
      </c>
      <c r="B6957" s="7">
        <f t="shared" si="1245"/>
        <v>0</v>
      </c>
      <c r="C6957" s="7">
        <f t="shared" si="1246"/>
        <v>0</v>
      </c>
      <c r="D6957" s="7">
        <f t="shared" si="1247"/>
        <v>0</v>
      </c>
      <c r="E6957" s="7" t="e">
        <f>IF('Report DCM'!$H6957="In-Stream Video","Rich Media display banner",IF('Report DCM'!$I6957&gt;'Report DCM'!$J6957,"Standard",VLOOKUP(CONCATENATE(bd_adtype,"_",bd_creativetype),tabela,2,FALSE)))</f>
        <v>#N/A</v>
      </c>
      <c r="F6957" s="7">
        <f t="shared" si="1248"/>
        <v>0</v>
      </c>
      <c r="G6957" s="7">
        <f t="shared" si="1249"/>
        <v>0</v>
      </c>
      <c r="H6957" s="7">
        <f t="shared" si="1250"/>
        <v>0</v>
      </c>
      <c r="I6957" s="7">
        <f t="shared" si="1251"/>
        <v>0</v>
      </c>
      <c r="J6957" s="7">
        <f t="shared" si="1252"/>
        <v>0</v>
      </c>
      <c r="K6957" s="8" t="e">
        <f t="shared" si="1253"/>
        <v>#N/A</v>
      </c>
      <c r="L6957" s="7" t="e">
        <f t="shared" si="1254"/>
        <v>#N/A</v>
      </c>
      <c r="M6957" s="8" t="e">
        <f t="shared" si="1242"/>
        <v>#N/A</v>
      </c>
      <c r="N6957" s="8" t="e">
        <f t="shared" si="1243"/>
        <v>#N/A</v>
      </c>
    </row>
    <row r="6958" spans="1:14" ht="15.75" customHeight="1" x14ac:dyDescent="0.35">
      <c r="A6958" s="7">
        <f t="shared" si="1244"/>
        <v>0</v>
      </c>
      <c r="B6958" s="7">
        <f t="shared" si="1245"/>
        <v>0</v>
      </c>
      <c r="C6958" s="7">
        <f t="shared" si="1246"/>
        <v>0</v>
      </c>
      <c r="D6958" s="7">
        <f t="shared" si="1247"/>
        <v>0</v>
      </c>
      <c r="E6958" s="7" t="e">
        <f>IF('Report DCM'!$H6958="In-Stream Video","Rich Media display banner",IF('Report DCM'!$I6958&gt;'Report DCM'!$J6958,"Standard",VLOOKUP(CONCATENATE(bd_adtype,"_",bd_creativetype),tabela,2,FALSE)))</f>
        <v>#N/A</v>
      </c>
      <c r="F6958" s="7">
        <f t="shared" si="1248"/>
        <v>0</v>
      </c>
      <c r="G6958" s="7">
        <f t="shared" si="1249"/>
        <v>0</v>
      </c>
      <c r="H6958" s="7">
        <f t="shared" si="1250"/>
        <v>0</v>
      </c>
      <c r="I6958" s="7">
        <f t="shared" si="1251"/>
        <v>0</v>
      </c>
      <c r="J6958" s="7">
        <f t="shared" si="1252"/>
        <v>0</v>
      </c>
      <c r="K6958" s="8" t="e">
        <f t="shared" si="1253"/>
        <v>#N/A</v>
      </c>
      <c r="L6958" s="7" t="e">
        <f t="shared" si="1254"/>
        <v>#N/A</v>
      </c>
      <c r="M6958" s="8" t="e">
        <f t="shared" si="1242"/>
        <v>#N/A</v>
      </c>
      <c r="N6958" s="8" t="e">
        <f t="shared" si="1243"/>
        <v>#N/A</v>
      </c>
    </row>
    <row r="6959" spans="1:14" ht="15.75" customHeight="1" x14ac:dyDescent="0.35">
      <c r="A6959" s="7">
        <f t="shared" si="1244"/>
        <v>0</v>
      </c>
      <c r="B6959" s="7">
        <f t="shared" si="1245"/>
        <v>0</v>
      </c>
      <c r="C6959" s="7">
        <f t="shared" si="1246"/>
        <v>0</v>
      </c>
      <c r="D6959" s="7">
        <f t="shared" si="1247"/>
        <v>0</v>
      </c>
      <c r="E6959" s="7" t="e">
        <f>IF('Report DCM'!$H6959="In-Stream Video","Rich Media display banner",IF('Report DCM'!$I6959&gt;'Report DCM'!$J6959,"Standard",VLOOKUP(CONCATENATE(bd_adtype,"_",bd_creativetype),tabela,2,FALSE)))</f>
        <v>#N/A</v>
      </c>
      <c r="F6959" s="7">
        <f t="shared" si="1248"/>
        <v>0</v>
      </c>
      <c r="G6959" s="7">
        <f t="shared" si="1249"/>
        <v>0</v>
      </c>
      <c r="H6959" s="7">
        <f t="shared" si="1250"/>
        <v>0</v>
      </c>
      <c r="I6959" s="7">
        <f t="shared" si="1251"/>
        <v>0</v>
      </c>
      <c r="J6959" s="7">
        <f t="shared" si="1252"/>
        <v>0</v>
      </c>
      <c r="K6959" s="8" t="e">
        <f t="shared" si="1253"/>
        <v>#N/A</v>
      </c>
      <c r="L6959" s="7" t="e">
        <f t="shared" si="1254"/>
        <v>#N/A</v>
      </c>
      <c r="M6959" s="8" t="e">
        <f t="shared" si="1242"/>
        <v>#N/A</v>
      </c>
      <c r="N6959" s="8" t="e">
        <f t="shared" si="1243"/>
        <v>#N/A</v>
      </c>
    </row>
    <row r="6960" spans="1:14" ht="15.75" customHeight="1" x14ac:dyDescent="0.35">
      <c r="A6960" s="7">
        <f t="shared" si="1244"/>
        <v>0</v>
      </c>
      <c r="B6960" s="7">
        <f t="shared" si="1245"/>
        <v>0</v>
      </c>
      <c r="C6960" s="7">
        <f t="shared" si="1246"/>
        <v>0</v>
      </c>
      <c r="D6960" s="7">
        <f t="shared" si="1247"/>
        <v>0</v>
      </c>
      <c r="E6960" s="7" t="e">
        <f>IF('Report DCM'!$H6960="In-Stream Video","Rich Media display banner",IF('Report DCM'!$I6960&gt;'Report DCM'!$J6960,"Standard",VLOOKUP(CONCATENATE(bd_adtype,"_",bd_creativetype),tabela,2,FALSE)))</f>
        <v>#N/A</v>
      </c>
      <c r="F6960" s="7">
        <f t="shared" si="1248"/>
        <v>0</v>
      </c>
      <c r="G6960" s="7">
        <f t="shared" si="1249"/>
        <v>0</v>
      </c>
      <c r="H6960" s="7">
        <f t="shared" si="1250"/>
        <v>0</v>
      </c>
      <c r="I6960" s="7">
        <f t="shared" si="1251"/>
        <v>0</v>
      </c>
      <c r="J6960" s="7">
        <f t="shared" si="1252"/>
        <v>0</v>
      </c>
      <c r="K6960" s="8" t="e">
        <f t="shared" si="1253"/>
        <v>#N/A</v>
      </c>
      <c r="L6960" s="7" t="e">
        <f t="shared" si="1254"/>
        <v>#N/A</v>
      </c>
      <c r="M6960" s="8" t="e">
        <f t="shared" si="1242"/>
        <v>#N/A</v>
      </c>
      <c r="N6960" s="8" t="e">
        <f t="shared" si="1243"/>
        <v>#N/A</v>
      </c>
    </row>
    <row r="6961" spans="1:14" ht="15.75" customHeight="1" x14ac:dyDescent="0.35">
      <c r="A6961" s="7">
        <f t="shared" si="1244"/>
        <v>0</v>
      </c>
      <c r="B6961" s="7">
        <f t="shared" si="1245"/>
        <v>0</v>
      </c>
      <c r="C6961" s="7">
        <f t="shared" si="1246"/>
        <v>0</v>
      </c>
      <c r="D6961" s="7">
        <f t="shared" si="1247"/>
        <v>0</v>
      </c>
      <c r="E6961" s="7" t="e">
        <f>IF('Report DCM'!$H6961="In-Stream Video","Rich Media display banner",IF('Report DCM'!$I6961&gt;'Report DCM'!$J6961,"Standard",VLOOKUP(CONCATENATE(bd_adtype,"_",bd_creativetype),tabela,2,FALSE)))</f>
        <v>#N/A</v>
      </c>
      <c r="F6961" s="7">
        <f t="shared" si="1248"/>
        <v>0</v>
      </c>
      <c r="G6961" s="7">
        <f t="shared" si="1249"/>
        <v>0</v>
      </c>
      <c r="H6961" s="7">
        <f t="shared" si="1250"/>
        <v>0</v>
      </c>
      <c r="I6961" s="7">
        <f t="shared" si="1251"/>
        <v>0</v>
      </c>
      <c r="J6961" s="7">
        <f t="shared" si="1252"/>
        <v>0</v>
      </c>
      <c r="K6961" s="8" t="e">
        <f t="shared" si="1253"/>
        <v>#N/A</v>
      </c>
      <c r="L6961" s="7" t="e">
        <f t="shared" si="1254"/>
        <v>#N/A</v>
      </c>
      <c r="M6961" s="8" t="e">
        <f t="shared" si="1242"/>
        <v>#N/A</v>
      </c>
      <c r="N6961" s="8" t="e">
        <f t="shared" si="1243"/>
        <v>#N/A</v>
      </c>
    </row>
    <row r="6962" spans="1:14" ht="15.75" customHeight="1" x14ac:dyDescent="0.35">
      <c r="A6962" s="7">
        <f t="shared" si="1244"/>
        <v>0</v>
      </c>
      <c r="B6962" s="7">
        <f t="shared" si="1245"/>
        <v>0</v>
      </c>
      <c r="C6962" s="7">
        <f t="shared" si="1246"/>
        <v>0</v>
      </c>
      <c r="D6962" s="7">
        <f t="shared" si="1247"/>
        <v>0</v>
      </c>
      <c r="E6962" s="7" t="e">
        <f>IF('Report DCM'!$H6962="In-Stream Video","Rich Media display banner",IF('Report DCM'!$I6962&gt;'Report DCM'!$J6962,"Standard",VLOOKUP(CONCATENATE(bd_adtype,"_",bd_creativetype),tabela,2,FALSE)))</f>
        <v>#N/A</v>
      </c>
      <c r="F6962" s="7">
        <f t="shared" si="1248"/>
        <v>0</v>
      </c>
      <c r="G6962" s="7">
        <f t="shared" si="1249"/>
        <v>0</v>
      </c>
      <c r="H6962" s="7">
        <f t="shared" si="1250"/>
        <v>0</v>
      </c>
      <c r="I6962" s="7">
        <f t="shared" si="1251"/>
        <v>0</v>
      </c>
      <c r="J6962" s="7">
        <f t="shared" si="1252"/>
        <v>0</v>
      </c>
      <c r="K6962" s="8" t="e">
        <f t="shared" si="1253"/>
        <v>#N/A</v>
      </c>
      <c r="L6962" s="7" t="e">
        <f t="shared" si="1254"/>
        <v>#N/A</v>
      </c>
      <c r="M6962" s="8" t="e">
        <f t="shared" si="1242"/>
        <v>#N/A</v>
      </c>
      <c r="N6962" s="8" t="e">
        <f t="shared" si="1243"/>
        <v>#N/A</v>
      </c>
    </row>
    <row r="6963" spans="1:14" ht="15.75" customHeight="1" x14ac:dyDescent="0.35">
      <c r="A6963" s="7">
        <f t="shared" si="1244"/>
        <v>0</v>
      </c>
      <c r="B6963" s="7">
        <f t="shared" si="1245"/>
        <v>0</v>
      </c>
      <c r="C6963" s="7">
        <f t="shared" si="1246"/>
        <v>0</v>
      </c>
      <c r="D6963" s="7">
        <f t="shared" si="1247"/>
        <v>0</v>
      </c>
      <c r="E6963" s="7" t="e">
        <f>IF('Report DCM'!$H6963="In-Stream Video","Rich Media display banner",IF('Report DCM'!$I6963&gt;'Report DCM'!$J6963,"Standard",VLOOKUP(CONCATENATE(bd_adtype,"_",bd_creativetype),tabela,2,FALSE)))</f>
        <v>#N/A</v>
      </c>
      <c r="F6963" s="7">
        <f t="shared" si="1248"/>
        <v>0</v>
      </c>
      <c r="G6963" s="7">
        <f t="shared" si="1249"/>
        <v>0</v>
      </c>
      <c r="H6963" s="7">
        <f t="shared" si="1250"/>
        <v>0</v>
      </c>
      <c r="I6963" s="7">
        <f t="shared" si="1251"/>
        <v>0</v>
      </c>
      <c r="J6963" s="7">
        <f t="shared" si="1252"/>
        <v>0</v>
      </c>
      <c r="K6963" s="8" t="e">
        <f t="shared" si="1253"/>
        <v>#N/A</v>
      </c>
      <c r="L6963" s="7" t="e">
        <f t="shared" si="1254"/>
        <v>#N/A</v>
      </c>
      <c r="M6963" s="8" t="e">
        <f t="shared" si="1242"/>
        <v>#N/A</v>
      </c>
      <c r="N6963" s="8" t="e">
        <f t="shared" si="1243"/>
        <v>#N/A</v>
      </c>
    </row>
    <row r="6964" spans="1:14" ht="15.75" customHeight="1" x14ac:dyDescent="0.35">
      <c r="A6964" s="7">
        <f t="shared" si="1244"/>
        <v>0</v>
      </c>
      <c r="B6964" s="7">
        <f t="shared" si="1245"/>
        <v>0</v>
      </c>
      <c r="C6964" s="7">
        <f t="shared" si="1246"/>
        <v>0</v>
      </c>
      <c r="D6964" s="7">
        <f t="shared" si="1247"/>
        <v>0</v>
      </c>
      <c r="E6964" s="7" t="e">
        <f>IF('Report DCM'!$H6964="In-Stream Video","Rich Media display banner",IF('Report DCM'!$I6964&gt;'Report DCM'!$J6964,"Standard",VLOOKUP(CONCATENATE(bd_adtype,"_",bd_creativetype),tabela,2,FALSE)))</f>
        <v>#N/A</v>
      </c>
      <c r="F6964" s="7">
        <f t="shared" si="1248"/>
        <v>0</v>
      </c>
      <c r="G6964" s="7">
        <f t="shared" si="1249"/>
        <v>0</v>
      </c>
      <c r="H6964" s="7">
        <f t="shared" si="1250"/>
        <v>0</v>
      </c>
      <c r="I6964" s="7">
        <f t="shared" si="1251"/>
        <v>0</v>
      </c>
      <c r="J6964" s="7">
        <f t="shared" si="1252"/>
        <v>0</v>
      </c>
      <c r="K6964" s="8" t="e">
        <f t="shared" si="1253"/>
        <v>#N/A</v>
      </c>
      <c r="L6964" s="7" t="e">
        <f t="shared" si="1254"/>
        <v>#N/A</v>
      </c>
      <c r="M6964" s="8" t="e">
        <f t="shared" si="1242"/>
        <v>#N/A</v>
      </c>
      <c r="N6964" s="8" t="e">
        <f t="shared" si="1243"/>
        <v>#N/A</v>
      </c>
    </row>
    <row r="6965" spans="1:14" ht="15.75" customHeight="1" x14ac:dyDescent="0.35">
      <c r="A6965" s="7">
        <f t="shared" si="1244"/>
        <v>0</v>
      </c>
      <c r="B6965" s="7">
        <f t="shared" si="1245"/>
        <v>0</v>
      </c>
      <c r="C6965" s="7">
        <f t="shared" si="1246"/>
        <v>0</v>
      </c>
      <c r="D6965" s="7">
        <f t="shared" si="1247"/>
        <v>0</v>
      </c>
      <c r="E6965" s="7" t="e">
        <f>IF('Report DCM'!$H6965="In-Stream Video","Rich Media display banner",IF('Report DCM'!$I6965&gt;'Report DCM'!$J6965,"Standard",VLOOKUP(CONCATENATE(bd_adtype,"_",bd_creativetype),tabela,2,FALSE)))</f>
        <v>#N/A</v>
      </c>
      <c r="F6965" s="7">
        <f t="shared" si="1248"/>
        <v>0</v>
      </c>
      <c r="G6965" s="7">
        <f t="shared" si="1249"/>
        <v>0</v>
      </c>
      <c r="H6965" s="7">
        <f t="shared" si="1250"/>
        <v>0</v>
      </c>
      <c r="I6965" s="7">
        <f t="shared" si="1251"/>
        <v>0</v>
      </c>
      <c r="J6965" s="7">
        <f t="shared" si="1252"/>
        <v>0</v>
      </c>
      <c r="K6965" s="8" t="e">
        <f t="shared" si="1253"/>
        <v>#N/A</v>
      </c>
      <c r="L6965" s="7" t="e">
        <f t="shared" si="1254"/>
        <v>#N/A</v>
      </c>
      <c r="M6965" s="8" t="e">
        <f t="shared" si="1242"/>
        <v>#N/A</v>
      </c>
      <c r="N6965" s="8" t="e">
        <f t="shared" si="1243"/>
        <v>#N/A</v>
      </c>
    </row>
    <row r="6966" spans="1:14" ht="15.75" customHeight="1" x14ac:dyDescent="0.35">
      <c r="A6966" s="7">
        <f t="shared" si="1244"/>
        <v>0</v>
      </c>
      <c r="B6966" s="7">
        <f t="shared" si="1245"/>
        <v>0</v>
      </c>
      <c r="C6966" s="7">
        <f t="shared" si="1246"/>
        <v>0</v>
      </c>
      <c r="D6966" s="7">
        <f t="shared" si="1247"/>
        <v>0</v>
      </c>
      <c r="E6966" s="7" t="e">
        <f>IF('Report DCM'!$H6966="In-Stream Video","Rich Media display banner",IF('Report DCM'!$I6966&gt;'Report DCM'!$J6966,"Standard",VLOOKUP(CONCATENATE(bd_adtype,"_",bd_creativetype),tabela,2,FALSE)))</f>
        <v>#N/A</v>
      </c>
      <c r="F6966" s="7">
        <f t="shared" si="1248"/>
        <v>0</v>
      </c>
      <c r="G6966" s="7">
        <f t="shared" si="1249"/>
        <v>0</v>
      </c>
      <c r="H6966" s="7">
        <f t="shared" si="1250"/>
        <v>0</v>
      </c>
      <c r="I6966" s="7">
        <f t="shared" si="1251"/>
        <v>0</v>
      </c>
      <c r="J6966" s="7">
        <f t="shared" si="1252"/>
        <v>0</v>
      </c>
      <c r="K6966" s="8" t="e">
        <f t="shared" si="1253"/>
        <v>#N/A</v>
      </c>
      <c r="L6966" s="7" t="e">
        <f t="shared" si="1254"/>
        <v>#N/A</v>
      </c>
      <c r="M6966" s="8" t="e">
        <f t="shared" si="1242"/>
        <v>#N/A</v>
      </c>
      <c r="N6966" s="8" t="e">
        <f t="shared" si="1243"/>
        <v>#N/A</v>
      </c>
    </row>
    <row r="6967" spans="1:14" ht="15.75" customHeight="1" x14ac:dyDescent="0.35">
      <c r="A6967" s="7">
        <f t="shared" si="1244"/>
        <v>0</v>
      </c>
      <c r="B6967" s="7">
        <f t="shared" si="1245"/>
        <v>0</v>
      </c>
      <c r="C6967" s="7">
        <f t="shared" si="1246"/>
        <v>0</v>
      </c>
      <c r="D6967" s="7">
        <f t="shared" si="1247"/>
        <v>0</v>
      </c>
      <c r="E6967" s="7" t="e">
        <f>IF('Report DCM'!$H6967="In-Stream Video","Rich Media display banner",IF('Report DCM'!$I6967&gt;'Report DCM'!$J6967,"Standard",VLOOKUP(CONCATENATE(bd_adtype,"_",bd_creativetype),tabela,2,FALSE)))</f>
        <v>#N/A</v>
      </c>
      <c r="F6967" s="7">
        <f t="shared" si="1248"/>
        <v>0</v>
      </c>
      <c r="G6967" s="7">
        <f t="shared" si="1249"/>
        <v>0</v>
      </c>
      <c r="H6967" s="7">
        <f t="shared" si="1250"/>
        <v>0</v>
      </c>
      <c r="I6967" s="7">
        <f t="shared" si="1251"/>
        <v>0</v>
      </c>
      <c r="J6967" s="7">
        <f t="shared" si="1252"/>
        <v>0</v>
      </c>
      <c r="K6967" s="8" t="e">
        <f t="shared" si="1253"/>
        <v>#N/A</v>
      </c>
      <c r="L6967" s="7" t="e">
        <f t="shared" si="1254"/>
        <v>#N/A</v>
      </c>
      <c r="M6967" s="8" t="e">
        <f t="shared" si="1242"/>
        <v>#N/A</v>
      </c>
      <c r="N6967" s="8" t="e">
        <f t="shared" si="1243"/>
        <v>#N/A</v>
      </c>
    </row>
    <row r="6968" spans="1:14" ht="15.75" customHeight="1" x14ac:dyDescent="0.35">
      <c r="A6968" s="7">
        <f t="shared" si="1244"/>
        <v>0</v>
      </c>
      <c r="B6968" s="7">
        <f t="shared" si="1245"/>
        <v>0</v>
      </c>
      <c r="C6968" s="7">
        <f t="shared" si="1246"/>
        <v>0</v>
      </c>
      <c r="D6968" s="7">
        <f t="shared" si="1247"/>
        <v>0</v>
      </c>
      <c r="E6968" s="7" t="e">
        <f>IF('Report DCM'!$H6968="In-Stream Video","Rich Media display banner",IF('Report DCM'!$I6968&gt;'Report DCM'!$J6968,"Standard",VLOOKUP(CONCATENATE(bd_adtype,"_",bd_creativetype),tabela,2,FALSE)))</f>
        <v>#N/A</v>
      </c>
      <c r="F6968" s="7">
        <f t="shared" si="1248"/>
        <v>0</v>
      </c>
      <c r="G6968" s="7">
        <f t="shared" si="1249"/>
        <v>0</v>
      </c>
      <c r="H6968" s="7">
        <f t="shared" si="1250"/>
        <v>0</v>
      </c>
      <c r="I6968" s="7">
        <f t="shared" si="1251"/>
        <v>0</v>
      </c>
      <c r="J6968" s="7">
        <f t="shared" si="1252"/>
        <v>0</v>
      </c>
      <c r="K6968" s="8" t="e">
        <f t="shared" si="1253"/>
        <v>#N/A</v>
      </c>
      <c r="L6968" s="7" t="e">
        <f t="shared" si="1254"/>
        <v>#N/A</v>
      </c>
      <c r="M6968" s="8" t="e">
        <f t="shared" si="1242"/>
        <v>#N/A</v>
      </c>
      <c r="N6968" s="8" t="e">
        <f t="shared" si="1243"/>
        <v>#N/A</v>
      </c>
    </row>
    <row r="6969" spans="1:14" ht="15.75" customHeight="1" x14ac:dyDescent="0.35">
      <c r="A6969" s="7">
        <f t="shared" si="1244"/>
        <v>0</v>
      </c>
      <c r="B6969" s="7">
        <f t="shared" si="1245"/>
        <v>0</v>
      </c>
      <c r="C6969" s="7">
        <f t="shared" si="1246"/>
        <v>0</v>
      </c>
      <c r="D6969" s="7">
        <f t="shared" si="1247"/>
        <v>0</v>
      </c>
      <c r="E6969" s="7" t="e">
        <f>IF('Report DCM'!$H6969="In-Stream Video","Rich Media display banner",IF('Report DCM'!$I6969&gt;'Report DCM'!$J6969,"Standard",VLOOKUP(CONCATENATE(bd_adtype,"_",bd_creativetype),tabela,2,FALSE)))</f>
        <v>#N/A</v>
      </c>
      <c r="F6969" s="7">
        <f t="shared" si="1248"/>
        <v>0</v>
      </c>
      <c r="G6969" s="7">
        <f t="shared" si="1249"/>
        <v>0</v>
      </c>
      <c r="H6969" s="7">
        <f t="shared" si="1250"/>
        <v>0</v>
      </c>
      <c r="I6969" s="7">
        <f t="shared" si="1251"/>
        <v>0</v>
      </c>
      <c r="J6969" s="7">
        <f t="shared" si="1252"/>
        <v>0</v>
      </c>
      <c r="K6969" s="8" t="e">
        <f t="shared" si="1253"/>
        <v>#N/A</v>
      </c>
      <c r="L6969" s="7" t="e">
        <f t="shared" si="1254"/>
        <v>#N/A</v>
      </c>
      <c r="M6969" s="8" t="e">
        <f t="shared" si="1242"/>
        <v>#N/A</v>
      </c>
      <c r="N6969" s="8" t="e">
        <f t="shared" si="1243"/>
        <v>#N/A</v>
      </c>
    </row>
    <row r="6970" spans="1:14" ht="15.75" customHeight="1" x14ac:dyDescent="0.35">
      <c r="A6970" s="7">
        <f t="shared" si="1244"/>
        <v>0</v>
      </c>
      <c r="B6970" s="7">
        <f t="shared" si="1245"/>
        <v>0</v>
      </c>
      <c r="C6970" s="7">
        <f t="shared" si="1246"/>
        <v>0</v>
      </c>
      <c r="D6970" s="7">
        <f t="shared" si="1247"/>
        <v>0</v>
      </c>
      <c r="E6970" s="7" t="e">
        <f>IF('Report DCM'!$H6970="In-Stream Video","Rich Media display banner",IF('Report DCM'!$I6970&gt;'Report DCM'!$J6970,"Standard",VLOOKUP(CONCATENATE(bd_adtype,"_",bd_creativetype),tabela,2,FALSE)))</f>
        <v>#N/A</v>
      </c>
      <c r="F6970" s="7">
        <f t="shared" si="1248"/>
        <v>0</v>
      </c>
      <c r="G6970" s="7">
        <f t="shared" si="1249"/>
        <v>0</v>
      </c>
      <c r="H6970" s="7">
        <f t="shared" si="1250"/>
        <v>0</v>
      </c>
      <c r="I6970" s="7">
        <f t="shared" si="1251"/>
        <v>0</v>
      </c>
      <c r="J6970" s="7">
        <f t="shared" si="1252"/>
        <v>0</v>
      </c>
      <c r="K6970" s="8" t="e">
        <f t="shared" si="1253"/>
        <v>#N/A</v>
      </c>
      <c r="L6970" s="7" t="e">
        <f t="shared" si="1254"/>
        <v>#N/A</v>
      </c>
      <c r="M6970" s="8" t="e">
        <f t="shared" si="1242"/>
        <v>#N/A</v>
      </c>
      <c r="N6970" s="8" t="e">
        <f t="shared" si="1243"/>
        <v>#N/A</v>
      </c>
    </row>
    <row r="6971" spans="1:14" ht="15.75" customHeight="1" x14ac:dyDescent="0.35">
      <c r="A6971" s="7">
        <f t="shared" si="1244"/>
        <v>0</v>
      </c>
      <c r="B6971" s="7">
        <f t="shared" si="1245"/>
        <v>0</v>
      </c>
      <c r="C6971" s="7">
        <f t="shared" si="1246"/>
        <v>0</v>
      </c>
      <c r="D6971" s="7">
        <f t="shared" si="1247"/>
        <v>0</v>
      </c>
      <c r="E6971" s="7" t="e">
        <f>IF('Report DCM'!$H6971="In-Stream Video","Rich Media display banner",IF('Report DCM'!$I6971&gt;'Report DCM'!$J6971,"Standard",VLOOKUP(CONCATENATE(bd_adtype,"_",bd_creativetype),tabela,2,FALSE)))</f>
        <v>#N/A</v>
      </c>
      <c r="F6971" s="7">
        <f t="shared" si="1248"/>
        <v>0</v>
      </c>
      <c r="G6971" s="7">
        <f t="shared" si="1249"/>
        <v>0</v>
      </c>
      <c r="H6971" s="7">
        <f t="shared" si="1250"/>
        <v>0</v>
      </c>
      <c r="I6971" s="7">
        <f t="shared" si="1251"/>
        <v>0</v>
      </c>
      <c r="J6971" s="7">
        <f t="shared" si="1252"/>
        <v>0</v>
      </c>
      <c r="K6971" s="8" t="e">
        <f t="shared" si="1253"/>
        <v>#N/A</v>
      </c>
      <c r="L6971" s="7" t="e">
        <f t="shared" si="1254"/>
        <v>#N/A</v>
      </c>
      <c r="M6971" s="8" t="e">
        <f t="shared" si="1242"/>
        <v>#N/A</v>
      </c>
      <c r="N6971" s="8" t="e">
        <f t="shared" si="1243"/>
        <v>#N/A</v>
      </c>
    </row>
    <row r="6972" spans="1:14" ht="15.75" customHeight="1" x14ac:dyDescent="0.35">
      <c r="A6972" s="7">
        <f t="shared" si="1244"/>
        <v>0</v>
      </c>
      <c r="B6972" s="7">
        <f t="shared" si="1245"/>
        <v>0</v>
      </c>
      <c r="C6972" s="7">
        <f t="shared" si="1246"/>
        <v>0</v>
      </c>
      <c r="D6972" s="7">
        <f t="shared" si="1247"/>
        <v>0</v>
      </c>
      <c r="E6972" s="7" t="e">
        <f>IF('Report DCM'!$H6972="In-Stream Video","Rich Media display banner",IF('Report DCM'!$I6972&gt;'Report DCM'!$J6972,"Standard",VLOOKUP(CONCATENATE(bd_adtype,"_",bd_creativetype),tabela,2,FALSE)))</f>
        <v>#N/A</v>
      </c>
      <c r="F6972" s="7">
        <f t="shared" si="1248"/>
        <v>0</v>
      </c>
      <c r="G6972" s="7">
        <f t="shared" si="1249"/>
        <v>0</v>
      </c>
      <c r="H6972" s="7">
        <f t="shared" si="1250"/>
        <v>0</v>
      </c>
      <c r="I6972" s="7">
        <f t="shared" si="1251"/>
        <v>0</v>
      </c>
      <c r="J6972" s="7">
        <f t="shared" si="1252"/>
        <v>0</v>
      </c>
      <c r="K6972" s="8" t="e">
        <f t="shared" si="1253"/>
        <v>#N/A</v>
      </c>
      <c r="L6972" s="7" t="e">
        <f t="shared" si="1254"/>
        <v>#N/A</v>
      </c>
      <c r="M6972" s="8" t="e">
        <f t="shared" si="1242"/>
        <v>#N/A</v>
      </c>
      <c r="N6972" s="8" t="e">
        <f t="shared" si="1243"/>
        <v>#N/A</v>
      </c>
    </row>
    <row r="6973" spans="1:14" ht="15.75" customHeight="1" x14ac:dyDescent="0.35">
      <c r="A6973" s="7">
        <f t="shared" si="1244"/>
        <v>0</v>
      </c>
      <c r="B6973" s="7">
        <f t="shared" si="1245"/>
        <v>0</v>
      </c>
      <c r="C6973" s="7">
        <f t="shared" si="1246"/>
        <v>0</v>
      </c>
      <c r="D6973" s="7">
        <f t="shared" si="1247"/>
        <v>0</v>
      </c>
      <c r="E6973" s="7" t="e">
        <f>IF('Report DCM'!$H6973="In-Stream Video","Rich Media display banner",IF('Report DCM'!$I6973&gt;'Report DCM'!$J6973,"Standard",VLOOKUP(CONCATENATE(bd_adtype,"_",bd_creativetype),tabela,2,FALSE)))</f>
        <v>#N/A</v>
      </c>
      <c r="F6973" s="7">
        <f t="shared" si="1248"/>
        <v>0</v>
      </c>
      <c r="G6973" s="7">
        <f t="shared" si="1249"/>
        <v>0</v>
      </c>
      <c r="H6973" s="7">
        <f t="shared" si="1250"/>
        <v>0</v>
      </c>
      <c r="I6973" s="7">
        <f t="shared" si="1251"/>
        <v>0</v>
      </c>
      <c r="J6973" s="7">
        <f t="shared" si="1252"/>
        <v>0</v>
      </c>
      <c r="K6973" s="8" t="e">
        <f t="shared" si="1253"/>
        <v>#N/A</v>
      </c>
      <c r="L6973" s="7" t="e">
        <f t="shared" si="1254"/>
        <v>#N/A</v>
      </c>
      <c r="M6973" s="8" t="e">
        <f t="shared" si="1242"/>
        <v>#N/A</v>
      </c>
      <c r="N6973" s="8" t="e">
        <f t="shared" si="1243"/>
        <v>#N/A</v>
      </c>
    </row>
    <row r="6974" spans="1:14" ht="15.75" customHeight="1" x14ac:dyDescent="0.35">
      <c r="A6974" s="7">
        <f t="shared" si="1244"/>
        <v>0</v>
      </c>
      <c r="B6974" s="7">
        <f t="shared" si="1245"/>
        <v>0</v>
      </c>
      <c r="C6974" s="7">
        <f t="shared" si="1246"/>
        <v>0</v>
      </c>
      <c r="D6974" s="7">
        <f t="shared" si="1247"/>
        <v>0</v>
      </c>
      <c r="E6974" s="7" t="e">
        <f>IF('Report DCM'!$H6974="In-Stream Video","Rich Media display banner",IF('Report DCM'!$I6974&gt;'Report DCM'!$J6974,"Standard",VLOOKUP(CONCATENATE(bd_adtype,"_",bd_creativetype),tabela,2,FALSE)))</f>
        <v>#N/A</v>
      </c>
      <c r="F6974" s="7">
        <f t="shared" si="1248"/>
        <v>0</v>
      </c>
      <c r="G6974" s="7">
        <f t="shared" si="1249"/>
        <v>0</v>
      </c>
      <c r="H6974" s="7">
        <f t="shared" si="1250"/>
        <v>0</v>
      </c>
      <c r="I6974" s="7">
        <f t="shared" si="1251"/>
        <v>0</v>
      </c>
      <c r="J6974" s="7">
        <f t="shared" si="1252"/>
        <v>0</v>
      </c>
      <c r="K6974" s="8" t="e">
        <f t="shared" si="1253"/>
        <v>#N/A</v>
      </c>
      <c r="L6974" s="7" t="e">
        <f t="shared" si="1254"/>
        <v>#N/A</v>
      </c>
      <c r="M6974" s="8" t="e">
        <f t="shared" si="1242"/>
        <v>#N/A</v>
      </c>
      <c r="N6974" s="8" t="e">
        <f t="shared" si="1243"/>
        <v>#N/A</v>
      </c>
    </row>
    <row r="6975" spans="1:14" ht="15.75" customHeight="1" x14ac:dyDescent="0.35">
      <c r="A6975" s="7">
        <f t="shared" si="1244"/>
        <v>0</v>
      </c>
      <c r="B6975" s="7">
        <f t="shared" si="1245"/>
        <v>0</v>
      </c>
      <c r="C6975" s="7">
        <f t="shared" si="1246"/>
        <v>0</v>
      </c>
      <c r="D6975" s="7">
        <f t="shared" si="1247"/>
        <v>0</v>
      </c>
      <c r="E6975" s="7" t="e">
        <f>IF('Report DCM'!$H6975="In-Stream Video","Rich Media display banner",IF('Report DCM'!$I6975&gt;'Report DCM'!$J6975,"Standard",VLOOKUP(CONCATENATE(bd_adtype,"_",bd_creativetype),tabela,2,FALSE)))</f>
        <v>#N/A</v>
      </c>
      <c r="F6975" s="7">
        <f t="shared" si="1248"/>
        <v>0</v>
      </c>
      <c r="G6975" s="7">
        <f t="shared" si="1249"/>
        <v>0</v>
      </c>
      <c r="H6975" s="7">
        <f t="shared" si="1250"/>
        <v>0</v>
      </c>
      <c r="I6975" s="7">
        <f t="shared" si="1251"/>
        <v>0</v>
      </c>
      <c r="J6975" s="7">
        <f t="shared" si="1252"/>
        <v>0</v>
      </c>
      <c r="K6975" s="8" t="e">
        <f t="shared" si="1253"/>
        <v>#N/A</v>
      </c>
      <c r="L6975" s="7" t="e">
        <f t="shared" si="1254"/>
        <v>#N/A</v>
      </c>
      <c r="M6975" s="8" t="e">
        <f t="shared" si="1242"/>
        <v>#N/A</v>
      </c>
      <c r="N6975" s="8" t="e">
        <f t="shared" si="1243"/>
        <v>#N/A</v>
      </c>
    </row>
    <row r="6976" spans="1:14" ht="15.75" customHeight="1" x14ac:dyDescent="0.35">
      <c r="A6976" s="7">
        <f t="shared" si="1244"/>
        <v>0</v>
      </c>
      <c r="B6976" s="7">
        <f t="shared" si="1245"/>
        <v>0</v>
      </c>
      <c r="C6976" s="7">
        <f t="shared" si="1246"/>
        <v>0</v>
      </c>
      <c r="D6976" s="7">
        <f t="shared" si="1247"/>
        <v>0</v>
      </c>
      <c r="E6976" s="7" t="e">
        <f>IF('Report DCM'!$H6976="In-Stream Video","Rich Media display banner",IF('Report DCM'!$I6976&gt;'Report DCM'!$J6976,"Standard",VLOOKUP(CONCATENATE(bd_adtype,"_",bd_creativetype),tabela,2,FALSE)))</f>
        <v>#N/A</v>
      </c>
      <c r="F6976" s="7">
        <f t="shared" si="1248"/>
        <v>0</v>
      </c>
      <c r="G6976" s="7">
        <f t="shared" si="1249"/>
        <v>0</v>
      </c>
      <c r="H6976" s="7">
        <f t="shared" si="1250"/>
        <v>0</v>
      </c>
      <c r="I6976" s="7">
        <f t="shared" si="1251"/>
        <v>0</v>
      </c>
      <c r="J6976" s="7">
        <f t="shared" si="1252"/>
        <v>0</v>
      </c>
      <c r="K6976" s="8" t="e">
        <f t="shared" si="1253"/>
        <v>#N/A</v>
      </c>
      <c r="L6976" s="7" t="e">
        <f t="shared" si="1254"/>
        <v>#N/A</v>
      </c>
      <c r="M6976" s="8" t="e">
        <f t="shared" si="1242"/>
        <v>#N/A</v>
      </c>
      <c r="N6976" s="8" t="e">
        <f t="shared" si="1243"/>
        <v>#N/A</v>
      </c>
    </row>
    <row r="6977" spans="1:14" ht="15.75" customHeight="1" x14ac:dyDescent="0.35">
      <c r="A6977" s="7">
        <f t="shared" si="1244"/>
        <v>0</v>
      </c>
      <c r="B6977" s="7">
        <f t="shared" si="1245"/>
        <v>0</v>
      </c>
      <c r="C6977" s="7">
        <f t="shared" si="1246"/>
        <v>0</v>
      </c>
      <c r="D6977" s="7">
        <f t="shared" si="1247"/>
        <v>0</v>
      </c>
      <c r="E6977" s="7" t="e">
        <f>IF('Report DCM'!$H6977="In-Stream Video","Rich Media display banner",IF('Report DCM'!$I6977&gt;'Report DCM'!$J6977,"Standard",VLOOKUP(CONCATENATE(bd_adtype,"_",bd_creativetype),tabela,2,FALSE)))</f>
        <v>#N/A</v>
      </c>
      <c r="F6977" s="7">
        <f t="shared" si="1248"/>
        <v>0</v>
      </c>
      <c r="G6977" s="7">
        <f t="shared" si="1249"/>
        <v>0</v>
      </c>
      <c r="H6977" s="7">
        <f t="shared" si="1250"/>
        <v>0</v>
      </c>
      <c r="I6977" s="7">
        <f t="shared" si="1251"/>
        <v>0</v>
      </c>
      <c r="J6977" s="7">
        <f t="shared" si="1252"/>
        <v>0</v>
      </c>
      <c r="K6977" s="8" t="e">
        <f t="shared" si="1253"/>
        <v>#N/A</v>
      </c>
      <c r="L6977" s="7" t="e">
        <f t="shared" si="1254"/>
        <v>#N/A</v>
      </c>
      <c r="M6977" s="8" t="e">
        <f t="shared" si="1242"/>
        <v>#N/A</v>
      </c>
      <c r="N6977" s="8" t="e">
        <f t="shared" si="1243"/>
        <v>#N/A</v>
      </c>
    </row>
    <row r="6978" spans="1:14" ht="15.75" customHeight="1" x14ac:dyDescent="0.35">
      <c r="A6978" s="7">
        <f t="shared" ref="A6978:A7041" si="1255">bd_campaign</f>
        <v>0</v>
      </c>
      <c r="B6978" s="7">
        <f t="shared" ref="B6978:B7041" si="1256">bd_site</f>
        <v>0</v>
      </c>
      <c r="C6978" s="7">
        <f t="shared" ref="C6978:C7041" si="1257">bd_placement</f>
        <v>0</v>
      </c>
      <c r="D6978" s="7">
        <f t="shared" ref="D6978:D7041" si="1258">bd_placementID</f>
        <v>0</v>
      </c>
      <c r="E6978" s="7" t="e">
        <f>IF('Report DCM'!$H6978="In-Stream Video","Rich Media display banner",IF('Report DCM'!$I6978&gt;'Report DCM'!$J6978,"Standard",VLOOKUP(CONCATENATE(bd_adtype,"_",bd_creativetype),tabela,2,FALSE)))</f>
        <v>#N/A</v>
      </c>
      <c r="F6978" s="7">
        <f t="shared" ref="F6978:F7041" si="1259">bd_ad</f>
        <v>0</v>
      </c>
      <c r="G6978" s="7">
        <f t="shared" ref="G6978:G7041" si="1260">bd_adid</f>
        <v>0</v>
      </c>
      <c r="H6978" s="7">
        <f t="shared" ref="H6978:H7041" si="1261">bd_creativetype</f>
        <v>0</v>
      </c>
      <c r="I6978" s="7">
        <f t="shared" ref="I6978:I7041" si="1262">bd_impression</f>
        <v>0</v>
      </c>
      <c r="J6978" s="7">
        <f t="shared" ref="J6978:J7041" si="1263">bd_clicks</f>
        <v>0</v>
      </c>
      <c r="K6978" s="8" t="e">
        <f t="shared" ref="K6978:K7041" si="1264">VLOOKUP(E6978,tabela,2,FALSE)</f>
        <v>#N/A</v>
      </c>
      <c r="L6978" s="7" t="e">
        <f t="shared" ref="L6978:L7041" si="1265">VLOOKUP(E6978,tabela,3,FALSE)</f>
        <v>#N/A</v>
      </c>
      <c r="M6978" s="8" t="e">
        <f t="shared" si="1242"/>
        <v>#N/A</v>
      </c>
      <c r="N6978" s="8" t="e">
        <f t="shared" si="1243"/>
        <v>#N/A</v>
      </c>
    </row>
    <row r="6979" spans="1:14" ht="15.75" customHeight="1" x14ac:dyDescent="0.35">
      <c r="A6979" s="7">
        <f t="shared" si="1255"/>
        <v>0</v>
      </c>
      <c r="B6979" s="7">
        <f t="shared" si="1256"/>
        <v>0</v>
      </c>
      <c r="C6979" s="7">
        <f t="shared" si="1257"/>
        <v>0</v>
      </c>
      <c r="D6979" s="7">
        <f t="shared" si="1258"/>
        <v>0</v>
      </c>
      <c r="E6979" s="7" t="e">
        <f>IF('Report DCM'!$H6979="In-Stream Video","Rich Media display banner",IF('Report DCM'!$I6979&gt;'Report DCM'!$J6979,"Standard",VLOOKUP(CONCATENATE(bd_adtype,"_",bd_creativetype),tabela,2,FALSE)))</f>
        <v>#N/A</v>
      </c>
      <c r="F6979" s="7">
        <f t="shared" si="1259"/>
        <v>0</v>
      </c>
      <c r="G6979" s="7">
        <f t="shared" si="1260"/>
        <v>0</v>
      </c>
      <c r="H6979" s="7">
        <f t="shared" si="1261"/>
        <v>0</v>
      </c>
      <c r="I6979" s="7">
        <f t="shared" si="1262"/>
        <v>0</v>
      </c>
      <c r="J6979" s="7">
        <f t="shared" si="1263"/>
        <v>0</v>
      </c>
      <c r="K6979" s="8" t="e">
        <f t="shared" si="1264"/>
        <v>#N/A</v>
      </c>
      <c r="L6979" s="7" t="e">
        <f t="shared" si="1265"/>
        <v>#N/A</v>
      </c>
      <c r="M6979" s="8" t="e">
        <f t="shared" si="1242"/>
        <v>#N/A</v>
      </c>
      <c r="N6979" s="8" t="e">
        <f t="shared" si="1243"/>
        <v>#N/A</v>
      </c>
    </row>
    <row r="6980" spans="1:14" ht="15.75" customHeight="1" x14ac:dyDescent="0.35">
      <c r="A6980" s="7">
        <f t="shared" si="1255"/>
        <v>0</v>
      </c>
      <c r="B6980" s="7">
        <f t="shared" si="1256"/>
        <v>0</v>
      </c>
      <c r="C6980" s="7">
        <f t="shared" si="1257"/>
        <v>0</v>
      </c>
      <c r="D6980" s="7">
        <f t="shared" si="1258"/>
        <v>0</v>
      </c>
      <c r="E6980" s="7" t="e">
        <f>IF('Report DCM'!$H6980="In-Stream Video","Rich Media display banner",IF('Report DCM'!$I6980&gt;'Report DCM'!$J6980,"Standard",VLOOKUP(CONCATENATE(bd_adtype,"_",bd_creativetype),tabela,2,FALSE)))</f>
        <v>#N/A</v>
      </c>
      <c r="F6980" s="7">
        <f t="shared" si="1259"/>
        <v>0</v>
      </c>
      <c r="G6980" s="7">
        <f t="shared" si="1260"/>
        <v>0</v>
      </c>
      <c r="H6980" s="7">
        <f t="shared" si="1261"/>
        <v>0</v>
      </c>
      <c r="I6980" s="7">
        <f t="shared" si="1262"/>
        <v>0</v>
      </c>
      <c r="J6980" s="7">
        <f t="shared" si="1263"/>
        <v>0</v>
      </c>
      <c r="K6980" s="8" t="e">
        <f t="shared" si="1264"/>
        <v>#N/A</v>
      </c>
      <c r="L6980" s="7" t="e">
        <f t="shared" si="1265"/>
        <v>#N/A</v>
      </c>
      <c r="M6980" s="8" t="e">
        <f t="shared" si="1242"/>
        <v>#N/A</v>
      </c>
      <c r="N6980" s="8" t="e">
        <f t="shared" si="1243"/>
        <v>#N/A</v>
      </c>
    </row>
    <row r="6981" spans="1:14" ht="15.75" customHeight="1" x14ac:dyDescent="0.35">
      <c r="A6981" s="7">
        <f t="shared" si="1255"/>
        <v>0</v>
      </c>
      <c r="B6981" s="7">
        <f t="shared" si="1256"/>
        <v>0</v>
      </c>
      <c r="C6981" s="7">
        <f t="shared" si="1257"/>
        <v>0</v>
      </c>
      <c r="D6981" s="7">
        <f t="shared" si="1258"/>
        <v>0</v>
      </c>
      <c r="E6981" s="7" t="e">
        <f>IF('Report DCM'!$H6981="In-Stream Video","Rich Media display banner",IF('Report DCM'!$I6981&gt;'Report DCM'!$J6981,"Standard",VLOOKUP(CONCATENATE(bd_adtype,"_",bd_creativetype),tabela,2,FALSE)))</f>
        <v>#N/A</v>
      </c>
      <c r="F6981" s="7">
        <f t="shared" si="1259"/>
        <v>0</v>
      </c>
      <c r="G6981" s="7">
        <f t="shared" si="1260"/>
        <v>0</v>
      </c>
      <c r="H6981" s="7">
        <f t="shared" si="1261"/>
        <v>0</v>
      </c>
      <c r="I6981" s="7">
        <f t="shared" si="1262"/>
        <v>0</v>
      </c>
      <c r="J6981" s="7">
        <f t="shared" si="1263"/>
        <v>0</v>
      </c>
      <c r="K6981" s="8" t="e">
        <f t="shared" si="1264"/>
        <v>#N/A</v>
      </c>
      <c r="L6981" s="7" t="e">
        <f t="shared" si="1265"/>
        <v>#N/A</v>
      </c>
      <c r="M6981" s="8" t="e">
        <f t="shared" si="1242"/>
        <v>#N/A</v>
      </c>
      <c r="N6981" s="8" t="e">
        <f t="shared" si="1243"/>
        <v>#N/A</v>
      </c>
    </row>
    <row r="6982" spans="1:14" ht="15.75" customHeight="1" x14ac:dyDescent="0.35">
      <c r="A6982" s="7">
        <f t="shared" si="1255"/>
        <v>0</v>
      </c>
      <c r="B6982" s="7">
        <f t="shared" si="1256"/>
        <v>0</v>
      </c>
      <c r="C6982" s="7">
        <f t="shared" si="1257"/>
        <v>0</v>
      </c>
      <c r="D6982" s="7">
        <f t="shared" si="1258"/>
        <v>0</v>
      </c>
      <c r="E6982" s="7" t="e">
        <f>IF('Report DCM'!$H6982="In-Stream Video","Rich Media display banner",IF('Report DCM'!$I6982&gt;'Report DCM'!$J6982,"Standard",VLOOKUP(CONCATENATE(bd_adtype,"_",bd_creativetype),tabela,2,FALSE)))</f>
        <v>#N/A</v>
      </c>
      <c r="F6982" s="7">
        <f t="shared" si="1259"/>
        <v>0</v>
      </c>
      <c r="G6982" s="7">
        <f t="shared" si="1260"/>
        <v>0</v>
      </c>
      <c r="H6982" s="7">
        <f t="shared" si="1261"/>
        <v>0</v>
      </c>
      <c r="I6982" s="7">
        <f t="shared" si="1262"/>
        <v>0</v>
      </c>
      <c r="J6982" s="7">
        <f t="shared" si="1263"/>
        <v>0</v>
      </c>
      <c r="K6982" s="8" t="e">
        <f t="shared" si="1264"/>
        <v>#N/A</v>
      </c>
      <c r="L6982" s="7" t="e">
        <f t="shared" si="1265"/>
        <v>#N/A</v>
      </c>
      <c r="M6982" s="8" t="e">
        <f t="shared" si="1242"/>
        <v>#N/A</v>
      </c>
      <c r="N6982" s="8" t="e">
        <f t="shared" si="1243"/>
        <v>#N/A</v>
      </c>
    </row>
    <row r="6983" spans="1:14" ht="15.75" customHeight="1" x14ac:dyDescent="0.35">
      <c r="A6983" s="7">
        <f t="shared" si="1255"/>
        <v>0</v>
      </c>
      <c r="B6983" s="7">
        <f t="shared" si="1256"/>
        <v>0</v>
      </c>
      <c r="C6983" s="7">
        <f t="shared" si="1257"/>
        <v>0</v>
      </c>
      <c r="D6983" s="7">
        <f t="shared" si="1258"/>
        <v>0</v>
      </c>
      <c r="E6983" s="7" t="e">
        <f>IF('Report DCM'!$H6983="In-Stream Video","Rich Media display banner",IF('Report DCM'!$I6983&gt;'Report DCM'!$J6983,"Standard",VLOOKUP(CONCATENATE(bd_adtype,"_",bd_creativetype),tabela,2,FALSE)))</f>
        <v>#N/A</v>
      </c>
      <c r="F6983" s="7">
        <f t="shared" si="1259"/>
        <v>0</v>
      </c>
      <c r="G6983" s="7">
        <f t="shared" si="1260"/>
        <v>0</v>
      </c>
      <c r="H6983" s="7">
        <f t="shared" si="1261"/>
        <v>0</v>
      </c>
      <c r="I6983" s="7">
        <f t="shared" si="1262"/>
        <v>0</v>
      </c>
      <c r="J6983" s="7">
        <f t="shared" si="1263"/>
        <v>0</v>
      </c>
      <c r="K6983" s="8" t="e">
        <f t="shared" si="1264"/>
        <v>#N/A</v>
      </c>
      <c r="L6983" s="7" t="e">
        <f t="shared" si="1265"/>
        <v>#N/A</v>
      </c>
      <c r="M6983" s="8" t="e">
        <f t="shared" si="1242"/>
        <v>#N/A</v>
      </c>
      <c r="N6983" s="8" t="e">
        <f t="shared" si="1243"/>
        <v>#N/A</v>
      </c>
    </row>
    <row r="6984" spans="1:14" ht="15.75" customHeight="1" x14ac:dyDescent="0.35">
      <c r="A6984" s="7">
        <f t="shared" si="1255"/>
        <v>0</v>
      </c>
      <c r="B6984" s="7">
        <f t="shared" si="1256"/>
        <v>0</v>
      </c>
      <c r="C6984" s="7">
        <f t="shared" si="1257"/>
        <v>0</v>
      </c>
      <c r="D6984" s="7">
        <f t="shared" si="1258"/>
        <v>0</v>
      </c>
      <c r="E6984" s="7" t="e">
        <f>IF('Report DCM'!$H6984="In-Stream Video","Rich Media display banner",IF('Report DCM'!$I6984&gt;'Report DCM'!$J6984,"Standard",VLOOKUP(CONCATENATE(bd_adtype,"_",bd_creativetype),tabela,2,FALSE)))</f>
        <v>#N/A</v>
      </c>
      <c r="F6984" s="7">
        <f t="shared" si="1259"/>
        <v>0</v>
      </c>
      <c r="G6984" s="7">
        <f t="shared" si="1260"/>
        <v>0</v>
      </c>
      <c r="H6984" s="7">
        <f t="shared" si="1261"/>
        <v>0</v>
      </c>
      <c r="I6984" s="7">
        <f t="shared" si="1262"/>
        <v>0</v>
      </c>
      <c r="J6984" s="7">
        <f t="shared" si="1263"/>
        <v>0</v>
      </c>
      <c r="K6984" s="8" t="e">
        <f t="shared" si="1264"/>
        <v>#N/A</v>
      </c>
      <c r="L6984" s="7" t="e">
        <f t="shared" si="1265"/>
        <v>#N/A</v>
      </c>
      <c r="M6984" s="8" t="e">
        <f t="shared" si="1242"/>
        <v>#N/A</v>
      </c>
      <c r="N6984" s="8" t="e">
        <f t="shared" si="1243"/>
        <v>#N/A</v>
      </c>
    </row>
    <row r="6985" spans="1:14" ht="15.75" customHeight="1" x14ac:dyDescent="0.35">
      <c r="A6985" s="7">
        <f t="shared" si="1255"/>
        <v>0</v>
      </c>
      <c r="B6985" s="7">
        <f t="shared" si="1256"/>
        <v>0</v>
      </c>
      <c r="C6985" s="7">
        <f t="shared" si="1257"/>
        <v>0</v>
      </c>
      <c r="D6985" s="7">
        <f t="shared" si="1258"/>
        <v>0</v>
      </c>
      <c r="E6985" s="7" t="e">
        <f>IF('Report DCM'!$H6985="In-Stream Video","Rich Media display banner",IF('Report DCM'!$I6985&gt;'Report DCM'!$J6985,"Standard",VLOOKUP(CONCATENATE(bd_adtype,"_",bd_creativetype),tabela,2,FALSE)))</f>
        <v>#N/A</v>
      </c>
      <c r="F6985" s="7">
        <f t="shared" si="1259"/>
        <v>0</v>
      </c>
      <c r="G6985" s="7">
        <f t="shared" si="1260"/>
        <v>0</v>
      </c>
      <c r="H6985" s="7">
        <f t="shared" si="1261"/>
        <v>0</v>
      </c>
      <c r="I6985" s="7">
        <f t="shared" si="1262"/>
        <v>0</v>
      </c>
      <c r="J6985" s="7">
        <f t="shared" si="1263"/>
        <v>0</v>
      </c>
      <c r="K6985" s="8" t="e">
        <f t="shared" si="1264"/>
        <v>#N/A</v>
      </c>
      <c r="L6985" s="7" t="e">
        <f t="shared" si="1265"/>
        <v>#N/A</v>
      </c>
      <c r="M6985" s="8" t="e">
        <f t="shared" si="1242"/>
        <v>#N/A</v>
      </c>
      <c r="N6985" s="8" t="e">
        <f t="shared" si="1243"/>
        <v>#N/A</v>
      </c>
    </row>
    <row r="6986" spans="1:14" ht="15.75" customHeight="1" x14ac:dyDescent="0.35">
      <c r="A6986" s="7">
        <f t="shared" si="1255"/>
        <v>0</v>
      </c>
      <c r="B6986" s="7">
        <f t="shared" si="1256"/>
        <v>0</v>
      </c>
      <c r="C6986" s="7">
        <f t="shared" si="1257"/>
        <v>0</v>
      </c>
      <c r="D6986" s="7">
        <f t="shared" si="1258"/>
        <v>0</v>
      </c>
      <c r="E6986" s="7" t="e">
        <f>IF('Report DCM'!$H6986="In-Stream Video","Rich Media display banner",IF('Report DCM'!$I6986&gt;'Report DCM'!$J6986,"Standard",VLOOKUP(CONCATENATE(bd_adtype,"_",bd_creativetype),tabela,2,FALSE)))</f>
        <v>#N/A</v>
      </c>
      <c r="F6986" s="7">
        <f t="shared" si="1259"/>
        <v>0</v>
      </c>
      <c r="G6986" s="7">
        <f t="shared" si="1260"/>
        <v>0</v>
      </c>
      <c r="H6986" s="7">
        <f t="shared" si="1261"/>
        <v>0</v>
      </c>
      <c r="I6986" s="7">
        <f t="shared" si="1262"/>
        <v>0</v>
      </c>
      <c r="J6986" s="7">
        <f t="shared" si="1263"/>
        <v>0</v>
      </c>
      <c r="K6986" s="8" t="e">
        <f t="shared" si="1264"/>
        <v>#N/A</v>
      </c>
      <c r="L6986" s="7" t="e">
        <f t="shared" si="1265"/>
        <v>#N/A</v>
      </c>
      <c r="M6986" s="8" t="e">
        <f t="shared" si="1242"/>
        <v>#N/A</v>
      </c>
      <c r="N6986" s="8" t="e">
        <f t="shared" si="1243"/>
        <v>#N/A</v>
      </c>
    </row>
    <row r="6987" spans="1:14" ht="15.75" customHeight="1" x14ac:dyDescent="0.35">
      <c r="A6987" s="7">
        <f t="shared" si="1255"/>
        <v>0</v>
      </c>
      <c r="B6987" s="7">
        <f t="shared" si="1256"/>
        <v>0</v>
      </c>
      <c r="C6987" s="7">
        <f t="shared" si="1257"/>
        <v>0</v>
      </c>
      <c r="D6987" s="7">
        <f t="shared" si="1258"/>
        <v>0</v>
      </c>
      <c r="E6987" s="7" t="e">
        <f>IF('Report DCM'!$H6987="In-Stream Video","Rich Media display banner",IF('Report DCM'!$I6987&gt;'Report DCM'!$J6987,"Standard",VLOOKUP(CONCATENATE(bd_adtype,"_",bd_creativetype),tabela,2,FALSE)))</f>
        <v>#N/A</v>
      </c>
      <c r="F6987" s="7">
        <f t="shared" si="1259"/>
        <v>0</v>
      </c>
      <c r="G6987" s="7">
        <f t="shared" si="1260"/>
        <v>0</v>
      </c>
      <c r="H6987" s="7">
        <f t="shared" si="1261"/>
        <v>0</v>
      </c>
      <c r="I6987" s="7">
        <f t="shared" si="1262"/>
        <v>0</v>
      </c>
      <c r="J6987" s="7">
        <f t="shared" si="1263"/>
        <v>0</v>
      </c>
      <c r="K6987" s="8" t="e">
        <f t="shared" si="1264"/>
        <v>#N/A</v>
      </c>
      <c r="L6987" s="7" t="e">
        <f t="shared" si="1265"/>
        <v>#N/A</v>
      </c>
      <c r="M6987" s="8" t="e">
        <f t="shared" si="1242"/>
        <v>#N/A</v>
      </c>
      <c r="N6987" s="8" t="e">
        <f t="shared" si="1243"/>
        <v>#N/A</v>
      </c>
    </row>
    <row r="6988" spans="1:14" ht="15.75" customHeight="1" x14ac:dyDescent="0.35">
      <c r="A6988" s="7">
        <f t="shared" si="1255"/>
        <v>0</v>
      </c>
      <c r="B6988" s="7">
        <f t="shared" si="1256"/>
        <v>0</v>
      </c>
      <c r="C6988" s="7">
        <f t="shared" si="1257"/>
        <v>0</v>
      </c>
      <c r="D6988" s="7">
        <f t="shared" si="1258"/>
        <v>0</v>
      </c>
      <c r="E6988" s="7" t="e">
        <f>IF('Report DCM'!$H6988="In-Stream Video","Rich Media display banner",IF('Report DCM'!$I6988&gt;'Report DCM'!$J6988,"Standard",VLOOKUP(CONCATENATE(bd_adtype,"_",bd_creativetype),tabela,2,FALSE)))</f>
        <v>#N/A</v>
      </c>
      <c r="F6988" s="7">
        <f t="shared" si="1259"/>
        <v>0</v>
      </c>
      <c r="G6988" s="7">
        <f t="shared" si="1260"/>
        <v>0</v>
      </c>
      <c r="H6988" s="7">
        <f t="shared" si="1261"/>
        <v>0</v>
      </c>
      <c r="I6988" s="7">
        <f t="shared" si="1262"/>
        <v>0</v>
      </c>
      <c r="J6988" s="7">
        <f t="shared" si="1263"/>
        <v>0</v>
      </c>
      <c r="K6988" s="8" t="e">
        <f t="shared" si="1264"/>
        <v>#N/A</v>
      </c>
      <c r="L6988" s="7" t="e">
        <f t="shared" si="1265"/>
        <v>#N/A</v>
      </c>
      <c r="M6988" s="8" t="e">
        <f t="shared" si="1242"/>
        <v>#N/A</v>
      </c>
      <c r="N6988" s="8" t="e">
        <f t="shared" si="1243"/>
        <v>#N/A</v>
      </c>
    </row>
    <row r="6989" spans="1:14" ht="15.75" customHeight="1" x14ac:dyDescent="0.35">
      <c r="A6989" s="7">
        <f t="shared" si="1255"/>
        <v>0</v>
      </c>
      <c r="B6989" s="7">
        <f t="shared" si="1256"/>
        <v>0</v>
      </c>
      <c r="C6989" s="7">
        <f t="shared" si="1257"/>
        <v>0</v>
      </c>
      <c r="D6989" s="7">
        <f t="shared" si="1258"/>
        <v>0</v>
      </c>
      <c r="E6989" s="7" t="e">
        <f>IF('Report DCM'!$H6989="In-Stream Video","Rich Media display banner",IF('Report DCM'!$I6989&gt;'Report DCM'!$J6989,"Standard",VLOOKUP(CONCATENATE(bd_adtype,"_",bd_creativetype),tabela,2,FALSE)))</f>
        <v>#N/A</v>
      </c>
      <c r="F6989" s="7">
        <f t="shared" si="1259"/>
        <v>0</v>
      </c>
      <c r="G6989" s="7">
        <f t="shared" si="1260"/>
        <v>0</v>
      </c>
      <c r="H6989" s="7">
        <f t="shared" si="1261"/>
        <v>0</v>
      </c>
      <c r="I6989" s="7">
        <f t="shared" si="1262"/>
        <v>0</v>
      </c>
      <c r="J6989" s="7">
        <f t="shared" si="1263"/>
        <v>0</v>
      </c>
      <c r="K6989" s="8" t="e">
        <f t="shared" si="1264"/>
        <v>#N/A</v>
      </c>
      <c r="L6989" s="7" t="e">
        <f t="shared" si="1265"/>
        <v>#N/A</v>
      </c>
      <c r="M6989" s="8" t="e">
        <f t="shared" si="1242"/>
        <v>#N/A</v>
      </c>
      <c r="N6989" s="8" t="e">
        <f t="shared" si="1243"/>
        <v>#N/A</v>
      </c>
    </row>
    <row r="6990" spans="1:14" ht="15.75" customHeight="1" x14ac:dyDescent="0.35">
      <c r="A6990" s="7">
        <f t="shared" si="1255"/>
        <v>0</v>
      </c>
      <c r="B6990" s="7">
        <f t="shared" si="1256"/>
        <v>0</v>
      </c>
      <c r="C6990" s="7">
        <f t="shared" si="1257"/>
        <v>0</v>
      </c>
      <c r="D6990" s="7">
        <f t="shared" si="1258"/>
        <v>0</v>
      </c>
      <c r="E6990" s="7" t="e">
        <f>IF('Report DCM'!$H6990="In-Stream Video","Rich Media display banner",IF('Report DCM'!$I6990&gt;'Report DCM'!$J6990,"Standard",VLOOKUP(CONCATENATE(bd_adtype,"_",bd_creativetype),tabela,2,FALSE)))</f>
        <v>#N/A</v>
      </c>
      <c r="F6990" s="7">
        <f t="shared" si="1259"/>
        <v>0</v>
      </c>
      <c r="G6990" s="7">
        <f t="shared" si="1260"/>
        <v>0</v>
      </c>
      <c r="H6990" s="7">
        <f t="shared" si="1261"/>
        <v>0</v>
      </c>
      <c r="I6990" s="7">
        <f t="shared" si="1262"/>
        <v>0</v>
      </c>
      <c r="J6990" s="7">
        <f t="shared" si="1263"/>
        <v>0</v>
      </c>
      <c r="K6990" s="8" t="e">
        <f t="shared" si="1264"/>
        <v>#N/A</v>
      </c>
      <c r="L6990" s="7" t="e">
        <f t="shared" si="1265"/>
        <v>#N/A</v>
      </c>
      <c r="M6990" s="8" t="e">
        <f t="shared" si="1242"/>
        <v>#N/A</v>
      </c>
      <c r="N6990" s="8" t="e">
        <f t="shared" si="1243"/>
        <v>#N/A</v>
      </c>
    </row>
    <row r="6991" spans="1:14" ht="15.75" customHeight="1" x14ac:dyDescent="0.35">
      <c r="A6991" s="7">
        <f t="shared" si="1255"/>
        <v>0</v>
      </c>
      <c r="B6991" s="7">
        <f t="shared" si="1256"/>
        <v>0</v>
      </c>
      <c r="C6991" s="7">
        <f t="shared" si="1257"/>
        <v>0</v>
      </c>
      <c r="D6991" s="7">
        <f t="shared" si="1258"/>
        <v>0</v>
      </c>
      <c r="E6991" s="7" t="e">
        <f>IF('Report DCM'!$H6991="In-Stream Video","Rich Media display banner",IF('Report DCM'!$I6991&gt;'Report DCM'!$J6991,"Standard",VLOOKUP(CONCATENATE(bd_adtype,"_",bd_creativetype),tabela,2,FALSE)))</f>
        <v>#N/A</v>
      </c>
      <c r="F6991" s="7">
        <f t="shared" si="1259"/>
        <v>0</v>
      </c>
      <c r="G6991" s="7">
        <f t="shared" si="1260"/>
        <v>0</v>
      </c>
      <c r="H6991" s="7">
        <f t="shared" si="1261"/>
        <v>0</v>
      </c>
      <c r="I6991" s="7">
        <f t="shared" si="1262"/>
        <v>0</v>
      </c>
      <c r="J6991" s="7">
        <f t="shared" si="1263"/>
        <v>0</v>
      </c>
      <c r="K6991" s="8" t="e">
        <f t="shared" si="1264"/>
        <v>#N/A</v>
      </c>
      <c r="L6991" s="7" t="e">
        <f t="shared" si="1265"/>
        <v>#N/A</v>
      </c>
      <c r="M6991" s="8" t="e">
        <f t="shared" si="1242"/>
        <v>#N/A</v>
      </c>
      <c r="N6991" s="8" t="e">
        <f t="shared" si="1243"/>
        <v>#N/A</v>
      </c>
    </row>
    <row r="6992" spans="1:14" ht="15.75" customHeight="1" x14ac:dyDescent="0.35">
      <c r="A6992" s="7">
        <f t="shared" si="1255"/>
        <v>0</v>
      </c>
      <c r="B6992" s="7">
        <f t="shared" si="1256"/>
        <v>0</v>
      </c>
      <c r="C6992" s="7">
        <f t="shared" si="1257"/>
        <v>0</v>
      </c>
      <c r="D6992" s="7">
        <f t="shared" si="1258"/>
        <v>0</v>
      </c>
      <c r="E6992" s="7" t="e">
        <f>IF('Report DCM'!$H6992="In-Stream Video","Rich Media display banner",IF('Report DCM'!$I6992&gt;'Report DCM'!$J6992,"Standard",VLOOKUP(CONCATENATE(bd_adtype,"_",bd_creativetype),tabela,2,FALSE)))</f>
        <v>#N/A</v>
      </c>
      <c r="F6992" s="7">
        <f t="shared" si="1259"/>
        <v>0</v>
      </c>
      <c r="G6992" s="7">
        <f t="shared" si="1260"/>
        <v>0</v>
      </c>
      <c r="H6992" s="7">
        <f t="shared" si="1261"/>
        <v>0</v>
      </c>
      <c r="I6992" s="7">
        <f t="shared" si="1262"/>
        <v>0</v>
      </c>
      <c r="J6992" s="7">
        <f t="shared" si="1263"/>
        <v>0</v>
      </c>
      <c r="K6992" s="8" t="e">
        <f t="shared" si="1264"/>
        <v>#N/A</v>
      </c>
      <c r="L6992" s="7" t="e">
        <f t="shared" si="1265"/>
        <v>#N/A</v>
      </c>
      <c r="M6992" s="8" t="e">
        <f t="shared" si="1242"/>
        <v>#N/A</v>
      </c>
      <c r="N6992" s="8" t="e">
        <f t="shared" si="1243"/>
        <v>#N/A</v>
      </c>
    </row>
    <row r="6993" spans="1:14" ht="15.75" customHeight="1" x14ac:dyDescent="0.35">
      <c r="A6993" s="7">
        <f t="shared" si="1255"/>
        <v>0</v>
      </c>
      <c r="B6993" s="7">
        <f t="shared" si="1256"/>
        <v>0</v>
      </c>
      <c r="C6993" s="7">
        <f t="shared" si="1257"/>
        <v>0</v>
      </c>
      <c r="D6993" s="7">
        <f t="shared" si="1258"/>
        <v>0</v>
      </c>
      <c r="E6993" s="7" t="e">
        <f>IF('Report DCM'!$H6993="In-Stream Video","Rich Media display banner",IF('Report DCM'!$I6993&gt;'Report DCM'!$J6993,"Standard",VLOOKUP(CONCATENATE(bd_adtype,"_",bd_creativetype),tabela,2,FALSE)))</f>
        <v>#N/A</v>
      </c>
      <c r="F6993" s="7">
        <f t="shared" si="1259"/>
        <v>0</v>
      </c>
      <c r="G6993" s="7">
        <f t="shared" si="1260"/>
        <v>0</v>
      </c>
      <c r="H6993" s="7">
        <f t="shared" si="1261"/>
        <v>0</v>
      </c>
      <c r="I6993" s="7">
        <f t="shared" si="1262"/>
        <v>0</v>
      </c>
      <c r="J6993" s="7">
        <f t="shared" si="1263"/>
        <v>0</v>
      </c>
      <c r="K6993" s="8" t="e">
        <f t="shared" si="1264"/>
        <v>#N/A</v>
      </c>
      <c r="L6993" s="7" t="e">
        <f t="shared" si="1265"/>
        <v>#N/A</v>
      </c>
      <c r="M6993" s="8" t="e">
        <f t="shared" si="1242"/>
        <v>#N/A</v>
      </c>
      <c r="N6993" s="8" t="e">
        <f t="shared" si="1243"/>
        <v>#N/A</v>
      </c>
    </row>
    <row r="6994" spans="1:14" ht="15.75" customHeight="1" x14ac:dyDescent="0.35">
      <c r="A6994" s="7">
        <f t="shared" si="1255"/>
        <v>0</v>
      </c>
      <c r="B6994" s="7">
        <f t="shared" si="1256"/>
        <v>0</v>
      </c>
      <c r="C6994" s="7">
        <f t="shared" si="1257"/>
        <v>0</v>
      </c>
      <c r="D6994" s="7">
        <f t="shared" si="1258"/>
        <v>0</v>
      </c>
      <c r="E6994" s="7" t="e">
        <f>IF('Report DCM'!$H6994="In-Stream Video","Rich Media display banner",IF('Report DCM'!$I6994&gt;'Report DCM'!$J6994,"Standard",VLOOKUP(CONCATENATE(bd_adtype,"_",bd_creativetype),tabela,2,FALSE)))</f>
        <v>#N/A</v>
      </c>
      <c r="F6994" s="7">
        <f t="shared" si="1259"/>
        <v>0</v>
      </c>
      <c r="G6994" s="7">
        <f t="shared" si="1260"/>
        <v>0</v>
      </c>
      <c r="H6994" s="7">
        <f t="shared" si="1261"/>
        <v>0</v>
      </c>
      <c r="I6994" s="7">
        <f t="shared" si="1262"/>
        <v>0</v>
      </c>
      <c r="J6994" s="7">
        <f t="shared" si="1263"/>
        <v>0</v>
      </c>
      <c r="K6994" s="8" t="e">
        <f t="shared" si="1264"/>
        <v>#N/A</v>
      </c>
      <c r="L6994" s="7" t="e">
        <f t="shared" si="1265"/>
        <v>#N/A</v>
      </c>
      <c r="M6994" s="8" t="e">
        <f t="shared" si="1242"/>
        <v>#N/A</v>
      </c>
      <c r="N6994" s="8" t="e">
        <f t="shared" si="1243"/>
        <v>#N/A</v>
      </c>
    </row>
    <row r="6995" spans="1:14" ht="15.75" customHeight="1" x14ac:dyDescent="0.35">
      <c r="A6995" s="7">
        <f t="shared" si="1255"/>
        <v>0</v>
      </c>
      <c r="B6995" s="7">
        <f t="shared" si="1256"/>
        <v>0</v>
      </c>
      <c r="C6995" s="7">
        <f t="shared" si="1257"/>
        <v>0</v>
      </c>
      <c r="D6995" s="7">
        <f t="shared" si="1258"/>
        <v>0</v>
      </c>
      <c r="E6995" s="7" t="e">
        <f>IF('Report DCM'!$H6995="In-Stream Video","Rich Media display banner",IF('Report DCM'!$I6995&gt;'Report DCM'!$J6995,"Standard",VLOOKUP(CONCATENATE(bd_adtype,"_",bd_creativetype),tabela,2,FALSE)))</f>
        <v>#N/A</v>
      </c>
      <c r="F6995" s="7">
        <f t="shared" si="1259"/>
        <v>0</v>
      </c>
      <c r="G6995" s="7">
        <f t="shared" si="1260"/>
        <v>0</v>
      </c>
      <c r="H6995" s="7">
        <f t="shared" si="1261"/>
        <v>0</v>
      </c>
      <c r="I6995" s="7">
        <f t="shared" si="1262"/>
        <v>0</v>
      </c>
      <c r="J6995" s="7">
        <f t="shared" si="1263"/>
        <v>0</v>
      </c>
      <c r="K6995" s="8" t="e">
        <f t="shared" si="1264"/>
        <v>#N/A</v>
      </c>
      <c r="L6995" s="7" t="e">
        <f t="shared" si="1265"/>
        <v>#N/A</v>
      </c>
      <c r="M6995" s="8" t="e">
        <f t="shared" si="1242"/>
        <v>#N/A</v>
      </c>
      <c r="N6995" s="8" t="e">
        <f t="shared" si="1243"/>
        <v>#N/A</v>
      </c>
    </row>
    <row r="6996" spans="1:14" ht="15.75" customHeight="1" x14ac:dyDescent="0.35">
      <c r="A6996" s="7">
        <f t="shared" si="1255"/>
        <v>0</v>
      </c>
      <c r="B6996" s="7">
        <f t="shared" si="1256"/>
        <v>0</v>
      </c>
      <c r="C6996" s="7">
        <f t="shared" si="1257"/>
        <v>0</v>
      </c>
      <c r="D6996" s="7">
        <f t="shared" si="1258"/>
        <v>0</v>
      </c>
      <c r="E6996" s="7" t="e">
        <f>IF('Report DCM'!$H6996="In-Stream Video","Rich Media display banner",IF('Report DCM'!$I6996&gt;'Report DCM'!$J6996,"Standard",VLOOKUP(CONCATENATE(bd_adtype,"_",bd_creativetype),tabela,2,FALSE)))</f>
        <v>#N/A</v>
      </c>
      <c r="F6996" s="7">
        <f t="shared" si="1259"/>
        <v>0</v>
      </c>
      <c r="G6996" s="7">
        <f t="shared" si="1260"/>
        <v>0</v>
      </c>
      <c r="H6996" s="7">
        <f t="shared" si="1261"/>
        <v>0</v>
      </c>
      <c r="I6996" s="7">
        <f t="shared" si="1262"/>
        <v>0</v>
      </c>
      <c r="J6996" s="7">
        <f t="shared" si="1263"/>
        <v>0</v>
      </c>
      <c r="K6996" s="8" t="e">
        <f t="shared" si="1264"/>
        <v>#N/A</v>
      </c>
      <c r="L6996" s="7" t="e">
        <f t="shared" si="1265"/>
        <v>#N/A</v>
      </c>
      <c r="M6996" s="8" t="e">
        <f t="shared" si="1242"/>
        <v>#N/A</v>
      </c>
      <c r="N6996" s="8" t="e">
        <f t="shared" si="1243"/>
        <v>#N/A</v>
      </c>
    </row>
    <row r="6997" spans="1:14" ht="15.75" customHeight="1" x14ac:dyDescent="0.35">
      <c r="A6997" s="7">
        <f t="shared" si="1255"/>
        <v>0</v>
      </c>
      <c r="B6997" s="7">
        <f t="shared" si="1256"/>
        <v>0</v>
      </c>
      <c r="C6997" s="7">
        <f t="shared" si="1257"/>
        <v>0</v>
      </c>
      <c r="D6997" s="7">
        <f t="shared" si="1258"/>
        <v>0</v>
      </c>
      <c r="E6997" s="7" t="e">
        <f>IF('Report DCM'!$H6997="In-Stream Video","Rich Media display banner",IF('Report DCM'!$I6997&gt;'Report DCM'!$J6997,"Standard",VLOOKUP(CONCATENATE(bd_adtype,"_",bd_creativetype),tabela,2,FALSE)))</f>
        <v>#N/A</v>
      </c>
      <c r="F6997" s="7">
        <f t="shared" si="1259"/>
        <v>0</v>
      </c>
      <c r="G6997" s="7">
        <f t="shared" si="1260"/>
        <v>0</v>
      </c>
      <c r="H6997" s="7">
        <f t="shared" si="1261"/>
        <v>0</v>
      </c>
      <c r="I6997" s="7">
        <f t="shared" si="1262"/>
        <v>0</v>
      </c>
      <c r="J6997" s="7">
        <f t="shared" si="1263"/>
        <v>0</v>
      </c>
      <c r="K6997" s="8" t="e">
        <f t="shared" si="1264"/>
        <v>#N/A</v>
      </c>
      <c r="L6997" s="7" t="e">
        <f t="shared" si="1265"/>
        <v>#N/A</v>
      </c>
      <c r="M6997" s="8" t="e">
        <f t="shared" si="1242"/>
        <v>#N/A</v>
      </c>
      <c r="N6997" s="8" t="e">
        <f t="shared" si="1243"/>
        <v>#N/A</v>
      </c>
    </row>
    <row r="6998" spans="1:14" ht="15.75" customHeight="1" x14ac:dyDescent="0.35">
      <c r="A6998" s="7">
        <f t="shared" si="1255"/>
        <v>0</v>
      </c>
      <c r="B6998" s="7">
        <f t="shared" si="1256"/>
        <v>0</v>
      </c>
      <c r="C6998" s="7">
        <f t="shared" si="1257"/>
        <v>0</v>
      </c>
      <c r="D6998" s="7">
        <f t="shared" si="1258"/>
        <v>0</v>
      </c>
      <c r="E6998" s="7" t="e">
        <f>IF('Report DCM'!$H6998="In-Stream Video","Rich Media display banner",IF('Report DCM'!$I6998&gt;'Report DCM'!$J6998,"Standard",VLOOKUP(CONCATENATE(bd_adtype,"_",bd_creativetype),tabela,2,FALSE)))</f>
        <v>#N/A</v>
      </c>
      <c r="F6998" s="7">
        <f t="shared" si="1259"/>
        <v>0</v>
      </c>
      <c r="G6998" s="7">
        <f t="shared" si="1260"/>
        <v>0</v>
      </c>
      <c r="H6998" s="7">
        <f t="shared" si="1261"/>
        <v>0</v>
      </c>
      <c r="I6998" s="7">
        <f t="shared" si="1262"/>
        <v>0</v>
      </c>
      <c r="J6998" s="7">
        <f t="shared" si="1263"/>
        <v>0</v>
      </c>
      <c r="K6998" s="8" t="e">
        <f t="shared" si="1264"/>
        <v>#N/A</v>
      </c>
      <c r="L6998" s="7" t="e">
        <f t="shared" si="1265"/>
        <v>#N/A</v>
      </c>
      <c r="M6998" s="8" t="e">
        <f t="shared" si="1242"/>
        <v>#N/A</v>
      </c>
      <c r="N6998" s="8" t="e">
        <f t="shared" si="1243"/>
        <v>#N/A</v>
      </c>
    </row>
    <row r="6999" spans="1:14" ht="15.75" customHeight="1" x14ac:dyDescent="0.35">
      <c r="A6999" s="7">
        <f t="shared" si="1255"/>
        <v>0</v>
      </c>
      <c r="B6999" s="7">
        <f t="shared" si="1256"/>
        <v>0</v>
      </c>
      <c r="C6999" s="7">
        <f t="shared" si="1257"/>
        <v>0</v>
      </c>
      <c r="D6999" s="7">
        <f t="shared" si="1258"/>
        <v>0</v>
      </c>
      <c r="E6999" s="7" t="e">
        <f>IF('Report DCM'!$H6999="In-Stream Video","Rich Media display banner",IF('Report DCM'!$I6999&gt;'Report DCM'!$J6999,"Standard",VLOOKUP(CONCATENATE(bd_adtype,"_",bd_creativetype),tabela,2,FALSE)))</f>
        <v>#N/A</v>
      </c>
      <c r="F6999" s="7">
        <f t="shared" si="1259"/>
        <v>0</v>
      </c>
      <c r="G6999" s="7">
        <f t="shared" si="1260"/>
        <v>0</v>
      </c>
      <c r="H6999" s="7">
        <f t="shared" si="1261"/>
        <v>0</v>
      </c>
      <c r="I6999" s="7">
        <f t="shared" si="1262"/>
        <v>0</v>
      </c>
      <c r="J6999" s="7">
        <f t="shared" si="1263"/>
        <v>0</v>
      </c>
      <c r="K6999" s="8" t="e">
        <f t="shared" si="1264"/>
        <v>#N/A</v>
      </c>
      <c r="L6999" s="7" t="e">
        <f t="shared" si="1265"/>
        <v>#N/A</v>
      </c>
      <c r="M6999" s="8" t="e">
        <f t="shared" si="1242"/>
        <v>#N/A</v>
      </c>
      <c r="N6999" s="8" t="e">
        <f t="shared" si="1243"/>
        <v>#N/A</v>
      </c>
    </row>
    <row r="7000" spans="1:14" ht="15.75" customHeight="1" x14ac:dyDescent="0.35">
      <c r="A7000" s="7">
        <f t="shared" si="1255"/>
        <v>0</v>
      </c>
      <c r="B7000" s="7">
        <f t="shared" si="1256"/>
        <v>0</v>
      </c>
      <c r="C7000" s="7">
        <f t="shared" si="1257"/>
        <v>0</v>
      </c>
      <c r="D7000" s="7">
        <f t="shared" si="1258"/>
        <v>0</v>
      </c>
      <c r="E7000" s="7" t="e">
        <f>IF('Report DCM'!$H7000="In-Stream Video","Rich Media display banner",IF('Report DCM'!$I7000&gt;'Report DCM'!$J7000,"Standard",VLOOKUP(CONCATENATE(bd_adtype,"_",bd_creativetype),tabela,2,FALSE)))</f>
        <v>#N/A</v>
      </c>
      <c r="F7000" s="7">
        <f t="shared" si="1259"/>
        <v>0</v>
      </c>
      <c r="G7000" s="7">
        <f t="shared" si="1260"/>
        <v>0</v>
      </c>
      <c r="H7000" s="7">
        <f t="shared" si="1261"/>
        <v>0</v>
      </c>
      <c r="I7000" s="7">
        <f t="shared" si="1262"/>
        <v>0</v>
      </c>
      <c r="J7000" s="7">
        <f t="shared" si="1263"/>
        <v>0</v>
      </c>
      <c r="K7000" s="8" t="e">
        <f t="shared" si="1264"/>
        <v>#N/A</v>
      </c>
      <c r="L7000" s="7" t="e">
        <f t="shared" si="1265"/>
        <v>#N/A</v>
      </c>
      <c r="M7000" s="8" t="e">
        <f t="shared" si="1242"/>
        <v>#N/A</v>
      </c>
      <c r="N7000" s="8" t="e">
        <f t="shared" si="1243"/>
        <v>#N/A</v>
      </c>
    </row>
    <row r="7001" spans="1:14" ht="15.75" customHeight="1" x14ac:dyDescent="0.35">
      <c r="A7001" s="7">
        <f t="shared" si="1255"/>
        <v>0</v>
      </c>
      <c r="B7001" s="7">
        <f t="shared" si="1256"/>
        <v>0</v>
      </c>
      <c r="C7001" s="7">
        <f t="shared" si="1257"/>
        <v>0</v>
      </c>
      <c r="D7001" s="7">
        <f t="shared" si="1258"/>
        <v>0</v>
      </c>
      <c r="E7001" s="7" t="e">
        <f>IF('Report DCM'!$H7001="In-Stream Video","Rich Media display banner",IF('Report DCM'!$I7001&gt;'Report DCM'!$J7001,"Standard",VLOOKUP(CONCATENATE(bd_adtype,"_",bd_creativetype),tabela,2,FALSE)))</f>
        <v>#N/A</v>
      </c>
      <c r="F7001" s="7">
        <f t="shared" si="1259"/>
        <v>0</v>
      </c>
      <c r="G7001" s="7">
        <f t="shared" si="1260"/>
        <v>0</v>
      </c>
      <c r="H7001" s="7">
        <f t="shared" si="1261"/>
        <v>0</v>
      </c>
      <c r="I7001" s="7">
        <f t="shared" si="1262"/>
        <v>0</v>
      </c>
      <c r="J7001" s="7">
        <f t="shared" si="1263"/>
        <v>0</v>
      </c>
      <c r="K7001" s="8" t="e">
        <f t="shared" si="1264"/>
        <v>#N/A</v>
      </c>
      <c r="L7001" s="7" t="e">
        <f t="shared" si="1265"/>
        <v>#N/A</v>
      </c>
      <c r="M7001" s="8" t="e">
        <f t="shared" si="1242"/>
        <v>#N/A</v>
      </c>
      <c r="N7001" s="8" t="e">
        <f t="shared" si="1243"/>
        <v>#N/A</v>
      </c>
    </row>
    <row r="7002" spans="1:14" ht="15.75" customHeight="1" x14ac:dyDescent="0.35">
      <c r="A7002" s="7">
        <f t="shared" si="1255"/>
        <v>0</v>
      </c>
      <c r="B7002" s="7">
        <f t="shared" si="1256"/>
        <v>0</v>
      </c>
      <c r="C7002" s="7">
        <f t="shared" si="1257"/>
        <v>0</v>
      </c>
      <c r="D7002" s="7">
        <f t="shared" si="1258"/>
        <v>0</v>
      </c>
      <c r="E7002" s="7" t="e">
        <f>IF('Report DCM'!$H7002="In-Stream Video","Rich Media display banner",IF('Report DCM'!$I7002&gt;'Report DCM'!$J7002,"Standard",VLOOKUP(CONCATENATE(bd_adtype,"_",bd_creativetype),tabela,2,FALSE)))</f>
        <v>#N/A</v>
      </c>
      <c r="F7002" s="7">
        <f t="shared" si="1259"/>
        <v>0</v>
      </c>
      <c r="G7002" s="7">
        <f t="shared" si="1260"/>
        <v>0</v>
      </c>
      <c r="H7002" s="7">
        <f t="shared" si="1261"/>
        <v>0</v>
      </c>
      <c r="I7002" s="7">
        <f t="shared" si="1262"/>
        <v>0</v>
      </c>
      <c r="J7002" s="7">
        <f t="shared" si="1263"/>
        <v>0</v>
      </c>
      <c r="K7002" s="8" t="e">
        <f t="shared" si="1264"/>
        <v>#N/A</v>
      </c>
      <c r="L7002" s="7" t="e">
        <f t="shared" si="1265"/>
        <v>#N/A</v>
      </c>
      <c r="M7002" s="8" t="e">
        <f t="shared" si="1242"/>
        <v>#N/A</v>
      </c>
      <c r="N7002" s="8" t="e">
        <f t="shared" si="1243"/>
        <v>#N/A</v>
      </c>
    </row>
    <row r="7003" spans="1:14" ht="15.75" customHeight="1" x14ac:dyDescent="0.35">
      <c r="A7003" s="7">
        <f t="shared" si="1255"/>
        <v>0</v>
      </c>
      <c r="B7003" s="7">
        <f t="shared" si="1256"/>
        <v>0</v>
      </c>
      <c r="C7003" s="7">
        <f t="shared" si="1257"/>
        <v>0</v>
      </c>
      <c r="D7003" s="7">
        <f t="shared" si="1258"/>
        <v>0</v>
      </c>
      <c r="E7003" s="7" t="e">
        <f>IF('Report DCM'!$H7003="In-Stream Video","Rich Media display banner",IF('Report DCM'!$I7003&gt;'Report DCM'!$J7003,"Standard",VLOOKUP(CONCATENATE(bd_adtype,"_",bd_creativetype),tabela,2,FALSE)))</f>
        <v>#N/A</v>
      </c>
      <c r="F7003" s="7">
        <f t="shared" si="1259"/>
        <v>0</v>
      </c>
      <c r="G7003" s="7">
        <f t="shared" si="1260"/>
        <v>0</v>
      </c>
      <c r="H7003" s="7">
        <f t="shared" si="1261"/>
        <v>0</v>
      </c>
      <c r="I7003" s="7">
        <f t="shared" si="1262"/>
        <v>0</v>
      </c>
      <c r="J7003" s="7">
        <f t="shared" si="1263"/>
        <v>0</v>
      </c>
      <c r="K7003" s="8" t="e">
        <f t="shared" si="1264"/>
        <v>#N/A</v>
      </c>
      <c r="L7003" s="7" t="e">
        <f t="shared" si="1265"/>
        <v>#N/A</v>
      </c>
      <c r="M7003" s="8" t="e">
        <f t="shared" si="1242"/>
        <v>#N/A</v>
      </c>
      <c r="N7003" s="8" t="e">
        <f t="shared" si="1243"/>
        <v>#N/A</v>
      </c>
    </row>
    <row r="7004" spans="1:14" ht="15.75" customHeight="1" x14ac:dyDescent="0.35">
      <c r="A7004" s="7">
        <f t="shared" si="1255"/>
        <v>0</v>
      </c>
      <c r="B7004" s="7">
        <f t="shared" si="1256"/>
        <v>0</v>
      </c>
      <c r="C7004" s="7">
        <f t="shared" si="1257"/>
        <v>0</v>
      </c>
      <c r="D7004" s="7">
        <f t="shared" si="1258"/>
        <v>0</v>
      </c>
      <c r="E7004" s="7" t="e">
        <f>IF('Report DCM'!$H7004="In-Stream Video","Rich Media display banner",IF('Report DCM'!$I7004&gt;'Report DCM'!$J7004,"Standard",VLOOKUP(CONCATENATE(bd_adtype,"_",bd_creativetype),tabela,2,FALSE)))</f>
        <v>#N/A</v>
      </c>
      <c r="F7004" s="7">
        <f t="shared" si="1259"/>
        <v>0</v>
      </c>
      <c r="G7004" s="7">
        <f t="shared" si="1260"/>
        <v>0</v>
      </c>
      <c r="H7004" s="7">
        <f t="shared" si="1261"/>
        <v>0</v>
      </c>
      <c r="I7004" s="7">
        <f t="shared" si="1262"/>
        <v>0</v>
      </c>
      <c r="J7004" s="7">
        <f t="shared" si="1263"/>
        <v>0</v>
      </c>
      <c r="K7004" s="8" t="e">
        <f t="shared" si="1264"/>
        <v>#N/A</v>
      </c>
      <c r="L7004" s="7" t="e">
        <f t="shared" si="1265"/>
        <v>#N/A</v>
      </c>
      <c r="M7004" s="8" t="e">
        <f t="shared" si="1242"/>
        <v>#N/A</v>
      </c>
      <c r="N7004" s="8" t="e">
        <f t="shared" si="1243"/>
        <v>#N/A</v>
      </c>
    </row>
    <row r="7005" spans="1:14" ht="15.75" customHeight="1" x14ac:dyDescent="0.35">
      <c r="A7005" s="7">
        <f t="shared" si="1255"/>
        <v>0</v>
      </c>
      <c r="B7005" s="7">
        <f t="shared" si="1256"/>
        <v>0</v>
      </c>
      <c r="C7005" s="7">
        <f t="shared" si="1257"/>
        <v>0</v>
      </c>
      <c r="D7005" s="7">
        <f t="shared" si="1258"/>
        <v>0</v>
      </c>
      <c r="E7005" s="7" t="e">
        <f>IF('Report DCM'!$H7005="In-Stream Video","Rich Media display banner",IF('Report DCM'!$I7005&gt;'Report DCM'!$J7005,"Standard",VLOOKUP(CONCATENATE(bd_adtype,"_",bd_creativetype),tabela,2,FALSE)))</f>
        <v>#N/A</v>
      </c>
      <c r="F7005" s="7">
        <f t="shared" si="1259"/>
        <v>0</v>
      </c>
      <c r="G7005" s="7">
        <f t="shared" si="1260"/>
        <v>0</v>
      </c>
      <c r="H7005" s="7">
        <f t="shared" si="1261"/>
        <v>0</v>
      </c>
      <c r="I7005" s="7">
        <f t="shared" si="1262"/>
        <v>0</v>
      </c>
      <c r="J7005" s="7">
        <f t="shared" si="1263"/>
        <v>0</v>
      </c>
      <c r="K7005" s="8" t="e">
        <f t="shared" si="1264"/>
        <v>#N/A</v>
      </c>
      <c r="L7005" s="7" t="e">
        <f t="shared" si="1265"/>
        <v>#N/A</v>
      </c>
      <c r="M7005" s="8" t="e">
        <f t="shared" si="1242"/>
        <v>#N/A</v>
      </c>
      <c r="N7005" s="8" t="e">
        <f t="shared" si="1243"/>
        <v>#N/A</v>
      </c>
    </row>
    <row r="7006" spans="1:14" ht="15.75" customHeight="1" x14ac:dyDescent="0.35">
      <c r="A7006" s="7">
        <f t="shared" si="1255"/>
        <v>0</v>
      </c>
      <c r="B7006" s="7">
        <f t="shared" si="1256"/>
        <v>0</v>
      </c>
      <c r="C7006" s="7">
        <f t="shared" si="1257"/>
        <v>0</v>
      </c>
      <c r="D7006" s="7">
        <f t="shared" si="1258"/>
        <v>0</v>
      </c>
      <c r="E7006" s="7" t="e">
        <f>IF('Report DCM'!$H7006="In-Stream Video","Rich Media display banner",IF('Report DCM'!$I7006&gt;'Report DCM'!$J7006,"Standard",VLOOKUP(CONCATENATE(bd_adtype,"_",bd_creativetype),tabela,2,FALSE)))</f>
        <v>#N/A</v>
      </c>
      <c r="F7006" s="7">
        <f t="shared" si="1259"/>
        <v>0</v>
      </c>
      <c r="G7006" s="7">
        <f t="shared" si="1260"/>
        <v>0</v>
      </c>
      <c r="H7006" s="7">
        <f t="shared" si="1261"/>
        <v>0</v>
      </c>
      <c r="I7006" s="7">
        <f t="shared" si="1262"/>
        <v>0</v>
      </c>
      <c r="J7006" s="7">
        <f t="shared" si="1263"/>
        <v>0</v>
      </c>
      <c r="K7006" s="8" t="e">
        <f t="shared" si="1264"/>
        <v>#N/A</v>
      </c>
      <c r="L7006" s="7" t="e">
        <f t="shared" si="1265"/>
        <v>#N/A</v>
      </c>
      <c r="M7006" s="8" t="e">
        <f t="shared" si="1242"/>
        <v>#N/A</v>
      </c>
      <c r="N7006" s="8" t="e">
        <f t="shared" si="1243"/>
        <v>#N/A</v>
      </c>
    </row>
    <row r="7007" spans="1:14" ht="15.75" customHeight="1" x14ac:dyDescent="0.35">
      <c r="A7007" s="7">
        <f t="shared" si="1255"/>
        <v>0</v>
      </c>
      <c r="B7007" s="7">
        <f t="shared" si="1256"/>
        <v>0</v>
      </c>
      <c r="C7007" s="7">
        <f t="shared" si="1257"/>
        <v>0</v>
      </c>
      <c r="D7007" s="7">
        <f t="shared" si="1258"/>
        <v>0</v>
      </c>
      <c r="E7007" s="7" t="e">
        <f>IF('Report DCM'!$H7007="In-Stream Video","Rich Media display banner",IF('Report DCM'!$I7007&gt;'Report DCM'!$J7007,"Standard",VLOOKUP(CONCATENATE(bd_adtype,"_",bd_creativetype),tabela,2,FALSE)))</f>
        <v>#N/A</v>
      </c>
      <c r="F7007" s="7">
        <f t="shared" si="1259"/>
        <v>0</v>
      </c>
      <c r="G7007" s="7">
        <f t="shared" si="1260"/>
        <v>0</v>
      </c>
      <c r="H7007" s="7">
        <f t="shared" si="1261"/>
        <v>0</v>
      </c>
      <c r="I7007" s="7">
        <f t="shared" si="1262"/>
        <v>0</v>
      </c>
      <c r="J7007" s="7">
        <f t="shared" si="1263"/>
        <v>0</v>
      </c>
      <c r="K7007" s="8" t="e">
        <f t="shared" si="1264"/>
        <v>#N/A</v>
      </c>
      <c r="L7007" s="7" t="e">
        <f t="shared" si="1265"/>
        <v>#N/A</v>
      </c>
      <c r="M7007" s="8" t="e">
        <f t="shared" si="1242"/>
        <v>#N/A</v>
      </c>
      <c r="N7007" s="8" t="e">
        <f t="shared" si="1243"/>
        <v>#N/A</v>
      </c>
    </row>
    <row r="7008" spans="1:14" ht="15.75" customHeight="1" x14ac:dyDescent="0.35">
      <c r="A7008" s="7">
        <f t="shared" si="1255"/>
        <v>0</v>
      </c>
      <c r="B7008" s="7">
        <f t="shared" si="1256"/>
        <v>0</v>
      </c>
      <c r="C7008" s="7">
        <f t="shared" si="1257"/>
        <v>0</v>
      </c>
      <c r="D7008" s="7">
        <f t="shared" si="1258"/>
        <v>0</v>
      </c>
      <c r="E7008" s="7" t="e">
        <f>IF('Report DCM'!$H7008="In-Stream Video","Rich Media display banner",IF('Report DCM'!$I7008&gt;'Report DCM'!$J7008,"Standard",VLOOKUP(CONCATENATE(bd_adtype,"_",bd_creativetype),tabela,2,FALSE)))</f>
        <v>#N/A</v>
      </c>
      <c r="F7008" s="7">
        <f t="shared" si="1259"/>
        <v>0</v>
      </c>
      <c r="G7008" s="7">
        <f t="shared" si="1260"/>
        <v>0</v>
      </c>
      <c r="H7008" s="7">
        <f t="shared" si="1261"/>
        <v>0</v>
      </c>
      <c r="I7008" s="7">
        <f t="shared" si="1262"/>
        <v>0</v>
      </c>
      <c r="J7008" s="7">
        <f t="shared" si="1263"/>
        <v>0</v>
      </c>
      <c r="K7008" s="8" t="e">
        <f t="shared" si="1264"/>
        <v>#N/A</v>
      </c>
      <c r="L7008" s="7" t="e">
        <f t="shared" si="1265"/>
        <v>#N/A</v>
      </c>
      <c r="M7008" s="8" t="e">
        <f t="shared" si="1242"/>
        <v>#N/A</v>
      </c>
      <c r="N7008" s="8" t="e">
        <f t="shared" si="1243"/>
        <v>#N/A</v>
      </c>
    </row>
    <row r="7009" spans="1:14" ht="15.75" customHeight="1" x14ac:dyDescent="0.35">
      <c r="A7009" s="7">
        <f t="shared" si="1255"/>
        <v>0</v>
      </c>
      <c r="B7009" s="7">
        <f t="shared" si="1256"/>
        <v>0</v>
      </c>
      <c r="C7009" s="7">
        <f t="shared" si="1257"/>
        <v>0</v>
      </c>
      <c r="D7009" s="7">
        <f t="shared" si="1258"/>
        <v>0</v>
      </c>
      <c r="E7009" s="7" t="e">
        <f>IF('Report DCM'!$H7009="In-Stream Video","Rich Media display banner",IF('Report DCM'!$I7009&gt;'Report DCM'!$J7009,"Standard",VLOOKUP(CONCATENATE(bd_adtype,"_",bd_creativetype),tabela,2,FALSE)))</f>
        <v>#N/A</v>
      </c>
      <c r="F7009" s="7">
        <f t="shared" si="1259"/>
        <v>0</v>
      </c>
      <c r="G7009" s="7">
        <f t="shared" si="1260"/>
        <v>0</v>
      </c>
      <c r="H7009" s="7">
        <f t="shared" si="1261"/>
        <v>0</v>
      </c>
      <c r="I7009" s="7">
        <f t="shared" si="1262"/>
        <v>0</v>
      </c>
      <c r="J7009" s="7">
        <f t="shared" si="1263"/>
        <v>0</v>
      </c>
      <c r="K7009" s="8" t="e">
        <f t="shared" si="1264"/>
        <v>#N/A</v>
      </c>
      <c r="L7009" s="7" t="e">
        <f t="shared" si="1265"/>
        <v>#N/A</v>
      </c>
      <c r="M7009" s="8" t="e">
        <f t="shared" si="1242"/>
        <v>#N/A</v>
      </c>
      <c r="N7009" s="8" t="e">
        <f t="shared" si="1243"/>
        <v>#N/A</v>
      </c>
    </row>
    <row r="7010" spans="1:14" ht="15.75" customHeight="1" x14ac:dyDescent="0.35">
      <c r="A7010" s="7">
        <f t="shared" si="1255"/>
        <v>0</v>
      </c>
      <c r="B7010" s="7">
        <f t="shared" si="1256"/>
        <v>0</v>
      </c>
      <c r="C7010" s="7">
        <f t="shared" si="1257"/>
        <v>0</v>
      </c>
      <c r="D7010" s="7">
        <f t="shared" si="1258"/>
        <v>0</v>
      </c>
      <c r="E7010" s="7" t="e">
        <f>IF('Report DCM'!$H7010="In-Stream Video","Rich Media display banner",IF('Report DCM'!$I7010&gt;'Report DCM'!$J7010,"Standard",VLOOKUP(CONCATENATE(bd_adtype,"_",bd_creativetype),tabela,2,FALSE)))</f>
        <v>#N/A</v>
      </c>
      <c r="F7010" s="7">
        <f t="shared" si="1259"/>
        <v>0</v>
      </c>
      <c r="G7010" s="7">
        <f t="shared" si="1260"/>
        <v>0</v>
      </c>
      <c r="H7010" s="7">
        <f t="shared" si="1261"/>
        <v>0</v>
      </c>
      <c r="I7010" s="7">
        <f t="shared" si="1262"/>
        <v>0</v>
      </c>
      <c r="J7010" s="7">
        <f t="shared" si="1263"/>
        <v>0</v>
      </c>
      <c r="K7010" s="8" t="e">
        <f t="shared" si="1264"/>
        <v>#N/A</v>
      </c>
      <c r="L7010" s="7" t="e">
        <f t="shared" si="1265"/>
        <v>#N/A</v>
      </c>
      <c r="M7010" s="8" t="e">
        <f t="shared" si="1242"/>
        <v>#N/A</v>
      </c>
      <c r="N7010" s="8" t="e">
        <f t="shared" si="1243"/>
        <v>#N/A</v>
      </c>
    </row>
    <row r="7011" spans="1:14" ht="15.75" customHeight="1" x14ac:dyDescent="0.35">
      <c r="A7011" s="7">
        <f t="shared" si="1255"/>
        <v>0</v>
      </c>
      <c r="B7011" s="7">
        <f t="shared" si="1256"/>
        <v>0</v>
      </c>
      <c r="C7011" s="7">
        <f t="shared" si="1257"/>
        <v>0</v>
      </c>
      <c r="D7011" s="7">
        <f t="shared" si="1258"/>
        <v>0</v>
      </c>
      <c r="E7011" s="7" t="e">
        <f>IF('Report DCM'!$H7011="In-Stream Video","Rich Media display banner",IF('Report DCM'!$I7011&gt;'Report DCM'!$J7011,"Standard",VLOOKUP(CONCATENATE(bd_adtype,"_",bd_creativetype),tabela,2,FALSE)))</f>
        <v>#N/A</v>
      </c>
      <c r="F7011" s="7">
        <f t="shared" si="1259"/>
        <v>0</v>
      </c>
      <c r="G7011" s="7">
        <f t="shared" si="1260"/>
        <v>0</v>
      </c>
      <c r="H7011" s="7">
        <f t="shared" si="1261"/>
        <v>0</v>
      </c>
      <c r="I7011" s="7">
        <f t="shared" si="1262"/>
        <v>0</v>
      </c>
      <c r="J7011" s="7">
        <f t="shared" si="1263"/>
        <v>0</v>
      </c>
      <c r="K7011" s="8" t="e">
        <f t="shared" si="1264"/>
        <v>#N/A</v>
      </c>
      <c r="L7011" s="7" t="e">
        <f t="shared" si="1265"/>
        <v>#N/A</v>
      </c>
      <c r="M7011" s="8" t="e">
        <f t="shared" si="1242"/>
        <v>#N/A</v>
      </c>
      <c r="N7011" s="8" t="e">
        <f t="shared" si="1243"/>
        <v>#N/A</v>
      </c>
    </row>
    <row r="7012" spans="1:14" ht="15.75" customHeight="1" x14ac:dyDescent="0.35">
      <c r="A7012" s="7">
        <f t="shared" si="1255"/>
        <v>0</v>
      </c>
      <c r="B7012" s="7">
        <f t="shared" si="1256"/>
        <v>0</v>
      </c>
      <c r="C7012" s="7">
        <f t="shared" si="1257"/>
        <v>0</v>
      </c>
      <c r="D7012" s="7">
        <f t="shared" si="1258"/>
        <v>0</v>
      </c>
      <c r="E7012" s="7" t="e">
        <f>IF('Report DCM'!$H7012="In-Stream Video","Rich Media display banner",IF('Report DCM'!$I7012&gt;'Report DCM'!$J7012,"Standard",VLOOKUP(CONCATENATE(bd_adtype,"_",bd_creativetype),tabela,2,FALSE)))</f>
        <v>#N/A</v>
      </c>
      <c r="F7012" s="7">
        <f t="shared" si="1259"/>
        <v>0</v>
      </c>
      <c r="G7012" s="7">
        <f t="shared" si="1260"/>
        <v>0</v>
      </c>
      <c r="H7012" s="7">
        <f t="shared" si="1261"/>
        <v>0</v>
      </c>
      <c r="I7012" s="7">
        <f t="shared" si="1262"/>
        <v>0</v>
      </c>
      <c r="J7012" s="7">
        <f t="shared" si="1263"/>
        <v>0</v>
      </c>
      <c r="K7012" s="8" t="e">
        <f t="shared" si="1264"/>
        <v>#N/A</v>
      </c>
      <c r="L7012" s="7" t="e">
        <f t="shared" si="1265"/>
        <v>#N/A</v>
      </c>
      <c r="M7012" s="8" t="e">
        <f t="shared" si="1242"/>
        <v>#N/A</v>
      </c>
      <c r="N7012" s="8" t="e">
        <f t="shared" si="1243"/>
        <v>#N/A</v>
      </c>
    </row>
    <row r="7013" spans="1:14" ht="15.75" customHeight="1" x14ac:dyDescent="0.35">
      <c r="A7013" s="7">
        <f t="shared" si="1255"/>
        <v>0</v>
      </c>
      <c r="B7013" s="7">
        <f t="shared" si="1256"/>
        <v>0</v>
      </c>
      <c r="C7013" s="7">
        <f t="shared" si="1257"/>
        <v>0</v>
      </c>
      <c r="D7013" s="7">
        <f t="shared" si="1258"/>
        <v>0</v>
      </c>
      <c r="E7013" s="7" t="e">
        <f>IF('Report DCM'!$H7013="In-Stream Video","Rich Media display banner",IF('Report DCM'!$I7013&gt;'Report DCM'!$J7013,"Standard",VLOOKUP(CONCATENATE(bd_adtype,"_",bd_creativetype),tabela,2,FALSE)))</f>
        <v>#N/A</v>
      </c>
      <c r="F7013" s="7">
        <f t="shared" si="1259"/>
        <v>0</v>
      </c>
      <c r="G7013" s="7">
        <f t="shared" si="1260"/>
        <v>0</v>
      </c>
      <c r="H7013" s="7">
        <f t="shared" si="1261"/>
        <v>0</v>
      </c>
      <c r="I7013" s="7">
        <f t="shared" si="1262"/>
        <v>0</v>
      </c>
      <c r="J7013" s="7">
        <f t="shared" si="1263"/>
        <v>0</v>
      </c>
      <c r="K7013" s="8" t="e">
        <f t="shared" si="1264"/>
        <v>#N/A</v>
      </c>
      <c r="L7013" s="7" t="e">
        <f t="shared" si="1265"/>
        <v>#N/A</v>
      </c>
      <c r="M7013" s="8" t="e">
        <f t="shared" si="1242"/>
        <v>#N/A</v>
      </c>
      <c r="N7013" s="8" t="e">
        <f t="shared" si="1243"/>
        <v>#N/A</v>
      </c>
    </row>
    <row r="7014" spans="1:14" ht="15.75" customHeight="1" x14ac:dyDescent="0.35">
      <c r="A7014" s="7">
        <f t="shared" si="1255"/>
        <v>0</v>
      </c>
      <c r="B7014" s="7">
        <f t="shared" si="1256"/>
        <v>0</v>
      </c>
      <c r="C7014" s="7">
        <f t="shared" si="1257"/>
        <v>0</v>
      </c>
      <c r="D7014" s="7">
        <f t="shared" si="1258"/>
        <v>0</v>
      </c>
      <c r="E7014" s="7" t="e">
        <f>IF('Report DCM'!$H7014="In-Stream Video","Rich Media display banner",IF('Report DCM'!$I7014&gt;'Report DCM'!$J7014,"Standard",VLOOKUP(CONCATENATE(bd_adtype,"_",bd_creativetype),tabela,2,FALSE)))</f>
        <v>#N/A</v>
      </c>
      <c r="F7014" s="7">
        <f t="shared" si="1259"/>
        <v>0</v>
      </c>
      <c r="G7014" s="7">
        <f t="shared" si="1260"/>
        <v>0</v>
      </c>
      <c r="H7014" s="7">
        <f t="shared" si="1261"/>
        <v>0</v>
      </c>
      <c r="I7014" s="7">
        <f t="shared" si="1262"/>
        <v>0</v>
      </c>
      <c r="J7014" s="7">
        <f t="shared" si="1263"/>
        <v>0</v>
      </c>
      <c r="K7014" s="8" t="e">
        <f t="shared" si="1264"/>
        <v>#N/A</v>
      </c>
      <c r="L7014" s="7" t="e">
        <f t="shared" si="1265"/>
        <v>#N/A</v>
      </c>
      <c r="M7014" s="8" t="e">
        <f t="shared" si="1242"/>
        <v>#N/A</v>
      </c>
      <c r="N7014" s="8" t="e">
        <f t="shared" si="1243"/>
        <v>#N/A</v>
      </c>
    </row>
    <row r="7015" spans="1:14" ht="15.75" customHeight="1" x14ac:dyDescent="0.35">
      <c r="A7015" s="7">
        <f t="shared" si="1255"/>
        <v>0</v>
      </c>
      <c r="B7015" s="7">
        <f t="shared" si="1256"/>
        <v>0</v>
      </c>
      <c r="C7015" s="7">
        <f t="shared" si="1257"/>
        <v>0</v>
      </c>
      <c r="D7015" s="7">
        <f t="shared" si="1258"/>
        <v>0</v>
      </c>
      <c r="E7015" s="7" t="e">
        <f>IF('Report DCM'!$H7015="In-Stream Video","Rich Media display banner",IF('Report DCM'!$I7015&gt;'Report DCM'!$J7015,"Standard",VLOOKUP(CONCATENATE(bd_adtype,"_",bd_creativetype),tabela,2,FALSE)))</f>
        <v>#N/A</v>
      </c>
      <c r="F7015" s="7">
        <f t="shared" si="1259"/>
        <v>0</v>
      </c>
      <c r="G7015" s="7">
        <f t="shared" si="1260"/>
        <v>0</v>
      </c>
      <c r="H7015" s="7">
        <f t="shared" si="1261"/>
        <v>0</v>
      </c>
      <c r="I7015" s="7">
        <f t="shared" si="1262"/>
        <v>0</v>
      </c>
      <c r="J7015" s="7">
        <f t="shared" si="1263"/>
        <v>0</v>
      </c>
      <c r="K7015" s="8" t="e">
        <f t="shared" si="1264"/>
        <v>#N/A</v>
      </c>
      <c r="L7015" s="7" t="e">
        <f t="shared" si="1265"/>
        <v>#N/A</v>
      </c>
      <c r="M7015" s="8" t="e">
        <f t="shared" si="1242"/>
        <v>#N/A</v>
      </c>
      <c r="N7015" s="8" t="e">
        <f t="shared" si="1243"/>
        <v>#N/A</v>
      </c>
    </row>
    <row r="7016" spans="1:14" ht="15.75" customHeight="1" x14ac:dyDescent="0.35">
      <c r="A7016" s="7">
        <f t="shared" si="1255"/>
        <v>0</v>
      </c>
      <c r="B7016" s="7">
        <f t="shared" si="1256"/>
        <v>0</v>
      </c>
      <c r="C7016" s="7">
        <f t="shared" si="1257"/>
        <v>0</v>
      </c>
      <c r="D7016" s="7">
        <f t="shared" si="1258"/>
        <v>0</v>
      </c>
      <c r="E7016" s="7" t="e">
        <f>IF('Report DCM'!$H7016="In-Stream Video","Rich Media display banner",IF('Report DCM'!$I7016&gt;'Report DCM'!$J7016,"Standard",VLOOKUP(CONCATENATE(bd_adtype,"_",bd_creativetype),tabela,2,FALSE)))</f>
        <v>#N/A</v>
      </c>
      <c r="F7016" s="7">
        <f t="shared" si="1259"/>
        <v>0</v>
      </c>
      <c r="G7016" s="7">
        <f t="shared" si="1260"/>
        <v>0</v>
      </c>
      <c r="H7016" s="7">
        <f t="shared" si="1261"/>
        <v>0</v>
      </c>
      <c r="I7016" s="7">
        <f t="shared" si="1262"/>
        <v>0</v>
      </c>
      <c r="J7016" s="7">
        <f t="shared" si="1263"/>
        <v>0</v>
      </c>
      <c r="K7016" s="8" t="e">
        <f t="shared" si="1264"/>
        <v>#N/A</v>
      </c>
      <c r="L7016" s="7" t="e">
        <f t="shared" si="1265"/>
        <v>#N/A</v>
      </c>
      <c r="M7016" s="8" t="e">
        <f t="shared" si="1242"/>
        <v>#N/A</v>
      </c>
      <c r="N7016" s="8" t="e">
        <f t="shared" si="1243"/>
        <v>#N/A</v>
      </c>
    </row>
    <row r="7017" spans="1:14" ht="15.75" customHeight="1" x14ac:dyDescent="0.35">
      <c r="A7017" s="7">
        <f t="shared" si="1255"/>
        <v>0</v>
      </c>
      <c r="B7017" s="7">
        <f t="shared" si="1256"/>
        <v>0</v>
      </c>
      <c r="C7017" s="7">
        <f t="shared" si="1257"/>
        <v>0</v>
      </c>
      <c r="D7017" s="7">
        <f t="shared" si="1258"/>
        <v>0</v>
      </c>
      <c r="E7017" s="7" t="e">
        <f>IF('Report DCM'!$H7017="In-Stream Video","Rich Media display banner",IF('Report DCM'!$I7017&gt;'Report DCM'!$J7017,"Standard",VLOOKUP(CONCATENATE(bd_adtype,"_",bd_creativetype),tabela,2,FALSE)))</f>
        <v>#N/A</v>
      </c>
      <c r="F7017" s="7">
        <f t="shared" si="1259"/>
        <v>0</v>
      </c>
      <c r="G7017" s="7">
        <f t="shared" si="1260"/>
        <v>0</v>
      </c>
      <c r="H7017" s="7">
        <f t="shared" si="1261"/>
        <v>0</v>
      </c>
      <c r="I7017" s="7">
        <f t="shared" si="1262"/>
        <v>0</v>
      </c>
      <c r="J7017" s="7">
        <f t="shared" si="1263"/>
        <v>0</v>
      </c>
      <c r="K7017" s="8" t="e">
        <f t="shared" si="1264"/>
        <v>#N/A</v>
      </c>
      <c r="L7017" s="7" t="e">
        <f t="shared" si="1265"/>
        <v>#N/A</v>
      </c>
      <c r="M7017" s="8" t="e">
        <f t="shared" si="1242"/>
        <v>#N/A</v>
      </c>
      <c r="N7017" s="8" t="e">
        <f t="shared" si="1243"/>
        <v>#N/A</v>
      </c>
    </row>
    <row r="7018" spans="1:14" ht="15.75" customHeight="1" x14ac:dyDescent="0.35">
      <c r="A7018" s="7">
        <f t="shared" si="1255"/>
        <v>0</v>
      </c>
      <c r="B7018" s="7">
        <f t="shared" si="1256"/>
        <v>0</v>
      </c>
      <c r="C7018" s="7">
        <f t="shared" si="1257"/>
        <v>0</v>
      </c>
      <c r="D7018" s="7">
        <f t="shared" si="1258"/>
        <v>0</v>
      </c>
      <c r="E7018" s="7" t="e">
        <f>IF('Report DCM'!$H7018="In-Stream Video","Rich Media display banner",IF('Report DCM'!$I7018&gt;'Report DCM'!$J7018,"Standard",VLOOKUP(CONCATENATE(bd_adtype,"_",bd_creativetype),tabela,2,FALSE)))</f>
        <v>#N/A</v>
      </c>
      <c r="F7018" s="7">
        <f t="shared" si="1259"/>
        <v>0</v>
      </c>
      <c r="G7018" s="7">
        <f t="shared" si="1260"/>
        <v>0</v>
      </c>
      <c r="H7018" s="7">
        <f t="shared" si="1261"/>
        <v>0</v>
      </c>
      <c r="I7018" s="7">
        <f t="shared" si="1262"/>
        <v>0</v>
      </c>
      <c r="J7018" s="7">
        <f t="shared" si="1263"/>
        <v>0</v>
      </c>
      <c r="K7018" s="8" t="e">
        <f t="shared" si="1264"/>
        <v>#N/A</v>
      </c>
      <c r="L7018" s="7" t="e">
        <f t="shared" si="1265"/>
        <v>#N/A</v>
      </c>
      <c r="M7018" s="8" t="e">
        <f t="shared" si="1242"/>
        <v>#N/A</v>
      </c>
      <c r="N7018" s="8" t="e">
        <f t="shared" si="1243"/>
        <v>#N/A</v>
      </c>
    </row>
    <row r="7019" spans="1:14" ht="15.75" customHeight="1" x14ac:dyDescent="0.35">
      <c r="A7019" s="7">
        <f t="shared" si="1255"/>
        <v>0</v>
      </c>
      <c r="B7019" s="7">
        <f t="shared" si="1256"/>
        <v>0</v>
      </c>
      <c r="C7019" s="7">
        <f t="shared" si="1257"/>
        <v>0</v>
      </c>
      <c r="D7019" s="7">
        <f t="shared" si="1258"/>
        <v>0</v>
      </c>
      <c r="E7019" s="7" t="e">
        <f>IF('Report DCM'!$H7019="In-Stream Video","Rich Media display banner",IF('Report DCM'!$I7019&gt;'Report DCM'!$J7019,"Standard",VLOOKUP(CONCATENATE(bd_adtype,"_",bd_creativetype),tabela,2,FALSE)))</f>
        <v>#N/A</v>
      </c>
      <c r="F7019" s="7">
        <f t="shared" si="1259"/>
        <v>0</v>
      </c>
      <c r="G7019" s="7">
        <f t="shared" si="1260"/>
        <v>0</v>
      </c>
      <c r="H7019" s="7">
        <f t="shared" si="1261"/>
        <v>0</v>
      </c>
      <c r="I7019" s="7">
        <f t="shared" si="1262"/>
        <v>0</v>
      </c>
      <c r="J7019" s="7">
        <f t="shared" si="1263"/>
        <v>0</v>
      </c>
      <c r="K7019" s="8" t="e">
        <f t="shared" si="1264"/>
        <v>#N/A</v>
      </c>
      <c r="L7019" s="7" t="e">
        <f t="shared" si="1265"/>
        <v>#N/A</v>
      </c>
      <c r="M7019" s="8" t="e">
        <f t="shared" si="1242"/>
        <v>#N/A</v>
      </c>
      <c r="N7019" s="8" t="e">
        <f t="shared" si="1243"/>
        <v>#N/A</v>
      </c>
    </row>
    <row r="7020" spans="1:14" ht="15.75" customHeight="1" x14ac:dyDescent="0.35">
      <c r="A7020" s="7">
        <f t="shared" si="1255"/>
        <v>0</v>
      </c>
      <c r="B7020" s="7">
        <f t="shared" si="1256"/>
        <v>0</v>
      </c>
      <c r="C7020" s="7">
        <f t="shared" si="1257"/>
        <v>0</v>
      </c>
      <c r="D7020" s="7">
        <f t="shared" si="1258"/>
        <v>0</v>
      </c>
      <c r="E7020" s="7" t="e">
        <f>IF('Report DCM'!$H7020="In-Stream Video","Rich Media display banner",IF('Report DCM'!$I7020&gt;'Report DCM'!$J7020,"Standard",VLOOKUP(CONCATENATE(bd_adtype,"_",bd_creativetype),tabela,2,FALSE)))</f>
        <v>#N/A</v>
      </c>
      <c r="F7020" s="7">
        <f t="shared" si="1259"/>
        <v>0</v>
      </c>
      <c r="G7020" s="7">
        <f t="shared" si="1260"/>
        <v>0</v>
      </c>
      <c r="H7020" s="7">
        <f t="shared" si="1261"/>
        <v>0</v>
      </c>
      <c r="I7020" s="7">
        <f t="shared" si="1262"/>
        <v>0</v>
      </c>
      <c r="J7020" s="7">
        <f t="shared" si="1263"/>
        <v>0</v>
      </c>
      <c r="K7020" s="8" t="e">
        <f t="shared" si="1264"/>
        <v>#N/A</v>
      </c>
      <c r="L7020" s="7" t="e">
        <f t="shared" si="1265"/>
        <v>#N/A</v>
      </c>
      <c r="M7020" s="8" t="e">
        <f t="shared" si="1242"/>
        <v>#N/A</v>
      </c>
      <c r="N7020" s="8" t="e">
        <f t="shared" si="1243"/>
        <v>#N/A</v>
      </c>
    </row>
    <row r="7021" spans="1:14" ht="15.75" customHeight="1" x14ac:dyDescent="0.35">
      <c r="A7021" s="7">
        <f t="shared" si="1255"/>
        <v>0</v>
      </c>
      <c r="B7021" s="7">
        <f t="shared" si="1256"/>
        <v>0</v>
      </c>
      <c r="C7021" s="7">
        <f t="shared" si="1257"/>
        <v>0</v>
      </c>
      <c r="D7021" s="7">
        <f t="shared" si="1258"/>
        <v>0</v>
      </c>
      <c r="E7021" s="7" t="e">
        <f>IF('Report DCM'!$H7021="In-Stream Video","Rich Media display banner",IF('Report DCM'!$I7021&gt;'Report DCM'!$J7021,"Standard",VLOOKUP(CONCATENATE(bd_adtype,"_",bd_creativetype),tabela,2,FALSE)))</f>
        <v>#N/A</v>
      </c>
      <c r="F7021" s="7">
        <f t="shared" si="1259"/>
        <v>0</v>
      </c>
      <c r="G7021" s="7">
        <f t="shared" si="1260"/>
        <v>0</v>
      </c>
      <c r="H7021" s="7">
        <f t="shared" si="1261"/>
        <v>0</v>
      </c>
      <c r="I7021" s="7">
        <f t="shared" si="1262"/>
        <v>0</v>
      </c>
      <c r="J7021" s="7">
        <f t="shared" si="1263"/>
        <v>0</v>
      </c>
      <c r="K7021" s="8" t="e">
        <f t="shared" si="1264"/>
        <v>#N/A</v>
      </c>
      <c r="L7021" s="7" t="e">
        <f t="shared" si="1265"/>
        <v>#N/A</v>
      </c>
      <c r="M7021" s="8" t="e">
        <f t="shared" si="1242"/>
        <v>#N/A</v>
      </c>
      <c r="N7021" s="8" t="e">
        <f t="shared" si="1243"/>
        <v>#N/A</v>
      </c>
    </row>
    <row r="7022" spans="1:14" ht="15.75" customHeight="1" x14ac:dyDescent="0.35">
      <c r="A7022" s="7">
        <f t="shared" si="1255"/>
        <v>0</v>
      </c>
      <c r="B7022" s="7">
        <f t="shared" si="1256"/>
        <v>0</v>
      </c>
      <c r="C7022" s="7">
        <f t="shared" si="1257"/>
        <v>0</v>
      </c>
      <c r="D7022" s="7">
        <f t="shared" si="1258"/>
        <v>0</v>
      </c>
      <c r="E7022" s="7" t="e">
        <f>IF('Report DCM'!$H7022="In-Stream Video","Rich Media display banner",IF('Report DCM'!$I7022&gt;'Report DCM'!$J7022,"Standard",VLOOKUP(CONCATENATE(bd_adtype,"_",bd_creativetype),tabela,2,FALSE)))</f>
        <v>#N/A</v>
      </c>
      <c r="F7022" s="7">
        <f t="shared" si="1259"/>
        <v>0</v>
      </c>
      <c r="G7022" s="7">
        <f t="shared" si="1260"/>
        <v>0</v>
      </c>
      <c r="H7022" s="7">
        <f t="shared" si="1261"/>
        <v>0</v>
      </c>
      <c r="I7022" s="7">
        <f t="shared" si="1262"/>
        <v>0</v>
      </c>
      <c r="J7022" s="7">
        <f t="shared" si="1263"/>
        <v>0</v>
      </c>
      <c r="K7022" s="8" t="e">
        <f t="shared" si="1264"/>
        <v>#N/A</v>
      </c>
      <c r="L7022" s="7" t="e">
        <f t="shared" si="1265"/>
        <v>#N/A</v>
      </c>
      <c r="M7022" s="8" t="e">
        <f t="shared" si="1242"/>
        <v>#N/A</v>
      </c>
      <c r="N7022" s="8" t="e">
        <f t="shared" si="1243"/>
        <v>#N/A</v>
      </c>
    </row>
    <row r="7023" spans="1:14" ht="15.75" customHeight="1" x14ac:dyDescent="0.35">
      <c r="A7023" s="7">
        <f t="shared" si="1255"/>
        <v>0</v>
      </c>
      <c r="B7023" s="7">
        <f t="shared" si="1256"/>
        <v>0</v>
      </c>
      <c r="C7023" s="7">
        <f t="shared" si="1257"/>
        <v>0</v>
      </c>
      <c r="D7023" s="7">
        <f t="shared" si="1258"/>
        <v>0</v>
      </c>
      <c r="E7023" s="7" t="e">
        <f>IF('Report DCM'!$H7023="In-Stream Video","Rich Media display banner",IF('Report DCM'!$I7023&gt;'Report DCM'!$J7023,"Standard",VLOOKUP(CONCATENATE(bd_adtype,"_",bd_creativetype),tabela,2,FALSE)))</f>
        <v>#N/A</v>
      </c>
      <c r="F7023" s="7">
        <f t="shared" si="1259"/>
        <v>0</v>
      </c>
      <c r="G7023" s="7">
        <f t="shared" si="1260"/>
        <v>0</v>
      </c>
      <c r="H7023" s="7">
        <f t="shared" si="1261"/>
        <v>0</v>
      </c>
      <c r="I7023" s="7">
        <f t="shared" si="1262"/>
        <v>0</v>
      </c>
      <c r="J7023" s="7">
        <f t="shared" si="1263"/>
        <v>0</v>
      </c>
      <c r="K7023" s="8" t="e">
        <f t="shared" si="1264"/>
        <v>#N/A</v>
      </c>
      <c r="L7023" s="7" t="e">
        <f t="shared" si="1265"/>
        <v>#N/A</v>
      </c>
      <c r="M7023" s="8" t="e">
        <f t="shared" si="1242"/>
        <v>#N/A</v>
      </c>
      <c r="N7023" s="8" t="e">
        <f t="shared" si="1243"/>
        <v>#N/A</v>
      </c>
    </row>
    <row r="7024" spans="1:14" ht="15.75" customHeight="1" x14ac:dyDescent="0.35">
      <c r="A7024" s="7">
        <f t="shared" si="1255"/>
        <v>0</v>
      </c>
      <c r="B7024" s="7">
        <f t="shared" si="1256"/>
        <v>0</v>
      </c>
      <c r="C7024" s="7">
        <f t="shared" si="1257"/>
        <v>0</v>
      </c>
      <c r="D7024" s="7">
        <f t="shared" si="1258"/>
        <v>0</v>
      </c>
      <c r="E7024" s="7" t="e">
        <f>IF('Report DCM'!$H7024="In-Stream Video","Rich Media display banner",IF('Report DCM'!$I7024&gt;'Report DCM'!$J7024,"Standard",VLOOKUP(CONCATENATE(bd_adtype,"_",bd_creativetype),tabela,2,FALSE)))</f>
        <v>#N/A</v>
      </c>
      <c r="F7024" s="7">
        <f t="shared" si="1259"/>
        <v>0</v>
      </c>
      <c r="G7024" s="7">
        <f t="shared" si="1260"/>
        <v>0</v>
      </c>
      <c r="H7024" s="7">
        <f t="shared" si="1261"/>
        <v>0</v>
      </c>
      <c r="I7024" s="7">
        <f t="shared" si="1262"/>
        <v>0</v>
      </c>
      <c r="J7024" s="7">
        <f t="shared" si="1263"/>
        <v>0</v>
      </c>
      <c r="K7024" s="8" t="e">
        <f t="shared" si="1264"/>
        <v>#N/A</v>
      </c>
      <c r="L7024" s="7" t="e">
        <f t="shared" si="1265"/>
        <v>#N/A</v>
      </c>
      <c r="M7024" s="8" t="e">
        <f t="shared" si="1242"/>
        <v>#N/A</v>
      </c>
      <c r="N7024" s="8" t="e">
        <f t="shared" si="1243"/>
        <v>#N/A</v>
      </c>
    </row>
    <row r="7025" spans="1:14" ht="15.75" customHeight="1" x14ac:dyDescent="0.35">
      <c r="A7025" s="7">
        <f t="shared" si="1255"/>
        <v>0</v>
      </c>
      <c r="B7025" s="7">
        <f t="shared" si="1256"/>
        <v>0</v>
      </c>
      <c r="C7025" s="7">
        <f t="shared" si="1257"/>
        <v>0</v>
      </c>
      <c r="D7025" s="7">
        <f t="shared" si="1258"/>
        <v>0</v>
      </c>
      <c r="E7025" s="7" t="e">
        <f>IF('Report DCM'!$H7025="In-Stream Video","Rich Media display banner",IF('Report DCM'!$I7025&gt;'Report DCM'!$J7025,"Standard",VLOOKUP(CONCATENATE(bd_adtype,"_",bd_creativetype),tabela,2,FALSE)))</f>
        <v>#N/A</v>
      </c>
      <c r="F7025" s="7">
        <f t="shared" si="1259"/>
        <v>0</v>
      </c>
      <c r="G7025" s="7">
        <f t="shared" si="1260"/>
        <v>0</v>
      </c>
      <c r="H7025" s="7">
        <f t="shared" si="1261"/>
        <v>0</v>
      </c>
      <c r="I7025" s="7">
        <f t="shared" si="1262"/>
        <v>0</v>
      </c>
      <c r="J7025" s="7">
        <f t="shared" si="1263"/>
        <v>0</v>
      </c>
      <c r="K7025" s="8" t="e">
        <f t="shared" si="1264"/>
        <v>#N/A</v>
      </c>
      <c r="L7025" s="7" t="e">
        <f t="shared" si="1265"/>
        <v>#N/A</v>
      </c>
      <c r="M7025" s="8" t="e">
        <f t="shared" si="1242"/>
        <v>#N/A</v>
      </c>
      <c r="N7025" s="8" t="e">
        <f t="shared" si="1243"/>
        <v>#N/A</v>
      </c>
    </row>
    <row r="7026" spans="1:14" ht="15.75" customHeight="1" x14ac:dyDescent="0.35">
      <c r="A7026" s="7">
        <f t="shared" si="1255"/>
        <v>0</v>
      </c>
      <c r="B7026" s="7">
        <f t="shared" si="1256"/>
        <v>0</v>
      </c>
      <c r="C7026" s="7">
        <f t="shared" si="1257"/>
        <v>0</v>
      </c>
      <c r="D7026" s="7">
        <f t="shared" si="1258"/>
        <v>0</v>
      </c>
      <c r="E7026" s="7" t="e">
        <f>IF('Report DCM'!$H7026="In-Stream Video","Rich Media display banner",IF('Report DCM'!$I7026&gt;'Report DCM'!$J7026,"Standard",VLOOKUP(CONCATENATE(bd_adtype,"_",bd_creativetype),tabela,2,FALSE)))</f>
        <v>#N/A</v>
      </c>
      <c r="F7026" s="7">
        <f t="shared" si="1259"/>
        <v>0</v>
      </c>
      <c r="G7026" s="7">
        <f t="shared" si="1260"/>
        <v>0</v>
      </c>
      <c r="H7026" s="7">
        <f t="shared" si="1261"/>
        <v>0</v>
      </c>
      <c r="I7026" s="7">
        <f t="shared" si="1262"/>
        <v>0</v>
      </c>
      <c r="J7026" s="7">
        <f t="shared" si="1263"/>
        <v>0</v>
      </c>
      <c r="K7026" s="8" t="e">
        <f t="shared" si="1264"/>
        <v>#N/A</v>
      </c>
      <c r="L7026" s="7" t="e">
        <f t="shared" si="1265"/>
        <v>#N/A</v>
      </c>
      <c r="M7026" s="8" t="e">
        <f t="shared" si="1242"/>
        <v>#N/A</v>
      </c>
      <c r="N7026" s="8" t="e">
        <f t="shared" si="1243"/>
        <v>#N/A</v>
      </c>
    </row>
    <row r="7027" spans="1:14" ht="15.75" customHeight="1" x14ac:dyDescent="0.35">
      <c r="A7027" s="7">
        <f t="shared" si="1255"/>
        <v>0</v>
      </c>
      <c r="B7027" s="7">
        <f t="shared" si="1256"/>
        <v>0</v>
      </c>
      <c r="C7027" s="7">
        <f t="shared" si="1257"/>
        <v>0</v>
      </c>
      <c r="D7027" s="7">
        <f t="shared" si="1258"/>
        <v>0</v>
      </c>
      <c r="E7027" s="7" t="e">
        <f>IF('Report DCM'!$H7027="In-Stream Video","Rich Media display banner",IF('Report DCM'!$I7027&gt;'Report DCM'!$J7027,"Standard",VLOOKUP(CONCATENATE(bd_adtype,"_",bd_creativetype),tabela,2,FALSE)))</f>
        <v>#N/A</v>
      </c>
      <c r="F7027" s="7">
        <f t="shared" si="1259"/>
        <v>0</v>
      </c>
      <c r="G7027" s="7">
        <f t="shared" si="1260"/>
        <v>0</v>
      </c>
      <c r="H7027" s="7">
        <f t="shared" si="1261"/>
        <v>0</v>
      </c>
      <c r="I7027" s="7">
        <f t="shared" si="1262"/>
        <v>0</v>
      </c>
      <c r="J7027" s="7">
        <f t="shared" si="1263"/>
        <v>0</v>
      </c>
      <c r="K7027" s="8" t="e">
        <f t="shared" si="1264"/>
        <v>#N/A</v>
      </c>
      <c r="L7027" s="7" t="e">
        <f t="shared" si="1265"/>
        <v>#N/A</v>
      </c>
      <c r="M7027" s="8" t="e">
        <f t="shared" si="1242"/>
        <v>#N/A</v>
      </c>
      <c r="N7027" s="8" t="e">
        <f t="shared" si="1243"/>
        <v>#N/A</v>
      </c>
    </row>
    <row r="7028" spans="1:14" ht="15.75" customHeight="1" x14ac:dyDescent="0.35">
      <c r="A7028" s="7">
        <f t="shared" si="1255"/>
        <v>0</v>
      </c>
      <c r="B7028" s="7">
        <f t="shared" si="1256"/>
        <v>0</v>
      </c>
      <c r="C7028" s="7">
        <f t="shared" si="1257"/>
        <v>0</v>
      </c>
      <c r="D7028" s="7">
        <f t="shared" si="1258"/>
        <v>0</v>
      </c>
      <c r="E7028" s="7" t="e">
        <f>IF('Report DCM'!$H7028="In-Stream Video","Rich Media display banner",IF('Report DCM'!$I7028&gt;'Report DCM'!$J7028,"Standard",VLOOKUP(CONCATENATE(bd_adtype,"_",bd_creativetype),tabela,2,FALSE)))</f>
        <v>#N/A</v>
      </c>
      <c r="F7028" s="7">
        <f t="shared" si="1259"/>
        <v>0</v>
      </c>
      <c r="G7028" s="7">
        <f t="shared" si="1260"/>
        <v>0</v>
      </c>
      <c r="H7028" s="7">
        <f t="shared" si="1261"/>
        <v>0</v>
      </c>
      <c r="I7028" s="7">
        <f t="shared" si="1262"/>
        <v>0</v>
      </c>
      <c r="J7028" s="7">
        <f t="shared" si="1263"/>
        <v>0</v>
      </c>
      <c r="K7028" s="8" t="e">
        <f t="shared" si="1264"/>
        <v>#N/A</v>
      </c>
      <c r="L7028" s="7" t="e">
        <f t="shared" si="1265"/>
        <v>#N/A</v>
      </c>
      <c r="M7028" s="8" t="e">
        <f t="shared" si="1242"/>
        <v>#N/A</v>
      </c>
      <c r="N7028" s="8" t="e">
        <f t="shared" si="1243"/>
        <v>#N/A</v>
      </c>
    </row>
    <row r="7029" spans="1:14" ht="15.75" customHeight="1" x14ac:dyDescent="0.35">
      <c r="A7029" s="7">
        <f t="shared" si="1255"/>
        <v>0</v>
      </c>
      <c r="B7029" s="7">
        <f t="shared" si="1256"/>
        <v>0</v>
      </c>
      <c r="C7029" s="7">
        <f t="shared" si="1257"/>
        <v>0</v>
      </c>
      <c r="D7029" s="7">
        <f t="shared" si="1258"/>
        <v>0</v>
      </c>
      <c r="E7029" s="7" t="e">
        <f>IF('Report DCM'!$H7029="In-Stream Video","Rich Media display banner",IF('Report DCM'!$I7029&gt;'Report DCM'!$J7029,"Standard",VLOOKUP(CONCATENATE(bd_adtype,"_",bd_creativetype),tabela,2,FALSE)))</f>
        <v>#N/A</v>
      </c>
      <c r="F7029" s="7">
        <f t="shared" si="1259"/>
        <v>0</v>
      </c>
      <c r="G7029" s="7">
        <f t="shared" si="1260"/>
        <v>0</v>
      </c>
      <c r="H7029" s="7">
        <f t="shared" si="1261"/>
        <v>0</v>
      </c>
      <c r="I7029" s="7">
        <f t="shared" si="1262"/>
        <v>0</v>
      </c>
      <c r="J7029" s="7">
        <f t="shared" si="1263"/>
        <v>0</v>
      </c>
      <c r="K7029" s="8" t="e">
        <f t="shared" si="1264"/>
        <v>#N/A</v>
      </c>
      <c r="L7029" s="7" t="e">
        <f t="shared" si="1265"/>
        <v>#N/A</v>
      </c>
      <c r="M7029" s="8" t="e">
        <f t="shared" si="1242"/>
        <v>#N/A</v>
      </c>
      <c r="N7029" s="8" t="e">
        <f t="shared" si="1243"/>
        <v>#N/A</v>
      </c>
    </row>
    <row r="7030" spans="1:14" ht="15.75" customHeight="1" x14ac:dyDescent="0.35">
      <c r="A7030" s="7">
        <f t="shared" si="1255"/>
        <v>0</v>
      </c>
      <c r="B7030" s="7">
        <f t="shared" si="1256"/>
        <v>0</v>
      </c>
      <c r="C7030" s="7">
        <f t="shared" si="1257"/>
        <v>0</v>
      </c>
      <c r="D7030" s="7">
        <f t="shared" si="1258"/>
        <v>0</v>
      </c>
      <c r="E7030" s="7" t="e">
        <f>IF('Report DCM'!$H7030="In-Stream Video","Rich Media display banner",IF('Report DCM'!$I7030&gt;'Report DCM'!$J7030,"Standard",VLOOKUP(CONCATENATE(bd_adtype,"_",bd_creativetype),tabela,2,FALSE)))</f>
        <v>#N/A</v>
      </c>
      <c r="F7030" s="7">
        <f t="shared" si="1259"/>
        <v>0</v>
      </c>
      <c r="G7030" s="7">
        <f t="shared" si="1260"/>
        <v>0</v>
      </c>
      <c r="H7030" s="7">
        <f t="shared" si="1261"/>
        <v>0</v>
      </c>
      <c r="I7030" s="7">
        <f t="shared" si="1262"/>
        <v>0</v>
      </c>
      <c r="J7030" s="7">
        <f t="shared" si="1263"/>
        <v>0</v>
      </c>
      <c r="K7030" s="8" t="e">
        <f t="shared" si="1264"/>
        <v>#N/A</v>
      </c>
      <c r="L7030" s="7" t="e">
        <f t="shared" si="1265"/>
        <v>#N/A</v>
      </c>
      <c r="M7030" s="8" t="e">
        <f t="shared" si="1242"/>
        <v>#N/A</v>
      </c>
      <c r="N7030" s="8" t="e">
        <f t="shared" si="1243"/>
        <v>#N/A</v>
      </c>
    </row>
    <row r="7031" spans="1:14" ht="15.75" customHeight="1" x14ac:dyDescent="0.35">
      <c r="A7031" s="7">
        <f t="shared" si="1255"/>
        <v>0</v>
      </c>
      <c r="B7031" s="7">
        <f t="shared" si="1256"/>
        <v>0</v>
      </c>
      <c r="C7031" s="7">
        <f t="shared" si="1257"/>
        <v>0</v>
      </c>
      <c r="D7031" s="7">
        <f t="shared" si="1258"/>
        <v>0</v>
      </c>
      <c r="E7031" s="7" t="e">
        <f>IF('Report DCM'!$H7031="In-Stream Video","Rich Media display banner",IF('Report DCM'!$I7031&gt;'Report DCM'!$J7031,"Standard",VLOOKUP(CONCATENATE(bd_adtype,"_",bd_creativetype),tabela,2,FALSE)))</f>
        <v>#N/A</v>
      </c>
      <c r="F7031" s="7">
        <f t="shared" si="1259"/>
        <v>0</v>
      </c>
      <c r="G7031" s="7">
        <f t="shared" si="1260"/>
        <v>0</v>
      </c>
      <c r="H7031" s="7">
        <f t="shared" si="1261"/>
        <v>0</v>
      </c>
      <c r="I7031" s="7">
        <f t="shared" si="1262"/>
        <v>0</v>
      </c>
      <c r="J7031" s="7">
        <f t="shared" si="1263"/>
        <v>0</v>
      </c>
      <c r="K7031" s="8" t="e">
        <f t="shared" si="1264"/>
        <v>#N/A</v>
      </c>
      <c r="L7031" s="7" t="e">
        <f t="shared" si="1265"/>
        <v>#N/A</v>
      </c>
      <c r="M7031" s="8" t="e">
        <f t="shared" si="1242"/>
        <v>#N/A</v>
      </c>
      <c r="N7031" s="8" t="e">
        <f t="shared" si="1243"/>
        <v>#N/A</v>
      </c>
    </row>
    <row r="7032" spans="1:14" ht="15.75" customHeight="1" x14ac:dyDescent="0.35">
      <c r="A7032" s="7">
        <f t="shared" si="1255"/>
        <v>0</v>
      </c>
      <c r="B7032" s="7">
        <f t="shared" si="1256"/>
        <v>0</v>
      </c>
      <c r="C7032" s="7">
        <f t="shared" si="1257"/>
        <v>0</v>
      </c>
      <c r="D7032" s="7">
        <f t="shared" si="1258"/>
        <v>0</v>
      </c>
      <c r="E7032" s="7" t="e">
        <f>IF('Report DCM'!$H7032="In-Stream Video","Rich Media display banner",IF('Report DCM'!$I7032&gt;'Report DCM'!$J7032,"Standard",VLOOKUP(CONCATENATE(bd_adtype,"_",bd_creativetype),tabela,2,FALSE)))</f>
        <v>#N/A</v>
      </c>
      <c r="F7032" s="7">
        <f t="shared" si="1259"/>
        <v>0</v>
      </c>
      <c r="G7032" s="7">
        <f t="shared" si="1260"/>
        <v>0</v>
      </c>
      <c r="H7032" s="7">
        <f t="shared" si="1261"/>
        <v>0</v>
      </c>
      <c r="I7032" s="7">
        <f t="shared" si="1262"/>
        <v>0</v>
      </c>
      <c r="J7032" s="7">
        <f t="shared" si="1263"/>
        <v>0</v>
      </c>
      <c r="K7032" s="8" t="e">
        <f t="shared" si="1264"/>
        <v>#N/A</v>
      </c>
      <c r="L7032" s="7" t="e">
        <f t="shared" si="1265"/>
        <v>#N/A</v>
      </c>
      <c r="M7032" s="8" t="e">
        <f t="shared" si="1242"/>
        <v>#N/A</v>
      </c>
      <c r="N7032" s="8" t="e">
        <f t="shared" si="1243"/>
        <v>#N/A</v>
      </c>
    </row>
    <row r="7033" spans="1:14" ht="15.75" customHeight="1" x14ac:dyDescent="0.35">
      <c r="A7033" s="7">
        <f t="shared" si="1255"/>
        <v>0</v>
      </c>
      <c r="B7033" s="7">
        <f t="shared" si="1256"/>
        <v>0</v>
      </c>
      <c r="C7033" s="7">
        <f t="shared" si="1257"/>
        <v>0</v>
      </c>
      <c r="D7033" s="7">
        <f t="shared" si="1258"/>
        <v>0</v>
      </c>
      <c r="E7033" s="7" t="e">
        <f>IF('Report DCM'!$H7033="In-Stream Video","Rich Media display banner",IF('Report DCM'!$I7033&gt;'Report DCM'!$J7033,"Standard",VLOOKUP(CONCATENATE(bd_adtype,"_",bd_creativetype),tabela,2,FALSE)))</f>
        <v>#N/A</v>
      </c>
      <c r="F7033" s="7">
        <f t="shared" si="1259"/>
        <v>0</v>
      </c>
      <c r="G7033" s="7">
        <f t="shared" si="1260"/>
        <v>0</v>
      </c>
      <c r="H7033" s="7">
        <f t="shared" si="1261"/>
        <v>0</v>
      </c>
      <c r="I7033" s="7">
        <f t="shared" si="1262"/>
        <v>0</v>
      </c>
      <c r="J7033" s="7">
        <f t="shared" si="1263"/>
        <v>0</v>
      </c>
      <c r="K7033" s="8" t="e">
        <f t="shared" si="1264"/>
        <v>#N/A</v>
      </c>
      <c r="L7033" s="7" t="e">
        <f t="shared" si="1265"/>
        <v>#N/A</v>
      </c>
      <c r="M7033" s="8" t="e">
        <f t="shared" si="1242"/>
        <v>#N/A</v>
      </c>
      <c r="N7033" s="8" t="e">
        <f t="shared" si="1243"/>
        <v>#N/A</v>
      </c>
    </row>
    <row r="7034" spans="1:14" ht="15.75" customHeight="1" x14ac:dyDescent="0.35">
      <c r="A7034" s="7">
        <f t="shared" si="1255"/>
        <v>0</v>
      </c>
      <c r="B7034" s="7">
        <f t="shared" si="1256"/>
        <v>0</v>
      </c>
      <c r="C7034" s="7">
        <f t="shared" si="1257"/>
        <v>0</v>
      </c>
      <c r="D7034" s="7">
        <f t="shared" si="1258"/>
        <v>0</v>
      </c>
      <c r="E7034" s="7" t="e">
        <f>IF('Report DCM'!$H7034="In-Stream Video","Rich Media display banner",IF('Report DCM'!$I7034&gt;'Report DCM'!$J7034,"Standard",VLOOKUP(CONCATENATE(bd_adtype,"_",bd_creativetype),tabela,2,FALSE)))</f>
        <v>#N/A</v>
      </c>
      <c r="F7034" s="7">
        <f t="shared" si="1259"/>
        <v>0</v>
      </c>
      <c r="G7034" s="7">
        <f t="shared" si="1260"/>
        <v>0</v>
      </c>
      <c r="H7034" s="7">
        <f t="shared" si="1261"/>
        <v>0</v>
      </c>
      <c r="I7034" s="7">
        <f t="shared" si="1262"/>
        <v>0</v>
      </c>
      <c r="J7034" s="7">
        <f t="shared" si="1263"/>
        <v>0</v>
      </c>
      <c r="K7034" s="8" t="e">
        <f t="shared" si="1264"/>
        <v>#N/A</v>
      </c>
      <c r="L7034" s="7" t="e">
        <f t="shared" si="1265"/>
        <v>#N/A</v>
      </c>
      <c r="M7034" s="8" t="e">
        <f t="shared" si="1242"/>
        <v>#N/A</v>
      </c>
      <c r="N7034" s="8" t="e">
        <f t="shared" si="1243"/>
        <v>#N/A</v>
      </c>
    </row>
    <row r="7035" spans="1:14" ht="15.75" customHeight="1" x14ac:dyDescent="0.35">
      <c r="A7035" s="7">
        <f t="shared" si="1255"/>
        <v>0</v>
      </c>
      <c r="B7035" s="7">
        <f t="shared" si="1256"/>
        <v>0</v>
      </c>
      <c r="C7035" s="7">
        <f t="shared" si="1257"/>
        <v>0</v>
      </c>
      <c r="D7035" s="7">
        <f t="shared" si="1258"/>
        <v>0</v>
      </c>
      <c r="E7035" s="7" t="e">
        <f>IF('Report DCM'!$H7035="In-Stream Video","Rich Media display banner",IF('Report DCM'!$I7035&gt;'Report DCM'!$J7035,"Standard",VLOOKUP(CONCATENATE(bd_adtype,"_",bd_creativetype),tabela,2,FALSE)))</f>
        <v>#N/A</v>
      </c>
      <c r="F7035" s="7">
        <f t="shared" si="1259"/>
        <v>0</v>
      </c>
      <c r="G7035" s="7">
        <f t="shared" si="1260"/>
        <v>0</v>
      </c>
      <c r="H7035" s="7">
        <f t="shared" si="1261"/>
        <v>0</v>
      </c>
      <c r="I7035" s="7">
        <f t="shared" si="1262"/>
        <v>0</v>
      </c>
      <c r="J7035" s="7">
        <f t="shared" si="1263"/>
        <v>0</v>
      </c>
      <c r="K7035" s="8" t="e">
        <f t="shared" si="1264"/>
        <v>#N/A</v>
      </c>
      <c r="L7035" s="7" t="e">
        <f t="shared" si="1265"/>
        <v>#N/A</v>
      </c>
      <c r="M7035" s="8" t="e">
        <f t="shared" si="1242"/>
        <v>#N/A</v>
      </c>
      <c r="N7035" s="8" t="e">
        <f t="shared" si="1243"/>
        <v>#N/A</v>
      </c>
    </row>
    <row r="7036" spans="1:14" ht="15.75" customHeight="1" x14ac:dyDescent="0.35">
      <c r="A7036" s="7">
        <f t="shared" si="1255"/>
        <v>0</v>
      </c>
      <c r="B7036" s="7">
        <f t="shared" si="1256"/>
        <v>0</v>
      </c>
      <c r="C7036" s="7">
        <f t="shared" si="1257"/>
        <v>0</v>
      </c>
      <c r="D7036" s="7">
        <f t="shared" si="1258"/>
        <v>0</v>
      </c>
      <c r="E7036" s="7" t="e">
        <f>IF('Report DCM'!$H7036="In-Stream Video","Rich Media display banner",IF('Report DCM'!$I7036&gt;'Report DCM'!$J7036,"Standard",VLOOKUP(CONCATENATE(bd_adtype,"_",bd_creativetype),tabela,2,FALSE)))</f>
        <v>#N/A</v>
      </c>
      <c r="F7036" s="7">
        <f t="shared" si="1259"/>
        <v>0</v>
      </c>
      <c r="G7036" s="7">
        <f t="shared" si="1260"/>
        <v>0</v>
      </c>
      <c r="H7036" s="7">
        <f t="shared" si="1261"/>
        <v>0</v>
      </c>
      <c r="I7036" s="7">
        <f t="shared" si="1262"/>
        <v>0</v>
      </c>
      <c r="J7036" s="7">
        <f t="shared" si="1263"/>
        <v>0</v>
      </c>
      <c r="K7036" s="8" t="e">
        <f t="shared" si="1264"/>
        <v>#N/A</v>
      </c>
      <c r="L7036" s="7" t="e">
        <f t="shared" si="1265"/>
        <v>#N/A</v>
      </c>
      <c r="M7036" s="8" t="e">
        <f t="shared" si="1242"/>
        <v>#N/A</v>
      </c>
      <c r="N7036" s="8" t="e">
        <f t="shared" si="1243"/>
        <v>#N/A</v>
      </c>
    </row>
    <row r="7037" spans="1:14" ht="15.75" customHeight="1" x14ac:dyDescent="0.35">
      <c r="A7037" s="7">
        <f t="shared" si="1255"/>
        <v>0</v>
      </c>
      <c r="B7037" s="7">
        <f t="shared" si="1256"/>
        <v>0</v>
      </c>
      <c r="C7037" s="7">
        <f t="shared" si="1257"/>
        <v>0</v>
      </c>
      <c r="D7037" s="7">
        <f t="shared" si="1258"/>
        <v>0</v>
      </c>
      <c r="E7037" s="7" t="e">
        <f>IF('Report DCM'!$H7037="In-Stream Video","Rich Media display banner",IF('Report DCM'!$I7037&gt;'Report DCM'!$J7037,"Standard",VLOOKUP(CONCATENATE(bd_adtype,"_",bd_creativetype),tabela,2,FALSE)))</f>
        <v>#N/A</v>
      </c>
      <c r="F7037" s="7">
        <f t="shared" si="1259"/>
        <v>0</v>
      </c>
      <c r="G7037" s="7">
        <f t="shared" si="1260"/>
        <v>0</v>
      </c>
      <c r="H7037" s="7">
        <f t="shared" si="1261"/>
        <v>0</v>
      </c>
      <c r="I7037" s="7">
        <f t="shared" si="1262"/>
        <v>0</v>
      </c>
      <c r="J7037" s="7">
        <f t="shared" si="1263"/>
        <v>0</v>
      </c>
      <c r="K7037" s="8" t="e">
        <f t="shared" si="1264"/>
        <v>#N/A</v>
      </c>
      <c r="L7037" s="7" t="e">
        <f t="shared" si="1265"/>
        <v>#N/A</v>
      </c>
      <c r="M7037" s="8" t="e">
        <f t="shared" si="1242"/>
        <v>#N/A</v>
      </c>
      <c r="N7037" s="8" t="e">
        <f t="shared" si="1243"/>
        <v>#N/A</v>
      </c>
    </row>
    <row r="7038" spans="1:14" ht="15.75" customHeight="1" x14ac:dyDescent="0.35">
      <c r="A7038" s="7">
        <f t="shared" si="1255"/>
        <v>0</v>
      </c>
      <c r="B7038" s="7">
        <f t="shared" si="1256"/>
        <v>0</v>
      </c>
      <c r="C7038" s="7">
        <f t="shared" si="1257"/>
        <v>0</v>
      </c>
      <c r="D7038" s="7">
        <f t="shared" si="1258"/>
        <v>0</v>
      </c>
      <c r="E7038" s="7" t="e">
        <f>IF('Report DCM'!$H7038="In-Stream Video","Rich Media display banner",IF('Report DCM'!$I7038&gt;'Report DCM'!$J7038,"Standard",VLOOKUP(CONCATENATE(bd_adtype,"_",bd_creativetype),tabela,2,FALSE)))</f>
        <v>#N/A</v>
      </c>
      <c r="F7038" s="7">
        <f t="shared" si="1259"/>
        <v>0</v>
      </c>
      <c r="G7038" s="7">
        <f t="shared" si="1260"/>
        <v>0</v>
      </c>
      <c r="H7038" s="7">
        <f t="shared" si="1261"/>
        <v>0</v>
      </c>
      <c r="I7038" s="7">
        <f t="shared" si="1262"/>
        <v>0</v>
      </c>
      <c r="J7038" s="7">
        <f t="shared" si="1263"/>
        <v>0</v>
      </c>
      <c r="K7038" s="8" t="e">
        <f t="shared" si="1264"/>
        <v>#N/A</v>
      </c>
      <c r="L7038" s="7" t="e">
        <f t="shared" si="1265"/>
        <v>#N/A</v>
      </c>
      <c r="M7038" s="8" t="e">
        <f t="shared" si="1242"/>
        <v>#N/A</v>
      </c>
      <c r="N7038" s="8" t="e">
        <f t="shared" si="1243"/>
        <v>#N/A</v>
      </c>
    </row>
    <row r="7039" spans="1:14" ht="15.75" customHeight="1" x14ac:dyDescent="0.35">
      <c r="A7039" s="7">
        <f t="shared" si="1255"/>
        <v>0</v>
      </c>
      <c r="B7039" s="7">
        <f t="shared" si="1256"/>
        <v>0</v>
      </c>
      <c r="C7039" s="7">
        <f t="shared" si="1257"/>
        <v>0</v>
      </c>
      <c r="D7039" s="7">
        <f t="shared" si="1258"/>
        <v>0</v>
      </c>
      <c r="E7039" s="7" t="e">
        <f>IF('Report DCM'!$H7039="In-Stream Video","Rich Media display banner",IF('Report DCM'!$I7039&gt;'Report DCM'!$J7039,"Standard",VLOOKUP(CONCATENATE(bd_adtype,"_",bd_creativetype),tabela,2,FALSE)))</f>
        <v>#N/A</v>
      </c>
      <c r="F7039" s="7">
        <f t="shared" si="1259"/>
        <v>0</v>
      </c>
      <c r="G7039" s="7">
        <f t="shared" si="1260"/>
        <v>0</v>
      </c>
      <c r="H7039" s="7">
        <f t="shared" si="1261"/>
        <v>0</v>
      </c>
      <c r="I7039" s="7">
        <f t="shared" si="1262"/>
        <v>0</v>
      </c>
      <c r="J7039" s="7">
        <f t="shared" si="1263"/>
        <v>0</v>
      </c>
      <c r="K7039" s="8" t="e">
        <f t="shared" si="1264"/>
        <v>#N/A</v>
      </c>
      <c r="L7039" s="7" t="e">
        <f t="shared" si="1265"/>
        <v>#N/A</v>
      </c>
      <c r="M7039" s="8" t="e">
        <f t="shared" si="1242"/>
        <v>#N/A</v>
      </c>
      <c r="N7039" s="8" t="e">
        <f t="shared" si="1243"/>
        <v>#N/A</v>
      </c>
    </row>
    <row r="7040" spans="1:14" ht="15.75" customHeight="1" x14ac:dyDescent="0.35">
      <c r="A7040" s="7">
        <f t="shared" si="1255"/>
        <v>0</v>
      </c>
      <c r="B7040" s="7">
        <f t="shared" si="1256"/>
        <v>0</v>
      </c>
      <c r="C7040" s="7">
        <f t="shared" si="1257"/>
        <v>0</v>
      </c>
      <c r="D7040" s="7">
        <f t="shared" si="1258"/>
        <v>0</v>
      </c>
      <c r="E7040" s="7" t="e">
        <f>IF('Report DCM'!$H7040="In-Stream Video","Rich Media display banner",IF('Report DCM'!$I7040&gt;'Report DCM'!$J7040,"Standard",VLOOKUP(CONCATENATE(bd_adtype,"_",bd_creativetype),tabela,2,FALSE)))</f>
        <v>#N/A</v>
      </c>
      <c r="F7040" s="7">
        <f t="shared" si="1259"/>
        <v>0</v>
      </c>
      <c r="G7040" s="7">
        <f t="shared" si="1260"/>
        <v>0</v>
      </c>
      <c r="H7040" s="7">
        <f t="shared" si="1261"/>
        <v>0</v>
      </c>
      <c r="I7040" s="7">
        <f t="shared" si="1262"/>
        <v>0</v>
      </c>
      <c r="J7040" s="7">
        <f t="shared" si="1263"/>
        <v>0</v>
      </c>
      <c r="K7040" s="8" t="e">
        <f t="shared" si="1264"/>
        <v>#N/A</v>
      </c>
      <c r="L7040" s="7" t="e">
        <f t="shared" si="1265"/>
        <v>#N/A</v>
      </c>
      <c r="M7040" s="8" t="e">
        <f t="shared" si="1242"/>
        <v>#N/A</v>
      </c>
      <c r="N7040" s="8" t="e">
        <f t="shared" si="1243"/>
        <v>#N/A</v>
      </c>
    </row>
    <row r="7041" spans="1:14" ht="15.75" customHeight="1" x14ac:dyDescent="0.35">
      <c r="A7041" s="7">
        <f t="shared" si="1255"/>
        <v>0</v>
      </c>
      <c r="B7041" s="7">
        <f t="shared" si="1256"/>
        <v>0</v>
      </c>
      <c r="C7041" s="7">
        <f t="shared" si="1257"/>
        <v>0</v>
      </c>
      <c r="D7041" s="7">
        <f t="shared" si="1258"/>
        <v>0</v>
      </c>
      <c r="E7041" s="7" t="e">
        <f>IF('Report DCM'!$H7041="In-Stream Video","Rich Media display banner",IF('Report DCM'!$I7041&gt;'Report DCM'!$J7041,"Standard",VLOOKUP(CONCATENATE(bd_adtype,"_",bd_creativetype),tabela,2,FALSE)))</f>
        <v>#N/A</v>
      </c>
      <c r="F7041" s="7">
        <f t="shared" si="1259"/>
        <v>0</v>
      </c>
      <c r="G7041" s="7">
        <f t="shared" si="1260"/>
        <v>0</v>
      </c>
      <c r="H7041" s="7">
        <f t="shared" si="1261"/>
        <v>0</v>
      </c>
      <c r="I7041" s="7">
        <f t="shared" si="1262"/>
        <v>0</v>
      </c>
      <c r="J7041" s="7">
        <f t="shared" si="1263"/>
        <v>0</v>
      </c>
      <c r="K7041" s="8" t="e">
        <f t="shared" si="1264"/>
        <v>#N/A</v>
      </c>
      <c r="L7041" s="7" t="e">
        <f t="shared" si="1265"/>
        <v>#N/A</v>
      </c>
      <c r="M7041" s="8" t="e">
        <f t="shared" si="1242"/>
        <v>#N/A</v>
      </c>
      <c r="N7041" s="8" t="e">
        <f t="shared" si="1243"/>
        <v>#N/A</v>
      </c>
    </row>
    <row r="7042" spans="1:14" ht="15.75" customHeight="1" x14ac:dyDescent="0.35">
      <c r="A7042" s="7">
        <f t="shared" ref="A7042:A7105" si="1266">bd_campaign</f>
        <v>0</v>
      </c>
      <c r="B7042" s="7">
        <f t="shared" ref="B7042:B7105" si="1267">bd_site</f>
        <v>0</v>
      </c>
      <c r="C7042" s="7">
        <f t="shared" ref="C7042:C7105" si="1268">bd_placement</f>
        <v>0</v>
      </c>
      <c r="D7042" s="7">
        <f t="shared" ref="D7042:D7105" si="1269">bd_placementID</f>
        <v>0</v>
      </c>
      <c r="E7042" s="7" t="e">
        <f>IF('Report DCM'!$H7042="In-Stream Video","Rich Media display banner",IF('Report DCM'!$I7042&gt;'Report DCM'!$J7042,"Standard",VLOOKUP(CONCATENATE(bd_adtype,"_",bd_creativetype),tabela,2,FALSE)))</f>
        <v>#N/A</v>
      </c>
      <c r="F7042" s="7">
        <f t="shared" ref="F7042:F7105" si="1270">bd_ad</f>
        <v>0</v>
      </c>
      <c r="G7042" s="7">
        <f t="shared" ref="G7042:G7105" si="1271">bd_adid</f>
        <v>0</v>
      </c>
      <c r="H7042" s="7">
        <f t="shared" ref="H7042:H7105" si="1272">bd_creativetype</f>
        <v>0</v>
      </c>
      <c r="I7042" s="7">
        <f t="shared" ref="I7042:I7105" si="1273">bd_impression</f>
        <v>0</v>
      </c>
      <c r="J7042" s="7">
        <f t="shared" ref="J7042:J7105" si="1274">bd_clicks</f>
        <v>0</v>
      </c>
      <c r="K7042" s="8" t="e">
        <f t="shared" ref="K7042:K7105" si="1275">VLOOKUP(E7042,tabela,2,FALSE)</f>
        <v>#N/A</v>
      </c>
      <c r="L7042" s="7" t="e">
        <f t="shared" ref="L7042:L7105" si="1276">VLOOKUP(E7042,tabela,3,FALSE)</f>
        <v>#N/A</v>
      </c>
      <c r="M7042" s="8" t="e">
        <f t="shared" si="1242"/>
        <v>#N/A</v>
      </c>
      <c r="N7042" s="8" t="e">
        <f t="shared" si="1243"/>
        <v>#N/A</v>
      </c>
    </row>
    <row r="7043" spans="1:14" ht="15.75" customHeight="1" x14ac:dyDescent="0.35">
      <c r="A7043" s="7">
        <f t="shared" si="1266"/>
        <v>0</v>
      </c>
      <c r="B7043" s="7">
        <f t="shared" si="1267"/>
        <v>0</v>
      </c>
      <c r="C7043" s="7">
        <f t="shared" si="1268"/>
        <v>0</v>
      </c>
      <c r="D7043" s="7">
        <f t="shared" si="1269"/>
        <v>0</v>
      </c>
      <c r="E7043" s="7" t="e">
        <f>IF('Report DCM'!$H7043="In-Stream Video","Rich Media display banner",IF('Report DCM'!$I7043&gt;'Report DCM'!$J7043,"Standard",VLOOKUP(CONCATENATE(bd_adtype,"_",bd_creativetype),tabela,2,FALSE)))</f>
        <v>#N/A</v>
      </c>
      <c r="F7043" s="7">
        <f t="shared" si="1270"/>
        <v>0</v>
      </c>
      <c r="G7043" s="7">
        <f t="shared" si="1271"/>
        <v>0</v>
      </c>
      <c r="H7043" s="7">
        <f t="shared" si="1272"/>
        <v>0</v>
      </c>
      <c r="I7043" s="7">
        <f t="shared" si="1273"/>
        <v>0</v>
      </c>
      <c r="J7043" s="7">
        <f t="shared" si="1274"/>
        <v>0</v>
      </c>
      <c r="K7043" s="8" t="e">
        <f t="shared" si="1275"/>
        <v>#N/A</v>
      </c>
      <c r="L7043" s="7" t="e">
        <f t="shared" si="1276"/>
        <v>#N/A</v>
      </c>
      <c r="M7043" s="8" t="e">
        <f t="shared" si="1242"/>
        <v>#N/A</v>
      </c>
      <c r="N7043" s="8" t="e">
        <f t="shared" si="1243"/>
        <v>#N/A</v>
      </c>
    </row>
    <row r="7044" spans="1:14" ht="15.75" customHeight="1" x14ac:dyDescent="0.35">
      <c r="A7044" s="7">
        <f t="shared" si="1266"/>
        <v>0</v>
      </c>
      <c r="B7044" s="7">
        <f t="shared" si="1267"/>
        <v>0</v>
      </c>
      <c r="C7044" s="7">
        <f t="shared" si="1268"/>
        <v>0</v>
      </c>
      <c r="D7044" s="7">
        <f t="shared" si="1269"/>
        <v>0</v>
      </c>
      <c r="E7044" s="7" t="e">
        <f>IF('Report DCM'!$H7044="In-Stream Video","Rich Media display banner",IF('Report DCM'!$I7044&gt;'Report DCM'!$J7044,"Standard",VLOOKUP(CONCATENATE(bd_adtype,"_",bd_creativetype),tabela,2,FALSE)))</f>
        <v>#N/A</v>
      </c>
      <c r="F7044" s="7">
        <f t="shared" si="1270"/>
        <v>0</v>
      </c>
      <c r="G7044" s="7">
        <f t="shared" si="1271"/>
        <v>0</v>
      </c>
      <c r="H7044" s="7">
        <f t="shared" si="1272"/>
        <v>0</v>
      </c>
      <c r="I7044" s="7">
        <f t="shared" si="1273"/>
        <v>0</v>
      </c>
      <c r="J7044" s="7">
        <f t="shared" si="1274"/>
        <v>0</v>
      </c>
      <c r="K7044" s="8" t="e">
        <f t="shared" si="1275"/>
        <v>#N/A</v>
      </c>
      <c r="L7044" s="7" t="e">
        <f t="shared" si="1276"/>
        <v>#N/A</v>
      </c>
      <c r="M7044" s="8" t="e">
        <f t="shared" si="1242"/>
        <v>#N/A</v>
      </c>
      <c r="N7044" s="8" t="e">
        <f t="shared" si="1243"/>
        <v>#N/A</v>
      </c>
    </row>
    <row r="7045" spans="1:14" ht="15.75" customHeight="1" x14ac:dyDescent="0.35">
      <c r="A7045" s="7">
        <f t="shared" si="1266"/>
        <v>0</v>
      </c>
      <c r="B7045" s="7">
        <f t="shared" si="1267"/>
        <v>0</v>
      </c>
      <c r="C7045" s="7">
        <f t="shared" si="1268"/>
        <v>0</v>
      </c>
      <c r="D7045" s="7">
        <f t="shared" si="1269"/>
        <v>0</v>
      </c>
      <c r="E7045" s="7" t="e">
        <f>IF('Report DCM'!$H7045="In-Stream Video","Rich Media display banner",IF('Report DCM'!$I7045&gt;'Report DCM'!$J7045,"Standard",VLOOKUP(CONCATENATE(bd_adtype,"_",bd_creativetype),tabela,2,FALSE)))</f>
        <v>#N/A</v>
      </c>
      <c r="F7045" s="7">
        <f t="shared" si="1270"/>
        <v>0</v>
      </c>
      <c r="G7045" s="7">
        <f t="shared" si="1271"/>
        <v>0</v>
      </c>
      <c r="H7045" s="7">
        <f t="shared" si="1272"/>
        <v>0</v>
      </c>
      <c r="I7045" s="7">
        <f t="shared" si="1273"/>
        <v>0</v>
      </c>
      <c r="J7045" s="7">
        <f t="shared" si="1274"/>
        <v>0</v>
      </c>
      <c r="K7045" s="8" t="e">
        <f t="shared" si="1275"/>
        <v>#N/A</v>
      </c>
      <c r="L7045" s="7" t="e">
        <f t="shared" si="1276"/>
        <v>#N/A</v>
      </c>
      <c r="M7045" s="8" t="e">
        <f t="shared" si="1242"/>
        <v>#N/A</v>
      </c>
      <c r="N7045" s="8" t="e">
        <f t="shared" si="1243"/>
        <v>#N/A</v>
      </c>
    </row>
    <row r="7046" spans="1:14" ht="15.75" customHeight="1" x14ac:dyDescent="0.35">
      <c r="A7046" s="7">
        <f t="shared" si="1266"/>
        <v>0</v>
      </c>
      <c r="B7046" s="7">
        <f t="shared" si="1267"/>
        <v>0</v>
      </c>
      <c r="C7046" s="7">
        <f t="shared" si="1268"/>
        <v>0</v>
      </c>
      <c r="D7046" s="7">
        <f t="shared" si="1269"/>
        <v>0</v>
      </c>
      <c r="E7046" s="7" t="e">
        <f>IF('Report DCM'!$H7046="In-Stream Video","Rich Media display banner",IF('Report DCM'!$I7046&gt;'Report DCM'!$J7046,"Standard",VLOOKUP(CONCATENATE(bd_adtype,"_",bd_creativetype),tabela,2,FALSE)))</f>
        <v>#N/A</v>
      </c>
      <c r="F7046" s="7">
        <f t="shared" si="1270"/>
        <v>0</v>
      </c>
      <c r="G7046" s="7">
        <f t="shared" si="1271"/>
        <v>0</v>
      </c>
      <c r="H7046" s="7">
        <f t="shared" si="1272"/>
        <v>0</v>
      </c>
      <c r="I7046" s="7">
        <f t="shared" si="1273"/>
        <v>0</v>
      </c>
      <c r="J7046" s="7">
        <f t="shared" si="1274"/>
        <v>0</v>
      </c>
      <c r="K7046" s="8" t="e">
        <f t="shared" si="1275"/>
        <v>#N/A</v>
      </c>
      <c r="L7046" s="7" t="e">
        <f t="shared" si="1276"/>
        <v>#N/A</v>
      </c>
      <c r="M7046" s="8" t="e">
        <f t="shared" si="1242"/>
        <v>#N/A</v>
      </c>
      <c r="N7046" s="8" t="e">
        <f t="shared" si="1243"/>
        <v>#N/A</v>
      </c>
    </row>
    <row r="7047" spans="1:14" ht="15.75" customHeight="1" x14ac:dyDescent="0.35">
      <c r="A7047" s="7">
        <f t="shared" si="1266"/>
        <v>0</v>
      </c>
      <c r="B7047" s="7">
        <f t="shared" si="1267"/>
        <v>0</v>
      </c>
      <c r="C7047" s="7">
        <f t="shared" si="1268"/>
        <v>0</v>
      </c>
      <c r="D7047" s="7">
        <f t="shared" si="1269"/>
        <v>0</v>
      </c>
      <c r="E7047" s="7" t="e">
        <f>IF('Report DCM'!$H7047="In-Stream Video","Rich Media display banner",IF('Report DCM'!$I7047&gt;'Report DCM'!$J7047,"Standard",VLOOKUP(CONCATENATE(bd_adtype,"_",bd_creativetype),tabela,2,FALSE)))</f>
        <v>#N/A</v>
      </c>
      <c r="F7047" s="7">
        <f t="shared" si="1270"/>
        <v>0</v>
      </c>
      <c r="G7047" s="7">
        <f t="shared" si="1271"/>
        <v>0</v>
      </c>
      <c r="H7047" s="7">
        <f t="shared" si="1272"/>
        <v>0</v>
      </c>
      <c r="I7047" s="7">
        <f t="shared" si="1273"/>
        <v>0</v>
      </c>
      <c r="J7047" s="7">
        <f t="shared" si="1274"/>
        <v>0</v>
      </c>
      <c r="K7047" s="8" t="e">
        <f t="shared" si="1275"/>
        <v>#N/A</v>
      </c>
      <c r="L7047" s="7" t="e">
        <f t="shared" si="1276"/>
        <v>#N/A</v>
      </c>
      <c r="M7047" s="8" t="e">
        <f t="shared" si="1242"/>
        <v>#N/A</v>
      </c>
      <c r="N7047" s="8" t="e">
        <f t="shared" si="1243"/>
        <v>#N/A</v>
      </c>
    </row>
    <row r="7048" spans="1:14" ht="15.75" customHeight="1" x14ac:dyDescent="0.35">
      <c r="A7048" s="7">
        <f t="shared" si="1266"/>
        <v>0</v>
      </c>
      <c r="B7048" s="7">
        <f t="shared" si="1267"/>
        <v>0</v>
      </c>
      <c r="C7048" s="7">
        <f t="shared" si="1268"/>
        <v>0</v>
      </c>
      <c r="D7048" s="7">
        <f t="shared" si="1269"/>
        <v>0</v>
      </c>
      <c r="E7048" s="7" t="e">
        <f>IF('Report DCM'!$H7048="In-Stream Video","Rich Media display banner",IF('Report DCM'!$I7048&gt;'Report DCM'!$J7048,"Standard",VLOOKUP(CONCATENATE(bd_adtype,"_",bd_creativetype),tabela,2,FALSE)))</f>
        <v>#N/A</v>
      </c>
      <c r="F7048" s="7">
        <f t="shared" si="1270"/>
        <v>0</v>
      </c>
      <c r="G7048" s="7">
        <f t="shared" si="1271"/>
        <v>0</v>
      </c>
      <c r="H7048" s="7">
        <f t="shared" si="1272"/>
        <v>0</v>
      </c>
      <c r="I7048" s="7">
        <f t="shared" si="1273"/>
        <v>0</v>
      </c>
      <c r="J7048" s="7">
        <f t="shared" si="1274"/>
        <v>0</v>
      </c>
      <c r="K7048" s="8" t="e">
        <f t="shared" si="1275"/>
        <v>#N/A</v>
      </c>
      <c r="L7048" s="7" t="e">
        <f t="shared" si="1276"/>
        <v>#N/A</v>
      </c>
      <c r="M7048" s="8" t="e">
        <f t="shared" si="1242"/>
        <v>#N/A</v>
      </c>
      <c r="N7048" s="8" t="e">
        <f t="shared" si="1243"/>
        <v>#N/A</v>
      </c>
    </row>
    <row r="7049" spans="1:14" ht="15.75" customHeight="1" x14ac:dyDescent="0.35">
      <c r="A7049" s="7">
        <f t="shared" si="1266"/>
        <v>0</v>
      </c>
      <c r="B7049" s="7">
        <f t="shared" si="1267"/>
        <v>0</v>
      </c>
      <c r="C7049" s="7">
        <f t="shared" si="1268"/>
        <v>0</v>
      </c>
      <c r="D7049" s="7">
        <f t="shared" si="1269"/>
        <v>0</v>
      </c>
      <c r="E7049" s="7" t="e">
        <f>IF('Report DCM'!$H7049="In-Stream Video","Rich Media display banner",IF('Report DCM'!$I7049&gt;'Report DCM'!$J7049,"Standard",VLOOKUP(CONCATENATE(bd_adtype,"_",bd_creativetype),tabela,2,FALSE)))</f>
        <v>#N/A</v>
      </c>
      <c r="F7049" s="7">
        <f t="shared" si="1270"/>
        <v>0</v>
      </c>
      <c r="G7049" s="7">
        <f t="shared" si="1271"/>
        <v>0</v>
      </c>
      <c r="H7049" s="7">
        <f t="shared" si="1272"/>
        <v>0</v>
      </c>
      <c r="I7049" s="7">
        <f t="shared" si="1273"/>
        <v>0</v>
      </c>
      <c r="J7049" s="7">
        <f t="shared" si="1274"/>
        <v>0</v>
      </c>
      <c r="K7049" s="8" t="e">
        <f t="shared" si="1275"/>
        <v>#N/A</v>
      </c>
      <c r="L7049" s="7" t="e">
        <f t="shared" si="1276"/>
        <v>#N/A</v>
      </c>
      <c r="M7049" s="8" t="e">
        <f t="shared" si="1242"/>
        <v>#N/A</v>
      </c>
      <c r="N7049" s="8" t="e">
        <f t="shared" si="1243"/>
        <v>#N/A</v>
      </c>
    </row>
    <row r="7050" spans="1:14" ht="15.75" customHeight="1" x14ac:dyDescent="0.35">
      <c r="A7050" s="7">
        <f t="shared" si="1266"/>
        <v>0</v>
      </c>
      <c r="B7050" s="7">
        <f t="shared" si="1267"/>
        <v>0</v>
      </c>
      <c r="C7050" s="7">
        <f t="shared" si="1268"/>
        <v>0</v>
      </c>
      <c r="D7050" s="7">
        <f t="shared" si="1269"/>
        <v>0</v>
      </c>
      <c r="E7050" s="7" t="e">
        <f>IF('Report DCM'!$H7050="In-Stream Video","Rich Media display banner",IF('Report DCM'!$I7050&gt;'Report DCM'!$J7050,"Standard",VLOOKUP(CONCATENATE(bd_adtype,"_",bd_creativetype),tabela,2,FALSE)))</f>
        <v>#N/A</v>
      </c>
      <c r="F7050" s="7">
        <f t="shared" si="1270"/>
        <v>0</v>
      </c>
      <c r="G7050" s="7">
        <f t="shared" si="1271"/>
        <v>0</v>
      </c>
      <c r="H7050" s="7">
        <f t="shared" si="1272"/>
        <v>0</v>
      </c>
      <c r="I7050" s="7">
        <f t="shared" si="1273"/>
        <v>0</v>
      </c>
      <c r="J7050" s="7">
        <f t="shared" si="1274"/>
        <v>0</v>
      </c>
      <c r="K7050" s="8" t="e">
        <f t="shared" si="1275"/>
        <v>#N/A</v>
      </c>
      <c r="L7050" s="7" t="e">
        <f t="shared" si="1276"/>
        <v>#N/A</v>
      </c>
      <c r="M7050" s="8" t="e">
        <f t="shared" si="1242"/>
        <v>#N/A</v>
      </c>
      <c r="N7050" s="8" t="e">
        <f t="shared" si="1243"/>
        <v>#N/A</v>
      </c>
    </row>
    <row r="7051" spans="1:14" ht="15.75" customHeight="1" x14ac:dyDescent="0.35">
      <c r="A7051" s="7">
        <f t="shared" si="1266"/>
        <v>0</v>
      </c>
      <c r="B7051" s="7">
        <f t="shared" si="1267"/>
        <v>0</v>
      </c>
      <c r="C7051" s="7">
        <f t="shared" si="1268"/>
        <v>0</v>
      </c>
      <c r="D7051" s="7">
        <f t="shared" si="1269"/>
        <v>0</v>
      </c>
      <c r="E7051" s="7" t="e">
        <f>IF('Report DCM'!$H7051="In-Stream Video","Rich Media display banner",IF('Report DCM'!$I7051&gt;'Report DCM'!$J7051,"Standard",VLOOKUP(CONCATENATE(bd_adtype,"_",bd_creativetype),tabela,2,FALSE)))</f>
        <v>#N/A</v>
      </c>
      <c r="F7051" s="7">
        <f t="shared" si="1270"/>
        <v>0</v>
      </c>
      <c r="G7051" s="7">
        <f t="shared" si="1271"/>
        <v>0</v>
      </c>
      <c r="H7051" s="7">
        <f t="shared" si="1272"/>
        <v>0</v>
      </c>
      <c r="I7051" s="7">
        <f t="shared" si="1273"/>
        <v>0</v>
      </c>
      <c r="J7051" s="7">
        <f t="shared" si="1274"/>
        <v>0</v>
      </c>
      <c r="K7051" s="8" t="e">
        <f t="shared" si="1275"/>
        <v>#N/A</v>
      </c>
      <c r="L7051" s="7" t="e">
        <f t="shared" si="1276"/>
        <v>#N/A</v>
      </c>
      <c r="M7051" s="8" t="e">
        <f t="shared" si="1242"/>
        <v>#N/A</v>
      </c>
      <c r="N7051" s="8" t="e">
        <f t="shared" si="1243"/>
        <v>#N/A</v>
      </c>
    </row>
    <row r="7052" spans="1:14" ht="15.75" customHeight="1" x14ac:dyDescent="0.35">
      <c r="A7052" s="7">
        <f t="shared" si="1266"/>
        <v>0</v>
      </c>
      <c r="B7052" s="7">
        <f t="shared" si="1267"/>
        <v>0</v>
      </c>
      <c r="C7052" s="7">
        <f t="shared" si="1268"/>
        <v>0</v>
      </c>
      <c r="D7052" s="7">
        <f t="shared" si="1269"/>
        <v>0</v>
      </c>
      <c r="E7052" s="7" t="e">
        <f>IF('Report DCM'!$H7052="In-Stream Video","Rich Media display banner",IF('Report DCM'!$I7052&gt;'Report DCM'!$J7052,"Standard",VLOOKUP(CONCATENATE(bd_adtype,"_",bd_creativetype),tabela,2,FALSE)))</f>
        <v>#N/A</v>
      </c>
      <c r="F7052" s="7">
        <f t="shared" si="1270"/>
        <v>0</v>
      </c>
      <c r="G7052" s="7">
        <f t="shared" si="1271"/>
        <v>0</v>
      </c>
      <c r="H7052" s="7">
        <f t="shared" si="1272"/>
        <v>0</v>
      </c>
      <c r="I7052" s="7">
        <f t="shared" si="1273"/>
        <v>0</v>
      </c>
      <c r="J7052" s="7">
        <f t="shared" si="1274"/>
        <v>0</v>
      </c>
      <c r="K7052" s="8" t="e">
        <f t="shared" si="1275"/>
        <v>#N/A</v>
      </c>
      <c r="L7052" s="7" t="e">
        <f t="shared" si="1276"/>
        <v>#N/A</v>
      </c>
      <c r="M7052" s="8" t="e">
        <f t="shared" si="1242"/>
        <v>#N/A</v>
      </c>
      <c r="N7052" s="8" t="e">
        <f t="shared" si="1243"/>
        <v>#N/A</v>
      </c>
    </row>
    <row r="7053" spans="1:14" ht="15.75" customHeight="1" x14ac:dyDescent="0.35">
      <c r="A7053" s="7">
        <f t="shared" si="1266"/>
        <v>0</v>
      </c>
      <c r="B7053" s="7">
        <f t="shared" si="1267"/>
        <v>0</v>
      </c>
      <c r="C7053" s="7">
        <f t="shared" si="1268"/>
        <v>0</v>
      </c>
      <c r="D7053" s="7">
        <f t="shared" si="1269"/>
        <v>0</v>
      </c>
      <c r="E7053" s="7" t="e">
        <f>IF('Report DCM'!$H7053="In-Stream Video","Rich Media display banner",IF('Report DCM'!$I7053&gt;'Report DCM'!$J7053,"Standard",VLOOKUP(CONCATENATE(bd_adtype,"_",bd_creativetype),tabela,2,FALSE)))</f>
        <v>#N/A</v>
      </c>
      <c r="F7053" s="7">
        <f t="shared" si="1270"/>
        <v>0</v>
      </c>
      <c r="G7053" s="7">
        <f t="shared" si="1271"/>
        <v>0</v>
      </c>
      <c r="H7053" s="7">
        <f t="shared" si="1272"/>
        <v>0</v>
      </c>
      <c r="I7053" s="7">
        <f t="shared" si="1273"/>
        <v>0</v>
      </c>
      <c r="J7053" s="7">
        <f t="shared" si="1274"/>
        <v>0</v>
      </c>
      <c r="K7053" s="8" t="e">
        <f t="shared" si="1275"/>
        <v>#N/A</v>
      </c>
      <c r="L7053" s="7" t="e">
        <f t="shared" si="1276"/>
        <v>#N/A</v>
      </c>
      <c r="M7053" s="8" t="e">
        <f t="shared" si="1242"/>
        <v>#N/A</v>
      </c>
      <c r="N7053" s="8" t="e">
        <f t="shared" si="1243"/>
        <v>#N/A</v>
      </c>
    </row>
    <row r="7054" spans="1:14" ht="15.75" customHeight="1" x14ac:dyDescent="0.35">
      <c r="A7054" s="7">
        <f t="shared" si="1266"/>
        <v>0</v>
      </c>
      <c r="B7054" s="7">
        <f t="shared" si="1267"/>
        <v>0</v>
      </c>
      <c r="C7054" s="7">
        <f t="shared" si="1268"/>
        <v>0</v>
      </c>
      <c r="D7054" s="7">
        <f t="shared" si="1269"/>
        <v>0</v>
      </c>
      <c r="E7054" s="7" t="e">
        <f>IF('Report DCM'!$H7054="In-Stream Video","Rich Media display banner",IF('Report DCM'!$I7054&gt;'Report DCM'!$J7054,"Standard",VLOOKUP(CONCATENATE(bd_adtype,"_",bd_creativetype),tabela,2,FALSE)))</f>
        <v>#N/A</v>
      </c>
      <c r="F7054" s="7">
        <f t="shared" si="1270"/>
        <v>0</v>
      </c>
      <c r="G7054" s="7">
        <f t="shared" si="1271"/>
        <v>0</v>
      </c>
      <c r="H7054" s="7">
        <f t="shared" si="1272"/>
        <v>0</v>
      </c>
      <c r="I7054" s="7">
        <f t="shared" si="1273"/>
        <v>0</v>
      </c>
      <c r="J7054" s="7">
        <f t="shared" si="1274"/>
        <v>0</v>
      </c>
      <c r="K7054" s="8" t="e">
        <f t="shared" si="1275"/>
        <v>#N/A</v>
      </c>
      <c r="L7054" s="7" t="e">
        <f t="shared" si="1276"/>
        <v>#N/A</v>
      </c>
      <c r="M7054" s="8" t="e">
        <f t="shared" si="1242"/>
        <v>#N/A</v>
      </c>
      <c r="N7054" s="8" t="e">
        <f t="shared" si="1243"/>
        <v>#N/A</v>
      </c>
    </row>
    <row r="7055" spans="1:14" ht="15.75" customHeight="1" x14ac:dyDescent="0.35">
      <c r="A7055" s="7">
        <f t="shared" si="1266"/>
        <v>0</v>
      </c>
      <c r="B7055" s="7">
        <f t="shared" si="1267"/>
        <v>0</v>
      </c>
      <c r="C7055" s="7">
        <f t="shared" si="1268"/>
        <v>0</v>
      </c>
      <c r="D7055" s="7">
        <f t="shared" si="1269"/>
        <v>0</v>
      </c>
      <c r="E7055" s="7" t="e">
        <f>IF('Report DCM'!$H7055="In-Stream Video","Rich Media display banner",IF('Report DCM'!$I7055&gt;'Report DCM'!$J7055,"Standard",VLOOKUP(CONCATENATE(bd_adtype,"_",bd_creativetype),tabela,2,FALSE)))</f>
        <v>#N/A</v>
      </c>
      <c r="F7055" s="7">
        <f t="shared" si="1270"/>
        <v>0</v>
      </c>
      <c r="G7055" s="7">
        <f t="shared" si="1271"/>
        <v>0</v>
      </c>
      <c r="H7055" s="7">
        <f t="shared" si="1272"/>
        <v>0</v>
      </c>
      <c r="I7055" s="7">
        <f t="shared" si="1273"/>
        <v>0</v>
      </c>
      <c r="J7055" s="7">
        <f t="shared" si="1274"/>
        <v>0</v>
      </c>
      <c r="K7055" s="8" t="e">
        <f t="shared" si="1275"/>
        <v>#N/A</v>
      </c>
      <c r="L7055" s="7" t="e">
        <f t="shared" si="1276"/>
        <v>#N/A</v>
      </c>
      <c r="M7055" s="8" t="e">
        <f t="shared" si="1242"/>
        <v>#N/A</v>
      </c>
      <c r="N7055" s="8" t="e">
        <f t="shared" si="1243"/>
        <v>#N/A</v>
      </c>
    </row>
    <row r="7056" spans="1:14" ht="15.75" customHeight="1" x14ac:dyDescent="0.35">
      <c r="A7056" s="7">
        <f t="shared" si="1266"/>
        <v>0</v>
      </c>
      <c r="B7056" s="7">
        <f t="shared" si="1267"/>
        <v>0</v>
      </c>
      <c r="C7056" s="7">
        <f t="shared" si="1268"/>
        <v>0</v>
      </c>
      <c r="D7056" s="7">
        <f t="shared" si="1269"/>
        <v>0</v>
      </c>
      <c r="E7056" s="7" t="e">
        <f>IF('Report DCM'!$H7056="In-Stream Video","Rich Media display banner",IF('Report DCM'!$I7056&gt;'Report DCM'!$J7056,"Standard",VLOOKUP(CONCATENATE(bd_adtype,"_",bd_creativetype),tabela,2,FALSE)))</f>
        <v>#N/A</v>
      </c>
      <c r="F7056" s="7">
        <f t="shared" si="1270"/>
        <v>0</v>
      </c>
      <c r="G7056" s="7">
        <f t="shared" si="1271"/>
        <v>0</v>
      </c>
      <c r="H7056" s="7">
        <f t="shared" si="1272"/>
        <v>0</v>
      </c>
      <c r="I7056" s="7">
        <f t="shared" si="1273"/>
        <v>0</v>
      </c>
      <c r="J7056" s="7">
        <f t="shared" si="1274"/>
        <v>0</v>
      </c>
      <c r="K7056" s="8" t="e">
        <f t="shared" si="1275"/>
        <v>#N/A</v>
      </c>
      <c r="L7056" s="7" t="e">
        <f t="shared" si="1276"/>
        <v>#N/A</v>
      </c>
      <c r="M7056" s="8" t="e">
        <f t="shared" si="1242"/>
        <v>#N/A</v>
      </c>
      <c r="N7056" s="8" t="e">
        <f t="shared" si="1243"/>
        <v>#N/A</v>
      </c>
    </row>
    <row r="7057" spans="1:14" ht="15.75" customHeight="1" x14ac:dyDescent="0.35">
      <c r="A7057" s="7">
        <f t="shared" si="1266"/>
        <v>0</v>
      </c>
      <c r="B7057" s="7">
        <f t="shared" si="1267"/>
        <v>0</v>
      </c>
      <c r="C7057" s="7">
        <f t="shared" si="1268"/>
        <v>0</v>
      </c>
      <c r="D7057" s="7">
        <f t="shared" si="1269"/>
        <v>0</v>
      </c>
      <c r="E7057" s="7" t="e">
        <f>IF('Report DCM'!$H7057="In-Stream Video","Rich Media display banner",IF('Report DCM'!$I7057&gt;'Report DCM'!$J7057,"Standard",VLOOKUP(CONCATENATE(bd_adtype,"_",bd_creativetype),tabela,2,FALSE)))</f>
        <v>#N/A</v>
      </c>
      <c r="F7057" s="7">
        <f t="shared" si="1270"/>
        <v>0</v>
      </c>
      <c r="G7057" s="7">
        <f t="shared" si="1271"/>
        <v>0</v>
      </c>
      <c r="H7057" s="7">
        <f t="shared" si="1272"/>
        <v>0</v>
      </c>
      <c r="I7057" s="7">
        <f t="shared" si="1273"/>
        <v>0</v>
      </c>
      <c r="J7057" s="7">
        <f t="shared" si="1274"/>
        <v>0</v>
      </c>
      <c r="K7057" s="8" t="e">
        <f t="shared" si="1275"/>
        <v>#N/A</v>
      </c>
      <c r="L7057" s="7" t="e">
        <f t="shared" si="1276"/>
        <v>#N/A</v>
      </c>
      <c r="M7057" s="8" t="e">
        <f t="shared" si="1242"/>
        <v>#N/A</v>
      </c>
      <c r="N7057" s="8" t="e">
        <f t="shared" si="1243"/>
        <v>#N/A</v>
      </c>
    </row>
    <row r="7058" spans="1:14" ht="15.75" customHeight="1" x14ac:dyDescent="0.35">
      <c r="A7058" s="7">
        <f t="shared" si="1266"/>
        <v>0</v>
      </c>
      <c r="B7058" s="7">
        <f t="shared" si="1267"/>
        <v>0</v>
      </c>
      <c r="C7058" s="7">
        <f t="shared" si="1268"/>
        <v>0</v>
      </c>
      <c r="D7058" s="7">
        <f t="shared" si="1269"/>
        <v>0</v>
      </c>
      <c r="E7058" s="7" t="e">
        <f>IF('Report DCM'!$H7058="In-Stream Video","Rich Media display banner",IF('Report DCM'!$I7058&gt;'Report DCM'!$J7058,"Standard",VLOOKUP(CONCATENATE(bd_adtype,"_",bd_creativetype),tabela,2,FALSE)))</f>
        <v>#N/A</v>
      </c>
      <c r="F7058" s="7">
        <f t="shared" si="1270"/>
        <v>0</v>
      </c>
      <c r="G7058" s="7">
        <f t="shared" si="1271"/>
        <v>0</v>
      </c>
      <c r="H7058" s="7">
        <f t="shared" si="1272"/>
        <v>0</v>
      </c>
      <c r="I7058" s="7">
        <f t="shared" si="1273"/>
        <v>0</v>
      </c>
      <c r="J7058" s="7">
        <f t="shared" si="1274"/>
        <v>0</v>
      </c>
      <c r="K7058" s="8" t="e">
        <f t="shared" si="1275"/>
        <v>#N/A</v>
      </c>
      <c r="L7058" s="7" t="e">
        <f t="shared" si="1276"/>
        <v>#N/A</v>
      </c>
      <c r="M7058" s="8" t="e">
        <f t="shared" si="1242"/>
        <v>#N/A</v>
      </c>
      <c r="N7058" s="8" t="e">
        <f t="shared" si="1243"/>
        <v>#N/A</v>
      </c>
    </row>
    <row r="7059" spans="1:14" ht="15.75" customHeight="1" x14ac:dyDescent="0.35">
      <c r="A7059" s="7">
        <f t="shared" si="1266"/>
        <v>0</v>
      </c>
      <c r="B7059" s="7">
        <f t="shared" si="1267"/>
        <v>0</v>
      </c>
      <c r="C7059" s="7">
        <f t="shared" si="1268"/>
        <v>0</v>
      </c>
      <c r="D7059" s="7">
        <f t="shared" si="1269"/>
        <v>0</v>
      </c>
      <c r="E7059" s="7" t="e">
        <f>IF('Report DCM'!$H7059="In-Stream Video","Rich Media display banner",IF('Report DCM'!$I7059&gt;'Report DCM'!$J7059,"Standard",VLOOKUP(CONCATENATE(bd_adtype,"_",bd_creativetype),tabela,2,FALSE)))</f>
        <v>#N/A</v>
      </c>
      <c r="F7059" s="7">
        <f t="shared" si="1270"/>
        <v>0</v>
      </c>
      <c r="G7059" s="7">
        <f t="shared" si="1271"/>
        <v>0</v>
      </c>
      <c r="H7059" s="7">
        <f t="shared" si="1272"/>
        <v>0</v>
      </c>
      <c r="I7059" s="7">
        <f t="shared" si="1273"/>
        <v>0</v>
      </c>
      <c r="J7059" s="7">
        <f t="shared" si="1274"/>
        <v>0</v>
      </c>
      <c r="K7059" s="8" t="e">
        <f t="shared" si="1275"/>
        <v>#N/A</v>
      </c>
      <c r="L7059" s="7" t="e">
        <f t="shared" si="1276"/>
        <v>#N/A</v>
      </c>
      <c r="M7059" s="8" t="e">
        <f t="shared" si="1242"/>
        <v>#N/A</v>
      </c>
      <c r="N7059" s="8" t="e">
        <f t="shared" si="1243"/>
        <v>#N/A</v>
      </c>
    </row>
    <row r="7060" spans="1:14" ht="15.75" customHeight="1" x14ac:dyDescent="0.35">
      <c r="A7060" s="7">
        <f t="shared" si="1266"/>
        <v>0</v>
      </c>
      <c r="B7060" s="7">
        <f t="shared" si="1267"/>
        <v>0</v>
      </c>
      <c r="C7060" s="7">
        <f t="shared" si="1268"/>
        <v>0</v>
      </c>
      <c r="D7060" s="7">
        <f t="shared" si="1269"/>
        <v>0</v>
      </c>
      <c r="E7060" s="7" t="e">
        <f>IF('Report DCM'!$H7060="In-Stream Video","Rich Media display banner",IF('Report DCM'!$I7060&gt;'Report DCM'!$J7060,"Standard",VLOOKUP(CONCATENATE(bd_adtype,"_",bd_creativetype),tabela,2,FALSE)))</f>
        <v>#N/A</v>
      </c>
      <c r="F7060" s="7">
        <f t="shared" si="1270"/>
        <v>0</v>
      </c>
      <c r="G7060" s="7">
        <f t="shared" si="1271"/>
        <v>0</v>
      </c>
      <c r="H7060" s="7">
        <f t="shared" si="1272"/>
        <v>0</v>
      </c>
      <c r="I7060" s="7">
        <f t="shared" si="1273"/>
        <v>0</v>
      </c>
      <c r="J7060" s="7">
        <f t="shared" si="1274"/>
        <v>0</v>
      </c>
      <c r="K7060" s="8" t="e">
        <f t="shared" si="1275"/>
        <v>#N/A</v>
      </c>
      <c r="L7060" s="7" t="e">
        <f t="shared" si="1276"/>
        <v>#N/A</v>
      </c>
      <c r="M7060" s="8" t="e">
        <f t="shared" si="1242"/>
        <v>#N/A</v>
      </c>
      <c r="N7060" s="8" t="e">
        <f t="shared" si="1243"/>
        <v>#N/A</v>
      </c>
    </row>
    <row r="7061" spans="1:14" ht="15.75" customHeight="1" x14ac:dyDescent="0.35">
      <c r="A7061" s="7">
        <f t="shared" si="1266"/>
        <v>0</v>
      </c>
      <c r="B7061" s="7">
        <f t="shared" si="1267"/>
        <v>0</v>
      </c>
      <c r="C7061" s="7">
        <f t="shared" si="1268"/>
        <v>0</v>
      </c>
      <c r="D7061" s="7">
        <f t="shared" si="1269"/>
        <v>0</v>
      </c>
      <c r="E7061" s="7" t="e">
        <f>IF('Report DCM'!$H7061="In-Stream Video","Rich Media display banner",IF('Report DCM'!$I7061&gt;'Report DCM'!$J7061,"Standard",VLOOKUP(CONCATENATE(bd_adtype,"_",bd_creativetype),tabela,2,FALSE)))</f>
        <v>#N/A</v>
      </c>
      <c r="F7061" s="7">
        <f t="shared" si="1270"/>
        <v>0</v>
      </c>
      <c r="G7061" s="7">
        <f t="shared" si="1271"/>
        <v>0</v>
      </c>
      <c r="H7061" s="7">
        <f t="shared" si="1272"/>
        <v>0</v>
      </c>
      <c r="I7061" s="7">
        <f t="shared" si="1273"/>
        <v>0</v>
      </c>
      <c r="J7061" s="7">
        <f t="shared" si="1274"/>
        <v>0</v>
      </c>
      <c r="K7061" s="8" t="e">
        <f t="shared" si="1275"/>
        <v>#N/A</v>
      </c>
      <c r="L7061" s="7" t="e">
        <f t="shared" si="1276"/>
        <v>#N/A</v>
      </c>
      <c r="M7061" s="8" t="e">
        <f t="shared" si="1242"/>
        <v>#N/A</v>
      </c>
      <c r="N7061" s="8" t="e">
        <f t="shared" si="1243"/>
        <v>#N/A</v>
      </c>
    </row>
    <row r="7062" spans="1:14" ht="15.75" customHeight="1" x14ac:dyDescent="0.35">
      <c r="A7062" s="7">
        <f t="shared" si="1266"/>
        <v>0</v>
      </c>
      <c r="B7062" s="7">
        <f t="shared" si="1267"/>
        <v>0</v>
      </c>
      <c r="C7062" s="7">
        <f t="shared" si="1268"/>
        <v>0</v>
      </c>
      <c r="D7062" s="7">
        <f t="shared" si="1269"/>
        <v>0</v>
      </c>
      <c r="E7062" s="7" t="e">
        <f>IF('Report DCM'!$H7062="In-Stream Video","Rich Media display banner",IF('Report DCM'!$I7062&gt;'Report DCM'!$J7062,"Standard",VLOOKUP(CONCATENATE(bd_adtype,"_",bd_creativetype),tabela,2,FALSE)))</f>
        <v>#N/A</v>
      </c>
      <c r="F7062" s="7">
        <f t="shared" si="1270"/>
        <v>0</v>
      </c>
      <c r="G7062" s="7">
        <f t="shared" si="1271"/>
        <v>0</v>
      </c>
      <c r="H7062" s="7">
        <f t="shared" si="1272"/>
        <v>0</v>
      </c>
      <c r="I7062" s="7">
        <f t="shared" si="1273"/>
        <v>0</v>
      </c>
      <c r="J7062" s="7">
        <f t="shared" si="1274"/>
        <v>0</v>
      </c>
      <c r="K7062" s="8" t="e">
        <f t="shared" si="1275"/>
        <v>#N/A</v>
      </c>
      <c r="L7062" s="7" t="e">
        <f t="shared" si="1276"/>
        <v>#N/A</v>
      </c>
      <c r="M7062" s="8" t="e">
        <f t="shared" si="1242"/>
        <v>#N/A</v>
      </c>
      <c r="N7062" s="8" t="e">
        <f t="shared" si="1243"/>
        <v>#N/A</v>
      </c>
    </row>
    <row r="7063" spans="1:14" ht="15.75" customHeight="1" x14ac:dyDescent="0.35">
      <c r="A7063" s="7">
        <f t="shared" si="1266"/>
        <v>0</v>
      </c>
      <c r="B7063" s="7">
        <f t="shared" si="1267"/>
        <v>0</v>
      </c>
      <c r="C7063" s="7">
        <f t="shared" si="1268"/>
        <v>0</v>
      </c>
      <c r="D7063" s="7">
        <f t="shared" si="1269"/>
        <v>0</v>
      </c>
      <c r="E7063" s="7" t="e">
        <f>IF('Report DCM'!$H7063="In-Stream Video","Rich Media display banner",IF('Report DCM'!$I7063&gt;'Report DCM'!$J7063,"Standard",VLOOKUP(CONCATENATE(bd_adtype,"_",bd_creativetype),tabela,2,FALSE)))</f>
        <v>#N/A</v>
      </c>
      <c r="F7063" s="7">
        <f t="shared" si="1270"/>
        <v>0</v>
      </c>
      <c r="G7063" s="7">
        <f t="shared" si="1271"/>
        <v>0</v>
      </c>
      <c r="H7063" s="7">
        <f t="shared" si="1272"/>
        <v>0</v>
      </c>
      <c r="I7063" s="7">
        <f t="shared" si="1273"/>
        <v>0</v>
      </c>
      <c r="J7063" s="7">
        <f t="shared" si="1274"/>
        <v>0</v>
      </c>
      <c r="K7063" s="8" t="e">
        <f t="shared" si="1275"/>
        <v>#N/A</v>
      </c>
      <c r="L7063" s="7" t="e">
        <f t="shared" si="1276"/>
        <v>#N/A</v>
      </c>
      <c r="M7063" s="8" t="e">
        <f t="shared" si="1242"/>
        <v>#N/A</v>
      </c>
      <c r="N7063" s="8" t="e">
        <f t="shared" si="1243"/>
        <v>#N/A</v>
      </c>
    </row>
    <row r="7064" spans="1:14" ht="15.75" customHeight="1" x14ac:dyDescent="0.35">
      <c r="A7064" s="7">
        <f t="shared" si="1266"/>
        <v>0</v>
      </c>
      <c r="B7064" s="7">
        <f t="shared" si="1267"/>
        <v>0</v>
      </c>
      <c r="C7064" s="7">
        <f t="shared" si="1268"/>
        <v>0</v>
      </c>
      <c r="D7064" s="7">
        <f t="shared" si="1269"/>
        <v>0</v>
      </c>
      <c r="E7064" s="7" t="e">
        <f>IF('Report DCM'!$H7064="In-Stream Video","Rich Media display banner",IF('Report DCM'!$I7064&gt;'Report DCM'!$J7064,"Standard",VLOOKUP(CONCATENATE(bd_adtype,"_",bd_creativetype),tabela,2,FALSE)))</f>
        <v>#N/A</v>
      </c>
      <c r="F7064" s="7">
        <f t="shared" si="1270"/>
        <v>0</v>
      </c>
      <c r="G7064" s="7">
        <f t="shared" si="1271"/>
        <v>0</v>
      </c>
      <c r="H7064" s="7">
        <f t="shared" si="1272"/>
        <v>0</v>
      </c>
      <c r="I7064" s="7">
        <f t="shared" si="1273"/>
        <v>0</v>
      </c>
      <c r="J7064" s="7">
        <f t="shared" si="1274"/>
        <v>0</v>
      </c>
      <c r="K7064" s="8" t="e">
        <f t="shared" si="1275"/>
        <v>#N/A</v>
      </c>
      <c r="L7064" s="7" t="e">
        <f t="shared" si="1276"/>
        <v>#N/A</v>
      </c>
      <c r="M7064" s="8" t="e">
        <f t="shared" si="1242"/>
        <v>#N/A</v>
      </c>
      <c r="N7064" s="8" t="e">
        <f t="shared" si="1243"/>
        <v>#N/A</v>
      </c>
    </row>
    <row r="7065" spans="1:14" ht="15.75" customHeight="1" x14ac:dyDescent="0.35">
      <c r="A7065" s="7">
        <f t="shared" si="1266"/>
        <v>0</v>
      </c>
      <c r="B7065" s="7">
        <f t="shared" si="1267"/>
        <v>0</v>
      </c>
      <c r="C7065" s="7">
        <f t="shared" si="1268"/>
        <v>0</v>
      </c>
      <c r="D7065" s="7">
        <f t="shared" si="1269"/>
        <v>0</v>
      </c>
      <c r="E7065" s="7" t="e">
        <f>IF('Report DCM'!$H7065="In-Stream Video","Rich Media display banner",IF('Report DCM'!$I7065&gt;'Report DCM'!$J7065,"Standard",VLOOKUP(CONCATENATE(bd_adtype,"_",bd_creativetype),tabela,2,FALSE)))</f>
        <v>#N/A</v>
      </c>
      <c r="F7065" s="7">
        <f t="shared" si="1270"/>
        <v>0</v>
      </c>
      <c r="G7065" s="7">
        <f t="shared" si="1271"/>
        <v>0</v>
      </c>
      <c r="H7065" s="7">
        <f t="shared" si="1272"/>
        <v>0</v>
      </c>
      <c r="I7065" s="7">
        <f t="shared" si="1273"/>
        <v>0</v>
      </c>
      <c r="J7065" s="7">
        <f t="shared" si="1274"/>
        <v>0</v>
      </c>
      <c r="K7065" s="8" t="e">
        <f t="shared" si="1275"/>
        <v>#N/A</v>
      </c>
      <c r="L7065" s="7" t="e">
        <f t="shared" si="1276"/>
        <v>#N/A</v>
      </c>
      <c r="M7065" s="8" t="e">
        <f t="shared" si="1242"/>
        <v>#N/A</v>
      </c>
      <c r="N7065" s="8" t="e">
        <f t="shared" si="1243"/>
        <v>#N/A</v>
      </c>
    </row>
    <row r="7066" spans="1:14" ht="15.75" customHeight="1" x14ac:dyDescent="0.35">
      <c r="A7066" s="7">
        <f t="shared" si="1266"/>
        <v>0</v>
      </c>
      <c r="B7066" s="7">
        <f t="shared" si="1267"/>
        <v>0</v>
      </c>
      <c r="C7066" s="7">
        <f t="shared" si="1268"/>
        <v>0</v>
      </c>
      <c r="D7066" s="7">
        <f t="shared" si="1269"/>
        <v>0</v>
      </c>
      <c r="E7066" s="7" t="e">
        <f>IF('Report DCM'!$H7066="In-Stream Video","Rich Media display banner",IF('Report DCM'!$I7066&gt;'Report DCM'!$J7066,"Standard",VLOOKUP(CONCATENATE(bd_adtype,"_",bd_creativetype),tabela,2,FALSE)))</f>
        <v>#N/A</v>
      </c>
      <c r="F7066" s="7">
        <f t="shared" si="1270"/>
        <v>0</v>
      </c>
      <c r="G7066" s="7">
        <f t="shared" si="1271"/>
        <v>0</v>
      </c>
      <c r="H7066" s="7">
        <f t="shared" si="1272"/>
        <v>0</v>
      </c>
      <c r="I7066" s="7">
        <f t="shared" si="1273"/>
        <v>0</v>
      </c>
      <c r="J7066" s="7">
        <f t="shared" si="1274"/>
        <v>0</v>
      </c>
      <c r="K7066" s="8" t="e">
        <f t="shared" si="1275"/>
        <v>#N/A</v>
      </c>
      <c r="L7066" s="7" t="e">
        <f t="shared" si="1276"/>
        <v>#N/A</v>
      </c>
      <c r="M7066" s="8" t="e">
        <f t="shared" si="1242"/>
        <v>#N/A</v>
      </c>
      <c r="N7066" s="8" t="e">
        <f t="shared" si="1243"/>
        <v>#N/A</v>
      </c>
    </row>
    <row r="7067" spans="1:14" ht="15.75" customHeight="1" x14ac:dyDescent="0.35">
      <c r="A7067" s="7">
        <f t="shared" si="1266"/>
        <v>0</v>
      </c>
      <c r="B7067" s="7">
        <f t="shared" si="1267"/>
        <v>0</v>
      </c>
      <c r="C7067" s="7">
        <f t="shared" si="1268"/>
        <v>0</v>
      </c>
      <c r="D7067" s="7">
        <f t="shared" si="1269"/>
        <v>0</v>
      </c>
      <c r="E7067" s="7" t="e">
        <f>IF('Report DCM'!$H7067="In-Stream Video","Rich Media display banner",IF('Report DCM'!$I7067&gt;'Report DCM'!$J7067,"Standard",VLOOKUP(CONCATENATE(bd_adtype,"_",bd_creativetype),tabela,2,FALSE)))</f>
        <v>#N/A</v>
      </c>
      <c r="F7067" s="7">
        <f t="shared" si="1270"/>
        <v>0</v>
      </c>
      <c r="G7067" s="7">
        <f t="shared" si="1271"/>
        <v>0</v>
      </c>
      <c r="H7067" s="7">
        <f t="shared" si="1272"/>
        <v>0</v>
      </c>
      <c r="I7067" s="7">
        <f t="shared" si="1273"/>
        <v>0</v>
      </c>
      <c r="J7067" s="7">
        <f t="shared" si="1274"/>
        <v>0</v>
      </c>
      <c r="K7067" s="8" t="e">
        <f t="shared" si="1275"/>
        <v>#N/A</v>
      </c>
      <c r="L7067" s="7" t="e">
        <f t="shared" si="1276"/>
        <v>#N/A</v>
      </c>
      <c r="M7067" s="8" t="e">
        <f t="shared" si="1242"/>
        <v>#N/A</v>
      </c>
      <c r="N7067" s="8" t="e">
        <f t="shared" si="1243"/>
        <v>#N/A</v>
      </c>
    </row>
    <row r="7068" spans="1:14" ht="15.75" customHeight="1" x14ac:dyDescent="0.35">
      <c r="A7068" s="7">
        <f t="shared" si="1266"/>
        <v>0</v>
      </c>
      <c r="B7068" s="7">
        <f t="shared" si="1267"/>
        <v>0</v>
      </c>
      <c r="C7068" s="7">
        <f t="shared" si="1268"/>
        <v>0</v>
      </c>
      <c r="D7068" s="7">
        <f t="shared" si="1269"/>
        <v>0</v>
      </c>
      <c r="E7068" s="7" t="e">
        <f>IF('Report DCM'!$H7068="In-Stream Video","Rich Media display banner",IF('Report DCM'!$I7068&gt;'Report DCM'!$J7068,"Standard",VLOOKUP(CONCATENATE(bd_adtype,"_",bd_creativetype),tabela,2,FALSE)))</f>
        <v>#N/A</v>
      </c>
      <c r="F7068" s="7">
        <f t="shared" si="1270"/>
        <v>0</v>
      </c>
      <c r="G7068" s="7">
        <f t="shared" si="1271"/>
        <v>0</v>
      </c>
      <c r="H7068" s="7">
        <f t="shared" si="1272"/>
        <v>0</v>
      </c>
      <c r="I7068" s="7">
        <f t="shared" si="1273"/>
        <v>0</v>
      </c>
      <c r="J7068" s="7">
        <f t="shared" si="1274"/>
        <v>0</v>
      </c>
      <c r="K7068" s="8" t="e">
        <f t="shared" si="1275"/>
        <v>#N/A</v>
      </c>
      <c r="L7068" s="7" t="e">
        <f t="shared" si="1276"/>
        <v>#N/A</v>
      </c>
      <c r="M7068" s="8" t="e">
        <f t="shared" si="1242"/>
        <v>#N/A</v>
      </c>
      <c r="N7068" s="8" t="e">
        <f t="shared" si="1243"/>
        <v>#N/A</v>
      </c>
    </row>
    <row r="7069" spans="1:14" ht="15.75" customHeight="1" x14ac:dyDescent="0.35">
      <c r="A7069" s="7">
        <f t="shared" si="1266"/>
        <v>0</v>
      </c>
      <c r="B7069" s="7">
        <f t="shared" si="1267"/>
        <v>0</v>
      </c>
      <c r="C7069" s="7">
        <f t="shared" si="1268"/>
        <v>0</v>
      </c>
      <c r="D7069" s="7">
        <f t="shared" si="1269"/>
        <v>0</v>
      </c>
      <c r="E7069" s="7" t="e">
        <f>IF('Report DCM'!$H7069="In-Stream Video","Rich Media display banner",IF('Report DCM'!$I7069&gt;'Report DCM'!$J7069,"Standard",VLOOKUP(CONCATENATE(bd_adtype,"_",bd_creativetype),tabela,2,FALSE)))</f>
        <v>#N/A</v>
      </c>
      <c r="F7069" s="7">
        <f t="shared" si="1270"/>
        <v>0</v>
      </c>
      <c r="G7069" s="7">
        <f t="shared" si="1271"/>
        <v>0</v>
      </c>
      <c r="H7069" s="7">
        <f t="shared" si="1272"/>
        <v>0</v>
      </c>
      <c r="I7069" s="7">
        <f t="shared" si="1273"/>
        <v>0</v>
      </c>
      <c r="J7069" s="7">
        <f t="shared" si="1274"/>
        <v>0</v>
      </c>
      <c r="K7069" s="8" t="e">
        <f t="shared" si="1275"/>
        <v>#N/A</v>
      </c>
      <c r="L7069" s="7" t="e">
        <f t="shared" si="1276"/>
        <v>#N/A</v>
      </c>
      <c r="M7069" s="8" t="e">
        <f t="shared" si="1242"/>
        <v>#N/A</v>
      </c>
      <c r="N7069" s="8" t="e">
        <f t="shared" si="1243"/>
        <v>#N/A</v>
      </c>
    </row>
    <row r="7070" spans="1:14" ht="15.75" customHeight="1" x14ac:dyDescent="0.35">
      <c r="A7070" s="7">
        <f t="shared" si="1266"/>
        <v>0</v>
      </c>
      <c r="B7070" s="7">
        <f t="shared" si="1267"/>
        <v>0</v>
      </c>
      <c r="C7070" s="7">
        <f t="shared" si="1268"/>
        <v>0</v>
      </c>
      <c r="D7070" s="7">
        <f t="shared" si="1269"/>
        <v>0</v>
      </c>
      <c r="E7070" s="7" t="e">
        <f>IF('Report DCM'!$H7070="In-Stream Video","Rich Media display banner",IF('Report DCM'!$I7070&gt;'Report DCM'!$J7070,"Standard",VLOOKUP(CONCATENATE(bd_adtype,"_",bd_creativetype),tabela,2,FALSE)))</f>
        <v>#N/A</v>
      </c>
      <c r="F7070" s="7">
        <f t="shared" si="1270"/>
        <v>0</v>
      </c>
      <c r="G7070" s="7">
        <f t="shared" si="1271"/>
        <v>0</v>
      </c>
      <c r="H7070" s="7">
        <f t="shared" si="1272"/>
        <v>0</v>
      </c>
      <c r="I7070" s="7">
        <f t="shared" si="1273"/>
        <v>0</v>
      </c>
      <c r="J7070" s="7">
        <f t="shared" si="1274"/>
        <v>0</v>
      </c>
      <c r="K7070" s="8" t="e">
        <f t="shared" si="1275"/>
        <v>#N/A</v>
      </c>
      <c r="L7070" s="7" t="e">
        <f t="shared" si="1276"/>
        <v>#N/A</v>
      </c>
      <c r="M7070" s="8" t="e">
        <f t="shared" si="1242"/>
        <v>#N/A</v>
      </c>
      <c r="N7070" s="8" t="e">
        <f t="shared" si="1243"/>
        <v>#N/A</v>
      </c>
    </row>
    <row r="7071" spans="1:14" ht="15.75" customHeight="1" x14ac:dyDescent="0.35">
      <c r="A7071" s="7">
        <f t="shared" si="1266"/>
        <v>0</v>
      </c>
      <c r="B7071" s="7">
        <f t="shared" si="1267"/>
        <v>0</v>
      </c>
      <c r="C7071" s="7">
        <f t="shared" si="1268"/>
        <v>0</v>
      </c>
      <c r="D7071" s="7">
        <f t="shared" si="1269"/>
        <v>0</v>
      </c>
      <c r="E7071" s="7" t="e">
        <f>IF('Report DCM'!$H7071="In-Stream Video","Rich Media display banner",IF('Report DCM'!$I7071&gt;'Report DCM'!$J7071,"Standard",VLOOKUP(CONCATENATE(bd_adtype,"_",bd_creativetype),tabela,2,FALSE)))</f>
        <v>#N/A</v>
      </c>
      <c r="F7071" s="7">
        <f t="shared" si="1270"/>
        <v>0</v>
      </c>
      <c r="G7071" s="7">
        <f t="shared" si="1271"/>
        <v>0</v>
      </c>
      <c r="H7071" s="7">
        <f t="shared" si="1272"/>
        <v>0</v>
      </c>
      <c r="I7071" s="7">
        <f t="shared" si="1273"/>
        <v>0</v>
      </c>
      <c r="J7071" s="7">
        <f t="shared" si="1274"/>
        <v>0</v>
      </c>
      <c r="K7071" s="8" t="e">
        <f t="shared" si="1275"/>
        <v>#N/A</v>
      </c>
      <c r="L7071" s="7" t="e">
        <f t="shared" si="1276"/>
        <v>#N/A</v>
      </c>
      <c r="M7071" s="8" t="e">
        <f t="shared" si="1242"/>
        <v>#N/A</v>
      </c>
      <c r="N7071" s="8" t="e">
        <f t="shared" si="1243"/>
        <v>#N/A</v>
      </c>
    </row>
    <row r="7072" spans="1:14" ht="15.75" customHeight="1" x14ac:dyDescent="0.35">
      <c r="A7072" s="7">
        <f t="shared" si="1266"/>
        <v>0</v>
      </c>
      <c r="B7072" s="7">
        <f t="shared" si="1267"/>
        <v>0</v>
      </c>
      <c r="C7072" s="7">
        <f t="shared" si="1268"/>
        <v>0</v>
      </c>
      <c r="D7072" s="7">
        <f t="shared" si="1269"/>
        <v>0</v>
      </c>
      <c r="E7072" s="7" t="e">
        <f>IF('Report DCM'!$H7072="In-Stream Video","Rich Media display banner",IF('Report DCM'!$I7072&gt;'Report DCM'!$J7072,"Standard",VLOOKUP(CONCATENATE(bd_adtype,"_",bd_creativetype),tabela,2,FALSE)))</f>
        <v>#N/A</v>
      </c>
      <c r="F7072" s="7">
        <f t="shared" si="1270"/>
        <v>0</v>
      </c>
      <c r="G7072" s="7">
        <f t="shared" si="1271"/>
        <v>0</v>
      </c>
      <c r="H7072" s="7">
        <f t="shared" si="1272"/>
        <v>0</v>
      </c>
      <c r="I7072" s="7">
        <f t="shared" si="1273"/>
        <v>0</v>
      </c>
      <c r="J7072" s="7">
        <f t="shared" si="1274"/>
        <v>0</v>
      </c>
      <c r="K7072" s="8" t="e">
        <f t="shared" si="1275"/>
        <v>#N/A</v>
      </c>
      <c r="L7072" s="7" t="e">
        <f t="shared" si="1276"/>
        <v>#N/A</v>
      </c>
      <c r="M7072" s="8" t="e">
        <f t="shared" si="1242"/>
        <v>#N/A</v>
      </c>
      <c r="N7072" s="8" t="e">
        <f t="shared" si="1243"/>
        <v>#N/A</v>
      </c>
    </row>
    <row r="7073" spans="1:14" ht="15.75" customHeight="1" x14ac:dyDescent="0.35">
      <c r="A7073" s="7">
        <f t="shared" si="1266"/>
        <v>0</v>
      </c>
      <c r="B7073" s="7">
        <f t="shared" si="1267"/>
        <v>0</v>
      </c>
      <c r="C7073" s="7">
        <f t="shared" si="1268"/>
        <v>0</v>
      </c>
      <c r="D7073" s="7">
        <f t="shared" si="1269"/>
        <v>0</v>
      </c>
      <c r="E7073" s="7" t="e">
        <f>IF('Report DCM'!$H7073="In-Stream Video","Rich Media display banner",IF('Report DCM'!$I7073&gt;'Report DCM'!$J7073,"Standard",VLOOKUP(CONCATENATE(bd_adtype,"_",bd_creativetype),tabela,2,FALSE)))</f>
        <v>#N/A</v>
      </c>
      <c r="F7073" s="7">
        <f t="shared" si="1270"/>
        <v>0</v>
      </c>
      <c r="G7073" s="7">
        <f t="shared" si="1271"/>
        <v>0</v>
      </c>
      <c r="H7073" s="7">
        <f t="shared" si="1272"/>
        <v>0</v>
      </c>
      <c r="I7073" s="7">
        <f t="shared" si="1273"/>
        <v>0</v>
      </c>
      <c r="J7073" s="7">
        <f t="shared" si="1274"/>
        <v>0</v>
      </c>
      <c r="K7073" s="8" t="e">
        <f t="shared" si="1275"/>
        <v>#N/A</v>
      </c>
      <c r="L7073" s="7" t="e">
        <f t="shared" si="1276"/>
        <v>#N/A</v>
      </c>
      <c r="M7073" s="8" t="e">
        <f t="shared" si="1242"/>
        <v>#N/A</v>
      </c>
      <c r="N7073" s="8" t="e">
        <f t="shared" si="1243"/>
        <v>#N/A</v>
      </c>
    </row>
    <row r="7074" spans="1:14" ht="15.75" customHeight="1" x14ac:dyDescent="0.35">
      <c r="A7074" s="7">
        <f t="shared" si="1266"/>
        <v>0</v>
      </c>
      <c r="B7074" s="7">
        <f t="shared" si="1267"/>
        <v>0</v>
      </c>
      <c r="C7074" s="7">
        <f t="shared" si="1268"/>
        <v>0</v>
      </c>
      <c r="D7074" s="7">
        <f t="shared" si="1269"/>
        <v>0</v>
      </c>
      <c r="E7074" s="7" t="e">
        <f>IF('Report DCM'!$H7074="In-Stream Video","Rich Media display banner",IF('Report DCM'!$I7074&gt;'Report DCM'!$J7074,"Standard",VLOOKUP(CONCATENATE(bd_adtype,"_",bd_creativetype),tabela,2,FALSE)))</f>
        <v>#N/A</v>
      </c>
      <c r="F7074" s="7">
        <f t="shared" si="1270"/>
        <v>0</v>
      </c>
      <c r="G7074" s="7">
        <f t="shared" si="1271"/>
        <v>0</v>
      </c>
      <c r="H7074" s="7">
        <f t="shared" si="1272"/>
        <v>0</v>
      </c>
      <c r="I7074" s="7">
        <f t="shared" si="1273"/>
        <v>0</v>
      </c>
      <c r="J7074" s="7">
        <f t="shared" si="1274"/>
        <v>0</v>
      </c>
      <c r="K7074" s="8" t="e">
        <f t="shared" si="1275"/>
        <v>#N/A</v>
      </c>
      <c r="L7074" s="7" t="e">
        <f t="shared" si="1276"/>
        <v>#N/A</v>
      </c>
      <c r="M7074" s="8" t="e">
        <f t="shared" si="1242"/>
        <v>#N/A</v>
      </c>
      <c r="N7074" s="8" t="e">
        <f t="shared" si="1243"/>
        <v>#N/A</v>
      </c>
    </row>
    <row r="7075" spans="1:14" ht="15.75" customHeight="1" x14ac:dyDescent="0.35">
      <c r="A7075" s="7">
        <f t="shared" si="1266"/>
        <v>0</v>
      </c>
      <c r="B7075" s="7">
        <f t="shared" si="1267"/>
        <v>0</v>
      </c>
      <c r="C7075" s="7">
        <f t="shared" si="1268"/>
        <v>0</v>
      </c>
      <c r="D7075" s="7">
        <f t="shared" si="1269"/>
        <v>0</v>
      </c>
      <c r="E7075" s="7" t="e">
        <f>IF('Report DCM'!$H7075="In-Stream Video","Rich Media display banner",IF('Report DCM'!$I7075&gt;'Report DCM'!$J7075,"Standard",VLOOKUP(CONCATENATE(bd_adtype,"_",bd_creativetype),tabela,2,FALSE)))</f>
        <v>#N/A</v>
      </c>
      <c r="F7075" s="7">
        <f t="shared" si="1270"/>
        <v>0</v>
      </c>
      <c r="G7075" s="7">
        <f t="shared" si="1271"/>
        <v>0</v>
      </c>
      <c r="H7075" s="7">
        <f t="shared" si="1272"/>
        <v>0</v>
      </c>
      <c r="I7075" s="7">
        <f t="shared" si="1273"/>
        <v>0</v>
      </c>
      <c r="J7075" s="7">
        <f t="shared" si="1274"/>
        <v>0</v>
      </c>
      <c r="K7075" s="8" t="e">
        <f t="shared" si="1275"/>
        <v>#N/A</v>
      </c>
      <c r="L7075" s="7" t="e">
        <f t="shared" si="1276"/>
        <v>#N/A</v>
      </c>
      <c r="M7075" s="8" t="e">
        <f t="shared" si="1242"/>
        <v>#N/A</v>
      </c>
      <c r="N7075" s="8" t="e">
        <f t="shared" si="1243"/>
        <v>#N/A</v>
      </c>
    </row>
    <row r="7076" spans="1:14" ht="15.75" customHeight="1" x14ac:dyDescent="0.35">
      <c r="A7076" s="7">
        <f t="shared" si="1266"/>
        <v>0</v>
      </c>
      <c r="B7076" s="7">
        <f t="shared" si="1267"/>
        <v>0</v>
      </c>
      <c r="C7076" s="7">
        <f t="shared" si="1268"/>
        <v>0</v>
      </c>
      <c r="D7076" s="7">
        <f t="shared" si="1269"/>
        <v>0</v>
      </c>
      <c r="E7076" s="7" t="e">
        <f>IF('Report DCM'!$H7076="In-Stream Video","Rich Media display banner",IF('Report DCM'!$I7076&gt;'Report DCM'!$J7076,"Standard",VLOOKUP(CONCATENATE(bd_adtype,"_",bd_creativetype),tabela,2,FALSE)))</f>
        <v>#N/A</v>
      </c>
      <c r="F7076" s="7">
        <f t="shared" si="1270"/>
        <v>0</v>
      </c>
      <c r="G7076" s="7">
        <f t="shared" si="1271"/>
        <v>0</v>
      </c>
      <c r="H7076" s="7">
        <f t="shared" si="1272"/>
        <v>0</v>
      </c>
      <c r="I7076" s="7">
        <f t="shared" si="1273"/>
        <v>0</v>
      </c>
      <c r="J7076" s="7">
        <f t="shared" si="1274"/>
        <v>0</v>
      </c>
      <c r="K7076" s="8" t="e">
        <f t="shared" si="1275"/>
        <v>#N/A</v>
      </c>
      <c r="L7076" s="7" t="e">
        <f t="shared" si="1276"/>
        <v>#N/A</v>
      </c>
      <c r="M7076" s="8" t="e">
        <f t="shared" si="1242"/>
        <v>#N/A</v>
      </c>
      <c r="N7076" s="8" t="e">
        <f t="shared" si="1243"/>
        <v>#N/A</v>
      </c>
    </row>
    <row r="7077" spans="1:14" ht="15.75" customHeight="1" x14ac:dyDescent="0.35">
      <c r="A7077" s="7">
        <f t="shared" si="1266"/>
        <v>0</v>
      </c>
      <c r="B7077" s="7">
        <f t="shared" si="1267"/>
        <v>0</v>
      </c>
      <c r="C7077" s="7">
        <f t="shared" si="1268"/>
        <v>0</v>
      </c>
      <c r="D7077" s="7">
        <f t="shared" si="1269"/>
        <v>0</v>
      </c>
      <c r="E7077" s="7" t="e">
        <f>IF('Report DCM'!$H7077="In-Stream Video","Rich Media display banner",IF('Report DCM'!$I7077&gt;'Report DCM'!$J7077,"Standard",VLOOKUP(CONCATENATE(bd_adtype,"_",bd_creativetype),tabela,2,FALSE)))</f>
        <v>#N/A</v>
      </c>
      <c r="F7077" s="7">
        <f t="shared" si="1270"/>
        <v>0</v>
      </c>
      <c r="G7077" s="7">
        <f t="shared" si="1271"/>
        <v>0</v>
      </c>
      <c r="H7077" s="7">
        <f t="shared" si="1272"/>
        <v>0</v>
      </c>
      <c r="I7077" s="7">
        <f t="shared" si="1273"/>
        <v>0</v>
      </c>
      <c r="J7077" s="7">
        <f t="shared" si="1274"/>
        <v>0</v>
      </c>
      <c r="K7077" s="8" t="e">
        <f t="shared" si="1275"/>
        <v>#N/A</v>
      </c>
      <c r="L7077" s="7" t="e">
        <f t="shared" si="1276"/>
        <v>#N/A</v>
      </c>
      <c r="M7077" s="8" t="e">
        <f t="shared" si="1242"/>
        <v>#N/A</v>
      </c>
      <c r="N7077" s="8" t="e">
        <f t="shared" si="1243"/>
        <v>#N/A</v>
      </c>
    </row>
    <row r="7078" spans="1:14" ht="15.75" customHeight="1" x14ac:dyDescent="0.35">
      <c r="A7078" s="7">
        <f t="shared" si="1266"/>
        <v>0</v>
      </c>
      <c r="B7078" s="7">
        <f t="shared" si="1267"/>
        <v>0</v>
      </c>
      <c r="C7078" s="7">
        <f t="shared" si="1268"/>
        <v>0</v>
      </c>
      <c r="D7078" s="7">
        <f t="shared" si="1269"/>
        <v>0</v>
      </c>
      <c r="E7078" s="7" t="e">
        <f>IF('Report DCM'!$H7078="In-Stream Video","Rich Media display banner",IF('Report DCM'!$I7078&gt;'Report DCM'!$J7078,"Standard",VLOOKUP(CONCATENATE(bd_adtype,"_",bd_creativetype),tabela,2,FALSE)))</f>
        <v>#N/A</v>
      </c>
      <c r="F7078" s="7">
        <f t="shared" si="1270"/>
        <v>0</v>
      </c>
      <c r="G7078" s="7">
        <f t="shared" si="1271"/>
        <v>0</v>
      </c>
      <c r="H7078" s="7">
        <f t="shared" si="1272"/>
        <v>0</v>
      </c>
      <c r="I7078" s="7">
        <f t="shared" si="1273"/>
        <v>0</v>
      </c>
      <c r="J7078" s="7">
        <f t="shared" si="1274"/>
        <v>0</v>
      </c>
      <c r="K7078" s="8" t="e">
        <f t="shared" si="1275"/>
        <v>#N/A</v>
      </c>
      <c r="L7078" s="7" t="e">
        <f t="shared" si="1276"/>
        <v>#N/A</v>
      </c>
      <c r="M7078" s="8" t="e">
        <f t="shared" si="1242"/>
        <v>#N/A</v>
      </c>
      <c r="N7078" s="8" t="e">
        <f t="shared" si="1243"/>
        <v>#N/A</v>
      </c>
    </row>
    <row r="7079" spans="1:14" ht="15.75" customHeight="1" x14ac:dyDescent="0.35">
      <c r="A7079" s="7">
        <f t="shared" si="1266"/>
        <v>0</v>
      </c>
      <c r="B7079" s="7">
        <f t="shared" si="1267"/>
        <v>0</v>
      </c>
      <c r="C7079" s="7">
        <f t="shared" si="1268"/>
        <v>0</v>
      </c>
      <c r="D7079" s="7">
        <f t="shared" si="1269"/>
        <v>0</v>
      </c>
      <c r="E7079" s="7" t="e">
        <f>IF('Report DCM'!$H7079="In-Stream Video","Rich Media display banner",IF('Report DCM'!$I7079&gt;'Report DCM'!$J7079,"Standard",VLOOKUP(CONCATENATE(bd_adtype,"_",bd_creativetype),tabela,2,FALSE)))</f>
        <v>#N/A</v>
      </c>
      <c r="F7079" s="7">
        <f t="shared" si="1270"/>
        <v>0</v>
      </c>
      <c r="G7079" s="7">
        <f t="shared" si="1271"/>
        <v>0</v>
      </c>
      <c r="H7079" s="7">
        <f t="shared" si="1272"/>
        <v>0</v>
      </c>
      <c r="I7079" s="7">
        <f t="shared" si="1273"/>
        <v>0</v>
      </c>
      <c r="J7079" s="7">
        <f t="shared" si="1274"/>
        <v>0</v>
      </c>
      <c r="K7079" s="8" t="e">
        <f t="shared" si="1275"/>
        <v>#N/A</v>
      </c>
      <c r="L7079" s="7" t="e">
        <f t="shared" si="1276"/>
        <v>#N/A</v>
      </c>
      <c r="M7079" s="8" t="e">
        <f t="shared" si="1242"/>
        <v>#N/A</v>
      </c>
      <c r="N7079" s="8" t="e">
        <f t="shared" si="1243"/>
        <v>#N/A</v>
      </c>
    </row>
    <row r="7080" spans="1:14" ht="15.75" customHeight="1" x14ac:dyDescent="0.35">
      <c r="A7080" s="7">
        <f t="shared" si="1266"/>
        <v>0</v>
      </c>
      <c r="B7080" s="7">
        <f t="shared" si="1267"/>
        <v>0</v>
      </c>
      <c r="C7080" s="7">
        <f t="shared" si="1268"/>
        <v>0</v>
      </c>
      <c r="D7080" s="7">
        <f t="shared" si="1269"/>
        <v>0</v>
      </c>
      <c r="E7080" s="7" t="e">
        <f>IF('Report DCM'!$H7080="In-Stream Video","Rich Media display banner",IF('Report DCM'!$I7080&gt;'Report DCM'!$J7080,"Standard",VLOOKUP(CONCATENATE(bd_adtype,"_",bd_creativetype),tabela,2,FALSE)))</f>
        <v>#N/A</v>
      </c>
      <c r="F7080" s="7">
        <f t="shared" si="1270"/>
        <v>0</v>
      </c>
      <c r="G7080" s="7">
        <f t="shared" si="1271"/>
        <v>0</v>
      </c>
      <c r="H7080" s="7">
        <f t="shared" si="1272"/>
        <v>0</v>
      </c>
      <c r="I7080" s="7">
        <f t="shared" si="1273"/>
        <v>0</v>
      </c>
      <c r="J7080" s="7">
        <f t="shared" si="1274"/>
        <v>0</v>
      </c>
      <c r="K7080" s="8" t="e">
        <f t="shared" si="1275"/>
        <v>#N/A</v>
      </c>
      <c r="L7080" s="7" t="e">
        <f t="shared" si="1276"/>
        <v>#N/A</v>
      </c>
      <c r="M7080" s="8" t="e">
        <f t="shared" si="1242"/>
        <v>#N/A</v>
      </c>
      <c r="N7080" s="8" t="e">
        <f t="shared" si="1243"/>
        <v>#N/A</v>
      </c>
    </row>
    <row r="7081" spans="1:14" ht="15.75" customHeight="1" x14ac:dyDescent="0.35">
      <c r="A7081" s="7">
        <f t="shared" si="1266"/>
        <v>0</v>
      </c>
      <c r="B7081" s="7">
        <f t="shared" si="1267"/>
        <v>0</v>
      </c>
      <c r="C7081" s="7">
        <f t="shared" si="1268"/>
        <v>0</v>
      </c>
      <c r="D7081" s="7">
        <f t="shared" si="1269"/>
        <v>0</v>
      </c>
      <c r="E7081" s="7" t="e">
        <f>IF('Report DCM'!$H7081="In-Stream Video","Rich Media display banner",IF('Report DCM'!$I7081&gt;'Report DCM'!$J7081,"Standard",VLOOKUP(CONCATENATE(bd_adtype,"_",bd_creativetype),tabela,2,FALSE)))</f>
        <v>#N/A</v>
      </c>
      <c r="F7081" s="7">
        <f t="shared" si="1270"/>
        <v>0</v>
      </c>
      <c r="G7081" s="7">
        <f t="shared" si="1271"/>
        <v>0</v>
      </c>
      <c r="H7081" s="7">
        <f t="shared" si="1272"/>
        <v>0</v>
      </c>
      <c r="I7081" s="7">
        <f t="shared" si="1273"/>
        <v>0</v>
      </c>
      <c r="J7081" s="7">
        <f t="shared" si="1274"/>
        <v>0</v>
      </c>
      <c r="K7081" s="8" t="e">
        <f t="shared" si="1275"/>
        <v>#N/A</v>
      </c>
      <c r="L7081" s="7" t="e">
        <f t="shared" si="1276"/>
        <v>#N/A</v>
      </c>
      <c r="M7081" s="8" t="e">
        <f t="shared" si="1242"/>
        <v>#N/A</v>
      </c>
      <c r="N7081" s="8" t="e">
        <f t="shared" si="1243"/>
        <v>#N/A</v>
      </c>
    </row>
    <row r="7082" spans="1:14" ht="15.75" customHeight="1" x14ac:dyDescent="0.35">
      <c r="A7082" s="7">
        <f t="shared" si="1266"/>
        <v>0</v>
      </c>
      <c r="B7082" s="7">
        <f t="shared" si="1267"/>
        <v>0</v>
      </c>
      <c r="C7082" s="7">
        <f t="shared" si="1268"/>
        <v>0</v>
      </c>
      <c r="D7082" s="7">
        <f t="shared" si="1269"/>
        <v>0</v>
      </c>
      <c r="E7082" s="7" t="e">
        <f>IF('Report DCM'!$H7082="In-Stream Video","Rich Media display banner",IF('Report DCM'!$I7082&gt;'Report DCM'!$J7082,"Standard",VLOOKUP(CONCATENATE(bd_adtype,"_",bd_creativetype),tabela,2,FALSE)))</f>
        <v>#N/A</v>
      </c>
      <c r="F7082" s="7">
        <f t="shared" si="1270"/>
        <v>0</v>
      </c>
      <c r="G7082" s="7">
        <f t="shared" si="1271"/>
        <v>0</v>
      </c>
      <c r="H7082" s="7">
        <f t="shared" si="1272"/>
        <v>0</v>
      </c>
      <c r="I7082" s="7">
        <f t="shared" si="1273"/>
        <v>0</v>
      </c>
      <c r="J7082" s="7">
        <f t="shared" si="1274"/>
        <v>0</v>
      </c>
      <c r="K7082" s="8" t="e">
        <f t="shared" si="1275"/>
        <v>#N/A</v>
      </c>
      <c r="L7082" s="7" t="e">
        <f t="shared" si="1276"/>
        <v>#N/A</v>
      </c>
      <c r="M7082" s="8" t="e">
        <f t="shared" si="1242"/>
        <v>#N/A</v>
      </c>
      <c r="N7082" s="8" t="e">
        <f t="shared" si="1243"/>
        <v>#N/A</v>
      </c>
    </row>
    <row r="7083" spans="1:14" ht="15.75" customHeight="1" x14ac:dyDescent="0.35">
      <c r="A7083" s="7">
        <f t="shared" si="1266"/>
        <v>0</v>
      </c>
      <c r="B7083" s="7">
        <f t="shared" si="1267"/>
        <v>0</v>
      </c>
      <c r="C7083" s="7">
        <f t="shared" si="1268"/>
        <v>0</v>
      </c>
      <c r="D7083" s="7">
        <f t="shared" si="1269"/>
        <v>0</v>
      </c>
      <c r="E7083" s="7" t="e">
        <f>IF('Report DCM'!$H7083="In-Stream Video","Rich Media display banner",IF('Report DCM'!$I7083&gt;'Report DCM'!$J7083,"Standard",VLOOKUP(CONCATENATE(bd_adtype,"_",bd_creativetype),tabela,2,FALSE)))</f>
        <v>#N/A</v>
      </c>
      <c r="F7083" s="7">
        <f t="shared" si="1270"/>
        <v>0</v>
      </c>
      <c r="G7083" s="7">
        <f t="shared" si="1271"/>
        <v>0</v>
      </c>
      <c r="H7083" s="7">
        <f t="shared" si="1272"/>
        <v>0</v>
      </c>
      <c r="I7083" s="7">
        <f t="shared" si="1273"/>
        <v>0</v>
      </c>
      <c r="J7083" s="7">
        <f t="shared" si="1274"/>
        <v>0</v>
      </c>
      <c r="K7083" s="8" t="e">
        <f t="shared" si="1275"/>
        <v>#N/A</v>
      </c>
      <c r="L7083" s="7" t="e">
        <f t="shared" si="1276"/>
        <v>#N/A</v>
      </c>
      <c r="M7083" s="8" t="e">
        <f t="shared" si="1242"/>
        <v>#N/A</v>
      </c>
      <c r="N7083" s="8" t="e">
        <f t="shared" si="1243"/>
        <v>#N/A</v>
      </c>
    </row>
    <row r="7084" spans="1:14" ht="15.75" customHeight="1" x14ac:dyDescent="0.35">
      <c r="A7084" s="7">
        <f t="shared" si="1266"/>
        <v>0</v>
      </c>
      <c r="B7084" s="7">
        <f t="shared" si="1267"/>
        <v>0</v>
      </c>
      <c r="C7084" s="7">
        <f t="shared" si="1268"/>
        <v>0</v>
      </c>
      <c r="D7084" s="7">
        <f t="shared" si="1269"/>
        <v>0</v>
      </c>
      <c r="E7084" s="7" t="e">
        <f>IF('Report DCM'!$H7084="In-Stream Video","Rich Media display banner",IF('Report DCM'!$I7084&gt;'Report DCM'!$J7084,"Standard",VLOOKUP(CONCATENATE(bd_adtype,"_",bd_creativetype),tabela,2,FALSE)))</f>
        <v>#N/A</v>
      </c>
      <c r="F7084" s="7">
        <f t="shared" si="1270"/>
        <v>0</v>
      </c>
      <c r="G7084" s="7">
        <f t="shared" si="1271"/>
        <v>0</v>
      </c>
      <c r="H7084" s="7">
        <f t="shared" si="1272"/>
        <v>0</v>
      </c>
      <c r="I7084" s="7">
        <f t="shared" si="1273"/>
        <v>0</v>
      </c>
      <c r="J7084" s="7">
        <f t="shared" si="1274"/>
        <v>0</v>
      </c>
      <c r="K7084" s="8" t="e">
        <f t="shared" si="1275"/>
        <v>#N/A</v>
      </c>
      <c r="L7084" s="7" t="e">
        <f t="shared" si="1276"/>
        <v>#N/A</v>
      </c>
      <c r="M7084" s="8" t="e">
        <f t="shared" si="1242"/>
        <v>#N/A</v>
      </c>
      <c r="N7084" s="8" t="e">
        <f t="shared" si="1243"/>
        <v>#N/A</v>
      </c>
    </row>
    <row r="7085" spans="1:14" ht="15.75" customHeight="1" x14ac:dyDescent="0.35">
      <c r="A7085" s="7">
        <f t="shared" si="1266"/>
        <v>0</v>
      </c>
      <c r="B7085" s="7">
        <f t="shared" si="1267"/>
        <v>0</v>
      </c>
      <c r="C7085" s="7">
        <f t="shared" si="1268"/>
        <v>0</v>
      </c>
      <c r="D7085" s="7">
        <f t="shared" si="1269"/>
        <v>0</v>
      </c>
      <c r="E7085" s="7" t="e">
        <f>IF('Report DCM'!$H7085="In-Stream Video","Rich Media display banner",IF('Report DCM'!$I7085&gt;'Report DCM'!$J7085,"Standard",VLOOKUP(CONCATENATE(bd_adtype,"_",bd_creativetype),tabela,2,FALSE)))</f>
        <v>#N/A</v>
      </c>
      <c r="F7085" s="7">
        <f t="shared" si="1270"/>
        <v>0</v>
      </c>
      <c r="G7085" s="7">
        <f t="shared" si="1271"/>
        <v>0</v>
      </c>
      <c r="H7085" s="7">
        <f t="shared" si="1272"/>
        <v>0</v>
      </c>
      <c r="I7085" s="7">
        <f t="shared" si="1273"/>
        <v>0</v>
      </c>
      <c r="J7085" s="7">
        <f t="shared" si="1274"/>
        <v>0</v>
      </c>
      <c r="K7085" s="8" t="e">
        <f t="shared" si="1275"/>
        <v>#N/A</v>
      </c>
      <c r="L7085" s="7" t="e">
        <f t="shared" si="1276"/>
        <v>#N/A</v>
      </c>
      <c r="M7085" s="8" t="e">
        <f t="shared" si="1242"/>
        <v>#N/A</v>
      </c>
      <c r="N7085" s="8" t="e">
        <f t="shared" si="1243"/>
        <v>#N/A</v>
      </c>
    </row>
    <row r="7086" spans="1:14" ht="15.75" customHeight="1" x14ac:dyDescent="0.35">
      <c r="A7086" s="7">
        <f t="shared" si="1266"/>
        <v>0</v>
      </c>
      <c r="B7086" s="7">
        <f t="shared" si="1267"/>
        <v>0</v>
      </c>
      <c r="C7086" s="7">
        <f t="shared" si="1268"/>
        <v>0</v>
      </c>
      <c r="D7086" s="7">
        <f t="shared" si="1269"/>
        <v>0</v>
      </c>
      <c r="E7086" s="7" t="e">
        <f>IF('Report DCM'!$H7086="In-Stream Video","Rich Media display banner",IF('Report DCM'!$I7086&gt;'Report DCM'!$J7086,"Standard",VLOOKUP(CONCATENATE(bd_adtype,"_",bd_creativetype),tabela,2,FALSE)))</f>
        <v>#N/A</v>
      </c>
      <c r="F7086" s="7">
        <f t="shared" si="1270"/>
        <v>0</v>
      </c>
      <c r="G7086" s="7">
        <f t="shared" si="1271"/>
        <v>0</v>
      </c>
      <c r="H7086" s="7">
        <f t="shared" si="1272"/>
        <v>0</v>
      </c>
      <c r="I7086" s="7">
        <f t="shared" si="1273"/>
        <v>0</v>
      </c>
      <c r="J7086" s="7">
        <f t="shared" si="1274"/>
        <v>0</v>
      </c>
      <c r="K7086" s="8" t="e">
        <f t="shared" si="1275"/>
        <v>#N/A</v>
      </c>
      <c r="L7086" s="7" t="e">
        <f t="shared" si="1276"/>
        <v>#N/A</v>
      </c>
      <c r="M7086" s="8" t="e">
        <f t="shared" si="1242"/>
        <v>#N/A</v>
      </c>
      <c r="N7086" s="8" t="e">
        <f t="shared" si="1243"/>
        <v>#N/A</v>
      </c>
    </row>
    <row r="7087" spans="1:14" ht="15.75" customHeight="1" x14ac:dyDescent="0.35">
      <c r="A7087" s="7">
        <f t="shared" si="1266"/>
        <v>0</v>
      </c>
      <c r="B7087" s="7">
        <f t="shared" si="1267"/>
        <v>0</v>
      </c>
      <c r="C7087" s="7">
        <f t="shared" si="1268"/>
        <v>0</v>
      </c>
      <c r="D7087" s="7">
        <f t="shared" si="1269"/>
        <v>0</v>
      </c>
      <c r="E7087" s="7" t="e">
        <f>IF('Report DCM'!$H7087="In-Stream Video","Rich Media display banner",IF('Report DCM'!$I7087&gt;'Report DCM'!$J7087,"Standard",VLOOKUP(CONCATENATE(bd_adtype,"_",bd_creativetype),tabela,2,FALSE)))</f>
        <v>#N/A</v>
      </c>
      <c r="F7087" s="7">
        <f t="shared" si="1270"/>
        <v>0</v>
      </c>
      <c r="G7087" s="7">
        <f t="shared" si="1271"/>
        <v>0</v>
      </c>
      <c r="H7087" s="7">
        <f t="shared" si="1272"/>
        <v>0</v>
      </c>
      <c r="I7087" s="7">
        <f t="shared" si="1273"/>
        <v>0</v>
      </c>
      <c r="J7087" s="7">
        <f t="shared" si="1274"/>
        <v>0</v>
      </c>
      <c r="K7087" s="8" t="e">
        <f t="shared" si="1275"/>
        <v>#N/A</v>
      </c>
      <c r="L7087" s="7" t="e">
        <f t="shared" si="1276"/>
        <v>#N/A</v>
      </c>
      <c r="M7087" s="8" t="e">
        <f t="shared" si="1242"/>
        <v>#N/A</v>
      </c>
      <c r="N7087" s="8" t="e">
        <f t="shared" si="1243"/>
        <v>#N/A</v>
      </c>
    </row>
    <row r="7088" spans="1:14" ht="15.75" customHeight="1" x14ac:dyDescent="0.35">
      <c r="A7088" s="7">
        <f t="shared" si="1266"/>
        <v>0</v>
      </c>
      <c r="B7088" s="7">
        <f t="shared" si="1267"/>
        <v>0</v>
      </c>
      <c r="C7088" s="7">
        <f t="shared" si="1268"/>
        <v>0</v>
      </c>
      <c r="D7088" s="7">
        <f t="shared" si="1269"/>
        <v>0</v>
      </c>
      <c r="E7088" s="7" t="e">
        <f>IF('Report DCM'!$H7088="In-Stream Video","Rich Media display banner",IF('Report DCM'!$I7088&gt;'Report DCM'!$J7088,"Standard",VLOOKUP(CONCATENATE(bd_adtype,"_",bd_creativetype),tabela,2,FALSE)))</f>
        <v>#N/A</v>
      </c>
      <c r="F7088" s="7">
        <f t="shared" si="1270"/>
        <v>0</v>
      </c>
      <c r="G7088" s="7">
        <f t="shared" si="1271"/>
        <v>0</v>
      </c>
      <c r="H7088" s="7">
        <f t="shared" si="1272"/>
        <v>0</v>
      </c>
      <c r="I7088" s="7">
        <f t="shared" si="1273"/>
        <v>0</v>
      </c>
      <c r="J7088" s="7">
        <f t="shared" si="1274"/>
        <v>0</v>
      </c>
      <c r="K7088" s="8" t="e">
        <f t="shared" si="1275"/>
        <v>#N/A</v>
      </c>
      <c r="L7088" s="7" t="e">
        <f t="shared" si="1276"/>
        <v>#N/A</v>
      </c>
      <c r="M7088" s="8" t="e">
        <f t="shared" si="1242"/>
        <v>#N/A</v>
      </c>
      <c r="N7088" s="8" t="e">
        <f t="shared" si="1243"/>
        <v>#N/A</v>
      </c>
    </row>
    <row r="7089" spans="1:14" ht="15.75" customHeight="1" x14ac:dyDescent="0.35">
      <c r="A7089" s="7">
        <f t="shared" si="1266"/>
        <v>0</v>
      </c>
      <c r="B7089" s="7">
        <f t="shared" si="1267"/>
        <v>0</v>
      </c>
      <c r="C7089" s="7">
        <f t="shared" si="1268"/>
        <v>0</v>
      </c>
      <c r="D7089" s="7">
        <f t="shared" si="1269"/>
        <v>0</v>
      </c>
      <c r="E7089" s="7" t="e">
        <f>IF('Report DCM'!$H7089="In-Stream Video","Rich Media display banner",IF('Report DCM'!$I7089&gt;'Report DCM'!$J7089,"Standard",VLOOKUP(CONCATENATE(bd_adtype,"_",bd_creativetype),tabela,2,FALSE)))</f>
        <v>#N/A</v>
      </c>
      <c r="F7089" s="7">
        <f t="shared" si="1270"/>
        <v>0</v>
      </c>
      <c r="G7089" s="7">
        <f t="shared" si="1271"/>
        <v>0</v>
      </c>
      <c r="H7089" s="7">
        <f t="shared" si="1272"/>
        <v>0</v>
      </c>
      <c r="I7089" s="7">
        <f t="shared" si="1273"/>
        <v>0</v>
      </c>
      <c r="J7089" s="7">
        <f t="shared" si="1274"/>
        <v>0</v>
      </c>
      <c r="K7089" s="8" t="e">
        <f t="shared" si="1275"/>
        <v>#N/A</v>
      </c>
      <c r="L7089" s="7" t="e">
        <f t="shared" si="1276"/>
        <v>#N/A</v>
      </c>
      <c r="M7089" s="8" t="e">
        <f t="shared" si="1242"/>
        <v>#N/A</v>
      </c>
      <c r="N7089" s="8" t="e">
        <f t="shared" si="1243"/>
        <v>#N/A</v>
      </c>
    </row>
    <row r="7090" spans="1:14" ht="15.75" customHeight="1" x14ac:dyDescent="0.35">
      <c r="A7090" s="7">
        <f t="shared" si="1266"/>
        <v>0</v>
      </c>
      <c r="B7090" s="7">
        <f t="shared" si="1267"/>
        <v>0</v>
      </c>
      <c r="C7090" s="7">
        <f t="shared" si="1268"/>
        <v>0</v>
      </c>
      <c r="D7090" s="7">
        <f t="shared" si="1269"/>
        <v>0</v>
      </c>
      <c r="E7090" s="7" t="e">
        <f>IF('Report DCM'!$H7090="In-Stream Video","Rich Media display banner",IF('Report DCM'!$I7090&gt;'Report DCM'!$J7090,"Standard",VLOOKUP(CONCATENATE(bd_adtype,"_",bd_creativetype),tabela,2,FALSE)))</f>
        <v>#N/A</v>
      </c>
      <c r="F7090" s="7">
        <f t="shared" si="1270"/>
        <v>0</v>
      </c>
      <c r="G7090" s="7">
        <f t="shared" si="1271"/>
        <v>0</v>
      </c>
      <c r="H7090" s="7">
        <f t="shared" si="1272"/>
        <v>0</v>
      </c>
      <c r="I7090" s="7">
        <f t="shared" si="1273"/>
        <v>0</v>
      </c>
      <c r="J7090" s="7">
        <f t="shared" si="1274"/>
        <v>0</v>
      </c>
      <c r="K7090" s="8" t="e">
        <f t="shared" si="1275"/>
        <v>#N/A</v>
      </c>
      <c r="L7090" s="7" t="e">
        <f t="shared" si="1276"/>
        <v>#N/A</v>
      </c>
      <c r="M7090" s="8" t="e">
        <f t="shared" si="1242"/>
        <v>#N/A</v>
      </c>
      <c r="N7090" s="8" t="e">
        <f t="shared" si="1243"/>
        <v>#N/A</v>
      </c>
    </row>
    <row r="7091" spans="1:14" ht="15.75" customHeight="1" x14ac:dyDescent="0.35">
      <c r="A7091" s="7">
        <f t="shared" si="1266"/>
        <v>0</v>
      </c>
      <c r="B7091" s="7">
        <f t="shared" si="1267"/>
        <v>0</v>
      </c>
      <c r="C7091" s="7">
        <f t="shared" si="1268"/>
        <v>0</v>
      </c>
      <c r="D7091" s="7">
        <f t="shared" si="1269"/>
        <v>0</v>
      </c>
      <c r="E7091" s="7" t="e">
        <f>IF('Report DCM'!$H7091="In-Stream Video","Rich Media display banner",IF('Report DCM'!$I7091&gt;'Report DCM'!$J7091,"Standard",VLOOKUP(CONCATENATE(bd_adtype,"_",bd_creativetype),tabela,2,FALSE)))</f>
        <v>#N/A</v>
      </c>
      <c r="F7091" s="7">
        <f t="shared" si="1270"/>
        <v>0</v>
      </c>
      <c r="G7091" s="7">
        <f t="shared" si="1271"/>
        <v>0</v>
      </c>
      <c r="H7091" s="7">
        <f t="shared" si="1272"/>
        <v>0</v>
      </c>
      <c r="I7091" s="7">
        <f t="shared" si="1273"/>
        <v>0</v>
      </c>
      <c r="J7091" s="7">
        <f t="shared" si="1274"/>
        <v>0</v>
      </c>
      <c r="K7091" s="8" t="e">
        <f t="shared" si="1275"/>
        <v>#N/A</v>
      </c>
      <c r="L7091" s="7" t="e">
        <f t="shared" si="1276"/>
        <v>#N/A</v>
      </c>
      <c r="M7091" s="8" t="e">
        <f t="shared" si="1242"/>
        <v>#N/A</v>
      </c>
      <c r="N7091" s="8" t="e">
        <f t="shared" si="1243"/>
        <v>#N/A</v>
      </c>
    </row>
    <row r="7092" spans="1:14" ht="15.75" customHeight="1" x14ac:dyDescent="0.35">
      <c r="A7092" s="7">
        <f t="shared" si="1266"/>
        <v>0</v>
      </c>
      <c r="B7092" s="7">
        <f t="shared" si="1267"/>
        <v>0</v>
      </c>
      <c r="C7092" s="7">
        <f t="shared" si="1268"/>
        <v>0</v>
      </c>
      <c r="D7092" s="7">
        <f t="shared" si="1269"/>
        <v>0</v>
      </c>
      <c r="E7092" s="7" t="e">
        <f>IF('Report DCM'!$H7092="In-Stream Video","Rich Media display banner",IF('Report DCM'!$I7092&gt;'Report DCM'!$J7092,"Standard",VLOOKUP(CONCATENATE(bd_adtype,"_",bd_creativetype),tabela,2,FALSE)))</f>
        <v>#N/A</v>
      </c>
      <c r="F7092" s="7">
        <f t="shared" si="1270"/>
        <v>0</v>
      </c>
      <c r="G7092" s="7">
        <f t="shared" si="1271"/>
        <v>0</v>
      </c>
      <c r="H7092" s="7">
        <f t="shared" si="1272"/>
        <v>0</v>
      </c>
      <c r="I7092" s="7">
        <f t="shared" si="1273"/>
        <v>0</v>
      </c>
      <c r="J7092" s="7">
        <f t="shared" si="1274"/>
        <v>0</v>
      </c>
      <c r="K7092" s="8" t="e">
        <f t="shared" si="1275"/>
        <v>#N/A</v>
      </c>
      <c r="L7092" s="7" t="e">
        <f t="shared" si="1276"/>
        <v>#N/A</v>
      </c>
      <c r="M7092" s="8" t="e">
        <f t="shared" si="1242"/>
        <v>#N/A</v>
      </c>
      <c r="N7092" s="8" t="e">
        <f t="shared" si="1243"/>
        <v>#N/A</v>
      </c>
    </row>
    <row r="7093" spans="1:14" ht="15.75" customHeight="1" x14ac:dyDescent="0.35">
      <c r="A7093" s="7">
        <f t="shared" si="1266"/>
        <v>0</v>
      </c>
      <c r="B7093" s="7">
        <f t="shared" si="1267"/>
        <v>0</v>
      </c>
      <c r="C7093" s="7">
        <f t="shared" si="1268"/>
        <v>0</v>
      </c>
      <c r="D7093" s="7">
        <f t="shared" si="1269"/>
        <v>0</v>
      </c>
      <c r="E7093" s="7" t="e">
        <f>IF('Report DCM'!$H7093="In-Stream Video","Rich Media display banner",IF('Report DCM'!$I7093&gt;'Report DCM'!$J7093,"Standard",VLOOKUP(CONCATENATE(bd_adtype,"_",bd_creativetype),tabela,2,FALSE)))</f>
        <v>#N/A</v>
      </c>
      <c r="F7093" s="7">
        <f t="shared" si="1270"/>
        <v>0</v>
      </c>
      <c r="G7093" s="7">
        <f t="shared" si="1271"/>
        <v>0</v>
      </c>
      <c r="H7093" s="7">
        <f t="shared" si="1272"/>
        <v>0</v>
      </c>
      <c r="I7093" s="7">
        <f t="shared" si="1273"/>
        <v>0</v>
      </c>
      <c r="J7093" s="7">
        <f t="shared" si="1274"/>
        <v>0</v>
      </c>
      <c r="K7093" s="8" t="e">
        <f t="shared" si="1275"/>
        <v>#N/A</v>
      </c>
      <c r="L7093" s="7" t="e">
        <f t="shared" si="1276"/>
        <v>#N/A</v>
      </c>
      <c r="M7093" s="8" t="e">
        <f t="shared" si="1242"/>
        <v>#N/A</v>
      </c>
      <c r="N7093" s="8" t="e">
        <f t="shared" si="1243"/>
        <v>#N/A</v>
      </c>
    </row>
    <row r="7094" spans="1:14" ht="15.75" customHeight="1" x14ac:dyDescent="0.35">
      <c r="A7094" s="7">
        <f t="shared" si="1266"/>
        <v>0</v>
      </c>
      <c r="B7094" s="7">
        <f t="shared" si="1267"/>
        <v>0</v>
      </c>
      <c r="C7094" s="7">
        <f t="shared" si="1268"/>
        <v>0</v>
      </c>
      <c r="D7094" s="7">
        <f t="shared" si="1269"/>
        <v>0</v>
      </c>
      <c r="E7094" s="7" t="e">
        <f>IF('Report DCM'!$H7094="In-Stream Video","Rich Media display banner",IF('Report DCM'!$I7094&gt;'Report DCM'!$J7094,"Standard",VLOOKUP(CONCATENATE(bd_adtype,"_",bd_creativetype),tabela,2,FALSE)))</f>
        <v>#N/A</v>
      </c>
      <c r="F7094" s="7">
        <f t="shared" si="1270"/>
        <v>0</v>
      </c>
      <c r="G7094" s="7">
        <f t="shared" si="1271"/>
        <v>0</v>
      </c>
      <c r="H7094" s="7">
        <f t="shared" si="1272"/>
        <v>0</v>
      </c>
      <c r="I7094" s="7">
        <f t="shared" si="1273"/>
        <v>0</v>
      </c>
      <c r="J7094" s="7">
        <f t="shared" si="1274"/>
        <v>0</v>
      </c>
      <c r="K7094" s="8" t="e">
        <f t="shared" si="1275"/>
        <v>#N/A</v>
      </c>
      <c r="L7094" s="7" t="e">
        <f t="shared" si="1276"/>
        <v>#N/A</v>
      </c>
      <c r="M7094" s="8" t="e">
        <f t="shared" si="1242"/>
        <v>#N/A</v>
      </c>
      <c r="N7094" s="8" t="e">
        <f t="shared" si="1243"/>
        <v>#N/A</v>
      </c>
    </row>
    <row r="7095" spans="1:14" ht="15.75" customHeight="1" x14ac:dyDescent="0.35">
      <c r="A7095" s="7">
        <f t="shared" si="1266"/>
        <v>0</v>
      </c>
      <c r="B7095" s="7">
        <f t="shared" si="1267"/>
        <v>0</v>
      </c>
      <c r="C7095" s="7">
        <f t="shared" si="1268"/>
        <v>0</v>
      </c>
      <c r="D7095" s="7">
        <f t="shared" si="1269"/>
        <v>0</v>
      </c>
      <c r="E7095" s="7" t="e">
        <f>IF('Report DCM'!$H7095="In-Stream Video","Rich Media display banner",IF('Report DCM'!$I7095&gt;'Report DCM'!$J7095,"Standard",VLOOKUP(CONCATENATE(bd_adtype,"_",bd_creativetype),tabela,2,FALSE)))</f>
        <v>#N/A</v>
      </c>
      <c r="F7095" s="7">
        <f t="shared" si="1270"/>
        <v>0</v>
      </c>
      <c r="G7095" s="7">
        <f t="shared" si="1271"/>
        <v>0</v>
      </c>
      <c r="H7095" s="7">
        <f t="shared" si="1272"/>
        <v>0</v>
      </c>
      <c r="I7095" s="7">
        <f t="shared" si="1273"/>
        <v>0</v>
      </c>
      <c r="J7095" s="7">
        <f t="shared" si="1274"/>
        <v>0</v>
      </c>
      <c r="K7095" s="8" t="e">
        <f t="shared" si="1275"/>
        <v>#N/A</v>
      </c>
      <c r="L7095" s="7" t="e">
        <f t="shared" si="1276"/>
        <v>#N/A</v>
      </c>
      <c r="M7095" s="8" t="e">
        <f t="shared" si="1242"/>
        <v>#N/A</v>
      </c>
      <c r="N7095" s="8" t="e">
        <f t="shared" si="1243"/>
        <v>#N/A</v>
      </c>
    </row>
    <row r="7096" spans="1:14" ht="15.75" customHeight="1" x14ac:dyDescent="0.35">
      <c r="A7096" s="7">
        <f t="shared" si="1266"/>
        <v>0</v>
      </c>
      <c r="B7096" s="7">
        <f t="shared" si="1267"/>
        <v>0</v>
      </c>
      <c r="C7096" s="7">
        <f t="shared" si="1268"/>
        <v>0</v>
      </c>
      <c r="D7096" s="7">
        <f t="shared" si="1269"/>
        <v>0</v>
      </c>
      <c r="E7096" s="7" t="e">
        <f>IF('Report DCM'!$H7096="In-Stream Video","Rich Media display banner",IF('Report DCM'!$I7096&gt;'Report DCM'!$J7096,"Standard",VLOOKUP(CONCATENATE(bd_adtype,"_",bd_creativetype),tabela,2,FALSE)))</f>
        <v>#N/A</v>
      </c>
      <c r="F7096" s="7">
        <f t="shared" si="1270"/>
        <v>0</v>
      </c>
      <c r="G7096" s="7">
        <f t="shared" si="1271"/>
        <v>0</v>
      </c>
      <c r="H7096" s="7">
        <f t="shared" si="1272"/>
        <v>0</v>
      </c>
      <c r="I7096" s="7">
        <f t="shared" si="1273"/>
        <v>0</v>
      </c>
      <c r="J7096" s="7">
        <f t="shared" si="1274"/>
        <v>0</v>
      </c>
      <c r="K7096" s="8" t="e">
        <f t="shared" si="1275"/>
        <v>#N/A</v>
      </c>
      <c r="L7096" s="7" t="e">
        <f t="shared" si="1276"/>
        <v>#N/A</v>
      </c>
      <c r="M7096" s="8" t="e">
        <f t="shared" si="1242"/>
        <v>#N/A</v>
      </c>
      <c r="N7096" s="8" t="e">
        <f t="shared" si="1243"/>
        <v>#N/A</v>
      </c>
    </row>
    <row r="7097" spans="1:14" ht="15.75" customHeight="1" x14ac:dyDescent="0.35">
      <c r="A7097" s="7">
        <f t="shared" si="1266"/>
        <v>0</v>
      </c>
      <c r="B7097" s="7">
        <f t="shared" si="1267"/>
        <v>0</v>
      </c>
      <c r="C7097" s="7">
        <f t="shared" si="1268"/>
        <v>0</v>
      </c>
      <c r="D7097" s="7">
        <f t="shared" si="1269"/>
        <v>0</v>
      </c>
      <c r="E7097" s="7" t="e">
        <f>IF('Report DCM'!$H7097="In-Stream Video","Rich Media display banner",IF('Report DCM'!$I7097&gt;'Report DCM'!$J7097,"Standard",VLOOKUP(CONCATENATE(bd_adtype,"_",bd_creativetype),tabela,2,FALSE)))</f>
        <v>#N/A</v>
      </c>
      <c r="F7097" s="7">
        <f t="shared" si="1270"/>
        <v>0</v>
      </c>
      <c r="G7097" s="7">
        <f t="shared" si="1271"/>
        <v>0</v>
      </c>
      <c r="H7097" s="7">
        <f t="shared" si="1272"/>
        <v>0</v>
      </c>
      <c r="I7097" s="7">
        <f t="shared" si="1273"/>
        <v>0</v>
      </c>
      <c r="J7097" s="7">
        <f t="shared" si="1274"/>
        <v>0</v>
      </c>
      <c r="K7097" s="8" t="e">
        <f t="shared" si="1275"/>
        <v>#N/A</v>
      </c>
      <c r="L7097" s="7" t="e">
        <f t="shared" si="1276"/>
        <v>#N/A</v>
      </c>
      <c r="M7097" s="8" t="e">
        <f t="shared" si="1242"/>
        <v>#N/A</v>
      </c>
      <c r="N7097" s="8" t="e">
        <f t="shared" si="1243"/>
        <v>#N/A</v>
      </c>
    </row>
    <row r="7098" spans="1:14" ht="15.75" customHeight="1" x14ac:dyDescent="0.35">
      <c r="A7098" s="7">
        <f t="shared" si="1266"/>
        <v>0</v>
      </c>
      <c r="B7098" s="7">
        <f t="shared" si="1267"/>
        <v>0</v>
      </c>
      <c r="C7098" s="7">
        <f t="shared" si="1268"/>
        <v>0</v>
      </c>
      <c r="D7098" s="7">
        <f t="shared" si="1269"/>
        <v>0</v>
      </c>
      <c r="E7098" s="7" t="e">
        <f>IF('Report DCM'!$H7098="In-Stream Video","Rich Media display banner",IF('Report DCM'!$I7098&gt;'Report DCM'!$J7098,"Standard",VLOOKUP(CONCATENATE(bd_adtype,"_",bd_creativetype),tabela,2,FALSE)))</f>
        <v>#N/A</v>
      </c>
      <c r="F7098" s="7">
        <f t="shared" si="1270"/>
        <v>0</v>
      </c>
      <c r="G7098" s="7">
        <f t="shared" si="1271"/>
        <v>0</v>
      </c>
      <c r="H7098" s="7">
        <f t="shared" si="1272"/>
        <v>0</v>
      </c>
      <c r="I7098" s="7">
        <f t="shared" si="1273"/>
        <v>0</v>
      </c>
      <c r="J7098" s="7">
        <f t="shared" si="1274"/>
        <v>0</v>
      </c>
      <c r="K7098" s="8" t="e">
        <f t="shared" si="1275"/>
        <v>#N/A</v>
      </c>
      <c r="L7098" s="7" t="e">
        <f t="shared" si="1276"/>
        <v>#N/A</v>
      </c>
      <c r="M7098" s="8" t="e">
        <f t="shared" si="1242"/>
        <v>#N/A</v>
      </c>
      <c r="N7098" s="8" t="e">
        <f t="shared" si="1243"/>
        <v>#N/A</v>
      </c>
    </row>
    <row r="7099" spans="1:14" ht="15.75" customHeight="1" x14ac:dyDescent="0.35">
      <c r="A7099" s="7">
        <f t="shared" si="1266"/>
        <v>0</v>
      </c>
      <c r="B7099" s="7">
        <f t="shared" si="1267"/>
        <v>0</v>
      </c>
      <c r="C7099" s="7">
        <f t="shared" si="1268"/>
        <v>0</v>
      </c>
      <c r="D7099" s="7">
        <f t="shared" si="1269"/>
        <v>0</v>
      </c>
      <c r="E7099" s="7" t="e">
        <f>IF('Report DCM'!$H7099="In-Stream Video","Rich Media display banner",IF('Report DCM'!$I7099&gt;'Report DCM'!$J7099,"Standard",VLOOKUP(CONCATENATE(bd_adtype,"_",bd_creativetype),tabela,2,FALSE)))</f>
        <v>#N/A</v>
      </c>
      <c r="F7099" s="7">
        <f t="shared" si="1270"/>
        <v>0</v>
      </c>
      <c r="G7099" s="7">
        <f t="shared" si="1271"/>
        <v>0</v>
      </c>
      <c r="H7099" s="7">
        <f t="shared" si="1272"/>
        <v>0</v>
      </c>
      <c r="I7099" s="7">
        <f t="shared" si="1273"/>
        <v>0</v>
      </c>
      <c r="J7099" s="7">
        <f t="shared" si="1274"/>
        <v>0</v>
      </c>
      <c r="K7099" s="8" t="e">
        <f t="shared" si="1275"/>
        <v>#N/A</v>
      </c>
      <c r="L7099" s="7" t="e">
        <f t="shared" si="1276"/>
        <v>#N/A</v>
      </c>
      <c r="M7099" s="8" t="e">
        <f t="shared" si="1242"/>
        <v>#N/A</v>
      </c>
      <c r="N7099" s="8" t="e">
        <f t="shared" si="1243"/>
        <v>#N/A</v>
      </c>
    </row>
    <row r="7100" spans="1:14" ht="15.75" customHeight="1" x14ac:dyDescent="0.35">
      <c r="A7100" s="7">
        <f t="shared" si="1266"/>
        <v>0</v>
      </c>
      <c r="B7100" s="7">
        <f t="shared" si="1267"/>
        <v>0</v>
      </c>
      <c r="C7100" s="7">
        <f t="shared" si="1268"/>
        <v>0</v>
      </c>
      <c r="D7100" s="7">
        <f t="shared" si="1269"/>
        <v>0</v>
      </c>
      <c r="E7100" s="7" t="e">
        <f>IF('Report DCM'!$H7100="In-Stream Video","Rich Media display banner",IF('Report DCM'!$I7100&gt;'Report DCM'!$J7100,"Standard",VLOOKUP(CONCATENATE(bd_adtype,"_",bd_creativetype),tabela,2,FALSE)))</f>
        <v>#N/A</v>
      </c>
      <c r="F7100" s="7">
        <f t="shared" si="1270"/>
        <v>0</v>
      </c>
      <c r="G7100" s="7">
        <f t="shared" si="1271"/>
        <v>0</v>
      </c>
      <c r="H7100" s="7">
        <f t="shared" si="1272"/>
        <v>0</v>
      </c>
      <c r="I7100" s="7">
        <f t="shared" si="1273"/>
        <v>0</v>
      </c>
      <c r="J7100" s="7">
        <f t="shared" si="1274"/>
        <v>0</v>
      </c>
      <c r="K7100" s="8" t="e">
        <f t="shared" si="1275"/>
        <v>#N/A</v>
      </c>
      <c r="L7100" s="7" t="e">
        <f t="shared" si="1276"/>
        <v>#N/A</v>
      </c>
      <c r="M7100" s="8" t="e">
        <f t="shared" si="1242"/>
        <v>#N/A</v>
      </c>
      <c r="N7100" s="8" t="e">
        <f t="shared" si="1243"/>
        <v>#N/A</v>
      </c>
    </row>
    <row r="7101" spans="1:14" ht="15.75" customHeight="1" x14ac:dyDescent="0.35">
      <c r="A7101" s="7">
        <f t="shared" si="1266"/>
        <v>0</v>
      </c>
      <c r="B7101" s="7">
        <f t="shared" si="1267"/>
        <v>0</v>
      </c>
      <c r="C7101" s="7">
        <f t="shared" si="1268"/>
        <v>0</v>
      </c>
      <c r="D7101" s="7">
        <f t="shared" si="1269"/>
        <v>0</v>
      </c>
      <c r="E7101" s="7" t="e">
        <f>IF('Report DCM'!$H7101="In-Stream Video","Rich Media display banner",IF('Report DCM'!$I7101&gt;'Report DCM'!$J7101,"Standard",VLOOKUP(CONCATENATE(bd_adtype,"_",bd_creativetype),tabela,2,FALSE)))</f>
        <v>#N/A</v>
      </c>
      <c r="F7101" s="7">
        <f t="shared" si="1270"/>
        <v>0</v>
      </c>
      <c r="G7101" s="7">
        <f t="shared" si="1271"/>
        <v>0</v>
      </c>
      <c r="H7101" s="7">
        <f t="shared" si="1272"/>
        <v>0</v>
      </c>
      <c r="I7101" s="7">
        <f t="shared" si="1273"/>
        <v>0</v>
      </c>
      <c r="J7101" s="7">
        <f t="shared" si="1274"/>
        <v>0</v>
      </c>
      <c r="K7101" s="8" t="e">
        <f t="shared" si="1275"/>
        <v>#N/A</v>
      </c>
      <c r="L7101" s="7" t="e">
        <f t="shared" si="1276"/>
        <v>#N/A</v>
      </c>
      <c r="M7101" s="8" t="e">
        <f t="shared" si="1242"/>
        <v>#N/A</v>
      </c>
      <c r="N7101" s="8" t="e">
        <f t="shared" si="1243"/>
        <v>#N/A</v>
      </c>
    </row>
    <row r="7102" spans="1:14" ht="15.75" customHeight="1" x14ac:dyDescent="0.35">
      <c r="A7102" s="7">
        <f t="shared" si="1266"/>
        <v>0</v>
      </c>
      <c r="B7102" s="7">
        <f t="shared" si="1267"/>
        <v>0</v>
      </c>
      <c r="C7102" s="7">
        <f t="shared" si="1268"/>
        <v>0</v>
      </c>
      <c r="D7102" s="7">
        <f t="shared" si="1269"/>
        <v>0</v>
      </c>
      <c r="E7102" s="7" t="e">
        <f>IF('Report DCM'!$H7102="In-Stream Video","Rich Media display banner",IF('Report DCM'!$I7102&gt;'Report DCM'!$J7102,"Standard",VLOOKUP(CONCATENATE(bd_adtype,"_",bd_creativetype),tabela,2,FALSE)))</f>
        <v>#N/A</v>
      </c>
      <c r="F7102" s="7">
        <f t="shared" si="1270"/>
        <v>0</v>
      </c>
      <c r="G7102" s="7">
        <f t="shared" si="1271"/>
        <v>0</v>
      </c>
      <c r="H7102" s="7">
        <f t="shared" si="1272"/>
        <v>0</v>
      </c>
      <c r="I7102" s="7">
        <f t="shared" si="1273"/>
        <v>0</v>
      </c>
      <c r="J7102" s="7">
        <f t="shared" si="1274"/>
        <v>0</v>
      </c>
      <c r="K7102" s="8" t="e">
        <f t="shared" si="1275"/>
        <v>#N/A</v>
      </c>
      <c r="L7102" s="7" t="e">
        <f t="shared" si="1276"/>
        <v>#N/A</v>
      </c>
      <c r="M7102" s="8" t="e">
        <f t="shared" si="1242"/>
        <v>#N/A</v>
      </c>
      <c r="N7102" s="8" t="e">
        <f t="shared" si="1243"/>
        <v>#N/A</v>
      </c>
    </row>
    <row r="7103" spans="1:14" ht="15.75" customHeight="1" x14ac:dyDescent="0.35">
      <c r="A7103" s="7">
        <f t="shared" si="1266"/>
        <v>0</v>
      </c>
      <c r="B7103" s="7">
        <f t="shared" si="1267"/>
        <v>0</v>
      </c>
      <c r="C7103" s="7">
        <f t="shared" si="1268"/>
        <v>0</v>
      </c>
      <c r="D7103" s="7">
        <f t="shared" si="1269"/>
        <v>0</v>
      </c>
      <c r="E7103" s="7" t="e">
        <f>IF('Report DCM'!$H7103="In-Stream Video","Rich Media display banner",IF('Report DCM'!$I7103&gt;'Report DCM'!$J7103,"Standard",VLOOKUP(CONCATENATE(bd_adtype,"_",bd_creativetype),tabela,2,FALSE)))</f>
        <v>#N/A</v>
      </c>
      <c r="F7103" s="7">
        <f t="shared" si="1270"/>
        <v>0</v>
      </c>
      <c r="G7103" s="7">
        <f t="shared" si="1271"/>
        <v>0</v>
      </c>
      <c r="H7103" s="7">
        <f t="shared" si="1272"/>
        <v>0</v>
      </c>
      <c r="I7103" s="7">
        <f t="shared" si="1273"/>
        <v>0</v>
      </c>
      <c r="J7103" s="7">
        <f t="shared" si="1274"/>
        <v>0</v>
      </c>
      <c r="K7103" s="8" t="e">
        <f t="shared" si="1275"/>
        <v>#N/A</v>
      </c>
      <c r="L7103" s="7" t="e">
        <f t="shared" si="1276"/>
        <v>#N/A</v>
      </c>
      <c r="M7103" s="8" t="e">
        <f t="shared" si="1242"/>
        <v>#N/A</v>
      </c>
      <c r="N7103" s="8" t="e">
        <f t="shared" si="1243"/>
        <v>#N/A</v>
      </c>
    </row>
    <row r="7104" spans="1:14" ht="15.75" customHeight="1" x14ac:dyDescent="0.35">
      <c r="A7104" s="7">
        <f t="shared" si="1266"/>
        <v>0</v>
      </c>
      <c r="B7104" s="7">
        <f t="shared" si="1267"/>
        <v>0</v>
      </c>
      <c r="C7104" s="7">
        <f t="shared" si="1268"/>
        <v>0</v>
      </c>
      <c r="D7104" s="7">
        <f t="shared" si="1269"/>
        <v>0</v>
      </c>
      <c r="E7104" s="7" t="e">
        <f>IF('Report DCM'!$H7104="In-Stream Video","Rich Media display banner",IF('Report DCM'!$I7104&gt;'Report DCM'!$J7104,"Standard",VLOOKUP(CONCATENATE(bd_adtype,"_",bd_creativetype),tabela,2,FALSE)))</f>
        <v>#N/A</v>
      </c>
      <c r="F7104" s="7">
        <f t="shared" si="1270"/>
        <v>0</v>
      </c>
      <c r="G7104" s="7">
        <f t="shared" si="1271"/>
        <v>0</v>
      </c>
      <c r="H7104" s="7">
        <f t="shared" si="1272"/>
        <v>0</v>
      </c>
      <c r="I7104" s="7">
        <f t="shared" si="1273"/>
        <v>0</v>
      </c>
      <c r="J7104" s="7">
        <f t="shared" si="1274"/>
        <v>0</v>
      </c>
      <c r="K7104" s="8" t="e">
        <f t="shared" si="1275"/>
        <v>#N/A</v>
      </c>
      <c r="L7104" s="7" t="e">
        <f t="shared" si="1276"/>
        <v>#N/A</v>
      </c>
      <c r="M7104" s="8" t="e">
        <f t="shared" si="1242"/>
        <v>#N/A</v>
      </c>
      <c r="N7104" s="8" t="e">
        <f t="shared" si="1243"/>
        <v>#N/A</v>
      </c>
    </row>
    <row r="7105" spans="1:14" ht="15.75" customHeight="1" x14ac:dyDescent="0.35">
      <c r="A7105" s="7">
        <f t="shared" si="1266"/>
        <v>0</v>
      </c>
      <c r="B7105" s="7">
        <f t="shared" si="1267"/>
        <v>0</v>
      </c>
      <c r="C7105" s="7">
        <f t="shared" si="1268"/>
        <v>0</v>
      </c>
      <c r="D7105" s="7">
        <f t="shared" si="1269"/>
        <v>0</v>
      </c>
      <c r="E7105" s="7" t="e">
        <f>IF('Report DCM'!$H7105="In-Stream Video","Rich Media display banner",IF('Report DCM'!$I7105&gt;'Report DCM'!$J7105,"Standard",VLOOKUP(CONCATENATE(bd_adtype,"_",bd_creativetype),tabela,2,FALSE)))</f>
        <v>#N/A</v>
      </c>
      <c r="F7105" s="7">
        <f t="shared" si="1270"/>
        <v>0</v>
      </c>
      <c r="G7105" s="7">
        <f t="shared" si="1271"/>
        <v>0</v>
      </c>
      <c r="H7105" s="7">
        <f t="shared" si="1272"/>
        <v>0</v>
      </c>
      <c r="I7105" s="7">
        <f t="shared" si="1273"/>
        <v>0</v>
      </c>
      <c r="J7105" s="7">
        <f t="shared" si="1274"/>
        <v>0</v>
      </c>
      <c r="K7105" s="8" t="e">
        <f t="shared" si="1275"/>
        <v>#N/A</v>
      </c>
      <c r="L7105" s="7" t="e">
        <f t="shared" si="1276"/>
        <v>#N/A</v>
      </c>
      <c r="M7105" s="8" t="e">
        <f t="shared" si="1242"/>
        <v>#N/A</v>
      </c>
      <c r="N7105" s="8" t="e">
        <f t="shared" si="1243"/>
        <v>#N/A</v>
      </c>
    </row>
    <row r="7106" spans="1:14" ht="15.75" customHeight="1" x14ac:dyDescent="0.35">
      <c r="A7106" s="7">
        <f t="shared" ref="A7106:A7169" si="1277">bd_campaign</f>
        <v>0</v>
      </c>
      <c r="B7106" s="7">
        <f t="shared" ref="B7106:B7169" si="1278">bd_site</f>
        <v>0</v>
      </c>
      <c r="C7106" s="7">
        <f t="shared" ref="C7106:C7169" si="1279">bd_placement</f>
        <v>0</v>
      </c>
      <c r="D7106" s="7">
        <f t="shared" ref="D7106:D7169" si="1280">bd_placementID</f>
        <v>0</v>
      </c>
      <c r="E7106" s="7" t="e">
        <f>IF('Report DCM'!$H7106="In-Stream Video","Rich Media display banner",IF('Report DCM'!$I7106&gt;'Report DCM'!$J7106,"Standard",VLOOKUP(CONCATENATE(bd_adtype,"_",bd_creativetype),tabela,2,FALSE)))</f>
        <v>#N/A</v>
      </c>
      <c r="F7106" s="7">
        <f t="shared" ref="F7106:F7169" si="1281">bd_ad</f>
        <v>0</v>
      </c>
      <c r="G7106" s="7">
        <f t="shared" ref="G7106:G7169" si="1282">bd_adid</f>
        <v>0</v>
      </c>
      <c r="H7106" s="7">
        <f t="shared" ref="H7106:H7169" si="1283">bd_creativetype</f>
        <v>0</v>
      </c>
      <c r="I7106" s="7">
        <f t="shared" ref="I7106:I7169" si="1284">bd_impression</f>
        <v>0</v>
      </c>
      <c r="J7106" s="7">
        <f t="shared" ref="J7106:J7169" si="1285">bd_clicks</f>
        <v>0</v>
      </c>
      <c r="K7106" s="8" t="e">
        <f t="shared" ref="K7106:K7169" si="1286">VLOOKUP(E7106,tabela,2,FALSE)</f>
        <v>#N/A</v>
      </c>
      <c r="L7106" s="7" t="e">
        <f t="shared" ref="L7106:L7169" si="1287">VLOOKUP(E7106,tabela,3,FALSE)</f>
        <v>#N/A</v>
      </c>
      <c r="M7106" s="8" t="e">
        <f t="shared" si="1242"/>
        <v>#N/A</v>
      </c>
      <c r="N7106" s="8" t="e">
        <f t="shared" si="1243"/>
        <v>#N/A</v>
      </c>
    </row>
    <row r="7107" spans="1:14" ht="15.75" customHeight="1" x14ac:dyDescent="0.35">
      <c r="A7107" s="7">
        <f t="shared" si="1277"/>
        <v>0</v>
      </c>
      <c r="B7107" s="7">
        <f t="shared" si="1278"/>
        <v>0</v>
      </c>
      <c r="C7107" s="7">
        <f t="shared" si="1279"/>
        <v>0</v>
      </c>
      <c r="D7107" s="7">
        <f t="shared" si="1280"/>
        <v>0</v>
      </c>
      <c r="E7107" s="7" t="e">
        <f>IF('Report DCM'!$H7107="In-Stream Video","Rich Media display banner",IF('Report DCM'!$I7107&gt;'Report DCM'!$J7107,"Standard",VLOOKUP(CONCATENATE(bd_adtype,"_",bd_creativetype),tabela,2,FALSE)))</f>
        <v>#N/A</v>
      </c>
      <c r="F7107" s="7">
        <f t="shared" si="1281"/>
        <v>0</v>
      </c>
      <c r="G7107" s="7">
        <f t="shared" si="1282"/>
        <v>0</v>
      </c>
      <c r="H7107" s="7">
        <f t="shared" si="1283"/>
        <v>0</v>
      </c>
      <c r="I7107" s="7">
        <f t="shared" si="1284"/>
        <v>0</v>
      </c>
      <c r="J7107" s="7">
        <f t="shared" si="1285"/>
        <v>0</v>
      </c>
      <c r="K7107" s="8" t="e">
        <f t="shared" si="1286"/>
        <v>#N/A</v>
      </c>
      <c r="L7107" s="7" t="e">
        <f t="shared" si="1287"/>
        <v>#N/A</v>
      </c>
      <c r="M7107" s="8" t="e">
        <f t="shared" si="1242"/>
        <v>#N/A</v>
      </c>
      <c r="N7107" s="8" t="e">
        <f t="shared" si="1243"/>
        <v>#N/A</v>
      </c>
    </row>
    <row r="7108" spans="1:14" ht="15.75" customHeight="1" x14ac:dyDescent="0.35">
      <c r="A7108" s="7">
        <f t="shared" si="1277"/>
        <v>0</v>
      </c>
      <c r="B7108" s="7">
        <f t="shared" si="1278"/>
        <v>0</v>
      </c>
      <c r="C7108" s="7">
        <f t="shared" si="1279"/>
        <v>0</v>
      </c>
      <c r="D7108" s="7">
        <f t="shared" si="1280"/>
        <v>0</v>
      </c>
      <c r="E7108" s="7" t="e">
        <f>IF('Report DCM'!$H7108="In-Stream Video","Rich Media display banner",IF('Report DCM'!$I7108&gt;'Report DCM'!$J7108,"Standard",VLOOKUP(CONCATENATE(bd_adtype,"_",bd_creativetype),tabela,2,FALSE)))</f>
        <v>#N/A</v>
      </c>
      <c r="F7108" s="7">
        <f t="shared" si="1281"/>
        <v>0</v>
      </c>
      <c r="G7108" s="7">
        <f t="shared" si="1282"/>
        <v>0</v>
      </c>
      <c r="H7108" s="7">
        <f t="shared" si="1283"/>
        <v>0</v>
      </c>
      <c r="I7108" s="7">
        <f t="shared" si="1284"/>
        <v>0</v>
      </c>
      <c r="J7108" s="7">
        <f t="shared" si="1285"/>
        <v>0</v>
      </c>
      <c r="K7108" s="8" t="e">
        <f t="shared" si="1286"/>
        <v>#N/A</v>
      </c>
      <c r="L7108" s="7" t="e">
        <f t="shared" si="1287"/>
        <v>#N/A</v>
      </c>
      <c r="M7108" s="8" t="e">
        <f t="shared" si="1242"/>
        <v>#N/A</v>
      </c>
      <c r="N7108" s="8" t="e">
        <f t="shared" si="1243"/>
        <v>#N/A</v>
      </c>
    </row>
    <row r="7109" spans="1:14" ht="15.75" customHeight="1" x14ac:dyDescent="0.35">
      <c r="A7109" s="7">
        <f t="shared" si="1277"/>
        <v>0</v>
      </c>
      <c r="B7109" s="7">
        <f t="shared" si="1278"/>
        <v>0</v>
      </c>
      <c r="C7109" s="7">
        <f t="shared" si="1279"/>
        <v>0</v>
      </c>
      <c r="D7109" s="7">
        <f t="shared" si="1280"/>
        <v>0</v>
      </c>
      <c r="E7109" s="7" t="e">
        <f>IF('Report DCM'!$H7109="In-Stream Video","Rich Media display banner",IF('Report DCM'!$I7109&gt;'Report DCM'!$J7109,"Standard",VLOOKUP(CONCATENATE(bd_adtype,"_",bd_creativetype),tabela,2,FALSE)))</f>
        <v>#N/A</v>
      </c>
      <c r="F7109" s="7">
        <f t="shared" si="1281"/>
        <v>0</v>
      </c>
      <c r="G7109" s="7">
        <f t="shared" si="1282"/>
        <v>0</v>
      </c>
      <c r="H7109" s="7">
        <f t="shared" si="1283"/>
        <v>0</v>
      </c>
      <c r="I7109" s="7">
        <f t="shared" si="1284"/>
        <v>0</v>
      </c>
      <c r="J7109" s="7">
        <f t="shared" si="1285"/>
        <v>0</v>
      </c>
      <c r="K7109" s="8" t="e">
        <f t="shared" si="1286"/>
        <v>#N/A</v>
      </c>
      <c r="L7109" s="7" t="e">
        <f t="shared" si="1287"/>
        <v>#N/A</v>
      </c>
      <c r="M7109" s="8" t="e">
        <f t="shared" si="1242"/>
        <v>#N/A</v>
      </c>
      <c r="N7109" s="8" t="e">
        <f t="shared" si="1243"/>
        <v>#N/A</v>
      </c>
    </row>
    <row r="7110" spans="1:14" ht="15.75" customHeight="1" x14ac:dyDescent="0.35">
      <c r="A7110" s="7">
        <f t="shared" si="1277"/>
        <v>0</v>
      </c>
      <c r="B7110" s="7">
        <f t="shared" si="1278"/>
        <v>0</v>
      </c>
      <c r="C7110" s="7">
        <f t="shared" si="1279"/>
        <v>0</v>
      </c>
      <c r="D7110" s="7">
        <f t="shared" si="1280"/>
        <v>0</v>
      </c>
      <c r="E7110" s="7" t="e">
        <f>IF('Report DCM'!$H7110="In-Stream Video","Rich Media display banner",IF('Report DCM'!$I7110&gt;'Report DCM'!$J7110,"Standard",VLOOKUP(CONCATENATE(bd_adtype,"_",bd_creativetype),tabela,2,FALSE)))</f>
        <v>#N/A</v>
      </c>
      <c r="F7110" s="7">
        <f t="shared" si="1281"/>
        <v>0</v>
      </c>
      <c r="G7110" s="7">
        <f t="shared" si="1282"/>
        <v>0</v>
      </c>
      <c r="H7110" s="7">
        <f t="shared" si="1283"/>
        <v>0</v>
      </c>
      <c r="I7110" s="7">
        <f t="shared" si="1284"/>
        <v>0</v>
      </c>
      <c r="J7110" s="7">
        <f t="shared" si="1285"/>
        <v>0</v>
      </c>
      <c r="K7110" s="8" t="e">
        <f t="shared" si="1286"/>
        <v>#N/A</v>
      </c>
      <c r="L7110" s="7" t="e">
        <f t="shared" si="1287"/>
        <v>#N/A</v>
      </c>
      <c r="M7110" s="8" t="e">
        <f t="shared" si="1242"/>
        <v>#N/A</v>
      </c>
      <c r="N7110" s="8" t="e">
        <f t="shared" si="1243"/>
        <v>#N/A</v>
      </c>
    </row>
    <row r="7111" spans="1:14" ht="15.75" customHeight="1" x14ac:dyDescent="0.35">
      <c r="A7111" s="7">
        <f t="shared" si="1277"/>
        <v>0</v>
      </c>
      <c r="B7111" s="7">
        <f t="shared" si="1278"/>
        <v>0</v>
      </c>
      <c r="C7111" s="7">
        <f t="shared" si="1279"/>
        <v>0</v>
      </c>
      <c r="D7111" s="7">
        <f t="shared" si="1280"/>
        <v>0</v>
      </c>
      <c r="E7111" s="7" t="e">
        <f>IF('Report DCM'!$H7111="In-Stream Video","Rich Media display banner",IF('Report DCM'!$I7111&gt;'Report DCM'!$J7111,"Standard",VLOOKUP(CONCATENATE(bd_adtype,"_",bd_creativetype),tabela,2,FALSE)))</f>
        <v>#N/A</v>
      </c>
      <c r="F7111" s="7">
        <f t="shared" si="1281"/>
        <v>0</v>
      </c>
      <c r="G7111" s="7">
        <f t="shared" si="1282"/>
        <v>0</v>
      </c>
      <c r="H7111" s="7">
        <f t="shared" si="1283"/>
        <v>0</v>
      </c>
      <c r="I7111" s="7">
        <f t="shared" si="1284"/>
        <v>0</v>
      </c>
      <c r="J7111" s="7">
        <f t="shared" si="1285"/>
        <v>0</v>
      </c>
      <c r="K7111" s="8" t="e">
        <f t="shared" si="1286"/>
        <v>#N/A</v>
      </c>
      <c r="L7111" s="7" t="e">
        <f t="shared" si="1287"/>
        <v>#N/A</v>
      </c>
      <c r="M7111" s="8" t="e">
        <f t="shared" si="1242"/>
        <v>#N/A</v>
      </c>
      <c r="N7111" s="8" t="e">
        <f t="shared" si="1243"/>
        <v>#N/A</v>
      </c>
    </row>
    <row r="7112" spans="1:14" ht="15.75" customHeight="1" x14ac:dyDescent="0.35">
      <c r="A7112" s="7">
        <f t="shared" si="1277"/>
        <v>0</v>
      </c>
      <c r="B7112" s="7">
        <f t="shared" si="1278"/>
        <v>0</v>
      </c>
      <c r="C7112" s="7">
        <f t="shared" si="1279"/>
        <v>0</v>
      </c>
      <c r="D7112" s="7">
        <f t="shared" si="1280"/>
        <v>0</v>
      </c>
      <c r="E7112" s="7" t="e">
        <f>IF('Report DCM'!$H7112="In-Stream Video","Rich Media display banner",IF('Report DCM'!$I7112&gt;'Report DCM'!$J7112,"Standard",VLOOKUP(CONCATENATE(bd_adtype,"_",bd_creativetype),tabela,2,FALSE)))</f>
        <v>#N/A</v>
      </c>
      <c r="F7112" s="7">
        <f t="shared" si="1281"/>
        <v>0</v>
      </c>
      <c r="G7112" s="7">
        <f t="shared" si="1282"/>
        <v>0</v>
      </c>
      <c r="H7112" s="7">
        <f t="shared" si="1283"/>
        <v>0</v>
      </c>
      <c r="I7112" s="7">
        <f t="shared" si="1284"/>
        <v>0</v>
      </c>
      <c r="J7112" s="7">
        <f t="shared" si="1285"/>
        <v>0</v>
      </c>
      <c r="K7112" s="8" t="e">
        <f t="shared" si="1286"/>
        <v>#N/A</v>
      </c>
      <c r="L7112" s="7" t="e">
        <f t="shared" si="1287"/>
        <v>#N/A</v>
      </c>
      <c r="M7112" s="8" t="e">
        <f t="shared" si="1242"/>
        <v>#N/A</v>
      </c>
      <c r="N7112" s="8" t="e">
        <f t="shared" si="1243"/>
        <v>#N/A</v>
      </c>
    </row>
    <row r="7113" spans="1:14" ht="15.75" customHeight="1" x14ac:dyDescent="0.35">
      <c r="A7113" s="7">
        <f t="shared" si="1277"/>
        <v>0</v>
      </c>
      <c r="B7113" s="7">
        <f t="shared" si="1278"/>
        <v>0</v>
      </c>
      <c r="C7113" s="7">
        <f t="shared" si="1279"/>
        <v>0</v>
      </c>
      <c r="D7113" s="7">
        <f t="shared" si="1280"/>
        <v>0</v>
      </c>
      <c r="E7113" s="7" t="e">
        <f>IF('Report DCM'!$H7113="In-Stream Video","Rich Media display banner",IF('Report DCM'!$I7113&gt;'Report DCM'!$J7113,"Standard",VLOOKUP(CONCATENATE(bd_adtype,"_",bd_creativetype),tabela,2,FALSE)))</f>
        <v>#N/A</v>
      </c>
      <c r="F7113" s="7">
        <f t="shared" si="1281"/>
        <v>0</v>
      </c>
      <c r="G7113" s="7">
        <f t="shared" si="1282"/>
        <v>0</v>
      </c>
      <c r="H7113" s="7">
        <f t="shared" si="1283"/>
        <v>0</v>
      </c>
      <c r="I7113" s="7">
        <f t="shared" si="1284"/>
        <v>0</v>
      </c>
      <c r="J7113" s="7">
        <f t="shared" si="1285"/>
        <v>0</v>
      </c>
      <c r="K7113" s="8" t="e">
        <f t="shared" si="1286"/>
        <v>#N/A</v>
      </c>
      <c r="L7113" s="7" t="e">
        <f t="shared" si="1287"/>
        <v>#N/A</v>
      </c>
      <c r="M7113" s="8" t="e">
        <f t="shared" si="1242"/>
        <v>#N/A</v>
      </c>
      <c r="N7113" s="8" t="e">
        <f t="shared" si="1243"/>
        <v>#N/A</v>
      </c>
    </row>
    <row r="7114" spans="1:14" ht="15.75" customHeight="1" x14ac:dyDescent="0.35">
      <c r="A7114" s="7">
        <f t="shared" si="1277"/>
        <v>0</v>
      </c>
      <c r="B7114" s="7">
        <f t="shared" si="1278"/>
        <v>0</v>
      </c>
      <c r="C7114" s="7">
        <f t="shared" si="1279"/>
        <v>0</v>
      </c>
      <c r="D7114" s="7">
        <f t="shared" si="1280"/>
        <v>0</v>
      </c>
      <c r="E7114" s="7" t="e">
        <f>IF('Report DCM'!$H7114="In-Stream Video","Rich Media display banner",IF('Report DCM'!$I7114&gt;'Report DCM'!$J7114,"Standard",VLOOKUP(CONCATENATE(bd_adtype,"_",bd_creativetype),tabela,2,FALSE)))</f>
        <v>#N/A</v>
      </c>
      <c r="F7114" s="7">
        <f t="shared" si="1281"/>
        <v>0</v>
      </c>
      <c r="G7114" s="7">
        <f t="shared" si="1282"/>
        <v>0</v>
      </c>
      <c r="H7114" s="7">
        <f t="shared" si="1283"/>
        <v>0</v>
      </c>
      <c r="I7114" s="7">
        <f t="shared" si="1284"/>
        <v>0</v>
      </c>
      <c r="J7114" s="7">
        <f t="shared" si="1285"/>
        <v>0</v>
      </c>
      <c r="K7114" s="8" t="e">
        <f t="shared" si="1286"/>
        <v>#N/A</v>
      </c>
      <c r="L7114" s="7" t="e">
        <f t="shared" si="1287"/>
        <v>#N/A</v>
      </c>
      <c r="M7114" s="8" t="e">
        <f t="shared" si="1242"/>
        <v>#N/A</v>
      </c>
      <c r="N7114" s="8" t="e">
        <f t="shared" si="1243"/>
        <v>#N/A</v>
      </c>
    </row>
    <row r="7115" spans="1:14" ht="15.75" customHeight="1" x14ac:dyDescent="0.35">
      <c r="A7115" s="7">
        <f t="shared" si="1277"/>
        <v>0</v>
      </c>
      <c r="B7115" s="7">
        <f t="shared" si="1278"/>
        <v>0</v>
      </c>
      <c r="C7115" s="7">
        <f t="shared" si="1279"/>
        <v>0</v>
      </c>
      <c r="D7115" s="7">
        <f t="shared" si="1280"/>
        <v>0</v>
      </c>
      <c r="E7115" s="7" t="e">
        <f>IF('Report DCM'!$H7115="In-Stream Video","Rich Media display banner",IF('Report DCM'!$I7115&gt;'Report DCM'!$J7115,"Standard",VLOOKUP(CONCATENATE(bd_adtype,"_",bd_creativetype),tabela,2,FALSE)))</f>
        <v>#N/A</v>
      </c>
      <c r="F7115" s="7">
        <f t="shared" si="1281"/>
        <v>0</v>
      </c>
      <c r="G7115" s="7">
        <f t="shared" si="1282"/>
        <v>0</v>
      </c>
      <c r="H7115" s="7">
        <f t="shared" si="1283"/>
        <v>0</v>
      </c>
      <c r="I7115" s="7">
        <f t="shared" si="1284"/>
        <v>0</v>
      </c>
      <c r="J7115" s="7">
        <f t="shared" si="1285"/>
        <v>0</v>
      </c>
      <c r="K7115" s="8" t="e">
        <f t="shared" si="1286"/>
        <v>#N/A</v>
      </c>
      <c r="L7115" s="7" t="e">
        <f t="shared" si="1287"/>
        <v>#N/A</v>
      </c>
      <c r="M7115" s="8" t="e">
        <f t="shared" si="1242"/>
        <v>#N/A</v>
      </c>
      <c r="N7115" s="8" t="e">
        <f t="shared" si="1243"/>
        <v>#N/A</v>
      </c>
    </row>
    <row r="7116" spans="1:14" ht="15.75" customHeight="1" x14ac:dyDescent="0.35">
      <c r="A7116" s="7">
        <f t="shared" si="1277"/>
        <v>0</v>
      </c>
      <c r="B7116" s="7">
        <f t="shared" si="1278"/>
        <v>0</v>
      </c>
      <c r="C7116" s="7">
        <f t="shared" si="1279"/>
        <v>0</v>
      </c>
      <c r="D7116" s="7">
        <f t="shared" si="1280"/>
        <v>0</v>
      </c>
      <c r="E7116" s="7" t="e">
        <f>IF('Report DCM'!$H7116="In-Stream Video","Rich Media display banner",IF('Report DCM'!$I7116&gt;'Report DCM'!$J7116,"Standard",VLOOKUP(CONCATENATE(bd_adtype,"_",bd_creativetype),tabela,2,FALSE)))</f>
        <v>#N/A</v>
      </c>
      <c r="F7116" s="7">
        <f t="shared" si="1281"/>
        <v>0</v>
      </c>
      <c r="G7116" s="7">
        <f t="shared" si="1282"/>
        <v>0</v>
      </c>
      <c r="H7116" s="7">
        <f t="shared" si="1283"/>
        <v>0</v>
      </c>
      <c r="I7116" s="7">
        <f t="shared" si="1284"/>
        <v>0</v>
      </c>
      <c r="J7116" s="7">
        <f t="shared" si="1285"/>
        <v>0</v>
      </c>
      <c r="K7116" s="8" t="e">
        <f t="shared" si="1286"/>
        <v>#N/A</v>
      </c>
      <c r="L7116" s="7" t="e">
        <f t="shared" si="1287"/>
        <v>#N/A</v>
      </c>
      <c r="M7116" s="8" t="e">
        <f t="shared" si="1242"/>
        <v>#N/A</v>
      </c>
      <c r="N7116" s="8" t="e">
        <f t="shared" si="1243"/>
        <v>#N/A</v>
      </c>
    </row>
    <row r="7117" spans="1:14" ht="15.75" customHeight="1" x14ac:dyDescent="0.35">
      <c r="A7117" s="7">
        <f t="shared" si="1277"/>
        <v>0</v>
      </c>
      <c r="B7117" s="7">
        <f t="shared" si="1278"/>
        <v>0</v>
      </c>
      <c r="C7117" s="7">
        <f t="shared" si="1279"/>
        <v>0</v>
      </c>
      <c r="D7117" s="7">
        <f t="shared" si="1280"/>
        <v>0</v>
      </c>
      <c r="E7117" s="7" t="e">
        <f>IF('Report DCM'!$H7117="In-Stream Video","Rich Media display banner",IF('Report DCM'!$I7117&gt;'Report DCM'!$J7117,"Standard",VLOOKUP(CONCATENATE(bd_adtype,"_",bd_creativetype),tabela,2,FALSE)))</f>
        <v>#N/A</v>
      </c>
      <c r="F7117" s="7">
        <f t="shared" si="1281"/>
        <v>0</v>
      </c>
      <c r="G7117" s="7">
        <f t="shared" si="1282"/>
        <v>0</v>
      </c>
      <c r="H7117" s="7">
        <f t="shared" si="1283"/>
        <v>0</v>
      </c>
      <c r="I7117" s="7">
        <f t="shared" si="1284"/>
        <v>0</v>
      </c>
      <c r="J7117" s="7">
        <f t="shared" si="1285"/>
        <v>0</v>
      </c>
      <c r="K7117" s="8" t="e">
        <f t="shared" si="1286"/>
        <v>#N/A</v>
      </c>
      <c r="L7117" s="7" t="e">
        <f t="shared" si="1287"/>
        <v>#N/A</v>
      </c>
      <c r="M7117" s="8" t="e">
        <f t="shared" si="1242"/>
        <v>#N/A</v>
      </c>
      <c r="N7117" s="8" t="e">
        <f t="shared" si="1243"/>
        <v>#N/A</v>
      </c>
    </row>
    <row r="7118" spans="1:14" ht="15.75" customHeight="1" x14ac:dyDescent="0.35">
      <c r="A7118" s="7">
        <f t="shared" si="1277"/>
        <v>0</v>
      </c>
      <c r="B7118" s="7">
        <f t="shared" si="1278"/>
        <v>0</v>
      </c>
      <c r="C7118" s="7">
        <f t="shared" si="1279"/>
        <v>0</v>
      </c>
      <c r="D7118" s="7">
        <f t="shared" si="1280"/>
        <v>0</v>
      </c>
      <c r="E7118" s="7" t="e">
        <f>IF('Report DCM'!$H7118="In-Stream Video","Rich Media display banner",IF('Report DCM'!$I7118&gt;'Report DCM'!$J7118,"Standard",VLOOKUP(CONCATENATE(bd_adtype,"_",bd_creativetype),tabela,2,FALSE)))</f>
        <v>#N/A</v>
      </c>
      <c r="F7118" s="7">
        <f t="shared" si="1281"/>
        <v>0</v>
      </c>
      <c r="G7118" s="7">
        <f t="shared" si="1282"/>
        <v>0</v>
      </c>
      <c r="H7118" s="7">
        <f t="shared" si="1283"/>
        <v>0</v>
      </c>
      <c r="I7118" s="7">
        <f t="shared" si="1284"/>
        <v>0</v>
      </c>
      <c r="J7118" s="7">
        <f t="shared" si="1285"/>
        <v>0</v>
      </c>
      <c r="K7118" s="8" t="e">
        <f t="shared" si="1286"/>
        <v>#N/A</v>
      </c>
      <c r="L7118" s="7" t="e">
        <f t="shared" si="1287"/>
        <v>#N/A</v>
      </c>
      <c r="M7118" s="8" t="e">
        <f t="shared" si="1242"/>
        <v>#N/A</v>
      </c>
      <c r="N7118" s="8" t="e">
        <f t="shared" si="1243"/>
        <v>#N/A</v>
      </c>
    </row>
    <row r="7119" spans="1:14" ht="15.75" customHeight="1" x14ac:dyDescent="0.35">
      <c r="A7119" s="7">
        <f t="shared" si="1277"/>
        <v>0</v>
      </c>
      <c r="B7119" s="7">
        <f t="shared" si="1278"/>
        <v>0</v>
      </c>
      <c r="C7119" s="7">
        <f t="shared" si="1279"/>
        <v>0</v>
      </c>
      <c r="D7119" s="7">
        <f t="shared" si="1280"/>
        <v>0</v>
      </c>
      <c r="E7119" s="7" t="e">
        <f>IF('Report DCM'!$H7119="In-Stream Video","Rich Media display banner",IF('Report DCM'!$I7119&gt;'Report DCM'!$J7119,"Standard",VLOOKUP(CONCATENATE(bd_adtype,"_",bd_creativetype),tabela,2,FALSE)))</f>
        <v>#N/A</v>
      </c>
      <c r="F7119" s="7">
        <f t="shared" si="1281"/>
        <v>0</v>
      </c>
      <c r="G7119" s="7">
        <f t="shared" si="1282"/>
        <v>0</v>
      </c>
      <c r="H7119" s="7">
        <f t="shared" si="1283"/>
        <v>0</v>
      </c>
      <c r="I7119" s="7">
        <f t="shared" si="1284"/>
        <v>0</v>
      </c>
      <c r="J7119" s="7">
        <f t="shared" si="1285"/>
        <v>0</v>
      </c>
      <c r="K7119" s="8" t="e">
        <f t="shared" si="1286"/>
        <v>#N/A</v>
      </c>
      <c r="L7119" s="7" t="e">
        <f t="shared" si="1287"/>
        <v>#N/A</v>
      </c>
      <c r="M7119" s="8" t="e">
        <f t="shared" si="1242"/>
        <v>#N/A</v>
      </c>
      <c r="N7119" s="8" t="e">
        <f t="shared" si="1243"/>
        <v>#N/A</v>
      </c>
    </row>
    <row r="7120" spans="1:14" ht="15.75" customHeight="1" x14ac:dyDescent="0.35">
      <c r="A7120" s="7">
        <f t="shared" si="1277"/>
        <v>0</v>
      </c>
      <c r="B7120" s="7">
        <f t="shared" si="1278"/>
        <v>0</v>
      </c>
      <c r="C7120" s="7">
        <f t="shared" si="1279"/>
        <v>0</v>
      </c>
      <c r="D7120" s="7">
        <f t="shared" si="1280"/>
        <v>0</v>
      </c>
      <c r="E7120" s="7" t="e">
        <f>IF('Report DCM'!$H7120="In-Stream Video","Rich Media display banner",IF('Report DCM'!$I7120&gt;'Report DCM'!$J7120,"Standard",VLOOKUP(CONCATENATE(bd_adtype,"_",bd_creativetype),tabela,2,FALSE)))</f>
        <v>#N/A</v>
      </c>
      <c r="F7120" s="7">
        <f t="shared" si="1281"/>
        <v>0</v>
      </c>
      <c r="G7120" s="7">
        <f t="shared" si="1282"/>
        <v>0</v>
      </c>
      <c r="H7120" s="7">
        <f t="shared" si="1283"/>
        <v>0</v>
      </c>
      <c r="I7120" s="7">
        <f t="shared" si="1284"/>
        <v>0</v>
      </c>
      <c r="J7120" s="7">
        <f t="shared" si="1285"/>
        <v>0</v>
      </c>
      <c r="K7120" s="8" t="e">
        <f t="shared" si="1286"/>
        <v>#N/A</v>
      </c>
      <c r="L7120" s="7" t="e">
        <f t="shared" si="1287"/>
        <v>#N/A</v>
      </c>
      <c r="M7120" s="8" t="e">
        <f t="shared" si="1242"/>
        <v>#N/A</v>
      </c>
      <c r="N7120" s="8" t="e">
        <f t="shared" si="1243"/>
        <v>#N/A</v>
      </c>
    </row>
    <row r="7121" spans="1:14" ht="15.75" customHeight="1" x14ac:dyDescent="0.35">
      <c r="A7121" s="7">
        <f t="shared" si="1277"/>
        <v>0</v>
      </c>
      <c r="B7121" s="7">
        <f t="shared" si="1278"/>
        <v>0</v>
      </c>
      <c r="C7121" s="7">
        <f t="shared" si="1279"/>
        <v>0</v>
      </c>
      <c r="D7121" s="7">
        <f t="shared" si="1280"/>
        <v>0</v>
      </c>
      <c r="E7121" s="7" t="e">
        <f>IF('Report DCM'!$H7121="In-Stream Video","Rich Media display banner",IF('Report DCM'!$I7121&gt;'Report DCM'!$J7121,"Standard",VLOOKUP(CONCATENATE(bd_adtype,"_",bd_creativetype),tabela,2,FALSE)))</f>
        <v>#N/A</v>
      </c>
      <c r="F7121" s="7">
        <f t="shared" si="1281"/>
        <v>0</v>
      </c>
      <c r="G7121" s="7">
        <f t="shared" si="1282"/>
        <v>0</v>
      </c>
      <c r="H7121" s="7">
        <f t="shared" si="1283"/>
        <v>0</v>
      </c>
      <c r="I7121" s="7">
        <f t="shared" si="1284"/>
        <v>0</v>
      </c>
      <c r="J7121" s="7">
        <f t="shared" si="1285"/>
        <v>0</v>
      </c>
      <c r="K7121" s="8" t="e">
        <f t="shared" si="1286"/>
        <v>#N/A</v>
      </c>
      <c r="L7121" s="7" t="e">
        <f t="shared" si="1287"/>
        <v>#N/A</v>
      </c>
      <c r="M7121" s="8" t="e">
        <f t="shared" si="1242"/>
        <v>#N/A</v>
      </c>
      <c r="N7121" s="8" t="e">
        <f t="shared" si="1243"/>
        <v>#N/A</v>
      </c>
    </row>
    <row r="7122" spans="1:14" ht="15.75" customHeight="1" x14ac:dyDescent="0.35">
      <c r="A7122" s="7">
        <f t="shared" si="1277"/>
        <v>0</v>
      </c>
      <c r="B7122" s="7">
        <f t="shared" si="1278"/>
        <v>0</v>
      </c>
      <c r="C7122" s="7">
        <f t="shared" si="1279"/>
        <v>0</v>
      </c>
      <c r="D7122" s="7">
        <f t="shared" si="1280"/>
        <v>0</v>
      </c>
      <c r="E7122" s="7" t="e">
        <f>IF('Report DCM'!$H7122="In-Stream Video","Rich Media display banner",IF('Report DCM'!$I7122&gt;'Report DCM'!$J7122,"Standard",VLOOKUP(CONCATENATE(bd_adtype,"_",bd_creativetype),tabela,2,FALSE)))</f>
        <v>#N/A</v>
      </c>
      <c r="F7122" s="7">
        <f t="shared" si="1281"/>
        <v>0</v>
      </c>
      <c r="G7122" s="7">
        <f t="shared" si="1282"/>
        <v>0</v>
      </c>
      <c r="H7122" s="7">
        <f t="shared" si="1283"/>
        <v>0</v>
      </c>
      <c r="I7122" s="7">
        <f t="shared" si="1284"/>
        <v>0</v>
      </c>
      <c r="J7122" s="7">
        <f t="shared" si="1285"/>
        <v>0</v>
      </c>
      <c r="K7122" s="8" t="e">
        <f t="shared" si="1286"/>
        <v>#N/A</v>
      </c>
      <c r="L7122" s="7" t="e">
        <f t="shared" si="1287"/>
        <v>#N/A</v>
      </c>
      <c r="M7122" s="8" t="e">
        <f t="shared" si="1242"/>
        <v>#N/A</v>
      </c>
      <c r="N7122" s="8" t="e">
        <f t="shared" si="1243"/>
        <v>#N/A</v>
      </c>
    </row>
    <row r="7123" spans="1:14" ht="15.75" customHeight="1" x14ac:dyDescent="0.35">
      <c r="A7123" s="7">
        <f t="shared" si="1277"/>
        <v>0</v>
      </c>
      <c r="B7123" s="7">
        <f t="shared" si="1278"/>
        <v>0</v>
      </c>
      <c r="C7123" s="7">
        <f t="shared" si="1279"/>
        <v>0</v>
      </c>
      <c r="D7123" s="7">
        <f t="shared" si="1280"/>
        <v>0</v>
      </c>
      <c r="E7123" s="7" t="e">
        <f>IF('Report DCM'!$H7123="In-Stream Video","Rich Media display banner",IF('Report DCM'!$I7123&gt;'Report DCM'!$J7123,"Standard",VLOOKUP(CONCATENATE(bd_adtype,"_",bd_creativetype),tabela,2,FALSE)))</f>
        <v>#N/A</v>
      </c>
      <c r="F7123" s="7">
        <f t="shared" si="1281"/>
        <v>0</v>
      </c>
      <c r="G7123" s="7">
        <f t="shared" si="1282"/>
        <v>0</v>
      </c>
      <c r="H7123" s="7">
        <f t="shared" si="1283"/>
        <v>0</v>
      </c>
      <c r="I7123" s="7">
        <f t="shared" si="1284"/>
        <v>0</v>
      </c>
      <c r="J7123" s="7">
        <f t="shared" si="1285"/>
        <v>0</v>
      </c>
      <c r="K7123" s="8" t="e">
        <f t="shared" si="1286"/>
        <v>#N/A</v>
      </c>
      <c r="L7123" s="7" t="e">
        <f t="shared" si="1287"/>
        <v>#N/A</v>
      </c>
      <c r="M7123" s="8" t="e">
        <f t="shared" si="1242"/>
        <v>#N/A</v>
      </c>
      <c r="N7123" s="8" t="e">
        <f t="shared" si="1243"/>
        <v>#N/A</v>
      </c>
    </row>
    <row r="7124" spans="1:14" ht="15.75" customHeight="1" x14ac:dyDescent="0.35">
      <c r="A7124" s="7">
        <f t="shared" si="1277"/>
        <v>0</v>
      </c>
      <c r="B7124" s="7">
        <f t="shared" si="1278"/>
        <v>0</v>
      </c>
      <c r="C7124" s="7">
        <f t="shared" si="1279"/>
        <v>0</v>
      </c>
      <c r="D7124" s="7">
        <f t="shared" si="1280"/>
        <v>0</v>
      </c>
      <c r="E7124" s="7" t="e">
        <f>IF('Report DCM'!$H7124="In-Stream Video","Rich Media display banner",IF('Report DCM'!$I7124&gt;'Report DCM'!$J7124,"Standard",VLOOKUP(CONCATENATE(bd_adtype,"_",bd_creativetype),tabela,2,FALSE)))</f>
        <v>#N/A</v>
      </c>
      <c r="F7124" s="7">
        <f t="shared" si="1281"/>
        <v>0</v>
      </c>
      <c r="G7124" s="7">
        <f t="shared" si="1282"/>
        <v>0</v>
      </c>
      <c r="H7124" s="7">
        <f t="shared" si="1283"/>
        <v>0</v>
      </c>
      <c r="I7124" s="7">
        <f t="shared" si="1284"/>
        <v>0</v>
      </c>
      <c r="J7124" s="7">
        <f t="shared" si="1285"/>
        <v>0</v>
      </c>
      <c r="K7124" s="8" t="e">
        <f t="shared" si="1286"/>
        <v>#N/A</v>
      </c>
      <c r="L7124" s="7" t="e">
        <f t="shared" si="1287"/>
        <v>#N/A</v>
      </c>
      <c r="M7124" s="8" t="e">
        <f t="shared" si="1242"/>
        <v>#N/A</v>
      </c>
      <c r="N7124" s="8" t="e">
        <f t="shared" si="1243"/>
        <v>#N/A</v>
      </c>
    </row>
    <row r="7125" spans="1:14" ht="15.75" customHeight="1" x14ac:dyDescent="0.35">
      <c r="A7125" s="7">
        <f t="shared" si="1277"/>
        <v>0</v>
      </c>
      <c r="B7125" s="7">
        <f t="shared" si="1278"/>
        <v>0</v>
      </c>
      <c r="C7125" s="7">
        <f t="shared" si="1279"/>
        <v>0</v>
      </c>
      <c r="D7125" s="7">
        <f t="shared" si="1280"/>
        <v>0</v>
      </c>
      <c r="E7125" s="7" t="e">
        <f>IF('Report DCM'!$H7125="In-Stream Video","Rich Media display banner",IF('Report DCM'!$I7125&gt;'Report DCM'!$J7125,"Standard",VLOOKUP(CONCATENATE(bd_adtype,"_",bd_creativetype),tabela,2,FALSE)))</f>
        <v>#N/A</v>
      </c>
      <c r="F7125" s="7">
        <f t="shared" si="1281"/>
        <v>0</v>
      </c>
      <c r="G7125" s="7">
        <f t="shared" si="1282"/>
        <v>0</v>
      </c>
      <c r="H7125" s="7">
        <f t="shared" si="1283"/>
        <v>0</v>
      </c>
      <c r="I7125" s="7">
        <f t="shared" si="1284"/>
        <v>0</v>
      </c>
      <c r="J7125" s="7">
        <f t="shared" si="1285"/>
        <v>0</v>
      </c>
      <c r="K7125" s="8" t="e">
        <f t="shared" si="1286"/>
        <v>#N/A</v>
      </c>
      <c r="L7125" s="7" t="e">
        <f t="shared" si="1287"/>
        <v>#N/A</v>
      </c>
      <c r="M7125" s="8" t="e">
        <f t="shared" si="1242"/>
        <v>#N/A</v>
      </c>
      <c r="N7125" s="8" t="e">
        <f t="shared" si="1243"/>
        <v>#N/A</v>
      </c>
    </row>
    <row r="7126" spans="1:14" ht="15.75" customHeight="1" x14ac:dyDescent="0.35">
      <c r="A7126" s="7">
        <f t="shared" si="1277"/>
        <v>0</v>
      </c>
      <c r="B7126" s="7">
        <f t="shared" si="1278"/>
        <v>0</v>
      </c>
      <c r="C7126" s="7">
        <f t="shared" si="1279"/>
        <v>0</v>
      </c>
      <c r="D7126" s="7">
        <f t="shared" si="1280"/>
        <v>0</v>
      </c>
      <c r="E7126" s="7" t="e">
        <f>IF('Report DCM'!$H7126="In-Stream Video","Rich Media display banner",IF('Report DCM'!$I7126&gt;'Report DCM'!$J7126,"Standard",VLOOKUP(CONCATENATE(bd_adtype,"_",bd_creativetype),tabela,2,FALSE)))</f>
        <v>#N/A</v>
      </c>
      <c r="F7126" s="7">
        <f t="shared" si="1281"/>
        <v>0</v>
      </c>
      <c r="G7126" s="7">
        <f t="shared" si="1282"/>
        <v>0</v>
      </c>
      <c r="H7126" s="7">
        <f t="shared" si="1283"/>
        <v>0</v>
      </c>
      <c r="I7126" s="7">
        <f t="shared" si="1284"/>
        <v>0</v>
      </c>
      <c r="J7126" s="7">
        <f t="shared" si="1285"/>
        <v>0</v>
      </c>
      <c r="K7126" s="8" t="e">
        <f t="shared" si="1286"/>
        <v>#N/A</v>
      </c>
      <c r="L7126" s="7" t="e">
        <f t="shared" si="1287"/>
        <v>#N/A</v>
      </c>
      <c r="M7126" s="8" t="e">
        <f t="shared" si="1242"/>
        <v>#N/A</v>
      </c>
      <c r="N7126" s="8" t="e">
        <f t="shared" si="1243"/>
        <v>#N/A</v>
      </c>
    </row>
    <row r="7127" spans="1:14" ht="15.75" customHeight="1" x14ac:dyDescent="0.35">
      <c r="A7127" s="7">
        <f t="shared" si="1277"/>
        <v>0</v>
      </c>
      <c r="B7127" s="7">
        <f t="shared" si="1278"/>
        <v>0</v>
      </c>
      <c r="C7127" s="7">
        <f t="shared" si="1279"/>
        <v>0</v>
      </c>
      <c r="D7127" s="7">
        <f t="shared" si="1280"/>
        <v>0</v>
      </c>
      <c r="E7127" s="7" t="e">
        <f>IF('Report DCM'!$H7127="In-Stream Video","Rich Media display banner",IF('Report DCM'!$I7127&gt;'Report DCM'!$J7127,"Standard",VLOOKUP(CONCATENATE(bd_adtype,"_",bd_creativetype),tabela,2,FALSE)))</f>
        <v>#N/A</v>
      </c>
      <c r="F7127" s="7">
        <f t="shared" si="1281"/>
        <v>0</v>
      </c>
      <c r="G7127" s="7">
        <f t="shared" si="1282"/>
        <v>0</v>
      </c>
      <c r="H7127" s="7">
        <f t="shared" si="1283"/>
        <v>0</v>
      </c>
      <c r="I7127" s="7">
        <f t="shared" si="1284"/>
        <v>0</v>
      </c>
      <c r="J7127" s="7">
        <f t="shared" si="1285"/>
        <v>0</v>
      </c>
      <c r="K7127" s="8" t="e">
        <f t="shared" si="1286"/>
        <v>#N/A</v>
      </c>
      <c r="L7127" s="7" t="e">
        <f t="shared" si="1287"/>
        <v>#N/A</v>
      </c>
      <c r="M7127" s="8" t="e">
        <f t="shared" si="1242"/>
        <v>#N/A</v>
      </c>
      <c r="N7127" s="8" t="e">
        <f t="shared" si="1243"/>
        <v>#N/A</v>
      </c>
    </row>
    <row r="7128" spans="1:14" ht="15.75" customHeight="1" x14ac:dyDescent="0.35">
      <c r="A7128" s="7">
        <f t="shared" si="1277"/>
        <v>0</v>
      </c>
      <c r="B7128" s="7">
        <f t="shared" si="1278"/>
        <v>0</v>
      </c>
      <c r="C7128" s="7">
        <f t="shared" si="1279"/>
        <v>0</v>
      </c>
      <c r="D7128" s="7">
        <f t="shared" si="1280"/>
        <v>0</v>
      </c>
      <c r="E7128" s="7" t="e">
        <f>IF('Report DCM'!$H7128="In-Stream Video","Rich Media display banner",IF('Report DCM'!$I7128&gt;'Report DCM'!$J7128,"Standard",VLOOKUP(CONCATENATE(bd_adtype,"_",bd_creativetype),tabela,2,FALSE)))</f>
        <v>#N/A</v>
      </c>
      <c r="F7128" s="7">
        <f t="shared" si="1281"/>
        <v>0</v>
      </c>
      <c r="G7128" s="7">
        <f t="shared" si="1282"/>
        <v>0</v>
      </c>
      <c r="H7128" s="7">
        <f t="shared" si="1283"/>
        <v>0</v>
      </c>
      <c r="I7128" s="7">
        <f t="shared" si="1284"/>
        <v>0</v>
      </c>
      <c r="J7128" s="7">
        <f t="shared" si="1285"/>
        <v>0</v>
      </c>
      <c r="K7128" s="8" t="e">
        <f t="shared" si="1286"/>
        <v>#N/A</v>
      </c>
      <c r="L7128" s="7" t="e">
        <f t="shared" si="1287"/>
        <v>#N/A</v>
      </c>
      <c r="M7128" s="8" t="e">
        <f t="shared" si="1242"/>
        <v>#N/A</v>
      </c>
      <c r="N7128" s="8" t="e">
        <f t="shared" si="1243"/>
        <v>#N/A</v>
      </c>
    </row>
    <row r="7129" spans="1:14" ht="15.75" customHeight="1" x14ac:dyDescent="0.35">
      <c r="A7129" s="7">
        <f t="shared" si="1277"/>
        <v>0</v>
      </c>
      <c r="B7129" s="7">
        <f t="shared" si="1278"/>
        <v>0</v>
      </c>
      <c r="C7129" s="7">
        <f t="shared" si="1279"/>
        <v>0</v>
      </c>
      <c r="D7129" s="7">
        <f t="shared" si="1280"/>
        <v>0</v>
      </c>
      <c r="E7129" s="7" t="e">
        <f>IF('Report DCM'!$H7129="In-Stream Video","Rich Media display banner",IF('Report DCM'!$I7129&gt;'Report DCM'!$J7129,"Standard",VLOOKUP(CONCATENATE(bd_adtype,"_",bd_creativetype),tabela,2,FALSE)))</f>
        <v>#N/A</v>
      </c>
      <c r="F7129" s="7">
        <f t="shared" si="1281"/>
        <v>0</v>
      </c>
      <c r="G7129" s="7">
        <f t="shared" si="1282"/>
        <v>0</v>
      </c>
      <c r="H7129" s="7">
        <f t="shared" si="1283"/>
        <v>0</v>
      </c>
      <c r="I7129" s="7">
        <f t="shared" si="1284"/>
        <v>0</v>
      </c>
      <c r="J7129" s="7">
        <f t="shared" si="1285"/>
        <v>0</v>
      </c>
      <c r="K7129" s="8" t="e">
        <f t="shared" si="1286"/>
        <v>#N/A</v>
      </c>
      <c r="L7129" s="7" t="e">
        <f t="shared" si="1287"/>
        <v>#N/A</v>
      </c>
      <c r="M7129" s="8" t="e">
        <f t="shared" si="1242"/>
        <v>#N/A</v>
      </c>
      <c r="N7129" s="8" t="e">
        <f t="shared" si="1243"/>
        <v>#N/A</v>
      </c>
    </row>
    <row r="7130" spans="1:14" ht="15.75" customHeight="1" x14ac:dyDescent="0.35">
      <c r="A7130" s="7">
        <f t="shared" si="1277"/>
        <v>0</v>
      </c>
      <c r="B7130" s="7">
        <f t="shared" si="1278"/>
        <v>0</v>
      </c>
      <c r="C7130" s="7">
        <f t="shared" si="1279"/>
        <v>0</v>
      </c>
      <c r="D7130" s="7">
        <f t="shared" si="1280"/>
        <v>0</v>
      </c>
      <c r="E7130" s="7" t="e">
        <f>IF('Report DCM'!$H7130="In-Stream Video","Rich Media display banner",IF('Report DCM'!$I7130&gt;'Report DCM'!$J7130,"Standard",VLOOKUP(CONCATENATE(bd_adtype,"_",bd_creativetype),tabela,2,FALSE)))</f>
        <v>#N/A</v>
      </c>
      <c r="F7130" s="7">
        <f t="shared" si="1281"/>
        <v>0</v>
      </c>
      <c r="G7130" s="7">
        <f t="shared" si="1282"/>
        <v>0</v>
      </c>
      <c r="H7130" s="7">
        <f t="shared" si="1283"/>
        <v>0</v>
      </c>
      <c r="I7130" s="7">
        <f t="shared" si="1284"/>
        <v>0</v>
      </c>
      <c r="J7130" s="7">
        <f t="shared" si="1285"/>
        <v>0</v>
      </c>
      <c r="K7130" s="8" t="e">
        <f t="shared" si="1286"/>
        <v>#N/A</v>
      </c>
      <c r="L7130" s="7" t="e">
        <f t="shared" si="1287"/>
        <v>#N/A</v>
      </c>
      <c r="M7130" s="8" t="e">
        <f t="shared" si="1242"/>
        <v>#N/A</v>
      </c>
      <c r="N7130" s="8" t="e">
        <f t="shared" si="1243"/>
        <v>#N/A</v>
      </c>
    </row>
    <row r="7131" spans="1:14" ht="15.75" customHeight="1" x14ac:dyDescent="0.35">
      <c r="A7131" s="7">
        <f t="shared" si="1277"/>
        <v>0</v>
      </c>
      <c r="B7131" s="7">
        <f t="shared" si="1278"/>
        <v>0</v>
      </c>
      <c r="C7131" s="7">
        <f t="shared" si="1279"/>
        <v>0</v>
      </c>
      <c r="D7131" s="7">
        <f t="shared" si="1280"/>
        <v>0</v>
      </c>
      <c r="E7131" s="7" t="e">
        <f>IF('Report DCM'!$H7131="In-Stream Video","Rich Media display banner",IF('Report DCM'!$I7131&gt;'Report DCM'!$J7131,"Standard",VLOOKUP(CONCATENATE(bd_adtype,"_",bd_creativetype),tabela,2,FALSE)))</f>
        <v>#N/A</v>
      </c>
      <c r="F7131" s="7">
        <f t="shared" si="1281"/>
        <v>0</v>
      </c>
      <c r="G7131" s="7">
        <f t="shared" si="1282"/>
        <v>0</v>
      </c>
      <c r="H7131" s="7">
        <f t="shared" si="1283"/>
        <v>0</v>
      </c>
      <c r="I7131" s="7">
        <f t="shared" si="1284"/>
        <v>0</v>
      </c>
      <c r="J7131" s="7">
        <f t="shared" si="1285"/>
        <v>0</v>
      </c>
      <c r="K7131" s="8" t="e">
        <f t="shared" si="1286"/>
        <v>#N/A</v>
      </c>
      <c r="L7131" s="7" t="e">
        <f t="shared" si="1287"/>
        <v>#N/A</v>
      </c>
      <c r="M7131" s="8" t="e">
        <f t="shared" si="1242"/>
        <v>#N/A</v>
      </c>
      <c r="N7131" s="8" t="e">
        <f t="shared" si="1243"/>
        <v>#N/A</v>
      </c>
    </row>
    <row r="7132" spans="1:14" ht="15.75" customHeight="1" x14ac:dyDescent="0.35">
      <c r="A7132" s="7">
        <f t="shared" si="1277"/>
        <v>0</v>
      </c>
      <c r="B7132" s="7">
        <f t="shared" si="1278"/>
        <v>0</v>
      </c>
      <c r="C7132" s="7">
        <f t="shared" si="1279"/>
        <v>0</v>
      </c>
      <c r="D7132" s="7">
        <f t="shared" si="1280"/>
        <v>0</v>
      </c>
      <c r="E7132" s="7" t="e">
        <f>IF('Report DCM'!$H7132="In-Stream Video","Rich Media display banner",IF('Report DCM'!$I7132&gt;'Report DCM'!$J7132,"Standard",VLOOKUP(CONCATENATE(bd_adtype,"_",bd_creativetype),tabela,2,FALSE)))</f>
        <v>#N/A</v>
      </c>
      <c r="F7132" s="7">
        <f t="shared" si="1281"/>
        <v>0</v>
      </c>
      <c r="G7132" s="7">
        <f t="shared" si="1282"/>
        <v>0</v>
      </c>
      <c r="H7132" s="7">
        <f t="shared" si="1283"/>
        <v>0</v>
      </c>
      <c r="I7132" s="7">
        <f t="shared" si="1284"/>
        <v>0</v>
      </c>
      <c r="J7132" s="7">
        <f t="shared" si="1285"/>
        <v>0</v>
      </c>
      <c r="K7132" s="8" t="e">
        <f t="shared" si="1286"/>
        <v>#N/A</v>
      </c>
      <c r="L7132" s="7" t="e">
        <f t="shared" si="1287"/>
        <v>#N/A</v>
      </c>
      <c r="M7132" s="8" t="e">
        <f t="shared" si="1242"/>
        <v>#N/A</v>
      </c>
      <c r="N7132" s="8" t="e">
        <f t="shared" si="1243"/>
        <v>#N/A</v>
      </c>
    </row>
    <row r="7133" spans="1:14" ht="15.75" customHeight="1" x14ac:dyDescent="0.35">
      <c r="A7133" s="7">
        <f t="shared" si="1277"/>
        <v>0</v>
      </c>
      <c r="B7133" s="7">
        <f t="shared" si="1278"/>
        <v>0</v>
      </c>
      <c r="C7133" s="7">
        <f t="shared" si="1279"/>
        <v>0</v>
      </c>
      <c r="D7133" s="7">
        <f t="shared" si="1280"/>
        <v>0</v>
      </c>
      <c r="E7133" s="7" t="e">
        <f>IF('Report DCM'!$H7133="In-Stream Video","Rich Media display banner",IF('Report DCM'!$I7133&gt;'Report DCM'!$J7133,"Standard",VLOOKUP(CONCATENATE(bd_adtype,"_",bd_creativetype),tabela,2,FALSE)))</f>
        <v>#N/A</v>
      </c>
      <c r="F7133" s="7">
        <f t="shared" si="1281"/>
        <v>0</v>
      </c>
      <c r="G7133" s="7">
        <f t="shared" si="1282"/>
        <v>0</v>
      </c>
      <c r="H7133" s="7">
        <f t="shared" si="1283"/>
        <v>0</v>
      </c>
      <c r="I7133" s="7">
        <f t="shared" si="1284"/>
        <v>0</v>
      </c>
      <c r="J7133" s="7">
        <f t="shared" si="1285"/>
        <v>0</v>
      </c>
      <c r="K7133" s="8" t="e">
        <f t="shared" si="1286"/>
        <v>#N/A</v>
      </c>
      <c r="L7133" s="7" t="e">
        <f t="shared" si="1287"/>
        <v>#N/A</v>
      </c>
      <c r="M7133" s="8" t="e">
        <f t="shared" si="1242"/>
        <v>#N/A</v>
      </c>
      <c r="N7133" s="8" t="e">
        <f t="shared" si="1243"/>
        <v>#N/A</v>
      </c>
    </row>
    <row r="7134" spans="1:14" ht="15.75" customHeight="1" x14ac:dyDescent="0.35">
      <c r="A7134" s="7">
        <f t="shared" si="1277"/>
        <v>0</v>
      </c>
      <c r="B7134" s="7">
        <f t="shared" si="1278"/>
        <v>0</v>
      </c>
      <c r="C7134" s="7">
        <f t="shared" si="1279"/>
        <v>0</v>
      </c>
      <c r="D7134" s="7">
        <f t="shared" si="1280"/>
        <v>0</v>
      </c>
      <c r="E7134" s="7" t="e">
        <f>IF('Report DCM'!$H7134="In-Stream Video","Rich Media display banner",IF('Report DCM'!$I7134&gt;'Report DCM'!$J7134,"Standard",VLOOKUP(CONCATENATE(bd_adtype,"_",bd_creativetype),tabela,2,FALSE)))</f>
        <v>#N/A</v>
      </c>
      <c r="F7134" s="7">
        <f t="shared" si="1281"/>
        <v>0</v>
      </c>
      <c r="G7134" s="7">
        <f t="shared" si="1282"/>
        <v>0</v>
      </c>
      <c r="H7134" s="7">
        <f t="shared" si="1283"/>
        <v>0</v>
      </c>
      <c r="I7134" s="7">
        <f t="shared" si="1284"/>
        <v>0</v>
      </c>
      <c r="J7134" s="7">
        <f t="shared" si="1285"/>
        <v>0</v>
      </c>
      <c r="K7134" s="8" t="e">
        <f t="shared" si="1286"/>
        <v>#N/A</v>
      </c>
      <c r="L7134" s="7" t="e">
        <f t="shared" si="1287"/>
        <v>#N/A</v>
      </c>
      <c r="M7134" s="8" t="e">
        <f t="shared" si="1242"/>
        <v>#N/A</v>
      </c>
      <c r="N7134" s="8" t="e">
        <f t="shared" si="1243"/>
        <v>#N/A</v>
      </c>
    </row>
    <row r="7135" spans="1:14" ht="15.75" customHeight="1" x14ac:dyDescent="0.35">
      <c r="A7135" s="7">
        <f t="shared" si="1277"/>
        <v>0</v>
      </c>
      <c r="B7135" s="7">
        <f t="shared" si="1278"/>
        <v>0</v>
      </c>
      <c r="C7135" s="7">
        <f t="shared" si="1279"/>
        <v>0</v>
      </c>
      <c r="D7135" s="7">
        <f t="shared" si="1280"/>
        <v>0</v>
      </c>
      <c r="E7135" s="7" t="e">
        <f>IF('Report DCM'!$H7135="In-Stream Video","Rich Media display banner",IF('Report DCM'!$I7135&gt;'Report DCM'!$J7135,"Standard",VLOOKUP(CONCATENATE(bd_adtype,"_",bd_creativetype),tabela,2,FALSE)))</f>
        <v>#N/A</v>
      </c>
      <c r="F7135" s="7">
        <f t="shared" si="1281"/>
        <v>0</v>
      </c>
      <c r="G7135" s="7">
        <f t="shared" si="1282"/>
        <v>0</v>
      </c>
      <c r="H7135" s="7">
        <f t="shared" si="1283"/>
        <v>0</v>
      </c>
      <c r="I7135" s="7">
        <f t="shared" si="1284"/>
        <v>0</v>
      </c>
      <c r="J7135" s="7">
        <f t="shared" si="1285"/>
        <v>0</v>
      </c>
      <c r="K7135" s="8" t="e">
        <f t="shared" si="1286"/>
        <v>#N/A</v>
      </c>
      <c r="L7135" s="7" t="e">
        <f t="shared" si="1287"/>
        <v>#N/A</v>
      </c>
      <c r="M7135" s="8" t="e">
        <f t="shared" si="1242"/>
        <v>#N/A</v>
      </c>
      <c r="N7135" s="8" t="e">
        <f t="shared" si="1243"/>
        <v>#N/A</v>
      </c>
    </row>
    <row r="7136" spans="1:14" ht="15.75" customHeight="1" x14ac:dyDescent="0.35">
      <c r="A7136" s="7">
        <f t="shared" si="1277"/>
        <v>0</v>
      </c>
      <c r="B7136" s="7">
        <f t="shared" si="1278"/>
        <v>0</v>
      </c>
      <c r="C7136" s="7">
        <f t="shared" si="1279"/>
        <v>0</v>
      </c>
      <c r="D7136" s="7">
        <f t="shared" si="1280"/>
        <v>0</v>
      </c>
      <c r="E7136" s="7" t="e">
        <f>IF('Report DCM'!$H7136="In-Stream Video","Rich Media display banner",IF('Report DCM'!$I7136&gt;'Report DCM'!$J7136,"Standard",VLOOKUP(CONCATENATE(bd_adtype,"_",bd_creativetype),tabela,2,FALSE)))</f>
        <v>#N/A</v>
      </c>
      <c r="F7136" s="7">
        <f t="shared" si="1281"/>
        <v>0</v>
      </c>
      <c r="G7136" s="7">
        <f t="shared" si="1282"/>
        <v>0</v>
      </c>
      <c r="H7136" s="7">
        <f t="shared" si="1283"/>
        <v>0</v>
      </c>
      <c r="I7136" s="7">
        <f t="shared" si="1284"/>
        <v>0</v>
      </c>
      <c r="J7136" s="7">
        <f t="shared" si="1285"/>
        <v>0</v>
      </c>
      <c r="K7136" s="8" t="e">
        <f t="shared" si="1286"/>
        <v>#N/A</v>
      </c>
      <c r="L7136" s="7" t="e">
        <f t="shared" si="1287"/>
        <v>#N/A</v>
      </c>
      <c r="M7136" s="8" t="e">
        <f t="shared" si="1242"/>
        <v>#N/A</v>
      </c>
      <c r="N7136" s="8" t="e">
        <f t="shared" si="1243"/>
        <v>#N/A</v>
      </c>
    </row>
    <row r="7137" spans="1:14" ht="15.75" customHeight="1" x14ac:dyDescent="0.35">
      <c r="A7137" s="7">
        <f t="shared" si="1277"/>
        <v>0</v>
      </c>
      <c r="B7137" s="7">
        <f t="shared" si="1278"/>
        <v>0</v>
      </c>
      <c r="C7137" s="7">
        <f t="shared" si="1279"/>
        <v>0</v>
      </c>
      <c r="D7137" s="7">
        <f t="shared" si="1280"/>
        <v>0</v>
      </c>
      <c r="E7137" s="7" t="e">
        <f>IF('Report DCM'!$H7137="In-Stream Video","Rich Media display banner",IF('Report DCM'!$I7137&gt;'Report DCM'!$J7137,"Standard",VLOOKUP(CONCATENATE(bd_adtype,"_",bd_creativetype),tabela,2,FALSE)))</f>
        <v>#N/A</v>
      </c>
      <c r="F7137" s="7">
        <f t="shared" si="1281"/>
        <v>0</v>
      </c>
      <c r="G7137" s="7">
        <f t="shared" si="1282"/>
        <v>0</v>
      </c>
      <c r="H7137" s="7">
        <f t="shared" si="1283"/>
        <v>0</v>
      </c>
      <c r="I7137" s="7">
        <f t="shared" si="1284"/>
        <v>0</v>
      </c>
      <c r="J7137" s="7">
        <f t="shared" si="1285"/>
        <v>0</v>
      </c>
      <c r="K7137" s="8" t="e">
        <f t="shared" si="1286"/>
        <v>#N/A</v>
      </c>
      <c r="L7137" s="7" t="e">
        <f t="shared" si="1287"/>
        <v>#N/A</v>
      </c>
      <c r="M7137" s="8" t="e">
        <f t="shared" si="1242"/>
        <v>#N/A</v>
      </c>
      <c r="N7137" s="8" t="e">
        <f t="shared" si="1243"/>
        <v>#N/A</v>
      </c>
    </row>
    <row r="7138" spans="1:14" ht="15.75" customHeight="1" x14ac:dyDescent="0.35">
      <c r="A7138" s="7">
        <f t="shared" si="1277"/>
        <v>0</v>
      </c>
      <c r="B7138" s="7">
        <f t="shared" si="1278"/>
        <v>0</v>
      </c>
      <c r="C7138" s="7">
        <f t="shared" si="1279"/>
        <v>0</v>
      </c>
      <c r="D7138" s="7">
        <f t="shared" si="1280"/>
        <v>0</v>
      </c>
      <c r="E7138" s="7" t="e">
        <f>IF('Report DCM'!$H7138="In-Stream Video","Rich Media display banner",IF('Report DCM'!$I7138&gt;'Report DCM'!$J7138,"Standard",VLOOKUP(CONCATENATE(bd_adtype,"_",bd_creativetype),tabela,2,FALSE)))</f>
        <v>#N/A</v>
      </c>
      <c r="F7138" s="7">
        <f t="shared" si="1281"/>
        <v>0</v>
      </c>
      <c r="G7138" s="7">
        <f t="shared" si="1282"/>
        <v>0</v>
      </c>
      <c r="H7138" s="7">
        <f t="shared" si="1283"/>
        <v>0</v>
      </c>
      <c r="I7138" s="7">
        <f t="shared" si="1284"/>
        <v>0</v>
      </c>
      <c r="J7138" s="7">
        <f t="shared" si="1285"/>
        <v>0</v>
      </c>
      <c r="K7138" s="8" t="e">
        <f t="shared" si="1286"/>
        <v>#N/A</v>
      </c>
      <c r="L7138" s="7" t="e">
        <f t="shared" si="1287"/>
        <v>#N/A</v>
      </c>
      <c r="M7138" s="8" t="e">
        <f t="shared" si="1242"/>
        <v>#N/A</v>
      </c>
      <c r="N7138" s="8" t="e">
        <f t="shared" si="1243"/>
        <v>#N/A</v>
      </c>
    </row>
    <row r="7139" spans="1:14" ht="15.75" customHeight="1" x14ac:dyDescent="0.35">
      <c r="A7139" s="7">
        <f t="shared" si="1277"/>
        <v>0</v>
      </c>
      <c r="B7139" s="7">
        <f t="shared" si="1278"/>
        <v>0</v>
      </c>
      <c r="C7139" s="7">
        <f t="shared" si="1279"/>
        <v>0</v>
      </c>
      <c r="D7139" s="7">
        <f t="shared" si="1280"/>
        <v>0</v>
      </c>
      <c r="E7139" s="7" t="e">
        <f>IF('Report DCM'!$H7139="In-Stream Video","Rich Media display banner",IF('Report DCM'!$I7139&gt;'Report DCM'!$J7139,"Standard",VLOOKUP(CONCATENATE(bd_adtype,"_",bd_creativetype),tabela,2,FALSE)))</f>
        <v>#N/A</v>
      </c>
      <c r="F7139" s="7">
        <f t="shared" si="1281"/>
        <v>0</v>
      </c>
      <c r="G7139" s="7">
        <f t="shared" si="1282"/>
        <v>0</v>
      </c>
      <c r="H7139" s="7">
        <f t="shared" si="1283"/>
        <v>0</v>
      </c>
      <c r="I7139" s="7">
        <f t="shared" si="1284"/>
        <v>0</v>
      </c>
      <c r="J7139" s="7">
        <f t="shared" si="1285"/>
        <v>0</v>
      </c>
      <c r="K7139" s="8" t="e">
        <f t="shared" si="1286"/>
        <v>#N/A</v>
      </c>
      <c r="L7139" s="7" t="e">
        <f t="shared" si="1287"/>
        <v>#N/A</v>
      </c>
      <c r="M7139" s="8" t="e">
        <f t="shared" si="1242"/>
        <v>#N/A</v>
      </c>
      <c r="N7139" s="8" t="e">
        <f t="shared" si="1243"/>
        <v>#N/A</v>
      </c>
    </row>
    <row r="7140" spans="1:14" ht="15.75" customHeight="1" x14ac:dyDescent="0.35">
      <c r="A7140" s="7">
        <f t="shared" si="1277"/>
        <v>0</v>
      </c>
      <c r="B7140" s="7">
        <f t="shared" si="1278"/>
        <v>0</v>
      </c>
      <c r="C7140" s="7">
        <f t="shared" si="1279"/>
        <v>0</v>
      </c>
      <c r="D7140" s="7">
        <f t="shared" si="1280"/>
        <v>0</v>
      </c>
      <c r="E7140" s="7" t="e">
        <f>IF('Report DCM'!$H7140="In-Stream Video","Rich Media display banner",IF('Report DCM'!$I7140&gt;'Report DCM'!$J7140,"Standard",VLOOKUP(CONCATENATE(bd_adtype,"_",bd_creativetype),tabela,2,FALSE)))</f>
        <v>#N/A</v>
      </c>
      <c r="F7140" s="7">
        <f t="shared" si="1281"/>
        <v>0</v>
      </c>
      <c r="G7140" s="7">
        <f t="shared" si="1282"/>
        <v>0</v>
      </c>
      <c r="H7140" s="7">
        <f t="shared" si="1283"/>
        <v>0</v>
      </c>
      <c r="I7140" s="7">
        <f t="shared" si="1284"/>
        <v>0</v>
      </c>
      <c r="J7140" s="7">
        <f t="shared" si="1285"/>
        <v>0</v>
      </c>
      <c r="K7140" s="8" t="e">
        <f t="shared" si="1286"/>
        <v>#N/A</v>
      </c>
      <c r="L7140" s="7" t="e">
        <f t="shared" si="1287"/>
        <v>#N/A</v>
      </c>
      <c r="M7140" s="8" t="e">
        <f t="shared" si="1242"/>
        <v>#N/A</v>
      </c>
      <c r="N7140" s="8" t="e">
        <f t="shared" si="1243"/>
        <v>#N/A</v>
      </c>
    </row>
    <row r="7141" spans="1:14" ht="15.75" customHeight="1" x14ac:dyDescent="0.35">
      <c r="A7141" s="7">
        <f t="shared" si="1277"/>
        <v>0</v>
      </c>
      <c r="B7141" s="7">
        <f t="shared" si="1278"/>
        <v>0</v>
      </c>
      <c r="C7141" s="7">
        <f t="shared" si="1279"/>
        <v>0</v>
      </c>
      <c r="D7141" s="7">
        <f t="shared" si="1280"/>
        <v>0</v>
      </c>
      <c r="E7141" s="7" t="e">
        <f>IF('Report DCM'!$H7141="In-Stream Video","Rich Media display banner",IF('Report DCM'!$I7141&gt;'Report DCM'!$J7141,"Standard",VLOOKUP(CONCATENATE(bd_adtype,"_",bd_creativetype),tabela,2,FALSE)))</f>
        <v>#N/A</v>
      </c>
      <c r="F7141" s="7">
        <f t="shared" si="1281"/>
        <v>0</v>
      </c>
      <c r="G7141" s="7">
        <f t="shared" si="1282"/>
        <v>0</v>
      </c>
      <c r="H7141" s="7">
        <f t="shared" si="1283"/>
        <v>0</v>
      </c>
      <c r="I7141" s="7">
        <f t="shared" si="1284"/>
        <v>0</v>
      </c>
      <c r="J7141" s="7">
        <f t="shared" si="1285"/>
        <v>0</v>
      </c>
      <c r="K7141" s="8" t="e">
        <f t="shared" si="1286"/>
        <v>#N/A</v>
      </c>
      <c r="L7141" s="7" t="e">
        <f t="shared" si="1287"/>
        <v>#N/A</v>
      </c>
      <c r="M7141" s="8" t="e">
        <f t="shared" si="1242"/>
        <v>#N/A</v>
      </c>
      <c r="N7141" s="8" t="e">
        <f t="shared" si="1243"/>
        <v>#N/A</v>
      </c>
    </row>
    <row r="7142" spans="1:14" ht="15.75" customHeight="1" x14ac:dyDescent="0.35">
      <c r="A7142" s="7">
        <f t="shared" si="1277"/>
        <v>0</v>
      </c>
      <c r="B7142" s="7">
        <f t="shared" si="1278"/>
        <v>0</v>
      </c>
      <c r="C7142" s="7">
        <f t="shared" si="1279"/>
        <v>0</v>
      </c>
      <c r="D7142" s="7">
        <f t="shared" si="1280"/>
        <v>0</v>
      </c>
      <c r="E7142" s="7" t="e">
        <f>IF('Report DCM'!$H7142="In-Stream Video","Rich Media display banner",IF('Report DCM'!$I7142&gt;'Report DCM'!$J7142,"Standard",VLOOKUP(CONCATENATE(bd_adtype,"_",bd_creativetype),tabela,2,FALSE)))</f>
        <v>#N/A</v>
      </c>
      <c r="F7142" s="7">
        <f t="shared" si="1281"/>
        <v>0</v>
      </c>
      <c r="G7142" s="7">
        <f t="shared" si="1282"/>
        <v>0</v>
      </c>
      <c r="H7142" s="7">
        <f t="shared" si="1283"/>
        <v>0</v>
      </c>
      <c r="I7142" s="7">
        <f t="shared" si="1284"/>
        <v>0</v>
      </c>
      <c r="J7142" s="7">
        <f t="shared" si="1285"/>
        <v>0</v>
      </c>
      <c r="K7142" s="8" t="e">
        <f t="shared" si="1286"/>
        <v>#N/A</v>
      </c>
      <c r="L7142" s="7" t="e">
        <f t="shared" si="1287"/>
        <v>#N/A</v>
      </c>
      <c r="M7142" s="8" t="e">
        <f t="shared" ref="M7142:M7396" si="1288">IF(E7142="Dynamic Click",J7142*K7142,K7142*$I7142/1000)</f>
        <v>#N/A</v>
      </c>
      <c r="N7142" s="8" t="e">
        <f t="shared" ref="N7142:N7396" si="1289">IF(E7142="Dynamic Click",J7142*L7142,L7142*$I7142/1000)</f>
        <v>#N/A</v>
      </c>
    </row>
    <row r="7143" spans="1:14" ht="15.75" customHeight="1" x14ac:dyDescent="0.35">
      <c r="A7143" s="7">
        <f t="shared" si="1277"/>
        <v>0</v>
      </c>
      <c r="B7143" s="7">
        <f t="shared" si="1278"/>
        <v>0</v>
      </c>
      <c r="C7143" s="7">
        <f t="shared" si="1279"/>
        <v>0</v>
      </c>
      <c r="D7143" s="7">
        <f t="shared" si="1280"/>
        <v>0</v>
      </c>
      <c r="E7143" s="7" t="e">
        <f>IF('Report DCM'!$H7143="In-Stream Video","Rich Media display banner",IF('Report DCM'!$I7143&gt;'Report DCM'!$J7143,"Standard",VLOOKUP(CONCATENATE(bd_adtype,"_",bd_creativetype),tabela,2,FALSE)))</f>
        <v>#N/A</v>
      </c>
      <c r="F7143" s="7">
        <f t="shared" si="1281"/>
        <v>0</v>
      </c>
      <c r="G7143" s="7">
        <f t="shared" si="1282"/>
        <v>0</v>
      </c>
      <c r="H7143" s="7">
        <f t="shared" si="1283"/>
        <v>0</v>
      </c>
      <c r="I7143" s="7">
        <f t="shared" si="1284"/>
        <v>0</v>
      </c>
      <c r="J7143" s="7">
        <f t="shared" si="1285"/>
        <v>0</v>
      </c>
      <c r="K7143" s="8" t="e">
        <f t="shared" si="1286"/>
        <v>#N/A</v>
      </c>
      <c r="L7143" s="7" t="e">
        <f t="shared" si="1287"/>
        <v>#N/A</v>
      </c>
      <c r="M7143" s="8" t="e">
        <f t="shared" si="1288"/>
        <v>#N/A</v>
      </c>
      <c r="N7143" s="8" t="e">
        <f t="shared" si="1289"/>
        <v>#N/A</v>
      </c>
    </row>
    <row r="7144" spans="1:14" ht="15.75" customHeight="1" x14ac:dyDescent="0.35">
      <c r="A7144" s="7">
        <f t="shared" si="1277"/>
        <v>0</v>
      </c>
      <c r="B7144" s="7">
        <f t="shared" si="1278"/>
        <v>0</v>
      </c>
      <c r="C7144" s="7">
        <f t="shared" si="1279"/>
        <v>0</v>
      </c>
      <c r="D7144" s="7">
        <f t="shared" si="1280"/>
        <v>0</v>
      </c>
      <c r="E7144" s="7" t="e">
        <f>IF('Report DCM'!$H7144="In-Stream Video","Rich Media display banner",IF('Report DCM'!$I7144&gt;'Report DCM'!$J7144,"Standard",VLOOKUP(CONCATENATE(bd_adtype,"_",bd_creativetype),tabela,2,FALSE)))</f>
        <v>#N/A</v>
      </c>
      <c r="F7144" s="7">
        <f t="shared" si="1281"/>
        <v>0</v>
      </c>
      <c r="G7144" s="7">
        <f t="shared" si="1282"/>
        <v>0</v>
      </c>
      <c r="H7144" s="7">
        <f t="shared" si="1283"/>
        <v>0</v>
      </c>
      <c r="I7144" s="7">
        <f t="shared" si="1284"/>
        <v>0</v>
      </c>
      <c r="J7144" s="7">
        <f t="shared" si="1285"/>
        <v>0</v>
      </c>
      <c r="K7144" s="8" t="e">
        <f t="shared" si="1286"/>
        <v>#N/A</v>
      </c>
      <c r="L7144" s="7" t="e">
        <f t="shared" si="1287"/>
        <v>#N/A</v>
      </c>
      <c r="M7144" s="8" t="e">
        <f t="shared" si="1288"/>
        <v>#N/A</v>
      </c>
      <c r="N7144" s="8" t="e">
        <f t="shared" si="1289"/>
        <v>#N/A</v>
      </c>
    </row>
    <row r="7145" spans="1:14" ht="15.75" customHeight="1" x14ac:dyDescent="0.35">
      <c r="A7145" s="7">
        <f t="shared" si="1277"/>
        <v>0</v>
      </c>
      <c r="B7145" s="7">
        <f t="shared" si="1278"/>
        <v>0</v>
      </c>
      <c r="C7145" s="7">
        <f t="shared" si="1279"/>
        <v>0</v>
      </c>
      <c r="D7145" s="7">
        <f t="shared" si="1280"/>
        <v>0</v>
      </c>
      <c r="E7145" s="7" t="e">
        <f>IF('Report DCM'!$H7145="In-Stream Video","Rich Media display banner",IF('Report DCM'!$I7145&gt;'Report DCM'!$J7145,"Standard",VLOOKUP(CONCATENATE(bd_adtype,"_",bd_creativetype),tabela,2,FALSE)))</f>
        <v>#N/A</v>
      </c>
      <c r="F7145" s="7">
        <f t="shared" si="1281"/>
        <v>0</v>
      </c>
      <c r="G7145" s="7">
        <f t="shared" si="1282"/>
        <v>0</v>
      </c>
      <c r="H7145" s="7">
        <f t="shared" si="1283"/>
        <v>0</v>
      </c>
      <c r="I7145" s="7">
        <f t="shared" si="1284"/>
        <v>0</v>
      </c>
      <c r="J7145" s="7">
        <f t="shared" si="1285"/>
        <v>0</v>
      </c>
      <c r="K7145" s="8" t="e">
        <f t="shared" si="1286"/>
        <v>#N/A</v>
      </c>
      <c r="L7145" s="7" t="e">
        <f t="shared" si="1287"/>
        <v>#N/A</v>
      </c>
      <c r="M7145" s="8" t="e">
        <f t="shared" si="1288"/>
        <v>#N/A</v>
      </c>
      <c r="N7145" s="8" t="e">
        <f t="shared" si="1289"/>
        <v>#N/A</v>
      </c>
    </row>
    <row r="7146" spans="1:14" ht="15.75" customHeight="1" x14ac:dyDescent="0.35">
      <c r="A7146" s="7">
        <f t="shared" si="1277"/>
        <v>0</v>
      </c>
      <c r="B7146" s="7">
        <f t="shared" si="1278"/>
        <v>0</v>
      </c>
      <c r="C7146" s="7">
        <f t="shared" si="1279"/>
        <v>0</v>
      </c>
      <c r="D7146" s="7">
        <f t="shared" si="1280"/>
        <v>0</v>
      </c>
      <c r="E7146" s="7" t="e">
        <f>IF('Report DCM'!$H7146="In-Stream Video","Rich Media display banner",IF('Report DCM'!$I7146&gt;'Report DCM'!$J7146,"Standard",VLOOKUP(CONCATENATE(bd_adtype,"_",bd_creativetype),tabela,2,FALSE)))</f>
        <v>#N/A</v>
      </c>
      <c r="F7146" s="7">
        <f t="shared" si="1281"/>
        <v>0</v>
      </c>
      <c r="G7146" s="7">
        <f t="shared" si="1282"/>
        <v>0</v>
      </c>
      <c r="H7146" s="7">
        <f t="shared" si="1283"/>
        <v>0</v>
      </c>
      <c r="I7146" s="7">
        <f t="shared" si="1284"/>
        <v>0</v>
      </c>
      <c r="J7146" s="7">
        <f t="shared" si="1285"/>
        <v>0</v>
      </c>
      <c r="K7146" s="8" t="e">
        <f t="shared" si="1286"/>
        <v>#N/A</v>
      </c>
      <c r="L7146" s="7" t="e">
        <f t="shared" si="1287"/>
        <v>#N/A</v>
      </c>
      <c r="M7146" s="8" t="e">
        <f t="shared" si="1288"/>
        <v>#N/A</v>
      </c>
      <c r="N7146" s="8" t="e">
        <f t="shared" si="1289"/>
        <v>#N/A</v>
      </c>
    </row>
    <row r="7147" spans="1:14" ht="15.75" customHeight="1" x14ac:dyDescent="0.35">
      <c r="A7147" s="7">
        <f t="shared" si="1277"/>
        <v>0</v>
      </c>
      <c r="B7147" s="7">
        <f t="shared" si="1278"/>
        <v>0</v>
      </c>
      <c r="C7147" s="7">
        <f t="shared" si="1279"/>
        <v>0</v>
      </c>
      <c r="D7147" s="7">
        <f t="shared" si="1280"/>
        <v>0</v>
      </c>
      <c r="E7147" s="7" t="e">
        <f>IF('Report DCM'!$H7147="In-Stream Video","Rich Media display banner",IF('Report DCM'!$I7147&gt;'Report DCM'!$J7147,"Standard",VLOOKUP(CONCATENATE(bd_adtype,"_",bd_creativetype),tabela,2,FALSE)))</f>
        <v>#N/A</v>
      </c>
      <c r="F7147" s="7">
        <f t="shared" si="1281"/>
        <v>0</v>
      </c>
      <c r="G7147" s="7">
        <f t="shared" si="1282"/>
        <v>0</v>
      </c>
      <c r="H7147" s="7">
        <f t="shared" si="1283"/>
        <v>0</v>
      </c>
      <c r="I7147" s="7">
        <f t="shared" si="1284"/>
        <v>0</v>
      </c>
      <c r="J7147" s="7">
        <f t="shared" si="1285"/>
        <v>0</v>
      </c>
      <c r="K7147" s="8" t="e">
        <f t="shared" si="1286"/>
        <v>#N/A</v>
      </c>
      <c r="L7147" s="7" t="e">
        <f t="shared" si="1287"/>
        <v>#N/A</v>
      </c>
      <c r="M7147" s="8" t="e">
        <f t="shared" si="1288"/>
        <v>#N/A</v>
      </c>
      <c r="N7147" s="8" t="e">
        <f t="shared" si="1289"/>
        <v>#N/A</v>
      </c>
    </row>
    <row r="7148" spans="1:14" ht="15.75" customHeight="1" x14ac:dyDescent="0.35">
      <c r="A7148" s="7">
        <f t="shared" si="1277"/>
        <v>0</v>
      </c>
      <c r="B7148" s="7">
        <f t="shared" si="1278"/>
        <v>0</v>
      </c>
      <c r="C7148" s="7">
        <f t="shared" si="1279"/>
        <v>0</v>
      </c>
      <c r="D7148" s="7">
        <f t="shared" si="1280"/>
        <v>0</v>
      </c>
      <c r="E7148" s="7" t="e">
        <f>IF('Report DCM'!$H7148="In-Stream Video","Rich Media display banner",IF('Report DCM'!$I7148&gt;'Report DCM'!$J7148,"Standard",VLOOKUP(CONCATENATE(bd_adtype,"_",bd_creativetype),tabela,2,FALSE)))</f>
        <v>#N/A</v>
      </c>
      <c r="F7148" s="7">
        <f t="shared" si="1281"/>
        <v>0</v>
      </c>
      <c r="G7148" s="7">
        <f t="shared" si="1282"/>
        <v>0</v>
      </c>
      <c r="H7148" s="7">
        <f t="shared" si="1283"/>
        <v>0</v>
      </c>
      <c r="I7148" s="7">
        <f t="shared" si="1284"/>
        <v>0</v>
      </c>
      <c r="J7148" s="7">
        <f t="shared" si="1285"/>
        <v>0</v>
      </c>
      <c r="K7148" s="8" t="e">
        <f t="shared" si="1286"/>
        <v>#N/A</v>
      </c>
      <c r="L7148" s="7" t="e">
        <f t="shared" si="1287"/>
        <v>#N/A</v>
      </c>
      <c r="M7148" s="8" t="e">
        <f t="shared" si="1288"/>
        <v>#N/A</v>
      </c>
      <c r="N7148" s="8" t="e">
        <f t="shared" si="1289"/>
        <v>#N/A</v>
      </c>
    </row>
    <row r="7149" spans="1:14" ht="15.75" customHeight="1" x14ac:dyDescent="0.35">
      <c r="A7149" s="7">
        <f t="shared" si="1277"/>
        <v>0</v>
      </c>
      <c r="B7149" s="7">
        <f t="shared" si="1278"/>
        <v>0</v>
      </c>
      <c r="C7149" s="7">
        <f t="shared" si="1279"/>
        <v>0</v>
      </c>
      <c r="D7149" s="7">
        <f t="shared" si="1280"/>
        <v>0</v>
      </c>
      <c r="E7149" s="7" t="e">
        <f>IF('Report DCM'!$H7149="In-Stream Video","Rich Media display banner",IF('Report DCM'!$I7149&gt;'Report DCM'!$J7149,"Standard",VLOOKUP(CONCATENATE(bd_adtype,"_",bd_creativetype),tabela,2,FALSE)))</f>
        <v>#N/A</v>
      </c>
      <c r="F7149" s="7">
        <f t="shared" si="1281"/>
        <v>0</v>
      </c>
      <c r="G7149" s="7">
        <f t="shared" si="1282"/>
        <v>0</v>
      </c>
      <c r="H7149" s="7">
        <f t="shared" si="1283"/>
        <v>0</v>
      </c>
      <c r="I7149" s="7">
        <f t="shared" si="1284"/>
        <v>0</v>
      </c>
      <c r="J7149" s="7">
        <f t="shared" si="1285"/>
        <v>0</v>
      </c>
      <c r="K7149" s="8" t="e">
        <f t="shared" si="1286"/>
        <v>#N/A</v>
      </c>
      <c r="L7149" s="7" t="e">
        <f t="shared" si="1287"/>
        <v>#N/A</v>
      </c>
      <c r="M7149" s="8" t="e">
        <f t="shared" si="1288"/>
        <v>#N/A</v>
      </c>
      <c r="N7149" s="8" t="e">
        <f t="shared" si="1289"/>
        <v>#N/A</v>
      </c>
    </row>
    <row r="7150" spans="1:14" ht="15.75" customHeight="1" x14ac:dyDescent="0.35">
      <c r="A7150" s="7">
        <f t="shared" si="1277"/>
        <v>0</v>
      </c>
      <c r="B7150" s="7">
        <f t="shared" si="1278"/>
        <v>0</v>
      </c>
      <c r="C7150" s="7">
        <f t="shared" si="1279"/>
        <v>0</v>
      </c>
      <c r="D7150" s="7">
        <f t="shared" si="1280"/>
        <v>0</v>
      </c>
      <c r="E7150" s="7" t="e">
        <f>IF('Report DCM'!$H7150="In-Stream Video","Rich Media display banner",IF('Report DCM'!$I7150&gt;'Report DCM'!$J7150,"Standard",VLOOKUP(CONCATENATE(bd_adtype,"_",bd_creativetype),tabela,2,FALSE)))</f>
        <v>#N/A</v>
      </c>
      <c r="F7150" s="7">
        <f t="shared" si="1281"/>
        <v>0</v>
      </c>
      <c r="G7150" s="7">
        <f t="shared" si="1282"/>
        <v>0</v>
      </c>
      <c r="H7150" s="7">
        <f t="shared" si="1283"/>
        <v>0</v>
      </c>
      <c r="I7150" s="7">
        <f t="shared" si="1284"/>
        <v>0</v>
      </c>
      <c r="J7150" s="7">
        <f t="shared" si="1285"/>
        <v>0</v>
      </c>
      <c r="K7150" s="8" t="e">
        <f t="shared" si="1286"/>
        <v>#N/A</v>
      </c>
      <c r="L7150" s="7" t="e">
        <f t="shared" si="1287"/>
        <v>#N/A</v>
      </c>
      <c r="M7150" s="8" t="e">
        <f t="shared" si="1288"/>
        <v>#N/A</v>
      </c>
      <c r="N7150" s="8" t="e">
        <f t="shared" si="1289"/>
        <v>#N/A</v>
      </c>
    </row>
    <row r="7151" spans="1:14" ht="15.75" customHeight="1" x14ac:dyDescent="0.35">
      <c r="A7151" s="7">
        <f t="shared" si="1277"/>
        <v>0</v>
      </c>
      <c r="B7151" s="7">
        <f t="shared" si="1278"/>
        <v>0</v>
      </c>
      <c r="C7151" s="7">
        <f t="shared" si="1279"/>
        <v>0</v>
      </c>
      <c r="D7151" s="7">
        <f t="shared" si="1280"/>
        <v>0</v>
      </c>
      <c r="E7151" s="7" t="e">
        <f>IF('Report DCM'!$H7151="In-Stream Video","Rich Media display banner",IF('Report DCM'!$I7151&gt;'Report DCM'!$J7151,"Standard",VLOOKUP(CONCATENATE(bd_adtype,"_",bd_creativetype),tabela,2,FALSE)))</f>
        <v>#N/A</v>
      </c>
      <c r="F7151" s="7">
        <f t="shared" si="1281"/>
        <v>0</v>
      </c>
      <c r="G7151" s="7">
        <f t="shared" si="1282"/>
        <v>0</v>
      </c>
      <c r="H7151" s="7">
        <f t="shared" si="1283"/>
        <v>0</v>
      </c>
      <c r="I7151" s="7">
        <f t="shared" si="1284"/>
        <v>0</v>
      </c>
      <c r="J7151" s="7">
        <f t="shared" si="1285"/>
        <v>0</v>
      </c>
      <c r="K7151" s="8" t="e">
        <f t="shared" si="1286"/>
        <v>#N/A</v>
      </c>
      <c r="L7151" s="7" t="e">
        <f t="shared" si="1287"/>
        <v>#N/A</v>
      </c>
      <c r="M7151" s="8" t="e">
        <f t="shared" si="1288"/>
        <v>#N/A</v>
      </c>
      <c r="N7151" s="8" t="e">
        <f t="shared" si="1289"/>
        <v>#N/A</v>
      </c>
    </row>
    <row r="7152" spans="1:14" ht="15.75" customHeight="1" x14ac:dyDescent="0.35">
      <c r="A7152" s="7">
        <f t="shared" si="1277"/>
        <v>0</v>
      </c>
      <c r="B7152" s="7">
        <f t="shared" si="1278"/>
        <v>0</v>
      </c>
      <c r="C7152" s="7">
        <f t="shared" si="1279"/>
        <v>0</v>
      </c>
      <c r="D7152" s="7">
        <f t="shared" si="1280"/>
        <v>0</v>
      </c>
      <c r="E7152" s="7" t="e">
        <f>IF('Report DCM'!$H7152="In-Stream Video","Rich Media display banner",IF('Report DCM'!$I7152&gt;'Report DCM'!$J7152,"Standard",VLOOKUP(CONCATENATE(bd_adtype,"_",bd_creativetype),tabela,2,FALSE)))</f>
        <v>#N/A</v>
      </c>
      <c r="F7152" s="7">
        <f t="shared" si="1281"/>
        <v>0</v>
      </c>
      <c r="G7152" s="7">
        <f t="shared" si="1282"/>
        <v>0</v>
      </c>
      <c r="H7152" s="7">
        <f t="shared" si="1283"/>
        <v>0</v>
      </c>
      <c r="I7152" s="7">
        <f t="shared" si="1284"/>
        <v>0</v>
      </c>
      <c r="J7152" s="7">
        <f t="shared" si="1285"/>
        <v>0</v>
      </c>
      <c r="K7152" s="8" t="e">
        <f t="shared" si="1286"/>
        <v>#N/A</v>
      </c>
      <c r="L7152" s="7" t="e">
        <f t="shared" si="1287"/>
        <v>#N/A</v>
      </c>
      <c r="M7152" s="8" t="e">
        <f t="shared" si="1288"/>
        <v>#N/A</v>
      </c>
      <c r="N7152" s="8" t="e">
        <f t="shared" si="1289"/>
        <v>#N/A</v>
      </c>
    </row>
    <row r="7153" spans="1:14" ht="15.75" customHeight="1" x14ac:dyDescent="0.35">
      <c r="A7153" s="7">
        <f t="shared" si="1277"/>
        <v>0</v>
      </c>
      <c r="B7153" s="7">
        <f t="shared" si="1278"/>
        <v>0</v>
      </c>
      <c r="C7153" s="7">
        <f t="shared" si="1279"/>
        <v>0</v>
      </c>
      <c r="D7153" s="7">
        <f t="shared" si="1280"/>
        <v>0</v>
      </c>
      <c r="E7153" s="7" t="e">
        <f>IF('Report DCM'!$H7153="In-Stream Video","Rich Media display banner",IF('Report DCM'!$I7153&gt;'Report DCM'!$J7153,"Standard",VLOOKUP(CONCATENATE(bd_adtype,"_",bd_creativetype),tabela,2,FALSE)))</f>
        <v>#N/A</v>
      </c>
      <c r="F7153" s="7">
        <f t="shared" si="1281"/>
        <v>0</v>
      </c>
      <c r="G7153" s="7">
        <f t="shared" si="1282"/>
        <v>0</v>
      </c>
      <c r="H7153" s="7">
        <f t="shared" si="1283"/>
        <v>0</v>
      </c>
      <c r="I7153" s="7">
        <f t="shared" si="1284"/>
        <v>0</v>
      </c>
      <c r="J7153" s="7">
        <f t="shared" si="1285"/>
        <v>0</v>
      </c>
      <c r="K7153" s="8" t="e">
        <f t="shared" si="1286"/>
        <v>#N/A</v>
      </c>
      <c r="L7153" s="7" t="e">
        <f t="shared" si="1287"/>
        <v>#N/A</v>
      </c>
      <c r="M7153" s="8" t="e">
        <f t="shared" si="1288"/>
        <v>#N/A</v>
      </c>
      <c r="N7153" s="8" t="e">
        <f t="shared" si="1289"/>
        <v>#N/A</v>
      </c>
    </row>
    <row r="7154" spans="1:14" ht="15.75" customHeight="1" x14ac:dyDescent="0.35">
      <c r="A7154" s="7">
        <f t="shared" si="1277"/>
        <v>0</v>
      </c>
      <c r="B7154" s="7">
        <f t="shared" si="1278"/>
        <v>0</v>
      </c>
      <c r="C7154" s="7">
        <f t="shared" si="1279"/>
        <v>0</v>
      </c>
      <c r="D7154" s="7">
        <f t="shared" si="1280"/>
        <v>0</v>
      </c>
      <c r="E7154" s="7" t="e">
        <f>IF('Report DCM'!$H7154="In-Stream Video","Rich Media display banner",IF('Report DCM'!$I7154&gt;'Report DCM'!$J7154,"Standard",VLOOKUP(CONCATENATE(bd_adtype,"_",bd_creativetype),tabela,2,FALSE)))</f>
        <v>#N/A</v>
      </c>
      <c r="F7154" s="7">
        <f t="shared" si="1281"/>
        <v>0</v>
      </c>
      <c r="G7154" s="7">
        <f t="shared" si="1282"/>
        <v>0</v>
      </c>
      <c r="H7154" s="7">
        <f t="shared" si="1283"/>
        <v>0</v>
      </c>
      <c r="I7154" s="7">
        <f t="shared" si="1284"/>
        <v>0</v>
      </c>
      <c r="J7154" s="7">
        <f t="shared" si="1285"/>
        <v>0</v>
      </c>
      <c r="K7154" s="8" t="e">
        <f t="shared" si="1286"/>
        <v>#N/A</v>
      </c>
      <c r="L7154" s="7" t="e">
        <f t="shared" si="1287"/>
        <v>#N/A</v>
      </c>
      <c r="M7154" s="8" t="e">
        <f t="shared" si="1288"/>
        <v>#N/A</v>
      </c>
      <c r="N7154" s="8" t="e">
        <f t="shared" si="1289"/>
        <v>#N/A</v>
      </c>
    </row>
    <row r="7155" spans="1:14" ht="15.75" customHeight="1" x14ac:dyDescent="0.35">
      <c r="A7155" s="7">
        <f t="shared" si="1277"/>
        <v>0</v>
      </c>
      <c r="B7155" s="7">
        <f t="shared" si="1278"/>
        <v>0</v>
      </c>
      <c r="C7155" s="7">
        <f t="shared" si="1279"/>
        <v>0</v>
      </c>
      <c r="D7155" s="7">
        <f t="shared" si="1280"/>
        <v>0</v>
      </c>
      <c r="E7155" s="7" t="e">
        <f>IF('Report DCM'!$H7155="In-Stream Video","Rich Media display banner",IF('Report DCM'!$I7155&gt;'Report DCM'!$J7155,"Standard",VLOOKUP(CONCATENATE(bd_adtype,"_",bd_creativetype),tabela,2,FALSE)))</f>
        <v>#N/A</v>
      </c>
      <c r="F7155" s="7">
        <f t="shared" si="1281"/>
        <v>0</v>
      </c>
      <c r="G7155" s="7">
        <f t="shared" si="1282"/>
        <v>0</v>
      </c>
      <c r="H7155" s="7">
        <f t="shared" si="1283"/>
        <v>0</v>
      </c>
      <c r="I7155" s="7">
        <f t="shared" si="1284"/>
        <v>0</v>
      </c>
      <c r="J7155" s="7">
        <f t="shared" si="1285"/>
        <v>0</v>
      </c>
      <c r="K7155" s="8" t="e">
        <f t="shared" si="1286"/>
        <v>#N/A</v>
      </c>
      <c r="L7155" s="7" t="e">
        <f t="shared" si="1287"/>
        <v>#N/A</v>
      </c>
      <c r="M7155" s="8" t="e">
        <f t="shared" si="1288"/>
        <v>#N/A</v>
      </c>
      <c r="N7155" s="8" t="e">
        <f t="shared" si="1289"/>
        <v>#N/A</v>
      </c>
    </row>
    <row r="7156" spans="1:14" ht="15.75" customHeight="1" x14ac:dyDescent="0.35">
      <c r="A7156" s="7">
        <f t="shared" si="1277"/>
        <v>0</v>
      </c>
      <c r="B7156" s="7">
        <f t="shared" si="1278"/>
        <v>0</v>
      </c>
      <c r="C7156" s="7">
        <f t="shared" si="1279"/>
        <v>0</v>
      </c>
      <c r="D7156" s="7">
        <f t="shared" si="1280"/>
        <v>0</v>
      </c>
      <c r="E7156" s="7" t="e">
        <f>IF('Report DCM'!$H7156="In-Stream Video","Rich Media display banner",IF('Report DCM'!$I7156&gt;'Report DCM'!$J7156,"Standard",VLOOKUP(CONCATENATE(bd_adtype,"_",bd_creativetype),tabela,2,FALSE)))</f>
        <v>#N/A</v>
      </c>
      <c r="F7156" s="7">
        <f t="shared" si="1281"/>
        <v>0</v>
      </c>
      <c r="G7156" s="7">
        <f t="shared" si="1282"/>
        <v>0</v>
      </c>
      <c r="H7156" s="7">
        <f t="shared" si="1283"/>
        <v>0</v>
      </c>
      <c r="I7156" s="7">
        <f t="shared" si="1284"/>
        <v>0</v>
      </c>
      <c r="J7156" s="7">
        <f t="shared" si="1285"/>
        <v>0</v>
      </c>
      <c r="K7156" s="8" t="e">
        <f t="shared" si="1286"/>
        <v>#N/A</v>
      </c>
      <c r="L7156" s="7" t="e">
        <f t="shared" si="1287"/>
        <v>#N/A</v>
      </c>
      <c r="M7156" s="8" t="e">
        <f t="shared" si="1288"/>
        <v>#N/A</v>
      </c>
      <c r="N7156" s="8" t="e">
        <f t="shared" si="1289"/>
        <v>#N/A</v>
      </c>
    </row>
    <row r="7157" spans="1:14" ht="15.75" customHeight="1" x14ac:dyDescent="0.35">
      <c r="A7157" s="7">
        <f t="shared" si="1277"/>
        <v>0</v>
      </c>
      <c r="B7157" s="7">
        <f t="shared" si="1278"/>
        <v>0</v>
      </c>
      <c r="C7157" s="7">
        <f t="shared" si="1279"/>
        <v>0</v>
      </c>
      <c r="D7157" s="7">
        <f t="shared" si="1280"/>
        <v>0</v>
      </c>
      <c r="E7157" s="7" t="e">
        <f>IF('Report DCM'!$H7157="In-Stream Video","Rich Media display banner",IF('Report DCM'!$I7157&gt;'Report DCM'!$J7157,"Standard",VLOOKUP(CONCATENATE(bd_adtype,"_",bd_creativetype),tabela,2,FALSE)))</f>
        <v>#N/A</v>
      </c>
      <c r="F7157" s="7">
        <f t="shared" si="1281"/>
        <v>0</v>
      </c>
      <c r="G7157" s="7">
        <f t="shared" si="1282"/>
        <v>0</v>
      </c>
      <c r="H7157" s="7">
        <f t="shared" si="1283"/>
        <v>0</v>
      </c>
      <c r="I7157" s="7">
        <f t="shared" si="1284"/>
        <v>0</v>
      </c>
      <c r="J7157" s="7">
        <f t="shared" si="1285"/>
        <v>0</v>
      </c>
      <c r="K7157" s="8" t="e">
        <f t="shared" si="1286"/>
        <v>#N/A</v>
      </c>
      <c r="L7157" s="7" t="e">
        <f t="shared" si="1287"/>
        <v>#N/A</v>
      </c>
      <c r="M7157" s="8" t="e">
        <f t="shared" si="1288"/>
        <v>#N/A</v>
      </c>
      <c r="N7157" s="8" t="e">
        <f t="shared" si="1289"/>
        <v>#N/A</v>
      </c>
    </row>
    <row r="7158" spans="1:14" ht="15.75" customHeight="1" x14ac:dyDescent="0.35">
      <c r="A7158" s="7">
        <f t="shared" si="1277"/>
        <v>0</v>
      </c>
      <c r="B7158" s="7">
        <f t="shared" si="1278"/>
        <v>0</v>
      </c>
      <c r="C7158" s="7">
        <f t="shared" si="1279"/>
        <v>0</v>
      </c>
      <c r="D7158" s="7">
        <f t="shared" si="1280"/>
        <v>0</v>
      </c>
      <c r="E7158" s="7" t="e">
        <f>IF('Report DCM'!$H7158="In-Stream Video","Rich Media display banner",IF('Report DCM'!$I7158&gt;'Report DCM'!$J7158,"Standard",VLOOKUP(CONCATENATE(bd_adtype,"_",bd_creativetype),tabela,2,FALSE)))</f>
        <v>#N/A</v>
      </c>
      <c r="F7158" s="7">
        <f t="shared" si="1281"/>
        <v>0</v>
      </c>
      <c r="G7158" s="7">
        <f t="shared" si="1282"/>
        <v>0</v>
      </c>
      <c r="H7158" s="7">
        <f t="shared" si="1283"/>
        <v>0</v>
      </c>
      <c r="I7158" s="7">
        <f t="shared" si="1284"/>
        <v>0</v>
      </c>
      <c r="J7158" s="7">
        <f t="shared" si="1285"/>
        <v>0</v>
      </c>
      <c r="K7158" s="8" t="e">
        <f t="shared" si="1286"/>
        <v>#N/A</v>
      </c>
      <c r="L7158" s="7" t="e">
        <f t="shared" si="1287"/>
        <v>#N/A</v>
      </c>
      <c r="M7158" s="8" t="e">
        <f t="shared" si="1288"/>
        <v>#N/A</v>
      </c>
      <c r="N7158" s="8" t="e">
        <f t="shared" si="1289"/>
        <v>#N/A</v>
      </c>
    </row>
    <row r="7159" spans="1:14" ht="15.75" customHeight="1" x14ac:dyDescent="0.35">
      <c r="A7159" s="7">
        <f t="shared" si="1277"/>
        <v>0</v>
      </c>
      <c r="B7159" s="7">
        <f t="shared" si="1278"/>
        <v>0</v>
      </c>
      <c r="C7159" s="7">
        <f t="shared" si="1279"/>
        <v>0</v>
      </c>
      <c r="D7159" s="7">
        <f t="shared" si="1280"/>
        <v>0</v>
      </c>
      <c r="E7159" s="7" t="e">
        <f>IF('Report DCM'!$H7159="In-Stream Video","Rich Media display banner",IF('Report DCM'!$I7159&gt;'Report DCM'!$J7159,"Standard",VLOOKUP(CONCATENATE(bd_adtype,"_",bd_creativetype),tabela,2,FALSE)))</f>
        <v>#N/A</v>
      </c>
      <c r="F7159" s="7">
        <f t="shared" si="1281"/>
        <v>0</v>
      </c>
      <c r="G7159" s="7">
        <f t="shared" si="1282"/>
        <v>0</v>
      </c>
      <c r="H7159" s="7">
        <f t="shared" si="1283"/>
        <v>0</v>
      </c>
      <c r="I7159" s="7">
        <f t="shared" si="1284"/>
        <v>0</v>
      </c>
      <c r="J7159" s="7">
        <f t="shared" si="1285"/>
        <v>0</v>
      </c>
      <c r="K7159" s="8" t="e">
        <f t="shared" si="1286"/>
        <v>#N/A</v>
      </c>
      <c r="L7159" s="7" t="e">
        <f t="shared" si="1287"/>
        <v>#N/A</v>
      </c>
      <c r="M7159" s="8" t="e">
        <f t="shared" si="1288"/>
        <v>#N/A</v>
      </c>
      <c r="N7159" s="8" t="e">
        <f t="shared" si="1289"/>
        <v>#N/A</v>
      </c>
    </row>
    <row r="7160" spans="1:14" ht="15.75" customHeight="1" x14ac:dyDescent="0.35">
      <c r="A7160" s="7">
        <f t="shared" si="1277"/>
        <v>0</v>
      </c>
      <c r="B7160" s="7">
        <f t="shared" si="1278"/>
        <v>0</v>
      </c>
      <c r="C7160" s="7">
        <f t="shared" si="1279"/>
        <v>0</v>
      </c>
      <c r="D7160" s="7">
        <f t="shared" si="1280"/>
        <v>0</v>
      </c>
      <c r="E7160" s="7" t="e">
        <f>IF('Report DCM'!$H7160="In-Stream Video","Rich Media display banner",IF('Report DCM'!$I7160&gt;'Report DCM'!$J7160,"Standard",VLOOKUP(CONCATENATE(bd_adtype,"_",bd_creativetype),tabela,2,FALSE)))</f>
        <v>#N/A</v>
      </c>
      <c r="F7160" s="7">
        <f t="shared" si="1281"/>
        <v>0</v>
      </c>
      <c r="G7160" s="7">
        <f t="shared" si="1282"/>
        <v>0</v>
      </c>
      <c r="H7160" s="7">
        <f t="shared" si="1283"/>
        <v>0</v>
      </c>
      <c r="I7160" s="7">
        <f t="shared" si="1284"/>
        <v>0</v>
      </c>
      <c r="J7160" s="7">
        <f t="shared" si="1285"/>
        <v>0</v>
      </c>
      <c r="K7160" s="8" t="e">
        <f t="shared" si="1286"/>
        <v>#N/A</v>
      </c>
      <c r="L7160" s="7" t="e">
        <f t="shared" si="1287"/>
        <v>#N/A</v>
      </c>
      <c r="M7160" s="8" t="e">
        <f t="shared" si="1288"/>
        <v>#N/A</v>
      </c>
      <c r="N7160" s="8" t="e">
        <f t="shared" si="1289"/>
        <v>#N/A</v>
      </c>
    </row>
    <row r="7161" spans="1:14" ht="15.75" customHeight="1" x14ac:dyDescent="0.35">
      <c r="A7161" s="7">
        <f t="shared" si="1277"/>
        <v>0</v>
      </c>
      <c r="B7161" s="7">
        <f t="shared" si="1278"/>
        <v>0</v>
      </c>
      <c r="C7161" s="7">
        <f t="shared" si="1279"/>
        <v>0</v>
      </c>
      <c r="D7161" s="7">
        <f t="shared" si="1280"/>
        <v>0</v>
      </c>
      <c r="E7161" s="7" t="e">
        <f>IF('Report DCM'!$H7161="In-Stream Video","Rich Media display banner",IF('Report DCM'!$I7161&gt;'Report DCM'!$J7161,"Standard",VLOOKUP(CONCATENATE(bd_adtype,"_",bd_creativetype),tabela,2,FALSE)))</f>
        <v>#N/A</v>
      </c>
      <c r="F7161" s="7">
        <f t="shared" si="1281"/>
        <v>0</v>
      </c>
      <c r="G7161" s="7">
        <f t="shared" si="1282"/>
        <v>0</v>
      </c>
      <c r="H7161" s="7">
        <f t="shared" si="1283"/>
        <v>0</v>
      </c>
      <c r="I7161" s="7">
        <f t="shared" si="1284"/>
        <v>0</v>
      </c>
      <c r="J7161" s="7">
        <f t="shared" si="1285"/>
        <v>0</v>
      </c>
      <c r="K7161" s="8" t="e">
        <f t="shared" si="1286"/>
        <v>#N/A</v>
      </c>
      <c r="L7161" s="7" t="e">
        <f t="shared" si="1287"/>
        <v>#N/A</v>
      </c>
      <c r="M7161" s="8" t="e">
        <f t="shared" si="1288"/>
        <v>#N/A</v>
      </c>
      <c r="N7161" s="8" t="e">
        <f t="shared" si="1289"/>
        <v>#N/A</v>
      </c>
    </row>
    <row r="7162" spans="1:14" ht="15.75" customHeight="1" x14ac:dyDescent="0.35">
      <c r="A7162" s="7">
        <f t="shared" si="1277"/>
        <v>0</v>
      </c>
      <c r="B7162" s="7">
        <f t="shared" si="1278"/>
        <v>0</v>
      </c>
      <c r="C7162" s="7">
        <f t="shared" si="1279"/>
        <v>0</v>
      </c>
      <c r="D7162" s="7">
        <f t="shared" si="1280"/>
        <v>0</v>
      </c>
      <c r="E7162" s="7" t="e">
        <f>IF('Report DCM'!$H7162="In-Stream Video","Rich Media display banner",IF('Report DCM'!$I7162&gt;'Report DCM'!$J7162,"Standard",VLOOKUP(CONCATENATE(bd_adtype,"_",bd_creativetype),tabela,2,FALSE)))</f>
        <v>#N/A</v>
      </c>
      <c r="F7162" s="7">
        <f t="shared" si="1281"/>
        <v>0</v>
      </c>
      <c r="G7162" s="7">
        <f t="shared" si="1282"/>
        <v>0</v>
      </c>
      <c r="H7162" s="7">
        <f t="shared" si="1283"/>
        <v>0</v>
      </c>
      <c r="I7162" s="7">
        <f t="shared" si="1284"/>
        <v>0</v>
      </c>
      <c r="J7162" s="7">
        <f t="shared" si="1285"/>
        <v>0</v>
      </c>
      <c r="K7162" s="8" t="e">
        <f t="shared" si="1286"/>
        <v>#N/A</v>
      </c>
      <c r="L7162" s="7" t="e">
        <f t="shared" si="1287"/>
        <v>#N/A</v>
      </c>
      <c r="M7162" s="8" t="e">
        <f t="shared" si="1288"/>
        <v>#N/A</v>
      </c>
      <c r="N7162" s="8" t="e">
        <f t="shared" si="1289"/>
        <v>#N/A</v>
      </c>
    </row>
    <row r="7163" spans="1:14" ht="15.75" customHeight="1" x14ac:dyDescent="0.35">
      <c r="A7163" s="7">
        <f t="shared" si="1277"/>
        <v>0</v>
      </c>
      <c r="B7163" s="7">
        <f t="shared" si="1278"/>
        <v>0</v>
      </c>
      <c r="C7163" s="7">
        <f t="shared" si="1279"/>
        <v>0</v>
      </c>
      <c r="D7163" s="7">
        <f t="shared" si="1280"/>
        <v>0</v>
      </c>
      <c r="E7163" s="7" t="e">
        <f>IF('Report DCM'!$H7163="In-Stream Video","Rich Media display banner",IF('Report DCM'!$I7163&gt;'Report DCM'!$J7163,"Standard",VLOOKUP(CONCATENATE(bd_adtype,"_",bd_creativetype),tabela,2,FALSE)))</f>
        <v>#N/A</v>
      </c>
      <c r="F7163" s="7">
        <f t="shared" si="1281"/>
        <v>0</v>
      </c>
      <c r="G7163" s="7">
        <f t="shared" si="1282"/>
        <v>0</v>
      </c>
      <c r="H7163" s="7">
        <f t="shared" si="1283"/>
        <v>0</v>
      </c>
      <c r="I7163" s="7">
        <f t="shared" si="1284"/>
        <v>0</v>
      </c>
      <c r="J7163" s="7">
        <f t="shared" si="1285"/>
        <v>0</v>
      </c>
      <c r="K7163" s="8" t="e">
        <f t="shared" si="1286"/>
        <v>#N/A</v>
      </c>
      <c r="L7163" s="7" t="e">
        <f t="shared" si="1287"/>
        <v>#N/A</v>
      </c>
      <c r="M7163" s="8" t="e">
        <f t="shared" si="1288"/>
        <v>#N/A</v>
      </c>
      <c r="N7163" s="8" t="e">
        <f t="shared" si="1289"/>
        <v>#N/A</v>
      </c>
    </row>
    <row r="7164" spans="1:14" ht="15.75" customHeight="1" x14ac:dyDescent="0.35">
      <c r="A7164" s="7">
        <f t="shared" si="1277"/>
        <v>0</v>
      </c>
      <c r="B7164" s="7">
        <f t="shared" si="1278"/>
        <v>0</v>
      </c>
      <c r="C7164" s="7">
        <f t="shared" si="1279"/>
        <v>0</v>
      </c>
      <c r="D7164" s="7">
        <f t="shared" si="1280"/>
        <v>0</v>
      </c>
      <c r="E7164" s="7" t="e">
        <f>IF('Report DCM'!$H7164="In-Stream Video","Rich Media display banner",IF('Report DCM'!$I7164&gt;'Report DCM'!$J7164,"Standard",VLOOKUP(CONCATENATE(bd_adtype,"_",bd_creativetype),tabela,2,FALSE)))</f>
        <v>#N/A</v>
      </c>
      <c r="F7164" s="7">
        <f t="shared" si="1281"/>
        <v>0</v>
      </c>
      <c r="G7164" s="7">
        <f t="shared" si="1282"/>
        <v>0</v>
      </c>
      <c r="H7164" s="7">
        <f t="shared" si="1283"/>
        <v>0</v>
      </c>
      <c r="I7164" s="7">
        <f t="shared" si="1284"/>
        <v>0</v>
      </c>
      <c r="J7164" s="7">
        <f t="shared" si="1285"/>
        <v>0</v>
      </c>
      <c r="K7164" s="8" t="e">
        <f t="shared" si="1286"/>
        <v>#N/A</v>
      </c>
      <c r="L7164" s="7" t="e">
        <f t="shared" si="1287"/>
        <v>#N/A</v>
      </c>
      <c r="M7164" s="8" t="e">
        <f t="shared" si="1288"/>
        <v>#N/A</v>
      </c>
      <c r="N7164" s="8" t="e">
        <f t="shared" si="1289"/>
        <v>#N/A</v>
      </c>
    </row>
    <row r="7165" spans="1:14" ht="15.75" customHeight="1" x14ac:dyDescent="0.35">
      <c r="A7165" s="7">
        <f t="shared" si="1277"/>
        <v>0</v>
      </c>
      <c r="B7165" s="7">
        <f t="shared" si="1278"/>
        <v>0</v>
      </c>
      <c r="C7165" s="7">
        <f t="shared" si="1279"/>
        <v>0</v>
      </c>
      <c r="D7165" s="7">
        <f t="shared" si="1280"/>
        <v>0</v>
      </c>
      <c r="E7165" s="7" t="e">
        <f>IF('Report DCM'!$H7165="In-Stream Video","Rich Media display banner",IF('Report DCM'!$I7165&gt;'Report DCM'!$J7165,"Standard",VLOOKUP(CONCATENATE(bd_adtype,"_",bd_creativetype),tabela,2,FALSE)))</f>
        <v>#N/A</v>
      </c>
      <c r="F7165" s="7">
        <f t="shared" si="1281"/>
        <v>0</v>
      </c>
      <c r="G7165" s="7">
        <f t="shared" si="1282"/>
        <v>0</v>
      </c>
      <c r="H7165" s="7">
        <f t="shared" si="1283"/>
        <v>0</v>
      </c>
      <c r="I7165" s="7">
        <f t="shared" si="1284"/>
        <v>0</v>
      </c>
      <c r="J7165" s="7">
        <f t="shared" si="1285"/>
        <v>0</v>
      </c>
      <c r="K7165" s="8" t="e">
        <f t="shared" si="1286"/>
        <v>#N/A</v>
      </c>
      <c r="L7165" s="7" t="e">
        <f t="shared" si="1287"/>
        <v>#N/A</v>
      </c>
      <c r="M7165" s="8" t="e">
        <f t="shared" si="1288"/>
        <v>#N/A</v>
      </c>
      <c r="N7165" s="8" t="e">
        <f t="shared" si="1289"/>
        <v>#N/A</v>
      </c>
    </row>
    <row r="7166" spans="1:14" ht="15.75" customHeight="1" x14ac:dyDescent="0.35">
      <c r="A7166" s="7">
        <f t="shared" si="1277"/>
        <v>0</v>
      </c>
      <c r="B7166" s="7">
        <f t="shared" si="1278"/>
        <v>0</v>
      </c>
      <c r="C7166" s="7">
        <f t="shared" si="1279"/>
        <v>0</v>
      </c>
      <c r="D7166" s="7">
        <f t="shared" si="1280"/>
        <v>0</v>
      </c>
      <c r="E7166" s="7" t="e">
        <f>IF('Report DCM'!$H7166="In-Stream Video","Rich Media display banner",IF('Report DCM'!$I7166&gt;'Report DCM'!$J7166,"Standard",VLOOKUP(CONCATENATE(bd_adtype,"_",bd_creativetype),tabela,2,FALSE)))</f>
        <v>#N/A</v>
      </c>
      <c r="F7166" s="7">
        <f t="shared" si="1281"/>
        <v>0</v>
      </c>
      <c r="G7166" s="7">
        <f t="shared" si="1282"/>
        <v>0</v>
      </c>
      <c r="H7166" s="7">
        <f t="shared" si="1283"/>
        <v>0</v>
      </c>
      <c r="I7166" s="7">
        <f t="shared" si="1284"/>
        <v>0</v>
      </c>
      <c r="J7166" s="7">
        <f t="shared" si="1285"/>
        <v>0</v>
      </c>
      <c r="K7166" s="8" t="e">
        <f t="shared" si="1286"/>
        <v>#N/A</v>
      </c>
      <c r="L7166" s="7" t="e">
        <f t="shared" si="1287"/>
        <v>#N/A</v>
      </c>
      <c r="M7166" s="8" t="e">
        <f t="shared" si="1288"/>
        <v>#N/A</v>
      </c>
      <c r="N7166" s="8" t="e">
        <f t="shared" si="1289"/>
        <v>#N/A</v>
      </c>
    </row>
    <row r="7167" spans="1:14" ht="15.75" customHeight="1" x14ac:dyDescent="0.35">
      <c r="A7167" s="7">
        <f t="shared" si="1277"/>
        <v>0</v>
      </c>
      <c r="B7167" s="7">
        <f t="shared" si="1278"/>
        <v>0</v>
      </c>
      <c r="C7167" s="7">
        <f t="shared" si="1279"/>
        <v>0</v>
      </c>
      <c r="D7167" s="7">
        <f t="shared" si="1280"/>
        <v>0</v>
      </c>
      <c r="E7167" s="7" t="e">
        <f>IF('Report DCM'!$H7167="In-Stream Video","Rich Media display banner",IF('Report DCM'!$I7167&gt;'Report DCM'!$J7167,"Standard",VLOOKUP(CONCATENATE(bd_adtype,"_",bd_creativetype),tabela,2,FALSE)))</f>
        <v>#N/A</v>
      </c>
      <c r="F7167" s="7">
        <f t="shared" si="1281"/>
        <v>0</v>
      </c>
      <c r="G7167" s="7">
        <f t="shared" si="1282"/>
        <v>0</v>
      </c>
      <c r="H7167" s="7">
        <f t="shared" si="1283"/>
        <v>0</v>
      </c>
      <c r="I7167" s="7">
        <f t="shared" si="1284"/>
        <v>0</v>
      </c>
      <c r="J7167" s="7">
        <f t="shared" si="1285"/>
        <v>0</v>
      </c>
      <c r="K7167" s="8" t="e">
        <f t="shared" si="1286"/>
        <v>#N/A</v>
      </c>
      <c r="L7167" s="7" t="e">
        <f t="shared" si="1287"/>
        <v>#N/A</v>
      </c>
      <c r="M7167" s="8" t="e">
        <f t="shared" si="1288"/>
        <v>#N/A</v>
      </c>
      <c r="N7167" s="8" t="e">
        <f t="shared" si="1289"/>
        <v>#N/A</v>
      </c>
    </row>
    <row r="7168" spans="1:14" ht="15.75" customHeight="1" x14ac:dyDescent="0.35">
      <c r="A7168" s="7">
        <f t="shared" si="1277"/>
        <v>0</v>
      </c>
      <c r="B7168" s="7">
        <f t="shared" si="1278"/>
        <v>0</v>
      </c>
      <c r="C7168" s="7">
        <f t="shared" si="1279"/>
        <v>0</v>
      </c>
      <c r="D7168" s="7">
        <f t="shared" si="1280"/>
        <v>0</v>
      </c>
      <c r="E7168" s="7" t="e">
        <f>IF('Report DCM'!$H7168="In-Stream Video","Rich Media display banner",IF('Report DCM'!$I7168&gt;'Report DCM'!$J7168,"Standard",VLOOKUP(CONCATENATE(bd_adtype,"_",bd_creativetype),tabela,2,FALSE)))</f>
        <v>#N/A</v>
      </c>
      <c r="F7168" s="7">
        <f t="shared" si="1281"/>
        <v>0</v>
      </c>
      <c r="G7168" s="7">
        <f t="shared" si="1282"/>
        <v>0</v>
      </c>
      <c r="H7168" s="7">
        <f t="shared" si="1283"/>
        <v>0</v>
      </c>
      <c r="I7168" s="7">
        <f t="shared" si="1284"/>
        <v>0</v>
      </c>
      <c r="J7168" s="7">
        <f t="shared" si="1285"/>
        <v>0</v>
      </c>
      <c r="K7168" s="8" t="e">
        <f t="shared" si="1286"/>
        <v>#N/A</v>
      </c>
      <c r="L7168" s="7" t="e">
        <f t="shared" si="1287"/>
        <v>#N/A</v>
      </c>
      <c r="M7168" s="8" t="e">
        <f t="shared" si="1288"/>
        <v>#N/A</v>
      </c>
      <c r="N7168" s="8" t="e">
        <f t="shared" si="1289"/>
        <v>#N/A</v>
      </c>
    </row>
    <row r="7169" spans="1:14" ht="15.75" customHeight="1" x14ac:dyDescent="0.35">
      <c r="A7169" s="7">
        <f t="shared" si="1277"/>
        <v>0</v>
      </c>
      <c r="B7169" s="7">
        <f t="shared" si="1278"/>
        <v>0</v>
      </c>
      <c r="C7169" s="7">
        <f t="shared" si="1279"/>
        <v>0</v>
      </c>
      <c r="D7169" s="7">
        <f t="shared" si="1280"/>
        <v>0</v>
      </c>
      <c r="E7169" s="7" t="e">
        <f>IF('Report DCM'!$H7169="In-Stream Video","Rich Media display banner",IF('Report DCM'!$I7169&gt;'Report DCM'!$J7169,"Standard",VLOOKUP(CONCATENATE(bd_adtype,"_",bd_creativetype),tabela,2,FALSE)))</f>
        <v>#N/A</v>
      </c>
      <c r="F7169" s="7">
        <f t="shared" si="1281"/>
        <v>0</v>
      </c>
      <c r="G7169" s="7">
        <f t="shared" si="1282"/>
        <v>0</v>
      </c>
      <c r="H7169" s="7">
        <f t="shared" si="1283"/>
        <v>0</v>
      </c>
      <c r="I7169" s="7">
        <f t="shared" si="1284"/>
        <v>0</v>
      </c>
      <c r="J7169" s="7">
        <f t="shared" si="1285"/>
        <v>0</v>
      </c>
      <c r="K7169" s="8" t="e">
        <f t="shared" si="1286"/>
        <v>#N/A</v>
      </c>
      <c r="L7169" s="7" t="e">
        <f t="shared" si="1287"/>
        <v>#N/A</v>
      </c>
      <c r="M7169" s="8" t="e">
        <f t="shared" si="1288"/>
        <v>#N/A</v>
      </c>
      <c r="N7169" s="8" t="e">
        <f t="shared" si="1289"/>
        <v>#N/A</v>
      </c>
    </row>
    <row r="7170" spans="1:14" ht="15.75" customHeight="1" x14ac:dyDescent="0.35">
      <c r="A7170" s="7">
        <f t="shared" ref="A7170:A7233" si="1290">bd_campaign</f>
        <v>0</v>
      </c>
      <c r="B7170" s="7">
        <f t="shared" ref="B7170:B7233" si="1291">bd_site</f>
        <v>0</v>
      </c>
      <c r="C7170" s="7">
        <f t="shared" ref="C7170:C7233" si="1292">bd_placement</f>
        <v>0</v>
      </c>
      <c r="D7170" s="7">
        <f t="shared" ref="D7170:D7233" si="1293">bd_placementID</f>
        <v>0</v>
      </c>
      <c r="E7170" s="7" t="e">
        <f>IF('Report DCM'!$H7170="In-Stream Video","Rich Media display banner",IF('Report DCM'!$I7170&gt;'Report DCM'!$J7170,"Standard",VLOOKUP(CONCATENATE(bd_adtype,"_",bd_creativetype),tabela,2,FALSE)))</f>
        <v>#N/A</v>
      </c>
      <c r="F7170" s="7">
        <f t="shared" ref="F7170:F7233" si="1294">bd_ad</f>
        <v>0</v>
      </c>
      <c r="G7170" s="7">
        <f t="shared" ref="G7170:G7233" si="1295">bd_adid</f>
        <v>0</v>
      </c>
      <c r="H7170" s="7">
        <f t="shared" ref="H7170:H7233" si="1296">bd_creativetype</f>
        <v>0</v>
      </c>
      <c r="I7170" s="7">
        <f t="shared" ref="I7170:I7233" si="1297">bd_impression</f>
        <v>0</v>
      </c>
      <c r="J7170" s="7">
        <f t="shared" ref="J7170:J7233" si="1298">bd_clicks</f>
        <v>0</v>
      </c>
      <c r="K7170" s="8" t="e">
        <f t="shared" ref="K7170:K7233" si="1299">VLOOKUP(E7170,tabela,2,FALSE)</f>
        <v>#N/A</v>
      </c>
      <c r="L7170" s="7" t="e">
        <f t="shared" ref="L7170:L7233" si="1300">VLOOKUP(E7170,tabela,3,FALSE)</f>
        <v>#N/A</v>
      </c>
      <c r="M7170" s="8" t="e">
        <f t="shared" si="1288"/>
        <v>#N/A</v>
      </c>
      <c r="N7170" s="8" t="e">
        <f t="shared" si="1289"/>
        <v>#N/A</v>
      </c>
    </row>
    <row r="7171" spans="1:14" ht="15.75" customHeight="1" x14ac:dyDescent="0.35">
      <c r="A7171" s="7">
        <f t="shared" si="1290"/>
        <v>0</v>
      </c>
      <c r="B7171" s="7">
        <f t="shared" si="1291"/>
        <v>0</v>
      </c>
      <c r="C7171" s="7">
        <f t="shared" si="1292"/>
        <v>0</v>
      </c>
      <c r="D7171" s="7">
        <f t="shared" si="1293"/>
        <v>0</v>
      </c>
      <c r="E7171" s="7" t="e">
        <f>IF('Report DCM'!$H7171="In-Stream Video","Rich Media display banner",IF('Report DCM'!$I7171&gt;'Report DCM'!$J7171,"Standard",VLOOKUP(CONCATENATE(bd_adtype,"_",bd_creativetype),tabela,2,FALSE)))</f>
        <v>#N/A</v>
      </c>
      <c r="F7171" s="7">
        <f t="shared" si="1294"/>
        <v>0</v>
      </c>
      <c r="G7171" s="7">
        <f t="shared" si="1295"/>
        <v>0</v>
      </c>
      <c r="H7171" s="7">
        <f t="shared" si="1296"/>
        <v>0</v>
      </c>
      <c r="I7171" s="7">
        <f t="shared" si="1297"/>
        <v>0</v>
      </c>
      <c r="J7171" s="7">
        <f t="shared" si="1298"/>
        <v>0</v>
      </c>
      <c r="K7171" s="8" t="e">
        <f t="shared" si="1299"/>
        <v>#N/A</v>
      </c>
      <c r="L7171" s="7" t="e">
        <f t="shared" si="1300"/>
        <v>#N/A</v>
      </c>
      <c r="M7171" s="8" t="e">
        <f t="shared" si="1288"/>
        <v>#N/A</v>
      </c>
      <c r="N7171" s="8" t="e">
        <f t="shared" si="1289"/>
        <v>#N/A</v>
      </c>
    </row>
    <row r="7172" spans="1:14" ht="15.75" customHeight="1" x14ac:dyDescent="0.35">
      <c r="A7172" s="7">
        <f t="shared" si="1290"/>
        <v>0</v>
      </c>
      <c r="B7172" s="7">
        <f t="shared" si="1291"/>
        <v>0</v>
      </c>
      <c r="C7172" s="7">
        <f t="shared" si="1292"/>
        <v>0</v>
      </c>
      <c r="D7172" s="7">
        <f t="shared" si="1293"/>
        <v>0</v>
      </c>
      <c r="E7172" s="7" t="e">
        <f>IF('Report DCM'!$H7172="In-Stream Video","Rich Media display banner",IF('Report DCM'!$I7172&gt;'Report DCM'!$J7172,"Standard",VLOOKUP(CONCATENATE(bd_adtype,"_",bd_creativetype),tabela,2,FALSE)))</f>
        <v>#N/A</v>
      </c>
      <c r="F7172" s="7">
        <f t="shared" si="1294"/>
        <v>0</v>
      </c>
      <c r="G7172" s="7">
        <f t="shared" si="1295"/>
        <v>0</v>
      </c>
      <c r="H7172" s="7">
        <f t="shared" si="1296"/>
        <v>0</v>
      </c>
      <c r="I7172" s="7">
        <f t="shared" si="1297"/>
        <v>0</v>
      </c>
      <c r="J7172" s="7">
        <f t="shared" si="1298"/>
        <v>0</v>
      </c>
      <c r="K7172" s="8" t="e">
        <f t="shared" si="1299"/>
        <v>#N/A</v>
      </c>
      <c r="L7172" s="7" t="e">
        <f t="shared" si="1300"/>
        <v>#N/A</v>
      </c>
      <c r="M7172" s="8" t="e">
        <f t="shared" si="1288"/>
        <v>#N/A</v>
      </c>
      <c r="N7172" s="8" t="e">
        <f t="shared" si="1289"/>
        <v>#N/A</v>
      </c>
    </row>
    <row r="7173" spans="1:14" ht="15.75" customHeight="1" x14ac:dyDescent="0.35">
      <c r="A7173" s="7">
        <f t="shared" si="1290"/>
        <v>0</v>
      </c>
      <c r="B7173" s="7">
        <f t="shared" si="1291"/>
        <v>0</v>
      </c>
      <c r="C7173" s="7">
        <f t="shared" si="1292"/>
        <v>0</v>
      </c>
      <c r="D7173" s="7">
        <f t="shared" si="1293"/>
        <v>0</v>
      </c>
      <c r="E7173" s="7" t="e">
        <f>IF('Report DCM'!$H7173="In-Stream Video","Rich Media display banner",IF('Report DCM'!$I7173&gt;'Report DCM'!$J7173,"Standard",VLOOKUP(CONCATENATE(bd_adtype,"_",bd_creativetype),tabela,2,FALSE)))</f>
        <v>#N/A</v>
      </c>
      <c r="F7173" s="7">
        <f t="shared" si="1294"/>
        <v>0</v>
      </c>
      <c r="G7173" s="7">
        <f t="shared" si="1295"/>
        <v>0</v>
      </c>
      <c r="H7173" s="7">
        <f t="shared" si="1296"/>
        <v>0</v>
      </c>
      <c r="I7173" s="7">
        <f t="shared" si="1297"/>
        <v>0</v>
      </c>
      <c r="J7173" s="7">
        <f t="shared" si="1298"/>
        <v>0</v>
      </c>
      <c r="K7173" s="8" t="e">
        <f t="shared" si="1299"/>
        <v>#N/A</v>
      </c>
      <c r="L7173" s="7" t="e">
        <f t="shared" si="1300"/>
        <v>#N/A</v>
      </c>
      <c r="M7173" s="8" t="e">
        <f t="shared" si="1288"/>
        <v>#N/A</v>
      </c>
      <c r="N7173" s="8" t="e">
        <f t="shared" si="1289"/>
        <v>#N/A</v>
      </c>
    </row>
    <row r="7174" spans="1:14" ht="15.75" customHeight="1" x14ac:dyDescent="0.35">
      <c r="A7174" s="7">
        <f t="shared" si="1290"/>
        <v>0</v>
      </c>
      <c r="B7174" s="7">
        <f t="shared" si="1291"/>
        <v>0</v>
      </c>
      <c r="C7174" s="7">
        <f t="shared" si="1292"/>
        <v>0</v>
      </c>
      <c r="D7174" s="7">
        <f t="shared" si="1293"/>
        <v>0</v>
      </c>
      <c r="E7174" s="7" t="e">
        <f>IF('Report DCM'!$H7174="In-Stream Video","Rich Media display banner",IF('Report DCM'!$I7174&gt;'Report DCM'!$J7174,"Standard",VLOOKUP(CONCATENATE(bd_adtype,"_",bd_creativetype),tabela,2,FALSE)))</f>
        <v>#N/A</v>
      </c>
      <c r="F7174" s="7">
        <f t="shared" si="1294"/>
        <v>0</v>
      </c>
      <c r="G7174" s="7">
        <f t="shared" si="1295"/>
        <v>0</v>
      </c>
      <c r="H7174" s="7">
        <f t="shared" si="1296"/>
        <v>0</v>
      </c>
      <c r="I7174" s="7">
        <f t="shared" si="1297"/>
        <v>0</v>
      </c>
      <c r="J7174" s="7">
        <f t="shared" si="1298"/>
        <v>0</v>
      </c>
      <c r="K7174" s="8" t="e">
        <f t="shared" si="1299"/>
        <v>#N/A</v>
      </c>
      <c r="L7174" s="7" t="e">
        <f t="shared" si="1300"/>
        <v>#N/A</v>
      </c>
      <c r="M7174" s="8" t="e">
        <f t="shared" si="1288"/>
        <v>#N/A</v>
      </c>
      <c r="N7174" s="8" t="e">
        <f t="shared" si="1289"/>
        <v>#N/A</v>
      </c>
    </row>
    <row r="7175" spans="1:14" ht="15.75" customHeight="1" x14ac:dyDescent="0.35">
      <c r="A7175" s="7">
        <f t="shared" si="1290"/>
        <v>0</v>
      </c>
      <c r="B7175" s="7">
        <f t="shared" si="1291"/>
        <v>0</v>
      </c>
      <c r="C7175" s="7">
        <f t="shared" si="1292"/>
        <v>0</v>
      </c>
      <c r="D7175" s="7">
        <f t="shared" si="1293"/>
        <v>0</v>
      </c>
      <c r="E7175" s="7" t="e">
        <f>IF('Report DCM'!$H7175="In-Stream Video","Rich Media display banner",IF('Report DCM'!$I7175&gt;'Report DCM'!$J7175,"Standard",VLOOKUP(CONCATENATE(bd_adtype,"_",bd_creativetype),tabela,2,FALSE)))</f>
        <v>#N/A</v>
      </c>
      <c r="F7175" s="7">
        <f t="shared" si="1294"/>
        <v>0</v>
      </c>
      <c r="G7175" s="7">
        <f t="shared" si="1295"/>
        <v>0</v>
      </c>
      <c r="H7175" s="7">
        <f t="shared" si="1296"/>
        <v>0</v>
      </c>
      <c r="I7175" s="7">
        <f t="shared" si="1297"/>
        <v>0</v>
      </c>
      <c r="J7175" s="7">
        <f t="shared" si="1298"/>
        <v>0</v>
      </c>
      <c r="K7175" s="8" t="e">
        <f t="shared" si="1299"/>
        <v>#N/A</v>
      </c>
      <c r="L7175" s="7" t="e">
        <f t="shared" si="1300"/>
        <v>#N/A</v>
      </c>
      <c r="M7175" s="8" t="e">
        <f t="shared" si="1288"/>
        <v>#N/A</v>
      </c>
      <c r="N7175" s="8" t="e">
        <f t="shared" si="1289"/>
        <v>#N/A</v>
      </c>
    </row>
    <row r="7176" spans="1:14" ht="15.75" customHeight="1" x14ac:dyDescent="0.35">
      <c r="A7176" s="7">
        <f t="shared" si="1290"/>
        <v>0</v>
      </c>
      <c r="B7176" s="7">
        <f t="shared" si="1291"/>
        <v>0</v>
      </c>
      <c r="C7176" s="7">
        <f t="shared" si="1292"/>
        <v>0</v>
      </c>
      <c r="D7176" s="7">
        <f t="shared" si="1293"/>
        <v>0</v>
      </c>
      <c r="E7176" s="7" t="e">
        <f>IF('Report DCM'!$H7176="In-Stream Video","Rich Media display banner",IF('Report DCM'!$I7176&gt;'Report DCM'!$J7176,"Standard",VLOOKUP(CONCATENATE(bd_adtype,"_",bd_creativetype),tabela,2,FALSE)))</f>
        <v>#N/A</v>
      </c>
      <c r="F7176" s="7">
        <f t="shared" si="1294"/>
        <v>0</v>
      </c>
      <c r="G7176" s="7">
        <f t="shared" si="1295"/>
        <v>0</v>
      </c>
      <c r="H7176" s="7">
        <f t="shared" si="1296"/>
        <v>0</v>
      </c>
      <c r="I7176" s="7">
        <f t="shared" si="1297"/>
        <v>0</v>
      </c>
      <c r="J7176" s="7">
        <f t="shared" si="1298"/>
        <v>0</v>
      </c>
      <c r="K7176" s="8" t="e">
        <f t="shared" si="1299"/>
        <v>#N/A</v>
      </c>
      <c r="L7176" s="7" t="e">
        <f t="shared" si="1300"/>
        <v>#N/A</v>
      </c>
      <c r="M7176" s="8" t="e">
        <f t="shared" si="1288"/>
        <v>#N/A</v>
      </c>
      <c r="N7176" s="8" t="e">
        <f t="shared" si="1289"/>
        <v>#N/A</v>
      </c>
    </row>
    <row r="7177" spans="1:14" ht="15.75" customHeight="1" x14ac:dyDescent="0.35">
      <c r="A7177" s="7">
        <f t="shared" si="1290"/>
        <v>0</v>
      </c>
      <c r="B7177" s="7">
        <f t="shared" si="1291"/>
        <v>0</v>
      </c>
      <c r="C7177" s="7">
        <f t="shared" si="1292"/>
        <v>0</v>
      </c>
      <c r="D7177" s="7">
        <f t="shared" si="1293"/>
        <v>0</v>
      </c>
      <c r="E7177" s="7" t="e">
        <f>IF('Report DCM'!$H7177="In-Stream Video","Rich Media display banner",IF('Report DCM'!$I7177&gt;'Report DCM'!$J7177,"Standard",VLOOKUP(CONCATENATE(bd_adtype,"_",bd_creativetype),tabela,2,FALSE)))</f>
        <v>#N/A</v>
      </c>
      <c r="F7177" s="7">
        <f t="shared" si="1294"/>
        <v>0</v>
      </c>
      <c r="G7177" s="7">
        <f t="shared" si="1295"/>
        <v>0</v>
      </c>
      <c r="H7177" s="7">
        <f t="shared" si="1296"/>
        <v>0</v>
      </c>
      <c r="I7177" s="7">
        <f t="shared" si="1297"/>
        <v>0</v>
      </c>
      <c r="J7177" s="7">
        <f t="shared" si="1298"/>
        <v>0</v>
      </c>
      <c r="K7177" s="8" t="e">
        <f t="shared" si="1299"/>
        <v>#N/A</v>
      </c>
      <c r="L7177" s="7" t="e">
        <f t="shared" si="1300"/>
        <v>#N/A</v>
      </c>
      <c r="M7177" s="8" t="e">
        <f t="shared" si="1288"/>
        <v>#N/A</v>
      </c>
      <c r="N7177" s="8" t="e">
        <f t="shared" si="1289"/>
        <v>#N/A</v>
      </c>
    </row>
    <row r="7178" spans="1:14" ht="15.75" customHeight="1" x14ac:dyDescent="0.35">
      <c r="A7178" s="7">
        <f t="shared" si="1290"/>
        <v>0</v>
      </c>
      <c r="B7178" s="7">
        <f t="shared" si="1291"/>
        <v>0</v>
      </c>
      <c r="C7178" s="7">
        <f t="shared" si="1292"/>
        <v>0</v>
      </c>
      <c r="D7178" s="7">
        <f t="shared" si="1293"/>
        <v>0</v>
      </c>
      <c r="E7178" s="7" t="e">
        <f>IF('Report DCM'!$H7178="In-Stream Video","Rich Media display banner",IF('Report DCM'!$I7178&gt;'Report DCM'!$J7178,"Standard",VLOOKUP(CONCATENATE(bd_adtype,"_",bd_creativetype),tabela,2,FALSE)))</f>
        <v>#N/A</v>
      </c>
      <c r="F7178" s="7">
        <f t="shared" si="1294"/>
        <v>0</v>
      </c>
      <c r="G7178" s="7">
        <f t="shared" si="1295"/>
        <v>0</v>
      </c>
      <c r="H7178" s="7">
        <f t="shared" si="1296"/>
        <v>0</v>
      </c>
      <c r="I7178" s="7">
        <f t="shared" si="1297"/>
        <v>0</v>
      </c>
      <c r="J7178" s="7">
        <f t="shared" si="1298"/>
        <v>0</v>
      </c>
      <c r="K7178" s="8" t="e">
        <f t="shared" si="1299"/>
        <v>#N/A</v>
      </c>
      <c r="L7178" s="7" t="e">
        <f t="shared" si="1300"/>
        <v>#N/A</v>
      </c>
      <c r="M7178" s="8" t="e">
        <f t="shared" si="1288"/>
        <v>#N/A</v>
      </c>
      <c r="N7178" s="8" t="e">
        <f t="shared" si="1289"/>
        <v>#N/A</v>
      </c>
    </row>
    <row r="7179" spans="1:14" ht="15.75" customHeight="1" x14ac:dyDescent="0.35">
      <c r="A7179" s="7">
        <f t="shared" si="1290"/>
        <v>0</v>
      </c>
      <c r="B7179" s="7">
        <f t="shared" si="1291"/>
        <v>0</v>
      </c>
      <c r="C7179" s="7">
        <f t="shared" si="1292"/>
        <v>0</v>
      </c>
      <c r="D7179" s="7">
        <f t="shared" si="1293"/>
        <v>0</v>
      </c>
      <c r="E7179" s="7" t="e">
        <f>IF('Report DCM'!$H7179="In-Stream Video","Rich Media display banner",IF('Report DCM'!$I7179&gt;'Report DCM'!$J7179,"Standard",VLOOKUP(CONCATENATE(bd_adtype,"_",bd_creativetype),tabela,2,FALSE)))</f>
        <v>#N/A</v>
      </c>
      <c r="F7179" s="7">
        <f t="shared" si="1294"/>
        <v>0</v>
      </c>
      <c r="G7179" s="7">
        <f t="shared" si="1295"/>
        <v>0</v>
      </c>
      <c r="H7179" s="7">
        <f t="shared" si="1296"/>
        <v>0</v>
      </c>
      <c r="I7179" s="7">
        <f t="shared" si="1297"/>
        <v>0</v>
      </c>
      <c r="J7179" s="7">
        <f t="shared" si="1298"/>
        <v>0</v>
      </c>
      <c r="K7179" s="8" t="e">
        <f t="shared" si="1299"/>
        <v>#N/A</v>
      </c>
      <c r="L7179" s="7" t="e">
        <f t="shared" si="1300"/>
        <v>#N/A</v>
      </c>
      <c r="M7179" s="8" t="e">
        <f t="shared" si="1288"/>
        <v>#N/A</v>
      </c>
      <c r="N7179" s="8" t="e">
        <f t="shared" si="1289"/>
        <v>#N/A</v>
      </c>
    </row>
    <row r="7180" spans="1:14" ht="15.75" customHeight="1" x14ac:dyDescent="0.35">
      <c r="A7180" s="7">
        <f t="shared" si="1290"/>
        <v>0</v>
      </c>
      <c r="B7180" s="7">
        <f t="shared" si="1291"/>
        <v>0</v>
      </c>
      <c r="C7180" s="7">
        <f t="shared" si="1292"/>
        <v>0</v>
      </c>
      <c r="D7180" s="7">
        <f t="shared" si="1293"/>
        <v>0</v>
      </c>
      <c r="E7180" s="7" t="e">
        <f>IF('Report DCM'!$H7180="In-Stream Video","Rich Media display banner",IF('Report DCM'!$I7180&gt;'Report DCM'!$J7180,"Standard",VLOOKUP(CONCATENATE(bd_adtype,"_",bd_creativetype),tabela,2,FALSE)))</f>
        <v>#N/A</v>
      </c>
      <c r="F7180" s="7">
        <f t="shared" si="1294"/>
        <v>0</v>
      </c>
      <c r="G7180" s="7">
        <f t="shared" si="1295"/>
        <v>0</v>
      </c>
      <c r="H7180" s="7">
        <f t="shared" si="1296"/>
        <v>0</v>
      </c>
      <c r="I7180" s="7">
        <f t="shared" si="1297"/>
        <v>0</v>
      </c>
      <c r="J7180" s="7">
        <f t="shared" si="1298"/>
        <v>0</v>
      </c>
      <c r="K7180" s="8" t="e">
        <f t="shared" si="1299"/>
        <v>#N/A</v>
      </c>
      <c r="L7180" s="7" t="e">
        <f t="shared" si="1300"/>
        <v>#N/A</v>
      </c>
      <c r="M7180" s="8" t="e">
        <f t="shared" si="1288"/>
        <v>#N/A</v>
      </c>
      <c r="N7180" s="8" t="e">
        <f t="shared" si="1289"/>
        <v>#N/A</v>
      </c>
    </row>
    <row r="7181" spans="1:14" ht="15.75" customHeight="1" x14ac:dyDescent="0.35">
      <c r="A7181" s="7">
        <f t="shared" si="1290"/>
        <v>0</v>
      </c>
      <c r="B7181" s="7">
        <f t="shared" si="1291"/>
        <v>0</v>
      </c>
      <c r="C7181" s="7">
        <f t="shared" si="1292"/>
        <v>0</v>
      </c>
      <c r="D7181" s="7">
        <f t="shared" si="1293"/>
        <v>0</v>
      </c>
      <c r="E7181" s="7" t="e">
        <f>IF('Report DCM'!$H7181="In-Stream Video","Rich Media display banner",IF('Report DCM'!$I7181&gt;'Report DCM'!$J7181,"Standard",VLOOKUP(CONCATENATE(bd_adtype,"_",bd_creativetype),tabela,2,FALSE)))</f>
        <v>#N/A</v>
      </c>
      <c r="F7181" s="7">
        <f t="shared" si="1294"/>
        <v>0</v>
      </c>
      <c r="G7181" s="7">
        <f t="shared" si="1295"/>
        <v>0</v>
      </c>
      <c r="H7181" s="7">
        <f t="shared" si="1296"/>
        <v>0</v>
      </c>
      <c r="I7181" s="7">
        <f t="shared" si="1297"/>
        <v>0</v>
      </c>
      <c r="J7181" s="7">
        <f t="shared" si="1298"/>
        <v>0</v>
      </c>
      <c r="K7181" s="8" t="e">
        <f t="shared" si="1299"/>
        <v>#N/A</v>
      </c>
      <c r="L7181" s="7" t="e">
        <f t="shared" si="1300"/>
        <v>#N/A</v>
      </c>
      <c r="M7181" s="8" t="e">
        <f t="shared" si="1288"/>
        <v>#N/A</v>
      </c>
      <c r="N7181" s="8" t="e">
        <f t="shared" si="1289"/>
        <v>#N/A</v>
      </c>
    </row>
    <row r="7182" spans="1:14" ht="15.75" customHeight="1" x14ac:dyDescent="0.35">
      <c r="A7182" s="7">
        <f t="shared" si="1290"/>
        <v>0</v>
      </c>
      <c r="B7182" s="7">
        <f t="shared" si="1291"/>
        <v>0</v>
      </c>
      <c r="C7182" s="7">
        <f t="shared" si="1292"/>
        <v>0</v>
      </c>
      <c r="D7182" s="7">
        <f t="shared" si="1293"/>
        <v>0</v>
      </c>
      <c r="E7182" s="7" t="e">
        <f>IF('Report DCM'!$H7182="In-Stream Video","Rich Media display banner",IF('Report DCM'!$I7182&gt;'Report DCM'!$J7182,"Standard",VLOOKUP(CONCATENATE(bd_adtype,"_",bd_creativetype),tabela,2,FALSE)))</f>
        <v>#N/A</v>
      </c>
      <c r="F7182" s="7">
        <f t="shared" si="1294"/>
        <v>0</v>
      </c>
      <c r="G7182" s="7">
        <f t="shared" si="1295"/>
        <v>0</v>
      </c>
      <c r="H7182" s="7">
        <f t="shared" si="1296"/>
        <v>0</v>
      </c>
      <c r="I7182" s="7">
        <f t="shared" si="1297"/>
        <v>0</v>
      </c>
      <c r="J7182" s="7">
        <f t="shared" si="1298"/>
        <v>0</v>
      </c>
      <c r="K7182" s="8" t="e">
        <f t="shared" si="1299"/>
        <v>#N/A</v>
      </c>
      <c r="L7182" s="7" t="e">
        <f t="shared" si="1300"/>
        <v>#N/A</v>
      </c>
      <c r="M7182" s="8" t="e">
        <f t="shared" si="1288"/>
        <v>#N/A</v>
      </c>
      <c r="N7182" s="8" t="e">
        <f t="shared" si="1289"/>
        <v>#N/A</v>
      </c>
    </row>
    <row r="7183" spans="1:14" ht="15.75" customHeight="1" x14ac:dyDescent="0.35">
      <c r="A7183" s="7">
        <f t="shared" si="1290"/>
        <v>0</v>
      </c>
      <c r="B7183" s="7">
        <f t="shared" si="1291"/>
        <v>0</v>
      </c>
      <c r="C7183" s="7">
        <f t="shared" si="1292"/>
        <v>0</v>
      </c>
      <c r="D7183" s="7">
        <f t="shared" si="1293"/>
        <v>0</v>
      </c>
      <c r="E7183" s="7" t="e">
        <f>IF('Report DCM'!$H7183="In-Stream Video","Rich Media display banner",IF('Report DCM'!$I7183&gt;'Report DCM'!$J7183,"Standard",VLOOKUP(CONCATENATE(bd_adtype,"_",bd_creativetype),tabela,2,FALSE)))</f>
        <v>#N/A</v>
      </c>
      <c r="F7183" s="7">
        <f t="shared" si="1294"/>
        <v>0</v>
      </c>
      <c r="G7183" s="7">
        <f t="shared" si="1295"/>
        <v>0</v>
      </c>
      <c r="H7183" s="7">
        <f t="shared" si="1296"/>
        <v>0</v>
      </c>
      <c r="I7183" s="7">
        <f t="shared" si="1297"/>
        <v>0</v>
      </c>
      <c r="J7183" s="7">
        <f t="shared" si="1298"/>
        <v>0</v>
      </c>
      <c r="K7183" s="8" t="e">
        <f t="shared" si="1299"/>
        <v>#N/A</v>
      </c>
      <c r="L7183" s="7" t="e">
        <f t="shared" si="1300"/>
        <v>#N/A</v>
      </c>
      <c r="M7183" s="8" t="e">
        <f t="shared" si="1288"/>
        <v>#N/A</v>
      </c>
      <c r="N7183" s="8" t="e">
        <f t="shared" si="1289"/>
        <v>#N/A</v>
      </c>
    </row>
    <row r="7184" spans="1:14" ht="15.75" customHeight="1" x14ac:dyDescent="0.35">
      <c r="A7184" s="7">
        <f t="shared" si="1290"/>
        <v>0</v>
      </c>
      <c r="B7184" s="7">
        <f t="shared" si="1291"/>
        <v>0</v>
      </c>
      <c r="C7184" s="7">
        <f t="shared" si="1292"/>
        <v>0</v>
      </c>
      <c r="D7184" s="7">
        <f t="shared" si="1293"/>
        <v>0</v>
      </c>
      <c r="E7184" s="7" t="e">
        <f>IF('Report DCM'!$H7184="In-Stream Video","Rich Media display banner",IF('Report DCM'!$I7184&gt;'Report DCM'!$J7184,"Standard",VLOOKUP(CONCATENATE(bd_adtype,"_",bd_creativetype),tabela,2,FALSE)))</f>
        <v>#N/A</v>
      </c>
      <c r="F7184" s="7">
        <f t="shared" si="1294"/>
        <v>0</v>
      </c>
      <c r="G7184" s="7">
        <f t="shared" si="1295"/>
        <v>0</v>
      </c>
      <c r="H7184" s="7">
        <f t="shared" si="1296"/>
        <v>0</v>
      </c>
      <c r="I7184" s="7">
        <f t="shared" si="1297"/>
        <v>0</v>
      </c>
      <c r="J7184" s="7">
        <f t="shared" si="1298"/>
        <v>0</v>
      </c>
      <c r="K7184" s="8" t="e">
        <f t="shared" si="1299"/>
        <v>#N/A</v>
      </c>
      <c r="L7184" s="7" t="e">
        <f t="shared" si="1300"/>
        <v>#N/A</v>
      </c>
      <c r="M7184" s="8" t="e">
        <f t="shared" si="1288"/>
        <v>#N/A</v>
      </c>
      <c r="N7184" s="8" t="e">
        <f t="shared" si="1289"/>
        <v>#N/A</v>
      </c>
    </row>
    <row r="7185" spans="1:14" ht="15.75" customHeight="1" x14ac:dyDescent="0.35">
      <c r="A7185" s="7">
        <f t="shared" si="1290"/>
        <v>0</v>
      </c>
      <c r="B7185" s="7">
        <f t="shared" si="1291"/>
        <v>0</v>
      </c>
      <c r="C7185" s="7">
        <f t="shared" si="1292"/>
        <v>0</v>
      </c>
      <c r="D7185" s="7">
        <f t="shared" si="1293"/>
        <v>0</v>
      </c>
      <c r="E7185" s="7" t="e">
        <f>IF('Report DCM'!$H7185="In-Stream Video","Rich Media display banner",IF('Report DCM'!$I7185&gt;'Report DCM'!$J7185,"Standard",VLOOKUP(CONCATENATE(bd_adtype,"_",bd_creativetype),tabela,2,FALSE)))</f>
        <v>#N/A</v>
      </c>
      <c r="F7185" s="7">
        <f t="shared" si="1294"/>
        <v>0</v>
      </c>
      <c r="G7185" s="7">
        <f t="shared" si="1295"/>
        <v>0</v>
      </c>
      <c r="H7185" s="7">
        <f t="shared" si="1296"/>
        <v>0</v>
      </c>
      <c r="I7185" s="7">
        <f t="shared" si="1297"/>
        <v>0</v>
      </c>
      <c r="J7185" s="7">
        <f t="shared" si="1298"/>
        <v>0</v>
      </c>
      <c r="K7185" s="8" t="e">
        <f t="shared" si="1299"/>
        <v>#N/A</v>
      </c>
      <c r="L7185" s="7" t="e">
        <f t="shared" si="1300"/>
        <v>#N/A</v>
      </c>
      <c r="M7185" s="8" t="e">
        <f t="shared" si="1288"/>
        <v>#N/A</v>
      </c>
      <c r="N7185" s="8" t="e">
        <f t="shared" si="1289"/>
        <v>#N/A</v>
      </c>
    </row>
    <row r="7186" spans="1:14" ht="15.75" customHeight="1" x14ac:dyDescent="0.35">
      <c r="A7186" s="7">
        <f t="shared" si="1290"/>
        <v>0</v>
      </c>
      <c r="B7186" s="7">
        <f t="shared" si="1291"/>
        <v>0</v>
      </c>
      <c r="C7186" s="7">
        <f t="shared" si="1292"/>
        <v>0</v>
      </c>
      <c r="D7186" s="7">
        <f t="shared" si="1293"/>
        <v>0</v>
      </c>
      <c r="E7186" s="7" t="e">
        <f>IF('Report DCM'!$H7186="In-Stream Video","Rich Media display banner",IF('Report DCM'!$I7186&gt;'Report DCM'!$J7186,"Standard",VLOOKUP(CONCATENATE(bd_adtype,"_",bd_creativetype),tabela,2,FALSE)))</f>
        <v>#N/A</v>
      </c>
      <c r="F7186" s="7">
        <f t="shared" si="1294"/>
        <v>0</v>
      </c>
      <c r="G7186" s="7">
        <f t="shared" si="1295"/>
        <v>0</v>
      </c>
      <c r="H7186" s="7">
        <f t="shared" si="1296"/>
        <v>0</v>
      </c>
      <c r="I7186" s="7">
        <f t="shared" si="1297"/>
        <v>0</v>
      </c>
      <c r="J7186" s="7">
        <f t="shared" si="1298"/>
        <v>0</v>
      </c>
      <c r="K7186" s="8" t="e">
        <f t="shared" si="1299"/>
        <v>#N/A</v>
      </c>
      <c r="L7186" s="7" t="e">
        <f t="shared" si="1300"/>
        <v>#N/A</v>
      </c>
      <c r="M7186" s="8" t="e">
        <f t="shared" si="1288"/>
        <v>#N/A</v>
      </c>
      <c r="N7186" s="8" t="e">
        <f t="shared" si="1289"/>
        <v>#N/A</v>
      </c>
    </row>
    <row r="7187" spans="1:14" ht="15.75" customHeight="1" x14ac:dyDescent="0.35">
      <c r="A7187" s="7">
        <f t="shared" si="1290"/>
        <v>0</v>
      </c>
      <c r="B7187" s="7">
        <f t="shared" si="1291"/>
        <v>0</v>
      </c>
      <c r="C7187" s="7">
        <f t="shared" si="1292"/>
        <v>0</v>
      </c>
      <c r="D7187" s="7">
        <f t="shared" si="1293"/>
        <v>0</v>
      </c>
      <c r="E7187" s="7" t="e">
        <f>IF('Report DCM'!$H7187="In-Stream Video","Rich Media display banner",IF('Report DCM'!$I7187&gt;'Report DCM'!$J7187,"Standard",VLOOKUP(CONCATENATE(bd_adtype,"_",bd_creativetype),tabela,2,FALSE)))</f>
        <v>#N/A</v>
      </c>
      <c r="F7187" s="7">
        <f t="shared" si="1294"/>
        <v>0</v>
      </c>
      <c r="G7187" s="7">
        <f t="shared" si="1295"/>
        <v>0</v>
      </c>
      <c r="H7187" s="7">
        <f t="shared" si="1296"/>
        <v>0</v>
      </c>
      <c r="I7187" s="7">
        <f t="shared" si="1297"/>
        <v>0</v>
      </c>
      <c r="J7187" s="7">
        <f t="shared" si="1298"/>
        <v>0</v>
      </c>
      <c r="K7187" s="8" t="e">
        <f t="shared" si="1299"/>
        <v>#N/A</v>
      </c>
      <c r="L7187" s="7" t="e">
        <f t="shared" si="1300"/>
        <v>#N/A</v>
      </c>
      <c r="M7187" s="8" t="e">
        <f t="shared" si="1288"/>
        <v>#N/A</v>
      </c>
      <c r="N7187" s="8" t="e">
        <f t="shared" si="1289"/>
        <v>#N/A</v>
      </c>
    </row>
    <row r="7188" spans="1:14" ht="15.75" customHeight="1" x14ac:dyDescent="0.35">
      <c r="A7188" s="7">
        <f t="shared" si="1290"/>
        <v>0</v>
      </c>
      <c r="B7188" s="7">
        <f t="shared" si="1291"/>
        <v>0</v>
      </c>
      <c r="C7188" s="7">
        <f t="shared" si="1292"/>
        <v>0</v>
      </c>
      <c r="D7188" s="7">
        <f t="shared" si="1293"/>
        <v>0</v>
      </c>
      <c r="E7188" s="7" t="e">
        <f>IF('Report DCM'!$H7188="In-Stream Video","Rich Media display banner",IF('Report DCM'!$I7188&gt;'Report DCM'!$J7188,"Standard",VLOOKUP(CONCATENATE(bd_adtype,"_",bd_creativetype),tabela,2,FALSE)))</f>
        <v>#N/A</v>
      </c>
      <c r="F7188" s="7">
        <f t="shared" si="1294"/>
        <v>0</v>
      </c>
      <c r="G7188" s="7">
        <f t="shared" si="1295"/>
        <v>0</v>
      </c>
      <c r="H7188" s="7">
        <f t="shared" si="1296"/>
        <v>0</v>
      </c>
      <c r="I7188" s="7">
        <f t="shared" si="1297"/>
        <v>0</v>
      </c>
      <c r="J7188" s="7">
        <f t="shared" si="1298"/>
        <v>0</v>
      </c>
      <c r="K7188" s="8" t="e">
        <f t="shared" si="1299"/>
        <v>#N/A</v>
      </c>
      <c r="L7188" s="7" t="e">
        <f t="shared" si="1300"/>
        <v>#N/A</v>
      </c>
      <c r="M7188" s="8" t="e">
        <f t="shared" si="1288"/>
        <v>#N/A</v>
      </c>
      <c r="N7188" s="8" t="e">
        <f t="shared" si="1289"/>
        <v>#N/A</v>
      </c>
    </row>
    <row r="7189" spans="1:14" ht="15.75" customHeight="1" x14ac:dyDescent="0.35">
      <c r="A7189" s="7">
        <f t="shared" si="1290"/>
        <v>0</v>
      </c>
      <c r="B7189" s="7">
        <f t="shared" si="1291"/>
        <v>0</v>
      </c>
      <c r="C7189" s="7">
        <f t="shared" si="1292"/>
        <v>0</v>
      </c>
      <c r="D7189" s="7">
        <f t="shared" si="1293"/>
        <v>0</v>
      </c>
      <c r="E7189" s="7" t="e">
        <f>IF('Report DCM'!$H7189="In-Stream Video","Rich Media display banner",IF('Report DCM'!$I7189&gt;'Report DCM'!$J7189,"Standard",VLOOKUP(CONCATENATE(bd_adtype,"_",bd_creativetype),tabela,2,FALSE)))</f>
        <v>#N/A</v>
      </c>
      <c r="F7189" s="7">
        <f t="shared" si="1294"/>
        <v>0</v>
      </c>
      <c r="G7189" s="7">
        <f t="shared" si="1295"/>
        <v>0</v>
      </c>
      <c r="H7189" s="7">
        <f t="shared" si="1296"/>
        <v>0</v>
      </c>
      <c r="I7189" s="7">
        <f t="shared" si="1297"/>
        <v>0</v>
      </c>
      <c r="J7189" s="7">
        <f t="shared" si="1298"/>
        <v>0</v>
      </c>
      <c r="K7189" s="8" t="e">
        <f t="shared" si="1299"/>
        <v>#N/A</v>
      </c>
      <c r="L7189" s="7" t="e">
        <f t="shared" si="1300"/>
        <v>#N/A</v>
      </c>
      <c r="M7189" s="8" t="e">
        <f t="shared" si="1288"/>
        <v>#N/A</v>
      </c>
      <c r="N7189" s="8" t="e">
        <f t="shared" si="1289"/>
        <v>#N/A</v>
      </c>
    </row>
    <row r="7190" spans="1:14" ht="15.75" customHeight="1" x14ac:dyDescent="0.35">
      <c r="A7190" s="7">
        <f t="shared" si="1290"/>
        <v>0</v>
      </c>
      <c r="B7190" s="7">
        <f t="shared" si="1291"/>
        <v>0</v>
      </c>
      <c r="C7190" s="7">
        <f t="shared" si="1292"/>
        <v>0</v>
      </c>
      <c r="D7190" s="7">
        <f t="shared" si="1293"/>
        <v>0</v>
      </c>
      <c r="E7190" s="7" t="e">
        <f>IF('Report DCM'!$H7190="In-Stream Video","Rich Media display banner",IF('Report DCM'!$I7190&gt;'Report DCM'!$J7190,"Standard",VLOOKUP(CONCATENATE(bd_adtype,"_",bd_creativetype),tabela,2,FALSE)))</f>
        <v>#N/A</v>
      </c>
      <c r="F7190" s="7">
        <f t="shared" si="1294"/>
        <v>0</v>
      </c>
      <c r="G7190" s="7">
        <f t="shared" si="1295"/>
        <v>0</v>
      </c>
      <c r="H7190" s="7">
        <f t="shared" si="1296"/>
        <v>0</v>
      </c>
      <c r="I7190" s="7">
        <f t="shared" si="1297"/>
        <v>0</v>
      </c>
      <c r="J7190" s="7">
        <f t="shared" si="1298"/>
        <v>0</v>
      </c>
      <c r="K7190" s="8" t="e">
        <f t="shared" si="1299"/>
        <v>#N/A</v>
      </c>
      <c r="L7190" s="7" t="e">
        <f t="shared" si="1300"/>
        <v>#N/A</v>
      </c>
      <c r="M7190" s="8" t="e">
        <f t="shared" si="1288"/>
        <v>#N/A</v>
      </c>
      <c r="N7190" s="8" t="e">
        <f t="shared" si="1289"/>
        <v>#N/A</v>
      </c>
    </row>
    <row r="7191" spans="1:14" ht="15.75" customHeight="1" x14ac:dyDescent="0.35">
      <c r="A7191" s="7">
        <f t="shared" si="1290"/>
        <v>0</v>
      </c>
      <c r="B7191" s="7">
        <f t="shared" si="1291"/>
        <v>0</v>
      </c>
      <c r="C7191" s="7">
        <f t="shared" si="1292"/>
        <v>0</v>
      </c>
      <c r="D7191" s="7">
        <f t="shared" si="1293"/>
        <v>0</v>
      </c>
      <c r="E7191" s="7" t="e">
        <f>IF('Report DCM'!$H7191="In-Stream Video","Rich Media display banner",IF('Report DCM'!$I7191&gt;'Report DCM'!$J7191,"Standard",VLOOKUP(CONCATENATE(bd_adtype,"_",bd_creativetype),tabela,2,FALSE)))</f>
        <v>#N/A</v>
      </c>
      <c r="F7191" s="7">
        <f t="shared" si="1294"/>
        <v>0</v>
      </c>
      <c r="G7191" s="7">
        <f t="shared" si="1295"/>
        <v>0</v>
      </c>
      <c r="H7191" s="7">
        <f t="shared" si="1296"/>
        <v>0</v>
      </c>
      <c r="I7191" s="7">
        <f t="shared" si="1297"/>
        <v>0</v>
      </c>
      <c r="J7191" s="7">
        <f t="shared" si="1298"/>
        <v>0</v>
      </c>
      <c r="K7191" s="8" t="e">
        <f t="shared" si="1299"/>
        <v>#N/A</v>
      </c>
      <c r="L7191" s="7" t="e">
        <f t="shared" si="1300"/>
        <v>#N/A</v>
      </c>
      <c r="M7191" s="8" t="e">
        <f t="shared" si="1288"/>
        <v>#N/A</v>
      </c>
      <c r="N7191" s="8" t="e">
        <f t="shared" si="1289"/>
        <v>#N/A</v>
      </c>
    </row>
    <row r="7192" spans="1:14" ht="15.75" customHeight="1" x14ac:dyDescent="0.35">
      <c r="A7192" s="7">
        <f t="shared" si="1290"/>
        <v>0</v>
      </c>
      <c r="B7192" s="7">
        <f t="shared" si="1291"/>
        <v>0</v>
      </c>
      <c r="C7192" s="7">
        <f t="shared" si="1292"/>
        <v>0</v>
      </c>
      <c r="D7192" s="7">
        <f t="shared" si="1293"/>
        <v>0</v>
      </c>
      <c r="E7192" s="7" t="e">
        <f>IF('Report DCM'!$H7192="In-Stream Video","Rich Media display banner",IF('Report DCM'!$I7192&gt;'Report DCM'!$J7192,"Standard",VLOOKUP(CONCATENATE(bd_adtype,"_",bd_creativetype),tabela,2,FALSE)))</f>
        <v>#N/A</v>
      </c>
      <c r="F7192" s="7">
        <f t="shared" si="1294"/>
        <v>0</v>
      </c>
      <c r="G7192" s="7">
        <f t="shared" si="1295"/>
        <v>0</v>
      </c>
      <c r="H7192" s="7">
        <f t="shared" si="1296"/>
        <v>0</v>
      </c>
      <c r="I7192" s="7">
        <f t="shared" si="1297"/>
        <v>0</v>
      </c>
      <c r="J7192" s="7">
        <f t="shared" si="1298"/>
        <v>0</v>
      </c>
      <c r="K7192" s="8" t="e">
        <f t="shared" si="1299"/>
        <v>#N/A</v>
      </c>
      <c r="L7192" s="7" t="e">
        <f t="shared" si="1300"/>
        <v>#N/A</v>
      </c>
      <c r="M7192" s="8" t="e">
        <f t="shared" si="1288"/>
        <v>#N/A</v>
      </c>
      <c r="N7192" s="8" t="e">
        <f t="shared" si="1289"/>
        <v>#N/A</v>
      </c>
    </row>
    <row r="7193" spans="1:14" ht="15.75" customHeight="1" x14ac:dyDescent="0.35">
      <c r="A7193" s="7">
        <f t="shared" si="1290"/>
        <v>0</v>
      </c>
      <c r="B7193" s="7">
        <f t="shared" si="1291"/>
        <v>0</v>
      </c>
      <c r="C7193" s="7">
        <f t="shared" si="1292"/>
        <v>0</v>
      </c>
      <c r="D7193" s="7">
        <f t="shared" si="1293"/>
        <v>0</v>
      </c>
      <c r="E7193" s="7" t="e">
        <f>IF('Report DCM'!$H7193="In-Stream Video","Rich Media display banner",IF('Report DCM'!$I7193&gt;'Report DCM'!$J7193,"Standard",VLOOKUP(CONCATENATE(bd_adtype,"_",bd_creativetype),tabela,2,FALSE)))</f>
        <v>#N/A</v>
      </c>
      <c r="F7193" s="7">
        <f t="shared" si="1294"/>
        <v>0</v>
      </c>
      <c r="G7193" s="7">
        <f t="shared" si="1295"/>
        <v>0</v>
      </c>
      <c r="H7193" s="7">
        <f t="shared" si="1296"/>
        <v>0</v>
      </c>
      <c r="I7193" s="7">
        <f t="shared" si="1297"/>
        <v>0</v>
      </c>
      <c r="J7193" s="7">
        <f t="shared" si="1298"/>
        <v>0</v>
      </c>
      <c r="K7193" s="8" t="e">
        <f t="shared" si="1299"/>
        <v>#N/A</v>
      </c>
      <c r="L7193" s="7" t="e">
        <f t="shared" si="1300"/>
        <v>#N/A</v>
      </c>
      <c r="M7193" s="8" t="e">
        <f t="shared" si="1288"/>
        <v>#N/A</v>
      </c>
      <c r="N7193" s="8" t="e">
        <f t="shared" si="1289"/>
        <v>#N/A</v>
      </c>
    </row>
    <row r="7194" spans="1:14" ht="15.75" customHeight="1" x14ac:dyDescent="0.35">
      <c r="A7194" s="7">
        <f t="shared" si="1290"/>
        <v>0</v>
      </c>
      <c r="B7194" s="7">
        <f t="shared" si="1291"/>
        <v>0</v>
      </c>
      <c r="C7194" s="7">
        <f t="shared" si="1292"/>
        <v>0</v>
      </c>
      <c r="D7194" s="7">
        <f t="shared" si="1293"/>
        <v>0</v>
      </c>
      <c r="E7194" s="7" t="e">
        <f>IF('Report DCM'!$H7194="In-Stream Video","Rich Media display banner",IF('Report DCM'!$I7194&gt;'Report DCM'!$J7194,"Standard",VLOOKUP(CONCATENATE(bd_adtype,"_",bd_creativetype),tabela,2,FALSE)))</f>
        <v>#N/A</v>
      </c>
      <c r="F7194" s="7">
        <f t="shared" si="1294"/>
        <v>0</v>
      </c>
      <c r="G7194" s="7">
        <f t="shared" si="1295"/>
        <v>0</v>
      </c>
      <c r="H7194" s="7">
        <f t="shared" si="1296"/>
        <v>0</v>
      </c>
      <c r="I7194" s="7">
        <f t="shared" si="1297"/>
        <v>0</v>
      </c>
      <c r="J7194" s="7">
        <f t="shared" si="1298"/>
        <v>0</v>
      </c>
      <c r="K7194" s="8" t="e">
        <f t="shared" si="1299"/>
        <v>#N/A</v>
      </c>
      <c r="L7194" s="7" t="e">
        <f t="shared" si="1300"/>
        <v>#N/A</v>
      </c>
      <c r="M7194" s="8" t="e">
        <f t="shared" si="1288"/>
        <v>#N/A</v>
      </c>
      <c r="N7194" s="8" t="e">
        <f t="shared" si="1289"/>
        <v>#N/A</v>
      </c>
    </row>
    <row r="7195" spans="1:14" ht="15.75" customHeight="1" x14ac:dyDescent="0.35">
      <c r="A7195" s="7">
        <f t="shared" si="1290"/>
        <v>0</v>
      </c>
      <c r="B7195" s="7">
        <f t="shared" si="1291"/>
        <v>0</v>
      </c>
      <c r="C7195" s="7">
        <f t="shared" si="1292"/>
        <v>0</v>
      </c>
      <c r="D7195" s="7">
        <f t="shared" si="1293"/>
        <v>0</v>
      </c>
      <c r="E7195" s="7" t="e">
        <f>IF('Report DCM'!$H7195="In-Stream Video","Rich Media display banner",IF('Report DCM'!$I7195&gt;'Report DCM'!$J7195,"Standard",VLOOKUP(CONCATENATE(bd_adtype,"_",bd_creativetype),tabela,2,FALSE)))</f>
        <v>#N/A</v>
      </c>
      <c r="F7195" s="7">
        <f t="shared" si="1294"/>
        <v>0</v>
      </c>
      <c r="G7195" s="7">
        <f t="shared" si="1295"/>
        <v>0</v>
      </c>
      <c r="H7195" s="7">
        <f t="shared" si="1296"/>
        <v>0</v>
      </c>
      <c r="I7195" s="7">
        <f t="shared" si="1297"/>
        <v>0</v>
      </c>
      <c r="J7195" s="7">
        <f t="shared" si="1298"/>
        <v>0</v>
      </c>
      <c r="K7195" s="8" t="e">
        <f t="shared" si="1299"/>
        <v>#N/A</v>
      </c>
      <c r="L7195" s="7" t="e">
        <f t="shared" si="1300"/>
        <v>#N/A</v>
      </c>
      <c r="M7195" s="8" t="e">
        <f t="shared" si="1288"/>
        <v>#N/A</v>
      </c>
      <c r="N7195" s="8" t="e">
        <f t="shared" si="1289"/>
        <v>#N/A</v>
      </c>
    </row>
    <row r="7196" spans="1:14" ht="15.75" customHeight="1" x14ac:dyDescent="0.35">
      <c r="A7196" s="7">
        <f t="shared" si="1290"/>
        <v>0</v>
      </c>
      <c r="B7196" s="7">
        <f t="shared" si="1291"/>
        <v>0</v>
      </c>
      <c r="C7196" s="7">
        <f t="shared" si="1292"/>
        <v>0</v>
      </c>
      <c r="D7196" s="7">
        <f t="shared" si="1293"/>
        <v>0</v>
      </c>
      <c r="E7196" s="7" t="e">
        <f>IF('Report DCM'!$H7196="In-Stream Video","Rich Media display banner",IF('Report DCM'!$I7196&gt;'Report DCM'!$J7196,"Standard",VLOOKUP(CONCATENATE(bd_adtype,"_",bd_creativetype),tabela,2,FALSE)))</f>
        <v>#N/A</v>
      </c>
      <c r="F7196" s="7">
        <f t="shared" si="1294"/>
        <v>0</v>
      </c>
      <c r="G7196" s="7">
        <f t="shared" si="1295"/>
        <v>0</v>
      </c>
      <c r="H7196" s="7">
        <f t="shared" si="1296"/>
        <v>0</v>
      </c>
      <c r="I7196" s="7">
        <f t="shared" si="1297"/>
        <v>0</v>
      </c>
      <c r="J7196" s="7">
        <f t="shared" si="1298"/>
        <v>0</v>
      </c>
      <c r="K7196" s="8" t="e">
        <f t="shared" si="1299"/>
        <v>#N/A</v>
      </c>
      <c r="L7196" s="7" t="e">
        <f t="shared" si="1300"/>
        <v>#N/A</v>
      </c>
      <c r="M7196" s="8" t="e">
        <f t="shared" si="1288"/>
        <v>#N/A</v>
      </c>
      <c r="N7196" s="8" t="e">
        <f t="shared" si="1289"/>
        <v>#N/A</v>
      </c>
    </row>
    <row r="7197" spans="1:14" ht="15.75" customHeight="1" x14ac:dyDescent="0.35">
      <c r="A7197" s="7">
        <f t="shared" si="1290"/>
        <v>0</v>
      </c>
      <c r="B7197" s="7">
        <f t="shared" si="1291"/>
        <v>0</v>
      </c>
      <c r="C7197" s="7">
        <f t="shared" si="1292"/>
        <v>0</v>
      </c>
      <c r="D7197" s="7">
        <f t="shared" si="1293"/>
        <v>0</v>
      </c>
      <c r="E7197" s="7" t="e">
        <f>IF('Report DCM'!$H7197="In-Stream Video","Rich Media display banner",IF('Report DCM'!$I7197&gt;'Report DCM'!$J7197,"Standard",VLOOKUP(CONCATENATE(bd_adtype,"_",bd_creativetype),tabela,2,FALSE)))</f>
        <v>#N/A</v>
      </c>
      <c r="F7197" s="7">
        <f t="shared" si="1294"/>
        <v>0</v>
      </c>
      <c r="G7197" s="7">
        <f t="shared" si="1295"/>
        <v>0</v>
      </c>
      <c r="H7197" s="7">
        <f t="shared" si="1296"/>
        <v>0</v>
      </c>
      <c r="I7197" s="7">
        <f t="shared" si="1297"/>
        <v>0</v>
      </c>
      <c r="J7197" s="7">
        <f t="shared" si="1298"/>
        <v>0</v>
      </c>
      <c r="K7197" s="8" t="e">
        <f t="shared" si="1299"/>
        <v>#N/A</v>
      </c>
      <c r="L7197" s="7" t="e">
        <f t="shared" si="1300"/>
        <v>#N/A</v>
      </c>
      <c r="M7197" s="8" t="e">
        <f t="shared" si="1288"/>
        <v>#N/A</v>
      </c>
      <c r="N7197" s="8" t="e">
        <f t="shared" si="1289"/>
        <v>#N/A</v>
      </c>
    </row>
    <row r="7198" spans="1:14" ht="15.75" customHeight="1" x14ac:dyDescent="0.35">
      <c r="A7198" s="7">
        <f t="shared" si="1290"/>
        <v>0</v>
      </c>
      <c r="B7198" s="7">
        <f t="shared" si="1291"/>
        <v>0</v>
      </c>
      <c r="C7198" s="7">
        <f t="shared" si="1292"/>
        <v>0</v>
      </c>
      <c r="D7198" s="7">
        <f t="shared" si="1293"/>
        <v>0</v>
      </c>
      <c r="E7198" s="7" t="e">
        <f>IF('Report DCM'!$H7198="In-Stream Video","Rich Media display banner",IF('Report DCM'!$I7198&gt;'Report DCM'!$J7198,"Standard",VLOOKUP(CONCATENATE(bd_adtype,"_",bd_creativetype),tabela,2,FALSE)))</f>
        <v>#N/A</v>
      </c>
      <c r="F7198" s="7">
        <f t="shared" si="1294"/>
        <v>0</v>
      </c>
      <c r="G7198" s="7">
        <f t="shared" si="1295"/>
        <v>0</v>
      </c>
      <c r="H7198" s="7">
        <f t="shared" si="1296"/>
        <v>0</v>
      </c>
      <c r="I7198" s="7">
        <f t="shared" si="1297"/>
        <v>0</v>
      </c>
      <c r="J7198" s="7">
        <f t="shared" si="1298"/>
        <v>0</v>
      </c>
      <c r="K7198" s="8" t="e">
        <f t="shared" si="1299"/>
        <v>#N/A</v>
      </c>
      <c r="L7198" s="7" t="e">
        <f t="shared" si="1300"/>
        <v>#N/A</v>
      </c>
      <c r="M7198" s="8" t="e">
        <f t="shared" si="1288"/>
        <v>#N/A</v>
      </c>
      <c r="N7198" s="8" t="e">
        <f t="shared" si="1289"/>
        <v>#N/A</v>
      </c>
    </row>
    <row r="7199" spans="1:14" ht="15.75" customHeight="1" x14ac:dyDescent="0.35">
      <c r="A7199" s="7">
        <f t="shared" si="1290"/>
        <v>0</v>
      </c>
      <c r="B7199" s="7">
        <f t="shared" si="1291"/>
        <v>0</v>
      </c>
      <c r="C7199" s="7">
        <f t="shared" si="1292"/>
        <v>0</v>
      </c>
      <c r="D7199" s="7">
        <f t="shared" si="1293"/>
        <v>0</v>
      </c>
      <c r="E7199" s="7" t="e">
        <f>IF('Report DCM'!$H7199="In-Stream Video","Rich Media display banner",IF('Report DCM'!$I7199&gt;'Report DCM'!$J7199,"Standard",VLOOKUP(CONCATENATE(bd_adtype,"_",bd_creativetype),tabela,2,FALSE)))</f>
        <v>#N/A</v>
      </c>
      <c r="F7199" s="7">
        <f t="shared" si="1294"/>
        <v>0</v>
      </c>
      <c r="G7199" s="7">
        <f t="shared" si="1295"/>
        <v>0</v>
      </c>
      <c r="H7199" s="7">
        <f t="shared" si="1296"/>
        <v>0</v>
      </c>
      <c r="I7199" s="7">
        <f t="shared" si="1297"/>
        <v>0</v>
      </c>
      <c r="J7199" s="7">
        <f t="shared" si="1298"/>
        <v>0</v>
      </c>
      <c r="K7199" s="8" t="e">
        <f t="shared" si="1299"/>
        <v>#N/A</v>
      </c>
      <c r="L7199" s="7" t="e">
        <f t="shared" si="1300"/>
        <v>#N/A</v>
      </c>
      <c r="M7199" s="8" t="e">
        <f t="shared" si="1288"/>
        <v>#N/A</v>
      </c>
      <c r="N7199" s="8" t="e">
        <f t="shared" si="1289"/>
        <v>#N/A</v>
      </c>
    </row>
    <row r="7200" spans="1:14" ht="15.75" customHeight="1" x14ac:dyDescent="0.35">
      <c r="A7200" s="7">
        <f t="shared" si="1290"/>
        <v>0</v>
      </c>
      <c r="B7200" s="7">
        <f t="shared" si="1291"/>
        <v>0</v>
      </c>
      <c r="C7200" s="7">
        <f t="shared" si="1292"/>
        <v>0</v>
      </c>
      <c r="D7200" s="7">
        <f t="shared" si="1293"/>
        <v>0</v>
      </c>
      <c r="E7200" s="7" t="e">
        <f>IF('Report DCM'!$H7200="In-Stream Video","Rich Media display banner",IF('Report DCM'!$I7200&gt;'Report DCM'!$J7200,"Standard",VLOOKUP(CONCATENATE(bd_adtype,"_",bd_creativetype),tabela,2,FALSE)))</f>
        <v>#N/A</v>
      </c>
      <c r="F7200" s="7">
        <f t="shared" si="1294"/>
        <v>0</v>
      </c>
      <c r="G7200" s="7">
        <f t="shared" si="1295"/>
        <v>0</v>
      </c>
      <c r="H7200" s="7">
        <f t="shared" si="1296"/>
        <v>0</v>
      </c>
      <c r="I7200" s="7">
        <f t="shared" si="1297"/>
        <v>0</v>
      </c>
      <c r="J7200" s="7">
        <f t="shared" si="1298"/>
        <v>0</v>
      </c>
      <c r="K7200" s="8" t="e">
        <f t="shared" si="1299"/>
        <v>#N/A</v>
      </c>
      <c r="L7200" s="7" t="e">
        <f t="shared" si="1300"/>
        <v>#N/A</v>
      </c>
      <c r="M7200" s="8" t="e">
        <f t="shared" si="1288"/>
        <v>#N/A</v>
      </c>
      <c r="N7200" s="8" t="e">
        <f t="shared" si="1289"/>
        <v>#N/A</v>
      </c>
    </row>
    <row r="7201" spans="1:14" ht="15.75" customHeight="1" x14ac:dyDescent="0.35">
      <c r="A7201" s="7">
        <f t="shared" si="1290"/>
        <v>0</v>
      </c>
      <c r="B7201" s="7">
        <f t="shared" si="1291"/>
        <v>0</v>
      </c>
      <c r="C7201" s="7">
        <f t="shared" si="1292"/>
        <v>0</v>
      </c>
      <c r="D7201" s="7">
        <f t="shared" si="1293"/>
        <v>0</v>
      </c>
      <c r="E7201" s="7" t="e">
        <f>IF('Report DCM'!$H7201="In-Stream Video","Rich Media display banner",IF('Report DCM'!$I7201&gt;'Report DCM'!$J7201,"Standard",VLOOKUP(CONCATENATE(bd_adtype,"_",bd_creativetype),tabela,2,FALSE)))</f>
        <v>#N/A</v>
      </c>
      <c r="F7201" s="7">
        <f t="shared" si="1294"/>
        <v>0</v>
      </c>
      <c r="G7201" s="7">
        <f t="shared" si="1295"/>
        <v>0</v>
      </c>
      <c r="H7201" s="7">
        <f t="shared" si="1296"/>
        <v>0</v>
      </c>
      <c r="I7201" s="7">
        <f t="shared" si="1297"/>
        <v>0</v>
      </c>
      <c r="J7201" s="7">
        <f t="shared" si="1298"/>
        <v>0</v>
      </c>
      <c r="K7201" s="8" t="e">
        <f t="shared" si="1299"/>
        <v>#N/A</v>
      </c>
      <c r="L7201" s="7" t="e">
        <f t="shared" si="1300"/>
        <v>#N/A</v>
      </c>
      <c r="M7201" s="8" t="e">
        <f t="shared" si="1288"/>
        <v>#N/A</v>
      </c>
      <c r="N7201" s="8" t="e">
        <f t="shared" si="1289"/>
        <v>#N/A</v>
      </c>
    </row>
    <row r="7202" spans="1:14" ht="15.75" customHeight="1" x14ac:dyDescent="0.35">
      <c r="A7202" s="7">
        <f t="shared" si="1290"/>
        <v>0</v>
      </c>
      <c r="B7202" s="7">
        <f t="shared" si="1291"/>
        <v>0</v>
      </c>
      <c r="C7202" s="7">
        <f t="shared" si="1292"/>
        <v>0</v>
      </c>
      <c r="D7202" s="7">
        <f t="shared" si="1293"/>
        <v>0</v>
      </c>
      <c r="E7202" s="7" t="e">
        <f>IF('Report DCM'!$H7202="In-Stream Video","Rich Media display banner",IF('Report DCM'!$I7202&gt;'Report DCM'!$J7202,"Standard",VLOOKUP(CONCATENATE(bd_adtype,"_",bd_creativetype),tabela,2,FALSE)))</f>
        <v>#N/A</v>
      </c>
      <c r="F7202" s="7">
        <f t="shared" si="1294"/>
        <v>0</v>
      </c>
      <c r="G7202" s="7">
        <f t="shared" si="1295"/>
        <v>0</v>
      </c>
      <c r="H7202" s="7">
        <f t="shared" si="1296"/>
        <v>0</v>
      </c>
      <c r="I7202" s="7">
        <f t="shared" si="1297"/>
        <v>0</v>
      </c>
      <c r="J7202" s="7">
        <f t="shared" si="1298"/>
        <v>0</v>
      </c>
      <c r="K7202" s="8" t="e">
        <f t="shared" si="1299"/>
        <v>#N/A</v>
      </c>
      <c r="L7202" s="7" t="e">
        <f t="shared" si="1300"/>
        <v>#N/A</v>
      </c>
      <c r="M7202" s="8" t="e">
        <f t="shared" si="1288"/>
        <v>#N/A</v>
      </c>
      <c r="N7202" s="8" t="e">
        <f t="shared" si="1289"/>
        <v>#N/A</v>
      </c>
    </row>
    <row r="7203" spans="1:14" ht="15.75" customHeight="1" x14ac:dyDescent="0.35">
      <c r="A7203" s="7">
        <f t="shared" si="1290"/>
        <v>0</v>
      </c>
      <c r="B7203" s="7">
        <f t="shared" si="1291"/>
        <v>0</v>
      </c>
      <c r="C7203" s="7">
        <f t="shared" si="1292"/>
        <v>0</v>
      </c>
      <c r="D7203" s="7">
        <f t="shared" si="1293"/>
        <v>0</v>
      </c>
      <c r="E7203" s="7" t="e">
        <f>IF('Report DCM'!$H7203="In-Stream Video","Rich Media display banner",IF('Report DCM'!$I7203&gt;'Report DCM'!$J7203,"Standard",VLOOKUP(CONCATENATE(bd_adtype,"_",bd_creativetype),tabela,2,FALSE)))</f>
        <v>#N/A</v>
      </c>
      <c r="F7203" s="7">
        <f t="shared" si="1294"/>
        <v>0</v>
      </c>
      <c r="G7203" s="7">
        <f t="shared" si="1295"/>
        <v>0</v>
      </c>
      <c r="H7203" s="7">
        <f t="shared" si="1296"/>
        <v>0</v>
      </c>
      <c r="I7203" s="7">
        <f t="shared" si="1297"/>
        <v>0</v>
      </c>
      <c r="J7203" s="7">
        <f t="shared" si="1298"/>
        <v>0</v>
      </c>
      <c r="K7203" s="8" t="e">
        <f t="shared" si="1299"/>
        <v>#N/A</v>
      </c>
      <c r="L7203" s="7" t="e">
        <f t="shared" si="1300"/>
        <v>#N/A</v>
      </c>
      <c r="M7203" s="8" t="e">
        <f t="shared" si="1288"/>
        <v>#N/A</v>
      </c>
      <c r="N7203" s="8" t="e">
        <f t="shared" si="1289"/>
        <v>#N/A</v>
      </c>
    </row>
    <row r="7204" spans="1:14" ht="15.75" customHeight="1" x14ac:dyDescent="0.35">
      <c r="A7204" s="7">
        <f t="shared" si="1290"/>
        <v>0</v>
      </c>
      <c r="B7204" s="7">
        <f t="shared" si="1291"/>
        <v>0</v>
      </c>
      <c r="C7204" s="7">
        <f t="shared" si="1292"/>
        <v>0</v>
      </c>
      <c r="D7204" s="7">
        <f t="shared" si="1293"/>
        <v>0</v>
      </c>
      <c r="E7204" s="7" t="e">
        <f>IF('Report DCM'!$H7204="In-Stream Video","Rich Media display banner",IF('Report DCM'!$I7204&gt;'Report DCM'!$J7204,"Standard",VLOOKUP(CONCATENATE(bd_adtype,"_",bd_creativetype),tabela,2,FALSE)))</f>
        <v>#N/A</v>
      </c>
      <c r="F7204" s="7">
        <f t="shared" si="1294"/>
        <v>0</v>
      </c>
      <c r="G7204" s="7">
        <f t="shared" si="1295"/>
        <v>0</v>
      </c>
      <c r="H7204" s="7">
        <f t="shared" si="1296"/>
        <v>0</v>
      </c>
      <c r="I7204" s="7">
        <f t="shared" si="1297"/>
        <v>0</v>
      </c>
      <c r="J7204" s="7">
        <f t="shared" si="1298"/>
        <v>0</v>
      </c>
      <c r="K7204" s="8" t="e">
        <f t="shared" si="1299"/>
        <v>#N/A</v>
      </c>
      <c r="L7204" s="7" t="e">
        <f t="shared" si="1300"/>
        <v>#N/A</v>
      </c>
      <c r="M7204" s="8" t="e">
        <f t="shared" si="1288"/>
        <v>#N/A</v>
      </c>
      <c r="N7204" s="8" t="e">
        <f t="shared" si="1289"/>
        <v>#N/A</v>
      </c>
    </row>
    <row r="7205" spans="1:14" ht="15.75" customHeight="1" x14ac:dyDescent="0.35">
      <c r="A7205" s="7">
        <f t="shared" si="1290"/>
        <v>0</v>
      </c>
      <c r="B7205" s="7">
        <f t="shared" si="1291"/>
        <v>0</v>
      </c>
      <c r="C7205" s="7">
        <f t="shared" si="1292"/>
        <v>0</v>
      </c>
      <c r="D7205" s="7">
        <f t="shared" si="1293"/>
        <v>0</v>
      </c>
      <c r="E7205" s="7" t="e">
        <f>IF('Report DCM'!$H7205="In-Stream Video","Rich Media display banner",IF('Report DCM'!$I7205&gt;'Report DCM'!$J7205,"Standard",VLOOKUP(CONCATENATE(bd_adtype,"_",bd_creativetype),tabela,2,FALSE)))</f>
        <v>#N/A</v>
      </c>
      <c r="F7205" s="7">
        <f t="shared" si="1294"/>
        <v>0</v>
      </c>
      <c r="G7205" s="7">
        <f t="shared" si="1295"/>
        <v>0</v>
      </c>
      <c r="H7205" s="7">
        <f t="shared" si="1296"/>
        <v>0</v>
      </c>
      <c r="I7205" s="7">
        <f t="shared" si="1297"/>
        <v>0</v>
      </c>
      <c r="J7205" s="7">
        <f t="shared" si="1298"/>
        <v>0</v>
      </c>
      <c r="K7205" s="8" t="e">
        <f t="shared" si="1299"/>
        <v>#N/A</v>
      </c>
      <c r="L7205" s="7" t="e">
        <f t="shared" si="1300"/>
        <v>#N/A</v>
      </c>
      <c r="M7205" s="8" t="e">
        <f t="shared" si="1288"/>
        <v>#N/A</v>
      </c>
      <c r="N7205" s="8" t="e">
        <f t="shared" si="1289"/>
        <v>#N/A</v>
      </c>
    </row>
    <row r="7206" spans="1:14" ht="15.75" customHeight="1" x14ac:dyDescent="0.35">
      <c r="A7206" s="7">
        <f t="shared" si="1290"/>
        <v>0</v>
      </c>
      <c r="B7206" s="7">
        <f t="shared" si="1291"/>
        <v>0</v>
      </c>
      <c r="C7206" s="7">
        <f t="shared" si="1292"/>
        <v>0</v>
      </c>
      <c r="D7206" s="7">
        <f t="shared" si="1293"/>
        <v>0</v>
      </c>
      <c r="E7206" s="7" t="e">
        <f>IF('Report DCM'!$H7206="In-Stream Video","Rich Media display banner",IF('Report DCM'!$I7206&gt;'Report DCM'!$J7206,"Standard",VLOOKUP(CONCATENATE(bd_adtype,"_",bd_creativetype),tabela,2,FALSE)))</f>
        <v>#N/A</v>
      </c>
      <c r="F7206" s="7">
        <f t="shared" si="1294"/>
        <v>0</v>
      </c>
      <c r="G7206" s="7">
        <f t="shared" si="1295"/>
        <v>0</v>
      </c>
      <c r="H7206" s="7">
        <f t="shared" si="1296"/>
        <v>0</v>
      </c>
      <c r="I7206" s="7">
        <f t="shared" si="1297"/>
        <v>0</v>
      </c>
      <c r="J7206" s="7">
        <f t="shared" si="1298"/>
        <v>0</v>
      </c>
      <c r="K7206" s="8" t="e">
        <f t="shared" si="1299"/>
        <v>#N/A</v>
      </c>
      <c r="L7206" s="7" t="e">
        <f t="shared" si="1300"/>
        <v>#N/A</v>
      </c>
      <c r="M7206" s="8" t="e">
        <f t="shared" si="1288"/>
        <v>#N/A</v>
      </c>
      <c r="N7206" s="8" t="e">
        <f t="shared" si="1289"/>
        <v>#N/A</v>
      </c>
    </row>
    <row r="7207" spans="1:14" ht="15.75" customHeight="1" x14ac:dyDescent="0.35">
      <c r="A7207" s="7">
        <f t="shared" si="1290"/>
        <v>0</v>
      </c>
      <c r="B7207" s="7">
        <f t="shared" si="1291"/>
        <v>0</v>
      </c>
      <c r="C7207" s="7">
        <f t="shared" si="1292"/>
        <v>0</v>
      </c>
      <c r="D7207" s="7">
        <f t="shared" si="1293"/>
        <v>0</v>
      </c>
      <c r="E7207" s="7" t="e">
        <f>IF('Report DCM'!$H7207="In-Stream Video","Rich Media display banner",IF('Report DCM'!$I7207&gt;'Report DCM'!$J7207,"Standard",VLOOKUP(CONCATENATE(bd_adtype,"_",bd_creativetype),tabela,2,FALSE)))</f>
        <v>#N/A</v>
      </c>
      <c r="F7207" s="7">
        <f t="shared" si="1294"/>
        <v>0</v>
      </c>
      <c r="G7207" s="7">
        <f t="shared" si="1295"/>
        <v>0</v>
      </c>
      <c r="H7207" s="7">
        <f t="shared" si="1296"/>
        <v>0</v>
      </c>
      <c r="I7207" s="7">
        <f t="shared" si="1297"/>
        <v>0</v>
      </c>
      <c r="J7207" s="7">
        <f t="shared" si="1298"/>
        <v>0</v>
      </c>
      <c r="K7207" s="8" t="e">
        <f t="shared" si="1299"/>
        <v>#N/A</v>
      </c>
      <c r="L7207" s="7" t="e">
        <f t="shared" si="1300"/>
        <v>#N/A</v>
      </c>
      <c r="M7207" s="8" t="e">
        <f t="shared" si="1288"/>
        <v>#N/A</v>
      </c>
      <c r="N7207" s="8" t="e">
        <f t="shared" si="1289"/>
        <v>#N/A</v>
      </c>
    </row>
    <row r="7208" spans="1:14" ht="15.75" customHeight="1" x14ac:dyDescent="0.35">
      <c r="A7208" s="7">
        <f t="shared" si="1290"/>
        <v>0</v>
      </c>
      <c r="B7208" s="7">
        <f t="shared" si="1291"/>
        <v>0</v>
      </c>
      <c r="C7208" s="7">
        <f t="shared" si="1292"/>
        <v>0</v>
      </c>
      <c r="D7208" s="7">
        <f t="shared" si="1293"/>
        <v>0</v>
      </c>
      <c r="E7208" s="7" t="e">
        <f>IF('Report DCM'!$H7208="In-Stream Video","Rich Media display banner",IF('Report DCM'!$I7208&gt;'Report DCM'!$J7208,"Standard",VLOOKUP(CONCATENATE(bd_adtype,"_",bd_creativetype),tabela,2,FALSE)))</f>
        <v>#N/A</v>
      </c>
      <c r="F7208" s="7">
        <f t="shared" si="1294"/>
        <v>0</v>
      </c>
      <c r="G7208" s="7">
        <f t="shared" si="1295"/>
        <v>0</v>
      </c>
      <c r="H7208" s="7">
        <f t="shared" si="1296"/>
        <v>0</v>
      </c>
      <c r="I7208" s="7">
        <f t="shared" si="1297"/>
        <v>0</v>
      </c>
      <c r="J7208" s="7">
        <f t="shared" si="1298"/>
        <v>0</v>
      </c>
      <c r="K7208" s="8" t="e">
        <f t="shared" si="1299"/>
        <v>#N/A</v>
      </c>
      <c r="L7208" s="7" t="e">
        <f t="shared" si="1300"/>
        <v>#N/A</v>
      </c>
      <c r="M7208" s="8" t="e">
        <f t="shared" si="1288"/>
        <v>#N/A</v>
      </c>
      <c r="N7208" s="8" t="e">
        <f t="shared" si="1289"/>
        <v>#N/A</v>
      </c>
    </row>
    <row r="7209" spans="1:14" ht="15.75" customHeight="1" x14ac:dyDescent="0.35">
      <c r="A7209" s="7">
        <f t="shared" si="1290"/>
        <v>0</v>
      </c>
      <c r="B7209" s="7">
        <f t="shared" si="1291"/>
        <v>0</v>
      </c>
      <c r="C7209" s="7">
        <f t="shared" si="1292"/>
        <v>0</v>
      </c>
      <c r="D7209" s="7">
        <f t="shared" si="1293"/>
        <v>0</v>
      </c>
      <c r="E7209" s="7" t="e">
        <f>IF('Report DCM'!$H7209="In-Stream Video","Rich Media display banner",IF('Report DCM'!$I7209&gt;'Report DCM'!$J7209,"Standard",VLOOKUP(CONCATENATE(bd_adtype,"_",bd_creativetype),tabela,2,FALSE)))</f>
        <v>#N/A</v>
      </c>
      <c r="F7209" s="7">
        <f t="shared" si="1294"/>
        <v>0</v>
      </c>
      <c r="G7209" s="7">
        <f t="shared" si="1295"/>
        <v>0</v>
      </c>
      <c r="H7209" s="7">
        <f t="shared" si="1296"/>
        <v>0</v>
      </c>
      <c r="I7209" s="7">
        <f t="shared" si="1297"/>
        <v>0</v>
      </c>
      <c r="J7209" s="7">
        <f t="shared" si="1298"/>
        <v>0</v>
      </c>
      <c r="K7209" s="8" t="e">
        <f t="shared" si="1299"/>
        <v>#N/A</v>
      </c>
      <c r="L7209" s="7" t="e">
        <f t="shared" si="1300"/>
        <v>#N/A</v>
      </c>
      <c r="M7209" s="8" t="e">
        <f t="shared" si="1288"/>
        <v>#N/A</v>
      </c>
      <c r="N7209" s="8" t="e">
        <f t="shared" si="1289"/>
        <v>#N/A</v>
      </c>
    </row>
    <row r="7210" spans="1:14" ht="15.75" customHeight="1" x14ac:dyDescent="0.35">
      <c r="A7210" s="7">
        <f t="shared" si="1290"/>
        <v>0</v>
      </c>
      <c r="B7210" s="7">
        <f t="shared" si="1291"/>
        <v>0</v>
      </c>
      <c r="C7210" s="7">
        <f t="shared" si="1292"/>
        <v>0</v>
      </c>
      <c r="D7210" s="7">
        <f t="shared" si="1293"/>
        <v>0</v>
      </c>
      <c r="E7210" s="7" t="e">
        <f>IF('Report DCM'!$H7210="In-Stream Video","Rich Media display banner",IF('Report DCM'!$I7210&gt;'Report DCM'!$J7210,"Standard",VLOOKUP(CONCATENATE(bd_adtype,"_",bd_creativetype),tabela,2,FALSE)))</f>
        <v>#N/A</v>
      </c>
      <c r="F7210" s="7">
        <f t="shared" si="1294"/>
        <v>0</v>
      </c>
      <c r="G7210" s="7">
        <f t="shared" si="1295"/>
        <v>0</v>
      </c>
      <c r="H7210" s="7">
        <f t="shared" si="1296"/>
        <v>0</v>
      </c>
      <c r="I7210" s="7">
        <f t="shared" si="1297"/>
        <v>0</v>
      </c>
      <c r="J7210" s="7">
        <f t="shared" si="1298"/>
        <v>0</v>
      </c>
      <c r="K7210" s="8" t="e">
        <f t="shared" si="1299"/>
        <v>#N/A</v>
      </c>
      <c r="L7210" s="7" t="e">
        <f t="shared" si="1300"/>
        <v>#N/A</v>
      </c>
      <c r="M7210" s="8" t="e">
        <f t="shared" si="1288"/>
        <v>#N/A</v>
      </c>
      <c r="N7210" s="8" t="e">
        <f t="shared" si="1289"/>
        <v>#N/A</v>
      </c>
    </row>
    <row r="7211" spans="1:14" ht="15.75" customHeight="1" x14ac:dyDescent="0.35">
      <c r="A7211" s="7">
        <f t="shared" si="1290"/>
        <v>0</v>
      </c>
      <c r="B7211" s="7">
        <f t="shared" si="1291"/>
        <v>0</v>
      </c>
      <c r="C7211" s="7">
        <f t="shared" si="1292"/>
        <v>0</v>
      </c>
      <c r="D7211" s="7">
        <f t="shared" si="1293"/>
        <v>0</v>
      </c>
      <c r="E7211" s="7" t="e">
        <f>IF('Report DCM'!$H7211="In-Stream Video","Rich Media display banner",IF('Report DCM'!$I7211&gt;'Report DCM'!$J7211,"Standard",VLOOKUP(CONCATENATE(bd_adtype,"_",bd_creativetype),tabela,2,FALSE)))</f>
        <v>#N/A</v>
      </c>
      <c r="F7211" s="7">
        <f t="shared" si="1294"/>
        <v>0</v>
      </c>
      <c r="G7211" s="7">
        <f t="shared" si="1295"/>
        <v>0</v>
      </c>
      <c r="H7211" s="7">
        <f t="shared" si="1296"/>
        <v>0</v>
      </c>
      <c r="I7211" s="7">
        <f t="shared" si="1297"/>
        <v>0</v>
      </c>
      <c r="J7211" s="7">
        <f t="shared" si="1298"/>
        <v>0</v>
      </c>
      <c r="K7211" s="8" t="e">
        <f t="shared" si="1299"/>
        <v>#N/A</v>
      </c>
      <c r="L7211" s="7" t="e">
        <f t="shared" si="1300"/>
        <v>#N/A</v>
      </c>
      <c r="M7211" s="8" t="e">
        <f t="shared" si="1288"/>
        <v>#N/A</v>
      </c>
      <c r="N7211" s="8" t="e">
        <f t="shared" si="1289"/>
        <v>#N/A</v>
      </c>
    </row>
    <row r="7212" spans="1:14" ht="15.75" customHeight="1" x14ac:dyDescent="0.35">
      <c r="A7212" s="7">
        <f t="shared" si="1290"/>
        <v>0</v>
      </c>
      <c r="B7212" s="7">
        <f t="shared" si="1291"/>
        <v>0</v>
      </c>
      <c r="C7212" s="7">
        <f t="shared" si="1292"/>
        <v>0</v>
      </c>
      <c r="D7212" s="7">
        <f t="shared" si="1293"/>
        <v>0</v>
      </c>
      <c r="E7212" s="7" t="e">
        <f>IF('Report DCM'!$H7212="In-Stream Video","Rich Media display banner",IF('Report DCM'!$I7212&gt;'Report DCM'!$J7212,"Standard",VLOOKUP(CONCATENATE(bd_adtype,"_",bd_creativetype),tabela,2,FALSE)))</f>
        <v>#N/A</v>
      </c>
      <c r="F7212" s="7">
        <f t="shared" si="1294"/>
        <v>0</v>
      </c>
      <c r="G7212" s="7">
        <f t="shared" si="1295"/>
        <v>0</v>
      </c>
      <c r="H7212" s="7">
        <f t="shared" si="1296"/>
        <v>0</v>
      </c>
      <c r="I7212" s="7">
        <f t="shared" si="1297"/>
        <v>0</v>
      </c>
      <c r="J7212" s="7">
        <f t="shared" si="1298"/>
        <v>0</v>
      </c>
      <c r="K7212" s="8" t="e">
        <f t="shared" si="1299"/>
        <v>#N/A</v>
      </c>
      <c r="L7212" s="7" t="e">
        <f t="shared" si="1300"/>
        <v>#N/A</v>
      </c>
      <c r="M7212" s="8" t="e">
        <f t="shared" si="1288"/>
        <v>#N/A</v>
      </c>
      <c r="N7212" s="8" t="e">
        <f t="shared" si="1289"/>
        <v>#N/A</v>
      </c>
    </row>
    <row r="7213" spans="1:14" ht="15.75" customHeight="1" x14ac:dyDescent="0.35">
      <c r="A7213" s="7">
        <f t="shared" si="1290"/>
        <v>0</v>
      </c>
      <c r="B7213" s="7">
        <f t="shared" si="1291"/>
        <v>0</v>
      </c>
      <c r="C7213" s="7">
        <f t="shared" si="1292"/>
        <v>0</v>
      </c>
      <c r="D7213" s="7">
        <f t="shared" si="1293"/>
        <v>0</v>
      </c>
      <c r="E7213" s="7" t="e">
        <f>IF('Report DCM'!$H7213="In-Stream Video","Rich Media display banner",IF('Report DCM'!$I7213&gt;'Report DCM'!$J7213,"Standard",VLOOKUP(CONCATENATE(bd_adtype,"_",bd_creativetype),tabela,2,FALSE)))</f>
        <v>#N/A</v>
      </c>
      <c r="F7213" s="7">
        <f t="shared" si="1294"/>
        <v>0</v>
      </c>
      <c r="G7213" s="7">
        <f t="shared" si="1295"/>
        <v>0</v>
      </c>
      <c r="H7213" s="7">
        <f t="shared" si="1296"/>
        <v>0</v>
      </c>
      <c r="I7213" s="7">
        <f t="shared" si="1297"/>
        <v>0</v>
      </c>
      <c r="J7213" s="7">
        <f t="shared" si="1298"/>
        <v>0</v>
      </c>
      <c r="K7213" s="8" t="e">
        <f t="shared" si="1299"/>
        <v>#N/A</v>
      </c>
      <c r="L7213" s="7" t="e">
        <f t="shared" si="1300"/>
        <v>#N/A</v>
      </c>
      <c r="M7213" s="8" t="e">
        <f t="shared" si="1288"/>
        <v>#N/A</v>
      </c>
      <c r="N7213" s="8" t="e">
        <f t="shared" si="1289"/>
        <v>#N/A</v>
      </c>
    </row>
    <row r="7214" spans="1:14" ht="15.75" customHeight="1" x14ac:dyDescent="0.35">
      <c r="A7214" s="7">
        <f t="shared" si="1290"/>
        <v>0</v>
      </c>
      <c r="B7214" s="7">
        <f t="shared" si="1291"/>
        <v>0</v>
      </c>
      <c r="C7214" s="7">
        <f t="shared" si="1292"/>
        <v>0</v>
      </c>
      <c r="D7214" s="7">
        <f t="shared" si="1293"/>
        <v>0</v>
      </c>
      <c r="E7214" s="7" t="e">
        <f>IF('Report DCM'!$H7214="In-Stream Video","Rich Media display banner",IF('Report DCM'!$I7214&gt;'Report DCM'!$J7214,"Standard",VLOOKUP(CONCATENATE(bd_adtype,"_",bd_creativetype),tabela,2,FALSE)))</f>
        <v>#N/A</v>
      </c>
      <c r="F7214" s="7">
        <f t="shared" si="1294"/>
        <v>0</v>
      </c>
      <c r="G7214" s="7">
        <f t="shared" si="1295"/>
        <v>0</v>
      </c>
      <c r="H7214" s="7">
        <f t="shared" si="1296"/>
        <v>0</v>
      </c>
      <c r="I7214" s="7">
        <f t="shared" si="1297"/>
        <v>0</v>
      </c>
      <c r="J7214" s="7">
        <f t="shared" si="1298"/>
        <v>0</v>
      </c>
      <c r="K7214" s="8" t="e">
        <f t="shared" si="1299"/>
        <v>#N/A</v>
      </c>
      <c r="L7214" s="7" t="e">
        <f t="shared" si="1300"/>
        <v>#N/A</v>
      </c>
      <c r="M7214" s="8" t="e">
        <f t="shared" si="1288"/>
        <v>#N/A</v>
      </c>
      <c r="N7214" s="8" t="e">
        <f t="shared" si="1289"/>
        <v>#N/A</v>
      </c>
    </row>
    <row r="7215" spans="1:14" ht="15.75" customHeight="1" x14ac:dyDescent="0.35">
      <c r="A7215" s="7">
        <f t="shared" si="1290"/>
        <v>0</v>
      </c>
      <c r="B7215" s="7">
        <f t="shared" si="1291"/>
        <v>0</v>
      </c>
      <c r="C7215" s="7">
        <f t="shared" si="1292"/>
        <v>0</v>
      </c>
      <c r="D7215" s="7">
        <f t="shared" si="1293"/>
        <v>0</v>
      </c>
      <c r="E7215" s="7" t="e">
        <f>IF('Report DCM'!$H7215="In-Stream Video","Rich Media display banner",IF('Report DCM'!$I7215&gt;'Report DCM'!$J7215,"Standard",VLOOKUP(CONCATENATE(bd_adtype,"_",bd_creativetype),tabela,2,FALSE)))</f>
        <v>#N/A</v>
      </c>
      <c r="F7215" s="7">
        <f t="shared" si="1294"/>
        <v>0</v>
      </c>
      <c r="G7215" s="7">
        <f t="shared" si="1295"/>
        <v>0</v>
      </c>
      <c r="H7215" s="7">
        <f t="shared" si="1296"/>
        <v>0</v>
      </c>
      <c r="I7215" s="7">
        <f t="shared" si="1297"/>
        <v>0</v>
      </c>
      <c r="J7215" s="7">
        <f t="shared" si="1298"/>
        <v>0</v>
      </c>
      <c r="K7215" s="8" t="e">
        <f t="shared" si="1299"/>
        <v>#N/A</v>
      </c>
      <c r="L7215" s="7" t="e">
        <f t="shared" si="1300"/>
        <v>#N/A</v>
      </c>
      <c r="M7215" s="8" t="e">
        <f t="shared" si="1288"/>
        <v>#N/A</v>
      </c>
      <c r="N7215" s="8" t="e">
        <f t="shared" si="1289"/>
        <v>#N/A</v>
      </c>
    </row>
    <row r="7216" spans="1:14" ht="15.75" customHeight="1" x14ac:dyDescent="0.35">
      <c r="A7216" s="7">
        <f t="shared" si="1290"/>
        <v>0</v>
      </c>
      <c r="B7216" s="7">
        <f t="shared" si="1291"/>
        <v>0</v>
      </c>
      <c r="C7216" s="7">
        <f t="shared" si="1292"/>
        <v>0</v>
      </c>
      <c r="D7216" s="7">
        <f t="shared" si="1293"/>
        <v>0</v>
      </c>
      <c r="E7216" s="7" t="e">
        <f>IF('Report DCM'!$H7216="In-Stream Video","Rich Media display banner",IF('Report DCM'!$I7216&gt;'Report DCM'!$J7216,"Standard",VLOOKUP(CONCATENATE(bd_adtype,"_",bd_creativetype),tabela,2,FALSE)))</f>
        <v>#N/A</v>
      </c>
      <c r="F7216" s="7">
        <f t="shared" si="1294"/>
        <v>0</v>
      </c>
      <c r="G7216" s="7">
        <f t="shared" si="1295"/>
        <v>0</v>
      </c>
      <c r="H7216" s="7">
        <f t="shared" si="1296"/>
        <v>0</v>
      </c>
      <c r="I7216" s="7">
        <f t="shared" si="1297"/>
        <v>0</v>
      </c>
      <c r="J7216" s="7">
        <f t="shared" si="1298"/>
        <v>0</v>
      </c>
      <c r="K7216" s="8" t="e">
        <f t="shared" si="1299"/>
        <v>#N/A</v>
      </c>
      <c r="L7216" s="7" t="e">
        <f t="shared" si="1300"/>
        <v>#N/A</v>
      </c>
      <c r="M7216" s="8" t="e">
        <f t="shared" si="1288"/>
        <v>#N/A</v>
      </c>
      <c r="N7216" s="8" t="e">
        <f t="shared" si="1289"/>
        <v>#N/A</v>
      </c>
    </row>
    <row r="7217" spans="1:14" ht="15.75" customHeight="1" x14ac:dyDescent="0.35">
      <c r="A7217" s="7">
        <f t="shared" si="1290"/>
        <v>0</v>
      </c>
      <c r="B7217" s="7">
        <f t="shared" si="1291"/>
        <v>0</v>
      </c>
      <c r="C7217" s="7">
        <f t="shared" si="1292"/>
        <v>0</v>
      </c>
      <c r="D7217" s="7">
        <f t="shared" si="1293"/>
        <v>0</v>
      </c>
      <c r="E7217" s="7" t="e">
        <f>IF('Report DCM'!$H7217="In-Stream Video","Rich Media display banner",IF('Report DCM'!$I7217&gt;'Report DCM'!$J7217,"Standard",VLOOKUP(CONCATENATE(bd_adtype,"_",bd_creativetype),tabela,2,FALSE)))</f>
        <v>#N/A</v>
      </c>
      <c r="F7217" s="7">
        <f t="shared" si="1294"/>
        <v>0</v>
      </c>
      <c r="G7217" s="7">
        <f t="shared" si="1295"/>
        <v>0</v>
      </c>
      <c r="H7217" s="7">
        <f t="shared" si="1296"/>
        <v>0</v>
      </c>
      <c r="I7217" s="7">
        <f t="shared" si="1297"/>
        <v>0</v>
      </c>
      <c r="J7217" s="7">
        <f t="shared" si="1298"/>
        <v>0</v>
      </c>
      <c r="K7217" s="8" t="e">
        <f t="shared" si="1299"/>
        <v>#N/A</v>
      </c>
      <c r="L7217" s="7" t="e">
        <f t="shared" si="1300"/>
        <v>#N/A</v>
      </c>
      <c r="M7217" s="8" t="e">
        <f t="shared" si="1288"/>
        <v>#N/A</v>
      </c>
      <c r="N7217" s="8" t="e">
        <f t="shared" si="1289"/>
        <v>#N/A</v>
      </c>
    </row>
    <row r="7218" spans="1:14" ht="15.75" customHeight="1" x14ac:dyDescent="0.35">
      <c r="A7218" s="7">
        <f t="shared" si="1290"/>
        <v>0</v>
      </c>
      <c r="B7218" s="7">
        <f t="shared" si="1291"/>
        <v>0</v>
      </c>
      <c r="C7218" s="7">
        <f t="shared" si="1292"/>
        <v>0</v>
      </c>
      <c r="D7218" s="7">
        <f t="shared" si="1293"/>
        <v>0</v>
      </c>
      <c r="E7218" s="7" t="e">
        <f>IF('Report DCM'!$H7218="In-Stream Video","Rich Media display banner",IF('Report DCM'!$I7218&gt;'Report DCM'!$J7218,"Standard",VLOOKUP(CONCATENATE(bd_adtype,"_",bd_creativetype),tabela,2,FALSE)))</f>
        <v>#N/A</v>
      </c>
      <c r="F7218" s="7">
        <f t="shared" si="1294"/>
        <v>0</v>
      </c>
      <c r="G7218" s="7">
        <f t="shared" si="1295"/>
        <v>0</v>
      </c>
      <c r="H7218" s="7">
        <f t="shared" si="1296"/>
        <v>0</v>
      </c>
      <c r="I7218" s="7">
        <f t="shared" si="1297"/>
        <v>0</v>
      </c>
      <c r="J7218" s="7">
        <f t="shared" si="1298"/>
        <v>0</v>
      </c>
      <c r="K7218" s="8" t="e">
        <f t="shared" si="1299"/>
        <v>#N/A</v>
      </c>
      <c r="L7218" s="7" t="e">
        <f t="shared" si="1300"/>
        <v>#N/A</v>
      </c>
      <c r="M7218" s="8" t="e">
        <f t="shared" si="1288"/>
        <v>#N/A</v>
      </c>
      <c r="N7218" s="8" t="e">
        <f t="shared" si="1289"/>
        <v>#N/A</v>
      </c>
    </row>
    <row r="7219" spans="1:14" ht="15.75" customHeight="1" x14ac:dyDescent="0.35">
      <c r="A7219" s="7">
        <f t="shared" si="1290"/>
        <v>0</v>
      </c>
      <c r="B7219" s="7">
        <f t="shared" si="1291"/>
        <v>0</v>
      </c>
      <c r="C7219" s="7">
        <f t="shared" si="1292"/>
        <v>0</v>
      </c>
      <c r="D7219" s="7">
        <f t="shared" si="1293"/>
        <v>0</v>
      </c>
      <c r="E7219" s="7" t="e">
        <f>IF('Report DCM'!$H7219="In-Stream Video","Rich Media display banner",IF('Report DCM'!$I7219&gt;'Report DCM'!$J7219,"Standard",VLOOKUP(CONCATENATE(bd_adtype,"_",bd_creativetype),tabela,2,FALSE)))</f>
        <v>#N/A</v>
      </c>
      <c r="F7219" s="7">
        <f t="shared" si="1294"/>
        <v>0</v>
      </c>
      <c r="G7219" s="7">
        <f t="shared" si="1295"/>
        <v>0</v>
      </c>
      <c r="H7219" s="7">
        <f t="shared" si="1296"/>
        <v>0</v>
      </c>
      <c r="I7219" s="7">
        <f t="shared" si="1297"/>
        <v>0</v>
      </c>
      <c r="J7219" s="7">
        <f t="shared" si="1298"/>
        <v>0</v>
      </c>
      <c r="K7219" s="8" t="e">
        <f t="shared" si="1299"/>
        <v>#N/A</v>
      </c>
      <c r="L7219" s="7" t="e">
        <f t="shared" si="1300"/>
        <v>#N/A</v>
      </c>
      <c r="M7219" s="8" t="e">
        <f t="shared" si="1288"/>
        <v>#N/A</v>
      </c>
      <c r="N7219" s="8" t="e">
        <f t="shared" si="1289"/>
        <v>#N/A</v>
      </c>
    </row>
    <row r="7220" spans="1:14" ht="15.75" customHeight="1" x14ac:dyDescent="0.35">
      <c r="A7220" s="7">
        <f t="shared" si="1290"/>
        <v>0</v>
      </c>
      <c r="B7220" s="7">
        <f t="shared" si="1291"/>
        <v>0</v>
      </c>
      <c r="C7220" s="7">
        <f t="shared" si="1292"/>
        <v>0</v>
      </c>
      <c r="D7220" s="7">
        <f t="shared" si="1293"/>
        <v>0</v>
      </c>
      <c r="E7220" s="7" t="e">
        <f>IF('Report DCM'!$H7220="In-Stream Video","Rich Media display banner",IF('Report DCM'!$I7220&gt;'Report DCM'!$J7220,"Standard",VLOOKUP(CONCATENATE(bd_adtype,"_",bd_creativetype),tabela,2,FALSE)))</f>
        <v>#N/A</v>
      </c>
      <c r="F7220" s="7">
        <f t="shared" si="1294"/>
        <v>0</v>
      </c>
      <c r="G7220" s="7">
        <f t="shared" si="1295"/>
        <v>0</v>
      </c>
      <c r="H7220" s="7">
        <f t="shared" si="1296"/>
        <v>0</v>
      </c>
      <c r="I7220" s="7">
        <f t="shared" si="1297"/>
        <v>0</v>
      </c>
      <c r="J7220" s="7">
        <f t="shared" si="1298"/>
        <v>0</v>
      </c>
      <c r="K7220" s="8" t="e">
        <f t="shared" si="1299"/>
        <v>#N/A</v>
      </c>
      <c r="L7220" s="7" t="e">
        <f t="shared" si="1300"/>
        <v>#N/A</v>
      </c>
      <c r="M7220" s="8" t="e">
        <f t="shared" si="1288"/>
        <v>#N/A</v>
      </c>
      <c r="N7220" s="8" t="e">
        <f t="shared" si="1289"/>
        <v>#N/A</v>
      </c>
    </row>
    <row r="7221" spans="1:14" ht="15.75" customHeight="1" x14ac:dyDescent="0.35">
      <c r="A7221" s="7">
        <f t="shared" si="1290"/>
        <v>0</v>
      </c>
      <c r="B7221" s="7">
        <f t="shared" si="1291"/>
        <v>0</v>
      </c>
      <c r="C7221" s="7">
        <f t="shared" si="1292"/>
        <v>0</v>
      </c>
      <c r="D7221" s="7">
        <f t="shared" si="1293"/>
        <v>0</v>
      </c>
      <c r="E7221" s="7" t="e">
        <f>IF('Report DCM'!$H7221="In-Stream Video","Rich Media display banner",IF('Report DCM'!$I7221&gt;'Report DCM'!$J7221,"Standard",VLOOKUP(CONCATENATE(bd_adtype,"_",bd_creativetype),tabela,2,FALSE)))</f>
        <v>#N/A</v>
      </c>
      <c r="F7221" s="7">
        <f t="shared" si="1294"/>
        <v>0</v>
      </c>
      <c r="G7221" s="7">
        <f t="shared" si="1295"/>
        <v>0</v>
      </c>
      <c r="H7221" s="7">
        <f t="shared" si="1296"/>
        <v>0</v>
      </c>
      <c r="I7221" s="7">
        <f t="shared" si="1297"/>
        <v>0</v>
      </c>
      <c r="J7221" s="7">
        <f t="shared" si="1298"/>
        <v>0</v>
      </c>
      <c r="K7221" s="8" t="e">
        <f t="shared" si="1299"/>
        <v>#N/A</v>
      </c>
      <c r="L7221" s="7" t="e">
        <f t="shared" si="1300"/>
        <v>#N/A</v>
      </c>
      <c r="M7221" s="8" t="e">
        <f t="shared" si="1288"/>
        <v>#N/A</v>
      </c>
      <c r="N7221" s="8" t="e">
        <f t="shared" si="1289"/>
        <v>#N/A</v>
      </c>
    </row>
    <row r="7222" spans="1:14" ht="15.75" customHeight="1" x14ac:dyDescent="0.35">
      <c r="A7222" s="7">
        <f t="shared" si="1290"/>
        <v>0</v>
      </c>
      <c r="B7222" s="7">
        <f t="shared" si="1291"/>
        <v>0</v>
      </c>
      <c r="C7222" s="7">
        <f t="shared" si="1292"/>
        <v>0</v>
      </c>
      <c r="D7222" s="7">
        <f t="shared" si="1293"/>
        <v>0</v>
      </c>
      <c r="E7222" s="7" t="e">
        <f>IF('Report DCM'!$H7222="In-Stream Video","Rich Media display banner",IF('Report DCM'!$I7222&gt;'Report DCM'!$J7222,"Standard",VLOOKUP(CONCATENATE(bd_adtype,"_",bd_creativetype),tabela,2,FALSE)))</f>
        <v>#N/A</v>
      </c>
      <c r="F7222" s="7">
        <f t="shared" si="1294"/>
        <v>0</v>
      </c>
      <c r="G7222" s="7">
        <f t="shared" si="1295"/>
        <v>0</v>
      </c>
      <c r="H7222" s="7">
        <f t="shared" si="1296"/>
        <v>0</v>
      </c>
      <c r="I7222" s="7">
        <f t="shared" si="1297"/>
        <v>0</v>
      </c>
      <c r="J7222" s="7">
        <f t="shared" si="1298"/>
        <v>0</v>
      </c>
      <c r="K7222" s="8" t="e">
        <f t="shared" si="1299"/>
        <v>#N/A</v>
      </c>
      <c r="L7222" s="7" t="e">
        <f t="shared" si="1300"/>
        <v>#N/A</v>
      </c>
      <c r="M7222" s="8" t="e">
        <f t="shared" si="1288"/>
        <v>#N/A</v>
      </c>
      <c r="N7222" s="8" t="e">
        <f t="shared" si="1289"/>
        <v>#N/A</v>
      </c>
    </row>
    <row r="7223" spans="1:14" ht="15.75" customHeight="1" x14ac:dyDescent="0.35">
      <c r="A7223" s="7">
        <f t="shared" si="1290"/>
        <v>0</v>
      </c>
      <c r="B7223" s="7">
        <f t="shared" si="1291"/>
        <v>0</v>
      </c>
      <c r="C7223" s="7">
        <f t="shared" si="1292"/>
        <v>0</v>
      </c>
      <c r="D7223" s="7">
        <f t="shared" si="1293"/>
        <v>0</v>
      </c>
      <c r="E7223" s="7" t="e">
        <f>IF('Report DCM'!$H7223="In-Stream Video","Rich Media display banner",IF('Report DCM'!$I7223&gt;'Report DCM'!$J7223,"Standard",VLOOKUP(CONCATENATE(bd_adtype,"_",bd_creativetype),tabela,2,FALSE)))</f>
        <v>#N/A</v>
      </c>
      <c r="F7223" s="7">
        <f t="shared" si="1294"/>
        <v>0</v>
      </c>
      <c r="G7223" s="7">
        <f t="shared" si="1295"/>
        <v>0</v>
      </c>
      <c r="H7223" s="7">
        <f t="shared" si="1296"/>
        <v>0</v>
      </c>
      <c r="I7223" s="7">
        <f t="shared" si="1297"/>
        <v>0</v>
      </c>
      <c r="J7223" s="7">
        <f t="shared" si="1298"/>
        <v>0</v>
      </c>
      <c r="K7223" s="8" t="e">
        <f t="shared" si="1299"/>
        <v>#N/A</v>
      </c>
      <c r="L7223" s="7" t="e">
        <f t="shared" si="1300"/>
        <v>#N/A</v>
      </c>
      <c r="M7223" s="8" t="e">
        <f t="shared" si="1288"/>
        <v>#N/A</v>
      </c>
      <c r="N7223" s="8" t="e">
        <f t="shared" si="1289"/>
        <v>#N/A</v>
      </c>
    </row>
    <row r="7224" spans="1:14" ht="15.75" customHeight="1" x14ac:dyDescent="0.35">
      <c r="A7224" s="7">
        <f t="shared" si="1290"/>
        <v>0</v>
      </c>
      <c r="B7224" s="7">
        <f t="shared" si="1291"/>
        <v>0</v>
      </c>
      <c r="C7224" s="7">
        <f t="shared" si="1292"/>
        <v>0</v>
      </c>
      <c r="D7224" s="7">
        <f t="shared" si="1293"/>
        <v>0</v>
      </c>
      <c r="E7224" s="7" t="e">
        <f>IF('Report DCM'!$H7224="In-Stream Video","Rich Media display banner",IF('Report DCM'!$I7224&gt;'Report DCM'!$J7224,"Standard",VLOOKUP(CONCATENATE(bd_adtype,"_",bd_creativetype),tabela,2,FALSE)))</f>
        <v>#N/A</v>
      </c>
      <c r="F7224" s="7">
        <f t="shared" si="1294"/>
        <v>0</v>
      </c>
      <c r="G7224" s="7">
        <f t="shared" si="1295"/>
        <v>0</v>
      </c>
      <c r="H7224" s="7">
        <f t="shared" si="1296"/>
        <v>0</v>
      </c>
      <c r="I7224" s="7">
        <f t="shared" si="1297"/>
        <v>0</v>
      </c>
      <c r="J7224" s="7">
        <f t="shared" si="1298"/>
        <v>0</v>
      </c>
      <c r="K7224" s="8" t="e">
        <f t="shared" si="1299"/>
        <v>#N/A</v>
      </c>
      <c r="L7224" s="7" t="e">
        <f t="shared" si="1300"/>
        <v>#N/A</v>
      </c>
      <c r="M7224" s="8" t="e">
        <f t="shared" si="1288"/>
        <v>#N/A</v>
      </c>
      <c r="N7224" s="8" t="e">
        <f t="shared" si="1289"/>
        <v>#N/A</v>
      </c>
    </row>
    <row r="7225" spans="1:14" ht="15.75" customHeight="1" x14ac:dyDescent="0.35">
      <c r="A7225" s="7">
        <f t="shared" si="1290"/>
        <v>0</v>
      </c>
      <c r="B7225" s="7">
        <f t="shared" si="1291"/>
        <v>0</v>
      </c>
      <c r="C7225" s="7">
        <f t="shared" si="1292"/>
        <v>0</v>
      </c>
      <c r="D7225" s="7">
        <f t="shared" si="1293"/>
        <v>0</v>
      </c>
      <c r="E7225" s="7" t="e">
        <f>IF('Report DCM'!$H7225="In-Stream Video","Rich Media display banner",IF('Report DCM'!$I7225&gt;'Report DCM'!$J7225,"Standard",VLOOKUP(CONCATENATE(bd_adtype,"_",bd_creativetype),tabela,2,FALSE)))</f>
        <v>#N/A</v>
      </c>
      <c r="F7225" s="7">
        <f t="shared" si="1294"/>
        <v>0</v>
      </c>
      <c r="G7225" s="7">
        <f t="shared" si="1295"/>
        <v>0</v>
      </c>
      <c r="H7225" s="7">
        <f t="shared" si="1296"/>
        <v>0</v>
      </c>
      <c r="I7225" s="7">
        <f t="shared" si="1297"/>
        <v>0</v>
      </c>
      <c r="J7225" s="7">
        <f t="shared" si="1298"/>
        <v>0</v>
      </c>
      <c r="K7225" s="8" t="e">
        <f t="shared" si="1299"/>
        <v>#N/A</v>
      </c>
      <c r="L7225" s="7" t="e">
        <f t="shared" si="1300"/>
        <v>#N/A</v>
      </c>
      <c r="M7225" s="8" t="e">
        <f t="shared" si="1288"/>
        <v>#N/A</v>
      </c>
      <c r="N7225" s="8" t="e">
        <f t="shared" si="1289"/>
        <v>#N/A</v>
      </c>
    </row>
    <row r="7226" spans="1:14" ht="15.75" customHeight="1" x14ac:dyDescent="0.35">
      <c r="A7226" s="7">
        <f t="shared" si="1290"/>
        <v>0</v>
      </c>
      <c r="B7226" s="7">
        <f t="shared" si="1291"/>
        <v>0</v>
      </c>
      <c r="C7226" s="7">
        <f t="shared" si="1292"/>
        <v>0</v>
      </c>
      <c r="D7226" s="7">
        <f t="shared" si="1293"/>
        <v>0</v>
      </c>
      <c r="E7226" s="7" t="e">
        <f>IF('Report DCM'!$H7226="In-Stream Video","Rich Media display banner",IF('Report DCM'!$I7226&gt;'Report DCM'!$J7226,"Standard",VLOOKUP(CONCATENATE(bd_adtype,"_",bd_creativetype),tabela,2,FALSE)))</f>
        <v>#N/A</v>
      </c>
      <c r="F7226" s="7">
        <f t="shared" si="1294"/>
        <v>0</v>
      </c>
      <c r="G7226" s="7">
        <f t="shared" si="1295"/>
        <v>0</v>
      </c>
      <c r="H7226" s="7">
        <f t="shared" si="1296"/>
        <v>0</v>
      </c>
      <c r="I7226" s="7">
        <f t="shared" si="1297"/>
        <v>0</v>
      </c>
      <c r="J7226" s="7">
        <f t="shared" si="1298"/>
        <v>0</v>
      </c>
      <c r="K7226" s="8" t="e">
        <f t="shared" si="1299"/>
        <v>#N/A</v>
      </c>
      <c r="L7226" s="7" t="e">
        <f t="shared" si="1300"/>
        <v>#N/A</v>
      </c>
      <c r="M7226" s="8" t="e">
        <f t="shared" si="1288"/>
        <v>#N/A</v>
      </c>
      <c r="N7226" s="8" t="e">
        <f t="shared" si="1289"/>
        <v>#N/A</v>
      </c>
    </row>
    <row r="7227" spans="1:14" ht="15.75" customHeight="1" x14ac:dyDescent="0.35">
      <c r="A7227" s="7">
        <f t="shared" si="1290"/>
        <v>0</v>
      </c>
      <c r="B7227" s="7">
        <f t="shared" si="1291"/>
        <v>0</v>
      </c>
      <c r="C7227" s="7">
        <f t="shared" si="1292"/>
        <v>0</v>
      </c>
      <c r="D7227" s="7">
        <f t="shared" si="1293"/>
        <v>0</v>
      </c>
      <c r="E7227" s="7" t="e">
        <f>IF('Report DCM'!$H7227="In-Stream Video","Rich Media display banner",IF('Report DCM'!$I7227&gt;'Report DCM'!$J7227,"Standard",VLOOKUP(CONCATENATE(bd_adtype,"_",bd_creativetype),tabela,2,FALSE)))</f>
        <v>#N/A</v>
      </c>
      <c r="F7227" s="7">
        <f t="shared" si="1294"/>
        <v>0</v>
      </c>
      <c r="G7227" s="7">
        <f t="shared" si="1295"/>
        <v>0</v>
      </c>
      <c r="H7227" s="7">
        <f t="shared" si="1296"/>
        <v>0</v>
      </c>
      <c r="I7227" s="7">
        <f t="shared" si="1297"/>
        <v>0</v>
      </c>
      <c r="J7227" s="7">
        <f t="shared" si="1298"/>
        <v>0</v>
      </c>
      <c r="K7227" s="8" t="e">
        <f t="shared" si="1299"/>
        <v>#N/A</v>
      </c>
      <c r="L7227" s="7" t="e">
        <f t="shared" si="1300"/>
        <v>#N/A</v>
      </c>
      <c r="M7227" s="8" t="e">
        <f t="shared" si="1288"/>
        <v>#N/A</v>
      </c>
      <c r="N7227" s="8" t="e">
        <f t="shared" si="1289"/>
        <v>#N/A</v>
      </c>
    </row>
    <row r="7228" spans="1:14" ht="15.75" customHeight="1" x14ac:dyDescent="0.35">
      <c r="A7228" s="7">
        <f t="shared" si="1290"/>
        <v>0</v>
      </c>
      <c r="B7228" s="7">
        <f t="shared" si="1291"/>
        <v>0</v>
      </c>
      <c r="C7228" s="7">
        <f t="shared" si="1292"/>
        <v>0</v>
      </c>
      <c r="D7228" s="7">
        <f t="shared" si="1293"/>
        <v>0</v>
      </c>
      <c r="E7228" s="7" t="e">
        <f>IF('Report DCM'!$H7228="In-Stream Video","Rich Media display banner",IF('Report DCM'!$I7228&gt;'Report DCM'!$J7228,"Standard",VLOOKUP(CONCATENATE(bd_adtype,"_",bd_creativetype),tabela,2,FALSE)))</f>
        <v>#N/A</v>
      </c>
      <c r="F7228" s="7">
        <f t="shared" si="1294"/>
        <v>0</v>
      </c>
      <c r="G7228" s="7">
        <f t="shared" si="1295"/>
        <v>0</v>
      </c>
      <c r="H7228" s="7">
        <f t="shared" si="1296"/>
        <v>0</v>
      </c>
      <c r="I7228" s="7">
        <f t="shared" si="1297"/>
        <v>0</v>
      </c>
      <c r="J7228" s="7">
        <f t="shared" si="1298"/>
        <v>0</v>
      </c>
      <c r="K7228" s="8" t="e">
        <f t="shared" si="1299"/>
        <v>#N/A</v>
      </c>
      <c r="L7228" s="7" t="e">
        <f t="shared" si="1300"/>
        <v>#N/A</v>
      </c>
      <c r="M7228" s="8" t="e">
        <f t="shared" si="1288"/>
        <v>#N/A</v>
      </c>
      <c r="N7228" s="8" t="e">
        <f t="shared" si="1289"/>
        <v>#N/A</v>
      </c>
    </row>
    <row r="7229" spans="1:14" ht="15.75" customHeight="1" x14ac:dyDescent="0.35">
      <c r="A7229" s="7">
        <f t="shared" si="1290"/>
        <v>0</v>
      </c>
      <c r="B7229" s="7">
        <f t="shared" si="1291"/>
        <v>0</v>
      </c>
      <c r="C7229" s="7">
        <f t="shared" si="1292"/>
        <v>0</v>
      </c>
      <c r="D7229" s="7">
        <f t="shared" si="1293"/>
        <v>0</v>
      </c>
      <c r="E7229" s="7" t="e">
        <f>IF('Report DCM'!$H7229="In-Stream Video","Rich Media display banner",IF('Report DCM'!$I7229&gt;'Report DCM'!$J7229,"Standard",VLOOKUP(CONCATENATE(bd_adtype,"_",bd_creativetype),tabela,2,FALSE)))</f>
        <v>#N/A</v>
      </c>
      <c r="F7229" s="7">
        <f t="shared" si="1294"/>
        <v>0</v>
      </c>
      <c r="G7229" s="7">
        <f t="shared" si="1295"/>
        <v>0</v>
      </c>
      <c r="H7229" s="7">
        <f t="shared" si="1296"/>
        <v>0</v>
      </c>
      <c r="I7229" s="7">
        <f t="shared" si="1297"/>
        <v>0</v>
      </c>
      <c r="J7229" s="7">
        <f t="shared" si="1298"/>
        <v>0</v>
      </c>
      <c r="K7229" s="8" t="e">
        <f t="shared" si="1299"/>
        <v>#N/A</v>
      </c>
      <c r="L7229" s="7" t="e">
        <f t="shared" si="1300"/>
        <v>#N/A</v>
      </c>
      <c r="M7229" s="8" t="e">
        <f t="shared" si="1288"/>
        <v>#N/A</v>
      </c>
      <c r="N7229" s="8" t="e">
        <f t="shared" si="1289"/>
        <v>#N/A</v>
      </c>
    </row>
    <row r="7230" spans="1:14" ht="15.75" customHeight="1" x14ac:dyDescent="0.35">
      <c r="A7230" s="7">
        <f t="shared" si="1290"/>
        <v>0</v>
      </c>
      <c r="B7230" s="7">
        <f t="shared" si="1291"/>
        <v>0</v>
      </c>
      <c r="C7230" s="7">
        <f t="shared" si="1292"/>
        <v>0</v>
      </c>
      <c r="D7230" s="7">
        <f t="shared" si="1293"/>
        <v>0</v>
      </c>
      <c r="E7230" s="7" t="e">
        <f>IF('Report DCM'!$H7230="In-Stream Video","Rich Media display banner",IF('Report DCM'!$I7230&gt;'Report DCM'!$J7230,"Standard",VLOOKUP(CONCATENATE(bd_adtype,"_",bd_creativetype),tabela,2,FALSE)))</f>
        <v>#N/A</v>
      </c>
      <c r="F7230" s="7">
        <f t="shared" si="1294"/>
        <v>0</v>
      </c>
      <c r="G7230" s="7">
        <f t="shared" si="1295"/>
        <v>0</v>
      </c>
      <c r="H7230" s="7">
        <f t="shared" si="1296"/>
        <v>0</v>
      </c>
      <c r="I7230" s="7">
        <f t="shared" si="1297"/>
        <v>0</v>
      </c>
      <c r="J7230" s="7">
        <f t="shared" si="1298"/>
        <v>0</v>
      </c>
      <c r="K7230" s="8" t="e">
        <f t="shared" si="1299"/>
        <v>#N/A</v>
      </c>
      <c r="L7230" s="7" t="e">
        <f t="shared" si="1300"/>
        <v>#N/A</v>
      </c>
      <c r="M7230" s="8" t="e">
        <f t="shared" si="1288"/>
        <v>#N/A</v>
      </c>
      <c r="N7230" s="8" t="e">
        <f t="shared" si="1289"/>
        <v>#N/A</v>
      </c>
    </row>
    <row r="7231" spans="1:14" ht="15.75" customHeight="1" x14ac:dyDescent="0.35">
      <c r="A7231" s="7">
        <f t="shared" si="1290"/>
        <v>0</v>
      </c>
      <c r="B7231" s="7">
        <f t="shared" si="1291"/>
        <v>0</v>
      </c>
      <c r="C7231" s="7">
        <f t="shared" si="1292"/>
        <v>0</v>
      </c>
      <c r="D7231" s="7">
        <f t="shared" si="1293"/>
        <v>0</v>
      </c>
      <c r="E7231" s="7" t="e">
        <f>IF('Report DCM'!$H7231="In-Stream Video","Rich Media display banner",IF('Report DCM'!$I7231&gt;'Report DCM'!$J7231,"Standard",VLOOKUP(CONCATENATE(bd_adtype,"_",bd_creativetype),tabela,2,FALSE)))</f>
        <v>#N/A</v>
      </c>
      <c r="F7231" s="7">
        <f t="shared" si="1294"/>
        <v>0</v>
      </c>
      <c r="G7231" s="7">
        <f t="shared" si="1295"/>
        <v>0</v>
      </c>
      <c r="H7231" s="7">
        <f t="shared" si="1296"/>
        <v>0</v>
      </c>
      <c r="I7231" s="7">
        <f t="shared" si="1297"/>
        <v>0</v>
      </c>
      <c r="J7231" s="7">
        <f t="shared" si="1298"/>
        <v>0</v>
      </c>
      <c r="K7231" s="8" t="e">
        <f t="shared" si="1299"/>
        <v>#N/A</v>
      </c>
      <c r="L7231" s="7" t="e">
        <f t="shared" si="1300"/>
        <v>#N/A</v>
      </c>
      <c r="M7231" s="8" t="e">
        <f t="shared" si="1288"/>
        <v>#N/A</v>
      </c>
      <c r="N7231" s="8" t="e">
        <f t="shared" si="1289"/>
        <v>#N/A</v>
      </c>
    </row>
    <row r="7232" spans="1:14" ht="15.75" customHeight="1" x14ac:dyDescent="0.35">
      <c r="A7232" s="7">
        <f t="shared" si="1290"/>
        <v>0</v>
      </c>
      <c r="B7232" s="7">
        <f t="shared" si="1291"/>
        <v>0</v>
      </c>
      <c r="C7232" s="7">
        <f t="shared" si="1292"/>
        <v>0</v>
      </c>
      <c r="D7232" s="7">
        <f t="shared" si="1293"/>
        <v>0</v>
      </c>
      <c r="E7232" s="7" t="e">
        <f>IF('Report DCM'!$H7232="In-Stream Video","Rich Media display banner",IF('Report DCM'!$I7232&gt;'Report DCM'!$J7232,"Standard",VLOOKUP(CONCATENATE(bd_adtype,"_",bd_creativetype),tabela,2,FALSE)))</f>
        <v>#N/A</v>
      </c>
      <c r="F7232" s="7">
        <f t="shared" si="1294"/>
        <v>0</v>
      </c>
      <c r="G7232" s="7">
        <f t="shared" si="1295"/>
        <v>0</v>
      </c>
      <c r="H7232" s="7">
        <f t="shared" si="1296"/>
        <v>0</v>
      </c>
      <c r="I7232" s="7">
        <f t="shared" si="1297"/>
        <v>0</v>
      </c>
      <c r="J7232" s="7">
        <f t="shared" si="1298"/>
        <v>0</v>
      </c>
      <c r="K7232" s="8" t="e">
        <f t="shared" si="1299"/>
        <v>#N/A</v>
      </c>
      <c r="L7232" s="7" t="e">
        <f t="shared" si="1300"/>
        <v>#N/A</v>
      </c>
      <c r="M7232" s="8" t="e">
        <f t="shared" si="1288"/>
        <v>#N/A</v>
      </c>
      <c r="N7232" s="8" t="e">
        <f t="shared" si="1289"/>
        <v>#N/A</v>
      </c>
    </row>
    <row r="7233" spans="1:14" ht="15.75" customHeight="1" x14ac:dyDescent="0.35">
      <c r="A7233" s="7">
        <f t="shared" si="1290"/>
        <v>0</v>
      </c>
      <c r="B7233" s="7">
        <f t="shared" si="1291"/>
        <v>0</v>
      </c>
      <c r="C7233" s="7">
        <f t="shared" si="1292"/>
        <v>0</v>
      </c>
      <c r="D7233" s="7">
        <f t="shared" si="1293"/>
        <v>0</v>
      </c>
      <c r="E7233" s="7" t="e">
        <f>IF('Report DCM'!$H7233="In-Stream Video","Rich Media display banner",IF('Report DCM'!$I7233&gt;'Report DCM'!$J7233,"Standard",VLOOKUP(CONCATENATE(bd_adtype,"_",bd_creativetype),tabela,2,FALSE)))</f>
        <v>#N/A</v>
      </c>
      <c r="F7233" s="7">
        <f t="shared" si="1294"/>
        <v>0</v>
      </c>
      <c r="G7233" s="7">
        <f t="shared" si="1295"/>
        <v>0</v>
      </c>
      <c r="H7233" s="7">
        <f t="shared" si="1296"/>
        <v>0</v>
      </c>
      <c r="I7233" s="7">
        <f t="shared" si="1297"/>
        <v>0</v>
      </c>
      <c r="J7233" s="7">
        <f t="shared" si="1298"/>
        <v>0</v>
      </c>
      <c r="K7233" s="8" t="e">
        <f t="shared" si="1299"/>
        <v>#N/A</v>
      </c>
      <c r="L7233" s="7" t="e">
        <f t="shared" si="1300"/>
        <v>#N/A</v>
      </c>
      <c r="M7233" s="8" t="e">
        <f t="shared" si="1288"/>
        <v>#N/A</v>
      </c>
      <c r="N7233" s="8" t="e">
        <f t="shared" si="1289"/>
        <v>#N/A</v>
      </c>
    </row>
    <row r="7234" spans="1:14" ht="15.75" customHeight="1" x14ac:dyDescent="0.35">
      <c r="A7234" s="7">
        <f t="shared" ref="A7234:A7297" si="1301">bd_campaign</f>
        <v>0</v>
      </c>
      <c r="B7234" s="7">
        <f t="shared" ref="B7234:B7297" si="1302">bd_site</f>
        <v>0</v>
      </c>
      <c r="C7234" s="7">
        <f t="shared" ref="C7234:C7297" si="1303">bd_placement</f>
        <v>0</v>
      </c>
      <c r="D7234" s="7">
        <f t="shared" ref="D7234:D7297" si="1304">bd_placementID</f>
        <v>0</v>
      </c>
      <c r="E7234" s="7" t="e">
        <f>IF('Report DCM'!$H7234="In-Stream Video","Rich Media display banner",IF('Report DCM'!$I7234&gt;'Report DCM'!$J7234,"Standard",VLOOKUP(CONCATENATE(bd_adtype,"_",bd_creativetype),tabela,2,FALSE)))</f>
        <v>#N/A</v>
      </c>
      <c r="F7234" s="7">
        <f t="shared" ref="F7234:F7297" si="1305">bd_ad</f>
        <v>0</v>
      </c>
      <c r="G7234" s="7">
        <f t="shared" ref="G7234:G7297" si="1306">bd_adid</f>
        <v>0</v>
      </c>
      <c r="H7234" s="7">
        <f t="shared" ref="H7234:H7297" si="1307">bd_creativetype</f>
        <v>0</v>
      </c>
      <c r="I7234" s="7">
        <f t="shared" ref="I7234:I7297" si="1308">bd_impression</f>
        <v>0</v>
      </c>
      <c r="J7234" s="7">
        <f t="shared" ref="J7234:J7297" si="1309">bd_clicks</f>
        <v>0</v>
      </c>
      <c r="K7234" s="8" t="e">
        <f t="shared" ref="K7234:K7297" si="1310">VLOOKUP(E7234,tabela,2,FALSE)</f>
        <v>#N/A</v>
      </c>
      <c r="L7234" s="7" t="e">
        <f t="shared" ref="L7234:L7297" si="1311">VLOOKUP(E7234,tabela,3,FALSE)</f>
        <v>#N/A</v>
      </c>
      <c r="M7234" s="8" t="e">
        <f t="shared" si="1288"/>
        <v>#N/A</v>
      </c>
      <c r="N7234" s="8" t="e">
        <f t="shared" si="1289"/>
        <v>#N/A</v>
      </c>
    </row>
    <row r="7235" spans="1:14" ht="15.75" customHeight="1" x14ac:dyDescent="0.35">
      <c r="A7235" s="7">
        <f t="shared" si="1301"/>
        <v>0</v>
      </c>
      <c r="B7235" s="7">
        <f t="shared" si="1302"/>
        <v>0</v>
      </c>
      <c r="C7235" s="7">
        <f t="shared" si="1303"/>
        <v>0</v>
      </c>
      <c r="D7235" s="7">
        <f t="shared" si="1304"/>
        <v>0</v>
      </c>
      <c r="E7235" s="7" t="e">
        <f>IF('Report DCM'!$H7235="In-Stream Video","Rich Media display banner",IF('Report DCM'!$I7235&gt;'Report DCM'!$J7235,"Standard",VLOOKUP(CONCATENATE(bd_adtype,"_",bd_creativetype),tabela,2,FALSE)))</f>
        <v>#N/A</v>
      </c>
      <c r="F7235" s="7">
        <f t="shared" si="1305"/>
        <v>0</v>
      </c>
      <c r="G7235" s="7">
        <f t="shared" si="1306"/>
        <v>0</v>
      </c>
      <c r="H7235" s="7">
        <f t="shared" si="1307"/>
        <v>0</v>
      </c>
      <c r="I7235" s="7">
        <f t="shared" si="1308"/>
        <v>0</v>
      </c>
      <c r="J7235" s="7">
        <f t="shared" si="1309"/>
        <v>0</v>
      </c>
      <c r="K7235" s="8" t="e">
        <f t="shared" si="1310"/>
        <v>#N/A</v>
      </c>
      <c r="L7235" s="7" t="e">
        <f t="shared" si="1311"/>
        <v>#N/A</v>
      </c>
      <c r="M7235" s="8" t="e">
        <f t="shared" si="1288"/>
        <v>#N/A</v>
      </c>
      <c r="N7235" s="8" t="e">
        <f t="shared" si="1289"/>
        <v>#N/A</v>
      </c>
    </row>
    <row r="7236" spans="1:14" ht="15.75" customHeight="1" x14ac:dyDescent="0.35">
      <c r="A7236" s="7">
        <f t="shared" si="1301"/>
        <v>0</v>
      </c>
      <c r="B7236" s="7">
        <f t="shared" si="1302"/>
        <v>0</v>
      </c>
      <c r="C7236" s="7">
        <f t="shared" si="1303"/>
        <v>0</v>
      </c>
      <c r="D7236" s="7">
        <f t="shared" si="1304"/>
        <v>0</v>
      </c>
      <c r="E7236" s="7" t="e">
        <f>IF('Report DCM'!$H7236="In-Stream Video","Rich Media display banner",IF('Report DCM'!$I7236&gt;'Report DCM'!$J7236,"Standard",VLOOKUP(CONCATENATE(bd_adtype,"_",bd_creativetype),tabela,2,FALSE)))</f>
        <v>#N/A</v>
      </c>
      <c r="F7236" s="7">
        <f t="shared" si="1305"/>
        <v>0</v>
      </c>
      <c r="G7236" s="7">
        <f t="shared" si="1306"/>
        <v>0</v>
      </c>
      <c r="H7236" s="7">
        <f t="shared" si="1307"/>
        <v>0</v>
      </c>
      <c r="I7236" s="7">
        <f t="shared" si="1308"/>
        <v>0</v>
      </c>
      <c r="J7236" s="7">
        <f t="shared" si="1309"/>
        <v>0</v>
      </c>
      <c r="K7236" s="8" t="e">
        <f t="shared" si="1310"/>
        <v>#N/A</v>
      </c>
      <c r="L7236" s="7" t="e">
        <f t="shared" si="1311"/>
        <v>#N/A</v>
      </c>
      <c r="M7236" s="8" t="e">
        <f t="shared" si="1288"/>
        <v>#N/A</v>
      </c>
      <c r="N7236" s="8" t="e">
        <f t="shared" si="1289"/>
        <v>#N/A</v>
      </c>
    </row>
    <row r="7237" spans="1:14" ht="15.75" customHeight="1" x14ac:dyDescent="0.35">
      <c r="A7237" s="7">
        <f t="shared" si="1301"/>
        <v>0</v>
      </c>
      <c r="B7237" s="7">
        <f t="shared" si="1302"/>
        <v>0</v>
      </c>
      <c r="C7237" s="7">
        <f t="shared" si="1303"/>
        <v>0</v>
      </c>
      <c r="D7237" s="7">
        <f t="shared" si="1304"/>
        <v>0</v>
      </c>
      <c r="E7237" s="7" t="e">
        <f>IF('Report DCM'!$H7237="In-Stream Video","Rich Media display banner",IF('Report DCM'!$I7237&gt;'Report DCM'!$J7237,"Standard",VLOOKUP(CONCATENATE(bd_adtype,"_",bd_creativetype),tabela,2,FALSE)))</f>
        <v>#N/A</v>
      </c>
      <c r="F7237" s="7">
        <f t="shared" si="1305"/>
        <v>0</v>
      </c>
      <c r="G7237" s="7">
        <f t="shared" si="1306"/>
        <v>0</v>
      </c>
      <c r="H7237" s="7">
        <f t="shared" si="1307"/>
        <v>0</v>
      </c>
      <c r="I7237" s="7">
        <f t="shared" si="1308"/>
        <v>0</v>
      </c>
      <c r="J7237" s="7">
        <f t="shared" si="1309"/>
        <v>0</v>
      </c>
      <c r="K7237" s="8" t="e">
        <f t="shared" si="1310"/>
        <v>#N/A</v>
      </c>
      <c r="L7237" s="7" t="e">
        <f t="shared" si="1311"/>
        <v>#N/A</v>
      </c>
      <c r="M7237" s="8" t="e">
        <f t="shared" si="1288"/>
        <v>#N/A</v>
      </c>
      <c r="N7237" s="8" t="e">
        <f t="shared" si="1289"/>
        <v>#N/A</v>
      </c>
    </row>
    <row r="7238" spans="1:14" ht="15.75" customHeight="1" x14ac:dyDescent="0.35">
      <c r="A7238" s="7">
        <f t="shared" si="1301"/>
        <v>0</v>
      </c>
      <c r="B7238" s="7">
        <f t="shared" si="1302"/>
        <v>0</v>
      </c>
      <c r="C7238" s="7">
        <f t="shared" si="1303"/>
        <v>0</v>
      </c>
      <c r="D7238" s="7">
        <f t="shared" si="1304"/>
        <v>0</v>
      </c>
      <c r="E7238" s="7" t="e">
        <f>IF('Report DCM'!$H7238="In-Stream Video","Rich Media display banner",IF('Report DCM'!$I7238&gt;'Report DCM'!$J7238,"Standard",VLOOKUP(CONCATENATE(bd_adtype,"_",bd_creativetype),tabela,2,FALSE)))</f>
        <v>#N/A</v>
      </c>
      <c r="F7238" s="7">
        <f t="shared" si="1305"/>
        <v>0</v>
      </c>
      <c r="G7238" s="7">
        <f t="shared" si="1306"/>
        <v>0</v>
      </c>
      <c r="H7238" s="7">
        <f t="shared" si="1307"/>
        <v>0</v>
      </c>
      <c r="I7238" s="7">
        <f t="shared" si="1308"/>
        <v>0</v>
      </c>
      <c r="J7238" s="7">
        <f t="shared" si="1309"/>
        <v>0</v>
      </c>
      <c r="K7238" s="8" t="e">
        <f t="shared" si="1310"/>
        <v>#N/A</v>
      </c>
      <c r="L7238" s="7" t="e">
        <f t="shared" si="1311"/>
        <v>#N/A</v>
      </c>
      <c r="M7238" s="8" t="e">
        <f t="shared" si="1288"/>
        <v>#N/A</v>
      </c>
      <c r="N7238" s="8" t="e">
        <f t="shared" si="1289"/>
        <v>#N/A</v>
      </c>
    </row>
    <row r="7239" spans="1:14" ht="15.75" customHeight="1" x14ac:dyDescent="0.35">
      <c r="A7239" s="7">
        <f t="shared" si="1301"/>
        <v>0</v>
      </c>
      <c r="B7239" s="7">
        <f t="shared" si="1302"/>
        <v>0</v>
      </c>
      <c r="C7239" s="7">
        <f t="shared" si="1303"/>
        <v>0</v>
      </c>
      <c r="D7239" s="7">
        <f t="shared" si="1304"/>
        <v>0</v>
      </c>
      <c r="E7239" s="7" t="e">
        <f>IF('Report DCM'!$H7239="In-Stream Video","Rich Media display banner",IF('Report DCM'!$I7239&gt;'Report DCM'!$J7239,"Standard",VLOOKUP(CONCATENATE(bd_adtype,"_",bd_creativetype),tabela,2,FALSE)))</f>
        <v>#N/A</v>
      </c>
      <c r="F7239" s="7">
        <f t="shared" si="1305"/>
        <v>0</v>
      </c>
      <c r="G7239" s="7">
        <f t="shared" si="1306"/>
        <v>0</v>
      </c>
      <c r="H7239" s="7">
        <f t="shared" si="1307"/>
        <v>0</v>
      </c>
      <c r="I7239" s="7">
        <f t="shared" si="1308"/>
        <v>0</v>
      </c>
      <c r="J7239" s="7">
        <f t="shared" si="1309"/>
        <v>0</v>
      </c>
      <c r="K7239" s="8" t="e">
        <f t="shared" si="1310"/>
        <v>#N/A</v>
      </c>
      <c r="L7239" s="7" t="e">
        <f t="shared" si="1311"/>
        <v>#N/A</v>
      </c>
      <c r="M7239" s="8" t="e">
        <f t="shared" si="1288"/>
        <v>#N/A</v>
      </c>
      <c r="N7239" s="8" t="e">
        <f t="shared" si="1289"/>
        <v>#N/A</v>
      </c>
    </row>
    <row r="7240" spans="1:14" ht="15.75" customHeight="1" x14ac:dyDescent="0.35">
      <c r="A7240" s="7">
        <f t="shared" si="1301"/>
        <v>0</v>
      </c>
      <c r="B7240" s="7">
        <f t="shared" si="1302"/>
        <v>0</v>
      </c>
      <c r="C7240" s="7">
        <f t="shared" si="1303"/>
        <v>0</v>
      </c>
      <c r="D7240" s="7">
        <f t="shared" si="1304"/>
        <v>0</v>
      </c>
      <c r="E7240" s="7" t="e">
        <f>IF('Report DCM'!$H7240="In-Stream Video","Rich Media display banner",IF('Report DCM'!$I7240&gt;'Report DCM'!$J7240,"Standard",VLOOKUP(CONCATENATE(bd_adtype,"_",bd_creativetype),tabela,2,FALSE)))</f>
        <v>#N/A</v>
      </c>
      <c r="F7240" s="7">
        <f t="shared" si="1305"/>
        <v>0</v>
      </c>
      <c r="G7240" s="7">
        <f t="shared" si="1306"/>
        <v>0</v>
      </c>
      <c r="H7240" s="7">
        <f t="shared" si="1307"/>
        <v>0</v>
      </c>
      <c r="I7240" s="7">
        <f t="shared" si="1308"/>
        <v>0</v>
      </c>
      <c r="J7240" s="7">
        <f t="shared" si="1309"/>
        <v>0</v>
      </c>
      <c r="K7240" s="8" t="e">
        <f t="shared" si="1310"/>
        <v>#N/A</v>
      </c>
      <c r="L7240" s="7" t="e">
        <f t="shared" si="1311"/>
        <v>#N/A</v>
      </c>
      <c r="M7240" s="8" t="e">
        <f t="shared" si="1288"/>
        <v>#N/A</v>
      </c>
      <c r="N7240" s="8" t="e">
        <f t="shared" si="1289"/>
        <v>#N/A</v>
      </c>
    </row>
    <row r="7241" spans="1:14" ht="15.75" customHeight="1" x14ac:dyDescent="0.35">
      <c r="A7241" s="7">
        <f t="shared" si="1301"/>
        <v>0</v>
      </c>
      <c r="B7241" s="7">
        <f t="shared" si="1302"/>
        <v>0</v>
      </c>
      <c r="C7241" s="7">
        <f t="shared" si="1303"/>
        <v>0</v>
      </c>
      <c r="D7241" s="7">
        <f t="shared" si="1304"/>
        <v>0</v>
      </c>
      <c r="E7241" s="7" t="e">
        <f>IF('Report DCM'!$H7241="In-Stream Video","Rich Media display banner",IF('Report DCM'!$I7241&gt;'Report DCM'!$J7241,"Standard",VLOOKUP(CONCATENATE(bd_adtype,"_",bd_creativetype),tabela,2,FALSE)))</f>
        <v>#N/A</v>
      </c>
      <c r="F7241" s="7">
        <f t="shared" si="1305"/>
        <v>0</v>
      </c>
      <c r="G7241" s="7">
        <f t="shared" si="1306"/>
        <v>0</v>
      </c>
      <c r="H7241" s="7">
        <f t="shared" si="1307"/>
        <v>0</v>
      </c>
      <c r="I7241" s="7">
        <f t="shared" si="1308"/>
        <v>0</v>
      </c>
      <c r="J7241" s="7">
        <f t="shared" si="1309"/>
        <v>0</v>
      </c>
      <c r="K7241" s="8" t="e">
        <f t="shared" si="1310"/>
        <v>#N/A</v>
      </c>
      <c r="L7241" s="7" t="e">
        <f t="shared" si="1311"/>
        <v>#N/A</v>
      </c>
      <c r="M7241" s="8" t="e">
        <f t="shared" si="1288"/>
        <v>#N/A</v>
      </c>
      <c r="N7241" s="8" t="e">
        <f t="shared" si="1289"/>
        <v>#N/A</v>
      </c>
    </row>
    <row r="7242" spans="1:14" ht="15.75" customHeight="1" x14ac:dyDescent="0.35">
      <c r="A7242" s="7">
        <f t="shared" si="1301"/>
        <v>0</v>
      </c>
      <c r="B7242" s="7">
        <f t="shared" si="1302"/>
        <v>0</v>
      </c>
      <c r="C7242" s="7">
        <f t="shared" si="1303"/>
        <v>0</v>
      </c>
      <c r="D7242" s="7">
        <f t="shared" si="1304"/>
        <v>0</v>
      </c>
      <c r="E7242" s="7" t="e">
        <f>IF('Report DCM'!$H7242="In-Stream Video","Rich Media display banner",IF('Report DCM'!$I7242&gt;'Report DCM'!$J7242,"Standard",VLOOKUP(CONCATENATE(bd_adtype,"_",bd_creativetype),tabela,2,FALSE)))</f>
        <v>#N/A</v>
      </c>
      <c r="F7242" s="7">
        <f t="shared" si="1305"/>
        <v>0</v>
      </c>
      <c r="G7242" s="7">
        <f t="shared" si="1306"/>
        <v>0</v>
      </c>
      <c r="H7242" s="7">
        <f t="shared" si="1307"/>
        <v>0</v>
      </c>
      <c r="I7242" s="7">
        <f t="shared" si="1308"/>
        <v>0</v>
      </c>
      <c r="J7242" s="7">
        <f t="shared" si="1309"/>
        <v>0</v>
      </c>
      <c r="K7242" s="8" t="e">
        <f t="shared" si="1310"/>
        <v>#N/A</v>
      </c>
      <c r="L7242" s="7" t="e">
        <f t="shared" si="1311"/>
        <v>#N/A</v>
      </c>
      <c r="M7242" s="8" t="e">
        <f t="shared" si="1288"/>
        <v>#N/A</v>
      </c>
      <c r="N7242" s="8" t="e">
        <f t="shared" si="1289"/>
        <v>#N/A</v>
      </c>
    </row>
    <row r="7243" spans="1:14" ht="15.75" customHeight="1" x14ac:dyDescent="0.35">
      <c r="A7243" s="7">
        <f t="shared" si="1301"/>
        <v>0</v>
      </c>
      <c r="B7243" s="7">
        <f t="shared" si="1302"/>
        <v>0</v>
      </c>
      <c r="C7243" s="7">
        <f t="shared" si="1303"/>
        <v>0</v>
      </c>
      <c r="D7243" s="7">
        <f t="shared" si="1304"/>
        <v>0</v>
      </c>
      <c r="E7243" s="7" t="e">
        <f>IF('Report DCM'!$H7243="In-Stream Video","Rich Media display banner",IF('Report DCM'!$I7243&gt;'Report DCM'!$J7243,"Standard",VLOOKUP(CONCATENATE(bd_adtype,"_",bd_creativetype),tabela,2,FALSE)))</f>
        <v>#N/A</v>
      </c>
      <c r="F7243" s="7">
        <f t="shared" si="1305"/>
        <v>0</v>
      </c>
      <c r="G7243" s="7">
        <f t="shared" si="1306"/>
        <v>0</v>
      </c>
      <c r="H7243" s="7">
        <f t="shared" si="1307"/>
        <v>0</v>
      </c>
      <c r="I7243" s="7">
        <f t="shared" si="1308"/>
        <v>0</v>
      </c>
      <c r="J7243" s="7">
        <f t="shared" si="1309"/>
        <v>0</v>
      </c>
      <c r="K7243" s="8" t="e">
        <f t="shared" si="1310"/>
        <v>#N/A</v>
      </c>
      <c r="L7243" s="7" t="e">
        <f t="shared" si="1311"/>
        <v>#N/A</v>
      </c>
      <c r="M7243" s="8" t="e">
        <f t="shared" si="1288"/>
        <v>#N/A</v>
      </c>
      <c r="N7243" s="8" t="e">
        <f t="shared" si="1289"/>
        <v>#N/A</v>
      </c>
    </row>
    <row r="7244" spans="1:14" ht="15.75" customHeight="1" x14ac:dyDescent="0.35">
      <c r="A7244" s="7">
        <f t="shared" si="1301"/>
        <v>0</v>
      </c>
      <c r="B7244" s="7">
        <f t="shared" si="1302"/>
        <v>0</v>
      </c>
      <c r="C7244" s="7">
        <f t="shared" si="1303"/>
        <v>0</v>
      </c>
      <c r="D7244" s="7">
        <f t="shared" si="1304"/>
        <v>0</v>
      </c>
      <c r="E7244" s="7" t="e">
        <f>IF('Report DCM'!$H7244="In-Stream Video","Rich Media display banner",IF('Report DCM'!$I7244&gt;'Report DCM'!$J7244,"Standard",VLOOKUP(CONCATENATE(bd_adtype,"_",bd_creativetype),tabela,2,FALSE)))</f>
        <v>#N/A</v>
      </c>
      <c r="F7244" s="7">
        <f t="shared" si="1305"/>
        <v>0</v>
      </c>
      <c r="G7244" s="7">
        <f t="shared" si="1306"/>
        <v>0</v>
      </c>
      <c r="H7244" s="7">
        <f t="shared" si="1307"/>
        <v>0</v>
      </c>
      <c r="I7244" s="7">
        <f t="shared" si="1308"/>
        <v>0</v>
      </c>
      <c r="J7244" s="7">
        <f t="shared" si="1309"/>
        <v>0</v>
      </c>
      <c r="K7244" s="8" t="e">
        <f t="shared" si="1310"/>
        <v>#N/A</v>
      </c>
      <c r="L7244" s="7" t="e">
        <f t="shared" si="1311"/>
        <v>#N/A</v>
      </c>
      <c r="M7244" s="8" t="e">
        <f t="shared" si="1288"/>
        <v>#N/A</v>
      </c>
      <c r="N7244" s="8" t="e">
        <f t="shared" si="1289"/>
        <v>#N/A</v>
      </c>
    </row>
    <row r="7245" spans="1:14" ht="15.75" customHeight="1" x14ac:dyDescent="0.35">
      <c r="A7245" s="7">
        <f t="shared" si="1301"/>
        <v>0</v>
      </c>
      <c r="B7245" s="7">
        <f t="shared" si="1302"/>
        <v>0</v>
      </c>
      <c r="C7245" s="7">
        <f t="shared" si="1303"/>
        <v>0</v>
      </c>
      <c r="D7245" s="7">
        <f t="shared" si="1304"/>
        <v>0</v>
      </c>
      <c r="E7245" s="7" t="e">
        <f>IF('Report DCM'!$H7245="In-Stream Video","Rich Media display banner",IF('Report DCM'!$I7245&gt;'Report DCM'!$J7245,"Standard",VLOOKUP(CONCATENATE(bd_adtype,"_",bd_creativetype),tabela,2,FALSE)))</f>
        <v>#N/A</v>
      </c>
      <c r="F7245" s="7">
        <f t="shared" si="1305"/>
        <v>0</v>
      </c>
      <c r="G7245" s="7">
        <f t="shared" si="1306"/>
        <v>0</v>
      </c>
      <c r="H7245" s="7">
        <f t="shared" si="1307"/>
        <v>0</v>
      </c>
      <c r="I7245" s="7">
        <f t="shared" si="1308"/>
        <v>0</v>
      </c>
      <c r="J7245" s="7">
        <f t="shared" si="1309"/>
        <v>0</v>
      </c>
      <c r="K7245" s="8" t="e">
        <f t="shared" si="1310"/>
        <v>#N/A</v>
      </c>
      <c r="L7245" s="7" t="e">
        <f t="shared" si="1311"/>
        <v>#N/A</v>
      </c>
      <c r="M7245" s="8" t="e">
        <f t="shared" si="1288"/>
        <v>#N/A</v>
      </c>
      <c r="N7245" s="8" t="e">
        <f t="shared" si="1289"/>
        <v>#N/A</v>
      </c>
    </row>
    <row r="7246" spans="1:14" ht="15.75" customHeight="1" x14ac:dyDescent="0.35">
      <c r="A7246" s="7">
        <f t="shared" si="1301"/>
        <v>0</v>
      </c>
      <c r="B7246" s="7">
        <f t="shared" si="1302"/>
        <v>0</v>
      </c>
      <c r="C7246" s="7">
        <f t="shared" si="1303"/>
        <v>0</v>
      </c>
      <c r="D7246" s="7">
        <f t="shared" si="1304"/>
        <v>0</v>
      </c>
      <c r="E7246" s="7" t="e">
        <f>IF('Report DCM'!$H7246="In-Stream Video","Rich Media display banner",IF('Report DCM'!$I7246&gt;'Report DCM'!$J7246,"Standard",VLOOKUP(CONCATENATE(bd_adtype,"_",bd_creativetype),tabela,2,FALSE)))</f>
        <v>#N/A</v>
      </c>
      <c r="F7246" s="7">
        <f t="shared" si="1305"/>
        <v>0</v>
      </c>
      <c r="G7246" s="7">
        <f t="shared" si="1306"/>
        <v>0</v>
      </c>
      <c r="H7246" s="7">
        <f t="shared" si="1307"/>
        <v>0</v>
      </c>
      <c r="I7246" s="7">
        <f t="shared" si="1308"/>
        <v>0</v>
      </c>
      <c r="J7246" s="7">
        <f t="shared" si="1309"/>
        <v>0</v>
      </c>
      <c r="K7246" s="8" t="e">
        <f t="shared" si="1310"/>
        <v>#N/A</v>
      </c>
      <c r="L7246" s="7" t="e">
        <f t="shared" si="1311"/>
        <v>#N/A</v>
      </c>
      <c r="M7246" s="8" t="e">
        <f t="shared" si="1288"/>
        <v>#N/A</v>
      </c>
      <c r="N7246" s="8" t="e">
        <f t="shared" si="1289"/>
        <v>#N/A</v>
      </c>
    </row>
    <row r="7247" spans="1:14" ht="15.75" customHeight="1" x14ac:dyDescent="0.35">
      <c r="A7247" s="7">
        <f t="shared" si="1301"/>
        <v>0</v>
      </c>
      <c r="B7247" s="7">
        <f t="shared" si="1302"/>
        <v>0</v>
      </c>
      <c r="C7247" s="7">
        <f t="shared" si="1303"/>
        <v>0</v>
      </c>
      <c r="D7247" s="7">
        <f t="shared" si="1304"/>
        <v>0</v>
      </c>
      <c r="E7247" s="7" t="e">
        <f>IF('Report DCM'!$H7247="In-Stream Video","Rich Media display banner",IF('Report DCM'!$I7247&gt;'Report DCM'!$J7247,"Standard",VLOOKUP(CONCATENATE(bd_adtype,"_",bd_creativetype),tabela,2,FALSE)))</f>
        <v>#N/A</v>
      </c>
      <c r="F7247" s="7">
        <f t="shared" si="1305"/>
        <v>0</v>
      </c>
      <c r="G7247" s="7">
        <f t="shared" si="1306"/>
        <v>0</v>
      </c>
      <c r="H7247" s="7">
        <f t="shared" si="1307"/>
        <v>0</v>
      </c>
      <c r="I7247" s="7">
        <f t="shared" si="1308"/>
        <v>0</v>
      </c>
      <c r="J7247" s="7">
        <f t="shared" si="1309"/>
        <v>0</v>
      </c>
      <c r="K7247" s="8" t="e">
        <f t="shared" si="1310"/>
        <v>#N/A</v>
      </c>
      <c r="L7247" s="7" t="e">
        <f t="shared" si="1311"/>
        <v>#N/A</v>
      </c>
      <c r="M7247" s="8" t="e">
        <f t="shared" si="1288"/>
        <v>#N/A</v>
      </c>
      <c r="N7247" s="8" t="e">
        <f t="shared" si="1289"/>
        <v>#N/A</v>
      </c>
    </row>
    <row r="7248" spans="1:14" ht="15.75" customHeight="1" x14ac:dyDescent="0.35">
      <c r="A7248" s="7">
        <f t="shared" si="1301"/>
        <v>0</v>
      </c>
      <c r="B7248" s="7">
        <f t="shared" si="1302"/>
        <v>0</v>
      </c>
      <c r="C7248" s="7">
        <f t="shared" si="1303"/>
        <v>0</v>
      </c>
      <c r="D7248" s="7">
        <f t="shared" si="1304"/>
        <v>0</v>
      </c>
      <c r="E7248" s="7" t="e">
        <f>IF('Report DCM'!$H7248="In-Stream Video","Rich Media display banner",IF('Report DCM'!$I7248&gt;'Report DCM'!$J7248,"Standard",VLOOKUP(CONCATENATE(bd_adtype,"_",bd_creativetype),tabela,2,FALSE)))</f>
        <v>#N/A</v>
      </c>
      <c r="F7248" s="7">
        <f t="shared" si="1305"/>
        <v>0</v>
      </c>
      <c r="G7248" s="7">
        <f t="shared" si="1306"/>
        <v>0</v>
      </c>
      <c r="H7248" s="7">
        <f t="shared" si="1307"/>
        <v>0</v>
      </c>
      <c r="I7248" s="7">
        <f t="shared" si="1308"/>
        <v>0</v>
      </c>
      <c r="J7248" s="7">
        <f t="shared" si="1309"/>
        <v>0</v>
      </c>
      <c r="K7248" s="8" t="e">
        <f t="shared" si="1310"/>
        <v>#N/A</v>
      </c>
      <c r="L7248" s="7" t="e">
        <f t="shared" si="1311"/>
        <v>#N/A</v>
      </c>
      <c r="M7248" s="8" t="e">
        <f t="shared" si="1288"/>
        <v>#N/A</v>
      </c>
      <c r="N7248" s="8" t="e">
        <f t="shared" si="1289"/>
        <v>#N/A</v>
      </c>
    </row>
    <row r="7249" spans="1:14" ht="15.75" customHeight="1" x14ac:dyDescent="0.35">
      <c r="A7249" s="7">
        <f t="shared" si="1301"/>
        <v>0</v>
      </c>
      <c r="B7249" s="7">
        <f t="shared" si="1302"/>
        <v>0</v>
      </c>
      <c r="C7249" s="7">
        <f t="shared" si="1303"/>
        <v>0</v>
      </c>
      <c r="D7249" s="7">
        <f t="shared" si="1304"/>
        <v>0</v>
      </c>
      <c r="E7249" s="7" t="e">
        <f>IF('Report DCM'!$H7249="In-Stream Video","Rich Media display banner",IF('Report DCM'!$I7249&gt;'Report DCM'!$J7249,"Standard",VLOOKUP(CONCATENATE(bd_adtype,"_",bd_creativetype),tabela,2,FALSE)))</f>
        <v>#N/A</v>
      </c>
      <c r="F7249" s="7">
        <f t="shared" si="1305"/>
        <v>0</v>
      </c>
      <c r="G7249" s="7">
        <f t="shared" si="1306"/>
        <v>0</v>
      </c>
      <c r="H7249" s="7">
        <f t="shared" si="1307"/>
        <v>0</v>
      </c>
      <c r="I7249" s="7">
        <f t="shared" si="1308"/>
        <v>0</v>
      </c>
      <c r="J7249" s="7">
        <f t="shared" si="1309"/>
        <v>0</v>
      </c>
      <c r="K7249" s="8" t="e">
        <f t="shared" si="1310"/>
        <v>#N/A</v>
      </c>
      <c r="L7249" s="7" t="e">
        <f t="shared" si="1311"/>
        <v>#N/A</v>
      </c>
      <c r="M7249" s="8" t="e">
        <f t="shared" si="1288"/>
        <v>#N/A</v>
      </c>
      <c r="N7249" s="8" t="e">
        <f t="shared" si="1289"/>
        <v>#N/A</v>
      </c>
    </row>
    <row r="7250" spans="1:14" ht="15.75" customHeight="1" x14ac:dyDescent="0.35">
      <c r="A7250" s="7">
        <f t="shared" si="1301"/>
        <v>0</v>
      </c>
      <c r="B7250" s="7">
        <f t="shared" si="1302"/>
        <v>0</v>
      </c>
      <c r="C7250" s="7">
        <f t="shared" si="1303"/>
        <v>0</v>
      </c>
      <c r="D7250" s="7">
        <f t="shared" si="1304"/>
        <v>0</v>
      </c>
      <c r="E7250" s="7" t="e">
        <f>IF('Report DCM'!$H7250="In-Stream Video","Rich Media display banner",IF('Report DCM'!$I7250&gt;'Report DCM'!$J7250,"Standard",VLOOKUP(CONCATENATE(bd_adtype,"_",bd_creativetype),tabela,2,FALSE)))</f>
        <v>#N/A</v>
      </c>
      <c r="F7250" s="7">
        <f t="shared" si="1305"/>
        <v>0</v>
      </c>
      <c r="G7250" s="7">
        <f t="shared" si="1306"/>
        <v>0</v>
      </c>
      <c r="H7250" s="7">
        <f t="shared" si="1307"/>
        <v>0</v>
      </c>
      <c r="I7250" s="7">
        <f t="shared" si="1308"/>
        <v>0</v>
      </c>
      <c r="J7250" s="7">
        <f t="shared" si="1309"/>
        <v>0</v>
      </c>
      <c r="K7250" s="8" t="e">
        <f t="shared" si="1310"/>
        <v>#N/A</v>
      </c>
      <c r="L7250" s="7" t="e">
        <f t="shared" si="1311"/>
        <v>#N/A</v>
      </c>
      <c r="M7250" s="8" t="e">
        <f t="shared" si="1288"/>
        <v>#N/A</v>
      </c>
      <c r="N7250" s="8" t="e">
        <f t="shared" si="1289"/>
        <v>#N/A</v>
      </c>
    </row>
    <row r="7251" spans="1:14" ht="15.75" customHeight="1" x14ac:dyDescent="0.35">
      <c r="A7251" s="7">
        <f t="shared" si="1301"/>
        <v>0</v>
      </c>
      <c r="B7251" s="7">
        <f t="shared" si="1302"/>
        <v>0</v>
      </c>
      <c r="C7251" s="7">
        <f t="shared" si="1303"/>
        <v>0</v>
      </c>
      <c r="D7251" s="7">
        <f t="shared" si="1304"/>
        <v>0</v>
      </c>
      <c r="E7251" s="7" t="e">
        <f>IF('Report DCM'!$H7251="In-Stream Video","Rich Media display banner",IF('Report DCM'!$I7251&gt;'Report DCM'!$J7251,"Standard",VLOOKUP(CONCATENATE(bd_adtype,"_",bd_creativetype),tabela,2,FALSE)))</f>
        <v>#N/A</v>
      </c>
      <c r="F7251" s="7">
        <f t="shared" si="1305"/>
        <v>0</v>
      </c>
      <c r="G7251" s="7">
        <f t="shared" si="1306"/>
        <v>0</v>
      </c>
      <c r="H7251" s="7">
        <f t="shared" si="1307"/>
        <v>0</v>
      </c>
      <c r="I7251" s="7">
        <f t="shared" si="1308"/>
        <v>0</v>
      </c>
      <c r="J7251" s="7">
        <f t="shared" si="1309"/>
        <v>0</v>
      </c>
      <c r="K7251" s="8" t="e">
        <f t="shared" si="1310"/>
        <v>#N/A</v>
      </c>
      <c r="L7251" s="7" t="e">
        <f t="shared" si="1311"/>
        <v>#N/A</v>
      </c>
      <c r="M7251" s="8" t="e">
        <f t="shared" si="1288"/>
        <v>#N/A</v>
      </c>
      <c r="N7251" s="8" t="e">
        <f t="shared" si="1289"/>
        <v>#N/A</v>
      </c>
    </row>
    <row r="7252" spans="1:14" ht="15.75" customHeight="1" x14ac:dyDescent="0.35">
      <c r="A7252" s="7">
        <f t="shared" si="1301"/>
        <v>0</v>
      </c>
      <c r="B7252" s="7">
        <f t="shared" si="1302"/>
        <v>0</v>
      </c>
      <c r="C7252" s="7">
        <f t="shared" si="1303"/>
        <v>0</v>
      </c>
      <c r="D7252" s="7">
        <f t="shared" si="1304"/>
        <v>0</v>
      </c>
      <c r="E7252" s="7" t="e">
        <f>IF('Report DCM'!$H7252="In-Stream Video","Rich Media display banner",IF('Report DCM'!$I7252&gt;'Report DCM'!$J7252,"Standard",VLOOKUP(CONCATENATE(bd_adtype,"_",bd_creativetype),tabela,2,FALSE)))</f>
        <v>#N/A</v>
      </c>
      <c r="F7252" s="7">
        <f t="shared" si="1305"/>
        <v>0</v>
      </c>
      <c r="G7252" s="7">
        <f t="shared" si="1306"/>
        <v>0</v>
      </c>
      <c r="H7252" s="7">
        <f t="shared" si="1307"/>
        <v>0</v>
      </c>
      <c r="I7252" s="7">
        <f t="shared" si="1308"/>
        <v>0</v>
      </c>
      <c r="J7252" s="7">
        <f t="shared" si="1309"/>
        <v>0</v>
      </c>
      <c r="K7252" s="8" t="e">
        <f t="shared" si="1310"/>
        <v>#N/A</v>
      </c>
      <c r="L7252" s="7" t="e">
        <f t="shared" si="1311"/>
        <v>#N/A</v>
      </c>
      <c r="M7252" s="8" t="e">
        <f t="shared" si="1288"/>
        <v>#N/A</v>
      </c>
      <c r="N7252" s="8" t="e">
        <f t="shared" si="1289"/>
        <v>#N/A</v>
      </c>
    </row>
    <row r="7253" spans="1:14" ht="15.75" customHeight="1" x14ac:dyDescent="0.35">
      <c r="A7253" s="7">
        <f t="shared" si="1301"/>
        <v>0</v>
      </c>
      <c r="B7253" s="7">
        <f t="shared" si="1302"/>
        <v>0</v>
      </c>
      <c r="C7253" s="7">
        <f t="shared" si="1303"/>
        <v>0</v>
      </c>
      <c r="D7253" s="7">
        <f t="shared" si="1304"/>
        <v>0</v>
      </c>
      <c r="E7253" s="7" t="e">
        <f>IF('Report DCM'!$H7253="In-Stream Video","Rich Media display banner",IF('Report DCM'!$I7253&gt;'Report DCM'!$J7253,"Standard",VLOOKUP(CONCATENATE(bd_adtype,"_",bd_creativetype),tabela,2,FALSE)))</f>
        <v>#N/A</v>
      </c>
      <c r="F7253" s="7">
        <f t="shared" si="1305"/>
        <v>0</v>
      </c>
      <c r="G7253" s="7">
        <f t="shared" si="1306"/>
        <v>0</v>
      </c>
      <c r="H7253" s="7">
        <f t="shared" si="1307"/>
        <v>0</v>
      </c>
      <c r="I7253" s="7">
        <f t="shared" si="1308"/>
        <v>0</v>
      </c>
      <c r="J7253" s="7">
        <f t="shared" si="1309"/>
        <v>0</v>
      </c>
      <c r="K7253" s="8" t="e">
        <f t="shared" si="1310"/>
        <v>#N/A</v>
      </c>
      <c r="L7253" s="7" t="e">
        <f t="shared" si="1311"/>
        <v>#N/A</v>
      </c>
      <c r="M7253" s="8" t="e">
        <f t="shared" si="1288"/>
        <v>#N/A</v>
      </c>
      <c r="N7253" s="8" t="e">
        <f t="shared" si="1289"/>
        <v>#N/A</v>
      </c>
    </row>
    <row r="7254" spans="1:14" ht="15.75" customHeight="1" x14ac:dyDescent="0.35">
      <c r="A7254" s="7">
        <f t="shared" si="1301"/>
        <v>0</v>
      </c>
      <c r="B7254" s="7">
        <f t="shared" si="1302"/>
        <v>0</v>
      </c>
      <c r="C7254" s="7">
        <f t="shared" si="1303"/>
        <v>0</v>
      </c>
      <c r="D7254" s="7">
        <f t="shared" si="1304"/>
        <v>0</v>
      </c>
      <c r="E7254" s="7" t="e">
        <f>IF('Report DCM'!$H7254="In-Stream Video","Rich Media display banner",IF('Report DCM'!$I7254&gt;'Report DCM'!$J7254,"Standard",VLOOKUP(CONCATENATE(bd_adtype,"_",bd_creativetype),tabela,2,FALSE)))</f>
        <v>#N/A</v>
      </c>
      <c r="F7254" s="7">
        <f t="shared" si="1305"/>
        <v>0</v>
      </c>
      <c r="G7254" s="7">
        <f t="shared" si="1306"/>
        <v>0</v>
      </c>
      <c r="H7254" s="7">
        <f t="shared" si="1307"/>
        <v>0</v>
      </c>
      <c r="I7254" s="7">
        <f t="shared" si="1308"/>
        <v>0</v>
      </c>
      <c r="J7254" s="7">
        <f t="shared" si="1309"/>
        <v>0</v>
      </c>
      <c r="K7254" s="8" t="e">
        <f t="shared" si="1310"/>
        <v>#N/A</v>
      </c>
      <c r="L7254" s="7" t="e">
        <f t="shared" si="1311"/>
        <v>#N/A</v>
      </c>
      <c r="M7254" s="8" t="e">
        <f t="shared" si="1288"/>
        <v>#N/A</v>
      </c>
      <c r="N7254" s="8" t="e">
        <f t="shared" si="1289"/>
        <v>#N/A</v>
      </c>
    </row>
    <row r="7255" spans="1:14" ht="15.75" customHeight="1" x14ac:dyDescent="0.35">
      <c r="A7255" s="7">
        <f t="shared" si="1301"/>
        <v>0</v>
      </c>
      <c r="B7255" s="7">
        <f t="shared" si="1302"/>
        <v>0</v>
      </c>
      <c r="C7255" s="7">
        <f t="shared" si="1303"/>
        <v>0</v>
      </c>
      <c r="D7255" s="7">
        <f t="shared" si="1304"/>
        <v>0</v>
      </c>
      <c r="E7255" s="7" t="e">
        <f>IF('Report DCM'!$H7255="In-Stream Video","Rich Media display banner",IF('Report DCM'!$I7255&gt;'Report DCM'!$J7255,"Standard",VLOOKUP(CONCATENATE(bd_adtype,"_",bd_creativetype),tabela,2,FALSE)))</f>
        <v>#N/A</v>
      </c>
      <c r="F7255" s="7">
        <f t="shared" si="1305"/>
        <v>0</v>
      </c>
      <c r="G7255" s="7">
        <f t="shared" si="1306"/>
        <v>0</v>
      </c>
      <c r="H7255" s="7">
        <f t="shared" si="1307"/>
        <v>0</v>
      </c>
      <c r="I7255" s="7">
        <f t="shared" si="1308"/>
        <v>0</v>
      </c>
      <c r="J7255" s="7">
        <f t="shared" si="1309"/>
        <v>0</v>
      </c>
      <c r="K7255" s="8" t="e">
        <f t="shared" si="1310"/>
        <v>#N/A</v>
      </c>
      <c r="L7255" s="7" t="e">
        <f t="shared" si="1311"/>
        <v>#N/A</v>
      </c>
      <c r="M7255" s="8" t="e">
        <f t="shared" si="1288"/>
        <v>#N/A</v>
      </c>
      <c r="N7255" s="8" t="e">
        <f t="shared" si="1289"/>
        <v>#N/A</v>
      </c>
    </row>
    <row r="7256" spans="1:14" ht="15.75" customHeight="1" x14ac:dyDescent="0.35">
      <c r="A7256" s="7">
        <f t="shared" si="1301"/>
        <v>0</v>
      </c>
      <c r="B7256" s="7">
        <f t="shared" si="1302"/>
        <v>0</v>
      </c>
      <c r="C7256" s="7">
        <f t="shared" si="1303"/>
        <v>0</v>
      </c>
      <c r="D7256" s="7">
        <f t="shared" si="1304"/>
        <v>0</v>
      </c>
      <c r="E7256" s="7" t="e">
        <f>IF('Report DCM'!$H7256="In-Stream Video","Rich Media display banner",IF('Report DCM'!$I7256&gt;'Report DCM'!$J7256,"Standard",VLOOKUP(CONCATENATE(bd_adtype,"_",bd_creativetype),tabela,2,FALSE)))</f>
        <v>#N/A</v>
      </c>
      <c r="F7256" s="7">
        <f t="shared" si="1305"/>
        <v>0</v>
      </c>
      <c r="G7256" s="7">
        <f t="shared" si="1306"/>
        <v>0</v>
      </c>
      <c r="H7256" s="7">
        <f t="shared" si="1307"/>
        <v>0</v>
      </c>
      <c r="I7256" s="7">
        <f t="shared" si="1308"/>
        <v>0</v>
      </c>
      <c r="J7256" s="7">
        <f t="shared" si="1309"/>
        <v>0</v>
      </c>
      <c r="K7256" s="8" t="e">
        <f t="shared" si="1310"/>
        <v>#N/A</v>
      </c>
      <c r="L7256" s="7" t="e">
        <f t="shared" si="1311"/>
        <v>#N/A</v>
      </c>
      <c r="M7256" s="8" t="e">
        <f t="shared" si="1288"/>
        <v>#N/A</v>
      </c>
      <c r="N7256" s="8" t="e">
        <f t="shared" si="1289"/>
        <v>#N/A</v>
      </c>
    </row>
    <row r="7257" spans="1:14" ht="15.75" customHeight="1" x14ac:dyDescent="0.35">
      <c r="A7257" s="7">
        <f t="shared" si="1301"/>
        <v>0</v>
      </c>
      <c r="B7257" s="7">
        <f t="shared" si="1302"/>
        <v>0</v>
      </c>
      <c r="C7257" s="7">
        <f t="shared" si="1303"/>
        <v>0</v>
      </c>
      <c r="D7257" s="7">
        <f t="shared" si="1304"/>
        <v>0</v>
      </c>
      <c r="E7257" s="7" t="e">
        <f>IF('Report DCM'!$H7257="In-Stream Video","Rich Media display banner",IF('Report DCM'!$I7257&gt;'Report DCM'!$J7257,"Standard",VLOOKUP(CONCATENATE(bd_adtype,"_",bd_creativetype),tabela,2,FALSE)))</f>
        <v>#N/A</v>
      </c>
      <c r="F7257" s="7">
        <f t="shared" si="1305"/>
        <v>0</v>
      </c>
      <c r="G7257" s="7">
        <f t="shared" si="1306"/>
        <v>0</v>
      </c>
      <c r="H7257" s="7">
        <f t="shared" si="1307"/>
        <v>0</v>
      </c>
      <c r="I7257" s="7">
        <f t="shared" si="1308"/>
        <v>0</v>
      </c>
      <c r="J7257" s="7">
        <f t="shared" si="1309"/>
        <v>0</v>
      </c>
      <c r="K7257" s="8" t="e">
        <f t="shared" si="1310"/>
        <v>#N/A</v>
      </c>
      <c r="L7257" s="7" t="e">
        <f t="shared" si="1311"/>
        <v>#N/A</v>
      </c>
      <c r="M7257" s="8" t="e">
        <f t="shared" si="1288"/>
        <v>#N/A</v>
      </c>
      <c r="N7257" s="8" t="e">
        <f t="shared" si="1289"/>
        <v>#N/A</v>
      </c>
    </row>
    <row r="7258" spans="1:14" ht="15.75" customHeight="1" x14ac:dyDescent="0.35">
      <c r="A7258" s="7">
        <f t="shared" si="1301"/>
        <v>0</v>
      </c>
      <c r="B7258" s="7">
        <f t="shared" si="1302"/>
        <v>0</v>
      </c>
      <c r="C7258" s="7">
        <f t="shared" si="1303"/>
        <v>0</v>
      </c>
      <c r="D7258" s="7">
        <f t="shared" si="1304"/>
        <v>0</v>
      </c>
      <c r="E7258" s="7" t="e">
        <f>IF('Report DCM'!$H7258="In-Stream Video","Rich Media display banner",IF('Report DCM'!$I7258&gt;'Report DCM'!$J7258,"Standard",VLOOKUP(CONCATENATE(bd_adtype,"_",bd_creativetype),tabela,2,FALSE)))</f>
        <v>#N/A</v>
      </c>
      <c r="F7258" s="7">
        <f t="shared" si="1305"/>
        <v>0</v>
      </c>
      <c r="G7258" s="7">
        <f t="shared" si="1306"/>
        <v>0</v>
      </c>
      <c r="H7258" s="7">
        <f t="shared" si="1307"/>
        <v>0</v>
      </c>
      <c r="I7258" s="7">
        <f t="shared" si="1308"/>
        <v>0</v>
      </c>
      <c r="J7258" s="7">
        <f t="shared" si="1309"/>
        <v>0</v>
      </c>
      <c r="K7258" s="8" t="e">
        <f t="shared" si="1310"/>
        <v>#N/A</v>
      </c>
      <c r="L7258" s="7" t="e">
        <f t="shared" si="1311"/>
        <v>#N/A</v>
      </c>
      <c r="M7258" s="8" t="e">
        <f t="shared" si="1288"/>
        <v>#N/A</v>
      </c>
      <c r="N7258" s="8" t="e">
        <f t="shared" si="1289"/>
        <v>#N/A</v>
      </c>
    </row>
    <row r="7259" spans="1:14" ht="15.75" customHeight="1" x14ac:dyDescent="0.35">
      <c r="A7259" s="7">
        <f t="shared" si="1301"/>
        <v>0</v>
      </c>
      <c r="B7259" s="7">
        <f t="shared" si="1302"/>
        <v>0</v>
      </c>
      <c r="C7259" s="7">
        <f t="shared" si="1303"/>
        <v>0</v>
      </c>
      <c r="D7259" s="7">
        <f t="shared" si="1304"/>
        <v>0</v>
      </c>
      <c r="E7259" s="7" t="e">
        <f>IF('Report DCM'!$H7259="In-Stream Video","Rich Media display banner",IF('Report DCM'!$I7259&gt;'Report DCM'!$J7259,"Standard",VLOOKUP(CONCATENATE(bd_adtype,"_",bd_creativetype),tabela,2,FALSE)))</f>
        <v>#N/A</v>
      </c>
      <c r="F7259" s="7">
        <f t="shared" si="1305"/>
        <v>0</v>
      </c>
      <c r="G7259" s="7">
        <f t="shared" si="1306"/>
        <v>0</v>
      </c>
      <c r="H7259" s="7">
        <f t="shared" si="1307"/>
        <v>0</v>
      </c>
      <c r="I7259" s="7">
        <f t="shared" si="1308"/>
        <v>0</v>
      </c>
      <c r="J7259" s="7">
        <f t="shared" si="1309"/>
        <v>0</v>
      </c>
      <c r="K7259" s="8" t="e">
        <f t="shared" si="1310"/>
        <v>#N/A</v>
      </c>
      <c r="L7259" s="7" t="e">
        <f t="shared" si="1311"/>
        <v>#N/A</v>
      </c>
      <c r="M7259" s="8" t="e">
        <f t="shared" si="1288"/>
        <v>#N/A</v>
      </c>
      <c r="N7259" s="8" t="e">
        <f t="shared" si="1289"/>
        <v>#N/A</v>
      </c>
    </row>
    <row r="7260" spans="1:14" ht="15.75" customHeight="1" x14ac:dyDescent="0.35">
      <c r="A7260" s="7">
        <f t="shared" si="1301"/>
        <v>0</v>
      </c>
      <c r="B7260" s="7">
        <f t="shared" si="1302"/>
        <v>0</v>
      </c>
      <c r="C7260" s="7">
        <f t="shared" si="1303"/>
        <v>0</v>
      </c>
      <c r="D7260" s="7">
        <f t="shared" si="1304"/>
        <v>0</v>
      </c>
      <c r="E7260" s="7" t="e">
        <f>IF('Report DCM'!$H7260="In-Stream Video","Rich Media display banner",IF('Report DCM'!$I7260&gt;'Report DCM'!$J7260,"Standard",VLOOKUP(CONCATENATE(bd_adtype,"_",bd_creativetype),tabela,2,FALSE)))</f>
        <v>#N/A</v>
      </c>
      <c r="F7260" s="7">
        <f t="shared" si="1305"/>
        <v>0</v>
      </c>
      <c r="G7260" s="7">
        <f t="shared" si="1306"/>
        <v>0</v>
      </c>
      <c r="H7260" s="7">
        <f t="shared" si="1307"/>
        <v>0</v>
      </c>
      <c r="I7260" s="7">
        <f t="shared" si="1308"/>
        <v>0</v>
      </c>
      <c r="J7260" s="7">
        <f t="shared" si="1309"/>
        <v>0</v>
      </c>
      <c r="K7260" s="8" t="e">
        <f t="shared" si="1310"/>
        <v>#N/A</v>
      </c>
      <c r="L7260" s="7" t="e">
        <f t="shared" si="1311"/>
        <v>#N/A</v>
      </c>
      <c r="M7260" s="8" t="e">
        <f t="shared" si="1288"/>
        <v>#N/A</v>
      </c>
      <c r="N7260" s="8" t="e">
        <f t="shared" si="1289"/>
        <v>#N/A</v>
      </c>
    </row>
    <row r="7261" spans="1:14" ht="15.75" customHeight="1" x14ac:dyDescent="0.35">
      <c r="A7261" s="7">
        <f t="shared" si="1301"/>
        <v>0</v>
      </c>
      <c r="B7261" s="7">
        <f t="shared" si="1302"/>
        <v>0</v>
      </c>
      <c r="C7261" s="7">
        <f t="shared" si="1303"/>
        <v>0</v>
      </c>
      <c r="D7261" s="7">
        <f t="shared" si="1304"/>
        <v>0</v>
      </c>
      <c r="E7261" s="7" t="e">
        <f>IF('Report DCM'!$H7261="In-Stream Video","Rich Media display banner",IF('Report DCM'!$I7261&gt;'Report DCM'!$J7261,"Standard",VLOOKUP(CONCATENATE(bd_adtype,"_",bd_creativetype),tabela,2,FALSE)))</f>
        <v>#N/A</v>
      </c>
      <c r="F7261" s="7">
        <f t="shared" si="1305"/>
        <v>0</v>
      </c>
      <c r="G7261" s="7">
        <f t="shared" si="1306"/>
        <v>0</v>
      </c>
      <c r="H7261" s="7">
        <f t="shared" si="1307"/>
        <v>0</v>
      </c>
      <c r="I7261" s="7">
        <f t="shared" si="1308"/>
        <v>0</v>
      </c>
      <c r="J7261" s="7">
        <f t="shared" si="1309"/>
        <v>0</v>
      </c>
      <c r="K7261" s="8" t="e">
        <f t="shared" si="1310"/>
        <v>#N/A</v>
      </c>
      <c r="L7261" s="7" t="e">
        <f t="shared" si="1311"/>
        <v>#N/A</v>
      </c>
      <c r="M7261" s="8" t="e">
        <f t="shared" si="1288"/>
        <v>#N/A</v>
      </c>
      <c r="N7261" s="8" t="e">
        <f t="shared" si="1289"/>
        <v>#N/A</v>
      </c>
    </row>
    <row r="7262" spans="1:14" ht="15.75" customHeight="1" x14ac:dyDescent="0.35">
      <c r="A7262" s="7">
        <f t="shared" si="1301"/>
        <v>0</v>
      </c>
      <c r="B7262" s="7">
        <f t="shared" si="1302"/>
        <v>0</v>
      </c>
      <c r="C7262" s="7">
        <f t="shared" si="1303"/>
        <v>0</v>
      </c>
      <c r="D7262" s="7">
        <f t="shared" si="1304"/>
        <v>0</v>
      </c>
      <c r="E7262" s="7" t="e">
        <f>IF('Report DCM'!$H7262="In-Stream Video","Rich Media display banner",IF('Report DCM'!$I7262&gt;'Report DCM'!$J7262,"Standard",VLOOKUP(CONCATENATE(bd_adtype,"_",bd_creativetype),tabela,2,FALSE)))</f>
        <v>#N/A</v>
      </c>
      <c r="F7262" s="7">
        <f t="shared" si="1305"/>
        <v>0</v>
      </c>
      <c r="G7262" s="7">
        <f t="shared" si="1306"/>
        <v>0</v>
      </c>
      <c r="H7262" s="7">
        <f t="shared" si="1307"/>
        <v>0</v>
      </c>
      <c r="I7262" s="7">
        <f t="shared" si="1308"/>
        <v>0</v>
      </c>
      <c r="J7262" s="7">
        <f t="shared" si="1309"/>
        <v>0</v>
      </c>
      <c r="K7262" s="8" t="e">
        <f t="shared" si="1310"/>
        <v>#N/A</v>
      </c>
      <c r="L7262" s="7" t="e">
        <f t="shared" si="1311"/>
        <v>#N/A</v>
      </c>
      <c r="M7262" s="8" t="e">
        <f t="shared" si="1288"/>
        <v>#N/A</v>
      </c>
      <c r="N7262" s="8" t="e">
        <f t="shared" si="1289"/>
        <v>#N/A</v>
      </c>
    </row>
    <row r="7263" spans="1:14" ht="15.75" customHeight="1" x14ac:dyDescent="0.35">
      <c r="A7263" s="7">
        <f t="shared" si="1301"/>
        <v>0</v>
      </c>
      <c r="B7263" s="7">
        <f t="shared" si="1302"/>
        <v>0</v>
      </c>
      <c r="C7263" s="7">
        <f t="shared" si="1303"/>
        <v>0</v>
      </c>
      <c r="D7263" s="7">
        <f t="shared" si="1304"/>
        <v>0</v>
      </c>
      <c r="E7263" s="7" t="e">
        <f>IF('Report DCM'!$H7263="In-Stream Video","Rich Media display banner",IF('Report DCM'!$I7263&gt;'Report DCM'!$J7263,"Standard",VLOOKUP(CONCATENATE(bd_adtype,"_",bd_creativetype),tabela,2,FALSE)))</f>
        <v>#N/A</v>
      </c>
      <c r="F7263" s="7">
        <f t="shared" si="1305"/>
        <v>0</v>
      </c>
      <c r="G7263" s="7">
        <f t="shared" si="1306"/>
        <v>0</v>
      </c>
      <c r="H7263" s="7">
        <f t="shared" si="1307"/>
        <v>0</v>
      </c>
      <c r="I7263" s="7">
        <f t="shared" si="1308"/>
        <v>0</v>
      </c>
      <c r="J7263" s="7">
        <f t="shared" si="1309"/>
        <v>0</v>
      </c>
      <c r="K7263" s="8" t="e">
        <f t="shared" si="1310"/>
        <v>#N/A</v>
      </c>
      <c r="L7263" s="7" t="e">
        <f t="shared" si="1311"/>
        <v>#N/A</v>
      </c>
      <c r="M7263" s="8" t="e">
        <f t="shared" si="1288"/>
        <v>#N/A</v>
      </c>
      <c r="N7263" s="8" t="e">
        <f t="shared" si="1289"/>
        <v>#N/A</v>
      </c>
    </row>
    <row r="7264" spans="1:14" ht="15.75" customHeight="1" x14ac:dyDescent="0.35">
      <c r="A7264" s="7">
        <f t="shared" si="1301"/>
        <v>0</v>
      </c>
      <c r="B7264" s="7">
        <f t="shared" si="1302"/>
        <v>0</v>
      </c>
      <c r="C7264" s="7">
        <f t="shared" si="1303"/>
        <v>0</v>
      </c>
      <c r="D7264" s="7">
        <f t="shared" si="1304"/>
        <v>0</v>
      </c>
      <c r="E7264" s="7" t="e">
        <f>IF('Report DCM'!$H7264="In-Stream Video","Rich Media display banner",IF('Report DCM'!$I7264&gt;'Report DCM'!$J7264,"Standard",VLOOKUP(CONCATENATE(bd_adtype,"_",bd_creativetype),tabela,2,FALSE)))</f>
        <v>#N/A</v>
      </c>
      <c r="F7264" s="7">
        <f t="shared" si="1305"/>
        <v>0</v>
      </c>
      <c r="G7264" s="7">
        <f t="shared" si="1306"/>
        <v>0</v>
      </c>
      <c r="H7264" s="7">
        <f t="shared" si="1307"/>
        <v>0</v>
      </c>
      <c r="I7264" s="7">
        <f t="shared" si="1308"/>
        <v>0</v>
      </c>
      <c r="J7264" s="7">
        <f t="shared" si="1309"/>
        <v>0</v>
      </c>
      <c r="K7264" s="8" t="e">
        <f t="shared" si="1310"/>
        <v>#N/A</v>
      </c>
      <c r="L7264" s="7" t="e">
        <f t="shared" si="1311"/>
        <v>#N/A</v>
      </c>
      <c r="M7264" s="8" t="e">
        <f t="shared" si="1288"/>
        <v>#N/A</v>
      </c>
      <c r="N7264" s="8" t="e">
        <f t="shared" si="1289"/>
        <v>#N/A</v>
      </c>
    </row>
    <row r="7265" spans="1:14" ht="15.75" customHeight="1" x14ac:dyDescent="0.35">
      <c r="A7265" s="7">
        <f t="shared" si="1301"/>
        <v>0</v>
      </c>
      <c r="B7265" s="7">
        <f t="shared" si="1302"/>
        <v>0</v>
      </c>
      <c r="C7265" s="7">
        <f t="shared" si="1303"/>
        <v>0</v>
      </c>
      <c r="D7265" s="7">
        <f t="shared" si="1304"/>
        <v>0</v>
      </c>
      <c r="E7265" s="7" t="e">
        <f>IF('Report DCM'!$H7265="In-Stream Video","Rich Media display banner",IF('Report DCM'!$I7265&gt;'Report DCM'!$J7265,"Standard",VLOOKUP(CONCATENATE(bd_adtype,"_",bd_creativetype),tabela,2,FALSE)))</f>
        <v>#N/A</v>
      </c>
      <c r="F7265" s="7">
        <f t="shared" si="1305"/>
        <v>0</v>
      </c>
      <c r="G7265" s="7">
        <f t="shared" si="1306"/>
        <v>0</v>
      </c>
      <c r="H7265" s="7">
        <f t="shared" si="1307"/>
        <v>0</v>
      </c>
      <c r="I7265" s="7">
        <f t="shared" si="1308"/>
        <v>0</v>
      </c>
      <c r="J7265" s="7">
        <f t="shared" si="1309"/>
        <v>0</v>
      </c>
      <c r="K7265" s="8" t="e">
        <f t="shared" si="1310"/>
        <v>#N/A</v>
      </c>
      <c r="L7265" s="7" t="e">
        <f t="shared" si="1311"/>
        <v>#N/A</v>
      </c>
      <c r="M7265" s="8" t="e">
        <f t="shared" si="1288"/>
        <v>#N/A</v>
      </c>
      <c r="N7265" s="8" t="e">
        <f t="shared" si="1289"/>
        <v>#N/A</v>
      </c>
    </row>
    <row r="7266" spans="1:14" ht="15.75" customHeight="1" x14ac:dyDescent="0.35">
      <c r="A7266" s="7">
        <f t="shared" si="1301"/>
        <v>0</v>
      </c>
      <c r="B7266" s="7">
        <f t="shared" si="1302"/>
        <v>0</v>
      </c>
      <c r="C7266" s="7">
        <f t="shared" si="1303"/>
        <v>0</v>
      </c>
      <c r="D7266" s="7">
        <f t="shared" si="1304"/>
        <v>0</v>
      </c>
      <c r="E7266" s="7" t="e">
        <f>IF('Report DCM'!$H7266="In-Stream Video","Rich Media display banner",IF('Report DCM'!$I7266&gt;'Report DCM'!$J7266,"Standard",VLOOKUP(CONCATENATE(bd_adtype,"_",bd_creativetype),tabela,2,FALSE)))</f>
        <v>#N/A</v>
      </c>
      <c r="F7266" s="7">
        <f t="shared" si="1305"/>
        <v>0</v>
      </c>
      <c r="G7266" s="7">
        <f t="shared" si="1306"/>
        <v>0</v>
      </c>
      <c r="H7266" s="7">
        <f t="shared" si="1307"/>
        <v>0</v>
      </c>
      <c r="I7266" s="7">
        <f t="shared" si="1308"/>
        <v>0</v>
      </c>
      <c r="J7266" s="7">
        <f t="shared" si="1309"/>
        <v>0</v>
      </c>
      <c r="K7266" s="8" t="e">
        <f t="shared" si="1310"/>
        <v>#N/A</v>
      </c>
      <c r="L7266" s="7" t="e">
        <f t="shared" si="1311"/>
        <v>#N/A</v>
      </c>
      <c r="M7266" s="8" t="e">
        <f t="shared" si="1288"/>
        <v>#N/A</v>
      </c>
      <c r="N7266" s="8" t="e">
        <f t="shared" si="1289"/>
        <v>#N/A</v>
      </c>
    </row>
    <row r="7267" spans="1:14" ht="15.75" customHeight="1" x14ac:dyDescent="0.35">
      <c r="A7267" s="7">
        <f t="shared" si="1301"/>
        <v>0</v>
      </c>
      <c r="B7267" s="7">
        <f t="shared" si="1302"/>
        <v>0</v>
      </c>
      <c r="C7267" s="7">
        <f t="shared" si="1303"/>
        <v>0</v>
      </c>
      <c r="D7267" s="7">
        <f t="shared" si="1304"/>
        <v>0</v>
      </c>
      <c r="E7267" s="7" t="e">
        <f>IF('Report DCM'!$H7267="In-Stream Video","Rich Media display banner",IF('Report DCM'!$I7267&gt;'Report DCM'!$J7267,"Standard",VLOOKUP(CONCATENATE(bd_adtype,"_",bd_creativetype),tabela,2,FALSE)))</f>
        <v>#N/A</v>
      </c>
      <c r="F7267" s="7">
        <f t="shared" si="1305"/>
        <v>0</v>
      </c>
      <c r="G7267" s="7">
        <f t="shared" si="1306"/>
        <v>0</v>
      </c>
      <c r="H7267" s="7">
        <f t="shared" si="1307"/>
        <v>0</v>
      </c>
      <c r="I7267" s="7">
        <f t="shared" si="1308"/>
        <v>0</v>
      </c>
      <c r="J7267" s="7">
        <f t="shared" si="1309"/>
        <v>0</v>
      </c>
      <c r="K7267" s="8" t="e">
        <f t="shared" si="1310"/>
        <v>#N/A</v>
      </c>
      <c r="L7267" s="7" t="e">
        <f t="shared" si="1311"/>
        <v>#N/A</v>
      </c>
      <c r="M7267" s="8" t="e">
        <f t="shared" si="1288"/>
        <v>#N/A</v>
      </c>
      <c r="N7267" s="8" t="e">
        <f t="shared" si="1289"/>
        <v>#N/A</v>
      </c>
    </row>
    <row r="7268" spans="1:14" ht="15.75" customHeight="1" x14ac:dyDescent="0.35">
      <c r="A7268" s="7">
        <f t="shared" si="1301"/>
        <v>0</v>
      </c>
      <c r="B7268" s="7">
        <f t="shared" si="1302"/>
        <v>0</v>
      </c>
      <c r="C7268" s="7">
        <f t="shared" si="1303"/>
        <v>0</v>
      </c>
      <c r="D7268" s="7">
        <f t="shared" si="1304"/>
        <v>0</v>
      </c>
      <c r="E7268" s="7" t="e">
        <f>IF('Report DCM'!$H7268="In-Stream Video","Rich Media display banner",IF('Report DCM'!$I7268&gt;'Report DCM'!$J7268,"Standard",VLOOKUP(CONCATENATE(bd_adtype,"_",bd_creativetype),tabela,2,FALSE)))</f>
        <v>#N/A</v>
      </c>
      <c r="F7268" s="7">
        <f t="shared" si="1305"/>
        <v>0</v>
      </c>
      <c r="G7268" s="7">
        <f t="shared" si="1306"/>
        <v>0</v>
      </c>
      <c r="H7268" s="7">
        <f t="shared" si="1307"/>
        <v>0</v>
      </c>
      <c r="I7268" s="7">
        <f t="shared" si="1308"/>
        <v>0</v>
      </c>
      <c r="J7268" s="7">
        <f t="shared" si="1309"/>
        <v>0</v>
      </c>
      <c r="K7268" s="8" t="e">
        <f t="shared" si="1310"/>
        <v>#N/A</v>
      </c>
      <c r="L7268" s="7" t="e">
        <f t="shared" si="1311"/>
        <v>#N/A</v>
      </c>
      <c r="M7268" s="8" t="e">
        <f t="shared" si="1288"/>
        <v>#N/A</v>
      </c>
      <c r="N7268" s="8" t="e">
        <f t="shared" si="1289"/>
        <v>#N/A</v>
      </c>
    </row>
    <row r="7269" spans="1:14" ht="15.75" customHeight="1" x14ac:dyDescent="0.35">
      <c r="A7269" s="7">
        <f t="shared" si="1301"/>
        <v>0</v>
      </c>
      <c r="B7269" s="7">
        <f t="shared" si="1302"/>
        <v>0</v>
      </c>
      <c r="C7269" s="7">
        <f t="shared" si="1303"/>
        <v>0</v>
      </c>
      <c r="D7269" s="7">
        <f t="shared" si="1304"/>
        <v>0</v>
      </c>
      <c r="E7269" s="7" t="e">
        <f>IF('Report DCM'!$H7269="In-Stream Video","Rich Media display banner",IF('Report DCM'!$I7269&gt;'Report DCM'!$J7269,"Standard",VLOOKUP(CONCATENATE(bd_adtype,"_",bd_creativetype),tabela,2,FALSE)))</f>
        <v>#N/A</v>
      </c>
      <c r="F7269" s="7">
        <f t="shared" si="1305"/>
        <v>0</v>
      </c>
      <c r="G7269" s="7">
        <f t="shared" si="1306"/>
        <v>0</v>
      </c>
      <c r="H7269" s="7">
        <f t="shared" si="1307"/>
        <v>0</v>
      </c>
      <c r="I7269" s="7">
        <f t="shared" si="1308"/>
        <v>0</v>
      </c>
      <c r="J7269" s="7">
        <f t="shared" si="1309"/>
        <v>0</v>
      </c>
      <c r="K7269" s="8" t="e">
        <f t="shared" si="1310"/>
        <v>#N/A</v>
      </c>
      <c r="L7269" s="7" t="e">
        <f t="shared" si="1311"/>
        <v>#N/A</v>
      </c>
      <c r="M7269" s="8" t="e">
        <f t="shared" si="1288"/>
        <v>#N/A</v>
      </c>
      <c r="N7269" s="8" t="e">
        <f t="shared" si="1289"/>
        <v>#N/A</v>
      </c>
    </row>
    <row r="7270" spans="1:14" ht="15.75" customHeight="1" x14ac:dyDescent="0.35">
      <c r="A7270" s="7">
        <f t="shared" si="1301"/>
        <v>0</v>
      </c>
      <c r="B7270" s="7">
        <f t="shared" si="1302"/>
        <v>0</v>
      </c>
      <c r="C7270" s="7">
        <f t="shared" si="1303"/>
        <v>0</v>
      </c>
      <c r="D7270" s="7">
        <f t="shared" si="1304"/>
        <v>0</v>
      </c>
      <c r="E7270" s="7" t="e">
        <f>IF('Report DCM'!$H7270="In-Stream Video","Rich Media display banner",IF('Report DCM'!$I7270&gt;'Report DCM'!$J7270,"Standard",VLOOKUP(CONCATENATE(bd_adtype,"_",bd_creativetype),tabela,2,FALSE)))</f>
        <v>#N/A</v>
      </c>
      <c r="F7270" s="7">
        <f t="shared" si="1305"/>
        <v>0</v>
      </c>
      <c r="G7270" s="7">
        <f t="shared" si="1306"/>
        <v>0</v>
      </c>
      <c r="H7270" s="7">
        <f t="shared" si="1307"/>
        <v>0</v>
      </c>
      <c r="I7270" s="7">
        <f t="shared" si="1308"/>
        <v>0</v>
      </c>
      <c r="J7270" s="7">
        <f t="shared" si="1309"/>
        <v>0</v>
      </c>
      <c r="K7270" s="8" t="e">
        <f t="shared" si="1310"/>
        <v>#N/A</v>
      </c>
      <c r="L7270" s="7" t="e">
        <f t="shared" si="1311"/>
        <v>#N/A</v>
      </c>
      <c r="M7270" s="8" t="e">
        <f t="shared" si="1288"/>
        <v>#N/A</v>
      </c>
      <c r="N7270" s="8" t="e">
        <f t="shared" si="1289"/>
        <v>#N/A</v>
      </c>
    </row>
    <row r="7271" spans="1:14" ht="15.75" customHeight="1" x14ac:dyDescent="0.35">
      <c r="A7271" s="7">
        <f t="shared" si="1301"/>
        <v>0</v>
      </c>
      <c r="B7271" s="7">
        <f t="shared" si="1302"/>
        <v>0</v>
      </c>
      <c r="C7271" s="7">
        <f t="shared" si="1303"/>
        <v>0</v>
      </c>
      <c r="D7271" s="7">
        <f t="shared" si="1304"/>
        <v>0</v>
      </c>
      <c r="E7271" s="7" t="e">
        <f>IF('Report DCM'!$H7271="In-Stream Video","Rich Media display banner",IF('Report DCM'!$I7271&gt;'Report DCM'!$J7271,"Standard",VLOOKUP(CONCATENATE(bd_adtype,"_",bd_creativetype),tabela,2,FALSE)))</f>
        <v>#N/A</v>
      </c>
      <c r="F7271" s="7">
        <f t="shared" si="1305"/>
        <v>0</v>
      </c>
      <c r="G7271" s="7">
        <f t="shared" si="1306"/>
        <v>0</v>
      </c>
      <c r="H7271" s="7">
        <f t="shared" si="1307"/>
        <v>0</v>
      </c>
      <c r="I7271" s="7">
        <f t="shared" si="1308"/>
        <v>0</v>
      </c>
      <c r="J7271" s="7">
        <f t="shared" si="1309"/>
        <v>0</v>
      </c>
      <c r="K7271" s="8" t="e">
        <f t="shared" si="1310"/>
        <v>#N/A</v>
      </c>
      <c r="L7271" s="7" t="e">
        <f t="shared" si="1311"/>
        <v>#N/A</v>
      </c>
      <c r="M7271" s="8" t="e">
        <f t="shared" si="1288"/>
        <v>#N/A</v>
      </c>
      <c r="N7271" s="8" t="e">
        <f t="shared" si="1289"/>
        <v>#N/A</v>
      </c>
    </row>
    <row r="7272" spans="1:14" ht="15.75" customHeight="1" x14ac:dyDescent="0.35">
      <c r="A7272" s="7">
        <f t="shared" si="1301"/>
        <v>0</v>
      </c>
      <c r="B7272" s="7">
        <f t="shared" si="1302"/>
        <v>0</v>
      </c>
      <c r="C7272" s="7">
        <f t="shared" si="1303"/>
        <v>0</v>
      </c>
      <c r="D7272" s="7">
        <f t="shared" si="1304"/>
        <v>0</v>
      </c>
      <c r="E7272" s="7" t="e">
        <f>IF('Report DCM'!$H7272="In-Stream Video","Rich Media display banner",IF('Report DCM'!$I7272&gt;'Report DCM'!$J7272,"Standard",VLOOKUP(CONCATENATE(bd_adtype,"_",bd_creativetype),tabela,2,FALSE)))</f>
        <v>#N/A</v>
      </c>
      <c r="F7272" s="7">
        <f t="shared" si="1305"/>
        <v>0</v>
      </c>
      <c r="G7272" s="7">
        <f t="shared" si="1306"/>
        <v>0</v>
      </c>
      <c r="H7272" s="7">
        <f t="shared" si="1307"/>
        <v>0</v>
      </c>
      <c r="I7272" s="7">
        <f t="shared" si="1308"/>
        <v>0</v>
      </c>
      <c r="J7272" s="7">
        <f t="shared" si="1309"/>
        <v>0</v>
      </c>
      <c r="K7272" s="8" t="e">
        <f t="shared" si="1310"/>
        <v>#N/A</v>
      </c>
      <c r="L7272" s="7" t="e">
        <f t="shared" si="1311"/>
        <v>#N/A</v>
      </c>
      <c r="M7272" s="8" t="e">
        <f t="shared" si="1288"/>
        <v>#N/A</v>
      </c>
      <c r="N7272" s="8" t="e">
        <f t="shared" si="1289"/>
        <v>#N/A</v>
      </c>
    </row>
    <row r="7273" spans="1:14" ht="15.75" customHeight="1" x14ac:dyDescent="0.35">
      <c r="A7273" s="7">
        <f t="shared" si="1301"/>
        <v>0</v>
      </c>
      <c r="B7273" s="7">
        <f t="shared" si="1302"/>
        <v>0</v>
      </c>
      <c r="C7273" s="7">
        <f t="shared" si="1303"/>
        <v>0</v>
      </c>
      <c r="D7273" s="7">
        <f t="shared" si="1304"/>
        <v>0</v>
      </c>
      <c r="E7273" s="7" t="e">
        <f>IF('Report DCM'!$H7273="In-Stream Video","Rich Media display banner",IF('Report DCM'!$I7273&gt;'Report DCM'!$J7273,"Standard",VLOOKUP(CONCATENATE(bd_adtype,"_",bd_creativetype),tabela,2,FALSE)))</f>
        <v>#N/A</v>
      </c>
      <c r="F7273" s="7">
        <f t="shared" si="1305"/>
        <v>0</v>
      </c>
      <c r="G7273" s="7">
        <f t="shared" si="1306"/>
        <v>0</v>
      </c>
      <c r="H7273" s="7">
        <f t="shared" si="1307"/>
        <v>0</v>
      </c>
      <c r="I7273" s="7">
        <f t="shared" si="1308"/>
        <v>0</v>
      </c>
      <c r="J7273" s="7">
        <f t="shared" si="1309"/>
        <v>0</v>
      </c>
      <c r="K7273" s="8" t="e">
        <f t="shared" si="1310"/>
        <v>#N/A</v>
      </c>
      <c r="L7273" s="7" t="e">
        <f t="shared" si="1311"/>
        <v>#N/A</v>
      </c>
      <c r="M7273" s="8" t="e">
        <f t="shared" si="1288"/>
        <v>#N/A</v>
      </c>
      <c r="N7273" s="8" t="e">
        <f t="shared" si="1289"/>
        <v>#N/A</v>
      </c>
    </row>
    <row r="7274" spans="1:14" ht="15.75" customHeight="1" x14ac:dyDescent="0.35">
      <c r="A7274" s="7">
        <f t="shared" si="1301"/>
        <v>0</v>
      </c>
      <c r="B7274" s="7">
        <f t="shared" si="1302"/>
        <v>0</v>
      </c>
      <c r="C7274" s="7">
        <f t="shared" si="1303"/>
        <v>0</v>
      </c>
      <c r="D7274" s="7">
        <f t="shared" si="1304"/>
        <v>0</v>
      </c>
      <c r="E7274" s="7" t="e">
        <f>IF('Report DCM'!$H7274="In-Stream Video","Rich Media display banner",IF('Report DCM'!$I7274&gt;'Report DCM'!$J7274,"Standard",VLOOKUP(CONCATENATE(bd_adtype,"_",bd_creativetype),tabela,2,FALSE)))</f>
        <v>#N/A</v>
      </c>
      <c r="F7274" s="7">
        <f t="shared" si="1305"/>
        <v>0</v>
      </c>
      <c r="G7274" s="7">
        <f t="shared" si="1306"/>
        <v>0</v>
      </c>
      <c r="H7274" s="7">
        <f t="shared" si="1307"/>
        <v>0</v>
      </c>
      <c r="I7274" s="7">
        <f t="shared" si="1308"/>
        <v>0</v>
      </c>
      <c r="J7274" s="7">
        <f t="shared" si="1309"/>
        <v>0</v>
      </c>
      <c r="K7274" s="8" t="e">
        <f t="shared" si="1310"/>
        <v>#N/A</v>
      </c>
      <c r="L7274" s="7" t="e">
        <f t="shared" si="1311"/>
        <v>#N/A</v>
      </c>
      <c r="M7274" s="8" t="e">
        <f t="shared" si="1288"/>
        <v>#N/A</v>
      </c>
      <c r="N7274" s="8" t="e">
        <f t="shared" si="1289"/>
        <v>#N/A</v>
      </c>
    </row>
    <row r="7275" spans="1:14" ht="15.75" customHeight="1" x14ac:dyDescent="0.35">
      <c r="A7275" s="7">
        <f t="shared" si="1301"/>
        <v>0</v>
      </c>
      <c r="B7275" s="7">
        <f t="shared" si="1302"/>
        <v>0</v>
      </c>
      <c r="C7275" s="7">
        <f t="shared" si="1303"/>
        <v>0</v>
      </c>
      <c r="D7275" s="7">
        <f t="shared" si="1304"/>
        <v>0</v>
      </c>
      <c r="E7275" s="7" t="e">
        <f>IF('Report DCM'!$H7275="In-Stream Video","Rich Media display banner",IF('Report DCM'!$I7275&gt;'Report DCM'!$J7275,"Standard",VLOOKUP(CONCATENATE(bd_adtype,"_",bd_creativetype),tabela,2,FALSE)))</f>
        <v>#N/A</v>
      </c>
      <c r="F7275" s="7">
        <f t="shared" si="1305"/>
        <v>0</v>
      </c>
      <c r="G7275" s="7">
        <f t="shared" si="1306"/>
        <v>0</v>
      </c>
      <c r="H7275" s="7">
        <f t="shared" si="1307"/>
        <v>0</v>
      </c>
      <c r="I7275" s="7">
        <f t="shared" si="1308"/>
        <v>0</v>
      </c>
      <c r="J7275" s="7">
        <f t="shared" si="1309"/>
        <v>0</v>
      </c>
      <c r="K7275" s="8" t="e">
        <f t="shared" si="1310"/>
        <v>#N/A</v>
      </c>
      <c r="L7275" s="7" t="e">
        <f t="shared" si="1311"/>
        <v>#N/A</v>
      </c>
      <c r="M7275" s="8" t="e">
        <f t="shared" si="1288"/>
        <v>#N/A</v>
      </c>
      <c r="N7275" s="8" t="e">
        <f t="shared" si="1289"/>
        <v>#N/A</v>
      </c>
    </row>
    <row r="7276" spans="1:14" ht="15.75" customHeight="1" x14ac:dyDescent="0.35">
      <c r="A7276" s="7">
        <f t="shared" si="1301"/>
        <v>0</v>
      </c>
      <c r="B7276" s="7">
        <f t="shared" si="1302"/>
        <v>0</v>
      </c>
      <c r="C7276" s="7">
        <f t="shared" si="1303"/>
        <v>0</v>
      </c>
      <c r="D7276" s="7">
        <f t="shared" si="1304"/>
        <v>0</v>
      </c>
      <c r="E7276" s="7" t="e">
        <f>IF('Report DCM'!$H7276="In-Stream Video","Rich Media display banner",IF('Report DCM'!$I7276&gt;'Report DCM'!$J7276,"Standard",VLOOKUP(CONCATENATE(bd_adtype,"_",bd_creativetype),tabela,2,FALSE)))</f>
        <v>#N/A</v>
      </c>
      <c r="F7276" s="7">
        <f t="shared" si="1305"/>
        <v>0</v>
      </c>
      <c r="G7276" s="7">
        <f t="shared" si="1306"/>
        <v>0</v>
      </c>
      <c r="H7276" s="7">
        <f t="shared" si="1307"/>
        <v>0</v>
      </c>
      <c r="I7276" s="7">
        <f t="shared" si="1308"/>
        <v>0</v>
      </c>
      <c r="J7276" s="7">
        <f t="shared" si="1309"/>
        <v>0</v>
      </c>
      <c r="K7276" s="8" t="e">
        <f t="shared" si="1310"/>
        <v>#N/A</v>
      </c>
      <c r="L7276" s="7" t="e">
        <f t="shared" si="1311"/>
        <v>#N/A</v>
      </c>
      <c r="M7276" s="8" t="e">
        <f t="shared" si="1288"/>
        <v>#N/A</v>
      </c>
      <c r="N7276" s="8" t="e">
        <f t="shared" si="1289"/>
        <v>#N/A</v>
      </c>
    </row>
    <row r="7277" spans="1:14" ht="15.75" customHeight="1" x14ac:dyDescent="0.35">
      <c r="A7277" s="7">
        <f t="shared" si="1301"/>
        <v>0</v>
      </c>
      <c r="B7277" s="7">
        <f t="shared" si="1302"/>
        <v>0</v>
      </c>
      <c r="C7277" s="7">
        <f t="shared" si="1303"/>
        <v>0</v>
      </c>
      <c r="D7277" s="7">
        <f t="shared" si="1304"/>
        <v>0</v>
      </c>
      <c r="E7277" s="7" t="e">
        <f>IF('Report DCM'!$H7277="In-Stream Video","Rich Media display banner",IF('Report DCM'!$I7277&gt;'Report DCM'!$J7277,"Standard",VLOOKUP(CONCATENATE(bd_adtype,"_",bd_creativetype),tabela,2,FALSE)))</f>
        <v>#N/A</v>
      </c>
      <c r="F7277" s="7">
        <f t="shared" si="1305"/>
        <v>0</v>
      </c>
      <c r="G7277" s="7">
        <f t="shared" si="1306"/>
        <v>0</v>
      </c>
      <c r="H7277" s="7">
        <f t="shared" si="1307"/>
        <v>0</v>
      </c>
      <c r="I7277" s="7">
        <f t="shared" si="1308"/>
        <v>0</v>
      </c>
      <c r="J7277" s="7">
        <f t="shared" si="1309"/>
        <v>0</v>
      </c>
      <c r="K7277" s="8" t="e">
        <f t="shared" si="1310"/>
        <v>#N/A</v>
      </c>
      <c r="L7277" s="7" t="e">
        <f t="shared" si="1311"/>
        <v>#N/A</v>
      </c>
      <c r="M7277" s="8" t="e">
        <f t="shared" si="1288"/>
        <v>#N/A</v>
      </c>
      <c r="N7277" s="8" t="e">
        <f t="shared" si="1289"/>
        <v>#N/A</v>
      </c>
    </row>
    <row r="7278" spans="1:14" ht="15.75" customHeight="1" x14ac:dyDescent="0.35">
      <c r="A7278" s="7">
        <f t="shared" si="1301"/>
        <v>0</v>
      </c>
      <c r="B7278" s="7">
        <f t="shared" si="1302"/>
        <v>0</v>
      </c>
      <c r="C7278" s="7">
        <f t="shared" si="1303"/>
        <v>0</v>
      </c>
      <c r="D7278" s="7">
        <f t="shared" si="1304"/>
        <v>0</v>
      </c>
      <c r="E7278" s="7" t="e">
        <f>IF('Report DCM'!$H7278="In-Stream Video","Rich Media display banner",IF('Report DCM'!$I7278&gt;'Report DCM'!$J7278,"Standard",VLOOKUP(CONCATENATE(bd_adtype,"_",bd_creativetype),tabela,2,FALSE)))</f>
        <v>#N/A</v>
      </c>
      <c r="F7278" s="7">
        <f t="shared" si="1305"/>
        <v>0</v>
      </c>
      <c r="G7278" s="7">
        <f t="shared" si="1306"/>
        <v>0</v>
      </c>
      <c r="H7278" s="7">
        <f t="shared" si="1307"/>
        <v>0</v>
      </c>
      <c r="I7278" s="7">
        <f t="shared" si="1308"/>
        <v>0</v>
      </c>
      <c r="J7278" s="7">
        <f t="shared" si="1309"/>
        <v>0</v>
      </c>
      <c r="K7278" s="8" t="e">
        <f t="shared" si="1310"/>
        <v>#N/A</v>
      </c>
      <c r="L7278" s="7" t="e">
        <f t="shared" si="1311"/>
        <v>#N/A</v>
      </c>
      <c r="M7278" s="8" t="e">
        <f t="shared" si="1288"/>
        <v>#N/A</v>
      </c>
      <c r="N7278" s="8" t="e">
        <f t="shared" si="1289"/>
        <v>#N/A</v>
      </c>
    </row>
    <row r="7279" spans="1:14" ht="15.75" customHeight="1" x14ac:dyDescent="0.35">
      <c r="A7279" s="7">
        <f t="shared" si="1301"/>
        <v>0</v>
      </c>
      <c r="B7279" s="7">
        <f t="shared" si="1302"/>
        <v>0</v>
      </c>
      <c r="C7279" s="7">
        <f t="shared" si="1303"/>
        <v>0</v>
      </c>
      <c r="D7279" s="7">
        <f t="shared" si="1304"/>
        <v>0</v>
      </c>
      <c r="E7279" s="7" t="e">
        <f>IF('Report DCM'!$H7279="In-Stream Video","Rich Media display banner",IF('Report DCM'!$I7279&gt;'Report DCM'!$J7279,"Standard",VLOOKUP(CONCATENATE(bd_adtype,"_",bd_creativetype),tabela,2,FALSE)))</f>
        <v>#N/A</v>
      </c>
      <c r="F7279" s="7">
        <f t="shared" si="1305"/>
        <v>0</v>
      </c>
      <c r="G7279" s="7">
        <f t="shared" si="1306"/>
        <v>0</v>
      </c>
      <c r="H7279" s="7">
        <f t="shared" si="1307"/>
        <v>0</v>
      </c>
      <c r="I7279" s="7">
        <f t="shared" si="1308"/>
        <v>0</v>
      </c>
      <c r="J7279" s="7">
        <f t="shared" si="1309"/>
        <v>0</v>
      </c>
      <c r="K7279" s="8" t="e">
        <f t="shared" si="1310"/>
        <v>#N/A</v>
      </c>
      <c r="L7279" s="7" t="e">
        <f t="shared" si="1311"/>
        <v>#N/A</v>
      </c>
      <c r="M7279" s="8" t="e">
        <f t="shared" si="1288"/>
        <v>#N/A</v>
      </c>
      <c r="N7279" s="8" t="e">
        <f t="shared" si="1289"/>
        <v>#N/A</v>
      </c>
    </row>
    <row r="7280" spans="1:14" ht="15.75" customHeight="1" x14ac:dyDescent="0.35">
      <c r="A7280" s="7">
        <f t="shared" si="1301"/>
        <v>0</v>
      </c>
      <c r="B7280" s="7">
        <f t="shared" si="1302"/>
        <v>0</v>
      </c>
      <c r="C7280" s="7">
        <f t="shared" si="1303"/>
        <v>0</v>
      </c>
      <c r="D7280" s="7">
        <f t="shared" si="1304"/>
        <v>0</v>
      </c>
      <c r="E7280" s="7" t="e">
        <f>IF('Report DCM'!$H7280="In-Stream Video","Rich Media display banner",IF('Report DCM'!$I7280&gt;'Report DCM'!$J7280,"Standard",VLOOKUP(CONCATENATE(bd_adtype,"_",bd_creativetype),tabela,2,FALSE)))</f>
        <v>#N/A</v>
      </c>
      <c r="F7280" s="7">
        <f t="shared" si="1305"/>
        <v>0</v>
      </c>
      <c r="G7280" s="7">
        <f t="shared" si="1306"/>
        <v>0</v>
      </c>
      <c r="H7280" s="7">
        <f t="shared" si="1307"/>
        <v>0</v>
      </c>
      <c r="I7280" s="7">
        <f t="shared" si="1308"/>
        <v>0</v>
      </c>
      <c r="J7280" s="7">
        <f t="shared" si="1309"/>
        <v>0</v>
      </c>
      <c r="K7280" s="8" t="e">
        <f t="shared" si="1310"/>
        <v>#N/A</v>
      </c>
      <c r="L7280" s="7" t="e">
        <f t="shared" si="1311"/>
        <v>#N/A</v>
      </c>
      <c r="M7280" s="8" t="e">
        <f t="shared" si="1288"/>
        <v>#N/A</v>
      </c>
      <c r="N7280" s="8" t="e">
        <f t="shared" si="1289"/>
        <v>#N/A</v>
      </c>
    </row>
    <row r="7281" spans="1:14" ht="15.75" customHeight="1" x14ac:dyDescent="0.35">
      <c r="A7281" s="7">
        <f t="shared" si="1301"/>
        <v>0</v>
      </c>
      <c r="B7281" s="7">
        <f t="shared" si="1302"/>
        <v>0</v>
      </c>
      <c r="C7281" s="7">
        <f t="shared" si="1303"/>
        <v>0</v>
      </c>
      <c r="D7281" s="7">
        <f t="shared" si="1304"/>
        <v>0</v>
      </c>
      <c r="E7281" s="7" t="e">
        <f>IF('Report DCM'!$H7281="In-Stream Video","Rich Media display banner",IF('Report DCM'!$I7281&gt;'Report DCM'!$J7281,"Standard",VLOOKUP(CONCATENATE(bd_adtype,"_",bd_creativetype),tabela,2,FALSE)))</f>
        <v>#N/A</v>
      </c>
      <c r="F7281" s="7">
        <f t="shared" si="1305"/>
        <v>0</v>
      </c>
      <c r="G7281" s="7">
        <f t="shared" si="1306"/>
        <v>0</v>
      </c>
      <c r="H7281" s="7">
        <f t="shared" si="1307"/>
        <v>0</v>
      </c>
      <c r="I7281" s="7">
        <f t="shared" si="1308"/>
        <v>0</v>
      </c>
      <c r="J7281" s="7">
        <f t="shared" si="1309"/>
        <v>0</v>
      </c>
      <c r="K7281" s="8" t="e">
        <f t="shared" si="1310"/>
        <v>#N/A</v>
      </c>
      <c r="L7281" s="7" t="e">
        <f t="shared" si="1311"/>
        <v>#N/A</v>
      </c>
      <c r="M7281" s="8" t="e">
        <f t="shared" si="1288"/>
        <v>#N/A</v>
      </c>
      <c r="N7281" s="8" t="e">
        <f t="shared" si="1289"/>
        <v>#N/A</v>
      </c>
    </row>
    <row r="7282" spans="1:14" ht="15.75" customHeight="1" x14ac:dyDescent="0.35">
      <c r="A7282" s="7">
        <f t="shared" si="1301"/>
        <v>0</v>
      </c>
      <c r="B7282" s="7">
        <f t="shared" si="1302"/>
        <v>0</v>
      </c>
      <c r="C7282" s="7">
        <f t="shared" si="1303"/>
        <v>0</v>
      </c>
      <c r="D7282" s="7">
        <f t="shared" si="1304"/>
        <v>0</v>
      </c>
      <c r="E7282" s="7" t="e">
        <f>IF('Report DCM'!$H7282="In-Stream Video","Rich Media display banner",IF('Report DCM'!$I7282&gt;'Report DCM'!$J7282,"Standard",VLOOKUP(CONCATENATE(bd_adtype,"_",bd_creativetype),tabela,2,FALSE)))</f>
        <v>#N/A</v>
      </c>
      <c r="F7282" s="7">
        <f t="shared" si="1305"/>
        <v>0</v>
      </c>
      <c r="G7282" s="7">
        <f t="shared" si="1306"/>
        <v>0</v>
      </c>
      <c r="H7282" s="7">
        <f t="shared" si="1307"/>
        <v>0</v>
      </c>
      <c r="I7282" s="7">
        <f t="shared" si="1308"/>
        <v>0</v>
      </c>
      <c r="J7282" s="7">
        <f t="shared" si="1309"/>
        <v>0</v>
      </c>
      <c r="K7282" s="8" t="e">
        <f t="shared" si="1310"/>
        <v>#N/A</v>
      </c>
      <c r="L7282" s="7" t="e">
        <f t="shared" si="1311"/>
        <v>#N/A</v>
      </c>
      <c r="M7282" s="8" t="e">
        <f t="shared" si="1288"/>
        <v>#N/A</v>
      </c>
      <c r="N7282" s="8" t="e">
        <f t="shared" si="1289"/>
        <v>#N/A</v>
      </c>
    </row>
    <row r="7283" spans="1:14" ht="15.75" customHeight="1" x14ac:dyDescent="0.35">
      <c r="A7283" s="7">
        <f t="shared" si="1301"/>
        <v>0</v>
      </c>
      <c r="B7283" s="7">
        <f t="shared" si="1302"/>
        <v>0</v>
      </c>
      <c r="C7283" s="7">
        <f t="shared" si="1303"/>
        <v>0</v>
      </c>
      <c r="D7283" s="7">
        <f t="shared" si="1304"/>
        <v>0</v>
      </c>
      <c r="E7283" s="7" t="e">
        <f>IF('Report DCM'!$H7283="In-Stream Video","Rich Media display banner",IF('Report DCM'!$I7283&gt;'Report DCM'!$J7283,"Standard",VLOOKUP(CONCATENATE(bd_adtype,"_",bd_creativetype),tabela,2,FALSE)))</f>
        <v>#N/A</v>
      </c>
      <c r="F7283" s="7">
        <f t="shared" si="1305"/>
        <v>0</v>
      </c>
      <c r="G7283" s="7">
        <f t="shared" si="1306"/>
        <v>0</v>
      </c>
      <c r="H7283" s="7">
        <f t="shared" si="1307"/>
        <v>0</v>
      </c>
      <c r="I7283" s="7">
        <f t="shared" si="1308"/>
        <v>0</v>
      </c>
      <c r="J7283" s="7">
        <f t="shared" si="1309"/>
        <v>0</v>
      </c>
      <c r="K7283" s="8" t="e">
        <f t="shared" si="1310"/>
        <v>#N/A</v>
      </c>
      <c r="L7283" s="7" t="e">
        <f t="shared" si="1311"/>
        <v>#N/A</v>
      </c>
      <c r="M7283" s="8" t="e">
        <f t="shared" si="1288"/>
        <v>#N/A</v>
      </c>
      <c r="N7283" s="8" t="e">
        <f t="shared" si="1289"/>
        <v>#N/A</v>
      </c>
    </row>
    <row r="7284" spans="1:14" ht="15.75" customHeight="1" x14ac:dyDescent="0.35">
      <c r="A7284" s="7">
        <f t="shared" si="1301"/>
        <v>0</v>
      </c>
      <c r="B7284" s="7">
        <f t="shared" si="1302"/>
        <v>0</v>
      </c>
      <c r="C7284" s="7">
        <f t="shared" si="1303"/>
        <v>0</v>
      </c>
      <c r="D7284" s="7">
        <f t="shared" si="1304"/>
        <v>0</v>
      </c>
      <c r="E7284" s="7" t="e">
        <f>IF('Report DCM'!$H7284="In-Stream Video","Rich Media display banner",IF('Report DCM'!$I7284&gt;'Report DCM'!$J7284,"Standard",VLOOKUP(CONCATENATE(bd_adtype,"_",bd_creativetype),tabela,2,FALSE)))</f>
        <v>#N/A</v>
      </c>
      <c r="F7284" s="7">
        <f t="shared" si="1305"/>
        <v>0</v>
      </c>
      <c r="G7284" s="7">
        <f t="shared" si="1306"/>
        <v>0</v>
      </c>
      <c r="H7284" s="7">
        <f t="shared" si="1307"/>
        <v>0</v>
      </c>
      <c r="I7284" s="7">
        <f t="shared" si="1308"/>
        <v>0</v>
      </c>
      <c r="J7284" s="7">
        <f t="shared" si="1309"/>
        <v>0</v>
      </c>
      <c r="K7284" s="8" t="e">
        <f t="shared" si="1310"/>
        <v>#N/A</v>
      </c>
      <c r="L7284" s="7" t="e">
        <f t="shared" si="1311"/>
        <v>#N/A</v>
      </c>
      <c r="M7284" s="8" t="e">
        <f t="shared" si="1288"/>
        <v>#N/A</v>
      </c>
      <c r="N7284" s="8" t="e">
        <f t="shared" si="1289"/>
        <v>#N/A</v>
      </c>
    </row>
    <row r="7285" spans="1:14" ht="15.75" customHeight="1" x14ac:dyDescent="0.35">
      <c r="A7285" s="7">
        <f t="shared" si="1301"/>
        <v>0</v>
      </c>
      <c r="B7285" s="7">
        <f t="shared" si="1302"/>
        <v>0</v>
      </c>
      <c r="C7285" s="7">
        <f t="shared" si="1303"/>
        <v>0</v>
      </c>
      <c r="D7285" s="7">
        <f t="shared" si="1304"/>
        <v>0</v>
      </c>
      <c r="E7285" s="7" t="e">
        <f>IF('Report DCM'!$H7285="In-Stream Video","Rich Media display banner",IF('Report DCM'!$I7285&gt;'Report DCM'!$J7285,"Standard",VLOOKUP(CONCATENATE(bd_adtype,"_",bd_creativetype),tabela,2,FALSE)))</f>
        <v>#N/A</v>
      </c>
      <c r="F7285" s="7">
        <f t="shared" si="1305"/>
        <v>0</v>
      </c>
      <c r="G7285" s="7">
        <f t="shared" si="1306"/>
        <v>0</v>
      </c>
      <c r="H7285" s="7">
        <f t="shared" si="1307"/>
        <v>0</v>
      </c>
      <c r="I7285" s="7">
        <f t="shared" si="1308"/>
        <v>0</v>
      </c>
      <c r="J7285" s="7">
        <f t="shared" si="1309"/>
        <v>0</v>
      </c>
      <c r="K7285" s="8" t="e">
        <f t="shared" si="1310"/>
        <v>#N/A</v>
      </c>
      <c r="L7285" s="7" t="e">
        <f t="shared" si="1311"/>
        <v>#N/A</v>
      </c>
      <c r="M7285" s="8" t="e">
        <f t="shared" si="1288"/>
        <v>#N/A</v>
      </c>
      <c r="N7285" s="8" t="e">
        <f t="shared" si="1289"/>
        <v>#N/A</v>
      </c>
    </row>
    <row r="7286" spans="1:14" ht="15.75" customHeight="1" x14ac:dyDescent="0.35">
      <c r="A7286" s="7">
        <f t="shared" si="1301"/>
        <v>0</v>
      </c>
      <c r="B7286" s="7">
        <f t="shared" si="1302"/>
        <v>0</v>
      </c>
      <c r="C7286" s="7">
        <f t="shared" si="1303"/>
        <v>0</v>
      </c>
      <c r="D7286" s="7">
        <f t="shared" si="1304"/>
        <v>0</v>
      </c>
      <c r="E7286" s="7" t="e">
        <f>IF('Report DCM'!$H7286="In-Stream Video","Rich Media display banner",IF('Report DCM'!$I7286&gt;'Report DCM'!$J7286,"Standard",VLOOKUP(CONCATENATE(bd_adtype,"_",bd_creativetype),tabela,2,FALSE)))</f>
        <v>#N/A</v>
      </c>
      <c r="F7286" s="7">
        <f t="shared" si="1305"/>
        <v>0</v>
      </c>
      <c r="G7286" s="7">
        <f t="shared" si="1306"/>
        <v>0</v>
      </c>
      <c r="H7286" s="7">
        <f t="shared" si="1307"/>
        <v>0</v>
      </c>
      <c r="I7286" s="7">
        <f t="shared" si="1308"/>
        <v>0</v>
      </c>
      <c r="J7286" s="7">
        <f t="shared" si="1309"/>
        <v>0</v>
      </c>
      <c r="K7286" s="8" t="e">
        <f t="shared" si="1310"/>
        <v>#N/A</v>
      </c>
      <c r="L7286" s="7" t="e">
        <f t="shared" si="1311"/>
        <v>#N/A</v>
      </c>
      <c r="M7286" s="8" t="e">
        <f t="shared" si="1288"/>
        <v>#N/A</v>
      </c>
      <c r="N7286" s="8" t="e">
        <f t="shared" si="1289"/>
        <v>#N/A</v>
      </c>
    </row>
    <row r="7287" spans="1:14" ht="15.75" customHeight="1" x14ac:dyDescent="0.35">
      <c r="A7287" s="7">
        <f t="shared" si="1301"/>
        <v>0</v>
      </c>
      <c r="B7287" s="7">
        <f t="shared" si="1302"/>
        <v>0</v>
      </c>
      <c r="C7287" s="7">
        <f t="shared" si="1303"/>
        <v>0</v>
      </c>
      <c r="D7287" s="7">
        <f t="shared" si="1304"/>
        <v>0</v>
      </c>
      <c r="E7287" s="7" t="e">
        <f>IF('Report DCM'!$H7287="In-Stream Video","Rich Media display banner",IF('Report DCM'!$I7287&gt;'Report DCM'!$J7287,"Standard",VLOOKUP(CONCATENATE(bd_adtype,"_",bd_creativetype),tabela,2,FALSE)))</f>
        <v>#N/A</v>
      </c>
      <c r="F7287" s="7">
        <f t="shared" si="1305"/>
        <v>0</v>
      </c>
      <c r="G7287" s="7">
        <f t="shared" si="1306"/>
        <v>0</v>
      </c>
      <c r="H7287" s="7">
        <f t="shared" si="1307"/>
        <v>0</v>
      </c>
      <c r="I7287" s="7">
        <f t="shared" si="1308"/>
        <v>0</v>
      </c>
      <c r="J7287" s="7">
        <f t="shared" si="1309"/>
        <v>0</v>
      </c>
      <c r="K7287" s="8" t="e">
        <f t="shared" si="1310"/>
        <v>#N/A</v>
      </c>
      <c r="L7287" s="7" t="e">
        <f t="shared" si="1311"/>
        <v>#N/A</v>
      </c>
      <c r="M7287" s="8" t="e">
        <f t="shared" si="1288"/>
        <v>#N/A</v>
      </c>
      <c r="N7287" s="8" t="e">
        <f t="shared" si="1289"/>
        <v>#N/A</v>
      </c>
    </row>
    <row r="7288" spans="1:14" ht="15.75" customHeight="1" x14ac:dyDescent="0.35">
      <c r="A7288" s="7">
        <f t="shared" si="1301"/>
        <v>0</v>
      </c>
      <c r="B7288" s="7">
        <f t="shared" si="1302"/>
        <v>0</v>
      </c>
      <c r="C7288" s="7">
        <f t="shared" si="1303"/>
        <v>0</v>
      </c>
      <c r="D7288" s="7">
        <f t="shared" si="1304"/>
        <v>0</v>
      </c>
      <c r="E7288" s="7" t="e">
        <f>IF('Report DCM'!$H7288="In-Stream Video","Rich Media display banner",IF('Report DCM'!$I7288&gt;'Report DCM'!$J7288,"Standard",VLOOKUP(CONCATENATE(bd_adtype,"_",bd_creativetype),tabela,2,FALSE)))</f>
        <v>#N/A</v>
      </c>
      <c r="F7288" s="7">
        <f t="shared" si="1305"/>
        <v>0</v>
      </c>
      <c r="G7288" s="7">
        <f t="shared" si="1306"/>
        <v>0</v>
      </c>
      <c r="H7288" s="7">
        <f t="shared" si="1307"/>
        <v>0</v>
      </c>
      <c r="I7288" s="7">
        <f t="shared" si="1308"/>
        <v>0</v>
      </c>
      <c r="J7288" s="7">
        <f t="shared" si="1309"/>
        <v>0</v>
      </c>
      <c r="K7288" s="8" t="e">
        <f t="shared" si="1310"/>
        <v>#N/A</v>
      </c>
      <c r="L7288" s="7" t="e">
        <f t="shared" si="1311"/>
        <v>#N/A</v>
      </c>
      <c r="M7288" s="8" t="e">
        <f t="shared" si="1288"/>
        <v>#N/A</v>
      </c>
      <c r="N7288" s="8" t="e">
        <f t="shared" si="1289"/>
        <v>#N/A</v>
      </c>
    </row>
    <row r="7289" spans="1:14" ht="15.75" customHeight="1" x14ac:dyDescent="0.35">
      <c r="A7289" s="7">
        <f t="shared" si="1301"/>
        <v>0</v>
      </c>
      <c r="B7289" s="7">
        <f t="shared" si="1302"/>
        <v>0</v>
      </c>
      <c r="C7289" s="7">
        <f t="shared" si="1303"/>
        <v>0</v>
      </c>
      <c r="D7289" s="7">
        <f t="shared" si="1304"/>
        <v>0</v>
      </c>
      <c r="E7289" s="7" t="e">
        <f>IF('Report DCM'!$H7289="In-Stream Video","Rich Media display banner",IF('Report DCM'!$I7289&gt;'Report DCM'!$J7289,"Standard",VLOOKUP(CONCATENATE(bd_adtype,"_",bd_creativetype),tabela,2,FALSE)))</f>
        <v>#N/A</v>
      </c>
      <c r="F7289" s="7">
        <f t="shared" si="1305"/>
        <v>0</v>
      </c>
      <c r="G7289" s="7">
        <f t="shared" si="1306"/>
        <v>0</v>
      </c>
      <c r="H7289" s="7">
        <f t="shared" si="1307"/>
        <v>0</v>
      </c>
      <c r="I7289" s="7">
        <f t="shared" si="1308"/>
        <v>0</v>
      </c>
      <c r="J7289" s="7">
        <f t="shared" si="1309"/>
        <v>0</v>
      </c>
      <c r="K7289" s="8" t="e">
        <f t="shared" si="1310"/>
        <v>#N/A</v>
      </c>
      <c r="L7289" s="7" t="e">
        <f t="shared" si="1311"/>
        <v>#N/A</v>
      </c>
      <c r="M7289" s="8" t="e">
        <f t="shared" si="1288"/>
        <v>#N/A</v>
      </c>
      <c r="N7289" s="8" t="e">
        <f t="shared" si="1289"/>
        <v>#N/A</v>
      </c>
    </row>
    <row r="7290" spans="1:14" ht="15.75" customHeight="1" x14ac:dyDescent="0.35">
      <c r="A7290" s="7">
        <f t="shared" si="1301"/>
        <v>0</v>
      </c>
      <c r="B7290" s="7">
        <f t="shared" si="1302"/>
        <v>0</v>
      </c>
      <c r="C7290" s="7">
        <f t="shared" si="1303"/>
        <v>0</v>
      </c>
      <c r="D7290" s="7">
        <f t="shared" si="1304"/>
        <v>0</v>
      </c>
      <c r="E7290" s="7" t="e">
        <f>IF('Report DCM'!$H7290="In-Stream Video","Rich Media display banner",IF('Report DCM'!$I7290&gt;'Report DCM'!$J7290,"Standard",VLOOKUP(CONCATENATE(bd_adtype,"_",bd_creativetype),tabela,2,FALSE)))</f>
        <v>#N/A</v>
      </c>
      <c r="F7290" s="7">
        <f t="shared" si="1305"/>
        <v>0</v>
      </c>
      <c r="G7290" s="7">
        <f t="shared" si="1306"/>
        <v>0</v>
      </c>
      <c r="H7290" s="7">
        <f t="shared" si="1307"/>
        <v>0</v>
      </c>
      <c r="I7290" s="7">
        <f t="shared" si="1308"/>
        <v>0</v>
      </c>
      <c r="J7290" s="7">
        <f t="shared" si="1309"/>
        <v>0</v>
      </c>
      <c r="K7290" s="8" t="e">
        <f t="shared" si="1310"/>
        <v>#N/A</v>
      </c>
      <c r="L7290" s="7" t="e">
        <f t="shared" si="1311"/>
        <v>#N/A</v>
      </c>
      <c r="M7290" s="8" t="e">
        <f t="shared" si="1288"/>
        <v>#N/A</v>
      </c>
      <c r="N7290" s="8" t="e">
        <f t="shared" si="1289"/>
        <v>#N/A</v>
      </c>
    </row>
    <row r="7291" spans="1:14" ht="15.75" customHeight="1" x14ac:dyDescent="0.35">
      <c r="A7291" s="7">
        <f t="shared" si="1301"/>
        <v>0</v>
      </c>
      <c r="B7291" s="7">
        <f t="shared" si="1302"/>
        <v>0</v>
      </c>
      <c r="C7291" s="7">
        <f t="shared" si="1303"/>
        <v>0</v>
      </c>
      <c r="D7291" s="7">
        <f t="shared" si="1304"/>
        <v>0</v>
      </c>
      <c r="E7291" s="7" t="e">
        <f>IF('Report DCM'!$H7291="In-Stream Video","Rich Media display banner",IF('Report DCM'!$I7291&gt;'Report DCM'!$J7291,"Standard",VLOOKUP(CONCATENATE(bd_adtype,"_",bd_creativetype),tabela,2,FALSE)))</f>
        <v>#N/A</v>
      </c>
      <c r="F7291" s="7">
        <f t="shared" si="1305"/>
        <v>0</v>
      </c>
      <c r="G7291" s="7">
        <f t="shared" si="1306"/>
        <v>0</v>
      </c>
      <c r="H7291" s="7">
        <f t="shared" si="1307"/>
        <v>0</v>
      </c>
      <c r="I7291" s="7">
        <f t="shared" si="1308"/>
        <v>0</v>
      </c>
      <c r="J7291" s="7">
        <f t="shared" si="1309"/>
        <v>0</v>
      </c>
      <c r="K7291" s="8" t="e">
        <f t="shared" si="1310"/>
        <v>#N/A</v>
      </c>
      <c r="L7291" s="7" t="e">
        <f t="shared" si="1311"/>
        <v>#N/A</v>
      </c>
      <c r="M7291" s="8" t="e">
        <f t="shared" si="1288"/>
        <v>#N/A</v>
      </c>
      <c r="N7291" s="8" t="e">
        <f t="shared" si="1289"/>
        <v>#N/A</v>
      </c>
    </row>
    <row r="7292" spans="1:14" ht="15.75" customHeight="1" x14ac:dyDescent="0.35">
      <c r="A7292" s="7">
        <f t="shared" si="1301"/>
        <v>0</v>
      </c>
      <c r="B7292" s="7">
        <f t="shared" si="1302"/>
        <v>0</v>
      </c>
      <c r="C7292" s="7">
        <f t="shared" si="1303"/>
        <v>0</v>
      </c>
      <c r="D7292" s="7">
        <f t="shared" si="1304"/>
        <v>0</v>
      </c>
      <c r="E7292" s="7" t="e">
        <f>IF('Report DCM'!$H7292="In-Stream Video","Rich Media display banner",IF('Report DCM'!$I7292&gt;'Report DCM'!$J7292,"Standard",VLOOKUP(CONCATENATE(bd_adtype,"_",bd_creativetype),tabela,2,FALSE)))</f>
        <v>#N/A</v>
      </c>
      <c r="F7292" s="7">
        <f t="shared" si="1305"/>
        <v>0</v>
      </c>
      <c r="G7292" s="7">
        <f t="shared" si="1306"/>
        <v>0</v>
      </c>
      <c r="H7292" s="7">
        <f t="shared" si="1307"/>
        <v>0</v>
      </c>
      <c r="I7292" s="7">
        <f t="shared" si="1308"/>
        <v>0</v>
      </c>
      <c r="J7292" s="7">
        <f t="shared" si="1309"/>
        <v>0</v>
      </c>
      <c r="K7292" s="8" t="e">
        <f t="shared" si="1310"/>
        <v>#N/A</v>
      </c>
      <c r="L7292" s="7" t="e">
        <f t="shared" si="1311"/>
        <v>#N/A</v>
      </c>
      <c r="M7292" s="8" t="e">
        <f t="shared" si="1288"/>
        <v>#N/A</v>
      </c>
      <c r="N7292" s="8" t="e">
        <f t="shared" si="1289"/>
        <v>#N/A</v>
      </c>
    </row>
    <row r="7293" spans="1:14" ht="15.75" customHeight="1" x14ac:dyDescent="0.35">
      <c r="A7293" s="7">
        <f t="shared" si="1301"/>
        <v>0</v>
      </c>
      <c r="B7293" s="7">
        <f t="shared" si="1302"/>
        <v>0</v>
      </c>
      <c r="C7293" s="7">
        <f t="shared" si="1303"/>
        <v>0</v>
      </c>
      <c r="D7293" s="7">
        <f t="shared" si="1304"/>
        <v>0</v>
      </c>
      <c r="E7293" s="7" t="e">
        <f>IF('Report DCM'!$H7293="In-Stream Video","Rich Media display banner",IF('Report DCM'!$I7293&gt;'Report DCM'!$J7293,"Standard",VLOOKUP(CONCATENATE(bd_adtype,"_",bd_creativetype),tabela,2,FALSE)))</f>
        <v>#N/A</v>
      </c>
      <c r="F7293" s="7">
        <f t="shared" si="1305"/>
        <v>0</v>
      </c>
      <c r="G7293" s="7">
        <f t="shared" si="1306"/>
        <v>0</v>
      </c>
      <c r="H7293" s="7">
        <f t="shared" si="1307"/>
        <v>0</v>
      </c>
      <c r="I7293" s="7">
        <f t="shared" si="1308"/>
        <v>0</v>
      </c>
      <c r="J7293" s="7">
        <f t="shared" si="1309"/>
        <v>0</v>
      </c>
      <c r="K7293" s="8" t="e">
        <f t="shared" si="1310"/>
        <v>#N/A</v>
      </c>
      <c r="L7293" s="7" t="e">
        <f t="shared" si="1311"/>
        <v>#N/A</v>
      </c>
      <c r="M7293" s="8" t="e">
        <f t="shared" si="1288"/>
        <v>#N/A</v>
      </c>
      <c r="N7293" s="8" t="e">
        <f t="shared" si="1289"/>
        <v>#N/A</v>
      </c>
    </row>
    <row r="7294" spans="1:14" ht="15.75" customHeight="1" x14ac:dyDescent="0.35">
      <c r="A7294" s="7">
        <f t="shared" si="1301"/>
        <v>0</v>
      </c>
      <c r="B7294" s="7">
        <f t="shared" si="1302"/>
        <v>0</v>
      </c>
      <c r="C7294" s="7">
        <f t="shared" si="1303"/>
        <v>0</v>
      </c>
      <c r="D7294" s="7">
        <f t="shared" si="1304"/>
        <v>0</v>
      </c>
      <c r="E7294" s="7" t="e">
        <f>IF('Report DCM'!$H7294="In-Stream Video","Rich Media display banner",IF('Report DCM'!$I7294&gt;'Report DCM'!$J7294,"Standard",VLOOKUP(CONCATENATE(bd_adtype,"_",bd_creativetype),tabela,2,FALSE)))</f>
        <v>#N/A</v>
      </c>
      <c r="F7294" s="7">
        <f t="shared" si="1305"/>
        <v>0</v>
      </c>
      <c r="G7294" s="7">
        <f t="shared" si="1306"/>
        <v>0</v>
      </c>
      <c r="H7294" s="7">
        <f t="shared" si="1307"/>
        <v>0</v>
      </c>
      <c r="I7294" s="7">
        <f t="shared" si="1308"/>
        <v>0</v>
      </c>
      <c r="J7294" s="7">
        <f t="shared" si="1309"/>
        <v>0</v>
      </c>
      <c r="K7294" s="8" t="e">
        <f t="shared" si="1310"/>
        <v>#N/A</v>
      </c>
      <c r="L7294" s="7" t="e">
        <f t="shared" si="1311"/>
        <v>#N/A</v>
      </c>
      <c r="M7294" s="8" t="e">
        <f t="shared" si="1288"/>
        <v>#N/A</v>
      </c>
      <c r="N7294" s="8" t="e">
        <f t="shared" si="1289"/>
        <v>#N/A</v>
      </c>
    </row>
    <row r="7295" spans="1:14" ht="15.75" customHeight="1" x14ac:dyDescent="0.35">
      <c r="A7295" s="7">
        <f t="shared" si="1301"/>
        <v>0</v>
      </c>
      <c r="B7295" s="7">
        <f t="shared" si="1302"/>
        <v>0</v>
      </c>
      <c r="C7295" s="7">
        <f t="shared" si="1303"/>
        <v>0</v>
      </c>
      <c r="D7295" s="7">
        <f t="shared" si="1304"/>
        <v>0</v>
      </c>
      <c r="E7295" s="7" t="e">
        <f>IF('Report DCM'!$H7295="In-Stream Video","Rich Media display banner",IF('Report DCM'!$I7295&gt;'Report DCM'!$J7295,"Standard",VLOOKUP(CONCATENATE(bd_adtype,"_",bd_creativetype),tabela,2,FALSE)))</f>
        <v>#N/A</v>
      </c>
      <c r="F7295" s="7">
        <f t="shared" si="1305"/>
        <v>0</v>
      </c>
      <c r="G7295" s="7">
        <f t="shared" si="1306"/>
        <v>0</v>
      </c>
      <c r="H7295" s="7">
        <f t="shared" si="1307"/>
        <v>0</v>
      </c>
      <c r="I7295" s="7">
        <f t="shared" si="1308"/>
        <v>0</v>
      </c>
      <c r="J7295" s="7">
        <f t="shared" si="1309"/>
        <v>0</v>
      </c>
      <c r="K7295" s="8" t="e">
        <f t="shared" si="1310"/>
        <v>#N/A</v>
      </c>
      <c r="L7295" s="7" t="e">
        <f t="shared" si="1311"/>
        <v>#N/A</v>
      </c>
      <c r="M7295" s="8" t="e">
        <f t="shared" si="1288"/>
        <v>#N/A</v>
      </c>
      <c r="N7295" s="8" t="e">
        <f t="shared" si="1289"/>
        <v>#N/A</v>
      </c>
    </row>
    <row r="7296" spans="1:14" ht="15.75" customHeight="1" x14ac:dyDescent="0.35">
      <c r="A7296" s="7">
        <f t="shared" si="1301"/>
        <v>0</v>
      </c>
      <c r="B7296" s="7">
        <f t="shared" si="1302"/>
        <v>0</v>
      </c>
      <c r="C7296" s="7">
        <f t="shared" si="1303"/>
        <v>0</v>
      </c>
      <c r="D7296" s="7">
        <f t="shared" si="1304"/>
        <v>0</v>
      </c>
      <c r="E7296" s="7" t="e">
        <f>IF('Report DCM'!$H7296="In-Stream Video","Rich Media display banner",IF('Report DCM'!$I7296&gt;'Report DCM'!$J7296,"Standard",VLOOKUP(CONCATENATE(bd_adtype,"_",bd_creativetype),tabela,2,FALSE)))</f>
        <v>#N/A</v>
      </c>
      <c r="F7296" s="7">
        <f t="shared" si="1305"/>
        <v>0</v>
      </c>
      <c r="G7296" s="7">
        <f t="shared" si="1306"/>
        <v>0</v>
      </c>
      <c r="H7296" s="7">
        <f t="shared" si="1307"/>
        <v>0</v>
      </c>
      <c r="I7296" s="7">
        <f t="shared" si="1308"/>
        <v>0</v>
      </c>
      <c r="J7296" s="7">
        <f t="shared" si="1309"/>
        <v>0</v>
      </c>
      <c r="K7296" s="8" t="e">
        <f t="shared" si="1310"/>
        <v>#N/A</v>
      </c>
      <c r="L7296" s="7" t="e">
        <f t="shared" si="1311"/>
        <v>#N/A</v>
      </c>
      <c r="M7296" s="8" t="e">
        <f t="shared" si="1288"/>
        <v>#N/A</v>
      </c>
      <c r="N7296" s="8" t="e">
        <f t="shared" si="1289"/>
        <v>#N/A</v>
      </c>
    </row>
    <row r="7297" spans="1:14" ht="15.75" customHeight="1" x14ac:dyDescent="0.35">
      <c r="A7297" s="7">
        <f t="shared" si="1301"/>
        <v>0</v>
      </c>
      <c r="B7297" s="7">
        <f t="shared" si="1302"/>
        <v>0</v>
      </c>
      <c r="C7297" s="7">
        <f t="shared" si="1303"/>
        <v>0</v>
      </c>
      <c r="D7297" s="7">
        <f t="shared" si="1304"/>
        <v>0</v>
      </c>
      <c r="E7297" s="7" t="e">
        <f>IF('Report DCM'!$H7297="In-Stream Video","Rich Media display banner",IF('Report DCM'!$I7297&gt;'Report DCM'!$J7297,"Standard",VLOOKUP(CONCATENATE(bd_adtype,"_",bd_creativetype),tabela,2,FALSE)))</f>
        <v>#N/A</v>
      </c>
      <c r="F7297" s="7">
        <f t="shared" si="1305"/>
        <v>0</v>
      </c>
      <c r="G7297" s="7">
        <f t="shared" si="1306"/>
        <v>0</v>
      </c>
      <c r="H7297" s="7">
        <f t="shared" si="1307"/>
        <v>0</v>
      </c>
      <c r="I7297" s="7">
        <f t="shared" si="1308"/>
        <v>0</v>
      </c>
      <c r="J7297" s="7">
        <f t="shared" si="1309"/>
        <v>0</v>
      </c>
      <c r="K7297" s="8" t="e">
        <f t="shared" si="1310"/>
        <v>#N/A</v>
      </c>
      <c r="L7297" s="7" t="e">
        <f t="shared" si="1311"/>
        <v>#N/A</v>
      </c>
      <c r="M7297" s="8" t="e">
        <f t="shared" si="1288"/>
        <v>#N/A</v>
      </c>
      <c r="N7297" s="8" t="e">
        <f t="shared" si="1289"/>
        <v>#N/A</v>
      </c>
    </row>
    <row r="7298" spans="1:14" ht="15.75" customHeight="1" x14ac:dyDescent="0.35">
      <c r="A7298" s="7">
        <f t="shared" ref="A7298:A7361" si="1312">bd_campaign</f>
        <v>0</v>
      </c>
      <c r="B7298" s="7">
        <f t="shared" ref="B7298:B7361" si="1313">bd_site</f>
        <v>0</v>
      </c>
      <c r="C7298" s="7">
        <f t="shared" ref="C7298:C7361" si="1314">bd_placement</f>
        <v>0</v>
      </c>
      <c r="D7298" s="7">
        <f t="shared" ref="D7298:D7361" si="1315">bd_placementID</f>
        <v>0</v>
      </c>
      <c r="E7298" s="7" t="e">
        <f>IF('Report DCM'!$H7298="In-Stream Video","Rich Media display banner",IF('Report DCM'!$I7298&gt;'Report DCM'!$J7298,"Standard",VLOOKUP(CONCATENATE(bd_adtype,"_",bd_creativetype),tabela,2,FALSE)))</f>
        <v>#N/A</v>
      </c>
      <c r="F7298" s="7">
        <f t="shared" ref="F7298:F7361" si="1316">bd_ad</f>
        <v>0</v>
      </c>
      <c r="G7298" s="7">
        <f t="shared" ref="G7298:G7361" si="1317">bd_adid</f>
        <v>0</v>
      </c>
      <c r="H7298" s="7">
        <f t="shared" ref="H7298:H7361" si="1318">bd_creativetype</f>
        <v>0</v>
      </c>
      <c r="I7298" s="7">
        <f t="shared" ref="I7298:I7361" si="1319">bd_impression</f>
        <v>0</v>
      </c>
      <c r="J7298" s="7">
        <f t="shared" ref="J7298:J7361" si="1320">bd_clicks</f>
        <v>0</v>
      </c>
      <c r="K7298" s="8" t="e">
        <f t="shared" ref="K7298:K7361" si="1321">VLOOKUP(E7298,tabela,2,FALSE)</f>
        <v>#N/A</v>
      </c>
      <c r="L7298" s="7" t="e">
        <f t="shared" ref="L7298:L7361" si="1322">VLOOKUP(E7298,tabela,3,FALSE)</f>
        <v>#N/A</v>
      </c>
      <c r="M7298" s="8" t="e">
        <f t="shared" si="1288"/>
        <v>#N/A</v>
      </c>
      <c r="N7298" s="8" t="e">
        <f t="shared" si="1289"/>
        <v>#N/A</v>
      </c>
    </row>
    <row r="7299" spans="1:14" ht="15.75" customHeight="1" x14ac:dyDescent="0.35">
      <c r="A7299" s="7">
        <f t="shared" si="1312"/>
        <v>0</v>
      </c>
      <c r="B7299" s="7">
        <f t="shared" si="1313"/>
        <v>0</v>
      </c>
      <c r="C7299" s="7">
        <f t="shared" si="1314"/>
        <v>0</v>
      </c>
      <c r="D7299" s="7">
        <f t="shared" si="1315"/>
        <v>0</v>
      </c>
      <c r="E7299" s="7" t="e">
        <f>IF('Report DCM'!$H7299="In-Stream Video","Rich Media display banner",IF('Report DCM'!$I7299&gt;'Report DCM'!$J7299,"Standard",VLOOKUP(CONCATENATE(bd_adtype,"_",bd_creativetype),tabela,2,FALSE)))</f>
        <v>#N/A</v>
      </c>
      <c r="F7299" s="7">
        <f t="shared" si="1316"/>
        <v>0</v>
      </c>
      <c r="G7299" s="7">
        <f t="shared" si="1317"/>
        <v>0</v>
      </c>
      <c r="H7299" s="7">
        <f t="shared" si="1318"/>
        <v>0</v>
      </c>
      <c r="I7299" s="7">
        <f t="shared" si="1319"/>
        <v>0</v>
      </c>
      <c r="J7299" s="7">
        <f t="shared" si="1320"/>
        <v>0</v>
      </c>
      <c r="K7299" s="8" t="e">
        <f t="shared" si="1321"/>
        <v>#N/A</v>
      </c>
      <c r="L7299" s="7" t="e">
        <f t="shared" si="1322"/>
        <v>#N/A</v>
      </c>
      <c r="M7299" s="8" t="e">
        <f t="shared" si="1288"/>
        <v>#N/A</v>
      </c>
      <c r="N7299" s="8" t="e">
        <f t="shared" si="1289"/>
        <v>#N/A</v>
      </c>
    </row>
    <row r="7300" spans="1:14" ht="15.75" customHeight="1" x14ac:dyDescent="0.35">
      <c r="A7300" s="7">
        <f t="shared" si="1312"/>
        <v>0</v>
      </c>
      <c r="B7300" s="7">
        <f t="shared" si="1313"/>
        <v>0</v>
      </c>
      <c r="C7300" s="7">
        <f t="shared" si="1314"/>
        <v>0</v>
      </c>
      <c r="D7300" s="7">
        <f t="shared" si="1315"/>
        <v>0</v>
      </c>
      <c r="E7300" s="7" t="e">
        <f>IF('Report DCM'!$H7300="In-Stream Video","Rich Media display banner",IF('Report DCM'!$I7300&gt;'Report DCM'!$J7300,"Standard",VLOOKUP(CONCATENATE(bd_adtype,"_",bd_creativetype),tabela,2,FALSE)))</f>
        <v>#N/A</v>
      </c>
      <c r="F7300" s="7">
        <f t="shared" si="1316"/>
        <v>0</v>
      </c>
      <c r="G7300" s="7">
        <f t="shared" si="1317"/>
        <v>0</v>
      </c>
      <c r="H7300" s="7">
        <f t="shared" si="1318"/>
        <v>0</v>
      </c>
      <c r="I7300" s="7">
        <f t="shared" si="1319"/>
        <v>0</v>
      </c>
      <c r="J7300" s="7">
        <f t="shared" si="1320"/>
        <v>0</v>
      </c>
      <c r="K7300" s="8" t="e">
        <f t="shared" si="1321"/>
        <v>#N/A</v>
      </c>
      <c r="L7300" s="7" t="e">
        <f t="shared" si="1322"/>
        <v>#N/A</v>
      </c>
      <c r="M7300" s="8" t="e">
        <f t="shared" si="1288"/>
        <v>#N/A</v>
      </c>
      <c r="N7300" s="8" t="e">
        <f t="shared" si="1289"/>
        <v>#N/A</v>
      </c>
    </row>
    <row r="7301" spans="1:14" ht="15.75" customHeight="1" x14ac:dyDescent="0.35">
      <c r="A7301" s="7">
        <f t="shared" si="1312"/>
        <v>0</v>
      </c>
      <c r="B7301" s="7">
        <f t="shared" si="1313"/>
        <v>0</v>
      </c>
      <c r="C7301" s="7">
        <f t="shared" si="1314"/>
        <v>0</v>
      </c>
      <c r="D7301" s="7">
        <f t="shared" si="1315"/>
        <v>0</v>
      </c>
      <c r="E7301" s="7" t="e">
        <f>IF('Report DCM'!$H7301="In-Stream Video","Rich Media display banner",IF('Report DCM'!$I7301&gt;'Report DCM'!$J7301,"Standard",VLOOKUP(CONCATENATE(bd_adtype,"_",bd_creativetype),tabela,2,FALSE)))</f>
        <v>#N/A</v>
      </c>
      <c r="F7301" s="7">
        <f t="shared" si="1316"/>
        <v>0</v>
      </c>
      <c r="G7301" s="7">
        <f t="shared" si="1317"/>
        <v>0</v>
      </c>
      <c r="H7301" s="7">
        <f t="shared" si="1318"/>
        <v>0</v>
      </c>
      <c r="I7301" s="7">
        <f t="shared" si="1319"/>
        <v>0</v>
      </c>
      <c r="J7301" s="7">
        <f t="shared" si="1320"/>
        <v>0</v>
      </c>
      <c r="K7301" s="8" t="e">
        <f t="shared" si="1321"/>
        <v>#N/A</v>
      </c>
      <c r="L7301" s="7" t="e">
        <f t="shared" si="1322"/>
        <v>#N/A</v>
      </c>
      <c r="M7301" s="8" t="e">
        <f t="shared" si="1288"/>
        <v>#N/A</v>
      </c>
      <c r="N7301" s="8" t="e">
        <f t="shared" si="1289"/>
        <v>#N/A</v>
      </c>
    </row>
    <row r="7302" spans="1:14" ht="15.75" customHeight="1" x14ac:dyDescent="0.35">
      <c r="A7302" s="7">
        <f t="shared" si="1312"/>
        <v>0</v>
      </c>
      <c r="B7302" s="7">
        <f t="shared" si="1313"/>
        <v>0</v>
      </c>
      <c r="C7302" s="7">
        <f t="shared" si="1314"/>
        <v>0</v>
      </c>
      <c r="D7302" s="7">
        <f t="shared" si="1315"/>
        <v>0</v>
      </c>
      <c r="E7302" s="7" t="e">
        <f>IF('Report DCM'!$H7302="In-Stream Video","Rich Media display banner",IF('Report DCM'!$I7302&gt;'Report DCM'!$J7302,"Standard",VLOOKUP(CONCATENATE(bd_adtype,"_",bd_creativetype),tabela,2,FALSE)))</f>
        <v>#N/A</v>
      </c>
      <c r="F7302" s="7">
        <f t="shared" si="1316"/>
        <v>0</v>
      </c>
      <c r="G7302" s="7">
        <f t="shared" si="1317"/>
        <v>0</v>
      </c>
      <c r="H7302" s="7">
        <f t="shared" si="1318"/>
        <v>0</v>
      </c>
      <c r="I7302" s="7">
        <f t="shared" si="1319"/>
        <v>0</v>
      </c>
      <c r="J7302" s="7">
        <f t="shared" si="1320"/>
        <v>0</v>
      </c>
      <c r="K7302" s="8" t="e">
        <f t="shared" si="1321"/>
        <v>#N/A</v>
      </c>
      <c r="L7302" s="7" t="e">
        <f t="shared" si="1322"/>
        <v>#N/A</v>
      </c>
      <c r="M7302" s="8" t="e">
        <f t="shared" si="1288"/>
        <v>#N/A</v>
      </c>
      <c r="N7302" s="8" t="e">
        <f t="shared" si="1289"/>
        <v>#N/A</v>
      </c>
    </row>
    <row r="7303" spans="1:14" ht="15.75" customHeight="1" x14ac:dyDescent="0.35">
      <c r="A7303" s="7">
        <f t="shared" si="1312"/>
        <v>0</v>
      </c>
      <c r="B7303" s="7">
        <f t="shared" si="1313"/>
        <v>0</v>
      </c>
      <c r="C7303" s="7">
        <f t="shared" si="1314"/>
        <v>0</v>
      </c>
      <c r="D7303" s="7">
        <f t="shared" si="1315"/>
        <v>0</v>
      </c>
      <c r="E7303" s="7" t="e">
        <f>IF('Report DCM'!$H7303="In-Stream Video","Rich Media display banner",IF('Report DCM'!$I7303&gt;'Report DCM'!$J7303,"Standard",VLOOKUP(CONCATENATE(bd_adtype,"_",bd_creativetype),tabela,2,FALSE)))</f>
        <v>#N/A</v>
      </c>
      <c r="F7303" s="7">
        <f t="shared" si="1316"/>
        <v>0</v>
      </c>
      <c r="G7303" s="7">
        <f t="shared" si="1317"/>
        <v>0</v>
      </c>
      <c r="H7303" s="7">
        <f t="shared" si="1318"/>
        <v>0</v>
      </c>
      <c r="I7303" s="7">
        <f t="shared" si="1319"/>
        <v>0</v>
      </c>
      <c r="J7303" s="7">
        <f t="shared" si="1320"/>
        <v>0</v>
      </c>
      <c r="K7303" s="8" t="e">
        <f t="shared" si="1321"/>
        <v>#N/A</v>
      </c>
      <c r="L7303" s="7" t="e">
        <f t="shared" si="1322"/>
        <v>#N/A</v>
      </c>
      <c r="M7303" s="8" t="e">
        <f t="shared" si="1288"/>
        <v>#N/A</v>
      </c>
      <c r="N7303" s="8" t="e">
        <f t="shared" si="1289"/>
        <v>#N/A</v>
      </c>
    </row>
    <row r="7304" spans="1:14" ht="15.75" customHeight="1" x14ac:dyDescent="0.35">
      <c r="A7304" s="7">
        <f t="shared" si="1312"/>
        <v>0</v>
      </c>
      <c r="B7304" s="7">
        <f t="shared" si="1313"/>
        <v>0</v>
      </c>
      <c r="C7304" s="7">
        <f t="shared" si="1314"/>
        <v>0</v>
      </c>
      <c r="D7304" s="7">
        <f t="shared" si="1315"/>
        <v>0</v>
      </c>
      <c r="E7304" s="7" t="e">
        <f>IF('Report DCM'!$H7304="In-Stream Video","Rich Media display banner",IF('Report DCM'!$I7304&gt;'Report DCM'!$J7304,"Standard",VLOOKUP(CONCATENATE(bd_adtype,"_",bd_creativetype),tabela,2,FALSE)))</f>
        <v>#N/A</v>
      </c>
      <c r="F7304" s="7">
        <f t="shared" si="1316"/>
        <v>0</v>
      </c>
      <c r="G7304" s="7">
        <f t="shared" si="1317"/>
        <v>0</v>
      </c>
      <c r="H7304" s="7">
        <f t="shared" si="1318"/>
        <v>0</v>
      </c>
      <c r="I7304" s="7">
        <f t="shared" si="1319"/>
        <v>0</v>
      </c>
      <c r="J7304" s="7">
        <f t="shared" si="1320"/>
        <v>0</v>
      </c>
      <c r="K7304" s="8" t="e">
        <f t="shared" si="1321"/>
        <v>#N/A</v>
      </c>
      <c r="L7304" s="7" t="e">
        <f t="shared" si="1322"/>
        <v>#N/A</v>
      </c>
      <c r="M7304" s="8" t="e">
        <f t="shared" si="1288"/>
        <v>#N/A</v>
      </c>
      <c r="N7304" s="8" t="e">
        <f t="shared" si="1289"/>
        <v>#N/A</v>
      </c>
    </row>
    <row r="7305" spans="1:14" ht="15.75" customHeight="1" x14ac:dyDescent="0.35">
      <c r="A7305" s="7">
        <f t="shared" si="1312"/>
        <v>0</v>
      </c>
      <c r="B7305" s="7">
        <f t="shared" si="1313"/>
        <v>0</v>
      </c>
      <c r="C7305" s="7">
        <f t="shared" si="1314"/>
        <v>0</v>
      </c>
      <c r="D7305" s="7">
        <f t="shared" si="1315"/>
        <v>0</v>
      </c>
      <c r="E7305" s="7" t="e">
        <f>IF('Report DCM'!$H7305="In-Stream Video","Rich Media display banner",IF('Report DCM'!$I7305&gt;'Report DCM'!$J7305,"Standard",VLOOKUP(CONCATENATE(bd_adtype,"_",bd_creativetype),tabela,2,FALSE)))</f>
        <v>#N/A</v>
      </c>
      <c r="F7305" s="7">
        <f t="shared" si="1316"/>
        <v>0</v>
      </c>
      <c r="G7305" s="7">
        <f t="shared" si="1317"/>
        <v>0</v>
      </c>
      <c r="H7305" s="7">
        <f t="shared" si="1318"/>
        <v>0</v>
      </c>
      <c r="I7305" s="7">
        <f t="shared" si="1319"/>
        <v>0</v>
      </c>
      <c r="J7305" s="7">
        <f t="shared" si="1320"/>
        <v>0</v>
      </c>
      <c r="K7305" s="8" t="e">
        <f t="shared" si="1321"/>
        <v>#N/A</v>
      </c>
      <c r="L7305" s="7" t="e">
        <f t="shared" si="1322"/>
        <v>#N/A</v>
      </c>
      <c r="M7305" s="8" t="e">
        <f t="shared" si="1288"/>
        <v>#N/A</v>
      </c>
      <c r="N7305" s="8" t="e">
        <f t="shared" si="1289"/>
        <v>#N/A</v>
      </c>
    </row>
    <row r="7306" spans="1:14" ht="15.75" customHeight="1" x14ac:dyDescent="0.35">
      <c r="A7306" s="7">
        <f t="shared" si="1312"/>
        <v>0</v>
      </c>
      <c r="B7306" s="7">
        <f t="shared" si="1313"/>
        <v>0</v>
      </c>
      <c r="C7306" s="7">
        <f t="shared" si="1314"/>
        <v>0</v>
      </c>
      <c r="D7306" s="7">
        <f t="shared" si="1315"/>
        <v>0</v>
      </c>
      <c r="E7306" s="7" t="e">
        <f>IF('Report DCM'!$H7306="In-Stream Video","Rich Media display banner",IF('Report DCM'!$I7306&gt;'Report DCM'!$J7306,"Standard",VLOOKUP(CONCATENATE(bd_adtype,"_",bd_creativetype),tabela,2,FALSE)))</f>
        <v>#N/A</v>
      </c>
      <c r="F7306" s="7">
        <f t="shared" si="1316"/>
        <v>0</v>
      </c>
      <c r="G7306" s="7">
        <f t="shared" si="1317"/>
        <v>0</v>
      </c>
      <c r="H7306" s="7">
        <f t="shared" si="1318"/>
        <v>0</v>
      </c>
      <c r="I7306" s="7">
        <f t="shared" si="1319"/>
        <v>0</v>
      </c>
      <c r="J7306" s="7">
        <f t="shared" si="1320"/>
        <v>0</v>
      </c>
      <c r="K7306" s="8" t="e">
        <f t="shared" si="1321"/>
        <v>#N/A</v>
      </c>
      <c r="L7306" s="7" t="e">
        <f t="shared" si="1322"/>
        <v>#N/A</v>
      </c>
      <c r="M7306" s="8" t="e">
        <f t="shared" si="1288"/>
        <v>#N/A</v>
      </c>
      <c r="N7306" s="8" t="e">
        <f t="shared" si="1289"/>
        <v>#N/A</v>
      </c>
    </row>
    <row r="7307" spans="1:14" ht="15.75" customHeight="1" x14ac:dyDescent="0.35">
      <c r="A7307" s="7">
        <f t="shared" si="1312"/>
        <v>0</v>
      </c>
      <c r="B7307" s="7">
        <f t="shared" si="1313"/>
        <v>0</v>
      </c>
      <c r="C7307" s="7">
        <f t="shared" si="1314"/>
        <v>0</v>
      </c>
      <c r="D7307" s="7">
        <f t="shared" si="1315"/>
        <v>0</v>
      </c>
      <c r="E7307" s="7" t="e">
        <f>IF('Report DCM'!$H7307="In-Stream Video","Rich Media display banner",IF('Report DCM'!$I7307&gt;'Report DCM'!$J7307,"Standard",VLOOKUP(CONCATENATE(bd_adtype,"_",bd_creativetype),tabela,2,FALSE)))</f>
        <v>#N/A</v>
      </c>
      <c r="F7307" s="7">
        <f t="shared" si="1316"/>
        <v>0</v>
      </c>
      <c r="G7307" s="7">
        <f t="shared" si="1317"/>
        <v>0</v>
      </c>
      <c r="H7307" s="7">
        <f t="shared" si="1318"/>
        <v>0</v>
      </c>
      <c r="I7307" s="7">
        <f t="shared" si="1319"/>
        <v>0</v>
      </c>
      <c r="J7307" s="7">
        <f t="shared" si="1320"/>
        <v>0</v>
      </c>
      <c r="K7307" s="8" t="e">
        <f t="shared" si="1321"/>
        <v>#N/A</v>
      </c>
      <c r="L7307" s="7" t="e">
        <f t="shared" si="1322"/>
        <v>#N/A</v>
      </c>
      <c r="M7307" s="8" t="e">
        <f t="shared" si="1288"/>
        <v>#N/A</v>
      </c>
      <c r="N7307" s="8" t="e">
        <f t="shared" si="1289"/>
        <v>#N/A</v>
      </c>
    </row>
    <row r="7308" spans="1:14" ht="15.75" customHeight="1" x14ac:dyDescent="0.35">
      <c r="A7308" s="7">
        <f t="shared" si="1312"/>
        <v>0</v>
      </c>
      <c r="B7308" s="7">
        <f t="shared" si="1313"/>
        <v>0</v>
      </c>
      <c r="C7308" s="7">
        <f t="shared" si="1314"/>
        <v>0</v>
      </c>
      <c r="D7308" s="7">
        <f t="shared" si="1315"/>
        <v>0</v>
      </c>
      <c r="E7308" s="7" t="e">
        <f>IF('Report DCM'!$H7308="In-Stream Video","Rich Media display banner",IF('Report DCM'!$I7308&gt;'Report DCM'!$J7308,"Standard",VLOOKUP(CONCATENATE(bd_adtype,"_",bd_creativetype),tabela,2,FALSE)))</f>
        <v>#N/A</v>
      </c>
      <c r="F7308" s="7">
        <f t="shared" si="1316"/>
        <v>0</v>
      </c>
      <c r="G7308" s="7">
        <f t="shared" si="1317"/>
        <v>0</v>
      </c>
      <c r="H7308" s="7">
        <f t="shared" si="1318"/>
        <v>0</v>
      </c>
      <c r="I7308" s="7">
        <f t="shared" si="1319"/>
        <v>0</v>
      </c>
      <c r="J7308" s="7">
        <f t="shared" si="1320"/>
        <v>0</v>
      </c>
      <c r="K7308" s="8" t="e">
        <f t="shared" si="1321"/>
        <v>#N/A</v>
      </c>
      <c r="L7308" s="7" t="e">
        <f t="shared" si="1322"/>
        <v>#N/A</v>
      </c>
      <c r="M7308" s="8" t="e">
        <f t="shared" si="1288"/>
        <v>#N/A</v>
      </c>
      <c r="N7308" s="8" t="e">
        <f t="shared" si="1289"/>
        <v>#N/A</v>
      </c>
    </row>
    <row r="7309" spans="1:14" ht="15.75" customHeight="1" x14ac:dyDescent="0.35">
      <c r="A7309" s="7">
        <f t="shared" si="1312"/>
        <v>0</v>
      </c>
      <c r="B7309" s="7">
        <f t="shared" si="1313"/>
        <v>0</v>
      </c>
      <c r="C7309" s="7">
        <f t="shared" si="1314"/>
        <v>0</v>
      </c>
      <c r="D7309" s="7">
        <f t="shared" si="1315"/>
        <v>0</v>
      </c>
      <c r="E7309" s="7" t="e">
        <f>IF('Report DCM'!$H7309="In-Stream Video","Rich Media display banner",IF('Report DCM'!$I7309&gt;'Report DCM'!$J7309,"Standard",VLOOKUP(CONCATENATE(bd_adtype,"_",bd_creativetype),tabela,2,FALSE)))</f>
        <v>#N/A</v>
      </c>
      <c r="F7309" s="7">
        <f t="shared" si="1316"/>
        <v>0</v>
      </c>
      <c r="G7309" s="7">
        <f t="shared" si="1317"/>
        <v>0</v>
      </c>
      <c r="H7309" s="7">
        <f t="shared" si="1318"/>
        <v>0</v>
      </c>
      <c r="I7309" s="7">
        <f t="shared" si="1319"/>
        <v>0</v>
      </c>
      <c r="J7309" s="7">
        <f t="shared" si="1320"/>
        <v>0</v>
      </c>
      <c r="K7309" s="8" t="e">
        <f t="shared" si="1321"/>
        <v>#N/A</v>
      </c>
      <c r="L7309" s="7" t="e">
        <f t="shared" si="1322"/>
        <v>#N/A</v>
      </c>
      <c r="M7309" s="8" t="e">
        <f t="shared" si="1288"/>
        <v>#N/A</v>
      </c>
      <c r="N7309" s="8" t="e">
        <f t="shared" si="1289"/>
        <v>#N/A</v>
      </c>
    </row>
    <row r="7310" spans="1:14" ht="15.75" customHeight="1" x14ac:dyDescent="0.35">
      <c r="A7310" s="7">
        <f t="shared" si="1312"/>
        <v>0</v>
      </c>
      <c r="B7310" s="7">
        <f t="shared" si="1313"/>
        <v>0</v>
      </c>
      <c r="C7310" s="7">
        <f t="shared" si="1314"/>
        <v>0</v>
      </c>
      <c r="D7310" s="7">
        <f t="shared" si="1315"/>
        <v>0</v>
      </c>
      <c r="E7310" s="7" t="e">
        <f>IF('Report DCM'!$H7310="In-Stream Video","Rich Media display banner",IF('Report DCM'!$I7310&gt;'Report DCM'!$J7310,"Standard",VLOOKUP(CONCATENATE(bd_adtype,"_",bd_creativetype),tabela,2,FALSE)))</f>
        <v>#N/A</v>
      </c>
      <c r="F7310" s="7">
        <f t="shared" si="1316"/>
        <v>0</v>
      </c>
      <c r="G7310" s="7">
        <f t="shared" si="1317"/>
        <v>0</v>
      </c>
      <c r="H7310" s="7">
        <f t="shared" si="1318"/>
        <v>0</v>
      </c>
      <c r="I7310" s="7">
        <f t="shared" si="1319"/>
        <v>0</v>
      </c>
      <c r="J7310" s="7">
        <f t="shared" si="1320"/>
        <v>0</v>
      </c>
      <c r="K7310" s="8" t="e">
        <f t="shared" si="1321"/>
        <v>#N/A</v>
      </c>
      <c r="L7310" s="7" t="e">
        <f t="shared" si="1322"/>
        <v>#N/A</v>
      </c>
      <c r="M7310" s="8" t="e">
        <f t="shared" si="1288"/>
        <v>#N/A</v>
      </c>
      <c r="N7310" s="8" t="e">
        <f t="shared" si="1289"/>
        <v>#N/A</v>
      </c>
    </row>
    <row r="7311" spans="1:14" ht="15.75" customHeight="1" x14ac:dyDescent="0.35">
      <c r="A7311" s="7">
        <f t="shared" si="1312"/>
        <v>0</v>
      </c>
      <c r="B7311" s="7">
        <f t="shared" si="1313"/>
        <v>0</v>
      </c>
      <c r="C7311" s="7">
        <f t="shared" si="1314"/>
        <v>0</v>
      </c>
      <c r="D7311" s="7">
        <f t="shared" si="1315"/>
        <v>0</v>
      </c>
      <c r="E7311" s="7" t="e">
        <f>IF('Report DCM'!$H7311="In-Stream Video","Rich Media display banner",IF('Report DCM'!$I7311&gt;'Report DCM'!$J7311,"Standard",VLOOKUP(CONCATENATE(bd_adtype,"_",bd_creativetype),tabela,2,FALSE)))</f>
        <v>#N/A</v>
      </c>
      <c r="F7311" s="7">
        <f t="shared" si="1316"/>
        <v>0</v>
      </c>
      <c r="G7311" s="7">
        <f t="shared" si="1317"/>
        <v>0</v>
      </c>
      <c r="H7311" s="7">
        <f t="shared" si="1318"/>
        <v>0</v>
      </c>
      <c r="I7311" s="7">
        <f t="shared" si="1319"/>
        <v>0</v>
      </c>
      <c r="J7311" s="7">
        <f t="shared" si="1320"/>
        <v>0</v>
      </c>
      <c r="K7311" s="8" t="e">
        <f t="shared" si="1321"/>
        <v>#N/A</v>
      </c>
      <c r="L7311" s="7" t="e">
        <f t="shared" si="1322"/>
        <v>#N/A</v>
      </c>
      <c r="M7311" s="8" t="e">
        <f t="shared" si="1288"/>
        <v>#N/A</v>
      </c>
      <c r="N7311" s="8" t="e">
        <f t="shared" si="1289"/>
        <v>#N/A</v>
      </c>
    </row>
    <row r="7312" spans="1:14" ht="15.75" customHeight="1" x14ac:dyDescent="0.35">
      <c r="A7312" s="7">
        <f t="shared" si="1312"/>
        <v>0</v>
      </c>
      <c r="B7312" s="7">
        <f t="shared" si="1313"/>
        <v>0</v>
      </c>
      <c r="C7312" s="7">
        <f t="shared" si="1314"/>
        <v>0</v>
      </c>
      <c r="D7312" s="7">
        <f t="shared" si="1315"/>
        <v>0</v>
      </c>
      <c r="E7312" s="7" t="e">
        <f>IF('Report DCM'!$H7312="In-Stream Video","Rich Media display banner",IF('Report DCM'!$I7312&gt;'Report DCM'!$J7312,"Standard",VLOOKUP(CONCATENATE(bd_adtype,"_",bd_creativetype),tabela,2,FALSE)))</f>
        <v>#N/A</v>
      </c>
      <c r="F7312" s="7">
        <f t="shared" si="1316"/>
        <v>0</v>
      </c>
      <c r="G7312" s="7">
        <f t="shared" si="1317"/>
        <v>0</v>
      </c>
      <c r="H7312" s="7">
        <f t="shared" si="1318"/>
        <v>0</v>
      </c>
      <c r="I7312" s="7">
        <f t="shared" si="1319"/>
        <v>0</v>
      </c>
      <c r="J7312" s="7">
        <f t="shared" si="1320"/>
        <v>0</v>
      </c>
      <c r="K7312" s="8" t="e">
        <f t="shared" si="1321"/>
        <v>#N/A</v>
      </c>
      <c r="L7312" s="7" t="e">
        <f t="shared" si="1322"/>
        <v>#N/A</v>
      </c>
      <c r="M7312" s="8" t="e">
        <f t="shared" si="1288"/>
        <v>#N/A</v>
      </c>
      <c r="N7312" s="8" t="e">
        <f t="shared" si="1289"/>
        <v>#N/A</v>
      </c>
    </row>
    <row r="7313" spans="1:14" ht="15.75" customHeight="1" x14ac:dyDescent="0.35">
      <c r="A7313" s="7">
        <f t="shared" si="1312"/>
        <v>0</v>
      </c>
      <c r="B7313" s="7">
        <f t="shared" si="1313"/>
        <v>0</v>
      </c>
      <c r="C7313" s="7">
        <f t="shared" si="1314"/>
        <v>0</v>
      </c>
      <c r="D7313" s="7">
        <f t="shared" si="1315"/>
        <v>0</v>
      </c>
      <c r="E7313" s="7" t="e">
        <f>IF('Report DCM'!$H7313="In-Stream Video","Rich Media display banner",IF('Report DCM'!$I7313&gt;'Report DCM'!$J7313,"Standard",VLOOKUP(CONCATENATE(bd_adtype,"_",bd_creativetype),tabela,2,FALSE)))</f>
        <v>#N/A</v>
      </c>
      <c r="F7313" s="7">
        <f t="shared" si="1316"/>
        <v>0</v>
      </c>
      <c r="G7313" s="7">
        <f t="shared" si="1317"/>
        <v>0</v>
      </c>
      <c r="H7313" s="7">
        <f t="shared" si="1318"/>
        <v>0</v>
      </c>
      <c r="I7313" s="7">
        <f t="shared" si="1319"/>
        <v>0</v>
      </c>
      <c r="J7313" s="7">
        <f t="shared" si="1320"/>
        <v>0</v>
      </c>
      <c r="K7313" s="8" t="e">
        <f t="shared" si="1321"/>
        <v>#N/A</v>
      </c>
      <c r="L7313" s="7" t="e">
        <f t="shared" si="1322"/>
        <v>#N/A</v>
      </c>
      <c r="M7313" s="8" t="e">
        <f t="shared" si="1288"/>
        <v>#N/A</v>
      </c>
      <c r="N7313" s="8" t="e">
        <f t="shared" si="1289"/>
        <v>#N/A</v>
      </c>
    </row>
    <row r="7314" spans="1:14" ht="15.75" customHeight="1" x14ac:dyDescent="0.35">
      <c r="A7314" s="7">
        <f t="shared" si="1312"/>
        <v>0</v>
      </c>
      <c r="B7314" s="7">
        <f t="shared" si="1313"/>
        <v>0</v>
      </c>
      <c r="C7314" s="7">
        <f t="shared" si="1314"/>
        <v>0</v>
      </c>
      <c r="D7314" s="7">
        <f t="shared" si="1315"/>
        <v>0</v>
      </c>
      <c r="E7314" s="7" t="e">
        <f>IF('Report DCM'!$H7314="In-Stream Video","Rich Media display banner",IF('Report DCM'!$I7314&gt;'Report DCM'!$J7314,"Standard",VLOOKUP(CONCATENATE(bd_adtype,"_",bd_creativetype),tabela,2,FALSE)))</f>
        <v>#N/A</v>
      </c>
      <c r="F7314" s="7">
        <f t="shared" si="1316"/>
        <v>0</v>
      </c>
      <c r="G7314" s="7">
        <f t="shared" si="1317"/>
        <v>0</v>
      </c>
      <c r="H7314" s="7">
        <f t="shared" si="1318"/>
        <v>0</v>
      </c>
      <c r="I7314" s="7">
        <f t="shared" si="1319"/>
        <v>0</v>
      </c>
      <c r="J7314" s="7">
        <f t="shared" si="1320"/>
        <v>0</v>
      </c>
      <c r="K7314" s="8" t="e">
        <f t="shared" si="1321"/>
        <v>#N/A</v>
      </c>
      <c r="L7314" s="7" t="e">
        <f t="shared" si="1322"/>
        <v>#N/A</v>
      </c>
      <c r="M7314" s="8" t="e">
        <f t="shared" si="1288"/>
        <v>#N/A</v>
      </c>
      <c r="N7314" s="8" t="e">
        <f t="shared" si="1289"/>
        <v>#N/A</v>
      </c>
    </row>
    <row r="7315" spans="1:14" ht="15.75" customHeight="1" x14ac:dyDescent="0.35">
      <c r="A7315" s="7">
        <f t="shared" si="1312"/>
        <v>0</v>
      </c>
      <c r="B7315" s="7">
        <f t="shared" si="1313"/>
        <v>0</v>
      </c>
      <c r="C7315" s="7">
        <f t="shared" si="1314"/>
        <v>0</v>
      </c>
      <c r="D7315" s="7">
        <f t="shared" si="1315"/>
        <v>0</v>
      </c>
      <c r="E7315" s="7" t="e">
        <f>IF('Report DCM'!$H7315="In-Stream Video","Rich Media display banner",IF('Report DCM'!$I7315&gt;'Report DCM'!$J7315,"Standard",VLOOKUP(CONCATENATE(bd_adtype,"_",bd_creativetype),tabela,2,FALSE)))</f>
        <v>#N/A</v>
      </c>
      <c r="F7315" s="7">
        <f t="shared" si="1316"/>
        <v>0</v>
      </c>
      <c r="G7315" s="7">
        <f t="shared" si="1317"/>
        <v>0</v>
      </c>
      <c r="H7315" s="7">
        <f t="shared" si="1318"/>
        <v>0</v>
      </c>
      <c r="I7315" s="7">
        <f t="shared" si="1319"/>
        <v>0</v>
      </c>
      <c r="J7315" s="7">
        <f t="shared" si="1320"/>
        <v>0</v>
      </c>
      <c r="K7315" s="8" t="e">
        <f t="shared" si="1321"/>
        <v>#N/A</v>
      </c>
      <c r="L7315" s="7" t="e">
        <f t="shared" si="1322"/>
        <v>#N/A</v>
      </c>
      <c r="M7315" s="8" t="e">
        <f t="shared" si="1288"/>
        <v>#N/A</v>
      </c>
      <c r="N7315" s="8" t="e">
        <f t="shared" si="1289"/>
        <v>#N/A</v>
      </c>
    </row>
    <row r="7316" spans="1:14" ht="15.75" customHeight="1" x14ac:dyDescent="0.35">
      <c r="A7316" s="7">
        <f t="shared" si="1312"/>
        <v>0</v>
      </c>
      <c r="B7316" s="7">
        <f t="shared" si="1313"/>
        <v>0</v>
      </c>
      <c r="C7316" s="7">
        <f t="shared" si="1314"/>
        <v>0</v>
      </c>
      <c r="D7316" s="7">
        <f t="shared" si="1315"/>
        <v>0</v>
      </c>
      <c r="E7316" s="7" t="e">
        <f>IF('Report DCM'!$H7316="In-Stream Video","Rich Media display banner",IF('Report DCM'!$I7316&gt;'Report DCM'!$J7316,"Standard",VLOOKUP(CONCATENATE(bd_adtype,"_",bd_creativetype),tabela,2,FALSE)))</f>
        <v>#N/A</v>
      </c>
      <c r="F7316" s="7">
        <f t="shared" si="1316"/>
        <v>0</v>
      </c>
      <c r="G7316" s="7">
        <f t="shared" si="1317"/>
        <v>0</v>
      </c>
      <c r="H7316" s="7">
        <f t="shared" si="1318"/>
        <v>0</v>
      </c>
      <c r="I7316" s="7">
        <f t="shared" si="1319"/>
        <v>0</v>
      </c>
      <c r="J7316" s="7">
        <f t="shared" si="1320"/>
        <v>0</v>
      </c>
      <c r="K7316" s="8" t="e">
        <f t="shared" si="1321"/>
        <v>#N/A</v>
      </c>
      <c r="L7316" s="7" t="e">
        <f t="shared" si="1322"/>
        <v>#N/A</v>
      </c>
      <c r="M7316" s="8" t="e">
        <f t="shared" si="1288"/>
        <v>#N/A</v>
      </c>
      <c r="N7316" s="8" t="e">
        <f t="shared" si="1289"/>
        <v>#N/A</v>
      </c>
    </row>
    <row r="7317" spans="1:14" ht="15.75" customHeight="1" x14ac:dyDescent="0.35">
      <c r="A7317" s="7">
        <f t="shared" si="1312"/>
        <v>0</v>
      </c>
      <c r="B7317" s="7">
        <f t="shared" si="1313"/>
        <v>0</v>
      </c>
      <c r="C7317" s="7">
        <f t="shared" si="1314"/>
        <v>0</v>
      </c>
      <c r="D7317" s="7">
        <f t="shared" si="1315"/>
        <v>0</v>
      </c>
      <c r="E7317" s="7" t="e">
        <f>IF('Report DCM'!$H7317="In-Stream Video","Rich Media display banner",IF('Report DCM'!$I7317&gt;'Report DCM'!$J7317,"Standard",VLOOKUP(CONCATENATE(bd_adtype,"_",bd_creativetype),tabela,2,FALSE)))</f>
        <v>#N/A</v>
      </c>
      <c r="F7317" s="7">
        <f t="shared" si="1316"/>
        <v>0</v>
      </c>
      <c r="G7317" s="7">
        <f t="shared" si="1317"/>
        <v>0</v>
      </c>
      <c r="H7317" s="7">
        <f t="shared" si="1318"/>
        <v>0</v>
      </c>
      <c r="I7317" s="7">
        <f t="shared" si="1319"/>
        <v>0</v>
      </c>
      <c r="J7317" s="7">
        <f t="shared" si="1320"/>
        <v>0</v>
      </c>
      <c r="K7317" s="8" t="e">
        <f t="shared" si="1321"/>
        <v>#N/A</v>
      </c>
      <c r="L7317" s="7" t="e">
        <f t="shared" si="1322"/>
        <v>#N/A</v>
      </c>
      <c r="M7317" s="8" t="e">
        <f t="shared" si="1288"/>
        <v>#N/A</v>
      </c>
      <c r="N7317" s="8" t="e">
        <f t="shared" si="1289"/>
        <v>#N/A</v>
      </c>
    </row>
    <row r="7318" spans="1:14" ht="15.75" customHeight="1" x14ac:dyDescent="0.35">
      <c r="A7318" s="7">
        <f t="shared" si="1312"/>
        <v>0</v>
      </c>
      <c r="B7318" s="7">
        <f t="shared" si="1313"/>
        <v>0</v>
      </c>
      <c r="C7318" s="7">
        <f t="shared" si="1314"/>
        <v>0</v>
      </c>
      <c r="D7318" s="7">
        <f t="shared" si="1315"/>
        <v>0</v>
      </c>
      <c r="E7318" s="7" t="e">
        <f>IF('Report DCM'!$H7318="In-Stream Video","Rich Media display banner",IF('Report DCM'!$I7318&gt;'Report DCM'!$J7318,"Standard",VLOOKUP(CONCATENATE(bd_adtype,"_",bd_creativetype),tabela,2,FALSE)))</f>
        <v>#N/A</v>
      </c>
      <c r="F7318" s="7">
        <f t="shared" si="1316"/>
        <v>0</v>
      </c>
      <c r="G7318" s="7">
        <f t="shared" si="1317"/>
        <v>0</v>
      </c>
      <c r="H7318" s="7">
        <f t="shared" si="1318"/>
        <v>0</v>
      </c>
      <c r="I7318" s="7">
        <f t="shared" si="1319"/>
        <v>0</v>
      </c>
      <c r="J7318" s="7">
        <f t="shared" si="1320"/>
        <v>0</v>
      </c>
      <c r="K7318" s="8" t="e">
        <f t="shared" si="1321"/>
        <v>#N/A</v>
      </c>
      <c r="L7318" s="7" t="e">
        <f t="shared" si="1322"/>
        <v>#N/A</v>
      </c>
      <c r="M7318" s="8" t="e">
        <f t="shared" si="1288"/>
        <v>#N/A</v>
      </c>
      <c r="N7318" s="8" t="e">
        <f t="shared" si="1289"/>
        <v>#N/A</v>
      </c>
    </row>
    <row r="7319" spans="1:14" ht="15.75" customHeight="1" x14ac:dyDescent="0.35">
      <c r="A7319" s="7">
        <f t="shared" si="1312"/>
        <v>0</v>
      </c>
      <c r="B7319" s="7">
        <f t="shared" si="1313"/>
        <v>0</v>
      </c>
      <c r="C7319" s="7">
        <f t="shared" si="1314"/>
        <v>0</v>
      </c>
      <c r="D7319" s="7">
        <f t="shared" si="1315"/>
        <v>0</v>
      </c>
      <c r="E7319" s="7" t="e">
        <f>IF('Report DCM'!$H7319="In-Stream Video","Rich Media display banner",IF('Report DCM'!$I7319&gt;'Report DCM'!$J7319,"Standard",VLOOKUP(CONCATENATE(bd_adtype,"_",bd_creativetype),tabela,2,FALSE)))</f>
        <v>#N/A</v>
      </c>
      <c r="F7319" s="7">
        <f t="shared" si="1316"/>
        <v>0</v>
      </c>
      <c r="G7319" s="7">
        <f t="shared" si="1317"/>
        <v>0</v>
      </c>
      <c r="H7319" s="7">
        <f t="shared" si="1318"/>
        <v>0</v>
      </c>
      <c r="I7319" s="7">
        <f t="shared" si="1319"/>
        <v>0</v>
      </c>
      <c r="J7319" s="7">
        <f t="shared" si="1320"/>
        <v>0</v>
      </c>
      <c r="K7319" s="8" t="e">
        <f t="shared" si="1321"/>
        <v>#N/A</v>
      </c>
      <c r="L7319" s="7" t="e">
        <f t="shared" si="1322"/>
        <v>#N/A</v>
      </c>
      <c r="M7319" s="8" t="e">
        <f t="shared" si="1288"/>
        <v>#N/A</v>
      </c>
      <c r="N7319" s="8" t="e">
        <f t="shared" si="1289"/>
        <v>#N/A</v>
      </c>
    </row>
    <row r="7320" spans="1:14" ht="15.75" customHeight="1" x14ac:dyDescent="0.35">
      <c r="A7320" s="7">
        <f t="shared" si="1312"/>
        <v>0</v>
      </c>
      <c r="B7320" s="7">
        <f t="shared" si="1313"/>
        <v>0</v>
      </c>
      <c r="C7320" s="7">
        <f t="shared" si="1314"/>
        <v>0</v>
      </c>
      <c r="D7320" s="7">
        <f t="shared" si="1315"/>
        <v>0</v>
      </c>
      <c r="E7320" s="7" t="e">
        <f>IF('Report DCM'!$H7320="In-Stream Video","Rich Media display banner",IF('Report DCM'!$I7320&gt;'Report DCM'!$J7320,"Standard",VLOOKUP(CONCATENATE(bd_adtype,"_",bd_creativetype),tabela,2,FALSE)))</f>
        <v>#N/A</v>
      </c>
      <c r="F7320" s="7">
        <f t="shared" si="1316"/>
        <v>0</v>
      </c>
      <c r="G7320" s="7">
        <f t="shared" si="1317"/>
        <v>0</v>
      </c>
      <c r="H7320" s="7">
        <f t="shared" si="1318"/>
        <v>0</v>
      </c>
      <c r="I7320" s="7">
        <f t="shared" si="1319"/>
        <v>0</v>
      </c>
      <c r="J7320" s="7">
        <f t="shared" si="1320"/>
        <v>0</v>
      </c>
      <c r="K7320" s="8" t="e">
        <f t="shared" si="1321"/>
        <v>#N/A</v>
      </c>
      <c r="L7320" s="7" t="e">
        <f t="shared" si="1322"/>
        <v>#N/A</v>
      </c>
      <c r="M7320" s="8" t="e">
        <f t="shared" si="1288"/>
        <v>#N/A</v>
      </c>
      <c r="N7320" s="8" t="e">
        <f t="shared" si="1289"/>
        <v>#N/A</v>
      </c>
    </row>
    <row r="7321" spans="1:14" ht="15.75" customHeight="1" x14ac:dyDescent="0.35">
      <c r="A7321" s="7">
        <f t="shared" si="1312"/>
        <v>0</v>
      </c>
      <c r="B7321" s="7">
        <f t="shared" si="1313"/>
        <v>0</v>
      </c>
      <c r="C7321" s="7">
        <f t="shared" si="1314"/>
        <v>0</v>
      </c>
      <c r="D7321" s="7">
        <f t="shared" si="1315"/>
        <v>0</v>
      </c>
      <c r="E7321" s="7" t="e">
        <f>IF('Report DCM'!$H7321="In-Stream Video","Rich Media display banner",IF('Report DCM'!$I7321&gt;'Report DCM'!$J7321,"Standard",VLOOKUP(CONCATENATE(bd_adtype,"_",bd_creativetype),tabela,2,FALSE)))</f>
        <v>#N/A</v>
      </c>
      <c r="F7321" s="7">
        <f t="shared" si="1316"/>
        <v>0</v>
      </c>
      <c r="G7321" s="7">
        <f t="shared" si="1317"/>
        <v>0</v>
      </c>
      <c r="H7321" s="7">
        <f t="shared" si="1318"/>
        <v>0</v>
      </c>
      <c r="I7321" s="7">
        <f t="shared" si="1319"/>
        <v>0</v>
      </c>
      <c r="J7321" s="7">
        <f t="shared" si="1320"/>
        <v>0</v>
      </c>
      <c r="K7321" s="8" t="e">
        <f t="shared" si="1321"/>
        <v>#N/A</v>
      </c>
      <c r="L7321" s="7" t="e">
        <f t="shared" si="1322"/>
        <v>#N/A</v>
      </c>
      <c r="M7321" s="8" t="e">
        <f t="shared" si="1288"/>
        <v>#N/A</v>
      </c>
      <c r="N7321" s="8" t="e">
        <f t="shared" si="1289"/>
        <v>#N/A</v>
      </c>
    </row>
    <row r="7322" spans="1:14" ht="15.75" customHeight="1" x14ac:dyDescent="0.35">
      <c r="A7322" s="7">
        <f t="shared" si="1312"/>
        <v>0</v>
      </c>
      <c r="B7322" s="7">
        <f t="shared" si="1313"/>
        <v>0</v>
      </c>
      <c r="C7322" s="7">
        <f t="shared" si="1314"/>
        <v>0</v>
      </c>
      <c r="D7322" s="7">
        <f t="shared" si="1315"/>
        <v>0</v>
      </c>
      <c r="E7322" s="7" t="e">
        <f>IF('Report DCM'!$H7322="In-Stream Video","Rich Media display banner",IF('Report DCM'!$I7322&gt;'Report DCM'!$J7322,"Standard",VLOOKUP(CONCATENATE(bd_adtype,"_",bd_creativetype),tabela,2,FALSE)))</f>
        <v>#N/A</v>
      </c>
      <c r="F7322" s="7">
        <f t="shared" si="1316"/>
        <v>0</v>
      </c>
      <c r="G7322" s="7">
        <f t="shared" si="1317"/>
        <v>0</v>
      </c>
      <c r="H7322" s="7">
        <f t="shared" si="1318"/>
        <v>0</v>
      </c>
      <c r="I7322" s="7">
        <f t="shared" si="1319"/>
        <v>0</v>
      </c>
      <c r="J7322" s="7">
        <f t="shared" si="1320"/>
        <v>0</v>
      </c>
      <c r="K7322" s="8" t="e">
        <f t="shared" si="1321"/>
        <v>#N/A</v>
      </c>
      <c r="L7322" s="7" t="e">
        <f t="shared" si="1322"/>
        <v>#N/A</v>
      </c>
      <c r="M7322" s="8" t="e">
        <f t="shared" si="1288"/>
        <v>#N/A</v>
      </c>
      <c r="N7322" s="8" t="e">
        <f t="shared" si="1289"/>
        <v>#N/A</v>
      </c>
    </row>
    <row r="7323" spans="1:14" ht="15.75" customHeight="1" x14ac:dyDescent="0.35">
      <c r="A7323" s="7">
        <f t="shared" si="1312"/>
        <v>0</v>
      </c>
      <c r="B7323" s="7">
        <f t="shared" si="1313"/>
        <v>0</v>
      </c>
      <c r="C7323" s="7">
        <f t="shared" si="1314"/>
        <v>0</v>
      </c>
      <c r="D7323" s="7">
        <f t="shared" si="1315"/>
        <v>0</v>
      </c>
      <c r="E7323" s="7" t="e">
        <f>IF('Report DCM'!$H7323="In-Stream Video","Rich Media display banner",IF('Report DCM'!$I7323&gt;'Report DCM'!$J7323,"Standard",VLOOKUP(CONCATENATE(bd_adtype,"_",bd_creativetype),tabela,2,FALSE)))</f>
        <v>#N/A</v>
      </c>
      <c r="F7323" s="7">
        <f t="shared" si="1316"/>
        <v>0</v>
      </c>
      <c r="G7323" s="7">
        <f t="shared" si="1317"/>
        <v>0</v>
      </c>
      <c r="H7323" s="7">
        <f t="shared" si="1318"/>
        <v>0</v>
      </c>
      <c r="I7323" s="7">
        <f t="shared" si="1319"/>
        <v>0</v>
      </c>
      <c r="J7323" s="7">
        <f t="shared" si="1320"/>
        <v>0</v>
      </c>
      <c r="K7323" s="8" t="e">
        <f t="shared" si="1321"/>
        <v>#N/A</v>
      </c>
      <c r="L7323" s="7" t="e">
        <f t="shared" si="1322"/>
        <v>#N/A</v>
      </c>
      <c r="M7323" s="8" t="e">
        <f t="shared" si="1288"/>
        <v>#N/A</v>
      </c>
      <c r="N7323" s="8" t="e">
        <f t="shared" si="1289"/>
        <v>#N/A</v>
      </c>
    </row>
    <row r="7324" spans="1:14" ht="15.75" customHeight="1" x14ac:dyDescent="0.35">
      <c r="A7324" s="7">
        <f t="shared" si="1312"/>
        <v>0</v>
      </c>
      <c r="B7324" s="7">
        <f t="shared" si="1313"/>
        <v>0</v>
      </c>
      <c r="C7324" s="7">
        <f t="shared" si="1314"/>
        <v>0</v>
      </c>
      <c r="D7324" s="7">
        <f t="shared" si="1315"/>
        <v>0</v>
      </c>
      <c r="E7324" s="7" t="e">
        <f>IF('Report DCM'!$H7324="In-Stream Video","Rich Media display banner",IF('Report DCM'!$I7324&gt;'Report DCM'!$J7324,"Standard",VLOOKUP(CONCATENATE(bd_adtype,"_",bd_creativetype),tabela,2,FALSE)))</f>
        <v>#N/A</v>
      </c>
      <c r="F7324" s="7">
        <f t="shared" si="1316"/>
        <v>0</v>
      </c>
      <c r="G7324" s="7">
        <f t="shared" si="1317"/>
        <v>0</v>
      </c>
      <c r="H7324" s="7">
        <f t="shared" si="1318"/>
        <v>0</v>
      </c>
      <c r="I7324" s="7">
        <f t="shared" si="1319"/>
        <v>0</v>
      </c>
      <c r="J7324" s="7">
        <f t="shared" si="1320"/>
        <v>0</v>
      </c>
      <c r="K7324" s="8" t="e">
        <f t="shared" si="1321"/>
        <v>#N/A</v>
      </c>
      <c r="L7324" s="7" t="e">
        <f t="shared" si="1322"/>
        <v>#N/A</v>
      </c>
      <c r="M7324" s="8" t="e">
        <f t="shared" si="1288"/>
        <v>#N/A</v>
      </c>
      <c r="N7324" s="8" t="e">
        <f t="shared" si="1289"/>
        <v>#N/A</v>
      </c>
    </row>
    <row r="7325" spans="1:14" ht="15.75" customHeight="1" x14ac:dyDescent="0.35">
      <c r="A7325" s="7">
        <f t="shared" si="1312"/>
        <v>0</v>
      </c>
      <c r="B7325" s="7">
        <f t="shared" si="1313"/>
        <v>0</v>
      </c>
      <c r="C7325" s="7">
        <f t="shared" si="1314"/>
        <v>0</v>
      </c>
      <c r="D7325" s="7">
        <f t="shared" si="1315"/>
        <v>0</v>
      </c>
      <c r="E7325" s="7" t="e">
        <f>IF('Report DCM'!$H7325="In-Stream Video","Rich Media display banner",IF('Report DCM'!$I7325&gt;'Report DCM'!$J7325,"Standard",VLOOKUP(CONCATENATE(bd_adtype,"_",bd_creativetype),tabela,2,FALSE)))</f>
        <v>#N/A</v>
      </c>
      <c r="F7325" s="7">
        <f t="shared" si="1316"/>
        <v>0</v>
      </c>
      <c r="G7325" s="7">
        <f t="shared" si="1317"/>
        <v>0</v>
      </c>
      <c r="H7325" s="7">
        <f t="shared" si="1318"/>
        <v>0</v>
      </c>
      <c r="I7325" s="7">
        <f t="shared" si="1319"/>
        <v>0</v>
      </c>
      <c r="J7325" s="7">
        <f t="shared" si="1320"/>
        <v>0</v>
      </c>
      <c r="K7325" s="8" t="e">
        <f t="shared" si="1321"/>
        <v>#N/A</v>
      </c>
      <c r="L7325" s="7" t="e">
        <f t="shared" si="1322"/>
        <v>#N/A</v>
      </c>
      <c r="M7325" s="8" t="e">
        <f t="shared" si="1288"/>
        <v>#N/A</v>
      </c>
      <c r="N7325" s="8" t="e">
        <f t="shared" si="1289"/>
        <v>#N/A</v>
      </c>
    </row>
    <row r="7326" spans="1:14" ht="15.75" customHeight="1" x14ac:dyDescent="0.35">
      <c r="A7326" s="7">
        <f t="shared" si="1312"/>
        <v>0</v>
      </c>
      <c r="B7326" s="7">
        <f t="shared" si="1313"/>
        <v>0</v>
      </c>
      <c r="C7326" s="7">
        <f t="shared" si="1314"/>
        <v>0</v>
      </c>
      <c r="D7326" s="7">
        <f t="shared" si="1315"/>
        <v>0</v>
      </c>
      <c r="E7326" s="7" t="e">
        <f>IF('Report DCM'!$H7326="In-Stream Video","Rich Media display banner",IF('Report DCM'!$I7326&gt;'Report DCM'!$J7326,"Standard",VLOOKUP(CONCATENATE(bd_adtype,"_",bd_creativetype),tabela,2,FALSE)))</f>
        <v>#N/A</v>
      </c>
      <c r="F7326" s="7">
        <f t="shared" si="1316"/>
        <v>0</v>
      </c>
      <c r="G7326" s="7">
        <f t="shared" si="1317"/>
        <v>0</v>
      </c>
      <c r="H7326" s="7">
        <f t="shared" si="1318"/>
        <v>0</v>
      </c>
      <c r="I7326" s="7">
        <f t="shared" si="1319"/>
        <v>0</v>
      </c>
      <c r="J7326" s="7">
        <f t="shared" si="1320"/>
        <v>0</v>
      </c>
      <c r="K7326" s="8" t="e">
        <f t="shared" si="1321"/>
        <v>#N/A</v>
      </c>
      <c r="L7326" s="7" t="e">
        <f t="shared" si="1322"/>
        <v>#N/A</v>
      </c>
      <c r="M7326" s="8" t="e">
        <f t="shared" si="1288"/>
        <v>#N/A</v>
      </c>
      <c r="N7326" s="8" t="e">
        <f t="shared" si="1289"/>
        <v>#N/A</v>
      </c>
    </row>
    <row r="7327" spans="1:14" ht="15.75" customHeight="1" x14ac:dyDescent="0.35">
      <c r="A7327" s="7">
        <f t="shared" si="1312"/>
        <v>0</v>
      </c>
      <c r="B7327" s="7">
        <f t="shared" si="1313"/>
        <v>0</v>
      </c>
      <c r="C7327" s="7">
        <f t="shared" si="1314"/>
        <v>0</v>
      </c>
      <c r="D7327" s="7">
        <f t="shared" si="1315"/>
        <v>0</v>
      </c>
      <c r="E7327" s="7" t="e">
        <f>IF('Report DCM'!$H7327="In-Stream Video","Rich Media display banner",IF('Report DCM'!$I7327&gt;'Report DCM'!$J7327,"Standard",VLOOKUP(CONCATENATE(bd_adtype,"_",bd_creativetype),tabela,2,FALSE)))</f>
        <v>#N/A</v>
      </c>
      <c r="F7327" s="7">
        <f t="shared" si="1316"/>
        <v>0</v>
      </c>
      <c r="G7327" s="7">
        <f t="shared" si="1317"/>
        <v>0</v>
      </c>
      <c r="H7327" s="7">
        <f t="shared" si="1318"/>
        <v>0</v>
      </c>
      <c r="I7327" s="7">
        <f t="shared" si="1319"/>
        <v>0</v>
      </c>
      <c r="J7327" s="7">
        <f t="shared" si="1320"/>
        <v>0</v>
      </c>
      <c r="K7327" s="8" t="e">
        <f t="shared" si="1321"/>
        <v>#N/A</v>
      </c>
      <c r="L7327" s="7" t="e">
        <f t="shared" si="1322"/>
        <v>#N/A</v>
      </c>
      <c r="M7327" s="8" t="e">
        <f t="shared" si="1288"/>
        <v>#N/A</v>
      </c>
      <c r="N7327" s="8" t="e">
        <f t="shared" si="1289"/>
        <v>#N/A</v>
      </c>
    </row>
    <row r="7328" spans="1:14" ht="15.75" customHeight="1" x14ac:dyDescent="0.35">
      <c r="A7328" s="7">
        <f t="shared" si="1312"/>
        <v>0</v>
      </c>
      <c r="B7328" s="7">
        <f t="shared" si="1313"/>
        <v>0</v>
      </c>
      <c r="C7328" s="7">
        <f t="shared" si="1314"/>
        <v>0</v>
      </c>
      <c r="D7328" s="7">
        <f t="shared" si="1315"/>
        <v>0</v>
      </c>
      <c r="E7328" s="7" t="e">
        <f>IF('Report DCM'!$H7328="In-Stream Video","Rich Media display banner",IF('Report DCM'!$I7328&gt;'Report DCM'!$J7328,"Standard",VLOOKUP(CONCATENATE(bd_adtype,"_",bd_creativetype),tabela,2,FALSE)))</f>
        <v>#N/A</v>
      </c>
      <c r="F7328" s="7">
        <f t="shared" si="1316"/>
        <v>0</v>
      </c>
      <c r="G7328" s="7">
        <f t="shared" si="1317"/>
        <v>0</v>
      </c>
      <c r="H7328" s="7">
        <f t="shared" si="1318"/>
        <v>0</v>
      </c>
      <c r="I7328" s="7">
        <f t="shared" si="1319"/>
        <v>0</v>
      </c>
      <c r="J7328" s="7">
        <f t="shared" si="1320"/>
        <v>0</v>
      </c>
      <c r="K7328" s="8" t="e">
        <f t="shared" si="1321"/>
        <v>#N/A</v>
      </c>
      <c r="L7328" s="7" t="e">
        <f t="shared" si="1322"/>
        <v>#N/A</v>
      </c>
      <c r="M7328" s="8" t="e">
        <f t="shared" si="1288"/>
        <v>#N/A</v>
      </c>
      <c r="N7328" s="8" t="e">
        <f t="shared" si="1289"/>
        <v>#N/A</v>
      </c>
    </row>
    <row r="7329" spans="1:14" ht="15.75" customHeight="1" x14ac:dyDescent="0.35">
      <c r="A7329" s="7">
        <f t="shared" si="1312"/>
        <v>0</v>
      </c>
      <c r="B7329" s="7">
        <f t="shared" si="1313"/>
        <v>0</v>
      </c>
      <c r="C7329" s="7">
        <f t="shared" si="1314"/>
        <v>0</v>
      </c>
      <c r="D7329" s="7">
        <f t="shared" si="1315"/>
        <v>0</v>
      </c>
      <c r="E7329" s="7" t="e">
        <f>IF('Report DCM'!$H7329="In-Stream Video","Rich Media display banner",IF('Report DCM'!$I7329&gt;'Report DCM'!$J7329,"Standard",VLOOKUP(CONCATENATE(bd_adtype,"_",bd_creativetype),tabela,2,FALSE)))</f>
        <v>#N/A</v>
      </c>
      <c r="F7329" s="7">
        <f t="shared" si="1316"/>
        <v>0</v>
      </c>
      <c r="G7329" s="7">
        <f t="shared" si="1317"/>
        <v>0</v>
      </c>
      <c r="H7329" s="7">
        <f t="shared" si="1318"/>
        <v>0</v>
      </c>
      <c r="I7329" s="7">
        <f t="shared" si="1319"/>
        <v>0</v>
      </c>
      <c r="J7329" s="7">
        <f t="shared" si="1320"/>
        <v>0</v>
      </c>
      <c r="K7329" s="8" t="e">
        <f t="shared" si="1321"/>
        <v>#N/A</v>
      </c>
      <c r="L7329" s="7" t="e">
        <f t="shared" si="1322"/>
        <v>#N/A</v>
      </c>
      <c r="M7329" s="8" t="e">
        <f t="shared" si="1288"/>
        <v>#N/A</v>
      </c>
      <c r="N7329" s="8" t="e">
        <f t="shared" si="1289"/>
        <v>#N/A</v>
      </c>
    </row>
    <row r="7330" spans="1:14" ht="15.75" customHeight="1" x14ac:dyDescent="0.35">
      <c r="A7330" s="7">
        <f t="shared" si="1312"/>
        <v>0</v>
      </c>
      <c r="B7330" s="7">
        <f t="shared" si="1313"/>
        <v>0</v>
      </c>
      <c r="C7330" s="7">
        <f t="shared" si="1314"/>
        <v>0</v>
      </c>
      <c r="D7330" s="7">
        <f t="shared" si="1315"/>
        <v>0</v>
      </c>
      <c r="E7330" s="7" t="e">
        <f>IF('Report DCM'!$H7330="In-Stream Video","Rich Media display banner",IF('Report DCM'!$I7330&gt;'Report DCM'!$J7330,"Standard",VLOOKUP(CONCATENATE(bd_adtype,"_",bd_creativetype),tabela,2,FALSE)))</f>
        <v>#N/A</v>
      </c>
      <c r="F7330" s="7">
        <f t="shared" si="1316"/>
        <v>0</v>
      </c>
      <c r="G7330" s="7">
        <f t="shared" si="1317"/>
        <v>0</v>
      </c>
      <c r="H7330" s="7">
        <f t="shared" si="1318"/>
        <v>0</v>
      </c>
      <c r="I7330" s="7">
        <f t="shared" si="1319"/>
        <v>0</v>
      </c>
      <c r="J7330" s="7">
        <f t="shared" si="1320"/>
        <v>0</v>
      </c>
      <c r="K7330" s="8" t="e">
        <f t="shared" si="1321"/>
        <v>#N/A</v>
      </c>
      <c r="L7330" s="7" t="e">
        <f t="shared" si="1322"/>
        <v>#N/A</v>
      </c>
      <c r="M7330" s="8" t="e">
        <f t="shared" si="1288"/>
        <v>#N/A</v>
      </c>
      <c r="N7330" s="8" t="e">
        <f t="shared" si="1289"/>
        <v>#N/A</v>
      </c>
    </row>
    <row r="7331" spans="1:14" ht="15.75" customHeight="1" x14ac:dyDescent="0.35">
      <c r="A7331" s="7">
        <f t="shared" si="1312"/>
        <v>0</v>
      </c>
      <c r="B7331" s="7">
        <f t="shared" si="1313"/>
        <v>0</v>
      </c>
      <c r="C7331" s="7">
        <f t="shared" si="1314"/>
        <v>0</v>
      </c>
      <c r="D7331" s="7">
        <f t="shared" si="1315"/>
        <v>0</v>
      </c>
      <c r="E7331" s="7" t="e">
        <f>IF('Report DCM'!$H7331="In-Stream Video","Rich Media display banner",IF('Report DCM'!$I7331&gt;'Report DCM'!$J7331,"Standard",VLOOKUP(CONCATENATE(bd_adtype,"_",bd_creativetype),tabela,2,FALSE)))</f>
        <v>#N/A</v>
      </c>
      <c r="F7331" s="7">
        <f t="shared" si="1316"/>
        <v>0</v>
      </c>
      <c r="G7331" s="7">
        <f t="shared" si="1317"/>
        <v>0</v>
      </c>
      <c r="H7331" s="7">
        <f t="shared" si="1318"/>
        <v>0</v>
      </c>
      <c r="I7331" s="7">
        <f t="shared" si="1319"/>
        <v>0</v>
      </c>
      <c r="J7331" s="7">
        <f t="shared" si="1320"/>
        <v>0</v>
      </c>
      <c r="K7331" s="8" t="e">
        <f t="shared" si="1321"/>
        <v>#N/A</v>
      </c>
      <c r="L7331" s="7" t="e">
        <f t="shared" si="1322"/>
        <v>#N/A</v>
      </c>
      <c r="M7331" s="8" t="e">
        <f t="shared" si="1288"/>
        <v>#N/A</v>
      </c>
      <c r="N7331" s="8" t="e">
        <f t="shared" si="1289"/>
        <v>#N/A</v>
      </c>
    </row>
    <row r="7332" spans="1:14" ht="15.75" customHeight="1" x14ac:dyDescent="0.35">
      <c r="A7332" s="7">
        <f t="shared" si="1312"/>
        <v>0</v>
      </c>
      <c r="B7332" s="7">
        <f t="shared" si="1313"/>
        <v>0</v>
      </c>
      <c r="C7332" s="7">
        <f t="shared" si="1314"/>
        <v>0</v>
      </c>
      <c r="D7332" s="7">
        <f t="shared" si="1315"/>
        <v>0</v>
      </c>
      <c r="E7332" s="7" t="e">
        <f>IF('Report DCM'!$H7332="In-Stream Video","Rich Media display banner",IF('Report DCM'!$I7332&gt;'Report DCM'!$J7332,"Standard",VLOOKUP(CONCATENATE(bd_adtype,"_",bd_creativetype),tabela,2,FALSE)))</f>
        <v>#N/A</v>
      </c>
      <c r="F7332" s="7">
        <f t="shared" si="1316"/>
        <v>0</v>
      </c>
      <c r="G7332" s="7">
        <f t="shared" si="1317"/>
        <v>0</v>
      </c>
      <c r="H7332" s="7">
        <f t="shared" si="1318"/>
        <v>0</v>
      </c>
      <c r="I7332" s="7">
        <f t="shared" si="1319"/>
        <v>0</v>
      </c>
      <c r="J7332" s="7">
        <f t="shared" si="1320"/>
        <v>0</v>
      </c>
      <c r="K7332" s="8" t="e">
        <f t="shared" si="1321"/>
        <v>#N/A</v>
      </c>
      <c r="L7332" s="7" t="e">
        <f t="shared" si="1322"/>
        <v>#N/A</v>
      </c>
      <c r="M7332" s="8" t="e">
        <f t="shared" si="1288"/>
        <v>#N/A</v>
      </c>
      <c r="N7332" s="8" t="e">
        <f t="shared" si="1289"/>
        <v>#N/A</v>
      </c>
    </row>
    <row r="7333" spans="1:14" ht="15.75" customHeight="1" x14ac:dyDescent="0.35">
      <c r="A7333" s="7">
        <f t="shared" si="1312"/>
        <v>0</v>
      </c>
      <c r="B7333" s="7">
        <f t="shared" si="1313"/>
        <v>0</v>
      </c>
      <c r="C7333" s="7">
        <f t="shared" si="1314"/>
        <v>0</v>
      </c>
      <c r="D7333" s="7">
        <f t="shared" si="1315"/>
        <v>0</v>
      </c>
      <c r="E7333" s="7" t="e">
        <f>IF('Report DCM'!$H7333="In-Stream Video","Rich Media display banner",IF('Report DCM'!$I7333&gt;'Report DCM'!$J7333,"Standard",VLOOKUP(CONCATENATE(bd_adtype,"_",bd_creativetype),tabela,2,FALSE)))</f>
        <v>#N/A</v>
      </c>
      <c r="F7333" s="7">
        <f t="shared" si="1316"/>
        <v>0</v>
      </c>
      <c r="G7333" s="7">
        <f t="shared" si="1317"/>
        <v>0</v>
      </c>
      <c r="H7333" s="7">
        <f t="shared" si="1318"/>
        <v>0</v>
      </c>
      <c r="I7333" s="7">
        <f t="shared" si="1319"/>
        <v>0</v>
      </c>
      <c r="J7333" s="7">
        <f t="shared" si="1320"/>
        <v>0</v>
      </c>
      <c r="K7333" s="8" t="e">
        <f t="shared" si="1321"/>
        <v>#N/A</v>
      </c>
      <c r="L7333" s="7" t="e">
        <f t="shared" si="1322"/>
        <v>#N/A</v>
      </c>
      <c r="M7333" s="8" t="e">
        <f t="shared" si="1288"/>
        <v>#N/A</v>
      </c>
      <c r="N7333" s="8" t="e">
        <f t="shared" si="1289"/>
        <v>#N/A</v>
      </c>
    </row>
    <row r="7334" spans="1:14" ht="15.75" customHeight="1" x14ac:dyDescent="0.35">
      <c r="A7334" s="7">
        <f t="shared" si="1312"/>
        <v>0</v>
      </c>
      <c r="B7334" s="7">
        <f t="shared" si="1313"/>
        <v>0</v>
      </c>
      <c r="C7334" s="7">
        <f t="shared" si="1314"/>
        <v>0</v>
      </c>
      <c r="D7334" s="7">
        <f t="shared" si="1315"/>
        <v>0</v>
      </c>
      <c r="E7334" s="7" t="e">
        <f>IF('Report DCM'!$H7334="In-Stream Video","Rich Media display banner",IF('Report DCM'!$I7334&gt;'Report DCM'!$J7334,"Standard",VLOOKUP(CONCATENATE(bd_adtype,"_",bd_creativetype),tabela,2,FALSE)))</f>
        <v>#N/A</v>
      </c>
      <c r="F7334" s="7">
        <f t="shared" si="1316"/>
        <v>0</v>
      </c>
      <c r="G7334" s="7">
        <f t="shared" si="1317"/>
        <v>0</v>
      </c>
      <c r="H7334" s="7">
        <f t="shared" si="1318"/>
        <v>0</v>
      </c>
      <c r="I7334" s="7">
        <f t="shared" si="1319"/>
        <v>0</v>
      </c>
      <c r="J7334" s="7">
        <f t="shared" si="1320"/>
        <v>0</v>
      </c>
      <c r="K7334" s="8" t="e">
        <f t="shared" si="1321"/>
        <v>#N/A</v>
      </c>
      <c r="L7334" s="7" t="e">
        <f t="shared" si="1322"/>
        <v>#N/A</v>
      </c>
      <c r="M7334" s="8" t="e">
        <f t="shared" si="1288"/>
        <v>#N/A</v>
      </c>
      <c r="N7334" s="8" t="e">
        <f t="shared" si="1289"/>
        <v>#N/A</v>
      </c>
    </row>
    <row r="7335" spans="1:14" ht="15.75" customHeight="1" x14ac:dyDescent="0.35">
      <c r="A7335" s="7">
        <f t="shared" si="1312"/>
        <v>0</v>
      </c>
      <c r="B7335" s="7">
        <f t="shared" si="1313"/>
        <v>0</v>
      </c>
      <c r="C7335" s="7">
        <f t="shared" si="1314"/>
        <v>0</v>
      </c>
      <c r="D7335" s="7">
        <f t="shared" si="1315"/>
        <v>0</v>
      </c>
      <c r="E7335" s="7" t="e">
        <f>IF('Report DCM'!$H7335="In-Stream Video","Rich Media display banner",IF('Report DCM'!$I7335&gt;'Report DCM'!$J7335,"Standard",VLOOKUP(CONCATENATE(bd_adtype,"_",bd_creativetype),tabela,2,FALSE)))</f>
        <v>#N/A</v>
      </c>
      <c r="F7335" s="7">
        <f t="shared" si="1316"/>
        <v>0</v>
      </c>
      <c r="G7335" s="7">
        <f t="shared" si="1317"/>
        <v>0</v>
      </c>
      <c r="H7335" s="7">
        <f t="shared" si="1318"/>
        <v>0</v>
      </c>
      <c r="I7335" s="7">
        <f t="shared" si="1319"/>
        <v>0</v>
      </c>
      <c r="J7335" s="7">
        <f t="shared" si="1320"/>
        <v>0</v>
      </c>
      <c r="K7335" s="8" t="e">
        <f t="shared" si="1321"/>
        <v>#N/A</v>
      </c>
      <c r="L7335" s="7" t="e">
        <f t="shared" si="1322"/>
        <v>#N/A</v>
      </c>
      <c r="M7335" s="8" t="e">
        <f t="shared" si="1288"/>
        <v>#N/A</v>
      </c>
      <c r="N7335" s="8" t="e">
        <f t="shared" si="1289"/>
        <v>#N/A</v>
      </c>
    </row>
    <row r="7336" spans="1:14" ht="15.75" customHeight="1" x14ac:dyDescent="0.35">
      <c r="A7336" s="7">
        <f t="shared" si="1312"/>
        <v>0</v>
      </c>
      <c r="B7336" s="7">
        <f t="shared" si="1313"/>
        <v>0</v>
      </c>
      <c r="C7336" s="7">
        <f t="shared" si="1314"/>
        <v>0</v>
      </c>
      <c r="D7336" s="7">
        <f t="shared" si="1315"/>
        <v>0</v>
      </c>
      <c r="E7336" s="7" t="e">
        <f>IF('Report DCM'!$H7336="In-Stream Video","Rich Media display banner",IF('Report DCM'!$I7336&gt;'Report DCM'!$J7336,"Standard",VLOOKUP(CONCATENATE(bd_adtype,"_",bd_creativetype),tabela,2,FALSE)))</f>
        <v>#N/A</v>
      </c>
      <c r="F7336" s="7">
        <f t="shared" si="1316"/>
        <v>0</v>
      </c>
      <c r="G7336" s="7">
        <f t="shared" si="1317"/>
        <v>0</v>
      </c>
      <c r="H7336" s="7">
        <f t="shared" si="1318"/>
        <v>0</v>
      </c>
      <c r="I7336" s="7">
        <f t="shared" si="1319"/>
        <v>0</v>
      </c>
      <c r="J7336" s="7">
        <f t="shared" si="1320"/>
        <v>0</v>
      </c>
      <c r="K7336" s="8" t="e">
        <f t="shared" si="1321"/>
        <v>#N/A</v>
      </c>
      <c r="L7336" s="7" t="e">
        <f t="shared" si="1322"/>
        <v>#N/A</v>
      </c>
      <c r="M7336" s="8" t="e">
        <f t="shared" si="1288"/>
        <v>#N/A</v>
      </c>
      <c r="N7336" s="8" t="e">
        <f t="shared" si="1289"/>
        <v>#N/A</v>
      </c>
    </row>
    <row r="7337" spans="1:14" ht="15.75" customHeight="1" x14ac:dyDescent="0.35">
      <c r="A7337" s="7">
        <f t="shared" si="1312"/>
        <v>0</v>
      </c>
      <c r="B7337" s="7">
        <f t="shared" si="1313"/>
        <v>0</v>
      </c>
      <c r="C7337" s="7">
        <f t="shared" si="1314"/>
        <v>0</v>
      </c>
      <c r="D7337" s="7">
        <f t="shared" si="1315"/>
        <v>0</v>
      </c>
      <c r="E7337" s="7" t="e">
        <f>IF('Report DCM'!$H7337="In-Stream Video","Rich Media display banner",IF('Report DCM'!$I7337&gt;'Report DCM'!$J7337,"Standard",VLOOKUP(CONCATENATE(bd_adtype,"_",bd_creativetype),tabela,2,FALSE)))</f>
        <v>#N/A</v>
      </c>
      <c r="F7337" s="7">
        <f t="shared" si="1316"/>
        <v>0</v>
      </c>
      <c r="G7337" s="7">
        <f t="shared" si="1317"/>
        <v>0</v>
      </c>
      <c r="H7337" s="7">
        <f t="shared" si="1318"/>
        <v>0</v>
      </c>
      <c r="I7337" s="7">
        <f t="shared" si="1319"/>
        <v>0</v>
      </c>
      <c r="J7337" s="7">
        <f t="shared" si="1320"/>
        <v>0</v>
      </c>
      <c r="K7337" s="8" t="e">
        <f t="shared" si="1321"/>
        <v>#N/A</v>
      </c>
      <c r="L7337" s="7" t="e">
        <f t="shared" si="1322"/>
        <v>#N/A</v>
      </c>
      <c r="M7337" s="8" t="e">
        <f t="shared" si="1288"/>
        <v>#N/A</v>
      </c>
      <c r="N7337" s="8" t="e">
        <f t="shared" si="1289"/>
        <v>#N/A</v>
      </c>
    </row>
    <row r="7338" spans="1:14" ht="15.75" customHeight="1" x14ac:dyDescent="0.35">
      <c r="A7338" s="7">
        <f t="shared" si="1312"/>
        <v>0</v>
      </c>
      <c r="B7338" s="7">
        <f t="shared" si="1313"/>
        <v>0</v>
      </c>
      <c r="C7338" s="7">
        <f t="shared" si="1314"/>
        <v>0</v>
      </c>
      <c r="D7338" s="7">
        <f t="shared" si="1315"/>
        <v>0</v>
      </c>
      <c r="E7338" s="7" t="e">
        <f>IF('Report DCM'!$H7338="In-Stream Video","Rich Media display banner",IF('Report DCM'!$I7338&gt;'Report DCM'!$J7338,"Standard",VLOOKUP(CONCATENATE(bd_adtype,"_",bd_creativetype),tabela,2,FALSE)))</f>
        <v>#N/A</v>
      </c>
      <c r="F7338" s="7">
        <f t="shared" si="1316"/>
        <v>0</v>
      </c>
      <c r="G7338" s="7">
        <f t="shared" si="1317"/>
        <v>0</v>
      </c>
      <c r="H7338" s="7">
        <f t="shared" si="1318"/>
        <v>0</v>
      </c>
      <c r="I7338" s="7">
        <f t="shared" si="1319"/>
        <v>0</v>
      </c>
      <c r="J7338" s="7">
        <f t="shared" si="1320"/>
        <v>0</v>
      </c>
      <c r="K7338" s="8" t="e">
        <f t="shared" si="1321"/>
        <v>#N/A</v>
      </c>
      <c r="L7338" s="7" t="e">
        <f t="shared" si="1322"/>
        <v>#N/A</v>
      </c>
      <c r="M7338" s="8" t="e">
        <f t="shared" si="1288"/>
        <v>#N/A</v>
      </c>
      <c r="N7338" s="8" t="e">
        <f t="shared" si="1289"/>
        <v>#N/A</v>
      </c>
    </row>
    <row r="7339" spans="1:14" ht="15.75" customHeight="1" x14ac:dyDescent="0.35">
      <c r="A7339" s="7">
        <f t="shared" si="1312"/>
        <v>0</v>
      </c>
      <c r="B7339" s="7">
        <f t="shared" si="1313"/>
        <v>0</v>
      </c>
      <c r="C7339" s="7">
        <f t="shared" si="1314"/>
        <v>0</v>
      </c>
      <c r="D7339" s="7">
        <f t="shared" si="1315"/>
        <v>0</v>
      </c>
      <c r="E7339" s="7" t="e">
        <f>IF('Report DCM'!$H7339="In-Stream Video","Rich Media display banner",IF('Report DCM'!$I7339&gt;'Report DCM'!$J7339,"Standard",VLOOKUP(CONCATENATE(bd_adtype,"_",bd_creativetype),tabela,2,FALSE)))</f>
        <v>#N/A</v>
      </c>
      <c r="F7339" s="7">
        <f t="shared" si="1316"/>
        <v>0</v>
      </c>
      <c r="G7339" s="7">
        <f t="shared" si="1317"/>
        <v>0</v>
      </c>
      <c r="H7339" s="7">
        <f t="shared" si="1318"/>
        <v>0</v>
      </c>
      <c r="I7339" s="7">
        <f t="shared" si="1319"/>
        <v>0</v>
      </c>
      <c r="J7339" s="7">
        <f t="shared" si="1320"/>
        <v>0</v>
      </c>
      <c r="K7339" s="8" t="e">
        <f t="shared" si="1321"/>
        <v>#N/A</v>
      </c>
      <c r="L7339" s="7" t="e">
        <f t="shared" si="1322"/>
        <v>#N/A</v>
      </c>
      <c r="M7339" s="8" t="e">
        <f t="shared" si="1288"/>
        <v>#N/A</v>
      </c>
      <c r="N7339" s="8" t="e">
        <f t="shared" si="1289"/>
        <v>#N/A</v>
      </c>
    </row>
    <row r="7340" spans="1:14" ht="15.75" customHeight="1" x14ac:dyDescent="0.35">
      <c r="A7340" s="7">
        <f t="shared" si="1312"/>
        <v>0</v>
      </c>
      <c r="B7340" s="7">
        <f t="shared" si="1313"/>
        <v>0</v>
      </c>
      <c r="C7340" s="7">
        <f t="shared" si="1314"/>
        <v>0</v>
      </c>
      <c r="D7340" s="7">
        <f t="shared" si="1315"/>
        <v>0</v>
      </c>
      <c r="E7340" s="7" t="e">
        <f>IF('Report DCM'!$H7340="In-Stream Video","Rich Media display banner",IF('Report DCM'!$I7340&gt;'Report DCM'!$J7340,"Standard",VLOOKUP(CONCATENATE(bd_adtype,"_",bd_creativetype),tabela,2,FALSE)))</f>
        <v>#N/A</v>
      </c>
      <c r="F7340" s="7">
        <f t="shared" si="1316"/>
        <v>0</v>
      </c>
      <c r="G7340" s="7">
        <f t="shared" si="1317"/>
        <v>0</v>
      </c>
      <c r="H7340" s="7">
        <f t="shared" si="1318"/>
        <v>0</v>
      </c>
      <c r="I7340" s="7">
        <f t="shared" si="1319"/>
        <v>0</v>
      </c>
      <c r="J7340" s="7">
        <f t="shared" si="1320"/>
        <v>0</v>
      </c>
      <c r="K7340" s="8" t="e">
        <f t="shared" si="1321"/>
        <v>#N/A</v>
      </c>
      <c r="L7340" s="7" t="e">
        <f t="shared" si="1322"/>
        <v>#N/A</v>
      </c>
      <c r="M7340" s="8" t="e">
        <f t="shared" si="1288"/>
        <v>#N/A</v>
      </c>
      <c r="N7340" s="8" t="e">
        <f t="shared" si="1289"/>
        <v>#N/A</v>
      </c>
    </row>
    <row r="7341" spans="1:14" ht="15.75" customHeight="1" x14ac:dyDescent="0.35">
      <c r="A7341" s="7">
        <f t="shared" si="1312"/>
        <v>0</v>
      </c>
      <c r="B7341" s="7">
        <f t="shared" si="1313"/>
        <v>0</v>
      </c>
      <c r="C7341" s="7">
        <f t="shared" si="1314"/>
        <v>0</v>
      </c>
      <c r="D7341" s="7">
        <f t="shared" si="1315"/>
        <v>0</v>
      </c>
      <c r="E7341" s="7" t="e">
        <f>IF('Report DCM'!$H7341="In-Stream Video","Rich Media display banner",IF('Report DCM'!$I7341&gt;'Report DCM'!$J7341,"Standard",VLOOKUP(CONCATENATE(bd_adtype,"_",bd_creativetype),tabela,2,FALSE)))</f>
        <v>#N/A</v>
      </c>
      <c r="F7341" s="7">
        <f t="shared" si="1316"/>
        <v>0</v>
      </c>
      <c r="G7341" s="7">
        <f t="shared" si="1317"/>
        <v>0</v>
      </c>
      <c r="H7341" s="7">
        <f t="shared" si="1318"/>
        <v>0</v>
      </c>
      <c r="I7341" s="7">
        <f t="shared" si="1319"/>
        <v>0</v>
      </c>
      <c r="J7341" s="7">
        <f t="shared" si="1320"/>
        <v>0</v>
      </c>
      <c r="K7341" s="8" t="e">
        <f t="shared" si="1321"/>
        <v>#N/A</v>
      </c>
      <c r="L7341" s="7" t="e">
        <f t="shared" si="1322"/>
        <v>#N/A</v>
      </c>
      <c r="M7341" s="8" t="e">
        <f t="shared" si="1288"/>
        <v>#N/A</v>
      </c>
      <c r="N7341" s="8" t="e">
        <f t="shared" si="1289"/>
        <v>#N/A</v>
      </c>
    </row>
    <row r="7342" spans="1:14" ht="15.75" customHeight="1" x14ac:dyDescent="0.35">
      <c r="A7342" s="7">
        <f t="shared" si="1312"/>
        <v>0</v>
      </c>
      <c r="B7342" s="7">
        <f t="shared" si="1313"/>
        <v>0</v>
      </c>
      <c r="C7342" s="7">
        <f t="shared" si="1314"/>
        <v>0</v>
      </c>
      <c r="D7342" s="7">
        <f t="shared" si="1315"/>
        <v>0</v>
      </c>
      <c r="E7342" s="7" t="e">
        <f>IF('Report DCM'!$H7342="In-Stream Video","Rich Media display banner",IF('Report DCM'!$I7342&gt;'Report DCM'!$J7342,"Standard",VLOOKUP(CONCATENATE(bd_adtype,"_",bd_creativetype),tabela,2,FALSE)))</f>
        <v>#N/A</v>
      </c>
      <c r="F7342" s="7">
        <f t="shared" si="1316"/>
        <v>0</v>
      </c>
      <c r="G7342" s="7">
        <f t="shared" si="1317"/>
        <v>0</v>
      </c>
      <c r="H7342" s="7">
        <f t="shared" si="1318"/>
        <v>0</v>
      </c>
      <c r="I7342" s="7">
        <f t="shared" si="1319"/>
        <v>0</v>
      </c>
      <c r="J7342" s="7">
        <f t="shared" si="1320"/>
        <v>0</v>
      </c>
      <c r="K7342" s="8" t="e">
        <f t="shared" si="1321"/>
        <v>#N/A</v>
      </c>
      <c r="L7342" s="7" t="e">
        <f t="shared" si="1322"/>
        <v>#N/A</v>
      </c>
      <c r="M7342" s="8" t="e">
        <f t="shared" si="1288"/>
        <v>#N/A</v>
      </c>
      <c r="N7342" s="8" t="e">
        <f t="shared" si="1289"/>
        <v>#N/A</v>
      </c>
    </row>
    <row r="7343" spans="1:14" ht="15.75" customHeight="1" x14ac:dyDescent="0.35">
      <c r="A7343" s="7">
        <f t="shared" si="1312"/>
        <v>0</v>
      </c>
      <c r="B7343" s="7">
        <f t="shared" si="1313"/>
        <v>0</v>
      </c>
      <c r="C7343" s="7">
        <f t="shared" si="1314"/>
        <v>0</v>
      </c>
      <c r="D7343" s="7">
        <f t="shared" si="1315"/>
        <v>0</v>
      </c>
      <c r="E7343" s="7" t="e">
        <f>IF('Report DCM'!$H7343="In-Stream Video","Rich Media display banner",IF('Report DCM'!$I7343&gt;'Report DCM'!$J7343,"Standard",VLOOKUP(CONCATENATE(bd_adtype,"_",bd_creativetype),tabela,2,FALSE)))</f>
        <v>#N/A</v>
      </c>
      <c r="F7343" s="7">
        <f t="shared" si="1316"/>
        <v>0</v>
      </c>
      <c r="G7343" s="7">
        <f t="shared" si="1317"/>
        <v>0</v>
      </c>
      <c r="H7343" s="7">
        <f t="shared" si="1318"/>
        <v>0</v>
      </c>
      <c r="I7343" s="7">
        <f t="shared" si="1319"/>
        <v>0</v>
      </c>
      <c r="J7343" s="7">
        <f t="shared" si="1320"/>
        <v>0</v>
      </c>
      <c r="K7343" s="8" t="e">
        <f t="shared" si="1321"/>
        <v>#N/A</v>
      </c>
      <c r="L7343" s="7" t="e">
        <f t="shared" si="1322"/>
        <v>#N/A</v>
      </c>
      <c r="M7343" s="8" t="e">
        <f t="shared" si="1288"/>
        <v>#N/A</v>
      </c>
      <c r="N7343" s="8" t="e">
        <f t="shared" si="1289"/>
        <v>#N/A</v>
      </c>
    </row>
    <row r="7344" spans="1:14" ht="15.75" customHeight="1" x14ac:dyDescent="0.35">
      <c r="A7344" s="7">
        <f t="shared" si="1312"/>
        <v>0</v>
      </c>
      <c r="B7344" s="7">
        <f t="shared" si="1313"/>
        <v>0</v>
      </c>
      <c r="C7344" s="7">
        <f t="shared" si="1314"/>
        <v>0</v>
      </c>
      <c r="D7344" s="7">
        <f t="shared" si="1315"/>
        <v>0</v>
      </c>
      <c r="E7344" s="7" t="e">
        <f>IF('Report DCM'!$H7344="In-Stream Video","Rich Media display banner",IF('Report DCM'!$I7344&gt;'Report DCM'!$J7344,"Standard",VLOOKUP(CONCATENATE(bd_adtype,"_",bd_creativetype),tabela,2,FALSE)))</f>
        <v>#N/A</v>
      </c>
      <c r="F7344" s="7">
        <f t="shared" si="1316"/>
        <v>0</v>
      </c>
      <c r="G7344" s="7">
        <f t="shared" si="1317"/>
        <v>0</v>
      </c>
      <c r="H7344" s="7">
        <f t="shared" si="1318"/>
        <v>0</v>
      </c>
      <c r="I7344" s="7">
        <f t="shared" si="1319"/>
        <v>0</v>
      </c>
      <c r="J7344" s="7">
        <f t="shared" si="1320"/>
        <v>0</v>
      </c>
      <c r="K7344" s="8" t="e">
        <f t="shared" si="1321"/>
        <v>#N/A</v>
      </c>
      <c r="L7344" s="7" t="e">
        <f t="shared" si="1322"/>
        <v>#N/A</v>
      </c>
      <c r="M7344" s="8" t="e">
        <f t="shared" si="1288"/>
        <v>#N/A</v>
      </c>
      <c r="N7344" s="8" t="e">
        <f t="shared" si="1289"/>
        <v>#N/A</v>
      </c>
    </row>
    <row r="7345" spans="1:14" ht="15.75" customHeight="1" x14ac:dyDescent="0.35">
      <c r="A7345" s="7">
        <f t="shared" si="1312"/>
        <v>0</v>
      </c>
      <c r="B7345" s="7">
        <f t="shared" si="1313"/>
        <v>0</v>
      </c>
      <c r="C7345" s="7">
        <f t="shared" si="1314"/>
        <v>0</v>
      </c>
      <c r="D7345" s="7">
        <f t="shared" si="1315"/>
        <v>0</v>
      </c>
      <c r="E7345" s="7" t="e">
        <f>IF('Report DCM'!$H7345="In-Stream Video","Rich Media display banner",IF('Report DCM'!$I7345&gt;'Report DCM'!$J7345,"Standard",VLOOKUP(CONCATENATE(bd_adtype,"_",bd_creativetype),tabela,2,FALSE)))</f>
        <v>#N/A</v>
      </c>
      <c r="F7345" s="7">
        <f t="shared" si="1316"/>
        <v>0</v>
      </c>
      <c r="G7345" s="7">
        <f t="shared" si="1317"/>
        <v>0</v>
      </c>
      <c r="H7345" s="7">
        <f t="shared" si="1318"/>
        <v>0</v>
      </c>
      <c r="I7345" s="7">
        <f t="shared" si="1319"/>
        <v>0</v>
      </c>
      <c r="J7345" s="7">
        <f t="shared" si="1320"/>
        <v>0</v>
      </c>
      <c r="K7345" s="8" t="e">
        <f t="shared" si="1321"/>
        <v>#N/A</v>
      </c>
      <c r="L7345" s="7" t="e">
        <f t="shared" si="1322"/>
        <v>#N/A</v>
      </c>
      <c r="M7345" s="8" t="e">
        <f t="shared" si="1288"/>
        <v>#N/A</v>
      </c>
      <c r="N7345" s="8" t="e">
        <f t="shared" si="1289"/>
        <v>#N/A</v>
      </c>
    </row>
    <row r="7346" spans="1:14" ht="15.75" customHeight="1" x14ac:dyDescent="0.35">
      <c r="A7346" s="7">
        <f t="shared" si="1312"/>
        <v>0</v>
      </c>
      <c r="B7346" s="7">
        <f t="shared" si="1313"/>
        <v>0</v>
      </c>
      <c r="C7346" s="7">
        <f t="shared" si="1314"/>
        <v>0</v>
      </c>
      <c r="D7346" s="7">
        <f t="shared" si="1315"/>
        <v>0</v>
      </c>
      <c r="E7346" s="7" t="e">
        <f>IF('Report DCM'!$H7346="In-Stream Video","Rich Media display banner",IF('Report DCM'!$I7346&gt;'Report DCM'!$J7346,"Standard",VLOOKUP(CONCATENATE(bd_adtype,"_",bd_creativetype),tabela,2,FALSE)))</f>
        <v>#N/A</v>
      </c>
      <c r="F7346" s="7">
        <f t="shared" si="1316"/>
        <v>0</v>
      </c>
      <c r="G7346" s="7">
        <f t="shared" si="1317"/>
        <v>0</v>
      </c>
      <c r="H7346" s="7">
        <f t="shared" si="1318"/>
        <v>0</v>
      </c>
      <c r="I7346" s="7">
        <f t="shared" si="1319"/>
        <v>0</v>
      </c>
      <c r="J7346" s="7">
        <f t="shared" si="1320"/>
        <v>0</v>
      </c>
      <c r="K7346" s="8" t="e">
        <f t="shared" si="1321"/>
        <v>#N/A</v>
      </c>
      <c r="L7346" s="7" t="e">
        <f t="shared" si="1322"/>
        <v>#N/A</v>
      </c>
      <c r="M7346" s="8" t="e">
        <f t="shared" si="1288"/>
        <v>#N/A</v>
      </c>
      <c r="N7346" s="8" t="e">
        <f t="shared" si="1289"/>
        <v>#N/A</v>
      </c>
    </row>
    <row r="7347" spans="1:14" ht="15.75" customHeight="1" x14ac:dyDescent="0.35">
      <c r="A7347" s="7">
        <f t="shared" si="1312"/>
        <v>0</v>
      </c>
      <c r="B7347" s="7">
        <f t="shared" si="1313"/>
        <v>0</v>
      </c>
      <c r="C7347" s="7">
        <f t="shared" si="1314"/>
        <v>0</v>
      </c>
      <c r="D7347" s="7">
        <f t="shared" si="1315"/>
        <v>0</v>
      </c>
      <c r="E7347" s="7" t="e">
        <f>IF('Report DCM'!$H7347="In-Stream Video","Rich Media display banner",IF('Report DCM'!$I7347&gt;'Report DCM'!$J7347,"Standard",VLOOKUP(CONCATENATE(bd_adtype,"_",bd_creativetype),tabela,2,FALSE)))</f>
        <v>#N/A</v>
      </c>
      <c r="F7347" s="7">
        <f t="shared" si="1316"/>
        <v>0</v>
      </c>
      <c r="G7347" s="7">
        <f t="shared" si="1317"/>
        <v>0</v>
      </c>
      <c r="H7347" s="7">
        <f t="shared" si="1318"/>
        <v>0</v>
      </c>
      <c r="I7347" s="7">
        <f t="shared" si="1319"/>
        <v>0</v>
      </c>
      <c r="J7347" s="7">
        <f t="shared" si="1320"/>
        <v>0</v>
      </c>
      <c r="K7347" s="8" t="e">
        <f t="shared" si="1321"/>
        <v>#N/A</v>
      </c>
      <c r="L7347" s="7" t="e">
        <f t="shared" si="1322"/>
        <v>#N/A</v>
      </c>
      <c r="M7347" s="8" t="e">
        <f t="shared" si="1288"/>
        <v>#N/A</v>
      </c>
      <c r="N7347" s="8" t="e">
        <f t="shared" si="1289"/>
        <v>#N/A</v>
      </c>
    </row>
    <row r="7348" spans="1:14" ht="15.75" customHeight="1" x14ac:dyDescent="0.35">
      <c r="A7348" s="7">
        <f t="shared" si="1312"/>
        <v>0</v>
      </c>
      <c r="B7348" s="7">
        <f t="shared" si="1313"/>
        <v>0</v>
      </c>
      <c r="C7348" s="7">
        <f t="shared" si="1314"/>
        <v>0</v>
      </c>
      <c r="D7348" s="7">
        <f t="shared" si="1315"/>
        <v>0</v>
      </c>
      <c r="E7348" s="7" t="e">
        <f>IF('Report DCM'!$H7348="In-Stream Video","Rich Media display banner",IF('Report DCM'!$I7348&gt;'Report DCM'!$J7348,"Standard",VLOOKUP(CONCATENATE(bd_adtype,"_",bd_creativetype),tabela,2,FALSE)))</f>
        <v>#N/A</v>
      </c>
      <c r="F7348" s="7">
        <f t="shared" si="1316"/>
        <v>0</v>
      </c>
      <c r="G7348" s="7">
        <f t="shared" si="1317"/>
        <v>0</v>
      </c>
      <c r="H7348" s="7">
        <f t="shared" si="1318"/>
        <v>0</v>
      </c>
      <c r="I7348" s="7">
        <f t="shared" si="1319"/>
        <v>0</v>
      </c>
      <c r="J7348" s="7">
        <f t="shared" si="1320"/>
        <v>0</v>
      </c>
      <c r="K7348" s="8" t="e">
        <f t="shared" si="1321"/>
        <v>#N/A</v>
      </c>
      <c r="L7348" s="7" t="e">
        <f t="shared" si="1322"/>
        <v>#N/A</v>
      </c>
      <c r="M7348" s="8" t="e">
        <f t="shared" si="1288"/>
        <v>#N/A</v>
      </c>
      <c r="N7348" s="8" t="e">
        <f t="shared" si="1289"/>
        <v>#N/A</v>
      </c>
    </row>
    <row r="7349" spans="1:14" ht="15.75" customHeight="1" x14ac:dyDescent="0.35">
      <c r="A7349" s="7">
        <f t="shared" si="1312"/>
        <v>0</v>
      </c>
      <c r="B7349" s="7">
        <f t="shared" si="1313"/>
        <v>0</v>
      </c>
      <c r="C7349" s="7">
        <f t="shared" si="1314"/>
        <v>0</v>
      </c>
      <c r="D7349" s="7">
        <f t="shared" si="1315"/>
        <v>0</v>
      </c>
      <c r="E7349" s="7" t="e">
        <f>IF('Report DCM'!$H7349="In-Stream Video","Rich Media display banner",IF('Report DCM'!$I7349&gt;'Report DCM'!$J7349,"Standard",VLOOKUP(CONCATENATE(bd_adtype,"_",bd_creativetype),tabela,2,FALSE)))</f>
        <v>#N/A</v>
      </c>
      <c r="F7349" s="7">
        <f t="shared" si="1316"/>
        <v>0</v>
      </c>
      <c r="G7349" s="7">
        <f t="shared" si="1317"/>
        <v>0</v>
      </c>
      <c r="H7349" s="7">
        <f t="shared" si="1318"/>
        <v>0</v>
      </c>
      <c r="I7349" s="7">
        <f t="shared" si="1319"/>
        <v>0</v>
      </c>
      <c r="J7349" s="7">
        <f t="shared" si="1320"/>
        <v>0</v>
      </c>
      <c r="K7349" s="8" t="e">
        <f t="shared" si="1321"/>
        <v>#N/A</v>
      </c>
      <c r="L7349" s="7" t="e">
        <f t="shared" si="1322"/>
        <v>#N/A</v>
      </c>
      <c r="M7349" s="8" t="e">
        <f t="shared" si="1288"/>
        <v>#N/A</v>
      </c>
      <c r="N7349" s="8" t="e">
        <f t="shared" si="1289"/>
        <v>#N/A</v>
      </c>
    </row>
    <row r="7350" spans="1:14" ht="15.75" customHeight="1" x14ac:dyDescent="0.35">
      <c r="A7350" s="7">
        <f t="shared" si="1312"/>
        <v>0</v>
      </c>
      <c r="B7350" s="7">
        <f t="shared" si="1313"/>
        <v>0</v>
      </c>
      <c r="C7350" s="7">
        <f t="shared" si="1314"/>
        <v>0</v>
      </c>
      <c r="D7350" s="7">
        <f t="shared" si="1315"/>
        <v>0</v>
      </c>
      <c r="E7350" s="7" t="e">
        <f>IF('Report DCM'!$H7350="In-Stream Video","Rich Media display banner",IF('Report DCM'!$I7350&gt;'Report DCM'!$J7350,"Standard",VLOOKUP(CONCATENATE(bd_adtype,"_",bd_creativetype),tabela,2,FALSE)))</f>
        <v>#N/A</v>
      </c>
      <c r="F7350" s="7">
        <f t="shared" si="1316"/>
        <v>0</v>
      </c>
      <c r="G7350" s="7">
        <f t="shared" si="1317"/>
        <v>0</v>
      </c>
      <c r="H7350" s="7">
        <f t="shared" si="1318"/>
        <v>0</v>
      </c>
      <c r="I7350" s="7">
        <f t="shared" si="1319"/>
        <v>0</v>
      </c>
      <c r="J7350" s="7">
        <f t="shared" si="1320"/>
        <v>0</v>
      </c>
      <c r="K7350" s="8" t="e">
        <f t="shared" si="1321"/>
        <v>#N/A</v>
      </c>
      <c r="L7350" s="7" t="e">
        <f t="shared" si="1322"/>
        <v>#N/A</v>
      </c>
      <c r="M7350" s="8" t="e">
        <f t="shared" si="1288"/>
        <v>#N/A</v>
      </c>
      <c r="N7350" s="8" t="e">
        <f t="shared" si="1289"/>
        <v>#N/A</v>
      </c>
    </row>
    <row r="7351" spans="1:14" ht="15.75" customHeight="1" x14ac:dyDescent="0.35">
      <c r="A7351" s="7">
        <f t="shared" si="1312"/>
        <v>0</v>
      </c>
      <c r="B7351" s="7">
        <f t="shared" si="1313"/>
        <v>0</v>
      </c>
      <c r="C7351" s="7">
        <f t="shared" si="1314"/>
        <v>0</v>
      </c>
      <c r="D7351" s="7">
        <f t="shared" si="1315"/>
        <v>0</v>
      </c>
      <c r="E7351" s="7" t="e">
        <f>IF('Report DCM'!$H7351="In-Stream Video","Rich Media display banner",IF('Report DCM'!$I7351&gt;'Report DCM'!$J7351,"Standard",VLOOKUP(CONCATENATE(bd_adtype,"_",bd_creativetype),tabela,2,FALSE)))</f>
        <v>#N/A</v>
      </c>
      <c r="F7351" s="7">
        <f t="shared" si="1316"/>
        <v>0</v>
      </c>
      <c r="G7351" s="7">
        <f t="shared" si="1317"/>
        <v>0</v>
      </c>
      <c r="H7351" s="7">
        <f t="shared" si="1318"/>
        <v>0</v>
      </c>
      <c r="I7351" s="7">
        <f t="shared" si="1319"/>
        <v>0</v>
      </c>
      <c r="J7351" s="7">
        <f t="shared" si="1320"/>
        <v>0</v>
      </c>
      <c r="K7351" s="8" t="e">
        <f t="shared" si="1321"/>
        <v>#N/A</v>
      </c>
      <c r="L7351" s="7" t="e">
        <f t="shared" si="1322"/>
        <v>#N/A</v>
      </c>
      <c r="M7351" s="8" t="e">
        <f t="shared" si="1288"/>
        <v>#N/A</v>
      </c>
      <c r="N7351" s="8" t="e">
        <f t="shared" si="1289"/>
        <v>#N/A</v>
      </c>
    </row>
    <row r="7352" spans="1:14" ht="15.75" customHeight="1" x14ac:dyDescent="0.35">
      <c r="A7352" s="7">
        <f t="shared" si="1312"/>
        <v>0</v>
      </c>
      <c r="B7352" s="7">
        <f t="shared" si="1313"/>
        <v>0</v>
      </c>
      <c r="C7352" s="7">
        <f t="shared" si="1314"/>
        <v>0</v>
      </c>
      <c r="D7352" s="7">
        <f t="shared" si="1315"/>
        <v>0</v>
      </c>
      <c r="E7352" s="7" t="e">
        <f>IF('Report DCM'!$H7352="In-Stream Video","Rich Media display banner",IF('Report DCM'!$I7352&gt;'Report DCM'!$J7352,"Standard",VLOOKUP(CONCATENATE(bd_adtype,"_",bd_creativetype),tabela,2,FALSE)))</f>
        <v>#N/A</v>
      </c>
      <c r="F7352" s="7">
        <f t="shared" si="1316"/>
        <v>0</v>
      </c>
      <c r="G7352" s="7">
        <f t="shared" si="1317"/>
        <v>0</v>
      </c>
      <c r="H7352" s="7">
        <f t="shared" si="1318"/>
        <v>0</v>
      </c>
      <c r="I7352" s="7">
        <f t="shared" si="1319"/>
        <v>0</v>
      </c>
      <c r="J7352" s="7">
        <f t="shared" si="1320"/>
        <v>0</v>
      </c>
      <c r="K7352" s="8" t="e">
        <f t="shared" si="1321"/>
        <v>#N/A</v>
      </c>
      <c r="L7352" s="7" t="e">
        <f t="shared" si="1322"/>
        <v>#N/A</v>
      </c>
      <c r="M7352" s="8" t="e">
        <f t="shared" si="1288"/>
        <v>#N/A</v>
      </c>
      <c r="N7352" s="8" t="e">
        <f t="shared" si="1289"/>
        <v>#N/A</v>
      </c>
    </row>
    <row r="7353" spans="1:14" ht="15.75" customHeight="1" x14ac:dyDescent="0.35">
      <c r="A7353" s="7">
        <f t="shared" si="1312"/>
        <v>0</v>
      </c>
      <c r="B7353" s="7">
        <f t="shared" si="1313"/>
        <v>0</v>
      </c>
      <c r="C7353" s="7">
        <f t="shared" si="1314"/>
        <v>0</v>
      </c>
      <c r="D7353" s="7">
        <f t="shared" si="1315"/>
        <v>0</v>
      </c>
      <c r="E7353" s="7" t="e">
        <f>IF('Report DCM'!$H7353="In-Stream Video","Rich Media display banner",IF('Report DCM'!$I7353&gt;'Report DCM'!$J7353,"Standard",VLOOKUP(CONCATENATE(bd_adtype,"_",bd_creativetype),tabela,2,FALSE)))</f>
        <v>#N/A</v>
      </c>
      <c r="F7353" s="7">
        <f t="shared" si="1316"/>
        <v>0</v>
      </c>
      <c r="G7353" s="7">
        <f t="shared" si="1317"/>
        <v>0</v>
      </c>
      <c r="H7353" s="7">
        <f t="shared" si="1318"/>
        <v>0</v>
      </c>
      <c r="I7353" s="7">
        <f t="shared" si="1319"/>
        <v>0</v>
      </c>
      <c r="J7353" s="7">
        <f t="shared" si="1320"/>
        <v>0</v>
      </c>
      <c r="K7353" s="8" t="e">
        <f t="shared" si="1321"/>
        <v>#N/A</v>
      </c>
      <c r="L7353" s="7" t="e">
        <f t="shared" si="1322"/>
        <v>#N/A</v>
      </c>
      <c r="M7353" s="8" t="e">
        <f t="shared" si="1288"/>
        <v>#N/A</v>
      </c>
      <c r="N7353" s="8" t="e">
        <f t="shared" si="1289"/>
        <v>#N/A</v>
      </c>
    </row>
    <row r="7354" spans="1:14" ht="15.75" customHeight="1" x14ac:dyDescent="0.35">
      <c r="A7354" s="7">
        <f t="shared" si="1312"/>
        <v>0</v>
      </c>
      <c r="B7354" s="7">
        <f t="shared" si="1313"/>
        <v>0</v>
      </c>
      <c r="C7354" s="7">
        <f t="shared" si="1314"/>
        <v>0</v>
      </c>
      <c r="D7354" s="7">
        <f t="shared" si="1315"/>
        <v>0</v>
      </c>
      <c r="E7354" s="7" t="e">
        <f>IF('Report DCM'!$H7354="In-Stream Video","Rich Media display banner",IF('Report DCM'!$I7354&gt;'Report DCM'!$J7354,"Standard",VLOOKUP(CONCATENATE(bd_adtype,"_",bd_creativetype),tabela,2,FALSE)))</f>
        <v>#N/A</v>
      </c>
      <c r="F7354" s="7">
        <f t="shared" si="1316"/>
        <v>0</v>
      </c>
      <c r="G7354" s="7">
        <f t="shared" si="1317"/>
        <v>0</v>
      </c>
      <c r="H7354" s="7">
        <f t="shared" si="1318"/>
        <v>0</v>
      </c>
      <c r="I7354" s="7">
        <f t="shared" si="1319"/>
        <v>0</v>
      </c>
      <c r="J7354" s="7">
        <f t="shared" si="1320"/>
        <v>0</v>
      </c>
      <c r="K7354" s="8" t="e">
        <f t="shared" si="1321"/>
        <v>#N/A</v>
      </c>
      <c r="L7354" s="7" t="e">
        <f t="shared" si="1322"/>
        <v>#N/A</v>
      </c>
      <c r="M7354" s="8" t="e">
        <f t="shared" si="1288"/>
        <v>#N/A</v>
      </c>
      <c r="N7354" s="8" t="e">
        <f t="shared" si="1289"/>
        <v>#N/A</v>
      </c>
    </row>
    <row r="7355" spans="1:14" ht="15.75" customHeight="1" x14ac:dyDescent="0.35">
      <c r="A7355" s="7">
        <f t="shared" si="1312"/>
        <v>0</v>
      </c>
      <c r="B7355" s="7">
        <f t="shared" si="1313"/>
        <v>0</v>
      </c>
      <c r="C7355" s="7">
        <f t="shared" si="1314"/>
        <v>0</v>
      </c>
      <c r="D7355" s="7">
        <f t="shared" si="1315"/>
        <v>0</v>
      </c>
      <c r="E7355" s="7" t="e">
        <f>IF('Report DCM'!$H7355="In-Stream Video","Rich Media display banner",IF('Report DCM'!$I7355&gt;'Report DCM'!$J7355,"Standard",VLOOKUP(CONCATENATE(bd_adtype,"_",bd_creativetype),tabela,2,FALSE)))</f>
        <v>#N/A</v>
      </c>
      <c r="F7355" s="7">
        <f t="shared" si="1316"/>
        <v>0</v>
      </c>
      <c r="G7355" s="7">
        <f t="shared" si="1317"/>
        <v>0</v>
      </c>
      <c r="H7355" s="7">
        <f t="shared" si="1318"/>
        <v>0</v>
      </c>
      <c r="I7355" s="7">
        <f t="shared" si="1319"/>
        <v>0</v>
      </c>
      <c r="J7355" s="7">
        <f t="shared" si="1320"/>
        <v>0</v>
      </c>
      <c r="K7355" s="8" t="e">
        <f t="shared" si="1321"/>
        <v>#N/A</v>
      </c>
      <c r="L7355" s="7" t="e">
        <f t="shared" si="1322"/>
        <v>#N/A</v>
      </c>
      <c r="M7355" s="8" t="e">
        <f t="shared" si="1288"/>
        <v>#N/A</v>
      </c>
      <c r="N7355" s="8" t="e">
        <f t="shared" si="1289"/>
        <v>#N/A</v>
      </c>
    </row>
    <row r="7356" spans="1:14" ht="15.75" customHeight="1" x14ac:dyDescent="0.35">
      <c r="A7356" s="7">
        <f t="shared" si="1312"/>
        <v>0</v>
      </c>
      <c r="B7356" s="7">
        <f t="shared" si="1313"/>
        <v>0</v>
      </c>
      <c r="C7356" s="7">
        <f t="shared" si="1314"/>
        <v>0</v>
      </c>
      <c r="D7356" s="7">
        <f t="shared" si="1315"/>
        <v>0</v>
      </c>
      <c r="E7356" s="7" t="e">
        <f>IF('Report DCM'!$H7356="In-Stream Video","Rich Media display banner",IF('Report DCM'!$I7356&gt;'Report DCM'!$J7356,"Standard",VLOOKUP(CONCATENATE(bd_adtype,"_",bd_creativetype),tabela,2,FALSE)))</f>
        <v>#N/A</v>
      </c>
      <c r="F7356" s="7">
        <f t="shared" si="1316"/>
        <v>0</v>
      </c>
      <c r="G7356" s="7">
        <f t="shared" si="1317"/>
        <v>0</v>
      </c>
      <c r="H7356" s="7">
        <f t="shared" si="1318"/>
        <v>0</v>
      </c>
      <c r="I7356" s="7">
        <f t="shared" si="1319"/>
        <v>0</v>
      </c>
      <c r="J7356" s="7">
        <f t="shared" si="1320"/>
        <v>0</v>
      </c>
      <c r="K7356" s="8" t="e">
        <f t="shared" si="1321"/>
        <v>#N/A</v>
      </c>
      <c r="L7356" s="7" t="e">
        <f t="shared" si="1322"/>
        <v>#N/A</v>
      </c>
      <c r="M7356" s="8" t="e">
        <f t="shared" si="1288"/>
        <v>#N/A</v>
      </c>
      <c r="N7356" s="8" t="e">
        <f t="shared" si="1289"/>
        <v>#N/A</v>
      </c>
    </row>
    <row r="7357" spans="1:14" ht="15.75" customHeight="1" x14ac:dyDescent="0.35">
      <c r="A7357" s="7">
        <f t="shared" si="1312"/>
        <v>0</v>
      </c>
      <c r="B7357" s="7">
        <f t="shared" si="1313"/>
        <v>0</v>
      </c>
      <c r="C7357" s="7">
        <f t="shared" si="1314"/>
        <v>0</v>
      </c>
      <c r="D7357" s="7">
        <f t="shared" si="1315"/>
        <v>0</v>
      </c>
      <c r="E7357" s="7" t="e">
        <f>IF('Report DCM'!$H7357="In-Stream Video","Rich Media display banner",IF('Report DCM'!$I7357&gt;'Report DCM'!$J7357,"Standard",VLOOKUP(CONCATENATE(bd_adtype,"_",bd_creativetype),tabela,2,FALSE)))</f>
        <v>#N/A</v>
      </c>
      <c r="F7357" s="7">
        <f t="shared" si="1316"/>
        <v>0</v>
      </c>
      <c r="G7357" s="7">
        <f t="shared" si="1317"/>
        <v>0</v>
      </c>
      <c r="H7357" s="7">
        <f t="shared" si="1318"/>
        <v>0</v>
      </c>
      <c r="I7357" s="7">
        <f t="shared" si="1319"/>
        <v>0</v>
      </c>
      <c r="J7357" s="7">
        <f t="shared" si="1320"/>
        <v>0</v>
      </c>
      <c r="K7357" s="8" t="e">
        <f t="shared" si="1321"/>
        <v>#N/A</v>
      </c>
      <c r="L7357" s="7" t="e">
        <f t="shared" si="1322"/>
        <v>#N/A</v>
      </c>
      <c r="M7357" s="8" t="e">
        <f t="shared" si="1288"/>
        <v>#N/A</v>
      </c>
      <c r="N7357" s="8" t="e">
        <f t="shared" si="1289"/>
        <v>#N/A</v>
      </c>
    </row>
    <row r="7358" spans="1:14" ht="15.75" customHeight="1" x14ac:dyDescent="0.35">
      <c r="A7358" s="7">
        <f t="shared" si="1312"/>
        <v>0</v>
      </c>
      <c r="B7358" s="7">
        <f t="shared" si="1313"/>
        <v>0</v>
      </c>
      <c r="C7358" s="7">
        <f t="shared" si="1314"/>
        <v>0</v>
      </c>
      <c r="D7358" s="7">
        <f t="shared" si="1315"/>
        <v>0</v>
      </c>
      <c r="E7358" s="7" t="e">
        <f>IF('Report DCM'!$H7358="In-Stream Video","Rich Media display banner",IF('Report DCM'!$I7358&gt;'Report DCM'!$J7358,"Standard",VLOOKUP(CONCATENATE(bd_adtype,"_",bd_creativetype),tabela,2,FALSE)))</f>
        <v>#N/A</v>
      </c>
      <c r="F7358" s="7">
        <f t="shared" si="1316"/>
        <v>0</v>
      </c>
      <c r="G7358" s="7">
        <f t="shared" si="1317"/>
        <v>0</v>
      </c>
      <c r="H7358" s="7">
        <f t="shared" si="1318"/>
        <v>0</v>
      </c>
      <c r="I7358" s="7">
        <f t="shared" si="1319"/>
        <v>0</v>
      </c>
      <c r="J7358" s="7">
        <f t="shared" si="1320"/>
        <v>0</v>
      </c>
      <c r="K7358" s="8" t="e">
        <f t="shared" si="1321"/>
        <v>#N/A</v>
      </c>
      <c r="L7358" s="7" t="e">
        <f t="shared" si="1322"/>
        <v>#N/A</v>
      </c>
      <c r="M7358" s="8" t="e">
        <f t="shared" si="1288"/>
        <v>#N/A</v>
      </c>
      <c r="N7358" s="8" t="e">
        <f t="shared" si="1289"/>
        <v>#N/A</v>
      </c>
    </row>
    <row r="7359" spans="1:14" ht="15.75" customHeight="1" x14ac:dyDescent="0.35">
      <c r="A7359" s="7">
        <f t="shared" si="1312"/>
        <v>0</v>
      </c>
      <c r="B7359" s="7">
        <f t="shared" si="1313"/>
        <v>0</v>
      </c>
      <c r="C7359" s="7">
        <f t="shared" si="1314"/>
        <v>0</v>
      </c>
      <c r="D7359" s="7">
        <f t="shared" si="1315"/>
        <v>0</v>
      </c>
      <c r="E7359" s="7" t="e">
        <f>IF('Report DCM'!$H7359="In-Stream Video","Rich Media display banner",IF('Report DCM'!$I7359&gt;'Report DCM'!$J7359,"Standard",VLOOKUP(CONCATENATE(bd_adtype,"_",bd_creativetype),tabela,2,FALSE)))</f>
        <v>#N/A</v>
      </c>
      <c r="F7359" s="7">
        <f t="shared" si="1316"/>
        <v>0</v>
      </c>
      <c r="G7359" s="7">
        <f t="shared" si="1317"/>
        <v>0</v>
      </c>
      <c r="H7359" s="7">
        <f t="shared" si="1318"/>
        <v>0</v>
      </c>
      <c r="I7359" s="7">
        <f t="shared" si="1319"/>
        <v>0</v>
      </c>
      <c r="J7359" s="7">
        <f t="shared" si="1320"/>
        <v>0</v>
      </c>
      <c r="K7359" s="8" t="e">
        <f t="shared" si="1321"/>
        <v>#N/A</v>
      </c>
      <c r="L7359" s="7" t="e">
        <f t="shared" si="1322"/>
        <v>#N/A</v>
      </c>
      <c r="M7359" s="8" t="e">
        <f t="shared" si="1288"/>
        <v>#N/A</v>
      </c>
      <c r="N7359" s="8" t="e">
        <f t="shared" si="1289"/>
        <v>#N/A</v>
      </c>
    </row>
    <row r="7360" spans="1:14" ht="15.75" customHeight="1" x14ac:dyDescent="0.35">
      <c r="A7360" s="7">
        <f t="shared" si="1312"/>
        <v>0</v>
      </c>
      <c r="B7360" s="7">
        <f t="shared" si="1313"/>
        <v>0</v>
      </c>
      <c r="C7360" s="7">
        <f t="shared" si="1314"/>
        <v>0</v>
      </c>
      <c r="D7360" s="7">
        <f t="shared" si="1315"/>
        <v>0</v>
      </c>
      <c r="E7360" s="7" t="e">
        <f>IF('Report DCM'!$H7360="In-Stream Video","Rich Media display banner",IF('Report DCM'!$I7360&gt;'Report DCM'!$J7360,"Standard",VLOOKUP(CONCATENATE(bd_adtype,"_",bd_creativetype),tabela,2,FALSE)))</f>
        <v>#N/A</v>
      </c>
      <c r="F7360" s="7">
        <f t="shared" si="1316"/>
        <v>0</v>
      </c>
      <c r="G7360" s="7">
        <f t="shared" si="1317"/>
        <v>0</v>
      </c>
      <c r="H7360" s="7">
        <f t="shared" si="1318"/>
        <v>0</v>
      </c>
      <c r="I7360" s="7">
        <f t="shared" si="1319"/>
        <v>0</v>
      </c>
      <c r="J7360" s="7">
        <f t="shared" si="1320"/>
        <v>0</v>
      </c>
      <c r="K7360" s="8" t="e">
        <f t="shared" si="1321"/>
        <v>#N/A</v>
      </c>
      <c r="L7360" s="7" t="e">
        <f t="shared" si="1322"/>
        <v>#N/A</v>
      </c>
      <c r="M7360" s="8" t="e">
        <f t="shared" si="1288"/>
        <v>#N/A</v>
      </c>
      <c r="N7360" s="8" t="e">
        <f t="shared" si="1289"/>
        <v>#N/A</v>
      </c>
    </row>
    <row r="7361" spans="1:14" ht="15.75" customHeight="1" x14ac:dyDescent="0.35">
      <c r="A7361" s="7">
        <f t="shared" si="1312"/>
        <v>0</v>
      </c>
      <c r="B7361" s="7">
        <f t="shared" si="1313"/>
        <v>0</v>
      </c>
      <c r="C7361" s="7">
        <f t="shared" si="1314"/>
        <v>0</v>
      </c>
      <c r="D7361" s="7">
        <f t="shared" si="1315"/>
        <v>0</v>
      </c>
      <c r="E7361" s="7" t="e">
        <f>IF('Report DCM'!$H7361="In-Stream Video","Rich Media display banner",IF('Report DCM'!$I7361&gt;'Report DCM'!$J7361,"Standard",VLOOKUP(CONCATENATE(bd_adtype,"_",bd_creativetype),tabela,2,FALSE)))</f>
        <v>#N/A</v>
      </c>
      <c r="F7361" s="7">
        <f t="shared" si="1316"/>
        <v>0</v>
      </c>
      <c r="G7361" s="7">
        <f t="shared" si="1317"/>
        <v>0</v>
      </c>
      <c r="H7361" s="7">
        <f t="shared" si="1318"/>
        <v>0</v>
      </c>
      <c r="I7361" s="7">
        <f t="shared" si="1319"/>
        <v>0</v>
      </c>
      <c r="J7361" s="7">
        <f t="shared" si="1320"/>
        <v>0</v>
      </c>
      <c r="K7361" s="8" t="e">
        <f t="shared" si="1321"/>
        <v>#N/A</v>
      </c>
      <c r="L7361" s="7" t="e">
        <f t="shared" si="1322"/>
        <v>#N/A</v>
      </c>
      <c r="M7361" s="8" t="e">
        <f t="shared" si="1288"/>
        <v>#N/A</v>
      </c>
      <c r="N7361" s="8" t="e">
        <f t="shared" si="1289"/>
        <v>#N/A</v>
      </c>
    </row>
    <row r="7362" spans="1:14" ht="15.75" customHeight="1" x14ac:dyDescent="0.35">
      <c r="A7362" s="7">
        <f t="shared" ref="A7362:A7425" si="1323">bd_campaign</f>
        <v>0</v>
      </c>
      <c r="B7362" s="7">
        <f t="shared" ref="B7362:B7425" si="1324">bd_site</f>
        <v>0</v>
      </c>
      <c r="C7362" s="7">
        <f t="shared" ref="C7362:C7425" si="1325">bd_placement</f>
        <v>0</v>
      </c>
      <c r="D7362" s="7">
        <f t="shared" ref="D7362:D7425" si="1326">bd_placementID</f>
        <v>0</v>
      </c>
      <c r="E7362" s="7" t="e">
        <f>IF('Report DCM'!$H7362="In-Stream Video","Rich Media display banner",IF('Report DCM'!$I7362&gt;'Report DCM'!$J7362,"Standard",VLOOKUP(CONCATENATE(bd_adtype,"_",bd_creativetype),tabela,2,FALSE)))</f>
        <v>#N/A</v>
      </c>
      <c r="F7362" s="7">
        <f t="shared" ref="F7362:F7425" si="1327">bd_ad</f>
        <v>0</v>
      </c>
      <c r="G7362" s="7">
        <f t="shared" ref="G7362:G7425" si="1328">bd_adid</f>
        <v>0</v>
      </c>
      <c r="H7362" s="7">
        <f t="shared" ref="H7362:H7425" si="1329">bd_creativetype</f>
        <v>0</v>
      </c>
      <c r="I7362" s="7">
        <f t="shared" ref="I7362:I7425" si="1330">bd_impression</f>
        <v>0</v>
      </c>
      <c r="J7362" s="7">
        <f t="shared" ref="J7362:J7425" si="1331">bd_clicks</f>
        <v>0</v>
      </c>
      <c r="K7362" s="8" t="e">
        <f t="shared" ref="K7362:K7425" si="1332">VLOOKUP(E7362,tabela,2,FALSE)</f>
        <v>#N/A</v>
      </c>
      <c r="L7362" s="7" t="e">
        <f t="shared" ref="L7362:L7425" si="1333">VLOOKUP(E7362,tabela,3,FALSE)</f>
        <v>#N/A</v>
      </c>
      <c r="M7362" s="8" t="e">
        <f t="shared" si="1288"/>
        <v>#N/A</v>
      </c>
      <c r="N7362" s="8" t="e">
        <f t="shared" si="1289"/>
        <v>#N/A</v>
      </c>
    </row>
    <row r="7363" spans="1:14" ht="15.75" customHeight="1" x14ac:dyDescent="0.35">
      <c r="A7363" s="7">
        <f t="shared" si="1323"/>
        <v>0</v>
      </c>
      <c r="B7363" s="7">
        <f t="shared" si="1324"/>
        <v>0</v>
      </c>
      <c r="C7363" s="7">
        <f t="shared" si="1325"/>
        <v>0</v>
      </c>
      <c r="D7363" s="7">
        <f t="shared" si="1326"/>
        <v>0</v>
      </c>
      <c r="E7363" s="7" t="e">
        <f>IF('Report DCM'!$H7363="In-Stream Video","Rich Media display banner",IF('Report DCM'!$I7363&gt;'Report DCM'!$J7363,"Standard",VLOOKUP(CONCATENATE(bd_adtype,"_",bd_creativetype),tabela,2,FALSE)))</f>
        <v>#N/A</v>
      </c>
      <c r="F7363" s="7">
        <f t="shared" si="1327"/>
        <v>0</v>
      </c>
      <c r="G7363" s="7">
        <f t="shared" si="1328"/>
        <v>0</v>
      </c>
      <c r="H7363" s="7">
        <f t="shared" si="1329"/>
        <v>0</v>
      </c>
      <c r="I7363" s="7">
        <f t="shared" si="1330"/>
        <v>0</v>
      </c>
      <c r="J7363" s="7">
        <f t="shared" si="1331"/>
        <v>0</v>
      </c>
      <c r="K7363" s="8" t="e">
        <f t="shared" si="1332"/>
        <v>#N/A</v>
      </c>
      <c r="L7363" s="7" t="e">
        <f t="shared" si="1333"/>
        <v>#N/A</v>
      </c>
      <c r="M7363" s="8" t="e">
        <f t="shared" si="1288"/>
        <v>#N/A</v>
      </c>
      <c r="N7363" s="8" t="e">
        <f t="shared" si="1289"/>
        <v>#N/A</v>
      </c>
    </row>
    <row r="7364" spans="1:14" ht="15.75" customHeight="1" x14ac:dyDescent="0.35">
      <c r="A7364" s="7">
        <f t="shared" si="1323"/>
        <v>0</v>
      </c>
      <c r="B7364" s="7">
        <f t="shared" si="1324"/>
        <v>0</v>
      </c>
      <c r="C7364" s="7">
        <f t="shared" si="1325"/>
        <v>0</v>
      </c>
      <c r="D7364" s="7">
        <f t="shared" si="1326"/>
        <v>0</v>
      </c>
      <c r="E7364" s="7" t="e">
        <f>IF('Report DCM'!$H7364="In-Stream Video","Rich Media display banner",IF('Report DCM'!$I7364&gt;'Report DCM'!$J7364,"Standard",VLOOKUP(CONCATENATE(bd_adtype,"_",bd_creativetype),tabela,2,FALSE)))</f>
        <v>#N/A</v>
      </c>
      <c r="F7364" s="7">
        <f t="shared" si="1327"/>
        <v>0</v>
      </c>
      <c r="G7364" s="7">
        <f t="shared" si="1328"/>
        <v>0</v>
      </c>
      <c r="H7364" s="7">
        <f t="shared" si="1329"/>
        <v>0</v>
      </c>
      <c r="I7364" s="7">
        <f t="shared" si="1330"/>
        <v>0</v>
      </c>
      <c r="J7364" s="7">
        <f t="shared" si="1331"/>
        <v>0</v>
      </c>
      <c r="K7364" s="8" t="e">
        <f t="shared" si="1332"/>
        <v>#N/A</v>
      </c>
      <c r="L7364" s="7" t="e">
        <f t="shared" si="1333"/>
        <v>#N/A</v>
      </c>
      <c r="M7364" s="8" t="e">
        <f t="shared" si="1288"/>
        <v>#N/A</v>
      </c>
      <c r="N7364" s="8" t="e">
        <f t="shared" si="1289"/>
        <v>#N/A</v>
      </c>
    </row>
    <row r="7365" spans="1:14" ht="15.75" customHeight="1" x14ac:dyDescent="0.35">
      <c r="A7365" s="7">
        <f t="shared" si="1323"/>
        <v>0</v>
      </c>
      <c r="B7365" s="7">
        <f t="shared" si="1324"/>
        <v>0</v>
      </c>
      <c r="C7365" s="7">
        <f t="shared" si="1325"/>
        <v>0</v>
      </c>
      <c r="D7365" s="7">
        <f t="shared" si="1326"/>
        <v>0</v>
      </c>
      <c r="E7365" s="7" t="e">
        <f>IF('Report DCM'!$H7365="In-Stream Video","Rich Media display banner",IF('Report DCM'!$I7365&gt;'Report DCM'!$J7365,"Standard",VLOOKUP(CONCATENATE(bd_adtype,"_",bd_creativetype),tabela,2,FALSE)))</f>
        <v>#N/A</v>
      </c>
      <c r="F7365" s="7">
        <f t="shared" si="1327"/>
        <v>0</v>
      </c>
      <c r="G7365" s="7">
        <f t="shared" si="1328"/>
        <v>0</v>
      </c>
      <c r="H7365" s="7">
        <f t="shared" si="1329"/>
        <v>0</v>
      </c>
      <c r="I7365" s="7">
        <f t="shared" si="1330"/>
        <v>0</v>
      </c>
      <c r="J7365" s="7">
        <f t="shared" si="1331"/>
        <v>0</v>
      </c>
      <c r="K7365" s="8" t="e">
        <f t="shared" si="1332"/>
        <v>#N/A</v>
      </c>
      <c r="L7365" s="7" t="e">
        <f t="shared" si="1333"/>
        <v>#N/A</v>
      </c>
      <c r="M7365" s="8" t="e">
        <f t="shared" si="1288"/>
        <v>#N/A</v>
      </c>
      <c r="N7365" s="8" t="e">
        <f t="shared" si="1289"/>
        <v>#N/A</v>
      </c>
    </row>
    <row r="7366" spans="1:14" ht="15.75" customHeight="1" x14ac:dyDescent="0.35">
      <c r="A7366" s="7">
        <f t="shared" si="1323"/>
        <v>0</v>
      </c>
      <c r="B7366" s="7">
        <f t="shared" si="1324"/>
        <v>0</v>
      </c>
      <c r="C7366" s="7">
        <f t="shared" si="1325"/>
        <v>0</v>
      </c>
      <c r="D7366" s="7">
        <f t="shared" si="1326"/>
        <v>0</v>
      </c>
      <c r="E7366" s="7" t="e">
        <f>IF('Report DCM'!$H7366="In-Stream Video","Rich Media display banner",IF('Report DCM'!$I7366&gt;'Report DCM'!$J7366,"Standard",VLOOKUP(CONCATENATE(bd_adtype,"_",bd_creativetype),tabela,2,FALSE)))</f>
        <v>#N/A</v>
      </c>
      <c r="F7366" s="7">
        <f t="shared" si="1327"/>
        <v>0</v>
      </c>
      <c r="G7366" s="7">
        <f t="shared" si="1328"/>
        <v>0</v>
      </c>
      <c r="H7366" s="7">
        <f t="shared" si="1329"/>
        <v>0</v>
      </c>
      <c r="I7366" s="7">
        <f t="shared" si="1330"/>
        <v>0</v>
      </c>
      <c r="J7366" s="7">
        <f t="shared" si="1331"/>
        <v>0</v>
      </c>
      <c r="K7366" s="8" t="e">
        <f t="shared" si="1332"/>
        <v>#N/A</v>
      </c>
      <c r="L7366" s="7" t="e">
        <f t="shared" si="1333"/>
        <v>#N/A</v>
      </c>
      <c r="M7366" s="8" t="e">
        <f t="shared" si="1288"/>
        <v>#N/A</v>
      </c>
      <c r="N7366" s="8" t="e">
        <f t="shared" si="1289"/>
        <v>#N/A</v>
      </c>
    </row>
    <row r="7367" spans="1:14" ht="15.75" customHeight="1" x14ac:dyDescent="0.35">
      <c r="A7367" s="7">
        <f t="shared" si="1323"/>
        <v>0</v>
      </c>
      <c r="B7367" s="7">
        <f t="shared" si="1324"/>
        <v>0</v>
      </c>
      <c r="C7367" s="7">
        <f t="shared" si="1325"/>
        <v>0</v>
      </c>
      <c r="D7367" s="7">
        <f t="shared" si="1326"/>
        <v>0</v>
      </c>
      <c r="E7367" s="7" t="e">
        <f>IF('Report DCM'!$H7367="In-Stream Video","Rich Media display banner",IF('Report DCM'!$I7367&gt;'Report DCM'!$J7367,"Standard",VLOOKUP(CONCATENATE(bd_adtype,"_",bd_creativetype),tabela,2,FALSE)))</f>
        <v>#N/A</v>
      </c>
      <c r="F7367" s="7">
        <f t="shared" si="1327"/>
        <v>0</v>
      </c>
      <c r="G7367" s="7">
        <f t="shared" si="1328"/>
        <v>0</v>
      </c>
      <c r="H7367" s="7">
        <f t="shared" si="1329"/>
        <v>0</v>
      </c>
      <c r="I7367" s="7">
        <f t="shared" si="1330"/>
        <v>0</v>
      </c>
      <c r="J7367" s="7">
        <f t="shared" si="1331"/>
        <v>0</v>
      </c>
      <c r="K7367" s="8" t="e">
        <f t="shared" si="1332"/>
        <v>#N/A</v>
      </c>
      <c r="L7367" s="7" t="e">
        <f t="shared" si="1333"/>
        <v>#N/A</v>
      </c>
      <c r="M7367" s="8" t="e">
        <f t="shared" si="1288"/>
        <v>#N/A</v>
      </c>
      <c r="N7367" s="8" t="e">
        <f t="shared" si="1289"/>
        <v>#N/A</v>
      </c>
    </row>
    <row r="7368" spans="1:14" ht="15.75" customHeight="1" x14ac:dyDescent="0.35">
      <c r="A7368" s="7">
        <f t="shared" si="1323"/>
        <v>0</v>
      </c>
      <c r="B7368" s="7">
        <f t="shared" si="1324"/>
        <v>0</v>
      </c>
      <c r="C7368" s="7">
        <f t="shared" si="1325"/>
        <v>0</v>
      </c>
      <c r="D7368" s="7">
        <f t="shared" si="1326"/>
        <v>0</v>
      </c>
      <c r="E7368" s="7" t="e">
        <f>IF('Report DCM'!$H7368="In-Stream Video","Rich Media display banner",IF('Report DCM'!$I7368&gt;'Report DCM'!$J7368,"Standard",VLOOKUP(CONCATENATE(bd_adtype,"_",bd_creativetype),tabela,2,FALSE)))</f>
        <v>#N/A</v>
      </c>
      <c r="F7368" s="7">
        <f t="shared" si="1327"/>
        <v>0</v>
      </c>
      <c r="G7368" s="7">
        <f t="shared" si="1328"/>
        <v>0</v>
      </c>
      <c r="H7368" s="7">
        <f t="shared" si="1329"/>
        <v>0</v>
      </c>
      <c r="I7368" s="7">
        <f t="shared" si="1330"/>
        <v>0</v>
      </c>
      <c r="J7368" s="7">
        <f t="shared" si="1331"/>
        <v>0</v>
      </c>
      <c r="K7368" s="8" t="e">
        <f t="shared" si="1332"/>
        <v>#N/A</v>
      </c>
      <c r="L7368" s="7" t="e">
        <f t="shared" si="1333"/>
        <v>#N/A</v>
      </c>
      <c r="M7368" s="8" t="e">
        <f t="shared" si="1288"/>
        <v>#N/A</v>
      </c>
      <c r="N7368" s="8" t="e">
        <f t="shared" si="1289"/>
        <v>#N/A</v>
      </c>
    </row>
    <row r="7369" spans="1:14" ht="15.75" customHeight="1" x14ac:dyDescent="0.35">
      <c r="A7369" s="7">
        <f t="shared" si="1323"/>
        <v>0</v>
      </c>
      <c r="B7369" s="7">
        <f t="shared" si="1324"/>
        <v>0</v>
      </c>
      <c r="C7369" s="7">
        <f t="shared" si="1325"/>
        <v>0</v>
      </c>
      <c r="D7369" s="7">
        <f t="shared" si="1326"/>
        <v>0</v>
      </c>
      <c r="E7369" s="7" t="e">
        <f>IF('Report DCM'!$H7369="In-Stream Video","Rich Media display banner",IF('Report DCM'!$I7369&gt;'Report DCM'!$J7369,"Standard",VLOOKUP(CONCATENATE(bd_adtype,"_",bd_creativetype),tabela,2,FALSE)))</f>
        <v>#N/A</v>
      </c>
      <c r="F7369" s="7">
        <f t="shared" si="1327"/>
        <v>0</v>
      </c>
      <c r="G7369" s="7">
        <f t="shared" si="1328"/>
        <v>0</v>
      </c>
      <c r="H7369" s="7">
        <f t="shared" si="1329"/>
        <v>0</v>
      </c>
      <c r="I7369" s="7">
        <f t="shared" si="1330"/>
        <v>0</v>
      </c>
      <c r="J7369" s="7">
        <f t="shared" si="1331"/>
        <v>0</v>
      </c>
      <c r="K7369" s="8" t="e">
        <f t="shared" si="1332"/>
        <v>#N/A</v>
      </c>
      <c r="L7369" s="7" t="e">
        <f t="shared" si="1333"/>
        <v>#N/A</v>
      </c>
      <c r="M7369" s="8" t="e">
        <f t="shared" si="1288"/>
        <v>#N/A</v>
      </c>
      <c r="N7369" s="8" t="e">
        <f t="shared" si="1289"/>
        <v>#N/A</v>
      </c>
    </row>
    <row r="7370" spans="1:14" ht="15.75" customHeight="1" x14ac:dyDescent="0.35">
      <c r="A7370" s="7">
        <f t="shared" si="1323"/>
        <v>0</v>
      </c>
      <c r="B7370" s="7">
        <f t="shared" si="1324"/>
        <v>0</v>
      </c>
      <c r="C7370" s="7">
        <f t="shared" si="1325"/>
        <v>0</v>
      </c>
      <c r="D7370" s="7">
        <f t="shared" si="1326"/>
        <v>0</v>
      </c>
      <c r="E7370" s="7" t="e">
        <f>IF('Report DCM'!$H7370="In-Stream Video","Rich Media display banner",IF('Report DCM'!$I7370&gt;'Report DCM'!$J7370,"Standard",VLOOKUP(CONCATENATE(bd_adtype,"_",bd_creativetype),tabela,2,FALSE)))</f>
        <v>#N/A</v>
      </c>
      <c r="F7370" s="7">
        <f t="shared" si="1327"/>
        <v>0</v>
      </c>
      <c r="G7370" s="7">
        <f t="shared" si="1328"/>
        <v>0</v>
      </c>
      <c r="H7370" s="7">
        <f t="shared" si="1329"/>
        <v>0</v>
      </c>
      <c r="I7370" s="7">
        <f t="shared" si="1330"/>
        <v>0</v>
      </c>
      <c r="J7370" s="7">
        <f t="shared" si="1331"/>
        <v>0</v>
      </c>
      <c r="K7370" s="8" t="e">
        <f t="shared" si="1332"/>
        <v>#N/A</v>
      </c>
      <c r="L7370" s="7" t="e">
        <f t="shared" si="1333"/>
        <v>#N/A</v>
      </c>
      <c r="M7370" s="8" t="e">
        <f t="shared" si="1288"/>
        <v>#N/A</v>
      </c>
      <c r="N7370" s="8" t="e">
        <f t="shared" si="1289"/>
        <v>#N/A</v>
      </c>
    </row>
    <row r="7371" spans="1:14" ht="15.75" customHeight="1" x14ac:dyDescent="0.35">
      <c r="A7371" s="7">
        <f t="shared" si="1323"/>
        <v>0</v>
      </c>
      <c r="B7371" s="7">
        <f t="shared" si="1324"/>
        <v>0</v>
      </c>
      <c r="C7371" s="7">
        <f t="shared" si="1325"/>
        <v>0</v>
      </c>
      <c r="D7371" s="7">
        <f t="shared" si="1326"/>
        <v>0</v>
      </c>
      <c r="E7371" s="7" t="e">
        <f>IF('Report DCM'!$H7371="In-Stream Video","Rich Media display banner",IF('Report DCM'!$I7371&gt;'Report DCM'!$J7371,"Standard",VLOOKUP(CONCATENATE(bd_adtype,"_",bd_creativetype),tabela,2,FALSE)))</f>
        <v>#N/A</v>
      </c>
      <c r="F7371" s="7">
        <f t="shared" si="1327"/>
        <v>0</v>
      </c>
      <c r="G7371" s="7">
        <f t="shared" si="1328"/>
        <v>0</v>
      </c>
      <c r="H7371" s="7">
        <f t="shared" si="1329"/>
        <v>0</v>
      </c>
      <c r="I7371" s="7">
        <f t="shared" si="1330"/>
        <v>0</v>
      </c>
      <c r="J7371" s="7">
        <f t="shared" si="1331"/>
        <v>0</v>
      </c>
      <c r="K7371" s="8" t="e">
        <f t="shared" si="1332"/>
        <v>#N/A</v>
      </c>
      <c r="L7371" s="7" t="e">
        <f t="shared" si="1333"/>
        <v>#N/A</v>
      </c>
      <c r="M7371" s="8" t="e">
        <f t="shared" si="1288"/>
        <v>#N/A</v>
      </c>
      <c r="N7371" s="8" t="e">
        <f t="shared" si="1289"/>
        <v>#N/A</v>
      </c>
    </row>
    <row r="7372" spans="1:14" ht="15.75" customHeight="1" x14ac:dyDescent="0.35">
      <c r="A7372" s="7">
        <f t="shared" si="1323"/>
        <v>0</v>
      </c>
      <c r="B7372" s="7">
        <f t="shared" si="1324"/>
        <v>0</v>
      </c>
      <c r="C7372" s="7">
        <f t="shared" si="1325"/>
        <v>0</v>
      </c>
      <c r="D7372" s="7">
        <f t="shared" si="1326"/>
        <v>0</v>
      </c>
      <c r="E7372" s="7" t="e">
        <f>IF('Report DCM'!$H7372="In-Stream Video","Rich Media display banner",IF('Report DCM'!$I7372&gt;'Report DCM'!$J7372,"Standard",VLOOKUP(CONCATENATE(bd_adtype,"_",bd_creativetype),tabela,2,FALSE)))</f>
        <v>#N/A</v>
      </c>
      <c r="F7372" s="7">
        <f t="shared" si="1327"/>
        <v>0</v>
      </c>
      <c r="G7372" s="7">
        <f t="shared" si="1328"/>
        <v>0</v>
      </c>
      <c r="H7372" s="7">
        <f t="shared" si="1329"/>
        <v>0</v>
      </c>
      <c r="I7372" s="7">
        <f t="shared" si="1330"/>
        <v>0</v>
      </c>
      <c r="J7372" s="7">
        <f t="shared" si="1331"/>
        <v>0</v>
      </c>
      <c r="K7372" s="8" t="e">
        <f t="shared" si="1332"/>
        <v>#N/A</v>
      </c>
      <c r="L7372" s="7" t="e">
        <f t="shared" si="1333"/>
        <v>#N/A</v>
      </c>
      <c r="M7372" s="8" t="e">
        <f t="shared" si="1288"/>
        <v>#N/A</v>
      </c>
      <c r="N7372" s="8" t="e">
        <f t="shared" si="1289"/>
        <v>#N/A</v>
      </c>
    </row>
    <row r="7373" spans="1:14" ht="15.75" customHeight="1" x14ac:dyDescent="0.35">
      <c r="A7373" s="7">
        <f t="shared" si="1323"/>
        <v>0</v>
      </c>
      <c r="B7373" s="7">
        <f t="shared" si="1324"/>
        <v>0</v>
      </c>
      <c r="C7373" s="7">
        <f t="shared" si="1325"/>
        <v>0</v>
      </c>
      <c r="D7373" s="7">
        <f t="shared" si="1326"/>
        <v>0</v>
      </c>
      <c r="E7373" s="7" t="e">
        <f>IF('Report DCM'!$H7373="In-Stream Video","Rich Media display banner",IF('Report DCM'!$I7373&gt;'Report DCM'!$J7373,"Standard",VLOOKUP(CONCATENATE(bd_adtype,"_",bd_creativetype),tabela,2,FALSE)))</f>
        <v>#N/A</v>
      </c>
      <c r="F7373" s="7">
        <f t="shared" si="1327"/>
        <v>0</v>
      </c>
      <c r="G7373" s="7">
        <f t="shared" si="1328"/>
        <v>0</v>
      </c>
      <c r="H7373" s="7">
        <f t="shared" si="1329"/>
        <v>0</v>
      </c>
      <c r="I7373" s="7">
        <f t="shared" si="1330"/>
        <v>0</v>
      </c>
      <c r="J7373" s="7">
        <f t="shared" si="1331"/>
        <v>0</v>
      </c>
      <c r="K7373" s="8" t="e">
        <f t="shared" si="1332"/>
        <v>#N/A</v>
      </c>
      <c r="L7373" s="7" t="e">
        <f t="shared" si="1333"/>
        <v>#N/A</v>
      </c>
      <c r="M7373" s="8" t="e">
        <f t="shared" si="1288"/>
        <v>#N/A</v>
      </c>
      <c r="N7373" s="8" t="e">
        <f t="shared" si="1289"/>
        <v>#N/A</v>
      </c>
    </row>
    <row r="7374" spans="1:14" ht="15.75" customHeight="1" x14ac:dyDescent="0.35">
      <c r="A7374" s="7">
        <f t="shared" si="1323"/>
        <v>0</v>
      </c>
      <c r="B7374" s="7">
        <f t="shared" si="1324"/>
        <v>0</v>
      </c>
      <c r="C7374" s="7">
        <f t="shared" si="1325"/>
        <v>0</v>
      </c>
      <c r="D7374" s="7">
        <f t="shared" si="1326"/>
        <v>0</v>
      </c>
      <c r="E7374" s="7" t="e">
        <f>IF('Report DCM'!$H7374="In-Stream Video","Rich Media display banner",IF('Report DCM'!$I7374&gt;'Report DCM'!$J7374,"Standard",VLOOKUP(CONCATENATE(bd_adtype,"_",bd_creativetype),tabela,2,FALSE)))</f>
        <v>#N/A</v>
      </c>
      <c r="F7374" s="7">
        <f t="shared" si="1327"/>
        <v>0</v>
      </c>
      <c r="G7374" s="7">
        <f t="shared" si="1328"/>
        <v>0</v>
      </c>
      <c r="H7374" s="7">
        <f t="shared" si="1329"/>
        <v>0</v>
      </c>
      <c r="I7374" s="7">
        <f t="shared" si="1330"/>
        <v>0</v>
      </c>
      <c r="J7374" s="7">
        <f t="shared" si="1331"/>
        <v>0</v>
      </c>
      <c r="K7374" s="8" t="e">
        <f t="shared" si="1332"/>
        <v>#N/A</v>
      </c>
      <c r="L7374" s="7" t="e">
        <f t="shared" si="1333"/>
        <v>#N/A</v>
      </c>
      <c r="M7374" s="8" t="e">
        <f t="shared" si="1288"/>
        <v>#N/A</v>
      </c>
      <c r="N7374" s="8" t="e">
        <f t="shared" si="1289"/>
        <v>#N/A</v>
      </c>
    </row>
    <row r="7375" spans="1:14" ht="15.75" customHeight="1" x14ac:dyDescent="0.35">
      <c r="A7375" s="7">
        <f t="shared" si="1323"/>
        <v>0</v>
      </c>
      <c r="B7375" s="7">
        <f t="shared" si="1324"/>
        <v>0</v>
      </c>
      <c r="C7375" s="7">
        <f t="shared" si="1325"/>
        <v>0</v>
      </c>
      <c r="D7375" s="7">
        <f t="shared" si="1326"/>
        <v>0</v>
      </c>
      <c r="E7375" s="7" t="e">
        <f>IF('Report DCM'!$H7375="In-Stream Video","Rich Media display banner",IF('Report DCM'!$I7375&gt;'Report DCM'!$J7375,"Standard",VLOOKUP(CONCATENATE(bd_adtype,"_",bd_creativetype),tabela,2,FALSE)))</f>
        <v>#N/A</v>
      </c>
      <c r="F7375" s="7">
        <f t="shared" si="1327"/>
        <v>0</v>
      </c>
      <c r="G7375" s="7">
        <f t="shared" si="1328"/>
        <v>0</v>
      </c>
      <c r="H7375" s="7">
        <f t="shared" si="1329"/>
        <v>0</v>
      </c>
      <c r="I7375" s="7">
        <f t="shared" si="1330"/>
        <v>0</v>
      </c>
      <c r="J7375" s="7">
        <f t="shared" si="1331"/>
        <v>0</v>
      </c>
      <c r="K7375" s="8" t="e">
        <f t="shared" si="1332"/>
        <v>#N/A</v>
      </c>
      <c r="L7375" s="7" t="e">
        <f t="shared" si="1333"/>
        <v>#N/A</v>
      </c>
      <c r="M7375" s="8" t="e">
        <f t="shared" si="1288"/>
        <v>#N/A</v>
      </c>
      <c r="N7375" s="8" t="e">
        <f t="shared" si="1289"/>
        <v>#N/A</v>
      </c>
    </row>
    <row r="7376" spans="1:14" ht="15.75" customHeight="1" x14ac:dyDescent="0.35">
      <c r="A7376" s="7">
        <f t="shared" si="1323"/>
        <v>0</v>
      </c>
      <c r="B7376" s="7">
        <f t="shared" si="1324"/>
        <v>0</v>
      </c>
      <c r="C7376" s="7">
        <f t="shared" si="1325"/>
        <v>0</v>
      </c>
      <c r="D7376" s="7">
        <f t="shared" si="1326"/>
        <v>0</v>
      </c>
      <c r="E7376" s="7" t="e">
        <f>IF('Report DCM'!$H7376="In-Stream Video","Rich Media display banner",IF('Report DCM'!$I7376&gt;'Report DCM'!$J7376,"Standard",VLOOKUP(CONCATENATE(bd_adtype,"_",bd_creativetype),tabela,2,FALSE)))</f>
        <v>#N/A</v>
      </c>
      <c r="F7376" s="7">
        <f t="shared" si="1327"/>
        <v>0</v>
      </c>
      <c r="G7376" s="7">
        <f t="shared" si="1328"/>
        <v>0</v>
      </c>
      <c r="H7376" s="7">
        <f t="shared" si="1329"/>
        <v>0</v>
      </c>
      <c r="I7376" s="7">
        <f t="shared" si="1330"/>
        <v>0</v>
      </c>
      <c r="J7376" s="7">
        <f t="shared" si="1331"/>
        <v>0</v>
      </c>
      <c r="K7376" s="8" t="e">
        <f t="shared" si="1332"/>
        <v>#N/A</v>
      </c>
      <c r="L7376" s="7" t="e">
        <f t="shared" si="1333"/>
        <v>#N/A</v>
      </c>
      <c r="M7376" s="8" t="e">
        <f t="shared" si="1288"/>
        <v>#N/A</v>
      </c>
      <c r="N7376" s="8" t="e">
        <f t="shared" si="1289"/>
        <v>#N/A</v>
      </c>
    </row>
    <row r="7377" spans="1:14" ht="15.75" customHeight="1" x14ac:dyDescent="0.35">
      <c r="A7377" s="7">
        <f t="shared" si="1323"/>
        <v>0</v>
      </c>
      <c r="B7377" s="7">
        <f t="shared" si="1324"/>
        <v>0</v>
      </c>
      <c r="C7377" s="7">
        <f t="shared" si="1325"/>
        <v>0</v>
      </c>
      <c r="D7377" s="7">
        <f t="shared" si="1326"/>
        <v>0</v>
      </c>
      <c r="E7377" s="7" t="e">
        <f>IF('Report DCM'!$H7377="In-Stream Video","Rich Media display banner",IF('Report DCM'!$I7377&gt;'Report DCM'!$J7377,"Standard",VLOOKUP(CONCATENATE(bd_adtype,"_",bd_creativetype),tabela,2,FALSE)))</f>
        <v>#N/A</v>
      </c>
      <c r="F7377" s="7">
        <f t="shared" si="1327"/>
        <v>0</v>
      </c>
      <c r="G7377" s="7">
        <f t="shared" si="1328"/>
        <v>0</v>
      </c>
      <c r="H7377" s="7">
        <f t="shared" si="1329"/>
        <v>0</v>
      </c>
      <c r="I7377" s="7">
        <f t="shared" si="1330"/>
        <v>0</v>
      </c>
      <c r="J7377" s="7">
        <f t="shared" si="1331"/>
        <v>0</v>
      </c>
      <c r="K7377" s="8" t="e">
        <f t="shared" si="1332"/>
        <v>#N/A</v>
      </c>
      <c r="L7377" s="7" t="e">
        <f t="shared" si="1333"/>
        <v>#N/A</v>
      </c>
      <c r="M7377" s="8" t="e">
        <f t="shared" si="1288"/>
        <v>#N/A</v>
      </c>
      <c r="N7377" s="8" t="e">
        <f t="shared" si="1289"/>
        <v>#N/A</v>
      </c>
    </row>
    <row r="7378" spans="1:14" ht="15.75" customHeight="1" x14ac:dyDescent="0.35">
      <c r="A7378" s="7">
        <f t="shared" si="1323"/>
        <v>0</v>
      </c>
      <c r="B7378" s="7">
        <f t="shared" si="1324"/>
        <v>0</v>
      </c>
      <c r="C7378" s="7">
        <f t="shared" si="1325"/>
        <v>0</v>
      </c>
      <c r="D7378" s="7">
        <f t="shared" si="1326"/>
        <v>0</v>
      </c>
      <c r="E7378" s="7" t="e">
        <f>IF('Report DCM'!$H7378="In-Stream Video","Rich Media display banner",IF('Report DCM'!$I7378&gt;'Report DCM'!$J7378,"Standard",VLOOKUP(CONCATENATE(bd_adtype,"_",bd_creativetype),tabela,2,FALSE)))</f>
        <v>#N/A</v>
      </c>
      <c r="F7378" s="7">
        <f t="shared" si="1327"/>
        <v>0</v>
      </c>
      <c r="G7378" s="7">
        <f t="shared" si="1328"/>
        <v>0</v>
      </c>
      <c r="H7378" s="7">
        <f t="shared" si="1329"/>
        <v>0</v>
      </c>
      <c r="I7378" s="7">
        <f t="shared" si="1330"/>
        <v>0</v>
      </c>
      <c r="J7378" s="7">
        <f t="shared" si="1331"/>
        <v>0</v>
      </c>
      <c r="K7378" s="8" t="e">
        <f t="shared" si="1332"/>
        <v>#N/A</v>
      </c>
      <c r="L7378" s="7" t="e">
        <f t="shared" si="1333"/>
        <v>#N/A</v>
      </c>
      <c r="M7378" s="8" t="e">
        <f t="shared" si="1288"/>
        <v>#N/A</v>
      </c>
      <c r="N7378" s="8" t="e">
        <f t="shared" si="1289"/>
        <v>#N/A</v>
      </c>
    </row>
    <row r="7379" spans="1:14" ht="15.75" customHeight="1" x14ac:dyDescent="0.35">
      <c r="A7379" s="7">
        <f t="shared" si="1323"/>
        <v>0</v>
      </c>
      <c r="B7379" s="7">
        <f t="shared" si="1324"/>
        <v>0</v>
      </c>
      <c r="C7379" s="7">
        <f t="shared" si="1325"/>
        <v>0</v>
      </c>
      <c r="D7379" s="7">
        <f t="shared" si="1326"/>
        <v>0</v>
      </c>
      <c r="E7379" s="7" t="e">
        <f>IF('Report DCM'!$H7379="In-Stream Video","Rich Media display banner",IF('Report DCM'!$I7379&gt;'Report DCM'!$J7379,"Standard",VLOOKUP(CONCATENATE(bd_adtype,"_",bd_creativetype),tabela,2,FALSE)))</f>
        <v>#N/A</v>
      </c>
      <c r="F7379" s="7">
        <f t="shared" si="1327"/>
        <v>0</v>
      </c>
      <c r="G7379" s="7">
        <f t="shared" si="1328"/>
        <v>0</v>
      </c>
      <c r="H7379" s="7">
        <f t="shared" si="1329"/>
        <v>0</v>
      </c>
      <c r="I7379" s="7">
        <f t="shared" si="1330"/>
        <v>0</v>
      </c>
      <c r="J7379" s="7">
        <f t="shared" si="1331"/>
        <v>0</v>
      </c>
      <c r="K7379" s="8" t="e">
        <f t="shared" si="1332"/>
        <v>#N/A</v>
      </c>
      <c r="L7379" s="7" t="e">
        <f t="shared" si="1333"/>
        <v>#N/A</v>
      </c>
      <c r="M7379" s="8" t="e">
        <f t="shared" si="1288"/>
        <v>#N/A</v>
      </c>
      <c r="N7379" s="8" t="e">
        <f t="shared" si="1289"/>
        <v>#N/A</v>
      </c>
    </row>
    <row r="7380" spans="1:14" ht="15.75" customHeight="1" x14ac:dyDescent="0.35">
      <c r="A7380" s="7">
        <f t="shared" si="1323"/>
        <v>0</v>
      </c>
      <c r="B7380" s="7">
        <f t="shared" si="1324"/>
        <v>0</v>
      </c>
      <c r="C7380" s="7">
        <f t="shared" si="1325"/>
        <v>0</v>
      </c>
      <c r="D7380" s="7">
        <f t="shared" si="1326"/>
        <v>0</v>
      </c>
      <c r="E7380" s="7" t="e">
        <f>IF('Report DCM'!$H7380="In-Stream Video","Rich Media display banner",IF('Report DCM'!$I7380&gt;'Report DCM'!$J7380,"Standard",VLOOKUP(CONCATENATE(bd_adtype,"_",bd_creativetype),tabela,2,FALSE)))</f>
        <v>#N/A</v>
      </c>
      <c r="F7380" s="7">
        <f t="shared" si="1327"/>
        <v>0</v>
      </c>
      <c r="G7380" s="7">
        <f t="shared" si="1328"/>
        <v>0</v>
      </c>
      <c r="H7380" s="7">
        <f t="shared" si="1329"/>
        <v>0</v>
      </c>
      <c r="I7380" s="7">
        <f t="shared" si="1330"/>
        <v>0</v>
      </c>
      <c r="J7380" s="7">
        <f t="shared" si="1331"/>
        <v>0</v>
      </c>
      <c r="K7380" s="8" t="e">
        <f t="shared" si="1332"/>
        <v>#N/A</v>
      </c>
      <c r="L7380" s="7" t="e">
        <f t="shared" si="1333"/>
        <v>#N/A</v>
      </c>
      <c r="M7380" s="8" t="e">
        <f t="shared" si="1288"/>
        <v>#N/A</v>
      </c>
      <c r="N7380" s="8" t="e">
        <f t="shared" si="1289"/>
        <v>#N/A</v>
      </c>
    </row>
    <row r="7381" spans="1:14" ht="15.75" customHeight="1" x14ac:dyDescent="0.35">
      <c r="A7381" s="7">
        <f t="shared" si="1323"/>
        <v>0</v>
      </c>
      <c r="B7381" s="7">
        <f t="shared" si="1324"/>
        <v>0</v>
      </c>
      <c r="C7381" s="7">
        <f t="shared" si="1325"/>
        <v>0</v>
      </c>
      <c r="D7381" s="7">
        <f t="shared" si="1326"/>
        <v>0</v>
      </c>
      <c r="E7381" s="7" t="e">
        <f>IF('Report DCM'!$H7381="In-Stream Video","Rich Media display banner",IF('Report DCM'!$I7381&gt;'Report DCM'!$J7381,"Standard",VLOOKUP(CONCATENATE(bd_adtype,"_",bd_creativetype),tabela,2,FALSE)))</f>
        <v>#N/A</v>
      </c>
      <c r="F7381" s="7">
        <f t="shared" si="1327"/>
        <v>0</v>
      </c>
      <c r="G7381" s="7">
        <f t="shared" si="1328"/>
        <v>0</v>
      </c>
      <c r="H7381" s="7">
        <f t="shared" si="1329"/>
        <v>0</v>
      </c>
      <c r="I7381" s="7">
        <f t="shared" si="1330"/>
        <v>0</v>
      </c>
      <c r="J7381" s="7">
        <f t="shared" si="1331"/>
        <v>0</v>
      </c>
      <c r="K7381" s="8" t="e">
        <f t="shared" si="1332"/>
        <v>#N/A</v>
      </c>
      <c r="L7381" s="7" t="e">
        <f t="shared" si="1333"/>
        <v>#N/A</v>
      </c>
      <c r="M7381" s="8" t="e">
        <f t="shared" si="1288"/>
        <v>#N/A</v>
      </c>
      <c r="N7381" s="8" t="e">
        <f t="shared" si="1289"/>
        <v>#N/A</v>
      </c>
    </row>
    <row r="7382" spans="1:14" ht="15.75" customHeight="1" x14ac:dyDescent="0.35">
      <c r="A7382" s="7">
        <f t="shared" si="1323"/>
        <v>0</v>
      </c>
      <c r="B7382" s="7">
        <f t="shared" si="1324"/>
        <v>0</v>
      </c>
      <c r="C7382" s="7">
        <f t="shared" si="1325"/>
        <v>0</v>
      </c>
      <c r="D7382" s="7">
        <f t="shared" si="1326"/>
        <v>0</v>
      </c>
      <c r="E7382" s="7" t="e">
        <f>IF('Report DCM'!$H7382="In-Stream Video","Rich Media display banner",IF('Report DCM'!$I7382&gt;'Report DCM'!$J7382,"Standard",VLOOKUP(CONCATENATE(bd_adtype,"_",bd_creativetype),tabela,2,FALSE)))</f>
        <v>#N/A</v>
      </c>
      <c r="F7382" s="7">
        <f t="shared" si="1327"/>
        <v>0</v>
      </c>
      <c r="G7382" s="7">
        <f t="shared" si="1328"/>
        <v>0</v>
      </c>
      <c r="H7382" s="7">
        <f t="shared" si="1329"/>
        <v>0</v>
      </c>
      <c r="I7382" s="7">
        <f t="shared" si="1330"/>
        <v>0</v>
      </c>
      <c r="J7382" s="7">
        <f t="shared" si="1331"/>
        <v>0</v>
      </c>
      <c r="K7382" s="8" t="e">
        <f t="shared" si="1332"/>
        <v>#N/A</v>
      </c>
      <c r="L7382" s="7" t="e">
        <f t="shared" si="1333"/>
        <v>#N/A</v>
      </c>
      <c r="M7382" s="8" t="e">
        <f t="shared" si="1288"/>
        <v>#N/A</v>
      </c>
      <c r="N7382" s="8" t="e">
        <f t="shared" si="1289"/>
        <v>#N/A</v>
      </c>
    </row>
    <row r="7383" spans="1:14" ht="15.75" customHeight="1" x14ac:dyDescent="0.35">
      <c r="A7383" s="7">
        <f t="shared" si="1323"/>
        <v>0</v>
      </c>
      <c r="B7383" s="7">
        <f t="shared" si="1324"/>
        <v>0</v>
      </c>
      <c r="C7383" s="7">
        <f t="shared" si="1325"/>
        <v>0</v>
      </c>
      <c r="D7383" s="7">
        <f t="shared" si="1326"/>
        <v>0</v>
      </c>
      <c r="E7383" s="7" t="e">
        <f>IF('Report DCM'!$H7383="In-Stream Video","Rich Media display banner",IF('Report DCM'!$I7383&gt;'Report DCM'!$J7383,"Standard",VLOOKUP(CONCATENATE(bd_adtype,"_",bd_creativetype),tabela,2,FALSE)))</f>
        <v>#N/A</v>
      </c>
      <c r="F7383" s="7">
        <f t="shared" si="1327"/>
        <v>0</v>
      </c>
      <c r="G7383" s="7">
        <f t="shared" si="1328"/>
        <v>0</v>
      </c>
      <c r="H7383" s="7">
        <f t="shared" si="1329"/>
        <v>0</v>
      </c>
      <c r="I7383" s="7">
        <f t="shared" si="1330"/>
        <v>0</v>
      </c>
      <c r="J7383" s="7">
        <f t="shared" si="1331"/>
        <v>0</v>
      </c>
      <c r="K7383" s="8" t="e">
        <f t="shared" si="1332"/>
        <v>#N/A</v>
      </c>
      <c r="L7383" s="7" t="e">
        <f t="shared" si="1333"/>
        <v>#N/A</v>
      </c>
      <c r="M7383" s="8" t="e">
        <f t="shared" si="1288"/>
        <v>#N/A</v>
      </c>
      <c r="N7383" s="8" t="e">
        <f t="shared" si="1289"/>
        <v>#N/A</v>
      </c>
    </row>
    <row r="7384" spans="1:14" ht="15.75" customHeight="1" x14ac:dyDescent="0.35">
      <c r="A7384" s="7">
        <f t="shared" si="1323"/>
        <v>0</v>
      </c>
      <c r="B7384" s="7">
        <f t="shared" si="1324"/>
        <v>0</v>
      </c>
      <c r="C7384" s="7">
        <f t="shared" si="1325"/>
        <v>0</v>
      </c>
      <c r="D7384" s="7">
        <f t="shared" si="1326"/>
        <v>0</v>
      </c>
      <c r="E7384" s="7" t="e">
        <f>IF('Report DCM'!$H7384="In-Stream Video","Rich Media display banner",IF('Report DCM'!$I7384&gt;'Report DCM'!$J7384,"Standard",VLOOKUP(CONCATENATE(bd_adtype,"_",bd_creativetype),tabela,2,FALSE)))</f>
        <v>#N/A</v>
      </c>
      <c r="F7384" s="7">
        <f t="shared" si="1327"/>
        <v>0</v>
      </c>
      <c r="G7384" s="7">
        <f t="shared" si="1328"/>
        <v>0</v>
      </c>
      <c r="H7384" s="7">
        <f t="shared" si="1329"/>
        <v>0</v>
      </c>
      <c r="I7384" s="7">
        <f t="shared" si="1330"/>
        <v>0</v>
      </c>
      <c r="J7384" s="7">
        <f t="shared" si="1331"/>
        <v>0</v>
      </c>
      <c r="K7384" s="8" t="e">
        <f t="shared" si="1332"/>
        <v>#N/A</v>
      </c>
      <c r="L7384" s="7" t="e">
        <f t="shared" si="1333"/>
        <v>#N/A</v>
      </c>
      <c r="M7384" s="8" t="e">
        <f t="shared" si="1288"/>
        <v>#N/A</v>
      </c>
      <c r="N7384" s="8" t="e">
        <f t="shared" si="1289"/>
        <v>#N/A</v>
      </c>
    </row>
    <row r="7385" spans="1:14" ht="15.75" customHeight="1" x14ac:dyDescent="0.35">
      <c r="A7385" s="7">
        <f t="shared" si="1323"/>
        <v>0</v>
      </c>
      <c r="B7385" s="7">
        <f t="shared" si="1324"/>
        <v>0</v>
      </c>
      <c r="C7385" s="7">
        <f t="shared" si="1325"/>
        <v>0</v>
      </c>
      <c r="D7385" s="7">
        <f t="shared" si="1326"/>
        <v>0</v>
      </c>
      <c r="E7385" s="7" t="e">
        <f>IF('Report DCM'!$H7385="In-Stream Video","Rich Media display banner",IF('Report DCM'!$I7385&gt;'Report DCM'!$J7385,"Standard",VLOOKUP(CONCATENATE(bd_adtype,"_",bd_creativetype),tabela,2,FALSE)))</f>
        <v>#N/A</v>
      </c>
      <c r="F7385" s="7">
        <f t="shared" si="1327"/>
        <v>0</v>
      </c>
      <c r="G7385" s="7">
        <f t="shared" si="1328"/>
        <v>0</v>
      </c>
      <c r="H7385" s="7">
        <f t="shared" si="1329"/>
        <v>0</v>
      </c>
      <c r="I7385" s="7">
        <f t="shared" si="1330"/>
        <v>0</v>
      </c>
      <c r="J7385" s="7">
        <f t="shared" si="1331"/>
        <v>0</v>
      </c>
      <c r="K7385" s="8" t="e">
        <f t="shared" si="1332"/>
        <v>#N/A</v>
      </c>
      <c r="L7385" s="7" t="e">
        <f t="shared" si="1333"/>
        <v>#N/A</v>
      </c>
      <c r="M7385" s="8" t="e">
        <f t="shared" si="1288"/>
        <v>#N/A</v>
      </c>
      <c r="N7385" s="8" t="e">
        <f t="shared" si="1289"/>
        <v>#N/A</v>
      </c>
    </row>
    <row r="7386" spans="1:14" ht="15.75" customHeight="1" x14ac:dyDescent="0.35">
      <c r="A7386" s="7">
        <f t="shared" si="1323"/>
        <v>0</v>
      </c>
      <c r="B7386" s="7">
        <f t="shared" si="1324"/>
        <v>0</v>
      </c>
      <c r="C7386" s="7">
        <f t="shared" si="1325"/>
        <v>0</v>
      </c>
      <c r="D7386" s="7">
        <f t="shared" si="1326"/>
        <v>0</v>
      </c>
      <c r="E7386" s="7" t="e">
        <f>IF('Report DCM'!$H7386="In-Stream Video","Rich Media display banner",IF('Report DCM'!$I7386&gt;'Report DCM'!$J7386,"Standard",VLOOKUP(CONCATENATE(bd_adtype,"_",bd_creativetype),tabela,2,FALSE)))</f>
        <v>#N/A</v>
      </c>
      <c r="F7386" s="7">
        <f t="shared" si="1327"/>
        <v>0</v>
      </c>
      <c r="G7386" s="7">
        <f t="shared" si="1328"/>
        <v>0</v>
      </c>
      <c r="H7386" s="7">
        <f t="shared" si="1329"/>
        <v>0</v>
      </c>
      <c r="I7386" s="7">
        <f t="shared" si="1330"/>
        <v>0</v>
      </c>
      <c r="J7386" s="7">
        <f t="shared" si="1331"/>
        <v>0</v>
      </c>
      <c r="K7386" s="8" t="e">
        <f t="shared" si="1332"/>
        <v>#N/A</v>
      </c>
      <c r="L7386" s="7" t="e">
        <f t="shared" si="1333"/>
        <v>#N/A</v>
      </c>
      <c r="M7386" s="8" t="e">
        <f t="shared" si="1288"/>
        <v>#N/A</v>
      </c>
      <c r="N7386" s="8" t="e">
        <f t="shared" si="1289"/>
        <v>#N/A</v>
      </c>
    </row>
    <row r="7387" spans="1:14" ht="15.75" customHeight="1" x14ac:dyDescent="0.35">
      <c r="A7387" s="7">
        <f t="shared" si="1323"/>
        <v>0</v>
      </c>
      <c r="B7387" s="7">
        <f t="shared" si="1324"/>
        <v>0</v>
      </c>
      <c r="C7387" s="7">
        <f t="shared" si="1325"/>
        <v>0</v>
      </c>
      <c r="D7387" s="7">
        <f t="shared" si="1326"/>
        <v>0</v>
      </c>
      <c r="E7387" s="7" t="e">
        <f>IF('Report DCM'!$H7387="In-Stream Video","Rich Media display banner",IF('Report DCM'!$I7387&gt;'Report DCM'!$J7387,"Standard",VLOOKUP(CONCATENATE(bd_adtype,"_",bd_creativetype),tabela,2,FALSE)))</f>
        <v>#N/A</v>
      </c>
      <c r="F7387" s="7">
        <f t="shared" si="1327"/>
        <v>0</v>
      </c>
      <c r="G7387" s="7">
        <f t="shared" si="1328"/>
        <v>0</v>
      </c>
      <c r="H7387" s="7">
        <f t="shared" si="1329"/>
        <v>0</v>
      </c>
      <c r="I7387" s="7">
        <f t="shared" si="1330"/>
        <v>0</v>
      </c>
      <c r="J7387" s="7">
        <f t="shared" si="1331"/>
        <v>0</v>
      </c>
      <c r="K7387" s="8" t="e">
        <f t="shared" si="1332"/>
        <v>#N/A</v>
      </c>
      <c r="L7387" s="7" t="e">
        <f t="shared" si="1333"/>
        <v>#N/A</v>
      </c>
      <c r="M7387" s="8" t="e">
        <f t="shared" si="1288"/>
        <v>#N/A</v>
      </c>
      <c r="N7387" s="8" t="e">
        <f t="shared" si="1289"/>
        <v>#N/A</v>
      </c>
    </row>
    <row r="7388" spans="1:14" ht="15.75" customHeight="1" x14ac:dyDescent="0.35">
      <c r="A7388" s="7">
        <f t="shared" si="1323"/>
        <v>0</v>
      </c>
      <c r="B7388" s="7">
        <f t="shared" si="1324"/>
        <v>0</v>
      </c>
      <c r="C7388" s="7">
        <f t="shared" si="1325"/>
        <v>0</v>
      </c>
      <c r="D7388" s="7">
        <f t="shared" si="1326"/>
        <v>0</v>
      </c>
      <c r="E7388" s="7" t="e">
        <f>IF('Report DCM'!$H7388="In-Stream Video","Rich Media display banner",IF('Report DCM'!$I7388&gt;'Report DCM'!$J7388,"Standard",VLOOKUP(CONCATENATE(bd_adtype,"_",bd_creativetype),tabela,2,FALSE)))</f>
        <v>#N/A</v>
      </c>
      <c r="F7388" s="7">
        <f t="shared" si="1327"/>
        <v>0</v>
      </c>
      <c r="G7388" s="7">
        <f t="shared" si="1328"/>
        <v>0</v>
      </c>
      <c r="H7388" s="7">
        <f t="shared" si="1329"/>
        <v>0</v>
      </c>
      <c r="I7388" s="7">
        <f t="shared" si="1330"/>
        <v>0</v>
      </c>
      <c r="J7388" s="7">
        <f t="shared" si="1331"/>
        <v>0</v>
      </c>
      <c r="K7388" s="8" t="e">
        <f t="shared" si="1332"/>
        <v>#N/A</v>
      </c>
      <c r="L7388" s="7" t="e">
        <f t="shared" si="1333"/>
        <v>#N/A</v>
      </c>
      <c r="M7388" s="8" t="e">
        <f t="shared" si="1288"/>
        <v>#N/A</v>
      </c>
      <c r="N7388" s="8" t="e">
        <f t="shared" si="1289"/>
        <v>#N/A</v>
      </c>
    </row>
    <row r="7389" spans="1:14" ht="15.75" customHeight="1" x14ac:dyDescent="0.35">
      <c r="A7389" s="7">
        <f t="shared" si="1323"/>
        <v>0</v>
      </c>
      <c r="B7389" s="7">
        <f t="shared" si="1324"/>
        <v>0</v>
      </c>
      <c r="C7389" s="7">
        <f t="shared" si="1325"/>
        <v>0</v>
      </c>
      <c r="D7389" s="7">
        <f t="shared" si="1326"/>
        <v>0</v>
      </c>
      <c r="E7389" s="7" t="e">
        <f>IF('Report DCM'!$H7389="In-Stream Video","Rich Media display banner",IF('Report DCM'!$I7389&gt;'Report DCM'!$J7389,"Standard",VLOOKUP(CONCATENATE(bd_adtype,"_",bd_creativetype),tabela,2,FALSE)))</f>
        <v>#N/A</v>
      </c>
      <c r="F7389" s="7">
        <f t="shared" si="1327"/>
        <v>0</v>
      </c>
      <c r="G7389" s="7">
        <f t="shared" si="1328"/>
        <v>0</v>
      </c>
      <c r="H7389" s="7">
        <f t="shared" si="1329"/>
        <v>0</v>
      </c>
      <c r="I7389" s="7">
        <f t="shared" si="1330"/>
        <v>0</v>
      </c>
      <c r="J7389" s="7">
        <f t="shared" si="1331"/>
        <v>0</v>
      </c>
      <c r="K7389" s="8" t="e">
        <f t="shared" si="1332"/>
        <v>#N/A</v>
      </c>
      <c r="L7389" s="7" t="e">
        <f t="shared" si="1333"/>
        <v>#N/A</v>
      </c>
      <c r="M7389" s="8" t="e">
        <f t="shared" si="1288"/>
        <v>#N/A</v>
      </c>
      <c r="N7389" s="8" t="e">
        <f t="shared" si="1289"/>
        <v>#N/A</v>
      </c>
    </row>
    <row r="7390" spans="1:14" ht="15.75" customHeight="1" x14ac:dyDescent="0.35">
      <c r="A7390" s="7">
        <f t="shared" si="1323"/>
        <v>0</v>
      </c>
      <c r="B7390" s="7">
        <f t="shared" si="1324"/>
        <v>0</v>
      </c>
      <c r="C7390" s="7">
        <f t="shared" si="1325"/>
        <v>0</v>
      </c>
      <c r="D7390" s="7">
        <f t="shared" si="1326"/>
        <v>0</v>
      </c>
      <c r="E7390" s="7" t="e">
        <f>IF('Report DCM'!$H7390="In-Stream Video","Rich Media display banner",IF('Report DCM'!$I7390&gt;'Report DCM'!$J7390,"Standard",VLOOKUP(CONCATENATE(bd_adtype,"_",bd_creativetype),tabela,2,FALSE)))</f>
        <v>#N/A</v>
      </c>
      <c r="F7390" s="7">
        <f t="shared" si="1327"/>
        <v>0</v>
      </c>
      <c r="G7390" s="7">
        <f t="shared" si="1328"/>
        <v>0</v>
      </c>
      <c r="H7390" s="7">
        <f t="shared" si="1329"/>
        <v>0</v>
      </c>
      <c r="I7390" s="7">
        <f t="shared" si="1330"/>
        <v>0</v>
      </c>
      <c r="J7390" s="7">
        <f t="shared" si="1331"/>
        <v>0</v>
      </c>
      <c r="K7390" s="8" t="e">
        <f t="shared" si="1332"/>
        <v>#N/A</v>
      </c>
      <c r="L7390" s="7" t="e">
        <f t="shared" si="1333"/>
        <v>#N/A</v>
      </c>
      <c r="M7390" s="8" t="e">
        <f t="shared" si="1288"/>
        <v>#N/A</v>
      </c>
      <c r="N7390" s="8" t="e">
        <f t="shared" si="1289"/>
        <v>#N/A</v>
      </c>
    </row>
    <row r="7391" spans="1:14" ht="15.75" customHeight="1" x14ac:dyDescent="0.35">
      <c r="A7391" s="7">
        <f t="shared" si="1323"/>
        <v>0</v>
      </c>
      <c r="B7391" s="7">
        <f t="shared" si="1324"/>
        <v>0</v>
      </c>
      <c r="C7391" s="7">
        <f t="shared" si="1325"/>
        <v>0</v>
      </c>
      <c r="D7391" s="7">
        <f t="shared" si="1326"/>
        <v>0</v>
      </c>
      <c r="E7391" s="7" t="e">
        <f>IF('Report DCM'!$H7391="In-Stream Video","Rich Media display banner",IF('Report DCM'!$I7391&gt;'Report DCM'!$J7391,"Standard",VLOOKUP(CONCATENATE(bd_adtype,"_",bd_creativetype),tabela,2,FALSE)))</f>
        <v>#N/A</v>
      </c>
      <c r="F7391" s="7">
        <f t="shared" si="1327"/>
        <v>0</v>
      </c>
      <c r="G7391" s="7">
        <f t="shared" si="1328"/>
        <v>0</v>
      </c>
      <c r="H7391" s="7">
        <f t="shared" si="1329"/>
        <v>0</v>
      </c>
      <c r="I7391" s="7">
        <f t="shared" si="1330"/>
        <v>0</v>
      </c>
      <c r="J7391" s="7">
        <f t="shared" si="1331"/>
        <v>0</v>
      </c>
      <c r="K7391" s="8" t="e">
        <f t="shared" si="1332"/>
        <v>#N/A</v>
      </c>
      <c r="L7391" s="7" t="e">
        <f t="shared" si="1333"/>
        <v>#N/A</v>
      </c>
      <c r="M7391" s="8" t="e">
        <f t="shared" si="1288"/>
        <v>#N/A</v>
      </c>
      <c r="N7391" s="8" t="e">
        <f t="shared" si="1289"/>
        <v>#N/A</v>
      </c>
    </row>
    <row r="7392" spans="1:14" ht="15.75" customHeight="1" x14ac:dyDescent="0.35">
      <c r="A7392" s="7">
        <f t="shared" si="1323"/>
        <v>0</v>
      </c>
      <c r="B7392" s="7">
        <f t="shared" si="1324"/>
        <v>0</v>
      </c>
      <c r="C7392" s="7">
        <f t="shared" si="1325"/>
        <v>0</v>
      </c>
      <c r="D7392" s="7">
        <f t="shared" si="1326"/>
        <v>0</v>
      </c>
      <c r="E7392" s="7" t="e">
        <f>IF('Report DCM'!$H7392="In-Stream Video","Rich Media display banner",IF('Report DCM'!$I7392&gt;'Report DCM'!$J7392,"Standard",VLOOKUP(CONCATENATE(bd_adtype,"_",bd_creativetype),tabela,2,FALSE)))</f>
        <v>#N/A</v>
      </c>
      <c r="F7392" s="7">
        <f t="shared" si="1327"/>
        <v>0</v>
      </c>
      <c r="G7392" s="7">
        <f t="shared" si="1328"/>
        <v>0</v>
      </c>
      <c r="H7392" s="7">
        <f t="shared" si="1329"/>
        <v>0</v>
      </c>
      <c r="I7392" s="7">
        <f t="shared" si="1330"/>
        <v>0</v>
      </c>
      <c r="J7392" s="7">
        <f t="shared" si="1331"/>
        <v>0</v>
      </c>
      <c r="K7392" s="8" t="e">
        <f t="shared" si="1332"/>
        <v>#N/A</v>
      </c>
      <c r="L7392" s="7" t="e">
        <f t="shared" si="1333"/>
        <v>#N/A</v>
      </c>
      <c r="M7392" s="8" t="e">
        <f t="shared" si="1288"/>
        <v>#N/A</v>
      </c>
      <c r="N7392" s="8" t="e">
        <f t="shared" si="1289"/>
        <v>#N/A</v>
      </c>
    </row>
    <row r="7393" spans="1:14" ht="15.75" customHeight="1" x14ac:dyDescent="0.35">
      <c r="A7393" s="7">
        <f t="shared" si="1323"/>
        <v>0</v>
      </c>
      <c r="B7393" s="7">
        <f t="shared" si="1324"/>
        <v>0</v>
      </c>
      <c r="C7393" s="7">
        <f t="shared" si="1325"/>
        <v>0</v>
      </c>
      <c r="D7393" s="7">
        <f t="shared" si="1326"/>
        <v>0</v>
      </c>
      <c r="E7393" s="7" t="e">
        <f>IF('Report DCM'!$H7393="In-Stream Video","Rich Media display banner",IF('Report DCM'!$I7393&gt;'Report DCM'!$J7393,"Standard",VLOOKUP(CONCATENATE(bd_adtype,"_",bd_creativetype),tabela,2,FALSE)))</f>
        <v>#N/A</v>
      </c>
      <c r="F7393" s="7">
        <f t="shared" si="1327"/>
        <v>0</v>
      </c>
      <c r="G7393" s="7">
        <f t="shared" si="1328"/>
        <v>0</v>
      </c>
      <c r="H7393" s="7">
        <f t="shared" si="1329"/>
        <v>0</v>
      </c>
      <c r="I7393" s="7">
        <f t="shared" si="1330"/>
        <v>0</v>
      </c>
      <c r="J7393" s="7">
        <f t="shared" si="1331"/>
        <v>0</v>
      </c>
      <c r="K7393" s="8" t="e">
        <f t="shared" si="1332"/>
        <v>#N/A</v>
      </c>
      <c r="L7393" s="7" t="e">
        <f t="shared" si="1333"/>
        <v>#N/A</v>
      </c>
      <c r="M7393" s="8" t="e">
        <f t="shared" si="1288"/>
        <v>#N/A</v>
      </c>
      <c r="N7393" s="8" t="e">
        <f t="shared" si="1289"/>
        <v>#N/A</v>
      </c>
    </row>
    <row r="7394" spans="1:14" ht="15.75" customHeight="1" x14ac:dyDescent="0.35">
      <c r="A7394" s="7">
        <f t="shared" si="1323"/>
        <v>0</v>
      </c>
      <c r="B7394" s="7">
        <f t="shared" si="1324"/>
        <v>0</v>
      </c>
      <c r="C7394" s="7">
        <f t="shared" si="1325"/>
        <v>0</v>
      </c>
      <c r="D7394" s="7">
        <f t="shared" si="1326"/>
        <v>0</v>
      </c>
      <c r="E7394" s="7" t="e">
        <f>IF('Report DCM'!$H7394="In-Stream Video","Rich Media display banner",IF('Report DCM'!$I7394&gt;'Report DCM'!$J7394,"Standard",VLOOKUP(CONCATENATE(bd_adtype,"_",bd_creativetype),tabela,2,FALSE)))</f>
        <v>#N/A</v>
      </c>
      <c r="F7394" s="7">
        <f t="shared" si="1327"/>
        <v>0</v>
      </c>
      <c r="G7394" s="7">
        <f t="shared" si="1328"/>
        <v>0</v>
      </c>
      <c r="H7394" s="7">
        <f t="shared" si="1329"/>
        <v>0</v>
      </c>
      <c r="I7394" s="7">
        <f t="shared" si="1330"/>
        <v>0</v>
      </c>
      <c r="J7394" s="7">
        <f t="shared" si="1331"/>
        <v>0</v>
      </c>
      <c r="K7394" s="8" t="e">
        <f t="shared" si="1332"/>
        <v>#N/A</v>
      </c>
      <c r="L7394" s="7" t="e">
        <f t="shared" si="1333"/>
        <v>#N/A</v>
      </c>
      <c r="M7394" s="8" t="e">
        <f t="shared" si="1288"/>
        <v>#N/A</v>
      </c>
      <c r="N7394" s="8" t="e">
        <f t="shared" si="1289"/>
        <v>#N/A</v>
      </c>
    </row>
    <row r="7395" spans="1:14" ht="15.75" customHeight="1" x14ac:dyDescent="0.35">
      <c r="A7395" s="7">
        <f t="shared" si="1323"/>
        <v>0</v>
      </c>
      <c r="B7395" s="7">
        <f t="shared" si="1324"/>
        <v>0</v>
      </c>
      <c r="C7395" s="7">
        <f t="shared" si="1325"/>
        <v>0</v>
      </c>
      <c r="D7395" s="7">
        <f t="shared" si="1326"/>
        <v>0</v>
      </c>
      <c r="E7395" s="7" t="e">
        <f>IF('Report DCM'!$H7395="In-Stream Video","Rich Media display banner",IF('Report DCM'!$I7395&gt;'Report DCM'!$J7395,"Standard",VLOOKUP(CONCATENATE(bd_adtype,"_",bd_creativetype),tabela,2,FALSE)))</f>
        <v>#N/A</v>
      </c>
      <c r="F7395" s="7">
        <f t="shared" si="1327"/>
        <v>0</v>
      </c>
      <c r="G7395" s="7">
        <f t="shared" si="1328"/>
        <v>0</v>
      </c>
      <c r="H7395" s="7">
        <f t="shared" si="1329"/>
        <v>0</v>
      </c>
      <c r="I7395" s="7">
        <f t="shared" si="1330"/>
        <v>0</v>
      </c>
      <c r="J7395" s="7">
        <f t="shared" si="1331"/>
        <v>0</v>
      </c>
      <c r="K7395" s="8" t="e">
        <f t="shared" si="1332"/>
        <v>#N/A</v>
      </c>
      <c r="L7395" s="7" t="e">
        <f t="shared" si="1333"/>
        <v>#N/A</v>
      </c>
      <c r="M7395" s="8" t="e">
        <f t="shared" si="1288"/>
        <v>#N/A</v>
      </c>
      <c r="N7395" s="8" t="e">
        <f t="shared" si="1289"/>
        <v>#N/A</v>
      </c>
    </row>
    <row r="7396" spans="1:14" ht="15.75" customHeight="1" x14ac:dyDescent="0.35">
      <c r="A7396" s="7">
        <f t="shared" si="1323"/>
        <v>0</v>
      </c>
      <c r="B7396" s="7">
        <f t="shared" si="1324"/>
        <v>0</v>
      </c>
      <c r="C7396" s="7">
        <f t="shared" si="1325"/>
        <v>0</v>
      </c>
      <c r="D7396" s="7">
        <f t="shared" si="1326"/>
        <v>0</v>
      </c>
      <c r="E7396" s="7" t="e">
        <f>IF('Report DCM'!$H7396="In-Stream Video","Rich Media display banner",IF('Report DCM'!$I7396&gt;'Report DCM'!$J7396,"Standard",VLOOKUP(CONCATENATE(bd_adtype,"_",bd_creativetype),tabela,2,FALSE)))</f>
        <v>#N/A</v>
      </c>
      <c r="F7396" s="7">
        <f t="shared" si="1327"/>
        <v>0</v>
      </c>
      <c r="G7396" s="7">
        <f t="shared" si="1328"/>
        <v>0</v>
      </c>
      <c r="H7396" s="7">
        <f t="shared" si="1329"/>
        <v>0</v>
      </c>
      <c r="I7396" s="7">
        <f t="shared" si="1330"/>
        <v>0</v>
      </c>
      <c r="J7396" s="7">
        <f t="shared" si="1331"/>
        <v>0</v>
      </c>
      <c r="K7396" s="8" t="e">
        <f t="shared" si="1332"/>
        <v>#N/A</v>
      </c>
      <c r="L7396" s="7" t="e">
        <f t="shared" si="1333"/>
        <v>#N/A</v>
      </c>
      <c r="M7396" s="8" t="e">
        <f t="shared" si="1288"/>
        <v>#N/A</v>
      </c>
      <c r="N7396" s="8" t="e">
        <f t="shared" si="1289"/>
        <v>#N/A</v>
      </c>
    </row>
    <row r="7397" spans="1:14" ht="15.75" customHeight="1" x14ac:dyDescent="0.35">
      <c r="A7397" s="7">
        <f t="shared" si="1323"/>
        <v>0</v>
      </c>
      <c r="B7397" s="7">
        <f t="shared" si="1324"/>
        <v>0</v>
      </c>
      <c r="C7397" s="7">
        <f t="shared" si="1325"/>
        <v>0</v>
      </c>
      <c r="D7397" s="7">
        <f t="shared" si="1326"/>
        <v>0</v>
      </c>
      <c r="E7397" s="7" t="e">
        <f>IF('Report DCM'!$H7397="In-Stream Video","Rich Media display banner",IF('Report DCM'!$I7397&gt;'Report DCM'!$J7397,"Standard",VLOOKUP(CONCATENATE(bd_adtype,"_",bd_creativetype),tabela,2,FALSE)))</f>
        <v>#N/A</v>
      </c>
      <c r="F7397" s="7">
        <f t="shared" si="1327"/>
        <v>0</v>
      </c>
      <c r="G7397" s="7">
        <f t="shared" si="1328"/>
        <v>0</v>
      </c>
      <c r="H7397" s="7">
        <f t="shared" si="1329"/>
        <v>0</v>
      </c>
      <c r="I7397" s="7">
        <f t="shared" si="1330"/>
        <v>0</v>
      </c>
      <c r="J7397" s="7">
        <f t="shared" si="1331"/>
        <v>0</v>
      </c>
      <c r="K7397" s="8" t="e">
        <f t="shared" si="1332"/>
        <v>#N/A</v>
      </c>
      <c r="L7397" s="7" t="e">
        <f t="shared" si="1333"/>
        <v>#N/A</v>
      </c>
      <c r="M7397" s="8" t="e">
        <f t="shared" ref="M7397:M7651" si="1334">IF(E7397="Dynamic Click",J7397*K7397,K7397*$I7397/1000)</f>
        <v>#N/A</v>
      </c>
      <c r="N7397" s="8" t="e">
        <f t="shared" ref="N7397:N7651" si="1335">IF(E7397="Dynamic Click",J7397*L7397,L7397*$I7397/1000)</f>
        <v>#N/A</v>
      </c>
    </row>
    <row r="7398" spans="1:14" ht="15.75" customHeight="1" x14ac:dyDescent="0.35">
      <c r="A7398" s="7">
        <f t="shared" si="1323"/>
        <v>0</v>
      </c>
      <c r="B7398" s="7">
        <f t="shared" si="1324"/>
        <v>0</v>
      </c>
      <c r="C7398" s="7">
        <f t="shared" si="1325"/>
        <v>0</v>
      </c>
      <c r="D7398" s="7">
        <f t="shared" si="1326"/>
        <v>0</v>
      </c>
      <c r="E7398" s="7" t="e">
        <f>IF('Report DCM'!$H7398="In-Stream Video","Rich Media display banner",IF('Report DCM'!$I7398&gt;'Report DCM'!$J7398,"Standard",VLOOKUP(CONCATENATE(bd_adtype,"_",bd_creativetype),tabela,2,FALSE)))</f>
        <v>#N/A</v>
      </c>
      <c r="F7398" s="7">
        <f t="shared" si="1327"/>
        <v>0</v>
      </c>
      <c r="G7398" s="7">
        <f t="shared" si="1328"/>
        <v>0</v>
      </c>
      <c r="H7398" s="7">
        <f t="shared" si="1329"/>
        <v>0</v>
      </c>
      <c r="I7398" s="7">
        <f t="shared" si="1330"/>
        <v>0</v>
      </c>
      <c r="J7398" s="7">
        <f t="shared" si="1331"/>
        <v>0</v>
      </c>
      <c r="K7398" s="8" t="e">
        <f t="shared" si="1332"/>
        <v>#N/A</v>
      </c>
      <c r="L7398" s="7" t="e">
        <f t="shared" si="1333"/>
        <v>#N/A</v>
      </c>
      <c r="M7398" s="8" t="e">
        <f t="shared" si="1334"/>
        <v>#N/A</v>
      </c>
      <c r="N7398" s="8" t="e">
        <f t="shared" si="1335"/>
        <v>#N/A</v>
      </c>
    </row>
    <row r="7399" spans="1:14" ht="15.75" customHeight="1" x14ac:dyDescent="0.35">
      <c r="A7399" s="7">
        <f t="shared" si="1323"/>
        <v>0</v>
      </c>
      <c r="B7399" s="7">
        <f t="shared" si="1324"/>
        <v>0</v>
      </c>
      <c r="C7399" s="7">
        <f t="shared" si="1325"/>
        <v>0</v>
      </c>
      <c r="D7399" s="7">
        <f t="shared" si="1326"/>
        <v>0</v>
      </c>
      <c r="E7399" s="7" t="e">
        <f>IF('Report DCM'!$H7399="In-Stream Video","Rich Media display banner",IF('Report DCM'!$I7399&gt;'Report DCM'!$J7399,"Standard",VLOOKUP(CONCATENATE(bd_adtype,"_",bd_creativetype),tabela,2,FALSE)))</f>
        <v>#N/A</v>
      </c>
      <c r="F7399" s="7">
        <f t="shared" si="1327"/>
        <v>0</v>
      </c>
      <c r="G7399" s="7">
        <f t="shared" si="1328"/>
        <v>0</v>
      </c>
      <c r="H7399" s="7">
        <f t="shared" si="1329"/>
        <v>0</v>
      </c>
      <c r="I7399" s="7">
        <f t="shared" si="1330"/>
        <v>0</v>
      </c>
      <c r="J7399" s="7">
        <f t="shared" si="1331"/>
        <v>0</v>
      </c>
      <c r="K7399" s="8" t="e">
        <f t="shared" si="1332"/>
        <v>#N/A</v>
      </c>
      <c r="L7399" s="7" t="e">
        <f t="shared" si="1333"/>
        <v>#N/A</v>
      </c>
      <c r="M7399" s="8" t="e">
        <f t="shared" si="1334"/>
        <v>#N/A</v>
      </c>
      <c r="N7399" s="8" t="e">
        <f t="shared" si="1335"/>
        <v>#N/A</v>
      </c>
    </row>
    <row r="7400" spans="1:14" ht="15.75" customHeight="1" x14ac:dyDescent="0.35">
      <c r="A7400" s="7">
        <f t="shared" si="1323"/>
        <v>0</v>
      </c>
      <c r="B7400" s="7">
        <f t="shared" si="1324"/>
        <v>0</v>
      </c>
      <c r="C7400" s="7">
        <f t="shared" si="1325"/>
        <v>0</v>
      </c>
      <c r="D7400" s="7">
        <f t="shared" si="1326"/>
        <v>0</v>
      </c>
      <c r="E7400" s="7" t="e">
        <f>IF('Report DCM'!$H7400="In-Stream Video","Rich Media display banner",IF('Report DCM'!$I7400&gt;'Report DCM'!$J7400,"Standard",VLOOKUP(CONCATENATE(bd_adtype,"_",bd_creativetype),tabela,2,FALSE)))</f>
        <v>#N/A</v>
      </c>
      <c r="F7400" s="7">
        <f t="shared" si="1327"/>
        <v>0</v>
      </c>
      <c r="G7400" s="7">
        <f t="shared" si="1328"/>
        <v>0</v>
      </c>
      <c r="H7400" s="7">
        <f t="shared" si="1329"/>
        <v>0</v>
      </c>
      <c r="I7400" s="7">
        <f t="shared" si="1330"/>
        <v>0</v>
      </c>
      <c r="J7400" s="7">
        <f t="shared" si="1331"/>
        <v>0</v>
      </c>
      <c r="K7400" s="8" t="e">
        <f t="shared" si="1332"/>
        <v>#N/A</v>
      </c>
      <c r="L7400" s="7" t="e">
        <f t="shared" si="1333"/>
        <v>#N/A</v>
      </c>
      <c r="M7400" s="8" t="e">
        <f t="shared" si="1334"/>
        <v>#N/A</v>
      </c>
      <c r="N7400" s="8" t="e">
        <f t="shared" si="1335"/>
        <v>#N/A</v>
      </c>
    </row>
    <row r="7401" spans="1:14" ht="15.75" customHeight="1" x14ac:dyDescent="0.35">
      <c r="A7401" s="7">
        <f t="shared" si="1323"/>
        <v>0</v>
      </c>
      <c r="B7401" s="7">
        <f t="shared" si="1324"/>
        <v>0</v>
      </c>
      <c r="C7401" s="7">
        <f t="shared" si="1325"/>
        <v>0</v>
      </c>
      <c r="D7401" s="7">
        <f t="shared" si="1326"/>
        <v>0</v>
      </c>
      <c r="E7401" s="7" t="e">
        <f>IF('Report DCM'!$H7401="In-Stream Video","Rich Media display banner",IF('Report DCM'!$I7401&gt;'Report DCM'!$J7401,"Standard",VLOOKUP(CONCATENATE(bd_adtype,"_",bd_creativetype),tabela,2,FALSE)))</f>
        <v>#N/A</v>
      </c>
      <c r="F7401" s="7">
        <f t="shared" si="1327"/>
        <v>0</v>
      </c>
      <c r="G7401" s="7">
        <f t="shared" si="1328"/>
        <v>0</v>
      </c>
      <c r="H7401" s="7">
        <f t="shared" si="1329"/>
        <v>0</v>
      </c>
      <c r="I7401" s="7">
        <f t="shared" si="1330"/>
        <v>0</v>
      </c>
      <c r="J7401" s="7">
        <f t="shared" si="1331"/>
        <v>0</v>
      </c>
      <c r="K7401" s="8" t="e">
        <f t="shared" si="1332"/>
        <v>#N/A</v>
      </c>
      <c r="L7401" s="7" t="e">
        <f t="shared" si="1333"/>
        <v>#N/A</v>
      </c>
      <c r="M7401" s="8" t="e">
        <f t="shared" si="1334"/>
        <v>#N/A</v>
      </c>
      <c r="N7401" s="8" t="e">
        <f t="shared" si="1335"/>
        <v>#N/A</v>
      </c>
    </row>
    <row r="7402" spans="1:14" ht="15.75" customHeight="1" x14ac:dyDescent="0.35">
      <c r="A7402" s="7">
        <f t="shared" si="1323"/>
        <v>0</v>
      </c>
      <c r="B7402" s="7">
        <f t="shared" si="1324"/>
        <v>0</v>
      </c>
      <c r="C7402" s="7">
        <f t="shared" si="1325"/>
        <v>0</v>
      </c>
      <c r="D7402" s="7">
        <f t="shared" si="1326"/>
        <v>0</v>
      </c>
      <c r="E7402" s="7" t="e">
        <f>IF('Report DCM'!$H7402="In-Stream Video","Rich Media display banner",IF('Report DCM'!$I7402&gt;'Report DCM'!$J7402,"Standard",VLOOKUP(CONCATENATE(bd_adtype,"_",bd_creativetype),tabela,2,FALSE)))</f>
        <v>#N/A</v>
      </c>
      <c r="F7402" s="7">
        <f t="shared" si="1327"/>
        <v>0</v>
      </c>
      <c r="G7402" s="7">
        <f t="shared" si="1328"/>
        <v>0</v>
      </c>
      <c r="H7402" s="7">
        <f t="shared" si="1329"/>
        <v>0</v>
      </c>
      <c r="I7402" s="7">
        <f t="shared" si="1330"/>
        <v>0</v>
      </c>
      <c r="J7402" s="7">
        <f t="shared" si="1331"/>
        <v>0</v>
      </c>
      <c r="K7402" s="8" t="e">
        <f t="shared" si="1332"/>
        <v>#N/A</v>
      </c>
      <c r="L7402" s="7" t="e">
        <f t="shared" si="1333"/>
        <v>#N/A</v>
      </c>
      <c r="M7402" s="8" t="e">
        <f t="shared" si="1334"/>
        <v>#N/A</v>
      </c>
      <c r="N7402" s="8" t="e">
        <f t="shared" si="1335"/>
        <v>#N/A</v>
      </c>
    </row>
    <row r="7403" spans="1:14" ht="15.75" customHeight="1" x14ac:dyDescent="0.35">
      <c r="A7403" s="7">
        <f t="shared" si="1323"/>
        <v>0</v>
      </c>
      <c r="B7403" s="7">
        <f t="shared" si="1324"/>
        <v>0</v>
      </c>
      <c r="C7403" s="7">
        <f t="shared" si="1325"/>
        <v>0</v>
      </c>
      <c r="D7403" s="7">
        <f t="shared" si="1326"/>
        <v>0</v>
      </c>
      <c r="E7403" s="7" t="e">
        <f>IF('Report DCM'!$H7403="In-Stream Video","Rich Media display banner",IF('Report DCM'!$I7403&gt;'Report DCM'!$J7403,"Standard",VLOOKUP(CONCATENATE(bd_adtype,"_",bd_creativetype),tabela,2,FALSE)))</f>
        <v>#N/A</v>
      </c>
      <c r="F7403" s="7">
        <f t="shared" si="1327"/>
        <v>0</v>
      </c>
      <c r="G7403" s="7">
        <f t="shared" si="1328"/>
        <v>0</v>
      </c>
      <c r="H7403" s="7">
        <f t="shared" si="1329"/>
        <v>0</v>
      </c>
      <c r="I7403" s="7">
        <f t="shared" si="1330"/>
        <v>0</v>
      </c>
      <c r="J7403" s="7">
        <f t="shared" si="1331"/>
        <v>0</v>
      </c>
      <c r="K7403" s="8" t="e">
        <f t="shared" si="1332"/>
        <v>#N/A</v>
      </c>
      <c r="L7403" s="7" t="e">
        <f t="shared" si="1333"/>
        <v>#N/A</v>
      </c>
      <c r="M7403" s="8" t="e">
        <f t="shared" si="1334"/>
        <v>#N/A</v>
      </c>
      <c r="N7403" s="8" t="e">
        <f t="shared" si="1335"/>
        <v>#N/A</v>
      </c>
    </row>
    <row r="7404" spans="1:14" ht="15.75" customHeight="1" x14ac:dyDescent="0.35">
      <c r="A7404" s="7">
        <f t="shared" si="1323"/>
        <v>0</v>
      </c>
      <c r="B7404" s="7">
        <f t="shared" si="1324"/>
        <v>0</v>
      </c>
      <c r="C7404" s="7">
        <f t="shared" si="1325"/>
        <v>0</v>
      </c>
      <c r="D7404" s="7">
        <f t="shared" si="1326"/>
        <v>0</v>
      </c>
      <c r="E7404" s="7" t="e">
        <f>IF('Report DCM'!$H7404="In-Stream Video","Rich Media display banner",IF('Report DCM'!$I7404&gt;'Report DCM'!$J7404,"Standard",VLOOKUP(CONCATENATE(bd_adtype,"_",bd_creativetype),tabela,2,FALSE)))</f>
        <v>#N/A</v>
      </c>
      <c r="F7404" s="7">
        <f t="shared" si="1327"/>
        <v>0</v>
      </c>
      <c r="G7404" s="7">
        <f t="shared" si="1328"/>
        <v>0</v>
      </c>
      <c r="H7404" s="7">
        <f t="shared" si="1329"/>
        <v>0</v>
      </c>
      <c r="I7404" s="7">
        <f t="shared" si="1330"/>
        <v>0</v>
      </c>
      <c r="J7404" s="7">
        <f t="shared" si="1331"/>
        <v>0</v>
      </c>
      <c r="K7404" s="8" t="e">
        <f t="shared" si="1332"/>
        <v>#N/A</v>
      </c>
      <c r="L7404" s="7" t="e">
        <f t="shared" si="1333"/>
        <v>#N/A</v>
      </c>
      <c r="M7404" s="8" t="e">
        <f t="shared" si="1334"/>
        <v>#N/A</v>
      </c>
      <c r="N7404" s="8" t="e">
        <f t="shared" si="1335"/>
        <v>#N/A</v>
      </c>
    </row>
    <row r="7405" spans="1:14" ht="15.75" customHeight="1" x14ac:dyDescent="0.35">
      <c r="A7405" s="7">
        <f t="shared" si="1323"/>
        <v>0</v>
      </c>
      <c r="B7405" s="7">
        <f t="shared" si="1324"/>
        <v>0</v>
      </c>
      <c r="C7405" s="7">
        <f t="shared" si="1325"/>
        <v>0</v>
      </c>
      <c r="D7405" s="7">
        <f t="shared" si="1326"/>
        <v>0</v>
      </c>
      <c r="E7405" s="7" t="e">
        <f>IF('Report DCM'!$H7405="In-Stream Video","Rich Media display banner",IF('Report DCM'!$I7405&gt;'Report DCM'!$J7405,"Standard",VLOOKUP(CONCATENATE(bd_adtype,"_",bd_creativetype),tabela,2,FALSE)))</f>
        <v>#N/A</v>
      </c>
      <c r="F7405" s="7">
        <f t="shared" si="1327"/>
        <v>0</v>
      </c>
      <c r="G7405" s="7">
        <f t="shared" si="1328"/>
        <v>0</v>
      </c>
      <c r="H7405" s="7">
        <f t="shared" si="1329"/>
        <v>0</v>
      </c>
      <c r="I7405" s="7">
        <f t="shared" si="1330"/>
        <v>0</v>
      </c>
      <c r="J7405" s="7">
        <f t="shared" si="1331"/>
        <v>0</v>
      </c>
      <c r="K7405" s="8" t="e">
        <f t="shared" si="1332"/>
        <v>#N/A</v>
      </c>
      <c r="L7405" s="7" t="e">
        <f t="shared" si="1333"/>
        <v>#N/A</v>
      </c>
      <c r="M7405" s="8" t="e">
        <f t="shared" si="1334"/>
        <v>#N/A</v>
      </c>
      <c r="N7405" s="8" t="e">
        <f t="shared" si="1335"/>
        <v>#N/A</v>
      </c>
    </row>
    <row r="7406" spans="1:14" ht="15.75" customHeight="1" x14ac:dyDescent="0.35">
      <c r="A7406" s="7">
        <f t="shared" si="1323"/>
        <v>0</v>
      </c>
      <c r="B7406" s="7">
        <f t="shared" si="1324"/>
        <v>0</v>
      </c>
      <c r="C7406" s="7">
        <f t="shared" si="1325"/>
        <v>0</v>
      </c>
      <c r="D7406" s="7">
        <f t="shared" si="1326"/>
        <v>0</v>
      </c>
      <c r="E7406" s="7" t="e">
        <f>IF('Report DCM'!$H7406="In-Stream Video","Rich Media display banner",IF('Report DCM'!$I7406&gt;'Report DCM'!$J7406,"Standard",VLOOKUP(CONCATENATE(bd_adtype,"_",bd_creativetype),tabela,2,FALSE)))</f>
        <v>#N/A</v>
      </c>
      <c r="F7406" s="7">
        <f t="shared" si="1327"/>
        <v>0</v>
      </c>
      <c r="G7406" s="7">
        <f t="shared" si="1328"/>
        <v>0</v>
      </c>
      <c r="H7406" s="7">
        <f t="shared" si="1329"/>
        <v>0</v>
      </c>
      <c r="I7406" s="7">
        <f t="shared" si="1330"/>
        <v>0</v>
      </c>
      <c r="J7406" s="7">
        <f t="shared" si="1331"/>
        <v>0</v>
      </c>
      <c r="K7406" s="8" t="e">
        <f t="shared" si="1332"/>
        <v>#N/A</v>
      </c>
      <c r="L7406" s="7" t="e">
        <f t="shared" si="1333"/>
        <v>#N/A</v>
      </c>
      <c r="M7406" s="8" t="e">
        <f t="shared" si="1334"/>
        <v>#N/A</v>
      </c>
      <c r="N7406" s="8" t="e">
        <f t="shared" si="1335"/>
        <v>#N/A</v>
      </c>
    </row>
    <row r="7407" spans="1:14" ht="15.75" customHeight="1" x14ac:dyDescent="0.35">
      <c r="A7407" s="7">
        <f t="shared" si="1323"/>
        <v>0</v>
      </c>
      <c r="B7407" s="7">
        <f t="shared" si="1324"/>
        <v>0</v>
      </c>
      <c r="C7407" s="7">
        <f t="shared" si="1325"/>
        <v>0</v>
      </c>
      <c r="D7407" s="7">
        <f t="shared" si="1326"/>
        <v>0</v>
      </c>
      <c r="E7407" s="7" t="e">
        <f>IF('Report DCM'!$H7407="In-Stream Video","Rich Media display banner",IF('Report DCM'!$I7407&gt;'Report DCM'!$J7407,"Standard",VLOOKUP(CONCATENATE(bd_adtype,"_",bd_creativetype),tabela,2,FALSE)))</f>
        <v>#N/A</v>
      </c>
      <c r="F7407" s="7">
        <f t="shared" si="1327"/>
        <v>0</v>
      </c>
      <c r="G7407" s="7">
        <f t="shared" si="1328"/>
        <v>0</v>
      </c>
      <c r="H7407" s="7">
        <f t="shared" si="1329"/>
        <v>0</v>
      </c>
      <c r="I7407" s="7">
        <f t="shared" si="1330"/>
        <v>0</v>
      </c>
      <c r="J7407" s="7">
        <f t="shared" si="1331"/>
        <v>0</v>
      </c>
      <c r="K7407" s="8" t="e">
        <f t="shared" si="1332"/>
        <v>#N/A</v>
      </c>
      <c r="L7407" s="7" t="e">
        <f t="shared" si="1333"/>
        <v>#N/A</v>
      </c>
      <c r="M7407" s="8" t="e">
        <f t="shared" si="1334"/>
        <v>#N/A</v>
      </c>
      <c r="N7407" s="8" t="e">
        <f t="shared" si="1335"/>
        <v>#N/A</v>
      </c>
    </row>
    <row r="7408" spans="1:14" ht="15.75" customHeight="1" x14ac:dyDescent="0.35">
      <c r="A7408" s="7">
        <f t="shared" si="1323"/>
        <v>0</v>
      </c>
      <c r="B7408" s="7">
        <f t="shared" si="1324"/>
        <v>0</v>
      </c>
      <c r="C7408" s="7">
        <f t="shared" si="1325"/>
        <v>0</v>
      </c>
      <c r="D7408" s="7">
        <f t="shared" si="1326"/>
        <v>0</v>
      </c>
      <c r="E7408" s="7" t="e">
        <f>IF('Report DCM'!$H7408="In-Stream Video","Rich Media display banner",IF('Report DCM'!$I7408&gt;'Report DCM'!$J7408,"Standard",VLOOKUP(CONCATENATE(bd_adtype,"_",bd_creativetype),tabela,2,FALSE)))</f>
        <v>#N/A</v>
      </c>
      <c r="F7408" s="7">
        <f t="shared" si="1327"/>
        <v>0</v>
      </c>
      <c r="G7408" s="7">
        <f t="shared" si="1328"/>
        <v>0</v>
      </c>
      <c r="H7408" s="7">
        <f t="shared" si="1329"/>
        <v>0</v>
      </c>
      <c r="I7408" s="7">
        <f t="shared" si="1330"/>
        <v>0</v>
      </c>
      <c r="J7408" s="7">
        <f t="shared" si="1331"/>
        <v>0</v>
      </c>
      <c r="K7408" s="8" t="e">
        <f t="shared" si="1332"/>
        <v>#N/A</v>
      </c>
      <c r="L7408" s="7" t="e">
        <f t="shared" si="1333"/>
        <v>#N/A</v>
      </c>
      <c r="M7408" s="8" t="e">
        <f t="shared" si="1334"/>
        <v>#N/A</v>
      </c>
      <c r="N7408" s="8" t="e">
        <f t="shared" si="1335"/>
        <v>#N/A</v>
      </c>
    </row>
    <row r="7409" spans="1:14" ht="15.75" customHeight="1" x14ac:dyDescent="0.35">
      <c r="A7409" s="7">
        <f t="shared" si="1323"/>
        <v>0</v>
      </c>
      <c r="B7409" s="7">
        <f t="shared" si="1324"/>
        <v>0</v>
      </c>
      <c r="C7409" s="7">
        <f t="shared" si="1325"/>
        <v>0</v>
      </c>
      <c r="D7409" s="7">
        <f t="shared" si="1326"/>
        <v>0</v>
      </c>
      <c r="E7409" s="7" t="e">
        <f>IF('Report DCM'!$H7409="In-Stream Video","Rich Media display banner",IF('Report DCM'!$I7409&gt;'Report DCM'!$J7409,"Standard",VLOOKUP(CONCATENATE(bd_adtype,"_",bd_creativetype),tabela,2,FALSE)))</f>
        <v>#N/A</v>
      </c>
      <c r="F7409" s="7">
        <f t="shared" si="1327"/>
        <v>0</v>
      </c>
      <c r="G7409" s="7">
        <f t="shared" si="1328"/>
        <v>0</v>
      </c>
      <c r="H7409" s="7">
        <f t="shared" si="1329"/>
        <v>0</v>
      </c>
      <c r="I7409" s="7">
        <f t="shared" si="1330"/>
        <v>0</v>
      </c>
      <c r="J7409" s="7">
        <f t="shared" si="1331"/>
        <v>0</v>
      </c>
      <c r="K7409" s="8" t="e">
        <f t="shared" si="1332"/>
        <v>#N/A</v>
      </c>
      <c r="L7409" s="7" t="e">
        <f t="shared" si="1333"/>
        <v>#N/A</v>
      </c>
      <c r="M7409" s="8" t="e">
        <f t="shared" si="1334"/>
        <v>#N/A</v>
      </c>
      <c r="N7409" s="8" t="e">
        <f t="shared" si="1335"/>
        <v>#N/A</v>
      </c>
    </row>
    <row r="7410" spans="1:14" ht="15.75" customHeight="1" x14ac:dyDescent="0.35">
      <c r="A7410" s="7">
        <f t="shared" si="1323"/>
        <v>0</v>
      </c>
      <c r="B7410" s="7">
        <f t="shared" si="1324"/>
        <v>0</v>
      </c>
      <c r="C7410" s="7">
        <f t="shared" si="1325"/>
        <v>0</v>
      </c>
      <c r="D7410" s="7">
        <f t="shared" si="1326"/>
        <v>0</v>
      </c>
      <c r="E7410" s="7" t="e">
        <f>IF('Report DCM'!$H7410="In-Stream Video","Rich Media display banner",IF('Report DCM'!$I7410&gt;'Report DCM'!$J7410,"Standard",VLOOKUP(CONCATENATE(bd_adtype,"_",bd_creativetype),tabela,2,FALSE)))</f>
        <v>#N/A</v>
      </c>
      <c r="F7410" s="7">
        <f t="shared" si="1327"/>
        <v>0</v>
      </c>
      <c r="G7410" s="7">
        <f t="shared" si="1328"/>
        <v>0</v>
      </c>
      <c r="H7410" s="7">
        <f t="shared" si="1329"/>
        <v>0</v>
      </c>
      <c r="I7410" s="7">
        <f t="shared" si="1330"/>
        <v>0</v>
      </c>
      <c r="J7410" s="7">
        <f t="shared" si="1331"/>
        <v>0</v>
      </c>
      <c r="K7410" s="8" t="e">
        <f t="shared" si="1332"/>
        <v>#N/A</v>
      </c>
      <c r="L7410" s="7" t="e">
        <f t="shared" si="1333"/>
        <v>#N/A</v>
      </c>
      <c r="M7410" s="8" t="e">
        <f t="shared" si="1334"/>
        <v>#N/A</v>
      </c>
      <c r="N7410" s="8" t="e">
        <f t="shared" si="1335"/>
        <v>#N/A</v>
      </c>
    </row>
    <row r="7411" spans="1:14" ht="15.75" customHeight="1" x14ac:dyDescent="0.35">
      <c r="A7411" s="7">
        <f t="shared" si="1323"/>
        <v>0</v>
      </c>
      <c r="B7411" s="7">
        <f t="shared" si="1324"/>
        <v>0</v>
      </c>
      <c r="C7411" s="7">
        <f t="shared" si="1325"/>
        <v>0</v>
      </c>
      <c r="D7411" s="7">
        <f t="shared" si="1326"/>
        <v>0</v>
      </c>
      <c r="E7411" s="7" t="e">
        <f>IF('Report DCM'!$H7411="In-Stream Video","Rich Media display banner",IF('Report DCM'!$I7411&gt;'Report DCM'!$J7411,"Standard",VLOOKUP(CONCATENATE(bd_adtype,"_",bd_creativetype),tabela,2,FALSE)))</f>
        <v>#N/A</v>
      </c>
      <c r="F7411" s="7">
        <f t="shared" si="1327"/>
        <v>0</v>
      </c>
      <c r="G7411" s="7">
        <f t="shared" si="1328"/>
        <v>0</v>
      </c>
      <c r="H7411" s="7">
        <f t="shared" si="1329"/>
        <v>0</v>
      </c>
      <c r="I7411" s="7">
        <f t="shared" si="1330"/>
        <v>0</v>
      </c>
      <c r="J7411" s="7">
        <f t="shared" si="1331"/>
        <v>0</v>
      </c>
      <c r="K7411" s="8" t="e">
        <f t="shared" si="1332"/>
        <v>#N/A</v>
      </c>
      <c r="L7411" s="7" t="e">
        <f t="shared" si="1333"/>
        <v>#N/A</v>
      </c>
      <c r="M7411" s="8" t="e">
        <f t="shared" si="1334"/>
        <v>#N/A</v>
      </c>
      <c r="N7411" s="8" t="e">
        <f t="shared" si="1335"/>
        <v>#N/A</v>
      </c>
    </row>
    <row r="7412" spans="1:14" ht="15.75" customHeight="1" x14ac:dyDescent="0.35">
      <c r="A7412" s="7">
        <f t="shared" si="1323"/>
        <v>0</v>
      </c>
      <c r="B7412" s="7">
        <f t="shared" si="1324"/>
        <v>0</v>
      </c>
      <c r="C7412" s="7">
        <f t="shared" si="1325"/>
        <v>0</v>
      </c>
      <c r="D7412" s="7">
        <f t="shared" si="1326"/>
        <v>0</v>
      </c>
      <c r="E7412" s="7" t="e">
        <f>IF('Report DCM'!$H7412="In-Stream Video","Rich Media display banner",IF('Report DCM'!$I7412&gt;'Report DCM'!$J7412,"Standard",VLOOKUP(CONCATENATE(bd_adtype,"_",bd_creativetype),tabela,2,FALSE)))</f>
        <v>#N/A</v>
      </c>
      <c r="F7412" s="7">
        <f t="shared" si="1327"/>
        <v>0</v>
      </c>
      <c r="G7412" s="7">
        <f t="shared" si="1328"/>
        <v>0</v>
      </c>
      <c r="H7412" s="7">
        <f t="shared" si="1329"/>
        <v>0</v>
      </c>
      <c r="I7412" s="7">
        <f t="shared" si="1330"/>
        <v>0</v>
      </c>
      <c r="J7412" s="7">
        <f t="shared" si="1331"/>
        <v>0</v>
      </c>
      <c r="K7412" s="8" t="e">
        <f t="shared" si="1332"/>
        <v>#N/A</v>
      </c>
      <c r="L7412" s="7" t="e">
        <f t="shared" si="1333"/>
        <v>#N/A</v>
      </c>
      <c r="M7412" s="8" t="e">
        <f t="shared" si="1334"/>
        <v>#N/A</v>
      </c>
      <c r="N7412" s="8" t="e">
        <f t="shared" si="1335"/>
        <v>#N/A</v>
      </c>
    </row>
    <row r="7413" spans="1:14" ht="15.75" customHeight="1" x14ac:dyDescent="0.35">
      <c r="A7413" s="7">
        <f t="shared" si="1323"/>
        <v>0</v>
      </c>
      <c r="B7413" s="7">
        <f t="shared" si="1324"/>
        <v>0</v>
      </c>
      <c r="C7413" s="7">
        <f t="shared" si="1325"/>
        <v>0</v>
      </c>
      <c r="D7413" s="7">
        <f t="shared" si="1326"/>
        <v>0</v>
      </c>
      <c r="E7413" s="7" t="e">
        <f>IF('Report DCM'!$H7413="In-Stream Video","Rich Media display banner",IF('Report DCM'!$I7413&gt;'Report DCM'!$J7413,"Standard",VLOOKUP(CONCATENATE(bd_adtype,"_",bd_creativetype),tabela,2,FALSE)))</f>
        <v>#N/A</v>
      </c>
      <c r="F7413" s="7">
        <f t="shared" si="1327"/>
        <v>0</v>
      </c>
      <c r="G7413" s="7">
        <f t="shared" si="1328"/>
        <v>0</v>
      </c>
      <c r="H7413" s="7">
        <f t="shared" si="1329"/>
        <v>0</v>
      </c>
      <c r="I7413" s="7">
        <f t="shared" si="1330"/>
        <v>0</v>
      </c>
      <c r="J7413" s="7">
        <f t="shared" si="1331"/>
        <v>0</v>
      </c>
      <c r="K7413" s="8" t="e">
        <f t="shared" si="1332"/>
        <v>#N/A</v>
      </c>
      <c r="L7413" s="7" t="e">
        <f t="shared" si="1333"/>
        <v>#N/A</v>
      </c>
      <c r="M7413" s="8" t="e">
        <f t="shared" si="1334"/>
        <v>#N/A</v>
      </c>
      <c r="N7413" s="8" t="e">
        <f t="shared" si="1335"/>
        <v>#N/A</v>
      </c>
    </row>
    <row r="7414" spans="1:14" ht="15.75" customHeight="1" x14ac:dyDescent="0.35">
      <c r="A7414" s="7">
        <f t="shared" si="1323"/>
        <v>0</v>
      </c>
      <c r="B7414" s="7">
        <f t="shared" si="1324"/>
        <v>0</v>
      </c>
      <c r="C7414" s="7">
        <f t="shared" si="1325"/>
        <v>0</v>
      </c>
      <c r="D7414" s="7">
        <f t="shared" si="1326"/>
        <v>0</v>
      </c>
      <c r="E7414" s="7" t="e">
        <f>IF('Report DCM'!$H7414="In-Stream Video","Rich Media display banner",IF('Report DCM'!$I7414&gt;'Report DCM'!$J7414,"Standard",VLOOKUP(CONCATENATE(bd_adtype,"_",bd_creativetype),tabela,2,FALSE)))</f>
        <v>#N/A</v>
      </c>
      <c r="F7414" s="7">
        <f t="shared" si="1327"/>
        <v>0</v>
      </c>
      <c r="G7414" s="7">
        <f t="shared" si="1328"/>
        <v>0</v>
      </c>
      <c r="H7414" s="7">
        <f t="shared" si="1329"/>
        <v>0</v>
      </c>
      <c r="I7414" s="7">
        <f t="shared" si="1330"/>
        <v>0</v>
      </c>
      <c r="J7414" s="7">
        <f t="shared" si="1331"/>
        <v>0</v>
      </c>
      <c r="K7414" s="8" t="e">
        <f t="shared" si="1332"/>
        <v>#N/A</v>
      </c>
      <c r="L7414" s="7" t="e">
        <f t="shared" si="1333"/>
        <v>#N/A</v>
      </c>
      <c r="M7414" s="8" t="e">
        <f t="shared" si="1334"/>
        <v>#N/A</v>
      </c>
      <c r="N7414" s="8" t="e">
        <f t="shared" si="1335"/>
        <v>#N/A</v>
      </c>
    </row>
    <row r="7415" spans="1:14" ht="15.75" customHeight="1" x14ac:dyDescent="0.35">
      <c r="A7415" s="7">
        <f t="shared" si="1323"/>
        <v>0</v>
      </c>
      <c r="B7415" s="7">
        <f t="shared" si="1324"/>
        <v>0</v>
      </c>
      <c r="C7415" s="7">
        <f t="shared" si="1325"/>
        <v>0</v>
      </c>
      <c r="D7415" s="7">
        <f t="shared" si="1326"/>
        <v>0</v>
      </c>
      <c r="E7415" s="7" t="e">
        <f>IF('Report DCM'!$H7415="In-Stream Video","Rich Media display banner",IF('Report DCM'!$I7415&gt;'Report DCM'!$J7415,"Standard",VLOOKUP(CONCATENATE(bd_adtype,"_",bd_creativetype),tabela,2,FALSE)))</f>
        <v>#N/A</v>
      </c>
      <c r="F7415" s="7">
        <f t="shared" si="1327"/>
        <v>0</v>
      </c>
      <c r="G7415" s="7">
        <f t="shared" si="1328"/>
        <v>0</v>
      </c>
      <c r="H7415" s="7">
        <f t="shared" si="1329"/>
        <v>0</v>
      </c>
      <c r="I7415" s="7">
        <f t="shared" si="1330"/>
        <v>0</v>
      </c>
      <c r="J7415" s="7">
        <f t="shared" si="1331"/>
        <v>0</v>
      </c>
      <c r="K7415" s="8" t="e">
        <f t="shared" si="1332"/>
        <v>#N/A</v>
      </c>
      <c r="L7415" s="7" t="e">
        <f t="shared" si="1333"/>
        <v>#N/A</v>
      </c>
      <c r="M7415" s="8" t="e">
        <f t="shared" si="1334"/>
        <v>#N/A</v>
      </c>
      <c r="N7415" s="8" t="e">
        <f t="shared" si="1335"/>
        <v>#N/A</v>
      </c>
    </row>
    <row r="7416" spans="1:14" ht="15.75" customHeight="1" x14ac:dyDescent="0.35">
      <c r="A7416" s="7">
        <f t="shared" si="1323"/>
        <v>0</v>
      </c>
      <c r="B7416" s="7">
        <f t="shared" si="1324"/>
        <v>0</v>
      </c>
      <c r="C7416" s="7">
        <f t="shared" si="1325"/>
        <v>0</v>
      </c>
      <c r="D7416" s="7">
        <f t="shared" si="1326"/>
        <v>0</v>
      </c>
      <c r="E7416" s="7" t="e">
        <f>IF('Report DCM'!$H7416="In-Stream Video","Rich Media display banner",IF('Report DCM'!$I7416&gt;'Report DCM'!$J7416,"Standard",VLOOKUP(CONCATENATE(bd_adtype,"_",bd_creativetype),tabela,2,FALSE)))</f>
        <v>#N/A</v>
      </c>
      <c r="F7416" s="7">
        <f t="shared" si="1327"/>
        <v>0</v>
      </c>
      <c r="G7416" s="7">
        <f t="shared" si="1328"/>
        <v>0</v>
      </c>
      <c r="H7416" s="7">
        <f t="shared" si="1329"/>
        <v>0</v>
      </c>
      <c r="I7416" s="7">
        <f t="shared" si="1330"/>
        <v>0</v>
      </c>
      <c r="J7416" s="7">
        <f t="shared" si="1331"/>
        <v>0</v>
      </c>
      <c r="K7416" s="8" t="e">
        <f t="shared" si="1332"/>
        <v>#N/A</v>
      </c>
      <c r="L7416" s="7" t="e">
        <f t="shared" si="1333"/>
        <v>#N/A</v>
      </c>
      <c r="M7416" s="8" t="e">
        <f t="shared" si="1334"/>
        <v>#N/A</v>
      </c>
      <c r="N7416" s="8" t="e">
        <f t="shared" si="1335"/>
        <v>#N/A</v>
      </c>
    </row>
    <row r="7417" spans="1:14" ht="15.75" customHeight="1" x14ac:dyDescent="0.35">
      <c r="A7417" s="7">
        <f t="shared" si="1323"/>
        <v>0</v>
      </c>
      <c r="B7417" s="7">
        <f t="shared" si="1324"/>
        <v>0</v>
      </c>
      <c r="C7417" s="7">
        <f t="shared" si="1325"/>
        <v>0</v>
      </c>
      <c r="D7417" s="7">
        <f t="shared" si="1326"/>
        <v>0</v>
      </c>
      <c r="E7417" s="7" t="e">
        <f>IF('Report DCM'!$H7417="In-Stream Video","Rich Media display banner",IF('Report DCM'!$I7417&gt;'Report DCM'!$J7417,"Standard",VLOOKUP(CONCATENATE(bd_adtype,"_",bd_creativetype),tabela,2,FALSE)))</f>
        <v>#N/A</v>
      </c>
      <c r="F7417" s="7">
        <f t="shared" si="1327"/>
        <v>0</v>
      </c>
      <c r="G7417" s="7">
        <f t="shared" si="1328"/>
        <v>0</v>
      </c>
      <c r="H7417" s="7">
        <f t="shared" si="1329"/>
        <v>0</v>
      </c>
      <c r="I7417" s="7">
        <f t="shared" si="1330"/>
        <v>0</v>
      </c>
      <c r="J7417" s="7">
        <f t="shared" si="1331"/>
        <v>0</v>
      </c>
      <c r="K7417" s="8" t="e">
        <f t="shared" si="1332"/>
        <v>#N/A</v>
      </c>
      <c r="L7417" s="7" t="e">
        <f t="shared" si="1333"/>
        <v>#N/A</v>
      </c>
      <c r="M7417" s="8" t="e">
        <f t="shared" si="1334"/>
        <v>#N/A</v>
      </c>
      <c r="N7417" s="8" t="e">
        <f t="shared" si="1335"/>
        <v>#N/A</v>
      </c>
    </row>
    <row r="7418" spans="1:14" ht="15.75" customHeight="1" x14ac:dyDescent="0.35">
      <c r="A7418" s="7">
        <f t="shared" si="1323"/>
        <v>0</v>
      </c>
      <c r="B7418" s="7">
        <f t="shared" si="1324"/>
        <v>0</v>
      </c>
      <c r="C7418" s="7">
        <f t="shared" si="1325"/>
        <v>0</v>
      </c>
      <c r="D7418" s="7">
        <f t="shared" si="1326"/>
        <v>0</v>
      </c>
      <c r="E7418" s="7" t="e">
        <f>IF('Report DCM'!$H7418="In-Stream Video","Rich Media display banner",IF('Report DCM'!$I7418&gt;'Report DCM'!$J7418,"Standard",VLOOKUP(CONCATENATE(bd_adtype,"_",bd_creativetype),tabela,2,FALSE)))</f>
        <v>#N/A</v>
      </c>
      <c r="F7418" s="7">
        <f t="shared" si="1327"/>
        <v>0</v>
      </c>
      <c r="G7418" s="7">
        <f t="shared" si="1328"/>
        <v>0</v>
      </c>
      <c r="H7418" s="7">
        <f t="shared" si="1329"/>
        <v>0</v>
      </c>
      <c r="I7418" s="7">
        <f t="shared" si="1330"/>
        <v>0</v>
      </c>
      <c r="J7418" s="7">
        <f t="shared" si="1331"/>
        <v>0</v>
      </c>
      <c r="K7418" s="8" t="e">
        <f t="shared" si="1332"/>
        <v>#N/A</v>
      </c>
      <c r="L7418" s="7" t="e">
        <f t="shared" si="1333"/>
        <v>#N/A</v>
      </c>
      <c r="M7418" s="8" t="e">
        <f t="shared" si="1334"/>
        <v>#N/A</v>
      </c>
      <c r="N7418" s="8" t="e">
        <f t="shared" si="1335"/>
        <v>#N/A</v>
      </c>
    </row>
    <row r="7419" spans="1:14" ht="15.75" customHeight="1" x14ac:dyDescent="0.35">
      <c r="A7419" s="7">
        <f t="shared" si="1323"/>
        <v>0</v>
      </c>
      <c r="B7419" s="7">
        <f t="shared" si="1324"/>
        <v>0</v>
      </c>
      <c r="C7419" s="7">
        <f t="shared" si="1325"/>
        <v>0</v>
      </c>
      <c r="D7419" s="7">
        <f t="shared" si="1326"/>
        <v>0</v>
      </c>
      <c r="E7419" s="7" t="e">
        <f>IF('Report DCM'!$H7419="In-Stream Video","Rich Media display banner",IF('Report DCM'!$I7419&gt;'Report DCM'!$J7419,"Standard",VLOOKUP(CONCATENATE(bd_adtype,"_",bd_creativetype),tabela,2,FALSE)))</f>
        <v>#N/A</v>
      </c>
      <c r="F7419" s="7">
        <f t="shared" si="1327"/>
        <v>0</v>
      </c>
      <c r="G7419" s="7">
        <f t="shared" si="1328"/>
        <v>0</v>
      </c>
      <c r="H7419" s="7">
        <f t="shared" si="1329"/>
        <v>0</v>
      </c>
      <c r="I7419" s="7">
        <f t="shared" si="1330"/>
        <v>0</v>
      </c>
      <c r="J7419" s="7">
        <f t="shared" si="1331"/>
        <v>0</v>
      </c>
      <c r="K7419" s="8" t="e">
        <f t="shared" si="1332"/>
        <v>#N/A</v>
      </c>
      <c r="L7419" s="7" t="e">
        <f t="shared" si="1333"/>
        <v>#N/A</v>
      </c>
      <c r="M7419" s="8" t="e">
        <f t="shared" si="1334"/>
        <v>#N/A</v>
      </c>
      <c r="N7419" s="8" t="e">
        <f t="shared" si="1335"/>
        <v>#N/A</v>
      </c>
    </row>
    <row r="7420" spans="1:14" ht="15.75" customHeight="1" x14ac:dyDescent="0.35">
      <c r="A7420" s="7">
        <f t="shared" si="1323"/>
        <v>0</v>
      </c>
      <c r="B7420" s="7">
        <f t="shared" si="1324"/>
        <v>0</v>
      </c>
      <c r="C7420" s="7">
        <f t="shared" si="1325"/>
        <v>0</v>
      </c>
      <c r="D7420" s="7">
        <f t="shared" si="1326"/>
        <v>0</v>
      </c>
      <c r="E7420" s="7" t="e">
        <f>IF('Report DCM'!$H7420="In-Stream Video","Rich Media display banner",IF('Report DCM'!$I7420&gt;'Report DCM'!$J7420,"Standard",VLOOKUP(CONCATENATE(bd_adtype,"_",bd_creativetype),tabela,2,FALSE)))</f>
        <v>#N/A</v>
      </c>
      <c r="F7420" s="7">
        <f t="shared" si="1327"/>
        <v>0</v>
      </c>
      <c r="G7420" s="7">
        <f t="shared" si="1328"/>
        <v>0</v>
      </c>
      <c r="H7420" s="7">
        <f t="shared" si="1329"/>
        <v>0</v>
      </c>
      <c r="I7420" s="7">
        <f t="shared" si="1330"/>
        <v>0</v>
      </c>
      <c r="J7420" s="7">
        <f t="shared" si="1331"/>
        <v>0</v>
      </c>
      <c r="K7420" s="8" t="e">
        <f t="shared" si="1332"/>
        <v>#N/A</v>
      </c>
      <c r="L7420" s="7" t="e">
        <f t="shared" si="1333"/>
        <v>#N/A</v>
      </c>
      <c r="M7420" s="8" t="e">
        <f t="shared" si="1334"/>
        <v>#N/A</v>
      </c>
      <c r="N7420" s="8" t="e">
        <f t="shared" si="1335"/>
        <v>#N/A</v>
      </c>
    </row>
    <row r="7421" spans="1:14" ht="15.75" customHeight="1" x14ac:dyDescent="0.35">
      <c r="A7421" s="7">
        <f t="shared" si="1323"/>
        <v>0</v>
      </c>
      <c r="B7421" s="7">
        <f t="shared" si="1324"/>
        <v>0</v>
      </c>
      <c r="C7421" s="7">
        <f t="shared" si="1325"/>
        <v>0</v>
      </c>
      <c r="D7421" s="7">
        <f t="shared" si="1326"/>
        <v>0</v>
      </c>
      <c r="E7421" s="7" t="e">
        <f>IF('Report DCM'!$H7421="In-Stream Video","Rich Media display banner",IF('Report DCM'!$I7421&gt;'Report DCM'!$J7421,"Standard",VLOOKUP(CONCATENATE(bd_adtype,"_",bd_creativetype),tabela,2,FALSE)))</f>
        <v>#N/A</v>
      </c>
      <c r="F7421" s="7">
        <f t="shared" si="1327"/>
        <v>0</v>
      </c>
      <c r="G7421" s="7">
        <f t="shared" si="1328"/>
        <v>0</v>
      </c>
      <c r="H7421" s="7">
        <f t="shared" si="1329"/>
        <v>0</v>
      </c>
      <c r="I7421" s="7">
        <f t="shared" si="1330"/>
        <v>0</v>
      </c>
      <c r="J7421" s="7">
        <f t="shared" si="1331"/>
        <v>0</v>
      </c>
      <c r="K7421" s="8" t="e">
        <f t="shared" si="1332"/>
        <v>#N/A</v>
      </c>
      <c r="L7421" s="7" t="e">
        <f t="shared" si="1333"/>
        <v>#N/A</v>
      </c>
      <c r="M7421" s="8" t="e">
        <f t="shared" si="1334"/>
        <v>#N/A</v>
      </c>
      <c r="N7421" s="8" t="e">
        <f t="shared" si="1335"/>
        <v>#N/A</v>
      </c>
    </row>
    <row r="7422" spans="1:14" ht="15.75" customHeight="1" x14ac:dyDescent="0.35">
      <c r="A7422" s="7">
        <f t="shared" si="1323"/>
        <v>0</v>
      </c>
      <c r="B7422" s="7">
        <f t="shared" si="1324"/>
        <v>0</v>
      </c>
      <c r="C7422" s="7">
        <f t="shared" si="1325"/>
        <v>0</v>
      </c>
      <c r="D7422" s="7">
        <f t="shared" si="1326"/>
        <v>0</v>
      </c>
      <c r="E7422" s="7" t="e">
        <f>IF('Report DCM'!$H7422="In-Stream Video","Rich Media display banner",IF('Report DCM'!$I7422&gt;'Report DCM'!$J7422,"Standard",VLOOKUP(CONCATENATE(bd_adtype,"_",bd_creativetype),tabela,2,FALSE)))</f>
        <v>#N/A</v>
      </c>
      <c r="F7422" s="7">
        <f t="shared" si="1327"/>
        <v>0</v>
      </c>
      <c r="G7422" s="7">
        <f t="shared" si="1328"/>
        <v>0</v>
      </c>
      <c r="H7422" s="7">
        <f t="shared" si="1329"/>
        <v>0</v>
      </c>
      <c r="I7422" s="7">
        <f t="shared" si="1330"/>
        <v>0</v>
      </c>
      <c r="J7422" s="7">
        <f t="shared" si="1331"/>
        <v>0</v>
      </c>
      <c r="K7422" s="8" t="e">
        <f t="shared" si="1332"/>
        <v>#N/A</v>
      </c>
      <c r="L7422" s="7" t="e">
        <f t="shared" si="1333"/>
        <v>#N/A</v>
      </c>
      <c r="M7422" s="8" t="e">
        <f t="shared" si="1334"/>
        <v>#N/A</v>
      </c>
      <c r="N7422" s="8" t="e">
        <f t="shared" si="1335"/>
        <v>#N/A</v>
      </c>
    </row>
    <row r="7423" spans="1:14" ht="15.75" customHeight="1" x14ac:dyDescent="0.35">
      <c r="A7423" s="7">
        <f t="shared" si="1323"/>
        <v>0</v>
      </c>
      <c r="B7423" s="7">
        <f t="shared" si="1324"/>
        <v>0</v>
      </c>
      <c r="C7423" s="7">
        <f t="shared" si="1325"/>
        <v>0</v>
      </c>
      <c r="D7423" s="7">
        <f t="shared" si="1326"/>
        <v>0</v>
      </c>
      <c r="E7423" s="7" t="e">
        <f>IF('Report DCM'!$H7423="In-Stream Video","Rich Media display banner",IF('Report DCM'!$I7423&gt;'Report DCM'!$J7423,"Standard",VLOOKUP(CONCATENATE(bd_adtype,"_",bd_creativetype),tabela,2,FALSE)))</f>
        <v>#N/A</v>
      </c>
      <c r="F7423" s="7">
        <f t="shared" si="1327"/>
        <v>0</v>
      </c>
      <c r="G7423" s="7">
        <f t="shared" si="1328"/>
        <v>0</v>
      </c>
      <c r="H7423" s="7">
        <f t="shared" si="1329"/>
        <v>0</v>
      </c>
      <c r="I7423" s="7">
        <f t="shared" si="1330"/>
        <v>0</v>
      </c>
      <c r="J7423" s="7">
        <f t="shared" si="1331"/>
        <v>0</v>
      </c>
      <c r="K7423" s="8" t="e">
        <f t="shared" si="1332"/>
        <v>#N/A</v>
      </c>
      <c r="L7423" s="7" t="e">
        <f t="shared" si="1333"/>
        <v>#N/A</v>
      </c>
      <c r="M7423" s="8" t="e">
        <f t="shared" si="1334"/>
        <v>#N/A</v>
      </c>
      <c r="N7423" s="8" t="e">
        <f t="shared" si="1335"/>
        <v>#N/A</v>
      </c>
    </row>
    <row r="7424" spans="1:14" ht="15.75" customHeight="1" x14ac:dyDescent="0.35">
      <c r="A7424" s="7">
        <f t="shared" si="1323"/>
        <v>0</v>
      </c>
      <c r="B7424" s="7">
        <f t="shared" si="1324"/>
        <v>0</v>
      </c>
      <c r="C7424" s="7">
        <f t="shared" si="1325"/>
        <v>0</v>
      </c>
      <c r="D7424" s="7">
        <f t="shared" si="1326"/>
        <v>0</v>
      </c>
      <c r="E7424" s="7" t="e">
        <f>IF('Report DCM'!$H7424="In-Stream Video","Rich Media display banner",IF('Report DCM'!$I7424&gt;'Report DCM'!$J7424,"Standard",VLOOKUP(CONCATENATE(bd_adtype,"_",bd_creativetype),tabela,2,FALSE)))</f>
        <v>#N/A</v>
      </c>
      <c r="F7424" s="7">
        <f t="shared" si="1327"/>
        <v>0</v>
      </c>
      <c r="G7424" s="7">
        <f t="shared" si="1328"/>
        <v>0</v>
      </c>
      <c r="H7424" s="7">
        <f t="shared" si="1329"/>
        <v>0</v>
      </c>
      <c r="I7424" s="7">
        <f t="shared" si="1330"/>
        <v>0</v>
      </c>
      <c r="J7424" s="7">
        <f t="shared" si="1331"/>
        <v>0</v>
      </c>
      <c r="K7424" s="8" t="e">
        <f t="shared" si="1332"/>
        <v>#N/A</v>
      </c>
      <c r="L7424" s="7" t="e">
        <f t="shared" si="1333"/>
        <v>#N/A</v>
      </c>
      <c r="M7424" s="8" t="e">
        <f t="shared" si="1334"/>
        <v>#N/A</v>
      </c>
      <c r="N7424" s="8" t="e">
        <f t="shared" si="1335"/>
        <v>#N/A</v>
      </c>
    </row>
    <row r="7425" spans="1:14" ht="15.75" customHeight="1" x14ac:dyDescent="0.35">
      <c r="A7425" s="7">
        <f t="shared" si="1323"/>
        <v>0</v>
      </c>
      <c r="B7425" s="7">
        <f t="shared" si="1324"/>
        <v>0</v>
      </c>
      <c r="C7425" s="7">
        <f t="shared" si="1325"/>
        <v>0</v>
      </c>
      <c r="D7425" s="7">
        <f t="shared" si="1326"/>
        <v>0</v>
      </c>
      <c r="E7425" s="7" t="e">
        <f>IF('Report DCM'!$H7425="In-Stream Video","Rich Media display banner",IF('Report DCM'!$I7425&gt;'Report DCM'!$J7425,"Standard",VLOOKUP(CONCATENATE(bd_adtype,"_",bd_creativetype),tabela,2,FALSE)))</f>
        <v>#N/A</v>
      </c>
      <c r="F7425" s="7">
        <f t="shared" si="1327"/>
        <v>0</v>
      </c>
      <c r="G7425" s="7">
        <f t="shared" si="1328"/>
        <v>0</v>
      </c>
      <c r="H7425" s="7">
        <f t="shared" si="1329"/>
        <v>0</v>
      </c>
      <c r="I7425" s="7">
        <f t="shared" si="1330"/>
        <v>0</v>
      </c>
      <c r="J7425" s="7">
        <f t="shared" si="1331"/>
        <v>0</v>
      </c>
      <c r="K7425" s="8" t="e">
        <f t="shared" si="1332"/>
        <v>#N/A</v>
      </c>
      <c r="L7425" s="7" t="e">
        <f t="shared" si="1333"/>
        <v>#N/A</v>
      </c>
      <c r="M7425" s="8" t="e">
        <f t="shared" si="1334"/>
        <v>#N/A</v>
      </c>
      <c r="N7425" s="8" t="e">
        <f t="shared" si="1335"/>
        <v>#N/A</v>
      </c>
    </row>
    <row r="7426" spans="1:14" ht="15.75" customHeight="1" x14ac:dyDescent="0.35">
      <c r="A7426" s="7">
        <f t="shared" ref="A7426:A7489" si="1336">bd_campaign</f>
        <v>0</v>
      </c>
      <c r="B7426" s="7">
        <f t="shared" ref="B7426:B7489" si="1337">bd_site</f>
        <v>0</v>
      </c>
      <c r="C7426" s="7">
        <f t="shared" ref="C7426:C7489" si="1338">bd_placement</f>
        <v>0</v>
      </c>
      <c r="D7426" s="7">
        <f t="shared" ref="D7426:D7489" si="1339">bd_placementID</f>
        <v>0</v>
      </c>
      <c r="E7426" s="7" t="e">
        <f>IF('Report DCM'!$H7426="In-Stream Video","Rich Media display banner",IF('Report DCM'!$I7426&gt;'Report DCM'!$J7426,"Standard",VLOOKUP(CONCATENATE(bd_adtype,"_",bd_creativetype),tabela,2,FALSE)))</f>
        <v>#N/A</v>
      </c>
      <c r="F7426" s="7">
        <f t="shared" ref="F7426:F7489" si="1340">bd_ad</f>
        <v>0</v>
      </c>
      <c r="G7426" s="7">
        <f t="shared" ref="G7426:G7489" si="1341">bd_adid</f>
        <v>0</v>
      </c>
      <c r="H7426" s="7">
        <f t="shared" ref="H7426:H7489" si="1342">bd_creativetype</f>
        <v>0</v>
      </c>
      <c r="I7426" s="7">
        <f t="shared" ref="I7426:I7489" si="1343">bd_impression</f>
        <v>0</v>
      </c>
      <c r="J7426" s="7">
        <f t="shared" ref="J7426:J7489" si="1344">bd_clicks</f>
        <v>0</v>
      </c>
      <c r="K7426" s="8" t="e">
        <f t="shared" ref="K7426:K7489" si="1345">VLOOKUP(E7426,tabela,2,FALSE)</f>
        <v>#N/A</v>
      </c>
      <c r="L7426" s="7" t="e">
        <f t="shared" ref="L7426:L7489" si="1346">VLOOKUP(E7426,tabela,3,FALSE)</f>
        <v>#N/A</v>
      </c>
      <c r="M7426" s="8" t="e">
        <f t="shared" si="1334"/>
        <v>#N/A</v>
      </c>
      <c r="N7426" s="8" t="e">
        <f t="shared" si="1335"/>
        <v>#N/A</v>
      </c>
    </row>
    <row r="7427" spans="1:14" ht="15.75" customHeight="1" x14ac:dyDescent="0.35">
      <c r="A7427" s="7">
        <f t="shared" si="1336"/>
        <v>0</v>
      </c>
      <c r="B7427" s="7">
        <f t="shared" si="1337"/>
        <v>0</v>
      </c>
      <c r="C7427" s="7">
        <f t="shared" si="1338"/>
        <v>0</v>
      </c>
      <c r="D7427" s="7">
        <f t="shared" si="1339"/>
        <v>0</v>
      </c>
      <c r="E7427" s="7" t="e">
        <f>IF('Report DCM'!$H7427="In-Stream Video","Rich Media display banner",IF('Report DCM'!$I7427&gt;'Report DCM'!$J7427,"Standard",VLOOKUP(CONCATENATE(bd_adtype,"_",bd_creativetype),tabela,2,FALSE)))</f>
        <v>#N/A</v>
      </c>
      <c r="F7427" s="7">
        <f t="shared" si="1340"/>
        <v>0</v>
      </c>
      <c r="G7427" s="7">
        <f t="shared" si="1341"/>
        <v>0</v>
      </c>
      <c r="H7427" s="7">
        <f t="shared" si="1342"/>
        <v>0</v>
      </c>
      <c r="I7427" s="7">
        <f t="shared" si="1343"/>
        <v>0</v>
      </c>
      <c r="J7427" s="7">
        <f t="shared" si="1344"/>
        <v>0</v>
      </c>
      <c r="K7427" s="8" t="e">
        <f t="shared" si="1345"/>
        <v>#N/A</v>
      </c>
      <c r="L7427" s="7" t="e">
        <f t="shared" si="1346"/>
        <v>#N/A</v>
      </c>
      <c r="M7427" s="8" t="e">
        <f t="shared" si="1334"/>
        <v>#N/A</v>
      </c>
      <c r="N7427" s="8" t="e">
        <f t="shared" si="1335"/>
        <v>#N/A</v>
      </c>
    </row>
    <row r="7428" spans="1:14" ht="15.75" customHeight="1" x14ac:dyDescent="0.35">
      <c r="A7428" s="7">
        <f t="shared" si="1336"/>
        <v>0</v>
      </c>
      <c r="B7428" s="7">
        <f t="shared" si="1337"/>
        <v>0</v>
      </c>
      <c r="C7428" s="7">
        <f t="shared" si="1338"/>
        <v>0</v>
      </c>
      <c r="D7428" s="7">
        <f t="shared" si="1339"/>
        <v>0</v>
      </c>
      <c r="E7428" s="7" t="e">
        <f>IF('Report DCM'!$H7428="In-Stream Video","Rich Media display banner",IF('Report DCM'!$I7428&gt;'Report DCM'!$J7428,"Standard",VLOOKUP(CONCATENATE(bd_adtype,"_",bd_creativetype),tabela,2,FALSE)))</f>
        <v>#N/A</v>
      </c>
      <c r="F7428" s="7">
        <f t="shared" si="1340"/>
        <v>0</v>
      </c>
      <c r="G7428" s="7">
        <f t="shared" si="1341"/>
        <v>0</v>
      </c>
      <c r="H7428" s="7">
        <f t="shared" si="1342"/>
        <v>0</v>
      </c>
      <c r="I7428" s="7">
        <f t="shared" si="1343"/>
        <v>0</v>
      </c>
      <c r="J7428" s="7">
        <f t="shared" si="1344"/>
        <v>0</v>
      </c>
      <c r="K7428" s="8" t="e">
        <f t="shared" si="1345"/>
        <v>#N/A</v>
      </c>
      <c r="L7428" s="7" t="e">
        <f t="shared" si="1346"/>
        <v>#N/A</v>
      </c>
      <c r="M7428" s="8" t="e">
        <f t="shared" si="1334"/>
        <v>#N/A</v>
      </c>
      <c r="N7428" s="8" t="e">
        <f t="shared" si="1335"/>
        <v>#N/A</v>
      </c>
    </row>
    <row r="7429" spans="1:14" ht="15.75" customHeight="1" x14ac:dyDescent="0.35">
      <c r="A7429" s="7">
        <f t="shared" si="1336"/>
        <v>0</v>
      </c>
      <c r="B7429" s="7">
        <f t="shared" si="1337"/>
        <v>0</v>
      </c>
      <c r="C7429" s="7">
        <f t="shared" si="1338"/>
        <v>0</v>
      </c>
      <c r="D7429" s="7">
        <f t="shared" si="1339"/>
        <v>0</v>
      </c>
      <c r="E7429" s="7" t="e">
        <f>IF('Report DCM'!$H7429="In-Stream Video","Rich Media display banner",IF('Report DCM'!$I7429&gt;'Report DCM'!$J7429,"Standard",VLOOKUP(CONCATENATE(bd_adtype,"_",bd_creativetype),tabela,2,FALSE)))</f>
        <v>#N/A</v>
      </c>
      <c r="F7429" s="7">
        <f t="shared" si="1340"/>
        <v>0</v>
      </c>
      <c r="G7429" s="7">
        <f t="shared" si="1341"/>
        <v>0</v>
      </c>
      <c r="H7429" s="7">
        <f t="shared" si="1342"/>
        <v>0</v>
      </c>
      <c r="I7429" s="7">
        <f t="shared" si="1343"/>
        <v>0</v>
      </c>
      <c r="J7429" s="7">
        <f t="shared" si="1344"/>
        <v>0</v>
      </c>
      <c r="K7429" s="8" t="e">
        <f t="shared" si="1345"/>
        <v>#N/A</v>
      </c>
      <c r="L7429" s="7" t="e">
        <f t="shared" si="1346"/>
        <v>#N/A</v>
      </c>
      <c r="M7429" s="8" t="e">
        <f t="shared" si="1334"/>
        <v>#N/A</v>
      </c>
      <c r="N7429" s="8" t="e">
        <f t="shared" si="1335"/>
        <v>#N/A</v>
      </c>
    </row>
    <row r="7430" spans="1:14" ht="15.75" customHeight="1" x14ac:dyDescent="0.35">
      <c r="A7430" s="7">
        <f t="shared" si="1336"/>
        <v>0</v>
      </c>
      <c r="B7430" s="7">
        <f t="shared" si="1337"/>
        <v>0</v>
      </c>
      <c r="C7430" s="7">
        <f t="shared" si="1338"/>
        <v>0</v>
      </c>
      <c r="D7430" s="7">
        <f t="shared" si="1339"/>
        <v>0</v>
      </c>
      <c r="E7430" s="7" t="e">
        <f>IF('Report DCM'!$H7430="In-Stream Video","Rich Media display banner",IF('Report DCM'!$I7430&gt;'Report DCM'!$J7430,"Standard",VLOOKUP(CONCATENATE(bd_adtype,"_",bd_creativetype),tabela,2,FALSE)))</f>
        <v>#N/A</v>
      </c>
      <c r="F7430" s="7">
        <f t="shared" si="1340"/>
        <v>0</v>
      </c>
      <c r="G7430" s="7">
        <f t="shared" si="1341"/>
        <v>0</v>
      </c>
      <c r="H7430" s="7">
        <f t="shared" si="1342"/>
        <v>0</v>
      </c>
      <c r="I7430" s="7">
        <f t="shared" si="1343"/>
        <v>0</v>
      </c>
      <c r="J7430" s="7">
        <f t="shared" si="1344"/>
        <v>0</v>
      </c>
      <c r="K7430" s="8" t="e">
        <f t="shared" si="1345"/>
        <v>#N/A</v>
      </c>
      <c r="L7430" s="7" t="e">
        <f t="shared" si="1346"/>
        <v>#N/A</v>
      </c>
      <c r="M7430" s="8" t="e">
        <f t="shared" si="1334"/>
        <v>#N/A</v>
      </c>
      <c r="N7430" s="8" t="e">
        <f t="shared" si="1335"/>
        <v>#N/A</v>
      </c>
    </row>
    <row r="7431" spans="1:14" ht="15.75" customHeight="1" x14ac:dyDescent="0.35">
      <c r="A7431" s="7">
        <f t="shared" si="1336"/>
        <v>0</v>
      </c>
      <c r="B7431" s="7">
        <f t="shared" si="1337"/>
        <v>0</v>
      </c>
      <c r="C7431" s="7">
        <f t="shared" si="1338"/>
        <v>0</v>
      </c>
      <c r="D7431" s="7">
        <f t="shared" si="1339"/>
        <v>0</v>
      </c>
      <c r="E7431" s="7" t="e">
        <f>IF('Report DCM'!$H7431="In-Stream Video","Rich Media display banner",IF('Report DCM'!$I7431&gt;'Report DCM'!$J7431,"Standard",VLOOKUP(CONCATENATE(bd_adtype,"_",bd_creativetype),tabela,2,FALSE)))</f>
        <v>#N/A</v>
      </c>
      <c r="F7431" s="7">
        <f t="shared" si="1340"/>
        <v>0</v>
      </c>
      <c r="G7431" s="7">
        <f t="shared" si="1341"/>
        <v>0</v>
      </c>
      <c r="H7431" s="7">
        <f t="shared" si="1342"/>
        <v>0</v>
      </c>
      <c r="I7431" s="7">
        <f t="shared" si="1343"/>
        <v>0</v>
      </c>
      <c r="J7431" s="7">
        <f t="shared" si="1344"/>
        <v>0</v>
      </c>
      <c r="K7431" s="8" t="e">
        <f t="shared" si="1345"/>
        <v>#N/A</v>
      </c>
      <c r="L7431" s="7" t="e">
        <f t="shared" si="1346"/>
        <v>#N/A</v>
      </c>
      <c r="M7431" s="8" t="e">
        <f t="shared" si="1334"/>
        <v>#N/A</v>
      </c>
      <c r="N7431" s="8" t="e">
        <f t="shared" si="1335"/>
        <v>#N/A</v>
      </c>
    </row>
    <row r="7432" spans="1:14" ht="15.75" customHeight="1" x14ac:dyDescent="0.35">
      <c r="A7432" s="7">
        <f t="shared" si="1336"/>
        <v>0</v>
      </c>
      <c r="B7432" s="7">
        <f t="shared" si="1337"/>
        <v>0</v>
      </c>
      <c r="C7432" s="7">
        <f t="shared" si="1338"/>
        <v>0</v>
      </c>
      <c r="D7432" s="7">
        <f t="shared" si="1339"/>
        <v>0</v>
      </c>
      <c r="E7432" s="7" t="e">
        <f>IF('Report DCM'!$H7432="In-Stream Video","Rich Media display banner",IF('Report DCM'!$I7432&gt;'Report DCM'!$J7432,"Standard",VLOOKUP(CONCATENATE(bd_adtype,"_",bd_creativetype),tabela,2,FALSE)))</f>
        <v>#N/A</v>
      </c>
      <c r="F7432" s="7">
        <f t="shared" si="1340"/>
        <v>0</v>
      </c>
      <c r="G7432" s="7">
        <f t="shared" si="1341"/>
        <v>0</v>
      </c>
      <c r="H7432" s="7">
        <f t="shared" si="1342"/>
        <v>0</v>
      </c>
      <c r="I7432" s="7">
        <f t="shared" si="1343"/>
        <v>0</v>
      </c>
      <c r="J7432" s="7">
        <f t="shared" si="1344"/>
        <v>0</v>
      </c>
      <c r="K7432" s="8" t="e">
        <f t="shared" si="1345"/>
        <v>#N/A</v>
      </c>
      <c r="L7432" s="7" t="e">
        <f t="shared" si="1346"/>
        <v>#N/A</v>
      </c>
      <c r="M7432" s="8" t="e">
        <f t="shared" si="1334"/>
        <v>#N/A</v>
      </c>
      <c r="N7432" s="8" t="e">
        <f t="shared" si="1335"/>
        <v>#N/A</v>
      </c>
    </row>
    <row r="7433" spans="1:14" ht="15.75" customHeight="1" x14ac:dyDescent="0.35">
      <c r="A7433" s="7">
        <f t="shared" si="1336"/>
        <v>0</v>
      </c>
      <c r="B7433" s="7">
        <f t="shared" si="1337"/>
        <v>0</v>
      </c>
      <c r="C7433" s="7">
        <f t="shared" si="1338"/>
        <v>0</v>
      </c>
      <c r="D7433" s="7">
        <f t="shared" si="1339"/>
        <v>0</v>
      </c>
      <c r="E7433" s="7" t="e">
        <f>IF('Report DCM'!$H7433="In-Stream Video","Rich Media display banner",IF('Report DCM'!$I7433&gt;'Report DCM'!$J7433,"Standard",VLOOKUP(CONCATENATE(bd_adtype,"_",bd_creativetype),tabela,2,FALSE)))</f>
        <v>#N/A</v>
      </c>
      <c r="F7433" s="7">
        <f t="shared" si="1340"/>
        <v>0</v>
      </c>
      <c r="G7433" s="7">
        <f t="shared" si="1341"/>
        <v>0</v>
      </c>
      <c r="H7433" s="7">
        <f t="shared" si="1342"/>
        <v>0</v>
      </c>
      <c r="I7433" s="7">
        <f t="shared" si="1343"/>
        <v>0</v>
      </c>
      <c r="J7433" s="7">
        <f t="shared" si="1344"/>
        <v>0</v>
      </c>
      <c r="K7433" s="8" t="e">
        <f t="shared" si="1345"/>
        <v>#N/A</v>
      </c>
      <c r="L7433" s="7" t="e">
        <f t="shared" si="1346"/>
        <v>#N/A</v>
      </c>
      <c r="M7433" s="8" t="e">
        <f t="shared" si="1334"/>
        <v>#N/A</v>
      </c>
      <c r="N7433" s="8" t="e">
        <f t="shared" si="1335"/>
        <v>#N/A</v>
      </c>
    </row>
    <row r="7434" spans="1:14" ht="15.75" customHeight="1" x14ac:dyDescent="0.35">
      <c r="A7434" s="7">
        <f t="shared" si="1336"/>
        <v>0</v>
      </c>
      <c r="B7434" s="7">
        <f t="shared" si="1337"/>
        <v>0</v>
      </c>
      <c r="C7434" s="7">
        <f t="shared" si="1338"/>
        <v>0</v>
      </c>
      <c r="D7434" s="7">
        <f t="shared" si="1339"/>
        <v>0</v>
      </c>
      <c r="E7434" s="7" t="e">
        <f>IF('Report DCM'!$H7434="In-Stream Video","Rich Media display banner",IF('Report DCM'!$I7434&gt;'Report DCM'!$J7434,"Standard",VLOOKUP(CONCATENATE(bd_adtype,"_",bd_creativetype),tabela,2,FALSE)))</f>
        <v>#N/A</v>
      </c>
      <c r="F7434" s="7">
        <f t="shared" si="1340"/>
        <v>0</v>
      </c>
      <c r="G7434" s="7">
        <f t="shared" si="1341"/>
        <v>0</v>
      </c>
      <c r="H7434" s="7">
        <f t="shared" si="1342"/>
        <v>0</v>
      </c>
      <c r="I7434" s="7">
        <f t="shared" si="1343"/>
        <v>0</v>
      </c>
      <c r="J7434" s="7">
        <f t="shared" si="1344"/>
        <v>0</v>
      </c>
      <c r="K7434" s="8" t="e">
        <f t="shared" si="1345"/>
        <v>#N/A</v>
      </c>
      <c r="L7434" s="7" t="e">
        <f t="shared" si="1346"/>
        <v>#N/A</v>
      </c>
      <c r="M7434" s="8" t="e">
        <f t="shared" si="1334"/>
        <v>#N/A</v>
      </c>
      <c r="N7434" s="8" t="e">
        <f t="shared" si="1335"/>
        <v>#N/A</v>
      </c>
    </row>
    <row r="7435" spans="1:14" ht="15.75" customHeight="1" x14ac:dyDescent="0.35">
      <c r="A7435" s="7">
        <f t="shared" si="1336"/>
        <v>0</v>
      </c>
      <c r="B7435" s="7">
        <f t="shared" si="1337"/>
        <v>0</v>
      </c>
      <c r="C7435" s="7">
        <f t="shared" si="1338"/>
        <v>0</v>
      </c>
      <c r="D7435" s="7">
        <f t="shared" si="1339"/>
        <v>0</v>
      </c>
      <c r="E7435" s="7" t="e">
        <f>IF('Report DCM'!$H7435="In-Stream Video","Rich Media display banner",IF('Report DCM'!$I7435&gt;'Report DCM'!$J7435,"Standard",VLOOKUP(CONCATENATE(bd_adtype,"_",bd_creativetype),tabela,2,FALSE)))</f>
        <v>#N/A</v>
      </c>
      <c r="F7435" s="7">
        <f t="shared" si="1340"/>
        <v>0</v>
      </c>
      <c r="G7435" s="7">
        <f t="shared" si="1341"/>
        <v>0</v>
      </c>
      <c r="H7435" s="7">
        <f t="shared" si="1342"/>
        <v>0</v>
      </c>
      <c r="I7435" s="7">
        <f t="shared" si="1343"/>
        <v>0</v>
      </c>
      <c r="J7435" s="7">
        <f t="shared" si="1344"/>
        <v>0</v>
      </c>
      <c r="K7435" s="8" t="e">
        <f t="shared" si="1345"/>
        <v>#N/A</v>
      </c>
      <c r="L7435" s="7" t="e">
        <f t="shared" si="1346"/>
        <v>#N/A</v>
      </c>
      <c r="M7435" s="8" t="e">
        <f t="shared" si="1334"/>
        <v>#N/A</v>
      </c>
      <c r="N7435" s="8" t="e">
        <f t="shared" si="1335"/>
        <v>#N/A</v>
      </c>
    </row>
    <row r="7436" spans="1:14" ht="15.75" customHeight="1" x14ac:dyDescent="0.35">
      <c r="A7436" s="7">
        <f t="shared" si="1336"/>
        <v>0</v>
      </c>
      <c r="B7436" s="7">
        <f t="shared" si="1337"/>
        <v>0</v>
      </c>
      <c r="C7436" s="7">
        <f t="shared" si="1338"/>
        <v>0</v>
      </c>
      <c r="D7436" s="7">
        <f t="shared" si="1339"/>
        <v>0</v>
      </c>
      <c r="E7436" s="7" t="e">
        <f>IF('Report DCM'!$H7436="In-Stream Video","Rich Media display banner",IF('Report DCM'!$I7436&gt;'Report DCM'!$J7436,"Standard",VLOOKUP(CONCATENATE(bd_adtype,"_",bd_creativetype),tabela,2,FALSE)))</f>
        <v>#N/A</v>
      </c>
      <c r="F7436" s="7">
        <f t="shared" si="1340"/>
        <v>0</v>
      </c>
      <c r="G7436" s="7">
        <f t="shared" si="1341"/>
        <v>0</v>
      </c>
      <c r="H7436" s="7">
        <f t="shared" si="1342"/>
        <v>0</v>
      </c>
      <c r="I7436" s="7">
        <f t="shared" si="1343"/>
        <v>0</v>
      </c>
      <c r="J7436" s="7">
        <f t="shared" si="1344"/>
        <v>0</v>
      </c>
      <c r="K7436" s="8" t="e">
        <f t="shared" si="1345"/>
        <v>#N/A</v>
      </c>
      <c r="L7436" s="7" t="e">
        <f t="shared" si="1346"/>
        <v>#N/A</v>
      </c>
      <c r="M7436" s="8" t="e">
        <f t="shared" si="1334"/>
        <v>#N/A</v>
      </c>
      <c r="N7436" s="8" t="e">
        <f t="shared" si="1335"/>
        <v>#N/A</v>
      </c>
    </row>
    <row r="7437" spans="1:14" ht="15.75" customHeight="1" x14ac:dyDescent="0.35">
      <c r="A7437" s="7">
        <f t="shared" si="1336"/>
        <v>0</v>
      </c>
      <c r="B7437" s="7">
        <f t="shared" si="1337"/>
        <v>0</v>
      </c>
      <c r="C7437" s="7">
        <f t="shared" si="1338"/>
        <v>0</v>
      </c>
      <c r="D7437" s="7">
        <f t="shared" si="1339"/>
        <v>0</v>
      </c>
      <c r="E7437" s="7" t="e">
        <f>IF('Report DCM'!$H7437="In-Stream Video","Rich Media display banner",IF('Report DCM'!$I7437&gt;'Report DCM'!$J7437,"Standard",VLOOKUP(CONCATENATE(bd_adtype,"_",bd_creativetype),tabela,2,FALSE)))</f>
        <v>#N/A</v>
      </c>
      <c r="F7437" s="7">
        <f t="shared" si="1340"/>
        <v>0</v>
      </c>
      <c r="G7437" s="7">
        <f t="shared" si="1341"/>
        <v>0</v>
      </c>
      <c r="H7437" s="7">
        <f t="shared" si="1342"/>
        <v>0</v>
      </c>
      <c r="I7437" s="7">
        <f t="shared" si="1343"/>
        <v>0</v>
      </c>
      <c r="J7437" s="7">
        <f t="shared" si="1344"/>
        <v>0</v>
      </c>
      <c r="K7437" s="8" t="e">
        <f t="shared" si="1345"/>
        <v>#N/A</v>
      </c>
      <c r="L7437" s="7" t="e">
        <f t="shared" si="1346"/>
        <v>#N/A</v>
      </c>
      <c r="M7437" s="8" t="e">
        <f t="shared" si="1334"/>
        <v>#N/A</v>
      </c>
      <c r="N7437" s="8" t="e">
        <f t="shared" si="1335"/>
        <v>#N/A</v>
      </c>
    </row>
    <row r="7438" spans="1:14" ht="15.75" customHeight="1" x14ac:dyDescent="0.35">
      <c r="A7438" s="7">
        <f t="shared" si="1336"/>
        <v>0</v>
      </c>
      <c r="B7438" s="7">
        <f t="shared" si="1337"/>
        <v>0</v>
      </c>
      <c r="C7438" s="7">
        <f t="shared" si="1338"/>
        <v>0</v>
      </c>
      <c r="D7438" s="7">
        <f t="shared" si="1339"/>
        <v>0</v>
      </c>
      <c r="E7438" s="7" t="e">
        <f>IF('Report DCM'!$H7438="In-Stream Video","Rich Media display banner",IF('Report DCM'!$I7438&gt;'Report DCM'!$J7438,"Standard",VLOOKUP(CONCATENATE(bd_adtype,"_",bd_creativetype),tabela,2,FALSE)))</f>
        <v>#N/A</v>
      </c>
      <c r="F7438" s="7">
        <f t="shared" si="1340"/>
        <v>0</v>
      </c>
      <c r="G7438" s="7">
        <f t="shared" si="1341"/>
        <v>0</v>
      </c>
      <c r="H7438" s="7">
        <f t="shared" si="1342"/>
        <v>0</v>
      </c>
      <c r="I7438" s="7">
        <f t="shared" si="1343"/>
        <v>0</v>
      </c>
      <c r="J7438" s="7">
        <f t="shared" si="1344"/>
        <v>0</v>
      </c>
      <c r="K7438" s="8" t="e">
        <f t="shared" si="1345"/>
        <v>#N/A</v>
      </c>
      <c r="L7438" s="7" t="e">
        <f t="shared" si="1346"/>
        <v>#N/A</v>
      </c>
      <c r="M7438" s="8" t="e">
        <f t="shared" si="1334"/>
        <v>#N/A</v>
      </c>
      <c r="N7438" s="8" t="e">
        <f t="shared" si="1335"/>
        <v>#N/A</v>
      </c>
    </row>
    <row r="7439" spans="1:14" ht="15.75" customHeight="1" x14ac:dyDescent="0.35">
      <c r="A7439" s="7">
        <f t="shared" si="1336"/>
        <v>0</v>
      </c>
      <c r="B7439" s="7">
        <f t="shared" si="1337"/>
        <v>0</v>
      </c>
      <c r="C7439" s="7">
        <f t="shared" si="1338"/>
        <v>0</v>
      </c>
      <c r="D7439" s="7">
        <f t="shared" si="1339"/>
        <v>0</v>
      </c>
      <c r="E7439" s="7" t="e">
        <f>IF('Report DCM'!$H7439="In-Stream Video","Rich Media display banner",IF('Report DCM'!$I7439&gt;'Report DCM'!$J7439,"Standard",VLOOKUP(CONCATENATE(bd_adtype,"_",bd_creativetype),tabela,2,FALSE)))</f>
        <v>#N/A</v>
      </c>
      <c r="F7439" s="7">
        <f t="shared" si="1340"/>
        <v>0</v>
      </c>
      <c r="G7439" s="7">
        <f t="shared" si="1341"/>
        <v>0</v>
      </c>
      <c r="H7439" s="7">
        <f t="shared" si="1342"/>
        <v>0</v>
      </c>
      <c r="I7439" s="7">
        <f t="shared" si="1343"/>
        <v>0</v>
      </c>
      <c r="J7439" s="7">
        <f t="shared" si="1344"/>
        <v>0</v>
      </c>
      <c r="K7439" s="8" t="e">
        <f t="shared" si="1345"/>
        <v>#N/A</v>
      </c>
      <c r="L7439" s="7" t="e">
        <f t="shared" si="1346"/>
        <v>#N/A</v>
      </c>
      <c r="M7439" s="8" t="e">
        <f t="shared" si="1334"/>
        <v>#N/A</v>
      </c>
      <c r="N7439" s="8" t="e">
        <f t="shared" si="1335"/>
        <v>#N/A</v>
      </c>
    </row>
    <row r="7440" spans="1:14" ht="15.75" customHeight="1" x14ac:dyDescent="0.35">
      <c r="A7440" s="7">
        <f t="shared" si="1336"/>
        <v>0</v>
      </c>
      <c r="B7440" s="7">
        <f t="shared" si="1337"/>
        <v>0</v>
      </c>
      <c r="C7440" s="7">
        <f t="shared" si="1338"/>
        <v>0</v>
      </c>
      <c r="D7440" s="7">
        <f t="shared" si="1339"/>
        <v>0</v>
      </c>
      <c r="E7440" s="7" t="e">
        <f>IF('Report DCM'!$H7440="In-Stream Video","Rich Media display banner",IF('Report DCM'!$I7440&gt;'Report DCM'!$J7440,"Standard",VLOOKUP(CONCATENATE(bd_adtype,"_",bd_creativetype),tabela,2,FALSE)))</f>
        <v>#N/A</v>
      </c>
      <c r="F7440" s="7">
        <f t="shared" si="1340"/>
        <v>0</v>
      </c>
      <c r="G7440" s="7">
        <f t="shared" si="1341"/>
        <v>0</v>
      </c>
      <c r="H7440" s="7">
        <f t="shared" si="1342"/>
        <v>0</v>
      </c>
      <c r="I7440" s="7">
        <f t="shared" si="1343"/>
        <v>0</v>
      </c>
      <c r="J7440" s="7">
        <f t="shared" si="1344"/>
        <v>0</v>
      </c>
      <c r="K7440" s="8" t="e">
        <f t="shared" si="1345"/>
        <v>#N/A</v>
      </c>
      <c r="L7440" s="7" t="e">
        <f t="shared" si="1346"/>
        <v>#N/A</v>
      </c>
      <c r="M7440" s="8" t="e">
        <f t="shared" si="1334"/>
        <v>#N/A</v>
      </c>
      <c r="N7440" s="8" t="e">
        <f t="shared" si="1335"/>
        <v>#N/A</v>
      </c>
    </row>
    <row r="7441" spans="1:14" ht="15.75" customHeight="1" x14ac:dyDescent="0.35">
      <c r="A7441" s="7">
        <f t="shared" si="1336"/>
        <v>0</v>
      </c>
      <c r="B7441" s="7">
        <f t="shared" si="1337"/>
        <v>0</v>
      </c>
      <c r="C7441" s="7">
        <f t="shared" si="1338"/>
        <v>0</v>
      </c>
      <c r="D7441" s="7">
        <f t="shared" si="1339"/>
        <v>0</v>
      </c>
      <c r="E7441" s="7" t="e">
        <f>IF('Report DCM'!$H7441="In-Stream Video","Rich Media display banner",IF('Report DCM'!$I7441&gt;'Report DCM'!$J7441,"Standard",VLOOKUP(CONCATENATE(bd_adtype,"_",bd_creativetype),tabela,2,FALSE)))</f>
        <v>#N/A</v>
      </c>
      <c r="F7441" s="7">
        <f t="shared" si="1340"/>
        <v>0</v>
      </c>
      <c r="G7441" s="7">
        <f t="shared" si="1341"/>
        <v>0</v>
      </c>
      <c r="H7441" s="7">
        <f t="shared" si="1342"/>
        <v>0</v>
      </c>
      <c r="I7441" s="7">
        <f t="shared" si="1343"/>
        <v>0</v>
      </c>
      <c r="J7441" s="7">
        <f t="shared" si="1344"/>
        <v>0</v>
      </c>
      <c r="K7441" s="8" t="e">
        <f t="shared" si="1345"/>
        <v>#N/A</v>
      </c>
      <c r="L7441" s="7" t="e">
        <f t="shared" si="1346"/>
        <v>#N/A</v>
      </c>
      <c r="M7441" s="8" t="e">
        <f t="shared" si="1334"/>
        <v>#N/A</v>
      </c>
      <c r="N7441" s="8" t="e">
        <f t="shared" si="1335"/>
        <v>#N/A</v>
      </c>
    </row>
    <row r="7442" spans="1:14" ht="15.75" customHeight="1" x14ac:dyDescent="0.35">
      <c r="A7442" s="7">
        <f t="shared" si="1336"/>
        <v>0</v>
      </c>
      <c r="B7442" s="7">
        <f t="shared" si="1337"/>
        <v>0</v>
      </c>
      <c r="C7442" s="7">
        <f t="shared" si="1338"/>
        <v>0</v>
      </c>
      <c r="D7442" s="7">
        <f t="shared" si="1339"/>
        <v>0</v>
      </c>
      <c r="E7442" s="7" t="e">
        <f>IF('Report DCM'!$H7442="In-Stream Video","Rich Media display banner",IF('Report DCM'!$I7442&gt;'Report DCM'!$J7442,"Standard",VLOOKUP(CONCATENATE(bd_adtype,"_",bd_creativetype),tabela,2,FALSE)))</f>
        <v>#N/A</v>
      </c>
      <c r="F7442" s="7">
        <f t="shared" si="1340"/>
        <v>0</v>
      </c>
      <c r="G7442" s="7">
        <f t="shared" si="1341"/>
        <v>0</v>
      </c>
      <c r="H7442" s="7">
        <f t="shared" si="1342"/>
        <v>0</v>
      </c>
      <c r="I7442" s="7">
        <f t="shared" si="1343"/>
        <v>0</v>
      </c>
      <c r="J7442" s="7">
        <f t="shared" si="1344"/>
        <v>0</v>
      </c>
      <c r="K7442" s="8" t="e">
        <f t="shared" si="1345"/>
        <v>#N/A</v>
      </c>
      <c r="L7442" s="7" t="e">
        <f t="shared" si="1346"/>
        <v>#N/A</v>
      </c>
      <c r="M7442" s="8" t="e">
        <f t="shared" si="1334"/>
        <v>#N/A</v>
      </c>
      <c r="N7442" s="8" t="e">
        <f t="shared" si="1335"/>
        <v>#N/A</v>
      </c>
    </row>
    <row r="7443" spans="1:14" ht="15.75" customHeight="1" x14ac:dyDescent="0.35">
      <c r="A7443" s="7">
        <f t="shared" si="1336"/>
        <v>0</v>
      </c>
      <c r="B7443" s="7">
        <f t="shared" si="1337"/>
        <v>0</v>
      </c>
      <c r="C7443" s="7">
        <f t="shared" si="1338"/>
        <v>0</v>
      </c>
      <c r="D7443" s="7">
        <f t="shared" si="1339"/>
        <v>0</v>
      </c>
      <c r="E7443" s="7" t="e">
        <f>IF('Report DCM'!$H7443="In-Stream Video","Rich Media display banner",IF('Report DCM'!$I7443&gt;'Report DCM'!$J7443,"Standard",VLOOKUP(CONCATENATE(bd_adtype,"_",bd_creativetype),tabela,2,FALSE)))</f>
        <v>#N/A</v>
      </c>
      <c r="F7443" s="7">
        <f t="shared" si="1340"/>
        <v>0</v>
      </c>
      <c r="G7443" s="7">
        <f t="shared" si="1341"/>
        <v>0</v>
      </c>
      <c r="H7443" s="7">
        <f t="shared" si="1342"/>
        <v>0</v>
      </c>
      <c r="I7443" s="7">
        <f t="shared" si="1343"/>
        <v>0</v>
      </c>
      <c r="J7443" s="7">
        <f t="shared" si="1344"/>
        <v>0</v>
      </c>
      <c r="K7443" s="8" t="e">
        <f t="shared" si="1345"/>
        <v>#N/A</v>
      </c>
      <c r="L7443" s="7" t="e">
        <f t="shared" si="1346"/>
        <v>#N/A</v>
      </c>
      <c r="M7443" s="8" t="e">
        <f t="shared" si="1334"/>
        <v>#N/A</v>
      </c>
      <c r="N7443" s="8" t="e">
        <f t="shared" si="1335"/>
        <v>#N/A</v>
      </c>
    </row>
    <row r="7444" spans="1:14" ht="15.75" customHeight="1" x14ac:dyDescent="0.35">
      <c r="A7444" s="7">
        <f t="shared" si="1336"/>
        <v>0</v>
      </c>
      <c r="B7444" s="7">
        <f t="shared" si="1337"/>
        <v>0</v>
      </c>
      <c r="C7444" s="7">
        <f t="shared" si="1338"/>
        <v>0</v>
      </c>
      <c r="D7444" s="7">
        <f t="shared" si="1339"/>
        <v>0</v>
      </c>
      <c r="E7444" s="7" t="e">
        <f>IF('Report DCM'!$H7444="In-Stream Video","Rich Media display banner",IF('Report DCM'!$I7444&gt;'Report DCM'!$J7444,"Standard",VLOOKUP(CONCATENATE(bd_adtype,"_",bd_creativetype),tabela,2,FALSE)))</f>
        <v>#N/A</v>
      </c>
      <c r="F7444" s="7">
        <f t="shared" si="1340"/>
        <v>0</v>
      </c>
      <c r="G7444" s="7">
        <f t="shared" si="1341"/>
        <v>0</v>
      </c>
      <c r="H7444" s="7">
        <f t="shared" si="1342"/>
        <v>0</v>
      </c>
      <c r="I7444" s="7">
        <f t="shared" si="1343"/>
        <v>0</v>
      </c>
      <c r="J7444" s="7">
        <f t="shared" si="1344"/>
        <v>0</v>
      </c>
      <c r="K7444" s="8" t="e">
        <f t="shared" si="1345"/>
        <v>#N/A</v>
      </c>
      <c r="L7444" s="7" t="e">
        <f t="shared" si="1346"/>
        <v>#N/A</v>
      </c>
      <c r="M7444" s="8" t="e">
        <f t="shared" si="1334"/>
        <v>#N/A</v>
      </c>
      <c r="N7444" s="8" t="e">
        <f t="shared" si="1335"/>
        <v>#N/A</v>
      </c>
    </row>
    <row r="7445" spans="1:14" ht="15.75" customHeight="1" x14ac:dyDescent="0.35">
      <c r="A7445" s="7">
        <f t="shared" si="1336"/>
        <v>0</v>
      </c>
      <c r="B7445" s="7">
        <f t="shared" si="1337"/>
        <v>0</v>
      </c>
      <c r="C7445" s="7">
        <f t="shared" si="1338"/>
        <v>0</v>
      </c>
      <c r="D7445" s="7">
        <f t="shared" si="1339"/>
        <v>0</v>
      </c>
      <c r="E7445" s="7" t="e">
        <f>IF('Report DCM'!$H7445="In-Stream Video","Rich Media display banner",IF('Report DCM'!$I7445&gt;'Report DCM'!$J7445,"Standard",VLOOKUP(CONCATENATE(bd_adtype,"_",bd_creativetype),tabela,2,FALSE)))</f>
        <v>#N/A</v>
      </c>
      <c r="F7445" s="7">
        <f t="shared" si="1340"/>
        <v>0</v>
      </c>
      <c r="G7445" s="7">
        <f t="shared" si="1341"/>
        <v>0</v>
      </c>
      <c r="H7445" s="7">
        <f t="shared" si="1342"/>
        <v>0</v>
      </c>
      <c r="I7445" s="7">
        <f t="shared" si="1343"/>
        <v>0</v>
      </c>
      <c r="J7445" s="7">
        <f t="shared" si="1344"/>
        <v>0</v>
      </c>
      <c r="K7445" s="8" t="e">
        <f t="shared" si="1345"/>
        <v>#N/A</v>
      </c>
      <c r="L7445" s="7" t="e">
        <f t="shared" si="1346"/>
        <v>#N/A</v>
      </c>
      <c r="M7445" s="8" t="e">
        <f t="shared" si="1334"/>
        <v>#N/A</v>
      </c>
      <c r="N7445" s="8" t="e">
        <f t="shared" si="1335"/>
        <v>#N/A</v>
      </c>
    </row>
    <row r="7446" spans="1:14" ht="15.75" customHeight="1" x14ac:dyDescent="0.35">
      <c r="A7446" s="7">
        <f t="shared" si="1336"/>
        <v>0</v>
      </c>
      <c r="B7446" s="7">
        <f t="shared" si="1337"/>
        <v>0</v>
      </c>
      <c r="C7446" s="7">
        <f t="shared" si="1338"/>
        <v>0</v>
      </c>
      <c r="D7446" s="7">
        <f t="shared" si="1339"/>
        <v>0</v>
      </c>
      <c r="E7446" s="7" t="e">
        <f>IF('Report DCM'!$H7446="In-Stream Video","Rich Media display banner",IF('Report DCM'!$I7446&gt;'Report DCM'!$J7446,"Standard",VLOOKUP(CONCATENATE(bd_adtype,"_",bd_creativetype),tabela,2,FALSE)))</f>
        <v>#N/A</v>
      </c>
      <c r="F7446" s="7">
        <f t="shared" si="1340"/>
        <v>0</v>
      </c>
      <c r="G7446" s="7">
        <f t="shared" si="1341"/>
        <v>0</v>
      </c>
      <c r="H7446" s="7">
        <f t="shared" si="1342"/>
        <v>0</v>
      </c>
      <c r="I7446" s="7">
        <f t="shared" si="1343"/>
        <v>0</v>
      </c>
      <c r="J7446" s="7">
        <f t="shared" si="1344"/>
        <v>0</v>
      </c>
      <c r="K7446" s="8" t="e">
        <f t="shared" si="1345"/>
        <v>#N/A</v>
      </c>
      <c r="L7446" s="7" t="e">
        <f t="shared" si="1346"/>
        <v>#N/A</v>
      </c>
      <c r="M7446" s="8" t="e">
        <f t="shared" si="1334"/>
        <v>#N/A</v>
      </c>
      <c r="N7446" s="8" t="e">
        <f t="shared" si="1335"/>
        <v>#N/A</v>
      </c>
    </row>
    <row r="7447" spans="1:14" ht="15.75" customHeight="1" x14ac:dyDescent="0.35">
      <c r="A7447" s="7">
        <f t="shared" si="1336"/>
        <v>0</v>
      </c>
      <c r="B7447" s="7">
        <f t="shared" si="1337"/>
        <v>0</v>
      </c>
      <c r="C7447" s="7">
        <f t="shared" si="1338"/>
        <v>0</v>
      </c>
      <c r="D7447" s="7">
        <f t="shared" si="1339"/>
        <v>0</v>
      </c>
      <c r="E7447" s="7" t="e">
        <f>IF('Report DCM'!$H7447="In-Stream Video","Rich Media display banner",IF('Report DCM'!$I7447&gt;'Report DCM'!$J7447,"Standard",VLOOKUP(CONCATENATE(bd_adtype,"_",bd_creativetype),tabela,2,FALSE)))</f>
        <v>#N/A</v>
      </c>
      <c r="F7447" s="7">
        <f t="shared" si="1340"/>
        <v>0</v>
      </c>
      <c r="G7447" s="7">
        <f t="shared" si="1341"/>
        <v>0</v>
      </c>
      <c r="H7447" s="7">
        <f t="shared" si="1342"/>
        <v>0</v>
      </c>
      <c r="I7447" s="7">
        <f t="shared" si="1343"/>
        <v>0</v>
      </c>
      <c r="J7447" s="7">
        <f t="shared" si="1344"/>
        <v>0</v>
      </c>
      <c r="K7447" s="8" t="e">
        <f t="shared" si="1345"/>
        <v>#N/A</v>
      </c>
      <c r="L7447" s="7" t="e">
        <f t="shared" si="1346"/>
        <v>#N/A</v>
      </c>
      <c r="M7447" s="8" t="e">
        <f t="shared" si="1334"/>
        <v>#N/A</v>
      </c>
      <c r="N7447" s="8" t="e">
        <f t="shared" si="1335"/>
        <v>#N/A</v>
      </c>
    </row>
    <row r="7448" spans="1:14" ht="15.75" customHeight="1" x14ac:dyDescent="0.35">
      <c r="A7448" s="7">
        <f t="shared" si="1336"/>
        <v>0</v>
      </c>
      <c r="B7448" s="7">
        <f t="shared" si="1337"/>
        <v>0</v>
      </c>
      <c r="C7448" s="7">
        <f t="shared" si="1338"/>
        <v>0</v>
      </c>
      <c r="D7448" s="7">
        <f t="shared" si="1339"/>
        <v>0</v>
      </c>
      <c r="E7448" s="7" t="e">
        <f>IF('Report DCM'!$H7448="In-Stream Video","Rich Media display banner",IF('Report DCM'!$I7448&gt;'Report DCM'!$J7448,"Standard",VLOOKUP(CONCATENATE(bd_adtype,"_",bd_creativetype),tabela,2,FALSE)))</f>
        <v>#N/A</v>
      </c>
      <c r="F7448" s="7">
        <f t="shared" si="1340"/>
        <v>0</v>
      </c>
      <c r="G7448" s="7">
        <f t="shared" si="1341"/>
        <v>0</v>
      </c>
      <c r="H7448" s="7">
        <f t="shared" si="1342"/>
        <v>0</v>
      </c>
      <c r="I7448" s="7">
        <f t="shared" si="1343"/>
        <v>0</v>
      </c>
      <c r="J7448" s="7">
        <f t="shared" si="1344"/>
        <v>0</v>
      </c>
      <c r="K7448" s="8" t="e">
        <f t="shared" si="1345"/>
        <v>#N/A</v>
      </c>
      <c r="L7448" s="7" t="e">
        <f t="shared" si="1346"/>
        <v>#N/A</v>
      </c>
      <c r="M7448" s="8" t="e">
        <f t="shared" si="1334"/>
        <v>#N/A</v>
      </c>
      <c r="N7448" s="8" t="e">
        <f t="shared" si="1335"/>
        <v>#N/A</v>
      </c>
    </row>
    <row r="7449" spans="1:14" ht="15.75" customHeight="1" x14ac:dyDescent="0.35">
      <c r="A7449" s="7">
        <f t="shared" si="1336"/>
        <v>0</v>
      </c>
      <c r="B7449" s="7">
        <f t="shared" si="1337"/>
        <v>0</v>
      </c>
      <c r="C7449" s="7">
        <f t="shared" si="1338"/>
        <v>0</v>
      </c>
      <c r="D7449" s="7">
        <f t="shared" si="1339"/>
        <v>0</v>
      </c>
      <c r="E7449" s="7" t="e">
        <f>IF('Report DCM'!$H7449="In-Stream Video","Rich Media display banner",IF('Report DCM'!$I7449&gt;'Report DCM'!$J7449,"Standard",VLOOKUP(CONCATENATE(bd_adtype,"_",bd_creativetype),tabela,2,FALSE)))</f>
        <v>#N/A</v>
      </c>
      <c r="F7449" s="7">
        <f t="shared" si="1340"/>
        <v>0</v>
      </c>
      <c r="G7449" s="7">
        <f t="shared" si="1341"/>
        <v>0</v>
      </c>
      <c r="H7449" s="7">
        <f t="shared" si="1342"/>
        <v>0</v>
      </c>
      <c r="I7449" s="7">
        <f t="shared" si="1343"/>
        <v>0</v>
      </c>
      <c r="J7449" s="7">
        <f t="shared" si="1344"/>
        <v>0</v>
      </c>
      <c r="K7449" s="8" t="e">
        <f t="shared" si="1345"/>
        <v>#N/A</v>
      </c>
      <c r="L7449" s="7" t="e">
        <f t="shared" si="1346"/>
        <v>#N/A</v>
      </c>
      <c r="M7449" s="8" t="e">
        <f t="shared" si="1334"/>
        <v>#N/A</v>
      </c>
      <c r="N7449" s="8" t="e">
        <f t="shared" si="1335"/>
        <v>#N/A</v>
      </c>
    </row>
    <row r="7450" spans="1:14" ht="15.75" customHeight="1" x14ac:dyDescent="0.35">
      <c r="A7450" s="7">
        <f t="shared" si="1336"/>
        <v>0</v>
      </c>
      <c r="B7450" s="7">
        <f t="shared" si="1337"/>
        <v>0</v>
      </c>
      <c r="C7450" s="7">
        <f t="shared" si="1338"/>
        <v>0</v>
      </c>
      <c r="D7450" s="7">
        <f t="shared" si="1339"/>
        <v>0</v>
      </c>
      <c r="E7450" s="7" t="e">
        <f>IF('Report DCM'!$H7450="In-Stream Video","Rich Media display banner",IF('Report DCM'!$I7450&gt;'Report DCM'!$J7450,"Standard",VLOOKUP(CONCATENATE(bd_adtype,"_",bd_creativetype),tabela,2,FALSE)))</f>
        <v>#N/A</v>
      </c>
      <c r="F7450" s="7">
        <f t="shared" si="1340"/>
        <v>0</v>
      </c>
      <c r="G7450" s="7">
        <f t="shared" si="1341"/>
        <v>0</v>
      </c>
      <c r="H7450" s="7">
        <f t="shared" si="1342"/>
        <v>0</v>
      </c>
      <c r="I7450" s="7">
        <f t="shared" si="1343"/>
        <v>0</v>
      </c>
      <c r="J7450" s="7">
        <f t="shared" si="1344"/>
        <v>0</v>
      </c>
      <c r="K7450" s="8" t="e">
        <f t="shared" si="1345"/>
        <v>#N/A</v>
      </c>
      <c r="L7450" s="7" t="e">
        <f t="shared" si="1346"/>
        <v>#N/A</v>
      </c>
      <c r="M7450" s="8" t="e">
        <f t="shared" si="1334"/>
        <v>#N/A</v>
      </c>
      <c r="N7450" s="8" t="e">
        <f t="shared" si="1335"/>
        <v>#N/A</v>
      </c>
    </row>
    <row r="7451" spans="1:14" ht="15.75" customHeight="1" x14ac:dyDescent="0.35">
      <c r="A7451" s="7">
        <f t="shared" si="1336"/>
        <v>0</v>
      </c>
      <c r="B7451" s="7">
        <f t="shared" si="1337"/>
        <v>0</v>
      </c>
      <c r="C7451" s="7">
        <f t="shared" si="1338"/>
        <v>0</v>
      </c>
      <c r="D7451" s="7">
        <f t="shared" si="1339"/>
        <v>0</v>
      </c>
      <c r="E7451" s="7" t="e">
        <f>IF('Report DCM'!$H7451="In-Stream Video","Rich Media display banner",IF('Report DCM'!$I7451&gt;'Report DCM'!$J7451,"Standard",VLOOKUP(CONCATENATE(bd_adtype,"_",bd_creativetype),tabela,2,FALSE)))</f>
        <v>#N/A</v>
      </c>
      <c r="F7451" s="7">
        <f t="shared" si="1340"/>
        <v>0</v>
      </c>
      <c r="G7451" s="7">
        <f t="shared" si="1341"/>
        <v>0</v>
      </c>
      <c r="H7451" s="7">
        <f t="shared" si="1342"/>
        <v>0</v>
      </c>
      <c r="I7451" s="7">
        <f t="shared" si="1343"/>
        <v>0</v>
      </c>
      <c r="J7451" s="7">
        <f t="shared" si="1344"/>
        <v>0</v>
      </c>
      <c r="K7451" s="8" t="e">
        <f t="shared" si="1345"/>
        <v>#N/A</v>
      </c>
      <c r="L7451" s="7" t="e">
        <f t="shared" si="1346"/>
        <v>#N/A</v>
      </c>
      <c r="M7451" s="8" t="e">
        <f t="shared" si="1334"/>
        <v>#N/A</v>
      </c>
      <c r="N7451" s="8" t="e">
        <f t="shared" si="1335"/>
        <v>#N/A</v>
      </c>
    </row>
    <row r="7452" spans="1:14" ht="15.75" customHeight="1" x14ac:dyDescent="0.35">
      <c r="A7452" s="7">
        <f t="shared" si="1336"/>
        <v>0</v>
      </c>
      <c r="B7452" s="7">
        <f t="shared" si="1337"/>
        <v>0</v>
      </c>
      <c r="C7452" s="7">
        <f t="shared" si="1338"/>
        <v>0</v>
      </c>
      <c r="D7452" s="7">
        <f t="shared" si="1339"/>
        <v>0</v>
      </c>
      <c r="E7452" s="7" t="e">
        <f>IF('Report DCM'!$H7452="In-Stream Video","Rich Media display banner",IF('Report DCM'!$I7452&gt;'Report DCM'!$J7452,"Standard",VLOOKUP(CONCATENATE(bd_adtype,"_",bd_creativetype),tabela,2,FALSE)))</f>
        <v>#N/A</v>
      </c>
      <c r="F7452" s="7">
        <f t="shared" si="1340"/>
        <v>0</v>
      </c>
      <c r="G7452" s="7">
        <f t="shared" si="1341"/>
        <v>0</v>
      </c>
      <c r="H7452" s="7">
        <f t="shared" si="1342"/>
        <v>0</v>
      </c>
      <c r="I7452" s="7">
        <f t="shared" si="1343"/>
        <v>0</v>
      </c>
      <c r="J7452" s="7">
        <f t="shared" si="1344"/>
        <v>0</v>
      </c>
      <c r="K7452" s="8" t="e">
        <f t="shared" si="1345"/>
        <v>#N/A</v>
      </c>
      <c r="L7452" s="7" t="e">
        <f t="shared" si="1346"/>
        <v>#N/A</v>
      </c>
      <c r="M7452" s="8" t="e">
        <f t="shared" si="1334"/>
        <v>#N/A</v>
      </c>
      <c r="N7452" s="8" t="e">
        <f t="shared" si="1335"/>
        <v>#N/A</v>
      </c>
    </row>
    <row r="7453" spans="1:14" ht="15.75" customHeight="1" x14ac:dyDescent="0.35">
      <c r="A7453" s="7">
        <f t="shared" si="1336"/>
        <v>0</v>
      </c>
      <c r="B7453" s="7">
        <f t="shared" si="1337"/>
        <v>0</v>
      </c>
      <c r="C7453" s="7">
        <f t="shared" si="1338"/>
        <v>0</v>
      </c>
      <c r="D7453" s="7">
        <f t="shared" si="1339"/>
        <v>0</v>
      </c>
      <c r="E7453" s="7" t="e">
        <f>IF('Report DCM'!$H7453="In-Stream Video","Rich Media display banner",IF('Report DCM'!$I7453&gt;'Report DCM'!$J7453,"Standard",VLOOKUP(CONCATENATE(bd_adtype,"_",bd_creativetype),tabela,2,FALSE)))</f>
        <v>#N/A</v>
      </c>
      <c r="F7453" s="7">
        <f t="shared" si="1340"/>
        <v>0</v>
      </c>
      <c r="G7453" s="7">
        <f t="shared" si="1341"/>
        <v>0</v>
      </c>
      <c r="H7453" s="7">
        <f t="shared" si="1342"/>
        <v>0</v>
      </c>
      <c r="I7453" s="7">
        <f t="shared" si="1343"/>
        <v>0</v>
      </c>
      <c r="J7453" s="7">
        <f t="shared" si="1344"/>
        <v>0</v>
      </c>
      <c r="K7453" s="8" t="e">
        <f t="shared" si="1345"/>
        <v>#N/A</v>
      </c>
      <c r="L7453" s="7" t="e">
        <f t="shared" si="1346"/>
        <v>#N/A</v>
      </c>
      <c r="M7453" s="8" t="e">
        <f t="shared" si="1334"/>
        <v>#N/A</v>
      </c>
      <c r="N7453" s="8" t="e">
        <f t="shared" si="1335"/>
        <v>#N/A</v>
      </c>
    </row>
    <row r="7454" spans="1:14" ht="15.75" customHeight="1" x14ac:dyDescent="0.35">
      <c r="A7454" s="7">
        <f t="shared" si="1336"/>
        <v>0</v>
      </c>
      <c r="B7454" s="7">
        <f t="shared" si="1337"/>
        <v>0</v>
      </c>
      <c r="C7454" s="7">
        <f t="shared" si="1338"/>
        <v>0</v>
      </c>
      <c r="D7454" s="7">
        <f t="shared" si="1339"/>
        <v>0</v>
      </c>
      <c r="E7454" s="7" t="e">
        <f>IF('Report DCM'!$H7454="In-Stream Video","Rich Media display banner",IF('Report DCM'!$I7454&gt;'Report DCM'!$J7454,"Standard",VLOOKUP(CONCATENATE(bd_adtype,"_",bd_creativetype),tabela,2,FALSE)))</f>
        <v>#N/A</v>
      </c>
      <c r="F7454" s="7">
        <f t="shared" si="1340"/>
        <v>0</v>
      </c>
      <c r="G7454" s="7">
        <f t="shared" si="1341"/>
        <v>0</v>
      </c>
      <c r="H7454" s="7">
        <f t="shared" si="1342"/>
        <v>0</v>
      </c>
      <c r="I7454" s="7">
        <f t="shared" si="1343"/>
        <v>0</v>
      </c>
      <c r="J7454" s="7">
        <f t="shared" si="1344"/>
        <v>0</v>
      </c>
      <c r="K7454" s="8" t="e">
        <f t="shared" si="1345"/>
        <v>#N/A</v>
      </c>
      <c r="L7454" s="7" t="e">
        <f t="shared" si="1346"/>
        <v>#N/A</v>
      </c>
      <c r="M7454" s="8" t="e">
        <f t="shared" si="1334"/>
        <v>#N/A</v>
      </c>
      <c r="N7454" s="8" t="e">
        <f t="shared" si="1335"/>
        <v>#N/A</v>
      </c>
    </row>
    <row r="7455" spans="1:14" ht="15.75" customHeight="1" x14ac:dyDescent="0.35">
      <c r="A7455" s="7">
        <f t="shared" si="1336"/>
        <v>0</v>
      </c>
      <c r="B7455" s="7">
        <f t="shared" si="1337"/>
        <v>0</v>
      </c>
      <c r="C7455" s="7">
        <f t="shared" si="1338"/>
        <v>0</v>
      </c>
      <c r="D7455" s="7">
        <f t="shared" si="1339"/>
        <v>0</v>
      </c>
      <c r="E7455" s="7" t="e">
        <f>IF('Report DCM'!$H7455="In-Stream Video","Rich Media display banner",IF('Report DCM'!$I7455&gt;'Report DCM'!$J7455,"Standard",VLOOKUP(CONCATENATE(bd_adtype,"_",bd_creativetype),tabela,2,FALSE)))</f>
        <v>#N/A</v>
      </c>
      <c r="F7455" s="7">
        <f t="shared" si="1340"/>
        <v>0</v>
      </c>
      <c r="G7455" s="7">
        <f t="shared" si="1341"/>
        <v>0</v>
      </c>
      <c r="H7455" s="7">
        <f t="shared" si="1342"/>
        <v>0</v>
      </c>
      <c r="I7455" s="7">
        <f t="shared" si="1343"/>
        <v>0</v>
      </c>
      <c r="J7455" s="7">
        <f t="shared" si="1344"/>
        <v>0</v>
      </c>
      <c r="K7455" s="8" t="e">
        <f t="shared" si="1345"/>
        <v>#N/A</v>
      </c>
      <c r="L7455" s="7" t="e">
        <f t="shared" si="1346"/>
        <v>#N/A</v>
      </c>
      <c r="M7455" s="8" t="e">
        <f t="shared" si="1334"/>
        <v>#N/A</v>
      </c>
      <c r="N7455" s="8" t="e">
        <f t="shared" si="1335"/>
        <v>#N/A</v>
      </c>
    </row>
    <row r="7456" spans="1:14" ht="15.75" customHeight="1" x14ac:dyDescent="0.35">
      <c r="A7456" s="7">
        <f t="shared" si="1336"/>
        <v>0</v>
      </c>
      <c r="B7456" s="7">
        <f t="shared" si="1337"/>
        <v>0</v>
      </c>
      <c r="C7456" s="7">
        <f t="shared" si="1338"/>
        <v>0</v>
      </c>
      <c r="D7456" s="7">
        <f t="shared" si="1339"/>
        <v>0</v>
      </c>
      <c r="E7456" s="7" t="e">
        <f>IF('Report DCM'!$H7456="In-Stream Video","Rich Media display banner",IF('Report DCM'!$I7456&gt;'Report DCM'!$J7456,"Standard",VLOOKUP(CONCATENATE(bd_adtype,"_",bd_creativetype),tabela,2,FALSE)))</f>
        <v>#N/A</v>
      </c>
      <c r="F7456" s="7">
        <f t="shared" si="1340"/>
        <v>0</v>
      </c>
      <c r="G7456" s="7">
        <f t="shared" si="1341"/>
        <v>0</v>
      </c>
      <c r="H7456" s="7">
        <f t="shared" si="1342"/>
        <v>0</v>
      </c>
      <c r="I7456" s="7">
        <f t="shared" si="1343"/>
        <v>0</v>
      </c>
      <c r="J7456" s="7">
        <f t="shared" si="1344"/>
        <v>0</v>
      </c>
      <c r="K7456" s="8" t="e">
        <f t="shared" si="1345"/>
        <v>#N/A</v>
      </c>
      <c r="L7456" s="7" t="e">
        <f t="shared" si="1346"/>
        <v>#N/A</v>
      </c>
      <c r="M7456" s="8" t="e">
        <f t="shared" si="1334"/>
        <v>#N/A</v>
      </c>
      <c r="N7456" s="8" t="e">
        <f t="shared" si="1335"/>
        <v>#N/A</v>
      </c>
    </row>
    <row r="7457" spans="1:14" ht="15.75" customHeight="1" x14ac:dyDescent="0.35">
      <c r="A7457" s="7">
        <f t="shared" si="1336"/>
        <v>0</v>
      </c>
      <c r="B7457" s="7">
        <f t="shared" si="1337"/>
        <v>0</v>
      </c>
      <c r="C7457" s="7">
        <f t="shared" si="1338"/>
        <v>0</v>
      </c>
      <c r="D7457" s="7">
        <f t="shared" si="1339"/>
        <v>0</v>
      </c>
      <c r="E7457" s="7" t="e">
        <f>IF('Report DCM'!$H7457="In-Stream Video","Rich Media display banner",IF('Report DCM'!$I7457&gt;'Report DCM'!$J7457,"Standard",VLOOKUP(CONCATENATE(bd_adtype,"_",bd_creativetype),tabela,2,FALSE)))</f>
        <v>#N/A</v>
      </c>
      <c r="F7457" s="7">
        <f t="shared" si="1340"/>
        <v>0</v>
      </c>
      <c r="G7457" s="7">
        <f t="shared" si="1341"/>
        <v>0</v>
      </c>
      <c r="H7457" s="7">
        <f t="shared" si="1342"/>
        <v>0</v>
      </c>
      <c r="I7457" s="7">
        <f t="shared" si="1343"/>
        <v>0</v>
      </c>
      <c r="J7457" s="7">
        <f t="shared" si="1344"/>
        <v>0</v>
      </c>
      <c r="K7457" s="8" t="e">
        <f t="shared" si="1345"/>
        <v>#N/A</v>
      </c>
      <c r="L7457" s="7" t="e">
        <f t="shared" si="1346"/>
        <v>#N/A</v>
      </c>
      <c r="M7457" s="8" t="e">
        <f t="shared" si="1334"/>
        <v>#N/A</v>
      </c>
      <c r="N7457" s="8" t="e">
        <f t="shared" si="1335"/>
        <v>#N/A</v>
      </c>
    </row>
    <row r="7458" spans="1:14" ht="15.75" customHeight="1" x14ac:dyDescent="0.35">
      <c r="A7458" s="7">
        <f t="shared" si="1336"/>
        <v>0</v>
      </c>
      <c r="B7458" s="7">
        <f t="shared" si="1337"/>
        <v>0</v>
      </c>
      <c r="C7458" s="7">
        <f t="shared" si="1338"/>
        <v>0</v>
      </c>
      <c r="D7458" s="7">
        <f t="shared" si="1339"/>
        <v>0</v>
      </c>
      <c r="E7458" s="7" t="e">
        <f>IF('Report DCM'!$H7458="In-Stream Video","Rich Media display banner",IF('Report DCM'!$I7458&gt;'Report DCM'!$J7458,"Standard",VLOOKUP(CONCATENATE(bd_adtype,"_",bd_creativetype),tabela,2,FALSE)))</f>
        <v>#N/A</v>
      </c>
      <c r="F7458" s="7">
        <f t="shared" si="1340"/>
        <v>0</v>
      </c>
      <c r="G7458" s="7">
        <f t="shared" si="1341"/>
        <v>0</v>
      </c>
      <c r="H7458" s="7">
        <f t="shared" si="1342"/>
        <v>0</v>
      </c>
      <c r="I7458" s="7">
        <f t="shared" si="1343"/>
        <v>0</v>
      </c>
      <c r="J7458" s="7">
        <f t="shared" si="1344"/>
        <v>0</v>
      </c>
      <c r="K7458" s="8" t="e">
        <f t="shared" si="1345"/>
        <v>#N/A</v>
      </c>
      <c r="L7458" s="7" t="e">
        <f t="shared" si="1346"/>
        <v>#N/A</v>
      </c>
      <c r="M7458" s="8" t="e">
        <f t="shared" si="1334"/>
        <v>#N/A</v>
      </c>
      <c r="N7458" s="8" t="e">
        <f t="shared" si="1335"/>
        <v>#N/A</v>
      </c>
    </row>
    <row r="7459" spans="1:14" ht="15.75" customHeight="1" x14ac:dyDescent="0.35">
      <c r="A7459" s="7">
        <f t="shared" si="1336"/>
        <v>0</v>
      </c>
      <c r="B7459" s="7">
        <f t="shared" si="1337"/>
        <v>0</v>
      </c>
      <c r="C7459" s="7">
        <f t="shared" si="1338"/>
        <v>0</v>
      </c>
      <c r="D7459" s="7">
        <f t="shared" si="1339"/>
        <v>0</v>
      </c>
      <c r="E7459" s="7" t="e">
        <f>IF('Report DCM'!$H7459="In-Stream Video","Rich Media display banner",IF('Report DCM'!$I7459&gt;'Report DCM'!$J7459,"Standard",VLOOKUP(CONCATENATE(bd_adtype,"_",bd_creativetype),tabela,2,FALSE)))</f>
        <v>#N/A</v>
      </c>
      <c r="F7459" s="7">
        <f t="shared" si="1340"/>
        <v>0</v>
      </c>
      <c r="G7459" s="7">
        <f t="shared" si="1341"/>
        <v>0</v>
      </c>
      <c r="H7459" s="7">
        <f t="shared" si="1342"/>
        <v>0</v>
      </c>
      <c r="I7459" s="7">
        <f t="shared" si="1343"/>
        <v>0</v>
      </c>
      <c r="J7459" s="7">
        <f t="shared" si="1344"/>
        <v>0</v>
      </c>
      <c r="K7459" s="8" t="e">
        <f t="shared" si="1345"/>
        <v>#N/A</v>
      </c>
      <c r="L7459" s="7" t="e">
        <f t="shared" si="1346"/>
        <v>#N/A</v>
      </c>
      <c r="M7459" s="8" t="e">
        <f t="shared" si="1334"/>
        <v>#N/A</v>
      </c>
      <c r="N7459" s="8" t="e">
        <f t="shared" si="1335"/>
        <v>#N/A</v>
      </c>
    </row>
    <row r="7460" spans="1:14" ht="15.75" customHeight="1" x14ac:dyDescent="0.35">
      <c r="A7460" s="7">
        <f t="shared" si="1336"/>
        <v>0</v>
      </c>
      <c r="B7460" s="7">
        <f t="shared" si="1337"/>
        <v>0</v>
      </c>
      <c r="C7460" s="7">
        <f t="shared" si="1338"/>
        <v>0</v>
      </c>
      <c r="D7460" s="7">
        <f t="shared" si="1339"/>
        <v>0</v>
      </c>
      <c r="E7460" s="7" t="e">
        <f>IF('Report DCM'!$H7460="In-Stream Video","Rich Media display banner",IF('Report DCM'!$I7460&gt;'Report DCM'!$J7460,"Standard",VLOOKUP(CONCATENATE(bd_adtype,"_",bd_creativetype),tabela,2,FALSE)))</f>
        <v>#N/A</v>
      </c>
      <c r="F7460" s="7">
        <f t="shared" si="1340"/>
        <v>0</v>
      </c>
      <c r="G7460" s="7">
        <f t="shared" si="1341"/>
        <v>0</v>
      </c>
      <c r="H7460" s="7">
        <f t="shared" si="1342"/>
        <v>0</v>
      </c>
      <c r="I7460" s="7">
        <f t="shared" si="1343"/>
        <v>0</v>
      </c>
      <c r="J7460" s="7">
        <f t="shared" si="1344"/>
        <v>0</v>
      </c>
      <c r="K7460" s="8" t="e">
        <f t="shared" si="1345"/>
        <v>#N/A</v>
      </c>
      <c r="L7460" s="7" t="e">
        <f t="shared" si="1346"/>
        <v>#N/A</v>
      </c>
      <c r="M7460" s="8" t="e">
        <f t="shared" si="1334"/>
        <v>#N/A</v>
      </c>
      <c r="N7460" s="8" t="e">
        <f t="shared" si="1335"/>
        <v>#N/A</v>
      </c>
    </row>
    <row r="7461" spans="1:14" ht="15.75" customHeight="1" x14ac:dyDescent="0.35">
      <c r="A7461" s="7">
        <f t="shared" si="1336"/>
        <v>0</v>
      </c>
      <c r="B7461" s="7">
        <f t="shared" si="1337"/>
        <v>0</v>
      </c>
      <c r="C7461" s="7">
        <f t="shared" si="1338"/>
        <v>0</v>
      </c>
      <c r="D7461" s="7">
        <f t="shared" si="1339"/>
        <v>0</v>
      </c>
      <c r="E7461" s="7" t="e">
        <f>IF('Report DCM'!$H7461="In-Stream Video","Rich Media display banner",IF('Report DCM'!$I7461&gt;'Report DCM'!$J7461,"Standard",VLOOKUP(CONCATENATE(bd_adtype,"_",bd_creativetype),tabela,2,FALSE)))</f>
        <v>#N/A</v>
      </c>
      <c r="F7461" s="7">
        <f t="shared" si="1340"/>
        <v>0</v>
      </c>
      <c r="G7461" s="7">
        <f t="shared" si="1341"/>
        <v>0</v>
      </c>
      <c r="H7461" s="7">
        <f t="shared" si="1342"/>
        <v>0</v>
      </c>
      <c r="I7461" s="7">
        <f t="shared" si="1343"/>
        <v>0</v>
      </c>
      <c r="J7461" s="7">
        <f t="shared" si="1344"/>
        <v>0</v>
      </c>
      <c r="K7461" s="8" t="e">
        <f t="shared" si="1345"/>
        <v>#N/A</v>
      </c>
      <c r="L7461" s="7" t="e">
        <f t="shared" si="1346"/>
        <v>#N/A</v>
      </c>
      <c r="M7461" s="8" t="e">
        <f t="shared" si="1334"/>
        <v>#N/A</v>
      </c>
      <c r="N7461" s="8" t="e">
        <f t="shared" si="1335"/>
        <v>#N/A</v>
      </c>
    </row>
    <row r="7462" spans="1:14" ht="15.75" customHeight="1" x14ac:dyDescent="0.35">
      <c r="A7462" s="7">
        <f t="shared" si="1336"/>
        <v>0</v>
      </c>
      <c r="B7462" s="7">
        <f t="shared" si="1337"/>
        <v>0</v>
      </c>
      <c r="C7462" s="7">
        <f t="shared" si="1338"/>
        <v>0</v>
      </c>
      <c r="D7462" s="7">
        <f t="shared" si="1339"/>
        <v>0</v>
      </c>
      <c r="E7462" s="7" t="e">
        <f>IF('Report DCM'!$H7462="In-Stream Video","Rich Media display banner",IF('Report DCM'!$I7462&gt;'Report DCM'!$J7462,"Standard",VLOOKUP(CONCATENATE(bd_adtype,"_",bd_creativetype),tabela,2,FALSE)))</f>
        <v>#N/A</v>
      </c>
      <c r="F7462" s="7">
        <f t="shared" si="1340"/>
        <v>0</v>
      </c>
      <c r="G7462" s="7">
        <f t="shared" si="1341"/>
        <v>0</v>
      </c>
      <c r="H7462" s="7">
        <f t="shared" si="1342"/>
        <v>0</v>
      </c>
      <c r="I7462" s="7">
        <f t="shared" si="1343"/>
        <v>0</v>
      </c>
      <c r="J7462" s="7">
        <f t="shared" si="1344"/>
        <v>0</v>
      </c>
      <c r="K7462" s="8" t="e">
        <f t="shared" si="1345"/>
        <v>#N/A</v>
      </c>
      <c r="L7462" s="7" t="e">
        <f t="shared" si="1346"/>
        <v>#N/A</v>
      </c>
      <c r="M7462" s="8" t="e">
        <f t="shared" si="1334"/>
        <v>#N/A</v>
      </c>
      <c r="N7462" s="8" t="e">
        <f t="shared" si="1335"/>
        <v>#N/A</v>
      </c>
    </row>
    <row r="7463" spans="1:14" ht="15.75" customHeight="1" x14ac:dyDescent="0.35">
      <c r="A7463" s="7">
        <f t="shared" si="1336"/>
        <v>0</v>
      </c>
      <c r="B7463" s="7">
        <f t="shared" si="1337"/>
        <v>0</v>
      </c>
      <c r="C7463" s="7">
        <f t="shared" si="1338"/>
        <v>0</v>
      </c>
      <c r="D7463" s="7">
        <f t="shared" si="1339"/>
        <v>0</v>
      </c>
      <c r="E7463" s="7" t="e">
        <f>IF('Report DCM'!$H7463="In-Stream Video","Rich Media display banner",IF('Report DCM'!$I7463&gt;'Report DCM'!$J7463,"Standard",VLOOKUP(CONCATENATE(bd_adtype,"_",bd_creativetype),tabela,2,FALSE)))</f>
        <v>#N/A</v>
      </c>
      <c r="F7463" s="7">
        <f t="shared" si="1340"/>
        <v>0</v>
      </c>
      <c r="G7463" s="7">
        <f t="shared" si="1341"/>
        <v>0</v>
      </c>
      <c r="H7463" s="7">
        <f t="shared" si="1342"/>
        <v>0</v>
      </c>
      <c r="I7463" s="7">
        <f t="shared" si="1343"/>
        <v>0</v>
      </c>
      <c r="J7463" s="7">
        <f t="shared" si="1344"/>
        <v>0</v>
      </c>
      <c r="K7463" s="8" t="e">
        <f t="shared" si="1345"/>
        <v>#N/A</v>
      </c>
      <c r="L7463" s="7" t="e">
        <f t="shared" si="1346"/>
        <v>#N/A</v>
      </c>
      <c r="M7463" s="8" t="e">
        <f t="shared" si="1334"/>
        <v>#N/A</v>
      </c>
      <c r="N7463" s="8" t="e">
        <f t="shared" si="1335"/>
        <v>#N/A</v>
      </c>
    </row>
    <row r="7464" spans="1:14" ht="15.75" customHeight="1" x14ac:dyDescent="0.35">
      <c r="A7464" s="7">
        <f t="shared" si="1336"/>
        <v>0</v>
      </c>
      <c r="B7464" s="7">
        <f t="shared" si="1337"/>
        <v>0</v>
      </c>
      <c r="C7464" s="7">
        <f t="shared" si="1338"/>
        <v>0</v>
      </c>
      <c r="D7464" s="7">
        <f t="shared" si="1339"/>
        <v>0</v>
      </c>
      <c r="E7464" s="7" t="e">
        <f>IF('Report DCM'!$H7464="In-Stream Video","Rich Media display banner",IF('Report DCM'!$I7464&gt;'Report DCM'!$J7464,"Standard",VLOOKUP(CONCATENATE(bd_adtype,"_",bd_creativetype),tabela,2,FALSE)))</f>
        <v>#N/A</v>
      </c>
      <c r="F7464" s="7">
        <f t="shared" si="1340"/>
        <v>0</v>
      </c>
      <c r="G7464" s="7">
        <f t="shared" si="1341"/>
        <v>0</v>
      </c>
      <c r="H7464" s="7">
        <f t="shared" si="1342"/>
        <v>0</v>
      </c>
      <c r="I7464" s="7">
        <f t="shared" si="1343"/>
        <v>0</v>
      </c>
      <c r="J7464" s="7">
        <f t="shared" si="1344"/>
        <v>0</v>
      </c>
      <c r="K7464" s="8" t="e">
        <f t="shared" si="1345"/>
        <v>#N/A</v>
      </c>
      <c r="L7464" s="7" t="e">
        <f t="shared" si="1346"/>
        <v>#N/A</v>
      </c>
      <c r="M7464" s="8" t="e">
        <f t="shared" si="1334"/>
        <v>#N/A</v>
      </c>
      <c r="N7464" s="8" t="e">
        <f t="shared" si="1335"/>
        <v>#N/A</v>
      </c>
    </row>
    <row r="7465" spans="1:14" ht="15.75" customHeight="1" x14ac:dyDescent="0.35">
      <c r="A7465" s="7">
        <f t="shared" si="1336"/>
        <v>0</v>
      </c>
      <c r="B7465" s="7">
        <f t="shared" si="1337"/>
        <v>0</v>
      </c>
      <c r="C7465" s="7">
        <f t="shared" si="1338"/>
        <v>0</v>
      </c>
      <c r="D7465" s="7">
        <f t="shared" si="1339"/>
        <v>0</v>
      </c>
      <c r="E7465" s="7" t="e">
        <f>IF('Report DCM'!$H7465="In-Stream Video","Rich Media display banner",IF('Report DCM'!$I7465&gt;'Report DCM'!$J7465,"Standard",VLOOKUP(CONCATENATE(bd_adtype,"_",bd_creativetype),tabela,2,FALSE)))</f>
        <v>#N/A</v>
      </c>
      <c r="F7465" s="7">
        <f t="shared" si="1340"/>
        <v>0</v>
      </c>
      <c r="G7465" s="7">
        <f t="shared" si="1341"/>
        <v>0</v>
      </c>
      <c r="H7465" s="7">
        <f t="shared" si="1342"/>
        <v>0</v>
      </c>
      <c r="I7465" s="7">
        <f t="shared" si="1343"/>
        <v>0</v>
      </c>
      <c r="J7465" s="7">
        <f t="shared" si="1344"/>
        <v>0</v>
      </c>
      <c r="K7465" s="8" t="e">
        <f t="shared" si="1345"/>
        <v>#N/A</v>
      </c>
      <c r="L7465" s="7" t="e">
        <f t="shared" si="1346"/>
        <v>#N/A</v>
      </c>
      <c r="M7465" s="8" t="e">
        <f t="shared" si="1334"/>
        <v>#N/A</v>
      </c>
      <c r="N7465" s="8" t="e">
        <f t="shared" si="1335"/>
        <v>#N/A</v>
      </c>
    </row>
    <row r="7466" spans="1:14" ht="15.75" customHeight="1" x14ac:dyDescent="0.35">
      <c r="A7466" s="7">
        <f t="shared" si="1336"/>
        <v>0</v>
      </c>
      <c r="B7466" s="7">
        <f t="shared" si="1337"/>
        <v>0</v>
      </c>
      <c r="C7466" s="7">
        <f t="shared" si="1338"/>
        <v>0</v>
      </c>
      <c r="D7466" s="7">
        <f t="shared" si="1339"/>
        <v>0</v>
      </c>
      <c r="E7466" s="7" t="e">
        <f>IF('Report DCM'!$H7466="In-Stream Video","Rich Media display banner",IF('Report DCM'!$I7466&gt;'Report DCM'!$J7466,"Standard",VLOOKUP(CONCATENATE(bd_adtype,"_",bd_creativetype),tabela,2,FALSE)))</f>
        <v>#N/A</v>
      </c>
      <c r="F7466" s="7">
        <f t="shared" si="1340"/>
        <v>0</v>
      </c>
      <c r="G7466" s="7">
        <f t="shared" si="1341"/>
        <v>0</v>
      </c>
      <c r="H7466" s="7">
        <f t="shared" si="1342"/>
        <v>0</v>
      </c>
      <c r="I7466" s="7">
        <f t="shared" si="1343"/>
        <v>0</v>
      </c>
      <c r="J7466" s="7">
        <f t="shared" si="1344"/>
        <v>0</v>
      </c>
      <c r="K7466" s="8" t="e">
        <f t="shared" si="1345"/>
        <v>#N/A</v>
      </c>
      <c r="L7466" s="7" t="e">
        <f t="shared" si="1346"/>
        <v>#N/A</v>
      </c>
      <c r="M7466" s="8" t="e">
        <f t="shared" si="1334"/>
        <v>#N/A</v>
      </c>
      <c r="N7466" s="8" t="e">
        <f t="shared" si="1335"/>
        <v>#N/A</v>
      </c>
    </row>
    <row r="7467" spans="1:14" ht="15.75" customHeight="1" x14ac:dyDescent="0.35">
      <c r="A7467" s="7">
        <f t="shared" si="1336"/>
        <v>0</v>
      </c>
      <c r="B7467" s="7">
        <f t="shared" si="1337"/>
        <v>0</v>
      </c>
      <c r="C7467" s="7">
        <f t="shared" si="1338"/>
        <v>0</v>
      </c>
      <c r="D7467" s="7">
        <f t="shared" si="1339"/>
        <v>0</v>
      </c>
      <c r="E7467" s="7" t="e">
        <f>IF('Report DCM'!$H7467="In-Stream Video","Rich Media display banner",IF('Report DCM'!$I7467&gt;'Report DCM'!$J7467,"Standard",VLOOKUP(CONCATENATE(bd_adtype,"_",bd_creativetype),tabela,2,FALSE)))</f>
        <v>#N/A</v>
      </c>
      <c r="F7467" s="7">
        <f t="shared" si="1340"/>
        <v>0</v>
      </c>
      <c r="G7467" s="7">
        <f t="shared" si="1341"/>
        <v>0</v>
      </c>
      <c r="H7467" s="7">
        <f t="shared" si="1342"/>
        <v>0</v>
      </c>
      <c r="I7467" s="7">
        <f t="shared" si="1343"/>
        <v>0</v>
      </c>
      <c r="J7467" s="7">
        <f t="shared" si="1344"/>
        <v>0</v>
      </c>
      <c r="K7467" s="8" t="e">
        <f t="shared" si="1345"/>
        <v>#N/A</v>
      </c>
      <c r="L7467" s="7" t="e">
        <f t="shared" si="1346"/>
        <v>#N/A</v>
      </c>
      <c r="M7467" s="8" t="e">
        <f t="shared" si="1334"/>
        <v>#N/A</v>
      </c>
      <c r="N7467" s="8" t="e">
        <f t="shared" si="1335"/>
        <v>#N/A</v>
      </c>
    </row>
    <row r="7468" spans="1:14" ht="15.75" customHeight="1" x14ac:dyDescent="0.35">
      <c r="A7468" s="7">
        <f t="shared" si="1336"/>
        <v>0</v>
      </c>
      <c r="B7468" s="7">
        <f t="shared" si="1337"/>
        <v>0</v>
      </c>
      <c r="C7468" s="7">
        <f t="shared" si="1338"/>
        <v>0</v>
      </c>
      <c r="D7468" s="7">
        <f t="shared" si="1339"/>
        <v>0</v>
      </c>
      <c r="E7468" s="7" t="e">
        <f>IF('Report DCM'!$H7468="In-Stream Video","Rich Media display banner",IF('Report DCM'!$I7468&gt;'Report DCM'!$J7468,"Standard",VLOOKUP(CONCATENATE(bd_adtype,"_",bd_creativetype),tabela,2,FALSE)))</f>
        <v>#N/A</v>
      </c>
      <c r="F7468" s="7">
        <f t="shared" si="1340"/>
        <v>0</v>
      </c>
      <c r="G7468" s="7">
        <f t="shared" si="1341"/>
        <v>0</v>
      </c>
      <c r="H7468" s="7">
        <f t="shared" si="1342"/>
        <v>0</v>
      </c>
      <c r="I7468" s="7">
        <f t="shared" si="1343"/>
        <v>0</v>
      </c>
      <c r="J7468" s="7">
        <f t="shared" si="1344"/>
        <v>0</v>
      </c>
      <c r="K7468" s="8" t="e">
        <f t="shared" si="1345"/>
        <v>#N/A</v>
      </c>
      <c r="L7468" s="7" t="e">
        <f t="shared" si="1346"/>
        <v>#N/A</v>
      </c>
      <c r="M7468" s="8" t="e">
        <f t="shared" si="1334"/>
        <v>#N/A</v>
      </c>
      <c r="N7468" s="8" t="e">
        <f t="shared" si="1335"/>
        <v>#N/A</v>
      </c>
    </row>
    <row r="7469" spans="1:14" ht="15.75" customHeight="1" x14ac:dyDescent="0.35">
      <c r="A7469" s="7">
        <f t="shared" si="1336"/>
        <v>0</v>
      </c>
      <c r="B7469" s="7">
        <f t="shared" si="1337"/>
        <v>0</v>
      </c>
      <c r="C7469" s="7">
        <f t="shared" si="1338"/>
        <v>0</v>
      </c>
      <c r="D7469" s="7">
        <f t="shared" si="1339"/>
        <v>0</v>
      </c>
      <c r="E7469" s="7" t="e">
        <f>IF('Report DCM'!$H7469="In-Stream Video","Rich Media display banner",IF('Report DCM'!$I7469&gt;'Report DCM'!$J7469,"Standard",VLOOKUP(CONCATENATE(bd_adtype,"_",bd_creativetype),tabela,2,FALSE)))</f>
        <v>#N/A</v>
      </c>
      <c r="F7469" s="7">
        <f t="shared" si="1340"/>
        <v>0</v>
      </c>
      <c r="G7469" s="7">
        <f t="shared" si="1341"/>
        <v>0</v>
      </c>
      <c r="H7469" s="7">
        <f t="shared" si="1342"/>
        <v>0</v>
      </c>
      <c r="I7469" s="7">
        <f t="shared" si="1343"/>
        <v>0</v>
      </c>
      <c r="J7469" s="7">
        <f t="shared" si="1344"/>
        <v>0</v>
      </c>
      <c r="K7469" s="8" t="e">
        <f t="shared" si="1345"/>
        <v>#N/A</v>
      </c>
      <c r="L7469" s="7" t="e">
        <f t="shared" si="1346"/>
        <v>#N/A</v>
      </c>
      <c r="M7469" s="8" t="e">
        <f t="shared" si="1334"/>
        <v>#N/A</v>
      </c>
      <c r="N7469" s="8" t="e">
        <f t="shared" si="1335"/>
        <v>#N/A</v>
      </c>
    </row>
    <row r="7470" spans="1:14" ht="15.75" customHeight="1" x14ac:dyDescent="0.35">
      <c r="A7470" s="7">
        <f t="shared" si="1336"/>
        <v>0</v>
      </c>
      <c r="B7470" s="7">
        <f t="shared" si="1337"/>
        <v>0</v>
      </c>
      <c r="C7470" s="7">
        <f t="shared" si="1338"/>
        <v>0</v>
      </c>
      <c r="D7470" s="7">
        <f t="shared" si="1339"/>
        <v>0</v>
      </c>
      <c r="E7470" s="7" t="e">
        <f>IF('Report DCM'!$H7470="In-Stream Video","Rich Media display banner",IF('Report DCM'!$I7470&gt;'Report DCM'!$J7470,"Standard",VLOOKUP(CONCATENATE(bd_adtype,"_",bd_creativetype),tabela,2,FALSE)))</f>
        <v>#N/A</v>
      </c>
      <c r="F7470" s="7">
        <f t="shared" si="1340"/>
        <v>0</v>
      </c>
      <c r="G7470" s="7">
        <f t="shared" si="1341"/>
        <v>0</v>
      </c>
      <c r="H7470" s="7">
        <f t="shared" si="1342"/>
        <v>0</v>
      </c>
      <c r="I7470" s="7">
        <f t="shared" si="1343"/>
        <v>0</v>
      </c>
      <c r="J7470" s="7">
        <f t="shared" si="1344"/>
        <v>0</v>
      </c>
      <c r="K7470" s="8" t="e">
        <f t="shared" si="1345"/>
        <v>#N/A</v>
      </c>
      <c r="L7470" s="7" t="e">
        <f t="shared" si="1346"/>
        <v>#N/A</v>
      </c>
      <c r="M7470" s="8" t="e">
        <f t="shared" si="1334"/>
        <v>#N/A</v>
      </c>
      <c r="N7470" s="8" t="e">
        <f t="shared" si="1335"/>
        <v>#N/A</v>
      </c>
    </row>
    <row r="7471" spans="1:14" ht="15.75" customHeight="1" x14ac:dyDescent="0.35">
      <c r="A7471" s="7">
        <f t="shared" si="1336"/>
        <v>0</v>
      </c>
      <c r="B7471" s="7">
        <f t="shared" si="1337"/>
        <v>0</v>
      </c>
      <c r="C7471" s="7">
        <f t="shared" si="1338"/>
        <v>0</v>
      </c>
      <c r="D7471" s="7">
        <f t="shared" si="1339"/>
        <v>0</v>
      </c>
      <c r="E7471" s="7" t="e">
        <f>IF('Report DCM'!$H7471="In-Stream Video","Rich Media display banner",IF('Report DCM'!$I7471&gt;'Report DCM'!$J7471,"Standard",VLOOKUP(CONCATENATE(bd_adtype,"_",bd_creativetype),tabela,2,FALSE)))</f>
        <v>#N/A</v>
      </c>
      <c r="F7471" s="7">
        <f t="shared" si="1340"/>
        <v>0</v>
      </c>
      <c r="G7471" s="7">
        <f t="shared" si="1341"/>
        <v>0</v>
      </c>
      <c r="H7471" s="7">
        <f t="shared" si="1342"/>
        <v>0</v>
      </c>
      <c r="I7471" s="7">
        <f t="shared" si="1343"/>
        <v>0</v>
      </c>
      <c r="J7471" s="7">
        <f t="shared" si="1344"/>
        <v>0</v>
      </c>
      <c r="K7471" s="8" t="e">
        <f t="shared" si="1345"/>
        <v>#N/A</v>
      </c>
      <c r="L7471" s="7" t="e">
        <f t="shared" si="1346"/>
        <v>#N/A</v>
      </c>
      <c r="M7471" s="8" t="e">
        <f t="shared" si="1334"/>
        <v>#N/A</v>
      </c>
      <c r="N7471" s="8" t="e">
        <f t="shared" si="1335"/>
        <v>#N/A</v>
      </c>
    </row>
    <row r="7472" spans="1:14" ht="15.75" customHeight="1" x14ac:dyDescent="0.35">
      <c r="A7472" s="7">
        <f t="shared" si="1336"/>
        <v>0</v>
      </c>
      <c r="B7472" s="7">
        <f t="shared" si="1337"/>
        <v>0</v>
      </c>
      <c r="C7472" s="7">
        <f t="shared" si="1338"/>
        <v>0</v>
      </c>
      <c r="D7472" s="7">
        <f t="shared" si="1339"/>
        <v>0</v>
      </c>
      <c r="E7472" s="7" t="e">
        <f>IF('Report DCM'!$H7472="In-Stream Video","Rich Media display banner",IF('Report DCM'!$I7472&gt;'Report DCM'!$J7472,"Standard",VLOOKUP(CONCATENATE(bd_adtype,"_",bd_creativetype),tabela,2,FALSE)))</f>
        <v>#N/A</v>
      </c>
      <c r="F7472" s="7">
        <f t="shared" si="1340"/>
        <v>0</v>
      </c>
      <c r="G7472" s="7">
        <f t="shared" si="1341"/>
        <v>0</v>
      </c>
      <c r="H7472" s="7">
        <f t="shared" si="1342"/>
        <v>0</v>
      </c>
      <c r="I7472" s="7">
        <f t="shared" si="1343"/>
        <v>0</v>
      </c>
      <c r="J7472" s="7">
        <f t="shared" si="1344"/>
        <v>0</v>
      </c>
      <c r="K7472" s="8" t="e">
        <f t="shared" si="1345"/>
        <v>#N/A</v>
      </c>
      <c r="L7472" s="7" t="e">
        <f t="shared" si="1346"/>
        <v>#N/A</v>
      </c>
      <c r="M7472" s="8" t="e">
        <f t="shared" si="1334"/>
        <v>#N/A</v>
      </c>
      <c r="N7472" s="8" t="e">
        <f t="shared" si="1335"/>
        <v>#N/A</v>
      </c>
    </row>
    <row r="7473" spans="1:14" ht="15.75" customHeight="1" x14ac:dyDescent="0.35">
      <c r="A7473" s="7">
        <f t="shared" si="1336"/>
        <v>0</v>
      </c>
      <c r="B7473" s="7">
        <f t="shared" si="1337"/>
        <v>0</v>
      </c>
      <c r="C7473" s="7">
        <f t="shared" si="1338"/>
        <v>0</v>
      </c>
      <c r="D7473" s="7">
        <f t="shared" si="1339"/>
        <v>0</v>
      </c>
      <c r="E7473" s="7" t="e">
        <f>IF('Report DCM'!$H7473="In-Stream Video","Rich Media display banner",IF('Report DCM'!$I7473&gt;'Report DCM'!$J7473,"Standard",VLOOKUP(CONCATENATE(bd_adtype,"_",bd_creativetype),tabela,2,FALSE)))</f>
        <v>#N/A</v>
      </c>
      <c r="F7473" s="7">
        <f t="shared" si="1340"/>
        <v>0</v>
      </c>
      <c r="G7473" s="7">
        <f t="shared" si="1341"/>
        <v>0</v>
      </c>
      <c r="H7473" s="7">
        <f t="shared" si="1342"/>
        <v>0</v>
      </c>
      <c r="I7473" s="7">
        <f t="shared" si="1343"/>
        <v>0</v>
      </c>
      <c r="J7473" s="7">
        <f t="shared" si="1344"/>
        <v>0</v>
      </c>
      <c r="K7473" s="8" t="e">
        <f t="shared" si="1345"/>
        <v>#N/A</v>
      </c>
      <c r="L7473" s="7" t="e">
        <f t="shared" si="1346"/>
        <v>#N/A</v>
      </c>
      <c r="M7473" s="8" t="e">
        <f t="shared" si="1334"/>
        <v>#N/A</v>
      </c>
      <c r="N7473" s="8" t="e">
        <f t="shared" si="1335"/>
        <v>#N/A</v>
      </c>
    </row>
    <row r="7474" spans="1:14" ht="15.75" customHeight="1" x14ac:dyDescent="0.35">
      <c r="A7474" s="7">
        <f t="shared" si="1336"/>
        <v>0</v>
      </c>
      <c r="B7474" s="7">
        <f t="shared" si="1337"/>
        <v>0</v>
      </c>
      <c r="C7474" s="7">
        <f t="shared" si="1338"/>
        <v>0</v>
      </c>
      <c r="D7474" s="7">
        <f t="shared" si="1339"/>
        <v>0</v>
      </c>
      <c r="E7474" s="7" t="e">
        <f>IF('Report DCM'!$H7474="In-Stream Video","Rich Media display banner",IF('Report DCM'!$I7474&gt;'Report DCM'!$J7474,"Standard",VLOOKUP(CONCATENATE(bd_adtype,"_",bd_creativetype),tabela,2,FALSE)))</f>
        <v>#N/A</v>
      </c>
      <c r="F7474" s="7">
        <f t="shared" si="1340"/>
        <v>0</v>
      </c>
      <c r="G7474" s="7">
        <f t="shared" si="1341"/>
        <v>0</v>
      </c>
      <c r="H7474" s="7">
        <f t="shared" si="1342"/>
        <v>0</v>
      </c>
      <c r="I7474" s="7">
        <f t="shared" si="1343"/>
        <v>0</v>
      </c>
      <c r="J7474" s="7">
        <f t="shared" si="1344"/>
        <v>0</v>
      </c>
      <c r="K7474" s="8" t="e">
        <f t="shared" si="1345"/>
        <v>#N/A</v>
      </c>
      <c r="L7474" s="7" t="e">
        <f t="shared" si="1346"/>
        <v>#N/A</v>
      </c>
      <c r="M7474" s="8" t="e">
        <f t="shared" si="1334"/>
        <v>#N/A</v>
      </c>
      <c r="N7474" s="8" t="e">
        <f t="shared" si="1335"/>
        <v>#N/A</v>
      </c>
    </row>
    <row r="7475" spans="1:14" ht="15.75" customHeight="1" x14ac:dyDescent="0.35">
      <c r="A7475" s="7">
        <f t="shared" si="1336"/>
        <v>0</v>
      </c>
      <c r="B7475" s="7">
        <f t="shared" si="1337"/>
        <v>0</v>
      </c>
      <c r="C7475" s="7">
        <f t="shared" si="1338"/>
        <v>0</v>
      </c>
      <c r="D7475" s="7">
        <f t="shared" si="1339"/>
        <v>0</v>
      </c>
      <c r="E7475" s="7" t="e">
        <f>IF('Report DCM'!$H7475="In-Stream Video","Rich Media display banner",IF('Report DCM'!$I7475&gt;'Report DCM'!$J7475,"Standard",VLOOKUP(CONCATENATE(bd_adtype,"_",bd_creativetype),tabela,2,FALSE)))</f>
        <v>#N/A</v>
      </c>
      <c r="F7475" s="7">
        <f t="shared" si="1340"/>
        <v>0</v>
      </c>
      <c r="G7475" s="7">
        <f t="shared" si="1341"/>
        <v>0</v>
      </c>
      <c r="H7475" s="7">
        <f t="shared" si="1342"/>
        <v>0</v>
      </c>
      <c r="I7475" s="7">
        <f t="shared" si="1343"/>
        <v>0</v>
      </c>
      <c r="J7475" s="7">
        <f t="shared" si="1344"/>
        <v>0</v>
      </c>
      <c r="K7475" s="8" t="e">
        <f t="shared" si="1345"/>
        <v>#N/A</v>
      </c>
      <c r="L7475" s="7" t="e">
        <f t="shared" si="1346"/>
        <v>#N/A</v>
      </c>
      <c r="M7475" s="8" t="e">
        <f t="shared" si="1334"/>
        <v>#N/A</v>
      </c>
      <c r="N7475" s="8" t="e">
        <f t="shared" si="1335"/>
        <v>#N/A</v>
      </c>
    </row>
    <row r="7476" spans="1:14" ht="15.75" customHeight="1" x14ac:dyDescent="0.35">
      <c r="A7476" s="7">
        <f t="shared" si="1336"/>
        <v>0</v>
      </c>
      <c r="B7476" s="7">
        <f t="shared" si="1337"/>
        <v>0</v>
      </c>
      <c r="C7476" s="7">
        <f t="shared" si="1338"/>
        <v>0</v>
      </c>
      <c r="D7476" s="7">
        <f t="shared" si="1339"/>
        <v>0</v>
      </c>
      <c r="E7476" s="7" t="e">
        <f>IF('Report DCM'!$H7476="In-Stream Video","Rich Media display banner",IF('Report DCM'!$I7476&gt;'Report DCM'!$J7476,"Standard",VLOOKUP(CONCATENATE(bd_adtype,"_",bd_creativetype),tabela,2,FALSE)))</f>
        <v>#N/A</v>
      </c>
      <c r="F7476" s="7">
        <f t="shared" si="1340"/>
        <v>0</v>
      </c>
      <c r="G7476" s="7">
        <f t="shared" si="1341"/>
        <v>0</v>
      </c>
      <c r="H7476" s="7">
        <f t="shared" si="1342"/>
        <v>0</v>
      </c>
      <c r="I7476" s="7">
        <f t="shared" si="1343"/>
        <v>0</v>
      </c>
      <c r="J7476" s="7">
        <f t="shared" si="1344"/>
        <v>0</v>
      </c>
      <c r="K7476" s="8" t="e">
        <f t="shared" si="1345"/>
        <v>#N/A</v>
      </c>
      <c r="L7476" s="7" t="e">
        <f t="shared" si="1346"/>
        <v>#N/A</v>
      </c>
      <c r="M7476" s="8" t="e">
        <f t="shared" si="1334"/>
        <v>#N/A</v>
      </c>
      <c r="N7476" s="8" t="e">
        <f t="shared" si="1335"/>
        <v>#N/A</v>
      </c>
    </row>
    <row r="7477" spans="1:14" ht="15.75" customHeight="1" x14ac:dyDescent="0.35">
      <c r="A7477" s="7">
        <f t="shared" si="1336"/>
        <v>0</v>
      </c>
      <c r="B7477" s="7">
        <f t="shared" si="1337"/>
        <v>0</v>
      </c>
      <c r="C7477" s="7">
        <f t="shared" si="1338"/>
        <v>0</v>
      </c>
      <c r="D7477" s="7">
        <f t="shared" si="1339"/>
        <v>0</v>
      </c>
      <c r="E7477" s="7" t="e">
        <f>IF('Report DCM'!$H7477="In-Stream Video","Rich Media display banner",IF('Report DCM'!$I7477&gt;'Report DCM'!$J7477,"Standard",VLOOKUP(CONCATENATE(bd_adtype,"_",bd_creativetype),tabela,2,FALSE)))</f>
        <v>#N/A</v>
      </c>
      <c r="F7477" s="7">
        <f t="shared" si="1340"/>
        <v>0</v>
      </c>
      <c r="G7477" s="7">
        <f t="shared" si="1341"/>
        <v>0</v>
      </c>
      <c r="H7477" s="7">
        <f t="shared" si="1342"/>
        <v>0</v>
      </c>
      <c r="I7477" s="7">
        <f t="shared" si="1343"/>
        <v>0</v>
      </c>
      <c r="J7477" s="7">
        <f t="shared" si="1344"/>
        <v>0</v>
      </c>
      <c r="K7477" s="8" t="e">
        <f t="shared" si="1345"/>
        <v>#N/A</v>
      </c>
      <c r="L7477" s="7" t="e">
        <f t="shared" si="1346"/>
        <v>#N/A</v>
      </c>
      <c r="M7477" s="8" t="e">
        <f t="shared" si="1334"/>
        <v>#N/A</v>
      </c>
      <c r="N7477" s="8" t="e">
        <f t="shared" si="1335"/>
        <v>#N/A</v>
      </c>
    </row>
    <row r="7478" spans="1:14" ht="15.75" customHeight="1" x14ac:dyDescent="0.35">
      <c r="A7478" s="7">
        <f t="shared" si="1336"/>
        <v>0</v>
      </c>
      <c r="B7478" s="7">
        <f t="shared" si="1337"/>
        <v>0</v>
      </c>
      <c r="C7478" s="7">
        <f t="shared" si="1338"/>
        <v>0</v>
      </c>
      <c r="D7478" s="7">
        <f t="shared" si="1339"/>
        <v>0</v>
      </c>
      <c r="E7478" s="7" t="e">
        <f>IF('Report DCM'!$H7478="In-Stream Video","Rich Media display banner",IF('Report DCM'!$I7478&gt;'Report DCM'!$J7478,"Standard",VLOOKUP(CONCATENATE(bd_adtype,"_",bd_creativetype),tabela,2,FALSE)))</f>
        <v>#N/A</v>
      </c>
      <c r="F7478" s="7">
        <f t="shared" si="1340"/>
        <v>0</v>
      </c>
      <c r="G7478" s="7">
        <f t="shared" si="1341"/>
        <v>0</v>
      </c>
      <c r="H7478" s="7">
        <f t="shared" si="1342"/>
        <v>0</v>
      </c>
      <c r="I7478" s="7">
        <f t="shared" si="1343"/>
        <v>0</v>
      </c>
      <c r="J7478" s="7">
        <f t="shared" si="1344"/>
        <v>0</v>
      </c>
      <c r="K7478" s="8" t="e">
        <f t="shared" si="1345"/>
        <v>#N/A</v>
      </c>
      <c r="L7478" s="7" t="e">
        <f t="shared" si="1346"/>
        <v>#N/A</v>
      </c>
      <c r="M7478" s="8" t="e">
        <f t="shared" si="1334"/>
        <v>#N/A</v>
      </c>
      <c r="N7478" s="8" t="e">
        <f t="shared" si="1335"/>
        <v>#N/A</v>
      </c>
    </row>
    <row r="7479" spans="1:14" ht="15.75" customHeight="1" x14ac:dyDescent="0.35">
      <c r="A7479" s="7">
        <f t="shared" si="1336"/>
        <v>0</v>
      </c>
      <c r="B7479" s="7">
        <f t="shared" si="1337"/>
        <v>0</v>
      </c>
      <c r="C7479" s="7">
        <f t="shared" si="1338"/>
        <v>0</v>
      </c>
      <c r="D7479" s="7">
        <f t="shared" si="1339"/>
        <v>0</v>
      </c>
      <c r="E7479" s="7" t="e">
        <f>IF('Report DCM'!$H7479="In-Stream Video","Rich Media display banner",IF('Report DCM'!$I7479&gt;'Report DCM'!$J7479,"Standard",VLOOKUP(CONCATENATE(bd_adtype,"_",bd_creativetype),tabela,2,FALSE)))</f>
        <v>#N/A</v>
      </c>
      <c r="F7479" s="7">
        <f t="shared" si="1340"/>
        <v>0</v>
      </c>
      <c r="G7479" s="7">
        <f t="shared" si="1341"/>
        <v>0</v>
      </c>
      <c r="H7479" s="7">
        <f t="shared" si="1342"/>
        <v>0</v>
      </c>
      <c r="I7479" s="7">
        <f t="shared" si="1343"/>
        <v>0</v>
      </c>
      <c r="J7479" s="7">
        <f t="shared" si="1344"/>
        <v>0</v>
      </c>
      <c r="K7479" s="8" t="e">
        <f t="shared" si="1345"/>
        <v>#N/A</v>
      </c>
      <c r="L7479" s="7" t="e">
        <f t="shared" si="1346"/>
        <v>#N/A</v>
      </c>
      <c r="M7479" s="8" t="e">
        <f t="shared" si="1334"/>
        <v>#N/A</v>
      </c>
      <c r="N7479" s="8" t="e">
        <f t="shared" si="1335"/>
        <v>#N/A</v>
      </c>
    </row>
    <row r="7480" spans="1:14" ht="15.75" customHeight="1" x14ac:dyDescent="0.35">
      <c r="A7480" s="7">
        <f t="shared" si="1336"/>
        <v>0</v>
      </c>
      <c r="B7480" s="7">
        <f t="shared" si="1337"/>
        <v>0</v>
      </c>
      <c r="C7480" s="7">
        <f t="shared" si="1338"/>
        <v>0</v>
      </c>
      <c r="D7480" s="7">
        <f t="shared" si="1339"/>
        <v>0</v>
      </c>
      <c r="E7480" s="7" t="e">
        <f>IF('Report DCM'!$H7480="In-Stream Video","Rich Media display banner",IF('Report DCM'!$I7480&gt;'Report DCM'!$J7480,"Standard",VLOOKUP(CONCATENATE(bd_adtype,"_",bd_creativetype),tabela,2,FALSE)))</f>
        <v>#N/A</v>
      </c>
      <c r="F7480" s="7">
        <f t="shared" si="1340"/>
        <v>0</v>
      </c>
      <c r="G7480" s="7">
        <f t="shared" si="1341"/>
        <v>0</v>
      </c>
      <c r="H7480" s="7">
        <f t="shared" si="1342"/>
        <v>0</v>
      </c>
      <c r="I7480" s="7">
        <f t="shared" si="1343"/>
        <v>0</v>
      </c>
      <c r="J7480" s="7">
        <f t="shared" si="1344"/>
        <v>0</v>
      </c>
      <c r="K7480" s="8" t="e">
        <f t="shared" si="1345"/>
        <v>#N/A</v>
      </c>
      <c r="L7480" s="7" t="e">
        <f t="shared" si="1346"/>
        <v>#N/A</v>
      </c>
      <c r="M7480" s="8" t="e">
        <f t="shared" si="1334"/>
        <v>#N/A</v>
      </c>
      <c r="N7480" s="8" t="e">
        <f t="shared" si="1335"/>
        <v>#N/A</v>
      </c>
    </row>
    <row r="7481" spans="1:14" ht="15.75" customHeight="1" x14ac:dyDescent="0.35">
      <c r="A7481" s="7">
        <f t="shared" si="1336"/>
        <v>0</v>
      </c>
      <c r="B7481" s="7">
        <f t="shared" si="1337"/>
        <v>0</v>
      </c>
      <c r="C7481" s="7">
        <f t="shared" si="1338"/>
        <v>0</v>
      </c>
      <c r="D7481" s="7">
        <f t="shared" si="1339"/>
        <v>0</v>
      </c>
      <c r="E7481" s="7" t="e">
        <f>IF('Report DCM'!$H7481="In-Stream Video","Rich Media display banner",IF('Report DCM'!$I7481&gt;'Report DCM'!$J7481,"Standard",VLOOKUP(CONCATENATE(bd_adtype,"_",bd_creativetype),tabela,2,FALSE)))</f>
        <v>#N/A</v>
      </c>
      <c r="F7481" s="7">
        <f t="shared" si="1340"/>
        <v>0</v>
      </c>
      <c r="G7481" s="7">
        <f t="shared" si="1341"/>
        <v>0</v>
      </c>
      <c r="H7481" s="7">
        <f t="shared" si="1342"/>
        <v>0</v>
      </c>
      <c r="I7481" s="7">
        <f t="shared" si="1343"/>
        <v>0</v>
      </c>
      <c r="J7481" s="7">
        <f t="shared" si="1344"/>
        <v>0</v>
      </c>
      <c r="K7481" s="8" t="e">
        <f t="shared" si="1345"/>
        <v>#N/A</v>
      </c>
      <c r="L7481" s="7" t="e">
        <f t="shared" si="1346"/>
        <v>#N/A</v>
      </c>
      <c r="M7481" s="8" t="e">
        <f t="shared" si="1334"/>
        <v>#N/A</v>
      </c>
      <c r="N7481" s="8" t="e">
        <f t="shared" si="1335"/>
        <v>#N/A</v>
      </c>
    </row>
    <row r="7482" spans="1:14" ht="15.75" customHeight="1" x14ac:dyDescent="0.35">
      <c r="A7482" s="7">
        <f t="shared" si="1336"/>
        <v>0</v>
      </c>
      <c r="B7482" s="7">
        <f t="shared" si="1337"/>
        <v>0</v>
      </c>
      <c r="C7482" s="7">
        <f t="shared" si="1338"/>
        <v>0</v>
      </c>
      <c r="D7482" s="7">
        <f t="shared" si="1339"/>
        <v>0</v>
      </c>
      <c r="E7482" s="7" t="e">
        <f>IF('Report DCM'!$H7482="In-Stream Video","Rich Media display banner",IF('Report DCM'!$I7482&gt;'Report DCM'!$J7482,"Standard",VLOOKUP(CONCATENATE(bd_adtype,"_",bd_creativetype),tabela,2,FALSE)))</f>
        <v>#N/A</v>
      </c>
      <c r="F7482" s="7">
        <f t="shared" si="1340"/>
        <v>0</v>
      </c>
      <c r="G7482" s="7">
        <f t="shared" si="1341"/>
        <v>0</v>
      </c>
      <c r="H7482" s="7">
        <f t="shared" si="1342"/>
        <v>0</v>
      </c>
      <c r="I7482" s="7">
        <f t="shared" si="1343"/>
        <v>0</v>
      </c>
      <c r="J7482" s="7">
        <f t="shared" si="1344"/>
        <v>0</v>
      </c>
      <c r="K7482" s="8" t="e">
        <f t="shared" si="1345"/>
        <v>#N/A</v>
      </c>
      <c r="L7482" s="7" t="e">
        <f t="shared" si="1346"/>
        <v>#N/A</v>
      </c>
      <c r="M7482" s="8" t="e">
        <f t="shared" si="1334"/>
        <v>#N/A</v>
      </c>
      <c r="N7482" s="8" t="e">
        <f t="shared" si="1335"/>
        <v>#N/A</v>
      </c>
    </row>
    <row r="7483" spans="1:14" ht="15.75" customHeight="1" x14ac:dyDescent="0.35">
      <c r="A7483" s="7">
        <f t="shared" si="1336"/>
        <v>0</v>
      </c>
      <c r="B7483" s="7">
        <f t="shared" si="1337"/>
        <v>0</v>
      </c>
      <c r="C7483" s="7">
        <f t="shared" si="1338"/>
        <v>0</v>
      </c>
      <c r="D7483" s="7">
        <f t="shared" si="1339"/>
        <v>0</v>
      </c>
      <c r="E7483" s="7" t="e">
        <f>IF('Report DCM'!$H7483="In-Stream Video","Rich Media display banner",IF('Report DCM'!$I7483&gt;'Report DCM'!$J7483,"Standard",VLOOKUP(CONCATENATE(bd_adtype,"_",bd_creativetype),tabela,2,FALSE)))</f>
        <v>#N/A</v>
      </c>
      <c r="F7483" s="7">
        <f t="shared" si="1340"/>
        <v>0</v>
      </c>
      <c r="G7483" s="7">
        <f t="shared" si="1341"/>
        <v>0</v>
      </c>
      <c r="H7483" s="7">
        <f t="shared" si="1342"/>
        <v>0</v>
      </c>
      <c r="I7483" s="7">
        <f t="shared" si="1343"/>
        <v>0</v>
      </c>
      <c r="J7483" s="7">
        <f t="shared" si="1344"/>
        <v>0</v>
      </c>
      <c r="K7483" s="8" t="e">
        <f t="shared" si="1345"/>
        <v>#N/A</v>
      </c>
      <c r="L7483" s="7" t="e">
        <f t="shared" si="1346"/>
        <v>#N/A</v>
      </c>
      <c r="M7483" s="8" t="e">
        <f t="shared" si="1334"/>
        <v>#N/A</v>
      </c>
      <c r="N7483" s="8" t="e">
        <f t="shared" si="1335"/>
        <v>#N/A</v>
      </c>
    </row>
    <row r="7484" spans="1:14" ht="15.75" customHeight="1" x14ac:dyDescent="0.35">
      <c r="A7484" s="7">
        <f t="shared" si="1336"/>
        <v>0</v>
      </c>
      <c r="B7484" s="7">
        <f t="shared" si="1337"/>
        <v>0</v>
      </c>
      <c r="C7484" s="7">
        <f t="shared" si="1338"/>
        <v>0</v>
      </c>
      <c r="D7484" s="7">
        <f t="shared" si="1339"/>
        <v>0</v>
      </c>
      <c r="E7484" s="7" t="e">
        <f>IF('Report DCM'!$H7484="In-Stream Video","Rich Media display banner",IF('Report DCM'!$I7484&gt;'Report DCM'!$J7484,"Standard",VLOOKUP(CONCATENATE(bd_adtype,"_",bd_creativetype),tabela,2,FALSE)))</f>
        <v>#N/A</v>
      </c>
      <c r="F7484" s="7">
        <f t="shared" si="1340"/>
        <v>0</v>
      </c>
      <c r="G7484" s="7">
        <f t="shared" si="1341"/>
        <v>0</v>
      </c>
      <c r="H7484" s="7">
        <f t="shared" si="1342"/>
        <v>0</v>
      </c>
      <c r="I7484" s="7">
        <f t="shared" si="1343"/>
        <v>0</v>
      </c>
      <c r="J7484" s="7">
        <f t="shared" si="1344"/>
        <v>0</v>
      </c>
      <c r="K7484" s="8" t="e">
        <f t="shared" si="1345"/>
        <v>#N/A</v>
      </c>
      <c r="L7484" s="7" t="e">
        <f t="shared" si="1346"/>
        <v>#N/A</v>
      </c>
      <c r="M7484" s="8" t="e">
        <f t="shared" si="1334"/>
        <v>#N/A</v>
      </c>
      <c r="N7484" s="8" t="e">
        <f t="shared" si="1335"/>
        <v>#N/A</v>
      </c>
    </row>
    <row r="7485" spans="1:14" ht="15.75" customHeight="1" x14ac:dyDescent="0.35">
      <c r="A7485" s="7">
        <f t="shared" si="1336"/>
        <v>0</v>
      </c>
      <c r="B7485" s="7">
        <f t="shared" si="1337"/>
        <v>0</v>
      </c>
      <c r="C7485" s="7">
        <f t="shared" si="1338"/>
        <v>0</v>
      </c>
      <c r="D7485" s="7">
        <f t="shared" si="1339"/>
        <v>0</v>
      </c>
      <c r="E7485" s="7" t="e">
        <f>IF('Report DCM'!$H7485="In-Stream Video","Rich Media display banner",IF('Report DCM'!$I7485&gt;'Report DCM'!$J7485,"Standard",VLOOKUP(CONCATENATE(bd_adtype,"_",bd_creativetype),tabela,2,FALSE)))</f>
        <v>#N/A</v>
      </c>
      <c r="F7485" s="7">
        <f t="shared" si="1340"/>
        <v>0</v>
      </c>
      <c r="G7485" s="7">
        <f t="shared" si="1341"/>
        <v>0</v>
      </c>
      <c r="H7485" s="7">
        <f t="shared" si="1342"/>
        <v>0</v>
      </c>
      <c r="I7485" s="7">
        <f t="shared" si="1343"/>
        <v>0</v>
      </c>
      <c r="J7485" s="7">
        <f t="shared" si="1344"/>
        <v>0</v>
      </c>
      <c r="K7485" s="8" t="e">
        <f t="shared" si="1345"/>
        <v>#N/A</v>
      </c>
      <c r="L7485" s="7" t="e">
        <f t="shared" si="1346"/>
        <v>#N/A</v>
      </c>
      <c r="M7485" s="8" t="e">
        <f t="shared" si="1334"/>
        <v>#N/A</v>
      </c>
      <c r="N7485" s="8" t="e">
        <f t="shared" si="1335"/>
        <v>#N/A</v>
      </c>
    </row>
    <row r="7486" spans="1:14" ht="15.75" customHeight="1" x14ac:dyDescent="0.35">
      <c r="A7486" s="7">
        <f t="shared" si="1336"/>
        <v>0</v>
      </c>
      <c r="B7486" s="7">
        <f t="shared" si="1337"/>
        <v>0</v>
      </c>
      <c r="C7486" s="7">
        <f t="shared" si="1338"/>
        <v>0</v>
      </c>
      <c r="D7486" s="7">
        <f t="shared" si="1339"/>
        <v>0</v>
      </c>
      <c r="E7486" s="7" t="e">
        <f>IF('Report DCM'!$H7486="In-Stream Video","Rich Media display banner",IF('Report DCM'!$I7486&gt;'Report DCM'!$J7486,"Standard",VLOOKUP(CONCATENATE(bd_adtype,"_",bd_creativetype),tabela,2,FALSE)))</f>
        <v>#N/A</v>
      </c>
      <c r="F7486" s="7">
        <f t="shared" si="1340"/>
        <v>0</v>
      </c>
      <c r="G7486" s="7">
        <f t="shared" si="1341"/>
        <v>0</v>
      </c>
      <c r="H7486" s="7">
        <f t="shared" si="1342"/>
        <v>0</v>
      </c>
      <c r="I7486" s="7">
        <f t="shared" si="1343"/>
        <v>0</v>
      </c>
      <c r="J7486" s="7">
        <f t="shared" si="1344"/>
        <v>0</v>
      </c>
      <c r="K7486" s="8" t="e">
        <f t="shared" si="1345"/>
        <v>#N/A</v>
      </c>
      <c r="L7486" s="7" t="e">
        <f t="shared" si="1346"/>
        <v>#N/A</v>
      </c>
      <c r="M7486" s="8" t="e">
        <f t="shared" si="1334"/>
        <v>#N/A</v>
      </c>
      <c r="N7486" s="8" t="e">
        <f t="shared" si="1335"/>
        <v>#N/A</v>
      </c>
    </row>
    <row r="7487" spans="1:14" ht="15.75" customHeight="1" x14ac:dyDescent="0.35">
      <c r="A7487" s="7">
        <f t="shared" si="1336"/>
        <v>0</v>
      </c>
      <c r="B7487" s="7">
        <f t="shared" si="1337"/>
        <v>0</v>
      </c>
      <c r="C7487" s="7">
        <f t="shared" si="1338"/>
        <v>0</v>
      </c>
      <c r="D7487" s="7">
        <f t="shared" si="1339"/>
        <v>0</v>
      </c>
      <c r="E7487" s="7" t="e">
        <f>IF('Report DCM'!$H7487="In-Stream Video","Rich Media display banner",IF('Report DCM'!$I7487&gt;'Report DCM'!$J7487,"Standard",VLOOKUP(CONCATENATE(bd_adtype,"_",bd_creativetype),tabela,2,FALSE)))</f>
        <v>#N/A</v>
      </c>
      <c r="F7487" s="7">
        <f t="shared" si="1340"/>
        <v>0</v>
      </c>
      <c r="G7487" s="7">
        <f t="shared" si="1341"/>
        <v>0</v>
      </c>
      <c r="H7487" s="7">
        <f t="shared" si="1342"/>
        <v>0</v>
      </c>
      <c r="I7487" s="7">
        <f t="shared" si="1343"/>
        <v>0</v>
      </c>
      <c r="J7487" s="7">
        <f t="shared" si="1344"/>
        <v>0</v>
      </c>
      <c r="K7487" s="8" t="e">
        <f t="shared" si="1345"/>
        <v>#N/A</v>
      </c>
      <c r="L7487" s="7" t="e">
        <f t="shared" si="1346"/>
        <v>#N/A</v>
      </c>
      <c r="M7487" s="8" t="e">
        <f t="shared" si="1334"/>
        <v>#N/A</v>
      </c>
      <c r="N7487" s="8" t="e">
        <f t="shared" si="1335"/>
        <v>#N/A</v>
      </c>
    </row>
    <row r="7488" spans="1:14" ht="15.75" customHeight="1" x14ac:dyDescent="0.35">
      <c r="A7488" s="7">
        <f t="shared" si="1336"/>
        <v>0</v>
      </c>
      <c r="B7488" s="7">
        <f t="shared" si="1337"/>
        <v>0</v>
      </c>
      <c r="C7488" s="7">
        <f t="shared" si="1338"/>
        <v>0</v>
      </c>
      <c r="D7488" s="7">
        <f t="shared" si="1339"/>
        <v>0</v>
      </c>
      <c r="E7488" s="7" t="e">
        <f>IF('Report DCM'!$H7488="In-Stream Video","Rich Media display banner",IF('Report DCM'!$I7488&gt;'Report DCM'!$J7488,"Standard",VLOOKUP(CONCATENATE(bd_adtype,"_",bd_creativetype),tabela,2,FALSE)))</f>
        <v>#N/A</v>
      </c>
      <c r="F7488" s="7">
        <f t="shared" si="1340"/>
        <v>0</v>
      </c>
      <c r="G7488" s="7">
        <f t="shared" si="1341"/>
        <v>0</v>
      </c>
      <c r="H7488" s="7">
        <f t="shared" si="1342"/>
        <v>0</v>
      </c>
      <c r="I7488" s="7">
        <f t="shared" si="1343"/>
        <v>0</v>
      </c>
      <c r="J7488" s="7">
        <f t="shared" si="1344"/>
        <v>0</v>
      </c>
      <c r="K7488" s="8" t="e">
        <f t="shared" si="1345"/>
        <v>#N/A</v>
      </c>
      <c r="L7488" s="7" t="e">
        <f t="shared" si="1346"/>
        <v>#N/A</v>
      </c>
      <c r="M7488" s="8" t="e">
        <f t="shared" si="1334"/>
        <v>#N/A</v>
      </c>
      <c r="N7488" s="8" t="e">
        <f t="shared" si="1335"/>
        <v>#N/A</v>
      </c>
    </row>
    <row r="7489" spans="1:14" ht="15.75" customHeight="1" x14ac:dyDescent="0.35">
      <c r="A7489" s="7">
        <f t="shared" si="1336"/>
        <v>0</v>
      </c>
      <c r="B7489" s="7">
        <f t="shared" si="1337"/>
        <v>0</v>
      </c>
      <c r="C7489" s="7">
        <f t="shared" si="1338"/>
        <v>0</v>
      </c>
      <c r="D7489" s="7">
        <f t="shared" si="1339"/>
        <v>0</v>
      </c>
      <c r="E7489" s="7" t="e">
        <f>IF('Report DCM'!$H7489="In-Stream Video","Rich Media display banner",IF('Report DCM'!$I7489&gt;'Report DCM'!$J7489,"Standard",VLOOKUP(CONCATENATE(bd_adtype,"_",bd_creativetype),tabela,2,FALSE)))</f>
        <v>#N/A</v>
      </c>
      <c r="F7489" s="7">
        <f t="shared" si="1340"/>
        <v>0</v>
      </c>
      <c r="G7489" s="7">
        <f t="shared" si="1341"/>
        <v>0</v>
      </c>
      <c r="H7489" s="7">
        <f t="shared" si="1342"/>
        <v>0</v>
      </c>
      <c r="I7489" s="7">
        <f t="shared" si="1343"/>
        <v>0</v>
      </c>
      <c r="J7489" s="7">
        <f t="shared" si="1344"/>
        <v>0</v>
      </c>
      <c r="K7489" s="8" t="e">
        <f t="shared" si="1345"/>
        <v>#N/A</v>
      </c>
      <c r="L7489" s="7" t="e">
        <f t="shared" si="1346"/>
        <v>#N/A</v>
      </c>
      <c r="M7489" s="8" t="e">
        <f t="shared" si="1334"/>
        <v>#N/A</v>
      </c>
      <c r="N7489" s="8" t="e">
        <f t="shared" si="1335"/>
        <v>#N/A</v>
      </c>
    </row>
    <row r="7490" spans="1:14" ht="15.75" customHeight="1" x14ac:dyDescent="0.35">
      <c r="A7490" s="7">
        <f t="shared" ref="A7490:A7553" si="1347">bd_campaign</f>
        <v>0</v>
      </c>
      <c r="B7490" s="7">
        <f t="shared" ref="B7490:B7553" si="1348">bd_site</f>
        <v>0</v>
      </c>
      <c r="C7490" s="7">
        <f t="shared" ref="C7490:C7553" si="1349">bd_placement</f>
        <v>0</v>
      </c>
      <c r="D7490" s="7">
        <f t="shared" ref="D7490:D7553" si="1350">bd_placementID</f>
        <v>0</v>
      </c>
      <c r="E7490" s="7" t="e">
        <f>IF('Report DCM'!$H7490="In-Stream Video","Rich Media display banner",IF('Report DCM'!$I7490&gt;'Report DCM'!$J7490,"Standard",VLOOKUP(CONCATENATE(bd_adtype,"_",bd_creativetype),tabela,2,FALSE)))</f>
        <v>#N/A</v>
      </c>
      <c r="F7490" s="7">
        <f t="shared" ref="F7490:F7553" si="1351">bd_ad</f>
        <v>0</v>
      </c>
      <c r="G7490" s="7">
        <f t="shared" ref="G7490:G7553" si="1352">bd_adid</f>
        <v>0</v>
      </c>
      <c r="H7490" s="7">
        <f t="shared" ref="H7490:H7553" si="1353">bd_creativetype</f>
        <v>0</v>
      </c>
      <c r="I7490" s="7">
        <f t="shared" ref="I7490:I7553" si="1354">bd_impression</f>
        <v>0</v>
      </c>
      <c r="J7490" s="7">
        <f t="shared" ref="J7490:J7553" si="1355">bd_clicks</f>
        <v>0</v>
      </c>
      <c r="K7490" s="8" t="e">
        <f t="shared" ref="K7490:K7553" si="1356">VLOOKUP(E7490,tabela,2,FALSE)</f>
        <v>#N/A</v>
      </c>
      <c r="L7490" s="7" t="e">
        <f t="shared" ref="L7490:L7553" si="1357">VLOOKUP(E7490,tabela,3,FALSE)</f>
        <v>#N/A</v>
      </c>
      <c r="M7490" s="8" t="e">
        <f t="shared" si="1334"/>
        <v>#N/A</v>
      </c>
      <c r="N7490" s="8" t="e">
        <f t="shared" si="1335"/>
        <v>#N/A</v>
      </c>
    </row>
    <row r="7491" spans="1:14" ht="15.75" customHeight="1" x14ac:dyDescent="0.35">
      <c r="A7491" s="7">
        <f t="shared" si="1347"/>
        <v>0</v>
      </c>
      <c r="B7491" s="7">
        <f t="shared" si="1348"/>
        <v>0</v>
      </c>
      <c r="C7491" s="7">
        <f t="shared" si="1349"/>
        <v>0</v>
      </c>
      <c r="D7491" s="7">
        <f t="shared" si="1350"/>
        <v>0</v>
      </c>
      <c r="E7491" s="7" t="e">
        <f>IF('Report DCM'!$H7491="In-Stream Video","Rich Media display banner",IF('Report DCM'!$I7491&gt;'Report DCM'!$J7491,"Standard",VLOOKUP(CONCATENATE(bd_adtype,"_",bd_creativetype),tabela,2,FALSE)))</f>
        <v>#N/A</v>
      </c>
      <c r="F7491" s="7">
        <f t="shared" si="1351"/>
        <v>0</v>
      </c>
      <c r="G7491" s="7">
        <f t="shared" si="1352"/>
        <v>0</v>
      </c>
      <c r="H7491" s="7">
        <f t="shared" si="1353"/>
        <v>0</v>
      </c>
      <c r="I7491" s="7">
        <f t="shared" si="1354"/>
        <v>0</v>
      </c>
      <c r="J7491" s="7">
        <f t="shared" si="1355"/>
        <v>0</v>
      </c>
      <c r="K7491" s="8" t="e">
        <f t="shared" si="1356"/>
        <v>#N/A</v>
      </c>
      <c r="L7491" s="7" t="e">
        <f t="shared" si="1357"/>
        <v>#N/A</v>
      </c>
      <c r="M7491" s="8" t="e">
        <f t="shared" si="1334"/>
        <v>#N/A</v>
      </c>
      <c r="N7491" s="8" t="e">
        <f t="shared" si="1335"/>
        <v>#N/A</v>
      </c>
    </row>
    <row r="7492" spans="1:14" ht="15.75" customHeight="1" x14ac:dyDescent="0.35">
      <c r="A7492" s="7">
        <f t="shared" si="1347"/>
        <v>0</v>
      </c>
      <c r="B7492" s="7">
        <f t="shared" si="1348"/>
        <v>0</v>
      </c>
      <c r="C7492" s="7">
        <f t="shared" si="1349"/>
        <v>0</v>
      </c>
      <c r="D7492" s="7">
        <f t="shared" si="1350"/>
        <v>0</v>
      </c>
      <c r="E7492" s="7" t="e">
        <f>IF('Report DCM'!$H7492="In-Stream Video","Rich Media display banner",IF('Report DCM'!$I7492&gt;'Report DCM'!$J7492,"Standard",VLOOKUP(CONCATENATE(bd_adtype,"_",bd_creativetype),tabela,2,FALSE)))</f>
        <v>#N/A</v>
      </c>
      <c r="F7492" s="7">
        <f t="shared" si="1351"/>
        <v>0</v>
      </c>
      <c r="G7492" s="7">
        <f t="shared" si="1352"/>
        <v>0</v>
      </c>
      <c r="H7492" s="7">
        <f t="shared" si="1353"/>
        <v>0</v>
      </c>
      <c r="I7492" s="7">
        <f t="shared" si="1354"/>
        <v>0</v>
      </c>
      <c r="J7492" s="7">
        <f t="shared" si="1355"/>
        <v>0</v>
      </c>
      <c r="K7492" s="8" t="e">
        <f t="shared" si="1356"/>
        <v>#N/A</v>
      </c>
      <c r="L7492" s="7" t="e">
        <f t="shared" si="1357"/>
        <v>#N/A</v>
      </c>
      <c r="M7492" s="8" t="e">
        <f t="shared" si="1334"/>
        <v>#N/A</v>
      </c>
      <c r="N7492" s="8" t="e">
        <f t="shared" si="1335"/>
        <v>#N/A</v>
      </c>
    </row>
    <row r="7493" spans="1:14" ht="15.75" customHeight="1" x14ac:dyDescent="0.35">
      <c r="A7493" s="7">
        <f t="shared" si="1347"/>
        <v>0</v>
      </c>
      <c r="B7493" s="7">
        <f t="shared" si="1348"/>
        <v>0</v>
      </c>
      <c r="C7493" s="7">
        <f t="shared" si="1349"/>
        <v>0</v>
      </c>
      <c r="D7493" s="7">
        <f t="shared" si="1350"/>
        <v>0</v>
      </c>
      <c r="E7493" s="7" t="e">
        <f>IF('Report DCM'!$H7493="In-Stream Video","Rich Media display banner",IF('Report DCM'!$I7493&gt;'Report DCM'!$J7493,"Standard",VLOOKUP(CONCATENATE(bd_adtype,"_",bd_creativetype),tabela,2,FALSE)))</f>
        <v>#N/A</v>
      </c>
      <c r="F7493" s="7">
        <f t="shared" si="1351"/>
        <v>0</v>
      </c>
      <c r="G7493" s="7">
        <f t="shared" si="1352"/>
        <v>0</v>
      </c>
      <c r="H7493" s="7">
        <f t="shared" si="1353"/>
        <v>0</v>
      </c>
      <c r="I7493" s="7">
        <f t="shared" si="1354"/>
        <v>0</v>
      </c>
      <c r="J7493" s="7">
        <f t="shared" si="1355"/>
        <v>0</v>
      </c>
      <c r="K7493" s="8" t="e">
        <f t="shared" si="1356"/>
        <v>#N/A</v>
      </c>
      <c r="L7493" s="7" t="e">
        <f t="shared" si="1357"/>
        <v>#N/A</v>
      </c>
      <c r="M7493" s="8" t="e">
        <f t="shared" si="1334"/>
        <v>#N/A</v>
      </c>
      <c r="N7493" s="8" t="e">
        <f t="shared" si="1335"/>
        <v>#N/A</v>
      </c>
    </row>
    <row r="7494" spans="1:14" ht="15.75" customHeight="1" x14ac:dyDescent="0.35">
      <c r="A7494" s="7">
        <f t="shared" si="1347"/>
        <v>0</v>
      </c>
      <c r="B7494" s="7">
        <f t="shared" si="1348"/>
        <v>0</v>
      </c>
      <c r="C7494" s="7">
        <f t="shared" si="1349"/>
        <v>0</v>
      </c>
      <c r="D7494" s="7">
        <f t="shared" si="1350"/>
        <v>0</v>
      </c>
      <c r="E7494" s="7" t="e">
        <f>IF('Report DCM'!$H7494="In-Stream Video","Rich Media display banner",IF('Report DCM'!$I7494&gt;'Report DCM'!$J7494,"Standard",VLOOKUP(CONCATENATE(bd_adtype,"_",bd_creativetype),tabela,2,FALSE)))</f>
        <v>#N/A</v>
      </c>
      <c r="F7494" s="7">
        <f t="shared" si="1351"/>
        <v>0</v>
      </c>
      <c r="G7494" s="7">
        <f t="shared" si="1352"/>
        <v>0</v>
      </c>
      <c r="H7494" s="7">
        <f t="shared" si="1353"/>
        <v>0</v>
      </c>
      <c r="I7494" s="7">
        <f t="shared" si="1354"/>
        <v>0</v>
      </c>
      <c r="J7494" s="7">
        <f t="shared" si="1355"/>
        <v>0</v>
      </c>
      <c r="K7494" s="8" t="e">
        <f t="shared" si="1356"/>
        <v>#N/A</v>
      </c>
      <c r="L7494" s="7" t="e">
        <f t="shared" si="1357"/>
        <v>#N/A</v>
      </c>
      <c r="M7494" s="8" t="e">
        <f t="shared" si="1334"/>
        <v>#N/A</v>
      </c>
      <c r="N7494" s="8" t="e">
        <f t="shared" si="1335"/>
        <v>#N/A</v>
      </c>
    </row>
    <row r="7495" spans="1:14" ht="15.75" customHeight="1" x14ac:dyDescent="0.35">
      <c r="A7495" s="7">
        <f t="shared" si="1347"/>
        <v>0</v>
      </c>
      <c r="B7495" s="7">
        <f t="shared" si="1348"/>
        <v>0</v>
      </c>
      <c r="C7495" s="7">
        <f t="shared" si="1349"/>
        <v>0</v>
      </c>
      <c r="D7495" s="7">
        <f t="shared" si="1350"/>
        <v>0</v>
      </c>
      <c r="E7495" s="7" t="e">
        <f>IF('Report DCM'!$H7495="In-Stream Video","Rich Media display banner",IF('Report DCM'!$I7495&gt;'Report DCM'!$J7495,"Standard",VLOOKUP(CONCATENATE(bd_adtype,"_",bd_creativetype),tabela,2,FALSE)))</f>
        <v>#N/A</v>
      </c>
      <c r="F7495" s="7">
        <f t="shared" si="1351"/>
        <v>0</v>
      </c>
      <c r="G7495" s="7">
        <f t="shared" si="1352"/>
        <v>0</v>
      </c>
      <c r="H7495" s="7">
        <f t="shared" si="1353"/>
        <v>0</v>
      </c>
      <c r="I7495" s="7">
        <f t="shared" si="1354"/>
        <v>0</v>
      </c>
      <c r="J7495" s="7">
        <f t="shared" si="1355"/>
        <v>0</v>
      </c>
      <c r="K7495" s="8" t="e">
        <f t="shared" si="1356"/>
        <v>#N/A</v>
      </c>
      <c r="L7495" s="7" t="e">
        <f t="shared" si="1357"/>
        <v>#N/A</v>
      </c>
      <c r="M7495" s="8" t="e">
        <f t="shared" si="1334"/>
        <v>#N/A</v>
      </c>
      <c r="N7495" s="8" t="e">
        <f t="shared" si="1335"/>
        <v>#N/A</v>
      </c>
    </row>
    <row r="7496" spans="1:14" ht="15.75" customHeight="1" x14ac:dyDescent="0.35">
      <c r="A7496" s="7">
        <f t="shared" si="1347"/>
        <v>0</v>
      </c>
      <c r="B7496" s="7">
        <f t="shared" si="1348"/>
        <v>0</v>
      </c>
      <c r="C7496" s="7">
        <f t="shared" si="1349"/>
        <v>0</v>
      </c>
      <c r="D7496" s="7">
        <f t="shared" si="1350"/>
        <v>0</v>
      </c>
      <c r="E7496" s="7" t="e">
        <f>IF('Report DCM'!$H7496="In-Stream Video","Rich Media display banner",IF('Report DCM'!$I7496&gt;'Report DCM'!$J7496,"Standard",VLOOKUP(CONCATENATE(bd_adtype,"_",bd_creativetype),tabela,2,FALSE)))</f>
        <v>#N/A</v>
      </c>
      <c r="F7496" s="7">
        <f t="shared" si="1351"/>
        <v>0</v>
      </c>
      <c r="G7496" s="7">
        <f t="shared" si="1352"/>
        <v>0</v>
      </c>
      <c r="H7496" s="7">
        <f t="shared" si="1353"/>
        <v>0</v>
      </c>
      <c r="I7496" s="7">
        <f t="shared" si="1354"/>
        <v>0</v>
      </c>
      <c r="J7496" s="7">
        <f t="shared" si="1355"/>
        <v>0</v>
      </c>
      <c r="K7496" s="8" t="e">
        <f t="shared" si="1356"/>
        <v>#N/A</v>
      </c>
      <c r="L7496" s="7" t="e">
        <f t="shared" si="1357"/>
        <v>#N/A</v>
      </c>
      <c r="M7496" s="8" t="e">
        <f t="shared" si="1334"/>
        <v>#N/A</v>
      </c>
      <c r="N7496" s="8" t="e">
        <f t="shared" si="1335"/>
        <v>#N/A</v>
      </c>
    </row>
    <row r="7497" spans="1:14" ht="15.75" customHeight="1" x14ac:dyDescent="0.35">
      <c r="A7497" s="7">
        <f t="shared" si="1347"/>
        <v>0</v>
      </c>
      <c r="B7497" s="7">
        <f t="shared" si="1348"/>
        <v>0</v>
      </c>
      <c r="C7497" s="7">
        <f t="shared" si="1349"/>
        <v>0</v>
      </c>
      <c r="D7497" s="7">
        <f t="shared" si="1350"/>
        <v>0</v>
      </c>
      <c r="E7497" s="7" t="e">
        <f>IF('Report DCM'!$H7497="In-Stream Video","Rich Media display banner",IF('Report DCM'!$I7497&gt;'Report DCM'!$J7497,"Standard",VLOOKUP(CONCATENATE(bd_adtype,"_",bd_creativetype),tabela,2,FALSE)))</f>
        <v>#N/A</v>
      </c>
      <c r="F7497" s="7">
        <f t="shared" si="1351"/>
        <v>0</v>
      </c>
      <c r="G7497" s="7">
        <f t="shared" si="1352"/>
        <v>0</v>
      </c>
      <c r="H7497" s="7">
        <f t="shared" si="1353"/>
        <v>0</v>
      </c>
      <c r="I7497" s="7">
        <f t="shared" si="1354"/>
        <v>0</v>
      </c>
      <c r="J7497" s="7">
        <f t="shared" si="1355"/>
        <v>0</v>
      </c>
      <c r="K7497" s="8" t="e">
        <f t="shared" si="1356"/>
        <v>#N/A</v>
      </c>
      <c r="L7497" s="7" t="e">
        <f t="shared" si="1357"/>
        <v>#N/A</v>
      </c>
      <c r="M7497" s="8" t="e">
        <f t="shared" si="1334"/>
        <v>#N/A</v>
      </c>
      <c r="N7497" s="8" t="e">
        <f t="shared" si="1335"/>
        <v>#N/A</v>
      </c>
    </row>
    <row r="7498" spans="1:14" ht="15.75" customHeight="1" x14ac:dyDescent="0.35">
      <c r="A7498" s="7">
        <f t="shared" si="1347"/>
        <v>0</v>
      </c>
      <c r="B7498" s="7">
        <f t="shared" si="1348"/>
        <v>0</v>
      </c>
      <c r="C7498" s="7">
        <f t="shared" si="1349"/>
        <v>0</v>
      </c>
      <c r="D7498" s="7">
        <f t="shared" si="1350"/>
        <v>0</v>
      </c>
      <c r="E7498" s="7" t="e">
        <f>IF('Report DCM'!$H7498="In-Stream Video","Rich Media display banner",IF('Report DCM'!$I7498&gt;'Report DCM'!$J7498,"Standard",VLOOKUP(CONCATENATE(bd_adtype,"_",bd_creativetype),tabela,2,FALSE)))</f>
        <v>#N/A</v>
      </c>
      <c r="F7498" s="7">
        <f t="shared" si="1351"/>
        <v>0</v>
      </c>
      <c r="G7498" s="7">
        <f t="shared" si="1352"/>
        <v>0</v>
      </c>
      <c r="H7498" s="7">
        <f t="shared" si="1353"/>
        <v>0</v>
      </c>
      <c r="I7498" s="7">
        <f t="shared" si="1354"/>
        <v>0</v>
      </c>
      <c r="J7498" s="7">
        <f t="shared" si="1355"/>
        <v>0</v>
      </c>
      <c r="K7498" s="8" t="e">
        <f t="shared" si="1356"/>
        <v>#N/A</v>
      </c>
      <c r="L7498" s="7" t="e">
        <f t="shared" si="1357"/>
        <v>#N/A</v>
      </c>
      <c r="M7498" s="8" t="e">
        <f t="shared" si="1334"/>
        <v>#N/A</v>
      </c>
      <c r="N7498" s="8" t="e">
        <f t="shared" si="1335"/>
        <v>#N/A</v>
      </c>
    </row>
    <row r="7499" spans="1:14" ht="15.75" customHeight="1" x14ac:dyDescent="0.35">
      <c r="A7499" s="7">
        <f t="shared" si="1347"/>
        <v>0</v>
      </c>
      <c r="B7499" s="7">
        <f t="shared" si="1348"/>
        <v>0</v>
      </c>
      <c r="C7499" s="7">
        <f t="shared" si="1349"/>
        <v>0</v>
      </c>
      <c r="D7499" s="7">
        <f t="shared" si="1350"/>
        <v>0</v>
      </c>
      <c r="E7499" s="7" t="e">
        <f>IF('Report DCM'!$H7499="In-Stream Video","Rich Media display banner",IF('Report DCM'!$I7499&gt;'Report DCM'!$J7499,"Standard",VLOOKUP(CONCATENATE(bd_adtype,"_",bd_creativetype),tabela,2,FALSE)))</f>
        <v>#N/A</v>
      </c>
      <c r="F7499" s="7">
        <f t="shared" si="1351"/>
        <v>0</v>
      </c>
      <c r="G7499" s="7">
        <f t="shared" si="1352"/>
        <v>0</v>
      </c>
      <c r="H7499" s="7">
        <f t="shared" si="1353"/>
        <v>0</v>
      </c>
      <c r="I7499" s="7">
        <f t="shared" si="1354"/>
        <v>0</v>
      </c>
      <c r="J7499" s="7">
        <f t="shared" si="1355"/>
        <v>0</v>
      </c>
      <c r="K7499" s="8" t="e">
        <f t="shared" si="1356"/>
        <v>#N/A</v>
      </c>
      <c r="L7499" s="7" t="e">
        <f t="shared" si="1357"/>
        <v>#N/A</v>
      </c>
      <c r="M7499" s="8" t="e">
        <f t="shared" si="1334"/>
        <v>#N/A</v>
      </c>
      <c r="N7499" s="8" t="e">
        <f t="shared" si="1335"/>
        <v>#N/A</v>
      </c>
    </row>
    <row r="7500" spans="1:14" ht="15.75" customHeight="1" x14ac:dyDescent="0.35">
      <c r="A7500" s="7">
        <f t="shared" si="1347"/>
        <v>0</v>
      </c>
      <c r="B7500" s="7">
        <f t="shared" si="1348"/>
        <v>0</v>
      </c>
      <c r="C7500" s="7">
        <f t="shared" si="1349"/>
        <v>0</v>
      </c>
      <c r="D7500" s="7">
        <f t="shared" si="1350"/>
        <v>0</v>
      </c>
      <c r="E7500" s="7" t="e">
        <f>IF('Report DCM'!$H7500="In-Stream Video","Rich Media display banner",IF('Report DCM'!$I7500&gt;'Report DCM'!$J7500,"Standard",VLOOKUP(CONCATENATE(bd_adtype,"_",bd_creativetype),tabela,2,FALSE)))</f>
        <v>#N/A</v>
      </c>
      <c r="F7500" s="7">
        <f t="shared" si="1351"/>
        <v>0</v>
      </c>
      <c r="G7500" s="7">
        <f t="shared" si="1352"/>
        <v>0</v>
      </c>
      <c r="H7500" s="7">
        <f t="shared" si="1353"/>
        <v>0</v>
      </c>
      <c r="I7500" s="7">
        <f t="shared" si="1354"/>
        <v>0</v>
      </c>
      <c r="J7500" s="7">
        <f t="shared" si="1355"/>
        <v>0</v>
      </c>
      <c r="K7500" s="8" t="e">
        <f t="shared" si="1356"/>
        <v>#N/A</v>
      </c>
      <c r="L7500" s="7" t="e">
        <f t="shared" si="1357"/>
        <v>#N/A</v>
      </c>
      <c r="M7500" s="8" t="e">
        <f t="shared" si="1334"/>
        <v>#N/A</v>
      </c>
      <c r="N7500" s="8" t="e">
        <f t="shared" si="1335"/>
        <v>#N/A</v>
      </c>
    </row>
    <row r="7501" spans="1:14" ht="15.75" customHeight="1" x14ac:dyDescent="0.35">
      <c r="A7501" s="7">
        <f t="shared" si="1347"/>
        <v>0</v>
      </c>
      <c r="B7501" s="7">
        <f t="shared" si="1348"/>
        <v>0</v>
      </c>
      <c r="C7501" s="7">
        <f t="shared" si="1349"/>
        <v>0</v>
      </c>
      <c r="D7501" s="7">
        <f t="shared" si="1350"/>
        <v>0</v>
      </c>
      <c r="E7501" s="7" t="e">
        <f>IF('Report DCM'!$H7501="In-Stream Video","Rich Media display banner",IF('Report DCM'!$I7501&gt;'Report DCM'!$J7501,"Standard",VLOOKUP(CONCATENATE(bd_adtype,"_",bd_creativetype),tabela,2,FALSE)))</f>
        <v>#N/A</v>
      </c>
      <c r="F7501" s="7">
        <f t="shared" si="1351"/>
        <v>0</v>
      </c>
      <c r="G7501" s="7">
        <f t="shared" si="1352"/>
        <v>0</v>
      </c>
      <c r="H7501" s="7">
        <f t="shared" si="1353"/>
        <v>0</v>
      </c>
      <c r="I7501" s="7">
        <f t="shared" si="1354"/>
        <v>0</v>
      </c>
      <c r="J7501" s="7">
        <f t="shared" si="1355"/>
        <v>0</v>
      </c>
      <c r="K7501" s="8" t="e">
        <f t="shared" si="1356"/>
        <v>#N/A</v>
      </c>
      <c r="L7501" s="7" t="e">
        <f t="shared" si="1357"/>
        <v>#N/A</v>
      </c>
      <c r="M7501" s="8" t="e">
        <f t="shared" si="1334"/>
        <v>#N/A</v>
      </c>
      <c r="N7501" s="8" t="e">
        <f t="shared" si="1335"/>
        <v>#N/A</v>
      </c>
    </row>
    <row r="7502" spans="1:14" ht="15.75" customHeight="1" x14ac:dyDescent="0.35">
      <c r="A7502" s="7">
        <f t="shared" si="1347"/>
        <v>0</v>
      </c>
      <c r="B7502" s="7">
        <f t="shared" si="1348"/>
        <v>0</v>
      </c>
      <c r="C7502" s="7">
        <f t="shared" si="1349"/>
        <v>0</v>
      </c>
      <c r="D7502" s="7">
        <f t="shared" si="1350"/>
        <v>0</v>
      </c>
      <c r="E7502" s="7" t="e">
        <f>IF('Report DCM'!$H7502="In-Stream Video","Rich Media display banner",IF('Report DCM'!$I7502&gt;'Report DCM'!$J7502,"Standard",VLOOKUP(CONCATENATE(bd_adtype,"_",bd_creativetype),tabela,2,FALSE)))</f>
        <v>#N/A</v>
      </c>
      <c r="F7502" s="7">
        <f t="shared" si="1351"/>
        <v>0</v>
      </c>
      <c r="G7502" s="7">
        <f t="shared" si="1352"/>
        <v>0</v>
      </c>
      <c r="H7502" s="7">
        <f t="shared" si="1353"/>
        <v>0</v>
      </c>
      <c r="I7502" s="7">
        <f t="shared" si="1354"/>
        <v>0</v>
      </c>
      <c r="J7502" s="7">
        <f t="shared" si="1355"/>
        <v>0</v>
      </c>
      <c r="K7502" s="8" t="e">
        <f t="shared" si="1356"/>
        <v>#N/A</v>
      </c>
      <c r="L7502" s="7" t="e">
        <f t="shared" si="1357"/>
        <v>#N/A</v>
      </c>
      <c r="M7502" s="8" t="e">
        <f t="shared" si="1334"/>
        <v>#N/A</v>
      </c>
      <c r="N7502" s="8" t="e">
        <f t="shared" si="1335"/>
        <v>#N/A</v>
      </c>
    </row>
    <row r="7503" spans="1:14" ht="15.75" customHeight="1" x14ac:dyDescent="0.35">
      <c r="A7503" s="7">
        <f t="shared" si="1347"/>
        <v>0</v>
      </c>
      <c r="B7503" s="7">
        <f t="shared" si="1348"/>
        <v>0</v>
      </c>
      <c r="C7503" s="7">
        <f t="shared" si="1349"/>
        <v>0</v>
      </c>
      <c r="D7503" s="7">
        <f t="shared" si="1350"/>
        <v>0</v>
      </c>
      <c r="E7503" s="7" t="e">
        <f>IF('Report DCM'!$H7503="In-Stream Video","Rich Media display banner",IF('Report DCM'!$I7503&gt;'Report DCM'!$J7503,"Standard",VLOOKUP(CONCATENATE(bd_adtype,"_",bd_creativetype),tabela,2,FALSE)))</f>
        <v>#N/A</v>
      </c>
      <c r="F7503" s="7">
        <f t="shared" si="1351"/>
        <v>0</v>
      </c>
      <c r="G7503" s="7">
        <f t="shared" si="1352"/>
        <v>0</v>
      </c>
      <c r="H7503" s="7">
        <f t="shared" si="1353"/>
        <v>0</v>
      </c>
      <c r="I7503" s="7">
        <f t="shared" si="1354"/>
        <v>0</v>
      </c>
      <c r="J7503" s="7">
        <f t="shared" si="1355"/>
        <v>0</v>
      </c>
      <c r="K7503" s="8" t="e">
        <f t="shared" si="1356"/>
        <v>#N/A</v>
      </c>
      <c r="L7503" s="7" t="e">
        <f t="shared" si="1357"/>
        <v>#N/A</v>
      </c>
      <c r="M7503" s="8" t="e">
        <f t="shared" si="1334"/>
        <v>#N/A</v>
      </c>
      <c r="N7503" s="8" t="e">
        <f t="shared" si="1335"/>
        <v>#N/A</v>
      </c>
    </row>
    <row r="7504" spans="1:14" ht="15.75" customHeight="1" x14ac:dyDescent="0.35">
      <c r="A7504" s="7">
        <f t="shared" si="1347"/>
        <v>0</v>
      </c>
      <c r="B7504" s="7">
        <f t="shared" si="1348"/>
        <v>0</v>
      </c>
      <c r="C7504" s="7">
        <f t="shared" si="1349"/>
        <v>0</v>
      </c>
      <c r="D7504" s="7">
        <f t="shared" si="1350"/>
        <v>0</v>
      </c>
      <c r="E7504" s="7" t="e">
        <f>IF('Report DCM'!$H7504="In-Stream Video","Rich Media display banner",IF('Report DCM'!$I7504&gt;'Report DCM'!$J7504,"Standard",VLOOKUP(CONCATENATE(bd_adtype,"_",bd_creativetype),tabela,2,FALSE)))</f>
        <v>#N/A</v>
      </c>
      <c r="F7504" s="7">
        <f t="shared" si="1351"/>
        <v>0</v>
      </c>
      <c r="G7504" s="7">
        <f t="shared" si="1352"/>
        <v>0</v>
      </c>
      <c r="H7504" s="7">
        <f t="shared" si="1353"/>
        <v>0</v>
      </c>
      <c r="I7504" s="7">
        <f t="shared" si="1354"/>
        <v>0</v>
      </c>
      <c r="J7504" s="7">
        <f t="shared" si="1355"/>
        <v>0</v>
      </c>
      <c r="K7504" s="8" t="e">
        <f t="shared" si="1356"/>
        <v>#N/A</v>
      </c>
      <c r="L7504" s="7" t="e">
        <f t="shared" si="1357"/>
        <v>#N/A</v>
      </c>
      <c r="M7504" s="8" t="e">
        <f t="shared" si="1334"/>
        <v>#N/A</v>
      </c>
      <c r="N7504" s="8" t="e">
        <f t="shared" si="1335"/>
        <v>#N/A</v>
      </c>
    </row>
    <row r="7505" spans="1:14" ht="15.75" customHeight="1" x14ac:dyDescent="0.35">
      <c r="A7505" s="7">
        <f t="shared" si="1347"/>
        <v>0</v>
      </c>
      <c r="B7505" s="7">
        <f t="shared" si="1348"/>
        <v>0</v>
      </c>
      <c r="C7505" s="7">
        <f t="shared" si="1349"/>
        <v>0</v>
      </c>
      <c r="D7505" s="7">
        <f t="shared" si="1350"/>
        <v>0</v>
      </c>
      <c r="E7505" s="7" t="e">
        <f>IF('Report DCM'!$H7505="In-Stream Video","Rich Media display banner",IF('Report DCM'!$I7505&gt;'Report DCM'!$J7505,"Standard",VLOOKUP(CONCATENATE(bd_adtype,"_",bd_creativetype),tabela,2,FALSE)))</f>
        <v>#N/A</v>
      </c>
      <c r="F7505" s="7">
        <f t="shared" si="1351"/>
        <v>0</v>
      </c>
      <c r="G7505" s="7">
        <f t="shared" si="1352"/>
        <v>0</v>
      </c>
      <c r="H7505" s="7">
        <f t="shared" si="1353"/>
        <v>0</v>
      </c>
      <c r="I7505" s="7">
        <f t="shared" si="1354"/>
        <v>0</v>
      </c>
      <c r="J7505" s="7">
        <f t="shared" si="1355"/>
        <v>0</v>
      </c>
      <c r="K7505" s="8" t="e">
        <f t="shared" si="1356"/>
        <v>#N/A</v>
      </c>
      <c r="L7505" s="7" t="e">
        <f t="shared" si="1357"/>
        <v>#N/A</v>
      </c>
      <c r="M7505" s="8" t="e">
        <f t="shared" si="1334"/>
        <v>#N/A</v>
      </c>
      <c r="N7505" s="8" t="e">
        <f t="shared" si="1335"/>
        <v>#N/A</v>
      </c>
    </row>
    <row r="7506" spans="1:14" ht="15.75" customHeight="1" x14ac:dyDescent="0.35">
      <c r="A7506" s="7">
        <f t="shared" si="1347"/>
        <v>0</v>
      </c>
      <c r="B7506" s="7">
        <f t="shared" si="1348"/>
        <v>0</v>
      </c>
      <c r="C7506" s="7">
        <f t="shared" si="1349"/>
        <v>0</v>
      </c>
      <c r="D7506" s="7">
        <f t="shared" si="1350"/>
        <v>0</v>
      </c>
      <c r="E7506" s="7" t="e">
        <f>IF('Report DCM'!$H7506="In-Stream Video","Rich Media display banner",IF('Report DCM'!$I7506&gt;'Report DCM'!$J7506,"Standard",VLOOKUP(CONCATENATE(bd_adtype,"_",bd_creativetype),tabela,2,FALSE)))</f>
        <v>#N/A</v>
      </c>
      <c r="F7506" s="7">
        <f t="shared" si="1351"/>
        <v>0</v>
      </c>
      <c r="G7506" s="7">
        <f t="shared" si="1352"/>
        <v>0</v>
      </c>
      <c r="H7506" s="7">
        <f t="shared" si="1353"/>
        <v>0</v>
      </c>
      <c r="I7506" s="7">
        <f t="shared" si="1354"/>
        <v>0</v>
      </c>
      <c r="J7506" s="7">
        <f t="shared" si="1355"/>
        <v>0</v>
      </c>
      <c r="K7506" s="8" t="e">
        <f t="shared" si="1356"/>
        <v>#N/A</v>
      </c>
      <c r="L7506" s="7" t="e">
        <f t="shared" si="1357"/>
        <v>#N/A</v>
      </c>
      <c r="M7506" s="8" t="e">
        <f t="shared" si="1334"/>
        <v>#N/A</v>
      </c>
      <c r="N7506" s="8" t="e">
        <f t="shared" si="1335"/>
        <v>#N/A</v>
      </c>
    </row>
    <row r="7507" spans="1:14" ht="15.75" customHeight="1" x14ac:dyDescent="0.35">
      <c r="A7507" s="7">
        <f t="shared" si="1347"/>
        <v>0</v>
      </c>
      <c r="B7507" s="7">
        <f t="shared" si="1348"/>
        <v>0</v>
      </c>
      <c r="C7507" s="7">
        <f t="shared" si="1349"/>
        <v>0</v>
      </c>
      <c r="D7507" s="7">
        <f t="shared" si="1350"/>
        <v>0</v>
      </c>
      <c r="E7507" s="7" t="e">
        <f>IF('Report DCM'!$H7507="In-Stream Video","Rich Media display banner",IF('Report DCM'!$I7507&gt;'Report DCM'!$J7507,"Standard",VLOOKUP(CONCATENATE(bd_adtype,"_",bd_creativetype),tabela,2,FALSE)))</f>
        <v>#N/A</v>
      </c>
      <c r="F7507" s="7">
        <f t="shared" si="1351"/>
        <v>0</v>
      </c>
      <c r="G7507" s="7">
        <f t="shared" si="1352"/>
        <v>0</v>
      </c>
      <c r="H7507" s="7">
        <f t="shared" si="1353"/>
        <v>0</v>
      </c>
      <c r="I7507" s="7">
        <f t="shared" si="1354"/>
        <v>0</v>
      </c>
      <c r="J7507" s="7">
        <f t="shared" si="1355"/>
        <v>0</v>
      </c>
      <c r="K7507" s="8" t="e">
        <f t="shared" si="1356"/>
        <v>#N/A</v>
      </c>
      <c r="L7507" s="7" t="e">
        <f t="shared" si="1357"/>
        <v>#N/A</v>
      </c>
      <c r="M7507" s="8" t="e">
        <f t="shared" si="1334"/>
        <v>#N/A</v>
      </c>
      <c r="N7507" s="8" t="e">
        <f t="shared" si="1335"/>
        <v>#N/A</v>
      </c>
    </row>
    <row r="7508" spans="1:14" ht="15.75" customHeight="1" x14ac:dyDescent="0.35">
      <c r="A7508" s="7">
        <f t="shared" si="1347"/>
        <v>0</v>
      </c>
      <c r="B7508" s="7">
        <f t="shared" si="1348"/>
        <v>0</v>
      </c>
      <c r="C7508" s="7">
        <f t="shared" si="1349"/>
        <v>0</v>
      </c>
      <c r="D7508" s="7">
        <f t="shared" si="1350"/>
        <v>0</v>
      </c>
      <c r="E7508" s="7" t="e">
        <f>IF('Report DCM'!$H7508="In-Stream Video","Rich Media display banner",IF('Report DCM'!$I7508&gt;'Report DCM'!$J7508,"Standard",VLOOKUP(CONCATENATE(bd_adtype,"_",bd_creativetype),tabela,2,FALSE)))</f>
        <v>#N/A</v>
      </c>
      <c r="F7508" s="7">
        <f t="shared" si="1351"/>
        <v>0</v>
      </c>
      <c r="G7508" s="7">
        <f t="shared" si="1352"/>
        <v>0</v>
      </c>
      <c r="H7508" s="7">
        <f t="shared" si="1353"/>
        <v>0</v>
      </c>
      <c r="I7508" s="7">
        <f t="shared" si="1354"/>
        <v>0</v>
      </c>
      <c r="J7508" s="7">
        <f t="shared" si="1355"/>
        <v>0</v>
      </c>
      <c r="K7508" s="8" t="e">
        <f t="shared" si="1356"/>
        <v>#N/A</v>
      </c>
      <c r="L7508" s="7" t="e">
        <f t="shared" si="1357"/>
        <v>#N/A</v>
      </c>
      <c r="M7508" s="8" t="e">
        <f t="shared" si="1334"/>
        <v>#N/A</v>
      </c>
      <c r="N7508" s="8" t="e">
        <f t="shared" si="1335"/>
        <v>#N/A</v>
      </c>
    </row>
    <row r="7509" spans="1:14" ht="15.75" customHeight="1" x14ac:dyDescent="0.35">
      <c r="A7509" s="7">
        <f t="shared" si="1347"/>
        <v>0</v>
      </c>
      <c r="B7509" s="7">
        <f t="shared" si="1348"/>
        <v>0</v>
      </c>
      <c r="C7509" s="7">
        <f t="shared" si="1349"/>
        <v>0</v>
      </c>
      <c r="D7509" s="7">
        <f t="shared" si="1350"/>
        <v>0</v>
      </c>
      <c r="E7509" s="7" t="e">
        <f>IF('Report DCM'!$H7509="In-Stream Video","Rich Media display banner",IF('Report DCM'!$I7509&gt;'Report DCM'!$J7509,"Standard",VLOOKUP(CONCATENATE(bd_adtype,"_",bd_creativetype),tabela,2,FALSE)))</f>
        <v>#N/A</v>
      </c>
      <c r="F7509" s="7">
        <f t="shared" si="1351"/>
        <v>0</v>
      </c>
      <c r="G7509" s="7">
        <f t="shared" si="1352"/>
        <v>0</v>
      </c>
      <c r="H7509" s="7">
        <f t="shared" si="1353"/>
        <v>0</v>
      </c>
      <c r="I7509" s="7">
        <f t="shared" si="1354"/>
        <v>0</v>
      </c>
      <c r="J7509" s="7">
        <f t="shared" si="1355"/>
        <v>0</v>
      </c>
      <c r="K7509" s="8" t="e">
        <f t="shared" si="1356"/>
        <v>#N/A</v>
      </c>
      <c r="L7509" s="7" t="e">
        <f t="shared" si="1357"/>
        <v>#N/A</v>
      </c>
      <c r="M7509" s="8" t="e">
        <f t="shared" si="1334"/>
        <v>#N/A</v>
      </c>
      <c r="N7509" s="8" t="e">
        <f t="shared" si="1335"/>
        <v>#N/A</v>
      </c>
    </row>
    <row r="7510" spans="1:14" ht="15.75" customHeight="1" x14ac:dyDescent="0.35">
      <c r="A7510" s="7">
        <f t="shared" si="1347"/>
        <v>0</v>
      </c>
      <c r="B7510" s="7">
        <f t="shared" si="1348"/>
        <v>0</v>
      </c>
      <c r="C7510" s="7">
        <f t="shared" si="1349"/>
        <v>0</v>
      </c>
      <c r="D7510" s="7">
        <f t="shared" si="1350"/>
        <v>0</v>
      </c>
      <c r="E7510" s="7" t="e">
        <f>IF('Report DCM'!$H7510="In-Stream Video","Rich Media display banner",IF('Report DCM'!$I7510&gt;'Report DCM'!$J7510,"Standard",VLOOKUP(CONCATENATE(bd_adtype,"_",bd_creativetype),tabela,2,FALSE)))</f>
        <v>#N/A</v>
      </c>
      <c r="F7510" s="7">
        <f t="shared" si="1351"/>
        <v>0</v>
      </c>
      <c r="G7510" s="7">
        <f t="shared" si="1352"/>
        <v>0</v>
      </c>
      <c r="H7510" s="7">
        <f t="shared" si="1353"/>
        <v>0</v>
      </c>
      <c r="I7510" s="7">
        <f t="shared" si="1354"/>
        <v>0</v>
      </c>
      <c r="J7510" s="7">
        <f t="shared" si="1355"/>
        <v>0</v>
      </c>
      <c r="K7510" s="8" t="e">
        <f t="shared" si="1356"/>
        <v>#N/A</v>
      </c>
      <c r="L7510" s="7" t="e">
        <f t="shared" si="1357"/>
        <v>#N/A</v>
      </c>
      <c r="M7510" s="8" t="e">
        <f t="shared" si="1334"/>
        <v>#N/A</v>
      </c>
      <c r="N7510" s="8" t="e">
        <f t="shared" si="1335"/>
        <v>#N/A</v>
      </c>
    </row>
    <row r="7511" spans="1:14" ht="15.75" customHeight="1" x14ac:dyDescent="0.35">
      <c r="A7511" s="7">
        <f t="shared" si="1347"/>
        <v>0</v>
      </c>
      <c r="B7511" s="7">
        <f t="shared" si="1348"/>
        <v>0</v>
      </c>
      <c r="C7511" s="7">
        <f t="shared" si="1349"/>
        <v>0</v>
      </c>
      <c r="D7511" s="7">
        <f t="shared" si="1350"/>
        <v>0</v>
      </c>
      <c r="E7511" s="7" t="e">
        <f>IF('Report DCM'!$H7511="In-Stream Video","Rich Media display banner",IF('Report DCM'!$I7511&gt;'Report DCM'!$J7511,"Standard",VLOOKUP(CONCATENATE(bd_adtype,"_",bd_creativetype),tabela,2,FALSE)))</f>
        <v>#N/A</v>
      </c>
      <c r="F7511" s="7">
        <f t="shared" si="1351"/>
        <v>0</v>
      </c>
      <c r="G7511" s="7">
        <f t="shared" si="1352"/>
        <v>0</v>
      </c>
      <c r="H7511" s="7">
        <f t="shared" si="1353"/>
        <v>0</v>
      </c>
      <c r="I7511" s="7">
        <f t="shared" si="1354"/>
        <v>0</v>
      </c>
      <c r="J7511" s="7">
        <f t="shared" si="1355"/>
        <v>0</v>
      </c>
      <c r="K7511" s="8" t="e">
        <f t="shared" si="1356"/>
        <v>#N/A</v>
      </c>
      <c r="L7511" s="7" t="e">
        <f t="shared" si="1357"/>
        <v>#N/A</v>
      </c>
      <c r="M7511" s="8" t="e">
        <f t="shared" si="1334"/>
        <v>#N/A</v>
      </c>
      <c r="N7511" s="8" t="e">
        <f t="shared" si="1335"/>
        <v>#N/A</v>
      </c>
    </row>
    <row r="7512" spans="1:14" ht="15.75" customHeight="1" x14ac:dyDescent="0.35">
      <c r="A7512" s="7">
        <f t="shared" si="1347"/>
        <v>0</v>
      </c>
      <c r="B7512" s="7">
        <f t="shared" si="1348"/>
        <v>0</v>
      </c>
      <c r="C7512" s="7">
        <f t="shared" si="1349"/>
        <v>0</v>
      </c>
      <c r="D7512" s="7">
        <f t="shared" si="1350"/>
        <v>0</v>
      </c>
      <c r="E7512" s="7" t="e">
        <f>IF('Report DCM'!$H7512="In-Stream Video","Rich Media display banner",IF('Report DCM'!$I7512&gt;'Report DCM'!$J7512,"Standard",VLOOKUP(CONCATENATE(bd_adtype,"_",bd_creativetype),tabela,2,FALSE)))</f>
        <v>#N/A</v>
      </c>
      <c r="F7512" s="7">
        <f t="shared" si="1351"/>
        <v>0</v>
      </c>
      <c r="G7512" s="7">
        <f t="shared" si="1352"/>
        <v>0</v>
      </c>
      <c r="H7512" s="7">
        <f t="shared" si="1353"/>
        <v>0</v>
      </c>
      <c r="I7512" s="7">
        <f t="shared" si="1354"/>
        <v>0</v>
      </c>
      <c r="J7512" s="7">
        <f t="shared" si="1355"/>
        <v>0</v>
      </c>
      <c r="K7512" s="8" t="e">
        <f t="shared" si="1356"/>
        <v>#N/A</v>
      </c>
      <c r="L7512" s="7" t="e">
        <f t="shared" si="1357"/>
        <v>#N/A</v>
      </c>
      <c r="M7512" s="8" t="e">
        <f t="shared" si="1334"/>
        <v>#N/A</v>
      </c>
      <c r="N7512" s="8" t="e">
        <f t="shared" si="1335"/>
        <v>#N/A</v>
      </c>
    </row>
    <row r="7513" spans="1:14" ht="15.75" customHeight="1" x14ac:dyDescent="0.35">
      <c r="A7513" s="7">
        <f t="shared" si="1347"/>
        <v>0</v>
      </c>
      <c r="B7513" s="7">
        <f t="shared" si="1348"/>
        <v>0</v>
      </c>
      <c r="C7513" s="7">
        <f t="shared" si="1349"/>
        <v>0</v>
      </c>
      <c r="D7513" s="7">
        <f t="shared" si="1350"/>
        <v>0</v>
      </c>
      <c r="E7513" s="7" t="e">
        <f>IF('Report DCM'!$H7513="In-Stream Video","Rich Media display banner",IF('Report DCM'!$I7513&gt;'Report DCM'!$J7513,"Standard",VLOOKUP(CONCATENATE(bd_adtype,"_",bd_creativetype),tabela,2,FALSE)))</f>
        <v>#N/A</v>
      </c>
      <c r="F7513" s="7">
        <f t="shared" si="1351"/>
        <v>0</v>
      </c>
      <c r="G7513" s="7">
        <f t="shared" si="1352"/>
        <v>0</v>
      </c>
      <c r="H7513" s="7">
        <f t="shared" si="1353"/>
        <v>0</v>
      </c>
      <c r="I7513" s="7">
        <f t="shared" si="1354"/>
        <v>0</v>
      </c>
      <c r="J7513" s="7">
        <f t="shared" si="1355"/>
        <v>0</v>
      </c>
      <c r="K7513" s="8" t="e">
        <f t="shared" si="1356"/>
        <v>#N/A</v>
      </c>
      <c r="L7513" s="7" t="e">
        <f t="shared" si="1357"/>
        <v>#N/A</v>
      </c>
      <c r="M7513" s="8" t="e">
        <f t="shared" si="1334"/>
        <v>#N/A</v>
      </c>
      <c r="N7513" s="8" t="e">
        <f t="shared" si="1335"/>
        <v>#N/A</v>
      </c>
    </row>
    <row r="7514" spans="1:14" ht="15.75" customHeight="1" x14ac:dyDescent="0.35">
      <c r="A7514" s="7">
        <f t="shared" si="1347"/>
        <v>0</v>
      </c>
      <c r="B7514" s="7">
        <f t="shared" si="1348"/>
        <v>0</v>
      </c>
      <c r="C7514" s="7">
        <f t="shared" si="1349"/>
        <v>0</v>
      </c>
      <c r="D7514" s="7">
        <f t="shared" si="1350"/>
        <v>0</v>
      </c>
      <c r="E7514" s="7" t="e">
        <f>IF('Report DCM'!$H7514="In-Stream Video","Rich Media display banner",IF('Report DCM'!$I7514&gt;'Report DCM'!$J7514,"Standard",VLOOKUP(CONCATENATE(bd_adtype,"_",bd_creativetype),tabela,2,FALSE)))</f>
        <v>#N/A</v>
      </c>
      <c r="F7514" s="7">
        <f t="shared" si="1351"/>
        <v>0</v>
      </c>
      <c r="G7514" s="7">
        <f t="shared" si="1352"/>
        <v>0</v>
      </c>
      <c r="H7514" s="7">
        <f t="shared" si="1353"/>
        <v>0</v>
      </c>
      <c r="I7514" s="7">
        <f t="shared" si="1354"/>
        <v>0</v>
      </c>
      <c r="J7514" s="7">
        <f t="shared" si="1355"/>
        <v>0</v>
      </c>
      <c r="K7514" s="8" t="e">
        <f t="shared" si="1356"/>
        <v>#N/A</v>
      </c>
      <c r="L7514" s="7" t="e">
        <f t="shared" si="1357"/>
        <v>#N/A</v>
      </c>
      <c r="M7514" s="8" t="e">
        <f t="shared" si="1334"/>
        <v>#N/A</v>
      </c>
      <c r="N7514" s="8" t="e">
        <f t="shared" si="1335"/>
        <v>#N/A</v>
      </c>
    </row>
    <row r="7515" spans="1:14" ht="15.75" customHeight="1" x14ac:dyDescent="0.35">
      <c r="A7515" s="7">
        <f t="shared" si="1347"/>
        <v>0</v>
      </c>
      <c r="B7515" s="7">
        <f t="shared" si="1348"/>
        <v>0</v>
      </c>
      <c r="C7515" s="7">
        <f t="shared" si="1349"/>
        <v>0</v>
      </c>
      <c r="D7515" s="7">
        <f t="shared" si="1350"/>
        <v>0</v>
      </c>
      <c r="E7515" s="7" t="e">
        <f>IF('Report DCM'!$H7515="In-Stream Video","Rich Media display banner",IF('Report DCM'!$I7515&gt;'Report DCM'!$J7515,"Standard",VLOOKUP(CONCATENATE(bd_adtype,"_",bd_creativetype),tabela,2,FALSE)))</f>
        <v>#N/A</v>
      </c>
      <c r="F7515" s="7">
        <f t="shared" si="1351"/>
        <v>0</v>
      </c>
      <c r="G7515" s="7">
        <f t="shared" si="1352"/>
        <v>0</v>
      </c>
      <c r="H7515" s="7">
        <f t="shared" si="1353"/>
        <v>0</v>
      </c>
      <c r="I7515" s="7">
        <f t="shared" si="1354"/>
        <v>0</v>
      </c>
      <c r="J7515" s="7">
        <f t="shared" si="1355"/>
        <v>0</v>
      </c>
      <c r="K7515" s="8" t="e">
        <f t="shared" si="1356"/>
        <v>#N/A</v>
      </c>
      <c r="L7515" s="7" t="e">
        <f t="shared" si="1357"/>
        <v>#N/A</v>
      </c>
      <c r="M7515" s="8" t="e">
        <f t="shared" si="1334"/>
        <v>#N/A</v>
      </c>
      <c r="N7515" s="8" t="e">
        <f t="shared" si="1335"/>
        <v>#N/A</v>
      </c>
    </row>
    <row r="7516" spans="1:14" ht="15.75" customHeight="1" x14ac:dyDescent="0.35">
      <c r="A7516" s="7">
        <f t="shared" si="1347"/>
        <v>0</v>
      </c>
      <c r="B7516" s="7">
        <f t="shared" si="1348"/>
        <v>0</v>
      </c>
      <c r="C7516" s="7">
        <f t="shared" si="1349"/>
        <v>0</v>
      </c>
      <c r="D7516" s="7">
        <f t="shared" si="1350"/>
        <v>0</v>
      </c>
      <c r="E7516" s="7" t="e">
        <f>IF('Report DCM'!$H7516="In-Stream Video","Rich Media display banner",IF('Report DCM'!$I7516&gt;'Report DCM'!$J7516,"Standard",VLOOKUP(CONCATENATE(bd_adtype,"_",bd_creativetype),tabela,2,FALSE)))</f>
        <v>#N/A</v>
      </c>
      <c r="F7516" s="7">
        <f t="shared" si="1351"/>
        <v>0</v>
      </c>
      <c r="G7516" s="7">
        <f t="shared" si="1352"/>
        <v>0</v>
      </c>
      <c r="H7516" s="7">
        <f t="shared" si="1353"/>
        <v>0</v>
      </c>
      <c r="I7516" s="7">
        <f t="shared" si="1354"/>
        <v>0</v>
      </c>
      <c r="J7516" s="7">
        <f t="shared" si="1355"/>
        <v>0</v>
      </c>
      <c r="K7516" s="8" t="e">
        <f t="shared" si="1356"/>
        <v>#N/A</v>
      </c>
      <c r="L7516" s="7" t="e">
        <f t="shared" si="1357"/>
        <v>#N/A</v>
      </c>
      <c r="M7516" s="8" t="e">
        <f t="shared" si="1334"/>
        <v>#N/A</v>
      </c>
      <c r="N7516" s="8" t="e">
        <f t="shared" si="1335"/>
        <v>#N/A</v>
      </c>
    </row>
    <row r="7517" spans="1:14" ht="15.75" customHeight="1" x14ac:dyDescent="0.35">
      <c r="A7517" s="7">
        <f t="shared" si="1347"/>
        <v>0</v>
      </c>
      <c r="B7517" s="7">
        <f t="shared" si="1348"/>
        <v>0</v>
      </c>
      <c r="C7517" s="7">
        <f t="shared" si="1349"/>
        <v>0</v>
      </c>
      <c r="D7517" s="7">
        <f t="shared" si="1350"/>
        <v>0</v>
      </c>
      <c r="E7517" s="7" t="e">
        <f>IF('Report DCM'!$H7517="In-Stream Video","Rich Media display banner",IF('Report DCM'!$I7517&gt;'Report DCM'!$J7517,"Standard",VLOOKUP(CONCATENATE(bd_adtype,"_",bd_creativetype),tabela,2,FALSE)))</f>
        <v>#N/A</v>
      </c>
      <c r="F7517" s="7">
        <f t="shared" si="1351"/>
        <v>0</v>
      </c>
      <c r="G7517" s="7">
        <f t="shared" si="1352"/>
        <v>0</v>
      </c>
      <c r="H7517" s="7">
        <f t="shared" si="1353"/>
        <v>0</v>
      </c>
      <c r="I7517" s="7">
        <f t="shared" si="1354"/>
        <v>0</v>
      </c>
      <c r="J7517" s="7">
        <f t="shared" si="1355"/>
        <v>0</v>
      </c>
      <c r="K7517" s="8" t="e">
        <f t="shared" si="1356"/>
        <v>#N/A</v>
      </c>
      <c r="L7517" s="7" t="e">
        <f t="shared" si="1357"/>
        <v>#N/A</v>
      </c>
      <c r="M7517" s="8" t="e">
        <f t="shared" si="1334"/>
        <v>#N/A</v>
      </c>
      <c r="N7517" s="8" t="e">
        <f t="shared" si="1335"/>
        <v>#N/A</v>
      </c>
    </row>
    <row r="7518" spans="1:14" ht="15.75" customHeight="1" x14ac:dyDescent="0.35">
      <c r="A7518" s="7">
        <f t="shared" si="1347"/>
        <v>0</v>
      </c>
      <c r="B7518" s="7">
        <f t="shared" si="1348"/>
        <v>0</v>
      </c>
      <c r="C7518" s="7">
        <f t="shared" si="1349"/>
        <v>0</v>
      </c>
      <c r="D7518" s="7">
        <f t="shared" si="1350"/>
        <v>0</v>
      </c>
      <c r="E7518" s="7" t="e">
        <f>IF('Report DCM'!$H7518="In-Stream Video","Rich Media display banner",IF('Report DCM'!$I7518&gt;'Report DCM'!$J7518,"Standard",VLOOKUP(CONCATENATE(bd_adtype,"_",bd_creativetype),tabela,2,FALSE)))</f>
        <v>#N/A</v>
      </c>
      <c r="F7518" s="7">
        <f t="shared" si="1351"/>
        <v>0</v>
      </c>
      <c r="G7518" s="7">
        <f t="shared" si="1352"/>
        <v>0</v>
      </c>
      <c r="H7518" s="7">
        <f t="shared" si="1353"/>
        <v>0</v>
      </c>
      <c r="I7518" s="7">
        <f t="shared" si="1354"/>
        <v>0</v>
      </c>
      <c r="J7518" s="7">
        <f t="shared" si="1355"/>
        <v>0</v>
      </c>
      <c r="K7518" s="8" t="e">
        <f t="shared" si="1356"/>
        <v>#N/A</v>
      </c>
      <c r="L7518" s="7" t="e">
        <f t="shared" si="1357"/>
        <v>#N/A</v>
      </c>
      <c r="M7518" s="8" t="e">
        <f t="shared" si="1334"/>
        <v>#N/A</v>
      </c>
      <c r="N7518" s="8" t="e">
        <f t="shared" si="1335"/>
        <v>#N/A</v>
      </c>
    </row>
    <row r="7519" spans="1:14" ht="15.75" customHeight="1" x14ac:dyDescent="0.35">
      <c r="A7519" s="7">
        <f t="shared" si="1347"/>
        <v>0</v>
      </c>
      <c r="B7519" s="7">
        <f t="shared" si="1348"/>
        <v>0</v>
      </c>
      <c r="C7519" s="7">
        <f t="shared" si="1349"/>
        <v>0</v>
      </c>
      <c r="D7519" s="7">
        <f t="shared" si="1350"/>
        <v>0</v>
      </c>
      <c r="E7519" s="7" t="e">
        <f>IF('Report DCM'!$H7519="In-Stream Video","Rich Media display banner",IF('Report DCM'!$I7519&gt;'Report DCM'!$J7519,"Standard",VLOOKUP(CONCATENATE(bd_adtype,"_",bd_creativetype),tabela,2,FALSE)))</f>
        <v>#N/A</v>
      </c>
      <c r="F7519" s="7">
        <f t="shared" si="1351"/>
        <v>0</v>
      </c>
      <c r="G7519" s="7">
        <f t="shared" si="1352"/>
        <v>0</v>
      </c>
      <c r="H7519" s="7">
        <f t="shared" si="1353"/>
        <v>0</v>
      </c>
      <c r="I7519" s="7">
        <f t="shared" si="1354"/>
        <v>0</v>
      </c>
      <c r="J7519" s="7">
        <f t="shared" si="1355"/>
        <v>0</v>
      </c>
      <c r="K7519" s="8" t="e">
        <f t="shared" si="1356"/>
        <v>#N/A</v>
      </c>
      <c r="L7519" s="7" t="e">
        <f t="shared" si="1357"/>
        <v>#N/A</v>
      </c>
      <c r="M7519" s="8" t="e">
        <f t="shared" si="1334"/>
        <v>#N/A</v>
      </c>
      <c r="N7519" s="8" t="e">
        <f t="shared" si="1335"/>
        <v>#N/A</v>
      </c>
    </row>
    <row r="7520" spans="1:14" ht="15.75" customHeight="1" x14ac:dyDescent="0.35">
      <c r="A7520" s="7">
        <f t="shared" si="1347"/>
        <v>0</v>
      </c>
      <c r="B7520" s="7">
        <f t="shared" si="1348"/>
        <v>0</v>
      </c>
      <c r="C7520" s="7">
        <f t="shared" si="1349"/>
        <v>0</v>
      </c>
      <c r="D7520" s="7">
        <f t="shared" si="1350"/>
        <v>0</v>
      </c>
      <c r="E7520" s="7" t="e">
        <f>IF('Report DCM'!$H7520="In-Stream Video","Rich Media display banner",IF('Report DCM'!$I7520&gt;'Report DCM'!$J7520,"Standard",VLOOKUP(CONCATENATE(bd_adtype,"_",bd_creativetype),tabela,2,FALSE)))</f>
        <v>#N/A</v>
      </c>
      <c r="F7520" s="7">
        <f t="shared" si="1351"/>
        <v>0</v>
      </c>
      <c r="G7520" s="7">
        <f t="shared" si="1352"/>
        <v>0</v>
      </c>
      <c r="H7520" s="7">
        <f t="shared" si="1353"/>
        <v>0</v>
      </c>
      <c r="I7520" s="7">
        <f t="shared" si="1354"/>
        <v>0</v>
      </c>
      <c r="J7520" s="7">
        <f t="shared" si="1355"/>
        <v>0</v>
      </c>
      <c r="K7520" s="8" t="e">
        <f t="shared" si="1356"/>
        <v>#N/A</v>
      </c>
      <c r="L7520" s="7" t="e">
        <f t="shared" si="1357"/>
        <v>#N/A</v>
      </c>
      <c r="M7520" s="8" t="e">
        <f t="shared" si="1334"/>
        <v>#N/A</v>
      </c>
      <c r="N7520" s="8" t="e">
        <f t="shared" si="1335"/>
        <v>#N/A</v>
      </c>
    </row>
    <row r="7521" spans="1:14" ht="15.75" customHeight="1" x14ac:dyDescent="0.35">
      <c r="A7521" s="7">
        <f t="shared" si="1347"/>
        <v>0</v>
      </c>
      <c r="B7521" s="7">
        <f t="shared" si="1348"/>
        <v>0</v>
      </c>
      <c r="C7521" s="7">
        <f t="shared" si="1349"/>
        <v>0</v>
      </c>
      <c r="D7521" s="7">
        <f t="shared" si="1350"/>
        <v>0</v>
      </c>
      <c r="E7521" s="7" t="e">
        <f>IF('Report DCM'!$H7521="In-Stream Video","Rich Media display banner",IF('Report DCM'!$I7521&gt;'Report DCM'!$J7521,"Standard",VLOOKUP(CONCATENATE(bd_adtype,"_",bd_creativetype),tabela,2,FALSE)))</f>
        <v>#N/A</v>
      </c>
      <c r="F7521" s="7">
        <f t="shared" si="1351"/>
        <v>0</v>
      </c>
      <c r="G7521" s="7">
        <f t="shared" si="1352"/>
        <v>0</v>
      </c>
      <c r="H7521" s="7">
        <f t="shared" si="1353"/>
        <v>0</v>
      </c>
      <c r="I7521" s="7">
        <f t="shared" si="1354"/>
        <v>0</v>
      </c>
      <c r="J7521" s="7">
        <f t="shared" si="1355"/>
        <v>0</v>
      </c>
      <c r="K7521" s="8" t="e">
        <f t="shared" si="1356"/>
        <v>#N/A</v>
      </c>
      <c r="L7521" s="7" t="e">
        <f t="shared" si="1357"/>
        <v>#N/A</v>
      </c>
      <c r="M7521" s="8" t="e">
        <f t="shared" si="1334"/>
        <v>#N/A</v>
      </c>
      <c r="N7521" s="8" t="e">
        <f t="shared" si="1335"/>
        <v>#N/A</v>
      </c>
    </row>
    <row r="7522" spans="1:14" ht="15.75" customHeight="1" x14ac:dyDescent="0.35">
      <c r="A7522" s="7">
        <f t="shared" si="1347"/>
        <v>0</v>
      </c>
      <c r="B7522" s="7">
        <f t="shared" si="1348"/>
        <v>0</v>
      </c>
      <c r="C7522" s="7">
        <f t="shared" si="1349"/>
        <v>0</v>
      </c>
      <c r="D7522" s="7">
        <f t="shared" si="1350"/>
        <v>0</v>
      </c>
      <c r="E7522" s="7" t="e">
        <f>IF('Report DCM'!$H7522="In-Stream Video","Rich Media display banner",IF('Report DCM'!$I7522&gt;'Report DCM'!$J7522,"Standard",VLOOKUP(CONCATENATE(bd_adtype,"_",bd_creativetype),tabela,2,FALSE)))</f>
        <v>#N/A</v>
      </c>
      <c r="F7522" s="7">
        <f t="shared" si="1351"/>
        <v>0</v>
      </c>
      <c r="G7522" s="7">
        <f t="shared" si="1352"/>
        <v>0</v>
      </c>
      <c r="H7522" s="7">
        <f t="shared" si="1353"/>
        <v>0</v>
      </c>
      <c r="I7522" s="7">
        <f t="shared" si="1354"/>
        <v>0</v>
      </c>
      <c r="J7522" s="7">
        <f t="shared" si="1355"/>
        <v>0</v>
      </c>
      <c r="K7522" s="8" t="e">
        <f t="shared" si="1356"/>
        <v>#N/A</v>
      </c>
      <c r="L7522" s="7" t="e">
        <f t="shared" si="1357"/>
        <v>#N/A</v>
      </c>
      <c r="M7522" s="8" t="e">
        <f t="shared" si="1334"/>
        <v>#N/A</v>
      </c>
      <c r="N7522" s="8" t="e">
        <f t="shared" si="1335"/>
        <v>#N/A</v>
      </c>
    </row>
    <row r="7523" spans="1:14" ht="15.75" customHeight="1" x14ac:dyDescent="0.35">
      <c r="A7523" s="7">
        <f t="shared" si="1347"/>
        <v>0</v>
      </c>
      <c r="B7523" s="7">
        <f t="shared" si="1348"/>
        <v>0</v>
      </c>
      <c r="C7523" s="7">
        <f t="shared" si="1349"/>
        <v>0</v>
      </c>
      <c r="D7523" s="7">
        <f t="shared" si="1350"/>
        <v>0</v>
      </c>
      <c r="E7523" s="7" t="e">
        <f>IF('Report DCM'!$H7523="In-Stream Video","Rich Media display banner",IF('Report DCM'!$I7523&gt;'Report DCM'!$J7523,"Standard",VLOOKUP(CONCATENATE(bd_adtype,"_",bd_creativetype),tabela,2,FALSE)))</f>
        <v>#N/A</v>
      </c>
      <c r="F7523" s="7">
        <f t="shared" si="1351"/>
        <v>0</v>
      </c>
      <c r="G7523" s="7">
        <f t="shared" si="1352"/>
        <v>0</v>
      </c>
      <c r="H7523" s="7">
        <f t="shared" si="1353"/>
        <v>0</v>
      </c>
      <c r="I7523" s="7">
        <f t="shared" si="1354"/>
        <v>0</v>
      </c>
      <c r="J7523" s="7">
        <f t="shared" si="1355"/>
        <v>0</v>
      </c>
      <c r="K7523" s="8" t="e">
        <f t="shared" si="1356"/>
        <v>#N/A</v>
      </c>
      <c r="L7523" s="7" t="e">
        <f t="shared" si="1357"/>
        <v>#N/A</v>
      </c>
      <c r="M7523" s="8" t="e">
        <f t="shared" si="1334"/>
        <v>#N/A</v>
      </c>
      <c r="N7523" s="8" t="e">
        <f t="shared" si="1335"/>
        <v>#N/A</v>
      </c>
    </row>
    <row r="7524" spans="1:14" ht="15.75" customHeight="1" x14ac:dyDescent="0.35">
      <c r="A7524" s="7">
        <f t="shared" si="1347"/>
        <v>0</v>
      </c>
      <c r="B7524" s="7">
        <f t="shared" si="1348"/>
        <v>0</v>
      </c>
      <c r="C7524" s="7">
        <f t="shared" si="1349"/>
        <v>0</v>
      </c>
      <c r="D7524" s="7">
        <f t="shared" si="1350"/>
        <v>0</v>
      </c>
      <c r="E7524" s="7" t="e">
        <f>IF('Report DCM'!$H7524="In-Stream Video","Rich Media display banner",IF('Report DCM'!$I7524&gt;'Report DCM'!$J7524,"Standard",VLOOKUP(CONCATENATE(bd_adtype,"_",bd_creativetype),tabela,2,FALSE)))</f>
        <v>#N/A</v>
      </c>
      <c r="F7524" s="7">
        <f t="shared" si="1351"/>
        <v>0</v>
      </c>
      <c r="G7524" s="7">
        <f t="shared" si="1352"/>
        <v>0</v>
      </c>
      <c r="H7524" s="7">
        <f t="shared" si="1353"/>
        <v>0</v>
      </c>
      <c r="I7524" s="7">
        <f t="shared" si="1354"/>
        <v>0</v>
      </c>
      <c r="J7524" s="7">
        <f t="shared" si="1355"/>
        <v>0</v>
      </c>
      <c r="K7524" s="8" t="e">
        <f t="shared" si="1356"/>
        <v>#N/A</v>
      </c>
      <c r="L7524" s="7" t="e">
        <f t="shared" si="1357"/>
        <v>#N/A</v>
      </c>
      <c r="M7524" s="8" t="e">
        <f t="shared" si="1334"/>
        <v>#N/A</v>
      </c>
      <c r="N7524" s="8" t="e">
        <f t="shared" si="1335"/>
        <v>#N/A</v>
      </c>
    </row>
    <row r="7525" spans="1:14" ht="15.75" customHeight="1" x14ac:dyDescent="0.35">
      <c r="A7525" s="7">
        <f t="shared" si="1347"/>
        <v>0</v>
      </c>
      <c r="B7525" s="7">
        <f t="shared" si="1348"/>
        <v>0</v>
      </c>
      <c r="C7525" s="7">
        <f t="shared" si="1349"/>
        <v>0</v>
      </c>
      <c r="D7525" s="7">
        <f t="shared" si="1350"/>
        <v>0</v>
      </c>
      <c r="E7525" s="7" t="e">
        <f>IF('Report DCM'!$H7525="In-Stream Video","Rich Media display banner",IF('Report DCM'!$I7525&gt;'Report DCM'!$J7525,"Standard",VLOOKUP(CONCATENATE(bd_adtype,"_",bd_creativetype),tabela,2,FALSE)))</f>
        <v>#N/A</v>
      </c>
      <c r="F7525" s="7">
        <f t="shared" si="1351"/>
        <v>0</v>
      </c>
      <c r="G7525" s="7">
        <f t="shared" si="1352"/>
        <v>0</v>
      </c>
      <c r="H7525" s="7">
        <f t="shared" si="1353"/>
        <v>0</v>
      </c>
      <c r="I7525" s="7">
        <f t="shared" si="1354"/>
        <v>0</v>
      </c>
      <c r="J7525" s="7">
        <f t="shared" si="1355"/>
        <v>0</v>
      </c>
      <c r="K7525" s="8" t="e">
        <f t="shared" si="1356"/>
        <v>#N/A</v>
      </c>
      <c r="L7525" s="7" t="e">
        <f t="shared" si="1357"/>
        <v>#N/A</v>
      </c>
      <c r="M7525" s="8" t="e">
        <f t="shared" si="1334"/>
        <v>#N/A</v>
      </c>
      <c r="N7525" s="8" t="e">
        <f t="shared" si="1335"/>
        <v>#N/A</v>
      </c>
    </row>
    <row r="7526" spans="1:14" ht="15.75" customHeight="1" x14ac:dyDescent="0.35">
      <c r="A7526" s="7">
        <f t="shared" si="1347"/>
        <v>0</v>
      </c>
      <c r="B7526" s="7">
        <f t="shared" si="1348"/>
        <v>0</v>
      </c>
      <c r="C7526" s="7">
        <f t="shared" si="1349"/>
        <v>0</v>
      </c>
      <c r="D7526" s="7">
        <f t="shared" si="1350"/>
        <v>0</v>
      </c>
      <c r="E7526" s="7" t="e">
        <f>IF('Report DCM'!$H7526="In-Stream Video","Rich Media display banner",IF('Report DCM'!$I7526&gt;'Report DCM'!$J7526,"Standard",VLOOKUP(CONCATENATE(bd_adtype,"_",bd_creativetype),tabela,2,FALSE)))</f>
        <v>#N/A</v>
      </c>
      <c r="F7526" s="7">
        <f t="shared" si="1351"/>
        <v>0</v>
      </c>
      <c r="G7526" s="7">
        <f t="shared" si="1352"/>
        <v>0</v>
      </c>
      <c r="H7526" s="7">
        <f t="shared" si="1353"/>
        <v>0</v>
      </c>
      <c r="I7526" s="7">
        <f t="shared" si="1354"/>
        <v>0</v>
      </c>
      <c r="J7526" s="7">
        <f t="shared" si="1355"/>
        <v>0</v>
      </c>
      <c r="K7526" s="8" t="e">
        <f t="shared" si="1356"/>
        <v>#N/A</v>
      </c>
      <c r="L7526" s="7" t="e">
        <f t="shared" si="1357"/>
        <v>#N/A</v>
      </c>
      <c r="M7526" s="8" t="e">
        <f t="shared" si="1334"/>
        <v>#N/A</v>
      </c>
      <c r="N7526" s="8" t="e">
        <f t="shared" si="1335"/>
        <v>#N/A</v>
      </c>
    </row>
    <row r="7527" spans="1:14" ht="15.75" customHeight="1" x14ac:dyDescent="0.35">
      <c r="A7527" s="7">
        <f t="shared" si="1347"/>
        <v>0</v>
      </c>
      <c r="B7527" s="7">
        <f t="shared" si="1348"/>
        <v>0</v>
      </c>
      <c r="C7527" s="7">
        <f t="shared" si="1349"/>
        <v>0</v>
      </c>
      <c r="D7527" s="7">
        <f t="shared" si="1350"/>
        <v>0</v>
      </c>
      <c r="E7527" s="7" t="e">
        <f>IF('Report DCM'!$H7527="In-Stream Video","Rich Media display banner",IF('Report DCM'!$I7527&gt;'Report DCM'!$J7527,"Standard",VLOOKUP(CONCATENATE(bd_adtype,"_",bd_creativetype),tabela,2,FALSE)))</f>
        <v>#N/A</v>
      </c>
      <c r="F7527" s="7">
        <f t="shared" si="1351"/>
        <v>0</v>
      </c>
      <c r="G7527" s="7">
        <f t="shared" si="1352"/>
        <v>0</v>
      </c>
      <c r="H7527" s="7">
        <f t="shared" si="1353"/>
        <v>0</v>
      </c>
      <c r="I7527" s="7">
        <f t="shared" si="1354"/>
        <v>0</v>
      </c>
      <c r="J7527" s="7">
        <f t="shared" si="1355"/>
        <v>0</v>
      </c>
      <c r="K7527" s="8" t="e">
        <f t="shared" si="1356"/>
        <v>#N/A</v>
      </c>
      <c r="L7527" s="7" t="e">
        <f t="shared" si="1357"/>
        <v>#N/A</v>
      </c>
      <c r="M7527" s="8" t="e">
        <f t="shared" si="1334"/>
        <v>#N/A</v>
      </c>
      <c r="N7527" s="8" t="e">
        <f t="shared" si="1335"/>
        <v>#N/A</v>
      </c>
    </row>
    <row r="7528" spans="1:14" ht="15.75" customHeight="1" x14ac:dyDescent="0.35">
      <c r="A7528" s="7">
        <f t="shared" si="1347"/>
        <v>0</v>
      </c>
      <c r="B7528" s="7">
        <f t="shared" si="1348"/>
        <v>0</v>
      </c>
      <c r="C7528" s="7">
        <f t="shared" si="1349"/>
        <v>0</v>
      </c>
      <c r="D7528" s="7">
        <f t="shared" si="1350"/>
        <v>0</v>
      </c>
      <c r="E7528" s="7" t="e">
        <f>IF('Report DCM'!$H7528="In-Stream Video","Rich Media display banner",IF('Report DCM'!$I7528&gt;'Report DCM'!$J7528,"Standard",VLOOKUP(CONCATENATE(bd_adtype,"_",bd_creativetype),tabela,2,FALSE)))</f>
        <v>#N/A</v>
      </c>
      <c r="F7528" s="7">
        <f t="shared" si="1351"/>
        <v>0</v>
      </c>
      <c r="G7528" s="7">
        <f t="shared" si="1352"/>
        <v>0</v>
      </c>
      <c r="H7528" s="7">
        <f t="shared" si="1353"/>
        <v>0</v>
      </c>
      <c r="I7528" s="7">
        <f t="shared" si="1354"/>
        <v>0</v>
      </c>
      <c r="J7528" s="7">
        <f t="shared" si="1355"/>
        <v>0</v>
      </c>
      <c r="K7528" s="8" t="e">
        <f t="shared" si="1356"/>
        <v>#N/A</v>
      </c>
      <c r="L7528" s="7" t="e">
        <f t="shared" si="1357"/>
        <v>#N/A</v>
      </c>
      <c r="M7528" s="8" t="e">
        <f t="shared" si="1334"/>
        <v>#N/A</v>
      </c>
      <c r="N7528" s="8" t="e">
        <f t="shared" si="1335"/>
        <v>#N/A</v>
      </c>
    </row>
    <row r="7529" spans="1:14" ht="15.75" customHeight="1" x14ac:dyDescent="0.35">
      <c r="A7529" s="7">
        <f t="shared" si="1347"/>
        <v>0</v>
      </c>
      <c r="B7529" s="7">
        <f t="shared" si="1348"/>
        <v>0</v>
      </c>
      <c r="C7529" s="7">
        <f t="shared" si="1349"/>
        <v>0</v>
      </c>
      <c r="D7529" s="7">
        <f t="shared" si="1350"/>
        <v>0</v>
      </c>
      <c r="E7529" s="7" t="e">
        <f>IF('Report DCM'!$H7529="In-Stream Video","Rich Media display banner",IF('Report DCM'!$I7529&gt;'Report DCM'!$J7529,"Standard",VLOOKUP(CONCATENATE(bd_adtype,"_",bd_creativetype),tabela,2,FALSE)))</f>
        <v>#N/A</v>
      </c>
      <c r="F7529" s="7">
        <f t="shared" si="1351"/>
        <v>0</v>
      </c>
      <c r="G7529" s="7">
        <f t="shared" si="1352"/>
        <v>0</v>
      </c>
      <c r="H7529" s="7">
        <f t="shared" si="1353"/>
        <v>0</v>
      </c>
      <c r="I7529" s="7">
        <f t="shared" si="1354"/>
        <v>0</v>
      </c>
      <c r="J7529" s="7">
        <f t="shared" si="1355"/>
        <v>0</v>
      </c>
      <c r="K7529" s="8" t="e">
        <f t="shared" si="1356"/>
        <v>#N/A</v>
      </c>
      <c r="L7529" s="7" t="e">
        <f t="shared" si="1357"/>
        <v>#N/A</v>
      </c>
      <c r="M7529" s="8" t="e">
        <f t="shared" si="1334"/>
        <v>#N/A</v>
      </c>
      <c r="N7529" s="8" t="e">
        <f t="shared" si="1335"/>
        <v>#N/A</v>
      </c>
    </row>
    <row r="7530" spans="1:14" ht="15.75" customHeight="1" x14ac:dyDescent="0.35">
      <c r="A7530" s="7">
        <f t="shared" si="1347"/>
        <v>0</v>
      </c>
      <c r="B7530" s="7">
        <f t="shared" si="1348"/>
        <v>0</v>
      </c>
      <c r="C7530" s="7">
        <f t="shared" si="1349"/>
        <v>0</v>
      </c>
      <c r="D7530" s="7">
        <f t="shared" si="1350"/>
        <v>0</v>
      </c>
      <c r="E7530" s="7" t="e">
        <f>IF('Report DCM'!$H7530="In-Stream Video","Rich Media display banner",IF('Report DCM'!$I7530&gt;'Report DCM'!$J7530,"Standard",VLOOKUP(CONCATENATE(bd_adtype,"_",bd_creativetype),tabela,2,FALSE)))</f>
        <v>#N/A</v>
      </c>
      <c r="F7530" s="7">
        <f t="shared" si="1351"/>
        <v>0</v>
      </c>
      <c r="G7530" s="7">
        <f t="shared" si="1352"/>
        <v>0</v>
      </c>
      <c r="H7530" s="7">
        <f t="shared" si="1353"/>
        <v>0</v>
      </c>
      <c r="I7530" s="7">
        <f t="shared" si="1354"/>
        <v>0</v>
      </c>
      <c r="J7530" s="7">
        <f t="shared" si="1355"/>
        <v>0</v>
      </c>
      <c r="K7530" s="8" t="e">
        <f t="shared" si="1356"/>
        <v>#N/A</v>
      </c>
      <c r="L7530" s="7" t="e">
        <f t="shared" si="1357"/>
        <v>#N/A</v>
      </c>
      <c r="M7530" s="8" t="e">
        <f t="shared" si="1334"/>
        <v>#N/A</v>
      </c>
      <c r="N7530" s="8" t="e">
        <f t="shared" si="1335"/>
        <v>#N/A</v>
      </c>
    </row>
    <row r="7531" spans="1:14" ht="15.75" customHeight="1" x14ac:dyDescent="0.35">
      <c r="A7531" s="7">
        <f t="shared" si="1347"/>
        <v>0</v>
      </c>
      <c r="B7531" s="7">
        <f t="shared" si="1348"/>
        <v>0</v>
      </c>
      <c r="C7531" s="7">
        <f t="shared" si="1349"/>
        <v>0</v>
      </c>
      <c r="D7531" s="7">
        <f t="shared" si="1350"/>
        <v>0</v>
      </c>
      <c r="E7531" s="7" t="e">
        <f>IF('Report DCM'!$H7531="In-Stream Video","Rich Media display banner",IF('Report DCM'!$I7531&gt;'Report DCM'!$J7531,"Standard",VLOOKUP(CONCATENATE(bd_adtype,"_",bd_creativetype),tabela,2,FALSE)))</f>
        <v>#N/A</v>
      </c>
      <c r="F7531" s="7">
        <f t="shared" si="1351"/>
        <v>0</v>
      </c>
      <c r="G7531" s="7">
        <f t="shared" si="1352"/>
        <v>0</v>
      </c>
      <c r="H7531" s="7">
        <f t="shared" si="1353"/>
        <v>0</v>
      </c>
      <c r="I7531" s="7">
        <f t="shared" si="1354"/>
        <v>0</v>
      </c>
      <c r="J7531" s="7">
        <f t="shared" si="1355"/>
        <v>0</v>
      </c>
      <c r="K7531" s="8" t="e">
        <f t="shared" si="1356"/>
        <v>#N/A</v>
      </c>
      <c r="L7531" s="7" t="e">
        <f t="shared" si="1357"/>
        <v>#N/A</v>
      </c>
      <c r="M7531" s="8" t="e">
        <f t="shared" si="1334"/>
        <v>#N/A</v>
      </c>
      <c r="N7531" s="8" t="e">
        <f t="shared" si="1335"/>
        <v>#N/A</v>
      </c>
    </row>
    <row r="7532" spans="1:14" ht="15.75" customHeight="1" x14ac:dyDescent="0.35">
      <c r="A7532" s="7">
        <f t="shared" si="1347"/>
        <v>0</v>
      </c>
      <c r="B7532" s="7">
        <f t="shared" si="1348"/>
        <v>0</v>
      </c>
      <c r="C7532" s="7">
        <f t="shared" si="1349"/>
        <v>0</v>
      </c>
      <c r="D7532" s="7">
        <f t="shared" si="1350"/>
        <v>0</v>
      </c>
      <c r="E7532" s="7" t="e">
        <f>IF('Report DCM'!$H7532="In-Stream Video","Rich Media display banner",IF('Report DCM'!$I7532&gt;'Report DCM'!$J7532,"Standard",VLOOKUP(CONCATENATE(bd_adtype,"_",bd_creativetype),tabela,2,FALSE)))</f>
        <v>#N/A</v>
      </c>
      <c r="F7532" s="7">
        <f t="shared" si="1351"/>
        <v>0</v>
      </c>
      <c r="G7532" s="7">
        <f t="shared" si="1352"/>
        <v>0</v>
      </c>
      <c r="H7532" s="7">
        <f t="shared" si="1353"/>
        <v>0</v>
      </c>
      <c r="I7532" s="7">
        <f t="shared" si="1354"/>
        <v>0</v>
      </c>
      <c r="J7532" s="7">
        <f t="shared" si="1355"/>
        <v>0</v>
      </c>
      <c r="K7532" s="8" t="e">
        <f t="shared" si="1356"/>
        <v>#N/A</v>
      </c>
      <c r="L7532" s="7" t="e">
        <f t="shared" si="1357"/>
        <v>#N/A</v>
      </c>
      <c r="M7532" s="8" t="e">
        <f t="shared" si="1334"/>
        <v>#N/A</v>
      </c>
      <c r="N7532" s="8" t="e">
        <f t="shared" si="1335"/>
        <v>#N/A</v>
      </c>
    </row>
    <row r="7533" spans="1:14" ht="15.75" customHeight="1" x14ac:dyDescent="0.35">
      <c r="A7533" s="7">
        <f t="shared" si="1347"/>
        <v>0</v>
      </c>
      <c r="B7533" s="7">
        <f t="shared" si="1348"/>
        <v>0</v>
      </c>
      <c r="C7533" s="7">
        <f t="shared" si="1349"/>
        <v>0</v>
      </c>
      <c r="D7533" s="7">
        <f t="shared" si="1350"/>
        <v>0</v>
      </c>
      <c r="E7533" s="7" t="e">
        <f>IF('Report DCM'!$H7533="In-Stream Video","Rich Media display banner",IF('Report DCM'!$I7533&gt;'Report DCM'!$J7533,"Standard",VLOOKUP(CONCATENATE(bd_adtype,"_",bd_creativetype),tabela,2,FALSE)))</f>
        <v>#N/A</v>
      </c>
      <c r="F7533" s="7">
        <f t="shared" si="1351"/>
        <v>0</v>
      </c>
      <c r="G7533" s="7">
        <f t="shared" si="1352"/>
        <v>0</v>
      </c>
      <c r="H7533" s="7">
        <f t="shared" si="1353"/>
        <v>0</v>
      </c>
      <c r="I7533" s="7">
        <f t="shared" si="1354"/>
        <v>0</v>
      </c>
      <c r="J7533" s="7">
        <f t="shared" si="1355"/>
        <v>0</v>
      </c>
      <c r="K7533" s="8" t="e">
        <f t="shared" si="1356"/>
        <v>#N/A</v>
      </c>
      <c r="L7533" s="7" t="e">
        <f t="shared" si="1357"/>
        <v>#N/A</v>
      </c>
      <c r="M7533" s="8" t="e">
        <f t="shared" si="1334"/>
        <v>#N/A</v>
      </c>
      <c r="N7533" s="8" t="e">
        <f t="shared" si="1335"/>
        <v>#N/A</v>
      </c>
    </row>
    <row r="7534" spans="1:14" ht="15.75" customHeight="1" x14ac:dyDescent="0.35">
      <c r="A7534" s="7">
        <f t="shared" si="1347"/>
        <v>0</v>
      </c>
      <c r="B7534" s="7">
        <f t="shared" si="1348"/>
        <v>0</v>
      </c>
      <c r="C7534" s="7">
        <f t="shared" si="1349"/>
        <v>0</v>
      </c>
      <c r="D7534" s="7">
        <f t="shared" si="1350"/>
        <v>0</v>
      </c>
      <c r="E7534" s="7" t="e">
        <f>IF('Report DCM'!$H7534="In-Stream Video","Rich Media display banner",IF('Report DCM'!$I7534&gt;'Report DCM'!$J7534,"Standard",VLOOKUP(CONCATENATE(bd_adtype,"_",bd_creativetype),tabela,2,FALSE)))</f>
        <v>#N/A</v>
      </c>
      <c r="F7534" s="7">
        <f t="shared" si="1351"/>
        <v>0</v>
      </c>
      <c r="G7534" s="7">
        <f t="shared" si="1352"/>
        <v>0</v>
      </c>
      <c r="H7534" s="7">
        <f t="shared" si="1353"/>
        <v>0</v>
      </c>
      <c r="I7534" s="7">
        <f t="shared" si="1354"/>
        <v>0</v>
      </c>
      <c r="J7534" s="7">
        <f t="shared" si="1355"/>
        <v>0</v>
      </c>
      <c r="K7534" s="8" t="e">
        <f t="shared" si="1356"/>
        <v>#N/A</v>
      </c>
      <c r="L7534" s="7" t="e">
        <f t="shared" si="1357"/>
        <v>#N/A</v>
      </c>
      <c r="M7534" s="8" t="e">
        <f t="shared" si="1334"/>
        <v>#N/A</v>
      </c>
      <c r="N7534" s="8" t="e">
        <f t="shared" si="1335"/>
        <v>#N/A</v>
      </c>
    </row>
    <row r="7535" spans="1:14" ht="15.75" customHeight="1" x14ac:dyDescent="0.35">
      <c r="A7535" s="7">
        <f t="shared" si="1347"/>
        <v>0</v>
      </c>
      <c r="B7535" s="7">
        <f t="shared" si="1348"/>
        <v>0</v>
      </c>
      <c r="C7535" s="7">
        <f t="shared" si="1349"/>
        <v>0</v>
      </c>
      <c r="D7535" s="7">
        <f t="shared" si="1350"/>
        <v>0</v>
      </c>
      <c r="E7535" s="7" t="e">
        <f>IF('Report DCM'!$H7535="In-Stream Video","Rich Media display banner",IF('Report DCM'!$I7535&gt;'Report DCM'!$J7535,"Standard",VLOOKUP(CONCATENATE(bd_adtype,"_",bd_creativetype),tabela,2,FALSE)))</f>
        <v>#N/A</v>
      </c>
      <c r="F7535" s="7">
        <f t="shared" si="1351"/>
        <v>0</v>
      </c>
      <c r="G7535" s="7">
        <f t="shared" si="1352"/>
        <v>0</v>
      </c>
      <c r="H7535" s="7">
        <f t="shared" si="1353"/>
        <v>0</v>
      </c>
      <c r="I7535" s="7">
        <f t="shared" si="1354"/>
        <v>0</v>
      </c>
      <c r="J7535" s="7">
        <f t="shared" si="1355"/>
        <v>0</v>
      </c>
      <c r="K7535" s="8" t="e">
        <f t="shared" si="1356"/>
        <v>#N/A</v>
      </c>
      <c r="L7535" s="7" t="e">
        <f t="shared" si="1357"/>
        <v>#N/A</v>
      </c>
      <c r="M7535" s="8" t="e">
        <f t="shared" si="1334"/>
        <v>#N/A</v>
      </c>
      <c r="N7535" s="8" t="e">
        <f t="shared" si="1335"/>
        <v>#N/A</v>
      </c>
    </row>
    <row r="7536" spans="1:14" ht="15.75" customHeight="1" x14ac:dyDescent="0.35">
      <c r="A7536" s="7">
        <f t="shared" si="1347"/>
        <v>0</v>
      </c>
      <c r="B7536" s="7">
        <f t="shared" si="1348"/>
        <v>0</v>
      </c>
      <c r="C7536" s="7">
        <f t="shared" si="1349"/>
        <v>0</v>
      </c>
      <c r="D7536" s="7">
        <f t="shared" si="1350"/>
        <v>0</v>
      </c>
      <c r="E7536" s="7" t="e">
        <f>IF('Report DCM'!$H7536="In-Stream Video","Rich Media display banner",IF('Report DCM'!$I7536&gt;'Report DCM'!$J7536,"Standard",VLOOKUP(CONCATENATE(bd_adtype,"_",bd_creativetype),tabela,2,FALSE)))</f>
        <v>#N/A</v>
      </c>
      <c r="F7536" s="7">
        <f t="shared" si="1351"/>
        <v>0</v>
      </c>
      <c r="G7536" s="7">
        <f t="shared" si="1352"/>
        <v>0</v>
      </c>
      <c r="H7536" s="7">
        <f t="shared" si="1353"/>
        <v>0</v>
      </c>
      <c r="I7536" s="7">
        <f t="shared" si="1354"/>
        <v>0</v>
      </c>
      <c r="J7536" s="7">
        <f t="shared" si="1355"/>
        <v>0</v>
      </c>
      <c r="K7536" s="8" t="e">
        <f t="shared" si="1356"/>
        <v>#N/A</v>
      </c>
      <c r="L7536" s="7" t="e">
        <f t="shared" si="1357"/>
        <v>#N/A</v>
      </c>
      <c r="M7536" s="8" t="e">
        <f t="shared" si="1334"/>
        <v>#N/A</v>
      </c>
      <c r="N7536" s="8" t="e">
        <f t="shared" si="1335"/>
        <v>#N/A</v>
      </c>
    </row>
    <row r="7537" spans="1:14" ht="15.75" customHeight="1" x14ac:dyDescent="0.35">
      <c r="A7537" s="7">
        <f t="shared" si="1347"/>
        <v>0</v>
      </c>
      <c r="B7537" s="7">
        <f t="shared" si="1348"/>
        <v>0</v>
      </c>
      <c r="C7537" s="7">
        <f t="shared" si="1349"/>
        <v>0</v>
      </c>
      <c r="D7537" s="7">
        <f t="shared" si="1350"/>
        <v>0</v>
      </c>
      <c r="E7537" s="7" t="e">
        <f>IF('Report DCM'!$H7537="In-Stream Video","Rich Media display banner",IF('Report DCM'!$I7537&gt;'Report DCM'!$J7537,"Standard",VLOOKUP(CONCATENATE(bd_adtype,"_",bd_creativetype),tabela,2,FALSE)))</f>
        <v>#N/A</v>
      </c>
      <c r="F7537" s="7">
        <f t="shared" si="1351"/>
        <v>0</v>
      </c>
      <c r="G7537" s="7">
        <f t="shared" si="1352"/>
        <v>0</v>
      </c>
      <c r="H7537" s="7">
        <f t="shared" si="1353"/>
        <v>0</v>
      </c>
      <c r="I7537" s="7">
        <f t="shared" si="1354"/>
        <v>0</v>
      </c>
      <c r="J7537" s="7">
        <f t="shared" si="1355"/>
        <v>0</v>
      </c>
      <c r="K7537" s="8" t="e">
        <f t="shared" si="1356"/>
        <v>#N/A</v>
      </c>
      <c r="L7537" s="7" t="e">
        <f t="shared" si="1357"/>
        <v>#N/A</v>
      </c>
      <c r="M7537" s="8" t="e">
        <f t="shared" si="1334"/>
        <v>#N/A</v>
      </c>
      <c r="N7537" s="8" t="e">
        <f t="shared" si="1335"/>
        <v>#N/A</v>
      </c>
    </row>
    <row r="7538" spans="1:14" ht="15.75" customHeight="1" x14ac:dyDescent="0.35">
      <c r="A7538" s="7">
        <f t="shared" si="1347"/>
        <v>0</v>
      </c>
      <c r="B7538" s="7">
        <f t="shared" si="1348"/>
        <v>0</v>
      </c>
      <c r="C7538" s="7">
        <f t="shared" si="1349"/>
        <v>0</v>
      </c>
      <c r="D7538" s="7">
        <f t="shared" si="1350"/>
        <v>0</v>
      </c>
      <c r="E7538" s="7" t="e">
        <f>IF('Report DCM'!$H7538="In-Stream Video","Rich Media display banner",IF('Report DCM'!$I7538&gt;'Report DCM'!$J7538,"Standard",VLOOKUP(CONCATENATE(bd_adtype,"_",bd_creativetype),tabela,2,FALSE)))</f>
        <v>#N/A</v>
      </c>
      <c r="F7538" s="7">
        <f t="shared" si="1351"/>
        <v>0</v>
      </c>
      <c r="G7538" s="7">
        <f t="shared" si="1352"/>
        <v>0</v>
      </c>
      <c r="H7538" s="7">
        <f t="shared" si="1353"/>
        <v>0</v>
      </c>
      <c r="I7538" s="7">
        <f t="shared" si="1354"/>
        <v>0</v>
      </c>
      <c r="J7538" s="7">
        <f t="shared" si="1355"/>
        <v>0</v>
      </c>
      <c r="K7538" s="8" t="e">
        <f t="shared" si="1356"/>
        <v>#N/A</v>
      </c>
      <c r="L7538" s="7" t="e">
        <f t="shared" si="1357"/>
        <v>#N/A</v>
      </c>
      <c r="M7538" s="8" t="e">
        <f t="shared" si="1334"/>
        <v>#N/A</v>
      </c>
      <c r="N7538" s="8" t="e">
        <f t="shared" si="1335"/>
        <v>#N/A</v>
      </c>
    </row>
    <row r="7539" spans="1:14" ht="15.75" customHeight="1" x14ac:dyDescent="0.35">
      <c r="A7539" s="7">
        <f t="shared" si="1347"/>
        <v>0</v>
      </c>
      <c r="B7539" s="7">
        <f t="shared" si="1348"/>
        <v>0</v>
      </c>
      <c r="C7539" s="7">
        <f t="shared" si="1349"/>
        <v>0</v>
      </c>
      <c r="D7539" s="7">
        <f t="shared" si="1350"/>
        <v>0</v>
      </c>
      <c r="E7539" s="7" t="e">
        <f>IF('Report DCM'!$H7539="In-Stream Video","Rich Media display banner",IF('Report DCM'!$I7539&gt;'Report DCM'!$J7539,"Standard",VLOOKUP(CONCATENATE(bd_adtype,"_",bd_creativetype),tabela,2,FALSE)))</f>
        <v>#N/A</v>
      </c>
      <c r="F7539" s="7">
        <f t="shared" si="1351"/>
        <v>0</v>
      </c>
      <c r="G7539" s="7">
        <f t="shared" si="1352"/>
        <v>0</v>
      </c>
      <c r="H7539" s="7">
        <f t="shared" si="1353"/>
        <v>0</v>
      </c>
      <c r="I7539" s="7">
        <f t="shared" si="1354"/>
        <v>0</v>
      </c>
      <c r="J7539" s="7">
        <f t="shared" si="1355"/>
        <v>0</v>
      </c>
      <c r="K7539" s="8" t="e">
        <f t="shared" si="1356"/>
        <v>#N/A</v>
      </c>
      <c r="L7539" s="7" t="e">
        <f t="shared" si="1357"/>
        <v>#N/A</v>
      </c>
      <c r="M7539" s="8" t="e">
        <f t="shared" si="1334"/>
        <v>#N/A</v>
      </c>
      <c r="N7539" s="8" t="e">
        <f t="shared" si="1335"/>
        <v>#N/A</v>
      </c>
    </row>
    <row r="7540" spans="1:14" ht="15.75" customHeight="1" x14ac:dyDescent="0.35">
      <c r="A7540" s="7">
        <f t="shared" si="1347"/>
        <v>0</v>
      </c>
      <c r="B7540" s="7">
        <f t="shared" si="1348"/>
        <v>0</v>
      </c>
      <c r="C7540" s="7">
        <f t="shared" si="1349"/>
        <v>0</v>
      </c>
      <c r="D7540" s="7">
        <f t="shared" si="1350"/>
        <v>0</v>
      </c>
      <c r="E7540" s="7" t="e">
        <f>IF('Report DCM'!$H7540="In-Stream Video","Rich Media display banner",IF('Report DCM'!$I7540&gt;'Report DCM'!$J7540,"Standard",VLOOKUP(CONCATENATE(bd_adtype,"_",bd_creativetype),tabela,2,FALSE)))</f>
        <v>#N/A</v>
      </c>
      <c r="F7540" s="7">
        <f t="shared" si="1351"/>
        <v>0</v>
      </c>
      <c r="G7540" s="7">
        <f t="shared" si="1352"/>
        <v>0</v>
      </c>
      <c r="H7540" s="7">
        <f t="shared" si="1353"/>
        <v>0</v>
      </c>
      <c r="I7540" s="7">
        <f t="shared" si="1354"/>
        <v>0</v>
      </c>
      <c r="J7540" s="7">
        <f t="shared" si="1355"/>
        <v>0</v>
      </c>
      <c r="K7540" s="8" t="e">
        <f t="shared" si="1356"/>
        <v>#N/A</v>
      </c>
      <c r="L7540" s="7" t="e">
        <f t="shared" si="1357"/>
        <v>#N/A</v>
      </c>
      <c r="M7540" s="8" t="e">
        <f t="shared" si="1334"/>
        <v>#N/A</v>
      </c>
      <c r="N7540" s="8" t="e">
        <f t="shared" si="1335"/>
        <v>#N/A</v>
      </c>
    </row>
    <row r="7541" spans="1:14" ht="15.75" customHeight="1" x14ac:dyDescent="0.35">
      <c r="A7541" s="7">
        <f t="shared" si="1347"/>
        <v>0</v>
      </c>
      <c r="B7541" s="7">
        <f t="shared" si="1348"/>
        <v>0</v>
      </c>
      <c r="C7541" s="7">
        <f t="shared" si="1349"/>
        <v>0</v>
      </c>
      <c r="D7541" s="7">
        <f t="shared" si="1350"/>
        <v>0</v>
      </c>
      <c r="E7541" s="7" t="e">
        <f>IF('Report DCM'!$H7541="In-Stream Video","Rich Media display banner",IF('Report DCM'!$I7541&gt;'Report DCM'!$J7541,"Standard",VLOOKUP(CONCATENATE(bd_adtype,"_",bd_creativetype),tabela,2,FALSE)))</f>
        <v>#N/A</v>
      </c>
      <c r="F7541" s="7">
        <f t="shared" si="1351"/>
        <v>0</v>
      </c>
      <c r="G7541" s="7">
        <f t="shared" si="1352"/>
        <v>0</v>
      </c>
      <c r="H7541" s="7">
        <f t="shared" si="1353"/>
        <v>0</v>
      </c>
      <c r="I7541" s="7">
        <f t="shared" si="1354"/>
        <v>0</v>
      </c>
      <c r="J7541" s="7">
        <f t="shared" si="1355"/>
        <v>0</v>
      </c>
      <c r="K7541" s="8" t="e">
        <f t="shared" si="1356"/>
        <v>#N/A</v>
      </c>
      <c r="L7541" s="7" t="e">
        <f t="shared" si="1357"/>
        <v>#N/A</v>
      </c>
      <c r="M7541" s="8" t="e">
        <f t="shared" si="1334"/>
        <v>#N/A</v>
      </c>
      <c r="N7541" s="8" t="e">
        <f t="shared" si="1335"/>
        <v>#N/A</v>
      </c>
    </row>
    <row r="7542" spans="1:14" ht="15.75" customHeight="1" x14ac:dyDescent="0.35">
      <c r="A7542" s="7">
        <f t="shared" si="1347"/>
        <v>0</v>
      </c>
      <c r="B7542" s="7">
        <f t="shared" si="1348"/>
        <v>0</v>
      </c>
      <c r="C7542" s="7">
        <f t="shared" si="1349"/>
        <v>0</v>
      </c>
      <c r="D7542" s="7">
        <f t="shared" si="1350"/>
        <v>0</v>
      </c>
      <c r="E7542" s="7" t="e">
        <f>IF('Report DCM'!$H7542="In-Stream Video","Rich Media display banner",IF('Report DCM'!$I7542&gt;'Report DCM'!$J7542,"Standard",VLOOKUP(CONCATENATE(bd_adtype,"_",bd_creativetype),tabela,2,FALSE)))</f>
        <v>#N/A</v>
      </c>
      <c r="F7542" s="7">
        <f t="shared" si="1351"/>
        <v>0</v>
      </c>
      <c r="G7542" s="7">
        <f t="shared" si="1352"/>
        <v>0</v>
      </c>
      <c r="H7542" s="7">
        <f t="shared" si="1353"/>
        <v>0</v>
      </c>
      <c r="I7542" s="7">
        <f t="shared" si="1354"/>
        <v>0</v>
      </c>
      <c r="J7542" s="7">
        <f t="shared" si="1355"/>
        <v>0</v>
      </c>
      <c r="K7542" s="8" t="e">
        <f t="shared" si="1356"/>
        <v>#N/A</v>
      </c>
      <c r="L7542" s="7" t="e">
        <f t="shared" si="1357"/>
        <v>#N/A</v>
      </c>
      <c r="M7542" s="8" t="e">
        <f t="shared" si="1334"/>
        <v>#N/A</v>
      </c>
      <c r="N7542" s="8" t="e">
        <f t="shared" si="1335"/>
        <v>#N/A</v>
      </c>
    </row>
    <row r="7543" spans="1:14" ht="15.75" customHeight="1" x14ac:dyDescent="0.35">
      <c r="A7543" s="7">
        <f t="shared" si="1347"/>
        <v>0</v>
      </c>
      <c r="B7543" s="7">
        <f t="shared" si="1348"/>
        <v>0</v>
      </c>
      <c r="C7543" s="7">
        <f t="shared" si="1349"/>
        <v>0</v>
      </c>
      <c r="D7543" s="7">
        <f t="shared" si="1350"/>
        <v>0</v>
      </c>
      <c r="E7543" s="7" t="e">
        <f>IF('Report DCM'!$H7543="In-Stream Video","Rich Media display banner",IF('Report DCM'!$I7543&gt;'Report DCM'!$J7543,"Standard",VLOOKUP(CONCATENATE(bd_adtype,"_",bd_creativetype),tabela,2,FALSE)))</f>
        <v>#N/A</v>
      </c>
      <c r="F7543" s="7">
        <f t="shared" si="1351"/>
        <v>0</v>
      </c>
      <c r="G7543" s="7">
        <f t="shared" si="1352"/>
        <v>0</v>
      </c>
      <c r="H7543" s="7">
        <f t="shared" si="1353"/>
        <v>0</v>
      </c>
      <c r="I7543" s="7">
        <f t="shared" si="1354"/>
        <v>0</v>
      </c>
      <c r="J7543" s="7">
        <f t="shared" si="1355"/>
        <v>0</v>
      </c>
      <c r="K7543" s="8" t="e">
        <f t="shared" si="1356"/>
        <v>#N/A</v>
      </c>
      <c r="L7543" s="7" t="e">
        <f t="shared" si="1357"/>
        <v>#N/A</v>
      </c>
      <c r="M7543" s="8" t="e">
        <f t="shared" si="1334"/>
        <v>#N/A</v>
      </c>
      <c r="N7543" s="8" t="e">
        <f t="shared" si="1335"/>
        <v>#N/A</v>
      </c>
    </row>
    <row r="7544" spans="1:14" ht="15.75" customHeight="1" x14ac:dyDescent="0.35">
      <c r="A7544" s="7">
        <f t="shared" si="1347"/>
        <v>0</v>
      </c>
      <c r="B7544" s="7">
        <f t="shared" si="1348"/>
        <v>0</v>
      </c>
      <c r="C7544" s="7">
        <f t="shared" si="1349"/>
        <v>0</v>
      </c>
      <c r="D7544" s="7">
        <f t="shared" si="1350"/>
        <v>0</v>
      </c>
      <c r="E7544" s="7" t="e">
        <f>IF('Report DCM'!$H7544="In-Stream Video","Rich Media display banner",IF('Report DCM'!$I7544&gt;'Report DCM'!$J7544,"Standard",VLOOKUP(CONCATENATE(bd_adtype,"_",bd_creativetype),tabela,2,FALSE)))</f>
        <v>#N/A</v>
      </c>
      <c r="F7544" s="7">
        <f t="shared" si="1351"/>
        <v>0</v>
      </c>
      <c r="G7544" s="7">
        <f t="shared" si="1352"/>
        <v>0</v>
      </c>
      <c r="H7544" s="7">
        <f t="shared" si="1353"/>
        <v>0</v>
      </c>
      <c r="I7544" s="7">
        <f t="shared" si="1354"/>
        <v>0</v>
      </c>
      <c r="J7544" s="7">
        <f t="shared" si="1355"/>
        <v>0</v>
      </c>
      <c r="K7544" s="8" t="e">
        <f t="shared" si="1356"/>
        <v>#N/A</v>
      </c>
      <c r="L7544" s="7" t="e">
        <f t="shared" si="1357"/>
        <v>#N/A</v>
      </c>
      <c r="M7544" s="8" t="e">
        <f t="shared" si="1334"/>
        <v>#N/A</v>
      </c>
      <c r="N7544" s="8" t="e">
        <f t="shared" si="1335"/>
        <v>#N/A</v>
      </c>
    </row>
    <row r="7545" spans="1:14" ht="15.75" customHeight="1" x14ac:dyDescent="0.35">
      <c r="A7545" s="7">
        <f t="shared" si="1347"/>
        <v>0</v>
      </c>
      <c r="B7545" s="7">
        <f t="shared" si="1348"/>
        <v>0</v>
      </c>
      <c r="C7545" s="7">
        <f t="shared" si="1349"/>
        <v>0</v>
      </c>
      <c r="D7545" s="7">
        <f t="shared" si="1350"/>
        <v>0</v>
      </c>
      <c r="E7545" s="7" t="e">
        <f>IF('Report DCM'!$H7545="In-Stream Video","Rich Media display banner",IF('Report DCM'!$I7545&gt;'Report DCM'!$J7545,"Standard",VLOOKUP(CONCATENATE(bd_adtype,"_",bd_creativetype),tabela,2,FALSE)))</f>
        <v>#N/A</v>
      </c>
      <c r="F7545" s="7">
        <f t="shared" si="1351"/>
        <v>0</v>
      </c>
      <c r="G7545" s="7">
        <f t="shared" si="1352"/>
        <v>0</v>
      </c>
      <c r="H7545" s="7">
        <f t="shared" si="1353"/>
        <v>0</v>
      </c>
      <c r="I7545" s="7">
        <f t="shared" si="1354"/>
        <v>0</v>
      </c>
      <c r="J7545" s="7">
        <f t="shared" si="1355"/>
        <v>0</v>
      </c>
      <c r="K7545" s="8" t="e">
        <f t="shared" si="1356"/>
        <v>#N/A</v>
      </c>
      <c r="L7545" s="7" t="e">
        <f t="shared" si="1357"/>
        <v>#N/A</v>
      </c>
      <c r="M7545" s="8" t="e">
        <f t="shared" si="1334"/>
        <v>#N/A</v>
      </c>
      <c r="N7545" s="8" t="e">
        <f t="shared" si="1335"/>
        <v>#N/A</v>
      </c>
    </row>
    <row r="7546" spans="1:14" ht="15.75" customHeight="1" x14ac:dyDescent="0.35">
      <c r="A7546" s="7">
        <f t="shared" si="1347"/>
        <v>0</v>
      </c>
      <c r="B7546" s="7">
        <f t="shared" si="1348"/>
        <v>0</v>
      </c>
      <c r="C7546" s="7">
        <f t="shared" si="1349"/>
        <v>0</v>
      </c>
      <c r="D7546" s="7">
        <f t="shared" si="1350"/>
        <v>0</v>
      </c>
      <c r="E7546" s="7" t="e">
        <f>IF('Report DCM'!$H7546="In-Stream Video","Rich Media display banner",IF('Report DCM'!$I7546&gt;'Report DCM'!$J7546,"Standard",VLOOKUP(CONCATENATE(bd_adtype,"_",bd_creativetype),tabela,2,FALSE)))</f>
        <v>#N/A</v>
      </c>
      <c r="F7546" s="7">
        <f t="shared" si="1351"/>
        <v>0</v>
      </c>
      <c r="G7546" s="7">
        <f t="shared" si="1352"/>
        <v>0</v>
      </c>
      <c r="H7546" s="7">
        <f t="shared" si="1353"/>
        <v>0</v>
      </c>
      <c r="I7546" s="7">
        <f t="shared" si="1354"/>
        <v>0</v>
      </c>
      <c r="J7546" s="7">
        <f t="shared" si="1355"/>
        <v>0</v>
      </c>
      <c r="K7546" s="8" t="e">
        <f t="shared" si="1356"/>
        <v>#N/A</v>
      </c>
      <c r="L7546" s="7" t="e">
        <f t="shared" si="1357"/>
        <v>#N/A</v>
      </c>
      <c r="M7546" s="8" t="e">
        <f t="shared" si="1334"/>
        <v>#N/A</v>
      </c>
      <c r="N7546" s="8" t="e">
        <f t="shared" si="1335"/>
        <v>#N/A</v>
      </c>
    </row>
    <row r="7547" spans="1:14" ht="15.75" customHeight="1" x14ac:dyDescent="0.35">
      <c r="A7547" s="7">
        <f t="shared" si="1347"/>
        <v>0</v>
      </c>
      <c r="B7547" s="7">
        <f t="shared" si="1348"/>
        <v>0</v>
      </c>
      <c r="C7547" s="7">
        <f t="shared" si="1349"/>
        <v>0</v>
      </c>
      <c r="D7547" s="7">
        <f t="shared" si="1350"/>
        <v>0</v>
      </c>
      <c r="E7547" s="7" t="e">
        <f>IF('Report DCM'!$H7547="In-Stream Video","Rich Media display banner",IF('Report DCM'!$I7547&gt;'Report DCM'!$J7547,"Standard",VLOOKUP(CONCATENATE(bd_adtype,"_",bd_creativetype),tabela,2,FALSE)))</f>
        <v>#N/A</v>
      </c>
      <c r="F7547" s="7">
        <f t="shared" si="1351"/>
        <v>0</v>
      </c>
      <c r="G7547" s="7">
        <f t="shared" si="1352"/>
        <v>0</v>
      </c>
      <c r="H7547" s="7">
        <f t="shared" si="1353"/>
        <v>0</v>
      </c>
      <c r="I7547" s="7">
        <f t="shared" si="1354"/>
        <v>0</v>
      </c>
      <c r="J7547" s="7">
        <f t="shared" si="1355"/>
        <v>0</v>
      </c>
      <c r="K7547" s="8" t="e">
        <f t="shared" si="1356"/>
        <v>#N/A</v>
      </c>
      <c r="L7547" s="7" t="e">
        <f t="shared" si="1357"/>
        <v>#N/A</v>
      </c>
      <c r="M7547" s="8" t="e">
        <f t="shared" si="1334"/>
        <v>#N/A</v>
      </c>
      <c r="N7547" s="8" t="e">
        <f t="shared" si="1335"/>
        <v>#N/A</v>
      </c>
    </row>
    <row r="7548" spans="1:14" ht="15.75" customHeight="1" x14ac:dyDescent="0.35">
      <c r="A7548" s="7">
        <f t="shared" si="1347"/>
        <v>0</v>
      </c>
      <c r="B7548" s="7">
        <f t="shared" si="1348"/>
        <v>0</v>
      </c>
      <c r="C7548" s="7">
        <f t="shared" si="1349"/>
        <v>0</v>
      </c>
      <c r="D7548" s="7">
        <f t="shared" si="1350"/>
        <v>0</v>
      </c>
      <c r="E7548" s="7" t="e">
        <f>IF('Report DCM'!$H7548="In-Stream Video","Rich Media display banner",IF('Report DCM'!$I7548&gt;'Report DCM'!$J7548,"Standard",VLOOKUP(CONCATENATE(bd_adtype,"_",bd_creativetype),tabela,2,FALSE)))</f>
        <v>#N/A</v>
      </c>
      <c r="F7548" s="7">
        <f t="shared" si="1351"/>
        <v>0</v>
      </c>
      <c r="G7548" s="7">
        <f t="shared" si="1352"/>
        <v>0</v>
      </c>
      <c r="H7548" s="7">
        <f t="shared" si="1353"/>
        <v>0</v>
      </c>
      <c r="I7548" s="7">
        <f t="shared" si="1354"/>
        <v>0</v>
      </c>
      <c r="J7548" s="7">
        <f t="shared" si="1355"/>
        <v>0</v>
      </c>
      <c r="K7548" s="8" t="e">
        <f t="shared" si="1356"/>
        <v>#N/A</v>
      </c>
      <c r="L7548" s="7" t="e">
        <f t="shared" si="1357"/>
        <v>#N/A</v>
      </c>
      <c r="M7548" s="8" t="e">
        <f t="shared" si="1334"/>
        <v>#N/A</v>
      </c>
      <c r="N7548" s="8" t="e">
        <f t="shared" si="1335"/>
        <v>#N/A</v>
      </c>
    </row>
    <row r="7549" spans="1:14" ht="15.75" customHeight="1" x14ac:dyDescent="0.35">
      <c r="A7549" s="7">
        <f t="shared" si="1347"/>
        <v>0</v>
      </c>
      <c r="B7549" s="7">
        <f t="shared" si="1348"/>
        <v>0</v>
      </c>
      <c r="C7549" s="7">
        <f t="shared" si="1349"/>
        <v>0</v>
      </c>
      <c r="D7549" s="7">
        <f t="shared" si="1350"/>
        <v>0</v>
      </c>
      <c r="E7549" s="7" t="e">
        <f>IF('Report DCM'!$H7549="In-Stream Video","Rich Media display banner",IF('Report DCM'!$I7549&gt;'Report DCM'!$J7549,"Standard",VLOOKUP(CONCATENATE(bd_adtype,"_",bd_creativetype),tabela,2,FALSE)))</f>
        <v>#N/A</v>
      </c>
      <c r="F7549" s="7">
        <f t="shared" si="1351"/>
        <v>0</v>
      </c>
      <c r="G7549" s="7">
        <f t="shared" si="1352"/>
        <v>0</v>
      </c>
      <c r="H7549" s="7">
        <f t="shared" si="1353"/>
        <v>0</v>
      </c>
      <c r="I7549" s="7">
        <f t="shared" si="1354"/>
        <v>0</v>
      </c>
      <c r="J7549" s="7">
        <f t="shared" si="1355"/>
        <v>0</v>
      </c>
      <c r="K7549" s="8" t="e">
        <f t="shared" si="1356"/>
        <v>#N/A</v>
      </c>
      <c r="L7549" s="7" t="e">
        <f t="shared" si="1357"/>
        <v>#N/A</v>
      </c>
      <c r="M7549" s="8" t="e">
        <f t="shared" si="1334"/>
        <v>#N/A</v>
      </c>
      <c r="N7549" s="8" t="e">
        <f t="shared" si="1335"/>
        <v>#N/A</v>
      </c>
    </row>
    <row r="7550" spans="1:14" ht="15.75" customHeight="1" x14ac:dyDescent="0.35">
      <c r="A7550" s="7">
        <f t="shared" si="1347"/>
        <v>0</v>
      </c>
      <c r="B7550" s="7">
        <f t="shared" si="1348"/>
        <v>0</v>
      </c>
      <c r="C7550" s="7">
        <f t="shared" si="1349"/>
        <v>0</v>
      </c>
      <c r="D7550" s="7">
        <f t="shared" si="1350"/>
        <v>0</v>
      </c>
      <c r="E7550" s="7" t="e">
        <f>IF('Report DCM'!$H7550="In-Stream Video","Rich Media display banner",IF('Report DCM'!$I7550&gt;'Report DCM'!$J7550,"Standard",VLOOKUP(CONCATENATE(bd_adtype,"_",bd_creativetype),tabela,2,FALSE)))</f>
        <v>#N/A</v>
      </c>
      <c r="F7550" s="7">
        <f t="shared" si="1351"/>
        <v>0</v>
      </c>
      <c r="G7550" s="7">
        <f t="shared" si="1352"/>
        <v>0</v>
      </c>
      <c r="H7550" s="7">
        <f t="shared" si="1353"/>
        <v>0</v>
      </c>
      <c r="I7550" s="7">
        <f t="shared" si="1354"/>
        <v>0</v>
      </c>
      <c r="J7550" s="7">
        <f t="shared" si="1355"/>
        <v>0</v>
      </c>
      <c r="K7550" s="8" t="e">
        <f t="shared" si="1356"/>
        <v>#N/A</v>
      </c>
      <c r="L7550" s="7" t="e">
        <f t="shared" si="1357"/>
        <v>#N/A</v>
      </c>
      <c r="M7550" s="8" t="e">
        <f t="shared" si="1334"/>
        <v>#N/A</v>
      </c>
      <c r="N7550" s="8" t="e">
        <f t="shared" si="1335"/>
        <v>#N/A</v>
      </c>
    </row>
    <row r="7551" spans="1:14" ht="15.75" customHeight="1" x14ac:dyDescent="0.35">
      <c r="A7551" s="7">
        <f t="shared" si="1347"/>
        <v>0</v>
      </c>
      <c r="B7551" s="7">
        <f t="shared" si="1348"/>
        <v>0</v>
      </c>
      <c r="C7551" s="7">
        <f t="shared" si="1349"/>
        <v>0</v>
      </c>
      <c r="D7551" s="7">
        <f t="shared" si="1350"/>
        <v>0</v>
      </c>
      <c r="E7551" s="7" t="e">
        <f>IF('Report DCM'!$H7551="In-Stream Video","Rich Media display banner",IF('Report DCM'!$I7551&gt;'Report DCM'!$J7551,"Standard",VLOOKUP(CONCATENATE(bd_adtype,"_",bd_creativetype),tabela,2,FALSE)))</f>
        <v>#N/A</v>
      </c>
      <c r="F7551" s="7">
        <f t="shared" si="1351"/>
        <v>0</v>
      </c>
      <c r="G7551" s="7">
        <f t="shared" si="1352"/>
        <v>0</v>
      </c>
      <c r="H7551" s="7">
        <f t="shared" si="1353"/>
        <v>0</v>
      </c>
      <c r="I7551" s="7">
        <f t="shared" si="1354"/>
        <v>0</v>
      </c>
      <c r="J7551" s="7">
        <f t="shared" si="1355"/>
        <v>0</v>
      </c>
      <c r="K7551" s="8" t="e">
        <f t="shared" si="1356"/>
        <v>#N/A</v>
      </c>
      <c r="L7551" s="7" t="e">
        <f t="shared" si="1357"/>
        <v>#N/A</v>
      </c>
      <c r="M7551" s="8" t="e">
        <f t="shared" si="1334"/>
        <v>#N/A</v>
      </c>
      <c r="N7551" s="8" t="e">
        <f t="shared" si="1335"/>
        <v>#N/A</v>
      </c>
    </row>
    <row r="7552" spans="1:14" ht="15.75" customHeight="1" x14ac:dyDescent="0.35">
      <c r="A7552" s="7">
        <f t="shared" si="1347"/>
        <v>0</v>
      </c>
      <c r="B7552" s="7">
        <f t="shared" si="1348"/>
        <v>0</v>
      </c>
      <c r="C7552" s="7">
        <f t="shared" si="1349"/>
        <v>0</v>
      </c>
      <c r="D7552" s="7">
        <f t="shared" si="1350"/>
        <v>0</v>
      </c>
      <c r="E7552" s="7" t="e">
        <f>IF('Report DCM'!$H7552="In-Stream Video","Rich Media display banner",IF('Report DCM'!$I7552&gt;'Report DCM'!$J7552,"Standard",VLOOKUP(CONCATENATE(bd_adtype,"_",bd_creativetype),tabela,2,FALSE)))</f>
        <v>#N/A</v>
      </c>
      <c r="F7552" s="7">
        <f t="shared" si="1351"/>
        <v>0</v>
      </c>
      <c r="G7552" s="7">
        <f t="shared" si="1352"/>
        <v>0</v>
      </c>
      <c r="H7552" s="7">
        <f t="shared" si="1353"/>
        <v>0</v>
      </c>
      <c r="I7552" s="7">
        <f t="shared" si="1354"/>
        <v>0</v>
      </c>
      <c r="J7552" s="7">
        <f t="shared" si="1355"/>
        <v>0</v>
      </c>
      <c r="K7552" s="8" t="e">
        <f t="shared" si="1356"/>
        <v>#N/A</v>
      </c>
      <c r="L7552" s="7" t="e">
        <f t="shared" si="1357"/>
        <v>#N/A</v>
      </c>
      <c r="M7552" s="8" t="e">
        <f t="shared" si="1334"/>
        <v>#N/A</v>
      </c>
      <c r="N7552" s="8" t="e">
        <f t="shared" si="1335"/>
        <v>#N/A</v>
      </c>
    </row>
    <row r="7553" spans="1:14" ht="15.75" customHeight="1" x14ac:dyDescent="0.35">
      <c r="A7553" s="7">
        <f t="shared" si="1347"/>
        <v>0</v>
      </c>
      <c r="B7553" s="7">
        <f t="shared" si="1348"/>
        <v>0</v>
      </c>
      <c r="C7553" s="7">
        <f t="shared" si="1349"/>
        <v>0</v>
      </c>
      <c r="D7553" s="7">
        <f t="shared" si="1350"/>
        <v>0</v>
      </c>
      <c r="E7553" s="7" t="e">
        <f>IF('Report DCM'!$H7553="In-Stream Video","Rich Media display banner",IF('Report DCM'!$I7553&gt;'Report DCM'!$J7553,"Standard",VLOOKUP(CONCATENATE(bd_adtype,"_",bd_creativetype),tabela,2,FALSE)))</f>
        <v>#N/A</v>
      </c>
      <c r="F7553" s="7">
        <f t="shared" si="1351"/>
        <v>0</v>
      </c>
      <c r="G7553" s="7">
        <f t="shared" si="1352"/>
        <v>0</v>
      </c>
      <c r="H7553" s="7">
        <f t="shared" si="1353"/>
        <v>0</v>
      </c>
      <c r="I7553" s="7">
        <f t="shared" si="1354"/>
        <v>0</v>
      </c>
      <c r="J7553" s="7">
        <f t="shared" si="1355"/>
        <v>0</v>
      </c>
      <c r="K7553" s="8" t="e">
        <f t="shared" si="1356"/>
        <v>#N/A</v>
      </c>
      <c r="L7553" s="7" t="e">
        <f t="shared" si="1357"/>
        <v>#N/A</v>
      </c>
      <c r="M7553" s="8" t="e">
        <f t="shared" si="1334"/>
        <v>#N/A</v>
      </c>
      <c r="N7553" s="8" t="e">
        <f t="shared" si="1335"/>
        <v>#N/A</v>
      </c>
    </row>
    <row r="7554" spans="1:14" ht="15.75" customHeight="1" x14ac:dyDescent="0.35">
      <c r="A7554" s="7">
        <f t="shared" ref="A7554:A7617" si="1358">bd_campaign</f>
        <v>0</v>
      </c>
      <c r="B7554" s="7">
        <f t="shared" ref="B7554:B7617" si="1359">bd_site</f>
        <v>0</v>
      </c>
      <c r="C7554" s="7">
        <f t="shared" ref="C7554:C7617" si="1360">bd_placement</f>
        <v>0</v>
      </c>
      <c r="D7554" s="7">
        <f t="shared" ref="D7554:D7617" si="1361">bd_placementID</f>
        <v>0</v>
      </c>
      <c r="E7554" s="7" t="e">
        <f>IF('Report DCM'!$H7554="In-Stream Video","Rich Media display banner",IF('Report DCM'!$I7554&gt;'Report DCM'!$J7554,"Standard",VLOOKUP(CONCATENATE(bd_adtype,"_",bd_creativetype),tabela,2,FALSE)))</f>
        <v>#N/A</v>
      </c>
      <c r="F7554" s="7">
        <f t="shared" ref="F7554:F7617" si="1362">bd_ad</f>
        <v>0</v>
      </c>
      <c r="G7554" s="7">
        <f t="shared" ref="G7554:G7617" si="1363">bd_adid</f>
        <v>0</v>
      </c>
      <c r="H7554" s="7">
        <f t="shared" ref="H7554:H7617" si="1364">bd_creativetype</f>
        <v>0</v>
      </c>
      <c r="I7554" s="7">
        <f t="shared" ref="I7554:I7617" si="1365">bd_impression</f>
        <v>0</v>
      </c>
      <c r="J7554" s="7">
        <f t="shared" ref="J7554:J7617" si="1366">bd_clicks</f>
        <v>0</v>
      </c>
      <c r="K7554" s="8" t="e">
        <f t="shared" ref="K7554:K7617" si="1367">VLOOKUP(E7554,tabela,2,FALSE)</f>
        <v>#N/A</v>
      </c>
      <c r="L7554" s="7" t="e">
        <f t="shared" ref="L7554:L7617" si="1368">VLOOKUP(E7554,tabela,3,FALSE)</f>
        <v>#N/A</v>
      </c>
      <c r="M7554" s="8" t="e">
        <f t="shared" si="1334"/>
        <v>#N/A</v>
      </c>
      <c r="N7554" s="8" t="e">
        <f t="shared" si="1335"/>
        <v>#N/A</v>
      </c>
    </row>
    <row r="7555" spans="1:14" ht="15.75" customHeight="1" x14ac:dyDescent="0.35">
      <c r="A7555" s="7">
        <f t="shared" si="1358"/>
        <v>0</v>
      </c>
      <c r="B7555" s="7">
        <f t="shared" si="1359"/>
        <v>0</v>
      </c>
      <c r="C7555" s="7">
        <f t="shared" si="1360"/>
        <v>0</v>
      </c>
      <c r="D7555" s="7">
        <f t="shared" si="1361"/>
        <v>0</v>
      </c>
      <c r="E7555" s="7" t="e">
        <f>IF('Report DCM'!$H7555="In-Stream Video","Rich Media display banner",IF('Report DCM'!$I7555&gt;'Report DCM'!$J7555,"Standard",VLOOKUP(CONCATENATE(bd_adtype,"_",bd_creativetype),tabela,2,FALSE)))</f>
        <v>#N/A</v>
      </c>
      <c r="F7555" s="7">
        <f t="shared" si="1362"/>
        <v>0</v>
      </c>
      <c r="G7555" s="7">
        <f t="shared" si="1363"/>
        <v>0</v>
      </c>
      <c r="H7555" s="7">
        <f t="shared" si="1364"/>
        <v>0</v>
      </c>
      <c r="I7555" s="7">
        <f t="shared" si="1365"/>
        <v>0</v>
      </c>
      <c r="J7555" s="7">
        <f t="shared" si="1366"/>
        <v>0</v>
      </c>
      <c r="K7555" s="8" t="e">
        <f t="shared" si="1367"/>
        <v>#N/A</v>
      </c>
      <c r="L7555" s="7" t="e">
        <f t="shared" si="1368"/>
        <v>#N/A</v>
      </c>
      <c r="M7555" s="8" t="e">
        <f t="shared" si="1334"/>
        <v>#N/A</v>
      </c>
      <c r="N7555" s="8" t="e">
        <f t="shared" si="1335"/>
        <v>#N/A</v>
      </c>
    </row>
    <row r="7556" spans="1:14" ht="15.75" customHeight="1" x14ac:dyDescent="0.35">
      <c r="A7556" s="7">
        <f t="shared" si="1358"/>
        <v>0</v>
      </c>
      <c r="B7556" s="7">
        <f t="shared" si="1359"/>
        <v>0</v>
      </c>
      <c r="C7556" s="7">
        <f t="shared" si="1360"/>
        <v>0</v>
      </c>
      <c r="D7556" s="7">
        <f t="shared" si="1361"/>
        <v>0</v>
      </c>
      <c r="E7556" s="7" t="e">
        <f>IF('Report DCM'!$H7556="In-Stream Video","Rich Media display banner",IF('Report DCM'!$I7556&gt;'Report DCM'!$J7556,"Standard",VLOOKUP(CONCATENATE(bd_adtype,"_",bd_creativetype),tabela,2,FALSE)))</f>
        <v>#N/A</v>
      </c>
      <c r="F7556" s="7">
        <f t="shared" si="1362"/>
        <v>0</v>
      </c>
      <c r="G7556" s="7">
        <f t="shared" si="1363"/>
        <v>0</v>
      </c>
      <c r="H7556" s="7">
        <f t="shared" si="1364"/>
        <v>0</v>
      </c>
      <c r="I7556" s="7">
        <f t="shared" si="1365"/>
        <v>0</v>
      </c>
      <c r="J7556" s="7">
        <f t="shared" si="1366"/>
        <v>0</v>
      </c>
      <c r="K7556" s="8" t="e">
        <f t="shared" si="1367"/>
        <v>#N/A</v>
      </c>
      <c r="L7556" s="7" t="e">
        <f t="shared" si="1368"/>
        <v>#N/A</v>
      </c>
      <c r="M7556" s="8" t="e">
        <f t="shared" si="1334"/>
        <v>#N/A</v>
      </c>
      <c r="N7556" s="8" t="e">
        <f t="shared" si="1335"/>
        <v>#N/A</v>
      </c>
    </row>
    <row r="7557" spans="1:14" ht="15.75" customHeight="1" x14ac:dyDescent="0.35">
      <c r="A7557" s="7">
        <f t="shared" si="1358"/>
        <v>0</v>
      </c>
      <c r="B7557" s="7">
        <f t="shared" si="1359"/>
        <v>0</v>
      </c>
      <c r="C7557" s="7">
        <f t="shared" si="1360"/>
        <v>0</v>
      </c>
      <c r="D7557" s="7">
        <f t="shared" si="1361"/>
        <v>0</v>
      </c>
      <c r="E7557" s="7" t="e">
        <f>IF('Report DCM'!$H7557="In-Stream Video","Rich Media display banner",IF('Report DCM'!$I7557&gt;'Report DCM'!$J7557,"Standard",VLOOKUP(CONCATENATE(bd_adtype,"_",bd_creativetype),tabela,2,FALSE)))</f>
        <v>#N/A</v>
      </c>
      <c r="F7557" s="7">
        <f t="shared" si="1362"/>
        <v>0</v>
      </c>
      <c r="G7557" s="7">
        <f t="shared" si="1363"/>
        <v>0</v>
      </c>
      <c r="H7557" s="7">
        <f t="shared" si="1364"/>
        <v>0</v>
      </c>
      <c r="I7557" s="7">
        <f t="shared" si="1365"/>
        <v>0</v>
      </c>
      <c r="J7557" s="7">
        <f t="shared" si="1366"/>
        <v>0</v>
      </c>
      <c r="K7557" s="8" t="e">
        <f t="shared" si="1367"/>
        <v>#N/A</v>
      </c>
      <c r="L7557" s="7" t="e">
        <f t="shared" si="1368"/>
        <v>#N/A</v>
      </c>
      <c r="M7557" s="8" t="e">
        <f t="shared" si="1334"/>
        <v>#N/A</v>
      </c>
      <c r="N7557" s="8" t="e">
        <f t="shared" si="1335"/>
        <v>#N/A</v>
      </c>
    </row>
    <row r="7558" spans="1:14" ht="15.75" customHeight="1" x14ac:dyDescent="0.35">
      <c r="A7558" s="7">
        <f t="shared" si="1358"/>
        <v>0</v>
      </c>
      <c r="B7558" s="7">
        <f t="shared" si="1359"/>
        <v>0</v>
      </c>
      <c r="C7558" s="7">
        <f t="shared" si="1360"/>
        <v>0</v>
      </c>
      <c r="D7558" s="7">
        <f t="shared" si="1361"/>
        <v>0</v>
      </c>
      <c r="E7558" s="7" t="e">
        <f>IF('Report DCM'!$H7558="In-Stream Video","Rich Media display banner",IF('Report DCM'!$I7558&gt;'Report DCM'!$J7558,"Standard",VLOOKUP(CONCATENATE(bd_adtype,"_",bd_creativetype),tabela,2,FALSE)))</f>
        <v>#N/A</v>
      </c>
      <c r="F7558" s="7">
        <f t="shared" si="1362"/>
        <v>0</v>
      </c>
      <c r="G7558" s="7">
        <f t="shared" si="1363"/>
        <v>0</v>
      </c>
      <c r="H7558" s="7">
        <f t="shared" si="1364"/>
        <v>0</v>
      </c>
      <c r="I7558" s="7">
        <f t="shared" si="1365"/>
        <v>0</v>
      </c>
      <c r="J7558" s="7">
        <f t="shared" si="1366"/>
        <v>0</v>
      </c>
      <c r="K7558" s="8" t="e">
        <f t="shared" si="1367"/>
        <v>#N/A</v>
      </c>
      <c r="L7558" s="7" t="e">
        <f t="shared" si="1368"/>
        <v>#N/A</v>
      </c>
      <c r="M7558" s="8" t="e">
        <f t="shared" si="1334"/>
        <v>#N/A</v>
      </c>
      <c r="N7558" s="8" t="e">
        <f t="shared" si="1335"/>
        <v>#N/A</v>
      </c>
    </row>
    <row r="7559" spans="1:14" ht="15.75" customHeight="1" x14ac:dyDescent="0.35">
      <c r="A7559" s="7">
        <f t="shared" si="1358"/>
        <v>0</v>
      </c>
      <c r="B7559" s="7">
        <f t="shared" si="1359"/>
        <v>0</v>
      </c>
      <c r="C7559" s="7">
        <f t="shared" si="1360"/>
        <v>0</v>
      </c>
      <c r="D7559" s="7">
        <f t="shared" si="1361"/>
        <v>0</v>
      </c>
      <c r="E7559" s="7" t="e">
        <f>IF('Report DCM'!$H7559="In-Stream Video","Rich Media display banner",IF('Report DCM'!$I7559&gt;'Report DCM'!$J7559,"Standard",VLOOKUP(CONCATENATE(bd_adtype,"_",bd_creativetype),tabela,2,FALSE)))</f>
        <v>#N/A</v>
      </c>
      <c r="F7559" s="7">
        <f t="shared" si="1362"/>
        <v>0</v>
      </c>
      <c r="G7559" s="7">
        <f t="shared" si="1363"/>
        <v>0</v>
      </c>
      <c r="H7559" s="7">
        <f t="shared" si="1364"/>
        <v>0</v>
      </c>
      <c r="I7559" s="7">
        <f t="shared" si="1365"/>
        <v>0</v>
      </c>
      <c r="J7559" s="7">
        <f t="shared" si="1366"/>
        <v>0</v>
      </c>
      <c r="K7559" s="8" t="e">
        <f t="shared" si="1367"/>
        <v>#N/A</v>
      </c>
      <c r="L7559" s="7" t="e">
        <f t="shared" si="1368"/>
        <v>#N/A</v>
      </c>
      <c r="M7559" s="8" t="e">
        <f t="shared" si="1334"/>
        <v>#N/A</v>
      </c>
      <c r="N7559" s="8" t="e">
        <f t="shared" si="1335"/>
        <v>#N/A</v>
      </c>
    </row>
    <row r="7560" spans="1:14" ht="15.75" customHeight="1" x14ac:dyDescent="0.35">
      <c r="A7560" s="7">
        <f t="shared" si="1358"/>
        <v>0</v>
      </c>
      <c r="B7560" s="7">
        <f t="shared" si="1359"/>
        <v>0</v>
      </c>
      <c r="C7560" s="7">
        <f t="shared" si="1360"/>
        <v>0</v>
      </c>
      <c r="D7560" s="7">
        <f t="shared" si="1361"/>
        <v>0</v>
      </c>
      <c r="E7560" s="7" t="e">
        <f>IF('Report DCM'!$H7560="In-Stream Video","Rich Media display banner",IF('Report DCM'!$I7560&gt;'Report DCM'!$J7560,"Standard",VLOOKUP(CONCATENATE(bd_adtype,"_",bd_creativetype),tabela,2,FALSE)))</f>
        <v>#N/A</v>
      </c>
      <c r="F7560" s="7">
        <f t="shared" si="1362"/>
        <v>0</v>
      </c>
      <c r="G7560" s="7">
        <f t="shared" si="1363"/>
        <v>0</v>
      </c>
      <c r="H7560" s="7">
        <f t="shared" si="1364"/>
        <v>0</v>
      </c>
      <c r="I7560" s="7">
        <f t="shared" si="1365"/>
        <v>0</v>
      </c>
      <c r="J7560" s="7">
        <f t="shared" si="1366"/>
        <v>0</v>
      </c>
      <c r="K7560" s="8" t="e">
        <f t="shared" si="1367"/>
        <v>#N/A</v>
      </c>
      <c r="L7560" s="7" t="e">
        <f t="shared" si="1368"/>
        <v>#N/A</v>
      </c>
      <c r="M7560" s="8" t="e">
        <f t="shared" si="1334"/>
        <v>#N/A</v>
      </c>
      <c r="N7560" s="8" t="e">
        <f t="shared" si="1335"/>
        <v>#N/A</v>
      </c>
    </row>
    <row r="7561" spans="1:14" ht="15.75" customHeight="1" x14ac:dyDescent="0.35">
      <c r="A7561" s="7">
        <f t="shared" si="1358"/>
        <v>0</v>
      </c>
      <c r="B7561" s="7">
        <f t="shared" si="1359"/>
        <v>0</v>
      </c>
      <c r="C7561" s="7">
        <f t="shared" si="1360"/>
        <v>0</v>
      </c>
      <c r="D7561" s="7">
        <f t="shared" si="1361"/>
        <v>0</v>
      </c>
      <c r="E7561" s="7" t="e">
        <f>IF('Report DCM'!$H7561="In-Stream Video","Rich Media display banner",IF('Report DCM'!$I7561&gt;'Report DCM'!$J7561,"Standard",VLOOKUP(CONCATENATE(bd_adtype,"_",bd_creativetype),tabela,2,FALSE)))</f>
        <v>#N/A</v>
      </c>
      <c r="F7561" s="7">
        <f t="shared" si="1362"/>
        <v>0</v>
      </c>
      <c r="G7561" s="7">
        <f t="shared" si="1363"/>
        <v>0</v>
      </c>
      <c r="H7561" s="7">
        <f t="shared" si="1364"/>
        <v>0</v>
      </c>
      <c r="I7561" s="7">
        <f t="shared" si="1365"/>
        <v>0</v>
      </c>
      <c r="J7561" s="7">
        <f t="shared" si="1366"/>
        <v>0</v>
      </c>
      <c r="K7561" s="8" t="e">
        <f t="shared" si="1367"/>
        <v>#N/A</v>
      </c>
      <c r="L7561" s="7" t="e">
        <f t="shared" si="1368"/>
        <v>#N/A</v>
      </c>
      <c r="M7561" s="8" t="e">
        <f t="shared" si="1334"/>
        <v>#N/A</v>
      </c>
      <c r="N7561" s="8" t="e">
        <f t="shared" si="1335"/>
        <v>#N/A</v>
      </c>
    </row>
    <row r="7562" spans="1:14" ht="15.75" customHeight="1" x14ac:dyDescent="0.35">
      <c r="A7562" s="7">
        <f t="shared" si="1358"/>
        <v>0</v>
      </c>
      <c r="B7562" s="7">
        <f t="shared" si="1359"/>
        <v>0</v>
      </c>
      <c r="C7562" s="7">
        <f t="shared" si="1360"/>
        <v>0</v>
      </c>
      <c r="D7562" s="7">
        <f t="shared" si="1361"/>
        <v>0</v>
      </c>
      <c r="E7562" s="7" t="e">
        <f>IF('Report DCM'!$H7562="In-Stream Video","Rich Media display banner",IF('Report DCM'!$I7562&gt;'Report DCM'!$J7562,"Standard",VLOOKUP(CONCATENATE(bd_adtype,"_",bd_creativetype),tabela,2,FALSE)))</f>
        <v>#N/A</v>
      </c>
      <c r="F7562" s="7">
        <f t="shared" si="1362"/>
        <v>0</v>
      </c>
      <c r="G7562" s="7">
        <f t="shared" si="1363"/>
        <v>0</v>
      </c>
      <c r="H7562" s="7">
        <f t="shared" si="1364"/>
        <v>0</v>
      </c>
      <c r="I7562" s="7">
        <f t="shared" si="1365"/>
        <v>0</v>
      </c>
      <c r="J7562" s="7">
        <f t="shared" si="1366"/>
        <v>0</v>
      </c>
      <c r="K7562" s="8" t="e">
        <f t="shared" si="1367"/>
        <v>#N/A</v>
      </c>
      <c r="L7562" s="7" t="e">
        <f t="shared" si="1368"/>
        <v>#N/A</v>
      </c>
      <c r="M7562" s="8" t="e">
        <f t="shared" si="1334"/>
        <v>#N/A</v>
      </c>
      <c r="N7562" s="8" t="e">
        <f t="shared" si="1335"/>
        <v>#N/A</v>
      </c>
    </row>
    <row r="7563" spans="1:14" ht="15.75" customHeight="1" x14ac:dyDescent="0.35">
      <c r="A7563" s="7">
        <f t="shared" si="1358"/>
        <v>0</v>
      </c>
      <c r="B7563" s="7">
        <f t="shared" si="1359"/>
        <v>0</v>
      </c>
      <c r="C7563" s="7">
        <f t="shared" si="1360"/>
        <v>0</v>
      </c>
      <c r="D7563" s="7">
        <f t="shared" si="1361"/>
        <v>0</v>
      </c>
      <c r="E7563" s="7" t="e">
        <f>IF('Report DCM'!$H7563="In-Stream Video","Rich Media display banner",IF('Report DCM'!$I7563&gt;'Report DCM'!$J7563,"Standard",VLOOKUP(CONCATENATE(bd_adtype,"_",bd_creativetype),tabela,2,FALSE)))</f>
        <v>#N/A</v>
      </c>
      <c r="F7563" s="7">
        <f t="shared" si="1362"/>
        <v>0</v>
      </c>
      <c r="G7563" s="7">
        <f t="shared" si="1363"/>
        <v>0</v>
      </c>
      <c r="H7563" s="7">
        <f t="shared" si="1364"/>
        <v>0</v>
      </c>
      <c r="I7563" s="7">
        <f t="shared" si="1365"/>
        <v>0</v>
      </c>
      <c r="J7563" s="7">
        <f t="shared" si="1366"/>
        <v>0</v>
      </c>
      <c r="K7563" s="8" t="e">
        <f t="shared" si="1367"/>
        <v>#N/A</v>
      </c>
      <c r="L7563" s="7" t="e">
        <f t="shared" si="1368"/>
        <v>#N/A</v>
      </c>
      <c r="M7563" s="8" t="e">
        <f t="shared" si="1334"/>
        <v>#N/A</v>
      </c>
      <c r="N7563" s="8" t="e">
        <f t="shared" si="1335"/>
        <v>#N/A</v>
      </c>
    </row>
    <row r="7564" spans="1:14" ht="15.75" customHeight="1" x14ac:dyDescent="0.35">
      <c r="A7564" s="7">
        <f t="shared" si="1358"/>
        <v>0</v>
      </c>
      <c r="B7564" s="7">
        <f t="shared" si="1359"/>
        <v>0</v>
      </c>
      <c r="C7564" s="7">
        <f t="shared" si="1360"/>
        <v>0</v>
      </c>
      <c r="D7564" s="7">
        <f t="shared" si="1361"/>
        <v>0</v>
      </c>
      <c r="E7564" s="7" t="e">
        <f>IF('Report DCM'!$H7564="In-Stream Video","Rich Media display banner",IF('Report DCM'!$I7564&gt;'Report DCM'!$J7564,"Standard",VLOOKUP(CONCATENATE(bd_adtype,"_",bd_creativetype),tabela,2,FALSE)))</f>
        <v>#N/A</v>
      </c>
      <c r="F7564" s="7">
        <f t="shared" si="1362"/>
        <v>0</v>
      </c>
      <c r="G7564" s="7">
        <f t="shared" si="1363"/>
        <v>0</v>
      </c>
      <c r="H7564" s="7">
        <f t="shared" si="1364"/>
        <v>0</v>
      </c>
      <c r="I7564" s="7">
        <f t="shared" si="1365"/>
        <v>0</v>
      </c>
      <c r="J7564" s="7">
        <f t="shared" si="1366"/>
        <v>0</v>
      </c>
      <c r="K7564" s="8" t="e">
        <f t="shared" si="1367"/>
        <v>#N/A</v>
      </c>
      <c r="L7564" s="7" t="e">
        <f t="shared" si="1368"/>
        <v>#N/A</v>
      </c>
      <c r="M7564" s="8" t="e">
        <f t="shared" si="1334"/>
        <v>#N/A</v>
      </c>
      <c r="N7564" s="8" t="e">
        <f t="shared" si="1335"/>
        <v>#N/A</v>
      </c>
    </row>
    <row r="7565" spans="1:14" ht="15.75" customHeight="1" x14ac:dyDescent="0.35">
      <c r="A7565" s="7">
        <f t="shared" si="1358"/>
        <v>0</v>
      </c>
      <c r="B7565" s="7">
        <f t="shared" si="1359"/>
        <v>0</v>
      </c>
      <c r="C7565" s="7">
        <f t="shared" si="1360"/>
        <v>0</v>
      </c>
      <c r="D7565" s="7">
        <f t="shared" si="1361"/>
        <v>0</v>
      </c>
      <c r="E7565" s="7" t="e">
        <f>IF('Report DCM'!$H7565="In-Stream Video","Rich Media display banner",IF('Report DCM'!$I7565&gt;'Report DCM'!$J7565,"Standard",VLOOKUP(CONCATENATE(bd_adtype,"_",bd_creativetype),tabela,2,FALSE)))</f>
        <v>#N/A</v>
      </c>
      <c r="F7565" s="7">
        <f t="shared" si="1362"/>
        <v>0</v>
      </c>
      <c r="G7565" s="7">
        <f t="shared" si="1363"/>
        <v>0</v>
      </c>
      <c r="H7565" s="7">
        <f t="shared" si="1364"/>
        <v>0</v>
      </c>
      <c r="I7565" s="7">
        <f t="shared" si="1365"/>
        <v>0</v>
      </c>
      <c r="J7565" s="7">
        <f t="shared" si="1366"/>
        <v>0</v>
      </c>
      <c r="K7565" s="8" t="e">
        <f t="shared" si="1367"/>
        <v>#N/A</v>
      </c>
      <c r="L7565" s="7" t="e">
        <f t="shared" si="1368"/>
        <v>#N/A</v>
      </c>
      <c r="M7565" s="8" t="e">
        <f t="shared" si="1334"/>
        <v>#N/A</v>
      </c>
      <c r="N7565" s="8" t="e">
        <f t="shared" si="1335"/>
        <v>#N/A</v>
      </c>
    </row>
    <row r="7566" spans="1:14" ht="15.75" customHeight="1" x14ac:dyDescent="0.35">
      <c r="A7566" s="7">
        <f t="shared" si="1358"/>
        <v>0</v>
      </c>
      <c r="B7566" s="7">
        <f t="shared" si="1359"/>
        <v>0</v>
      </c>
      <c r="C7566" s="7">
        <f t="shared" si="1360"/>
        <v>0</v>
      </c>
      <c r="D7566" s="7">
        <f t="shared" si="1361"/>
        <v>0</v>
      </c>
      <c r="E7566" s="7" t="e">
        <f>IF('Report DCM'!$H7566="In-Stream Video","Rich Media display banner",IF('Report DCM'!$I7566&gt;'Report DCM'!$J7566,"Standard",VLOOKUP(CONCATENATE(bd_adtype,"_",bd_creativetype),tabela,2,FALSE)))</f>
        <v>#N/A</v>
      </c>
      <c r="F7566" s="7">
        <f t="shared" si="1362"/>
        <v>0</v>
      </c>
      <c r="G7566" s="7">
        <f t="shared" si="1363"/>
        <v>0</v>
      </c>
      <c r="H7566" s="7">
        <f t="shared" si="1364"/>
        <v>0</v>
      </c>
      <c r="I7566" s="7">
        <f t="shared" si="1365"/>
        <v>0</v>
      </c>
      <c r="J7566" s="7">
        <f t="shared" si="1366"/>
        <v>0</v>
      </c>
      <c r="K7566" s="8" t="e">
        <f t="shared" si="1367"/>
        <v>#N/A</v>
      </c>
      <c r="L7566" s="7" t="e">
        <f t="shared" si="1368"/>
        <v>#N/A</v>
      </c>
      <c r="M7566" s="8" t="e">
        <f t="shared" si="1334"/>
        <v>#N/A</v>
      </c>
      <c r="N7566" s="8" t="e">
        <f t="shared" si="1335"/>
        <v>#N/A</v>
      </c>
    </row>
    <row r="7567" spans="1:14" ht="15.75" customHeight="1" x14ac:dyDescent="0.35">
      <c r="A7567" s="7">
        <f t="shared" si="1358"/>
        <v>0</v>
      </c>
      <c r="B7567" s="7">
        <f t="shared" si="1359"/>
        <v>0</v>
      </c>
      <c r="C7567" s="7">
        <f t="shared" si="1360"/>
        <v>0</v>
      </c>
      <c r="D7567" s="7">
        <f t="shared" si="1361"/>
        <v>0</v>
      </c>
      <c r="E7567" s="7" t="e">
        <f>IF('Report DCM'!$H7567="In-Stream Video","Rich Media display banner",IF('Report DCM'!$I7567&gt;'Report DCM'!$J7567,"Standard",VLOOKUP(CONCATENATE(bd_adtype,"_",bd_creativetype),tabela,2,FALSE)))</f>
        <v>#N/A</v>
      </c>
      <c r="F7567" s="7">
        <f t="shared" si="1362"/>
        <v>0</v>
      </c>
      <c r="G7567" s="7">
        <f t="shared" si="1363"/>
        <v>0</v>
      </c>
      <c r="H7567" s="7">
        <f t="shared" si="1364"/>
        <v>0</v>
      </c>
      <c r="I7567" s="7">
        <f t="shared" si="1365"/>
        <v>0</v>
      </c>
      <c r="J7567" s="7">
        <f t="shared" si="1366"/>
        <v>0</v>
      </c>
      <c r="K7567" s="8" t="e">
        <f t="shared" si="1367"/>
        <v>#N/A</v>
      </c>
      <c r="L7567" s="7" t="e">
        <f t="shared" si="1368"/>
        <v>#N/A</v>
      </c>
      <c r="M7567" s="8" t="e">
        <f t="shared" si="1334"/>
        <v>#N/A</v>
      </c>
      <c r="N7567" s="8" t="e">
        <f t="shared" si="1335"/>
        <v>#N/A</v>
      </c>
    </row>
    <row r="7568" spans="1:14" ht="15.75" customHeight="1" x14ac:dyDescent="0.35">
      <c r="A7568" s="7">
        <f t="shared" si="1358"/>
        <v>0</v>
      </c>
      <c r="B7568" s="7">
        <f t="shared" si="1359"/>
        <v>0</v>
      </c>
      <c r="C7568" s="7">
        <f t="shared" si="1360"/>
        <v>0</v>
      </c>
      <c r="D7568" s="7">
        <f t="shared" si="1361"/>
        <v>0</v>
      </c>
      <c r="E7568" s="7" t="e">
        <f>IF('Report DCM'!$H7568="In-Stream Video","Rich Media display banner",IF('Report DCM'!$I7568&gt;'Report DCM'!$J7568,"Standard",VLOOKUP(CONCATENATE(bd_adtype,"_",bd_creativetype),tabela,2,FALSE)))</f>
        <v>#N/A</v>
      </c>
      <c r="F7568" s="7">
        <f t="shared" si="1362"/>
        <v>0</v>
      </c>
      <c r="G7568" s="7">
        <f t="shared" si="1363"/>
        <v>0</v>
      </c>
      <c r="H7568" s="7">
        <f t="shared" si="1364"/>
        <v>0</v>
      </c>
      <c r="I7568" s="7">
        <f t="shared" si="1365"/>
        <v>0</v>
      </c>
      <c r="J7568" s="7">
        <f t="shared" si="1366"/>
        <v>0</v>
      </c>
      <c r="K7568" s="8" t="e">
        <f t="shared" si="1367"/>
        <v>#N/A</v>
      </c>
      <c r="L7568" s="7" t="e">
        <f t="shared" si="1368"/>
        <v>#N/A</v>
      </c>
      <c r="M7568" s="8" t="e">
        <f t="shared" si="1334"/>
        <v>#N/A</v>
      </c>
      <c r="N7568" s="8" t="e">
        <f t="shared" si="1335"/>
        <v>#N/A</v>
      </c>
    </row>
    <row r="7569" spans="1:14" ht="15.75" customHeight="1" x14ac:dyDescent="0.35">
      <c r="A7569" s="7">
        <f t="shared" si="1358"/>
        <v>0</v>
      </c>
      <c r="B7569" s="7">
        <f t="shared" si="1359"/>
        <v>0</v>
      </c>
      <c r="C7569" s="7">
        <f t="shared" si="1360"/>
        <v>0</v>
      </c>
      <c r="D7569" s="7">
        <f t="shared" si="1361"/>
        <v>0</v>
      </c>
      <c r="E7569" s="7" t="e">
        <f>IF('Report DCM'!$H7569="In-Stream Video","Rich Media display banner",IF('Report DCM'!$I7569&gt;'Report DCM'!$J7569,"Standard",VLOOKUP(CONCATENATE(bd_adtype,"_",bd_creativetype),tabela,2,FALSE)))</f>
        <v>#N/A</v>
      </c>
      <c r="F7569" s="7">
        <f t="shared" si="1362"/>
        <v>0</v>
      </c>
      <c r="G7569" s="7">
        <f t="shared" si="1363"/>
        <v>0</v>
      </c>
      <c r="H7569" s="7">
        <f t="shared" si="1364"/>
        <v>0</v>
      </c>
      <c r="I7569" s="7">
        <f t="shared" si="1365"/>
        <v>0</v>
      </c>
      <c r="J7569" s="7">
        <f t="shared" si="1366"/>
        <v>0</v>
      </c>
      <c r="K7569" s="8" t="e">
        <f t="shared" si="1367"/>
        <v>#N/A</v>
      </c>
      <c r="L7569" s="7" t="e">
        <f t="shared" si="1368"/>
        <v>#N/A</v>
      </c>
      <c r="M7569" s="8" t="e">
        <f t="shared" si="1334"/>
        <v>#N/A</v>
      </c>
      <c r="N7569" s="8" t="e">
        <f t="shared" si="1335"/>
        <v>#N/A</v>
      </c>
    </row>
    <row r="7570" spans="1:14" ht="15.75" customHeight="1" x14ac:dyDescent="0.35">
      <c r="A7570" s="7">
        <f t="shared" si="1358"/>
        <v>0</v>
      </c>
      <c r="B7570" s="7">
        <f t="shared" si="1359"/>
        <v>0</v>
      </c>
      <c r="C7570" s="7">
        <f t="shared" si="1360"/>
        <v>0</v>
      </c>
      <c r="D7570" s="7">
        <f t="shared" si="1361"/>
        <v>0</v>
      </c>
      <c r="E7570" s="7" t="e">
        <f>IF('Report DCM'!$H7570="In-Stream Video","Rich Media display banner",IF('Report DCM'!$I7570&gt;'Report DCM'!$J7570,"Standard",VLOOKUP(CONCATENATE(bd_adtype,"_",bd_creativetype),tabela,2,FALSE)))</f>
        <v>#N/A</v>
      </c>
      <c r="F7570" s="7">
        <f t="shared" si="1362"/>
        <v>0</v>
      </c>
      <c r="G7570" s="7">
        <f t="shared" si="1363"/>
        <v>0</v>
      </c>
      <c r="H7570" s="7">
        <f t="shared" si="1364"/>
        <v>0</v>
      </c>
      <c r="I7570" s="7">
        <f t="shared" si="1365"/>
        <v>0</v>
      </c>
      <c r="J7570" s="7">
        <f t="shared" si="1366"/>
        <v>0</v>
      </c>
      <c r="K7570" s="8" t="e">
        <f t="shared" si="1367"/>
        <v>#N/A</v>
      </c>
      <c r="L7570" s="7" t="e">
        <f t="shared" si="1368"/>
        <v>#N/A</v>
      </c>
      <c r="M7570" s="8" t="e">
        <f t="shared" si="1334"/>
        <v>#N/A</v>
      </c>
      <c r="N7570" s="8" t="e">
        <f t="shared" si="1335"/>
        <v>#N/A</v>
      </c>
    </row>
    <row r="7571" spans="1:14" ht="15.75" customHeight="1" x14ac:dyDescent="0.35">
      <c r="A7571" s="7">
        <f t="shared" si="1358"/>
        <v>0</v>
      </c>
      <c r="B7571" s="7">
        <f t="shared" si="1359"/>
        <v>0</v>
      </c>
      <c r="C7571" s="7">
        <f t="shared" si="1360"/>
        <v>0</v>
      </c>
      <c r="D7571" s="7">
        <f t="shared" si="1361"/>
        <v>0</v>
      </c>
      <c r="E7571" s="7" t="e">
        <f>IF('Report DCM'!$H7571="In-Stream Video","Rich Media display banner",IF('Report DCM'!$I7571&gt;'Report DCM'!$J7571,"Standard",VLOOKUP(CONCATENATE(bd_adtype,"_",bd_creativetype),tabela,2,FALSE)))</f>
        <v>#N/A</v>
      </c>
      <c r="F7571" s="7">
        <f t="shared" si="1362"/>
        <v>0</v>
      </c>
      <c r="G7571" s="7">
        <f t="shared" si="1363"/>
        <v>0</v>
      </c>
      <c r="H7571" s="7">
        <f t="shared" si="1364"/>
        <v>0</v>
      </c>
      <c r="I7571" s="7">
        <f t="shared" si="1365"/>
        <v>0</v>
      </c>
      <c r="J7571" s="7">
        <f t="shared" si="1366"/>
        <v>0</v>
      </c>
      <c r="K7571" s="8" t="e">
        <f t="shared" si="1367"/>
        <v>#N/A</v>
      </c>
      <c r="L7571" s="7" t="e">
        <f t="shared" si="1368"/>
        <v>#N/A</v>
      </c>
      <c r="M7571" s="8" t="e">
        <f t="shared" si="1334"/>
        <v>#N/A</v>
      </c>
      <c r="N7571" s="8" t="e">
        <f t="shared" si="1335"/>
        <v>#N/A</v>
      </c>
    </row>
    <row r="7572" spans="1:14" ht="15.75" customHeight="1" x14ac:dyDescent="0.35">
      <c r="A7572" s="7">
        <f t="shared" si="1358"/>
        <v>0</v>
      </c>
      <c r="B7572" s="7">
        <f t="shared" si="1359"/>
        <v>0</v>
      </c>
      <c r="C7572" s="7">
        <f t="shared" si="1360"/>
        <v>0</v>
      </c>
      <c r="D7572" s="7">
        <f t="shared" si="1361"/>
        <v>0</v>
      </c>
      <c r="E7572" s="7" t="e">
        <f>IF('Report DCM'!$H7572="In-Stream Video","Rich Media display banner",IF('Report DCM'!$I7572&gt;'Report DCM'!$J7572,"Standard",VLOOKUP(CONCATENATE(bd_adtype,"_",bd_creativetype),tabela,2,FALSE)))</f>
        <v>#N/A</v>
      </c>
      <c r="F7572" s="7">
        <f t="shared" si="1362"/>
        <v>0</v>
      </c>
      <c r="G7572" s="7">
        <f t="shared" si="1363"/>
        <v>0</v>
      </c>
      <c r="H7572" s="7">
        <f t="shared" si="1364"/>
        <v>0</v>
      </c>
      <c r="I7572" s="7">
        <f t="shared" si="1365"/>
        <v>0</v>
      </c>
      <c r="J7572" s="7">
        <f t="shared" si="1366"/>
        <v>0</v>
      </c>
      <c r="K7572" s="8" t="e">
        <f t="shared" si="1367"/>
        <v>#N/A</v>
      </c>
      <c r="L7572" s="7" t="e">
        <f t="shared" si="1368"/>
        <v>#N/A</v>
      </c>
      <c r="M7572" s="8" t="e">
        <f t="shared" si="1334"/>
        <v>#N/A</v>
      </c>
      <c r="N7572" s="8" t="e">
        <f t="shared" si="1335"/>
        <v>#N/A</v>
      </c>
    </row>
    <row r="7573" spans="1:14" ht="15.75" customHeight="1" x14ac:dyDescent="0.35">
      <c r="A7573" s="7">
        <f t="shared" si="1358"/>
        <v>0</v>
      </c>
      <c r="B7573" s="7">
        <f t="shared" si="1359"/>
        <v>0</v>
      </c>
      <c r="C7573" s="7">
        <f t="shared" si="1360"/>
        <v>0</v>
      </c>
      <c r="D7573" s="7">
        <f t="shared" si="1361"/>
        <v>0</v>
      </c>
      <c r="E7573" s="7" t="e">
        <f>IF('Report DCM'!$H7573="In-Stream Video","Rich Media display banner",IF('Report DCM'!$I7573&gt;'Report DCM'!$J7573,"Standard",VLOOKUP(CONCATENATE(bd_adtype,"_",bd_creativetype),tabela,2,FALSE)))</f>
        <v>#N/A</v>
      </c>
      <c r="F7573" s="7">
        <f t="shared" si="1362"/>
        <v>0</v>
      </c>
      <c r="G7573" s="7">
        <f t="shared" si="1363"/>
        <v>0</v>
      </c>
      <c r="H7573" s="7">
        <f t="shared" si="1364"/>
        <v>0</v>
      </c>
      <c r="I7573" s="7">
        <f t="shared" si="1365"/>
        <v>0</v>
      </c>
      <c r="J7573" s="7">
        <f t="shared" si="1366"/>
        <v>0</v>
      </c>
      <c r="K7573" s="8" t="e">
        <f t="shared" si="1367"/>
        <v>#N/A</v>
      </c>
      <c r="L7573" s="7" t="e">
        <f t="shared" si="1368"/>
        <v>#N/A</v>
      </c>
      <c r="M7573" s="8" t="e">
        <f t="shared" si="1334"/>
        <v>#N/A</v>
      </c>
      <c r="N7573" s="8" t="e">
        <f t="shared" si="1335"/>
        <v>#N/A</v>
      </c>
    </row>
    <row r="7574" spans="1:14" ht="15.75" customHeight="1" x14ac:dyDescent="0.35">
      <c r="A7574" s="7">
        <f t="shared" si="1358"/>
        <v>0</v>
      </c>
      <c r="B7574" s="7">
        <f t="shared" si="1359"/>
        <v>0</v>
      </c>
      <c r="C7574" s="7">
        <f t="shared" si="1360"/>
        <v>0</v>
      </c>
      <c r="D7574" s="7">
        <f t="shared" si="1361"/>
        <v>0</v>
      </c>
      <c r="E7574" s="7" t="e">
        <f>IF('Report DCM'!$H7574="In-Stream Video","Rich Media display banner",IF('Report DCM'!$I7574&gt;'Report DCM'!$J7574,"Standard",VLOOKUP(CONCATENATE(bd_adtype,"_",bd_creativetype),tabela,2,FALSE)))</f>
        <v>#N/A</v>
      </c>
      <c r="F7574" s="7">
        <f t="shared" si="1362"/>
        <v>0</v>
      </c>
      <c r="G7574" s="7">
        <f t="shared" si="1363"/>
        <v>0</v>
      </c>
      <c r="H7574" s="7">
        <f t="shared" si="1364"/>
        <v>0</v>
      </c>
      <c r="I7574" s="7">
        <f t="shared" si="1365"/>
        <v>0</v>
      </c>
      <c r="J7574" s="7">
        <f t="shared" si="1366"/>
        <v>0</v>
      </c>
      <c r="K7574" s="8" t="e">
        <f t="shared" si="1367"/>
        <v>#N/A</v>
      </c>
      <c r="L7574" s="7" t="e">
        <f t="shared" si="1368"/>
        <v>#N/A</v>
      </c>
      <c r="M7574" s="8" t="e">
        <f t="shared" si="1334"/>
        <v>#N/A</v>
      </c>
      <c r="N7574" s="8" t="e">
        <f t="shared" si="1335"/>
        <v>#N/A</v>
      </c>
    </row>
    <row r="7575" spans="1:14" ht="15.75" customHeight="1" x14ac:dyDescent="0.35">
      <c r="A7575" s="7">
        <f t="shared" si="1358"/>
        <v>0</v>
      </c>
      <c r="B7575" s="7">
        <f t="shared" si="1359"/>
        <v>0</v>
      </c>
      <c r="C7575" s="7">
        <f t="shared" si="1360"/>
        <v>0</v>
      </c>
      <c r="D7575" s="7">
        <f t="shared" si="1361"/>
        <v>0</v>
      </c>
      <c r="E7575" s="7" t="e">
        <f>IF('Report DCM'!$H7575="In-Stream Video","Rich Media display banner",IF('Report DCM'!$I7575&gt;'Report DCM'!$J7575,"Standard",VLOOKUP(CONCATENATE(bd_adtype,"_",bd_creativetype),tabela,2,FALSE)))</f>
        <v>#N/A</v>
      </c>
      <c r="F7575" s="7">
        <f t="shared" si="1362"/>
        <v>0</v>
      </c>
      <c r="G7575" s="7">
        <f t="shared" si="1363"/>
        <v>0</v>
      </c>
      <c r="H7575" s="7">
        <f t="shared" si="1364"/>
        <v>0</v>
      </c>
      <c r="I7575" s="7">
        <f t="shared" si="1365"/>
        <v>0</v>
      </c>
      <c r="J7575" s="7">
        <f t="shared" si="1366"/>
        <v>0</v>
      </c>
      <c r="K7575" s="8" t="e">
        <f t="shared" si="1367"/>
        <v>#N/A</v>
      </c>
      <c r="L7575" s="7" t="e">
        <f t="shared" si="1368"/>
        <v>#N/A</v>
      </c>
      <c r="M7575" s="8" t="e">
        <f t="shared" si="1334"/>
        <v>#N/A</v>
      </c>
      <c r="N7575" s="8" t="e">
        <f t="shared" si="1335"/>
        <v>#N/A</v>
      </c>
    </row>
    <row r="7576" spans="1:14" ht="15.75" customHeight="1" x14ac:dyDescent="0.35">
      <c r="A7576" s="7">
        <f t="shared" si="1358"/>
        <v>0</v>
      </c>
      <c r="B7576" s="7">
        <f t="shared" si="1359"/>
        <v>0</v>
      </c>
      <c r="C7576" s="7">
        <f t="shared" si="1360"/>
        <v>0</v>
      </c>
      <c r="D7576" s="7">
        <f t="shared" si="1361"/>
        <v>0</v>
      </c>
      <c r="E7576" s="7" t="e">
        <f>IF('Report DCM'!$H7576="In-Stream Video","Rich Media display banner",IF('Report DCM'!$I7576&gt;'Report DCM'!$J7576,"Standard",VLOOKUP(CONCATENATE(bd_adtype,"_",bd_creativetype),tabela,2,FALSE)))</f>
        <v>#N/A</v>
      </c>
      <c r="F7576" s="7">
        <f t="shared" si="1362"/>
        <v>0</v>
      </c>
      <c r="G7576" s="7">
        <f t="shared" si="1363"/>
        <v>0</v>
      </c>
      <c r="H7576" s="7">
        <f t="shared" si="1364"/>
        <v>0</v>
      </c>
      <c r="I7576" s="7">
        <f t="shared" si="1365"/>
        <v>0</v>
      </c>
      <c r="J7576" s="7">
        <f t="shared" si="1366"/>
        <v>0</v>
      </c>
      <c r="K7576" s="8" t="e">
        <f t="shared" si="1367"/>
        <v>#N/A</v>
      </c>
      <c r="L7576" s="7" t="e">
        <f t="shared" si="1368"/>
        <v>#N/A</v>
      </c>
      <c r="M7576" s="8" t="e">
        <f t="shared" si="1334"/>
        <v>#N/A</v>
      </c>
      <c r="N7576" s="8" t="e">
        <f t="shared" si="1335"/>
        <v>#N/A</v>
      </c>
    </row>
    <row r="7577" spans="1:14" ht="15.75" customHeight="1" x14ac:dyDescent="0.35">
      <c r="A7577" s="7">
        <f t="shared" si="1358"/>
        <v>0</v>
      </c>
      <c r="B7577" s="7">
        <f t="shared" si="1359"/>
        <v>0</v>
      </c>
      <c r="C7577" s="7">
        <f t="shared" si="1360"/>
        <v>0</v>
      </c>
      <c r="D7577" s="7">
        <f t="shared" si="1361"/>
        <v>0</v>
      </c>
      <c r="E7577" s="7" t="e">
        <f>IF('Report DCM'!$H7577="In-Stream Video","Rich Media display banner",IF('Report DCM'!$I7577&gt;'Report DCM'!$J7577,"Standard",VLOOKUP(CONCATENATE(bd_adtype,"_",bd_creativetype),tabela,2,FALSE)))</f>
        <v>#N/A</v>
      </c>
      <c r="F7577" s="7">
        <f t="shared" si="1362"/>
        <v>0</v>
      </c>
      <c r="G7577" s="7">
        <f t="shared" si="1363"/>
        <v>0</v>
      </c>
      <c r="H7577" s="7">
        <f t="shared" si="1364"/>
        <v>0</v>
      </c>
      <c r="I7577" s="7">
        <f t="shared" si="1365"/>
        <v>0</v>
      </c>
      <c r="J7577" s="7">
        <f t="shared" si="1366"/>
        <v>0</v>
      </c>
      <c r="K7577" s="8" t="e">
        <f t="shared" si="1367"/>
        <v>#N/A</v>
      </c>
      <c r="L7577" s="7" t="e">
        <f t="shared" si="1368"/>
        <v>#N/A</v>
      </c>
      <c r="M7577" s="8" t="e">
        <f t="shared" si="1334"/>
        <v>#N/A</v>
      </c>
      <c r="N7577" s="8" t="e">
        <f t="shared" si="1335"/>
        <v>#N/A</v>
      </c>
    </row>
    <row r="7578" spans="1:14" ht="15.75" customHeight="1" x14ac:dyDescent="0.35">
      <c r="A7578" s="7">
        <f t="shared" si="1358"/>
        <v>0</v>
      </c>
      <c r="B7578" s="7">
        <f t="shared" si="1359"/>
        <v>0</v>
      </c>
      <c r="C7578" s="7">
        <f t="shared" si="1360"/>
        <v>0</v>
      </c>
      <c r="D7578" s="7">
        <f t="shared" si="1361"/>
        <v>0</v>
      </c>
      <c r="E7578" s="7" t="e">
        <f>IF('Report DCM'!$H7578="In-Stream Video","Rich Media display banner",IF('Report DCM'!$I7578&gt;'Report DCM'!$J7578,"Standard",VLOOKUP(CONCATENATE(bd_adtype,"_",bd_creativetype),tabela,2,FALSE)))</f>
        <v>#N/A</v>
      </c>
      <c r="F7578" s="7">
        <f t="shared" si="1362"/>
        <v>0</v>
      </c>
      <c r="G7578" s="7">
        <f t="shared" si="1363"/>
        <v>0</v>
      </c>
      <c r="H7578" s="7">
        <f t="shared" si="1364"/>
        <v>0</v>
      </c>
      <c r="I7578" s="7">
        <f t="shared" si="1365"/>
        <v>0</v>
      </c>
      <c r="J7578" s="7">
        <f t="shared" si="1366"/>
        <v>0</v>
      </c>
      <c r="K7578" s="8" t="e">
        <f t="shared" si="1367"/>
        <v>#N/A</v>
      </c>
      <c r="L7578" s="7" t="e">
        <f t="shared" si="1368"/>
        <v>#N/A</v>
      </c>
      <c r="M7578" s="8" t="e">
        <f t="shared" si="1334"/>
        <v>#N/A</v>
      </c>
      <c r="N7578" s="8" t="e">
        <f t="shared" si="1335"/>
        <v>#N/A</v>
      </c>
    </row>
    <row r="7579" spans="1:14" ht="15.75" customHeight="1" x14ac:dyDescent="0.35">
      <c r="A7579" s="7">
        <f t="shared" si="1358"/>
        <v>0</v>
      </c>
      <c r="B7579" s="7">
        <f t="shared" si="1359"/>
        <v>0</v>
      </c>
      <c r="C7579" s="7">
        <f t="shared" si="1360"/>
        <v>0</v>
      </c>
      <c r="D7579" s="7">
        <f t="shared" si="1361"/>
        <v>0</v>
      </c>
      <c r="E7579" s="7" t="e">
        <f>IF('Report DCM'!$H7579="In-Stream Video","Rich Media display banner",IF('Report DCM'!$I7579&gt;'Report DCM'!$J7579,"Standard",VLOOKUP(CONCATENATE(bd_adtype,"_",bd_creativetype),tabela,2,FALSE)))</f>
        <v>#N/A</v>
      </c>
      <c r="F7579" s="7">
        <f t="shared" si="1362"/>
        <v>0</v>
      </c>
      <c r="G7579" s="7">
        <f t="shared" si="1363"/>
        <v>0</v>
      </c>
      <c r="H7579" s="7">
        <f t="shared" si="1364"/>
        <v>0</v>
      </c>
      <c r="I7579" s="7">
        <f t="shared" si="1365"/>
        <v>0</v>
      </c>
      <c r="J7579" s="7">
        <f t="shared" si="1366"/>
        <v>0</v>
      </c>
      <c r="K7579" s="8" t="e">
        <f t="shared" si="1367"/>
        <v>#N/A</v>
      </c>
      <c r="L7579" s="7" t="e">
        <f t="shared" si="1368"/>
        <v>#N/A</v>
      </c>
      <c r="M7579" s="8" t="e">
        <f t="shared" si="1334"/>
        <v>#N/A</v>
      </c>
      <c r="N7579" s="8" t="e">
        <f t="shared" si="1335"/>
        <v>#N/A</v>
      </c>
    </row>
    <row r="7580" spans="1:14" ht="15.75" customHeight="1" x14ac:dyDescent="0.35">
      <c r="A7580" s="7">
        <f t="shared" si="1358"/>
        <v>0</v>
      </c>
      <c r="B7580" s="7">
        <f t="shared" si="1359"/>
        <v>0</v>
      </c>
      <c r="C7580" s="7">
        <f t="shared" si="1360"/>
        <v>0</v>
      </c>
      <c r="D7580" s="7">
        <f t="shared" si="1361"/>
        <v>0</v>
      </c>
      <c r="E7580" s="7" t="e">
        <f>IF('Report DCM'!$H7580="In-Stream Video","Rich Media display banner",IF('Report DCM'!$I7580&gt;'Report DCM'!$J7580,"Standard",VLOOKUP(CONCATENATE(bd_adtype,"_",bd_creativetype),tabela,2,FALSE)))</f>
        <v>#N/A</v>
      </c>
      <c r="F7580" s="7">
        <f t="shared" si="1362"/>
        <v>0</v>
      </c>
      <c r="G7580" s="7">
        <f t="shared" si="1363"/>
        <v>0</v>
      </c>
      <c r="H7580" s="7">
        <f t="shared" si="1364"/>
        <v>0</v>
      </c>
      <c r="I7580" s="7">
        <f t="shared" si="1365"/>
        <v>0</v>
      </c>
      <c r="J7580" s="7">
        <f t="shared" si="1366"/>
        <v>0</v>
      </c>
      <c r="K7580" s="8" t="e">
        <f t="shared" si="1367"/>
        <v>#N/A</v>
      </c>
      <c r="L7580" s="7" t="e">
        <f t="shared" si="1368"/>
        <v>#N/A</v>
      </c>
      <c r="M7580" s="8" t="e">
        <f t="shared" si="1334"/>
        <v>#N/A</v>
      </c>
      <c r="N7580" s="8" t="e">
        <f t="shared" si="1335"/>
        <v>#N/A</v>
      </c>
    </row>
    <row r="7581" spans="1:14" ht="15.75" customHeight="1" x14ac:dyDescent="0.35">
      <c r="A7581" s="7">
        <f t="shared" si="1358"/>
        <v>0</v>
      </c>
      <c r="B7581" s="7">
        <f t="shared" si="1359"/>
        <v>0</v>
      </c>
      <c r="C7581" s="7">
        <f t="shared" si="1360"/>
        <v>0</v>
      </c>
      <c r="D7581" s="7">
        <f t="shared" si="1361"/>
        <v>0</v>
      </c>
      <c r="E7581" s="7" t="e">
        <f>IF('Report DCM'!$H7581="In-Stream Video","Rich Media display banner",IF('Report DCM'!$I7581&gt;'Report DCM'!$J7581,"Standard",VLOOKUP(CONCATENATE(bd_adtype,"_",bd_creativetype),tabela,2,FALSE)))</f>
        <v>#N/A</v>
      </c>
      <c r="F7581" s="7">
        <f t="shared" si="1362"/>
        <v>0</v>
      </c>
      <c r="G7581" s="7">
        <f t="shared" si="1363"/>
        <v>0</v>
      </c>
      <c r="H7581" s="7">
        <f t="shared" si="1364"/>
        <v>0</v>
      </c>
      <c r="I7581" s="7">
        <f t="shared" si="1365"/>
        <v>0</v>
      </c>
      <c r="J7581" s="7">
        <f t="shared" si="1366"/>
        <v>0</v>
      </c>
      <c r="K7581" s="8" t="e">
        <f t="shared" si="1367"/>
        <v>#N/A</v>
      </c>
      <c r="L7581" s="7" t="e">
        <f t="shared" si="1368"/>
        <v>#N/A</v>
      </c>
      <c r="M7581" s="8" t="e">
        <f t="shared" si="1334"/>
        <v>#N/A</v>
      </c>
      <c r="N7581" s="8" t="e">
        <f t="shared" si="1335"/>
        <v>#N/A</v>
      </c>
    </row>
    <row r="7582" spans="1:14" ht="15.75" customHeight="1" x14ac:dyDescent="0.35">
      <c r="A7582" s="7">
        <f t="shared" si="1358"/>
        <v>0</v>
      </c>
      <c r="B7582" s="7">
        <f t="shared" si="1359"/>
        <v>0</v>
      </c>
      <c r="C7582" s="7">
        <f t="shared" si="1360"/>
        <v>0</v>
      </c>
      <c r="D7582" s="7">
        <f t="shared" si="1361"/>
        <v>0</v>
      </c>
      <c r="E7582" s="7" t="e">
        <f>IF('Report DCM'!$H7582="In-Stream Video","Rich Media display banner",IF('Report DCM'!$I7582&gt;'Report DCM'!$J7582,"Standard",VLOOKUP(CONCATENATE(bd_adtype,"_",bd_creativetype),tabela,2,FALSE)))</f>
        <v>#N/A</v>
      </c>
      <c r="F7582" s="7">
        <f t="shared" si="1362"/>
        <v>0</v>
      </c>
      <c r="G7582" s="7">
        <f t="shared" si="1363"/>
        <v>0</v>
      </c>
      <c r="H7582" s="7">
        <f t="shared" si="1364"/>
        <v>0</v>
      </c>
      <c r="I7582" s="7">
        <f t="shared" si="1365"/>
        <v>0</v>
      </c>
      <c r="J7582" s="7">
        <f t="shared" si="1366"/>
        <v>0</v>
      </c>
      <c r="K7582" s="8" t="e">
        <f t="shared" si="1367"/>
        <v>#N/A</v>
      </c>
      <c r="L7582" s="7" t="e">
        <f t="shared" si="1368"/>
        <v>#N/A</v>
      </c>
      <c r="M7582" s="8" t="e">
        <f t="shared" si="1334"/>
        <v>#N/A</v>
      </c>
      <c r="N7582" s="8" t="e">
        <f t="shared" si="1335"/>
        <v>#N/A</v>
      </c>
    </row>
    <row r="7583" spans="1:14" ht="15.75" customHeight="1" x14ac:dyDescent="0.35">
      <c r="A7583" s="7">
        <f t="shared" si="1358"/>
        <v>0</v>
      </c>
      <c r="B7583" s="7">
        <f t="shared" si="1359"/>
        <v>0</v>
      </c>
      <c r="C7583" s="7">
        <f t="shared" si="1360"/>
        <v>0</v>
      </c>
      <c r="D7583" s="7">
        <f t="shared" si="1361"/>
        <v>0</v>
      </c>
      <c r="E7583" s="7" t="e">
        <f>IF('Report DCM'!$H7583="In-Stream Video","Rich Media display banner",IF('Report DCM'!$I7583&gt;'Report DCM'!$J7583,"Standard",VLOOKUP(CONCATENATE(bd_adtype,"_",bd_creativetype),tabela,2,FALSE)))</f>
        <v>#N/A</v>
      </c>
      <c r="F7583" s="7">
        <f t="shared" si="1362"/>
        <v>0</v>
      </c>
      <c r="G7583" s="7">
        <f t="shared" si="1363"/>
        <v>0</v>
      </c>
      <c r="H7583" s="7">
        <f t="shared" si="1364"/>
        <v>0</v>
      </c>
      <c r="I7583" s="7">
        <f t="shared" si="1365"/>
        <v>0</v>
      </c>
      <c r="J7583" s="7">
        <f t="shared" si="1366"/>
        <v>0</v>
      </c>
      <c r="K7583" s="8" t="e">
        <f t="shared" si="1367"/>
        <v>#N/A</v>
      </c>
      <c r="L7583" s="7" t="e">
        <f t="shared" si="1368"/>
        <v>#N/A</v>
      </c>
      <c r="M7583" s="8" t="e">
        <f t="shared" si="1334"/>
        <v>#N/A</v>
      </c>
      <c r="N7583" s="8" t="e">
        <f t="shared" si="1335"/>
        <v>#N/A</v>
      </c>
    </row>
    <row r="7584" spans="1:14" ht="15.75" customHeight="1" x14ac:dyDescent="0.35">
      <c r="A7584" s="7">
        <f t="shared" si="1358"/>
        <v>0</v>
      </c>
      <c r="B7584" s="7">
        <f t="shared" si="1359"/>
        <v>0</v>
      </c>
      <c r="C7584" s="7">
        <f t="shared" si="1360"/>
        <v>0</v>
      </c>
      <c r="D7584" s="7">
        <f t="shared" si="1361"/>
        <v>0</v>
      </c>
      <c r="E7584" s="7" t="e">
        <f>IF('Report DCM'!$H7584="In-Stream Video","Rich Media display banner",IF('Report DCM'!$I7584&gt;'Report DCM'!$J7584,"Standard",VLOOKUP(CONCATENATE(bd_adtype,"_",bd_creativetype),tabela,2,FALSE)))</f>
        <v>#N/A</v>
      </c>
      <c r="F7584" s="7">
        <f t="shared" si="1362"/>
        <v>0</v>
      </c>
      <c r="G7584" s="7">
        <f t="shared" si="1363"/>
        <v>0</v>
      </c>
      <c r="H7584" s="7">
        <f t="shared" si="1364"/>
        <v>0</v>
      </c>
      <c r="I7584" s="7">
        <f t="shared" si="1365"/>
        <v>0</v>
      </c>
      <c r="J7584" s="7">
        <f t="shared" si="1366"/>
        <v>0</v>
      </c>
      <c r="K7584" s="8" t="e">
        <f t="shared" si="1367"/>
        <v>#N/A</v>
      </c>
      <c r="L7584" s="7" t="e">
        <f t="shared" si="1368"/>
        <v>#N/A</v>
      </c>
      <c r="M7584" s="8" t="e">
        <f t="shared" si="1334"/>
        <v>#N/A</v>
      </c>
      <c r="N7584" s="8" t="e">
        <f t="shared" si="1335"/>
        <v>#N/A</v>
      </c>
    </row>
    <row r="7585" spans="1:14" ht="15.75" customHeight="1" x14ac:dyDescent="0.35">
      <c r="A7585" s="7">
        <f t="shared" si="1358"/>
        <v>0</v>
      </c>
      <c r="B7585" s="7">
        <f t="shared" si="1359"/>
        <v>0</v>
      </c>
      <c r="C7585" s="7">
        <f t="shared" si="1360"/>
        <v>0</v>
      </c>
      <c r="D7585" s="7">
        <f t="shared" si="1361"/>
        <v>0</v>
      </c>
      <c r="E7585" s="7" t="e">
        <f>IF('Report DCM'!$H7585="In-Stream Video","Rich Media display banner",IF('Report DCM'!$I7585&gt;'Report DCM'!$J7585,"Standard",VLOOKUP(CONCATENATE(bd_adtype,"_",bd_creativetype),tabela,2,FALSE)))</f>
        <v>#N/A</v>
      </c>
      <c r="F7585" s="7">
        <f t="shared" si="1362"/>
        <v>0</v>
      </c>
      <c r="G7585" s="7">
        <f t="shared" si="1363"/>
        <v>0</v>
      </c>
      <c r="H7585" s="7">
        <f t="shared" si="1364"/>
        <v>0</v>
      </c>
      <c r="I7585" s="7">
        <f t="shared" si="1365"/>
        <v>0</v>
      </c>
      <c r="J7585" s="7">
        <f t="shared" si="1366"/>
        <v>0</v>
      </c>
      <c r="K7585" s="8" t="e">
        <f t="shared" si="1367"/>
        <v>#N/A</v>
      </c>
      <c r="L7585" s="7" t="e">
        <f t="shared" si="1368"/>
        <v>#N/A</v>
      </c>
      <c r="M7585" s="8" t="e">
        <f t="shared" si="1334"/>
        <v>#N/A</v>
      </c>
      <c r="N7585" s="8" t="e">
        <f t="shared" si="1335"/>
        <v>#N/A</v>
      </c>
    </row>
    <row r="7586" spans="1:14" ht="15.75" customHeight="1" x14ac:dyDescent="0.35">
      <c r="A7586" s="7">
        <f t="shared" si="1358"/>
        <v>0</v>
      </c>
      <c r="B7586" s="7">
        <f t="shared" si="1359"/>
        <v>0</v>
      </c>
      <c r="C7586" s="7">
        <f t="shared" si="1360"/>
        <v>0</v>
      </c>
      <c r="D7586" s="7">
        <f t="shared" si="1361"/>
        <v>0</v>
      </c>
      <c r="E7586" s="7" t="e">
        <f>IF('Report DCM'!$H7586="In-Stream Video","Rich Media display banner",IF('Report DCM'!$I7586&gt;'Report DCM'!$J7586,"Standard",VLOOKUP(CONCATENATE(bd_adtype,"_",bd_creativetype),tabela,2,FALSE)))</f>
        <v>#N/A</v>
      </c>
      <c r="F7586" s="7">
        <f t="shared" si="1362"/>
        <v>0</v>
      </c>
      <c r="G7586" s="7">
        <f t="shared" si="1363"/>
        <v>0</v>
      </c>
      <c r="H7586" s="7">
        <f t="shared" si="1364"/>
        <v>0</v>
      </c>
      <c r="I7586" s="7">
        <f t="shared" si="1365"/>
        <v>0</v>
      </c>
      <c r="J7586" s="7">
        <f t="shared" si="1366"/>
        <v>0</v>
      </c>
      <c r="K7586" s="8" t="e">
        <f t="shared" si="1367"/>
        <v>#N/A</v>
      </c>
      <c r="L7586" s="7" t="e">
        <f t="shared" si="1368"/>
        <v>#N/A</v>
      </c>
      <c r="M7586" s="8" t="e">
        <f t="shared" si="1334"/>
        <v>#N/A</v>
      </c>
      <c r="N7586" s="8" t="e">
        <f t="shared" si="1335"/>
        <v>#N/A</v>
      </c>
    </row>
    <row r="7587" spans="1:14" ht="15.75" customHeight="1" x14ac:dyDescent="0.35">
      <c r="A7587" s="7">
        <f t="shared" si="1358"/>
        <v>0</v>
      </c>
      <c r="B7587" s="7">
        <f t="shared" si="1359"/>
        <v>0</v>
      </c>
      <c r="C7587" s="7">
        <f t="shared" si="1360"/>
        <v>0</v>
      </c>
      <c r="D7587" s="7">
        <f t="shared" si="1361"/>
        <v>0</v>
      </c>
      <c r="E7587" s="7" t="e">
        <f>IF('Report DCM'!$H7587="In-Stream Video","Rich Media display banner",IF('Report DCM'!$I7587&gt;'Report DCM'!$J7587,"Standard",VLOOKUP(CONCATENATE(bd_adtype,"_",bd_creativetype),tabela,2,FALSE)))</f>
        <v>#N/A</v>
      </c>
      <c r="F7587" s="7">
        <f t="shared" si="1362"/>
        <v>0</v>
      </c>
      <c r="G7587" s="7">
        <f t="shared" si="1363"/>
        <v>0</v>
      </c>
      <c r="H7587" s="7">
        <f t="shared" si="1364"/>
        <v>0</v>
      </c>
      <c r="I7587" s="7">
        <f t="shared" si="1365"/>
        <v>0</v>
      </c>
      <c r="J7587" s="7">
        <f t="shared" si="1366"/>
        <v>0</v>
      </c>
      <c r="K7587" s="8" t="e">
        <f t="shared" si="1367"/>
        <v>#N/A</v>
      </c>
      <c r="L7587" s="7" t="e">
        <f t="shared" si="1368"/>
        <v>#N/A</v>
      </c>
      <c r="M7587" s="8" t="e">
        <f t="shared" si="1334"/>
        <v>#N/A</v>
      </c>
      <c r="N7587" s="8" t="e">
        <f t="shared" si="1335"/>
        <v>#N/A</v>
      </c>
    </row>
    <row r="7588" spans="1:14" ht="15.75" customHeight="1" x14ac:dyDescent="0.35">
      <c r="A7588" s="7">
        <f t="shared" si="1358"/>
        <v>0</v>
      </c>
      <c r="B7588" s="7">
        <f t="shared" si="1359"/>
        <v>0</v>
      </c>
      <c r="C7588" s="7">
        <f t="shared" si="1360"/>
        <v>0</v>
      </c>
      <c r="D7588" s="7">
        <f t="shared" si="1361"/>
        <v>0</v>
      </c>
      <c r="E7588" s="7" t="e">
        <f>IF('Report DCM'!$H7588="In-Stream Video","Rich Media display banner",IF('Report DCM'!$I7588&gt;'Report DCM'!$J7588,"Standard",VLOOKUP(CONCATENATE(bd_adtype,"_",bd_creativetype),tabela,2,FALSE)))</f>
        <v>#N/A</v>
      </c>
      <c r="F7588" s="7">
        <f t="shared" si="1362"/>
        <v>0</v>
      </c>
      <c r="G7588" s="7">
        <f t="shared" si="1363"/>
        <v>0</v>
      </c>
      <c r="H7588" s="7">
        <f t="shared" si="1364"/>
        <v>0</v>
      </c>
      <c r="I7588" s="7">
        <f t="shared" si="1365"/>
        <v>0</v>
      </c>
      <c r="J7588" s="7">
        <f t="shared" si="1366"/>
        <v>0</v>
      </c>
      <c r="K7588" s="8" t="e">
        <f t="shared" si="1367"/>
        <v>#N/A</v>
      </c>
      <c r="L7588" s="7" t="e">
        <f t="shared" si="1368"/>
        <v>#N/A</v>
      </c>
      <c r="M7588" s="8" t="e">
        <f t="shared" si="1334"/>
        <v>#N/A</v>
      </c>
      <c r="N7588" s="8" t="e">
        <f t="shared" si="1335"/>
        <v>#N/A</v>
      </c>
    </row>
    <row r="7589" spans="1:14" ht="15.75" customHeight="1" x14ac:dyDescent="0.35">
      <c r="A7589" s="7">
        <f t="shared" si="1358"/>
        <v>0</v>
      </c>
      <c r="B7589" s="7">
        <f t="shared" si="1359"/>
        <v>0</v>
      </c>
      <c r="C7589" s="7">
        <f t="shared" si="1360"/>
        <v>0</v>
      </c>
      <c r="D7589" s="7">
        <f t="shared" si="1361"/>
        <v>0</v>
      </c>
      <c r="E7589" s="7" t="e">
        <f>IF('Report DCM'!$H7589="In-Stream Video","Rich Media display banner",IF('Report DCM'!$I7589&gt;'Report DCM'!$J7589,"Standard",VLOOKUP(CONCATENATE(bd_adtype,"_",bd_creativetype),tabela,2,FALSE)))</f>
        <v>#N/A</v>
      </c>
      <c r="F7589" s="7">
        <f t="shared" si="1362"/>
        <v>0</v>
      </c>
      <c r="G7589" s="7">
        <f t="shared" si="1363"/>
        <v>0</v>
      </c>
      <c r="H7589" s="7">
        <f t="shared" si="1364"/>
        <v>0</v>
      </c>
      <c r="I7589" s="7">
        <f t="shared" si="1365"/>
        <v>0</v>
      </c>
      <c r="J7589" s="7">
        <f t="shared" si="1366"/>
        <v>0</v>
      </c>
      <c r="K7589" s="8" t="e">
        <f t="shared" si="1367"/>
        <v>#N/A</v>
      </c>
      <c r="L7589" s="7" t="e">
        <f t="shared" si="1368"/>
        <v>#N/A</v>
      </c>
      <c r="M7589" s="8" t="e">
        <f t="shared" si="1334"/>
        <v>#N/A</v>
      </c>
      <c r="N7589" s="8" t="e">
        <f t="shared" si="1335"/>
        <v>#N/A</v>
      </c>
    </row>
    <row r="7590" spans="1:14" ht="15.75" customHeight="1" x14ac:dyDescent="0.35">
      <c r="A7590" s="7">
        <f t="shared" si="1358"/>
        <v>0</v>
      </c>
      <c r="B7590" s="7">
        <f t="shared" si="1359"/>
        <v>0</v>
      </c>
      <c r="C7590" s="7">
        <f t="shared" si="1360"/>
        <v>0</v>
      </c>
      <c r="D7590" s="7">
        <f t="shared" si="1361"/>
        <v>0</v>
      </c>
      <c r="E7590" s="7" t="e">
        <f>IF('Report DCM'!$H7590="In-Stream Video","Rich Media display banner",IF('Report DCM'!$I7590&gt;'Report DCM'!$J7590,"Standard",VLOOKUP(CONCATENATE(bd_adtype,"_",bd_creativetype),tabela,2,FALSE)))</f>
        <v>#N/A</v>
      </c>
      <c r="F7590" s="7">
        <f t="shared" si="1362"/>
        <v>0</v>
      </c>
      <c r="G7590" s="7">
        <f t="shared" si="1363"/>
        <v>0</v>
      </c>
      <c r="H7590" s="7">
        <f t="shared" si="1364"/>
        <v>0</v>
      </c>
      <c r="I7590" s="7">
        <f t="shared" si="1365"/>
        <v>0</v>
      </c>
      <c r="J7590" s="7">
        <f t="shared" si="1366"/>
        <v>0</v>
      </c>
      <c r="K7590" s="8" t="e">
        <f t="shared" si="1367"/>
        <v>#N/A</v>
      </c>
      <c r="L7590" s="7" t="e">
        <f t="shared" si="1368"/>
        <v>#N/A</v>
      </c>
      <c r="M7590" s="8" t="e">
        <f t="shared" si="1334"/>
        <v>#N/A</v>
      </c>
      <c r="N7590" s="8" t="e">
        <f t="shared" si="1335"/>
        <v>#N/A</v>
      </c>
    </row>
    <row r="7591" spans="1:14" ht="15.75" customHeight="1" x14ac:dyDescent="0.35">
      <c r="A7591" s="7">
        <f t="shared" si="1358"/>
        <v>0</v>
      </c>
      <c r="B7591" s="7">
        <f t="shared" si="1359"/>
        <v>0</v>
      </c>
      <c r="C7591" s="7">
        <f t="shared" si="1360"/>
        <v>0</v>
      </c>
      <c r="D7591" s="7">
        <f t="shared" si="1361"/>
        <v>0</v>
      </c>
      <c r="E7591" s="7" t="e">
        <f>IF('Report DCM'!$H7591="In-Stream Video","Rich Media display banner",IF('Report DCM'!$I7591&gt;'Report DCM'!$J7591,"Standard",VLOOKUP(CONCATENATE(bd_adtype,"_",bd_creativetype),tabela,2,FALSE)))</f>
        <v>#N/A</v>
      </c>
      <c r="F7591" s="7">
        <f t="shared" si="1362"/>
        <v>0</v>
      </c>
      <c r="G7591" s="7">
        <f t="shared" si="1363"/>
        <v>0</v>
      </c>
      <c r="H7591" s="7">
        <f t="shared" si="1364"/>
        <v>0</v>
      </c>
      <c r="I7591" s="7">
        <f t="shared" si="1365"/>
        <v>0</v>
      </c>
      <c r="J7591" s="7">
        <f t="shared" si="1366"/>
        <v>0</v>
      </c>
      <c r="K7591" s="8" t="e">
        <f t="shared" si="1367"/>
        <v>#N/A</v>
      </c>
      <c r="L7591" s="7" t="e">
        <f t="shared" si="1368"/>
        <v>#N/A</v>
      </c>
      <c r="M7591" s="8" t="e">
        <f t="shared" si="1334"/>
        <v>#N/A</v>
      </c>
      <c r="N7591" s="8" t="e">
        <f t="shared" si="1335"/>
        <v>#N/A</v>
      </c>
    </row>
    <row r="7592" spans="1:14" ht="15.75" customHeight="1" x14ac:dyDescent="0.35">
      <c r="A7592" s="7">
        <f t="shared" si="1358"/>
        <v>0</v>
      </c>
      <c r="B7592" s="7">
        <f t="shared" si="1359"/>
        <v>0</v>
      </c>
      <c r="C7592" s="7">
        <f t="shared" si="1360"/>
        <v>0</v>
      </c>
      <c r="D7592" s="7">
        <f t="shared" si="1361"/>
        <v>0</v>
      </c>
      <c r="E7592" s="7" t="e">
        <f>IF('Report DCM'!$H7592="In-Stream Video","Rich Media display banner",IF('Report DCM'!$I7592&gt;'Report DCM'!$J7592,"Standard",VLOOKUP(CONCATENATE(bd_adtype,"_",bd_creativetype),tabela,2,FALSE)))</f>
        <v>#N/A</v>
      </c>
      <c r="F7592" s="7">
        <f t="shared" si="1362"/>
        <v>0</v>
      </c>
      <c r="G7592" s="7">
        <f t="shared" si="1363"/>
        <v>0</v>
      </c>
      <c r="H7592" s="7">
        <f t="shared" si="1364"/>
        <v>0</v>
      </c>
      <c r="I7592" s="7">
        <f t="shared" si="1365"/>
        <v>0</v>
      </c>
      <c r="J7592" s="7">
        <f t="shared" si="1366"/>
        <v>0</v>
      </c>
      <c r="K7592" s="8" t="e">
        <f t="shared" si="1367"/>
        <v>#N/A</v>
      </c>
      <c r="L7592" s="7" t="e">
        <f t="shared" si="1368"/>
        <v>#N/A</v>
      </c>
      <c r="M7592" s="8" t="e">
        <f t="shared" si="1334"/>
        <v>#N/A</v>
      </c>
      <c r="N7592" s="8" t="e">
        <f t="shared" si="1335"/>
        <v>#N/A</v>
      </c>
    </row>
    <row r="7593" spans="1:14" ht="15.75" customHeight="1" x14ac:dyDescent="0.35">
      <c r="A7593" s="7">
        <f t="shared" si="1358"/>
        <v>0</v>
      </c>
      <c r="B7593" s="7">
        <f t="shared" si="1359"/>
        <v>0</v>
      </c>
      <c r="C7593" s="7">
        <f t="shared" si="1360"/>
        <v>0</v>
      </c>
      <c r="D7593" s="7">
        <f t="shared" si="1361"/>
        <v>0</v>
      </c>
      <c r="E7593" s="7" t="e">
        <f>IF('Report DCM'!$H7593="In-Stream Video","Rich Media display banner",IF('Report DCM'!$I7593&gt;'Report DCM'!$J7593,"Standard",VLOOKUP(CONCATENATE(bd_adtype,"_",bd_creativetype),tabela,2,FALSE)))</f>
        <v>#N/A</v>
      </c>
      <c r="F7593" s="7">
        <f t="shared" si="1362"/>
        <v>0</v>
      </c>
      <c r="G7593" s="7">
        <f t="shared" si="1363"/>
        <v>0</v>
      </c>
      <c r="H7593" s="7">
        <f t="shared" si="1364"/>
        <v>0</v>
      </c>
      <c r="I7593" s="7">
        <f t="shared" si="1365"/>
        <v>0</v>
      </c>
      <c r="J7593" s="7">
        <f t="shared" si="1366"/>
        <v>0</v>
      </c>
      <c r="K7593" s="8" t="e">
        <f t="shared" si="1367"/>
        <v>#N/A</v>
      </c>
      <c r="L7593" s="7" t="e">
        <f t="shared" si="1368"/>
        <v>#N/A</v>
      </c>
      <c r="M7593" s="8" t="e">
        <f t="shared" si="1334"/>
        <v>#N/A</v>
      </c>
      <c r="N7593" s="8" t="e">
        <f t="shared" si="1335"/>
        <v>#N/A</v>
      </c>
    </row>
    <row r="7594" spans="1:14" ht="15.75" customHeight="1" x14ac:dyDescent="0.35">
      <c r="A7594" s="7">
        <f t="shared" si="1358"/>
        <v>0</v>
      </c>
      <c r="B7594" s="7">
        <f t="shared" si="1359"/>
        <v>0</v>
      </c>
      <c r="C7594" s="7">
        <f t="shared" si="1360"/>
        <v>0</v>
      </c>
      <c r="D7594" s="7">
        <f t="shared" si="1361"/>
        <v>0</v>
      </c>
      <c r="E7594" s="7" t="e">
        <f>IF('Report DCM'!$H7594="In-Stream Video","Rich Media display banner",IF('Report DCM'!$I7594&gt;'Report DCM'!$J7594,"Standard",VLOOKUP(CONCATENATE(bd_adtype,"_",bd_creativetype),tabela,2,FALSE)))</f>
        <v>#N/A</v>
      </c>
      <c r="F7594" s="7">
        <f t="shared" si="1362"/>
        <v>0</v>
      </c>
      <c r="G7594" s="7">
        <f t="shared" si="1363"/>
        <v>0</v>
      </c>
      <c r="H7594" s="7">
        <f t="shared" si="1364"/>
        <v>0</v>
      </c>
      <c r="I7594" s="7">
        <f t="shared" si="1365"/>
        <v>0</v>
      </c>
      <c r="J7594" s="7">
        <f t="shared" si="1366"/>
        <v>0</v>
      </c>
      <c r="K7594" s="8" t="e">
        <f t="shared" si="1367"/>
        <v>#N/A</v>
      </c>
      <c r="L7594" s="7" t="e">
        <f t="shared" si="1368"/>
        <v>#N/A</v>
      </c>
      <c r="M7594" s="8" t="e">
        <f t="shared" si="1334"/>
        <v>#N/A</v>
      </c>
      <c r="N7594" s="8" t="e">
        <f t="shared" si="1335"/>
        <v>#N/A</v>
      </c>
    </row>
    <row r="7595" spans="1:14" ht="15.75" customHeight="1" x14ac:dyDescent="0.35">
      <c r="A7595" s="7">
        <f t="shared" si="1358"/>
        <v>0</v>
      </c>
      <c r="B7595" s="7">
        <f t="shared" si="1359"/>
        <v>0</v>
      </c>
      <c r="C7595" s="7">
        <f t="shared" si="1360"/>
        <v>0</v>
      </c>
      <c r="D7595" s="7">
        <f t="shared" si="1361"/>
        <v>0</v>
      </c>
      <c r="E7595" s="7" t="e">
        <f>IF('Report DCM'!$H7595="In-Stream Video","Rich Media display banner",IF('Report DCM'!$I7595&gt;'Report DCM'!$J7595,"Standard",VLOOKUP(CONCATENATE(bd_adtype,"_",bd_creativetype),tabela,2,FALSE)))</f>
        <v>#N/A</v>
      </c>
      <c r="F7595" s="7">
        <f t="shared" si="1362"/>
        <v>0</v>
      </c>
      <c r="G7595" s="7">
        <f t="shared" si="1363"/>
        <v>0</v>
      </c>
      <c r="H7595" s="7">
        <f t="shared" si="1364"/>
        <v>0</v>
      </c>
      <c r="I7595" s="7">
        <f t="shared" si="1365"/>
        <v>0</v>
      </c>
      <c r="J7595" s="7">
        <f t="shared" si="1366"/>
        <v>0</v>
      </c>
      <c r="K7595" s="8" t="e">
        <f t="shared" si="1367"/>
        <v>#N/A</v>
      </c>
      <c r="L7595" s="7" t="e">
        <f t="shared" si="1368"/>
        <v>#N/A</v>
      </c>
      <c r="M7595" s="8" t="e">
        <f t="shared" si="1334"/>
        <v>#N/A</v>
      </c>
      <c r="N7595" s="8" t="e">
        <f t="shared" si="1335"/>
        <v>#N/A</v>
      </c>
    </row>
    <row r="7596" spans="1:14" ht="15.75" customHeight="1" x14ac:dyDescent="0.35">
      <c r="A7596" s="7">
        <f t="shared" si="1358"/>
        <v>0</v>
      </c>
      <c r="B7596" s="7">
        <f t="shared" si="1359"/>
        <v>0</v>
      </c>
      <c r="C7596" s="7">
        <f t="shared" si="1360"/>
        <v>0</v>
      </c>
      <c r="D7596" s="7">
        <f t="shared" si="1361"/>
        <v>0</v>
      </c>
      <c r="E7596" s="7" t="e">
        <f>IF('Report DCM'!$H7596="In-Stream Video","Rich Media display banner",IF('Report DCM'!$I7596&gt;'Report DCM'!$J7596,"Standard",VLOOKUP(CONCATENATE(bd_adtype,"_",bd_creativetype),tabela,2,FALSE)))</f>
        <v>#N/A</v>
      </c>
      <c r="F7596" s="7">
        <f t="shared" si="1362"/>
        <v>0</v>
      </c>
      <c r="G7596" s="7">
        <f t="shared" si="1363"/>
        <v>0</v>
      </c>
      <c r="H7596" s="7">
        <f t="shared" si="1364"/>
        <v>0</v>
      </c>
      <c r="I7596" s="7">
        <f t="shared" si="1365"/>
        <v>0</v>
      </c>
      <c r="J7596" s="7">
        <f t="shared" si="1366"/>
        <v>0</v>
      </c>
      <c r="K7596" s="8" t="e">
        <f t="shared" si="1367"/>
        <v>#N/A</v>
      </c>
      <c r="L7596" s="7" t="e">
        <f t="shared" si="1368"/>
        <v>#N/A</v>
      </c>
      <c r="M7596" s="8" t="e">
        <f t="shared" si="1334"/>
        <v>#N/A</v>
      </c>
      <c r="N7596" s="8" t="e">
        <f t="shared" si="1335"/>
        <v>#N/A</v>
      </c>
    </row>
    <row r="7597" spans="1:14" ht="15.75" customHeight="1" x14ac:dyDescent="0.35">
      <c r="A7597" s="7">
        <f t="shared" si="1358"/>
        <v>0</v>
      </c>
      <c r="B7597" s="7">
        <f t="shared" si="1359"/>
        <v>0</v>
      </c>
      <c r="C7597" s="7">
        <f t="shared" si="1360"/>
        <v>0</v>
      </c>
      <c r="D7597" s="7">
        <f t="shared" si="1361"/>
        <v>0</v>
      </c>
      <c r="E7597" s="7" t="e">
        <f>IF('Report DCM'!$H7597="In-Stream Video","Rich Media display banner",IF('Report DCM'!$I7597&gt;'Report DCM'!$J7597,"Standard",VLOOKUP(CONCATENATE(bd_adtype,"_",bd_creativetype),tabela,2,FALSE)))</f>
        <v>#N/A</v>
      </c>
      <c r="F7597" s="7">
        <f t="shared" si="1362"/>
        <v>0</v>
      </c>
      <c r="G7597" s="7">
        <f t="shared" si="1363"/>
        <v>0</v>
      </c>
      <c r="H7597" s="7">
        <f t="shared" si="1364"/>
        <v>0</v>
      </c>
      <c r="I7597" s="7">
        <f t="shared" si="1365"/>
        <v>0</v>
      </c>
      <c r="J7597" s="7">
        <f t="shared" si="1366"/>
        <v>0</v>
      </c>
      <c r="K7597" s="8" t="e">
        <f t="shared" si="1367"/>
        <v>#N/A</v>
      </c>
      <c r="L7597" s="7" t="e">
        <f t="shared" si="1368"/>
        <v>#N/A</v>
      </c>
      <c r="M7597" s="8" t="e">
        <f t="shared" si="1334"/>
        <v>#N/A</v>
      </c>
      <c r="N7597" s="8" t="e">
        <f t="shared" si="1335"/>
        <v>#N/A</v>
      </c>
    </row>
    <row r="7598" spans="1:14" ht="15.75" customHeight="1" x14ac:dyDescent="0.35">
      <c r="A7598" s="7">
        <f t="shared" si="1358"/>
        <v>0</v>
      </c>
      <c r="B7598" s="7">
        <f t="shared" si="1359"/>
        <v>0</v>
      </c>
      <c r="C7598" s="7">
        <f t="shared" si="1360"/>
        <v>0</v>
      </c>
      <c r="D7598" s="7">
        <f t="shared" si="1361"/>
        <v>0</v>
      </c>
      <c r="E7598" s="7" t="e">
        <f>IF('Report DCM'!$H7598="In-Stream Video","Rich Media display banner",IF('Report DCM'!$I7598&gt;'Report DCM'!$J7598,"Standard",VLOOKUP(CONCATENATE(bd_adtype,"_",bd_creativetype),tabela,2,FALSE)))</f>
        <v>#N/A</v>
      </c>
      <c r="F7598" s="7">
        <f t="shared" si="1362"/>
        <v>0</v>
      </c>
      <c r="G7598" s="7">
        <f t="shared" si="1363"/>
        <v>0</v>
      </c>
      <c r="H7598" s="7">
        <f t="shared" si="1364"/>
        <v>0</v>
      </c>
      <c r="I7598" s="7">
        <f t="shared" si="1365"/>
        <v>0</v>
      </c>
      <c r="J7598" s="7">
        <f t="shared" si="1366"/>
        <v>0</v>
      </c>
      <c r="K7598" s="8" t="e">
        <f t="shared" si="1367"/>
        <v>#N/A</v>
      </c>
      <c r="L7598" s="7" t="e">
        <f t="shared" si="1368"/>
        <v>#N/A</v>
      </c>
      <c r="M7598" s="8" t="e">
        <f t="shared" si="1334"/>
        <v>#N/A</v>
      </c>
      <c r="N7598" s="8" t="e">
        <f t="shared" si="1335"/>
        <v>#N/A</v>
      </c>
    </row>
    <row r="7599" spans="1:14" ht="15.75" customHeight="1" x14ac:dyDescent="0.35">
      <c r="A7599" s="7">
        <f t="shared" si="1358"/>
        <v>0</v>
      </c>
      <c r="B7599" s="7">
        <f t="shared" si="1359"/>
        <v>0</v>
      </c>
      <c r="C7599" s="7">
        <f t="shared" si="1360"/>
        <v>0</v>
      </c>
      <c r="D7599" s="7">
        <f t="shared" si="1361"/>
        <v>0</v>
      </c>
      <c r="E7599" s="7" t="e">
        <f>IF('Report DCM'!$H7599="In-Stream Video","Rich Media display banner",IF('Report DCM'!$I7599&gt;'Report DCM'!$J7599,"Standard",VLOOKUP(CONCATENATE(bd_adtype,"_",bd_creativetype),tabela,2,FALSE)))</f>
        <v>#N/A</v>
      </c>
      <c r="F7599" s="7">
        <f t="shared" si="1362"/>
        <v>0</v>
      </c>
      <c r="G7599" s="7">
        <f t="shared" si="1363"/>
        <v>0</v>
      </c>
      <c r="H7599" s="7">
        <f t="shared" si="1364"/>
        <v>0</v>
      </c>
      <c r="I7599" s="7">
        <f t="shared" si="1365"/>
        <v>0</v>
      </c>
      <c r="J7599" s="7">
        <f t="shared" si="1366"/>
        <v>0</v>
      </c>
      <c r="K7599" s="8" t="e">
        <f t="shared" si="1367"/>
        <v>#N/A</v>
      </c>
      <c r="L7599" s="7" t="e">
        <f t="shared" si="1368"/>
        <v>#N/A</v>
      </c>
      <c r="M7599" s="8" t="e">
        <f t="shared" si="1334"/>
        <v>#N/A</v>
      </c>
      <c r="N7599" s="8" t="e">
        <f t="shared" si="1335"/>
        <v>#N/A</v>
      </c>
    </row>
    <row r="7600" spans="1:14" ht="15.75" customHeight="1" x14ac:dyDescent="0.35">
      <c r="A7600" s="7">
        <f t="shared" si="1358"/>
        <v>0</v>
      </c>
      <c r="B7600" s="7">
        <f t="shared" si="1359"/>
        <v>0</v>
      </c>
      <c r="C7600" s="7">
        <f t="shared" si="1360"/>
        <v>0</v>
      </c>
      <c r="D7600" s="7">
        <f t="shared" si="1361"/>
        <v>0</v>
      </c>
      <c r="E7600" s="7" t="e">
        <f>IF('Report DCM'!$H7600="In-Stream Video","Rich Media display banner",IF('Report DCM'!$I7600&gt;'Report DCM'!$J7600,"Standard",VLOOKUP(CONCATENATE(bd_adtype,"_",bd_creativetype),tabela,2,FALSE)))</f>
        <v>#N/A</v>
      </c>
      <c r="F7600" s="7">
        <f t="shared" si="1362"/>
        <v>0</v>
      </c>
      <c r="G7600" s="7">
        <f t="shared" si="1363"/>
        <v>0</v>
      </c>
      <c r="H7600" s="7">
        <f t="shared" si="1364"/>
        <v>0</v>
      </c>
      <c r="I7600" s="7">
        <f t="shared" si="1365"/>
        <v>0</v>
      </c>
      <c r="J7600" s="7">
        <f t="shared" si="1366"/>
        <v>0</v>
      </c>
      <c r="K7600" s="8" t="e">
        <f t="shared" si="1367"/>
        <v>#N/A</v>
      </c>
      <c r="L7600" s="7" t="e">
        <f t="shared" si="1368"/>
        <v>#N/A</v>
      </c>
      <c r="M7600" s="8" t="e">
        <f t="shared" si="1334"/>
        <v>#N/A</v>
      </c>
      <c r="N7600" s="8" t="e">
        <f t="shared" si="1335"/>
        <v>#N/A</v>
      </c>
    </row>
    <row r="7601" spans="1:14" ht="15.75" customHeight="1" x14ac:dyDescent="0.35">
      <c r="A7601" s="7">
        <f t="shared" si="1358"/>
        <v>0</v>
      </c>
      <c r="B7601" s="7">
        <f t="shared" si="1359"/>
        <v>0</v>
      </c>
      <c r="C7601" s="7">
        <f t="shared" si="1360"/>
        <v>0</v>
      </c>
      <c r="D7601" s="7">
        <f t="shared" si="1361"/>
        <v>0</v>
      </c>
      <c r="E7601" s="7" t="e">
        <f>IF('Report DCM'!$H7601="In-Stream Video","Rich Media display banner",IF('Report DCM'!$I7601&gt;'Report DCM'!$J7601,"Standard",VLOOKUP(CONCATENATE(bd_adtype,"_",bd_creativetype),tabela,2,FALSE)))</f>
        <v>#N/A</v>
      </c>
      <c r="F7601" s="7">
        <f t="shared" si="1362"/>
        <v>0</v>
      </c>
      <c r="G7601" s="7">
        <f t="shared" si="1363"/>
        <v>0</v>
      </c>
      <c r="H7601" s="7">
        <f t="shared" si="1364"/>
        <v>0</v>
      </c>
      <c r="I7601" s="7">
        <f t="shared" si="1365"/>
        <v>0</v>
      </c>
      <c r="J7601" s="7">
        <f t="shared" si="1366"/>
        <v>0</v>
      </c>
      <c r="K7601" s="8" t="e">
        <f t="shared" si="1367"/>
        <v>#N/A</v>
      </c>
      <c r="L7601" s="7" t="e">
        <f t="shared" si="1368"/>
        <v>#N/A</v>
      </c>
      <c r="M7601" s="8" t="e">
        <f t="shared" si="1334"/>
        <v>#N/A</v>
      </c>
      <c r="N7601" s="8" t="e">
        <f t="shared" si="1335"/>
        <v>#N/A</v>
      </c>
    </row>
    <row r="7602" spans="1:14" ht="15.75" customHeight="1" x14ac:dyDescent="0.35">
      <c r="A7602" s="7">
        <f t="shared" si="1358"/>
        <v>0</v>
      </c>
      <c r="B7602" s="7">
        <f t="shared" si="1359"/>
        <v>0</v>
      </c>
      <c r="C7602" s="7">
        <f t="shared" si="1360"/>
        <v>0</v>
      </c>
      <c r="D7602" s="7">
        <f t="shared" si="1361"/>
        <v>0</v>
      </c>
      <c r="E7602" s="7" t="e">
        <f>IF('Report DCM'!$H7602="In-Stream Video","Rich Media display banner",IF('Report DCM'!$I7602&gt;'Report DCM'!$J7602,"Standard",VLOOKUP(CONCATENATE(bd_adtype,"_",bd_creativetype),tabela,2,FALSE)))</f>
        <v>#N/A</v>
      </c>
      <c r="F7602" s="7">
        <f t="shared" si="1362"/>
        <v>0</v>
      </c>
      <c r="G7602" s="7">
        <f t="shared" si="1363"/>
        <v>0</v>
      </c>
      <c r="H7602" s="7">
        <f t="shared" si="1364"/>
        <v>0</v>
      </c>
      <c r="I7602" s="7">
        <f t="shared" si="1365"/>
        <v>0</v>
      </c>
      <c r="J7602" s="7">
        <f t="shared" si="1366"/>
        <v>0</v>
      </c>
      <c r="K7602" s="8" t="e">
        <f t="shared" si="1367"/>
        <v>#N/A</v>
      </c>
      <c r="L7602" s="7" t="e">
        <f t="shared" si="1368"/>
        <v>#N/A</v>
      </c>
      <c r="M7602" s="8" t="e">
        <f t="shared" si="1334"/>
        <v>#N/A</v>
      </c>
      <c r="N7602" s="8" t="e">
        <f t="shared" si="1335"/>
        <v>#N/A</v>
      </c>
    </row>
    <row r="7603" spans="1:14" ht="15.75" customHeight="1" x14ac:dyDescent="0.35">
      <c r="A7603" s="7">
        <f t="shared" si="1358"/>
        <v>0</v>
      </c>
      <c r="B7603" s="7">
        <f t="shared" si="1359"/>
        <v>0</v>
      </c>
      <c r="C7603" s="7">
        <f t="shared" si="1360"/>
        <v>0</v>
      </c>
      <c r="D7603" s="7">
        <f t="shared" si="1361"/>
        <v>0</v>
      </c>
      <c r="E7603" s="7" t="e">
        <f>IF('Report DCM'!$H7603="In-Stream Video","Rich Media display banner",IF('Report DCM'!$I7603&gt;'Report DCM'!$J7603,"Standard",VLOOKUP(CONCATENATE(bd_adtype,"_",bd_creativetype),tabela,2,FALSE)))</f>
        <v>#N/A</v>
      </c>
      <c r="F7603" s="7">
        <f t="shared" si="1362"/>
        <v>0</v>
      </c>
      <c r="G7603" s="7">
        <f t="shared" si="1363"/>
        <v>0</v>
      </c>
      <c r="H7603" s="7">
        <f t="shared" si="1364"/>
        <v>0</v>
      </c>
      <c r="I7603" s="7">
        <f t="shared" si="1365"/>
        <v>0</v>
      </c>
      <c r="J7603" s="7">
        <f t="shared" si="1366"/>
        <v>0</v>
      </c>
      <c r="K7603" s="8" t="e">
        <f t="shared" si="1367"/>
        <v>#N/A</v>
      </c>
      <c r="L7603" s="7" t="e">
        <f t="shared" si="1368"/>
        <v>#N/A</v>
      </c>
      <c r="M7603" s="8" t="e">
        <f t="shared" si="1334"/>
        <v>#N/A</v>
      </c>
      <c r="N7603" s="8" t="e">
        <f t="shared" si="1335"/>
        <v>#N/A</v>
      </c>
    </row>
    <row r="7604" spans="1:14" ht="15.75" customHeight="1" x14ac:dyDescent="0.35">
      <c r="A7604" s="7">
        <f t="shared" si="1358"/>
        <v>0</v>
      </c>
      <c r="B7604" s="7">
        <f t="shared" si="1359"/>
        <v>0</v>
      </c>
      <c r="C7604" s="7">
        <f t="shared" si="1360"/>
        <v>0</v>
      </c>
      <c r="D7604" s="7">
        <f t="shared" si="1361"/>
        <v>0</v>
      </c>
      <c r="E7604" s="7" t="e">
        <f>IF('Report DCM'!$H7604="In-Stream Video","Rich Media display banner",IF('Report DCM'!$I7604&gt;'Report DCM'!$J7604,"Standard",VLOOKUP(CONCATENATE(bd_adtype,"_",bd_creativetype),tabela,2,FALSE)))</f>
        <v>#N/A</v>
      </c>
      <c r="F7604" s="7">
        <f t="shared" si="1362"/>
        <v>0</v>
      </c>
      <c r="G7604" s="7">
        <f t="shared" si="1363"/>
        <v>0</v>
      </c>
      <c r="H7604" s="7">
        <f t="shared" si="1364"/>
        <v>0</v>
      </c>
      <c r="I7604" s="7">
        <f t="shared" si="1365"/>
        <v>0</v>
      </c>
      <c r="J7604" s="7">
        <f t="shared" si="1366"/>
        <v>0</v>
      </c>
      <c r="K7604" s="8" t="e">
        <f t="shared" si="1367"/>
        <v>#N/A</v>
      </c>
      <c r="L7604" s="7" t="e">
        <f t="shared" si="1368"/>
        <v>#N/A</v>
      </c>
      <c r="M7604" s="8" t="e">
        <f t="shared" si="1334"/>
        <v>#N/A</v>
      </c>
      <c r="N7604" s="8" t="e">
        <f t="shared" si="1335"/>
        <v>#N/A</v>
      </c>
    </row>
    <row r="7605" spans="1:14" ht="15.75" customHeight="1" x14ac:dyDescent="0.35">
      <c r="A7605" s="7">
        <f t="shared" si="1358"/>
        <v>0</v>
      </c>
      <c r="B7605" s="7">
        <f t="shared" si="1359"/>
        <v>0</v>
      </c>
      <c r="C7605" s="7">
        <f t="shared" si="1360"/>
        <v>0</v>
      </c>
      <c r="D7605" s="7">
        <f t="shared" si="1361"/>
        <v>0</v>
      </c>
      <c r="E7605" s="7" t="e">
        <f>IF('Report DCM'!$H7605="In-Stream Video","Rich Media display banner",IF('Report DCM'!$I7605&gt;'Report DCM'!$J7605,"Standard",VLOOKUP(CONCATENATE(bd_adtype,"_",bd_creativetype),tabela,2,FALSE)))</f>
        <v>#N/A</v>
      </c>
      <c r="F7605" s="7">
        <f t="shared" si="1362"/>
        <v>0</v>
      </c>
      <c r="G7605" s="7">
        <f t="shared" si="1363"/>
        <v>0</v>
      </c>
      <c r="H7605" s="7">
        <f t="shared" si="1364"/>
        <v>0</v>
      </c>
      <c r="I7605" s="7">
        <f t="shared" si="1365"/>
        <v>0</v>
      </c>
      <c r="J7605" s="7">
        <f t="shared" si="1366"/>
        <v>0</v>
      </c>
      <c r="K7605" s="8" t="e">
        <f t="shared" si="1367"/>
        <v>#N/A</v>
      </c>
      <c r="L7605" s="7" t="e">
        <f t="shared" si="1368"/>
        <v>#N/A</v>
      </c>
      <c r="M7605" s="8" t="e">
        <f t="shared" si="1334"/>
        <v>#N/A</v>
      </c>
      <c r="N7605" s="8" t="e">
        <f t="shared" si="1335"/>
        <v>#N/A</v>
      </c>
    </row>
    <row r="7606" spans="1:14" ht="15.75" customHeight="1" x14ac:dyDescent="0.35">
      <c r="A7606" s="7">
        <f t="shared" si="1358"/>
        <v>0</v>
      </c>
      <c r="B7606" s="7">
        <f t="shared" si="1359"/>
        <v>0</v>
      </c>
      <c r="C7606" s="7">
        <f t="shared" si="1360"/>
        <v>0</v>
      </c>
      <c r="D7606" s="7">
        <f t="shared" si="1361"/>
        <v>0</v>
      </c>
      <c r="E7606" s="7" t="e">
        <f>IF('Report DCM'!$H7606="In-Stream Video","Rich Media display banner",IF('Report DCM'!$I7606&gt;'Report DCM'!$J7606,"Standard",VLOOKUP(CONCATENATE(bd_adtype,"_",bd_creativetype),tabela,2,FALSE)))</f>
        <v>#N/A</v>
      </c>
      <c r="F7606" s="7">
        <f t="shared" si="1362"/>
        <v>0</v>
      </c>
      <c r="G7606" s="7">
        <f t="shared" si="1363"/>
        <v>0</v>
      </c>
      <c r="H7606" s="7">
        <f t="shared" si="1364"/>
        <v>0</v>
      </c>
      <c r="I7606" s="7">
        <f t="shared" si="1365"/>
        <v>0</v>
      </c>
      <c r="J7606" s="7">
        <f t="shared" si="1366"/>
        <v>0</v>
      </c>
      <c r="K7606" s="8" t="e">
        <f t="shared" si="1367"/>
        <v>#N/A</v>
      </c>
      <c r="L7606" s="7" t="e">
        <f t="shared" si="1368"/>
        <v>#N/A</v>
      </c>
      <c r="M7606" s="8" t="e">
        <f t="shared" si="1334"/>
        <v>#N/A</v>
      </c>
      <c r="N7606" s="8" t="e">
        <f t="shared" si="1335"/>
        <v>#N/A</v>
      </c>
    </row>
    <row r="7607" spans="1:14" ht="15.75" customHeight="1" x14ac:dyDescent="0.35">
      <c r="A7607" s="7">
        <f t="shared" si="1358"/>
        <v>0</v>
      </c>
      <c r="B7607" s="7">
        <f t="shared" si="1359"/>
        <v>0</v>
      </c>
      <c r="C7607" s="7">
        <f t="shared" si="1360"/>
        <v>0</v>
      </c>
      <c r="D7607" s="7">
        <f t="shared" si="1361"/>
        <v>0</v>
      </c>
      <c r="E7607" s="7" t="e">
        <f>IF('Report DCM'!$H7607="In-Stream Video","Rich Media display banner",IF('Report DCM'!$I7607&gt;'Report DCM'!$J7607,"Standard",VLOOKUP(CONCATENATE(bd_adtype,"_",bd_creativetype),tabela,2,FALSE)))</f>
        <v>#N/A</v>
      </c>
      <c r="F7607" s="7">
        <f t="shared" si="1362"/>
        <v>0</v>
      </c>
      <c r="G7607" s="7">
        <f t="shared" si="1363"/>
        <v>0</v>
      </c>
      <c r="H7607" s="7">
        <f t="shared" si="1364"/>
        <v>0</v>
      </c>
      <c r="I7607" s="7">
        <f t="shared" si="1365"/>
        <v>0</v>
      </c>
      <c r="J7607" s="7">
        <f t="shared" si="1366"/>
        <v>0</v>
      </c>
      <c r="K7607" s="8" t="e">
        <f t="shared" si="1367"/>
        <v>#N/A</v>
      </c>
      <c r="L7607" s="7" t="e">
        <f t="shared" si="1368"/>
        <v>#N/A</v>
      </c>
      <c r="M7607" s="8" t="e">
        <f t="shared" si="1334"/>
        <v>#N/A</v>
      </c>
      <c r="N7607" s="8" t="e">
        <f t="shared" si="1335"/>
        <v>#N/A</v>
      </c>
    </row>
    <row r="7608" spans="1:14" ht="15.75" customHeight="1" x14ac:dyDescent="0.35">
      <c r="A7608" s="7">
        <f t="shared" si="1358"/>
        <v>0</v>
      </c>
      <c r="B7608" s="7">
        <f t="shared" si="1359"/>
        <v>0</v>
      </c>
      <c r="C7608" s="7">
        <f t="shared" si="1360"/>
        <v>0</v>
      </c>
      <c r="D7608" s="7">
        <f t="shared" si="1361"/>
        <v>0</v>
      </c>
      <c r="E7608" s="7" t="e">
        <f>IF('Report DCM'!$H7608="In-Stream Video","Rich Media display banner",IF('Report DCM'!$I7608&gt;'Report DCM'!$J7608,"Standard",VLOOKUP(CONCATENATE(bd_adtype,"_",bd_creativetype),tabela,2,FALSE)))</f>
        <v>#N/A</v>
      </c>
      <c r="F7608" s="7">
        <f t="shared" si="1362"/>
        <v>0</v>
      </c>
      <c r="G7608" s="7">
        <f t="shared" si="1363"/>
        <v>0</v>
      </c>
      <c r="H7608" s="7">
        <f t="shared" si="1364"/>
        <v>0</v>
      </c>
      <c r="I7608" s="7">
        <f t="shared" si="1365"/>
        <v>0</v>
      </c>
      <c r="J7608" s="7">
        <f t="shared" si="1366"/>
        <v>0</v>
      </c>
      <c r="K7608" s="8" t="e">
        <f t="shared" si="1367"/>
        <v>#N/A</v>
      </c>
      <c r="L7608" s="7" t="e">
        <f t="shared" si="1368"/>
        <v>#N/A</v>
      </c>
      <c r="M7608" s="8" t="e">
        <f t="shared" si="1334"/>
        <v>#N/A</v>
      </c>
      <c r="N7608" s="8" t="e">
        <f t="shared" si="1335"/>
        <v>#N/A</v>
      </c>
    </row>
    <row r="7609" spans="1:14" ht="15.75" customHeight="1" x14ac:dyDescent="0.35">
      <c r="A7609" s="7">
        <f t="shared" si="1358"/>
        <v>0</v>
      </c>
      <c r="B7609" s="7">
        <f t="shared" si="1359"/>
        <v>0</v>
      </c>
      <c r="C7609" s="7">
        <f t="shared" si="1360"/>
        <v>0</v>
      </c>
      <c r="D7609" s="7">
        <f t="shared" si="1361"/>
        <v>0</v>
      </c>
      <c r="E7609" s="7" t="e">
        <f>IF('Report DCM'!$H7609="In-Stream Video","Rich Media display banner",IF('Report DCM'!$I7609&gt;'Report DCM'!$J7609,"Standard",VLOOKUP(CONCATENATE(bd_adtype,"_",bd_creativetype),tabela,2,FALSE)))</f>
        <v>#N/A</v>
      </c>
      <c r="F7609" s="7">
        <f t="shared" si="1362"/>
        <v>0</v>
      </c>
      <c r="G7609" s="7">
        <f t="shared" si="1363"/>
        <v>0</v>
      </c>
      <c r="H7609" s="7">
        <f t="shared" si="1364"/>
        <v>0</v>
      </c>
      <c r="I7609" s="7">
        <f t="shared" si="1365"/>
        <v>0</v>
      </c>
      <c r="J7609" s="7">
        <f t="shared" si="1366"/>
        <v>0</v>
      </c>
      <c r="K7609" s="8" t="e">
        <f t="shared" si="1367"/>
        <v>#N/A</v>
      </c>
      <c r="L7609" s="7" t="e">
        <f t="shared" si="1368"/>
        <v>#N/A</v>
      </c>
      <c r="M7609" s="8" t="e">
        <f t="shared" si="1334"/>
        <v>#N/A</v>
      </c>
      <c r="N7609" s="8" t="e">
        <f t="shared" si="1335"/>
        <v>#N/A</v>
      </c>
    </row>
    <row r="7610" spans="1:14" ht="15.75" customHeight="1" x14ac:dyDescent="0.35">
      <c r="A7610" s="7">
        <f t="shared" si="1358"/>
        <v>0</v>
      </c>
      <c r="B7610" s="7">
        <f t="shared" si="1359"/>
        <v>0</v>
      </c>
      <c r="C7610" s="7">
        <f t="shared" si="1360"/>
        <v>0</v>
      </c>
      <c r="D7610" s="7">
        <f t="shared" si="1361"/>
        <v>0</v>
      </c>
      <c r="E7610" s="7" t="e">
        <f>IF('Report DCM'!$H7610="In-Stream Video","Rich Media display banner",IF('Report DCM'!$I7610&gt;'Report DCM'!$J7610,"Standard",VLOOKUP(CONCATENATE(bd_adtype,"_",bd_creativetype),tabela,2,FALSE)))</f>
        <v>#N/A</v>
      </c>
      <c r="F7610" s="7">
        <f t="shared" si="1362"/>
        <v>0</v>
      </c>
      <c r="G7610" s="7">
        <f t="shared" si="1363"/>
        <v>0</v>
      </c>
      <c r="H7610" s="7">
        <f t="shared" si="1364"/>
        <v>0</v>
      </c>
      <c r="I7610" s="7">
        <f t="shared" si="1365"/>
        <v>0</v>
      </c>
      <c r="J7610" s="7">
        <f t="shared" si="1366"/>
        <v>0</v>
      </c>
      <c r="K7610" s="8" t="e">
        <f t="shared" si="1367"/>
        <v>#N/A</v>
      </c>
      <c r="L7610" s="7" t="e">
        <f t="shared" si="1368"/>
        <v>#N/A</v>
      </c>
      <c r="M7610" s="8" t="e">
        <f t="shared" si="1334"/>
        <v>#N/A</v>
      </c>
      <c r="N7610" s="8" t="e">
        <f t="shared" si="1335"/>
        <v>#N/A</v>
      </c>
    </row>
    <row r="7611" spans="1:14" ht="15.75" customHeight="1" x14ac:dyDescent="0.35">
      <c r="A7611" s="7">
        <f t="shared" si="1358"/>
        <v>0</v>
      </c>
      <c r="B7611" s="7">
        <f t="shared" si="1359"/>
        <v>0</v>
      </c>
      <c r="C7611" s="7">
        <f t="shared" si="1360"/>
        <v>0</v>
      </c>
      <c r="D7611" s="7">
        <f t="shared" si="1361"/>
        <v>0</v>
      </c>
      <c r="E7611" s="7" t="e">
        <f>IF('Report DCM'!$H7611="In-Stream Video","Rich Media display banner",IF('Report DCM'!$I7611&gt;'Report DCM'!$J7611,"Standard",VLOOKUP(CONCATENATE(bd_adtype,"_",bd_creativetype),tabela,2,FALSE)))</f>
        <v>#N/A</v>
      </c>
      <c r="F7611" s="7">
        <f t="shared" si="1362"/>
        <v>0</v>
      </c>
      <c r="G7611" s="7">
        <f t="shared" si="1363"/>
        <v>0</v>
      </c>
      <c r="H7611" s="7">
        <f t="shared" si="1364"/>
        <v>0</v>
      </c>
      <c r="I7611" s="7">
        <f t="shared" si="1365"/>
        <v>0</v>
      </c>
      <c r="J7611" s="7">
        <f t="shared" si="1366"/>
        <v>0</v>
      </c>
      <c r="K7611" s="8" t="e">
        <f t="shared" si="1367"/>
        <v>#N/A</v>
      </c>
      <c r="L7611" s="7" t="e">
        <f t="shared" si="1368"/>
        <v>#N/A</v>
      </c>
      <c r="M7611" s="8" t="e">
        <f t="shared" si="1334"/>
        <v>#N/A</v>
      </c>
      <c r="N7611" s="8" t="e">
        <f t="shared" si="1335"/>
        <v>#N/A</v>
      </c>
    </row>
    <row r="7612" spans="1:14" ht="15.75" customHeight="1" x14ac:dyDescent="0.35">
      <c r="A7612" s="7">
        <f t="shared" si="1358"/>
        <v>0</v>
      </c>
      <c r="B7612" s="7">
        <f t="shared" si="1359"/>
        <v>0</v>
      </c>
      <c r="C7612" s="7">
        <f t="shared" si="1360"/>
        <v>0</v>
      </c>
      <c r="D7612" s="7">
        <f t="shared" si="1361"/>
        <v>0</v>
      </c>
      <c r="E7612" s="7" t="e">
        <f>IF('Report DCM'!$H7612="In-Stream Video","Rich Media display banner",IF('Report DCM'!$I7612&gt;'Report DCM'!$J7612,"Standard",VLOOKUP(CONCATENATE(bd_adtype,"_",bd_creativetype),tabela,2,FALSE)))</f>
        <v>#N/A</v>
      </c>
      <c r="F7612" s="7">
        <f t="shared" si="1362"/>
        <v>0</v>
      </c>
      <c r="G7612" s="7">
        <f t="shared" si="1363"/>
        <v>0</v>
      </c>
      <c r="H7612" s="7">
        <f t="shared" si="1364"/>
        <v>0</v>
      </c>
      <c r="I7612" s="7">
        <f t="shared" si="1365"/>
        <v>0</v>
      </c>
      <c r="J7612" s="7">
        <f t="shared" si="1366"/>
        <v>0</v>
      </c>
      <c r="K7612" s="8" t="e">
        <f t="shared" si="1367"/>
        <v>#N/A</v>
      </c>
      <c r="L7612" s="7" t="e">
        <f t="shared" si="1368"/>
        <v>#N/A</v>
      </c>
      <c r="M7612" s="8" t="e">
        <f t="shared" si="1334"/>
        <v>#N/A</v>
      </c>
      <c r="N7612" s="8" t="e">
        <f t="shared" si="1335"/>
        <v>#N/A</v>
      </c>
    </row>
    <row r="7613" spans="1:14" ht="15.75" customHeight="1" x14ac:dyDescent="0.35">
      <c r="A7613" s="7">
        <f t="shared" si="1358"/>
        <v>0</v>
      </c>
      <c r="B7613" s="7">
        <f t="shared" si="1359"/>
        <v>0</v>
      </c>
      <c r="C7613" s="7">
        <f t="shared" si="1360"/>
        <v>0</v>
      </c>
      <c r="D7613" s="7">
        <f t="shared" si="1361"/>
        <v>0</v>
      </c>
      <c r="E7613" s="7" t="e">
        <f>IF('Report DCM'!$H7613="In-Stream Video","Rich Media display banner",IF('Report DCM'!$I7613&gt;'Report DCM'!$J7613,"Standard",VLOOKUP(CONCATENATE(bd_adtype,"_",bd_creativetype),tabela,2,FALSE)))</f>
        <v>#N/A</v>
      </c>
      <c r="F7613" s="7">
        <f t="shared" si="1362"/>
        <v>0</v>
      </c>
      <c r="G7613" s="7">
        <f t="shared" si="1363"/>
        <v>0</v>
      </c>
      <c r="H7613" s="7">
        <f t="shared" si="1364"/>
        <v>0</v>
      </c>
      <c r="I7613" s="7">
        <f t="shared" si="1365"/>
        <v>0</v>
      </c>
      <c r="J7613" s="7">
        <f t="shared" si="1366"/>
        <v>0</v>
      </c>
      <c r="K7613" s="8" t="e">
        <f t="shared" si="1367"/>
        <v>#N/A</v>
      </c>
      <c r="L7613" s="7" t="e">
        <f t="shared" si="1368"/>
        <v>#N/A</v>
      </c>
      <c r="M7613" s="8" t="e">
        <f t="shared" si="1334"/>
        <v>#N/A</v>
      </c>
      <c r="N7613" s="8" t="e">
        <f t="shared" si="1335"/>
        <v>#N/A</v>
      </c>
    </row>
    <row r="7614" spans="1:14" ht="15.75" customHeight="1" x14ac:dyDescent="0.35">
      <c r="A7614" s="7">
        <f t="shared" si="1358"/>
        <v>0</v>
      </c>
      <c r="B7614" s="7">
        <f t="shared" si="1359"/>
        <v>0</v>
      </c>
      <c r="C7614" s="7">
        <f t="shared" si="1360"/>
        <v>0</v>
      </c>
      <c r="D7614" s="7">
        <f t="shared" si="1361"/>
        <v>0</v>
      </c>
      <c r="E7614" s="7" t="e">
        <f>IF('Report DCM'!$H7614="In-Stream Video","Rich Media display banner",IF('Report DCM'!$I7614&gt;'Report DCM'!$J7614,"Standard",VLOOKUP(CONCATENATE(bd_adtype,"_",bd_creativetype),tabela,2,FALSE)))</f>
        <v>#N/A</v>
      </c>
      <c r="F7614" s="7">
        <f t="shared" si="1362"/>
        <v>0</v>
      </c>
      <c r="G7614" s="7">
        <f t="shared" si="1363"/>
        <v>0</v>
      </c>
      <c r="H7614" s="7">
        <f t="shared" si="1364"/>
        <v>0</v>
      </c>
      <c r="I7614" s="7">
        <f t="shared" si="1365"/>
        <v>0</v>
      </c>
      <c r="J7614" s="7">
        <f t="shared" si="1366"/>
        <v>0</v>
      </c>
      <c r="K7614" s="8" t="e">
        <f t="shared" si="1367"/>
        <v>#N/A</v>
      </c>
      <c r="L7614" s="7" t="e">
        <f t="shared" si="1368"/>
        <v>#N/A</v>
      </c>
      <c r="M7614" s="8" t="e">
        <f t="shared" si="1334"/>
        <v>#N/A</v>
      </c>
      <c r="N7614" s="8" t="e">
        <f t="shared" si="1335"/>
        <v>#N/A</v>
      </c>
    </row>
    <row r="7615" spans="1:14" ht="15.75" customHeight="1" x14ac:dyDescent="0.35">
      <c r="A7615" s="7">
        <f t="shared" si="1358"/>
        <v>0</v>
      </c>
      <c r="B7615" s="7">
        <f t="shared" si="1359"/>
        <v>0</v>
      </c>
      <c r="C7615" s="7">
        <f t="shared" si="1360"/>
        <v>0</v>
      </c>
      <c r="D7615" s="7">
        <f t="shared" si="1361"/>
        <v>0</v>
      </c>
      <c r="E7615" s="7" t="e">
        <f>IF('Report DCM'!$H7615="In-Stream Video","Rich Media display banner",IF('Report DCM'!$I7615&gt;'Report DCM'!$J7615,"Standard",VLOOKUP(CONCATENATE(bd_adtype,"_",bd_creativetype),tabela,2,FALSE)))</f>
        <v>#N/A</v>
      </c>
      <c r="F7615" s="7">
        <f t="shared" si="1362"/>
        <v>0</v>
      </c>
      <c r="G7615" s="7">
        <f t="shared" si="1363"/>
        <v>0</v>
      </c>
      <c r="H7615" s="7">
        <f t="shared" si="1364"/>
        <v>0</v>
      </c>
      <c r="I7615" s="7">
        <f t="shared" si="1365"/>
        <v>0</v>
      </c>
      <c r="J7615" s="7">
        <f t="shared" si="1366"/>
        <v>0</v>
      </c>
      <c r="K7615" s="8" t="e">
        <f t="shared" si="1367"/>
        <v>#N/A</v>
      </c>
      <c r="L7615" s="7" t="e">
        <f t="shared" si="1368"/>
        <v>#N/A</v>
      </c>
      <c r="M7615" s="8" t="e">
        <f t="shared" si="1334"/>
        <v>#N/A</v>
      </c>
      <c r="N7615" s="8" t="e">
        <f t="shared" si="1335"/>
        <v>#N/A</v>
      </c>
    </row>
    <row r="7616" spans="1:14" ht="15.75" customHeight="1" x14ac:dyDescent="0.35">
      <c r="A7616" s="7">
        <f t="shared" si="1358"/>
        <v>0</v>
      </c>
      <c r="B7616" s="7">
        <f t="shared" si="1359"/>
        <v>0</v>
      </c>
      <c r="C7616" s="7">
        <f t="shared" si="1360"/>
        <v>0</v>
      </c>
      <c r="D7616" s="7">
        <f t="shared" si="1361"/>
        <v>0</v>
      </c>
      <c r="E7616" s="7" t="e">
        <f>IF('Report DCM'!$H7616="In-Stream Video","Rich Media display banner",IF('Report DCM'!$I7616&gt;'Report DCM'!$J7616,"Standard",VLOOKUP(CONCATENATE(bd_adtype,"_",bd_creativetype),tabela,2,FALSE)))</f>
        <v>#N/A</v>
      </c>
      <c r="F7616" s="7">
        <f t="shared" si="1362"/>
        <v>0</v>
      </c>
      <c r="G7616" s="7">
        <f t="shared" si="1363"/>
        <v>0</v>
      </c>
      <c r="H7616" s="7">
        <f t="shared" si="1364"/>
        <v>0</v>
      </c>
      <c r="I7616" s="7">
        <f t="shared" si="1365"/>
        <v>0</v>
      </c>
      <c r="J7616" s="7">
        <f t="shared" si="1366"/>
        <v>0</v>
      </c>
      <c r="K7616" s="8" t="e">
        <f t="shared" si="1367"/>
        <v>#N/A</v>
      </c>
      <c r="L7616" s="7" t="e">
        <f t="shared" si="1368"/>
        <v>#N/A</v>
      </c>
      <c r="M7616" s="8" t="e">
        <f t="shared" si="1334"/>
        <v>#N/A</v>
      </c>
      <c r="N7616" s="8" t="e">
        <f t="shared" si="1335"/>
        <v>#N/A</v>
      </c>
    </row>
    <row r="7617" spans="1:14" ht="15.75" customHeight="1" x14ac:dyDescent="0.35">
      <c r="A7617" s="7">
        <f t="shared" si="1358"/>
        <v>0</v>
      </c>
      <c r="B7617" s="7">
        <f t="shared" si="1359"/>
        <v>0</v>
      </c>
      <c r="C7617" s="7">
        <f t="shared" si="1360"/>
        <v>0</v>
      </c>
      <c r="D7617" s="7">
        <f t="shared" si="1361"/>
        <v>0</v>
      </c>
      <c r="E7617" s="7" t="e">
        <f>IF('Report DCM'!$H7617="In-Stream Video","Rich Media display banner",IF('Report DCM'!$I7617&gt;'Report DCM'!$J7617,"Standard",VLOOKUP(CONCATENATE(bd_adtype,"_",bd_creativetype),tabela,2,FALSE)))</f>
        <v>#N/A</v>
      </c>
      <c r="F7617" s="7">
        <f t="shared" si="1362"/>
        <v>0</v>
      </c>
      <c r="G7617" s="7">
        <f t="shared" si="1363"/>
        <v>0</v>
      </c>
      <c r="H7617" s="7">
        <f t="shared" si="1364"/>
        <v>0</v>
      </c>
      <c r="I7617" s="7">
        <f t="shared" si="1365"/>
        <v>0</v>
      </c>
      <c r="J7617" s="7">
        <f t="shared" si="1366"/>
        <v>0</v>
      </c>
      <c r="K7617" s="8" t="e">
        <f t="shared" si="1367"/>
        <v>#N/A</v>
      </c>
      <c r="L7617" s="7" t="e">
        <f t="shared" si="1368"/>
        <v>#N/A</v>
      </c>
      <c r="M7617" s="8" t="e">
        <f t="shared" si="1334"/>
        <v>#N/A</v>
      </c>
      <c r="N7617" s="8" t="e">
        <f t="shared" si="1335"/>
        <v>#N/A</v>
      </c>
    </row>
    <row r="7618" spans="1:14" ht="15.75" customHeight="1" x14ac:dyDescent="0.35">
      <c r="A7618" s="7">
        <f t="shared" ref="A7618:A7681" si="1369">bd_campaign</f>
        <v>0</v>
      </c>
      <c r="B7618" s="7">
        <f t="shared" ref="B7618:B7681" si="1370">bd_site</f>
        <v>0</v>
      </c>
      <c r="C7618" s="7">
        <f t="shared" ref="C7618:C7681" si="1371">bd_placement</f>
        <v>0</v>
      </c>
      <c r="D7618" s="7">
        <f t="shared" ref="D7618:D7681" si="1372">bd_placementID</f>
        <v>0</v>
      </c>
      <c r="E7618" s="7" t="e">
        <f>IF('Report DCM'!$H7618="In-Stream Video","Rich Media display banner",IF('Report DCM'!$I7618&gt;'Report DCM'!$J7618,"Standard",VLOOKUP(CONCATENATE(bd_adtype,"_",bd_creativetype),tabela,2,FALSE)))</f>
        <v>#N/A</v>
      </c>
      <c r="F7618" s="7">
        <f t="shared" ref="F7618:F7681" si="1373">bd_ad</f>
        <v>0</v>
      </c>
      <c r="G7618" s="7">
        <f t="shared" ref="G7618:G7681" si="1374">bd_adid</f>
        <v>0</v>
      </c>
      <c r="H7618" s="7">
        <f t="shared" ref="H7618:H7681" si="1375">bd_creativetype</f>
        <v>0</v>
      </c>
      <c r="I7618" s="7">
        <f t="shared" ref="I7618:I7681" si="1376">bd_impression</f>
        <v>0</v>
      </c>
      <c r="J7618" s="7">
        <f t="shared" ref="J7618:J7681" si="1377">bd_clicks</f>
        <v>0</v>
      </c>
      <c r="K7618" s="8" t="e">
        <f t="shared" ref="K7618:K7681" si="1378">VLOOKUP(E7618,tabela,2,FALSE)</f>
        <v>#N/A</v>
      </c>
      <c r="L7618" s="7" t="e">
        <f t="shared" ref="L7618:L7681" si="1379">VLOOKUP(E7618,tabela,3,FALSE)</f>
        <v>#N/A</v>
      </c>
      <c r="M7618" s="8" t="e">
        <f t="shared" si="1334"/>
        <v>#N/A</v>
      </c>
      <c r="N7618" s="8" t="e">
        <f t="shared" si="1335"/>
        <v>#N/A</v>
      </c>
    </row>
    <row r="7619" spans="1:14" ht="15.75" customHeight="1" x14ac:dyDescent="0.35">
      <c r="A7619" s="7">
        <f t="shared" si="1369"/>
        <v>0</v>
      </c>
      <c r="B7619" s="7">
        <f t="shared" si="1370"/>
        <v>0</v>
      </c>
      <c r="C7619" s="7">
        <f t="shared" si="1371"/>
        <v>0</v>
      </c>
      <c r="D7619" s="7">
        <f t="shared" si="1372"/>
        <v>0</v>
      </c>
      <c r="E7619" s="7" t="e">
        <f>IF('Report DCM'!$H7619="In-Stream Video","Rich Media display banner",IF('Report DCM'!$I7619&gt;'Report DCM'!$J7619,"Standard",VLOOKUP(CONCATENATE(bd_adtype,"_",bd_creativetype),tabela,2,FALSE)))</f>
        <v>#N/A</v>
      </c>
      <c r="F7619" s="7">
        <f t="shared" si="1373"/>
        <v>0</v>
      </c>
      <c r="G7619" s="7">
        <f t="shared" si="1374"/>
        <v>0</v>
      </c>
      <c r="H7619" s="7">
        <f t="shared" si="1375"/>
        <v>0</v>
      </c>
      <c r="I7619" s="7">
        <f t="shared" si="1376"/>
        <v>0</v>
      </c>
      <c r="J7619" s="7">
        <f t="shared" si="1377"/>
        <v>0</v>
      </c>
      <c r="K7619" s="8" t="e">
        <f t="shared" si="1378"/>
        <v>#N/A</v>
      </c>
      <c r="L7619" s="7" t="e">
        <f t="shared" si="1379"/>
        <v>#N/A</v>
      </c>
      <c r="M7619" s="8" t="e">
        <f t="shared" si="1334"/>
        <v>#N/A</v>
      </c>
      <c r="N7619" s="8" t="e">
        <f t="shared" si="1335"/>
        <v>#N/A</v>
      </c>
    </row>
    <row r="7620" spans="1:14" ht="15.75" customHeight="1" x14ac:dyDescent="0.35">
      <c r="A7620" s="7">
        <f t="shared" si="1369"/>
        <v>0</v>
      </c>
      <c r="B7620" s="7">
        <f t="shared" si="1370"/>
        <v>0</v>
      </c>
      <c r="C7620" s="7">
        <f t="shared" si="1371"/>
        <v>0</v>
      </c>
      <c r="D7620" s="7">
        <f t="shared" si="1372"/>
        <v>0</v>
      </c>
      <c r="E7620" s="7" t="e">
        <f>IF('Report DCM'!$H7620="In-Stream Video","Rich Media display banner",IF('Report DCM'!$I7620&gt;'Report DCM'!$J7620,"Standard",VLOOKUP(CONCATENATE(bd_adtype,"_",bd_creativetype),tabela,2,FALSE)))</f>
        <v>#N/A</v>
      </c>
      <c r="F7620" s="7">
        <f t="shared" si="1373"/>
        <v>0</v>
      </c>
      <c r="G7620" s="7">
        <f t="shared" si="1374"/>
        <v>0</v>
      </c>
      <c r="H7620" s="7">
        <f t="shared" si="1375"/>
        <v>0</v>
      </c>
      <c r="I7620" s="7">
        <f t="shared" si="1376"/>
        <v>0</v>
      </c>
      <c r="J7620" s="7">
        <f t="shared" si="1377"/>
        <v>0</v>
      </c>
      <c r="K7620" s="8" t="e">
        <f t="shared" si="1378"/>
        <v>#N/A</v>
      </c>
      <c r="L7620" s="7" t="e">
        <f t="shared" si="1379"/>
        <v>#N/A</v>
      </c>
      <c r="M7620" s="8" t="e">
        <f t="shared" si="1334"/>
        <v>#N/A</v>
      </c>
      <c r="N7620" s="8" t="e">
        <f t="shared" si="1335"/>
        <v>#N/A</v>
      </c>
    </row>
    <row r="7621" spans="1:14" ht="15.75" customHeight="1" x14ac:dyDescent="0.35">
      <c r="A7621" s="7">
        <f t="shared" si="1369"/>
        <v>0</v>
      </c>
      <c r="B7621" s="7">
        <f t="shared" si="1370"/>
        <v>0</v>
      </c>
      <c r="C7621" s="7">
        <f t="shared" si="1371"/>
        <v>0</v>
      </c>
      <c r="D7621" s="7">
        <f t="shared" si="1372"/>
        <v>0</v>
      </c>
      <c r="E7621" s="7" t="e">
        <f>IF('Report DCM'!$H7621="In-Stream Video","Rich Media display banner",IF('Report DCM'!$I7621&gt;'Report DCM'!$J7621,"Standard",VLOOKUP(CONCATENATE(bd_adtype,"_",bd_creativetype),tabela,2,FALSE)))</f>
        <v>#N/A</v>
      </c>
      <c r="F7621" s="7">
        <f t="shared" si="1373"/>
        <v>0</v>
      </c>
      <c r="G7621" s="7">
        <f t="shared" si="1374"/>
        <v>0</v>
      </c>
      <c r="H7621" s="7">
        <f t="shared" si="1375"/>
        <v>0</v>
      </c>
      <c r="I7621" s="7">
        <f t="shared" si="1376"/>
        <v>0</v>
      </c>
      <c r="J7621" s="7">
        <f t="shared" si="1377"/>
        <v>0</v>
      </c>
      <c r="K7621" s="8" t="e">
        <f t="shared" si="1378"/>
        <v>#N/A</v>
      </c>
      <c r="L7621" s="7" t="e">
        <f t="shared" si="1379"/>
        <v>#N/A</v>
      </c>
      <c r="M7621" s="8" t="e">
        <f t="shared" si="1334"/>
        <v>#N/A</v>
      </c>
      <c r="N7621" s="8" t="e">
        <f t="shared" si="1335"/>
        <v>#N/A</v>
      </c>
    </row>
    <row r="7622" spans="1:14" ht="15.75" customHeight="1" x14ac:dyDescent="0.35">
      <c r="A7622" s="7">
        <f t="shared" si="1369"/>
        <v>0</v>
      </c>
      <c r="B7622" s="7">
        <f t="shared" si="1370"/>
        <v>0</v>
      </c>
      <c r="C7622" s="7">
        <f t="shared" si="1371"/>
        <v>0</v>
      </c>
      <c r="D7622" s="7">
        <f t="shared" si="1372"/>
        <v>0</v>
      </c>
      <c r="E7622" s="7" t="e">
        <f>IF('Report DCM'!$H7622="In-Stream Video","Rich Media display banner",IF('Report DCM'!$I7622&gt;'Report DCM'!$J7622,"Standard",VLOOKUP(CONCATENATE(bd_adtype,"_",bd_creativetype),tabela,2,FALSE)))</f>
        <v>#N/A</v>
      </c>
      <c r="F7622" s="7">
        <f t="shared" si="1373"/>
        <v>0</v>
      </c>
      <c r="G7622" s="7">
        <f t="shared" si="1374"/>
        <v>0</v>
      </c>
      <c r="H7622" s="7">
        <f t="shared" si="1375"/>
        <v>0</v>
      </c>
      <c r="I7622" s="7">
        <f t="shared" si="1376"/>
        <v>0</v>
      </c>
      <c r="J7622" s="7">
        <f t="shared" si="1377"/>
        <v>0</v>
      </c>
      <c r="K7622" s="8" t="e">
        <f t="shared" si="1378"/>
        <v>#N/A</v>
      </c>
      <c r="L7622" s="7" t="e">
        <f t="shared" si="1379"/>
        <v>#N/A</v>
      </c>
      <c r="M7622" s="8" t="e">
        <f t="shared" si="1334"/>
        <v>#N/A</v>
      </c>
      <c r="N7622" s="8" t="e">
        <f t="shared" si="1335"/>
        <v>#N/A</v>
      </c>
    </row>
    <row r="7623" spans="1:14" ht="15.75" customHeight="1" x14ac:dyDescent="0.35">
      <c r="A7623" s="7">
        <f t="shared" si="1369"/>
        <v>0</v>
      </c>
      <c r="B7623" s="7">
        <f t="shared" si="1370"/>
        <v>0</v>
      </c>
      <c r="C7623" s="7">
        <f t="shared" si="1371"/>
        <v>0</v>
      </c>
      <c r="D7623" s="7">
        <f t="shared" si="1372"/>
        <v>0</v>
      </c>
      <c r="E7623" s="7" t="e">
        <f>IF('Report DCM'!$H7623="In-Stream Video","Rich Media display banner",IF('Report DCM'!$I7623&gt;'Report DCM'!$J7623,"Standard",VLOOKUP(CONCATENATE(bd_adtype,"_",bd_creativetype),tabela,2,FALSE)))</f>
        <v>#N/A</v>
      </c>
      <c r="F7623" s="7">
        <f t="shared" si="1373"/>
        <v>0</v>
      </c>
      <c r="G7623" s="7">
        <f t="shared" si="1374"/>
        <v>0</v>
      </c>
      <c r="H7623" s="7">
        <f t="shared" si="1375"/>
        <v>0</v>
      </c>
      <c r="I7623" s="7">
        <f t="shared" si="1376"/>
        <v>0</v>
      </c>
      <c r="J7623" s="7">
        <f t="shared" si="1377"/>
        <v>0</v>
      </c>
      <c r="K7623" s="8" t="e">
        <f t="shared" si="1378"/>
        <v>#N/A</v>
      </c>
      <c r="L7623" s="7" t="e">
        <f t="shared" si="1379"/>
        <v>#N/A</v>
      </c>
      <c r="M7623" s="8" t="e">
        <f t="shared" si="1334"/>
        <v>#N/A</v>
      </c>
      <c r="N7623" s="8" t="e">
        <f t="shared" si="1335"/>
        <v>#N/A</v>
      </c>
    </row>
    <row r="7624" spans="1:14" ht="15.75" customHeight="1" x14ac:dyDescent="0.35">
      <c r="A7624" s="7">
        <f t="shared" si="1369"/>
        <v>0</v>
      </c>
      <c r="B7624" s="7">
        <f t="shared" si="1370"/>
        <v>0</v>
      </c>
      <c r="C7624" s="7">
        <f t="shared" si="1371"/>
        <v>0</v>
      </c>
      <c r="D7624" s="7">
        <f t="shared" si="1372"/>
        <v>0</v>
      </c>
      <c r="E7624" s="7" t="e">
        <f>IF('Report DCM'!$H7624="In-Stream Video","Rich Media display banner",IF('Report DCM'!$I7624&gt;'Report DCM'!$J7624,"Standard",VLOOKUP(CONCATENATE(bd_adtype,"_",bd_creativetype),tabela,2,FALSE)))</f>
        <v>#N/A</v>
      </c>
      <c r="F7624" s="7">
        <f t="shared" si="1373"/>
        <v>0</v>
      </c>
      <c r="G7624" s="7">
        <f t="shared" si="1374"/>
        <v>0</v>
      </c>
      <c r="H7624" s="7">
        <f t="shared" si="1375"/>
        <v>0</v>
      </c>
      <c r="I7624" s="7">
        <f t="shared" si="1376"/>
        <v>0</v>
      </c>
      <c r="J7624" s="7">
        <f t="shared" si="1377"/>
        <v>0</v>
      </c>
      <c r="K7624" s="8" t="e">
        <f t="shared" si="1378"/>
        <v>#N/A</v>
      </c>
      <c r="L7624" s="7" t="e">
        <f t="shared" si="1379"/>
        <v>#N/A</v>
      </c>
      <c r="M7624" s="8" t="e">
        <f t="shared" si="1334"/>
        <v>#N/A</v>
      </c>
      <c r="N7624" s="8" t="e">
        <f t="shared" si="1335"/>
        <v>#N/A</v>
      </c>
    </row>
    <row r="7625" spans="1:14" ht="15.75" customHeight="1" x14ac:dyDescent="0.35">
      <c r="A7625" s="7">
        <f t="shared" si="1369"/>
        <v>0</v>
      </c>
      <c r="B7625" s="7">
        <f t="shared" si="1370"/>
        <v>0</v>
      </c>
      <c r="C7625" s="7">
        <f t="shared" si="1371"/>
        <v>0</v>
      </c>
      <c r="D7625" s="7">
        <f t="shared" si="1372"/>
        <v>0</v>
      </c>
      <c r="E7625" s="7" t="e">
        <f>IF('Report DCM'!$H7625="In-Stream Video","Rich Media display banner",IF('Report DCM'!$I7625&gt;'Report DCM'!$J7625,"Standard",VLOOKUP(CONCATENATE(bd_adtype,"_",bd_creativetype),tabela,2,FALSE)))</f>
        <v>#N/A</v>
      </c>
      <c r="F7625" s="7">
        <f t="shared" si="1373"/>
        <v>0</v>
      </c>
      <c r="G7625" s="7">
        <f t="shared" si="1374"/>
        <v>0</v>
      </c>
      <c r="H7625" s="7">
        <f t="shared" si="1375"/>
        <v>0</v>
      </c>
      <c r="I7625" s="7">
        <f t="shared" si="1376"/>
        <v>0</v>
      </c>
      <c r="J7625" s="7">
        <f t="shared" si="1377"/>
        <v>0</v>
      </c>
      <c r="K7625" s="8" t="e">
        <f t="shared" si="1378"/>
        <v>#N/A</v>
      </c>
      <c r="L7625" s="7" t="e">
        <f t="shared" si="1379"/>
        <v>#N/A</v>
      </c>
      <c r="M7625" s="8" t="e">
        <f t="shared" si="1334"/>
        <v>#N/A</v>
      </c>
      <c r="N7625" s="8" t="e">
        <f t="shared" si="1335"/>
        <v>#N/A</v>
      </c>
    </row>
    <row r="7626" spans="1:14" ht="15.75" customHeight="1" x14ac:dyDescent="0.35">
      <c r="A7626" s="7">
        <f t="shared" si="1369"/>
        <v>0</v>
      </c>
      <c r="B7626" s="7">
        <f t="shared" si="1370"/>
        <v>0</v>
      </c>
      <c r="C7626" s="7">
        <f t="shared" si="1371"/>
        <v>0</v>
      </c>
      <c r="D7626" s="7">
        <f t="shared" si="1372"/>
        <v>0</v>
      </c>
      <c r="E7626" s="7" t="e">
        <f>IF('Report DCM'!$H7626="In-Stream Video","Rich Media display banner",IF('Report DCM'!$I7626&gt;'Report DCM'!$J7626,"Standard",VLOOKUP(CONCATENATE(bd_adtype,"_",bd_creativetype),tabela,2,FALSE)))</f>
        <v>#N/A</v>
      </c>
      <c r="F7626" s="7">
        <f t="shared" si="1373"/>
        <v>0</v>
      </c>
      <c r="G7626" s="7">
        <f t="shared" si="1374"/>
        <v>0</v>
      </c>
      <c r="H7626" s="7">
        <f t="shared" si="1375"/>
        <v>0</v>
      </c>
      <c r="I7626" s="7">
        <f t="shared" si="1376"/>
        <v>0</v>
      </c>
      <c r="J7626" s="7">
        <f t="shared" si="1377"/>
        <v>0</v>
      </c>
      <c r="K7626" s="8" t="e">
        <f t="shared" si="1378"/>
        <v>#N/A</v>
      </c>
      <c r="L7626" s="7" t="e">
        <f t="shared" si="1379"/>
        <v>#N/A</v>
      </c>
      <c r="M7626" s="8" t="e">
        <f t="shared" si="1334"/>
        <v>#N/A</v>
      </c>
      <c r="N7626" s="8" t="e">
        <f t="shared" si="1335"/>
        <v>#N/A</v>
      </c>
    </row>
    <row r="7627" spans="1:14" ht="15.75" customHeight="1" x14ac:dyDescent="0.35">
      <c r="A7627" s="7">
        <f t="shared" si="1369"/>
        <v>0</v>
      </c>
      <c r="B7627" s="7">
        <f t="shared" si="1370"/>
        <v>0</v>
      </c>
      <c r="C7627" s="7">
        <f t="shared" si="1371"/>
        <v>0</v>
      </c>
      <c r="D7627" s="7">
        <f t="shared" si="1372"/>
        <v>0</v>
      </c>
      <c r="E7627" s="7" t="e">
        <f>IF('Report DCM'!$H7627="In-Stream Video","Rich Media display banner",IF('Report DCM'!$I7627&gt;'Report DCM'!$J7627,"Standard",VLOOKUP(CONCATENATE(bd_adtype,"_",bd_creativetype),tabela,2,FALSE)))</f>
        <v>#N/A</v>
      </c>
      <c r="F7627" s="7">
        <f t="shared" si="1373"/>
        <v>0</v>
      </c>
      <c r="G7627" s="7">
        <f t="shared" si="1374"/>
        <v>0</v>
      </c>
      <c r="H7627" s="7">
        <f t="shared" si="1375"/>
        <v>0</v>
      </c>
      <c r="I7627" s="7">
        <f t="shared" si="1376"/>
        <v>0</v>
      </c>
      <c r="J7627" s="7">
        <f t="shared" si="1377"/>
        <v>0</v>
      </c>
      <c r="K7627" s="8" t="e">
        <f t="shared" si="1378"/>
        <v>#N/A</v>
      </c>
      <c r="L7627" s="7" t="e">
        <f t="shared" si="1379"/>
        <v>#N/A</v>
      </c>
      <c r="M7627" s="8" t="e">
        <f t="shared" si="1334"/>
        <v>#N/A</v>
      </c>
      <c r="N7627" s="8" t="e">
        <f t="shared" si="1335"/>
        <v>#N/A</v>
      </c>
    </row>
    <row r="7628" spans="1:14" ht="15.75" customHeight="1" x14ac:dyDescent="0.35">
      <c r="A7628" s="7">
        <f t="shared" si="1369"/>
        <v>0</v>
      </c>
      <c r="B7628" s="7">
        <f t="shared" si="1370"/>
        <v>0</v>
      </c>
      <c r="C7628" s="7">
        <f t="shared" si="1371"/>
        <v>0</v>
      </c>
      <c r="D7628" s="7">
        <f t="shared" si="1372"/>
        <v>0</v>
      </c>
      <c r="E7628" s="7" t="e">
        <f>IF('Report DCM'!$H7628="In-Stream Video","Rich Media display banner",IF('Report DCM'!$I7628&gt;'Report DCM'!$J7628,"Standard",VLOOKUP(CONCATENATE(bd_adtype,"_",bd_creativetype),tabela,2,FALSE)))</f>
        <v>#N/A</v>
      </c>
      <c r="F7628" s="7">
        <f t="shared" si="1373"/>
        <v>0</v>
      </c>
      <c r="G7628" s="7">
        <f t="shared" si="1374"/>
        <v>0</v>
      </c>
      <c r="H7628" s="7">
        <f t="shared" si="1375"/>
        <v>0</v>
      </c>
      <c r="I7628" s="7">
        <f t="shared" si="1376"/>
        <v>0</v>
      </c>
      <c r="J7628" s="7">
        <f t="shared" si="1377"/>
        <v>0</v>
      </c>
      <c r="K7628" s="8" t="e">
        <f t="shared" si="1378"/>
        <v>#N/A</v>
      </c>
      <c r="L7628" s="7" t="e">
        <f t="shared" si="1379"/>
        <v>#N/A</v>
      </c>
      <c r="M7628" s="8" t="e">
        <f t="shared" si="1334"/>
        <v>#N/A</v>
      </c>
      <c r="N7628" s="8" t="e">
        <f t="shared" si="1335"/>
        <v>#N/A</v>
      </c>
    </row>
    <row r="7629" spans="1:14" ht="15.75" customHeight="1" x14ac:dyDescent="0.35">
      <c r="A7629" s="7">
        <f t="shared" si="1369"/>
        <v>0</v>
      </c>
      <c r="B7629" s="7">
        <f t="shared" si="1370"/>
        <v>0</v>
      </c>
      <c r="C7629" s="7">
        <f t="shared" si="1371"/>
        <v>0</v>
      </c>
      <c r="D7629" s="7">
        <f t="shared" si="1372"/>
        <v>0</v>
      </c>
      <c r="E7629" s="7" t="e">
        <f>IF('Report DCM'!$H7629="In-Stream Video","Rich Media display banner",IF('Report DCM'!$I7629&gt;'Report DCM'!$J7629,"Standard",VLOOKUP(CONCATENATE(bd_adtype,"_",bd_creativetype),tabela,2,FALSE)))</f>
        <v>#N/A</v>
      </c>
      <c r="F7629" s="7">
        <f t="shared" si="1373"/>
        <v>0</v>
      </c>
      <c r="G7629" s="7">
        <f t="shared" si="1374"/>
        <v>0</v>
      </c>
      <c r="H7629" s="7">
        <f t="shared" si="1375"/>
        <v>0</v>
      </c>
      <c r="I7629" s="7">
        <f t="shared" si="1376"/>
        <v>0</v>
      </c>
      <c r="J7629" s="7">
        <f t="shared" si="1377"/>
        <v>0</v>
      </c>
      <c r="K7629" s="8" t="e">
        <f t="shared" si="1378"/>
        <v>#N/A</v>
      </c>
      <c r="L7629" s="7" t="e">
        <f t="shared" si="1379"/>
        <v>#N/A</v>
      </c>
      <c r="M7629" s="8" t="e">
        <f t="shared" si="1334"/>
        <v>#N/A</v>
      </c>
      <c r="N7629" s="8" t="e">
        <f t="shared" si="1335"/>
        <v>#N/A</v>
      </c>
    </row>
    <row r="7630" spans="1:14" ht="15.75" customHeight="1" x14ac:dyDescent="0.35">
      <c r="A7630" s="7">
        <f t="shared" si="1369"/>
        <v>0</v>
      </c>
      <c r="B7630" s="7">
        <f t="shared" si="1370"/>
        <v>0</v>
      </c>
      <c r="C7630" s="7">
        <f t="shared" si="1371"/>
        <v>0</v>
      </c>
      <c r="D7630" s="7">
        <f t="shared" si="1372"/>
        <v>0</v>
      </c>
      <c r="E7630" s="7" t="e">
        <f>IF('Report DCM'!$H7630="In-Stream Video","Rich Media display banner",IF('Report DCM'!$I7630&gt;'Report DCM'!$J7630,"Standard",VLOOKUP(CONCATENATE(bd_adtype,"_",bd_creativetype),tabela,2,FALSE)))</f>
        <v>#N/A</v>
      </c>
      <c r="F7630" s="7">
        <f t="shared" si="1373"/>
        <v>0</v>
      </c>
      <c r="G7630" s="7">
        <f t="shared" si="1374"/>
        <v>0</v>
      </c>
      <c r="H7630" s="7">
        <f t="shared" si="1375"/>
        <v>0</v>
      </c>
      <c r="I7630" s="7">
        <f t="shared" si="1376"/>
        <v>0</v>
      </c>
      <c r="J7630" s="7">
        <f t="shared" si="1377"/>
        <v>0</v>
      </c>
      <c r="K7630" s="8" t="e">
        <f t="shared" si="1378"/>
        <v>#N/A</v>
      </c>
      <c r="L7630" s="7" t="e">
        <f t="shared" si="1379"/>
        <v>#N/A</v>
      </c>
      <c r="M7630" s="8" t="e">
        <f t="shared" si="1334"/>
        <v>#N/A</v>
      </c>
      <c r="N7630" s="8" t="e">
        <f t="shared" si="1335"/>
        <v>#N/A</v>
      </c>
    </row>
    <row r="7631" spans="1:14" ht="15.75" customHeight="1" x14ac:dyDescent="0.35">
      <c r="A7631" s="7">
        <f t="shared" si="1369"/>
        <v>0</v>
      </c>
      <c r="B7631" s="7">
        <f t="shared" si="1370"/>
        <v>0</v>
      </c>
      <c r="C7631" s="7">
        <f t="shared" si="1371"/>
        <v>0</v>
      </c>
      <c r="D7631" s="7">
        <f t="shared" si="1372"/>
        <v>0</v>
      </c>
      <c r="E7631" s="7" t="e">
        <f>IF('Report DCM'!$H7631="In-Stream Video","Rich Media display banner",IF('Report DCM'!$I7631&gt;'Report DCM'!$J7631,"Standard",VLOOKUP(CONCATENATE(bd_adtype,"_",bd_creativetype),tabela,2,FALSE)))</f>
        <v>#N/A</v>
      </c>
      <c r="F7631" s="7">
        <f t="shared" si="1373"/>
        <v>0</v>
      </c>
      <c r="G7631" s="7">
        <f t="shared" si="1374"/>
        <v>0</v>
      </c>
      <c r="H7631" s="7">
        <f t="shared" si="1375"/>
        <v>0</v>
      </c>
      <c r="I7631" s="7">
        <f t="shared" si="1376"/>
        <v>0</v>
      </c>
      <c r="J7631" s="7">
        <f t="shared" si="1377"/>
        <v>0</v>
      </c>
      <c r="K7631" s="8" t="e">
        <f t="shared" si="1378"/>
        <v>#N/A</v>
      </c>
      <c r="L7631" s="7" t="e">
        <f t="shared" si="1379"/>
        <v>#N/A</v>
      </c>
      <c r="M7631" s="8" t="e">
        <f t="shared" si="1334"/>
        <v>#N/A</v>
      </c>
      <c r="N7631" s="8" t="e">
        <f t="shared" si="1335"/>
        <v>#N/A</v>
      </c>
    </row>
    <row r="7632" spans="1:14" ht="15.75" customHeight="1" x14ac:dyDescent="0.35">
      <c r="A7632" s="7">
        <f t="shared" si="1369"/>
        <v>0</v>
      </c>
      <c r="B7632" s="7">
        <f t="shared" si="1370"/>
        <v>0</v>
      </c>
      <c r="C7632" s="7">
        <f t="shared" si="1371"/>
        <v>0</v>
      </c>
      <c r="D7632" s="7">
        <f t="shared" si="1372"/>
        <v>0</v>
      </c>
      <c r="E7632" s="7" t="e">
        <f>IF('Report DCM'!$H7632="In-Stream Video","Rich Media display banner",IF('Report DCM'!$I7632&gt;'Report DCM'!$J7632,"Standard",VLOOKUP(CONCATENATE(bd_adtype,"_",bd_creativetype),tabela,2,FALSE)))</f>
        <v>#N/A</v>
      </c>
      <c r="F7632" s="7">
        <f t="shared" si="1373"/>
        <v>0</v>
      </c>
      <c r="G7632" s="7">
        <f t="shared" si="1374"/>
        <v>0</v>
      </c>
      <c r="H7632" s="7">
        <f t="shared" si="1375"/>
        <v>0</v>
      </c>
      <c r="I7632" s="7">
        <f t="shared" si="1376"/>
        <v>0</v>
      </c>
      <c r="J7632" s="7">
        <f t="shared" si="1377"/>
        <v>0</v>
      </c>
      <c r="K7632" s="8" t="e">
        <f t="shared" si="1378"/>
        <v>#N/A</v>
      </c>
      <c r="L7632" s="7" t="e">
        <f t="shared" si="1379"/>
        <v>#N/A</v>
      </c>
      <c r="M7632" s="8" t="e">
        <f t="shared" si="1334"/>
        <v>#N/A</v>
      </c>
      <c r="N7632" s="8" t="e">
        <f t="shared" si="1335"/>
        <v>#N/A</v>
      </c>
    </row>
    <row r="7633" spans="1:14" ht="15.75" customHeight="1" x14ac:dyDescent="0.35">
      <c r="A7633" s="7">
        <f t="shared" si="1369"/>
        <v>0</v>
      </c>
      <c r="B7633" s="7">
        <f t="shared" si="1370"/>
        <v>0</v>
      </c>
      <c r="C7633" s="7">
        <f t="shared" si="1371"/>
        <v>0</v>
      </c>
      <c r="D7633" s="7">
        <f t="shared" si="1372"/>
        <v>0</v>
      </c>
      <c r="E7633" s="7" t="e">
        <f>IF('Report DCM'!$H7633="In-Stream Video","Rich Media display banner",IF('Report DCM'!$I7633&gt;'Report DCM'!$J7633,"Standard",VLOOKUP(CONCATENATE(bd_adtype,"_",bd_creativetype),tabela,2,FALSE)))</f>
        <v>#N/A</v>
      </c>
      <c r="F7633" s="7">
        <f t="shared" si="1373"/>
        <v>0</v>
      </c>
      <c r="G7633" s="7">
        <f t="shared" si="1374"/>
        <v>0</v>
      </c>
      <c r="H7633" s="7">
        <f t="shared" si="1375"/>
        <v>0</v>
      </c>
      <c r="I7633" s="7">
        <f t="shared" si="1376"/>
        <v>0</v>
      </c>
      <c r="J7633" s="7">
        <f t="shared" si="1377"/>
        <v>0</v>
      </c>
      <c r="K7633" s="8" t="e">
        <f t="shared" si="1378"/>
        <v>#N/A</v>
      </c>
      <c r="L7633" s="7" t="e">
        <f t="shared" si="1379"/>
        <v>#N/A</v>
      </c>
      <c r="M7633" s="8" t="e">
        <f t="shared" si="1334"/>
        <v>#N/A</v>
      </c>
      <c r="N7633" s="8" t="e">
        <f t="shared" si="1335"/>
        <v>#N/A</v>
      </c>
    </row>
    <row r="7634" spans="1:14" ht="15.75" customHeight="1" x14ac:dyDescent="0.35">
      <c r="A7634" s="7">
        <f t="shared" si="1369"/>
        <v>0</v>
      </c>
      <c r="B7634" s="7">
        <f t="shared" si="1370"/>
        <v>0</v>
      </c>
      <c r="C7634" s="7">
        <f t="shared" si="1371"/>
        <v>0</v>
      </c>
      <c r="D7634" s="7">
        <f t="shared" si="1372"/>
        <v>0</v>
      </c>
      <c r="E7634" s="7" t="e">
        <f>IF('Report DCM'!$H7634="In-Stream Video","Rich Media display banner",IF('Report DCM'!$I7634&gt;'Report DCM'!$J7634,"Standard",VLOOKUP(CONCATENATE(bd_adtype,"_",bd_creativetype),tabela,2,FALSE)))</f>
        <v>#N/A</v>
      </c>
      <c r="F7634" s="7">
        <f t="shared" si="1373"/>
        <v>0</v>
      </c>
      <c r="G7634" s="7">
        <f t="shared" si="1374"/>
        <v>0</v>
      </c>
      <c r="H7634" s="7">
        <f t="shared" si="1375"/>
        <v>0</v>
      </c>
      <c r="I7634" s="7">
        <f t="shared" si="1376"/>
        <v>0</v>
      </c>
      <c r="J7634" s="7">
        <f t="shared" si="1377"/>
        <v>0</v>
      </c>
      <c r="K7634" s="8" t="e">
        <f t="shared" si="1378"/>
        <v>#N/A</v>
      </c>
      <c r="L7634" s="7" t="e">
        <f t="shared" si="1379"/>
        <v>#N/A</v>
      </c>
      <c r="M7634" s="8" t="e">
        <f t="shared" si="1334"/>
        <v>#N/A</v>
      </c>
      <c r="N7634" s="8" t="e">
        <f t="shared" si="1335"/>
        <v>#N/A</v>
      </c>
    </row>
    <row r="7635" spans="1:14" ht="15.75" customHeight="1" x14ac:dyDescent="0.35">
      <c r="A7635" s="7">
        <f t="shared" si="1369"/>
        <v>0</v>
      </c>
      <c r="B7635" s="7">
        <f t="shared" si="1370"/>
        <v>0</v>
      </c>
      <c r="C7635" s="7">
        <f t="shared" si="1371"/>
        <v>0</v>
      </c>
      <c r="D7635" s="7">
        <f t="shared" si="1372"/>
        <v>0</v>
      </c>
      <c r="E7635" s="7" t="e">
        <f>IF('Report DCM'!$H7635="In-Stream Video","Rich Media display banner",IF('Report DCM'!$I7635&gt;'Report DCM'!$J7635,"Standard",VLOOKUP(CONCATENATE(bd_adtype,"_",bd_creativetype),tabela,2,FALSE)))</f>
        <v>#N/A</v>
      </c>
      <c r="F7635" s="7">
        <f t="shared" si="1373"/>
        <v>0</v>
      </c>
      <c r="G7635" s="7">
        <f t="shared" si="1374"/>
        <v>0</v>
      </c>
      <c r="H7635" s="7">
        <f t="shared" si="1375"/>
        <v>0</v>
      </c>
      <c r="I7635" s="7">
        <f t="shared" si="1376"/>
        <v>0</v>
      </c>
      <c r="J7635" s="7">
        <f t="shared" si="1377"/>
        <v>0</v>
      </c>
      <c r="K7635" s="8" t="e">
        <f t="shared" si="1378"/>
        <v>#N/A</v>
      </c>
      <c r="L7635" s="7" t="e">
        <f t="shared" si="1379"/>
        <v>#N/A</v>
      </c>
      <c r="M7635" s="8" t="e">
        <f t="shared" si="1334"/>
        <v>#N/A</v>
      </c>
      <c r="N7635" s="8" t="e">
        <f t="shared" si="1335"/>
        <v>#N/A</v>
      </c>
    </row>
    <row r="7636" spans="1:14" ht="15.75" customHeight="1" x14ac:dyDescent="0.35">
      <c r="A7636" s="7">
        <f t="shared" si="1369"/>
        <v>0</v>
      </c>
      <c r="B7636" s="7">
        <f t="shared" si="1370"/>
        <v>0</v>
      </c>
      <c r="C7636" s="7">
        <f t="shared" si="1371"/>
        <v>0</v>
      </c>
      <c r="D7636" s="7">
        <f t="shared" si="1372"/>
        <v>0</v>
      </c>
      <c r="E7636" s="7" t="e">
        <f>IF('Report DCM'!$H7636="In-Stream Video","Rich Media display banner",IF('Report DCM'!$I7636&gt;'Report DCM'!$J7636,"Standard",VLOOKUP(CONCATENATE(bd_adtype,"_",bd_creativetype),tabela,2,FALSE)))</f>
        <v>#N/A</v>
      </c>
      <c r="F7636" s="7">
        <f t="shared" si="1373"/>
        <v>0</v>
      </c>
      <c r="G7636" s="7">
        <f t="shared" si="1374"/>
        <v>0</v>
      </c>
      <c r="H7636" s="7">
        <f t="shared" si="1375"/>
        <v>0</v>
      </c>
      <c r="I7636" s="7">
        <f t="shared" si="1376"/>
        <v>0</v>
      </c>
      <c r="J7636" s="7">
        <f t="shared" si="1377"/>
        <v>0</v>
      </c>
      <c r="K7636" s="8" t="e">
        <f t="shared" si="1378"/>
        <v>#N/A</v>
      </c>
      <c r="L7636" s="7" t="e">
        <f t="shared" si="1379"/>
        <v>#N/A</v>
      </c>
      <c r="M7636" s="8" t="e">
        <f t="shared" si="1334"/>
        <v>#N/A</v>
      </c>
      <c r="N7636" s="8" t="e">
        <f t="shared" si="1335"/>
        <v>#N/A</v>
      </c>
    </row>
    <row r="7637" spans="1:14" ht="15.75" customHeight="1" x14ac:dyDescent="0.35">
      <c r="A7637" s="7">
        <f t="shared" si="1369"/>
        <v>0</v>
      </c>
      <c r="B7637" s="7">
        <f t="shared" si="1370"/>
        <v>0</v>
      </c>
      <c r="C7637" s="7">
        <f t="shared" si="1371"/>
        <v>0</v>
      </c>
      <c r="D7637" s="7">
        <f t="shared" si="1372"/>
        <v>0</v>
      </c>
      <c r="E7637" s="7" t="e">
        <f>IF('Report DCM'!$H7637="In-Stream Video","Rich Media display banner",IF('Report DCM'!$I7637&gt;'Report DCM'!$J7637,"Standard",VLOOKUP(CONCATENATE(bd_adtype,"_",bd_creativetype),tabela,2,FALSE)))</f>
        <v>#N/A</v>
      </c>
      <c r="F7637" s="7">
        <f t="shared" si="1373"/>
        <v>0</v>
      </c>
      <c r="G7637" s="7">
        <f t="shared" si="1374"/>
        <v>0</v>
      </c>
      <c r="H7637" s="7">
        <f t="shared" si="1375"/>
        <v>0</v>
      </c>
      <c r="I7637" s="7">
        <f t="shared" si="1376"/>
        <v>0</v>
      </c>
      <c r="J7637" s="7">
        <f t="shared" si="1377"/>
        <v>0</v>
      </c>
      <c r="K7637" s="8" t="e">
        <f t="shared" si="1378"/>
        <v>#N/A</v>
      </c>
      <c r="L7637" s="7" t="e">
        <f t="shared" si="1379"/>
        <v>#N/A</v>
      </c>
      <c r="M7637" s="8" t="e">
        <f t="shared" si="1334"/>
        <v>#N/A</v>
      </c>
      <c r="N7637" s="8" t="e">
        <f t="shared" si="1335"/>
        <v>#N/A</v>
      </c>
    </row>
    <row r="7638" spans="1:14" ht="15.75" customHeight="1" x14ac:dyDescent="0.35">
      <c r="A7638" s="7">
        <f t="shared" si="1369"/>
        <v>0</v>
      </c>
      <c r="B7638" s="7">
        <f t="shared" si="1370"/>
        <v>0</v>
      </c>
      <c r="C7638" s="7">
        <f t="shared" si="1371"/>
        <v>0</v>
      </c>
      <c r="D7638" s="7">
        <f t="shared" si="1372"/>
        <v>0</v>
      </c>
      <c r="E7638" s="7" t="e">
        <f>IF('Report DCM'!$H7638="In-Stream Video","Rich Media display banner",IF('Report DCM'!$I7638&gt;'Report DCM'!$J7638,"Standard",VLOOKUP(CONCATENATE(bd_adtype,"_",bd_creativetype),tabela,2,FALSE)))</f>
        <v>#N/A</v>
      </c>
      <c r="F7638" s="7">
        <f t="shared" si="1373"/>
        <v>0</v>
      </c>
      <c r="G7638" s="7">
        <f t="shared" si="1374"/>
        <v>0</v>
      </c>
      <c r="H7638" s="7">
        <f t="shared" si="1375"/>
        <v>0</v>
      </c>
      <c r="I7638" s="7">
        <f t="shared" si="1376"/>
        <v>0</v>
      </c>
      <c r="J7638" s="7">
        <f t="shared" si="1377"/>
        <v>0</v>
      </c>
      <c r="K7638" s="8" t="e">
        <f t="shared" si="1378"/>
        <v>#N/A</v>
      </c>
      <c r="L7638" s="7" t="e">
        <f t="shared" si="1379"/>
        <v>#N/A</v>
      </c>
      <c r="M7638" s="8" t="e">
        <f t="shared" si="1334"/>
        <v>#N/A</v>
      </c>
      <c r="N7638" s="8" t="e">
        <f t="shared" si="1335"/>
        <v>#N/A</v>
      </c>
    </row>
    <row r="7639" spans="1:14" ht="15.75" customHeight="1" x14ac:dyDescent="0.35">
      <c r="A7639" s="7">
        <f t="shared" si="1369"/>
        <v>0</v>
      </c>
      <c r="B7639" s="7">
        <f t="shared" si="1370"/>
        <v>0</v>
      </c>
      <c r="C7639" s="7">
        <f t="shared" si="1371"/>
        <v>0</v>
      </c>
      <c r="D7639" s="7">
        <f t="shared" si="1372"/>
        <v>0</v>
      </c>
      <c r="E7639" s="7" t="e">
        <f>IF('Report DCM'!$H7639="In-Stream Video","Rich Media display banner",IF('Report DCM'!$I7639&gt;'Report DCM'!$J7639,"Standard",VLOOKUP(CONCATENATE(bd_adtype,"_",bd_creativetype),tabela,2,FALSE)))</f>
        <v>#N/A</v>
      </c>
      <c r="F7639" s="7">
        <f t="shared" si="1373"/>
        <v>0</v>
      </c>
      <c r="G7639" s="7">
        <f t="shared" si="1374"/>
        <v>0</v>
      </c>
      <c r="H7639" s="7">
        <f t="shared" si="1375"/>
        <v>0</v>
      </c>
      <c r="I7639" s="7">
        <f t="shared" si="1376"/>
        <v>0</v>
      </c>
      <c r="J7639" s="7">
        <f t="shared" si="1377"/>
        <v>0</v>
      </c>
      <c r="K7639" s="8" t="e">
        <f t="shared" si="1378"/>
        <v>#N/A</v>
      </c>
      <c r="L7639" s="7" t="e">
        <f t="shared" si="1379"/>
        <v>#N/A</v>
      </c>
      <c r="M7639" s="8" t="e">
        <f t="shared" si="1334"/>
        <v>#N/A</v>
      </c>
      <c r="N7639" s="8" t="e">
        <f t="shared" si="1335"/>
        <v>#N/A</v>
      </c>
    </row>
    <row r="7640" spans="1:14" ht="15.75" customHeight="1" x14ac:dyDescent="0.35">
      <c r="A7640" s="7">
        <f t="shared" si="1369"/>
        <v>0</v>
      </c>
      <c r="B7640" s="7">
        <f t="shared" si="1370"/>
        <v>0</v>
      </c>
      <c r="C7640" s="7">
        <f t="shared" si="1371"/>
        <v>0</v>
      </c>
      <c r="D7640" s="7">
        <f t="shared" si="1372"/>
        <v>0</v>
      </c>
      <c r="E7640" s="7" t="e">
        <f>IF('Report DCM'!$H7640="In-Stream Video","Rich Media display banner",IF('Report DCM'!$I7640&gt;'Report DCM'!$J7640,"Standard",VLOOKUP(CONCATENATE(bd_adtype,"_",bd_creativetype),tabela,2,FALSE)))</f>
        <v>#N/A</v>
      </c>
      <c r="F7640" s="7">
        <f t="shared" si="1373"/>
        <v>0</v>
      </c>
      <c r="G7640" s="7">
        <f t="shared" si="1374"/>
        <v>0</v>
      </c>
      <c r="H7640" s="7">
        <f t="shared" si="1375"/>
        <v>0</v>
      </c>
      <c r="I7640" s="7">
        <f t="shared" si="1376"/>
        <v>0</v>
      </c>
      <c r="J7640" s="7">
        <f t="shared" si="1377"/>
        <v>0</v>
      </c>
      <c r="K7640" s="8" t="e">
        <f t="shared" si="1378"/>
        <v>#N/A</v>
      </c>
      <c r="L7640" s="7" t="e">
        <f t="shared" si="1379"/>
        <v>#N/A</v>
      </c>
      <c r="M7640" s="8" t="e">
        <f t="shared" si="1334"/>
        <v>#N/A</v>
      </c>
      <c r="N7640" s="8" t="e">
        <f t="shared" si="1335"/>
        <v>#N/A</v>
      </c>
    </row>
    <row r="7641" spans="1:14" ht="15.75" customHeight="1" x14ac:dyDescent="0.35">
      <c r="A7641" s="7">
        <f t="shared" si="1369"/>
        <v>0</v>
      </c>
      <c r="B7641" s="7">
        <f t="shared" si="1370"/>
        <v>0</v>
      </c>
      <c r="C7641" s="7">
        <f t="shared" si="1371"/>
        <v>0</v>
      </c>
      <c r="D7641" s="7">
        <f t="shared" si="1372"/>
        <v>0</v>
      </c>
      <c r="E7641" s="7" t="e">
        <f>IF('Report DCM'!$H7641="In-Stream Video","Rich Media display banner",IF('Report DCM'!$I7641&gt;'Report DCM'!$J7641,"Standard",VLOOKUP(CONCATENATE(bd_adtype,"_",bd_creativetype),tabela,2,FALSE)))</f>
        <v>#N/A</v>
      </c>
      <c r="F7641" s="7">
        <f t="shared" si="1373"/>
        <v>0</v>
      </c>
      <c r="G7641" s="7">
        <f t="shared" si="1374"/>
        <v>0</v>
      </c>
      <c r="H7641" s="7">
        <f t="shared" si="1375"/>
        <v>0</v>
      </c>
      <c r="I7641" s="7">
        <f t="shared" si="1376"/>
        <v>0</v>
      </c>
      <c r="J7641" s="7">
        <f t="shared" si="1377"/>
        <v>0</v>
      </c>
      <c r="K7641" s="8" t="e">
        <f t="shared" si="1378"/>
        <v>#N/A</v>
      </c>
      <c r="L7641" s="7" t="e">
        <f t="shared" si="1379"/>
        <v>#N/A</v>
      </c>
      <c r="M7641" s="8" t="e">
        <f t="shared" si="1334"/>
        <v>#N/A</v>
      </c>
      <c r="N7641" s="8" t="e">
        <f t="shared" si="1335"/>
        <v>#N/A</v>
      </c>
    </row>
    <row r="7642" spans="1:14" ht="15.75" customHeight="1" x14ac:dyDescent="0.35">
      <c r="A7642" s="7">
        <f t="shared" si="1369"/>
        <v>0</v>
      </c>
      <c r="B7642" s="7">
        <f t="shared" si="1370"/>
        <v>0</v>
      </c>
      <c r="C7642" s="7">
        <f t="shared" si="1371"/>
        <v>0</v>
      </c>
      <c r="D7642" s="7">
        <f t="shared" si="1372"/>
        <v>0</v>
      </c>
      <c r="E7642" s="7" t="e">
        <f>IF('Report DCM'!$H7642="In-Stream Video","Rich Media display banner",IF('Report DCM'!$I7642&gt;'Report DCM'!$J7642,"Standard",VLOOKUP(CONCATENATE(bd_adtype,"_",bd_creativetype),tabela,2,FALSE)))</f>
        <v>#N/A</v>
      </c>
      <c r="F7642" s="7">
        <f t="shared" si="1373"/>
        <v>0</v>
      </c>
      <c r="G7642" s="7">
        <f t="shared" si="1374"/>
        <v>0</v>
      </c>
      <c r="H7642" s="7">
        <f t="shared" si="1375"/>
        <v>0</v>
      </c>
      <c r="I7642" s="7">
        <f t="shared" si="1376"/>
        <v>0</v>
      </c>
      <c r="J7642" s="7">
        <f t="shared" si="1377"/>
        <v>0</v>
      </c>
      <c r="K7642" s="8" t="e">
        <f t="shared" si="1378"/>
        <v>#N/A</v>
      </c>
      <c r="L7642" s="7" t="e">
        <f t="shared" si="1379"/>
        <v>#N/A</v>
      </c>
      <c r="M7642" s="8" t="e">
        <f t="shared" si="1334"/>
        <v>#N/A</v>
      </c>
      <c r="N7642" s="8" t="e">
        <f t="shared" si="1335"/>
        <v>#N/A</v>
      </c>
    </row>
    <row r="7643" spans="1:14" ht="15.75" customHeight="1" x14ac:dyDescent="0.35">
      <c r="A7643" s="7">
        <f t="shared" si="1369"/>
        <v>0</v>
      </c>
      <c r="B7643" s="7">
        <f t="shared" si="1370"/>
        <v>0</v>
      </c>
      <c r="C7643" s="7">
        <f t="shared" si="1371"/>
        <v>0</v>
      </c>
      <c r="D7643" s="7">
        <f t="shared" si="1372"/>
        <v>0</v>
      </c>
      <c r="E7643" s="7" t="e">
        <f>IF('Report DCM'!$H7643="In-Stream Video","Rich Media display banner",IF('Report DCM'!$I7643&gt;'Report DCM'!$J7643,"Standard",VLOOKUP(CONCATENATE(bd_adtype,"_",bd_creativetype),tabela,2,FALSE)))</f>
        <v>#N/A</v>
      </c>
      <c r="F7643" s="7">
        <f t="shared" si="1373"/>
        <v>0</v>
      </c>
      <c r="G7643" s="7">
        <f t="shared" si="1374"/>
        <v>0</v>
      </c>
      <c r="H7643" s="7">
        <f t="shared" si="1375"/>
        <v>0</v>
      </c>
      <c r="I7643" s="7">
        <f t="shared" si="1376"/>
        <v>0</v>
      </c>
      <c r="J7643" s="7">
        <f t="shared" si="1377"/>
        <v>0</v>
      </c>
      <c r="K7643" s="8" t="e">
        <f t="shared" si="1378"/>
        <v>#N/A</v>
      </c>
      <c r="L7643" s="7" t="e">
        <f t="shared" si="1379"/>
        <v>#N/A</v>
      </c>
      <c r="M7643" s="8" t="e">
        <f t="shared" si="1334"/>
        <v>#N/A</v>
      </c>
      <c r="N7643" s="8" t="e">
        <f t="shared" si="1335"/>
        <v>#N/A</v>
      </c>
    </row>
    <row r="7644" spans="1:14" ht="15.75" customHeight="1" x14ac:dyDescent="0.35">
      <c r="A7644" s="7">
        <f t="shared" si="1369"/>
        <v>0</v>
      </c>
      <c r="B7644" s="7">
        <f t="shared" si="1370"/>
        <v>0</v>
      </c>
      <c r="C7644" s="7">
        <f t="shared" si="1371"/>
        <v>0</v>
      </c>
      <c r="D7644" s="7">
        <f t="shared" si="1372"/>
        <v>0</v>
      </c>
      <c r="E7644" s="7" t="e">
        <f>IF('Report DCM'!$H7644="In-Stream Video","Rich Media display banner",IF('Report DCM'!$I7644&gt;'Report DCM'!$J7644,"Standard",VLOOKUP(CONCATENATE(bd_adtype,"_",bd_creativetype),tabela,2,FALSE)))</f>
        <v>#N/A</v>
      </c>
      <c r="F7644" s="7">
        <f t="shared" si="1373"/>
        <v>0</v>
      </c>
      <c r="G7644" s="7">
        <f t="shared" si="1374"/>
        <v>0</v>
      </c>
      <c r="H7644" s="7">
        <f t="shared" si="1375"/>
        <v>0</v>
      </c>
      <c r="I7644" s="7">
        <f t="shared" si="1376"/>
        <v>0</v>
      </c>
      <c r="J7644" s="7">
        <f t="shared" si="1377"/>
        <v>0</v>
      </c>
      <c r="K7644" s="8" t="e">
        <f t="shared" si="1378"/>
        <v>#N/A</v>
      </c>
      <c r="L7644" s="7" t="e">
        <f t="shared" si="1379"/>
        <v>#N/A</v>
      </c>
      <c r="M7644" s="8" t="e">
        <f t="shared" si="1334"/>
        <v>#N/A</v>
      </c>
      <c r="N7644" s="8" t="e">
        <f t="shared" si="1335"/>
        <v>#N/A</v>
      </c>
    </row>
    <row r="7645" spans="1:14" ht="15.75" customHeight="1" x14ac:dyDescent="0.35">
      <c r="A7645" s="7">
        <f t="shared" si="1369"/>
        <v>0</v>
      </c>
      <c r="B7645" s="7">
        <f t="shared" si="1370"/>
        <v>0</v>
      </c>
      <c r="C7645" s="7">
        <f t="shared" si="1371"/>
        <v>0</v>
      </c>
      <c r="D7645" s="7">
        <f t="shared" si="1372"/>
        <v>0</v>
      </c>
      <c r="E7645" s="7" t="e">
        <f>IF('Report DCM'!$H7645="In-Stream Video","Rich Media display banner",IF('Report DCM'!$I7645&gt;'Report DCM'!$J7645,"Standard",VLOOKUP(CONCATENATE(bd_adtype,"_",bd_creativetype),tabela,2,FALSE)))</f>
        <v>#N/A</v>
      </c>
      <c r="F7645" s="7">
        <f t="shared" si="1373"/>
        <v>0</v>
      </c>
      <c r="G7645" s="7">
        <f t="shared" si="1374"/>
        <v>0</v>
      </c>
      <c r="H7645" s="7">
        <f t="shared" si="1375"/>
        <v>0</v>
      </c>
      <c r="I7645" s="7">
        <f t="shared" si="1376"/>
        <v>0</v>
      </c>
      <c r="J7645" s="7">
        <f t="shared" si="1377"/>
        <v>0</v>
      </c>
      <c r="K7645" s="8" t="e">
        <f t="shared" si="1378"/>
        <v>#N/A</v>
      </c>
      <c r="L7645" s="7" t="e">
        <f t="shared" si="1379"/>
        <v>#N/A</v>
      </c>
      <c r="M7645" s="8" t="e">
        <f t="shared" si="1334"/>
        <v>#N/A</v>
      </c>
      <c r="N7645" s="8" t="e">
        <f t="shared" si="1335"/>
        <v>#N/A</v>
      </c>
    </row>
    <row r="7646" spans="1:14" ht="15.75" customHeight="1" x14ac:dyDescent="0.35">
      <c r="A7646" s="7">
        <f t="shared" si="1369"/>
        <v>0</v>
      </c>
      <c r="B7646" s="7">
        <f t="shared" si="1370"/>
        <v>0</v>
      </c>
      <c r="C7646" s="7">
        <f t="shared" si="1371"/>
        <v>0</v>
      </c>
      <c r="D7646" s="7">
        <f t="shared" si="1372"/>
        <v>0</v>
      </c>
      <c r="E7646" s="7" t="e">
        <f>IF('Report DCM'!$H7646="In-Stream Video","Rich Media display banner",IF('Report DCM'!$I7646&gt;'Report DCM'!$J7646,"Standard",VLOOKUP(CONCATENATE(bd_adtype,"_",bd_creativetype),tabela,2,FALSE)))</f>
        <v>#N/A</v>
      </c>
      <c r="F7646" s="7">
        <f t="shared" si="1373"/>
        <v>0</v>
      </c>
      <c r="G7646" s="7">
        <f t="shared" si="1374"/>
        <v>0</v>
      </c>
      <c r="H7646" s="7">
        <f t="shared" si="1375"/>
        <v>0</v>
      </c>
      <c r="I7646" s="7">
        <f t="shared" si="1376"/>
        <v>0</v>
      </c>
      <c r="J7646" s="7">
        <f t="shared" si="1377"/>
        <v>0</v>
      </c>
      <c r="K7646" s="8" t="e">
        <f t="shared" si="1378"/>
        <v>#N/A</v>
      </c>
      <c r="L7646" s="7" t="e">
        <f t="shared" si="1379"/>
        <v>#N/A</v>
      </c>
      <c r="M7646" s="8" t="e">
        <f t="shared" si="1334"/>
        <v>#N/A</v>
      </c>
      <c r="N7646" s="8" t="e">
        <f t="shared" si="1335"/>
        <v>#N/A</v>
      </c>
    </row>
    <row r="7647" spans="1:14" ht="15.75" customHeight="1" x14ac:dyDescent="0.35">
      <c r="A7647" s="7">
        <f t="shared" si="1369"/>
        <v>0</v>
      </c>
      <c r="B7647" s="7">
        <f t="shared" si="1370"/>
        <v>0</v>
      </c>
      <c r="C7647" s="7">
        <f t="shared" si="1371"/>
        <v>0</v>
      </c>
      <c r="D7647" s="7">
        <f t="shared" si="1372"/>
        <v>0</v>
      </c>
      <c r="E7647" s="7" t="e">
        <f>IF('Report DCM'!$H7647="In-Stream Video","Rich Media display banner",IF('Report DCM'!$I7647&gt;'Report DCM'!$J7647,"Standard",VLOOKUP(CONCATENATE(bd_adtype,"_",bd_creativetype),tabela,2,FALSE)))</f>
        <v>#N/A</v>
      </c>
      <c r="F7647" s="7">
        <f t="shared" si="1373"/>
        <v>0</v>
      </c>
      <c r="G7647" s="7">
        <f t="shared" si="1374"/>
        <v>0</v>
      </c>
      <c r="H7647" s="7">
        <f t="shared" si="1375"/>
        <v>0</v>
      </c>
      <c r="I7647" s="7">
        <f t="shared" si="1376"/>
        <v>0</v>
      </c>
      <c r="J7647" s="7">
        <f t="shared" si="1377"/>
        <v>0</v>
      </c>
      <c r="K7647" s="8" t="e">
        <f t="shared" si="1378"/>
        <v>#N/A</v>
      </c>
      <c r="L7647" s="7" t="e">
        <f t="shared" si="1379"/>
        <v>#N/A</v>
      </c>
      <c r="M7647" s="8" t="e">
        <f t="shared" si="1334"/>
        <v>#N/A</v>
      </c>
      <c r="N7647" s="8" t="e">
        <f t="shared" si="1335"/>
        <v>#N/A</v>
      </c>
    </row>
    <row r="7648" spans="1:14" ht="15.75" customHeight="1" x14ac:dyDescent="0.35">
      <c r="A7648" s="7">
        <f t="shared" si="1369"/>
        <v>0</v>
      </c>
      <c r="B7648" s="7">
        <f t="shared" si="1370"/>
        <v>0</v>
      </c>
      <c r="C7648" s="7">
        <f t="shared" si="1371"/>
        <v>0</v>
      </c>
      <c r="D7648" s="7">
        <f t="shared" si="1372"/>
        <v>0</v>
      </c>
      <c r="E7648" s="7" t="e">
        <f>IF('Report DCM'!$H7648="In-Stream Video","Rich Media display banner",IF('Report DCM'!$I7648&gt;'Report DCM'!$J7648,"Standard",VLOOKUP(CONCATENATE(bd_adtype,"_",bd_creativetype),tabela,2,FALSE)))</f>
        <v>#N/A</v>
      </c>
      <c r="F7648" s="7">
        <f t="shared" si="1373"/>
        <v>0</v>
      </c>
      <c r="G7648" s="7">
        <f t="shared" si="1374"/>
        <v>0</v>
      </c>
      <c r="H7648" s="7">
        <f t="shared" si="1375"/>
        <v>0</v>
      </c>
      <c r="I7648" s="7">
        <f t="shared" si="1376"/>
        <v>0</v>
      </c>
      <c r="J7648" s="7">
        <f t="shared" si="1377"/>
        <v>0</v>
      </c>
      <c r="K7648" s="8" t="e">
        <f t="shared" si="1378"/>
        <v>#N/A</v>
      </c>
      <c r="L7648" s="7" t="e">
        <f t="shared" si="1379"/>
        <v>#N/A</v>
      </c>
      <c r="M7648" s="8" t="e">
        <f t="shared" si="1334"/>
        <v>#N/A</v>
      </c>
      <c r="N7648" s="8" t="e">
        <f t="shared" si="1335"/>
        <v>#N/A</v>
      </c>
    </row>
    <row r="7649" spans="1:14" ht="15.75" customHeight="1" x14ac:dyDescent="0.35">
      <c r="A7649" s="7">
        <f t="shared" si="1369"/>
        <v>0</v>
      </c>
      <c r="B7649" s="7">
        <f t="shared" si="1370"/>
        <v>0</v>
      </c>
      <c r="C7649" s="7">
        <f t="shared" si="1371"/>
        <v>0</v>
      </c>
      <c r="D7649" s="7">
        <f t="shared" si="1372"/>
        <v>0</v>
      </c>
      <c r="E7649" s="7" t="e">
        <f>IF('Report DCM'!$H7649="In-Stream Video","Rich Media display banner",IF('Report DCM'!$I7649&gt;'Report DCM'!$J7649,"Standard",VLOOKUP(CONCATENATE(bd_adtype,"_",bd_creativetype),tabela,2,FALSE)))</f>
        <v>#N/A</v>
      </c>
      <c r="F7649" s="7">
        <f t="shared" si="1373"/>
        <v>0</v>
      </c>
      <c r="G7649" s="7">
        <f t="shared" si="1374"/>
        <v>0</v>
      </c>
      <c r="H7649" s="7">
        <f t="shared" si="1375"/>
        <v>0</v>
      </c>
      <c r="I7649" s="7">
        <f t="shared" si="1376"/>
        <v>0</v>
      </c>
      <c r="J7649" s="7">
        <f t="shared" si="1377"/>
        <v>0</v>
      </c>
      <c r="K7649" s="8" t="e">
        <f t="shared" si="1378"/>
        <v>#N/A</v>
      </c>
      <c r="L7649" s="7" t="e">
        <f t="shared" si="1379"/>
        <v>#N/A</v>
      </c>
      <c r="M7649" s="8" t="e">
        <f t="shared" si="1334"/>
        <v>#N/A</v>
      </c>
      <c r="N7649" s="8" t="e">
        <f t="shared" si="1335"/>
        <v>#N/A</v>
      </c>
    </row>
    <row r="7650" spans="1:14" ht="15.75" customHeight="1" x14ac:dyDescent="0.35">
      <c r="A7650" s="7">
        <f t="shared" si="1369"/>
        <v>0</v>
      </c>
      <c r="B7650" s="7">
        <f t="shared" si="1370"/>
        <v>0</v>
      </c>
      <c r="C7650" s="7">
        <f t="shared" si="1371"/>
        <v>0</v>
      </c>
      <c r="D7650" s="7">
        <f t="shared" si="1372"/>
        <v>0</v>
      </c>
      <c r="E7650" s="7" t="e">
        <f>IF('Report DCM'!$H7650="In-Stream Video","Rich Media display banner",IF('Report DCM'!$I7650&gt;'Report DCM'!$J7650,"Standard",VLOOKUP(CONCATENATE(bd_adtype,"_",bd_creativetype),tabela,2,FALSE)))</f>
        <v>#N/A</v>
      </c>
      <c r="F7650" s="7">
        <f t="shared" si="1373"/>
        <v>0</v>
      </c>
      <c r="G7650" s="7">
        <f t="shared" si="1374"/>
        <v>0</v>
      </c>
      <c r="H7650" s="7">
        <f t="shared" si="1375"/>
        <v>0</v>
      </c>
      <c r="I7650" s="7">
        <f t="shared" si="1376"/>
        <v>0</v>
      </c>
      <c r="J7650" s="7">
        <f t="shared" si="1377"/>
        <v>0</v>
      </c>
      <c r="K7650" s="8" t="e">
        <f t="shared" si="1378"/>
        <v>#N/A</v>
      </c>
      <c r="L7650" s="7" t="e">
        <f t="shared" si="1379"/>
        <v>#N/A</v>
      </c>
      <c r="M7650" s="8" t="e">
        <f t="shared" si="1334"/>
        <v>#N/A</v>
      </c>
      <c r="N7650" s="8" t="e">
        <f t="shared" si="1335"/>
        <v>#N/A</v>
      </c>
    </row>
    <row r="7651" spans="1:14" ht="15.75" customHeight="1" x14ac:dyDescent="0.35">
      <c r="A7651" s="7">
        <f t="shared" si="1369"/>
        <v>0</v>
      </c>
      <c r="B7651" s="7">
        <f t="shared" si="1370"/>
        <v>0</v>
      </c>
      <c r="C7651" s="7">
        <f t="shared" si="1371"/>
        <v>0</v>
      </c>
      <c r="D7651" s="7">
        <f t="shared" si="1372"/>
        <v>0</v>
      </c>
      <c r="E7651" s="7" t="e">
        <f>IF('Report DCM'!$H7651="In-Stream Video","Rich Media display banner",IF('Report DCM'!$I7651&gt;'Report DCM'!$J7651,"Standard",VLOOKUP(CONCATENATE(bd_adtype,"_",bd_creativetype),tabela,2,FALSE)))</f>
        <v>#N/A</v>
      </c>
      <c r="F7651" s="7">
        <f t="shared" si="1373"/>
        <v>0</v>
      </c>
      <c r="G7651" s="7">
        <f t="shared" si="1374"/>
        <v>0</v>
      </c>
      <c r="H7651" s="7">
        <f t="shared" si="1375"/>
        <v>0</v>
      </c>
      <c r="I7651" s="7">
        <f t="shared" si="1376"/>
        <v>0</v>
      </c>
      <c r="J7651" s="7">
        <f t="shared" si="1377"/>
        <v>0</v>
      </c>
      <c r="K7651" s="8" t="e">
        <f t="shared" si="1378"/>
        <v>#N/A</v>
      </c>
      <c r="L7651" s="7" t="e">
        <f t="shared" si="1379"/>
        <v>#N/A</v>
      </c>
      <c r="M7651" s="8" t="e">
        <f t="shared" si="1334"/>
        <v>#N/A</v>
      </c>
      <c r="N7651" s="8" t="e">
        <f t="shared" si="1335"/>
        <v>#N/A</v>
      </c>
    </row>
    <row r="7652" spans="1:14" ht="15.75" customHeight="1" x14ac:dyDescent="0.35">
      <c r="A7652" s="7">
        <f t="shared" si="1369"/>
        <v>0</v>
      </c>
      <c r="B7652" s="7">
        <f t="shared" si="1370"/>
        <v>0</v>
      </c>
      <c r="C7652" s="7">
        <f t="shared" si="1371"/>
        <v>0</v>
      </c>
      <c r="D7652" s="7">
        <f t="shared" si="1372"/>
        <v>0</v>
      </c>
      <c r="E7652" s="7" t="e">
        <f>IF('Report DCM'!$H7652="In-Stream Video","Rich Media display banner",IF('Report DCM'!$I7652&gt;'Report DCM'!$J7652,"Standard",VLOOKUP(CONCATENATE(bd_adtype,"_",bd_creativetype),tabela,2,FALSE)))</f>
        <v>#N/A</v>
      </c>
      <c r="F7652" s="7">
        <f t="shared" si="1373"/>
        <v>0</v>
      </c>
      <c r="G7652" s="7">
        <f t="shared" si="1374"/>
        <v>0</v>
      </c>
      <c r="H7652" s="7">
        <f t="shared" si="1375"/>
        <v>0</v>
      </c>
      <c r="I7652" s="7">
        <f t="shared" si="1376"/>
        <v>0</v>
      </c>
      <c r="J7652" s="7">
        <f t="shared" si="1377"/>
        <v>0</v>
      </c>
      <c r="K7652" s="8" t="e">
        <f t="shared" si="1378"/>
        <v>#N/A</v>
      </c>
      <c r="L7652" s="7" t="e">
        <f t="shared" si="1379"/>
        <v>#N/A</v>
      </c>
      <c r="M7652" s="8" t="e">
        <f t="shared" ref="M7652:M7906" si="1380">IF(E7652="Dynamic Click",J7652*K7652,K7652*$I7652/1000)</f>
        <v>#N/A</v>
      </c>
      <c r="N7652" s="8" t="e">
        <f t="shared" ref="N7652:N7906" si="1381">IF(E7652="Dynamic Click",J7652*L7652,L7652*$I7652/1000)</f>
        <v>#N/A</v>
      </c>
    </row>
    <row r="7653" spans="1:14" ht="15.75" customHeight="1" x14ac:dyDescent="0.35">
      <c r="A7653" s="7">
        <f t="shared" si="1369"/>
        <v>0</v>
      </c>
      <c r="B7653" s="7">
        <f t="shared" si="1370"/>
        <v>0</v>
      </c>
      <c r="C7653" s="7">
        <f t="shared" si="1371"/>
        <v>0</v>
      </c>
      <c r="D7653" s="7">
        <f t="shared" si="1372"/>
        <v>0</v>
      </c>
      <c r="E7653" s="7" t="e">
        <f>IF('Report DCM'!$H7653="In-Stream Video","Rich Media display banner",IF('Report DCM'!$I7653&gt;'Report DCM'!$J7653,"Standard",VLOOKUP(CONCATENATE(bd_adtype,"_",bd_creativetype),tabela,2,FALSE)))</f>
        <v>#N/A</v>
      </c>
      <c r="F7653" s="7">
        <f t="shared" si="1373"/>
        <v>0</v>
      </c>
      <c r="G7653" s="7">
        <f t="shared" si="1374"/>
        <v>0</v>
      </c>
      <c r="H7653" s="7">
        <f t="shared" si="1375"/>
        <v>0</v>
      </c>
      <c r="I7653" s="7">
        <f t="shared" si="1376"/>
        <v>0</v>
      </c>
      <c r="J7653" s="7">
        <f t="shared" si="1377"/>
        <v>0</v>
      </c>
      <c r="K7653" s="8" t="e">
        <f t="shared" si="1378"/>
        <v>#N/A</v>
      </c>
      <c r="L7653" s="7" t="e">
        <f t="shared" si="1379"/>
        <v>#N/A</v>
      </c>
      <c r="M7653" s="8" t="e">
        <f t="shared" si="1380"/>
        <v>#N/A</v>
      </c>
      <c r="N7653" s="8" t="e">
        <f t="shared" si="1381"/>
        <v>#N/A</v>
      </c>
    </row>
    <row r="7654" spans="1:14" ht="15.75" customHeight="1" x14ac:dyDescent="0.35">
      <c r="A7654" s="7">
        <f t="shared" si="1369"/>
        <v>0</v>
      </c>
      <c r="B7654" s="7">
        <f t="shared" si="1370"/>
        <v>0</v>
      </c>
      <c r="C7654" s="7">
        <f t="shared" si="1371"/>
        <v>0</v>
      </c>
      <c r="D7654" s="7">
        <f t="shared" si="1372"/>
        <v>0</v>
      </c>
      <c r="E7654" s="7" t="e">
        <f>IF('Report DCM'!$H7654="In-Stream Video","Rich Media display banner",IF('Report DCM'!$I7654&gt;'Report DCM'!$J7654,"Standard",VLOOKUP(CONCATENATE(bd_adtype,"_",bd_creativetype),tabela,2,FALSE)))</f>
        <v>#N/A</v>
      </c>
      <c r="F7654" s="7">
        <f t="shared" si="1373"/>
        <v>0</v>
      </c>
      <c r="G7654" s="7">
        <f t="shared" si="1374"/>
        <v>0</v>
      </c>
      <c r="H7654" s="7">
        <f t="shared" si="1375"/>
        <v>0</v>
      </c>
      <c r="I7654" s="7">
        <f t="shared" si="1376"/>
        <v>0</v>
      </c>
      <c r="J7654" s="7">
        <f t="shared" si="1377"/>
        <v>0</v>
      </c>
      <c r="K7654" s="8" t="e">
        <f t="shared" si="1378"/>
        <v>#N/A</v>
      </c>
      <c r="L7654" s="7" t="e">
        <f t="shared" si="1379"/>
        <v>#N/A</v>
      </c>
      <c r="M7654" s="8" t="e">
        <f t="shared" si="1380"/>
        <v>#N/A</v>
      </c>
      <c r="N7654" s="8" t="e">
        <f t="shared" si="1381"/>
        <v>#N/A</v>
      </c>
    </row>
    <row r="7655" spans="1:14" ht="15.75" customHeight="1" x14ac:dyDescent="0.35">
      <c r="A7655" s="7">
        <f t="shared" si="1369"/>
        <v>0</v>
      </c>
      <c r="B7655" s="7">
        <f t="shared" si="1370"/>
        <v>0</v>
      </c>
      <c r="C7655" s="7">
        <f t="shared" si="1371"/>
        <v>0</v>
      </c>
      <c r="D7655" s="7">
        <f t="shared" si="1372"/>
        <v>0</v>
      </c>
      <c r="E7655" s="7" t="e">
        <f>IF('Report DCM'!$H7655="In-Stream Video","Rich Media display banner",IF('Report DCM'!$I7655&gt;'Report DCM'!$J7655,"Standard",VLOOKUP(CONCATENATE(bd_adtype,"_",bd_creativetype),tabela,2,FALSE)))</f>
        <v>#N/A</v>
      </c>
      <c r="F7655" s="7">
        <f t="shared" si="1373"/>
        <v>0</v>
      </c>
      <c r="G7655" s="7">
        <f t="shared" si="1374"/>
        <v>0</v>
      </c>
      <c r="H7655" s="7">
        <f t="shared" si="1375"/>
        <v>0</v>
      </c>
      <c r="I7655" s="7">
        <f t="shared" si="1376"/>
        <v>0</v>
      </c>
      <c r="J7655" s="7">
        <f t="shared" si="1377"/>
        <v>0</v>
      </c>
      <c r="K7655" s="8" t="e">
        <f t="shared" si="1378"/>
        <v>#N/A</v>
      </c>
      <c r="L7655" s="7" t="e">
        <f t="shared" si="1379"/>
        <v>#N/A</v>
      </c>
      <c r="M7655" s="8" t="e">
        <f t="shared" si="1380"/>
        <v>#N/A</v>
      </c>
      <c r="N7655" s="8" t="e">
        <f t="shared" si="1381"/>
        <v>#N/A</v>
      </c>
    </row>
    <row r="7656" spans="1:14" ht="15.75" customHeight="1" x14ac:dyDescent="0.35">
      <c r="A7656" s="7">
        <f t="shared" si="1369"/>
        <v>0</v>
      </c>
      <c r="B7656" s="7">
        <f t="shared" si="1370"/>
        <v>0</v>
      </c>
      <c r="C7656" s="7">
        <f t="shared" si="1371"/>
        <v>0</v>
      </c>
      <c r="D7656" s="7">
        <f t="shared" si="1372"/>
        <v>0</v>
      </c>
      <c r="E7656" s="7" t="e">
        <f>IF('Report DCM'!$H7656="In-Stream Video","Rich Media display banner",IF('Report DCM'!$I7656&gt;'Report DCM'!$J7656,"Standard",VLOOKUP(CONCATENATE(bd_adtype,"_",bd_creativetype),tabela,2,FALSE)))</f>
        <v>#N/A</v>
      </c>
      <c r="F7656" s="7">
        <f t="shared" si="1373"/>
        <v>0</v>
      </c>
      <c r="G7656" s="7">
        <f t="shared" si="1374"/>
        <v>0</v>
      </c>
      <c r="H7656" s="7">
        <f t="shared" si="1375"/>
        <v>0</v>
      </c>
      <c r="I7656" s="7">
        <f t="shared" si="1376"/>
        <v>0</v>
      </c>
      <c r="J7656" s="7">
        <f t="shared" si="1377"/>
        <v>0</v>
      </c>
      <c r="K7656" s="8" t="e">
        <f t="shared" si="1378"/>
        <v>#N/A</v>
      </c>
      <c r="L7656" s="7" t="e">
        <f t="shared" si="1379"/>
        <v>#N/A</v>
      </c>
      <c r="M7656" s="8" t="e">
        <f t="shared" si="1380"/>
        <v>#N/A</v>
      </c>
      <c r="N7656" s="8" t="e">
        <f t="shared" si="1381"/>
        <v>#N/A</v>
      </c>
    </row>
    <row r="7657" spans="1:14" ht="15.75" customHeight="1" x14ac:dyDescent="0.35">
      <c r="A7657" s="7">
        <f t="shared" si="1369"/>
        <v>0</v>
      </c>
      <c r="B7657" s="7">
        <f t="shared" si="1370"/>
        <v>0</v>
      </c>
      <c r="C7657" s="7">
        <f t="shared" si="1371"/>
        <v>0</v>
      </c>
      <c r="D7657" s="7">
        <f t="shared" si="1372"/>
        <v>0</v>
      </c>
      <c r="E7657" s="7" t="e">
        <f>IF('Report DCM'!$H7657="In-Stream Video","Rich Media display banner",IF('Report DCM'!$I7657&gt;'Report DCM'!$J7657,"Standard",VLOOKUP(CONCATENATE(bd_adtype,"_",bd_creativetype),tabela,2,FALSE)))</f>
        <v>#N/A</v>
      </c>
      <c r="F7657" s="7">
        <f t="shared" si="1373"/>
        <v>0</v>
      </c>
      <c r="G7657" s="7">
        <f t="shared" si="1374"/>
        <v>0</v>
      </c>
      <c r="H7657" s="7">
        <f t="shared" si="1375"/>
        <v>0</v>
      </c>
      <c r="I7657" s="7">
        <f t="shared" si="1376"/>
        <v>0</v>
      </c>
      <c r="J7657" s="7">
        <f t="shared" si="1377"/>
        <v>0</v>
      </c>
      <c r="K7657" s="8" t="e">
        <f t="shared" si="1378"/>
        <v>#N/A</v>
      </c>
      <c r="L7657" s="7" t="e">
        <f t="shared" si="1379"/>
        <v>#N/A</v>
      </c>
      <c r="M7657" s="8" t="e">
        <f t="shared" si="1380"/>
        <v>#N/A</v>
      </c>
      <c r="N7657" s="8" t="e">
        <f t="shared" si="1381"/>
        <v>#N/A</v>
      </c>
    </row>
    <row r="7658" spans="1:14" ht="15.75" customHeight="1" x14ac:dyDescent="0.35">
      <c r="A7658" s="7">
        <f t="shared" si="1369"/>
        <v>0</v>
      </c>
      <c r="B7658" s="7">
        <f t="shared" si="1370"/>
        <v>0</v>
      </c>
      <c r="C7658" s="7">
        <f t="shared" si="1371"/>
        <v>0</v>
      </c>
      <c r="D7658" s="7">
        <f t="shared" si="1372"/>
        <v>0</v>
      </c>
      <c r="E7658" s="7" t="e">
        <f>IF('Report DCM'!$H7658="In-Stream Video","Rich Media display banner",IF('Report DCM'!$I7658&gt;'Report DCM'!$J7658,"Standard",VLOOKUP(CONCATENATE(bd_adtype,"_",bd_creativetype),tabela,2,FALSE)))</f>
        <v>#N/A</v>
      </c>
      <c r="F7658" s="7">
        <f t="shared" si="1373"/>
        <v>0</v>
      </c>
      <c r="G7658" s="7">
        <f t="shared" si="1374"/>
        <v>0</v>
      </c>
      <c r="H7658" s="7">
        <f t="shared" si="1375"/>
        <v>0</v>
      </c>
      <c r="I7658" s="7">
        <f t="shared" si="1376"/>
        <v>0</v>
      </c>
      <c r="J7658" s="7">
        <f t="shared" si="1377"/>
        <v>0</v>
      </c>
      <c r="K7658" s="8" t="e">
        <f t="shared" si="1378"/>
        <v>#N/A</v>
      </c>
      <c r="L7658" s="7" t="e">
        <f t="shared" si="1379"/>
        <v>#N/A</v>
      </c>
      <c r="M7658" s="8" t="e">
        <f t="shared" si="1380"/>
        <v>#N/A</v>
      </c>
      <c r="N7658" s="8" t="e">
        <f t="shared" si="1381"/>
        <v>#N/A</v>
      </c>
    </row>
    <row r="7659" spans="1:14" ht="15.75" customHeight="1" x14ac:dyDescent="0.35">
      <c r="A7659" s="7">
        <f t="shared" si="1369"/>
        <v>0</v>
      </c>
      <c r="B7659" s="7">
        <f t="shared" si="1370"/>
        <v>0</v>
      </c>
      <c r="C7659" s="7">
        <f t="shared" si="1371"/>
        <v>0</v>
      </c>
      <c r="D7659" s="7">
        <f t="shared" si="1372"/>
        <v>0</v>
      </c>
      <c r="E7659" s="7" t="e">
        <f>IF('Report DCM'!$H7659="In-Stream Video","Rich Media display banner",IF('Report DCM'!$I7659&gt;'Report DCM'!$J7659,"Standard",VLOOKUP(CONCATENATE(bd_adtype,"_",bd_creativetype),tabela,2,FALSE)))</f>
        <v>#N/A</v>
      </c>
      <c r="F7659" s="7">
        <f t="shared" si="1373"/>
        <v>0</v>
      </c>
      <c r="G7659" s="7">
        <f t="shared" si="1374"/>
        <v>0</v>
      </c>
      <c r="H7659" s="7">
        <f t="shared" si="1375"/>
        <v>0</v>
      </c>
      <c r="I7659" s="7">
        <f t="shared" si="1376"/>
        <v>0</v>
      </c>
      <c r="J7659" s="7">
        <f t="shared" si="1377"/>
        <v>0</v>
      </c>
      <c r="K7659" s="8" t="e">
        <f t="shared" si="1378"/>
        <v>#N/A</v>
      </c>
      <c r="L7659" s="7" t="e">
        <f t="shared" si="1379"/>
        <v>#N/A</v>
      </c>
      <c r="M7659" s="8" t="e">
        <f t="shared" si="1380"/>
        <v>#N/A</v>
      </c>
      <c r="N7659" s="8" t="e">
        <f t="shared" si="1381"/>
        <v>#N/A</v>
      </c>
    </row>
    <row r="7660" spans="1:14" ht="15.75" customHeight="1" x14ac:dyDescent="0.35">
      <c r="A7660" s="7">
        <f t="shared" si="1369"/>
        <v>0</v>
      </c>
      <c r="B7660" s="7">
        <f t="shared" si="1370"/>
        <v>0</v>
      </c>
      <c r="C7660" s="7">
        <f t="shared" si="1371"/>
        <v>0</v>
      </c>
      <c r="D7660" s="7">
        <f t="shared" si="1372"/>
        <v>0</v>
      </c>
      <c r="E7660" s="7" t="e">
        <f>IF('Report DCM'!$H7660="In-Stream Video","Rich Media display banner",IF('Report DCM'!$I7660&gt;'Report DCM'!$J7660,"Standard",VLOOKUP(CONCATENATE(bd_adtype,"_",bd_creativetype),tabela,2,FALSE)))</f>
        <v>#N/A</v>
      </c>
      <c r="F7660" s="7">
        <f t="shared" si="1373"/>
        <v>0</v>
      </c>
      <c r="G7660" s="7">
        <f t="shared" si="1374"/>
        <v>0</v>
      </c>
      <c r="H7660" s="7">
        <f t="shared" si="1375"/>
        <v>0</v>
      </c>
      <c r="I7660" s="7">
        <f t="shared" si="1376"/>
        <v>0</v>
      </c>
      <c r="J7660" s="7">
        <f t="shared" si="1377"/>
        <v>0</v>
      </c>
      <c r="K7660" s="8" t="e">
        <f t="shared" si="1378"/>
        <v>#N/A</v>
      </c>
      <c r="L7660" s="7" t="e">
        <f t="shared" si="1379"/>
        <v>#N/A</v>
      </c>
      <c r="M7660" s="8" t="e">
        <f t="shared" si="1380"/>
        <v>#N/A</v>
      </c>
      <c r="N7660" s="8" t="e">
        <f t="shared" si="1381"/>
        <v>#N/A</v>
      </c>
    </row>
    <row r="7661" spans="1:14" ht="15.75" customHeight="1" x14ac:dyDescent="0.35">
      <c r="A7661" s="7">
        <f t="shared" si="1369"/>
        <v>0</v>
      </c>
      <c r="B7661" s="7">
        <f t="shared" si="1370"/>
        <v>0</v>
      </c>
      <c r="C7661" s="7">
        <f t="shared" si="1371"/>
        <v>0</v>
      </c>
      <c r="D7661" s="7">
        <f t="shared" si="1372"/>
        <v>0</v>
      </c>
      <c r="E7661" s="7" t="e">
        <f>IF('Report DCM'!$H7661="In-Stream Video","Rich Media display banner",IF('Report DCM'!$I7661&gt;'Report DCM'!$J7661,"Standard",VLOOKUP(CONCATENATE(bd_adtype,"_",bd_creativetype),tabela,2,FALSE)))</f>
        <v>#N/A</v>
      </c>
      <c r="F7661" s="7">
        <f t="shared" si="1373"/>
        <v>0</v>
      </c>
      <c r="G7661" s="7">
        <f t="shared" si="1374"/>
        <v>0</v>
      </c>
      <c r="H7661" s="7">
        <f t="shared" si="1375"/>
        <v>0</v>
      </c>
      <c r="I7661" s="7">
        <f t="shared" si="1376"/>
        <v>0</v>
      </c>
      <c r="J7661" s="7">
        <f t="shared" si="1377"/>
        <v>0</v>
      </c>
      <c r="K7661" s="8" t="e">
        <f t="shared" si="1378"/>
        <v>#N/A</v>
      </c>
      <c r="L7661" s="7" t="e">
        <f t="shared" si="1379"/>
        <v>#N/A</v>
      </c>
      <c r="M7661" s="8" t="e">
        <f t="shared" si="1380"/>
        <v>#N/A</v>
      </c>
      <c r="N7661" s="8" t="e">
        <f t="shared" si="1381"/>
        <v>#N/A</v>
      </c>
    </row>
    <row r="7662" spans="1:14" ht="15.75" customHeight="1" x14ac:dyDescent="0.35">
      <c r="A7662" s="7">
        <f t="shared" si="1369"/>
        <v>0</v>
      </c>
      <c r="B7662" s="7">
        <f t="shared" si="1370"/>
        <v>0</v>
      </c>
      <c r="C7662" s="7">
        <f t="shared" si="1371"/>
        <v>0</v>
      </c>
      <c r="D7662" s="7">
        <f t="shared" si="1372"/>
        <v>0</v>
      </c>
      <c r="E7662" s="7" t="e">
        <f>IF('Report DCM'!$H7662="In-Stream Video","Rich Media display banner",IF('Report DCM'!$I7662&gt;'Report DCM'!$J7662,"Standard",VLOOKUP(CONCATENATE(bd_adtype,"_",bd_creativetype),tabela,2,FALSE)))</f>
        <v>#N/A</v>
      </c>
      <c r="F7662" s="7">
        <f t="shared" si="1373"/>
        <v>0</v>
      </c>
      <c r="G7662" s="7">
        <f t="shared" si="1374"/>
        <v>0</v>
      </c>
      <c r="H7662" s="7">
        <f t="shared" si="1375"/>
        <v>0</v>
      </c>
      <c r="I7662" s="7">
        <f t="shared" si="1376"/>
        <v>0</v>
      </c>
      <c r="J7662" s="7">
        <f t="shared" si="1377"/>
        <v>0</v>
      </c>
      <c r="K7662" s="8" t="e">
        <f t="shared" si="1378"/>
        <v>#N/A</v>
      </c>
      <c r="L7662" s="7" t="e">
        <f t="shared" si="1379"/>
        <v>#N/A</v>
      </c>
      <c r="M7662" s="8" t="e">
        <f t="shared" si="1380"/>
        <v>#N/A</v>
      </c>
      <c r="N7662" s="8" t="e">
        <f t="shared" si="1381"/>
        <v>#N/A</v>
      </c>
    </row>
    <row r="7663" spans="1:14" ht="15.75" customHeight="1" x14ac:dyDescent="0.35">
      <c r="A7663" s="7">
        <f t="shared" si="1369"/>
        <v>0</v>
      </c>
      <c r="B7663" s="7">
        <f t="shared" si="1370"/>
        <v>0</v>
      </c>
      <c r="C7663" s="7">
        <f t="shared" si="1371"/>
        <v>0</v>
      </c>
      <c r="D7663" s="7">
        <f t="shared" si="1372"/>
        <v>0</v>
      </c>
      <c r="E7663" s="7" t="e">
        <f>IF('Report DCM'!$H7663="In-Stream Video","Rich Media display banner",IF('Report DCM'!$I7663&gt;'Report DCM'!$J7663,"Standard",VLOOKUP(CONCATENATE(bd_adtype,"_",bd_creativetype),tabela,2,FALSE)))</f>
        <v>#N/A</v>
      </c>
      <c r="F7663" s="7">
        <f t="shared" si="1373"/>
        <v>0</v>
      </c>
      <c r="G7663" s="7">
        <f t="shared" si="1374"/>
        <v>0</v>
      </c>
      <c r="H7663" s="7">
        <f t="shared" si="1375"/>
        <v>0</v>
      </c>
      <c r="I7663" s="7">
        <f t="shared" si="1376"/>
        <v>0</v>
      </c>
      <c r="J7663" s="7">
        <f t="shared" si="1377"/>
        <v>0</v>
      </c>
      <c r="K7663" s="8" t="e">
        <f t="shared" si="1378"/>
        <v>#N/A</v>
      </c>
      <c r="L7663" s="7" t="e">
        <f t="shared" si="1379"/>
        <v>#N/A</v>
      </c>
      <c r="M7663" s="8" t="e">
        <f t="shared" si="1380"/>
        <v>#N/A</v>
      </c>
      <c r="N7663" s="8" t="e">
        <f t="shared" si="1381"/>
        <v>#N/A</v>
      </c>
    </row>
    <row r="7664" spans="1:14" ht="15.75" customHeight="1" x14ac:dyDescent="0.35">
      <c r="A7664" s="7">
        <f t="shared" si="1369"/>
        <v>0</v>
      </c>
      <c r="B7664" s="7">
        <f t="shared" si="1370"/>
        <v>0</v>
      </c>
      <c r="C7664" s="7">
        <f t="shared" si="1371"/>
        <v>0</v>
      </c>
      <c r="D7664" s="7">
        <f t="shared" si="1372"/>
        <v>0</v>
      </c>
      <c r="E7664" s="7" t="e">
        <f>IF('Report DCM'!$H7664="In-Stream Video","Rich Media display banner",IF('Report DCM'!$I7664&gt;'Report DCM'!$J7664,"Standard",VLOOKUP(CONCATENATE(bd_adtype,"_",bd_creativetype),tabela,2,FALSE)))</f>
        <v>#N/A</v>
      </c>
      <c r="F7664" s="7">
        <f t="shared" si="1373"/>
        <v>0</v>
      </c>
      <c r="G7664" s="7">
        <f t="shared" si="1374"/>
        <v>0</v>
      </c>
      <c r="H7664" s="7">
        <f t="shared" si="1375"/>
        <v>0</v>
      </c>
      <c r="I7664" s="7">
        <f t="shared" si="1376"/>
        <v>0</v>
      </c>
      <c r="J7664" s="7">
        <f t="shared" si="1377"/>
        <v>0</v>
      </c>
      <c r="K7664" s="8" t="e">
        <f t="shared" si="1378"/>
        <v>#N/A</v>
      </c>
      <c r="L7664" s="7" t="e">
        <f t="shared" si="1379"/>
        <v>#N/A</v>
      </c>
      <c r="M7664" s="8" t="e">
        <f t="shared" si="1380"/>
        <v>#N/A</v>
      </c>
      <c r="N7664" s="8" t="e">
        <f t="shared" si="1381"/>
        <v>#N/A</v>
      </c>
    </row>
    <row r="7665" spans="1:14" ht="15.75" customHeight="1" x14ac:dyDescent="0.35">
      <c r="A7665" s="7">
        <f t="shared" si="1369"/>
        <v>0</v>
      </c>
      <c r="B7665" s="7">
        <f t="shared" si="1370"/>
        <v>0</v>
      </c>
      <c r="C7665" s="7">
        <f t="shared" si="1371"/>
        <v>0</v>
      </c>
      <c r="D7665" s="7">
        <f t="shared" si="1372"/>
        <v>0</v>
      </c>
      <c r="E7665" s="7" t="e">
        <f>IF('Report DCM'!$H7665="In-Stream Video","Rich Media display banner",IF('Report DCM'!$I7665&gt;'Report DCM'!$J7665,"Standard",VLOOKUP(CONCATENATE(bd_adtype,"_",bd_creativetype),tabela,2,FALSE)))</f>
        <v>#N/A</v>
      </c>
      <c r="F7665" s="7">
        <f t="shared" si="1373"/>
        <v>0</v>
      </c>
      <c r="G7665" s="7">
        <f t="shared" si="1374"/>
        <v>0</v>
      </c>
      <c r="H7665" s="7">
        <f t="shared" si="1375"/>
        <v>0</v>
      </c>
      <c r="I7665" s="7">
        <f t="shared" si="1376"/>
        <v>0</v>
      </c>
      <c r="J7665" s="7">
        <f t="shared" si="1377"/>
        <v>0</v>
      </c>
      <c r="K7665" s="8" t="e">
        <f t="shared" si="1378"/>
        <v>#N/A</v>
      </c>
      <c r="L7665" s="7" t="e">
        <f t="shared" si="1379"/>
        <v>#N/A</v>
      </c>
      <c r="M7665" s="8" t="e">
        <f t="shared" si="1380"/>
        <v>#N/A</v>
      </c>
      <c r="N7665" s="8" t="e">
        <f t="shared" si="1381"/>
        <v>#N/A</v>
      </c>
    </row>
    <row r="7666" spans="1:14" ht="15.75" customHeight="1" x14ac:dyDescent="0.35">
      <c r="A7666" s="7">
        <f t="shared" si="1369"/>
        <v>0</v>
      </c>
      <c r="B7666" s="7">
        <f t="shared" si="1370"/>
        <v>0</v>
      </c>
      <c r="C7666" s="7">
        <f t="shared" si="1371"/>
        <v>0</v>
      </c>
      <c r="D7666" s="7">
        <f t="shared" si="1372"/>
        <v>0</v>
      </c>
      <c r="E7666" s="7" t="e">
        <f>IF('Report DCM'!$H7666="In-Stream Video","Rich Media display banner",IF('Report DCM'!$I7666&gt;'Report DCM'!$J7666,"Standard",VLOOKUP(CONCATENATE(bd_adtype,"_",bd_creativetype),tabela,2,FALSE)))</f>
        <v>#N/A</v>
      </c>
      <c r="F7666" s="7">
        <f t="shared" si="1373"/>
        <v>0</v>
      </c>
      <c r="G7666" s="7">
        <f t="shared" si="1374"/>
        <v>0</v>
      </c>
      <c r="H7666" s="7">
        <f t="shared" si="1375"/>
        <v>0</v>
      </c>
      <c r="I7666" s="7">
        <f t="shared" si="1376"/>
        <v>0</v>
      </c>
      <c r="J7666" s="7">
        <f t="shared" si="1377"/>
        <v>0</v>
      </c>
      <c r="K7666" s="8" t="e">
        <f t="shared" si="1378"/>
        <v>#N/A</v>
      </c>
      <c r="L7666" s="7" t="e">
        <f t="shared" si="1379"/>
        <v>#N/A</v>
      </c>
      <c r="M7666" s="8" t="e">
        <f t="shared" si="1380"/>
        <v>#N/A</v>
      </c>
      <c r="N7666" s="8" t="e">
        <f t="shared" si="1381"/>
        <v>#N/A</v>
      </c>
    </row>
    <row r="7667" spans="1:14" ht="15.75" customHeight="1" x14ac:dyDescent="0.35">
      <c r="A7667" s="7">
        <f t="shared" si="1369"/>
        <v>0</v>
      </c>
      <c r="B7667" s="7">
        <f t="shared" si="1370"/>
        <v>0</v>
      </c>
      <c r="C7667" s="7">
        <f t="shared" si="1371"/>
        <v>0</v>
      </c>
      <c r="D7667" s="7">
        <f t="shared" si="1372"/>
        <v>0</v>
      </c>
      <c r="E7667" s="7" t="e">
        <f>IF('Report DCM'!$H7667="In-Stream Video","Rich Media display banner",IF('Report DCM'!$I7667&gt;'Report DCM'!$J7667,"Standard",VLOOKUP(CONCATENATE(bd_adtype,"_",bd_creativetype),tabela,2,FALSE)))</f>
        <v>#N/A</v>
      </c>
      <c r="F7667" s="7">
        <f t="shared" si="1373"/>
        <v>0</v>
      </c>
      <c r="G7667" s="7">
        <f t="shared" si="1374"/>
        <v>0</v>
      </c>
      <c r="H7667" s="7">
        <f t="shared" si="1375"/>
        <v>0</v>
      </c>
      <c r="I7667" s="7">
        <f t="shared" si="1376"/>
        <v>0</v>
      </c>
      <c r="J7667" s="7">
        <f t="shared" si="1377"/>
        <v>0</v>
      </c>
      <c r="K7667" s="8" t="e">
        <f t="shared" si="1378"/>
        <v>#N/A</v>
      </c>
      <c r="L7667" s="7" t="e">
        <f t="shared" si="1379"/>
        <v>#N/A</v>
      </c>
      <c r="M7667" s="8" t="e">
        <f t="shared" si="1380"/>
        <v>#N/A</v>
      </c>
      <c r="N7667" s="8" t="e">
        <f t="shared" si="1381"/>
        <v>#N/A</v>
      </c>
    </row>
    <row r="7668" spans="1:14" ht="15.75" customHeight="1" x14ac:dyDescent="0.35">
      <c r="A7668" s="7">
        <f t="shared" si="1369"/>
        <v>0</v>
      </c>
      <c r="B7668" s="7">
        <f t="shared" si="1370"/>
        <v>0</v>
      </c>
      <c r="C7668" s="7">
        <f t="shared" si="1371"/>
        <v>0</v>
      </c>
      <c r="D7668" s="7">
        <f t="shared" si="1372"/>
        <v>0</v>
      </c>
      <c r="E7668" s="7" t="e">
        <f>IF('Report DCM'!$H7668="In-Stream Video","Rich Media display banner",IF('Report DCM'!$I7668&gt;'Report DCM'!$J7668,"Standard",VLOOKUP(CONCATENATE(bd_adtype,"_",bd_creativetype),tabela,2,FALSE)))</f>
        <v>#N/A</v>
      </c>
      <c r="F7668" s="7">
        <f t="shared" si="1373"/>
        <v>0</v>
      </c>
      <c r="G7668" s="7">
        <f t="shared" si="1374"/>
        <v>0</v>
      </c>
      <c r="H7668" s="7">
        <f t="shared" si="1375"/>
        <v>0</v>
      </c>
      <c r="I7668" s="7">
        <f t="shared" si="1376"/>
        <v>0</v>
      </c>
      <c r="J7668" s="7">
        <f t="shared" si="1377"/>
        <v>0</v>
      </c>
      <c r="K7668" s="8" t="e">
        <f t="shared" si="1378"/>
        <v>#N/A</v>
      </c>
      <c r="L7668" s="7" t="e">
        <f t="shared" si="1379"/>
        <v>#N/A</v>
      </c>
      <c r="M7668" s="8" t="e">
        <f t="shared" si="1380"/>
        <v>#N/A</v>
      </c>
      <c r="N7668" s="8" t="e">
        <f t="shared" si="1381"/>
        <v>#N/A</v>
      </c>
    </row>
    <row r="7669" spans="1:14" ht="15.75" customHeight="1" x14ac:dyDescent="0.35">
      <c r="A7669" s="7">
        <f t="shared" si="1369"/>
        <v>0</v>
      </c>
      <c r="B7669" s="7">
        <f t="shared" si="1370"/>
        <v>0</v>
      </c>
      <c r="C7669" s="7">
        <f t="shared" si="1371"/>
        <v>0</v>
      </c>
      <c r="D7669" s="7">
        <f t="shared" si="1372"/>
        <v>0</v>
      </c>
      <c r="E7669" s="7" t="e">
        <f>IF('Report DCM'!$H7669="In-Stream Video","Rich Media display banner",IF('Report DCM'!$I7669&gt;'Report DCM'!$J7669,"Standard",VLOOKUP(CONCATENATE(bd_adtype,"_",bd_creativetype),tabela,2,FALSE)))</f>
        <v>#N/A</v>
      </c>
      <c r="F7669" s="7">
        <f t="shared" si="1373"/>
        <v>0</v>
      </c>
      <c r="G7669" s="7">
        <f t="shared" si="1374"/>
        <v>0</v>
      </c>
      <c r="H7669" s="7">
        <f t="shared" si="1375"/>
        <v>0</v>
      </c>
      <c r="I7669" s="7">
        <f t="shared" si="1376"/>
        <v>0</v>
      </c>
      <c r="J7669" s="7">
        <f t="shared" si="1377"/>
        <v>0</v>
      </c>
      <c r="K7669" s="8" t="e">
        <f t="shared" si="1378"/>
        <v>#N/A</v>
      </c>
      <c r="L7669" s="7" t="e">
        <f t="shared" si="1379"/>
        <v>#N/A</v>
      </c>
      <c r="M7669" s="8" t="e">
        <f t="shared" si="1380"/>
        <v>#N/A</v>
      </c>
      <c r="N7669" s="8" t="e">
        <f t="shared" si="1381"/>
        <v>#N/A</v>
      </c>
    </row>
    <row r="7670" spans="1:14" ht="15.75" customHeight="1" x14ac:dyDescent="0.35">
      <c r="A7670" s="7">
        <f t="shared" si="1369"/>
        <v>0</v>
      </c>
      <c r="B7670" s="7">
        <f t="shared" si="1370"/>
        <v>0</v>
      </c>
      <c r="C7670" s="7">
        <f t="shared" si="1371"/>
        <v>0</v>
      </c>
      <c r="D7670" s="7">
        <f t="shared" si="1372"/>
        <v>0</v>
      </c>
      <c r="E7670" s="7" t="e">
        <f>IF('Report DCM'!$H7670="In-Stream Video","Rich Media display banner",IF('Report DCM'!$I7670&gt;'Report DCM'!$J7670,"Standard",VLOOKUP(CONCATENATE(bd_adtype,"_",bd_creativetype),tabela,2,FALSE)))</f>
        <v>#N/A</v>
      </c>
      <c r="F7670" s="7">
        <f t="shared" si="1373"/>
        <v>0</v>
      </c>
      <c r="G7670" s="7">
        <f t="shared" si="1374"/>
        <v>0</v>
      </c>
      <c r="H7670" s="7">
        <f t="shared" si="1375"/>
        <v>0</v>
      </c>
      <c r="I7670" s="7">
        <f t="shared" si="1376"/>
        <v>0</v>
      </c>
      <c r="J7670" s="7">
        <f t="shared" si="1377"/>
        <v>0</v>
      </c>
      <c r="K7670" s="8" t="e">
        <f t="shared" si="1378"/>
        <v>#N/A</v>
      </c>
      <c r="L7670" s="7" t="e">
        <f t="shared" si="1379"/>
        <v>#N/A</v>
      </c>
      <c r="M7670" s="8" t="e">
        <f t="shared" si="1380"/>
        <v>#N/A</v>
      </c>
      <c r="N7670" s="8" t="e">
        <f t="shared" si="1381"/>
        <v>#N/A</v>
      </c>
    </row>
    <row r="7671" spans="1:14" ht="15.75" customHeight="1" x14ac:dyDescent="0.35">
      <c r="A7671" s="7">
        <f t="shared" si="1369"/>
        <v>0</v>
      </c>
      <c r="B7671" s="7">
        <f t="shared" si="1370"/>
        <v>0</v>
      </c>
      <c r="C7671" s="7">
        <f t="shared" si="1371"/>
        <v>0</v>
      </c>
      <c r="D7671" s="7">
        <f t="shared" si="1372"/>
        <v>0</v>
      </c>
      <c r="E7671" s="7" t="e">
        <f>IF('Report DCM'!$H7671="In-Stream Video","Rich Media display banner",IF('Report DCM'!$I7671&gt;'Report DCM'!$J7671,"Standard",VLOOKUP(CONCATENATE(bd_adtype,"_",bd_creativetype),tabela,2,FALSE)))</f>
        <v>#N/A</v>
      </c>
      <c r="F7671" s="7">
        <f t="shared" si="1373"/>
        <v>0</v>
      </c>
      <c r="G7671" s="7">
        <f t="shared" si="1374"/>
        <v>0</v>
      </c>
      <c r="H7671" s="7">
        <f t="shared" si="1375"/>
        <v>0</v>
      </c>
      <c r="I7671" s="7">
        <f t="shared" si="1376"/>
        <v>0</v>
      </c>
      <c r="J7671" s="7">
        <f t="shared" si="1377"/>
        <v>0</v>
      </c>
      <c r="K7671" s="8" t="e">
        <f t="shared" si="1378"/>
        <v>#N/A</v>
      </c>
      <c r="L7671" s="7" t="e">
        <f t="shared" si="1379"/>
        <v>#N/A</v>
      </c>
      <c r="M7671" s="8" t="e">
        <f t="shared" si="1380"/>
        <v>#N/A</v>
      </c>
      <c r="N7671" s="8" t="e">
        <f t="shared" si="1381"/>
        <v>#N/A</v>
      </c>
    </row>
    <row r="7672" spans="1:14" ht="15.75" customHeight="1" x14ac:dyDescent="0.35">
      <c r="A7672" s="7">
        <f t="shared" si="1369"/>
        <v>0</v>
      </c>
      <c r="B7672" s="7">
        <f t="shared" si="1370"/>
        <v>0</v>
      </c>
      <c r="C7672" s="7">
        <f t="shared" si="1371"/>
        <v>0</v>
      </c>
      <c r="D7672" s="7">
        <f t="shared" si="1372"/>
        <v>0</v>
      </c>
      <c r="E7672" s="7" t="e">
        <f>IF('Report DCM'!$H7672="In-Stream Video","Rich Media display banner",IF('Report DCM'!$I7672&gt;'Report DCM'!$J7672,"Standard",VLOOKUP(CONCATENATE(bd_adtype,"_",bd_creativetype),tabela,2,FALSE)))</f>
        <v>#N/A</v>
      </c>
      <c r="F7672" s="7">
        <f t="shared" si="1373"/>
        <v>0</v>
      </c>
      <c r="G7672" s="7">
        <f t="shared" si="1374"/>
        <v>0</v>
      </c>
      <c r="H7672" s="7">
        <f t="shared" si="1375"/>
        <v>0</v>
      </c>
      <c r="I7672" s="7">
        <f t="shared" si="1376"/>
        <v>0</v>
      </c>
      <c r="J7672" s="7">
        <f t="shared" si="1377"/>
        <v>0</v>
      </c>
      <c r="K7672" s="8" t="e">
        <f t="shared" si="1378"/>
        <v>#N/A</v>
      </c>
      <c r="L7672" s="7" t="e">
        <f t="shared" si="1379"/>
        <v>#N/A</v>
      </c>
      <c r="M7672" s="8" t="e">
        <f t="shared" si="1380"/>
        <v>#N/A</v>
      </c>
      <c r="N7672" s="8" t="e">
        <f t="shared" si="1381"/>
        <v>#N/A</v>
      </c>
    </row>
    <row r="7673" spans="1:14" ht="15.75" customHeight="1" x14ac:dyDescent="0.35">
      <c r="A7673" s="7">
        <f t="shared" si="1369"/>
        <v>0</v>
      </c>
      <c r="B7673" s="7">
        <f t="shared" si="1370"/>
        <v>0</v>
      </c>
      <c r="C7673" s="7">
        <f t="shared" si="1371"/>
        <v>0</v>
      </c>
      <c r="D7673" s="7">
        <f t="shared" si="1372"/>
        <v>0</v>
      </c>
      <c r="E7673" s="7" t="e">
        <f>IF('Report DCM'!$H7673="In-Stream Video","Rich Media display banner",IF('Report DCM'!$I7673&gt;'Report DCM'!$J7673,"Standard",VLOOKUP(CONCATENATE(bd_adtype,"_",bd_creativetype),tabela,2,FALSE)))</f>
        <v>#N/A</v>
      </c>
      <c r="F7673" s="7">
        <f t="shared" si="1373"/>
        <v>0</v>
      </c>
      <c r="G7673" s="7">
        <f t="shared" si="1374"/>
        <v>0</v>
      </c>
      <c r="H7673" s="7">
        <f t="shared" si="1375"/>
        <v>0</v>
      </c>
      <c r="I7673" s="7">
        <f t="shared" si="1376"/>
        <v>0</v>
      </c>
      <c r="J7673" s="7">
        <f t="shared" si="1377"/>
        <v>0</v>
      </c>
      <c r="K7673" s="8" t="e">
        <f t="shared" si="1378"/>
        <v>#N/A</v>
      </c>
      <c r="L7673" s="7" t="e">
        <f t="shared" si="1379"/>
        <v>#N/A</v>
      </c>
      <c r="M7673" s="8" t="e">
        <f t="shared" si="1380"/>
        <v>#N/A</v>
      </c>
      <c r="N7673" s="8" t="e">
        <f t="shared" si="1381"/>
        <v>#N/A</v>
      </c>
    </row>
    <row r="7674" spans="1:14" ht="15.75" customHeight="1" x14ac:dyDescent="0.35">
      <c r="A7674" s="7">
        <f t="shared" si="1369"/>
        <v>0</v>
      </c>
      <c r="B7674" s="7">
        <f t="shared" si="1370"/>
        <v>0</v>
      </c>
      <c r="C7674" s="7">
        <f t="shared" si="1371"/>
        <v>0</v>
      </c>
      <c r="D7674" s="7">
        <f t="shared" si="1372"/>
        <v>0</v>
      </c>
      <c r="E7674" s="7" t="e">
        <f>IF('Report DCM'!$H7674="In-Stream Video","Rich Media display banner",IF('Report DCM'!$I7674&gt;'Report DCM'!$J7674,"Standard",VLOOKUP(CONCATENATE(bd_adtype,"_",bd_creativetype),tabela,2,FALSE)))</f>
        <v>#N/A</v>
      </c>
      <c r="F7674" s="7">
        <f t="shared" si="1373"/>
        <v>0</v>
      </c>
      <c r="G7674" s="7">
        <f t="shared" si="1374"/>
        <v>0</v>
      </c>
      <c r="H7674" s="7">
        <f t="shared" si="1375"/>
        <v>0</v>
      </c>
      <c r="I7674" s="7">
        <f t="shared" si="1376"/>
        <v>0</v>
      </c>
      <c r="J7674" s="7">
        <f t="shared" si="1377"/>
        <v>0</v>
      </c>
      <c r="K7674" s="8" t="e">
        <f t="shared" si="1378"/>
        <v>#N/A</v>
      </c>
      <c r="L7674" s="7" t="e">
        <f t="shared" si="1379"/>
        <v>#N/A</v>
      </c>
      <c r="M7674" s="8" t="e">
        <f t="shared" si="1380"/>
        <v>#N/A</v>
      </c>
      <c r="N7674" s="8" t="e">
        <f t="shared" si="1381"/>
        <v>#N/A</v>
      </c>
    </row>
    <row r="7675" spans="1:14" ht="15.75" customHeight="1" x14ac:dyDescent="0.35">
      <c r="A7675" s="7">
        <f t="shared" si="1369"/>
        <v>0</v>
      </c>
      <c r="B7675" s="7">
        <f t="shared" si="1370"/>
        <v>0</v>
      </c>
      <c r="C7675" s="7">
        <f t="shared" si="1371"/>
        <v>0</v>
      </c>
      <c r="D7675" s="7">
        <f t="shared" si="1372"/>
        <v>0</v>
      </c>
      <c r="E7675" s="7" t="e">
        <f>IF('Report DCM'!$H7675="In-Stream Video","Rich Media display banner",IF('Report DCM'!$I7675&gt;'Report DCM'!$J7675,"Standard",VLOOKUP(CONCATENATE(bd_adtype,"_",bd_creativetype),tabela,2,FALSE)))</f>
        <v>#N/A</v>
      </c>
      <c r="F7675" s="7">
        <f t="shared" si="1373"/>
        <v>0</v>
      </c>
      <c r="G7675" s="7">
        <f t="shared" si="1374"/>
        <v>0</v>
      </c>
      <c r="H7675" s="7">
        <f t="shared" si="1375"/>
        <v>0</v>
      </c>
      <c r="I7675" s="7">
        <f t="shared" si="1376"/>
        <v>0</v>
      </c>
      <c r="J7675" s="7">
        <f t="shared" si="1377"/>
        <v>0</v>
      </c>
      <c r="K7675" s="8" t="e">
        <f t="shared" si="1378"/>
        <v>#N/A</v>
      </c>
      <c r="L7675" s="7" t="e">
        <f t="shared" si="1379"/>
        <v>#N/A</v>
      </c>
      <c r="M7675" s="8" t="e">
        <f t="shared" si="1380"/>
        <v>#N/A</v>
      </c>
      <c r="N7675" s="8" t="e">
        <f t="shared" si="1381"/>
        <v>#N/A</v>
      </c>
    </row>
    <row r="7676" spans="1:14" ht="15.75" customHeight="1" x14ac:dyDescent="0.35">
      <c r="A7676" s="7">
        <f t="shared" si="1369"/>
        <v>0</v>
      </c>
      <c r="B7676" s="7">
        <f t="shared" si="1370"/>
        <v>0</v>
      </c>
      <c r="C7676" s="7">
        <f t="shared" si="1371"/>
        <v>0</v>
      </c>
      <c r="D7676" s="7">
        <f t="shared" si="1372"/>
        <v>0</v>
      </c>
      <c r="E7676" s="7" t="e">
        <f>IF('Report DCM'!$H7676="In-Stream Video","Rich Media display banner",IF('Report DCM'!$I7676&gt;'Report DCM'!$J7676,"Standard",VLOOKUP(CONCATENATE(bd_adtype,"_",bd_creativetype),tabela,2,FALSE)))</f>
        <v>#N/A</v>
      </c>
      <c r="F7676" s="7">
        <f t="shared" si="1373"/>
        <v>0</v>
      </c>
      <c r="G7676" s="7">
        <f t="shared" si="1374"/>
        <v>0</v>
      </c>
      <c r="H7676" s="7">
        <f t="shared" si="1375"/>
        <v>0</v>
      </c>
      <c r="I7676" s="7">
        <f t="shared" si="1376"/>
        <v>0</v>
      </c>
      <c r="J7676" s="7">
        <f t="shared" si="1377"/>
        <v>0</v>
      </c>
      <c r="K7676" s="8" t="e">
        <f t="shared" si="1378"/>
        <v>#N/A</v>
      </c>
      <c r="L7676" s="7" t="e">
        <f t="shared" si="1379"/>
        <v>#N/A</v>
      </c>
      <c r="M7676" s="8" t="e">
        <f t="shared" si="1380"/>
        <v>#N/A</v>
      </c>
      <c r="N7676" s="8" t="e">
        <f t="shared" si="1381"/>
        <v>#N/A</v>
      </c>
    </row>
    <row r="7677" spans="1:14" ht="15.75" customHeight="1" x14ac:dyDescent="0.35">
      <c r="A7677" s="7">
        <f t="shared" si="1369"/>
        <v>0</v>
      </c>
      <c r="B7677" s="7">
        <f t="shared" si="1370"/>
        <v>0</v>
      </c>
      <c r="C7677" s="7">
        <f t="shared" si="1371"/>
        <v>0</v>
      </c>
      <c r="D7677" s="7">
        <f t="shared" si="1372"/>
        <v>0</v>
      </c>
      <c r="E7677" s="7" t="e">
        <f>IF('Report DCM'!$H7677="In-Stream Video","Rich Media display banner",IF('Report DCM'!$I7677&gt;'Report DCM'!$J7677,"Standard",VLOOKUP(CONCATENATE(bd_adtype,"_",bd_creativetype),tabela,2,FALSE)))</f>
        <v>#N/A</v>
      </c>
      <c r="F7677" s="7">
        <f t="shared" si="1373"/>
        <v>0</v>
      </c>
      <c r="G7677" s="7">
        <f t="shared" si="1374"/>
        <v>0</v>
      </c>
      <c r="H7677" s="7">
        <f t="shared" si="1375"/>
        <v>0</v>
      </c>
      <c r="I7677" s="7">
        <f t="shared" si="1376"/>
        <v>0</v>
      </c>
      <c r="J7677" s="7">
        <f t="shared" si="1377"/>
        <v>0</v>
      </c>
      <c r="K7677" s="8" t="e">
        <f t="shared" si="1378"/>
        <v>#N/A</v>
      </c>
      <c r="L7677" s="7" t="e">
        <f t="shared" si="1379"/>
        <v>#N/A</v>
      </c>
      <c r="M7677" s="8" t="e">
        <f t="shared" si="1380"/>
        <v>#N/A</v>
      </c>
      <c r="N7677" s="8" t="e">
        <f t="shared" si="1381"/>
        <v>#N/A</v>
      </c>
    </row>
    <row r="7678" spans="1:14" ht="15.75" customHeight="1" x14ac:dyDescent="0.35">
      <c r="A7678" s="7">
        <f t="shared" si="1369"/>
        <v>0</v>
      </c>
      <c r="B7678" s="7">
        <f t="shared" si="1370"/>
        <v>0</v>
      </c>
      <c r="C7678" s="7">
        <f t="shared" si="1371"/>
        <v>0</v>
      </c>
      <c r="D7678" s="7">
        <f t="shared" si="1372"/>
        <v>0</v>
      </c>
      <c r="E7678" s="7" t="e">
        <f>IF('Report DCM'!$H7678="In-Stream Video","Rich Media display banner",IF('Report DCM'!$I7678&gt;'Report DCM'!$J7678,"Standard",VLOOKUP(CONCATENATE(bd_adtype,"_",bd_creativetype),tabela,2,FALSE)))</f>
        <v>#N/A</v>
      </c>
      <c r="F7678" s="7">
        <f t="shared" si="1373"/>
        <v>0</v>
      </c>
      <c r="G7678" s="7">
        <f t="shared" si="1374"/>
        <v>0</v>
      </c>
      <c r="H7678" s="7">
        <f t="shared" si="1375"/>
        <v>0</v>
      </c>
      <c r="I7678" s="7">
        <f t="shared" si="1376"/>
        <v>0</v>
      </c>
      <c r="J7678" s="7">
        <f t="shared" si="1377"/>
        <v>0</v>
      </c>
      <c r="K7678" s="8" t="e">
        <f t="shared" si="1378"/>
        <v>#N/A</v>
      </c>
      <c r="L7678" s="7" t="e">
        <f t="shared" si="1379"/>
        <v>#N/A</v>
      </c>
      <c r="M7678" s="8" t="e">
        <f t="shared" si="1380"/>
        <v>#N/A</v>
      </c>
      <c r="N7678" s="8" t="e">
        <f t="shared" si="1381"/>
        <v>#N/A</v>
      </c>
    </row>
    <row r="7679" spans="1:14" ht="15.75" customHeight="1" x14ac:dyDescent="0.35">
      <c r="A7679" s="7">
        <f t="shared" si="1369"/>
        <v>0</v>
      </c>
      <c r="B7679" s="7">
        <f t="shared" si="1370"/>
        <v>0</v>
      </c>
      <c r="C7679" s="7">
        <f t="shared" si="1371"/>
        <v>0</v>
      </c>
      <c r="D7679" s="7">
        <f t="shared" si="1372"/>
        <v>0</v>
      </c>
      <c r="E7679" s="7" t="e">
        <f>IF('Report DCM'!$H7679="In-Stream Video","Rich Media display banner",IF('Report DCM'!$I7679&gt;'Report DCM'!$J7679,"Standard",VLOOKUP(CONCATENATE(bd_adtype,"_",bd_creativetype),tabela,2,FALSE)))</f>
        <v>#N/A</v>
      </c>
      <c r="F7679" s="7">
        <f t="shared" si="1373"/>
        <v>0</v>
      </c>
      <c r="G7679" s="7">
        <f t="shared" si="1374"/>
        <v>0</v>
      </c>
      <c r="H7679" s="7">
        <f t="shared" si="1375"/>
        <v>0</v>
      </c>
      <c r="I7679" s="7">
        <f t="shared" si="1376"/>
        <v>0</v>
      </c>
      <c r="J7679" s="7">
        <f t="shared" si="1377"/>
        <v>0</v>
      </c>
      <c r="K7679" s="8" t="e">
        <f t="shared" si="1378"/>
        <v>#N/A</v>
      </c>
      <c r="L7679" s="7" t="e">
        <f t="shared" si="1379"/>
        <v>#N/A</v>
      </c>
      <c r="M7679" s="8" t="e">
        <f t="shared" si="1380"/>
        <v>#N/A</v>
      </c>
      <c r="N7679" s="8" t="e">
        <f t="shared" si="1381"/>
        <v>#N/A</v>
      </c>
    </row>
    <row r="7680" spans="1:14" ht="15.75" customHeight="1" x14ac:dyDescent="0.35">
      <c r="A7680" s="7">
        <f t="shared" si="1369"/>
        <v>0</v>
      </c>
      <c r="B7680" s="7">
        <f t="shared" si="1370"/>
        <v>0</v>
      </c>
      <c r="C7680" s="7">
        <f t="shared" si="1371"/>
        <v>0</v>
      </c>
      <c r="D7680" s="7">
        <f t="shared" si="1372"/>
        <v>0</v>
      </c>
      <c r="E7680" s="7" t="e">
        <f>IF('Report DCM'!$H7680="In-Stream Video","Rich Media display banner",IF('Report DCM'!$I7680&gt;'Report DCM'!$J7680,"Standard",VLOOKUP(CONCATENATE(bd_adtype,"_",bd_creativetype),tabela,2,FALSE)))</f>
        <v>#N/A</v>
      </c>
      <c r="F7680" s="7">
        <f t="shared" si="1373"/>
        <v>0</v>
      </c>
      <c r="G7680" s="7">
        <f t="shared" si="1374"/>
        <v>0</v>
      </c>
      <c r="H7680" s="7">
        <f t="shared" si="1375"/>
        <v>0</v>
      </c>
      <c r="I7680" s="7">
        <f t="shared" si="1376"/>
        <v>0</v>
      </c>
      <c r="J7680" s="7">
        <f t="shared" si="1377"/>
        <v>0</v>
      </c>
      <c r="K7680" s="8" t="e">
        <f t="shared" si="1378"/>
        <v>#N/A</v>
      </c>
      <c r="L7680" s="7" t="e">
        <f t="shared" si="1379"/>
        <v>#N/A</v>
      </c>
      <c r="M7680" s="8" t="e">
        <f t="shared" si="1380"/>
        <v>#N/A</v>
      </c>
      <c r="N7680" s="8" t="e">
        <f t="shared" si="1381"/>
        <v>#N/A</v>
      </c>
    </row>
    <row r="7681" spans="1:14" ht="15.75" customHeight="1" x14ac:dyDescent="0.35">
      <c r="A7681" s="7">
        <f t="shared" si="1369"/>
        <v>0</v>
      </c>
      <c r="B7681" s="7">
        <f t="shared" si="1370"/>
        <v>0</v>
      </c>
      <c r="C7681" s="7">
        <f t="shared" si="1371"/>
        <v>0</v>
      </c>
      <c r="D7681" s="7">
        <f t="shared" si="1372"/>
        <v>0</v>
      </c>
      <c r="E7681" s="7" t="e">
        <f>IF('Report DCM'!$H7681="In-Stream Video","Rich Media display banner",IF('Report DCM'!$I7681&gt;'Report DCM'!$J7681,"Standard",VLOOKUP(CONCATENATE(bd_adtype,"_",bd_creativetype),tabela,2,FALSE)))</f>
        <v>#N/A</v>
      </c>
      <c r="F7681" s="7">
        <f t="shared" si="1373"/>
        <v>0</v>
      </c>
      <c r="G7681" s="7">
        <f t="shared" si="1374"/>
        <v>0</v>
      </c>
      <c r="H7681" s="7">
        <f t="shared" si="1375"/>
        <v>0</v>
      </c>
      <c r="I7681" s="7">
        <f t="shared" si="1376"/>
        <v>0</v>
      </c>
      <c r="J7681" s="7">
        <f t="shared" si="1377"/>
        <v>0</v>
      </c>
      <c r="K7681" s="8" t="e">
        <f t="shared" si="1378"/>
        <v>#N/A</v>
      </c>
      <c r="L7681" s="7" t="e">
        <f t="shared" si="1379"/>
        <v>#N/A</v>
      </c>
      <c r="M7681" s="8" t="e">
        <f t="shared" si="1380"/>
        <v>#N/A</v>
      </c>
      <c r="N7681" s="8" t="e">
        <f t="shared" si="1381"/>
        <v>#N/A</v>
      </c>
    </row>
    <row r="7682" spans="1:14" ht="15.75" customHeight="1" x14ac:dyDescent="0.35">
      <c r="A7682" s="7">
        <f t="shared" ref="A7682:A7745" si="1382">bd_campaign</f>
        <v>0</v>
      </c>
      <c r="B7682" s="7">
        <f t="shared" ref="B7682:B7745" si="1383">bd_site</f>
        <v>0</v>
      </c>
      <c r="C7682" s="7">
        <f t="shared" ref="C7682:C7745" si="1384">bd_placement</f>
        <v>0</v>
      </c>
      <c r="D7682" s="7">
        <f t="shared" ref="D7682:D7745" si="1385">bd_placementID</f>
        <v>0</v>
      </c>
      <c r="E7682" s="7" t="e">
        <f>IF('Report DCM'!$H7682="In-Stream Video","Rich Media display banner",IF('Report DCM'!$I7682&gt;'Report DCM'!$J7682,"Standard",VLOOKUP(CONCATENATE(bd_adtype,"_",bd_creativetype),tabela,2,FALSE)))</f>
        <v>#N/A</v>
      </c>
      <c r="F7682" s="7">
        <f t="shared" ref="F7682:F7745" si="1386">bd_ad</f>
        <v>0</v>
      </c>
      <c r="G7682" s="7">
        <f t="shared" ref="G7682:G7745" si="1387">bd_adid</f>
        <v>0</v>
      </c>
      <c r="H7682" s="7">
        <f t="shared" ref="H7682:H7745" si="1388">bd_creativetype</f>
        <v>0</v>
      </c>
      <c r="I7682" s="7">
        <f t="shared" ref="I7682:I7745" si="1389">bd_impression</f>
        <v>0</v>
      </c>
      <c r="J7682" s="7">
        <f t="shared" ref="J7682:J7745" si="1390">bd_clicks</f>
        <v>0</v>
      </c>
      <c r="K7682" s="8" t="e">
        <f t="shared" ref="K7682:K7745" si="1391">VLOOKUP(E7682,tabela,2,FALSE)</f>
        <v>#N/A</v>
      </c>
      <c r="L7682" s="7" t="e">
        <f t="shared" ref="L7682:L7745" si="1392">VLOOKUP(E7682,tabela,3,FALSE)</f>
        <v>#N/A</v>
      </c>
      <c r="M7682" s="8" t="e">
        <f t="shared" si="1380"/>
        <v>#N/A</v>
      </c>
      <c r="N7682" s="8" t="e">
        <f t="shared" si="1381"/>
        <v>#N/A</v>
      </c>
    </row>
    <row r="7683" spans="1:14" ht="15.75" customHeight="1" x14ac:dyDescent="0.35">
      <c r="A7683" s="7">
        <f t="shared" si="1382"/>
        <v>0</v>
      </c>
      <c r="B7683" s="7">
        <f t="shared" si="1383"/>
        <v>0</v>
      </c>
      <c r="C7683" s="7">
        <f t="shared" si="1384"/>
        <v>0</v>
      </c>
      <c r="D7683" s="7">
        <f t="shared" si="1385"/>
        <v>0</v>
      </c>
      <c r="E7683" s="7" t="e">
        <f>IF('Report DCM'!$H7683="In-Stream Video","Rich Media display banner",IF('Report DCM'!$I7683&gt;'Report DCM'!$J7683,"Standard",VLOOKUP(CONCATENATE(bd_adtype,"_",bd_creativetype),tabela,2,FALSE)))</f>
        <v>#N/A</v>
      </c>
      <c r="F7683" s="7">
        <f t="shared" si="1386"/>
        <v>0</v>
      </c>
      <c r="G7683" s="7">
        <f t="shared" si="1387"/>
        <v>0</v>
      </c>
      <c r="H7683" s="7">
        <f t="shared" si="1388"/>
        <v>0</v>
      </c>
      <c r="I7683" s="7">
        <f t="shared" si="1389"/>
        <v>0</v>
      </c>
      <c r="J7683" s="7">
        <f t="shared" si="1390"/>
        <v>0</v>
      </c>
      <c r="K7683" s="8" t="e">
        <f t="shared" si="1391"/>
        <v>#N/A</v>
      </c>
      <c r="L7683" s="7" t="e">
        <f t="shared" si="1392"/>
        <v>#N/A</v>
      </c>
      <c r="M7683" s="8" t="e">
        <f t="shared" si="1380"/>
        <v>#N/A</v>
      </c>
      <c r="N7683" s="8" t="e">
        <f t="shared" si="1381"/>
        <v>#N/A</v>
      </c>
    </row>
    <row r="7684" spans="1:14" ht="15.75" customHeight="1" x14ac:dyDescent="0.35">
      <c r="A7684" s="7">
        <f t="shared" si="1382"/>
        <v>0</v>
      </c>
      <c r="B7684" s="7">
        <f t="shared" si="1383"/>
        <v>0</v>
      </c>
      <c r="C7684" s="7">
        <f t="shared" si="1384"/>
        <v>0</v>
      </c>
      <c r="D7684" s="7">
        <f t="shared" si="1385"/>
        <v>0</v>
      </c>
      <c r="E7684" s="7" t="e">
        <f>IF('Report DCM'!$H7684="In-Stream Video","Rich Media display banner",IF('Report DCM'!$I7684&gt;'Report DCM'!$J7684,"Standard",VLOOKUP(CONCATENATE(bd_adtype,"_",bd_creativetype),tabela,2,FALSE)))</f>
        <v>#N/A</v>
      </c>
      <c r="F7684" s="7">
        <f t="shared" si="1386"/>
        <v>0</v>
      </c>
      <c r="G7684" s="7">
        <f t="shared" si="1387"/>
        <v>0</v>
      </c>
      <c r="H7684" s="7">
        <f t="shared" si="1388"/>
        <v>0</v>
      </c>
      <c r="I7684" s="7">
        <f t="shared" si="1389"/>
        <v>0</v>
      </c>
      <c r="J7684" s="7">
        <f t="shared" si="1390"/>
        <v>0</v>
      </c>
      <c r="K7684" s="8" t="e">
        <f t="shared" si="1391"/>
        <v>#N/A</v>
      </c>
      <c r="L7684" s="7" t="e">
        <f t="shared" si="1392"/>
        <v>#N/A</v>
      </c>
      <c r="M7684" s="8" t="e">
        <f t="shared" si="1380"/>
        <v>#N/A</v>
      </c>
      <c r="N7684" s="8" t="e">
        <f t="shared" si="1381"/>
        <v>#N/A</v>
      </c>
    </row>
    <row r="7685" spans="1:14" ht="15.75" customHeight="1" x14ac:dyDescent="0.35">
      <c r="A7685" s="7">
        <f t="shared" si="1382"/>
        <v>0</v>
      </c>
      <c r="B7685" s="7">
        <f t="shared" si="1383"/>
        <v>0</v>
      </c>
      <c r="C7685" s="7">
        <f t="shared" si="1384"/>
        <v>0</v>
      </c>
      <c r="D7685" s="7">
        <f t="shared" si="1385"/>
        <v>0</v>
      </c>
      <c r="E7685" s="7" t="e">
        <f>IF('Report DCM'!$H7685="In-Stream Video","Rich Media display banner",IF('Report DCM'!$I7685&gt;'Report DCM'!$J7685,"Standard",VLOOKUP(CONCATENATE(bd_adtype,"_",bd_creativetype),tabela,2,FALSE)))</f>
        <v>#N/A</v>
      </c>
      <c r="F7685" s="7">
        <f t="shared" si="1386"/>
        <v>0</v>
      </c>
      <c r="G7685" s="7">
        <f t="shared" si="1387"/>
        <v>0</v>
      </c>
      <c r="H7685" s="7">
        <f t="shared" si="1388"/>
        <v>0</v>
      </c>
      <c r="I7685" s="7">
        <f t="shared" si="1389"/>
        <v>0</v>
      </c>
      <c r="J7685" s="7">
        <f t="shared" si="1390"/>
        <v>0</v>
      </c>
      <c r="K7685" s="8" t="e">
        <f t="shared" si="1391"/>
        <v>#N/A</v>
      </c>
      <c r="L7685" s="7" t="e">
        <f t="shared" si="1392"/>
        <v>#N/A</v>
      </c>
      <c r="M7685" s="8" t="e">
        <f t="shared" si="1380"/>
        <v>#N/A</v>
      </c>
      <c r="N7685" s="8" t="e">
        <f t="shared" si="1381"/>
        <v>#N/A</v>
      </c>
    </row>
    <row r="7686" spans="1:14" ht="15.75" customHeight="1" x14ac:dyDescent="0.35">
      <c r="A7686" s="7">
        <f t="shared" si="1382"/>
        <v>0</v>
      </c>
      <c r="B7686" s="7">
        <f t="shared" si="1383"/>
        <v>0</v>
      </c>
      <c r="C7686" s="7">
        <f t="shared" si="1384"/>
        <v>0</v>
      </c>
      <c r="D7686" s="7">
        <f t="shared" si="1385"/>
        <v>0</v>
      </c>
      <c r="E7686" s="7" t="e">
        <f>IF('Report DCM'!$H7686="In-Stream Video","Rich Media display banner",IF('Report DCM'!$I7686&gt;'Report DCM'!$J7686,"Standard",VLOOKUP(CONCATENATE(bd_adtype,"_",bd_creativetype),tabela,2,FALSE)))</f>
        <v>#N/A</v>
      </c>
      <c r="F7686" s="7">
        <f t="shared" si="1386"/>
        <v>0</v>
      </c>
      <c r="G7686" s="7">
        <f t="shared" si="1387"/>
        <v>0</v>
      </c>
      <c r="H7686" s="7">
        <f t="shared" si="1388"/>
        <v>0</v>
      </c>
      <c r="I7686" s="7">
        <f t="shared" si="1389"/>
        <v>0</v>
      </c>
      <c r="J7686" s="7">
        <f t="shared" si="1390"/>
        <v>0</v>
      </c>
      <c r="K7686" s="8" t="e">
        <f t="shared" si="1391"/>
        <v>#N/A</v>
      </c>
      <c r="L7686" s="7" t="e">
        <f t="shared" si="1392"/>
        <v>#N/A</v>
      </c>
      <c r="M7686" s="8" t="e">
        <f t="shared" si="1380"/>
        <v>#N/A</v>
      </c>
      <c r="N7686" s="8" t="e">
        <f t="shared" si="1381"/>
        <v>#N/A</v>
      </c>
    </row>
    <row r="7687" spans="1:14" ht="15.75" customHeight="1" x14ac:dyDescent="0.35">
      <c r="A7687" s="7">
        <f t="shared" si="1382"/>
        <v>0</v>
      </c>
      <c r="B7687" s="7">
        <f t="shared" si="1383"/>
        <v>0</v>
      </c>
      <c r="C7687" s="7">
        <f t="shared" si="1384"/>
        <v>0</v>
      </c>
      <c r="D7687" s="7">
        <f t="shared" si="1385"/>
        <v>0</v>
      </c>
      <c r="E7687" s="7" t="e">
        <f>IF('Report DCM'!$H7687="In-Stream Video","Rich Media display banner",IF('Report DCM'!$I7687&gt;'Report DCM'!$J7687,"Standard",VLOOKUP(CONCATENATE(bd_adtype,"_",bd_creativetype),tabela,2,FALSE)))</f>
        <v>#N/A</v>
      </c>
      <c r="F7687" s="7">
        <f t="shared" si="1386"/>
        <v>0</v>
      </c>
      <c r="G7687" s="7">
        <f t="shared" si="1387"/>
        <v>0</v>
      </c>
      <c r="H7687" s="7">
        <f t="shared" si="1388"/>
        <v>0</v>
      </c>
      <c r="I7687" s="7">
        <f t="shared" si="1389"/>
        <v>0</v>
      </c>
      <c r="J7687" s="7">
        <f t="shared" si="1390"/>
        <v>0</v>
      </c>
      <c r="K7687" s="8" t="e">
        <f t="shared" si="1391"/>
        <v>#N/A</v>
      </c>
      <c r="L7687" s="7" t="e">
        <f t="shared" si="1392"/>
        <v>#N/A</v>
      </c>
      <c r="M7687" s="8" t="e">
        <f t="shared" si="1380"/>
        <v>#N/A</v>
      </c>
      <c r="N7687" s="8" t="e">
        <f t="shared" si="1381"/>
        <v>#N/A</v>
      </c>
    </row>
    <row r="7688" spans="1:14" ht="15.75" customHeight="1" x14ac:dyDescent="0.35">
      <c r="A7688" s="7">
        <f t="shared" si="1382"/>
        <v>0</v>
      </c>
      <c r="B7688" s="7">
        <f t="shared" si="1383"/>
        <v>0</v>
      </c>
      <c r="C7688" s="7">
        <f t="shared" si="1384"/>
        <v>0</v>
      </c>
      <c r="D7688" s="7">
        <f t="shared" si="1385"/>
        <v>0</v>
      </c>
      <c r="E7688" s="7" t="e">
        <f>IF('Report DCM'!$H7688="In-Stream Video","Rich Media display banner",IF('Report DCM'!$I7688&gt;'Report DCM'!$J7688,"Standard",VLOOKUP(CONCATENATE(bd_adtype,"_",bd_creativetype),tabela,2,FALSE)))</f>
        <v>#N/A</v>
      </c>
      <c r="F7688" s="7">
        <f t="shared" si="1386"/>
        <v>0</v>
      </c>
      <c r="G7688" s="7">
        <f t="shared" si="1387"/>
        <v>0</v>
      </c>
      <c r="H7688" s="7">
        <f t="shared" si="1388"/>
        <v>0</v>
      </c>
      <c r="I7688" s="7">
        <f t="shared" si="1389"/>
        <v>0</v>
      </c>
      <c r="J7688" s="7">
        <f t="shared" si="1390"/>
        <v>0</v>
      </c>
      <c r="K7688" s="8" t="e">
        <f t="shared" si="1391"/>
        <v>#N/A</v>
      </c>
      <c r="L7688" s="7" t="e">
        <f t="shared" si="1392"/>
        <v>#N/A</v>
      </c>
      <c r="M7688" s="8" t="e">
        <f t="shared" si="1380"/>
        <v>#N/A</v>
      </c>
      <c r="N7688" s="8" t="e">
        <f t="shared" si="1381"/>
        <v>#N/A</v>
      </c>
    </row>
    <row r="7689" spans="1:14" ht="15.75" customHeight="1" x14ac:dyDescent="0.35">
      <c r="A7689" s="7">
        <f t="shared" si="1382"/>
        <v>0</v>
      </c>
      <c r="B7689" s="7">
        <f t="shared" si="1383"/>
        <v>0</v>
      </c>
      <c r="C7689" s="7">
        <f t="shared" si="1384"/>
        <v>0</v>
      </c>
      <c r="D7689" s="7">
        <f t="shared" si="1385"/>
        <v>0</v>
      </c>
      <c r="E7689" s="7" t="e">
        <f>IF('Report DCM'!$H7689="In-Stream Video","Rich Media display banner",IF('Report DCM'!$I7689&gt;'Report DCM'!$J7689,"Standard",VLOOKUP(CONCATENATE(bd_adtype,"_",bd_creativetype),tabela,2,FALSE)))</f>
        <v>#N/A</v>
      </c>
      <c r="F7689" s="7">
        <f t="shared" si="1386"/>
        <v>0</v>
      </c>
      <c r="G7689" s="7">
        <f t="shared" si="1387"/>
        <v>0</v>
      </c>
      <c r="H7689" s="7">
        <f t="shared" si="1388"/>
        <v>0</v>
      </c>
      <c r="I7689" s="7">
        <f t="shared" si="1389"/>
        <v>0</v>
      </c>
      <c r="J7689" s="7">
        <f t="shared" si="1390"/>
        <v>0</v>
      </c>
      <c r="K7689" s="8" t="e">
        <f t="shared" si="1391"/>
        <v>#N/A</v>
      </c>
      <c r="L7689" s="7" t="e">
        <f t="shared" si="1392"/>
        <v>#N/A</v>
      </c>
      <c r="M7689" s="8" t="e">
        <f t="shared" si="1380"/>
        <v>#N/A</v>
      </c>
      <c r="N7689" s="8" t="e">
        <f t="shared" si="1381"/>
        <v>#N/A</v>
      </c>
    </row>
    <row r="7690" spans="1:14" ht="15.75" customHeight="1" x14ac:dyDescent="0.35">
      <c r="A7690" s="7">
        <f t="shared" si="1382"/>
        <v>0</v>
      </c>
      <c r="B7690" s="7">
        <f t="shared" si="1383"/>
        <v>0</v>
      </c>
      <c r="C7690" s="7">
        <f t="shared" si="1384"/>
        <v>0</v>
      </c>
      <c r="D7690" s="7">
        <f t="shared" si="1385"/>
        <v>0</v>
      </c>
      <c r="E7690" s="7" t="e">
        <f>IF('Report DCM'!$H7690="In-Stream Video","Rich Media display banner",IF('Report DCM'!$I7690&gt;'Report DCM'!$J7690,"Standard",VLOOKUP(CONCATENATE(bd_adtype,"_",bd_creativetype),tabela,2,FALSE)))</f>
        <v>#N/A</v>
      </c>
      <c r="F7690" s="7">
        <f t="shared" si="1386"/>
        <v>0</v>
      </c>
      <c r="G7690" s="7">
        <f t="shared" si="1387"/>
        <v>0</v>
      </c>
      <c r="H7690" s="7">
        <f t="shared" si="1388"/>
        <v>0</v>
      </c>
      <c r="I7690" s="7">
        <f t="shared" si="1389"/>
        <v>0</v>
      </c>
      <c r="J7690" s="7">
        <f t="shared" si="1390"/>
        <v>0</v>
      </c>
      <c r="K7690" s="8" t="e">
        <f t="shared" si="1391"/>
        <v>#N/A</v>
      </c>
      <c r="L7690" s="7" t="e">
        <f t="shared" si="1392"/>
        <v>#N/A</v>
      </c>
      <c r="M7690" s="8" t="e">
        <f t="shared" si="1380"/>
        <v>#N/A</v>
      </c>
      <c r="N7690" s="8" t="e">
        <f t="shared" si="1381"/>
        <v>#N/A</v>
      </c>
    </row>
    <row r="7691" spans="1:14" ht="15.75" customHeight="1" x14ac:dyDescent="0.35">
      <c r="A7691" s="7">
        <f t="shared" si="1382"/>
        <v>0</v>
      </c>
      <c r="B7691" s="7">
        <f t="shared" si="1383"/>
        <v>0</v>
      </c>
      <c r="C7691" s="7">
        <f t="shared" si="1384"/>
        <v>0</v>
      </c>
      <c r="D7691" s="7">
        <f t="shared" si="1385"/>
        <v>0</v>
      </c>
      <c r="E7691" s="7" t="e">
        <f>IF('Report DCM'!$H7691="In-Stream Video","Rich Media display banner",IF('Report DCM'!$I7691&gt;'Report DCM'!$J7691,"Standard",VLOOKUP(CONCATENATE(bd_adtype,"_",bd_creativetype),tabela,2,FALSE)))</f>
        <v>#N/A</v>
      </c>
      <c r="F7691" s="7">
        <f t="shared" si="1386"/>
        <v>0</v>
      </c>
      <c r="G7691" s="7">
        <f t="shared" si="1387"/>
        <v>0</v>
      </c>
      <c r="H7691" s="7">
        <f t="shared" si="1388"/>
        <v>0</v>
      </c>
      <c r="I7691" s="7">
        <f t="shared" si="1389"/>
        <v>0</v>
      </c>
      <c r="J7691" s="7">
        <f t="shared" si="1390"/>
        <v>0</v>
      </c>
      <c r="K7691" s="8" t="e">
        <f t="shared" si="1391"/>
        <v>#N/A</v>
      </c>
      <c r="L7691" s="7" t="e">
        <f t="shared" si="1392"/>
        <v>#N/A</v>
      </c>
      <c r="M7691" s="8" t="e">
        <f t="shared" si="1380"/>
        <v>#N/A</v>
      </c>
      <c r="N7691" s="8" t="e">
        <f t="shared" si="1381"/>
        <v>#N/A</v>
      </c>
    </row>
    <row r="7692" spans="1:14" ht="15.75" customHeight="1" x14ac:dyDescent="0.35">
      <c r="A7692" s="7">
        <f t="shared" si="1382"/>
        <v>0</v>
      </c>
      <c r="B7692" s="7">
        <f t="shared" si="1383"/>
        <v>0</v>
      </c>
      <c r="C7692" s="7">
        <f t="shared" si="1384"/>
        <v>0</v>
      </c>
      <c r="D7692" s="7">
        <f t="shared" si="1385"/>
        <v>0</v>
      </c>
      <c r="E7692" s="7" t="e">
        <f>IF('Report DCM'!$H7692="In-Stream Video","Rich Media display banner",IF('Report DCM'!$I7692&gt;'Report DCM'!$J7692,"Standard",VLOOKUP(CONCATENATE(bd_adtype,"_",bd_creativetype),tabela,2,FALSE)))</f>
        <v>#N/A</v>
      </c>
      <c r="F7692" s="7">
        <f t="shared" si="1386"/>
        <v>0</v>
      </c>
      <c r="G7692" s="7">
        <f t="shared" si="1387"/>
        <v>0</v>
      </c>
      <c r="H7692" s="7">
        <f t="shared" si="1388"/>
        <v>0</v>
      </c>
      <c r="I7692" s="7">
        <f t="shared" si="1389"/>
        <v>0</v>
      </c>
      <c r="J7692" s="7">
        <f t="shared" si="1390"/>
        <v>0</v>
      </c>
      <c r="K7692" s="8" t="e">
        <f t="shared" si="1391"/>
        <v>#N/A</v>
      </c>
      <c r="L7692" s="7" t="e">
        <f t="shared" si="1392"/>
        <v>#N/A</v>
      </c>
      <c r="M7692" s="8" t="e">
        <f t="shared" si="1380"/>
        <v>#N/A</v>
      </c>
      <c r="N7692" s="8" t="e">
        <f t="shared" si="1381"/>
        <v>#N/A</v>
      </c>
    </row>
    <row r="7693" spans="1:14" ht="15.75" customHeight="1" x14ac:dyDescent="0.35">
      <c r="A7693" s="7">
        <f t="shared" si="1382"/>
        <v>0</v>
      </c>
      <c r="B7693" s="7">
        <f t="shared" si="1383"/>
        <v>0</v>
      </c>
      <c r="C7693" s="7">
        <f t="shared" si="1384"/>
        <v>0</v>
      </c>
      <c r="D7693" s="7">
        <f t="shared" si="1385"/>
        <v>0</v>
      </c>
      <c r="E7693" s="7" t="e">
        <f>IF('Report DCM'!$H7693="In-Stream Video","Rich Media display banner",IF('Report DCM'!$I7693&gt;'Report DCM'!$J7693,"Standard",VLOOKUP(CONCATENATE(bd_adtype,"_",bd_creativetype),tabela,2,FALSE)))</f>
        <v>#N/A</v>
      </c>
      <c r="F7693" s="7">
        <f t="shared" si="1386"/>
        <v>0</v>
      </c>
      <c r="G7693" s="7">
        <f t="shared" si="1387"/>
        <v>0</v>
      </c>
      <c r="H7693" s="7">
        <f t="shared" si="1388"/>
        <v>0</v>
      </c>
      <c r="I7693" s="7">
        <f t="shared" si="1389"/>
        <v>0</v>
      </c>
      <c r="J7693" s="7">
        <f t="shared" si="1390"/>
        <v>0</v>
      </c>
      <c r="K7693" s="8" t="e">
        <f t="shared" si="1391"/>
        <v>#N/A</v>
      </c>
      <c r="L7693" s="7" t="e">
        <f t="shared" si="1392"/>
        <v>#N/A</v>
      </c>
      <c r="M7693" s="8" t="e">
        <f t="shared" si="1380"/>
        <v>#N/A</v>
      </c>
      <c r="N7693" s="8" t="e">
        <f t="shared" si="1381"/>
        <v>#N/A</v>
      </c>
    </row>
    <row r="7694" spans="1:14" ht="15.75" customHeight="1" x14ac:dyDescent="0.35">
      <c r="A7694" s="7">
        <f t="shared" si="1382"/>
        <v>0</v>
      </c>
      <c r="B7694" s="7">
        <f t="shared" si="1383"/>
        <v>0</v>
      </c>
      <c r="C7694" s="7">
        <f t="shared" si="1384"/>
        <v>0</v>
      </c>
      <c r="D7694" s="7">
        <f t="shared" si="1385"/>
        <v>0</v>
      </c>
      <c r="E7694" s="7" t="e">
        <f>IF('Report DCM'!$H7694="In-Stream Video","Rich Media display banner",IF('Report DCM'!$I7694&gt;'Report DCM'!$J7694,"Standard",VLOOKUP(CONCATENATE(bd_adtype,"_",bd_creativetype),tabela,2,FALSE)))</f>
        <v>#N/A</v>
      </c>
      <c r="F7694" s="7">
        <f t="shared" si="1386"/>
        <v>0</v>
      </c>
      <c r="G7694" s="7">
        <f t="shared" si="1387"/>
        <v>0</v>
      </c>
      <c r="H7694" s="7">
        <f t="shared" si="1388"/>
        <v>0</v>
      </c>
      <c r="I7694" s="7">
        <f t="shared" si="1389"/>
        <v>0</v>
      </c>
      <c r="J7694" s="7">
        <f t="shared" si="1390"/>
        <v>0</v>
      </c>
      <c r="K7694" s="8" t="e">
        <f t="shared" si="1391"/>
        <v>#N/A</v>
      </c>
      <c r="L7694" s="7" t="e">
        <f t="shared" si="1392"/>
        <v>#N/A</v>
      </c>
      <c r="M7694" s="8" t="e">
        <f t="shared" si="1380"/>
        <v>#N/A</v>
      </c>
      <c r="N7694" s="8" t="e">
        <f t="shared" si="1381"/>
        <v>#N/A</v>
      </c>
    </row>
    <row r="7695" spans="1:14" ht="15.75" customHeight="1" x14ac:dyDescent="0.35">
      <c r="A7695" s="7">
        <f t="shared" si="1382"/>
        <v>0</v>
      </c>
      <c r="B7695" s="7">
        <f t="shared" si="1383"/>
        <v>0</v>
      </c>
      <c r="C7695" s="7">
        <f t="shared" si="1384"/>
        <v>0</v>
      </c>
      <c r="D7695" s="7">
        <f t="shared" si="1385"/>
        <v>0</v>
      </c>
      <c r="E7695" s="7" t="e">
        <f>IF('Report DCM'!$H7695="In-Stream Video","Rich Media display banner",IF('Report DCM'!$I7695&gt;'Report DCM'!$J7695,"Standard",VLOOKUP(CONCATENATE(bd_adtype,"_",bd_creativetype),tabela,2,FALSE)))</f>
        <v>#N/A</v>
      </c>
      <c r="F7695" s="7">
        <f t="shared" si="1386"/>
        <v>0</v>
      </c>
      <c r="G7695" s="7">
        <f t="shared" si="1387"/>
        <v>0</v>
      </c>
      <c r="H7695" s="7">
        <f t="shared" si="1388"/>
        <v>0</v>
      </c>
      <c r="I7695" s="7">
        <f t="shared" si="1389"/>
        <v>0</v>
      </c>
      <c r="J7695" s="7">
        <f t="shared" si="1390"/>
        <v>0</v>
      </c>
      <c r="K7695" s="8" t="e">
        <f t="shared" si="1391"/>
        <v>#N/A</v>
      </c>
      <c r="L7695" s="7" t="e">
        <f t="shared" si="1392"/>
        <v>#N/A</v>
      </c>
      <c r="M7695" s="8" t="e">
        <f t="shared" si="1380"/>
        <v>#N/A</v>
      </c>
      <c r="N7695" s="8" t="e">
        <f t="shared" si="1381"/>
        <v>#N/A</v>
      </c>
    </row>
    <row r="7696" spans="1:14" ht="15.75" customHeight="1" x14ac:dyDescent="0.35">
      <c r="A7696" s="7">
        <f t="shared" si="1382"/>
        <v>0</v>
      </c>
      <c r="B7696" s="7">
        <f t="shared" si="1383"/>
        <v>0</v>
      </c>
      <c r="C7696" s="7">
        <f t="shared" si="1384"/>
        <v>0</v>
      </c>
      <c r="D7696" s="7">
        <f t="shared" si="1385"/>
        <v>0</v>
      </c>
      <c r="E7696" s="7" t="e">
        <f>IF('Report DCM'!$H7696="In-Stream Video","Rich Media display banner",IF('Report DCM'!$I7696&gt;'Report DCM'!$J7696,"Standard",VLOOKUP(CONCATENATE(bd_adtype,"_",bd_creativetype),tabela,2,FALSE)))</f>
        <v>#N/A</v>
      </c>
      <c r="F7696" s="7">
        <f t="shared" si="1386"/>
        <v>0</v>
      </c>
      <c r="G7696" s="7">
        <f t="shared" si="1387"/>
        <v>0</v>
      </c>
      <c r="H7696" s="7">
        <f t="shared" si="1388"/>
        <v>0</v>
      </c>
      <c r="I7696" s="7">
        <f t="shared" si="1389"/>
        <v>0</v>
      </c>
      <c r="J7696" s="7">
        <f t="shared" si="1390"/>
        <v>0</v>
      </c>
      <c r="K7696" s="8" t="e">
        <f t="shared" si="1391"/>
        <v>#N/A</v>
      </c>
      <c r="L7696" s="7" t="e">
        <f t="shared" si="1392"/>
        <v>#N/A</v>
      </c>
      <c r="M7696" s="8" t="e">
        <f t="shared" si="1380"/>
        <v>#N/A</v>
      </c>
      <c r="N7696" s="8" t="e">
        <f t="shared" si="1381"/>
        <v>#N/A</v>
      </c>
    </row>
    <row r="7697" spans="1:14" ht="15.75" customHeight="1" x14ac:dyDescent="0.35">
      <c r="A7697" s="7">
        <f t="shared" si="1382"/>
        <v>0</v>
      </c>
      <c r="B7697" s="7">
        <f t="shared" si="1383"/>
        <v>0</v>
      </c>
      <c r="C7697" s="7">
        <f t="shared" si="1384"/>
        <v>0</v>
      </c>
      <c r="D7697" s="7">
        <f t="shared" si="1385"/>
        <v>0</v>
      </c>
      <c r="E7697" s="7" t="e">
        <f>IF('Report DCM'!$H7697="In-Stream Video","Rich Media display banner",IF('Report DCM'!$I7697&gt;'Report DCM'!$J7697,"Standard",VLOOKUP(CONCATENATE(bd_adtype,"_",bd_creativetype),tabela,2,FALSE)))</f>
        <v>#N/A</v>
      </c>
      <c r="F7697" s="7">
        <f t="shared" si="1386"/>
        <v>0</v>
      </c>
      <c r="G7697" s="7">
        <f t="shared" si="1387"/>
        <v>0</v>
      </c>
      <c r="H7697" s="7">
        <f t="shared" si="1388"/>
        <v>0</v>
      </c>
      <c r="I7697" s="7">
        <f t="shared" si="1389"/>
        <v>0</v>
      </c>
      <c r="J7697" s="7">
        <f t="shared" si="1390"/>
        <v>0</v>
      </c>
      <c r="K7697" s="8" t="e">
        <f t="shared" si="1391"/>
        <v>#N/A</v>
      </c>
      <c r="L7697" s="7" t="e">
        <f t="shared" si="1392"/>
        <v>#N/A</v>
      </c>
      <c r="M7697" s="8" t="e">
        <f t="shared" si="1380"/>
        <v>#N/A</v>
      </c>
      <c r="N7697" s="8" t="e">
        <f t="shared" si="1381"/>
        <v>#N/A</v>
      </c>
    </row>
    <row r="7698" spans="1:14" ht="15.75" customHeight="1" x14ac:dyDescent="0.35">
      <c r="A7698" s="7">
        <f t="shared" si="1382"/>
        <v>0</v>
      </c>
      <c r="B7698" s="7">
        <f t="shared" si="1383"/>
        <v>0</v>
      </c>
      <c r="C7698" s="7">
        <f t="shared" si="1384"/>
        <v>0</v>
      </c>
      <c r="D7698" s="7">
        <f t="shared" si="1385"/>
        <v>0</v>
      </c>
      <c r="E7698" s="7" t="e">
        <f>IF('Report DCM'!$H7698="In-Stream Video","Rich Media display banner",IF('Report DCM'!$I7698&gt;'Report DCM'!$J7698,"Standard",VLOOKUP(CONCATENATE(bd_adtype,"_",bd_creativetype),tabela,2,FALSE)))</f>
        <v>#N/A</v>
      </c>
      <c r="F7698" s="7">
        <f t="shared" si="1386"/>
        <v>0</v>
      </c>
      <c r="G7698" s="7">
        <f t="shared" si="1387"/>
        <v>0</v>
      </c>
      <c r="H7698" s="7">
        <f t="shared" si="1388"/>
        <v>0</v>
      </c>
      <c r="I7698" s="7">
        <f t="shared" si="1389"/>
        <v>0</v>
      </c>
      <c r="J7698" s="7">
        <f t="shared" si="1390"/>
        <v>0</v>
      </c>
      <c r="K7698" s="8" t="e">
        <f t="shared" si="1391"/>
        <v>#N/A</v>
      </c>
      <c r="L7698" s="7" t="e">
        <f t="shared" si="1392"/>
        <v>#N/A</v>
      </c>
      <c r="M7698" s="8" t="e">
        <f t="shared" si="1380"/>
        <v>#N/A</v>
      </c>
      <c r="N7698" s="8" t="e">
        <f t="shared" si="1381"/>
        <v>#N/A</v>
      </c>
    </row>
    <row r="7699" spans="1:14" ht="15.75" customHeight="1" x14ac:dyDescent="0.35">
      <c r="A7699" s="7">
        <f t="shared" si="1382"/>
        <v>0</v>
      </c>
      <c r="B7699" s="7">
        <f t="shared" si="1383"/>
        <v>0</v>
      </c>
      <c r="C7699" s="7">
        <f t="shared" si="1384"/>
        <v>0</v>
      </c>
      <c r="D7699" s="7">
        <f t="shared" si="1385"/>
        <v>0</v>
      </c>
      <c r="E7699" s="7" t="e">
        <f>IF('Report DCM'!$H7699="In-Stream Video","Rich Media display banner",IF('Report DCM'!$I7699&gt;'Report DCM'!$J7699,"Standard",VLOOKUP(CONCATENATE(bd_adtype,"_",bd_creativetype),tabela,2,FALSE)))</f>
        <v>#N/A</v>
      </c>
      <c r="F7699" s="7">
        <f t="shared" si="1386"/>
        <v>0</v>
      </c>
      <c r="G7699" s="7">
        <f t="shared" si="1387"/>
        <v>0</v>
      </c>
      <c r="H7699" s="7">
        <f t="shared" si="1388"/>
        <v>0</v>
      </c>
      <c r="I7699" s="7">
        <f t="shared" si="1389"/>
        <v>0</v>
      </c>
      <c r="J7699" s="7">
        <f t="shared" si="1390"/>
        <v>0</v>
      </c>
      <c r="K7699" s="8" t="e">
        <f t="shared" si="1391"/>
        <v>#N/A</v>
      </c>
      <c r="L7699" s="7" t="e">
        <f t="shared" si="1392"/>
        <v>#N/A</v>
      </c>
      <c r="M7699" s="8" t="e">
        <f t="shared" si="1380"/>
        <v>#N/A</v>
      </c>
      <c r="N7699" s="8" t="e">
        <f t="shared" si="1381"/>
        <v>#N/A</v>
      </c>
    </row>
    <row r="7700" spans="1:14" ht="15.75" customHeight="1" x14ac:dyDescent="0.35">
      <c r="A7700" s="7">
        <f t="shared" si="1382"/>
        <v>0</v>
      </c>
      <c r="B7700" s="7">
        <f t="shared" si="1383"/>
        <v>0</v>
      </c>
      <c r="C7700" s="7">
        <f t="shared" si="1384"/>
        <v>0</v>
      </c>
      <c r="D7700" s="7">
        <f t="shared" si="1385"/>
        <v>0</v>
      </c>
      <c r="E7700" s="7" t="e">
        <f>IF('Report DCM'!$H7700="In-Stream Video","Rich Media display banner",IF('Report DCM'!$I7700&gt;'Report DCM'!$J7700,"Standard",VLOOKUP(CONCATENATE(bd_adtype,"_",bd_creativetype),tabela,2,FALSE)))</f>
        <v>#N/A</v>
      </c>
      <c r="F7700" s="7">
        <f t="shared" si="1386"/>
        <v>0</v>
      </c>
      <c r="G7700" s="7">
        <f t="shared" si="1387"/>
        <v>0</v>
      </c>
      <c r="H7700" s="7">
        <f t="shared" si="1388"/>
        <v>0</v>
      </c>
      <c r="I7700" s="7">
        <f t="shared" si="1389"/>
        <v>0</v>
      </c>
      <c r="J7700" s="7">
        <f t="shared" si="1390"/>
        <v>0</v>
      </c>
      <c r="K7700" s="8" t="e">
        <f t="shared" si="1391"/>
        <v>#N/A</v>
      </c>
      <c r="L7700" s="7" t="e">
        <f t="shared" si="1392"/>
        <v>#N/A</v>
      </c>
      <c r="M7700" s="8" t="e">
        <f t="shared" si="1380"/>
        <v>#N/A</v>
      </c>
      <c r="N7700" s="8" t="e">
        <f t="shared" si="1381"/>
        <v>#N/A</v>
      </c>
    </row>
    <row r="7701" spans="1:14" ht="15.75" customHeight="1" x14ac:dyDescent="0.35">
      <c r="A7701" s="7">
        <f t="shared" si="1382"/>
        <v>0</v>
      </c>
      <c r="B7701" s="7">
        <f t="shared" si="1383"/>
        <v>0</v>
      </c>
      <c r="C7701" s="7">
        <f t="shared" si="1384"/>
        <v>0</v>
      </c>
      <c r="D7701" s="7">
        <f t="shared" si="1385"/>
        <v>0</v>
      </c>
      <c r="E7701" s="7" t="e">
        <f>IF('Report DCM'!$H7701="In-Stream Video","Rich Media display banner",IF('Report DCM'!$I7701&gt;'Report DCM'!$J7701,"Standard",VLOOKUP(CONCATENATE(bd_adtype,"_",bd_creativetype),tabela,2,FALSE)))</f>
        <v>#N/A</v>
      </c>
      <c r="F7701" s="7">
        <f t="shared" si="1386"/>
        <v>0</v>
      </c>
      <c r="G7701" s="7">
        <f t="shared" si="1387"/>
        <v>0</v>
      </c>
      <c r="H7701" s="7">
        <f t="shared" si="1388"/>
        <v>0</v>
      </c>
      <c r="I7701" s="7">
        <f t="shared" si="1389"/>
        <v>0</v>
      </c>
      <c r="J7701" s="7">
        <f t="shared" si="1390"/>
        <v>0</v>
      </c>
      <c r="K7701" s="8" t="e">
        <f t="shared" si="1391"/>
        <v>#N/A</v>
      </c>
      <c r="L7701" s="7" t="e">
        <f t="shared" si="1392"/>
        <v>#N/A</v>
      </c>
      <c r="M7701" s="8" t="e">
        <f t="shared" si="1380"/>
        <v>#N/A</v>
      </c>
      <c r="N7701" s="8" t="e">
        <f t="shared" si="1381"/>
        <v>#N/A</v>
      </c>
    </row>
    <row r="7702" spans="1:14" ht="15.75" customHeight="1" x14ac:dyDescent="0.35">
      <c r="A7702" s="7">
        <f t="shared" si="1382"/>
        <v>0</v>
      </c>
      <c r="B7702" s="7">
        <f t="shared" si="1383"/>
        <v>0</v>
      </c>
      <c r="C7702" s="7">
        <f t="shared" si="1384"/>
        <v>0</v>
      </c>
      <c r="D7702" s="7">
        <f t="shared" si="1385"/>
        <v>0</v>
      </c>
      <c r="E7702" s="7" t="e">
        <f>IF('Report DCM'!$H7702="In-Stream Video","Rich Media display banner",IF('Report DCM'!$I7702&gt;'Report DCM'!$J7702,"Standard",VLOOKUP(CONCATENATE(bd_adtype,"_",bd_creativetype),tabela,2,FALSE)))</f>
        <v>#N/A</v>
      </c>
      <c r="F7702" s="7">
        <f t="shared" si="1386"/>
        <v>0</v>
      </c>
      <c r="G7702" s="7">
        <f t="shared" si="1387"/>
        <v>0</v>
      </c>
      <c r="H7702" s="7">
        <f t="shared" si="1388"/>
        <v>0</v>
      </c>
      <c r="I7702" s="7">
        <f t="shared" si="1389"/>
        <v>0</v>
      </c>
      <c r="J7702" s="7">
        <f t="shared" si="1390"/>
        <v>0</v>
      </c>
      <c r="K7702" s="8" t="e">
        <f t="shared" si="1391"/>
        <v>#N/A</v>
      </c>
      <c r="L7702" s="7" t="e">
        <f t="shared" si="1392"/>
        <v>#N/A</v>
      </c>
      <c r="M7702" s="8" t="e">
        <f t="shared" si="1380"/>
        <v>#N/A</v>
      </c>
      <c r="N7702" s="8" t="e">
        <f t="shared" si="1381"/>
        <v>#N/A</v>
      </c>
    </row>
    <row r="7703" spans="1:14" ht="15.75" customHeight="1" x14ac:dyDescent="0.35">
      <c r="A7703" s="7">
        <f t="shared" si="1382"/>
        <v>0</v>
      </c>
      <c r="B7703" s="7">
        <f t="shared" si="1383"/>
        <v>0</v>
      </c>
      <c r="C7703" s="7">
        <f t="shared" si="1384"/>
        <v>0</v>
      </c>
      <c r="D7703" s="7">
        <f t="shared" si="1385"/>
        <v>0</v>
      </c>
      <c r="E7703" s="7" t="e">
        <f>IF('Report DCM'!$H7703="In-Stream Video","Rich Media display banner",IF('Report DCM'!$I7703&gt;'Report DCM'!$J7703,"Standard",VLOOKUP(CONCATENATE(bd_adtype,"_",bd_creativetype),tabela,2,FALSE)))</f>
        <v>#N/A</v>
      </c>
      <c r="F7703" s="7">
        <f t="shared" si="1386"/>
        <v>0</v>
      </c>
      <c r="G7703" s="7">
        <f t="shared" si="1387"/>
        <v>0</v>
      </c>
      <c r="H7703" s="7">
        <f t="shared" si="1388"/>
        <v>0</v>
      </c>
      <c r="I7703" s="7">
        <f t="shared" si="1389"/>
        <v>0</v>
      </c>
      <c r="J7703" s="7">
        <f t="shared" si="1390"/>
        <v>0</v>
      </c>
      <c r="K7703" s="8" t="e">
        <f t="shared" si="1391"/>
        <v>#N/A</v>
      </c>
      <c r="L7703" s="7" t="e">
        <f t="shared" si="1392"/>
        <v>#N/A</v>
      </c>
      <c r="M7703" s="8" t="e">
        <f t="shared" si="1380"/>
        <v>#N/A</v>
      </c>
      <c r="N7703" s="8" t="e">
        <f t="shared" si="1381"/>
        <v>#N/A</v>
      </c>
    </row>
    <row r="7704" spans="1:14" ht="15.75" customHeight="1" x14ac:dyDescent="0.35">
      <c r="A7704" s="7">
        <f t="shared" si="1382"/>
        <v>0</v>
      </c>
      <c r="B7704" s="7">
        <f t="shared" si="1383"/>
        <v>0</v>
      </c>
      <c r="C7704" s="7">
        <f t="shared" si="1384"/>
        <v>0</v>
      </c>
      <c r="D7704" s="7">
        <f t="shared" si="1385"/>
        <v>0</v>
      </c>
      <c r="E7704" s="7" t="e">
        <f>IF('Report DCM'!$H7704="In-Stream Video","Rich Media display banner",IF('Report DCM'!$I7704&gt;'Report DCM'!$J7704,"Standard",VLOOKUP(CONCATENATE(bd_adtype,"_",bd_creativetype),tabela,2,FALSE)))</f>
        <v>#N/A</v>
      </c>
      <c r="F7704" s="7">
        <f t="shared" si="1386"/>
        <v>0</v>
      </c>
      <c r="G7704" s="7">
        <f t="shared" si="1387"/>
        <v>0</v>
      </c>
      <c r="H7704" s="7">
        <f t="shared" si="1388"/>
        <v>0</v>
      </c>
      <c r="I7704" s="7">
        <f t="shared" si="1389"/>
        <v>0</v>
      </c>
      <c r="J7704" s="7">
        <f t="shared" si="1390"/>
        <v>0</v>
      </c>
      <c r="K7704" s="8" t="e">
        <f t="shared" si="1391"/>
        <v>#N/A</v>
      </c>
      <c r="L7704" s="7" t="e">
        <f t="shared" si="1392"/>
        <v>#N/A</v>
      </c>
      <c r="M7704" s="8" t="e">
        <f t="shared" si="1380"/>
        <v>#N/A</v>
      </c>
      <c r="N7704" s="8" t="e">
        <f t="shared" si="1381"/>
        <v>#N/A</v>
      </c>
    </row>
    <row r="7705" spans="1:14" ht="15.75" customHeight="1" x14ac:dyDescent="0.35">
      <c r="A7705" s="7">
        <f t="shared" si="1382"/>
        <v>0</v>
      </c>
      <c r="B7705" s="7">
        <f t="shared" si="1383"/>
        <v>0</v>
      </c>
      <c r="C7705" s="7">
        <f t="shared" si="1384"/>
        <v>0</v>
      </c>
      <c r="D7705" s="7">
        <f t="shared" si="1385"/>
        <v>0</v>
      </c>
      <c r="E7705" s="7" t="e">
        <f>IF('Report DCM'!$H7705="In-Stream Video","Rich Media display banner",IF('Report DCM'!$I7705&gt;'Report DCM'!$J7705,"Standard",VLOOKUP(CONCATENATE(bd_adtype,"_",bd_creativetype),tabela,2,FALSE)))</f>
        <v>#N/A</v>
      </c>
      <c r="F7705" s="7">
        <f t="shared" si="1386"/>
        <v>0</v>
      </c>
      <c r="G7705" s="7">
        <f t="shared" si="1387"/>
        <v>0</v>
      </c>
      <c r="H7705" s="7">
        <f t="shared" si="1388"/>
        <v>0</v>
      </c>
      <c r="I7705" s="7">
        <f t="shared" si="1389"/>
        <v>0</v>
      </c>
      <c r="J7705" s="7">
        <f t="shared" si="1390"/>
        <v>0</v>
      </c>
      <c r="K7705" s="8" t="e">
        <f t="shared" si="1391"/>
        <v>#N/A</v>
      </c>
      <c r="L7705" s="7" t="e">
        <f t="shared" si="1392"/>
        <v>#N/A</v>
      </c>
      <c r="M7705" s="8" t="e">
        <f t="shared" si="1380"/>
        <v>#N/A</v>
      </c>
      <c r="N7705" s="8" t="e">
        <f t="shared" si="1381"/>
        <v>#N/A</v>
      </c>
    </row>
    <row r="7706" spans="1:14" ht="15.75" customHeight="1" x14ac:dyDescent="0.35">
      <c r="A7706" s="7">
        <f t="shared" si="1382"/>
        <v>0</v>
      </c>
      <c r="B7706" s="7">
        <f t="shared" si="1383"/>
        <v>0</v>
      </c>
      <c r="C7706" s="7">
        <f t="shared" si="1384"/>
        <v>0</v>
      </c>
      <c r="D7706" s="7">
        <f t="shared" si="1385"/>
        <v>0</v>
      </c>
      <c r="E7706" s="7" t="e">
        <f>IF('Report DCM'!$H7706="In-Stream Video","Rich Media display banner",IF('Report DCM'!$I7706&gt;'Report DCM'!$J7706,"Standard",VLOOKUP(CONCATENATE(bd_adtype,"_",bd_creativetype),tabela,2,FALSE)))</f>
        <v>#N/A</v>
      </c>
      <c r="F7706" s="7">
        <f t="shared" si="1386"/>
        <v>0</v>
      </c>
      <c r="G7706" s="7">
        <f t="shared" si="1387"/>
        <v>0</v>
      </c>
      <c r="H7706" s="7">
        <f t="shared" si="1388"/>
        <v>0</v>
      </c>
      <c r="I7706" s="7">
        <f t="shared" si="1389"/>
        <v>0</v>
      </c>
      <c r="J7706" s="7">
        <f t="shared" si="1390"/>
        <v>0</v>
      </c>
      <c r="K7706" s="8" t="e">
        <f t="shared" si="1391"/>
        <v>#N/A</v>
      </c>
      <c r="L7706" s="7" t="e">
        <f t="shared" si="1392"/>
        <v>#N/A</v>
      </c>
      <c r="M7706" s="8" t="e">
        <f t="shared" si="1380"/>
        <v>#N/A</v>
      </c>
      <c r="N7706" s="8" t="e">
        <f t="shared" si="1381"/>
        <v>#N/A</v>
      </c>
    </row>
    <row r="7707" spans="1:14" ht="15.75" customHeight="1" x14ac:dyDescent="0.35">
      <c r="A7707" s="7">
        <f t="shared" si="1382"/>
        <v>0</v>
      </c>
      <c r="B7707" s="7">
        <f t="shared" si="1383"/>
        <v>0</v>
      </c>
      <c r="C7707" s="7">
        <f t="shared" si="1384"/>
        <v>0</v>
      </c>
      <c r="D7707" s="7">
        <f t="shared" si="1385"/>
        <v>0</v>
      </c>
      <c r="E7707" s="7" t="e">
        <f>IF('Report DCM'!$H7707="In-Stream Video","Rich Media display banner",IF('Report DCM'!$I7707&gt;'Report DCM'!$J7707,"Standard",VLOOKUP(CONCATENATE(bd_adtype,"_",bd_creativetype),tabela,2,FALSE)))</f>
        <v>#N/A</v>
      </c>
      <c r="F7707" s="7">
        <f t="shared" si="1386"/>
        <v>0</v>
      </c>
      <c r="G7707" s="7">
        <f t="shared" si="1387"/>
        <v>0</v>
      </c>
      <c r="H7707" s="7">
        <f t="shared" si="1388"/>
        <v>0</v>
      </c>
      <c r="I7707" s="7">
        <f t="shared" si="1389"/>
        <v>0</v>
      </c>
      <c r="J7707" s="7">
        <f t="shared" si="1390"/>
        <v>0</v>
      </c>
      <c r="K7707" s="8" t="e">
        <f t="shared" si="1391"/>
        <v>#N/A</v>
      </c>
      <c r="L7707" s="7" t="e">
        <f t="shared" si="1392"/>
        <v>#N/A</v>
      </c>
      <c r="M7707" s="8" t="e">
        <f t="shared" si="1380"/>
        <v>#N/A</v>
      </c>
      <c r="N7707" s="8" t="e">
        <f t="shared" si="1381"/>
        <v>#N/A</v>
      </c>
    </row>
    <row r="7708" spans="1:14" ht="15.75" customHeight="1" x14ac:dyDescent="0.35">
      <c r="A7708" s="7">
        <f t="shared" si="1382"/>
        <v>0</v>
      </c>
      <c r="B7708" s="7">
        <f t="shared" si="1383"/>
        <v>0</v>
      </c>
      <c r="C7708" s="7">
        <f t="shared" si="1384"/>
        <v>0</v>
      </c>
      <c r="D7708" s="7">
        <f t="shared" si="1385"/>
        <v>0</v>
      </c>
      <c r="E7708" s="7" t="e">
        <f>IF('Report DCM'!$H7708="In-Stream Video","Rich Media display banner",IF('Report DCM'!$I7708&gt;'Report DCM'!$J7708,"Standard",VLOOKUP(CONCATENATE(bd_adtype,"_",bd_creativetype),tabela,2,FALSE)))</f>
        <v>#N/A</v>
      </c>
      <c r="F7708" s="7">
        <f t="shared" si="1386"/>
        <v>0</v>
      </c>
      <c r="G7708" s="7">
        <f t="shared" si="1387"/>
        <v>0</v>
      </c>
      <c r="H7708" s="7">
        <f t="shared" si="1388"/>
        <v>0</v>
      </c>
      <c r="I7708" s="7">
        <f t="shared" si="1389"/>
        <v>0</v>
      </c>
      <c r="J7708" s="7">
        <f t="shared" si="1390"/>
        <v>0</v>
      </c>
      <c r="K7708" s="8" t="e">
        <f t="shared" si="1391"/>
        <v>#N/A</v>
      </c>
      <c r="L7708" s="7" t="e">
        <f t="shared" si="1392"/>
        <v>#N/A</v>
      </c>
      <c r="M7708" s="8" t="e">
        <f t="shared" si="1380"/>
        <v>#N/A</v>
      </c>
      <c r="N7708" s="8" t="e">
        <f t="shared" si="1381"/>
        <v>#N/A</v>
      </c>
    </row>
    <row r="7709" spans="1:14" ht="15.75" customHeight="1" x14ac:dyDescent="0.35">
      <c r="A7709" s="7">
        <f t="shared" si="1382"/>
        <v>0</v>
      </c>
      <c r="B7709" s="7">
        <f t="shared" si="1383"/>
        <v>0</v>
      </c>
      <c r="C7709" s="7">
        <f t="shared" si="1384"/>
        <v>0</v>
      </c>
      <c r="D7709" s="7">
        <f t="shared" si="1385"/>
        <v>0</v>
      </c>
      <c r="E7709" s="7" t="e">
        <f>IF('Report DCM'!$H7709="In-Stream Video","Rich Media display banner",IF('Report DCM'!$I7709&gt;'Report DCM'!$J7709,"Standard",VLOOKUP(CONCATENATE(bd_adtype,"_",bd_creativetype),tabela,2,FALSE)))</f>
        <v>#N/A</v>
      </c>
      <c r="F7709" s="7">
        <f t="shared" si="1386"/>
        <v>0</v>
      </c>
      <c r="G7709" s="7">
        <f t="shared" si="1387"/>
        <v>0</v>
      </c>
      <c r="H7709" s="7">
        <f t="shared" si="1388"/>
        <v>0</v>
      </c>
      <c r="I7709" s="7">
        <f t="shared" si="1389"/>
        <v>0</v>
      </c>
      <c r="J7709" s="7">
        <f t="shared" si="1390"/>
        <v>0</v>
      </c>
      <c r="K7709" s="8" t="e">
        <f t="shared" si="1391"/>
        <v>#N/A</v>
      </c>
      <c r="L7709" s="7" t="e">
        <f t="shared" si="1392"/>
        <v>#N/A</v>
      </c>
      <c r="M7709" s="8" t="e">
        <f t="shared" si="1380"/>
        <v>#N/A</v>
      </c>
      <c r="N7709" s="8" t="e">
        <f t="shared" si="1381"/>
        <v>#N/A</v>
      </c>
    </row>
    <row r="7710" spans="1:14" ht="15.75" customHeight="1" x14ac:dyDescent="0.35">
      <c r="A7710" s="7">
        <f t="shared" si="1382"/>
        <v>0</v>
      </c>
      <c r="B7710" s="7">
        <f t="shared" si="1383"/>
        <v>0</v>
      </c>
      <c r="C7710" s="7">
        <f t="shared" si="1384"/>
        <v>0</v>
      </c>
      <c r="D7710" s="7">
        <f t="shared" si="1385"/>
        <v>0</v>
      </c>
      <c r="E7710" s="7" t="e">
        <f>IF('Report DCM'!$H7710="In-Stream Video","Rich Media display banner",IF('Report DCM'!$I7710&gt;'Report DCM'!$J7710,"Standard",VLOOKUP(CONCATENATE(bd_adtype,"_",bd_creativetype),tabela,2,FALSE)))</f>
        <v>#N/A</v>
      </c>
      <c r="F7710" s="7">
        <f t="shared" si="1386"/>
        <v>0</v>
      </c>
      <c r="G7710" s="7">
        <f t="shared" si="1387"/>
        <v>0</v>
      </c>
      <c r="H7710" s="7">
        <f t="shared" si="1388"/>
        <v>0</v>
      </c>
      <c r="I7710" s="7">
        <f t="shared" si="1389"/>
        <v>0</v>
      </c>
      <c r="J7710" s="7">
        <f t="shared" si="1390"/>
        <v>0</v>
      </c>
      <c r="K7710" s="8" t="e">
        <f t="shared" si="1391"/>
        <v>#N/A</v>
      </c>
      <c r="L7710" s="7" t="e">
        <f t="shared" si="1392"/>
        <v>#N/A</v>
      </c>
      <c r="M7710" s="8" t="e">
        <f t="shared" si="1380"/>
        <v>#N/A</v>
      </c>
      <c r="N7710" s="8" t="e">
        <f t="shared" si="1381"/>
        <v>#N/A</v>
      </c>
    </row>
    <row r="7711" spans="1:14" ht="15.75" customHeight="1" x14ac:dyDescent="0.35">
      <c r="A7711" s="7">
        <f t="shared" si="1382"/>
        <v>0</v>
      </c>
      <c r="B7711" s="7">
        <f t="shared" si="1383"/>
        <v>0</v>
      </c>
      <c r="C7711" s="7">
        <f t="shared" si="1384"/>
        <v>0</v>
      </c>
      <c r="D7711" s="7">
        <f t="shared" si="1385"/>
        <v>0</v>
      </c>
      <c r="E7711" s="7" t="e">
        <f>IF('Report DCM'!$H7711="In-Stream Video","Rich Media display banner",IF('Report DCM'!$I7711&gt;'Report DCM'!$J7711,"Standard",VLOOKUP(CONCATENATE(bd_adtype,"_",bd_creativetype),tabela,2,FALSE)))</f>
        <v>#N/A</v>
      </c>
      <c r="F7711" s="7">
        <f t="shared" si="1386"/>
        <v>0</v>
      </c>
      <c r="G7711" s="7">
        <f t="shared" si="1387"/>
        <v>0</v>
      </c>
      <c r="H7711" s="7">
        <f t="shared" si="1388"/>
        <v>0</v>
      </c>
      <c r="I7711" s="7">
        <f t="shared" si="1389"/>
        <v>0</v>
      </c>
      <c r="J7711" s="7">
        <f t="shared" si="1390"/>
        <v>0</v>
      </c>
      <c r="K7711" s="8" t="e">
        <f t="shared" si="1391"/>
        <v>#N/A</v>
      </c>
      <c r="L7711" s="7" t="e">
        <f t="shared" si="1392"/>
        <v>#N/A</v>
      </c>
      <c r="M7711" s="8" t="e">
        <f t="shared" si="1380"/>
        <v>#N/A</v>
      </c>
      <c r="N7711" s="8" t="e">
        <f t="shared" si="1381"/>
        <v>#N/A</v>
      </c>
    </row>
    <row r="7712" spans="1:14" ht="15.75" customHeight="1" x14ac:dyDescent="0.35">
      <c r="A7712" s="7">
        <f t="shared" si="1382"/>
        <v>0</v>
      </c>
      <c r="B7712" s="7">
        <f t="shared" si="1383"/>
        <v>0</v>
      </c>
      <c r="C7712" s="7">
        <f t="shared" si="1384"/>
        <v>0</v>
      </c>
      <c r="D7712" s="7">
        <f t="shared" si="1385"/>
        <v>0</v>
      </c>
      <c r="E7712" s="7" t="e">
        <f>IF('Report DCM'!$H7712="In-Stream Video","Rich Media display banner",IF('Report DCM'!$I7712&gt;'Report DCM'!$J7712,"Standard",VLOOKUP(CONCATENATE(bd_adtype,"_",bd_creativetype),tabela,2,FALSE)))</f>
        <v>#N/A</v>
      </c>
      <c r="F7712" s="7">
        <f t="shared" si="1386"/>
        <v>0</v>
      </c>
      <c r="G7712" s="7">
        <f t="shared" si="1387"/>
        <v>0</v>
      </c>
      <c r="H7712" s="7">
        <f t="shared" si="1388"/>
        <v>0</v>
      </c>
      <c r="I7712" s="7">
        <f t="shared" si="1389"/>
        <v>0</v>
      </c>
      <c r="J7712" s="7">
        <f t="shared" si="1390"/>
        <v>0</v>
      </c>
      <c r="K7712" s="8" t="e">
        <f t="shared" si="1391"/>
        <v>#N/A</v>
      </c>
      <c r="L7712" s="7" t="e">
        <f t="shared" si="1392"/>
        <v>#N/A</v>
      </c>
      <c r="M7712" s="8" t="e">
        <f t="shared" si="1380"/>
        <v>#N/A</v>
      </c>
      <c r="N7712" s="8" t="e">
        <f t="shared" si="1381"/>
        <v>#N/A</v>
      </c>
    </row>
    <row r="7713" spans="1:14" ht="15.75" customHeight="1" x14ac:dyDescent="0.35">
      <c r="A7713" s="7">
        <f t="shared" si="1382"/>
        <v>0</v>
      </c>
      <c r="B7713" s="7">
        <f t="shared" si="1383"/>
        <v>0</v>
      </c>
      <c r="C7713" s="7">
        <f t="shared" si="1384"/>
        <v>0</v>
      </c>
      <c r="D7713" s="7">
        <f t="shared" si="1385"/>
        <v>0</v>
      </c>
      <c r="E7713" s="7" t="e">
        <f>IF('Report DCM'!$H7713="In-Stream Video","Rich Media display banner",IF('Report DCM'!$I7713&gt;'Report DCM'!$J7713,"Standard",VLOOKUP(CONCATENATE(bd_adtype,"_",bd_creativetype),tabela,2,FALSE)))</f>
        <v>#N/A</v>
      </c>
      <c r="F7713" s="7">
        <f t="shared" si="1386"/>
        <v>0</v>
      </c>
      <c r="G7713" s="7">
        <f t="shared" si="1387"/>
        <v>0</v>
      </c>
      <c r="H7713" s="7">
        <f t="shared" si="1388"/>
        <v>0</v>
      </c>
      <c r="I7713" s="7">
        <f t="shared" si="1389"/>
        <v>0</v>
      </c>
      <c r="J7713" s="7">
        <f t="shared" si="1390"/>
        <v>0</v>
      </c>
      <c r="K7713" s="8" t="e">
        <f t="shared" si="1391"/>
        <v>#N/A</v>
      </c>
      <c r="L7713" s="7" t="e">
        <f t="shared" si="1392"/>
        <v>#N/A</v>
      </c>
      <c r="M7713" s="8" t="e">
        <f t="shared" si="1380"/>
        <v>#N/A</v>
      </c>
      <c r="N7713" s="8" t="e">
        <f t="shared" si="1381"/>
        <v>#N/A</v>
      </c>
    </row>
    <row r="7714" spans="1:14" ht="15.75" customHeight="1" x14ac:dyDescent="0.35">
      <c r="A7714" s="7">
        <f t="shared" si="1382"/>
        <v>0</v>
      </c>
      <c r="B7714" s="7">
        <f t="shared" si="1383"/>
        <v>0</v>
      </c>
      <c r="C7714" s="7">
        <f t="shared" si="1384"/>
        <v>0</v>
      </c>
      <c r="D7714" s="7">
        <f t="shared" si="1385"/>
        <v>0</v>
      </c>
      <c r="E7714" s="7" t="e">
        <f>IF('Report DCM'!$H7714="In-Stream Video","Rich Media display banner",IF('Report DCM'!$I7714&gt;'Report DCM'!$J7714,"Standard",VLOOKUP(CONCATENATE(bd_adtype,"_",bd_creativetype),tabela,2,FALSE)))</f>
        <v>#N/A</v>
      </c>
      <c r="F7714" s="7">
        <f t="shared" si="1386"/>
        <v>0</v>
      </c>
      <c r="G7714" s="7">
        <f t="shared" si="1387"/>
        <v>0</v>
      </c>
      <c r="H7714" s="7">
        <f t="shared" si="1388"/>
        <v>0</v>
      </c>
      <c r="I7714" s="7">
        <f t="shared" si="1389"/>
        <v>0</v>
      </c>
      <c r="J7714" s="7">
        <f t="shared" si="1390"/>
        <v>0</v>
      </c>
      <c r="K7714" s="8" t="e">
        <f t="shared" si="1391"/>
        <v>#N/A</v>
      </c>
      <c r="L7714" s="7" t="e">
        <f t="shared" si="1392"/>
        <v>#N/A</v>
      </c>
      <c r="M7714" s="8" t="e">
        <f t="shared" si="1380"/>
        <v>#N/A</v>
      </c>
      <c r="N7714" s="8" t="e">
        <f t="shared" si="1381"/>
        <v>#N/A</v>
      </c>
    </row>
    <row r="7715" spans="1:14" ht="15.75" customHeight="1" x14ac:dyDescent="0.35">
      <c r="A7715" s="7">
        <f t="shared" si="1382"/>
        <v>0</v>
      </c>
      <c r="B7715" s="7">
        <f t="shared" si="1383"/>
        <v>0</v>
      </c>
      <c r="C7715" s="7">
        <f t="shared" si="1384"/>
        <v>0</v>
      </c>
      <c r="D7715" s="7">
        <f t="shared" si="1385"/>
        <v>0</v>
      </c>
      <c r="E7715" s="7" t="e">
        <f>IF('Report DCM'!$H7715="In-Stream Video","Rich Media display banner",IF('Report DCM'!$I7715&gt;'Report DCM'!$J7715,"Standard",VLOOKUP(CONCATENATE(bd_adtype,"_",bd_creativetype),tabela,2,FALSE)))</f>
        <v>#N/A</v>
      </c>
      <c r="F7715" s="7">
        <f t="shared" si="1386"/>
        <v>0</v>
      </c>
      <c r="G7715" s="7">
        <f t="shared" si="1387"/>
        <v>0</v>
      </c>
      <c r="H7715" s="7">
        <f t="shared" si="1388"/>
        <v>0</v>
      </c>
      <c r="I7715" s="7">
        <f t="shared" si="1389"/>
        <v>0</v>
      </c>
      <c r="J7715" s="7">
        <f t="shared" si="1390"/>
        <v>0</v>
      </c>
      <c r="K7715" s="8" t="e">
        <f t="shared" si="1391"/>
        <v>#N/A</v>
      </c>
      <c r="L7715" s="7" t="e">
        <f t="shared" si="1392"/>
        <v>#N/A</v>
      </c>
      <c r="M7715" s="8" t="e">
        <f t="shared" si="1380"/>
        <v>#N/A</v>
      </c>
      <c r="N7715" s="8" t="e">
        <f t="shared" si="1381"/>
        <v>#N/A</v>
      </c>
    </row>
    <row r="7716" spans="1:14" ht="15.75" customHeight="1" x14ac:dyDescent="0.35">
      <c r="A7716" s="7">
        <f t="shared" si="1382"/>
        <v>0</v>
      </c>
      <c r="B7716" s="7">
        <f t="shared" si="1383"/>
        <v>0</v>
      </c>
      <c r="C7716" s="7">
        <f t="shared" si="1384"/>
        <v>0</v>
      </c>
      <c r="D7716" s="7">
        <f t="shared" si="1385"/>
        <v>0</v>
      </c>
      <c r="E7716" s="7" t="e">
        <f>IF('Report DCM'!$H7716="In-Stream Video","Rich Media display banner",IF('Report DCM'!$I7716&gt;'Report DCM'!$J7716,"Standard",VLOOKUP(CONCATENATE(bd_adtype,"_",bd_creativetype),tabela,2,FALSE)))</f>
        <v>#N/A</v>
      </c>
      <c r="F7716" s="7">
        <f t="shared" si="1386"/>
        <v>0</v>
      </c>
      <c r="G7716" s="7">
        <f t="shared" si="1387"/>
        <v>0</v>
      </c>
      <c r="H7716" s="7">
        <f t="shared" si="1388"/>
        <v>0</v>
      </c>
      <c r="I7716" s="7">
        <f t="shared" si="1389"/>
        <v>0</v>
      </c>
      <c r="J7716" s="7">
        <f t="shared" si="1390"/>
        <v>0</v>
      </c>
      <c r="K7716" s="8" t="e">
        <f t="shared" si="1391"/>
        <v>#N/A</v>
      </c>
      <c r="L7716" s="7" t="e">
        <f t="shared" si="1392"/>
        <v>#N/A</v>
      </c>
      <c r="M7716" s="8" t="e">
        <f t="shared" si="1380"/>
        <v>#N/A</v>
      </c>
      <c r="N7716" s="8" t="e">
        <f t="shared" si="1381"/>
        <v>#N/A</v>
      </c>
    </row>
    <row r="7717" spans="1:14" ht="15.75" customHeight="1" x14ac:dyDescent="0.35">
      <c r="A7717" s="7">
        <f t="shared" si="1382"/>
        <v>0</v>
      </c>
      <c r="B7717" s="7">
        <f t="shared" si="1383"/>
        <v>0</v>
      </c>
      <c r="C7717" s="7">
        <f t="shared" si="1384"/>
        <v>0</v>
      </c>
      <c r="D7717" s="7">
        <f t="shared" si="1385"/>
        <v>0</v>
      </c>
      <c r="E7717" s="7" t="e">
        <f>IF('Report DCM'!$H7717="In-Stream Video","Rich Media display banner",IF('Report DCM'!$I7717&gt;'Report DCM'!$J7717,"Standard",VLOOKUP(CONCATENATE(bd_adtype,"_",bd_creativetype),tabela,2,FALSE)))</f>
        <v>#N/A</v>
      </c>
      <c r="F7717" s="7">
        <f t="shared" si="1386"/>
        <v>0</v>
      </c>
      <c r="G7717" s="7">
        <f t="shared" si="1387"/>
        <v>0</v>
      </c>
      <c r="H7717" s="7">
        <f t="shared" si="1388"/>
        <v>0</v>
      </c>
      <c r="I7717" s="7">
        <f t="shared" si="1389"/>
        <v>0</v>
      </c>
      <c r="J7717" s="7">
        <f t="shared" si="1390"/>
        <v>0</v>
      </c>
      <c r="K7717" s="8" t="e">
        <f t="shared" si="1391"/>
        <v>#N/A</v>
      </c>
      <c r="L7717" s="7" t="e">
        <f t="shared" si="1392"/>
        <v>#N/A</v>
      </c>
      <c r="M7717" s="8" t="e">
        <f t="shared" si="1380"/>
        <v>#N/A</v>
      </c>
      <c r="N7717" s="8" t="e">
        <f t="shared" si="1381"/>
        <v>#N/A</v>
      </c>
    </row>
    <row r="7718" spans="1:14" ht="15.75" customHeight="1" x14ac:dyDescent="0.35">
      <c r="A7718" s="7">
        <f t="shared" si="1382"/>
        <v>0</v>
      </c>
      <c r="B7718" s="7">
        <f t="shared" si="1383"/>
        <v>0</v>
      </c>
      <c r="C7718" s="7">
        <f t="shared" si="1384"/>
        <v>0</v>
      </c>
      <c r="D7718" s="7">
        <f t="shared" si="1385"/>
        <v>0</v>
      </c>
      <c r="E7718" s="7" t="e">
        <f>IF('Report DCM'!$H7718="In-Stream Video","Rich Media display banner",IF('Report DCM'!$I7718&gt;'Report DCM'!$J7718,"Standard",VLOOKUP(CONCATENATE(bd_adtype,"_",bd_creativetype),tabela,2,FALSE)))</f>
        <v>#N/A</v>
      </c>
      <c r="F7718" s="7">
        <f t="shared" si="1386"/>
        <v>0</v>
      </c>
      <c r="G7718" s="7">
        <f t="shared" si="1387"/>
        <v>0</v>
      </c>
      <c r="H7718" s="7">
        <f t="shared" si="1388"/>
        <v>0</v>
      </c>
      <c r="I7718" s="7">
        <f t="shared" si="1389"/>
        <v>0</v>
      </c>
      <c r="J7718" s="7">
        <f t="shared" si="1390"/>
        <v>0</v>
      </c>
      <c r="K7718" s="8" t="e">
        <f t="shared" si="1391"/>
        <v>#N/A</v>
      </c>
      <c r="L7718" s="7" t="e">
        <f t="shared" si="1392"/>
        <v>#N/A</v>
      </c>
      <c r="M7718" s="8" t="e">
        <f t="shared" si="1380"/>
        <v>#N/A</v>
      </c>
      <c r="N7718" s="8" t="e">
        <f t="shared" si="1381"/>
        <v>#N/A</v>
      </c>
    </row>
    <row r="7719" spans="1:14" ht="15.75" customHeight="1" x14ac:dyDescent="0.35">
      <c r="A7719" s="7">
        <f t="shared" si="1382"/>
        <v>0</v>
      </c>
      <c r="B7719" s="7">
        <f t="shared" si="1383"/>
        <v>0</v>
      </c>
      <c r="C7719" s="7">
        <f t="shared" si="1384"/>
        <v>0</v>
      </c>
      <c r="D7719" s="7">
        <f t="shared" si="1385"/>
        <v>0</v>
      </c>
      <c r="E7719" s="7" t="e">
        <f>IF('Report DCM'!$H7719="In-Stream Video","Rich Media display banner",IF('Report DCM'!$I7719&gt;'Report DCM'!$J7719,"Standard",VLOOKUP(CONCATENATE(bd_adtype,"_",bd_creativetype),tabela,2,FALSE)))</f>
        <v>#N/A</v>
      </c>
      <c r="F7719" s="7">
        <f t="shared" si="1386"/>
        <v>0</v>
      </c>
      <c r="G7719" s="7">
        <f t="shared" si="1387"/>
        <v>0</v>
      </c>
      <c r="H7719" s="7">
        <f t="shared" si="1388"/>
        <v>0</v>
      </c>
      <c r="I7719" s="7">
        <f t="shared" si="1389"/>
        <v>0</v>
      </c>
      <c r="J7719" s="7">
        <f t="shared" si="1390"/>
        <v>0</v>
      </c>
      <c r="K7719" s="8" t="e">
        <f t="shared" si="1391"/>
        <v>#N/A</v>
      </c>
      <c r="L7719" s="7" t="e">
        <f t="shared" si="1392"/>
        <v>#N/A</v>
      </c>
      <c r="M7719" s="8" t="e">
        <f t="shared" si="1380"/>
        <v>#N/A</v>
      </c>
      <c r="N7719" s="8" t="e">
        <f t="shared" si="1381"/>
        <v>#N/A</v>
      </c>
    </row>
    <row r="7720" spans="1:14" ht="15.75" customHeight="1" x14ac:dyDescent="0.35">
      <c r="A7720" s="7">
        <f t="shared" si="1382"/>
        <v>0</v>
      </c>
      <c r="B7720" s="7">
        <f t="shared" si="1383"/>
        <v>0</v>
      </c>
      <c r="C7720" s="7">
        <f t="shared" si="1384"/>
        <v>0</v>
      </c>
      <c r="D7720" s="7">
        <f t="shared" si="1385"/>
        <v>0</v>
      </c>
      <c r="E7720" s="7" t="e">
        <f>IF('Report DCM'!$H7720="In-Stream Video","Rich Media display banner",IF('Report DCM'!$I7720&gt;'Report DCM'!$J7720,"Standard",VLOOKUP(CONCATENATE(bd_adtype,"_",bd_creativetype),tabela,2,FALSE)))</f>
        <v>#N/A</v>
      </c>
      <c r="F7720" s="7">
        <f t="shared" si="1386"/>
        <v>0</v>
      </c>
      <c r="G7720" s="7">
        <f t="shared" si="1387"/>
        <v>0</v>
      </c>
      <c r="H7720" s="7">
        <f t="shared" si="1388"/>
        <v>0</v>
      </c>
      <c r="I7720" s="7">
        <f t="shared" si="1389"/>
        <v>0</v>
      </c>
      <c r="J7720" s="7">
        <f t="shared" si="1390"/>
        <v>0</v>
      </c>
      <c r="K7720" s="8" t="e">
        <f t="shared" si="1391"/>
        <v>#N/A</v>
      </c>
      <c r="L7720" s="7" t="e">
        <f t="shared" si="1392"/>
        <v>#N/A</v>
      </c>
      <c r="M7720" s="8" t="e">
        <f t="shared" si="1380"/>
        <v>#N/A</v>
      </c>
      <c r="N7720" s="8" t="e">
        <f t="shared" si="1381"/>
        <v>#N/A</v>
      </c>
    </row>
    <row r="7721" spans="1:14" ht="15.75" customHeight="1" x14ac:dyDescent="0.35">
      <c r="A7721" s="7">
        <f t="shared" si="1382"/>
        <v>0</v>
      </c>
      <c r="B7721" s="7">
        <f t="shared" si="1383"/>
        <v>0</v>
      </c>
      <c r="C7721" s="7">
        <f t="shared" si="1384"/>
        <v>0</v>
      </c>
      <c r="D7721" s="7">
        <f t="shared" si="1385"/>
        <v>0</v>
      </c>
      <c r="E7721" s="7" t="e">
        <f>IF('Report DCM'!$H7721="In-Stream Video","Rich Media display banner",IF('Report DCM'!$I7721&gt;'Report DCM'!$J7721,"Standard",VLOOKUP(CONCATENATE(bd_adtype,"_",bd_creativetype),tabela,2,FALSE)))</f>
        <v>#N/A</v>
      </c>
      <c r="F7721" s="7">
        <f t="shared" si="1386"/>
        <v>0</v>
      </c>
      <c r="G7721" s="7">
        <f t="shared" si="1387"/>
        <v>0</v>
      </c>
      <c r="H7721" s="7">
        <f t="shared" si="1388"/>
        <v>0</v>
      </c>
      <c r="I7721" s="7">
        <f t="shared" si="1389"/>
        <v>0</v>
      </c>
      <c r="J7721" s="7">
        <f t="shared" si="1390"/>
        <v>0</v>
      </c>
      <c r="K7721" s="8" t="e">
        <f t="shared" si="1391"/>
        <v>#N/A</v>
      </c>
      <c r="L7721" s="7" t="e">
        <f t="shared" si="1392"/>
        <v>#N/A</v>
      </c>
      <c r="M7721" s="8" t="e">
        <f t="shared" si="1380"/>
        <v>#N/A</v>
      </c>
      <c r="N7721" s="8" t="e">
        <f t="shared" si="1381"/>
        <v>#N/A</v>
      </c>
    </row>
    <row r="7722" spans="1:14" ht="15.75" customHeight="1" x14ac:dyDescent="0.35">
      <c r="A7722" s="7">
        <f t="shared" si="1382"/>
        <v>0</v>
      </c>
      <c r="B7722" s="7">
        <f t="shared" si="1383"/>
        <v>0</v>
      </c>
      <c r="C7722" s="7">
        <f t="shared" si="1384"/>
        <v>0</v>
      </c>
      <c r="D7722" s="7">
        <f t="shared" si="1385"/>
        <v>0</v>
      </c>
      <c r="E7722" s="7" t="e">
        <f>IF('Report DCM'!$H7722="In-Stream Video","Rich Media display banner",IF('Report DCM'!$I7722&gt;'Report DCM'!$J7722,"Standard",VLOOKUP(CONCATENATE(bd_adtype,"_",bd_creativetype),tabela,2,FALSE)))</f>
        <v>#N/A</v>
      </c>
      <c r="F7722" s="7">
        <f t="shared" si="1386"/>
        <v>0</v>
      </c>
      <c r="G7722" s="7">
        <f t="shared" si="1387"/>
        <v>0</v>
      </c>
      <c r="H7722" s="7">
        <f t="shared" si="1388"/>
        <v>0</v>
      </c>
      <c r="I7722" s="7">
        <f t="shared" si="1389"/>
        <v>0</v>
      </c>
      <c r="J7722" s="7">
        <f t="shared" si="1390"/>
        <v>0</v>
      </c>
      <c r="K7722" s="8" t="e">
        <f t="shared" si="1391"/>
        <v>#N/A</v>
      </c>
      <c r="L7722" s="7" t="e">
        <f t="shared" si="1392"/>
        <v>#N/A</v>
      </c>
      <c r="M7722" s="8" t="e">
        <f t="shared" si="1380"/>
        <v>#N/A</v>
      </c>
      <c r="N7722" s="8" t="e">
        <f t="shared" si="1381"/>
        <v>#N/A</v>
      </c>
    </row>
    <row r="7723" spans="1:14" ht="15.75" customHeight="1" x14ac:dyDescent="0.35">
      <c r="A7723" s="7">
        <f t="shared" si="1382"/>
        <v>0</v>
      </c>
      <c r="B7723" s="7">
        <f t="shared" si="1383"/>
        <v>0</v>
      </c>
      <c r="C7723" s="7">
        <f t="shared" si="1384"/>
        <v>0</v>
      </c>
      <c r="D7723" s="7">
        <f t="shared" si="1385"/>
        <v>0</v>
      </c>
      <c r="E7723" s="7" t="e">
        <f>IF('Report DCM'!$H7723="In-Stream Video","Rich Media display banner",IF('Report DCM'!$I7723&gt;'Report DCM'!$J7723,"Standard",VLOOKUP(CONCATENATE(bd_adtype,"_",bd_creativetype),tabela,2,FALSE)))</f>
        <v>#N/A</v>
      </c>
      <c r="F7723" s="7">
        <f t="shared" si="1386"/>
        <v>0</v>
      </c>
      <c r="G7723" s="7">
        <f t="shared" si="1387"/>
        <v>0</v>
      </c>
      <c r="H7723" s="7">
        <f t="shared" si="1388"/>
        <v>0</v>
      </c>
      <c r="I7723" s="7">
        <f t="shared" si="1389"/>
        <v>0</v>
      </c>
      <c r="J7723" s="7">
        <f t="shared" si="1390"/>
        <v>0</v>
      </c>
      <c r="K7723" s="8" t="e">
        <f t="shared" si="1391"/>
        <v>#N/A</v>
      </c>
      <c r="L7723" s="7" t="e">
        <f t="shared" si="1392"/>
        <v>#N/A</v>
      </c>
      <c r="M7723" s="8" t="e">
        <f t="shared" si="1380"/>
        <v>#N/A</v>
      </c>
      <c r="N7723" s="8" t="e">
        <f t="shared" si="1381"/>
        <v>#N/A</v>
      </c>
    </row>
    <row r="7724" spans="1:14" ht="15.75" customHeight="1" x14ac:dyDescent="0.35">
      <c r="A7724" s="7">
        <f t="shared" si="1382"/>
        <v>0</v>
      </c>
      <c r="B7724" s="7">
        <f t="shared" si="1383"/>
        <v>0</v>
      </c>
      <c r="C7724" s="7">
        <f t="shared" si="1384"/>
        <v>0</v>
      </c>
      <c r="D7724" s="7">
        <f t="shared" si="1385"/>
        <v>0</v>
      </c>
      <c r="E7724" s="7" t="e">
        <f>IF('Report DCM'!$H7724="In-Stream Video","Rich Media display banner",IF('Report DCM'!$I7724&gt;'Report DCM'!$J7724,"Standard",VLOOKUP(CONCATENATE(bd_adtype,"_",bd_creativetype),tabela,2,FALSE)))</f>
        <v>#N/A</v>
      </c>
      <c r="F7724" s="7">
        <f t="shared" si="1386"/>
        <v>0</v>
      </c>
      <c r="G7724" s="7">
        <f t="shared" si="1387"/>
        <v>0</v>
      </c>
      <c r="H7724" s="7">
        <f t="shared" si="1388"/>
        <v>0</v>
      </c>
      <c r="I7724" s="7">
        <f t="shared" si="1389"/>
        <v>0</v>
      </c>
      <c r="J7724" s="7">
        <f t="shared" si="1390"/>
        <v>0</v>
      </c>
      <c r="K7724" s="8" t="e">
        <f t="shared" si="1391"/>
        <v>#N/A</v>
      </c>
      <c r="L7724" s="7" t="e">
        <f t="shared" si="1392"/>
        <v>#N/A</v>
      </c>
      <c r="M7724" s="8" t="e">
        <f t="shared" si="1380"/>
        <v>#N/A</v>
      </c>
      <c r="N7724" s="8" t="e">
        <f t="shared" si="1381"/>
        <v>#N/A</v>
      </c>
    </row>
    <row r="7725" spans="1:14" ht="15.75" customHeight="1" x14ac:dyDescent="0.35">
      <c r="A7725" s="7">
        <f t="shared" si="1382"/>
        <v>0</v>
      </c>
      <c r="B7725" s="7">
        <f t="shared" si="1383"/>
        <v>0</v>
      </c>
      <c r="C7725" s="7">
        <f t="shared" si="1384"/>
        <v>0</v>
      </c>
      <c r="D7725" s="7">
        <f t="shared" si="1385"/>
        <v>0</v>
      </c>
      <c r="E7725" s="7" t="e">
        <f>IF('Report DCM'!$H7725="In-Stream Video","Rich Media display banner",IF('Report DCM'!$I7725&gt;'Report DCM'!$J7725,"Standard",VLOOKUP(CONCATENATE(bd_adtype,"_",bd_creativetype),tabela,2,FALSE)))</f>
        <v>#N/A</v>
      </c>
      <c r="F7725" s="7">
        <f t="shared" si="1386"/>
        <v>0</v>
      </c>
      <c r="G7725" s="7">
        <f t="shared" si="1387"/>
        <v>0</v>
      </c>
      <c r="H7725" s="7">
        <f t="shared" si="1388"/>
        <v>0</v>
      </c>
      <c r="I7725" s="7">
        <f t="shared" si="1389"/>
        <v>0</v>
      </c>
      <c r="J7725" s="7">
        <f t="shared" si="1390"/>
        <v>0</v>
      </c>
      <c r="K7725" s="8" t="e">
        <f t="shared" si="1391"/>
        <v>#N/A</v>
      </c>
      <c r="L7725" s="7" t="e">
        <f t="shared" si="1392"/>
        <v>#N/A</v>
      </c>
      <c r="M7725" s="8" t="e">
        <f t="shared" si="1380"/>
        <v>#N/A</v>
      </c>
      <c r="N7725" s="8" t="e">
        <f t="shared" si="1381"/>
        <v>#N/A</v>
      </c>
    </row>
    <row r="7726" spans="1:14" ht="15.75" customHeight="1" x14ac:dyDescent="0.35">
      <c r="A7726" s="7">
        <f t="shared" si="1382"/>
        <v>0</v>
      </c>
      <c r="B7726" s="7">
        <f t="shared" si="1383"/>
        <v>0</v>
      </c>
      <c r="C7726" s="7">
        <f t="shared" si="1384"/>
        <v>0</v>
      </c>
      <c r="D7726" s="7">
        <f t="shared" si="1385"/>
        <v>0</v>
      </c>
      <c r="E7726" s="7" t="e">
        <f>IF('Report DCM'!$H7726="In-Stream Video","Rich Media display banner",IF('Report DCM'!$I7726&gt;'Report DCM'!$J7726,"Standard",VLOOKUP(CONCATENATE(bd_adtype,"_",bd_creativetype),tabela,2,FALSE)))</f>
        <v>#N/A</v>
      </c>
      <c r="F7726" s="7">
        <f t="shared" si="1386"/>
        <v>0</v>
      </c>
      <c r="G7726" s="7">
        <f t="shared" si="1387"/>
        <v>0</v>
      </c>
      <c r="H7726" s="7">
        <f t="shared" si="1388"/>
        <v>0</v>
      </c>
      <c r="I7726" s="7">
        <f t="shared" si="1389"/>
        <v>0</v>
      </c>
      <c r="J7726" s="7">
        <f t="shared" si="1390"/>
        <v>0</v>
      </c>
      <c r="K7726" s="8" t="e">
        <f t="shared" si="1391"/>
        <v>#N/A</v>
      </c>
      <c r="L7726" s="7" t="e">
        <f t="shared" si="1392"/>
        <v>#N/A</v>
      </c>
      <c r="M7726" s="8" t="e">
        <f t="shared" si="1380"/>
        <v>#N/A</v>
      </c>
      <c r="N7726" s="8" t="e">
        <f t="shared" si="1381"/>
        <v>#N/A</v>
      </c>
    </row>
    <row r="7727" spans="1:14" ht="15.75" customHeight="1" x14ac:dyDescent="0.35">
      <c r="A7727" s="7">
        <f t="shared" si="1382"/>
        <v>0</v>
      </c>
      <c r="B7727" s="7">
        <f t="shared" si="1383"/>
        <v>0</v>
      </c>
      <c r="C7727" s="7">
        <f t="shared" si="1384"/>
        <v>0</v>
      </c>
      <c r="D7727" s="7">
        <f t="shared" si="1385"/>
        <v>0</v>
      </c>
      <c r="E7727" s="7" t="e">
        <f>IF('Report DCM'!$H7727="In-Stream Video","Rich Media display banner",IF('Report DCM'!$I7727&gt;'Report DCM'!$J7727,"Standard",VLOOKUP(CONCATENATE(bd_adtype,"_",bd_creativetype),tabela,2,FALSE)))</f>
        <v>#N/A</v>
      </c>
      <c r="F7727" s="7">
        <f t="shared" si="1386"/>
        <v>0</v>
      </c>
      <c r="G7727" s="7">
        <f t="shared" si="1387"/>
        <v>0</v>
      </c>
      <c r="H7727" s="7">
        <f t="shared" si="1388"/>
        <v>0</v>
      </c>
      <c r="I7727" s="7">
        <f t="shared" si="1389"/>
        <v>0</v>
      </c>
      <c r="J7727" s="7">
        <f t="shared" si="1390"/>
        <v>0</v>
      </c>
      <c r="K7727" s="8" t="e">
        <f t="shared" si="1391"/>
        <v>#N/A</v>
      </c>
      <c r="L7727" s="7" t="e">
        <f t="shared" si="1392"/>
        <v>#N/A</v>
      </c>
      <c r="M7727" s="8" t="e">
        <f t="shared" si="1380"/>
        <v>#N/A</v>
      </c>
      <c r="N7727" s="8" t="e">
        <f t="shared" si="1381"/>
        <v>#N/A</v>
      </c>
    </row>
    <row r="7728" spans="1:14" ht="15.75" customHeight="1" x14ac:dyDescent="0.35">
      <c r="A7728" s="7">
        <f t="shared" si="1382"/>
        <v>0</v>
      </c>
      <c r="B7728" s="7">
        <f t="shared" si="1383"/>
        <v>0</v>
      </c>
      <c r="C7728" s="7">
        <f t="shared" si="1384"/>
        <v>0</v>
      </c>
      <c r="D7728" s="7">
        <f t="shared" si="1385"/>
        <v>0</v>
      </c>
      <c r="E7728" s="7" t="e">
        <f>IF('Report DCM'!$H7728="In-Stream Video","Rich Media display banner",IF('Report DCM'!$I7728&gt;'Report DCM'!$J7728,"Standard",VLOOKUP(CONCATENATE(bd_adtype,"_",bd_creativetype),tabela,2,FALSE)))</f>
        <v>#N/A</v>
      </c>
      <c r="F7728" s="7">
        <f t="shared" si="1386"/>
        <v>0</v>
      </c>
      <c r="G7728" s="7">
        <f t="shared" si="1387"/>
        <v>0</v>
      </c>
      <c r="H7728" s="7">
        <f t="shared" si="1388"/>
        <v>0</v>
      </c>
      <c r="I7728" s="7">
        <f t="shared" si="1389"/>
        <v>0</v>
      </c>
      <c r="J7728" s="7">
        <f t="shared" si="1390"/>
        <v>0</v>
      </c>
      <c r="K7728" s="8" t="e">
        <f t="shared" si="1391"/>
        <v>#N/A</v>
      </c>
      <c r="L7728" s="7" t="e">
        <f t="shared" si="1392"/>
        <v>#N/A</v>
      </c>
      <c r="M7728" s="8" t="e">
        <f t="shared" si="1380"/>
        <v>#N/A</v>
      </c>
      <c r="N7728" s="8" t="e">
        <f t="shared" si="1381"/>
        <v>#N/A</v>
      </c>
    </row>
    <row r="7729" spans="1:14" ht="15.75" customHeight="1" x14ac:dyDescent="0.35">
      <c r="A7729" s="7">
        <f t="shared" si="1382"/>
        <v>0</v>
      </c>
      <c r="B7729" s="7">
        <f t="shared" si="1383"/>
        <v>0</v>
      </c>
      <c r="C7729" s="7">
        <f t="shared" si="1384"/>
        <v>0</v>
      </c>
      <c r="D7729" s="7">
        <f t="shared" si="1385"/>
        <v>0</v>
      </c>
      <c r="E7729" s="7" t="e">
        <f>IF('Report DCM'!$H7729="In-Stream Video","Rich Media display banner",IF('Report DCM'!$I7729&gt;'Report DCM'!$J7729,"Standard",VLOOKUP(CONCATENATE(bd_adtype,"_",bd_creativetype),tabela,2,FALSE)))</f>
        <v>#N/A</v>
      </c>
      <c r="F7729" s="7">
        <f t="shared" si="1386"/>
        <v>0</v>
      </c>
      <c r="G7729" s="7">
        <f t="shared" si="1387"/>
        <v>0</v>
      </c>
      <c r="H7729" s="7">
        <f t="shared" si="1388"/>
        <v>0</v>
      </c>
      <c r="I7729" s="7">
        <f t="shared" si="1389"/>
        <v>0</v>
      </c>
      <c r="J7729" s="7">
        <f t="shared" si="1390"/>
        <v>0</v>
      </c>
      <c r="K7729" s="8" t="e">
        <f t="shared" si="1391"/>
        <v>#N/A</v>
      </c>
      <c r="L7729" s="7" t="e">
        <f t="shared" si="1392"/>
        <v>#N/A</v>
      </c>
      <c r="M7729" s="8" t="e">
        <f t="shared" si="1380"/>
        <v>#N/A</v>
      </c>
      <c r="N7729" s="8" t="e">
        <f t="shared" si="1381"/>
        <v>#N/A</v>
      </c>
    </row>
    <row r="7730" spans="1:14" ht="15.75" customHeight="1" x14ac:dyDescent="0.35">
      <c r="A7730" s="7">
        <f t="shared" si="1382"/>
        <v>0</v>
      </c>
      <c r="B7730" s="7">
        <f t="shared" si="1383"/>
        <v>0</v>
      </c>
      <c r="C7730" s="7">
        <f t="shared" si="1384"/>
        <v>0</v>
      </c>
      <c r="D7730" s="7">
        <f t="shared" si="1385"/>
        <v>0</v>
      </c>
      <c r="E7730" s="7" t="e">
        <f>IF('Report DCM'!$H7730="In-Stream Video","Rich Media display banner",IF('Report DCM'!$I7730&gt;'Report DCM'!$J7730,"Standard",VLOOKUP(CONCATENATE(bd_adtype,"_",bd_creativetype),tabela,2,FALSE)))</f>
        <v>#N/A</v>
      </c>
      <c r="F7730" s="7">
        <f t="shared" si="1386"/>
        <v>0</v>
      </c>
      <c r="G7730" s="7">
        <f t="shared" si="1387"/>
        <v>0</v>
      </c>
      <c r="H7730" s="7">
        <f t="shared" si="1388"/>
        <v>0</v>
      </c>
      <c r="I7730" s="7">
        <f t="shared" si="1389"/>
        <v>0</v>
      </c>
      <c r="J7730" s="7">
        <f t="shared" si="1390"/>
        <v>0</v>
      </c>
      <c r="K7730" s="8" t="e">
        <f t="shared" si="1391"/>
        <v>#N/A</v>
      </c>
      <c r="L7730" s="7" t="e">
        <f t="shared" si="1392"/>
        <v>#N/A</v>
      </c>
      <c r="M7730" s="8" t="e">
        <f t="shared" si="1380"/>
        <v>#N/A</v>
      </c>
      <c r="N7730" s="8" t="e">
        <f t="shared" si="1381"/>
        <v>#N/A</v>
      </c>
    </row>
    <row r="7731" spans="1:14" ht="15.75" customHeight="1" x14ac:dyDescent="0.35">
      <c r="A7731" s="7">
        <f t="shared" si="1382"/>
        <v>0</v>
      </c>
      <c r="B7731" s="7">
        <f t="shared" si="1383"/>
        <v>0</v>
      </c>
      <c r="C7731" s="7">
        <f t="shared" si="1384"/>
        <v>0</v>
      </c>
      <c r="D7731" s="7">
        <f t="shared" si="1385"/>
        <v>0</v>
      </c>
      <c r="E7731" s="7" t="e">
        <f>IF('Report DCM'!$H7731="In-Stream Video","Rich Media display banner",IF('Report DCM'!$I7731&gt;'Report DCM'!$J7731,"Standard",VLOOKUP(CONCATENATE(bd_adtype,"_",bd_creativetype),tabela,2,FALSE)))</f>
        <v>#N/A</v>
      </c>
      <c r="F7731" s="7">
        <f t="shared" si="1386"/>
        <v>0</v>
      </c>
      <c r="G7731" s="7">
        <f t="shared" si="1387"/>
        <v>0</v>
      </c>
      <c r="H7731" s="7">
        <f t="shared" si="1388"/>
        <v>0</v>
      </c>
      <c r="I7731" s="7">
        <f t="shared" si="1389"/>
        <v>0</v>
      </c>
      <c r="J7731" s="7">
        <f t="shared" si="1390"/>
        <v>0</v>
      </c>
      <c r="K7731" s="8" t="e">
        <f t="shared" si="1391"/>
        <v>#N/A</v>
      </c>
      <c r="L7731" s="7" t="e">
        <f t="shared" si="1392"/>
        <v>#N/A</v>
      </c>
      <c r="M7731" s="8" t="e">
        <f t="shared" si="1380"/>
        <v>#N/A</v>
      </c>
      <c r="N7731" s="8" t="e">
        <f t="shared" si="1381"/>
        <v>#N/A</v>
      </c>
    </row>
    <row r="7732" spans="1:14" ht="15.75" customHeight="1" x14ac:dyDescent="0.35">
      <c r="A7732" s="7">
        <f t="shared" si="1382"/>
        <v>0</v>
      </c>
      <c r="B7732" s="7">
        <f t="shared" si="1383"/>
        <v>0</v>
      </c>
      <c r="C7732" s="7">
        <f t="shared" si="1384"/>
        <v>0</v>
      </c>
      <c r="D7732" s="7">
        <f t="shared" si="1385"/>
        <v>0</v>
      </c>
      <c r="E7732" s="7" t="e">
        <f>IF('Report DCM'!$H7732="In-Stream Video","Rich Media display banner",IF('Report DCM'!$I7732&gt;'Report DCM'!$J7732,"Standard",VLOOKUP(CONCATENATE(bd_adtype,"_",bd_creativetype),tabela,2,FALSE)))</f>
        <v>#N/A</v>
      </c>
      <c r="F7732" s="7">
        <f t="shared" si="1386"/>
        <v>0</v>
      </c>
      <c r="G7732" s="7">
        <f t="shared" si="1387"/>
        <v>0</v>
      </c>
      <c r="H7732" s="7">
        <f t="shared" si="1388"/>
        <v>0</v>
      </c>
      <c r="I7732" s="7">
        <f t="shared" si="1389"/>
        <v>0</v>
      </c>
      <c r="J7732" s="7">
        <f t="shared" si="1390"/>
        <v>0</v>
      </c>
      <c r="K7732" s="8" t="e">
        <f t="shared" si="1391"/>
        <v>#N/A</v>
      </c>
      <c r="L7732" s="7" t="e">
        <f t="shared" si="1392"/>
        <v>#N/A</v>
      </c>
      <c r="M7732" s="8" t="e">
        <f t="shared" si="1380"/>
        <v>#N/A</v>
      </c>
      <c r="N7732" s="8" t="e">
        <f t="shared" si="1381"/>
        <v>#N/A</v>
      </c>
    </row>
    <row r="7733" spans="1:14" ht="15.75" customHeight="1" x14ac:dyDescent="0.35">
      <c r="A7733" s="7">
        <f t="shared" si="1382"/>
        <v>0</v>
      </c>
      <c r="B7733" s="7">
        <f t="shared" si="1383"/>
        <v>0</v>
      </c>
      <c r="C7733" s="7">
        <f t="shared" si="1384"/>
        <v>0</v>
      </c>
      <c r="D7733" s="7">
        <f t="shared" si="1385"/>
        <v>0</v>
      </c>
      <c r="E7733" s="7" t="e">
        <f>IF('Report DCM'!$H7733="In-Stream Video","Rich Media display banner",IF('Report DCM'!$I7733&gt;'Report DCM'!$J7733,"Standard",VLOOKUP(CONCATENATE(bd_adtype,"_",bd_creativetype),tabela,2,FALSE)))</f>
        <v>#N/A</v>
      </c>
      <c r="F7733" s="7">
        <f t="shared" si="1386"/>
        <v>0</v>
      </c>
      <c r="G7733" s="7">
        <f t="shared" si="1387"/>
        <v>0</v>
      </c>
      <c r="H7733" s="7">
        <f t="shared" si="1388"/>
        <v>0</v>
      </c>
      <c r="I7733" s="7">
        <f t="shared" si="1389"/>
        <v>0</v>
      </c>
      <c r="J7733" s="7">
        <f t="shared" si="1390"/>
        <v>0</v>
      </c>
      <c r="K7733" s="8" t="e">
        <f t="shared" si="1391"/>
        <v>#N/A</v>
      </c>
      <c r="L7733" s="7" t="e">
        <f t="shared" si="1392"/>
        <v>#N/A</v>
      </c>
      <c r="M7733" s="8" t="e">
        <f t="shared" si="1380"/>
        <v>#N/A</v>
      </c>
      <c r="N7733" s="8" t="e">
        <f t="shared" si="1381"/>
        <v>#N/A</v>
      </c>
    </row>
    <row r="7734" spans="1:14" ht="15.75" customHeight="1" x14ac:dyDescent="0.35">
      <c r="A7734" s="7">
        <f t="shared" si="1382"/>
        <v>0</v>
      </c>
      <c r="B7734" s="7">
        <f t="shared" si="1383"/>
        <v>0</v>
      </c>
      <c r="C7734" s="7">
        <f t="shared" si="1384"/>
        <v>0</v>
      </c>
      <c r="D7734" s="7">
        <f t="shared" si="1385"/>
        <v>0</v>
      </c>
      <c r="E7734" s="7" t="e">
        <f>IF('Report DCM'!$H7734="In-Stream Video","Rich Media display banner",IF('Report DCM'!$I7734&gt;'Report DCM'!$J7734,"Standard",VLOOKUP(CONCATENATE(bd_adtype,"_",bd_creativetype),tabela,2,FALSE)))</f>
        <v>#N/A</v>
      </c>
      <c r="F7734" s="7">
        <f t="shared" si="1386"/>
        <v>0</v>
      </c>
      <c r="G7734" s="7">
        <f t="shared" si="1387"/>
        <v>0</v>
      </c>
      <c r="H7734" s="7">
        <f t="shared" si="1388"/>
        <v>0</v>
      </c>
      <c r="I7734" s="7">
        <f t="shared" si="1389"/>
        <v>0</v>
      </c>
      <c r="J7734" s="7">
        <f t="shared" si="1390"/>
        <v>0</v>
      </c>
      <c r="K7734" s="8" t="e">
        <f t="shared" si="1391"/>
        <v>#N/A</v>
      </c>
      <c r="L7734" s="7" t="e">
        <f t="shared" si="1392"/>
        <v>#N/A</v>
      </c>
      <c r="M7734" s="8" t="e">
        <f t="shared" si="1380"/>
        <v>#N/A</v>
      </c>
      <c r="N7734" s="8" t="e">
        <f t="shared" si="1381"/>
        <v>#N/A</v>
      </c>
    </row>
    <row r="7735" spans="1:14" ht="15.75" customHeight="1" x14ac:dyDescent="0.35">
      <c r="A7735" s="7">
        <f t="shared" si="1382"/>
        <v>0</v>
      </c>
      <c r="B7735" s="7">
        <f t="shared" si="1383"/>
        <v>0</v>
      </c>
      <c r="C7735" s="7">
        <f t="shared" si="1384"/>
        <v>0</v>
      </c>
      <c r="D7735" s="7">
        <f t="shared" si="1385"/>
        <v>0</v>
      </c>
      <c r="E7735" s="7" t="e">
        <f>IF('Report DCM'!$H7735="In-Stream Video","Rich Media display banner",IF('Report DCM'!$I7735&gt;'Report DCM'!$J7735,"Standard",VLOOKUP(CONCATENATE(bd_adtype,"_",bd_creativetype),tabela,2,FALSE)))</f>
        <v>#N/A</v>
      </c>
      <c r="F7735" s="7">
        <f t="shared" si="1386"/>
        <v>0</v>
      </c>
      <c r="G7735" s="7">
        <f t="shared" si="1387"/>
        <v>0</v>
      </c>
      <c r="H7735" s="7">
        <f t="shared" si="1388"/>
        <v>0</v>
      </c>
      <c r="I7735" s="7">
        <f t="shared" si="1389"/>
        <v>0</v>
      </c>
      <c r="J7735" s="7">
        <f t="shared" si="1390"/>
        <v>0</v>
      </c>
      <c r="K7735" s="8" t="e">
        <f t="shared" si="1391"/>
        <v>#N/A</v>
      </c>
      <c r="L7735" s="7" t="e">
        <f t="shared" si="1392"/>
        <v>#N/A</v>
      </c>
      <c r="M7735" s="8" t="e">
        <f t="shared" si="1380"/>
        <v>#N/A</v>
      </c>
      <c r="N7735" s="8" t="e">
        <f t="shared" si="1381"/>
        <v>#N/A</v>
      </c>
    </row>
    <row r="7736" spans="1:14" ht="15.75" customHeight="1" x14ac:dyDescent="0.35">
      <c r="A7736" s="7">
        <f t="shared" si="1382"/>
        <v>0</v>
      </c>
      <c r="B7736" s="7">
        <f t="shared" si="1383"/>
        <v>0</v>
      </c>
      <c r="C7736" s="7">
        <f t="shared" si="1384"/>
        <v>0</v>
      </c>
      <c r="D7736" s="7">
        <f t="shared" si="1385"/>
        <v>0</v>
      </c>
      <c r="E7736" s="7" t="e">
        <f>IF('Report DCM'!$H7736="In-Stream Video","Rich Media display banner",IF('Report DCM'!$I7736&gt;'Report DCM'!$J7736,"Standard",VLOOKUP(CONCATENATE(bd_adtype,"_",bd_creativetype),tabela,2,FALSE)))</f>
        <v>#N/A</v>
      </c>
      <c r="F7736" s="7">
        <f t="shared" si="1386"/>
        <v>0</v>
      </c>
      <c r="G7736" s="7">
        <f t="shared" si="1387"/>
        <v>0</v>
      </c>
      <c r="H7736" s="7">
        <f t="shared" si="1388"/>
        <v>0</v>
      </c>
      <c r="I7736" s="7">
        <f t="shared" si="1389"/>
        <v>0</v>
      </c>
      <c r="J7736" s="7">
        <f t="shared" si="1390"/>
        <v>0</v>
      </c>
      <c r="K7736" s="8" t="e">
        <f t="shared" si="1391"/>
        <v>#N/A</v>
      </c>
      <c r="L7736" s="7" t="e">
        <f t="shared" si="1392"/>
        <v>#N/A</v>
      </c>
      <c r="M7736" s="8" t="e">
        <f t="shared" si="1380"/>
        <v>#N/A</v>
      </c>
      <c r="N7736" s="8" t="e">
        <f t="shared" si="1381"/>
        <v>#N/A</v>
      </c>
    </row>
    <row r="7737" spans="1:14" ht="15.75" customHeight="1" x14ac:dyDescent="0.35">
      <c r="A7737" s="7">
        <f t="shared" si="1382"/>
        <v>0</v>
      </c>
      <c r="B7737" s="7">
        <f t="shared" si="1383"/>
        <v>0</v>
      </c>
      <c r="C7737" s="7">
        <f t="shared" si="1384"/>
        <v>0</v>
      </c>
      <c r="D7737" s="7">
        <f t="shared" si="1385"/>
        <v>0</v>
      </c>
      <c r="E7737" s="7" t="e">
        <f>IF('Report DCM'!$H7737="In-Stream Video","Rich Media display banner",IF('Report DCM'!$I7737&gt;'Report DCM'!$J7737,"Standard",VLOOKUP(CONCATENATE(bd_adtype,"_",bd_creativetype),tabela,2,FALSE)))</f>
        <v>#N/A</v>
      </c>
      <c r="F7737" s="7">
        <f t="shared" si="1386"/>
        <v>0</v>
      </c>
      <c r="G7737" s="7">
        <f t="shared" si="1387"/>
        <v>0</v>
      </c>
      <c r="H7737" s="7">
        <f t="shared" si="1388"/>
        <v>0</v>
      </c>
      <c r="I7737" s="7">
        <f t="shared" si="1389"/>
        <v>0</v>
      </c>
      <c r="J7737" s="7">
        <f t="shared" si="1390"/>
        <v>0</v>
      </c>
      <c r="K7737" s="8" t="e">
        <f t="shared" si="1391"/>
        <v>#N/A</v>
      </c>
      <c r="L7737" s="7" t="e">
        <f t="shared" si="1392"/>
        <v>#N/A</v>
      </c>
      <c r="M7737" s="8" t="e">
        <f t="shared" si="1380"/>
        <v>#N/A</v>
      </c>
      <c r="N7737" s="8" t="e">
        <f t="shared" si="1381"/>
        <v>#N/A</v>
      </c>
    </row>
    <row r="7738" spans="1:14" ht="15.75" customHeight="1" x14ac:dyDescent="0.35">
      <c r="A7738" s="7">
        <f t="shared" si="1382"/>
        <v>0</v>
      </c>
      <c r="B7738" s="7">
        <f t="shared" si="1383"/>
        <v>0</v>
      </c>
      <c r="C7738" s="7">
        <f t="shared" si="1384"/>
        <v>0</v>
      </c>
      <c r="D7738" s="7">
        <f t="shared" si="1385"/>
        <v>0</v>
      </c>
      <c r="E7738" s="7" t="e">
        <f>IF('Report DCM'!$H7738="In-Stream Video","Rich Media display banner",IF('Report DCM'!$I7738&gt;'Report DCM'!$J7738,"Standard",VLOOKUP(CONCATENATE(bd_adtype,"_",bd_creativetype),tabela,2,FALSE)))</f>
        <v>#N/A</v>
      </c>
      <c r="F7738" s="7">
        <f t="shared" si="1386"/>
        <v>0</v>
      </c>
      <c r="G7738" s="7">
        <f t="shared" si="1387"/>
        <v>0</v>
      </c>
      <c r="H7738" s="7">
        <f t="shared" si="1388"/>
        <v>0</v>
      </c>
      <c r="I7738" s="7">
        <f t="shared" si="1389"/>
        <v>0</v>
      </c>
      <c r="J7738" s="7">
        <f t="shared" si="1390"/>
        <v>0</v>
      </c>
      <c r="K7738" s="8" t="e">
        <f t="shared" si="1391"/>
        <v>#N/A</v>
      </c>
      <c r="L7738" s="7" t="e">
        <f t="shared" si="1392"/>
        <v>#N/A</v>
      </c>
      <c r="M7738" s="8" t="e">
        <f t="shared" si="1380"/>
        <v>#N/A</v>
      </c>
      <c r="N7738" s="8" t="e">
        <f t="shared" si="1381"/>
        <v>#N/A</v>
      </c>
    </row>
    <row r="7739" spans="1:14" ht="15.75" customHeight="1" x14ac:dyDescent="0.35">
      <c r="A7739" s="7">
        <f t="shared" si="1382"/>
        <v>0</v>
      </c>
      <c r="B7739" s="7">
        <f t="shared" si="1383"/>
        <v>0</v>
      </c>
      <c r="C7739" s="7">
        <f t="shared" si="1384"/>
        <v>0</v>
      </c>
      <c r="D7739" s="7">
        <f t="shared" si="1385"/>
        <v>0</v>
      </c>
      <c r="E7739" s="7" t="e">
        <f>IF('Report DCM'!$H7739="In-Stream Video","Rich Media display banner",IF('Report DCM'!$I7739&gt;'Report DCM'!$J7739,"Standard",VLOOKUP(CONCATENATE(bd_adtype,"_",bd_creativetype),tabela,2,FALSE)))</f>
        <v>#N/A</v>
      </c>
      <c r="F7739" s="7">
        <f t="shared" si="1386"/>
        <v>0</v>
      </c>
      <c r="G7739" s="7">
        <f t="shared" si="1387"/>
        <v>0</v>
      </c>
      <c r="H7739" s="7">
        <f t="shared" si="1388"/>
        <v>0</v>
      </c>
      <c r="I7739" s="7">
        <f t="shared" si="1389"/>
        <v>0</v>
      </c>
      <c r="J7739" s="7">
        <f t="shared" si="1390"/>
        <v>0</v>
      </c>
      <c r="K7739" s="8" t="e">
        <f t="shared" si="1391"/>
        <v>#N/A</v>
      </c>
      <c r="L7739" s="7" t="e">
        <f t="shared" si="1392"/>
        <v>#N/A</v>
      </c>
      <c r="M7739" s="8" t="e">
        <f t="shared" si="1380"/>
        <v>#N/A</v>
      </c>
      <c r="N7739" s="8" t="e">
        <f t="shared" si="1381"/>
        <v>#N/A</v>
      </c>
    </row>
    <row r="7740" spans="1:14" ht="15.75" customHeight="1" x14ac:dyDescent="0.35">
      <c r="A7740" s="7">
        <f t="shared" si="1382"/>
        <v>0</v>
      </c>
      <c r="B7740" s="7">
        <f t="shared" si="1383"/>
        <v>0</v>
      </c>
      <c r="C7740" s="7">
        <f t="shared" si="1384"/>
        <v>0</v>
      </c>
      <c r="D7740" s="7">
        <f t="shared" si="1385"/>
        <v>0</v>
      </c>
      <c r="E7740" s="7" t="e">
        <f>IF('Report DCM'!$H7740="In-Stream Video","Rich Media display banner",IF('Report DCM'!$I7740&gt;'Report DCM'!$J7740,"Standard",VLOOKUP(CONCATENATE(bd_adtype,"_",bd_creativetype),tabela,2,FALSE)))</f>
        <v>#N/A</v>
      </c>
      <c r="F7740" s="7">
        <f t="shared" si="1386"/>
        <v>0</v>
      </c>
      <c r="G7740" s="7">
        <f t="shared" si="1387"/>
        <v>0</v>
      </c>
      <c r="H7740" s="7">
        <f t="shared" si="1388"/>
        <v>0</v>
      </c>
      <c r="I7740" s="7">
        <f t="shared" si="1389"/>
        <v>0</v>
      </c>
      <c r="J7740" s="7">
        <f t="shared" si="1390"/>
        <v>0</v>
      </c>
      <c r="K7740" s="8" t="e">
        <f t="shared" si="1391"/>
        <v>#N/A</v>
      </c>
      <c r="L7740" s="7" t="e">
        <f t="shared" si="1392"/>
        <v>#N/A</v>
      </c>
      <c r="M7740" s="8" t="e">
        <f t="shared" si="1380"/>
        <v>#N/A</v>
      </c>
      <c r="N7740" s="8" t="e">
        <f t="shared" si="1381"/>
        <v>#N/A</v>
      </c>
    </row>
    <row r="7741" spans="1:14" ht="15.75" customHeight="1" x14ac:dyDescent="0.35">
      <c r="A7741" s="7">
        <f t="shared" si="1382"/>
        <v>0</v>
      </c>
      <c r="B7741" s="7">
        <f t="shared" si="1383"/>
        <v>0</v>
      </c>
      <c r="C7741" s="7">
        <f t="shared" si="1384"/>
        <v>0</v>
      </c>
      <c r="D7741" s="7">
        <f t="shared" si="1385"/>
        <v>0</v>
      </c>
      <c r="E7741" s="7" t="e">
        <f>IF('Report DCM'!$H7741="In-Stream Video","Rich Media display banner",IF('Report DCM'!$I7741&gt;'Report DCM'!$J7741,"Standard",VLOOKUP(CONCATENATE(bd_adtype,"_",bd_creativetype),tabela,2,FALSE)))</f>
        <v>#N/A</v>
      </c>
      <c r="F7741" s="7">
        <f t="shared" si="1386"/>
        <v>0</v>
      </c>
      <c r="G7741" s="7">
        <f t="shared" si="1387"/>
        <v>0</v>
      </c>
      <c r="H7741" s="7">
        <f t="shared" si="1388"/>
        <v>0</v>
      </c>
      <c r="I7741" s="7">
        <f t="shared" si="1389"/>
        <v>0</v>
      </c>
      <c r="J7741" s="7">
        <f t="shared" si="1390"/>
        <v>0</v>
      </c>
      <c r="K7741" s="8" t="e">
        <f t="shared" si="1391"/>
        <v>#N/A</v>
      </c>
      <c r="L7741" s="7" t="e">
        <f t="shared" si="1392"/>
        <v>#N/A</v>
      </c>
      <c r="M7741" s="8" t="e">
        <f t="shared" si="1380"/>
        <v>#N/A</v>
      </c>
      <c r="N7741" s="8" t="e">
        <f t="shared" si="1381"/>
        <v>#N/A</v>
      </c>
    </row>
    <row r="7742" spans="1:14" ht="15.75" customHeight="1" x14ac:dyDescent="0.35">
      <c r="A7742" s="7">
        <f t="shared" si="1382"/>
        <v>0</v>
      </c>
      <c r="B7742" s="7">
        <f t="shared" si="1383"/>
        <v>0</v>
      </c>
      <c r="C7742" s="7">
        <f t="shared" si="1384"/>
        <v>0</v>
      </c>
      <c r="D7742" s="7">
        <f t="shared" si="1385"/>
        <v>0</v>
      </c>
      <c r="E7742" s="7" t="e">
        <f>IF('Report DCM'!$H7742="In-Stream Video","Rich Media display banner",IF('Report DCM'!$I7742&gt;'Report DCM'!$J7742,"Standard",VLOOKUP(CONCATENATE(bd_adtype,"_",bd_creativetype),tabela,2,FALSE)))</f>
        <v>#N/A</v>
      </c>
      <c r="F7742" s="7">
        <f t="shared" si="1386"/>
        <v>0</v>
      </c>
      <c r="G7742" s="7">
        <f t="shared" si="1387"/>
        <v>0</v>
      </c>
      <c r="H7742" s="7">
        <f t="shared" si="1388"/>
        <v>0</v>
      </c>
      <c r="I7742" s="7">
        <f t="shared" si="1389"/>
        <v>0</v>
      </c>
      <c r="J7742" s="7">
        <f t="shared" si="1390"/>
        <v>0</v>
      </c>
      <c r="K7742" s="8" t="e">
        <f t="shared" si="1391"/>
        <v>#N/A</v>
      </c>
      <c r="L7742" s="7" t="e">
        <f t="shared" si="1392"/>
        <v>#N/A</v>
      </c>
      <c r="M7742" s="8" t="e">
        <f t="shared" si="1380"/>
        <v>#N/A</v>
      </c>
      <c r="N7742" s="8" t="e">
        <f t="shared" si="1381"/>
        <v>#N/A</v>
      </c>
    </row>
    <row r="7743" spans="1:14" ht="15.75" customHeight="1" x14ac:dyDescent="0.35">
      <c r="A7743" s="7">
        <f t="shared" si="1382"/>
        <v>0</v>
      </c>
      <c r="B7743" s="7">
        <f t="shared" si="1383"/>
        <v>0</v>
      </c>
      <c r="C7743" s="7">
        <f t="shared" si="1384"/>
        <v>0</v>
      </c>
      <c r="D7743" s="7">
        <f t="shared" si="1385"/>
        <v>0</v>
      </c>
      <c r="E7743" s="7" t="e">
        <f>IF('Report DCM'!$H7743="In-Stream Video","Rich Media display banner",IF('Report DCM'!$I7743&gt;'Report DCM'!$J7743,"Standard",VLOOKUP(CONCATENATE(bd_adtype,"_",bd_creativetype),tabela,2,FALSE)))</f>
        <v>#N/A</v>
      </c>
      <c r="F7743" s="7">
        <f t="shared" si="1386"/>
        <v>0</v>
      </c>
      <c r="G7743" s="7">
        <f t="shared" si="1387"/>
        <v>0</v>
      </c>
      <c r="H7743" s="7">
        <f t="shared" si="1388"/>
        <v>0</v>
      </c>
      <c r="I7743" s="7">
        <f t="shared" si="1389"/>
        <v>0</v>
      </c>
      <c r="J7743" s="7">
        <f t="shared" si="1390"/>
        <v>0</v>
      </c>
      <c r="K7743" s="8" t="e">
        <f t="shared" si="1391"/>
        <v>#N/A</v>
      </c>
      <c r="L7743" s="7" t="e">
        <f t="shared" si="1392"/>
        <v>#N/A</v>
      </c>
      <c r="M7743" s="8" t="e">
        <f t="shared" si="1380"/>
        <v>#N/A</v>
      </c>
      <c r="N7743" s="8" t="e">
        <f t="shared" si="1381"/>
        <v>#N/A</v>
      </c>
    </row>
    <row r="7744" spans="1:14" ht="15.75" customHeight="1" x14ac:dyDescent="0.35">
      <c r="A7744" s="7">
        <f t="shared" si="1382"/>
        <v>0</v>
      </c>
      <c r="B7744" s="7">
        <f t="shared" si="1383"/>
        <v>0</v>
      </c>
      <c r="C7744" s="7">
        <f t="shared" si="1384"/>
        <v>0</v>
      </c>
      <c r="D7744" s="7">
        <f t="shared" si="1385"/>
        <v>0</v>
      </c>
      <c r="E7744" s="7" t="e">
        <f>IF('Report DCM'!$H7744="In-Stream Video","Rich Media display banner",IF('Report DCM'!$I7744&gt;'Report DCM'!$J7744,"Standard",VLOOKUP(CONCATENATE(bd_adtype,"_",bd_creativetype),tabela,2,FALSE)))</f>
        <v>#N/A</v>
      </c>
      <c r="F7744" s="7">
        <f t="shared" si="1386"/>
        <v>0</v>
      </c>
      <c r="G7744" s="7">
        <f t="shared" si="1387"/>
        <v>0</v>
      </c>
      <c r="H7744" s="7">
        <f t="shared" si="1388"/>
        <v>0</v>
      </c>
      <c r="I7744" s="7">
        <f t="shared" si="1389"/>
        <v>0</v>
      </c>
      <c r="J7744" s="7">
        <f t="shared" si="1390"/>
        <v>0</v>
      </c>
      <c r="K7744" s="8" t="e">
        <f t="shared" si="1391"/>
        <v>#N/A</v>
      </c>
      <c r="L7744" s="7" t="e">
        <f t="shared" si="1392"/>
        <v>#N/A</v>
      </c>
      <c r="M7744" s="8" t="e">
        <f t="shared" si="1380"/>
        <v>#N/A</v>
      </c>
      <c r="N7744" s="8" t="e">
        <f t="shared" si="1381"/>
        <v>#N/A</v>
      </c>
    </row>
    <row r="7745" spans="1:14" ht="15.75" customHeight="1" x14ac:dyDescent="0.35">
      <c r="A7745" s="7">
        <f t="shared" si="1382"/>
        <v>0</v>
      </c>
      <c r="B7745" s="7">
        <f t="shared" si="1383"/>
        <v>0</v>
      </c>
      <c r="C7745" s="7">
        <f t="shared" si="1384"/>
        <v>0</v>
      </c>
      <c r="D7745" s="7">
        <f t="shared" si="1385"/>
        <v>0</v>
      </c>
      <c r="E7745" s="7" t="e">
        <f>IF('Report DCM'!$H7745="In-Stream Video","Rich Media display banner",IF('Report DCM'!$I7745&gt;'Report DCM'!$J7745,"Standard",VLOOKUP(CONCATENATE(bd_adtype,"_",bd_creativetype),tabela,2,FALSE)))</f>
        <v>#N/A</v>
      </c>
      <c r="F7745" s="7">
        <f t="shared" si="1386"/>
        <v>0</v>
      </c>
      <c r="G7745" s="7">
        <f t="shared" si="1387"/>
        <v>0</v>
      </c>
      <c r="H7745" s="7">
        <f t="shared" si="1388"/>
        <v>0</v>
      </c>
      <c r="I7745" s="7">
        <f t="shared" si="1389"/>
        <v>0</v>
      </c>
      <c r="J7745" s="7">
        <f t="shared" si="1390"/>
        <v>0</v>
      </c>
      <c r="K7745" s="8" t="e">
        <f t="shared" si="1391"/>
        <v>#N/A</v>
      </c>
      <c r="L7745" s="7" t="e">
        <f t="shared" si="1392"/>
        <v>#N/A</v>
      </c>
      <c r="M7745" s="8" t="e">
        <f t="shared" si="1380"/>
        <v>#N/A</v>
      </c>
      <c r="N7745" s="8" t="e">
        <f t="shared" si="1381"/>
        <v>#N/A</v>
      </c>
    </row>
    <row r="7746" spans="1:14" ht="15.75" customHeight="1" x14ac:dyDescent="0.35">
      <c r="A7746" s="7">
        <f t="shared" ref="A7746:A7809" si="1393">bd_campaign</f>
        <v>0</v>
      </c>
      <c r="B7746" s="7">
        <f t="shared" ref="B7746:B7809" si="1394">bd_site</f>
        <v>0</v>
      </c>
      <c r="C7746" s="7">
        <f t="shared" ref="C7746:C7809" si="1395">bd_placement</f>
        <v>0</v>
      </c>
      <c r="D7746" s="7">
        <f t="shared" ref="D7746:D7809" si="1396">bd_placementID</f>
        <v>0</v>
      </c>
      <c r="E7746" s="7" t="e">
        <f>IF('Report DCM'!$H7746="In-Stream Video","Rich Media display banner",IF('Report DCM'!$I7746&gt;'Report DCM'!$J7746,"Standard",VLOOKUP(CONCATENATE(bd_adtype,"_",bd_creativetype),tabela,2,FALSE)))</f>
        <v>#N/A</v>
      </c>
      <c r="F7746" s="7">
        <f t="shared" ref="F7746:F7809" si="1397">bd_ad</f>
        <v>0</v>
      </c>
      <c r="G7746" s="7">
        <f t="shared" ref="G7746:G7809" si="1398">bd_adid</f>
        <v>0</v>
      </c>
      <c r="H7746" s="7">
        <f t="shared" ref="H7746:H7809" si="1399">bd_creativetype</f>
        <v>0</v>
      </c>
      <c r="I7746" s="7">
        <f t="shared" ref="I7746:I7809" si="1400">bd_impression</f>
        <v>0</v>
      </c>
      <c r="J7746" s="7">
        <f t="shared" ref="J7746:J7809" si="1401">bd_clicks</f>
        <v>0</v>
      </c>
      <c r="K7746" s="8" t="e">
        <f t="shared" ref="K7746:K7809" si="1402">VLOOKUP(E7746,tabela,2,FALSE)</f>
        <v>#N/A</v>
      </c>
      <c r="L7746" s="7" t="e">
        <f t="shared" ref="L7746:L7809" si="1403">VLOOKUP(E7746,tabela,3,FALSE)</f>
        <v>#N/A</v>
      </c>
      <c r="M7746" s="8" t="e">
        <f t="shared" si="1380"/>
        <v>#N/A</v>
      </c>
      <c r="N7746" s="8" t="e">
        <f t="shared" si="1381"/>
        <v>#N/A</v>
      </c>
    </row>
    <row r="7747" spans="1:14" ht="15.75" customHeight="1" x14ac:dyDescent="0.35">
      <c r="A7747" s="7">
        <f t="shared" si="1393"/>
        <v>0</v>
      </c>
      <c r="B7747" s="7">
        <f t="shared" si="1394"/>
        <v>0</v>
      </c>
      <c r="C7747" s="7">
        <f t="shared" si="1395"/>
        <v>0</v>
      </c>
      <c r="D7747" s="7">
        <f t="shared" si="1396"/>
        <v>0</v>
      </c>
      <c r="E7747" s="7" t="e">
        <f>IF('Report DCM'!$H7747="In-Stream Video","Rich Media display banner",IF('Report DCM'!$I7747&gt;'Report DCM'!$J7747,"Standard",VLOOKUP(CONCATENATE(bd_adtype,"_",bd_creativetype),tabela,2,FALSE)))</f>
        <v>#N/A</v>
      </c>
      <c r="F7747" s="7">
        <f t="shared" si="1397"/>
        <v>0</v>
      </c>
      <c r="G7747" s="7">
        <f t="shared" si="1398"/>
        <v>0</v>
      </c>
      <c r="H7747" s="7">
        <f t="shared" si="1399"/>
        <v>0</v>
      </c>
      <c r="I7747" s="7">
        <f t="shared" si="1400"/>
        <v>0</v>
      </c>
      <c r="J7747" s="7">
        <f t="shared" si="1401"/>
        <v>0</v>
      </c>
      <c r="K7747" s="8" t="e">
        <f t="shared" si="1402"/>
        <v>#N/A</v>
      </c>
      <c r="L7747" s="7" t="e">
        <f t="shared" si="1403"/>
        <v>#N/A</v>
      </c>
      <c r="M7747" s="8" t="e">
        <f t="shared" si="1380"/>
        <v>#N/A</v>
      </c>
      <c r="N7747" s="8" t="e">
        <f t="shared" si="1381"/>
        <v>#N/A</v>
      </c>
    </row>
    <row r="7748" spans="1:14" ht="15.75" customHeight="1" x14ac:dyDescent="0.35">
      <c r="A7748" s="7">
        <f t="shared" si="1393"/>
        <v>0</v>
      </c>
      <c r="B7748" s="7">
        <f t="shared" si="1394"/>
        <v>0</v>
      </c>
      <c r="C7748" s="7">
        <f t="shared" si="1395"/>
        <v>0</v>
      </c>
      <c r="D7748" s="7">
        <f t="shared" si="1396"/>
        <v>0</v>
      </c>
      <c r="E7748" s="7" t="e">
        <f>IF('Report DCM'!$H7748="In-Stream Video","Rich Media display banner",IF('Report DCM'!$I7748&gt;'Report DCM'!$J7748,"Standard",VLOOKUP(CONCATENATE(bd_adtype,"_",bd_creativetype),tabela,2,FALSE)))</f>
        <v>#N/A</v>
      </c>
      <c r="F7748" s="7">
        <f t="shared" si="1397"/>
        <v>0</v>
      </c>
      <c r="G7748" s="7">
        <f t="shared" si="1398"/>
        <v>0</v>
      </c>
      <c r="H7748" s="7">
        <f t="shared" si="1399"/>
        <v>0</v>
      </c>
      <c r="I7748" s="7">
        <f t="shared" si="1400"/>
        <v>0</v>
      </c>
      <c r="J7748" s="7">
        <f t="shared" si="1401"/>
        <v>0</v>
      </c>
      <c r="K7748" s="8" t="e">
        <f t="shared" si="1402"/>
        <v>#N/A</v>
      </c>
      <c r="L7748" s="7" t="e">
        <f t="shared" si="1403"/>
        <v>#N/A</v>
      </c>
      <c r="M7748" s="8" t="e">
        <f t="shared" si="1380"/>
        <v>#N/A</v>
      </c>
      <c r="N7748" s="8" t="e">
        <f t="shared" si="1381"/>
        <v>#N/A</v>
      </c>
    </row>
    <row r="7749" spans="1:14" ht="15.75" customHeight="1" x14ac:dyDescent="0.35">
      <c r="A7749" s="7">
        <f t="shared" si="1393"/>
        <v>0</v>
      </c>
      <c r="B7749" s="7">
        <f t="shared" si="1394"/>
        <v>0</v>
      </c>
      <c r="C7749" s="7">
        <f t="shared" si="1395"/>
        <v>0</v>
      </c>
      <c r="D7749" s="7">
        <f t="shared" si="1396"/>
        <v>0</v>
      </c>
      <c r="E7749" s="7" t="e">
        <f>IF('Report DCM'!$H7749="In-Stream Video","Rich Media display banner",IF('Report DCM'!$I7749&gt;'Report DCM'!$J7749,"Standard",VLOOKUP(CONCATENATE(bd_adtype,"_",bd_creativetype),tabela,2,FALSE)))</f>
        <v>#N/A</v>
      </c>
      <c r="F7749" s="7">
        <f t="shared" si="1397"/>
        <v>0</v>
      </c>
      <c r="G7749" s="7">
        <f t="shared" si="1398"/>
        <v>0</v>
      </c>
      <c r="H7749" s="7">
        <f t="shared" si="1399"/>
        <v>0</v>
      </c>
      <c r="I7749" s="7">
        <f t="shared" si="1400"/>
        <v>0</v>
      </c>
      <c r="J7749" s="7">
        <f t="shared" si="1401"/>
        <v>0</v>
      </c>
      <c r="K7749" s="8" t="e">
        <f t="shared" si="1402"/>
        <v>#N/A</v>
      </c>
      <c r="L7749" s="7" t="e">
        <f t="shared" si="1403"/>
        <v>#N/A</v>
      </c>
      <c r="M7749" s="8" t="e">
        <f t="shared" si="1380"/>
        <v>#N/A</v>
      </c>
      <c r="N7749" s="8" t="e">
        <f t="shared" si="1381"/>
        <v>#N/A</v>
      </c>
    </row>
    <row r="7750" spans="1:14" ht="15.75" customHeight="1" x14ac:dyDescent="0.35">
      <c r="A7750" s="7">
        <f t="shared" si="1393"/>
        <v>0</v>
      </c>
      <c r="B7750" s="7">
        <f t="shared" si="1394"/>
        <v>0</v>
      </c>
      <c r="C7750" s="7">
        <f t="shared" si="1395"/>
        <v>0</v>
      </c>
      <c r="D7750" s="7">
        <f t="shared" si="1396"/>
        <v>0</v>
      </c>
      <c r="E7750" s="7" t="e">
        <f>IF('Report DCM'!$H7750="In-Stream Video","Rich Media display banner",IF('Report DCM'!$I7750&gt;'Report DCM'!$J7750,"Standard",VLOOKUP(CONCATENATE(bd_adtype,"_",bd_creativetype),tabela,2,FALSE)))</f>
        <v>#N/A</v>
      </c>
      <c r="F7750" s="7">
        <f t="shared" si="1397"/>
        <v>0</v>
      </c>
      <c r="G7750" s="7">
        <f t="shared" si="1398"/>
        <v>0</v>
      </c>
      <c r="H7750" s="7">
        <f t="shared" si="1399"/>
        <v>0</v>
      </c>
      <c r="I7750" s="7">
        <f t="shared" si="1400"/>
        <v>0</v>
      </c>
      <c r="J7750" s="7">
        <f t="shared" si="1401"/>
        <v>0</v>
      </c>
      <c r="K7750" s="8" t="e">
        <f t="shared" si="1402"/>
        <v>#N/A</v>
      </c>
      <c r="L7750" s="7" t="e">
        <f t="shared" si="1403"/>
        <v>#N/A</v>
      </c>
      <c r="M7750" s="8" t="e">
        <f t="shared" si="1380"/>
        <v>#N/A</v>
      </c>
      <c r="N7750" s="8" t="e">
        <f t="shared" si="1381"/>
        <v>#N/A</v>
      </c>
    </row>
    <row r="7751" spans="1:14" ht="15.75" customHeight="1" x14ac:dyDescent="0.35">
      <c r="A7751" s="7">
        <f t="shared" si="1393"/>
        <v>0</v>
      </c>
      <c r="B7751" s="7">
        <f t="shared" si="1394"/>
        <v>0</v>
      </c>
      <c r="C7751" s="7">
        <f t="shared" si="1395"/>
        <v>0</v>
      </c>
      <c r="D7751" s="7">
        <f t="shared" si="1396"/>
        <v>0</v>
      </c>
      <c r="E7751" s="7" t="e">
        <f>IF('Report DCM'!$H7751="In-Stream Video","Rich Media display banner",IF('Report DCM'!$I7751&gt;'Report DCM'!$J7751,"Standard",VLOOKUP(CONCATENATE(bd_adtype,"_",bd_creativetype),tabela,2,FALSE)))</f>
        <v>#N/A</v>
      </c>
      <c r="F7751" s="7">
        <f t="shared" si="1397"/>
        <v>0</v>
      </c>
      <c r="G7751" s="7">
        <f t="shared" si="1398"/>
        <v>0</v>
      </c>
      <c r="H7751" s="7">
        <f t="shared" si="1399"/>
        <v>0</v>
      </c>
      <c r="I7751" s="7">
        <f t="shared" si="1400"/>
        <v>0</v>
      </c>
      <c r="J7751" s="7">
        <f t="shared" si="1401"/>
        <v>0</v>
      </c>
      <c r="K7751" s="8" t="e">
        <f t="shared" si="1402"/>
        <v>#N/A</v>
      </c>
      <c r="L7751" s="7" t="e">
        <f t="shared" si="1403"/>
        <v>#N/A</v>
      </c>
      <c r="M7751" s="8" t="e">
        <f t="shared" si="1380"/>
        <v>#N/A</v>
      </c>
      <c r="N7751" s="8" t="e">
        <f t="shared" si="1381"/>
        <v>#N/A</v>
      </c>
    </row>
    <row r="7752" spans="1:14" ht="15.75" customHeight="1" x14ac:dyDescent="0.35">
      <c r="A7752" s="7">
        <f t="shared" si="1393"/>
        <v>0</v>
      </c>
      <c r="B7752" s="7">
        <f t="shared" si="1394"/>
        <v>0</v>
      </c>
      <c r="C7752" s="7">
        <f t="shared" si="1395"/>
        <v>0</v>
      </c>
      <c r="D7752" s="7">
        <f t="shared" si="1396"/>
        <v>0</v>
      </c>
      <c r="E7752" s="7" t="e">
        <f>IF('Report DCM'!$H7752="In-Stream Video","Rich Media display banner",IF('Report DCM'!$I7752&gt;'Report DCM'!$J7752,"Standard",VLOOKUP(CONCATENATE(bd_adtype,"_",bd_creativetype),tabela,2,FALSE)))</f>
        <v>#N/A</v>
      </c>
      <c r="F7752" s="7">
        <f t="shared" si="1397"/>
        <v>0</v>
      </c>
      <c r="G7752" s="7">
        <f t="shared" si="1398"/>
        <v>0</v>
      </c>
      <c r="H7752" s="7">
        <f t="shared" si="1399"/>
        <v>0</v>
      </c>
      <c r="I7752" s="7">
        <f t="shared" si="1400"/>
        <v>0</v>
      </c>
      <c r="J7752" s="7">
        <f t="shared" si="1401"/>
        <v>0</v>
      </c>
      <c r="K7752" s="8" t="e">
        <f t="shared" si="1402"/>
        <v>#N/A</v>
      </c>
      <c r="L7752" s="7" t="e">
        <f t="shared" si="1403"/>
        <v>#N/A</v>
      </c>
      <c r="M7752" s="8" t="e">
        <f t="shared" si="1380"/>
        <v>#N/A</v>
      </c>
      <c r="N7752" s="8" t="e">
        <f t="shared" si="1381"/>
        <v>#N/A</v>
      </c>
    </row>
    <row r="7753" spans="1:14" ht="15.75" customHeight="1" x14ac:dyDescent="0.35">
      <c r="A7753" s="7">
        <f t="shared" si="1393"/>
        <v>0</v>
      </c>
      <c r="B7753" s="7">
        <f t="shared" si="1394"/>
        <v>0</v>
      </c>
      <c r="C7753" s="7">
        <f t="shared" si="1395"/>
        <v>0</v>
      </c>
      <c r="D7753" s="7">
        <f t="shared" si="1396"/>
        <v>0</v>
      </c>
      <c r="E7753" s="7" t="e">
        <f>IF('Report DCM'!$H7753="In-Stream Video","Rich Media display banner",IF('Report DCM'!$I7753&gt;'Report DCM'!$J7753,"Standard",VLOOKUP(CONCATENATE(bd_adtype,"_",bd_creativetype),tabela,2,FALSE)))</f>
        <v>#N/A</v>
      </c>
      <c r="F7753" s="7">
        <f t="shared" si="1397"/>
        <v>0</v>
      </c>
      <c r="G7753" s="7">
        <f t="shared" si="1398"/>
        <v>0</v>
      </c>
      <c r="H7753" s="7">
        <f t="shared" si="1399"/>
        <v>0</v>
      </c>
      <c r="I7753" s="7">
        <f t="shared" si="1400"/>
        <v>0</v>
      </c>
      <c r="J7753" s="7">
        <f t="shared" si="1401"/>
        <v>0</v>
      </c>
      <c r="K7753" s="8" t="e">
        <f t="shared" si="1402"/>
        <v>#N/A</v>
      </c>
      <c r="L7753" s="7" t="e">
        <f t="shared" si="1403"/>
        <v>#N/A</v>
      </c>
      <c r="M7753" s="8" t="e">
        <f t="shared" si="1380"/>
        <v>#N/A</v>
      </c>
      <c r="N7753" s="8" t="e">
        <f t="shared" si="1381"/>
        <v>#N/A</v>
      </c>
    </row>
    <row r="7754" spans="1:14" ht="15.75" customHeight="1" x14ac:dyDescent="0.35">
      <c r="A7754" s="7">
        <f t="shared" si="1393"/>
        <v>0</v>
      </c>
      <c r="B7754" s="7">
        <f t="shared" si="1394"/>
        <v>0</v>
      </c>
      <c r="C7754" s="7">
        <f t="shared" si="1395"/>
        <v>0</v>
      </c>
      <c r="D7754" s="7">
        <f t="shared" si="1396"/>
        <v>0</v>
      </c>
      <c r="E7754" s="7" t="e">
        <f>IF('Report DCM'!$H7754="In-Stream Video","Rich Media display banner",IF('Report DCM'!$I7754&gt;'Report DCM'!$J7754,"Standard",VLOOKUP(CONCATENATE(bd_adtype,"_",bd_creativetype),tabela,2,FALSE)))</f>
        <v>#N/A</v>
      </c>
      <c r="F7754" s="7">
        <f t="shared" si="1397"/>
        <v>0</v>
      </c>
      <c r="G7754" s="7">
        <f t="shared" si="1398"/>
        <v>0</v>
      </c>
      <c r="H7754" s="7">
        <f t="shared" si="1399"/>
        <v>0</v>
      </c>
      <c r="I7754" s="7">
        <f t="shared" si="1400"/>
        <v>0</v>
      </c>
      <c r="J7754" s="7">
        <f t="shared" si="1401"/>
        <v>0</v>
      </c>
      <c r="K7754" s="8" t="e">
        <f t="shared" si="1402"/>
        <v>#N/A</v>
      </c>
      <c r="L7754" s="7" t="e">
        <f t="shared" si="1403"/>
        <v>#N/A</v>
      </c>
      <c r="M7754" s="8" t="e">
        <f t="shared" si="1380"/>
        <v>#N/A</v>
      </c>
      <c r="N7754" s="8" t="e">
        <f t="shared" si="1381"/>
        <v>#N/A</v>
      </c>
    </row>
    <row r="7755" spans="1:14" ht="15.75" customHeight="1" x14ac:dyDescent="0.35">
      <c r="A7755" s="7">
        <f t="shared" si="1393"/>
        <v>0</v>
      </c>
      <c r="B7755" s="7">
        <f t="shared" si="1394"/>
        <v>0</v>
      </c>
      <c r="C7755" s="7">
        <f t="shared" si="1395"/>
        <v>0</v>
      </c>
      <c r="D7755" s="7">
        <f t="shared" si="1396"/>
        <v>0</v>
      </c>
      <c r="E7755" s="7" t="e">
        <f>IF('Report DCM'!$H7755="In-Stream Video","Rich Media display banner",IF('Report DCM'!$I7755&gt;'Report DCM'!$J7755,"Standard",VLOOKUP(CONCATENATE(bd_adtype,"_",bd_creativetype),tabela,2,FALSE)))</f>
        <v>#N/A</v>
      </c>
      <c r="F7755" s="7">
        <f t="shared" si="1397"/>
        <v>0</v>
      </c>
      <c r="G7755" s="7">
        <f t="shared" si="1398"/>
        <v>0</v>
      </c>
      <c r="H7755" s="7">
        <f t="shared" si="1399"/>
        <v>0</v>
      </c>
      <c r="I7755" s="7">
        <f t="shared" si="1400"/>
        <v>0</v>
      </c>
      <c r="J7755" s="7">
        <f t="shared" si="1401"/>
        <v>0</v>
      </c>
      <c r="K7755" s="8" t="e">
        <f t="shared" si="1402"/>
        <v>#N/A</v>
      </c>
      <c r="L7755" s="7" t="e">
        <f t="shared" si="1403"/>
        <v>#N/A</v>
      </c>
      <c r="M7755" s="8" t="e">
        <f t="shared" si="1380"/>
        <v>#N/A</v>
      </c>
      <c r="N7755" s="8" t="e">
        <f t="shared" si="1381"/>
        <v>#N/A</v>
      </c>
    </row>
    <row r="7756" spans="1:14" ht="15.75" customHeight="1" x14ac:dyDescent="0.35">
      <c r="A7756" s="7">
        <f t="shared" si="1393"/>
        <v>0</v>
      </c>
      <c r="B7756" s="7">
        <f t="shared" si="1394"/>
        <v>0</v>
      </c>
      <c r="C7756" s="7">
        <f t="shared" si="1395"/>
        <v>0</v>
      </c>
      <c r="D7756" s="7">
        <f t="shared" si="1396"/>
        <v>0</v>
      </c>
      <c r="E7756" s="7" t="e">
        <f>IF('Report DCM'!$H7756="In-Stream Video","Rich Media display banner",IF('Report DCM'!$I7756&gt;'Report DCM'!$J7756,"Standard",VLOOKUP(CONCATENATE(bd_adtype,"_",bd_creativetype),tabela,2,FALSE)))</f>
        <v>#N/A</v>
      </c>
      <c r="F7756" s="7">
        <f t="shared" si="1397"/>
        <v>0</v>
      </c>
      <c r="G7756" s="7">
        <f t="shared" si="1398"/>
        <v>0</v>
      </c>
      <c r="H7756" s="7">
        <f t="shared" si="1399"/>
        <v>0</v>
      </c>
      <c r="I7756" s="7">
        <f t="shared" si="1400"/>
        <v>0</v>
      </c>
      <c r="J7756" s="7">
        <f t="shared" si="1401"/>
        <v>0</v>
      </c>
      <c r="K7756" s="8" t="e">
        <f t="shared" si="1402"/>
        <v>#N/A</v>
      </c>
      <c r="L7756" s="7" t="e">
        <f t="shared" si="1403"/>
        <v>#N/A</v>
      </c>
      <c r="M7756" s="8" t="e">
        <f t="shared" si="1380"/>
        <v>#N/A</v>
      </c>
      <c r="N7756" s="8" t="e">
        <f t="shared" si="1381"/>
        <v>#N/A</v>
      </c>
    </row>
    <row r="7757" spans="1:14" ht="15.75" customHeight="1" x14ac:dyDescent="0.35">
      <c r="A7757" s="7">
        <f t="shared" si="1393"/>
        <v>0</v>
      </c>
      <c r="B7757" s="7">
        <f t="shared" si="1394"/>
        <v>0</v>
      </c>
      <c r="C7757" s="7">
        <f t="shared" si="1395"/>
        <v>0</v>
      </c>
      <c r="D7757" s="7">
        <f t="shared" si="1396"/>
        <v>0</v>
      </c>
      <c r="E7757" s="7" t="e">
        <f>IF('Report DCM'!$H7757="In-Stream Video","Rich Media display banner",IF('Report DCM'!$I7757&gt;'Report DCM'!$J7757,"Standard",VLOOKUP(CONCATENATE(bd_adtype,"_",bd_creativetype),tabela,2,FALSE)))</f>
        <v>#N/A</v>
      </c>
      <c r="F7757" s="7">
        <f t="shared" si="1397"/>
        <v>0</v>
      </c>
      <c r="G7757" s="7">
        <f t="shared" si="1398"/>
        <v>0</v>
      </c>
      <c r="H7757" s="7">
        <f t="shared" si="1399"/>
        <v>0</v>
      </c>
      <c r="I7757" s="7">
        <f t="shared" si="1400"/>
        <v>0</v>
      </c>
      <c r="J7757" s="7">
        <f t="shared" si="1401"/>
        <v>0</v>
      </c>
      <c r="K7757" s="8" t="e">
        <f t="shared" si="1402"/>
        <v>#N/A</v>
      </c>
      <c r="L7757" s="7" t="e">
        <f t="shared" si="1403"/>
        <v>#N/A</v>
      </c>
      <c r="M7757" s="8" t="e">
        <f t="shared" si="1380"/>
        <v>#N/A</v>
      </c>
      <c r="N7757" s="8" t="e">
        <f t="shared" si="1381"/>
        <v>#N/A</v>
      </c>
    </row>
    <row r="7758" spans="1:14" ht="15.75" customHeight="1" x14ac:dyDescent="0.35">
      <c r="A7758" s="7">
        <f t="shared" si="1393"/>
        <v>0</v>
      </c>
      <c r="B7758" s="7">
        <f t="shared" si="1394"/>
        <v>0</v>
      </c>
      <c r="C7758" s="7">
        <f t="shared" si="1395"/>
        <v>0</v>
      </c>
      <c r="D7758" s="7">
        <f t="shared" si="1396"/>
        <v>0</v>
      </c>
      <c r="E7758" s="7" t="e">
        <f>IF('Report DCM'!$H7758="In-Stream Video","Rich Media display banner",IF('Report DCM'!$I7758&gt;'Report DCM'!$J7758,"Standard",VLOOKUP(CONCATENATE(bd_adtype,"_",bd_creativetype),tabela,2,FALSE)))</f>
        <v>#N/A</v>
      </c>
      <c r="F7758" s="7">
        <f t="shared" si="1397"/>
        <v>0</v>
      </c>
      <c r="G7758" s="7">
        <f t="shared" si="1398"/>
        <v>0</v>
      </c>
      <c r="H7758" s="7">
        <f t="shared" si="1399"/>
        <v>0</v>
      </c>
      <c r="I7758" s="7">
        <f t="shared" si="1400"/>
        <v>0</v>
      </c>
      <c r="J7758" s="7">
        <f t="shared" si="1401"/>
        <v>0</v>
      </c>
      <c r="K7758" s="8" t="e">
        <f t="shared" si="1402"/>
        <v>#N/A</v>
      </c>
      <c r="L7758" s="7" t="e">
        <f t="shared" si="1403"/>
        <v>#N/A</v>
      </c>
      <c r="M7758" s="8" t="e">
        <f t="shared" si="1380"/>
        <v>#N/A</v>
      </c>
      <c r="N7758" s="8" t="e">
        <f t="shared" si="1381"/>
        <v>#N/A</v>
      </c>
    </row>
    <row r="7759" spans="1:14" ht="15.75" customHeight="1" x14ac:dyDescent="0.35">
      <c r="A7759" s="7">
        <f t="shared" si="1393"/>
        <v>0</v>
      </c>
      <c r="B7759" s="7">
        <f t="shared" si="1394"/>
        <v>0</v>
      </c>
      <c r="C7759" s="7">
        <f t="shared" si="1395"/>
        <v>0</v>
      </c>
      <c r="D7759" s="7">
        <f t="shared" si="1396"/>
        <v>0</v>
      </c>
      <c r="E7759" s="7" t="e">
        <f>IF('Report DCM'!$H7759="In-Stream Video","Rich Media display banner",IF('Report DCM'!$I7759&gt;'Report DCM'!$J7759,"Standard",VLOOKUP(CONCATENATE(bd_adtype,"_",bd_creativetype),tabela,2,FALSE)))</f>
        <v>#N/A</v>
      </c>
      <c r="F7759" s="7">
        <f t="shared" si="1397"/>
        <v>0</v>
      </c>
      <c r="G7759" s="7">
        <f t="shared" si="1398"/>
        <v>0</v>
      </c>
      <c r="H7759" s="7">
        <f t="shared" si="1399"/>
        <v>0</v>
      </c>
      <c r="I7759" s="7">
        <f t="shared" si="1400"/>
        <v>0</v>
      </c>
      <c r="J7759" s="7">
        <f t="shared" si="1401"/>
        <v>0</v>
      </c>
      <c r="K7759" s="8" t="e">
        <f t="shared" si="1402"/>
        <v>#N/A</v>
      </c>
      <c r="L7759" s="7" t="e">
        <f t="shared" si="1403"/>
        <v>#N/A</v>
      </c>
      <c r="M7759" s="8" t="e">
        <f t="shared" si="1380"/>
        <v>#N/A</v>
      </c>
      <c r="N7759" s="8" t="e">
        <f t="shared" si="1381"/>
        <v>#N/A</v>
      </c>
    </row>
    <row r="7760" spans="1:14" ht="15.75" customHeight="1" x14ac:dyDescent="0.35">
      <c r="A7760" s="7">
        <f t="shared" si="1393"/>
        <v>0</v>
      </c>
      <c r="B7760" s="7">
        <f t="shared" si="1394"/>
        <v>0</v>
      </c>
      <c r="C7760" s="7">
        <f t="shared" si="1395"/>
        <v>0</v>
      </c>
      <c r="D7760" s="7">
        <f t="shared" si="1396"/>
        <v>0</v>
      </c>
      <c r="E7760" s="7" t="e">
        <f>IF('Report DCM'!$H7760="In-Stream Video","Rich Media display banner",IF('Report DCM'!$I7760&gt;'Report DCM'!$J7760,"Standard",VLOOKUP(CONCATENATE(bd_adtype,"_",bd_creativetype),tabela,2,FALSE)))</f>
        <v>#N/A</v>
      </c>
      <c r="F7760" s="7">
        <f t="shared" si="1397"/>
        <v>0</v>
      </c>
      <c r="G7760" s="7">
        <f t="shared" si="1398"/>
        <v>0</v>
      </c>
      <c r="H7760" s="7">
        <f t="shared" si="1399"/>
        <v>0</v>
      </c>
      <c r="I7760" s="7">
        <f t="shared" si="1400"/>
        <v>0</v>
      </c>
      <c r="J7760" s="7">
        <f t="shared" si="1401"/>
        <v>0</v>
      </c>
      <c r="K7760" s="8" t="e">
        <f t="shared" si="1402"/>
        <v>#N/A</v>
      </c>
      <c r="L7760" s="7" t="e">
        <f t="shared" si="1403"/>
        <v>#N/A</v>
      </c>
      <c r="M7760" s="8" t="e">
        <f t="shared" si="1380"/>
        <v>#N/A</v>
      </c>
      <c r="N7760" s="8" t="e">
        <f t="shared" si="1381"/>
        <v>#N/A</v>
      </c>
    </row>
    <row r="7761" spans="1:14" ht="15.75" customHeight="1" x14ac:dyDescent="0.35">
      <c r="A7761" s="7">
        <f t="shared" si="1393"/>
        <v>0</v>
      </c>
      <c r="B7761" s="7">
        <f t="shared" si="1394"/>
        <v>0</v>
      </c>
      <c r="C7761" s="7">
        <f t="shared" si="1395"/>
        <v>0</v>
      </c>
      <c r="D7761" s="7">
        <f t="shared" si="1396"/>
        <v>0</v>
      </c>
      <c r="E7761" s="7" t="e">
        <f>IF('Report DCM'!$H7761="In-Stream Video","Rich Media display banner",IF('Report DCM'!$I7761&gt;'Report DCM'!$J7761,"Standard",VLOOKUP(CONCATENATE(bd_adtype,"_",bd_creativetype),tabela,2,FALSE)))</f>
        <v>#N/A</v>
      </c>
      <c r="F7761" s="7">
        <f t="shared" si="1397"/>
        <v>0</v>
      </c>
      <c r="G7761" s="7">
        <f t="shared" si="1398"/>
        <v>0</v>
      </c>
      <c r="H7761" s="7">
        <f t="shared" si="1399"/>
        <v>0</v>
      </c>
      <c r="I7761" s="7">
        <f t="shared" si="1400"/>
        <v>0</v>
      </c>
      <c r="J7761" s="7">
        <f t="shared" si="1401"/>
        <v>0</v>
      </c>
      <c r="K7761" s="8" t="e">
        <f t="shared" si="1402"/>
        <v>#N/A</v>
      </c>
      <c r="L7761" s="7" t="e">
        <f t="shared" si="1403"/>
        <v>#N/A</v>
      </c>
      <c r="M7761" s="8" t="e">
        <f t="shared" si="1380"/>
        <v>#N/A</v>
      </c>
      <c r="N7761" s="8" t="e">
        <f t="shared" si="1381"/>
        <v>#N/A</v>
      </c>
    </row>
    <row r="7762" spans="1:14" ht="15.75" customHeight="1" x14ac:dyDescent="0.35">
      <c r="A7762" s="7">
        <f t="shared" si="1393"/>
        <v>0</v>
      </c>
      <c r="B7762" s="7">
        <f t="shared" si="1394"/>
        <v>0</v>
      </c>
      <c r="C7762" s="7">
        <f t="shared" si="1395"/>
        <v>0</v>
      </c>
      <c r="D7762" s="7">
        <f t="shared" si="1396"/>
        <v>0</v>
      </c>
      <c r="E7762" s="7" t="e">
        <f>IF('Report DCM'!$H7762="In-Stream Video","Rich Media display banner",IF('Report DCM'!$I7762&gt;'Report DCM'!$J7762,"Standard",VLOOKUP(CONCATENATE(bd_adtype,"_",bd_creativetype),tabela,2,FALSE)))</f>
        <v>#N/A</v>
      </c>
      <c r="F7762" s="7">
        <f t="shared" si="1397"/>
        <v>0</v>
      </c>
      <c r="G7762" s="7">
        <f t="shared" si="1398"/>
        <v>0</v>
      </c>
      <c r="H7762" s="7">
        <f t="shared" si="1399"/>
        <v>0</v>
      </c>
      <c r="I7762" s="7">
        <f t="shared" si="1400"/>
        <v>0</v>
      </c>
      <c r="J7762" s="7">
        <f t="shared" si="1401"/>
        <v>0</v>
      </c>
      <c r="K7762" s="8" t="e">
        <f t="shared" si="1402"/>
        <v>#N/A</v>
      </c>
      <c r="L7762" s="7" t="e">
        <f t="shared" si="1403"/>
        <v>#N/A</v>
      </c>
      <c r="M7762" s="8" t="e">
        <f t="shared" si="1380"/>
        <v>#N/A</v>
      </c>
      <c r="N7762" s="8" t="e">
        <f t="shared" si="1381"/>
        <v>#N/A</v>
      </c>
    </row>
    <row r="7763" spans="1:14" ht="15.75" customHeight="1" x14ac:dyDescent="0.35">
      <c r="A7763" s="7">
        <f t="shared" si="1393"/>
        <v>0</v>
      </c>
      <c r="B7763" s="7">
        <f t="shared" si="1394"/>
        <v>0</v>
      </c>
      <c r="C7763" s="7">
        <f t="shared" si="1395"/>
        <v>0</v>
      </c>
      <c r="D7763" s="7">
        <f t="shared" si="1396"/>
        <v>0</v>
      </c>
      <c r="E7763" s="7" t="e">
        <f>IF('Report DCM'!$H7763="In-Stream Video","Rich Media display banner",IF('Report DCM'!$I7763&gt;'Report DCM'!$J7763,"Standard",VLOOKUP(CONCATENATE(bd_adtype,"_",bd_creativetype),tabela,2,FALSE)))</f>
        <v>#N/A</v>
      </c>
      <c r="F7763" s="7">
        <f t="shared" si="1397"/>
        <v>0</v>
      </c>
      <c r="G7763" s="7">
        <f t="shared" si="1398"/>
        <v>0</v>
      </c>
      <c r="H7763" s="7">
        <f t="shared" si="1399"/>
        <v>0</v>
      </c>
      <c r="I7763" s="7">
        <f t="shared" si="1400"/>
        <v>0</v>
      </c>
      <c r="J7763" s="7">
        <f t="shared" si="1401"/>
        <v>0</v>
      </c>
      <c r="K7763" s="8" t="e">
        <f t="shared" si="1402"/>
        <v>#N/A</v>
      </c>
      <c r="L7763" s="7" t="e">
        <f t="shared" si="1403"/>
        <v>#N/A</v>
      </c>
      <c r="M7763" s="8" t="e">
        <f t="shared" si="1380"/>
        <v>#N/A</v>
      </c>
      <c r="N7763" s="8" t="e">
        <f t="shared" si="1381"/>
        <v>#N/A</v>
      </c>
    </row>
    <row r="7764" spans="1:14" ht="15.75" customHeight="1" x14ac:dyDescent="0.35">
      <c r="A7764" s="7">
        <f t="shared" si="1393"/>
        <v>0</v>
      </c>
      <c r="B7764" s="7">
        <f t="shared" si="1394"/>
        <v>0</v>
      </c>
      <c r="C7764" s="7">
        <f t="shared" si="1395"/>
        <v>0</v>
      </c>
      <c r="D7764" s="7">
        <f t="shared" si="1396"/>
        <v>0</v>
      </c>
      <c r="E7764" s="7" t="e">
        <f>IF('Report DCM'!$H7764="In-Stream Video","Rich Media display banner",IF('Report DCM'!$I7764&gt;'Report DCM'!$J7764,"Standard",VLOOKUP(CONCATENATE(bd_adtype,"_",bd_creativetype),tabela,2,FALSE)))</f>
        <v>#N/A</v>
      </c>
      <c r="F7764" s="7">
        <f t="shared" si="1397"/>
        <v>0</v>
      </c>
      <c r="G7764" s="7">
        <f t="shared" si="1398"/>
        <v>0</v>
      </c>
      <c r="H7764" s="7">
        <f t="shared" si="1399"/>
        <v>0</v>
      </c>
      <c r="I7764" s="7">
        <f t="shared" si="1400"/>
        <v>0</v>
      </c>
      <c r="J7764" s="7">
        <f t="shared" si="1401"/>
        <v>0</v>
      </c>
      <c r="K7764" s="8" t="e">
        <f t="shared" si="1402"/>
        <v>#N/A</v>
      </c>
      <c r="L7764" s="7" t="e">
        <f t="shared" si="1403"/>
        <v>#N/A</v>
      </c>
      <c r="M7764" s="8" t="e">
        <f t="shared" si="1380"/>
        <v>#N/A</v>
      </c>
      <c r="N7764" s="8" t="e">
        <f t="shared" si="1381"/>
        <v>#N/A</v>
      </c>
    </row>
    <row r="7765" spans="1:14" ht="15.75" customHeight="1" x14ac:dyDescent="0.35">
      <c r="A7765" s="7">
        <f t="shared" si="1393"/>
        <v>0</v>
      </c>
      <c r="B7765" s="7">
        <f t="shared" si="1394"/>
        <v>0</v>
      </c>
      <c r="C7765" s="7">
        <f t="shared" si="1395"/>
        <v>0</v>
      </c>
      <c r="D7765" s="7">
        <f t="shared" si="1396"/>
        <v>0</v>
      </c>
      <c r="E7765" s="7" t="e">
        <f>IF('Report DCM'!$H7765="In-Stream Video","Rich Media display banner",IF('Report DCM'!$I7765&gt;'Report DCM'!$J7765,"Standard",VLOOKUP(CONCATENATE(bd_adtype,"_",bd_creativetype),tabela,2,FALSE)))</f>
        <v>#N/A</v>
      </c>
      <c r="F7765" s="7">
        <f t="shared" si="1397"/>
        <v>0</v>
      </c>
      <c r="G7765" s="7">
        <f t="shared" si="1398"/>
        <v>0</v>
      </c>
      <c r="H7765" s="7">
        <f t="shared" si="1399"/>
        <v>0</v>
      </c>
      <c r="I7765" s="7">
        <f t="shared" si="1400"/>
        <v>0</v>
      </c>
      <c r="J7765" s="7">
        <f t="shared" si="1401"/>
        <v>0</v>
      </c>
      <c r="K7765" s="8" t="e">
        <f t="shared" si="1402"/>
        <v>#N/A</v>
      </c>
      <c r="L7765" s="7" t="e">
        <f t="shared" si="1403"/>
        <v>#N/A</v>
      </c>
      <c r="M7765" s="8" t="e">
        <f t="shared" si="1380"/>
        <v>#N/A</v>
      </c>
      <c r="N7765" s="8" t="e">
        <f t="shared" si="1381"/>
        <v>#N/A</v>
      </c>
    </row>
    <row r="7766" spans="1:14" ht="15.75" customHeight="1" x14ac:dyDescent="0.35">
      <c r="A7766" s="7">
        <f t="shared" si="1393"/>
        <v>0</v>
      </c>
      <c r="B7766" s="7">
        <f t="shared" si="1394"/>
        <v>0</v>
      </c>
      <c r="C7766" s="7">
        <f t="shared" si="1395"/>
        <v>0</v>
      </c>
      <c r="D7766" s="7">
        <f t="shared" si="1396"/>
        <v>0</v>
      </c>
      <c r="E7766" s="7" t="e">
        <f>IF('Report DCM'!$H7766="In-Stream Video","Rich Media display banner",IF('Report DCM'!$I7766&gt;'Report DCM'!$J7766,"Standard",VLOOKUP(CONCATENATE(bd_adtype,"_",bd_creativetype),tabela,2,FALSE)))</f>
        <v>#N/A</v>
      </c>
      <c r="F7766" s="7">
        <f t="shared" si="1397"/>
        <v>0</v>
      </c>
      <c r="G7766" s="7">
        <f t="shared" si="1398"/>
        <v>0</v>
      </c>
      <c r="H7766" s="7">
        <f t="shared" si="1399"/>
        <v>0</v>
      </c>
      <c r="I7766" s="7">
        <f t="shared" si="1400"/>
        <v>0</v>
      </c>
      <c r="J7766" s="7">
        <f t="shared" si="1401"/>
        <v>0</v>
      </c>
      <c r="K7766" s="8" t="e">
        <f t="shared" si="1402"/>
        <v>#N/A</v>
      </c>
      <c r="L7766" s="7" t="e">
        <f t="shared" si="1403"/>
        <v>#N/A</v>
      </c>
      <c r="M7766" s="8" t="e">
        <f t="shared" si="1380"/>
        <v>#N/A</v>
      </c>
      <c r="N7766" s="8" t="e">
        <f t="shared" si="1381"/>
        <v>#N/A</v>
      </c>
    </row>
    <row r="7767" spans="1:14" ht="15.75" customHeight="1" x14ac:dyDescent="0.35">
      <c r="A7767" s="7">
        <f t="shared" si="1393"/>
        <v>0</v>
      </c>
      <c r="B7767" s="7">
        <f t="shared" si="1394"/>
        <v>0</v>
      </c>
      <c r="C7767" s="7">
        <f t="shared" si="1395"/>
        <v>0</v>
      </c>
      <c r="D7767" s="7">
        <f t="shared" si="1396"/>
        <v>0</v>
      </c>
      <c r="E7767" s="7" t="e">
        <f>IF('Report DCM'!$H7767="In-Stream Video","Rich Media display banner",IF('Report DCM'!$I7767&gt;'Report DCM'!$J7767,"Standard",VLOOKUP(CONCATENATE(bd_adtype,"_",bd_creativetype),tabela,2,FALSE)))</f>
        <v>#N/A</v>
      </c>
      <c r="F7767" s="7">
        <f t="shared" si="1397"/>
        <v>0</v>
      </c>
      <c r="G7767" s="7">
        <f t="shared" si="1398"/>
        <v>0</v>
      </c>
      <c r="H7767" s="7">
        <f t="shared" si="1399"/>
        <v>0</v>
      </c>
      <c r="I7767" s="7">
        <f t="shared" si="1400"/>
        <v>0</v>
      </c>
      <c r="J7767" s="7">
        <f t="shared" si="1401"/>
        <v>0</v>
      </c>
      <c r="K7767" s="8" t="e">
        <f t="shared" si="1402"/>
        <v>#N/A</v>
      </c>
      <c r="L7767" s="7" t="e">
        <f t="shared" si="1403"/>
        <v>#N/A</v>
      </c>
      <c r="M7767" s="8" t="e">
        <f t="shared" si="1380"/>
        <v>#N/A</v>
      </c>
      <c r="N7767" s="8" t="e">
        <f t="shared" si="1381"/>
        <v>#N/A</v>
      </c>
    </row>
    <row r="7768" spans="1:14" ht="15.75" customHeight="1" x14ac:dyDescent="0.35">
      <c r="A7768" s="7">
        <f t="shared" si="1393"/>
        <v>0</v>
      </c>
      <c r="B7768" s="7">
        <f t="shared" si="1394"/>
        <v>0</v>
      </c>
      <c r="C7768" s="7">
        <f t="shared" si="1395"/>
        <v>0</v>
      </c>
      <c r="D7768" s="7">
        <f t="shared" si="1396"/>
        <v>0</v>
      </c>
      <c r="E7768" s="7" t="e">
        <f>IF('Report DCM'!$H7768="In-Stream Video","Rich Media display banner",IF('Report DCM'!$I7768&gt;'Report DCM'!$J7768,"Standard",VLOOKUP(CONCATENATE(bd_adtype,"_",bd_creativetype),tabela,2,FALSE)))</f>
        <v>#N/A</v>
      </c>
      <c r="F7768" s="7">
        <f t="shared" si="1397"/>
        <v>0</v>
      </c>
      <c r="G7768" s="7">
        <f t="shared" si="1398"/>
        <v>0</v>
      </c>
      <c r="H7768" s="7">
        <f t="shared" si="1399"/>
        <v>0</v>
      </c>
      <c r="I7768" s="7">
        <f t="shared" si="1400"/>
        <v>0</v>
      </c>
      <c r="J7768" s="7">
        <f t="shared" si="1401"/>
        <v>0</v>
      </c>
      <c r="K7768" s="8" t="e">
        <f t="shared" si="1402"/>
        <v>#N/A</v>
      </c>
      <c r="L7768" s="7" t="e">
        <f t="shared" si="1403"/>
        <v>#N/A</v>
      </c>
      <c r="M7768" s="8" t="e">
        <f t="shared" si="1380"/>
        <v>#N/A</v>
      </c>
      <c r="N7768" s="8" t="e">
        <f t="shared" si="1381"/>
        <v>#N/A</v>
      </c>
    </row>
    <row r="7769" spans="1:14" ht="15.75" customHeight="1" x14ac:dyDescent="0.35">
      <c r="A7769" s="7">
        <f t="shared" si="1393"/>
        <v>0</v>
      </c>
      <c r="B7769" s="7">
        <f t="shared" si="1394"/>
        <v>0</v>
      </c>
      <c r="C7769" s="7">
        <f t="shared" si="1395"/>
        <v>0</v>
      </c>
      <c r="D7769" s="7">
        <f t="shared" si="1396"/>
        <v>0</v>
      </c>
      <c r="E7769" s="7" t="e">
        <f>IF('Report DCM'!$H7769="In-Stream Video","Rich Media display banner",IF('Report DCM'!$I7769&gt;'Report DCM'!$J7769,"Standard",VLOOKUP(CONCATENATE(bd_adtype,"_",bd_creativetype),tabela,2,FALSE)))</f>
        <v>#N/A</v>
      </c>
      <c r="F7769" s="7">
        <f t="shared" si="1397"/>
        <v>0</v>
      </c>
      <c r="G7769" s="7">
        <f t="shared" si="1398"/>
        <v>0</v>
      </c>
      <c r="H7769" s="7">
        <f t="shared" si="1399"/>
        <v>0</v>
      </c>
      <c r="I7769" s="7">
        <f t="shared" si="1400"/>
        <v>0</v>
      </c>
      <c r="J7769" s="7">
        <f t="shared" si="1401"/>
        <v>0</v>
      </c>
      <c r="K7769" s="8" t="e">
        <f t="shared" si="1402"/>
        <v>#N/A</v>
      </c>
      <c r="L7769" s="7" t="e">
        <f t="shared" si="1403"/>
        <v>#N/A</v>
      </c>
      <c r="M7769" s="8" t="e">
        <f t="shared" si="1380"/>
        <v>#N/A</v>
      </c>
      <c r="N7769" s="8" t="e">
        <f t="shared" si="1381"/>
        <v>#N/A</v>
      </c>
    </row>
    <row r="7770" spans="1:14" ht="15.75" customHeight="1" x14ac:dyDescent="0.35">
      <c r="A7770" s="7">
        <f t="shared" si="1393"/>
        <v>0</v>
      </c>
      <c r="B7770" s="7">
        <f t="shared" si="1394"/>
        <v>0</v>
      </c>
      <c r="C7770" s="7">
        <f t="shared" si="1395"/>
        <v>0</v>
      </c>
      <c r="D7770" s="7">
        <f t="shared" si="1396"/>
        <v>0</v>
      </c>
      <c r="E7770" s="7" t="e">
        <f>IF('Report DCM'!$H7770="In-Stream Video","Rich Media display banner",IF('Report DCM'!$I7770&gt;'Report DCM'!$J7770,"Standard",VLOOKUP(CONCATENATE(bd_adtype,"_",bd_creativetype),tabela,2,FALSE)))</f>
        <v>#N/A</v>
      </c>
      <c r="F7770" s="7">
        <f t="shared" si="1397"/>
        <v>0</v>
      </c>
      <c r="G7770" s="7">
        <f t="shared" si="1398"/>
        <v>0</v>
      </c>
      <c r="H7770" s="7">
        <f t="shared" si="1399"/>
        <v>0</v>
      </c>
      <c r="I7770" s="7">
        <f t="shared" si="1400"/>
        <v>0</v>
      </c>
      <c r="J7770" s="7">
        <f t="shared" si="1401"/>
        <v>0</v>
      </c>
      <c r="K7770" s="8" t="e">
        <f t="shared" si="1402"/>
        <v>#N/A</v>
      </c>
      <c r="L7770" s="7" t="e">
        <f t="shared" si="1403"/>
        <v>#N/A</v>
      </c>
      <c r="M7770" s="8" t="e">
        <f t="shared" si="1380"/>
        <v>#N/A</v>
      </c>
      <c r="N7770" s="8" t="e">
        <f t="shared" si="1381"/>
        <v>#N/A</v>
      </c>
    </row>
    <row r="7771" spans="1:14" ht="15.75" customHeight="1" x14ac:dyDescent="0.35">
      <c r="A7771" s="7">
        <f t="shared" si="1393"/>
        <v>0</v>
      </c>
      <c r="B7771" s="7">
        <f t="shared" si="1394"/>
        <v>0</v>
      </c>
      <c r="C7771" s="7">
        <f t="shared" si="1395"/>
        <v>0</v>
      </c>
      <c r="D7771" s="7">
        <f t="shared" si="1396"/>
        <v>0</v>
      </c>
      <c r="E7771" s="7" t="e">
        <f>IF('Report DCM'!$H7771="In-Stream Video","Rich Media display banner",IF('Report DCM'!$I7771&gt;'Report DCM'!$J7771,"Standard",VLOOKUP(CONCATENATE(bd_adtype,"_",bd_creativetype),tabela,2,FALSE)))</f>
        <v>#N/A</v>
      </c>
      <c r="F7771" s="7">
        <f t="shared" si="1397"/>
        <v>0</v>
      </c>
      <c r="G7771" s="7">
        <f t="shared" si="1398"/>
        <v>0</v>
      </c>
      <c r="H7771" s="7">
        <f t="shared" si="1399"/>
        <v>0</v>
      </c>
      <c r="I7771" s="7">
        <f t="shared" si="1400"/>
        <v>0</v>
      </c>
      <c r="J7771" s="7">
        <f t="shared" si="1401"/>
        <v>0</v>
      </c>
      <c r="K7771" s="8" t="e">
        <f t="shared" si="1402"/>
        <v>#N/A</v>
      </c>
      <c r="L7771" s="7" t="e">
        <f t="shared" si="1403"/>
        <v>#N/A</v>
      </c>
      <c r="M7771" s="8" t="e">
        <f t="shared" si="1380"/>
        <v>#N/A</v>
      </c>
      <c r="N7771" s="8" t="e">
        <f t="shared" si="1381"/>
        <v>#N/A</v>
      </c>
    </row>
    <row r="7772" spans="1:14" ht="15.75" customHeight="1" x14ac:dyDescent="0.35">
      <c r="A7772" s="7">
        <f t="shared" si="1393"/>
        <v>0</v>
      </c>
      <c r="B7772" s="7">
        <f t="shared" si="1394"/>
        <v>0</v>
      </c>
      <c r="C7772" s="7">
        <f t="shared" si="1395"/>
        <v>0</v>
      </c>
      <c r="D7772" s="7">
        <f t="shared" si="1396"/>
        <v>0</v>
      </c>
      <c r="E7772" s="7" t="e">
        <f>IF('Report DCM'!$H7772="In-Stream Video","Rich Media display banner",IF('Report DCM'!$I7772&gt;'Report DCM'!$J7772,"Standard",VLOOKUP(CONCATENATE(bd_adtype,"_",bd_creativetype),tabela,2,FALSE)))</f>
        <v>#N/A</v>
      </c>
      <c r="F7772" s="7">
        <f t="shared" si="1397"/>
        <v>0</v>
      </c>
      <c r="G7772" s="7">
        <f t="shared" si="1398"/>
        <v>0</v>
      </c>
      <c r="H7772" s="7">
        <f t="shared" si="1399"/>
        <v>0</v>
      </c>
      <c r="I7772" s="7">
        <f t="shared" si="1400"/>
        <v>0</v>
      </c>
      <c r="J7772" s="7">
        <f t="shared" si="1401"/>
        <v>0</v>
      </c>
      <c r="K7772" s="8" t="e">
        <f t="shared" si="1402"/>
        <v>#N/A</v>
      </c>
      <c r="L7772" s="7" t="e">
        <f t="shared" si="1403"/>
        <v>#N/A</v>
      </c>
      <c r="M7772" s="8" t="e">
        <f t="shared" si="1380"/>
        <v>#N/A</v>
      </c>
      <c r="N7772" s="8" t="e">
        <f t="shared" si="1381"/>
        <v>#N/A</v>
      </c>
    </row>
    <row r="7773" spans="1:14" ht="15.75" customHeight="1" x14ac:dyDescent="0.35">
      <c r="A7773" s="7">
        <f t="shared" si="1393"/>
        <v>0</v>
      </c>
      <c r="B7773" s="7">
        <f t="shared" si="1394"/>
        <v>0</v>
      </c>
      <c r="C7773" s="7">
        <f t="shared" si="1395"/>
        <v>0</v>
      </c>
      <c r="D7773" s="7">
        <f t="shared" si="1396"/>
        <v>0</v>
      </c>
      <c r="E7773" s="7" t="e">
        <f>IF('Report DCM'!$H7773="In-Stream Video","Rich Media display banner",IF('Report DCM'!$I7773&gt;'Report DCM'!$J7773,"Standard",VLOOKUP(CONCATENATE(bd_adtype,"_",bd_creativetype),tabela,2,FALSE)))</f>
        <v>#N/A</v>
      </c>
      <c r="F7773" s="7">
        <f t="shared" si="1397"/>
        <v>0</v>
      </c>
      <c r="G7773" s="7">
        <f t="shared" si="1398"/>
        <v>0</v>
      </c>
      <c r="H7773" s="7">
        <f t="shared" si="1399"/>
        <v>0</v>
      </c>
      <c r="I7773" s="7">
        <f t="shared" si="1400"/>
        <v>0</v>
      </c>
      <c r="J7773" s="7">
        <f t="shared" si="1401"/>
        <v>0</v>
      </c>
      <c r="K7773" s="8" t="e">
        <f t="shared" si="1402"/>
        <v>#N/A</v>
      </c>
      <c r="L7773" s="7" t="e">
        <f t="shared" si="1403"/>
        <v>#N/A</v>
      </c>
      <c r="M7773" s="8" t="e">
        <f t="shared" si="1380"/>
        <v>#N/A</v>
      </c>
      <c r="N7773" s="8" t="e">
        <f t="shared" si="1381"/>
        <v>#N/A</v>
      </c>
    </row>
    <row r="7774" spans="1:14" ht="15.75" customHeight="1" x14ac:dyDescent="0.35">
      <c r="A7774" s="7">
        <f t="shared" si="1393"/>
        <v>0</v>
      </c>
      <c r="B7774" s="7">
        <f t="shared" si="1394"/>
        <v>0</v>
      </c>
      <c r="C7774" s="7">
        <f t="shared" si="1395"/>
        <v>0</v>
      </c>
      <c r="D7774" s="7">
        <f t="shared" si="1396"/>
        <v>0</v>
      </c>
      <c r="E7774" s="7" t="e">
        <f>IF('Report DCM'!$H7774="In-Stream Video","Rich Media display banner",IF('Report DCM'!$I7774&gt;'Report DCM'!$J7774,"Standard",VLOOKUP(CONCATENATE(bd_adtype,"_",bd_creativetype),tabela,2,FALSE)))</f>
        <v>#N/A</v>
      </c>
      <c r="F7774" s="7">
        <f t="shared" si="1397"/>
        <v>0</v>
      </c>
      <c r="G7774" s="7">
        <f t="shared" si="1398"/>
        <v>0</v>
      </c>
      <c r="H7774" s="7">
        <f t="shared" si="1399"/>
        <v>0</v>
      </c>
      <c r="I7774" s="7">
        <f t="shared" si="1400"/>
        <v>0</v>
      </c>
      <c r="J7774" s="7">
        <f t="shared" si="1401"/>
        <v>0</v>
      </c>
      <c r="K7774" s="8" t="e">
        <f t="shared" si="1402"/>
        <v>#N/A</v>
      </c>
      <c r="L7774" s="7" t="e">
        <f t="shared" si="1403"/>
        <v>#N/A</v>
      </c>
      <c r="M7774" s="8" t="e">
        <f t="shared" si="1380"/>
        <v>#N/A</v>
      </c>
      <c r="N7774" s="8" t="e">
        <f t="shared" si="1381"/>
        <v>#N/A</v>
      </c>
    </row>
    <row r="7775" spans="1:14" ht="15.75" customHeight="1" x14ac:dyDescent="0.35">
      <c r="A7775" s="7">
        <f t="shared" si="1393"/>
        <v>0</v>
      </c>
      <c r="B7775" s="7">
        <f t="shared" si="1394"/>
        <v>0</v>
      </c>
      <c r="C7775" s="7">
        <f t="shared" si="1395"/>
        <v>0</v>
      </c>
      <c r="D7775" s="7">
        <f t="shared" si="1396"/>
        <v>0</v>
      </c>
      <c r="E7775" s="7" t="e">
        <f>IF('Report DCM'!$H7775="In-Stream Video","Rich Media display banner",IF('Report DCM'!$I7775&gt;'Report DCM'!$J7775,"Standard",VLOOKUP(CONCATENATE(bd_adtype,"_",bd_creativetype),tabela,2,FALSE)))</f>
        <v>#N/A</v>
      </c>
      <c r="F7775" s="7">
        <f t="shared" si="1397"/>
        <v>0</v>
      </c>
      <c r="G7775" s="7">
        <f t="shared" si="1398"/>
        <v>0</v>
      </c>
      <c r="H7775" s="7">
        <f t="shared" si="1399"/>
        <v>0</v>
      </c>
      <c r="I7775" s="7">
        <f t="shared" si="1400"/>
        <v>0</v>
      </c>
      <c r="J7775" s="7">
        <f t="shared" si="1401"/>
        <v>0</v>
      </c>
      <c r="K7775" s="8" t="e">
        <f t="shared" si="1402"/>
        <v>#N/A</v>
      </c>
      <c r="L7775" s="7" t="e">
        <f t="shared" si="1403"/>
        <v>#N/A</v>
      </c>
      <c r="M7775" s="8" t="e">
        <f t="shared" si="1380"/>
        <v>#N/A</v>
      </c>
      <c r="N7775" s="8" t="e">
        <f t="shared" si="1381"/>
        <v>#N/A</v>
      </c>
    </row>
    <row r="7776" spans="1:14" ht="15.75" customHeight="1" x14ac:dyDescent="0.35">
      <c r="A7776" s="7">
        <f t="shared" si="1393"/>
        <v>0</v>
      </c>
      <c r="B7776" s="7">
        <f t="shared" si="1394"/>
        <v>0</v>
      </c>
      <c r="C7776" s="7">
        <f t="shared" si="1395"/>
        <v>0</v>
      </c>
      <c r="D7776" s="7">
        <f t="shared" si="1396"/>
        <v>0</v>
      </c>
      <c r="E7776" s="7" t="e">
        <f>IF('Report DCM'!$H7776="In-Stream Video","Rich Media display banner",IF('Report DCM'!$I7776&gt;'Report DCM'!$J7776,"Standard",VLOOKUP(CONCATENATE(bd_adtype,"_",bd_creativetype),tabela,2,FALSE)))</f>
        <v>#N/A</v>
      </c>
      <c r="F7776" s="7">
        <f t="shared" si="1397"/>
        <v>0</v>
      </c>
      <c r="G7776" s="7">
        <f t="shared" si="1398"/>
        <v>0</v>
      </c>
      <c r="H7776" s="7">
        <f t="shared" si="1399"/>
        <v>0</v>
      </c>
      <c r="I7776" s="7">
        <f t="shared" si="1400"/>
        <v>0</v>
      </c>
      <c r="J7776" s="7">
        <f t="shared" si="1401"/>
        <v>0</v>
      </c>
      <c r="K7776" s="8" t="e">
        <f t="shared" si="1402"/>
        <v>#N/A</v>
      </c>
      <c r="L7776" s="7" t="e">
        <f t="shared" si="1403"/>
        <v>#N/A</v>
      </c>
      <c r="M7776" s="8" t="e">
        <f t="shared" si="1380"/>
        <v>#N/A</v>
      </c>
      <c r="N7776" s="8" t="e">
        <f t="shared" si="1381"/>
        <v>#N/A</v>
      </c>
    </row>
    <row r="7777" spans="1:14" ht="15.75" customHeight="1" x14ac:dyDescent="0.35">
      <c r="A7777" s="7">
        <f t="shared" si="1393"/>
        <v>0</v>
      </c>
      <c r="B7777" s="7">
        <f t="shared" si="1394"/>
        <v>0</v>
      </c>
      <c r="C7777" s="7">
        <f t="shared" si="1395"/>
        <v>0</v>
      </c>
      <c r="D7777" s="7">
        <f t="shared" si="1396"/>
        <v>0</v>
      </c>
      <c r="E7777" s="7" t="e">
        <f>IF('Report DCM'!$H7777="In-Stream Video","Rich Media display banner",IF('Report DCM'!$I7777&gt;'Report DCM'!$J7777,"Standard",VLOOKUP(CONCATENATE(bd_adtype,"_",bd_creativetype),tabela,2,FALSE)))</f>
        <v>#N/A</v>
      </c>
      <c r="F7777" s="7">
        <f t="shared" si="1397"/>
        <v>0</v>
      </c>
      <c r="G7777" s="7">
        <f t="shared" si="1398"/>
        <v>0</v>
      </c>
      <c r="H7777" s="7">
        <f t="shared" si="1399"/>
        <v>0</v>
      </c>
      <c r="I7777" s="7">
        <f t="shared" si="1400"/>
        <v>0</v>
      </c>
      <c r="J7777" s="7">
        <f t="shared" si="1401"/>
        <v>0</v>
      </c>
      <c r="K7777" s="8" t="e">
        <f t="shared" si="1402"/>
        <v>#N/A</v>
      </c>
      <c r="L7777" s="7" t="e">
        <f t="shared" si="1403"/>
        <v>#N/A</v>
      </c>
      <c r="M7777" s="8" t="e">
        <f t="shared" si="1380"/>
        <v>#N/A</v>
      </c>
      <c r="N7777" s="8" t="e">
        <f t="shared" si="1381"/>
        <v>#N/A</v>
      </c>
    </row>
    <row r="7778" spans="1:14" ht="15.75" customHeight="1" x14ac:dyDescent="0.35">
      <c r="A7778" s="7">
        <f t="shared" si="1393"/>
        <v>0</v>
      </c>
      <c r="B7778" s="7">
        <f t="shared" si="1394"/>
        <v>0</v>
      </c>
      <c r="C7778" s="7">
        <f t="shared" si="1395"/>
        <v>0</v>
      </c>
      <c r="D7778" s="7">
        <f t="shared" si="1396"/>
        <v>0</v>
      </c>
      <c r="E7778" s="7" t="e">
        <f>IF('Report DCM'!$H7778="In-Stream Video","Rich Media display banner",IF('Report DCM'!$I7778&gt;'Report DCM'!$J7778,"Standard",VLOOKUP(CONCATENATE(bd_adtype,"_",bd_creativetype),tabela,2,FALSE)))</f>
        <v>#N/A</v>
      </c>
      <c r="F7778" s="7">
        <f t="shared" si="1397"/>
        <v>0</v>
      </c>
      <c r="G7778" s="7">
        <f t="shared" si="1398"/>
        <v>0</v>
      </c>
      <c r="H7778" s="7">
        <f t="shared" si="1399"/>
        <v>0</v>
      </c>
      <c r="I7778" s="7">
        <f t="shared" si="1400"/>
        <v>0</v>
      </c>
      <c r="J7778" s="7">
        <f t="shared" si="1401"/>
        <v>0</v>
      </c>
      <c r="K7778" s="8" t="e">
        <f t="shared" si="1402"/>
        <v>#N/A</v>
      </c>
      <c r="L7778" s="7" t="e">
        <f t="shared" si="1403"/>
        <v>#N/A</v>
      </c>
      <c r="M7778" s="8" t="e">
        <f t="shared" si="1380"/>
        <v>#N/A</v>
      </c>
      <c r="N7778" s="8" t="e">
        <f t="shared" si="1381"/>
        <v>#N/A</v>
      </c>
    </row>
    <row r="7779" spans="1:14" ht="15.75" customHeight="1" x14ac:dyDescent="0.35">
      <c r="A7779" s="7">
        <f t="shared" si="1393"/>
        <v>0</v>
      </c>
      <c r="B7779" s="7">
        <f t="shared" si="1394"/>
        <v>0</v>
      </c>
      <c r="C7779" s="7">
        <f t="shared" si="1395"/>
        <v>0</v>
      </c>
      <c r="D7779" s="7">
        <f t="shared" si="1396"/>
        <v>0</v>
      </c>
      <c r="E7779" s="7" t="e">
        <f>IF('Report DCM'!$H7779="In-Stream Video","Rich Media display banner",IF('Report DCM'!$I7779&gt;'Report DCM'!$J7779,"Standard",VLOOKUP(CONCATENATE(bd_adtype,"_",bd_creativetype),tabela,2,FALSE)))</f>
        <v>#N/A</v>
      </c>
      <c r="F7779" s="7">
        <f t="shared" si="1397"/>
        <v>0</v>
      </c>
      <c r="G7779" s="7">
        <f t="shared" si="1398"/>
        <v>0</v>
      </c>
      <c r="H7779" s="7">
        <f t="shared" si="1399"/>
        <v>0</v>
      </c>
      <c r="I7779" s="7">
        <f t="shared" si="1400"/>
        <v>0</v>
      </c>
      <c r="J7779" s="7">
        <f t="shared" si="1401"/>
        <v>0</v>
      </c>
      <c r="K7779" s="8" t="e">
        <f t="shared" si="1402"/>
        <v>#N/A</v>
      </c>
      <c r="L7779" s="7" t="e">
        <f t="shared" si="1403"/>
        <v>#N/A</v>
      </c>
      <c r="M7779" s="8" t="e">
        <f t="shared" si="1380"/>
        <v>#N/A</v>
      </c>
      <c r="N7779" s="8" t="e">
        <f t="shared" si="1381"/>
        <v>#N/A</v>
      </c>
    </row>
    <row r="7780" spans="1:14" ht="15.75" customHeight="1" x14ac:dyDescent="0.35">
      <c r="A7780" s="7">
        <f t="shared" si="1393"/>
        <v>0</v>
      </c>
      <c r="B7780" s="7">
        <f t="shared" si="1394"/>
        <v>0</v>
      </c>
      <c r="C7780" s="7">
        <f t="shared" si="1395"/>
        <v>0</v>
      </c>
      <c r="D7780" s="7">
        <f t="shared" si="1396"/>
        <v>0</v>
      </c>
      <c r="E7780" s="7" t="e">
        <f>IF('Report DCM'!$H7780="In-Stream Video","Rich Media display banner",IF('Report DCM'!$I7780&gt;'Report DCM'!$J7780,"Standard",VLOOKUP(CONCATENATE(bd_adtype,"_",bd_creativetype),tabela,2,FALSE)))</f>
        <v>#N/A</v>
      </c>
      <c r="F7780" s="7">
        <f t="shared" si="1397"/>
        <v>0</v>
      </c>
      <c r="G7780" s="7">
        <f t="shared" si="1398"/>
        <v>0</v>
      </c>
      <c r="H7780" s="7">
        <f t="shared" si="1399"/>
        <v>0</v>
      </c>
      <c r="I7780" s="7">
        <f t="shared" si="1400"/>
        <v>0</v>
      </c>
      <c r="J7780" s="7">
        <f t="shared" si="1401"/>
        <v>0</v>
      </c>
      <c r="K7780" s="8" t="e">
        <f t="shared" si="1402"/>
        <v>#N/A</v>
      </c>
      <c r="L7780" s="7" t="e">
        <f t="shared" si="1403"/>
        <v>#N/A</v>
      </c>
      <c r="M7780" s="8" t="e">
        <f t="shared" si="1380"/>
        <v>#N/A</v>
      </c>
      <c r="N7780" s="8" t="e">
        <f t="shared" si="1381"/>
        <v>#N/A</v>
      </c>
    </row>
    <row r="7781" spans="1:14" ht="15.75" customHeight="1" x14ac:dyDescent="0.35">
      <c r="A7781" s="7">
        <f t="shared" si="1393"/>
        <v>0</v>
      </c>
      <c r="B7781" s="7">
        <f t="shared" si="1394"/>
        <v>0</v>
      </c>
      <c r="C7781" s="7">
        <f t="shared" si="1395"/>
        <v>0</v>
      </c>
      <c r="D7781" s="7">
        <f t="shared" si="1396"/>
        <v>0</v>
      </c>
      <c r="E7781" s="7" t="e">
        <f>IF('Report DCM'!$H7781="In-Stream Video","Rich Media display banner",IF('Report DCM'!$I7781&gt;'Report DCM'!$J7781,"Standard",VLOOKUP(CONCATENATE(bd_adtype,"_",bd_creativetype),tabela,2,FALSE)))</f>
        <v>#N/A</v>
      </c>
      <c r="F7781" s="7">
        <f t="shared" si="1397"/>
        <v>0</v>
      </c>
      <c r="G7781" s="7">
        <f t="shared" si="1398"/>
        <v>0</v>
      </c>
      <c r="H7781" s="7">
        <f t="shared" si="1399"/>
        <v>0</v>
      </c>
      <c r="I7781" s="7">
        <f t="shared" si="1400"/>
        <v>0</v>
      </c>
      <c r="J7781" s="7">
        <f t="shared" si="1401"/>
        <v>0</v>
      </c>
      <c r="K7781" s="8" t="e">
        <f t="shared" si="1402"/>
        <v>#N/A</v>
      </c>
      <c r="L7781" s="7" t="e">
        <f t="shared" si="1403"/>
        <v>#N/A</v>
      </c>
      <c r="M7781" s="8" t="e">
        <f t="shared" si="1380"/>
        <v>#N/A</v>
      </c>
      <c r="N7781" s="8" t="e">
        <f t="shared" si="1381"/>
        <v>#N/A</v>
      </c>
    </row>
    <row r="7782" spans="1:14" ht="15.75" customHeight="1" x14ac:dyDescent="0.35">
      <c r="A7782" s="7">
        <f t="shared" si="1393"/>
        <v>0</v>
      </c>
      <c r="B7782" s="7">
        <f t="shared" si="1394"/>
        <v>0</v>
      </c>
      <c r="C7782" s="7">
        <f t="shared" si="1395"/>
        <v>0</v>
      </c>
      <c r="D7782" s="7">
        <f t="shared" si="1396"/>
        <v>0</v>
      </c>
      <c r="E7782" s="7" t="e">
        <f>IF('Report DCM'!$H7782="In-Stream Video","Rich Media display banner",IF('Report DCM'!$I7782&gt;'Report DCM'!$J7782,"Standard",VLOOKUP(CONCATENATE(bd_adtype,"_",bd_creativetype),tabela,2,FALSE)))</f>
        <v>#N/A</v>
      </c>
      <c r="F7782" s="7">
        <f t="shared" si="1397"/>
        <v>0</v>
      </c>
      <c r="G7782" s="7">
        <f t="shared" si="1398"/>
        <v>0</v>
      </c>
      <c r="H7782" s="7">
        <f t="shared" si="1399"/>
        <v>0</v>
      </c>
      <c r="I7782" s="7">
        <f t="shared" si="1400"/>
        <v>0</v>
      </c>
      <c r="J7782" s="7">
        <f t="shared" si="1401"/>
        <v>0</v>
      </c>
      <c r="K7782" s="8" t="e">
        <f t="shared" si="1402"/>
        <v>#N/A</v>
      </c>
      <c r="L7782" s="7" t="e">
        <f t="shared" si="1403"/>
        <v>#N/A</v>
      </c>
      <c r="M7782" s="8" t="e">
        <f t="shared" si="1380"/>
        <v>#N/A</v>
      </c>
      <c r="N7782" s="8" t="e">
        <f t="shared" si="1381"/>
        <v>#N/A</v>
      </c>
    </row>
    <row r="7783" spans="1:14" ht="15.75" customHeight="1" x14ac:dyDescent="0.35">
      <c r="A7783" s="7">
        <f t="shared" si="1393"/>
        <v>0</v>
      </c>
      <c r="B7783" s="7">
        <f t="shared" si="1394"/>
        <v>0</v>
      </c>
      <c r="C7783" s="7">
        <f t="shared" si="1395"/>
        <v>0</v>
      </c>
      <c r="D7783" s="7">
        <f t="shared" si="1396"/>
        <v>0</v>
      </c>
      <c r="E7783" s="7" t="e">
        <f>IF('Report DCM'!$H7783="In-Stream Video","Rich Media display banner",IF('Report DCM'!$I7783&gt;'Report DCM'!$J7783,"Standard",VLOOKUP(CONCATENATE(bd_adtype,"_",bd_creativetype),tabela,2,FALSE)))</f>
        <v>#N/A</v>
      </c>
      <c r="F7783" s="7">
        <f t="shared" si="1397"/>
        <v>0</v>
      </c>
      <c r="G7783" s="7">
        <f t="shared" si="1398"/>
        <v>0</v>
      </c>
      <c r="H7783" s="7">
        <f t="shared" si="1399"/>
        <v>0</v>
      </c>
      <c r="I7783" s="7">
        <f t="shared" si="1400"/>
        <v>0</v>
      </c>
      <c r="J7783" s="7">
        <f t="shared" si="1401"/>
        <v>0</v>
      </c>
      <c r="K7783" s="8" t="e">
        <f t="shared" si="1402"/>
        <v>#N/A</v>
      </c>
      <c r="L7783" s="7" t="e">
        <f t="shared" si="1403"/>
        <v>#N/A</v>
      </c>
      <c r="M7783" s="8" t="e">
        <f t="shared" si="1380"/>
        <v>#N/A</v>
      </c>
      <c r="N7783" s="8" t="e">
        <f t="shared" si="1381"/>
        <v>#N/A</v>
      </c>
    </row>
    <row r="7784" spans="1:14" ht="15.75" customHeight="1" x14ac:dyDescent="0.35">
      <c r="A7784" s="7">
        <f t="shared" si="1393"/>
        <v>0</v>
      </c>
      <c r="B7784" s="7">
        <f t="shared" si="1394"/>
        <v>0</v>
      </c>
      <c r="C7784" s="7">
        <f t="shared" si="1395"/>
        <v>0</v>
      </c>
      <c r="D7784" s="7">
        <f t="shared" si="1396"/>
        <v>0</v>
      </c>
      <c r="E7784" s="7" t="e">
        <f>IF('Report DCM'!$H7784="In-Stream Video","Rich Media display banner",IF('Report DCM'!$I7784&gt;'Report DCM'!$J7784,"Standard",VLOOKUP(CONCATENATE(bd_adtype,"_",bd_creativetype),tabela,2,FALSE)))</f>
        <v>#N/A</v>
      </c>
      <c r="F7784" s="7">
        <f t="shared" si="1397"/>
        <v>0</v>
      </c>
      <c r="G7784" s="7">
        <f t="shared" si="1398"/>
        <v>0</v>
      </c>
      <c r="H7784" s="7">
        <f t="shared" si="1399"/>
        <v>0</v>
      </c>
      <c r="I7784" s="7">
        <f t="shared" si="1400"/>
        <v>0</v>
      </c>
      <c r="J7784" s="7">
        <f t="shared" si="1401"/>
        <v>0</v>
      </c>
      <c r="K7784" s="8" t="e">
        <f t="shared" si="1402"/>
        <v>#N/A</v>
      </c>
      <c r="L7784" s="7" t="e">
        <f t="shared" si="1403"/>
        <v>#N/A</v>
      </c>
      <c r="M7784" s="8" t="e">
        <f t="shared" si="1380"/>
        <v>#N/A</v>
      </c>
      <c r="N7784" s="8" t="e">
        <f t="shared" si="1381"/>
        <v>#N/A</v>
      </c>
    </row>
    <row r="7785" spans="1:14" ht="15.75" customHeight="1" x14ac:dyDescent="0.35">
      <c r="A7785" s="7">
        <f t="shared" si="1393"/>
        <v>0</v>
      </c>
      <c r="B7785" s="7">
        <f t="shared" si="1394"/>
        <v>0</v>
      </c>
      <c r="C7785" s="7">
        <f t="shared" si="1395"/>
        <v>0</v>
      </c>
      <c r="D7785" s="7">
        <f t="shared" si="1396"/>
        <v>0</v>
      </c>
      <c r="E7785" s="7" t="e">
        <f>IF('Report DCM'!$H7785="In-Stream Video","Rich Media display banner",IF('Report DCM'!$I7785&gt;'Report DCM'!$J7785,"Standard",VLOOKUP(CONCATENATE(bd_adtype,"_",bd_creativetype),tabela,2,FALSE)))</f>
        <v>#N/A</v>
      </c>
      <c r="F7785" s="7">
        <f t="shared" si="1397"/>
        <v>0</v>
      </c>
      <c r="G7785" s="7">
        <f t="shared" si="1398"/>
        <v>0</v>
      </c>
      <c r="H7785" s="7">
        <f t="shared" si="1399"/>
        <v>0</v>
      </c>
      <c r="I7785" s="7">
        <f t="shared" si="1400"/>
        <v>0</v>
      </c>
      <c r="J7785" s="7">
        <f t="shared" si="1401"/>
        <v>0</v>
      </c>
      <c r="K7785" s="8" t="e">
        <f t="shared" si="1402"/>
        <v>#N/A</v>
      </c>
      <c r="L7785" s="7" t="e">
        <f t="shared" si="1403"/>
        <v>#N/A</v>
      </c>
      <c r="M7785" s="8" t="e">
        <f t="shared" si="1380"/>
        <v>#N/A</v>
      </c>
      <c r="N7785" s="8" t="e">
        <f t="shared" si="1381"/>
        <v>#N/A</v>
      </c>
    </row>
    <row r="7786" spans="1:14" ht="15.75" customHeight="1" x14ac:dyDescent="0.35">
      <c r="A7786" s="7">
        <f t="shared" si="1393"/>
        <v>0</v>
      </c>
      <c r="B7786" s="7">
        <f t="shared" si="1394"/>
        <v>0</v>
      </c>
      <c r="C7786" s="7">
        <f t="shared" si="1395"/>
        <v>0</v>
      </c>
      <c r="D7786" s="7">
        <f t="shared" si="1396"/>
        <v>0</v>
      </c>
      <c r="E7786" s="7" t="e">
        <f>IF('Report DCM'!$H7786="In-Stream Video","Rich Media display banner",IF('Report DCM'!$I7786&gt;'Report DCM'!$J7786,"Standard",VLOOKUP(CONCATENATE(bd_adtype,"_",bd_creativetype),tabela,2,FALSE)))</f>
        <v>#N/A</v>
      </c>
      <c r="F7786" s="7">
        <f t="shared" si="1397"/>
        <v>0</v>
      </c>
      <c r="G7786" s="7">
        <f t="shared" si="1398"/>
        <v>0</v>
      </c>
      <c r="H7786" s="7">
        <f t="shared" si="1399"/>
        <v>0</v>
      </c>
      <c r="I7786" s="7">
        <f t="shared" si="1400"/>
        <v>0</v>
      </c>
      <c r="J7786" s="7">
        <f t="shared" si="1401"/>
        <v>0</v>
      </c>
      <c r="K7786" s="8" t="e">
        <f t="shared" si="1402"/>
        <v>#N/A</v>
      </c>
      <c r="L7786" s="7" t="e">
        <f t="shared" si="1403"/>
        <v>#N/A</v>
      </c>
      <c r="M7786" s="8" t="e">
        <f t="shared" si="1380"/>
        <v>#N/A</v>
      </c>
      <c r="N7786" s="8" t="e">
        <f t="shared" si="1381"/>
        <v>#N/A</v>
      </c>
    </row>
    <row r="7787" spans="1:14" ht="15.75" customHeight="1" x14ac:dyDescent="0.35">
      <c r="A7787" s="7">
        <f t="shared" si="1393"/>
        <v>0</v>
      </c>
      <c r="B7787" s="7">
        <f t="shared" si="1394"/>
        <v>0</v>
      </c>
      <c r="C7787" s="7">
        <f t="shared" si="1395"/>
        <v>0</v>
      </c>
      <c r="D7787" s="7">
        <f t="shared" si="1396"/>
        <v>0</v>
      </c>
      <c r="E7787" s="7" t="e">
        <f>IF('Report DCM'!$H7787="In-Stream Video","Rich Media display banner",IF('Report DCM'!$I7787&gt;'Report DCM'!$J7787,"Standard",VLOOKUP(CONCATENATE(bd_adtype,"_",bd_creativetype),tabela,2,FALSE)))</f>
        <v>#N/A</v>
      </c>
      <c r="F7787" s="7">
        <f t="shared" si="1397"/>
        <v>0</v>
      </c>
      <c r="G7787" s="7">
        <f t="shared" si="1398"/>
        <v>0</v>
      </c>
      <c r="H7787" s="7">
        <f t="shared" si="1399"/>
        <v>0</v>
      </c>
      <c r="I7787" s="7">
        <f t="shared" si="1400"/>
        <v>0</v>
      </c>
      <c r="J7787" s="7">
        <f t="shared" si="1401"/>
        <v>0</v>
      </c>
      <c r="K7787" s="8" t="e">
        <f t="shared" si="1402"/>
        <v>#N/A</v>
      </c>
      <c r="L7787" s="7" t="e">
        <f t="shared" si="1403"/>
        <v>#N/A</v>
      </c>
      <c r="M7787" s="8" t="e">
        <f t="shared" si="1380"/>
        <v>#N/A</v>
      </c>
      <c r="N7787" s="8" t="e">
        <f t="shared" si="1381"/>
        <v>#N/A</v>
      </c>
    </row>
    <row r="7788" spans="1:14" ht="15.75" customHeight="1" x14ac:dyDescent="0.35">
      <c r="A7788" s="7">
        <f t="shared" si="1393"/>
        <v>0</v>
      </c>
      <c r="B7788" s="7">
        <f t="shared" si="1394"/>
        <v>0</v>
      </c>
      <c r="C7788" s="7">
        <f t="shared" si="1395"/>
        <v>0</v>
      </c>
      <c r="D7788" s="7">
        <f t="shared" si="1396"/>
        <v>0</v>
      </c>
      <c r="E7788" s="7" t="e">
        <f>IF('Report DCM'!$H7788="In-Stream Video","Rich Media display banner",IF('Report DCM'!$I7788&gt;'Report DCM'!$J7788,"Standard",VLOOKUP(CONCATENATE(bd_adtype,"_",bd_creativetype),tabela,2,FALSE)))</f>
        <v>#N/A</v>
      </c>
      <c r="F7788" s="7">
        <f t="shared" si="1397"/>
        <v>0</v>
      </c>
      <c r="G7788" s="7">
        <f t="shared" si="1398"/>
        <v>0</v>
      </c>
      <c r="H7788" s="7">
        <f t="shared" si="1399"/>
        <v>0</v>
      </c>
      <c r="I7788" s="7">
        <f t="shared" si="1400"/>
        <v>0</v>
      </c>
      <c r="J7788" s="7">
        <f t="shared" si="1401"/>
        <v>0</v>
      </c>
      <c r="K7788" s="8" t="e">
        <f t="shared" si="1402"/>
        <v>#N/A</v>
      </c>
      <c r="L7788" s="7" t="e">
        <f t="shared" si="1403"/>
        <v>#N/A</v>
      </c>
      <c r="M7788" s="8" t="e">
        <f t="shared" si="1380"/>
        <v>#N/A</v>
      </c>
      <c r="N7788" s="8" t="e">
        <f t="shared" si="1381"/>
        <v>#N/A</v>
      </c>
    </row>
    <row r="7789" spans="1:14" ht="15.75" customHeight="1" x14ac:dyDescent="0.35">
      <c r="A7789" s="7">
        <f t="shared" si="1393"/>
        <v>0</v>
      </c>
      <c r="B7789" s="7">
        <f t="shared" si="1394"/>
        <v>0</v>
      </c>
      <c r="C7789" s="7">
        <f t="shared" si="1395"/>
        <v>0</v>
      </c>
      <c r="D7789" s="7">
        <f t="shared" si="1396"/>
        <v>0</v>
      </c>
      <c r="E7789" s="7" t="e">
        <f>IF('Report DCM'!$H7789="In-Stream Video","Rich Media display banner",IF('Report DCM'!$I7789&gt;'Report DCM'!$J7789,"Standard",VLOOKUP(CONCATENATE(bd_adtype,"_",bd_creativetype),tabela,2,FALSE)))</f>
        <v>#N/A</v>
      </c>
      <c r="F7789" s="7">
        <f t="shared" si="1397"/>
        <v>0</v>
      </c>
      <c r="G7789" s="7">
        <f t="shared" si="1398"/>
        <v>0</v>
      </c>
      <c r="H7789" s="7">
        <f t="shared" si="1399"/>
        <v>0</v>
      </c>
      <c r="I7789" s="7">
        <f t="shared" si="1400"/>
        <v>0</v>
      </c>
      <c r="J7789" s="7">
        <f t="shared" si="1401"/>
        <v>0</v>
      </c>
      <c r="K7789" s="8" t="e">
        <f t="shared" si="1402"/>
        <v>#N/A</v>
      </c>
      <c r="L7789" s="7" t="e">
        <f t="shared" si="1403"/>
        <v>#N/A</v>
      </c>
      <c r="M7789" s="8" t="e">
        <f t="shared" si="1380"/>
        <v>#N/A</v>
      </c>
      <c r="N7789" s="8" t="e">
        <f t="shared" si="1381"/>
        <v>#N/A</v>
      </c>
    </row>
    <row r="7790" spans="1:14" ht="15.75" customHeight="1" x14ac:dyDescent="0.35">
      <c r="A7790" s="7">
        <f t="shared" si="1393"/>
        <v>0</v>
      </c>
      <c r="B7790" s="7">
        <f t="shared" si="1394"/>
        <v>0</v>
      </c>
      <c r="C7790" s="7">
        <f t="shared" si="1395"/>
        <v>0</v>
      </c>
      <c r="D7790" s="7">
        <f t="shared" si="1396"/>
        <v>0</v>
      </c>
      <c r="E7790" s="7" t="e">
        <f>IF('Report DCM'!$H7790="In-Stream Video","Rich Media display banner",IF('Report DCM'!$I7790&gt;'Report DCM'!$J7790,"Standard",VLOOKUP(CONCATENATE(bd_adtype,"_",bd_creativetype),tabela,2,FALSE)))</f>
        <v>#N/A</v>
      </c>
      <c r="F7790" s="7">
        <f t="shared" si="1397"/>
        <v>0</v>
      </c>
      <c r="G7790" s="7">
        <f t="shared" si="1398"/>
        <v>0</v>
      </c>
      <c r="H7790" s="7">
        <f t="shared" si="1399"/>
        <v>0</v>
      </c>
      <c r="I7790" s="7">
        <f t="shared" si="1400"/>
        <v>0</v>
      </c>
      <c r="J7790" s="7">
        <f t="shared" si="1401"/>
        <v>0</v>
      </c>
      <c r="K7790" s="8" t="e">
        <f t="shared" si="1402"/>
        <v>#N/A</v>
      </c>
      <c r="L7790" s="7" t="e">
        <f t="shared" si="1403"/>
        <v>#N/A</v>
      </c>
      <c r="M7790" s="8" t="e">
        <f t="shared" si="1380"/>
        <v>#N/A</v>
      </c>
      <c r="N7790" s="8" t="e">
        <f t="shared" si="1381"/>
        <v>#N/A</v>
      </c>
    </row>
    <row r="7791" spans="1:14" ht="15.75" customHeight="1" x14ac:dyDescent="0.35">
      <c r="A7791" s="7">
        <f t="shared" si="1393"/>
        <v>0</v>
      </c>
      <c r="B7791" s="7">
        <f t="shared" si="1394"/>
        <v>0</v>
      </c>
      <c r="C7791" s="7">
        <f t="shared" si="1395"/>
        <v>0</v>
      </c>
      <c r="D7791" s="7">
        <f t="shared" si="1396"/>
        <v>0</v>
      </c>
      <c r="E7791" s="7" t="e">
        <f>IF('Report DCM'!$H7791="In-Stream Video","Rich Media display banner",IF('Report DCM'!$I7791&gt;'Report DCM'!$J7791,"Standard",VLOOKUP(CONCATENATE(bd_adtype,"_",bd_creativetype),tabela,2,FALSE)))</f>
        <v>#N/A</v>
      </c>
      <c r="F7791" s="7">
        <f t="shared" si="1397"/>
        <v>0</v>
      </c>
      <c r="G7791" s="7">
        <f t="shared" si="1398"/>
        <v>0</v>
      </c>
      <c r="H7791" s="7">
        <f t="shared" si="1399"/>
        <v>0</v>
      </c>
      <c r="I7791" s="7">
        <f t="shared" si="1400"/>
        <v>0</v>
      </c>
      <c r="J7791" s="7">
        <f t="shared" si="1401"/>
        <v>0</v>
      </c>
      <c r="K7791" s="8" t="e">
        <f t="shared" si="1402"/>
        <v>#N/A</v>
      </c>
      <c r="L7791" s="7" t="e">
        <f t="shared" si="1403"/>
        <v>#N/A</v>
      </c>
      <c r="M7791" s="8" t="e">
        <f t="shared" si="1380"/>
        <v>#N/A</v>
      </c>
      <c r="N7791" s="8" t="e">
        <f t="shared" si="1381"/>
        <v>#N/A</v>
      </c>
    </row>
    <row r="7792" spans="1:14" ht="15.75" customHeight="1" x14ac:dyDescent="0.35">
      <c r="A7792" s="7">
        <f t="shared" si="1393"/>
        <v>0</v>
      </c>
      <c r="B7792" s="7">
        <f t="shared" si="1394"/>
        <v>0</v>
      </c>
      <c r="C7792" s="7">
        <f t="shared" si="1395"/>
        <v>0</v>
      </c>
      <c r="D7792" s="7">
        <f t="shared" si="1396"/>
        <v>0</v>
      </c>
      <c r="E7792" s="7" t="e">
        <f>IF('Report DCM'!$H7792="In-Stream Video","Rich Media display banner",IF('Report DCM'!$I7792&gt;'Report DCM'!$J7792,"Standard",VLOOKUP(CONCATENATE(bd_adtype,"_",bd_creativetype),tabela,2,FALSE)))</f>
        <v>#N/A</v>
      </c>
      <c r="F7792" s="7">
        <f t="shared" si="1397"/>
        <v>0</v>
      </c>
      <c r="G7792" s="7">
        <f t="shared" si="1398"/>
        <v>0</v>
      </c>
      <c r="H7792" s="7">
        <f t="shared" si="1399"/>
        <v>0</v>
      </c>
      <c r="I7792" s="7">
        <f t="shared" si="1400"/>
        <v>0</v>
      </c>
      <c r="J7792" s="7">
        <f t="shared" si="1401"/>
        <v>0</v>
      </c>
      <c r="K7792" s="8" t="e">
        <f t="shared" si="1402"/>
        <v>#N/A</v>
      </c>
      <c r="L7792" s="7" t="e">
        <f t="shared" si="1403"/>
        <v>#N/A</v>
      </c>
      <c r="M7792" s="8" t="e">
        <f t="shared" si="1380"/>
        <v>#N/A</v>
      </c>
      <c r="N7792" s="8" t="e">
        <f t="shared" si="1381"/>
        <v>#N/A</v>
      </c>
    </row>
    <row r="7793" spans="1:14" ht="15.75" customHeight="1" x14ac:dyDescent="0.35">
      <c r="A7793" s="7">
        <f t="shared" si="1393"/>
        <v>0</v>
      </c>
      <c r="B7793" s="7">
        <f t="shared" si="1394"/>
        <v>0</v>
      </c>
      <c r="C7793" s="7">
        <f t="shared" si="1395"/>
        <v>0</v>
      </c>
      <c r="D7793" s="7">
        <f t="shared" si="1396"/>
        <v>0</v>
      </c>
      <c r="E7793" s="7" t="e">
        <f>IF('Report DCM'!$H7793="In-Stream Video","Rich Media display banner",IF('Report DCM'!$I7793&gt;'Report DCM'!$J7793,"Standard",VLOOKUP(CONCATENATE(bd_adtype,"_",bd_creativetype),tabela,2,FALSE)))</f>
        <v>#N/A</v>
      </c>
      <c r="F7793" s="7">
        <f t="shared" si="1397"/>
        <v>0</v>
      </c>
      <c r="G7793" s="7">
        <f t="shared" si="1398"/>
        <v>0</v>
      </c>
      <c r="H7793" s="7">
        <f t="shared" si="1399"/>
        <v>0</v>
      </c>
      <c r="I7793" s="7">
        <f t="shared" si="1400"/>
        <v>0</v>
      </c>
      <c r="J7793" s="7">
        <f t="shared" si="1401"/>
        <v>0</v>
      </c>
      <c r="K7793" s="8" t="e">
        <f t="shared" si="1402"/>
        <v>#N/A</v>
      </c>
      <c r="L7793" s="7" t="e">
        <f t="shared" si="1403"/>
        <v>#N/A</v>
      </c>
      <c r="M7793" s="8" t="e">
        <f t="shared" si="1380"/>
        <v>#N/A</v>
      </c>
      <c r="N7793" s="8" t="e">
        <f t="shared" si="1381"/>
        <v>#N/A</v>
      </c>
    </row>
    <row r="7794" spans="1:14" ht="15.75" customHeight="1" x14ac:dyDescent="0.35">
      <c r="A7794" s="7">
        <f t="shared" si="1393"/>
        <v>0</v>
      </c>
      <c r="B7794" s="7">
        <f t="shared" si="1394"/>
        <v>0</v>
      </c>
      <c r="C7794" s="7">
        <f t="shared" si="1395"/>
        <v>0</v>
      </c>
      <c r="D7794" s="7">
        <f t="shared" si="1396"/>
        <v>0</v>
      </c>
      <c r="E7794" s="7" t="e">
        <f>IF('Report DCM'!$H7794="In-Stream Video","Rich Media display banner",IF('Report DCM'!$I7794&gt;'Report DCM'!$J7794,"Standard",VLOOKUP(CONCATENATE(bd_adtype,"_",bd_creativetype),tabela,2,FALSE)))</f>
        <v>#N/A</v>
      </c>
      <c r="F7794" s="7">
        <f t="shared" si="1397"/>
        <v>0</v>
      </c>
      <c r="G7794" s="7">
        <f t="shared" si="1398"/>
        <v>0</v>
      </c>
      <c r="H7794" s="7">
        <f t="shared" si="1399"/>
        <v>0</v>
      </c>
      <c r="I7794" s="7">
        <f t="shared" si="1400"/>
        <v>0</v>
      </c>
      <c r="J7794" s="7">
        <f t="shared" si="1401"/>
        <v>0</v>
      </c>
      <c r="K7794" s="8" t="e">
        <f t="shared" si="1402"/>
        <v>#N/A</v>
      </c>
      <c r="L7794" s="7" t="e">
        <f t="shared" si="1403"/>
        <v>#N/A</v>
      </c>
      <c r="M7794" s="8" t="e">
        <f t="shared" si="1380"/>
        <v>#N/A</v>
      </c>
      <c r="N7794" s="8" t="e">
        <f t="shared" si="1381"/>
        <v>#N/A</v>
      </c>
    </row>
    <row r="7795" spans="1:14" ht="15.75" customHeight="1" x14ac:dyDescent="0.35">
      <c r="A7795" s="7">
        <f t="shared" si="1393"/>
        <v>0</v>
      </c>
      <c r="B7795" s="7">
        <f t="shared" si="1394"/>
        <v>0</v>
      </c>
      <c r="C7795" s="7">
        <f t="shared" si="1395"/>
        <v>0</v>
      </c>
      <c r="D7795" s="7">
        <f t="shared" si="1396"/>
        <v>0</v>
      </c>
      <c r="E7795" s="7" t="e">
        <f>IF('Report DCM'!$H7795="In-Stream Video","Rich Media display banner",IF('Report DCM'!$I7795&gt;'Report DCM'!$J7795,"Standard",VLOOKUP(CONCATENATE(bd_adtype,"_",bd_creativetype),tabela,2,FALSE)))</f>
        <v>#N/A</v>
      </c>
      <c r="F7795" s="7">
        <f t="shared" si="1397"/>
        <v>0</v>
      </c>
      <c r="G7795" s="7">
        <f t="shared" si="1398"/>
        <v>0</v>
      </c>
      <c r="H7795" s="7">
        <f t="shared" si="1399"/>
        <v>0</v>
      </c>
      <c r="I7795" s="7">
        <f t="shared" si="1400"/>
        <v>0</v>
      </c>
      <c r="J7795" s="7">
        <f t="shared" si="1401"/>
        <v>0</v>
      </c>
      <c r="K7795" s="8" t="e">
        <f t="shared" si="1402"/>
        <v>#N/A</v>
      </c>
      <c r="L7795" s="7" t="e">
        <f t="shared" si="1403"/>
        <v>#N/A</v>
      </c>
      <c r="M7795" s="8" t="e">
        <f t="shared" si="1380"/>
        <v>#N/A</v>
      </c>
      <c r="N7795" s="8" t="e">
        <f t="shared" si="1381"/>
        <v>#N/A</v>
      </c>
    </row>
    <row r="7796" spans="1:14" ht="15.75" customHeight="1" x14ac:dyDescent="0.35">
      <c r="A7796" s="7">
        <f t="shared" si="1393"/>
        <v>0</v>
      </c>
      <c r="B7796" s="7">
        <f t="shared" si="1394"/>
        <v>0</v>
      </c>
      <c r="C7796" s="7">
        <f t="shared" si="1395"/>
        <v>0</v>
      </c>
      <c r="D7796" s="7">
        <f t="shared" si="1396"/>
        <v>0</v>
      </c>
      <c r="E7796" s="7" t="e">
        <f>IF('Report DCM'!$H7796="In-Stream Video","Rich Media display banner",IF('Report DCM'!$I7796&gt;'Report DCM'!$J7796,"Standard",VLOOKUP(CONCATENATE(bd_adtype,"_",bd_creativetype),tabela,2,FALSE)))</f>
        <v>#N/A</v>
      </c>
      <c r="F7796" s="7">
        <f t="shared" si="1397"/>
        <v>0</v>
      </c>
      <c r="G7796" s="7">
        <f t="shared" si="1398"/>
        <v>0</v>
      </c>
      <c r="H7796" s="7">
        <f t="shared" si="1399"/>
        <v>0</v>
      </c>
      <c r="I7796" s="7">
        <f t="shared" si="1400"/>
        <v>0</v>
      </c>
      <c r="J7796" s="7">
        <f t="shared" si="1401"/>
        <v>0</v>
      </c>
      <c r="K7796" s="8" t="e">
        <f t="shared" si="1402"/>
        <v>#N/A</v>
      </c>
      <c r="L7796" s="7" t="e">
        <f t="shared" si="1403"/>
        <v>#N/A</v>
      </c>
      <c r="M7796" s="8" t="e">
        <f t="shared" si="1380"/>
        <v>#N/A</v>
      </c>
      <c r="N7796" s="8" t="e">
        <f t="shared" si="1381"/>
        <v>#N/A</v>
      </c>
    </row>
    <row r="7797" spans="1:14" ht="15.75" customHeight="1" x14ac:dyDescent="0.35">
      <c r="A7797" s="7">
        <f t="shared" si="1393"/>
        <v>0</v>
      </c>
      <c r="B7797" s="7">
        <f t="shared" si="1394"/>
        <v>0</v>
      </c>
      <c r="C7797" s="7">
        <f t="shared" si="1395"/>
        <v>0</v>
      </c>
      <c r="D7797" s="7">
        <f t="shared" si="1396"/>
        <v>0</v>
      </c>
      <c r="E7797" s="7" t="e">
        <f>IF('Report DCM'!$H7797="In-Stream Video","Rich Media display banner",IF('Report DCM'!$I7797&gt;'Report DCM'!$J7797,"Standard",VLOOKUP(CONCATENATE(bd_adtype,"_",bd_creativetype),tabela,2,FALSE)))</f>
        <v>#N/A</v>
      </c>
      <c r="F7797" s="7">
        <f t="shared" si="1397"/>
        <v>0</v>
      </c>
      <c r="G7797" s="7">
        <f t="shared" si="1398"/>
        <v>0</v>
      </c>
      <c r="H7797" s="7">
        <f t="shared" si="1399"/>
        <v>0</v>
      </c>
      <c r="I7797" s="7">
        <f t="shared" si="1400"/>
        <v>0</v>
      </c>
      <c r="J7797" s="7">
        <f t="shared" si="1401"/>
        <v>0</v>
      </c>
      <c r="K7797" s="8" t="e">
        <f t="shared" si="1402"/>
        <v>#N/A</v>
      </c>
      <c r="L7797" s="7" t="e">
        <f t="shared" si="1403"/>
        <v>#N/A</v>
      </c>
      <c r="M7797" s="8" t="e">
        <f t="shared" si="1380"/>
        <v>#N/A</v>
      </c>
      <c r="N7797" s="8" t="e">
        <f t="shared" si="1381"/>
        <v>#N/A</v>
      </c>
    </row>
    <row r="7798" spans="1:14" ht="15.75" customHeight="1" x14ac:dyDescent="0.35">
      <c r="A7798" s="7">
        <f t="shared" si="1393"/>
        <v>0</v>
      </c>
      <c r="B7798" s="7">
        <f t="shared" si="1394"/>
        <v>0</v>
      </c>
      <c r="C7798" s="7">
        <f t="shared" si="1395"/>
        <v>0</v>
      </c>
      <c r="D7798" s="7">
        <f t="shared" si="1396"/>
        <v>0</v>
      </c>
      <c r="E7798" s="7" t="e">
        <f>IF('Report DCM'!$H7798="In-Stream Video","Rich Media display banner",IF('Report DCM'!$I7798&gt;'Report DCM'!$J7798,"Standard",VLOOKUP(CONCATENATE(bd_adtype,"_",bd_creativetype),tabela,2,FALSE)))</f>
        <v>#N/A</v>
      </c>
      <c r="F7798" s="7">
        <f t="shared" si="1397"/>
        <v>0</v>
      </c>
      <c r="G7798" s="7">
        <f t="shared" si="1398"/>
        <v>0</v>
      </c>
      <c r="H7798" s="7">
        <f t="shared" si="1399"/>
        <v>0</v>
      </c>
      <c r="I7798" s="7">
        <f t="shared" si="1400"/>
        <v>0</v>
      </c>
      <c r="J7798" s="7">
        <f t="shared" si="1401"/>
        <v>0</v>
      </c>
      <c r="K7798" s="8" t="e">
        <f t="shared" si="1402"/>
        <v>#N/A</v>
      </c>
      <c r="L7798" s="7" t="e">
        <f t="shared" si="1403"/>
        <v>#N/A</v>
      </c>
      <c r="M7798" s="8" t="e">
        <f t="shared" si="1380"/>
        <v>#N/A</v>
      </c>
      <c r="N7798" s="8" t="e">
        <f t="shared" si="1381"/>
        <v>#N/A</v>
      </c>
    </row>
    <row r="7799" spans="1:14" ht="15.75" customHeight="1" x14ac:dyDescent="0.35">
      <c r="A7799" s="7">
        <f t="shared" si="1393"/>
        <v>0</v>
      </c>
      <c r="B7799" s="7">
        <f t="shared" si="1394"/>
        <v>0</v>
      </c>
      <c r="C7799" s="7">
        <f t="shared" si="1395"/>
        <v>0</v>
      </c>
      <c r="D7799" s="7">
        <f t="shared" si="1396"/>
        <v>0</v>
      </c>
      <c r="E7799" s="7" t="e">
        <f>IF('Report DCM'!$H7799="In-Stream Video","Rich Media display banner",IF('Report DCM'!$I7799&gt;'Report DCM'!$J7799,"Standard",VLOOKUP(CONCATENATE(bd_adtype,"_",bd_creativetype),tabela,2,FALSE)))</f>
        <v>#N/A</v>
      </c>
      <c r="F7799" s="7">
        <f t="shared" si="1397"/>
        <v>0</v>
      </c>
      <c r="G7799" s="7">
        <f t="shared" si="1398"/>
        <v>0</v>
      </c>
      <c r="H7799" s="7">
        <f t="shared" si="1399"/>
        <v>0</v>
      </c>
      <c r="I7799" s="7">
        <f t="shared" si="1400"/>
        <v>0</v>
      </c>
      <c r="J7799" s="7">
        <f t="shared" si="1401"/>
        <v>0</v>
      </c>
      <c r="K7799" s="8" t="e">
        <f t="shared" si="1402"/>
        <v>#N/A</v>
      </c>
      <c r="L7799" s="7" t="e">
        <f t="shared" si="1403"/>
        <v>#N/A</v>
      </c>
      <c r="M7799" s="8" t="e">
        <f t="shared" si="1380"/>
        <v>#N/A</v>
      </c>
      <c r="N7799" s="8" t="e">
        <f t="shared" si="1381"/>
        <v>#N/A</v>
      </c>
    </row>
    <row r="7800" spans="1:14" ht="15.75" customHeight="1" x14ac:dyDescent="0.35">
      <c r="A7800" s="7">
        <f t="shared" si="1393"/>
        <v>0</v>
      </c>
      <c r="B7800" s="7">
        <f t="shared" si="1394"/>
        <v>0</v>
      </c>
      <c r="C7800" s="7">
        <f t="shared" si="1395"/>
        <v>0</v>
      </c>
      <c r="D7800" s="7">
        <f t="shared" si="1396"/>
        <v>0</v>
      </c>
      <c r="E7800" s="7" t="e">
        <f>IF('Report DCM'!$H7800="In-Stream Video","Rich Media display banner",IF('Report DCM'!$I7800&gt;'Report DCM'!$J7800,"Standard",VLOOKUP(CONCATENATE(bd_adtype,"_",bd_creativetype),tabela,2,FALSE)))</f>
        <v>#N/A</v>
      </c>
      <c r="F7800" s="7">
        <f t="shared" si="1397"/>
        <v>0</v>
      </c>
      <c r="G7800" s="7">
        <f t="shared" si="1398"/>
        <v>0</v>
      </c>
      <c r="H7800" s="7">
        <f t="shared" si="1399"/>
        <v>0</v>
      </c>
      <c r="I7800" s="7">
        <f t="shared" si="1400"/>
        <v>0</v>
      </c>
      <c r="J7800" s="7">
        <f t="shared" si="1401"/>
        <v>0</v>
      </c>
      <c r="K7800" s="8" t="e">
        <f t="shared" si="1402"/>
        <v>#N/A</v>
      </c>
      <c r="L7800" s="7" t="e">
        <f t="shared" si="1403"/>
        <v>#N/A</v>
      </c>
      <c r="M7800" s="8" t="e">
        <f t="shared" si="1380"/>
        <v>#N/A</v>
      </c>
      <c r="N7800" s="8" t="e">
        <f t="shared" si="1381"/>
        <v>#N/A</v>
      </c>
    </row>
    <row r="7801" spans="1:14" ht="15.75" customHeight="1" x14ac:dyDescent="0.35">
      <c r="A7801" s="7">
        <f t="shared" si="1393"/>
        <v>0</v>
      </c>
      <c r="B7801" s="7">
        <f t="shared" si="1394"/>
        <v>0</v>
      </c>
      <c r="C7801" s="7">
        <f t="shared" si="1395"/>
        <v>0</v>
      </c>
      <c r="D7801" s="7">
        <f t="shared" si="1396"/>
        <v>0</v>
      </c>
      <c r="E7801" s="7" t="e">
        <f>IF('Report DCM'!$H7801="In-Stream Video","Rich Media display banner",IF('Report DCM'!$I7801&gt;'Report DCM'!$J7801,"Standard",VLOOKUP(CONCATENATE(bd_adtype,"_",bd_creativetype),tabela,2,FALSE)))</f>
        <v>#N/A</v>
      </c>
      <c r="F7801" s="7">
        <f t="shared" si="1397"/>
        <v>0</v>
      </c>
      <c r="G7801" s="7">
        <f t="shared" si="1398"/>
        <v>0</v>
      </c>
      <c r="H7801" s="7">
        <f t="shared" si="1399"/>
        <v>0</v>
      </c>
      <c r="I7801" s="7">
        <f t="shared" si="1400"/>
        <v>0</v>
      </c>
      <c r="J7801" s="7">
        <f t="shared" si="1401"/>
        <v>0</v>
      </c>
      <c r="K7801" s="8" t="e">
        <f t="shared" si="1402"/>
        <v>#N/A</v>
      </c>
      <c r="L7801" s="7" t="e">
        <f t="shared" si="1403"/>
        <v>#N/A</v>
      </c>
      <c r="M7801" s="8" t="e">
        <f t="shared" si="1380"/>
        <v>#N/A</v>
      </c>
      <c r="N7801" s="8" t="e">
        <f t="shared" si="1381"/>
        <v>#N/A</v>
      </c>
    </row>
    <row r="7802" spans="1:14" ht="15.75" customHeight="1" x14ac:dyDescent="0.35">
      <c r="A7802" s="7">
        <f t="shared" si="1393"/>
        <v>0</v>
      </c>
      <c r="B7802" s="7">
        <f t="shared" si="1394"/>
        <v>0</v>
      </c>
      <c r="C7802" s="7">
        <f t="shared" si="1395"/>
        <v>0</v>
      </c>
      <c r="D7802" s="7">
        <f t="shared" si="1396"/>
        <v>0</v>
      </c>
      <c r="E7802" s="7" t="e">
        <f>IF('Report DCM'!$H7802="In-Stream Video","Rich Media display banner",IF('Report DCM'!$I7802&gt;'Report DCM'!$J7802,"Standard",VLOOKUP(CONCATENATE(bd_adtype,"_",bd_creativetype),tabela,2,FALSE)))</f>
        <v>#N/A</v>
      </c>
      <c r="F7802" s="7">
        <f t="shared" si="1397"/>
        <v>0</v>
      </c>
      <c r="G7802" s="7">
        <f t="shared" si="1398"/>
        <v>0</v>
      </c>
      <c r="H7802" s="7">
        <f t="shared" si="1399"/>
        <v>0</v>
      </c>
      <c r="I7802" s="7">
        <f t="shared" si="1400"/>
        <v>0</v>
      </c>
      <c r="J7802" s="7">
        <f t="shared" si="1401"/>
        <v>0</v>
      </c>
      <c r="K7802" s="8" t="e">
        <f t="shared" si="1402"/>
        <v>#N/A</v>
      </c>
      <c r="L7802" s="7" t="e">
        <f t="shared" si="1403"/>
        <v>#N/A</v>
      </c>
      <c r="M7802" s="8" t="e">
        <f t="shared" si="1380"/>
        <v>#N/A</v>
      </c>
      <c r="N7802" s="8" t="e">
        <f t="shared" si="1381"/>
        <v>#N/A</v>
      </c>
    </row>
    <row r="7803" spans="1:14" ht="15.75" customHeight="1" x14ac:dyDescent="0.35">
      <c r="A7803" s="7">
        <f t="shared" si="1393"/>
        <v>0</v>
      </c>
      <c r="B7803" s="7">
        <f t="shared" si="1394"/>
        <v>0</v>
      </c>
      <c r="C7803" s="7">
        <f t="shared" si="1395"/>
        <v>0</v>
      </c>
      <c r="D7803" s="7">
        <f t="shared" si="1396"/>
        <v>0</v>
      </c>
      <c r="E7803" s="7" t="e">
        <f>IF('Report DCM'!$H7803="In-Stream Video","Rich Media display banner",IF('Report DCM'!$I7803&gt;'Report DCM'!$J7803,"Standard",VLOOKUP(CONCATENATE(bd_adtype,"_",bd_creativetype),tabela,2,FALSE)))</f>
        <v>#N/A</v>
      </c>
      <c r="F7803" s="7">
        <f t="shared" si="1397"/>
        <v>0</v>
      </c>
      <c r="G7803" s="7">
        <f t="shared" si="1398"/>
        <v>0</v>
      </c>
      <c r="H7803" s="7">
        <f t="shared" si="1399"/>
        <v>0</v>
      </c>
      <c r="I7803" s="7">
        <f t="shared" si="1400"/>
        <v>0</v>
      </c>
      <c r="J7803" s="7">
        <f t="shared" si="1401"/>
        <v>0</v>
      </c>
      <c r="K7803" s="8" t="e">
        <f t="shared" si="1402"/>
        <v>#N/A</v>
      </c>
      <c r="L7803" s="7" t="e">
        <f t="shared" si="1403"/>
        <v>#N/A</v>
      </c>
      <c r="M7803" s="8" t="e">
        <f t="shared" si="1380"/>
        <v>#N/A</v>
      </c>
      <c r="N7803" s="8" t="e">
        <f t="shared" si="1381"/>
        <v>#N/A</v>
      </c>
    </row>
    <row r="7804" spans="1:14" ht="15.75" customHeight="1" x14ac:dyDescent="0.35">
      <c r="A7804" s="7">
        <f t="shared" si="1393"/>
        <v>0</v>
      </c>
      <c r="B7804" s="7">
        <f t="shared" si="1394"/>
        <v>0</v>
      </c>
      <c r="C7804" s="7">
        <f t="shared" si="1395"/>
        <v>0</v>
      </c>
      <c r="D7804" s="7">
        <f t="shared" si="1396"/>
        <v>0</v>
      </c>
      <c r="E7804" s="7" t="e">
        <f>IF('Report DCM'!$H7804="In-Stream Video","Rich Media display banner",IF('Report DCM'!$I7804&gt;'Report DCM'!$J7804,"Standard",VLOOKUP(CONCATENATE(bd_adtype,"_",bd_creativetype),tabela,2,FALSE)))</f>
        <v>#N/A</v>
      </c>
      <c r="F7804" s="7">
        <f t="shared" si="1397"/>
        <v>0</v>
      </c>
      <c r="G7804" s="7">
        <f t="shared" si="1398"/>
        <v>0</v>
      </c>
      <c r="H7804" s="7">
        <f t="shared" si="1399"/>
        <v>0</v>
      </c>
      <c r="I7804" s="7">
        <f t="shared" si="1400"/>
        <v>0</v>
      </c>
      <c r="J7804" s="7">
        <f t="shared" si="1401"/>
        <v>0</v>
      </c>
      <c r="K7804" s="8" t="e">
        <f t="shared" si="1402"/>
        <v>#N/A</v>
      </c>
      <c r="L7804" s="7" t="e">
        <f t="shared" si="1403"/>
        <v>#N/A</v>
      </c>
      <c r="M7804" s="8" t="e">
        <f t="shared" si="1380"/>
        <v>#N/A</v>
      </c>
      <c r="N7804" s="8" t="e">
        <f t="shared" si="1381"/>
        <v>#N/A</v>
      </c>
    </row>
    <row r="7805" spans="1:14" ht="15.75" customHeight="1" x14ac:dyDescent="0.35">
      <c r="A7805" s="7">
        <f t="shared" si="1393"/>
        <v>0</v>
      </c>
      <c r="B7805" s="7">
        <f t="shared" si="1394"/>
        <v>0</v>
      </c>
      <c r="C7805" s="7">
        <f t="shared" si="1395"/>
        <v>0</v>
      </c>
      <c r="D7805" s="7">
        <f t="shared" si="1396"/>
        <v>0</v>
      </c>
      <c r="E7805" s="7" t="e">
        <f>IF('Report DCM'!$H7805="In-Stream Video","Rich Media display banner",IF('Report DCM'!$I7805&gt;'Report DCM'!$J7805,"Standard",VLOOKUP(CONCATENATE(bd_adtype,"_",bd_creativetype),tabela,2,FALSE)))</f>
        <v>#N/A</v>
      </c>
      <c r="F7805" s="7">
        <f t="shared" si="1397"/>
        <v>0</v>
      </c>
      <c r="G7805" s="7">
        <f t="shared" si="1398"/>
        <v>0</v>
      </c>
      <c r="H7805" s="7">
        <f t="shared" si="1399"/>
        <v>0</v>
      </c>
      <c r="I7805" s="7">
        <f t="shared" si="1400"/>
        <v>0</v>
      </c>
      <c r="J7805" s="7">
        <f t="shared" si="1401"/>
        <v>0</v>
      </c>
      <c r="K7805" s="8" t="e">
        <f t="shared" si="1402"/>
        <v>#N/A</v>
      </c>
      <c r="L7805" s="7" t="e">
        <f t="shared" si="1403"/>
        <v>#N/A</v>
      </c>
      <c r="M7805" s="8" t="e">
        <f t="shared" si="1380"/>
        <v>#N/A</v>
      </c>
      <c r="N7805" s="8" t="e">
        <f t="shared" si="1381"/>
        <v>#N/A</v>
      </c>
    </row>
    <row r="7806" spans="1:14" ht="15.75" customHeight="1" x14ac:dyDescent="0.35">
      <c r="A7806" s="7">
        <f t="shared" si="1393"/>
        <v>0</v>
      </c>
      <c r="B7806" s="7">
        <f t="shared" si="1394"/>
        <v>0</v>
      </c>
      <c r="C7806" s="7">
        <f t="shared" si="1395"/>
        <v>0</v>
      </c>
      <c r="D7806" s="7">
        <f t="shared" si="1396"/>
        <v>0</v>
      </c>
      <c r="E7806" s="7" t="e">
        <f>IF('Report DCM'!$H7806="In-Stream Video","Rich Media display banner",IF('Report DCM'!$I7806&gt;'Report DCM'!$J7806,"Standard",VLOOKUP(CONCATENATE(bd_adtype,"_",bd_creativetype),tabela,2,FALSE)))</f>
        <v>#N/A</v>
      </c>
      <c r="F7806" s="7">
        <f t="shared" si="1397"/>
        <v>0</v>
      </c>
      <c r="G7806" s="7">
        <f t="shared" si="1398"/>
        <v>0</v>
      </c>
      <c r="H7806" s="7">
        <f t="shared" si="1399"/>
        <v>0</v>
      </c>
      <c r="I7806" s="7">
        <f t="shared" si="1400"/>
        <v>0</v>
      </c>
      <c r="J7806" s="7">
        <f t="shared" si="1401"/>
        <v>0</v>
      </c>
      <c r="K7806" s="8" t="e">
        <f t="shared" si="1402"/>
        <v>#N/A</v>
      </c>
      <c r="L7806" s="7" t="e">
        <f t="shared" si="1403"/>
        <v>#N/A</v>
      </c>
      <c r="M7806" s="8" t="e">
        <f t="shared" si="1380"/>
        <v>#N/A</v>
      </c>
      <c r="N7806" s="8" t="e">
        <f t="shared" si="1381"/>
        <v>#N/A</v>
      </c>
    </row>
    <row r="7807" spans="1:14" ht="15.75" customHeight="1" x14ac:dyDescent="0.35">
      <c r="A7807" s="7">
        <f t="shared" si="1393"/>
        <v>0</v>
      </c>
      <c r="B7807" s="7">
        <f t="shared" si="1394"/>
        <v>0</v>
      </c>
      <c r="C7807" s="7">
        <f t="shared" si="1395"/>
        <v>0</v>
      </c>
      <c r="D7807" s="7">
        <f t="shared" si="1396"/>
        <v>0</v>
      </c>
      <c r="E7807" s="7" t="e">
        <f>IF('Report DCM'!$H7807="In-Stream Video","Rich Media display banner",IF('Report DCM'!$I7807&gt;'Report DCM'!$J7807,"Standard",VLOOKUP(CONCATENATE(bd_adtype,"_",bd_creativetype),tabela,2,FALSE)))</f>
        <v>#N/A</v>
      </c>
      <c r="F7807" s="7">
        <f t="shared" si="1397"/>
        <v>0</v>
      </c>
      <c r="G7807" s="7">
        <f t="shared" si="1398"/>
        <v>0</v>
      </c>
      <c r="H7807" s="7">
        <f t="shared" si="1399"/>
        <v>0</v>
      </c>
      <c r="I7807" s="7">
        <f t="shared" si="1400"/>
        <v>0</v>
      </c>
      <c r="J7807" s="7">
        <f t="shared" si="1401"/>
        <v>0</v>
      </c>
      <c r="K7807" s="8" t="e">
        <f t="shared" si="1402"/>
        <v>#N/A</v>
      </c>
      <c r="L7807" s="7" t="e">
        <f t="shared" si="1403"/>
        <v>#N/A</v>
      </c>
      <c r="M7807" s="8" t="e">
        <f t="shared" si="1380"/>
        <v>#N/A</v>
      </c>
      <c r="N7807" s="8" t="e">
        <f t="shared" si="1381"/>
        <v>#N/A</v>
      </c>
    </row>
    <row r="7808" spans="1:14" ht="15.75" customHeight="1" x14ac:dyDescent="0.35">
      <c r="A7808" s="7">
        <f t="shared" si="1393"/>
        <v>0</v>
      </c>
      <c r="B7808" s="7">
        <f t="shared" si="1394"/>
        <v>0</v>
      </c>
      <c r="C7808" s="7">
        <f t="shared" si="1395"/>
        <v>0</v>
      </c>
      <c r="D7808" s="7">
        <f t="shared" si="1396"/>
        <v>0</v>
      </c>
      <c r="E7808" s="7" t="e">
        <f>IF('Report DCM'!$H7808="In-Stream Video","Rich Media display banner",IF('Report DCM'!$I7808&gt;'Report DCM'!$J7808,"Standard",VLOOKUP(CONCATENATE(bd_adtype,"_",bd_creativetype),tabela,2,FALSE)))</f>
        <v>#N/A</v>
      </c>
      <c r="F7808" s="7">
        <f t="shared" si="1397"/>
        <v>0</v>
      </c>
      <c r="G7808" s="7">
        <f t="shared" si="1398"/>
        <v>0</v>
      </c>
      <c r="H7808" s="7">
        <f t="shared" si="1399"/>
        <v>0</v>
      </c>
      <c r="I7808" s="7">
        <f t="shared" si="1400"/>
        <v>0</v>
      </c>
      <c r="J7808" s="7">
        <f t="shared" si="1401"/>
        <v>0</v>
      </c>
      <c r="K7808" s="8" t="e">
        <f t="shared" si="1402"/>
        <v>#N/A</v>
      </c>
      <c r="L7808" s="7" t="e">
        <f t="shared" si="1403"/>
        <v>#N/A</v>
      </c>
      <c r="M7808" s="8" t="e">
        <f t="shared" si="1380"/>
        <v>#N/A</v>
      </c>
      <c r="N7808" s="8" t="e">
        <f t="shared" si="1381"/>
        <v>#N/A</v>
      </c>
    </row>
    <row r="7809" spans="1:14" ht="15.75" customHeight="1" x14ac:dyDescent="0.35">
      <c r="A7809" s="7">
        <f t="shared" si="1393"/>
        <v>0</v>
      </c>
      <c r="B7809" s="7">
        <f t="shared" si="1394"/>
        <v>0</v>
      </c>
      <c r="C7809" s="7">
        <f t="shared" si="1395"/>
        <v>0</v>
      </c>
      <c r="D7809" s="7">
        <f t="shared" si="1396"/>
        <v>0</v>
      </c>
      <c r="E7809" s="7" t="e">
        <f>IF('Report DCM'!$H7809="In-Stream Video","Rich Media display banner",IF('Report DCM'!$I7809&gt;'Report DCM'!$J7809,"Standard",VLOOKUP(CONCATENATE(bd_adtype,"_",bd_creativetype),tabela,2,FALSE)))</f>
        <v>#N/A</v>
      </c>
      <c r="F7809" s="7">
        <f t="shared" si="1397"/>
        <v>0</v>
      </c>
      <c r="G7809" s="7">
        <f t="shared" si="1398"/>
        <v>0</v>
      </c>
      <c r="H7809" s="7">
        <f t="shared" si="1399"/>
        <v>0</v>
      </c>
      <c r="I7809" s="7">
        <f t="shared" si="1400"/>
        <v>0</v>
      </c>
      <c r="J7809" s="7">
        <f t="shared" si="1401"/>
        <v>0</v>
      </c>
      <c r="K7809" s="8" t="e">
        <f t="shared" si="1402"/>
        <v>#N/A</v>
      </c>
      <c r="L7809" s="7" t="e">
        <f t="shared" si="1403"/>
        <v>#N/A</v>
      </c>
      <c r="M7809" s="8" t="e">
        <f t="shared" si="1380"/>
        <v>#N/A</v>
      </c>
      <c r="N7809" s="8" t="e">
        <f t="shared" si="1381"/>
        <v>#N/A</v>
      </c>
    </row>
    <row r="7810" spans="1:14" ht="15.75" customHeight="1" x14ac:dyDescent="0.35">
      <c r="A7810" s="7">
        <f t="shared" ref="A7810:A7873" si="1404">bd_campaign</f>
        <v>0</v>
      </c>
      <c r="B7810" s="7">
        <f t="shared" ref="B7810:B7873" si="1405">bd_site</f>
        <v>0</v>
      </c>
      <c r="C7810" s="7">
        <f t="shared" ref="C7810:C7873" si="1406">bd_placement</f>
        <v>0</v>
      </c>
      <c r="D7810" s="7">
        <f t="shared" ref="D7810:D7873" si="1407">bd_placementID</f>
        <v>0</v>
      </c>
      <c r="E7810" s="7" t="e">
        <f>IF('Report DCM'!$H7810="In-Stream Video","Rich Media display banner",IF('Report DCM'!$I7810&gt;'Report DCM'!$J7810,"Standard",VLOOKUP(CONCATENATE(bd_adtype,"_",bd_creativetype),tabela,2,FALSE)))</f>
        <v>#N/A</v>
      </c>
      <c r="F7810" s="7">
        <f t="shared" ref="F7810:F7873" si="1408">bd_ad</f>
        <v>0</v>
      </c>
      <c r="G7810" s="7">
        <f t="shared" ref="G7810:G7873" si="1409">bd_adid</f>
        <v>0</v>
      </c>
      <c r="H7810" s="7">
        <f t="shared" ref="H7810:H7873" si="1410">bd_creativetype</f>
        <v>0</v>
      </c>
      <c r="I7810" s="7">
        <f t="shared" ref="I7810:I7873" si="1411">bd_impression</f>
        <v>0</v>
      </c>
      <c r="J7810" s="7">
        <f t="shared" ref="J7810:J7873" si="1412">bd_clicks</f>
        <v>0</v>
      </c>
      <c r="K7810" s="8" t="e">
        <f t="shared" ref="K7810:K7873" si="1413">VLOOKUP(E7810,tabela,2,FALSE)</f>
        <v>#N/A</v>
      </c>
      <c r="L7810" s="7" t="e">
        <f t="shared" ref="L7810:L7873" si="1414">VLOOKUP(E7810,tabela,3,FALSE)</f>
        <v>#N/A</v>
      </c>
      <c r="M7810" s="8" t="e">
        <f t="shared" si="1380"/>
        <v>#N/A</v>
      </c>
      <c r="N7810" s="8" t="e">
        <f t="shared" si="1381"/>
        <v>#N/A</v>
      </c>
    </row>
    <row r="7811" spans="1:14" ht="15.75" customHeight="1" x14ac:dyDescent="0.35">
      <c r="A7811" s="7">
        <f t="shared" si="1404"/>
        <v>0</v>
      </c>
      <c r="B7811" s="7">
        <f t="shared" si="1405"/>
        <v>0</v>
      </c>
      <c r="C7811" s="7">
        <f t="shared" si="1406"/>
        <v>0</v>
      </c>
      <c r="D7811" s="7">
        <f t="shared" si="1407"/>
        <v>0</v>
      </c>
      <c r="E7811" s="7" t="e">
        <f>IF('Report DCM'!$H7811="In-Stream Video","Rich Media display banner",IF('Report DCM'!$I7811&gt;'Report DCM'!$J7811,"Standard",VLOOKUP(CONCATENATE(bd_adtype,"_",bd_creativetype),tabela,2,FALSE)))</f>
        <v>#N/A</v>
      </c>
      <c r="F7811" s="7">
        <f t="shared" si="1408"/>
        <v>0</v>
      </c>
      <c r="G7811" s="7">
        <f t="shared" si="1409"/>
        <v>0</v>
      </c>
      <c r="H7811" s="7">
        <f t="shared" si="1410"/>
        <v>0</v>
      </c>
      <c r="I7811" s="7">
        <f t="shared" si="1411"/>
        <v>0</v>
      </c>
      <c r="J7811" s="7">
        <f t="shared" si="1412"/>
        <v>0</v>
      </c>
      <c r="K7811" s="8" t="e">
        <f t="shared" si="1413"/>
        <v>#N/A</v>
      </c>
      <c r="L7811" s="7" t="e">
        <f t="shared" si="1414"/>
        <v>#N/A</v>
      </c>
      <c r="M7811" s="8" t="e">
        <f t="shared" si="1380"/>
        <v>#N/A</v>
      </c>
      <c r="N7811" s="8" t="e">
        <f t="shared" si="1381"/>
        <v>#N/A</v>
      </c>
    </row>
    <row r="7812" spans="1:14" ht="15.75" customHeight="1" x14ac:dyDescent="0.35">
      <c r="A7812" s="7">
        <f t="shared" si="1404"/>
        <v>0</v>
      </c>
      <c r="B7812" s="7">
        <f t="shared" si="1405"/>
        <v>0</v>
      </c>
      <c r="C7812" s="7">
        <f t="shared" si="1406"/>
        <v>0</v>
      </c>
      <c r="D7812" s="7">
        <f t="shared" si="1407"/>
        <v>0</v>
      </c>
      <c r="E7812" s="7" t="e">
        <f>IF('Report DCM'!$H7812="In-Stream Video","Rich Media display banner",IF('Report DCM'!$I7812&gt;'Report DCM'!$J7812,"Standard",VLOOKUP(CONCATENATE(bd_adtype,"_",bd_creativetype),tabela,2,FALSE)))</f>
        <v>#N/A</v>
      </c>
      <c r="F7812" s="7">
        <f t="shared" si="1408"/>
        <v>0</v>
      </c>
      <c r="G7812" s="7">
        <f t="shared" si="1409"/>
        <v>0</v>
      </c>
      <c r="H7812" s="7">
        <f t="shared" si="1410"/>
        <v>0</v>
      </c>
      <c r="I7812" s="7">
        <f t="shared" si="1411"/>
        <v>0</v>
      </c>
      <c r="J7812" s="7">
        <f t="shared" si="1412"/>
        <v>0</v>
      </c>
      <c r="K7812" s="8" t="e">
        <f t="shared" si="1413"/>
        <v>#N/A</v>
      </c>
      <c r="L7812" s="7" t="e">
        <f t="shared" si="1414"/>
        <v>#N/A</v>
      </c>
      <c r="M7812" s="8" t="e">
        <f t="shared" si="1380"/>
        <v>#N/A</v>
      </c>
      <c r="N7812" s="8" t="e">
        <f t="shared" si="1381"/>
        <v>#N/A</v>
      </c>
    </row>
    <row r="7813" spans="1:14" ht="15.75" customHeight="1" x14ac:dyDescent="0.35">
      <c r="A7813" s="7">
        <f t="shared" si="1404"/>
        <v>0</v>
      </c>
      <c r="B7813" s="7">
        <f t="shared" si="1405"/>
        <v>0</v>
      </c>
      <c r="C7813" s="7">
        <f t="shared" si="1406"/>
        <v>0</v>
      </c>
      <c r="D7813" s="7">
        <f t="shared" si="1407"/>
        <v>0</v>
      </c>
      <c r="E7813" s="7" t="e">
        <f>IF('Report DCM'!$H7813="In-Stream Video","Rich Media display banner",IF('Report DCM'!$I7813&gt;'Report DCM'!$J7813,"Standard",VLOOKUP(CONCATENATE(bd_adtype,"_",bd_creativetype),tabela,2,FALSE)))</f>
        <v>#N/A</v>
      </c>
      <c r="F7813" s="7">
        <f t="shared" si="1408"/>
        <v>0</v>
      </c>
      <c r="G7813" s="7">
        <f t="shared" si="1409"/>
        <v>0</v>
      </c>
      <c r="H7813" s="7">
        <f t="shared" si="1410"/>
        <v>0</v>
      </c>
      <c r="I7813" s="7">
        <f t="shared" si="1411"/>
        <v>0</v>
      </c>
      <c r="J7813" s="7">
        <f t="shared" si="1412"/>
        <v>0</v>
      </c>
      <c r="K7813" s="8" t="e">
        <f t="shared" si="1413"/>
        <v>#N/A</v>
      </c>
      <c r="L7813" s="7" t="e">
        <f t="shared" si="1414"/>
        <v>#N/A</v>
      </c>
      <c r="M7813" s="8" t="e">
        <f t="shared" si="1380"/>
        <v>#N/A</v>
      </c>
      <c r="N7813" s="8" t="e">
        <f t="shared" si="1381"/>
        <v>#N/A</v>
      </c>
    </row>
    <row r="7814" spans="1:14" ht="15.75" customHeight="1" x14ac:dyDescent="0.35">
      <c r="A7814" s="7">
        <f t="shared" si="1404"/>
        <v>0</v>
      </c>
      <c r="B7814" s="7">
        <f t="shared" si="1405"/>
        <v>0</v>
      </c>
      <c r="C7814" s="7">
        <f t="shared" si="1406"/>
        <v>0</v>
      </c>
      <c r="D7814" s="7">
        <f t="shared" si="1407"/>
        <v>0</v>
      </c>
      <c r="E7814" s="7" t="e">
        <f>IF('Report DCM'!$H7814="In-Stream Video","Rich Media display banner",IF('Report DCM'!$I7814&gt;'Report DCM'!$J7814,"Standard",VLOOKUP(CONCATENATE(bd_adtype,"_",bd_creativetype),tabela,2,FALSE)))</f>
        <v>#N/A</v>
      </c>
      <c r="F7814" s="7">
        <f t="shared" si="1408"/>
        <v>0</v>
      </c>
      <c r="G7814" s="7">
        <f t="shared" si="1409"/>
        <v>0</v>
      </c>
      <c r="H7814" s="7">
        <f t="shared" si="1410"/>
        <v>0</v>
      </c>
      <c r="I7814" s="7">
        <f t="shared" si="1411"/>
        <v>0</v>
      </c>
      <c r="J7814" s="7">
        <f t="shared" si="1412"/>
        <v>0</v>
      </c>
      <c r="K7814" s="8" t="e">
        <f t="shared" si="1413"/>
        <v>#N/A</v>
      </c>
      <c r="L7814" s="7" t="e">
        <f t="shared" si="1414"/>
        <v>#N/A</v>
      </c>
      <c r="M7814" s="8" t="e">
        <f t="shared" si="1380"/>
        <v>#N/A</v>
      </c>
      <c r="N7814" s="8" t="e">
        <f t="shared" si="1381"/>
        <v>#N/A</v>
      </c>
    </row>
    <row r="7815" spans="1:14" ht="15.75" customHeight="1" x14ac:dyDescent="0.35">
      <c r="A7815" s="7">
        <f t="shared" si="1404"/>
        <v>0</v>
      </c>
      <c r="B7815" s="7">
        <f t="shared" si="1405"/>
        <v>0</v>
      </c>
      <c r="C7815" s="7">
        <f t="shared" si="1406"/>
        <v>0</v>
      </c>
      <c r="D7815" s="7">
        <f t="shared" si="1407"/>
        <v>0</v>
      </c>
      <c r="E7815" s="7" t="e">
        <f>IF('Report DCM'!$H7815="In-Stream Video","Rich Media display banner",IF('Report DCM'!$I7815&gt;'Report DCM'!$J7815,"Standard",VLOOKUP(CONCATENATE(bd_adtype,"_",bd_creativetype),tabela,2,FALSE)))</f>
        <v>#N/A</v>
      </c>
      <c r="F7815" s="7">
        <f t="shared" si="1408"/>
        <v>0</v>
      </c>
      <c r="G7815" s="7">
        <f t="shared" si="1409"/>
        <v>0</v>
      </c>
      <c r="H7815" s="7">
        <f t="shared" si="1410"/>
        <v>0</v>
      </c>
      <c r="I7815" s="7">
        <f t="shared" si="1411"/>
        <v>0</v>
      </c>
      <c r="J7815" s="7">
        <f t="shared" si="1412"/>
        <v>0</v>
      </c>
      <c r="K7815" s="8" t="e">
        <f t="shared" si="1413"/>
        <v>#N/A</v>
      </c>
      <c r="L7815" s="7" t="e">
        <f t="shared" si="1414"/>
        <v>#N/A</v>
      </c>
      <c r="M7815" s="8" t="e">
        <f t="shared" si="1380"/>
        <v>#N/A</v>
      </c>
      <c r="N7815" s="8" t="e">
        <f t="shared" si="1381"/>
        <v>#N/A</v>
      </c>
    </row>
    <row r="7816" spans="1:14" ht="15.75" customHeight="1" x14ac:dyDescent="0.35">
      <c r="A7816" s="7">
        <f t="shared" si="1404"/>
        <v>0</v>
      </c>
      <c r="B7816" s="7">
        <f t="shared" si="1405"/>
        <v>0</v>
      </c>
      <c r="C7816" s="7">
        <f t="shared" si="1406"/>
        <v>0</v>
      </c>
      <c r="D7816" s="7">
        <f t="shared" si="1407"/>
        <v>0</v>
      </c>
      <c r="E7816" s="7" t="e">
        <f>IF('Report DCM'!$H7816="In-Stream Video","Rich Media display banner",IF('Report DCM'!$I7816&gt;'Report DCM'!$J7816,"Standard",VLOOKUP(CONCATENATE(bd_adtype,"_",bd_creativetype),tabela,2,FALSE)))</f>
        <v>#N/A</v>
      </c>
      <c r="F7816" s="7">
        <f t="shared" si="1408"/>
        <v>0</v>
      </c>
      <c r="G7816" s="7">
        <f t="shared" si="1409"/>
        <v>0</v>
      </c>
      <c r="H7816" s="7">
        <f t="shared" si="1410"/>
        <v>0</v>
      </c>
      <c r="I7816" s="7">
        <f t="shared" si="1411"/>
        <v>0</v>
      </c>
      <c r="J7816" s="7">
        <f t="shared" si="1412"/>
        <v>0</v>
      </c>
      <c r="K7816" s="8" t="e">
        <f t="shared" si="1413"/>
        <v>#N/A</v>
      </c>
      <c r="L7816" s="7" t="e">
        <f t="shared" si="1414"/>
        <v>#N/A</v>
      </c>
      <c r="M7816" s="8" t="e">
        <f t="shared" si="1380"/>
        <v>#N/A</v>
      </c>
      <c r="N7816" s="8" t="e">
        <f t="shared" si="1381"/>
        <v>#N/A</v>
      </c>
    </row>
    <row r="7817" spans="1:14" ht="15.75" customHeight="1" x14ac:dyDescent="0.35">
      <c r="A7817" s="7">
        <f t="shared" si="1404"/>
        <v>0</v>
      </c>
      <c r="B7817" s="7">
        <f t="shared" si="1405"/>
        <v>0</v>
      </c>
      <c r="C7817" s="7">
        <f t="shared" si="1406"/>
        <v>0</v>
      </c>
      <c r="D7817" s="7">
        <f t="shared" si="1407"/>
        <v>0</v>
      </c>
      <c r="E7817" s="7" t="e">
        <f>IF('Report DCM'!$H7817="In-Stream Video","Rich Media display banner",IF('Report DCM'!$I7817&gt;'Report DCM'!$J7817,"Standard",VLOOKUP(CONCATENATE(bd_adtype,"_",bd_creativetype),tabela,2,FALSE)))</f>
        <v>#N/A</v>
      </c>
      <c r="F7817" s="7">
        <f t="shared" si="1408"/>
        <v>0</v>
      </c>
      <c r="G7817" s="7">
        <f t="shared" si="1409"/>
        <v>0</v>
      </c>
      <c r="H7817" s="7">
        <f t="shared" si="1410"/>
        <v>0</v>
      </c>
      <c r="I7817" s="7">
        <f t="shared" si="1411"/>
        <v>0</v>
      </c>
      <c r="J7817" s="7">
        <f t="shared" si="1412"/>
        <v>0</v>
      </c>
      <c r="K7817" s="8" t="e">
        <f t="shared" si="1413"/>
        <v>#N/A</v>
      </c>
      <c r="L7817" s="7" t="e">
        <f t="shared" si="1414"/>
        <v>#N/A</v>
      </c>
      <c r="M7817" s="8" t="e">
        <f t="shared" si="1380"/>
        <v>#N/A</v>
      </c>
      <c r="N7817" s="8" t="e">
        <f t="shared" si="1381"/>
        <v>#N/A</v>
      </c>
    </row>
    <row r="7818" spans="1:14" ht="15.75" customHeight="1" x14ac:dyDescent="0.35">
      <c r="A7818" s="7">
        <f t="shared" si="1404"/>
        <v>0</v>
      </c>
      <c r="B7818" s="7">
        <f t="shared" si="1405"/>
        <v>0</v>
      </c>
      <c r="C7818" s="7">
        <f t="shared" si="1406"/>
        <v>0</v>
      </c>
      <c r="D7818" s="7">
        <f t="shared" si="1407"/>
        <v>0</v>
      </c>
      <c r="E7818" s="7" t="e">
        <f>IF('Report DCM'!$H7818="In-Stream Video","Rich Media display banner",IF('Report DCM'!$I7818&gt;'Report DCM'!$J7818,"Standard",VLOOKUP(CONCATENATE(bd_adtype,"_",bd_creativetype),tabela,2,FALSE)))</f>
        <v>#N/A</v>
      </c>
      <c r="F7818" s="7">
        <f t="shared" si="1408"/>
        <v>0</v>
      </c>
      <c r="G7818" s="7">
        <f t="shared" si="1409"/>
        <v>0</v>
      </c>
      <c r="H7818" s="7">
        <f t="shared" si="1410"/>
        <v>0</v>
      </c>
      <c r="I7818" s="7">
        <f t="shared" si="1411"/>
        <v>0</v>
      </c>
      <c r="J7818" s="7">
        <f t="shared" si="1412"/>
        <v>0</v>
      </c>
      <c r="K7818" s="8" t="e">
        <f t="shared" si="1413"/>
        <v>#N/A</v>
      </c>
      <c r="L7818" s="7" t="e">
        <f t="shared" si="1414"/>
        <v>#N/A</v>
      </c>
      <c r="M7818" s="8" t="e">
        <f t="shared" si="1380"/>
        <v>#N/A</v>
      </c>
      <c r="N7818" s="8" t="e">
        <f t="shared" si="1381"/>
        <v>#N/A</v>
      </c>
    </row>
    <row r="7819" spans="1:14" ht="15.75" customHeight="1" x14ac:dyDescent="0.35">
      <c r="A7819" s="7">
        <f t="shared" si="1404"/>
        <v>0</v>
      </c>
      <c r="B7819" s="7">
        <f t="shared" si="1405"/>
        <v>0</v>
      </c>
      <c r="C7819" s="7">
        <f t="shared" si="1406"/>
        <v>0</v>
      </c>
      <c r="D7819" s="7">
        <f t="shared" si="1407"/>
        <v>0</v>
      </c>
      <c r="E7819" s="7" t="e">
        <f>IF('Report DCM'!$H7819="In-Stream Video","Rich Media display banner",IF('Report DCM'!$I7819&gt;'Report DCM'!$J7819,"Standard",VLOOKUP(CONCATENATE(bd_adtype,"_",bd_creativetype),tabela,2,FALSE)))</f>
        <v>#N/A</v>
      </c>
      <c r="F7819" s="7">
        <f t="shared" si="1408"/>
        <v>0</v>
      </c>
      <c r="G7819" s="7">
        <f t="shared" si="1409"/>
        <v>0</v>
      </c>
      <c r="H7819" s="7">
        <f t="shared" si="1410"/>
        <v>0</v>
      </c>
      <c r="I7819" s="7">
        <f t="shared" si="1411"/>
        <v>0</v>
      </c>
      <c r="J7819" s="7">
        <f t="shared" si="1412"/>
        <v>0</v>
      </c>
      <c r="K7819" s="8" t="e">
        <f t="shared" si="1413"/>
        <v>#N/A</v>
      </c>
      <c r="L7819" s="7" t="e">
        <f t="shared" si="1414"/>
        <v>#N/A</v>
      </c>
      <c r="M7819" s="8" t="e">
        <f t="shared" si="1380"/>
        <v>#N/A</v>
      </c>
      <c r="N7819" s="8" t="e">
        <f t="shared" si="1381"/>
        <v>#N/A</v>
      </c>
    </row>
    <row r="7820" spans="1:14" ht="15.75" customHeight="1" x14ac:dyDescent="0.35">
      <c r="A7820" s="7">
        <f t="shared" si="1404"/>
        <v>0</v>
      </c>
      <c r="B7820" s="7">
        <f t="shared" si="1405"/>
        <v>0</v>
      </c>
      <c r="C7820" s="7">
        <f t="shared" si="1406"/>
        <v>0</v>
      </c>
      <c r="D7820" s="7">
        <f t="shared" si="1407"/>
        <v>0</v>
      </c>
      <c r="E7820" s="7" t="e">
        <f>IF('Report DCM'!$H7820="In-Stream Video","Rich Media display banner",IF('Report DCM'!$I7820&gt;'Report DCM'!$J7820,"Standard",VLOOKUP(CONCATENATE(bd_adtype,"_",bd_creativetype),tabela,2,FALSE)))</f>
        <v>#N/A</v>
      </c>
      <c r="F7820" s="7">
        <f t="shared" si="1408"/>
        <v>0</v>
      </c>
      <c r="G7820" s="7">
        <f t="shared" si="1409"/>
        <v>0</v>
      </c>
      <c r="H7820" s="7">
        <f t="shared" si="1410"/>
        <v>0</v>
      </c>
      <c r="I7820" s="7">
        <f t="shared" si="1411"/>
        <v>0</v>
      </c>
      <c r="J7820" s="7">
        <f t="shared" si="1412"/>
        <v>0</v>
      </c>
      <c r="K7820" s="8" t="e">
        <f t="shared" si="1413"/>
        <v>#N/A</v>
      </c>
      <c r="L7820" s="7" t="e">
        <f t="shared" si="1414"/>
        <v>#N/A</v>
      </c>
      <c r="M7820" s="8" t="e">
        <f t="shared" si="1380"/>
        <v>#N/A</v>
      </c>
      <c r="N7820" s="8" t="e">
        <f t="shared" si="1381"/>
        <v>#N/A</v>
      </c>
    </row>
    <row r="7821" spans="1:14" ht="15.75" customHeight="1" x14ac:dyDescent="0.35">
      <c r="A7821" s="7">
        <f t="shared" si="1404"/>
        <v>0</v>
      </c>
      <c r="B7821" s="7">
        <f t="shared" si="1405"/>
        <v>0</v>
      </c>
      <c r="C7821" s="7">
        <f t="shared" si="1406"/>
        <v>0</v>
      </c>
      <c r="D7821" s="7">
        <f t="shared" si="1407"/>
        <v>0</v>
      </c>
      <c r="E7821" s="7" t="e">
        <f>IF('Report DCM'!$H7821="In-Stream Video","Rich Media display banner",IF('Report DCM'!$I7821&gt;'Report DCM'!$J7821,"Standard",VLOOKUP(CONCATENATE(bd_adtype,"_",bd_creativetype),tabela,2,FALSE)))</f>
        <v>#N/A</v>
      </c>
      <c r="F7821" s="7">
        <f t="shared" si="1408"/>
        <v>0</v>
      </c>
      <c r="G7821" s="7">
        <f t="shared" si="1409"/>
        <v>0</v>
      </c>
      <c r="H7821" s="7">
        <f t="shared" si="1410"/>
        <v>0</v>
      </c>
      <c r="I7821" s="7">
        <f t="shared" si="1411"/>
        <v>0</v>
      </c>
      <c r="J7821" s="7">
        <f t="shared" si="1412"/>
        <v>0</v>
      </c>
      <c r="K7821" s="8" t="e">
        <f t="shared" si="1413"/>
        <v>#N/A</v>
      </c>
      <c r="L7821" s="7" t="e">
        <f t="shared" si="1414"/>
        <v>#N/A</v>
      </c>
      <c r="M7821" s="8" t="e">
        <f t="shared" si="1380"/>
        <v>#N/A</v>
      </c>
      <c r="N7821" s="8" t="e">
        <f t="shared" si="1381"/>
        <v>#N/A</v>
      </c>
    </row>
    <row r="7822" spans="1:14" ht="15.75" customHeight="1" x14ac:dyDescent="0.35">
      <c r="A7822" s="7">
        <f t="shared" si="1404"/>
        <v>0</v>
      </c>
      <c r="B7822" s="7">
        <f t="shared" si="1405"/>
        <v>0</v>
      </c>
      <c r="C7822" s="7">
        <f t="shared" si="1406"/>
        <v>0</v>
      </c>
      <c r="D7822" s="7">
        <f t="shared" si="1407"/>
        <v>0</v>
      </c>
      <c r="E7822" s="7" t="e">
        <f>IF('Report DCM'!$H7822="In-Stream Video","Rich Media display banner",IF('Report DCM'!$I7822&gt;'Report DCM'!$J7822,"Standard",VLOOKUP(CONCATENATE(bd_adtype,"_",bd_creativetype),tabela,2,FALSE)))</f>
        <v>#N/A</v>
      </c>
      <c r="F7822" s="7">
        <f t="shared" si="1408"/>
        <v>0</v>
      </c>
      <c r="G7822" s="7">
        <f t="shared" si="1409"/>
        <v>0</v>
      </c>
      <c r="H7822" s="7">
        <f t="shared" si="1410"/>
        <v>0</v>
      </c>
      <c r="I7822" s="7">
        <f t="shared" si="1411"/>
        <v>0</v>
      </c>
      <c r="J7822" s="7">
        <f t="shared" si="1412"/>
        <v>0</v>
      </c>
      <c r="K7822" s="8" t="e">
        <f t="shared" si="1413"/>
        <v>#N/A</v>
      </c>
      <c r="L7822" s="7" t="e">
        <f t="shared" si="1414"/>
        <v>#N/A</v>
      </c>
      <c r="M7822" s="8" t="e">
        <f t="shared" si="1380"/>
        <v>#N/A</v>
      </c>
      <c r="N7822" s="8" t="e">
        <f t="shared" si="1381"/>
        <v>#N/A</v>
      </c>
    </row>
    <row r="7823" spans="1:14" ht="15.75" customHeight="1" x14ac:dyDescent="0.35">
      <c r="A7823" s="7">
        <f t="shared" si="1404"/>
        <v>0</v>
      </c>
      <c r="B7823" s="7">
        <f t="shared" si="1405"/>
        <v>0</v>
      </c>
      <c r="C7823" s="7">
        <f t="shared" si="1406"/>
        <v>0</v>
      </c>
      <c r="D7823" s="7">
        <f t="shared" si="1407"/>
        <v>0</v>
      </c>
      <c r="E7823" s="7" t="e">
        <f>IF('Report DCM'!$H7823="In-Stream Video","Rich Media display banner",IF('Report DCM'!$I7823&gt;'Report DCM'!$J7823,"Standard",VLOOKUP(CONCATENATE(bd_adtype,"_",bd_creativetype),tabela,2,FALSE)))</f>
        <v>#N/A</v>
      </c>
      <c r="F7823" s="7">
        <f t="shared" si="1408"/>
        <v>0</v>
      </c>
      <c r="G7823" s="7">
        <f t="shared" si="1409"/>
        <v>0</v>
      </c>
      <c r="H7823" s="7">
        <f t="shared" si="1410"/>
        <v>0</v>
      </c>
      <c r="I7823" s="7">
        <f t="shared" si="1411"/>
        <v>0</v>
      </c>
      <c r="J7823" s="7">
        <f t="shared" si="1412"/>
        <v>0</v>
      </c>
      <c r="K7823" s="8" t="e">
        <f t="shared" si="1413"/>
        <v>#N/A</v>
      </c>
      <c r="L7823" s="7" t="e">
        <f t="shared" si="1414"/>
        <v>#N/A</v>
      </c>
      <c r="M7823" s="8" t="e">
        <f t="shared" si="1380"/>
        <v>#N/A</v>
      </c>
      <c r="N7823" s="8" t="e">
        <f t="shared" si="1381"/>
        <v>#N/A</v>
      </c>
    </row>
    <row r="7824" spans="1:14" ht="15.75" customHeight="1" x14ac:dyDescent="0.35">
      <c r="A7824" s="7">
        <f t="shared" si="1404"/>
        <v>0</v>
      </c>
      <c r="B7824" s="7">
        <f t="shared" si="1405"/>
        <v>0</v>
      </c>
      <c r="C7824" s="7">
        <f t="shared" si="1406"/>
        <v>0</v>
      </c>
      <c r="D7824" s="7">
        <f t="shared" si="1407"/>
        <v>0</v>
      </c>
      <c r="E7824" s="7" t="e">
        <f>IF('Report DCM'!$H7824="In-Stream Video","Rich Media display banner",IF('Report DCM'!$I7824&gt;'Report DCM'!$J7824,"Standard",VLOOKUP(CONCATENATE(bd_adtype,"_",bd_creativetype),tabela,2,FALSE)))</f>
        <v>#N/A</v>
      </c>
      <c r="F7824" s="7">
        <f t="shared" si="1408"/>
        <v>0</v>
      </c>
      <c r="G7824" s="7">
        <f t="shared" si="1409"/>
        <v>0</v>
      </c>
      <c r="H7824" s="7">
        <f t="shared" si="1410"/>
        <v>0</v>
      </c>
      <c r="I7824" s="7">
        <f t="shared" si="1411"/>
        <v>0</v>
      </c>
      <c r="J7824" s="7">
        <f t="shared" si="1412"/>
        <v>0</v>
      </c>
      <c r="K7824" s="8" t="e">
        <f t="shared" si="1413"/>
        <v>#N/A</v>
      </c>
      <c r="L7824" s="7" t="e">
        <f t="shared" si="1414"/>
        <v>#N/A</v>
      </c>
      <c r="M7824" s="8" t="e">
        <f t="shared" si="1380"/>
        <v>#N/A</v>
      </c>
      <c r="N7824" s="8" t="e">
        <f t="shared" si="1381"/>
        <v>#N/A</v>
      </c>
    </row>
    <row r="7825" spans="1:14" ht="15.75" customHeight="1" x14ac:dyDescent="0.35">
      <c r="A7825" s="7">
        <f t="shared" si="1404"/>
        <v>0</v>
      </c>
      <c r="B7825" s="7">
        <f t="shared" si="1405"/>
        <v>0</v>
      </c>
      <c r="C7825" s="7">
        <f t="shared" si="1406"/>
        <v>0</v>
      </c>
      <c r="D7825" s="7">
        <f t="shared" si="1407"/>
        <v>0</v>
      </c>
      <c r="E7825" s="7" t="e">
        <f>IF('Report DCM'!$H7825="In-Stream Video","Rich Media display banner",IF('Report DCM'!$I7825&gt;'Report DCM'!$J7825,"Standard",VLOOKUP(CONCATENATE(bd_adtype,"_",bd_creativetype),tabela,2,FALSE)))</f>
        <v>#N/A</v>
      </c>
      <c r="F7825" s="7">
        <f t="shared" si="1408"/>
        <v>0</v>
      </c>
      <c r="G7825" s="7">
        <f t="shared" si="1409"/>
        <v>0</v>
      </c>
      <c r="H7825" s="7">
        <f t="shared" si="1410"/>
        <v>0</v>
      </c>
      <c r="I7825" s="7">
        <f t="shared" si="1411"/>
        <v>0</v>
      </c>
      <c r="J7825" s="7">
        <f t="shared" si="1412"/>
        <v>0</v>
      </c>
      <c r="K7825" s="8" t="e">
        <f t="shared" si="1413"/>
        <v>#N/A</v>
      </c>
      <c r="L7825" s="7" t="e">
        <f t="shared" si="1414"/>
        <v>#N/A</v>
      </c>
      <c r="M7825" s="8" t="e">
        <f t="shared" si="1380"/>
        <v>#N/A</v>
      </c>
      <c r="N7825" s="8" t="e">
        <f t="shared" si="1381"/>
        <v>#N/A</v>
      </c>
    </row>
    <row r="7826" spans="1:14" ht="15.75" customHeight="1" x14ac:dyDescent="0.35">
      <c r="A7826" s="7">
        <f t="shared" si="1404"/>
        <v>0</v>
      </c>
      <c r="B7826" s="7">
        <f t="shared" si="1405"/>
        <v>0</v>
      </c>
      <c r="C7826" s="7">
        <f t="shared" si="1406"/>
        <v>0</v>
      </c>
      <c r="D7826" s="7">
        <f t="shared" si="1407"/>
        <v>0</v>
      </c>
      <c r="E7826" s="7" t="e">
        <f>IF('Report DCM'!$H7826="In-Stream Video","Rich Media display banner",IF('Report DCM'!$I7826&gt;'Report DCM'!$J7826,"Standard",VLOOKUP(CONCATENATE(bd_adtype,"_",bd_creativetype),tabela,2,FALSE)))</f>
        <v>#N/A</v>
      </c>
      <c r="F7826" s="7">
        <f t="shared" si="1408"/>
        <v>0</v>
      </c>
      <c r="G7826" s="7">
        <f t="shared" si="1409"/>
        <v>0</v>
      </c>
      <c r="H7826" s="7">
        <f t="shared" si="1410"/>
        <v>0</v>
      </c>
      <c r="I7826" s="7">
        <f t="shared" si="1411"/>
        <v>0</v>
      </c>
      <c r="J7826" s="7">
        <f t="shared" si="1412"/>
        <v>0</v>
      </c>
      <c r="K7826" s="8" t="e">
        <f t="shared" si="1413"/>
        <v>#N/A</v>
      </c>
      <c r="L7826" s="7" t="e">
        <f t="shared" si="1414"/>
        <v>#N/A</v>
      </c>
      <c r="M7826" s="8" t="e">
        <f t="shared" si="1380"/>
        <v>#N/A</v>
      </c>
      <c r="N7826" s="8" t="e">
        <f t="shared" si="1381"/>
        <v>#N/A</v>
      </c>
    </row>
    <row r="7827" spans="1:14" ht="15.75" customHeight="1" x14ac:dyDescent="0.35">
      <c r="A7827" s="7">
        <f t="shared" si="1404"/>
        <v>0</v>
      </c>
      <c r="B7827" s="7">
        <f t="shared" si="1405"/>
        <v>0</v>
      </c>
      <c r="C7827" s="7">
        <f t="shared" si="1406"/>
        <v>0</v>
      </c>
      <c r="D7827" s="7">
        <f t="shared" si="1407"/>
        <v>0</v>
      </c>
      <c r="E7827" s="7" t="e">
        <f>IF('Report DCM'!$H7827="In-Stream Video","Rich Media display banner",IF('Report DCM'!$I7827&gt;'Report DCM'!$J7827,"Standard",VLOOKUP(CONCATENATE(bd_adtype,"_",bd_creativetype),tabela,2,FALSE)))</f>
        <v>#N/A</v>
      </c>
      <c r="F7827" s="7">
        <f t="shared" si="1408"/>
        <v>0</v>
      </c>
      <c r="G7827" s="7">
        <f t="shared" si="1409"/>
        <v>0</v>
      </c>
      <c r="H7827" s="7">
        <f t="shared" si="1410"/>
        <v>0</v>
      </c>
      <c r="I7827" s="7">
        <f t="shared" si="1411"/>
        <v>0</v>
      </c>
      <c r="J7827" s="7">
        <f t="shared" si="1412"/>
        <v>0</v>
      </c>
      <c r="K7827" s="8" t="e">
        <f t="shared" si="1413"/>
        <v>#N/A</v>
      </c>
      <c r="L7827" s="7" t="e">
        <f t="shared" si="1414"/>
        <v>#N/A</v>
      </c>
      <c r="M7827" s="8" t="e">
        <f t="shared" si="1380"/>
        <v>#N/A</v>
      </c>
      <c r="N7827" s="8" t="e">
        <f t="shared" si="1381"/>
        <v>#N/A</v>
      </c>
    </row>
    <row r="7828" spans="1:14" ht="15.75" customHeight="1" x14ac:dyDescent="0.35">
      <c r="A7828" s="7">
        <f t="shared" si="1404"/>
        <v>0</v>
      </c>
      <c r="B7828" s="7">
        <f t="shared" si="1405"/>
        <v>0</v>
      </c>
      <c r="C7828" s="7">
        <f t="shared" si="1406"/>
        <v>0</v>
      </c>
      <c r="D7828" s="7">
        <f t="shared" si="1407"/>
        <v>0</v>
      </c>
      <c r="E7828" s="7" t="e">
        <f>IF('Report DCM'!$H7828="In-Stream Video","Rich Media display banner",IF('Report DCM'!$I7828&gt;'Report DCM'!$J7828,"Standard",VLOOKUP(CONCATENATE(bd_adtype,"_",bd_creativetype),tabela,2,FALSE)))</f>
        <v>#N/A</v>
      </c>
      <c r="F7828" s="7">
        <f t="shared" si="1408"/>
        <v>0</v>
      </c>
      <c r="G7828" s="7">
        <f t="shared" si="1409"/>
        <v>0</v>
      </c>
      <c r="H7828" s="7">
        <f t="shared" si="1410"/>
        <v>0</v>
      </c>
      <c r="I7828" s="7">
        <f t="shared" si="1411"/>
        <v>0</v>
      </c>
      <c r="J7828" s="7">
        <f t="shared" si="1412"/>
        <v>0</v>
      </c>
      <c r="K7828" s="8" t="e">
        <f t="shared" si="1413"/>
        <v>#N/A</v>
      </c>
      <c r="L7828" s="7" t="e">
        <f t="shared" si="1414"/>
        <v>#N/A</v>
      </c>
      <c r="M7828" s="8" t="e">
        <f t="shared" si="1380"/>
        <v>#N/A</v>
      </c>
      <c r="N7828" s="8" t="e">
        <f t="shared" si="1381"/>
        <v>#N/A</v>
      </c>
    </row>
    <row r="7829" spans="1:14" ht="15.75" customHeight="1" x14ac:dyDescent="0.35">
      <c r="A7829" s="7">
        <f t="shared" si="1404"/>
        <v>0</v>
      </c>
      <c r="B7829" s="7">
        <f t="shared" si="1405"/>
        <v>0</v>
      </c>
      <c r="C7829" s="7">
        <f t="shared" si="1406"/>
        <v>0</v>
      </c>
      <c r="D7829" s="7">
        <f t="shared" si="1407"/>
        <v>0</v>
      </c>
      <c r="E7829" s="7" t="e">
        <f>IF('Report DCM'!$H7829="In-Stream Video","Rich Media display banner",IF('Report DCM'!$I7829&gt;'Report DCM'!$J7829,"Standard",VLOOKUP(CONCATENATE(bd_adtype,"_",bd_creativetype),tabela,2,FALSE)))</f>
        <v>#N/A</v>
      </c>
      <c r="F7829" s="7">
        <f t="shared" si="1408"/>
        <v>0</v>
      </c>
      <c r="G7829" s="7">
        <f t="shared" si="1409"/>
        <v>0</v>
      </c>
      <c r="H7829" s="7">
        <f t="shared" si="1410"/>
        <v>0</v>
      </c>
      <c r="I7829" s="7">
        <f t="shared" si="1411"/>
        <v>0</v>
      </c>
      <c r="J7829" s="7">
        <f t="shared" si="1412"/>
        <v>0</v>
      </c>
      <c r="K7829" s="8" t="e">
        <f t="shared" si="1413"/>
        <v>#N/A</v>
      </c>
      <c r="L7829" s="7" t="e">
        <f t="shared" si="1414"/>
        <v>#N/A</v>
      </c>
      <c r="M7829" s="8" t="e">
        <f t="shared" si="1380"/>
        <v>#N/A</v>
      </c>
      <c r="N7829" s="8" t="e">
        <f t="shared" si="1381"/>
        <v>#N/A</v>
      </c>
    </row>
    <row r="7830" spans="1:14" ht="15.75" customHeight="1" x14ac:dyDescent="0.35">
      <c r="A7830" s="7">
        <f t="shared" si="1404"/>
        <v>0</v>
      </c>
      <c r="B7830" s="7">
        <f t="shared" si="1405"/>
        <v>0</v>
      </c>
      <c r="C7830" s="7">
        <f t="shared" si="1406"/>
        <v>0</v>
      </c>
      <c r="D7830" s="7">
        <f t="shared" si="1407"/>
        <v>0</v>
      </c>
      <c r="E7830" s="7" t="e">
        <f>IF('Report DCM'!$H7830="In-Stream Video","Rich Media display banner",IF('Report DCM'!$I7830&gt;'Report DCM'!$J7830,"Standard",VLOOKUP(CONCATENATE(bd_adtype,"_",bd_creativetype),tabela,2,FALSE)))</f>
        <v>#N/A</v>
      </c>
      <c r="F7830" s="7">
        <f t="shared" si="1408"/>
        <v>0</v>
      </c>
      <c r="G7830" s="7">
        <f t="shared" si="1409"/>
        <v>0</v>
      </c>
      <c r="H7830" s="7">
        <f t="shared" si="1410"/>
        <v>0</v>
      </c>
      <c r="I7830" s="7">
        <f t="shared" si="1411"/>
        <v>0</v>
      </c>
      <c r="J7830" s="7">
        <f t="shared" si="1412"/>
        <v>0</v>
      </c>
      <c r="K7830" s="8" t="e">
        <f t="shared" si="1413"/>
        <v>#N/A</v>
      </c>
      <c r="L7830" s="7" t="e">
        <f t="shared" si="1414"/>
        <v>#N/A</v>
      </c>
      <c r="M7830" s="8" t="e">
        <f t="shared" si="1380"/>
        <v>#N/A</v>
      </c>
      <c r="N7830" s="8" t="e">
        <f t="shared" si="1381"/>
        <v>#N/A</v>
      </c>
    </row>
    <row r="7831" spans="1:14" ht="15.75" customHeight="1" x14ac:dyDescent="0.35">
      <c r="A7831" s="7">
        <f t="shared" si="1404"/>
        <v>0</v>
      </c>
      <c r="B7831" s="7">
        <f t="shared" si="1405"/>
        <v>0</v>
      </c>
      <c r="C7831" s="7">
        <f t="shared" si="1406"/>
        <v>0</v>
      </c>
      <c r="D7831" s="7">
        <f t="shared" si="1407"/>
        <v>0</v>
      </c>
      <c r="E7831" s="7" t="e">
        <f>IF('Report DCM'!$H7831="In-Stream Video","Rich Media display banner",IF('Report DCM'!$I7831&gt;'Report DCM'!$J7831,"Standard",VLOOKUP(CONCATENATE(bd_adtype,"_",bd_creativetype),tabela,2,FALSE)))</f>
        <v>#N/A</v>
      </c>
      <c r="F7831" s="7">
        <f t="shared" si="1408"/>
        <v>0</v>
      </c>
      <c r="G7831" s="7">
        <f t="shared" si="1409"/>
        <v>0</v>
      </c>
      <c r="H7831" s="7">
        <f t="shared" si="1410"/>
        <v>0</v>
      </c>
      <c r="I7831" s="7">
        <f t="shared" si="1411"/>
        <v>0</v>
      </c>
      <c r="J7831" s="7">
        <f t="shared" si="1412"/>
        <v>0</v>
      </c>
      <c r="K7831" s="8" t="e">
        <f t="shared" si="1413"/>
        <v>#N/A</v>
      </c>
      <c r="L7831" s="7" t="e">
        <f t="shared" si="1414"/>
        <v>#N/A</v>
      </c>
      <c r="M7831" s="8" t="e">
        <f t="shared" si="1380"/>
        <v>#N/A</v>
      </c>
      <c r="N7831" s="8" t="e">
        <f t="shared" si="1381"/>
        <v>#N/A</v>
      </c>
    </row>
    <row r="7832" spans="1:14" ht="15.75" customHeight="1" x14ac:dyDescent="0.35">
      <c r="A7832" s="7">
        <f t="shared" si="1404"/>
        <v>0</v>
      </c>
      <c r="B7832" s="7">
        <f t="shared" si="1405"/>
        <v>0</v>
      </c>
      <c r="C7832" s="7">
        <f t="shared" si="1406"/>
        <v>0</v>
      </c>
      <c r="D7832" s="7">
        <f t="shared" si="1407"/>
        <v>0</v>
      </c>
      <c r="E7832" s="7" t="e">
        <f>IF('Report DCM'!$H7832="In-Stream Video","Rich Media display banner",IF('Report DCM'!$I7832&gt;'Report DCM'!$J7832,"Standard",VLOOKUP(CONCATENATE(bd_adtype,"_",bd_creativetype),tabela,2,FALSE)))</f>
        <v>#N/A</v>
      </c>
      <c r="F7832" s="7">
        <f t="shared" si="1408"/>
        <v>0</v>
      </c>
      <c r="G7832" s="7">
        <f t="shared" si="1409"/>
        <v>0</v>
      </c>
      <c r="H7832" s="7">
        <f t="shared" si="1410"/>
        <v>0</v>
      </c>
      <c r="I7832" s="7">
        <f t="shared" si="1411"/>
        <v>0</v>
      </c>
      <c r="J7832" s="7">
        <f t="shared" si="1412"/>
        <v>0</v>
      </c>
      <c r="K7832" s="8" t="e">
        <f t="shared" si="1413"/>
        <v>#N/A</v>
      </c>
      <c r="L7832" s="7" t="e">
        <f t="shared" si="1414"/>
        <v>#N/A</v>
      </c>
      <c r="M7832" s="8" t="e">
        <f t="shared" si="1380"/>
        <v>#N/A</v>
      </c>
      <c r="N7832" s="8" t="e">
        <f t="shared" si="1381"/>
        <v>#N/A</v>
      </c>
    </row>
    <row r="7833" spans="1:14" ht="15.75" customHeight="1" x14ac:dyDescent="0.35">
      <c r="A7833" s="7">
        <f t="shared" si="1404"/>
        <v>0</v>
      </c>
      <c r="B7833" s="7">
        <f t="shared" si="1405"/>
        <v>0</v>
      </c>
      <c r="C7833" s="7">
        <f t="shared" si="1406"/>
        <v>0</v>
      </c>
      <c r="D7833" s="7">
        <f t="shared" si="1407"/>
        <v>0</v>
      </c>
      <c r="E7833" s="7" t="e">
        <f>IF('Report DCM'!$H7833="In-Stream Video","Rich Media display banner",IF('Report DCM'!$I7833&gt;'Report DCM'!$J7833,"Standard",VLOOKUP(CONCATENATE(bd_adtype,"_",bd_creativetype),tabela,2,FALSE)))</f>
        <v>#N/A</v>
      </c>
      <c r="F7833" s="7">
        <f t="shared" si="1408"/>
        <v>0</v>
      </c>
      <c r="G7833" s="7">
        <f t="shared" si="1409"/>
        <v>0</v>
      </c>
      <c r="H7833" s="7">
        <f t="shared" si="1410"/>
        <v>0</v>
      </c>
      <c r="I7833" s="7">
        <f t="shared" si="1411"/>
        <v>0</v>
      </c>
      <c r="J7833" s="7">
        <f t="shared" si="1412"/>
        <v>0</v>
      </c>
      <c r="K7833" s="8" t="e">
        <f t="shared" si="1413"/>
        <v>#N/A</v>
      </c>
      <c r="L7833" s="7" t="e">
        <f t="shared" si="1414"/>
        <v>#N/A</v>
      </c>
      <c r="M7833" s="8" t="e">
        <f t="shared" si="1380"/>
        <v>#N/A</v>
      </c>
      <c r="N7833" s="8" t="e">
        <f t="shared" si="1381"/>
        <v>#N/A</v>
      </c>
    </row>
    <row r="7834" spans="1:14" ht="15.75" customHeight="1" x14ac:dyDescent="0.35">
      <c r="A7834" s="7">
        <f t="shared" si="1404"/>
        <v>0</v>
      </c>
      <c r="B7834" s="7">
        <f t="shared" si="1405"/>
        <v>0</v>
      </c>
      <c r="C7834" s="7">
        <f t="shared" si="1406"/>
        <v>0</v>
      </c>
      <c r="D7834" s="7">
        <f t="shared" si="1407"/>
        <v>0</v>
      </c>
      <c r="E7834" s="7" t="e">
        <f>IF('Report DCM'!$H7834="In-Stream Video","Rich Media display banner",IF('Report DCM'!$I7834&gt;'Report DCM'!$J7834,"Standard",VLOOKUP(CONCATENATE(bd_adtype,"_",bd_creativetype),tabela,2,FALSE)))</f>
        <v>#N/A</v>
      </c>
      <c r="F7834" s="7">
        <f t="shared" si="1408"/>
        <v>0</v>
      </c>
      <c r="G7834" s="7">
        <f t="shared" si="1409"/>
        <v>0</v>
      </c>
      <c r="H7834" s="7">
        <f t="shared" si="1410"/>
        <v>0</v>
      </c>
      <c r="I7834" s="7">
        <f t="shared" si="1411"/>
        <v>0</v>
      </c>
      <c r="J7834" s="7">
        <f t="shared" si="1412"/>
        <v>0</v>
      </c>
      <c r="K7834" s="8" t="e">
        <f t="shared" si="1413"/>
        <v>#N/A</v>
      </c>
      <c r="L7834" s="7" t="e">
        <f t="shared" si="1414"/>
        <v>#N/A</v>
      </c>
      <c r="M7834" s="8" t="e">
        <f t="shared" si="1380"/>
        <v>#N/A</v>
      </c>
      <c r="N7834" s="8" t="e">
        <f t="shared" si="1381"/>
        <v>#N/A</v>
      </c>
    </row>
    <row r="7835" spans="1:14" ht="15.75" customHeight="1" x14ac:dyDescent="0.35">
      <c r="A7835" s="7">
        <f t="shared" si="1404"/>
        <v>0</v>
      </c>
      <c r="B7835" s="7">
        <f t="shared" si="1405"/>
        <v>0</v>
      </c>
      <c r="C7835" s="7">
        <f t="shared" si="1406"/>
        <v>0</v>
      </c>
      <c r="D7835" s="7">
        <f t="shared" si="1407"/>
        <v>0</v>
      </c>
      <c r="E7835" s="7" t="e">
        <f>IF('Report DCM'!$H7835="In-Stream Video","Rich Media display banner",IF('Report DCM'!$I7835&gt;'Report DCM'!$J7835,"Standard",VLOOKUP(CONCATENATE(bd_adtype,"_",bd_creativetype),tabela,2,FALSE)))</f>
        <v>#N/A</v>
      </c>
      <c r="F7835" s="7">
        <f t="shared" si="1408"/>
        <v>0</v>
      </c>
      <c r="G7835" s="7">
        <f t="shared" si="1409"/>
        <v>0</v>
      </c>
      <c r="H7835" s="7">
        <f t="shared" si="1410"/>
        <v>0</v>
      </c>
      <c r="I7835" s="7">
        <f t="shared" si="1411"/>
        <v>0</v>
      </c>
      <c r="J7835" s="7">
        <f t="shared" si="1412"/>
        <v>0</v>
      </c>
      <c r="K7835" s="8" t="e">
        <f t="shared" si="1413"/>
        <v>#N/A</v>
      </c>
      <c r="L7835" s="7" t="e">
        <f t="shared" si="1414"/>
        <v>#N/A</v>
      </c>
      <c r="M7835" s="8" t="e">
        <f t="shared" si="1380"/>
        <v>#N/A</v>
      </c>
      <c r="N7835" s="8" t="e">
        <f t="shared" si="1381"/>
        <v>#N/A</v>
      </c>
    </row>
    <row r="7836" spans="1:14" ht="15.75" customHeight="1" x14ac:dyDescent="0.35">
      <c r="A7836" s="7">
        <f t="shared" si="1404"/>
        <v>0</v>
      </c>
      <c r="B7836" s="7">
        <f t="shared" si="1405"/>
        <v>0</v>
      </c>
      <c r="C7836" s="7">
        <f t="shared" si="1406"/>
        <v>0</v>
      </c>
      <c r="D7836" s="7">
        <f t="shared" si="1407"/>
        <v>0</v>
      </c>
      <c r="E7836" s="7" t="e">
        <f>IF('Report DCM'!$H7836="In-Stream Video","Rich Media display banner",IF('Report DCM'!$I7836&gt;'Report DCM'!$J7836,"Standard",VLOOKUP(CONCATENATE(bd_adtype,"_",bd_creativetype),tabela,2,FALSE)))</f>
        <v>#N/A</v>
      </c>
      <c r="F7836" s="7">
        <f t="shared" si="1408"/>
        <v>0</v>
      </c>
      <c r="G7836" s="7">
        <f t="shared" si="1409"/>
        <v>0</v>
      </c>
      <c r="H7836" s="7">
        <f t="shared" si="1410"/>
        <v>0</v>
      </c>
      <c r="I7836" s="7">
        <f t="shared" si="1411"/>
        <v>0</v>
      </c>
      <c r="J7836" s="7">
        <f t="shared" si="1412"/>
        <v>0</v>
      </c>
      <c r="K7836" s="8" t="e">
        <f t="shared" si="1413"/>
        <v>#N/A</v>
      </c>
      <c r="L7836" s="7" t="e">
        <f t="shared" si="1414"/>
        <v>#N/A</v>
      </c>
      <c r="M7836" s="8" t="e">
        <f t="shared" si="1380"/>
        <v>#N/A</v>
      </c>
      <c r="N7836" s="8" t="e">
        <f t="shared" si="1381"/>
        <v>#N/A</v>
      </c>
    </row>
    <row r="7837" spans="1:14" ht="15.75" customHeight="1" x14ac:dyDescent="0.35">
      <c r="A7837" s="7">
        <f t="shared" si="1404"/>
        <v>0</v>
      </c>
      <c r="B7837" s="7">
        <f t="shared" si="1405"/>
        <v>0</v>
      </c>
      <c r="C7837" s="7">
        <f t="shared" si="1406"/>
        <v>0</v>
      </c>
      <c r="D7837" s="7">
        <f t="shared" si="1407"/>
        <v>0</v>
      </c>
      <c r="E7837" s="7" t="e">
        <f>IF('Report DCM'!$H7837="In-Stream Video","Rich Media display banner",IF('Report DCM'!$I7837&gt;'Report DCM'!$J7837,"Standard",VLOOKUP(CONCATENATE(bd_adtype,"_",bd_creativetype),tabela,2,FALSE)))</f>
        <v>#N/A</v>
      </c>
      <c r="F7837" s="7">
        <f t="shared" si="1408"/>
        <v>0</v>
      </c>
      <c r="G7837" s="7">
        <f t="shared" si="1409"/>
        <v>0</v>
      </c>
      <c r="H7837" s="7">
        <f t="shared" si="1410"/>
        <v>0</v>
      </c>
      <c r="I7837" s="7">
        <f t="shared" si="1411"/>
        <v>0</v>
      </c>
      <c r="J7837" s="7">
        <f t="shared" si="1412"/>
        <v>0</v>
      </c>
      <c r="K7837" s="8" t="e">
        <f t="shared" si="1413"/>
        <v>#N/A</v>
      </c>
      <c r="L7837" s="7" t="e">
        <f t="shared" si="1414"/>
        <v>#N/A</v>
      </c>
      <c r="M7837" s="8" t="e">
        <f t="shared" si="1380"/>
        <v>#N/A</v>
      </c>
      <c r="N7837" s="8" t="e">
        <f t="shared" si="1381"/>
        <v>#N/A</v>
      </c>
    </row>
    <row r="7838" spans="1:14" ht="15.75" customHeight="1" x14ac:dyDescent="0.35">
      <c r="A7838" s="7">
        <f t="shared" si="1404"/>
        <v>0</v>
      </c>
      <c r="B7838" s="7">
        <f t="shared" si="1405"/>
        <v>0</v>
      </c>
      <c r="C7838" s="7">
        <f t="shared" si="1406"/>
        <v>0</v>
      </c>
      <c r="D7838" s="7">
        <f t="shared" si="1407"/>
        <v>0</v>
      </c>
      <c r="E7838" s="7" t="e">
        <f>IF('Report DCM'!$H7838="In-Stream Video","Rich Media display banner",IF('Report DCM'!$I7838&gt;'Report DCM'!$J7838,"Standard",VLOOKUP(CONCATENATE(bd_adtype,"_",bd_creativetype),tabela,2,FALSE)))</f>
        <v>#N/A</v>
      </c>
      <c r="F7838" s="7">
        <f t="shared" si="1408"/>
        <v>0</v>
      </c>
      <c r="G7838" s="7">
        <f t="shared" si="1409"/>
        <v>0</v>
      </c>
      <c r="H7838" s="7">
        <f t="shared" si="1410"/>
        <v>0</v>
      </c>
      <c r="I7838" s="7">
        <f t="shared" si="1411"/>
        <v>0</v>
      </c>
      <c r="J7838" s="7">
        <f t="shared" si="1412"/>
        <v>0</v>
      </c>
      <c r="K7838" s="8" t="e">
        <f t="shared" si="1413"/>
        <v>#N/A</v>
      </c>
      <c r="L7838" s="7" t="e">
        <f t="shared" si="1414"/>
        <v>#N/A</v>
      </c>
      <c r="M7838" s="8" t="e">
        <f t="shared" si="1380"/>
        <v>#N/A</v>
      </c>
      <c r="N7838" s="8" t="e">
        <f t="shared" si="1381"/>
        <v>#N/A</v>
      </c>
    </row>
    <row r="7839" spans="1:14" ht="15.75" customHeight="1" x14ac:dyDescent="0.35">
      <c r="A7839" s="7">
        <f t="shared" si="1404"/>
        <v>0</v>
      </c>
      <c r="B7839" s="7">
        <f t="shared" si="1405"/>
        <v>0</v>
      </c>
      <c r="C7839" s="7">
        <f t="shared" si="1406"/>
        <v>0</v>
      </c>
      <c r="D7839" s="7">
        <f t="shared" si="1407"/>
        <v>0</v>
      </c>
      <c r="E7839" s="7" t="e">
        <f>IF('Report DCM'!$H7839="In-Stream Video","Rich Media display banner",IF('Report DCM'!$I7839&gt;'Report DCM'!$J7839,"Standard",VLOOKUP(CONCATENATE(bd_adtype,"_",bd_creativetype),tabela,2,FALSE)))</f>
        <v>#N/A</v>
      </c>
      <c r="F7839" s="7">
        <f t="shared" si="1408"/>
        <v>0</v>
      </c>
      <c r="G7839" s="7">
        <f t="shared" si="1409"/>
        <v>0</v>
      </c>
      <c r="H7839" s="7">
        <f t="shared" si="1410"/>
        <v>0</v>
      </c>
      <c r="I7839" s="7">
        <f t="shared" si="1411"/>
        <v>0</v>
      </c>
      <c r="J7839" s="7">
        <f t="shared" si="1412"/>
        <v>0</v>
      </c>
      <c r="K7839" s="8" t="e">
        <f t="shared" si="1413"/>
        <v>#N/A</v>
      </c>
      <c r="L7839" s="7" t="e">
        <f t="shared" si="1414"/>
        <v>#N/A</v>
      </c>
      <c r="M7839" s="8" t="e">
        <f t="shared" si="1380"/>
        <v>#N/A</v>
      </c>
      <c r="N7839" s="8" t="e">
        <f t="shared" si="1381"/>
        <v>#N/A</v>
      </c>
    </row>
    <row r="7840" spans="1:14" ht="15.75" customHeight="1" x14ac:dyDescent="0.35">
      <c r="A7840" s="7">
        <f t="shared" si="1404"/>
        <v>0</v>
      </c>
      <c r="B7840" s="7">
        <f t="shared" si="1405"/>
        <v>0</v>
      </c>
      <c r="C7840" s="7">
        <f t="shared" si="1406"/>
        <v>0</v>
      </c>
      <c r="D7840" s="7">
        <f t="shared" si="1407"/>
        <v>0</v>
      </c>
      <c r="E7840" s="7" t="e">
        <f>IF('Report DCM'!$H7840="In-Stream Video","Rich Media display banner",IF('Report DCM'!$I7840&gt;'Report DCM'!$J7840,"Standard",VLOOKUP(CONCATENATE(bd_adtype,"_",bd_creativetype),tabela,2,FALSE)))</f>
        <v>#N/A</v>
      </c>
      <c r="F7840" s="7">
        <f t="shared" si="1408"/>
        <v>0</v>
      </c>
      <c r="G7840" s="7">
        <f t="shared" si="1409"/>
        <v>0</v>
      </c>
      <c r="H7840" s="7">
        <f t="shared" si="1410"/>
        <v>0</v>
      </c>
      <c r="I7840" s="7">
        <f t="shared" si="1411"/>
        <v>0</v>
      </c>
      <c r="J7840" s="7">
        <f t="shared" si="1412"/>
        <v>0</v>
      </c>
      <c r="K7840" s="8" t="e">
        <f t="shared" si="1413"/>
        <v>#N/A</v>
      </c>
      <c r="L7840" s="7" t="e">
        <f t="shared" si="1414"/>
        <v>#N/A</v>
      </c>
      <c r="M7840" s="8" t="e">
        <f t="shared" si="1380"/>
        <v>#N/A</v>
      </c>
      <c r="N7840" s="8" t="e">
        <f t="shared" si="1381"/>
        <v>#N/A</v>
      </c>
    </row>
    <row r="7841" spans="1:14" ht="15.75" customHeight="1" x14ac:dyDescent="0.35">
      <c r="A7841" s="7">
        <f t="shared" si="1404"/>
        <v>0</v>
      </c>
      <c r="B7841" s="7">
        <f t="shared" si="1405"/>
        <v>0</v>
      </c>
      <c r="C7841" s="7">
        <f t="shared" si="1406"/>
        <v>0</v>
      </c>
      <c r="D7841" s="7">
        <f t="shared" si="1407"/>
        <v>0</v>
      </c>
      <c r="E7841" s="7" t="e">
        <f>IF('Report DCM'!$H7841="In-Stream Video","Rich Media display banner",IF('Report DCM'!$I7841&gt;'Report DCM'!$J7841,"Standard",VLOOKUP(CONCATENATE(bd_adtype,"_",bd_creativetype),tabela,2,FALSE)))</f>
        <v>#N/A</v>
      </c>
      <c r="F7841" s="7">
        <f t="shared" si="1408"/>
        <v>0</v>
      </c>
      <c r="G7841" s="7">
        <f t="shared" si="1409"/>
        <v>0</v>
      </c>
      <c r="H7841" s="7">
        <f t="shared" si="1410"/>
        <v>0</v>
      </c>
      <c r="I7841" s="7">
        <f t="shared" si="1411"/>
        <v>0</v>
      </c>
      <c r="J7841" s="7">
        <f t="shared" si="1412"/>
        <v>0</v>
      </c>
      <c r="K7841" s="8" t="e">
        <f t="shared" si="1413"/>
        <v>#N/A</v>
      </c>
      <c r="L7841" s="7" t="e">
        <f t="shared" si="1414"/>
        <v>#N/A</v>
      </c>
      <c r="M7841" s="8" t="e">
        <f t="shared" si="1380"/>
        <v>#N/A</v>
      </c>
      <c r="N7841" s="8" t="e">
        <f t="shared" si="1381"/>
        <v>#N/A</v>
      </c>
    </row>
    <row r="7842" spans="1:14" ht="15.75" customHeight="1" x14ac:dyDescent="0.35">
      <c r="A7842" s="7">
        <f t="shared" si="1404"/>
        <v>0</v>
      </c>
      <c r="B7842" s="7">
        <f t="shared" si="1405"/>
        <v>0</v>
      </c>
      <c r="C7842" s="7">
        <f t="shared" si="1406"/>
        <v>0</v>
      </c>
      <c r="D7842" s="7">
        <f t="shared" si="1407"/>
        <v>0</v>
      </c>
      <c r="E7842" s="7" t="e">
        <f>IF('Report DCM'!$H7842="In-Stream Video","Rich Media display banner",IF('Report DCM'!$I7842&gt;'Report DCM'!$J7842,"Standard",VLOOKUP(CONCATENATE(bd_adtype,"_",bd_creativetype),tabela,2,FALSE)))</f>
        <v>#N/A</v>
      </c>
      <c r="F7842" s="7">
        <f t="shared" si="1408"/>
        <v>0</v>
      </c>
      <c r="G7842" s="7">
        <f t="shared" si="1409"/>
        <v>0</v>
      </c>
      <c r="H7842" s="7">
        <f t="shared" si="1410"/>
        <v>0</v>
      </c>
      <c r="I7842" s="7">
        <f t="shared" si="1411"/>
        <v>0</v>
      </c>
      <c r="J7842" s="7">
        <f t="shared" si="1412"/>
        <v>0</v>
      </c>
      <c r="K7842" s="8" t="e">
        <f t="shared" si="1413"/>
        <v>#N/A</v>
      </c>
      <c r="L7842" s="7" t="e">
        <f t="shared" si="1414"/>
        <v>#N/A</v>
      </c>
      <c r="M7842" s="8" t="e">
        <f t="shared" si="1380"/>
        <v>#N/A</v>
      </c>
      <c r="N7842" s="8" t="e">
        <f t="shared" si="1381"/>
        <v>#N/A</v>
      </c>
    </row>
    <row r="7843" spans="1:14" ht="15.75" customHeight="1" x14ac:dyDescent="0.35">
      <c r="A7843" s="7">
        <f t="shared" si="1404"/>
        <v>0</v>
      </c>
      <c r="B7843" s="7">
        <f t="shared" si="1405"/>
        <v>0</v>
      </c>
      <c r="C7843" s="7">
        <f t="shared" si="1406"/>
        <v>0</v>
      </c>
      <c r="D7843" s="7">
        <f t="shared" si="1407"/>
        <v>0</v>
      </c>
      <c r="E7843" s="7" t="e">
        <f>IF('Report DCM'!$H7843="In-Stream Video","Rich Media display banner",IF('Report DCM'!$I7843&gt;'Report DCM'!$J7843,"Standard",VLOOKUP(CONCATENATE(bd_adtype,"_",bd_creativetype),tabela,2,FALSE)))</f>
        <v>#N/A</v>
      </c>
      <c r="F7843" s="7">
        <f t="shared" si="1408"/>
        <v>0</v>
      </c>
      <c r="G7843" s="7">
        <f t="shared" si="1409"/>
        <v>0</v>
      </c>
      <c r="H7843" s="7">
        <f t="shared" si="1410"/>
        <v>0</v>
      </c>
      <c r="I7843" s="7">
        <f t="shared" si="1411"/>
        <v>0</v>
      </c>
      <c r="J7843" s="7">
        <f t="shared" si="1412"/>
        <v>0</v>
      </c>
      <c r="K7843" s="8" t="e">
        <f t="shared" si="1413"/>
        <v>#N/A</v>
      </c>
      <c r="L7843" s="7" t="e">
        <f t="shared" si="1414"/>
        <v>#N/A</v>
      </c>
      <c r="M7843" s="8" t="e">
        <f t="shared" si="1380"/>
        <v>#N/A</v>
      </c>
      <c r="N7843" s="8" t="e">
        <f t="shared" si="1381"/>
        <v>#N/A</v>
      </c>
    </row>
    <row r="7844" spans="1:14" ht="15.75" customHeight="1" x14ac:dyDescent="0.35">
      <c r="A7844" s="7">
        <f t="shared" si="1404"/>
        <v>0</v>
      </c>
      <c r="B7844" s="7">
        <f t="shared" si="1405"/>
        <v>0</v>
      </c>
      <c r="C7844" s="7">
        <f t="shared" si="1406"/>
        <v>0</v>
      </c>
      <c r="D7844" s="7">
        <f t="shared" si="1407"/>
        <v>0</v>
      </c>
      <c r="E7844" s="7" t="e">
        <f>IF('Report DCM'!$H7844="In-Stream Video","Rich Media display banner",IF('Report DCM'!$I7844&gt;'Report DCM'!$J7844,"Standard",VLOOKUP(CONCATENATE(bd_adtype,"_",bd_creativetype),tabela,2,FALSE)))</f>
        <v>#N/A</v>
      </c>
      <c r="F7844" s="7">
        <f t="shared" si="1408"/>
        <v>0</v>
      </c>
      <c r="G7844" s="7">
        <f t="shared" si="1409"/>
        <v>0</v>
      </c>
      <c r="H7844" s="7">
        <f t="shared" si="1410"/>
        <v>0</v>
      </c>
      <c r="I7844" s="7">
        <f t="shared" si="1411"/>
        <v>0</v>
      </c>
      <c r="J7844" s="7">
        <f t="shared" si="1412"/>
        <v>0</v>
      </c>
      <c r="K7844" s="8" t="e">
        <f t="shared" si="1413"/>
        <v>#N/A</v>
      </c>
      <c r="L7844" s="7" t="e">
        <f t="shared" si="1414"/>
        <v>#N/A</v>
      </c>
      <c r="M7844" s="8" t="e">
        <f t="shared" si="1380"/>
        <v>#N/A</v>
      </c>
      <c r="N7844" s="8" t="e">
        <f t="shared" si="1381"/>
        <v>#N/A</v>
      </c>
    </row>
    <row r="7845" spans="1:14" ht="15.75" customHeight="1" x14ac:dyDescent="0.35">
      <c r="A7845" s="7">
        <f t="shared" si="1404"/>
        <v>0</v>
      </c>
      <c r="B7845" s="7">
        <f t="shared" si="1405"/>
        <v>0</v>
      </c>
      <c r="C7845" s="7">
        <f t="shared" si="1406"/>
        <v>0</v>
      </c>
      <c r="D7845" s="7">
        <f t="shared" si="1407"/>
        <v>0</v>
      </c>
      <c r="E7845" s="7" t="e">
        <f>IF('Report DCM'!$H7845="In-Stream Video","Rich Media display banner",IF('Report DCM'!$I7845&gt;'Report DCM'!$J7845,"Standard",VLOOKUP(CONCATENATE(bd_adtype,"_",bd_creativetype),tabela,2,FALSE)))</f>
        <v>#N/A</v>
      </c>
      <c r="F7845" s="7">
        <f t="shared" si="1408"/>
        <v>0</v>
      </c>
      <c r="G7845" s="7">
        <f t="shared" si="1409"/>
        <v>0</v>
      </c>
      <c r="H7845" s="7">
        <f t="shared" si="1410"/>
        <v>0</v>
      </c>
      <c r="I7845" s="7">
        <f t="shared" si="1411"/>
        <v>0</v>
      </c>
      <c r="J7845" s="7">
        <f t="shared" si="1412"/>
        <v>0</v>
      </c>
      <c r="K7845" s="8" t="e">
        <f t="shared" si="1413"/>
        <v>#N/A</v>
      </c>
      <c r="L7845" s="7" t="e">
        <f t="shared" si="1414"/>
        <v>#N/A</v>
      </c>
      <c r="M7845" s="8" t="e">
        <f t="shared" si="1380"/>
        <v>#N/A</v>
      </c>
      <c r="N7845" s="8" t="e">
        <f t="shared" si="1381"/>
        <v>#N/A</v>
      </c>
    </row>
    <row r="7846" spans="1:14" ht="15.75" customHeight="1" x14ac:dyDescent="0.35">
      <c r="A7846" s="7">
        <f t="shared" si="1404"/>
        <v>0</v>
      </c>
      <c r="B7846" s="7">
        <f t="shared" si="1405"/>
        <v>0</v>
      </c>
      <c r="C7846" s="7">
        <f t="shared" si="1406"/>
        <v>0</v>
      </c>
      <c r="D7846" s="7">
        <f t="shared" si="1407"/>
        <v>0</v>
      </c>
      <c r="E7846" s="7" t="e">
        <f>IF('Report DCM'!$H7846="In-Stream Video","Rich Media display banner",IF('Report DCM'!$I7846&gt;'Report DCM'!$J7846,"Standard",VLOOKUP(CONCATENATE(bd_adtype,"_",bd_creativetype),tabela,2,FALSE)))</f>
        <v>#N/A</v>
      </c>
      <c r="F7846" s="7">
        <f t="shared" si="1408"/>
        <v>0</v>
      </c>
      <c r="G7846" s="7">
        <f t="shared" si="1409"/>
        <v>0</v>
      </c>
      <c r="H7846" s="7">
        <f t="shared" si="1410"/>
        <v>0</v>
      </c>
      <c r="I7846" s="7">
        <f t="shared" si="1411"/>
        <v>0</v>
      </c>
      <c r="J7846" s="7">
        <f t="shared" si="1412"/>
        <v>0</v>
      </c>
      <c r="K7846" s="8" t="e">
        <f t="shared" si="1413"/>
        <v>#N/A</v>
      </c>
      <c r="L7846" s="7" t="e">
        <f t="shared" si="1414"/>
        <v>#N/A</v>
      </c>
      <c r="M7846" s="8" t="e">
        <f t="shared" si="1380"/>
        <v>#N/A</v>
      </c>
      <c r="N7846" s="8" t="e">
        <f t="shared" si="1381"/>
        <v>#N/A</v>
      </c>
    </row>
    <row r="7847" spans="1:14" ht="15.75" customHeight="1" x14ac:dyDescent="0.35">
      <c r="A7847" s="7">
        <f t="shared" si="1404"/>
        <v>0</v>
      </c>
      <c r="B7847" s="7">
        <f t="shared" si="1405"/>
        <v>0</v>
      </c>
      <c r="C7847" s="7">
        <f t="shared" si="1406"/>
        <v>0</v>
      </c>
      <c r="D7847" s="7">
        <f t="shared" si="1407"/>
        <v>0</v>
      </c>
      <c r="E7847" s="7" t="e">
        <f>IF('Report DCM'!$H7847="In-Stream Video","Rich Media display banner",IF('Report DCM'!$I7847&gt;'Report DCM'!$J7847,"Standard",VLOOKUP(CONCATENATE(bd_adtype,"_",bd_creativetype),tabela,2,FALSE)))</f>
        <v>#N/A</v>
      </c>
      <c r="F7847" s="7">
        <f t="shared" si="1408"/>
        <v>0</v>
      </c>
      <c r="G7847" s="7">
        <f t="shared" si="1409"/>
        <v>0</v>
      </c>
      <c r="H7847" s="7">
        <f t="shared" si="1410"/>
        <v>0</v>
      </c>
      <c r="I7847" s="7">
        <f t="shared" si="1411"/>
        <v>0</v>
      </c>
      <c r="J7847" s="7">
        <f t="shared" si="1412"/>
        <v>0</v>
      </c>
      <c r="K7847" s="8" t="e">
        <f t="shared" si="1413"/>
        <v>#N/A</v>
      </c>
      <c r="L7847" s="7" t="e">
        <f t="shared" si="1414"/>
        <v>#N/A</v>
      </c>
      <c r="M7847" s="8" t="e">
        <f t="shared" si="1380"/>
        <v>#N/A</v>
      </c>
      <c r="N7847" s="8" t="e">
        <f t="shared" si="1381"/>
        <v>#N/A</v>
      </c>
    </row>
    <row r="7848" spans="1:14" ht="15.75" customHeight="1" x14ac:dyDescent="0.35">
      <c r="A7848" s="7">
        <f t="shared" si="1404"/>
        <v>0</v>
      </c>
      <c r="B7848" s="7">
        <f t="shared" si="1405"/>
        <v>0</v>
      </c>
      <c r="C7848" s="7">
        <f t="shared" si="1406"/>
        <v>0</v>
      </c>
      <c r="D7848" s="7">
        <f t="shared" si="1407"/>
        <v>0</v>
      </c>
      <c r="E7848" s="7" t="e">
        <f>IF('Report DCM'!$H7848="In-Stream Video","Rich Media display banner",IF('Report DCM'!$I7848&gt;'Report DCM'!$J7848,"Standard",VLOOKUP(CONCATENATE(bd_adtype,"_",bd_creativetype),tabela,2,FALSE)))</f>
        <v>#N/A</v>
      </c>
      <c r="F7848" s="7">
        <f t="shared" si="1408"/>
        <v>0</v>
      </c>
      <c r="G7848" s="7">
        <f t="shared" si="1409"/>
        <v>0</v>
      </c>
      <c r="H7848" s="7">
        <f t="shared" si="1410"/>
        <v>0</v>
      </c>
      <c r="I7848" s="7">
        <f t="shared" si="1411"/>
        <v>0</v>
      </c>
      <c r="J7848" s="7">
        <f t="shared" si="1412"/>
        <v>0</v>
      </c>
      <c r="K7848" s="8" t="e">
        <f t="shared" si="1413"/>
        <v>#N/A</v>
      </c>
      <c r="L7848" s="7" t="e">
        <f t="shared" si="1414"/>
        <v>#N/A</v>
      </c>
      <c r="M7848" s="8" t="e">
        <f t="shared" si="1380"/>
        <v>#N/A</v>
      </c>
      <c r="N7848" s="8" t="e">
        <f t="shared" si="1381"/>
        <v>#N/A</v>
      </c>
    </row>
    <row r="7849" spans="1:14" ht="15.75" customHeight="1" x14ac:dyDescent="0.35">
      <c r="A7849" s="7">
        <f t="shared" si="1404"/>
        <v>0</v>
      </c>
      <c r="B7849" s="7">
        <f t="shared" si="1405"/>
        <v>0</v>
      </c>
      <c r="C7849" s="7">
        <f t="shared" si="1406"/>
        <v>0</v>
      </c>
      <c r="D7849" s="7">
        <f t="shared" si="1407"/>
        <v>0</v>
      </c>
      <c r="E7849" s="7" t="e">
        <f>IF('Report DCM'!$H7849="In-Stream Video","Rich Media display banner",IF('Report DCM'!$I7849&gt;'Report DCM'!$J7849,"Standard",VLOOKUP(CONCATENATE(bd_adtype,"_",bd_creativetype),tabela,2,FALSE)))</f>
        <v>#N/A</v>
      </c>
      <c r="F7849" s="7">
        <f t="shared" si="1408"/>
        <v>0</v>
      </c>
      <c r="G7849" s="7">
        <f t="shared" si="1409"/>
        <v>0</v>
      </c>
      <c r="H7849" s="7">
        <f t="shared" si="1410"/>
        <v>0</v>
      </c>
      <c r="I7849" s="7">
        <f t="shared" si="1411"/>
        <v>0</v>
      </c>
      <c r="J7849" s="7">
        <f t="shared" si="1412"/>
        <v>0</v>
      </c>
      <c r="K7849" s="8" t="e">
        <f t="shared" si="1413"/>
        <v>#N/A</v>
      </c>
      <c r="L7849" s="7" t="e">
        <f t="shared" si="1414"/>
        <v>#N/A</v>
      </c>
      <c r="M7849" s="8" t="e">
        <f t="shared" si="1380"/>
        <v>#N/A</v>
      </c>
      <c r="N7849" s="8" t="e">
        <f t="shared" si="1381"/>
        <v>#N/A</v>
      </c>
    </row>
    <row r="7850" spans="1:14" ht="15.75" customHeight="1" x14ac:dyDescent="0.35">
      <c r="A7850" s="7">
        <f t="shared" si="1404"/>
        <v>0</v>
      </c>
      <c r="B7850" s="7">
        <f t="shared" si="1405"/>
        <v>0</v>
      </c>
      <c r="C7850" s="7">
        <f t="shared" si="1406"/>
        <v>0</v>
      </c>
      <c r="D7850" s="7">
        <f t="shared" si="1407"/>
        <v>0</v>
      </c>
      <c r="E7850" s="7" t="e">
        <f>IF('Report DCM'!$H7850="In-Stream Video","Rich Media display banner",IF('Report DCM'!$I7850&gt;'Report DCM'!$J7850,"Standard",VLOOKUP(CONCATENATE(bd_adtype,"_",bd_creativetype),tabela,2,FALSE)))</f>
        <v>#N/A</v>
      </c>
      <c r="F7850" s="7">
        <f t="shared" si="1408"/>
        <v>0</v>
      </c>
      <c r="G7850" s="7">
        <f t="shared" si="1409"/>
        <v>0</v>
      </c>
      <c r="H7850" s="7">
        <f t="shared" si="1410"/>
        <v>0</v>
      </c>
      <c r="I7850" s="7">
        <f t="shared" si="1411"/>
        <v>0</v>
      </c>
      <c r="J7850" s="7">
        <f t="shared" si="1412"/>
        <v>0</v>
      </c>
      <c r="K7850" s="8" t="e">
        <f t="shared" si="1413"/>
        <v>#N/A</v>
      </c>
      <c r="L7850" s="7" t="e">
        <f t="shared" si="1414"/>
        <v>#N/A</v>
      </c>
      <c r="M7850" s="8" t="e">
        <f t="shared" si="1380"/>
        <v>#N/A</v>
      </c>
      <c r="N7850" s="8" t="e">
        <f t="shared" si="1381"/>
        <v>#N/A</v>
      </c>
    </row>
    <row r="7851" spans="1:14" ht="15.75" customHeight="1" x14ac:dyDescent="0.35">
      <c r="A7851" s="7">
        <f t="shared" si="1404"/>
        <v>0</v>
      </c>
      <c r="B7851" s="7">
        <f t="shared" si="1405"/>
        <v>0</v>
      </c>
      <c r="C7851" s="7">
        <f t="shared" si="1406"/>
        <v>0</v>
      </c>
      <c r="D7851" s="7">
        <f t="shared" si="1407"/>
        <v>0</v>
      </c>
      <c r="E7851" s="7" t="e">
        <f>IF('Report DCM'!$H7851="In-Stream Video","Rich Media display banner",IF('Report DCM'!$I7851&gt;'Report DCM'!$J7851,"Standard",VLOOKUP(CONCATENATE(bd_adtype,"_",bd_creativetype),tabela,2,FALSE)))</f>
        <v>#N/A</v>
      </c>
      <c r="F7851" s="7">
        <f t="shared" si="1408"/>
        <v>0</v>
      </c>
      <c r="G7851" s="7">
        <f t="shared" si="1409"/>
        <v>0</v>
      </c>
      <c r="H7851" s="7">
        <f t="shared" si="1410"/>
        <v>0</v>
      </c>
      <c r="I7851" s="7">
        <f t="shared" si="1411"/>
        <v>0</v>
      </c>
      <c r="J7851" s="7">
        <f t="shared" si="1412"/>
        <v>0</v>
      </c>
      <c r="K7851" s="8" t="e">
        <f t="shared" si="1413"/>
        <v>#N/A</v>
      </c>
      <c r="L7851" s="7" t="e">
        <f t="shared" si="1414"/>
        <v>#N/A</v>
      </c>
      <c r="M7851" s="8" t="e">
        <f t="shared" si="1380"/>
        <v>#N/A</v>
      </c>
      <c r="N7851" s="8" t="e">
        <f t="shared" si="1381"/>
        <v>#N/A</v>
      </c>
    </row>
    <row r="7852" spans="1:14" ht="15.75" customHeight="1" x14ac:dyDescent="0.35">
      <c r="A7852" s="7">
        <f t="shared" si="1404"/>
        <v>0</v>
      </c>
      <c r="B7852" s="7">
        <f t="shared" si="1405"/>
        <v>0</v>
      </c>
      <c r="C7852" s="7">
        <f t="shared" si="1406"/>
        <v>0</v>
      </c>
      <c r="D7852" s="7">
        <f t="shared" si="1407"/>
        <v>0</v>
      </c>
      <c r="E7852" s="7" t="e">
        <f>IF('Report DCM'!$H7852="In-Stream Video","Rich Media display banner",IF('Report DCM'!$I7852&gt;'Report DCM'!$J7852,"Standard",VLOOKUP(CONCATENATE(bd_adtype,"_",bd_creativetype),tabela,2,FALSE)))</f>
        <v>#N/A</v>
      </c>
      <c r="F7852" s="7">
        <f t="shared" si="1408"/>
        <v>0</v>
      </c>
      <c r="G7852" s="7">
        <f t="shared" si="1409"/>
        <v>0</v>
      </c>
      <c r="H7852" s="7">
        <f t="shared" si="1410"/>
        <v>0</v>
      </c>
      <c r="I7852" s="7">
        <f t="shared" si="1411"/>
        <v>0</v>
      </c>
      <c r="J7852" s="7">
        <f t="shared" si="1412"/>
        <v>0</v>
      </c>
      <c r="K7852" s="8" t="e">
        <f t="shared" si="1413"/>
        <v>#N/A</v>
      </c>
      <c r="L7852" s="7" t="e">
        <f t="shared" si="1414"/>
        <v>#N/A</v>
      </c>
      <c r="M7852" s="8" t="e">
        <f t="shared" si="1380"/>
        <v>#N/A</v>
      </c>
      <c r="N7852" s="8" t="e">
        <f t="shared" si="1381"/>
        <v>#N/A</v>
      </c>
    </row>
    <row r="7853" spans="1:14" ht="15.75" customHeight="1" x14ac:dyDescent="0.35">
      <c r="A7853" s="7">
        <f t="shared" si="1404"/>
        <v>0</v>
      </c>
      <c r="B7853" s="7">
        <f t="shared" si="1405"/>
        <v>0</v>
      </c>
      <c r="C7853" s="7">
        <f t="shared" si="1406"/>
        <v>0</v>
      </c>
      <c r="D7853" s="7">
        <f t="shared" si="1407"/>
        <v>0</v>
      </c>
      <c r="E7853" s="7" t="e">
        <f>IF('Report DCM'!$H7853="In-Stream Video","Rich Media display banner",IF('Report DCM'!$I7853&gt;'Report DCM'!$J7853,"Standard",VLOOKUP(CONCATENATE(bd_adtype,"_",bd_creativetype),tabela,2,FALSE)))</f>
        <v>#N/A</v>
      </c>
      <c r="F7853" s="7">
        <f t="shared" si="1408"/>
        <v>0</v>
      </c>
      <c r="G7853" s="7">
        <f t="shared" si="1409"/>
        <v>0</v>
      </c>
      <c r="H7853" s="7">
        <f t="shared" si="1410"/>
        <v>0</v>
      </c>
      <c r="I7853" s="7">
        <f t="shared" si="1411"/>
        <v>0</v>
      </c>
      <c r="J7853" s="7">
        <f t="shared" si="1412"/>
        <v>0</v>
      </c>
      <c r="K7853" s="8" t="e">
        <f t="shared" si="1413"/>
        <v>#N/A</v>
      </c>
      <c r="L7853" s="7" t="e">
        <f t="shared" si="1414"/>
        <v>#N/A</v>
      </c>
      <c r="M7853" s="8" t="e">
        <f t="shared" si="1380"/>
        <v>#N/A</v>
      </c>
      <c r="N7853" s="8" t="e">
        <f t="shared" si="1381"/>
        <v>#N/A</v>
      </c>
    </row>
    <row r="7854" spans="1:14" ht="15.75" customHeight="1" x14ac:dyDescent="0.35">
      <c r="A7854" s="7">
        <f t="shared" si="1404"/>
        <v>0</v>
      </c>
      <c r="B7854" s="7">
        <f t="shared" si="1405"/>
        <v>0</v>
      </c>
      <c r="C7854" s="7">
        <f t="shared" si="1406"/>
        <v>0</v>
      </c>
      <c r="D7854" s="7">
        <f t="shared" si="1407"/>
        <v>0</v>
      </c>
      <c r="E7854" s="7" t="e">
        <f>IF('Report DCM'!$H7854="In-Stream Video","Rich Media display banner",IF('Report DCM'!$I7854&gt;'Report DCM'!$J7854,"Standard",VLOOKUP(CONCATENATE(bd_adtype,"_",bd_creativetype),tabela,2,FALSE)))</f>
        <v>#N/A</v>
      </c>
      <c r="F7854" s="7">
        <f t="shared" si="1408"/>
        <v>0</v>
      </c>
      <c r="G7854" s="7">
        <f t="shared" si="1409"/>
        <v>0</v>
      </c>
      <c r="H7854" s="7">
        <f t="shared" si="1410"/>
        <v>0</v>
      </c>
      <c r="I7854" s="7">
        <f t="shared" si="1411"/>
        <v>0</v>
      </c>
      <c r="J7854" s="7">
        <f t="shared" si="1412"/>
        <v>0</v>
      </c>
      <c r="K7854" s="8" t="e">
        <f t="shared" si="1413"/>
        <v>#N/A</v>
      </c>
      <c r="L7854" s="7" t="e">
        <f t="shared" si="1414"/>
        <v>#N/A</v>
      </c>
      <c r="M7854" s="8" t="e">
        <f t="shared" si="1380"/>
        <v>#N/A</v>
      </c>
      <c r="N7854" s="8" t="e">
        <f t="shared" si="1381"/>
        <v>#N/A</v>
      </c>
    </row>
    <row r="7855" spans="1:14" ht="15.75" customHeight="1" x14ac:dyDescent="0.35">
      <c r="A7855" s="7">
        <f t="shared" si="1404"/>
        <v>0</v>
      </c>
      <c r="B7855" s="7">
        <f t="shared" si="1405"/>
        <v>0</v>
      </c>
      <c r="C7855" s="7">
        <f t="shared" si="1406"/>
        <v>0</v>
      </c>
      <c r="D7855" s="7">
        <f t="shared" si="1407"/>
        <v>0</v>
      </c>
      <c r="E7855" s="7" t="e">
        <f>IF('Report DCM'!$H7855="In-Stream Video","Rich Media display banner",IF('Report DCM'!$I7855&gt;'Report DCM'!$J7855,"Standard",VLOOKUP(CONCATENATE(bd_adtype,"_",bd_creativetype),tabela,2,FALSE)))</f>
        <v>#N/A</v>
      </c>
      <c r="F7855" s="7">
        <f t="shared" si="1408"/>
        <v>0</v>
      </c>
      <c r="G7855" s="7">
        <f t="shared" si="1409"/>
        <v>0</v>
      </c>
      <c r="H7855" s="7">
        <f t="shared" si="1410"/>
        <v>0</v>
      </c>
      <c r="I7855" s="7">
        <f t="shared" si="1411"/>
        <v>0</v>
      </c>
      <c r="J7855" s="7">
        <f t="shared" si="1412"/>
        <v>0</v>
      </c>
      <c r="K7855" s="8" t="e">
        <f t="shared" si="1413"/>
        <v>#N/A</v>
      </c>
      <c r="L7855" s="7" t="e">
        <f t="shared" si="1414"/>
        <v>#N/A</v>
      </c>
      <c r="M7855" s="8" t="e">
        <f t="shared" si="1380"/>
        <v>#N/A</v>
      </c>
      <c r="N7855" s="8" t="e">
        <f t="shared" si="1381"/>
        <v>#N/A</v>
      </c>
    </row>
    <row r="7856" spans="1:14" ht="15.75" customHeight="1" x14ac:dyDescent="0.35">
      <c r="A7856" s="7">
        <f t="shared" si="1404"/>
        <v>0</v>
      </c>
      <c r="B7856" s="7">
        <f t="shared" si="1405"/>
        <v>0</v>
      </c>
      <c r="C7856" s="7">
        <f t="shared" si="1406"/>
        <v>0</v>
      </c>
      <c r="D7856" s="7">
        <f t="shared" si="1407"/>
        <v>0</v>
      </c>
      <c r="E7856" s="7" t="e">
        <f>IF('Report DCM'!$H7856="In-Stream Video","Rich Media display banner",IF('Report DCM'!$I7856&gt;'Report DCM'!$J7856,"Standard",VLOOKUP(CONCATENATE(bd_adtype,"_",bd_creativetype),tabela,2,FALSE)))</f>
        <v>#N/A</v>
      </c>
      <c r="F7856" s="7">
        <f t="shared" si="1408"/>
        <v>0</v>
      </c>
      <c r="G7856" s="7">
        <f t="shared" si="1409"/>
        <v>0</v>
      </c>
      <c r="H7856" s="7">
        <f t="shared" si="1410"/>
        <v>0</v>
      </c>
      <c r="I7856" s="7">
        <f t="shared" si="1411"/>
        <v>0</v>
      </c>
      <c r="J7856" s="7">
        <f t="shared" si="1412"/>
        <v>0</v>
      </c>
      <c r="K7856" s="8" t="e">
        <f t="shared" si="1413"/>
        <v>#N/A</v>
      </c>
      <c r="L7856" s="7" t="e">
        <f t="shared" si="1414"/>
        <v>#N/A</v>
      </c>
      <c r="M7856" s="8" t="e">
        <f t="shared" si="1380"/>
        <v>#N/A</v>
      </c>
      <c r="N7856" s="8" t="e">
        <f t="shared" si="1381"/>
        <v>#N/A</v>
      </c>
    </row>
    <row r="7857" spans="1:14" ht="15.75" customHeight="1" x14ac:dyDescent="0.35">
      <c r="A7857" s="7">
        <f t="shared" si="1404"/>
        <v>0</v>
      </c>
      <c r="B7857" s="7">
        <f t="shared" si="1405"/>
        <v>0</v>
      </c>
      <c r="C7857" s="7">
        <f t="shared" si="1406"/>
        <v>0</v>
      </c>
      <c r="D7857" s="7">
        <f t="shared" si="1407"/>
        <v>0</v>
      </c>
      <c r="E7857" s="7" t="e">
        <f>IF('Report DCM'!$H7857="In-Stream Video","Rich Media display banner",IF('Report DCM'!$I7857&gt;'Report DCM'!$J7857,"Standard",VLOOKUP(CONCATENATE(bd_adtype,"_",bd_creativetype),tabela,2,FALSE)))</f>
        <v>#N/A</v>
      </c>
      <c r="F7857" s="7">
        <f t="shared" si="1408"/>
        <v>0</v>
      </c>
      <c r="G7857" s="7">
        <f t="shared" si="1409"/>
        <v>0</v>
      </c>
      <c r="H7857" s="7">
        <f t="shared" si="1410"/>
        <v>0</v>
      </c>
      <c r="I7857" s="7">
        <f t="shared" si="1411"/>
        <v>0</v>
      </c>
      <c r="J7857" s="7">
        <f t="shared" si="1412"/>
        <v>0</v>
      </c>
      <c r="K7857" s="8" t="e">
        <f t="shared" si="1413"/>
        <v>#N/A</v>
      </c>
      <c r="L7857" s="7" t="e">
        <f t="shared" si="1414"/>
        <v>#N/A</v>
      </c>
      <c r="M7857" s="8" t="e">
        <f t="shared" si="1380"/>
        <v>#N/A</v>
      </c>
      <c r="N7857" s="8" t="e">
        <f t="shared" si="1381"/>
        <v>#N/A</v>
      </c>
    </row>
    <row r="7858" spans="1:14" ht="15.75" customHeight="1" x14ac:dyDescent="0.35">
      <c r="A7858" s="7">
        <f t="shared" si="1404"/>
        <v>0</v>
      </c>
      <c r="B7858" s="7">
        <f t="shared" si="1405"/>
        <v>0</v>
      </c>
      <c r="C7858" s="7">
        <f t="shared" si="1406"/>
        <v>0</v>
      </c>
      <c r="D7858" s="7">
        <f t="shared" si="1407"/>
        <v>0</v>
      </c>
      <c r="E7858" s="7" t="e">
        <f>IF('Report DCM'!$H7858="In-Stream Video","Rich Media display banner",IF('Report DCM'!$I7858&gt;'Report DCM'!$J7858,"Standard",VLOOKUP(CONCATENATE(bd_adtype,"_",bd_creativetype),tabela,2,FALSE)))</f>
        <v>#N/A</v>
      </c>
      <c r="F7858" s="7">
        <f t="shared" si="1408"/>
        <v>0</v>
      </c>
      <c r="G7858" s="7">
        <f t="shared" si="1409"/>
        <v>0</v>
      </c>
      <c r="H7858" s="7">
        <f t="shared" si="1410"/>
        <v>0</v>
      </c>
      <c r="I7858" s="7">
        <f t="shared" si="1411"/>
        <v>0</v>
      </c>
      <c r="J7858" s="7">
        <f t="shared" si="1412"/>
        <v>0</v>
      </c>
      <c r="K7858" s="8" t="e">
        <f t="shared" si="1413"/>
        <v>#N/A</v>
      </c>
      <c r="L7858" s="7" t="e">
        <f t="shared" si="1414"/>
        <v>#N/A</v>
      </c>
      <c r="M7858" s="8" t="e">
        <f t="shared" si="1380"/>
        <v>#N/A</v>
      </c>
      <c r="N7858" s="8" t="e">
        <f t="shared" si="1381"/>
        <v>#N/A</v>
      </c>
    </row>
    <row r="7859" spans="1:14" ht="15.75" customHeight="1" x14ac:dyDescent="0.35">
      <c r="A7859" s="7">
        <f t="shared" si="1404"/>
        <v>0</v>
      </c>
      <c r="B7859" s="7">
        <f t="shared" si="1405"/>
        <v>0</v>
      </c>
      <c r="C7859" s="7">
        <f t="shared" si="1406"/>
        <v>0</v>
      </c>
      <c r="D7859" s="7">
        <f t="shared" si="1407"/>
        <v>0</v>
      </c>
      <c r="E7859" s="7" t="e">
        <f>IF('Report DCM'!$H7859="In-Stream Video","Rich Media display banner",IF('Report DCM'!$I7859&gt;'Report DCM'!$J7859,"Standard",VLOOKUP(CONCATENATE(bd_adtype,"_",bd_creativetype),tabela,2,FALSE)))</f>
        <v>#N/A</v>
      </c>
      <c r="F7859" s="7">
        <f t="shared" si="1408"/>
        <v>0</v>
      </c>
      <c r="G7859" s="7">
        <f t="shared" si="1409"/>
        <v>0</v>
      </c>
      <c r="H7859" s="7">
        <f t="shared" si="1410"/>
        <v>0</v>
      </c>
      <c r="I7859" s="7">
        <f t="shared" si="1411"/>
        <v>0</v>
      </c>
      <c r="J7859" s="7">
        <f t="shared" si="1412"/>
        <v>0</v>
      </c>
      <c r="K7859" s="8" t="e">
        <f t="shared" si="1413"/>
        <v>#N/A</v>
      </c>
      <c r="L7859" s="7" t="e">
        <f t="shared" si="1414"/>
        <v>#N/A</v>
      </c>
      <c r="M7859" s="8" t="e">
        <f t="shared" si="1380"/>
        <v>#N/A</v>
      </c>
      <c r="N7859" s="8" t="e">
        <f t="shared" si="1381"/>
        <v>#N/A</v>
      </c>
    </row>
    <row r="7860" spans="1:14" ht="15.75" customHeight="1" x14ac:dyDescent="0.35">
      <c r="A7860" s="7">
        <f t="shared" si="1404"/>
        <v>0</v>
      </c>
      <c r="B7860" s="7">
        <f t="shared" si="1405"/>
        <v>0</v>
      </c>
      <c r="C7860" s="7">
        <f t="shared" si="1406"/>
        <v>0</v>
      </c>
      <c r="D7860" s="7">
        <f t="shared" si="1407"/>
        <v>0</v>
      </c>
      <c r="E7860" s="7" t="e">
        <f>IF('Report DCM'!$H7860="In-Stream Video","Rich Media display banner",IF('Report DCM'!$I7860&gt;'Report DCM'!$J7860,"Standard",VLOOKUP(CONCATENATE(bd_adtype,"_",bd_creativetype),tabela,2,FALSE)))</f>
        <v>#N/A</v>
      </c>
      <c r="F7860" s="7">
        <f t="shared" si="1408"/>
        <v>0</v>
      </c>
      <c r="G7860" s="7">
        <f t="shared" si="1409"/>
        <v>0</v>
      </c>
      <c r="H7860" s="7">
        <f t="shared" si="1410"/>
        <v>0</v>
      </c>
      <c r="I7860" s="7">
        <f t="shared" si="1411"/>
        <v>0</v>
      </c>
      <c r="J7860" s="7">
        <f t="shared" si="1412"/>
        <v>0</v>
      </c>
      <c r="K7860" s="8" t="e">
        <f t="shared" si="1413"/>
        <v>#N/A</v>
      </c>
      <c r="L7860" s="7" t="e">
        <f t="shared" si="1414"/>
        <v>#N/A</v>
      </c>
      <c r="M7860" s="8" t="e">
        <f t="shared" si="1380"/>
        <v>#N/A</v>
      </c>
      <c r="N7860" s="8" t="e">
        <f t="shared" si="1381"/>
        <v>#N/A</v>
      </c>
    </row>
    <row r="7861" spans="1:14" ht="15.75" customHeight="1" x14ac:dyDescent="0.35">
      <c r="A7861" s="7">
        <f t="shared" si="1404"/>
        <v>0</v>
      </c>
      <c r="B7861" s="7">
        <f t="shared" si="1405"/>
        <v>0</v>
      </c>
      <c r="C7861" s="7">
        <f t="shared" si="1406"/>
        <v>0</v>
      </c>
      <c r="D7861" s="7">
        <f t="shared" si="1407"/>
        <v>0</v>
      </c>
      <c r="E7861" s="7" t="e">
        <f>IF('Report DCM'!$H7861="In-Stream Video","Rich Media display banner",IF('Report DCM'!$I7861&gt;'Report DCM'!$J7861,"Standard",VLOOKUP(CONCATENATE(bd_adtype,"_",bd_creativetype),tabela,2,FALSE)))</f>
        <v>#N/A</v>
      </c>
      <c r="F7861" s="7">
        <f t="shared" si="1408"/>
        <v>0</v>
      </c>
      <c r="G7861" s="7">
        <f t="shared" si="1409"/>
        <v>0</v>
      </c>
      <c r="H7861" s="7">
        <f t="shared" si="1410"/>
        <v>0</v>
      </c>
      <c r="I7861" s="7">
        <f t="shared" si="1411"/>
        <v>0</v>
      </c>
      <c r="J7861" s="7">
        <f t="shared" si="1412"/>
        <v>0</v>
      </c>
      <c r="K7861" s="8" t="e">
        <f t="shared" si="1413"/>
        <v>#N/A</v>
      </c>
      <c r="L7861" s="7" t="e">
        <f t="shared" si="1414"/>
        <v>#N/A</v>
      </c>
      <c r="M7861" s="8" t="e">
        <f t="shared" si="1380"/>
        <v>#N/A</v>
      </c>
      <c r="N7861" s="8" t="e">
        <f t="shared" si="1381"/>
        <v>#N/A</v>
      </c>
    </row>
    <row r="7862" spans="1:14" ht="15.75" customHeight="1" x14ac:dyDescent="0.35">
      <c r="A7862" s="7">
        <f t="shared" si="1404"/>
        <v>0</v>
      </c>
      <c r="B7862" s="7">
        <f t="shared" si="1405"/>
        <v>0</v>
      </c>
      <c r="C7862" s="7">
        <f t="shared" si="1406"/>
        <v>0</v>
      </c>
      <c r="D7862" s="7">
        <f t="shared" si="1407"/>
        <v>0</v>
      </c>
      <c r="E7862" s="7" t="e">
        <f>IF('Report DCM'!$H7862="In-Stream Video","Rich Media display banner",IF('Report DCM'!$I7862&gt;'Report DCM'!$J7862,"Standard",VLOOKUP(CONCATENATE(bd_adtype,"_",bd_creativetype),tabela,2,FALSE)))</f>
        <v>#N/A</v>
      </c>
      <c r="F7862" s="7">
        <f t="shared" si="1408"/>
        <v>0</v>
      </c>
      <c r="G7862" s="7">
        <f t="shared" si="1409"/>
        <v>0</v>
      </c>
      <c r="H7862" s="7">
        <f t="shared" si="1410"/>
        <v>0</v>
      </c>
      <c r="I7862" s="7">
        <f t="shared" si="1411"/>
        <v>0</v>
      </c>
      <c r="J7862" s="7">
        <f t="shared" si="1412"/>
        <v>0</v>
      </c>
      <c r="K7862" s="8" t="e">
        <f t="shared" si="1413"/>
        <v>#N/A</v>
      </c>
      <c r="L7862" s="7" t="e">
        <f t="shared" si="1414"/>
        <v>#N/A</v>
      </c>
      <c r="M7862" s="8" t="e">
        <f t="shared" si="1380"/>
        <v>#N/A</v>
      </c>
      <c r="N7862" s="8" t="e">
        <f t="shared" si="1381"/>
        <v>#N/A</v>
      </c>
    </row>
    <row r="7863" spans="1:14" ht="15.75" customHeight="1" x14ac:dyDescent="0.35">
      <c r="A7863" s="7">
        <f t="shared" si="1404"/>
        <v>0</v>
      </c>
      <c r="B7863" s="7">
        <f t="shared" si="1405"/>
        <v>0</v>
      </c>
      <c r="C7863" s="7">
        <f t="shared" si="1406"/>
        <v>0</v>
      </c>
      <c r="D7863" s="7">
        <f t="shared" si="1407"/>
        <v>0</v>
      </c>
      <c r="E7863" s="7" t="e">
        <f>IF('Report DCM'!$H7863="In-Stream Video","Rich Media display banner",IF('Report DCM'!$I7863&gt;'Report DCM'!$J7863,"Standard",VLOOKUP(CONCATENATE(bd_adtype,"_",bd_creativetype),tabela,2,FALSE)))</f>
        <v>#N/A</v>
      </c>
      <c r="F7863" s="7">
        <f t="shared" si="1408"/>
        <v>0</v>
      </c>
      <c r="G7863" s="7">
        <f t="shared" si="1409"/>
        <v>0</v>
      </c>
      <c r="H7863" s="7">
        <f t="shared" si="1410"/>
        <v>0</v>
      </c>
      <c r="I7863" s="7">
        <f t="shared" si="1411"/>
        <v>0</v>
      </c>
      <c r="J7863" s="7">
        <f t="shared" si="1412"/>
        <v>0</v>
      </c>
      <c r="K7863" s="8" t="e">
        <f t="shared" si="1413"/>
        <v>#N/A</v>
      </c>
      <c r="L7863" s="7" t="e">
        <f t="shared" si="1414"/>
        <v>#N/A</v>
      </c>
      <c r="M7863" s="8" t="e">
        <f t="shared" si="1380"/>
        <v>#N/A</v>
      </c>
      <c r="N7863" s="8" t="e">
        <f t="shared" si="1381"/>
        <v>#N/A</v>
      </c>
    </row>
    <row r="7864" spans="1:14" ht="15.75" customHeight="1" x14ac:dyDescent="0.35">
      <c r="A7864" s="7">
        <f t="shared" si="1404"/>
        <v>0</v>
      </c>
      <c r="B7864" s="7">
        <f t="shared" si="1405"/>
        <v>0</v>
      </c>
      <c r="C7864" s="7">
        <f t="shared" si="1406"/>
        <v>0</v>
      </c>
      <c r="D7864" s="7">
        <f t="shared" si="1407"/>
        <v>0</v>
      </c>
      <c r="E7864" s="7" t="e">
        <f>IF('Report DCM'!$H7864="In-Stream Video","Rich Media display banner",IF('Report DCM'!$I7864&gt;'Report DCM'!$J7864,"Standard",VLOOKUP(CONCATENATE(bd_adtype,"_",bd_creativetype),tabela,2,FALSE)))</f>
        <v>#N/A</v>
      </c>
      <c r="F7864" s="7">
        <f t="shared" si="1408"/>
        <v>0</v>
      </c>
      <c r="G7864" s="7">
        <f t="shared" si="1409"/>
        <v>0</v>
      </c>
      <c r="H7864" s="7">
        <f t="shared" si="1410"/>
        <v>0</v>
      </c>
      <c r="I7864" s="7">
        <f t="shared" si="1411"/>
        <v>0</v>
      </c>
      <c r="J7864" s="7">
        <f t="shared" si="1412"/>
        <v>0</v>
      </c>
      <c r="K7864" s="8" t="e">
        <f t="shared" si="1413"/>
        <v>#N/A</v>
      </c>
      <c r="L7864" s="7" t="e">
        <f t="shared" si="1414"/>
        <v>#N/A</v>
      </c>
      <c r="M7864" s="8" t="e">
        <f t="shared" si="1380"/>
        <v>#N/A</v>
      </c>
      <c r="N7864" s="8" t="e">
        <f t="shared" si="1381"/>
        <v>#N/A</v>
      </c>
    </row>
    <row r="7865" spans="1:14" ht="15.75" customHeight="1" x14ac:dyDescent="0.35">
      <c r="A7865" s="7">
        <f t="shared" si="1404"/>
        <v>0</v>
      </c>
      <c r="B7865" s="7">
        <f t="shared" si="1405"/>
        <v>0</v>
      </c>
      <c r="C7865" s="7">
        <f t="shared" si="1406"/>
        <v>0</v>
      </c>
      <c r="D7865" s="7">
        <f t="shared" si="1407"/>
        <v>0</v>
      </c>
      <c r="E7865" s="7" t="e">
        <f>IF('Report DCM'!$H7865="In-Stream Video","Rich Media display banner",IF('Report DCM'!$I7865&gt;'Report DCM'!$J7865,"Standard",VLOOKUP(CONCATENATE(bd_adtype,"_",bd_creativetype),tabela,2,FALSE)))</f>
        <v>#N/A</v>
      </c>
      <c r="F7865" s="7">
        <f t="shared" si="1408"/>
        <v>0</v>
      </c>
      <c r="G7865" s="7">
        <f t="shared" si="1409"/>
        <v>0</v>
      </c>
      <c r="H7865" s="7">
        <f t="shared" si="1410"/>
        <v>0</v>
      </c>
      <c r="I7865" s="7">
        <f t="shared" si="1411"/>
        <v>0</v>
      </c>
      <c r="J7865" s="7">
        <f t="shared" si="1412"/>
        <v>0</v>
      </c>
      <c r="K7865" s="8" t="e">
        <f t="shared" si="1413"/>
        <v>#N/A</v>
      </c>
      <c r="L7865" s="7" t="e">
        <f t="shared" si="1414"/>
        <v>#N/A</v>
      </c>
      <c r="M7865" s="8" t="e">
        <f t="shared" si="1380"/>
        <v>#N/A</v>
      </c>
      <c r="N7865" s="8" t="e">
        <f t="shared" si="1381"/>
        <v>#N/A</v>
      </c>
    </row>
    <row r="7866" spans="1:14" ht="15.75" customHeight="1" x14ac:dyDescent="0.35">
      <c r="A7866" s="7">
        <f t="shared" si="1404"/>
        <v>0</v>
      </c>
      <c r="B7866" s="7">
        <f t="shared" si="1405"/>
        <v>0</v>
      </c>
      <c r="C7866" s="7">
        <f t="shared" si="1406"/>
        <v>0</v>
      </c>
      <c r="D7866" s="7">
        <f t="shared" si="1407"/>
        <v>0</v>
      </c>
      <c r="E7866" s="7" t="e">
        <f>IF('Report DCM'!$H7866="In-Stream Video","Rich Media display banner",IF('Report DCM'!$I7866&gt;'Report DCM'!$J7866,"Standard",VLOOKUP(CONCATENATE(bd_adtype,"_",bd_creativetype),tabela,2,FALSE)))</f>
        <v>#N/A</v>
      </c>
      <c r="F7866" s="7">
        <f t="shared" si="1408"/>
        <v>0</v>
      </c>
      <c r="G7866" s="7">
        <f t="shared" si="1409"/>
        <v>0</v>
      </c>
      <c r="H7866" s="7">
        <f t="shared" si="1410"/>
        <v>0</v>
      </c>
      <c r="I7866" s="7">
        <f t="shared" si="1411"/>
        <v>0</v>
      </c>
      <c r="J7866" s="7">
        <f t="shared" si="1412"/>
        <v>0</v>
      </c>
      <c r="K7866" s="8" t="e">
        <f t="shared" si="1413"/>
        <v>#N/A</v>
      </c>
      <c r="L7866" s="7" t="e">
        <f t="shared" si="1414"/>
        <v>#N/A</v>
      </c>
      <c r="M7866" s="8" t="e">
        <f t="shared" si="1380"/>
        <v>#N/A</v>
      </c>
      <c r="N7866" s="8" t="e">
        <f t="shared" si="1381"/>
        <v>#N/A</v>
      </c>
    </row>
    <row r="7867" spans="1:14" ht="15.75" customHeight="1" x14ac:dyDescent="0.35">
      <c r="A7867" s="7">
        <f t="shared" si="1404"/>
        <v>0</v>
      </c>
      <c r="B7867" s="7">
        <f t="shared" si="1405"/>
        <v>0</v>
      </c>
      <c r="C7867" s="7">
        <f t="shared" si="1406"/>
        <v>0</v>
      </c>
      <c r="D7867" s="7">
        <f t="shared" si="1407"/>
        <v>0</v>
      </c>
      <c r="E7867" s="7" t="e">
        <f>IF('Report DCM'!$H7867="In-Stream Video","Rich Media display banner",IF('Report DCM'!$I7867&gt;'Report DCM'!$J7867,"Standard",VLOOKUP(CONCATENATE(bd_adtype,"_",bd_creativetype),tabela,2,FALSE)))</f>
        <v>#N/A</v>
      </c>
      <c r="F7867" s="7">
        <f t="shared" si="1408"/>
        <v>0</v>
      </c>
      <c r="G7867" s="7">
        <f t="shared" si="1409"/>
        <v>0</v>
      </c>
      <c r="H7867" s="7">
        <f t="shared" si="1410"/>
        <v>0</v>
      </c>
      <c r="I7867" s="7">
        <f t="shared" si="1411"/>
        <v>0</v>
      </c>
      <c r="J7867" s="7">
        <f t="shared" si="1412"/>
        <v>0</v>
      </c>
      <c r="K7867" s="8" t="e">
        <f t="shared" si="1413"/>
        <v>#N/A</v>
      </c>
      <c r="L7867" s="7" t="e">
        <f t="shared" si="1414"/>
        <v>#N/A</v>
      </c>
      <c r="M7867" s="8" t="e">
        <f t="shared" si="1380"/>
        <v>#N/A</v>
      </c>
      <c r="N7867" s="8" t="e">
        <f t="shared" si="1381"/>
        <v>#N/A</v>
      </c>
    </row>
    <row r="7868" spans="1:14" ht="15.75" customHeight="1" x14ac:dyDescent="0.35">
      <c r="A7868" s="7">
        <f t="shared" si="1404"/>
        <v>0</v>
      </c>
      <c r="B7868" s="7">
        <f t="shared" si="1405"/>
        <v>0</v>
      </c>
      <c r="C7868" s="7">
        <f t="shared" si="1406"/>
        <v>0</v>
      </c>
      <c r="D7868" s="7">
        <f t="shared" si="1407"/>
        <v>0</v>
      </c>
      <c r="E7868" s="7" t="e">
        <f>IF('Report DCM'!$H7868="In-Stream Video","Rich Media display banner",IF('Report DCM'!$I7868&gt;'Report DCM'!$J7868,"Standard",VLOOKUP(CONCATENATE(bd_adtype,"_",bd_creativetype),tabela,2,FALSE)))</f>
        <v>#N/A</v>
      </c>
      <c r="F7868" s="7">
        <f t="shared" si="1408"/>
        <v>0</v>
      </c>
      <c r="G7868" s="7">
        <f t="shared" si="1409"/>
        <v>0</v>
      </c>
      <c r="H7868" s="7">
        <f t="shared" si="1410"/>
        <v>0</v>
      </c>
      <c r="I7868" s="7">
        <f t="shared" si="1411"/>
        <v>0</v>
      </c>
      <c r="J7868" s="7">
        <f t="shared" si="1412"/>
        <v>0</v>
      </c>
      <c r="K7868" s="8" t="e">
        <f t="shared" si="1413"/>
        <v>#N/A</v>
      </c>
      <c r="L7868" s="7" t="e">
        <f t="shared" si="1414"/>
        <v>#N/A</v>
      </c>
      <c r="M7868" s="8" t="e">
        <f t="shared" si="1380"/>
        <v>#N/A</v>
      </c>
      <c r="N7868" s="8" t="e">
        <f t="shared" si="1381"/>
        <v>#N/A</v>
      </c>
    </row>
    <row r="7869" spans="1:14" ht="15.75" customHeight="1" x14ac:dyDescent="0.35">
      <c r="A7869" s="7">
        <f t="shared" si="1404"/>
        <v>0</v>
      </c>
      <c r="B7869" s="7">
        <f t="shared" si="1405"/>
        <v>0</v>
      </c>
      <c r="C7869" s="7">
        <f t="shared" si="1406"/>
        <v>0</v>
      </c>
      <c r="D7869" s="7">
        <f t="shared" si="1407"/>
        <v>0</v>
      </c>
      <c r="E7869" s="7" t="e">
        <f>IF('Report DCM'!$H7869="In-Stream Video","Rich Media display banner",IF('Report DCM'!$I7869&gt;'Report DCM'!$J7869,"Standard",VLOOKUP(CONCATENATE(bd_adtype,"_",bd_creativetype),tabela,2,FALSE)))</f>
        <v>#N/A</v>
      </c>
      <c r="F7869" s="7">
        <f t="shared" si="1408"/>
        <v>0</v>
      </c>
      <c r="G7869" s="7">
        <f t="shared" si="1409"/>
        <v>0</v>
      </c>
      <c r="H7869" s="7">
        <f t="shared" si="1410"/>
        <v>0</v>
      </c>
      <c r="I7869" s="7">
        <f t="shared" si="1411"/>
        <v>0</v>
      </c>
      <c r="J7869" s="7">
        <f t="shared" si="1412"/>
        <v>0</v>
      </c>
      <c r="K7869" s="8" t="e">
        <f t="shared" si="1413"/>
        <v>#N/A</v>
      </c>
      <c r="L7869" s="7" t="e">
        <f t="shared" si="1414"/>
        <v>#N/A</v>
      </c>
      <c r="M7869" s="8" t="e">
        <f t="shared" si="1380"/>
        <v>#N/A</v>
      </c>
      <c r="N7869" s="8" t="e">
        <f t="shared" si="1381"/>
        <v>#N/A</v>
      </c>
    </row>
    <row r="7870" spans="1:14" ht="15.75" customHeight="1" x14ac:dyDescent="0.35">
      <c r="A7870" s="7">
        <f t="shared" si="1404"/>
        <v>0</v>
      </c>
      <c r="B7870" s="7">
        <f t="shared" si="1405"/>
        <v>0</v>
      </c>
      <c r="C7870" s="7">
        <f t="shared" si="1406"/>
        <v>0</v>
      </c>
      <c r="D7870" s="7">
        <f t="shared" si="1407"/>
        <v>0</v>
      </c>
      <c r="E7870" s="7" t="e">
        <f>IF('Report DCM'!$H7870="In-Stream Video","Rich Media display banner",IF('Report DCM'!$I7870&gt;'Report DCM'!$J7870,"Standard",VLOOKUP(CONCATENATE(bd_adtype,"_",bd_creativetype),tabela,2,FALSE)))</f>
        <v>#N/A</v>
      </c>
      <c r="F7870" s="7">
        <f t="shared" si="1408"/>
        <v>0</v>
      </c>
      <c r="G7870" s="7">
        <f t="shared" si="1409"/>
        <v>0</v>
      </c>
      <c r="H7870" s="7">
        <f t="shared" si="1410"/>
        <v>0</v>
      </c>
      <c r="I7870" s="7">
        <f t="shared" si="1411"/>
        <v>0</v>
      </c>
      <c r="J7870" s="7">
        <f t="shared" si="1412"/>
        <v>0</v>
      </c>
      <c r="K7870" s="8" t="e">
        <f t="shared" si="1413"/>
        <v>#N/A</v>
      </c>
      <c r="L7870" s="7" t="e">
        <f t="shared" si="1414"/>
        <v>#N/A</v>
      </c>
      <c r="M7870" s="8" t="e">
        <f t="shared" si="1380"/>
        <v>#N/A</v>
      </c>
      <c r="N7870" s="8" t="e">
        <f t="shared" si="1381"/>
        <v>#N/A</v>
      </c>
    </row>
    <row r="7871" spans="1:14" ht="15.75" customHeight="1" x14ac:dyDescent="0.35">
      <c r="A7871" s="7">
        <f t="shared" si="1404"/>
        <v>0</v>
      </c>
      <c r="B7871" s="7">
        <f t="shared" si="1405"/>
        <v>0</v>
      </c>
      <c r="C7871" s="7">
        <f t="shared" si="1406"/>
        <v>0</v>
      </c>
      <c r="D7871" s="7">
        <f t="shared" si="1407"/>
        <v>0</v>
      </c>
      <c r="E7871" s="7" t="e">
        <f>IF('Report DCM'!$H7871="In-Stream Video","Rich Media display banner",IF('Report DCM'!$I7871&gt;'Report DCM'!$J7871,"Standard",VLOOKUP(CONCATENATE(bd_adtype,"_",bd_creativetype),tabela,2,FALSE)))</f>
        <v>#N/A</v>
      </c>
      <c r="F7871" s="7">
        <f t="shared" si="1408"/>
        <v>0</v>
      </c>
      <c r="G7871" s="7">
        <f t="shared" si="1409"/>
        <v>0</v>
      </c>
      <c r="H7871" s="7">
        <f t="shared" si="1410"/>
        <v>0</v>
      </c>
      <c r="I7871" s="7">
        <f t="shared" si="1411"/>
        <v>0</v>
      </c>
      <c r="J7871" s="7">
        <f t="shared" si="1412"/>
        <v>0</v>
      </c>
      <c r="K7871" s="8" t="e">
        <f t="shared" si="1413"/>
        <v>#N/A</v>
      </c>
      <c r="L7871" s="7" t="e">
        <f t="shared" si="1414"/>
        <v>#N/A</v>
      </c>
      <c r="M7871" s="8" t="e">
        <f t="shared" si="1380"/>
        <v>#N/A</v>
      </c>
      <c r="N7871" s="8" t="e">
        <f t="shared" si="1381"/>
        <v>#N/A</v>
      </c>
    </row>
    <row r="7872" spans="1:14" ht="15.75" customHeight="1" x14ac:dyDescent="0.35">
      <c r="A7872" s="7">
        <f t="shared" si="1404"/>
        <v>0</v>
      </c>
      <c r="B7872" s="7">
        <f t="shared" si="1405"/>
        <v>0</v>
      </c>
      <c r="C7872" s="7">
        <f t="shared" si="1406"/>
        <v>0</v>
      </c>
      <c r="D7872" s="7">
        <f t="shared" si="1407"/>
        <v>0</v>
      </c>
      <c r="E7872" s="7" t="e">
        <f>IF('Report DCM'!$H7872="In-Stream Video","Rich Media display banner",IF('Report DCM'!$I7872&gt;'Report DCM'!$J7872,"Standard",VLOOKUP(CONCATENATE(bd_adtype,"_",bd_creativetype),tabela,2,FALSE)))</f>
        <v>#N/A</v>
      </c>
      <c r="F7872" s="7">
        <f t="shared" si="1408"/>
        <v>0</v>
      </c>
      <c r="G7872" s="7">
        <f t="shared" si="1409"/>
        <v>0</v>
      </c>
      <c r="H7872" s="7">
        <f t="shared" si="1410"/>
        <v>0</v>
      </c>
      <c r="I7872" s="7">
        <f t="shared" si="1411"/>
        <v>0</v>
      </c>
      <c r="J7872" s="7">
        <f t="shared" si="1412"/>
        <v>0</v>
      </c>
      <c r="K7872" s="8" t="e">
        <f t="shared" si="1413"/>
        <v>#N/A</v>
      </c>
      <c r="L7872" s="7" t="e">
        <f t="shared" si="1414"/>
        <v>#N/A</v>
      </c>
      <c r="M7872" s="8" t="e">
        <f t="shared" si="1380"/>
        <v>#N/A</v>
      </c>
      <c r="N7872" s="8" t="e">
        <f t="shared" si="1381"/>
        <v>#N/A</v>
      </c>
    </row>
    <row r="7873" spans="1:14" ht="15.75" customHeight="1" x14ac:dyDescent="0.35">
      <c r="A7873" s="7">
        <f t="shared" si="1404"/>
        <v>0</v>
      </c>
      <c r="B7873" s="7">
        <f t="shared" si="1405"/>
        <v>0</v>
      </c>
      <c r="C7873" s="7">
        <f t="shared" si="1406"/>
        <v>0</v>
      </c>
      <c r="D7873" s="7">
        <f t="shared" si="1407"/>
        <v>0</v>
      </c>
      <c r="E7873" s="7" t="e">
        <f>IF('Report DCM'!$H7873="In-Stream Video","Rich Media display banner",IF('Report DCM'!$I7873&gt;'Report DCM'!$J7873,"Standard",VLOOKUP(CONCATENATE(bd_adtype,"_",bd_creativetype),tabela,2,FALSE)))</f>
        <v>#N/A</v>
      </c>
      <c r="F7873" s="7">
        <f t="shared" si="1408"/>
        <v>0</v>
      </c>
      <c r="G7873" s="7">
        <f t="shared" si="1409"/>
        <v>0</v>
      </c>
      <c r="H7873" s="7">
        <f t="shared" si="1410"/>
        <v>0</v>
      </c>
      <c r="I7873" s="7">
        <f t="shared" si="1411"/>
        <v>0</v>
      </c>
      <c r="J7873" s="7">
        <f t="shared" si="1412"/>
        <v>0</v>
      </c>
      <c r="K7873" s="8" t="e">
        <f t="shared" si="1413"/>
        <v>#N/A</v>
      </c>
      <c r="L7873" s="7" t="e">
        <f t="shared" si="1414"/>
        <v>#N/A</v>
      </c>
      <c r="M7873" s="8" t="e">
        <f t="shared" si="1380"/>
        <v>#N/A</v>
      </c>
      <c r="N7873" s="8" t="e">
        <f t="shared" si="1381"/>
        <v>#N/A</v>
      </c>
    </row>
    <row r="7874" spans="1:14" ht="15.75" customHeight="1" x14ac:dyDescent="0.35">
      <c r="A7874" s="7">
        <f t="shared" ref="A7874:A7937" si="1415">bd_campaign</f>
        <v>0</v>
      </c>
      <c r="B7874" s="7">
        <f t="shared" ref="B7874:B7937" si="1416">bd_site</f>
        <v>0</v>
      </c>
      <c r="C7874" s="7">
        <f t="shared" ref="C7874:C7937" si="1417">bd_placement</f>
        <v>0</v>
      </c>
      <c r="D7874" s="7">
        <f t="shared" ref="D7874:D7937" si="1418">bd_placementID</f>
        <v>0</v>
      </c>
      <c r="E7874" s="7" t="e">
        <f>IF('Report DCM'!$H7874="In-Stream Video","Rich Media display banner",IF('Report DCM'!$I7874&gt;'Report DCM'!$J7874,"Standard",VLOOKUP(CONCATENATE(bd_adtype,"_",bd_creativetype),tabela,2,FALSE)))</f>
        <v>#N/A</v>
      </c>
      <c r="F7874" s="7">
        <f t="shared" ref="F7874:F7937" si="1419">bd_ad</f>
        <v>0</v>
      </c>
      <c r="G7874" s="7">
        <f t="shared" ref="G7874:G7937" si="1420">bd_adid</f>
        <v>0</v>
      </c>
      <c r="H7874" s="7">
        <f t="shared" ref="H7874:H7937" si="1421">bd_creativetype</f>
        <v>0</v>
      </c>
      <c r="I7874" s="7">
        <f t="shared" ref="I7874:I7937" si="1422">bd_impression</f>
        <v>0</v>
      </c>
      <c r="J7874" s="7">
        <f t="shared" ref="J7874:J7937" si="1423">bd_clicks</f>
        <v>0</v>
      </c>
      <c r="K7874" s="8" t="e">
        <f t="shared" ref="K7874:K7937" si="1424">VLOOKUP(E7874,tabela,2,FALSE)</f>
        <v>#N/A</v>
      </c>
      <c r="L7874" s="7" t="e">
        <f t="shared" ref="L7874:L7937" si="1425">VLOOKUP(E7874,tabela,3,FALSE)</f>
        <v>#N/A</v>
      </c>
      <c r="M7874" s="8" t="e">
        <f t="shared" si="1380"/>
        <v>#N/A</v>
      </c>
      <c r="N7874" s="8" t="e">
        <f t="shared" si="1381"/>
        <v>#N/A</v>
      </c>
    </row>
    <row r="7875" spans="1:14" ht="15.75" customHeight="1" x14ac:dyDescent="0.35">
      <c r="A7875" s="7">
        <f t="shared" si="1415"/>
        <v>0</v>
      </c>
      <c r="B7875" s="7">
        <f t="shared" si="1416"/>
        <v>0</v>
      </c>
      <c r="C7875" s="7">
        <f t="shared" si="1417"/>
        <v>0</v>
      </c>
      <c r="D7875" s="7">
        <f t="shared" si="1418"/>
        <v>0</v>
      </c>
      <c r="E7875" s="7" t="e">
        <f>IF('Report DCM'!$H7875="In-Stream Video","Rich Media display banner",IF('Report DCM'!$I7875&gt;'Report DCM'!$J7875,"Standard",VLOOKUP(CONCATENATE(bd_adtype,"_",bd_creativetype),tabela,2,FALSE)))</f>
        <v>#N/A</v>
      </c>
      <c r="F7875" s="7">
        <f t="shared" si="1419"/>
        <v>0</v>
      </c>
      <c r="G7875" s="7">
        <f t="shared" si="1420"/>
        <v>0</v>
      </c>
      <c r="H7875" s="7">
        <f t="shared" si="1421"/>
        <v>0</v>
      </c>
      <c r="I7875" s="7">
        <f t="shared" si="1422"/>
        <v>0</v>
      </c>
      <c r="J7875" s="7">
        <f t="shared" si="1423"/>
        <v>0</v>
      </c>
      <c r="K7875" s="8" t="e">
        <f t="shared" si="1424"/>
        <v>#N/A</v>
      </c>
      <c r="L7875" s="7" t="e">
        <f t="shared" si="1425"/>
        <v>#N/A</v>
      </c>
      <c r="M7875" s="8" t="e">
        <f t="shared" si="1380"/>
        <v>#N/A</v>
      </c>
      <c r="N7875" s="8" t="e">
        <f t="shared" si="1381"/>
        <v>#N/A</v>
      </c>
    </row>
    <row r="7876" spans="1:14" ht="15.75" customHeight="1" x14ac:dyDescent="0.35">
      <c r="A7876" s="7">
        <f t="shared" si="1415"/>
        <v>0</v>
      </c>
      <c r="B7876" s="7">
        <f t="shared" si="1416"/>
        <v>0</v>
      </c>
      <c r="C7876" s="7">
        <f t="shared" si="1417"/>
        <v>0</v>
      </c>
      <c r="D7876" s="7">
        <f t="shared" si="1418"/>
        <v>0</v>
      </c>
      <c r="E7876" s="7" t="e">
        <f>IF('Report DCM'!$H7876="In-Stream Video","Rich Media display banner",IF('Report DCM'!$I7876&gt;'Report DCM'!$J7876,"Standard",VLOOKUP(CONCATENATE(bd_adtype,"_",bd_creativetype),tabela,2,FALSE)))</f>
        <v>#N/A</v>
      </c>
      <c r="F7876" s="7">
        <f t="shared" si="1419"/>
        <v>0</v>
      </c>
      <c r="G7876" s="7">
        <f t="shared" si="1420"/>
        <v>0</v>
      </c>
      <c r="H7876" s="7">
        <f t="shared" si="1421"/>
        <v>0</v>
      </c>
      <c r="I7876" s="7">
        <f t="shared" si="1422"/>
        <v>0</v>
      </c>
      <c r="J7876" s="7">
        <f t="shared" si="1423"/>
        <v>0</v>
      </c>
      <c r="K7876" s="8" t="e">
        <f t="shared" si="1424"/>
        <v>#N/A</v>
      </c>
      <c r="L7876" s="7" t="e">
        <f t="shared" si="1425"/>
        <v>#N/A</v>
      </c>
      <c r="M7876" s="8" t="e">
        <f t="shared" si="1380"/>
        <v>#N/A</v>
      </c>
      <c r="N7876" s="8" t="e">
        <f t="shared" si="1381"/>
        <v>#N/A</v>
      </c>
    </row>
    <row r="7877" spans="1:14" ht="15.75" customHeight="1" x14ac:dyDescent="0.35">
      <c r="A7877" s="7">
        <f t="shared" si="1415"/>
        <v>0</v>
      </c>
      <c r="B7877" s="7">
        <f t="shared" si="1416"/>
        <v>0</v>
      </c>
      <c r="C7877" s="7">
        <f t="shared" si="1417"/>
        <v>0</v>
      </c>
      <c r="D7877" s="7">
        <f t="shared" si="1418"/>
        <v>0</v>
      </c>
      <c r="E7877" s="7" t="e">
        <f>IF('Report DCM'!$H7877="In-Stream Video","Rich Media display banner",IF('Report DCM'!$I7877&gt;'Report DCM'!$J7877,"Standard",VLOOKUP(CONCATENATE(bd_adtype,"_",bd_creativetype),tabela,2,FALSE)))</f>
        <v>#N/A</v>
      </c>
      <c r="F7877" s="7">
        <f t="shared" si="1419"/>
        <v>0</v>
      </c>
      <c r="G7877" s="7">
        <f t="shared" si="1420"/>
        <v>0</v>
      </c>
      <c r="H7877" s="7">
        <f t="shared" si="1421"/>
        <v>0</v>
      </c>
      <c r="I7877" s="7">
        <f t="shared" si="1422"/>
        <v>0</v>
      </c>
      <c r="J7877" s="7">
        <f t="shared" si="1423"/>
        <v>0</v>
      </c>
      <c r="K7877" s="8" t="e">
        <f t="shared" si="1424"/>
        <v>#N/A</v>
      </c>
      <c r="L7877" s="7" t="e">
        <f t="shared" si="1425"/>
        <v>#N/A</v>
      </c>
      <c r="M7877" s="8" t="e">
        <f t="shared" si="1380"/>
        <v>#N/A</v>
      </c>
      <c r="N7877" s="8" t="e">
        <f t="shared" si="1381"/>
        <v>#N/A</v>
      </c>
    </row>
    <row r="7878" spans="1:14" ht="15.75" customHeight="1" x14ac:dyDescent="0.35">
      <c r="A7878" s="7">
        <f t="shared" si="1415"/>
        <v>0</v>
      </c>
      <c r="B7878" s="7">
        <f t="shared" si="1416"/>
        <v>0</v>
      </c>
      <c r="C7878" s="7">
        <f t="shared" si="1417"/>
        <v>0</v>
      </c>
      <c r="D7878" s="7">
        <f t="shared" si="1418"/>
        <v>0</v>
      </c>
      <c r="E7878" s="7" t="e">
        <f>IF('Report DCM'!$H7878="In-Stream Video","Rich Media display banner",IF('Report DCM'!$I7878&gt;'Report DCM'!$J7878,"Standard",VLOOKUP(CONCATENATE(bd_adtype,"_",bd_creativetype),tabela,2,FALSE)))</f>
        <v>#N/A</v>
      </c>
      <c r="F7878" s="7">
        <f t="shared" si="1419"/>
        <v>0</v>
      </c>
      <c r="G7878" s="7">
        <f t="shared" si="1420"/>
        <v>0</v>
      </c>
      <c r="H7878" s="7">
        <f t="shared" si="1421"/>
        <v>0</v>
      </c>
      <c r="I7878" s="7">
        <f t="shared" si="1422"/>
        <v>0</v>
      </c>
      <c r="J7878" s="7">
        <f t="shared" si="1423"/>
        <v>0</v>
      </c>
      <c r="K7878" s="8" t="e">
        <f t="shared" si="1424"/>
        <v>#N/A</v>
      </c>
      <c r="L7878" s="7" t="e">
        <f t="shared" si="1425"/>
        <v>#N/A</v>
      </c>
      <c r="M7878" s="8" t="e">
        <f t="shared" si="1380"/>
        <v>#N/A</v>
      </c>
      <c r="N7878" s="8" t="e">
        <f t="shared" si="1381"/>
        <v>#N/A</v>
      </c>
    </row>
    <row r="7879" spans="1:14" ht="15.75" customHeight="1" x14ac:dyDescent="0.35">
      <c r="A7879" s="7">
        <f t="shared" si="1415"/>
        <v>0</v>
      </c>
      <c r="B7879" s="7">
        <f t="shared" si="1416"/>
        <v>0</v>
      </c>
      <c r="C7879" s="7">
        <f t="shared" si="1417"/>
        <v>0</v>
      </c>
      <c r="D7879" s="7">
        <f t="shared" si="1418"/>
        <v>0</v>
      </c>
      <c r="E7879" s="7" t="e">
        <f>IF('Report DCM'!$H7879="In-Stream Video","Rich Media display banner",IF('Report DCM'!$I7879&gt;'Report DCM'!$J7879,"Standard",VLOOKUP(CONCATENATE(bd_adtype,"_",bd_creativetype),tabela,2,FALSE)))</f>
        <v>#N/A</v>
      </c>
      <c r="F7879" s="7">
        <f t="shared" si="1419"/>
        <v>0</v>
      </c>
      <c r="G7879" s="7">
        <f t="shared" si="1420"/>
        <v>0</v>
      </c>
      <c r="H7879" s="7">
        <f t="shared" si="1421"/>
        <v>0</v>
      </c>
      <c r="I7879" s="7">
        <f t="shared" si="1422"/>
        <v>0</v>
      </c>
      <c r="J7879" s="7">
        <f t="shared" si="1423"/>
        <v>0</v>
      </c>
      <c r="K7879" s="8" t="e">
        <f t="shared" si="1424"/>
        <v>#N/A</v>
      </c>
      <c r="L7879" s="7" t="e">
        <f t="shared" si="1425"/>
        <v>#N/A</v>
      </c>
      <c r="M7879" s="8" t="e">
        <f t="shared" si="1380"/>
        <v>#N/A</v>
      </c>
      <c r="N7879" s="8" t="e">
        <f t="shared" si="1381"/>
        <v>#N/A</v>
      </c>
    </row>
    <row r="7880" spans="1:14" ht="15.75" customHeight="1" x14ac:dyDescent="0.35">
      <c r="A7880" s="7">
        <f t="shared" si="1415"/>
        <v>0</v>
      </c>
      <c r="B7880" s="7">
        <f t="shared" si="1416"/>
        <v>0</v>
      </c>
      <c r="C7880" s="7">
        <f t="shared" si="1417"/>
        <v>0</v>
      </c>
      <c r="D7880" s="7">
        <f t="shared" si="1418"/>
        <v>0</v>
      </c>
      <c r="E7880" s="7" t="e">
        <f>IF('Report DCM'!$H7880="In-Stream Video","Rich Media display banner",IF('Report DCM'!$I7880&gt;'Report DCM'!$J7880,"Standard",VLOOKUP(CONCATENATE(bd_adtype,"_",bd_creativetype),tabela,2,FALSE)))</f>
        <v>#N/A</v>
      </c>
      <c r="F7880" s="7">
        <f t="shared" si="1419"/>
        <v>0</v>
      </c>
      <c r="G7880" s="7">
        <f t="shared" si="1420"/>
        <v>0</v>
      </c>
      <c r="H7880" s="7">
        <f t="shared" si="1421"/>
        <v>0</v>
      </c>
      <c r="I7880" s="7">
        <f t="shared" si="1422"/>
        <v>0</v>
      </c>
      <c r="J7880" s="7">
        <f t="shared" si="1423"/>
        <v>0</v>
      </c>
      <c r="K7880" s="8" t="e">
        <f t="shared" si="1424"/>
        <v>#N/A</v>
      </c>
      <c r="L7880" s="7" t="e">
        <f t="shared" si="1425"/>
        <v>#N/A</v>
      </c>
      <c r="M7880" s="8" t="e">
        <f t="shared" si="1380"/>
        <v>#N/A</v>
      </c>
      <c r="N7880" s="8" t="e">
        <f t="shared" si="1381"/>
        <v>#N/A</v>
      </c>
    </row>
    <row r="7881" spans="1:14" ht="15.75" customHeight="1" x14ac:dyDescent="0.35">
      <c r="A7881" s="7">
        <f t="shared" si="1415"/>
        <v>0</v>
      </c>
      <c r="B7881" s="7">
        <f t="shared" si="1416"/>
        <v>0</v>
      </c>
      <c r="C7881" s="7">
        <f t="shared" si="1417"/>
        <v>0</v>
      </c>
      <c r="D7881" s="7">
        <f t="shared" si="1418"/>
        <v>0</v>
      </c>
      <c r="E7881" s="7" t="e">
        <f>IF('Report DCM'!$H7881="In-Stream Video","Rich Media display banner",IF('Report DCM'!$I7881&gt;'Report DCM'!$J7881,"Standard",VLOOKUP(CONCATENATE(bd_adtype,"_",bd_creativetype),tabela,2,FALSE)))</f>
        <v>#N/A</v>
      </c>
      <c r="F7881" s="7">
        <f t="shared" si="1419"/>
        <v>0</v>
      </c>
      <c r="G7881" s="7">
        <f t="shared" si="1420"/>
        <v>0</v>
      </c>
      <c r="H7881" s="7">
        <f t="shared" si="1421"/>
        <v>0</v>
      </c>
      <c r="I7881" s="7">
        <f t="shared" si="1422"/>
        <v>0</v>
      </c>
      <c r="J7881" s="7">
        <f t="shared" si="1423"/>
        <v>0</v>
      </c>
      <c r="K7881" s="8" t="e">
        <f t="shared" si="1424"/>
        <v>#N/A</v>
      </c>
      <c r="L7881" s="7" t="e">
        <f t="shared" si="1425"/>
        <v>#N/A</v>
      </c>
      <c r="M7881" s="8" t="e">
        <f t="shared" si="1380"/>
        <v>#N/A</v>
      </c>
      <c r="N7881" s="8" t="e">
        <f t="shared" si="1381"/>
        <v>#N/A</v>
      </c>
    </row>
    <row r="7882" spans="1:14" ht="15.75" customHeight="1" x14ac:dyDescent="0.35">
      <c r="A7882" s="7">
        <f t="shared" si="1415"/>
        <v>0</v>
      </c>
      <c r="B7882" s="7">
        <f t="shared" si="1416"/>
        <v>0</v>
      </c>
      <c r="C7882" s="7">
        <f t="shared" si="1417"/>
        <v>0</v>
      </c>
      <c r="D7882" s="7">
        <f t="shared" si="1418"/>
        <v>0</v>
      </c>
      <c r="E7882" s="7" t="e">
        <f>IF('Report DCM'!$H7882="In-Stream Video","Rich Media display banner",IF('Report DCM'!$I7882&gt;'Report DCM'!$J7882,"Standard",VLOOKUP(CONCATENATE(bd_adtype,"_",bd_creativetype),tabela,2,FALSE)))</f>
        <v>#N/A</v>
      </c>
      <c r="F7882" s="7">
        <f t="shared" si="1419"/>
        <v>0</v>
      </c>
      <c r="G7882" s="7">
        <f t="shared" si="1420"/>
        <v>0</v>
      </c>
      <c r="H7882" s="7">
        <f t="shared" si="1421"/>
        <v>0</v>
      </c>
      <c r="I7882" s="7">
        <f t="shared" si="1422"/>
        <v>0</v>
      </c>
      <c r="J7882" s="7">
        <f t="shared" si="1423"/>
        <v>0</v>
      </c>
      <c r="K7882" s="8" t="e">
        <f t="shared" si="1424"/>
        <v>#N/A</v>
      </c>
      <c r="L7882" s="7" t="e">
        <f t="shared" si="1425"/>
        <v>#N/A</v>
      </c>
      <c r="M7882" s="8" t="e">
        <f t="shared" si="1380"/>
        <v>#N/A</v>
      </c>
      <c r="N7882" s="8" t="e">
        <f t="shared" si="1381"/>
        <v>#N/A</v>
      </c>
    </row>
    <row r="7883" spans="1:14" ht="15.75" customHeight="1" x14ac:dyDescent="0.35">
      <c r="A7883" s="7">
        <f t="shared" si="1415"/>
        <v>0</v>
      </c>
      <c r="B7883" s="7">
        <f t="shared" si="1416"/>
        <v>0</v>
      </c>
      <c r="C7883" s="7">
        <f t="shared" si="1417"/>
        <v>0</v>
      </c>
      <c r="D7883" s="7">
        <f t="shared" si="1418"/>
        <v>0</v>
      </c>
      <c r="E7883" s="7" t="e">
        <f>IF('Report DCM'!$H7883="In-Stream Video","Rich Media display banner",IF('Report DCM'!$I7883&gt;'Report DCM'!$J7883,"Standard",VLOOKUP(CONCATENATE(bd_adtype,"_",bd_creativetype),tabela,2,FALSE)))</f>
        <v>#N/A</v>
      </c>
      <c r="F7883" s="7">
        <f t="shared" si="1419"/>
        <v>0</v>
      </c>
      <c r="G7883" s="7">
        <f t="shared" si="1420"/>
        <v>0</v>
      </c>
      <c r="H7883" s="7">
        <f t="shared" si="1421"/>
        <v>0</v>
      </c>
      <c r="I7883" s="7">
        <f t="shared" si="1422"/>
        <v>0</v>
      </c>
      <c r="J7883" s="7">
        <f t="shared" si="1423"/>
        <v>0</v>
      </c>
      <c r="K7883" s="8" t="e">
        <f t="shared" si="1424"/>
        <v>#N/A</v>
      </c>
      <c r="L7883" s="7" t="e">
        <f t="shared" si="1425"/>
        <v>#N/A</v>
      </c>
      <c r="M7883" s="8" t="e">
        <f t="shared" si="1380"/>
        <v>#N/A</v>
      </c>
      <c r="N7883" s="8" t="e">
        <f t="shared" si="1381"/>
        <v>#N/A</v>
      </c>
    </row>
    <row r="7884" spans="1:14" ht="15.75" customHeight="1" x14ac:dyDescent="0.35">
      <c r="A7884" s="7">
        <f t="shared" si="1415"/>
        <v>0</v>
      </c>
      <c r="B7884" s="7">
        <f t="shared" si="1416"/>
        <v>0</v>
      </c>
      <c r="C7884" s="7">
        <f t="shared" si="1417"/>
        <v>0</v>
      </c>
      <c r="D7884" s="7">
        <f t="shared" si="1418"/>
        <v>0</v>
      </c>
      <c r="E7884" s="7" t="e">
        <f>IF('Report DCM'!$H7884="In-Stream Video","Rich Media display banner",IF('Report DCM'!$I7884&gt;'Report DCM'!$J7884,"Standard",VLOOKUP(CONCATENATE(bd_adtype,"_",bd_creativetype),tabela,2,FALSE)))</f>
        <v>#N/A</v>
      </c>
      <c r="F7884" s="7">
        <f t="shared" si="1419"/>
        <v>0</v>
      </c>
      <c r="G7884" s="7">
        <f t="shared" si="1420"/>
        <v>0</v>
      </c>
      <c r="H7884" s="7">
        <f t="shared" si="1421"/>
        <v>0</v>
      </c>
      <c r="I7884" s="7">
        <f t="shared" si="1422"/>
        <v>0</v>
      </c>
      <c r="J7884" s="7">
        <f t="shared" si="1423"/>
        <v>0</v>
      </c>
      <c r="K7884" s="8" t="e">
        <f t="shared" si="1424"/>
        <v>#N/A</v>
      </c>
      <c r="L7884" s="7" t="e">
        <f t="shared" si="1425"/>
        <v>#N/A</v>
      </c>
      <c r="M7884" s="8" t="e">
        <f t="shared" si="1380"/>
        <v>#N/A</v>
      </c>
      <c r="N7884" s="8" t="e">
        <f t="shared" si="1381"/>
        <v>#N/A</v>
      </c>
    </row>
    <row r="7885" spans="1:14" ht="15.75" customHeight="1" x14ac:dyDescent="0.35">
      <c r="A7885" s="7">
        <f t="shared" si="1415"/>
        <v>0</v>
      </c>
      <c r="B7885" s="7">
        <f t="shared" si="1416"/>
        <v>0</v>
      </c>
      <c r="C7885" s="7">
        <f t="shared" si="1417"/>
        <v>0</v>
      </c>
      <c r="D7885" s="7">
        <f t="shared" si="1418"/>
        <v>0</v>
      </c>
      <c r="E7885" s="7" t="e">
        <f>IF('Report DCM'!$H7885="In-Stream Video","Rich Media display banner",IF('Report DCM'!$I7885&gt;'Report DCM'!$J7885,"Standard",VLOOKUP(CONCATENATE(bd_adtype,"_",bd_creativetype),tabela,2,FALSE)))</f>
        <v>#N/A</v>
      </c>
      <c r="F7885" s="7">
        <f t="shared" si="1419"/>
        <v>0</v>
      </c>
      <c r="G7885" s="7">
        <f t="shared" si="1420"/>
        <v>0</v>
      </c>
      <c r="H7885" s="7">
        <f t="shared" si="1421"/>
        <v>0</v>
      </c>
      <c r="I7885" s="7">
        <f t="shared" si="1422"/>
        <v>0</v>
      </c>
      <c r="J7885" s="7">
        <f t="shared" si="1423"/>
        <v>0</v>
      </c>
      <c r="K7885" s="8" t="e">
        <f t="shared" si="1424"/>
        <v>#N/A</v>
      </c>
      <c r="L7885" s="7" t="e">
        <f t="shared" si="1425"/>
        <v>#N/A</v>
      </c>
      <c r="M7885" s="8" t="e">
        <f t="shared" si="1380"/>
        <v>#N/A</v>
      </c>
      <c r="N7885" s="8" t="e">
        <f t="shared" si="1381"/>
        <v>#N/A</v>
      </c>
    </row>
    <row r="7886" spans="1:14" ht="15.75" customHeight="1" x14ac:dyDescent="0.35">
      <c r="A7886" s="7">
        <f t="shared" si="1415"/>
        <v>0</v>
      </c>
      <c r="B7886" s="7">
        <f t="shared" si="1416"/>
        <v>0</v>
      </c>
      <c r="C7886" s="7">
        <f t="shared" si="1417"/>
        <v>0</v>
      </c>
      <c r="D7886" s="7">
        <f t="shared" si="1418"/>
        <v>0</v>
      </c>
      <c r="E7886" s="7" t="e">
        <f>IF('Report DCM'!$H7886="In-Stream Video","Rich Media display banner",IF('Report DCM'!$I7886&gt;'Report DCM'!$J7886,"Standard",VLOOKUP(CONCATENATE(bd_adtype,"_",bd_creativetype),tabela,2,FALSE)))</f>
        <v>#N/A</v>
      </c>
      <c r="F7886" s="7">
        <f t="shared" si="1419"/>
        <v>0</v>
      </c>
      <c r="G7886" s="7">
        <f t="shared" si="1420"/>
        <v>0</v>
      </c>
      <c r="H7886" s="7">
        <f t="shared" si="1421"/>
        <v>0</v>
      </c>
      <c r="I7886" s="7">
        <f t="shared" si="1422"/>
        <v>0</v>
      </c>
      <c r="J7886" s="7">
        <f t="shared" si="1423"/>
        <v>0</v>
      </c>
      <c r="K7886" s="8" t="e">
        <f t="shared" si="1424"/>
        <v>#N/A</v>
      </c>
      <c r="L7886" s="7" t="e">
        <f t="shared" si="1425"/>
        <v>#N/A</v>
      </c>
      <c r="M7886" s="8" t="e">
        <f t="shared" si="1380"/>
        <v>#N/A</v>
      </c>
      <c r="N7886" s="8" t="e">
        <f t="shared" si="1381"/>
        <v>#N/A</v>
      </c>
    </row>
    <row r="7887" spans="1:14" ht="15.75" customHeight="1" x14ac:dyDescent="0.35">
      <c r="A7887" s="7">
        <f t="shared" si="1415"/>
        <v>0</v>
      </c>
      <c r="B7887" s="7">
        <f t="shared" si="1416"/>
        <v>0</v>
      </c>
      <c r="C7887" s="7">
        <f t="shared" si="1417"/>
        <v>0</v>
      </c>
      <c r="D7887" s="7">
        <f t="shared" si="1418"/>
        <v>0</v>
      </c>
      <c r="E7887" s="7" t="e">
        <f>IF('Report DCM'!$H7887="In-Stream Video","Rich Media display banner",IF('Report DCM'!$I7887&gt;'Report DCM'!$J7887,"Standard",VLOOKUP(CONCATENATE(bd_adtype,"_",bd_creativetype),tabela,2,FALSE)))</f>
        <v>#N/A</v>
      </c>
      <c r="F7887" s="7">
        <f t="shared" si="1419"/>
        <v>0</v>
      </c>
      <c r="G7887" s="7">
        <f t="shared" si="1420"/>
        <v>0</v>
      </c>
      <c r="H7887" s="7">
        <f t="shared" si="1421"/>
        <v>0</v>
      </c>
      <c r="I7887" s="7">
        <f t="shared" si="1422"/>
        <v>0</v>
      </c>
      <c r="J7887" s="7">
        <f t="shared" si="1423"/>
        <v>0</v>
      </c>
      <c r="K7887" s="8" t="e">
        <f t="shared" si="1424"/>
        <v>#N/A</v>
      </c>
      <c r="L7887" s="7" t="e">
        <f t="shared" si="1425"/>
        <v>#N/A</v>
      </c>
      <c r="M7887" s="8" t="e">
        <f t="shared" si="1380"/>
        <v>#N/A</v>
      </c>
      <c r="N7887" s="8" t="e">
        <f t="shared" si="1381"/>
        <v>#N/A</v>
      </c>
    </row>
    <row r="7888" spans="1:14" ht="15.75" customHeight="1" x14ac:dyDescent="0.35">
      <c r="A7888" s="7">
        <f t="shared" si="1415"/>
        <v>0</v>
      </c>
      <c r="B7888" s="7">
        <f t="shared" si="1416"/>
        <v>0</v>
      </c>
      <c r="C7888" s="7">
        <f t="shared" si="1417"/>
        <v>0</v>
      </c>
      <c r="D7888" s="7">
        <f t="shared" si="1418"/>
        <v>0</v>
      </c>
      <c r="E7888" s="7" t="e">
        <f>IF('Report DCM'!$H7888="In-Stream Video","Rich Media display banner",IF('Report DCM'!$I7888&gt;'Report DCM'!$J7888,"Standard",VLOOKUP(CONCATENATE(bd_adtype,"_",bd_creativetype),tabela,2,FALSE)))</f>
        <v>#N/A</v>
      </c>
      <c r="F7888" s="7">
        <f t="shared" si="1419"/>
        <v>0</v>
      </c>
      <c r="G7888" s="7">
        <f t="shared" si="1420"/>
        <v>0</v>
      </c>
      <c r="H7888" s="7">
        <f t="shared" si="1421"/>
        <v>0</v>
      </c>
      <c r="I7888" s="7">
        <f t="shared" si="1422"/>
        <v>0</v>
      </c>
      <c r="J7888" s="7">
        <f t="shared" si="1423"/>
        <v>0</v>
      </c>
      <c r="K7888" s="8" t="e">
        <f t="shared" si="1424"/>
        <v>#N/A</v>
      </c>
      <c r="L7888" s="7" t="e">
        <f t="shared" si="1425"/>
        <v>#N/A</v>
      </c>
      <c r="M7888" s="8" t="e">
        <f t="shared" si="1380"/>
        <v>#N/A</v>
      </c>
      <c r="N7888" s="8" t="e">
        <f t="shared" si="1381"/>
        <v>#N/A</v>
      </c>
    </row>
    <row r="7889" spans="1:14" ht="15.75" customHeight="1" x14ac:dyDescent="0.35">
      <c r="A7889" s="7">
        <f t="shared" si="1415"/>
        <v>0</v>
      </c>
      <c r="B7889" s="7">
        <f t="shared" si="1416"/>
        <v>0</v>
      </c>
      <c r="C7889" s="7">
        <f t="shared" si="1417"/>
        <v>0</v>
      </c>
      <c r="D7889" s="7">
        <f t="shared" si="1418"/>
        <v>0</v>
      </c>
      <c r="E7889" s="7" t="e">
        <f>IF('Report DCM'!$H7889="In-Stream Video","Rich Media display banner",IF('Report DCM'!$I7889&gt;'Report DCM'!$J7889,"Standard",VLOOKUP(CONCATENATE(bd_adtype,"_",bd_creativetype),tabela,2,FALSE)))</f>
        <v>#N/A</v>
      </c>
      <c r="F7889" s="7">
        <f t="shared" si="1419"/>
        <v>0</v>
      </c>
      <c r="G7889" s="7">
        <f t="shared" si="1420"/>
        <v>0</v>
      </c>
      <c r="H7889" s="7">
        <f t="shared" si="1421"/>
        <v>0</v>
      </c>
      <c r="I7889" s="7">
        <f t="shared" si="1422"/>
        <v>0</v>
      </c>
      <c r="J7889" s="7">
        <f t="shared" si="1423"/>
        <v>0</v>
      </c>
      <c r="K7889" s="8" t="e">
        <f t="shared" si="1424"/>
        <v>#N/A</v>
      </c>
      <c r="L7889" s="7" t="e">
        <f t="shared" si="1425"/>
        <v>#N/A</v>
      </c>
      <c r="M7889" s="8" t="e">
        <f t="shared" si="1380"/>
        <v>#N/A</v>
      </c>
      <c r="N7889" s="8" t="e">
        <f t="shared" si="1381"/>
        <v>#N/A</v>
      </c>
    </row>
    <row r="7890" spans="1:14" ht="15.75" customHeight="1" x14ac:dyDescent="0.35">
      <c r="A7890" s="7">
        <f t="shared" si="1415"/>
        <v>0</v>
      </c>
      <c r="B7890" s="7">
        <f t="shared" si="1416"/>
        <v>0</v>
      </c>
      <c r="C7890" s="7">
        <f t="shared" si="1417"/>
        <v>0</v>
      </c>
      <c r="D7890" s="7">
        <f t="shared" si="1418"/>
        <v>0</v>
      </c>
      <c r="E7890" s="7" t="e">
        <f>IF('Report DCM'!$H7890="In-Stream Video","Rich Media display banner",IF('Report DCM'!$I7890&gt;'Report DCM'!$J7890,"Standard",VLOOKUP(CONCATENATE(bd_adtype,"_",bd_creativetype),tabela,2,FALSE)))</f>
        <v>#N/A</v>
      </c>
      <c r="F7890" s="7">
        <f t="shared" si="1419"/>
        <v>0</v>
      </c>
      <c r="G7890" s="7">
        <f t="shared" si="1420"/>
        <v>0</v>
      </c>
      <c r="H7890" s="7">
        <f t="shared" si="1421"/>
        <v>0</v>
      </c>
      <c r="I7890" s="7">
        <f t="shared" si="1422"/>
        <v>0</v>
      </c>
      <c r="J7890" s="7">
        <f t="shared" si="1423"/>
        <v>0</v>
      </c>
      <c r="K7890" s="8" t="e">
        <f t="shared" si="1424"/>
        <v>#N/A</v>
      </c>
      <c r="L7890" s="7" t="e">
        <f t="shared" si="1425"/>
        <v>#N/A</v>
      </c>
      <c r="M7890" s="8" t="e">
        <f t="shared" si="1380"/>
        <v>#N/A</v>
      </c>
      <c r="N7890" s="8" t="e">
        <f t="shared" si="1381"/>
        <v>#N/A</v>
      </c>
    </row>
    <row r="7891" spans="1:14" ht="15.75" customHeight="1" x14ac:dyDescent="0.35">
      <c r="A7891" s="7">
        <f t="shared" si="1415"/>
        <v>0</v>
      </c>
      <c r="B7891" s="7">
        <f t="shared" si="1416"/>
        <v>0</v>
      </c>
      <c r="C7891" s="7">
        <f t="shared" si="1417"/>
        <v>0</v>
      </c>
      <c r="D7891" s="7">
        <f t="shared" si="1418"/>
        <v>0</v>
      </c>
      <c r="E7891" s="7" t="e">
        <f>IF('Report DCM'!$H7891="In-Stream Video","Rich Media display banner",IF('Report DCM'!$I7891&gt;'Report DCM'!$J7891,"Standard",VLOOKUP(CONCATENATE(bd_adtype,"_",bd_creativetype),tabela,2,FALSE)))</f>
        <v>#N/A</v>
      </c>
      <c r="F7891" s="7">
        <f t="shared" si="1419"/>
        <v>0</v>
      </c>
      <c r="G7891" s="7">
        <f t="shared" si="1420"/>
        <v>0</v>
      </c>
      <c r="H7891" s="7">
        <f t="shared" si="1421"/>
        <v>0</v>
      </c>
      <c r="I7891" s="7">
        <f t="shared" si="1422"/>
        <v>0</v>
      </c>
      <c r="J7891" s="7">
        <f t="shared" si="1423"/>
        <v>0</v>
      </c>
      <c r="K7891" s="8" t="e">
        <f t="shared" si="1424"/>
        <v>#N/A</v>
      </c>
      <c r="L7891" s="7" t="e">
        <f t="shared" si="1425"/>
        <v>#N/A</v>
      </c>
      <c r="M7891" s="8" t="e">
        <f t="shared" si="1380"/>
        <v>#N/A</v>
      </c>
      <c r="N7891" s="8" t="e">
        <f t="shared" si="1381"/>
        <v>#N/A</v>
      </c>
    </row>
    <row r="7892" spans="1:14" ht="15.75" customHeight="1" x14ac:dyDescent="0.35">
      <c r="A7892" s="7">
        <f t="shared" si="1415"/>
        <v>0</v>
      </c>
      <c r="B7892" s="7">
        <f t="shared" si="1416"/>
        <v>0</v>
      </c>
      <c r="C7892" s="7">
        <f t="shared" si="1417"/>
        <v>0</v>
      </c>
      <c r="D7892" s="7">
        <f t="shared" si="1418"/>
        <v>0</v>
      </c>
      <c r="E7892" s="7" t="e">
        <f>IF('Report DCM'!$H7892="In-Stream Video","Rich Media display banner",IF('Report DCM'!$I7892&gt;'Report DCM'!$J7892,"Standard",VLOOKUP(CONCATENATE(bd_adtype,"_",bd_creativetype),tabela,2,FALSE)))</f>
        <v>#N/A</v>
      </c>
      <c r="F7892" s="7">
        <f t="shared" si="1419"/>
        <v>0</v>
      </c>
      <c r="G7892" s="7">
        <f t="shared" si="1420"/>
        <v>0</v>
      </c>
      <c r="H7892" s="7">
        <f t="shared" si="1421"/>
        <v>0</v>
      </c>
      <c r="I7892" s="7">
        <f t="shared" si="1422"/>
        <v>0</v>
      </c>
      <c r="J7892" s="7">
        <f t="shared" si="1423"/>
        <v>0</v>
      </c>
      <c r="K7892" s="8" t="e">
        <f t="shared" si="1424"/>
        <v>#N/A</v>
      </c>
      <c r="L7892" s="7" t="e">
        <f t="shared" si="1425"/>
        <v>#N/A</v>
      </c>
      <c r="M7892" s="8" t="e">
        <f t="shared" si="1380"/>
        <v>#N/A</v>
      </c>
      <c r="N7892" s="8" t="e">
        <f t="shared" si="1381"/>
        <v>#N/A</v>
      </c>
    </row>
    <row r="7893" spans="1:14" ht="15.75" customHeight="1" x14ac:dyDescent="0.35">
      <c r="A7893" s="7">
        <f t="shared" si="1415"/>
        <v>0</v>
      </c>
      <c r="B7893" s="7">
        <f t="shared" si="1416"/>
        <v>0</v>
      </c>
      <c r="C7893" s="7">
        <f t="shared" si="1417"/>
        <v>0</v>
      </c>
      <c r="D7893" s="7">
        <f t="shared" si="1418"/>
        <v>0</v>
      </c>
      <c r="E7893" s="7" t="e">
        <f>IF('Report DCM'!$H7893="In-Stream Video","Rich Media display banner",IF('Report DCM'!$I7893&gt;'Report DCM'!$J7893,"Standard",VLOOKUP(CONCATENATE(bd_adtype,"_",bd_creativetype),tabela,2,FALSE)))</f>
        <v>#N/A</v>
      </c>
      <c r="F7893" s="7">
        <f t="shared" si="1419"/>
        <v>0</v>
      </c>
      <c r="G7893" s="7">
        <f t="shared" si="1420"/>
        <v>0</v>
      </c>
      <c r="H7893" s="7">
        <f t="shared" si="1421"/>
        <v>0</v>
      </c>
      <c r="I7893" s="7">
        <f t="shared" si="1422"/>
        <v>0</v>
      </c>
      <c r="J7893" s="7">
        <f t="shared" si="1423"/>
        <v>0</v>
      </c>
      <c r="K7893" s="8" t="e">
        <f t="shared" si="1424"/>
        <v>#N/A</v>
      </c>
      <c r="L7893" s="7" t="e">
        <f t="shared" si="1425"/>
        <v>#N/A</v>
      </c>
      <c r="M7893" s="8" t="e">
        <f t="shared" si="1380"/>
        <v>#N/A</v>
      </c>
      <c r="N7893" s="8" t="e">
        <f t="shared" si="1381"/>
        <v>#N/A</v>
      </c>
    </row>
    <row r="7894" spans="1:14" ht="15.75" customHeight="1" x14ac:dyDescent="0.35">
      <c r="A7894" s="7">
        <f t="shared" si="1415"/>
        <v>0</v>
      </c>
      <c r="B7894" s="7">
        <f t="shared" si="1416"/>
        <v>0</v>
      </c>
      <c r="C7894" s="7">
        <f t="shared" si="1417"/>
        <v>0</v>
      </c>
      <c r="D7894" s="7">
        <f t="shared" si="1418"/>
        <v>0</v>
      </c>
      <c r="E7894" s="7" t="e">
        <f>IF('Report DCM'!$H7894="In-Stream Video","Rich Media display banner",IF('Report DCM'!$I7894&gt;'Report DCM'!$J7894,"Standard",VLOOKUP(CONCATENATE(bd_adtype,"_",bd_creativetype),tabela,2,FALSE)))</f>
        <v>#N/A</v>
      </c>
      <c r="F7894" s="7">
        <f t="shared" si="1419"/>
        <v>0</v>
      </c>
      <c r="G7894" s="7">
        <f t="shared" si="1420"/>
        <v>0</v>
      </c>
      <c r="H7894" s="7">
        <f t="shared" si="1421"/>
        <v>0</v>
      </c>
      <c r="I7894" s="7">
        <f t="shared" si="1422"/>
        <v>0</v>
      </c>
      <c r="J7894" s="7">
        <f t="shared" si="1423"/>
        <v>0</v>
      </c>
      <c r="K7894" s="8" t="e">
        <f t="shared" si="1424"/>
        <v>#N/A</v>
      </c>
      <c r="L7894" s="7" t="e">
        <f t="shared" si="1425"/>
        <v>#N/A</v>
      </c>
      <c r="M7894" s="8" t="e">
        <f t="shared" si="1380"/>
        <v>#N/A</v>
      </c>
      <c r="N7894" s="8" t="e">
        <f t="shared" si="1381"/>
        <v>#N/A</v>
      </c>
    </row>
    <row r="7895" spans="1:14" ht="15.75" customHeight="1" x14ac:dyDescent="0.35">
      <c r="A7895" s="7">
        <f t="shared" si="1415"/>
        <v>0</v>
      </c>
      <c r="B7895" s="7">
        <f t="shared" si="1416"/>
        <v>0</v>
      </c>
      <c r="C7895" s="7">
        <f t="shared" si="1417"/>
        <v>0</v>
      </c>
      <c r="D7895" s="7">
        <f t="shared" si="1418"/>
        <v>0</v>
      </c>
      <c r="E7895" s="7" t="e">
        <f>IF('Report DCM'!$H7895="In-Stream Video","Rich Media display banner",IF('Report DCM'!$I7895&gt;'Report DCM'!$J7895,"Standard",VLOOKUP(CONCATENATE(bd_adtype,"_",bd_creativetype),tabela,2,FALSE)))</f>
        <v>#N/A</v>
      </c>
      <c r="F7895" s="7">
        <f t="shared" si="1419"/>
        <v>0</v>
      </c>
      <c r="G7895" s="7">
        <f t="shared" si="1420"/>
        <v>0</v>
      </c>
      <c r="H7895" s="7">
        <f t="shared" si="1421"/>
        <v>0</v>
      </c>
      <c r="I7895" s="7">
        <f t="shared" si="1422"/>
        <v>0</v>
      </c>
      <c r="J7895" s="7">
        <f t="shared" si="1423"/>
        <v>0</v>
      </c>
      <c r="K7895" s="8" t="e">
        <f t="shared" si="1424"/>
        <v>#N/A</v>
      </c>
      <c r="L7895" s="7" t="e">
        <f t="shared" si="1425"/>
        <v>#N/A</v>
      </c>
      <c r="M7895" s="8" t="e">
        <f t="shared" si="1380"/>
        <v>#N/A</v>
      </c>
      <c r="N7895" s="8" t="e">
        <f t="shared" si="1381"/>
        <v>#N/A</v>
      </c>
    </row>
    <row r="7896" spans="1:14" ht="15.75" customHeight="1" x14ac:dyDescent="0.35">
      <c r="A7896" s="7">
        <f t="shared" si="1415"/>
        <v>0</v>
      </c>
      <c r="B7896" s="7">
        <f t="shared" si="1416"/>
        <v>0</v>
      </c>
      <c r="C7896" s="7">
        <f t="shared" si="1417"/>
        <v>0</v>
      </c>
      <c r="D7896" s="7">
        <f t="shared" si="1418"/>
        <v>0</v>
      </c>
      <c r="E7896" s="7" t="e">
        <f>IF('Report DCM'!$H7896="In-Stream Video","Rich Media display banner",IF('Report DCM'!$I7896&gt;'Report DCM'!$J7896,"Standard",VLOOKUP(CONCATENATE(bd_adtype,"_",bd_creativetype),tabela,2,FALSE)))</f>
        <v>#N/A</v>
      </c>
      <c r="F7896" s="7">
        <f t="shared" si="1419"/>
        <v>0</v>
      </c>
      <c r="G7896" s="7">
        <f t="shared" si="1420"/>
        <v>0</v>
      </c>
      <c r="H7896" s="7">
        <f t="shared" si="1421"/>
        <v>0</v>
      </c>
      <c r="I7896" s="7">
        <f t="shared" si="1422"/>
        <v>0</v>
      </c>
      <c r="J7896" s="7">
        <f t="shared" si="1423"/>
        <v>0</v>
      </c>
      <c r="K7896" s="8" t="e">
        <f t="shared" si="1424"/>
        <v>#N/A</v>
      </c>
      <c r="L7896" s="7" t="e">
        <f t="shared" si="1425"/>
        <v>#N/A</v>
      </c>
      <c r="M7896" s="8" t="e">
        <f t="shared" si="1380"/>
        <v>#N/A</v>
      </c>
      <c r="N7896" s="8" t="e">
        <f t="shared" si="1381"/>
        <v>#N/A</v>
      </c>
    </row>
    <row r="7897" spans="1:14" ht="15.75" customHeight="1" x14ac:dyDescent="0.35">
      <c r="A7897" s="7">
        <f t="shared" si="1415"/>
        <v>0</v>
      </c>
      <c r="B7897" s="7">
        <f t="shared" si="1416"/>
        <v>0</v>
      </c>
      <c r="C7897" s="7">
        <f t="shared" si="1417"/>
        <v>0</v>
      </c>
      <c r="D7897" s="7">
        <f t="shared" si="1418"/>
        <v>0</v>
      </c>
      <c r="E7897" s="7" t="e">
        <f>IF('Report DCM'!$H7897="In-Stream Video","Rich Media display banner",IF('Report DCM'!$I7897&gt;'Report DCM'!$J7897,"Standard",VLOOKUP(CONCATENATE(bd_adtype,"_",bd_creativetype),tabela,2,FALSE)))</f>
        <v>#N/A</v>
      </c>
      <c r="F7897" s="7">
        <f t="shared" si="1419"/>
        <v>0</v>
      </c>
      <c r="G7897" s="7">
        <f t="shared" si="1420"/>
        <v>0</v>
      </c>
      <c r="H7897" s="7">
        <f t="shared" si="1421"/>
        <v>0</v>
      </c>
      <c r="I7897" s="7">
        <f t="shared" si="1422"/>
        <v>0</v>
      </c>
      <c r="J7897" s="7">
        <f t="shared" si="1423"/>
        <v>0</v>
      </c>
      <c r="K7897" s="8" t="e">
        <f t="shared" si="1424"/>
        <v>#N/A</v>
      </c>
      <c r="L7897" s="7" t="e">
        <f t="shared" si="1425"/>
        <v>#N/A</v>
      </c>
      <c r="M7897" s="8" t="e">
        <f t="shared" si="1380"/>
        <v>#N/A</v>
      </c>
      <c r="N7897" s="8" t="e">
        <f t="shared" si="1381"/>
        <v>#N/A</v>
      </c>
    </row>
    <row r="7898" spans="1:14" ht="15.75" customHeight="1" x14ac:dyDescent="0.35">
      <c r="A7898" s="7">
        <f t="shared" si="1415"/>
        <v>0</v>
      </c>
      <c r="B7898" s="7">
        <f t="shared" si="1416"/>
        <v>0</v>
      </c>
      <c r="C7898" s="7">
        <f t="shared" si="1417"/>
        <v>0</v>
      </c>
      <c r="D7898" s="7">
        <f t="shared" si="1418"/>
        <v>0</v>
      </c>
      <c r="E7898" s="7" t="e">
        <f>IF('Report DCM'!$H7898="In-Stream Video","Rich Media display banner",IF('Report DCM'!$I7898&gt;'Report DCM'!$J7898,"Standard",VLOOKUP(CONCATENATE(bd_adtype,"_",bd_creativetype),tabela,2,FALSE)))</f>
        <v>#N/A</v>
      </c>
      <c r="F7898" s="7">
        <f t="shared" si="1419"/>
        <v>0</v>
      </c>
      <c r="G7898" s="7">
        <f t="shared" si="1420"/>
        <v>0</v>
      </c>
      <c r="H7898" s="7">
        <f t="shared" si="1421"/>
        <v>0</v>
      </c>
      <c r="I7898" s="7">
        <f t="shared" si="1422"/>
        <v>0</v>
      </c>
      <c r="J7898" s="7">
        <f t="shared" si="1423"/>
        <v>0</v>
      </c>
      <c r="K7898" s="8" t="e">
        <f t="shared" si="1424"/>
        <v>#N/A</v>
      </c>
      <c r="L7898" s="7" t="e">
        <f t="shared" si="1425"/>
        <v>#N/A</v>
      </c>
      <c r="M7898" s="8" t="e">
        <f t="shared" si="1380"/>
        <v>#N/A</v>
      </c>
      <c r="N7898" s="8" t="e">
        <f t="shared" si="1381"/>
        <v>#N/A</v>
      </c>
    </row>
    <row r="7899" spans="1:14" ht="15.75" customHeight="1" x14ac:dyDescent="0.35">
      <c r="A7899" s="7">
        <f t="shared" si="1415"/>
        <v>0</v>
      </c>
      <c r="B7899" s="7">
        <f t="shared" si="1416"/>
        <v>0</v>
      </c>
      <c r="C7899" s="7">
        <f t="shared" si="1417"/>
        <v>0</v>
      </c>
      <c r="D7899" s="7">
        <f t="shared" si="1418"/>
        <v>0</v>
      </c>
      <c r="E7899" s="7" t="e">
        <f>IF('Report DCM'!$H7899="In-Stream Video","Rich Media display banner",IF('Report DCM'!$I7899&gt;'Report DCM'!$J7899,"Standard",VLOOKUP(CONCATENATE(bd_adtype,"_",bd_creativetype),tabela,2,FALSE)))</f>
        <v>#N/A</v>
      </c>
      <c r="F7899" s="7">
        <f t="shared" si="1419"/>
        <v>0</v>
      </c>
      <c r="G7899" s="7">
        <f t="shared" si="1420"/>
        <v>0</v>
      </c>
      <c r="H7899" s="7">
        <f t="shared" si="1421"/>
        <v>0</v>
      </c>
      <c r="I7899" s="7">
        <f t="shared" si="1422"/>
        <v>0</v>
      </c>
      <c r="J7899" s="7">
        <f t="shared" si="1423"/>
        <v>0</v>
      </c>
      <c r="K7899" s="8" t="e">
        <f t="shared" si="1424"/>
        <v>#N/A</v>
      </c>
      <c r="L7899" s="7" t="e">
        <f t="shared" si="1425"/>
        <v>#N/A</v>
      </c>
      <c r="M7899" s="8" t="e">
        <f t="shared" si="1380"/>
        <v>#N/A</v>
      </c>
      <c r="N7899" s="8" t="e">
        <f t="shared" si="1381"/>
        <v>#N/A</v>
      </c>
    </row>
    <row r="7900" spans="1:14" ht="15.75" customHeight="1" x14ac:dyDescent="0.35">
      <c r="A7900" s="7">
        <f t="shared" si="1415"/>
        <v>0</v>
      </c>
      <c r="B7900" s="7">
        <f t="shared" si="1416"/>
        <v>0</v>
      </c>
      <c r="C7900" s="7">
        <f t="shared" si="1417"/>
        <v>0</v>
      </c>
      <c r="D7900" s="7">
        <f t="shared" si="1418"/>
        <v>0</v>
      </c>
      <c r="E7900" s="7" t="e">
        <f>IF('Report DCM'!$H7900="In-Stream Video","Rich Media display banner",IF('Report DCM'!$I7900&gt;'Report DCM'!$J7900,"Standard",VLOOKUP(CONCATENATE(bd_adtype,"_",bd_creativetype),tabela,2,FALSE)))</f>
        <v>#N/A</v>
      </c>
      <c r="F7900" s="7">
        <f t="shared" si="1419"/>
        <v>0</v>
      </c>
      <c r="G7900" s="7">
        <f t="shared" si="1420"/>
        <v>0</v>
      </c>
      <c r="H7900" s="7">
        <f t="shared" si="1421"/>
        <v>0</v>
      </c>
      <c r="I7900" s="7">
        <f t="shared" si="1422"/>
        <v>0</v>
      </c>
      <c r="J7900" s="7">
        <f t="shared" si="1423"/>
        <v>0</v>
      </c>
      <c r="K7900" s="8" t="e">
        <f t="shared" si="1424"/>
        <v>#N/A</v>
      </c>
      <c r="L7900" s="7" t="e">
        <f t="shared" si="1425"/>
        <v>#N/A</v>
      </c>
      <c r="M7900" s="8" t="e">
        <f t="shared" si="1380"/>
        <v>#N/A</v>
      </c>
      <c r="N7900" s="8" t="e">
        <f t="shared" si="1381"/>
        <v>#N/A</v>
      </c>
    </row>
    <row r="7901" spans="1:14" ht="15.75" customHeight="1" x14ac:dyDescent="0.35">
      <c r="A7901" s="7">
        <f t="shared" si="1415"/>
        <v>0</v>
      </c>
      <c r="B7901" s="7">
        <f t="shared" si="1416"/>
        <v>0</v>
      </c>
      <c r="C7901" s="7">
        <f t="shared" si="1417"/>
        <v>0</v>
      </c>
      <c r="D7901" s="7">
        <f t="shared" si="1418"/>
        <v>0</v>
      </c>
      <c r="E7901" s="7" t="e">
        <f>IF('Report DCM'!$H7901="In-Stream Video","Rich Media display banner",IF('Report DCM'!$I7901&gt;'Report DCM'!$J7901,"Standard",VLOOKUP(CONCATENATE(bd_adtype,"_",bd_creativetype),tabela,2,FALSE)))</f>
        <v>#N/A</v>
      </c>
      <c r="F7901" s="7">
        <f t="shared" si="1419"/>
        <v>0</v>
      </c>
      <c r="G7901" s="7">
        <f t="shared" si="1420"/>
        <v>0</v>
      </c>
      <c r="H7901" s="7">
        <f t="shared" si="1421"/>
        <v>0</v>
      </c>
      <c r="I7901" s="7">
        <f t="shared" si="1422"/>
        <v>0</v>
      </c>
      <c r="J7901" s="7">
        <f t="shared" si="1423"/>
        <v>0</v>
      </c>
      <c r="K7901" s="8" t="e">
        <f t="shared" si="1424"/>
        <v>#N/A</v>
      </c>
      <c r="L7901" s="7" t="e">
        <f t="shared" si="1425"/>
        <v>#N/A</v>
      </c>
      <c r="M7901" s="8" t="e">
        <f t="shared" si="1380"/>
        <v>#N/A</v>
      </c>
      <c r="N7901" s="8" t="e">
        <f t="shared" si="1381"/>
        <v>#N/A</v>
      </c>
    </row>
    <row r="7902" spans="1:14" ht="15.75" customHeight="1" x14ac:dyDescent="0.35">
      <c r="A7902" s="7">
        <f t="shared" si="1415"/>
        <v>0</v>
      </c>
      <c r="B7902" s="7">
        <f t="shared" si="1416"/>
        <v>0</v>
      </c>
      <c r="C7902" s="7">
        <f t="shared" si="1417"/>
        <v>0</v>
      </c>
      <c r="D7902" s="7">
        <f t="shared" si="1418"/>
        <v>0</v>
      </c>
      <c r="E7902" s="7" t="e">
        <f>IF('Report DCM'!$H7902="In-Stream Video","Rich Media display banner",IF('Report DCM'!$I7902&gt;'Report DCM'!$J7902,"Standard",VLOOKUP(CONCATENATE(bd_adtype,"_",bd_creativetype),tabela,2,FALSE)))</f>
        <v>#N/A</v>
      </c>
      <c r="F7902" s="7">
        <f t="shared" si="1419"/>
        <v>0</v>
      </c>
      <c r="G7902" s="7">
        <f t="shared" si="1420"/>
        <v>0</v>
      </c>
      <c r="H7902" s="7">
        <f t="shared" si="1421"/>
        <v>0</v>
      </c>
      <c r="I7902" s="7">
        <f t="shared" si="1422"/>
        <v>0</v>
      </c>
      <c r="J7902" s="7">
        <f t="shared" si="1423"/>
        <v>0</v>
      </c>
      <c r="K7902" s="8" t="e">
        <f t="shared" si="1424"/>
        <v>#N/A</v>
      </c>
      <c r="L7902" s="7" t="e">
        <f t="shared" si="1425"/>
        <v>#N/A</v>
      </c>
      <c r="M7902" s="8" t="e">
        <f t="shared" si="1380"/>
        <v>#N/A</v>
      </c>
      <c r="N7902" s="8" t="e">
        <f t="shared" si="1381"/>
        <v>#N/A</v>
      </c>
    </row>
    <row r="7903" spans="1:14" ht="15.75" customHeight="1" x14ac:dyDescent="0.35">
      <c r="A7903" s="7">
        <f t="shared" si="1415"/>
        <v>0</v>
      </c>
      <c r="B7903" s="7">
        <f t="shared" si="1416"/>
        <v>0</v>
      </c>
      <c r="C7903" s="7">
        <f t="shared" si="1417"/>
        <v>0</v>
      </c>
      <c r="D7903" s="7">
        <f t="shared" si="1418"/>
        <v>0</v>
      </c>
      <c r="E7903" s="7" t="e">
        <f>IF('Report DCM'!$H7903="In-Stream Video","Rich Media display banner",IF('Report DCM'!$I7903&gt;'Report DCM'!$J7903,"Standard",VLOOKUP(CONCATENATE(bd_adtype,"_",bd_creativetype),tabela,2,FALSE)))</f>
        <v>#N/A</v>
      </c>
      <c r="F7903" s="7">
        <f t="shared" si="1419"/>
        <v>0</v>
      </c>
      <c r="G7903" s="7">
        <f t="shared" si="1420"/>
        <v>0</v>
      </c>
      <c r="H7903" s="7">
        <f t="shared" si="1421"/>
        <v>0</v>
      </c>
      <c r="I7903" s="7">
        <f t="shared" si="1422"/>
        <v>0</v>
      </c>
      <c r="J7903" s="7">
        <f t="shared" si="1423"/>
        <v>0</v>
      </c>
      <c r="K7903" s="8" t="e">
        <f t="shared" si="1424"/>
        <v>#N/A</v>
      </c>
      <c r="L7903" s="7" t="e">
        <f t="shared" si="1425"/>
        <v>#N/A</v>
      </c>
      <c r="M7903" s="8" t="e">
        <f t="shared" si="1380"/>
        <v>#N/A</v>
      </c>
      <c r="N7903" s="8" t="e">
        <f t="shared" si="1381"/>
        <v>#N/A</v>
      </c>
    </row>
    <row r="7904" spans="1:14" ht="15.75" customHeight="1" x14ac:dyDescent="0.35">
      <c r="A7904" s="7">
        <f t="shared" si="1415"/>
        <v>0</v>
      </c>
      <c r="B7904" s="7">
        <f t="shared" si="1416"/>
        <v>0</v>
      </c>
      <c r="C7904" s="7">
        <f t="shared" si="1417"/>
        <v>0</v>
      </c>
      <c r="D7904" s="7">
        <f t="shared" si="1418"/>
        <v>0</v>
      </c>
      <c r="E7904" s="7" t="e">
        <f>IF('Report DCM'!$H7904="In-Stream Video","Rich Media display banner",IF('Report DCM'!$I7904&gt;'Report DCM'!$J7904,"Standard",VLOOKUP(CONCATENATE(bd_adtype,"_",bd_creativetype),tabela,2,FALSE)))</f>
        <v>#N/A</v>
      </c>
      <c r="F7904" s="7">
        <f t="shared" si="1419"/>
        <v>0</v>
      </c>
      <c r="G7904" s="7">
        <f t="shared" si="1420"/>
        <v>0</v>
      </c>
      <c r="H7904" s="7">
        <f t="shared" si="1421"/>
        <v>0</v>
      </c>
      <c r="I7904" s="7">
        <f t="shared" si="1422"/>
        <v>0</v>
      </c>
      <c r="J7904" s="7">
        <f t="shared" si="1423"/>
        <v>0</v>
      </c>
      <c r="K7904" s="8" t="e">
        <f t="shared" si="1424"/>
        <v>#N/A</v>
      </c>
      <c r="L7904" s="7" t="e">
        <f t="shared" si="1425"/>
        <v>#N/A</v>
      </c>
      <c r="M7904" s="8" t="e">
        <f t="shared" si="1380"/>
        <v>#N/A</v>
      </c>
      <c r="N7904" s="8" t="e">
        <f t="shared" si="1381"/>
        <v>#N/A</v>
      </c>
    </row>
    <row r="7905" spans="1:14" ht="15.75" customHeight="1" x14ac:dyDescent="0.35">
      <c r="A7905" s="7">
        <f t="shared" si="1415"/>
        <v>0</v>
      </c>
      <c r="B7905" s="7">
        <f t="shared" si="1416"/>
        <v>0</v>
      </c>
      <c r="C7905" s="7">
        <f t="shared" si="1417"/>
        <v>0</v>
      </c>
      <c r="D7905" s="7">
        <f t="shared" si="1418"/>
        <v>0</v>
      </c>
      <c r="E7905" s="7" t="e">
        <f>IF('Report DCM'!$H7905="In-Stream Video","Rich Media display banner",IF('Report DCM'!$I7905&gt;'Report DCM'!$J7905,"Standard",VLOOKUP(CONCATENATE(bd_adtype,"_",bd_creativetype),tabela,2,FALSE)))</f>
        <v>#N/A</v>
      </c>
      <c r="F7905" s="7">
        <f t="shared" si="1419"/>
        <v>0</v>
      </c>
      <c r="G7905" s="7">
        <f t="shared" si="1420"/>
        <v>0</v>
      </c>
      <c r="H7905" s="7">
        <f t="shared" si="1421"/>
        <v>0</v>
      </c>
      <c r="I7905" s="7">
        <f t="shared" si="1422"/>
        <v>0</v>
      </c>
      <c r="J7905" s="7">
        <f t="shared" si="1423"/>
        <v>0</v>
      </c>
      <c r="K7905" s="8" t="e">
        <f t="shared" si="1424"/>
        <v>#N/A</v>
      </c>
      <c r="L7905" s="7" t="e">
        <f t="shared" si="1425"/>
        <v>#N/A</v>
      </c>
      <c r="M7905" s="8" t="e">
        <f t="shared" si="1380"/>
        <v>#N/A</v>
      </c>
      <c r="N7905" s="8" t="e">
        <f t="shared" si="1381"/>
        <v>#N/A</v>
      </c>
    </row>
    <row r="7906" spans="1:14" ht="15.75" customHeight="1" x14ac:dyDescent="0.35">
      <c r="A7906" s="7">
        <f t="shared" si="1415"/>
        <v>0</v>
      </c>
      <c r="B7906" s="7">
        <f t="shared" si="1416"/>
        <v>0</v>
      </c>
      <c r="C7906" s="7">
        <f t="shared" si="1417"/>
        <v>0</v>
      </c>
      <c r="D7906" s="7">
        <f t="shared" si="1418"/>
        <v>0</v>
      </c>
      <c r="E7906" s="7" t="e">
        <f>IF('Report DCM'!$H7906="In-Stream Video","Rich Media display banner",IF('Report DCM'!$I7906&gt;'Report DCM'!$J7906,"Standard",VLOOKUP(CONCATENATE(bd_adtype,"_",bd_creativetype),tabela,2,FALSE)))</f>
        <v>#N/A</v>
      </c>
      <c r="F7906" s="7">
        <f t="shared" si="1419"/>
        <v>0</v>
      </c>
      <c r="G7906" s="7">
        <f t="shared" si="1420"/>
        <v>0</v>
      </c>
      <c r="H7906" s="7">
        <f t="shared" si="1421"/>
        <v>0</v>
      </c>
      <c r="I7906" s="7">
        <f t="shared" si="1422"/>
        <v>0</v>
      </c>
      <c r="J7906" s="7">
        <f t="shared" si="1423"/>
        <v>0</v>
      </c>
      <c r="K7906" s="8" t="e">
        <f t="shared" si="1424"/>
        <v>#N/A</v>
      </c>
      <c r="L7906" s="7" t="e">
        <f t="shared" si="1425"/>
        <v>#N/A</v>
      </c>
      <c r="M7906" s="8" t="e">
        <f t="shared" si="1380"/>
        <v>#N/A</v>
      </c>
      <c r="N7906" s="8" t="e">
        <f t="shared" si="1381"/>
        <v>#N/A</v>
      </c>
    </row>
    <row r="7907" spans="1:14" ht="15.75" customHeight="1" x14ac:dyDescent="0.35">
      <c r="A7907" s="7">
        <f t="shared" si="1415"/>
        <v>0</v>
      </c>
      <c r="B7907" s="7">
        <f t="shared" si="1416"/>
        <v>0</v>
      </c>
      <c r="C7907" s="7">
        <f t="shared" si="1417"/>
        <v>0</v>
      </c>
      <c r="D7907" s="7">
        <f t="shared" si="1418"/>
        <v>0</v>
      </c>
      <c r="E7907" s="7" t="e">
        <f>IF('Report DCM'!$H7907="In-Stream Video","Rich Media display banner",IF('Report DCM'!$I7907&gt;'Report DCM'!$J7907,"Standard",VLOOKUP(CONCATENATE(bd_adtype,"_",bd_creativetype),tabela,2,FALSE)))</f>
        <v>#N/A</v>
      </c>
      <c r="F7907" s="7">
        <f t="shared" si="1419"/>
        <v>0</v>
      </c>
      <c r="G7907" s="7">
        <f t="shared" si="1420"/>
        <v>0</v>
      </c>
      <c r="H7907" s="7">
        <f t="shared" si="1421"/>
        <v>0</v>
      </c>
      <c r="I7907" s="7">
        <f t="shared" si="1422"/>
        <v>0</v>
      </c>
      <c r="J7907" s="7">
        <f t="shared" si="1423"/>
        <v>0</v>
      </c>
      <c r="K7907" s="8" t="e">
        <f t="shared" si="1424"/>
        <v>#N/A</v>
      </c>
      <c r="L7907" s="7" t="e">
        <f t="shared" si="1425"/>
        <v>#N/A</v>
      </c>
      <c r="M7907" s="8" t="e">
        <f t="shared" ref="M7907:M8161" si="1426">IF(E7907="Dynamic Click",J7907*K7907,K7907*$I7907/1000)</f>
        <v>#N/A</v>
      </c>
      <c r="N7907" s="8" t="e">
        <f t="shared" ref="N7907:N8161" si="1427">IF(E7907="Dynamic Click",J7907*L7907,L7907*$I7907/1000)</f>
        <v>#N/A</v>
      </c>
    </row>
    <row r="7908" spans="1:14" ht="15.75" customHeight="1" x14ac:dyDescent="0.35">
      <c r="A7908" s="7">
        <f t="shared" si="1415"/>
        <v>0</v>
      </c>
      <c r="B7908" s="7">
        <f t="shared" si="1416"/>
        <v>0</v>
      </c>
      <c r="C7908" s="7">
        <f t="shared" si="1417"/>
        <v>0</v>
      </c>
      <c r="D7908" s="7">
        <f t="shared" si="1418"/>
        <v>0</v>
      </c>
      <c r="E7908" s="7" t="e">
        <f>IF('Report DCM'!$H7908="In-Stream Video","Rich Media display banner",IF('Report DCM'!$I7908&gt;'Report DCM'!$J7908,"Standard",VLOOKUP(CONCATENATE(bd_adtype,"_",bd_creativetype),tabela,2,FALSE)))</f>
        <v>#N/A</v>
      </c>
      <c r="F7908" s="7">
        <f t="shared" si="1419"/>
        <v>0</v>
      </c>
      <c r="G7908" s="7">
        <f t="shared" si="1420"/>
        <v>0</v>
      </c>
      <c r="H7908" s="7">
        <f t="shared" si="1421"/>
        <v>0</v>
      </c>
      <c r="I7908" s="7">
        <f t="shared" si="1422"/>
        <v>0</v>
      </c>
      <c r="J7908" s="7">
        <f t="shared" si="1423"/>
        <v>0</v>
      </c>
      <c r="K7908" s="8" t="e">
        <f t="shared" si="1424"/>
        <v>#N/A</v>
      </c>
      <c r="L7908" s="7" t="e">
        <f t="shared" si="1425"/>
        <v>#N/A</v>
      </c>
      <c r="M7908" s="8" t="e">
        <f t="shared" si="1426"/>
        <v>#N/A</v>
      </c>
      <c r="N7908" s="8" t="e">
        <f t="shared" si="1427"/>
        <v>#N/A</v>
      </c>
    </row>
    <row r="7909" spans="1:14" ht="15.75" customHeight="1" x14ac:dyDescent="0.35">
      <c r="A7909" s="7">
        <f t="shared" si="1415"/>
        <v>0</v>
      </c>
      <c r="B7909" s="7">
        <f t="shared" si="1416"/>
        <v>0</v>
      </c>
      <c r="C7909" s="7">
        <f t="shared" si="1417"/>
        <v>0</v>
      </c>
      <c r="D7909" s="7">
        <f t="shared" si="1418"/>
        <v>0</v>
      </c>
      <c r="E7909" s="7" t="e">
        <f>IF('Report DCM'!$H7909="In-Stream Video","Rich Media display banner",IF('Report DCM'!$I7909&gt;'Report DCM'!$J7909,"Standard",VLOOKUP(CONCATENATE(bd_adtype,"_",bd_creativetype),tabela,2,FALSE)))</f>
        <v>#N/A</v>
      </c>
      <c r="F7909" s="7">
        <f t="shared" si="1419"/>
        <v>0</v>
      </c>
      <c r="G7909" s="7">
        <f t="shared" si="1420"/>
        <v>0</v>
      </c>
      <c r="H7909" s="7">
        <f t="shared" si="1421"/>
        <v>0</v>
      </c>
      <c r="I7909" s="7">
        <f t="shared" si="1422"/>
        <v>0</v>
      </c>
      <c r="J7909" s="7">
        <f t="shared" si="1423"/>
        <v>0</v>
      </c>
      <c r="K7909" s="8" t="e">
        <f t="shared" si="1424"/>
        <v>#N/A</v>
      </c>
      <c r="L7909" s="7" t="e">
        <f t="shared" si="1425"/>
        <v>#N/A</v>
      </c>
      <c r="M7909" s="8" t="e">
        <f t="shared" si="1426"/>
        <v>#N/A</v>
      </c>
      <c r="N7909" s="8" t="e">
        <f t="shared" si="1427"/>
        <v>#N/A</v>
      </c>
    </row>
    <row r="7910" spans="1:14" ht="15.75" customHeight="1" x14ac:dyDescent="0.35">
      <c r="A7910" s="7">
        <f t="shared" si="1415"/>
        <v>0</v>
      </c>
      <c r="B7910" s="7">
        <f t="shared" si="1416"/>
        <v>0</v>
      </c>
      <c r="C7910" s="7">
        <f t="shared" si="1417"/>
        <v>0</v>
      </c>
      <c r="D7910" s="7">
        <f t="shared" si="1418"/>
        <v>0</v>
      </c>
      <c r="E7910" s="7" t="e">
        <f>IF('Report DCM'!$H7910="In-Stream Video","Rich Media display banner",IF('Report DCM'!$I7910&gt;'Report DCM'!$J7910,"Standard",VLOOKUP(CONCATENATE(bd_adtype,"_",bd_creativetype),tabela,2,FALSE)))</f>
        <v>#N/A</v>
      </c>
      <c r="F7910" s="7">
        <f t="shared" si="1419"/>
        <v>0</v>
      </c>
      <c r="G7910" s="7">
        <f t="shared" si="1420"/>
        <v>0</v>
      </c>
      <c r="H7910" s="7">
        <f t="shared" si="1421"/>
        <v>0</v>
      </c>
      <c r="I7910" s="7">
        <f t="shared" si="1422"/>
        <v>0</v>
      </c>
      <c r="J7910" s="7">
        <f t="shared" si="1423"/>
        <v>0</v>
      </c>
      <c r="K7910" s="8" t="e">
        <f t="shared" si="1424"/>
        <v>#N/A</v>
      </c>
      <c r="L7910" s="7" t="e">
        <f t="shared" si="1425"/>
        <v>#N/A</v>
      </c>
      <c r="M7910" s="8" t="e">
        <f t="shared" si="1426"/>
        <v>#N/A</v>
      </c>
      <c r="N7910" s="8" t="e">
        <f t="shared" si="1427"/>
        <v>#N/A</v>
      </c>
    </row>
    <row r="7911" spans="1:14" ht="15.75" customHeight="1" x14ac:dyDescent="0.35">
      <c r="A7911" s="7">
        <f t="shared" si="1415"/>
        <v>0</v>
      </c>
      <c r="B7911" s="7">
        <f t="shared" si="1416"/>
        <v>0</v>
      </c>
      <c r="C7911" s="7">
        <f t="shared" si="1417"/>
        <v>0</v>
      </c>
      <c r="D7911" s="7">
        <f t="shared" si="1418"/>
        <v>0</v>
      </c>
      <c r="E7911" s="7" t="e">
        <f>IF('Report DCM'!$H7911="In-Stream Video","Rich Media display banner",IF('Report DCM'!$I7911&gt;'Report DCM'!$J7911,"Standard",VLOOKUP(CONCATENATE(bd_adtype,"_",bd_creativetype),tabela,2,FALSE)))</f>
        <v>#N/A</v>
      </c>
      <c r="F7911" s="7">
        <f t="shared" si="1419"/>
        <v>0</v>
      </c>
      <c r="G7911" s="7">
        <f t="shared" si="1420"/>
        <v>0</v>
      </c>
      <c r="H7911" s="7">
        <f t="shared" si="1421"/>
        <v>0</v>
      </c>
      <c r="I7911" s="7">
        <f t="shared" si="1422"/>
        <v>0</v>
      </c>
      <c r="J7911" s="7">
        <f t="shared" si="1423"/>
        <v>0</v>
      </c>
      <c r="K7911" s="8" t="e">
        <f t="shared" si="1424"/>
        <v>#N/A</v>
      </c>
      <c r="L7911" s="7" t="e">
        <f t="shared" si="1425"/>
        <v>#N/A</v>
      </c>
      <c r="M7911" s="8" t="e">
        <f t="shared" si="1426"/>
        <v>#N/A</v>
      </c>
      <c r="N7911" s="8" t="e">
        <f t="shared" si="1427"/>
        <v>#N/A</v>
      </c>
    </row>
    <row r="7912" spans="1:14" ht="15.75" customHeight="1" x14ac:dyDescent="0.35">
      <c r="A7912" s="7">
        <f t="shared" si="1415"/>
        <v>0</v>
      </c>
      <c r="B7912" s="7">
        <f t="shared" si="1416"/>
        <v>0</v>
      </c>
      <c r="C7912" s="7">
        <f t="shared" si="1417"/>
        <v>0</v>
      </c>
      <c r="D7912" s="7">
        <f t="shared" si="1418"/>
        <v>0</v>
      </c>
      <c r="E7912" s="7" t="e">
        <f>IF('Report DCM'!$H7912="In-Stream Video","Rich Media display banner",IF('Report DCM'!$I7912&gt;'Report DCM'!$J7912,"Standard",VLOOKUP(CONCATENATE(bd_adtype,"_",bd_creativetype),tabela,2,FALSE)))</f>
        <v>#N/A</v>
      </c>
      <c r="F7912" s="7">
        <f t="shared" si="1419"/>
        <v>0</v>
      </c>
      <c r="G7912" s="7">
        <f t="shared" si="1420"/>
        <v>0</v>
      </c>
      <c r="H7912" s="7">
        <f t="shared" si="1421"/>
        <v>0</v>
      </c>
      <c r="I7912" s="7">
        <f t="shared" si="1422"/>
        <v>0</v>
      </c>
      <c r="J7912" s="7">
        <f t="shared" si="1423"/>
        <v>0</v>
      </c>
      <c r="K7912" s="8" t="e">
        <f t="shared" si="1424"/>
        <v>#N/A</v>
      </c>
      <c r="L7912" s="7" t="e">
        <f t="shared" si="1425"/>
        <v>#N/A</v>
      </c>
      <c r="M7912" s="8" t="e">
        <f t="shared" si="1426"/>
        <v>#N/A</v>
      </c>
      <c r="N7912" s="8" t="e">
        <f t="shared" si="1427"/>
        <v>#N/A</v>
      </c>
    </row>
    <row r="7913" spans="1:14" ht="15.75" customHeight="1" x14ac:dyDescent="0.35">
      <c r="A7913" s="7">
        <f t="shared" si="1415"/>
        <v>0</v>
      </c>
      <c r="B7913" s="7">
        <f t="shared" si="1416"/>
        <v>0</v>
      </c>
      <c r="C7913" s="7">
        <f t="shared" si="1417"/>
        <v>0</v>
      </c>
      <c r="D7913" s="7">
        <f t="shared" si="1418"/>
        <v>0</v>
      </c>
      <c r="E7913" s="7" t="e">
        <f>IF('Report DCM'!$H7913="In-Stream Video","Rich Media display banner",IF('Report DCM'!$I7913&gt;'Report DCM'!$J7913,"Standard",VLOOKUP(CONCATENATE(bd_adtype,"_",bd_creativetype),tabela,2,FALSE)))</f>
        <v>#N/A</v>
      </c>
      <c r="F7913" s="7">
        <f t="shared" si="1419"/>
        <v>0</v>
      </c>
      <c r="G7913" s="7">
        <f t="shared" si="1420"/>
        <v>0</v>
      </c>
      <c r="H7913" s="7">
        <f t="shared" si="1421"/>
        <v>0</v>
      </c>
      <c r="I7913" s="7">
        <f t="shared" si="1422"/>
        <v>0</v>
      </c>
      <c r="J7913" s="7">
        <f t="shared" si="1423"/>
        <v>0</v>
      </c>
      <c r="K7913" s="8" t="e">
        <f t="shared" si="1424"/>
        <v>#N/A</v>
      </c>
      <c r="L7913" s="7" t="e">
        <f t="shared" si="1425"/>
        <v>#N/A</v>
      </c>
      <c r="M7913" s="8" t="e">
        <f t="shared" si="1426"/>
        <v>#N/A</v>
      </c>
      <c r="N7913" s="8" t="e">
        <f t="shared" si="1427"/>
        <v>#N/A</v>
      </c>
    </row>
    <row r="7914" spans="1:14" ht="15.75" customHeight="1" x14ac:dyDescent="0.35">
      <c r="A7914" s="7">
        <f t="shared" si="1415"/>
        <v>0</v>
      </c>
      <c r="B7914" s="7">
        <f t="shared" si="1416"/>
        <v>0</v>
      </c>
      <c r="C7914" s="7">
        <f t="shared" si="1417"/>
        <v>0</v>
      </c>
      <c r="D7914" s="7">
        <f t="shared" si="1418"/>
        <v>0</v>
      </c>
      <c r="E7914" s="7" t="e">
        <f>IF('Report DCM'!$H7914="In-Stream Video","Rich Media display banner",IF('Report DCM'!$I7914&gt;'Report DCM'!$J7914,"Standard",VLOOKUP(CONCATENATE(bd_adtype,"_",bd_creativetype),tabela,2,FALSE)))</f>
        <v>#N/A</v>
      </c>
      <c r="F7914" s="7">
        <f t="shared" si="1419"/>
        <v>0</v>
      </c>
      <c r="G7914" s="7">
        <f t="shared" si="1420"/>
        <v>0</v>
      </c>
      <c r="H7914" s="7">
        <f t="shared" si="1421"/>
        <v>0</v>
      </c>
      <c r="I7914" s="7">
        <f t="shared" si="1422"/>
        <v>0</v>
      </c>
      <c r="J7914" s="7">
        <f t="shared" si="1423"/>
        <v>0</v>
      </c>
      <c r="K7914" s="8" t="e">
        <f t="shared" si="1424"/>
        <v>#N/A</v>
      </c>
      <c r="L7914" s="7" t="e">
        <f t="shared" si="1425"/>
        <v>#N/A</v>
      </c>
      <c r="M7914" s="8" t="e">
        <f t="shared" si="1426"/>
        <v>#N/A</v>
      </c>
      <c r="N7914" s="8" t="e">
        <f t="shared" si="1427"/>
        <v>#N/A</v>
      </c>
    </row>
    <row r="7915" spans="1:14" ht="15.75" customHeight="1" x14ac:dyDescent="0.35">
      <c r="A7915" s="7">
        <f t="shared" si="1415"/>
        <v>0</v>
      </c>
      <c r="B7915" s="7">
        <f t="shared" si="1416"/>
        <v>0</v>
      </c>
      <c r="C7915" s="7">
        <f t="shared" si="1417"/>
        <v>0</v>
      </c>
      <c r="D7915" s="7">
        <f t="shared" si="1418"/>
        <v>0</v>
      </c>
      <c r="E7915" s="7" t="e">
        <f>IF('Report DCM'!$H7915="In-Stream Video","Rich Media display banner",IF('Report DCM'!$I7915&gt;'Report DCM'!$J7915,"Standard",VLOOKUP(CONCATENATE(bd_adtype,"_",bd_creativetype),tabela,2,FALSE)))</f>
        <v>#N/A</v>
      </c>
      <c r="F7915" s="7">
        <f t="shared" si="1419"/>
        <v>0</v>
      </c>
      <c r="G7915" s="7">
        <f t="shared" si="1420"/>
        <v>0</v>
      </c>
      <c r="H7915" s="7">
        <f t="shared" si="1421"/>
        <v>0</v>
      </c>
      <c r="I7915" s="7">
        <f t="shared" si="1422"/>
        <v>0</v>
      </c>
      <c r="J7915" s="7">
        <f t="shared" si="1423"/>
        <v>0</v>
      </c>
      <c r="K7915" s="8" t="e">
        <f t="shared" si="1424"/>
        <v>#N/A</v>
      </c>
      <c r="L7915" s="7" t="e">
        <f t="shared" si="1425"/>
        <v>#N/A</v>
      </c>
      <c r="M7915" s="8" t="e">
        <f t="shared" si="1426"/>
        <v>#N/A</v>
      </c>
      <c r="N7915" s="8" t="e">
        <f t="shared" si="1427"/>
        <v>#N/A</v>
      </c>
    </row>
    <row r="7916" spans="1:14" ht="15.75" customHeight="1" x14ac:dyDescent="0.35">
      <c r="A7916" s="7">
        <f t="shared" si="1415"/>
        <v>0</v>
      </c>
      <c r="B7916" s="7">
        <f t="shared" si="1416"/>
        <v>0</v>
      </c>
      <c r="C7916" s="7">
        <f t="shared" si="1417"/>
        <v>0</v>
      </c>
      <c r="D7916" s="7">
        <f t="shared" si="1418"/>
        <v>0</v>
      </c>
      <c r="E7916" s="7" t="e">
        <f>IF('Report DCM'!$H7916="In-Stream Video","Rich Media display banner",IF('Report DCM'!$I7916&gt;'Report DCM'!$J7916,"Standard",VLOOKUP(CONCATENATE(bd_adtype,"_",bd_creativetype),tabela,2,FALSE)))</f>
        <v>#N/A</v>
      </c>
      <c r="F7916" s="7">
        <f t="shared" si="1419"/>
        <v>0</v>
      </c>
      <c r="G7916" s="7">
        <f t="shared" si="1420"/>
        <v>0</v>
      </c>
      <c r="H7916" s="7">
        <f t="shared" si="1421"/>
        <v>0</v>
      </c>
      <c r="I7916" s="7">
        <f t="shared" si="1422"/>
        <v>0</v>
      </c>
      <c r="J7916" s="7">
        <f t="shared" si="1423"/>
        <v>0</v>
      </c>
      <c r="K7916" s="8" t="e">
        <f t="shared" si="1424"/>
        <v>#N/A</v>
      </c>
      <c r="L7916" s="7" t="e">
        <f t="shared" si="1425"/>
        <v>#N/A</v>
      </c>
      <c r="M7916" s="8" t="e">
        <f t="shared" si="1426"/>
        <v>#N/A</v>
      </c>
      <c r="N7916" s="8" t="e">
        <f t="shared" si="1427"/>
        <v>#N/A</v>
      </c>
    </row>
    <row r="7917" spans="1:14" ht="15.75" customHeight="1" x14ac:dyDescent="0.35">
      <c r="A7917" s="7">
        <f t="shared" si="1415"/>
        <v>0</v>
      </c>
      <c r="B7917" s="7">
        <f t="shared" si="1416"/>
        <v>0</v>
      </c>
      <c r="C7917" s="7">
        <f t="shared" si="1417"/>
        <v>0</v>
      </c>
      <c r="D7917" s="7">
        <f t="shared" si="1418"/>
        <v>0</v>
      </c>
      <c r="E7917" s="7" t="e">
        <f>IF('Report DCM'!$H7917="In-Stream Video","Rich Media display banner",IF('Report DCM'!$I7917&gt;'Report DCM'!$J7917,"Standard",VLOOKUP(CONCATENATE(bd_adtype,"_",bd_creativetype),tabela,2,FALSE)))</f>
        <v>#N/A</v>
      </c>
      <c r="F7917" s="7">
        <f t="shared" si="1419"/>
        <v>0</v>
      </c>
      <c r="G7917" s="7">
        <f t="shared" si="1420"/>
        <v>0</v>
      </c>
      <c r="H7917" s="7">
        <f t="shared" si="1421"/>
        <v>0</v>
      </c>
      <c r="I7917" s="7">
        <f t="shared" si="1422"/>
        <v>0</v>
      </c>
      <c r="J7917" s="7">
        <f t="shared" si="1423"/>
        <v>0</v>
      </c>
      <c r="K7917" s="8" t="e">
        <f t="shared" si="1424"/>
        <v>#N/A</v>
      </c>
      <c r="L7917" s="7" t="e">
        <f t="shared" si="1425"/>
        <v>#N/A</v>
      </c>
      <c r="M7917" s="8" t="e">
        <f t="shared" si="1426"/>
        <v>#N/A</v>
      </c>
      <c r="N7917" s="8" t="e">
        <f t="shared" si="1427"/>
        <v>#N/A</v>
      </c>
    </row>
    <row r="7918" spans="1:14" ht="15.75" customHeight="1" x14ac:dyDescent="0.35">
      <c r="A7918" s="7">
        <f t="shared" si="1415"/>
        <v>0</v>
      </c>
      <c r="B7918" s="7">
        <f t="shared" si="1416"/>
        <v>0</v>
      </c>
      <c r="C7918" s="7">
        <f t="shared" si="1417"/>
        <v>0</v>
      </c>
      <c r="D7918" s="7">
        <f t="shared" si="1418"/>
        <v>0</v>
      </c>
      <c r="E7918" s="7" t="e">
        <f>IF('Report DCM'!$H7918="In-Stream Video","Rich Media display banner",IF('Report DCM'!$I7918&gt;'Report DCM'!$J7918,"Standard",VLOOKUP(CONCATENATE(bd_adtype,"_",bd_creativetype),tabela,2,FALSE)))</f>
        <v>#N/A</v>
      </c>
      <c r="F7918" s="7">
        <f t="shared" si="1419"/>
        <v>0</v>
      </c>
      <c r="G7918" s="7">
        <f t="shared" si="1420"/>
        <v>0</v>
      </c>
      <c r="H7918" s="7">
        <f t="shared" si="1421"/>
        <v>0</v>
      </c>
      <c r="I7918" s="7">
        <f t="shared" si="1422"/>
        <v>0</v>
      </c>
      <c r="J7918" s="7">
        <f t="shared" si="1423"/>
        <v>0</v>
      </c>
      <c r="K7918" s="8" t="e">
        <f t="shared" si="1424"/>
        <v>#N/A</v>
      </c>
      <c r="L7918" s="7" t="e">
        <f t="shared" si="1425"/>
        <v>#N/A</v>
      </c>
      <c r="M7918" s="8" t="e">
        <f t="shared" si="1426"/>
        <v>#N/A</v>
      </c>
      <c r="N7918" s="8" t="e">
        <f t="shared" si="1427"/>
        <v>#N/A</v>
      </c>
    </row>
    <row r="7919" spans="1:14" ht="15.75" customHeight="1" x14ac:dyDescent="0.35">
      <c r="A7919" s="7">
        <f t="shared" si="1415"/>
        <v>0</v>
      </c>
      <c r="B7919" s="7">
        <f t="shared" si="1416"/>
        <v>0</v>
      </c>
      <c r="C7919" s="7">
        <f t="shared" si="1417"/>
        <v>0</v>
      </c>
      <c r="D7919" s="7">
        <f t="shared" si="1418"/>
        <v>0</v>
      </c>
      <c r="E7919" s="7" t="e">
        <f>IF('Report DCM'!$H7919="In-Stream Video","Rich Media display banner",IF('Report DCM'!$I7919&gt;'Report DCM'!$J7919,"Standard",VLOOKUP(CONCATENATE(bd_adtype,"_",bd_creativetype),tabela,2,FALSE)))</f>
        <v>#N/A</v>
      </c>
      <c r="F7919" s="7">
        <f t="shared" si="1419"/>
        <v>0</v>
      </c>
      <c r="G7919" s="7">
        <f t="shared" si="1420"/>
        <v>0</v>
      </c>
      <c r="H7919" s="7">
        <f t="shared" si="1421"/>
        <v>0</v>
      </c>
      <c r="I7919" s="7">
        <f t="shared" si="1422"/>
        <v>0</v>
      </c>
      <c r="J7919" s="7">
        <f t="shared" si="1423"/>
        <v>0</v>
      </c>
      <c r="K7919" s="8" t="e">
        <f t="shared" si="1424"/>
        <v>#N/A</v>
      </c>
      <c r="L7919" s="7" t="e">
        <f t="shared" si="1425"/>
        <v>#N/A</v>
      </c>
      <c r="M7919" s="8" t="e">
        <f t="shared" si="1426"/>
        <v>#N/A</v>
      </c>
      <c r="N7919" s="8" t="e">
        <f t="shared" si="1427"/>
        <v>#N/A</v>
      </c>
    </row>
    <row r="7920" spans="1:14" ht="15.75" customHeight="1" x14ac:dyDescent="0.35">
      <c r="A7920" s="7">
        <f t="shared" si="1415"/>
        <v>0</v>
      </c>
      <c r="B7920" s="7">
        <f t="shared" si="1416"/>
        <v>0</v>
      </c>
      <c r="C7920" s="7">
        <f t="shared" si="1417"/>
        <v>0</v>
      </c>
      <c r="D7920" s="7">
        <f t="shared" si="1418"/>
        <v>0</v>
      </c>
      <c r="E7920" s="7" t="e">
        <f>IF('Report DCM'!$H7920="In-Stream Video","Rich Media display banner",IF('Report DCM'!$I7920&gt;'Report DCM'!$J7920,"Standard",VLOOKUP(CONCATENATE(bd_adtype,"_",bd_creativetype),tabela,2,FALSE)))</f>
        <v>#N/A</v>
      </c>
      <c r="F7920" s="7">
        <f t="shared" si="1419"/>
        <v>0</v>
      </c>
      <c r="G7920" s="7">
        <f t="shared" si="1420"/>
        <v>0</v>
      </c>
      <c r="H7920" s="7">
        <f t="shared" si="1421"/>
        <v>0</v>
      </c>
      <c r="I7920" s="7">
        <f t="shared" si="1422"/>
        <v>0</v>
      </c>
      <c r="J7920" s="7">
        <f t="shared" si="1423"/>
        <v>0</v>
      </c>
      <c r="K7920" s="8" t="e">
        <f t="shared" si="1424"/>
        <v>#N/A</v>
      </c>
      <c r="L7920" s="7" t="e">
        <f t="shared" si="1425"/>
        <v>#N/A</v>
      </c>
      <c r="M7920" s="8" t="e">
        <f t="shared" si="1426"/>
        <v>#N/A</v>
      </c>
      <c r="N7920" s="8" t="e">
        <f t="shared" si="1427"/>
        <v>#N/A</v>
      </c>
    </row>
    <row r="7921" spans="1:14" ht="15.75" customHeight="1" x14ac:dyDescent="0.35">
      <c r="A7921" s="7">
        <f t="shared" si="1415"/>
        <v>0</v>
      </c>
      <c r="B7921" s="7">
        <f t="shared" si="1416"/>
        <v>0</v>
      </c>
      <c r="C7921" s="7">
        <f t="shared" si="1417"/>
        <v>0</v>
      </c>
      <c r="D7921" s="7">
        <f t="shared" si="1418"/>
        <v>0</v>
      </c>
      <c r="E7921" s="7" t="e">
        <f>IF('Report DCM'!$H7921="In-Stream Video","Rich Media display banner",IF('Report DCM'!$I7921&gt;'Report DCM'!$J7921,"Standard",VLOOKUP(CONCATENATE(bd_adtype,"_",bd_creativetype),tabela,2,FALSE)))</f>
        <v>#N/A</v>
      </c>
      <c r="F7921" s="7">
        <f t="shared" si="1419"/>
        <v>0</v>
      </c>
      <c r="G7921" s="7">
        <f t="shared" si="1420"/>
        <v>0</v>
      </c>
      <c r="H7921" s="7">
        <f t="shared" si="1421"/>
        <v>0</v>
      </c>
      <c r="I7921" s="7">
        <f t="shared" si="1422"/>
        <v>0</v>
      </c>
      <c r="J7921" s="7">
        <f t="shared" si="1423"/>
        <v>0</v>
      </c>
      <c r="K7921" s="8" t="e">
        <f t="shared" si="1424"/>
        <v>#N/A</v>
      </c>
      <c r="L7921" s="7" t="e">
        <f t="shared" si="1425"/>
        <v>#N/A</v>
      </c>
      <c r="M7921" s="8" t="e">
        <f t="shared" si="1426"/>
        <v>#N/A</v>
      </c>
      <c r="N7921" s="8" t="e">
        <f t="shared" si="1427"/>
        <v>#N/A</v>
      </c>
    </row>
    <row r="7922" spans="1:14" ht="15.75" customHeight="1" x14ac:dyDescent="0.35">
      <c r="A7922" s="7">
        <f t="shared" si="1415"/>
        <v>0</v>
      </c>
      <c r="B7922" s="7">
        <f t="shared" si="1416"/>
        <v>0</v>
      </c>
      <c r="C7922" s="7">
        <f t="shared" si="1417"/>
        <v>0</v>
      </c>
      <c r="D7922" s="7">
        <f t="shared" si="1418"/>
        <v>0</v>
      </c>
      <c r="E7922" s="7" t="e">
        <f>IF('Report DCM'!$H7922="In-Stream Video","Rich Media display banner",IF('Report DCM'!$I7922&gt;'Report DCM'!$J7922,"Standard",VLOOKUP(CONCATENATE(bd_adtype,"_",bd_creativetype),tabela,2,FALSE)))</f>
        <v>#N/A</v>
      </c>
      <c r="F7922" s="7">
        <f t="shared" si="1419"/>
        <v>0</v>
      </c>
      <c r="G7922" s="7">
        <f t="shared" si="1420"/>
        <v>0</v>
      </c>
      <c r="H7922" s="7">
        <f t="shared" si="1421"/>
        <v>0</v>
      </c>
      <c r="I7922" s="7">
        <f t="shared" si="1422"/>
        <v>0</v>
      </c>
      <c r="J7922" s="7">
        <f t="shared" si="1423"/>
        <v>0</v>
      </c>
      <c r="K7922" s="8" t="e">
        <f t="shared" si="1424"/>
        <v>#N/A</v>
      </c>
      <c r="L7922" s="7" t="e">
        <f t="shared" si="1425"/>
        <v>#N/A</v>
      </c>
      <c r="M7922" s="8" t="e">
        <f t="shared" si="1426"/>
        <v>#N/A</v>
      </c>
      <c r="N7922" s="8" t="e">
        <f t="shared" si="1427"/>
        <v>#N/A</v>
      </c>
    </row>
    <row r="7923" spans="1:14" ht="15.75" customHeight="1" x14ac:dyDescent="0.35">
      <c r="A7923" s="7">
        <f t="shared" si="1415"/>
        <v>0</v>
      </c>
      <c r="B7923" s="7">
        <f t="shared" si="1416"/>
        <v>0</v>
      </c>
      <c r="C7923" s="7">
        <f t="shared" si="1417"/>
        <v>0</v>
      </c>
      <c r="D7923" s="7">
        <f t="shared" si="1418"/>
        <v>0</v>
      </c>
      <c r="E7923" s="7" t="e">
        <f>IF('Report DCM'!$H7923="In-Stream Video","Rich Media display banner",IF('Report DCM'!$I7923&gt;'Report DCM'!$J7923,"Standard",VLOOKUP(CONCATENATE(bd_adtype,"_",bd_creativetype),tabela,2,FALSE)))</f>
        <v>#N/A</v>
      </c>
      <c r="F7923" s="7">
        <f t="shared" si="1419"/>
        <v>0</v>
      </c>
      <c r="G7923" s="7">
        <f t="shared" si="1420"/>
        <v>0</v>
      </c>
      <c r="H7923" s="7">
        <f t="shared" si="1421"/>
        <v>0</v>
      </c>
      <c r="I7923" s="7">
        <f t="shared" si="1422"/>
        <v>0</v>
      </c>
      <c r="J7923" s="7">
        <f t="shared" si="1423"/>
        <v>0</v>
      </c>
      <c r="K7923" s="8" t="e">
        <f t="shared" si="1424"/>
        <v>#N/A</v>
      </c>
      <c r="L7923" s="7" t="e">
        <f t="shared" si="1425"/>
        <v>#N/A</v>
      </c>
      <c r="M7923" s="8" t="e">
        <f t="shared" si="1426"/>
        <v>#N/A</v>
      </c>
      <c r="N7923" s="8" t="e">
        <f t="shared" si="1427"/>
        <v>#N/A</v>
      </c>
    </row>
    <row r="7924" spans="1:14" ht="15.75" customHeight="1" x14ac:dyDescent="0.35">
      <c r="A7924" s="7">
        <f t="shared" si="1415"/>
        <v>0</v>
      </c>
      <c r="B7924" s="7">
        <f t="shared" si="1416"/>
        <v>0</v>
      </c>
      <c r="C7924" s="7">
        <f t="shared" si="1417"/>
        <v>0</v>
      </c>
      <c r="D7924" s="7">
        <f t="shared" si="1418"/>
        <v>0</v>
      </c>
      <c r="E7924" s="7" t="e">
        <f>IF('Report DCM'!$H7924="In-Stream Video","Rich Media display banner",IF('Report DCM'!$I7924&gt;'Report DCM'!$J7924,"Standard",VLOOKUP(CONCATENATE(bd_adtype,"_",bd_creativetype),tabela,2,FALSE)))</f>
        <v>#N/A</v>
      </c>
      <c r="F7924" s="7">
        <f t="shared" si="1419"/>
        <v>0</v>
      </c>
      <c r="G7924" s="7">
        <f t="shared" si="1420"/>
        <v>0</v>
      </c>
      <c r="H7924" s="7">
        <f t="shared" si="1421"/>
        <v>0</v>
      </c>
      <c r="I7924" s="7">
        <f t="shared" si="1422"/>
        <v>0</v>
      </c>
      <c r="J7924" s="7">
        <f t="shared" si="1423"/>
        <v>0</v>
      </c>
      <c r="K7924" s="8" t="e">
        <f t="shared" si="1424"/>
        <v>#N/A</v>
      </c>
      <c r="L7924" s="7" t="e">
        <f t="shared" si="1425"/>
        <v>#N/A</v>
      </c>
      <c r="M7924" s="8" t="e">
        <f t="shared" si="1426"/>
        <v>#N/A</v>
      </c>
      <c r="N7924" s="8" t="e">
        <f t="shared" si="1427"/>
        <v>#N/A</v>
      </c>
    </row>
    <row r="7925" spans="1:14" ht="15.75" customHeight="1" x14ac:dyDescent="0.35">
      <c r="A7925" s="7">
        <f t="shared" si="1415"/>
        <v>0</v>
      </c>
      <c r="B7925" s="7">
        <f t="shared" si="1416"/>
        <v>0</v>
      </c>
      <c r="C7925" s="7">
        <f t="shared" si="1417"/>
        <v>0</v>
      </c>
      <c r="D7925" s="7">
        <f t="shared" si="1418"/>
        <v>0</v>
      </c>
      <c r="E7925" s="7" t="e">
        <f>IF('Report DCM'!$H7925="In-Stream Video","Rich Media display banner",IF('Report DCM'!$I7925&gt;'Report DCM'!$J7925,"Standard",VLOOKUP(CONCATENATE(bd_adtype,"_",bd_creativetype),tabela,2,FALSE)))</f>
        <v>#N/A</v>
      </c>
      <c r="F7925" s="7">
        <f t="shared" si="1419"/>
        <v>0</v>
      </c>
      <c r="G7925" s="7">
        <f t="shared" si="1420"/>
        <v>0</v>
      </c>
      <c r="H7925" s="7">
        <f t="shared" si="1421"/>
        <v>0</v>
      </c>
      <c r="I7925" s="7">
        <f t="shared" si="1422"/>
        <v>0</v>
      </c>
      <c r="J7925" s="7">
        <f t="shared" si="1423"/>
        <v>0</v>
      </c>
      <c r="K7925" s="8" t="e">
        <f t="shared" si="1424"/>
        <v>#N/A</v>
      </c>
      <c r="L7925" s="7" t="e">
        <f t="shared" si="1425"/>
        <v>#N/A</v>
      </c>
      <c r="M7925" s="8" t="e">
        <f t="shared" si="1426"/>
        <v>#N/A</v>
      </c>
      <c r="N7925" s="8" t="e">
        <f t="shared" si="1427"/>
        <v>#N/A</v>
      </c>
    </row>
    <row r="7926" spans="1:14" ht="15.75" customHeight="1" x14ac:dyDescent="0.35">
      <c r="A7926" s="7">
        <f t="shared" si="1415"/>
        <v>0</v>
      </c>
      <c r="B7926" s="7">
        <f t="shared" si="1416"/>
        <v>0</v>
      </c>
      <c r="C7926" s="7">
        <f t="shared" si="1417"/>
        <v>0</v>
      </c>
      <c r="D7926" s="7">
        <f t="shared" si="1418"/>
        <v>0</v>
      </c>
      <c r="E7926" s="7" t="e">
        <f>IF('Report DCM'!$H7926="In-Stream Video","Rich Media display banner",IF('Report DCM'!$I7926&gt;'Report DCM'!$J7926,"Standard",VLOOKUP(CONCATENATE(bd_adtype,"_",bd_creativetype),tabela,2,FALSE)))</f>
        <v>#N/A</v>
      </c>
      <c r="F7926" s="7">
        <f t="shared" si="1419"/>
        <v>0</v>
      </c>
      <c r="G7926" s="7">
        <f t="shared" si="1420"/>
        <v>0</v>
      </c>
      <c r="H7926" s="7">
        <f t="shared" si="1421"/>
        <v>0</v>
      </c>
      <c r="I7926" s="7">
        <f t="shared" si="1422"/>
        <v>0</v>
      </c>
      <c r="J7926" s="7">
        <f t="shared" si="1423"/>
        <v>0</v>
      </c>
      <c r="K7926" s="8" t="e">
        <f t="shared" si="1424"/>
        <v>#N/A</v>
      </c>
      <c r="L7926" s="7" t="e">
        <f t="shared" si="1425"/>
        <v>#N/A</v>
      </c>
      <c r="M7926" s="8" t="e">
        <f t="shared" si="1426"/>
        <v>#N/A</v>
      </c>
      <c r="N7926" s="8" t="e">
        <f t="shared" si="1427"/>
        <v>#N/A</v>
      </c>
    </row>
    <row r="7927" spans="1:14" ht="15.75" customHeight="1" x14ac:dyDescent="0.35">
      <c r="A7927" s="7">
        <f t="shared" si="1415"/>
        <v>0</v>
      </c>
      <c r="B7927" s="7">
        <f t="shared" si="1416"/>
        <v>0</v>
      </c>
      <c r="C7927" s="7">
        <f t="shared" si="1417"/>
        <v>0</v>
      </c>
      <c r="D7927" s="7">
        <f t="shared" si="1418"/>
        <v>0</v>
      </c>
      <c r="E7927" s="7" t="e">
        <f>IF('Report DCM'!$H7927="In-Stream Video","Rich Media display banner",IF('Report DCM'!$I7927&gt;'Report DCM'!$J7927,"Standard",VLOOKUP(CONCATENATE(bd_adtype,"_",bd_creativetype),tabela,2,FALSE)))</f>
        <v>#N/A</v>
      </c>
      <c r="F7927" s="7">
        <f t="shared" si="1419"/>
        <v>0</v>
      </c>
      <c r="G7927" s="7">
        <f t="shared" si="1420"/>
        <v>0</v>
      </c>
      <c r="H7927" s="7">
        <f t="shared" si="1421"/>
        <v>0</v>
      </c>
      <c r="I7927" s="7">
        <f t="shared" si="1422"/>
        <v>0</v>
      </c>
      <c r="J7927" s="7">
        <f t="shared" si="1423"/>
        <v>0</v>
      </c>
      <c r="K7927" s="8" t="e">
        <f t="shared" si="1424"/>
        <v>#N/A</v>
      </c>
      <c r="L7927" s="7" t="e">
        <f t="shared" si="1425"/>
        <v>#N/A</v>
      </c>
      <c r="M7927" s="8" t="e">
        <f t="shared" si="1426"/>
        <v>#N/A</v>
      </c>
      <c r="N7927" s="8" t="e">
        <f t="shared" si="1427"/>
        <v>#N/A</v>
      </c>
    </row>
    <row r="7928" spans="1:14" ht="15.75" customHeight="1" x14ac:dyDescent="0.35">
      <c r="A7928" s="7">
        <f t="shared" si="1415"/>
        <v>0</v>
      </c>
      <c r="B7928" s="7">
        <f t="shared" si="1416"/>
        <v>0</v>
      </c>
      <c r="C7928" s="7">
        <f t="shared" si="1417"/>
        <v>0</v>
      </c>
      <c r="D7928" s="7">
        <f t="shared" si="1418"/>
        <v>0</v>
      </c>
      <c r="E7928" s="7" t="e">
        <f>IF('Report DCM'!$H7928="In-Stream Video","Rich Media display banner",IF('Report DCM'!$I7928&gt;'Report DCM'!$J7928,"Standard",VLOOKUP(CONCATENATE(bd_adtype,"_",bd_creativetype),tabela,2,FALSE)))</f>
        <v>#N/A</v>
      </c>
      <c r="F7928" s="7">
        <f t="shared" si="1419"/>
        <v>0</v>
      </c>
      <c r="G7928" s="7">
        <f t="shared" si="1420"/>
        <v>0</v>
      </c>
      <c r="H7928" s="7">
        <f t="shared" si="1421"/>
        <v>0</v>
      </c>
      <c r="I7928" s="7">
        <f t="shared" si="1422"/>
        <v>0</v>
      </c>
      <c r="J7928" s="7">
        <f t="shared" si="1423"/>
        <v>0</v>
      </c>
      <c r="K7928" s="8" t="e">
        <f t="shared" si="1424"/>
        <v>#N/A</v>
      </c>
      <c r="L7928" s="7" t="e">
        <f t="shared" si="1425"/>
        <v>#N/A</v>
      </c>
      <c r="M7928" s="8" t="e">
        <f t="shared" si="1426"/>
        <v>#N/A</v>
      </c>
      <c r="N7928" s="8" t="e">
        <f t="shared" si="1427"/>
        <v>#N/A</v>
      </c>
    </row>
    <row r="7929" spans="1:14" ht="15.75" customHeight="1" x14ac:dyDescent="0.35">
      <c r="A7929" s="7">
        <f t="shared" si="1415"/>
        <v>0</v>
      </c>
      <c r="B7929" s="7">
        <f t="shared" si="1416"/>
        <v>0</v>
      </c>
      <c r="C7929" s="7">
        <f t="shared" si="1417"/>
        <v>0</v>
      </c>
      <c r="D7929" s="7">
        <f t="shared" si="1418"/>
        <v>0</v>
      </c>
      <c r="E7929" s="7" t="e">
        <f>IF('Report DCM'!$H7929="In-Stream Video","Rich Media display banner",IF('Report DCM'!$I7929&gt;'Report DCM'!$J7929,"Standard",VLOOKUP(CONCATENATE(bd_adtype,"_",bd_creativetype),tabela,2,FALSE)))</f>
        <v>#N/A</v>
      </c>
      <c r="F7929" s="7">
        <f t="shared" si="1419"/>
        <v>0</v>
      </c>
      <c r="G7929" s="7">
        <f t="shared" si="1420"/>
        <v>0</v>
      </c>
      <c r="H7929" s="7">
        <f t="shared" si="1421"/>
        <v>0</v>
      </c>
      <c r="I7929" s="7">
        <f t="shared" si="1422"/>
        <v>0</v>
      </c>
      <c r="J7929" s="7">
        <f t="shared" si="1423"/>
        <v>0</v>
      </c>
      <c r="K7929" s="8" t="e">
        <f t="shared" si="1424"/>
        <v>#N/A</v>
      </c>
      <c r="L7929" s="7" t="e">
        <f t="shared" si="1425"/>
        <v>#N/A</v>
      </c>
      <c r="M7929" s="8" t="e">
        <f t="shared" si="1426"/>
        <v>#N/A</v>
      </c>
      <c r="N7929" s="8" t="e">
        <f t="shared" si="1427"/>
        <v>#N/A</v>
      </c>
    </row>
    <row r="7930" spans="1:14" ht="15.75" customHeight="1" x14ac:dyDescent="0.35">
      <c r="A7930" s="7">
        <f t="shared" si="1415"/>
        <v>0</v>
      </c>
      <c r="B7930" s="7">
        <f t="shared" si="1416"/>
        <v>0</v>
      </c>
      <c r="C7930" s="7">
        <f t="shared" si="1417"/>
        <v>0</v>
      </c>
      <c r="D7930" s="7">
        <f t="shared" si="1418"/>
        <v>0</v>
      </c>
      <c r="E7930" s="7" t="e">
        <f>IF('Report DCM'!$H7930="In-Stream Video","Rich Media display banner",IF('Report DCM'!$I7930&gt;'Report DCM'!$J7930,"Standard",VLOOKUP(CONCATENATE(bd_adtype,"_",bd_creativetype),tabela,2,FALSE)))</f>
        <v>#N/A</v>
      </c>
      <c r="F7930" s="7">
        <f t="shared" si="1419"/>
        <v>0</v>
      </c>
      <c r="G7930" s="7">
        <f t="shared" si="1420"/>
        <v>0</v>
      </c>
      <c r="H7930" s="7">
        <f t="shared" si="1421"/>
        <v>0</v>
      </c>
      <c r="I7930" s="7">
        <f t="shared" si="1422"/>
        <v>0</v>
      </c>
      <c r="J7930" s="7">
        <f t="shared" si="1423"/>
        <v>0</v>
      </c>
      <c r="K7930" s="8" t="e">
        <f t="shared" si="1424"/>
        <v>#N/A</v>
      </c>
      <c r="L7930" s="7" t="e">
        <f t="shared" si="1425"/>
        <v>#N/A</v>
      </c>
      <c r="M7930" s="8" t="e">
        <f t="shared" si="1426"/>
        <v>#N/A</v>
      </c>
      <c r="N7930" s="8" t="e">
        <f t="shared" si="1427"/>
        <v>#N/A</v>
      </c>
    </row>
    <row r="7931" spans="1:14" ht="15.75" customHeight="1" x14ac:dyDescent="0.35">
      <c r="A7931" s="7">
        <f t="shared" si="1415"/>
        <v>0</v>
      </c>
      <c r="B7931" s="7">
        <f t="shared" si="1416"/>
        <v>0</v>
      </c>
      <c r="C7931" s="7">
        <f t="shared" si="1417"/>
        <v>0</v>
      </c>
      <c r="D7931" s="7">
        <f t="shared" si="1418"/>
        <v>0</v>
      </c>
      <c r="E7931" s="7" t="e">
        <f>IF('Report DCM'!$H7931="In-Stream Video","Rich Media display banner",IF('Report DCM'!$I7931&gt;'Report DCM'!$J7931,"Standard",VLOOKUP(CONCATENATE(bd_adtype,"_",bd_creativetype),tabela,2,FALSE)))</f>
        <v>#N/A</v>
      </c>
      <c r="F7931" s="7">
        <f t="shared" si="1419"/>
        <v>0</v>
      </c>
      <c r="G7931" s="7">
        <f t="shared" si="1420"/>
        <v>0</v>
      </c>
      <c r="H7931" s="7">
        <f t="shared" si="1421"/>
        <v>0</v>
      </c>
      <c r="I7931" s="7">
        <f t="shared" si="1422"/>
        <v>0</v>
      </c>
      <c r="J7931" s="7">
        <f t="shared" si="1423"/>
        <v>0</v>
      </c>
      <c r="K7931" s="8" t="e">
        <f t="shared" si="1424"/>
        <v>#N/A</v>
      </c>
      <c r="L7931" s="7" t="e">
        <f t="shared" si="1425"/>
        <v>#N/A</v>
      </c>
      <c r="M7931" s="8" t="e">
        <f t="shared" si="1426"/>
        <v>#N/A</v>
      </c>
      <c r="N7931" s="8" t="e">
        <f t="shared" si="1427"/>
        <v>#N/A</v>
      </c>
    </row>
    <row r="7932" spans="1:14" ht="15.75" customHeight="1" x14ac:dyDescent="0.35">
      <c r="A7932" s="7">
        <f t="shared" si="1415"/>
        <v>0</v>
      </c>
      <c r="B7932" s="7">
        <f t="shared" si="1416"/>
        <v>0</v>
      </c>
      <c r="C7932" s="7">
        <f t="shared" si="1417"/>
        <v>0</v>
      </c>
      <c r="D7932" s="7">
        <f t="shared" si="1418"/>
        <v>0</v>
      </c>
      <c r="E7932" s="7" t="e">
        <f>IF('Report DCM'!$H7932="In-Stream Video","Rich Media display banner",IF('Report DCM'!$I7932&gt;'Report DCM'!$J7932,"Standard",VLOOKUP(CONCATENATE(bd_adtype,"_",bd_creativetype),tabela,2,FALSE)))</f>
        <v>#N/A</v>
      </c>
      <c r="F7932" s="7">
        <f t="shared" si="1419"/>
        <v>0</v>
      </c>
      <c r="G7932" s="7">
        <f t="shared" si="1420"/>
        <v>0</v>
      </c>
      <c r="H7932" s="7">
        <f t="shared" si="1421"/>
        <v>0</v>
      </c>
      <c r="I7932" s="7">
        <f t="shared" si="1422"/>
        <v>0</v>
      </c>
      <c r="J7932" s="7">
        <f t="shared" si="1423"/>
        <v>0</v>
      </c>
      <c r="K7932" s="8" t="e">
        <f t="shared" si="1424"/>
        <v>#N/A</v>
      </c>
      <c r="L7932" s="7" t="e">
        <f t="shared" si="1425"/>
        <v>#N/A</v>
      </c>
      <c r="M7932" s="8" t="e">
        <f t="shared" si="1426"/>
        <v>#N/A</v>
      </c>
      <c r="N7932" s="8" t="e">
        <f t="shared" si="1427"/>
        <v>#N/A</v>
      </c>
    </row>
    <row r="7933" spans="1:14" ht="15.75" customHeight="1" x14ac:dyDescent="0.35">
      <c r="A7933" s="7">
        <f t="shared" si="1415"/>
        <v>0</v>
      </c>
      <c r="B7933" s="7">
        <f t="shared" si="1416"/>
        <v>0</v>
      </c>
      <c r="C7933" s="7">
        <f t="shared" si="1417"/>
        <v>0</v>
      </c>
      <c r="D7933" s="7">
        <f t="shared" si="1418"/>
        <v>0</v>
      </c>
      <c r="E7933" s="7" t="e">
        <f>IF('Report DCM'!$H7933="In-Stream Video","Rich Media display banner",IF('Report DCM'!$I7933&gt;'Report DCM'!$J7933,"Standard",VLOOKUP(CONCATENATE(bd_adtype,"_",bd_creativetype),tabela,2,FALSE)))</f>
        <v>#N/A</v>
      </c>
      <c r="F7933" s="7">
        <f t="shared" si="1419"/>
        <v>0</v>
      </c>
      <c r="G7933" s="7">
        <f t="shared" si="1420"/>
        <v>0</v>
      </c>
      <c r="H7933" s="7">
        <f t="shared" si="1421"/>
        <v>0</v>
      </c>
      <c r="I7933" s="7">
        <f t="shared" si="1422"/>
        <v>0</v>
      </c>
      <c r="J7933" s="7">
        <f t="shared" si="1423"/>
        <v>0</v>
      </c>
      <c r="K7933" s="8" t="e">
        <f t="shared" si="1424"/>
        <v>#N/A</v>
      </c>
      <c r="L7933" s="7" t="e">
        <f t="shared" si="1425"/>
        <v>#N/A</v>
      </c>
      <c r="M7933" s="8" t="e">
        <f t="shared" si="1426"/>
        <v>#N/A</v>
      </c>
      <c r="N7933" s="8" t="e">
        <f t="shared" si="1427"/>
        <v>#N/A</v>
      </c>
    </row>
    <row r="7934" spans="1:14" ht="15.75" customHeight="1" x14ac:dyDescent="0.35">
      <c r="A7934" s="7">
        <f t="shared" si="1415"/>
        <v>0</v>
      </c>
      <c r="B7934" s="7">
        <f t="shared" si="1416"/>
        <v>0</v>
      </c>
      <c r="C7934" s="7">
        <f t="shared" si="1417"/>
        <v>0</v>
      </c>
      <c r="D7934" s="7">
        <f t="shared" si="1418"/>
        <v>0</v>
      </c>
      <c r="E7934" s="7" t="e">
        <f>IF('Report DCM'!$H7934="In-Stream Video","Rich Media display banner",IF('Report DCM'!$I7934&gt;'Report DCM'!$J7934,"Standard",VLOOKUP(CONCATENATE(bd_adtype,"_",bd_creativetype),tabela,2,FALSE)))</f>
        <v>#N/A</v>
      </c>
      <c r="F7934" s="7">
        <f t="shared" si="1419"/>
        <v>0</v>
      </c>
      <c r="G7934" s="7">
        <f t="shared" si="1420"/>
        <v>0</v>
      </c>
      <c r="H7934" s="7">
        <f t="shared" si="1421"/>
        <v>0</v>
      </c>
      <c r="I7934" s="7">
        <f t="shared" si="1422"/>
        <v>0</v>
      </c>
      <c r="J7934" s="7">
        <f t="shared" si="1423"/>
        <v>0</v>
      </c>
      <c r="K7934" s="8" t="e">
        <f t="shared" si="1424"/>
        <v>#N/A</v>
      </c>
      <c r="L7934" s="7" t="e">
        <f t="shared" si="1425"/>
        <v>#N/A</v>
      </c>
      <c r="M7934" s="8" t="e">
        <f t="shared" si="1426"/>
        <v>#N/A</v>
      </c>
      <c r="N7934" s="8" t="e">
        <f t="shared" si="1427"/>
        <v>#N/A</v>
      </c>
    </row>
    <row r="7935" spans="1:14" ht="15.75" customHeight="1" x14ac:dyDescent="0.35">
      <c r="A7935" s="7">
        <f t="shared" si="1415"/>
        <v>0</v>
      </c>
      <c r="B7935" s="7">
        <f t="shared" si="1416"/>
        <v>0</v>
      </c>
      <c r="C7935" s="7">
        <f t="shared" si="1417"/>
        <v>0</v>
      </c>
      <c r="D7935" s="7">
        <f t="shared" si="1418"/>
        <v>0</v>
      </c>
      <c r="E7935" s="7" t="e">
        <f>IF('Report DCM'!$H7935="In-Stream Video","Rich Media display banner",IF('Report DCM'!$I7935&gt;'Report DCM'!$J7935,"Standard",VLOOKUP(CONCATENATE(bd_adtype,"_",bd_creativetype),tabela,2,FALSE)))</f>
        <v>#N/A</v>
      </c>
      <c r="F7935" s="7">
        <f t="shared" si="1419"/>
        <v>0</v>
      </c>
      <c r="G7935" s="7">
        <f t="shared" si="1420"/>
        <v>0</v>
      </c>
      <c r="H7935" s="7">
        <f t="shared" si="1421"/>
        <v>0</v>
      </c>
      <c r="I7935" s="7">
        <f t="shared" si="1422"/>
        <v>0</v>
      </c>
      <c r="J7935" s="7">
        <f t="shared" si="1423"/>
        <v>0</v>
      </c>
      <c r="K7935" s="8" t="e">
        <f t="shared" si="1424"/>
        <v>#N/A</v>
      </c>
      <c r="L7935" s="7" t="e">
        <f t="shared" si="1425"/>
        <v>#N/A</v>
      </c>
      <c r="M7935" s="8" t="e">
        <f t="shared" si="1426"/>
        <v>#N/A</v>
      </c>
      <c r="N7935" s="8" t="e">
        <f t="shared" si="1427"/>
        <v>#N/A</v>
      </c>
    </row>
    <row r="7936" spans="1:14" ht="15.75" customHeight="1" x14ac:dyDescent="0.35">
      <c r="A7936" s="7">
        <f t="shared" si="1415"/>
        <v>0</v>
      </c>
      <c r="B7936" s="7">
        <f t="shared" si="1416"/>
        <v>0</v>
      </c>
      <c r="C7936" s="7">
        <f t="shared" si="1417"/>
        <v>0</v>
      </c>
      <c r="D7936" s="7">
        <f t="shared" si="1418"/>
        <v>0</v>
      </c>
      <c r="E7936" s="7" t="e">
        <f>IF('Report DCM'!$H7936="In-Stream Video","Rich Media display banner",IF('Report DCM'!$I7936&gt;'Report DCM'!$J7936,"Standard",VLOOKUP(CONCATENATE(bd_adtype,"_",bd_creativetype),tabela,2,FALSE)))</f>
        <v>#N/A</v>
      </c>
      <c r="F7936" s="7">
        <f t="shared" si="1419"/>
        <v>0</v>
      </c>
      <c r="G7936" s="7">
        <f t="shared" si="1420"/>
        <v>0</v>
      </c>
      <c r="H7936" s="7">
        <f t="shared" si="1421"/>
        <v>0</v>
      </c>
      <c r="I7936" s="7">
        <f t="shared" si="1422"/>
        <v>0</v>
      </c>
      <c r="J7936" s="7">
        <f t="shared" si="1423"/>
        <v>0</v>
      </c>
      <c r="K7936" s="8" t="e">
        <f t="shared" si="1424"/>
        <v>#N/A</v>
      </c>
      <c r="L7936" s="7" t="e">
        <f t="shared" si="1425"/>
        <v>#N/A</v>
      </c>
      <c r="M7936" s="8" t="e">
        <f t="shared" si="1426"/>
        <v>#N/A</v>
      </c>
      <c r="N7936" s="8" t="e">
        <f t="shared" si="1427"/>
        <v>#N/A</v>
      </c>
    </row>
    <row r="7937" spans="1:14" ht="15.75" customHeight="1" x14ac:dyDescent="0.35">
      <c r="A7937" s="7">
        <f t="shared" si="1415"/>
        <v>0</v>
      </c>
      <c r="B7937" s="7">
        <f t="shared" si="1416"/>
        <v>0</v>
      </c>
      <c r="C7937" s="7">
        <f t="shared" si="1417"/>
        <v>0</v>
      </c>
      <c r="D7937" s="7">
        <f t="shared" si="1418"/>
        <v>0</v>
      </c>
      <c r="E7937" s="7" t="e">
        <f>IF('Report DCM'!$H7937="In-Stream Video","Rich Media display banner",IF('Report DCM'!$I7937&gt;'Report DCM'!$J7937,"Standard",VLOOKUP(CONCATENATE(bd_adtype,"_",bd_creativetype),tabela,2,FALSE)))</f>
        <v>#N/A</v>
      </c>
      <c r="F7937" s="7">
        <f t="shared" si="1419"/>
        <v>0</v>
      </c>
      <c r="G7937" s="7">
        <f t="shared" si="1420"/>
        <v>0</v>
      </c>
      <c r="H7937" s="7">
        <f t="shared" si="1421"/>
        <v>0</v>
      </c>
      <c r="I7937" s="7">
        <f t="shared" si="1422"/>
        <v>0</v>
      </c>
      <c r="J7937" s="7">
        <f t="shared" si="1423"/>
        <v>0</v>
      </c>
      <c r="K7937" s="8" t="e">
        <f t="shared" si="1424"/>
        <v>#N/A</v>
      </c>
      <c r="L7937" s="7" t="e">
        <f t="shared" si="1425"/>
        <v>#N/A</v>
      </c>
      <c r="M7937" s="8" t="e">
        <f t="shared" si="1426"/>
        <v>#N/A</v>
      </c>
      <c r="N7937" s="8" t="e">
        <f t="shared" si="1427"/>
        <v>#N/A</v>
      </c>
    </row>
    <row r="7938" spans="1:14" ht="15.75" customHeight="1" x14ac:dyDescent="0.35">
      <c r="A7938" s="7">
        <f t="shared" ref="A7938:A8001" si="1428">bd_campaign</f>
        <v>0</v>
      </c>
      <c r="B7938" s="7">
        <f t="shared" ref="B7938:B8001" si="1429">bd_site</f>
        <v>0</v>
      </c>
      <c r="C7938" s="7">
        <f t="shared" ref="C7938:C8001" si="1430">bd_placement</f>
        <v>0</v>
      </c>
      <c r="D7938" s="7">
        <f t="shared" ref="D7938:D8001" si="1431">bd_placementID</f>
        <v>0</v>
      </c>
      <c r="E7938" s="7" t="e">
        <f>IF('Report DCM'!$H7938="In-Stream Video","Rich Media display banner",IF('Report DCM'!$I7938&gt;'Report DCM'!$J7938,"Standard",VLOOKUP(CONCATENATE(bd_adtype,"_",bd_creativetype),tabela,2,FALSE)))</f>
        <v>#N/A</v>
      </c>
      <c r="F7938" s="7">
        <f t="shared" ref="F7938:F8001" si="1432">bd_ad</f>
        <v>0</v>
      </c>
      <c r="G7938" s="7">
        <f t="shared" ref="G7938:G8001" si="1433">bd_adid</f>
        <v>0</v>
      </c>
      <c r="H7938" s="7">
        <f t="shared" ref="H7938:H8001" si="1434">bd_creativetype</f>
        <v>0</v>
      </c>
      <c r="I7938" s="7">
        <f t="shared" ref="I7938:I8001" si="1435">bd_impression</f>
        <v>0</v>
      </c>
      <c r="J7938" s="7">
        <f t="shared" ref="J7938:J8001" si="1436">bd_clicks</f>
        <v>0</v>
      </c>
      <c r="K7938" s="8" t="e">
        <f t="shared" ref="K7938:K8001" si="1437">VLOOKUP(E7938,tabela,2,FALSE)</f>
        <v>#N/A</v>
      </c>
      <c r="L7938" s="7" t="e">
        <f t="shared" ref="L7938:L8001" si="1438">VLOOKUP(E7938,tabela,3,FALSE)</f>
        <v>#N/A</v>
      </c>
      <c r="M7938" s="8" t="e">
        <f t="shared" si="1426"/>
        <v>#N/A</v>
      </c>
      <c r="N7938" s="8" t="e">
        <f t="shared" si="1427"/>
        <v>#N/A</v>
      </c>
    </row>
    <row r="7939" spans="1:14" ht="15.75" customHeight="1" x14ac:dyDescent="0.35">
      <c r="A7939" s="7">
        <f t="shared" si="1428"/>
        <v>0</v>
      </c>
      <c r="B7939" s="7">
        <f t="shared" si="1429"/>
        <v>0</v>
      </c>
      <c r="C7939" s="7">
        <f t="shared" si="1430"/>
        <v>0</v>
      </c>
      <c r="D7939" s="7">
        <f t="shared" si="1431"/>
        <v>0</v>
      </c>
      <c r="E7939" s="7" t="e">
        <f>IF('Report DCM'!$H7939="In-Stream Video","Rich Media display banner",IF('Report DCM'!$I7939&gt;'Report DCM'!$J7939,"Standard",VLOOKUP(CONCATENATE(bd_adtype,"_",bd_creativetype),tabela,2,FALSE)))</f>
        <v>#N/A</v>
      </c>
      <c r="F7939" s="7">
        <f t="shared" si="1432"/>
        <v>0</v>
      </c>
      <c r="G7939" s="7">
        <f t="shared" si="1433"/>
        <v>0</v>
      </c>
      <c r="H7939" s="7">
        <f t="shared" si="1434"/>
        <v>0</v>
      </c>
      <c r="I7939" s="7">
        <f t="shared" si="1435"/>
        <v>0</v>
      </c>
      <c r="J7939" s="7">
        <f t="shared" si="1436"/>
        <v>0</v>
      </c>
      <c r="K7939" s="8" t="e">
        <f t="shared" si="1437"/>
        <v>#N/A</v>
      </c>
      <c r="L7939" s="7" t="e">
        <f t="shared" si="1438"/>
        <v>#N/A</v>
      </c>
      <c r="M7939" s="8" t="e">
        <f t="shared" si="1426"/>
        <v>#N/A</v>
      </c>
      <c r="N7939" s="8" t="e">
        <f t="shared" si="1427"/>
        <v>#N/A</v>
      </c>
    </row>
    <row r="7940" spans="1:14" ht="15.75" customHeight="1" x14ac:dyDescent="0.35">
      <c r="A7940" s="7">
        <f t="shared" si="1428"/>
        <v>0</v>
      </c>
      <c r="B7940" s="7">
        <f t="shared" si="1429"/>
        <v>0</v>
      </c>
      <c r="C7940" s="7">
        <f t="shared" si="1430"/>
        <v>0</v>
      </c>
      <c r="D7940" s="7">
        <f t="shared" si="1431"/>
        <v>0</v>
      </c>
      <c r="E7940" s="7" t="e">
        <f>IF('Report DCM'!$H7940="In-Stream Video","Rich Media display banner",IF('Report DCM'!$I7940&gt;'Report DCM'!$J7940,"Standard",VLOOKUP(CONCATENATE(bd_adtype,"_",bd_creativetype),tabela,2,FALSE)))</f>
        <v>#N/A</v>
      </c>
      <c r="F7940" s="7">
        <f t="shared" si="1432"/>
        <v>0</v>
      </c>
      <c r="G7940" s="7">
        <f t="shared" si="1433"/>
        <v>0</v>
      </c>
      <c r="H7940" s="7">
        <f t="shared" si="1434"/>
        <v>0</v>
      </c>
      <c r="I7940" s="7">
        <f t="shared" si="1435"/>
        <v>0</v>
      </c>
      <c r="J7940" s="7">
        <f t="shared" si="1436"/>
        <v>0</v>
      </c>
      <c r="K7940" s="8" t="e">
        <f t="shared" si="1437"/>
        <v>#N/A</v>
      </c>
      <c r="L7940" s="7" t="e">
        <f t="shared" si="1438"/>
        <v>#N/A</v>
      </c>
      <c r="M7940" s="8" t="e">
        <f t="shared" si="1426"/>
        <v>#N/A</v>
      </c>
      <c r="N7940" s="8" t="e">
        <f t="shared" si="1427"/>
        <v>#N/A</v>
      </c>
    </row>
    <row r="7941" spans="1:14" ht="15.75" customHeight="1" x14ac:dyDescent="0.35">
      <c r="A7941" s="7">
        <f t="shared" si="1428"/>
        <v>0</v>
      </c>
      <c r="B7941" s="7">
        <f t="shared" si="1429"/>
        <v>0</v>
      </c>
      <c r="C7941" s="7">
        <f t="shared" si="1430"/>
        <v>0</v>
      </c>
      <c r="D7941" s="7">
        <f t="shared" si="1431"/>
        <v>0</v>
      </c>
      <c r="E7941" s="7" t="e">
        <f>IF('Report DCM'!$H7941="In-Stream Video","Rich Media display banner",IF('Report DCM'!$I7941&gt;'Report DCM'!$J7941,"Standard",VLOOKUP(CONCATENATE(bd_adtype,"_",bd_creativetype),tabela,2,FALSE)))</f>
        <v>#N/A</v>
      </c>
      <c r="F7941" s="7">
        <f t="shared" si="1432"/>
        <v>0</v>
      </c>
      <c r="G7941" s="7">
        <f t="shared" si="1433"/>
        <v>0</v>
      </c>
      <c r="H7941" s="7">
        <f t="shared" si="1434"/>
        <v>0</v>
      </c>
      <c r="I7941" s="7">
        <f t="shared" si="1435"/>
        <v>0</v>
      </c>
      <c r="J7941" s="7">
        <f t="shared" si="1436"/>
        <v>0</v>
      </c>
      <c r="K7941" s="8" t="e">
        <f t="shared" si="1437"/>
        <v>#N/A</v>
      </c>
      <c r="L7941" s="7" t="e">
        <f t="shared" si="1438"/>
        <v>#N/A</v>
      </c>
      <c r="M7941" s="8" t="e">
        <f t="shared" si="1426"/>
        <v>#N/A</v>
      </c>
      <c r="N7941" s="8" t="e">
        <f t="shared" si="1427"/>
        <v>#N/A</v>
      </c>
    </row>
    <row r="7942" spans="1:14" ht="15.75" customHeight="1" x14ac:dyDescent="0.35">
      <c r="A7942" s="7">
        <f t="shared" si="1428"/>
        <v>0</v>
      </c>
      <c r="B7942" s="7">
        <f t="shared" si="1429"/>
        <v>0</v>
      </c>
      <c r="C7942" s="7">
        <f t="shared" si="1430"/>
        <v>0</v>
      </c>
      <c r="D7942" s="7">
        <f t="shared" si="1431"/>
        <v>0</v>
      </c>
      <c r="E7942" s="7" t="e">
        <f>IF('Report DCM'!$H7942="In-Stream Video","Rich Media display banner",IF('Report DCM'!$I7942&gt;'Report DCM'!$J7942,"Standard",VLOOKUP(CONCATENATE(bd_adtype,"_",bd_creativetype),tabela,2,FALSE)))</f>
        <v>#N/A</v>
      </c>
      <c r="F7942" s="7">
        <f t="shared" si="1432"/>
        <v>0</v>
      </c>
      <c r="G7942" s="7">
        <f t="shared" si="1433"/>
        <v>0</v>
      </c>
      <c r="H7942" s="7">
        <f t="shared" si="1434"/>
        <v>0</v>
      </c>
      <c r="I7942" s="7">
        <f t="shared" si="1435"/>
        <v>0</v>
      </c>
      <c r="J7942" s="7">
        <f t="shared" si="1436"/>
        <v>0</v>
      </c>
      <c r="K7942" s="8" t="e">
        <f t="shared" si="1437"/>
        <v>#N/A</v>
      </c>
      <c r="L7942" s="7" t="e">
        <f t="shared" si="1438"/>
        <v>#N/A</v>
      </c>
      <c r="M7942" s="8" t="e">
        <f t="shared" si="1426"/>
        <v>#N/A</v>
      </c>
      <c r="N7942" s="8" t="e">
        <f t="shared" si="1427"/>
        <v>#N/A</v>
      </c>
    </row>
    <row r="7943" spans="1:14" ht="15.75" customHeight="1" x14ac:dyDescent="0.35">
      <c r="A7943" s="7">
        <f t="shared" si="1428"/>
        <v>0</v>
      </c>
      <c r="B7943" s="7">
        <f t="shared" si="1429"/>
        <v>0</v>
      </c>
      <c r="C7943" s="7">
        <f t="shared" si="1430"/>
        <v>0</v>
      </c>
      <c r="D7943" s="7">
        <f t="shared" si="1431"/>
        <v>0</v>
      </c>
      <c r="E7943" s="7" t="e">
        <f>IF('Report DCM'!$H7943="In-Stream Video","Rich Media display banner",IF('Report DCM'!$I7943&gt;'Report DCM'!$J7943,"Standard",VLOOKUP(CONCATENATE(bd_adtype,"_",bd_creativetype),tabela,2,FALSE)))</f>
        <v>#N/A</v>
      </c>
      <c r="F7943" s="7">
        <f t="shared" si="1432"/>
        <v>0</v>
      </c>
      <c r="G7943" s="7">
        <f t="shared" si="1433"/>
        <v>0</v>
      </c>
      <c r="H7943" s="7">
        <f t="shared" si="1434"/>
        <v>0</v>
      </c>
      <c r="I7943" s="7">
        <f t="shared" si="1435"/>
        <v>0</v>
      </c>
      <c r="J7943" s="7">
        <f t="shared" si="1436"/>
        <v>0</v>
      </c>
      <c r="K7943" s="8" t="e">
        <f t="shared" si="1437"/>
        <v>#N/A</v>
      </c>
      <c r="L7943" s="7" t="e">
        <f t="shared" si="1438"/>
        <v>#N/A</v>
      </c>
      <c r="M7943" s="8" t="e">
        <f t="shared" si="1426"/>
        <v>#N/A</v>
      </c>
      <c r="N7943" s="8" t="e">
        <f t="shared" si="1427"/>
        <v>#N/A</v>
      </c>
    </row>
    <row r="7944" spans="1:14" ht="15.75" customHeight="1" x14ac:dyDescent="0.35">
      <c r="A7944" s="7">
        <f t="shared" si="1428"/>
        <v>0</v>
      </c>
      <c r="B7944" s="7">
        <f t="shared" si="1429"/>
        <v>0</v>
      </c>
      <c r="C7944" s="7">
        <f t="shared" si="1430"/>
        <v>0</v>
      </c>
      <c r="D7944" s="7">
        <f t="shared" si="1431"/>
        <v>0</v>
      </c>
      <c r="E7944" s="7" t="e">
        <f>IF('Report DCM'!$H7944="In-Stream Video","Rich Media display banner",IF('Report DCM'!$I7944&gt;'Report DCM'!$J7944,"Standard",VLOOKUP(CONCATENATE(bd_adtype,"_",bd_creativetype),tabela,2,FALSE)))</f>
        <v>#N/A</v>
      </c>
      <c r="F7944" s="7">
        <f t="shared" si="1432"/>
        <v>0</v>
      </c>
      <c r="G7944" s="7">
        <f t="shared" si="1433"/>
        <v>0</v>
      </c>
      <c r="H7944" s="7">
        <f t="shared" si="1434"/>
        <v>0</v>
      </c>
      <c r="I7944" s="7">
        <f t="shared" si="1435"/>
        <v>0</v>
      </c>
      <c r="J7944" s="7">
        <f t="shared" si="1436"/>
        <v>0</v>
      </c>
      <c r="K7944" s="8" t="e">
        <f t="shared" si="1437"/>
        <v>#N/A</v>
      </c>
      <c r="L7944" s="7" t="e">
        <f t="shared" si="1438"/>
        <v>#N/A</v>
      </c>
      <c r="M7944" s="8" t="e">
        <f t="shared" si="1426"/>
        <v>#N/A</v>
      </c>
      <c r="N7944" s="8" t="e">
        <f t="shared" si="1427"/>
        <v>#N/A</v>
      </c>
    </row>
    <row r="7945" spans="1:14" ht="15.75" customHeight="1" x14ac:dyDescent="0.35">
      <c r="A7945" s="7">
        <f t="shared" si="1428"/>
        <v>0</v>
      </c>
      <c r="B7945" s="7">
        <f t="shared" si="1429"/>
        <v>0</v>
      </c>
      <c r="C7945" s="7">
        <f t="shared" si="1430"/>
        <v>0</v>
      </c>
      <c r="D7945" s="7">
        <f t="shared" si="1431"/>
        <v>0</v>
      </c>
      <c r="E7945" s="7" t="e">
        <f>IF('Report DCM'!$H7945="In-Stream Video","Rich Media display banner",IF('Report DCM'!$I7945&gt;'Report DCM'!$J7945,"Standard",VLOOKUP(CONCATENATE(bd_adtype,"_",bd_creativetype),tabela,2,FALSE)))</f>
        <v>#N/A</v>
      </c>
      <c r="F7945" s="7">
        <f t="shared" si="1432"/>
        <v>0</v>
      </c>
      <c r="G7945" s="7">
        <f t="shared" si="1433"/>
        <v>0</v>
      </c>
      <c r="H7945" s="7">
        <f t="shared" si="1434"/>
        <v>0</v>
      </c>
      <c r="I7945" s="7">
        <f t="shared" si="1435"/>
        <v>0</v>
      </c>
      <c r="J7945" s="7">
        <f t="shared" si="1436"/>
        <v>0</v>
      </c>
      <c r="K7945" s="8" t="e">
        <f t="shared" si="1437"/>
        <v>#N/A</v>
      </c>
      <c r="L7945" s="7" t="e">
        <f t="shared" si="1438"/>
        <v>#N/A</v>
      </c>
      <c r="M7945" s="8" t="e">
        <f t="shared" si="1426"/>
        <v>#N/A</v>
      </c>
      <c r="N7945" s="8" t="e">
        <f t="shared" si="1427"/>
        <v>#N/A</v>
      </c>
    </row>
    <row r="7946" spans="1:14" ht="15.75" customHeight="1" x14ac:dyDescent="0.35">
      <c r="A7946" s="7">
        <f t="shared" si="1428"/>
        <v>0</v>
      </c>
      <c r="B7946" s="7">
        <f t="shared" si="1429"/>
        <v>0</v>
      </c>
      <c r="C7946" s="7">
        <f t="shared" si="1430"/>
        <v>0</v>
      </c>
      <c r="D7946" s="7">
        <f t="shared" si="1431"/>
        <v>0</v>
      </c>
      <c r="E7946" s="7" t="e">
        <f>IF('Report DCM'!$H7946="In-Stream Video","Rich Media display banner",IF('Report DCM'!$I7946&gt;'Report DCM'!$J7946,"Standard",VLOOKUP(CONCATENATE(bd_adtype,"_",bd_creativetype),tabela,2,FALSE)))</f>
        <v>#N/A</v>
      </c>
      <c r="F7946" s="7">
        <f t="shared" si="1432"/>
        <v>0</v>
      </c>
      <c r="G7946" s="7">
        <f t="shared" si="1433"/>
        <v>0</v>
      </c>
      <c r="H7946" s="7">
        <f t="shared" si="1434"/>
        <v>0</v>
      </c>
      <c r="I7946" s="7">
        <f t="shared" si="1435"/>
        <v>0</v>
      </c>
      <c r="J7946" s="7">
        <f t="shared" si="1436"/>
        <v>0</v>
      </c>
      <c r="K7946" s="8" t="e">
        <f t="shared" si="1437"/>
        <v>#N/A</v>
      </c>
      <c r="L7946" s="7" t="e">
        <f t="shared" si="1438"/>
        <v>#N/A</v>
      </c>
      <c r="M7946" s="8" t="e">
        <f t="shared" si="1426"/>
        <v>#N/A</v>
      </c>
      <c r="N7946" s="8" t="e">
        <f t="shared" si="1427"/>
        <v>#N/A</v>
      </c>
    </row>
    <row r="7947" spans="1:14" ht="15.75" customHeight="1" x14ac:dyDescent="0.35">
      <c r="A7947" s="7">
        <f t="shared" si="1428"/>
        <v>0</v>
      </c>
      <c r="B7947" s="7">
        <f t="shared" si="1429"/>
        <v>0</v>
      </c>
      <c r="C7947" s="7">
        <f t="shared" si="1430"/>
        <v>0</v>
      </c>
      <c r="D7947" s="7">
        <f t="shared" si="1431"/>
        <v>0</v>
      </c>
      <c r="E7947" s="7" t="e">
        <f>IF('Report DCM'!$H7947="In-Stream Video","Rich Media display banner",IF('Report DCM'!$I7947&gt;'Report DCM'!$J7947,"Standard",VLOOKUP(CONCATENATE(bd_adtype,"_",bd_creativetype),tabela,2,FALSE)))</f>
        <v>#N/A</v>
      </c>
      <c r="F7947" s="7">
        <f t="shared" si="1432"/>
        <v>0</v>
      </c>
      <c r="G7947" s="7">
        <f t="shared" si="1433"/>
        <v>0</v>
      </c>
      <c r="H7947" s="7">
        <f t="shared" si="1434"/>
        <v>0</v>
      </c>
      <c r="I7947" s="7">
        <f t="shared" si="1435"/>
        <v>0</v>
      </c>
      <c r="J7947" s="7">
        <f t="shared" si="1436"/>
        <v>0</v>
      </c>
      <c r="K7947" s="8" t="e">
        <f t="shared" si="1437"/>
        <v>#N/A</v>
      </c>
      <c r="L7947" s="7" t="e">
        <f t="shared" si="1438"/>
        <v>#N/A</v>
      </c>
      <c r="M7947" s="8" t="e">
        <f t="shared" si="1426"/>
        <v>#N/A</v>
      </c>
      <c r="N7947" s="8" t="e">
        <f t="shared" si="1427"/>
        <v>#N/A</v>
      </c>
    </row>
    <row r="7948" spans="1:14" ht="15.75" customHeight="1" x14ac:dyDescent="0.35">
      <c r="A7948" s="7">
        <f t="shared" si="1428"/>
        <v>0</v>
      </c>
      <c r="B7948" s="7">
        <f t="shared" si="1429"/>
        <v>0</v>
      </c>
      <c r="C7948" s="7">
        <f t="shared" si="1430"/>
        <v>0</v>
      </c>
      <c r="D7948" s="7">
        <f t="shared" si="1431"/>
        <v>0</v>
      </c>
      <c r="E7948" s="7" t="e">
        <f>IF('Report DCM'!$H7948="In-Stream Video","Rich Media display banner",IF('Report DCM'!$I7948&gt;'Report DCM'!$J7948,"Standard",VLOOKUP(CONCATENATE(bd_adtype,"_",bd_creativetype),tabela,2,FALSE)))</f>
        <v>#N/A</v>
      </c>
      <c r="F7948" s="7">
        <f t="shared" si="1432"/>
        <v>0</v>
      </c>
      <c r="G7948" s="7">
        <f t="shared" si="1433"/>
        <v>0</v>
      </c>
      <c r="H7948" s="7">
        <f t="shared" si="1434"/>
        <v>0</v>
      </c>
      <c r="I7948" s="7">
        <f t="shared" si="1435"/>
        <v>0</v>
      </c>
      <c r="J7948" s="7">
        <f t="shared" si="1436"/>
        <v>0</v>
      </c>
      <c r="K7948" s="8" t="e">
        <f t="shared" si="1437"/>
        <v>#N/A</v>
      </c>
      <c r="L7948" s="7" t="e">
        <f t="shared" si="1438"/>
        <v>#N/A</v>
      </c>
      <c r="M7948" s="8" t="e">
        <f t="shared" si="1426"/>
        <v>#N/A</v>
      </c>
      <c r="N7948" s="8" t="e">
        <f t="shared" si="1427"/>
        <v>#N/A</v>
      </c>
    </row>
    <row r="7949" spans="1:14" ht="15.75" customHeight="1" x14ac:dyDescent="0.35">
      <c r="A7949" s="7">
        <f t="shared" si="1428"/>
        <v>0</v>
      </c>
      <c r="B7949" s="7">
        <f t="shared" si="1429"/>
        <v>0</v>
      </c>
      <c r="C7949" s="7">
        <f t="shared" si="1430"/>
        <v>0</v>
      </c>
      <c r="D7949" s="7">
        <f t="shared" si="1431"/>
        <v>0</v>
      </c>
      <c r="E7949" s="7" t="e">
        <f>IF('Report DCM'!$H7949="In-Stream Video","Rich Media display banner",IF('Report DCM'!$I7949&gt;'Report DCM'!$J7949,"Standard",VLOOKUP(CONCATENATE(bd_adtype,"_",bd_creativetype),tabela,2,FALSE)))</f>
        <v>#N/A</v>
      </c>
      <c r="F7949" s="7">
        <f t="shared" si="1432"/>
        <v>0</v>
      </c>
      <c r="G7949" s="7">
        <f t="shared" si="1433"/>
        <v>0</v>
      </c>
      <c r="H7949" s="7">
        <f t="shared" si="1434"/>
        <v>0</v>
      </c>
      <c r="I7949" s="7">
        <f t="shared" si="1435"/>
        <v>0</v>
      </c>
      <c r="J7949" s="7">
        <f t="shared" si="1436"/>
        <v>0</v>
      </c>
      <c r="K7949" s="8" t="e">
        <f t="shared" si="1437"/>
        <v>#N/A</v>
      </c>
      <c r="L7949" s="7" t="e">
        <f t="shared" si="1438"/>
        <v>#N/A</v>
      </c>
      <c r="M7949" s="8" t="e">
        <f t="shared" si="1426"/>
        <v>#N/A</v>
      </c>
      <c r="N7949" s="8" t="e">
        <f t="shared" si="1427"/>
        <v>#N/A</v>
      </c>
    </row>
    <row r="7950" spans="1:14" ht="15.75" customHeight="1" x14ac:dyDescent="0.35">
      <c r="A7950" s="7">
        <f t="shared" si="1428"/>
        <v>0</v>
      </c>
      <c r="B7950" s="7">
        <f t="shared" si="1429"/>
        <v>0</v>
      </c>
      <c r="C7950" s="7">
        <f t="shared" si="1430"/>
        <v>0</v>
      </c>
      <c r="D7950" s="7">
        <f t="shared" si="1431"/>
        <v>0</v>
      </c>
      <c r="E7950" s="7" t="e">
        <f>IF('Report DCM'!$H7950="In-Stream Video","Rich Media display banner",IF('Report DCM'!$I7950&gt;'Report DCM'!$J7950,"Standard",VLOOKUP(CONCATENATE(bd_adtype,"_",bd_creativetype),tabela,2,FALSE)))</f>
        <v>#N/A</v>
      </c>
      <c r="F7950" s="7">
        <f t="shared" si="1432"/>
        <v>0</v>
      </c>
      <c r="G7950" s="7">
        <f t="shared" si="1433"/>
        <v>0</v>
      </c>
      <c r="H7950" s="7">
        <f t="shared" si="1434"/>
        <v>0</v>
      </c>
      <c r="I7950" s="7">
        <f t="shared" si="1435"/>
        <v>0</v>
      </c>
      <c r="J7950" s="7">
        <f t="shared" si="1436"/>
        <v>0</v>
      </c>
      <c r="K7950" s="8" t="e">
        <f t="shared" si="1437"/>
        <v>#N/A</v>
      </c>
      <c r="L7950" s="7" t="e">
        <f t="shared" si="1438"/>
        <v>#N/A</v>
      </c>
      <c r="M7950" s="8" t="e">
        <f t="shared" si="1426"/>
        <v>#N/A</v>
      </c>
      <c r="N7950" s="8" t="e">
        <f t="shared" si="1427"/>
        <v>#N/A</v>
      </c>
    </row>
    <row r="7951" spans="1:14" ht="15.75" customHeight="1" x14ac:dyDescent="0.35">
      <c r="A7951" s="7">
        <f t="shared" si="1428"/>
        <v>0</v>
      </c>
      <c r="B7951" s="7">
        <f t="shared" si="1429"/>
        <v>0</v>
      </c>
      <c r="C7951" s="7">
        <f t="shared" si="1430"/>
        <v>0</v>
      </c>
      <c r="D7951" s="7">
        <f t="shared" si="1431"/>
        <v>0</v>
      </c>
      <c r="E7951" s="7" t="e">
        <f>IF('Report DCM'!$H7951="In-Stream Video","Rich Media display banner",IF('Report DCM'!$I7951&gt;'Report DCM'!$J7951,"Standard",VLOOKUP(CONCATENATE(bd_adtype,"_",bd_creativetype),tabela,2,FALSE)))</f>
        <v>#N/A</v>
      </c>
      <c r="F7951" s="7">
        <f t="shared" si="1432"/>
        <v>0</v>
      </c>
      <c r="G7951" s="7">
        <f t="shared" si="1433"/>
        <v>0</v>
      </c>
      <c r="H7951" s="7">
        <f t="shared" si="1434"/>
        <v>0</v>
      </c>
      <c r="I7951" s="7">
        <f t="shared" si="1435"/>
        <v>0</v>
      </c>
      <c r="J7951" s="7">
        <f t="shared" si="1436"/>
        <v>0</v>
      </c>
      <c r="K7951" s="8" t="e">
        <f t="shared" si="1437"/>
        <v>#N/A</v>
      </c>
      <c r="L7951" s="7" t="e">
        <f t="shared" si="1438"/>
        <v>#N/A</v>
      </c>
      <c r="M7951" s="8" t="e">
        <f t="shared" si="1426"/>
        <v>#N/A</v>
      </c>
      <c r="N7951" s="8" t="e">
        <f t="shared" si="1427"/>
        <v>#N/A</v>
      </c>
    </row>
    <row r="7952" spans="1:14" ht="15.75" customHeight="1" x14ac:dyDescent="0.35">
      <c r="A7952" s="7">
        <f t="shared" si="1428"/>
        <v>0</v>
      </c>
      <c r="B7952" s="7">
        <f t="shared" si="1429"/>
        <v>0</v>
      </c>
      <c r="C7952" s="7">
        <f t="shared" si="1430"/>
        <v>0</v>
      </c>
      <c r="D7952" s="7">
        <f t="shared" si="1431"/>
        <v>0</v>
      </c>
      <c r="E7952" s="7" t="e">
        <f>IF('Report DCM'!$H7952="In-Stream Video","Rich Media display banner",IF('Report DCM'!$I7952&gt;'Report DCM'!$J7952,"Standard",VLOOKUP(CONCATENATE(bd_adtype,"_",bd_creativetype),tabela,2,FALSE)))</f>
        <v>#N/A</v>
      </c>
      <c r="F7952" s="7">
        <f t="shared" si="1432"/>
        <v>0</v>
      </c>
      <c r="G7952" s="7">
        <f t="shared" si="1433"/>
        <v>0</v>
      </c>
      <c r="H7952" s="7">
        <f t="shared" si="1434"/>
        <v>0</v>
      </c>
      <c r="I7952" s="7">
        <f t="shared" si="1435"/>
        <v>0</v>
      </c>
      <c r="J7952" s="7">
        <f t="shared" si="1436"/>
        <v>0</v>
      </c>
      <c r="K7952" s="8" t="e">
        <f t="shared" si="1437"/>
        <v>#N/A</v>
      </c>
      <c r="L7952" s="7" t="e">
        <f t="shared" si="1438"/>
        <v>#N/A</v>
      </c>
      <c r="M7952" s="8" t="e">
        <f t="shared" si="1426"/>
        <v>#N/A</v>
      </c>
      <c r="N7952" s="8" t="e">
        <f t="shared" si="1427"/>
        <v>#N/A</v>
      </c>
    </row>
    <row r="7953" spans="1:14" ht="15.75" customHeight="1" x14ac:dyDescent="0.35">
      <c r="A7953" s="7">
        <f t="shared" si="1428"/>
        <v>0</v>
      </c>
      <c r="B7953" s="7">
        <f t="shared" si="1429"/>
        <v>0</v>
      </c>
      <c r="C7953" s="7">
        <f t="shared" si="1430"/>
        <v>0</v>
      </c>
      <c r="D7953" s="7">
        <f t="shared" si="1431"/>
        <v>0</v>
      </c>
      <c r="E7953" s="7" t="e">
        <f>IF('Report DCM'!$H7953="In-Stream Video","Rich Media display banner",IF('Report DCM'!$I7953&gt;'Report DCM'!$J7953,"Standard",VLOOKUP(CONCATENATE(bd_adtype,"_",bd_creativetype),tabela,2,FALSE)))</f>
        <v>#N/A</v>
      </c>
      <c r="F7953" s="7">
        <f t="shared" si="1432"/>
        <v>0</v>
      </c>
      <c r="G7953" s="7">
        <f t="shared" si="1433"/>
        <v>0</v>
      </c>
      <c r="H7953" s="7">
        <f t="shared" si="1434"/>
        <v>0</v>
      </c>
      <c r="I7953" s="7">
        <f t="shared" si="1435"/>
        <v>0</v>
      </c>
      <c r="J7953" s="7">
        <f t="shared" si="1436"/>
        <v>0</v>
      </c>
      <c r="K7953" s="8" t="e">
        <f t="shared" si="1437"/>
        <v>#N/A</v>
      </c>
      <c r="L7953" s="7" t="e">
        <f t="shared" si="1438"/>
        <v>#N/A</v>
      </c>
      <c r="M7953" s="8" t="e">
        <f t="shared" si="1426"/>
        <v>#N/A</v>
      </c>
      <c r="N7953" s="8" t="e">
        <f t="shared" si="1427"/>
        <v>#N/A</v>
      </c>
    </row>
    <row r="7954" spans="1:14" ht="15.75" customHeight="1" x14ac:dyDescent="0.35">
      <c r="A7954" s="7">
        <f t="shared" si="1428"/>
        <v>0</v>
      </c>
      <c r="B7954" s="7">
        <f t="shared" si="1429"/>
        <v>0</v>
      </c>
      <c r="C7954" s="7">
        <f t="shared" si="1430"/>
        <v>0</v>
      </c>
      <c r="D7954" s="7">
        <f t="shared" si="1431"/>
        <v>0</v>
      </c>
      <c r="E7954" s="7" t="e">
        <f>IF('Report DCM'!$H7954="In-Stream Video","Rich Media display banner",IF('Report DCM'!$I7954&gt;'Report DCM'!$J7954,"Standard",VLOOKUP(CONCATENATE(bd_adtype,"_",bd_creativetype),tabela,2,FALSE)))</f>
        <v>#N/A</v>
      </c>
      <c r="F7954" s="7">
        <f t="shared" si="1432"/>
        <v>0</v>
      </c>
      <c r="G7954" s="7">
        <f t="shared" si="1433"/>
        <v>0</v>
      </c>
      <c r="H7954" s="7">
        <f t="shared" si="1434"/>
        <v>0</v>
      </c>
      <c r="I7954" s="7">
        <f t="shared" si="1435"/>
        <v>0</v>
      </c>
      <c r="J7954" s="7">
        <f t="shared" si="1436"/>
        <v>0</v>
      </c>
      <c r="K7954" s="8" t="e">
        <f t="shared" si="1437"/>
        <v>#N/A</v>
      </c>
      <c r="L7954" s="7" t="e">
        <f t="shared" si="1438"/>
        <v>#N/A</v>
      </c>
      <c r="M7954" s="8" t="e">
        <f t="shared" si="1426"/>
        <v>#N/A</v>
      </c>
      <c r="N7954" s="8" t="e">
        <f t="shared" si="1427"/>
        <v>#N/A</v>
      </c>
    </row>
    <row r="7955" spans="1:14" ht="15.75" customHeight="1" x14ac:dyDescent="0.35">
      <c r="A7955" s="7">
        <f t="shared" si="1428"/>
        <v>0</v>
      </c>
      <c r="B7955" s="7">
        <f t="shared" si="1429"/>
        <v>0</v>
      </c>
      <c r="C7955" s="7">
        <f t="shared" si="1430"/>
        <v>0</v>
      </c>
      <c r="D7955" s="7">
        <f t="shared" si="1431"/>
        <v>0</v>
      </c>
      <c r="E7955" s="7" t="e">
        <f>IF('Report DCM'!$H7955="In-Stream Video","Rich Media display banner",IF('Report DCM'!$I7955&gt;'Report DCM'!$J7955,"Standard",VLOOKUP(CONCATENATE(bd_adtype,"_",bd_creativetype),tabela,2,FALSE)))</f>
        <v>#N/A</v>
      </c>
      <c r="F7955" s="7">
        <f t="shared" si="1432"/>
        <v>0</v>
      </c>
      <c r="G7955" s="7">
        <f t="shared" si="1433"/>
        <v>0</v>
      </c>
      <c r="H7955" s="7">
        <f t="shared" si="1434"/>
        <v>0</v>
      </c>
      <c r="I7955" s="7">
        <f t="shared" si="1435"/>
        <v>0</v>
      </c>
      <c r="J7955" s="7">
        <f t="shared" si="1436"/>
        <v>0</v>
      </c>
      <c r="K7955" s="8" t="e">
        <f t="shared" si="1437"/>
        <v>#N/A</v>
      </c>
      <c r="L7955" s="7" t="e">
        <f t="shared" si="1438"/>
        <v>#N/A</v>
      </c>
      <c r="M7955" s="8" t="e">
        <f t="shared" si="1426"/>
        <v>#N/A</v>
      </c>
      <c r="N7955" s="8" t="e">
        <f t="shared" si="1427"/>
        <v>#N/A</v>
      </c>
    </row>
    <row r="7956" spans="1:14" ht="15.75" customHeight="1" x14ac:dyDescent="0.35">
      <c r="A7956" s="7">
        <f t="shared" si="1428"/>
        <v>0</v>
      </c>
      <c r="B7956" s="7">
        <f t="shared" si="1429"/>
        <v>0</v>
      </c>
      <c r="C7956" s="7">
        <f t="shared" si="1430"/>
        <v>0</v>
      </c>
      <c r="D7956" s="7">
        <f t="shared" si="1431"/>
        <v>0</v>
      </c>
      <c r="E7956" s="7" t="e">
        <f>IF('Report DCM'!$H7956="In-Stream Video","Rich Media display banner",IF('Report DCM'!$I7956&gt;'Report DCM'!$J7956,"Standard",VLOOKUP(CONCATENATE(bd_adtype,"_",bd_creativetype),tabela,2,FALSE)))</f>
        <v>#N/A</v>
      </c>
      <c r="F7956" s="7">
        <f t="shared" si="1432"/>
        <v>0</v>
      </c>
      <c r="G7956" s="7">
        <f t="shared" si="1433"/>
        <v>0</v>
      </c>
      <c r="H7956" s="7">
        <f t="shared" si="1434"/>
        <v>0</v>
      </c>
      <c r="I7956" s="7">
        <f t="shared" si="1435"/>
        <v>0</v>
      </c>
      <c r="J7956" s="7">
        <f t="shared" si="1436"/>
        <v>0</v>
      </c>
      <c r="K7956" s="8" t="e">
        <f t="shared" si="1437"/>
        <v>#N/A</v>
      </c>
      <c r="L7956" s="7" t="e">
        <f t="shared" si="1438"/>
        <v>#N/A</v>
      </c>
      <c r="M7956" s="8" t="e">
        <f t="shared" si="1426"/>
        <v>#N/A</v>
      </c>
      <c r="N7956" s="8" t="e">
        <f t="shared" si="1427"/>
        <v>#N/A</v>
      </c>
    </row>
    <row r="7957" spans="1:14" ht="15.75" customHeight="1" x14ac:dyDescent="0.35">
      <c r="A7957" s="7">
        <f t="shared" si="1428"/>
        <v>0</v>
      </c>
      <c r="B7957" s="7">
        <f t="shared" si="1429"/>
        <v>0</v>
      </c>
      <c r="C7957" s="7">
        <f t="shared" si="1430"/>
        <v>0</v>
      </c>
      <c r="D7957" s="7">
        <f t="shared" si="1431"/>
        <v>0</v>
      </c>
      <c r="E7957" s="7" t="e">
        <f>IF('Report DCM'!$H7957="In-Stream Video","Rich Media display banner",IF('Report DCM'!$I7957&gt;'Report DCM'!$J7957,"Standard",VLOOKUP(CONCATENATE(bd_adtype,"_",bd_creativetype),tabela,2,FALSE)))</f>
        <v>#N/A</v>
      </c>
      <c r="F7957" s="7">
        <f t="shared" si="1432"/>
        <v>0</v>
      </c>
      <c r="G7957" s="7">
        <f t="shared" si="1433"/>
        <v>0</v>
      </c>
      <c r="H7957" s="7">
        <f t="shared" si="1434"/>
        <v>0</v>
      </c>
      <c r="I7957" s="7">
        <f t="shared" si="1435"/>
        <v>0</v>
      </c>
      <c r="J7957" s="7">
        <f t="shared" si="1436"/>
        <v>0</v>
      </c>
      <c r="K7957" s="8" t="e">
        <f t="shared" si="1437"/>
        <v>#N/A</v>
      </c>
      <c r="L7957" s="7" t="e">
        <f t="shared" si="1438"/>
        <v>#N/A</v>
      </c>
      <c r="M7957" s="8" t="e">
        <f t="shared" si="1426"/>
        <v>#N/A</v>
      </c>
      <c r="N7957" s="8" t="e">
        <f t="shared" si="1427"/>
        <v>#N/A</v>
      </c>
    </row>
    <row r="7958" spans="1:14" ht="15.75" customHeight="1" x14ac:dyDescent="0.35">
      <c r="A7958" s="7">
        <f t="shared" si="1428"/>
        <v>0</v>
      </c>
      <c r="B7958" s="7">
        <f t="shared" si="1429"/>
        <v>0</v>
      </c>
      <c r="C7958" s="7">
        <f t="shared" si="1430"/>
        <v>0</v>
      </c>
      <c r="D7958" s="7">
        <f t="shared" si="1431"/>
        <v>0</v>
      </c>
      <c r="E7958" s="7" t="e">
        <f>IF('Report DCM'!$H7958="In-Stream Video","Rich Media display banner",IF('Report DCM'!$I7958&gt;'Report DCM'!$J7958,"Standard",VLOOKUP(CONCATENATE(bd_adtype,"_",bd_creativetype),tabela,2,FALSE)))</f>
        <v>#N/A</v>
      </c>
      <c r="F7958" s="7">
        <f t="shared" si="1432"/>
        <v>0</v>
      </c>
      <c r="G7958" s="7">
        <f t="shared" si="1433"/>
        <v>0</v>
      </c>
      <c r="H7958" s="7">
        <f t="shared" si="1434"/>
        <v>0</v>
      </c>
      <c r="I7958" s="7">
        <f t="shared" si="1435"/>
        <v>0</v>
      </c>
      <c r="J7958" s="7">
        <f t="shared" si="1436"/>
        <v>0</v>
      </c>
      <c r="K7958" s="8" t="e">
        <f t="shared" si="1437"/>
        <v>#N/A</v>
      </c>
      <c r="L7958" s="7" t="e">
        <f t="shared" si="1438"/>
        <v>#N/A</v>
      </c>
      <c r="M7958" s="8" t="e">
        <f t="shared" si="1426"/>
        <v>#N/A</v>
      </c>
      <c r="N7958" s="8" t="e">
        <f t="shared" si="1427"/>
        <v>#N/A</v>
      </c>
    </row>
    <row r="7959" spans="1:14" ht="15.75" customHeight="1" x14ac:dyDescent="0.35">
      <c r="A7959" s="7">
        <f t="shared" si="1428"/>
        <v>0</v>
      </c>
      <c r="B7959" s="7">
        <f t="shared" si="1429"/>
        <v>0</v>
      </c>
      <c r="C7959" s="7">
        <f t="shared" si="1430"/>
        <v>0</v>
      </c>
      <c r="D7959" s="7">
        <f t="shared" si="1431"/>
        <v>0</v>
      </c>
      <c r="E7959" s="7" t="e">
        <f>IF('Report DCM'!$H7959="In-Stream Video","Rich Media display banner",IF('Report DCM'!$I7959&gt;'Report DCM'!$J7959,"Standard",VLOOKUP(CONCATENATE(bd_adtype,"_",bd_creativetype),tabela,2,FALSE)))</f>
        <v>#N/A</v>
      </c>
      <c r="F7959" s="7">
        <f t="shared" si="1432"/>
        <v>0</v>
      </c>
      <c r="G7959" s="7">
        <f t="shared" si="1433"/>
        <v>0</v>
      </c>
      <c r="H7959" s="7">
        <f t="shared" si="1434"/>
        <v>0</v>
      </c>
      <c r="I7959" s="7">
        <f t="shared" si="1435"/>
        <v>0</v>
      </c>
      <c r="J7959" s="7">
        <f t="shared" si="1436"/>
        <v>0</v>
      </c>
      <c r="K7959" s="8" t="e">
        <f t="shared" si="1437"/>
        <v>#N/A</v>
      </c>
      <c r="L7959" s="7" t="e">
        <f t="shared" si="1438"/>
        <v>#N/A</v>
      </c>
      <c r="M7959" s="8" t="e">
        <f t="shared" si="1426"/>
        <v>#N/A</v>
      </c>
      <c r="N7959" s="8" t="e">
        <f t="shared" si="1427"/>
        <v>#N/A</v>
      </c>
    </row>
    <row r="7960" spans="1:14" ht="15.75" customHeight="1" x14ac:dyDescent="0.35">
      <c r="A7960" s="7">
        <f t="shared" si="1428"/>
        <v>0</v>
      </c>
      <c r="B7960" s="7">
        <f t="shared" si="1429"/>
        <v>0</v>
      </c>
      <c r="C7960" s="7">
        <f t="shared" si="1430"/>
        <v>0</v>
      </c>
      <c r="D7960" s="7">
        <f t="shared" si="1431"/>
        <v>0</v>
      </c>
      <c r="E7960" s="7" t="e">
        <f>IF('Report DCM'!$H7960="In-Stream Video","Rich Media display banner",IF('Report DCM'!$I7960&gt;'Report DCM'!$J7960,"Standard",VLOOKUP(CONCATENATE(bd_adtype,"_",bd_creativetype),tabela,2,FALSE)))</f>
        <v>#N/A</v>
      </c>
      <c r="F7960" s="7">
        <f t="shared" si="1432"/>
        <v>0</v>
      </c>
      <c r="G7960" s="7">
        <f t="shared" si="1433"/>
        <v>0</v>
      </c>
      <c r="H7960" s="7">
        <f t="shared" si="1434"/>
        <v>0</v>
      </c>
      <c r="I7960" s="7">
        <f t="shared" si="1435"/>
        <v>0</v>
      </c>
      <c r="J7960" s="7">
        <f t="shared" si="1436"/>
        <v>0</v>
      </c>
      <c r="K7960" s="8" t="e">
        <f t="shared" si="1437"/>
        <v>#N/A</v>
      </c>
      <c r="L7960" s="7" t="e">
        <f t="shared" si="1438"/>
        <v>#N/A</v>
      </c>
      <c r="M7960" s="8" t="e">
        <f t="shared" si="1426"/>
        <v>#N/A</v>
      </c>
      <c r="N7960" s="8" t="e">
        <f t="shared" si="1427"/>
        <v>#N/A</v>
      </c>
    </row>
    <row r="7961" spans="1:14" ht="15.75" customHeight="1" x14ac:dyDescent="0.35">
      <c r="A7961" s="7">
        <f t="shared" si="1428"/>
        <v>0</v>
      </c>
      <c r="B7961" s="7">
        <f t="shared" si="1429"/>
        <v>0</v>
      </c>
      <c r="C7961" s="7">
        <f t="shared" si="1430"/>
        <v>0</v>
      </c>
      <c r="D7961" s="7">
        <f t="shared" si="1431"/>
        <v>0</v>
      </c>
      <c r="E7961" s="7" t="e">
        <f>IF('Report DCM'!$H7961="In-Stream Video","Rich Media display banner",IF('Report DCM'!$I7961&gt;'Report DCM'!$J7961,"Standard",VLOOKUP(CONCATENATE(bd_adtype,"_",bd_creativetype),tabela,2,FALSE)))</f>
        <v>#N/A</v>
      </c>
      <c r="F7961" s="7">
        <f t="shared" si="1432"/>
        <v>0</v>
      </c>
      <c r="G7961" s="7">
        <f t="shared" si="1433"/>
        <v>0</v>
      </c>
      <c r="H7961" s="7">
        <f t="shared" si="1434"/>
        <v>0</v>
      </c>
      <c r="I7961" s="7">
        <f t="shared" si="1435"/>
        <v>0</v>
      </c>
      <c r="J7961" s="7">
        <f t="shared" si="1436"/>
        <v>0</v>
      </c>
      <c r="K7961" s="8" t="e">
        <f t="shared" si="1437"/>
        <v>#N/A</v>
      </c>
      <c r="L7961" s="7" t="e">
        <f t="shared" si="1438"/>
        <v>#N/A</v>
      </c>
      <c r="M7961" s="8" t="e">
        <f t="shared" si="1426"/>
        <v>#N/A</v>
      </c>
      <c r="N7961" s="8" t="e">
        <f t="shared" si="1427"/>
        <v>#N/A</v>
      </c>
    </row>
    <row r="7962" spans="1:14" ht="15.75" customHeight="1" x14ac:dyDescent="0.35">
      <c r="A7962" s="7">
        <f t="shared" si="1428"/>
        <v>0</v>
      </c>
      <c r="B7962" s="7">
        <f t="shared" si="1429"/>
        <v>0</v>
      </c>
      <c r="C7962" s="7">
        <f t="shared" si="1430"/>
        <v>0</v>
      </c>
      <c r="D7962" s="7">
        <f t="shared" si="1431"/>
        <v>0</v>
      </c>
      <c r="E7962" s="7" t="e">
        <f>IF('Report DCM'!$H7962="In-Stream Video","Rich Media display banner",IF('Report DCM'!$I7962&gt;'Report DCM'!$J7962,"Standard",VLOOKUP(CONCATENATE(bd_adtype,"_",bd_creativetype),tabela,2,FALSE)))</f>
        <v>#N/A</v>
      </c>
      <c r="F7962" s="7">
        <f t="shared" si="1432"/>
        <v>0</v>
      </c>
      <c r="G7962" s="7">
        <f t="shared" si="1433"/>
        <v>0</v>
      </c>
      <c r="H7962" s="7">
        <f t="shared" si="1434"/>
        <v>0</v>
      </c>
      <c r="I7962" s="7">
        <f t="shared" si="1435"/>
        <v>0</v>
      </c>
      <c r="J7962" s="7">
        <f t="shared" si="1436"/>
        <v>0</v>
      </c>
      <c r="K7962" s="8" t="e">
        <f t="shared" si="1437"/>
        <v>#N/A</v>
      </c>
      <c r="L7962" s="7" t="e">
        <f t="shared" si="1438"/>
        <v>#N/A</v>
      </c>
      <c r="M7962" s="8" t="e">
        <f t="shared" si="1426"/>
        <v>#N/A</v>
      </c>
      <c r="N7962" s="8" t="e">
        <f t="shared" si="1427"/>
        <v>#N/A</v>
      </c>
    </row>
    <row r="7963" spans="1:14" ht="15.75" customHeight="1" x14ac:dyDescent="0.35">
      <c r="A7963" s="7">
        <f t="shared" si="1428"/>
        <v>0</v>
      </c>
      <c r="B7963" s="7">
        <f t="shared" si="1429"/>
        <v>0</v>
      </c>
      <c r="C7963" s="7">
        <f t="shared" si="1430"/>
        <v>0</v>
      </c>
      <c r="D7963" s="7">
        <f t="shared" si="1431"/>
        <v>0</v>
      </c>
      <c r="E7963" s="7" t="e">
        <f>IF('Report DCM'!$H7963="In-Stream Video","Rich Media display banner",IF('Report DCM'!$I7963&gt;'Report DCM'!$J7963,"Standard",VLOOKUP(CONCATENATE(bd_adtype,"_",bd_creativetype),tabela,2,FALSE)))</f>
        <v>#N/A</v>
      </c>
      <c r="F7963" s="7">
        <f t="shared" si="1432"/>
        <v>0</v>
      </c>
      <c r="G7963" s="7">
        <f t="shared" si="1433"/>
        <v>0</v>
      </c>
      <c r="H7963" s="7">
        <f t="shared" si="1434"/>
        <v>0</v>
      </c>
      <c r="I7963" s="7">
        <f t="shared" si="1435"/>
        <v>0</v>
      </c>
      <c r="J7963" s="7">
        <f t="shared" si="1436"/>
        <v>0</v>
      </c>
      <c r="K7963" s="8" t="e">
        <f t="shared" si="1437"/>
        <v>#N/A</v>
      </c>
      <c r="L7963" s="7" t="e">
        <f t="shared" si="1438"/>
        <v>#N/A</v>
      </c>
      <c r="M7963" s="8" t="e">
        <f t="shared" si="1426"/>
        <v>#N/A</v>
      </c>
      <c r="N7963" s="8" t="e">
        <f t="shared" si="1427"/>
        <v>#N/A</v>
      </c>
    </row>
    <row r="7964" spans="1:14" ht="15.75" customHeight="1" x14ac:dyDescent="0.35">
      <c r="A7964" s="7">
        <f t="shared" si="1428"/>
        <v>0</v>
      </c>
      <c r="B7964" s="7">
        <f t="shared" si="1429"/>
        <v>0</v>
      </c>
      <c r="C7964" s="7">
        <f t="shared" si="1430"/>
        <v>0</v>
      </c>
      <c r="D7964" s="7">
        <f t="shared" si="1431"/>
        <v>0</v>
      </c>
      <c r="E7964" s="7" t="e">
        <f>IF('Report DCM'!$H7964="In-Stream Video","Rich Media display banner",IF('Report DCM'!$I7964&gt;'Report DCM'!$J7964,"Standard",VLOOKUP(CONCATENATE(bd_adtype,"_",bd_creativetype),tabela,2,FALSE)))</f>
        <v>#N/A</v>
      </c>
      <c r="F7964" s="7">
        <f t="shared" si="1432"/>
        <v>0</v>
      </c>
      <c r="G7964" s="7">
        <f t="shared" si="1433"/>
        <v>0</v>
      </c>
      <c r="H7964" s="7">
        <f t="shared" si="1434"/>
        <v>0</v>
      </c>
      <c r="I7964" s="7">
        <f t="shared" si="1435"/>
        <v>0</v>
      </c>
      <c r="J7964" s="7">
        <f t="shared" si="1436"/>
        <v>0</v>
      </c>
      <c r="K7964" s="8" t="e">
        <f t="shared" si="1437"/>
        <v>#N/A</v>
      </c>
      <c r="L7964" s="7" t="e">
        <f t="shared" si="1438"/>
        <v>#N/A</v>
      </c>
      <c r="M7964" s="8" t="e">
        <f t="shared" si="1426"/>
        <v>#N/A</v>
      </c>
      <c r="N7964" s="8" t="e">
        <f t="shared" si="1427"/>
        <v>#N/A</v>
      </c>
    </row>
    <row r="7965" spans="1:14" ht="15.75" customHeight="1" x14ac:dyDescent="0.35">
      <c r="A7965" s="7">
        <f t="shared" si="1428"/>
        <v>0</v>
      </c>
      <c r="B7965" s="7">
        <f t="shared" si="1429"/>
        <v>0</v>
      </c>
      <c r="C7965" s="7">
        <f t="shared" si="1430"/>
        <v>0</v>
      </c>
      <c r="D7965" s="7">
        <f t="shared" si="1431"/>
        <v>0</v>
      </c>
      <c r="E7965" s="7" t="e">
        <f>IF('Report DCM'!$H7965="In-Stream Video","Rich Media display banner",IF('Report DCM'!$I7965&gt;'Report DCM'!$J7965,"Standard",VLOOKUP(CONCATENATE(bd_adtype,"_",bd_creativetype),tabela,2,FALSE)))</f>
        <v>#N/A</v>
      </c>
      <c r="F7965" s="7">
        <f t="shared" si="1432"/>
        <v>0</v>
      </c>
      <c r="G7965" s="7">
        <f t="shared" si="1433"/>
        <v>0</v>
      </c>
      <c r="H7965" s="7">
        <f t="shared" si="1434"/>
        <v>0</v>
      </c>
      <c r="I7965" s="7">
        <f t="shared" si="1435"/>
        <v>0</v>
      </c>
      <c r="J7965" s="7">
        <f t="shared" si="1436"/>
        <v>0</v>
      </c>
      <c r="K7965" s="8" t="e">
        <f t="shared" si="1437"/>
        <v>#N/A</v>
      </c>
      <c r="L7965" s="7" t="e">
        <f t="shared" si="1438"/>
        <v>#N/A</v>
      </c>
      <c r="M7965" s="8" t="e">
        <f t="shared" si="1426"/>
        <v>#N/A</v>
      </c>
      <c r="N7965" s="8" t="e">
        <f t="shared" si="1427"/>
        <v>#N/A</v>
      </c>
    </row>
    <row r="7966" spans="1:14" ht="15.75" customHeight="1" x14ac:dyDescent="0.35">
      <c r="A7966" s="7">
        <f t="shared" si="1428"/>
        <v>0</v>
      </c>
      <c r="B7966" s="7">
        <f t="shared" si="1429"/>
        <v>0</v>
      </c>
      <c r="C7966" s="7">
        <f t="shared" si="1430"/>
        <v>0</v>
      </c>
      <c r="D7966" s="7">
        <f t="shared" si="1431"/>
        <v>0</v>
      </c>
      <c r="E7966" s="7" t="e">
        <f>IF('Report DCM'!$H7966="In-Stream Video","Rich Media display banner",IF('Report DCM'!$I7966&gt;'Report DCM'!$J7966,"Standard",VLOOKUP(CONCATENATE(bd_adtype,"_",bd_creativetype),tabela,2,FALSE)))</f>
        <v>#N/A</v>
      </c>
      <c r="F7966" s="7">
        <f t="shared" si="1432"/>
        <v>0</v>
      </c>
      <c r="G7966" s="7">
        <f t="shared" si="1433"/>
        <v>0</v>
      </c>
      <c r="H7966" s="7">
        <f t="shared" si="1434"/>
        <v>0</v>
      </c>
      <c r="I7966" s="7">
        <f t="shared" si="1435"/>
        <v>0</v>
      </c>
      <c r="J7966" s="7">
        <f t="shared" si="1436"/>
        <v>0</v>
      </c>
      <c r="K7966" s="8" t="e">
        <f t="shared" si="1437"/>
        <v>#N/A</v>
      </c>
      <c r="L7966" s="7" t="e">
        <f t="shared" si="1438"/>
        <v>#N/A</v>
      </c>
      <c r="M7966" s="8" t="e">
        <f t="shared" si="1426"/>
        <v>#N/A</v>
      </c>
      <c r="N7966" s="8" t="e">
        <f t="shared" si="1427"/>
        <v>#N/A</v>
      </c>
    </row>
    <row r="7967" spans="1:14" ht="15.75" customHeight="1" x14ac:dyDescent="0.35">
      <c r="A7967" s="7">
        <f t="shared" si="1428"/>
        <v>0</v>
      </c>
      <c r="B7967" s="7">
        <f t="shared" si="1429"/>
        <v>0</v>
      </c>
      <c r="C7967" s="7">
        <f t="shared" si="1430"/>
        <v>0</v>
      </c>
      <c r="D7967" s="7">
        <f t="shared" si="1431"/>
        <v>0</v>
      </c>
      <c r="E7967" s="7" t="e">
        <f>IF('Report DCM'!$H7967="In-Stream Video","Rich Media display banner",IF('Report DCM'!$I7967&gt;'Report DCM'!$J7967,"Standard",VLOOKUP(CONCATENATE(bd_adtype,"_",bd_creativetype),tabela,2,FALSE)))</f>
        <v>#N/A</v>
      </c>
      <c r="F7967" s="7">
        <f t="shared" si="1432"/>
        <v>0</v>
      </c>
      <c r="G7967" s="7">
        <f t="shared" si="1433"/>
        <v>0</v>
      </c>
      <c r="H7967" s="7">
        <f t="shared" si="1434"/>
        <v>0</v>
      </c>
      <c r="I7967" s="7">
        <f t="shared" si="1435"/>
        <v>0</v>
      </c>
      <c r="J7967" s="7">
        <f t="shared" si="1436"/>
        <v>0</v>
      </c>
      <c r="K7967" s="8" t="e">
        <f t="shared" si="1437"/>
        <v>#N/A</v>
      </c>
      <c r="L7967" s="7" t="e">
        <f t="shared" si="1438"/>
        <v>#N/A</v>
      </c>
      <c r="M7967" s="8" t="e">
        <f t="shared" si="1426"/>
        <v>#N/A</v>
      </c>
      <c r="N7967" s="8" t="e">
        <f t="shared" si="1427"/>
        <v>#N/A</v>
      </c>
    </row>
    <row r="7968" spans="1:14" ht="15.75" customHeight="1" x14ac:dyDescent="0.35">
      <c r="A7968" s="7">
        <f t="shared" si="1428"/>
        <v>0</v>
      </c>
      <c r="B7968" s="7">
        <f t="shared" si="1429"/>
        <v>0</v>
      </c>
      <c r="C7968" s="7">
        <f t="shared" si="1430"/>
        <v>0</v>
      </c>
      <c r="D7968" s="7">
        <f t="shared" si="1431"/>
        <v>0</v>
      </c>
      <c r="E7968" s="7" t="e">
        <f>IF('Report DCM'!$H7968="In-Stream Video","Rich Media display banner",IF('Report DCM'!$I7968&gt;'Report DCM'!$J7968,"Standard",VLOOKUP(CONCATENATE(bd_adtype,"_",bd_creativetype),tabela,2,FALSE)))</f>
        <v>#N/A</v>
      </c>
      <c r="F7968" s="7">
        <f t="shared" si="1432"/>
        <v>0</v>
      </c>
      <c r="G7968" s="7">
        <f t="shared" si="1433"/>
        <v>0</v>
      </c>
      <c r="H7968" s="7">
        <f t="shared" si="1434"/>
        <v>0</v>
      </c>
      <c r="I7968" s="7">
        <f t="shared" si="1435"/>
        <v>0</v>
      </c>
      <c r="J7968" s="7">
        <f t="shared" si="1436"/>
        <v>0</v>
      </c>
      <c r="K7968" s="8" t="e">
        <f t="shared" si="1437"/>
        <v>#N/A</v>
      </c>
      <c r="L7968" s="7" t="e">
        <f t="shared" si="1438"/>
        <v>#N/A</v>
      </c>
      <c r="M7968" s="8" t="e">
        <f t="shared" si="1426"/>
        <v>#N/A</v>
      </c>
      <c r="N7968" s="8" t="e">
        <f t="shared" si="1427"/>
        <v>#N/A</v>
      </c>
    </row>
    <row r="7969" spans="1:14" ht="15.75" customHeight="1" x14ac:dyDescent="0.35">
      <c r="A7969" s="7">
        <f t="shared" si="1428"/>
        <v>0</v>
      </c>
      <c r="B7969" s="7">
        <f t="shared" si="1429"/>
        <v>0</v>
      </c>
      <c r="C7969" s="7">
        <f t="shared" si="1430"/>
        <v>0</v>
      </c>
      <c r="D7969" s="7">
        <f t="shared" si="1431"/>
        <v>0</v>
      </c>
      <c r="E7969" s="7" t="e">
        <f>IF('Report DCM'!$H7969="In-Stream Video","Rich Media display banner",IF('Report DCM'!$I7969&gt;'Report DCM'!$J7969,"Standard",VLOOKUP(CONCATENATE(bd_adtype,"_",bd_creativetype),tabela,2,FALSE)))</f>
        <v>#N/A</v>
      </c>
      <c r="F7969" s="7">
        <f t="shared" si="1432"/>
        <v>0</v>
      </c>
      <c r="G7969" s="7">
        <f t="shared" si="1433"/>
        <v>0</v>
      </c>
      <c r="H7969" s="7">
        <f t="shared" si="1434"/>
        <v>0</v>
      </c>
      <c r="I7969" s="7">
        <f t="shared" si="1435"/>
        <v>0</v>
      </c>
      <c r="J7969" s="7">
        <f t="shared" si="1436"/>
        <v>0</v>
      </c>
      <c r="K7969" s="8" t="e">
        <f t="shared" si="1437"/>
        <v>#N/A</v>
      </c>
      <c r="L7969" s="7" t="e">
        <f t="shared" si="1438"/>
        <v>#N/A</v>
      </c>
      <c r="M7969" s="8" t="e">
        <f t="shared" si="1426"/>
        <v>#N/A</v>
      </c>
      <c r="N7969" s="8" t="e">
        <f t="shared" si="1427"/>
        <v>#N/A</v>
      </c>
    </row>
    <row r="7970" spans="1:14" ht="15.75" customHeight="1" x14ac:dyDescent="0.35">
      <c r="A7970" s="7">
        <f t="shared" si="1428"/>
        <v>0</v>
      </c>
      <c r="B7970" s="7">
        <f t="shared" si="1429"/>
        <v>0</v>
      </c>
      <c r="C7970" s="7">
        <f t="shared" si="1430"/>
        <v>0</v>
      </c>
      <c r="D7970" s="7">
        <f t="shared" si="1431"/>
        <v>0</v>
      </c>
      <c r="E7970" s="7" t="e">
        <f>IF('Report DCM'!$H7970="In-Stream Video","Rich Media display banner",IF('Report DCM'!$I7970&gt;'Report DCM'!$J7970,"Standard",VLOOKUP(CONCATENATE(bd_adtype,"_",bd_creativetype),tabela,2,FALSE)))</f>
        <v>#N/A</v>
      </c>
      <c r="F7970" s="7">
        <f t="shared" si="1432"/>
        <v>0</v>
      </c>
      <c r="G7970" s="7">
        <f t="shared" si="1433"/>
        <v>0</v>
      </c>
      <c r="H7970" s="7">
        <f t="shared" si="1434"/>
        <v>0</v>
      </c>
      <c r="I7970" s="7">
        <f t="shared" si="1435"/>
        <v>0</v>
      </c>
      <c r="J7970" s="7">
        <f t="shared" si="1436"/>
        <v>0</v>
      </c>
      <c r="K7970" s="8" t="e">
        <f t="shared" si="1437"/>
        <v>#N/A</v>
      </c>
      <c r="L7970" s="7" t="e">
        <f t="shared" si="1438"/>
        <v>#N/A</v>
      </c>
      <c r="M7970" s="8" t="e">
        <f t="shared" si="1426"/>
        <v>#N/A</v>
      </c>
      <c r="N7970" s="8" t="e">
        <f t="shared" si="1427"/>
        <v>#N/A</v>
      </c>
    </row>
    <row r="7971" spans="1:14" ht="15.75" customHeight="1" x14ac:dyDescent="0.35">
      <c r="A7971" s="7">
        <f t="shared" si="1428"/>
        <v>0</v>
      </c>
      <c r="B7971" s="7">
        <f t="shared" si="1429"/>
        <v>0</v>
      </c>
      <c r="C7971" s="7">
        <f t="shared" si="1430"/>
        <v>0</v>
      </c>
      <c r="D7971" s="7">
        <f t="shared" si="1431"/>
        <v>0</v>
      </c>
      <c r="E7971" s="7" t="e">
        <f>IF('Report DCM'!$H7971="In-Stream Video","Rich Media display banner",IF('Report DCM'!$I7971&gt;'Report DCM'!$J7971,"Standard",VLOOKUP(CONCATENATE(bd_adtype,"_",bd_creativetype),tabela,2,FALSE)))</f>
        <v>#N/A</v>
      </c>
      <c r="F7971" s="7">
        <f t="shared" si="1432"/>
        <v>0</v>
      </c>
      <c r="G7971" s="7">
        <f t="shared" si="1433"/>
        <v>0</v>
      </c>
      <c r="H7971" s="7">
        <f t="shared" si="1434"/>
        <v>0</v>
      </c>
      <c r="I7971" s="7">
        <f t="shared" si="1435"/>
        <v>0</v>
      </c>
      <c r="J7971" s="7">
        <f t="shared" si="1436"/>
        <v>0</v>
      </c>
      <c r="K7971" s="8" t="e">
        <f t="shared" si="1437"/>
        <v>#N/A</v>
      </c>
      <c r="L7971" s="7" t="e">
        <f t="shared" si="1438"/>
        <v>#N/A</v>
      </c>
      <c r="M7971" s="8" t="e">
        <f t="shared" si="1426"/>
        <v>#N/A</v>
      </c>
      <c r="N7971" s="8" t="e">
        <f t="shared" si="1427"/>
        <v>#N/A</v>
      </c>
    </row>
    <row r="7972" spans="1:14" ht="15.75" customHeight="1" x14ac:dyDescent="0.35">
      <c r="A7972" s="7">
        <f t="shared" si="1428"/>
        <v>0</v>
      </c>
      <c r="B7972" s="7">
        <f t="shared" si="1429"/>
        <v>0</v>
      </c>
      <c r="C7972" s="7">
        <f t="shared" si="1430"/>
        <v>0</v>
      </c>
      <c r="D7972" s="7">
        <f t="shared" si="1431"/>
        <v>0</v>
      </c>
      <c r="E7972" s="7" t="e">
        <f>IF('Report DCM'!$H7972="In-Stream Video","Rich Media display banner",IF('Report DCM'!$I7972&gt;'Report DCM'!$J7972,"Standard",VLOOKUP(CONCATENATE(bd_adtype,"_",bd_creativetype),tabela,2,FALSE)))</f>
        <v>#N/A</v>
      </c>
      <c r="F7972" s="7">
        <f t="shared" si="1432"/>
        <v>0</v>
      </c>
      <c r="G7972" s="7">
        <f t="shared" si="1433"/>
        <v>0</v>
      </c>
      <c r="H7972" s="7">
        <f t="shared" si="1434"/>
        <v>0</v>
      </c>
      <c r="I7972" s="7">
        <f t="shared" si="1435"/>
        <v>0</v>
      </c>
      <c r="J7972" s="7">
        <f t="shared" si="1436"/>
        <v>0</v>
      </c>
      <c r="K7972" s="8" t="e">
        <f t="shared" si="1437"/>
        <v>#N/A</v>
      </c>
      <c r="L7972" s="7" t="e">
        <f t="shared" si="1438"/>
        <v>#N/A</v>
      </c>
      <c r="M7972" s="8" t="e">
        <f t="shared" si="1426"/>
        <v>#N/A</v>
      </c>
      <c r="N7972" s="8" t="e">
        <f t="shared" si="1427"/>
        <v>#N/A</v>
      </c>
    </row>
    <row r="7973" spans="1:14" ht="15.75" customHeight="1" x14ac:dyDescent="0.35">
      <c r="A7973" s="7">
        <f t="shared" si="1428"/>
        <v>0</v>
      </c>
      <c r="B7973" s="7">
        <f t="shared" si="1429"/>
        <v>0</v>
      </c>
      <c r="C7973" s="7">
        <f t="shared" si="1430"/>
        <v>0</v>
      </c>
      <c r="D7973" s="7">
        <f t="shared" si="1431"/>
        <v>0</v>
      </c>
      <c r="E7973" s="7" t="e">
        <f>IF('Report DCM'!$H7973="In-Stream Video","Rich Media display banner",IF('Report DCM'!$I7973&gt;'Report DCM'!$J7973,"Standard",VLOOKUP(CONCATENATE(bd_adtype,"_",bd_creativetype),tabela,2,FALSE)))</f>
        <v>#N/A</v>
      </c>
      <c r="F7973" s="7">
        <f t="shared" si="1432"/>
        <v>0</v>
      </c>
      <c r="G7973" s="7">
        <f t="shared" si="1433"/>
        <v>0</v>
      </c>
      <c r="H7973" s="7">
        <f t="shared" si="1434"/>
        <v>0</v>
      </c>
      <c r="I7973" s="7">
        <f t="shared" si="1435"/>
        <v>0</v>
      </c>
      <c r="J7973" s="7">
        <f t="shared" si="1436"/>
        <v>0</v>
      </c>
      <c r="K7973" s="8" t="e">
        <f t="shared" si="1437"/>
        <v>#N/A</v>
      </c>
      <c r="L7973" s="7" t="e">
        <f t="shared" si="1438"/>
        <v>#N/A</v>
      </c>
      <c r="M7973" s="8" t="e">
        <f t="shared" si="1426"/>
        <v>#N/A</v>
      </c>
      <c r="N7973" s="8" t="e">
        <f t="shared" si="1427"/>
        <v>#N/A</v>
      </c>
    </row>
    <row r="7974" spans="1:14" ht="15.75" customHeight="1" x14ac:dyDescent="0.35">
      <c r="A7974" s="7">
        <f t="shared" si="1428"/>
        <v>0</v>
      </c>
      <c r="B7974" s="7">
        <f t="shared" si="1429"/>
        <v>0</v>
      </c>
      <c r="C7974" s="7">
        <f t="shared" si="1430"/>
        <v>0</v>
      </c>
      <c r="D7974" s="7">
        <f t="shared" si="1431"/>
        <v>0</v>
      </c>
      <c r="E7974" s="7" t="e">
        <f>IF('Report DCM'!$H7974="In-Stream Video","Rich Media display banner",IF('Report DCM'!$I7974&gt;'Report DCM'!$J7974,"Standard",VLOOKUP(CONCATENATE(bd_adtype,"_",bd_creativetype),tabela,2,FALSE)))</f>
        <v>#N/A</v>
      </c>
      <c r="F7974" s="7">
        <f t="shared" si="1432"/>
        <v>0</v>
      </c>
      <c r="G7974" s="7">
        <f t="shared" si="1433"/>
        <v>0</v>
      </c>
      <c r="H7974" s="7">
        <f t="shared" si="1434"/>
        <v>0</v>
      </c>
      <c r="I7974" s="7">
        <f t="shared" si="1435"/>
        <v>0</v>
      </c>
      <c r="J7974" s="7">
        <f t="shared" si="1436"/>
        <v>0</v>
      </c>
      <c r="K7974" s="8" t="e">
        <f t="shared" si="1437"/>
        <v>#N/A</v>
      </c>
      <c r="L7974" s="7" t="e">
        <f t="shared" si="1438"/>
        <v>#N/A</v>
      </c>
      <c r="M7974" s="8" t="e">
        <f t="shared" si="1426"/>
        <v>#N/A</v>
      </c>
      <c r="N7974" s="8" t="e">
        <f t="shared" si="1427"/>
        <v>#N/A</v>
      </c>
    </row>
    <row r="7975" spans="1:14" ht="15.75" customHeight="1" x14ac:dyDescent="0.35">
      <c r="A7975" s="7">
        <f t="shared" si="1428"/>
        <v>0</v>
      </c>
      <c r="B7975" s="7">
        <f t="shared" si="1429"/>
        <v>0</v>
      </c>
      <c r="C7975" s="7">
        <f t="shared" si="1430"/>
        <v>0</v>
      </c>
      <c r="D7975" s="7">
        <f t="shared" si="1431"/>
        <v>0</v>
      </c>
      <c r="E7975" s="7" t="e">
        <f>IF('Report DCM'!$H7975="In-Stream Video","Rich Media display banner",IF('Report DCM'!$I7975&gt;'Report DCM'!$J7975,"Standard",VLOOKUP(CONCATENATE(bd_adtype,"_",bd_creativetype),tabela,2,FALSE)))</f>
        <v>#N/A</v>
      </c>
      <c r="F7975" s="7">
        <f t="shared" si="1432"/>
        <v>0</v>
      </c>
      <c r="G7975" s="7">
        <f t="shared" si="1433"/>
        <v>0</v>
      </c>
      <c r="H7975" s="7">
        <f t="shared" si="1434"/>
        <v>0</v>
      </c>
      <c r="I7975" s="7">
        <f t="shared" si="1435"/>
        <v>0</v>
      </c>
      <c r="J7975" s="7">
        <f t="shared" si="1436"/>
        <v>0</v>
      </c>
      <c r="K7975" s="8" t="e">
        <f t="shared" si="1437"/>
        <v>#N/A</v>
      </c>
      <c r="L7975" s="7" t="e">
        <f t="shared" si="1438"/>
        <v>#N/A</v>
      </c>
      <c r="M7975" s="8" t="e">
        <f t="shared" si="1426"/>
        <v>#N/A</v>
      </c>
      <c r="N7975" s="8" t="e">
        <f t="shared" si="1427"/>
        <v>#N/A</v>
      </c>
    </row>
    <row r="7976" spans="1:14" ht="15.75" customHeight="1" x14ac:dyDescent="0.35">
      <c r="A7976" s="7">
        <f t="shared" si="1428"/>
        <v>0</v>
      </c>
      <c r="B7976" s="7">
        <f t="shared" si="1429"/>
        <v>0</v>
      </c>
      <c r="C7976" s="7">
        <f t="shared" si="1430"/>
        <v>0</v>
      </c>
      <c r="D7976" s="7">
        <f t="shared" si="1431"/>
        <v>0</v>
      </c>
      <c r="E7976" s="7" t="e">
        <f>IF('Report DCM'!$H7976="In-Stream Video","Rich Media display banner",IF('Report DCM'!$I7976&gt;'Report DCM'!$J7976,"Standard",VLOOKUP(CONCATENATE(bd_adtype,"_",bd_creativetype),tabela,2,FALSE)))</f>
        <v>#N/A</v>
      </c>
      <c r="F7976" s="7">
        <f t="shared" si="1432"/>
        <v>0</v>
      </c>
      <c r="G7976" s="7">
        <f t="shared" si="1433"/>
        <v>0</v>
      </c>
      <c r="H7976" s="7">
        <f t="shared" si="1434"/>
        <v>0</v>
      </c>
      <c r="I7976" s="7">
        <f t="shared" si="1435"/>
        <v>0</v>
      </c>
      <c r="J7976" s="7">
        <f t="shared" si="1436"/>
        <v>0</v>
      </c>
      <c r="K7976" s="8" t="e">
        <f t="shared" si="1437"/>
        <v>#N/A</v>
      </c>
      <c r="L7976" s="7" t="e">
        <f t="shared" si="1438"/>
        <v>#N/A</v>
      </c>
      <c r="M7976" s="8" t="e">
        <f t="shared" si="1426"/>
        <v>#N/A</v>
      </c>
      <c r="N7976" s="8" t="e">
        <f t="shared" si="1427"/>
        <v>#N/A</v>
      </c>
    </row>
    <row r="7977" spans="1:14" ht="15.75" customHeight="1" x14ac:dyDescent="0.35">
      <c r="A7977" s="7">
        <f t="shared" si="1428"/>
        <v>0</v>
      </c>
      <c r="B7977" s="7">
        <f t="shared" si="1429"/>
        <v>0</v>
      </c>
      <c r="C7977" s="7">
        <f t="shared" si="1430"/>
        <v>0</v>
      </c>
      <c r="D7977" s="7">
        <f t="shared" si="1431"/>
        <v>0</v>
      </c>
      <c r="E7977" s="7" t="e">
        <f>IF('Report DCM'!$H7977="In-Stream Video","Rich Media display banner",IF('Report DCM'!$I7977&gt;'Report DCM'!$J7977,"Standard",VLOOKUP(CONCATENATE(bd_adtype,"_",bd_creativetype),tabela,2,FALSE)))</f>
        <v>#N/A</v>
      </c>
      <c r="F7977" s="7">
        <f t="shared" si="1432"/>
        <v>0</v>
      </c>
      <c r="G7977" s="7">
        <f t="shared" si="1433"/>
        <v>0</v>
      </c>
      <c r="H7977" s="7">
        <f t="shared" si="1434"/>
        <v>0</v>
      </c>
      <c r="I7977" s="7">
        <f t="shared" si="1435"/>
        <v>0</v>
      </c>
      <c r="J7977" s="7">
        <f t="shared" si="1436"/>
        <v>0</v>
      </c>
      <c r="K7977" s="8" t="e">
        <f t="shared" si="1437"/>
        <v>#N/A</v>
      </c>
      <c r="L7977" s="7" t="e">
        <f t="shared" si="1438"/>
        <v>#N/A</v>
      </c>
      <c r="M7977" s="8" t="e">
        <f t="shared" si="1426"/>
        <v>#N/A</v>
      </c>
      <c r="N7977" s="8" t="e">
        <f t="shared" si="1427"/>
        <v>#N/A</v>
      </c>
    </row>
    <row r="7978" spans="1:14" ht="15.75" customHeight="1" x14ac:dyDescent="0.35">
      <c r="A7978" s="7">
        <f t="shared" si="1428"/>
        <v>0</v>
      </c>
      <c r="B7978" s="7">
        <f t="shared" si="1429"/>
        <v>0</v>
      </c>
      <c r="C7978" s="7">
        <f t="shared" si="1430"/>
        <v>0</v>
      </c>
      <c r="D7978" s="7">
        <f t="shared" si="1431"/>
        <v>0</v>
      </c>
      <c r="E7978" s="7" t="e">
        <f>IF('Report DCM'!$H7978="In-Stream Video","Rich Media display banner",IF('Report DCM'!$I7978&gt;'Report DCM'!$J7978,"Standard",VLOOKUP(CONCATENATE(bd_adtype,"_",bd_creativetype),tabela,2,FALSE)))</f>
        <v>#N/A</v>
      </c>
      <c r="F7978" s="7">
        <f t="shared" si="1432"/>
        <v>0</v>
      </c>
      <c r="G7978" s="7">
        <f t="shared" si="1433"/>
        <v>0</v>
      </c>
      <c r="H7978" s="7">
        <f t="shared" si="1434"/>
        <v>0</v>
      </c>
      <c r="I7978" s="7">
        <f t="shared" si="1435"/>
        <v>0</v>
      </c>
      <c r="J7978" s="7">
        <f t="shared" si="1436"/>
        <v>0</v>
      </c>
      <c r="K7978" s="8" t="e">
        <f t="shared" si="1437"/>
        <v>#N/A</v>
      </c>
      <c r="L7978" s="7" t="e">
        <f t="shared" si="1438"/>
        <v>#N/A</v>
      </c>
      <c r="M7978" s="8" t="e">
        <f t="shared" si="1426"/>
        <v>#N/A</v>
      </c>
      <c r="N7978" s="8" t="e">
        <f t="shared" si="1427"/>
        <v>#N/A</v>
      </c>
    </row>
    <row r="7979" spans="1:14" ht="15.75" customHeight="1" x14ac:dyDescent="0.35">
      <c r="A7979" s="7">
        <f t="shared" si="1428"/>
        <v>0</v>
      </c>
      <c r="B7979" s="7">
        <f t="shared" si="1429"/>
        <v>0</v>
      </c>
      <c r="C7979" s="7">
        <f t="shared" si="1430"/>
        <v>0</v>
      </c>
      <c r="D7979" s="7">
        <f t="shared" si="1431"/>
        <v>0</v>
      </c>
      <c r="E7979" s="7" t="e">
        <f>IF('Report DCM'!$H7979="In-Stream Video","Rich Media display banner",IF('Report DCM'!$I7979&gt;'Report DCM'!$J7979,"Standard",VLOOKUP(CONCATENATE(bd_adtype,"_",bd_creativetype),tabela,2,FALSE)))</f>
        <v>#N/A</v>
      </c>
      <c r="F7979" s="7">
        <f t="shared" si="1432"/>
        <v>0</v>
      </c>
      <c r="G7979" s="7">
        <f t="shared" si="1433"/>
        <v>0</v>
      </c>
      <c r="H7979" s="7">
        <f t="shared" si="1434"/>
        <v>0</v>
      </c>
      <c r="I7979" s="7">
        <f t="shared" si="1435"/>
        <v>0</v>
      </c>
      <c r="J7979" s="7">
        <f t="shared" si="1436"/>
        <v>0</v>
      </c>
      <c r="K7979" s="8" t="e">
        <f t="shared" si="1437"/>
        <v>#N/A</v>
      </c>
      <c r="L7979" s="7" t="e">
        <f t="shared" si="1438"/>
        <v>#N/A</v>
      </c>
      <c r="M7979" s="8" t="e">
        <f t="shared" si="1426"/>
        <v>#N/A</v>
      </c>
      <c r="N7979" s="8" t="e">
        <f t="shared" si="1427"/>
        <v>#N/A</v>
      </c>
    </row>
    <row r="7980" spans="1:14" ht="15.75" customHeight="1" x14ac:dyDescent="0.35">
      <c r="A7980" s="7">
        <f t="shared" si="1428"/>
        <v>0</v>
      </c>
      <c r="B7980" s="7">
        <f t="shared" si="1429"/>
        <v>0</v>
      </c>
      <c r="C7980" s="7">
        <f t="shared" si="1430"/>
        <v>0</v>
      </c>
      <c r="D7980" s="7">
        <f t="shared" si="1431"/>
        <v>0</v>
      </c>
      <c r="E7980" s="7" t="e">
        <f>IF('Report DCM'!$H7980="In-Stream Video","Rich Media display banner",IF('Report DCM'!$I7980&gt;'Report DCM'!$J7980,"Standard",VLOOKUP(CONCATENATE(bd_adtype,"_",bd_creativetype),tabela,2,FALSE)))</f>
        <v>#N/A</v>
      </c>
      <c r="F7980" s="7">
        <f t="shared" si="1432"/>
        <v>0</v>
      </c>
      <c r="G7980" s="7">
        <f t="shared" si="1433"/>
        <v>0</v>
      </c>
      <c r="H7980" s="7">
        <f t="shared" si="1434"/>
        <v>0</v>
      </c>
      <c r="I7980" s="7">
        <f t="shared" si="1435"/>
        <v>0</v>
      </c>
      <c r="J7980" s="7">
        <f t="shared" si="1436"/>
        <v>0</v>
      </c>
      <c r="K7980" s="8" t="e">
        <f t="shared" si="1437"/>
        <v>#N/A</v>
      </c>
      <c r="L7980" s="7" t="e">
        <f t="shared" si="1438"/>
        <v>#N/A</v>
      </c>
      <c r="M7980" s="8" t="e">
        <f t="shared" si="1426"/>
        <v>#N/A</v>
      </c>
      <c r="N7980" s="8" t="e">
        <f t="shared" si="1427"/>
        <v>#N/A</v>
      </c>
    </row>
    <row r="7981" spans="1:14" ht="15.75" customHeight="1" x14ac:dyDescent="0.35">
      <c r="A7981" s="7">
        <f t="shared" si="1428"/>
        <v>0</v>
      </c>
      <c r="B7981" s="7">
        <f t="shared" si="1429"/>
        <v>0</v>
      </c>
      <c r="C7981" s="7">
        <f t="shared" si="1430"/>
        <v>0</v>
      </c>
      <c r="D7981" s="7">
        <f t="shared" si="1431"/>
        <v>0</v>
      </c>
      <c r="E7981" s="7" t="e">
        <f>IF('Report DCM'!$H7981="In-Stream Video","Rich Media display banner",IF('Report DCM'!$I7981&gt;'Report DCM'!$J7981,"Standard",VLOOKUP(CONCATENATE(bd_adtype,"_",bd_creativetype),tabela,2,FALSE)))</f>
        <v>#N/A</v>
      </c>
      <c r="F7981" s="7">
        <f t="shared" si="1432"/>
        <v>0</v>
      </c>
      <c r="G7981" s="7">
        <f t="shared" si="1433"/>
        <v>0</v>
      </c>
      <c r="H7981" s="7">
        <f t="shared" si="1434"/>
        <v>0</v>
      </c>
      <c r="I7981" s="7">
        <f t="shared" si="1435"/>
        <v>0</v>
      </c>
      <c r="J7981" s="7">
        <f t="shared" si="1436"/>
        <v>0</v>
      </c>
      <c r="K7981" s="8" t="e">
        <f t="shared" si="1437"/>
        <v>#N/A</v>
      </c>
      <c r="L7981" s="7" t="e">
        <f t="shared" si="1438"/>
        <v>#N/A</v>
      </c>
      <c r="M7981" s="8" t="e">
        <f t="shared" si="1426"/>
        <v>#N/A</v>
      </c>
      <c r="N7981" s="8" t="e">
        <f t="shared" si="1427"/>
        <v>#N/A</v>
      </c>
    </row>
    <row r="7982" spans="1:14" ht="15.75" customHeight="1" x14ac:dyDescent="0.35">
      <c r="A7982" s="7">
        <f t="shared" si="1428"/>
        <v>0</v>
      </c>
      <c r="B7982" s="7">
        <f t="shared" si="1429"/>
        <v>0</v>
      </c>
      <c r="C7982" s="7">
        <f t="shared" si="1430"/>
        <v>0</v>
      </c>
      <c r="D7982" s="7">
        <f t="shared" si="1431"/>
        <v>0</v>
      </c>
      <c r="E7982" s="7" t="e">
        <f>IF('Report DCM'!$H7982="In-Stream Video","Rich Media display banner",IF('Report DCM'!$I7982&gt;'Report DCM'!$J7982,"Standard",VLOOKUP(CONCATENATE(bd_adtype,"_",bd_creativetype),tabela,2,FALSE)))</f>
        <v>#N/A</v>
      </c>
      <c r="F7982" s="7">
        <f t="shared" si="1432"/>
        <v>0</v>
      </c>
      <c r="G7982" s="7">
        <f t="shared" si="1433"/>
        <v>0</v>
      </c>
      <c r="H7982" s="7">
        <f t="shared" si="1434"/>
        <v>0</v>
      </c>
      <c r="I7982" s="7">
        <f t="shared" si="1435"/>
        <v>0</v>
      </c>
      <c r="J7982" s="7">
        <f t="shared" si="1436"/>
        <v>0</v>
      </c>
      <c r="K7982" s="8" t="e">
        <f t="shared" si="1437"/>
        <v>#N/A</v>
      </c>
      <c r="L7982" s="7" t="e">
        <f t="shared" si="1438"/>
        <v>#N/A</v>
      </c>
      <c r="M7982" s="8" t="e">
        <f t="shared" si="1426"/>
        <v>#N/A</v>
      </c>
      <c r="N7982" s="8" t="e">
        <f t="shared" si="1427"/>
        <v>#N/A</v>
      </c>
    </row>
    <row r="7983" spans="1:14" ht="15.75" customHeight="1" x14ac:dyDescent="0.35">
      <c r="A7983" s="7">
        <f t="shared" si="1428"/>
        <v>0</v>
      </c>
      <c r="B7983" s="7">
        <f t="shared" si="1429"/>
        <v>0</v>
      </c>
      <c r="C7983" s="7">
        <f t="shared" si="1430"/>
        <v>0</v>
      </c>
      <c r="D7983" s="7">
        <f t="shared" si="1431"/>
        <v>0</v>
      </c>
      <c r="E7983" s="7" t="e">
        <f>IF('Report DCM'!$H7983="In-Stream Video","Rich Media display banner",IF('Report DCM'!$I7983&gt;'Report DCM'!$J7983,"Standard",VLOOKUP(CONCATENATE(bd_adtype,"_",bd_creativetype),tabela,2,FALSE)))</f>
        <v>#N/A</v>
      </c>
      <c r="F7983" s="7">
        <f t="shared" si="1432"/>
        <v>0</v>
      </c>
      <c r="G7983" s="7">
        <f t="shared" si="1433"/>
        <v>0</v>
      </c>
      <c r="H7983" s="7">
        <f t="shared" si="1434"/>
        <v>0</v>
      </c>
      <c r="I7983" s="7">
        <f t="shared" si="1435"/>
        <v>0</v>
      </c>
      <c r="J7983" s="7">
        <f t="shared" si="1436"/>
        <v>0</v>
      </c>
      <c r="K7983" s="8" t="e">
        <f t="shared" si="1437"/>
        <v>#N/A</v>
      </c>
      <c r="L7983" s="7" t="e">
        <f t="shared" si="1438"/>
        <v>#N/A</v>
      </c>
      <c r="M7983" s="8" t="e">
        <f t="shared" si="1426"/>
        <v>#N/A</v>
      </c>
      <c r="N7983" s="8" t="e">
        <f t="shared" si="1427"/>
        <v>#N/A</v>
      </c>
    </row>
    <row r="7984" spans="1:14" ht="15.75" customHeight="1" x14ac:dyDescent="0.35">
      <c r="A7984" s="7">
        <f t="shared" si="1428"/>
        <v>0</v>
      </c>
      <c r="B7984" s="7">
        <f t="shared" si="1429"/>
        <v>0</v>
      </c>
      <c r="C7984" s="7">
        <f t="shared" si="1430"/>
        <v>0</v>
      </c>
      <c r="D7984" s="7">
        <f t="shared" si="1431"/>
        <v>0</v>
      </c>
      <c r="E7984" s="7" t="e">
        <f>IF('Report DCM'!$H7984="In-Stream Video","Rich Media display banner",IF('Report DCM'!$I7984&gt;'Report DCM'!$J7984,"Standard",VLOOKUP(CONCATENATE(bd_adtype,"_",bd_creativetype),tabela,2,FALSE)))</f>
        <v>#N/A</v>
      </c>
      <c r="F7984" s="7">
        <f t="shared" si="1432"/>
        <v>0</v>
      </c>
      <c r="G7984" s="7">
        <f t="shared" si="1433"/>
        <v>0</v>
      </c>
      <c r="H7984" s="7">
        <f t="shared" si="1434"/>
        <v>0</v>
      </c>
      <c r="I7984" s="7">
        <f t="shared" si="1435"/>
        <v>0</v>
      </c>
      <c r="J7984" s="7">
        <f t="shared" si="1436"/>
        <v>0</v>
      </c>
      <c r="K7984" s="8" t="e">
        <f t="shared" si="1437"/>
        <v>#N/A</v>
      </c>
      <c r="L7984" s="7" t="e">
        <f t="shared" si="1438"/>
        <v>#N/A</v>
      </c>
      <c r="M7984" s="8" t="e">
        <f t="shared" si="1426"/>
        <v>#N/A</v>
      </c>
      <c r="N7984" s="8" t="e">
        <f t="shared" si="1427"/>
        <v>#N/A</v>
      </c>
    </row>
    <row r="7985" spans="1:14" ht="15.75" customHeight="1" x14ac:dyDescent="0.35">
      <c r="A7985" s="7">
        <f t="shared" si="1428"/>
        <v>0</v>
      </c>
      <c r="B7985" s="7">
        <f t="shared" si="1429"/>
        <v>0</v>
      </c>
      <c r="C7985" s="7">
        <f t="shared" si="1430"/>
        <v>0</v>
      </c>
      <c r="D7985" s="7">
        <f t="shared" si="1431"/>
        <v>0</v>
      </c>
      <c r="E7985" s="7" t="e">
        <f>IF('Report DCM'!$H7985="In-Stream Video","Rich Media display banner",IF('Report DCM'!$I7985&gt;'Report DCM'!$J7985,"Standard",VLOOKUP(CONCATENATE(bd_adtype,"_",bd_creativetype),tabela,2,FALSE)))</f>
        <v>#N/A</v>
      </c>
      <c r="F7985" s="7">
        <f t="shared" si="1432"/>
        <v>0</v>
      </c>
      <c r="G7985" s="7">
        <f t="shared" si="1433"/>
        <v>0</v>
      </c>
      <c r="H7985" s="7">
        <f t="shared" si="1434"/>
        <v>0</v>
      </c>
      <c r="I7985" s="7">
        <f t="shared" si="1435"/>
        <v>0</v>
      </c>
      <c r="J7985" s="7">
        <f t="shared" si="1436"/>
        <v>0</v>
      </c>
      <c r="K7985" s="8" t="e">
        <f t="shared" si="1437"/>
        <v>#N/A</v>
      </c>
      <c r="L7985" s="7" t="e">
        <f t="shared" si="1438"/>
        <v>#N/A</v>
      </c>
      <c r="M7985" s="8" t="e">
        <f t="shared" si="1426"/>
        <v>#N/A</v>
      </c>
      <c r="N7985" s="8" t="e">
        <f t="shared" si="1427"/>
        <v>#N/A</v>
      </c>
    </row>
    <row r="7986" spans="1:14" ht="15.75" customHeight="1" x14ac:dyDescent="0.35">
      <c r="A7986" s="7">
        <f t="shared" si="1428"/>
        <v>0</v>
      </c>
      <c r="B7986" s="7">
        <f t="shared" si="1429"/>
        <v>0</v>
      </c>
      <c r="C7986" s="7">
        <f t="shared" si="1430"/>
        <v>0</v>
      </c>
      <c r="D7986" s="7">
        <f t="shared" si="1431"/>
        <v>0</v>
      </c>
      <c r="E7986" s="7" t="e">
        <f>IF('Report DCM'!$H7986="In-Stream Video","Rich Media display banner",IF('Report DCM'!$I7986&gt;'Report DCM'!$J7986,"Standard",VLOOKUP(CONCATENATE(bd_adtype,"_",bd_creativetype),tabela,2,FALSE)))</f>
        <v>#N/A</v>
      </c>
      <c r="F7986" s="7">
        <f t="shared" si="1432"/>
        <v>0</v>
      </c>
      <c r="G7986" s="7">
        <f t="shared" si="1433"/>
        <v>0</v>
      </c>
      <c r="H7986" s="7">
        <f t="shared" si="1434"/>
        <v>0</v>
      </c>
      <c r="I7986" s="7">
        <f t="shared" si="1435"/>
        <v>0</v>
      </c>
      <c r="J7986" s="7">
        <f t="shared" si="1436"/>
        <v>0</v>
      </c>
      <c r="K7986" s="8" t="e">
        <f t="shared" si="1437"/>
        <v>#N/A</v>
      </c>
      <c r="L7986" s="7" t="e">
        <f t="shared" si="1438"/>
        <v>#N/A</v>
      </c>
      <c r="M7986" s="8" t="e">
        <f t="shared" si="1426"/>
        <v>#N/A</v>
      </c>
      <c r="N7986" s="8" t="e">
        <f t="shared" si="1427"/>
        <v>#N/A</v>
      </c>
    </row>
    <row r="7987" spans="1:14" ht="15.75" customHeight="1" x14ac:dyDescent="0.35">
      <c r="A7987" s="7">
        <f t="shared" si="1428"/>
        <v>0</v>
      </c>
      <c r="B7987" s="7">
        <f t="shared" si="1429"/>
        <v>0</v>
      </c>
      <c r="C7987" s="7">
        <f t="shared" si="1430"/>
        <v>0</v>
      </c>
      <c r="D7987" s="7">
        <f t="shared" si="1431"/>
        <v>0</v>
      </c>
      <c r="E7987" s="7" t="e">
        <f>IF('Report DCM'!$H7987="In-Stream Video","Rich Media display banner",IF('Report DCM'!$I7987&gt;'Report DCM'!$J7987,"Standard",VLOOKUP(CONCATENATE(bd_adtype,"_",bd_creativetype),tabela,2,FALSE)))</f>
        <v>#N/A</v>
      </c>
      <c r="F7987" s="7">
        <f t="shared" si="1432"/>
        <v>0</v>
      </c>
      <c r="G7987" s="7">
        <f t="shared" si="1433"/>
        <v>0</v>
      </c>
      <c r="H7987" s="7">
        <f t="shared" si="1434"/>
        <v>0</v>
      </c>
      <c r="I7987" s="7">
        <f t="shared" si="1435"/>
        <v>0</v>
      </c>
      <c r="J7987" s="7">
        <f t="shared" si="1436"/>
        <v>0</v>
      </c>
      <c r="K7987" s="8" t="e">
        <f t="shared" si="1437"/>
        <v>#N/A</v>
      </c>
      <c r="L7987" s="7" t="e">
        <f t="shared" si="1438"/>
        <v>#N/A</v>
      </c>
      <c r="M7987" s="8" t="e">
        <f t="shared" si="1426"/>
        <v>#N/A</v>
      </c>
      <c r="N7987" s="8" t="e">
        <f t="shared" si="1427"/>
        <v>#N/A</v>
      </c>
    </row>
    <row r="7988" spans="1:14" ht="15.75" customHeight="1" x14ac:dyDescent="0.35">
      <c r="A7988" s="7">
        <f t="shared" si="1428"/>
        <v>0</v>
      </c>
      <c r="B7988" s="7">
        <f t="shared" si="1429"/>
        <v>0</v>
      </c>
      <c r="C7988" s="7">
        <f t="shared" si="1430"/>
        <v>0</v>
      </c>
      <c r="D7988" s="7">
        <f t="shared" si="1431"/>
        <v>0</v>
      </c>
      <c r="E7988" s="7" t="e">
        <f>IF('Report DCM'!$H7988="In-Stream Video","Rich Media display banner",IF('Report DCM'!$I7988&gt;'Report DCM'!$J7988,"Standard",VLOOKUP(CONCATENATE(bd_adtype,"_",bd_creativetype),tabela,2,FALSE)))</f>
        <v>#N/A</v>
      </c>
      <c r="F7988" s="7">
        <f t="shared" si="1432"/>
        <v>0</v>
      </c>
      <c r="G7988" s="7">
        <f t="shared" si="1433"/>
        <v>0</v>
      </c>
      <c r="H7988" s="7">
        <f t="shared" si="1434"/>
        <v>0</v>
      </c>
      <c r="I7988" s="7">
        <f t="shared" si="1435"/>
        <v>0</v>
      </c>
      <c r="J7988" s="7">
        <f t="shared" si="1436"/>
        <v>0</v>
      </c>
      <c r="K7988" s="8" t="e">
        <f t="shared" si="1437"/>
        <v>#N/A</v>
      </c>
      <c r="L7988" s="7" t="e">
        <f t="shared" si="1438"/>
        <v>#N/A</v>
      </c>
      <c r="M7988" s="8" t="e">
        <f t="shared" si="1426"/>
        <v>#N/A</v>
      </c>
      <c r="N7988" s="8" t="e">
        <f t="shared" si="1427"/>
        <v>#N/A</v>
      </c>
    </row>
    <row r="7989" spans="1:14" ht="15.75" customHeight="1" x14ac:dyDescent="0.35">
      <c r="A7989" s="7">
        <f t="shared" si="1428"/>
        <v>0</v>
      </c>
      <c r="B7989" s="7">
        <f t="shared" si="1429"/>
        <v>0</v>
      </c>
      <c r="C7989" s="7">
        <f t="shared" si="1430"/>
        <v>0</v>
      </c>
      <c r="D7989" s="7">
        <f t="shared" si="1431"/>
        <v>0</v>
      </c>
      <c r="E7989" s="7" t="e">
        <f>IF('Report DCM'!$H7989="In-Stream Video","Rich Media display banner",IF('Report DCM'!$I7989&gt;'Report DCM'!$J7989,"Standard",VLOOKUP(CONCATENATE(bd_adtype,"_",bd_creativetype),tabela,2,FALSE)))</f>
        <v>#N/A</v>
      </c>
      <c r="F7989" s="7">
        <f t="shared" si="1432"/>
        <v>0</v>
      </c>
      <c r="G7989" s="7">
        <f t="shared" si="1433"/>
        <v>0</v>
      </c>
      <c r="H7989" s="7">
        <f t="shared" si="1434"/>
        <v>0</v>
      </c>
      <c r="I7989" s="7">
        <f t="shared" si="1435"/>
        <v>0</v>
      </c>
      <c r="J7989" s="7">
        <f t="shared" si="1436"/>
        <v>0</v>
      </c>
      <c r="K7989" s="8" t="e">
        <f t="shared" si="1437"/>
        <v>#N/A</v>
      </c>
      <c r="L7989" s="7" t="e">
        <f t="shared" si="1438"/>
        <v>#N/A</v>
      </c>
      <c r="M7989" s="8" t="e">
        <f t="shared" si="1426"/>
        <v>#N/A</v>
      </c>
      <c r="N7989" s="8" t="e">
        <f t="shared" si="1427"/>
        <v>#N/A</v>
      </c>
    </row>
    <row r="7990" spans="1:14" ht="15.75" customHeight="1" x14ac:dyDescent="0.35">
      <c r="A7990" s="7">
        <f t="shared" si="1428"/>
        <v>0</v>
      </c>
      <c r="B7990" s="7">
        <f t="shared" si="1429"/>
        <v>0</v>
      </c>
      <c r="C7990" s="7">
        <f t="shared" si="1430"/>
        <v>0</v>
      </c>
      <c r="D7990" s="7">
        <f t="shared" si="1431"/>
        <v>0</v>
      </c>
      <c r="E7990" s="7" t="e">
        <f>IF('Report DCM'!$H7990="In-Stream Video","Rich Media display banner",IF('Report DCM'!$I7990&gt;'Report DCM'!$J7990,"Standard",VLOOKUP(CONCATENATE(bd_adtype,"_",bd_creativetype),tabela,2,FALSE)))</f>
        <v>#N/A</v>
      </c>
      <c r="F7990" s="7">
        <f t="shared" si="1432"/>
        <v>0</v>
      </c>
      <c r="G7990" s="7">
        <f t="shared" si="1433"/>
        <v>0</v>
      </c>
      <c r="H7990" s="7">
        <f t="shared" si="1434"/>
        <v>0</v>
      </c>
      <c r="I7990" s="7">
        <f t="shared" si="1435"/>
        <v>0</v>
      </c>
      <c r="J7990" s="7">
        <f t="shared" si="1436"/>
        <v>0</v>
      </c>
      <c r="K7990" s="8" t="e">
        <f t="shared" si="1437"/>
        <v>#N/A</v>
      </c>
      <c r="L7990" s="7" t="e">
        <f t="shared" si="1438"/>
        <v>#N/A</v>
      </c>
      <c r="M7990" s="8" t="e">
        <f t="shared" si="1426"/>
        <v>#N/A</v>
      </c>
      <c r="N7990" s="8" t="e">
        <f t="shared" si="1427"/>
        <v>#N/A</v>
      </c>
    </row>
    <row r="7991" spans="1:14" ht="15.75" customHeight="1" x14ac:dyDescent="0.35">
      <c r="A7991" s="7">
        <f t="shared" si="1428"/>
        <v>0</v>
      </c>
      <c r="B7991" s="7">
        <f t="shared" si="1429"/>
        <v>0</v>
      </c>
      <c r="C7991" s="7">
        <f t="shared" si="1430"/>
        <v>0</v>
      </c>
      <c r="D7991" s="7">
        <f t="shared" si="1431"/>
        <v>0</v>
      </c>
      <c r="E7991" s="7" t="e">
        <f>IF('Report DCM'!$H7991="In-Stream Video","Rich Media display banner",IF('Report DCM'!$I7991&gt;'Report DCM'!$J7991,"Standard",VLOOKUP(CONCATENATE(bd_adtype,"_",bd_creativetype),tabela,2,FALSE)))</f>
        <v>#N/A</v>
      </c>
      <c r="F7991" s="7">
        <f t="shared" si="1432"/>
        <v>0</v>
      </c>
      <c r="G7991" s="7">
        <f t="shared" si="1433"/>
        <v>0</v>
      </c>
      <c r="H7991" s="7">
        <f t="shared" si="1434"/>
        <v>0</v>
      </c>
      <c r="I7991" s="7">
        <f t="shared" si="1435"/>
        <v>0</v>
      </c>
      <c r="J7991" s="7">
        <f t="shared" si="1436"/>
        <v>0</v>
      </c>
      <c r="K7991" s="8" t="e">
        <f t="shared" si="1437"/>
        <v>#N/A</v>
      </c>
      <c r="L7991" s="7" t="e">
        <f t="shared" si="1438"/>
        <v>#N/A</v>
      </c>
      <c r="M7991" s="8" t="e">
        <f t="shared" si="1426"/>
        <v>#N/A</v>
      </c>
      <c r="N7991" s="8" t="e">
        <f t="shared" si="1427"/>
        <v>#N/A</v>
      </c>
    </row>
    <row r="7992" spans="1:14" ht="15.75" customHeight="1" x14ac:dyDescent="0.35">
      <c r="A7992" s="7">
        <f t="shared" si="1428"/>
        <v>0</v>
      </c>
      <c r="B7992" s="7">
        <f t="shared" si="1429"/>
        <v>0</v>
      </c>
      <c r="C7992" s="7">
        <f t="shared" si="1430"/>
        <v>0</v>
      </c>
      <c r="D7992" s="7">
        <f t="shared" si="1431"/>
        <v>0</v>
      </c>
      <c r="E7992" s="7" t="e">
        <f>IF('Report DCM'!$H7992="In-Stream Video","Rich Media display banner",IF('Report DCM'!$I7992&gt;'Report DCM'!$J7992,"Standard",VLOOKUP(CONCATENATE(bd_adtype,"_",bd_creativetype),tabela,2,FALSE)))</f>
        <v>#N/A</v>
      </c>
      <c r="F7992" s="7">
        <f t="shared" si="1432"/>
        <v>0</v>
      </c>
      <c r="G7992" s="7">
        <f t="shared" si="1433"/>
        <v>0</v>
      </c>
      <c r="H7992" s="7">
        <f t="shared" si="1434"/>
        <v>0</v>
      </c>
      <c r="I7992" s="7">
        <f t="shared" si="1435"/>
        <v>0</v>
      </c>
      <c r="J7992" s="7">
        <f t="shared" si="1436"/>
        <v>0</v>
      </c>
      <c r="K7992" s="8" t="e">
        <f t="shared" si="1437"/>
        <v>#N/A</v>
      </c>
      <c r="L7992" s="7" t="e">
        <f t="shared" si="1438"/>
        <v>#N/A</v>
      </c>
      <c r="M7992" s="8" t="e">
        <f t="shared" si="1426"/>
        <v>#N/A</v>
      </c>
      <c r="N7992" s="8" t="e">
        <f t="shared" si="1427"/>
        <v>#N/A</v>
      </c>
    </row>
    <row r="7993" spans="1:14" ht="15.75" customHeight="1" x14ac:dyDescent="0.35">
      <c r="A7993" s="7">
        <f t="shared" si="1428"/>
        <v>0</v>
      </c>
      <c r="B7993" s="7">
        <f t="shared" si="1429"/>
        <v>0</v>
      </c>
      <c r="C7993" s="7">
        <f t="shared" si="1430"/>
        <v>0</v>
      </c>
      <c r="D7993" s="7">
        <f t="shared" si="1431"/>
        <v>0</v>
      </c>
      <c r="E7993" s="7" t="e">
        <f>IF('Report DCM'!$H7993="In-Stream Video","Rich Media display banner",IF('Report DCM'!$I7993&gt;'Report DCM'!$J7993,"Standard",VLOOKUP(CONCATENATE(bd_adtype,"_",bd_creativetype),tabela,2,FALSE)))</f>
        <v>#N/A</v>
      </c>
      <c r="F7993" s="7">
        <f t="shared" si="1432"/>
        <v>0</v>
      </c>
      <c r="G7993" s="7">
        <f t="shared" si="1433"/>
        <v>0</v>
      </c>
      <c r="H7993" s="7">
        <f t="shared" si="1434"/>
        <v>0</v>
      </c>
      <c r="I7993" s="7">
        <f t="shared" si="1435"/>
        <v>0</v>
      </c>
      <c r="J7993" s="7">
        <f t="shared" si="1436"/>
        <v>0</v>
      </c>
      <c r="K7993" s="8" t="e">
        <f t="shared" si="1437"/>
        <v>#N/A</v>
      </c>
      <c r="L7993" s="7" t="e">
        <f t="shared" si="1438"/>
        <v>#N/A</v>
      </c>
      <c r="M7993" s="8" t="e">
        <f t="shared" si="1426"/>
        <v>#N/A</v>
      </c>
      <c r="N7993" s="8" t="e">
        <f t="shared" si="1427"/>
        <v>#N/A</v>
      </c>
    </row>
    <row r="7994" spans="1:14" ht="15.75" customHeight="1" x14ac:dyDescent="0.35">
      <c r="A7994" s="7">
        <f t="shared" si="1428"/>
        <v>0</v>
      </c>
      <c r="B7994" s="7">
        <f t="shared" si="1429"/>
        <v>0</v>
      </c>
      <c r="C7994" s="7">
        <f t="shared" si="1430"/>
        <v>0</v>
      </c>
      <c r="D7994" s="7">
        <f t="shared" si="1431"/>
        <v>0</v>
      </c>
      <c r="E7994" s="7" t="e">
        <f>IF('Report DCM'!$H7994="In-Stream Video","Rich Media display banner",IF('Report DCM'!$I7994&gt;'Report DCM'!$J7994,"Standard",VLOOKUP(CONCATENATE(bd_adtype,"_",bd_creativetype),tabela,2,FALSE)))</f>
        <v>#N/A</v>
      </c>
      <c r="F7994" s="7">
        <f t="shared" si="1432"/>
        <v>0</v>
      </c>
      <c r="G7994" s="7">
        <f t="shared" si="1433"/>
        <v>0</v>
      </c>
      <c r="H7994" s="7">
        <f t="shared" si="1434"/>
        <v>0</v>
      </c>
      <c r="I7994" s="7">
        <f t="shared" si="1435"/>
        <v>0</v>
      </c>
      <c r="J7994" s="7">
        <f t="shared" si="1436"/>
        <v>0</v>
      </c>
      <c r="K7994" s="8" t="e">
        <f t="shared" si="1437"/>
        <v>#N/A</v>
      </c>
      <c r="L7994" s="7" t="e">
        <f t="shared" si="1438"/>
        <v>#N/A</v>
      </c>
      <c r="M7994" s="8" t="e">
        <f t="shared" si="1426"/>
        <v>#N/A</v>
      </c>
      <c r="N7994" s="8" t="e">
        <f t="shared" si="1427"/>
        <v>#N/A</v>
      </c>
    </row>
    <row r="7995" spans="1:14" ht="15.75" customHeight="1" x14ac:dyDescent="0.35">
      <c r="A7995" s="7">
        <f t="shared" si="1428"/>
        <v>0</v>
      </c>
      <c r="B7995" s="7">
        <f t="shared" si="1429"/>
        <v>0</v>
      </c>
      <c r="C7995" s="7">
        <f t="shared" si="1430"/>
        <v>0</v>
      </c>
      <c r="D7995" s="7">
        <f t="shared" si="1431"/>
        <v>0</v>
      </c>
      <c r="E7995" s="7" t="e">
        <f>IF('Report DCM'!$H7995="In-Stream Video","Rich Media display banner",IF('Report DCM'!$I7995&gt;'Report DCM'!$J7995,"Standard",VLOOKUP(CONCATENATE(bd_adtype,"_",bd_creativetype),tabela,2,FALSE)))</f>
        <v>#N/A</v>
      </c>
      <c r="F7995" s="7">
        <f t="shared" si="1432"/>
        <v>0</v>
      </c>
      <c r="G7995" s="7">
        <f t="shared" si="1433"/>
        <v>0</v>
      </c>
      <c r="H7995" s="7">
        <f t="shared" si="1434"/>
        <v>0</v>
      </c>
      <c r="I7995" s="7">
        <f t="shared" si="1435"/>
        <v>0</v>
      </c>
      <c r="J7995" s="7">
        <f t="shared" si="1436"/>
        <v>0</v>
      </c>
      <c r="K7995" s="8" t="e">
        <f t="shared" si="1437"/>
        <v>#N/A</v>
      </c>
      <c r="L7995" s="7" t="e">
        <f t="shared" si="1438"/>
        <v>#N/A</v>
      </c>
      <c r="M7995" s="8" t="e">
        <f t="shared" si="1426"/>
        <v>#N/A</v>
      </c>
      <c r="N7995" s="8" t="e">
        <f t="shared" si="1427"/>
        <v>#N/A</v>
      </c>
    </row>
    <row r="7996" spans="1:14" ht="15.75" customHeight="1" x14ac:dyDescent="0.35">
      <c r="A7996" s="7">
        <f t="shared" si="1428"/>
        <v>0</v>
      </c>
      <c r="B7996" s="7">
        <f t="shared" si="1429"/>
        <v>0</v>
      </c>
      <c r="C7996" s="7">
        <f t="shared" si="1430"/>
        <v>0</v>
      </c>
      <c r="D7996" s="7">
        <f t="shared" si="1431"/>
        <v>0</v>
      </c>
      <c r="E7996" s="7" t="e">
        <f>IF('Report DCM'!$H7996="In-Stream Video","Rich Media display banner",IF('Report DCM'!$I7996&gt;'Report DCM'!$J7996,"Standard",VLOOKUP(CONCATENATE(bd_adtype,"_",bd_creativetype),tabela,2,FALSE)))</f>
        <v>#N/A</v>
      </c>
      <c r="F7996" s="7">
        <f t="shared" si="1432"/>
        <v>0</v>
      </c>
      <c r="G7996" s="7">
        <f t="shared" si="1433"/>
        <v>0</v>
      </c>
      <c r="H7996" s="7">
        <f t="shared" si="1434"/>
        <v>0</v>
      </c>
      <c r="I7996" s="7">
        <f t="shared" si="1435"/>
        <v>0</v>
      </c>
      <c r="J7996" s="7">
        <f t="shared" si="1436"/>
        <v>0</v>
      </c>
      <c r="K7996" s="8" t="e">
        <f t="shared" si="1437"/>
        <v>#N/A</v>
      </c>
      <c r="L7996" s="7" t="e">
        <f t="shared" si="1438"/>
        <v>#N/A</v>
      </c>
      <c r="M7996" s="8" t="e">
        <f t="shared" si="1426"/>
        <v>#N/A</v>
      </c>
      <c r="N7996" s="8" t="e">
        <f t="shared" si="1427"/>
        <v>#N/A</v>
      </c>
    </row>
    <row r="7997" spans="1:14" ht="15.75" customHeight="1" x14ac:dyDescent="0.35">
      <c r="A7997" s="7">
        <f t="shared" si="1428"/>
        <v>0</v>
      </c>
      <c r="B7997" s="7">
        <f t="shared" si="1429"/>
        <v>0</v>
      </c>
      <c r="C7997" s="7">
        <f t="shared" si="1430"/>
        <v>0</v>
      </c>
      <c r="D7997" s="7">
        <f t="shared" si="1431"/>
        <v>0</v>
      </c>
      <c r="E7997" s="7" t="e">
        <f>IF('Report DCM'!$H7997="In-Stream Video","Rich Media display banner",IF('Report DCM'!$I7997&gt;'Report DCM'!$J7997,"Standard",VLOOKUP(CONCATENATE(bd_adtype,"_",bd_creativetype),tabela,2,FALSE)))</f>
        <v>#N/A</v>
      </c>
      <c r="F7997" s="7">
        <f t="shared" si="1432"/>
        <v>0</v>
      </c>
      <c r="G7997" s="7">
        <f t="shared" si="1433"/>
        <v>0</v>
      </c>
      <c r="H7997" s="7">
        <f t="shared" si="1434"/>
        <v>0</v>
      </c>
      <c r="I7997" s="7">
        <f t="shared" si="1435"/>
        <v>0</v>
      </c>
      <c r="J7997" s="7">
        <f t="shared" si="1436"/>
        <v>0</v>
      </c>
      <c r="K7997" s="8" t="e">
        <f t="shared" si="1437"/>
        <v>#N/A</v>
      </c>
      <c r="L7997" s="7" t="e">
        <f t="shared" si="1438"/>
        <v>#N/A</v>
      </c>
      <c r="M7997" s="8" t="e">
        <f t="shared" si="1426"/>
        <v>#N/A</v>
      </c>
      <c r="N7997" s="8" t="e">
        <f t="shared" si="1427"/>
        <v>#N/A</v>
      </c>
    </row>
    <row r="7998" spans="1:14" ht="15.75" customHeight="1" x14ac:dyDescent="0.35">
      <c r="A7998" s="7">
        <f t="shared" si="1428"/>
        <v>0</v>
      </c>
      <c r="B7998" s="7">
        <f t="shared" si="1429"/>
        <v>0</v>
      </c>
      <c r="C7998" s="7">
        <f t="shared" si="1430"/>
        <v>0</v>
      </c>
      <c r="D7998" s="7">
        <f t="shared" si="1431"/>
        <v>0</v>
      </c>
      <c r="E7998" s="7" t="e">
        <f>IF('Report DCM'!$H7998="In-Stream Video","Rich Media display banner",IF('Report DCM'!$I7998&gt;'Report DCM'!$J7998,"Standard",VLOOKUP(CONCATENATE(bd_adtype,"_",bd_creativetype),tabela,2,FALSE)))</f>
        <v>#N/A</v>
      </c>
      <c r="F7998" s="7">
        <f t="shared" si="1432"/>
        <v>0</v>
      </c>
      <c r="G7998" s="7">
        <f t="shared" si="1433"/>
        <v>0</v>
      </c>
      <c r="H7998" s="7">
        <f t="shared" si="1434"/>
        <v>0</v>
      </c>
      <c r="I7998" s="7">
        <f t="shared" si="1435"/>
        <v>0</v>
      </c>
      <c r="J7998" s="7">
        <f t="shared" si="1436"/>
        <v>0</v>
      </c>
      <c r="K7998" s="8" t="e">
        <f t="shared" si="1437"/>
        <v>#N/A</v>
      </c>
      <c r="L7998" s="7" t="e">
        <f t="shared" si="1438"/>
        <v>#N/A</v>
      </c>
      <c r="M7998" s="8" t="e">
        <f t="shared" si="1426"/>
        <v>#N/A</v>
      </c>
      <c r="N7998" s="8" t="e">
        <f t="shared" si="1427"/>
        <v>#N/A</v>
      </c>
    </row>
    <row r="7999" spans="1:14" ht="15.75" customHeight="1" x14ac:dyDescent="0.35">
      <c r="A7999" s="7">
        <f t="shared" si="1428"/>
        <v>0</v>
      </c>
      <c r="B7999" s="7">
        <f t="shared" si="1429"/>
        <v>0</v>
      </c>
      <c r="C7999" s="7">
        <f t="shared" si="1430"/>
        <v>0</v>
      </c>
      <c r="D7999" s="7">
        <f t="shared" si="1431"/>
        <v>0</v>
      </c>
      <c r="E7999" s="7" t="e">
        <f>IF('Report DCM'!$H7999="In-Stream Video","Rich Media display banner",IF('Report DCM'!$I7999&gt;'Report DCM'!$J7999,"Standard",VLOOKUP(CONCATENATE(bd_adtype,"_",bd_creativetype),tabela,2,FALSE)))</f>
        <v>#N/A</v>
      </c>
      <c r="F7999" s="7">
        <f t="shared" si="1432"/>
        <v>0</v>
      </c>
      <c r="G7999" s="7">
        <f t="shared" si="1433"/>
        <v>0</v>
      </c>
      <c r="H7999" s="7">
        <f t="shared" si="1434"/>
        <v>0</v>
      </c>
      <c r="I7999" s="7">
        <f t="shared" si="1435"/>
        <v>0</v>
      </c>
      <c r="J7999" s="7">
        <f t="shared" si="1436"/>
        <v>0</v>
      </c>
      <c r="K7999" s="8" t="e">
        <f t="shared" si="1437"/>
        <v>#N/A</v>
      </c>
      <c r="L7999" s="7" t="e">
        <f t="shared" si="1438"/>
        <v>#N/A</v>
      </c>
      <c r="M7999" s="8" t="e">
        <f t="shared" si="1426"/>
        <v>#N/A</v>
      </c>
      <c r="N7999" s="8" t="e">
        <f t="shared" si="1427"/>
        <v>#N/A</v>
      </c>
    </row>
    <row r="8000" spans="1:14" ht="15.75" customHeight="1" x14ac:dyDescent="0.35">
      <c r="A8000" s="7">
        <f t="shared" si="1428"/>
        <v>0</v>
      </c>
      <c r="B8000" s="7">
        <f t="shared" si="1429"/>
        <v>0</v>
      </c>
      <c r="C8000" s="7">
        <f t="shared" si="1430"/>
        <v>0</v>
      </c>
      <c r="D8000" s="7">
        <f t="shared" si="1431"/>
        <v>0</v>
      </c>
      <c r="E8000" s="7" t="e">
        <f>IF('Report DCM'!$H8000="In-Stream Video","Rich Media display banner",IF('Report DCM'!$I8000&gt;'Report DCM'!$J8000,"Standard",VLOOKUP(CONCATENATE(bd_adtype,"_",bd_creativetype),tabela,2,FALSE)))</f>
        <v>#N/A</v>
      </c>
      <c r="F8000" s="7">
        <f t="shared" si="1432"/>
        <v>0</v>
      </c>
      <c r="G8000" s="7">
        <f t="shared" si="1433"/>
        <v>0</v>
      </c>
      <c r="H8000" s="7">
        <f t="shared" si="1434"/>
        <v>0</v>
      </c>
      <c r="I8000" s="7">
        <f t="shared" si="1435"/>
        <v>0</v>
      </c>
      <c r="J8000" s="7">
        <f t="shared" si="1436"/>
        <v>0</v>
      </c>
      <c r="K8000" s="8" t="e">
        <f t="shared" si="1437"/>
        <v>#N/A</v>
      </c>
      <c r="L8000" s="7" t="e">
        <f t="shared" si="1438"/>
        <v>#N/A</v>
      </c>
      <c r="M8000" s="8" t="e">
        <f t="shared" si="1426"/>
        <v>#N/A</v>
      </c>
      <c r="N8000" s="8" t="e">
        <f t="shared" si="1427"/>
        <v>#N/A</v>
      </c>
    </row>
    <row r="8001" spans="1:14" ht="15.75" customHeight="1" x14ac:dyDescent="0.35">
      <c r="A8001" s="7">
        <f t="shared" si="1428"/>
        <v>0</v>
      </c>
      <c r="B8001" s="7">
        <f t="shared" si="1429"/>
        <v>0</v>
      </c>
      <c r="C8001" s="7">
        <f t="shared" si="1430"/>
        <v>0</v>
      </c>
      <c r="D8001" s="7">
        <f t="shared" si="1431"/>
        <v>0</v>
      </c>
      <c r="E8001" s="7" t="e">
        <f>IF('Report DCM'!$H8001="In-Stream Video","Rich Media display banner",IF('Report DCM'!$I8001&gt;'Report DCM'!$J8001,"Standard",VLOOKUP(CONCATENATE(bd_adtype,"_",bd_creativetype),tabela,2,FALSE)))</f>
        <v>#N/A</v>
      </c>
      <c r="F8001" s="7">
        <f t="shared" si="1432"/>
        <v>0</v>
      </c>
      <c r="G8001" s="7">
        <f t="shared" si="1433"/>
        <v>0</v>
      </c>
      <c r="H8001" s="7">
        <f t="shared" si="1434"/>
        <v>0</v>
      </c>
      <c r="I8001" s="7">
        <f t="shared" si="1435"/>
        <v>0</v>
      </c>
      <c r="J8001" s="7">
        <f t="shared" si="1436"/>
        <v>0</v>
      </c>
      <c r="K8001" s="8" t="e">
        <f t="shared" si="1437"/>
        <v>#N/A</v>
      </c>
      <c r="L8001" s="7" t="e">
        <f t="shared" si="1438"/>
        <v>#N/A</v>
      </c>
      <c r="M8001" s="8" t="e">
        <f t="shared" si="1426"/>
        <v>#N/A</v>
      </c>
      <c r="N8001" s="8" t="e">
        <f t="shared" si="1427"/>
        <v>#N/A</v>
      </c>
    </row>
    <row r="8002" spans="1:14" ht="15.75" customHeight="1" x14ac:dyDescent="0.35">
      <c r="A8002" s="7">
        <f t="shared" ref="A8002:A8065" si="1439">bd_campaign</f>
        <v>0</v>
      </c>
      <c r="B8002" s="7">
        <f t="shared" ref="B8002:B8065" si="1440">bd_site</f>
        <v>0</v>
      </c>
      <c r="C8002" s="7">
        <f t="shared" ref="C8002:C8065" si="1441">bd_placement</f>
        <v>0</v>
      </c>
      <c r="D8002" s="7">
        <f t="shared" ref="D8002:D8065" si="1442">bd_placementID</f>
        <v>0</v>
      </c>
      <c r="E8002" s="7" t="e">
        <f>IF('Report DCM'!$H8002="In-Stream Video","Rich Media display banner",IF('Report DCM'!$I8002&gt;'Report DCM'!$J8002,"Standard",VLOOKUP(CONCATENATE(bd_adtype,"_",bd_creativetype),tabela,2,FALSE)))</f>
        <v>#N/A</v>
      </c>
      <c r="F8002" s="7">
        <f t="shared" ref="F8002:F8065" si="1443">bd_ad</f>
        <v>0</v>
      </c>
      <c r="G8002" s="7">
        <f t="shared" ref="G8002:G8065" si="1444">bd_adid</f>
        <v>0</v>
      </c>
      <c r="H8002" s="7">
        <f t="shared" ref="H8002:H8065" si="1445">bd_creativetype</f>
        <v>0</v>
      </c>
      <c r="I8002" s="7">
        <f t="shared" ref="I8002:I8065" si="1446">bd_impression</f>
        <v>0</v>
      </c>
      <c r="J8002" s="7">
        <f t="shared" ref="J8002:J8065" si="1447">bd_clicks</f>
        <v>0</v>
      </c>
      <c r="K8002" s="8" t="e">
        <f t="shared" ref="K8002:K8065" si="1448">VLOOKUP(E8002,tabela,2,FALSE)</f>
        <v>#N/A</v>
      </c>
      <c r="L8002" s="7" t="e">
        <f t="shared" ref="L8002:L8065" si="1449">VLOOKUP(E8002,tabela,3,FALSE)</f>
        <v>#N/A</v>
      </c>
      <c r="M8002" s="8" t="e">
        <f t="shared" si="1426"/>
        <v>#N/A</v>
      </c>
      <c r="N8002" s="8" t="e">
        <f t="shared" si="1427"/>
        <v>#N/A</v>
      </c>
    </row>
    <row r="8003" spans="1:14" ht="15.75" customHeight="1" x14ac:dyDescent="0.35">
      <c r="A8003" s="7">
        <f t="shared" si="1439"/>
        <v>0</v>
      </c>
      <c r="B8003" s="7">
        <f t="shared" si="1440"/>
        <v>0</v>
      </c>
      <c r="C8003" s="7">
        <f t="shared" si="1441"/>
        <v>0</v>
      </c>
      <c r="D8003" s="7">
        <f t="shared" si="1442"/>
        <v>0</v>
      </c>
      <c r="E8003" s="7" t="e">
        <f>IF('Report DCM'!$H8003="In-Stream Video","Rich Media display banner",IF('Report DCM'!$I8003&gt;'Report DCM'!$J8003,"Standard",VLOOKUP(CONCATENATE(bd_adtype,"_",bd_creativetype),tabela,2,FALSE)))</f>
        <v>#N/A</v>
      </c>
      <c r="F8003" s="7">
        <f t="shared" si="1443"/>
        <v>0</v>
      </c>
      <c r="G8003" s="7">
        <f t="shared" si="1444"/>
        <v>0</v>
      </c>
      <c r="H8003" s="7">
        <f t="shared" si="1445"/>
        <v>0</v>
      </c>
      <c r="I8003" s="7">
        <f t="shared" si="1446"/>
        <v>0</v>
      </c>
      <c r="J8003" s="7">
        <f t="shared" si="1447"/>
        <v>0</v>
      </c>
      <c r="K8003" s="8" t="e">
        <f t="shared" si="1448"/>
        <v>#N/A</v>
      </c>
      <c r="L8003" s="7" t="e">
        <f t="shared" si="1449"/>
        <v>#N/A</v>
      </c>
      <c r="M8003" s="8" t="e">
        <f t="shared" si="1426"/>
        <v>#N/A</v>
      </c>
      <c r="N8003" s="8" t="e">
        <f t="shared" si="1427"/>
        <v>#N/A</v>
      </c>
    </row>
    <row r="8004" spans="1:14" ht="15.75" customHeight="1" x14ac:dyDescent="0.35">
      <c r="A8004" s="7">
        <f t="shared" si="1439"/>
        <v>0</v>
      </c>
      <c r="B8004" s="7">
        <f t="shared" si="1440"/>
        <v>0</v>
      </c>
      <c r="C8004" s="7">
        <f t="shared" si="1441"/>
        <v>0</v>
      </c>
      <c r="D8004" s="7">
        <f t="shared" si="1442"/>
        <v>0</v>
      </c>
      <c r="E8004" s="7" t="e">
        <f>IF('Report DCM'!$H8004="In-Stream Video","Rich Media display banner",IF('Report DCM'!$I8004&gt;'Report DCM'!$J8004,"Standard",VLOOKUP(CONCATENATE(bd_adtype,"_",bd_creativetype),tabela,2,FALSE)))</f>
        <v>#N/A</v>
      </c>
      <c r="F8004" s="7">
        <f t="shared" si="1443"/>
        <v>0</v>
      </c>
      <c r="G8004" s="7">
        <f t="shared" si="1444"/>
        <v>0</v>
      </c>
      <c r="H8004" s="7">
        <f t="shared" si="1445"/>
        <v>0</v>
      </c>
      <c r="I8004" s="7">
        <f t="shared" si="1446"/>
        <v>0</v>
      </c>
      <c r="J8004" s="7">
        <f t="shared" si="1447"/>
        <v>0</v>
      </c>
      <c r="K8004" s="8" t="e">
        <f t="shared" si="1448"/>
        <v>#N/A</v>
      </c>
      <c r="L8004" s="7" t="e">
        <f t="shared" si="1449"/>
        <v>#N/A</v>
      </c>
      <c r="M8004" s="8" t="e">
        <f t="shared" si="1426"/>
        <v>#N/A</v>
      </c>
      <c r="N8004" s="8" t="e">
        <f t="shared" si="1427"/>
        <v>#N/A</v>
      </c>
    </row>
    <row r="8005" spans="1:14" ht="15.75" customHeight="1" x14ac:dyDescent="0.35">
      <c r="A8005" s="7">
        <f t="shared" si="1439"/>
        <v>0</v>
      </c>
      <c r="B8005" s="7">
        <f t="shared" si="1440"/>
        <v>0</v>
      </c>
      <c r="C8005" s="7">
        <f t="shared" si="1441"/>
        <v>0</v>
      </c>
      <c r="D8005" s="7">
        <f t="shared" si="1442"/>
        <v>0</v>
      </c>
      <c r="E8005" s="7" t="e">
        <f>IF('Report DCM'!$H8005="In-Stream Video","Rich Media display banner",IF('Report DCM'!$I8005&gt;'Report DCM'!$J8005,"Standard",VLOOKUP(CONCATENATE(bd_adtype,"_",bd_creativetype),tabela,2,FALSE)))</f>
        <v>#N/A</v>
      </c>
      <c r="F8005" s="7">
        <f t="shared" si="1443"/>
        <v>0</v>
      </c>
      <c r="G8005" s="7">
        <f t="shared" si="1444"/>
        <v>0</v>
      </c>
      <c r="H8005" s="7">
        <f t="shared" si="1445"/>
        <v>0</v>
      </c>
      <c r="I8005" s="7">
        <f t="shared" si="1446"/>
        <v>0</v>
      </c>
      <c r="J8005" s="7">
        <f t="shared" si="1447"/>
        <v>0</v>
      </c>
      <c r="K8005" s="8" t="e">
        <f t="shared" si="1448"/>
        <v>#N/A</v>
      </c>
      <c r="L8005" s="7" t="e">
        <f t="shared" si="1449"/>
        <v>#N/A</v>
      </c>
      <c r="M8005" s="8" t="e">
        <f t="shared" si="1426"/>
        <v>#N/A</v>
      </c>
      <c r="N8005" s="8" t="e">
        <f t="shared" si="1427"/>
        <v>#N/A</v>
      </c>
    </row>
    <row r="8006" spans="1:14" ht="15.75" customHeight="1" x14ac:dyDescent="0.35">
      <c r="A8006" s="7">
        <f t="shared" si="1439"/>
        <v>0</v>
      </c>
      <c r="B8006" s="7">
        <f t="shared" si="1440"/>
        <v>0</v>
      </c>
      <c r="C8006" s="7">
        <f t="shared" si="1441"/>
        <v>0</v>
      </c>
      <c r="D8006" s="7">
        <f t="shared" si="1442"/>
        <v>0</v>
      </c>
      <c r="E8006" s="7" t="e">
        <f>IF('Report DCM'!$H8006="In-Stream Video","Rich Media display banner",IF('Report DCM'!$I8006&gt;'Report DCM'!$J8006,"Standard",VLOOKUP(CONCATENATE(bd_adtype,"_",bd_creativetype),tabela,2,FALSE)))</f>
        <v>#N/A</v>
      </c>
      <c r="F8006" s="7">
        <f t="shared" si="1443"/>
        <v>0</v>
      </c>
      <c r="G8006" s="7">
        <f t="shared" si="1444"/>
        <v>0</v>
      </c>
      <c r="H8006" s="7">
        <f t="shared" si="1445"/>
        <v>0</v>
      </c>
      <c r="I8006" s="7">
        <f t="shared" si="1446"/>
        <v>0</v>
      </c>
      <c r="J8006" s="7">
        <f t="shared" si="1447"/>
        <v>0</v>
      </c>
      <c r="K8006" s="8" t="e">
        <f t="shared" si="1448"/>
        <v>#N/A</v>
      </c>
      <c r="L8006" s="7" t="e">
        <f t="shared" si="1449"/>
        <v>#N/A</v>
      </c>
      <c r="M8006" s="8" t="e">
        <f t="shared" si="1426"/>
        <v>#N/A</v>
      </c>
      <c r="N8006" s="8" t="e">
        <f t="shared" si="1427"/>
        <v>#N/A</v>
      </c>
    </row>
    <row r="8007" spans="1:14" ht="15.75" customHeight="1" x14ac:dyDescent="0.35">
      <c r="A8007" s="7">
        <f t="shared" si="1439"/>
        <v>0</v>
      </c>
      <c r="B8007" s="7">
        <f t="shared" si="1440"/>
        <v>0</v>
      </c>
      <c r="C8007" s="7">
        <f t="shared" si="1441"/>
        <v>0</v>
      </c>
      <c r="D8007" s="7">
        <f t="shared" si="1442"/>
        <v>0</v>
      </c>
      <c r="E8007" s="7" t="e">
        <f>IF('Report DCM'!$H8007="In-Stream Video","Rich Media display banner",IF('Report DCM'!$I8007&gt;'Report DCM'!$J8007,"Standard",VLOOKUP(CONCATENATE(bd_adtype,"_",bd_creativetype),tabela,2,FALSE)))</f>
        <v>#N/A</v>
      </c>
      <c r="F8007" s="7">
        <f t="shared" si="1443"/>
        <v>0</v>
      </c>
      <c r="G8007" s="7">
        <f t="shared" si="1444"/>
        <v>0</v>
      </c>
      <c r="H8007" s="7">
        <f t="shared" si="1445"/>
        <v>0</v>
      </c>
      <c r="I8007" s="7">
        <f t="shared" si="1446"/>
        <v>0</v>
      </c>
      <c r="J8007" s="7">
        <f t="shared" si="1447"/>
        <v>0</v>
      </c>
      <c r="K8007" s="8" t="e">
        <f t="shared" si="1448"/>
        <v>#N/A</v>
      </c>
      <c r="L8007" s="7" t="e">
        <f t="shared" si="1449"/>
        <v>#N/A</v>
      </c>
      <c r="M8007" s="8" t="e">
        <f t="shared" si="1426"/>
        <v>#N/A</v>
      </c>
      <c r="N8007" s="8" t="e">
        <f t="shared" si="1427"/>
        <v>#N/A</v>
      </c>
    </row>
    <row r="8008" spans="1:14" ht="15.75" customHeight="1" x14ac:dyDescent="0.35">
      <c r="A8008" s="7">
        <f t="shared" si="1439"/>
        <v>0</v>
      </c>
      <c r="B8008" s="7">
        <f t="shared" si="1440"/>
        <v>0</v>
      </c>
      <c r="C8008" s="7">
        <f t="shared" si="1441"/>
        <v>0</v>
      </c>
      <c r="D8008" s="7">
        <f t="shared" si="1442"/>
        <v>0</v>
      </c>
      <c r="E8008" s="7" t="e">
        <f>IF('Report DCM'!$H8008="In-Stream Video","Rich Media display banner",IF('Report DCM'!$I8008&gt;'Report DCM'!$J8008,"Standard",VLOOKUP(CONCATENATE(bd_adtype,"_",bd_creativetype),tabela,2,FALSE)))</f>
        <v>#N/A</v>
      </c>
      <c r="F8008" s="7">
        <f t="shared" si="1443"/>
        <v>0</v>
      </c>
      <c r="G8008" s="7">
        <f t="shared" si="1444"/>
        <v>0</v>
      </c>
      <c r="H8008" s="7">
        <f t="shared" si="1445"/>
        <v>0</v>
      </c>
      <c r="I8008" s="7">
        <f t="shared" si="1446"/>
        <v>0</v>
      </c>
      <c r="J8008" s="7">
        <f t="shared" si="1447"/>
        <v>0</v>
      </c>
      <c r="K8008" s="8" t="e">
        <f t="shared" si="1448"/>
        <v>#N/A</v>
      </c>
      <c r="L8008" s="7" t="e">
        <f t="shared" si="1449"/>
        <v>#N/A</v>
      </c>
      <c r="M8008" s="8" t="e">
        <f t="shared" si="1426"/>
        <v>#N/A</v>
      </c>
      <c r="N8008" s="8" t="e">
        <f t="shared" si="1427"/>
        <v>#N/A</v>
      </c>
    </row>
    <row r="8009" spans="1:14" ht="15.75" customHeight="1" x14ac:dyDescent="0.35">
      <c r="A8009" s="7">
        <f t="shared" si="1439"/>
        <v>0</v>
      </c>
      <c r="B8009" s="7">
        <f t="shared" si="1440"/>
        <v>0</v>
      </c>
      <c r="C8009" s="7">
        <f t="shared" si="1441"/>
        <v>0</v>
      </c>
      <c r="D8009" s="7">
        <f t="shared" si="1442"/>
        <v>0</v>
      </c>
      <c r="E8009" s="7" t="e">
        <f>IF('Report DCM'!$H8009="In-Stream Video","Rich Media display banner",IF('Report DCM'!$I8009&gt;'Report DCM'!$J8009,"Standard",VLOOKUP(CONCATENATE(bd_adtype,"_",bd_creativetype),tabela,2,FALSE)))</f>
        <v>#N/A</v>
      </c>
      <c r="F8009" s="7">
        <f t="shared" si="1443"/>
        <v>0</v>
      </c>
      <c r="G8009" s="7">
        <f t="shared" si="1444"/>
        <v>0</v>
      </c>
      <c r="H8009" s="7">
        <f t="shared" si="1445"/>
        <v>0</v>
      </c>
      <c r="I8009" s="7">
        <f t="shared" si="1446"/>
        <v>0</v>
      </c>
      <c r="J8009" s="7">
        <f t="shared" si="1447"/>
        <v>0</v>
      </c>
      <c r="K8009" s="8" t="e">
        <f t="shared" si="1448"/>
        <v>#N/A</v>
      </c>
      <c r="L8009" s="7" t="e">
        <f t="shared" si="1449"/>
        <v>#N/A</v>
      </c>
      <c r="M8009" s="8" t="e">
        <f t="shared" si="1426"/>
        <v>#N/A</v>
      </c>
      <c r="N8009" s="8" t="e">
        <f t="shared" si="1427"/>
        <v>#N/A</v>
      </c>
    </row>
    <row r="8010" spans="1:14" ht="15.75" customHeight="1" x14ac:dyDescent="0.35">
      <c r="A8010" s="7">
        <f t="shared" si="1439"/>
        <v>0</v>
      </c>
      <c r="B8010" s="7">
        <f t="shared" si="1440"/>
        <v>0</v>
      </c>
      <c r="C8010" s="7">
        <f t="shared" si="1441"/>
        <v>0</v>
      </c>
      <c r="D8010" s="7">
        <f t="shared" si="1442"/>
        <v>0</v>
      </c>
      <c r="E8010" s="7" t="e">
        <f>IF('Report DCM'!$H8010="In-Stream Video","Rich Media display banner",IF('Report DCM'!$I8010&gt;'Report DCM'!$J8010,"Standard",VLOOKUP(CONCATENATE(bd_adtype,"_",bd_creativetype),tabela,2,FALSE)))</f>
        <v>#N/A</v>
      </c>
      <c r="F8010" s="7">
        <f t="shared" si="1443"/>
        <v>0</v>
      </c>
      <c r="G8010" s="7">
        <f t="shared" si="1444"/>
        <v>0</v>
      </c>
      <c r="H8010" s="7">
        <f t="shared" si="1445"/>
        <v>0</v>
      </c>
      <c r="I8010" s="7">
        <f t="shared" si="1446"/>
        <v>0</v>
      </c>
      <c r="J8010" s="7">
        <f t="shared" si="1447"/>
        <v>0</v>
      </c>
      <c r="K8010" s="8" t="e">
        <f t="shared" si="1448"/>
        <v>#N/A</v>
      </c>
      <c r="L8010" s="7" t="e">
        <f t="shared" si="1449"/>
        <v>#N/A</v>
      </c>
      <c r="M8010" s="8" t="e">
        <f t="shared" si="1426"/>
        <v>#N/A</v>
      </c>
      <c r="N8010" s="8" t="e">
        <f t="shared" si="1427"/>
        <v>#N/A</v>
      </c>
    </row>
    <row r="8011" spans="1:14" ht="15.75" customHeight="1" x14ac:dyDescent="0.35">
      <c r="A8011" s="7">
        <f t="shared" si="1439"/>
        <v>0</v>
      </c>
      <c r="B8011" s="7">
        <f t="shared" si="1440"/>
        <v>0</v>
      </c>
      <c r="C8011" s="7">
        <f t="shared" si="1441"/>
        <v>0</v>
      </c>
      <c r="D8011" s="7">
        <f t="shared" si="1442"/>
        <v>0</v>
      </c>
      <c r="E8011" s="7" t="e">
        <f>IF('Report DCM'!$H8011="In-Stream Video","Rich Media display banner",IF('Report DCM'!$I8011&gt;'Report DCM'!$J8011,"Standard",VLOOKUP(CONCATENATE(bd_adtype,"_",bd_creativetype),tabela,2,FALSE)))</f>
        <v>#N/A</v>
      </c>
      <c r="F8011" s="7">
        <f t="shared" si="1443"/>
        <v>0</v>
      </c>
      <c r="G8011" s="7">
        <f t="shared" si="1444"/>
        <v>0</v>
      </c>
      <c r="H8011" s="7">
        <f t="shared" si="1445"/>
        <v>0</v>
      </c>
      <c r="I8011" s="7">
        <f t="shared" si="1446"/>
        <v>0</v>
      </c>
      <c r="J8011" s="7">
        <f t="shared" si="1447"/>
        <v>0</v>
      </c>
      <c r="K8011" s="8" t="e">
        <f t="shared" si="1448"/>
        <v>#N/A</v>
      </c>
      <c r="L8011" s="7" t="e">
        <f t="shared" si="1449"/>
        <v>#N/A</v>
      </c>
      <c r="M8011" s="8" t="e">
        <f t="shared" si="1426"/>
        <v>#N/A</v>
      </c>
      <c r="N8011" s="8" t="e">
        <f t="shared" si="1427"/>
        <v>#N/A</v>
      </c>
    </row>
    <row r="8012" spans="1:14" ht="15.75" customHeight="1" x14ac:dyDescent="0.35">
      <c r="A8012" s="7">
        <f t="shared" si="1439"/>
        <v>0</v>
      </c>
      <c r="B8012" s="7">
        <f t="shared" si="1440"/>
        <v>0</v>
      </c>
      <c r="C8012" s="7">
        <f t="shared" si="1441"/>
        <v>0</v>
      </c>
      <c r="D8012" s="7">
        <f t="shared" si="1442"/>
        <v>0</v>
      </c>
      <c r="E8012" s="7" t="e">
        <f>IF('Report DCM'!$H8012="In-Stream Video","Rich Media display banner",IF('Report DCM'!$I8012&gt;'Report DCM'!$J8012,"Standard",VLOOKUP(CONCATENATE(bd_adtype,"_",bd_creativetype),tabela,2,FALSE)))</f>
        <v>#N/A</v>
      </c>
      <c r="F8012" s="7">
        <f t="shared" si="1443"/>
        <v>0</v>
      </c>
      <c r="G8012" s="7">
        <f t="shared" si="1444"/>
        <v>0</v>
      </c>
      <c r="H8012" s="7">
        <f t="shared" si="1445"/>
        <v>0</v>
      </c>
      <c r="I8012" s="7">
        <f t="shared" si="1446"/>
        <v>0</v>
      </c>
      <c r="J8012" s="7">
        <f t="shared" si="1447"/>
        <v>0</v>
      </c>
      <c r="K8012" s="8" t="e">
        <f t="shared" si="1448"/>
        <v>#N/A</v>
      </c>
      <c r="L8012" s="7" t="e">
        <f t="shared" si="1449"/>
        <v>#N/A</v>
      </c>
      <c r="M8012" s="8" t="e">
        <f t="shared" si="1426"/>
        <v>#N/A</v>
      </c>
      <c r="N8012" s="8" t="e">
        <f t="shared" si="1427"/>
        <v>#N/A</v>
      </c>
    </row>
    <row r="8013" spans="1:14" ht="15.75" customHeight="1" x14ac:dyDescent="0.35">
      <c r="A8013" s="7">
        <f t="shared" si="1439"/>
        <v>0</v>
      </c>
      <c r="B8013" s="7">
        <f t="shared" si="1440"/>
        <v>0</v>
      </c>
      <c r="C8013" s="7">
        <f t="shared" si="1441"/>
        <v>0</v>
      </c>
      <c r="D8013" s="7">
        <f t="shared" si="1442"/>
        <v>0</v>
      </c>
      <c r="E8013" s="7" t="e">
        <f>IF('Report DCM'!$H8013="In-Stream Video","Rich Media display banner",IF('Report DCM'!$I8013&gt;'Report DCM'!$J8013,"Standard",VLOOKUP(CONCATENATE(bd_adtype,"_",bd_creativetype),tabela,2,FALSE)))</f>
        <v>#N/A</v>
      </c>
      <c r="F8013" s="7">
        <f t="shared" si="1443"/>
        <v>0</v>
      </c>
      <c r="G8013" s="7">
        <f t="shared" si="1444"/>
        <v>0</v>
      </c>
      <c r="H8013" s="7">
        <f t="shared" si="1445"/>
        <v>0</v>
      </c>
      <c r="I8013" s="7">
        <f t="shared" si="1446"/>
        <v>0</v>
      </c>
      <c r="J8013" s="7">
        <f t="shared" si="1447"/>
        <v>0</v>
      </c>
      <c r="K8013" s="8" t="e">
        <f t="shared" si="1448"/>
        <v>#N/A</v>
      </c>
      <c r="L8013" s="7" t="e">
        <f t="shared" si="1449"/>
        <v>#N/A</v>
      </c>
      <c r="M8013" s="8" t="e">
        <f t="shared" si="1426"/>
        <v>#N/A</v>
      </c>
      <c r="N8013" s="8" t="e">
        <f t="shared" si="1427"/>
        <v>#N/A</v>
      </c>
    </row>
    <row r="8014" spans="1:14" ht="15.75" customHeight="1" x14ac:dyDescent="0.35">
      <c r="A8014" s="7">
        <f t="shared" si="1439"/>
        <v>0</v>
      </c>
      <c r="B8014" s="7">
        <f t="shared" si="1440"/>
        <v>0</v>
      </c>
      <c r="C8014" s="7">
        <f t="shared" si="1441"/>
        <v>0</v>
      </c>
      <c r="D8014" s="7">
        <f t="shared" si="1442"/>
        <v>0</v>
      </c>
      <c r="E8014" s="7" t="e">
        <f>IF('Report DCM'!$H8014="In-Stream Video","Rich Media display banner",IF('Report DCM'!$I8014&gt;'Report DCM'!$J8014,"Standard",VLOOKUP(CONCATENATE(bd_adtype,"_",bd_creativetype),tabela,2,FALSE)))</f>
        <v>#N/A</v>
      </c>
      <c r="F8014" s="7">
        <f t="shared" si="1443"/>
        <v>0</v>
      </c>
      <c r="G8014" s="7">
        <f t="shared" si="1444"/>
        <v>0</v>
      </c>
      <c r="H8014" s="7">
        <f t="shared" si="1445"/>
        <v>0</v>
      </c>
      <c r="I8014" s="7">
        <f t="shared" si="1446"/>
        <v>0</v>
      </c>
      <c r="J8014" s="7">
        <f t="shared" si="1447"/>
        <v>0</v>
      </c>
      <c r="K8014" s="8" t="e">
        <f t="shared" si="1448"/>
        <v>#N/A</v>
      </c>
      <c r="L8014" s="7" t="e">
        <f t="shared" si="1449"/>
        <v>#N/A</v>
      </c>
      <c r="M8014" s="8" t="e">
        <f t="shared" si="1426"/>
        <v>#N/A</v>
      </c>
      <c r="N8014" s="8" t="e">
        <f t="shared" si="1427"/>
        <v>#N/A</v>
      </c>
    </row>
    <row r="8015" spans="1:14" ht="15.75" customHeight="1" x14ac:dyDescent="0.35">
      <c r="A8015" s="7">
        <f t="shared" si="1439"/>
        <v>0</v>
      </c>
      <c r="B8015" s="7">
        <f t="shared" si="1440"/>
        <v>0</v>
      </c>
      <c r="C8015" s="7">
        <f t="shared" si="1441"/>
        <v>0</v>
      </c>
      <c r="D8015" s="7">
        <f t="shared" si="1442"/>
        <v>0</v>
      </c>
      <c r="E8015" s="7" t="e">
        <f>IF('Report DCM'!$H8015="In-Stream Video","Rich Media display banner",IF('Report DCM'!$I8015&gt;'Report DCM'!$J8015,"Standard",VLOOKUP(CONCATENATE(bd_adtype,"_",bd_creativetype),tabela,2,FALSE)))</f>
        <v>#N/A</v>
      </c>
      <c r="F8015" s="7">
        <f t="shared" si="1443"/>
        <v>0</v>
      </c>
      <c r="G8015" s="7">
        <f t="shared" si="1444"/>
        <v>0</v>
      </c>
      <c r="H8015" s="7">
        <f t="shared" si="1445"/>
        <v>0</v>
      </c>
      <c r="I8015" s="7">
        <f t="shared" si="1446"/>
        <v>0</v>
      </c>
      <c r="J8015" s="7">
        <f t="shared" si="1447"/>
        <v>0</v>
      </c>
      <c r="K8015" s="8" t="e">
        <f t="shared" si="1448"/>
        <v>#N/A</v>
      </c>
      <c r="L8015" s="7" t="e">
        <f t="shared" si="1449"/>
        <v>#N/A</v>
      </c>
      <c r="M8015" s="8" t="e">
        <f t="shared" si="1426"/>
        <v>#N/A</v>
      </c>
      <c r="N8015" s="8" t="e">
        <f t="shared" si="1427"/>
        <v>#N/A</v>
      </c>
    </row>
    <row r="8016" spans="1:14" ht="15.75" customHeight="1" x14ac:dyDescent="0.35">
      <c r="A8016" s="7">
        <f t="shared" si="1439"/>
        <v>0</v>
      </c>
      <c r="B8016" s="7">
        <f t="shared" si="1440"/>
        <v>0</v>
      </c>
      <c r="C8016" s="7">
        <f t="shared" si="1441"/>
        <v>0</v>
      </c>
      <c r="D8016" s="7">
        <f t="shared" si="1442"/>
        <v>0</v>
      </c>
      <c r="E8016" s="7" t="e">
        <f>IF('Report DCM'!$H8016="In-Stream Video","Rich Media display banner",IF('Report DCM'!$I8016&gt;'Report DCM'!$J8016,"Standard",VLOOKUP(CONCATENATE(bd_adtype,"_",bd_creativetype),tabela,2,FALSE)))</f>
        <v>#N/A</v>
      </c>
      <c r="F8016" s="7">
        <f t="shared" si="1443"/>
        <v>0</v>
      </c>
      <c r="G8016" s="7">
        <f t="shared" si="1444"/>
        <v>0</v>
      </c>
      <c r="H8016" s="7">
        <f t="shared" si="1445"/>
        <v>0</v>
      </c>
      <c r="I8016" s="7">
        <f t="shared" si="1446"/>
        <v>0</v>
      </c>
      <c r="J8016" s="7">
        <f t="shared" si="1447"/>
        <v>0</v>
      </c>
      <c r="K8016" s="8" t="e">
        <f t="shared" si="1448"/>
        <v>#N/A</v>
      </c>
      <c r="L8016" s="7" t="e">
        <f t="shared" si="1449"/>
        <v>#N/A</v>
      </c>
      <c r="M8016" s="8" t="e">
        <f t="shared" si="1426"/>
        <v>#N/A</v>
      </c>
      <c r="N8016" s="8" t="e">
        <f t="shared" si="1427"/>
        <v>#N/A</v>
      </c>
    </row>
    <row r="8017" spans="1:14" ht="15.75" customHeight="1" x14ac:dyDescent="0.35">
      <c r="A8017" s="7">
        <f t="shared" si="1439"/>
        <v>0</v>
      </c>
      <c r="B8017" s="7">
        <f t="shared" si="1440"/>
        <v>0</v>
      </c>
      <c r="C8017" s="7">
        <f t="shared" si="1441"/>
        <v>0</v>
      </c>
      <c r="D8017" s="7">
        <f t="shared" si="1442"/>
        <v>0</v>
      </c>
      <c r="E8017" s="7" t="e">
        <f>IF('Report DCM'!$H8017="In-Stream Video","Rich Media display banner",IF('Report DCM'!$I8017&gt;'Report DCM'!$J8017,"Standard",VLOOKUP(CONCATENATE(bd_adtype,"_",bd_creativetype),tabela,2,FALSE)))</f>
        <v>#N/A</v>
      </c>
      <c r="F8017" s="7">
        <f t="shared" si="1443"/>
        <v>0</v>
      </c>
      <c r="G8017" s="7">
        <f t="shared" si="1444"/>
        <v>0</v>
      </c>
      <c r="H8017" s="7">
        <f t="shared" si="1445"/>
        <v>0</v>
      </c>
      <c r="I8017" s="7">
        <f t="shared" si="1446"/>
        <v>0</v>
      </c>
      <c r="J8017" s="7">
        <f t="shared" si="1447"/>
        <v>0</v>
      </c>
      <c r="K8017" s="8" t="e">
        <f t="shared" si="1448"/>
        <v>#N/A</v>
      </c>
      <c r="L8017" s="7" t="e">
        <f t="shared" si="1449"/>
        <v>#N/A</v>
      </c>
      <c r="M8017" s="8" t="e">
        <f t="shared" si="1426"/>
        <v>#N/A</v>
      </c>
      <c r="N8017" s="8" t="e">
        <f t="shared" si="1427"/>
        <v>#N/A</v>
      </c>
    </row>
    <row r="8018" spans="1:14" ht="15.75" customHeight="1" x14ac:dyDescent="0.35">
      <c r="A8018" s="7">
        <f t="shared" si="1439"/>
        <v>0</v>
      </c>
      <c r="B8018" s="7">
        <f t="shared" si="1440"/>
        <v>0</v>
      </c>
      <c r="C8018" s="7">
        <f t="shared" si="1441"/>
        <v>0</v>
      </c>
      <c r="D8018" s="7">
        <f t="shared" si="1442"/>
        <v>0</v>
      </c>
      <c r="E8018" s="7" t="e">
        <f>IF('Report DCM'!$H8018="In-Stream Video","Rich Media display banner",IF('Report DCM'!$I8018&gt;'Report DCM'!$J8018,"Standard",VLOOKUP(CONCATENATE(bd_adtype,"_",bd_creativetype),tabela,2,FALSE)))</f>
        <v>#N/A</v>
      </c>
      <c r="F8018" s="7">
        <f t="shared" si="1443"/>
        <v>0</v>
      </c>
      <c r="G8018" s="7">
        <f t="shared" si="1444"/>
        <v>0</v>
      </c>
      <c r="H8018" s="7">
        <f t="shared" si="1445"/>
        <v>0</v>
      </c>
      <c r="I8018" s="7">
        <f t="shared" si="1446"/>
        <v>0</v>
      </c>
      <c r="J8018" s="7">
        <f t="shared" si="1447"/>
        <v>0</v>
      </c>
      <c r="K8018" s="8" t="e">
        <f t="shared" si="1448"/>
        <v>#N/A</v>
      </c>
      <c r="L8018" s="7" t="e">
        <f t="shared" si="1449"/>
        <v>#N/A</v>
      </c>
      <c r="M8018" s="8" t="e">
        <f t="shared" si="1426"/>
        <v>#N/A</v>
      </c>
      <c r="N8018" s="8" t="e">
        <f t="shared" si="1427"/>
        <v>#N/A</v>
      </c>
    </row>
    <row r="8019" spans="1:14" ht="15.75" customHeight="1" x14ac:dyDescent="0.35">
      <c r="A8019" s="7">
        <f t="shared" si="1439"/>
        <v>0</v>
      </c>
      <c r="B8019" s="7">
        <f t="shared" si="1440"/>
        <v>0</v>
      </c>
      <c r="C8019" s="7">
        <f t="shared" si="1441"/>
        <v>0</v>
      </c>
      <c r="D8019" s="7">
        <f t="shared" si="1442"/>
        <v>0</v>
      </c>
      <c r="E8019" s="7" t="e">
        <f>IF('Report DCM'!$H8019="In-Stream Video","Rich Media display banner",IF('Report DCM'!$I8019&gt;'Report DCM'!$J8019,"Standard",VLOOKUP(CONCATENATE(bd_adtype,"_",bd_creativetype),tabela,2,FALSE)))</f>
        <v>#N/A</v>
      </c>
      <c r="F8019" s="7">
        <f t="shared" si="1443"/>
        <v>0</v>
      </c>
      <c r="G8019" s="7">
        <f t="shared" si="1444"/>
        <v>0</v>
      </c>
      <c r="H8019" s="7">
        <f t="shared" si="1445"/>
        <v>0</v>
      </c>
      <c r="I8019" s="7">
        <f t="shared" si="1446"/>
        <v>0</v>
      </c>
      <c r="J8019" s="7">
        <f t="shared" si="1447"/>
        <v>0</v>
      </c>
      <c r="K8019" s="8" t="e">
        <f t="shared" si="1448"/>
        <v>#N/A</v>
      </c>
      <c r="L8019" s="7" t="e">
        <f t="shared" si="1449"/>
        <v>#N/A</v>
      </c>
      <c r="M8019" s="8" t="e">
        <f t="shared" si="1426"/>
        <v>#N/A</v>
      </c>
      <c r="N8019" s="8" t="e">
        <f t="shared" si="1427"/>
        <v>#N/A</v>
      </c>
    </row>
    <row r="8020" spans="1:14" ht="15.75" customHeight="1" x14ac:dyDescent="0.35">
      <c r="A8020" s="7">
        <f t="shared" si="1439"/>
        <v>0</v>
      </c>
      <c r="B8020" s="7">
        <f t="shared" si="1440"/>
        <v>0</v>
      </c>
      <c r="C8020" s="7">
        <f t="shared" si="1441"/>
        <v>0</v>
      </c>
      <c r="D8020" s="7">
        <f t="shared" si="1442"/>
        <v>0</v>
      </c>
      <c r="E8020" s="7" t="e">
        <f>IF('Report DCM'!$H8020="In-Stream Video","Rich Media display banner",IF('Report DCM'!$I8020&gt;'Report DCM'!$J8020,"Standard",VLOOKUP(CONCATENATE(bd_adtype,"_",bd_creativetype),tabela,2,FALSE)))</f>
        <v>#N/A</v>
      </c>
      <c r="F8020" s="7">
        <f t="shared" si="1443"/>
        <v>0</v>
      </c>
      <c r="G8020" s="7">
        <f t="shared" si="1444"/>
        <v>0</v>
      </c>
      <c r="H8020" s="7">
        <f t="shared" si="1445"/>
        <v>0</v>
      </c>
      <c r="I8020" s="7">
        <f t="shared" si="1446"/>
        <v>0</v>
      </c>
      <c r="J8020" s="7">
        <f t="shared" si="1447"/>
        <v>0</v>
      </c>
      <c r="K8020" s="8" t="e">
        <f t="shared" si="1448"/>
        <v>#N/A</v>
      </c>
      <c r="L8020" s="7" t="e">
        <f t="shared" si="1449"/>
        <v>#N/A</v>
      </c>
      <c r="M8020" s="8" t="e">
        <f t="shared" si="1426"/>
        <v>#N/A</v>
      </c>
      <c r="N8020" s="8" t="e">
        <f t="shared" si="1427"/>
        <v>#N/A</v>
      </c>
    </row>
    <row r="8021" spans="1:14" ht="15.75" customHeight="1" x14ac:dyDescent="0.35">
      <c r="A8021" s="7">
        <f t="shared" si="1439"/>
        <v>0</v>
      </c>
      <c r="B8021" s="7">
        <f t="shared" si="1440"/>
        <v>0</v>
      </c>
      <c r="C8021" s="7">
        <f t="shared" si="1441"/>
        <v>0</v>
      </c>
      <c r="D8021" s="7">
        <f t="shared" si="1442"/>
        <v>0</v>
      </c>
      <c r="E8021" s="7" t="e">
        <f>IF('Report DCM'!$H8021="In-Stream Video","Rich Media display banner",IF('Report DCM'!$I8021&gt;'Report DCM'!$J8021,"Standard",VLOOKUP(CONCATENATE(bd_adtype,"_",bd_creativetype),tabela,2,FALSE)))</f>
        <v>#N/A</v>
      </c>
      <c r="F8021" s="7">
        <f t="shared" si="1443"/>
        <v>0</v>
      </c>
      <c r="G8021" s="7">
        <f t="shared" si="1444"/>
        <v>0</v>
      </c>
      <c r="H8021" s="7">
        <f t="shared" si="1445"/>
        <v>0</v>
      </c>
      <c r="I8021" s="7">
        <f t="shared" si="1446"/>
        <v>0</v>
      </c>
      <c r="J8021" s="7">
        <f t="shared" si="1447"/>
        <v>0</v>
      </c>
      <c r="K8021" s="8" t="e">
        <f t="shared" si="1448"/>
        <v>#N/A</v>
      </c>
      <c r="L8021" s="7" t="e">
        <f t="shared" si="1449"/>
        <v>#N/A</v>
      </c>
      <c r="M8021" s="8" t="e">
        <f t="shared" si="1426"/>
        <v>#N/A</v>
      </c>
      <c r="N8021" s="8" t="e">
        <f t="shared" si="1427"/>
        <v>#N/A</v>
      </c>
    </row>
    <row r="8022" spans="1:14" ht="15.75" customHeight="1" x14ac:dyDescent="0.35">
      <c r="A8022" s="7">
        <f t="shared" si="1439"/>
        <v>0</v>
      </c>
      <c r="B8022" s="7">
        <f t="shared" si="1440"/>
        <v>0</v>
      </c>
      <c r="C8022" s="7">
        <f t="shared" si="1441"/>
        <v>0</v>
      </c>
      <c r="D8022" s="7">
        <f t="shared" si="1442"/>
        <v>0</v>
      </c>
      <c r="E8022" s="7" t="e">
        <f>IF('Report DCM'!$H8022="In-Stream Video","Rich Media display banner",IF('Report DCM'!$I8022&gt;'Report DCM'!$J8022,"Standard",VLOOKUP(CONCATENATE(bd_adtype,"_",bd_creativetype),tabela,2,FALSE)))</f>
        <v>#N/A</v>
      </c>
      <c r="F8022" s="7">
        <f t="shared" si="1443"/>
        <v>0</v>
      </c>
      <c r="G8022" s="7">
        <f t="shared" si="1444"/>
        <v>0</v>
      </c>
      <c r="H8022" s="7">
        <f t="shared" si="1445"/>
        <v>0</v>
      </c>
      <c r="I8022" s="7">
        <f t="shared" si="1446"/>
        <v>0</v>
      </c>
      <c r="J8022" s="7">
        <f t="shared" si="1447"/>
        <v>0</v>
      </c>
      <c r="K8022" s="8" t="e">
        <f t="shared" si="1448"/>
        <v>#N/A</v>
      </c>
      <c r="L8022" s="7" t="e">
        <f t="shared" si="1449"/>
        <v>#N/A</v>
      </c>
      <c r="M8022" s="8" t="e">
        <f t="shared" si="1426"/>
        <v>#N/A</v>
      </c>
      <c r="N8022" s="8" t="e">
        <f t="shared" si="1427"/>
        <v>#N/A</v>
      </c>
    </row>
    <row r="8023" spans="1:14" ht="15.75" customHeight="1" x14ac:dyDescent="0.35">
      <c r="A8023" s="7">
        <f t="shared" si="1439"/>
        <v>0</v>
      </c>
      <c r="B8023" s="7">
        <f t="shared" si="1440"/>
        <v>0</v>
      </c>
      <c r="C8023" s="7">
        <f t="shared" si="1441"/>
        <v>0</v>
      </c>
      <c r="D8023" s="7">
        <f t="shared" si="1442"/>
        <v>0</v>
      </c>
      <c r="E8023" s="7" t="e">
        <f>IF('Report DCM'!$H8023="In-Stream Video","Rich Media display banner",IF('Report DCM'!$I8023&gt;'Report DCM'!$J8023,"Standard",VLOOKUP(CONCATENATE(bd_adtype,"_",bd_creativetype),tabela,2,FALSE)))</f>
        <v>#N/A</v>
      </c>
      <c r="F8023" s="7">
        <f t="shared" si="1443"/>
        <v>0</v>
      </c>
      <c r="G8023" s="7">
        <f t="shared" si="1444"/>
        <v>0</v>
      </c>
      <c r="H8023" s="7">
        <f t="shared" si="1445"/>
        <v>0</v>
      </c>
      <c r="I8023" s="7">
        <f t="shared" si="1446"/>
        <v>0</v>
      </c>
      <c r="J8023" s="7">
        <f t="shared" si="1447"/>
        <v>0</v>
      </c>
      <c r="K8023" s="8" t="e">
        <f t="shared" si="1448"/>
        <v>#N/A</v>
      </c>
      <c r="L8023" s="7" t="e">
        <f t="shared" si="1449"/>
        <v>#N/A</v>
      </c>
      <c r="M8023" s="8" t="e">
        <f t="shared" si="1426"/>
        <v>#N/A</v>
      </c>
      <c r="N8023" s="8" t="e">
        <f t="shared" si="1427"/>
        <v>#N/A</v>
      </c>
    </row>
    <row r="8024" spans="1:14" ht="15.75" customHeight="1" x14ac:dyDescent="0.35">
      <c r="A8024" s="7">
        <f t="shared" si="1439"/>
        <v>0</v>
      </c>
      <c r="B8024" s="7">
        <f t="shared" si="1440"/>
        <v>0</v>
      </c>
      <c r="C8024" s="7">
        <f t="shared" si="1441"/>
        <v>0</v>
      </c>
      <c r="D8024" s="7">
        <f t="shared" si="1442"/>
        <v>0</v>
      </c>
      <c r="E8024" s="7" t="e">
        <f>IF('Report DCM'!$H8024="In-Stream Video","Rich Media display banner",IF('Report DCM'!$I8024&gt;'Report DCM'!$J8024,"Standard",VLOOKUP(CONCATENATE(bd_adtype,"_",bd_creativetype),tabela,2,FALSE)))</f>
        <v>#N/A</v>
      </c>
      <c r="F8024" s="7">
        <f t="shared" si="1443"/>
        <v>0</v>
      </c>
      <c r="G8024" s="7">
        <f t="shared" si="1444"/>
        <v>0</v>
      </c>
      <c r="H8024" s="7">
        <f t="shared" si="1445"/>
        <v>0</v>
      </c>
      <c r="I8024" s="7">
        <f t="shared" si="1446"/>
        <v>0</v>
      </c>
      <c r="J8024" s="7">
        <f t="shared" si="1447"/>
        <v>0</v>
      </c>
      <c r="K8024" s="8" t="e">
        <f t="shared" si="1448"/>
        <v>#N/A</v>
      </c>
      <c r="L8024" s="7" t="e">
        <f t="shared" si="1449"/>
        <v>#N/A</v>
      </c>
      <c r="M8024" s="8" t="e">
        <f t="shared" si="1426"/>
        <v>#N/A</v>
      </c>
      <c r="N8024" s="8" t="e">
        <f t="shared" si="1427"/>
        <v>#N/A</v>
      </c>
    </row>
    <row r="8025" spans="1:14" ht="15.75" customHeight="1" x14ac:dyDescent="0.35">
      <c r="A8025" s="7">
        <f t="shared" si="1439"/>
        <v>0</v>
      </c>
      <c r="B8025" s="7">
        <f t="shared" si="1440"/>
        <v>0</v>
      </c>
      <c r="C8025" s="7">
        <f t="shared" si="1441"/>
        <v>0</v>
      </c>
      <c r="D8025" s="7">
        <f t="shared" si="1442"/>
        <v>0</v>
      </c>
      <c r="E8025" s="7" t="e">
        <f>IF('Report DCM'!$H8025="In-Stream Video","Rich Media display banner",IF('Report DCM'!$I8025&gt;'Report DCM'!$J8025,"Standard",VLOOKUP(CONCATENATE(bd_adtype,"_",bd_creativetype),tabela,2,FALSE)))</f>
        <v>#N/A</v>
      </c>
      <c r="F8025" s="7">
        <f t="shared" si="1443"/>
        <v>0</v>
      </c>
      <c r="G8025" s="7">
        <f t="shared" si="1444"/>
        <v>0</v>
      </c>
      <c r="H8025" s="7">
        <f t="shared" si="1445"/>
        <v>0</v>
      </c>
      <c r="I8025" s="7">
        <f t="shared" si="1446"/>
        <v>0</v>
      </c>
      <c r="J8025" s="7">
        <f t="shared" si="1447"/>
        <v>0</v>
      </c>
      <c r="K8025" s="8" t="e">
        <f t="shared" si="1448"/>
        <v>#N/A</v>
      </c>
      <c r="L8025" s="7" t="e">
        <f t="shared" si="1449"/>
        <v>#N/A</v>
      </c>
      <c r="M8025" s="8" t="e">
        <f t="shared" si="1426"/>
        <v>#N/A</v>
      </c>
      <c r="N8025" s="8" t="e">
        <f t="shared" si="1427"/>
        <v>#N/A</v>
      </c>
    </row>
    <row r="8026" spans="1:14" ht="15.75" customHeight="1" x14ac:dyDescent="0.35">
      <c r="A8026" s="7">
        <f t="shared" si="1439"/>
        <v>0</v>
      </c>
      <c r="B8026" s="7">
        <f t="shared" si="1440"/>
        <v>0</v>
      </c>
      <c r="C8026" s="7">
        <f t="shared" si="1441"/>
        <v>0</v>
      </c>
      <c r="D8026" s="7">
        <f t="shared" si="1442"/>
        <v>0</v>
      </c>
      <c r="E8026" s="7" t="e">
        <f>IF('Report DCM'!$H8026="In-Stream Video","Rich Media display banner",IF('Report DCM'!$I8026&gt;'Report DCM'!$J8026,"Standard",VLOOKUP(CONCATENATE(bd_adtype,"_",bd_creativetype),tabela,2,FALSE)))</f>
        <v>#N/A</v>
      </c>
      <c r="F8026" s="7">
        <f t="shared" si="1443"/>
        <v>0</v>
      </c>
      <c r="G8026" s="7">
        <f t="shared" si="1444"/>
        <v>0</v>
      </c>
      <c r="H8026" s="7">
        <f t="shared" si="1445"/>
        <v>0</v>
      </c>
      <c r="I8026" s="7">
        <f t="shared" si="1446"/>
        <v>0</v>
      </c>
      <c r="J8026" s="7">
        <f t="shared" si="1447"/>
        <v>0</v>
      </c>
      <c r="K8026" s="8" t="e">
        <f t="shared" si="1448"/>
        <v>#N/A</v>
      </c>
      <c r="L8026" s="7" t="e">
        <f t="shared" si="1449"/>
        <v>#N/A</v>
      </c>
      <c r="M8026" s="8" t="e">
        <f t="shared" si="1426"/>
        <v>#N/A</v>
      </c>
      <c r="N8026" s="8" t="e">
        <f t="shared" si="1427"/>
        <v>#N/A</v>
      </c>
    </row>
    <row r="8027" spans="1:14" ht="15.75" customHeight="1" x14ac:dyDescent="0.35">
      <c r="A8027" s="7">
        <f t="shared" si="1439"/>
        <v>0</v>
      </c>
      <c r="B8027" s="7">
        <f t="shared" si="1440"/>
        <v>0</v>
      </c>
      <c r="C8027" s="7">
        <f t="shared" si="1441"/>
        <v>0</v>
      </c>
      <c r="D8027" s="7">
        <f t="shared" si="1442"/>
        <v>0</v>
      </c>
      <c r="E8027" s="7" t="e">
        <f>IF('Report DCM'!$H8027="In-Stream Video","Rich Media display banner",IF('Report DCM'!$I8027&gt;'Report DCM'!$J8027,"Standard",VLOOKUP(CONCATENATE(bd_adtype,"_",bd_creativetype),tabela,2,FALSE)))</f>
        <v>#N/A</v>
      </c>
      <c r="F8027" s="7">
        <f t="shared" si="1443"/>
        <v>0</v>
      </c>
      <c r="G8027" s="7">
        <f t="shared" si="1444"/>
        <v>0</v>
      </c>
      <c r="H8027" s="7">
        <f t="shared" si="1445"/>
        <v>0</v>
      </c>
      <c r="I8027" s="7">
        <f t="shared" si="1446"/>
        <v>0</v>
      </c>
      <c r="J8027" s="7">
        <f t="shared" si="1447"/>
        <v>0</v>
      </c>
      <c r="K8027" s="8" t="e">
        <f t="shared" si="1448"/>
        <v>#N/A</v>
      </c>
      <c r="L8027" s="7" t="e">
        <f t="shared" si="1449"/>
        <v>#N/A</v>
      </c>
      <c r="M8027" s="8" t="e">
        <f t="shared" si="1426"/>
        <v>#N/A</v>
      </c>
      <c r="N8027" s="8" t="e">
        <f t="shared" si="1427"/>
        <v>#N/A</v>
      </c>
    </row>
    <row r="8028" spans="1:14" ht="15.75" customHeight="1" x14ac:dyDescent="0.35">
      <c r="A8028" s="7">
        <f t="shared" si="1439"/>
        <v>0</v>
      </c>
      <c r="B8028" s="7">
        <f t="shared" si="1440"/>
        <v>0</v>
      </c>
      <c r="C8028" s="7">
        <f t="shared" si="1441"/>
        <v>0</v>
      </c>
      <c r="D8028" s="7">
        <f t="shared" si="1442"/>
        <v>0</v>
      </c>
      <c r="E8028" s="7" t="e">
        <f>IF('Report DCM'!$H8028="In-Stream Video","Rich Media display banner",IF('Report DCM'!$I8028&gt;'Report DCM'!$J8028,"Standard",VLOOKUP(CONCATENATE(bd_adtype,"_",bd_creativetype),tabela,2,FALSE)))</f>
        <v>#N/A</v>
      </c>
      <c r="F8028" s="7">
        <f t="shared" si="1443"/>
        <v>0</v>
      </c>
      <c r="G8028" s="7">
        <f t="shared" si="1444"/>
        <v>0</v>
      </c>
      <c r="H8028" s="7">
        <f t="shared" si="1445"/>
        <v>0</v>
      </c>
      <c r="I8028" s="7">
        <f t="shared" si="1446"/>
        <v>0</v>
      </c>
      <c r="J8028" s="7">
        <f t="shared" si="1447"/>
        <v>0</v>
      </c>
      <c r="K8028" s="8" t="e">
        <f t="shared" si="1448"/>
        <v>#N/A</v>
      </c>
      <c r="L8028" s="7" t="e">
        <f t="shared" si="1449"/>
        <v>#N/A</v>
      </c>
      <c r="M8028" s="8" t="e">
        <f t="shared" si="1426"/>
        <v>#N/A</v>
      </c>
      <c r="N8028" s="8" t="e">
        <f t="shared" si="1427"/>
        <v>#N/A</v>
      </c>
    </row>
    <row r="8029" spans="1:14" ht="15.75" customHeight="1" x14ac:dyDescent="0.35">
      <c r="A8029" s="7">
        <f t="shared" si="1439"/>
        <v>0</v>
      </c>
      <c r="B8029" s="7">
        <f t="shared" si="1440"/>
        <v>0</v>
      </c>
      <c r="C8029" s="7">
        <f t="shared" si="1441"/>
        <v>0</v>
      </c>
      <c r="D8029" s="7">
        <f t="shared" si="1442"/>
        <v>0</v>
      </c>
      <c r="E8029" s="7" t="e">
        <f>IF('Report DCM'!$H8029="In-Stream Video","Rich Media display banner",IF('Report DCM'!$I8029&gt;'Report DCM'!$J8029,"Standard",VLOOKUP(CONCATENATE(bd_adtype,"_",bd_creativetype),tabela,2,FALSE)))</f>
        <v>#N/A</v>
      </c>
      <c r="F8029" s="7">
        <f t="shared" si="1443"/>
        <v>0</v>
      </c>
      <c r="G8029" s="7">
        <f t="shared" si="1444"/>
        <v>0</v>
      </c>
      <c r="H8029" s="7">
        <f t="shared" si="1445"/>
        <v>0</v>
      </c>
      <c r="I8029" s="7">
        <f t="shared" si="1446"/>
        <v>0</v>
      </c>
      <c r="J8029" s="7">
        <f t="shared" si="1447"/>
        <v>0</v>
      </c>
      <c r="K8029" s="8" t="e">
        <f t="shared" si="1448"/>
        <v>#N/A</v>
      </c>
      <c r="L8029" s="7" t="e">
        <f t="shared" si="1449"/>
        <v>#N/A</v>
      </c>
      <c r="M8029" s="8" t="e">
        <f t="shared" si="1426"/>
        <v>#N/A</v>
      </c>
      <c r="N8029" s="8" t="e">
        <f t="shared" si="1427"/>
        <v>#N/A</v>
      </c>
    </row>
    <row r="8030" spans="1:14" ht="15.75" customHeight="1" x14ac:dyDescent="0.35">
      <c r="A8030" s="7">
        <f t="shared" si="1439"/>
        <v>0</v>
      </c>
      <c r="B8030" s="7">
        <f t="shared" si="1440"/>
        <v>0</v>
      </c>
      <c r="C8030" s="7">
        <f t="shared" si="1441"/>
        <v>0</v>
      </c>
      <c r="D8030" s="7">
        <f t="shared" si="1442"/>
        <v>0</v>
      </c>
      <c r="E8030" s="7" t="e">
        <f>IF('Report DCM'!$H8030="In-Stream Video","Rich Media display banner",IF('Report DCM'!$I8030&gt;'Report DCM'!$J8030,"Standard",VLOOKUP(CONCATENATE(bd_adtype,"_",bd_creativetype),tabela,2,FALSE)))</f>
        <v>#N/A</v>
      </c>
      <c r="F8030" s="7">
        <f t="shared" si="1443"/>
        <v>0</v>
      </c>
      <c r="G8030" s="7">
        <f t="shared" si="1444"/>
        <v>0</v>
      </c>
      <c r="H8030" s="7">
        <f t="shared" si="1445"/>
        <v>0</v>
      </c>
      <c r="I8030" s="7">
        <f t="shared" si="1446"/>
        <v>0</v>
      </c>
      <c r="J8030" s="7">
        <f t="shared" si="1447"/>
        <v>0</v>
      </c>
      <c r="K8030" s="8" t="e">
        <f t="shared" si="1448"/>
        <v>#N/A</v>
      </c>
      <c r="L8030" s="7" t="e">
        <f t="shared" si="1449"/>
        <v>#N/A</v>
      </c>
      <c r="M8030" s="8" t="e">
        <f t="shared" si="1426"/>
        <v>#N/A</v>
      </c>
      <c r="N8030" s="8" t="e">
        <f t="shared" si="1427"/>
        <v>#N/A</v>
      </c>
    </row>
    <row r="8031" spans="1:14" ht="15.75" customHeight="1" x14ac:dyDescent="0.35">
      <c r="A8031" s="7">
        <f t="shared" si="1439"/>
        <v>0</v>
      </c>
      <c r="B8031" s="7">
        <f t="shared" si="1440"/>
        <v>0</v>
      </c>
      <c r="C8031" s="7">
        <f t="shared" si="1441"/>
        <v>0</v>
      </c>
      <c r="D8031" s="7">
        <f t="shared" si="1442"/>
        <v>0</v>
      </c>
      <c r="E8031" s="7" t="e">
        <f>IF('Report DCM'!$H8031="In-Stream Video","Rich Media display banner",IF('Report DCM'!$I8031&gt;'Report DCM'!$J8031,"Standard",VLOOKUP(CONCATENATE(bd_adtype,"_",bd_creativetype),tabela,2,FALSE)))</f>
        <v>#N/A</v>
      </c>
      <c r="F8031" s="7">
        <f t="shared" si="1443"/>
        <v>0</v>
      </c>
      <c r="G8031" s="7">
        <f t="shared" si="1444"/>
        <v>0</v>
      </c>
      <c r="H8031" s="7">
        <f t="shared" si="1445"/>
        <v>0</v>
      </c>
      <c r="I8031" s="7">
        <f t="shared" si="1446"/>
        <v>0</v>
      </c>
      <c r="J8031" s="7">
        <f t="shared" si="1447"/>
        <v>0</v>
      </c>
      <c r="K8031" s="8" t="e">
        <f t="shared" si="1448"/>
        <v>#N/A</v>
      </c>
      <c r="L8031" s="7" t="e">
        <f t="shared" si="1449"/>
        <v>#N/A</v>
      </c>
      <c r="M8031" s="8" t="e">
        <f t="shared" si="1426"/>
        <v>#N/A</v>
      </c>
      <c r="N8031" s="8" t="e">
        <f t="shared" si="1427"/>
        <v>#N/A</v>
      </c>
    </row>
    <row r="8032" spans="1:14" ht="15.75" customHeight="1" x14ac:dyDescent="0.35">
      <c r="A8032" s="7">
        <f t="shared" si="1439"/>
        <v>0</v>
      </c>
      <c r="B8032" s="7">
        <f t="shared" si="1440"/>
        <v>0</v>
      </c>
      <c r="C8032" s="7">
        <f t="shared" si="1441"/>
        <v>0</v>
      </c>
      <c r="D8032" s="7">
        <f t="shared" si="1442"/>
        <v>0</v>
      </c>
      <c r="E8032" s="7" t="e">
        <f>IF('Report DCM'!$H8032="In-Stream Video","Rich Media display banner",IF('Report DCM'!$I8032&gt;'Report DCM'!$J8032,"Standard",VLOOKUP(CONCATENATE(bd_adtype,"_",bd_creativetype),tabela,2,FALSE)))</f>
        <v>#N/A</v>
      </c>
      <c r="F8032" s="7">
        <f t="shared" si="1443"/>
        <v>0</v>
      </c>
      <c r="G8032" s="7">
        <f t="shared" si="1444"/>
        <v>0</v>
      </c>
      <c r="H8032" s="7">
        <f t="shared" si="1445"/>
        <v>0</v>
      </c>
      <c r="I8032" s="7">
        <f t="shared" si="1446"/>
        <v>0</v>
      </c>
      <c r="J8032" s="7">
        <f t="shared" si="1447"/>
        <v>0</v>
      </c>
      <c r="K8032" s="8" t="e">
        <f t="shared" si="1448"/>
        <v>#N/A</v>
      </c>
      <c r="L8032" s="7" t="e">
        <f t="shared" si="1449"/>
        <v>#N/A</v>
      </c>
      <c r="M8032" s="8" t="e">
        <f t="shared" si="1426"/>
        <v>#N/A</v>
      </c>
      <c r="N8032" s="8" t="e">
        <f t="shared" si="1427"/>
        <v>#N/A</v>
      </c>
    </row>
    <row r="8033" spans="1:14" ht="15.75" customHeight="1" x14ac:dyDescent="0.35">
      <c r="A8033" s="7">
        <f t="shared" si="1439"/>
        <v>0</v>
      </c>
      <c r="B8033" s="7">
        <f t="shared" si="1440"/>
        <v>0</v>
      </c>
      <c r="C8033" s="7">
        <f t="shared" si="1441"/>
        <v>0</v>
      </c>
      <c r="D8033" s="7">
        <f t="shared" si="1442"/>
        <v>0</v>
      </c>
      <c r="E8033" s="7" t="e">
        <f>IF('Report DCM'!$H8033="In-Stream Video","Rich Media display banner",IF('Report DCM'!$I8033&gt;'Report DCM'!$J8033,"Standard",VLOOKUP(CONCATENATE(bd_adtype,"_",bd_creativetype),tabela,2,FALSE)))</f>
        <v>#N/A</v>
      </c>
      <c r="F8033" s="7">
        <f t="shared" si="1443"/>
        <v>0</v>
      </c>
      <c r="G8033" s="7">
        <f t="shared" si="1444"/>
        <v>0</v>
      </c>
      <c r="H8033" s="7">
        <f t="shared" si="1445"/>
        <v>0</v>
      </c>
      <c r="I8033" s="7">
        <f t="shared" si="1446"/>
        <v>0</v>
      </c>
      <c r="J8033" s="7">
        <f t="shared" si="1447"/>
        <v>0</v>
      </c>
      <c r="K8033" s="8" t="e">
        <f t="shared" si="1448"/>
        <v>#N/A</v>
      </c>
      <c r="L8033" s="7" t="e">
        <f t="shared" si="1449"/>
        <v>#N/A</v>
      </c>
      <c r="M8033" s="8" t="e">
        <f t="shared" si="1426"/>
        <v>#N/A</v>
      </c>
      <c r="N8033" s="8" t="e">
        <f t="shared" si="1427"/>
        <v>#N/A</v>
      </c>
    </row>
    <row r="8034" spans="1:14" ht="15.75" customHeight="1" x14ac:dyDescent="0.35">
      <c r="A8034" s="7">
        <f t="shared" si="1439"/>
        <v>0</v>
      </c>
      <c r="B8034" s="7">
        <f t="shared" si="1440"/>
        <v>0</v>
      </c>
      <c r="C8034" s="7">
        <f t="shared" si="1441"/>
        <v>0</v>
      </c>
      <c r="D8034" s="7">
        <f t="shared" si="1442"/>
        <v>0</v>
      </c>
      <c r="E8034" s="7" t="e">
        <f>IF('Report DCM'!$H8034="In-Stream Video","Rich Media display banner",IF('Report DCM'!$I8034&gt;'Report DCM'!$J8034,"Standard",VLOOKUP(CONCATENATE(bd_adtype,"_",bd_creativetype),tabela,2,FALSE)))</f>
        <v>#N/A</v>
      </c>
      <c r="F8034" s="7">
        <f t="shared" si="1443"/>
        <v>0</v>
      </c>
      <c r="G8034" s="7">
        <f t="shared" si="1444"/>
        <v>0</v>
      </c>
      <c r="H8034" s="7">
        <f t="shared" si="1445"/>
        <v>0</v>
      </c>
      <c r="I8034" s="7">
        <f t="shared" si="1446"/>
        <v>0</v>
      </c>
      <c r="J8034" s="7">
        <f t="shared" si="1447"/>
        <v>0</v>
      </c>
      <c r="K8034" s="8" t="e">
        <f t="shared" si="1448"/>
        <v>#N/A</v>
      </c>
      <c r="L8034" s="7" t="e">
        <f t="shared" si="1449"/>
        <v>#N/A</v>
      </c>
      <c r="M8034" s="8" t="e">
        <f t="shared" si="1426"/>
        <v>#N/A</v>
      </c>
      <c r="N8034" s="8" t="e">
        <f t="shared" si="1427"/>
        <v>#N/A</v>
      </c>
    </row>
    <row r="8035" spans="1:14" ht="15.75" customHeight="1" x14ac:dyDescent="0.35">
      <c r="A8035" s="7">
        <f t="shared" si="1439"/>
        <v>0</v>
      </c>
      <c r="B8035" s="7">
        <f t="shared" si="1440"/>
        <v>0</v>
      </c>
      <c r="C8035" s="7">
        <f t="shared" si="1441"/>
        <v>0</v>
      </c>
      <c r="D8035" s="7">
        <f t="shared" si="1442"/>
        <v>0</v>
      </c>
      <c r="E8035" s="7" t="e">
        <f>IF('Report DCM'!$H8035="In-Stream Video","Rich Media display banner",IF('Report DCM'!$I8035&gt;'Report DCM'!$J8035,"Standard",VLOOKUP(CONCATENATE(bd_adtype,"_",bd_creativetype),tabela,2,FALSE)))</f>
        <v>#N/A</v>
      </c>
      <c r="F8035" s="7">
        <f t="shared" si="1443"/>
        <v>0</v>
      </c>
      <c r="G8035" s="7">
        <f t="shared" si="1444"/>
        <v>0</v>
      </c>
      <c r="H8035" s="7">
        <f t="shared" si="1445"/>
        <v>0</v>
      </c>
      <c r="I8035" s="7">
        <f t="shared" si="1446"/>
        <v>0</v>
      </c>
      <c r="J8035" s="7">
        <f t="shared" si="1447"/>
        <v>0</v>
      </c>
      <c r="K8035" s="8" t="e">
        <f t="shared" si="1448"/>
        <v>#N/A</v>
      </c>
      <c r="L8035" s="7" t="e">
        <f t="shared" si="1449"/>
        <v>#N/A</v>
      </c>
      <c r="M8035" s="8" t="e">
        <f t="shared" si="1426"/>
        <v>#N/A</v>
      </c>
      <c r="N8035" s="8" t="e">
        <f t="shared" si="1427"/>
        <v>#N/A</v>
      </c>
    </row>
    <row r="8036" spans="1:14" ht="15.75" customHeight="1" x14ac:dyDescent="0.35">
      <c r="A8036" s="7">
        <f t="shared" si="1439"/>
        <v>0</v>
      </c>
      <c r="B8036" s="7">
        <f t="shared" si="1440"/>
        <v>0</v>
      </c>
      <c r="C8036" s="7">
        <f t="shared" si="1441"/>
        <v>0</v>
      </c>
      <c r="D8036" s="7">
        <f t="shared" si="1442"/>
        <v>0</v>
      </c>
      <c r="E8036" s="7" t="e">
        <f>IF('Report DCM'!$H8036="In-Stream Video","Rich Media display banner",IF('Report DCM'!$I8036&gt;'Report DCM'!$J8036,"Standard",VLOOKUP(CONCATENATE(bd_adtype,"_",bd_creativetype),tabela,2,FALSE)))</f>
        <v>#N/A</v>
      </c>
      <c r="F8036" s="7">
        <f t="shared" si="1443"/>
        <v>0</v>
      </c>
      <c r="G8036" s="7">
        <f t="shared" si="1444"/>
        <v>0</v>
      </c>
      <c r="H8036" s="7">
        <f t="shared" si="1445"/>
        <v>0</v>
      </c>
      <c r="I8036" s="7">
        <f t="shared" si="1446"/>
        <v>0</v>
      </c>
      <c r="J8036" s="7">
        <f t="shared" si="1447"/>
        <v>0</v>
      </c>
      <c r="K8036" s="8" t="e">
        <f t="shared" si="1448"/>
        <v>#N/A</v>
      </c>
      <c r="L8036" s="7" t="e">
        <f t="shared" si="1449"/>
        <v>#N/A</v>
      </c>
      <c r="M8036" s="8" t="e">
        <f t="shared" si="1426"/>
        <v>#N/A</v>
      </c>
      <c r="N8036" s="8" t="e">
        <f t="shared" si="1427"/>
        <v>#N/A</v>
      </c>
    </row>
    <row r="8037" spans="1:14" ht="15.75" customHeight="1" x14ac:dyDescent="0.35">
      <c r="A8037" s="7">
        <f t="shared" si="1439"/>
        <v>0</v>
      </c>
      <c r="B8037" s="7">
        <f t="shared" si="1440"/>
        <v>0</v>
      </c>
      <c r="C8037" s="7">
        <f t="shared" si="1441"/>
        <v>0</v>
      </c>
      <c r="D8037" s="7">
        <f t="shared" si="1442"/>
        <v>0</v>
      </c>
      <c r="E8037" s="7" t="e">
        <f>IF('Report DCM'!$H8037="In-Stream Video","Rich Media display banner",IF('Report DCM'!$I8037&gt;'Report DCM'!$J8037,"Standard",VLOOKUP(CONCATENATE(bd_adtype,"_",bd_creativetype),tabela,2,FALSE)))</f>
        <v>#N/A</v>
      </c>
      <c r="F8037" s="7">
        <f t="shared" si="1443"/>
        <v>0</v>
      </c>
      <c r="G8037" s="7">
        <f t="shared" si="1444"/>
        <v>0</v>
      </c>
      <c r="H8037" s="7">
        <f t="shared" si="1445"/>
        <v>0</v>
      </c>
      <c r="I8037" s="7">
        <f t="shared" si="1446"/>
        <v>0</v>
      </c>
      <c r="J8037" s="7">
        <f t="shared" si="1447"/>
        <v>0</v>
      </c>
      <c r="K8037" s="8" t="e">
        <f t="shared" si="1448"/>
        <v>#N/A</v>
      </c>
      <c r="L8037" s="7" t="e">
        <f t="shared" si="1449"/>
        <v>#N/A</v>
      </c>
      <c r="M8037" s="8" t="e">
        <f t="shared" si="1426"/>
        <v>#N/A</v>
      </c>
      <c r="N8037" s="8" t="e">
        <f t="shared" si="1427"/>
        <v>#N/A</v>
      </c>
    </row>
    <row r="8038" spans="1:14" ht="15.75" customHeight="1" x14ac:dyDescent="0.35">
      <c r="A8038" s="7">
        <f t="shared" si="1439"/>
        <v>0</v>
      </c>
      <c r="B8038" s="7">
        <f t="shared" si="1440"/>
        <v>0</v>
      </c>
      <c r="C8038" s="7">
        <f t="shared" si="1441"/>
        <v>0</v>
      </c>
      <c r="D8038" s="7">
        <f t="shared" si="1442"/>
        <v>0</v>
      </c>
      <c r="E8038" s="7" t="e">
        <f>IF('Report DCM'!$H8038="In-Stream Video","Rich Media display banner",IF('Report DCM'!$I8038&gt;'Report DCM'!$J8038,"Standard",VLOOKUP(CONCATENATE(bd_adtype,"_",bd_creativetype),tabela,2,FALSE)))</f>
        <v>#N/A</v>
      </c>
      <c r="F8038" s="7">
        <f t="shared" si="1443"/>
        <v>0</v>
      </c>
      <c r="G8038" s="7">
        <f t="shared" si="1444"/>
        <v>0</v>
      </c>
      <c r="H8038" s="7">
        <f t="shared" si="1445"/>
        <v>0</v>
      </c>
      <c r="I8038" s="7">
        <f t="shared" si="1446"/>
        <v>0</v>
      </c>
      <c r="J8038" s="7">
        <f t="shared" si="1447"/>
        <v>0</v>
      </c>
      <c r="K8038" s="8" t="e">
        <f t="shared" si="1448"/>
        <v>#N/A</v>
      </c>
      <c r="L8038" s="7" t="e">
        <f t="shared" si="1449"/>
        <v>#N/A</v>
      </c>
      <c r="M8038" s="8" t="e">
        <f t="shared" si="1426"/>
        <v>#N/A</v>
      </c>
      <c r="N8038" s="8" t="e">
        <f t="shared" si="1427"/>
        <v>#N/A</v>
      </c>
    </row>
    <row r="8039" spans="1:14" ht="15.75" customHeight="1" x14ac:dyDescent="0.35">
      <c r="A8039" s="7">
        <f t="shared" si="1439"/>
        <v>0</v>
      </c>
      <c r="B8039" s="7">
        <f t="shared" si="1440"/>
        <v>0</v>
      </c>
      <c r="C8039" s="7">
        <f t="shared" si="1441"/>
        <v>0</v>
      </c>
      <c r="D8039" s="7">
        <f t="shared" si="1442"/>
        <v>0</v>
      </c>
      <c r="E8039" s="7" t="e">
        <f>IF('Report DCM'!$H8039="In-Stream Video","Rich Media display banner",IF('Report DCM'!$I8039&gt;'Report DCM'!$J8039,"Standard",VLOOKUP(CONCATENATE(bd_adtype,"_",bd_creativetype),tabela,2,FALSE)))</f>
        <v>#N/A</v>
      </c>
      <c r="F8039" s="7">
        <f t="shared" si="1443"/>
        <v>0</v>
      </c>
      <c r="G8039" s="7">
        <f t="shared" si="1444"/>
        <v>0</v>
      </c>
      <c r="H8039" s="7">
        <f t="shared" si="1445"/>
        <v>0</v>
      </c>
      <c r="I8039" s="7">
        <f t="shared" si="1446"/>
        <v>0</v>
      </c>
      <c r="J8039" s="7">
        <f t="shared" si="1447"/>
        <v>0</v>
      </c>
      <c r="K8039" s="8" t="e">
        <f t="shared" si="1448"/>
        <v>#N/A</v>
      </c>
      <c r="L8039" s="7" t="e">
        <f t="shared" si="1449"/>
        <v>#N/A</v>
      </c>
      <c r="M8039" s="8" t="e">
        <f t="shared" si="1426"/>
        <v>#N/A</v>
      </c>
      <c r="N8039" s="8" t="e">
        <f t="shared" si="1427"/>
        <v>#N/A</v>
      </c>
    </row>
    <row r="8040" spans="1:14" ht="15.75" customHeight="1" x14ac:dyDescent="0.35">
      <c r="A8040" s="7">
        <f t="shared" si="1439"/>
        <v>0</v>
      </c>
      <c r="B8040" s="7">
        <f t="shared" si="1440"/>
        <v>0</v>
      </c>
      <c r="C8040" s="7">
        <f t="shared" si="1441"/>
        <v>0</v>
      </c>
      <c r="D8040" s="7">
        <f t="shared" si="1442"/>
        <v>0</v>
      </c>
      <c r="E8040" s="7" t="e">
        <f>IF('Report DCM'!$H8040="In-Stream Video","Rich Media display banner",IF('Report DCM'!$I8040&gt;'Report DCM'!$J8040,"Standard",VLOOKUP(CONCATENATE(bd_adtype,"_",bd_creativetype),tabela,2,FALSE)))</f>
        <v>#N/A</v>
      </c>
      <c r="F8040" s="7">
        <f t="shared" si="1443"/>
        <v>0</v>
      </c>
      <c r="G8040" s="7">
        <f t="shared" si="1444"/>
        <v>0</v>
      </c>
      <c r="H8040" s="7">
        <f t="shared" si="1445"/>
        <v>0</v>
      </c>
      <c r="I8040" s="7">
        <f t="shared" si="1446"/>
        <v>0</v>
      </c>
      <c r="J8040" s="7">
        <f t="shared" si="1447"/>
        <v>0</v>
      </c>
      <c r="K8040" s="8" t="e">
        <f t="shared" si="1448"/>
        <v>#N/A</v>
      </c>
      <c r="L8040" s="7" t="e">
        <f t="shared" si="1449"/>
        <v>#N/A</v>
      </c>
      <c r="M8040" s="8" t="e">
        <f t="shared" si="1426"/>
        <v>#N/A</v>
      </c>
      <c r="N8040" s="8" t="e">
        <f t="shared" si="1427"/>
        <v>#N/A</v>
      </c>
    </row>
    <row r="8041" spans="1:14" ht="15.75" customHeight="1" x14ac:dyDescent="0.35">
      <c r="A8041" s="7">
        <f t="shared" si="1439"/>
        <v>0</v>
      </c>
      <c r="B8041" s="7">
        <f t="shared" si="1440"/>
        <v>0</v>
      </c>
      <c r="C8041" s="7">
        <f t="shared" si="1441"/>
        <v>0</v>
      </c>
      <c r="D8041" s="7">
        <f t="shared" si="1442"/>
        <v>0</v>
      </c>
      <c r="E8041" s="7" t="e">
        <f>IF('Report DCM'!$H8041="In-Stream Video","Rich Media display banner",IF('Report DCM'!$I8041&gt;'Report DCM'!$J8041,"Standard",VLOOKUP(CONCATENATE(bd_adtype,"_",bd_creativetype),tabela,2,FALSE)))</f>
        <v>#N/A</v>
      </c>
      <c r="F8041" s="7">
        <f t="shared" si="1443"/>
        <v>0</v>
      </c>
      <c r="G8041" s="7">
        <f t="shared" si="1444"/>
        <v>0</v>
      </c>
      <c r="H8041" s="7">
        <f t="shared" si="1445"/>
        <v>0</v>
      </c>
      <c r="I8041" s="7">
        <f t="shared" si="1446"/>
        <v>0</v>
      </c>
      <c r="J8041" s="7">
        <f t="shared" si="1447"/>
        <v>0</v>
      </c>
      <c r="K8041" s="8" t="e">
        <f t="shared" si="1448"/>
        <v>#N/A</v>
      </c>
      <c r="L8041" s="7" t="e">
        <f t="shared" si="1449"/>
        <v>#N/A</v>
      </c>
      <c r="M8041" s="8" t="e">
        <f t="shared" si="1426"/>
        <v>#N/A</v>
      </c>
      <c r="N8041" s="8" t="e">
        <f t="shared" si="1427"/>
        <v>#N/A</v>
      </c>
    </row>
    <row r="8042" spans="1:14" ht="15.75" customHeight="1" x14ac:dyDescent="0.35">
      <c r="A8042" s="7">
        <f t="shared" si="1439"/>
        <v>0</v>
      </c>
      <c r="B8042" s="7">
        <f t="shared" si="1440"/>
        <v>0</v>
      </c>
      <c r="C8042" s="7">
        <f t="shared" si="1441"/>
        <v>0</v>
      </c>
      <c r="D8042" s="7">
        <f t="shared" si="1442"/>
        <v>0</v>
      </c>
      <c r="E8042" s="7" t="e">
        <f>IF('Report DCM'!$H8042="In-Stream Video","Rich Media display banner",IF('Report DCM'!$I8042&gt;'Report DCM'!$J8042,"Standard",VLOOKUP(CONCATENATE(bd_adtype,"_",bd_creativetype),tabela,2,FALSE)))</f>
        <v>#N/A</v>
      </c>
      <c r="F8042" s="7">
        <f t="shared" si="1443"/>
        <v>0</v>
      </c>
      <c r="G8042" s="7">
        <f t="shared" si="1444"/>
        <v>0</v>
      </c>
      <c r="H8042" s="7">
        <f t="shared" si="1445"/>
        <v>0</v>
      </c>
      <c r="I8042" s="7">
        <f t="shared" si="1446"/>
        <v>0</v>
      </c>
      <c r="J8042" s="7">
        <f t="shared" si="1447"/>
        <v>0</v>
      </c>
      <c r="K8042" s="8" t="e">
        <f t="shared" si="1448"/>
        <v>#N/A</v>
      </c>
      <c r="L8042" s="7" t="e">
        <f t="shared" si="1449"/>
        <v>#N/A</v>
      </c>
      <c r="M8042" s="8" t="e">
        <f t="shared" si="1426"/>
        <v>#N/A</v>
      </c>
      <c r="N8042" s="8" t="e">
        <f t="shared" si="1427"/>
        <v>#N/A</v>
      </c>
    </row>
    <row r="8043" spans="1:14" ht="15.75" customHeight="1" x14ac:dyDescent="0.35">
      <c r="A8043" s="7">
        <f t="shared" si="1439"/>
        <v>0</v>
      </c>
      <c r="B8043" s="7">
        <f t="shared" si="1440"/>
        <v>0</v>
      </c>
      <c r="C8043" s="7">
        <f t="shared" si="1441"/>
        <v>0</v>
      </c>
      <c r="D8043" s="7">
        <f t="shared" si="1442"/>
        <v>0</v>
      </c>
      <c r="E8043" s="7" t="e">
        <f>IF('Report DCM'!$H8043="In-Stream Video","Rich Media display banner",IF('Report DCM'!$I8043&gt;'Report DCM'!$J8043,"Standard",VLOOKUP(CONCATENATE(bd_adtype,"_",bd_creativetype),tabela,2,FALSE)))</f>
        <v>#N/A</v>
      </c>
      <c r="F8043" s="7">
        <f t="shared" si="1443"/>
        <v>0</v>
      </c>
      <c r="G8043" s="7">
        <f t="shared" si="1444"/>
        <v>0</v>
      </c>
      <c r="H8043" s="7">
        <f t="shared" si="1445"/>
        <v>0</v>
      </c>
      <c r="I8043" s="7">
        <f t="shared" si="1446"/>
        <v>0</v>
      </c>
      <c r="J8043" s="7">
        <f t="shared" si="1447"/>
        <v>0</v>
      </c>
      <c r="K8043" s="8" t="e">
        <f t="shared" si="1448"/>
        <v>#N/A</v>
      </c>
      <c r="L8043" s="7" t="e">
        <f t="shared" si="1449"/>
        <v>#N/A</v>
      </c>
      <c r="M8043" s="8" t="e">
        <f t="shared" si="1426"/>
        <v>#N/A</v>
      </c>
      <c r="N8043" s="8" t="e">
        <f t="shared" si="1427"/>
        <v>#N/A</v>
      </c>
    </row>
    <row r="8044" spans="1:14" ht="15.75" customHeight="1" x14ac:dyDescent="0.35">
      <c r="A8044" s="7">
        <f t="shared" si="1439"/>
        <v>0</v>
      </c>
      <c r="B8044" s="7">
        <f t="shared" si="1440"/>
        <v>0</v>
      </c>
      <c r="C8044" s="7">
        <f t="shared" si="1441"/>
        <v>0</v>
      </c>
      <c r="D8044" s="7">
        <f t="shared" si="1442"/>
        <v>0</v>
      </c>
      <c r="E8044" s="7" t="e">
        <f>IF('Report DCM'!$H8044="In-Stream Video","Rich Media display banner",IF('Report DCM'!$I8044&gt;'Report DCM'!$J8044,"Standard",VLOOKUP(CONCATENATE(bd_adtype,"_",bd_creativetype),tabela,2,FALSE)))</f>
        <v>#N/A</v>
      </c>
      <c r="F8044" s="7">
        <f t="shared" si="1443"/>
        <v>0</v>
      </c>
      <c r="G8044" s="7">
        <f t="shared" si="1444"/>
        <v>0</v>
      </c>
      <c r="H8044" s="7">
        <f t="shared" si="1445"/>
        <v>0</v>
      </c>
      <c r="I8044" s="7">
        <f t="shared" si="1446"/>
        <v>0</v>
      </c>
      <c r="J8044" s="7">
        <f t="shared" si="1447"/>
        <v>0</v>
      </c>
      <c r="K8044" s="8" t="e">
        <f t="shared" si="1448"/>
        <v>#N/A</v>
      </c>
      <c r="L8044" s="7" t="e">
        <f t="shared" si="1449"/>
        <v>#N/A</v>
      </c>
      <c r="M8044" s="8" t="e">
        <f t="shared" si="1426"/>
        <v>#N/A</v>
      </c>
      <c r="N8044" s="8" t="e">
        <f t="shared" si="1427"/>
        <v>#N/A</v>
      </c>
    </row>
    <row r="8045" spans="1:14" ht="15.75" customHeight="1" x14ac:dyDescent="0.35">
      <c r="A8045" s="7">
        <f t="shared" si="1439"/>
        <v>0</v>
      </c>
      <c r="B8045" s="7">
        <f t="shared" si="1440"/>
        <v>0</v>
      </c>
      <c r="C8045" s="7">
        <f t="shared" si="1441"/>
        <v>0</v>
      </c>
      <c r="D8045" s="7">
        <f t="shared" si="1442"/>
        <v>0</v>
      </c>
      <c r="E8045" s="7" t="e">
        <f>IF('Report DCM'!$H8045="In-Stream Video","Rich Media display banner",IF('Report DCM'!$I8045&gt;'Report DCM'!$J8045,"Standard",VLOOKUP(CONCATENATE(bd_adtype,"_",bd_creativetype),tabela,2,FALSE)))</f>
        <v>#N/A</v>
      </c>
      <c r="F8045" s="7">
        <f t="shared" si="1443"/>
        <v>0</v>
      </c>
      <c r="G8045" s="7">
        <f t="shared" si="1444"/>
        <v>0</v>
      </c>
      <c r="H8045" s="7">
        <f t="shared" si="1445"/>
        <v>0</v>
      </c>
      <c r="I8045" s="7">
        <f t="shared" si="1446"/>
        <v>0</v>
      </c>
      <c r="J8045" s="7">
        <f t="shared" si="1447"/>
        <v>0</v>
      </c>
      <c r="K8045" s="8" t="e">
        <f t="shared" si="1448"/>
        <v>#N/A</v>
      </c>
      <c r="L8045" s="7" t="e">
        <f t="shared" si="1449"/>
        <v>#N/A</v>
      </c>
      <c r="M8045" s="8" t="e">
        <f t="shared" si="1426"/>
        <v>#N/A</v>
      </c>
      <c r="N8045" s="8" t="e">
        <f t="shared" si="1427"/>
        <v>#N/A</v>
      </c>
    </row>
    <row r="8046" spans="1:14" ht="15.75" customHeight="1" x14ac:dyDescent="0.35">
      <c r="A8046" s="7">
        <f t="shared" si="1439"/>
        <v>0</v>
      </c>
      <c r="B8046" s="7">
        <f t="shared" si="1440"/>
        <v>0</v>
      </c>
      <c r="C8046" s="7">
        <f t="shared" si="1441"/>
        <v>0</v>
      </c>
      <c r="D8046" s="7">
        <f t="shared" si="1442"/>
        <v>0</v>
      </c>
      <c r="E8046" s="7" t="e">
        <f>IF('Report DCM'!$H8046="In-Stream Video","Rich Media display banner",IF('Report DCM'!$I8046&gt;'Report DCM'!$J8046,"Standard",VLOOKUP(CONCATENATE(bd_adtype,"_",bd_creativetype),tabela,2,FALSE)))</f>
        <v>#N/A</v>
      </c>
      <c r="F8046" s="7">
        <f t="shared" si="1443"/>
        <v>0</v>
      </c>
      <c r="G8046" s="7">
        <f t="shared" si="1444"/>
        <v>0</v>
      </c>
      <c r="H8046" s="7">
        <f t="shared" si="1445"/>
        <v>0</v>
      </c>
      <c r="I8046" s="7">
        <f t="shared" si="1446"/>
        <v>0</v>
      </c>
      <c r="J8046" s="7">
        <f t="shared" si="1447"/>
        <v>0</v>
      </c>
      <c r="K8046" s="8" t="e">
        <f t="shared" si="1448"/>
        <v>#N/A</v>
      </c>
      <c r="L8046" s="7" t="e">
        <f t="shared" si="1449"/>
        <v>#N/A</v>
      </c>
      <c r="M8046" s="8" t="e">
        <f t="shared" si="1426"/>
        <v>#N/A</v>
      </c>
      <c r="N8046" s="8" t="e">
        <f t="shared" si="1427"/>
        <v>#N/A</v>
      </c>
    </row>
    <row r="8047" spans="1:14" ht="15.75" customHeight="1" x14ac:dyDescent="0.35">
      <c r="A8047" s="7">
        <f t="shared" si="1439"/>
        <v>0</v>
      </c>
      <c r="B8047" s="7">
        <f t="shared" si="1440"/>
        <v>0</v>
      </c>
      <c r="C8047" s="7">
        <f t="shared" si="1441"/>
        <v>0</v>
      </c>
      <c r="D8047" s="7">
        <f t="shared" si="1442"/>
        <v>0</v>
      </c>
      <c r="E8047" s="7" t="e">
        <f>IF('Report DCM'!$H8047="In-Stream Video","Rich Media display banner",IF('Report DCM'!$I8047&gt;'Report DCM'!$J8047,"Standard",VLOOKUP(CONCATENATE(bd_adtype,"_",bd_creativetype),tabela,2,FALSE)))</f>
        <v>#N/A</v>
      </c>
      <c r="F8047" s="7">
        <f t="shared" si="1443"/>
        <v>0</v>
      </c>
      <c r="G8047" s="7">
        <f t="shared" si="1444"/>
        <v>0</v>
      </c>
      <c r="H8047" s="7">
        <f t="shared" si="1445"/>
        <v>0</v>
      </c>
      <c r="I8047" s="7">
        <f t="shared" si="1446"/>
        <v>0</v>
      </c>
      <c r="J8047" s="7">
        <f t="shared" si="1447"/>
        <v>0</v>
      </c>
      <c r="K8047" s="8" t="e">
        <f t="shared" si="1448"/>
        <v>#N/A</v>
      </c>
      <c r="L8047" s="7" t="e">
        <f t="shared" si="1449"/>
        <v>#N/A</v>
      </c>
      <c r="M8047" s="8" t="e">
        <f t="shared" si="1426"/>
        <v>#N/A</v>
      </c>
      <c r="N8047" s="8" t="e">
        <f t="shared" si="1427"/>
        <v>#N/A</v>
      </c>
    </row>
    <row r="8048" spans="1:14" ht="15.75" customHeight="1" x14ac:dyDescent="0.35">
      <c r="A8048" s="7">
        <f t="shared" si="1439"/>
        <v>0</v>
      </c>
      <c r="B8048" s="7">
        <f t="shared" si="1440"/>
        <v>0</v>
      </c>
      <c r="C8048" s="7">
        <f t="shared" si="1441"/>
        <v>0</v>
      </c>
      <c r="D8048" s="7">
        <f t="shared" si="1442"/>
        <v>0</v>
      </c>
      <c r="E8048" s="7" t="e">
        <f>IF('Report DCM'!$H8048="In-Stream Video","Rich Media display banner",IF('Report DCM'!$I8048&gt;'Report DCM'!$J8048,"Standard",VLOOKUP(CONCATENATE(bd_adtype,"_",bd_creativetype),tabela,2,FALSE)))</f>
        <v>#N/A</v>
      </c>
      <c r="F8048" s="7">
        <f t="shared" si="1443"/>
        <v>0</v>
      </c>
      <c r="G8048" s="7">
        <f t="shared" si="1444"/>
        <v>0</v>
      </c>
      <c r="H8048" s="7">
        <f t="shared" si="1445"/>
        <v>0</v>
      </c>
      <c r="I8048" s="7">
        <f t="shared" si="1446"/>
        <v>0</v>
      </c>
      <c r="J8048" s="7">
        <f t="shared" si="1447"/>
        <v>0</v>
      </c>
      <c r="K8048" s="8" t="e">
        <f t="shared" si="1448"/>
        <v>#N/A</v>
      </c>
      <c r="L8048" s="7" t="e">
        <f t="shared" si="1449"/>
        <v>#N/A</v>
      </c>
      <c r="M8048" s="8" t="e">
        <f t="shared" si="1426"/>
        <v>#N/A</v>
      </c>
      <c r="N8048" s="8" t="e">
        <f t="shared" si="1427"/>
        <v>#N/A</v>
      </c>
    </row>
    <row r="8049" spans="1:14" ht="15.75" customHeight="1" x14ac:dyDescent="0.35">
      <c r="A8049" s="7">
        <f t="shared" si="1439"/>
        <v>0</v>
      </c>
      <c r="B8049" s="7">
        <f t="shared" si="1440"/>
        <v>0</v>
      </c>
      <c r="C8049" s="7">
        <f t="shared" si="1441"/>
        <v>0</v>
      </c>
      <c r="D8049" s="7">
        <f t="shared" si="1442"/>
        <v>0</v>
      </c>
      <c r="E8049" s="7" t="e">
        <f>IF('Report DCM'!$H8049="In-Stream Video","Rich Media display banner",IF('Report DCM'!$I8049&gt;'Report DCM'!$J8049,"Standard",VLOOKUP(CONCATENATE(bd_adtype,"_",bd_creativetype),tabela,2,FALSE)))</f>
        <v>#N/A</v>
      </c>
      <c r="F8049" s="7">
        <f t="shared" si="1443"/>
        <v>0</v>
      </c>
      <c r="G8049" s="7">
        <f t="shared" si="1444"/>
        <v>0</v>
      </c>
      <c r="H8049" s="7">
        <f t="shared" si="1445"/>
        <v>0</v>
      </c>
      <c r="I8049" s="7">
        <f t="shared" si="1446"/>
        <v>0</v>
      </c>
      <c r="J8049" s="7">
        <f t="shared" si="1447"/>
        <v>0</v>
      </c>
      <c r="K8049" s="8" t="e">
        <f t="shared" si="1448"/>
        <v>#N/A</v>
      </c>
      <c r="L8049" s="7" t="e">
        <f t="shared" si="1449"/>
        <v>#N/A</v>
      </c>
      <c r="M8049" s="8" t="e">
        <f t="shared" si="1426"/>
        <v>#N/A</v>
      </c>
      <c r="N8049" s="8" t="e">
        <f t="shared" si="1427"/>
        <v>#N/A</v>
      </c>
    </row>
    <row r="8050" spans="1:14" ht="15.75" customHeight="1" x14ac:dyDescent="0.35">
      <c r="A8050" s="7">
        <f t="shared" si="1439"/>
        <v>0</v>
      </c>
      <c r="B8050" s="7">
        <f t="shared" si="1440"/>
        <v>0</v>
      </c>
      <c r="C8050" s="7">
        <f t="shared" si="1441"/>
        <v>0</v>
      </c>
      <c r="D8050" s="7">
        <f t="shared" si="1442"/>
        <v>0</v>
      </c>
      <c r="E8050" s="7" t="e">
        <f>IF('Report DCM'!$H8050="In-Stream Video","Rich Media display banner",IF('Report DCM'!$I8050&gt;'Report DCM'!$J8050,"Standard",VLOOKUP(CONCATENATE(bd_adtype,"_",bd_creativetype),tabela,2,FALSE)))</f>
        <v>#N/A</v>
      </c>
      <c r="F8050" s="7">
        <f t="shared" si="1443"/>
        <v>0</v>
      </c>
      <c r="G8050" s="7">
        <f t="shared" si="1444"/>
        <v>0</v>
      </c>
      <c r="H8050" s="7">
        <f t="shared" si="1445"/>
        <v>0</v>
      </c>
      <c r="I8050" s="7">
        <f t="shared" si="1446"/>
        <v>0</v>
      </c>
      <c r="J8050" s="7">
        <f t="shared" si="1447"/>
        <v>0</v>
      </c>
      <c r="K8050" s="8" t="e">
        <f t="shared" si="1448"/>
        <v>#N/A</v>
      </c>
      <c r="L8050" s="7" t="e">
        <f t="shared" si="1449"/>
        <v>#N/A</v>
      </c>
      <c r="M8050" s="8" t="e">
        <f t="shared" si="1426"/>
        <v>#N/A</v>
      </c>
      <c r="N8050" s="8" t="e">
        <f t="shared" si="1427"/>
        <v>#N/A</v>
      </c>
    </row>
    <row r="8051" spans="1:14" ht="15.75" customHeight="1" x14ac:dyDescent="0.35">
      <c r="A8051" s="7">
        <f t="shared" si="1439"/>
        <v>0</v>
      </c>
      <c r="B8051" s="7">
        <f t="shared" si="1440"/>
        <v>0</v>
      </c>
      <c r="C8051" s="7">
        <f t="shared" si="1441"/>
        <v>0</v>
      </c>
      <c r="D8051" s="7">
        <f t="shared" si="1442"/>
        <v>0</v>
      </c>
      <c r="E8051" s="7" t="e">
        <f>IF('Report DCM'!$H8051="In-Stream Video","Rich Media display banner",IF('Report DCM'!$I8051&gt;'Report DCM'!$J8051,"Standard",VLOOKUP(CONCATENATE(bd_adtype,"_",bd_creativetype),tabela,2,FALSE)))</f>
        <v>#N/A</v>
      </c>
      <c r="F8051" s="7">
        <f t="shared" si="1443"/>
        <v>0</v>
      </c>
      <c r="G8051" s="7">
        <f t="shared" si="1444"/>
        <v>0</v>
      </c>
      <c r="H8051" s="7">
        <f t="shared" si="1445"/>
        <v>0</v>
      </c>
      <c r="I8051" s="7">
        <f t="shared" si="1446"/>
        <v>0</v>
      </c>
      <c r="J8051" s="7">
        <f t="shared" si="1447"/>
        <v>0</v>
      </c>
      <c r="K8051" s="8" t="e">
        <f t="shared" si="1448"/>
        <v>#N/A</v>
      </c>
      <c r="L8051" s="7" t="e">
        <f t="shared" si="1449"/>
        <v>#N/A</v>
      </c>
      <c r="M8051" s="8" t="e">
        <f t="shared" si="1426"/>
        <v>#N/A</v>
      </c>
      <c r="N8051" s="8" t="e">
        <f t="shared" si="1427"/>
        <v>#N/A</v>
      </c>
    </row>
    <row r="8052" spans="1:14" ht="15.75" customHeight="1" x14ac:dyDescent="0.35">
      <c r="A8052" s="7">
        <f t="shared" si="1439"/>
        <v>0</v>
      </c>
      <c r="B8052" s="7">
        <f t="shared" si="1440"/>
        <v>0</v>
      </c>
      <c r="C8052" s="7">
        <f t="shared" si="1441"/>
        <v>0</v>
      </c>
      <c r="D8052" s="7">
        <f t="shared" si="1442"/>
        <v>0</v>
      </c>
      <c r="E8052" s="7" t="e">
        <f>IF('Report DCM'!$H8052="In-Stream Video","Rich Media display banner",IF('Report DCM'!$I8052&gt;'Report DCM'!$J8052,"Standard",VLOOKUP(CONCATENATE(bd_adtype,"_",bd_creativetype),tabela,2,FALSE)))</f>
        <v>#N/A</v>
      </c>
      <c r="F8052" s="7">
        <f t="shared" si="1443"/>
        <v>0</v>
      </c>
      <c r="G8052" s="7">
        <f t="shared" si="1444"/>
        <v>0</v>
      </c>
      <c r="H8052" s="7">
        <f t="shared" si="1445"/>
        <v>0</v>
      </c>
      <c r="I8052" s="7">
        <f t="shared" si="1446"/>
        <v>0</v>
      </c>
      <c r="J8052" s="7">
        <f t="shared" si="1447"/>
        <v>0</v>
      </c>
      <c r="K8052" s="8" t="e">
        <f t="shared" si="1448"/>
        <v>#N/A</v>
      </c>
      <c r="L8052" s="7" t="e">
        <f t="shared" si="1449"/>
        <v>#N/A</v>
      </c>
      <c r="M8052" s="8" t="e">
        <f t="shared" si="1426"/>
        <v>#N/A</v>
      </c>
      <c r="N8052" s="8" t="e">
        <f t="shared" si="1427"/>
        <v>#N/A</v>
      </c>
    </row>
    <row r="8053" spans="1:14" ht="15.75" customHeight="1" x14ac:dyDescent="0.35">
      <c r="A8053" s="7">
        <f t="shared" si="1439"/>
        <v>0</v>
      </c>
      <c r="B8053" s="7">
        <f t="shared" si="1440"/>
        <v>0</v>
      </c>
      <c r="C8053" s="7">
        <f t="shared" si="1441"/>
        <v>0</v>
      </c>
      <c r="D8053" s="7">
        <f t="shared" si="1442"/>
        <v>0</v>
      </c>
      <c r="E8053" s="7" t="e">
        <f>IF('Report DCM'!$H8053="In-Stream Video","Rich Media display banner",IF('Report DCM'!$I8053&gt;'Report DCM'!$J8053,"Standard",VLOOKUP(CONCATENATE(bd_adtype,"_",bd_creativetype),tabela,2,FALSE)))</f>
        <v>#N/A</v>
      </c>
      <c r="F8053" s="7">
        <f t="shared" si="1443"/>
        <v>0</v>
      </c>
      <c r="G8053" s="7">
        <f t="shared" si="1444"/>
        <v>0</v>
      </c>
      <c r="H8053" s="7">
        <f t="shared" si="1445"/>
        <v>0</v>
      </c>
      <c r="I8053" s="7">
        <f t="shared" si="1446"/>
        <v>0</v>
      </c>
      <c r="J8053" s="7">
        <f t="shared" si="1447"/>
        <v>0</v>
      </c>
      <c r="K8053" s="8" t="e">
        <f t="shared" si="1448"/>
        <v>#N/A</v>
      </c>
      <c r="L8053" s="7" t="e">
        <f t="shared" si="1449"/>
        <v>#N/A</v>
      </c>
      <c r="M8053" s="8" t="e">
        <f t="shared" si="1426"/>
        <v>#N/A</v>
      </c>
      <c r="N8053" s="8" t="e">
        <f t="shared" si="1427"/>
        <v>#N/A</v>
      </c>
    </row>
    <row r="8054" spans="1:14" ht="15.75" customHeight="1" x14ac:dyDescent="0.35">
      <c r="A8054" s="7">
        <f t="shared" si="1439"/>
        <v>0</v>
      </c>
      <c r="B8054" s="7">
        <f t="shared" si="1440"/>
        <v>0</v>
      </c>
      <c r="C8054" s="7">
        <f t="shared" si="1441"/>
        <v>0</v>
      </c>
      <c r="D8054" s="7">
        <f t="shared" si="1442"/>
        <v>0</v>
      </c>
      <c r="E8054" s="7" t="e">
        <f>IF('Report DCM'!$H8054="In-Stream Video","Rich Media display banner",IF('Report DCM'!$I8054&gt;'Report DCM'!$J8054,"Standard",VLOOKUP(CONCATENATE(bd_adtype,"_",bd_creativetype),tabela,2,FALSE)))</f>
        <v>#N/A</v>
      </c>
      <c r="F8054" s="7">
        <f t="shared" si="1443"/>
        <v>0</v>
      </c>
      <c r="G8054" s="7">
        <f t="shared" si="1444"/>
        <v>0</v>
      </c>
      <c r="H8054" s="7">
        <f t="shared" si="1445"/>
        <v>0</v>
      </c>
      <c r="I8054" s="7">
        <f t="shared" si="1446"/>
        <v>0</v>
      </c>
      <c r="J8054" s="7">
        <f t="shared" si="1447"/>
        <v>0</v>
      </c>
      <c r="K8054" s="8" t="e">
        <f t="shared" si="1448"/>
        <v>#N/A</v>
      </c>
      <c r="L8054" s="7" t="e">
        <f t="shared" si="1449"/>
        <v>#N/A</v>
      </c>
      <c r="M8054" s="8" t="e">
        <f t="shared" si="1426"/>
        <v>#N/A</v>
      </c>
      <c r="N8054" s="8" t="e">
        <f t="shared" si="1427"/>
        <v>#N/A</v>
      </c>
    </row>
    <row r="8055" spans="1:14" ht="15.75" customHeight="1" x14ac:dyDescent="0.35">
      <c r="A8055" s="7">
        <f t="shared" si="1439"/>
        <v>0</v>
      </c>
      <c r="B8055" s="7">
        <f t="shared" si="1440"/>
        <v>0</v>
      </c>
      <c r="C8055" s="7">
        <f t="shared" si="1441"/>
        <v>0</v>
      </c>
      <c r="D8055" s="7">
        <f t="shared" si="1442"/>
        <v>0</v>
      </c>
      <c r="E8055" s="7" t="e">
        <f>IF('Report DCM'!$H8055="In-Stream Video","Rich Media display banner",IF('Report DCM'!$I8055&gt;'Report DCM'!$J8055,"Standard",VLOOKUP(CONCATENATE(bd_adtype,"_",bd_creativetype),tabela,2,FALSE)))</f>
        <v>#N/A</v>
      </c>
      <c r="F8055" s="7">
        <f t="shared" si="1443"/>
        <v>0</v>
      </c>
      <c r="G8055" s="7">
        <f t="shared" si="1444"/>
        <v>0</v>
      </c>
      <c r="H8055" s="7">
        <f t="shared" si="1445"/>
        <v>0</v>
      </c>
      <c r="I8055" s="7">
        <f t="shared" si="1446"/>
        <v>0</v>
      </c>
      <c r="J8055" s="7">
        <f t="shared" si="1447"/>
        <v>0</v>
      </c>
      <c r="K8055" s="8" t="e">
        <f t="shared" si="1448"/>
        <v>#N/A</v>
      </c>
      <c r="L8055" s="7" t="e">
        <f t="shared" si="1449"/>
        <v>#N/A</v>
      </c>
      <c r="M8055" s="8" t="e">
        <f t="shared" si="1426"/>
        <v>#N/A</v>
      </c>
      <c r="N8055" s="8" t="e">
        <f t="shared" si="1427"/>
        <v>#N/A</v>
      </c>
    </row>
    <row r="8056" spans="1:14" ht="15.75" customHeight="1" x14ac:dyDescent="0.35">
      <c r="A8056" s="7">
        <f t="shared" si="1439"/>
        <v>0</v>
      </c>
      <c r="B8056" s="7">
        <f t="shared" si="1440"/>
        <v>0</v>
      </c>
      <c r="C8056" s="7">
        <f t="shared" si="1441"/>
        <v>0</v>
      </c>
      <c r="D8056" s="7">
        <f t="shared" si="1442"/>
        <v>0</v>
      </c>
      <c r="E8056" s="7" t="e">
        <f>IF('Report DCM'!$H8056="In-Stream Video","Rich Media display banner",IF('Report DCM'!$I8056&gt;'Report DCM'!$J8056,"Standard",VLOOKUP(CONCATENATE(bd_adtype,"_",bd_creativetype),tabela,2,FALSE)))</f>
        <v>#N/A</v>
      </c>
      <c r="F8056" s="7">
        <f t="shared" si="1443"/>
        <v>0</v>
      </c>
      <c r="G8056" s="7">
        <f t="shared" si="1444"/>
        <v>0</v>
      </c>
      <c r="H8056" s="7">
        <f t="shared" si="1445"/>
        <v>0</v>
      </c>
      <c r="I8056" s="7">
        <f t="shared" si="1446"/>
        <v>0</v>
      </c>
      <c r="J8056" s="7">
        <f t="shared" si="1447"/>
        <v>0</v>
      </c>
      <c r="K8056" s="8" t="e">
        <f t="shared" si="1448"/>
        <v>#N/A</v>
      </c>
      <c r="L8056" s="7" t="e">
        <f t="shared" si="1449"/>
        <v>#N/A</v>
      </c>
      <c r="M8056" s="8" t="e">
        <f t="shared" si="1426"/>
        <v>#N/A</v>
      </c>
      <c r="N8056" s="8" t="e">
        <f t="shared" si="1427"/>
        <v>#N/A</v>
      </c>
    </row>
    <row r="8057" spans="1:14" ht="15.75" customHeight="1" x14ac:dyDescent="0.35">
      <c r="A8057" s="7">
        <f t="shared" si="1439"/>
        <v>0</v>
      </c>
      <c r="B8057" s="7">
        <f t="shared" si="1440"/>
        <v>0</v>
      </c>
      <c r="C8057" s="7">
        <f t="shared" si="1441"/>
        <v>0</v>
      </c>
      <c r="D8057" s="7">
        <f t="shared" si="1442"/>
        <v>0</v>
      </c>
      <c r="E8057" s="7" t="e">
        <f>IF('Report DCM'!$H8057="In-Stream Video","Rich Media display banner",IF('Report DCM'!$I8057&gt;'Report DCM'!$J8057,"Standard",VLOOKUP(CONCATENATE(bd_adtype,"_",bd_creativetype),tabela,2,FALSE)))</f>
        <v>#N/A</v>
      </c>
      <c r="F8057" s="7">
        <f t="shared" si="1443"/>
        <v>0</v>
      </c>
      <c r="G8057" s="7">
        <f t="shared" si="1444"/>
        <v>0</v>
      </c>
      <c r="H8057" s="7">
        <f t="shared" si="1445"/>
        <v>0</v>
      </c>
      <c r="I8057" s="7">
        <f t="shared" si="1446"/>
        <v>0</v>
      </c>
      <c r="J8057" s="7">
        <f t="shared" si="1447"/>
        <v>0</v>
      </c>
      <c r="K8057" s="8" t="e">
        <f t="shared" si="1448"/>
        <v>#N/A</v>
      </c>
      <c r="L8057" s="7" t="e">
        <f t="shared" si="1449"/>
        <v>#N/A</v>
      </c>
      <c r="M8057" s="8" t="e">
        <f t="shared" si="1426"/>
        <v>#N/A</v>
      </c>
      <c r="N8057" s="8" t="e">
        <f t="shared" si="1427"/>
        <v>#N/A</v>
      </c>
    </row>
    <row r="8058" spans="1:14" ht="15.75" customHeight="1" x14ac:dyDescent="0.35">
      <c r="A8058" s="7">
        <f t="shared" si="1439"/>
        <v>0</v>
      </c>
      <c r="B8058" s="7">
        <f t="shared" si="1440"/>
        <v>0</v>
      </c>
      <c r="C8058" s="7">
        <f t="shared" si="1441"/>
        <v>0</v>
      </c>
      <c r="D8058" s="7">
        <f t="shared" si="1442"/>
        <v>0</v>
      </c>
      <c r="E8058" s="7" t="e">
        <f>IF('Report DCM'!$H8058="In-Stream Video","Rich Media display banner",IF('Report DCM'!$I8058&gt;'Report DCM'!$J8058,"Standard",VLOOKUP(CONCATENATE(bd_adtype,"_",bd_creativetype),tabela,2,FALSE)))</f>
        <v>#N/A</v>
      </c>
      <c r="F8058" s="7">
        <f t="shared" si="1443"/>
        <v>0</v>
      </c>
      <c r="G8058" s="7">
        <f t="shared" si="1444"/>
        <v>0</v>
      </c>
      <c r="H8058" s="7">
        <f t="shared" si="1445"/>
        <v>0</v>
      </c>
      <c r="I8058" s="7">
        <f t="shared" si="1446"/>
        <v>0</v>
      </c>
      <c r="J8058" s="7">
        <f t="shared" si="1447"/>
        <v>0</v>
      </c>
      <c r="K8058" s="8" t="e">
        <f t="shared" si="1448"/>
        <v>#N/A</v>
      </c>
      <c r="L8058" s="7" t="e">
        <f t="shared" si="1449"/>
        <v>#N/A</v>
      </c>
      <c r="M8058" s="8" t="e">
        <f t="shared" si="1426"/>
        <v>#N/A</v>
      </c>
      <c r="N8058" s="8" t="e">
        <f t="shared" si="1427"/>
        <v>#N/A</v>
      </c>
    </row>
    <row r="8059" spans="1:14" ht="15.75" customHeight="1" x14ac:dyDescent="0.35">
      <c r="A8059" s="7">
        <f t="shared" si="1439"/>
        <v>0</v>
      </c>
      <c r="B8059" s="7">
        <f t="shared" si="1440"/>
        <v>0</v>
      </c>
      <c r="C8059" s="7">
        <f t="shared" si="1441"/>
        <v>0</v>
      </c>
      <c r="D8059" s="7">
        <f t="shared" si="1442"/>
        <v>0</v>
      </c>
      <c r="E8059" s="7" t="e">
        <f>IF('Report DCM'!$H8059="In-Stream Video","Rich Media display banner",IF('Report DCM'!$I8059&gt;'Report DCM'!$J8059,"Standard",VLOOKUP(CONCATENATE(bd_adtype,"_",bd_creativetype),tabela,2,FALSE)))</f>
        <v>#N/A</v>
      </c>
      <c r="F8059" s="7">
        <f t="shared" si="1443"/>
        <v>0</v>
      </c>
      <c r="G8059" s="7">
        <f t="shared" si="1444"/>
        <v>0</v>
      </c>
      <c r="H8059" s="7">
        <f t="shared" si="1445"/>
        <v>0</v>
      </c>
      <c r="I8059" s="7">
        <f t="shared" si="1446"/>
        <v>0</v>
      </c>
      <c r="J8059" s="7">
        <f t="shared" si="1447"/>
        <v>0</v>
      </c>
      <c r="K8059" s="8" t="e">
        <f t="shared" si="1448"/>
        <v>#N/A</v>
      </c>
      <c r="L8059" s="7" t="e">
        <f t="shared" si="1449"/>
        <v>#N/A</v>
      </c>
      <c r="M8059" s="8" t="e">
        <f t="shared" si="1426"/>
        <v>#N/A</v>
      </c>
      <c r="N8059" s="8" t="e">
        <f t="shared" si="1427"/>
        <v>#N/A</v>
      </c>
    </row>
    <row r="8060" spans="1:14" ht="15.75" customHeight="1" x14ac:dyDescent="0.35">
      <c r="A8060" s="7">
        <f t="shared" si="1439"/>
        <v>0</v>
      </c>
      <c r="B8060" s="7">
        <f t="shared" si="1440"/>
        <v>0</v>
      </c>
      <c r="C8060" s="7">
        <f t="shared" si="1441"/>
        <v>0</v>
      </c>
      <c r="D8060" s="7">
        <f t="shared" si="1442"/>
        <v>0</v>
      </c>
      <c r="E8060" s="7" t="e">
        <f>IF('Report DCM'!$H8060="In-Stream Video","Rich Media display banner",IF('Report DCM'!$I8060&gt;'Report DCM'!$J8060,"Standard",VLOOKUP(CONCATENATE(bd_adtype,"_",bd_creativetype),tabela,2,FALSE)))</f>
        <v>#N/A</v>
      </c>
      <c r="F8060" s="7">
        <f t="shared" si="1443"/>
        <v>0</v>
      </c>
      <c r="G8060" s="7">
        <f t="shared" si="1444"/>
        <v>0</v>
      </c>
      <c r="H8060" s="7">
        <f t="shared" si="1445"/>
        <v>0</v>
      </c>
      <c r="I8060" s="7">
        <f t="shared" si="1446"/>
        <v>0</v>
      </c>
      <c r="J8060" s="7">
        <f t="shared" si="1447"/>
        <v>0</v>
      </c>
      <c r="K8060" s="8" t="e">
        <f t="shared" si="1448"/>
        <v>#N/A</v>
      </c>
      <c r="L8060" s="7" t="e">
        <f t="shared" si="1449"/>
        <v>#N/A</v>
      </c>
      <c r="M8060" s="8" t="e">
        <f t="shared" si="1426"/>
        <v>#N/A</v>
      </c>
      <c r="N8060" s="8" t="e">
        <f t="shared" si="1427"/>
        <v>#N/A</v>
      </c>
    </row>
    <row r="8061" spans="1:14" ht="15.75" customHeight="1" x14ac:dyDescent="0.35">
      <c r="A8061" s="7">
        <f t="shared" si="1439"/>
        <v>0</v>
      </c>
      <c r="B8061" s="7">
        <f t="shared" si="1440"/>
        <v>0</v>
      </c>
      <c r="C8061" s="7">
        <f t="shared" si="1441"/>
        <v>0</v>
      </c>
      <c r="D8061" s="7">
        <f t="shared" si="1442"/>
        <v>0</v>
      </c>
      <c r="E8061" s="7" t="e">
        <f>IF('Report DCM'!$H8061="In-Stream Video","Rich Media display banner",IF('Report DCM'!$I8061&gt;'Report DCM'!$J8061,"Standard",VLOOKUP(CONCATENATE(bd_adtype,"_",bd_creativetype),tabela,2,FALSE)))</f>
        <v>#N/A</v>
      </c>
      <c r="F8061" s="7">
        <f t="shared" si="1443"/>
        <v>0</v>
      </c>
      <c r="G8061" s="7">
        <f t="shared" si="1444"/>
        <v>0</v>
      </c>
      <c r="H8061" s="7">
        <f t="shared" si="1445"/>
        <v>0</v>
      </c>
      <c r="I8061" s="7">
        <f t="shared" si="1446"/>
        <v>0</v>
      </c>
      <c r="J8061" s="7">
        <f t="shared" si="1447"/>
        <v>0</v>
      </c>
      <c r="K8061" s="8" t="e">
        <f t="shared" si="1448"/>
        <v>#N/A</v>
      </c>
      <c r="L8061" s="7" t="e">
        <f t="shared" si="1449"/>
        <v>#N/A</v>
      </c>
      <c r="M8061" s="8" t="e">
        <f t="shared" si="1426"/>
        <v>#N/A</v>
      </c>
      <c r="N8061" s="8" t="e">
        <f t="shared" si="1427"/>
        <v>#N/A</v>
      </c>
    </row>
    <row r="8062" spans="1:14" ht="15.75" customHeight="1" x14ac:dyDescent="0.35">
      <c r="A8062" s="7">
        <f t="shared" si="1439"/>
        <v>0</v>
      </c>
      <c r="B8062" s="7">
        <f t="shared" si="1440"/>
        <v>0</v>
      </c>
      <c r="C8062" s="7">
        <f t="shared" si="1441"/>
        <v>0</v>
      </c>
      <c r="D8062" s="7">
        <f t="shared" si="1442"/>
        <v>0</v>
      </c>
      <c r="E8062" s="7" t="e">
        <f>IF('Report DCM'!$H8062="In-Stream Video","Rich Media display banner",IF('Report DCM'!$I8062&gt;'Report DCM'!$J8062,"Standard",VLOOKUP(CONCATENATE(bd_adtype,"_",bd_creativetype),tabela,2,FALSE)))</f>
        <v>#N/A</v>
      </c>
      <c r="F8062" s="7">
        <f t="shared" si="1443"/>
        <v>0</v>
      </c>
      <c r="G8062" s="7">
        <f t="shared" si="1444"/>
        <v>0</v>
      </c>
      <c r="H8062" s="7">
        <f t="shared" si="1445"/>
        <v>0</v>
      </c>
      <c r="I8062" s="7">
        <f t="shared" si="1446"/>
        <v>0</v>
      </c>
      <c r="J8062" s="7">
        <f t="shared" si="1447"/>
        <v>0</v>
      </c>
      <c r="K8062" s="8" t="e">
        <f t="shared" si="1448"/>
        <v>#N/A</v>
      </c>
      <c r="L8062" s="7" t="e">
        <f t="shared" si="1449"/>
        <v>#N/A</v>
      </c>
      <c r="M8062" s="8" t="e">
        <f t="shared" si="1426"/>
        <v>#N/A</v>
      </c>
      <c r="N8062" s="8" t="e">
        <f t="shared" si="1427"/>
        <v>#N/A</v>
      </c>
    </row>
    <row r="8063" spans="1:14" ht="15.75" customHeight="1" x14ac:dyDescent="0.35">
      <c r="A8063" s="7">
        <f t="shared" si="1439"/>
        <v>0</v>
      </c>
      <c r="B8063" s="7">
        <f t="shared" si="1440"/>
        <v>0</v>
      </c>
      <c r="C8063" s="7">
        <f t="shared" si="1441"/>
        <v>0</v>
      </c>
      <c r="D8063" s="7">
        <f t="shared" si="1442"/>
        <v>0</v>
      </c>
      <c r="E8063" s="7" t="e">
        <f>IF('Report DCM'!$H8063="In-Stream Video","Rich Media display banner",IF('Report DCM'!$I8063&gt;'Report DCM'!$J8063,"Standard",VLOOKUP(CONCATENATE(bd_adtype,"_",bd_creativetype),tabela,2,FALSE)))</f>
        <v>#N/A</v>
      </c>
      <c r="F8063" s="7">
        <f t="shared" si="1443"/>
        <v>0</v>
      </c>
      <c r="G8063" s="7">
        <f t="shared" si="1444"/>
        <v>0</v>
      </c>
      <c r="H8063" s="7">
        <f t="shared" si="1445"/>
        <v>0</v>
      </c>
      <c r="I8063" s="7">
        <f t="shared" si="1446"/>
        <v>0</v>
      </c>
      <c r="J8063" s="7">
        <f t="shared" si="1447"/>
        <v>0</v>
      </c>
      <c r="K8063" s="8" t="e">
        <f t="shared" si="1448"/>
        <v>#N/A</v>
      </c>
      <c r="L8063" s="7" t="e">
        <f t="shared" si="1449"/>
        <v>#N/A</v>
      </c>
      <c r="M8063" s="8" t="e">
        <f t="shared" si="1426"/>
        <v>#N/A</v>
      </c>
      <c r="N8063" s="8" t="e">
        <f t="shared" si="1427"/>
        <v>#N/A</v>
      </c>
    </row>
    <row r="8064" spans="1:14" ht="15.75" customHeight="1" x14ac:dyDescent="0.35">
      <c r="A8064" s="7">
        <f t="shared" si="1439"/>
        <v>0</v>
      </c>
      <c r="B8064" s="7">
        <f t="shared" si="1440"/>
        <v>0</v>
      </c>
      <c r="C8064" s="7">
        <f t="shared" si="1441"/>
        <v>0</v>
      </c>
      <c r="D8064" s="7">
        <f t="shared" si="1442"/>
        <v>0</v>
      </c>
      <c r="E8064" s="7" t="e">
        <f>IF('Report DCM'!$H8064="In-Stream Video","Rich Media display banner",IF('Report DCM'!$I8064&gt;'Report DCM'!$J8064,"Standard",VLOOKUP(CONCATENATE(bd_adtype,"_",bd_creativetype),tabela,2,FALSE)))</f>
        <v>#N/A</v>
      </c>
      <c r="F8064" s="7">
        <f t="shared" si="1443"/>
        <v>0</v>
      </c>
      <c r="G8064" s="7">
        <f t="shared" si="1444"/>
        <v>0</v>
      </c>
      <c r="H8064" s="7">
        <f t="shared" si="1445"/>
        <v>0</v>
      </c>
      <c r="I8064" s="7">
        <f t="shared" si="1446"/>
        <v>0</v>
      </c>
      <c r="J8064" s="7">
        <f t="shared" si="1447"/>
        <v>0</v>
      </c>
      <c r="K8064" s="8" t="e">
        <f t="shared" si="1448"/>
        <v>#N/A</v>
      </c>
      <c r="L8064" s="7" t="e">
        <f t="shared" si="1449"/>
        <v>#N/A</v>
      </c>
      <c r="M8064" s="8" t="e">
        <f t="shared" si="1426"/>
        <v>#N/A</v>
      </c>
      <c r="N8064" s="8" t="e">
        <f t="shared" si="1427"/>
        <v>#N/A</v>
      </c>
    </row>
    <row r="8065" spans="1:14" ht="15.75" customHeight="1" x14ac:dyDescent="0.35">
      <c r="A8065" s="7">
        <f t="shared" si="1439"/>
        <v>0</v>
      </c>
      <c r="B8065" s="7">
        <f t="shared" si="1440"/>
        <v>0</v>
      </c>
      <c r="C8065" s="7">
        <f t="shared" si="1441"/>
        <v>0</v>
      </c>
      <c r="D8065" s="7">
        <f t="shared" si="1442"/>
        <v>0</v>
      </c>
      <c r="E8065" s="7" t="e">
        <f>IF('Report DCM'!$H8065="In-Stream Video","Rich Media display banner",IF('Report DCM'!$I8065&gt;'Report DCM'!$J8065,"Standard",VLOOKUP(CONCATENATE(bd_adtype,"_",bd_creativetype),tabela,2,FALSE)))</f>
        <v>#N/A</v>
      </c>
      <c r="F8065" s="7">
        <f t="shared" si="1443"/>
        <v>0</v>
      </c>
      <c r="G8065" s="7">
        <f t="shared" si="1444"/>
        <v>0</v>
      </c>
      <c r="H8065" s="7">
        <f t="shared" si="1445"/>
        <v>0</v>
      </c>
      <c r="I8065" s="7">
        <f t="shared" si="1446"/>
        <v>0</v>
      </c>
      <c r="J8065" s="7">
        <f t="shared" si="1447"/>
        <v>0</v>
      </c>
      <c r="K8065" s="8" t="e">
        <f t="shared" si="1448"/>
        <v>#N/A</v>
      </c>
      <c r="L8065" s="7" t="e">
        <f t="shared" si="1449"/>
        <v>#N/A</v>
      </c>
      <c r="M8065" s="8" t="e">
        <f t="shared" si="1426"/>
        <v>#N/A</v>
      </c>
      <c r="N8065" s="8" t="e">
        <f t="shared" si="1427"/>
        <v>#N/A</v>
      </c>
    </row>
    <row r="8066" spans="1:14" ht="15.75" customHeight="1" x14ac:dyDescent="0.35">
      <c r="A8066" s="7">
        <f t="shared" ref="A8066:A8129" si="1450">bd_campaign</f>
        <v>0</v>
      </c>
      <c r="B8066" s="7">
        <f t="shared" ref="B8066:B8129" si="1451">bd_site</f>
        <v>0</v>
      </c>
      <c r="C8066" s="7">
        <f t="shared" ref="C8066:C8129" si="1452">bd_placement</f>
        <v>0</v>
      </c>
      <c r="D8066" s="7">
        <f t="shared" ref="D8066:D8129" si="1453">bd_placementID</f>
        <v>0</v>
      </c>
      <c r="E8066" s="7" t="e">
        <f>IF('Report DCM'!$H8066="In-Stream Video","Rich Media display banner",IF('Report DCM'!$I8066&gt;'Report DCM'!$J8066,"Standard",VLOOKUP(CONCATENATE(bd_adtype,"_",bd_creativetype),tabela,2,FALSE)))</f>
        <v>#N/A</v>
      </c>
      <c r="F8066" s="7">
        <f t="shared" ref="F8066:F8129" si="1454">bd_ad</f>
        <v>0</v>
      </c>
      <c r="G8066" s="7">
        <f t="shared" ref="G8066:G8129" si="1455">bd_adid</f>
        <v>0</v>
      </c>
      <c r="H8066" s="7">
        <f t="shared" ref="H8066:H8129" si="1456">bd_creativetype</f>
        <v>0</v>
      </c>
      <c r="I8066" s="7">
        <f t="shared" ref="I8066:I8129" si="1457">bd_impression</f>
        <v>0</v>
      </c>
      <c r="J8066" s="7">
        <f t="shared" ref="J8066:J8129" si="1458">bd_clicks</f>
        <v>0</v>
      </c>
      <c r="K8066" s="8" t="e">
        <f t="shared" ref="K8066:K8129" si="1459">VLOOKUP(E8066,tabela,2,FALSE)</f>
        <v>#N/A</v>
      </c>
      <c r="L8066" s="7" t="e">
        <f t="shared" ref="L8066:L8129" si="1460">VLOOKUP(E8066,tabela,3,FALSE)</f>
        <v>#N/A</v>
      </c>
      <c r="M8066" s="8" t="e">
        <f t="shared" si="1426"/>
        <v>#N/A</v>
      </c>
      <c r="N8066" s="8" t="e">
        <f t="shared" si="1427"/>
        <v>#N/A</v>
      </c>
    </row>
    <row r="8067" spans="1:14" ht="15.75" customHeight="1" x14ac:dyDescent="0.35">
      <c r="A8067" s="7">
        <f t="shared" si="1450"/>
        <v>0</v>
      </c>
      <c r="B8067" s="7">
        <f t="shared" si="1451"/>
        <v>0</v>
      </c>
      <c r="C8067" s="7">
        <f t="shared" si="1452"/>
        <v>0</v>
      </c>
      <c r="D8067" s="7">
        <f t="shared" si="1453"/>
        <v>0</v>
      </c>
      <c r="E8067" s="7" t="e">
        <f>IF('Report DCM'!$H8067="In-Stream Video","Rich Media display banner",IF('Report DCM'!$I8067&gt;'Report DCM'!$J8067,"Standard",VLOOKUP(CONCATENATE(bd_adtype,"_",bd_creativetype),tabela,2,FALSE)))</f>
        <v>#N/A</v>
      </c>
      <c r="F8067" s="7">
        <f t="shared" si="1454"/>
        <v>0</v>
      </c>
      <c r="G8067" s="7">
        <f t="shared" si="1455"/>
        <v>0</v>
      </c>
      <c r="H8067" s="7">
        <f t="shared" si="1456"/>
        <v>0</v>
      </c>
      <c r="I8067" s="7">
        <f t="shared" si="1457"/>
        <v>0</v>
      </c>
      <c r="J8067" s="7">
        <f t="shared" si="1458"/>
        <v>0</v>
      </c>
      <c r="K8067" s="8" t="e">
        <f t="shared" si="1459"/>
        <v>#N/A</v>
      </c>
      <c r="L8067" s="7" t="e">
        <f t="shared" si="1460"/>
        <v>#N/A</v>
      </c>
      <c r="M8067" s="8" t="e">
        <f t="shared" si="1426"/>
        <v>#N/A</v>
      </c>
      <c r="N8067" s="8" t="e">
        <f t="shared" si="1427"/>
        <v>#N/A</v>
      </c>
    </row>
    <row r="8068" spans="1:14" ht="15.75" customHeight="1" x14ac:dyDescent="0.35">
      <c r="A8068" s="7">
        <f t="shared" si="1450"/>
        <v>0</v>
      </c>
      <c r="B8068" s="7">
        <f t="shared" si="1451"/>
        <v>0</v>
      </c>
      <c r="C8068" s="7">
        <f t="shared" si="1452"/>
        <v>0</v>
      </c>
      <c r="D8068" s="7">
        <f t="shared" si="1453"/>
        <v>0</v>
      </c>
      <c r="E8068" s="7" t="e">
        <f>IF('Report DCM'!$H8068="In-Stream Video","Rich Media display banner",IF('Report DCM'!$I8068&gt;'Report DCM'!$J8068,"Standard",VLOOKUP(CONCATENATE(bd_adtype,"_",bd_creativetype),tabela,2,FALSE)))</f>
        <v>#N/A</v>
      </c>
      <c r="F8068" s="7">
        <f t="shared" si="1454"/>
        <v>0</v>
      </c>
      <c r="G8068" s="7">
        <f t="shared" si="1455"/>
        <v>0</v>
      </c>
      <c r="H8068" s="7">
        <f t="shared" si="1456"/>
        <v>0</v>
      </c>
      <c r="I8068" s="7">
        <f t="shared" si="1457"/>
        <v>0</v>
      </c>
      <c r="J8068" s="7">
        <f t="shared" si="1458"/>
        <v>0</v>
      </c>
      <c r="K8068" s="8" t="e">
        <f t="shared" si="1459"/>
        <v>#N/A</v>
      </c>
      <c r="L8068" s="7" t="e">
        <f t="shared" si="1460"/>
        <v>#N/A</v>
      </c>
      <c r="M8068" s="8" t="e">
        <f t="shared" si="1426"/>
        <v>#N/A</v>
      </c>
      <c r="N8068" s="8" t="e">
        <f t="shared" si="1427"/>
        <v>#N/A</v>
      </c>
    </row>
    <row r="8069" spans="1:14" ht="15.75" customHeight="1" x14ac:dyDescent="0.35">
      <c r="A8069" s="7">
        <f t="shared" si="1450"/>
        <v>0</v>
      </c>
      <c r="B8069" s="7">
        <f t="shared" si="1451"/>
        <v>0</v>
      </c>
      <c r="C8069" s="7">
        <f t="shared" si="1452"/>
        <v>0</v>
      </c>
      <c r="D8069" s="7">
        <f t="shared" si="1453"/>
        <v>0</v>
      </c>
      <c r="E8069" s="7" t="e">
        <f>IF('Report DCM'!$H8069="In-Stream Video","Rich Media display banner",IF('Report DCM'!$I8069&gt;'Report DCM'!$J8069,"Standard",VLOOKUP(CONCATENATE(bd_adtype,"_",bd_creativetype),tabela,2,FALSE)))</f>
        <v>#N/A</v>
      </c>
      <c r="F8069" s="7">
        <f t="shared" si="1454"/>
        <v>0</v>
      </c>
      <c r="G8069" s="7">
        <f t="shared" si="1455"/>
        <v>0</v>
      </c>
      <c r="H8069" s="7">
        <f t="shared" si="1456"/>
        <v>0</v>
      </c>
      <c r="I8069" s="7">
        <f t="shared" si="1457"/>
        <v>0</v>
      </c>
      <c r="J8069" s="7">
        <f t="shared" si="1458"/>
        <v>0</v>
      </c>
      <c r="K8069" s="8" t="e">
        <f t="shared" si="1459"/>
        <v>#N/A</v>
      </c>
      <c r="L8069" s="7" t="e">
        <f t="shared" si="1460"/>
        <v>#N/A</v>
      </c>
      <c r="M8069" s="8" t="e">
        <f t="shared" si="1426"/>
        <v>#N/A</v>
      </c>
      <c r="N8069" s="8" t="e">
        <f t="shared" si="1427"/>
        <v>#N/A</v>
      </c>
    </row>
    <row r="8070" spans="1:14" ht="15.75" customHeight="1" x14ac:dyDescent="0.35">
      <c r="A8070" s="7">
        <f t="shared" si="1450"/>
        <v>0</v>
      </c>
      <c r="B8070" s="7">
        <f t="shared" si="1451"/>
        <v>0</v>
      </c>
      <c r="C8070" s="7">
        <f t="shared" si="1452"/>
        <v>0</v>
      </c>
      <c r="D8070" s="7">
        <f t="shared" si="1453"/>
        <v>0</v>
      </c>
      <c r="E8070" s="7" t="e">
        <f>IF('Report DCM'!$H8070="In-Stream Video","Rich Media display banner",IF('Report DCM'!$I8070&gt;'Report DCM'!$J8070,"Standard",VLOOKUP(CONCATENATE(bd_adtype,"_",bd_creativetype),tabela,2,FALSE)))</f>
        <v>#N/A</v>
      </c>
      <c r="F8070" s="7">
        <f t="shared" si="1454"/>
        <v>0</v>
      </c>
      <c r="G8070" s="7">
        <f t="shared" si="1455"/>
        <v>0</v>
      </c>
      <c r="H8070" s="7">
        <f t="shared" si="1456"/>
        <v>0</v>
      </c>
      <c r="I8070" s="7">
        <f t="shared" si="1457"/>
        <v>0</v>
      </c>
      <c r="J8070" s="7">
        <f t="shared" si="1458"/>
        <v>0</v>
      </c>
      <c r="K8070" s="8" t="e">
        <f t="shared" si="1459"/>
        <v>#N/A</v>
      </c>
      <c r="L8070" s="7" t="e">
        <f t="shared" si="1460"/>
        <v>#N/A</v>
      </c>
      <c r="M8070" s="8" t="e">
        <f t="shared" si="1426"/>
        <v>#N/A</v>
      </c>
      <c r="N8070" s="8" t="e">
        <f t="shared" si="1427"/>
        <v>#N/A</v>
      </c>
    </row>
    <row r="8071" spans="1:14" ht="15.75" customHeight="1" x14ac:dyDescent="0.35">
      <c r="A8071" s="7">
        <f t="shared" si="1450"/>
        <v>0</v>
      </c>
      <c r="B8071" s="7">
        <f t="shared" si="1451"/>
        <v>0</v>
      </c>
      <c r="C8071" s="7">
        <f t="shared" si="1452"/>
        <v>0</v>
      </c>
      <c r="D8071" s="7">
        <f t="shared" si="1453"/>
        <v>0</v>
      </c>
      <c r="E8071" s="7" t="e">
        <f>IF('Report DCM'!$H8071="In-Stream Video","Rich Media display banner",IF('Report DCM'!$I8071&gt;'Report DCM'!$J8071,"Standard",VLOOKUP(CONCATENATE(bd_adtype,"_",bd_creativetype),tabela,2,FALSE)))</f>
        <v>#N/A</v>
      </c>
      <c r="F8071" s="7">
        <f t="shared" si="1454"/>
        <v>0</v>
      </c>
      <c r="G8071" s="7">
        <f t="shared" si="1455"/>
        <v>0</v>
      </c>
      <c r="H8071" s="7">
        <f t="shared" si="1456"/>
        <v>0</v>
      </c>
      <c r="I8071" s="7">
        <f t="shared" si="1457"/>
        <v>0</v>
      </c>
      <c r="J8071" s="7">
        <f t="shared" si="1458"/>
        <v>0</v>
      </c>
      <c r="K8071" s="8" t="e">
        <f t="shared" si="1459"/>
        <v>#N/A</v>
      </c>
      <c r="L8071" s="7" t="e">
        <f t="shared" si="1460"/>
        <v>#N/A</v>
      </c>
      <c r="M8071" s="8" t="e">
        <f t="shared" si="1426"/>
        <v>#N/A</v>
      </c>
      <c r="N8071" s="8" t="e">
        <f t="shared" si="1427"/>
        <v>#N/A</v>
      </c>
    </row>
    <row r="8072" spans="1:14" ht="15.75" customHeight="1" x14ac:dyDescent="0.35">
      <c r="A8072" s="7">
        <f t="shared" si="1450"/>
        <v>0</v>
      </c>
      <c r="B8072" s="7">
        <f t="shared" si="1451"/>
        <v>0</v>
      </c>
      <c r="C8072" s="7">
        <f t="shared" si="1452"/>
        <v>0</v>
      </c>
      <c r="D8072" s="7">
        <f t="shared" si="1453"/>
        <v>0</v>
      </c>
      <c r="E8072" s="7" t="e">
        <f>IF('Report DCM'!$H8072="In-Stream Video","Rich Media display banner",IF('Report DCM'!$I8072&gt;'Report DCM'!$J8072,"Standard",VLOOKUP(CONCATENATE(bd_adtype,"_",bd_creativetype),tabela,2,FALSE)))</f>
        <v>#N/A</v>
      </c>
      <c r="F8072" s="7">
        <f t="shared" si="1454"/>
        <v>0</v>
      </c>
      <c r="G8072" s="7">
        <f t="shared" si="1455"/>
        <v>0</v>
      </c>
      <c r="H8072" s="7">
        <f t="shared" si="1456"/>
        <v>0</v>
      </c>
      <c r="I8072" s="7">
        <f t="shared" si="1457"/>
        <v>0</v>
      </c>
      <c r="J8072" s="7">
        <f t="shared" si="1458"/>
        <v>0</v>
      </c>
      <c r="K8072" s="8" t="e">
        <f t="shared" si="1459"/>
        <v>#N/A</v>
      </c>
      <c r="L8072" s="7" t="e">
        <f t="shared" si="1460"/>
        <v>#N/A</v>
      </c>
      <c r="M8072" s="8" t="e">
        <f t="shared" si="1426"/>
        <v>#N/A</v>
      </c>
      <c r="N8072" s="8" t="e">
        <f t="shared" si="1427"/>
        <v>#N/A</v>
      </c>
    </row>
    <row r="8073" spans="1:14" ht="15.75" customHeight="1" x14ac:dyDescent="0.35">
      <c r="A8073" s="7">
        <f t="shared" si="1450"/>
        <v>0</v>
      </c>
      <c r="B8073" s="7">
        <f t="shared" si="1451"/>
        <v>0</v>
      </c>
      <c r="C8073" s="7">
        <f t="shared" si="1452"/>
        <v>0</v>
      </c>
      <c r="D8073" s="7">
        <f t="shared" si="1453"/>
        <v>0</v>
      </c>
      <c r="E8073" s="7" t="e">
        <f>IF('Report DCM'!$H8073="In-Stream Video","Rich Media display banner",IF('Report DCM'!$I8073&gt;'Report DCM'!$J8073,"Standard",VLOOKUP(CONCATENATE(bd_adtype,"_",bd_creativetype),tabela,2,FALSE)))</f>
        <v>#N/A</v>
      </c>
      <c r="F8073" s="7">
        <f t="shared" si="1454"/>
        <v>0</v>
      </c>
      <c r="G8073" s="7">
        <f t="shared" si="1455"/>
        <v>0</v>
      </c>
      <c r="H8073" s="7">
        <f t="shared" si="1456"/>
        <v>0</v>
      </c>
      <c r="I8073" s="7">
        <f t="shared" si="1457"/>
        <v>0</v>
      </c>
      <c r="J8073" s="7">
        <f t="shared" si="1458"/>
        <v>0</v>
      </c>
      <c r="K8073" s="8" t="e">
        <f t="shared" si="1459"/>
        <v>#N/A</v>
      </c>
      <c r="L8073" s="7" t="e">
        <f t="shared" si="1460"/>
        <v>#N/A</v>
      </c>
      <c r="M8073" s="8" t="e">
        <f t="shared" si="1426"/>
        <v>#N/A</v>
      </c>
      <c r="N8073" s="8" t="e">
        <f t="shared" si="1427"/>
        <v>#N/A</v>
      </c>
    </row>
    <row r="8074" spans="1:14" ht="15.75" customHeight="1" x14ac:dyDescent="0.35">
      <c r="A8074" s="7">
        <f t="shared" si="1450"/>
        <v>0</v>
      </c>
      <c r="B8074" s="7">
        <f t="shared" si="1451"/>
        <v>0</v>
      </c>
      <c r="C8074" s="7">
        <f t="shared" si="1452"/>
        <v>0</v>
      </c>
      <c r="D8074" s="7">
        <f t="shared" si="1453"/>
        <v>0</v>
      </c>
      <c r="E8074" s="7" t="e">
        <f>IF('Report DCM'!$H8074="In-Stream Video","Rich Media display banner",IF('Report DCM'!$I8074&gt;'Report DCM'!$J8074,"Standard",VLOOKUP(CONCATENATE(bd_adtype,"_",bd_creativetype),tabela,2,FALSE)))</f>
        <v>#N/A</v>
      </c>
      <c r="F8074" s="7">
        <f t="shared" si="1454"/>
        <v>0</v>
      </c>
      <c r="G8074" s="7">
        <f t="shared" si="1455"/>
        <v>0</v>
      </c>
      <c r="H8074" s="7">
        <f t="shared" si="1456"/>
        <v>0</v>
      </c>
      <c r="I8074" s="7">
        <f t="shared" si="1457"/>
        <v>0</v>
      </c>
      <c r="J8074" s="7">
        <f t="shared" si="1458"/>
        <v>0</v>
      </c>
      <c r="K8074" s="8" t="e">
        <f t="shared" si="1459"/>
        <v>#N/A</v>
      </c>
      <c r="L8074" s="7" t="e">
        <f t="shared" si="1460"/>
        <v>#N/A</v>
      </c>
      <c r="M8074" s="8" t="e">
        <f t="shared" si="1426"/>
        <v>#N/A</v>
      </c>
      <c r="N8074" s="8" t="e">
        <f t="shared" si="1427"/>
        <v>#N/A</v>
      </c>
    </row>
    <row r="8075" spans="1:14" ht="15.75" customHeight="1" x14ac:dyDescent="0.35">
      <c r="A8075" s="7">
        <f t="shared" si="1450"/>
        <v>0</v>
      </c>
      <c r="B8075" s="7">
        <f t="shared" si="1451"/>
        <v>0</v>
      </c>
      <c r="C8075" s="7">
        <f t="shared" si="1452"/>
        <v>0</v>
      </c>
      <c r="D8075" s="7">
        <f t="shared" si="1453"/>
        <v>0</v>
      </c>
      <c r="E8075" s="7" t="e">
        <f>IF('Report DCM'!$H8075="In-Stream Video","Rich Media display banner",IF('Report DCM'!$I8075&gt;'Report DCM'!$J8075,"Standard",VLOOKUP(CONCATENATE(bd_adtype,"_",bd_creativetype),tabela,2,FALSE)))</f>
        <v>#N/A</v>
      </c>
      <c r="F8075" s="7">
        <f t="shared" si="1454"/>
        <v>0</v>
      </c>
      <c r="G8075" s="7">
        <f t="shared" si="1455"/>
        <v>0</v>
      </c>
      <c r="H8075" s="7">
        <f t="shared" si="1456"/>
        <v>0</v>
      </c>
      <c r="I8075" s="7">
        <f t="shared" si="1457"/>
        <v>0</v>
      </c>
      <c r="J8075" s="7">
        <f t="shared" si="1458"/>
        <v>0</v>
      </c>
      <c r="K8075" s="8" t="e">
        <f t="shared" si="1459"/>
        <v>#N/A</v>
      </c>
      <c r="L8075" s="7" t="e">
        <f t="shared" si="1460"/>
        <v>#N/A</v>
      </c>
      <c r="M8075" s="8" t="e">
        <f t="shared" si="1426"/>
        <v>#N/A</v>
      </c>
      <c r="N8075" s="8" t="e">
        <f t="shared" si="1427"/>
        <v>#N/A</v>
      </c>
    </row>
    <row r="8076" spans="1:14" ht="15.75" customHeight="1" x14ac:dyDescent="0.35">
      <c r="A8076" s="7">
        <f t="shared" si="1450"/>
        <v>0</v>
      </c>
      <c r="B8076" s="7">
        <f t="shared" si="1451"/>
        <v>0</v>
      </c>
      <c r="C8076" s="7">
        <f t="shared" si="1452"/>
        <v>0</v>
      </c>
      <c r="D8076" s="7">
        <f t="shared" si="1453"/>
        <v>0</v>
      </c>
      <c r="E8076" s="7" t="e">
        <f>IF('Report DCM'!$H8076="In-Stream Video","Rich Media display banner",IF('Report DCM'!$I8076&gt;'Report DCM'!$J8076,"Standard",VLOOKUP(CONCATENATE(bd_adtype,"_",bd_creativetype),tabela,2,FALSE)))</f>
        <v>#N/A</v>
      </c>
      <c r="F8076" s="7">
        <f t="shared" si="1454"/>
        <v>0</v>
      </c>
      <c r="G8076" s="7">
        <f t="shared" si="1455"/>
        <v>0</v>
      </c>
      <c r="H8076" s="7">
        <f t="shared" si="1456"/>
        <v>0</v>
      </c>
      <c r="I8076" s="7">
        <f t="shared" si="1457"/>
        <v>0</v>
      </c>
      <c r="J8076" s="7">
        <f t="shared" si="1458"/>
        <v>0</v>
      </c>
      <c r="K8076" s="8" t="e">
        <f t="shared" si="1459"/>
        <v>#N/A</v>
      </c>
      <c r="L8076" s="7" t="e">
        <f t="shared" si="1460"/>
        <v>#N/A</v>
      </c>
      <c r="M8076" s="8" t="e">
        <f t="shared" si="1426"/>
        <v>#N/A</v>
      </c>
      <c r="N8076" s="8" t="e">
        <f t="shared" si="1427"/>
        <v>#N/A</v>
      </c>
    </row>
    <row r="8077" spans="1:14" ht="15.75" customHeight="1" x14ac:dyDescent="0.35">
      <c r="A8077" s="7">
        <f t="shared" si="1450"/>
        <v>0</v>
      </c>
      <c r="B8077" s="7">
        <f t="shared" si="1451"/>
        <v>0</v>
      </c>
      <c r="C8077" s="7">
        <f t="shared" si="1452"/>
        <v>0</v>
      </c>
      <c r="D8077" s="7">
        <f t="shared" si="1453"/>
        <v>0</v>
      </c>
      <c r="E8077" s="7" t="e">
        <f>IF('Report DCM'!$H8077="In-Stream Video","Rich Media display banner",IF('Report DCM'!$I8077&gt;'Report DCM'!$J8077,"Standard",VLOOKUP(CONCATENATE(bd_adtype,"_",bd_creativetype),tabela,2,FALSE)))</f>
        <v>#N/A</v>
      </c>
      <c r="F8077" s="7">
        <f t="shared" si="1454"/>
        <v>0</v>
      </c>
      <c r="G8077" s="7">
        <f t="shared" si="1455"/>
        <v>0</v>
      </c>
      <c r="H8077" s="7">
        <f t="shared" si="1456"/>
        <v>0</v>
      </c>
      <c r="I8077" s="7">
        <f t="shared" si="1457"/>
        <v>0</v>
      </c>
      <c r="J8077" s="7">
        <f t="shared" si="1458"/>
        <v>0</v>
      </c>
      <c r="K8077" s="8" t="e">
        <f t="shared" si="1459"/>
        <v>#N/A</v>
      </c>
      <c r="L8077" s="7" t="e">
        <f t="shared" si="1460"/>
        <v>#N/A</v>
      </c>
      <c r="M8077" s="8" t="e">
        <f t="shared" si="1426"/>
        <v>#N/A</v>
      </c>
      <c r="N8077" s="8" t="e">
        <f t="shared" si="1427"/>
        <v>#N/A</v>
      </c>
    </row>
    <row r="8078" spans="1:14" ht="15.75" customHeight="1" x14ac:dyDescent="0.35">
      <c r="A8078" s="7">
        <f t="shared" si="1450"/>
        <v>0</v>
      </c>
      <c r="B8078" s="7">
        <f t="shared" si="1451"/>
        <v>0</v>
      </c>
      <c r="C8078" s="7">
        <f t="shared" si="1452"/>
        <v>0</v>
      </c>
      <c r="D8078" s="7">
        <f t="shared" si="1453"/>
        <v>0</v>
      </c>
      <c r="E8078" s="7" t="e">
        <f>IF('Report DCM'!$H8078="In-Stream Video","Rich Media display banner",IF('Report DCM'!$I8078&gt;'Report DCM'!$J8078,"Standard",VLOOKUP(CONCATENATE(bd_adtype,"_",bd_creativetype),tabela,2,FALSE)))</f>
        <v>#N/A</v>
      </c>
      <c r="F8078" s="7">
        <f t="shared" si="1454"/>
        <v>0</v>
      </c>
      <c r="G8078" s="7">
        <f t="shared" si="1455"/>
        <v>0</v>
      </c>
      <c r="H8078" s="7">
        <f t="shared" si="1456"/>
        <v>0</v>
      </c>
      <c r="I8078" s="7">
        <f t="shared" si="1457"/>
        <v>0</v>
      </c>
      <c r="J8078" s="7">
        <f t="shared" si="1458"/>
        <v>0</v>
      </c>
      <c r="K8078" s="8" t="e">
        <f t="shared" si="1459"/>
        <v>#N/A</v>
      </c>
      <c r="L8078" s="7" t="e">
        <f t="shared" si="1460"/>
        <v>#N/A</v>
      </c>
      <c r="M8078" s="8" t="e">
        <f t="shared" si="1426"/>
        <v>#N/A</v>
      </c>
      <c r="N8078" s="8" t="e">
        <f t="shared" si="1427"/>
        <v>#N/A</v>
      </c>
    </row>
    <row r="8079" spans="1:14" ht="15.75" customHeight="1" x14ac:dyDescent="0.35">
      <c r="A8079" s="7">
        <f t="shared" si="1450"/>
        <v>0</v>
      </c>
      <c r="B8079" s="7">
        <f t="shared" si="1451"/>
        <v>0</v>
      </c>
      <c r="C8079" s="7">
        <f t="shared" si="1452"/>
        <v>0</v>
      </c>
      <c r="D8079" s="7">
        <f t="shared" si="1453"/>
        <v>0</v>
      </c>
      <c r="E8079" s="7" t="e">
        <f>IF('Report DCM'!$H8079="In-Stream Video","Rich Media display banner",IF('Report DCM'!$I8079&gt;'Report DCM'!$J8079,"Standard",VLOOKUP(CONCATENATE(bd_adtype,"_",bd_creativetype),tabela,2,FALSE)))</f>
        <v>#N/A</v>
      </c>
      <c r="F8079" s="7">
        <f t="shared" si="1454"/>
        <v>0</v>
      </c>
      <c r="G8079" s="7">
        <f t="shared" si="1455"/>
        <v>0</v>
      </c>
      <c r="H8079" s="7">
        <f t="shared" si="1456"/>
        <v>0</v>
      </c>
      <c r="I8079" s="7">
        <f t="shared" si="1457"/>
        <v>0</v>
      </c>
      <c r="J8079" s="7">
        <f t="shared" si="1458"/>
        <v>0</v>
      </c>
      <c r="K8079" s="8" t="e">
        <f t="shared" si="1459"/>
        <v>#N/A</v>
      </c>
      <c r="L8079" s="7" t="e">
        <f t="shared" si="1460"/>
        <v>#N/A</v>
      </c>
      <c r="M8079" s="8" t="e">
        <f t="shared" si="1426"/>
        <v>#N/A</v>
      </c>
      <c r="N8079" s="8" t="e">
        <f t="shared" si="1427"/>
        <v>#N/A</v>
      </c>
    </row>
    <row r="8080" spans="1:14" ht="15.75" customHeight="1" x14ac:dyDescent="0.35">
      <c r="A8080" s="7">
        <f t="shared" si="1450"/>
        <v>0</v>
      </c>
      <c r="B8080" s="7">
        <f t="shared" si="1451"/>
        <v>0</v>
      </c>
      <c r="C8080" s="7">
        <f t="shared" si="1452"/>
        <v>0</v>
      </c>
      <c r="D8080" s="7">
        <f t="shared" si="1453"/>
        <v>0</v>
      </c>
      <c r="E8080" s="7" t="e">
        <f>IF('Report DCM'!$H8080="In-Stream Video","Rich Media display banner",IF('Report DCM'!$I8080&gt;'Report DCM'!$J8080,"Standard",VLOOKUP(CONCATENATE(bd_adtype,"_",bd_creativetype),tabela,2,FALSE)))</f>
        <v>#N/A</v>
      </c>
      <c r="F8080" s="7">
        <f t="shared" si="1454"/>
        <v>0</v>
      </c>
      <c r="G8080" s="7">
        <f t="shared" si="1455"/>
        <v>0</v>
      </c>
      <c r="H8080" s="7">
        <f t="shared" si="1456"/>
        <v>0</v>
      </c>
      <c r="I8080" s="7">
        <f t="shared" si="1457"/>
        <v>0</v>
      </c>
      <c r="J8080" s="7">
        <f t="shared" si="1458"/>
        <v>0</v>
      </c>
      <c r="K8080" s="8" t="e">
        <f t="shared" si="1459"/>
        <v>#N/A</v>
      </c>
      <c r="L8080" s="7" t="e">
        <f t="shared" si="1460"/>
        <v>#N/A</v>
      </c>
      <c r="M8080" s="8" t="e">
        <f t="shared" si="1426"/>
        <v>#N/A</v>
      </c>
      <c r="N8080" s="8" t="e">
        <f t="shared" si="1427"/>
        <v>#N/A</v>
      </c>
    </row>
    <row r="8081" spans="1:14" ht="15.75" customHeight="1" x14ac:dyDescent="0.35">
      <c r="A8081" s="7">
        <f t="shared" si="1450"/>
        <v>0</v>
      </c>
      <c r="B8081" s="7">
        <f t="shared" si="1451"/>
        <v>0</v>
      </c>
      <c r="C8081" s="7">
        <f t="shared" si="1452"/>
        <v>0</v>
      </c>
      <c r="D8081" s="7">
        <f t="shared" si="1453"/>
        <v>0</v>
      </c>
      <c r="E8081" s="7" t="e">
        <f>IF('Report DCM'!$H8081="In-Stream Video","Rich Media display banner",IF('Report DCM'!$I8081&gt;'Report DCM'!$J8081,"Standard",VLOOKUP(CONCATENATE(bd_adtype,"_",bd_creativetype),tabela,2,FALSE)))</f>
        <v>#N/A</v>
      </c>
      <c r="F8081" s="7">
        <f t="shared" si="1454"/>
        <v>0</v>
      </c>
      <c r="G8081" s="7">
        <f t="shared" si="1455"/>
        <v>0</v>
      </c>
      <c r="H8081" s="7">
        <f t="shared" si="1456"/>
        <v>0</v>
      </c>
      <c r="I8081" s="7">
        <f t="shared" si="1457"/>
        <v>0</v>
      </c>
      <c r="J8081" s="7">
        <f t="shared" si="1458"/>
        <v>0</v>
      </c>
      <c r="K8081" s="8" t="e">
        <f t="shared" si="1459"/>
        <v>#N/A</v>
      </c>
      <c r="L8081" s="7" t="e">
        <f t="shared" si="1460"/>
        <v>#N/A</v>
      </c>
      <c r="M8081" s="8" t="e">
        <f t="shared" si="1426"/>
        <v>#N/A</v>
      </c>
      <c r="N8081" s="8" t="e">
        <f t="shared" si="1427"/>
        <v>#N/A</v>
      </c>
    </row>
    <row r="8082" spans="1:14" ht="15.75" customHeight="1" x14ac:dyDescent="0.35">
      <c r="A8082" s="7">
        <f t="shared" si="1450"/>
        <v>0</v>
      </c>
      <c r="B8082" s="7">
        <f t="shared" si="1451"/>
        <v>0</v>
      </c>
      <c r="C8082" s="7">
        <f t="shared" si="1452"/>
        <v>0</v>
      </c>
      <c r="D8082" s="7">
        <f t="shared" si="1453"/>
        <v>0</v>
      </c>
      <c r="E8082" s="7" t="e">
        <f>IF('Report DCM'!$H8082="In-Stream Video","Rich Media display banner",IF('Report DCM'!$I8082&gt;'Report DCM'!$J8082,"Standard",VLOOKUP(CONCATENATE(bd_adtype,"_",bd_creativetype),tabela,2,FALSE)))</f>
        <v>#N/A</v>
      </c>
      <c r="F8082" s="7">
        <f t="shared" si="1454"/>
        <v>0</v>
      </c>
      <c r="G8082" s="7">
        <f t="shared" si="1455"/>
        <v>0</v>
      </c>
      <c r="H8082" s="7">
        <f t="shared" si="1456"/>
        <v>0</v>
      </c>
      <c r="I8082" s="7">
        <f t="shared" si="1457"/>
        <v>0</v>
      </c>
      <c r="J8082" s="7">
        <f t="shared" si="1458"/>
        <v>0</v>
      </c>
      <c r="K8082" s="8" t="e">
        <f t="shared" si="1459"/>
        <v>#N/A</v>
      </c>
      <c r="L8082" s="7" t="e">
        <f t="shared" si="1460"/>
        <v>#N/A</v>
      </c>
      <c r="M8082" s="8" t="e">
        <f t="shared" si="1426"/>
        <v>#N/A</v>
      </c>
      <c r="N8082" s="8" t="e">
        <f t="shared" si="1427"/>
        <v>#N/A</v>
      </c>
    </row>
    <row r="8083" spans="1:14" ht="15.75" customHeight="1" x14ac:dyDescent="0.35">
      <c r="A8083" s="7">
        <f t="shared" si="1450"/>
        <v>0</v>
      </c>
      <c r="B8083" s="7">
        <f t="shared" si="1451"/>
        <v>0</v>
      </c>
      <c r="C8083" s="7">
        <f t="shared" si="1452"/>
        <v>0</v>
      </c>
      <c r="D8083" s="7">
        <f t="shared" si="1453"/>
        <v>0</v>
      </c>
      <c r="E8083" s="7" t="e">
        <f>IF('Report DCM'!$H8083="In-Stream Video","Rich Media display banner",IF('Report DCM'!$I8083&gt;'Report DCM'!$J8083,"Standard",VLOOKUP(CONCATENATE(bd_adtype,"_",bd_creativetype),tabela,2,FALSE)))</f>
        <v>#N/A</v>
      </c>
      <c r="F8083" s="7">
        <f t="shared" si="1454"/>
        <v>0</v>
      </c>
      <c r="G8083" s="7">
        <f t="shared" si="1455"/>
        <v>0</v>
      </c>
      <c r="H8083" s="7">
        <f t="shared" si="1456"/>
        <v>0</v>
      </c>
      <c r="I8083" s="7">
        <f t="shared" si="1457"/>
        <v>0</v>
      </c>
      <c r="J8083" s="7">
        <f t="shared" si="1458"/>
        <v>0</v>
      </c>
      <c r="K8083" s="8" t="e">
        <f t="shared" si="1459"/>
        <v>#N/A</v>
      </c>
      <c r="L8083" s="7" t="e">
        <f t="shared" si="1460"/>
        <v>#N/A</v>
      </c>
      <c r="M8083" s="8" t="e">
        <f t="shared" si="1426"/>
        <v>#N/A</v>
      </c>
      <c r="N8083" s="8" t="e">
        <f t="shared" si="1427"/>
        <v>#N/A</v>
      </c>
    </row>
    <row r="8084" spans="1:14" ht="15.75" customHeight="1" x14ac:dyDescent="0.35">
      <c r="A8084" s="7">
        <f t="shared" si="1450"/>
        <v>0</v>
      </c>
      <c r="B8084" s="7">
        <f t="shared" si="1451"/>
        <v>0</v>
      </c>
      <c r="C8084" s="7">
        <f t="shared" si="1452"/>
        <v>0</v>
      </c>
      <c r="D8084" s="7">
        <f t="shared" si="1453"/>
        <v>0</v>
      </c>
      <c r="E8084" s="7" t="e">
        <f>IF('Report DCM'!$H8084="In-Stream Video","Rich Media display banner",IF('Report DCM'!$I8084&gt;'Report DCM'!$J8084,"Standard",VLOOKUP(CONCATENATE(bd_adtype,"_",bd_creativetype),tabela,2,FALSE)))</f>
        <v>#N/A</v>
      </c>
      <c r="F8084" s="7">
        <f t="shared" si="1454"/>
        <v>0</v>
      </c>
      <c r="G8084" s="7">
        <f t="shared" si="1455"/>
        <v>0</v>
      </c>
      <c r="H8084" s="7">
        <f t="shared" si="1456"/>
        <v>0</v>
      </c>
      <c r="I8084" s="7">
        <f t="shared" si="1457"/>
        <v>0</v>
      </c>
      <c r="J8084" s="7">
        <f t="shared" si="1458"/>
        <v>0</v>
      </c>
      <c r="K8084" s="8" t="e">
        <f t="shared" si="1459"/>
        <v>#N/A</v>
      </c>
      <c r="L8084" s="7" t="e">
        <f t="shared" si="1460"/>
        <v>#N/A</v>
      </c>
      <c r="M8084" s="8" t="e">
        <f t="shared" si="1426"/>
        <v>#N/A</v>
      </c>
      <c r="N8084" s="8" t="e">
        <f t="shared" si="1427"/>
        <v>#N/A</v>
      </c>
    </row>
    <row r="8085" spans="1:14" ht="15.75" customHeight="1" x14ac:dyDescent="0.35">
      <c r="A8085" s="7">
        <f t="shared" si="1450"/>
        <v>0</v>
      </c>
      <c r="B8085" s="7">
        <f t="shared" si="1451"/>
        <v>0</v>
      </c>
      <c r="C8085" s="7">
        <f t="shared" si="1452"/>
        <v>0</v>
      </c>
      <c r="D8085" s="7">
        <f t="shared" si="1453"/>
        <v>0</v>
      </c>
      <c r="E8085" s="7" t="e">
        <f>IF('Report DCM'!$H8085="In-Stream Video","Rich Media display banner",IF('Report DCM'!$I8085&gt;'Report DCM'!$J8085,"Standard",VLOOKUP(CONCATENATE(bd_adtype,"_",bd_creativetype),tabela,2,FALSE)))</f>
        <v>#N/A</v>
      </c>
      <c r="F8085" s="7">
        <f t="shared" si="1454"/>
        <v>0</v>
      </c>
      <c r="G8085" s="7">
        <f t="shared" si="1455"/>
        <v>0</v>
      </c>
      <c r="H8085" s="7">
        <f t="shared" si="1456"/>
        <v>0</v>
      </c>
      <c r="I8085" s="7">
        <f t="shared" si="1457"/>
        <v>0</v>
      </c>
      <c r="J8085" s="7">
        <f t="shared" si="1458"/>
        <v>0</v>
      </c>
      <c r="K8085" s="8" t="e">
        <f t="shared" si="1459"/>
        <v>#N/A</v>
      </c>
      <c r="L8085" s="7" t="e">
        <f t="shared" si="1460"/>
        <v>#N/A</v>
      </c>
      <c r="M8085" s="8" t="e">
        <f t="shared" si="1426"/>
        <v>#N/A</v>
      </c>
      <c r="N8085" s="8" t="e">
        <f t="shared" si="1427"/>
        <v>#N/A</v>
      </c>
    </row>
    <row r="8086" spans="1:14" ht="15.75" customHeight="1" x14ac:dyDescent="0.35">
      <c r="A8086" s="7">
        <f t="shared" si="1450"/>
        <v>0</v>
      </c>
      <c r="B8086" s="7">
        <f t="shared" si="1451"/>
        <v>0</v>
      </c>
      <c r="C8086" s="7">
        <f t="shared" si="1452"/>
        <v>0</v>
      </c>
      <c r="D8086" s="7">
        <f t="shared" si="1453"/>
        <v>0</v>
      </c>
      <c r="E8086" s="7" t="e">
        <f>IF('Report DCM'!$H8086="In-Stream Video","Rich Media display banner",IF('Report DCM'!$I8086&gt;'Report DCM'!$J8086,"Standard",VLOOKUP(CONCATENATE(bd_adtype,"_",bd_creativetype),tabela,2,FALSE)))</f>
        <v>#N/A</v>
      </c>
      <c r="F8086" s="7">
        <f t="shared" si="1454"/>
        <v>0</v>
      </c>
      <c r="G8086" s="7">
        <f t="shared" si="1455"/>
        <v>0</v>
      </c>
      <c r="H8086" s="7">
        <f t="shared" si="1456"/>
        <v>0</v>
      </c>
      <c r="I8086" s="7">
        <f t="shared" si="1457"/>
        <v>0</v>
      </c>
      <c r="J8086" s="7">
        <f t="shared" si="1458"/>
        <v>0</v>
      </c>
      <c r="K8086" s="8" t="e">
        <f t="shared" si="1459"/>
        <v>#N/A</v>
      </c>
      <c r="L8086" s="7" t="e">
        <f t="shared" si="1460"/>
        <v>#N/A</v>
      </c>
      <c r="M8086" s="8" t="e">
        <f t="shared" si="1426"/>
        <v>#N/A</v>
      </c>
      <c r="N8086" s="8" t="e">
        <f t="shared" si="1427"/>
        <v>#N/A</v>
      </c>
    </row>
    <row r="8087" spans="1:14" ht="15.75" customHeight="1" x14ac:dyDescent="0.35">
      <c r="A8087" s="7">
        <f t="shared" si="1450"/>
        <v>0</v>
      </c>
      <c r="B8087" s="7">
        <f t="shared" si="1451"/>
        <v>0</v>
      </c>
      <c r="C8087" s="7">
        <f t="shared" si="1452"/>
        <v>0</v>
      </c>
      <c r="D8087" s="7">
        <f t="shared" si="1453"/>
        <v>0</v>
      </c>
      <c r="E8087" s="7" t="e">
        <f>IF('Report DCM'!$H8087="In-Stream Video","Rich Media display banner",IF('Report DCM'!$I8087&gt;'Report DCM'!$J8087,"Standard",VLOOKUP(CONCATENATE(bd_adtype,"_",bd_creativetype),tabela,2,FALSE)))</f>
        <v>#N/A</v>
      </c>
      <c r="F8087" s="7">
        <f t="shared" si="1454"/>
        <v>0</v>
      </c>
      <c r="G8087" s="7">
        <f t="shared" si="1455"/>
        <v>0</v>
      </c>
      <c r="H8087" s="7">
        <f t="shared" si="1456"/>
        <v>0</v>
      </c>
      <c r="I8087" s="7">
        <f t="shared" si="1457"/>
        <v>0</v>
      </c>
      <c r="J8087" s="7">
        <f t="shared" si="1458"/>
        <v>0</v>
      </c>
      <c r="K8087" s="8" t="e">
        <f t="shared" si="1459"/>
        <v>#N/A</v>
      </c>
      <c r="L8087" s="7" t="e">
        <f t="shared" si="1460"/>
        <v>#N/A</v>
      </c>
      <c r="M8087" s="8" t="e">
        <f t="shared" si="1426"/>
        <v>#N/A</v>
      </c>
      <c r="N8087" s="8" t="e">
        <f t="shared" si="1427"/>
        <v>#N/A</v>
      </c>
    </row>
    <row r="8088" spans="1:14" ht="15.75" customHeight="1" x14ac:dyDescent="0.35">
      <c r="A8088" s="7">
        <f t="shared" si="1450"/>
        <v>0</v>
      </c>
      <c r="B8088" s="7">
        <f t="shared" si="1451"/>
        <v>0</v>
      </c>
      <c r="C8088" s="7">
        <f t="shared" si="1452"/>
        <v>0</v>
      </c>
      <c r="D8088" s="7">
        <f t="shared" si="1453"/>
        <v>0</v>
      </c>
      <c r="E8088" s="7" t="e">
        <f>IF('Report DCM'!$H8088="In-Stream Video","Rich Media display banner",IF('Report DCM'!$I8088&gt;'Report DCM'!$J8088,"Standard",VLOOKUP(CONCATENATE(bd_adtype,"_",bd_creativetype),tabela,2,FALSE)))</f>
        <v>#N/A</v>
      </c>
      <c r="F8088" s="7">
        <f t="shared" si="1454"/>
        <v>0</v>
      </c>
      <c r="G8088" s="7">
        <f t="shared" si="1455"/>
        <v>0</v>
      </c>
      <c r="H8088" s="7">
        <f t="shared" si="1456"/>
        <v>0</v>
      </c>
      <c r="I8088" s="7">
        <f t="shared" si="1457"/>
        <v>0</v>
      </c>
      <c r="J8088" s="7">
        <f t="shared" si="1458"/>
        <v>0</v>
      </c>
      <c r="K8088" s="8" t="e">
        <f t="shared" si="1459"/>
        <v>#N/A</v>
      </c>
      <c r="L8088" s="7" t="e">
        <f t="shared" si="1460"/>
        <v>#N/A</v>
      </c>
      <c r="M8088" s="8" t="e">
        <f t="shared" si="1426"/>
        <v>#N/A</v>
      </c>
      <c r="N8088" s="8" t="e">
        <f t="shared" si="1427"/>
        <v>#N/A</v>
      </c>
    </row>
    <row r="8089" spans="1:14" ht="15.75" customHeight="1" x14ac:dyDescent="0.35">
      <c r="A8089" s="7">
        <f t="shared" si="1450"/>
        <v>0</v>
      </c>
      <c r="B8089" s="7">
        <f t="shared" si="1451"/>
        <v>0</v>
      </c>
      <c r="C8089" s="7">
        <f t="shared" si="1452"/>
        <v>0</v>
      </c>
      <c r="D8089" s="7">
        <f t="shared" si="1453"/>
        <v>0</v>
      </c>
      <c r="E8089" s="7" t="e">
        <f>IF('Report DCM'!$H8089="In-Stream Video","Rich Media display banner",IF('Report DCM'!$I8089&gt;'Report DCM'!$J8089,"Standard",VLOOKUP(CONCATENATE(bd_adtype,"_",bd_creativetype),tabela,2,FALSE)))</f>
        <v>#N/A</v>
      </c>
      <c r="F8089" s="7">
        <f t="shared" si="1454"/>
        <v>0</v>
      </c>
      <c r="G8089" s="7">
        <f t="shared" si="1455"/>
        <v>0</v>
      </c>
      <c r="H8089" s="7">
        <f t="shared" si="1456"/>
        <v>0</v>
      </c>
      <c r="I8089" s="7">
        <f t="shared" si="1457"/>
        <v>0</v>
      </c>
      <c r="J8089" s="7">
        <f t="shared" si="1458"/>
        <v>0</v>
      </c>
      <c r="K8089" s="8" t="e">
        <f t="shared" si="1459"/>
        <v>#N/A</v>
      </c>
      <c r="L8089" s="7" t="e">
        <f t="shared" si="1460"/>
        <v>#N/A</v>
      </c>
      <c r="M8089" s="8" t="e">
        <f t="shared" si="1426"/>
        <v>#N/A</v>
      </c>
      <c r="N8089" s="8" t="e">
        <f t="shared" si="1427"/>
        <v>#N/A</v>
      </c>
    </row>
    <row r="8090" spans="1:14" ht="15.75" customHeight="1" x14ac:dyDescent="0.35">
      <c r="A8090" s="7">
        <f t="shared" si="1450"/>
        <v>0</v>
      </c>
      <c r="B8090" s="7">
        <f t="shared" si="1451"/>
        <v>0</v>
      </c>
      <c r="C8090" s="7">
        <f t="shared" si="1452"/>
        <v>0</v>
      </c>
      <c r="D8090" s="7">
        <f t="shared" si="1453"/>
        <v>0</v>
      </c>
      <c r="E8090" s="7" t="e">
        <f>IF('Report DCM'!$H8090="In-Stream Video","Rich Media display banner",IF('Report DCM'!$I8090&gt;'Report DCM'!$J8090,"Standard",VLOOKUP(CONCATENATE(bd_adtype,"_",bd_creativetype),tabela,2,FALSE)))</f>
        <v>#N/A</v>
      </c>
      <c r="F8090" s="7">
        <f t="shared" si="1454"/>
        <v>0</v>
      </c>
      <c r="G8090" s="7">
        <f t="shared" si="1455"/>
        <v>0</v>
      </c>
      <c r="H8090" s="7">
        <f t="shared" si="1456"/>
        <v>0</v>
      </c>
      <c r="I8090" s="7">
        <f t="shared" si="1457"/>
        <v>0</v>
      </c>
      <c r="J8090" s="7">
        <f t="shared" si="1458"/>
        <v>0</v>
      </c>
      <c r="K8090" s="8" t="e">
        <f t="shared" si="1459"/>
        <v>#N/A</v>
      </c>
      <c r="L8090" s="7" t="e">
        <f t="shared" si="1460"/>
        <v>#N/A</v>
      </c>
      <c r="M8090" s="8" t="e">
        <f t="shared" si="1426"/>
        <v>#N/A</v>
      </c>
      <c r="N8090" s="8" t="e">
        <f t="shared" si="1427"/>
        <v>#N/A</v>
      </c>
    </row>
    <row r="8091" spans="1:14" ht="15.75" customHeight="1" x14ac:dyDescent="0.35">
      <c r="A8091" s="7">
        <f t="shared" si="1450"/>
        <v>0</v>
      </c>
      <c r="B8091" s="7">
        <f t="shared" si="1451"/>
        <v>0</v>
      </c>
      <c r="C8091" s="7">
        <f t="shared" si="1452"/>
        <v>0</v>
      </c>
      <c r="D8091" s="7">
        <f t="shared" si="1453"/>
        <v>0</v>
      </c>
      <c r="E8091" s="7" t="e">
        <f>IF('Report DCM'!$H8091="In-Stream Video","Rich Media display banner",IF('Report DCM'!$I8091&gt;'Report DCM'!$J8091,"Standard",VLOOKUP(CONCATENATE(bd_adtype,"_",bd_creativetype),tabela,2,FALSE)))</f>
        <v>#N/A</v>
      </c>
      <c r="F8091" s="7">
        <f t="shared" si="1454"/>
        <v>0</v>
      </c>
      <c r="G8091" s="7">
        <f t="shared" si="1455"/>
        <v>0</v>
      </c>
      <c r="H8091" s="7">
        <f t="shared" si="1456"/>
        <v>0</v>
      </c>
      <c r="I8091" s="7">
        <f t="shared" si="1457"/>
        <v>0</v>
      </c>
      <c r="J8091" s="7">
        <f t="shared" si="1458"/>
        <v>0</v>
      </c>
      <c r="K8091" s="8" t="e">
        <f t="shared" si="1459"/>
        <v>#N/A</v>
      </c>
      <c r="L8091" s="7" t="e">
        <f t="shared" si="1460"/>
        <v>#N/A</v>
      </c>
      <c r="M8091" s="8" t="e">
        <f t="shared" si="1426"/>
        <v>#N/A</v>
      </c>
      <c r="N8091" s="8" t="e">
        <f t="shared" si="1427"/>
        <v>#N/A</v>
      </c>
    </row>
    <row r="8092" spans="1:14" ht="15.75" customHeight="1" x14ac:dyDescent="0.35">
      <c r="A8092" s="7">
        <f t="shared" si="1450"/>
        <v>0</v>
      </c>
      <c r="B8092" s="7">
        <f t="shared" si="1451"/>
        <v>0</v>
      </c>
      <c r="C8092" s="7">
        <f t="shared" si="1452"/>
        <v>0</v>
      </c>
      <c r="D8092" s="7">
        <f t="shared" si="1453"/>
        <v>0</v>
      </c>
      <c r="E8092" s="7" t="e">
        <f>IF('Report DCM'!$H8092="In-Stream Video","Rich Media display banner",IF('Report DCM'!$I8092&gt;'Report DCM'!$J8092,"Standard",VLOOKUP(CONCATENATE(bd_adtype,"_",bd_creativetype),tabela,2,FALSE)))</f>
        <v>#N/A</v>
      </c>
      <c r="F8092" s="7">
        <f t="shared" si="1454"/>
        <v>0</v>
      </c>
      <c r="G8092" s="7">
        <f t="shared" si="1455"/>
        <v>0</v>
      </c>
      <c r="H8092" s="7">
        <f t="shared" si="1456"/>
        <v>0</v>
      </c>
      <c r="I8092" s="7">
        <f t="shared" si="1457"/>
        <v>0</v>
      </c>
      <c r="J8092" s="7">
        <f t="shared" si="1458"/>
        <v>0</v>
      </c>
      <c r="K8092" s="8" t="e">
        <f t="shared" si="1459"/>
        <v>#N/A</v>
      </c>
      <c r="L8092" s="7" t="e">
        <f t="shared" si="1460"/>
        <v>#N/A</v>
      </c>
      <c r="M8092" s="8" t="e">
        <f t="shared" si="1426"/>
        <v>#N/A</v>
      </c>
      <c r="N8092" s="8" t="e">
        <f t="shared" si="1427"/>
        <v>#N/A</v>
      </c>
    </row>
    <row r="8093" spans="1:14" ht="15.75" customHeight="1" x14ac:dyDescent="0.35">
      <c r="A8093" s="7">
        <f t="shared" si="1450"/>
        <v>0</v>
      </c>
      <c r="B8093" s="7">
        <f t="shared" si="1451"/>
        <v>0</v>
      </c>
      <c r="C8093" s="7">
        <f t="shared" si="1452"/>
        <v>0</v>
      </c>
      <c r="D8093" s="7">
        <f t="shared" si="1453"/>
        <v>0</v>
      </c>
      <c r="E8093" s="7" t="e">
        <f>IF('Report DCM'!$H8093="In-Stream Video","Rich Media display banner",IF('Report DCM'!$I8093&gt;'Report DCM'!$J8093,"Standard",VLOOKUP(CONCATENATE(bd_adtype,"_",bd_creativetype),tabela,2,FALSE)))</f>
        <v>#N/A</v>
      </c>
      <c r="F8093" s="7">
        <f t="shared" si="1454"/>
        <v>0</v>
      </c>
      <c r="G8093" s="7">
        <f t="shared" si="1455"/>
        <v>0</v>
      </c>
      <c r="H8093" s="7">
        <f t="shared" si="1456"/>
        <v>0</v>
      </c>
      <c r="I8093" s="7">
        <f t="shared" si="1457"/>
        <v>0</v>
      </c>
      <c r="J8093" s="7">
        <f t="shared" si="1458"/>
        <v>0</v>
      </c>
      <c r="K8093" s="8" t="e">
        <f t="shared" si="1459"/>
        <v>#N/A</v>
      </c>
      <c r="L8093" s="7" t="e">
        <f t="shared" si="1460"/>
        <v>#N/A</v>
      </c>
      <c r="M8093" s="8" t="e">
        <f t="shared" si="1426"/>
        <v>#N/A</v>
      </c>
      <c r="N8093" s="8" t="e">
        <f t="shared" si="1427"/>
        <v>#N/A</v>
      </c>
    </row>
    <row r="8094" spans="1:14" ht="15.75" customHeight="1" x14ac:dyDescent="0.35">
      <c r="A8094" s="7">
        <f t="shared" si="1450"/>
        <v>0</v>
      </c>
      <c r="B8094" s="7">
        <f t="shared" si="1451"/>
        <v>0</v>
      </c>
      <c r="C8094" s="7">
        <f t="shared" si="1452"/>
        <v>0</v>
      </c>
      <c r="D8094" s="7">
        <f t="shared" si="1453"/>
        <v>0</v>
      </c>
      <c r="E8094" s="7" t="e">
        <f>IF('Report DCM'!$H8094="In-Stream Video","Rich Media display banner",IF('Report DCM'!$I8094&gt;'Report DCM'!$J8094,"Standard",VLOOKUP(CONCATENATE(bd_adtype,"_",bd_creativetype),tabela,2,FALSE)))</f>
        <v>#N/A</v>
      </c>
      <c r="F8094" s="7">
        <f t="shared" si="1454"/>
        <v>0</v>
      </c>
      <c r="G8094" s="7">
        <f t="shared" si="1455"/>
        <v>0</v>
      </c>
      <c r="H8094" s="7">
        <f t="shared" si="1456"/>
        <v>0</v>
      </c>
      <c r="I8094" s="7">
        <f t="shared" si="1457"/>
        <v>0</v>
      </c>
      <c r="J8094" s="7">
        <f t="shared" si="1458"/>
        <v>0</v>
      </c>
      <c r="K8094" s="8" t="e">
        <f t="shared" si="1459"/>
        <v>#N/A</v>
      </c>
      <c r="L8094" s="7" t="e">
        <f t="shared" si="1460"/>
        <v>#N/A</v>
      </c>
      <c r="M8094" s="8" t="e">
        <f t="shared" si="1426"/>
        <v>#N/A</v>
      </c>
      <c r="N8094" s="8" t="e">
        <f t="shared" si="1427"/>
        <v>#N/A</v>
      </c>
    </row>
    <row r="8095" spans="1:14" ht="15.75" customHeight="1" x14ac:dyDescent="0.35">
      <c r="A8095" s="7">
        <f t="shared" si="1450"/>
        <v>0</v>
      </c>
      <c r="B8095" s="7">
        <f t="shared" si="1451"/>
        <v>0</v>
      </c>
      <c r="C8095" s="7">
        <f t="shared" si="1452"/>
        <v>0</v>
      </c>
      <c r="D8095" s="7">
        <f t="shared" si="1453"/>
        <v>0</v>
      </c>
      <c r="E8095" s="7" t="e">
        <f>IF('Report DCM'!$H8095="In-Stream Video","Rich Media display banner",IF('Report DCM'!$I8095&gt;'Report DCM'!$J8095,"Standard",VLOOKUP(CONCATENATE(bd_adtype,"_",bd_creativetype),tabela,2,FALSE)))</f>
        <v>#N/A</v>
      </c>
      <c r="F8095" s="7">
        <f t="shared" si="1454"/>
        <v>0</v>
      </c>
      <c r="G8095" s="7">
        <f t="shared" si="1455"/>
        <v>0</v>
      </c>
      <c r="H8095" s="7">
        <f t="shared" si="1456"/>
        <v>0</v>
      </c>
      <c r="I8095" s="7">
        <f t="shared" si="1457"/>
        <v>0</v>
      </c>
      <c r="J8095" s="7">
        <f t="shared" si="1458"/>
        <v>0</v>
      </c>
      <c r="K8095" s="8" t="e">
        <f t="shared" si="1459"/>
        <v>#N/A</v>
      </c>
      <c r="L8095" s="7" t="e">
        <f t="shared" si="1460"/>
        <v>#N/A</v>
      </c>
      <c r="M8095" s="8" t="e">
        <f t="shared" si="1426"/>
        <v>#N/A</v>
      </c>
      <c r="N8095" s="8" t="e">
        <f t="shared" si="1427"/>
        <v>#N/A</v>
      </c>
    </row>
    <row r="8096" spans="1:14" ht="15.75" customHeight="1" x14ac:dyDescent="0.35">
      <c r="A8096" s="7">
        <f t="shared" si="1450"/>
        <v>0</v>
      </c>
      <c r="B8096" s="7">
        <f t="shared" si="1451"/>
        <v>0</v>
      </c>
      <c r="C8096" s="7">
        <f t="shared" si="1452"/>
        <v>0</v>
      </c>
      <c r="D8096" s="7">
        <f t="shared" si="1453"/>
        <v>0</v>
      </c>
      <c r="E8096" s="7" t="e">
        <f>IF('Report DCM'!$H8096="In-Stream Video","Rich Media display banner",IF('Report DCM'!$I8096&gt;'Report DCM'!$J8096,"Standard",VLOOKUP(CONCATENATE(bd_adtype,"_",bd_creativetype),tabela,2,FALSE)))</f>
        <v>#N/A</v>
      </c>
      <c r="F8096" s="7">
        <f t="shared" si="1454"/>
        <v>0</v>
      </c>
      <c r="G8096" s="7">
        <f t="shared" si="1455"/>
        <v>0</v>
      </c>
      <c r="H8096" s="7">
        <f t="shared" si="1456"/>
        <v>0</v>
      </c>
      <c r="I8096" s="7">
        <f t="shared" si="1457"/>
        <v>0</v>
      </c>
      <c r="J8096" s="7">
        <f t="shared" si="1458"/>
        <v>0</v>
      </c>
      <c r="K8096" s="8" t="e">
        <f t="shared" si="1459"/>
        <v>#N/A</v>
      </c>
      <c r="L8096" s="7" t="e">
        <f t="shared" si="1460"/>
        <v>#N/A</v>
      </c>
      <c r="M8096" s="8" t="e">
        <f t="shared" si="1426"/>
        <v>#N/A</v>
      </c>
      <c r="N8096" s="8" t="e">
        <f t="shared" si="1427"/>
        <v>#N/A</v>
      </c>
    </row>
    <row r="8097" spans="1:14" ht="15.75" customHeight="1" x14ac:dyDescent="0.35">
      <c r="A8097" s="7">
        <f t="shared" si="1450"/>
        <v>0</v>
      </c>
      <c r="B8097" s="7">
        <f t="shared" si="1451"/>
        <v>0</v>
      </c>
      <c r="C8097" s="7">
        <f t="shared" si="1452"/>
        <v>0</v>
      </c>
      <c r="D8097" s="7">
        <f t="shared" si="1453"/>
        <v>0</v>
      </c>
      <c r="E8097" s="7" t="e">
        <f>IF('Report DCM'!$H8097="In-Stream Video","Rich Media display banner",IF('Report DCM'!$I8097&gt;'Report DCM'!$J8097,"Standard",VLOOKUP(CONCATENATE(bd_adtype,"_",bd_creativetype),tabela,2,FALSE)))</f>
        <v>#N/A</v>
      </c>
      <c r="F8097" s="7">
        <f t="shared" si="1454"/>
        <v>0</v>
      </c>
      <c r="G8097" s="7">
        <f t="shared" si="1455"/>
        <v>0</v>
      </c>
      <c r="H8097" s="7">
        <f t="shared" si="1456"/>
        <v>0</v>
      </c>
      <c r="I8097" s="7">
        <f t="shared" si="1457"/>
        <v>0</v>
      </c>
      <c r="J8097" s="7">
        <f t="shared" si="1458"/>
        <v>0</v>
      </c>
      <c r="K8097" s="8" t="e">
        <f t="shared" si="1459"/>
        <v>#N/A</v>
      </c>
      <c r="L8097" s="7" t="e">
        <f t="shared" si="1460"/>
        <v>#N/A</v>
      </c>
      <c r="M8097" s="8" t="e">
        <f t="shared" si="1426"/>
        <v>#N/A</v>
      </c>
      <c r="N8097" s="8" t="e">
        <f t="shared" si="1427"/>
        <v>#N/A</v>
      </c>
    </row>
    <row r="8098" spans="1:14" ht="15.75" customHeight="1" x14ac:dyDescent="0.35">
      <c r="A8098" s="7">
        <f t="shared" si="1450"/>
        <v>0</v>
      </c>
      <c r="B8098" s="7">
        <f t="shared" si="1451"/>
        <v>0</v>
      </c>
      <c r="C8098" s="7">
        <f t="shared" si="1452"/>
        <v>0</v>
      </c>
      <c r="D8098" s="7">
        <f t="shared" si="1453"/>
        <v>0</v>
      </c>
      <c r="E8098" s="7" t="e">
        <f>IF('Report DCM'!$H8098="In-Stream Video","Rich Media display banner",IF('Report DCM'!$I8098&gt;'Report DCM'!$J8098,"Standard",VLOOKUP(CONCATENATE(bd_adtype,"_",bd_creativetype),tabela,2,FALSE)))</f>
        <v>#N/A</v>
      </c>
      <c r="F8098" s="7">
        <f t="shared" si="1454"/>
        <v>0</v>
      </c>
      <c r="G8098" s="7">
        <f t="shared" si="1455"/>
        <v>0</v>
      </c>
      <c r="H8098" s="7">
        <f t="shared" si="1456"/>
        <v>0</v>
      </c>
      <c r="I8098" s="7">
        <f t="shared" si="1457"/>
        <v>0</v>
      </c>
      <c r="J8098" s="7">
        <f t="shared" si="1458"/>
        <v>0</v>
      </c>
      <c r="K8098" s="8" t="e">
        <f t="shared" si="1459"/>
        <v>#N/A</v>
      </c>
      <c r="L8098" s="7" t="e">
        <f t="shared" si="1460"/>
        <v>#N/A</v>
      </c>
      <c r="M8098" s="8" t="e">
        <f t="shared" si="1426"/>
        <v>#N/A</v>
      </c>
      <c r="N8098" s="8" t="e">
        <f t="shared" si="1427"/>
        <v>#N/A</v>
      </c>
    </row>
    <row r="8099" spans="1:14" ht="15.75" customHeight="1" x14ac:dyDescent="0.35">
      <c r="A8099" s="7">
        <f t="shared" si="1450"/>
        <v>0</v>
      </c>
      <c r="B8099" s="7">
        <f t="shared" si="1451"/>
        <v>0</v>
      </c>
      <c r="C8099" s="7">
        <f t="shared" si="1452"/>
        <v>0</v>
      </c>
      <c r="D8099" s="7">
        <f t="shared" si="1453"/>
        <v>0</v>
      </c>
      <c r="E8099" s="7" t="e">
        <f>IF('Report DCM'!$H8099="In-Stream Video","Rich Media display banner",IF('Report DCM'!$I8099&gt;'Report DCM'!$J8099,"Standard",VLOOKUP(CONCATENATE(bd_adtype,"_",bd_creativetype),tabela,2,FALSE)))</f>
        <v>#N/A</v>
      </c>
      <c r="F8099" s="7">
        <f t="shared" si="1454"/>
        <v>0</v>
      </c>
      <c r="G8099" s="7">
        <f t="shared" si="1455"/>
        <v>0</v>
      </c>
      <c r="H8099" s="7">
        <f t="shared" si="1456"/>
        <v>0</v>
      </c>
      <c r="I8099" s="7">
        <f t="shared" si="1457"/>
        <v>0</v>
      </c>
      <c r="J8099" s="7">
        <f t="shared" si="1458"/>
        <v>0</v>
      </c>
      <c r="K8099" s="8" t="e">
        <f t="shared" si="1459"/>
        <v>#N/A</v>
      </c>
      <c r="L8099" s="7" t="e">
        <f t="shared" si="1460"/>
        <v>#N/A</v>
      </c>
      <c r="M8099" s="8" t="e">
        <f t="shared" si="1426"/>
        <v>#N/A</v>
      </c>
      <c r="N8099" s="8" t="e">
        <f t="shared" si="1427"/>
        <v>#N/A</v>
      </c>
    </row>
    <row r="8100" spans="1:14" ht="15.75" customHeight="1" x14ac:dyDescent="0.35">
      <c r="A8100" s="7">
        <f t="shared" si="1450"/>
        <v>0</v>
      </c>
      <c r="B8100" s="7">
        <f t="shared" si="1451"/>
        <v>0</v>
      </c>
      <c r="C8100" s="7">
        <f t="shared" si="1452"/>
        <v>0</v>
      </c>
      <c r="D8100" s="7">
        <f t="shared" si="1453"/>
        <v>0</v>
      </c>
      <c r="E8100" s="7" t="e">
        <f>IF('Report DCM'!$H8100="In-Stream Video","Rich Media display banner",IF('Report DCM'!$I8100&gt;'Report DCM'!$J8100,"Standard",VLOOKUP(CONCATENATE(bd_adtype,"_",bd_creativetype),tabela,2,FALSE)))</f>
        <v>#N/A</v>
      </c>
      <c r="F8100" s="7">
        <f t="shared" si="1454"/>
        <v>0</v>
      </c>
      <c r="G8100" s="7">
        <f t="shared" si="1455"/>
        <v>0</v>
      </c>
      <c r="H8100" s="7">
        <f t="shared" si="1456"/>
        <v>0</v>
      </c>
      <c r="I8100" s="7">
        <f t="shared" si="1457"/>
        <v>0</v>
      </c>
      <c r="J8100" s="7">
        <f t="shared" si="1458"/>
        <v>0</v>
      </c>
      <c r="K8100" s="8" t="e">
        <f t="shared" si="1459"/>
        <v>#N/A</v>
      </c>
      <c r="L8100" s="7" t="e">
        <f t="shared" si="1460"/>
        <v>#N/A</v>
      </c>
      <c r="M8100" s="8" t="e">
        <f t="shared" si="1426"/>
        <v>#N/A</v>
      </c>
      <c r="N8100" s="8" t="e">
        <f t="shared" si="1427"/>
        <v>#N/A</v>
      </c>
    </row>
    <row r="8101" spans="1:14" ht="15.75" customHeight="1" x14ac:dyDescent="0.35">
      <c r="A8101" s="7">
        <f t="shared" si="1450"/>
        <v>0</v>
      </c>
      <c r="B8101" s="7">
        <f t="shared" si="1451"/>
        <v>0</v>
      </c>
      <c r="C8101" s="7">
        <f t="shared" si="1452"/>
        <v>0</v>
      </c>
      <c r="D8101" s="7">
        <f t="shared" si="1453"/>
        <v>0</v>
      </c>
      <c r="E8101" s="7" t="e">
        <f>IF('Report DCM'!$H8101="In-Stream Video","Rich Media display banner",IF('Report DCM'!$I8101&gt;'Report DCM'!$J8101,"Standard",VLOOKUP(CONCATENATE(bd_adtype,"_",bd_creativetype),tabela,2,FALSE)))</f>
        <v>#N/A</v>
      </c>
      <c r="F8101" s="7">
        <f t="shared" si="1454"/>
        <v>0</v>
      </c>
      <c r="G8101" s="7">
        <f t="shared" si="1455"/>
        <v>0</v>
      </c>
      <c r="H8101" s="7">
        <f t="shared" si="1456"/>
        <v>0</v>
      </c>
      <c r="I8101" s="7">
        <f t="shared" si="1457"/>
        <v>0</v>
      </c>
      <c r="J8101" s="7">
        <f t="shared" si="1458"/>
        <v>0</v>
      </c>
      <c r="K8101" s="8" t="e">
        <f t="shared" si="1459"/>
        <v>#N/A</v>
      </c>
      <c r="L8101" s="7" t="e">
        <f t="shared" si="1460"/>
        <v>#N/A</v>
      </c>
      <c r="M8101" s="8" t="e">
        <f t="shared" si="1426"/>
        <v>#N/A</v>
      </c>
      <c r="N8101" s="8" t="e">
        <f t="shared" si="1427"/>
        <v>#N/A</v>
      </c>
    </row>
    <row r="8102" spans="1:14" ht="15.75" customHeight="1" x14ac:dyDescent="0.35">
      <c r="A8102" s="7">
        <f t="shared" si="1450"/>
        <v>0</v>
      </c>
      <c r="B8102" s="7">
        <f t="shared" si="1451"/>
        <v>0</v>
      </c>
      <c r="C8102" s="7">
        <f t="shared" si="1452"/>
        <v>0</v>
      </c>
      <c r="D8102" s="7">
        <f t="shared" si="1453"/>
        <v>0</v>
      </c>
      <c r="E8102" s="7" t="e">
        <f>IF('Report DCM'!$H8102="In-Stream Video","Rich Media display banner",IF('Report DCM'!$I8102&gt;'Report DCM'!$J8102,"Standard",VLOOKUP(CONCATENATE(bd_adtype,"_",bd_creativetype),tabela,2,FALSE)))</f>
        <v>#N/A</v>
      </c>
      <c r="F8102" s="7">
        <f t="shared" si="1454"/>
        <v>0</v>
      </c>
      <c r="G8102" s="7">
        <f t="shared" si="1455"/>
        <v>0</v>
      </c>
      <c r="H8102" s="7">
        <f t="shared" si="1456"/>
        <v>0</v>
      </c>
      <c r="I8102" s="7">
        <f t="shared" si="1457"/>
        <v>0</v>
      </c>
      <c r="J8102" s="7">
        <f t="shared" si="1458"/>
        <v>0</v>
      </c>
      <c r="K8102" s="8" t="e">
        <f t="shared" si="1459"/>
        <v>#N/A</v>
      </c>
      <c r="L8102" s="7" t="e">
        <f t="shared" si="1460"/>
        <v>#N/A</v>
      </c>
      <c r="M8102" s="8" t="e">
        <f t="shared" si="1426"/>
        <v>#N/A</v>
      </c>
      <c r="N8102" s="8" t="e">
        <f t="shared" si="1427"/>
        <v>#N/A</v>
      </c>
    </row>
    <row r="8103" spans="1:14" ht="15.75" customHeight="1" x14ac:dyDescent="0.35">
      <c r="A8103" s="7">
        <f t="shared" si="1450"/>
        <v>0</v>
      </c>
      <c r="B8103" s="7">
        <f t="shared" si="1451"/>
        <v>0</v>
      </c>
      <c r="C8103" s="7">
        <f t="shared" si="1452"/>
        <v>0</v>
      </c>
      <c r="D8103" s="7">
        <f t="shared" si="1453"/>
        <v>0</v>
      </c>
      <c r="E8103" s="7" t="e">
        <f>IF('Report DCM'!$H8103="In-Stream Video","Rich Media display banner",IF('Report DCM'!$I8103&gt;'Report DCM'!$J8103,"Standard",VLOOKUP(CONCATENATE(bd_adtype,"_",bd_creativetype),tabela,2,FALSE)))</f>
        <v>#N/A</v>
      </c>
      <c r="F8103" s="7">
        <f t="shared" si="1454"/>
        <v>0</v>
      </c>
      <c r="G8103" s="7">
        <f t="shared" si="1455"/>
        <v>0</v>
      </c>
      <c r="H8103" s="7">
        <f t="shared" si="1456"/>
        <v>0</v>
      </c>
      <c r="I8103" s="7">
        <f t="shared" si="1457"/>
        <v>0</v>
      </c>
      <c r="J8103" s="7">
        <f t="shared" si="1458"/>
        <v>0</v>
      </c>
      <c r="K8103" s="8" t="e">
        <f t="shared" si="1459"/>
        <v>#N/A</v>
      </c>
      <c r="L8103" s="7" t="e">
        <f t="shared" si="1460"/>
        <v>#N/A</v>
      </c>
      <c r="M8103" s="8" t="e">
        <f t="shared" si="1426"/>
        <v>#N/A</v>
      </c>
      <c r="N8103" s="8" t="e">
        <f t="shared" si="1427"/>
        <v>#N/A</v>
      </c>
    </row>
    <row r="8104" spans="1:14" ht="15.75" customHeight="1" x14ac:dyDescent="0.35">
      <c r="A8104" s="7">
        <f t="shared" si="1450"/>
        <v>0</v>
      </c>
      <c r="B8104" s="7">
        <f t="shared" si="1451"/>
        <v>0</v>
      </c>
      <c r="C8104" s="7">
        <f t="shared" si="1452"/>
        <v>0</v>
      </c>
      <c r="D8104" s="7">
        <f t="shared" si="1453"/>
        <v>0</v>
      </c>
      <c r="E8104" s="7" t="e">
        <f>IF('Report DCM'!$H8104="In-Stream Video","Rich Media display banner",IF('Report DCM'!$I8104&gt;'Report DCM'!$J8104,"Standard",VLOOKUP(CONCATENATE(bd_adtype,"_",bd_creativetype),tabela,2,FALSE)))</f>
        <v>#N/A</v>
      </c>
      <c r="F8104" s="7">
        <f t="shared" si="1454"/>
        <v>0</v>
      </c>
      <c r="G8104" s="7">
        <f t="shared" si="1455"/>
        <v>0</v>
      </c>
      <c r="H8104" s="7">
        <f t="shared" si="1456"/>
        <v>0</v>
      </c>
      <c r="I8104" s="7">
        <f t="shared" si="1457"/>
        <v>0</v>
      </c>
      <c r="J8104" s="7">
        <f t="shared" si="1458"/>
        <v>0</v>
      </c>
      <c r="K8104" s="8" t="e">
        <f t="shared" si="1459"/>
        <v>#N/A</v>
      </c>
      <c r="L8104" s="7" t="e">
        <f t="shared" si="1460"/>
        <v>#N/A</v>
      </c>
      <c r="M8104" s="8" t="e">
        <f t="shared" si="1426"/>
        <v>#N/A</v>
      </c>
      <c r="N8104" s="8" t="e">
        <f t="shared" si="1427"/>
        <v>#N/A</v>
      </c>
    </row>
    <row r="8105" spans="1:14" ht="15.75" customHeight="1" x14ac:dyDescent="0.35">
      <c r="A8105" s="7">
        <f t="shared" si="1450"/>
        <v>0</v>
      </c>
      <c r="B8105" s="7">
        <f t="shared" si="1451"/>
        <v>0</v>
      </c>
      <c r="C8105" s="7">
        <f t="shared" si="1452"/>
        <v>0</v>
      </c>
      <c r="D8105" s="7">
        <f t="shared" si="1453"/>
        <v>0</v>
      </c>
      <c r="E8105" s="7" t="e">
        <f>IF('Report DCM'!$H8105="In-Stream Video","Rich Media display banner",IF('Report DCM'!$I8105&gt;'Report DCM'!$J8105,"Standard",VLOOKUP(CONCATENATE(bd_adtype,"_",bd_creativetype),tabela,2,FALSE)))</f>
        <v>#N/A</v>
      </c>
      <c r="F8105" s="7">
        <f t="shared" si="1454"/>
        <v>0</v>
      </c>
      <c r="G8105" s="7">
        <f t="shared" si="1455"/>
        <v>0</v>
      </c>
      <c r="H8105" s="7">
        <f t="shared" si="1456"/>
        <v>0</v>
      </c>
      <c r="I8105" s="7">
        <f t="shared" si="1457"/>
        <v>0</v>
      </c>
      <c r="J8105" s="7">
        <f t="shared" si="1458"/>
        <v>0</v>
      </c>
      <c r="K8105" s="8" t="e">
        <f t="shared" si="1459"/>
        <v>#N/A</v>
      </c>
      <c r="L8105" s="7" t="e">
        <f t="shared" si="1460"/>
        <v>#N/A</v>
      </c>
      <c r="M8105" s="8" t="e">
        <f t="shared" si="1426"/>
        <v>#N/A</v>
      </c>
      <c r="N8105" s="8" t="e">
        <f t="shared" si="1427"/>
        <v>#N/A</v>
      </c>
    </row>
    <row r="8106" spans="1:14" ht="15.75" customHeight="1" x14ac:dyDescent="0.35">
      <c r="A8106" s="7">
        <f t="shared" si="1450"/>
        <v>0</v>
      </c>
      <c r="B8106" s="7">
        <f t="shared" si="1451"/>
        <v>0</v>
      </c>
      <c r="C8106" s="7">
        <f t="shared" si="1452"/>
        <v>0</v>
      </c>
      <c r="D8106" s="7">
        <f t="shared" si="1453"/>
        <v>0</v>
      </c>
      <c r="E8106" s="7" t="e">
        <f>IF('Report DCM'!$H8106="In-Stream Video","Rich Media display banner",IF('Report DCM'!$I8106&gt;'Report DCM'!$J8106,"Standard",VLOOKUP(CONCATENATE(bd_adtype,"_",bd_creativetype),tabela,2,FALSE)))</f>
        <v>#N/A</v>
      </c>
      <c r="F8106" s="7">
        <f t="shared" si="1454"/>
        <v>0</v>
      </c>
      <c r="G8106" s="7">
        <f t="shared" si="1455"/>
        <v>0</v>
      </c>
      <c r="H8106" s="7">
        <f t="shared" si="1456"/>
        <v>0</v>
      </c>
      <c r="I8106" s="7">
        <f t="shared" si="1457"/>
        <v>0</v>
      </c>
      <c r="J8106" s="7">
        <f t="shared" si="1458"/>
        <v>0</v>
      </c>
      <c r="K8106" s="8" t="e">
        <f t="shared" si="1459"/>
        <v>#N/A</v>
      </c>
      <c r="L8106" s="7" t="e">
        <f t="shared" si="1460"/>
        <v>#N/A</v>
      </c>
      <c r="M8106" s="8" t="e">
        <f t="shared" si="1426"/>
        <v>#N/A</v>
      </c>
      <c r="N8106" s="8" t="e">
        <f t="shared" si="1427"/>
        <v>#N/A</v>
      </c>
    </row>
    <row r="8107" spans="1:14" ht="15.75" customHeight="1" x14ac:dyDescent="0.35">
      <c r="A8107" s="7">
        <f t="shared" si="1450"/>
        <v>0</v>
      </c>
      <c r="B8107" s="7">
        <f t="shared" si="1451"/>
        <v>0</v>
      </c>
      <c r="C8107" s="7">
        <f t="shared" si="1452"/>
        <v>0</v>
      </c>
      <c r="D8107" s="7">
        <f t="shared" si="1453"/>
        <v>0</v>
      </c>
      <c r="E8107" s="7" t="e">
        <f>IF('Report DCM'!$H8107="In-Stream Video","Rich Media display banner",IF('Report DCM'!$I8107&gt;'Report DCM'!$J8107,"Standard",VLOOKUP(CONCATENATE(bd_adtype,"_",bd_creativetype),tabela,2,FALSE)))</f>
        <v>#N/A</v>
      </c>
      <c r="F8107" s="7">
        <f t="shared" si="1454"/>
        <v>0</v>
      </c>
      <c r="G8107" s="7">
        <f t="shared" si="1455"/>
        <v>0</v>
      </c>
      <c r="H8107" s="7">
        <f t="shared" si="1456"/>
        <v>0</v>
      </c>
      <c r="I8107" s="7">
        <f t="shared" si="1457"/>
        <v>0</v>
      </c>
      <c r="J8107" s="7">
        <f t="shared" si="1458"/>
        <v>0</v>
      </c>
      <c r="K8107" s="8" t="e">
        <f t="shared" si="1459"/>
        <v>#N/A</v>
      </c>
      <c r="L8107" s="7" t="e">
        <f t="shared" si="1460"/>
        <v>#N/A</v>
      </c>
      <c r="M8107" s="8" t="e">
        <f t="shared" si="1426"/>
        <v>#N/A</v>
      </c>
      <c r="N8107" s="8" t="e">
        <f t="shared" si="1427"/>
        <v>#N/A</v>
      </c>
    </row>
    <row r="8108" spans="1:14" ht="15.75" customHeight="1" x14ac:dyDescent="0.35">
      <c r="A8108" s="7">
        <f t="shared" si="1450"/>
        <v>0</v>
      </c>
      <c r="B8108" s="7">
        <f t="shared" si="1451"/>
        <v>0</v>
      </c>
      <c r="C8108" s="7">
        <f t="shared" si="1452"/>
        <v>0</v>
      </c>
      <c r="D8108" s="7">
        <f t="shared" si="1453"/>
        <v>0</v>
      </c>
      <c r="E8108" s="7" t="e">
        <f>IF('Report DCM'!$H8108="In-Stream Video","Rich Media display banner",IF('Report DCM'!$I8108&gt;'Report DCM'!$J8108,"Standard",VLOOKUP(CONCATENATE(bd_adtype,"_",bd_creativetype),tabela,2,FALSE)))</f>
        <v>#N/A</v>
      </c>
      <c r="F8108" s="7">
        <f t="shared" si="1454"/>
        <v>0</v>
      </c>
      <c r="G8108" s="7">
        <f t="shared" si="1455"/>
        <v>0</v>
      </c>
      <c r="H8108" s="7">
        <f t="shared" si="1456"/>
        <v>0</v>
      </c>
      <c r="I8108" s="7">
        <f t="shared" si="1457"/>
        <v>0</v>
      </c>
      <c r="J8108" s="7">
        <f t="shared" si="1458"/>
        <v>0</v>
      </c>
      <c r="K8108" s="8" t="e">
        <f t="shared" si="1459"/>
        <v>#N/A</v>
      </c>
      <c r="L8108" s="7" t="e">
        <f t="shared" si="1460"/>
        <v>#N/A</v>
      </c>
      <c r="M8108" s="8" t="e">
        <f t="shared" si="1426"/>
        <v>#N/A</v>
      </c>
      <c r="N8108" s="8" t="e">
        <f t="shared" si="1427"/>
        <v>#N/A</v>
      </c>
    </row>
    <row r="8109" spans="1:14" ht="15.75" customHeight="1" x14ac:dyDescent="0.35">
      <c r="A8109" s="7">
        <f t="shared" si="1450"/>
        <v>0</v>
      </c>
      <c r="B8109" s="7">
        <f t="shared" si="1451"/>
        <v>0</v>
      </c>
      <c r="C8109" s="7">
        <f t="shared" si="1452"/>
        <v>0</v>
      </c>
      <c r="D8109" s="7">
        <f t="shared" si="1453"/>
        <v>0</v>
      </c>
      <c r="E8109" s="7" t="e">
        <f>IF('Report DCM'!$H8109="In-Stream Video","Rich Media display banner",IF('Report DCM'!$I8109&gt;'Report DCM'!$J8109,"Standard",VLOOKUP(CONCATENATE(bd_adtype,"_",bd_creativetype),tabela,2,FALSE)))</f>
        <v>#N/A</v>
      </c>
      <c r="F8109" s="7">
        <f t="shared" si="1454"/>
        <v>0</v>
      </c>
      <c r="G8109" s="7">
        <f t="shared" si="1455"/>
        <v>0</v>
      </c>
      <c r="H8109" s="7">
        <f t="shared" si="1456"/>
        <v>0</v>
      </c>
      <c r="I8109" s="7">
        <f t="shared" si="1457"/>
        <v>0</v>
      </c>
      <c r="J8109" s="7">
        <f t="shared" si="1458"/>
        <v>0</v>
      </c>
      <c r="K8109" s="8" t="e">
        <f t="shared" si="1459"/>
        <v>#N/A</v>
      </c>
      <c r="L8109" s="7" t="e">
        <f t="shared" si="1460"/>
        <v>#N/A</v>
      </c>
      <c r="M8109" s="8" t="e">
        <f t="shared" si="1426"/>
        <v>#N/A</v>
      </c>
      <c r="N8109" s="8" t="e">
        <f t="shared" si="1427"/>
        <v>#N/A</v>
      </c>
    </row>
    <row r="8110" spans="1:14" ht="15.75" customHeight="1" x14ac:dyDescent="0.35">
      <c r="A8110" s="7">
        <f t="shared" si="1450"/>
        <v>0</v>
      </c>
      <c r="B8110" s="7">
        <f t="shared" si="1451"/>
        <v>0</v>
      </c>
      <c r="C8110" s="7">
        <f t="shared" si="1452"/>
        <v>0</v>
      </c>
      <c r="D8110" s="7">
        <f t="shared" si="1453"/>
        <v>0</v>
      </c>
      <c r="E8110" s="7" t="e">
        <f>IF('Report DCM'!$H8110="In-Stream Video","Rich Media display banner",IF('Report DCM'!$I8110&gt;'Report DCM'!$J8110,"Standard",VLOOKUP(CONCATENATE(bd_adtype,"_",bd_creativetype),tabela,2,FALSE)))</f>
        <v>#N/A</v>
      </c>
      <c r="F8110" s="7">
        <f t="shared" si="1454"/>
        <v>0</v>
      </c>
      <c r="G8110" s="7">
        <f t="shared" si="1455"/>
        <v>0</v>
      </c>
      <c r="H8110" s="7">
        <f t="shared" si="1456"/>
        <v>0</v>
      </c>
      <c r="I8110" s="7">
        <f t="shared" si="1457"/>
        <v>0</v>
      </c>
      <c r="J8110" s="7">
        <f t="shared" si="1458"/>
        <v>0</v>
      </c>
      <c r="K8110" s="8" t="e">
        <f t="shared" si="1459"/>
        <v>#N/A</v>
      </c>
      <c r="L8110" s="7" t="e">
        <f t="shared" si="1460"/>
        <v>#N/A</v>
      </c>
      <c r="M8110" s="8" t="e">
        <f t="shared" si="1426"/>
        <v>#N/A</v>
      </c>
      <c r="N8110" s="8" t="e">
        <f t="shared" si="1427"/>
        <v>#N/A</v>
      </c>
    </row>
    <row r="8111" spans="1:14" ht="15.75" customHeight="1" x14ac:dyDescent="0.35">
      <c r="A8111" s="7">
        <f t="shared" si="1450"/>
        <v>0</v>
      </c>
      <c r="B8111" s="7">
        <f t="shared" si="1451"/>
        <v>0</v>
      </c>
      <c r="C8111" s="7">
        <f t="shared" si="1452"/>
        <v>0</v>
      </c>
      <c r="D8111" s="7">
        <f t="shared" si="1453"/>
        <v>0</v>
      </c>
      <c r="E8111" s="7" t="e">
        <f>IF('Report DCM'!$H8111="In-Stream Video","Rich Media display banner",IF('Report DCM'!$I8111&gt;'Report DCM'!$J8111,"Standard",VLOOKUP(CONCATENATE(bd_adtype,"_",bd_creativetype),tabela,2,FALSE)))</f>
        <v>#N/A</v>
      </c>
      <c r="F8111" s="7">
        <f t="shared" si="1454"/>
        <v>0</v>
      </c>
      <c r="G8111" s="7">
        <f t="shared" si="1455"/>
        <v>0</v>
      </c>
      <c r="H8111" s="7">
        <f t="shared" si="1456"/>
        <v>0</v>
      </c>
      <c r="I8111" s="7">
        <f t="shared" si="1457"/>
        <v>0</v>
      </c>
      <c r="J8111" s="7">
        <f t="shared" si="1458"/>
        <v>0</v>
      </c>
      <c r="K8111" s="8" t="e">
        <f t="shared" si="1459"/>
        <v>#N/A</v>
      </c>
      <c r="L8111" s="7" t="e">
        <f t="shared" si="1460"/>
        <v>#N/A</v>
      </c>
      <c r="M8111" s="8" t="e">
        <f t="shared" si="1426"/>
        <v>#N/A</v>
      </c>
      <c r="N8111" s="8" t="e">
        <f t="shared" si="1427"/>
        <v>#N/A</v>
      </c>
    </row>
    <row r="8112" spans="1:14" ht="15.75" customHeight="1" x14ac:dyDescent="0.35">
      <c r="A8112" s="7">
        <f t="shared" si="1450"/>
        <v>0</v>
      </c>
      <c r="B8112" s="7">
        <f t="shared" si="1451"/>
        <v>0</v>
      </c>
      <c r="C8112" s="7">
        <f t="shared" si="1452"/>
        <v>0</v>
      </c>
      <c r="D8112" s="7">
        <f t="shared" si="1453"/>
        <v>0</v>
      </c>
      <c r="E8112" s="7" t="e">
        <f>IF('Report DCM'!$H8112="In-Stream Video","Rich Media display banner",IF('Report DCM'!$I8112&gt;'Report DCM'!$J8112,"Standard",VLOOKUP(CONCATENATE(bd_adtype,"_",bd_creativetype),tabela,2,FALSE)))</f>
        <v>#N/A</v>
      </c>
      <c r="F8112" s="7">
        <f t="shared" si="1454"/>
        <v>0</v>
      </c>
      <c r="G8112" s="7">
        <f t="shared" si="1455"/>
        <v>0</v>
      </c>
      <c r="H8112" s="7">
        <f t="shared" si="1456"/>
        <v>0</v>
      </c>
      <c r="I8112" s="7">
        <f t="shared" si="1457"/>
        <v>0</v>
      </c>
      <c r="J8112" s="7">
        <f t="shared" si="1458"/>
        <v>0</v>
      </c>
      <c r="K8112" s="8" t="e">
        <f t="shared" si="1459"/>
        <v>#N/A</v>
      </c>
      <c r="L8112" s="7" t="e">
        <f t="shared" si="1460"/>
        <v>#N/A</v>
      </c>
      <c r="M8112" s="8" t="e">
        <f t="shared" si="1426"/>
        <v>#N/A</v>
      </c>
      <c r="N8112" s="8" t="e">
        <f t="shared" si="1427"/>
        <v>#N/A</v>
      </c>
    </row>
    <row r="8113" spans="1:14" ht="15.75" customHeight="1" x14ac:dyDescent="0.35">
      <c r="A8113" s="7">
        <f t="shared" si="1450"/>
        <v>0</v>
      </c>
      <c r="B8113" s="7">
        <f t="shared" si="1451"/>
        <v>0</v>
      </c>
      <c r="C8113" s="7">
        <f t="shared" si="1452"/>
        <v>0</v>
      </c>
      <c r="D8113" s="7">
        <f t="shared" si="1453"/>
        <v>0</v>
      </c>
      <c r="E8113" s="7" t="e">
        <f>IF('Report DCM'!$H8113="In-Stream Video","Rich Media display banner",IF('Report DCM'!$I8113&gt;'Report DCM'!$J8113,"Standard",VLOOKUP(CONCATENATE(bd_adtype,"_",bd_creativetype),tabela,2,FALSE)))</f>
        <v>#N/A</v>
      </c>
      <c r="F8113" s="7">
        <f t="shared" si="1454"/>
        <v>0</v>
      </c>
      <c r="G8113" s="7">
        <f t="shared" si="1455"/>
        <v>0</v>
      </c>
      <c r="H8113" s="7">
        <f t="shared" si="1456"/>
        <v>0</v>
      </c>
      <c r="I8113" s="7">
        <f t="shared" si="1457"/>
        <v>0</v>
      </c>
      <c r="J8113" s="7">
        <f t="shared" si="1458"/>
        <v>0</v>
      </c>
      <c r="K8113" s="8" t="e">
        <f t="shared" si="1459"/>
        <v>#N/A</v>
      </c>
      <c r="L8113" s="7" t="e">
        <f t="shared" si="1460"/>
        <v>#N/A</v>
      </c>
      <c r="M8113" s="8" t="e">
        <f t="shared" si="1426"/>
        <v>#N/A</v>
      </c>
      <c r="N8113" s="8" t="e">
        <f t="shared" si="1427"/>
        <v>#N/A</v>
      </c>
    </row>
    <row r="8114" spans="1:14" ht="15.75" customHeight="1" x14ac:dyDescent="0.35">
      <c r="A8114" s="7">
        <f t="shared" si="1450"/>
        <v>0</v>
      </c>
      <c r="B8114" s="7">
        <f t="shared" si="1451"/>
        <v>0</v>
      </c>
      <c r="C8114" s="7">
        <f t="shared" si="1452"/>
        <v>0</v>
      </c>
      <c r="D8114" s="7">
        <f t="shared" si="1453"/>
        <v>0</v>
      </c>
      <c r="E8114" s="7" t="e">
        <f>IF('Report DCM'!$H8114="In-Stream Video","Rich Media display banner",IF('Report DCM'!$I8114&gt;'Report DCM'!$J8114,"Standard",VLOOKUP(CONCATENATE(bd_adtype,"_",bd_creativetype),tabela,2,FALSE)))</f>
        <v>#N/A</v>
      </c>
      <c r="F8114" s="7">
        <f t="shared" si="1454"/>
        <v>0</v>
      </c>
      <c r="G8114" s="7">
        <f t="shared" si="1455"/>
        <v>0</v>
      </c>
      <c r="H8114" s="7">
        <f t="shared" si="1456"/>
        <v>0</v>
      </c>
      <c r="I8114" s="7">
        <f t="shared" si="1457"/>
        <v>0</v>
      </c>
      <c r="J8114" s="7">
        <f t="shared" si="1458"/>
        <v>0</v>
      </c>
      <c r="K8114" s="8" t="e">
        <f t="shared" si="1459"/>
        <v>#N/A</v>
      </c>
      <c r="L8114" s="7" t="e">
        <f t="shared" si="1460"/>
        <v>#N/A</v>
      </c>
      <c r="M8114" s="8" t="e">
        <f t="shared" si="1426"/>
        <v>#N/A</v>
      </c>
      <c r="N8114" s="8" t="e">
        <f t="shared" si="1427"/>
        <v>#N/A</v>
      </c>
    </row>
    <row r="8115" spans="1:14" ht="15.75" customHeight="1" x14ac:dyDescent="0.35">
      <c r="A8115" s="7">
        <f t="shared" si="1450"/>
        <v>0</v>
      </c>
      <c r="B8115" s="7">
        <f t="shared" si="1451"/>
        <v>0</v>
      </c>
      <c r="C8115" s="7">
        <f t="shared" si="1452"/>
        <v>0</v>
      </c>
      <c r="D8115" s="7">
        <f t="shared" si="1453"/>
        <v>0</v>
      </c>
      <c r="E8115" s="7" t="e">
        <f>IF('Report DCM'!$H8115="In-Stream Video","Rich Media display banner",IF('Report DCM'!$I8115&gt;'Report DCM'!$J8115,"Standard",VLOOKUP(CONCATENATE(bd_adtype,"_",bd_creativetype),tabela,2,FALSE)))</f>
        <v>#N/A</v>
      </c>
      <c r="F8115" s="7">
        <f t="shared" si="1454"/>
        <v>0</v>
      </c>
      <c r="G8115" s="7">
        <f t="shared" si="1455"/>
        <v>0</v>
      </c>
      <c r="H8115" s="7">
        <f t="shared" si="1456"/>
        <v>0</v>
      </c>
      <c r="I8115" s="7">
        <f t="shared" si="1457"/>
        <v>0</v>
      </c>
      <c r="J8115" s="7">
        <f t="shared" si="1458"/>
        <v>0</v>
      </c>
      <c r="K8115" s="8" t="e">
        <f t="shared" si="1459"/>
        <v>#N/A</v>
      </c>
      <c r="L8115" s="7" t="e">
        <f t="shared" si="1460"/>
        <v>#N/A</v>
      </c>
      <c r="M8115" s="8" t="e">
        <f t="shared" si="1426"/>
        <v>#N/A</v>
      </c>
      <c r="N8115" s="8" t="e">
        <f t="shared" si="1427"/>
        <v>#N/A</v>
      </c>
    </row>
    <row r="8116" spans="1:14" ht="15.75" customHeight="1" x14ac:dyDescent="0.35">
      <c r="A8116" s="7">
        <f t="shared" si="1450"/>
        <v>0</v>
      </c>
      <c r="B8116" s="7">
        <f t="shared" si="1451"/>
        <v>0</v>
      </c>
      <c r="C8116" s="7">
        <f t="shared" si="1452"/>
        <v>0</v>
      </c>
      <c r="D8116" s="7">
        <f t="shared" si="1453"/>
        <v>0</v>
      </c>
      <c r="E8116" s="7" t="e">
        <f>IF('Report DCM'!$H8116="In-Stream Video","Rich Media display banner",IF('Report DCM'!$I8116&gt;'Report DCM'!$J8116,"Standard",VLOOKUP(CONCATENATE(bd_adtype,"_",bd_creativetype),tabela,2,FALSE)))</f>
        <v>#N/A</v>
      </c>
      <c r="F8116" s="7">
        <f t="shared" si="1454"/>
        <v>0</v>
      </c>
      <c r="G8116" s="7">
        <f t="shared" si="1455"/>
        <v>0</v>
      </c>
      <c r="H8116" s="7">
        <f t="shared" si="1456"/>
        <v>0</v>
      </c>
      <c r="I8116" s="7">
        <f t="shared" si="1457"/>
        <v>0</v>
      </c>
      <c r="J8116" s="7">
        <f t="shared" si="1458"/>
        <v>0</v>
      </c>
      <c r="K8116" s="8" t="e">
        <f t="shared" si="1459"/>
        <v>#N/A</v>
      </c>
      <c r="L8116" s="7" t="e">
        <f t="shared" si="1460"/>
        <v>#N/A</v>
      </c>
      <c r="M8116" s="8" t="e">
        <f t="shared" si="1426"/>
        <v>#N/A</v>
      </c>
      <c r="N8116" s="8" t="e">
        <f t="shared" si="1427"/>
        <v>#N/A</v>
      </c>
    </row>
    <row r="8117" spans="1:14" ht="15.75" customHeight="1" x14ac:dyDescent="0.35">
      <c r="A8117" s="7">
        <f t="shared" si="1450"/>
        <v>0</v>
      </c>
      <c r="B8117" s="7">
        <f t="shared" si="1451"/>
        <v>0</v>
      </c>
      <c r="C8117" s="7">
        <f t="shared" si="1452"/>
        <v>0</v>
      </c>
      <c r="D8117" s="7">
        <f t="shared" si="1453"/>
        <v>0</v>
      </c>
      <c r="E8117" s="7" t="e">
        <f>IF('Report DCM'!$H8117="In-Stream Video","Rich Media display banner",IF('Report DCM'!$I8117&gt;'Report DCM'!$J8117,"Standard",VLOOKUP(CONCATENATE(bd_adtype,"_",bd_creativetype),tabela,2,FALSE)))</f>
        <v>#N/A</v>
      </c>
      <c r="F8117" s="7">
        <f t="shared" si="1454"/>
        <v>0</v>
      </c>
      <c r="G8117" s="7">
        <f t="shared" si="1455"/>
        <v>0</v>
      </c>
      <c r="H8117" s="7">
        <f t="shared" si="1456"/>
        <v>0</v>
      </c>
      <c r="I8117" s="7">
        <f t="shared" si="1457"/>
        <v>0</v>
      </c>
      <c r="J8117" s="7">
        <f t="shared" si="1458"/>
        <v>0</v>
      </c>
      <c r="K8117" s="8" t="e">
        <f t="shared" si="1459"/>
        <v>#N/A</v>
      </c>
      <c r="L8117" s="7" t="e">
        <f t="shared" si="1460"/>
        <v>#N/A</v>
      </c>
      <c r="M8117" s="8" t="e">
        <f t="shared" si="1426"/>
        <v>#N/A</v>
      </c>
      <c r="N8117" s="8" t="e">
        <f t="shared" si="1427"/>
        <v>#N/A</v>
      </c>
    </row>
    <row r="8118" spans="1:14" ht="15.75" customHeight="1" x14ac:dyDescent="0.35">
      <c r="A8118" s="7">
        <f t="shared" si="1450"/>
        <v>0</v>
      </c>
      <c r="B8118" s="7">
        <f t="shared" si="1451"/>
        <v>0</v>
      </c>
      <c r="C8118" s="7">
        <f t="shared" si="1452"/>
        <v>0</v>
      </c>
      <c r="D8118" s="7">
        <f t="shared" si="1453"/>
        <v>0</v>
      </c>
      <c r="E8118" s="7" t="e">
        <f>IF('Report DCM'!$H8118="In-Stream Video","Rich Media display banner",IF('Report DCM'!$I8118&gt;'Report DCM'!$J8118,"Standard",VLOOKUP(CONCATENATE(bd_adtype,"_",bd_creativetype),tabela,2,FALSE)))</f>
        <v>#N/A</v>
      </c>
      <c r="F8118" s="7">
        <f t="shared" si="1454"/>
        <v>0</v>
      </c>
      <c r="G8118" s="7">
        <f t="shared" si="1455"/>
        <v>0</v>
      </c>
      <c r="H8118" s="7">
        <f t="shared" si="1456"/>
        <v>0</v>
      </c>
      <c r="I8118" s="7">
        <f t="shared" si="1457"/>
        <v>0</v>
      </c>
      <c r="J8118" s="7">
        <f t="shared" si="1458"/>
        <v>0</v>
      </c>
      <c r="K8118" s="8" t="e">
        <f t="shared" si="1459"/>
        <v>#N/A</v>
      </c>
      <c r="L8118" s="7" t="e">
        <f t="shared" si="1460"/>
        <v>#N/A</v>
      </c>
      <c r="M8118" s="8" t="e">
        <f t="shared" si="1426"/>
        <v>#N/A</v>
      </c>
      <c r="N8118" s="8" t="e">
        <f t="shared" si="1427"/>
        <v>#N/A</v>
      </c>
    </row>
    <row r="8119" spans="1:14" ht="15.75" customHeight="1" x14ac:dyDescent="0.35">
      <c r="A8119" s="7">
        <f t="shared" si="1450"/>
        <v>0</v>
      </c>
      <c r="B8119" s="7">
        <f t="shared" si="1451"/>
        <v>0</v>
      </c>
      <c r="C8119" s="7">
        <f t="shared" si="1452"/>
        <v>0</v>
      </c>
      <c r="D8119" s="7">
        <f t="shared" si="1453"/>
        <v>0</v>
      </c>
      <c r="E8119" s="7" t="e">
        <f>IF('Report DCM'!$H8119="In-Stream Video","Rich Media display banner",IF('Report DCM'!$I8119&gt;'Report DCM'!$J8119,"Standard",VLOOKUP(CONCATENATE(bd_adtype,"_",bd_creativetype),tabela,2,FALSE)))</f>
        <v>#N/A</v>
      </c>
      <c r="F8119" s="7">
        <f t="shared" si="1454"/>
        <v>0</v>
      </c>
      <c r="G8119" s="7">
        <f t="shared" si="1455"/>
        <v>0</v>
      </c>
      <c r="H8119" s="7">
        <f t="shared" si="1456"/>
        <v>0</v>
      </c>
      <c r="I8119" s="7">
        <f t="shared" si="1457"/>
        <v>0</v>
      </c>
      <c r="J8119" s="7">
        <f t="shared" si="1458"/>
        <v>0</v>
      </c>
      <c r="K8119" s="8" t="e">
        <f t="shared" si="1459"/>
        <v>#N/A</v>
      </c>
      <c r="L8119" s="7" t="e">
        <f t="shared" si="1460"/>
        <v>#N/A</v>
      </c>
      <c r="M8119" s="8" t="e">
        <f t="shared" si="1426"/>
        <v>#N/A</v>
      </c>
      <c r="N8119" s="8" t="e">
        <f t="shared" si="1427"/>
        <v>#N/A</v>
      </c>
    </row>
    <row r="8120" spans="1:14" ht="15.75" customHeight="1" x14ac:dyDescent="0.35">
      <c r="A8120" s="7">
        <f t="shared" si="1450"/>
        <v>0</v>
      </c>
      <c r="B8120" s="7">
        <f t="shared" si="1451"/>
        <v>0</v>
      </c>
      <c r="C8120" s="7">
        <f t="shared" si="1452"/>
        <v>0</v>
      </c>
      <c r="D8120" s="7">
        <f t="shared" si="1453"/>
        <v>0</v>
      </c>
      <c r="E8120" s="7" t="e">
        <f>IF('Report DCM'!$H8120="In-Stream Video","Rich Media display banner",IF('Report DCM'!$I8120&gt;'Report DCM'!$J8120,"Standard",VLOOKUP(CONCATENATE(bd_adtype,"_",bd_creativetype),tabela,2,FALSE)))</f>
        <v>#N/A</v>
      </c>
      <c r="F8120" s="7">
        <f t="shared" si="1454"/>
        <v>0</v>
      </c>
      <c r="G8120" s="7">
        <f t="shared" si="1455"/>
        <v>0</v>
      </c>
      <c r="H8120" s="7">
        <f t="shared" si="1456"/>
        <v>0</v>
      </c>
      <c r="I8120" s="7">
        <f t="shared" si="1457"/>
        <v>0</v>
      </c>
      <c r="J8120" s="7">
        <f t="shared" si="1458"/>
        <v>0</v>
      </c>
      <c r="K8120" s="8" t="e">
        <f t="shared" si="1459"/>
        <v>#N/A</v>
      </c>
      <c r="L8120" s="7" t="e">
        <f t="shared" si="1460"/>
        <v>#N/A</v>
      </c>
      <c r="M8120" s="8" t="e">
        <f t="shared" si="1426"/>
        <v>#N/A</v>
      </c>
      <c r="N8120" s="8" t="e">
        <f t="shared" si="1427"/>
        <v>#N/A</v>
      </c>
    </row>
    <row r="8121" spans="1:14" ht="15.75" customHeight="1" x14ac:dyDescent="0.35">
      <c r="A8121" s="7">
        <f t="shared" si="1450"/>
        <v>0</v>
      </c>
      <c r="B8121" s="7">
        <f t="shared" si="1451"/>
        <v>0</v>
      </c>
      <c r="C8121" s="7">
        <f t="shared" si="1452"/>
        <v>0</v>
      </c>
      <c r="D8121" s="7">
        <f t="shared" si="1453"/>
        <v>0</v>
      </c>
      <c r="E8121" s="7" t="e">
        <f>IF('Report DCM'!$H8121="In-Stream Video","Rich Media display banner",IF('Report DCM'!$I8121&gt;'Report DCM'!$J8121,"Standard",VLOOKUP(CONCATENATE(bd_adtype,"_",bd_creativetype),tabela,2,FALSE)))</f>
        <v>#N/A</v>
      </c>
      <c r="F8121" s="7">
        <f t="shared" si="1454"/>
        <v>0</v>
      </c>
      <c r="G8121" s="7">
        <f t="shared" si="1455"/>
        <v>0</v>
      </c>
      <c r="H8121" s="7">
        <f t="shared" si="1456"/>
        <v>0</v>
      </c>
      <c r="I8121" s="7">
        <f t="shared" si="1457"/>
        <v>0</v>
      </c>
      <c r="J8121" s="7">
        <f t="shared" si="1458"/>
        <v>0</v>
      </c>
      <c r="K8121" s="8" t="e">
        <f t="shared" si="1459"/>
        <v>#N/A</v>
      </c>
      <c r="L8121" s="7" t="e">
        <f t="shared" si="1460"/>
        <v>#N/A</v>
      </c>
      <c r="M8121" s="8" t="e">
        <f t="shared" si="1426"/>
        <v>#N/A</v>
      </c>
      <c r="N8121" s="8" t="e">
        <f t="shared" si="1427"/>
        <v>#N/A</v>
      </c>
    </row>
    <row r="8122" spans="1:14" ht="15.75" customHeight="1" x14ac:dyDescent="0.35">
      <c r="A8122" s="7">
        <f t="shared" si="1450"/>
        <v>0</v>
      </c>
      <c r="B8122" s="7">
        <f t="shared" si="1451"/>
        <v>0</v>
      </c>
      <c r="C8122" s="7">
        <f t="shared" si="1452"/>
        <v>0</v>
      </c>
      <c r="D8122" s="7">
        <f t="shared" si="1453"/>
        <v>0</v>
      </c>
      <c r="E8122" s="7" t="e">
        <f>IF('Report DCM'!$H8122="In-Stream Video","Rich Media display banner",IF('Report DCM'!$I8122&gt;'Report DCM'!$J8122,"Standard",VLOOKUP(CONCATENATE(bd_adtype,"_",bd_creativetype),tabela,2,FALSE)))</f>
        <v>#N/A</v>
      </c>
      <c r="F8122" s="7">
        <f t="shared" si="1454"/>
        <v>0</v>
      </c>
      <c r="G8122" s="7">
        <f t="shared" si="1455"/>
        <v>0</v>
      </c>
      <c r="H8122" s="7">
        <f t="shared" si="1456"/>
        <v>0</v>
      </c>
      <c r="I8122" s="7">
        <f t="shared" si="1457"/>
        <v>0</v>
      </c>
      <c r="J8122" s="7">
        <f t="shared" si="1458"/>
        <v>0</v>
      </c>
      <c r="K8122" s="8" t="e">
        <f t="shared" si="1459"/>
        <v>#N/A</v>
      </c>
      <c r="L8122" s="7" t="e">
        <f t="shared" si="1460"/>
        <v>#N/A</v>
      </c>
      <c r="M8122" s="8" t="e">
        <f t="shared" si="1426"/>
        <v>#N/A</v>
      </c>
      <c r="N8122" s="8" t="e">
        <f t="shared" si="1427"/>
        <v>#N/A</v>
      </c>
    </row>
    <row r="8123" spans="1:14" ht="15.75" customHeight="1" x14ac:dyDescent="0.35">
      <c r="A8123" s="7">
        <f t="shared" si="1450"/>
        <v>0</v>
      </c>
      <c r="B8123" s="7">
        <f t="shared" si="1451"/>
        <v>0</v>
      </c>
      <c r="C8123" s="7">
        <f t="shared" si="1452"/>
        <v>0</v>
      </c>
      <c r="D8123" s="7">
        <f t="shared" si="1453"/>
        <v>0</v>
      </c>
      <c r="E8123" s="7" t="e">
        <f>IF('Report DCM'!$H8123="In-Stream Video","Rich Media display banner",IF('Report DCM'!$I8123&gt;'Report DCM'!$J8123,"Standard",VLOOKUP(CONCATENATE(bd_adtype,"_",bd_creativetype),tabela,2,FALSE)))</f>
        <v>#N/A</v>
      </c>
      <c r="F8123" s="7">
        <f t="shared" si="1454"/>
        <v>0</v>
      </c>
      <c r="G8123" s="7">
        <f t="shared" si="1455"/>
        <v>0</v>
      </c>
      <c r="H8123" s="7">
        <f t="shared" si="1456"/>
        <v>0</v>
      </c>
      <c r="I8123" s="7">
        <f t="shared" si="1457"/>
        <v>0</v>
      </c>
      <c r="J8123" s="7">
        <f t="shared" si="1458"/>
        <v>0</v>
      </c>
      <c r="K8123" s="8" t="e">
        <f t="shared" si="1459"/>
        <v>#N/A</v>
      </c>
      <c r="L8123" s="7" t="e">
        <f t="shared" si="1460"/>
        <v>#N/A</v>
      </c>
      <c r="M8123" s="8" t="e">
        <f t="shared" si="1426"/>
        <v>#N/A</v>
      </c>
      <c r="N8123" s="8" t="e">
        <f t="shared" si="1427"/>
        <v>#N/A</v>
      </c>
    </row>
    <row r="8124" spans="1:14" ht="15.75" customHeight="1" x14ac:dyDescent="0.35">
      <c r="A8124" s="7">
        <f t="shared" si="1450"/>
        <v>0</v>
      </c>
      <c r="B8124" s="7">
        <f t="shared" si="1451"/>
        <v>0</v>
      </c>
      <c r="C8124" s="7">
        <f t="shared" si="1452"/>
        <v>0</v>
      </c>
      <c r="D8124" s="7">
        <f t="shared" si="1453"/>
        <v>0</v>
      </c>
      <c r="E8124" s="7" t="e">
        <f>IF('Report DCM'!$H8124="In-Stream Video","Rich Media display banner",IF('Report DCM'!$I8124&gt;'Report DCM'!$J8124,"Standard",VLOOKUP(CONCATENATE(bd_adtype,"_",bd_creativetype),tabela,2,FALSE)))</f>
        <v>#N/A</v>
      </c>
      <c r="F8124" s="7">
        <f t="shared" si="1454"/>
        <v>0</v>
      </c>
      <c r="G8124" s="7">
        <f t="shared" si="1455"/>
        <v>0</v>
      </c>
      <c r="H8124" s="7">
        <f t="shared" si="1456"/>
        <v>0</v>
      </c>
      <c r="I8124" s="7">
        <f t="shared" si="1457"/>
        <v>0</v>
      </c>
      <c r="J8124" s="7">
        <f t="shared" si="1458"/>
        <v>0</v>
      </c>
      <c r="K8124" s="8" t="e">
        <f t="shared" si="1459"/>
        <v>#N/A</v>
      </c>
      <c r="L8124" s="7" t="e">
        <f t="shared" si="1460"/>
        <v>#N/A</v>
      </c>
      <c r="M8124" s="8" t="e">
        <f t="shared" si="1426"/>
        <v>#N/A</v>
      </c>
      <c r="N8124" s="8" t="e">
        <f t="shared" si="1427"/>
        <v>#N/A</v>
      </c>
    </row>
    <row r="8125" spans="1:14" ht="15.75" customHeight="1" x14ac:dyDescent="0.35">
      <c r="A8125" s="7">
        <f t="shared" si="1450"/>
        <v>0</v>
      </c>
      <c r="B8125" s="7">
        <f t="shared" si="1451"/>
        <v>0</v>
      </c>
      <c r="C8125" s="7">
        <f t="shared" si="1452"/>
        <v>0</v>
      </c>
      <c r="D8125" s="7">
        <f t="shared" si="1453"/>
        <v>0</v>
      </c>
      <c r="E8125" s="7" t="e">
        <f>IF('Report DCM'!$H8125="In-Stream Video","Rich Media display banner",IF('Report DCM'!$I8125&gt;'Report DCM'!$J8125,"Standard",VLOOKUP(CONCATENATE(bd_adtype,"_",bd_creativetype),tabela,2,FALSE)))</f>
        <v>#N/A</v>
      </c>
      <c r="F8125" s="7">
        <f t="shared" si="1454"/>
        <v>0</v>
      </c>
      <c r="G8125" s="7">
        <f t="shared" si="1455"/>
        <v>0</v>
      </c>
      <c r="H8125" s="7">
        <f t="shared" si="1456"/>
        <v>0</v>
      </c>
      <c r="I8125" s="7">
        <f t="shared" si="1457"/>
        <v>0</v>
      </c>
      <c r="J8125" s="7">
        <f t="shared" si="1458"/>
        <v>0</v>
      </c>
      <c r="K8125" s="8" t="e">
        <f t="shared" si="1459"/>
        <v>#N/A</v>
      </c>
      <c r="L8125" s="7" t="e">
        <f t="shared" si="1460"/>
        <v>#N/A</v>
      </c>
      <c r="M8125" s="8" t="e">
        <f t="shared" si="1426"/>
        <v>#N/A</v>
      </c>
      <c r="N8125" s="8" t="e">
        <f t="shared" si="1427"/>
        <v>#N/A</v>
      </c>
    </row>
    <row r="8126" spans="1:14" ht="15.75" customHeight="1" x14ac:dyDescent="0.35">
      <c r="A8126" s="7">
        <f t="shared" si="1450"/>
        <v>0</v>
      </c>
      <c r="B8126" s="7">
        <f t="shared" si="1451"/>
        <v>0</v>
      </c>
      <c r="C8126" s="7">
        <f t="shared" si="1452"/>
        <v>0</v>
      </c>
      <c r="D8126" s="7">
        <f t="shared" si="1453"/>
        <v>0</v>
      </c>
      <c r="E8126" s="7" t="e">
        <f>IF('Report DCM'!$H8126="In-Stream Video","Rich Media display banner",IF('Report DCM'!$I8126&gt;'Report DCM'!$J8126,"Standard",VLOOKUP(CONCATENATE(bd_adtype,"_",bd_creativetype),tabela,2,FALSE)))</f>
        <v>#N/A</v>
      </c>
      <c r="F8126" s="7">
        <f t="shared" si="1454"/>
        <v>0</v>
      </c>
      <c r="G8126" s="7">
        <f t="shared" si="1455"/>
        <v>0</v>
      </c>
      <c r="H8126" s="7">
        <f t="shared" si="1456"/>
        <v>0</v>
      </c>
      <c r="I8126" s="7">
        <f t="shared" si="1457"/>
        <v>0</v>
      </c>
      <c r="J8126" s="7">
        <f t="shared" si="1458"/>
        <v>0</v>
      </c>
      <c r="K8126" s="8" t="e">
        <f t="shared" si="1459"/>
        <v>#N/A</v>
      </c>
      <c r="L8126" s="7" t="e">
        <f t="shared" si="1460"/>
        <v>#N/A</v>
      </c>
      <c r="M8126" s="8" t="e">
        <f t="shared" si="1426"/>
        <v>#N/A</v>
      </c>
      <c r="N8126" s="8" t="e">
        <f t="shared" si="1427"/>
        <v>#N/A</v>
      </c>
    </row>
    <row r="8127" spans="1:14" ht="15.75" customHeight="1" x14ac:dyDescent="0.35">
      <c r="A8127" s="7">
        <f t="shared" si="1450"/>
        <v>0</v>
      </c>
      <c r="B8127" s="7">
        <f t="shared" si="1451"/>
        <v>0</v>
      </c>
      <c r="C8127" s="7">
        <f t="shared" si="1452"/>
        <v>0</v>
      </c>
      <c r="D8127" s="7">
        <f t="shared" si="1453"/>
        <v>0</v>
      </c>
      <c r="E8127" s="7" t="e">
        <f>IF('Report DCM'!$H8127="In-Stream Video","Rich Media display banner",IF('Report DCM'!$I8127&gt;'Report DCM'!$J8127,"Standard",VLOOKUP(CONCATENATE(bd_adtype,"_",bd_creativetype),tabela,2,FALSE)))</f>
        <v>#N/A</v>
      </c>
      <c r="F8127" s="7">
        <f t="shared" si="1454"/>
        <v>0</v>
      </c>
      <c r="G8127" s="7">
        <f t="shared" si="1455"/>
        <v>0</v>
      </c>
      <c r="H8127" s="7">
        <f t="shared" si="1456"/>
        <v>0</v>
      </c>
      <c r="I8127" s="7">
        <f t="shared" si="1457"/>
        <v>0</v>
      </c>
      <c r="J8127" s="7">
        <f t="shared" si="1458"/>
        <v>0</v>
      </c>
      <c r="K8127" s="8" t="e">
        <f t="shared" si="1459"/>
        <v>#N/A</v>
      </c>
      <c r="L8127" s="7" t="e">
        <f t="shared" si="1460"/>
        <v>#N/A</v>
      </c>
      <c r="M8127" s="8" t="e">
        <f t="shared" si="1426"/>
        <v>#N/A</v>
      </c>
      <c r="N8127" s="8" t="e">
        <f t="shared" si="1427"/>
        <v>#N/A</v>
      </c>
    </row>
    <row r="8128" spans="1:14" ht="15.75" customHeight="1" x14ac:dyDescent="0.35">
      <c r="A8128" s="7">
        <f t="shared" si="1450"/>
        <v>0</v>
      </c>
      <c r="B8128" s="7">
        <f t="shared" si="1451"/>
        <v>0</v>
      </c>
      <c r="C8128" s="7">
        <f t="shared" si="1452"/>
        <v>0</v>
      </c>
      <c r="D8128" s="7">
        <f t="shared" si="1453"/>
        <v>0</v>
      </c>
      <c r="E8128" s="7" t="e">
        <f>IF('Report DCM'!$H8128="In-Stream Video","Rich Media display banner",IF('Report DCM'!$I8128&gt;'Report DCM'!$J8128,"Standard",VLOOKUP(CONCATENATE(bd_adtype,"_",bd_creativetype),tabela,2,FALSE)))</f>
        <v>#N/A</v>
      </c>
      <c r="F8128" s="7">
        <f t="shared" si="1454"/>
        <v>0</v>
      </c>
      <c r="G8128" s="7">
        <f t="shared" si="1455"/>
        <v>0</v>
      </c>
      <c r="H8128" s="7">
        <f t="shared" si="1456"/>
        <v>0</v>
      </c>
      <c r="I8128" s="7">
        <f t="shared" si="1457"/>
        <v>0</v>
      </c>
      <c r="J8128" s="7">
        <f t="shared" si="1458"/>
        <v>0</v>
      </c>
      <c r="K8128" s="8" t="e">
        <f t="shared" si="1459"/>
        <v>#N/A</v>
      </c>
      <c r="L8128" s="7" t="e">
        <f t="shared" si="1460"/>
        <v>#N/A</v>
      </c>
      <c r="M8128" s="8" t="e">
        <f t="shared" si="1426"/>
        <v>#N/A</v>
      </c>
      <c r="N8128" s="8" t="e">
        <f t="shared" si="1427"/>
        <v>#N/A</v>
      </c>
    </row>
    <row r="8129" spans="1:14" ht="15.75" customHeight="1" x14ac:dyDescent="0.35">
      <c r="A8129" s="7">
        <f t="shared" si="1450"/>
        <v>0</v>
      </c>
      <c r="B8129" s="7">
        <f t="shared" si="1451"/>
        <v>0</v>
      </c>
      <c r="C8129" s="7">
        <f t="shared" si="1452"/>
        <v>0</v>
      </c>
      <c r="D8129" s="7">
        <f t="shared" si="1453"/>
        <v>0</v>
      </c>
      <c r="E8129" s="7" t="e">
        <f>IF('Report DCM'!$H8129="In-Stream Video","Rich Media display banner",IF('Report DCM'!$I8129&gt;'Report DCM'!$J8129,"Standard",VLOOKUP(CONCATENATE(bd_adtype,"_",bd_creativetype),tabela,2,FALSE)))</f>
        <v>#N/A</v>
      </c>
      <c r="F8129" s="7">
        <f t="shared" si="1454"/>
        <v>0</v>
      </c>
      <c r="G8129" s="7">
        <f t="shared" si="1455"/>
        <v>0</v>
      </c>
      <c r="H8129" s="7">
        <f t="shared" si="1456"/>
        <v>0</v>
      </c>
      <c r="I8129" s="7">
        <f t="shared" si="1457"/>
        <v>0</v>
      </c>
      <c r="J8129" s="7">
        <f t="shared" si="1458"/>
        <v>0</v>
      </c>
      <c r="K8129" s="8" t="e">
        <f t="shared" si="1459"/>
        <v>#N/A</v>
      </c>
      <c r="L8129" s="7" t="e">
        <f t="shared" si="1460"/>
        <v>#N/A</v>
      </c>
      <c r="M8129" s="8" t="e">
        <f t="shared" si="1426"/>
        <v>#N/A</v>
      </c>
      <c r="N8129" s="8" t="e">
        <f t="shared" si="1427"/>
        <v>#N/A</v>
      </c>
    </row>
    <row r="8130" spans="1:14" ht="15.75" customHeight="1" x14ac:dyDescent="0.35">
      <c r="A8130" s="7">
        <f t="shared" ref="A8130:A8193" si="1461">bd_campaign</f>
        <v>0</v>
      </c>
      <c r="B8130" s="7">
        <f t="shared" ref="B8130:B8193" si="1462">bd_site</f>
        <v>0</v>
      </c>
      <c r="C8130" s="7">
        <f t="shared" ref="C8130:C8193" si="1463">bd_placement</f>
        <v>0</v>
      </c>
      <c r="D8130" s="7">
        <f t="shared" ref="D8130:D8193" si="1464">bd_placementID</f>
        <v>0</v>
      </c>
      <c r="E8130" s="7" t="e">
        <f>IF('Report DCM'!$H8130="In-Stream Video","Rich Media display banner",IF('Report DCM'!$I8130&gt;'Report DCM'!$J8130,"Standard",VLOOKUP(CONCATENATE(bd_adtype,"_",bd_creativetype),tabela,2,FALSE)))</f>
        <v>#N/A</v>
      </c>
      <c r="F8130" s="7">
        <f t="shared" ref="F8130:F8193" si="1465">bd_ad</f>
        <v>0</v>
      </c>
      <c r="G8130" s="7">
        <f t="shared" ref="G8130:G8193" si="1466">bd_adid</f>
        <v>0</v>
      </c>
      <c r="H8130" s="7">
        <f t="shared" ref="H8130:H8193" si="1467">bd_creativetype</f>
        <v>0</v>
      </c>
      <c r="I8130" s="7">
        <f t="shared" ref="I8130:I8193" si="1468">bd_impression</f>
        <v>0</v>
      </c>
      <c r="J8130" s="7">
        <f t="shared" ref="J8130:J8193" si="1469">bd_clicks</f>
        <v>0</v>
      </c>
      <c r="K8130" s="8" t="e">
        <f t="shared" ref="K8130:K8193" si="1470">VLOOKUP(E8130,tabela,2,FALSE)</f>
        <v>#N/A</v>
      </c>
      <c r="L8130" s="7" t="e">
        <f t="shared" ref="L8130:L8193" si="1471">VLOOKUP(E8130,tabela,3,FALSE)</f>
        <v>#N/A</v>
      </c>
      <c r="M8130" s="8" t="e">
        <f t="shared" si="1426"/>
        <v>#N/A</v>
      </c>
      <c r="N8130" s="8" t="e">
        <f t="shared" si="1427"/>
        <v>#N/A</v>
      </c>
    </row>
    <row r="8131" spans="1:14" ht="15.75" customHeight="1" x14ac:dyDescent="0.35">
      <c r="A8131" s="7">
        <f t="shared" si="1461"/>
        <v>0</v>
      </c>
      <c r="B8131" s="7">
        <f t="shared" si="1462"/>
        <v>0</v>
      </c>
      <c r="C8131" s="7">
        <f t="shared" si="1463"/>
        <v>0</v>
      </c>
      <c r="D8131" s="7">
        <f t="shared" si="1464"/>
        <v>0</v>
      </c>
      <c r="E8131" s="7" t="e">
        <f>IF('Report DCM'!$H8131="In-Stream Video","Rich Media display banner",IF('Report DCM'!$I8131&gt;'Report DCM'!$J8131,"Standard",VLOOKUP(CONCATENATE(bd_adtype,"_",bd_creativetype),tabela,2,FALSE)))</f>
        <v>#N/A</v>
      </c>
      <c r="F8131" s="7">
        <f t="shared" si="1465"/>
        <v>0</v>
      </c>
      <c r="G8131" s="7">
        <f t="shared" si="1466"/>
        <v>0</v>
      </c>
      <c r="H8131" s="7">
        <f t="shared" si="1467"/>
        <v>0</v>
      </c>
      <c r="I8131" s="7">
        <f t="shared" si="1468"/>
        <v>0</v>
      </c>
      <c r="J8131" s="7">
        <f t="shared" si="1469"/>
        <v>0</v>
      </c>
      <c r="K8131" s="8" t="e">
        <f t="shared" si="1470"/>
        <v>#N/A</v>
      </c>
      <c r="L8131" s="7" t="e">
        <f t="shared" si="1471"/>
        <v>#N/A</v>
      </c>
      <c r="M8131" s="8" t="e">
        <f t="shared" si="1426"/>
        <v>#N/A</v>
      </c>
      <c r="N8131" s="8" t="e">
        <f t="shared" si="1427"/>
        <v>#N/A</v>
      </c>
    </row>
    <row r="8132" spans="1:14" ht="15.75" customHeight="1" x14ac:dyDescent="0.35">
      <c r="A8132" s="7">
        <f t="shared" si="1461"/>
        <v>0</v>
      </c>
      <c r="B8132" s="7">
        <f t="shared" si="1462"/>
        <v>0</v>
      </c>
      <c r="C8132" s="7">
        <f t="shared" si="1463"/>
        <v>0</v>
      </c>
      <c r="D8132" s="7">
        <f t="shared" si="1464"/>
        <v>0</v>
      </c>
      <c r="E8132" s="7" t="e">
        <f>IF('Report DCM'!$H8132="In-Stream Video","Rich Media display banner",IF('Report DCM'!$I8132&gt;'Report DCM'!$J8132,"Standard",VLOOKUP(CONCATENATE(bd_adtype,"_",bd_creativetype),tabela,2,FALSE)))</f>
        <v>#N/A</v>
      </c>
      <c r="F8132" s="7">
        <f t="shared" si="1465"/>
        <v>0</v>
      </c>
      <c r="G8132" s="7">
        <f t="shared" si="1466"/>
        <v>0</v>
      </c>
      <c r="H8132" s="7">
        <f t="shared" si="1467"/>
        <v>0</v>
      </c>
      <c r="I8132" s="7">
        <f t="shared" si="1468"/>
        <v>0</v>
      </c>
      <c r="J8132" s="7">
        <f t="shared" si="1469"/>
        <v>0</v>
      </c>
      <c r="K8132" s="8" t="e">
        <f t="shared" si="1470"/>
        <v>#N/A</v>
      </c>
      <c r="L8132" s="7" t="e">
        <f t="shared" si="1471"/>
        <v>#N/A</v>
      </c>
      <c r="M8132" s="8" t="e">
        <f t="shared" si="1426"/>
        <v>#N/A</v>
      </c>
      <c r="N8132" s="8" t="e">
        <f t="shared" si="1427"/>
        <v>#N/A</v>
      </c>
    </row>
    <row r="8133" spans="1:14" ht="15.75" customHeight="1" x14ac:dyDescent="0.35">
      <c r="A8133" s="7">
        <f t="shared" si="1461"/>
        <v>0</v>
      </c>
      <c r="B8133" s="7">
        <f t="shared" si="1462"/>
        <v>0</v>
      </c>
      <c r="C8133" s="7">
        <f t="shared" si="1463"/>
        <v>0</v>
      </c>
      <c r="D8133" s="7">
        <f t="shared" si="1464"/>
        <v>0</v>
      </c>
      <c r="E8133" s="7" t="e">
        <f>IF('Report DCM'!$H8133="In-Stream Video","Rich Media display banner",IF('Report DCM'!$I8133&gt;'Report DCM'!$J8133,"Standard",VLOOKUP(CONCATENATE(bd_adtype,"_",bd_creativetype),tabela,2,FALSE)))</f>
        <v>#N/A</v>
      </c>
      <c r="F8133" s="7">
        <f t="shared" si="1465"/>
        <v>0</v>
      </c>
      <c r="G8133" s="7">
        <f t="shared" si="1466"/>
        <v>0</v>
      </c>
      <c r="H8133" s="7">
        <f t="shared" si="1467"/>
        <v>0</v>
      </c>
      <c r="I8133" s="7">
        <f t="shared" si="1468"/>
        <v>0</v>
      </c>
      <c r="J8133" s="7">
        <f t="shared" si="1469"/>
        <v>0</v>
      </c>
      <c r="K8133" s="8" t="e">
        <f t="shared" si="1470"/>
        <v>#N/A</v>
      </c>
      <c r="L8133" s="7" t="e">
        <f t="shared" si="1471"/>
        <v>#N/A</v>
      </c>
      <c r="M8133" s="8" t="e">
        <f t="shared" si="1426"/>
        <v>#N/A</v>
      </c>
      <c r="N8133" s="8" t="e">
        <f t="shared" si="1427"/>
        <v>#N/A</v>
      </c>
    </row>
    <row r="8134" spans="1:14" ht="15.75" customHeight="1" x14ac:dyDescent="0.35">
      <c r="A8134" s="7">
        <f t="shared" si="1461"/>
        <v>0</v>
      </c>
      <c r="B8134" s="7">
        <f t="shared" si="1462"/>
        <v>0</v>
      </c>
      <c r="C8134" s="7">
        <f t="shared" si="1463"/>
        <v>0</v>
      </c>
      <c r="D8134" s="7">
        <f t="shared" si="1464"/>
        <v>0</v>
      </c>
      <c r="E8134" s="7" t="e">
        <f>IF('Report DCM'!$H8134="In-Stream Video","Rich Media display banner",IF('Report DCM'!$I8134&gt;'Report DCM'!$J8134,"Standard",VLOOKUP(CONCATENATE(bd_adtype,"_",bd_creativetype),tabela,2,FALSE)))</f>
        <v>#N/A</v>
      </c>
      <c r="F8134" s="7">
        <f t="shared" si="1465"/>
        <v>0</v>
      </c>
      <c r="G8134" s="7">
        <f t="shared" si="1466"/>
        <v>0</v>
      </c>
      <c r="H8134" s="7">
        <f t="shared" si="1467"/>
        <v>0</v>
      </c>
      <c r="I8134" s="7">
        <f t="shared" si="1468"/>
        <v>0</v>
      </c>
      <c r="J8134" s="7">
        <f t="shared" si="1469"/>
        <v>0</v>
      </c>
      <c r="K8134" s="8" t="e">
        <f t="shared" si="1470"/>
        <v>#N/A</v>
      </c>
      <c r="L8134" s="7" t="e">
        <f t="shared" si="1471"/>
        <v>#N/A</v>
      </c>
      <c r="M8134" s="8" t="e">
        <f t="shared" si="1426"/>
        <v>#N/A</v>
      </c>
      <c r="N8134" s="8" t="e">
        <f t="shared" si="1427"/>
        <v>#N/A</v>
      </c>
    </row>
    <row r="8135" spans="1:14" ht="15.75" customHeight="1" x14ac:dyDescent="0.35">
      <c r="A8135" s="7">
        <f t="shared" si="1461"/>
        <v>0</v>
      </c>
      <c r="B8135" s="7">
        <f t="shared" si="1462"/>
        <v>0</v>
      </c>
      <c r="C8135" s="7">
        <f t="shared" si="1463"/>
        <v>0</v>
      </c>
      <c r="D8135" s="7">
        <f t="shared" si="1464"/>
        <v>0</v>
      </c>
      <c r="E8135" s="7" t="e">
        <f>IF('Report DCM'!$H8135="In-Stream Video","Rich Media display banner",IF('Report DCM'!$I8135&gt;'Report DCM'!$J8135,"Standard",VLOOKUP(CONCATENATE(bd_adtype,"_",bd_creativetype),tabela,2,FALSE)))</f>
        <v>#N/A</v>
      </c>
      <c r="F8135" s="7">
        <f t="shared" si="1465"/>
        <v>0</v>
      </c>
      <c r="G8135" s="7">
        <f t="shared" si="1466"/>
        <v>0</v>
      </c>
      <c r="H8135" s="7">
        <f t="shared" si="1467"/>
        <v>0</v>
      </c>
      <c r="I8135" s="7">
        <f t="shared" si="1468"/>
        <v>0</v>
      </c>
      <c r="J8135" s="7">
        <f t="shared" si="1469"/>
        <v>0</v>
      </c>
      <c r="K8135" s="8" t="e">
        <f t="shared" si="1470"/>
        <v>#N/A</v>
      </c>
      <c r="L8135" s="7" t="e">
        <f t="shared" si="1471"/>
        <v>#N/A</v>
      </c>
      <c r="M8135" s="8" t="e">
        <f t="shared" si="1426"/>
        <v>#N/A</v>
      </c>
      <c r="N8135" s="8" t="e">
        <f t="shared" si="1427"/>
        <v>#N/A</v>
      </c>
    </row>
    <row r="8136" spans="1:14" ht="15.75" customHeight="1" x14ac:dyDescent="0.35">
      <c r="A8136" s="7">
        <f t="shared" si="1461"/>
        <v>0</v>
      </c>
      <c r="B8136" s="7">
        <f t="shared" si="1462"/>
        <v>0</v>
      </c>
      <c r="C8136" s="7">
        <f t="shared" si="1463"/>
        <v>0</v>
      </c>
      <c r="D8136" s="7">
        <f t="shared" si="1464"/>
        <v>0</v>
      </c>
      <c r="E8136" s="7" t="e">
        <f>IF('Report DCM'!$H8136="In-Stream Video","Rich Media display banner",IF('Report DCM'!$I8136&gt;'Report DCM'!$J8136,"Standard",VLOOKUP(CONCATENATE(bd_adtype,"_",bd_creativetype),tabela,2,FALSE)))</f>
        <v>#N/A</v>
      </c>
      <c r="F8136" s="7">
        <f t="shared" si="1465"/>
        <v>0</v>
      </c>
      <c r="G8136" s="7">
        <f t="shared" si="1466"/>
        <v>0</v>
      </c>
      <c r="H8136" s="7">
        <f t="shared" si="1467"/>
        <v>0</v>
      </c>
      <c r="I8136" s="7">
        <f t="shared" si="1468"/>
        <v>0</v>
      </c>
      <c r="J8136" s="7">
        <f t="shared" si="1469"/>
        <v>0</v>
      </c>
      <c r="K8136" s="8" t="e">
        <f t="shared" si="1470"/>
        <v>#N/A</v>
      </c>
      <c r="L8136" s="7" t="e">
        <f t="shared" si="1471"/>
        <v>#N/A</v>
      </c>
      <c r="M8136" s="8" t="e">
        <f t="shared" si="1426"/>
        <v>#N/A</v>
      </c>
      <c r="N8136" s="8" t="e">
        <f t="shared" si="1427"/>
        <v>#N/A</v>
      </c>
    </row>
    <row r="8137" spans="1:14" ht="15.75" customHeight="1" x14ac:dyDescent="0.35">
      <c r="A8137" s="7">
        <f t="shared" si="1461"/>
        <v>0</v>
      </c>
      <c r="B8137" s="7">
        <f t="shared" si="1462"/>
        <v>0</v>
      </c>
      <c r="C8137" s="7">
        <f t="shared" si="1463"/>
        <v>0</v>
      </c>
      <c r="D8137" s="7">
        <f t="shared" si="1464"/>
        <v>0</v>
      </c>
      <c r="E8137" s="7" t="e">
        <f>IF('Report DCM'!$H8137="In-Stream Video","Rich Media display banner",IF('Report DCM'!$I8137&gt;'Report DCM'!$J8137,"Standard",VLOOKUP(CONCATENATE(bd_adtype,"_",bd_creativetype),tabela,2,FALSE)))</f>
        <v>#N/A</v>
      </c>
      <c r="F8137" s="7">
        <f t="shared" si="1465"/>
        <v>0</v>
      </c>
      <c r="G8137" s="7">
        <f t="shared" si="1466"/>
        <v>0</v>
      </c>
      <c r="H8137" s="7">
        <f t="shared" si="1467"/>
        <v>0</v>
      </c>
      <c r="I8137" s="7">
        <f t="shared" si="1468"/>
        <v>0</v>
      </c>
      <c r="J8137" s="7">
        <f t="shared" si="1469"/>
        <v>0</v>
      </c>
      <c r="K8137" s="8" t="e">
        <f t="shared" si="1470"/>
        <v>#N/A</v>
      </c>
      <c r="L8137" s="7" t="e">
        <f t="shared" si="1471"/>
        <v>#N/A</v>
      </c>
      <c r="M8137" s="8" t="e">
        <f t="shared" si="1426"/>
        <v>#N/A</v>
      </c>
      <c r="N8137" s="8" t="e">
        <f t="shared" si="1427"/>
        <v>#N/A</v>
      </c>
    </row>
    <row r="8138" spans="1:14" ht="15.75" customHeight="1" x14ac:dyDescent="0.35">
      <c r="A8138" s="7">
        <f t="shared" si="1461"/>
        <v>0</v>
      </c>
      <c r="B8138" s="7">
        <f t="shared" si="1462"/>
        <v>0</v>
      </c>
      <c r="C8138" s="7">
        <f t="shared" si="1463"/>
        <v>0</v>
      </c>
      <c r="D8138" s="7">
        <f t="shared" si="1464"/>
        <v>0</v>
      </c>
      <c r="E8138" s="7" t="e">
        <f>IF('Report DCM'!$H8138="In-Stream Video","Rich Media display banner",IF('Report DCM'!$I8138&gt;'Report DCM'!$J8138,"Standard",VLOOKUP(CONCATENATE(bd_adtype,"_",bd_creativetype),tabela,2,FALSE)))</f>
        <v>#N/A</v>
      </c>
      <c r="F8138" s="7">
        <f t="shared" si="1465"/>
        <v>0</v>
      </c>
      <c r="G8138" s="7">
        <f t="shared" si="1466"/>
        <v>0</v>
      </c>
      <c r="H8138" s="7">
        <f t="shared" si="1467"/>
        <v>0</v>
      </c>
      <c r="I8138" s="7">
        <f t="shared" si="1468"/>
        <v>0</v>
      </c>
      <c r="J8138" s="7">
        <f t="shared" si="1469"/>
        <v>0</v>
      </c>
      <c r="K8138" s="8" t="e">
        <f t="shared" si="1470"/>
        <v>#N/A</v>
      </c>
      <c r="L8138" s="7" t="e">
        <f t="shared" si="1471"/>
        <v>#N/A</v>
      </c>
      <c r="M8138" s="8" t="e">
        <f t="shared" si="1426"/>
        <v>#N/A</v>
      </c>
      <c r="N8138" s="8" t="e">
        <f t="shared" si="1427"/>
        <v>#N/A</v>
      </c>
    </row>
    <row r="8139" spans="1:14" ht="15.75" customHeight="1" x14ac:dyDescent="0.35">
      <c r="A8139" s="7">
        <f t="shared" si="1461"/>
        <v>0</v>
      </c>
      <c r="B8139" s="7">
        <f t="shared" si="1462"/>
        <v>0</v>
      </c>
      <c r="C8139" s="7">
        <f t="shared" si="1463"/>
        <v>0</v>
      </c>
      <c r="D8139" s="7">
        <f t="shared" si="1464"/>
        <v>0</v>
      </c>
      <c r="E8139" s="7" t="e">
        <f>IF('Report DCM'!$H8139="In-Stream Video","Rich Media display banner",IF('Report DCM'!$I8139&gt;'Report DCM'!$J8139,"Standard",VLOOKUP(CONCATENATE(bd_adtype,"_",bd_creativetype),tabela,2,FALSE)))</f>
        <v>#N/A</v>
      </c>
      <c r="F8139" s="7">
        <f t="shared" si="1465"/>
        <v>0</v>
      </c>
      <c r="G8139" s="7">
        <f t="shared" si="1466"/>
        <v>0</v>
      </c>
      <c r="H8139" s="7">
        <f t="shared" si="1467"/>
        <v>0</v>
      </c>
      <c r="I8139" s="7">
        <f t="shared" si="1468"/>
        <v>0</v>
      </c>
      <c r="J8139" s="7">
        <f t="shared" si="1469"/>
        <v>0</v>
      </c>
      <c r="K8139" s="8" t="e">
        <f t="shared" si="1470"/>
        <v>#N/A</v>
      </c>
      <c r="L8139" s="7" t="e">
        <f t="shared" si="1471"/>
        <v>#N/A</v>
      </c>
      <c r="M8139" s="8" t="e">
        <f t="shared" si="1426"/>
        <v>#N/A</v>
      </c>
      <c r="N8139" s="8" t="e">
        <f t="shared" si="1427"/>
        <v>#N/A</v>
      </c>
    </row>
    <row r="8140" spans="1:14" ht="15.75" customHeight="1" x14ac:dyDescent="0.35">
      <c r="A8140" s="7">
        <f t="shared" si="1461"/>
        <v>0</v>
      </c>
      <c r="B8140" s="7">
        <f t="shared" si="1462"/>
        <v>0</v>
      </c>
      <c r="C8140" s="7">
        <f t="shared" si="1463"/>
        <v>0</v>
      </c>
      <c r="D8140" s="7">
        <f t="shared" si="1464"/>
        <v>0</v>
      </c>
      <c r="E8140" s="7" t="e">
        <f>IF('Report DCM'!$H8140="In-Stream Video","Rich Media display banner",IF('Report DCM'!$I8140&gt;'Report DCM'!$J8140,"Standard",VLOOKUP(CONCATENATE(bd_adtype,"_",bd_creativetype),tabela,2,FALSE)))</f>
        <v>#N/A</v>
      </c>
      <c r="F8140" s="7">
        <f t="shared" si="1465"/>
        <v>0</v>
      </c>
      <c r="G8140" s="7">
        <f t="shared" si="1466"/>
        <v>0</v>
      </c>
      <c r="H8140" s="7">
        <f t="shared" si="1467"/>
        <v>0</v>
      </c>
      <c r="I8140" s="7">
        <f t="shared" si="1468"/>
        <v>0</v>
      </c>
      <c r="J8140" s="7">
        <f t="shared" si="1469"/>
        <v>0</v>
      </c>
      <c r="K8140" s="8" t="e">
        <f t="shared" si="1470"/>
        <v>#N/A</v>
      </c>
      <c r="L8140" s="7" t="e">
        <f t="shared" si="1471"/>
        <v>#N/A</v>
      </c>
      <c r="M8140" s="8" t="e">
        <f t="shared" si="1426"/>
        <v>#N/A</v>
      </c>
      <c r="N8140" s="8" t="e">
        <f t="shared" si="1427"/>
        <v>#N/A</v>
      </c>
    </row>
    <row r="8141" spans="1:14" ht="15.75" customHeight="1" x14ac:dyDescent="0.35">
      <c r="A8141" s="7">
        <f t="shared" si="1461"/>
        <v>0</v>
      </c>
      <c r="B8141" s="7">
        <f t="shared" si="1462"/>
        <v>0</v>
      </c>
      <c r="C8141" s="7">
        <f t="shared" si="1463"/>
        <v>0</v>
      </c>
      <c r="D8141" s="7">
        <f t="shared" si="1464"/>
        <v>0</v>
      </c>
      <c r="E8141" s="7" t="e">
        <f>IF('Report DCM'!$H8141="In-Stream Video","Rich Media display banner",IF('Report DCM'!$I8141&gt;'Report DCM'!$J8141,"Standard",VLOOKUP(CONCATENATE(bd_adtype,"_",bd_creativetype),tabela,2,FALSE)))</f>
        <v>#N/A</v>
      </c>
      <c r="F8141" s="7">
        <f t="shared" si="1465"/>
        <v>0</v>
      </c>
      <c r="G8141" s="7">
        <f t="shared" si="1466"/>
        <v>0</v>
      </c>
      <c r="H8141" s="7">
        <f t="shared" si="1467"/>
        <v>0</v>
      </c>
      <c r="I8141" s="7">
        <f t="shared" si="1468"/>
        <v>0</v>
      </c>
      <c r="J8141" s="7">
        <f t="shared" si="1469"/>
        <v>0</v>
      </c>
      <c r="K8141" s="8" t="e">
        <f t="shared" si="1470"/>
        <v>#N/A</v>
      </c>
      <c r="L8141" s="7" t="e">
        <f t="shared" si="1471"/>
        <v>#N/A</v>
      </c>
      <c r="M8141" s="8" t="e">
        <f t="shared" si="1426"/>
        <v>#N/A</v>
      </c>
      <c r="N8141" s="8" t="e">
        <f t="shared" si="1427"/>
        <v>#N/A</v>
      </c>
    </row>
    <row r="8142" spans="1:14" ht="15.75" customHeight="1" x14ac:dyDescent="0.35">
      <c r="A8142" s="7">
        <f t="shared" si="1461"/>
        <v>0</v>
      </c>
      <c r="B8142" s="7">
        <f t="shared" si="1462"/>
        <v>0</v>
      </c>
      <c r="C8142" s="7">
        <f t="shared" si="1463"/>
        <v>0</v>
      </c>
      <c r="D8142" s="7">
        <f t="shared" si="1464"/>
        <v>0</v>
      </c>
      <c r="E8142" s="7" t="e">
        <f>IF('Report DCM'!$H8142="In-Stream Video","Rich Media display banner",IF('Report DCM'!$I8142&gt;'Report DCM'!$J8142,"Standard",VLOOKUP(CONCATENATE(bd_adtype,"_",bd_creativetype),tabela,2,FALSE)))</f>
        <v>#N/A</v>
      </c>
      <c r="F8142" s="7">
        <f t="shared" si="1465"/>
        <v>0</v>
      </c>
      <c r="G8142" s="7">
        <f t="shared" si="1466"/>
        <v>0</v>
      </c>
      <c r="H8142" s="7">
        <f t="shared" si="1467"/>
        <v>0</v>
      </c>
      <c r="I8142" s="7">
        <f t="shared" si="1468"/>
        <v>0</v>
      </c>
      <c r="J8142" s="7">
        <f t="shared" si="1469"/>
        <v>0</v>
      </c>
      <c r="K8142" s="8" t="e">
        <f t="shared" si="1470"/>
        <v>#N/A</v>
      </c>
      <c r="L8142" s="7" t="e">
        <f t="shared" si="1471"/>
        <v>#N/A</v>
      </c>
      <c r="M8142" s="8" t="e">
        <f t="shared" si="1426"/>
        <v>#N/A</v>
      </c>
      <c r="N8142" s="8" t="e">
        <f t="shared" si="1427"/>
        <v>#N/A</v>
      </c>
    </row>
    <row r="8143" spans="1:14" ht="15.75" customHeight="1" x14ac:dyDescent="0.35">
      <c r="A8143" s="7">
        <f t="shared" si="1461"/>
        <v>0</v>
      </c>
      <c r="B8143" s="7">
        <f t="shared" si="1462"/>
        <v>0</v>
      </c>
      <c r="C8143" s="7">
        <f t="shared" si="1463"/>
        <v>0</v>
      </c>
      <c r="D8143" s="7">
        <f t="shared" si="1464"/>
        <v>0</v>
      </c>
      <c r="E8143" s="7" t="e">
        <f>IF('Report DCM'!$H8143="In-Stream Video","Rich Media display banner",IF('Report DCM'!$I8143&gt;'Report DCM'!$J8143,"Standard",VLOOKUP(CONCATENATE(bd_adtype,"_",bd_creativetype),tabela,2,FALSE)))</f>
        <v>#N/A</v>
      </c>
      <c r="F8143" s="7">
        <f t="shared" si="1465"/>
        <v>0</v>
      </c>
      <c r="G8143" s="7">
        <f t="shared" si="1466"/>
        <v>0</v>
      </c>
      <c r="H8143" s="7">
        <f t="shared" si="1467"/>
        <v>0</v>
      </c>
      <c r="I8143" s="7">
        <f t="shared" si="1468"/>
        <v>0</v>
      </c>
      <c r="J8143" s="7">
        <f t="shared" si="1469"/>
        <v>0</v>
      </c>
      <c r="K8143" s="8" t="e">
        <f t="shared" si="1470"/>
        <v>#N/A</v>
      </c>
      <c r="L8143" s="7" t="e">
        <f t="shared" si="1471"/>
        <v>#N/A</v>
      </c>
      <c r="M8143" s="8" t="e">
        <f t="shared" si="1426"/>
        <v>#N/A</v>
      </c>
      <c r="N8143" s="8" t="e">
        <f t="shared" si="1427"/>
        <v>#N/A</v>
      </c>
    </row>
    <row r="8144" spans="1:14" ht="15.75" customHeight="1" x14ac:dyDescent="0.35">
      <c r="A8144" s="7">
        <f t="shared" si="1461"/>
        <v>0</v>
      </c>
      <c r="B8144" s="7">
        <f t="shared" si="1462"/>
        <v>0</v>
      </c>
      <c r="C8144" s="7">
        <f t="shared" si="1463"/>
        <v>0</v>
      </c>
      <c r="D8144" s="7">
        <f t="shared" si="1464"/>
        <v>0</v>
      </c>
      <c r="E8144" s="7" t="e">
        <f>IF('Report DCM'!$H8144="In-Stream Video","Rich Media display banner",IF('Report DCM'!$I8144&gt;'Report DCM'!$J8144,"Standard",VLOOKUP(CONCATENATE(bd_adtype,"_",bd_creativetype),tabela,2,FALSE)))</f>
        <v>#N/A</v>
      </c>
      <c r="F8144" s="7">
        <f t="shared" si="1465"/>
        <v>0</v>
      </c>
      <c r="G8144" s="7">
        <f t="shared" si="1466"/>
        <v>0</v>
      </c>
      <c r="H8144" s="7">
        <f t="shared" si="1467"/>
        <v>0</v>
      </c>
      <c r="I8144" s="7">
        <f t="shared" si="1468"/>
        <v>0</v>
      </c>
      <c r="J8144" s="7">
        <f t="shared" si="1469"/>
        <v>0</v>
      </c>
      <c r="K8144" s="8" t="e">
        <f t="shared" si="1470"/>
        <v>#N/A</v>
      </c>
      <c r="L8144" s="7" t="e">
        <f t="shared" si="1471"/>
        <v>#N/A</v>
      </c>
      <c r="M8144" s="8" t="e">
        <f t="shared" si="1426"/>
        <v>#N/A</v>
      </c>
      <c r="N8144" s="8" t="e">
        <f t="shared" si="1427"/>
        <v>#N/A</v>
      </c>
    </row>
    <row r="8145" spans="1:14" ht="15.75" customHeight="1" x14ac:dyDescent="0.35">
      <c r="A8145" s="7">
        <f t="shared" si="1461"/>
        <v>0</v>
      </c>
      <c r="B8145" s="7">
        <f t="shared" si="1462"/>
        <v>0</v>
      </c>
      <c r="C8145" s="7">
        <f t="shared" si="1463"/>
        <v>0</v>
      </c>
      <c r="D8145" s="7">
        <f t="shared" si="1464"/>
        <v>0</v>
      </c>
      <c r="E8145" s="7" t="e">
        <f>IF('Report DCM'!$H8145="In-Stream Video","Rich Media display banner",IF('Report DCM'!$I8145&gt;'Report DCM'!$J8145,"Standard",VLOOKUP(CONCATENATE(bd_adtype,"_",bd_creativetype),tabela,2,FALSE)))</f>
        <v>#N/A</v>
      </c>
      <c r="F8145" s="7">
        <f t="shared" si="1465"/>
        <v>0</v>
      </c>
      <c r="G8145" s="7">
        <f t="shared" si="1466"/>
        <v>0</v>
      </c>
      <c r="H8145" s="7">
        <f t="shared" si="1467"/>
        <v>0</v>
      </c>
      <c r="I8145" s="7">
        <f t="shared" si="1468"/>
        <v>0</v>
      </c>
      <c r="J8145" s="7">
        <f t="shared" si="1469"/>
        <v>0</v>
      </c>
      <c r="K8145" s="8" t="e">
        <f t="shared" si="1470"/>
        <v>#N/A</v>
      </c>
      <c r="L8145" s="7" t="e">
        <f t="shared" si="1471"/>
        <v>#N/A</v>
      </c>
      <c r="M8145" s="8" t="e">
        <f t="shared" si="1426"/>
        <v>#N/A</v>
      </c>
      <c r="N8145" s="8" t="e">
        <f t="shared" si="1427"/>
        <v>#N/A</v>
      </c>
    </row>
    <row r="8146" spans="1:14" ht="15.75" customHeight="1" x14ac:dyDescent="0.35">
      <c r="A8146" s="7">
        <f t="shared" si="1461"/>
        <v>0</v>
      </c>
      <c r="B8146" s="7">
        <f t="shared" si="1462"/>
        <v>0</v>
      </c>
      <c r="C8146" s="7">
        <f t="shared" si="1463"/>
        <v>0</v>
      </c>
      <c r="D8146" s="7">
        <f t="shared" si="1464"/>
        <v>0</v>
      </c>
      <c r="E8146" s="7" t="e">
        <f>IF('Report DCM'!$H8146="In-Stream Video","Rich Media display banner",IF('Report DCM'!$I8146&gt;'Report DCM'!$J8146,"Standard",VLOOKUP(CONCATENATE(bd_adtype,"_",bd_creativetype),tabela,2,FALSE)))</f>
        <v>#N/A</v>
      </c>
      <c r="F8146" s="7">
        <f t="shared" si="1465"/>
        <v>0</v>
      </c>
      <c r="G8146" s="7">
        <f t="shared" si="1466"/>
        <v>0</v>
      </c>
      <c r="H8146" s="7">
        <f t="shared" si="1467"/>
        <v>0</v>
      </c>
      <c r="I8146" s="7">
        <f t="shared" si="1468"/>
        <v>0</v>
      </c>
      <c r="J8146" s="7">
        <f t="shared" si="1469"/>
        <v>0</v>
      </c>
      <c r="K8146" s="8" t="e">
        <f t="shared" si="1470"/>
        <v>#N/A</v>
      </c>
      <c r="L8146" s="7" t="e">
        <f t="shared" si="1471"/>
        <v>#N/A</v>
      </c>
      <c r="M8146" s="8" t="e">
        <f t="shared" si="1426"/>
        <v>#N/A</v>
      </c>
      <c r="N8146" s="8" t="e">
        <f t="shared" si="1427"/>
        <v>#N/A</v>
      </c>
    </row>
    <row r="8147" spans="1:14" ht="15.75" customHeight="1" x14ac:dyDescent="0.35">
      <c r="A8147" s="7">
        <f t="shared" si="1461"/>
        <v>0</v>
      </c>
      <c r="B8147" s="7">
        <f t="shared" si="1462"/>
        <v>0</v>
      </c>
      <c r="C8147" s="7">
        <f t="shared" si="1463"/>
        <v>0</v>
      </c>
      <c r="D8147" s="7">
        <f t="shared" si="1464"/>
        <v>0</v>
      </c>
      <c r="E8147" s="7" t="e">
        <f>IF('Report DCM'!$H8147="In-Stream Video","Rich Media display banner",IF('Report DCM'!$I8147&gt;'Report DCM'!$J8147,"Standard",VLOOKUP(CONCATENATE(bd_adtype,"_",bd_creativetype),tabela,2,FALSE)))</f>
        <v>#N/A</v>
      </c>
      <c r="F8147" s="7">
        <f t="shared" si="1465"/>
        <v>0</v>
      </c>
      <c r="G8147" s="7">
        <f t="shared" si="1466"/>
        <v>0</v>
      </c>
      <c r="H8147" s="7">
        <f t="shared" si="1467"/>
        <v>0</v>
      </c>
      <c r="I8147" s="7">
        <f t="shared" si="1468"/>
        <v>0</v>
      </c>
      <c r="J8147" s="7">
        <f t="shared" si="1469"/>
        <v>0</v>
      </c>
      <c r="K8147" s="8" t="e">
        <f t="shared" si="1470"/>
        <v>#N/A</v>
      </c>
      <c r="L8147" s="7" t="e">
        <f t="shared" si="1471"/>
        <v>#N/A</v>
      </c>
      <c r="M8147" s="8" t="e">
        <f t="shared" si="1426"/>
        <v>#N/A</v>
      </c>
      <c r="N8147" s="8" t="e">
        <f t="shared" si="1427"/>
        <v>#N/A</v>
      </c>
    </row>
    <row r="8148" spans="1:14" ht="15.75" customHeight="1" x14ac:dyDescent="0.35">
      <c r="A8148" s="7">
        <f t="shared" si="1461"/>
        <v>0</v>
      </c>
      <c r="B8148" s="7">
        <f t="shared" si="1462"/>
        <v>0</v>
      </c>
      <c r="C8148" s="7">
        <f t="shared" si="1463"/>
        <v>0</v>
      </c>
      <c r="D8148" s="7">
        <f t="shared" si="1464"/>
        <v>0</v>
      </c>
      <c r="E8148" s="7" t="e">
        <f>IF('Report DCM'!$H8148="In-Stream Video","Rich Media display banner",IF('Report DCM'!$I8148&gt;'Report DCM'!$J8148,"Standard",VLOOKUP(CONCATENATE(bd_adtype,"_",bd_creativetype),tabela,2,FALSE)))</f>
        <v>#N/A</v>
      </c>
      <c r="F8148" s="7">
        <f t="shared" si="1465"/>
        <v>0</v>
      </c>
      <c r="G8148" s="7">
        <f t="shared" si="1466"/>
        <v>0</v>
      </c>
      <c r="H8148" s="7">
        <f t="shared" si="1467"/>
        <v>0</v>
      </c>
      <c r="I8148" s="7">
        <f t="shared" si="1468"/>
        <v>0</v>
      </c>
      <c r="J8148" s="7">
        <f t="shared" si="1469"/>
        <v>0</v>
      </c>
      <c r="K8148" s="8" t="e">
        <f t="shared" si="1470"/>
        <v>#N/A</v>
      </c>
      <c r="L8148" s="7" t="e">
        <f t="shared" si="1471"/>
        <v>#N/A</v>
      </c>
      <c r="M8148" s="8" t="e">
        <f t="shared" si="1426"/>
        <v>#N/A</v>
      </c>
      <c r="N8148" s="8" t="e">
        <f t="shared" si="1427"/>
        <v>#N/A</v>
      </c>
    </row>
    <row r="8149" spans="1:14" ht="15.75" customHeight="1" x14ac:dyDescent="0.35">
      <c r="A8149" s="7">
        <f t="shared" si="1461"/>
        <v>0</v>
      </c>
      <c r="B8149" s="7">
        <f t="shared" si="1462"/>
        <v>0</v>
      </c>
      <c r="C8149" s="7">
        <f t="shared" si="1463"/>
        <v>0</v>
      </c>
      <c r="D8149" s="7">
        <f t="shared" si="1464"/>
        <v>0</v>
      </c>
      <c r="E8149" s="7" t="e">
        <f>IF('Report DCM'!$H8149="In-Stream Video","Rich Media display banner",IF('Report DCM'!$I8149&gt;'Report DCM'!$J8149,"Standard",VLOOKUP(CONCATENATE(bd_adtype,"_",bd_creativetype),tabela,2,FALSE)))</f>
        <v>#N/A</v>
      </c>
      <c r="F8149" s="7">
        <f t="shared" si="1465"/>
        <v>0</v>
      </c>
      <c r="G8149" s="7">
        <f t="shared" si="1466"/>
        <v>0</v>
      </c>
      <c r="H8149" s="7">
        <f t="shared" si="1467"/>
        <v>0</v>
      </c>
      <c r="I8149" s="7">
        <f t="shared" si="1468"/>
        <v>0</v>
      </c>
      <c r="J8149" s="7">
        <f t="shared" si="1469"/>
        <v>0</v>
      </c>
      <c r="K8149" s="8" t="e">
        <f t="shared" si="1470"/>
        <v>#N/A</v>
      </c>
      <c r="L8149" s="7" t="e">
        <f t="shared" si="1471"/>
        <v>#N/A</v>
      </c>
      <c r="M8149" s="8" t="e">
        <f t="shared" si="1426"/>
        <v>#N/A</v>
      </c>
      <c r="N8149" s="8" t="e">
        <f t="shared" si="1427"/>
        <v>#N/A</v>
      </c>
    </row>
    <row r="8150" spans="1:14" ht="15.75" customHeight="1" x14ac:dyDescent="0.35">
      <c r="A8150" s="7">
        <f t="shared" si="1461"/>
        <v>0</v>
      </c>
      <c r="B8150" s="7">
        <f t="shared" si="1462"/>
        <v>0</v>
      </c>
      <c r="C8150" s="7">
        <f t="shared" si="1463"/>
        <v>0</v>
      </c>
      <c r="D8150" s="7">
        <f t="shared" si="1464"/>
        <v>0</v>
      </c>
      <c r="E8150" s="7" t="e">
        <f>IF('Report DCM'!$H8150="In-Stream Video","Rich Media display banner",IF('Report DCM'!$I8150&gt;'Report DCM'!$J8150,"Standard",VLOOKUP(CONCATENATE(bd_adtype,"_",bd_creativetype),tabela,2,FALSE)))</f>
        <v>#N/A</v>
      </c>
      <c r="F8150" s="7">
        <f t="shared" si="1465"/>
        <v>0</v>
      </c>
      <c r="G8150" s="7">
        <f t="shared" si="1466"/>
        <v>0</v>
      </c>
      <c r="H8150" s="7">
        <f t="shared" si="1467"/>
        <v>0</v>
      </c>
      <c r="I8150" s="7">
        <f t="shared" si="1468"/>
        <v>0</v>
      </c>
      <c r="J8150" s="7">
        <f t="shared" si="1469"/>
        <v>0</v>
      </c>
      <c r="K8150" s="8" t="e">
        <f t="shared" si="1470"/>
        <v>#N/A</v>
      </c>
      <c r="L8150" s="7" t="e">
        <f t="shared" si="1471"/>
        <v>#N/A</v>
      </c>
      <c r="M8150" s="8" t="e">
        <f t="shared" si="1426"/>
        <v>#N/A</v>
      </c>
      <c r="N8150" s="8" t="e">
        <f t="shared" si="1427"/>
        <v>#N/A</v>
      </c>
    </row>
    <row r="8151" spans="1:14" ht="15.75" customHeight="1" x14ac:dyDescent="0.35">
      <c r="A8151" s="7">
        <f t="shared" si="1461"/>
        <v>0</v>
      </c>
      <c r="B8151" s="7">
        <f t="shared" si="1462"/>
        <v>0</v>
      </c>
      <c r="C8151" s="7">
        <f t="shared" si="1463"/>
        <v>0</v>
      </c>
      <c r="D8151" s="7">
        <f t="shared" si="1464"/>
        <v>0</v>
      </c>
      <c r="E8151" s="7" t="e">
        <f>IF('Report DCM'!$H8151="In-Stream Video","Rich Media display banner",IF('Report DCM'!$I8151&gt;'Report DCM'!$J8151,"Standard",VLOOKUP(CONCATENATE(bd_adtype,"_",bd_creativetype),tabela,2,FALSE)))</f>
        <v>#N/A</v>
      </c>
      <c r="F8151" s="7">
        <f t="shared" si="1465"/>
        <v>0</v>
      </c>
      <c r="G8151" s="7">
        <f t="shared" si="1466"/>
        <v>0</v>
      </c>
      <c r="H8151" s="7">
        <f t="shared" si="1467"/>
        <v>0</v>
      </c>
      <c r="I8151" s="7">
        <f t="shared" si="1468"/>
        <v>0</v>
      </c>
      <c r="J8151" s="7">
        <f t="shared" si="1469"/>
        <v>0</v>
      </c>
      <c r="K8151" s="8" t="e">
        <f t="shared" si="1470"/>
        <v>#N/A</v>
      </c>
      <c r="L8151" s="7" t="e">
        <f t="shared" si="1471"/>
        <v>#N/A</v>
      </c>
      <c r="M8151" s="8" t="e">
        <f t="shared" si="1426"/>
        <v>#N/A</v>
      </c>
      <c r="N8151" s="8" t="e">
        <f t="shared" si="1427"/>
        <v>#N/A</v>
      </c>
    </row>
    <row r="8152" spans="1:14" ht="15.75" customHeight="1" x14ac:dyDescent="0.35">
      <c r="A8152" s="7">
        <f t="shared" si="1461"/>
        <v>0</v>
      </c>
      <c r="B8152" s="7">
        <f t="shared" si="1462"/>
        <v>0</v>
      </c>
      <c r="C8152" s="7">
        <f t="shared" si="1463"/>
        <v>0</v>
      </c>
      <c r="D8152" s="7">
        <f t="shared" si="1464"/>
        <v>0</v>
      </c>
      <c r="E8152" s="7" t="e">
        <f>IF('Report DCM'!$H8152="In-Stream Video","Rich Media display banner",IF('Report DCM'!$I8152&gt;'Report DCM'!$J8152,"Standard",VLOOKUP(CONCATENATE(bd_adtype,"_",bd_creativetype),tabela,2,FALSE)))</f>
        <v>#N/A</v>
      </c>
      <c r="F8152" s="7">
        <f t="shared" si="1465"/>
        <v>0</v>
      </c>
      <c r="G8152" s="7">
        <f t="shared" si="1466"/>
        <v>0</v>
      </c>
      <c r="H8152" s="7">
        <f t="shared" si="1467"/>
        <v>0</v>
      </c>
      <c r="I8152" s="7">
        <f t="shared" si="1468"/>
        <v>0</v>
      </c>
      <c r="J8152" s="7">
        <f t="shared" si="1469"/>
        <v>0</v>
      </c>
      <c r="K8152" s="8" t="e">
        <f t="shared" si="1470"/>
        <v>#N/A</v>
      </c>
      <c r="L8152" s="7" t="e">
        <f t="shared" si="1471"/>
        <v>#N/A</v>
      </c>
      <c r="M8152" s="8" t="e">
        <f t="shared" si="1426"/>
        <v>#N/A</v>
      </c>
      <c r="N8152" s="8" t="e">
        <f t="shared" si="1427"/>
        <v>#N/A</v>
      </c>
    </row>
    <row r="8153" spans="1:14" ht="15.75" customHeight="1" x14ac:dyDescent="0.35">
      <c r="A8153" s="7">
        <f t="shared" si="1461"/>
        <v>0</v>
      </c>
      <c r="B8153" s="7">
        <f t="shared" si="1462"/>
        <v>0</v>
      </c>
      <c r="C8153" s="7">
        <f t="shared" si="1463"/>
        <v>0</v>
      </c>
      <c r="D8153" s="7">
        <f t="shared" si="1464"/>
        <v>0</v>
      </c>
      <c r="E8153" s="7" t="e">
        <f>IF('Report DCM'!$H8153="In-Stream Video","Rich Media display banner",IF('Report DCM'!$I8153&gt;'Report DCM'!$J8153,"Standard",VLOOKUP(CONCATENATE(bd_adtype,"_",bd_creativetype),tabela,2,FALSE)))</f>
        <v>#N/A</v>
      </c>
      <c r="F8153" s="7">
        <f t="shared" si="1465"/>
        <v>0</v>
      </c>
      <c r="G8153" s="7">
        <f t="shared" si="1466"/>
        <v>0</v>
      </c>
      <c r="H8153" s="7">
        <f t="shared" si="1467"/>
        <v>0</v>
      </c>
      <c r="I8153" s="7">
        <f t="shared" si="1468"/>
        <v>0</v>
      </c>
      <c r="J8153" s="7">
        <f t="shared" si="1469"/>
        <v>0</v>
      </c>
      <c r="K8153" s="8" t="e">
        <f t="shared" si="1470"/>
        <v>#N/A</v>
      </c>
      <c r="L8153" s="7" t="e">
        <f t="shared" si="1471"/>
        <v>#N/A</v>
      </c>
      <c r="M8153" s="8" t="e">
        <f t="shared" si="1426"/>
        <v>#N/A</v>
      </c>
      <c r="N8153" s="8" t="e">
        <f t="shared" si="1427"/>
        <v>#N/A</v>
      </c>
    </row>
    <row r="8154" spans="1:14" ht="15.75" customHeight="1" x14ac:dyDescent="0.35">
      <c r="A8154" s="7">
        <f t="shared" si="1461"/>
        <v>0</v>
      </c>
      <c r="B8154" s="7">
        <f t="shared" si="1462"/>
        <v>0</v>
      </c>
      <c r="C8154" s="7">
        <f t="shared" si="1463"/>
        <v>0</v>
      </c>
      <c r="D8154" s="7">
        <f t="shared" si="1464"/>
        <v>0</v>
      </c>
      <c r="E8154" s="7" t="e">
        <f>IF('Report DCM'!$H8154="In-Stream Video","Rich Media display banner",IF('Report DCM'!$I8154&gt;'Report DCM'!$J8154,"Standard",VLOOKUP(CONCATENATE(bd_adtype,"_",bd_creativetype),tabela,2,FALSE)))</f>
        <v>#N/A</v>
      </c>
      <c r="F8154" s="7">
        <f t="shared" si="1465"/>
        <v>0</v>
      </c>
      <c r="G8154" s="7">
        <f t="shared" si="1466"/>
        <v>0</v>
      </c>
      <c r="H8154" s="7">
        <f t="shared" si="1467"/>
        <v>0</v>
      </c>
      <c r="I8154" s="7">
        <f t="shared" si="1468"/>
        <v>0</v>
      </c>
      <c r="J8154" s="7">
        <f t="shared" si="1469"/>
        <v>0</v>
      </c>
      <c r="K8154" s="8" t="e">
        <f t="shared" si="1470"/>
        <v>#N/A</v>
      </c>
      <c r="L8154" s="7" t="e">
        <f t="shared" si="1471"/>
        <v>#N/A</v>
      </c>
      <c r="M8154" s="8" t="e">
        <f t="shared" si="1426"/>
        <v>#N/A</v>
      </c>
      <c r="N8154" s="8" t="e">
        <f t="shared" si="1427"/>
        <v>#N/A</v>
      </c>
    </row>
    <row r="8155" spans="1:14" ht="15.75" customHeight="1" x14ac:dyDescent="0.35">
      <c r="A8155" s="7">
        <f t="shared" si="1461"/>
        <v>0</v>
      </c>
      <c r="B8155" s="7">
        <f t="shared" si="1462"/>
        <v>0</v>
      </c>
      <c r="C8155" s="7">
        <f t="shared" si="1463"/>
        <v>0</v>
      </c>
      <c r="D8155" s="7">
        <f t="shared" si="1464"/>
        <v>0</v>
      </c>
      <c r="E8155" s="7" t="e">
        <f>IF('Report DCM'!$H8155="In-Stream Video","Rich Media display banner",IF('Report DCM'!$I8155&gt;'Report DCM'!$J8155,"Standard",VLOOKUP(CONCATENATE(bd_adtype,"_",bd_creativetype),tabela,2,FALSE)))</f>
        <v>#N/A</v>
      </c>
      <c r="F8155" s="7">
        <f t="shared" si="1465"/>
        <v>0</v>
      </c>
      <c r="G8155" s="7">
        <f t="shared" si="1466"/>
        <v>0</v>
      </c>
      <c r="H8155" s="7">
        <f t="shared" si="1467"/>
        <v>0</v>
      </c>
      <c r="I8155" s="7">
        <f t="shared" si="1468"/>
        <v>0</v>
      </c>
      <c r="J8155" s="7">
        <f t="shared" si="1469"/>
        <v>0</v>
      </c>
      <c r="K8155" s="8" t="e">
        <f t="shared" si="1470"/>
        <v>#N/A</v>
      </c>
      <c r="L8155" s="7" t="e">
        <f t="shared" si="1471"/>
        <v>#N/A</v>
      </c>
      <c r="M8155" s="8" t="e">
        <f t="shared" si="1426"/>
        <v>#N/A</v>
      </c>
      <c r="N8155" s="8" t="e">
        <f t="shared" si="1427"/>
        <v>#N/A</v>
      </c>
    </row>
    <row r="8156" spans="1:14" ht="15.75" customHeight="1" x14ac:dyDescent="0.35">
      <c r="A8156" s="7">
        <f t="shared" si="1461"/>
        <v>0</v>
      </c>
      <c r="B8156" s="7">
        <f t="shared" si="1462"/>
        <v>0</v>
      </c>
      <c r="C8156" s="7">
        <f t="shared" si="1463"/>
        <v>0</v>
      </c>
      <c r="D8156" s="7">
        <f t="shared" si="1464"/>
        <v>0</v>
      </c>
      <c r="E8156" s="7" t="e">
        <f>IF('Report DCM'!$H8156="In-Stream Video","Rich Media display banner",IF('Report DCM'!$I8156&gt;'Report DCM'!$J8156,"Standard",VLOOKUP(CONCATENATE(bd_adtype,"_",bd_creativetype),tabela,2,FALSE)))</f>
        <v>#N/A</v>
      </c>
      <c r="F8156" s="7">
        <f t="shared" si="1465"/>
        <v>0</v>
      </c>
      <c r="G8156" s="7">
        <f t="shared" si="1466"/>
        <v>0</v>
      </c>
      <c r="H8156" s="7">
        <f t="shared" si="1467"/>
        <v>0</v>
      </c>
      <c r="I8156" s="7">
        <f t="shared" si="1468"/>
        <v>0</v>
      </c>
      <c r="J8156" s="7">
        <f t="shared" si="1469"/>
        <v>0</v>
      </c>
      <c r="K8156" s="8" t="e">
        <f t="shared" si="1470"/>
        <v>#N/A</v>
      </c>
      <c r="L8156" s="7" t="e">
        <f t="shared" si="1471"/>
        <v>#N/A</v>
      </c>
      <c r="M8156" s="8" t="e">
        <f t="shared" si="1426"/>
        <v>#N/A</v>
      </c>
      <c r="N8156" s="8" t="e">
        <f t="shared" si="1427"/>
        <v>#N/A</v>
      </c>
    </row>
    <row r="8157" spans="1:14" ht="15.75" customHeight="1" x14ac:dyDescent="0.35">
      <c r="A8157" s="7">
        <f t="shared" si="1461"/>
        <v>0</v>
      </c>
      <c r="B8157" s="7">
        <f t="shared" si="1462"/>
        <v>0</v>
      </c>
      <c r="C8157" s="7">
        <f t="shared" si="1463"/>
        <v>0</v>
      </c>
      <c r="D8157" s="7">
        <f t="shared" si="1464"/>
        <v>0</v>
      </c>
      <c r="E8157" s="7" t="e">
        <f>IF('Report DCM'!$H8157="In-Stream Video","Rich Media display banner",IF('Report DCM'!$I8157&gt;'Report DCM'!$J8157,"Standard",VLOOKUP(CONCATENATE(bd_adtype,"_",bd_creativetype),tabela,2,FALSE)))</f>
        <v>#N/A</v>
      </c>
      <c r="F8157" s="7">
        <f t="shared" si="1465"/>
        <v>0</v>
      </c>
      <c r="G8157" s="7">
        <f t="shared" si="1466"/>
        <v>0</v>
      </c>
      <c r="H8157" s="7">
        <f t="shared" si="1467"/>
        <v>0</v>
      </c>
      <c r="I8157" s="7">
        <f t="shared" si="1468"/>
        <v>0</v>
      </c>
      <c r="J8157" s="7">
        <f t="shared" si="1469"/>
        <v>0</v>
      </c>
      <c r="K8157" s="8" t="e">
        <f t="shared" si="1470"/>
        <v>#N/A</v>
      </c>
      <c r="L8157" s="7" t="e">
        <f t="shared" si="1471"/>
        <v>#N/A</v>
      </c>
      <c r="M8157" s="8" t="e">
        <f t="shared" si="1426"/>
        <v>#N/A</v>
      </c>
      <c r="N8157" s="8" t="e">
        <f t="shared" si="1427"/>
        <v>#N/A</v>
      </c>
    </row>
    <row r="8158" spans="1:14" ht="15.75" customHeight="1" x14ac:dyDescent="0.35">
      <c r="A8158" s="7">
        <f t="shared" si="1461"/>
        <v>0</v>
      </c>
      <c r="B8158" s="7">
        <f t="shared" si="1462"/>
        <v>0</v>
      </c>
      <c r="C8158" s="7">
        <f t="shared" si="1463"/>
        <v>0</v>
      </c>
      <c r="D8158" s="7">
        <f t="shared" si="1464"/>
        <v>0</v>
      </c>
      <c r="E8158" s="7" t="e">
        <f>IF('Report DCM'!$H8158="In-Stream Video","Rich Media display banner",IF('Report DCM'!$I8158&gt;'Report DCM'!$J8158,"Standard",VLOOKUP(CONCATENATE(bd_adtype,"_",bd_creativetype),tabela,2,FALSE)))</f>
        <v>#N/A</v>
      </c>
      <c r="F8158" s="7">
        <f t="shared" si="1465"/>
        <v>0</v>
      </c>
      <c r="G8158" s="7">
        <f t="shared" si="1466"/>
        <v>0</v>
      </c>
      <c r="H8158" s="7">
        <f t="shared" si="1467"/>
        <v>0</v>
      </c>
      <c r="I8158" s="7">
        <f t="shared" si="1468"/>
        <v>0</v>
      </c>
      <c r="J8158" s="7">
        <f t="shared" si="1469"/>
        <v>0</v>
      </c>
      <c r="K8158" s="8" t="e">
        <f t="shared" si="1470"/>
        <v>#N/A</v>
      </c>
      <c r="L8158" s="7" t="e">
        <f t="shared" si="1471"/>
        <v>#N/A</v>
      </c>
      <c r="M8158" s="8" t="e">
        <f t="shared" si="1426"/>
        <v>#N/A</v>
      </c>
      <c r="N8158" s="8" t="e">
        <f t="shared" si="1427"/>
        <v>#N/A</v>
      </c>
    </row>
    <row r="8159" spans="1:14" ht="15.75" customHeight="1" x14ac:dyDescent="0.35">
      <c r="A8159" s="7">
        <f t="shared" si="1461"/>
        <v>0</v>
      </c>
      <c r="B8159" s="7">
        <f t="shared" si="1462"/>
        <v>0</v>
      </c>
      <c r="C8159" s="7">
        <f t="shared" si="1463"/>
        <v>0</v>
      </c>
      <c r="D8159" s="7">
        <f t="shared" si="1464"/>
        <v>0</v>
      </c>
      <c r="E8159" s="7" t="e">
        <f>IF('Report DCM'!$H8159="In-Stream Video","Rich Media display banner",IF('Report DCM'!$I8159&gt;'Report DCM'!$J8159,"Standard",VLOOKUP(CONCATENATE(bd_adtype,"_",bd_creativetype),tabela,2,FALSE)))</f>
        <v>#N/A</v>
      </c>
      <c r="F8159" s="7">
        <f t="shared" si="1465"/>
        <v>0</v>
      </c>
      <c r="G8159" s="7">
        <f t="shared" si="1466"/>
        <v>0</v>
      </c>
      <c r="H8159" s="7">
        <f t="shared" si="1467"/>
        <v>0</v>
      </c>
      <c r="I8159" s="7">
        <f t="shared" si="1468"/>
        <v>0</v>
      </c>
      <c r="J8159" s="7">
        <f t="shared" si="1469"/>
        <v>0</v>
      </c>
      <c r="K8159" s="8" t="e">
        <f t="shared" si="1470"/>
        <v>#N/A</v>
      </c>
      <c r="L8159" s="7" t="e">
        <f t="shared" si="1471"/>
        <v>#N/A</v>
      </c>
      <c r="M8159" s="8" t="e">
        <f t="shared" si="1426"/>
        <v>#N/A</v>
      </c>
      <c r="N8159" s="8" t="e">
        <f t="shared" si="1427"/>
        <v>#N/A</v>
      </c>
    </row>
    <row r="8160" spans="1:14" ht="15.75" customHeight="1" x14ac:dyDescent="0.35">
      <c r="A8160" s="7">
        <f t="shared" si="1461"/>
        <v>0</v>
      </c>
      <c r="B8160" s="7">
        <f t="shared" si="1462"/>
        <v>0</v>
      </c>
      <c r="C8160" s="7">
        <f t="shared" si="1463"/>
        <v>0</v>
      </c>
      <c r="D8160" s="7">
        <f t="shared" si="1464"/>
        <v>0</v>
      </c>
      <c r="E8160" s="7" t="e">
        <f>IF('Report DCM'!$H8160="In-Stream Video","Rich Media display banner",IF('Report DCM'!$I8160&gt;'Report DCM'!$J8160,"Standard",VLOOKUP(CONCATENATE(bd_adtype,"_",bd_creativetype),tabela,2,FALSE)))</f>
        <v>#N/A</v>
      </c>
      <c r="F8160" s="7">
        <f t="shared" si="1465"/>
        <v>0</v>
      </c>
      <c r="G8160" s="7">
        <f t="shared" si="1466"/>
        <v>0</v>
      </c>
      <c r="H8160" s="7">
        <f t="shared" si="1467"/>
        <v>0</v>
      </c>
      <c r="I8160" s="7">
        <f t="shared" si="1468"/>
        <v>0</v>
      </c>
      <c r="J8160" s="7">
        <f t="shared" si="1469"/>
        <v>0</v>
      </c>
      <c r="K8160" s="8" t="e">
        <f t="shared" si="1470"/>
        <v>#N/A</v>
      </c>
      <c r="L8160" s="7" t="e">
        <f t="shared" si="1471"/>
        <v>#N/A</v>
      </c>
      <c r="M8160" s="8" t="e">
        <f t="shared" si="1426"/>
        <v>#N/A</v>
      </c>
      <c r="N8160" s="8" t="e">
        <f t="shared" si="1427"/>
        <v>#N/A</v>
      </c>
    </row>
    <row r="8161" spans="1:14" ht="15.75" customHeight="1" x14ac:dyDescent="0.35">
      <c r="A8161" s="7">
        <f t="shared" si="1461"/>
        <v>0</v>
      </c>
      <c r="B8161" s="7">
        <f t="shared" si="1462"/>
        <v>0</v>
      </c>
      <c r="C8161" s="7">
        <f t="shared" si="1463"/>
        <v>0</v>
      </c>
      <c r="D8161" s="7">
        <f t="shared" si="1464"/>
        <v>0</v>
      </c>
      <c r="E8161" s="7" t="e">
        <f>IF('Report DCM'!$H8161="In-Stream Video","Rich Media display banner",IF('Report DCM'!$I8161&gt;'Report DCM'!$J8161,"Standard",VLOOKUP(CONCATENATE(bd_adtype,"_",bd_creativetype),tabela,2,FALSE)))</f>
        <v>#N/A</v>
      </c>
      <c r="F8161" s="7">
        <f t="shared" si="1465"/>
        <v>0</v>
      </c>
      <c r="G8161" s="7">
        <f t="shared" si="1466"/>
        <v>0</v>
      </c>
      <c r="H8161" s="7">
        <f t="shared" si="1467"/>
        <v>0</v>
      </c>
      <c r="I8161" s="7">
        <f t="shared" si="1468"/>
        <v>0</v>
      </c>
      <c r="J8161" s="7">
        <f t="shared" si="1469"/>
        <v>0</v>
      </c>
      <c r="K8161" s="8" t="e">
        <f t="shared" si="1470"/>
        <v>#N/A</v>
      </c>
      <c r="L8161" s="7" t="e">
        <f t="shared" si="1471"/>
        <v>#N/A</v>
      </c>
      <c r="M8161" s="8" t="e">
        <f t="shared" si="1426"/>
        <v>#N/A</v>
      </c>
      <c r="N8161" s="8" t="e">
        <f t="shared" si="1427"/>
        <v>#N/A</v>
      </c>
    </row>
    <row r="8162" spans="1:14" ht="15.75" customHeight="1" x14ac:dyDescent="0.35">
      <c r="A8162" s="7">
        <f t="shared" si="1461"/>
        <v>0</v>
      </c>
      <c r="B8162" s="7">
        <f t="shared" si="1462"/>
        <v>0</v>
      </c>
      <c r="C8162" s="7">
        <f t="shared" si="1463"/>
        <v>0</v>
      </c>
      <c r="D8162" s="7">
        <f t="shared" si="1464"/>
        <v>0</v>
      </c>
      <c r="E8162" s="7" t="e">
        <f>IF('Report DCM'!$H8162="In-Stream Video","Rich Media display banner",IF('Report DCM'!$I8162&gt;'Report DCM'!$J8162,"Standard",VLOOKUP(CONCATENATE(bd_adtype,"_",bd_creativetype),tabela,2,FALSE)))</f>
        <v>#N/A</v>
      </c>
      <c r="F8162" s="7">
        <f t="shared" si="1465"/>
        <v>0</v>
      </c>
      <c r="G8162" s="7">
        <f t="shared" si="1466"/>
        <v>0</v>
      </c>
      <c r="H8162" s="7">
        <f t="shared" si="1467"/>
        <v>0</v>
      </c>
      <c r="I8162" s="7">
        <f t="shared" si="1468"/>
        <v>0</v>
      </c>
      <c r="J8162" s="7">
        <f t="shared" si="1469"/>
        <v>0</v>
      </c>
      <c r="K8162" s="8" t="e">
        <f t="shared" si="1470"/>
        <v>#N/A</v>
      </c>
      <c r="L8162" s="7" t="e">
        <f t="shared" si="1471"/>
        <v>#N/A</v>
      </c>
      <c r="M8162" s="8" t="e">
        <f t="shared" ref="M8162:M8416" si="1472">IF(E8162="Dynamic Click",J8162*K8162,K8162*$I8162/1000)</f>
        <v>#N/A</v>
      </c>
      <c r="N8162" s="8" t="e">
        <f t="shared" ref="N8162:N8416" si="1473">IF(E8162="Dynamic Click",J8162*L8162,L8162*$I8162/1000)</f>
        <v>#N/A</v>
      </c>
    </row>
    <row r="8163" spans="1:14" ht="15.75" customHeight="1" x14ac:dyDescent="0.35">
      <c r="A8163" s="7">
        <f t="shared" si="1461"/>
        <v>0</v>
      </c>
      <c r="B8163" s="7">
        <f t="shared" si="1462"/>
        <v>0</v>
      </c>
      <c r="C8163" s="7">
        <f t="shared" si="1463"/>
        <v>0</v>
      </c>
      <c r="D8163" s="7">
        <f t="shared" si="1464"/>
        <v>0</v>
      </c>
      <c r="E8163" s="7" t="e">
        <f>IF('Report DCM'!$H8163="In-Stream Video","Rich Media display banner",IF('Report DCM'!$I8163&gt;'Report DCM'!$J8163,"Standard",VLOOKUP(CONCATENATE(bd_adtype,"_",bd_creativetype),tabela,2,FALSE)))</f>
        <v>#N/A</v>
      </c>
      <c r="F8163" s="7">
        <f t="shared" si="1465"/>
        <v>0</v>
      </c>
      <c r="G8163" s="7">
        <f t="shared" si="1466"/>
        <v>0</v>
      </c>
      <c r="H8163" s="7">
        <f t="shared" si="1467"/>
        <v>0</v>
      </c>
      <c r="I8163" s="7">
        <f t="shared" si="1468"/>
        <v>0</v>
      </c>
      <c r="J8163" s="7">
        <f t="shared" si="1469"/>
        <v>0</v>
      </c>
      <c r="K8163" s="8" t="e">
        <f t="shared" si="1470"/>
        <v>#N/A</v>
      </c>
      <c r="L8163" s="7" t="e">
        <f t="shared" si="1471"/>
        <v>#N/A</v>
      </c>
      <c r="M8163" s="8" t="e">
        <f t="shared" si="1472"/>
        <v>#N/A</v>
      </c>
      <c r="N8163" s="8" t="e">
        <f t="shared" si="1473"/>
        <v>#N/A</v>
      </c>
    </row>
    <row r="8164" spans="1:14" ht="15.75" customHeight="1" x14ac:dyDescent="0.35">
      <c r="A8164" s="7">
        <f t="shared" si="1461"/>
        <v>0</v>
      </c>
      <c r="B8164" s="7">
        <f t="shared" si="1462"/>
        <v>0</v>
      </c>
      <c r="C8164" s="7">
        <f t="shared" si="1463"/>
        <v>0</v>
      </c>
      <c r="D8164" s="7">
        <f t="shared" si="1464"/>
        <v>0</v>
      </c>
      <c r="E8164" s="7" t="e">
        <f>IF('Report DCM'!$H8164="In-Stream Video","Rich Media display banner",IF('Report DCM'!$I8164&gt;'Report DCM'!$J8164,"Standard",VLOOKUP(CONCATENATE(bd_adtype,"_",bd_creativetype),tabela,2,FALSE)))</f>
        <v>#N/A</v>
      </c>
      <c r="F8164" s="7">
        <f t="shared" si="1465"/>
        <v>0</v>
      </c>
      <c r="G8164" s="7">
        <f t="shared" si="1466"/>
        <v>0</v>
      </c>
      <c r="H8164" s="7">
        <f t="shared" si="1467"/>
        <v>0</v>
      </c>
      <c r="I8164" s="7">
        <f t="shared" si="1468"/>
        <v>0</v>
      </c>
      <c r="J8164" s="7">
        <f t="shared" si="1469"/>
        <v>0</v>
      </c>
      <c r="K8164" s="8" t="e">
        <f t="shared" si="1470"/>
        <v>#N/A</v>
      </c>
      <c r="L8164" s="7" t="e">
        <f t="shared" si="1471"/>
        <v>#N/A</v>
      </c>
      <c r="M8164" s="8" t="e">
        <f t="shared" si="1472"/>
        <v>#N/A</v>
      </c>
      <c r="N8164" s="8" t="e">
        <f t="shared" si="1473"/>
        <v>#N/A</v>
      </c>
    </row>
    <row r="8165" spans="1:14" ht="15.75" customHeight="1" x14ac:dyDescent="0.35">
      <c r="A8165" s="7">
        <f t="shared" si="1461"/>
        <v>0</v>
      </c>
      <c r="B8165" s="7">
        <f t="shared" si="1462"/>
        <v>0</v>
      </c>
      <c r="C8165" s="7">
        <f t="shared" si="1463"/>
        <v>0</v>
      </c>
      <c r="D8165" s="7">
        <f t="shared" si="1464"/>
        <v>0</v>
      </c>
      <c r="E8165" s="7" t="e">
        <f>IF('Report DCM'!$H8165="In-Stream Video","Rich Media display banner",IF('Report DCM'!$I8165&gt;'Report DCM'!$J8165,"Standard",VLOOKUP(CONCATENATE(bd_adtype,"_",bd_creativetype),tabela,2,FALSE)))</f>
        <v>#N/A</v>
      </c>
      <c r="F8165" s="7">
        <f t="shared" si="1465"/>
        <v>0</v>
      </c>
      <c r="G8165" s="7">
        <f t="shared" si="1466"/>
        <v>0</v>
      </c>
      <c r="H8165" s="7">
        <f t="shared" si="1467"/>
        <v>0</v>
      </c>
      <c r="I8165" s="7">
        <f t="shared" si="1468"/>
        <v>0</v>
      </c>
      <c r="J8165" s="7">
        <f t="shared" si="1469"/>
        <v>0</v>
      </c>
      <c r="K8165" s="8" t="e">
        <f t="shared" si="1470"/>
        <v>#N/A</v>
      </c>
      <c r="L8165" s="7" t="e">
        <f t="shared" si="1471"/>
        <v>#N/A</v>
      </c>
      <c r="M8165" s="8" t="e">
        <f t="shared" si="1472"/>
        <v>#N/A</v>
      </c>
      <c r="N8165" s="8" t="e">
        <f t="shared" si="1473"/>
        <v>#N/A</v>
      </c>
    </row>
    <row r="8166" spans="1:14" ht="15.75" customHeight="1" x14ac:dyDescent="0.35">
      <c r="A8166" s="7">
        <f t="shared" si="1461"/>
        <v>0</v>
      </c>
      <c r="B8166" s="7">
        <f t="shared" si="1462"/>
        <v>0</v>
      </c>
      <c r="C8166" s="7">
        <f t="shared" si="1463"/>
        <v>0</v>
      </c>
      <c r="D8166" s="7">
        <f t="shared" si="1464"/>
        <v>0</v>
      </c>
      <c r="E8166" s="7" t="e">
        <f>IF('Report DCM'!$H8166="In-Stream Video","Rich Media display banner",IF('Report DCM'!$I8166&gt;'Report DCM'!$J8166,"Standard",VLOOKUP(CONCATENATE(bd_adtype,"_",bd_creativetype),tabela,2,FALSE)))</f>
        <v>#N/A</v>
      </c>
      <c r="F8166" s="7">
        <f t="shared" si="1465"/>
        <v>0</v>
      </c>
      <c r="G8166" s="7">
        <f t="shared" si="1466"/>
        <v>0</v>
      </c>
      <c r="H8166" s="7">
        <f t="shared" si="1467"/>
        <v>0</v>
      </c>
      <c r="I8166" s="7">
        <f t="shared" si="1468"/>
        <v>0</v>
      </c>
      <c r="J8166" s="7">
        <f t="shared" si="1469"/>
        <v>0</v>
      </c>
      <c r="K8166" s="8" t="e">
        <f t="shared" si="1470"/>
        <v>#N/A</v>
      </c>
      <c r="L8166" s="7" t="e">
        <f t="shared" si="1471"/>
        <v>#N/A</v>
      </c>
      <c r="M8166" s="8" t="e">
        <f t="shared" si="1472"/>
        <v>#N/A</v>
      </c>
      <c r="N8166" s="8" t="e">
        <f t="shared" si="1473"/>
        <v>#N/A</v>
      </c>
    </row>
    <row r="8167" spans="1:14" ht="15.75" customHeight="1" x14ac:dyDescent="0.35">
      <c r="A8167" s="7">
        <f t="shared" si="1461"/>
        <v>0</v>
      </c>
      <c r="B8167" s="7">
        <f t="shared" si="1462"/>
        <v>0</v>
      </c>
      <c r="C8167" s="7">
        <f t="shared" si="1463"/>
        <v>0</v>
      </c>
      <c r="D8167" s="7">
        <f t="shared" si="1464"/>
        <v>0</v>
      </c>
      <c r="E8167" s="7" t="e">
        <f>IF('Report DCM'!$H8167="In-Stream Video","Rich Media display banner",IF('Report DCM'!$I8167&gt;'Report DCM'!$J8167,"Standard",VLOOKUP(CONCATENATE(bd_adtype,"_",bd_creativetype),tabela,2,FALSE)))</f>
        <v>#N/A</v>
      </c>
      <c r="F8167" s="7">
        <f t="shared" si="1465"/>
        <v>0</v>
      </c>
      <c r="G8167" s="7">
        <f t="shared" si="1466"/>
        <v>0</v>
      </c>
      <c r="H8167" s="7">
        <f t="shared" si="1467"/>
        <v>0</v>
      </c>
      <c r="I8167" s="7">
        <f t="shared" si="1468"/>
        <v>0</v>
      </c>
      <c r="J8167" s="7">
        <f t="shared" si="1469"/>
        <v>0</v>
      </c>
      <c r="K8167" s="8" t="e">
        <f t="shared" si="1470"/>
        <v>#N/A</v>
      </c>
      <c r="L8167" s="7" t="e">
        <f t="shared" si="1471"/>
        <v>#N/A</v>
      </c>
      <c r="M8167" s="8" t="e">
        <f t="shared" si="1472"/>
        <v>#N/A</v>
      </c>
      <c r="N8167" s="8" t="e">
        <f t="shared" si="1473"/>
        <v>#N/A</v>
      </c>
    </row>
    <row r="8168" spans="1:14" ht="15.75" customHeight="1" x14ac:dyDescent="0.35">
      <c r="A8168" s="7">
        <f t="shared" si="1461"/>
        <v>0</v>
      </c>
      <c r="B8168" s="7">
        <f t="shared" si="1462"/>
        <v>0</v>
      </c>
      <c r="C8168" s="7">
        <f t="shared" si="1463"/>
        <v>0</v>
      </c>
      <c r="D8168" s="7">
        <f t="shared" si="1464"/>
        <v>0</v>
      </c>
      <c r="E8168" s="7" t="e">
        <f>IF('Report DCM'!$H8168="In-Stream Video","Rich Media display banner",IF('Report DCM'!$I8168&gt;'Report DCM'!$J8168,"Standard",VLOOKUP(CONCATENATE(bd_adtype,"_",bd_creativetype),tabela,2,FALSE)))</f>
        <v>#N/A</v>
      </c>
      <c r="F8168" s="7">
        <f t="shared" si="1465"/>
        <v>0</v>
      </c>
      <c r="G8168" s="7">
        <f t="shared" si="1466"/>
        <v>0</v>
      </c>
      <c r="H8168" s="7">
        <f t="shared" si="1467"/>
        <v>0</v>
      </c>
      <c r="I8168" s="7">
        <f t="shared" si="1468"/>
        <v>0</v>
      </c>
      <c r="J8168" s="7">
        <f t="shared" si="1469"/>
        <v>0</v>
      </c>
      <c r="K8168" s="8" t="e">
        <f t="shared" si="1470"/>
        <v>#N/A</v>
      </c>
      <c r="L8168" s="7" t="e">
        <f t="shared" si="1471"/>
        <v>#N/A</v>
      </c>
      <c r="M8168" s="8" t="e">
        <f t="shared" si="1472"/>
        <v>#N/A</v>
      </c>
      <c r="N8168" s="8" t="e">
        <f t="shared" si="1473"/>
        <v>#N/A</v>
      </c>
    </row>
    <row r="8169" spans="1:14" ht="15.75" customHeight="1" x14ac:dyDescent="0.35">
      <c r="A8169" s="7">
        <f t="shared" si="1461"/>
        <v>0</v>
      </c>
      <c r="B8169" s="7">
        <f t="shared" si="1462"/>
        <v>0</v>
      </c>
      <c r="C8169" s="7">
        <f t="shared" si="1463"/>
        <v>0</v>
      </c>
      <c r="D8169" s="7">
        <f t="shared" si="1464"/>
        <v>0</v>
      </c>
      <c r="E8169" s="7" t="e">
        <f>IF('Report DCM'!$H8169="In-Stream Video","Rich Media display banner",IF('Report DCM'!$I8169&gt;'Report DCM'!$J8169,"Standard",VLOOKUP(CONCATENATE(bd_adtype,"_",bd_creativetype),tabela,2,FALSE)))</f>
        <v>#N/A</v>
      </c>
      <c r="F8169" s="7">
        <f t="shared" si="1465"/>
        <v>0</v>
      </c>
      <c r="G8169" s="7">
        <f t="shared" si="1466"/>
        <v>0</v>
      </c>
      <c r="H8169" s="7">
        <f t="shared" si="1467"/>
        <v>0</v>
      </c>
      <c r="I8169" s="7">
        <f t="shared" si="1468"/>
        <v>0</v>
      </c>
      <c r="J8169" s="7">
        <f t="shared" si="1469"/>
        <v>0</v>
      </c>
      <c r="K8169" s="8" t="e">
        <f t="shared" si="1470"/>
        <v>#N/A</v>
      </c>
      <c r="L8169" s="7" t="e">
        <f t="shared" si="1471"/>
        <v>#N/A</v>
      </c>
      <c r="M8169" s="8" t="e">
        <f t="shared" si="1472"/>
        <v>#N/A</v>
      </c>
      <c r="N8169" s="8" t="e">
        <f t="shared" si="1473"/>
        <v>#N/A</v>
      </c>
    </row>
    <row r="8170" spans="1:14" ht="15.75" customHeight="1" x14ac:dyDescent="0.35">
      <c r="A8170" s="7">
        <f t="shared" si="1461"/>
        <v>0</v>
      </c>
      <c r="B8170" s="7">
        <f t="shared" si="1462"/>
        <v>0</v>
      </c>
      <c r="C8170" s="7">
        <f t="shared" si="1463"/>
        <v>0</v>
      </c>
      <c r="D8170" s="7">
        <f t="shared" si="1464"/>
        <v>0</v>
      </c>
      <c r="E8170" s="7" t="e">
        <f>IF('Report DCM'!$H8170="In-Stream Video","Rich Media display banner",IF('Report DCM'!$I8170&gt;'Report DCM'!$J8170,"Standard",VLOOKUP(CONCATENATE(bd_adtype,"_",bd_creativetype),tabela,2,FALSE)))</f>
        <v>#N/A</v>
      </c>
      <c r="F8170" s="7">
        <f t="shared" si="1465"/>
        <v>0</v>
      </c>
      <c r="G8170" s="7">
        <f t="shared" si="1466"/>
        <v>0</v>
      </c>
      <c r="H8170" s="7">
        <f t="shared" si="1467"/>
        <v>0</v>
      </c>
      <c r="I8170" s="7">
        <f t="shared" si="1468"/>
        <v>0</v>
      </c>
      <c r="J8170" s="7">
        <f t="shared" si="1469"/>
        <v>0</v>
      </c>
      <c r="K8170" s="8" t="e">
        <f t="shared" si="1470"/>
        <v>#N/A</v>
      </c>
      <c r="L8170" s="7" t="e">
        <f t="shared" si="1471"/>
        <v>#N/A</v>
      </c>
      <c r="M8170" s="8" t="e">
        <f t="shared" si="1472"/>
        <v>#N/A</v>
      </c>
      <c r="N8170" s="8" t="e">
        <f t="shared" si="1473"/>
        <v>#N/A</v>
      </c>
    </row>
    <row r="8171" spans="1:14" ht="15.75" customHeight="1" x14ac:dyDescent="0.35">
      <c r="A8171" s="7">
        <f t="shared" si="1461"/>
        <v>0</v>
      </c>
      <c r="B8171" s="7">
        <f t="shared" si="1462"/>
        <v>0</v>
      </c>
      <c r="C8171" s="7">
        <f t="shared" si="1463"/>
        <v>0</v>
      </c>
      <c r="D8171" s="7">
        <f t="shared" si="1464"/>
        <v>0</v>
      </c>
      <c r="E8171" s="7" t="e">
        <f>IF('Report DCM'!$H8171="In-Stream Video","Rich Media display banner",IF('Report DCM'!$I8171&gt;'Report DCM'!$J8171,"Standard",VLOOKUP(CONCATENATE(bd_adtype,"_",bd_creativetype),tabela,2,FALSE)))</f>
        <v>#N/A</v>
      </c>
      <c r="F8171" s="7">
        <f t="shared" si="1465"/>
        <v>0</v>
      </c>
      <c r="G8171" s="7">
        <f t="shared" si="1466"/>
        <v>0</v>
      </c>
      <c r="H8171" s="7">
        <f t="shared" si="1467"/>
        <v>0</v>
      </c>
      <c r="I8171" s="7">
        <f t="shared" si="1468"/>
        <v>0</v>
      </c>
      <c r="J8171" s="7">
        <f t="shared" si="1469"/>
        <v>0</v>
      </c>
      <c r="K8171" s="8" t="e">
        <f t="shared" si="1470"/>
        <v>#N/A</v>
      </c>
      <c r="L8171" s="7" t="e">
        <f t="shared" si="1471"/>
        <v>#N/A</v>
      </c>
      <c r="M8171" s="8" t="e">
        <f t="shared" si="1472"/>
        <v>#N/A</v>
      </c>
      <c r="N8171" s="8" t="e">
        <f t="shared" si="1473"/>
        <v>#N/A</v>
      </c>
    </row>
    <row r="8172" spans="1:14" ht="15.75" customHeight="1" x14ac:dyDescent="0.35">
      <c r="A8172" s="7">
        <f t="shared" si="1461"/>
        <v>0</v>
      </c>
      <c r="B8172" s="7">
        <f t="shared" si="1462"/>
        <v>0</v>
      </c>
      <c r="C8172" s="7">
        <f t="shared" si="1463"/>
        <v>0</v>
      </c>
      <c r="D8172" s="7">
        <f t="shared" si="1464"/>
        <v>0</v>
      </c>
      <c r="E8172" s="7" t="e">
        <f>IF('Report DCM'!$H8172="In-Stream Video","Rich Media display banner",IF('Report DCM'!$I8172&gt;'Report DCM'!$J8172,"Standard",VLOOKUP(CONCATENATE(bd_adtype,"_",bd_creativetype),tabela,2,FALSE)))</f>
        <v>#N/A</v>
      </c>
      <c r="F8172" s="7">
        <f t="shared" si="1465"/>
        <v>0</v>
      </c>
      <c r="G8172" s="7">
        <f t="shared" si="1466"/>
        <v>0</v>
      </c>
      <c r="H8172" s="7">
        <f t="shared" si="1467"/>
        <v>0</v>
      </c>
      <c r="I8172" s="7">
        <f t="shared" si="1468"/>
        <v>0</v>
      </c>
      <c r="J8172" s="7">
        <f t="shared" si="1469"/>
        <v>0</v>
      </c>
      <c r="K8172" s="8" t="e">
        <f t="shared" si="1470"/>
        <v>#N/A</v>
      </c>
      <c r="L8172" s="7" t="e">
        <f t="shared" si="1471"/>
        <v>#N/A</v>
      </c>
      <c r="M8172" s="8" t="e">
        <f t="shared" si="1472"/>
        <v>#N/A</v>
      </c>
      <c r="N8172" s="8" t="e">
        <f t="shared" si="1473"/>
        <v>#N/A</v>
      </c>
    </row>
    <row r="8173" spans="1:14" ht="15.75" customHeight="1" x14ac:dyDescent="0.35">
      <c r="A8173" s="7">
        <f t="shared" si="1461"/>
        <v>0</v>
      </c>
      <c r="B8173" s="7">
        <f t="shared" si="1462"/>
        <v>0</v>
      </c>
      <c r="C8173" s="7">
        <f t="shared" si="1463"/>
        <v>0</v>
      </c>
      <c r="D8173" s="7">
        <f t="shared" si="1464"/>
        <v>0</v>
      </c>
      <c r="E8173" s="7" t="e">
        <f>IF('Report DCM'!$H8173="In-Stream Video","Rich Media display banner",IF('Report DCM'!$I8173&gt;'Report DCM'!$J8173,"Standard",VLOOKUP(CONCATENATE(bd_adtype,"_",bd_creativetype),tabela,2,FALSE)))</f>
        <v>#N/A</v>
      </c>
      <c r="F8173" s="7">
        <f t="shared" si="1465"/>
        <v>0</v>
      </c>
      <c r="G8173" s="7">
        <f t="shared" si="1466"/>
        <v>0</v>
      </c>
      <c r="H8173" s="7">
        <f t="shared" si="1467"/>
        <v>0</v>
      </c>
      <c r="I8173" s="7">
        <f t="shared" si="1468"/>
        <v>0</v>
      </c>
      <c r="J8173" s="7">
        <f t="shared" si="1469"/>
        <v>0</v>
      </c>
      <c r="K8173" s="8" t="e">
        <f t="shared" si="1470"/>
        <v>#N/A</v>
      </c>
      <c r="L8173" s="7" t="e">
        <f t="shared" si="1471"/>
        <v>#N/A</v>
      </c>
      <c r="M8173" s="8" t="e">
        <f t="shared" si="1472"/>
        <v>#N/A</v>
      </c>
      <c r="N8173" s="8" t="e">
        <f t="shared" si="1473"/>
        <v>#N/A</v>
      </c>
    </row>
    <row r="8174" spans="1:14" ht="15.75" customHeight="1" x14ac:dyDescent="0.35">
      <c r="A8174" s="7">
        <f t="shared" si="1461"/>
        <v>0</v>
      </c>
      <c r="B8174" s="7">
        <f t="shared" si="1462"/>
        <v>0</v>
      </c>
      <c r="C8174" s="7">
        <f t="shared" si="1463"/>
        <v>0</v>
      </c>
      <c r="D8174" s="7">
        <f t="shared" si="1464"/>
        <v>0</v>
      </c>
      <c r="E8174" s="7" t="e">
        <f>IF('Report DCM'!$H8174="In-Stream Video","Rich Media display banner",IF('Report DCM'!$I8174&gt;'Report DCM'!$J8174,"Standard",VLOOKUP(CONCATENATE(bd_adtype,"_",bd_creativetype),tabela,2,FALSE)))</f>
        <v>#N/A</v>
      </c>
      <c r="F8174" s="7">
        <f t="shared" si="1465"/>
        <v>0</v>
      </c>
      <c r="G8174" s="7">
        <f t="shared" si="1466"/>
        <v>0</v>
      </c>
      <c r="H8174" s="7">
        <f t="shared" si="1467"/>
        <v>0</v>
      </c>
      <c r="I8174" s="7">
        <f t="shared" si="1468"/>
        <v>0</v>
      </c>
      <c r="J8174" s="7">
        <f t="shared" si="1469"/>
        <v>0</v>
      </c>
      <c r="K8174" s="8" t="e">
        <f t="shared" si="1470"/>
        <v>#N/A</v>
      </c>
      <c r="L8174" s="7" t="e">
        <f t="shared" si="1471"/>
        <v>#N/A</v>
      </c>
      <c r="M8174" s="8" t="e">
        <f t="shared" si="1472"/>
        <v>#N/A</v>
      </c>
      <c r="N8174" s="8" t="e">
        <f t="shared" si="1473"/>
        <v>#N/A</v>
      </c>
    </row>
    <row r="8175" spans="1:14" ht="15.75" customHeight="1" x14ac:dyDescent="0.35">
      <c r="A8175" s="7">
        <f t="shared" si="1461"/>
        <v>0</v>
      </c>
      <c r="B8175" s="7">
        <f t="shared" si="1462"/>
        <v>0</v>
      </c>
      <c r="C8175" s="7">
        <f t="shared" si="1463"/>
        <v>0</v>
      </c>
      <c r="D8175" s="7">
        <f t="shared" si="1464"/>
        <v>0</v>
      </c>
      <c r="E8175" s="7" t="e">
        <f>IF('Report DCM'!$H8175="In-Stream Video","Rich Media display banner",IF('Report DCM'!$I8175&gt;'Report DCM'!$J8175,"Standard",VLOOKUP(CONCATENATE(bd_adtype,"_",bd_creativetype),tabela,2,FALSE)))</f>
        <v>#N/A</v>
      </c>
      <c r="F8175" s="7">
        <f t="shared" si="1465"/>
        <v>0</v>
      </c>
      <c r="G8175" s="7">
        <f t="shared" si="1466"/>
        <v>0</v>
      </c>
      <c r="H8175" s="7">
        <f t="shared" si="1467"/>
        <v>0</v>
      </c>
      <c r="I8175" s="7">
        <f t="shared" si="1468"/>
        <v>0</v>
      </c>
      <c r="J8175" s="7">
        <f t="shared" si="1469"/>
        <v>0</v>
      </c>
      <c r="K8175" s="8" t="e">
        <f t="shared" si="1470"/>
        <v>#N/A</v>
      </c>
      <c r="L8175" s="7" t="e">
        <f t="shared" si="1471"/>
        <v>#N/A</v>
      </c>
      <c r="M8175" s="8" t="e">
        <f t="shared" si="1472"/>
        <v>#N/A</v>
      </c>
      <c r="N8175" s="8" t="e">
        <f t="shared" si="1473"/>
        <v>#N/A</v>
      </c>
    </row>
    <row r="8176" spans="1:14" ht="15.75" customHeight="1" x14ac:dyDescent="0.35">
      <c r="A8176" s="7">
        <f t="shared" si="1461"/>
        <v>0</v>
      </c>
      <c r="B8176" s="7">
        <f t="shared" si="1462"/>
        <v>0</v>
      </c>
      <c r="C8176" s="7">
        <f t="shared" si="1463"/>
        <v>0</v>
      </c>
      <c r="D8176" s="7">
        <f t="shared" si="1464"/>
        <v>0</v>
      </c>
      <c r="E8176" s="7" t="e">
        <f>IF('Report DCM'!$H8176="In-Stream Video","Rich Media display banner",IF('Report DCM'!$I8176&gt;'Report DCM'!$J8176,"Standard",VLOOKUP(CONCATENATE(bd_adtype,"_",bd_creativetype),tabela,2,FALSE)))</f>
        <v>#N/A</v>
      </c>
      <c r="F8176" s="7">
        <f t="shared" si="1465"/>
        <v>0</v>
      </c>
      <c r="G8176" s="7">
        <f t="shared" si="1466"/>
        <v>0</v>
      </c>
      <c r="H8176" s="7">
        <f t="shared" si="1467"/>
        <v>0</v>
      </c>
      <c r="I8176" s="7">
        <f t="shared" si="1468"/>
        <v>0</v>
      </c>
      <c r="J8176" s="7">
        <f t="shared" si="1469"/>
        <v>0</v>
      </c>
      <c r="K8176" s="8" t="e">
        <f t="shared" si="1470"/>
        <v>#N/A</v>
      </c>
      <c r="L8176" s="7" t="e">
        <f t="shared" si="1471"/>
        <v>#N/A</v>
      </c>
      <c r="M8176" s="8" t="e">
        <f t="shared" si="1472"/>
        <v>#N/A</v>
      </c>
      <c r="N8176" s="8" t="e">
        <f t="shared" si="1473"/>
        <v>#N/A</v>
      </c>
    </row>
    <row r="8177" spans="1:14" ht="15.75" customHeight="1" x14ac:dyDescent="0.35">
      <c r="A8177" s="7">
        <f t="shared" si="1461"/>
        <v>0</v>
      </c>
      <c r="B8177" s="7">
        <f t="shared" si="1462"/>
        <v>0</v>
      </c>
      <c r="C8177" s="7">
        <f t="shared" si="1463"/>
        <v>0</v>
      </c>
      <c r="D8177" s="7">
        <f t="shared" si="1464"/>
        <v>0</v>
      </c>
      <c r="E8177" s="7" t="e">
        <f>IF('Report DCM'!$H8177="In-Stream Video","Rich Media display banner",IF('Report DCM'!$I8177&gt;'Report DCM'!$J8177,"Standard",VLOOKUP(CONCATENATE(bd_adtype,"_",bd_creativetype),tabela,2,FALSE)))</f>
        <v>#N/A</v>
      </c>
      <c r="F8177" s="7">
        <f t="shared" si="1465"/>
        <v>0</v>
      </c>
      <c r="G8177" s="7">
        <f t="shared" si="1466"/>
        <v>0</v>
      </c>
      <c r="H8177" s="7">
        <f t="shared" si="1467"/>
        <v>0</v>
      </c>
      <c r="I8177" s="7">
        <f t="shared" si="1468"/>
        <v>0</v>
      </c>
      <c r="J8177" s="7">
        <f t="shared" si="1469"/>
        <v>0</v>
      </c>
      <c r="K8177" s="8" t="e">
        <f t="shared" si="1470"/>
        <v>#N/A</v>
      </c>
      <c r="L8177" s="7" t="e">
        <f t="shared" si="1471"/>
        <v>#N/A</v>
      </c>
      <c r="M8177" s="8" t="e">
        <f t="shared" si="1472"/>
        <v>#N/A</v>
      </c>
      <c r="N8177" s="8" t="e">
        <f t="shared" si="1473"/>
        <v>#N/A</v>
      </c>
    </row>
    <row r="8178" spans="1:14" ht="15.75" customHeight="1" x14ac:dyDescent="0.35">
      <c r="A8178" s="7">
        <f t="shared" si="1461"/>
        <v>0</v>
      </c>
      <c r="B8178" s="7">
        <f t="shared" si="1462"/>
        <v>0</v>
      </c>
      <c r="C8178" s="7">
        <f t="shared" si="1463"/>
        <v>0</v>
      </c>
      <c r="D8178" s="7">
        <f t="shared" si="1464"/>
        <v>0</v>
      </c>
      <c r="E8178" s="7" t="e">
        <f>IF('Report DCM'!$H8178="In-Stream Video","Rich Media display banner",IF('Report DCM'!$I8178&gt;'Report DCM'!$J8178,"Standard",VLOOKUP(CONCATENATE(bd_adtype,"_",bd_creativetype),tabela,2,FALSE)))</f>
        <v>#N/A</v>
      </c>
      <c r="F8178" s="7">
        <f t="shared" si="1465"/>
        <v>0</v>
      </c>
      <c r="G8178" s="7">
        <f t="shared" si="1466"/>
        <v>0</v>
      </c>
      <c r="H8178" s="7">
        <f t="shared" si="1467"/>
        <v>0</v>
      </c>
      <c r="I8178" s="7">
        <f t="shared" si="1468"/>
        <v>0</v>
      </c>
      <c r="J8178" s="7">
        <f t="shared" si="1469"/>
        <v>0</v>
      </c>
      <c r="K8178" s="8" t="e">
        <f t="shared" si="1470"/>
        <v>#N/A</v>
      </c>
      <c r="L8178" s="7" t="e">
        <f t="shared" si="1471"/>
        <v>#N/A</v>
      </c>
      <c r="M8178" s="8" t="e">
        <f t="shared" si="1472"/>
        <v>#N/A</v>
      </c>
      <c r="N8178" s="8" t="e">
        <f t="shared" si="1473"/>
        <v>#N/A</v>
      </c>
    </row>
    <row r="8179" spans="1:14" ht="15.75" customHeight="1" x14ac:dyDescent="0.35">
      <c r="A8179" s="7">
        <f t="shared" si="1461"/>
        <v>0</v>
      </c>
      <c r="B8179" s="7">
        <f t="shared" si="1462"/>
        <v>0</v>
      </c>
      <c r="C8179" s="7">
        <f t="shared" si="1463"/>
        <v>0</v>
      </c>
      <c r="D8179" s="7">
        <f t="shared" si="1464"/>
        <v>0</v>
      </c>
      <c r="E8179" s="7" t="e">
        <f>IF('Report DCM'!$H8179="In-Stream Video","Rich Media display banner",IF('Report DCM'!$I8179&gt;'Report DCM'!$J8179,"Standard",VLOOKUP(CONCATENATE(bd_adtype,"_",bd_creativetype),tabela,2,FALSE)))</f>
        <v>#N/A</v>
      </c>
      <c r="F8179" s="7">
        <f t="shared" si="1465"/>
        <v>0</v>
      </c>
      <c r="G8179" s="7">
        <f t="shared" si="1466"/>
        <v>0</v>
      </c>
      <c r="H8179" s="7">
        <f t="shared" si="1467"/>
        <v>0</v>
      </c>
      <c r="I8179" s="7">
        <f t="shared" si="1468"/>
        <v>0</v>
      </c>
      <c r="J8179" s="7">
        <f t="shared" si="1469"/>
        <v>0</v>
      </c>
      <c r="K8179" s="8" t="e">
        <f t="shared" si="1470"/>
        <v>#N/A</v>
      </c>
      <c r="L8179" s="7" t="e">
        <f t="shared" si="1471"/>
        <v>#N/A</v>
      </c>
      <c r="M8179" s="8" t="e">
        <f t="shared" si="1472"/>
        <v>#N/A</v>
      </c>
      <c r="N8179" s="8" t="e">
        <f t="shared" si="1473"/>
        <v>#N/A</v>
      </c>
    </row>
    <row r="8180" spans="1:14" ht="15.75" customHeight="1" x14ac:dyDescent="0.35">
      <c r="A8180" s="7">
        <f t="shared" si="1461"/>
        <v>0</v>
      </c>
      <c r="B8180" s="7">
        <f t="shared" si="1462"/>
        <v>0</v>
      </c>
      <c r="C8180" s="7">
        <f t="shared" si="1463"/>
        <v>0</v>
      </c>
      <c r="D8180" s="7">
        <f t="shared" si="1464"/>
        <v>0</v>
      </c>
      <c r="E8180" s="7" t="e">
        <f>IF('Report DCM'!$H8180="In-Stream Video","Rich Media display banner",IF('Report DCM'!$I8180&gt;'Report DCM'!$J8180,"Standard",VLOOKUP(CONCATENATE(bd_adtype,"_",bd_creativetype),tabela,2,FALSE)))</f>
        <v>#N/A</v>
      </c>
      <c r="F8180" s="7">
        <f t="shared" si="1465"/>
        <v>0</v>
      </c>
      <c r="G8180" s="7">
        <f t="shared" si="1466"/>
        <v>0</v>
      </c>
      <c r="H8180" s="7">
        <f t="shared" si="1467"/>
        <v>0</v>
      </c>
      <c r="I8180" s="7">
        <f t="shared" si="1468"/>
        <v>0</v>
      </c>
      <c r="J8180" s="7">
        <f t="shared" si="1469"/>
        <v>0</v>
      </c>
      <c r="K8180" s="8" t="e">
        <f t="shared" si="1470"/>
        <v>#N/A</v>
      </c>
      <c r="L8180" s="7" t="e">
        <f t="shared" si="1471"/>
        <v>#N/A</v>
      </c>
      <c r="M8180" s="8" t="e">
        <f t="shared" si="1472"/>
        <v>#N/A</v>
      </c>
      <c r="N8180" s="8" t="e">
        <f t="shared" si="1473"/>
        <v>#N/A</v>
      </c>
    </row>
    <row r="8181" spans="1:14" ht="15.75" customHeight="1" x14ac:dyDescent="0.35">
      <c r="A8181" s="7">
        <f t="shared" si="1461"/>
        <v>0</v>
      </c>
      <c r="B8181" s="7">
        <f t="shared" si="1462"/>
        <v>0</v>
      </c>
      <c r="C8181" s="7">
        <f t="shared" si="1463"/>
        <v>0</v>
      </c>
      <c r="D8181" s="7">
        <f t="shared" si="1464"/>
        <v>0</v>
      </c>
      <c r="E8181" s="7" t="e">
        <f>IF('Report DCM'!$H8181="In-Stream Video","Rich Media display banner",IF('Report DCM'!$I8181&gt;'Report DCM'!$J8181,"Standard",VLOOKUP(CONCATENATE(bd_adtype,"_",bd_creativetype),tabela,2,FALSE)))</f>
        <v>#N/A</v>
      </c>
      <c r="F8181" s="7">
        <f t="shared" si="1465"/>
        <v>0</v>
      </c>
      <c r="G8181" s="7">
        <f t="shared" si="1466"/>
        <v>0</v>
      </c>
      <c r="H8181" s="7">
        <f t="shared" si="1467"/>
        <v>0</v>
      </c>
      <c r="I8181" s="7">
        <f t="shared" si="1468"/>
        <v>0</v>
      </c>
      <c r="J8181" s="7">
        <f t="shared" si="1469"/>
        <v>0</v>
      </c>
      <c r="K8181" s="8" t="e">
        <f t="shared" si="1470"/>
        <v>#N/A</v>
      </c>
      <c r="L8181" s="7" t="e">
        <f t="shared" si="1471"/>
        <v>#N/A</v>
      </c>
      <c r="M8181" s="8" t="e">
        <f t="shared" si="1472"/>
        <v>#N/A</v>
      </c>
      <c r="N8181" s="8" t="e">
        <f t="shared" si="1473"/>
        <v>#N/A</v>
      </c>
    </row>
    <row r="8182" spans="1:14" ht="15.75" customHeight="1" x14ac:dyDescent="0.35">
      <c r="A8182" s="7">
        <f t="shared" si="1461"/>
        <v>0</v>
      </c>
      <c r="B8182" s="7">
        <f t="shared" si="1462"/>
        <v>0</v>
      </c>
      <c r="C8182" s="7">
        <f t="shared" si="1463"/>
        <v>0</v>
      </c>
      <c r="D8182" s="7">
        <f t="shared" si="1464"/>
        <v>0</v>
      </c>
      <c r="E8182" s="7" t="e">
        <f>IF('Report DCM'!$H8182="In-Stream Video","Rich Media display banner",IF('Report DCM'!$I8182&gt;'Report DCM'!$J8182,"Standard",VLOOKUP(CONCATENATE(bd_adtype,"_",bd_creativetype),tabela,2,FALSE)))</f>
        <v>#N/A</v>
      </c>
      <c r="F8182" s="7">
        <f t="shared" si="1465"/>
        <v>0</v>
      </c>
      <c r="G8182" s="7">
        <f t="shared" si="1466"/>
        <v>0</v>
      </c>
      <c r="H8182" s="7">
        <f t="shared" si="1467"/>
        <v>0</v>
      </c>
      <c r="I8182" s="7">
        <f t="shared" si="1468"/>
        <v>0</v>
      </c>
      <c r="J8182" s="7">
        <f t="shared" si="1469"/>
        <v>0</v>
      </c>
      <c r="K8182" s="8" t="e">
        <f t="shared" si="1470"/>
        <v>#N/A</v>
      </c>
      <c r="L8182" s="7" t="e">
        <f t="shared" si="1471"/>
        <v>#N/A</v>
      </c>
      <c r="M8182" s="8" t="e">
        <f t="shared" si="1472"/>
        <v>#N/A</v>
      </c>
      <c r="N8182" s="8" t="e">
        <f t="shared" si="1473"/>
        <v>#N/A</v>
      </c>
    </row>
    <row r="8183" spans="1:14" ht="15.75" customHeight="1" x14ac:dyDescent="0.35">
      <c r="A8183" s="7">
        <f t="shared" si="1461"/>
        <v>0</v>
      </c>
      <c r="B8183" s="7">
        <f t="shared" si="1462"/>
        <v>0</v>
      </c>
      <c r="C8183" s="7">
        <f t="shared" si="1463"/>
        <v>0</v>
      </c>
      <c r="D8183" s="7">
        <f t="shared" si="1464"/>
        <v>0</v>
      </c>
      <c r="E8183" s="7" t="e">
        <f>IF('Report DCM'!$H8183="In-Stream Video","Rich Media display banner",IF('Report DCM'!$I8183&gt;'Report DCM'!$J8183,"Standard",VLOOKUP(CONCATENATE(bd_adtype,"_",bd_creativetype),tabela,2,FALSE)))</f>
        <v>#N/A</v>
      </c>
      <c r="F8183" s="7">
        <f t="shared" si="1465"/>
        <v>0</v>
      </c>
      <c r="G8183" s="7">
        <f t="shared" si="1466"/>
        <v>0</v>
      </c>
      <c r="H8183" s="7">
        <f t="shared" si="1467"/>
        <v>0</v>
      </c>
      <c r="I8183" s="7">
        <f t="shared" si="1468"/>
        <v>0</v>
      </c>
      <c r="J8183" s="7">
        <f t="shared" si="1469"/>
        <v>0</v>
      </c>
      <c r="K8183" s="8" t="e">
        <f t="shared" si="1470"/>
        <v>#N/A</v>
      </c>
      <c r="L8183" s="7" t="e">
        <f t="shared" si="1471"/>
        <v>#N/A</v>
      </c>
      <c r="M8183" s="8" t="e">
        <f t="shared" si="1472"/>
        <v>#N/A</v>
      </c>
      <c r="N8183" s="8" t="e">
        <f t="shared" si="1473"/>
        <v>#N/A</v>
      </c>
    </row>
    <row r="8184" spans="1:14" ht="15.75" customHeight="1" x14ac:dyDescent="0.35">
      <c r="A8184" s="7">
        <f t="shared" si="1461"/>
        <v>0</v>
      </c>
      <c r="B8184" s="7">
        <f t="shared" si="1462"/>
        <v>0</v>
      </c>
      <c r="C8184" s="7">
        <f t="shared" si="1463"/>
        <v>0</v>
      </c>
      <c r="D8184" s="7">
        <f t="shared" si="1464"/>
        <v>0</v>
      </c>
      <c r="E8184" s="7" t="e">
        <f>IF('Report DCM'!$H8184="In-Stream Video","Rich Media display banner",IF('Report DCM'!$I8184&gt;'Report DCM'!$J8184,"Standard",VLOOKUP(CONCATENATE(bd_adtype,"_",bd_creativetype),tabela,2,FALSE)))</f>
        <v>#N/A</v>
      </c>
      <c r="F8184" s="7">
        <f t="shared" si="1465"/>
        <v>0</v>
      </c>
      <c r="G8184" s="7">
        <f t="shared" si="1466"/>
        <v>0</v>
      </c>
      <c r="H8184" s="7">
        <f t="shared" si="1467"/>
        <v>0</v>
      </c>
      <c r="I8184" s="7">
        <f t="shared" si="1468"/>
        <v>0</v>
      </c>
      <c r="J8184" s="7">
        <f t="shared" si="1469"/>
        <v>0</v>
      </c>
      <c r="K8184" s="8" t="e">
        <f t="shared" si="1470"/>
        <v>#N/A</v>
      </c>
      <c r="L8184" s="7" t="e">
        <f t="shared" si="1471"/>
        <v>#N/A</v>
      </c>
      <c r="M8184" s="8" t="e">
        <f t="shared" si="1472"/>
        <v>#N/A</v>
      </c>
      <c r="N8184" s="8" t="e">
        <f t="shared" si="1473"/>
        <v>#N/A</v>
      </c>
    </row>
    <row r="8185" spans="1:14" ht="15.75" customHeight="1" x14ac:dyDescent="0.35">
      <c r="A8185" s="7">
        <f t="shared" si="1461"/>
        <v>0</v>
      </c>
      <c r="B8185" s="7">
        <f t="shared" si="1462"/>
        <v>0</v>
      </c>
      <c r="C8185" s="7">
        <f t="shared" si="1463"/>
        <v>0</v>
      </c>
      <c r="D8185" s="7">
        <f t="shared" si="1464"/>
        <v>0</v>
      </c>
      <c r="E8185" s="7" t="e">
        <f>IF('Report DCM'!$H8185="In-Stream Video","Rich Media display banner",IF('Report DCM'!$I8185&gt;'Report DCM'!$J8185,"Standard",VLOOKUP(CONCATENATE(bd_adtype,"_",bd_creativetype),tabela,2,FALSE)))</f>
        <v>#N/A</v>
      </c>
      <c r="F8185" s="7">
        <f t="shared" si="1465"/>
        <v>0</v>
      </c>
      <c r="G8185" s="7">
        <f t="shared" si="1466"/>
        <v>0</v>
      </c>
      <c r="H8185" s="7">
        <f t="shared" si="1467"/>
        <v>0</v>
      </c>
      <c r="I8185" s="7">
        <f t="shared" si="1468"/>
        <v>0</v>
      </c>
      <c r="J8185" s="7">
        <f t="shared" si="1469"/>
        <v>0</v>
      </c>
      <c r="K8185" s="8" t="e">
        <f t="shared" si="1470"/>
        <v>#N/A</v>
      </c>
      <c r="L8185" s="7" t="e">
        <f t="shared" si="1471"/>
        <v>#N/A</v>
      </c>
      <c r="M8185" s="8" t="e">
        <f t="shared" si="1472"/>
        <v>#N/A</v>
      </c>
      <c r="N8185" s="8" t="e">
        <f t="shared" si="1473"/>
        <v>#N/A</v>
      </c>
    </row>
    <row r="8186" spans="1:14" ht="15.75" customHeight="1" x14ac:dyDescent="0.35">
      <c r="A8186" s="7">
        <f t="shared" si="1461"/>
        <v>0</v>
      </c>
      <c r="B8186" s="7">
        <f t="shared" si="1462"/>
        <v>0</v>
      </c>
      <c r="C8186" s="7">
        <f t="shared" si="1463"/>
        <v>0</v>
      </c>
      <c r="D8186" s="7">
        <f t="shared" si="1464"/>
        <v>0</v>
      </c>
      <c r="E8186" s="7" t="e">
        <f>IF('Report DCM'!$H8186="In-Stream Video","Rich Media display banner",IF('Report DCM'!$I8186&gt;'Report DCM'!$J8186,"Standard",VLOOKUP(CONCATENATE(bd_adtype,"_",bd_creativetype),tabela,2,FALSE)))</f>
        <v>#N/A</v>
      </c>
      <c r="F8186" s="7">
        <f t="shared" si="1465"/>
        <v>0</v>
      </c>
      <c r="G8186" s="7">
        <f t="shared" si="1466"/>
        <v>0</v>
      </c>
      <c r="H8186" s="7">
        <f t="shared" si="1467"/>
        <v>0</v>
      </c>
      <c r="I8186" s="7">
        <f t="shared" si="1468"/>
        <v>0</v>
      </c>
      <c r="J8186" s="7">
        <f t="shared" si="1469"/>
        <v>0</v>
      </c>
      <c r="K8186" s="8" t="e">
        <f t="shared" si="1470"/>
        <v>#N/A</v>
      </c>
      <c r="L8186" s="7" t="e">
        <f t="shared" si="1471"/>
        <v>#N/A</v>
      </c>
      <c r="M8186" s="8" t="e">
        <f t="shared" si="1472"/>
        <v>#N/A</v>
      </c>
      <c r="N8186" s="8" t="e">
        <f t="shared" si="1473"/>
        <v>#N/A</v>
      </c>
    </row>
    <row r="8187" spans="1:14" ht="15.75" customHeight="1" x14ac:dyDescent="0.35">
      <c r="A8187" s="7">
        <f t="shared" si="1461"/>
        <v>0</v>
      </c>
      <c r="B8187" s="7">
        <f t="shared" si="1462"/>
        <v>0</v>
      </c>
      <c r="C8187" s="7">
        <f t="shared" si="1463"/>
        <v>0</v>
      </c>
      <c r="D8187" s="7">
        <f t="shared" si="1464"/>
        <v>0</v>
      </c>
      <c r="E8187" s="7" t="e">
        <f>IF('Report DCM'!$H8187="In-Stream Video","Rich Media display banner",IF('Report DCM'!$I8187&gt;'Report DCM'!$J8187,"Standard",VLOOKUP(CONCATENATE(bd_adtype,"_",bd_creativetype),tabela,2,FALSE)))</f>
        <v>#N/A</v>
      </c>
      <c r="F8187" s="7">
        <f t="shared" si="1465"/>
        <v>0</v>
      </c>
      <c r="G8187" s="7">
        <f t="shared" si="1466"/>
        <v>0</v>
      </c>
      <c r="H8187" s="7">
        <f t="shared" si="1467"/>
        <v>0</v>
      </c>
      <c r="I8187" s="7">
        <f t="shared" si="1468"/>
        <v>0</v>
      </c>
      <c r="J8187" s="7">
        <f t="shared" si="1469"/>
        <v>0</v>
      </c>
      <c r="K8187" s="8" t="e">
        <f t="shared" si="1470"/>
        <v>#N/A</v>
      </c>
      <c r="L8187" s="7" t="e">
        <f t="shared" si="1471"/>
        <v>#N/A</v>
      </c>
      <c r="M8187" s="8" t="e">
        <f t="shared" si="1472"/>
        <v>#N/A</v>
      </c>
      <c r="N8187" s="8" t="e">
        <f t="shared" si="1473"/>
        <v>#N/A</v>
      </c>
    </row>
    <row r="8188" spans="1:14" ht="15.75" customHeight="1" x14ac:dyDescent="0.35">
      <c r="A8188" s="7">
        <f t="shared" si="1461"/>
        <v>0</v>
      </c>
      <c r="B8188" s="7">
        <f t="shared" si="1462"/>
        <v>0</v>
      </c>
      <c r="C8188" s="7">
        <f t="shared" si="1463"/>
        <v>0</v>
      </c>
      <c r="D8188" s="7">
        <f t="shared" si="1464"/>
        <v>0</v>
      </c>
      <c r="E8188" s="7" t="e">
        <f>IF('Report DCM'!$H8188="In-Stream Video","Rich Media display banner",IF('Report DCM'!$I8188&gt;'Report DCM'!$J8188,"Standard",VLOOKUP(CONCATENATE(bd_adtype,"_",bd_creativetype),tabela,2,FALSE)))</f>
        <v>#N/A</v>
      </c>
      <c r="F8188" s="7">
        <f t="shared" si="1465"/>
        <v>0</v>
      </c>
      <c r="G8188" s="7">
        <f t="shared" si="1466"/>
        <v>0</v>
      </c>
      <c r="H8188" s="7">
        <f t="shared" si="1467"/>
        <v>0</v>
      </c>
      <c r="I8188" s="7">
        <f t="shared" si="1468"/>
        <v>0</v>
      </c>
      <c r="J8188" s="7">
        <f t="shared" si="1469"/>
        <v>0</v>
      </c>
      <c r="K8188" s="8" t="e">
        <f t="shared" si="1470"/>
        <v>#N/A</v>
      </c>
      <c r="L8188" s="7" t="e">
        <f t="shared" si="1471"/>
        <v>#N/A</v>
      </c>
      <c r="M8188" s="8" t="e">
        <f t="shared" si="1472"/>
        <v>#N/A</v>
      </c>
      <c r="N8188" s="8" t="e">
        <f t="shared" si="1473"/>
        <v>#N/A</v>
      </c>
    </row>
    <row r="8189" spans="1:14" ht="15.75" customHeight="1" x14ac:dyDescent="0.35">
      <c r="A8189" s="7">
        <f t="shared" si="1461"/>
        <v>0</v>
      </c>
      <c r="B8189" s="7">
        <f t="shared" si="1462"/>
        <v>0</v>
      </c>
      <c r="C8189" s="7">
        <f t="shared" si="1463"/>
        <v>0</v>
      </c>
      <c r="D8189" s="7">
        <f t="shared" si="1464"/>
        <v>0</v>
      </c>
      <c r="E8189" s="7" t="e">
        <f>IF('Report DCM'!$H8189="In-Stream Video","Rich Media display banner",IF('Report DCM'!$I8189&gt;'Report DCM'!$J8189,"Standard",VLOOKUP(CONCATENATE(bd_adtype,"_",bd_creativetype),tabela,2,FALSE)))</f>
        <v>#N/A</v>
      </c>
      <c r="F8189" s="7">
        <f t="shared" si="1465"/>
        <v>0</v>
      </c>
      <c r="G8189" s="7">
        <f t="shared" si="1466"/>
        <v>0</v>
      </c>
      <c r="H8189" s="7">
        <f t="shared" si="1467"/>
        <v>0</v>
      </c>
      <c r="I8189" s="7">
        <f t="shared" si="1468"/>
        <v>0</v>
      </c>
      <c r="J8189" s="7">
        <f t="shared" si="1469"/>
        <v>0</v>
      </c>
      <c r="K8189" s="8" t="e">
        <f t="shared" si="1470"/>
        <v>#N/A</v>
      </c>
      <c r="L8189" s="7" t="e">
        <f t="shared" si="1471"/>
        <v>#N/A</v>
      </c>
      <c r="M8189" s="8" t="e">
        <f t="shared" si="1472"/>
        <v>#N/A</v>
      </c>
      <c r="N8189" s="8" t="e">
        <f t="shared" si="1473"/>
        <v>#N/A</v>
      </c>
    </row>
    <row r="8190" spans="1:14" ht="15.75" customHeight="1" x14ac:dyDescent="0.35">
      <c r="A8190" s="7">
        <f t="shared" si="1461"/>
        <v>0</v>
      </c>
      <c r="B8190" s="7">
        <f t="shared" si="1462"/>
        <v>0</v>
      </c>
      <c r="C8190" s="7">
        <f t="shared" si="1463"/>
        <v>0</v>
      </c>
      <c r="D8190" s="7">
        <f t="shared" si="1464"/>
        <v>0</v>
      </c>
      <c r="E8190" s="7" t="e">
        <f>IF('Report DCM'!$H8190="In-Stream Video","Rich Media display banner",IF('Report DCM'!$I8190&gt;'Report DCM'!$J8190,"Standard",VLOOKUP(CONCATENATE(bd_adtype,"_",bd_creativetype),tabela,2,FALSE)))</f>
        <v>#N/A</v>
      </c>
      <c r="F8190" s="7">
        <f t="shared" si="1465"/>
        <v>0</v>
      </c>
      <c r="G8190" s="7">
        <f t="shared" si="1466"/>
        <v>0</v>
      </c>
      <c r="H8190" s="7">
        <f t="shared" si="1467"/>
        <v>0</v>
      </c>
      <c r="I8190" s="7">
        <f t="shared" si="1468"/>
        <v>0</v>
      </c>
      <c r="J8190" s="7">
        <f t="shared" si="1469"/>
        <v>0</v>
      </c>
      <c r="K8190" s="8" t="e">
        <f t="shared" si="1470"/>
        <v>#N/A</v>
      </c>
      <c r="L8190" s="7" t="e">
        <f t="shared" si="1471"/>
        <v>#N/A</v>
      </c>
      <c r="M8190" s="8" t="e">
        <f t="shared" si="1472"/>
        <v>#N/A</v>
      </c>
      <c r="N8190" s="8" t="e">
        <f t="shared" si="1473"/>
        <v>#N/A</v>
      </c>
    </row>
    <row r="8191" spans="1:14" ht="15.75" customHeight="1" x14ac:dyDescent="0.35">
      <c r="A8191" s="7">
        <f t="shared" si="1461"/>
        <v>0</v>
      </c>
      <c r="B8191" s="7">
        <f t="shared" si="1462"/>
        <v>0</v>
      </c>
      <c r="C8191" s="7">
        <f t="shared" si="1463"/>
        <v>0</v>
      </c>
      <c r="D8191" s="7">
        <f t="shared" si="1464"/>
        <v>0</v>
      </c>
      <c r="E8191" s="7" t="e">
        <f>IF('Report DCM'!$H8191="In-Stream Video","Rich Media display banner",IF('Report DCM'!$I8191&gt;'Report DCM'!$J8191,"Standard",VLOOKUP(CONCATENATE(bd_adtype,"_",bd_creativetype),tabela,2,FALSE)))</f>
        <v>#N/A</v>
      </c>
      <c r="F8191" s="7">
        <f t="shared" si="1465"/>
        <v>0</v>
      </c>
      <c r="G8191" s="7">
        <f t="shared" si="1466"/>
        <v>0</v>
      </c>
      <c r="H8191" s="7">
        <f t="shared" si="1467"/>
        <v>0</v>
      </c>
      <c r="I8191" s="7">
        <f t="shared" si="1468"/>
        <v>0</v>
      </c>
      <c r="J8191" s="7">
        <f t="shared" si="1469"/>
        <v>0</v>
      </c>
      <c r="K8191" s="8" t="e">
        <f t="shared" si="1470"/>
        <v>#N/A</v>
      </c>
      <c r="L8191" s="7" t="e">
        <f t="shared" si="1471"/>
        <v>#N/A</v>
      </c>
      <c r="M8191" s="8" t="e">
        <f t="shared" si="1472"/>
        <v>#N/A</v>
      </c>
      <c r="N8191" s="8" t="e">
        <f t="shared" si="1473"/>
        <v>#N/A</v>
      </c>
    </row>
    <row r="8192" spans="1:14" ht="15.75" customHeight="1" x14ac:dyDescent="0.35">
      <c r="A8192" s="7">
        <f t="shared" si="1461"/>
        <v>0</v>
      </c>
      <c r="B8192" s="7">
        <f t="shared" si="1462"/>
        <v>0</v>
      </c>
      <c r="C8192" s="7">
        <f t="shared" si="1463"/>
        <v>0</v>
      </c>
      <c r="D8192" s="7">
        <f t="shared" si="1464"/>
        <v>0</v>
      </c>
      <c r="E8192" s="7" t="e">
        <f>IF('Report DCM'!$H8192="In-Stream Video","Rich Media display banner",IF('Report DCM'!$I8192&gt;'Report DCM'!$J8192,"Standard",VLOOKUP(CONCATENATE(bd_adtype,"_",bd_creativetype),tabela,2,FALSE)))</f>
        <v>#N/A</v>
      </c>
      <c r="F8192" s="7">
        <f t="shared" si="1465"/>
        <v>0</v>
      </c>
      <c r="G8192" s="7">
        <f t="shared" si="1466"/>
        <v>0</v>
      </c>
      <c r="H8192" s="7">
        <f t="shared" si="1467"/>
        <v>0</v>
      </c>
      <c r="I8192" s="7">
        <f t="shared" si="1468"/>
        <v>0</v>
      </c>
      <c r="J8192" s="7">
        <f t="shared" si="1469"/>
        <v>0</v>
      </c>
      <c r="K8192" s="8" t="e">
        <f t="shared" si="1470"/>
        <v>#N/A</v>
      </c>
      <c r="L8192" s="7" t="e">
        <f t="shared" si="1471"/>
        <v>#N/A</v>
      </c>
      <c r="M8192" s="8" t="e">
        <f t="shared" si="1472"/>
        <v>#N/A</v>
      </c>
      <c r="N8192" s="8" t="e">
        <f t="shared" si="1473"/>
        <v>#N/A</v>
      </c>
    </row>
    <row r="8193" spans="1:14" ht="15.75" customHeight="1" x14ac:dyDescent="0.35">
      <c r="A8193" s="7">
        <f t="shared" si="1461"/>
        <v>0</v>
      </c>
      <c r="B8193" s="7">
        <f t="shared" si="1462"/>
        <v>0</v>
      </c>
      <c r="C8193" s="7">
        <f t="shared" si="1463"/>
        <v>0</v>
      </c>
      <c r="D8193" s="7">
        <f t="shared" si="1464"/>
        <v>0</v>
      </c>
      <c r="E8193" s="7" t="e">
        <f>IF('Report DCM'!$H8193="In-Stream Video","Rich Media display banner",IF('Report DCM'!$I8193&gt;'Report DCM'!$J8193,"Standard",VLOOKUP(CONCATENATE(bd_adtype,"_",bd_creativetype),tabela,2,FALSE)))</f>
        <v>#N/A</v>
      </c>
      <c r="F8193" s="7">
        <f t="shared" si="1465"/>
        <v>0</v>
      </c>
      <c r="G8193" s="7">
        <f t="shared" si="1466"/>
        <v>0</v>
      </c>
      <c r="H8193" s="7">
        <f t="shared" si="1467"/>
        <v>0</v>
      </c>
      <c r="I8193" s="7">
        <f t="shared" si="1468"/>
        <v>0</v>
      </c>
      <c r="J8193" s="7">
        <f t="shared" si="1469"/>
        <v>0</v>
      </c>
      <c r="K8193" s="8" t="e">
        <f t="shared" si="1470"/>
        <v>#N/A</v>
      </c>
      <c r="L8193" s="7" t="e">
        <f t="shared" si="1471"/>
        <v>#N/A</v>
      </c>
      <c r="M8193" s="8" t="e">
        <f t="shared" si="1472"/>
        <v>#N/A</v>
      </c>
      <c r="N8193" s="8" t="e">
        <f t="shared" si="1473"/>
        <v>#N/A</v>
      </c>
    </row>
    <row r="8194" spans="1:14" ht="15.75" customHeight="1" x14ac:dyDescent="0.35">
      <c r="A8194" s="7">
        <f t="shared" ref="A8194:A8257" si="1474">bd_campaign</f>
        <v>0</v>
      </c>
      <c r="B8194" s="7">
        <f t="shared" ref="B8194:B8257" si="1475">bd_site</f>
        <v>0</v>
      </c>
      <c r="C8194" s="7">
        <f t="shared" ref="C8194:C8257" si="1476">bd_placement</f>
        <v>0</v>
      </c>
      <c r="D8194" s="7">
        <f t="shared" ref="D8194:D8257" si="1477">bd_placementID</f>
        <v>0</v>
      </c>
      <c r="E8194" s="7" t="e">
        <f>IF('Report DCM'!$H8194="In-Stream Video","Rich Media display banner",IF('Report DCM'!$I8194&gt;'Report DCM'!$J8194,"Standard",VLOOKUP(CONCATENATE(bd_adtype,"_",bd_creativetype),tabela,2,FALSE)))</f>
        <v>#N/A</v>
      </c>
      <c r="F8194" s="7">
        <f t="shared" ref="F8194:F8257" si="1478">bd_ad</f>
        <v>0</v>
      </c>
      <c r="G8194" s="7">
        <f t="shared" ref="G8194:G8257" si="1479">bd_adid</f>
        <v>0</v>
      </c>
      <c r="H8194" s="7">
        <f t="shared" ref="H8194:H8257" si="1480">bd_creativetype</f>
        <v>0</v>
      </c>
      <c r="I8194" s="7">
        <f t="shared" ref="I8194:I8257" si="1481">bd_impression</f>
        <v>0</v>
      </c>
      <c r="J8194" s="7">
        <f t="shared" ref="J8194:J8257" si="1482">bd_clicks</f>
        <v>0</v>
      </c>
      <c r="K8194" s="8" t="e">
        <f t="shared" ref="K8194:K8257" si="1483">VLOOKUP(E8194,tabela,2,FALSE)</f>
        <v>#N/A</v>
      </c>
      <c r="L8194" s="7" t="e">
        <f t="shared" ref="L8194:L8257" si="1484">VLOOKUP(E8194,tabela,3,FALSE)</f>
        <v>#N/A</v>
      </c>
      <c r="M8194" s="8" t="e">
        <f t="shared" si="1472"/>
        <v>#N/A</v>
      </c>
      <c r="N8194" s="8" t="e">
        <f t="shared" si="1473"/>
        <v>#N/A</v>
      </c>
    </row>
    <row r="8195" spans="1:14" ht="15.75" customHeight="1" x14ac:dyDescent="0.35">
      <c r="A8195" s="7">
        <f t="shared" si="1474"/>
        <v>0</v>
      </c>
      <c r="B8195" s="7">
        <f t="shared" si="1475"/>
        <v>0</v>
      </c>
      <c r="C8195" s="7">
        <f t="shared" si="1476"/>
        <v>0</v>
      </c>
      <c r="D8195" s="7">
        <f t="shared" si="1477"/>
        <v>0</v>
      </c>
      <c r="E8195" s="7" t="e">
        <f>IF('Report DCM'!$H8195="In-Stream Video","Rich Media display banner",IF('Report DCM'!$I8195&gt;'Report DCM'!$J8195,"Standard",VLOOKUP(CONCATENATE(bd_adtype,"_",bd_creativetype),tabela,2,FALSE)))</f>
        <v>#N/A</v>
      </c>
      <c r="F8195" s="7">
        <f t="shared" si="1478"/>
        <v>0</v>
      </c>
      <c r="G8195" s="7">
        <f t="shared" si="1479"/>
        <v>0</v>
      </c>
      <c r="H8195" s="7">
        <f t="shared" si="1480"/>
        <v>0</v>
      </c>
      <c r="I8195" s="7">
        <f t="shared" si="1481"/>
        <v>0</v>
      </c>
      <c r="J8195" s="7">
        <f t="shared" si="1482"/>
        <v>0</v>
      </c>
      <c r="K8195" s="8" t="e">
        <f t="shared" si="1483"/>
        <v>#N/A</v>
      </c>
      <c r="L8195" s="7" t="e">
        <f t="shared" si="1484"/>
        <v>#N/A</v>
      </c>
      <c r="M8195" s="8" t="e">
        <f t="shared" si="1472"/>
        <v>#N/A</v>
      </c>
      <c r="N8195" s="8" t="e">
        <f t="shared" si="1473"/>
        <v>#N/A</v>
      </c>
    </row>
    <row r="8196" spans="1:14" ht="15.75" customHeight="1" x14ac:dyDescent="0.35">
      <c r="A8196" s="7">
        <f t="shared" si="1474"/>
        <v>0</v>
      </c>
      <c r="B8196" s="7">
        <f t="shared" si="1475"/>
        <v>0</v>
      </c>
      <c r="C8196" s="7">
        <f t="shared" si="1476"/>
        <v>0</v>
      </c>
      <c r="D8196" s="7">
        <f t="shared" si="1477"/>
        <v>0</v>
      </c>
      <c r="E8196" s="7" t="e">
        <f>IF('Report DCM'!$H8196="In-Stream Video","Rich Media display banner",IF('Report DCM'!$I8196&gt;'Report DCM'!$J8196,"Standard",VLOOKUP(CONCATENATE(bd_adtype,"_",bd_creativetype),tabela,2,FALSE)))</f>
        <v>#N/A</v>
      </c>
      <c r="F8196" s="7">
        <f t="shared" si="1478"/>
        <v>0</v>
      </c>
      <c r="G8196" s="7">
        <f t="shared" si="1479"/>
        <v>0</v>
      </c>
      <c r="H8196" s="7">
        <f t="shared" si="1480"/>
        <v>0</v>
      </c>
      <c r="I8196" s="7">
        <f t="shared" si="1481"/>
        <v>0</v>
      </c>
      <c r="J8196" s="7">
        <f t="shared" si="1482"/>
        <v>0</v>
      </c>
      <c r="K8196" s="8" t="e">
        <f t="shared" si="1483"/>
        <v>#N/A</v>
      </c>
      <c r="L8196" s="7" t="e">
        <f t="shared" si="1484"/>
        <v>#N/A</v>
      </c>
      <c r="M8196" s="8" t="e">
        <f t="shared" si="1472"/>
        <v>#N/A</v>
      </c>
      <c r="N8196" s="8" t="e">
        <f t="shared" si="1473"/>
        <v>#N/A</v>
      </c>
    </row>
    <row r="8197" spans="1:14" ht="15.75" customHeight="1" x14ac:dyDescent="0.35">
      <c r="A8197" s="7">
        <f t="shared" si="1474"/>
        <v>0</v>
      </c>
      <c r="B8197" s="7">
        <f t="shared" si="1475"/>
        <v>0</v>
      </c>
      <c r="C8197" s="7">
        <f t="shared" si="1476"/>
        <v>0</v>
      </c>
      <c r="D8197" s="7">
        <f t="shared" si="1477"/>
        <v>0</v>
      </c>
      <c r="E8197" s="7" t="e">
        <f>IF('Report DCM'!$H8197="In-Stream Video","Rich Media display banner",IF('Report DCM'!$I8197&gt;'Report DCM'!$J8197,"Standard",VLOOKUP(CONCATENATE(bd_adtype,"_",bd_creativetype),tabela,2,FALSE)))</f>
        <v>#N/A</v>
      </c>
      <c r="F8197" s="7">
        <f t="shared" si="1478"/>
        <v>0</v>
      </c>
      <c r="G8197" s="7">
        <f t="shared" si="1479"/>
        <v>0</v>
      </c>
      <c r="H8197" s="7">
        <f t="shared" si="1480"/>
        <v>0</v>
      </c>
      <c r="I8197" s="7">
        <f t="shared" si="1481"/>
        <v>0</v>
      </c>
      <c r="J8197" s="7">
        <f t="shared" si="1482"/>
        <v>0</v>
      </c>
      <c r="K8197" s="8" t="e">
        <f t="shared" si="1483"/>
        <v>#N/A</v>
      </c>
      <c r="L8197" s="7" t="e">
        <f t="shared" si="1484"/>
        <v>#N/A</v>
      </c>
      <c r="M8197" s="8" t="e">
        <f t="shared" si="1472"/>
        <v>#N/A</v>
      </c>
      <c r="N8197" s="8" t="e">
        <f t="shared" si="1473"/>
        <v>#N/A</v>
      </c>
    </row>
    <row r="8198" spans="1:14" ht="15.75" customHeight="1" x14ac:dyDescent="0.35">
      <c r="A8198" s="7">
        <f t="shared" si="1474"/>
        <v>0</v>
      </c>
      <c r="B8198" s="7">
        <f t="shared" si="1475"/>
        <v>0</v>
      </c>
      <c r="C8198" s="7">
        <f t="shared" si="1476"/>
        <v>0</v>
      </c>
      <c r="D8198" s="7">
        <f t="shared" si="1477"/>
        <v>0</v>
      </c>
      <c r="E8198" s="7" t="e">
        <f>IF('Report DCM'!$H8198="In-Stream Video","Rich Media display banner",IF('Report DCM'!$I8198&gt;'Report DCM'!$J8198,"Standard",VLOOKUP(CONCATENATE(bd_adtype,"_",bd_creativetype),tabela,2,FALSE)))</f>
        <v>#N/A</v>
      </c>
      <c r="F8198" s="7">
        <f t="shared" si="1478"/>
        <v>0</v>
      </c>
      <c r="G8198" s="7">
        <f t="shared" si="1479"/>
        <v>0</v>
      </c>
      <c r="H8198" s="7">
        <f t="shared" si="1480"/>
        <v>0</v>
      </c>
      <c r="I8198" s="7">
        <f t="shared" si="1481"/>
        <v>0</v>
      </c>
      <c r="J8198" s="7">
        <f t="shared" si="1482"/>
        <v>0</v>
      </c>
      <c r="K8198" s="8" t="e">
        <f t="shared" si="1483"/>
        <v>#N/A</v>
      </c>
      <c r="L8198" s="7" t="e">
        <f t="shared" si="1484"/>
        <v>#N/A</v>
      </c>
      <c r="M8198" s="8" t="e">
        <f t="shared" si="1472"/>
        <v>#N/A</v>
      </c>
      <c r="N8198" s="8" t="e">
        <f t="shared" si="1473"/>
        <v>#N/A</v>
      </c>
    </row>
    <row r="8199" spans="1:14" ht="15.75" customHeight="1" x14ac:dyDescent="0.35">
      <c r="A8199" s="7">
        <f t="shared" si="1474"/>
        <v>0</v>
      </c>
      <c r="B8199" s="7">
        <f t="shared" si="1475"/>
        <v>0</v>
      </c>
      <c r="C8199" s="7">
        <f t="shared" si="1476"/>
        <v>0</v>
      </c>
      <c r="D8199" s="7">
        <f t="shared" si="1477"/>
        <v>0</v>
      </c>
      <c r="E8199" s="7" t="e">
        <f>IF('Report DCM'!$H8199="In-Stream Video","Rich Media display banner",IF('Report DCM'!$I8199&gt;'Report DCM'!$J8199,"Standard",VLOOKUP(CONCATENATE(bd_adtype,"_",bd_creativetype),tabela,2,FALSE)))</f>
        <v>#N/A</v>
      </c>
      <c r="F8199" s="7">
        <f t="shared" si="1478"/>
        <v>0</v>
      </c>
      <c r="G8199" s="7">
        <f t="shared" si="1479"/>
        <v>0</v>
      </c>
      <c r="H8199" s="7">
        <f t="shared" si="1480"/>
        <v>0</v>
      </c>
      <c r="I8199" s="7">
        <f t="shared" si="1481"/>
        <v>0</v>
      </c>
      <c r="J8199" s="7">
        <f t="shared" si="1482"/>
        <v>0</v>
      </c>
      <c r="K8199" s="8" t="e">
        <f t="shared" si="1483"/>
        <v>#N/A</v>
      </c>
      <c r="L8199" s="7" t="e">
        <f t="shared" si="1484"/>
        <v>#N/A</v>
      </c>
      <c r="M8199" s="8" t="e">
        <f t="shared" si="1472"/>
        <v>#N/A</v>
      </c>
      <c r="N8199" s="8" t="e">
        <f t="shared" si="1473"/>
        <v>#N/A</v>
      </c>
    </row>
    <row r="8200" spans="1:14" ht="15.75" customHeight="1" x14ac:dyDescent="0.35">
      <c r="A8200" s="7">
        <f t="shared" si="1474"/>
        <v>0</v>
      </c>
      <c r="B8200" s="7">
        <f t="shared" si="1475"/>
        <v>0</v>
      </c>
      <c r="C8200" s="7">
        <f t="shared" si="1476"/>
        <v>0</v>
      </c>
      <c r="D8200" s="7">
        <f t="shared" si="1477"/>
        <v>0</v>
      </c>
      <c r="E8200" s="7" t="e">
        <f>IF('Report DCM'!$H8200="In-Stream Video","Rich Media display banner",IF('Report DCM'!$I8200&gt;'Report DCM'!$J8200,"Standard",VLOOKUP(CONCATENATE(bd_adtype,"_",bd_creativetype),tabela,2,FALSE)))</f>
        <v>#N/A</v>
      </c>
      <c r="F8200" s="7">
        <f t="shared" si="1478"/>
        <v>0</v>
      </c>
      <c r="G8200" s="7">
        <f t="shared" si="1479"/>
        <v>0</v>
      </c>
      <c r="H8200" s="7">
        <f t="shared" si="1480"/>
        <v>0</v>
      </c>
      <c r="I8200" s="7">
        <f t="shared" si="1481"/>
        <v>0</v>
      </c>
      <c r="J8200" s="7">
        <f t="shared" si="1482"/>
        <v>0</v>
      </c>
      <c r="K8200" s="8" t="e">
        <f t="shared" si="1483"/>
        <v>#N/A</v>
      </c>
      <c r="L8200" s="7" t="e">
        <f t="shared" si="1484"/>
        <v>#N/A</v>
      </c>
      <c r="M8200" s="8" t="e">
        <f t="shared" si="1472"/>
        <v>#N/A</v>
      </c>
      <c r="N8200" s="8" t="e">
        <f t="shared" si="1473"/>
        <v>#N/A</v>
      </c>
    </row>
    <row r="8201" spans="1:14" ht="15.75" customHeight="1" x14ac:dyDescent="0.35">
      <c r="A8201" s="7">
        <f t="shared" si="1474"/>
        <v>0</v>
      </c>
      <c r="B8201" s="7">
        <f t="shared" si="1475"/>
        <v>0</v>
      </c>
      <c r="C8201" s="7">
        <f t="shared" si="1476"/>
        <v>0</v>
      </c>
      <c r="D8201" s="7">
        <f t="shared" si="1477"/>
        <v>0</v>
      </c>
      <c r="E8201" s="7" t="e">
        <f>IF('Report DCM'!$H8201="In-Stream Video","Rich Media display banner",IF('Report DCM'!$I8201&gt;'Report DCM'!$J8201,"Standard",VLOOKUP(CONCATENATE(bd_adtype,"_",bd_creativetype),tabela,2,FALSE)))</f>
        <v>#N/A</v>
      </c>
      <c r="F8201" s="7">
        <f t="shared" si="1478"/>
        <v>0</v>
      </c>
      <c r="G8201" s="7">
        <f t="shared" si="1479"/>
        <v>0</v>
      </c>
      <c r="H8201" s="7">
        <f t="shared" si="1480"/>
        <v>0</v>
      </c>
      <c r="I8201" s="7">
        <f t="shared" si="1481"/>
        <v>0</v>
      </c>
      <c r="J8201" s="7">
        <f t="shared" si="1482"/>
        <v>0</v>
      </c>
      <c r="K8201" s="8" t="e">
        <f t="shared" si="1483"/>
        <v>#N/A</v>
      </c>
      <c r="L8201" s="7" t="e">
        <f t="shared" si="1484"/>
        <v>#N/A</v>
      </c>
      <c r="M8201" s="8" t="e">
        <f t="shared" si="1472"/>
        <v>#N/A</v>
      </c>
      <c r="N8201" s="8" t="e">
        <f t="shared" si="1473"/>
        <v>#N/A</v>
      </c>
    </row>
    <row r="8202" spans="1:14" ht="15.75" customHeight="1" x14ac:dyDescent="0.35">
      <c r="A8202" s="7">
        <f t="shared" si="1474"/>
        <v>0</v>
      </c>
      <c r="B8202" s="7">
        <f t="shared" si="1475"/>
        <v>0</v>
      </c>
      <c r="C8202" s="7">
        <f t="shared" si="1476"/>
        <v>0</v>
      </c>
      <c r="D8202" s="7">
        <f t="shared" si="1477"/>
        <v>0</v>
      </c>
      <c r="E8202" s="7" t="e">
        <f>IF('Report DCM'!$H8202="In-Stream Video","Rich Media display banner",IF('Report DCM'!$I8202&gt;'Report DCM'!$J8202,"Standard",VLOOKUP(CONCATENATE(bd_adtype,"_",bd_creativetype),tabela,2,FALSE)))</f>
        <v>#N/A</v>
      </c>
      <c r="F8202" s="7">
        <f t="shared" si="1478"/>
        <v>0</v>
      </c>
      <c r="G8202" s="7">
        <f t="shared" si="1479"/>
        <v>0</v>
      </c>
      <c r="H8202" s="7">
        <f t="shared" si="1480"/>
        <v>0</v>
      </c>
      <c r="I8202" s="7">
        <f t="shared" si="1481"/>
        <v>0</v>
      </c>
      <c r="J8202" s="7">
        <f t="shared" si="1482"/>
        <v>0</v>
      </c>
      <c r="K8202" s="8" t="e">
        <f t="shared" si="1483"/>
        <v>#N/A</v>
      </c>
      <c r="L8202" s="7" t="e">
        <f t="shared" si="1484"/>
        <v>#N/A</v>
      </c>
      <c r="M8202" s="8" t="e">
        <f t="shared" si="1472"/>
        <v>#N/A</v>
      </c>
      <c r="N8202" s="8" t="e">
        <f t="shared" si="1473"/>
        <v>#N/A</v>
      </c>
    </row>
    <row r="8203" spans="1:14" ht="15.75" customHeight="1" x14ac:dyDescent="0.35">
      <c r="A8203" s="7">
        <f t="shared" si="1474"/>
        <v>0</v>
      </c>
      <c r="B8203" s="7">
        <f t="shared" si="1475"/>
        <v>0</v>
      </c>
      <c r="C8203" s="7">
        <f t="shared" si="1476"/>
        <v>0</v>
      </c>
      <c r="D8203" s="7">
        <f t="shared" si="1477"/>
        <v>0</v>
      </c>
      <c r="E8203" s="7" t="e">
        <f>IF('Report DCM'!$H8203="In-Stream Video","Rich Media display banner",IF('Report DCM'!$I8203&gt;'Report DCM'!$J8203,"Standard",VLOOKUP(CONCATENATE(bd_adtype,"_",bd_creativetype),tabela,2,FALSE)))</f>
        <v>#N/A</v>
      </c>
      <c r="F8203" s="7">
        <f t="shared" si="1478"/>
        <v>0</v>
      </c>
      <c r="G8203" s="7">
        <f t="shared" si="1479"/>
        <v>0</v>
      </c>
      <c r="H8203" s="7">
        <f t="shared" si="1480"/>
        <v>0</v>
      </c>
      <c r="I8203" s="7">
        <f t="shared" si="1481"/>
        <v>0</v>
      </c>
      <c r="J8203" s="7">
        <f t="shared" si="1482"/>
        <v>0</v>
      </c>
      <c r="K8203" s="8" t="e">
        <f t="shared" si="1483"/>
        <v>#N/A</v>
      </c>
      <c r="L8203" s="7" t="e">
        <f t="shared" si="1484"/>
        <v>#N/A</v>
      </c>
      <c r="M8203" s="8" t="e">
        <f t="shared" si="1472"/>
        <v>#N/A</v>
      </c>
      <c r="N8203" s="8" t="e">
        <f t="shared" si="1473"/>
        <v>#N/A</v>
      </c>
    </row>
    <row r="8204" spans="1:14" ht="15.75" customHeight="1" x14ac:dyDescent="0.35">
      <c r="A8204" s="7">
        <f t="shared" si="1474"/>
        <v>0</v>
      </c>
      <c r="B8204" s="7">
        <f t="shared" si="1475"/>
        <v>0</v>
      </c>
      <c r="C8204" s="7">
        <f t="shared" si="1476"/>
        <v>0</v>
      </c>
      <c r="D8204" s="7">
        <f t="shared" si="1477"/>
        <v>0</v>
      </c>
      <c r="E8204" s="7" t="e">
        <f>IF('Report DCM'!$H8204="In-Stream Video","Rich Media display banner",IF('Report DCM'!$I8204&gt;'Report DCM'!$J8204,"Standard",VLOOKUP(CONCATENATE(bd_adtype,"_",bd_creativetype),tabela,2,FALSE)))</f>
        <v>#N/A</v>
      </c>
      <c r="F8204" s="7">
        <f t="shared" si="1478"/>
        <v>0</v>
      </c>
      <c r="G8204" s="7">
        <f t="shared" si="1479"/>
        <v>0</v>
      </c>
      <c r="H8204" s="7">
        <f t="shared" si="1480"/>
        <v>0</v>
      </c>
      <c r="I8204" s="7">
        <f t="shared" si="1481"/>
        <v>0</v>
      </c>
      <c r="J8204" s="7">
        <f t="shared" si="1482"/>
        <v>0</v>
      </c>
      <c r="K8204" s="8" t="e">
        <f t="shared" si="1483"/>
        <v>#N/A</v>
      </c>
      <c r="L8204" s="7" t="e">
        <f t="shared" si="1484"/>
        <v>#N/A</v>
      </c>
      <c r="M8204" s="8" t="e">
        <f t="shared" si="1472"/>
        <v>#N/A</v>
      </c>
      <c r="N8204" s="8" t="e">
        <f t="shared" si="1473"/>
        <v>#N/A</v>
      </c>
    </row>
    <row r="8205" spans="1:14" ht="15.75" customHeight="1" x14ac:dyDescent="0.35">
      <c r="A8205" s="7">
        <f t="shared" si="1474"/>
        <v>0</v>
      </c>
      <c r="B8205" s="7">
        <f t="shared" si="1475"/>
        <v>0</v>
      </c>
      <c r="C8205" s="7">
        <f t="shared" si="1476"/>
        <v>0</v>
      </c>
      <c r="D8205" s="7">
        <f t="shared" si="1477"/>
        <v>0</v>
      </c>
      <c r="E8205" s="7" t="e">
        <f>IF('Report DCM'!$H8205="In-Stream Video","Rich Media display banner",IF('Report DCM'!$I8205&gt;'Report DCM'!$J8205,"Standard",VLOOKUP(CONCATENATE(bd_adtype,"_",bd_creativetype),tabela,2,FALSE)))</f>
        <v>#N/A</v>
      </c>
      <c r="F8205" s="7">
        <f t="shared" si="1478"/>
        <v>0</v>
      </c>
      <c r="G8205" s="7">
        <f t="shared" si="1479"/>
        <v>0</v>
      </c>
      <c r="H8205" s="7">
        <f t="shared" si="1480"/>
        <v>0</v>
      </c>
      <c r="I8205" s="7">
        <f t="shared" si="1481"/>
        <v>0</v>
      </c>
      <c r="J8205" s="7">
        <f t="shared" si="1482"/>
        <v>0</v>
      </c>
      <c r="K8205" s="8" t="e">
        <f t="shared" si="1483"/>
        <v>#N/A</v>
      </c>
      <c r="L8205" s="7" t="e">
        <f t="shared" si="1484"/>
        <v>#N/A</v>
      </c>
      <c r="M8205" s="8" t="e">
        <f t="shared" si="1472"/>
        <v>#N/A</v>
      </c>
      <c r="N8205" s="8" t="e">
        <f t="shared" si="1473"/>
        <v>#N/A</v>
      </c>
    </row>
    <row r="8206" spans="1:14" ht="15.75" customHeight="1" x14ac:dyDescent="0.35">
      <c r="A8206" s="7">
        <f t="shared" si="1474"/>
        <v>0</v>
      </c>
      <c r="B8206" s="7">
        <f t="shared" si="1475"/>
        <v>0</v>
      </c>
      <c r="C8206" s="7">
        <f t="shared" si="1476"/>
        <v>0</v>
      </c>
      <c r="D8206" s="7">
        <f t="shared" si="1477"/>
        <v>0</v>
      </c>
      <c r="E8206" s="7" t="e">
        <f>IF('Report DCM'!$H8206="In-Stream Video","Rich Media display banner",IF('Report DCM'!$I8206&gt;'Report DCM'!$J8206,"Standard",VLOOKUP(CONCATENATE(bd_adtype,"_",bd_creativetype),tabela,2,FALSE)))</f>
        <v>#N/A</v>
      </c>
      <c r="F8206" s="7">
        <f t="shared" si="1478"/>
        <v>0</v>
      </c>
      <c r="G8206" s="7">
        <f t="shared" si="1479"/>
        <v>0</v>
      </c>
      <c r="H8206" s="7">
        <f t="shared" si="1480"/>
        <v>0</v>
      </c>
      <c r="I8206" s="7">
        <f t="shared" si="1481"/>
        <v>0</v>
      </c>
      <c r="J8206" s="7">
        <f t="shared" si="1482"/>
        <v>0</v>
      </c>
      <c r="K8206" s="8" t="e">
        <f t="shared" si="1483"/>
        <v>#N/A</v>
      </c>
      <c r="L8206" s="7" t="e">
        <f t="shared" si="1484"/>
        <v>#N/A</v>
      </c>
      <c r="M8206" s="8" t="e">
        <f t="shared" si="1472"/>
        <v>#N/A</v>
      </c>
      <c r="N8206" s="8" t="e">
        <f t="shared" si="1473"/>
        <v>#N/A</v>
      </c>
    </row>
    <row r="8207" spans="1:14" ht="15.75" customHeight="1" x14ac:dyDescent="0.35">
      <c r="A8207" s="7">
        <f t="shared" si="1474"/>
        <v>0</v>
      </c>
      <c r="B8207" s="7">
        <f t="shared" si="1475"/>
        <v>0</v>
      </c>
      <c r="C8207" s="7">
        <f t="shared" si="1476"/>
        <v>0</v>
      </c>
      <c r="D8207" s="7">
        <f t="shared" si="1477"/>
        <v>0</v>
      </c>
      <c r="E8207" s="7" t="e">
        <f>IF('Report DCM'!$H8207="In-Stream Video","Rich Media display banner",IF('Report DCM'!$I8207&gt;'Report DCM'!$J8207,"Standard",VLOOKUP(CONCATENATE(bd_adtype,"_",bd_creativetype),tabela,2,FALSE)))</f>
        <v>#N/A</v>
      </c>
      <c r="F8207" s="7">
        <f t="shared" si="1478"/>
        <v>0</v>
      </c>
      <c r="G8207" s="7">
        <f t="shared" si="1479"/>
        <v>0</v>
      </c>
      <c r="H8207" s="7">
        <f t="shared" si="1480"/>
        <v>0</v>
      </c>
      <c r="I8207" s="7">
        <f t="shared" si="1481"/>
        <v>0</v>
      </c>
      <c r="J8207" s="7">
        <f t="shared" si="1482"/>
        <v>0</v>
      </c>
      <c r="K8207" s="8" t="e">
        <f t="shared" si="1483"/>
        <v>#N/A</v>
      </c>
      <c r="L8207" s="7" t="e">
        <f t="shared" si="1484"/>
        <v>#N/A</v>
      </c>
      <c r="M8207" s="8" t="e">
        <f t="shared" si="1472"/>
        <v>#N/A</v>
      </c>
      <c r="N8207" s="8" t="e">
        <f t="shared" si="1473"/>
        <v>#N/A</v>
      </c>
    </row>
    <row r="8208" spans="1:14" ht="15.75" customHeight="1" x14ac:dyDescent="0.35">
      <c r="A8208" s="7">
        <f t="shared" si="1474"/>
        <v>0</v>
      </c>
      <c r="B8208" s="7">
        <f t="shared" si="1475"/>
        <v>0</v>
      </c>
      <c r="C8208" s="7">
        <f t="shared" si="1476"/>
        <v>0</v>
      </c>
      <c r="D8208" s="7">
        <f t="shared" si="1477"/>
        <v>0</v>
      </c>
      <c r="E8208" s="7" t="e">
        <f>IF('Report DCM'!$H8208="In-Stream Video","Rich Media display banner",IF('Report DCM'!$I8208&gt;'Report DCM'!$J8208,"Standard",VLOOKUP(CONCATENATE(bd_adtype,"_",bd_creativetype),tabela,2,FALSE)))</f>
        <v>#N/A</v>
      </c>
      <c r="F8208" s="7">
        <f t="shared" si="1478"/>
        <v>0</v>
      </c>
      <c r="G8208" s="7">
        <f t="shared" si="1479"/>
        <v>0</v>
      </c>
      <c r="H8208" s="7">
        <f t="shared" si="1480"/>
        <v>0</v>
      </c>
      <c r="I8208" s="7">
        <f t="shared" si="1481"/>
        <v>0</v>
      </c>
      <c r="J8208" s="7">
        <f t="shared" si="1482"/>
        <v>0</v>
      </c>
      <c r="K8208" s="8" t="e">
        <f t="shared" si="1483"/>
        <v>#N/A</v>
      </c>
      <c r="L8208" s="7" t="e">
        <f t="shared" si="1484"/>
        <v>#N/A</v>
      </c>
      <c r="M8208" s="8" t="e">
        <f t="shared" si="1472"/>
        <v>#N/A</v>
      </c>
      <c r="N8208" s="8" t="e">
        <f t="shared" si="1473"/>
        <v>#N/A</v>
      </c>
    </row>
    <row r="8209" spans="1:14" ht="15.75" customHeight="1" x14ac:dyDescent="0.35">
      <c r="A8209" s="7">
        <f t="shared" si="1474"/>
        <v>0</v>
      </c>
      <c r="B8209" s="7">
        <f t="shared" si="1475"/>
        <v>0</v>
      </c>
      <c r="C8209" s="7">
        <f t="shared" si="1476"/>
        <v>0</v>
      </c>
      <c r="D8209" s="7">
        <f t="shared" si="1477"/>
        <v>0</v>
      </c>
      <c r="E8209" s="7" t="e">
        <f>IF('Report DCM'!$H8209="In-Stream Video","Rich Media display banner",IF('Report DCM'!$I8209&gt;'Report DCM'!$J8209,"Standard",VLOOKUP(CONCATENATE(bd_adtype,"_",bd_creativetype),tabela,2,FALSE)))</f>
        <v>#N/A</v>
      </c>
      <c r="F8209" s="7">
        <f t="shared" si="1478"/>
        <v>0</v>
      </c>
      <c r="G8209" s="7">
        <f t="shared" si="1479"/>
        <v>0</v>
      </c>
      <c r="H8209" s="7">
        <f t="shared" si="1480"/>
        <v>0</v>
      </c>
      <c r="I8209" s="7">
        <f t="shared" si="1481"/>
        <v>0</v>
      </c>
      <c r="J8209" s="7">
        <f t="shared" si="1482"/>
        <v>0</v>
      </c>
      <c r="K8209" s="8" t="e">
        <f t="shared" si="1483"/>
        <v>#N/A</v>
      </c>
      <c r="L8209" s="7" t="e">
        <f t="shared" si="1484"/>
        <v>#N/A</v>
      </c>
      <c r="M8209" s="8" t="e">
        <f t="shared" si="1472"/>
        <v>#N/A</v>
      </c>
      <c r="N8209" s="8" t="e">
        <f t="shared" si="1473"/>
        <v>#N/A</v>
      </c>
    </row>
    <row r="8210" spans="1:14" ht="15.75" customHeight="1" x14ac:dyDescent="0.35">
      <c r="A8210" s="7">
        <f t="shared" si="1474"/>
        <v>0</v>
      </c>
      <c r="B8210" s="7">
        <f t="shared" si="1475"/>
        <v>0</v>
      </c>
      <c r="C8210" s="7">
        <f t="shared" si="1476"/>
        <v>0</v>
      </c>
      <c r="D8210" s="7">
        <f t="shared" si="1477"/>
        <v>0</v>
      </c>
      <c r="E8210" s="7" t="e">
        <f>IF('Report DCM'!$H8210="In-Stream Video","Rich Media display banner",IF('Report DCM'!$I8210&gt;'Report DCM'!$J8210,"Standard",VLOOKUP(CONCATENATE(bd_adtype,"_",bd_creativetype),tabela,2,FALSE)))</f>
        <v>#N/A</v>
      </c>
      <c r="F8210" s="7">
        <f t="shared" si="1478"/>
        <v>0</v>
      </c>
      <c r="G8210" s="7">
        <f t="shared" si="1479"/>
        <v>0</v>
      </c>
      <c r="H8210" s="7">
        <f t="shared" si="1480"/>
        <v>0</v>
      </c>
      <c r="I8210" s="7">
        <f t="shared" si="1481"/>
        <v>0</v>
      </c>
      <c r="J8210" s="7">
        <f t="shared" si="1482"/>
        <v>0</v>
      </c>
      <c r="K8210" s="8" t="e">
        <f t="shared" si="1483"/>
        <v>#N/A</v>
      </c>
      <c r="L8210" s="7" t="e">
        <f t="shared" si="1484"/>
        <v>#N/A</v>
      </c>
      <c r="M8210" s="8" t="e">
        <f t="shared" si="1472"/>
        <v>#N/A</v>
      </c>
      <c r="N8210" s="8" t="e">
        <f t="shared" si="1473"/>
        <v>#N/A</v>
      </c>
    </row>
    <row r="8211" spans="1:14" ht="15.75" customHeight="1" x14ac:dyDescent="0.35">
      <c r="A8211" s="7">
        <f t="shared" si="1474"/>
        <v>0</v>
      </c>
      <c r="B8211" s="7">
        <f t="shared" si="1475"/>
        <v>0</v>
      </c>
      <c r="C8211" s="7">
        <f t="shared" si="1476"/>
        <v>0</v>
      </c>
      <c r="D8211" s="7">
        <f t="shared" si="1477"/>
        <v>0</v>
      </c>
      <c r="E8211" s="7" t="e">
        <f>IF('Report DCM'!$H8211="In-Stream Video","Rich Media display banner",IF('Report DCM'!$I8211&gt;'Report DCM'!$J8211,"Standard",VLOOKUP(CONCATENATE(bd_adtype,"_",bd_creativetype),tabela,2,FALSE)))</f>
        <v>#N/A</v>
      </c>
      <c r="F8211" s="7">
        <f t="shared" si="1478"/>
        <v>0</v>
      </c>
      <c r="G8211" s="7">
        <f t="shared" si="1479"/>
        <v>0</v>
      </c>
      <c r="H8211" s="7">
        <f t="shared" si="1480"/>
        <v>0</v>
      </c>
      <c r="I8211" s="7">
        <f t="shared" si="1481"/>
        <v>0</v>
      </c>
      <c r="J8211" s="7">
        <f t="shared" si="1482"/>
        <v>0</v>
      </c>
      <c r="K8211" s="8" t="e">
        <f t="shared" si="1483"/>
        <v>#N/A</v>
      </c>
      <c r="L8211" s="7" t="e">
        <f t="shared" si="1484"/>
        <v>#N/A</v>
      </c>
      <c r="M8211" s="8" t="e">
        <f t="shared" si="1472"/>
        <v>#N/A</v>
      </c>
      <c r="N8211" s="8" t="e">
        <f t="shared" si="1473"/>
        <v>#N/A</v>
      </c>
    </row>
    <row r="8212" spans="1:14" ht="15.75" customHeight="1" x14ac:dyDescent="0.35">
      <c r="A8212" s="7">
        <f t="shared" si="1474"/>
        <v>0</v>
      </c>
      <c r="B8212" s="7">
        <f t="shared" si="1475"/>
        <v>0</v>
      </c>
      <c r="C8212" s="7">
        <f t="shared" si="1476"/>
        <v>0</v>
      </c>
      <c r="D8212" s="7">
        <f t="shared" si="1477"/>
        <v>0</v>
      </c>
      <c r="E8212" s="7" t="e">
        <f>IF('Report DCM'!$H8212="In-Stream Video","Rich Media display banner",IF('Report DCM'!$I8212&gt;'Report DCM'!$J8212,"Standard",VLOOKUP(CONCATENATE(bd_adtype,"_",bd_creativetype),tabela,2,FALSE)))</f>
        <v>#N/A</v>
      </c>
      <c r="F8212" s="7">
        <f t="shared" si="1478"/>
        <v>0</v>
      </c>
      <c r="G8212" s="7">
        <f t="shared" si="1479"/>
        <v>0</v>
      </c>
      <c r="H8212" s="7">
        <f t="shared" si="1480"/>
        <v>0</v>
      </c>
      <c r="I8212" s="7">
        <f t="shared" si="1481"/>
        <v>0</v>
      </c>
      <c r="J8212" s="7">
        <f t="shared" si="1482"/>
        <v>0</v>
      </c>
      <c r="K8212" s="8" t="e">
        <f t="shared" si="1483"/>
        <v>#N/A</v>
      </c>
      <c r="L8212" s="7" t="e">
        <f t="shared" si="1484"/>
        <v>#N/A</v>
      </c>
      <c r="M8212" s="8" t="e">
        <f t="shared" si="1472"/>
        <v>#N/A</v>
      </c>
      <c r="N8212" s="8" t="e">
        <f t="shared" si="1473"/>
        <v>#N/A</v>
      </c>
    </row>
    <row r="8213" spans="1:14" ht="15.75" customHeight="1" x14ac:dyDescent="0.35">
      <c r="A8213" s="7">
        <f t="shared" si="1474"/>
        <v>0</v>
      </c>
      <c r="B8213" s="7">
        <f t="shared" si="1475"/>
        <v>0</v>
      </c>
      <c r="C8213" s="7">
        <f t="shared" si="1476"/>
        <v>0</v>
      </c>
      <c r="D8213" s="7">
        <f t="shared" si="1477"/>
        <v>0</v>
      </c>
      <c r="E8213" s="7" t="e">
        <f>IF('Report DCM'!$H8213="In-Stream Video","Rich Media display banner",IF('Report DCM'!$I8213&gt;'Report DCM'!$J8213,"Standard",VLOOKUP(CONCATENATE(bd_adtype,"_",bd_creativetype),tabela,2,FALSE)))</f>
        <v>#N/A</v>
      </c>
      <c r="F8213" s="7">
        <f t="shared" si="1478"/>
        <v>0</v>
      </c>
      <c r="G8213" s="7">
        <f t="shared" si="1479"/>
        <v>0</v>
      </c>
      <c r="H8213" s="7">
        <f t="shared" si="1480"/>
        <v>0</v>
      </c>
      <c r="I8213" s="7">
        <f t="shared" si="1481"/>
        <v>0</v>
      </c>
      <c r="J8213" s="7">
        <f t="shared" si="1482"/>
        <v>0</v>
      </c>
      <c r="K8213" s="8" t="e">
        <f t="shared" si="1483"/>
        <v>#N/A</v>
      </c>
      <c r="L8213" s="7" t="e">
        <f t="shared" si="1484"/>
        <v>#N/A</v>
      </c>
      <c r="M8213" s="8" t="e">
        <f t="shared" si="1472"/>
        <v>#N/A</v>
      </c>
      <c r="N8213" s="8" t="e">
        <f t="shared" si="1473"/>
        <v>#N/A</v>
      </c>
    </row>
    <row r="8214" spans="1:14" ht="15.75" customHeight="1" x14ac:dyDescent="0.35">
      <c r="A8214" s="7">
        <f t="shared" si="1474"/>
        <v>0</v>
      </c>
      <c r="B8214" s="7">
        <f t="shared" si="1475"/>
        <v>0</v>
      </c>
      <c r="C8214" s="7">
        <f t="shared" si="1476"/>
        <v>0</v>
      </c>
      <c r="D8214" s="7">
        <f t="shared" si="1477"/>
        <v>0</v>
      </c>
      <c r="E8214" s="7" t="e">
        <f>IF('Report DCM'!$H8214="In-Stream Video","Rich Media display banner",IF('Report DCM'!$I8214&gt;'Report DCM'!$J8214,"Standard",VLOOKUP(CONCATENATE(bd_adtype,"_",bd_creativetype),tabela,2,FALSE)))</f>
        <v>#N/A</v>
      </c>
      <c r="F8214" s="7">
        <f t="shared" si="1478"/>
        <v>0</v>
      </c>
      <c r="G8214" s="7">
        <f t="shared" si="1479"/>
        <v>0</v>
      </c>
      <c r="H8214" s="7">
        <f t="shared" si="1480"/>
        <v>0</v>
      </c>
      <c r="I8214" s="7">
        <f t="shared" si="1481"/>
        <v>0</v>
      </c>
      <c r="J8214" s="7">
        <f t="shared" si="1482"/>
        <v>0</v>
      </c>
      <c r="K8214" s="8" t="e">
        <f t="shared" si="1483"/>
        <v>#N/A</v>
      </c>
      <c r="L8214" s="7" t="e">
        <f t="shared" si="1484"/>
        <v>#N/A</v>
      </c>
      <c r="M8214" s="8" t="e">
        <f t="shared" si="1472"/>
        <v>#N/A</v>
      </c>
      <c r="N8214" s="8" t="e">
        <f t="shared" si="1473"/>
        <v>#N/A</v>
      </c>
    </row>
    <row r="8215" spans="1:14" ht="15.75" customHeight="1" x14ac:dyDescent="0.35">
      <c r="A8215" s="7">
        <f t="shared" si="1474"/>
        <v>0</v>
      </c>
      <c r="B8215" s="7">
        <f t="shared" si="1475"/>
        <v>0</v>
      </c>
      <c r="C8215" s="7">
        <f t="shared" si="1476"/>
        <v>0</v>
      </c>
      <c r="D8215" s="7">
        <f t="shared" si="1477"/>
        <v>0</v>
      </c>
      <c r="E8215" s="7" t="e">
        <f>IF('Report DCM'!$H8215="In-Stream Video","Rich Media display banner",IF('Report DCM'!$I8215&gt;'Report DCM'!$J8215,"Standard",VLOOKUP(CONCATENATE(bd_adtype,"_",bd_creativetype),tabela,2,FALSE)))</f>
        <v>#N/A</v>
      </c>
      <c r="F8215" s="7">
        <f t="shared" si="1478"/>
        <v>0</v>
      </c>
      <c r="G8215" s="7">
        <f t="shared" si="1479"/>
        <v>0</v>
      </c>
      <c r="H8215" s="7">
        <f t="shared" si="1480"/>
        <v>0</v>
      </c>
      <c r="I8215" s="7">
        <f t="shared" si="1481"/>
        <v>0</v>
      </c>
      <c r="J8215" s="7">
        <f t="shared" si="1482"/>
        <v>0</v>
      </c>
      <c r="K8215" s="8" t="e">
        <f t="shared" si="1483"/>
        <v>#N/A</v>
      </c>
      <c r="L8215" s="7" t="e">
        <f t="shared" si="1484"/>
        <v>#N/A</v>
      </c>
      <c r="M8215" s="8" t="e">
        <f t="shared" si="1472"/>
        <v>#N/A</v>
      </c>
      <c r="N8215" s="8" t="e">
        <f t="shared" si="1473"/>
        <v>#N/A</v>
      </c>
    </row>
    <row r="8216" spans="1:14" ht="15.75" customHeight="1" x14ac:dyDescent="0.35">
      <c r="A8216" s="7">
        <f t="shared" si="1474"/>
        <v>0</v>
      </c>
      <c r="B8216" s="7">
        <f t="shared" si="1475"/>
        <v>0</v>
      </c>
      <c r="C8216" s="7">
        <f t="shared" si="1476"/>
        <v>0</v>
      </c>
      <c r="D8216" s="7">
        <f t="shared" si="1477"/>
        <v>0</v>
      </c>
      <c r="E8216" s="7" t="e">
        <f>IF('Report DCM'!$H8216="In-Stream Video","Rich Media display banner",IF('Report DCM'!$I8216&gt;'Report DCM'!$J8216,"Standard",VLOOKUP(CONCATENATE(bd_adtype,"_",bd_creativetype),tabela,2,FALSE)))</f>
        <v>#N/A</v>
      </c>
      <c r="F8216" s="7">
        <f t="shared" si="1478"/>
        <v>0</v>
      </c>
      <c r="G8216" s="7">
        <f t="shared" si="1479"/>
        <v>0</v>
      </c>
      <c r="H8216" s="7">
        <f t="shared" si="1480"/>
        <v>0</v>
      </c>
      <c r="I8216" s="7">
        <f t="shared" si="1481"/>
        <v>0</v>
      </c>
      <c r="J8216" s="7">
        <f t="shared" si="1482"/>
        <v>0</v>
      </c>
      <c r="K8216" s="8" t="e">
        <f t="shared" si="1483"/>
        <v>#N/A</v>
      </c>
      <c r="L8216" s="7" t="e">
        <f t="shared" si="1484"/>
        <v>#N/A</v>
      </c>
      <c r="M8216" s="8" t="e">
        <f t="shared" si="1472"/>
        <v>#N/A</v>
      </c>
      <c r="N8216" s="8" t="e">
        <f t="shared" si="1473"/>
        <v>#N/A</v>
      </c>
    </row>
    <row r="8217" spans="1:14" ht="15.75" customHeight="1" x14ac:dyDescent="0.35">
      <c r="A8217" s="7">
        <f t="shared" si="1474"/>
        <v>0</v>
      </c>
      <c r="B8217" s="7">
        <f t="shared" si="1475"/>
        <v>0</v>
      </c>
      <c r="C8217" s="7">
        <f t="shared" si="1476"/>
        <v>0</v>
      </c>
      <c r="D8217" s="7">
        <f t="shared" si="1477"/>
        <v>0</v>
      </c>
      <c r="E8217" s="7" t="e">
        <f>IF('Report DCM'!$H8217="In-Stream Video","Rich Media display banner",IF('Report DCM'!$I8217&gt;'Report DCM'!$J8217,"Standard",VLOOKUP(CONCATENATE(bd_adtype,"_",bd_creativetype),tabela,2,FALSE)))</f>
        <v>#N/A</v>
      </c>
      <c r="F8217" s="7">
        <f t="shared" si="1478"/>
        <v>0</v>
      </c>
      <c r="G8217" s="7">
        <f t="shared" si="1479"/>
        <v>0</v>
      </c>
      <c r="H8217" s="7">
        <f t="shared" si="1480"/>
        <v>0</v>
      </c>
      <c r="I8217" s="7">
        <f t="shared" si="1481"/>
        <v>0</v>
      </c>
      <c r="J8217" s="7">
        <f t="shared" si="1482"/>
        <v>0</v>
      </c>
      <c r="K8217" s="8" t="e">
        <f t="shared" si="1483"/>
        <v>#N/A</v>
      </c>
      <c r="L8217" s="7" t="e">
        <f t="shared" si="1484"/>
        <v>#N/A</v>
      </c>
      <c r="M8217" s="8" t="e">
        <f t="shared" si="1472"/>
        <v>#N/A</v>
      </c>
      <c r="N8217" s="8" t="e">
        <f t="shared" si="1473"/>
        <v>#N/A</v>
      </c>
    </row>
    <row r="8218" spans="1:14" ht="15.75" customHeight="1" x14ac:dyDescent="0.35">
      <c r="A8218" s="7">
        <f t="shared" si="1474"/>
        <v>0</v>
      </c>
      <c r="B8218" s="7">
        <f t="shared" si="1475"/>
        <v>0</v>
      </c>
      <c r="C8218" s="7">
        <f t="shared" si="1476"/>
        <v>0</v>
      </c>
      <c r="D8218" s="7">
        <f t="shared" si="1477"/>
        <v>0</v>
      </c>
      <c r="E8218" s="7" t="e">
        <f>IF('Report DCM'!$H8218="In-Stream Video","Rich Media display banner",IF('Report DCM'!$I8218&gt;'Report DCM'!$J8218,"Standard",VLOOKUP(CONCATENATE(bd_adtype,"_",bd_creativetype),tabela,2,FALSE)))</f>
        <v>#N/A</v>
      </c>
      <c r="F8218" s="7">
        <f t="shared" si="1478"/>
        <v>0</v>
      </c>
      <c r="G8218" s="7">
        <f t="shared" si="1479"/>
        <v>0</v>
      </c>
      <c r="H8218" s="7">
        <f t="shared" si="1480"/>
        <v>0</v>
      </c>
      <c r="I8218" s="7">
        <f t="shared" si="1481"/>
        <v>0</v>
      </c>
      <c r="J8218" s="7">
        <f t="shared" si="1482"/>
        <v>0</v>
      </c>
      <c r="K8218" s="8" t="e">
        <f t="shared" si="1483"/>
        <v>#N/A</v>
      </c>
      <c r="L8218" s="7" t="e">
        <f t="shared" si="1484"/>
        <v>#N/A</v>
      </c>
      <c r="M8218" s="8" t="e">
        <f t="shared" si="1472"/>
        <v>#N/A</v>
      </c>
      <c r="N8218" s="8" t="e">
        <f t="shared" si="1473"/>
        <v>#N/A</v>
      </c>
    </row>
    <row r="8219" spans="1:14" ht="15.75" customHeight="1" x14ac:dyDescent="0.35">
      <c r="A8219" s="7">
        <f t="shared" si="1474"/>
        <v>0</v>
      </c>
      <c r="B8219" s="7">
        <f t="shared" si="1475"/>
        <v>0</v>
      </c>
      <c r="C8219" s="7">
        <f t="shared" si="1476"/>
        <v>0</v>
      </c>
      <c r="D8219" s="7">
        <f t="shared" si="1477"/>
        <v>0</v>
      </c>
      <c r="E8219" s="7" t="e">
        <f>IF('Report DCM'!$H8219="In-Stream Video","Rich Media display banner",IF('Report DCM'!$I8219&gt;'Report DCM'!$J8219,"Standard",VLOOKUP(CONCATENATE(bd_adtype,"_",bd_creativetype),tabela,2,FALSE)))</f>
        <v>#N/A</v>
      </c>
      <c r="F8219" s="7">
        <f t="shared" si="1478"/>
        <v>0</v>
      </c>
      <c r="G8219" s="7">
        <f t="shared" si="1479"/>
        <v>0</v>
      </c>
      <c r="H8219" s="7">
        <f t="shared" si="1480"/>
        <v>0</v>
      </c>
      <c r="I8219" s="7">
        <f t="shared" si="1481"/>
        <v>0</v>
      </c>
      <c r="J8219" s="7">
        <f t="shared" si="1482"/>
        <v>0</v>
      </c>
      <c r="K8219" s="8" t="e">
        <f t="shared" si="1483"/>
        <v>#N/A</v>
      </c>
      <c r="L8219" s="7" t="e">
        <f t="shared" si="1484"/>
        <v>#N/A</v>
      </c>
      <c r="M8219" s="8" t="e">
        <f t="shared" si="1472"/>
        <v>#N/A</v>
      </c>
      <c r="N8219" s="8" t="e">
        <f t="shared" si="1473"/>
        <v>#N/A</v>
      </c>
    </row>
    <row r="8220" spans="1:14" ht="15.75" customHeight="1" x14ac:dyDescent="0.35">
      <c r="A8220" s="7">
        <f t="shared" si="1474"/>
        <v>0</v>
      </c>
      <c r="B8220" s="7">
        <f t="shared" si="1475"/>
        <v>0</v>
      </c>
      <c r="C8220" s="7">
        <f t="shared" si="1476"/>
        <v>0</v>
      </c>
      <c r="D8220" s="7">
        <f t="shared" si="1477"/>
        <v>0</v>
      </c>
      <c r="E8220" s="7" t="e">
        <f>IF('Report DCM'!$H8220="In-Stream Video","Rich Media display banner",IF('Report DCM'!$I8220&gt;'Report DCM'!$J8220,"Standard",VLOOKUP(CONCATENATE(bd_adtype,"_",bd_creativetype),tabela,2,FALSE)))</f>
        <v>#N/A</v>
      </c>
      <c r="F8220" s="7">
        <f t="shared" si="1478"/>
        <v>0</v>
      </c>
      <c r="G8220" s="7">
        <f t="shared" si="1479"/>
        <v>0</v>
      </c>
      <c r="H8220" s="7">
        <f t="shared" si="1480"/>
        <v>0</v>
      </c>
      <c r="I8220" s="7">
        <f t="shared" si="1481"/>
        <v>0</v>
      </c>
      <c r="J8220" s="7">
        <f t="shared" si="1482"/>
        <v>0</v>
      </c>
      <c r="K8220" s="8" t="e">
        <f t="shared" si="1483"/>
        <v>#N/A</v>
      </c>
      <c r="L8220" s="7" t="e">
        <f t="shared" si="1484"/>
        <v>#N/A</v>
      </c>
      <c r="M8220" s="8" t="e">
        <f t="shared" si="1472"/>
        <v>#N/A</v>
      </c>
      <c r="N8220" s="8" t="e">
        <f t="shared" si="1473"/>
        <v>#N/A</v>
      </c>
    </row>
    <row r="8221" spans="1:14" ht="15.75" customHeight="1" x14ac:dyDescent="0.35">
      <c r="A8221" s="7">
        <f t="shared" si="1474"/>
        <v>0</v>
      </c>
      <c r="B8221" s="7">
        <f t="shared" si="1475"/>
        <v>0</v>
      </c>
      <c r="C8221" s="7">
        <f t="shared" si="1476"/>
        <v>0</v>
      </c>
      <c r="D8221" s="7">
        <f t="shared" si="1477"/>
        <v>0</v>
      </c>
      <c r="E8221" s="7" t="e">
        <f>IF('Report DCM'!$H8221="In-Stream Video","Rich Media display banner",IF('Report DCM'!$I8221&gt;'Report DCM'!$J8221,"Standard",VLOOKUP(CONCATENATE(bd_adtype,"_",bd_creativetype),tabela,2,FALSE)))</f>
        <v>#N/A</v>
      </c>
      <c r="F8221" s="7">
        <f t="shared" si="1478"/>
        <v>0</v>
      </c>
      <c r="G8221" s="7">
        <f t="shared" si="1479"/>
        <v>0</v>
      </c>
      <c r="H8221" s="7">
        <f t="shared" si="1480"/>
        <v>0</v>
      </c>
      <c r="I8221" s="7">
        <f t="shared" si="1481"/>
        <v>0</v>
      </c>
      <c r="J8221" s="7">
        <f t="shared" si="1482"/>
        <v>0</v>
      </c>
      <c r="K8221" s="8" t="e">
        <f t="shared" si="1483"/>
        <v>#N/A</v>
      </c>
      <c r="L8221" s="7" t="e">
        <f t="shared" si="1484"/>
        <v>#N/A</v>
      </c>
      <c r="M8221" s="8" t="e">
        <f t="shared" si="1472"/>
        <v>#N/A</v>
      </c>
      <c r="N8221" s="8" t="e">
        <f t="shared" si="1473"/>
        <v>#N/A</v>
      </c>
    </row>
    <row r="8222" spans="1:14" ht="15.75" customHeight="1" x14ac:dyDescent="0.35">
      <c r="A8222" s="7">
        <f t="shared" si="1474"/>
        <v>0</v>
      </c>
      <c r="B8222" s="7">
        <f t="shared" si="1475"/>
        <v>0</v>
      </c>
      <c r="C8222" s="7">
        <f t="shared" si="1476"/>
        <v>0</v>
      </c>
      <c r="D8222" s="7">
        <f t="shared" si="1477"/>
        <v>0</v>
      </c>
      <c r="E8222" s="7" t="e">
        <f>IF('Report DCM'!$H8222="In-Stream Video","Rich Media display banner",IF('Report DCM'!$I8222&gt;'Report DCM'!$J8222,"Standard",VLOOKUP(CONCATENATE(bd_adtype,"_",bd_creativetype),tabela,2,FALSE)))</f>
        <v>#N/A</v>
      </c>
      <c r="F8222" s="7">
        <f t="shared" si="1478"/>
        <v>0</v>
      </c>
      <c r="G8222" s="7">
        <f t="shared" si="1479"/>
        <v>0</v>
      </c>
      <c r="H8222" s="7">
        <f t="shared" si="1480"/>
        <v>0</v>
      </c>
      <c r="I8222" s="7">
        <f t="shared" si="1481"/>
        <v>0</v>
      </c>
      <c r="J8222" s="7">
        <f t="shared" si="1482"/>
        <v>0</v>
      </c>
      <c r="K8222" s="8" t="e">
        <f t="shared" si="1483"/>
        <v>#N/A</v>
      </c>
      <c r="L8222" s="7" t="e">
        <f t="shared" si="1484"/>
        <v>#N/A</v>
      </c>
      <c r="M8222" s="8" t="e">
        <f t="shared" si="1472"/>
        <v>#N/A</v>
      </c>
      <c r="N8222" s="8" t="e">
        <f t="shared" si="1473"/>
        <v>#N/A</v>
      </c>
    </row>
    <row r="8223" spans="1:14" ht="15.75" customHeight="1" x14ac:dyDescent="0.35">
      <c r="A8223" s="7">
        <f t="shared" si="1474"/>
        <v>0</v>
      </c>
      <c r="B8223" s="7">
        <f t="shared" si="1475"/>
        <v>0</v>
      </c>
      <c r="C8223" s="7">
        <f t="shared" si="1476"/>
        <v>0</v>
      </c>
      <c r="D8223" s="7">
        <f t="shared" si="1477"/>
        <v>0</v>
      </c>
      <c r="E8223" s="7" t="e">
        <f>IF('Report DCM'!$H8223="In-Stream Video","Rich Media display banner",IF('Report DCM'!$I8223&gt;'Report DCM'!$J8223,"Standard",VLOOKUP(CONCATENATE(bd_adtype,"_",bd_creativetype),tabela,2,FALSE)))</f>
        <v>#N/A</v>
      </c>
      <c r="F8223" s="7">
        <f t="shared" si="1478"/>
        <v>0</v>
      </c>
      <c r="G8223" s="7">
        <f t="shared" si="1479"/>
        <v>0</v>
      </c>
      <c r="H8223" s="7">
        <f t="shared" si="1480"/>
        <v>0</v>
      </c>
      <c r="I8223" s="7">
        <f t="shared" si="1481"/>
        <v>0</v>
      </c>
      <c r="J8223" s="7">
        <f t="shared" si="1482"/>
        <v>0</v>
      </c>
      <c r="K8223" s="8" t="e">
        <f t="shared" si="1483"/>
        <v>#N/A</v>
      </c>
      <c r="L8223" s="7" t="e">
        <f t="shared" si="1484"/>
        <v>#N/A</v>
      </c>
      <c r="M8223" s="8" t="e">
        <f t="shared" si="1472"/>
        <v>#N/A</v>
      </c>
      <c r="N8223" s="8" t="e">
        <f t="shared" si="1473"/>
        <v>#N/A</v>
      </c>
    </row>
    <row r="8224" spans="1:14" ht="15.75" customHeight="1" x14ac:dyDescent="0.35">
      <c r="A8224" s="7">
        <f t="shared" si="1474"/>
        <v>0</v>
      </c>
      <c r="B8224" s="7">
        <f t="shared" si="1475"/>
        <v>0</v>
      </c>
      <c r="C8224" s="7">
        <f t="shared" si="1476"/>
        <v>0</v>
      </c>
      <c r="D8224" s="7">
        <f t="shared" si="1477"/>
        <v>0</v>
      </c>
      <c r="E8224" s="7" t="e">
        <f>IF('Report DCM'!$H8224="In-Stream Video","Rich Media display banner",IF('Report DCM'!$I8224&gt;'Report DCM'!$J8224,"Standard",VLOOKUP(CONCATENATE(bd_adtype,"_",bd_creativetype),tabela,2,FALSE)))</f>
        <v>#N/A</v>
      </c>
      <c r="F8224" s="7">
        <f t="shared" si="1478"/>
        <v>0</v>
      </c>
      <c r="G8224" s="7">
        <f t="shared" si="1479"/>
        <v>0</v>
      </c>
      <c r="H8224" s="7">
        <f t="shared" si="1480"/>
        <v>0</v>
      </c>
      <c r="I8224" s="7">
        <f t="shared" si="1481"/>
        <v>0</v>
      </c>
      <c r="J8224" s="7">
        <f t="shared" si="1482"/>
        <v>0</v>
      </c>
      <c r="K8224" s="8" t="e">
        <f t="shared" si="1483"/>
        <v>#N/A</v>
      </c>
      <c r="L8224" s="7" t="e">
        <f t="shared" si="1484"/>
        <v>#N/A</v>
      </c>
      <c r="M8224" s="8" t="e">
        <f t="shared" si="1472"/>
        <v>#N/A</v>
      </c>
      <c r="N8224" s="8" t="e">
        <f t="shared" si="1473"/>
        <v>#N/A</v>
      </c>
    </row>
    <row r="8225" spans="1:14" ht="15.75" customHeight="1" x14ac:dyDescent="0.35">
      <c r="A8225" s="7">
        <f t="shared" si="1474"/>
        <v>0</v>
      </c>
      <c r="B8225" s="7">
        <f t="shared" si="1475"/>
        <v>0</v>
      </c>
      <c r="C8225" s="7">
        <f t="shared" si="1476"/>
        <v>0</v>
      </c>
      <c r="D8225" s="7">
        <f t="shared" si="1477"/>
        <v>0</v>
      </c>
      <c r="E8225" s="7" t="e">
        <f>IF('Report DCM'!$H8225="In-Stream Video","Rich Media display banner",IF('Report DCM'!$I8225&gt;'Report DCM'!$J8225,"Standard",VLOOKUP(CONCATENATE(bd_adtype,"_",bd_creativetype),tabela,2,FALSE)))</f>
        <v>#N/A</v>
      </c>
      <c r="F8225" s="7">
        <f t="shared" si="1478"/>
        <v>0</v>
      </c>
      <c r="G8225" s="7">
        <f t="shared" si="1479"/>
        <v>0</v>
      </c>
      <c r="H8225" s="7">
        <f t="shared" si="1480"/>
        <v>0</v>
      </c>
      <c r="I8225" s="7">
        <f t="shared" si="1481"/>
        <v>0</v>
      </c>
      <c r="J8225" s="7">
        <f t="shared" si="1482"/>
        <v>0</v>
      </c>
      <c r="K8225" s="8" t="e">
        <f t="shared" si="1483"/>
        <v>#N/A</v>
      </c>
      <c r="L8225" s="7" t="e">
        <f t="shared" si="1484"/>
        <v>#N/A</v>
      </c>
      <c r="M8225" s="8" t="e">
        <f t="shared" si="1472"/>
        <v>#N/A</v>
      </c>
      <c r="N8225" s="8" t="e">
        <f t="shared" si="1473"/>
        <v>#N/A</v>
      </c>
    </row>
    <row r="8226" spans="1:14" ht="15.75" customHeight="1" x14ac:dyDescent="0.35">
      <c r="A8226" s="7">
        <f t="shared" si="1474"/>
        <v>0</v>
      </c>
      <c r="B8226" s="7">
        <f t="shared" si="1475"/>
        <v>0</v>
      </c>
      <c r="C8226" s="7">
        <f t="shared" si="1476"/>
        <v>0</v>
      </c>
      <c r="D8226" s="7">
        <f t="shared" si="1477"/>
        <v>0</v>
      </c>
      <c r="E8226" s="7" t="e">
        <f>IF('Report DCM'!$H8226="In-Stream Video","Rich Media display banner",IF('Report DCM'!$I8226&gt;'Report DCM'!$J8226,"Standard",VLOOKUP(CONCATENATE(bd_adtype,"_",bd_creativetype),tabela,2,FALSE)))</f>
        <v>#N/A</v>
      </c>
      <c r="F8226" s="7">
        <f t="shared" si="1478"/>
        <v>0</v>
      </c>
      <c r="G8226" s="7">
        <f t="shared" si="1479"/>
        <v>0</v>
      </c>
      <c r="H8226" s="7">
        <f t="shared" si="1480"/>
        <v>0</v>
      </c>
      <c r="I8226" s="7">
        <f t="shared" si="1481"/>
        <v>0</v>
      </c>
      <c r="J8226" s="7">
        <f t="shared" si="1482"/>
        <v>0</v>
      </c>
      <c r="K8226" s="8" t="e">
        <f t="shared" si="1483"/>
        <v>#N/A</v>
      </c>
      <c r="L8226" s="7" t="e">
        <f t="shared" si="1484"/>
        <v>#N/A</v>
      </c>
      <c r="M8226" s="8" t="e">
        <f t="shared" si="1472"/>
        <v>#N/A</v>
      </c>
      <c r="N8226" s="8" t="e">
        <f t="shared" si="1473"/>
        <v>#N/A</v>
      </c>
    </row>
    <row r="8227" spans="1:14" ht="15.75" customHeight="1" x14ac:dyDescent="0.35">
      <c r="A8227" s="7">
        <f t="shared" si="1474"/>
        <v>0</v>
      </c>
      <c r="B8227" s="7">
        <f t="shared" si="1475"/>
        <v>0</v>
      </c>
      <c r="C8227" s="7">
        <f t="shared" si="1476"/>
        <v>0</v>
      </c>
      <c r="D8227" s="7">
        <f t="shared" si="1477"/>
        <v>0</v>
      </c>
      <c r="E8227" s="7" t="e">
        <f>IF('Report DCM'!$H8227="In-Stream Video","Rich Media display banner",IF('Report DCM'!$I8227&gt;'Report DCM'!$J8227,"Standard",VLOOKUP(CONCATENATE(bd_adtype,"_",bd_creativetype),tabela,2,FALSE)))</f>
        <v>#N/A</v>
      </c>
      <c r="F8227" s="7">
        <f t="shared" si="1478"/>
        <v>0</v>
      </c>
      <c r="G8227" s="7">
        <f t="shared" si="1479"/>
        <v>0</v>
      </c>
      <c r="H8227" s="7">
        <f t="shared" si="1480"/>
        <v>0</v>
      </c>
      <c r="I8227" s="7">
        <f t="shared" si="1481"/>
        <v>0</v>
      </c>
      <c r="J8227" s="7">
        <f t="shared" si="1482"/>
        <v>0</v>
      </c>
      <c r="K8227" s="8" t="e">
        <f t="shared" si="1483"/>
        <v>#N/A</v>
      </c>
      <c r="L8227" s="7" t="e">
        <f t="shared" si="1484"/>
        <v>#N/A</v>
      </c>
      <c r="M8227" s="8" t="e">
        <f t="shared" si="1472"/>
        <v>#N/A</v>
      </c>
      <c r="N8227" s="8" t="e">
        <f t="shared" si="1473"/>
        <v>#N/A</v>
      </c>
    </row>
    <row r="8228" spans="1:14" ht="15.75" customHeight="1" x14ac:dyDescent="0.35">
      <c r="A8228" s="7">
        <f t="shared" si="1474"/>
        <v>0</v>
      </c>
      <c r="B8228" s="7">
        <f t="shared" si="1475"/>
        <v>0</v>
      </c>
      <c r="C8228" s="7">
        <f t="shared" si="1476"/>
        <v>0</v>
      </c>
      <c r="D8228" s="7">
        <f t="shared" si="1477"/>
        <v>0</v>
      </c>
      <c r="E8228" s="7" t="e">
        <f>IF('Report DCM'!$H8228="In-Stream Video","Rich Media display banner",IF('Report DCM'!$I8228&gt;'Report DCM'!$J8228,"Standard",VLOOKUP(CONCATENATE(bd_adtype,"_",bd_creativetype),tabela,2,FALSE)))</f>
        <v>#N/A</v>
      </c>
      <c r="F8228" s="7">
        <f t="shared" si="1478"/>
        <v>0</v>
      </c>
      <c r="G8228" s="7">
        <f t="shared" si="1479"/>
        <v>0</v>
      </c>
      <c r="H8228" s="7">
        <f t="shared" si="1480"/>
        <v>0</v>
      </c>
      <c r="I8228" s="7">
        <f t="shared" si="1481"/>
        <v>0</v>
      </c>
      <c r="J8228" s="7">
        <f t="shared" si="1482"/>
        <v>0</v>
      </c>
      <c r="K8228" s="8" t="e">
        <f t="shared" si="1483"/>
        <v>#N/A</v>
      </c>
      <c r="L8228" s="7" t="e">
        <f t="shared" si="1484"/>
        <v>#N/A</v>
      </c>
      <c r="M8228" s="8" t="e">
        <f t="shared" si="1472"/>
        <v>#N/A</v>
      </c>
      <c r="N8228" s="8" t="e">
        <f t="shared" si="1473"/>
        <v>#N/A</v>
      </c>
    </row>
    <row r="8229" spans="1:14" ht="15.75" customHeight="1" x14ac:dyDescent="0.35">
      <c r="A8229" s="7">
        <f t="shared" si="1474"/>
        <v>0</v>
      </c>
      <c r="B8229" s="7">
        <f t="shared" si="1475"/>
        <v>0</v>
      </c>
      <c r="C8229" s="7">
        <f t="shared" si="1476"/>
        <v>0</v>
      </c>
      <c r="D8229" s="7">
        <f t="shared" si="1477"/>
        <v>0</v>
      </c>
      <c r="E8229" s="7" t="e">
        <f>IF('Report DCM'!$H8229="In-Stream Video","Rich Media display banner",IF('Report DCM'!$I8229&gt;'Report DCM'!$J8229,"Standard",VLOOKUP(CONCATENATE(bd_adtype,"_",bd_creativetype),tabela,2,FALSE)))</f>
        <v>#N/A</v>
      </c>
      <c r="F8229" s="7">
        <f t="shared" si="1478"/>
        <v>0</v>
      </c>
      <c r="G8229" s="7">
        <f t="shared" si="1479"/>
        <v>0</v>
      </c>
      <c r="H8229" s="7">
        <f t="shared" si="1480"/>
        <v>0</v>
      </c>
      <c r="I8229" s="7">
        <f t="shared" si="1481"/>
        <v>0</v>
      </c>
      <c r="J8229" s="7">
        <f t="shared" si="1482"/>
        <v>0</v>
      </c>
      <c r="K8229" s="8" t="e">
        <f t="shared" si="1483"/>
        <v>#N/A</v>
      </c>
      <c r="L8229" s="7" t="e">
        <f t="shared" si="1484"/>
        <v>#N/A</v>
      </c>
      <c r="M8229" s="8" t="e">
        <f t="shared" si="1472"/>
        <v>#N/A</v>
      </c>
      <c r="N8229" s="8" t="e">
        <f t="shared" si="1473"/>
        <v>#N/A</v>
      </c>
    </row>
    <row r="8230" spans="1:14" ht="15.75" customHeight="1" x14ac:dyDescent="0.35">
      <c r="A8230" s="7">
        <f t="shared" si="1474"/>
        <v>0</v>
      </c>
      <c r="B8230" s="7">
        <f t="shared" si="1475"/>
        <v>0</v>
      </c>
      <c r="C8230" s="7">
        <f t="shared" si="1476"/>
        <v>0</v>
      </c>
      <c r="D8230" s="7">
        <f t="shared" si="1477"/>
        <v>0</v>
      </c>
      <c r="E8230" s="7" t="e">
        <f>IF('Report DCM'!$H8230="In-Stream Video","Rich Media display banner",IF('Report DCM'!$I8230&gt;'Report DCM'!$J8230,"Standard",VLOOKUP(CONCATENATE(bd_adtype,"_",bd_creativetype),tabela,2,FALSE)))</f>
        <v>#N/A</v>
      </c>
      <c r="F8230" s="7">
        <f t="shared" si="1478"/>
        <v>0</v>
      </c>
      <c r="G8230" s="7">
        <f t="shared" si="1479"/>
        <v>0</v>
      </c>
      <c r="H8230" s="7">
        <f t="shared" si="1480"/>
        <v>0</v>
      </c>
      <c r="I8230" s="7">
        <f t="shared" si="1481"/>
        <v>0</v>
      </c>
      <c r="J8230" s="7">
        <f t="shared" si="1482"/>
        <v>0</v>
      </c>
      <c r="K8230" s="8" t="e">
        <f t="shared" si="1483"/>
        <v>#N/A</v>
      </c>
      <c r="L8230" s="7" t="e">
        <f t="shared" si="1484"/>
        <v>#N/A</v>
      </c>
      <c r="M8230" s="8" t="e">
        <f t="shared" si="1472"/>
        <v>#N/A</v>
      </c>
      <c r="N8230" s="8" t="e">
        <f t="shared" si="1473"/>
        <v>#N/A</v>
      </c>
    </row>
    <row r="8231" spans="1:14" ht="15.75" customHeight="1" x14ac:dyDescent="0.35">
      <c r="A8231" s="7">
        <f t="shared" si="1474"/>
        <v>0</v>
      </c>
      <c r="B8231" s="7">
        <f t="shared" si="1475"/>
        <v>0</v>
      </c>
      <c r="C8231" s="7">
        <f t="shared" si="1476"/>
        <v>0</v>
      </c>
      <c r="D8231" s="7">
        <f t="shared" si="1477"/>
        <v>0</v>
      </c>
      <c r="E8231" s="7" t="e">
        <f>IF('Report DCM'!$H8231="In-Stream Video","Rich Media display banner",IF('Report DCM'!$I8231&gt;'Report DCM'!$J8231,"Standard",VLOOKUP(CONCATENATE(bd_adtype,"_",bd_creativetype),tabela,2,FALSE)))</f>
        <v>#N/A</v>
      </c>
      <c r="F8231" s="7">
        <f t="shared" si="1478"/>
        <v>0</v>
      </c>
      <c r="G8231" s="7">
        <f t="shared" si="1479"/>
        <v>0</v>
      </c>
      <c r="H8231" s="7">
        <f t="shared" si="1480"/>
        <v>0</v>
      </c>
      <c r="I8231" s="7">
        <f t="shared" si="1481"/>
        <v>0</v>
      </c>
      <c r="J8231" s="7">
        <f t="shared" si="1482"/>
        <v>0</v>
      </c>
      <c r="K8231" s="8" t="e">
        <f t="shared" si="1483"/>
        <v>#N/A</v>
      </c>
      <c r="L8231" s="7" t="e">
        <f t="shared" si="1484"/>
        <v>#N/A</v>
      </c>
      <c r="M8231" s="8" t="e">
        <f t="shared" si="1472"/>
        <v>#N/A</v>
      </c>
      <c r="N8231" s="8" t="e">
        <f t="shared" si="1473"/>
        <v>#N/A</v>
      </c>
    </row>
    <row r="8232" spans="1:14" ht="15.75" customHeight="1" x14ac:dyDescent="0.35">
      <c r="A8232" s="7">
        <f t="shared" si="1474"/>
        <v>0</v>
      </c>
      <c r="B8232" s="7">
        <f t="shared" si="1475"/>
        <v>0</v>
      </c>
      <c r="C8232" s="7">
        <f t="shared" si="1476"/>
        <v>0</v>
      </c>
      <c r="D8232" s="7">
        <f t="shared" si="1477"/>
        <v>0</v>
      </c>
      <c r="E8232" s="7" t="e">
        <f>IF('Report DCM'!$H8232="In-Stream Video","Rich Media display banner",IF('Report DCM'!$I8232&gt;'Report DCM'!$J8232,"Standard",VLOOKUP(CONCATENATE(bd_adtype,"_",bd_creativetype),tabela,2,FALSE)))</f>
        <v>#N/A</v>
      </c>
      <c r="F8232" s="7">
        <f t="shared" si="1478"/>
        <v>0</v>
      </c>
      <c r="G8232" s="7">
        <f t="shared" si="1479"/>
        <v>0</v>
      </c>
      <c r="H8232" s="7">
        <f t="shared" si="1480"/>
        <v>0</v>
      </c>
      <c r="I8232" s="7">
        <f t="shared" si="1481"/>
        <v>0</v>
      </c>
      <c r="J8232" s="7">
        <f t="shared" si="1482"/>
        <v>0</v>
      </c>
      <c r="K8232" s="8" t="e">
        <f t="shared" si="1483"/>
        <v>#N/A</v>
      </c>
      <c r="L8232" s="7" t="e">
        <f t="shared" si="1484"/>
        <v>#N/A</v>
      </c>
      <c r="M8232" s="8" t="e">
        <f t="shared" si="1472"/>
        <v>#N/A</v>
      </c>
      <c r="N8232" s="8" t="e">
        <f t="shared" si="1473"/>
        <v>#N/A</v>
      </c>
    </row>
    <row r="8233" spans="1:14" ht="15.75" customHeight="1" x14ac:dyDescent="0.35">
      <c r="A8233" s="7">
        <f t="shared" si="1474"/>
        <v>0</v>
      </c>
      <c r="B8233" s="7">
        <f t="shared" si="1475"/>
        <v>0</v>
      </c>
      <c r="C8233" s="7">
        <f t="shared" si="1476"/>
        <v>0</v>
      </c>
      <c r="D8233" s="7">
        <f t="shared" si="1477"/>
        <v>0</v>
      </c>
      <c r="E8233" s="7" t="e">
        <f>IF('Report DCM'!$H8233="In-Stream Video","Rich Media display banner",IF('Report DCM'!$I8233&gt;'Report DCM'!$J8233,"Standard",VLOOKUP(CONCATENATE(bd_adtype,"_",bd_creativetype),tabela,2,FALSE)))</f>
        <v>#N/A</v>
      </c>
      <c r="F8233" s="7">
        <f t="shared" si="1478"/>
        <v>0</v>
      </c>
      <c r="G8233" s="7">
        <f t="shared" si="1479"/>
        <v>0</v>
      </c>
      <c r="H8233" s="7">
        <f t="shared" si="1480"/>
        <v>0</v>
      </c>
      <c r="I8233" s="7">
        <f t="shared" si="1481"/>
        <v>0</v>
      </c>
      <c r="J8233" s="7">
        <f t="shared" si="1482"/>
        <v>0</v>
      </c>
      <c r="K8233" s="8" t="e">
        <f t="shared" si="1483"/>
        <v>#N/A</v>
      </c>
      <c r="L8233" s="7" t="e">
        <f t="shared" si="1484"/>
        <v>#N/A</v>
      </c>
      <c r="M8233" s="8" t="e">
        <f t="shared" si="1472"/>
        <v>#N/A</v>
      </c>
      <c r="N8233" s="8" t="e">
        <f t="shared" si="1473"/>
        <v>#N/A</v>
      </c>
    </row>
    <row r="8234" spans="1:14" ht="15.75" customHeight="1" x14ac:dyDescent="0.35">
      <c r="A8234" s="7">
        <f t="shared" si="1474"/>
        <v>0</v>
      </c>
      <c r="B8234" s="7">
        <f t="shared" si="1475"/>
        <v>0</v>
      </c>
      <c r="C8234" s="7">
        <f t="shared" si="1476"/>
        <v>0</v>
      </c>
      <c r="D8234" s="7">
        <f t="shared" si="1477"/>
        <v>0</v>
      </c>
      <c r="E8234" s="7" t="e">
        <f>IF('Report DCM'!$H8234="In-Stream Video","Rich Media display banner",IF('Report DCM'!$I8234&gt;'Report DCM'!$J8234,"Standard",VLOOKUP(CONCATENATE(bd_adtype,"_",bd_creativetype),tabela,2,FALSE)))</f>
        <v>#N/A</v>
      </c>
      <c r="F8234" s="7">
        <f t="shared" si="1478"/>
        <v>0</v>
      </c>
      <c r="G8234" s="7">
        <f t="shared" si="1479"/>
        <v>0</v>
      </c>
      <c r="H8234" s="7">
        <f t="shared" si="1480"/>
        <v>0</v>
      </c>
      <c r="I8234" s="7">
        <f t="shared" si="1481"/>
        <v>0</v>
      </c>
      <c r="J8234" s="7">
        <f t="shared" si="1482"/>
        <v>0</v>
      </c>
      <c r="K8234" s="8" t="e">
        <f t="shared" si="1483"/>
        <v>#N/A</v>
      </c>
      <c r="L8234" s="7" t="e">
        <f t="shared" si="1484"/>
        <v>#N/A</v>
      </c>
      <c r="M8234" s="8" t="e">
        <f t="shared" si="1472"/>
        <v>#N/A</v>
      </c>
      <c r="N8234" s="8" t="e">
        <f t="shared" si="1473"/>
        <v>#N/A</v>
      </c>
    </row>
    <row r="8235" spans="1:14" ht="15.75" customHeight="1" x14ac:dyDescent="0.35">
      <c r="A8235" s="7">
        <f t="shared" si="1474"/>
        <v>0</v>
      </c>
      <c r="B8235" s="7">
        <f t="shared" si="1475"/>
        <v>0</v>
      </c>
      <c r="C8235" s="7">
        <f t="shared" si="1476"/>
        <v>0</v>
      </c>
      <c r="D8235" s="7">
        <f t="shared" si="1477"/>
        <v>0</v>
      </c>
      <c r="E8235" s="7" t="e">
        <f>IF('Report DCM'!$H8235="In-Stream Video","Rich Media display banner",IF('Report DCM'!$I8235&gt;'Report DCM'!$J8235,"Standard",VLOOKUP(CONCATENATE(bd_adtype,"_",bd_creativetype),tabela,2,FALSE)))</f>
        <v>#N/A</v>
      </c>
      <c r="F8235" s="7">
        <f t="shared" si="1478"/>
        <v>0</v>
      </c>
      <c r="G8235" s="7">
        <f t="shared" si="1479"/>
        <v>0</v>
      </c>
      <c r="H8235" s="7">
        <f t="shared" si="1480"/>
        <v>0</v>
      </c>
      <c r="I8235" s="7">
        <f t="shared" si="1481"/>
        <v>0</v>
      </c>
      <c r="J8235" s="7">
        <f t="shared" si="1482"/>
        <v>0</v>
      </c>
      <c r="K8235" s="8" t="e">
        <f t="shared" si="1483"/>
        <v>#N/A</v>
      </c>
      <c r="L8235" s="7" t="e">
        <f t="shared" si="1484"/>
        <v>#N/A</v>
      </c>
      <c r="M8235" s="8" t="e">
        <f t="shared" si="1472"/>
        <v>#N/A</v>
      </c>
      <c r="N8235" s="8" t="e">
        <f t="shared" si="1473"/>
        <v>#N/A</v>
      </c>
    </row>
    <row r="8236" spans="1:14" ht="15.75" customHeight="1" x14ac:dyDescent="0.35">
      <c r="A8236" s="7">
        <f t="shared" si="1474"/>
        <v>0</v>
      </c>
      <c r="B8236" s="7">
        <f t="shared" si="1475"/>
        <v>0</v>
      </c>
      <c r="C8236" s="7">
        <f t="shared" si="1476"/>
        <v>0</v>
      </c>
      <c r="D8236" s="7">
        <f t="shared" si="1477"/>
        <v>0</v>
      </c>
      <c r="E8236" s="7" t="e">
        <f>IF('Report DCM'!$H8236="In-Stream Video","Rich Media display banner",IF('Report DCM'!$I8236&gt;'Report DCM'!$J8236,"Standard",VLOOKUP(CONCATENATE(bd_adtype,"_",bd_creativetype),tabela,2,FALSE)))</f>
        <v>#N/A</v>
      </c>
      <c r="F8236" s="7">
        <f t="shared" si="1478"/>
        <v>0</v>
      </c>
      <c r="G8236" s="7">
        <f t="shared" si="1479"/>
        <v>0</v>
      </c>
      <c r="H8236" s="7">
        <f t="shared" si="1480"/>
        <v>0</v>
      </c>
      <c r="I8236" s="7">
        <f t="shared" si="1481"/>
        <v>0</v>
      </c>
      <c r="J8236" s="7">
        <f t="shared" si="1482"/>
        <v>0</v>
      </c>
      <c r="K8236" s="8" t="e">
        <f t="shared" si="1483"/>
        <v>#N/A</v>
      </c>
      <c r="L8236" s="7" t="e">
        <f t="shared" si="1484"/>
        <v>#N/A</v>
      </c>
      <c r="M8236" s="8" t="e">
        <f t="shared" si="1472"/>
        <v>#N/A</v>
      </c>
      <c r="N8236" s="8" t="e">
        <f t="shared" si="1473"/>
        <v>#N/A</v>
      </c>
    </row>
    <row r="8237" spans="1:14" ht="15.75" customHeight="1" x14ac:dyDescent="0.35">
      <c r="A8237" s="7">
        <f t="shared" si="1474"/>
        <v>0</v>
      </c>
      <c r="B8237" s="7">
        <f t="shared" si="1475"/>
        <v>0</v>
      </c>
      <c r="C8237" s="7">
        <f t="shared" si="1476"/>
        <v>0</v>
      </c>
      <c r="D8237" s="7">
        <f t="shared" si="1477"/>
        <v>0</v>
      </c>
      <c r="E8237" s="7" t="e">
        <f>IF('Report DCM'!$H8237="In-Stream Video","Rich Media display banner",IF('Report DCM'!$I8237&gt;'Report DCM'!$J8237,"Standard",VLOOKUP(CONCATENATE(bd_adtype,"_",bd_creativetype),tabela,2,FALSE)))</f>
        <v>#N/A</v>
      </c>
      <c r="F8237" s="7">
        <f t="shared" si="1478"/>
        <v>0</v>
      </c>
      <c r="G8237" s="7">
        <f t="shared" si="1479"/>
        <v>0</v>
      </c>
      <c r="H8237" s="7">
        <f t="shared" si="1480"/>
        <v>0</v>
      </c>
      <c r="I8237" s="7">
        <f t="shared" si="1481"/>
        <v>0</v>
      </c>
      <c r="J8237" s="7">
        <f t="shared" si="1482"/>
        <v>0</v>
      </c>
      <c r="K8237" s="8" t="e">
        <f t="shared" si="1483"/>
        <v>#N/A</v>
      </c>
      <c r="L8237" s="7" t="e">
        <f t="shared" si="1484"/>
        <v>#N/A</v>
      </c>
      <c r="M8237" s="8" t="e">
        <f t="shared" si="1472"/>
        <v>#N/A</v>
      </c>
      <c r="N8237" s="8" t="e">
        <f t="shared" si="1473"/>
        <v>#N/A</v>
      </c>
    </row>
    <row r="8238" spans="1:14" ht="15.75" customHeight="1" x14ac:dyDescent="0.35">
      <c r="A8238" s="7">
        <f t="shared" si="1474"/>
        <v>0</v>
      </c>
      <c r="B8238" s="7">
        <f t="shared" si="1475"/>
        <v>0</v>
      </c>
      <c r="C8238" s="7">
        <f t="shared" si="1476"/>
        <v>0</v>
      </c>
      <c r="D8238" s="7">
        <f t="shared" si="1477"/>
        <v>0</v>
      </c>
      <c r="E8238" s="7" t="e">
        <f>IF('Report DCM'!$H8238="In-Stream Video","Rich Media display banner",IF('Report DCM'!$I8238&gt;'Report DCM'!$J8238,"Standard",VLOOKUP(CONCATENATE(bd_adtype,"_",bd_creativetype),tabela,2,FALSE)))</f>
        <v>#N/A</v>
      </c>
      <c r="F8238" s="7">
        <f t="shared" si="1478"/>
        <v>0</v>
      </c>
      <c r="G8238" s="7">
        <f t="shared" si="1479"/>
        <v>0</v>
      </c>
      <c r="H8238" s="7">
        <f t="shared" si="1480"/>
        <v>0</v>
      </c>
      <c r="I8238" s="7">
        <f t="shared" si="1481"/>
        <v>0</v>
      </c>
      <c r="J8238" s="7">
        <f t="shared" si="1482"/>
        <v>0</v>
      </c>
      <c r="K8238" s="8" t="e">
        <f t="shared" si="1483"/>
        <v>#N/A</v>
      </c>
      <c r="L8238" s="7" t="e">
        <f t="shared" si="1484"/>
        <v>#N/A</v>
      </c>
      <c r="M8238" s="8" t="e">
        <f t="shared" si="1472"/>
        <v>#N/A</v>
      </c>
      <c r="N8238" s="8" t="e">
        <f t="shared" si="1473"/>
        <v>#N/A</v>
      </c>
    </row>
    <row r="8239" spans="1:14" ht="15.75" customHeight="1" x14ac:dyDescent="0.35">
      <c r="A8239" s="7">
        <f t="shared" si="1474"/>
        <v>0</v>
      </c>
      <c r="B8239" s="7">
        <f t="shared" si="1475"/>
        <v>0</v>
      </c>
      <c r="C8239" s="7">
        <f t="shared" si="1476"/>
        <v>0</v>
      </c>
      <c r="D8239" s="7">
        <f t="shared" si="1477"/>
        <v>0</v>
      </c>
      <c r="E8239" s="7" t="e">
        <f>IF('Report DCM'!$H8239="In-Stream Video","Rich Media display banner",IF('Report DCM'!$I8239&gt;'Report DCM'!$J8239,"Standard",VLOOKUP(CONCATENATE(bd_adtype,"_",bd_creativetype),tabela,2,FALSE)))</f>
        <v>#N/A</v>
      </c>
      <c r="F8239" s="7">
        <f t="shared" si="1478"/>
        <v>0</v>
      </c>
      <c r="G8239" s="7">
        <f t="shared" si="1479"/>
        <v>0</v>
      </c>
      <c r="H8239" s="7">
        <f t="shared" si="1480"/>
        <v>0</v>
      </c>
      <c r="I8239" s="7">
        <f t="shared" si="1481"/>
        <v>0</v>
      </c>
      <c r="J8239" s="7">
        <f t="shared" si="1482"/>
        <v>0</v>
      </c>
      <c r="K8239" s="8" t="e">
        <f t="shared" si="1483"/>
        <v>#N/A</v>
      </c>
      <c r="L8239" s="7" t="e">
        <f t="shared" si="1484"/>
        <v>#N/A</v>
      </c>
      <c r="M8239" s="8" t="e">
        <f t="shared" si="1472"/>
        <v>#N/A</v>
      </c>
      <c r="N8239" s="8" t="e">
        <f t="shared" si="1473"/>
        <v>#N/A</v>
      </c>
    </row>
    <row r="8240" spans="1:14" ht="15.75" customHeight="1" x14ac:dyDescent="0.35">
      <c r="A8240" s="7">
        <f t="shared" si="1474"/>
        <v>0</v>
      </c>
      <c r="B8240" s="7">
        <f t="shared" si="1475"/>
        <v>0</v>
      </c>
      <c r="C8240" s="7">
        <f t="shared" si="1476"/>
        <v>0</v>
      </c>
      <c r="D8240" s="7">
        <f t="shared" si="1477"/>
        <v>0</v>
      </c>
      <c r="E8240" s="7" t="e">
        <f>IF('Report DCM'!$H8240="In-Stream Video","Rich Media display banner",IF('Report DCM'!$I8240&gt;'Report DCM'!$J8240,"Standard",VLOOKUP(CONCATENATE(bd_adtype,"_",bd_creativetype),tabela,2,FALSE)))</f>
        <v>#N/A</v>
      </c>
      <c r="F8240" s="7">
        <f t="shared" si="1478"/>
        <v>0</v>
      </c>
      <c r="G8240" s="7">
        <f t="shared" si="1479"/>
        <v>0</v>
      </c>
      <c r="H8240" s="7">
        <f t="shared" si="1480"/>
        <v>0</v>
      </c>
      <c r="I8240" s="7">
        <f t="shared" si="1481"/>
        <v>0</v>
      </c>
      <c r="J8240" s="7">
        <f t="shared" si="1482"/>
        <v>0</v>
      </c>
      <c r="K8240" s="8" t="e">
        <f t="shared" si="1483"/>
        <v>#N/A</v>
      </c>
      <c r="L8240" s="7" t="e">
        <f t="shared" si="1484"/>
        <v>#N/A</v>
      </c>
      <c r="M8240" s="8" t="e">
        <f t="shared" si="1472"/>
        <v>#N/A</v>
      </c>
      <c r="N8240" s="8" t="e">
        <f t="shared" si="1473"/>
        <v>#N/A</v>
      </c>
    </row>
    <row r="8241" spans="1:14" ht="15.75" customHeight="1" x14ac:dyDescent="0.35">
      <c r="A8241" s="7">
        <f t="shared" si="1474"/>
        <v>0</v>
      </c>
      <c r="B8241" s="7">
        <f t="shared" si="1475"/>
        <v>0</v>
      </c>
      <c r="C8241" s="7">
        <f t="shared" si="1476"/>
        <v>0</v>
      </c>
      <c r="D8241" s="7">
        <f t="shared" si="1477"/>
        <v>0</v>
      </c>
      <c r="E8241" s="7" t="e">
        <f>IF('Report DCM'!$H8241="In-Stream Video","Rich Media display banner",IF('Report DCM'!$I8241&gt;'Report DCM'!$J8241,"Standard",VLOOKUP(CONCATENATE(bd_adtype,"_",bd_creativetype),tabela,2,FALSE)))</f>
        <v>#N/A</v>
      </c>
      <c r="F8241" s="7">
        <f t="shared" si="1478"/>
        <v>0</v>
      </c>
      <c r="G8241" s="7">
        <f t="shared" si="1479"/>
        <v>0</v>
      </c>
      <c r="H8241" s="7">
        <f t="shared" si="1480"/>
        <v>0</v>
      </c>
      <c r="I8241" s="7">
        <f t="shared" si="1481"/>
        <v>0</v>
      </c>
      <c r="J8241" s="7">
        <f t="shared" si="1482"/>
        <v>0</v>
      </c>
      <c r="K8241" s="8" t="e">
        <f t="shared" si="1483"/>
        <v>#N/A</v>
      </c>
      <c r="L8241" s="7" t="e">
        <f t="shared" si="1484"/>
        <v>#N/A</v>
      </c>
      <c r="M8241" s="8" t="e">
        <f t="shared" si="1472"/>
        <v>#N/A</v>
      </c>
      <c r="N8241" s="8" t="e">
        <f t="shared" si="1473"/>
        <v>#N/A</v>
      </c>
    </row>
    <row r="8242" spans="1:14" ht="15.75" customHeight="1" x14ac:dyDescent="0.35">
      <c r="A8242" s="7">
        <f t="shared" si="1474"/>
        <v>0</v>
      </c>
      <c r="B8242" s="7">
        <f t="shared" si="1475"/>
        <v>0</v>
      </c>
      <c r="C8242" s="7">
        <f t="shared" si="1476"/>
        <v>0</v>
      </c>
      <c r="D8242" s="7">
        <f t="shared" si="1477"/>
        <v>0</v>
      </c>
      <c r="E8242" s="7" t="e">
        <f>IF('Report DCM'!$H8242="In-Stream Video","Rich Media display banner",IF('Report DCM'!$I8242&gt;'Report DCM'!$J8242,"Standard",VLOOKUP(CONCATENATE(bd_adtype,"_",bd_creativetype),tabela,2,FALSE)))</f>
        <v>#N/A</v>
      </c>
      <c r="F8242" s="7">
        <f t="shared" si="1478"/>
        <v>0</v>
      </c>
      <c r="G8242" s="7">
        <f t="shared" si="1479"/>
        <v>0</v>
      </c>
      <c r="H8242" s="7">
        <f t="shared" si="1480"/>
        <v>0</v>
      </c>
      <c r="I8242" s="7">
        <f t="shared" si="1481"/>
        <v>0</v>
      </c>
      <c r="J8242" s="7">
        <f t="shared" si="1482"/>
        <v>0</v>
      </c>
      <c r="K8242" s="8" t="e">
        <f t="shared" si="1483"/>
        <v>#N/A</v>
      </c>
      <c r="L8242" s="7" t="e">
        <f t="shared" si="1484"/>
        <v>#N/A</v>
      </c>
      <c r="M8242" s="8" t="e">
        <f t="shared" si="1472"/>
        <v>#N/A</v>
      </c>
      <c r="N8242" s="8" t="e">
        <f t="shared" si="1473"/>
        <v>#N/A</v>
      </c>
    </row>
    <row r="8243" spans="1:14" ht="15.75" customHeight="1" x14ac:dyDescent="0.35">
      <c r="A8243" s="7">
        <f t="shared" si="1474"/>
        <v>0</v>
      </c>
      <c r="B8243" s="7">
        <f t="shared" si="1475"/>
        <v>0</v>
      </c>
      <c r="C8243" s="7">
        <f t="shared" si="1476"/>
        <v>0</v>
      </c>
      <c r="D8243" s="7">
        <f t="shared" si="1477"/>
        <v>0</v>
      </c>
      <c r="E8243" s="7" t="e">
        <f>IF('Report DCM'!$H8243="In-Stream Video","Rich Media display banner",IF('Report DCM'!$I8243&gt;'Report DCM'!$J8243,"Standard",VLOOKUP(CONCATENATE(bd_adtype,"_",bd_creativetype),tabela,2,FALSE)))</f>
        <v>#N/A</v>
      </c>
      <c r="F8243" s="7">
        <f t="shared" si="1478"/>
        <v>0</v>
      </c>
      <c r="G8243" s="7">
        <f t="shared" si="1479"/>
        <v>0</v>
      </c>
      <c r="H8243" s="7">
        <f t="shared" si="1480"/>
        <v>0</v>
      </c>
      <c r="I8243" s="7">
        <f t="shared" si="1481"/>
        <v>0</v>
      </c>
      <c r="J8243" s="7">
        <f t="shared" si="1482"/>
        <v>0</v>
      </c>
      <c r="K8243" s="8" t="e">
        <f t="shared" si="1483"/>
        <v>#N/A</v>
      </c>
      <c r="L8243" s="7" t="e">
        <f t="shared" si="1484"/>
        <v>#N/A</v>
      </c>
      <c r="M8243" s="8" t="e">
        <f t="shared" si="1472"/>
        <v>#N/A</v>
      </c>
      <c r="N8243" s="8" t="e">
        <f t="shared" si="1473"/>
        <v>#N/A</v>
      </c>
    </row>
    <row r="8244" spans="1:14" ht="15.75" customHeight="1" x14ac:dyDescent="0.35">
      <c r="A8244" s="7">
        <f t="shared" si="1474"/>
        <v>0</v>
      </c>
      <c r="B8244" s="7">
        <f t="shared" si="1475"/>
        <v>0</v>
      </c>
      <c r="C8244" s="7">
        <f t="shared" si="1476"/>
        <v>0</v>
      </c>
      <c r="D8244" s="7">
        <f t="shared" si="1477"/>
        <v>0</v>
      </c>
      <c r="E8244" s="7" t="e">
        <f>IF('Report DCM'!$H8244="In-Stream Video","Rich Media display banner",IF('Report DCM'!$I8244&gt;'Report DCM'!$J8244,"Standard",VLOOKUP(CONCATENATE(bd_adtype,"_",bd_creativetype),tabela,2,FALSE)))</f>
        <v>#N/A</v>
      </c>
      <c r="F8244" s="7">
        <f t="shared" si="1478"/>
        <v>0</v>
      </c>
      <c r="G8244" s="7">
        <f t="shared" si="1479"/>
        <v>0</v>
      </c>
      <c r="H8244" s="7">
        <f t="shared" si="1480"/>
        <v>0</v>
      </c>
      <c r="I8244" s="7">
        <f t="shared" si="1481"/>
        <v>0</v>
      </c>
      <c r="J8244" s="7">
        <f t="shared" si="1482"/>
        <v>0</v>
      </c>
      <c r="K8244" s="8" t="e">
        <f t="shared" si="1483"/>
        <v>#N/A</v>
      </c>
      <c r="L8244" s="7" t="e">
        <f t="shared" si="1484"/>
        <v>#N/A</v>
      </c>
      <c r="M8244" s="8" t="e">
        <f t="shared" si="1472"/>
        <v>#N/A</v>
      </c>
      <c r="N8244" s="8" t="e">
        <f t="shared" si="1473"/>
        <v>#N/A</v>
      </c>
    </row>
    <row r="8245" spans="1:14" ht="15.75" customHeight="1" x14ac:dyDescent="0.35">
      <c r="A8245" s="7">
        <f t="shared" si="1474"/>
        <v>0</v>
      </c>
      <c r="B8245" s="7">
        <f t="shared" si="1475"/>
        <v>0</v>
      </c>
      <c r="C8245" s="7">
        <f t="shared" si="1476"/>
        <v>0</v>
      </c>
      <c r="D8245" s="7">
        <f t="shared" si="1477"/>
        <v>0</v>
      </c>
      <c r="E8245" s="7" t="e">
        <f>IF('Report DCM'!$H8245="In-Stream Video","Rich Media display banner",IF('Report DCM'!$I8245&gt;'Report DCM'!$J8245,"Standard",VLOOKUP(CONCATENATE(bd_adtype,"_",bd_creativetype),tabela,2,FALSE)))</f>
        <v>#N/A</v>
      </c>
      <c r="F8245" s="7">
        <f t="shared" si="1478"/>
        <v>0</v>
      </c>
      <c r="G8245" s="7">
        <f t="shared" si="1479"/>
        <v>0</v>
      </c>
      <c r="H8245" s="7">
        <f t="shared" si="1480"/>
        <v>0</v>
      </c>
      <c r="I8245" s="7">
        <f t="shared" si="1481"/>
        <v>0</v>
      </c>
      <c r="J8245" s="7">
        <f t="shared" si="1482"/>
        <v>0</v>
      </c>
      <c r="K8245" s="8" t="e">
        <f t="shared" si="1483"/>
        <v>#N/A</v>
      </c>
      <c r="L8245" s="7" t="e">
        <f t="shared" si="1484"/>
        <v>#N/A</v>
      </c>
      <c r="M8245" s="8" t="e">
        <f t="shared" si="1472"/>
        <v>#N/A</v>
      </c>
      <c r="N8245" s="8" t="e">
        <f t="shared" si="1473"/>
        <v>#N/A</v>
      </c>
    </row>
    <row r="8246" spans="1:14" ht="15.75" customHeight="1" x14ac:dyDescent="0.35">
      <c r="A8246" s="7">
        <f t="shared" si="1474"/>
        <v>0</v>
      </c>
      <c r="B8246" s="7">
        <f t="shared" si="1475"/>
        <v>0</v>
      </c>
      <c r="C8246" s="7">
        <f t="shared" si="1476"/>
        <v>0</v>
      </c>
      <c r="D8246" s="7">
        <f t="shared" si="1477"/>
        <v>0</v>
      </c>
      <c r="E8246" s="7" t="e">
        <f>IF('Report DCM'!$H8246="In-Stream Video","Rich Media display banner",IF('Report DCM'!$I8246&gt;'Report DCM'!$J8246,"Standard",VLOOKUP(CONCATENATE(bd_adtype,"_",bd_creativetype),tabela,2,FALSE)))</f>
        <v>#N/A</v>
      </c>
      <c r="F8246" s="7">
        <f t="shared" si="1478"/>
        <v>0</v>
      </c>
      <c r="G8246" s="7">
        <f t="shared" si="1479"/>
        <v>0</v>
      </c>
      <c r="H8246" s="7">
        <f t="shared" si="1480"/>
        <v>0</v>
      </c>
      <c r="I8246" s="7">
        <f t="shared" si="1481"/>
        <v>0</v>
      </c>
      <c r="J8246" s="7">
        <f t="shared" si="1482"/>
        <v>0</v>
      </c>
      <c r="K8246" s="8" t="e">
        <f t="shared" si="1483"/>
        <v>#N/A</v>
      </c>
      <c r="L8246" s="7" t="e">
        <f t="shared" si="1484"/>
        <v>#N/A</v>
      </c>
      <c r="M8246" s="8" t="e">
        <f t="shared" si="1472"/>
        <v>#N/A</v>
      </c>
      <c r="N8246" s="8" t="e">
        <f t="shared" si="1473"/>
        <v>#N/A</v>
      </c>
    </row>
    <row r="8247" spans="1:14" ht="15.75" customHeight="1" x14ac:dyDescent="0.35">
      <c r="A8247" s="7">
        <f t="shared" si="1474"/>
        <v>0</v>
      </c>
      <c r="B8247" s="7">
        <f t="shared" si="1475"/>
        <v>0</v>
      </c>
      <c r="C8247" s="7">
        <f t="shared" si="1476"/>
        <v>0</v>
      </c>
      <c r="D8247" s="7">
        <f t="shared" si="1477"/>
        <v>0</v>
      </c>
      <c r="E8247" s="7" t="e">
        <f>IF('Report DCM'!$H8247="In-Stream Video","Rich Media display banner",IF('Report DCM'!$I8247&gt;'Report DCM'!$J8247,"Standard",VLOOKUP(CONCATENATE(bd_adtype,"_",bd_creativetype),tabela,2,FALSE)))</f>
        <v>#N/A</v>
      </c>
      <c r="F8247" s="7">
        <f t="shared" si="1478"/>
        <v>0</v>
      </c>
      <c r="G8247" s="7">
        <f t="shared" si="1479"/>
        <v>0</v>
      </c>
      <c r="H8247" s="7">
        <f t="shared" si="1480"/>
        <v>0</v>
      </c>
      <c r="I8247" s="7">
        <f t="shared" si="1481"/>
        <v>0</v>
      </c>
      <c r="J8247" s="7">
        <f t="shared" si="1482"/>
        <v>0</v>
      </c>
      <c r="K8247" s="8" t="e">
        <f t="shared" si="1483"/>
        <v>#N/A</v>
      </c>
      <c r="L8247" s="7" t="e">
        <f t="shared" si="1484"/>
        <v>#N/A</v>
      </c>
      <c r="M8247" s="8" t="e">
        <f t="shared" si="1472"/>
        <v>#N/A</v>
      </c>
      <c r="N8247" s="8" t="e">
        <f t="shared" si="1473"/>
        <v>#N/A</v>
      </c>
    </row>
    <row r="8248" spans="1:14" ht="15.75" customHeight="1" x14ac:dyDescent="0.35">
      <c r="A8248" s="7">
        <f t="shared" si="1474"/>
        <v>0</v>
      </c>
      <c r="B8248" s="7">
        <f t="shared" si="1475"/>
        <v>0</v>
      </c>
      <c r="C8248" s="7">
        <f t="shared" si="1476"/>
        <v>0</v>
      </c>
      <c r="D8248" s="7">
        <f t="shared" si="1477"/>
        <v>0</v>
      </c>
      <c r="E8248" s="7" t="e">
        <f>IF('Report DCM'!$H8248="In-Stream Video","Rich Media display banner",IF('Report DCM'!$I8248&gt;'Report DCM'!$J8248,"Standard",VLOOKUP(CONCATENATE(bd_adtype,"_",bd_creativetype),tabela,2,FALSE)))</f>
        <v>#N/A</v>
      </c>
      <c r="F8248" s="7">
        <f t="shared" si="1478"/>
        <v>0</v>
      </c>
      <c r="G8248" s="7">
        <f t="shared" si="1479"/>
        <v>0</v>
      </c>
      <c r="H8248" s="7">
        <f t="shared" si="1480"/>
        <v>0</v>
      </c>
      <c r="I8248" s="7">
        <f t="shared" si="1481"/>
        <v>0</v>
      </c>
      <c r="J8248" s="7">
        <f t="shared" si="1482"/>
        <v>0</v>
      </c>
      <c r="K8248" s="8" t="e">
        <f t="shared" si="1483"/>
        <v>#N/A</v>
      </c>
      <c r="L8248" s="7" t="e">
        <f t="shared" si="1484"/>
        <v>#N/A</v>
      </c>
      <c r="M8248" s="8" t="e">
        <f t="shared" si="1472"/>
        <v>#N/A</v>
      </c>
      <c r="N8248" s="8" t="e">
        <f t="shared" si="1473"/>
        <v>#N/A</v>
      </c>
    </row>
    <row r="8249" spans="1:14" ht="15.75" customHeight="1" x14ac:dyDescent="0.35">
      <c r="A8249" s="7">
        <f t="shared" si="1474"/>
        <v>0</v>
      </c>
      <c r="B8249" s="7">
        <f t="shared" si="1475"/>
        <v>0</v>
      </c>
      <c r="C8249" s="7">
        <f t="shared" si="1476"/>
        <v>0</v>
      </c>
      <c r="D8249" s="7">
        <f t="shared" si="1477"/>
        <v>0</v>
      </c>
      <c r="E8249" s="7" t="e">
        <f>IF('Report DCM'!$H8249="In-Stream Video","Rich Media display banner",IF('Report DCM'!$I8249&gt;'Report DCM'!$J8249,"Standard",VLOOKUP(CONCATENATE(bd_adtype,"_",bd_creativetype),tabela,2,FALSE)))</f>
        <v>#N/A</v>
      </c>
      <c r="F8249" s="7">
        <f t="shared" si="1478"/>
        <v>0</v>
      </c>
      <c r="G8249" s="7">
        <f t="shared" si="1479"/>
        <v>0</v>
      </c>
      <c r="H8249" s="7">
        <f t="shared" si="1480"/>
        <v>0</v>
      </c>
      <c r="I8249" s="7">
        <f t="shared" si="1481"/>
        <v>0</v>
      </c>
      <c r="J8249" s="7">
        <f t="shared" si="1482"/>
        <v>0</v>
      </c>
      <c r="K8249" s="8" t="e">
        <f t="shared" si="1483"/>
        <v>#N/A</v>
      </c>
      <c r="L8249" s="7" t="e">
        <f t="shared" si="1484"/>
        <v>#N/A</v>
      </c>
      <c r="M8249" s="8" t="e">
        <f t="shared" si="1472"/>
        <v>#N/A</v>
      </c>
      <c r="N8249" s="8" t="e">
        <f t="shared" si="1473"/>
        <v>#N/A</v>
      </c>
    </row>
    <row r="8250" spans="1:14" ht="15.75" customHeight="1" x14ac:dyDescent="0.35">
      <c r="A8250" s="7">
        <f t="shared" si="1474"/>
        <v>0</v>
      </c>
      <c r="B8250" s="7">
        <f t="shared" si="1475"/>
        <v>0</v>
      </c>
      <c r="C8250" s="7">
        <f t="shared" si="1476"/>
        <v>0</v>
      </c>
      <c r="D8250" s="7">
        <f t="shared" si="1477"/>
        <v>0</v>
      </c>
      <c r="E8250" s="7" t="e">
        <f>IF('Report DCM'!$H8250="In-Stream Video","Rich Media display banner",IF('Report DCM'!$I8250&gt;'Report DCM'!$J8250,"Standard",VLOOKUP(CONCATENATE(bd_adtype,"_",bd_creativetype),tabela,2,FALSE)))</f>
        <v>#N/A</v>
      </c>
      <c r="F8250" s="7">
        <f t="shared" si="1478"/>
        <v>0</v>
      </c>
      <c r="G8250" s="7">
        <f t="shared" si="1479"/>
        <v>0</v>
      </c>
      <c r="H8250" s="7">
        <f t="shared" si="1480"/>
        <v>0</v>
      </c>
      <c r="I8250" s="7">
        <f t="shared" si="1481"/>
        <v>0</v>
      </c>
      <c r="J8250" s="7">
        <f t="shared" si="1482"/>
        <v>0</v>
      </c>
      <c r="K8250" s="8" t="e">
        <f t="shared" si="1483"/>
        <v>#N/A</v>
      </c>
      <c r="L8250" s="7" t="e">
        <f t="shared" si="1484"/>
        <v>#N/A</v>
      </c>
      <c r="M8250" s="8" t="e">
        <f t="shared" si="1472"/>
        <v>#N/A</v>
      </c>
      <c r="N8250" s="8" t="e">
        <f t="shared" si="1473"/>
        <v>#N/A</v>
      </c>
    </row>
    <row r="8251" spans="1:14" ht="15.75" customHeight="1" x14ac:dyDescent="0.35">
      <c r="A8251" s="7">
        <f t="shared" si="1474"/>
        <v>0</v>
      </c>
      <c r="B8251" s="7">
        <f t="shared" si="1475"/>
        <v>0</v>
      </c>
      <c r="C8251" s="7">
        <f t="shared" si="1476"/>
        <v>0</v>
      </c>
      <c r="D8251" s="7">
        <f t="shared" si="1477"/>
        <v>0</v>
      </c>
      <c r="E8251" s="7" t="e">
        <f>IF('Report DCM'!$H8251="In-Stream Video","Rich Media display banner",IF('Report DCM'!$I8251&gt;'Report DCM'!$J8251,"Standard",VLOOKUP(CONCATENATE(bd_adtype,"_",bd_creativetype),tabela,2,FALSE)))</f>
        <v>#N/A</v>
      </c>
      <c r="F8251" s="7">
        <f t="shared" si="1478"/>
        <v>0</v>
      </c>
      <c r="G8251" s="7">
        <f t="shared" si="1479"/>
        <v>0</v>
      </c>
      <c r="H8251" s="7">
        <f t="shared" si="1480"/>
        <v>0</v>
      </c>
      <c r="I8251" s="7">
        <f t="shared" si="1481"/>
        <v>0</v>
      </c>
      <c r="J8251" s="7">
        <f t="shared" si="1482"/>
        <v>0</v>
      </c>
      <c r="K8251" s="8" t="e">
        <f t="shared" si="1483"/>
        <v>#N/A</v>
      </c>
      <c r="L8251" s="7" t="e">
        <f t="shared" si="1484"/>
        <v>#N/A</v>
      </c>
      <c r="M8251" s="8" t="e">
        <f t="shared" si="1472"/>
        <v>#N/A</v>
      </c>
      <c r="N8251" s="8" t="e">
        <f t="shared" si="1473"/>
        <v>#N/A</v>
      </c>
    </row>
    <row r="8252" spans="1:14" ht="15.75" customHeight="1" x14ac:dyDescent="0.35">
      <c r="A8252" s="7">
        <f t="shared" si="1474"/>
        <v>0</v>
      </c>
      <c r="B8252" s="7">
        <f t="shared" si="1475"/>
        <v>0</v>
      </c>
      <c r="C8252" s="7">
        <f t="shared" si="1476"/>
        <v>0</v>
      </c>
      <c r="D8252" s="7">
        <f t="shared" si="1477"/>
        <v>0</v>
      </c>
      <c r="E8252" s="7" t="e">
        <f>IF('Report DCM'!$H8252="In-Stream Video","Rich Media display banner",IF('Report DCM'!$I8252&gt;'Report DCM'!$J8252,"Standard",VLOOKUP(CONCATENATE(bd_adtype,"_",bd_creativetype),tabela,2,FALSE)))</f>
        <v>#N/A</v>
      </c>
      <c r="F8252" s="7">
        <f t="shared" si="1478"/>
        <v>0</v>
      </c>
      <c r="G8252" s="7">
        <f t="shared" si="1479"/>
        <v>0</v>
      </c>
      <c r="H8252" s="7">
        <f t="shared" si="1480"/>
        <v>0</v>
      </c>
      <c r="I8252" s="7">
        <f t="shared" si="1481"/>
        <v>0</v>
      </c>
      <c r="J8252" s="7">
        <f t="shared" si="1482"/>
        <v>0</v>
      </c>
      <c r="K8252" s="8" t="e">
        <f t="shared" si="1483"/>
        <v>#N/A</v>
      </c>
      <c r="L8252" s="7" t="e">
        <f t="shared" si="1484"/>
        <v>#N/A</v>
      </c>
      <c r="M8252" s="8" t="e">
        <f t="shared" si="1472"/>
        <v>#N/A</v>
      </c>
      <c r="N8252" s="8" t="e">
        <f t="shared" si="1473"/>
        <v>#N/A</v>
      </c>
    </row>
    <row r="8253" spans="1:14" ht="15.75" customHeight="1" x14ac:dyDescent="0.35">
      <c r="A8253" s="7">
        <f t="shared" si="1474"/>
        <v>0</v>
      </c>
      <c r="B8253" s="7">
        <f t="shared" si="1475"/>
        <v>0</v>
      </c>
      <c r="C8253" s="7">
        <f t="shared" si="1476"/>
        <v>0</v>
      </c>
      <c r="D8253" s="7">
        <f t="shared" si="1477"/>
        <v>0</v>
      </c>
      <c r="E8253" s="7" t="e">
        <f>IF('Report DCM'!$H8253="In-Stream Video","Rich Media display banner",IF('Report DCM'!$I8253&gt;'Report DCM'!$J8253,"Standard",VLOOKUP(CONCATENATE(bd_adtype,"_",bd_creativetype),tabela,2,FALSE)))</f>
        <v>#N/A</v>
      </c>
      <c r="F8253" s="7">
        <f t="shared" si="1478"/>
        <v>0</v>
      </c>
      <c r="G8253" s="7">
        <f t="shared" si="1479"/>
        <v>0</v>
      </c>
      <c r="H8253" s="7">
        <f t="shared" si="1480"/>
        <v>0</v>
      </c>
      <c r="I8253" s="7">
        <f t="shared" si="1481"/>
        <v>0</v>
      </c>
      <c r="J8253" s="7">
        <f t="shared" si="1482"/>
        <v>0</v>
      </c>
      <c r="K8253" s="8" t="e">
        <f t="shared" si="1483"/>
        <v>#N/A</v>
      </c>
      <c r="L8253" s="7" t="e">
        <f t="shared" si="1484"/>
        <v>#N/A</v>
      </c>
      <c r="M8253" s="8" t="e">
        <f t="shared" si="1472"/>
        <v>#N/A</v>
      </c>
      <c r="N8253" s="8" t="e">
        <f t="shared" si="1473"/>
        <v>#N/A</v>
      </c>
    </row>
    <row r="8254" spans="1:14" ht="15.75" customHeight="1" x14ac:dyDescent="0.35">
      <c r="A8254" s="7">
        <f t="shared" si="1474"/>
        <v>0</v>
      </c>
      <c r="B8254" s="7">
        <f t="shared" si="1475"/>
        <v>0</v>
      </c>
      <c r="C8254" s="7">
        <f t="shared" si="1476"/>
        <v>0</v>
      </c>
      <c r="D8254" s="7">
        <f t="shared" si="1477"/>
        <v>0</v>
      </c>
      <c r="E8254" s="7" t="e">
        <f>IF('Report DCM'!$H8254="In-Stream Video","Rich Media display banner",IF('Report DCM'!$I8254&gt;'Report DCM'!$J8254,"Standard",VLOOKUP(CONCATENATE(bd_adtype,"_",bd_creativetype),tabela,2,FALSE)))</f>
        <v>#N/A</v>
      </c>
      <c r="F8254" s="7">
        <f t="shared" si="1478"/>
        <v>0</v>
      </c>
      <c r="G8254" s="7">
        <f t="shared" si="1479"/>
        <v>0</v>
      </c>
      <c r="H8254" s="7">
        <f t="shared" si="1480"/>
        <v>0</v>
      </c>
      <c r="I8254" s="7">
        <f t="shared" si="1481"/>
        <v>0</v>
      </c>
      <c r="J8254" s="7">
        <f t="shared" si="1482"/>
        <v>0</v>
      </c>
      <c r="K8254" s="8" t="e">
        <f t="shared" si="1483"/>
        <v>#N/A</v>
      </c>
      <c r="L8254" s="7" t="e">
        <f t="shared" si="1484"/>
        <v>#N/A</v>
      </c>
      <c r="M8254" s="8" t="e">
        <f t="shared" si="1472"/>
        <v>#N/A</v>
      </c>
      <c r="N8254" s="8" t="e">
        <f t="shared" si="1473"/>
        <v>#N/A</v>
      </c>
    </row>
    <row r="8255" spans="1:14" ht="15.75" customHeight="1" x14ac:dyDescent="0.35">
      <c r="A8255" s="7">
        <f t="shared" si="1474"/>
        <v>0</v>
      </c>
      <c r="B8255" s="7">
        <f t="shared" si="1475"/>
        <v>0</v>
      </c>
      <c r="C8255" s="7">
        <f t="shared" si="1476"/>
        <v>0</v>
      </c>
      <c r="D8255" s="7">
        <f t="shared" si="1477"/>
        <v>0</v>
      </c>
      <c r="E8255" s="7" t="e">
        <f>IF('Report DCM'!$H8255="In-Stream Video","Rich Media display banner",IF('Report DCM'!$I8255&gt;'Report DCM'!$J8255,"Standard",VLOOKUP(CONCATENATE(bd_adtype,"_",bd_creativetype),tabela,2,FALSE)))</f>
        <v>#N/A</v>
      </c>
      <c r="F8255" s="7">
        <f t="shared" si="1478"/>
        <v>0</v>
      </c>
      <c r="G8255" s="7">
        <f t="shared" si="1479"/>
        <v>0</v>
      </c>
      <c r="H8255" s="7">
        <f t="shared" si="1480"/>
        <v>0</v>
      </c>
      <c r="I8255" s="7">
        <f t="shared" si="1481"/>
        <v>0</v>
      </c>
      <c r="J8255" s="7">
        <f t="shared" si="1482"/>
        <v>0</v>
      </c>
      <c r="K8255" s="8" t="e">
        <f t="shared" si="1483"/>
        <v>#N/A</v>
      </c>
      <c r="L8255" s="7" t="e">
        <f t="shared" si="1484"/>
        <v>#N/A</v>
      </c>
      <c r="M8255" s="8" t="e">
        <f t="shared" si="1472"/>
        <v>#N/A</v>
      </c>
      <c r="N8255" s="8" t="e">
        <f t="shared" si="1473"/>
        <v>#N/A</v>
      </c>
    </row>
    <row r="8256" spans="1:14" ht="15.75" customHeight="1" x14ac:dyDescent="0.35">
      <c r="A8256" s="7">
        <f t="shared" si="1474"/>
        <v>0</v>
      </c>
      <c r="B8256" s="7">
        <f t="shared" si="1475"/>
        <v>0</v>
      </c>
      <c r="C8256" s="7">
        <f t="shared" si="1476"/>
        <v>0</v>
      </c>
      <c r="D8256" s="7">
        <f t="shared" si="1477"/>
        <v>0</v>
      </c>
      <c r="E8256" s="7" t="e">
        <f>IF('Report DCM'!$H8256="In-Stream Video","Rich Media display banner",IF('Report DCM'!$I8256&gt;'Report DCM'!$J8256,"Standard",VLOOKUP(CONCATENATE(bd_adtype,"_",bd_creativetype),tabela,2,FALSE)))</f>
        <v>#N/A</v>
      </c>
      <c r="F8256" s="7">
        <f t="shared" si="1478"/>
        <v>0</v>
      </c>
      <c r="G8256" s="7">
        <f t="shared" si="1479"/>
        <v>0</v>
      </c>
      <c r="H8256" s="7">
        <f t="shared" si="1480"/>
        <v>0</v>
      </c>
      <c r="I8256" s="7">
        <f t="shared" si="1481"/>
        <v>0</v>
      </c>
      <c r="J8256" s="7">
        <f t="shared" si="1482"/>
        <v>0</v>
      </c>
      <c r="K8256" s="8" t="e">
        <f t="shared" si="1483"/>
        <v>#N/A</v>
      </c>
      <c r="L8256" s="7" t="e">
        <f t="shared" si="1484"/>
        <v>#N/A</v>
      </c>
      <c r="M8256" s="8" t="e">
        <f t="shared" si="1472"/>
        <v>#N/A</v>
      </c>
      <c r="N8256" s="8" t="e">
        <f t="shared" si="1473"/>
        <v>#N/A</v>
      </c>
    </row>
    <row r="8257" spans="1:14" ht="15.75" customHeight="1" x14ac:dyDescent="0.35">
      <c r="A8257" s="7">
        <f t="shared" si="1474"/>
        <v>0</v>
      </c>
      <c r="B8257" s="7">
        <f t="shared" si="1475"/>
        <v>0</v>
      </c>
      <c r="C8257" s="7">
        <f t="shared" si="1476"/>
        <v>0</v>
      </c>
      <c r="D8257" s="7">
        <f t="shared" si="1477"/>
        <v>0</v>
      </c>
      <c r="E8257" s="7" t="e">
        <f>IF('Report DCM'!$H8257="In-Stream Video","Rich Media display banner",IF('Report DCM'!$I8257&gt;'Report DCM'!$J8257,"Standard",VLOOKUP(CONCATENATE(bd_adtype,"_",bd_creativetype),tabela,2,FALSE)))</f>
        <v>#N/A</v>
      </c>
      <c r="F8257" s="7">
        <f t="shared" si="1478"/>
        <v>0</v>
      </c>
      <c r="G8257" s="7">
        <f t="shared" si="1479"/>
        <v>0</v>
      </c>
      <c r="H8257" s="7">
        <f t="shared" si="1480"/>
        <v>0</v>
      </c>
      <c r="I8257" s="7">
        <f t="shared" si="1481"/>
        <v>0</v>
      </c>
      <c r="J8257" s="7">
        <f t="shared" si="1482"/>
        <v>0</v>
      </c>
      <c r="K8257" s="8" t="e">
        <f t="shared" si="1483"/>
        <v>#N/A</v>
      </c>
      <c r="L8257" s="7" t="e">
        <f t="shared" si="1484"/>
        <v>#N/A</v>
      </c>
      <c r="M8257" s="8" t="e">
        <f t="shared" si="1472"/>
        <v>#N/A</v>
      </c>
      <c r="N8257" s="8" t="e">
        <f t="shared" si="1473"/>
        <v>#N/A</v>
      </c>
    </row>
    <row r="8258" spans="1:14" ht="15.75" customHeight="1" x14ac:dyDescent="0.35">
      <c r="A8258" s="7">
        <f t="shared" ref="A8258:A8321" si="1485">bd_campaign</f>
        <v>0</v>
      </c>
      <c r="B8258" s="7">
        <f t="shared" ref="B8258:B8321" si="1486">bd_site</f>
        <v>0</v>
      </c>
      <c r="C8258" s="7">
        <f t="shared" ref="C8258:C8321" si="1487">bd_placement</f>
        <v>0</v>
      </c>
      <c r="D8258" s="7">
        <f t="shared" ref="D8258:D8321" si="1488">bd_placementID</f>
        <v>0</v>
      </c>
      <c r="E8258" s="7" t="e">
        <f>IF('Report DCM'!$H8258="In-Stream Video","Rich Media display banner",IF('Report DCM'!$I8258&gt;'Report DCM'!$J8258,"Standard",VLOOKUP(CONCATENATE(bd_adtype,"_",bd_creativetype),tabela,2,FALSE)))</f>
        <v>#N/A</v>
      </c>
      <c r="F8258" s="7">
        <f t="shared" ref="F8258:F8321" si="1489">bd_ad</f>
        <v>0</v>
      </c>
      <c r="G8258" s="7">
        <f t="shared" ref="G8258:G8321" si="1490">bd_adid</f>
        <v>0</v>
      </c>
      <c r="H8258" s="7">
        <f t="shared" ref="H8258:H8321" si="1491">bd_creativetype</f>
        <v>0</v>
      </c>
      <c r="I8258" s="7">
        <f t="shared" ref="I8258:I8321" si="1492">bd_impression</f>
        <v>0</v>
      </c>
      <c r="J8258" s="7">
        <f t="shared" ref="J8258:J8321" si="1493">bd_clicks</f>
        <v>0</v>
      </c>
      <c r="K8258" s="8" t="e">
        <f t="shared" ref="K8258:K8321" si="1494">VLOOKUP(E8258,tabela,2,FALSE)</f>
        <v>#N/A</v>
      </c>
      <c r="L8258" s="7" t="e">
        <f t="shared" ref="L8258:L8321" si="1495">VLOOKUP(E8258,tabela,3,FALSE)</f>
        <v>#N/A</v>
      </c>
      <c r="M8258" s="8" t="e">
        <f t="shared" si="1472"/>
        <v>#N/A</v>
      </c>
      <c r="N8258" s="8" t="e">
        <f t="shared" si="1473"/>
        <v>#N/A</v>
      </c>
    </row>
    <row r="8259" spans="1:14" ht="15.75" customHeight="1" x14ac:dyDescent="0.35">
      <c r="A8259" s="7">
        <f t="shared" si="1485"/>
        <v>0</v>
      </c>
      <c r="B8259" s="7">
        <f t="shared" si="1486"/>
        <v>0</v>
      </c>
      <c r="C8259" s="7">
        <f t="shared" si="1487"/>
        <v>0</v>
      </c>
      <c r="D8259" s="7">
        <f t="shared" si="1488"/>
        <v>0</v>
      </c>
      <c r="E8259" s="7" t="e">
        <f>IF('Report DCM'!$H8259="In-Stream Video","Rich Media display banner",IF('Report DCM'!$I8259&gt;'Report DCM'!$J8259,"Standard",VLOOKUP(CONCATENATE(bd_adtype,"_",bd_creativetype),tabela,2,FALSE)))</f>
        <v>#N/A</v>
      </c>
      <c r="F8259" s="7">
        <f t="shared" si="1489"/>
        <v>0</v>
      </c>
      <c r="G8259" s="7">
        <f t="shared" si="1490"/>
        <v>0</v>
      </c>
      <c r="H8259" s="7">
        <f t="shared" si="1491"/>
        <v>0</v>
      </c>
      <c r="I8259" s="7">
        <f t="shared" si="1492"/>
        <v>0</v>
      </c>
      <c r="J8259" s="7">
        <f t="shared" si="1493"/>
        <v>0</v>
      </c>
      <c r="K8259" s="8" t="e">
        <f t="shared" si="1494"/>
        <v>#N/A</v>
      </c>
      <c r="L8259" s="7" t="e">
        <f t="shared" si="1495"/>
        <v>#N/A</v>
      </c>
      <c r="M8259" s="8" t="e">
        <f t="shared" si="1472"/>
        <v>#N/A</v>
      </c>
      <c r="N8259" s="8" t="e">
        <f t="shared" si="1473"/>
        <v>#N/A</v>
      </c>
    </row>
    <row r="8260" spans="1:14" ht="15.75" customHeight="1" x14ac:dyDescent="0.35">
      <c r="A8260" s="7">
        <f t="shared" si="1485"/>
        <v>0</v>
      </c>
      <c r="B8260" s="7">
        <f t="shared" si="1486"/>
        <v>0</v>
      </c>
      <c r="C8260" s="7">
        <f t="shared" si="1487"/>
        <v>0</v>
      </c>
      <c r="D8260" s="7">
        <f t="shared" si="1488"/>
        <v>0</v>
      </c>
      <c r="E8260" s="7" t="e">
        <f>IF('Report DCM'!$H8260="In-Stream Video","Rich Media display banner",IF('Report DCM'!$I8260&gt;'Report DCM'!$J8260,"Standard",VLOOKUP(CONCATENATE(bd_adtype,"_",bd_creativetype),tabela,2,FALSE)))</f>
        <v>#N/A</v>
      </c>
      <c r="F8260" s="7">
        <f t="shared" si="1489"/>
        <v>0</v>
      </c>
      <c r="G8260" s="7">
        <f t="shared" si="1490"/>
        <v>0</v>
      </c>
      <c r="H8260" s="7">
        <f t="shared" si="1491"/>
        <v>0</v>
      </c>
      <c r="I8260" s="7">
        <f t="shared" si="1492"/>
        <v>0</v>
      </c>
      <c r="J8260" s="7">
        <f t="shared" si="1493"/>
        <v>0</v>
      </c>
      <c r="K8260" s="8" t="e">
        <f t="shared" si="1494"/>
        <v>#N/A</v>
      </c>
      <c r="L8260" s="7" t="e">
        <f t="shared" si="1495"/>
        <v>#N/A</v>
      </c>
      <c r="M8260" s="8" t="e">
        <f t="shared" si="1472"/>
        <v>#N/A</v>
      </c>
      <c r="N8260" s="8" t="e">
        <f t="shared" si="1473"/>
        <v>#N/A</v>
      </c>
    </row>
    <row r="8261" spans="1:14" ht="15.75" customHeight="1" x14ac:dyDescent="0.35">
      <c r="A8261" s="7">
        <f t="shared" si="1485"/>
        <v>0</v>
      </c>
      <c r="B8261" s="7">
        <f t="shared" si="1486"/>
        <v>0</v>
      </c>
      <c r="C8261" s="7">
        <f t="shared" si="1487"/>
        <v>0</v>
      </c>
      <c r="D8261" s="7">
        <f t="shared" si="1488"/>
        <v>0</v>
      </c>
      <c r="E8261" s="7" t="e">
        <f>IF('Report DCM'!$H8261="In-Stream Video","Rich Media display banner",IF('Report DCM'!$I8261&gt;'Report DCM'!$J8261,"Standard",VLOOKUP(CONCATENATE(bd_adtype,"_",bd_creativetype),tabela,2,FALSE)))</f>
        <v>#N/A</v>
      </c>
      <c r="F8261" s="7">
        <f t="shared" si="1489"/>
        <v>0</v>
      </c>
      <c r="G8261" s="7">
        <f t="shared" si="1490"/>
        <v>0</v>
      </c>
      <c r="H8261" s="7">
        <f t="shared" si="1491"/>
        <v>0</v>
      </c>
      <c r="I8261" s="7">
        <f t="shared" si="1492"/>
        <v>0</v>
      </c>
      <c r="J8261" s="7">
        <f t="shared" si="1493"/>
        <v>0</v>
      </c>
      <c r="K8261" s="8" t="e">
        <f t="shared" si="1494"/>
        <v>#N/A</v>
      </c>
      <c r="L8261" s="7" t="e">
        <f t="shared" si="1495"/>
        <v>#N/A</v>
      </c>
      <c r="M8261" s="8" t="e">
        <f t="shared" si="1472"/>
        <v>#N/A</v>
      </c>
      <c r="N8261" s="8" t="e">
        <f t="shared" si="1473"/>
        <v>#N/A</v>
      </c>
    </row>
    <row r="8262" spans="1:14" ht="15.75" customHeight="1" x14ac:dyDescent="0.35">
      <c r="A8262" s="7">
        <f t="shared" si="1485"/>
        <v>0</v>
      </c>
      <c r="B8262" s="7">
        <f t="shared" si="1486"/>
        <v>0</v>
      </c>
      <c r="C8262" s="7">
        <f t="shared" si="1487"/>
        <v>0</v>
      </c>
      <c r="D8262" s="7">
        <f t="shared" si="1488"/>
        <v>0</v>
      </c>
      <c r="E8262" s="7" t="e">
        <f>IF('Report DCM'!$H8262="In-Stream Video","Rich Media display banner",IF('Report DCM'!$I8262&gt;'Report DCM'!$J8262,"Standard",VLOOKUP(CONCATENATE(bd_adtype,"_",bd_creativetype),tabela,2,FALSE)))</f>
        <v>#N/A</v>
      </c>
      <c r="F8262" s="7">
        <f t="shared" si="1489"/>
        <v>0</v>
      </c>
      <c r="G8262" s="7">
        <f t="shared" si="1490"/>
        <v>0</v>
      </c>
      <c r="H8262" s="7">
        <f t="shared" si="1491"/>
        <v>0</v>
      </c>
      <c r="I8262" s="7">
        <f t="shared" si="1492"/>
        <v>0</v>
      </c>
      <c r="J8262" s="7">
        <f t="shared" si="1493"/>
        <v>0</v>
      </c>
      <c r="K8262" s="8" t="e">
        <f t="shared" si="1494"/>
        <v>#N/A</v>
      </c>
      <c r="L8262" s="7" t="e">
        <f t="shared" si="1495"/>
        <v>#N/A</v>
      </c>
      <c r="M8262" s="8" t="e">
        <f t="shared" si="1472"/>
        <v>#N/A</v>
      </c>
      <c r="N8262" s="8" t="e">
        <f t="shared" si="1473"/>
        <v>#N/A</v>
      </c>
    </row>
    <row r="8263" spans="1:14" ht="15.75" customHeight="1" x14ac:dyDescent="0.35">
      <c r="A8263" s="7">
        <f t="shared" si="1485"/>
        <v>0</v>
      </c>
      <c r="B8263" s="7">
        <f t="shared" si="1486"/>
        <v>0</v>
      </c>
      <c r="C8263" s="7">
        <f t="shared" si="1487"/>
        <v>0</v>
      </c>
      <c r="D8263" s="7">
        <f t="shared" si="1488"/>
        <v>0</v>
      </c>
      <c r="E8263" s="7" t="e">
        <f>IF('Report DCM'!$H8263="In-Stream Video","Rich Media display banner",IF('Report DCM'!$I8263&gt;'Report DCM'!$J8263,"Standard",VLOOKUP(CONCATENATE(bd_adtype,"_",bd_creativetype),tabela,2,FALSE)))</f>
        <v>#N/A</v>
      </c>
      <c r="F8263" s="7">
        <f t="shared" si="1489"/>
        <v>0</v>
      </c>
      <c r="G8263" s="7">
        <f t="shared" si="1490"/>
        <v>0</v>
      </c>
      <c r="H8263" s="7">
        <f t="shared" si="1491"/>
        <v>0</v>
      </c>
      <c r="I8263" s="7">
        <f t="shared" si="1492"/>
        <v>0</v>
      </c>
      <c r="J8263" s="7">
        <f t="shared" si="1493"/>
        <v>0</v>
      </c>
      <c r="K8263" s="8" t="e">
        <f t="shared" si="1494"/>
        <v>#N/A</v>
      </c>
      <c r="L8263" s="7" t="e">
        <f t="shared" si="1495"/>
        <v>#N/A</v>
      </c>
      <c r="M8263" s="8" t="e">
        <f t="shared" si="1472"/>
        <v>#N/A</v>
      </c>
      <c r="N8263" s="8" t="e">
        <f t="shared" si="1473"/>
        <v>#N/A</v>
      </c>
    </row>
    <row r="8264" spans="1:14" ht="15.75" customHeight="1" x14ac:dyDescent="0.35">
      <c r="A8264" s="7">
        <f t="shared" si="1485"/>
        <v>0</v>
      </c>
      <c r="B8264" s="7">
        <f t="shared" si="1486"/>
        <v>0</v>
      </c>
      <c r="C8264" s="7">
        <f t="shared" si="1487"/>
        <v>0</v>
      </c>
      <c r="D8264" s="7">
        <f t="shared" si="1488"/>
        <v>0</v>
      </c>
      <c r="E8264" s="7" t="e">
        <f>IF('Report DCM'!$H8264="In-Stream Video","Rich Media display banner",IF('Report DCM'!$I8264&gt;'Report DCM'!$J8264,"Standard",VLOOKUP(CONCATENATE(bd_adtype,"_",bd_creativetype),tabela,2,FALSE)))</f>
        <v>#N/A</v>
      </c>
      <c r="F8264" s="7">
        <f t="shared" si="1489"/>
        <v>0</v>
      </c>
      <c r="G8264" s="7">
        <f t="shared" si="1490"/>
        <v>0</v>
      </c>
      <c r="H8264" s="7">
        <f t="shared" si="1491"/>
        <v>0</v>
      </c>
      <c r="I8264" s="7">
        <f t="shared" si="1492"/>
        <v>0</v>
      </c>
      <c r="J8264" s="7">
        <f t="shared" si="1493"/>
        <v>0</v>
      </c>
      <c r="K8264" s="8" t="e">
        <f t="shared" si="1494"/>
        <v>#N/A</v>
      </c>
      <c r="L8264" s="7" t="e">
        <f t="shared" si="1495"/>
        <v>#N/A</v>
      </c>
      <c r="M8264" s="8" t="e">
        <f t="shared" si="1472"/>
        <v>#N/A</v>
      </c>
      <c r="N8264" s="8" t="e">
        <f t="shared" si="1473"/>
        <v>#N/A</v>
      </c>
    </row>
    <row r="8265" spans="1:14" ht="15.75" customHeight="1" x14ac:dyDescent="0.35">
      <c r="A8265" s="7">
        <f t="shared" si="1485"/>
        <v>0</v>
      </c>
      <c r="B8265" s="7">
        <f t="shared" si="1486"/>
        <v>0</v>
      </c>
      <c r="C8265" s="7">
        <f t="shared" si="1487"/>
        <v>0</v>
      </c>
      <c r="D8265" s="7">
        <f t="shared" si="1488"/>
        <v>0</v>
      </c>
      <c r="E8265" s="7" t="e">
        <f>IF('Report DCM'!$H8265="In-Stream Video","Rich Media display banner",IF('Report DCM'!$I8265&gt;'Report DCM'!$J8265,"Standard",VLOOKUP(CONCATENATE(bd_adtype,"_",bd_creativetype),tabela,2,FALSE)))</f>
        <v>#N/A</v>
      </c>
      <c r="F8265" s="7">
        <f t="shared" si="1489"/>
        <v>0</v>
      </c>
      <c r="G8265" s="7">
        <f t="shared" si="1490"/>
        <v>0</v>
      </c>
      <c r="H8265" s="7">
        <f t="shared" si="1491"/>
        <v>0</v>
      </c>
      <c r="I8265" s="7">
        <f t="shared" si="1492"/>
        <v>0</v>
      </c>
      <c r="J8265" s="7">
        <f t="shared" si="1493"/>
        <v>0</v>
      </c>
      <c r="K8265" s="8" t="e">
        <f t="shared" si="1494"/>
        <v>#N/A</v>
      </c>
      <c r="L8265" s="7" t="e">
        <f t="shared" si="1495"/>
        <v>#N/A</v>
      </c>
      <c r="M8265" s="8" t="e">
        <f t="shared" si="1472"/>
        <v>#N/A</v>
      </c>
      <c r="N8265" s="8" t="e">
        <f t="shared" si="1473"/>
        <v>#N/A</v>
      </c>
    </row>
    <row r="8266" spans="1:14" ht="15.75" customHeight="1" x14ac:dyDescent="0.35">
      <c r="A8266" s="7">
        <f t="shared" si="1485"/>
        <v>0</v>
      </c>
      <c r="B8266" s="7">
        <f t="shared" si="1486"/>
        <v>0</v>
      </c>
      <c r="C8266" s="7">
        <f t="shared" si="1487"/>
        <v>0</v>
      </c>
      <c r="D8266" s="7">
        <f t="shared" si="1488"/>
        <v>0</v>
      </c>
      <c r="E8266" s="7" t="e">
        <f>IF('Report DCM'!$H8266="In-Stream Video","Rich Media display banner",IF('Report DCM'!$I8266&gt;'Report DCM'!$J8266,"Standard",VLOOKUP(CONCATENATE(bd_adtype,"_",bd_creativetype),tabela,2,FALSE)))</f>
        <v>#N/A</v>
      </c>
      <c r="F8266" s="7">
        <f t="shared" si="1489"/>
        <v>0</v>
      </c>
      <c r="G8266" s="7">
        <f t="shared" si="1490"/>
        <v>0</v>
      </c>
      <c r="H8266" s="7">
        <f t="shared" si="1491"/>
        <v>0</v>
      </c>
      <c r="I8266" s="7">
        <f t="shared" si="1492"/>
        <v>0</v>
      </c>
      <c r="J8266" s="7">
        <f t="shared" si="1493"/>
        <v>0</v>
      </c>
      <c r="K8266" s="8" t="e">
        <f t="shared" si="1494"/>
        <v>#N/A</v>
      </c>
      <c r="L8266" s="7" t="e">
        <f t="shared" si="1495"/>
        <v>#N/A</v>
      </c>
      <c r="M8266" s="8" t="e">
        <f t="shared" si="1472"/>
        <v>#N/A</v>
      </c>
      <c r="N8266" s="8" t="e">
        <f t="shared" si="1473"/>
        <v>#N/A</v>
      </c>
    </row>
    <row r="8267" spans="1:14" ht="15.75" customHeight="1" x14ac:dyDescent="0.35">
      <c r="A8267" s="7">
        <f t="shared" si="1485"/>
        <v>0</v>
      </c>
      <c r="B8267" s="7">
        <f t="shared" si="1486"/>
        <v>0</v>
      </c>
      <c r="C8267" s="7">
        <f t="shared" si="1487"/>
        <v>0</v>
      </c>
      <c r="D8267" s="7">
        <f t="shared" si="1488"/>
        <v>0</v>
      </c>
      <c r="E8267" s="7" t="e">
        <f>IF('Report DCM'!$H8267="In-Stream Video","Rich Media display banner",IF('Report DCM'!$I8267&gt;'Report DCM'!$J8267,"Standard",VLOOKUP(CONCATENATE(bd_adtype,"_",bd_creativetype),tabela,2,FALSE)))</f>
        <v>#N/A</v>
      </c>
      <c r="F8267" s="7">
        <f t="shared" si="1489"/>
        <v>0</v>
      </c>
      <c r="G8267" s="7">
        <f t="shared" si="1490"/>
        <v>0</v>
      </c>
      <c r="H8267" s="7">
        <f t="shared" si="1491"/>
        <v>0</v>
      </c>
      <c r="I8267" s="7">
        <f t="shared" si="1492"/>
        <v>0</v>
      </c>
      <c r="J8267" s="7">
        <f t="shared" si="1493"/>
        <v>0</v>
      </c>
      <c r="K8267" s="8" t="e">
        <f t="shared" si="1494"/>
        <v>#N/A</v>
      </c>
      <c r="L8267" s="7" t="e">
        <f t="shared" si="1495"/>
        <v>#N/A</v>
      </c>
      <c r="M8267" s="8" t="e">
        <f t="shared" si="1472"/>
        <v>#N/A</v>
      </c>
      <c r="N8267" s="8" t="e">
        <f t="shared" si="1473"/>
        <v>#N/A</v>
      </c>
    </row>
    <row r="8268" spans="1:14" ht="15.75" customHeight="1" x14ac:dyDescent="0.35">
      <c r="A8268" s="7">
        <f t="shared" si="1485"/>
        <v>0</v>
      </c>
      <c r="B8268" s="7">
        <f t="shared" si="1486"/>
        <v>0</v>
      </c>
      <c r="C8268" s="7">
        <f t="shared" si="1487"/>
        <v>0</v>
      </c>
      <c r="D8268" s="7">
        <f t="shared" si="1488"/>
        <v>0</v>
      </c>
      <c r="E8268" s="7" t="e">
        <f>IF('Report DCM'!$H8268="In-Stream Video","Rich Media display banner",IF('Report DCM'!$I8268&gt;'Report DCM'!$J8268,"Standard",VLOOKUP(CONCATENATE(bd_adtype,"_",bd_creativetype),tabela,2,FALSE)))</f>
        <v>#N/A</v>
      </c>
      <c r="F8268" s="7">
        <f t="shared" si="1489"/>
        <v>0</v>
      </c>
      <c r="G8268" s="7">
        <f t="shared" si="1490"/>
        <v>0</v>
      </c>
      <c r="H8268" s="7">
        <f t="shared" si="1491"/>
        <v>0</v>
      </c>
      <c r="I8268" s="7">
        <f t="shared" si="1492"/>
        <v>0</v>
      </c>
      <c r="J8268" s="7">
        <f t="shared" si="1493"/>
        <v>0</v>
      </c>
      <c r="K8268" s="8" t="e">
        <f t="shared" si="1494"/>
        <v>#N/A</v>
      </c>
      <c r="L8268" s="7" t="e">
        <f t="shared" si="1495"/>
        <v>#N/A</v>
      </c>
      <c r="M8268" s="8" t="e">
        <f t="shared" si="1472"/>
        <v>#N/A</v>
      </c>
      <c r="N8268" s="8" t="e">
        <f t="shared" si="1473"/>
        <v>#N/A</v>
      </c>
    </row>
    <row r="8269" spans="1:14" ht="15.75" customHeight="1" x14ac:dyDescent="0.35">
      <c r="A8269" s="7">
        <f t="shared" si="1485"/>
        <v>0</v>
      </c>
      <c r="B8269" s="7">
        <f t="shared" si="1486"/>
        <v>0</v>
      </c>
      <c r="C8269" s="7">
        <f t="shared" si="1487"/>
        <v>0</v>
      </c>
      <c r="D8269" s="7">
        <f t="shared" si="1488"/>
        <v>0</v>
      </c>
      <c r="E8269" s="7" t="e">
        <f>IF('Report DCM'!$H8269="In-Stream Video","Rich Media display banner",IF('Report DCM'!$I8269&gt;'Report DCM'!$J8269,"Standard",VLOOKUP(CONCATENATE(bd_adtype,"_",bd_creativetype),tabela,2,FALSE)))</f>
        <v>#N/A</v>
      </c>
      <c r="F8269" s="7">
        <f t="shared" si="1489"/>
        <v>0</v>
      </c>
      <c r="G8269" s="7">
        <f t="shared" si="1490"/>
        <v>0</v>
      </c>
      <c r="H8269" s="7">
        <f t="shared" si="1491"/>
        <v>0</v>
      </c>
      <c r="I8269" s="7">
        <f t="shared" si="1492"/>
        <v>0</v>
      </c>
      <c r="J8269" s="7">
        <f t="shared" si="1493"/>
        <v>0</v>
      </c>
      <c r="K8269" s="8" t="e">
        <f t="shared" si="1494"/>
        <v>#N/A</v>
      </c>
      <c r="L8269" s="7" t="e">
        <f t="shared" si="1495"/>
        <v>#N/A</v>
      </c>
      <c r="M8269" s="8" t="e">
        <f t="shared" si="1472"/>
        <v>#N/A</v>
      </c>
      <c r="N8269" s="8" t="e">
        <f t="shared" si="1473"/>
        <v>#N/A</v>
      </c>
    </row>
    <row r="8270" spans="1:14" ht="15.75" customHeight="1" x14ac:dyDescent="0.35">
      <c r="A8270" s="7">
        <f t="shared" si="1485"/>
        <v>0</v>
      </c>
      <c r="B8270" s="7">
        <f t="shared" si="1486"/>
        <v>0</v>
      </c>
      <c r="C8270" s="7">
        <f t="shared" si="1487"/>
        <v>0</v>
      </c>
      <c r="D8270" s="7">
        <f t="shared" si="1488"/>
        <v>0</v>
      </c>
      <c r="E8270" s="7" t="e">
        <f>IF('Report DCM'!$H8270="In-Stream Video","Rich Media display banner",IF('Report DCM'!$I8270&gt;'Report DCM'!$J8270,"Standard",VLOOKUP(CONCATENATE(bd_adtype,"_",bd_creativetype),tabela,2,FALSE)))</f>
        <v>#N/A</v>
      </c>
      <c r="F8270" s="7">
        <f t="shared" si="1489"/>
        <v>0</v>
      </c>
      <c r="G8270" s="7">
        <f t="shared" si="1490"/>
        <v>0</v>
      </c>
      <c r="H8270" s="7">
        <f t="shared" si="1491"/>
        <v>0</v>
      </c>
      <c r="I8270" s="7">
        <f t="shared" si="1492"/>
        <v>0</v>
      </c>
      <c r="J8270" s="7">
        <f t="shared" si="1493"/>
        <v>0</v>
      </c>
      <c r="K8270" s="8" t="e">
        <f t="shared" si="1494"/>
        <v>#N/A</v>
      </c>
      <c r="L8270" s="7" t="e">
        <f t="shared" si="1495"/>
        <v>#N/A</v>
      </c>
      <c r="M8270" s="8" t="e">
        <f t="shared" si="1472"/>
        <v>#N/A</v>
      </c>
      <c r="N8270" s="8" t="e">
        <f t="shared" si="1473"/>
        <v>#N/A</v>
      </c>
    </row>
    <row r="8271" spans="1:14" ht="15.75" customHeight="1" x14ac:dyDescent="0.35">
      <c r="A8271" s="7">
        <f t="shared" si="1485"/>
        <v>0</v>
      </c>
      <c r="B8271" s="7">
        <f t="shared" si="1486"/>
        <v>0</v>
      </c>
      <c r="C8271" s="7">
        <f t="shared" si="1487"/>
        <v>0</v>
      </c>
      <c r="D8271" s="7">
        <f t="shared" si="1488"/>
        <v>0</v>
      </c>
      <c r="E8271" s="7" t="e">
        <f>IF('Report DCM'!$H8271="In-Stream Video","Rich Media display banner",IF('Report DCM'!$I8271&gt;'Report DCM'!$J8271,"Standard",VLOOKUP(CONCATENATE(bd_adtype,"_",bd_creativetype),tabela,2,FALSE)))</f>
        <v>#N/A</v>
      </c>
      <c r="F8271" s="7">
        <f t="shared" si="1489"/>
        <v>0</v>
      </c>
      <c r="G8271" s="7">
        <f t="shared" si="1490"/>
        <v>0</v>
      </c>
      <c r="H8271" s="7">
        <f t="shared" si="1491"/>
        <v>0</v>
      </c>
      <c r="I8271" s="7">
        <f t="shared" si="1492"/>
        <v>0</v>
      </c>
      <c r="J8271" s="7">
        <f t="shared" si="1493"/>
        <v>0</v>
      </c>
      <c r="K8271" s="8" t="e">
        <f t="shared" si="1494"/>
        <v>#N/A</v>
      </c>
      <c r="L8271" s="7" t="e">
        <f t="shared" si="1495"/>
        <v>#N/A</v>
      </c>
      <c r="M8271" s="8" t="e">
        <f t="shared" si="1472"/>
        <v>#N/A</v>
      </c>
      <c r="N8271" s="8" t="e">
        <f t="shared" si="1473"/>
        <v>#N/A</v>
      </c>
    </row>
    <row r="8272" spans="1:14" ht="15.75" customHeight="1" x14ac:dyDescent="0.35">
      <c r="A8272" s="7">
        <f t="shared" si="1485"/>
        <v>0</v>
      </c>
      <c r="B8272" s="7">
        <f t="shared" si="1486"/>
        <v>0</v>
      </c>
      <c r="C8272" s="7">
        <f t="shared" si="1487"/>
        <v>0</v>
      </c>
      <c r="D8272" s="7">
        <f t="shared" si="1488"/>
        <v>0</v>
      </c>
      <c r="E8272" s="7" t="e">
        <f>IF('Report DCM'!$H8272="In-Stream Video","Rich Media display banner",IF('Report DCM'!$I8272&gt;'Report DCM'!$J8272,"Standard",VLOOKUP(CONCATENATE(bd_adtype,"_",bd_creativetype),tabela,2,FALSE)))</f>
        <v>#N/A</v>
      </c>
      <c r="F8272" s="7">
        <f t="shared" si="1489"/>
        <v>0</v>
      </c>
      <c r="G8272" s="7">
        <f t="shared" si="1490"/>
        <v>0</v>
      </c>
      <c r="H8272" s="7">
        <f t="shared" si="1491"/>
        <v>0</v>
      </c>
      <c r="I8272" s="7">
        <f t="shared" si="1492"/>
        <v>0</v>
      </c>
      <c r="J8272" s="7">
        <f t="shared" si="1493"/>
        <v>0</v>
      </c>
      <c r="K8272" s="8" t="e">
        <f t="shared" si="1494"/>
        <v>#N/A</v>
      </c>
      <c r="L8272" s="7" t="e">
        <f t="shared" si="1495"/>
        <v>#N/A</v>
      </c>
      <c r="M8272" s="8" t="e">
        <f t="shared" si="1472"/>
        <v>#N/A</v>
      </c>
      <c r="N8272" s="8" t="e">
        <f t="shared" si="1473"/>
        <v>#N/A</v>
      </c>
    </row>
    <row r="8273" spans="1:14" ht="15.75" customHeight="1" x14ac:dyDescent="0.35">
      <c r="A8273" s="7">
        <f t="shared" si="1485"/>
        <v>0</v>
      </c>
      <c r="B8273" s="7">
        <f t="shared" si="1486"/>
        <v>0</v>
      </c>
      <c r="C8273" s="7">
        <f t="shared" si="1487"/>
        <v>0</v>
      </c>
      <c r="D8273" s="7">
        <f t="shared" si="1488"/>
        <v>0</v>
      </c>
      <c r="E8273" s="7" t="e">
        <f>IF('Report DCM'!$H8273="In-Stream Video","Rich Media display banner",IF('Report DCM'!$I8273&gt;'Report DCM'!$J8273,"Standard",VLOOKUP(CONCATENATE(bd_adtype,"_",bd_creativetype),tabela,2,FALSE)))</f>
        <v>#N/A</v>
      </c>
      <c r="F8273" s="7">
        <f t="shared" si="1489"/>
        <v>0</v>
      </c>
      <c r="G8273" s="7">
        <f t="shared" si="1490"/>
        <v>0</v>
      </c>
      <c r="H8273" s="7">
        <f t="shared" si="1491"/>
        <v>0</v>
      </c>
      <c r="I8273" s="7">
        <f t="shared" si="1492"/>
        <v>0</v>
      </c>
      <c r="J8273" s="7">
        <f t="shared" si="1493"/>
        <v>0</v>
      </c>
      <c r="K8273" s="8" t="e">
        <f t="shared" si="1494"/>
        <v>#N/A</v>
      </c>
      <c r="L8273" s="7" t="e">
        <f t="shared" si="1495"/>
        <v>#N/A</v>
      </c>
      <c r="M8273" s="8" t="e">
        <f t="shared" si="1472"/>
        <v>#N/A</v>
      </c>
      <c r="N8273" s="8" t="e">
        <f t="shared" si="1473"/>
        <v>#N/A</v>
      </c>
    </row>
    <row r="8274" spans="1:14" ht="15.75" customHeight="1" x14ac:dyDescent="0.35">
      <c r="A8274" s="7">
        <f t="shared" si="1485"/>
        <v>0</v>
      </c>
      <c r="B8274" s="7">
        <f t="shared" si="1486"/>
        <v>0</v>
      </c>
      <c r="C8274" s="7">
        <f t="shared" si="1487"/>
        <v>0</v>
      </c>
      <c r="D8274" s="7">
        <f t="shared" si="1488"/>
        <v>0</v>
      </c>
      <c r="E8274" s="7" t="e">
        <f>IF('Report DCM'!$H8274="In-Stream Video","Rich Media display banner",IF('Report DCM'!$I8274&gt;'Report DCM'!$J8274,"Standard",VLOOKUP(CONCATENATE(bd_adtype,"_",bd_creativetype),tabela,2,FALSE)))</f>
        <v>#N/A</v>
      </c>
      <c r="F8274" s="7">
        <f t="shared" si="1489"/>
        <v>0</v>
      </c>
      <c r="G8274" s="7">
        <f t="shared" si="1490"/>
        <v>0</v>
      </c>
      <c r="H8274" s="7">
        <f t="shared" si="1491"/>
        <v>0</v>
      </c>
      <c r="I8274" s="7">
        <f t="shared" si="1492"/>
        <v>0</v>
      </c>
      <c r="J8274" s="7">
        <f t="shared" si="1493"/>
        <v>0</v>
      </c>
      <c r="K8274" s="8" t="e">
        <f t="shared" si="1494"/>
        <v>#N/A</v>
      </c>
      <c r="L8274" s="7" t="e">
        <f t="shared" si="1495"/>
        <v>#N/A</v>
      </c>
      <c r="M8274" s="8" t="e">
        <f t="shared" si="1472"/>
        <v>#N/A</v>
      </c>
      <c r="N8274" s="8" t="e">
        <f t="shared" si="1473"/>
        <v>#N/A</v>
      </c>
    </row>
    <row r="8275" spans="1:14" ht="15.75" customHeight="1" x14ac:dyDescent="0.35">
      <c r="A8275" s="7">
        <f t="shared" si="1485"/>
        <v>0</v>
      </c>
      <c r="B8275" s="7">
        <f t="shared" si="1486"/>
        <v>0</v>
      </c>
      <c r="C8275" s="7">
        <f t="shared" si="1487"/>
        <v>0</v>
      </c>
      <c r="D8275" s="7">
        <f t="shared" si="1488"/>
        <v>0</v>
      </c>
      <c r="E8275" s="7" t="e">
        <f>IF('Report DCM'!$H8275="In-Stream Video","Rich Media display banner",IF('Report DCM'!$I8275&gt;'Report DCM'!$J8275,"Standard",VLOOKUP(CONCATENATE(bd_adtype,"_",bd_creativetype),tabela,2,FALSE)))</f>
        <v>#N/A</v>
      </c>
      <c r="F8275" s="7">
        <f t="shared" si="1489"/>
        <v>0</v>
      </c>
      <c r="G8275" s="7">
        <f t="shared" si="1490"/>
        <v>0</v>
      </c>
      <c r="H8275" s="7">
        <f t="shared" si="1491"/>
        <v>0</v>
      </c>
      <c r="I8275" s="7">
        <f t="shared" si="1492"/>
        <v>0</v>
      </c>
      <c r="J8275" s="7">
        <f t="shared" si="1493"/>
        <v>0</v>
      </c>
      <c r="K8275" s="8" t="e">
        <f t="shared" si="1494"/>
        <v>#N/A</v>
      </c>
      <c r="L8275" s="7" t="e">
        <f t="shared" si="1495"/>
        <v>#N/A</v>
      </c>
      <c r="M8275" s="8" t="e">
        <f t="shared" si="1472"/>
        <v>#N/A</v>
      </c>
      <c r="N8275" s="8" t="e">
        <f t="shared" si="1473"/>
        <v>#N/A</v>
      </c>
    </row>
    <row r="8276" spans="1:14" ht="15.75" customHeight="1" x14ac:dyDescent="0.35">
      <c r="A8276" s="7">
        <f t="shared" si="1485"/>
        <v>0</v>
      </c>
      <c r="B8276" s="7">
        <f t="shared" si="1486"/>
        <v>0</v>
      </c>
      <c r="C8276" s="7">
        <f t="shared" si="1487"/>
        <v>0</v>
      </c>
      <c r="D8276" s="7">
        <f t="shared" si="1488"/>
        <v>0</v>
      </c>
      <c r="E8276" s="7" t="e">
        <f>IF('Report DCM'!$H8276="In-Stream Video","Rich Media display banner",IF('Report DCM'!$I8276&gt;'Report DCM'!$J8276,"Standard",VLOOKUP(CONCATENATE(bd_adtype,"_",bd_creativetype),tabela,2,FALSE)))</f>
        <v>#N/A</v>
      </c>
      <c r="F8276" s="7">
        <f t="shared" si="1489"/>
        <v>0</v>
      </c>
      <c r="G8276" s="7">
        <f t="shared" si="1490"/>
        <v>0</v>
      </c>
      <c r="H8276" s="7">
        <f t="shared" si="1491"/>
        <v>0</v>
      </c>
      <c r="I8276" s="7">
        <f t="shared" si="1492"/>
        <v>0</v>
      </c>
      <c r="J8276" s="7">
        <f t="shared" si="1493"/>
        <v>0</v>
      </c>
      <c r="K8276" s="8" t="e">
        <f t="shared" si="1494"/>
        <v>#N/A</v>
      </c>
      <c r="L8276" s="7" t="e">
        <f t="shared" si="1495"/>
        <v>#N/A</v>
      </c>
      <c r="M8276" s="8" t="e">
        <f t="shared" si="1472"/>
        <v>#N/A</v>
      </c>
      <c r="N8276" s="8" t="e">
        <f t="shared" si="1473"/>
        <v>#N/A</v>
      </c>
    </row>
    <row r="8277" spans="1:14" ht="15.75" customHeight="1" x14ac:dyDescent="0.35">
      <c r="A8277" s="7">
        <f t="shared" si="1485"/>
        <v>0</v>
      </c>
      <c r="B8277" s="7">
        <f t="shared" si="1486"/>
        <v>0</v>
      </c>
      <c r="C8277" s="7">
        <f t="shared" si="1487"/>
        <v>0</v>
      </c>
      <c r="D8277" s="7">
        <f t="shared" si="1488"/>
        <v>0</v>
      </c>
      <c r="E8277" s="7" t="e">
        <f>IF('Report DCM'!$H8277="In-Stream Video","Rich Media display banner",IF('Report DCM'!$I8277&gt;'Report DCM'!$J8277,"Standard",VLOOKUP(CONCATENATE(bd_adtype,"_",bd_creativetype),tabela,2,FALSE)))</f>
        <v>#N/A</v>
      </c>
      <c r="F8277" s="7">
        <f t="shared" si="1489"/>
        <v>0</v>
      </c>
      <c r="G8277" s="7">
        <f t="shared" si="1490"/>
        <v>0</v>
      </c>
      <c r="H8277" s="7">
        <f t="shared" si="1491"/>
        <v>0</v>
      </c>
      <c r="I8277" s="7">
        <f t="shared" si="1492"/>
        <v>0</v>
      </c>
      <c r="J8277" s="7">
        <f t="shared" si="1493"/>
        <v>0</v>
      </c>
      <c r="K8277" s="8" t="e">
        <f t="shared" si="1494"/>
        <v>#N/A</v>
      </c>
      <c r="L8277" s="7" t="e">
        <f t="shared" si="1495"/>
        <v>#N/A</v>
      </c>
      <c r="M8277" s="8" t="e">
        <f t="shared" si="1472"/>
        <v>#N/A</v>
      </c>
      <c r="N8277" s="8" t="e">
        <f t="shared" si="1473"/>
        <v>#N/A</v>
      </c>
    </row>
    <row r="8278" spans="1:14" ht="15.75" customHeight="1" x14ac:dyDescent="0.35">
      <c r="A8278" s="7">
        <f t="shared" si="1485"/>
        <v>0</v>
      </c>
      <c r="B8278" s="7">
        <f t="shared" si="1486"/>
        <v>0</v>
      </c>
      <c r="C8278" s="7">
        <f t="shared" si="1487"/>
        <v>0</v>
      </c>
      <c r="D8278" s="7">
        <f t="shared" si="1488"/>
        <v>0</v>
      </c>
      <c r="E8278" s="7" t="e">
        <f>IF('Report DCM'!$H8278="In-Stream Video","Rich Media display banner",IF('Report DCM'!$I8278&gt;'Report DCM'!$J8278,"Standard",VLOOKUP(CONCATENATE(bd_adtype,"_",bd_creativetype),tabela,2,FALSE)))</f>
        <v>#N/A</v>
      </c>
      <c r="F8278" s="7">
        <f t="shared" si="1489"/>
        <v>0</v>
      </c>
      <c r="G8278" s="7">
        <f t="shared" si="1490"/>
        <v>0</v>
      </c>
      <c r="H8278" s="7">
        <f t="shared" si="1491"/>
        <v>0</v>
      </c>
      <c r="I8278" s="7">
        <f t="shared" si="1492"/>
        <v>0</v>
      </c>
      <c r="J8278" s="7">
        <f t="shared" si="1493"/>
        <v>0</v>
      </c>
      <c r="K8278" s="8" t="e">
        <f t="shared" si="1494"/>
        <v>#N/A</v>
      </c>
      <c r="L8278" s="7" t="e">
        <f t="shared" si="1495"/>
        <v>#N/A</v>
      </c>
      <c r="M8278" s="8" t="e">
        <f t="shared" si="1472"/>
        <v>#N/A</v>
      </c>
      <c r="N8278" s="8" t="e">
        <f t="shared" si="1473"/>
        <v>#N/A</v>
      </c>
    </row>
    <row r="8279" spans="1:14" ht="15.75" customHeight="1" x14ac:dyDescent="0.35">
      <c r="A8279" s="7">
        <f t="shared" si="1485"/>
        <v>0</v>
      </c>
      <c r="B8279" s="7">
        <f t="shared" si="1486"/>
        <v>0</v>
      </c>
      <c r="C8279" s="7">
        <f t="shared" si="1487"/>
        <v>0</v>
      </c>
      <c r="D8279" s="7">
        <f t="shared" si="1488"/>
        <v>0</v>
      </c>
      <c r="E8279" s="7" t="e">
        <f>IF('Report DCM'!$H8279="In-Stream Video","Rich Media display banner",IF('Report DCM'!$I8279&gt;'Report DCM'!$J8279,"Standard",VLOOKUP(CONCATENATE(bd_adtype,"_",bd_creativetype),tabela,2,FALSE)))</f>
        <v>#N/A</v>
      </c>
      <c r="F8279" s="7">
        <f t="shared" si="1489"/>
        <v>0</v>
      </c>
      <c r="G8279" s="7">
        <f t="shared" si="1490"/>
        <v>0</v>
      </c>
      <c r="H8279" s="7">
        <f t="shared" si="1491"/>
        <v>0</v>
      </c>
      <c r="I8279" s="7">
        <f t="shared" si="1492"/>
        <v>0</v>
      </c>
      <c r="J8279" s="7">
        <f t="shared" si="1493"/>
        <v>0</v>
      </c>
      <c r="K8279" s="8" t="e">
        <f t="shared" si="1494"/>
        <v>#N/A</v>
      </c>
      <c r="L8279" s="7" t="e">
        <f t="shared" si="1495"/>
        <v>#N/A</v>
      </c>
      <c r="M8279" s="8" t="e">
        <f t="shared" si="1472"/>
        <v>#N/A</v>
      </c>
      <c r="N8279" s="8" t="e">
        <f t="shared" si="1473"/>
        <v>#N/A</v>
      </c>
    </row>
    <row r="8280" spans="1:14" ht="15.75" customHeight="1" x14ac:dyDescent="0.35">
      <c r="A8280" s="7">
        <f t="shared" si="1485"/>
        <v>0</v>
      </c>
      <c r="B8280" s="7">
        <f t="shared" si="1486"/>
        <v>0</v>
      </c>
      <c r="C8280" s="7">
        <f t="shared" si="1487"/>
        <v>0</v>
      </c>
      <c r="D8280" s="7">
        <f t="shared" si="1488"/>
        <v>0</v>
      </c>
      <c r="E8280" s="7" t="e">
        <f>IF('Report DCM'!$H8280="In-Stream Video","Rich Media display banner",IF('Report DCM'!$I8280&gt;'Report DCM'!$J8280,"Standard",VLOOKUP(CONCATENATE(bd_adtype,"_",bd_creativetype),tabela,2,FALSE)))</f>
        <v>#N/A</v>
      </c>
      <c r="F8280" s="7">
        <f t="shared" si="1489"/>
        <v>0</v>
      </c>
      <c r="G8280" s="7">
        <f t="shared" si="1490"/>
        <v>0</v>
      </c>
      <c r="H8280" s="7">
        <f t="shared" si="1491"/>
        <v>0</v>
      </c>
      <c r="I8280" s="7">
        <f t="shared" si="1492"/>
        <v>0</v>
      </c>
      <c r="J8280" s="7">
        <f t="shared" si="1493"/>
        <v>0</v>
      </c>
      <c r="K8280" s="8" t="e">
        <f t="shared" si="1494"/>
        <v>#N/A</v>
      </c>
      <c r="L8280" s="7" t="e">
        <f t="shared" si="1495"/>
        <v>#N/A</v>
      </c>
      <c r="M8280" s="8" t="e">
        <f t="shared" si="1472"/>
        <v>#N/A</v>
      </c>
      <c r="N8280" s="8" t="e">
        <f t="shared" si="1473"/>
        <v>#N/A</v>
      </c>
    </row>
    <row r="8281" spans="1:14" ht="15.75" customHeight="1" x14ac:dyDescent="0.35">
      <c r="A8281" s="7">
        <f t="shared" si="1485"/>
        <v>0</v>
      </c>
      <c r="B8281" s="7">
        <f t="shared" si="1486"/>
        <v>0</v>
      </c>
      <c r="C8281" s="7">
        <f t="shared" si="1487"/>
        <v>0</v>
      </c>
      <c r="D8281" s="7">
        <f t="shared" si="1488"/>
        <v>0</v>
      </c>
      <c r="E8281" s="7" t="e">
        <f>IF('Report DCM'!$H8281="In-Stream Video","Rich Media display banner",IF('Report DCM'!$I8281&gt;'Report DCM'!$J8281,"Standard",VLOOKUP(CONCATENATE(bd_adtype,"_",bd_creativetype),tabela,2,FALSE)))</f>
        <v>#N/A</v>
      </c>
      <c r="F8281" s="7">
        <f t="shared" si="1489"/>
        <v>0</v>
      </c>
      <c r="G8281" s="7">
        <f t="shared" si="1490"/>
        <v>0</v>
      </c>
      <c r="H8281" s="7">
        <f t="shared" si="1491"/>
        <v>0</v>
      </c>
      <c r="I8281" s="7">
        <f t="shared" si="1492"/>
        <v>0</v>
      </c>
      <c r="J8281" s="7">
        <f t="shared" si="1493"/>
        <v>0</v>
      </c>
      <c r="K8281" s="8" t="e">
        <f t="shared" si="1494"/>
        <v>#N/A</v>
      </c>
      <c r="L8281" s="7" t="e">
        <f t="shared" si="1495"/>
        <v>#N/A</v>
      </c>
      <c r="M8281" s="8" t="e">
        <f t="shared" si="1472"/>
        <v>#N/A</v>
      </c>
      <c r="N8281" s="8" t="e">
        <f t="shared" si="1473"/>
        <v>#N/A</v>
      </c>
    </row>
    <row r="8282" spans="1:14" ht="15.75" customHeight="1" x14ac:dyDescent="0.35">
      <c r="A8282" s="7">
        <f t="shared" si="1485"/>
        <v>0</v>
      </c>
      <c r="B8282" s="7">
        <f t="shared" si="1486"/>
        <v>0</v>
      </c>
      <c r="C8282" s="7">
        <f t="shared" si="1487"/>
        <v>0</v>
      </c>
      <c r="D8282" s="7">
        <f t="shared" si="1488"/>
        <v>0</v>
      </c>
      <c r="E8282" s="7" t="e">
        <f>IF('Report DCM'!$H8282="In-Stream Video","Rich Media display banner",IF('Report DCM'!$I8282&gt;'Report DCM'!$J8282,"Standard",VLOOKUP(CONCATENATE(bd_adtype,"_",bd_creativetype),tabela,2,FALSE)))</f>
        <v>#N/A</v>
      </c>
      <c r="F8282" s="7">
        <f t="shared" si="1489"/>
        <v>0</v>
      </c>
      <c r="G8282" s="7">
        <f t="shared" si="1490"/>
        <v>0</v>
      </c>
      <c r="H8282" s="7">
        <f t="shared" si="1491"/>
        <v>0</v>
      </c>
      <c r="I8282" s="7">
        <f t="shared" si="1492"/>
        <v>0</v>
      </c>
      <c r="J8282" s="7">
        <f t="shared" si="1493"/>
        <v>0</v>
      </c>
      <c r="K8282" s="8" t="e">
        <f t="shared" si="1494"/>
        <v>#N/A</v>
      </c>
      <c r="L8282" s="7" t="e">
        <f t="shared" si="1495"/>
        <v>#N/A</v>
      </c>
      <c r="M8282" s="8" t="e">
        <f t="shared" si="1472"/>
        <v>#N/A</v>
      </c>
      <c r="N8282" s="8" t="e">
        <f t="shared" si="1473"/>
        <v>#N/A</v>
      </c>
    </row>
    <row r="8283" spans="1:14" ht="15.75" customHeight="1" x14ac:dyDescent="0.35">
      <c r="A8283" s="7">
        <f t="shared" si="1485"/>
        <v>0</v>
      </c>
      <c r="B8283" s="7">
        <f t="shared" si="1486"/>
        <v>0</v>
      </c>
      <c r="C8283" s="7">
        <f t="shared" si="1487"/>
        <v>0</v>
      </c>
      <c r="D8283" s="7">
        <f t="shared" si="1488"/>
        <v>0</v>
      </c>
      <c r="E8283" s="7" t="e">
        <f>IF('Report DCM'!$H8283="In-Stream Video","Rich Media display banner",IF('Report DCM'!$I8283&gt;'Report DCM'!$J8283,"Standard",VLOOKUP(CONCATENATE(bd_adtype,"_",bd_creativetype),tabela,2,FALSE)))</f>
        <v>#N/A</v>
      </c>
      <c r="F8283" s="7">
        <f t="shared" si="1489"/>
        <v>0</v>
      </c>
      <c r="G8283" s="7">
        <f t="shared" si="1490"/>
        <v>0</v>
      </c>
      <c r="H8283" s="7">
        <f t="shared" si="1491"/>
        <v>0</v>
      </c>
      <c r="I8283" s="7">
        <f t="shared" si="1492"/>
        <v>0</v>
      </c>
      <c r="J8283" s="7">
        <f t="shared" si="1493"/>
        <v>0</v>
      </c>
      <c r="K8283" s="8" t="e">
        <f t="shared" si="1494"/>
        <v>#N/A</v>
      </c>
      <c r="L8283" s="7" t="e">
        <f t="shared" si="1495"/>
        <v>#N/A</v>
      </c>
      <c r="M8283" s="8" t="e">
        <f t="shared" si="1472"/>
        <v>#N/A</v>
      </c>
      <c r="N8283" s="8" t="e">
        <f t="shared" si="1473"/>
        <v>#N/A</v>
      </c>
    </row>
    <row r="8284" spans="1:14" ht="15.75" customHeight="1" x14ac:dyDescent="0.35">
      <c r="A8284" s="7">
        <f t="shared" si="1485"/>
        <v>0</v>
      </c>
      <c r="B8284" s="7">
        <f t="shared" si="1486"/>
        <v>0</v>
      </c>
      <c r="C8284" s="7">
        <f t="shared" si="1487"/>
        <v>0</v>
      </c>
      <c r="D8284" s="7">
        <f t="shared" si="1488"/>
        <v>0</v>
      </c>
      <c r="E8284" s="7" t="e">
        <f>IF('Report DCM'!$H8284="In-Stream Video","Rich Media display banner",IF('Report DCM'!$I8284&gt;'Report DCM'!$J8284,"Standard",VLOOKUP(CONCATENATE(bd_adtype,"_",bd_creativetype),tabela,2,FALSE)))</f>
        <v>#N/A</v>
      </c>
      <c r="F8284" s="7">
        <f t="shared" si="1489"/>
        <v>0</v>
      </c>
      <c r="G8284" s="7">
        <f t="shared" si="1490"/>
        <v>0</v>
      </c>
      <c r="H8284" s="7">
        <f t="shared" si="1491"/>
        <v>0</v>
      </c>
      <c r="I8284" s="7">
        <f t="shared" si="1492"/>
        <v>0</v>
      </c>
      <c r="J8284" s="7">
        <f t="shared" si="1493"/>
        <v>0</v>
      </c>
      <c r="K8284" s="8" t="e">
        <f t="shared" si="1494"/>
        <v>#N/A</v>
      </c>
      <c r="L8284" s="7" t="e">
        <f t="shared" si="1495"/>
        <v>#N/A</v>
      </c>
      <c r="M8284" s="8" t="e">
        <f t="shared" si="1472"/>
        <v>#N/A</v>
      </c>
      <c r="N8284" s="8" t="e">
        <f t="shared" si="1473"/>
        <v>#N/A</v>
      </c>
    </row>
    <row r="8285" spans="1:14" ht="15.75" customHeight="1" x14ac:dyDescent="0.35">
      <c r="A8285" s="7">
        <f t="shared" si="1485"/>
        <v>0</v>
      </c>
      <c r="B8285" s="7">
        <f t="shared" si="1486"/>
        <v>0</v>
      </c>
      <c r="C8285" s="7">
        <f t="shared" si="1487"/>
        <v>0</v>
      </c>
      <c r="D8285" s="7">
        <f t="shared" si="1488"/>
        <v>0</v>
      </c>
      <c r="E8285" s="7" t="e">
        <f>IF('Report DCM'!$H8285="In-Stream Video","Rich Media display banner",IF('Report DCM'!$I8285&gt;'Report DCM'!$J8285,"Standard",VLOOKUP(CONCATENATE(bd_adtype,"_",bd_creativetype),tabela,2,FALSE)))</f>
        <v>#N/A</v>
      </c>
      <c r="F8285" s="7">
        <f t="shared" si="1489"/>
        <v>0</v>
      </c>
      <c r="G8285" s="7">
        <f t="shared" si="1490"/>
        <v>0</v>
      </c>
      <c r="H8285" s="7">
        <f t="shared" si="1491"/>
        <v>0</v>
      </c>
      <c r="I8285" s="7">
        <f t="shared" si="1492"/>
        <v>0</v>
      </c>
      <c r="J8285" s="7">
        <f t="shared" si="1493"/>
        <v>0</v>
      </c>
      <c r="K8285" s="8" t="e">
        <f t="shared" si="1494"/>
        <v>#N/A</v>
      </c>
      <c r="L8285" s="7" t="e">
        <f t="shared" si="1495"/>
        <v>#N/A</v>
      </c>
      <c r="M8285" s="8" t="e">
        <f t="shared" si="1472"/>
        <v>#N/A</v>
      </c>
      <c r="N8285" s="8" t="e">
        <f t="shared" si="1473"/>
        <v>#N/A</v>
      </c>
    </row>
    <row r="8286" spans="1:14" ht="15.75" customHeight="1" x14ac:dyDescent="0.35">
      <c r="A8286" s="7">
        <f t="shared" si="1485"/>
        <v>0</v>
      </c>
      <c r="B8286" s="7">
        <f t="shared" si="1486"/>
        <v>0</v>
      </c>
      <c r="C8286" s="7">
        <f t="shared" si="1487"/>
        <v>0</v>
      </c>
      <c r="D8286" s="7">
        <f t="shared" si="1488"/>
        <v>0</v>
      </c>
      <c r="E8286" s="7" t="e">
        <f>IF('Report DCM'!$H8286="In-Stream Video","Rich Media display banner",IF('Report DCM'!$I8286&gt;'Report DCM'!$J8286,"Standard",VLOOKUP(CONCATENATE(bd_adtype,"_",bd_creativetype),tabela,2,FALSE)))</f>
        <v>#N/A</v>
      </c>
      <c r="F8286" s="7">
        <f t="shared" si="1489"/>
        <v>0</v>
      </c>
      <c r="G8286" s="7">
        <f t="shared" si="1490"/>
        <v>0</v>
      </c>
      <c r="H8286" s="7">
        <f t="shared" si="1491"/>
        <v>0</v>
      </c>
      <c r="I8286" s="7">
        <f t="shared" si="1492"/>
        <v>0</v>
      </c>
      <c r="J8286" s="7">
        <f t="shared" si="1493"/>
        <v>0</v>
      </c>
      <c r="K8286" s="8" t="e">
        <f t="shared" si="1494"/>
        <v>#N/A</v>
      </c>
      <c r="L8286" s="7" t="e">
        <f t="shared" si="1495"/>
        <v>#N/A</v>
      </c>
      <c r="M8286" s="8" t="e">
        <f t="shared" si="1472"/>
        <v>#N/A</v>
      </c>
      <c r="N8286" s="8" t="e">
        <f t="shared" si="1473"/>
        <v>#N/A</v>
      </c>
    </row>
    <row r="8287" spans="1:14" ht="15.75" customHeight="1" x14ac:dyDescent="0.35">
      <c r="A8287" s="7">
        <f t="shared" si="1485"/>
        <v>0</v>
      </c>
      <c r="B8287" s="7">
        <f t="shared" si="1486"/>
        <v>0</v>
      </c>
      <c r="C8287" s="7">
        <f t="shared" si="1487"/>
        <v>0</v>
      </c>
      <c r="D8287" s="7">
        <f t="shared" si="1488"/>
        <v>0</v>
      </c>
      <c r="E8287" s="7" t="e">
        <f>IF('Report DCM'!$H8287="In-Stream Video","Rich Media display banner",IF('Report DCM'!$I8287&gt;'Report DCM'!$J8287,"Standard",VLOOKUP(CONCATENATE(bd_adtype,"_",bd_creativetype),tabela,2,FALSE)))</f>
        <v>#N/A</v>
      </c>
      <c r="F8287" s="7">
        <f t="shared" si="1489"/>
        <v>0</v>
      </c>
      <c r="G8287" s="7">
        <f t="shared" si="1490"/>
        <v>0</v>
      </c>
      <c r="H8287" s="7">
        <f t="shared" si="1491"/>
        <v>0</v>
      </c>
      <c r="I8287" s="7">
        <f t="shared" si="1492"/>
        <v>0</v>
      </c>
      <c r="J8287" s="7">
        <f t="shared" si="1493"/>
        <v>0</v>
      </c>
      <c r="K8287" s="8" t="e">
        <f t="shared" si="1494"/>
        <v>#N/A</v>
      </c>
      <c r="L8287" s="7" t="e">
        <f t="shared" si="1495"/>
        <v>#N/A</v>
      </c>
      <c r="M8287" s="8" t="e">
        <f t="shared" si="1472"/>
        <v>#N/A</v>
      </c>
      <c r="N8287" s="8" t="e">
        <f t="shared" si="1473"/>
        <v>#N/A</v>
      </c>
    </row>
    <row r="8288" spans="1:14" ht="15.75" customHeight="1" x14ac:dyDescent="0.35">
      <c r="A8288" s="7">
        <f t="shared" si="1485"/>
        <v>0</v>
      </c>
      <c r="B8288" s="7">
        <f t="shared" si="1486"/>
        <v>0</v>
      </c>
      <c r="C8288" s="7">
        <f t="shared" si="1487"/>
        <v>0</v>
      </c>
      <c r="D8288" s="7">
        <f t="shared" si="1488"/>
        <v>0</v>
      </c>
      <c r="E8288" s="7" t="e">
        <f>IF('Report DCM'!$H8288="In-Stream Video","Rich Media display banner",IF('Report DCM'!$I8288&gt;'Report DCM'!$J8288,"Standard",VLOOKUP(CONCATENATE(bd_adtype,"_",bd_creativetype),tabela,2,FALSE)))</f>
        <v>#N/A</v>
      </c>
      <c r="F8288" s="7">
        <f t="shared" si="1489"/>
        <v>0</v>
      </c>
      <c r="G8288" s="7">
        <f t="shared" si="1490"/>
        <v>0</v>
      </c>
      <c r="H8288" s="7">
        <f t="shared" si="1491"/>
        <v>0</v>
      </c>
      <c r="I8288" s="7">
        <f t="shared" si="1492"/>
        <v>0</v>
      </c>
      <c r="J8288" s="7">
        <f t="shared" si="1493"/>
        <v>0</v>
      </c>
      <c r="K8288" s="8" t="e">
        <f t="shared" si="1494"/>
        <v>#N/A</v>
      </c>
      <c r="L8288" s="7" t="e">
        <f t="shared" si="1495"/>
        <v>#N/A</v>
      </c>
      <c r="M8288" s="8" t="e">
        <f t="shared" si="1472"/>
        <v>#N/A</v>
      </c>
      <c r="N8288" s="8" t="e">
        <f t="shared" si="1473"/>
        <v>#N/A</v>
      </c>
    </row>
    <row r="8289" spans="1:14" ht="15.75" customHeight="1" x14ac:dyDescent="0.35">
      <c r="A8289" s="7">
        <f t="shared" si="1485"/>
        <v>0</v>
      </c>
      <c r="B8289" s="7">
        <f t="shared" si="1486"/>
        <v>0</v>
      </c>
      <c r="C8289" s="7">
        <f t="shared" si="1487"/>
        <v>0</v>
      </c>
      <c r="D8289" s="7">
        <f t="shared" si="1488"/>
        <v>0</v>
      </c>
      <c r="E8289" s="7" t="e">
        <f>IF('Report DCM'!$H8289="In-Stream Video","Rich Media display banner",IF('Report DCM'!$I8289&gt;'Report DCM'!$J8289,"Standard",VLOOKUP(CONCATENATE(bd_adtype,"_",bd_creativetype),tabela,2,FALSE)))</f>
        <v>#N/A</v>
      </c>
      <c r="F8289" s="7">
        <f t="shared" si="1489"/>
        <v>0</v>
      </c>
      <c r="G8289" s="7">
        <f t="shared" si="1490"/>
        <v>0</v>
      </c>
      <c r="H8289" s="7">
        <f t="shared" si="1491"/>
        <v>0</v>
      </c>
      <c r="I8289" s="7">
        <f t="shared" si="1492"/>
        <v>0</v>
      </c>
      <c r="J8289" s="7">
        <f t="shared" si="1493"/>
        <v>0</v>
      </c>
      <c r="K8289" s="8" t="e">
        <f t="shared" si="1494"/>
        <v>#N/A</v>
      </c>
      <c r="L8289" s="7" t="e">
        <f t="shared" si="1495"/>
        <v>#N/A</v>
      </c>
      <c r="M8289" s="8" t="e">
        <f t="shared" si="1472"/>
        <v>#N/A</v>
      </c>
      <c r="N8289" s="8" t="e">
        <f t="shared" si="1473"/>
        <v>#N/A</v>
      </c>
    </row>
    <row r="8290" spans="1:14" ht="15.75" customHeight="1" x14ac:dyDescent="0.35">
      <c r="A8290" s="7">
        <f t="shared" si="1485"/>
        <v>0</v>
      </c>
      <c r="B8290" s="7">
        <f t="shared" si="1486"/>
        <v>0</v>
      </c>
      <c r="C8290" s="7">
        <f t="shared" si="1487"/>
        <v>0</v>
      </c>
      <c r="D8290" s="7">
        <f t="shared" si="1488"/>
        <v>0</v>
      </c>
      <c r="E8290" s="7" t="e">
        <f>IF('Report DCM'!$H8290="In-Stream Video","Rich Media display banner",IF('Report DCM'!$I8290&gt;'Report DCM'!$J8290,"Standard",VLOOKUP(CONCATENATE(bd_adtype,"_",bd_creativetype),tabela,2,FALSE)))</f>
        <v>#N/A</v>
      </c>
      <c r="F8290" s="7">
        <f t="shared" si="1489"/>
        <v>0</v>
      </c>
      <c r="G8290" s="7">
        <f t="shared" si="1490"/>
        <v>0</v>
      </c>
      <c r="H8290" s="7">
        <f t="shared" si="1491"/>
        <v>0</v>
      </c>
      <c r="I8290" s="7">
        <f t="shared" si="1492"/>
        <v>0</v>
      </c>
      <c r="J8290" s="7">
        <f t="shared" si="1493"/>
        <v>0</v>
      </c>
      <c r="K8290" s="8" t="e">
        <f t="shared" si="1494"/>
        <v>#N/A</v>
      </c>
      <c r="L8290" s="7" t="e">
        <f t="shared" si="1495"/>
        <v>#N/A</v>
      </c>
      <c r="M8290" s="8" t="e">
        <f t="shared" si="1472"/>
        <v>#N/A</v>
      </c>
      <c r="N8290" s="8" t="e">
        <f t="shared" si="1473"/>
        <v>#N/A</v>
      </c>
    </row>
    <row r="8291" spans="1:14" ht="15.75" customHeight="1" x14ac:dyDescent="0.35">
      <c r="A8291" s="7">
        <f t="shared" si="1485"/>
        <v>0</v>
      </c>
      <c r="B8291" s="7">
        <f t="shared" si="1486"/>
        <v>0</v>
      </c>
      <c r="C8291" s="7">
        <f t="shared" si="1487"/>
        <v>0</v>
      </c>
      <c r="D8291" s="7">
        <f t="shared" si="1488"/>
        <v>0</v>
      </c>
      <c r="E8291" s="7" t="e">
        <f>IF('Report DCM'!$H8291="In-Stream Video","Rich Media display banner",IF('Report DCM'!$I8291&gt;'Report DCM'!$J8291,"Standard",VLOOKUP(CONCATENATE(bd_adtype,"_",bd_creativetype),tabela,2,FALSE)))</f>
        <v>#N/A</v>
      </c>
      <c r="F8291" s="7">
        <f t="shared" si="1489"/>
        <v>0</v>
      </c>
      <c r="G8291" s="7">
        <f t="shared" si="1490"/>
        <v>0</v>
      </c>
      <c r="H8291" s="7">
        <f t="shared" si="1491"/>
        <v>0</v>
      </c>
      <c r="I8291" s="7">
        <f t="shared" si="1492"/>
        <v>0</v>
      </c>
      <c r="J8291" s="7">
        <f t="shared" si="1493"/>
        <v>0</v>
      </c>
      <c r="K8291" s="8" t="e">
        <f t="shared" si="1494"/>
        <v>#N/A</v>
      </c>
      <c r="L8291" s="7" t="e">
        <f t="shared" si="1495"/>
        <v>#N/A</v>
      </c>
      <c r="M8291" s="8" t="e">
        <f t="shared" si="1472"/>
        <v>#N/A</v>
      </c>
      <c r="N8291" s="8" t="e">
        <f t="shared" si="1473"/>
        <v>#N/A</v>
      </c>
    </row>
    <row r="8292" spans="1:14" ht="15.75" customHeight="1" x14ac:dyDescent="0.35">
      <c r="A8292" s="7">
        <f t="shared" si="1485"/>
        <v>0</v>
      </c>
      <c r="B8292" s="7">
        <f t="shared" si="1486"/>
        <v>0</v>
      </c>
      <c r="C8292" s="7">
        <f t="shared" si="1487"/>
        <v>0</v>
      </c>
      <c r="D8292" s="7">
        <f t="shared" si="1488"/>
        <v>0</v>
      </c>
      <c r="E8292" s="7" t="e">
        <f>IF('Report DCM'!$H8292="In-Stream Video","Rich Media display banner",IF('Report DCM'!$I8292&gt;'Report DCM'!$J8292,"Standard",VLOOKUP(CONCATENATE(bd_adtype,"_",bd_creativetype),tabela,2,FALSE)))</f>
        <v>#N/A</v>
      </c>
      <c r="F8292" s="7">
        <f t="shared" si="1489"/>
        <v>0</v>
      </c>
      <c r="G8292" s="7">
        <f t="shared" si="1490"/>
        <v>0</v>
      </c>
      <c r="H8292" s="7">
        <f t="shared" si="1491"/>
        <v>0</v>
      </c>
      <c r="I8292" s="7">
        <f t="shared" si="1492"/>
        <v>0</v>
      </c>
      <c r="J8292" s="7">
        <f t="shared" si="1493"/>
        <v>0</v>
      </c>
      <c r="K8292" s="8" t="e">
        <f t="shared" si="1494"/>
        <v>#N/A</v>
      </c>
      <c r="L8292" s="7" t="e">
        <f t="shared" si="1495"/>
        <v>#N/A</v>
      </c>
      <c r="M8292" s="8" t="e">
        <f t="shared" si="1472"/>
        <v>#N/A</v>
      </c>
      <c r="N8292" s="8" t="e">
        <f t="shared" si="1473"/>
        <v>#N/A</v>
      </c>
    </row>
    <row r="8293" spans="1:14" ht="15.75" customHeight="1" x14ac:dyDescent="0.35">
      <c r="A8293" s="7">
        <f t="shared" si="1485"/>
        <v>0</v>
      </c>
      <c r="B8293" s="7">
        <f t="shared" si="1486"/>
        <v>0</v>
      </c>
      <c r="C8293" s="7">
        <f t="shared" si="1487"/>
        <v>0</v>
      </c>
      <c r="D8293" s="7">
        <f t="shared" si="1488"/>
        <v>0</v>
      </c>
      <c r="E8293" s="7" t="e">
        <f>IF('Report DCM'!$H8293="In-Stream Video","Rich Media display banner",IF('Report DCM'!$I8293&gt;'Report DCM'!$J8293,"Standard",VLOOKUP(CONCATENATE(bd_adtype,"_",bd_creativetype),tabela,2,FALSE)))</f>
        <v>#N/A</v>
      </c>
      <c r="F8293" s="7">
        <f t="shared" si="1489"/>
        <v>0</v>
      </c>
      <c r="G8293" s="7">
        <f t="shared" si="1490"/>
        <v>0</v>
      </c>
      <c r="H8293" s="7">
        <f t="shared" si="1491"/>
        <v>0</v>
      </c>
      <c r="I8293" s="7">
        <f t="shared" si="1492"/>
        <v>0</v>
      </c>
      <c r="J8293" s="7">
        <f t="shared" si="1493"/>
        <v>0</v>
      </c>
      <c r="K8293" s="8" t="e">
        <f t="shared" si="1494"/>
        <v>#N/A</v>
      </c>
      <c r="L8293" s="7" t="e">
        <f t="shared" si="1495"/>
        <v>#N/A</v>
      </c>
      <c r="M8293" s="8" t="e">
        <f t="shared" si="1472"/>
        <v>#N/A</v>
      </c>
      <c r="N8293" s="8" t="e">
        <f t="shared" si="1473"/>
        <v>#N/A</v>
      </c>
    </row>
    <row r="8294" spans="1:14" ht="15.75" customHeight="1" x14ac:dyDescent="0.35">
      <c r="A8294" s="7">
        <f t="shared" si="1485"/>
        <v>0</v>
      </c>
      <c r="B8294" s="7">
        <f t="shared" si="1486"/>
        <v>0</v>
      </c>
      <c r="C8294" s="7">
        <f t="shared" si="1487"/>
        <v>0</v>
      </c>
      <c r="D8294" s="7">
        <f t="shared" si="1488"/>
        <v>0</v>
      </c>
      <c r="E8294" s="7" t="e">
        <f>IF('Report DCM'!$H8294="In-Stream Video","Rich Media display banner",IF('Report DCM'!$I8294&gt;'Report DCM'!$J8294,"Standard",VLOOKUP(CONCATENATE(bd_adtype,"_",bd_creativetype),tabela,2,FALSE)))</f>
        <v>#N/A</v>
      </c>
      <c r="F8294" s="7">
        <f t="shared" si="1489"/>
        <v>0</v>
      </c>
      <c r="G8294" s="7">
        <f t="shared" si="1490"/>
        <v>0</v>
      </c>
      <c r="H8294" s="7">
        <f t="shared" si="1491"/>
        <v>0</v>
      </c>
      <c r="I8294" s="7">
        <f t="shared" si="1492"/>
        <v>0</v>
      </c>
      <c r="J8294" s="7">
        <f t="shared" si="1493"/>
        <v>0</v>
      </c>
      <c r="K8294" s="8" t="e">
        <f t="shared" si="1494"/>
        <v>#N/A</v>
      </c>
      <c r="L8294" s="7" t="e">
        <f t="shared" si="1495"/>
        <v>#N/A</v>
      </c>
      <c r="M8294" s="8" t="e">
        <f t="shared" si="1472"/>
        <v>#N/A</v>
      </c>
      <c r="N8294" s="8" t="e">
        <f t="shared" si="1473"/>
        <v>#N/A</v>
      </c>
    </row>
    <row r="8295" spans="1:14" ht="15.75" customHeight="1" x14ac:dyDescent="0.35">
      <c r="A8295" s="7">
        <f t="shared" si="1485"/>
        <v>0</v>
      </c>
      <c r="B8295" s="7">
        <f t="shared" si="1486"/>
        <v>0</v>
      </c>
      <c r="C8295" s="7">
        <f t="shared" si="1487"/>
        <v>0</v>
      </c>
      <c r="D8295" s="7">
        <f t="shared" si="1488"/>
        <v>0</v>
      </c>
      <c r="E8295" s="7" t="e">
        <f>IF('Report DCM'!$H8295="In-Stream Video","Rich Media display banner",IF('Report DCM'!$I8295&gt;'Report DCM'!$J8295,"Standard",VLOOKUP(CONCATENATE(bd_adtype,"_",bd_creativetype),tabela,2,FALSE)))</f>
        <v>#N/A</v>
      </c>
      <c r="F8295" s="7">
        <f t="shared" si="1489"/>
        <v>0</v>
      </c>
      <c r="G8295" s="7">
        <f t="shared" si="1490"/>
        <v>0</v>
      </c>
      <c r="H8295" s="7">
        <f t="shared" si="1491"/>
        <v>0</v>
      </c>
      <c r="I8295" s="7">
        <f t="shared" si="1492"/>
        <v>0</v>
      </c>
      <c r="J8295" s="7">
        <f t="shared" si="1493"/>
        <v>0</v>
      </c>
      <c r="K8295" s="8" t="e">
        <f t="shared" si="1494"/>
        <v>#N/A</v>
      </c>
      <c r="L8295" s="7" t="e">
        <f t="shared" si="1495"/>
        <v>#N/A</v>
      </c>
      <c r="M8295" s="8" t="e">
        <f t="shared" si="1472"/>
        <v>#N/A</v>
      </c>
      <c r="N8295" s="8" t="e">
        <f t="shared" si="1473"/>
        <v>#N/A</v>
      </c>
    </row>
    <row r="8296" spans="1:14" ht="15.75" customHeight="1" x14ac:dyDescent="0.35">
      <c r="A8296" s="7">
        <f t="shared" si="1485"/>
        <v>0</v>
      </c>
      <c r="B8296" s="7">
        <f t="shared" si="1486"/>
        <v>0</v>
      </c>
      <c r="C8296" s="7">
        <f t="shared" si="1487"/>
        <v>0</v>
      </c>
      <c r="D8296" s="7">
        <f t="shared" si="1488"/>
        <v>0</v>
      </c>
      <c r="E8296" s="7" t="e">
        <f>IF('Report DCM'!$H8296="In-Stream Video","Rich Media display banner",IF('Report DCM'!$I8296&gt;'Report DCM'!$J8296,"Standard",VLOOKUP(CONCATENATE(bd_adtype,"_",bd_creativetype),tabela,2,FALSE)))</f>
        <v>#N/A</v>
      </c>
      <c r="F8296" s="7">
        <f t="shared" si="1489"/>
        <v>0</v>
      </c>
      <c r="G8296" s="7">
        <f t="shared" si="1490"/>
        <v>0</v>
      </c>
      <c r="H8296" s="7">
        <f t="shared" si="1491"/>
        <v>0</v>
      </c>
      <c r="I8296" s="7">
        <f t="shared" si="1492"/>
        <v>0</v>
      </c>
      <c r="J8296" s="7">
        <f t="shared" si="1493"/>
        <v>0</v>
      </c>
      <c r="K8296" s="8" t="e">
        <f t="shared" si="1494"/>
        <v>#N/A</v>
      </c>
      <c r="L8296" s="7" t="e">
        <f t="shared" si="1495"/>
        <v>#N/A</v>
      </c>
      <c r="M8296" s="8" t="e">
        <f t="shared" si="1472"/>
        <v>#N/A</v>
      </c>
      <c r="N8296" s="8" t="e">
        <f t="shared" si="1473"/>
        <v>#N/A</v>
      </c>
    </row>
    <row r="8297" spans="1:14" ht="15.75" customHeight="1" x14ac:dyDescent="0.35">
      <c r="A8297" s="7">
        <f t="shared" si="1485"/>
        <v>0</v>
      </c>
      <c r="B8297" s="7">
        <f t="shared" si="1486"/>
        <v>0</v>
      </c>
      <c r="C8297" s="7">
        <f t="shared" si="1487"/>
        <v>0</v>
      </c>
      <c r="D8297" s="7">
        <f t="shared" si="1488"/>
        <v>0</v>
      </c>
      <c r="E8297" s="7" t="e">
        <f>IF('Report DCM'!$H8297="In-Stream Video","Rich Media display banner",IF('Report DCM'!$I8297&gt;'Report DCM'!$J8297,"Standard",VLOOKUP(CONCATENATE(bd_adtype,"_",bd_creativetype),tabela,2,FALSE)))</f>
        <v>#N/A</v>
      </c>
      <c r="F8297" s="7">
        <f t="shared" si="1489"/>
        <v>0</v>
      </c>
      <c r="G8297" s="7">
        <f t="shared" si="1490"/>
        <v>0</v>
      </c>
      <c r="H8297" s="7">
        <f t="shared" si="1491"/>
        <v>0</v>
      </c>
      <c r="I8297" s="7">
        <f t="shared" si="1492"/>
        <v>0</v>
      </c>
      <c r="J8297" s="7">
        <f t="shared" si="1493"/>
        <v>0</v>
      </c>
      <c r="K8297" s="8" t="e">
        <f t="shared" si="1494"/>
        <v>#N/A</v>
      </c>
      <c r="L8297" s="7" t="e">
        <f t="shared" si="1495"/>
        <v>#N/A</v>
      </c>
      <c r="M8297" s="8" t="e">
        <f t="shared" si="1472"/>
        <v>#N/A</v>
      </c>
      <c r="N8297" s="8" t="e">
        <f t="shared" si="1473"/>
        <v>#N/A</v>
      </c>
    </row>
    <row r="8298" spans="1:14" ht="15.75" customHeight="1" x14ac:dyDescent="0.35">
      <c r="A8298" s="7">
        <f t="shared" si="1485"/>
        <v>0</v>
      </c>
      <c r="B8298" s="7">
        <f t="shared" si="1486"/>
        <v>0</v>
      </c>
      <c r="C8298" s="7">
        <f t="shared" si="1487"/>
        <v>0</v>
      </c>
      <c r="D8298" s="7">
        <f t="shared" si="1488"/>
        <v>0</v>
      </c>
      <c r="E8298" s="7" t="e">
        <f>IF('Report DCM'!$H8298="In-Stream Video","Rich Media display banner",IF('Report DCM'!$I8298&gt;'Report DCM'!$J8298,"Standard",VLOOKUP(CONCATENATE(bd_adtype,"_",bd_creativetype),tabela,2,FALSE)))</f>
        <v>#N/A</v>
      </c>
      <c r="F8298" s="7">
        <f t="shared" si="1489"/>
        <v>0</v>
      </c>
      <c r="G8298" s="7">
        <f t="shared" si="1490"/>
        <v>0</v>
      </c>
      <c r="H8298" s="7">
        <f t="shared" si="1491"/>
        <v>0</v>
      </c>
      <c r="I8298" s="7">
        <f t="shared" si="1492"/>
        <v>0</v>
      </c>
      <c r="J8298" s="7">
        <f t="shared" si="1493"/>
        <v>0</v>
      </c>
      <c r="K8298" s="8" t="e">
        <f t="shared" si="1494"/>
        <v>#N/A</v>
      </c>
      <c r="L8298" s="7" t="e">
        <f t="shared" si="1495"/>
        <v>#N/A</v>
      </c>
      <c r="M8298" s="8" t="e">
        <f t="shared" si="1472"/>
        <v>#N/A</v>
      </c>
      <c r="N8298" s="8" t="e">
        <f t="shared" si="1473"/>
        <v>#N/A</v>
      </c>
    </row>
    <row r="8299" spans="1:14" ht="15.75" customHeight="1" x14ac:dyDescent="0.35">
      <c r="A8299" s="7">
        <f t="shared" si="1485"/>
        <v>0</v>
      </c>
      <c r="B8299" s="7">
        <f t="shared" si="1486"/>
        <v>0</v>
      </c>
      <c r="C8299" s="7">
        <f t="shared" si="1487"/>
        <v>0</v>
      </c>
      <c r="D8299" s="7">
        <f t="shared" si="1488"/>
        <v>0</v>
      </c>
      <c r="E8299" s="7" t="e">
        <f>IF('Report DCM'!$H8299="In-Stream Video","Rich Media display banner",IF('Report DCM'!$I8299&gt;'Report DCM'!$J8299,"Standard",VLOOKUP(CONCATENATE(bd_adtype,"_",bd_creativetype),tabela,2,FALSE)))</f>
        <v>#N/A</v>
      </c>
      <c r="F8299" s="7">
        <f t="shared" si="1489"/>
        <v>0</v>
      </c>
      <c r="G8299" s="7">
        <f t="shared" si="1490"/>
        <v>0</v>
      </c>
      <c r="H8299" s="7">
        <f t="shared" si="1491"/>
        <v>0</v>
      </c>
      <c r="I8299" s="7">
        <f t="shared" si="1492"/>
        <v>0</v>
      </c>
      <c r="J8299" s="7">
        <f t="shared" si="1493"/>
        <v>0</v>
      </c>
      <c r="K8299" s="8" t="e">
        <f t="shared" si="1494"/>
        <v>#N/A</v>
      </c>
      <c r="L8299" s="7" t="e">
        <f t="shared" si="1495"/>
        <v>#N/A</v>
      </c>
      <c r="M8299" s="8" t="e">
        <f t="shared" si="1472"/>
        <v>#N/A</v>
      </c>
      <c r="N8299" s="8" t="e">
        <f t="shared" si="1473"/>
        <v>#N/A</v>
      </c>
    </row>
    <row r="8300" spans="1:14" ht="15.75" customHeight="1" x14ac:dyDescent="0.35">
      <c r="A8300" s="7">
        <f t="shared" si="1485"/>
        <v>0</v>
      </c>
      <c r="B8300" s="7">
        <f t="shared" si="1486"/>
        <v>0</v>
      </c>
      <c r="C8300" s="7">
        <f t="shared" si="1487"/>
        <v>0</v>
      </c>
      <c r="D8300" s="7">
        <f t="shared" si="1488"/>
        <v>0</v>
      </c>
      <c r="E8300" s="7" t="e">
        <f>IF('Report DCM'!$H8300="In-Stream Video","Rich Media display banner",IF('Report DCM'!$I8300&gt;'Report DCM'!$J8300,"Standard",VLOOKUP(CONCATENATE(bd_adtype,"_",bd_creativetype),tabela,2,FALSE)))</f>
        <v>#N/A</v>
      </c>
      <c r="F8300" s="7">
        <f t="shared" si="1489"/>
        <v>0</v>
      </c>
      <c r="G8300" s="7">
        <f t="shared" si="1490"/>
        <v>0</v>
      </c>
      <c r="H8300" s="7">
        <f t="shared" si="1491"/>
        <v>0</v>
      </c>
      <c r="I8300" s="7">
        <f t="shared" si="1492"/>
        <v>0</v>
      </c>
      <c r="J8300" s="7">
        <f t="shared" si="1493"/>
        <v>0</v>
      </c>
      <c r="K8300" s="8" t="e">
        <f t="shared" si="1494"/>
        <v>#N/A</v>
      </c>
      <c r="L8300" s="7" t="e">
        <f t="shared" si="1495"/>
        <v>#N/A</v>
      </c>
      <c r="M8300" s="8" t="e">
        <f t="shared" si="1472"/>
        <v>#N/A</v>
      </c>
      <c r="N8300" s="8" t="e">
        <f t="shared" si="1473"/>
        <v>#N/A</v>
      </c>
    </row>
    <row r="8301" spans="1:14" ht="15.75" customHeight="1" x14ac:dyDescent="0.35">
      <c r="A8301" s="7">
        <f t="shared" si="1485"/>
        <v>0</v>
      </c>
      <c r="B8301" s="7">
        <f t="shared" si="1486"/>
        <v>0</v>
      </c>
      <c r="C8301" s="7">
        <f t="shared" si="1487"/>
        <v>0</v>
      </c>
      <c r="D8301" s="7">
        <f t="shared" si="1488"/>
        <v>0</v>
      </c>
      <c r="E8301" s="7" t="e">
        <f>IF('Report DCM'!$H8301="In-Stream Video","Rich Media display banner",IF('Report DCM'!$I8301&gt;'Report DCM'!$J8301,"Standard",VLOOKUP(CONCATENATE(bd_adtype,"_",bd_creativetype),tabela,2,FALSE)))</f>
        <v>#N/A</v>
      </c>
      <c r="F8301" s="7">
        <f t="shared" si="1489"/>
        <v>0</v>
      </c>
      <c r="G8301" s="7">
        <f t="shared" si="1490"/>
        <v>0</v>
      </c>
      <c r="H8301" s="7">
        <f t="shared" si="1491"/>
        <v>0</v>
      </c>
      <c r="I8301" s="7">
        <f t="shared" si="1492"/>
        <v>0</v>
      </c>
      <c r="J8301" s="7">
        <f t="shared" si="1493"/>
        <v>0</v>
      </c>
      <c r="K8301" s="8" t="e">
        <f t="shared" si="1494"/>
        <v>#N/A</v>
      </c>
      <c r="L8301" s="7" t="e">
        <f t="shared" si="1495"/>
        <v>#N/A</v>
      </c>
      <c r="M8301" s="8" t="e">
        <f t="shared" si="1472"/>
        <v>#N/A</v>
      </c>
      <c r="N8301" s="8" t="e">
        <f t="shared" si="1473"/>
        <v>#N/A</v>
      </c>
    </row>
    <row r="8302" spans="1:14" ht="15.75" customHeight="1" x14ac:dyDescent="0.35">
      <c r="A8302" s="7">
        <f t="shared" si="1485"/>
        <v>0</v>
      </c>
      <c r="B8302" s="7">
        <f t="shared" si="1486"/>
        <v>0</v>
      </c>
      <c r="C8302" s="7">
        <f t="shared" si="1487"/>
        <v>0</v>
      </c>
      <c r="D8302" s="7">
        <f t="shared" si="1488"/>
        <v>0</v>
      </c>
      <c r="E8302" s="7" t="e">
        <f>IF('Report DCM'!$H8302="In-Stream Video","Rich Media display banner",IF('Report DCM'!$I8302&gt;'Report DCM'!$J8302,"Standard",VLOOKUP(CONCATENATE(bd_adtype,"_",bd_creativetype),tabela,2,FALSE)))</f>
        <v>#N/A</v>
      </c>
      <c r="F8302" s="7">
        <f t="shared" si="1489"/>
        <v>0</v>
      </c>
      <c r="G8302" s="7">
        <f t="shared" si="1490"/>
        <v>0</v>
      </c>
      <c r="H8302" s="7">
        <f t="shared" si="1491"/>
        <v>0</v>
      </c>
      <c r="I8302" s="7">
        <f t="shared" si="1492"/>
        <v>0</v>
      </c>
      <c r="J8302" s="7">
        <f t="shared" si="1493"/>
        <v>0</v>
      </c>
      <c r="K8302" s="8" t="e">
        <f t="shared" si="1494"/>
        <v>#N/A</v>
      </c>
      <c r="L8302" s="7" t="e">
        <f t="shared" si="1495"/>
        <v>#N/A</v>
      </c>
      <c r="M8302" s="8" t="e">
        <f t="shared" si="1472"/>
        <v>#N/A</v>
      </c>
      <c r="N8302" s="8" t="e">
        <f t="shared" si="1473"/>
        <v>#N/A</v>
      </c>
    </row>
    <row r="8303" spans="1:14" ht="15.75" customHeight="1" x14ac:dyDescent="0.35">
      <c r="A8303" s="7">
        <f t="shared" si="1485"/>
        <v>0</v>
      </c>
      <c r="B8303" s="7">
        <f t="shared" si="1486"/>
        <v>0</v>
      </c>
      <c r="C8303" s="7">
        <f t="shared" si="1487"/>
        <v>0</v>
      </c>
      <c r="D8303" s="7">
        <f t="shared" si="1488"/>
        <v>0</v>
      </c>
      <c r="E8303" s="7" t="e">
        <f>IF('Report DCM'!$H8303="In-Stream Video","Rich Media display banner",IF('Report DCM'!$I8303&gt;'Report DCM'!$J8303,"Standard",VLOOKUP(CONCATENATE(bd_adtype,"_",bd_creativetype),tabela,2,FALSE)))</f>
        <v>#N/A</v>
      </c>
      <c r="F8303" s="7">
        <f t="shared" si="1489"/>
        <v>0</v>
      </c>
      <c r="G8303" s="7">
        <f t="shared" si="1490"/>
        <v>0</v>
      </c>
      <c r="H8303" s="7">
        <f t="shared" si="1491"/>
        <v>0</v>
      </c>
      <c r="I8303" s="7">
        <f t="shared" si="1492"/>
        <v>0</v>
      </c>
      <c r="J8303" s="7">
        <f t="shared" si="1493"/>
        <v>0</v>
      </c>
      <c r="K8303" s="8" t="e">
        <f t="shared" si="1494"/>
        <v>#N/A</v>
      </c>
      <c r="L8303" s="7" t="e">
        <f t="shared" si="1495"/>
        <v>#N/A</v>
      </c>
      <c r="M8303" s="8" t="e">
        <f t="shared" si="1472"/>
        <v>#N/A</v>
      </c>
      <c r="N8303" s="8" t="e">
        <f t="shared" si="1473"/>
        <v>#N/A</v>
      </c>
    </row>
    <row r="8304" spans="1:14" ht="15.75" customHeight="1" x14ac:dyDescent="0.35">
      <c r="A8304" s="7">
        <f t="shared" si="1485"/>
        <v>0</v>
      </c>
      <c r="B8304" s="7">
        <f t="shared" si="1486"/>
        <v>0</v>
      </c>
      <c r="C8304" s="7">
        <f t="shared" si="1487"/>
        <v>0</v>
      </c>
      <c r="D8304" s="7">
        <f t="shared" si="1488"/>
        <v>0</v>
      </c>
      <c r="E8304" s="7" t="e">
        <f>IF('Report DCM'!$H8304="In-Stream Video","Rich Media display banner",IF('Report DCM'!$I8304&gt;'Report DCM'!$J8304,"Standard",VLOOKUP(CONCATENATE(bd_adtype,"_",bd_creativetype),tabela,2,FALSE)))</f>
        <v>#N/A</v>
      </c>
      <c r="F8304" s="7">
        <f t="shared" si="1489"/>
        <v>0</v>
      </c>
      <c r="G8304" s="7">
        <f t="shared" si="1490"/>
        <v>0</v>
      </c>
      <c r="H8304" s="7">
        <f t="shared" si="1491"/>
        <v>0</v>
      </c>
      <c r="I8304" s="7">
        <f t="shared" si="1492"/>
        <v>0</v>
      </c>
      <c r="J8304" s="7">
        <f t="shared" si="1493"/>
        <v>0</v>
      </c>
      <c r="K8304" s="8" t="e">
        <f t="shared" si="1494"/>
        <v>#N/A</v>
      </c>
      <c r="L8304" s="7" t="e">
        <f t="shared" si="1495"/>
        <v>#N/A</v>
      </c>
      <c r="M8304" s="8" t="e">
        <f t="shared" si="1472"/>
        <v>#N/A</v>
      </c>
      <c r="N8304" s="8" t="e">
        <f t="shared" si="1473"/>
        <v>#N/A</v>
      </c>
    </row>
    <row r="8305" spans="1:14" ht="15.75" customHeight="1" x14ac:dyDescent="0.35">
      <c r="A8305" s="7">
        <f t="shared" si="1485"/>
        <v>0</v>
      </c>
      <c r="B8305" s="7">
        <f t="shared" si="1486"/>
        <v>0</v>
      </c>
      <c r="C8305" s="7">
        <f t="shared" si="1487"/>
        <v>0</v>
      </c>
      <c r="D8305" s="7">
        <f t="shared" si="1488"/>
        <v>0</v>
      </c>
      <c r="E8305" s="7" t="e">
        <f>IF('Report DCM'!$H8305="In-Stream Video","Rich Media display banner",IF('Report DCM'!$I8305&gt;'Report DCM'!$J8305,"Standard",VLOOKUP(CONCATENATE(bd_adtype,"_",bd_creativetype),tabela,2,FALSE)))</f>
        <v>#N/A</v>
      </c>
      <c r="F8305" s="7">
        <f t="shared" si="1489"/>
        <v>0</v>
      </c>
      <c r="G8305" s="7">
        <f t="shared" si="1490"/>
        <v>0</v>
      </c>
      <c r="H8305" s="7">
        <f t="shared" si="1491"/>
        <v>0</v>
      </c>
      <c r="I8305" s="7">
        <f t="shared" si="1492"/>
        <v>0</v>
      </c>
      <c r="J8305" s="7">
        <f t="shared" si="1493"/>
        <v>0</v>
      </c>
      <c r="K8305" s="8" t="e">
        <f t="shared" si="1494"/>
        <v>#N/A</v>
      </c>
      <c r="L8305" s="7" t="e">
        <f t="shared" si="1495"/>
        <v>#N/A</v>
      </c>
      <c r="M8305" s="8" t="e">
        <f t="shared" si="1472"/>
        <v>#N/A</v>
      </c>
      <c r="N8305" s="8" t="e">
        <f t="shared" si="1473"/>
        <v>#N/A</v>
      </c>
    </row>
    <row r="8306" spans="1:14" ht="15.75" customHeight="1" x14ac:dyDescent="0.35">
      <c r="A8306" s="7">
        <f t="shared" si="1485"/>
        <v>0</v>
      </c>
      <c r="B8306" s="7">
        <f t="shared" si="1486"/>
        <v>0</v>
      </c>
      <c r="C8306" s="7">
        <f t="shared" si="1487"/>
        <v>0</v>
      </c>
      <c r="D8306" s="7">
        <f t="shared" si="1488"/>
        <v>0</v>
      </c>
      <c r="E8306" s="7" t="e">
        <f>IF('Report DCM'!$H8306="In-Stream Video","Rich Media display banner",IF('Report DCM'!$I8306&gt;'Report DCM'!$J8306,"Standard",VLOOKUP(CONCATENATE(bd_adtype,"_",bd_creativetype),tabela,2,FALSE)))</f>
        <v>#N/A</v>
      </c>
      <c r="F8306" s="7">
        <f t="shared" si="1489"/>
        <v>0</v>
      </c>
      <c r="G8306" s="7">
        <f t="shared" si="1490"/>
        <v>0</v>
      </c>
      <c r="H8306" s="7">
        <f t="shared" si="1491"/>
        <v>0</v>
      </c>
      <c r="I8306" s="7">
        <f t="shared" si="1492"/>
        <v>0</v>
      </c>
      <c r="J8306" s="7">
        <f t="shared" si="1493"/>
        <v>0</v>
      </c>
      <c r="K8306" s="8" t="e">
        <f t="shared" si="1494"/>
        <v>#N/A</v>
      </c>
      <c r="L8306" s="7" t="e">
        <f t="shared" si="1495"/>
        <v>#N/A</v>
      </c>
      <c r="M8306" s="8" t="e">
        <f t="shared" si="1472"/>
        <v>#N/A</v>
      </c>
      <c r="N8306" s="8" t="e">
        <f t="shared" si="1473"/>
        <v>#N/A</v>
      </c>
    </row>
    <row r="8307" spans="1:14" ht="15.75" customHeight="1" x14ac:dyDescent="0.35">
      <c r="A8307" s="7">
        <f t="shared" si="1485"/>
        <v>0</v>
      </c>
      <c r="B8307" s="7">
        <f t="shared" si="1486"/>
        <v>0</v>
      </c>
      <c r="C8307" s="7">
        <f t="shared" si="1487"/>
        <v>0</v>
      </c>
      <c r="D8307" s="7">
        <f t="shared" si="1488"/>
        <v>0</v>
      </c>
      <c r="E8307" s="7" t="e">
        <f>IF('Report DCM'!$H8307="In-Stream Video","Rich Media display banner",IF('Report DCM'!$I8307&gt;'Report DCM'!$J8307,"Standard",VLOOKUP(CONCATENATE(bd_adtype,"_",bd_creativetype),tabela,2,FALSE)))</f>
        <v>#N/A</v>
      </c>
      <c r="F8307" s="7">
        <f t="shared" si="1489"/>
        <v>0</v>
      </c>
      <c r="G8307" s="7">
        <f t="shared" si="1490"/>
        <v>0</v>
      </c>
      <c r="H8307" s="7">
        <f t="shared" si="1491"/>
        <v>0</v>
      </c>
      <c r="I8307" s="7">
        <f t="shared" si="1492"/>
        <v>0</v>
      </c>
      <c r="J8307" s="7">
        <f t="shared" si="1493"/>
        <v>0</v>
      </c>
      <c r="K8307" s="8" t="e">
        <f t="shared" si="1494"/>
        <v>#N/A</v>
      </c>
      <c r="L8307" s="7" t="e">
        <f t="shared" si="1495"/>
        <v>#N/A</v>
      </c>
      <c r="M8307" s="8" t="e">
        <f t="shared" si="1472"/>
        <v>#N/A</v>
      </c>
      <c r="N8307" s="8" t="e">
        <f t="shared" si="1473"/>
        <v>#N/A</v>
      </c>
    </row>
    <row r="8308" spans="1:14" ht="15.75" customHeight="1" x14ac:dyDescent="0.35">
      <c r="A8308" s="7">
        <f t="shared" si="1485"/>
        <v>0</v>
      </c>
      <c r="B8308" s="7">
        <f t="shared" si="1486"/>
        <v>0</v>
      </c>
      <c r="C8308" s="7">
        <f t="shared" si="1487"/>
        <v>0</v>
      </c>
      <c r="D8308" s="7">
        <f t="shared" si="1488"/>
        <v>0</v>
      </c>
      <c r="E8308" s="7" t="e">
        <f>IF('Report DCM'!$H8308="In-Stream Video","Rich Media display banner",IF('Report DCM'!$I8308&gt;'Report DCM'!$J8308,"Standard",VLOOKUP(CONCATENATE(bd_adtype,"_",bd_creativetype),tabela,2,FALSE)))</f>
        <v>#N/A</v>
      </c>
      <c r="F8308" s="7">
        <f t="shared" si="1489"/>
        <v>0</v>
      </c>
      <c r="G8308" s="7">
        <f t="shared" si="1490"/>
        <v>0</v>
      </c>
      <c r="H8308" s="7">
        <f t="shared" si="1491"/>
        <v>0</v>
      </c>
      <c r="I8308" s="7">
        <f t="shared" si="1492"/>
        <v>0</v>
      </c>
      <c r="J8308" s="7">
        <f t="shared" si="1493"/>
        <v>0</v>
      </c>
      <c r="K8308" s="8" t="e">
        <f t="shared" si="1494"/>
        <v>#N/A</v>
      </c>
      <c r="L8308" s="7" t="e">
        <f t="shared" si="1495"/>
        <v>#N/A</v>
      </c>
      <c r="M8308" s="8" t="e">
        <f t="shared" si="1472"/>
        <v>#N/A</v>
      </c>
      <c r="N8308" s="8" t="e">
        <f t="shared" si="1473"/>
        <v>#N/A</v>
      </c>
    </row>
    <row r="8309" spans="1:14" ht="15.75" customHeight="1" x14ac:dyDescent="0.35">
      <c r="A8309" s="7">
        <f t="shared" si="1485"/>
        <v>0</v>
      </c>
      <c r="B8309" s="7">
        <f t="shared" si="1486"/>
        <v>0</v>
      </c>
      <c r="C8309" s="7">
        <f t="shared" si="1487"/>
        <v>0</v>
      </c>
      <c r="D8309" s="7">
        <f t="shared" si="1488"/>
        <v>0</v>
      </c>
      <c r="E8309" s="7" t="e">
        <f>IF('Report DCM'!$H8309="In-Stream Video","Rich Media display banner",IF('Report DCM'!$I8309&gt;'Report DCM'!$J8309,"Standard",VLOOKUP(CONCATENATE(bd_adtype,"_",bd_creativetype),tabela,2,FALSE)))</f>
        <v>#N/A</v>
      </c>
      <c r="F8309" s="7">
        <f t="shared" si="1489"/>
        <v>0</v>
      </c>
      <c r="G8309" s="7">
        <f t="shared" si="1490"/>
        <v>0</v>
      </c>
      <c r="H8309" s="7">
        <f t="shared" si="1491"/>
        <v>0</v>
      </c>
      <c r="I8309" s="7">
        <f t="shared" si="1492"/>
        <v>0</v>
      </c>
      <c r="J8309" s="7">
        <f t="shared" si="1493"/>
        <v>0</v>
      </c>
      <c r="K8309" s="8" t="e">
        <f t="shared" si="1494"/>
        <v>#N/A</v>
      </c>
      <c r="L8309" s="7" t="e">
        <f t="shared" si="1495"/>
        <v>#N/A</v>
      </c>
      <c r="M8309" s="8" t="e">
        <f t="shared" si="1472"/>
        <v>#N/A</v>
      </c>
      <c r="N8309" s="8" t="e">
        <f t="shared" si="1473"/>
        <v>#N/A</v>
      </c>
    </row>
    <row r="8310" spans="1:14" ht="15.75" customHeight="1" x14ac:dyDescent="0.35">
      <c r="A8310" s="7">
        <f t="shared" si="1485"/>
        <v>0</v>
      </c>
      <c r="B8310" s="7">
        <f t="shared" si="1486"/>
        <v>0</v>
      </c>
      <c r="C8310" s="7">
        <f t="shared" si="1487"/>
        <v>0</v>
      </c>
      <c r="D8310" s="7">
        <f t="shared" si="1488"/>
        <v>0</v>
      </c>
      <c r="E8310" s="7" t="e">
        <f>IF('Report DCM'!$H8310="In-Stream Video","Rich Media display banner",IF('Report DCM'!$I8310&gt;'Report DCM'!$J8310,"Standard",VLOOKUP(CONCATENATE(bd_adtype,"_",bd_creativetype),tabela,2,FALSE)))</f>
        <v>#N/A</v>
      </c>
      <c r="F8310" s="7">
        <f t="shared" si="1489"/>
        <v>0</v>
      </c>
      <c r="G8310" s="7">
        <f t="shared" si="1490"/>
        <v>0</v>
      </c>
      <c r="H8310" s="7">
        <f t="shared" si="1491"/>
        <v>0</v>
      </c>
      <c r="I8310" s="7">
        <f t="shared" si="1492"/>
        <v>0</v>
      </c>
      <c r="J8310" s="7">
        <f t="shared" si="1493"/>
        <v>0</v>
      </c>
      <c r="K8310" s="8" t="e">
        <f t="shared" si="1494"/>
        <v>#N/A</v>
      </c>
      <c r="L8310" s="7" t="e">
        <f t="shared" si="1495"/>
        <v>#N/A</v>
      </c>
      <c r="M8310" s="8" t="e">
        <f t="shared" si="1472"/>
        <v>#N/A</v>
      </c>
      <c r="N8310" s="8" t="e">
        <f t="shared" si="1473"/>
        <v>#N/A</v>
      </c>
    </row>
    <row r="8311" spans="1:14" ht="15.75" customHeight="1" x14ac:dyDescent="0.35">
      <c r="A8311" s="7">
        <f t="shared" si="1485"/>
        <v>0</v>
      </c>
      <c r="B8311" s="7">
        <f t="shared" si="1486"/>
        <v>0</v>
      </c>
      <c r="C8311" s="7">
        <f t="shared" si="1487"/>
        <v>0</v>
      </c>
      <c r="D8311" s="7">
        <f t="shared" si="1488"/>
        <v>0</v>
      </c>
      <c r="E8311" s="7" t="e">
        <f>IF('Report DCM'!$H8311="In-Stream Video","Rich Media display banner",IF('Report DCM'!$I8311&gt;'Report DCM'!$J8311,"Standard",VLOOKUP(CONCATENATE(bd_adtype,"_",bd_creativetype),tabela,2,FALSE)))</f>
        <v>#N/A</v>
      </c>
      <c r="F8311" s="7">
        <f t="shared" si="1489"/>
        <v>0</v>
      </c>
      <c r="G8311" s="7">
        <f t="shared" si="1490"/>
        <v>0</v>
      </c>
      <c r="H8311" s="7">
        <f t="shared" si="1491"/>
        <v>0</v>
      </c>
      <c r="I8311" s="7">
        <f t="shared" si="1492"/>
        <v>0</v>
      </c>
      <c r="J8311" s="7">
        <f t="shared" si="1493"/>
        <v>0</v>
      </c>
      <c r="K8311" s="8" t="e">
        <f t="shared" si="1494"/>
        <v>#N/A</v>
      </c>
      <c r="L8311" s="7" t="e">
        <f t="shared" si="1495"/>
        <v>#N/A</v>
      </c>
      <c r="M8311" s="8" t="e">
        <f t="shared" si="1472"/>
        <v>#N/A</v>
      </c>
      <c r="N8311" s="8" t="e">
        <f t="shared" si="1473"/>
        <v>#N/A</v>
      </c>
    </row>
    <row r="8312" spans="1:14" ht="15.75" customHeight="1" x14ac:dyDescent="0.35">
      <c r="A8312" s="7">
        <f t="shared" si="1485"/>
        <v>0</v>
      </c>
      <c r="B8312" s="7">
        <f t="shared" si="1486"/>
        <v>0</v>
      </c>
      <c r="C8312" s="7">
        <f t="shared" si="1487"/>
        <v>0</v>
      </c>
      <c r="D8312" s="7">
        <f t="shared" si="1488"/>
        <v>0</v>
      </c>
      <c r="E8312" s="7" t="e">
        <f>IF('Report DCM'!$H8312="In-Stream Video","Rich Media display banner",IF('Report DCM'!$I8312&gt;'Report DCM'!$J8312,"Standard",VLOOKUP(CONCATENATE(bd_adtype,"_",bd_creativetype),tabela,2,FALSE)))</f>
        <v>#N/A</v>
      </c>
      <c r="F8312" s="7">
        <f t="shared" si="1489"/>
        <v>0</v>
      </c>
      <c r="G8312" s="7">
        <f t="shared" si="1490"/>
        <v>0</v>
      </c>
      <c r="H8312" s="7">
        <f t="shared" si="1491"/>
        <v>0</v>
      </c>
      <c r="I8312" s="7">
        <f t="shared" si="1492"/>
        <v>0</v>
      </c>
      <c r="J8312" s="7">
        <f t="shared" si="1493"/>
        <v>0</v>
      </c>
      <c r="K8312" s="8" t="e">
        <f t="shared" si="1494"/>
        <v>#N/A</v>
      </c>
      <c r="L8312" s="7" t="e">
        <f t="shared" si="1495"/>
        <v>#N/A</v>
      </c>
      <c r="M8312" s="8" t="e">
        <f t="shared" si="1472"/>
        <v>#N/A</v>
      </c>
      <c r="N8312" s="8" t="e">
        <f t="shared" si="1473"/>
        <v>#N/A</v>
      </c>
    </row>
    <row r="8313" spans="1:14" ht="15.75" customHeight="1" x14ac:dyDescent="0.35">
      <c r="A8313" s="7">
        <f t="shared" si="1485"/>
        <v>0</v>
      </c>
      <c r="B8313" s="7">
        <f t="shared" si="1486"/>
        <v>0</v>
      </c>
      <c r="C8313" s="7">
        <f t="shared" si="1487"/>
        <v>0</v>
      </c>
      <c r="D8313" s="7">
        <f t="shared" si="1488"/>
        <v>0</v>
      </c>
      <c r="E8313" s="7" t="e">
        <f>IF('Report DCM'!$H8313="In-Stream Video","Rich Media display banner",IF('Report DCM'!$I8313&gt;'Report DCM'!$J8313,"Standard",VLOOKUP(CONCATENATE(bd_adtype,"_",bd_creativetype),tabela,2,FALSE)))</f>
        <v>#N/A</v>
      </c>
      <c r="F8313" s="7">
        <f t="shared" si="1489"/>
        <v>0</v>
      </c>
      <c r="G8313" s="7">
        <f t="shared" si="1490"/>
        <v>0</v>
      </c>
      <c r="H8313" s="7">
        <f t="shared" si="1491"/>
        <v>0</v>
      </c>
      <c r="I8313" s="7">
        <f t="shared" si="1492"/>
        <v>0</v>
      </c>
      <c r="J8313" s="7">
        <f t="shared" si="1493"/>
        <v>0</v>
      </c>
      <c r="K8313" s="8" t="e">
        <f t="shared" si="1494"/>
        <v>#N/A</v>
      </c>
      <c r="L8313" s="7" t="e">
        <f t="shared" si="1495"/>
        <v>#N/A</v>
      </c>
      <c r="M8313" s="8" t="e">
        <f t="shared" si="1472"/>
        <v>#N/A</v>
      </c>
      <c r="N8313" s="8" t="e">
        <f t="shared" si="1473"/>
        <v>#N/A</v>
      </c>
    </row>
    <row r="8314" spans="1:14" ht="15.75" customHeight="1" x14ac:dyDescent="0.35">
      <c r="A8314" s="7">
        <f t="shared" si="1485"/>
        <v>0</v>
      </c>
      <c r="B8314" s="7">
        <f t="shared" si="1486"/>
        <v>0</v>
      </c>
      <c r="C8314" s="7">
        <f t="shared" si="1487"/>
        <v>0</v>
      </c>
      <c r="D8314" s="7">
        <f t="shared" si="1488"/>
        <v>0</v>
      </c>
      <c r="E8314" s="7" t="e">
        <f>IF('Report DCM'!$H8314="In-Stream Video","Rich Media display banner",IF('Report DCM'!$I8314&gt;'Report DCM'!$J8314,"Standard",VLOOKUP(CONCATENATE(bd_adtype,"_",bd_creativetype),tabela,2,FALSE)))</f>
        <v>#N/A</v>
      </c>
      <c r="F8314" s="7">
        <f t="shared" si="1489"/>
        <v>0</v>
      </c>
      <c r="G8314" s="7">
        <f t="shared" si="1490"/>
        <v>0</v>
      </c>
      <c r="H8314" s="7">
        <f t="shared" si="1491"/>
        <v>0</v>
      </c>
      <c r="I8314" s="7">
        <f t="shared" si="1492"/>
        <v>0</v>
      </c>
      <c r="J8314" s="7">
        <f t="shared" si="1493"/>
        <v>0</v>
      </c>
      <c r="K8314" s="8" t="e">
        <f t="shared" si="1494"/>
        <v>#N/A</v>
      </c>
      <c r="L8314" s="7" t="e">
        <f t="shared" si="1495"/>
        <v>#N/A</v>
      </c>
      <c r="M8314" s="8" t="e">
        <f t="shared" si="1472"/>
        <v>#N/A</v>
      </c>
      <c r="N8314" s="8" t="e">
        <f t="shared" si="1473"/>
        <v>#N/A</v>
      </c>
    </row>
    <row r="8315" spans="1:14" ht="15.75" customHeight="1" x14ac:dyDescent="0.35">
      <c r="A8315" s="7">
        <f t="shared" si="1485"/>
        <v>0</v>
      </c>
      <c r="B8315" s="7">
        <f t="shared" si="1486"/>
        <v>0</v>
      </c>
      <c r="C8315" s="7">
        <f t="shared" si="1487"/>
        <v>0</v>
      </c>
      <c r="D8315" s="7">
        <f t="shared" si="1488"/>
        <v>0</v>
      </c>
      <c r="E8315" s="7" t="e">
        <f>IF('Report DCM'!$H8315="In-Stream Video","Rich Media display banner",IF('Report DCM'!$I8315&gt;'Report DCM'!$J8315,"Standard",VLOOKUP(CONCATENATE(bd_adtype,"_",bd_creativetype),tabela,2,FALSE)))</f>
        <v>#N/A</v>
      </c>
      <c r="F8315" s="7">
        <f t="shared" si="1489"/>
        <v>0</v>
      </c>
      <c r="G8315" s="7">
        <f t="shared" si="1490"/>
        <v>0</v>
      </c>
      <c r="H8315" s="7">
        <f t="shared" si="1491"/>
        <v>0</v>
      </c>
      <c r="I8315" s="7">
        <f t="shared" si="1492"/>
        <v>0</v>
      </c>
      <c r="J8315" s="7">
        <f t="shared" si="1493"/>
        <v>0</v>
      </c>
      <c r="K8315" s="8" t="e">
        <f t="shared" si="1494"/>
        <v>#N/A</v>
      </c>
      <c r="L8315" s="7" t="e">
        <f t="shared" si="1495"/>
        <v>#N/A</v>
      </c>
      <c r="M8315" s="8" t="e">
        <f t="shared" si="1472"/>
        <v>#N/A</v>
      </c>
      <c r="N8315" s="8" t="e">
        <f t="shared" si="1473"/>
        <v>#N/A</v>
      </c>
    </row>
    <row r="8316" spans="1:14" ht="15.75" customHeight="1" x14ac:dyDescent="0.35">
      <c r="A8316" s="7">
        <f t="shared" si="1485"/>
        <v>0</v>
      </c>
      <c r="B8316" s="7">
        <f t="shared" si="1486"/>
        <v>0</v>
      </c>
      <c r="C8316" s="7">
        <f t="shared" si="1487"/>
        <v>0</v>
      </c>
      <c r="D8316" s="7">
        <f t="shared" si="1488"/>
        <v>0</v>
      </c>
      <c r="E8316" s="7" t="e">
        <f>IF('Report DCM'!$H8316="In-Stream Video","Rich Media display banner",IF('Report DCM'!$I8316&gt;'Report DCM'!$J8316,"Standard",VLOOKUP(CONCATENATE(bd_adtype,"_",bd_creativetype),tabela,2,FALSE)))</f>
        <v>#N/A</v>
      </c>
      <c r="F8316" s="7">
        <f t="shared" si="1489"/>
        <v>0</v>
      </c>
      <c r="G8316" s="7">
        <f t="shared" si="1490"/>
        <v>0</v>
      </c>
      <c r="H8316" s="7">
        <f t="shared" si="1491"/>
        <v>0</v>
      </c>
      <c r="I8316" s="7">
        <f t="shared" si="1492"/>
        <v>0</v>
      </c>
      <c r="J8316" s="7">
        <f t="shared" si="1493"/>
        <v>0</v>
      </c>
      <c r="K8316" s="8" t="e">
        <f t="shared" si="1494"/>
        <v>#N/A</v>
      </c>
      <c r="L8316" s="7" t="e">
        <f t="shared" si="1495"/>
        <v>#N/A</v>
      </c>
      <c r="M8316" s="8" t="e">
        <f t="shared" si="1472"/>
        <v>#N/A</v>
      </c>
      <c r="N8316" s="8" t="e">
        <f t="shared" si="1473"/>
        <v>#N/A</v>
      </c>
    </row>
    <row r="8317" spans="1:14" ht="15.75" customHeight="1" x14ac:dyDescent="0.35">
      <c r="A8317" s="7">
        <f t="shared" si="1485"/>
        <v>0</v>
      </c>
      <c r="B8317" s="7">
        <f t="shared" si="1486"/>
        <v>0</v>
      </c>
      <c r="C8317" s="7">
        <f t="shared" si="1487"/>
        <v>0</v>
      </c>
      <c r="D8317" s="7">
        <f t="shared" si="1488"/>
        <v>0</v>
      </c>
      <c r="E8317" s="7" t="e">
        <f>IF('Report DCM'!$H8317="In-Stream Video","Rich Media display banner",IF('Report DCM'!$I8317&gt;'Report DCM'!$J8317,"Standard",VLOOKUP(CONCATENATE(bd_adtype,"_",bd_creativetype),tabela,2,FALSE)))</f>
        <v>#N/A</v>
      </c>
      <c r="F8317" s="7">
        <f t="shared" si="1489"/>
        <v>0</v>
      </c>
      <c r="G8317" s="7">
        <f t="shared" si="1490"/>
        <v>0</v>
      </c>
      <c r="H8317" s="7">
        <f t="shared" si="1491"/>
        <v>0</v>
      </c>
      <c r="I8317" s="7">
        <f t="shared" si="1492"/>
        <v>0</v>
      </c>
      <c r="J8317" s="7">
        <f t="shared" si="1493"/>
        <v>0</v>
      </c>
      <c r="K8317" s="8" t="e">
        <f t="shared" si="1494"/>
        <v>#N/A</v>
      </c>
      <c r="L8317" s="7" t="e">
        <f t="shared" si="1495"/>
        <v>#N/A</v>
      </c>
      <c r="M8317" s="8" t="e">
        <f t="shared" si="1472"/>
        <v>#N/A</v>
      </c>
      <c r="N8317" s="8" t="e">
        <f t="shared" si="1473"/>
        <v>#N/A</v>
      </c>
    </row>
    <row r="8318" spans="1:14" ht="15.75" customHeight="1" x14ac:dyDescent="0.35">
      <c r="A8318" s="7">
        <f t="shared" si="1485"/>
        <v>0</v>
      </c>
      <c r="B8318" s="7">
        <f t="shared" si="1486"/>
        <v>0</v>
      </c>
      <c r="C8318" s="7">
        <f t="shared" si="1487"/>
        <v>0</v>
      </c>
      <c r="D8318" s="7">
        <f t="shared" si="1488"/>
        <v>0</v>
      </c>
      <c r="E8318" s="7" t="e">
        <f>IF('Report DCM'!$H8318="In-Stream Video","Rich Media display banner",IF('Report DCM'!$I8318&gt;'Report DCM'!$J8318,"Standard",VLOOKUP(CONCATENATE(bd_adtype,"_",bd_creativetype),tabela,2,FALSE)))</f>
        <v>#N/A</v>
      </c>
      <c r="F8318" s="7">
        <f t="shared" si="1489"/>
        <v>0</v>
      </c>
      <c r="G8318" s="7">
        <f t="shared" si="1490"/>
        <v>0</v>
      </c>
      <c r="H8318" s="7">
        <f t="shared" si="1491"/>
        <v>0</v>
      </c>
      <c r="I8318" s="7">
        <f t="shared" si="1492"/>
        <v>0</v>
      </c>
      <c r="J8318" s="7">
        <f t="shared" si="1493"/>
        <v>0</v>
      </c>
      <c r="K8318" s="8" t="e">
        <f t="shared" si="1494"/>
        <v>#N/A</v>
      </c>
      <c r="L8318" s="7" t="e">
        <f t="shared" si="1495"/>
        <v>#N/A</v>
      </c>
      <c r="M8318" s="8" t="e">
        <f t="shared" si="1472"/>
        <v>#N/A</v>
      </c>
      <c r="N8318" s="8" t="e">
        <f t="shared" si="1473"/>
        <v>#N/A</v>
      </c>
    </row>
    <row r="8319" spans="1:14" ht="15.75" customHeight="1" x14ac:dyDescent="0.35">
      <c r="A8319" s="7">
        <f t="shared" si="1485"/>
        <v>0</v>
      </c>
      <c r="B8319" s="7">
        <f t="shared" si="1486"/>
        <v>0</v>
      </c>
      <c r="C8319" s="7">
        <f t="shared" si="1487"/>
        <v>0</v>
      </c>
      <c r="D8319" s="7">
        <f t="shared" si="1488"/>
        <v>0</v>
      </c>
      <c r="E8319" s="7" t="e">
        <f>IF('Report DCM'!$H8319="In-Stream Video","Rich Media display banner",IF('Report DCM'!$I8319&gt;'Report DCM'!$J8319,"Standard",VLOOKUP(CONCATENATE(bd_adtype,"_",bd_creativetype),tabela,2,FALSE)))</f>
        <v>#N/A</v>
      </c>
      <c r="F8319" s="7">
        <f t="shared" si="1489"/>
        <v>0</v>
      </c>
      <c r="G8319" s="7">
        <f t="shared" si="1490"/>
        <v>0</v>
      </c>
      <c r="H8319" s="7">
        <f t="shared" si="1491"/>
        <v>0</v>
      </c>
      <c r="I8319" s="7">
        <f t="shared" si="1492"/>
        <v>0</v>
      </c>
      <c r="J8319" s="7">
        <f t="shared" si="1493"/>
        <v>0</v>
      </c>
      <c r="K8319" s="8" t="e">
        <f t="shared" si="1494"/>
        <v>#N/A</v>
      </c>
      <c r="L8319" s="7" t="e">
        <f t="shared" si="1495"/>
        <v>#N/A</v>
      </c>
      <c r="M8319" s="8" t="e">
        <f t="shared" si="1472"/>
        <v>#N/A</v>
      </c>
      <c r="N8319" s="8" t="e">
        <f t="shared" si="1473"/>
        <v>#N/A</v>
      </c>
    </row>
    <row r="8320" spans="1:14" ht="15.75" customHeight="1" x14ac:dyDescent="0.35">
      <c r="A8320" s="7">
        <f t="shared" si="1485"/>
        <v>0</v>
      </c>
      <c r="B8320" s="7">
        <f t="shared" si="1486"/>
        <v>0</v>
      </c>
      <c r="C8320" s="7">
        <f t="shared" si="1487"/>
        <v>0</v>
      </c>
      <c r="D8320" s="7">
        <f t="shared" si="1488"/>
        <v>0</v>
      </c>
      <c r="E8320" s="7" t="e">
        <f>IF('Report DCM'!$H8320="In-Stream Video","Rich Media display banner",IF('Report DCM'!$I8320&gt;'Report DCM'!$J8320,"Standard",VLOOKUP(CONCATENATE(bd_adtype,"_",bd_creativetype),tabela,2,FALSE)))</f>
        <v>#N/A</v>
      </c>
      <c r="F8320" s="7">
        <f t="shared" si="1489"/>
        <v>0</v>
      </c>
      <c r="G8320" s="7">
        <f t="shared" si="1490"/>
        <v>0</v>
      </c>
      <c r="H8320" s="7">
        <f t="shared" si="1491"/>
        <v>0</v>
      </c>
      <c r="I8320" s="7">
        <f t="shared" si="1492"/>
        <v>0</v>
      </c>
      <c r="J8320" s="7">
        <f t="shared" si="1493"/>
        <v>0</v>
      </c>
      <c r="K8320" s="8" t="e">
        <f t="shared" si="1494"/>
        <v>#N/A</v>
      </c>
      <c r="L8320" s="7" t="e">
        <f t="shared" si="1495"/>
        <v>#N/A</v>
      </c>
      <c r="M8320" s="8" t="e">
        <f t="shared" si="1472"/>
        <v>#N/A</v>
      </c>
      <c r="N8320" s="8" t="e">
        <f t="shared" si="1473"/>
        <v>#N/A</v>
      </c>
    </row>
    <row r="8321" spans="1:14" ht="15.75" customHeight="1" x14ac:dyDescent="0.35">
      <c r="A8321" s="7">
        <f t="shared" si="1485"/>
        <v>0</v>
      </c>
      <c r="B8321" s="7">
        <f t="shared" si="1486"/>
        <v>0</v>
      </c>
      <c r="C8321" s="7">
        <f t="shared" si="1487"/>
        <v>0</v>
      </c>
      <c r="D8321" s="7">
        <f t="shared" si="1488"/>
        <v>0</v>
      </c>
      <c r="E8321" s="7" t="e">
        <f>IF('Report DCM'!$H8321="In-Stream Video","Rich Media display banner",IF('Report DCM'!$I8321&gt;'Report DCM'!$J8321,"Standard",VLOOKUP(CONCATENATE(bd_adtype,"_",bd_creativetype),tabela,2,FALSE)))</f>
        <v>#N/A</v>
      </c>
      <c r="F8321" s="7">
        <f t="shared" si="1489"/>
        <v>0</v>
      </c>
      <c r="G8321" s="7">
        <f t="shared" si="1490"/>
        <v>0</v>
      </c>
      <c r="H8321" s="7">
        <f t="shared" si="1491"/>
        <v>0</v>
      </c>
      <c r="I8321" s="7">
        <f t="shared" si="1492"/>
        <v>0</v>
      </c>
      <c r="J8321" s="7">
        <f t="shared" si="1493"/>
        <v>0</v>
      </c>
      <c r="K8321" s="8" t="e">
        <f t="shared" si="1494"/>
        <v>#N/A</v>
      </c>
      <c r="L8321" s="7" t="e">
        <f t="shared" si="1495"/>
        <v>#N/A</v>
      </c>
      <c r="M8321" s="8" t="e">
        <f t="shared" si="1472"/>
        <v>#N/A</v>
      </c>
      <c r="N8321" s="8" t="e">
        <f t="shared" si="1473"/>
        <v>#N/A</v>
      </c>
    </row>
    <row r="8322" spans="1:14" ht="15.75" customHeight="1" x14ac:dyDescent="0.35">
      <c r="A8322" s="7">
        <f t="shared" ref="A8322:A8385" si="1496">bd_campaign</f>
        <v>0</v>
      </c>
      <c r="B8322" s="7">
        <f t="shared" ref="B8322:B8385" si="1497">bd_site</f>
        <v>0</v>
      </c>
      <c r="C8322" s="7">
        <f t="shared" ref="C8322:C8385" si="1498">bd_placement</f>
        <v>0</v>
      </c>
      <c r="D8322" s="7">
        <f t="shared" ref="D8322:D8385" si="1499">bd_placementID</f>
        <v>0</v>
      </c>
      <c r="E8322" s="7" t="e">
        <f>IF('Report DCM'!$H8322="In-Stream Video","Rich Media display banner",IF('Report DCM'!$I8322&gt;'Report DCM'!$J8322,"Standard",VLOOKUP(CONCATENATE(bd_adtype,"_",bd_creativetype),tabela,2,FALSE)))</f>
        <v>#N/A</v>
      </c>
      <c r="F8322" s="7">
        <f t="shared" ref="F8322:F8385" si="1500">bd_ad</f>
        <v>0</v>
      </c>
      <c r="G8322" s="7">
        <f t="shared" ref="G8322:G8385" si="1501">bd_adid</f>
        <v>0</v>
      </c>
      <c r="H8322" s="7">
        <f t="shared" ref="H8322:H8385" si="1502">bd_creativetype</f>
        <v>0</v>
      </c>
      <c r="I8322" s="7">
        <f t="shared" ref="I8322:I8385" si="1503">bd_impression</f>
        <v>0</v>
      </c>
      <c r="J8322" s="7">
        <f t="shared" ref="J8322:J8385" si="1504">bd_clicks</f>
        <v>0</v>
      </c>
      <c r="K8322" s="8" t="e">
        <f t="shared" ref="K8322:K8385" si="1505">VLOOKUP(E8322,tabela,2,FALSE)</f>
        <v>#N/A</v>
      </c>
      <c r="L8322" s="7" t="e">
        <f t="shared" ref="L8322:L8385" si="1506">VLOOKUP(E8322,tabela,3,FALSE)</f>
        <v>#N/A</v>
      </c>
      <c r="M8322" s="8" t="e">
        <f t="shared" si="1472"/>
        <v>#N/A</v>
      </c>
      <c r="N8322" s="8" t="e">
        <f t="shared" si="1473"/>
        <v>#N/A</v>
      </c>
    </row>
    <row r="8323" spans="1:14" ht="15.75" customHeight="1" x14ac:dyDescent="0.35">
      <c r="A8323" s="7">
        <f t="shared" si="1496"/>
        <v>0</v>
      </c>
      <c r="B8323" s="7">
        <f t="shared" si="1497"/>
        <v>0</v>
      </c>
      <c r="C8323" s="7">
        <f t="shared" si="1498"/>
        <v>0</v>
      </c>
      <c r="D8323" s="7">
        <f t="shared" si="1499"/>
        <v>0</v>
      </c>
      <c r="E8323" s="7" t="e">
        <f>IF('Report DCM'!$H8323="In-Stream Video","Rich Media display banner",IF('Report DCM'!$I8323&gt;'Report DCM'!$J8323,"Standard",VLOOKUP(CONCATENATE(bd_adtype,"_",bd_creativetype),tabela,2,FALSE)))</f>
        <v>#N/A</v>
      </c>
      <c r="F8323" s="7">
        <f t="shared" si="1500"/>
        <v>0</v>
      </c>
      <c r="G8323" s="7">
        <f t="shared" si="1501"/>
        <v>0</v>
      </c>
      <c r="H8323" s="7">
        <f t="shared" si="1502"/>
        <v>0</v>
      </c>
      <c r="I8323" s="7">
        <f t="shared" si="1503"/>
        <v>0</v>
      </c>
      <c r="J8323" s="7">
        <f t="shared" si="1504"/>
        <v>0</v>
      </c>
      <c r="K8323" s="8" t="e">
        <f t="shared" si="1505"/>
        <v>#N/A</v>
      </c>
      <c r="L8323" s="7" t="e">
        <f t="shared" si="1506"/>
        <v>#N/A</v>
      </c>
      <c r="M8323" s="8" t="e">
        <f t="shared" si="1472"/>
        <v>#N/A</v>
      </c>
      <c r="N8323" s="8" t="e">
        <f t="shared" si="1473"/>
        <v>#N/A</v>
      </c>
    </row>
    <row r="8324" spans="1:14" ht="15.75" customHeight="1" x14ac:dyDescent="0.35">
      <c r="A8324" s="7">
        <f t="shared" si="1496"/>
        <v>0</v>
      </c>
      <c r="B8324" s="7">
        <f t="shared" si="1497"/>
        <v>0</v>
      </c>
      <c r="C8324" s="7">
        <f t="shared" si="1498"/>
        <v>0</v>
      </c>
      <c r="D8324" s="7">
        <f t="shared" si="1499"/>
        <v>0</v>
      </c>
      <c r="E8324" s="7" t="e">
        <f>IF('Report DCM'!$H8324="In-Stream Video","Rich Media display banner",IF('Report DCM'!$I8324&gt;'Report DCM'!$J8324,"Standard",VLOOKUP(CONCATENATE(bd_adtype,"_",bd_creativetype),tabela,2,FALSE)))</f>
        <v>#N/A</v>
      </c>
      <c r="F8324" s="7">
        <f t="shared" si="1500"/>
        <v>0</v>
      </c>
      <c r="G8324" s="7">
        <f t="shared" si="1501"/>
        <v>0</v>
      </c>
      <c r="H8324" s="7">
        <f t="shared" si="1502"/>
        <v>0</v>
      </c>
      <c r="I8324" s="7">
        <f t="shared" si="1503"/>
        <v>0</v>
      </c>
      <c r="J8324" s="7">
        <f t="shared" si="1504"/>
        <v>0</v>
      </c>
      <c r="K8324" s="8" t="e">
        <f t="shared" si="1505"/>
        <v>#N/A</v>
      </c>
      <c r="L8324" s="7" t="e">
        <f t="shared" si="1506"/>
        <v>#N/A</v>
      </c>
      <c r="M8324" s="8" t="e">
        <f t="shared" si="1472"/>
        <v>#N/A</v>
      </c>
      <c r="N8324" s="8" t="e">
        <f t="shared" si="1473"/>
        <v>#N/A</v>
      </c>
    </row>
    <row r="8325" spans="1:14" ht="15.75" customHeight="1" x14ac:dyDescent="0.35">
      <c r="A8325" s="7">
        <f t="shared" si="1496"/>
        <v>0</v>
      </c>
      <c r="B8325" s="7">
        <f t="shared" si="1497"/>
        <v>0</v>
      </c>
      <c r="C8325" s="7">
        <f t="shared" si="1498"/>
        <v>0</v>
      </c>
      <c r="D8325" s="7">
        <f t="shared" si="1499"/>
        <v>0</v>
      </c>
      <c r="E8325" s="7" t="e">
        <f>IF('Report DCM'!$H8325="In-Stream Video","Rich Media display banner",IF('Report DCM'!$I8325&gt;'Report DCM'!$J8325,"Standard",VLOOKUP(CONCATENATE(bd_adtype,"_",bd_creativetype),tabela,2,FALSE)))</f>
        <v>#N/A</v>
      </c>
      <c r="F8325" s="7">
        <f t="shared" si="1500"/>
        <v>0</v>
      </c>
      <c r="G8325" s="7">
        <f t="shared" si="1501"/>
        <v>0</v>
      </c>
      <c r="H8325" s="7">
        <f t="shared" si="1502"/>
        <v>0</v>
      </c>
      <c r="I8325" s="7">
        <f t="shared" si="1503"/>
        <v>0</v>
      </c>
      <c r="J8325" s="7">
        <f t="shared" si="1504"/>
        <v>0</v>
      </c>
      <c r="K8325" s="8" t="e">
        <f t="shared" si="1505"/>
        <v>#N/A</v>
      </c>
      <c r="L8325" s="7" t="e">
        <f t="shared" si="1506"/>
        <v>#N/A</v>
      </c>
      <c r="M8325" s="8" t="e">
        <f t="shared" si="1472"/>
        <v>#N/A</v>
      </c>
      <c r="N8325" s="8" t="e">
        <f t="shared" si="1473"/>
        <v>#N/A</v>
      </c>
    </row>
    <row r="8326" spans="1:14" ht="15.75" customHeight="1" x14ac:dyDescent="0.35">
      <c r="A8326" s="7">
        <f t="shared" si="1496"/>
        <v>0</v>
      </c>
      <c r="B8326" s="7">
        <f t="shared" si="1497"/>
        <v>0</v>
      </c>
      <c r="C8326" s="7">
        <f t="shared" si="1498"/>
        <v>0</v>
      </c>
      <c r="D8326" s="7">
        <f t="shared" si="1499"/>
        <v>0</v>
      </c>
      <c r="E8326" s="7" t="e">
        <f>IF('Report DCM'!$H8326="In-Stream Video","Rich Media display banner",IF('Report DCM'!$I8326&gt;'Report DCM'!$J8326,"Standard",VLOOKUP(CONCATENATE(bd_adtype,"_",bd_creativetype),tabela,2,FALSE)))</f>
        <v>#N/A</v>
      </c>
      <c r="F8326" s="7">
        <f t="shared" si="1500"/>
        <v>0</v>
      </c>
      <c r="G8326" s="7">
        <f t="shared" si="1501"/>
        <v>0</v>
      </c>
      <c r="H8326" s="7">
        <f t="shared" si="1502"/>
        <v>0</v>
      </c>
      <c r="I8326" s="7">
        <f t="shared" si="1503"/>
        <v>0</v>
      </c>
      <c r="J8326" s="7">
        <f t="shared" si="1504"/>
        <v>0</v>
      </c>
      <c r="K8326" s="8" t="e">
        <f t="shared" si="1505"/>
        <v>#N/A</v>
      </c>
      <c r="L8326" s="7" t="e">
        <f t="shared" si="1506"/>
        <v>#N/A</v>
      </c>
      <c r="M8326" s="8" t="e">
        <f t="shared" si="1472"/>
        <v>#N/A</v>
      </c>
      <c r="N8326" s="8" t="e">
        <f t="shared" si="1473"/>
        <v>#N/A</v>
      </c>
    </row>
    <row r="8327" spans="1:14" ht="15.75" customHeight="1" x14ac:dyDescent="0.35">
      <c r="A8327" s="7">
        <f t="shared" si="1496"/>
        <v>0</v>
      </c>
      <c r="B8327" s="7">
        <f t="shared" si="1497"/>
        <v>0</v>
      </c>
      <c r="C8327" s="7">
        <f t="shared" si="1498"/>
        <v>0</v>
      </c>
      <c r="D8327" s="7">
        <f t="shared" si="1499"/>
        <v>0</v>
      </c>
      <c r="E8327" s="7" t="e">
        <f>IF('Report DCM'!$H8327="In-Stream Video","Rich Media display banner",IF('Report DCM'!$I8327&gt;'Report DCM'!$J8327,"Standard",VLOOKUP(CONCATENATE(bd_adtype,"_",bd_creativetype),tabela,2,FALSE)))</f>
        <v>#N/A</v>
      </c>
      <c r="F8327" s="7">
        <f t="shared" si="1500"/>
        <v>0</v>
      </c>
      <c r="G8327" s="7">
        <f t="shared" si="1501"/>
        <v>0</v>
      </c>
      <c r="H8327" s="7">
        <f t="shared" si="1502"/>
        <v>0</v>
      </c>
      <c r="I8327" s="7">
        <f t="shared" si="1503"/>
        <v>0</v>
      </c>
      <c r="J8327" s="7">
        <f t="shared" si="1504"/>
        <v>0</v>
      </c>
      <c r="K8327" s="8" t="e">
        <f t="shared" si="1505"/>
        <v>#N/A</v>
      </c>
      <c r="L8327" s="7" t="e">
        <f t="shared" si="1506"/>
        <v>#N/A</v>
      </c>
      <c r="M8327" s="8" t="e">
        <f t="shared" si="1472"/>
        <v>#N/A</v>
      </c>
      <c r="N8327" s="8" t="e">
        <f t="shared" si="1473"/>
        <v>#N/A</v>
      </c>
    </row>
    <row r="8328" spans="1:14" ht="15.75" customHeight="1" x14ac:dyDescent="0.35">
      <c r="A8328" s="7">
        <f t="shared" si="1496"/>
        <v>0</v>
      </c>
      <c r="B8328" s="7">
        <f t="shared" si="1497"/>
        <v>0</v>
      </c>
      <c r="C8328" s="7">
        <f t="shared" si="1498"/>
        <v>0</v>
      </c>
      <c r="D8328" s="7">
        <f t="shared" si="1499"/>
        <v>0</v>
      </c>
      <c r="E8328" s="7" t="e">
        <f>IF('Report DCM'!$H8328="In-Stream Video","Rich Media display banner",IF('Report DCM'!$I8328&gt;'Report DCM'!$J8328,"Standard",VLOOKUP(CONCATENATE(bd_adtype,"_",bd_creativetype),tabela,2,FALSE)))</f>
        <v>#N/A</v>
      </c>
      <c r="F8328" s="7">
        <f t="shared" si="1500"/>
        <v>0</v>
      </c>
      <c r="G8328" s="7">
        <f t="shared" si="1501"/>
        <v>0</v>
      </c>
      <c r="H8328" s="7">
        <f t="shared" si="1502"/>
        <v>0</v>
      </c>
      <c r="I8328" s="7">
        <f t="shared" si="1503"/>
        <v>0</v>
      </c>
      <c r="J8328" s="7">
        <f t="shared" si="1504"/>
        <v>0</v>
      </c>
      <c r="K8328" s="8" t="e">
        <f t="shared" si="1505"/>
        <v>#N/A</v>
      </c>
      <c r="L8328" s="7" t="e">
        <f t="shared" si="1506"/>
        <v>#N/A</v>
      </c>
      <c r="M8328" s="8" t="e">
        <f t="shared" si="1472"/>
        <v>#N/A</v>
      </c>
      <c r="N8328" s="8" t="e">
        <f t="shared" si="1473"/>
        <v>#N/A</v>
      </c>
    </row>
    <row r="8329" spans="1:14" ht="15.75" customHeight="1" x14ac:dyDescent="0.35">
      <c r="A8329" s="7">
        <f t="shared" si="1496"/>
        <v>0</v>
      </c>
      <c r="B8329" s="7">
        <f t="shared" si="1497"/>
        <v>0</v>
      </c>
      <c r="C8329" s="7">
        <f t="shared" si="1498"/>
        <v>0</v>
      </c>
      <c r="D8329" s="7">
        <f t="shared" si="1499"/>
        <v>0</v>
      </c>
      <c r="E8329" s="7" t="e">
        <f>IF('Report DCM'!$H8329="In-Stream Video","Rich Media display banner",IF('Report DCM'!$I8329&gt;'Report DCM'!$J8329,"Standard",VLOOKUP(CONCATENATE(bd_adtype,"_",bd_creativetype),tabela,2,FALSE)))</f>
        <v>#N/A</v>
      </c>
      <c r="F8329" s="7">
        <f t="shared" si="1500"/>
        <v>0</v>
      </c>
      <c r="G8329" s="7">
        <f t="shared" si="1501"/>
        <v>0</v>
      </c>
      <c r="H8329" s="7">
        <f t="shared" si="1502"/>
        <v>0</v>
      </c>
      <c r="I8329" s="7">
        <f t="shared" si="1503"/>
        <v>0</v>
      </c>
      <c r="J8329" s="7">
        <f t="shared" si="1504"/>
        <v>0</v>
      </c>
      <c r="K8329" s="8" t="e">
        <f t="shared" si="1505"/>
        <v>#N/A</v>
      </c>
      <c r="L8329" s="7" t="e">
        <f t="shared" si="1506"/>
        <v>#N/A</v>
      </c>
      <c r="M8329" s="8" t="e">
        <f t="shared" si="1472"/>
        <v>#N/A</v>
      </c>
      <c r="N8329" s="8" t="e">
        <f t="shared" si="1473"/>
        <v>#N/A</v>
      </c>
    </row>
    <row r="8330" spans="1:14" ht="15.75" customHeight="1" x14ac:dyDescent="0.35">
      <c r="A8330" s="7">
        <f t="shared" si="1496"/>
        <v>0</v>
      </c>
      <c r="B8330" s="7">
        <f t="shared" si="1497"/>
        <v>0</v>
      </c>
      <c r="C8330" s="7">
        <f t="shared" si="1498"/>
        <v>0</v>
      </c>
      <c r="D8330" s="7">
        <f t="shared" si="1499"/>
        <v>0</v>
      </c>
      <c r="E8330" s="7" t="e">
        <f>IF('Report DCM'!$H8330="In-Stream Video","Rich Media display banner",IF('Report DCM'!$I8330&gt;'Report DCM'!$J8330,"Standard",VLOOKUP(CONCATENATE(bd_adtype,"_",bd_creativetype),tabela,2,FALSE)))</f>
        <v>#N/A</v>
      </c>
      <c r="F8330" s="7">
        <f t="shared" si="1500"/>
        <v>0</v>
      </c>
      <c r="G8330" s="7">
        <f t="shared" si="1501"/>
        <v>0</v>
      </c>
      <c r="H8330" s="7">
        <f t="shared" si="1502"/>
        <v>0</v>
      </c>
      <c r="I8330" s="7">
        <f t="shared" si="1503"/>
        <v>0</v>
      </c>
      <c r="J8330" s="7">
        <f t="shared" si="1504"/>
        <v>0</v>
      </c>
      <c r="K8330" s="8" t="e">
        <f t="shared" si="1505"/>
        <v>#N/A</v>
      </c>
      <c r="L8330" s="7" t="e">
        <f t="shared" si="1506"/>
        <v>#N/A</v>
      </c>
      <c r="M8330" s="8" t="e">
        <f t="shared" si="1472"/>
        <v>#N/A</v>
      </c>
      <c r="N8330" s="8" t="e">
        <f t="shared" si="1473"/>
        <v>#N/A</v>
      </c>
    </row>
    <row r="8331" spans="1:14" ht="15.75" customHeight="1" x14ac:dyDescent="0.35">
      <c r="A8331" s="7">
        <f t="shared" si="1496"/>
        <v>0</v>
      </c>
      <c r="B8331" s="7">
        <f t="shared" si="1497"/>
        <v>0</v>
      </c>
      <c r="C8331" s="7">
        <f t="shared" si="1498"/>
        <v>0</v>
      </c>
      <c r="D8331" s="7">
        <f t="shared" si="1499"/>
        <v>0</v>
      </c>
      <c r="E8331" s="7" t="e">
        <f>IF('Report DCM'!$H8331="In-Stream Video","Rich Media display banner",IF('Report DCM'!$I8331&gt;'Report DCM'!$J8331,"Standard",VLOOKUP(CONCATENATE(bd_adtype,"_",bd_creativetype),tabela,2,FALSE)))</f>
        <v>#N/A</v>
      </c>
      <c r="F8331" s="7">
        <f t="shared" si="1500"/>
        <v>0</v>
      </c>
      <c r="G8331" s="7">
        <f t="shared" si="1501"/>
        <v>0</v>
      </c>
      <c r="H8331" s="7">
        <f t="shared" si="1502"/>
        <v>0</v>
      </c>
      <c r="I8331" s="7">
        <f t="shared" si="1503"/>
        <v>0</v>
      </c>
      <c r="J8331" s="7">
        <f t="shared" si="1504"/>
        <v>0</v>
      </c>
      <c r="K8331" s="8" t="e">
        <f t="shared" si="1505"/>
        <v>#N/A</v>
      </c>
      <c r="L8331" s="7" t="e">
        <f t="shared" si="1506"/>
        <v>#N/A</v>
      </c>
      <c r="M8331" s="8" t="e">
        <f t="shared" si="1472"/>
        <v>#N/A</v>
      </c>
      <c r="N8331" s="8" t="e">
        <f t="shared" si="1473"/>
        <v>#N/A</v>
      </c>
    </row>
    <row r="8332" spans="1:14" ht="15.75" customHeight="1" x14ac:dyDescent="0.35">
      <c r="A8332" s="7">
        <f t="shared" si="1496"/>
        <v>0</v>
      </c>
      <c r="B8332" s="7">
        <f t="shared" si="1497"/>
        <v>0</v>
      </c>
      <c r="C8332" s="7">
        <f t="shared" si="1498"/>
        <v>0</v>
      </c>
      <c r="D8332" s="7">
        <f t="shared" si="1499"/>
        <v>0</v>
      </c>
      <c r="E8332" s="7" t="e">
        <f>IF('Report DCM'!$H8332="In-Stream Video","Rich Media display banner",IF('Report DCM'!$I8332&gt;'Report DCM'!$J8332,"Standard",VLOOKUP(CONCATENATE(bd_adtype,"_",bd_creativetype),tabela,2,FALSE)))</f>
        <v>#N/A</v>
      </c>
      <c r="F8332" s="7">
        <f t="shared" si="1500"/>
        <v>0</v>
      </c>
      <c r="G8332" s="7">
        <f t="shared" si="1501"/>
        <v>0</v>
      </c>
      <c r="H8332" s="7">
        <f t="shared" si="1502"/>
        <v>0</v>
      </c>
      <c r="I8332" s="7">
        <f t="shared" si="1503"/>
        <v>0</v>
      </c>
      <c r="J8332" s="7">
        <f t="shared" si="1504"/>
        <v>0</v>
      </c>
      <c r="K8332" s="8" t="e">
        <f t="shared" si="1505"/>
        <v>#N/A</v>
      </c>
      <c r="L8332" s="7" t="e">
        <f t="shared" si="1506"/>
        <v>#N/A</v>
      </c>
      <c r="M8332" s="8" t="e">
        <f t="shared" si="1472"/>
        <v>#N/A</v>
      </c>
      <c r="N8332" s="8" t="e">
        <f t="shared" si="1473"/>
        <v>#N/A</v>
      </c>
    </row>
    <row r="8333" spans="1:14" ht="15.75" customHeight="1" x14ac:dyDescent="0.35">
      <c r="A8333" s="7">
        <f t="shared" si="1496"/>
        <v>0</v>
      </c>
      <c r="B8333" s="7">
        <f t="shared" si="1497"/>
        <v>0</v>
      </c>
      <c r="C8333" s="7">
        <f t="shared" si="1498"/>
        <v>0</v>
      </c>
      <c r="D8333" s="7">
        <f t="shared" si="1499"/>
        <v>0</v>
      </c>
      <c r="E8333" s="7" t="e">
        <f>IF('Report DCM'!$H8333="In-Stream Video","Rich Media display banner",IF('Report DCM'!$I8333&gt;'Report DCM'!$J8333,"Standard",VLOOKUP(CONCATENATE(bd_adtype,"_",bd_creativetype),tabela,2,FALSE)))</f>
        <v>#N/A</v>
      </c>
      <c r="F8333" s="7">
        <f t="shared" si="1500"/>
        <v>0</v>
      </c>
      <c r="G8333" s="7">
        <f t="shared" si="1501"/>
        <v>0</v>
      </c>
      <c r="H8333" s="7">
        <f t="shared" si="1502"/>
        <v>0</v>
      </c>
      <c r="I8333" s="7">
        <f t="shared" si="1503"/>
        <v>0</v>
      </c>
      <c r="J8333" s="7">
        <f t="shared" si="1504"/>
        <v>0</v>
      </c>
      <c r="K8333" s="8" t="e">
        <f t="shared" si="1505"/>
        <v>#N/A</v>
      </c>
      <c r="L8333" s="7" t="e">
        <f t="shared" si="1506"/>
        <v>#N/A</v>
      </c>
      <c r="M8333" s="8" t="e">
        <f t="shared" si="1472"/>
        <v>#N/A</v>
      </c>
      <c r="N8333" s="8" t="e">
        <f t="shared" si="1473"/>
        <v>#N/A</v>
      </c>
    </row>
    <row r="8334" spans="1:14" ht="15.75" customHeight="1" x14ac:dyDescent="0.35">
      <c r="A8334" s="7">
        <f t="shared" si="1496"/>
        <v>0</v>
      </c>
      <c r="B8334" s="7">
        <f t="shared" si="1497"/>
        <v>0</v>
      </c>
      <c r="C8334" s="7">
        <f t="shared" si="1498"/>
        <v>0</v>
      </c>
      <c r="D8334" s="7">
        <f t="shared" si="1499"/>
        <v>0</v>
      </c>
      <c r="E8334" s="7" t="e">
        <f>IF('Report DCM'!$H8334="In-Stream Video","Rich Media display banner",IF('Report DCM'!$I8334&gt;'Report DCM'!$J8334,"Standard",VLOOKUP(CONCATENATE(bd_adtype,"_",bd_creativetype),tabela,2,FALSE)))</f>
        <v>#N/A</v>
      </c>
      <c r="F8334" s="7">
        <f t="shared" si="1500"/>
        <v>0</v>
      </c>
      <c r="G8334" s="7">
        <f t="shared" si="1501"/>
        <v>0</v>
      </c>
      <c r="H8334" s="7">
        <f t="shared" si="1502"/>
        <v>0</v>
      </c>
      <c r="I8334" s="7">
        <f t="shared" si="1503"/>
        <v>0</v>
      </c>
      <c r="J8334" s="7">
        <f t="shared" si="1504"/>
        <v>0</v>
      </c>
      <c r="K8334" s="8" t="e">
        <f t="shared" si="1505"/>
        <v>#N/A</v>
      </c>
      <c r="L8334" s="7" t="e">
        <f t="shared" si="1506"/>
        <v>#N/A</v>
      </c>
      <c r="M8334" s="8" t="e">
        <f t="shared" si="1472"/>
        <v>#N/A</v>
      </c>
      <c r="N8334" s="8" t="e">
        <f t="shared" si="1473"/>
        <v>#N/A</v>
      </c>
    </row>
    <row r="8335" spans="1:14" ht="15.75" customHeight="1" x14ac:dyDescent="0.35">
      <c r="A8335" s="7">
        <f t="shared" si="1496"/>
        <v>0</v>
      </c>
      <c r="B8335" s="7">
        <f t="shared" si="1497"/>
        <v>0</v>
      </c>
      <c r="C8335" s="7">
        <f t="shared" si="1498"/>
        <v>0</v>
      </c>
      <c r="D8335" s="7">
        <f t="shared" si="1499"/>
        <v>0</v>
      </c>
      <c r="E8335" s="7" t="e">
        <f>IF('Report DCM'!$H8335="In-Stream Video","Rich Media display banner",IF('Report DCM'!$I8335&gt;'Report DCM'!$J8335,"Standard",VLOOKUP(CONCATENATE(bd_adtype,"_",bd_creativetype),tabela,2,FALSE)))</f>
        <v>#N/A</v>
      </c>
      <c r="F8335" s="7">
        <f t="shared" si="1500"/>
        <v>0</v>
      </c>
      <c r="G8335" s="7">
        <f t="shared" si="1501"/>
        <v>0</v>
      </c>
      <c r="H8335" s="7">
        <f t="shared" si="1502"/>
        <v>0</v>
      </c>
      <c r="I8335" s="7">
        <f t="shared" si="1503"/>
        <v>0</v>
      </c>
      <c r="J8335" s="7">
        <f t="shared" si="1504"/>
        <v>0</v>
      </c>
      <c r="K8335" s="8" t="e">
        <f t="shared" si="1505"/>
        <v>#N/A</v>
      </c>
      <c r="L8335" s="7" t="e">
        <f t="shared" si="1506"/>
        <v>#N/A</v>
      </c>
      <c r="M8335" s="8" t="e">
        <f t="shared" si="1472"/>
        <v>#N/A</v>
      </c>
      <c r="N8335" s="8" t="e">
        <f t="shared" si="1473"/>
        <v>#N/A</v>
      </c>
    </row>
    <row r="8336" spans="1:14" ht="15.75" customHeight="1" x14ac:dyDescent="0.35">
      <c r="A8336" s="7">
        <f t="shared" si="1496"/>
        <v>0</v>
      </c>
      <c r="B8336" s="7">
        <f t="shared" si="1497"/>
        <v>0</v>
      </c>
      <c r="C8336" s="7">
        <f t="shared" si="1498"/>
        <v>0</v>
      </c>
      <c r="D8336" s="7">
        <f t="shared" si="1499"/>
        <v>0</v>
      </c>
      <c r="E8336" s="7" t="e">
        <f>IF('Report DCM'!$H8336="In-Stream Video","Rich Media display banner",IF('Report DCM'!$I8336&gt;'Report DCM'!$J8336,"Standard",VLOOKUP(CONCATENATE(bd_adtype,"_",bd_creativetype),tabela,2,FALSE)))</f>
        <v>#N/A</v>
      </c>
      <c r="F8336" s="7">
        <f t="shared" si="1500"/>
        <v>0</v>
      </c>
      <c r="G8336" s="7">
        <f t="shared" si="1501"/>
        <v>0</v>
      </c>
      <c r="H8336" s="7">
        <f t="shared" si="1502"/>
        <v>0</v>
      </c>
      <c r="I8336" s="7">
        <f t="shared" si="1503"/>
        <v>0</v>
      </c>
      <c r="J8336" s="7">
        <f t="shared" si="1504"/>
        <v>0</v>
      </c>
      <c r="K8336" s="8" t="e">
        <f t="shared" si="1505"/>
        <v>#N/A</v>
      </c>
      <c r="L8336" s="7" t="e">
        <f t="shared" si="1506"/>
        <v>#N/A</v>
      </c>
      <c r="M8336" s="8" t="e">
        <f t="shared" si="1472"/>
        <v>#N/A</v>
      </c>
      <c r="N8336" s="8" t="e">
        <f t="shared" si="1473"/>
        <v>#N/A</v>
      </c>
    </row>
    <row r="8337" spans="1:14" ht="15.75" customHeight="1" x14ac:dyDescent="0.35">
      <c r="A8337" s="7">
        <f t="shared" si="1496"/>
        <v>0</v>
      </c>
      <c r="B8337" s="7">
        <f t="shared" si="1497"/>
        <v>0</v>
      </c>
      <c r="C8337" s="7">
        <f t="shared" si="1498"/>
        <v>0</v>
      </c>
      <c r="D8337" s="7">
        <f t="shared" si="1499"/>
        <v>0</v>
      </c>
      <c r="E8337" s="7" t="e">
        <f>IF('Report DCM'!$H8337="In-Stream Video","Rich Media display banner",IF('Report DCM'!$I8337&gt;'Report DCM'!$J8337,"Standard",VLOOKUP(CONCATENATE(bd_adtype,"_",bd_creativetype),tabela,2,FALSE)))</f>
        <v>#N/A</v>
      </c>
      <c r="F8337" s="7">
        <f t="shared" si="1500"/>
        <v>0</v>
      </c>
      <c r="G8337" s="7">
        <f t="shared" si="1501"/>
        <v>0</v>
      </c>
      <c r="H8337" s="7">
        <f t="shared" si="1502"/>
        <v>0</v>
      </c>
      <c r="I8337" s="7">
        <f t="shared" si="1503"/>
        <v>0</v>
      </c>
      <c r="J8337" s="7">
        <f t="shared" si="1504"/>
        <v>0</v>
      </c>
      <c r="K8337" s="8" t="e">
        <f t="shared" si="1505"/>
        <v>#N/A</v>
      </c>
      <c r="L8337" s="7" t="e">
        <f t="shared" si="1506"/>
        <v>#N/A</v>
      </c>
      <c r="M8337" s="8" t="e">
        <f t="shared" si="1472"/>
        <v>#N/A</v>
      </c>
      <c r="N8337" s="8" t="e">
        <f t="shared" si="1473"/>
        <v>#N/A</v>
      </c>
    </row>
    <row r="8338" spans="1:14" ht="15.75" customHeight="1" x14ac:dyDescent="0.35">
      <c r="A8338" s="7">
        <f t="shared" si="1496"/>
        <v>0</v>
      </c>
      <c r="B8338" s="7">
        <f t="shared" si="1497"/>
        <v>0</v>
      </c>
      <c r="C8338" s="7">
        <f t="shared" si="1498"/>
        <v>0</v>
      </c>
      <c r="D8338" s="7">
        <f t="shared" si="1499"/>
        <v>0</v>
      </c>
      <c r="E8338" s="7" t="e">
        <f>IF('Report DCM'!$H8338="In-Stream Video","Rich Media display banner",IF('Report DCM'!$I8338&gt;'Report DCM'!$J8338,"Standard",VLOOKUP(CONCATENATE(bd_adtype,"_",bd_creativetype),tabela,2,FALSE)))</f>
        <v>#N/A</v>
      </c>
      <c r="F8338" s="7">
        <f t="shared" si="1500"/>
        <v>0</v>
      </c>
      <c r="G8338" s="7">
        <f t="shared" si="1501"/>
        <v>0</v>
      </c>
      <c r="H8338" s="7">
        <f t="shared" si="1502"/>
        <v>0</v>
      </c>
      <c r="I8338" s="7">
        <f t="shared" si="1503"/>
        <v>0</v>
      </c>
      <c r="J8338" s="7">
        <f t="shared" si="1504"/>
        <v>0</v>
      </c>
      <c r="K8338" s="8" t="e">
        <f t="shared" si="1505"/>
        <v>#N/A</v>
      </c>
      <c r="L8338" s="7" t="e">
        <f t="shared" si="1506"/>
        <v>#N/A</v>
      </c>
      <c r="M8338" s="8" t="e">
        <f t="shared" si="1472"/>
        <v>#N/A</v>
      </c>
      <c r="N8338" s="8" t="e">
        <f t="shared" si="1473"/>
        <v>#N/A</v>
      </c>
    </row>
    <row r="8339" spans="1:14" ht="15.75" customHeight="1" x14ac:dyDescent="0.35">
      <c r="A8339" s="7">
        <f t="shared" si="1496"/>
        <v>0</v>
      </c>
      <c r="B8339" s="7">
        <f t="shared" si="1497"/>
        <v>0</v>
      </c>
      <c r="C8339" s="7">
        <f t="shared" si="1498"/>
        <v>0</v>
      </c>
      <c r="D8339" s="7">
        <f t="shared" si="1499"/>
        <v>0</v>
      </c>
      <c r="E8339" s="7" t="e">
        <f>IF('Report DCM'!$H8339="In-Stream Video","Rich Media display banner",IF('Report DCM'!$I8339&gt;'Report DCM'!$J8339,"Standard",VLOOKUP(CONCATENATE(bd_adtype,"_",bd_creativetype),tabela,2,FALSE)))</f>
        <v>#N/A</v>
      </c>
      <c r="F8339" s="7">
        <f t="shared" si="1500"/>
        <v>0</v>
      </c>
      <c r="G8339" s="7">
        <f t="shared" si="1501"/>
        <v>0</v>
      </c>
      <c r="H8339" s="7">
        <f t="shared" si="1502"/>
        <v>0</v>
      </c>
      <c r="I8339" s="7">
        <f t="shared" si="1503"/>
        <v>0</v>
      </c>
      <c r="J8339" s="7">
        <f t="shared" si="1504"/>
        <v>0</v>
      </c>
      <c r="K8339" s="8" t="e">
        <f t="shared" si="1505"/>
        <v>#N/A</v>
      </c>
      <c r="L8339" s="7" t="e">
        <f t="shared" si="1506"/>
        <v>#N/A</v>
      </c>
      <c r="M8339" s="8" t="e">
        <f t="shared" si="1472"/>
        <v>#N/A</v>
      </c>
      <c r="N8339" s="8" t="e">
        <f t="shared" si="1473"/>
        <v>#N/A</v>
      </c>
    </row>
    <row r="8340" spans="1:14" ht="15.75" customHeight="1" x14ac:dyDescent="0.35">
      <c r="A8340" s="7">
        <f t="shared" si="1496"/>
        <v>0</v>
      </c>
      <c r="B8340" s="7">
        <f t="shared" si="1497"/>
        <v>0</v>
      </c>
      <c r="C8340" s="7">
        <f t="shared" si="1498"/>
        <v>0</v>
      </c>
      <c r="D8340" s="7">
        <f t="shared" si="1499"/>
        <v>0</v>
      </c>
      <c r="E8340" s="7" t="e">
        <f>IF('Report DCM'!$H8340="In-Stream Video","Rich Media display banner",IF('Report DCM'!$I8340&gt;'Report DCM'!$J8340,"Standard",VLOOKUP(CONCATENATE(bd_adtype,"_",bd_creativetype),tabela,2,FALSE)))</f>
        <v>#N/A</v>
      </c>
      <c r="F8340" s="7">
        <f t="shared" si="1500"/>
        <v>0</v>
      </c>
      <c r="G8340" s="7">
        <f t="shared" si="1501"/>
        <v>0</v>
      </c>
      <c r="H8340" s="7">
        <f t="shared" si="1502"/>
        <v>0</v>
      </c>
      <c r="I8340" s="7">
        <f t="shared" si="1503"/>
        <v>0</v>
      </c>
      <c r="J8340" s="7">
        <f t="shared" si="1504"/>
        <v>0</v>
      </c>
      <c r="K8340" s="8" t="e">
        <f t="shared" si="1505"/>
        <v>#N/A</v>
      </c>
      <c r="L8340" s="7" t="e">
        <f t="shared" si="1506"/>
        <v>#N/A</v>
      </c>
      <c r="M8340" s="8" t="e">
        <f t="shared" si="1472"/>
        <v>#N/A</v>
      </c>
      <c r="N8340" s="8" t="e">
        <f t="shared" si="1473"/>
        <v>#N/A</v>
      </c>
    </row>
    <row r="8341" spans="1:14" ht="15.75" customHeight="1" x14ac:dyDescent="0.35">
      <c r="A8341" s="7">
        <f t="shared" si="1496"/>
        <v>0</v>
      </c>
      <c r="B8341" s="7">
        <f t="shared" si="1497"/>
        <v>0</v>
      </c>
      <c r="C8341" s="7">
        <f t="shared" si="1498"/>
        <v>0</v>
      </c>
      <c r="D8341" s="7">
        <f t="shared" si="1499"/>
        <v>0</v>
      </c>
      <c r="E8341" s="7" t="e">
        <f>IF('Report DCM'!$H8341="In-Stream Video","Rich Media display banner",IF('Report DCM'!$I8341&gt;'Report DCM'!$J8341,"Standard",VLOOKUP(CONCATENATE(bd_adtype,"_",bd_creativetype),tabela,2,FALSE)))</f>
        <v>#N/A</v>
      </c>
      <c r="F8341" s="7">
        <f t="shared" si="1500"/>
        <v>0</v>
      </c>
      <c r="G8341" s="7">
        <f t="shared" si="1501"/>
        <v>0</v>
      </c>
      <c r="H8341" s="7">
        <f t="shared" si="1502"/>
        <v>0</v>
      </c>
      <c r="I8341" s="7">
        <f t="shared" si="1503"/>
        <v>0</v>
      </c>
      <c r="J8341" s="7">
        <f t="shared" si="1504"/>
        <v>0</v>
      </c>
      <c r="K8341" s="8" t="e">
        <f t="shared" si="1505"/>
        <v>#N/A</v>
      </c>
      <c r="L8341" s="7" t="e">
        <f t="shared" si="1506"/>
        <v>#N/A</v>
      </c>
      <c r="M8341" s="8" t="e">
        <f t="shared" si="1472"/>
        <v>#N/A</v>
      </c>
      <c r="N8341" s="8" t="e">
        <f t="shared" si="1473"/>
        <v>#N/A</v>
      </c>
    </row>
    <row r="8342" spans="1:14" ht="15.75" customHeight="1" x14ac:dyDescent="0.35">
      <c r="A8342" s="7">
        <f t="shared" si="1496"/>
        <v>0</v>
      </c>
      <c r="B8342" s="7">
        <f t="shared" si="1497"/>
        <v>0</v>
      </c>
      <c r="C8342" s="7">
        <f t="shared" si="1498"/>
        <v>0</v>
      </c>
      <c r="D8342" s="7">
        <f t="shared" si="1499"/>
        <v>0</v>
      </c>
      <c r="E8342" s="7" t="e">
        <f>IF('Report DCM'!$H8342="In-Stream Video","Rich Media display banner",IF('Report DCM'!$I8342&gt;'Report DCM'!$J8342,"Standard",VLOOKUP(CONCATENATE(bd_adtype,"_",bd_creativetype),tabela,2,FALSE)))</f>
        <v>#N/A</v>
      </c>
      <c r="F8342" s="7">
        <f t="shared" si="1500"/>
        <v>0</v>
      </c>
      <c r="G8342" s="7">
        <f t="shared" si="1501"/>
        <v>0</v>
      </c>
      <c r="H8342" s="7">
        <f t="shared" si="1502"/>
        <v>0</v>
      </c>
      <c r="I8342" s="7">
        <f t="shared" si="1503"/>
        <v>0</v>
      </c>
      <c r="J8342" s="7">
        <f t="shared" si="1504"/>
        <v>0</v>
      </c>
      <c r="K8342" s="8" t="e">
        <f t="shared" si="1505"/>
        <v>#N/A</v>
      </c>
      <c r="L8342" s="7" t="e">
        <f t="shared" si="1506"/>
        <v>#N/A</v>
      </c>
      <c r="M8342" s="8" t="e">
        <f t="shared" si="1472"/>
        <v>#N/A</v>
      </c>
      <c r="N8342" s="8" t="e">
        <f t="shared" si="1473"/>
        <v>#N/A</v>
      </c>
    </row>
    <row r="8343" spans="1:14" ht="15.75" customHeight="1" x14ac:dyDescent="0.35">
      <c r="A8343" s="7">
        <f t="shared" si="1496"/>
        <v>0</v>
      </c>
      <c r="B8343" s="7">
        <f t="shared" si="1497"/>
        <v>0</v>
      </c>
      <c r="C8343" s="7">
        <f t="shared" si="1498"/>
        <v>0</v>
      </c>
      <c r="D8343" s="7">
        <f t="shared" si="1499"/>
        <v>0</v>
      </c>
      <c r="E8343" s="7" t="e">
        <f>IF('Report DCM'!$H8343="In-Stream Video","Rich Media display banner",IF('Report DCM'!$I8343&gt;'Report DCM'!$J8343,"Standard",VLOOKUP(CONCATENATE(bd_adtype,"_",bd_creativetype),tabela,2,FALSE)))</f>
        <v>#N/A</v>
      </c>
      <c r="F8343" s="7">
        <f t="shared" si="1500"/>
        <v>0</v>
      </c>
      <c r="G8343" s="7">
        <f t="shared" si="1501"/>
        <v>0</v>
      </c>
      <c r="H8343" s="7">
        <f t="shared" si="1502"/>
        <v>0</v>
      </c>
      <c r="I8343" s="7">
        <f t="shared" si="1503"/>
        <v>0</v>
      </c>
      <c r="J8343" s="7">
        <f t="shared" si="1504"/>
        <v>0</v>
      </c>
      <c r="K8343" s="8" t="e">
        <f t="shared" si="1505"/>
        <v>#N/A</v>
      </c>
      <c r="L8343" s="7" t="e">
        <f t="shared" si="1506"/>
        <v>#N/A</v>
      </c>
      <c r="M8343" s="8" t="e">
        <f t="shared" si="1472"/>
        <v>#N/A</v>
      </c>
      <c r="N8343" s="8" t="e">
        <f t="shared" si="1473"/>
        <v>#N/A</v>
      </c>
    </row>
    <row r="8344" spans="1:14" ht="15.75" customHeight="1" x14ac:dyDescent="0.35">
      <c r="A8344" s="7">
        <f t="shared" si="1496"/>
        <v>0</v>
      </c>
      <c r="B8344" s="7">
        <f t="shared" si="1497"/>
        <v>0</v>
      </c>
      <c r="C8344" s="7">
        <f t="shared" si="1498"/>
        <v>0</v>
      </c>
      <c r="D8344" s="7">
        <f t="shared" si="1499"/>
        <v>0</v>
      </c>
      <c r="E8344" s="7" t="e">
        <f>IF('Report DCM'!$H8344="In-Stream Video","Rich Media display banner",IF('Report DCM'!$I8344&gt;'Report DCM'!$J8344,"Standard",VLOOKUP(CONCATENATE(bd_adtype,"_",bd_creativetype),tabela,2,FALSE)))</f>
        <v>#N/A</v>
      </c>
      <c r="F8344" s="7">
        <f t="shared" si="1500"/>
        <v>0</v>
      </c>
      <c r="G8344" s="7">
        <f t="shared" si="1501"/>
        <v>0</v>
      </c>
      <c r="H8344" s="7">
        <f t="shared" si="1502"/>
        <v>0</v>
      </c>
      <c r="I8344" s="7">
        <f t="shared" si="1503"/>
        <v>0</v>
      </c>
      <c r="J8344" s="7">
        <f t="shared" si="1504"/>
        <v>0</v>
      </c>
      <c r="K8344" s="8" t="e">
        <f t="shared" si="1505"/>
        <v>#N/A</v>
      </c>
      <c r="L8344" s="7" t="e">
        <f t="shared" si="1506"/>
        <v>#N/A</v>
      </c>
      <c r="M8344" s="8" t="e">
        <f t="shared" si="1472"/>
        <v>#N/A</v>
      </c>
      <c r="N8344" s="8" t="e">
        <f t="shared" si="1473"/>
        <v>#N/A</v>
      </c>
    </row>
    <row r="8345" spans="1:14" ht="15.75" customHeight="1" x14ac:dyDescent="0.35">
      <c r="A8345" s="7">
        <f t="shared" si="1496"/>
        <v>0</v>
      </c>
      <c r="B8345" s="7">
        <f t="shared" si="1497"/>
        <v>0</v>
      </c>
      <c r="C8345" s="7">
        <f t="shared" si="1498"/>
        <v>0</v>
      </c>
      <c r="D8345" s="7">
        <f t="shared" si="1499"/>
        <v>0</v>
      </c>
      <c r="E8345" s="7" t="e">
        <f>IF('Report DCM'!$H8345="In-Stream Video","Rich Media display banner",IF('Report DCM'!$I8345&gt;'Report DCM'!$J8345,"Standard",VLOOKUP(CONCATENATE(bd_adtype,"_",bd_creativetype),tabela,2,FALSE)))</f>
        <v>#N/A</v>
      </c>
      <c r="F8345" s="7">
        <f t="shared" si="1500"/>
        <v>0</v>
      </c>
      <c r="G8345" s="7">
        <f t="shared" si="1501"/>
        <v>0</v>
      </c>
      <c r="H8345" s="7">
        <f t="shared" si="1502"/>
        <v>0</v>
      </c>
      <c r="I8345" s="7">
        <f t="shared" si="1503"/>
        <v>0</v>
      </c>
      <c r="J8345" s="7">
        <f t="shared" si="1504"/>
        <v>0</v>
      </c>
      <c r="K8345" s="8" t="e">
        <f t="shared" si="1505"/>
        <v>#N/A</v>
      </c>
      <c r="L8345" s="7" t="e">
        <f t="shared" si="1506"/>
        <v>#N/A</v>
      </c>
      <c r="M8345" s="8" t="e">
        <f t="shared" si="1472"/>
        <v>#N/A</v>
      </c>
      <c r="N8345" s="8" t="e">
        <f t="shared" si="1473"/>
        <v>#N/A</v>
      </c>
    </row>
    <row r="8346" spans="1:14" ht="15.75" customHeight="1" x14ac:dyDescent="0.35">
      <c r="A8346" s="7">
        <f t="shared" si="1496"/>
        <v>0</v>
      </c>
      <c r="B8346" s="7">
        <f t="shared" si="1497"/>
        <v>0</v>
      </c>
      <c r="C8346" s="7">
        <f t="shared" si="1498"/>
        <v>0</v>
      </c>
      <c r="D8346" s="7">
        <f t="shared" si="1499"/>
        <v>0</v>
      </c>
      <c r="E8346" s="7" t="e">
        <f>IF('Report DCM'!$H8346="In-Stream Video","Rich Media display banner",IF('Report DCM'!$I8346&gt;'Report DCM'!$J8346,"Standard",VLOOKUP(CONCATENATE(bd_adtype,"_",bd_creativetype),tabela,2,FALSE)))</f>
        <v>#N/A</v>
      </c>
      <c r="F8346" s="7">
        <f t="shared" si="1500"/>
        <v>0</v>
      </c>
      <c r="G8346" s="7">
        <f t="shared" si="1501"/>
        <v>0</v>
      </c>
      <c r="H8346" s="7">
        <f t="shared" si="1502"/>
        <v>0</v>
      </c>
      <c r="I8346" s="7">
        <f t="shared" si="1503"/>
        <v>0</v>
      </c>
      <c r="J8346" s="7">
        <f t="shared" si="1504"/>
        <v>0</v>
      </c>
      <c r="K8346" s="8" t="e">
        <f t="shared" si="1505"/>
        <v>#N/A</v>
      </c>
      <c r="L8346" s="7" t="e">
        <f t="shared" si="1506"/>
        <v>#N/A</v>
      </c>
      <c r="M8346" s="8" t="e">
        <f t="shared" si="1472"/>
        <v>#N/A</v>
      </c>
      <c r="N8346" s="8" t="e">
        <f t="shared" si="1473"/>
        <v>#N/A</v>
      </c>
    </row>
    <row r="8347" spans="1:14" ht="15.75" customHeight="1" x14ac:dyDescent="0.35">
      <c r="A8347" s="7">
        <f t="shared" si="1496"/>
        <v>0</v>
      </c>
      <c r="B8347" s="7">
        <f t="shared" si="1497"/>
        <v>0</v>
      </c>
      <c r="C8347" s="7">
        <f t="shared" si="1498"/>
        <v>0</v>
      </c>
      <c r="D8347" s="7">
        <f t="shared" si="1499"/>
        <v>0</v>
      </c>
      <c r="E8347" s="7" t="e">
        <f>IF('Report DCM'!$H8347="In-Stream Video","Rich Media display banner",IF('Report DCM'!$I8347&gt;'Report DCM'!$J8347,"Standard",VLOOKUP(CONCATENATE(bd_adtype,"_",bd_creativetype),tabela,2,FALSE)))</f>
        <v>#N/A</v>
      </c>
      <c r="F8347" s="7">
        <f t="shared" si="1500"/>
        <v>0</v>
      </c>
      <c r="G8347" s="7">
        <f t="shared" si="1501"/>
        <v>0</v>
      </c>
      <c r="H8347" s="7">
        <f t="shared" si="1502"/>
        <v>0</v>
      </c>
      <c r="I8347" s="7">
        <f t="shared" si="1503"/>
        <v>0</v>
      </c>
      <c r="J8347" s="7">
        <f t="shared" si="1504"/>
        <v>0</v>
      </c>
      <c r="K8347" s="8" t="e">
        <f t="shared" si="1505"/>
        <v>#N/A</v>
      </c>
      <c r="L8347" s="7" t="e">
        <f t="shared" si="1506"/>
        <v>#N/A</v>
      </c>
      <c r="M8347" s="8" t="e">
        <f t="shared" si="1472"/>
        <v>#N/A</v>
      </c>
      <c r="N8347" s="8" t="e">
        <f t="shared" si="1473"/>
        <v>#N/A</v>
      </c>
    </row>
    <row r="8348" spans="1:14" ht="15.75" customHeight="1" x14ac:dyDescent="0.35">
      <c r="A8348" s="7">
        <f t="shared" si="1496"/>
        <v>0</v>
      </c>
      <c r="B8348" s="7">
        <f t="shared" si="1497"/>
        <v>0</v>
      </c>
      <c r="C8348" s="7">
        <f t="shared" si="1498"/>
        <v>0</v>
      </c>
      <c r="D8348" s="7">
        <f t="shared" si="1499"/>
        <v>0</v>
      </c>
      <c r="E8348" s="7" t="e">
        <f>IF('Report DCM'!$H8348="In-Stream Video","Rich Media display banner",IF('Report DCM'!$I8348&gt;'Report DCM'!$J8348,"Standard",VLOOKUP(CONCATENATE(bd_adtype,"_",bd_creativetype),tabela,2,FALSE)))</f>
        <v>#N/A</v>
      </c>
      <c r="F8348" s="7">
        <f t="shared" si="1500"/>
        <v>0</v>
      </c>
      <c r="G8348" s="7">
        <f t="shared" si="1501"/>
        <v>0</v>
      </c>
      <c r="H8348" s="7">
        <f t="shared" si="1502"/>
        <v>0</v>
      </c>
      <c r="I8348" s="7">
        <f t="shared" si="1503"/>
        <v>0</v>
      </c>
      <c r="J8348" s="7">
        <f t="shared" si="1504"/>
        <v>0</v>
      </c>
      <c r="K8348" s="8" t="e">
        <f t="shared" si="1505"/>
        <v>#N/A</v>
      </c>
      <c r="L8348" s="7" t="e">
        <f t="shared" si="1506"/>
        <v>#N/A</v>
      </c>
      <c r="M8348" s="8" t="e">
        <f t="shared" si="1472"/>
        <v>#N/A</v>
      </c>
      <c r="N8348" s="8" t="e">
        <f t="shared" si="1473"/>
        <v>#N/A</v>
      </c>
    </row>
    <row r="8349" spans="1:14" ht="15.75" customHeight="1" x14ac:dyDescent="0.35">
      <c r="A8349" s="7">
        <f t="shared" si="1496"/>
        <v>0</v>
      </c>
      <c r="B8349" s="7">
        <f t="shared" si="1497"/>
        <v>0</v>
      </c>
      <c r="C8349" s="7">
        <f t="shared" si="1498"/>
        <v>0</v>
      </c>
      <c r="D8349" s="7">
        <f t="shared" si="1499"/>
        <v>0</v>
      </c>
      <c r="E8349" s="7" t="e">
        <f>IF('Report DCM'!$H8349="In-Stream Video","Rich Media display banner",IF('Report DCM'!$I8349&gt;'Report DCM'!$J8349,"Standard",VLOOKUP(CONCATENATE(bd_adtype,"_",bd_creativetype),tabela,2,FALSE)))</f>
        <v>#N/A</v>
      </c>
      <c r="F8349" s="7">
        <f t="shared" si="1500"/>
        <v>0</v>
      </c>
      <c r="G8349" s="7">
        <f t="shared" si="1501"/>
        <v>0</v>
      </c>
      <c r="H8349" s="7">
        <f t="shared" si="1502"/>
        <v>0</v>
      </c>
      <c r="I8349" s="7">
        <f t="shared" si="1503"/>
        <v>0</v>
      </c>
      <c r="J8349" s="7">
        <f t="shared" si="1504"/>
        <v>0</v>
      </c>
      <c r="K8349" s="8" t="e">
        <f t="shared" si="1505"/>
        <v>#N/A</v>
      </c>
      <c r="L8349" s="7" t="e">
        <f t="shared" si="1506"/>
        <v>#N/A</v>
      </c>
      <c r="M8349" s="8" t="e">
        <f t="shared" si="1472"/>
        <v>#N/A</v>
      </c>
      <c r="N8349" s="8" t="e">
        <f t="shared" si="1473"/>
        <v>#N/A</v>
      </c>
    </row>
    <row r="8350" spans="1:14" ht="15.75" customHeight="1" x14ac:dyDescent="0.35">
      <c r="A8350" s="7">
        <f t="shared" si="1496"/>
        <v>0</v>
      </c>
      <c r="B8350" s="7">
        <f t="shared" si="1497"/>
        <v>0</v>
      </c>
      <c r="C8350" s="7">
        <f t="shared" si="1498"/>
        <v>0</v>
      </c>
      <c r="D8350" s="7">
        <f t="shared" si="1499"/>
        <v>0</v>
      </c>
      <c r="E8350" s="7" t="e">
        <f>IF('Report DCM'!$H8350="In-Stream Video","Rich Media display banner",IF('Report DCM'!$I8350&gt;'Report DCM'!$J8350,"Standard",VLOOKUP(CONCATENATE(bd_adtype,"_",bd_creativetype),tabela,2,FALSE)))</f>
        <v>#N/A</v>
      </c>
      <c r="F8350" s="7">
        <f t="shared" si="1500"/>
        <v>0</v>
      </c>
      <c r="G8350" s="7">
        <f t="shared" si="1501"/>
        <v>0</v>
      </c>
      <c r="H8350" s="7">
        <f t="shared" si="1502"/>
        <v>0</v>
      </c>
      <c r="I8350" s="7">
        <f t="shared" si="1503"/>
        <v>0</v>
      </c>
      <c r="J8350" s="7">
        <f t="shared" si="1504"/>
        <v>0</v>
      </c>
      <c r="K8350" s="8" t="e">
        <f t="shared" si="1505"/>
        <v>#N/A</v>
      </c>
      <c r="L8350" s="7" t="e">
        <f t="shared" si="1506"/>
        <v>#N/A</v>
      </c>
      <c r="M8350" s="8" t="e">
        <f t="shared" si="1472"/>
        <v>#N/A</v>
      </c>
      <c r="N8350" s="8" t="e">
        <f t="shared" si="1473"/>
        <v>#N/A</v>
      </c>
    </row>
    <row r="8351" spans="1:14" ht="15.75" customHeight="1" x14ac:dyDescent="0.35">
      <c r="A8351" s="7">
        <f t="shared" si="1496"/>
        <v>0</v>
      </c>
      <c r="B8351" s="7">
        <f t="shared" si="1497"/>
        <v>0</v>
      </c>
      <c r="C8351" s="7">
        <f t="shared" si="1498"/>
        <v>0</v>
      </c>
      <c r="D8351" s="7">
        <f t="shared" si="1499"/>
        <v>0</v>
      </c>
      <c r="E8351" s="7" t="e">
        <f>IF('Report DCM'!$H8351="In-Stream Video","Rich Media display banner",IF('Report DCM'!$I8351&gt;'Report DCM'!$J8351,"Standard",VLOOKUP(CONCATENATE(bd_adtype,"_",bd_creativetype),tabela,2,FALSE)))</f>
        <v>#N/A</v>
      </c>
      <c r="F8351" s="7">
        <f t="shared" si="1500"/>
        <v>0</v>
      </c>
      <c r="G8351" s="7">
        <f t="shared" si="1501"/>
        <v>0</v>
      </c>
      <c r="H8351" s="7">
        <f t="shared" si="1502"/>
        <v>0</v>
      </c>
      <c r="I8351" s="7">
        <f t="shared" si="1503"/>
        <v>0</v>
      </c>
      <c r="J8351" s="7">
        <f t="shared" si="1504"/>
        <v>0</v>
      </c>
      <c r="K8351" s="8" t="e">
        <f t="shared" si="1505"/>
        <v>#N/A</v>
      </c>
      <c r="L8351" s="7" t="e">
        <f t="shared" si="1506"/>
        <v>#N/A</v>
      </c>
      <c r="M8351" s="8" t="e">
        <f t="shared" si="1472"/>
        <v>#N/A</v>
      </c>
      <c r="N8351" s="8" t="e">
        <f t="shared" si="1473"/>
        <v>#N/A</v>
      </c>
    </row>
    <row r="8352" spans="1:14" ht="15.75" customHeight="1" x14ac:dyDescent="0.35">
      <c r="A8352" s="7">
        <f t="shared" si="1496"/>
        <v>0</v>
      </c>
      <c r="B8352" s="7">
        <f t="shared" si="1497"/>
        <v>0</v>
      </c>
      <c r="C8352" s="7">
        <f t="shared" si="1498"/>
        <v>0</v>
      </c>
      <c r="D8352" s="7">
        <f t="shared" si="1499"/>
        <v>0</v>
      </c>
      <c r="E8352" s="7" t="e">
        <f>IF('Report DCM'!$H8352="In-Stream Video","Rich Media display banner",IF('Report DCM'!$I8352&gt;'Report DCM'!$J8352,"Standard",VLOOKUP(CONCATENATE(bd_adtype,"_",bd_creativetype),tabela,2,FALSE)))</f>
        <v>#N/A</v>
      </c>
      <c r="F8352" s="7">
        <f t="shared" si="1500"/>
        <v>0</v>
      </c>
      <c r="G8352" s="7">
        <f t="shared" si="1501"/>
        <v>0</v>
      </c>
      <c r="H8352" s="7">
        <f t="shared" si="1502"/>
        <v>0</v>
      </c>
      <c r="I8352" s="7">
        <f t="shared" si="1503"/>
        <v>0</v>
      </c>
      <c r="J8352" s="7">
        <f t="shared" si="1504"/>
        <v>0</v>
      </c>
      <c r="K8352" s="8" t="e">
        <f t="shared" si="1505"/>
        <v>#N/A</v>
      </c>
      <c r="L8352" s="7" t="e">
        <f t="shared" si="1506"/>
        <v>#N/A</v>
      </c>
      <c r="M8352" s="8" t="e">
        <f t="shared" si="1472"/>
        <v>#N/A</v>
      </c>
      <c r="N8352" s="8" t="e">
        <f t="shared" si="1473"/>
        <v>#N/A</v>
      </c>
    </row>
    <row r="8353" spans="1:14" ht="15.75" customHeight="1" x14ac:dyDescent="0.35">
      <c r="A8353" s="7">
        <f t="shared" si="1496"/>
        <v>0</v>
      </c>
      <c r="B8353" s="7">
        <f t="shared" si="1497"/>
        <v>0</v>
      </c>
      <c r="C8353" s="7">
        <f t="shared" si="1498"/>
        <v>0</v>
      </c>
      <c r="D8353" s="7">
        <f t="shared" si="1499"/>
        <v>0</v>
      </c>
      <c r="E8353" s="7" t="e">
        <f>IF('Report DCM'!$H8353="In-Stream Video","Rich Media display banner",IF('Report DCM'!$I8353&gt;'Report DCM'!$J8353,"Standard",VLOOKUP(CONCATENATE(bd_adtype,"_",bd_creativetype),tabela,2,FALSE)))</f>
        <v>#N/A</v>
      </c>
      <c r="F8353" s="7">
        <f t="shared" si="1500"/>
        <v>0</v>
      </c>
      <c r="G8353" s="7">
        <f t="shared" si="1501"/>
        <v>0</v>
      </c>
      <c r="H8353" s="7">
        <f t="shared" si="1502"/>
        <v>0</v>
      </c>
      <c r="I8353" s="7">
        <f t="shared" si="1503"/>
        <v>0</v>
      </c>
      <c r="J8353" s="7">
        <f t="shared" si="1504"/>
        <v>0</v>
      </c>
      <c r="K8353" s="8" t="e">
        <f t="shared" si="1505"/>
        <v>#N/A</v>
      </c>
      <c r="L8353" s="7" t="e">
        <f t="shared" si="1506"/>
        <v>#N/A</v>
      </c>
      <c r="M8353" s="8" t="e">
        <f t="shared" si="1472"/>
        <v>#N/A</v>
      </c>
      <c r="N8353" s="8" t="e">
        <f t="shared" si="1473"/>
        <v>#N/A</v>
      </c>
    </row>
    <row r="8354" spans="1:14" ht="15.75" customHeight="1" x14ac:dyDescent="0.35">
      <c r="A8354" s="7">
        <f t="shared" si="1496"/>
        <v>0</v>
      </c>
      <c r="B8354" s="7">
        <f t="shared" si="1497"/>
        <v>0</v>
      </c>
      <c r="C8354" s="7">
        <f t="shared" si="1498"/>
        <v>0</v>
      </c>
      <c r="D8354" s="7">
        <f t="shared" si="1499"/>
        <v>0</v>
      </c>
      <c r="E8354" s="7" t="e">
        <f>IF('Report DCM'!$H8354="In-Stream Video","Rich Media display banner",IF('Report DCM'!$I8354&gt;'Report DCM'!$J8354,"Standard",VLOOKUP(CONCATENATE(bd_adtype,"_",bd_creativetype),tabela,2,FALSE)))</f>
        <v>#N/A</v>
      </c>
      <c r="F8354" s="7">
        <f t="shared" si="1500"/>
        <v>0</v>
      </c>
      <c r="G8354" s="7">
        <f t="shared" si="1501"/>
        <v>0</v>
      </c>
      <c r="H8354" s="7">
        <f t="shared" si="1502"/>
        <v>0</v>
      </c>
      <c r="I8354" s="7">
        <f t="shared" si="1503"/>
        <v>0</v>
      </c>
      <c r="J8354" s="7">
        <f t="shared" si="1504"/>
        <v>0</v>
      </c>
      <c r="K8354" s="8" t="e">
        <f t="shared" si="1505"/>
        <v>#N/A</v>
      </c>
      <c r="L8354" s="7" t="e">
        <f t="shared" si="1506"/>
        <v>#N/A</v>
      </c>
      <c r="M8354" s="8" t="e">
        <f t="shared" si="1472"/>
        <v>#N/A</v>
      </c>
      <c r="N8354" s="8" t="e">
        <f t="shared" si="1473"/>
        <v>#N/A</v>
      </c>
    </row>
    <row r="8355" spans="1:14" ht="15.75" customHeight="1" x14ac:dyDescent="0.35">
      <c r="A8355" s="7">
        <f t="shared" si="1496"/>
        <v>0</v>
      </c>
      <c r="B8355" s="7">
        <f t="shared" si="1497"/>
        <v>0</v>
      </c>
      <c r="C8355" s="7">
        <f t="shared" si="1498"/>
        <v>0</v>
      </c>
      <c r="D8355" s="7">
        <f t="shared" si="1499"/>
        <v>0</v>
      </c>
      <c r="E8355" s="7" t="e">
        <f>IF('Report DCM'!$H8355="In-Stream Video","Rich Media display banner",IF('Report DCM'!$I8355&gt;'Report DCM'!$J8355,"Standard",VLOOKUP(CONCATENATE(bd_adtype,"_",bd_creativetype),tabela,2,FALSE)))</f>
        <v>#N/A</v>
      </c>
      <c r="F8355" s="7">
        <f t="shared" si="1500"/>
        <v>0</v>
      </c>
      <c r="G8355" s="7">
        <f t="shared" si="1501"/>
        <v>0</v>
      </c>
      <c r="H8355" s="7">
        <f t="shared" si="1502"/>
        <v>0</v>
      </c>
      <c r="I8355" s="7">
        <f t="shared" si="1503"/>
        <v>0</v>
      </c>
      <c r="J8355" s="7">
        <f t="shared" si="1504"/>
        <v>0</v>
      </c>
      <c r="K8355" s="8" t="e">
        <f t="shared" si="1505"/>
        <v>#N/A</v>
      </c>
      <c r="L8355" s="7" t="e">
        <f t="shared" si="1506"/>
        <v>#N/A</v>
      </c>
      <c r="M8355" s="8" t="e">
        <f t="shared" si="1472"/>
        <v>#N/A</v>
      </c>
      <c r="N8355" s="8" t="e">
        <f t="shared" si="1473"/>
        <v>#N/A</v>
      </c>
    </row>
    <row r="8356" spans="1:14" ht="15.75" customHeight="1" x14ac:dyDescent="0.35">
      <c r="A8356" s="7">
        <f t="shared" si="1496"/>
        <v>0</v>
      </c>
      <c r="B8356" s="7">
        <f t="shared" si="1497"/>
        <v>0</v>
      </c>
      <c r="C8356" s="7">
        <f t="shared" si="1498"/>
        <v>0</v>
      </c>
      <c r="D8356" s="7">
        <f t="shared" si="1499"/>
        <v>0</v>
      </c>
      <c r="E8356" s="7" t="e">
        <f>IF('Report DCM'!$H8356="In-Stream Video","Rich Media display banner",IF('Report DCM'!$I8356&gt;'Report DCM'!$J8356,"Standard",VLOOKUP(CONCATENATE(bd_adtype,"_",bd_creativetype),tabela,2,FALSE)))</f>
        <v>#N/A</v>
      </c>
      <c r="F8356" s="7">
        <f t="shared" si="1500"/>
        <v>0</v>
      </c>
      <c r="G8356" s="7">
        <f t="shared" si="1501"/>
        <v>0</v>
      </c>
      <c r="H8356" s="7">
        <f t="shared" si="1502"/>
        <v>0</v>
      </c>
      <c r="I8356" s="7">
        <f t="shared" si="1503"/>
        <v>0</v>
      </c>
      <c r="J8356" s="7">
        <f t="shared" si="1504"/>
        <v>0</v>
      </c>
      <c r="K8356" s="8" t="e">
        <f t="shared" si="1505"/>
        <v>#N/A</v>
      </c>
      <c r="L8356" s="7" t="e">
        <f t="shared" si="1506"/>
        <v>#N/A</v>
      </c>
      <c r="M8356" s="8" t="e">
        <f t="shared" si="1472"/>
        <v>#N/A</v>
      </c>
      <c r="N8356" s="8" t="e">
        <f t="shared" si="1473"/>
        <v>#N/A</v>
      </c>
    </row>
    <row r="8357" spans="1:14" ht="15.75" customHeight="1" x14ac:dyDescent="0.35">
      <c r="A8357" s="7">
        <f t="shared" si="1496"/>
        <v>0</v>
      </c>
      <c r="B8357" s="7">
        <f t="shared" si="1497"/>
        <v>0</v>
      </c>
      <c r="C8357" s="7">
        <f t="shared" si="1498"/>
        <v>0</v>
      </c>
      <c r="D8357" s="7">
        <f t="shared" si="1499"/>
        <v>0</v>
      </c>
      <c r="E8357" s="7" t="e">
        <f>IF('Report DCM'!$H8357="In-Stream Video","Rich Media display banner",IF('Report DCM'!$I8357&gt;'Report DCM'!$J8357,"Standard",VLOOKUP(CONCATENATE(bd_adtype,"_",bd_creativetype),tabela,2,FALSE)))</f>
        <v>#N/A</v>
      </c>
      <c r="F8357" s="7">
        <f t="shared" si="1500"/>
        <v>0</v>
      </c>
      <c r="G8357" s="7">
        <f t="shared" si="1501"/>
        <v>0</v>
      </c>
      <c r="H8357" s="7">
        <f t="shared" si="1502"/>
        <v>0</v>
      </c>
      <c r="I8357" s="7">
        <f t="shared" si="1503"/>
        <v>0</v>
      </c>
      <c r="J8357" s="7">
        <f t="shared" si="1504"/>
        <v>0</v>
      </c>
      <c r="K8357" s="8" t="e">
        <f t="shared" si="1505"/>
        <v>#N/A</v>
      </c>
      <c r="L8357" s="7" t="e">
        <f t="shared" si="1506"/>
        <v>#N/A</v>
      </c>
      <c r="M8357" s="8" t="e">
        <f t="shared" si="1472"/>
        <v>#N/A</v>
      </c>
      <c r="N8357" s="8" t="e">
        <f t="shared" si="1473"/>
        <v>#N/A</v>
      </c>
    </row>
    <row r="8358" spans="1:14" ht="15.75" customHeight="1" x14ac:dyDescent="0.35">
      <c r="A8358" s="7">
        <f t="shared" si="1496"/>
        <v>0</v>
      </c>
      <c r="B8358" s="7">
        <f t="shared" si="1497"/>
        <v>0</v>
      </c>
      <c r="C8358" s="7">
        <f t="shared" si="1498"/>
        <v>0</v>
      </c>
      <c r="D8358" s="7">
        <f t="shared" si="1499"/>
        <v>0</v>
      </c>
      <c r="E8358" s="7" t="e">
        <f>IF('Report DCM'!$H8358="In-Stream Video","Rich Media display banner",IF('Report DCM'!$I8358&gt;'Report DCM'!$J8358,"Standard",VLOOKUP(CONCATENATE(bd_adtype,"_",bd_creativetype),tabela,2,FALSE)))</f>
        <v>#N/A</v>
      </c>
      <c r="F8358" s="7">
        <f t="shared" si="1500"/>
        <v>0</v>
      </c>
      <c r="G8358" s="7">
        <f t="shared" si="1501"/>
        <v>0</v>
      </c>
      <c r="H8358" s="7">
        <f t="shared" si="1502"/>
        <v>0</v>
      </c>
      <c r="I8358" s="7">
        <f t="shared" si="1503"/>
        <v>0</v>
      </c>
      <c r="J8358" s="7">
        <f t="shared" si="1504"/>
        <v>0</v>
      </c>
      <c r="K8358" s="8" t="e">
        <f t="shared" si="1505"/>
        <v>#N/A</v>
      </c>
      <c r="L8358" s="7" t="e">
        <f t="shared" si="1506"/>
        <v>#N/A</v>
      </c>
      <c r="M8358" s="8" t="e">
        <f t="shared" si="1472"/>
        <v>#N/A</v>
      </c>
      <c r="N8358" s="8" t="e">
        <f t="shared" si="1473"/>
        <v>#N/A</v>
      </c>
    </row>
    <row r="8359" spans="1:14" ht="15.75" customHeight="1" x14ac:dyDescent="0.35">
      <c r="A8359" s="7">
        <f t="shared" si="1496"/>
        <v>0</v>
      </c>
      <c r="B8359" s="7">
        <f t="shared" si="1497"/>
        <v>0</v>
      </c>
      <c r="C8359" s="7">
        <f t="shared" si="1498"/>
        <v>0</v>
      </c>
      <c r="D8359" s="7">
        <f t="shared" si="1499"/>
        <v>0</v>
      </c>
      <c r="E8359" s="7" t="e">
        <f>IF('Report DCM'!$H8359="In-Stream Video","Rich Media display banner",IF('Report DCM'!$I8359&gt;'Report DCM'!$J8359,"Standard",VLOOKUP(CONCATENATE(bd_adtype,"_",bd_creativetype),tabela,2,FALSE)))</f>
        <v>#N/A</v>
      </c>
      <c r="F8359" s="7">
        <f t="shared" si="1500"/>
        <v>0</v>
      </c>
      <c r="G8359" s="7">
        <f t="shared" si="1501"/>
        <v>0</v>
      </c>
      <c r="H8359" s="7">
        <f t="shared" si="1502"/>
        <v>0</v>
      </c>
      <c r="I8359" s="7">
        <f t="shared" si="1503"/>
        <v>0</v>
      </c>
      <c r="J8359" s="7">
        <f t="shared" si="1504"/>
        <v>0</v>
      </c>
      <c r="K8359" s="8" t="e">
        <f t="shared" si="1505"/>
        <v>#N/A</v>
      </c>
      <c r="L8359" s="7" t="e">
        <f t="shared" si="1506"/>
        <v>#N/A</v>
      </c>
      <c r="M8359" s="8" t="e">
        <f t="shared" si="1472"/>
        <v>#N/A</v>
      </c>
      <c r="N8359" s="8" t="e">
        <f t="shared" si="1473"/>
        <v>#N/A</v>
      </c>
    </row>
    <row r="8360" spans="1:14" ht="15.75" customHeight="1" x14ac:dyDescent="0.35">
      <c r="A8360" s="7">
        <f t="shared" si="1496"/>
        <v>0</v>
      </c>
      <c r="B8360" s="7">
        <f t="shared" si="1497"/>
        <v>0</v>
      </c>
      <c r="C8360" s="7">
        <f t="shared" si="1498"/>
        <v>0</v>
      </c>
      <c r="D8360" s="7">
        <f t="shared" si="1499"/>
        <v>0</v>
      </c>
      <c r="E8360" s="7" t="e">
        <f>IF('Report DCM'!$H8360="In-Stream Video","Rich Media display banner",IF('Report DCM'!$I8360&gt;'Report DCM'!$J8360,"Standard",VLOOKUP(CONCATENATE(bd_adtype,"_",bd_creativetype),tabela,2,FALSE)))</f>
        <v>#N/A</v>
      </c>
      <c r="F8360" s="7">
        <f t="shared" si="1500"/>
        <v>0</v>
      </c>
      <c r="G8360" s="7">
        <f t="shared" si="1501"/>
        <v>0</v>
      </c>
      <c r="H8360" s="7">
        <f t="shared" si="1502"/>
        <v>0</v>
      </c>
      <c r="I8360" s="7">
        <f t="shared" si="1503"/>
        <v>0</v>
      </c>
      <c r="J8360" s="7">
        <f t="shared" si="1504"/>
        <v>0</v>
      </c>
      <c r="K8360" s="8" t="e">
        <f t="shared" si="1505"/>
        <v>#N/A</v>
      </c>
      <c r="L8360" s="7" t="e">
        <f t="shared" si="1506"/>
        <v>#N/A</v>
      </c>
      <c r="M8360" s="8" t="e">
        <f t="shared" si="1472"/>
        <v>#N/A</v>
      </c>
      <c r="N8360" s="8" t="e">
        <f t="shared" si="1473"/>
        <v>#N/A</v>
      </c>
    </row>
    <row r="8361" spans="1:14" ht="15.75" customHeight="1" x14ac:dyDescent="0.35">
      <c r="A8361" s="7">
        <f t="shared" si="1496"/>
        <v>0</v>
      </c>
      <c r="B8361" s="7">
        <f t="shared" si="1497"/>
        <v>0</v>
      </c>
      <c r="C8361" s="7">
        <f t="shared" si="1498"/>
        <v>0</v>
      </c>
      <c r="D8361" s="7">
        <f t="shared" si="1499"/>
        <v>0</v>
      </c>
      <c r="E8361" s="7" t="e">
        <f>IF('Report DCM'!$H8361="In-Stream Video","Rich Media display banner",IF('Report DCM'!$I8361&gt;'Report DCM'!$J8361,"Standard",VLOOKUP(CONCATENATE(bd_adtype,"_",bd_creativetype),tabela,2,FALSE)))</f>
        <v>#N/A</v>
      </c>
      <c r="F8361" s="7">
        <f t="shared" si="1500"/>
        <v>0</v>
      </c>
      <c r="G8361" s="7">
        <f t="shared" si="1501"/>
        <v>0</v>
      </c>
      <c r="H8361" s="7">
        <f t="shared" si="1502"/>
        <v>0</v>
      </c>
      <c r="I8361" s="7">
        <f t="shared" si="1503"/>
        <v>0</v>
      </c>
      <c r="J8361" s="7">
        <f t="shared" si="1504"/>
        <v>0</v>
      </c>
      <c r="K8361" s="8" t="e">
        <f t="shared" si="1505"/>
        <v>#N/A</v>
      </c>
      <c r="L8361" s="7" t="e">
        <f t="shared" si="1506"/>
        <v>#N/A</v>
      </c>
      <c r="M8361" s="8" t="e">
        <f t="shared" si="1472"/>
        <v>#N/A</v>
      </c>
      <c r="N8361" s="8" t="e">
        <f t="shared" si="1473"/>
        <v>#N/A</v>
      </c>
    </row>
    <row r="8362" spans="1:14" ht="15.75" customHeight="1" x14ac:dyDescent="0.35">
      <c r="A8362" s="7">
        <f t="shared" si="1496"/>
        <v>0</v>
      </c>
      <c r="B8362" s="7">
        <f t="shared" si="1497"/>
        <v>0</v>
      </c>
      <c r="C8362" s="7">
        <f t="shared" si="1498"/>
        <v>0</v>
      </c>
      <c r="D8362" s="7">
        <f t="shared" si="1499"/>
        <v>0</v>
      </c>
      <c r="E8362" s="7" t="e">
        <f>IF('Report DCM'!$H8362="In-Stream Video","Rich Media display banner",IF('Report DCM'!$I8362&gt;'Report DCM'!$J8362,"Standard",VLOOKUP(CONCATENATE(bd_adtype,"_",bd_creativetype),tabela,2,FALSE)))</f>
        <v>#N/A</v>
      </c>
      <c r="F8362" s="7">
        <f t="shared" si="1500"/>
        <v>0</v>
      </c>
      <c r="G8362" s="7">
        <f t="shared" si="1501"/>
        <v>0</v>
      </c>
      <c r="H8362" s="7">
        <f t="shared" si="1502"/>
        <v>0</v>
      </c>
      <c r="I8362" s="7">
        <f t="shared" si="1503"/>
        <v>0</v>
      </c>
      <c r="J8362" s="7">
        <f t="shared" si="1504"/>
        <v>0</v>
      </c>
      <c r="K8362" s="8" t="e">
        <f t="shared" si="1505"/>
        <v>#N/A</v>
      </c>
      <c r="L8362" s="7" t="e">
        <f t="shared" si="1506"/>
        <v>#N/A</v>
      </c>
      <c r="M8362" s="8" t="e">
        <f t="shared" si="1472"/>
        <v>#N/A</v>
      </c>
      <c r="N8362" s="8" t="e">
        <f t="shared" si="1473"/>
        <v>#N/A</v>
      </c>
    </row>
    <row r="8363" spans="1:14" ht="15.75" customHeight="1" x14ac:dyDescent="0.35">
      <c r="A8363" s="7">
        <f t="shared" si="1496"/>
        <v>0</v>
      </c>
      <c r="B8363" s="7">
        <f t="shared" si="1497"/>
        <v>0</v>
      </c>
      <c r="C8363" s="7">
        <f t="shared" si="1498"/>
        <v>0</v>
      </c>
      <c r="D8363" s="7">
        <f t="shared" si="1499"/>
        <v>0</v>
      </c>
      <c r="E8363" s="7" t="e">
        <f>IF('Report DCM'!$H8363="In-Stream Video","Rich Media display banner",IF('Report DCM'!$I8363&gt;'Report DCM'!$J8363,"Standard",VLOOKUP(CONCATENATE(bd_adtype,"_",bd_creativetype),tabela,2,FALSE)))</f>
        <v>#N/A</v>
      </c>
      <c r="F8363" s="7">
        <f t="shared" si="1500"/>
        <v>0</v>
      </c>
      <c r="G8363" s="7">
        <f t="shared" si="1501"/>
        <v>0</v>
      </c>
      <c r="H8363" s="7">
        <f t="shared" si="1502"/>
        <v>0</v>
      </c>
      <c r="I8363" s="7">
        <f t="shared" si="1503"/>
        <v>0</v>
      </c>
      <c r="J8363" s="7">
        <f t="shared" si="1504"/>
        <v>0</v>
      </c>
      <c r="K8363" s="8" t="e">
        <f t="shared" si="1505"/>
        <v>#N/A</v>
      </c>
      <c r="L8363" s="7" t="e">
        <f t="shared" si="1506"/>
        <v>#N/A</v>
      </c>
      <c r="M8363" s="8" t="e">
        <f t="shared" si="1472"/>
        <v>#N/A</v>
      </c>
      <c r="N8363" s="8" t="e">
        <f t="shared" si="1473"/>
        <v>#N/A</v>
      </c>
    </row>
    <row r="8364" spans="1:14" ht="15.75" customHeight="1" x14ac:dyDescent="0.35">
      <c r="A8364" s="7">
        <f t="shared" si="1496"/>
        <v>0</v>
      </c>
      <c r="B8364" s="7">
        <f t="shared" si="1497"/>
        <v>0</v>
      </c>
      <c r="C8364" s="7">
        <f t="shared" si="1498"/>
        <v>0</v>
      </c>
      <c r="D8364" s="7">
        <f t="shared" si="1499"/>
        <v>0</v>
      </c>
      <c r="E8364" s="7" t="e">
        <f>IF('Report DCM'!$H8364="In-Stream Video","Rich Media display banner",IF('Report DCM'!$I8364&gt;'Report DCM'!$J8364,"Standard",VLOOKUP(CONCATENATE(bd_adtype,"_",bd_creativetype),tabela,2,FALSE)))</f>
        <v>#N/A</v>
      </c>
      <c r="F8364" s="7">
        <f t="shared" si="1500"/>
        <v>0</v>
      </c>
      <c r="G8364" s="7">
        <f t="shared" si="1501"/>
        <v>0</v>
      </c>
      <c r="H8364" s="7">
        <f t="shared" si="1502"/>
        <v>0</v>
      </c>
      <c r="I8364" s="7">
        <f t="shared" si="1503"/>
        <v>0</v>
      </c>
      <c r="J8364" s="7">
        <f t="shared" si="1504"/>
        <v>0</v>
      </c>
      <c r="K8364" s="8" t="e">
        <f t="shared" si="1505"/>
        <v>#N/A</v>
      </c>
      <c r="L8364" s="7" t="e">
        <f t="shared" si="1506"/>
        <v>#N/A</v>
      </c>
      <c r="M8364" s="8" t="e">
        <f t="shared" si="1472"/>
        <v>#N/A</v>
      </c>
      <c r="N8364" s="8" t="e">
        <f t="shared" si="1473"/>
        <v>#N/A</v>
      </c>
    </row>
    <row r="8365" spans="1:14" ht="15.75" customHeight="1" x14ac:dyDescent="0.35">
      <c r="A8365" s="7">
        <f t="shared" si="1496"/>
        <v>0</v>
      </c>
      <c r="B8365" s="7">
        <f t="shared" si="1497"/>
        <v>0</v>
      </c>
      <c r="C8365" s="7">
        <f t="shared" si="1498"/>
        <v>0</v>
      </c>
      <c r="D8365" s="7">
        <f t="shared" si="1499"/>
        <v>0</v>
      </c>
      <c r="E8365" s="7" t="e">
        <f>IF('Report DCM'!$H8365="In-Stream Video","Rich Media display banner",IF('Report DCM'!$I8365&gt;'Report DCM'!$J8365,"Standard",VLOOKUP(CONCATENATE(bd_adtype,"_",bd_creativetype),tabela,2,FALSE)))</f>
        <v>#N/A</v>
      </c>
      <c r="F8365" s="7">
        <f t="shared" si="1500"/>
        <v>0</v>
      </c>
      <c r="G8365" s="7">
        <f t="shared" si="1501"/>
        <v>0</v>
      </c>
      <c r="H8365" s="7">
        <f t="shared" si="1502"/>
        <v>0</v>
      </c>
      <c r="I8365" s="7">
        <f t="shared" si="1503"/>
        <v>0</v>
      </c>
      <c r="J8365" s="7">
        <f t="shared" si="1504"/>
        <v>0</v>
      </c>
      <c r="K8365" s="8" t="e">
        <f t="shared" si="1505"/>
        <v>#N/A</v>
      </c>
      <c r="L8365" s="7" t="e">
        <f t="shared" si="1506"/>
        <v>#N/A</v>
      </c>
      <c r="M8365" s="8" t="e">
        <f t="shared" si="1472"/>
        <v>#N/A</v>
      </c>
      <c r="N8365" s="8" t="e">
        <f t="shared" si="1473"/>
        <v>#N/A</v>
      </c>
    </row>
    <row r="8366" spans="1:14" ht="15.75" customHeight="1" x14ac:dyDescent="0.35">
      <c r="A8366" s="7">
        <f t="shared" si="1496"/>
        <v>0</v>
      </c>
      <c r="B8366" s="7">
        <f t="shared" si="1497"/>
        <v>0</v>
      </c>
      <c r="C8366" s="7">
        <f t="shared" si="1498"/>
        <v>0</v>
      </c>
      <c r="D8366" s="7">
        <f t="shared" si="1499"/>
        <v>0</v>
      </c>
      <c r="E8366" s="7" t="e">
        <f>IF('Report DCM'!$H8366="In-Stream Video","Rich Media display banner",IF('Report DCM'!$I8366&gt;'Report DCM'!$J8366,"Standard",VLOOKUP(CONCATENATE(bd_adtype,"_",bd_creativetype),tabela,2,FALSE)))</f>
        <v>#N/A</v>
      </c>
      <c r="F8366" s="7">
        <f t="shared" si="1500"/>
        <v>0</v>
      </c>
      <c r="G8366" s="7">
        <f t="shared" si="1501"/>
        <v>0</v>
      </c>
      <c r="H8366" s="7">
        <f t="shared" si="1502"/>
        <v>0</v>
      </c>
      <c r="I8366" s="7">
        <f t="shared" si="1503"/>
        <v>0</v>
      </c>
      <c r="J8366" s="7">
        <f t="shared" si="1504"/>
        <v>0</v>
      </c>
      <c r="K8366" s="8" t="e">
        <f t="shared" si="1505"/>
        <v>#N/A</v>
      </c>
      <c r="L8366" s="7" t="e">
        <f t="shared" si="1506"/>
        <v>#N/A</v>
      </c>
      <c r="M8366" s="8" t="e">
        <f t="shared" si="1472"/>
        <v>#N/A</v>
      </c>
      <c r="N8366" s="8" t="e">
        <f t="shared" si="1473"/>
        <v>#N/A</v>
      </c>
    </row>
    <row r="8367" spans="1:14" ht="15.75" customHeight="1" x14ac:dyDescent="0.35">
      <c r="A8367" s="7">
        <f t="shared" si="1496"/>
        <v>0</v>
      </c>
      <c r="B8367" s="7">
        <f t="shared" si="1497"/>
        <v>0</v>
      </c>
      <c r="C8367" s="7">
        <f t="shared" si="1498"/>
        <v>0</v>
      </c>
      <c r="D8367" s="7">
        <f t="shared" si="1499"/>
        <v>0</v>
      </c>
      <c r="E8367" s="7" t="e">
        <f>IF('Report DCM'!$H8367="In-Stream Video","Rich Media display banner",IF('Report DCM'!$I8367&gt;'Report DCM'!$J8367,"Standard",VLOOKUP(CONCATENATE(bd_adtype,"_",bd_creativetype),tabela,2,FALSE)))</f>
        <v>#N/A</v>
      </c>
      <c r="F8367" s="7">
        <f t="shared" si="1500"/>
        <v>0</v>
      </c>
      <c r="G8367" s="7">
        <f t="shared" si="1501"/>
        <v>0</v>
      </c>
      <c r="H8367" s="7">
        <f t="shared" si="1502"/>
        <v>0</v>
      </c>
      <c r="I8367" s="7">
        <f t="shared" si="1503"/>
        <v>0</v>
      </c>
      <c r="J8367" s="7">
        <f t="shared" si="1504"/>
        <v>0</v>
      </c>
      <c r="K8367" s="8" t="e">
        <f t="shared" si="1505"/>
        <v>#N/A</v>
      </c>
      <c r="L8367" s="7" t="e">
        <f t="shared" si="1506"/>
        <v>#N/A</v>
      </c>
      <c r="M8367" s="8" t="e">
        <f t="shared" si="1472"/>
        <v>#N/A</v>
      </c>
      <c r="N8367" s="8" t="e">
        <f t="shared" si="1473"/>
        <v>#N/A</v>
      </c>
    </row>
    <row r="8368" spans="1:14" ht="15.75" customHeight="1" x14ac:dyDescent="0.35">
      <c r="A8368" s="7">
        <f t="shared" si="1496"/>
        <v>0</v>
      </c>
      <c r="B8368" s="7">
        <f t="shared" si="1497"/>
        <v>0</v>
      </c>
      <c r="C8368" s="7">
        <f t="shared" si="1498"/>
        <v>0</v>
      </c>
      <c r="D8368" s="7">
        <f t="shared" si="1499"/>
        <v>0</v>
      </c>
      <c r="E8368" s="7" t="e">
        <f>IF('Report DCM'!$H8368="In-Stream Video","Rich Media display banner",IF('Report DCM'!$I8368&gt;'Report DCM'!$J8368,"Standard",VLOOKUP(CONCATENATE(bd_adtype,"_",bd_creativetype),tabela,2,FALSE)))</f>
        <v>#N/A</v>
      </c>
      <c r="F8368" s="7">
        <f t="shared" si="1500"/>
        <v>0</v>
      </c>
      <c r="G8368" s="7">
        <f t="shared" si="1501"/>
        <v>0</v>
      </c>
      <c r="H8368" s="7">
        <f t="shared" si="1502"/>
        <v>0</v>
      </c>
      <c r="I8368" s="7">
        <f t="shared" si="1503"/>
        <v>0</v>
      </c>
      <c r="J8368" s="7">
        <f t="shared" si="1504"/>
        <v>0</v>
      </c>
      <c r="K8368" s="8" t="e">
        <f t="shared" si="1505"/>
        <v>#N/A</v>
      </c>
      <c r="L8368" s="7" t="e">
        <f t="shared" si="1506"/>
        <v>#N/A</v>
      </c>
      <c r="M8368" s="8" t="e">
        <f t="shared" si="1472"/>
        <v>#N/A</v>
      </c>
      <c r="N8368" s="8" t="e">
        <f t="shared" si="1473"/>
        <v>#N/A</v>
      </c>
    </row>
    <row r="8369" spans="1:14" ht="15.75" customHeight="1" x14ac:dyDescent="0.35">
      <c r="A8369" s="7">
        <f t="shared" si="1496"/>
        <v>0</v>
      </c>
      <c r="B8369" s="7">
        <f t="shared" si="1497"/>
        <v>0</v>
      </c>
      <c r="C8369" s="7">
        <f t="shared" si="1498"/>
        <v>0</v>
      </c>
      <c r="D8369" s="7">
        <f t="shared" si="1499"/>
        <v>0</v>
      </c>
      <c r="E8369" s="7" t="e">
        <f>IF('Report DCM'!$H8369="In-Stream Video","Rich Media display banner",IF('Report DCM'!$I8369&gt;'Report DCM'!$J8369,"Standard",VLOOKUP(CONCATENATE(bd_adtype,"_",bd_creativetype),tabela,2,FALSE)))</f>
        <v>#N/A</v>
      </c>
      <c r="F8369" s="7">
        <f t="shared" si="1500"/>
        <v>0</v>
      </c>
      <c r="G8369" s="7">
        <f t="shared" si="1501"/>
        <v>0</v>
      </c>
      <c r="H8369" s="7">
        <f t="shared" si="1502"/>
        <v>0</v>
      </c>
      <c r="I8369" s="7">
        <f t="shared" si="1503"/>
        <v>0</v>
      </c>
      <c r="J8369" s="7">
        <f t="shared" si="1504"/>
        <v>0</v>
      </c>
      <c r="K8369" s="8" t="e">
        <f t="shared" si="1505"/>
        <v>#N/A</v>
      </c>
      <c r="L8369" s="7" t="e">
        <f t="shared" si="1506"/>
        <v>#N/A</v>
      </c>
      <c r="M8369" s="8" t="e">
        <f t="shared" si="1472"/>
        <v>#N/A</v>
      </c>
      <c r="N8369" s="8" t="e">
        <f t="shared" si="1473"/>
        <v>#N/A</v>
      </c>
    </row>
    <row r="8370" spans="1:14" ht="15.75" customHeight="1" x14ac:dyDescent="0.35">
      <c r="A8370" s="7">
        <f t="shared" si="1496"/>
        <v>0</v>
      </c>
      <c r="B8370" s="7">
        <f t="shared" si="1497"/>
        <v>0</v>
      </c>
      <c r="C8370" s="7">
        <f t="shared" si="1498"/>
        <v>0</v>
      </c>
      <c r="D8370" s="7">
        <f t="shared" si="1499"/>
        <v>0</v>
      </c>
      <c r="E8370" s="7" t="e">
        <f>IF('Report DCM'!$H8370="In-Stream Video","Rich Media display banner",IF('Report DCM'!$I8370&gt;'Report DCM'!$J8370,"Standard",VLOOKUP(CONCATENATE(bd_adtype,"_",bd_creativetype),tabela,2,FALSE)))</f>
        <v>#N/A</v>
      </c>
      <c r="F8370" s="7">
        <f t="shared" si="1500"/>
        <v>0</v>
      </c>
      <c r="G8370" s="7">
        <f t="shared" si="1501"/>
        <v>0</v>
      </c>
      <c r="H8370" s="7">
        <f t="shared" si="1502"/>
        <v>0</v>
      </c>
      <c r="I8370" s="7">
        <f t="shared" si="1503"/>
        <v>0</v>
      </c>
      <c r="J8370" s="7">
        <f t="shared" si="1504"/>
        <v>0</v>
      </c>
      <c r="K8370" s="8" t="e">
        <f t="shared" si="1505"/>
        <v>#N/A</v>
      </c>
      <c r="L8370" s="7" t="e">
        <f t="shared" si="1506"/>
        <v>#N/A</v>
      </c>
      <c r="M8370" s="8" t="e">
        <f t="shared" si="1472"/>
        <v>#N/A</v>
      </c>
      <c r="N8370" s="8" t="e">
        <f t="shared" si="1473"/>
        <v>#N/A</v>
      </c>
    </row>
    <row r="8371" spans="1:14" ht="15.75" customHeight="1" x14ac:dyDescent="0.35">
      <c r="A8371" s="7">
        <f t="shared" si="1496"/>
        <v>0</v>
      </c>
      <c r="B8371" s="7">
        <f t="shared" si="1497"/>
        <v>0</v>
      </c>
      <c r="C8371" s="7">
        <f t="shared" si="1498"/>
        <v>0</v>
      </c>
      <c r="D8371" s="7">
        <f t="shared" si="1499"/>
        <v>0</v>
      </c>
      <c r="E8371" s="7" t="e">
        <f>IF('Report DCM'!$H8371="In-Stream Video","Rich Media display banner",IF('Report DCM'!$I8371&gt;'Report DCM'!$J8371,"Standard",VLOOKUP(CONCATENATE(bd_adtype,"_",bd_creativetype),tabela,2,FALSE)))</f>
        <v>#N/A</v>
      </c>
      <c r="F8371" s="7">
        <f t="shared" si="1500"/>
        <v>0</v>
      </c>
      <c r="G8371" s="7">
        <f t="shared" si="1501"/>
        <v>0</v>
      </c>
      <c r="H8371" s="7">
        <f t="shared" si="1502"/>
        <v>0</v>
      </c>
      <c r="I8371" s="7">
        <f t="shared" si="1503"/>
        <v>0</v>
      </c>
      <c r="J8371" s="7">
        <f t="shared" si="1504"/>
        <v>0</v>
      </c>
      <c r="K8371" s="8" t="e">
        <f t="shared" si="1505"/>
        <v>#N/A</v>
      </c>
      <c r="L8371" s="7" t="e">
        <f t="shared" si="1506"/>
        <v>#N/A</v>
      </c>
      <c r="M8371" s="8" t="e">
        <f t="shared" si="1472"/>
        <v>#N/A</v>
      </c>
      <c r="N8371" s="8" t="e">
        <f t="shared" si="1473"/>
        <v>#N/A</v>
      </c>
    </row>
    <row r="8372" spans="1:14" ht="15.75" customHeight="1" x14ac:dyDescent="0.35">
      <c r="A8372" s="7">
        <f t="shared" si="1496"/>
        <v>0</v>
      </c>
      <c r="B8372" s="7">
        <f t="shared" si="1497"/>
        <v>0</v>
      </c>
      <c r="C8372" s="7">
        <f t="shared" si="1498"/>
        <v>0</v>
      </c>
      <c r="D8372" s="7">
        <f t="shared" si="1499"/>
        <v>0</v>
      </c>
      <c r="E8372" s="7" t="e">
        <f>IF('Report DCM'!$H8372="In-Stream Video","Rich Media display banner",IF('Report DCM'!$I8372&gt;'Report DCM'!$J8372,"Standard",VLOOKUP(CONCATENATE(bd_adtype,"_",bd_creativetype),tabela,2,FALSE)))</f>
        <v>#N/A</v>
      </c>
      <c r="F8372" s="7">
        <f t="shared" si="1500"/>
        <v>0</v>
      </c>
      <c r="G8372" s="7">
        <f t="shared" si="1501"/>
        <v>0</v>
      </c>
      <c r="H8372" s="7">
        <f t="shared" si="1502"/>
        <v>0</v>
      </c>
      <c r="I8372" s="7">
        <f t="shared" si="1503"/>
        <v>0</v>
      </c>
      <c r="J8372" s="7">
        <f t="shared" si="1504"/>
        <v>0</v>
      </c>
      <c r="K8372" s="8" t="e">
        <f t="shared" si="1505"/>
        <v>#N/A</v>
      </c>
      <c r="L8372" s="7" t="e">
        <f t="shared" si="1506"/>
        <v>#N/A</v>
      </c>
      <c r="M8372" s="8" t="e">
        <f t="shared" si="1472"/>
        <v>#N/A</v>
      </c>
      <c r="N8372" s="8" t="e">
        <f t="shared" si="1473"/>
        <v>#N/A</v>
      </c>
    </row>
    <row r="8373" spans="1:14" ht="15.75" customHeight="1" x14ac:dyDescent="0.35">
      <c r="A8373" s="7">
        <f t="shared" si="1496"/>
        <v>0</v>
      </c>
      <c r="B8373" s="7">
        <f t="shared" si="1497"/>
        <v>0</v>
      </c>
      <c r="C8373" s="7">
        <f t="shared" si="1498"/>
        <v>0</v>
      </c>
      <c r="D8373" s="7">
        <f t="shared" si="1499"/>
        <v>0</v>
      </c>
      <c r="E8373" s="7" t="e">
        <f>IF('Report DCM'!$H8373="In-Stream Video","Rich Media display banner",IF('Report DCM'!$I8373&gt;'Report DCM'!$J8373,"Standard",VLOOKUP(CONCATENATE(bd_adtype,"_",bd_creativetype),tabela,2,FALSE)))</f>
        <v>#N/A</v>
      </c>
      <c r="F8373" s="7">
        <f t="shared" si="1500"/>
        <v>0</v>
      </c>
      <c r="G8373" s="7">
        <f t="shared" si="1501"/>
        <v>0</v>
      </c>
      <c r="H8373" s="7">
        <f t="shared" si="1502"/>
        <v>0</v>
      </c>
      <c r="I8373" s="7">
        <f t="shared" si="1503"/>
        <v>0</v>
      </c>
      <c r="J8373" s="7">
        <f t="shared" si="1504"/>
        <v>0</v>
      </c>
      <c r="K8373" s="8" t="e">
        <f t="shared" si="1505"/>
        <v>#N/A</v>
      </c>
      <c r="L8373" s="7" t="e">
        <f t="shared" si="1506"/>
        <v>#N/A</v>
      </c>
      <c r="M8373" s="8" t="e">
        <f t="shared" si="1472"/>
        <v>#N/A</v>
      </c>
      <c r="N8373" s="8" t="e">
        <f t="shared" si="1473"/>
        <v>#N/A</v>
      </c>
    </row>
    <row r="8374" spans="1:14" ht="15.75" customHeight="1" x14ac:dyDescent="0.35">
      <c r="A8374" s="7">
        <f t="shared" si="1496"/>
        <v>0</v>
      </c>
      <c r="B8374" s="7">
        <f t="shared" si="1497"/>
        <v>0</v>
      </c>
      <c r="C8374" s="7">
        <f t="shared" si="1498"/>
        <v>0</v>
      </c>
      <c r="D8374" s="7">
        <f t="shared" si="1499"/>
        <v>0</v>
      </c>
      <c r="E8374" s="7" t="e">
        <f>IF('Report DCM'!$H8374="In-Stream Video","Rich Media display banner",IF('Report DCM'!$I8374&gt;'Report DCM'!$J8374,"Standard",VLOOKUP(CONCATENATE(bd_adtype,"_",bd_creativetype),tabela,2,FALSE)))</f>
        <v>#N/A</v>
      </c>
      <c r="F8374" s="7">
        <f t="shared" si="1500"/>
        <v>0</v>
      </c>
      <c r="G8374" s="7">
        <f t="shared" si="1501"/>
        <v>0</v>
      </c>
      <c r="H8374" s="7">
        <f t="shared" si="1502"/>
        <v>0</v>
      </c>
      <c r="I8374" s="7">
        <f t="shared" si="1503"/>
        <v>0</v>
      </c>
      <c r="J8374" s="7">
        <f t="shared" si="1504"/>
        <v>0</v>
      </c>
      <c r="K8374" s="8" t="e">
        <f t="shared" si="1505"/>
        <v>#N/A</v>
      </c>
      <c r="L8374" s="7" t="e">
        <f t="shared" si="1506"/>
        <v>#N/A</v>
      </c>
      <c r="M8374" s="8" t="e">
        <f t="shared" si="1472"/>
        <v>#N/A</v>
      </c>
      <c r="N8374" s="8" t="e">
        <f t="shared" si="1473"/>
        <v>#N/A</v>
      </c>
    </row>
    <row r="8375" spans="1:14" ht="15.75" customHeight="1" x14ac:dyDescent="0.35">
      <c r="A8375" s="7">
        <f t="shared" si="1496"/>
        <v>0</v>
      </c>
      <c r="B8375" s="7">
        <f t="shared" si="1497"/>
        <v>0</v>
      </c>
      <c r="C8375" s="7">
        <f t="shared" si="1498"/>
        <v>0</v>
      </c>
      <c r="D8375" s="7">
        <f t="shared" si="1499"/>
        <v>0</v>
      </c>
      <c r="E8375" s="7" t="e">
        <f>IF('Report DCM'!$H8375="In-Stream Video","Rich Media display banner",IF('Report DCM'!$I8375&gt;'Report DCM'!$J8375,"Standard",VLOOKUP(CONCATENATE(bd_adtype,"_",bd_creativetype),tabela,2,FALSE)))</f>
        <v>#N/A</v>
      </c>
      <c r="F8375" s="7">
        <f t="shared" si="1500"/>
        <v>0</v>
      </c>
      <c r="G8375" s="7">
        <f t="shared" si="1501"/>
        <v>0</v>
      </c>
      <c r="H8375" s="7">
        <f t="shared" si="1502"/>
        <v>0</v>
      </c>
      <c r="I8375" s="7">
        <f t="shared" si="1503"/>
        <v>0</v>
      </c>
      <c r="J8375" s="7">
        <f t="shared" si="1504"/>
        <v>0</v>
      </c>
      <c r="K8375" s="8" t="e">
        <f t="shared" si="1505"/>
        <v>#N/A</v>
      </c>
      <c r="L8375" s="7" t="e">
        <f t="shared" si="1506"/>
        <v>#N/A</v>
      </c>
      <c r="M8375" s="8" t="e">
        <f t="shared" si="1472"/>
        <v>#N/A</v>
      </c>
      <c r="N8375" s="8" t="e">
        <f t="shared" si="1473"/>
        <v>#N/A</v>
      </c>
    </row>
    <row r="8376" spans="1:14" ht="15.75" customHeight="1" x14ac:dyDescent="0.35">
      <c r="A8376" s="7">
        <f t="shared" si="1496"/>
        <v>0</v>
      </c>
      <c r="B8376" s="7">
        <f t="shared" si="1497"/>
        <v>0</v>
      </c>
      <c r="C8376" s="7">
        <f t="shared" si="1498"/>
        <v>0</v>
      </c>
      <c r="D8376" s="7">
        <f t="shared" si="1499"/>
        <v>0</v>
      </c>
      <c r="E8376" s="7" t="e">
        <f>IF('Report DCM'!$H8376="In-Stream Video","Rich Media display banner",IF('Report DCM'!$I8376&gt;'Report DCM'!$J8376,"Standard",VLOOKUP(CONCATENATE(bd_adtype,"_",bd_creativetype),tabela,2,FALSE)))</f>
        <v>#N/A</v>
      </c>
      <c r="F8376" s="7">
        <f t="shared" si="1500"/>
        <v>0</v>
      </c>
      <c r="G8376" s="7">
        <f t="shared" si="1501"/>
        <v>0</v>
      </c>
      <c r="H8376" s="7">
        <f t="shared" si="1502"/>
        <v>0</v>
      </c>
      <c r="I8376" s="7">
        <f t="shared" si="1503"/>
        <v>0</v>
      </c>
      <c r="J8376" s="7">
        <f t="shared" si="1504"/>
        <v>0</v>
      </c>
      <c r="K8376" s="8" t="e">
        <f t="shared" si="1505"/>
        <v>#N/A</v>
      </c>
      <c r="L8376" s="7" t="e">
        <f t="shared" si="1506"/>
        <v>#N/A</v>
      </c>
      <c r="M8376" s="8" t="e">
        <f t="shared" si="1472"/>
        <v>#N/A</v>
      </c>
      <c r="N8376" s="8" t="e">
        <f t="shared" si="1473"/>
        <v>#N/A</v>
      </c>
    </row>
    <row r="8377" spans="1:14" ht="15.75" customHeight="1" x14ac:dyDescent="0.35">
      <c r="A8377" s="7">
        <f t="shared" si="1496"/>
        <v>0</v>
      </c>
      <c r="B8377" s="7">
        <f t="shared" si="1497"/>
        <v>0</v>
      </c>
      <c r="C8377" s="7">
        <f t="shared" si="1498"/>
        <v>0</v>
      </c>
      <c r="D8377" s="7">
        <f t="shared" si="1499"/>
        <v>0</v>
      </c>
      <c r="E8377" s="7" t="e">
        <f>IF('Report DCM'!$H8377="In-Stream Video","Rich Media display banner",IF('Report DCM'!$I8377&gt;'Report DCM'!$J8377,"Standard",VLOOKUP(CONCATENATE(bd_adtype,"_",bd_creativetype),tabela,2,FALSE)))</f>
        <v>#N/A</v>
      </c>
      <c r="F8377" s="7">
        <f t="shared" si="1500"/>
        <v>0</v>
      </c>
      <c r="G8377" s="7">
        <f t="shared" si="1501"/>
        <v>0</v>
      </c>
      <c r="H8377" s="7">
        <f t="shared" si="1502"/>
        <v>0</v>
      </c>
      <c r="I8377" s="7">
        <f t="shared" si="1503"/>
        <v>0</v>
      </c>
      <c r="J8377" s="7">
        <f t="shared" si="1504"/>
        <v>0</v>
      </c>
      <c r="K8377" s="8" t="e">
        <f t="shared" si="1505"/>
        <v>#N/A</v>
      </c>
      <c r="L8377" s="7" t="e">
        <f t="shared" si="1506"/>
        <v>#N/A</v>
      </c>
      <c r="M8377" s="8" t="e">
        <f t="shared" si="1472"/>
        <v>#N/A</v>
      </c>
      <c r="N8377" s="8" t="e">
        <f t="shared" si="1473"/>
        <v>#N/A</v>
      </c>
    </row>
    <row r="8378" spans="1:14" ht="15.75" customHeight="1" x14ac:dyDescent="0.35">
      <c r="A8378" s="7">
        <f t="shared" si="1496"/>
        <v>0</v>
      </c>
      <c r="B8378" s="7">
        <f t="shared" si="1497"/>
        <v>0</v>
      </c>
      <c r="C8378" s="7">
        <f t="shared" si="1498"/>
        <v>0</v>
      </c>
      <c r="D8378" s="7">
        <f t="shared" si="1499"/>
        <v>0</v>
      </c>
      <c r="E8378" s="7" t="e">
        <f>IF('Report DCM'!$H8378="In-Stream Video","Rich Media display banner",IF('Report DCM'!$I8378&gt;'Report DCM'!$J8378,"Standard",VLOOKUP(CONCATENATE(bd_adtype,"_",bd_creativetype),tabela,2,FALSE)))</f>
        <v>#N/A</v>
      </c>
      <c r="F8378" s="7">
        <f t="shared" si="1500"/>
        <v>0</v>
      </c>
      <c r="G8378" s="7">
        <f t="shared" si="1501"/>
        <v>0</v>
      </c>
      <c r="H8378" s="7">
        <f t="shared" si="1502"/>
        <v>0</v>
      </c>
      <c r="I8378" s="7">
        <f t="shared" si="1503"/>
        <v>0</v>
      </c>
      <c r="J8378" s="7">
        <f t="shared" si="1504"/>
        <v>0</v>
      </c>
      <c r="K8378" s="8" t="e">
        <f t="shared" si="1505"/>
        <v>#N/A</v>
      </c>
      <c r="L8378" s="7" t="e">
        <f t="shared" si="1506"/>
        <v>#N/A</v>
      </c>
      <c r="M8378" s="8" t="e">
        <f t="shared" si="1472"/>
        <v>#N/A</v>
      </c>
      <c r="N8378" s="8" t="e">
        <f t="shared" si="1473"/>
        <v>#N/A</v>
      </c>
    </row>
    <row r="8379" spans="1:14" ht="15.75" customHeight="1" x14ac:dyDescent="0.35">
      <c r="A8379" s="7">
        <f t="shared" si="1496"/>
        <v>0</v>
      </c>
      <c r="B8379" s="7">
        <f t="shared" si="1497"/>
        <v>0</v>
      </c>
      <c r="C8379" s="7">
        <f t="shared" si="1498"/>
        <v>0</v>
      </c>
      <c r="D8379" s="7">
        <f t="shared" si="1499"/>
        <v>0</v>
      </c>
      <c r="E8379" s="7" t="e">
        <f>IF('Report DCM'!$H8379="In-Stream Video","Rich Media display banner",IF('Report DCM'!$I8379&gt;'Report DCM'!$J8379,"Standard",VLOOKUP(CONCATENATE(bd_adtype,"_",bd_creativetype),tabela,2,FALSE)))</f>
        <v>#N/A</v>
      </c>
      <c r="F8379" s="7">
        <f t="shared" si="1500"/>
        <v>0</v>
      </c>
      <c r="G8379" s="7">
        <f t="shared" si="1501"/>
        <v>0</v>
      </c>
      <c r="H8379" s="7">
        <f t="shared" si="1502"/>
        <v>0</v>
      </c>
      <c r="I8379" s="7">
        <f t="shared" si="1503"/>
        <v>0</v>
      </c>
      <c r="J8379" s="7">
        <f t="shared" si="1504"/>
        <v>0</v>
      </c>
      <c r="K8379" s="8" t="e">
        <f t="shared" si="1505"/>
        <v>#N/A</v>
      </c>
      <c r="L8379" s="7" t="e">
        <f t="shared" si="1506"/>
        <v>#N/A</v>
      </c>
      <c r="M8379" s="8" t="e">
        <f t="shared" si="1472"/>
        <v>#N/A</v>
      </c>
      <c r="N8379" s="8" t="e">
        <f t="shared" si="1473"/>
        <v>#N/A</v>
      </c>
    </row>
    <row r="8380" spans="1:14" ht="15.75" customHeight="1" x14ac:dyDescent="0.35">
      <c r="A8380" s="7">
        <f t="shared" si="1496"/>
        <v>0</v>
      </c>
      <c r="B8380" s="7">
        <f t="shared" si="1497"/>
        <v>0</v>
      </c>
      <c r="C8380" s="7">
        <f t="shared" si="1498"/>
        <v>0</v>
      </c>
      <c r="D8380" s="7">
        <f t="shared" si="1499"/>
        <v>0</v>
      </c>
      <c r="E8380" s="7" t="e">
        <f>IF('Report DCM'!$H8380="In-Stream Video","Rich Media display banner",IF('Report DCM'!$I8380&gt;'Report DCM'!$J8380,"Standard",VLOOKUP(CONCATENATE(bd_adtype,"_",bd_creativetype),tabela,2,FALSE)))</f>
        <v>#N/A</v>
      </c>
      <c r="F8380" s="7">
        <f t="shared" si="1500"/>
        <v>0</v>
      </c>
      <c r="G8380" s="7">
        <f t="shared" si="1501"/>
        <v>0</v>
      </c>
      <c r="H8380" s="7">
        <f t="shared" si="1502"/>
        <v>0</v>
      </c>
      <c r="I8380" s="7">
        <f t="shared" si="1503"/>
        <v>0</v>
      </c>
      <c r="J8380" s="7">
        <f t="shared" si="1504"/>
        <v>0</v>
      </c>
      <c r="K8380" s="8" t="e">
        <f t="shared" si="1505"/>
        <v>#N/A</v>
      </c>
      <c r="L8380" s="7" t="e">
        <f t="shared" si="1506"/>
        <v>#N/A</v>
      </c>
      <c r="M8380" s="8" t="e">
        <f t="shared" si="1472"/>
        <v>#N/A</v>
      </c>
      <c r="N8380" s="8" t="e">
        <f t="shared" si="1473"/>
        <v>#N/A</v>
      </c>
    </row>
    <row r="8381" spans="1:14" ht="15.75" customHeight="1" x14ac:dyDescent="0.35">
      <c r="A8381" s="7">
        <f t="shared" si="1496"/>
        <v>0</v>
      </c>
      <c r="B8381" s="7">
        <f t="shared" si="1497"/>
        <v>0</v>
      </c>
      <c r="C8381" s="7">
        <f t="shared" si="1498"/>
        <v>0</v>
      </c>
      <c r="D8381" s="7">
        <f t="shared" si="1499"/>
        <v>0</v>
      </c>
      <c r="E8381" s="7" t="e">
        <f>IF('Report DCM'!$H8381="In-Stream Video","Rich Media display banner",IF('Report DCM'!$I8381&gt;'Report DCM'!$J8381,"Standard",VLOOKUP(CONCATENATE(bd_adtype,"_",bd_creativetype),tabela,2,FALSE)))</f>
        <v>#N/A</v>
      </c>
      <c r="F8381" s="7">
        <f t="shared" si="1500"/>
        <v>0</v>
      </c>
      <c r="G8381" s="7">
        <f t="shared" si="1501"/>
        <v>0</v>
      </c>
      <c r="H8381" s="7">
        <f t="shared" si="1502"/>
        <v>0</v>
      </c>
      <c r="I8381" s="7">
        <f t="shared" si="1503"/>
        <v>0</v>
      </c>
      <c r="J8381" s="7">
        <f t="shared" si="1504"/>
        <v>0</v>
      </c>
      <c r="K8381" s="8" t="e">
        <f t="shared" si="1505"/>
        <v>#N/A</v>
      </c>
      <c r="L8381" s="7" t="e">
        <f t="shared" si="1506"/>
        <v>#N/A</v>
      </c>
      <c r="M8381" s="8" t="e">
        <f t="shared" si="1472"/>
        <v>#N/A</v>
      </c>
      <c r="N8381" s="8" t="e">
        <f t="shared" si="1473"/>
        <v>#N/A</v>
      </c>
    </row>
    <row r="8382" spans="1:14" ht="15.75" customHeight="1" x14ac:dyDescent="0.35">
      <c r="A8382" s="7">
        <f t="shared" si="1496"/>
        <v>0</v>
      </c>
      <c r="B8382" s="7">
        <f t="shared" si="1497"/>
        <v>0</v>
      </c>
      <c r="C8382" s="7">
        <f t="shared" si="1498"/>
        <v>0</v>
      </c>
      <c r="D8382" s="7">
        <f t="shared" si="1499"/>
        <v>0</v>
      </c>
      <c r="E8382" s="7" t="e">
        <f>IF('Report DCM'!$H8382="In-Stream Video","Rich Media display banner",IF('Report DCM'!$I8382&gt;'Report DCM'!$J8382,"Standard",VLOOKUP(CONCATENATE(bd_adtype,"_",bd_creativetype),tabela,2,FALSE)))</f>
        <v>#N/A</v>
      </c>
      <c r="F8382" s="7">
        <f t="shared" si="1500"/>
        <v>0</v>
      </c>
      <c r="G8382" s="7">
        <f t="shared" si="1501"/>
        <v>0</v>
      </c>
      <c r="H8382" s="7">
        <f t="shared" si="1502"/>
        <v>0</v>
      </c>
      <c r="I8382" s="7">
        <f t="shared" si="1503"/>
        <v>0</v>
      </c>
      <c r="J8382" s="7">
        <f t="shared" si="1504"/>
        <v>0</v>
      </c>
      <c r="K8382" s="8" t="e">
        <f t="shared" si="1505"/>
        <v>#N/A</v>
      </c>
      <c r="L8382" s="7" t="e">
        <f t="shared" si="1506"/>
        <v>#N/A</v>
      </c>
      <c r="M8382" s="8" t="e">
        <f t="shared" si="1472"/>
        <v>#N/A</v>
      </c>
      <c r="N8382" s="8" t="e">
        <f t="shared" si="1473"/>
        <v>#N/A</v>
      </c>
    </row>
    <row r="8383" spans="1:14" ht="15.75" customHeight="1" x14ac:dyDescent="0.35">
      <c r="A8383" s="7">
        <f t="shared" si="1496"/>
        <v>0</v>
      </c>
      <c r="B8383" s="7">
        <f t="shared" si="1497"/>
        <v>0</v>
      </c>
      <c r="C8383" s="7">
        <f t="shared" si="1498"/>
        <v>0</v>
      </c>
      <c r="D8383" s="7">
        <f t="shared" si="1499"/>
        <v>0</v>
      </c>
      <c r="E8383" s="7" t="e">
        <f>IF('Report DCM'!$H8383="In-Stream Video","Rich Media display banner",IF('Report DCM'!$I8383&gt;'Report DCM'!$J8383,"Standard",VLOOKUP(CONCATENATE(bd_adtype,"_",bd_creativetype),tabela,2,FALSE)))</f>
        <v>#N/A</v>
      </c>
      <c r="F8383" s="7">
        <f t="shared" si="1500"/>
        <v>0</v>
      </c>
      <c r="G8383" s="7">
        <f t="shared" si="1501"/>
        <v>0</v>
      </c>
      <c r="H8383" s="7">
        <f t="shared" si="1502"/>
        <v>0</v>
      </c>
      <c r="I8383" s="7">
        <f t="shared" si="1503"/>
        <v>0</v>
      </c>
      <c r="J8383" s="7">
        <f t="shared" si="1504"/>
        <v>0</v>
      </c>
      <c r="K8383" s="8" t="e">
        <f t="shared" si="1505"/>
        <v>#N/A</v>
      </c>
      <c r="L8383" s="7" t="e">
        <f t="shared" si="1506"/>
        <v>#N/A</v>
      </c>
      <c r="M8383" s="8" t="e">
        <f t="shared" si="1472"/>
        <v>#N/A</v>
      </c>
      <c r="N8383" s="8" t="e">
        <f t="shared" si="1473"/>
        <v>#N/A</v>
      </c>
    </row>
    <row r="8384" spans="1:14" ht="15.75" customHeight="1" x14ac:dyDescent="0.35">
      <c r="A8384" s="7">
        <f t="shared" si="1496"/>
        <v>0</v>
      </c>
      <c r="B8384" s="7">
        <f t="shared" si="1497"/>
        <v>0</v>
      </c>
      <c r="C8384" s="7">
        <f t="shared" si="1498"/>
        <v>0</v>
      </c>
      <c r="D8384" s="7">
        <f t="shared" si="1499"/>
        <v>0</v>
      </c>
      <c r="E8384" s="7" t="e">
        <f>IF('Report DCM'!$H8384="In-Stream Video","Rich Media display banner",IF('Report DCM'!$I8384&gt;'Report DCM'!$J8384,"Standard",VLOOKUP(CONCATENATE(bd_adtype,"_",bd_creativetype),tabela,2,FALSE)))</f>
        <v>#N/A</v>
      </c>
      <c r="F8384" s="7">
        <f t="shared" si="1500"/>
        <v>0</v>
      </c>
      <c r="G8384" s="7">
        <f t="shared" si="1501"/>
        <v>0</v>
      </c>
      <c r="H8384" s="7">
        <f t="shared" si="1502"/>
        <v>0</v>
      </c>
      <c r="I8384" s="7">
        <f t="shared" si="1503"/>
        <v>0</v>
      </c>
      <c r="J8384" s="7">
        <f t="shared" si="1504"/>
        <v>0</v>
      </c>
      <c r="K8384" s="8" t="e">
        <f t="shared" si="1505"/>
        <v>#N/A</v>
      </c>
      <c r="L8384" s="7" t="e">
        <f t="shared" si="1506"/>
        <v>#N/A</v>
      </c>
      <c r="M8384" s="8" t="e">
        <f t="shared" si="1472"/>
        <v>#N/A</v>
      </c>
      <c r="N8384" s="8" t="e">
        <f t="shared" si="1473"/>
        <v>#N/A</v>
      </c>
    </row>
    <row r="8385" spans="1:14" ht="15.75" customHeight="1" x14ac:dyDescent="0.35">
      <c r="A8385" s="7">
        <f t="shared" si="1496"/>
        <v>0</v>
      </c>
      <c r="B8385" s="7">
        <f t="shared" si="1497"/>
        <v>0</v>
      </c>
      <c r="C8385" s="7">
        <f t="shared" si="1498"/>
        <v>0</v>
      </c>
      <c r="D8385" s="7">
        <f t="shared" si="1499"/>
        <v>0</v>
      </c>
      <c r="E8385" s="7" t="e">
        <f>IF('Report DCM'!$H8385="In-Stream Video","Rich Media display banner",IF('Report DCM'!$I8385&gt;'Report DCM'!$J8385,"Standard",VLOOKUP(CONCATENATE(bd_adtype,"_",bd_creativetype),tabela,2,FALSE)))</f>
        <v>#N/A</v>
      </c>
      <c r="F8385" s="7">
        <f t="shared" si="1500"/>
        <v>0</v>
      </c>
      <c r="G8385" s="7">
        <f t="shared" si="1501"/>
        <v>0</v>
      </c>
      <c r="H8385" s="7">
        <f t="shared" si="1502"/>
        <v>0</v>
      </c>
      <c r="I8385" s="7">
        <f t="shared" si="1503"/>
        <v>0</v>
      </c>
      <c r="J8385" s="7">
        <f t="shared" si="1504"/>
        <v>0</v>
      </c>
      <c r="K8385" s="8" t="e">
        <f t="shared" si="1505"/>
        <v>#N/A</v>
      </c>
      <c r="L8385" s="7" t="e">
        <f t="shared" si="1506"/>
        <v>#N/A</v>
      </c>
      <c r="M8385" s="8" t="e">
        <f t="shared" si="1472"/>
        <v>#N/A</v>
      </c>
      <c r="N8385" s="8" t="e">
        <f t="shared" si="1473"/>
        <v>#N/A</v>
      </c>
    </row>
    <row r="8386" spans="1:14" ht="15.75" customHeight="1" x14ac:dyDescent="0.35">
      <c r="A8386" s="7">
        <f t="shared" ref="A8386:A8449" si="1507">bd_campaign</f>
        <v>0</v>
      </c>
      <c r="B8386" s="7">
        <f t="shared" ref="B8386:B8449" si="1508">bd_site</f>
        <v>0</v>
      </c>
      <c r="C8386" s="7">
        <f t="shared" ref="C8386:C8449" si="1509">bd_placement</f>
        <v>0</v>
      </c>
      <c r="D8386" s="7">
        <f t="shared" ref="D8386:D8449" si="1510">bd_placementID</f>
        <v>0</v>
      </c>
      <c r="E8386" s="7" t="e">
        <f>IF('Report DCM'!$H8386="In-Stream Video","Rich Media display banner",IF('Report DCM'!$I8386&gt;'Report DCM'!$J8386,"Standard",VLOOKUP(CONCATENATE(bd_adtype,"_",bd_creativetype),tabela,2,FALSE)))</f>
        <v>#N/A</v>
      </c>
      <c r="F8386" s="7">
        <f t="shared" ref="F8386:F8449" si="1511">bd_ad</f>
        <v>0</v>
      </c>
      <c r="G8386" s="7">
        <f t="shared" ref="G8386:G8449" si="1512">bd_adid</f>
        <v>0</v>
      </c>
      <c r="H8386" s="7">
        <f t="shared" ref="H8386:H8449" si="1513">bd_creativetype</f>
        <v>0</v>
      </c>
      <c r="I8386" s="7">
        <f t="shared" ref="I8386:I8449" si="1514">bd_impression</f>
        <v>0</v>
      </c>
      <c r="J8386" s="7">
        <f t="shared" ref="J8386:J8449" si="1515">bd_clicks</f>
        <v>0</v>
      </c>
      <c r="K8386" s="8" t="e">
        <f t="shared" ref="K8386:K8449" si="1516">VLOOKUP(E8386,tabela,2,FALSE)</f>
        <v>#N/A</v>
      </c>
      <c r="L8386" s="7" t="e">
        <f t="shared" ref="L8386:L8449" si="1517">VLOOKUP(E8386,tabela,3,FALSE)</f>
        <v>#N/A</v>
      </c>
      <c r="M8386" s="8" t="e">
        <f t="shared" si="1472"/>
        <v>#N/A</v>
      </c>
      <c r="N8386" s="8" t="e">
        <f t="shared" si="1473"/>
        <v>#N/A</v>
      </c>
    </row>
    <row r="8387" spans="1:14" ht="15.75" customHeight="1" x14ac:dyDescent="0.35">
      <c r="A8387" s="7">
        <f t="shared" si="1507"/>
        <v>0</v>
      </c>
      <c r="B8387" s="7">
        <f t="shared" si="1508"/>
        <v>0</v>
      </c>
      <c r="C8387" s="7">
        <f t="shared" si="1509"/>
        <v>0</v>
      </c>
      <c r="D8387" s="7">
        <f t="shared" si="1510"/>
        <v>0</v>
      </c>
      <c r="E8387" s="7" t="e">
        <f>IF('Report DCM'!$H8387="In-Stream Video","Rich Media display banner",IF('Report DCM'!$I8387&gt;'Report DCM'!$J8387,"Standard",VLOOKUP(CONCATENATE(bd_adtype,"_",bd_creativetype),tabela,2,FALSE)))</f>
        <v>#N/A</v>
      </c>
      <c r="F8387" s="7">
        <f t="shared" si="1511"/>
        <v>0</v>
      </c>
      <c r="G8387" s="7">
        <f t="shared" si="1512"/>
        <v>0</v>
      </c>
      <c r="H8387" s="7">
        <f t="shared" si="1513"/>
        <v>0</v>
      </c>
      <c r="I8387" s="7">
        <f t="shared" si="1514"/>
        <v>0</v>
      </c>
      <c r="J8387" s="7">
        <f t="shared" si="1515"/>
        <v>0</v>
      </c>
      <c r="K8387" s="8" t="e">
        <f t="shared" si="1516"/>
        <v>#N/A</v>
      </c>
      <c r="L8387" s="7" t="e">
        <f t="shared" si="1517"/>
        <v>#N/A</v>
      </c>
      <c r="M8387" s="8" t="e">
        <f t="shared" si="1472"/>
        <v>#N/A</v>
      </c>
      <c r="N8387" s="8" t="e">
        <f t="shared" si="1473"/>
        <v>#N/A</v>
      </c>
    </row>
    <row r="8388" spans="1:14" ht="15.75" customHeight="1" x14ac:dyDescent="0.35">
      <c r="A8388" s="7">
        <f t="shared" si="1507"/>
        <v>0</v>
      </c>
      <c r="B8388" s="7">
        <f t="shared" si="1508"/>
        <v>0</v>
      </c>
      <c r="C8388" s="7">
        <f t="shared" si="1509"/>
        <v>0</v>
      </c>
      <c r="D8388" s="7">
        <f t="shared" si="1510"/>
        <v>0</v>
      </c>
      <c r="E8388" s="7" t="e">
        <f>IF('Report DCM'!$H8388="In-Stream Video","Rich Media display banner",IF('Report DCM'!$I8388&gt;'Report DCM'!$J8388,"Standard",VLOOKUP(CONCATENATE(bd_adtype,"_",bd_creativetype),tabela,2,FALSE)))</f>
        <v>#N/A</v>
      </c>
      <c r="F8388" s="7">
        <f t="shared" si="1511"/>
        <v>0</v>
      </c>
      <c r="G8388" s="7">
        <f t="shared" si="1512"/>
        <v>0</v>
      </c>
      <c r="H8388" s="7">
        <f t="shared" si="1513"/>
        <v>0</v>
      </c>
      <c r="I8388" s="7">
        <f t="shared" si="1514"/>
        <v>0</v>
      </c>
      <c r="J8388" s="7">
        <f t="shared" si="1515"/>
        <v>0</v>
      </c>
      <c r="K8388" s="8" t="e">
        <f t="shared" si="1516"/>
        <v>#N/A</v>
      </c>
      <c r="L8388" s="7" t="e">
        <f t="shared" si="1517"/>
        <v>#N/A</v>
      </c>
      <c r="M8388" s="8" t="e">
        <f t="shared" si="1472"/>
        <v>#N/A</v>
      </c>
      <c r="N8388" s="8" t="e">
        <f t="shared" si="1473"/>
        <v>#N/A</v>
      </c>
    </row>
    <row r="8389" spans="1:14" ht="15.75" customHeight="1" x14ac:dyDescent="0.35">
      <c r="A8389" s="7">
        <f t="shared" si="1507"/>
        <v>0</v>
      </c>
      <c r="B8389" s="7">
        <f t="shared" si="1508"/>
        <v>0</v>
      </c>
      <c r="C8389" s="7">
        <f t="shared" si="1509"/>
        <v>0</v>
      </c>
      <c r="D8389" s="7">
        <f t="shared" si="1510"/>
        <v>0</v>
      </c>
      <c r="E8389" s="7" t="e">
        <f>IF('Report DCM'!$H8389="In-Stream Video","Rich Media display banner",IF('Report DCM'!$I8389&gt;'Report DCM'!$J8389,"Standard",VLOOKUP(CONCATENATE(bd_adtype,"_",bd_creativetype),tabela,2,FALSE)))</f>
        <v>#N/A</v>
      </c>
      <c r="F8389" s="7">
        <f t="shared" si="1511"/>
        <v>0</v>
      </c>
      <c r="G8389" s="7">
        <f t="shared" si="1512"/>
        <v>0</v>
      </c>
      <c r="H8389" s="7">
        <f t="shared" si="1513"/>
        <v>0</v>
      </c>
      <c r="I8389" s="7">
        <f t="shared" si="1514"/>
        <v>0</v>
      </c>
      <c r="J8389" s="7">
        <f t="shared" si="1515"/>
        <v>0</v>
      </c>
      <c r="K8389" s="8" t="e">
        <f t="shared" si="1516"/>
        <v>#N/A</v>
      </c>
      <c r="L8389" s="7" t="e">
        <f t="shared" si="1517"/>
        <v>#N/A</v>
      </c>
      <c r="M8389" s="8" t="e">
        <f t="shared" si="1472"/>
        <v>#N/A</v>
      </c>
      <c r="N8389" s="8" t="e">
        <f t="shared" si="1473"/>
        <v>#N/A</v>
      </c>
    </row>
    <row r="8390" spans="1:14" ht="15.75" customHeight="1" x14ac:dyDescent="0.35">
      <c r="A8390" s="7">
        <f t="shared" si="1507"/>
        <v>0</v>
      </c>
      <c r="B8390" s="7">
        <f t="shared" si="1508"/>
        <v>0</v>
      </c>
      <c r="C8390" s="7">
        <f t="shared" si="1509"/>
        <v>0</v>
      </c>
      <c r="D8390" s="7">
        <f t="shared" si="1510"/>
        <v>0</v>
      </c>
      <c r="E8390" s="7" t="e">
        <f>IF('Report DCM'!$H8390="In-Stream Video","Rich Media display banner",IF('Report DCM'!$I8390&gt;'Report DCM'!$J8390,"Standard",VLOOKUP(CONCATENATE(bd_adtype,"_",bd_creativetype),tabela,2,FALSE)))</f>
        <v>#N/A</v>
      </c>
      <c r="F8390" s="7">
        <f t="shared" si="1511"/>
        <v>0</v>
      </c>
      <c r="G8390" s="7">
        <f t="shared" si="1512"/>
        <v>0</v>
      </c>
      <c r="H8390" s="7">
        <f t="shared" si="1513"/>
        <v>0</v>
      </c>
      <c r="I8390" s="7">
        <f t="shared" si="1514"/>
        <v>0</v>
      </c>
      <c r="J8390" s="7">
        <f t="shared" si="1515"/>
        <v>0</v>
      </c>
      <c r="K8390" s="8" t="e">
        <f t="shared" si="1516"/>
        <v>#N/A</v>
      </c>
      <c r="L8390" s="7" t="e">
        <f t="shared" si="1517"/>
        <v>#N/A</v>
      </c>
      <c r="M8390" s="8" t="e">
        <f t="shared" si="1472"/>
        <v>#N/A</v>
      </c>
      <c r="N8390" s="8" t="e">
        <f t="shared" si="1473"/>
        <v>#N/A</v>
      </c>
    </row>
    <row r="8391" spans="1:14" ht="15.75" customHeight="1" x14ac:dyDescent="0.35">
      <c r="A8391" s="7">
        <f t="shared" si="1507"/>
        <v>0</v>
      </c>
      <c r="B8391" s="7">
        <f t="shared" si="1508"/>
        <v>0</v>
      </c>
      <c r="C8391" s="7">
        <f t="shared" si="1509"/>
        <v>0</v>
      </c>
      <c r="D8391" s="7">
        <f t="shared" si="1510"/>
        <v>0</v>
      </c>
      <c r="E8391" s="7" t="e">
        <f>IF('Report DCM'!$H8391="In-Stream Video","Rich Media display banner",IF('Report DCM'!$I8391&gt;'Report DCM'!$J8391,"Standard",VLOOKUP(CONCATENATE(bd_adtype,"_",bd_creativetype),tabela,2,FALSE)))</f>
        <v>#N/A</v>
      </c>
      <c r="F8391" s="7">
        <f t="shared" si="1511"/>
        <v>0</v>
      </c>
      <c r="G8391" s="7">
        <f t="shared" si="1512"/>
        <v>0</v>
      </c>
      <c r="H8391" s="7">
        <f t="shared" si="1513"/>
        <v>0</v>
      </c>
      <c r="I8391" s="7">
        <f t="shared" si="1514"/>
        <v>0</v>
      </c>
      <c r="J8391" s="7">
        <f t="shared" si="1515"/>
        <v>0</v>
      </c>
      <c r="K8391" s="8" t="e">
        <f t="shared" si="1516"/>
        <v>#N/A</v>
      </c>
      <c r="L8391" s="7" t="e">
        <f t="shared" si="1517"/>
        <v>#N/A</v>
      </c>
      <c r="M8391" s="8" t="e">
        <f t="shared" si="1472"/>
        <v>#N/A</v>
      </c>
      <c r="N8391" s="8" t="e">
        <f t="shared" si="1473"/>
        <v>#N/A</v>
      </c>
    </row>
    <row r="8392" spans="1:14" ht="15.75" customHeight="1" x14ac:dyDescent="0.35">
      <c r="A8392" s="7">
        <f t="shared" si="1507"/>
        <v>0</v>
      </c>
      <c r="B8392" s="7">
        <f t="shared" si="1508"/>
        <v>0</v>
      </c>
      <c r="C8392" s="7">
        <f t="shared" si="1509"/>
        <v>0</v>
      </c>
      <c r="D8392" s="7">
        <f t="shared" si="1510"/>
        <v>0</v>
      </c>
      <c r="E8392" s="7" t="e">
        <f>IF('Report DCM'!$H8392="In-Stream Video","Rich Media display banner",IF('Report DCM'!$I8392&gt;'Report DCM'!$J8392,"Standard",VLOOKUP(CONCATENATE(bd_adtype,"_",bd_creativetype),tabela,2,FALSE)))</f>
        <v>#N/A</v>
      </c>
      <c r="F8392" s="7">
        <f t="shared" si="1511"/>
        <v>0</v>
      </c>
      <c r="G8392" s="7">
        <f t="shared" si="1512"/>
        <v>0</v>
      </c>
      <c r="H8392" s="7">
        <f t="shared" si="1513"/>
        <v>0</v>
      </c>
      <c r="I8392" s="7">
        <f t="shared" si="1514"/>
        <v>0</v>
      </c>
      <c r="J8392" s="7">
        <f t="shared" si="1515"/>
        <v>0</v>
      </c>
      <c r="K8392" s="8" t="e">
        <f t="shared" si="1516"/>
        <v>#N/A</v>
      </c>
      <c r="L8392" s="7" t="e">
        <f t="shared" si="1517"/>
        <v>#N/A</v>
      </c>
      <c r="M8392" s="8" t="e">
        <f t="shared" si="1472"/>
        <v>#N/A</v>
      </c>
      <c r="N8392" s="8" t="e">
        <f t="shared" si="1473"/>
        <v>#N/A</v>
      </c>
    </row>
    <row r="8393" spans="1:14" ht="15.75" customHeight="1" x14ac:dyDescent="0.35">
      <c r="A8393" s="7">
        <f t="shared" si="1507"/>
        <v>0</v>
      </c>
      <c r="B8393" s="7">
        <f t="shared" si="1508"/>
        <v>0</v>
      </c>
      <c r="C8393" s="7">
        <f t="shared" si="1509"/>
        <v>0</v>
      </c>
      <c r="D8393" s="7">
        <f t="shared" si="1510"/>
        <v>0</v>
      </c>
      <c r="E8393" s="7" t="e">
        <f>IF('Report DCM'!$H8393="In-Stream Video","Rich Media display banner",IF('Report DCM'!$I8393&gt;'Report DCM'!$J8393,"Standard",VLOOKUP(CONCATENATE(bd_adtype,"_",bd_creativetype),tabela,2,FALSE)))</f>
        <v>#N/A</v>
      </c>
      <c r="F8393" s="7">
        <f t="shared" si="1511"/>
        <v>0</v>
      </c>
      <c r="G8393" s="7">
        <f t="shared" si="1512"/>
        <v>0</v>
      </c>
      <c r="H8393" s="7">
        <f t="shared" si="1513"/>
        <v>0</v>
      </c>
      <c r="I8393" s="7">
        <f t="shared" si="1514"/>
        <v>0</v>
      </c>
      <c r="J8393" s="7">
        <f t="shared" si="1515"/>
        <v>0</v>
      </c>
      <c r="K8393" s="8" t="e">
        <f t="shared" si="1516"/>
        <v>#N/A</v>
      </c>
      <c r="L8393" s="7" t="e">
        <f t="shared" si="1517"/>
        <v>#N/A</v>
      </c>
      <c r="M8393" s="8" t="e">
        <f t="shared" si="1472"/>
        <v>#N/A</v>
      </c>
      <c r="N8393" s="8" t="e">
        <f t="shared" si="1473"/>
        <v>#N/A</v>
      </c>
    </row>
    <row r="8394" spans="1:14" ht="15.75" customHeight="1" x14ac:dyDescent="0.35">
      <c r="A8394" s="7">
        <f t="shared" si="1507"/>
        <v>0</v>
      </c>
      <c r="B8394" s="7">
        <f t="shared" si="1508"/>
        <v>0</v>
      </c>
      <c r="C8394" s="7">
        <f t="shared" si="1509"/>
        <v>0</v>
      </c>
      <c r="D8394" s="7">
        <f t="shared" si="1510"/>
        <v>0</v>
      </c>
      <c r="E8394" s="7" t="e">
        <f>IF('Report DCM'!$H8394="In-Stream Video","Rich Media display banner",IF('Report DCM'!$I8394&gt;'Report DCM'!$J8394,"Standard",VLOOKUP(CONCATENATE(bd_adtype,"_",bd_creativetype),tabela,2,FALSE)))</f>
        <v>#N/A</v>
      </c>
      <c r="F8394" s="7">
        <f t="shared" si="1511"/>
        <v>0</v>
      </c>
      <c r="G8394" s="7">
        <f t="shared" si="1512"/>
        <v>0</v>
      </c>
      <c r="H8394" s="7">
        <f t="shared" si="1513"/>
        <v>0</v>
      </c>
      <c r="I8394" s="7">
        <f t="shared" si="1514"/>
        <v>0</v>
      </c>
      <c r="J8394" s="7">
        <f t="shared" si="1515"/>
        <v>0</v>
      </c>
      <c r="K8394" s="8" t="e">
        <f t="shared" si="1516"/>
        <v>#N/A</v>
      </c>
      <c r="L8394" s="7" t="e">
        <f t="shared" si="1517"/>
        <v>#N/A</v>
      </c>
      <c r="M8394" s="8" t="e">
        <f t="shared" si="1472"/>
        <v>#N/A</v>
      </c>
      <c r="N8394" s="8" t="e">
        <f t="shared" si="1473"/>
        <v>#N/A</v>
      </c>
    </row>
    <row r="8395" spans="1:14" ht="15.75" customHeight="1" x14ac:dyDescent="0.35">
      <c r="A8395" s="7">
        <f t="shared" si="1507"/>
        <v>0</v>
      </c>
      <c r="B8395" s="7">
        <f t="shared" si="1508"/>
        <v>0</v>
      </c>
      <c r="C8395" s="7">
        <f t="shared" si="1509"/>
        <v>0</v>
      </c>
      <c r="D8395" s="7">
        <f t="shared" si="1510"/>
        <v>0</v>
      </c>
      <c r="E8395" s="7" t="e">
        <f>IF('Report DCM'!$H8395="In-Stream Video","Rich Media display banner",IF('Report DCM'!$I8395&gt;'Report DCM'!$J8395,"Standard",VLOOKUP(CONCATENATE(bd_adtype,"_",bd_creativetype),tabela,2,FALSE)))</f>
        <v>#N/A</v>
      </c>
      <c r="F8395" s="7">
        <f t="shared" si="1511"/>
        <v>0</v>
      </c>
      <c r="G8395" s="7">
        <f t="shared" si="1512"/>
        <v>0</v>
      </c>
      <c r="H8395" s="7">
        <f t="shared" si="1513"/>
        <v>0</v>
      </c>
      <c r="I8395" s="7">
        <f t="shared" si="1514"/>
        <v>0</v>
      </c>
      <c r="J8395" s="7">
        <f t="shared" si="1515"/>
        <v>0</v>
      </c>
      <c r="K8395" s="8" t="e">
        <f t="shared" si="1516"/>
        <v>#N/A</v>
      </c>
      <c r="L8395" s="7" t="e">
        <f t="shared" si="1517"/>
        <v>#N/A</v>
      </c>
      <c r="M8395" s="8" t="e">
        <f t="shared" si="1472"/>
        <v>#N/A</v>
      </c>
      <c r="N8395" s="8" t="e">
        <f t="shared" si="1473"/>
        <v>#N/A</v>
      </c>
    </row>
    <row r="8396" spans="1:14" ht="15.75" customHeight="1" x14ac:dyDescent="0.35">
      <c r="A8396" s="7">
        <f t="shared" si="1507"/>
        <v>0</v>
      </c>
      <c r="B8396" s="7">
        <f t="shared" si="1508"/>
        <v>0</v>
      </c>
      <c r="C8396" s="7">
        <f t="shared" si="1509"/>
        <v>0</v>
      </c>
      <c r="D8396" s="7">
        <f t="shared" si="1510"/>
        <v>0</v>
      </c>
      <c r="E8396" s="7" t="e">
        <f>IF('Report DCM'!$H8396="In-Stream Video","Rich Media display banner",IF('Report DCM'!$I8396&gt;'Report DCM'!$J8396,"Standard",VLOOKUP(CONCATENATE(bd_adtype,"_",bd_creativetype),tabela,2,FALSE)))</f>
        <v>#N/A</v>
      </c>
      <c r="F8396" s="7">
        <f t="shared" si="1511"/>
        <v>0</v>
      </c>
      <c r="G8396" s="7">
        <f t="shared" si="1512"/>
        <v>0</v>
      </c>
      <c r="H8396" s="7">
        <f t="shared" si="1513"/>
        <v>0</v>
      </c>
      <c r="I8396" s="7">
        <f t="shared" si="1514"/>
        <v>0</v>
      </c>
      <c r="J8396" s="7">
        <f t="shared" si="1515"/>
        <v>0</v>
      </c>
      <c r="K8396" s="8" t="e">
        <f t="shared" si="1516"/>
        <v>#N/A</v>
      </c>
      <c r="L8396" s="7" t="e">
        <f t="shared" si="1517"/>
        <v>#N/A</v>
      </c>
      <c r="M8396" s="8" t="e">
        <f t="shared" si="1472"/>
        <v>#N/A</v>
      </c>
      <c r="N8396" s="8" t="e">
        <f t="shared" si="1473"/>
        <v>#N/A</v>
      </c>
    </row>
    <row r="8397" spans="1:14" ht="15.75" customHeight="1" x14ac:dyDescent="0.35">
      <c r="A8397" s="7">
        <f t="shared" si="1507"/>
        <v>0</v>
      </c>
      <c r="B8397" s="7">
        <f t="shared" si="1508"/>
        <v>0</v>
      </c>
      <c r="C8397" s="7">
        <f t="shared" si="1509"/>
        <v>0</v>
      </c>
      <c r="D8397" s="7">
        <f t="shared" si="1510"/>
        <v>0</v>
      </c>
      <c r="E8397" s="7" t="e">
        <f>IF('Report DCM'!$H8397="In-Stream Video","Rich Media display banner",IF('Report DCM'!$I8397&gt;'Report DCM'!$J8397,"Standard",VLOOKUP(CONCATENATE(bd_adtype,"_",bd_creativetype),tabela,2,FALSE)))</f>
        <v>#N/A</v>
      </c>
      <c r="F8397" s="7">
        <f t="shared" si="1511"/>
        <v>0</v>
      </c>
      <c r="G8397" s="7">
        <f t="shared" si="1512"/>
        <v>0</v>
      </c>
      <c r="H8397" s="7">
        <f t="shared" si="1513"/>
        <v>0</v>
      </c>
      <c r="I8397" s="7">
        <f t="shared" si="1514"/>
        <v>0</v>
      </c>
      <c r="J8397" s="7">
        <f t="shared" si="1515"/>
        <v>0</v>
      </c>
      <c r="K8397" s="8" t="e">
        <f t="shared" si="1516"/>
        <v>#N/A</v>
      </c>
      <c r="L8397" s="7" t="e">
        <f t="shared" si="1517"/>
        <v>#N/A</v>
      </c>
      <c r="M8397" s="8" t="e">
        <f t="shared" si="1472"/>
        <v>#N/A</v>
      </c>
      <c r="N8397" s="8" t="e">
        <f t="shared" si="1473"/>
        <v>#N/A</v>
      </c>
    </row>
    <row r="8398" spans="1:14" ht="15.75" customHeight="1" x14ac:dyDescent="0.35">
      <c r="A8398" s="7">
        <f t="shared" si="1507"/>
        <v>0</v>
      </c>
      <c r="B8398" s="7">
        <f t="shared" si="1508"/>
        <v>0</v>
      </c>
      <c r="C8398" s="7">
        <f t="shared" si="1509"/>
        <v>0</v>
      </c>
      <c r="D8398" s="7">
        <f t="shared" si="1510"/>
        <v>0</v>
      </c>
      <c r="E8398" s="7" t="e">
        <f>IF('Report DCM'!$H8398="In-Stream Video","Rich Media display banner",IF('Report DCM'!$I8398&gt;'Report DCM'!$J8398,"Standard",VLOOKUP(CONCATENATE(bd_adtype,"_",bd_creativetype),tabela,2,FALSE)))</f>
        <v>#N/A</v>
      </c>
      <c r="F8398" s="7">
        <f t="shared" si="1511"/>
        <v>0</v>
      </c>
      <c r="G8398" s="7">
        <f t="shared" si="1512"/>
        <v>0</v>
      </c>
      <c r="H8398" s="7">
        <f t="shared" si="1513"/>
        <v>0</v>
      </c>
      <c r="I8398" s="7">
        <f t="shared" si="1514"/>
        <v>0</v>
      </c>
      <c r="J8398" s="7">
        <f t="shared" si="1515"/>
        <v>0</v>
      </c>
      <c r="K8398" s="8" t="e">
        <f t="shared" si="1516"/>
        <v>#N/A</v>
      </c>
      <c r="L8398" s="7" t="e">
        <f t="shared" si="1517"/>
        <v>#N/A</v>
      </c>
      <c r="M8398" s="8" t="e">
        <f t="shared" si="1472"/>
        <v>#N/A</v>
      </c>
      <c r="N8398" s="8" t="e">
        <f t="shared" si="1473"/>
        <v>#N/A</v>
      </c>
    </row>
    <row r="8399" spans="1:14" ht="15.75" customHeight="1" x14ac:dyDescent="0.35">
      <c r="A8399" s="7">
        <f t="shared" si="1507"/>
        <v>0</v>
      </c>
      <c r="B8399" s="7">
        <f t="shared" si="1508"/>
        <v>0</v>
      </c>
      <c r="C8399" s="7">
        <f t="shared" si="1509"/>
        <v>0</v>
      </c>
      <c r="D8399" s="7">
        <f t="shared" si="1510"/>
        <v>0</v>
      </c>
      <c r="E8399" s="7" t="e">
        <f>IF('Report DCM'!$H8399="In-Stream Video","Rich Media display banner",IF('Report DCM'!$I8399&gt;'Report DCM'!$J8399,"Standard",VLOOKUP(CONCATENATE(bd_adtype,"_",bd_creativetype),tabela,2,FALSE)))</f>
        <v>#N/A</v>
      </c>
      <c r="F8399" s="7">
        <f t="shared" si="1511"/>
        <v>0</v>
      </c>
      <c r="G8399" s="7">
        <f t="shared" si="1512"/>
        <v>0</v>
      </c>
      <c r="H8399" s="7">
        <f t="shared" si="1513"/>
        <v>0</v>
      </c>
      <c r="I8399" s="7">
        <f t="shared" si="1514"/>
        <v>0</v>
      </c>
      <c r="J8399" s="7">
        <f t="shared" si="1515"/>
        <v>0</v>
      </c>
      <c r="K8399" s="8" t="e">
        <f t="shared" si="1516"/>
        <v>#N/A</v>
      </c>
      <c r="L8399" s="7" t="e">
        <f t="shared" si="1517"/>
        <v>#N/A</v>
      </c>
      <c r="M8399" s="8" t="e">
        <f t="shared" si="1472"/>
        <v>#N/A</v>
      </c>
      <c r="N8399" s="8" t="e">
        <f t="shared" si="1473"/>
        <v>#N/A</v>
      </c>
    </row>
    <row r="8400" spans="1:14" ht="15.75" customHeight="1" x14ac:dyDescent="0.35">
      <c r="A8400" s="7">
        <f t="shared" si="1507"/>
        <v>0</v>
      </c>
      <c r="B8400" s="7">
        <f t="shared" si="1508"/>
        <v>0</v>
      </c>
      <c r="C8400" s="7">
        <f t="shared" si="1509"/>
        <v>0</v>
      </c>
      <c r="D8400" s="7">
        <f t="shared" si="1510"/>
        <v>0</v>
      </c>
      <c r="E8400" s="7" t="e">
        <f>IF('Report DCM'!$H8400="In-Stream Video","Rich Media display banner",IF('Report DCM'!$I8400&gt;'Report DCM'!$J8400,"Standard",VLOOKUP(CONCATENATE(bd_adtype,"_",bd_creativetype),tabela,2,FALSE)))</f>
        <v>#N/A</v>
      </c>
      <c r="F8400" s="7">
        <f t="shared" si="1511"/>
        <v>0</v>
      </c>
      <c r="G8400" s="7">
        <f t="shared" si="1512"/>
        <v>0</v>
      </c>
      <c r="H8400" s="7">
        <f t="shared" si="1513"/>
        <v>0</v>
      </c>
      <c r="I8400" s="7">
        <f t="shared" si="1514"/>
        <v>0</v>
      </c>
      <c r="J8400" s="7">
        <f t="shared" si="1515"/>
        <v>0</v>
      </c>
      <c r="K8400" s="8" t="e">
        <f t="shared" si="1516"/>
        <v>#N/A</v>
      </c>
      <c r="L8400" s="7" t="e">
        <f t="shared" si="1517"/>
        <v>#N/A</v>
      </c>
      <c r="M8400" s="8" t="e">
        <f t="shared" si="1472"/>
        <v>#N/A</v>
      </c>
      <c r="N8400" s="8" t="e">
        <f t="shared" si="1473"/>
        <v>#N/A</v>
      </c>
    </row>
    <row r="8401" spans="1:14" ht="15.75" customHeight="1" x14ac:dyDescent="0.35">
      <c r="A8401" s="7">
        <f t="shared" si="1507"/>
        <v>0</v>
      </c>
      <c r="B8401" s="7">
        <f t="shared" si="1508"/>
        <v>0</v>
      </c>
      <c r="C8401" s="7">
        <f t="shared" si="1509"/>
        <v>0</v>
      </c>
      <c r="D8401" s="7">
        <f t="shared" si="1510"/>
        <v>0</v>
      </c>
      <c r="E8401" s="7" t="e">
        <f>IF('Report DCM'!$H8401="In-Stream Video","Rich Media display banner",IF('Report DCM'!$I8401&gt;'Report DCM'!$J8401,"Standard",VLOOKUP(CONCATENATE(bd_adtype,"_",bd_creativetype),tabela,2,FALSE)))</f>
        <v>#N/A</v>
      </c>
      <c r="F8401" s="7">
        <f t="shared" si="1511"/>
        <v>0</v>
      </c>
      <c r="G8401" s="7">
        <f t="shared" si="1512"/>
        <v>0</v>
      </c>
      <c r="H8401" s="7">
        <f t="shared" si="1513"/>
        <v>0</v>
      </c>
      <c r="I8401" s="7">
        <f t="shared" si="1514"/>
        <v>0</v>
      </c>
      <c r="J8401" s="7">
        <f t="shared" si="1515"/>
        <v>0</v>
      </c>
      <c r="K8401" s="8" t="e">
        <f t="shared" si="1516"/>
        <v>#N/A</v>
      </c>
      <c r="L8401" s="7" t="e">
        <f t="shared" si="1517"/>
        <v>#N/A</v>
      </c>
      <c r="M8401" s="8" t="e">
        <f t="shared" si="1472"/>
        <v>#N/A</v>
      </c>
      <c r="N8401" s="8" t="e">
        <f t="shared" si="1473"/>
        <v>#N/A</v>
      </c>
    </row>
    <row r="8402" spans="1:14" ht="15.75" customHeight="1" x14ac:dyDescent="0.35">
      <c r="A8402" s="7">
        <f t="shared" si="1507"/>
        <v>0</v>
      </c>
      <c r="B8402" s="7">
        <f t="shared" si="1508"/>
        <v>0</v>
      </c>
      <c r="C8402" s="7">
        <f t="shared" si="1509"/>
        <v>0</v>
      </c>
      <c r="D8402" s="7">
        <f t="shared" si="1510"/>
        <v>0</v>
      </c>
      <c r="E8402" s="7" t="e">
        <f>IF('Report DCM'!$H8402="In-Stream Video","Rich Media display banner",IF('Report DCM'!$I8402&gt;'Report DCM'!$J8402,"Standard",VLOOKUP(CONCATENATE(bd_adtype,"_",bd_creativetype),tabela,2,FALSE)))</f>
        <v>#N/A</v>
      </c>
      <c r="F8402" s="7">
        <f t="shared" si="1511"/>
        <v>0</v>
      </c>
      <c r="G8402" s="7">
        <f t="shared" si="1512"/>
        <v>0</v>
      </c>
      <c r="H8402" s="7">
        <f t="shared" si="1513"/>
        <v>0</v>
      </c>
      <c r="I8402" s="7">
        <f t="shared" si="1514"/>
        <v>0</v>
      </c>
      <c r="J8402" s="7">
        <f t="shared" si="1515"/>
        <v>0</v>
      </c>
      <c r="K8402" s="8" t="e">
        <f t="shared" si="1516"/>
        <v>#N/A</v>
      </c>
      <c r="L8402" s="7" t="e">
        <f t="shared" si="1517"/>
        <v>#N/A</v>
      </c>
      <c r="M8402" s="8" t="e">
        <f t="shared" si="1472"/>
        <v>#N/A</v>
      </c>
      <c r="N8402" s="8" t="e">
        <f t="shared" si="1473"/>
        <v>#N/A</v>
      </c>
    </row>
    <row r="8403" spans="1:14" ht="15.75" customHeight="1" x14ac:dyDescent="0.35">
      <c r="A8403" s="7">
        <f t="shared" si="1507"/>
        <v>0</v>
      </c>
      <c r="B8403" s="7">
        <f t="shared" si="1508"/>
        <v>0</v>
      </c>
      <c r="C8403" s="7">
        <f t="shared" si="1509"/>
        <v>0</v>
      </c>
      <c r="D8403" s="7">
        <f t="shared" si="1510"/>
        <v>0</v>
      </c>
      <c r="E8403" s="7" t="e">
        <f>IF('Report DCM'!$H8403="In-Stream Video","Rich Media display banner",IF('Report DCM'!$I8403&gt;'Report DCM'!$J8403,"Standard",VLOOKUP(CONCATENATE(bd_adtype,"_",bd_creativetype),tabela,2,FALSE)))</f>
        <v>#N/A</v>
      </c>
      <c r="F8403" s="7">
        <f t="shared" si="1511"/>
        <v>0</v>
      </c>
      <c r="G8403" s="7">
        <f t="shared" si="1512"/>
        <v>0</v>
      </c>
      <c r="H8403" s="7">
        <f t="shared" si="1513"/>
        <v>0</v>
      </c>
      <c r="I8403" s="7">
        <f t="shared" si="1514"/>
        <v>0</v>
      </c>
      <c r="J8403" s="7">
        <f t="shared" si="1515"/>
        <v>0</v>
      </c>
      <c r="K8403" s="8" t="e">
        <f t="shared" si="1516"/>
        <v>#N/A</v>
      </c>
      <c r="L8403" s="7" t="e">
        <f t="shared" si="1517"/>
        <v>#N/A</v>
      </c>
      <c r="M8403" s="8" t="e">
        <f t="shared" si="1472"/>
        <v>#N/A</v>
      </c>
      <c r="N8403" s="8" t="e">
        <f t="shared" si="1473"/>
        <v>#N/A</v>
      </c>
    </row>
    <row r="8404" spans="1:14" ht="15.75" customHeight="1" x14ac:dyDescent="0.35">
      <c r="A8404" s="7">
        <f t="shared" si="1507"/>
        <v>0</v>
      </c>
      <c r="B8404" s="7">
        <f t="shared" si="1508"/>
        <v>0</v>
      </c>
      <c r="C8404" s="7">
        <f t="shared" si="1509"/>
        <v>0</v>
      </c>
      <c r="D8404" s="7">
        <f t="shared" si="1510"/>
        <v>0</v>
      </c>
      <c r="E8404" s="7" t="e">
        <f>IF('Report DCM'!$H8404="In-Stream Video","Rich Media display banner",IF('Report DCM'!$I8404&gt;'Report DCM'!$J8404,"Standard",VLOOKUP(CONCATENATE(bd_adtype,"_",bd_creativetype),tabela,2,FALSE)))</f>
        <v>#N/A</v>
      </c>
      <c r="F8404" s="7">
        <f t="shared" si="1511"/>
        <v>0</v>
      </c>
      <c r="G8404" s="7">
        <f t="shared" si="1512"/>
        <v>0</v>
      </c>
      <c r="H8404" s="7">
        <f t="shared" si="1513"/>
        <v>0</v>
      </c>
      <c r="I8404" s="7">
        <f t="shared" si="1514"/>
        <v>0</v>
      </c>
      <c r="J8404" s="7">
        <f t="shared" si="1515"/>
        <v>0</v>
      </c>
      <c r="K8404" s="8" t="e">
        <f t="shared" si="1516"/>
        <v>#N/A</v>
      </c>
      <c r="L8404" s="7" t="e">
        <f t="shared" si="1517"/>
        <v>#N/A</v>
      </c>
      <c r="M8404" s="8" t="e">
        <f t="shared" si="1472"/>
        <v>#N/A</v>
      </c>
      <c r="N8404" s="8" t="e">
        <f t="shared" si="1473"/>
        <v>#N/A</v>
      </c>
    </row>
    <row r="8405" spans="1:14" ht="15.75" customHeight="1" x14ac:dyDescent="0.35">
      <c r="A8405" s="7">
        <f t="shared" si="1507"/>
        <v>0</v>
      </c>
      <c r="B8405" s="7">
        <f t="shared" si="1508"/>
        <v>0</v>
      </c>
      <c r="C8405" s="7">
        <f t="shared" si="1509"/>
        <v>0</v>
      </c>
      <c r="D8405" s="7">
        <f t="shared" si="1510"/>
        <v>0</v>
      </c>
      <c r="E8405" s="7" t="e">
        <f>IF('Report DCM'!$H8405="In-Stream Video","Rich Media display banner",IF('Report DCM'!$I8405&gt;'Report DCM'!$J8405,"Standard",VLOOKUP(CONCATENATE(bd_adtype,"_",bd_creativetype),tabela,2,FALSE)))</f>
        <v>#N/A</v>
      </c>
      <c r="F8405" s="7">
        <f t="shared" si="1511"/>
        <v>0</v>
      </c>
      <c r="G8405" s="7">
        <f t="shared" si="1512"/>
        <v>0</v>
      </c>
      <c r="H8405" s="7">
        <f t="shared" si="1513"/>
        <v>0</v>
      </c>
      <c r="I8405" s="7">
        <f t="shared" si="1514"/>
        <v>0</v>
      </c>
      <c r="J8405" s="7">
        <f t="shared" si="1515"/>
        <v>0</v>
      </c>
      <c r="K8405" s="8" t="e">
        <f t="shared" si="1516"/>
        <v>#N/A</v>
      </c>
      <c r="L8405" s="7" t="e">
        <f t="shared" si="1517"/>
        <v>#N/A</v>
      </c>
      <c r="M8405" s="8" t="e">
        <f t="shared" si="1472"/>
        <v>#N/A</v>
      </c>
      <c r="N8405" s="8" t="e">
        <f t="shared" si="1473"/>
        <v>#N/A</v>
      </c>
    </row>
    <row r="8406" spans="1:14" ht="15.75" customHeight="1" x14ac:dyDescent="0.35">
      <c r="A8406" s="7">
        <f t="shared" si="1507"/>
        <v>0</v>
      </c>
      <c r="B8406" s="7">
        <f t="shared" si="1508"/>
        <v>0</v>
      </c>
      <c r="C8406" s="7">
        <f t="shared" si="1509"/>
        <v>0</v>
      </c>
      <c r="D8406" s="7">
        <f t="shared" si="1510"/>
        <v>0</v>
      </c>
      <c r="E8406" s="7" t="e">
        <f>IF('Report DCM'!$H8406="In-Stream Video","Rich Media display banner",IF('Report DCM'!$I8406&gt;'Report DCM'!$J8406,"Standard",VLOOKUP(CONCATENATE(bd_adtype,"_",bd_creativetype),tabela,2,FALSE)))</f>
        <v>#N/A</v>
      </c>
      <c r="F8406" s="7">
        <f t="shared" si="1511"/>
        <v>0</v>
      </c>
      <c r="G8406" s="7">
        <f t="shared" si="1512"/>
        <v>0</v>
      </c>
      <c r="H8406" s="7">
        <f t="shared" si="1513"/>
        <v>0</v>
      </c>
      <c r="I8406" s="7">
        <f t="shared" si="1514"/>
        <v>0</v>
      </c>
      <c r="J8406" s="7">
        <f t="shared" si="1515"/>
        <v>0</v>
      </c>
      <c r="K8406" s="8" t="e">
        <f t="shared" si="1516"/>
        <v>#N/A</v>
      </c>
      <c r="L8406" s="7" t="e">
        <f t="shared" si="1517"/>
        <v>#N/A</v>
      </c>
      <c r="M8406" s="8" t="e">
        <f t="shared" si="1472"/>
        <v>#N/A</v>
      </c>
      <c r="N8406" s="8" t="e">
        <f t="shared" si="1473"/>
        <v>#N/A</v>
      </c>
    </row>
    <row r="8407" spans="1:14" ht="15.75" customHeight="1" x14ac:dyDescent="0.35">
      <c r="A8407" s="7">
        <f t="shared" si="1507"/>
        <v>0</v>
      </c>
      <c r="B8407" s="7">
        <f t="shared" si="1508"/>
        <v>0</v>
      </c>
      <c r="C8407" s="7">
        <f t="shared" si="1509"/>
        <v>0</v>
      </c>
      <c r="D8407" s="7">
        <f t="shared" si="1510"/>
        <v>0</v>
      </c>
      <c r="E8407" s="7" t="e">
        <f>IF('Report DCM'!$H8407="In-Stream Video","Rich Media display banner",IF('Report DCM'!$I8407&gt;'Report DCM'!$J8407,"Standard",VLOOKUP(CONCATENATE(bd_adtype,"_",bd_creativetype),tabela,2,FALSE)))</f>
        <v>#N/A</v>
      </c>
      <c r="F8407" s="7">
        <f t="shared" si="1511"/>
        <v>0</v>
      </c>
      <c r="G8407" s="7">
        <f t="shared" si="1512"/>
        <v>0</v>
      </c>
      <c r="H8407" s="7">
        <f t="shared" si="1513"/>
        <v>0</v>
      </c>
      <c r="I8407" s="7">
        <f t="shared" si="1514"/>
        <v>0</v>
      </c>
      <c r="J8407" s="7">
        <f t="shared" si="1515"/>
        <v>0</v>
      </c>
      <c r="K8407" s="8" t="e">
        <f t="shared" si="1516"/>
        <v>#N/A</v>
      </c>
      <c r="L8407" s="7" t="e">
        <f t="shared" si="1517"/>
        <v>#N/A</v>
      </c>
      <c r="M8407" s="8" t="e">
        <f t="shared" si="1472"/>
        <v>#N/A</v>
      </c>
      <c r="N8407" s="8" t="e">
        <f t="shared" si="1473"/>
        <v>#N/A</v>
      </c>
    </row>
    <row r="8408" spans="1:14" ht="15.75" customHeight="1" x14ac:dyDescent="0.35">
      <c r="A8408" s="7">
        <f t="shared" si="1507"/>
        <v>0</v>
      </c>
      <c r="B8408" s="7">
        <f t="shared" si="1508"/>
        <v>0</v>
      </c>
      <c r="C8408" s="7">
        <f t="shared" si="1509"/>
        <v>0</v>
      </c>
      <c r="D8408" s="7">
        <f t="shared" si="1510"/>
        <v>0</v>
      </c>
      <c r="E8408" s="7" t="e">
        <f>IF('Report DCM'!$H8408="In-Stream Video","Rich Media display banner",IF('Report DCM'!$I8408&gt;'Report DCM'!$J8408,"Standard",VLOOKUP(CONCATENATE(bd_adtype,"_",bd_creativetype),tabela,2,FALSE)))</f>
        <v>#N/A</v>
      </c>
      <c r="F8408" s="7">
        <f t="shared" si="1511"/>
        <v>0</v>
      </c>
      <c r="G8408" s="7">
        <f t="shared" si="1512"/>
        <v>0</v>
      </c>
      <c r="H8408" s="7">
        <f t="shared" si="1513"/>
        <v>0</v>
      </c>
      <c r="I8408" s="7">
        <f t="shared" si="1514"/>
        <v>0</v>
      </c>
      <c r="J8408" s="7">
        <f t="shared" si="1515"/>
        <v>0</v>
      </c>
      <c r="K8408" s="8" t="e">
        <f t="shared" si="1516"/>
        <v>#N/A</v>
      </c>
      <c r="L8408" s="7" t="e">
        <f t="shared" si="1517"/>
        <v>#N/A</v>
      </c>
      <c r="M8408" s="8" t="e">
        <f t="shared" si="1472"/>
        <v>#N/A</v>
      </c>
      <c r="N8408" s="8" t="e">
        <f t="shared" si="1473"/>
        <v>#N/A</v>
      </c>
    </row>
    <row r="8409" spans="1:14" ht="15.75" customHeight="1" x14ac:dyDescent="0.35">
      <c r="A8409" s="7">
        <f t="shared" si="1507"/>
        <v>0</v>
      </c>
      <c r="B8409" s="7">
        <f t="shared" si="1508"/>
        <v>0</v>
      </c>
      <c r="C8409" s="7">
        <f t="shared" si="1509"/>
        <v>0</v>
      </c>
      <c r="D8409" s="7">
        <f t="shared" si="1510"/>
        <v>0</v>
      </c>
      <c r="E8409" s="7" t="e">
        <f>IF('Report DCM'!$H8409="In-Stream Video","Rich Media display banner",IF('Report DCM'!$I8409&gt;'Report DCM'!$J8409,"Standard",VLOOKUP(CONCATENATE(bd_adtype,"_",bd_creativetype),tabela,2,FALSE)))</f>
        <v>#N/A</v>
      </c>
      <c r="F8409" s="7">
        <f t="shared" si="1511"/>
        <v>0</v>
      </c>
      <c r="G8409" s="7">
        <f t="shared" si="1512"/>
        <v>0</v>
      </c>
      <c r="H8409" s="7">
        <f t="shared" si="1513"/>
        <v>0</v>
      </c>
      <c r="I8409" s="7">
        <f t="shared" si="1514"/>
        <v>0</v>
      </c>
      <c r="J8409" s="7">
        <f t="shared" si="1515"/>
        <v>0</v>
      </c>
      <c r="K8409" s="8" t="e">
        <f t="shared" si="1516"/>
        <v>#N/A</v>
      </c>
      <c r="L8409" s="7" t="e">
        <f t="shared" si="1517"/>
        <v>#N/A</v>
      </c>
      <c r="M8409" s="8" t="e">
        <f t="shared" si="1472"/>
        <v>#N/A</v>
      </c>
      <c r="N8409" s="8" t="e">
        <f t="shared" si="1473"/>
        <v>#N/A</v>
      </c>
    </row>
    <row r="8410" spans="1:14" ht="15.75" customHeight="1" x14ac:dyDescent="0.35">
      <c r="A8410" s="7">
        <f t="shared" si="1507"/>
        <v>0</v>
      </c>
      <c r="B8410" s="7">
        <f t="shared" si="1508"/>
        <v>0</v>
      </c>
      <c r="C8410" s="7">
        <f t="shared" si="1509"/>
        <v>0</v>
      </c>
      <c r="D8410" s="7">
        <f t="shared" si="1510"/>
        <v>0</v>
      </c>
      <c r="E8410" s="7" t="e">
        <f>IF('Report DCM'!$H8410="In-Stream Video","Rich Media display banner",IF('Report DCM'!$I8410&gt;'Report DCM'!$J8410,"Standard",VLOOKUP(CONCATENATE(bd_adtype,"_",bd_creativetype),tabela,2,FALSE)))</f>
        <v>#N/A</v>
      </c>
      <c r="F8410" s="7">
        <f t="shared" si="1511"/>
        <v>0</v>
      </c>
      <c r="G8410" s="7">
        <f t="shared" si="1512"/>
        <v>0</v>
      </c>
      <c r="H8410" s="7">
        <f t="shared" si="1513"/>
        <v>0</v>
      </c>
      <c r="I8410" s="7">
        <f t="shared" si="1514"/>
        <v>0</v>
      </c>
      <c r="J8410" s="7">
        <f t="shared" si="1515"/>
        <v>0</v>
      </c>
      <c r="K8410" s="8" t="e">
        <f t="shared" si="1516"/>
        <v>#N/A</v>
      </c>
      <c r="L8410" s="7" t="e">
        <f t="shared" si="1517"/>
        <v>#N/A</v>
      </c>
      <c r="M8410" s="8" t="e">
        <f t="shared" si="1472"/>
        <v>#N/A</v>
      </c>
      <c r="N8410" s="8" t="e">
        <f t="shared" si="1473"/>
        <v>#N/A</v>
      </c>
    </row>
    <row r="8411" spans="1:14" ht="15.75" customHeight="1" x14ac:dyDescent="0.35">
      <c r="A8411" s="7">
        <f t="shared" si="1507"/>
        <v>0</v>
      </c>
      <c r="B8411" s="7">
        <f t="shared" si="1508"/>
        <v>0</v>
      </c>
      <c r="C8411" s="7">
        <f t="shared" si="1509"/>
        <v>0</v>
      </c>
      <c r="D8411" s="7">
        <f t="shared" si="1510"/>
        <v>0</v>
      </c>
      <c r="E8411" s="7" t="e">
        <f>IF('Report DCM'!$H8411="In-Stream Video","Rich Media display banner",IF('Report DCM'!$I8411&gt;'Report DCM'!$J8411,"Standard",VLOOKUP(CONCATENATE(bd_adtype,"_",bd_creativetype),tabela,2,FALSE)))</f>
        <v>#N/A</v>
      </c>
      <c r="F8411" s="7">
        <f t="shared" si="1511"/>
        <v>0</v>
      </c>
      <c r="G8411" s="7">
        <f t="shared" si="1512"/>
        <v>0</v>
      </c>
      <c r="H8411" s="7">
        <f t="shared" si="1513"/>
        <v>0</v>
      </c>
      <c r="I8411" s="7">
        <f t="shared" si="1514"/>
        <v>0</v>
      </c>
      <c r="J8411" s="7">
        <f t="shared" si="1515"/>
        <v>0</v>
      </c>
      <c r="K8411" s="8" t="e">
        <f t="shared" si="1516"/>
        <v>#N/A</v>
      </c>
      <c r="L8411" s="7" t="e">
        <f t="shared" si="1517"/>
        <v>#N/A</v>
      </c>
      <c r="M8411" s="8" t="e">
        <f t="shared" si="1472"/>
        <v>#N/A</v>
      </c>
      <c r="N8411" s="8" t="e">
        <f t="shared" si="1473"/>
        <v>#N/A</v>
      </c>
    </row>
    <row r="8412" spans="1:14" ht="15.75" customHeight="1" x14ac:dyDescent="0.35">
      <c r="A8412" s="7">
        <f t="shared" si="1507"/>
        <v>0</v>
      </c>
      <c r="B8412" s="7">
        <f t="shared" si="1508"/>
        <v>0</v>
      </c>
      <c r="C8412" s="7">
        <f t="shared" si="1509"/>
        <v>0</v>
      </c>
      <c r="D8412" s="7">
        <f t="shared" si="1510"/>
        <v>0</v>
      </c>
      <c r="E8412" s="7" t="e">
        <f>IF('Report DCM'!$H8412="In-Stream Video","Rich Media display banner",IF('Report DCM'!$I8412&gt;'Report DCM'!$J8412,"Standard",VLOOKUP(CONCATENATE(bd_adtype,"_",bd_creativetype),tabela,2,FALSE)))</f>
        <v>#N/A</v>
      </c>
      <c r="F8412" s="7">
        <f t="shared" si="1511"/>
        <v>0</v>
      </c>
      <c r="G8412" s="7">
        <f t="shared" si="1512"/>
        <v>0</v>
      </c>
      <c r="H8412" s="7">
        <f t="shared" si="1513"/>
        <v>0</v>
      </c>
      <c r="I8412" s="7">
        <f t="shared" si="1514"/>
        <v>0</v>
      </c>
      <c r="J8412" s="7">
        <f t="shared" si="1515"/>
        <v>0</v>
      </c>
      <c r="K8412" s="8" t="e">
        <f t="shared" si="1516"/>
        <v>#N/A</v>
      </c>
      <c r="L8412" s="7" t="e">
        <f t="shared" si="1517"/>
        <v>#N/A</v>
      </c>
      <c r="M8412" s="8" t="e">
        <f t="shared" si="1472"/>
        <v>#N/A</v>
      </c>
      <c r="N8412" s="8" t="e">
        <f t="shared" si="1473"/>
        <v>#N/A</v>
      </c>
    </row>
    <row r="8413" spans="1:14" ht="15.75" customHeight="1" x14ac:dyDescent="0.35">
      <c r="A8413" s="7">
        <f t="shared" si="1507"/>
        <v>0</v>
      </c>
      <c r="B8413" s="7">
        <f t="shared" si="1508"/>
        <v>0</v>
      </c>
      <c r="C8413" s="7">
        <f t="shared" si="1509"/>
        <v>0</v>
      </c>
      <c r="D8413" s="7">
        <f t="shared" si="1510"/>
        <v>0</v>
      </c>
      <c r="E8413" s="7" t="e">
        <f>IF('Report DCM'!$H8413="In-Stream Video","Rich Media display banner",IF('Report DCM'!$I8413&gt;'Report DCM'!$J8413,"Standard",VLOOKUP(CONCATENATE(bd_adtype,"_",bd_creativetype),tabela,2,FALSE)))</f>
        <v>#N/A</v>
      </c>
      <c r="F8413" s="7">
        <f t="shared" si="1511"/>
        <v>0</v>
      </c>
      <c r="G8413" s="7">
        <f t="shared" si="1512"/>
        <v>0</v>
      </c>
      <c r="H8413" s="7">
        <f t="shared" si="1513"/>
        <v>0</v>
      </c>
      <c r="I8413" s="7">
        <f t="shared" si="1514"/>
        <v>0</v>
      </c>
      <c r="J8413" s="7">
        <f t="shared" si="1515"/>
        <v>0</v>
      </c>
      <c r="K8413" s="8" t="e">
        <f t="shared" si="1516"/>
        <v>#N/A</v>
      </c>
      <c r="L8413" s="7" t="e">
        <f t="shared" si="1517"/>
        <v>#N/A</v>
      </c>
      <c r="M8413" s="8" t="e">
        <f t="shared" si="1472"/>
        <v>#N/A</v>
      </c>
      <c r="N8413" s="8" t="e">
        <f t="shared" si="1473"/>
        <v>#N/A</v>
      </c>
    </row>
    <row r="8414" spans="1:14" ht="15.75" customHeight="1" x14ac:dyDescent="0.35">
      <c r="A8414" s="7">
        <f t="shared" si="1507"/>
        <v>0</v>
      </c>
      <c r="B8414" s="7">
        <f t="shared" si="1508"/>
        <v>0</v>
      </c>
      <c r="C8414" s="7">
        <f t="shared" si="1509"/>
        <v>0</v>
      </c>
      <c r="D8414" s="7">
        <f t="shared" si="1510"/>
        <v>0</v>
      </c>
      <c r="E8414" s="7" t="e">
        <f>IF('Report DCM'!$H8414="In-Stream Video","Rich Media display banner",IF('Report DCM'!$I8414&gt;'Report DCM'!$J8414,"Standard",VLOOKUP(CONCATENATE(bd_adtype,"_",bd_creativetype),tabela,2,FALSE)))</f>
        <v>#N/A</v>
      </c>
      <c r="F8414" s="7">
        <f t="shared" si="1511"/>
        <v>0</v>
      </c>
      <c r="G8414" s="7">
        <f t="shared" si="1512"/>
        <v>0</v>
      </c>
      <c r="H8414" s="7">
        <f t="shared" si="1513"/>
        <v>0</v>
      </c>
      <c r="I8414" s="7">
        <f t="shared" si="1514"/>
        <v>0</v>
      </c>
      <c r="J8414" s="7">
        <f t="shared" si="1515"/>
        <v>0</v>
      </c>
      <c r="K8414" s="8" t="e">
        <f t="shared" si="1516"/>
        <v>#N/A</v>
      </c>
      <c r="L8414" s="7" t="e">
        <f t="shared" si="1517"/>
        <v>#N/A</v>
      </c>
      <c r="M8414" s="8" t="e">
        <f t="shared" si="1472"/>
        <v>#N/A</v>
      </c>
      <c r="N8414" s="8" t="e">
        <f t="shared" si="1473"/>
        <v>#N/A</v>
      </c>
    </row>
    <row r="8415" spans="1:14" ht="15.75" customHeight="1" x14ac:dyDescent="0.35">
      <c r="A8415" s="7">
        <f t="shared" si="1507"/>
        <v>0</v>
      </c>
      <c r="B8415" s="7">
        <f t="shared" si="1508"/>
        <v>0</v>
      </c>
      <c r="C8415" s="7">
        <f t="shared" si="1509"/>
        <v>0</v>
      </c>
      <c r="D8415" s="7">
        <f t="shared" si="1510"/>
        <v>0</v>
      </c>
      <c r="E8415" s="7" t="e">
        <f>IF('Report DCM'!$H8415="In-Stream Video","Rich Media display banner",IF('Report DCM'!$I8415&gt;'Report DCM'!$J8415,"Standard",VLOOKUP(CONCATENATE(bd_adtype,"_",bd_creativetype),tabela,2,FALSE)))</f>
        <v>#N/A</v>
      </c>
      <c r="F8415" s="7">
        <f t="shared" si="1511"/>
        <v>0</v>
      </c>
      <c r="G8415" s="7">
        <f t="shared" si="1512"/>
        <v>0</v>
      </c>
      <c r="H8415" s="7">
        <f t="shared" si="1513"/>
        <v>0</v>
      </c>
      <c r="I8415" s="7">
        <f t="shared" si="1514"/>
        <v>0</v>
      </c>
      <c r="J8415" s="7">
        <f t="shared" si="1515"/>
        <v>0</v>
      </c>
      <c r="K8415" s="8" t="e">
        <f t="shared" si="1516"/>
        <v>#N/A</v>
      </c>
      <c r="L8415" s="7" t="e">
        <f t="shared" si="1517"/>
        <v>#N/A</v>
      </c>
      <c r="M8415" s="8" t="e">
        <f t="shared" si="1472"/>
        <v>#N/A</v>
      </c>
      <c r="N8415" s="8" t="e">
        <f t="shared" si="1473"/>
        <v>#N/A</v>
      </c>
    </row>
    <row r="8416" spans="1:14" ht="15.75" customHeight="1" x14ac:dyDescent="0.35">
      <c r="A8416" s="7">
        <f t="shared" si="1507"/>
        <v>0</v>
      </c>
      <c r="B8416" s="7">
        <f t="shared" si="1508"/>
        <v>0</v>
      </c>
      <c r="C8416" s="7">
        <f t="shared" si="1509"/>
        <v>0</v>
      </c>
      <c r="D8416" s="7">
        <f t="shared" si="1510"/>
        <v>0</v>
      </c>
      <c r="E8416" s="7" t="e">
        <f>IF('Report DCM'!$H8416="In-Stream Video","Rich Media display banner",IF('Report DCM'!$I8416&gt;'Report DCM'!$J8416,"Standard",VLOOKUP(CONCATENATE(bd_adtype,"_",bd_creativetype),tabela,2,FALSE)))</f>
        <v>#N/A</v>
      </c>
      <c r="F8416" s="7">
        <f t="shared" si="1511"/>
        <v>0</v>
      </c>
      <c r="G8416" s="7">
        <f t="shared" si="1512"/>
        <v>0</v>
      </c>
      <c r="H8416" s="7">
        <f t="shared" si="1513"/>
        <v>0</v>
      </c>
      <c r="I8416" s="7">
        <f t="shared" si="1514"/>
        <v>0</v>
      </c>
      <c r="J8416" s="7">
        <f t="shared" si="1515"/>
        <v>0</v>
      </c>
      <c r="K8416" s="8" t="e">
        <f t="shared" si="1516"/>
        <v>#N/A</v>
      </c>
      <c r="L8416" s="7" t="e">
        <f t="shared" si="1517"/>
        <v>#N/A</v>
      </c>
      <c r="M8416" s="8" t="e">
        <f t="shared" si="1472"/>
        <v>#N/A</v>
      </c>
      <c r="N8416" s="8" t="e">
        <f t="shared" si="1473"/>
        <v>#N/A</v>
      </c>
    </row>
    <row r="8417" spans="1:14" ht="15.75" customHeight="1" x14ac:dyDescent="0.35">
      <c r="A8417" s="7">
        <f t="shared" si="1507"/>
        <v>0</v>
      </c>
      <c r="B8417" s="7">
        <f t="shared" si="1508"/>
        <v>0</v>
      </c>
      <c r="C8417" s="7">
        <f t="shared" si="1509"/>
        <v>0</v>
      </c>
      <c r="D8417" s="7">
        <f t="shared" si="1510"/>
        <v>0</v>
      </c>
      <c r="E8417" s="7" t="e">
        <f>IF('Report DCM'!$H8417="In-Stream Video","Rich Media display banner",IF('Report DCM'!$I8417&gt;'Report DCM'!$J8417,"Standard",VLOOKUP(CONCATENATE(bd_adtype,"_",bd_creativetype),tabela,2,FALSE)))</f>
        <v>#N/A</v>
      </c>
      <c r="F8417" s="7">
        <f t="shared" si="1511"/>
        <v>0</v>
      </c>
      <c r="G8417" s="7">
        <f t="shared" si="1512"/>
        <v>0</v>
      </c>
      <c r="H8417" s="7">
        <f t="shared" si="1513"/>
        <v>0</v>
      </c>
      <c r="I8417" s="7">
        <f t="shared" si="1514"/>
        <v>0</v>
      </c>
      <c r="J8417" s="7">
        <f t="shared" si="1515"/>
        <v>0</v>
      </c>
      <c r="K8417" s="8" t="e">
        <f t="shared" si="1516"/>
        <v>#N/A</v>
      </c>
      <c r="L8417" s="7" t="e">
        <f t="shared" si="1517"/>
        <v>#N/A</v>
      </c>
      <c r="M8417" s="8" t="e">
        <f t="shared" ref="M8417:M8671" si="1518">IF(E8417="Dynamic Click",J8417*K8417,K8417*$I8417/1000)</f>
        <v>#N/A</v>
      </c>
      <c r="N8417" s="8" t="e">
        <f t="shared" ref="N8417:N8671" si="1519">IF(E8417="Dynamic Click",J8417*L8417,L8417*$I8417/1000)</f>
        <v>#N/A</v>
      </c>
    </row>
    <row r="8418" spans="1:14" ht="15.75" customHeight="1" x14ac:dyDescent="0.35">
      <c r="A8418" s="7">
        <f t="shared" si="1507"/>
        <v>0</v>
      </c>
      <c r="B8418" s="7">
        <f t="shared" si="1508"/>
        <v>0</v>
      </c>
      <c r="C8418" s="7">
        <f t="shared" si="1509"/>
        <v>0</v>
      </c>
      <c r="D8418" s="7">
        <f t="shared" si="1510"/>
        <v>0</v>
      </c>
      <c r="E8418" s="7" t="e">
        <f>IF('Report DCM'!$H8418="In-Stream Video","Rich Media display banner",IF('Report DCM'!$I8418&gt;'Report DCM'!$J8418,"Standard",VLOOKUP(CONCATENATE(bd_adtype,"_",bd_creativetype),tabela,2,FALSE)))</f>
        <v>#N/A</v>
      </c>
      <c r="F8418" s="7">
        <f t="shared" si="1511"/>
        <v>0</v>
      </c>
      <c r="G8418" s="7">
        <f t="shared" si="1512"/>
        <v>0</v>
      </c>
      <c r="H8418" s="7">
        <f t="shared" si="1513"/>
        <v>0</v>
      </c>
      <c r="I8418" s="7">
        <f t="shared" si="1514"/>
        <v>0</v>
      </c>
      <c r="J8418" s="7">
        <f t="shared" si="1515"/>
        <v>0</v>
      </c>
      <c r="K8418" s="8" t="e">
        <f t="shared" si="1516"/>
        <v>#N/A</v>
      </c>
      <c r="L8418" s="7" t="e">
        <f t="shared" si="1517"/>
        <v>#N/A</v>
      </c>
      <c r="M8418" s="8" t="e">
        <f t="shared" si="1518"/>
        <v>#N/A</v>
      </c>
      <c r="N8418" s="8" t="e">
        <f t="shared" si="1519"/>
        <v>#N/A</v>
      </c>
    </row>
    <row r="8419" spans="1:14" ht="15.75" customHeight="1" x14ac:dyDescent="0.35">
      <c r="A8419" s="7">
        <f t="shared" si="1507"/>
        <v>0</v>
      </c>
      <c r="B8419" s="7">
        <f t="shared" si="1508"/>
        <v>0</v>
      </c>
      <c r="C8419" s="7">
        <f t="shared" si="1509"/>
        <v>0</v>
      </c>
      <c r="D8419" s="7">
        <f t="shared" si="1510"/>
        <v>0</v>
      </c>
      <c r="E8419" s="7" t="e">
        <f>IF('Report DCM'!$H8419="In-Stream Video","Rich Media display banner",IF('Report DCM'!$I8419&gt;'Report DCM'!$J8419,"Standard",VLOOKUP(CONCATENATE(bd_adtype,"_",bd_creativetype),tabela,2,FALSE)))</f>
        <v>#N/A</v>
      </c>
      <c r="F8419" s="7">
        <f t="shared" si="1511"/>
        <v>0</v>
      </c>
      <c r="G8419" s="7">
        <f t="shared" si="1512"/>
        <v>0</v>
      </c>
      <c r="H8419" s="7">
        <f t="shared" si="1513"/>
        <v>0</v>
      </c>
      <c r="I8419" s="7">
        <f t="shared" si="1514"/>
        <v>0</v>
      </c>
      <c r="J8419" s="7">
        <f t="shared" si="1515"/>
        <v>0</v>
      </c>
      <c r="K8419" s="8" t="e">
        <f t="shared" si="1516"/>
        <v>#N/A</v>
      </c>
      <c r="L8419" s="7" t="e">
        <f t="shared" si="1517"/>
        <v>#N/A</v>
      </c>
      <c r="M8419" s="8" t="e">
        <f t="shared" si="1518"/>
        <v>#N/A</v>
      </c>
      <c r="N8419" s="8" t="e">
        <f t="shared" si="1519"/>
        <v>#N/A</v>
      </c>
    </row>
    <row r="8420" spans="1:14" ht="15.75" customHeight="1" x14ac:dyDescent="0.35">
      <c r="A8420" s="7">
        <f t="shared" si="1507"/>
        <v>0</v>
      </c>
      <c r="B8420" s="7">
        <f t="shared" si="1508"/>
        <v>0</v>
      </c>
      <c r="C8420" s="7">
        <f t="shared" si="1509"/>
        <v>0</v>
      </c>
      <c r="D8420" s="7">
        <f t="shared" si="1510"/>
        <v>0</v>
      </c>
      <c r="E8420" s="7" t="e">
        <f>IF('Report DCM'!$H8420="In-Stream Video","Rich Media display banner",IF('Report DCM'!$I8420&gt;'Report DCM'!$J8420,"Standard",VLOOKUP(CONCATENATE(bd_adtype,"_",bd_creativetype),tabela,2,FALSE)))</f>
        <v>#N/A</v>
      </c>
      <c r="F8420" s="7">
        <f t="shared" si="1511"/>
        <v>0</v>
      </c>
      <c r="G8420" s="7">
        <f t="shared" si="1512"/>
        <v>0</v>
      </c>
      <c r="H8420" s="7">
        <f t="shared" si="1513"/>
        <v>0</v>
      </c>
      <c r="I8420" s="7">
        <f t="shared" si="1514"/>
        <v>0</v>
      </c>
      <c r="J8420" s="7">
        <f t="shared" si="1515"/>
        <v>0</v>
      </c>
      <c r="K8420" s="8" t="e">
        <f t="shared" si="1516"/>
        <v>#N/A</v>
      </c>
      <c r="L8420" s="7" t="e">
        <f t="shared" si="1517"/>
        <v>#N/A</v>
      </c>
      <c r="M8420" s="8" t="e">
        <f t="shared" si="1518"/>
        <v>#N/A</v>
      </c>
      <c r="N8420" s="8" t="e">
        <f t="shared" si="1519"/>
        <v>#N/A</v>
      </c>
    </row>
    <row r="8421" spans="1:14" ht="15.75" customHeight="1" x14ac:dyDescent="0.35">
      <c r="A8421" s="7">
        <f t="shared" si="1507"/>
        <v>0</v>
      </c>
      <c r="B8421" s="7">
        <f t="shared" si="1508"/>
        <v>0</v>
      </c>
      <c r="C8421" s="7">
        <f t="shared" si="1509"/>
        <v>0</v>
      </c>
      <c r="D8421" s="7">
        <f t="shared" si="1510"/>
        <v>0</v>
      </c>
      <c r="E8421" s="7" t="e">
        <f>IF('Report DCM'!$H8421="In-Stream Video","Rich Media display banner",IF('Report DCM'!$I8421&gt;'Report DCM'!$J8421,"Standard",VLOOKUP(CONCATENATE(bd_adtype,"_",bd_creativetype),tabela,2,FALSE)))</f>
        <v>#N/A</v>
      </c>
      <c r="F8421" s="7">
        <f t="shared" si="1511"/>
        <v>0</v>
      </c>
      <c r="G8421" s="7">
        <f t="shared" si="1512"/>
        <v>0</v>
      </c>
      <c r="H8421" s="7">
        <f t="shared" si="1513"/>
        <v>0</v>
      </c>
      <c r="I8421" s="7">
        <f t="shared" si="1514"/>
        <v>0</v>
      </c>
      <c r="J8421" s="7">
        <f t="shared" si="1515"/>
        <v>0</v>
      </c>
      <c r="K8421" s="8" t="e">
        <f t="shared" si="1516"/>
        <v>#N/A</v>
      </c>
      <c r="L8421" s="7" t="e">
        <f t="shared" si="1517"/>
        <v>#N/A</v>
      </c>
      <c r="M8421" s="8" t="e">
        <f t="shared" si="1518"/>
        <v>#N/A</v>
      </c>
      <c r="N8421" s="8" t="e">
        <f t="shared" si="1519"/>
        <v>#N/A</v>
      </c>
    </row>
    <row r="8422" spans="1:14" ht="15.75" customHeight="1" x14ac:dyDescent="0.35">
      <c r="A8422" s="7">
        <f t="shared" si="1507"/>
        <v>0</v>
      </c>
      <c r="B8422" s="7">
        <f t="shared" si="1508"/>
        <v>0</v>
      </c>
      <c r="C8422" s="7">
        <f t="shared" si="1509"/>
        <v>0</v>
      </c>
      <c r="D8422" s="7">
        <f t="shared" si="1510"/>
        <v>0</v>
      </c>
      <c r="E8422" s="7" t="e">
        <f>IF('Report DCM'!$H8422="In-Stream Video","Rich Media display banner",IF('Report DCM'!$I8422&gt;'Report DCM'!$J8422,"Standard",VLOOKUP(CONCATENATE(bd_adtype,"_",bd_creativetype),tabela,2,FALSE)))</f>
        <v>#N/A</v>
      </c>
      <c r="F8422" s="7">
        <f t="shared" si="1511"/>
        <v>0</v>
      </c>
      <c r="G8422" s="7">
        <f t="shared" si="1512"/>
        <v>0</v>
      </c>
      <c r="H8422" s="7">
        <f t="shared" si="1513"/>
        <v>0</v>
      </c>
      <c r="I8422" s="7">
        <f t="shared" si="1514"/>
        <v>0</v>
      </c>
      <c r="J8422" s="7">
        <f t="shared" si="1515"/>
        <v>0</v>
      </c>
      <c r="K8422" s="8" t="e">
        <f t="shared" si="1516"/>
        <v>#N/A</v>
      </c>
      <c r="L8422" s="7" t="e">
        <f t="shared" si="1517"/>
        <v>#N/A</v>
      </c>
      <c r="M8422" s="8" t="e">
        <f t="shared" si="1518"/>
        <v>#N/A</v>
      </c>
      <c r="N8422" s="8" t="e">
        <f t="shared" si="1519"/>
        <v>#N/A</v>
      </c>
    </row>
    <row r="8423" spans="1:14" ht="15.75" customHeight="1" x14ac:dyDescent="0.35">
      <c r="A8423" s="7">
        <f t="shared" si="1507"/>
        <v>0</v>
      </c>
      <c r="B8423" s="7">
        <f t="shared" si="1508"/>
        <v>0</v>
      </c>
      <c r="C8423" s="7">
        <f t="shared" si="1509"/>
        <v>0</v>
      </c>
      <c r="D8423" s="7">
        <f t="shared" si="1510"/>
        <v>0</v>
      </c>
      <c r="E8423" s="7" t="e">
        <f>IF('Report DCM'!$H8423="In-Stream Video","Rich Media display banner",IF('Report DCM'!$I8423&gt;'Report DCM'!$J8423,"Standard",VLOOKUP(CONCATENATE(bd_adtype,"_",bd_creativetype),tabela,2,FALSE)))</f>
        <v>#N/A</v>
      </c>
      <c r="F8423" s="7">
        <f t="shared" si="1511"/>
        <v>0</v>
      </c>
      <c r="G8423" s="7">
        <f t="shared" si="1512"/>
        <v>0</v>
      </c>
      <c r="H8423" s="7">
        <f t="shared" si="1513"/>
        <v>0</v>
      </c>
      <c r="I8423" s="7">
        <f t="shared" si="1514"/>
        <v>0</v>
      </c>
      <c r="J8423" s="7">
        <f t="shared" si="1515"/>
        <v>0</v>
      </c>
      <c r="K8423" s="8" t="e">
        <f t="shared" si="1516"/>
        <v>#N/A</v>
      </c>
      <c r="L8423" s="7" t="e">
        <f t="shared" si="1517"/>
        <v>#N/A</v>
      </c>
      <c r="M8423" s="8" t="e">
        <f t="shared" si="1518"/>
        <v>#N/A</v>
      </c>
      <c r="N8423" s="8" t="e">
        <f t="shared" si="1519"/>
        <v>#N/A</v>
      </c>
    </row>
    <row r="8424" spans="1:14" ht="15.75" customHeight="1" x14ac:dyDescent="0.35">
      <c r="A8424" s="7">
        <f t="shared" si="1507"/>
        <v>0</v>
      </c>
      <c r="B8424" s="7">
        <f t="shared" si="1508"/>
        <v>0</v>
      </c>
      <c r="C8424" s="7">
        <f t="shared" si="1509"/>
        <v>0</v>
      </c>
      <c r="D8424" s="7">
        <f t="shared" si="1510"/>
        <v>0</v>
      </c>
      <c r="E8424" s="7" t="e">
        <f>IF('Report DCM'!$H8424="In-Stream Video","Rich Media display banner",IF('Report DCM'!$I8424&gt;'Report DCM'!$J8424,"Standard",VLOOKUP(CONCATENATE(bd_adtype,"_",bd_creativetype),tabela,2,FALSE)))</f>
        <v>#N/A</v>
      </c>
      <c r="F8424" s="7">
        <f t="shared" si="1511"/>
        <v>0</v>
      </c>
      <c r="G8424" s="7">
        <f t="shared" si="1512"/>
        <v>0</v>
      </c>
      <c r="H8424" s="7">
        <f t="shared" si="1513"/>
        <v>0</v>
      </c>
      <c r="I8424" s="7">
        <f t="shared" si="1514"/>
        <v>0</v>
      </c>
      <c r="J8424" s="7">
        <f t="shared" si="1515"/>
        <v>0</v>
      </c>
      <c r="K8424" s="8" t="e">
        <f t="shared" si="1516"/>
        <v>#N/A</v>
      </c>
      <c r="L8424" s="7" t="e">
        <f t="shared" si="1517"/>
        <v>#N/A</v>
      </c>
      <c r="M8424" s="8" t="e">
        <f t="shared" si="1518"/>
        <v>#N/A</v>
      </c>
      <c r="N8424" s="8" t="e">
        <f t="shared" si="1519"/>
        <v>#N/A</v>
      </c>
    </row>
    <row r="8425" spans="1:14" ht="15.75" customHeight="1" x14ac:dyDescent="0.35">
      <c r="A8425" s="7">
        <f t="shared" si="1507"/>
        <v>0</v>
      </c>
      <c r="B8425" s="7">
        <f t="shared" si="1508"/>
        <v>0</v>
      </c>
      <c r="C8425" s="7">
        <f t="shared" si="1509"/>
        <v>0</v>
      </c>
      <c r="D8425" s="7">
        <f t="shared" si="1510"/>
        <v>0</v>
      </c>
      <c r="E8425" s="7" t="e">
        <f>IF('Report DCM'!$H8425="In-Stream Video","Rich Media display banner",IF('Report DCM'!$I8425&gt;'Report DCM'!$J8425,"Standard",VLOOKUP(CONCATENATE(bd_adtype,"_",bd_creativetype),tabela,2,FALSE)))</f>
        <v>#N/A</v>
      </c>
      <c r="F8425" s="7">
        <f t="shared" si="1511"/>
        <v>0</v>
      </c>
      <c r="G8425" s="7">
        <f t="shared" si="1512"/>
        <v>0</v>
      </c>
      <c r="H8425" s="7">
        <f t="shared" si="1513"/>
        <v>0</v>
      </c>
      <c r="I8425" s="7">
        <f t="shared" si="1514"/>
        <v>0</v>
      </c>
      <c r="J8425" s="7">
        <f t="shared" si="1515"/>
        <v>0</v>
      </c>
      <c r="K8425" s="8" t="e">
        <f t="shared" si="1516"/>
        <v>#N/A</v>
      </c>
      <c r="L8425" s="7" t="e">
        <f t="shared" si="1517"/>
        <v>#N/A</v>
      </c>
      <c r="M8425" s="8" t="e">
        <f t="shared" si="1518"/>
        <v>#N/A</v>
      </c>
      <c r="N8425" s="8" t="e">
        <f t="shared" si="1519"/>
        <v>#N/A</v>
      </c>
    </row>
    <row r="8426" spans="1:14" ht="15.75" customHeight="1" x14ac:dyDescent="0.35">
      <c r="A8426" s="7">
        <f t="shared" si="1507"/>
        <v>0</v>
      </c>
      <c r="B8426" s="7">
        <f t="shared" si="1508"/>
        <v>0</v>
      </c>
      <c r="C8426" s="7">
        <f t="shared" si="1509"/>
        <v>0</v>
      </c>
      <c r="D8426" s="7">
        <f t="shared" si="1510"/>
        <v>0</v>
      </c>
      <c r="E8426" s="7" t="e">
        <f>IF('Report DCM'!$H8426="In-Stream Video","Rich Media display banner",IF('Report DCM'!$I8426&gt;'Report DCM'!$J8426,"Standard",VLOOKUP(CONCATENATE(bd_adtype,"_",bd_creativetype),tabela,2,FALSE)))</f>
        <v>#N/A</v>
      </c>
      <c r="F8426" s="7">
        <f t="shared" si="1511"/>
        <v>0</v>
      </c>
      <c r="G8426" s="7">
        <f t="shared" si="1512"/>
        <v>0</v>
      </c>
      <c r="H8426" s="7">
        <f t="shared" si="1513"/>
        <v>0</v>
      </c>
      <c r="I8426" s="7">
        <f t="shared" si="1514"/>
        <v>0</v>
      </c>
      <c r="J8426" s="7">
        <f t="shared" si="1515"/>
        <v>0</v>
      </c>
      <c r="K8426" s="8" t="e">
        <f t="shared" si="1516"/>
        <v>#N/A</v>
      </c>
      <c r="L8426" s="7" t="e">
        <f t="shared" si="1517"/>
        <v>#N/A</v>
      </c>
      <c r="M8426" s="8" t="e">
        <f t="shared" si="1518"/>
        <v>#N/A</v>
      </c>
      <c r="N8426" s="8" t="e">
        <f t="shared" si="1519"/>
        <v>#N/A</v>
      </c>
    </row>
    <row r="8427" spans="1:14" ht="15.75" customHeight="1" x14ac:dyDescent="0.35">
      <c r="A8427" s="7">
        <f t="shared" si="1507"/>
        <v>0</v>
      </c>
      <c r="B8427" s="7">
        <f t="shared" si="1508"/>
        <v>0</v>
      </c>
      <c r="C8427" s="7">
        <f t="shared" si="1509"/>
        <v>0</v>
      </c>
      <c r="D8427" s="7">
        <f t="shared" si="1510"/>
        <v>0</v>
      </c>
      <c r="E8427" s="7" t="e">
        <f>IF('Report DCM'!$H8427="In-Stream Video","Rich Media display banner",IF('Report DCM'!$I8427&gt;'Report DCM'!$J8427,"Standard",VLOOKUP(CONCATENATE(bd_adtype,"_",bd_creativetype),tabela,2,FALSE)))</f>
        <v>#N/A</v>
      </c>
      <c r="F8427" s="7">
        <f t="shared" si="1511"/>
        <v>0</v>
      </c>
      <c r="G8427" s="7">
        <f t="shared" si="1512"/>
        <v>0</v>
      </c>
      <c r="H8427" s="7">
        <f t="shared" si="1513"/>
        <v>0</v>
      </c>
      <c r="I8427" s="7">
        <f t="shared" si="1514"/>
        <v>0</v>
      </c>
      <c r="J8427" s="7">
        <f t="shared" si="1515"/>
        <v>0</v>
      </c>
      <c r="K8427" s="8" t="e">
        <f t="shared" si="1516"/>
        <v>#N/A</v>
      </c>
      <c r="L8427" s="7" t="e">
        <f t="shared" si="1517"/>
        <v>#N/A</v>
      </c>
      <c r="M8427" s="8" t="e">
        <f t="shared" si="1518"/>
        <v>#N/A</v>
      </c>
      <c r="N8427" s="8" t="e">
        <f t="shared" si="1519"/>
        <v>#N/A</v>
      </c>
    </row>
    <row r="8428" spans="1:14" ht="15.75" customHeight="1" x14ac:dyDescent="0.35">
      <c r="A8428" s="7">
        <f t="shared" si="1507"/>
        <v>0</v>
      </c>
      <c r="B8428" s="7">
        <f t="shared" si="1508"/>
        <v>0</v>
      </c>
      <c r="C8428" s="7">
        <f t="shared" si="1509"/>
        <v>0</v>
      </c>
      <c r="D8428" s="7">
        <f t="shared" si="1510"/>
        <v>0</v>
      </c>
      <c r="E8428" s="7" t="e">
        <f>IF('Report DCM'!$H8428="In-Stream Video","Rich Media display banner",IF('Report DCM'!$I8428&gt;'Report DCM'!$J8428,"Standard",VLOOKUP(CONCATENATE(bd_adtype,"_",bd_creativetype),tabela,2,FALSE)))</f>
        <v>#N/A</v>
      </c>
      <c r="F8428" s="7">
        <f t="shared" si="1511"/>
        <v>0</v>
      </c>
      <c r="G8428" s="7">
        <f t="shared" si="1512"/>
        <v>0</v>
      </c>
      <c r="H8428" s="7">
        <f t="shared" si="1513"/>
        <v>0</v>
      </c>
      <c r="I8428" s="7">
        <f t="shared" si="1514"/>
        <v>0</v>
      </c>
      <c r="J8428" s="7">
        <f t="shared" si="1515"/>
        <v>0</v>
      </c>
      <c r="K8428" s="8" t="e">
        <f t="shared" si="1516"/>
        <v>#N/A</v>
      </c>
      <c r="L8428" s="7" t="e">
        <f t="shared" si="1517"/>
        <v>#N/A</v>
      </c>
      <c r="M8428" s="8" t="e">
        <f t="shared" si="1518"/>
        <v>#N/A</v>
      </c>
      <c r="N8428" s="8" t="e">
        <f t="shared" si="1519"/>
        <v>#N/A</v>
      </c>
    </row>
    <row r="8429" spans="1:14" ht="15.75" customHeight="1" x14ac:dyDescent="0.35">
      <c r="A8429" s="7">
        <f t="shared" si="1507"/>
        <v>0</v>
      </c>
      <c r="B8429" s="7">
        <f t="shared" si="1508"/>
        <v>0</v>
      </c>
      <c r="C8429" s="7">
        <f t="shared" si="1509"/>
        <v>0</v>
      </c>
      <c r="D8429" s="7">
        <f t="shared" si="1510"/>
        <v>0</v>
      </c>
      <c r="E8429" s="7" t="e">
        <f>IF('Report DCM'!$H8429="In-Stream Video","Rich Media display banner",IF('Report DCM'!$I8429&gt;'Report DCM'!$J8429,"Standard",VLOOKUP(CONCATENATE(bd_adtype,"_",bd_creativetype),tabela,2,FALSE)))</f>
        <v>#N/A</v>
      </c>
      <c r="F8429" s="7">
        <f t="shared" si="1511"/>
        <v>0</v>
      </c>
      <c r="G8429" s="7">
        <f t="shared" si="1512"/>
        <v>0</v>
      </c>
      <c r="H8429" s="7">
        <f t="shared" si="1513"/>
        <v>0</v>
      </c>
      <c r="I8429" s="7">
        <f t="shared" si="1514"/>
        <v>0</v>
      </c>
      <c r="J8429" s="7">
        <f t="shared" si="1515"/>
        <v>0</v>
      </c>
      <c r="K8429" s="8" t="e">
        <f t="shared" si="1516"/>
        <v>#N/A</v>
      </c>
      <c r="L8429" s="7" t="e">
        <f t="shared" si="1517"/>
        <v>#N/A</v>
      </c>
      <c r="M8429" s="8" t="e">
        <f t="shared" si="1518"/>
        <v>#N/A</v>
      </c>
      <c r="N8429" s="8" t="e">
        <f t="shared" si="1519"/>
        <v>#N/A</v>
      </c>
    </row>
    <row r="8430" spans="1:14" ht="15.75" customHeight="1" x14ac:dyDescent="0.35">
      <c r="A8430" s="7">
        <f t="shared" si="1507"/>
        <v>0</v>
      </c>
      <c r="B8430" s="7">
        <f t="shared" si="1508"/>
        <v>0</v>
      </c>
      <c r="C8430" s="7">
        <f t="shared" si="1509"/>
        <v>0</v>
      </c>
      <c r="D8430" s="7">
        <f t="shared" si="1510"/>
        <v>0</v>
      </c>
      <c r="E8430" s="7" t="e">
        <f>IF('Report DCM'!$H8430="In-Stream Video","Rich Media display banner",IF('Report DCM'!$I8430&gt;'Report DCM'!$J8430,"Standard",VLOOKUP(CONCATENATE(bd_adtype,"_",bd_creativetype),tabela,2,FALSE)))</f>
        <v>#N/A</v>
      </c>
      <c r="F8430" s="7">
        <f t="shared" si="1511"/>
        <v>0</v>
      </c>
      <c r="G8430" s="7">
        <f t="shared" si="1512"/>
        <v>0</v>
      </c>
      <c r="H8430" s="7">
        <f t="shared" si="1513"/>
        <v>0</v>
      </c>
      <c r="I8430" s="7">
        <f t="shared" si="1514"/>
        <v>0</v>
      </c>
      <c r="J8430" s="7">
        <f t="shared" si="1515"/>
        <v>0</v>
      </c>
      <c r="K8430" s="8" t="e">
        <f t="shared" si="1516"/>
        <v>#N/A</v>
      </c>
      <c r="L8430" s="7" t="e">
        <f t="shared" si="1517"/>
        <v>#N/A</v>
      </c>
      <c r="M8430" s="8" t="e">
        <f t="shared" si="1518"/>
        <v>#N/A</v>
      </c>
      <c r="N8430" s="8" t="e">
        <f t="shared" si="1519"/>
        <v>#N/A</v>
      </c>
    </row>
    <row r="8431" spans="1:14" ht="15.75" customHeight="1" x14ac:dyDescent="0.35">
      <c r="A8431" s="7">
        <f t="shared" si="1507"/>
        <v>0</v>
      </c>
      <c r="B8431" s="7">
        <f t="shared" si="1508"/>
        <v>0</v>
      </c>
      <c r="C8431" s="7">
        <f t="shared" si="1509"/>
        <v>0</v>
      </c>
      <c r="D8431" s="7">
        <f t="shared" si="1510"/>
        <v>0</v>
      </c>
      <c r="E8431" s="7" t="e">
        <f>IF('Report DCM'!$H8431="In-Stream Video","Rich Media display banner",IF('Report DCM'!$I8431&gt;'Report DCM'!$J8431,"Standard",VLOOKUP(CONCATENATE(bd_adtype,"_",bd_creativetype),tabela,2,FALSE)))</f>
        <v>#N/A</v>
      </c>
      <c r="F8431" s="7">
        <f t="shared" si="1511"/>
        <v>0</v>
      </c>
      <c r="G8431" s="7">
        <f t="shared" si="1512"/>
        <v>0</v>
      </c>
      <c r="H8431" s="7">
        <f t="shared" si="1513"/>
        <v>0</v>
      </c>
      <c r="I8431" s="7">
        <f t="shared" si="1514"/>
        <v>0</v>
      </c>
      <c r="J8431" s="7">
        <f t="shared" si="1515"/>
        <v>0</v>
      </c>
      <c r="K8431" s="8" t="e">
        <f t="shared" si="1516"/>
        <v>#N/A</v>
      </c>
      <c r="L8431" s="7" t="e">
        <f t="shared" si="1517"/>
        <v>#N/A</v>
      </c>
      <c r="M8431" s="8" t="e">
        <f t="shared" si="1518"/>
        <v>#N/A</v>
      </c>
      <c r="N8431" s="8" t="e">
        <f t="shared" si="1519"/>
        <v>#N/A</v>
      </c>
    </row>
    <row r="8432" spans="1:14" ht="15.75" customHeight="1" x14ac:dyDescent="0.35">
      <c r="A8432" s="7">
        <f t="shared" si="1507"/>
        <v>0</v>
      </c>
      <c r="B8432" s="7">
        <f t="shared" si="1508"/>
        <v>0</v>
      </c>
      <c r="C8432" s="7">
        <f t="shared" si="1509"/>
        <v>0</v>
      </c>
      <c r="D8432" s="7">
        <f t="shared" si="1510"/>
        <v>0</v>
      </c>
      <c r="E8432" s="7" t="e">
        <f>IF('Report DCM'!$H8432="In-Stream Video","Rich Media display banner",IF('Report DCM'!$I8432&gt;'Report DCM'!$J8432,"Standard",VLOOKUP(CONCATENATE(bd_adtype,"_",bd_creativetype),tabela,2,FALSE)))</f>
        <v>#N/A</v>
      </c>
      <c r="F8432" s="7">
        <f t="shared" si="1511"/>
        <v>0</v>
      </c>
      <c r="G8432" s="7">
        <f t="shared" si="1512"/>
        <v>0</v>
      </c>
      <c r="H8432" s="7">
        <f t="shared" si="1513"/>
        <v>0</v>
      </c>
      <c r="I8432" s="7">
        <f t="shared" si="1514"/>
        <v>0</v>
      </c>
      <c r="J8432" s="7">
        <f t="shared" si="1515"/>
        <v>0</v>
      </c>
      <c r="K8432" s="8" t="e">
        <f t="shared" si="1516"/>
        <v>#N/A</v>
      </c>
      <c r="L8432" s="7" t="e">
        <f t="shared" si="1517"/>
        <v>#N/A</v>
      </c>
      <c r="M8432" s="8" t="e">
        <f t="shared" si="1518"/>
        <v>#N/A</v>
      </c>
      <c r="N8432" s="8" t="e">
        <f t="shared" si="1519"/>
        <v>#N/A</v>
      </c>
    </row>
    <row r="8433" spans="1:14" ht="15.75" customHeight="1" x14ac:dyDescent="0.35">
      <c r="A8433" s="7">
        <f t="shared" si="1507"/>
        <v>0</v>
      </c>
      <c r="B8433" s="7">
        <f t="shared" si="1508"/>
        <v>0</v>
      </c>
      <c r="C8433" s="7">
        <f t="shared" si="1509"/>
        <v>0</v>
      </c>
      <c r="D8433" s="7">
        <f t="shared" si="1510"/>
        <v>0</v>
      </c>
      <c r="E8433" s="7" t="e">
        <f>IF('Report DCM'!$H8433="In-Stream Video","Rich Media display banner",IF('Report DCM'!$I8433&gt;'Report DCM'!$J8433,"Standard",VLOOKUP(CONCATENATE(bd_adtype,"_",bd_creativetype),tabela,2,FALSE)))</f>
        <v>#N/A</v>
      </c>
      <c r="F8433" s="7">
        <f t="shared" si="1511"/>
        <v>0</v>
      </c>
      <c r="G8433" s="7">
        <f t="shared" si="1512"/>
        <v>0</v>
      </c>
      <c r="H8433" s="7">
        <f t="shared" si="1513"/>
        <v>0</v>
      </c>
      <c r="I8433" s="7">
        <f t="shared" si="1514"/>
        <v>0</v>
      </c>
      <c r="J8433" s="7">
        <f t="shared" si="1515"/>
        <v>0</v>
      </c>
      <c r="K8433" s="8" t="e">
        <f t="shared" si="1516"/>
        <v>#N/A</v>
      </c>
      <c r="L8433" s="7" t="e">
        <f t="shared" si="1517"/>
        <v>#N/A</v>
      </c>
      <c r="M8433" s="8" t="e">
        <f t="shared" si="1518"/>
        <v>#N/A</v>
      </c>
      <c r="N8433" s="8" t="e">
        <f t="shared" si="1519"/>
        <v>#N/A</v>
      </c>
    </row>
    <row r="8434" spans="1:14" ht="15.75" customHeight="1" x14ac:dyDescent="0.35">
      <c r="A8434" s="7">
        <f t="shared" si="1507"/>
        <v>0</v>
      </c>
      <c r="B8434" s="7">
        <f t="shared" si="1508"/>
        <v>0</v>
      </c>
      <c r="C8434" s="7">
        <f t="shared" si="1509"/>
        <v>0</v>
      </c>
      <c r="D8434" s="7">
        <f t="shared" si="1510"/>
        <v>0</v>
      </c>
      <c r="E8434" s="7" t="e">
        <f>IF('Report DCM'!$H8434="In-Stream Video","Rich Media display banner",IF('Report DCM'!$I8434&gt;'Report DCM'!$J8434,"Standard",VLOOKUP(CONCATENATE(bd_adtype,"_",bd_creativetype),tabela,2,FALSE)))</f>
        <v>#N/A</v>
      </c>
      <c r="F8434" s="7">
        <f t="shared" si="1511"/>
        <v>0</v>
      </c>
      <c r="G8434" s="7">
        <f t="shared" si="1512"/>
        <v>0</v>
      </c>
      <c r="H8434" s="7">
        <f t="shared" si="1513"/>
        <v>0</v>
      </c>
      <c r="I8434" s="7">
        <f t="shared" si="1514"/>
        <v>0</v>
      </c>
      <c r="J8434" s="7">
        <f t="shared" si="1515"/>
        <v>0</v>
      </c>
      <c r="K8434" s="8" t="e">
        <f t="shared" si="1516"/>
        <v>#N/A</v>
      </c>
      <c r="L8434" s="7" t="e">
        <f t="shared" si="1517"/>
        <v>#N/A</v>
      </c>
      <c r="M8434" s="8" t="e">
        <f t="shared" si="1518"/>
        <v>#N/A</v>
      </c>
      <c r="N8434" s="8" t="e">
        <f t="shared" si="1519"/>
        <v>#N/A</v>
      </c>
    </row>
    <row r="8435" spans="1:14" ht="15.75" customHeight="1" x14ac:dyDescent="0.35">
      <c r="A8435" s="7">
        <f t="shared" si="1507"/>
        <v>0</v>
      </c>
      <c r="B8435" s="7">
        <f t="shared" si="1508"/>
        <v>0</v>
      </c>
      <c r="C8435" s="7">
        <f t="shared" si="1509"/>
        <v>0</v>
      </c>
      <c r="D8435" s="7">
        <f t="shared" si="1510"/>
        <v>0</v>
      </c>
      <c r="E8435" s="7" t="e">
        <f>IF('Report DCM'!$H8435="In-Stream Video","Rich Media display banner",IF('Report DCM'!$I8435&gt;'Report DCM'!$J8435,"Standard",VLOOKUP(CONCATENATE(bd_adtype,"_",bd_creativetype),tabela,2,FALSE)))</f>
        <v>#N/A</v>
      </c>
      <c r="F8435" s="7">
        <f t="shared" si="1511"/>
        <v>0</v>
      </c>
      <c r="G8435" s="7">
        <f t="shared" si="1512"/>
        <v>0</v>
      </c>
      <c r="H8435" s="7">
        <f t="shared" si="1513"/>
        <v>0</v>
      </c>
      <c r="I8435" s="7">
        <f t="shared" si="1514"/>
        <v>0</v>
      </c>
      <c r="J8435" s="7">
        <f t="shared" si="1515"/>
        <v>0</v>
      </c>
      <c r="K8435" s="8" t="e">
        <f t="shared" si="1516"/>
        <v>#N/A</v>
      </c>
      <c r="L8435" s="7" t="e">
        <f t="shared" si="1517"/>
        <v>#N/A</v>
      </c>
      <c r="M8435" s="8" t="e">
        <f t="shared" si="1518"/>
        <v>#N/A</v>
      </c>
      <c r="N8435" s="8" t="e">
        <f t="shared" si="1519"/>
        <v>#N/A</v>
      </c>
    </row>
    <row r="8436" spans="1:14" ht="15.75" customHeight="1" x14ac:dyDescent="0.35">
      <c r="A8436" s="7">
        <f t="shared" si="1507"/>
        <v>0</v>
      </c>
      <c r="B8436" s="7">
        <f t="shared" si="1508"/>
        <v>0</v>
      </c>
      <c r="C8436" s="7">
        <f t="shared" si="1509"/>
        <v>0</v>
      </c>
      <c r="D8436" s="7">
        <f t="shared" si="1510"/>
        <v>0</v>
      </c>
      <c r="E8436" s="7" t="e">
        <f>IF('Report DCM'!$H8436="In-Stream Video","Rich Media display banner",IF('Report DCM'!$I8436&gt;'Report DCM'!$J8436,"Standard",VLOOKUP(CONCATENATE(bd_adtype,"_",bd_creativetype),tabela,2,FALSE)))</f>
        <v>#N/A</v>
      </c>
      <c r="F8436" s="7">
        <f t="shared" si="1511"/>
        <v>0</v>
      </c>
      <c r="G8436" s="7">
        <f t="shared" si="1512"/>
        <v>0</v>
      </c>
      <c r="H8436" s="7">
        <f t="shared" si="1513"/>
        <v>0</v>
      </c>
      <c r="I8436" s="7">
        <f t="shared" si="1514"/>
        <v>0</v>
      </c>
      <c r="J8436" s="7">
        <f t="shared" si="1515"/>
        <v>0</v>
      </c>
      <c r="K8436" s="8" t="e">
        <f t="shared" si="1516"/>
        <v>#N/A</v>
      </c>
      <c r="L8436" s="7" t="e">
        <f t="shared" si="1517"/>
        <v>#N/A</v>
      </c>
      <c r="M8436" s="8" t="e">
        <f t="shared" si="1518"/>
        <v>#N/A</v>
      </c>
      <c r="N8436" s="8" t="e">
        <f t="shared" si="1519"/>
        <v>#N/A</v>
      </c>
    </row>
    <row r="8437" spans="1:14" ht="15.75" customHeight="1" x14ac:dyDescent="0.35">
      <c r="A8437" s="7">
        <f t="shared" si="1507"/>
        <v>0</v>
      </c>
      <c r="B8437" s="7">
        <f t="shared" si="1508"/>
        <v>0</v>
      </c>
      <c r="C8437" s="7">
        <f t="shared" si="1509"/>
        <v>0</v>
      </c>
      <c r="D8437" s="7">
        <f t="shared" si="1510"/>
        <v>0</v>
      </c>
      <c r="E8437" s="7" t="e">
        <f>IF('Report DCM'!$H8437="In-Stream Video","Rich Media display banner",IF('Report DCM'!$I8437&gt;'Report DCM'!$J8437,"Standard",VLOOKUP(CONCATENATE(bd_adtype,"_",bd_creativetype),tabela,2,FALSE)))</f>
        <v>#N/A</v>
      </c>
      <c r="F8437" s="7">
        <f t="shared" si="1511"/>
        <v>0</v>
      </c>
      <c r="G8437" s="7">
        <f t="shared" si="1512"/>
        <v>0</v>
      </c>
      <c r="H8437" s="7">
        <f t="shared" si="1513"/>
        <v>0</v>
      </c>
      <c r="I8437" s="7">
        <f t="shared" si="1514"/>
        <v>0</v>
      </c>
      <c r="J8437" s="7">
        <f t="shared" si="1515"/>
        <v>0</v>
      </c>
      <c r="K8437" s="8" t="e">
        <f t="shared" si="1516"/>
        <v>#N/A</v>
      </c>
      <c r="L8437" s="7" t="e">
        <f t="shared" si="1517"/>
        <v>#N/A</v>
      </c>
      <c r="M8437" s="8" t="e">
        <f t="shared" si="1518"/>
        <v>#N/A</v>
      </c>
      <c r="N8437" s="8" t="e">
        <f t="shared" si="1519"/>
        <v>#N/A</v>
      </c>
    </row>
    <row r="8438" spans="1:14" ht="15.75" customHeight="1" x14ac:dyDescent="0.35">
      <c r="A8438" s="7">
        <f t="shared" si="1507"/>
        <v>0</v>
      </c>
      <c r="B8438" s="7">
        <f t="shared" si="1508"/>
        <v>0</v>
      </c>
      <c r="C8438" s="7">
        <f t="shared" si="1509"/>
        <v>0</v>
      </c>
      <c r="D8438" s="7">
        <f t="shared" si="1510"/>
        <v>0</v>
      </c>
      <c r="E8438" s="7" t="e">
        <f>IF('Report DCM'!$H8438="In-Stream Video","Rich Media display banner",IF('Report DCM'!$I8438&gt;'Report DCM'!$J8438,"Standard",VLOOKUP(CONCATENATE(bd_adtype,"_",bd_creativetype),tabela,2,FALSE)))</f>
        <v>#N/A</v>
      </c>
      <c r="F8438" s="7">
        <f t="shared" si="1511"/>
        <v>0</v>
      </c>
      <c r="G8438" s="7">
        <f t="shared" si="1512"/>
        <v>0</v>
      </c>
      <c r="H8438" s="7">
        <f t="shared" si="1513"/>
        <v>0</v>
      </c>
      <c r="I8438" s="7">
        <f t="shared" si="1514"/>
        <v>0</v>
      </c>
      <c r="J8438" s="7">
        <f t="shared" si="1515"/>
        <v>0</v>
      </c>
      <c r="K8438" s="8" t="e">
        <f t="shared" si="1516"/>
        <v>#N/A</v>
      </c>
      <c r="L8438" s="7" t="e">
        <f t="shared" si="1517"/>
        <v>#N/A</v>
      </c>
      <c r="M8438" s="8" t="e">
        <f t="shared" si="1518"/>
        <v>#N/A</v>
      </c>
      <c r="N8438" s="8" t="e">
        <f t="shared" si="1519"/>
        <v>#N/A</v>
      </c>
    </row>
    <row r="8439" spans="1:14" ht="15.75" customHeight="1" x14ac:dyDescent="0.35">
      <c r="A8439" s="7">
        <f t="shared" si="1507"/>
        <v>0</v>
      </c>
      <c r="B8439" s="7">
        <f t="shared" si="1508"/>
        <v>0</v>
      </c>
      <c r="C8439" s="7">
        <f t="shared" si="1509"/>
        <v>0</v>
      </c>
      <c r="D8439" s="7">
        <f t="shared" si="1510"/>
        <v>0</v>
      </c>
      <c r="E8439" s="7" t="e">
        <f>IF('Report DCM'!$H8439="In-Stream Video","Rich Media display banner",IF('Report DCM'!$I8439&gt;'Report DCM'!$J8439,"Standard",VLOOKUP(CONCATENATE(bd_adtype,"_",bd_creativetype),tabela,2,FALSE)))</f>
        <v>#N/A</v>
      </c>
      <c r="F8439" s="7">
        <f t="shared" si="1511"/>
        <v>0</v>
      </c>
      <c r="G8439" s="7">
        <f t="shared" si="1512"/>
        <v>0</v>
      </c>
      <c r="H8439" s="7">
        <f t="shared" si="1513"/>
        <v>0</v>
      </c>
      <c r="I8439" s="7">
        <f t="shared" si="1514"/>
        <v>0</v>
      </c>
      <c r="J8439" s="7">
        <f t="shared" si="1515"/>
        <v>0</v>
      </c>
      <c r="K8439" s="8" t="e">
        <f t="shared" si="1516"/>
        <v>#N/A</v>
      </c>
      <c r="L8439" s="7" t="e">
        <f t="shared" si="1517"/>
        <v>#N/A</v>
      </c>
      <c r="M8439" s="8" t="e">
        <f t="shared" si="1518"/>
        <v>#N/A</v>
      </c>
      <c r="N8439" s="8" t="e">
        <f t="shared" si="1519"/>
        <v>#N/A</v>
      </c>
    </row>
    <row r="8440" spans="1:14" ht="15.75" customHeight="1" x14ac:dyDescent="0.35">
      <c r="A8440" s="7">
        <f t="shared" si="1507"/>
        <v>0</v>
      </c>
      <c r="B8440" s="7">
        <f t="shared" si="1508"/>
        <v>0</v>
      </c>
      <c r="C8440" s="7">
        <f t="shared" si="1509"/>
        <v>0</v>
      </c>
      <c r="D8440" s="7">
        <f t="shared" si="1510"/>
        <v>0</v>
      </c>
      <c r="E8440" s="7" t="e">
        <f>IF('Report DCM'!$H8440="In-Stream Video","Rich Media display banner",IF('Report DCM'!$I8440&gt;'Report DCM'!$J8440,"Standard",VLOOKUP(CONCATENATE(bd_adtype,"_",bd_creativetype),tabela,2,FALSE)))</f>
        <v>#N/A</v>
      </c>
      <c r="F8440" s="7">
        <f t="shared" si="1511"/>
        <v>0</v>
      </c>
      <c r="G8440" s="7">
        <f t="shared" si="1512"/>
        <v>0</v>
      </c>
      <c r="H8440" s="7">
        <f t="shared" si="1513"/>
        <v>0</v>
      </c>
      <c r="I8440" s="7">
        <f t="shared" si="1514"/>
        <v>0</v>
      </c>
      <c r="J8440" s="7">
        <f t="shared" si="1515"/>
        <v>0</v>
      </c>
      <c r="K8440" s="8" t="e">
        <f t="shared" si="1516"/>
        <v>#N/A</v>
      </c>
      <c r="L8440" s="7" t="e">
        <f t="shared" si="1517"/>
        <v>#N/A</v>
      </c>
      <c r="M8440" s="8" t="e">
        <f t="shared" si="1518"/>
        <v>#N/A</v>
      </c>
      <c r="N8440" s="8" t="e">
        <f t="shared" si="1519"/>
        <v>#N/A</v>
      </c>
    </row>
    <row r="8441" spans="1:14" ht="15.75" customHeight="1" x14ac:dyDescent="0.35">
      <c r="A8441" s="7">
        <f t="shared" si="1507"/>
        <v>0</v>
      </c>
      <c r="B8441" s="7">
        <f t="shared" si="1508"/>
        <v>0</v>
      </c>
      <c r="C8441" s="7">
        <f t="shared" si="1509"/>
        <v>0</v>
      </c>
      <c r="D8441" s="7">
        <f t="shared" si="1510"/>
        <v>0</v>
      </c>
      <c r="E8441" s="7" t="e">
        <f>IF('Report DCM'!$H8441="In-Stream Video","Rich Media display banner",IF('Report DCM'!$I8441&gt;'Report DCM'!$J8441,"Standard",VLOOKUP(CONCATENATE(bd_adtype,"_",bd_creativetype),tabela,2,FALSE)))</f>
        <v>#N/A</v>
      </c>
      <c r="F8441" s="7">
        <f t="shared" si="1511"/>
        <v>0</v>
      </c>
      <c r="G8441" s="7">
        <f t="shared" si="1512"/>
        <v>0</v>
      </c>
      <c r="H8441" s="7">
        <f t="shared" si="1513"/>
        <v>0</v>
      </c>
      <c r="I8441" s="7">
        <f t="shared" si="1514"/>
        <v>0</v>
      </c>
      <c r="J8441" s="7">
        <f t="shared" si="1515"/>
        <v>0</v>
      </c>
      <c r="K8441" s="8" t="e">
        <f t="shared" si="1516"/>
        <v>#N/A</v>
      </c>
      <c r="L8441" s="7" t="e">
        <f t="shared" si="1517"/>
        <v>#N/A</v>
      </c>
      <c r="M8441" s="8" t="e">
        <f t="shared" si="1518"/>
        <v>#N/A</v>
      </c>
      <c r="N8441" s="8" t="e">
        <f t="shared" si="1519"/>
        <v>#N/A</v>
      </c>
    </row>
    <row r="8442" spans="1:14" ht="15.75" customHeight="1" x14ac:dyDescent="0.35">
      <c r="A8442" s="7">
        <f t="shared" si="1507"/>
        <v>0</v>
      </c>
      <c r="B8442" s="7">
        <f t="shared" si="1508"/>
        <v>0</v>
      </c>
      <c r="C8442" s="7">
        <f t="shared" si="1509"/>
        <v>0</v>
      </c>
      <c r="D8442" s="7">
        <f t="shared" si="1510"/>
        <v>0</v>
      </c>
      <c r="E8442" s="7" t="e">
        <f>IF('Report DCM'!$H8442="In-Stream Video","Rich Media display banner",IF('Report DCM'!$I8442&gt;'Report DCM'!$J8442,"Standard",VLOOKUP(CONCATENATE(bd_adtype,"_",bd_creativetype),tabela,2,FALSE)))</f>
        <v>#N/A</v>
      </c>
      <c r="F8442" s="7">
        <f t="shared" si="1511"/>
        <v>0</v>
      </c>
      <c r="G8442" s="7">
        <f t="shared" si="1512"/>
        <v>0</v>
      </c>
      <c r="H8442" s="7">
        <f t="shared" si="1513"/>
        <v>0</v>
      </c>
      <c r="I8442" s="7">
        <f t="shared" si="1514"/>
        <v>0</v>
      </c>
      <c r="J8442" s="7">
        <f t="shared" si="1515"/>
        <v>0</v>
      </c>
      <c r="K8442" s="8" t="e">
        <f t="shared" si="1516"/>
        <v>#N/A</v>
      </c>
      <c r="L8442" s="7" t="e">
        <f t="shared" si="1517"/>
        <v>#N/A</v>
      </c>
      <c r="M8442" s="8" t="e">
        <f t="shared" si="1518"/>
        <v>#N/A</v>
      </c>
      <c r="N8442" s="8" t="e">
        <f t="shared" si="1519"/>
        <v>#N/A</v>
      </c>
    </row>
    <row r="8443" spans="1:14" ht="15.75" customHeight="1" x14ac:dyDescent="0.35">
      <c r="A8443" s="7">
        <f t="shared" si="1507"/>
        <v>0</v>
      </c>
      <c r="B8443" s="7">
        <f t="shared" si="1508"/>
        <v>0</v>
      </c>
      <c r="C8443" s="7">
        <f t="shared" si="1509"/>
        <v>0</v>
      </c>
      <c r="D8443" s="7">
        <f t="shared" si="1510"/>
        <v>0</v>
      </c>
      <c r="E8443" s="7" t="e">
        <f>IF('Report DCM'!$H8443="In-Stream Video","Rich Media display banner",IF('Report DCM'!$I8443&gt;'Report DCM'!$J8443,"Standard",VLOOKUP(CONCATENATE(bd_adtype,"_",bd_creativetype),tabela,2,FALSE)))</f>
        <v>#N/A</v>
      </c>
      <c r="F8443" s="7">
        <f t="shared" si="1511"/>
        <v>0</v>
      </c>
      <c r="G8443" s="7">
        <f t="shared" si="1512"/>
        <v>0</v>
      </c>
      <c r="H8443" s="7">
        <f t="shared" si="1513"/>
        <v>0</v>
      </c>
      <c r="I8443" s="7">
        <f t="shared" si="1514"/>
        <v>0</v>
      </c>
      <c r="J8443" s="7">
        <f t="shared" si="1515"/>
        <v>0</v>
      </c>
      <c r="K8443" s="8" t="e">
        <f t="shared" si="1516"/>
        <v>#N/A</v>
      </c>
      <c r="L8443" s="7" t="e">
        <f t="shared" si="1517"/>
        <v>#N/A</v>
      </c>
      <c r="M8443" s="8" t="e">
        <f t="shared" si="1518"/>
        <v>#N/A</v>
      </c>
      <c r="N8443" s="8" t="e">
        <f t="shared" si="1519"/>
        <v>#N/A</v>
      </c>
    </row>
    <row r="8444" spans="1:14" ht="15.75" customHeight="1" x14ac:dyDescent="0.35">
      <c r="A8444" s="7">
        <f t="shared" si="1507"/>
        <v>0</v>
      </c>
      <c r="B8444" s="7">
        <f t="shared" si="1508"/>
        <v>0</v>
      </c>
      <c r="C8444" s="7">
        <f t="shared" si="1509"/>
        <v>0</v>
      </c>
      <c r="D8444" s="7">
        <f t="shared" si="1510"/>
        <v>0</v>
      </c>
      <c r="E8444" s="7" t="e">
        <f>IF('Report DCM'!$H8444="In-Stream Video","Rich Media display banner",IF('Report DCM'!$I8444&gt;'Report DCM'!$J8444,"Standard",VLOOKUP(CONCATENATE(bd_adtype,"_",bd_creativetype),tabela,2,FALSE)))</f>
        <v>#N/A</v>
      </c>
      <c r="F8444" s="7">
        <f t="shared" si="1511"/>
        <v>0</v>
      </c>
      <c r="G8444" s="7">
        <f t="shared" si="1512"/>
        <v>0</v>
      </c>
      <c r="H8444" s="7">
        <f t="shared" si="1513"/>
        <v>0</v>
      </c>
      <c r="I8444" s="7">
        <f t="shared" si="1514"/>
        <v>0</v>
      </c>
      <c r="J8444" s="7">
        <f t="shared" si="1515"/>
        <v>0</v>
      </c>
      <c r="K8444" s="8" t="e">
        <f t="shared" si="1516"/>
        <v>#N/A</v>
      </c>
      <c r="L8444" s="7" t="e">
        <f t="shared" si="1517"/>
        <v>#N/A</v>
      </c>
      <c r="M8444" s="8" t="e">
        <f t="shared" si="1518"/>
        <v>#N/A</v>
      </c>
      <c r="N8444" s="8" t="e">
        <f t="shared" si="1519"/>
        <v>#N/A</v>
      </c>
    </row>
    <row r="8445" spans="1:14" ht="15.75" customHeight="1" x14ac:dyDescent="0.35">
      <c r="A8445" s="7">
        <f t="shared" si="1507"/>
        <v>0</v>
      </c>
      <c r="B8445" s="7">
        <f t="shared" si="1508"/>
        <v>0</v>
      </c>
      <c r="C8445" s="7">
        <f t="shared" si="1509"/>
        <v>0</v>
      </c>
      <c r="D8445" s="7">
        <f t="shared" si="1510"/>
        <v>0</v>
      </c>
      <c r="E8445" s="7" t="e">
        <f>IF('Report DCM'!$H8445="In-Stream Video","Rich Media display banner",IF('Report DCM'!$I8445&gt;'Report DCM'!$J8445,"Standard",VLOOKUP(CONCATENATE(bd_adtype,"_",bd_creativetype),tabela,2,FALSE)))</f>
        <v>#N/A</v>
      </c>
      <c r="F8445" s="7">
        <f t="shared" si="1511"/>
        <v>0</v>
      </c>
      <c r="G8445" s="7">
        <f t="shared" si="1512"/>
        <v>0</v>
      </c>
      <c r="H8445" s="7">
        <f t="shared" si="1513"/>
        <v>0</v>
      </c>
      <c r="I8445" s="7">
        <f t="shared" si="1514"/>
        <v>0</v>
      </c>
      <c r="J8445" s="7">
        <f t="shared" si="1515"/>
        <v>0</v>
      </c>
      <c r="K8445" s="8" t="e">
        <f t="shared" si="1516"/>
        <v>#N/A</v>
      </c>
      <c r="L8445" s="7" t="e">
        <f t="shared" si="1517"/>
        <v>#N/A</v>
      </c>
      <c r="M8445" s="8" t="e">
        <f t="shared" si="1518"/>
        <v>#N/A</v>
      </c>
      <c r="N8445" s="8" t="e">
        <f t="shared" si="1519"/>
        <v>#N/A</v>
      </c>
    </row>
    <row r="8446" spans="1:14" ht="15.75" customHeight="1" x14ac:dyDescent="0.35">
      <c r="A8446" s="7">
        <f t="shared" si="1507"/>
        <v>0</v>
      </c>
      <c r="B8446" s="7">
        <f t="shared" si="1508"/>
        <v>0</v>
      </c>
      <c r="C8446" s="7">
        <f t="shared" si="1509"/>
        <v>0</v>
      </c>
      <c r="D8446" s="7">
        <f t="shared" si="1510"/>
        <v>0</v>
      </c>
      <c r="E8446" s="7" t="e">
        <f>IF('Report DCM'!$H8446="In-Stream Video","Rich Media display banner",IF('Report DCM'!$I8446&gt;'Report DCM'!$J8446,"Standard",VLOOKUP(CONCATENATE(bd_adtype,"_",bd_creativetype),tabela,2,FALSE)))</f>
        <v>#N/A</v>
      </c>
      <c r="F8446" s="7">
        <f t="shared" si="1511"/>
        <v>0</v>
      </c>
      <c r="G8446" s="7">
        <f t="shared" si="1512"/>
        <v>0</v>
      </c>
      <c r="H8446" s="7">
        <f t="shared" si="1513"/>
        <v>0</v>
      </c>
      <c r="I8446" s="7">
        <f t="shared" si="1514"/>
        <v>0</v>
      </c>
      <c r="J8446" s="7">
        <f t="shared" si="1515"/>
        <v>0</v>
      </c>
      <c r="K8446" s="8" t="e">
        <f t="shared" si="1516"/>
        <v>#N/A</v>
      </c>
      <c r="L8446" s="7" t="e">
        <f t="shared" si="1517"/>
        <v>#N/A</v>
      </c>
      <c r="M8446" s="8" t="e">
        <f t="shared" si="1518"/>
        <v>#N/A</v>
      </c>
      <c r="N8446" s="8" t="e">
        <f t="shared" si="1519"/>
        <v>#N/A</v>
      </c>
    </row>
    <row r="8447" spans="1:14" ht="15.75" customHeight="1" x14ac:dyDescent="0.35">
      <c r="A8447" s="7">
        <f t="shared" si="1507"/>
        <v>0</v>
      </c>
      <c r="B8447" s="7">
        <f t="shared" si="1508"/>
        <v>0</v>
      </c>
      <c r="C8447" s="7">
        <f t="shared" si="1509"/>
        <v>0</v>
      </c>
      <c r="D8447" s="7">
        <f t="shared" si="1510"/>
        <v>0</v>
      </c>
      <c r="E8447" s="7" t="e">
        <f>IF('Report DCM'!$H8447="In-Stream Video","Rich Media display banner",IF('Report DCM'!$I8447&gt;'Report DCM'!$J8447,"Standard",VLOOKUP(CONCATENATE(bd_adtype,"_",bd_creativetype),tabela,2,FALSE)))</f>
        <v>#N/A</v>
      </c>
      <c r="F8447" s="7">
        <f t="shared" si="1511"/>
        <v>0</v>
      </c>
      <c r="G8447" s="7">
        <f t="shared" si="1512"/>
        <v>0</v>
      </c>
      <c r="H8447" s="7">
        <f t="shared" si="1513"/>
        <v>0</v>
      </c>
      <c r="I8447" s="7">
        <f t="shared" si="1514"/>
        <v>0</v>
      </c>
      <c r="J8447" s="7">
        <f t="shared" si="1515"/>
        <v>0</v>
      </c>
      <c r="K8447" s="8" t="e">
        <f t="shared" si="1516"/>
        <v>#N/A</v>
      </c>
      <c r="L8447" s="7" t="e">
        <f t="shared" si="1517"/>
        <v>#N/A</v>
      </c>
      <c r="M8447" s="8" t="e">
        <f t="shared" si="1518"/>
        <v>#N/A</v>
      </c>
      <c r="N8447" s="8" t="e">
        <f t="shared" si="1519"/>
        <v>#N/A</v>
      </c>
    </row>
    <row r="8448" spans="1:14" ht="15.75" customHeight="1" x14ac:dyDescent="0.35">
      <c r="A8448" s="7">
        <f t="shared" si="1507"/>
        <v>0</v>
      </c>
      <c r="B8448" s="7">
        <f t="shared" si="1508"/>
        <v>0</v>
      </c>
      <c r="C8448" s="7">
        <f t="shared" si="1509"/>
        <v>0</v>
      </c>
      <c r="D8448" s="7">
        <f t="shared" si="1510"/>
        <v>0</v>
      </c>
      <c r="E8448" s="7" t="e">
        <f>IF('Report DCM'!$H8448="In-Stream Video","Rich Media display banner",IF('Report DCM'!$I8448&gt;'Report DCM'!$J8448,"Standard",VLOOKUP(CONCATENATE(bd_adtype,"_",bd_creativetype),tabela,2,FALSE)))</f>
        <v>#N/A</v>
      </c>
      <c r="F8448" s="7">
        <f t="shared" si="1511"/>
        <v>0</v>
      </c>
      <c r="G8448" s="7">
        <f t="shared" si="1512"/>
        <v>0</v>
      </c>
      <c r="H8448" s="7">
        <f t="shared" si="1513"/>
        <v>0</v>
      </c>
      <c r="I8448" s="7">
        <f t="shared" si="1514"/>
        <v>0</v>
      </c>
      <c r="J8448" s="7">
        <f t="shared" si="1515"/>
        <v>0</v>
      </c>
      <c r="K8448" s="8" t="e">
        <f t="shared" si="1516"/>
        <v>#N/A</v>
      </c>
      <c r="L8448" s="7" t="e">
        <f t="shared" si="1517"/>
        <v>#N/A</v>
      </c>
      <c r="M8448" s="8" t="e">
        <f t="shared" si="1518"/>
        <v>#N/A</v>
      </c>
      <c r="N8448" s="8" t="e">
        <f t="shared" si="1519"/>
        <v>#N/A</v>
      </c>
    </row>
    <row r="8449" spans="1:14" ht="15.75" customHeight="1" x14ac:dyDescent="0.35">
      <c r="A8449" s="7">
        <f t="shared" si="1507"/>
        <v>0</v>
      </c>
      <c r="B8449" s="7">
        <f t="shared" si="1508"/>
        <v>0</v>
      </c>
      <c r="C8449" s="7">
        <f t="shared" si="1509"/>
        <v>0</v>
      </c>
      <c r="D8449" s="7">
        <f t="shared" si="1510"/>
        <v>0</v>
      </c>
      <c r="E8449" s="7" t="e">
        <f>IF('Report DCM'!$H8449="In-Stream Video","Rich Media display banner",IF('Report DCM'!$I8449&gt;'Report DCM'!$J8449,"Standard",VLOOKUP(CONCATENATE(bd_adtype,"_",bd_creativetype),tabela,2,FALSE)))</f>
        <v>#N/A</v>
      </c>
      <c r="F8449" s="7">
        <f t="shared" si="1511"/>
        <v>0</v>
      </c>
      <c r="G8449" s="7">
        <f t="shared" si="1512"/>
        <v>0</v>
      </c>
      <c r="H8449" s="7">
        <f t="shared" si="1513"/>
        <v>0</v>
      </c>
      <c r="I8449" s="7">
        <f t="shared" si="1514"/>
        <v>0</v>
      </c>
      <c r="J8449" s="7">
        <f t="shared" si="1515"/>
        <v>0</v>
      </c>
      <c r="K8449" s="8" t="e">
        <f t="shared" si="1516"/>
        <v>#N/A</v>
      </c>
      <c r="L8449" s="7" t="e">
        <f t="shared" si="1517"/>
        <v>#N/A</v>
      </c>
      <c r="M8449" s="8" t="e">
        <f t="shared" si="1518"/>
        <v>#N/A</v>
      </c>
      <c r="N8449" s="8" t="e">
        <f t="shared" si="1519"/>
        <v>#N/A</v>
      </c>
    </row>
    <row r="8450" spans="1:14" ht="15.75" customHeight="1" x14ac:dyDescent="0.35">
      <c r="A8450" s="7">
        <f t="shared" ref="A8450:A8513" si="1520">bd_campaign</f>
        <v>0</v>
      </c>
      <c r="B8450" s="7">
        <f t="shared" ref="B8450:B8513" si="1521">bd_site</f>
        <v>0</v>
      </c>
      <c r="C8450" s="7">
        <f t="shared" ref="C8450:C8513" si="1522">bd_placement</f>
        <v>0</v>
      </c>
      <c r="D8450" s="7">
        <f t="shared" ref="D8450:D8513" si="1523">bd_placementID</f>
        <v>0</v>
      </c>
      <c r="E8450" s="7" t="e">
        <f>IF('Report DCM'!$H8450="In-Stream Video","Rich Media display banner",IF('Report DCM'!$I8450&gt;'Report DCM'!$J8450,"Standard",VLOOKUP(CONCATENATE(bd_adtype,"_",bd_creativetype),tabela,2,FALSE)))</f>
        <v>#N/A</v>
      </c>
      <c r="F8450" s="7">
        <f t="shared" ref="F8450:F8513" si="1524">bd_ad</f>
        <v>0</v>
      </c>
      <c r="G8450" s="7">
        <f t="shared" ref="G8450:G8513" si="1525">bd_adid</f>
        <v>0</v>
      </c>
      <c r="H8450" s="7">
        <f t="shared" ref="H8450:H8513" si="1526">bd_creativetype</f>
        <v>0</v>
      </c>
      <c r="I8450" s="7">
        <f t="shared" ref="I8450:I8513" si="1527">bd_impression</f>
        <v>0</v>
      </c>
      <c r="J8450" s="7">
        <f t="shared" ref="J8450:J8513" si="1528">bd_clicks</f>
        <v>0</v>
      </c>
      <c r="K8450" s="8" t="e">
        <f t="shared" ref="K8450:K8513" si="1529">VLOOKUP(E8450,tabela,2,FALSE)</f>
        <v>#N/A</v>
      </c>
      <c r="L8450" s="7" t="e">
        <f t="shared" ref="L8450:L8513" si="1530">VLOOKUP(E8450,tabela,3,FALSE)</f>
        <v>#N/A</v>
      </c>
      <c r="M8450" s="8" t="e">
        <f t="shared" si="1518"/>
        <v>#N/A</v>
      </c>
      <c r="N8450" s="8" t="e">
        <f t="shared" si="1519"/>
        <v>#N/A</v>
      </c>
    </row>
    <row r="8451" spans="1:14" ht="15.75" customHeight="1" x14ac:dyDescent="0.35">
      <c r="A8451" s="7">
        <f t="shared" si="1520"/>
        <v>0</v>
      </c>
      <c r="B8451" s="7">
        <f t="shared" si="1521"/>
        <v>0</v>
      </c>
      <c r="C8451" s="7">
        <f t="shared" si="1522"/>
        <v>0</v>
      </c>
      <c r="D8451" s="7">
        <f t="shared" si="1523"/>
        <v>0</v>
      </c>
      <c r="E8451" s="7" t="e">
        <f>IF('Report DCM'!$H8451="In-Stream Video","Rich Media display banner",IF('Report DCM'!$I8451&gt;'Report DCM'!$J8451,"Standard",VLOOKUP(CONCATENATE(bd_adtype,"_",bd_creativetype),tabela,2,FALSE)))</f>
        <v>#N/A</v>
      </c>
      <c r="F8451" s="7">
        <f t="shared" si="1524"/>
        <v>0</v>
      </c>
      <c r="G8451" s="7">
        <f t="shared" si="1525"/>
        <v>0</v>
      </c>
      <c r="H8451" s="7">
        <f t="shared" si="1526"/>
        <v>0</v>
      </c>
      <c r="I8451" s="7">
        <f t="shared" si="1527"/>
        <v>0</v>
      </c>
      <c r="J8451" s="7">
        <f t="shared" si="1528"/>
        <v>0</v>
      </c>
      <c r="K8451" s="8" t="e">
        <f t="shared" si="1529"/>
        <v>#N/A</v>
      </c>
      <c r="L8451" s="7" t="e">
        <f t="shared" si="1530"/>
        <v>#N/A</v>
      </c>
      <c r="M8451" s="8" t="e">
        <f t="shared" si="1518"/>
        <v>#N/A</v>
      </c>
      <c r="N8451" s="8" t="e">
        <f t="shared" si="1519"/>
        <v>#N/A</v>
      </c>
    </row>
    <row r="8452" spans="1:14" ht="15.75" customHeight="1" x14ac:dyDescent="0.35">
      <c r="A8452" s="7">
        <f t="shared" si="1520"/>
        <v>0</v>
      </c>
      <c r="B8452" s="7">
        <f t="shared" si="1521"/>
        <v>0</v>
      </c>
      <c r="C8452" s="7">
        <f t="shared" si="1522"/>
        <v>0</v>
      </c>
      <c r="D8452" s="7">
        <f t="shared" si="1523"/>
        <v>0</v>
      </c>
      <c r="E8452" s="7" t="e">
        <f>IF('Report DCM'!$H8452="In-Stream Video","Rich Media display banner",IF('Report DCM'!$I8452&gt;'Report DCM'!$J8452,"Standard",VLOOKUP(CONCATENATE(bd_adtype,"_",bd_creativetype),tabela,2,FALSE)))</f>
        <v>#N/A</v>
      </c>
      <c r="F8452" s="7">
        <f t="shared" si="1524"/>
        <v>0</v>
      </c>
      <c r="G8452" s="7">
        <f t="shared" si="1525"/>
        <v>0</v>
      </c>
      <c r="H8452" s="7">
        <f t="shared" si="1526"/>
        <v>0</v>
      </c>
      <c r="I8452" s="7">
        <f t="shared" si="1527"/>
        <v>0</v>
      </c>
      <c r="J8452" s="7">
        <f t="shared" si="1528"/>
        <v>0</v>
      </c>
      <c r="K8452" s="8" t="e">
        <f t="shared" si="1529"/>
        <v>#N/A</v>
      </c>
      <c r="L8452" s="7" t="e">
        <f t="shared" si="1530"/>
        <v>#N/A</v>
      </c>
      <c r="M8452" s="8" t="e">
        <f t="shared" si="1518"/>
        <v>#N/A</v>
      </c>
      <c r="N8452" s="8" t="e">
        <f t="shared" si="1519"/>
        <v>#N/A</v>
      </c>
    </row>
    <row r="8453" spans="1:14" ht="15.75" customHeight="1" x14ac:dyDescent="0.35">
      <c r="A8453" s="7">
        <f t="shared" si="1520"/>
        <v>0</v>
      </c>
      <c r="B8453" s="7">
        <f t="shared" si="1521"/>
        <v>0</v>
      </c>
      <c r="C8453" s="7">
        <f t="shared" si="1522"/>
        <v>0</v>
      </c>
      <c r="D8453" s="7">
        <f t="shared" si="1523"/>
        <v>0</v>
      </c>
      <c r="E8453" s="7" t="e">
        <f>IF('Report DCM'!$H8453="In-Stream Video","Rich Media display banner",IF('Report DCM'!$I8453&gt;'Report DCM'!$J8453,"Standard",VLOOKUP(CONCATENATE(bd_adtype,"_",bd_creativetype),tabela,2,FALSE)))</f>
        <v>#N/A</v>
      </c>
      <c r="F8453" s="7">
        <f t="shared" si="1524"/>
        <v>0</v>
      </c>
      <c r="G8453" s="7">
        <f t="shared" si="1525"/>
        <v>0</v>
      </c>
      <c r="H8453" s="7">
        <f t="shared" si="1526"/>
        <v>0</v>
      </c>
      <c r="I8453" s="7">
        <f t="shared" si="1527"/>
        <v>0</v>
      </c>
      <c r="J8453" s="7">
        <f t="shared" si="1528"/>
        <v>0</v>
      </c>
      <c r="K8453" s="8" t="e">
        <f t="shared" si="1529"/>
        <v>#N/A</v>
      </c>
      <c r="L8453" s="7" t="e">
        <f t="shared" si="1530"/>
        <v>#N/A</v>
      </c>
      <c r="M8453" s="8" t="e">
        <f t="shared" si="1518"/>
        <v>#N/A</v>
      </c>
      <c r="N8453" s="8" t="e">
        <f t="shared" si="1519"/>
        <v>#N/A</v>
      </c>
    </row>
    <row r="8454" spans="1:14" ht="15.75" customHeight="1" x14ac:dyDescent="0.35">
      <c r="A8454" s="7">
        <f t="shared" si="1520"/>
        <v>0</v>
      </c>
      <c r="B8454" s="7">
        <f t="shared" si="1521"/>
        <v>0</v>
      </c>
      <c r="C8454" s="7">
        <f t="shared" si="1522"/>
        <v>0</v>
      </c>
      <c r="D8454" s="7">
        <f t="shared" si="1523"/>
        <v>0</v>
      </c>
      <c r="E8454" s="7" t="e">
        <f>IF('Report DCM'!$H8454="In-Stream Video","Rich Media display banner",IF('Report DCM'!$I8454&gt;'Report DCM'!$J8454,"Standard",VLOOKUP(CONCATENATE(bd_adtype,"_",bd_creativetype),tabela,2,FALSE)))</f>
        <v>#N/A</v>
      </c>
      <c r="F8454" s="7">
        <f t="shared" si="1524"/>
        <v>0</v>
      </c>
      <c r="G8454" s="7">
        <f t="shared" si="1525"/>
        <v>0</v>
      </c>
      <c r="H8454" s="7">
        <f t="shared" si="1526"/>
        <v>0</v>
      </c>
      <c r="I8454" s="7">
        <f t="shared" si="1527"/>
        <v>0</v>
      </c>
      <c r="J8454" s="7">
        <f t="shared" si="1528"/>
        <v>0</v>
      </c>
      <c r="K8454" s="8" t="e">
        <f t="shared" si="1529"/>
        <v>#N/A</v>
      </c>
      <c r="L8454" s="7" t="e">
        <f t="shared" si="1530"/>
        <v>#N/A</v>
      </c>
      <c r="M8454" s="8" t="e">
        <f t="shared" si="1518"/>
        <v>#N/A</v>
      </c>
      <c r="N8454" s="8" t="e">
        <f t="shared" si="1519"/>
        <v>#N/A</v>
      </c>
    </row>
    <row r="8455" spans="1:14" ht="15.75" customHeight="1" x14ac:dyDescent="0.35">
      <c r="A8455" s="7">
        <f t="shared" si="1520"/>
        <v>0</v>
      </c>
      <c r="B8455" s="7">
        <f t="shared" si="1521"/>
        <v>0</v>
      </c>
      <c r="C8455" s="7">
        <f t="shared" si="1522"/>
        <v>0</v>
      </c>
      <c r="D8455" s="7">
        <f t="shared" si="1523"/>
        <v>0</v>
      </c>
      <c r="E8455" s="7" t="e">
        <f>IF('Report DCM'!$H8455="In-Stream Video","Rich Media display banner",IF('Report DCM'!$I8455&gt;'Report DCM'!$J8455,"Standard",VLOOKUP(CONCATENATE(bd_adtype,"_",bd_creativetype),tabela,2,FALSE)))</f>
        <v>#N/A</v>
      </c>
      <c r="F8455" s="7">
        <f t="shared" si="1524"/>
        <v>0</v>
      </c>
      <c r="G8455" s="7">
        <f t="shared" si="1525"/>
        <v>0</v>
      </c>
      <c r="H8455" s="7">
        <f t="shared" si="1526"/>
        <v>0</v>
      </c>
      <c r="I8455" s="7">
        <f t="shared" si="1527"/>
        <v>0</v>
      </c>
      <c r="J8455" s="7">
        <f t="shared" si="1528"/>
        <v>0</v>
      </c>
      <c r="K8455" s="8" t="e">
        <f t="shared" si="1529"/>
        <v>#N/A</v>
      </c>
      <c r="L8455" s="7" t="e">
        <f t="shared" si="1530"/>
        <v>#N/A</v>
      </c>
      <c r="M8455" s="8" t="e">
        <f t="shared" si="1518"/>
        <v>#N/A</v>
      </c>
      <c r="N8455" s="8" t="e">
        <f t="shared" si="1519"/>
        <v>#N/A</v>
      </c>
    </row>
    <row r="8456" spans="1:14" ht="15.75" customHeight="1" x14ac:dyDescent="0.35">
      <c r="A8456" s="7">
        <f t="shared" si="1520"/>
        <v>0</v>
      </c>
      <c r="B8456" s="7">
        <f t="shared" si="1521"/>
        <v>0</v>
      </c>
      <c r="C8456" s="7">
        <f t="shared" si="1522"/>
        <v>0</v>
      </c>
      <c r="D8456" s="7">
        <f t="shared" si="1523"/>
        <v>0</v>
      </c>
      <c r="E8456" s="7" t="e">
        <f>IF('Report DCM'!$H8456="In-Stream Video","Rich Media display banner",IF('Report DCM'!$I8456&gt;'Report DCM'!$J8456,"Standard",VLOOKUP(CONCATENATE(bd_adtype,"_",bd_creativetype),tabela,2,FALSE)))</f>
        <v>#N/A</v>
      </c>
      <c r="F8456" s="7">
        <f t="shared" si="1524"/>
        <v>0</v>
      </c>
      <c r="G8456" s="7">
        <f t="shared" si="1525"/>
        <v>0</v>
      </c>
      <c r="H8456" s="7">
        <f t="shared" si="1526"/>
        <v>0</v>
      </c>
      <c r="I8456" s="7">
        <f t="shared" si="1527"/>
        <v>0</v>
      </c>
      <c r="J8456" s="7">
        <f t="shared" si="1528"/>
        <v>0</v>
      </c>
      <c r="K8456" s="8" t="e">
        <f t="shared" si="1529"/>
        <v>#N/A</v>
      </c>
      <c r="L8456" s="7" t="e">
        <f t="shared" si="1530"/>
        <v>#N/A</v>
      </c>
      <c r="M8456" s="8" t="e">
        <f t="shared" si="1518"/>
        <v>#N/A</v>
      </c>
      <c r="N8456" s="8" t="e">
        <f t="shared" si="1519"/>
        <v>#N/A</v>
      </c>
    </row>
    <row r="8457" spans="1:14" ht="15.75" customHeight="1" x14ac:dyDescent="0.35">
      <c r="A8457" s="7">
        <f t="shared" si="1520"/>
        <v>0</v>
      </c>
      <c r="B8457" s="7">
        <f t="shared" si="1521"/>
        <v>0</v>
      </c>
      <c r="C8457" s="7">
        <f t="shared" si="1522"/>
        <v>0</v>
      </c>
      <c r="D8457" s="7">
        <f t="shared" si="1523"/>
        <v>0</v>
      </c>
      <c r="E8457" s="7" t="e">
        <f>IF('Report DCM'!$H8457="In-Stream Video","Rich Media display banner",IF('Report DCM'!$I8457&gt;'Report DCM'!$J8457,"Standard",VLOOKUP(CONCATENATE(bd_adtype,"_",bd_creativetype),tabela,2,FALSE)))</f>
        <v>#N/A</v>
      </c>
      <c r="F8457" s="7">
        <f t="shared" si="1524"/>
        <v>0</v>
      </c>
      <c r="G8457" s="7">
        <f t="shared" si="1525"/>
        <v>0</v>
      </c>
      <c r="H8457" s="7">
        <f t="shared" si="1526"/>
        <v>0</v>
      </c>
      <c r="I8457" s="7">
        <f t="shared" si="1527"/>
        <v>0</v>
      </c>
      <c r="J8457" s="7">
        <f t="shared" si="1528"/>
        <v>0</v>
      </c>
      <c r="K8457" s="8" t="e">
        <f t="shared" si="1529"/>
        <v>#N/A</v>
      </c>
      <c r="L8457" s="7" t="e">
        <f t="shared" si="1530"/>
        <v>#N/A</v>
      </c>
      <c r="M8457" s="8" t="e">
        <f t="shared" si="1518"/>
        <v>#N/A</v>
      </c>
      <c r="N8457" s="8" t="e">
        <f t="shared" si="1519"/>
        <v>#N/A</v>
      </c>
    </row>
    <row r="8458" spans="1:14" ht="15.75" customHeight="1" x14ac:dyDescent="0.35">
      <c r="A8458" s="7">
        <f t="shared" si="1520"/>
        <v>0</v>
      </c>
      <c r="B8458" s="7">
        <f t="shared" si="1521"/>
        <v>0</v>
      </c>
      <c r="C8458" s="7">
        <f t="shared" si="1522"/>
        <v>0</v>
      </c>
      <c r="D8458" s="7">
        <f t="shared" si="1523"/>
        <v>0</v>
      </c>
      <c r="E8458" s="7" t="e">
        <f>IF('Report DCM'!$H8458="In-Stream Video","Rich Media display banner",IF('Report DCM'!$I8458&gt;'Report DCM'!$J8458,"Standard",VLOOKUP(CONCATENATE(bd_adtype,"_",bd_creativetype),tabela,2,FALSE)))</f>
        <v>#N/A</v>
      </c>
      <c r="F8458" s="7">
        <f t="shared" si="1524"/>
        <v>0</v>
      </c>
      <c r="G8458" s="7">
        <f t="shared" si="1525"/>
        <v>0</v>
      </c>
      <c r="H8458" s="7">
        <f t="shared" si="1526"/>
        <v>0</v>
      </c>
      <c r="I8458" s="7">
        <f t="shared" si="1527"/>
        <v>0</v>
      </c>
      <c r="J8458" s="7">
        <f t="shared" si="1528"/>
        <v>0</v>
      </c>
      <c r="K8458" s="8" t="e">
        <f t="shared" si="1529"/>
        <v>#N/A</v>
      </c>
      <c r="L8458" s="7" t="e">
        <f t="shared" si="1530"/>
        <v>#N/A</v>
      </c>
      <c r="M8458" s="8" t="e">
        <f t="shared" si="1518"/>
        <v>#N/A</v>
      </c>
      <c r="N8458" s="8" t="e">
        <f t="shared" si="1519"/>
        <v>#N/A</v>
      </c>
    </row>
    <row r="8459" spans="1:14" ht="15.75" customHeight="1" x14ac:dyDescent="0.35">
      <c r="A8459" s="7">
        <f t="shared" si="1520"/>
        <v>0</v>
      </c>
      <c r="B8459" s="7">
        <f t="shared" si="1521"/>
        <v>0</v>
      </c>
      <c r="C8459" s="7">
        <f t="shared" si="1522"/>
        <v>0</v>
      </c>
      <c r="D8459" s="7">
        <f t="shared" si="1523"/>
        <v>0</v>
      </c>
      <c r="E8459" s="7" t="e">
        <f>IF('Report DCM'!$H8459="In-Stream Video","Rich Media display banner",IF('Report DCM'!$I8459&gt;'Report DCM'!$J8459,"Standard",VLOOKUP(CONCATENATE(bd_adtype,"_",bd_creativetype),tabela,2,FALSE)))</f>
        <v>#N/A</v>
      </c>
      <c r="F8459" s="7">
        <f t="shared" si="1524"/>
        <v>0</v>
      </c>
      <c r="G8459" s="7">
        <f t="shared" si="1525"/>
        <v>0</v>
      </c>
      <c r="H8459" s="7">
        <f t="shared" si="1526"/>
        <v>0</v>
      </c>
      <c r="I8459" s="7">
        <f t="shared" si="1527"/>
        <v>0</v>
      </c>
      <c r="J8459" s="7">
        <f t="shared" si="1528"/>
        <v>0</v>
      </c>
      <c r="K8459" s="8" t="e">
        <f t="shared" si="1529"/>
        <v>#N/A</v>
      </c>
      <c r="L8459" s="7" t="e">
        <f t="shared" si="1530"/>
        <v>#N/A</v>
      </c>
      <c r="M8459" s="8" t="e">
        <f t="shared" si="1518"/>
        <v>#N/A</v>
      </c>
      <c r="N8459" s="8" t="e">
        <f t="shared" si="1519"/>
        <v>#N/A</v>
      </c>
    </row>
    <row r="8460" spans="1:14" ht="15.75" customHeight="1" x14ac:dyDescent="0.35">
      <c r="A8460" s="7">
        <f t="shared" si="1520"/>
        <v>0</v>
      </c>
      <c r="B8460" s="7">
        <f t="shared" si="1521"/>
        <v>0</v>
      </c>
      <c r="C8460" s="7">
        <f t="shared" si="1522"/>
        <v>0</v>
      </c>
      <c r="D8460" s="7">
        <f t="shared" si="1523"/>
        <v>0</v>
      </c>
      <c r="E8460" s="7" t="e">
        <f>IF('Report DCM'!$H8460="In-Stream Video","Rich Media display banner",IF('Report DCM'!$I8460&gt;'Report DCM'!$J8460,"Standard",VLOOKUP(CONCATENATE(bd_adtype,"_",bd_creativetype),tabela,2,FALSE)))</f>
        <v>#N/A</v>
      </c>
      <c r="F8460" s="7">
        <f t="shared" si="1524"/>
        <v>0</v>
      </c>
      <c r="G8460" s="7">
        <f t="shared" si="1525"/>
        <v>0</v>
      </c>
      <c r="H8460" s="7">
        <f t="shared" si="1526"/>
        <v>0</v>
      </c>
      <c r="I8460" s="7">
        <f t="shared" si="1527"/>
        <v>0</v>
      </c>
      <c r="J8460" s="7">
        <f t="shared" si="1528"/>
        <v>0</v>
      </c>
      <c r="K8460" s="8" t="e">
        <f t="shared" si="1529"/>
        <v>#N/A</v>
      </c>
      <c r="L8460" s="7" t="e">
        <f t="shared" si="1530"/>
        <v>#N/A</v>
      </c>
      <c r="M8460" s="8" t="e">
        <f t="shared" si="1518"/>
        <v>#N/A</v>
      </c>
      <c r="N8460" s="8" t="e">
        <f t="shared" si="1519"/>
        <v>#N/A</v>
      </c>
    </row>
    <row r="8461" spans="1:14" ht="15.75" customHeight="1" x14ac:dyDescent="0.35">
      <c r="A8461" s="7">
        <f t="shared" si="1520"/>
        <v>0</v>
      </c>
      <c r="B8461" s="7">
        <f t="shared" si="1521"/>
        <v>0</v>
      </c>
      <c r="C8461" s="7">
        <f t="shared" si="1522"/>
        <v>0</v>
      </c>
      <c r="D8461" s="7">
        <f t="shared" si="1523"/>
        <v>0</v>
      </c>
      <c r="E8461" s="7" t="e">
        <f>IF('Report DCM'!$H8461="In-Stream Video","Rich Media display banner",IF('Report DCM'!$I8461&gt;'Report DCM'!$J8461,"Standard",VLOOKUP(CONCATENATE(bd_adtype,"_",bd_creativetype),tabela,2,FALSE)))</f>
        <v>#N/A</v>
      </c>
      <c r="F8461" s="7">
        <f t="shared" si="1524"/>
        <v>0</v>
      </c>
      <c r="G8461" s="7">
        <f t="shared" si="1525"/>
        <v>0</v>
      </c>
      <c r="H8461" s="7">
        <f t="shared" si="1526"/>
        <v>0</v>
      </c>
      <c r="I8461" s="7">
        <f t="shared" si="1527"/>
        <v>0</v>
      </c>
      <c r="J8461" s="7">
        <f t="shared" si="1528"/>
        <v>0</v>
      </c>
      <c r="K8461" s="8" t="e">
        <f t="shared" si="1529"/>
        <v>#N/A</v>
      </c>
      <c r="L8461" s="7" t="e">
        <f t="shared" si="1530"/>
        <v>#N/A</v>
      </c>
      <c r="M8461" s="8" t="e">
        <f t="shared" si="1518"/>
        <v>#N/A</v>
      </c>
      <c r="N8461" s="8" t="e">
        <f t="shared" si="1519"/>
        <v>#N/A</v>
      </c>
    </row>
    <row r="8462" spans="1:14" ht="15.75" customHeight="1" x14ac:dyDescent="0.35">
      <c r="A8462" s="7">
        <f t="shared" si="1520"/>
        <v>0</v>
      </c>
      <c r="B8462" s="7">
        <f t="shared" si="1521"/>
        <v>0</v>
      </c>
      <c r="C8462" s="7">
        <f t="shared" si="1522"/>
        <v>0</v>
      </c>
      <c r="D8462" s="7">
        <f t="shared" si="1523"/>
        <v>0</v>
      </c>
      <c r="E8462" s="7" t="e">
        <f>IF('Report DCM'!$H8462="In-Stream Video","Rich Media display banner",IF('Report DCM'!$I8462&gt;'Report DCM'!$J8462,"Standard",VLOOKUP(CONCATENATE(bd_adtype,"_",bd_creativetype),tabela,2,FALSE)))</f>
        <v>#N/A</v>
      </c>
      <c r="F8462" s="7">
        <f t="shared" si="1524"/>
        <v>0</v>
      </c>
      <c r="G8462" s="7">
        <f t="shared" si="1525"/>
        <v>0</v>
      </c>
      <c r="H8462" s="7">
        <f t="shared" si="1526"/>
        <v>0</v>
      </c>
      <c r="I8462" s="7">
        <f t="shared" si="1527"/>
        <v>0</v>
      </c>
      <c r="J8462" s="7">
        <f t="shared" si="1528"/>
        <v>0</v>
      </c>
      <c r="K8462" s="8" t="e">
        <f t="shared" si="1529"/>
        <v>#N/A</v>
      </c>
      <c r="L8462" s="7" t="e">
        <f t="shared" si="1530"/>
        <v>#N/A</v>
      </c>
      <c r="M8462" s="8" t="e">
        <f t="shared" si="1518"/>
        <v>#N/A</v>
      </c>
      <c r="N8462" s="8" t="e">
        <f t="shared" si="1519"/>
        <v>#N/A</v>
      </c>
    </row>
    <row r="8463" spans="1:14" ht="15.75" customHeight="1" x14ac:dyDescent="0.35">
      <c r="A8463" s="7">
        <f t="shared" si="1520"/>
        <v>0</v>
      </c>
      <c r="B8463" s="7">
        <f t="shared" si="1521"/>
        <v>0</v>
      </c>
      <c r="C8463" s="7">
        <f t="shared" si="1522"/>
        <v>0</v>
      </c>
      <c r="D8463" s="7">
        <f t="shared" si="1523"/>
        <v>0</v>
      </c>
      <c r="E8463" s="7" t="e">
        <f>IF('Report DCM'!$H8463="In-Stream Video","Rich Media display banner",IF('Report DCM'!$I8463&gt;'Report DCM'!$J8463,"Standard",VLOOKUP(CONCATENATE(bd_adtype,"_",bd_creativetype),tabela,2,FALSE)))</f>
        <v>#N/A</v>
      </c>
      <c r="F8463" s="7">
        <f t="shared" si="1524"/>
        <v>0</v>
      </c>
      <c r="G8463" s="7">
        <f t="shared" si="1525"/>
        <v>0</v>
      </c>
      <c r="H8463" s="7">
        <f t="shared" si="1526"/>
        <v>0</v>
      </c>
      <c r="I8463" s="7">
        <f t="shared" si="1527"/>
        <v>0</v>
      </c>
      <c r="J8463" s="7">
        <f t="shared" si="1528"/>
        <v>0</v>
      </c>
      <c r="K8463" s="8" t="e">
        <f t="shared" si="1529"/>
        <v>#N/A</v>
      </c>
      <c r="L8463" s="7" t="e">
        <f t="shared" si="1530"/>
        <v>#N/A</v>
      </c>
      <c r="M8463" s="8" t="e">
        <f t="shared" si="1518"/>
        <v>#N/A</v>
      </c>
      <c r="N8463" s="8" t="e">
        <f t="shared" si="1519"/>
        <v>#N/A</v>
      </c>
    </row>
    <row r="8464" spans="1:14" ht="15.75" customHeight="1" x14ac:dyDescent="0.35">
      <c r="A8464" s="7">
        <f t="shared" si="1520"/>
        <v>0</v>
      </c>
      <c r="B8464" s="7">
        <f t="shared" si="1521"/>
        <v>0</v>
      </c>
      <c r="C8464" s="7">
        <f t="shared" si="1522"/>
        <v>0</v>
      </c>
      <c r="D8464" s="7">
        <f t="shared" si="1523"/>
        <v>0</v>
      </c>
      <c r="E8464" s="7" t="e">
        <f>IF('Report DCM'!$H8464="In-Stream Video","Rich Media display banner",IF('Report DCM'!$I8464&gt;'Report DCM'!$J8464,"Standard",VLOOKUP(CONCATENATE(bd_adtype,"_",bd_creativetype),tabela,2,FALSE)))</f>
        <v>#N/A</v>
      </c>
      <c r="F8464" s="7">
        <f t="shared" si="1524"/>
        <v>0</v>
      </c>
      <c r="G8464" s="7">
        <f t="shared" si="1525"/>
        <v>0</v>
      </c>
      <c r="H8464" s="7">
        <f t="shared" si="1526"/>
        <v>0</v>
      </c>
      <c r="I8464" s="7">
        <f t="shared" si="1527"/>
        <v>0</v>
      </c>
      <c r="J8464" s="7">
        <f t="shared" si="1528"/>
        <v>0</v>
      </c>
      <c r="K8464" s="8" t="e">
        <f t="shared" si="1529"/>
        <v>#N/A</v>
      </c>
      <c r="L8464" s="7" t="e">
        <f t="shared" si="1530"/>
        <v>#N/A</v>
      </c>
      <c r="M8464" s="8" t="e">
        <f t="shared" si="1518"/>
        <v>#N/A</v>
      </c>
      <c r="N8464" s="8" t="e">
        <f t="shared" si="1519"/>
        <v>#N/A</v>
      </c>
    </row>
    <row r="8465" spans="1:14" ht="15.75" customHeight="1" x14ac:dyDescent="0.35">
      <c r="A8465" s="7">
        <f t="shared" si="1520"/>
        <v>0</v>
      </c>
      <c r="B8465" s="7">
        <f t="shared" si="1521"/>
        <v>0</v>
      </c>
      <c r="C8465" s="7">
        <f t="shared" si="1522"/>
        <v>0</v>
      </c>
      <c r="D8465" s="7">
        <f t="shared" si="1523"/>
        <v>0</v>
      </c>
      <c r="E8465" s="7" t="e">
        <f>IF('Report DCM'!$H8465="In-Stream Video","Rich Media display banner",IF('Report DCM'!$I8465&gt;'Report DCM'!$J8465,"Standard",VLOOKUP(CONCATENATE(bd_adtype,"_",bd_creativetype),tabela,2,FALSE)))</f>
        <v>#N/A</v>
      </c>
      <c r="F8465" s="7">
        <f t="shared" si="1524"/>
        <v>0</v>
      </c>
      <c r="G8465" s="7">
        <f t="shared" si="1525"/>
        <v>0</v>
      </c>
      <c r="H8465" s="7">
        <f t="shared" si="1526"/>
        <v>0</v>
      </c>
      <c r="I8465" s="7">
        <f t="shared" si="1527"/>
        <v>0</v>
      </c>
      <c r="J8465" s="7">
        <f t="shared" si="1528"/>
        <v>0</v>
      </c>
      <c r="K8465" s="8" t="e">
        <f t="shared" si="1529"/>
        <v>#N/A</v>
      </c>
      <c r="L8465" s="7" t="e">
        <f t="shared" si="1530"/>
        <v>#N/A</v>
      </c>
      <c r="M8465" s="8" t="e">
        <f t="shared" si="1518"/>
        <v>#N/A</v>
      </c>
      <c r="N8465" s="8" t="e">
        <f t="shared" si="1519"/>
        <v>#N/A</v>
      </c>
    </row>
    <row r="8466" spans="1:14" ht="15.75" customHeight="1" x14ac:dyDescent="0.35">
      <c r="A8466" s="7">
        <f t="shared" si="1520"/>
        <v>0</v>
      </c>
      <c r="B8466" s="7">
        <f t="shared" si="1521"/>
        <v>0</v>
      </c>
      <c r="C8466" s="7">
        <f t="shared" si="1522"/>
        <v>0</v>
      </c>
      <c r="D8466" s="7">
        <f t="shared" si="1523"/>
        <v>0</v>
      </c>
      <c r="E8466" s="7" t="e">
        <f>IF('Report DCM'!$H8466="In-Stream Video","Rich Media display banner",IF('Report DCM'!$I8466&gt;'Report DCM'!$J8466,"Standard",VLOOKUP(CONCATENATE(bd_adtype,"_",bd_creativetype),tabela,2,FALSE)))</f>
        <v>#N/A</v>
      </c>
      <c r="F8466" s="7">
        <f t="shared" si="1524"/>
        <v>0</v>
      </c>
      <c r="G8466" s="7">
        <f t="shared" si="1525"/>
        <v>0</v>
      </c>
      <c r="H8466" s="7">
        <f t="shared" si="1526"/>
        <v>0</v>
      </c>
      <c r="I8466" s="7">
        <f t="shared" si="1527"/>
        <v>0</v>
      </c>
      <c r="J8466" s="7">
        <f t="shared" si="1528"/>
        <v>0</v>
      </c>
      <c r="K8466" s="8" t="e">
        <f t="shared" si="1529"/>
        <v>#N/A</v>
      </c>
      <c r="L8466" s="7" t="e">
        <f t="shared" si="1530"/>
        <v>#N/A</v>
      </c>
      <c r="M8466" s="8" t="e">
        <f t="shared" si="1518"/>
        <v>#N/A</v>
      </c>
      <c r="N8466" s="8" t="e">
        <f t="shared" si="1519"/>
        <v>#N/A</v>
      </c>
    </row>
    <row r="8467" spans="1:14" ht="15.75" customHeight="1" x14ac:dyDescent="0.35">
      <c r="A8467" s="7">
        <f t="shared" si="1520"/>
        <v>0</v>
      </c>
      <c r="B8467" s="7">
        <f t="shared" si="1521"/>
        <v>0</v>
      </c>
      <c r="C8467" s="7">
        <f t="shared" si="1522"/>
        <v>0</v>
      </c>
      <c r="D8467" s="7">
        <f t="shared" si="1523"/>
        <v>0</v>
      </c>
      <c r="E8467" s="7" t="e">
        <f>IF('Report DCM'!$H8467="In-Stream Video","Rich Media display banner",IF('Report DCM'!$I8467&gt;'Report DCM'!$J8467,"Standard",VLOOKUP(CONCATENATE(bd_adtype,"_",bd_creativetype),tabela,2,FALSE)))</f>
        <v>#N/A</v>
      </c>
      <c r="F8467" s="7">
        <f t="shared" si="1524"/>
        <v>0</v>
      </c>
      <c r="G8467" s="7">
        <f t="shared" si="1525"/>
        <v>0</v>
      </c>
      <c r="H8467" s="7">
        <f t="shared" si="1526"/>
        <v>0</v>
      </c>
      <c r="I8467" s="7">
        <f t="shared" si="1527"/>
        <v>0</v>
      </c>
      <c r="J8467" s="7">
        <f t="shared" si="1528"/>
        <v>0</v>
      </c>
      <c r="K8467" s="8" t="e">
        <f t="shared" si="1529"/>
        <v>#N/A</v>
      </c>
      <c r="L8467" s="7" t="e">
        <f t="shared" si="1530"/>
        <v>#N/A</v>
      </c>
      <c r="M8467" s="8" t="e">
        <f t="shared" si="1518"/>
        <v>#N/A</v>
      </c>
      <c r="N8467" s="8" t="e">
        <f t="shared" si="1519"/>
        <v>#N/A</v>
      </c>
    </row>
    <row r="8468" spans="1:14" ht="15.75" customHeight="1" x14ac:dyDescent="0.35">
      <c r="A8468" s="7">
        <f t="shared" si="1520"/>
        <v>0</v>
      </c>
      <c r="B8468" s="7">
        <f t="shared" si="1521"/>
        <v>0</v>
      </c>
      <c r="C8468" s="7">
        <f t="shared" si="1522"/>
        <v>0</v>
      </c>
      <c r="D8468" s="7">
        <f t="shared" si="1523"/>
        <v>0</v>
      </c>
      <c r="E8468" s="7" t="e">
        <f>IF('Report DCM'!$H8468="In-Stream Video","Rich Media display banner",IF('Report DCM'!$I8468&gt;'Report DCM'!$J8468,"Standard",VLOOKUP(CONCATENATE(bd_adtype,"_",bd_creativetype),tabela,2,FALSE)))</f>
        <v>#N/A</v>
      </c>
      <c r="F8468" s="7">
        <f t="shared" si="1524"/>
        <v>0</v>
      </c>
      <c r="G8468" s="7">
        <f t="shared" si="1525"/>
        <v>0</v>
      </c>
      <c r="H8468" s="7">
        <f t="shared" si="1526"/>
        <v>0</v>
      </c>
      <c r="I8468" s="7">
        <f t="shared" si="1527"/>
        <v>0</v>
      </c>
      <c r="J8468" s="7">
        <f t="shared" si="1528"/>
        <v>0</v>
      </c>
      <c r="K8468" s="8" t="e">
        <f t="shared" si="1529"/>
        <v>#N/A</v>
      </c>
      <c r="L8468" s="7" t="e">
        <f t="shared" si="1530"/>
        <v>#N/A</v>
      </c>
      <c r="M8468" s="8" t="e">
        <f t="shared" si="1518"/>
        <v>#N/A</v>
      </c>
      <c r="N8468" s="8" t="e">
        <f t="shared" si="1519"/>
        <v>#N/A</v>
      </c>
    </row>
    <row r="8469" spans="1:14" ht="15.75" customHeight="1" x14ac:dyDescent="0.35">
      <c r="A8469" s="7">
        <f t="shared" si="1520"/>
        <v>0</v>
      </c>
      <c r="B8469" s="7">
        <f t="shared" si="1521"/>
        <v>0</v>
      </c>
      <c r="C8469" s="7">
        <f t="shared" si="1522"/>
        <v>0</v>
      </c>
      <c r="D8469" s="7">
        <f t="shared" si="1523"/>
        <v>0</v>
      </c>
      <c r="E8469" s="7" t="e">
        <f>IF('Report DCM'!$H8469="In-Stream Video","Rich Media display banner",IF('Report DCM'!$I8469&gt;'Report DCM'!$J8469,"Standard",VLOOKUP(CONCATENATE(bd_adtype,"_",bd_creativetype),tabela,2,FALSE)))</f>
        <v>#N/A</v>
      </c>
      <c r="F8469" s="7">
        <f t="shared" si="1524"/>
        <v>0</v>
      </c>
      <c r="G8469" s="7">
        <f t="shared" si="1525"/>
        <v>0</v>
      </c>
      <c r="H8469" s="7">
        <f t="shared" si="1526"/>
        <v>0</v>
      </c>
      <c r="I8469" s="7">
        <f t="shared" si="1527"/>
        <v>0</v>
      </c>
      <c r="J8469" s="7">
        <f t="shared" si="1528"/>
        <v>0</v>
      </c>
      <c r="K8469" s="8" t="e">
        <f t="shared" si="1529"/>
        <v>#N/A</v>
      </c>
      <c r="L8469" s="7" t="e">
        <f t="shared" si="1530"/>
        <v>#N/A</v>
      </c>
      <c r="M8469" s="8" t="e">
        <f t="shared" si="1518"/>
        <v>#N/A</v>
      </c>
      <c r="N8469" s="8" t="e">
        <f t="shared" si="1519"/>
        <v>#N/A</v>
      </c>
    </row>
    <row r="8470" spans="1:14" ht="15.75" customHeight="1" x14ac:dyDescent="0.35">
      <c r="A8470" s="7">
        <f t="shared" si="1520"/>
        <v>0</v>
      </c>
      <c r="B8470" s="7">
        <f t="shared" si="1521"/>
        <v>0</v>
      </c>
      <c r="C8470" s="7">
        <f t="shared" si="1522"/>
        <v>0</v>
      </c>
      <c r="D8470" s="7">
        <f t="shared" si="1523"/>
        <v>0</v>
      </c>
      <c r="E8470" s="7" t="e">
        <f>IF('Report DCM'!$H8470="In-Stream Video","Rich Media display banner",IF('Report DCM'!$I8470&gt;'Report DCM'!$J8470,"Standard",VLOOKUP(CONCATENATE(bd_adtype,"_",bd_creativetype),tabela,2,FALSE)))</f>
        <v>#N/A</v>
      </c>
      <c r="F8470" s="7">
        <f t="shared" si="1524"/>
        <v>0</v>
      </c>
      <c r="G8470" s="7">
        <f t="shared" si="1525"/>
        <v>0</v>
      </c>
      <c r="H8470" s="7">
        <f t="shared" si="1526"/>
        <v>0</v>
      </c>
      <c r="I8470" s="7">
        <f t="shared" si="1527"/>
        <v>0</v>
      </c>
      <c r="J8470" s="7">
        <f t="shared" si="1528"/>
        <v>0</v>
      </c>
      <c r="K8470" s="8" t="e">
        <f t="shared" si="1529"/>
        <v>#N/A</v>
      </c>
      <c r="L8470" s="7" t="e">
        <f t="shared" si="1530"/>
        <v>#N/A</v>
      </c>
      <c r="M8470" s="8" t="e">
        <f t="shared" si="1518"/>
        <v>#N/A</v>
      </c>
      <c r="N8470" s="8" t="e">
        <f t="shared" si="1519"/>
        <v>#N/A</v>
      </c>
    </row>
    <row r="8471" spans="1:14" ht="15.75" customHeight="1" x14ac:dyDescent="0.35">
      <c r="A8471" s="7">
        <f t="shared" si="1520"/>
        <v>0</v>
      </c>
      <c r="B8471" s="7">
        <f t="shared" si="1521"/>
        <v>0</v>
      </c>
      <c r="C8471" s="7">
        <f t="shared" si="1522"/>
        <v>0</v>
      </c>
      <c r="D8471" s="7">
        <f t="shared" si="1523"/>
        <v>0</v>
      </c>
      <c r="E8471" s="7" t="e">
        <f>IF('Report DCM'!$H8471="In-Stream Video","Rich Media display banner",IF('Report DCM'!$I8471&gt;'Report DCM'!$J8471,"Standard",VLOOKUP(CONCATENATE(bd_adtype,"_",bd_creativetype),tabela,2,FALSE)))</f>
        <v>#N/A</v>
      </c>
      <c r="F8471" s="7">
        <f t="shared" si="1524"/>
        <v>0</v>
      </c>
      <c r="G8471" s="7">
        <f t="shared" si="1525"/>
        <v>0</v>
      </c>
      <c r="H8471" s="7">
        <f t="shared" si="1526"/>
        <v>0</v>
      </c>
      <c r="I8471" s="7">
        <f t="shared" si="1527"/>
        <v>0</v>
      </c>
      <c r="J8471" s="7">
        <f t="shared" si="1528"/>
        <v>0</v>
      </c>
      <c r="K8471" s="8" t="e">
        <f t="shared" si="1529"/>
        <v>#N/A</v>
      </c>
      <c r="L8471" s="7" t="e">
        <f t="shared" si="1530"/>
        <v>#N/A</v>
      </c>
      <c r="M8471" s="8" t="e">
        <f t="shared" si="1518"/>
        <v>#N/A</v>
      </c>
      <c r="N8471" s="8" t="e">
        <f t="shared" si="1519"/>
        <v>#N/A</v>
      </c>
    </row>
    <row r="8472" spans="1:14" ht="15.75" customHeight="1" x14ac:dyDescent="0.35">
      <c r="A8472" s="7">
        <f t="shared" si="1520"/>
        <v>0</v>
      </c>
      <c r="B8472" s="7">
        <f t="shared" si="1521"/>
        <v>0</v>
      </c>
      <c r="C8472" s="7">
        <f t="shared" si="1522"/>
        <v>0</v>
      </c>
      <c r="D8472" s="7">
        <f t="shared" si="1523"/>
        <v>0</v>
      </c>
      <c r="E8472" s="7" t="e">
        <f>IF('Report DCM'!$H8472="In-Stream Video","Rich Media display banner",IF('Report DCM'!$I8472&gt;'Report DCM'!$J8472,"Standard",VLOOKUP(CONCATENATE(bd_adtype,"_",bd_creativetype),tabela,2,FALSE)))</f>
        <v>#N/A</v>
      </c>
      <c r="F8472" s="7">
        <f t="shared" si="1524"/>
        <v>0</v>
      </c>
      <c r="G8472" s="7">
        <f t="shared" si="1525"/>
        <v>0</v>
      </c>
      <c r="H8472" s="7">
        <f t="shared" si="1526"/>
        <v>0</v>
      </c>
      <c r="I8472" s="7">
        <f t="shared" si="1527"/>
        <v>0</v>
      </c>
      <c r="J8472" s="7">
        <f t="shared" si="1528"/>
        <v>0</v>
      </c>
      <c r="K8472" s="8" t="e">
        <f t="shared" si="1529"/>
        <v>#N/A</v>
      </c>
      <c r="L8472" s="7" t="e">
        <f t="shared" si="1530"/>
        <v>#N/A</v>
      </c>
      <c r="M8472" s="8" t="e">
        <f t="shared" si="1518"/>
        <v>#N/A</v>
      </c>
      <c r="N8472" s="8" t="e">
        <f t="shared" si="1519"/>
        <v>#N/A</v>
      </c>
    </row>
    <row r="8473" spans="1:14" ht="15.75" customHeight="1" x14ac:dyDescent="0.35">
      <c r="A8473" s="7">
        <f t="shared" si="1520"/>
        <v>0</v>
      </c>
      <c r="B8473" s="7">
        <f t="shared" si="1521"/>
        <v>0</v>
      </c>
      <c r="C8473" s="7">
        <f t="shared" si="1522"/>
        <v>0</v>
      </c>
      <c r="D8473" s="7">
        <f t="shared" si="1523"/>
        <v>0</v>
      </c>
      <c r="E8473" s="7" t="e">
        <f>IF('Report DCM'!$H8473="In-Stream Video","Rich Media display banner",IF('Report DCM'!$I8473&gt;'Report DCM'!$J8473,"Standard",VLOOKUP(CONCATENATE(bd_adtype,"_",bd_creativetype),tabela,2,FALSE)))</f>
        <v>#N/A</v>
      </c>
      <c r="F8473" s="7">
        <f t="shared" si="1524"/>
        <v>0</v>
      </c>
      <c r="G8473" s="7">
        <f t="shared" si="1525"/>
        <v>0</v>
      </c>
      <c r="H8473" s="7">
        <f t="shared" si="1526"/>
        <v>0</v>
      </c>
      <c r="I8473" s="7">
        <f t="shared" si="1527"/>
        <v>0</v>
      </c>
      <c r="J8473" s="7">
        <f t="shared" si="1528"/>
        <v>0</v>
      </c>
      <c r="K8473" s="8" t="e">
        <f t="shared" si="1529"/>
        <v>#N/A</v>
      </c>
      <c r="L8473" s="7" t="e">
        <f t="shared" si="1530"/>
        <v>#N/A</v>
      </c>
      <c r="M8473" s="8" t="e">
        <f t="shared" si="1518"/>
        <v>#N/A</v>
      </c>
      <c r="N8473" s="8" t="e">
        <f t="shared" si="1519"/>
        <v>#N/A</v>
      </c>
    </row>
    <row r="8474" spans="1:14" ht="15.75" customHeight="1" x14ac:dyDescent="0.35">
      <c r="A8474" s="7">
        <f t="shared" si="1520"/>
        <v>0</v>
      </c>
      <c r="B8474" s="7">
        <f t="shared" si="1521"/>
        <v>0</v>
      </c>
      <c r="C8474" s="7">
        <f t="shared" si="1522"/>
        <v>0</v>
      </c>
      <c r="D8474" s="7">
        <f t="shared" si="1523"/>
        <v>0</v>
      </c>
      <c r="E8474" s="7" t="e">
        <f>IF('Report DCM'!$H8474="In-Stream Video","Rich Media display banner",IF('Report DCM'!$I8474&gt;'Report DCM'!$J8474,"Standard",VLOOKUP(CONCATENATE(bd_adtype,"_",bd_creativetype),tabela,2,FALSE)))</f>
        <v>#N/A</v>
      </c>
      <c r="F8474" s="7">
        <f t="shared" si="1524"/>
        <v>0</v>
      </c>
      <c r="G8474" s="7">
        <f t="shared" si="1525"/>
        <v>0</v>
      </c>
      <c r="H8474" s="7">
        <f t="shared" si="1526"/>
        <v>0</v>
      </c>
      <c r="I8474" s="7">
        <f t="shared" si="1527"/>
        <v>0</v>
      </c>
      <c r="J8474" s="7">
        <f t="shared" si="1528"/>
        <v>0</v>
      </c>
      <c r="K8474" s="8" t="e">
        <f t="shared" si="1529"/>
        <v>#N/A</v>
      </c>
      <c r="L8474" s="7" t="e">
        <f t="shared" si="1530"/>
        <v>#N/A</v>
      </c>
      <c r="M8474" s="8" t="e">
        <f t="shared" si="1518"/>
        <v>#N/A</v>
      </c>
      <c r="N8474" s="8" t="e">
        <f t="shared" si="1519"/>
        <v>#N/A</v>
      </c>
    </row>
    <row r="8475" spans="1:14" ht="15.75" customHeight="1" x14ac:dyDescent="0.35">
      <c r="A8475" s="7">
        <f t="shared" si="1520"/>
        <v>0</v>
      </c>
      <c r="B8475" s="7">
        <f t="shared" si="1521"/>
        <v>0</v>
      </c>
      <c r="C8475" s="7">
        <f t="shared" si="1522"/>
        <v>0</v>
      </c>
      <c r="D8475" s="7">
        <f t="shared" si="1523"/>
        <v>0</v>
      </c>
      <c r="E8475" s="7" t="e">
        <f>IF('Report DCM'!$H8475="In-Stream Video","Rich Media display banner",IF('Report DCM'!$I8475&gt;'Report DCM'!$J8475,"Standard",VLOOKUP(CONCATENATE(bd_adtype,"_",bd_creativetype),tabela,2,FALSE)))</f>
        <v>#N/A</v>
      </c>
      <c r="F8475" s="7">
        <f t="shared" si="1524"/>
        <v>0</v>
      </c>
      <c r="G8475" s="7">
        <f t="shared" si="1525"/>
        <v>0</v>
      </c>
      <c r="H8475" s="7">
        <f t="shared" si="1526"/>
        <v>0</v>
      </c>
      <c r="I8475" s="7">
        <f t="shared" si="1527"/>
        <v>0</v>
      </c>
      <c r="J8475" s="7">
        <f t="shared" si="1528"/>
        <v>0</v>
      </c>
      <c r="K8475" s="8" t="e">
        <f t="shared" si="1529"/>
        <v>#N/A</v>
      </c>
      <c r="L8475" s="7" t="e">
        <f t="shared" si="1530"/>
        <v>#N/A</v>
      </c>
      <c r="M8475" s="8" t="e">
        <f t="shared" si="1518"/>
        <v>#N/A</v>
      </c>
      <c r="N8475" s="8" t="e">
        <f t="shared" si="1519"/>
        <v>#N/A</v>
      </c>
    </row>
    <row r="8476" spans="1:14" ht="15.75" customHeight="1" x14ac:dyDescent="0.35">
      <c r="A8476" s="7">
        <f t="shared" si="1520"/>
        <v>0</v>
      </c>
      <c r="B8476" s="7">
        <f t="shared" si="1521"/>
        <v>0</v>
      </c>
      <c r="C8476" s="7">
        <f t="shared" si="1522"/>
        <v>0</v>
      </c>
      <c r="D8476" s="7">
        <f t="shared" si="1523"/>
        <v>0</v>
      </c>
      <c r="E8476" s="7" t="e">
        <f>IF('Report DCM'!$H8476="In-Stream Video","Rich Media display banner",IF('Report DCM'!$I8476&gt;'Report DCM'!$J8476,"Standard",VLOOKUP(CONCATENATE(bd_adtype,"_",bd_creativetype),tabela,2,FALSE)))</f>
        <v>#N/A</v>
      </c>
      <c r="F8476" s="7">
        <f t="shared" si="1524"/>
        <v>0</v>
      </c>
      <c r="G8476" s="7">
        <f t="shared" si="1525"/>
        <v>0</v>
      </c>
      <c r="H8476" s="7">
        <f t="shared" si="1526"/>
        <v>0</v>
      </c>
      <c r="I8476" s="7">
        <f t="shared" si="1527"/>
        <v>0</v>
      </c>
      <c r="J8476" s="7">
        <f t="shared" si="1528"/>
        <v>0</v>
      </c>
      <c r="K8476" s="8" t="e">
        <f t="shared" si="1529"/>
        <v>#N/A</v>
      </c>
      <c r="L8476" s="7" t="e">
        <f t="shared" si="1530"/>
        <v>#N/A</v>
      </c>
      <c r="M8476" s="8" t="e">
        <f t="shared" si="1518"/>
        <v>#N/A</v>
      </c>
      <c r="N8476" s="8" t="e">
        <f t="shared" si="1519"/>
        <v>#N/A</v>
      </c>
    </row>
    <row r="8477" spans="1:14" ht="15.75" customHeight="1" x14ac:dyDescent="0.35">
      <c r="A8477" s="7">
        <f t="shared" si="1520"/>
        <v>0</v>
      </c>
      <c r="B8477" s="7">
        <f t="shared" si="1521"/>
        <v>0</v>
      </c>
      <c r="C8477" s="7">
        <f t="shared" si="1522"/>
        <v>0</v>
      </c>
      <c r="D8477" s="7">
        <f t="shared" si="1523"/>
        <v>0</v>
      </c>
      <c r="E8477" s="7" t="e">
        <f>IF('Report DCM'!$H8477="In-Stream Video","Rich Media display banner",IF('Report DCM'!$I8477&gt;'Report DCM'!$J8477,"Standard",VLOOKUP(CONCATENATE(bd_adtype,"_",bd_creativetype),tabela,2,FALSE)))</f>
        <v>#N/A</v>
      </c>
      <c r="F8477" s="7">
        <f t="shared" si="1524"/>
        <v>0</v>
      </c>
      <c r="G8477" s="7">
        <f t="shared" si="1525"/>
        <v>0</v>
      </c>
      <c r="H8477" s="7">
        <f t="shared" si="1526"/>
        <v>0</v>
      </c>
      <c r="I8477" s="7">
        <f t="shared" si="1527"/>
        <v>0</v>
      </c>
      <c r="J8477" s="7">
        <f t="shared" si="1528"/>
        <v>0</v>
      </c>
      <c r="K8477" s="8" t="e">
        <f t="shared" si="1529"/>
        <v>#N/A</v>
      </c>
      <c r="L8477" s="7" t="e">
        <f t="shared" si="1530"/>
        <v>#N/A</v>
      </c>
      <c r="M8477" s="8" t="e">
        <f t="shared" si="1518"/>
        <v>#N/A</v>
      </c>
      <c r="N8477" s="8" t="e">
        <f t="shared" si="1519"/>
        <v>#N/A</v>
      </c>
    </row>
    <row r="8478" spans="1:14" ht="15.75" customHeight="1" x14ac:dyDescent="0.35">
      <c r="A8478" s="7">
        <f t="shared" si="1520"/>
        <v>0</v>
      </c>
      <c r="B8478" s="7">
        <f t="shared" si="1521"/>
        <v>0</v>
      </c>
      <c r="C8478" s="7">
        <f t="shared" si="1522"/>
        <v>0</v>
      </c>
      <c r="D8478" s="7">
        <f t="shared" si="1523"/>
        <v>0</v>
      </c>
      <c r="E8478" s="7" t="e">
        <f>IF('Report DCM'!$H8478="In-Stream Video","Rich Media display banner",IF('Report DCM'!$I8478&gt;'Report DCM'!$J8478,"Standard",VLOOKUP(CONCATENATE(bd_adtype,"_",bd_creativetype),tabela,2,FALSE)))</f>
        <v>#N/A</v>
      </c>
      <c r="F8478" s="7">
        <f t="shared" si="1524"/>
        <v>0</v>
      </c>
      <c r="G8478" s="7">
        <f t="shared" si="1525"/>
        <v>0</v>
      </c>
      <c r="H8478" s="7">
        <f t="shared" si="1526"/>
        <v>0</v>
      </c>
      <c r="I8478" s="7">
        <f t="shared" si="1527"/>
        <v>0</v>
      </c>
      <c r="J8478" s="7">
        <f t="shared" si="1528"/>
        <v>0</v>
      </c>
      <c r="K8478" s="8" t="e">
        <f t="shared" si="1529"/>
        <v>#N/A</v>
      </c>
      <c r="L8478" s="7" t="e">
        <f t="shared" si="1530"/>
        <v>#N/A</v>
      </c>
      <c r="M8478" s="8" t="e">
        <f t="shared" si="1518"/>
        <v>#N/A</v>
      </c>
      <c r="N8478" s="8" t="e">
        <f t="shared" si="1519"/>
        <v>#N/A</v>
      </c>
    </row>
    <row r="8479" spans="1:14" ht="15.75" customHeight="1" x14ac:dyDescent="0.35">
      <c r="A8479" s="7">
        <f t="shared" si="1520"/>
        <v>0</v>
      </c>
      <c r="B8479" s="7">
        <f t="shared" si="1521"/>
        <v>0</v>
      </c>
      <c r="C8479" s="7">
        <f t="shared" si="1522"/>
        <v>0</v>
      </c>
      <c r="D8479" s="7">
        <f t="shared" si="1523"/>
        <v>0</v>
      </c>
      <c r="E8479" s="7" t="e">
        <f>IF('Report DCM'!$H8479="In-Stream Video","Rich Media display banner",IF('Report DCM'!$I8479&gt;'Report DCM'!$J8479,"Standard",VLOOKUP(CONCATENATE(bd_adtype,"_",bd_creativetype),tabela,2,FALSE)))</f>
        <v>#N/A</v>
      </c>
      <c r="F8479" s="7">
        <f t="shared" si="1524"/>
        <v>0</v>
      </c>
      <c r="G8479" s="7">
        <f t="shared" si="1525"/>
        <v>0</v>
      </c>
      <c r="H8479" s="7">
        <f t="shared" si="1526"/>
        <v>0</v>
      </c>
      <c r="I8479" s="7">
        <f t="shared" si="1527"/>
        <v>0</v>
      </c>
      <c r="J8479" s="7">
        <f t="shared" si="1528"/>
        <v>0</v>
      </c>
      <c r="K8479" s="8" t="e">
        <f t="shared" si="1529"/>
        <v>#N/A</v>
      </c>
      <c r="L8479" s="7" t="e">
        <f t="shared" si="1530"/>
        <v>#N/A</v>
      </c>
      <c r="M8479" s="8" t="e">
        <f t="shared" si="1518"/>
        <v>#N/A</v>
      </c>
      <c r="N8479" s="8" t="e">
        <f t="shared" si="1519"/>
        <v>#N/A</v>
      </c>
    </row>
    <row r="8480" spans="1:14" ht="15.75" customHeight="1" x14ac:dyDescent="0.35">
      <c r="A8480" s="7">
        <f t="shared" si="1520"/>
        <v>0</v>
      </c>
      <c r="B8480" s="7">
        <f t="shared" si="1521"/>
        <v>0</v>
      </c>
      <c r="C8480" s="7">
        <f t="shared" si="1522"/>
        <v>0</v>
      </c>
      <c r="D8480" s="7">
        <f t="shared" si="1523"/>
        <v>0</v>
      </c>
      <c r="E8480" s="7" t="e">
        <f>IF('Report DCM'!$H8480="In-Stream Video","Rich Media display banner",IF('Report DCM'!$I8480&gt;'Report DCM'!$J8480,"Standard",VLOOKUP(CONCATENATE(bd_adtype,"_",bd_creativetype),tabela,2,FALSE)))</f>
        <v>#N/A</v>
      </c>
      <c r="F8480" s="7">
        <f t="shared" si="1524"/>
        <v>0</v>
      </c>
      <c r="G8480" s="7">
        <f t="shared" si="1525"/>
        <v>0</v>
      </c>
      <c r="H8480" s="7">
        <f t="shared" si="1526"/>
        <v>0</v>
      </c>
      <c r="I8480" s="7">
        <f t="shared" si="1527"/>
        <v>0</v>
      </c>
      <c r="J8480" s="7">
        <f t="shared" si="1528"/>
        <v>0</v>
      </c>
      <c r="K8480" s="8" t="e">
        <f t="shared" si="1529"/>
        <v>#N/A</v>
      </c>
      <c r="L8480" s="7" t="e">
        <f t="shared" si="1530"/>
        <v>#N/A</v>
      </c>
      <c r="M8480" s="8" t="e">
        <f t="shared" si="1518"/>
        <v>#N/A</v>
      </c>
      <c r="N8480" s="8" t="e">
        <f t="shared" si="1519"/>
        <v>#N/A</v>
      </c>
    </row>
    <row r="8481" spans="1:14" ht="15.75" customHeight="1" x14ac:dyDescent="0.35">
      <c r="A8481" s="7">
        <f t="shared" si="1520"/>
        <v>0</v>
      </c>
      <c r="B8481" s="7">
        <f t="shared" si="1521"/>
        <v>0</v>
      </c>
      <c r="C8481" s="7">
        <f t="shared" si="1522"/>
        <v>0</v>
      </c>
      <c r="D8481" s="7">
        <f t="shared" si="1523"/>
        <v>0</v>
      </c>
      <c r="E8481" s="7" t="e">
        <f>IF('Report DCM'!$H8481="In-Stream Video","Rich Media display banner",IF('Report DCM'!$I8481&gt;'Report DCM'!$J8481,"Standard",VLOOKUP(CONCATENATE(bd_adtype,"_",bd_creativetype),tabela,2,FALSE)))</f>
        <v>#N/A</v>
      </c>
      <c r="F8481" s="7">
        <f t="shared" si="1524"/>
        <v>0</v>
      </c>
      <c r="G8481" s="7">
        <f t="shared" si="1525"/>
        <v>0</v>
      </c>
      <c r="H8481" s="7">
        <f t="shared" si="1526"/>
        <v>0</v>
      </c>
      <c r="I8481" s="7">
        <f t="shared" si="1527"/>
        <v>0</v>
      </c>
      <c r="J8481" s="7">
        <f t="shared" si="1528"/>
        <v>0</v>
      </c>
      <c r="K8481" s="8" t="e">
        <f t="shared" si="1529"/>
        <v>#N/A</v>
      </c>
      <c r="L8481" s="7" t="e">
        <f t="shared" si="1530"/>
        <v>#N/A</v>
      </c>
      <c r="M8481" s="8" t="e">
        <f t="shared" si="1518"/>
        <v>#N/A</v>
      </c>
      <c r="N8481" s="8" t="e">
        <f t="shared" si="1519"/>
        <v>#N/A</v>
      </c>
    </row>
    <row r="8482" spans="1:14" ht="15.75" customHeight="1" x14ac:dyDescent="0.35">
      <c r="A8482" s="7">
        <f t="shared" si="1520"/>
        <v>0</v>
      </c>
      <c r="B8482" s="7">
        <f t="shared" si="1521"/>
        <v>0</v>
      </c>
      <c r="C8482" s="7">
        <f t="shared" si="1522"/>
        <v>0</v>
      </c>
      <c r="D8482" s="7">
        <f t="shared" si="1523"/>
        <v>0</v>
      </c>
      <c r="E8482" s="7" t="e">
        <f>IF('Report DCM'!$H8482="In-Stream Video","Rich Media display banner",IF('Report DCM'!$I8482&gt;'Report DCM'!$J8482,"Standard",VLOOKUP(CONCATENATE(bd_adtype,"_",bd_creativetype),tabela,2,FALSE)))</f>
        <v>#N/A</v>
      </c>
      <c r="F8482" s="7">
        <f t="shared" si="1524"/>
        <v>0</v>
      </c>
      <c r="G8482" s="7">
        <f t="shared" si="1525"/>
        <v>0</v>
      </c>
      <c r="H8482" s="7">
        <f t="shared" si="1526"/>
        <v>0</v>
      </c>
      <c r="I8482" s="7">
        <f t="shared" si="1527"/>
        <v>0</v>
      </c>
      <c r="J8482" s="7">
        <f t="shared" si="1528"/>
        <v>0</v>
      </c>
      <c r="K8482" s="8" t="e">
        <f t="shared" si="1529"/>
        <v>#N/A</v>
      </c>
      <c r="L8482" s="7" t="e">
        <f t="shared" si="1530"/>
        <v>#N/A</v>
      </c>
      <c r="M8482" s="8" t="e">
        <f t="shared" si="1518"/>
        <v>#N/A</v>
      </c>
      <c r="N8482" s="8" t="e">
        <f t="shared" si="1519"/>
        <v>#N/A</v>
      </c>
    </row>
    <row r="8483" spans="1:14" ht="15.75" customHeight="1" x14ac:dyDescent="0.35">
      <c r="A8483" s="7">
        <f t="shared" si="1520"/>
        <v>0</v>
      </c>
      <c r="B8483" s="7">
        <f t="shared" si="1521"/>
        <v>0</v>
      </c>
      <c r="C8483" s="7">
        <f t="shared" si="1522"/>
        <v>0</v>
      </c>
      <c r="D8483" s="7">
        <f t="shared" si="1523"/>
        <v>0</v>
      </c>
      <c r="E8483" s="7" t="e">
        <f>IF('Report DCM'!$H8483="In-Stream Video","Rich Media display banner",IF('Report DCM'!$I8483&gt;'Report DCM'!$J8483,"Standard",VLOOKUP(CONCATENATE(bd_adtype,"_",bd_creativetype),tabela,2,FALSE)))</f>
        <v>#N/A</v>
      </c>
      <c r="F8483" s="7">
        <f t="shared" si="1524"/>
        <v>0</v>
      </c>
      <c r="G8483" s="7">
        <f t="shared" si="1525"/>
        <v>0</v>
      </c>
      <c r="H8483" s="7">
        <f t="shared" si="1526"/>
        <v>0</v>
      </c>
      <c r="I8483" s="7">
        <f t="shared" si="1527"/>
        <v>0</v>
      </c>
      <c r="J8483" s="7">
        <f t="shared" si="1528"/>
        <v>0</v>
      </c>
      <c r="K8483" s="8" t="e">
        <f t="shared" si="1529"/>
        <v>#N/A</v>
      </c>
      <c r="L8483" s="7" t="e">
        <f t="shared" si="1530"/>
        <v>#N/A</v>
      </c>
      <c r="M8483" s="8" t="e">
        <f t="shared" si="1518"/>
        <v>#N/A</v>
      </c>
      <c r="N8483" s="8" t="e">
        <f t="shared" si="1519"/>
        <v>#N/A</v>
      </c>
    </row>
    <row r="8484" spans="1:14" ht="15.75" customHeight="1" x14ac:dyDescent="0.35">
      <c r="A8484" s="7">
        <f t="shared" si="1520"/>
        <v>0</v>
      </c>
      <c r="B8484" s="7">
        <f t="shared" si="1521"/>
        <v>0</v>
      </c>
      <c r="C8484" s="7">
        <f t="shared" si="1522"/>
        <v>0</v>
      </c>
      <c r="D8484" s="7">
        <f t="shared" si="1523"/>
        <v>0</v>
      </c>
      <c r="E8484" s="7" t="e">
        <f>IF('Report DCM'!$H8484="In-Stream Video","Rich Media display banner",IF('Report DCM'!$I8484&gt;'Report DCM'!$J8484,"Standard",VLOOKUP(CONCATENATE(bd_adtype,"_",bd_creativetype),tabela,2,FALSE)))</f>
        <v>#N/A</v>
      </c>
      <c r="F8484" s="7">
        <f t="shared" si="1524"/>
        <v>0</v>
      </c>
      <c r="G8484" s="7">
        <f t="shared" si="1525"/>
        <v>0</v>
      </c>
      <c r="H8484" s="7">
        <f t="shared" si="1526"/>
        <v>0</v>
      </c>
      <c r="I8484" s="7">
        <f t="shared" si="1527"/>
        <v>0</v>
      </c>
      <c r="J8484" s="7">
        <f t="shared" si="1528"/>
        <v>0</v>
      </c>
      <c r="K8484" s="8" t="e">
        <f t="shared" si="1529"/>
        <v>#N/A</v>
      </c>
      <c r="L8484" s="7" t="e">
        <f t="shared" si="1530"/>
        <v>#N/A</v>
      </c>
      <c r="M8484" s="8" t="e">
        <f t="shared" si="1518"/>
        <v>#N/A</v>
      </c>
      <c r="N8484" s="8" t="e">
        <f t="shared" si="1519"/>
        <v>#N/A</v>
      </c>
    </row>
    <row r="8485" spans="1:14" ht="15.75" customHeight="1" x14ac:dyDescent="0.35">
      <c r="A8485" s="7">
        <f t="shared" si="1520"/>
        <v>0</v>
      </c>
      <c r="B8485" s="7">
        <f t="shared" si="1521"/>
        <v>0</v>
      </c>
      <c r="C8485" s="7">
        <f t="shared" si="1522"/>
        <v>0</v>
      </c>
      <c r="D8485" s="7">
        <f t="shared" si="1523"/>
        <v>0</v>
      </c>
      <c r="E8485" s="7" t="e">
        <f>IF('Report DCM'!$H8485="In-Stream Video","Rich Media display banner",IF('Report DCM'!$I8485&gt;'Report DCM'!$J8485,"Standard",VLOOKUP(CONCATENATE(bd_adtype,"_",bd_creativetype),tabela,2,FALSE)))</f>
        <v>#N/A</v>
      </c>
      <c r="F8485" s="7">
        <f t="shared" si="1524"/>
        <v>0</v>
      </c>
      <c r="G8485" s="7">
        <f t="shared" si="1525"/>
        <v>0</v>
      </c>
      <c r="H8485" s="7">
        <f t="shared" si="1526"/>
        <v>0</v>
      </c>
      <c r="I8485" s="7">
        <f t="shared" si="1527"/>
        <v>0</v>
      </c>
      <c r="J8485" s="7">
        <f t="shared" si="1528"/>
        <v>0</v>
      </c>
      <c r="K8485" s="8" t="e">
        <f t="shared" si="1529"/>
        <v>#N/A</v>
      </c>
      <c r="L8485" s="7" t="e">
        <f t="shared" si="1530"/>
        <v>#N/A</v>
      </c>
      <c r="M8485" s="8" t="e">
        <f t="shared" si="1518"/>
        <v>#N/A</v>
      </c>
      <c r="N8485" s="8" t="e">
        <f t="shared" si="1519"/>
        <v>#N/A</v>
      </c>
    </row>
    <row r="8486" spans="1:14" ht="15.75" customHeight="1" x14ac:dyDescent="0.35">
      <c r="A8486" s="7">
        <f t="shared" si="1520"/>
        <v>0</v>
      </c>
      <c r="B8486" s="7">
        <f t="shared" si="1521"/>
        <v>0</v>
      </c>
      <c r="C8486" s="7">
        <f t="shared" si="1522"/>
        <v>0</v>
      </c>
      <c r="D8486" s="7">
        <f t="shared" si="1523"/>
        <v>0</v>
      </c>
      <c r="E8486" s="7" t="e">
        <f>IF('Report DCM'!$H8486="In-Stream Video","Rich Media display banner",IF('Report DCM'!$I8486&gt;'Report DCM'!$J8486,"Standard",VLOOKUP(CONCATENATE(bd_adtype,"_",bd_creativetype),tabela,2,FALSE)))</f>
        <v>#N/A</v>
      </c>
      <c r="F8486" s="7">
        <f t="shared" si="1524"/>
        <v>0</v>
      </c>
      <c r="G8486" s="7">
        <f t="shared" si="1525"/>
        <v>0</v>
      </c>
      <c r="H8486" s="7">
        <f t="shared" si="1526"/>
        <v>0</v>
      </c>
      <c r="I8486" s="7">
        <f t="shared" si="1527"/>
        <v>0</v>
      </c>
      <c r="J8486" s="7">
        <f t="shared" si="1528"/>
        <v>0</v>
      </c>
      <c r="K8486" s="8" t="e">
        <f t="shared" si="1529"/>
        <v>#N/A</v>
      </c>
      <c r="L8486" s="7" t="e">
        <f t="shared" si="1530"/>
        <v>#N/A</v>
      </c>
      <c r="M8486" s="8" t="e">
        <f t="shared" si="1518"/>
        <v>#N/A</v>
      </c>
      <c r="N8486" s="8" t="e">
        <f t="shared" si="1519"/>
        <v>#N/A</v>
      </c>
    </row>
    <row r="8487" spans="1:14" ht="15.75" customHeight="1" x14ac:dyDescent="0.35">
      <c r="A8487" s="7">
        <f t="shared" si="1520"/>
        <v>0</v>
      </c>
      <c r="B8487" s="7">
        <f t="shared" si="1521"/>
        <v>0</v>
      </c>
      <c r="C8487" s="7">
        <f t="shared" si="1522"/>
        <v>0</v>
      </c>
      <c r="D8487" s="7">
        <f t="shared" si="1523"/>
        <v>0</v>
      </c>
      <c r="E8487" s="7" t="e">
        <f>IF('Report DCM'!$H8487="In-Stream Video","Rich Media display banner",IF('Report DCM'!$I8487&gt;'Report DCM'!$J8487,"Standard",VLOOKUP(CONCATENATE(bd_adtype,"_",bd_creativetype),tabela,2,FALSE)))</f>
        <v>#N/A</v>
      </c>
      <c r="F8487" s="7">
        <f t="shared" si="1524"/>
        <v>0</v>
      </c>
      <c r="G8487" s="7">
        <f t="shared" si="1525"/>
        <v>0</v>
      </c>
      <c r="H8487" s="7">
        <f t="shared" si="1526"/>
        <v>0</v>
      </c>
      <c r="I8487" s="7">
        <f t="shared" si="1527"/>
        <v>0</v>
      </c>
      <c r="J8487" s="7">
        <f t="shared" si="1528"/>
        <v>0</v>
      </c>
      <c r="K8487" s="8" t="e">
        <f t="shared" si="1529"/>
        <v>#N/A</v>
      </c>
      <c r="L8487" s="7" t="e">
        <f t="shared" si="1530"/>
        <v>#N/A</v>
      </c>
      <c r="M8487" s="8" t="e">
        <f t="shared" si="1518"/>
        <v>#N/A</v>
      </c>
      <c r="N8487" s="8" t="e">
        <f t="shared" si="1519"/>
        <v>#N/A</v>
      </c>
    </row>
    <row r="8488" spans="1:14" ht="15.75" customHeight="1" x14ac:dyDescent="0.35">
      <c r="A8488" s="7">
        <f t="shared" si="1520"/>
        <v>0</v>
      </c>
      <c r="B8488" s="7">
        <f t="shared" si="1521"/>
        <v>0</v>
      </c>
      <c r="C8488" s="7">
        <f t="shared" si="1522"/>
        <v>0</v>
      </c>
      <c r="D8488" s="7">
        <f t="shared" si="1523"/>
        <v>0</v>
      </c>
      <c r="E8488" s="7" t="e">
        <f>IF('Report DCM'!$H8488="In-Stream Video","Rich Media display banner",IF('Report DCM'!$I8488&gt;'Report DCM'!$J8488,"Standard",VLOOKUP(CONCATENATE(bd_adtype,"_",bd_creativetype),tabela,2,FALSE)))</f>
        <v>#N/A</v>
      </c>
      <c r="F8488" s="7">
        <f t="shared" si="1524"/>
        <v>0</v>
      </c>
      <c r="G8488" s="7">
        <f t="shared" si="1525"/>
        <v>0</v>
      </c>
      <c r="H8488" s="7">
        <f t="shared" si="1526"/>
        <v>0</v>
      </c>
      <c r="I8488" s="7">
        <f t="shared" si="1527"/>
        <v>0</v>
      </c>
      <c r="J8488" s="7">
        <f t="shared" si="1528"/>
        <v>0</v>
      </c>
      <c r="K8488" s="8" t="e">
        <f t="shared" si="1529"/>
        <v>#N/A</v>
      </c>
      <c r="L8488" s="7" t="e">
        <f t="shared" si="1530"/>
        <v>#N/A</v>
      </c>
      <c r="M8488" s="8" t="e">
        <f t="shared" si="1518"/>
        <v>#N/A</v>
      </c>
      <c r="N8488" s="8" t="e">
        <f t="shared" si="1519"/>
        <v>#N/A</v>
      </c>
    </row>
    <row r="8489" spans="1:14" ht="15.75" customHeight="1" x14ac:dyDescent="0.35">
      <c r="A8489" s="7">
        <f t="shared" si="1520"/>
        <v>0</v>
      </c>
      <c r="B8489" s="7">
        <f t="shared" si="1521"/>
        <v>0</v>
      </c>
      <c r="C8489" s="7">
        <f t="shared" si="1522"/>
        <v>0</v>
      </c>
      <c r="D8489" s="7">
        <f t="shared" si="1523"/>
        <v>0</v>
      </c>
      <c r="E8489" s="7" t="e">
        <f>IF('Report DCM'!$H8489="In-Stream Video","Rich Media display banner",IF('Report DCM'!$I8489&gt;'Report DCM'!$J8489,"Standard",VLOOKUP(CONCATENATE(bd_adtype,"_",bd_creativetype),tabela,2,FALSE)))</f>
        <v>#N/A</v>
      </c>
      <c r="F8489" s="7">
        <f t="shared" si="1524"/>
        <v>0</v>
      </c>
      <c r="G8489" s="7">
        <f t="shared" si="1525"/>
        <v>0</v>
      </c>
      <c r="H8489" s="7">
        <f t="shared" si="1526"/>
        <v>0</v>
      </c>
      <c r="I8489" s="7">
        <f t="shared" si="1527"/>
        <v>0</v>
      </c>
      <c r="J8489" s="7">
        <f t="shared" si="1528"/>
        <v>0</v>
      </c>
      <c r="K8489" s="8" t="e">
        <f t="shared" si="1529"/>
        <v>#N/A</v>
      </c>
      <c r="L8489" s="7" t="e">
        <f t="shared" si="1530"/>
        <v>#N/A</v>
      </c>
      <c r="M8489" s="8" t="e">
        <f t="shared" si="1518"/>
        <v>#N/A</v>
      </c>
      <c r="N8489" s="8" t="e">
        <f t="shared" si="1519"/>
        <v>#N/A</v>
      </c>
    </row>
    <row r="8490" spans="1:14" ht="15.75" customHeight="1" x14ac:dyDescent="0.35">
      <c r="A8490" s="7">
        <f t="shared" si="1520"/>
        <v>0</v>
      </c>
      <c r="B8490" s="7">
        <f t="shared" si="1521"/>
        <v>0</v>
      </c>
      <c r="C8490" s="7">
        <f t="shared" si="1522"/>
        <v>0</v>
      </c>
      <c r="D8490" s="7">
        <f t="shared" si="1523"/>
        <v>0</v>
      </c>
      <c r="E8490" s="7" t="e">
        <f>IF('Report DCM'!$H8490="In-Stream Video","Rich Media display banner",IF('Report DCM'!$I8490&gt;'Report DCM'!$J8490,"Standard",VLOOKUP(CONCATENATE(bd_adtype,"_",bd_creativetype),tabela,2,FALSE)))</f>
        <v>#N/A</v>
      </c>
      <c r="F8490" s="7">
        <f t="shared" si="1524"/>
        <v>0</v>
      </c>
      <c r="G8490" s="7">
        <f t="shared" si="1525"/>
        <v>0</v>
      </c>
      <c r="H8490" s="7">
        <f t="shared" si="1526"/>
        <v>0</v>
      </c>
      <c r="I8490" s="7">
        <f t="shared" si="1527"/>
        <v>0</v>
      </c>
      <c r="J8490" s="7">
        <f t="shared" si="1528"/>
        <v>0</v>
      </c>
      <c r="K8490" s="8" t="e">
        <f t="shared" si="1529"/>
        <v>#N/A</v>
      </c>
      <c r="L8490" s="7" t="e">
        <f t="shared" si="1530"/>
        <v>#N/A</v>
      </c>
      <c r="M8490" s="8" t="e">
        <f t="shared" si="1518"/>
        <v>#N/A</v>
      </c>
      <c r="N8490" s="8" t="e">
        <f t="shared" si="1519"/>
        <v>#N/A</v>
      </c>
    </row>
    <row r="8491" spans="1:14" ht="15.75" customHeight="1" x14ac:dyDescent="0.35">
      <c r="A8491" s="7">
        <f t="shared" si="1520"/>
        <v>0</v>
      </c>
      <c r="B8491" s="7">
        <f t="shared" si="1521"/>
        <v>0</v>
      </c>
      <c r="C8491" s="7">
        <f t="shared" si="1522"/>
        <v>0</v>
      </c>
      <c r="D8491" s="7">
        <f t="shared" si="1523"/>
        <v>0</v>
      </c>
      <c r="E8491" s="7" t="e">
        <f>IF('Report DCM'!$H8491="In-Stream Video","Rich Media display banner",IF('Report DCM'!$I8491&gt;'Report DCM'!$J8491,"Standard",VLOOKUP(CONCATENATE(bd_adtype,"_",bd_creativetype),tabela,2,FALSE)))</f>
        <v>#N/A</v>
      </c>
      <c r="F8491" s="7">
        <f t="shared" si="1524"/>
        <v>0</v>
      </c>
      <c r="G8491" s="7">
        <f t="shared" si="1525"/>
        <v>0</v>
      </c>
      <c r="H8491" s="7">
        <f t="shared" si="1526"/>
        <v>0</v>
      </c>
      <c r="I8491" s="7">
        <f t="shared" si="1527"/>
        <v>0</v>
      </c>
      <c r="J8491" s="7">
        <f t="shared" si="1528"/>
        <v>0</v>
      </c>
      <c r="K8491" s="8" t="e">
        <f t="shared" si="1529"/>
        <v>#N/A</v>
      </c>
      <c r="L8491" s="7" t="e">
        <f t="shared" si="1530"/>
        <v>#N/A</v>
      </c>
      <c r="M8491" s="8" t="e">
        <f t="shared" si="1518"/>
        <v>#N/A</v>
      </c>
      <c r="N8491" s="8" t="e">
        <f t="shared" si="1519"/>
        <v>#N/A</v>
      </c>
    </row>
    <row r="8492" spans="1:14" ht="15.75" customHeight="1" x14ac:dyDescent="0.35">
      <c r="A8492" s="7">
        <f t="shared" si="1520"/>
        <v>0</v>
      </c>
      <c r="B8492" s="7">
        <f t="shared" si="1521"/>
        <v>0</v>
      </c>
      <c r="C8492" s="7">
        <f t="shared" si="1522"/>
        <v>0</v>
      </c>
      <c r="D8492" s="7">
        <f t="shared" si="1523"/>
        <v>0</v>
      </c>
      <c r="E8492" s="7" t="e">
        <f>IF('Report DCM'!$H8492="In-Stream Video","Rich Media display banner",IF('Report DCM'!$I8492&gt;'Report DCM'!$J8492,"Standard",VLOOKUP(CONCATENATE(bd_adtype,"_",bd_creativetype),tabela,2,FALSE)))</f>
        <v>#N/A</v>
      </c>
      <c r="F8492" s="7">
        <f t="shared" si="1524"/>
        <v>0</v>
      </c>
      <c r="G8492" s="7">
        <f t="shared" si="1525"/>
        <v>0</v>
      </c>
      <c r="H8492" s="7">
        <f t="shared" si="1526"/>
        <v>0</v>
      </c>
      <c r="I8492" s="7">
        <f t="shared" si="1527"/>
        <v>0</v>
      </c>
      <c r="J8492" s="7">
        <f t="shared" si="1528"/>
        <v>0</v>
      </c>
      <c r="K8492" s="8" t="e">
        <f t="shared" si="1529"/>
        <v>#N/A</v>
      </c>
      <c r="L8492" s="7" t="e">
        <f t="shared" si="1530"/>
        <v>#N/A</v>
      </c>
      <c r="M8492" s="8" t="e">
        <f t="shared" si="1518"/>
        <v>#N/A</v>
      </c>
      <c r="N8492" s="8" t="e">
        <f t="shared" si="1519"/>
        <v>#N/A</v>
      </c>
    </row>
    <row r="8493" spans="1:14" ht="15.75" customHeight="1" x14ac:dyDescent="0.35">
      <c r="A8493" s="7">
        <f t="shared" si="1520"/>
        <v>0</v>
      </c>
      <c r="B8493" s="7">
        <f t="shared" si="1521"/>
        <v>0</v>
      </c>
      <c r="C8493" s="7">
        <f t="shared" si="1522"/>
        <v>0</v>
      </c>
      <c r="D8493" s="7">
        <f t="shared" si="1523"/>
        <v>0</v>
      </c>
      <c r="E8493" s="7" t="e">
        <f>IF('Report DCM'!$H8493="In-Stream Video","Rich Media display banner",IF('Report DCM'!$I8493&gt;'Report DCM'!$J8493,"Standard",VLOOKUP(CONCATENATE(bd_adtype,"_",bd_creativetype),tabela,2,FALSE)))</f>
        <v>#N/A</v>
      </c>
      <c r="F8493" s="7">
        <f t="shared" si="1524"/>
        <v>0</v>
      </c>
      <c r="G8493" s="7">
        <f t="shared" si="1525"/>
        <v>0</v>
      </c>
      <c r="H8493" s="7">
        <f t="shared" si="1526"/>
        <v>0</v>
      </c>
      <c r="I8493" s="7">
        <f t="shared" si="1527"/>
        <v>0</v>
      </c>
      <c r="J8493" s="7">
        <f t="shared" si="1528"/>
        <v>0</v>
      </c>
      <c r="K8493" s="8" t="e">
        <f t="shared" si="1529"/>
        <v>#N/A</v>
      </c>
      <c r="L8493" s="7" t="e">
        <f t="shared" si="1530"/>
        <v>#N/A</v>
      </c>
      <c r="M8493" s="8" t="e">
        <f t="shared" si="1518"/>
        <v>#N/A</v>
      </c>
      <c r="N8493" s="8" t="e">
        <f t="shared" si="1519"/>
        <v>#N/A</v>
      </c>
    </row>
    <row r="8494" spans="1:14" ht="15.75" customHeight="1" x14ac:dyDescent="0.35">
      <c r="A8494" s="7">
        <f t="shared" si="1520"/>
        <v>0</v>
      </c>
      <c r="B8494" s="7">
        <f t="shared" si="1521"/>
        <v>0</v>
      </c>
      <c r="C8494" s="7">
        <f t="shared" si="1522"/>
        <v>0</v>
      </c>
      <c r="D8494" s="7">
        <f t="shared" si="1523"/>
        <v>0</v>
      </c>
      <c r="E8494" s="7" t="e">
        <f>IF('Report DCM'!$H8494="In-Stream Video","Rich Media display banner",IF('Report DCM'!$I8494&gt;'Report DCM'!$J8494,"Standard",VLOOKUP(CONCATENATE(bd_adtype,"_",bd_creativetype),tabela,2,FALSE)))</f>
        <v>#N/A</v>
      </c>
      <c r="F8494" s="7">
        <f t="shared" si="1524"/>
        <v>0</v>
      </c>
      <c r="G8494" s="7">
        <f t="shared" si="1525"/>
        <v>0</v>
      </c>
      <c r="H8494" s="7">
        <f t="shared" si="1526"/>
        <v>0</v>
      </c>
      <c r="I8494" s="7">
        <f t="shared" si="1527"/>
        <v>0</v>
      </c>
      <c r="J8494" s="7">
        <f t="shared" si="1528"/>
        <v>0</v>
      </c>
      <c r="K8494" s="8" t="e">
        <f t="shared" si="1529"/>
        <v>#N/A</v>
      </c>
      <c r="L8494" s="7" t="e">
        <f t="shared" si="1530"/>
        <v>#N/A</v>
      </c>
      <c r="M8494" s="8" t="e">
        <f t="shared" si="1518"/>
        <v>#N/A</v>
      </c>
      <c r="N8494" s="8" t="e">
        <f t="shared" si="1519"/>
        <v>#N/A</v>
      </c>
    </row>
    <row r="8495" spans="1:14" ht="15.75" customHeight="1" x14ac:dyDescent="0.35">
      <c r="A8495" s="7">
        <f t="shared" si="1520"/>
        <v>0</v>
      </c>
      <c r="B8495" s="7">
        <f t="shared" si="1521"/>
        <v>0</v>
      </c>
      <c r="C8495" s="7">
        <f t="shared" si="1522"/>
        <v>0</v>
      </c>
      <c r="D8495" s="7">
        <f t="shared" si="1523"/>
        <v>0</v>
      </c>
      <c r="E8495" s="7" t="e">
        <f>IF('Report DCM'!$H8495="In-Stream Video","Rich Media display banner",IF('Report DCM'!$I8495&gt;'Report DCM'!$J8495,"Standard",VLOOKUP(CONCATENATE(bd_adtype,"_",bd_creativetype),tabela,2,FALSE)))</f>
        <v>#N/A</v>
      </c>
      <c r="F8495" s="7">
        <f t="shared" si="1524"/>
        <v>0</v>
      </c>
      <c r="G8495" s="7">
        <f t="shared" si="1525"/>
        <v>0</v>
      </c>
      <c r="H8495" s="7">
        <f t="shared" si="1526"/>
        <v>0</v>
      </c>
      <c r="I8495" s="7">
        <f t="shared" si="1527"/>
        <v>0</v>
      </c>
      <c r="J8495" s="7">
        <f t="shared" si="1528"/>
        <v>0</v>
      </c>
      <c r="K8495" s="8" t="e">
        <f t="shared" si="1529"/>
        <v>#N/A</v>
      </c>
      <c r="L8495" s="7" t="e">
        <f t="shared" si="1530"/>
        <v>#N/A</v>
      </c>
      <c r="M8495" s="8" t="e">
        <f t="shared" si="1518"/>
        <v>#N/A</v>
      </c>
      <c r="N8495" s="8" t="e">
        <f t="shared" si="1519"/>
        <v>#N/A</v>
      </c>
    </row>
    <row r="8496" spans="1:14" ht="15.75" customHeight="1" x14ac:dyDescent="0.35">
      <c r="A8496" s="7">
        <f t="shared" si="1520"/>
        <v>0</v>
      </c>
      <c r="B8496" s="7">
        <f t="shared" si="1521"/>
        <v>0</v>
      </c>
      <c r="C8496" s="7">
        <f t="shared" si="1522"/>
        <v>0</v>
      </c>
      <c r="D8496" s="7">
        <f t="shared" si="1523"/>
        <v>0</v>
      </c>
      <c r="E8496" s="7" t="e">
        <f>IF('Report DCM'!$H8496="In-Stream Video","Rich Media display banner",IF('Report DCM'!$I8496&gt;'Report DCM'!$J8496,"Standard",VLOOKUP(CONCATENATE(bd_adtype,"_",bd_creativetype),tabela,2,FALSE)))</f>
        <v>#N/A</v>
      </c>
      <c r="F8496" s="7">
        <f t="shared" si="1524"/>
        <v>0</v>
      </c>
      <c r="G8496" s="7">
        <f t="shared" si="1525"/>
        <v>0</v>
      </c>
      <c r="H8496" s="7">
        <f t="shared" si="1526"/>
        <v>0</v>
      </c>
      <c r="I8496" s="7">
        <f t="shared" si="1527"/>
        <v>0</v>
      </c>
      <c r="J8496" s="7">
        <f t="shared" si="1528"/>
        <v>0</v>
      </c>
      <c r="K8496" s="8" t="e">
        <f t="shared" si="1529"/>
        <v>#N/A</v>
      </c>
      <c r="L8496" s="7" t="e">
        <f t="shared" si="1530"/>
        <v>#N/A</v>
      </c>
      <c r="M8496" s="8" t="e">
        <f t="shared" si="1518"/>
        <v>#N/A</v>
      </c>
      <c r="N8496" s="8" t="e">
        <f t="shared" si="1519"/>
        <v>#N/A</v>
      </c>
    </row>
    <row r="8497" spans="1:14" ht="15.75" customHeight="1" x14ac:dyDescent="0.35">
      <c r="A8497" s="7">
        <f t="shared" si="1520"/>
        <v>0</v>
      </c>
      <c r="B8497" s="7">
        <f t="shared" si="1521"/>
        <v>0</v>
      </c>
      <c r="C8497" s="7">
        <f t="shared" si="1522"/>
        <v>0</v>
      </c>
      <c r="D8497" s="7">
        <f t="shared" si="1523"/>
        <v>0</v>
      </c>
      <c r="E8497" s="7" t="e">
        <f>IF('Report DCM'!$H8497="In-Stream Video","Rich Media display banner",IF('Report DCM'!$I8497&gt;'Report DCM'!$J8497,"Standard",VLOOKUP(CONCATENATE(bd_adtype,"_",bd_creativetype),tabela,2,FALSE)))</f>
        <v>#N/A</v>
      </c>
      <c r="F8497" s="7">
        <f t="shared" si="1524"/>
        <v>0</v>
      </c>
      <c r="G8497" s="7">
        <f t="shared" si="1525"/>
        <v>0</v>
      </c>
      <c r="H8497" s="7">
        <f t="shared" si="1526"/>
        <v>0</v>
      </c>
      <c r="I8497" s="7">
        <f t="shared" si="1527"/>
        <v>0</v>
      </c>
      <c r="J8497" s="7">
        <f t="shared" si="1528"/>
        <v>0</v>
      </c>
      <c r="K8497" s="8" t="e">
        <f t="shared" si="1529"/>
        <v>#N/A</v>
      </c>
      <c r="L8497" s="7" t="e">
        <f t="shared" si="1530"/>
        <v>#N/A</v>
      </c>
      <c r="M8497" s="8" t="e">
        <f t="shared" si="1518"/>
        <v>#N/A</v>
      </c>
      <c r="N8497" s="8" t="e">
        <f t="shared" si="1519"/>
        <v>#N/A</v>
      </c>
    </row>
    <row r="8498" spans="1:14" ht="15.75" customHeight="1" x14ac:dyDescent="0.35">
      <c r="A8498" s="7">
        <f t="shared" si="1520"/>
        <v>0</v>
      </c>
      <c r="B8498" s="7">
        <f t="shared" si="1521"/>
        <v>0</v>
      </c>
      <c r="C8498" s="7">
        <f t="shared" si="1522"/>
        <v>0</v>
      </c>
      <c r="D8498" s="7">
        <f t="shared" si="1523"/>
        <v>0</v>
      </c>
      <c r="E8498" s="7" t="e">
        <f>IF('Report DCM'!$H8498="In-Stream Video","Rich Media display banner",IF('Report DCM'!$I8498&gt;'Report DCM'!$J8498,"Standard",VLOOKUP(CONCATENATE(bd_adtype,"_",bd_creativetype),tabela,2,FALSE)))</f>
        <v>#N/A</v>
      </c>
      <c r="F8498" s="7">
        <f t="shared" si="1524"/>
        <v>0</v>
      </c>
      <c r="G8498" s="7">
        <f t="shared" si="1525"/>
        <v>0</v>
      </c>
      <c r="H8498" s="7">
        <f t="shared" si="1526"/>
        <v>0</v>
      </c>
      <c r="I8498" s="7">
        <f t="shared" si="1527"/>
        <v>0</v>
      </c>
      <c r="J8498" s="7">
        <f t="shared" si="1528"/>
        <v>0</v>
      </c>
      <c r="K8498" s="8" t="e">
        <f t="shared" si="1529"/>
        <v>#N/A</v>
      </c>
      <c r="L8498" s="7" t="e">
        <f t="shared" si="1530"/>
        <v>#N/A</v>
      </c>
      <c r="M8498" s="8" t="e">
        <f t="shared" si="1518"/>
        <v>#N/A</v>
      </c>
      <c r="N8498" s="8" t="e">
        <f t="shared" si="1519"/>
        <v>#N/A</v>
      </c>
    </row>
    <row r="8499" spans="1:14" ht="15.75" customHeight="1" x14ac:dyDescent="0.35">
      <c r="A8499" s="7">
        <f t="shared" si="1520"/>
        <v>0</v>
      </c>
      <c r="B8499" s="7">
        <f t="shared" si="1521"/>
        <v>0</v>
      </c>
      <c r="C8499" s="7">
        <f t="shared" si="1522"/>
        <v>0</v>
      </c>
      <c r="D8499" s="7">
        <f t="shared" si="1523"/>
        <v>0</v>
      </c>
      <c r="E8499" s="7" t="e">
        <f>IF('Report DCM'!$H8499="In-Stream Video","Rich Media display banner",IF('Report DCM'!$I8499&gt;'Report DCM'!$J8499,"Standard",VLOOKUP(CONCATENATE(bd_adtype,"_",bd_creativetype),tabela,2,FALSE)))</f>
        <v>#N/A</v>
      </c>
      <c r="F8499" s="7">
        <f t="shared" si="1524"/>
        <v>0</v>
      </c>
      <c r="G8499" s="7">
        <f t="shared" si="1525"/>
        <v>0</v>
      </c>
      <c r="H8499" s="7">
        <f t="shared" si="1526"/>
        <v>0</v>
      </c>
      <c r="I8499" s="7">
        <f t="shared" si="1527"/>
        <v>0</v>
      </c>
      <c r="J8499" s="7">
        <f t="shared" si="1528"/>
        <v>0</v>
      </c>
      <c r="K8499" s="8" t="e">
        <f t="shared" si="1529"/>
        <v>#N/A</v>
      </c>
      <c r="L8499" s="7" t="e">
        <f t="shared" si="1530"/>
        <v>#N/A</v>
      </c>
      <c r="M8499" s="8" t="e">
        <f t="shared" si="1518"/>
        <v>#N/A</v>
      </c>
      <c r="N8499" s="8" t="e">
        <f t="shared" si="1519"/>
        <v>#N/A</v>
      </c>
    </row>
    <row r="8500" spans="1:14" ht="15.75" customHeight="1" x14ac:dyDescent="0.35">
      <c r="A8500" s="7">
        <f t="shared" si="1520"/>
        <v>0</v>
      </c>
      <c r="B8500" s="7">
        <f t="shared" si="1521"/>
        <v>0</v>
      </c>
      <c r="C8500" s="7">
        <f t="shared" si="1522"/>
        <v>0</v>
      </c>
      <c r="D8500" s="7">
        <f t="shared" si="1523"/>
        <v>0</v>
      </c>
      <c r="E8500" s="7" t="e">
        <f>IF('Report DCM'!$H8500="In-Stream Video","Rich Media display banner",IF('Report DCM'!$I8500&gt;'Report DCM'!$J8500,"Standard",VLOOKUP(CONCATENATE(bd_adtype,"_",bd_creativetype),tabela,2,FALSE)))</f>
        <v>#N/A</v>
      </c>
      <c r="F8500" s="7">
        <f t="shared" si="1524"/>
        <v>0</v>
      </c>
      <c r="G8500" s="7">
        <f t="shared" si="1525"/>
        <v>0</v>
      </c>
      <c r="H8500" s="7">
        <f t="shared" si="1526"/>
        <v>0</v>
      </c>
      <c r="I8500" s="7">
        <f t="shared" si="1527"/>
        <v>0</v>
      </c>
      <c r="J8500" s="7">
        <f t="shared" si="1528"/>
        <v>0</v>
      </c>
      <c r="K8500" s="8" t="e">
        <f t="shared" si="1529"/>
        <v>#N/A</v>
      </c>
      <c r="L8500" s="7" t="e">
        <f t="shared" si="1530"/>
        <v>#N/A</v>
      </c>
      <c r="M8500" s="8" t="e">
        <f t="shared" si="1518"/>
        <v>#N/A</v>
      </c>
      <c r="N8500" s="8" t="e">
        <f t="shared" si="1519"/>
        <v>#N/A</v>
      </c>
    </row>
    <row r="8501" spans="1:14" ht="15.75" customHeight="1" x14ac:dyDescent="0.35">
      <c r="A8501" s="7">
        <f t="shared" si="1520"/>
        <v>0</v>
      </c>
      <c r="B8501" s="7">
        <f t="shared" si="1521"/>
        <v>0</v>
      </c>
      <c r="C8501" s="7">
        <f t="shared" si="1522"/>
        <v>0</v>
      </c>
      <c r="D8501" s="7">
        <f t="shared" si="1523"/>
        <v>0</v>
      </c>
      <c r="E8501" s="7" t="e">
        <f>IF('Report DCM'!$H8501="In-Stream Video","Rich Media display banner",IF('Report DCM'!$I8501&gt;'Report DCM'!$J8501,"Standard",VLOOKUP(CONCATENATE(bd_adtype,"_",bd_creativetype),tabela,2,FALSE)))</f>
        <v>#N/A</v>
      </c>
      <c r="F8501" s="7">
        <f t="shared" si="1524"/>
        <v>0</v>
      </c>
      <c r="G8501" s="7">
        <f t="shared" si="1525"/>
        <v>0</v>
      </c>
      <c r="H8501" s="7">
        <f t="shared" si="1526"/>
        <v>0</v>
      </c>
      <c r="I8501" s="7">
        <f t="shared" si="1527"/>
        <v>0</v>
      </c>
      <c r="J8501" s="7">
        <f t="shared" si="1528"/>
        <v>0</v>
      </c>
      <c r="K8501" s="8" t="e">
        <f t="shared" si="1529"/>
        <v>#N/A</v>
      </c>
      <c r="L8501" s="7" t="e">
        <f t="shared" si="1530"/>
        <v>#N/A</v>
      </c>
      <c r="M8501" s="8" t="e">
        <f t="shared" si="1518"/>
        <v>#N/A</v>
      </c>
      <c r="N8501" s="8" t="e">
        <f t="shared" si="1519"/>
        <v>#N/A</v>
      </c>
    </row>
    <row r="8502" spans="1:14" ht="15.75" customHeight="1" x14ac:dyDescent="0.35">
      <c r="A8502" s="7">
        <f t="shared" si="1520"/>
        <v>0</v>
      </c>
      <c r="B8502" s="7">
        <f t="shared" si="1521"/>
        <v>0</v>
      </c>
      <c r="C8502" s="7">
        <f t="shared" si="1522"/>
        <v>0</v>
      </c>
      <c r="D8502" s="7">
        <f t="shared" si="1523"/>
        <v>0</v>
      </c>
      <c r="E8502" s="7" t="e">
        <f>IF('Report DCM'!$H8502="In-Stream Video","Rich Media display banner",IF('Report DCM'!$I8502&gt;'Report DCM'!$J8502,"Standard",VLOOKUP(CONCATENATE(bd_adtype,"_",bd_creativetype),tabela,2,FALSE)))</f>
        <v>#N/A</v>
      </c>
      <c r="F8502" s="7">
        <f t="shared" si="1524"/>
        <v>0</v>
      </c>
      <c r="G8502" s="7">
        <f t="shared" si="1525"/>
        <v>0</v>
      </c>
      <c r="H8502" s="7">
        <f t="shared" si="1526"/>
        <v>0</v>
      </c>
      <c r="I8502" s="7">
        <f t="shared" si="1527"/>
        <v>0</v>
      </c>
      <c r="J8502" s="7">
        <f t="shared" si="1528"/>
        <v>0</v>
      </c>
      <c r="K8502" s="8" t="e">
        <f t="shared" si="1529"/>
        <v>#N/A</v>
      </c>
      <c r="L8502" s="7" t="e">
        <f t="shared" si="1530"/>
        <v>#N/A</v>
      </c>
      <c r="M8502" s="8" t="e">
        <f t="shared" si="1518"/>
        <v>#N/A</v>
      </c>
      <c r="N8502" s="8" t="e">
        <f t="shared" si="1519"/>
        <v>#N/A</v>
      </c>
    </row>
    <row r="8503" spans="1:14" ht="15.75" customHeight="1" x14ac:dyDescent="0.35">
      <c r="A8503" s="7">
        <f t="shared" si="1520"/>
        <v>0</v>
      </c>
      <c r="B8503" s="7">
        <f t="shared" si="1521"/>
        <v>0</v>
      </c>
      <c r="C8503" s="7">
        <f t="shared" si="1522"/>
        <v>0</v>
      </c>
      <c r="D8503" s="7">
        <f t="shared" si="1523"/>
        <v>0</v>
      </c>
      <c r="E8503" s="7" t="e">
        <f>IF('Report DCM'!$H8503="In-Stream Video","Rich Media display banner",IF('Report DCM'!$I8503&gt;'Report DCM'!$J8503,"Standard",VLOOKUP(CONCATENATE(bd_adtype,"_",bd_creativetype),tabela,2,FALSE)))</f>
        <v>#N/A</v>
      </c>
      <c r="F8503" s="7">
        <f t="shared" si="1524"/>
        <v>0</v>
      </c>
      <c r="G8503" s="7">
        <f t="shared" si="1525"/>
        <v>0</v>
      </c>
      <c r="H8503" s="7">
        <f t="shared" si="1526"/>
        <v>0</v>
      </c>
      <c r="I8503" s="7">
        <f t="shared" si="1527"/>
        <v>0</v>
      </c>
      <c r="J8503" s="7">
        <f t="shared" si="1528"/>
        <v>0</v>
      </c>
      <c r="K8503" s="8" t="e">
        <f t="shared" si="1529"/>
        <v>#N/A</v>
      </c>
      <c r="L8503" s="7" t="e">
        <f t="shared" si="1530"/>
        <v>#N/A</v>
      </c>
      <c r="M8503" s="8" t="e">
        <f t="shared" si="1518"/>
        <v>#N/A</v>
      </c>
      <c r="N8503" s="8" t="e">
        <f t="shared" si="1519"/>
        <v>#N/A</v>
      </c>
    </row>
    <row r="8504" spans="1:14" ht="15.75" customHeight="1" x14ac:dyDescent="0.35">
      <c r="A8504" s="7">
        <f t="shared" si="1520"/>
        <v>0</v>
      </c>
      <c r="B8504" s="7">
        <f t="shared" si="1521"/>
        <v>0</v>
      </c>
      <c r="C8504" s="7">
        <f t="shared" si="1522"/>
        <v>0</v>
      </c>
      <c r="D8504" s="7">
        <f t="shared" si="1523"/>
        <v>0</v>
      </c>
      <c r="E8504" s="7" t="e">
        <f>IF('Report DCM'!$H8504="In-Stream Video","Rich Media display banner",IF('Report DCM'!$I8504&gt;'Report DCM'!$J8504,"Standard",VLOOKUP(CONCATENATE(bd_adtype,"_",bd_creativetype),tabela,2,FALSE)))</f>
        <v>#N/A</v>
      </c>
      <c r="F8504" s="7">
        <f t="shared" si="1524"/>
        <v>0</v>
      </c>
      <c r="G8504" s="7">
        <f t="shared" si="1525"/>
        <v>0</v>
      </c>
      <c r="H8504" s="7">
        <f t="shared" si="1526"/>
        <v>0</v>
      </c>
      <c r="I8504" s="7">
        <f t="shared" si="1527"/>
        <v>0</v>
      </c>
      <c r="J8504" s="7">
        <f t="shared" si="1528"/>
        <v>0</v>
      </c>
      <c r="K8504" s="8" t="e">
        <f t="shared" si="1529"/>
        <v>#N/A</v>
      </c>
      <c r="L8504" s="7" t="e">
        <f t="shared" si="1530"/>
        <v>#N/A</v>
      </c>
      <c r="M8504" s="8" t="e">
        <f t="shared" si="1518"/>
        <v>#N/A</v>
      </c>
      <c r="N8504" s="8" t="e">
        <f t="shared" si="1519"/>
        <v>#N/A</v>
      </c>
    </row>
    <row r="8505" spans="1:14" ht="15.75" customHeight="1" x14ac:dyDescent="0.35">
      <c r="A8505" s="7">
        <f t="shared" si="1520"/>
        <v>0</v>
      </c>
      <c r="B8505" s="7">
        <f t="shared" si="1521"/>
        <v>0</v>
      </c>
      <c r="C8505" s="7">
        <f t="shared" si="1522"/>
        <v>0</v>
      </c>
      <c r="D8505" s="7">
        <f t="shared" si="1523"/>
        <v>0</v>
      </c>
      <c r="E8505" s="7" t="e">
        <f>IF('Report DCM'!$H8505="In-Stream Video","Rich Media display banner",IF('Report DCM'!$I8505&gt;'Report DCM'!$J8505,"Standard",VLOOKUP(CONCATENATE(bd_adtype,"_",bd_creativetype),tabela,2,FALSE)))</f>
        <v>#N/A</v>
      </c>
      <c r="F8505" s="7">
        <f t="shared" si="1524"/>
        <v>0</v>
      </c>
      <c r="G8505" s="7">
        <f t="shared" si="1525"/>
        <v>0</v>
      </c>
      <c r="H8505" s="7">
        <f t="shared" si="1526"/>
        <v>0</v>
      </c>
      <c r="I8505" s="7">
        <f t="shared" si="1527"/>
        <v>0</v>
      </c>
      <c r="J8505" s="7">
        <f t="shared" si="1528"/>
        <v>0</v>
      </c>
      <c r="K8505" s="8" t="e">
        <f t="shared" si="1529"/>
        <v>#N/A</v>
      </c>
      <c r="L8505" s="7" t="e">
        <f t="shared" si="1530"/>
        <v>#N/A</v>
      </c>
      <c r="M8505" s="8" t="e">
        <f t="shared" si="1518"/>
        <v>#N/A</v>
      </c>
      <c r="N8505" s="8" t="e">
        <f t="shared" si="1519"/>
        <v>#N/A</v>
      </c>
    </row>
    <row r="8506" spans="1:14" ht="15.75" customHeight="1" x14ac:dyDescent="0.35">
      <c r="A8506" s="7">
        <f t="shared" si="1520"/>
        <v>0</v>
      </c>
      <c r="B8506" s="7">
        <f t="shared" si="1521"/>
        <v>0</v>
      </c>
      <c r="C8506" s="7">
        <f t="shared" si="1522"/>
        <v>0</v>
      </c>
      <c r="D8506" s="7">
        <f t="shared" si="1523"/>
        <v>0</v>
      </c>
      <c r="E8506" s="7" t="e">
        <f>IF('Report DCM'!$H8506="In-Stream Video","Rich Media display banner",IF('Report DCM'!$I8506&gt;'Report DCM'!$J8506,"Standard",VLOOKUP(CONCATENATE(bd_adtype,"_",bd_creativetype),tabela,2,FALSE)))</f>
        <v>#N/A</v>
      </c>
      <c r="F8506" s="7">
        <f t="shared" si="1524"/>
        <v>0</v>
      </c>
      <c r="G8506" s="7">
        <f t="shared" si="1525"/>
        <v>0</v>
      </c>
      <c r="H8506" s="7">
        <f t="shared" si="1526"/>
        <v>0</v>
      </c>
      <c r="I8506" s="7">
        <f t="shared" si="1527"/>
        <v>0</v>
      </c>
      <c r="J8506" s="7">
        <f t="shared" si="1528"/>
        <v>0</v>
      </c>
      <c r="K8506" s="8" t="e">
        <f t="shared" si="1529"/>
        <v>#N/A</v>
      </c>
      <c r="L8506" s="7" t="e">
        <f t="shared" si="1530"/>
        <v>#N/A</v>
      </c>
      <c r="M8506" s="8" t="e">
        <f t="shared" si="1518"/>
        <v>#N/A</v>
      </c>
      <c r="N8506" s="8" t="e">
        <f t="shared" si="1519"/>
        <v>#N/A</v>
      </c>
    </row>
    <row r="8507" spans="1:14" ht="15.75" customHeight="1" x14ac:dyDescent="0.35">
      <c r="A8507" s="7">
        <f t="shared" si="1520"/>
        <v>0</v>
      </c>
      <c r="B8507" s="7">
        <f t="shared" si="1521"/>
        <v>0</v>
      </c>
      <c r="C8507" s="7">
        <f t="shared" si="1522"/>
        <v>0</v>
      </c>
      <c r="D8507" s="7">
        <f t="shared" si="1523"/>
        <v>0</v>
      </c>
      <c r="E8507" s="7" t="e">
        <f>IF('Report DCM'!$H8507="In-Stream Video","Rich Media display banner",IF('Report DCM'!$I8507&gt;'Report DCM'!$J8507,"Standard",VLOOKUP(CONCATENATE(bd_adtype,"_",bd_creativetype),tabela,2,FALSE)))</f>
        <v>#N/A</v>
      </c>
      <c r="F8507" s="7">
        <f t="shared" si="1524"/>
        <v>0</v>
      </c>
      <c r="G8507" s="7">
        <f t="shared" si="1525"/>
        <v>0</v>
      </c>
      <c r="H8507" s="7">
        <f t="shared" si="1526"/>
        <v>0</v>
      </c>
      <c r="I8507" s="7">
        <f t="shared" si="1527"/>
        <v>0</v>
      </c>
      <c r="J8507" s="7">
        <f t="shared" si="1528"/>
        <v>0</v>
      </c>
      <c r="K8507" s="8" t="e">
        <f t="shared" si="1529"/>
        <v>#N/A</v>
      </c>
      <c r="L8507" s="7" t="e">
        <f t="shared" si="1530"/>
        <v>#N/A</v>
      </c>
      <c r="M8507" s="8" t="e">
        <f t="shared" si="1518"/>
        <v>#N/A</v>
      </c>
      <c r="N8507" s="8" t="e">
        <f t="shared" si="1519"/>
        <v>#N/A</v>
      </c>
    </row>
    <row r="8508" spans="1:14" ht="15.75" customHeight="1" x14ac:dyDescent="0.35">
      <c r="A8508" s="7">
        <f t="shared" si="1520"/>
        <v>0</v>
      </c>
      <c r="B8508" s="7">
        <f t="shared" si="1521"/>
        <v>0</v>
      </c>
      <c r="C8508" s="7">
        <f t="shared" si="1522"/>
        <v>0</v>
      </c>
      <c r="D8508" s="7">
        <f t="shared" si="1523"/>
        <v>0</v>
      </c>
      <c r="E8508" s="7" t="e">
        <f>IF('Report DCM'!$H8508="In-Stream Video","Rich Media display banner",IF('Report DCM'!$I8508&gt;'Report DCM'!$J8508,"Standard",VLOOKUP(CONCATENATE(bd_adtype,"_",bd_creativetype),tabela,2,FALSE)))</f>
        <v>#N/A</v>
      </c>
      <c r="F8508" s="7">
        <f t="shared" si="1524"/>
        <v>0</v>
      </c>
      <c r="G8508" s="7">
        <f t="shared" si="1525"/>
        <v>0</v>
      </c>
      <c r="H8508" s="7">
        <f t="shared" si="1526"/>
        <v>0</v>
      </c>
      <c r="I8508" s="7">
        <f t="shared" si="1527"/>
        <v>0</v>
      </c>
      <c r="J8508" s="7">
        <f t="shared" si="1528"/>
        <v>0</v>
      </c>
      <c r="K8508" s="8" t="e">
        <f t="shared" si="1529"/>
        <v>#N/A</v>
      </c>
      <c r="L8508" s="7" t="e">
        <f t="shared" si="1530"/>
        <v>#N/A</v>
      </c>
      <c r="M8508" s="8" t="e">
        <f t="shared" si="1518"/>
        <v>#N/A</v>
      </c>
      <c r="N8508" s="8" t="e">
        <f t="shared" si="1519"/>
        <v>#N/A</v>
      </c>
    </row>
    <row r="8509" spans="1:14" ht="15.75" customHeight="1" x14ac:dyDescent="0.35">
      <c r="A8509" s="7">
        <f t="shared" si="1520"/>
        <v>0</v>
      </c>
      <c r="B8509" s="7">
        <f t="shared" si="1521"/>
        <v>0</v>
      </c>
      <c r="C8509" s="7">
        <f t="shared" si="1522"/>
        <v>0</v>
      </c>
      <c r="D8509" s="7">
        <f t="shared" si="1523"/>
        <v>0</v>
      </c>
      <c r="E8509" s="7" t="e">
        <f>IF('Report DCM'!$H8509="In-Stream Video","Rich Media display banner",IF('Report DCM'!$I8509&gt;'Report DCM'!$J8509,"Standard",VLOOKUP(CONCATENATE(bd_adtype,"_",bd_creativetype),tabela,2,FALSE)))</f>
        <v>#N/A</v>
      </c>
      <c r="F8509" s="7">
        <f t="shared" si="1524"/>
        <v>0</v>
      </c>
      <c r="G8509" s="7">
        <f t="shared" si="1525"/>
        <v>0</v>
      </c>
      <c r="H8509" s="7">
        <f t="shared" si="1526"/>
        <v>0</v>
      </c>
      <c r="I8509" s="7">
        <f t="shared" si="1527"/>
        <v>0</v>
      </c>
      <c r="J8509" s="7">
        <f t="shared" si="1528"/>
        <v>0</v>
      </c>
      <c r="K8509" s="8" t="e">
        <f t="shared" si="1529"/>
        <v>#N/A</v>
      </c>
      <c r="L8509" s="7" t="e">
        <f t="shared" si="1530"/>
        <v>#N/A</v>
      </c>
      <c r="M8509" s="8" t="e">
        <f t="shared" si="1518"/>
        <v>#N/A</v>
      </c>
      <c r="N8509" s="8" t="e">
        <f t="shared" si="1519"/>
        <v>#N/A</v>
      </c>
    </row>
    <row r="8510" spans="1:14" ht="15.75" customHeight="1" x14ac:dyDescent="0.35">
      <c r="A8510" s="7">
        <f t="shared" si="1520"/>
        <v>0</v>
      </c>
      <c r="B8510" s="7">
        <f t="shared" si="1521"/>
        <v>0</v>
      </c>
      <c r="C8510" s="7">
        <f t="shared" si="1522"/>
        <v>0</v>
      </c>
      <c r="D8510" s="7">
        <f t="shared" si="1523"/>
        <v>0</v>
      </c>
      <c r="E8510" s="7" t="e">
        <f>IF('Report DCM'!$H8510="In-Stream Video","Rich Media display banner",IF('Report DCM'!$I8510&gt;'Report DCM'!$J8510,"Standard",VLOOKUP(CONCATENATE(bd_adtype,"_",bd_creativetype),tabela,2,FALSE)))</f>
        <v>#N/A</v>
      </c>
      <c r="F8510" s="7">
        <f t="shared" si="1524"/>
        <v>0</v>
      </c>
      <c r="G8510" s="7">
        <f t="shared" si="1525"/>
        <v>0</v>
      </c>
      <c r="H8510" s="7">
        <f t="shared" si="1526"/>
        <v>0</v>
      </c>
      <c r="I8510" s="7">
        <f t="shared" si="1527"/>
        <v>0</v>
      </c>
      <c r="J8510" s="7">
        <f t="shared" si="1528"/>
        <v>0</v>
      </c>
      <c r="K8510" s="8" t="e">
        <f t="shared" si="1529"/>
        <v>#N/A</v>
      </c>
      <c r="L8510" s="7" t="e">
        <f t="shared" si="1530"/>
        <v>#N/A</v>
      </c>
      <c r="M8510" s="8" t="e">
        <f t="shared" si="1518"/>
        <v>#N/A</v>
      </c>
      <c r="N8510" s="8" t="e">
        <f t="shared" si="1519"/>
        <v>#N/A</v>
      </c>
    </row>
    <row r="8511" spans="1:14" ht="15.75" customHeight="1" x14ac:dyDescent="0.35">
      <c r="A8511" s="7">
        <f t="shared" si="1520"/>
        <v>0</v>
      </c>
      <c r="B8511" s="7">
        <f t="shared" si="1521"/>
        <v>0</v>
      </c>
      <c r="C8511" s="7">
        <f t="shared" si="1522"/>
        <v>0</v>
      </c>
      <c r="D8511" s="7">
        <f t="shared" si="1523"/>
        <v>0</v>
      </c>
      <c r="E8511" s="7" t="e">
        <f>IF('Report DCM'!$H8511="In-Stream Video","Rich Media display banner",IF('Report DCM'!$I8511&gt;'Report DCM'!$J8511,"Standard",VLOOKUP(CONCATENATE(bd_adtype,"_",bd_creativetype),tabela,2,FALSE)))</f>
        <v>#N/A</v>
      </c>
      <c r="F8511" s="7">
        <f t="shared" si="1524"/>
        <v>0</v>
      </c>
      <c r="G8511" s="7">
        <f t="shared" si="1525"/>
        <v>0</v>
      </c>
      <c r="H8511" s="7">
        <f t="shared" si="1526"/>
        <v>0</v>
      </c>
      <c r="I8511" s="7">
        <f t="shared" si="1527"/>
        <v>0</v>
      </c>
      <c r="J8511" s="7">
        <f t="shared" si="1528"/>
        <v>0</v>
      </c>
      <c r="K8511" s="8" t="e">
        <f t="shared" si="1529"/>
        <v>#N/A</v>
      </c>
      <c r="L8511" s="7" t="e">
        <f t="shared" si="1530"/>
        <v>#N/A</v>
      </c>
      <c r="M8511" s="8" t="e">
        <f t="shared" si="1518"/>
        <v>#N/A</v>
      </c>
      <c r="N8511" s="8" t="e">
        <f t="shared" si="1519"/>
        <v>#N/A</v>
      </c>
    </row>
    <row r="8512" spans="1:14" ht="15.75" customHeight="1" x14ac:dyDescent="0.35">
      <c r="A8512" s="7">
        <f t="shared" si="1520"/>
        <v>0</v>
      </c>
      <c r="B8512" s="7">
        <f t="shared" si="1521"/>
        <v>0</v>
      </c>
      <c r="C8512" s="7">
        <f t="shared" si="1522"/>
        <v>0</v>
      </c>
      <c r="D8512" s="7">
        <f t="shared" si="1523"/>
        <v>0</v>
      </c>
      <c r="E8512" s="7" t="e">
        <f>IF('Report DCM'!$H8512="In-Stream Video","Rich Media display banner",IF('Report DCM'!$I8512&gt;'Report DCM'!$J8512,"Standard",VLOOKUP(CONCATENATE(bd_adtype,"_",bd_creativetype),tabela,2,FALSE)))</f>
        <v>#N/A</v>
      </c>
      <c r="F8512" s="7">
        <f t="shared" si="1524"/>
        <v>0</v>
      </c>
      <c r="G8512" s="7">
        <f t="shared" si="1525"/>
        <v>0</v>
      </c>
      <c r="H8512" s="7">
        <f t="shared" si="1526"/>
        <v>0</v>
      </c>
      <c r="I8512" s="7">
        <f t="shared" si="1527"/>
        <v>0</v>
      </c>
      <c r="J8512" s="7">
        <f t="shared" si="1528"/>
        <v>0</v>
      </c>
      <c r="K8512" s="8" t="e">
        <f t="shared" si="1529"/>
        <v>#N/A</v>
      </c>
      <c r="L8512" s="7" t="e">
        <f t="shared" si="1530"/>
        <v>#N/A</v>
      </c>
      <c r="M8512" s="8" t="e">
        <f t="shared" si="1518"/>
        <v>#N/A</v>
      </c>
      <c r="N8512" s="8" t="e">
        <f t="shared" si="1519"/>
        <v>#N/A</v>
      </c>
    </row>
    <row r="8513" spans="1:14" ht="15.75" customHeight="1" x14ac:dyDescent="0.35">
      <c r="A8513" s="7">
        <f t="shared" si="1520"/>
        <v>0</v>
      </c>
      <c r="B8513" s="7">
        <f t="shared" si="1521"/>
        <v>0</v>
      </c>
      <c r="C8513" s="7">
        <f t="shared" si="1522"/>
        <v>0</v>
      </c>
      <c r="D8513" s="7">
        <f t="shared" si="1523"/>
        <v>0</v>
      </c>
      <c r="E8513" s="7" t="e">
        <f>IF('Report DCM'!$H8513="In-Stream Video","Rich Media display banner",IF('Report DCM'!$I8513&gt;'Report DCM'!$J8513,"Standard",VLOOKUP(CONCATENATE(bd_adtype,"_",bd_creativetype),tabela,2,FALSE)))</f>
        <v>#N/A</v>
      </c>
      <c r="F8513" s="7">
        <f t="shared" si="1524"/>
        <v>0</v>
      </c>
      <c r="G8513" s="7">
        <f t="shared" si="1525"/>
        <v>0</v>
      </c>
      <c r="H8513" s="7">
        <f t="shared" si="1526"/>
        <v>0</v>
      </c>
      <c r="I8513" s="7">
        <f t="shared" si="1527"/>
        <v>0</v>
      </c>
      <c r="J8513" s="7">
        <f t="shared" si="1528"/>
        <v>0</v>
      </c>
      <c r="K8513" s="8" t="e">
        <f t="shared" si="1529"/>
        <v>#N/A</v>
      </c>
      <c r="L8513" s="7" t="e">
        <f t="shared" si="1530"/>
        <v>#N/A</v>
      </c>
      <c r="M8513" s="8" t="e">
        <f t="shared" si="1518"/>
        <v>#N/A</v>
      </c>
      <c r="N8513" s="8" t="e">
        <f t="shared" si="1519"/>
        <v>#N/A</v>
      </c>
    </row>
    <row r="8514" spans="1:14" ht="15.75" customHeight="1" x14ac:dyDescent="0.35">
      <c r="A8514" s="7">
        <f t="shared" ref="A8514:A8577" si="1531">bd_campaign</f>
        <v>0</v>
      </c>
      <c r="B8514" s="7">
        <f t="shared" ref="B8514:B8577" si="1532">bd_site</f>
        <v>0</v>
      </c>
      <c r="C8514" s="7">
        <f t="shared" ref="C8514:C8577" si="1533">bd_placement</f>
        <v>0</v>
      </c>
      <c r="D8514" s="7">
        <f t="shared" ref="D8514:D8577" si="1534">bd_placementID</f>
        <v>0</v>
      </c>
      <c r="E8514" s="7" t="e">
        <f>IF('Report DCM'!$H8514="In-Stream Video","Rich Media display banner",IF('Report DCM'!$I8514&gt;'Report DCM'!$J8514,"Standard",VLOOKUP(CONCATENATE(bd_adtype,"_",bd_creativetype),tabela,2,FALSE)))</f>
        <v>#N/A</v>
      </c>
      <c r="F8514" s="7">
        <f t="shared" ref="F8514:F8577" si="1535">bd_ad</f>
        <v>0</v>
      </c>
      <c r="G8514" s="7">
        <f t="shared" ref="G8514:G8577" si="1536">bd_adid</f>
        <v>0</v>
      </c>
      <c r="H8514" s="7">
        <f t="shared" ref="H8514:H8577" si="1537">bd_creativetype</f>
        <v>0</v>
      </c>
      <c r="I8514" s="7">
        <f t="shared" ref="I8514:I8577" si="1538">bd_impression</f>
        <v>0</v>
      </c>
      <c r="J8514" s="7">
        <f t="shared" ref="J8514:J8577" si="1539">bd_clicks</f>
        <v>0</v>
      </c>
      <c r="K8514" s="8" t="e">
        <f t="shared" ref="K8514:K8577" si="1540">VLOOKUP(E8514,tabela,2,FALSE)</f>
        <v>#N/A</v>
      </c>
      <c r="L8514" s="7" t="e">
        <f t="shared" ref="L8514:L8577" si="1541">VLOOKUP(E8514,tabela,3,FALSE)</f>
        <v>#N/A</v>
      </c>
      <c r="M8514" s="8" t="e">
        <f t="shared" si="1518"/>
        <v>#N/A</v>
      </c>
      <c r="N8514" s="8" t="e">
        <f t="shared" si="1519"/>
        <v>#N/A</v>
      </c>
    </row>
    <row r="8515" spans="1:14" ht="15.75" customHeight="1" x14ac:dyDescent="0.35">
      <c r="A8515" s="7">
        <f t="shared" si="1531"/>
        <v>0</v>
      </c>
      <c r="B8515" s="7">
        <f t="shared" si="1532"/>
        <v>0</v>
      </c>
      <c r="C8515" s="7">
        <f t="shared" si="1533"/>
        <v>0</v>
      </c>
      <c r="D8515" s="7">
        <f t="shared" si="1534"/>
        <v>0</v>
      </c>
      <c r="E8515" s="7" t="e">
        <f>IF('Report DCM'!$H8515="In-Stream Video","Rich Media display banner",IF('Report DCM'!$I8515&gt;'Report DCM'!$J8515,"Standard",VLOOKUP(CONCATENATE(bd_adtype,"_",bd_creativetype),tabela,2,FALSE)))</f>
        <v>#N/A</v>
      </c>
      <c r="F8515" s="7">
        <f t="shared" si="1535"/>
        <v>0</v>
      </c>
      <c r="G8515" s="7">
        <f t="shared" si="1536"/>
        <v>0</v>
      </c>
      <c r="H8515" s="7">
        <f t="shared" si="1537"/>
        <v>0</v>
      </c>
      <c r="I8515" s="7">
        <f t="shared" si="1538"/>
        <v>0</v>
      </c>
      <c r="J8515" s="7">
        <f t="shared" si="1539"/>
        <v>0</v>
      </c>
      <c r="K8515" s="8" t="e">
        <f t="shared" si="1540"/>
        <v>#N/A</v>
      </c>
      <c r="L8515" s="7" t="e">
        <f t="shared" si="1541"/>
        <v>#N/A</v>
      </c>
      <c r="M8515" s="8" t="e">
        <f t="shared" si="1518"/>
        <v>#N/A</v>
      </c>
      <c r="N8515" s="8" t="e">
        <f t="shared" si="1519"/>
        <v>#N/A</v>
      </c>
    </row>
    <row r="8516" spans="1:14" ht="15.75" customHeight="1" x14ac:dyDescent="0.35">
      <c r="A8516" s="7">
        <f t="shared" si="1531"/>
        <v>0</v>
      </c>
      <c r="B8516" s="7">
        <f t="shared" si="1532"/>
        <v>0</v>
      </c>
      <c r="C8516" s="7">
        <f t="shared" si="1533"/>
        <v>0</v>
      </c>
      <c r="D8516" s="7">
        <f t="shared" si="1534"/>
        <v>0</v>
      </c>
      <c r="E8516" s="7" t="e">
        <f>IF('Report DCM'!$H8516="In-Stream Video","Rich Media display banner",IF('Report DCM'!$I8516&gt;'Report DCM'!$J8516,"Standard",VLOOKUP(CONCATENATE(bd_adtype,"_",bd_creativetype),tabela,2,FALSE)))</f>
        <v>#N/A</v>
      </c>
      <c r="F8516" s="7">
        <f t="shared" si="1535"/>
        <v>0</v>
      </c>
      <c r="G8516" s="7">
        <f t="shared" si="1536"/>
        <v>0</v>
      </c>
      <c r="H8516" s="7">
        <f t="shared" si="1537"/>
        <v>0</v>
      </c>
      <c r="I8516" s="7">
        <f t="shared" si="1538"/>
        <v>0</v>
      </c>
      <c r="J8516" s="7">
        <f t="shared" si="1539"/>
        <v>0</v>
      </c>
      <c r="K8516" s="8" t="e">
        <f t="shared" si="1540"/>
        <v>#N/A</v>
      </c>
      <c r="L8516" s="7" t="e">
        <f t="shared" si="1541"/>
        <v>#N/A</v>
      </c>
      <c r="M8516" s="8" t="e">
        <f t="shared" si="1518"/>
        <v>#N/A</v>
      </c>
      <c r="N8516" s="8" t="e">
        <f t="shared" si="1519"/>
        <v>#N/A</v>
      </c>
    </row>
    <row r="8517" spans="1:14" ht="15.75" customHeight="1" x14ac:dyDescent="0.35">
      <c r="A8517" s="7">
        <f t="shared" si="1531"/>
        <v>0</v>
      </c>
      <c r="B8517" s="7">
        <f t="shared" si="1532"/>
        <v>0</v>
      </c>
      <c r="C8517" s="7">
        <f t="shared" si="1533"/>
        <v>0</v>
      </c>
      <c r="D8517" s="7">
        <f t="shared" si="1534"/>
        <v>0</v>
      </c>
      <c r="E8517" s="7" t="e">
        <f>IF('Report DCM'!$H8517="In-Stream Video","Rich Media display banner",IF('Report DCM'!$I8517&gt;'Report DCM'!$J8517,"Standard",VLOOKUP(CONCATENATE(bd_adtype,"_",bd_creativetype),tabela,2,FALSE)))</f>
        <v>#N/A</v>
      </c>
      <c r="F8517" s="7">
        <f t="shared" si="1535"/>
        <v>0</v>
      </c>
      <c r="G8517" s="7">
        <f t="shared" si="1536"/>
        <v>0</v>
      </c>
      <c r="H8517" s="7">
        <f t="shared" si="1537"/>
        <v>0</v>
      </c>
      <c r="I8517" s="7">
        <f t="shared" si="1538"/>
        <v>0</v>
      </c>
      <c r="J8517" s="7">
        <f t="shared" si="1539"/>
        <v>0</v>
      </c>
      <c r="K8517" s="8" t="e">
        <f t="shared" si="1540"/>
        <v>#N/A</v>
      </c>
      <c r="L8517" s="7" t="e">
        <f t="shared" si="1541"/>
        <v>#N/A</v>
      </c>
      <c r="M8517" s="8" t="e">
        <f t="shared" si="1518"/>
        <v>#N/A</v>
      </c>
      <c r="N8517" s="8" t="e">
        <f t="shared" si="1519"/>
        <v>#N/A</v>
      </c>
    </row>
    <row r="8518" spans="1:14" ht="15.75" customHeight="1" x14ac:dyDescent="0.35">
      <c r="A8518" s="7">
        <f t="shared" si="1531"/>
        <v>0</v>
      </c>
      <c r="B8518" s="7">
        <f t="shared" si="1532"/>
        <v>0</v>
      </c>
      <c r="C8518" s="7">
        <f t="shared" si="1533"/>
        <v>0</v>
      </c>
      <c r="D8518" s="7">
        <f t="shared" si="1534"/>
        <v>0</v>
      </c>
      <c r="E8518" s="7" t="e">
        <f>IF('Report DCM'!$H8518="In-Stream Video","Rich Media display banner",IF('Report DCM'!$I8518&gt;'Report DCM'!$J8518,"Standard",VLOOKUP(CONCATENATE(bd_adtype,"_",bd_creativetype),tabela,2,FALSE)))</f>
        <v>#N/A</v>
      </c>
      <c r="F8518" s="7">
        <f t="shared" si="1535"/>
        <v>0</v>
      </c>
      <c r="G8518" s="7">
        <f t="shared" si="1536"/>
        <v>0</v>
      </c>
      <c r="H8518" s="7">
        <f t="shared" si="1537"/>
        <v>0</v>
      </c>
      <c r="I8518" s="7">
        <f t="shared" si="1538"/>
        <v>0</v>
      </c>
      <c r="J8518" s="7">
        <f t="shared" si="1539"/>
        <v>0</v>
      </c>
      <c r="K8518" s="8" t="e">
        <f t="shared" si="1540"/>
        <v>#N/A</v>
      </c>
      <c r="L8518" s="7" t="e">
        <f t="shared" si="1541"/>
        <v>#N/A</v>
      </c>
      <c r="M8518" s="8" t="e">
        <f t="shared" si="1518"/>
        <v>#N/A</v>
      </c>
      <c r="N8518" s="8" t="e">
        <f t="shared" si="1519"/>
        <v>#N/A</v>
      </c>
    </row>
    <row r="8519" spans="1:14" ht="15.75" customHeight="1" x14ac:dyDescent="0.35">
      <c r="A8519" s="7">
        <f t="shared" si="1531"/>
        <v>0</v>
      </c>
      <c r="B8519" s="7">
        <f t="shared" si="1532"/>
        <v>0</v>
      </c>
      <c r="C8519" s="7">
        <f t="shared" si="1533"/>
        <v>0</v>
      </c>
      <c r="D8519" s="7">
        <f t="shared" si="1534"/>
        <v>0</v>
      </c>
      <c r="E8519" s="7" t="e">
        <f>IF('Report DCM'!$H8519="In-Stream Video","Rich Media display banner",IF('Report DCM'!$I8519&gt;'Report DCM'!$J8519,"Standard",VLOOKUP(CONCATENATE(bd_adtype,"_",bd_creativetype),tabela,2,FALSE)))</f>
        <v>#N/A</v>
      </c>
      <c r="F8519" s="7">
        <f t="shared" si="1535"/>
        <v>0</v>
      </c>
      <c r="G8519" s="7">
        <f t="shared" si="1536"/>
        <v>0</v>
      </c>
      <c r="H8519" s="7">
        <f t="shared" si="1537"/>
        <v>0</v>
      </c>
      <c r="I8519" s="7">
        <f t="shared" si="1538"/>
        <v>0</v>
      </c>
      <c r="J8519" s="7">
        <f t="shared" si="1539"/>
        <v>0</v>
      </c>
      <c r="K8519" s="8" t="e">
        <f t="shared" si="1540"/>
        <v>#N/A</v>
      </c>
      <c r="L8519" s="7" t="e">
        <f t="shared" si="1541"/>
        <v>#N/A</v>
      </c>
      <c r="M8519" s="8" t="e">
        <f t="shared" si="1518"/>
        <v>#N/A</v>
      </c>
      <c r="N8519" s="8" t="e">
        <f t="shared" si="1519"/>
        <v>#N/A</v>
      </c>
    </row>
    <row r="8520" spans="1:14" ht="15.75" customHeight="1" x14ac:dyDescent="0.35">
      <c r="A8520" s="7">
        <f t="shared" si="1531"/>
        <v>0</v>
      </c>
      <c r="B8520" s="7">
        <f t="shared" si="1532"/>
        <v>0</v>
      </c>
      <c r="C8520" s="7">
        <f t="shared" si="1533"/>
        <v>0</v>
      </c>
      <c r="D8520" s="7">
        <f t="shared" si="1534"/>
        <v>0</v>
      </c>
      <c r="E8520" s="7" t="e">
        <f>IF('Report DCM'!$H8520="In-Stream Video","Rich Media display banner",IF('Report DCM'!$I8520&gt;'Report DCM'!$J8520,"Standard",VLOOKUP(CONCATENATE(bd_adtype,"_",bd_creativetype),tabela,2,FALSE)))</f>
        <v>#N/A</v>
      </c>
      <c r="F8520" s="7">
        <f t="shared" si="1535"/>
        <v>0</v>
      </c>
      <c r="G8520" s="7">
        <f t="shared" si="1536"/>
        <v>0</v>
      </c>
      <c r="H8520" s="7">
        <f t="shared" si="1537"/>
        <v>0</v>
      </c>
      <c r="I8520" s="7">
        <f t="shared" si="1538"/>
        <v>0</v>
      </c>
      <c r="J8520" s="7">
        <f t="shared" si="1539"/>
        <v>0</v>
      </c>
      <c r="K8520" s="8" t="e">
        <f t="shared" si="1540"/>
        <v>#N/A</v>
      </c>
      <c r="L8520" s="7" t="e">
        <f t="shared" si="1541"/>
        <v>#N/A</v>
      </c>
      <c r="M8520" s="8" t="e">
        <f t="shared" si="1518"/>
        <v>#N/A</v>
      </c>
      <c r="N8520" s="8" t="e">
        <f t="shared" si="1519"/>
        <v>#N/A</v>
      </c>
    </row>
    <row r="8521" spans="1:14" ht="15.75" customHeight="1" x14ac:dyDescent="0.35">
      <c r="A8521" s="7">
        <f t="shared" si="1531"/>
        <v>0</v>
      </c>
      <c r="B8521" s="7">
        <f t="shared" si="1532"/>
        <v>0</v>
      </c>
      <c r="C8521" s="7">
        <f t="shared" si="1533"/>
        <v>0</v>
      </c>
      <c r="D8521" s="7">
        <f t="shared" si="1534"/>
        <v>0</v>
      </c>
      <c r="E8521" s="7" t="e">
        <f>IF('Report DCM'!$H8521="In-Stream Video","Rich Media display banner",IF('Report DCM'!$I8521&gt;'Report DCM'!$J8521,"Standard",VLOOKUP(CONCATENATE(bd_adtype,"_",bd_creativetype),tabela,2,FALSE)))</f>
        <v>#N/A</v>
      </c>
      <c r="F8521" s="7">
        <f t="shared" si="1535"/>
        <v>0</v>
      </c>
      <c r="G8521" s="7">
        <f t="shared" si="1536"/>
        <v>0</v>
      </c>
      <c r="H8521" s="7">
        <f t="shared" si="1537"/>
        <v>0</v>
      </c>
      <c r="I8521" s="7">
        <f t="shared" si="1538"/>
        <v>0</v>
      </c>
      <c r="J8521" s="7">
        <f t="shared" si="1539"/>
        <v>0</v>
      </c>
      <c r="K8521" s="8" t="e">
        <f t="shared" si="1540"/>
        <v>#N/A</v>
      </c>
      <c r="L8521" s="7" t="e">
        <f t="shared" si="1541"/>
        <v>#N/A</v>
      </c>
      <c r="M8521" s="8" t="e">
        <f t="shared" si="1518"/>
        <v>#N/A</v>
      </c>
      <c r="N8521" s="8" t="e">
        <f t="shared" si="1519"/>
        <v>#N/A</v>
      </c>
    </row>
    <row r="8522" spans="1:14" ht="15.75" customHeight="1" x14ac:dyDescent="0.35">
      <c r="A8522" s="7">
        <f t="shared" si="1531"/>
        <v>0</v>
      </c>
      <c r="B8522" s="7">
        <f t="shared" si="1532"/>
        <v>0</v>
      </c>
      <c r="C8522" s="7">
        <f t="shared" si="1533"/>
        <v>0</v>
      </c>
      <c r="D8522" s="7">
        <f t="shared" si="1534"/>
        <v>0</v>
      </c>
      <c r="E8522" s="7" t="e">
        <f>IF('Report DCM'!$H8522="In-Stream Video","Rich Media display banner",IF('Report DCM'!$I8522&gt;'Report DCM'!$J8522,"Standard",VLOOKUP(CONCATENATE(bd_adtype,"_",bd_creativetype),tabela,2,FALSE)))</f>
        <v>#N/A</v>
      </c>
      <c r="F8522" s="7">
        <f t="shared" si="1535"/>
        <v>0</v>
      </c>
      <c r="G8522" s="7">
        <f t="shared" si="1536"/>
        <v>0</v>
      </c>
      <c r="H8522" s="7">
        <f t="shared" si="1537"/>
        <v>0</v>
      </c>
      <c r="I8522" s="7">
        <f t="shared" si="1538"/>
        <v>0</v>
      </c>
      <c r="J8522" s="7">
        <f t="shared" si="1539"/>
        <v>0</v>
      </c>
      <c r="K8522" s="8" t="e">
        <f t="shared" si="1540"/>
        <v>#N/A</v>
      </c>
      <c r="L8522" s="7" t="e">
        <f t="shared" si="1541"/>
        <v>#N/A</v>
      </c>
      <c r="M8522" s="8" t="e">
        <f t="shared" si="1518"/>
        <v>#N/A</v>
      </c>
      <c r="N8522" s="8" t="e">
        <f t="shared" si="1519"/>
        <v>#N/A</v>
      </c>
    </row>
    <row r="8523" spans="1:14" ht="15.75" customHeight="1" x14ac:dyDescent="0.35">
      <c r="A8523" s="7">
        <f t="shared" si="1531"/>
        <v>0</v>
      </c>
      <c r="B8523" s="7">
        <f t="shared" si="1532"/>
        <v>0</v>
      </c>
      <c r="C8523" s="7">
        <f t="shared" si="1533"/>
        <v>0</v>
      </c>
      <c r="D8523" s="7">
        <f t="shared" si="1534"/>
        <v>0</v>
      </c>
      <c r="E8523" s="7" t="e">
        <f>IF('Report DCM'!$H8523="In-Stream Video","Rich Media display banner",IF('Report DCM'!$I8523&gt;'Report DCM'!$J8523,"Standard",VLOOKUP(CONCATENATE(bd_adtype,"_",bd_creativetype),tabela,2,FALSE)))</f>
        <v>#N/A</v>
      </c>
      <c r="F8523" s="7">
        <f t="shared" si="1535"/>
        <v>0</v>
      </c>
      <c r="G8523" s="7">
        <f t="shared" si="1536"/>
        <v>0</v>
      </c>
      <c r="H8523" s="7">
        <f t="shared" si="1537"/>
        <v>0</v>
      </c>
      <c r="I8523" s="7">
        <f t="shared" si="1538"/>
        <v>0</v>
      </c>
      <c r="J8523" s="7">
        <f t="shared" si="1539"/>
        <v>0</v>
      </c>
      <c r="K8523" s="8" t="e">
        <f t="shared" si="1540"/>
        <v>#N/A</v>
      </c>
      <c r="L8523" s="7" t="e">
        <f t="shared" si="1541"/>
        <v>#N/A</v>
      </c>
      <c r="M8523" s="8" t="e">
        <f t="shared" si="1518"/>
        <v>#N/A</v>
      </c>
      <c r="N8523" s="8" t="e">
        <f t="shared" si="1519"/>
        <v>#N/A</v>
      </c>
    </row>
    <row r="8524" spans="1:14" ht="15.75" customHeight="1" x14ac:dyDescent="0.35">
      <c r="A8524" s="7">
        <f t="shared" si="1531"/>
        <v>0</v>
      </c>
      <c r="B8524" s="7">
        <f t="shared" si="1532"/>
        <v>0</v>
      </c>
      <c r="C8524" s="7">
        <f t="shared" si="1533"/>
        <v>0</v>
      </c>
      <c r="D8524" s="7">
        <f t="shared" si="1534"/>
        <v>0</v>
      </c>
      <c r="E8524" s="7" t="e">
        <f>IF('Report DCM'!$H8524="In-Stream Video","Rich Media display banner",IF('Report DCM'!$I8524&gt;'Report DCM'!$J8524,"Standard",VLOOKUP(CONCATENATE(bd_adtype,"_",bd_creativetype),tabela,2,FALSE)))</f>
        <v>#N/A</v>
      </c>
      <c r="F8524" s="7">
        <f t="shared" si="1535"/>
        <v>0</v>
      </c>
      <c r="G8524" s="7">
        <f t="shared" si="1536"/>
        <v>0</v>
      </c>
      <c r="H8524" s="7">
        <f t="shared" si="1537"/>
        <v>0</v>
      </c>
      <c r="I8524" s="7">
        <f t="shared" si="1538"/>
        <v>0</v>
      </c>
      <c r="J8524" s="7">
        <f t="shared" si="1539"/>
        <v>0</v>
      </c>
      <c r="K8524" s="8" t="e">
        <f t="shared" si="1540"/>
        <v>#N/A</v>
      </c>
      <c r="L8524" s="7" t="e">
        <f t="shared" si="1541"/>
        <v>#N/A</v>
      </c>
      <c r="M8524" s="8" t="e">
        <f t="shared" si="1518"/>
        <v>#N/A</v>
      </c>
      <c r="N8524" s="8" t="e">
        <f t="shared" si="1519"/>
        <v>#N/A</v>
      </c>
    </row>
    <row r="8525" spans="1:14" ht="15.75" customHeight="1" x14ac:dyDescent="0.35">
      <c r="A8525" s="7">
        <f t="shared" si="1531"/>
        <v>0</v>
      </c>
      <c r="B8525" s="7">
        <f t="shared" si="1532"/>
        <v>0</v>
      </c>
      <c r="C8525" s="7">
        <f t="shared" si="1533"/>
        <v>0</v>
      </c>
      <c r="D8525" s="7">
        <f t="shared" si="1534"/>
        <v>0</v>
      </c>
      <c r="E8525" s="7" t="e">
        <f>IF('Report DCM'!$H8525="In-Stream Video","Rich Media display banner",IF('Report DCM'!$I8525&gt;'Report DCM'!$J8525,"Standard",VLOOKUP(CONCATENATE(bd_adtype,"_",bd_creativetype),tabela,2,FALSE)))</f>
        <v>#N/A</v>
      </c>
      <c r="F8525" s="7">
        <f t="shared" si="1535"/>
        <v>0</v>
      </c>
      <c r="G8525" s="7">
        <f t="shared" si="1536"/>
        <v>0</v>
      </c>
      <c r="H8525" s="7">
        <f t="shared" si="1537"/>
        <v>0</v>
      </c>
      <c r="I8525" s="7">
        <f t="shared" si="1538"/>
        <v>0</v>
      </c>
      <c r="J8525" s="7">
        <f t="shared" si="1539"/>
        <v>0</v>
      </c>
      <c r="K8525" s="8" t="e">
        <f t="shared" si="1540"/>
        <v>#N/A</v>
      </c>
      <c r="L8525" s="7" t="e">
        <f t="shared" si="1541"/>
        <v>#N/A</v>
      </c>
      <c r="M8525" s="8" t="e">
        <f t="shared" si="1518"/>
        <v>#N/A</v>
      </c>
      <c r="N8525" s="8" t="e">
        <f t="shared" si="1519"/>
        <v>#N/A</v>
      </c>
    </row>
    <row r="8526" spans="1:14" ht="15.75" customHeight="1" x14ac:dyDescent="0.35">
      <c r="A8526" s="7">
        <f t="shared" si="1531"/>
        <v>0</v>
      </c>
      <c r="B8526" s="7">
        <f t="shared" si="1532"/>
        <v>0</v>
      </c>
      <c r="C8526" s="7">
        <f t="shared" si="1533"/>
        <v>0</v>
      </c>
      <c r="D8526" s="7">
        <f t="shared" si="1534"/>
        <v>0</v>
      </c>
      <c r="E8526" s="7" t="e">
        <f>IF('Report DCM'!$H8526="In-Stream Video","Rich Media display banner",IF('Report DCM'!$I8526&gt;'Report DCM'!$J8526,"Standard",VLOOKUP(CONCATENATE(bd_adtype,"_",bd_creativetype),tabela,2,FALSE)))</f>
        <v>#N/A</v>
      </c>
      <c r="F8526" s="7">
        <f t="shared" si="1535"/>
        <v>0</v>
      </c>
      <c r="G8526" s="7">
        <f t="shared" si="1536"/>
        <v>0</v>
      </c>
      <c r="H8526" s="7">
        <f t="shared" si="1537"/>
        <v>0</v>
      </c>
      <c r="I8526" s="7">
        <f t="shared" si="1538"/>
        <v>0</v>
      </c>
      <c r="J8526" s="7">
        <f t="shared" si="1539"/>
        <v>0</v>
      </c>
      <c r="K8526" s="8" t="e">
        <f t="shared" si="1540"/>
        <v>#N/A</v>
      </c>
      <c r="L8526" s="7" t="e">
        <f t="shared" si="1541"/>
        <v>#N/A</v>
      </c>
      <c r="M8526" s="8" t="e">
        <f t="shared" si="1518"/>
        <v>#N/A</v>
      </c>
      <c r="N8526" s="8" t="e">
        <f t="shared" si="1519"/>
        <v>#N/A</v>
      </c>
    </row>
    <row r="8527" spans="1:14" ht="15.75" customHeight="1" x14ac:dyDescent="0.35">
      <c r="A8527" s="7">
        <f t="shared" si="1531"/>
        <v>0</v>
      </c>
      <c r="B8527" s="7">
        <f t="shared" si="1532"/>
        <v>0</v>
      </c>
      <c r="C8527" s="7">
        <f t="shared" si="1533"/>
        <v>0</v>
      </c>
      <c r="D8527" s="7">
        <f t="shared" si="1534"/>
        <v>0</v>
      </c>
      <c r="E8527" s="7" t="e">
        <f>IF('Report DCM'!$H8527="In-Stream Video","Rich Media display banner",IF('Report DCM'!$I8527&gt;'Report DCM'!$J8527,"Standard",VLOOKUP(CONCATENATE(bd_adtype,"_",bd_creativetype),tabela,2,FALSE)))</f>
        <v>#N/A</v>
      </c>
      <c r="F8527" s="7">
        <f t="shared" si="1535"/>
        <v>0</v>
      </c>
      <c r="G8527" s="7">
        <f t="shared" si="1536"/>
        <v>0</v>
      </c>
      <c r="H8527" s="7">
        <f t="shared" si="1537"/>
        <v>0</v>
      </c>
      <c r="I8527" s="7">
        <f t="shared" si="1538"/>
        <v>0</v>
      </c>
      <c r="J8527" s="7">
        <f t="shared" si="1539"/>
        <v>0</v>
      </c>
      <c r="K8527" s="8" t="e">
        <f t="shared" si="1540"/>
        <v>#N/A</v>
      </c>
      <c r="L8527" s="7" t="e">
        <f t="shared" si="1541"/>
        <v>#N/A</v>
      </c>
      <c r="M8527" s="8" t="e">
        <f t="shared" si="1518"/>
        <v>#N/A</v>
      </c>
      <c r="N8527" s="8" t="e">
        <f t="shared" si="1519"/>
        <v>#N/A</v>
      </c>
    </row>
    <row r="8528" spans="1:14" ht="15.75" customHeight="1" x14ac:dyDescent="0.35">
      <c r="A8528" s="7">
        <f t="shared" si="1531"/>
        <v>0</v>
      </c>
      <c r="B8528" s="7">
        <f t="shared" si="1532"/>
        <v>0</v>
      </c>
      <c r="C8528" s="7">
        <f t="shared" si="1533"/>
        <v>0</v>
      </c>
      <c r="D8528" s="7">
        <f t="shared" si="1534"/>
        <v>0</v>
      </c>
      <c r="E8528" s="7" t="e">
        <f>IF('Report DCM'!$H8528="In-Stream Video","Rich Media display banner",IF('Report DCM'!$I8528&gt;'Report DCM'!$J8528,"Standard",VLOOKUP(CONCATENATE(bd_adtype,"_",bd_creativetype),tabela,2,FALSE)))</f>
        <v>#N/A</v>
      </c>
      <c r="F8528" s="7">
        <f t="shared" si="1535"/>
        <v>0</v>
      </c>
      <c r="G8528" s="7">
        <f t="shared" si="1536"/>
        <v>0</v>
      </c>
      <c r="H8528" s="7">
        <f t="shared" si="1537"/>
        <v>0</v>
      </c>
      <c r="I8528" s="7">
        <f t="shared" si="1538"/>
        <v>0</v>
      </c>
      <c r="J8528" s="7">
        <f t="shared" si="1539"/>
        <v>0</v>
      </c>
      <c r="K8528" s="8" t="e">
        <f t="shared" si="1540"/>
        <v>#N/A</v>
      </c>
      <c r="L8528" s="7" t="e">
        <f t="shared" si="1541"/>
        <v>#N/A</v>
      </c>
      <c r="M8528" s="8" t="e">
        <f t="shared" si="1518"/>
        <v>#N/A</v>
      </c>
      <c r="N8528" s="8" t="e">
        <f t="shared" si="1519"/>
        <v>#N/A</v>
      </c>
    </row>
    <row r="8529" spans="1:14" ht="15.75" customHeight="1" x14ac:dyDescent="0.35">
      <c r="A8529" s="7">
        <f t="shared" si="1531"/>
        <v>0</v>
      </c>
      <c r="B8529" s="7">
        <f t="shared" si="1532"/>
        <v>0</v>
      </c>
      <c r="C8529" s="7">
        <f t="shared" si="1533"/>
        <v>0</v>
      </c>
      <c r="D8529" s="7">
        <f t="shared" si="1534"/>
        <v>0</v>
      </c>
      <c r="E8529" s="7" t="e">
        <f>IF('Report DCM'!$H8529="In-Stream Video","Rich Media display banner",IF('Report DCM'!$I8529&gt;'Report DCM'!$J8529,"Standard",VLOOKUP(CONCATENATE(bd_adtype,"_",bd_creativetype),tabela,2,FALSE)))</f>
        <v>#N/A</v>
      </c>
      <c r="F8529" s="7">
        <f t="shared" si="1535"/>
        <v>0</v>
      </c>
      <c r="G8529" s="7">
        <f t="shared" si="1536"/>
        <v>0</v>
      </c>
      <c r="H8529" s="7">
        <f t="shared" si="1537"/>
        <v>0</v>
      </c>
      <c r="I8529" s="7">
        <f t="shared" si="1538"/>
        <v>0</v>
      </c>
      <c r="J8529" s="7">
        <f t="shared" si="1539"/>
        <v>0</v>
      </c>
      <c r="K8529" s="8" t="e">
        <f t="shared" si="1540"/>
        <v>#N/A</v>
      </c>
      <c r="L8529" s="7" t="e">
        <f t="shared" si="1541"/>
        <v>#N/A</v>
      </c>
      <c r="M8529" s="8" t="e">
        <f t="shared" si="1518"/>
        <v>#N/A</v>
      </c>
      <c r="N8529" s="8" t="e">
        <f t="shared" si="1519"/>
        <v>#N/A</v>
      </c>
    </row>
    <row r="8530" spans="1:14" ht="15.75" customHeight="1" x14ac:dyDescent="0.35">
      <c r="A8530" s="7">
        <f t="shared" si="1531"/>
        <v>0</v>
      </c>
      <c r="B8530" s="7">
        <f t="shared" si="1532"/>
        <v>0</v>
      </c>
      <c r="C8530" s="7">
        <f t="shared" si="1533"/>
        <v>0</v>
      </c>
      <c r="D8530" s="7">
        <f t="shared" si="1534"/>
        <v>0</v>
      </c>
      <c r="E8530" s="7" t="e">
        <f>IF('Report DCM'!$H8530="In-Stream Video","Rich Media display banner",IF('Report DCM'!$I8530&gt;'Report DCM'!$J8530,"Standard",VLOOKUP(CONCATENATE(bd_adtype,"_",bd_creativetype),tabela,2,FALSE)))</f>
        <v>#N/A</v>
      </c>
      <c r="F8530" s="7">
        <f t="shared" si="1535"/>
        <v>0</v>
      </c>
      <c r="G8530" s="7">
        <f t="shared" si="1536"/>
        <v>0</v>
      </c>
      <c r="H8530" s="7">
        <f t="shared" si="1537"/>
        <v>0</v>
      </c>
      <c r="I8530" s="7">
        <f t="shared" si="1538"/>
        <v>0</v>
      </c>
      <c r="J8530" s="7">
        <f t="shared" si="1539"/>
        <v>0</v>
      </c>
      <c r="K8530" s="8" t="e">
        <f t="shared" si="1540"/>
        <v>#N/A</v>
      </c>
      <c r="L8530" s="7" t="e">
        <f t="shared" si="1541"/>
        <v>#N/A</v>
      </c>
      <c r="M8530" s="8" t="e">
        <f t="shared" si="1518"/>
        <v>#N/A</v>
      </c>
      <c r="N8530" s="8" t="e">
        <f t="shared" si="1519"/>
        <v>#N/A</v>
      </c>
    </row>
    <row r="8531" spans="1:14" ht="15.75" customHeight="1" x14ac:dyDescent="0.35">
      <c r="A8531" s="7">
        <f t="shared" si="1531"/>
        <v>0</v>
      </c>
      <c r="B8531" s="7">
        <f t="shared" si="1532"/>
        <v>0</v>
      </c>
      <c r="C8531" s="7">
        <f t="shared" si="1533"/>
        <v>0</v>
      </c>
      <c r="D8531" s="7">
        <f t="shared" si="1534"/>
        <v>0</v>
      </c>
      <c r="E8531" s="7" t="e">
        <f>IF('Report DCM'!$H8531="In-Stream Video","Rich Media display banner",IF('Report DCM'!$I8531&gt;'Report DCM'!$J8531,"Standard",VLOOKUP(CONCATENATE(bd_adtype,"_",bd_creativetype),tabela,2,FALSE)))</f>
        <v>#N/A</v>
      </c>
      <c r="F8531" s="7">
        <f t="shared" si="1535"/>
        <v>0</v>
      </c>
      <c r="G8531" s="7">
        <f t="shared" si="1536"/>
        <v>0</v>
      </c>
      <c r="H8531" s="7">
        <f t="shared" si="1537"/>
        <v>0</v>
      </c>
      <c r="I8531" s="7">
        <f t="shared" si="1538"/>
        <v>0</v>
      </c>
      <c r="J8531" s="7">
        <f t="shared" si="1539"/>
        <v>0</v>
      </c>
      <c r="K8531" s="8" t="e">
        <f t="shared" si="1540"/>
        <v>#N/A</v>
      </c>
      <c r="L8531" s="7" t="e">
        <f t="shared" si="1541"/>
        <v>#N/A</v>
      </c>
      <c r="M8531" s="8" t="e">
        <f t="shared" si="1518"/>
        <v>#N/A</v>
      </c>
      <c r="N8531" s="8" t="e">
        <f t="shared" si="1519"/>
        <v>#N/A</v>
      </c>
    </row>
    <row r="8532" spans="1:14" ht="15.75" customHeight="1" x14ac:dyDescent="0.35">
      <c r="A8532" s="7">
        <f t="shared" si="1531"/>
        <v>0</v>
      </c>
      <c r="B8532" s="7">
        <f t="shared" si="1532"/>
        <v>0</v>
      </c>
      <c r="C8532" s="7">
        <f t="shared" si="1533"/>
        <v>0</v>
      </c>
      <c r="D8532" s="7">
        <f t="shared" si="1534"/>
        <v>0</v>
      </c>
      <c r="E8532" s="7" t="e">
        <f>IF('Report DCM'!$H8532="In-Stream Video","Rich Media display banner",IF('Report DCM'!$I8532&gt;'Report DCM'!$J8532,"Standard",VLOOKUP(CONCATENATE(bd_adtype,"_",bd_creativetype),tabela,2,FALSE)))</f>
        <v>#N/A</v>
      </c>
      <c r="F8532" s="7">
        <f t="shared" si="1535"/>
        <v>0</v>
      </c>
      <c r="G8532" s="7">
        <f t="shared" si="1536"/>
        <v>0</v>
      </c>
      <c r="H8532" s="7">
        <f t="shared" si="1537"/>
        <v>0</v>
      </c>
      <c r="I8532" s="7">
        <f t="shared" si="1538"/>
        <v>0</v>
      </c>
      <c r="J8532" s="7">
        <f t="shared" si="1539"/>
        <v>0</v>
      </c>
      <c r="K8532" s="8" t="e">
        <f t="shared" si="1540"/>
        <v>#N/A</v>
      </c>
      <c r="L8532" s="7" t="e">
        <f t="shared" si="1541"/>
        <v>#N/A</v>
      </c>
      <c r="M8532" s="8" t="e">
        <f t="shared" si="1518"/>
        <v>#N/A</v>
      </c>
      <c r="N8532" s="8" t="e">
        <f t="shared" si="1519"/>
        <v>#N/A</v>
      </c>
    </row>
    <row r="8533" spans="1:14" ht="15.75" customHeight="1" x14ac:dyDescent="0.35">
      <c r="A8533" s="7">
        <f t="shared" si="1531"/>
        <v>0</v>
      </c>
      <c r="B8533" s="7">
        <f t="shared" si="1532"/>
        <v>0</v>
      </c>
      <c r="C8533" s="7">
        <f t="shared" si="1533"/>
        <v>0</v>
      </c>
      <c r="D8533" s="7">
        <f t="shared" si="1534"/>
        <v>0</v>
      </c>
      <c r="E8533" s="7" t="e">
        <f>IF('Report DCM'!$H8533="In-Stream Video","Rich Media display banner",IF('Report DCM'!$I8533&gt;'Report DCM'!$J8533,"Standard",VLOOKUP(CONCATENATE(bd_adtype,"_",bd_creativetype),tabela,2,FALSE)))</f>
        <v>#N/A</v>
      </c>
      <c r="F8533" s="7">
        <f t="shared" si="1535"/>
        <v>0</v>
      </c>
      <c r="G8533" s="7">
        <f t="shared" si="1536"/>
        <v>0</v>
      </c>
      <c r="H8533" s="7">
        <f t="shared" si="1537"/>
        <v>0</v>
      </c>
      <c r="I8533" s="7">
        <f t="shared" si="1538"/>
        <v>0</v>
      </c>
      <c r="J8533" s="7">
        <f t="shared" si="1539"/>
        <v>0</v>
      </c>
      <c r="K8533" s="8" t="e">
        <f t="shared" si="1540"/>
        <v>#N/A</v>
      </c>
      <c r="L8533" s="7" t="e">
        <f t="shared" si="1541"/>
        <v>#N/A</v>
      </c>
      <c r="M8533" s="8" t="e">
        <f t="shared" si="1518"/>
        <v>#N/A</v>
      </c>
      <c r="N8533" s="8" t="e">
        <f t="shared" si="1519"/>
        <v>#N/A</v>
      </c>
    </row>
    <row r="8534" spans="1:14" ht="15.75" customHeight="1" x14ac:dyDescent="0.35">
      <c r="A8534" s="7">
        <f t="shared" si="1531"/>
        <v>0</v>
      </c>
      <c r="B8534" s="7">
        <f t="shared" si="1532"/>
        <v>0</v>
      </c>
      <c r="C8534" s="7">
        <f t="shared" si="1533"/>
        <v>0</v>
      </c>
      <c r="D8534" s="7">
        <f t="shared" si="1534"/>
        <v>0</v>
      </c>
      <c r="E8534" s="7" t="e">
        <f>IF('Report DCM'!$H8534="In-Stream Video","Rich Media display banner",IF('Report DCM'!$I8534&gt;'Report DCM'!$J8534,"Standard",VLOOKUP(CONCATENATE(bd_adtype,"_",bd_creativetype),tabela,2,FALSE)))</f>
        <v>#N/A</v>
      </c>
      <c r="F8534" s="7">
        <f t="shared" si="1535"/>
        <v>0</v>
      </c>
      <c r="G8534" s="7">
        <f t="shared" si="1536"/>
        <v>0</v>
      </c>
      <c r="H8534" s="7">
        <f t="shared" si="1537"/>
        <v>0</v>
      </c>
      <c r="I8534" s="7">
        <f t="shared" si="1538"/>
        <v>0</v>
      </c>
      <c r="J8534" s="7">
        <f t="shared" si="1539"/>
        <v>0</v>
      </c>
      <c r="K8534" s="8" t="e">
        <f t="shared" si="1540"/>
        <v>#N/A</v>
      </c>
      <c r="L8534" s="7" t="e">
        <f t="shared" si="1541"/>
        <v>#N/A</v>
      </c>
      <c r="M8534" s="8" t="e">
        <f t="shared" si="1518"/>
        <v>#N/A</v>
      </c>
      <c r="N8534" s="8" t="e">
        <f t="shared" si="1519"/>
        <v>#N/A</v>
      </c>
    </row>
    <row r="8535" spans="1:14" ht="15.75" customHeight="1" x14ac:dyDescent="0.35">
      <c r="A8535" s="7">
        <f t="shared" si="1531"/>
        <v>0</v>
      </c>
      <c r="B8535" s="7">
        <f t="shared" si="1532"/>
        <v>0</v>
      </c>
      <c r="C8535" s="7">
        <f t="shared" si="1533"/>
        <v>0</v>
      </c>
      <c r="D8535" s="7">
        <f t="shared" si="1534"/>
        <v>0</v>
      </c>
      <c r="E8535" s="7" t="e">
        <f>IF('Report DCM'!$H8535="In-Stream Video","Rich Media display banner",IF('Report DCM'!$I8535&gt;'Report DCM'!$J8535,"Standard",VLOOKUP(CONCATENATE(bd_adtype,"_",bd_creativetype),tabela,2,FALSE)))</f>
        <v>#N/A</v>
      </c>
      <c r="F8535" s="7">
        <f t="shared" si="1535"/>
        <v>0</v>
      </c>
      <c r="G8535" s="7">
        <f t="shared" si="1536"/>
        <v>0</v>
      </c>
      <c r="H8535" s="7">
        <f t="shared" si="1537"/>
        <v>0</v>
      </c>
      <c r="I8535" s="7">
        <f t="shared" si="1538"/>
        <v>0</v>
      </c>
      <c r="J8535" s="7">
        <f t="shared" si="1539"/>
        <v>0</v>
      </c>
      <c r="K8535" s="8" t="e">
        <f t="shared" si="1540"/>
        <v>#N/A</v>
      </c>
      <c r="L8535" s="7" t="e">
        <f t="shared" si="1541"/>
        <v>#N/A</v>
      </c>
      <c r="M8535" s="8" t="e">
        <f t="shared" si="1518"/>
        <v>#N/A</v>
      </c>
      <c r="N8535" s="8" t="e">
        <f t="shared" si="1519"/>
        <v>#N/A</v>
      </c>
    </row>
    <row r="8536" spans="1:14" ht="15.75" customHeight="1" x14ac:dyDescent="0.35">
      <c r="A8536" s="7">
        <f t="shared" si="1531"/>
        <v>0</v>
      </c>
      <c r="B8536" s="7">
        <f t="shared" si="1532"/>
        <v>0</v>
      </c>
      <c r="C8536" s="7">
        <f t="shared" si="1533"/>
        <v>0</v>
      </c>
      <c r="D8536" s="7">
        <f t="shared" si="1534"/>
        <v>0</v>
      </c>
      <c r="E8536" s="7" t="e">
        <f>IF('Report DCM'!$H8536="In-Stream Video","Rich Media display banner",IF('Report DCM'!$I8536&gt;'Report DCM'!$J8536,"Standard",VLOOKUP(CONCATENATE(bd_adtype,"_",bd_creativetype),tabela,2,FALSE)))</f>
        <v>#N/A</v>
      </c>
      <c r="F8536" s="7">
        <f t="shared" si="1535"/>
        <v>0</v>
      </c>
      <c r="G8536" s="7">
        <f t="shared" si="1536"/>
        <v>0</v>
      </c>
      <c r="H8536" s="7">
        <f t="shared" si="1537"/>
        <v>0</v>
      </c>
      <c r="I8536" s="7">
        <f t="shared" si="1538"/>
        <v>0</v>
      </c>
      <c r="J8536" s="7">
        <f t="shared" si="1539"/>
        <v>0</v>
      </c>
      <c r="K8536" s="8" t="e">
        <f t="shared" si="1540"/>
        <v>#N/A</v>
      </c>
      <c r="L8536" s="7" t="e">
        <f t="shared" si="1541"/>
        <v>#N/A</v>
      </c>
      <c r="M8536" s="8" t="e">
        <f t="shared" si="1518"/>
        <v>#N/A</v>
      </c>
      <c r="N8536" s="8" t="e">
        <f t="shared" si="1519"/>
        <v>#N/A</v>
      </c>
    </row>
    <row r="8537" spans="1:14" ht="15.75" customHeight="1" x14ac:dyDescent="0.35">
      <c r="A8537" s="7">
        <f t="shared" si="1531"/>
        <v>0</v>
      </c>
      <c r="B8537" s="7">
        <f t="shared" si="1532"/>
        <v>0</v>
      </c>
      <c r="C8537" s="7">
        <f t="shared" si="1533"/>
        <v>0</v>
      </c>
      <c r="D8537" s="7">
        <f t="shared" si="1534"/>
        <v>0</v>
      </c>
      <c r="E8537" s="7" t="e">
        <f>IF('Report DCM'!$H8537="In-Stream Video","Rich Media display banner",IF('Report DCM'!$I8537&gt;'Report DCM'!$J8537,"Standard",VLOOKUP(CONCATENATE(bd_adtype,"_",bd_creativetype),tabela,2,FALSE)))</f>
        <v>#N/A</v>
      </c>
      <c r="F8537" s="7">
        <f t="shared" si="1535"/>
        <v>0</v>
      </c>
      <c r="G8537" s="7">
        <f t="shared" si="1536"/>
        <v>0</v>
      </c>
      <c r="H8537" s="7">
        <f t="shared" si="1537"/>
        <v>0</v>
      </c>
      <c r="I8537" s="7">
        <f t="shared" si="1538"/>
        <v>0</v>
      </c>
      <c r="J8537" s="7">
        <f t="shared" si="1539"/>
        <v>0</v>
      </c>
      <c r="K8537" s="8" t="e">
        <f t="shared" si="1540"/>
        <v>#N/A</v>
      </c>
      <c r="L8537" s="7" t="e">
        <f t="shared" si="1541"/>
        <v>#N/A</v>
      </c>
      <c r="M8537" s="8" t="e">
        <f t="shared" si="1518"/>
        <v>#N/A</v>
      </c>
      <c r="N8537" s="8" t="e">
        <f t="shared" si="1519"/>
        <v>#N/A</v>
      </c>
    </row>
    <row r="8538" spans="1:14" ht="15.75" customHeight="1" x14ac:dyDescent="0.35">
      <c r="A8538" s="7">
        <f t="shared" si="1531"/>
        <v>0</v>
      </c>
      <c r="B8538" s="7">
        <f t="shared" si="1532"/>
        <v>0</v>
      </c>
      <c r="C8538" s="7">
        <f t="shared" si="1533"/>
        <v>0</v>
      </c>
      <c r="D8538" s="7">
        <f t="shared" si="1534"/>
        <v>0</v>
      </c>
      <c r="E8538" s="7" t="e">
        <f>IF('Report DCM'!$H8538="In-Stream Video","Rich Media display banner",IF('Report DCM'!$I8538&gt;'Report DCM'!$J8538,"Standard",VLOOKUP(CONCATENATE(bd_adtype,"_",bd_creativetype),tabela,2,FALSE)))</f>
        <v>#N/A</v>
      </c>
      <c r="F8538" s="7">
        <f t="shared" si="1535"/>
        <v>0</v>
      </c>
      <c r="G8538" s="7">
        <f t="shared" si="1536"/>
        <v>0</v>
      </c>
      <c r="H8538" s="7">
        <f t="shared" si="1537"/>
        <v>0</v>
      </c>
      <c r="I8538" s="7">
        <f t="shared" si="1538"/>
        <v>0</v>
      </c>
      <c r="J8538" s="7">
        <f t="shared" si="1539"/>
        <v>0</v>
      </c>
      <c r="K8538" s="8" t="e">
        <f t="shared" si="1540"/>
        <v>#N/A</v>
      </c>
      <c r="L8538" s="7" t="e">
        <f t="shared" si="1541"/>
        <v>#N/A</v>
      </c>
      <c r="M8538" s="8" t="e">
        <f t="shared" si="1518"/>
        <v>#N/A</v>
      </c>
      <c r="N8538" s="8" t="e">
        <f t="shared" si="1519"/>
        <v>#N/A</v>
      </c>
    </row>
    <row r="8539" spans="1:14" ht="15.75" customHeight="1" x14ac:dyDescent="0.35">
      <c r="A8539" s="7">
        <f t="shared" si="1531"/>
        <v>0</v>
      </c>
      <c r="B8539" s="7">
        <f t="shared" si="1532"/>
        <v>0</v>
      </c>
      <c r="C8539" s="7">
        <f t="shared" si="1533"/>
        <v>0</v>
      </c>
      <c r="D8539" s="7">
        <f t="shared" si="1534"/>
        <v>0</v>
      </c>
      <c r="E8539" s="7" t="e">
        <f>IF('Report DCM'!$H8539="In-Stream Video","Rich Media display banner",IF('Report DCM'!$I8539&gt;'Report DCM'!$J8539,"Standard",VLOOKUP(CONCATENATE(bd_adtype,"_",bd_creativetype),tabela,2,FALSE)))</f>
        <v>#N/A</v>
      </c>
      <c r="F8539" s="7">
        <f t="shared" si="1535"/>
        <v>0</v>
      </c>
      <c r="G8539" s="7">
        <f t="shared" si="1536"/>
        <v>0</v>
      </c>
      <c r="H8539" s="7">
        <f t="shared" si="1537"/>
        <v>0</v>
      </c>
      <c r="I8539" s="7">
        <f t="shared" si="1538"/>
        <v>0</v>
      </c>
      <c r="J8539" s="7">
        <f t="shared" si="1539"/>
        <v>0</v>
      </c>
      <c r="K8539" s="8" t="e">
        <f t="shared" si="1540"/>
        <v>#N/A</v>
      </c>
      <c r="L8539" s="7" t="e">
        <f t="shared" si="1541"/>
        <v>#N/A</v>
      </c>
      <c r="M8539" s="8" t="e">
        <f t="shared" si="1518"/>
        <v>#N/A</v>
      </c>
      <c r="N8539" s="8" t="e">
        <f t="shared" si="1519"/>
        <v>#N/A</v>
      </c>
    </row>
    <row r="8540" spans="1:14" ht="15.75" customHeight="1" x14ac:dyDescent="0.35">
      <c r="A8540" s="7">
        <f t="shared" si="1531"/>
        <v>0</v>
      </c>
      <c r="B8540" s="7">
        <f t="shared" si="1532"/>
        <v>0</v>
      </c>
      <c r="C8540" s="7">
        <f t="shared" si="1533"/>
        <v>0</v>
      </c>
      <c r="D8540" s="7">
        <f t="shared" si="1534"/>
        <v>0</v>
      </c>
      <c r="E8540" s="7" t="e">
        <f>IF('Report DCM'!$H8540="In-Stream Video","Rich Media display banner",IF('Report DCM'!$I8540&gt;'Report DCM'!$J8540,"Standard",VLOOKUP(CONCATENATE(bd_adtype,"_",bd_creativetype),tabela,2,FALSE)))</f>
        <v>#N/A</v>
      </c>
      <c r="F8540" s="7">
        <f t="shared" si="1535"/>
        <v>0</v>
      </c>
      <c r="G8540" s="7">
        <f t="shared" si="1536"/>
        <v>0</v>
      </c>
      <c r="H8540" s="7">
        <f t="shared" si="1537"/>
        <v>0</v>
      </c>
      <c r="I8540" s="7">
        <f t="shared" si="1538"/>
        <v>0</v>
      </c>
      <c r="J8540" s="7">
        <f t="shared" si="1539"/>
        <v>0</v>
      </c>
      <c r="K8540" s="8" t="e">
        <f t="shared" si="1540"/>
        <v>#N/A</v>
      </c>
      <c r="L8540" s="7" t="e">
        <f t="shared" si="1541"/>
        <v>#N/A</v>
      </c>
      <c r="M8540" s="8" t="e">
        <f t="shared" si="1518"/>
        <v>#N/A</v>
      </c>
      <c r="N8540" s="8" t="e">
        <f t="shared" si="1519"/>
        <v>#N/A</v>
      </c>
    </row>
    <row r="8541" spans="1:14" ht="15.75" customHeight="1" x14ac:dyDescent="0.35">
      <c r="A8541" s="7">
        <f t="shared" si="1531"/>
        <v>0</v>
      </c>
      <c r="B8541" s="7">
        <f t="shared" si="1532"/>
        <v>0</v>
      </c>
      <c r="C8541" s="7">
        <f t="shared" si="1533"/>
        <v>0</v>
      </c>
      <c r="D8541" s="7">
        <f t="shared" si="1534"/>
        <v>0</v>
      </c>
      <c r="E8541" s="7" t="e">
        <f>IF('Report DCM'!$H8541="In-Stream Video","Rich Media display banner",IF('Report DCM'!$I8541&gt;'Report DCM'!$J8541,"Standard",VLOOKUP(CONCATENATE(bd_adtype,"_",bd_creativetype),tabela,2,FALSE)))</f>
        <v>#N/A</v>
      </c>
      <c r="F8541" s="7">
        <f t="shared" si="1535"/>
        <v>0</v>
      </c>
      <c r="G8541" s="7">
        <f t="shared" si="1536"/>
        <v>0</v>
      </c>
      <c r="H8541" s="7">
        <f t="shared" si="1537"/>
        <v>0</v>
      </c>
      <c r="I8541" s="7">
        <f t="shared" si="1538"/>
        <v>0</v>
      </c>
      <c r="J8541" s="7">
        <f t="shared" si="1539"/>
        <v>0</v>
      </c>
      <c r="K8541" s="8" t="e">
        <f t="shared" si="1540"/>
        <v>#N/A</v>
      </c>
      <c r="L8541" s="7" t="e">
        <f t="shared" si="1541"/>
        <v>#N/A</v>
      </c>
      <c r="M8541" s="8" t="e">
        <f t="shared" si="1518"/>
        <v>#N/A</v>
      </c>
      <c r="N8541" s="8" t="e">
        <f t="shared" si="1519"/>
        <v>#N/A</v>
      </c>
    </row>
    <row r="8542" spans="1:14" ht="15.75" customHeight="1" x14ac:dyDescent="0.35">
      <c r="A8542" s="7">
        <f t="shared" si="1531"/>
        <v>0</v>
      </c>
      <c r="B8542" s="7">
        <f t="shared" si="1532"/>
        <v>0</v>
      </c>
      <c r="C8542" s="7">
        <f t="shared" si="1533"/>
        <v>0</v>
      </c>
      <c r="D8542" s="7">
        <f t="shared" si="1534"/>
        <v>0</v>
      </c>
      <c r="E8542" s="7" t="e">
        <f>IF('Report DCM'!$H8542="In-Stream Video","Rich Media display banner",IF('Report DCM'!$I8542&gt;'Report DCM'!$J8542,"Standard",VLOOKUP(CONCATENATE(bd_adtype,"_",bd_creativetype),tabela,2,FALSE)))</f>
        <v>#N/A</v>
      </c>
      <c r="F8542" s="7">
        <f t="shared" si="1535"/>
        <v>0</v>
      </c>
      <c r="G8542" s="7">
        <f t="shared" si="1536"/>
        <v>0</v>
      </c>
      <c r="H8542" s="7">
        <f t="shared" si="1537"/>
        <v>0</v>
      </c>
      <c r="I8542" s="7">
        <f t="shared" si="1538"/>
        <v>0</v>
      </c>
      <c r="J8542" s="7">
        <f t="shared" si="1539"/>
        <v>0</v>
      </c>
      <c r="K8542" s="8" t="e">
        <f t="shared" si="1540"/>
        <v>#N/A</v>
      </c>
      <c r="L8542" s="7" t="e">
        <f t="shared" si="1541"/>
        <v>#N/A</v>
      </c>
      <c r="M8542" s="8" t="e">
        <f t="shared" si="1518"/>
        <v>#N/A</v>
      </c>
      <c r="N8542" s="8" t="e">
        <f t="shared" si="1519"/>
        <v>#N/A</v>
      </c>
    </row>
    <row r="8543" spans="1:14" ht="15.75" customHeight="1" x14ac:dyDescent="0.35">
      <c r="A8543" s="7">
        <f t="shared" si="1531"/>
        <v>0</v>
      </c>
      <c r="B8543" s="7">
        <f t="shared" si="1532"/>
        <v>0</v>
      </c>
      <c r="C8543" s="7">
        <f t="shared" si="1533"/>
        <v>0</v>
      </c>
      <c r="D8543" s="7">
        <f t="shared" si="1534"/>
        <v>0</v>
      </c>
      <c r="E8543" s="7" t="e">
        <f>IF('Report DCM'!$H8543="In-Stream Video","Rich Media display banner",IF('Report DCM'!$I8543&gt;'Report DCM'!$J8543,"Standard",VLOOKUP(CONCATENATE(bd_adtype,"_",bd_creativetype),tabela,2,FALSE)))</f>
        <v>#N/A</v>
      </c>
      <c r="F8543" s="7">
        <f t="shared" si="1535"/>
        <v>0</v>
      </c>
      <c r="G8543" s="7">
        <f t="shared" si="1536"/>
        <v>0</v>
      </c>
      <c r="H8543" s="7">
        <f t="shared" si="1537"/>
        <v>0</v>
      </c>
      <c r="I8543" s="7">
        <f t="shared" si="1538"/>
        <v>0</v>
      </c>
      <c r="J8543" s="7">
        <f t="shared" si="1539"/>
        <v>0</v>
      </c>
      <c r="K8543" s="8" t="e">
        <f t="shared" si="1540"/>
        <v>#N/A</v>
      </c>
      <c r="L8543" s="7" t="e">
        <f t="shared" si="1541"/>
        <v>#N/A</v>
      </c>
      <c r="M8543" s="8" t="e">
        <f t="shared" si="1518"/>
        <v>#N/A</v>
      </c>
      <c r="N8543" s="8" t="e">
        <f t="shared" si="1519"/>
        <v>#N/A</v>
      </c>
    </row>
    <row r="8544" spans="1:14" ht="15.75" customHeight="1" x14ac:dyDescent="0.35">
      <c r="A8544" s="7">
        <f t="shared" si="1531"/>
        <v>0</v>
      </c>
      <c r="B8544" s="7">
        <f t="shared" si="1532"/>
        <v>0</v>
      </c>
      <c r="C8544" s="7">
        <f t="shared" si="1533"/>
        <v>0</v>
      </c>
      <c r="D8544" s="7">
        <f t="shared" si="1534"/>
        <v>0</v>
      </c>
      <c r="E8544" s="7" t="e">
        <f>IF('Report DCM'!$H8544="In-Stream Video","Rich Media display banner",IF('Report DCM'!$I8544&gt;'Report DCM'!$J8544,"Standard",VLOOKUP(CONCATENATE(bd_adtype,"_",bd_creativetype),tabela,2,FALSE)))</f>
        <v>#N/A</v>
      </c>
      <c r="F8544" s="7">
        <f t="shared" si="1535"/>
        <v>0</v>
      </c>
      <c r="G8544" s="7">
        <f t="shared" si="1536"/>
        <v>0</v>
      </c>
      <c r="H8544" s="7">
        <f t="shared" si="1537"/>
        <v>0</v>
      </c>
      <c r="I8544" s="7">
        <f t="shared" si="1538"/>
        <v>0</v>
      </c>
      <c r="J8544" s="7">
        <f t="shared" si="1539"/>
        <v>0</v>
      </c>
      <c r="K8544" s="8" t="e">
        <f t="shared" si="1540"/>
        <v>#N/A</v>
      </c>
      <c r="L8544" s="7" t="e">
        <f t="shared" si="1541"/>
        <v>#N/A</v>
      </c>
      <c r="M8544" s="8" t="e">
        <f t="shared" si="1518"/>
        <v>#N/A</v>
      </c>
      <c r="N8544" s="8" t="e">
        <f t="shared" si="1519"/>
        <v>#N/A</v>
      </c>
    </row>
    <row r="8545" spans="1:14" ht="15.75" customHeight="1" x14ac:dyDescent="0.35">
      <c r="A8545" s="7">
        <f t="shared" si="1531"/>
        <v>0</v>
      </c>
      <c r="B8545" s="7">
        <f t="shared" si="1532"/>
        <v>0</v>
      </c>
      <c r="C8545" s="7">
        <f t="shared" si="1533"/>
        <v>0</v>
      </c>
      <c r="D8545" s="7">
        <f t="shared" si="1534"/>
        <v>0</v>
      </c>
      <c r="E8545" s="7" t="e">
        <f>IF('Report DCM'!$H8545="In-Stream Video","Rich Media display banner",IF('Report DCM'!$I8545&gt;'Report DCM'!$J8545,"Standard",VLOOKUP(CONCATENATE(bd_adtype,"_",bd_creativetype),tabela,2,FALSE)))</f>
        <v>#N/A</v>
      </c>
      <c r="F8545" s="7">
        <f t="shared" si="1535"/>
        <v>0</v>
      </c>
      <c r="G8545" s="7">
        <f t="shared" si="1536"/>
        <v>0</v>
      </c>
      <c r="H8545" s="7">
        <f t="shared" si="1537"/>
        <v>0</v>
      </c>
      <c r="I8545" s="7">
        <f t="shared" si="1538"/>
        <v>0</v>
      </c>
      <c r="J8545" s="7">
        <f t="shared" si="1539"/>
        <v>0</v>
      </c>
      <c r="K8545" s="8" t="e">
        <f t="shared" si="1540"/>
        <v>#N/A</v>
      </c>
      <c r="L8545" s="7" t="e">
        <f t="shared" si="1541"/>
        <v>#N/A</v>
      </c>
      <c r="M8545" s="8" t="e">
        <f t="shared" si="1518"/>
        <v>#N/A</v>
      </c>
      <c r="N8545" s="8" t="e">
        <f t="shared" si="1519"/>
        <v>#N/A</v>
      </c>
    </row>
    <row r="8546" spans="1:14" ht="15.75" customHeight="1" x14ac:dyDescent="0.35">
      <c r="A8546" s="7">
        <f t="shared" si="1531"/>
        <v>0</v>
      </c>
      <c r="B8546" s="7">
        <f t="shared" si="1532"/>
        <v>0</v>
      </c>
      <c r="C8546" s="7">
        <f t="shared" si="1533"/>
        <v>0</v>
      </c>
      <c r="D8546" s="7">
        <f t="shared" si="1534"/>
        <v>0</v>
      </c>
      <c r="E8546" s="7" t="e">
        <f>IF('Report DCM'!$H8546="In-Stream Video","Rich Media display banner",IF('Report DCM'!$I8546&gt;'Report DCM'!$J8546,"Standard",VLOOKUP(CONCATENATE(bd_adtype,"_",bd_creativetype),tabela,2,FALSE)))</f>
        <v>#N/A</v>
      </c>
      <c r="F8546" s="7">
        <f t="shared" si="1535"/>
        <v>0</v>
      </c>
      <c r="G8546" s="7">
        <f t="shared" si="1536"/>
        <v>0</v>
      </c>
      <c r="H8546" s="7">
        <f t="shared" si="1537"/>
        <v>0</v>
      </c>
      <c r="I8546" s="7">
        <f t="shared" si="1538"/>
        <v>0</v>
      </c>
      <c r="J8546" s="7">
        <f t="shared" si="1539"/>
        <v>0</v>
      </c>
      <c r="K8546" s="8" t="e">
        <f t="shared" si="1540"/>
        <v>#N/A</v>
      </c>
      <c r="L8546" s="7" t="e">
        <f t="shared" si="1541"/>
        <v>#N/A</v>
      </c>
      <c r="M8546" s="8" t="e">
        <f t="shared" si="1518"/>
        <v>#N/A</v>
      </c>
      <c r="N8546" s="8" t="e">
        <f t="shared" si="1519"/>
        <v>#N/A</v>
      </c>
    </row>
    <row r="8547" spans="1:14" ht="15.75" customHeight="1" x14ac:dyDescent="0.35">
      <c r="A8547" s="7">
        <f t="shared" si="1531"/>
        <v>0</v>
      </c>
      <c r="B8547" s="7">
        <f t="shared" si="1532"/>
        <v>0</v>
      </c>
      <c r="C8547" s="7">
        <f t="shared" si="1533"/>
        <v>0</v>
      </c>
      <c r="D8547" s="7">
        <f t="shared" si="1534"/>
        <v>0</v>
      </c>
      <c r="E8547" s="7" t="e">
        <f>IF('Report DCM'!$H8547="In-Stream Video","Rich Media display banner",IF('Report DCM'!$I8547&gt;'Report DCM'!$J8547,"Standard",VLOOKUP(CONCATENATE(bd_adtype,"_",bd_creativetype),tabela,2,FALSE)))</f>
        <v>#N/A</v>
      </c>
      <c r="F8547" s="7">
        <f t="shared" si="1535"/>
        <v>0</v>
      </c>
      <c r="G8547" s="7">
        <f t="shared" si="1536"/>
        <v>0</v>
      </c>
      <c r="H8547" s="7">
        <f t="shared" si="1537"/>
        <v>0</v>
      </c>
      <c r="I8547" s="7">
        <f t="shared" si="1538"/>
        <v>0</v>
      </c>
      <c r="J8547" s="7">
        <f t="shared" si="1539"/>
        <v>0</v>
      </c>
      <c r="K8547" s="8" t="e">
        <f t="shared" si="1540"/>
        <v>#N/A</v>
      </c>
      <c r="L8547" s="7" t="e">
        <f t="shared" si="1541"/>
        <v>#N/A</v>
      </c>
      <c r="M8547" s="8" t="e">
        <f t="shared" si="1518"/>
        <v>#N/A</v>
      </c>
      <c r="N8547" s="8" t="e">
        <f t="shared" si="1519"/>
        <v>#N/A</v>
      </c>
    </row>
    <row r="8548" spans="1:14" ht="15.75" customHeight="1" x14ac:dyDescent="0.35">
      <c r="A8548" s="7">
        <f t="shared" si="1531"/>
        <v>0</v>
      </c>
      <c r="B8548" s="7">
        <f t="shared" si="1532"/>
        <v>0</v>
      </c>
      <c r="C8548" s="7">
        <f t="shared" si="1533"/>
        <v>0</v>
      </c>
      <c r="D8548" s="7">
        <f t="shared" si="1534"/>
        <v>0</v>
      </c>
      <c r="E8548" s="7" t="e">
        <f>IF('Report DCM'!$H8548="In-Stream Video","Rich Media display banner",IF('Report DCM'!$I8548&gt;'Report DCM'!$J8548,"Standard",VLOOKUP(CONCATENATE(bd_adtype,"_",bd_creativetype),tabela,2,FALSE)))</f>
        <v>#N/A</v>
      </c>
      <c r="F8548" s="7">
        <f t="shared" si="1535"/>
        <v>0</v>
      </c>
      <c r="G8548" s="7">
        <f t="shared" si="1536"/>
        <v>0</v>
      </c>
      <c r="H8548" s="7">
        <f t="shared" si="1537"/>
        <v>0</v>
      </c>
      <c r="I8548" s="7">
        <f t="shared" si="1538"/>
        <v>0</v>
      </c>
      <c r="J8548" s="7">
        <f t="shared" si="1539"/>
        <v>0</v>
      </c>
      <c r="K8548" s="8" t="e">
        <f t="shared" si="1540"/>
        <v>#N/A</v>
      </c>
      <c r="L8548" s="7" t="e">
        <f t="shared" si="1541"/>
        <v>#N/A</v>
      </c>
      <c r="M8548" s="8" t="e">
        <f t="shared" si="1518"/>
        <v>#N/A</v>
      </c>
      <c r="N8548" s="8" t="e">
        <f t="shared" si="1519"/>
        <v>#N/A</v>
      </c>
    </row>
    <row r="8549" spans="1:14" ht="15.75" customHeight="1" x14ac:dyDescent="0.35">
      <c r="A8549" s="7">
        <f t="shared" si="1531"/>
        <v>0</v>
      </c>
      <c r="B8549" s="7">
        <f t="shared" si="1532"/>
        <v>0</v>
      </c>
      <c r="C8549" s="7">
        <f t="shared" si="1533"/>
        <v>0</v>
      </c>
      <c r="D8549" s="7">
        <f t="shared" si="1534"/>
        <v>0</v>
      </c>
      <c r="E8549" s="7" t="e">
        <f>IF('Report DCM'!$H8549="In-Stream Video","Rich Media display banner",IF('Report DCM'!$I8549&gt;'Report DCM'!$J8549,"Standard",VLOOKUP(CONCATENATE(bd_adtype,"_",bd_creativetype),tabela,2,FALSE)))</f>
        <v>#N/A</v>
      </c>
      <c r="F8549" s="7">
        <f t="shared" si="1535"/>
        <v>0</v>
      </c>
      <c r="G8549" s="7">
        <f t="shared" si="1536"/>
        <v>0</v>
      </c>
      <c r="H8549" s="7">
        <f t="shared" si="1537"/>
        <v>0</v>
      </c>
      <c r="I8549" s="7">
        <f t="shared" si="1538"/>
        <v>0</v>
      </c>
      <c r="J8549" s="7">
        <f t="shared" si="1539"/>
        <v>0</v>
      </c>
      <c r="K8549" s="8" t="e">
        <f t="shared" si="1540"/>
        <v>#N/A</v>
      </c>
      <c r="L8549" s="7" t="e">
        <f t="shared" si="1541"/>
        <v>#N/A</v>
      </c>
      <c r="M8549" s="8" t="e">
        <f t="shared" si="1518"/>
        <v>#N/A</v>
      </c>
      <c r="N8549" s="8" t="e">
        <f t="shared" si="1519"/>
        <v>#N/A</v>
      </c>
    </row>
    <row r="8550" spans="1:14" ht="15.75" customHeight="1" x14ac:dyDescent="0.35">
      <c r="A8550" s="7">
        <f t="shared" si="1531"/>
        <v>0</v>
      </c>
      <c r="B8550" s="7">
        <f t="shared" si="1532"/>
        <v>0</v>
      </c>
      <c r="C8550" s="7">
        <f t="shared" si="1533"/>
        <v>0</v>
      </c>
      <c r="D8550" s="7">
        <f t="shared" si="1534"/>
        <v>0</v>
      </c>
      <c r="E8550" s="7" t="e">
        <f>IF('Report DCM'!$H8550="In-Stream Video","Rich Media display banner",IF('Report DCM'!$I8550&gt;'Report DCM'!$J8550,"Standard",VLOOKUP(CONCATENATE(bd_adtype,"_",bd_creativetype),tabela,2,FALSE)))</f>
        <v>#N/A</v>
      </c>
      <c r="F8550" s="7">
        <f t="shared" si="1535"/>
        <v>0</v>
      </c>
      <c r="G8550" s="7">
        <f t="shared" si="1536"/>
        <v>0</v>
      </c>
      <c r="H8550" s="7">
        <f t="shared" si="1537"/>
        <v>0</v>
      </c>
      <c r="I8550" s="7">
        <f t="shared" si="1538"/>
        <v>0</v>
      </c>
      <c r="J8550" s="7">
        <f t="shared" si="1539"/>
        <v>0</v>
      </c>
      <c r="K8550" s="8" t="e">
        <f t="shared" si="1540"/>
        <v>#N/A</v>
      </c>
      <c r="L8550" s="7" t="e">
        <f t="shared" si="1541"/>
        <v>#N/A</v>
      </c>
      <c r="M8550" s="8" t="e">
        <f t="shared" si="1518"/>
        <v>#N/A</v>
      </c>
      <c r="N8550" s="8" t="e">
        <f t="shared" si="1519"/>
        <v>#N/A</v>
      </c>
    </row>
    <row r="8551" spans="1:14" ht="15.75" customHeight="1" x14ac:dyDescent="0.35">
      <c r="A8551" s="7">
        <f t="shared" si="1531"/>
        <v>0</v>
      </c>
      <c r="B8551" s="7">
        <f t="shared" si="1532"/>
        <v>0</v>
      </c>
      <c r="C8551" s="7">
        <f t="shared" si="1533"/>
        <v>0</v>
      </c>
      <c r="D8551" s="7">
        <f t="shared" si="1534"/>
        <v>0</v>
      </c>
      <c r="E8551" s="7" t="e">
        <f>IF('Report DCM'!$H8551="In-Stream Video","Rich Media display banner",IF('Report DCM'!$I8551&gt;'Report DCM'!$J8551,"Standard",VLOOKUP(CONCATENATE(bd_adtype,"_",bd_creativetype),tabela,2,FALSE)))</f>
        <v>#N/A</v>
      </c>
      <c r="F8551" s="7">
        <f t="shared" si="1535"/>
        <v>0</v>
      </c>
      <c r="G8551" s="7">
        <f t="shared" si="1536"/>
        <v>0</v>
      </c>
      <c r="H8551" s="7">
        <f t="shared" si="1537"/>
        <v>0</v>
      </c>
      <c r="I8551" s="7">
        <f t="shared" si="1538"/>
        <v>0</v>
      </c>
      <c r="J8551" s="7">
        <f t="shared" si="1539"/>
        <v>0</v>
      </c>
      <c r="K8551" s="8" t="e">
        <f t="shared" si="1540"/>
        <v>#N/A</v>
      </c>
      <c r="L8551" s="7" t="e">
        <f t="shared" si="1541"/>
        <v>#N/A</v>
      </c>
      <c r="M8551" s="8" t="e">
        <f t="shared" si="1518"/>
        <v>#N/A</v>
      </c>
      <c r="N8551" s="8" t="e">
        <f t="shared" si="1519"/>
        <v>#N/A</v>
      </c>
    </row>
    <row r="8552" spans="1:14" ht="15.75" customHeight="1" x14ac:dyDescent="0.35">
      <c r="A8552" s="7">
        <f t="shared" si="1531"/>
        <v>0</v>
      </c>
      <c r="B8552" s="7">
        <f t="shared" si="1532"/>
        <v>0</v>
      </c>
      <c r="C8552" s="7">
        <f t="shared" si="1533"/>
        <v>0</v>
      </c>
      <c r="D8552" s="7">
        <f t="shared" si="1534"/>
        <v>0</v>
      </c>
      <c r="E8552" s="7" t="e">
        <f>IF('Report DCM'!$H8552="In-Stream Video","Rich Media display banner",IF('Report DCM'!$I8552&gt;'Report DCM'!$J8552,"Standard",VLOOKUP(CONCATENATE(bd_adtype,"_",bd_creativetype),tabela,2,FALSE)))</f>
        <v>#N/A</v>
      </c>
      <c r="F8552" s="7">
        <f t="shared" si="1535"/>
        <v>0</v>
      </c>
      <c r="G8552" s="7">
        <f t="shared" si="1536"/>
        <v>0</v>
      </c>
      <c r="H8552" s="7">
        <f t="shared" si="1537"/>
        <v>0</v>
      </c>
      <c r="I8552" s="7">
        <f t="shared" si="1538"/>
        <v>0</v>
      </c>
      <c r="J8552" s="7">
        <f t="shared" si="1539"/>
        <v>0</v>
      </c>
      <c r="K8552" s="8" t="e">
        <f t="shared" si="1540"/>
        <v>#N/A</v>
      </c>
      <c r="L8552" s="7" t="e">
        <f t="shared" si="1541"/>
        <v>#N/A</v>
      </c>
      <c r="M8552" s="8" t="e">
        <f t="shared" si="1518"/>
        <v>#N/A</v>
      </c>
      <c r="N8552" s="8" t="e">
        <f t="shared" si="1519"/>
        <v>#N/A</v>
      </c>
    </row>
    <row r="8553" spans="1:14" ht="15.75" customHeight="1" x14ac:dyDescent="0.35">
      <c r="A8553" s="7">
        <f t="shared" si="1531"/>
        <v>0</v>
      </c>
      <c r="B8553" s="7">
        <f t="shared" si="1532"/>
        <v>0</v>
      </c>
      <c r="C8553" s="7">
        <f t="shared" si="1533"/>
        <v>0</v>
      </c>
      <c r="D8553" s="7">
        <f t="shared" si="1534"/>
        <v>0</v>
      </c>
      <c r="E8553" s="7" t="e">
        <f>IF('Report DCM'!$H8553="In-Stream Video","Rich Media display banner",IF('Report DCM'!$I8553&gt;'Report DCM'!$J8553,"Standard",VLOOKUP(CONCATENATE(bd_adtype,"_",bd_creativetype),tabela,2,FALSE)))</f>
        <v>#N/A</v>
      </c>
      <c r="F8553" s="7">
        <f t="shared" si="1535"/>
        <v>0</v>
      </c>
      <c r="G8553" s="7">
        <f t="shared" si="1536"/>
        <v>0</v>
      </c>
      <c r="H8553" s="7">
        <f t="shared" si="1537"/>
        <v>0</v>
      </c>
      <c r="I8553" s="7">
        <f t="shared" si="1538"/>
        <v>0</v>
      </c>
      <c r="J8553" s="7">
        <f t="shared" si="1539"/>
        <v>0</v>
      </c>
      <c r="K8553" s="8" t="e">
        <f t="shared" si="1540"/>
        <v>#N/A</v>
      </c>
      <c r="L8553" s="7" t="e">
        <f t="shared" si="1541"/>
        <v>#N/A</v>
      </c>
      <c r="M8553" s="8" t="e">
        <f t="shared" si="1518"/>
        <v>#N/A</v>
      </c>
      <c r="N8553" s="8" t="e">
        <f t="shared" si="1519"/>
        <v>#N/A</v>
      </c>
    </row>
    <row r="8554" spans="1:14" ht="15.75" customHeight="1" x14ac:dyDescent="0.35">
      <c r="A8554" s="7">
        <f t="shared" si="1531"/>
        <v>0</v>
      </c>
      <c r="B8554" s="7">
        <f t="shared" si="1532"/>
        <v>0</v>
      </c>
      <c r="C8554" s="7">
        <f t="shared" si="1533"/>
        <v>0</v>
      </c>
      <c r="D8554" s="7">
        <f t="shared" si="1534"/>
        <v>0</v>
      </c>
      <c r="E8554" s="7" t="e">
        <f>IF('Report DCM'!$H8554="In-Stream Video","Rich Media display banner",IF('Report DCM'!$I8554&gt;'Report DCM'!$J8554,"Standard",VLOOKUP(CONCATENATE(bd_adtype,"_",bd_creativetype),tabela,2,FALSE)))</f>
        <v>#N/A</v>
      </c>
      <c r="F8554" s="7">
        <f t="shared" si="1535"/>
        <v>0</v>
      </c>
      <c r="G8554" s="7">
        <f t="shared" si="1536"/>
        <v>0</v>
      </c>
      <c r="H8554" s="7">
        <f t="shared" si="1537"/>
        <v>0</v>
      </c>
      <c r="I8554" s="7">
        <f t="shared" si="1538"/>
        <v>0</v>
      </c>
      <c r="J8554" s="7">
        <f t="shared" si="1539"/>
        <v>0</v>
      </c>
      <c r="K8554" s="8" t="e">
        <f t="shared" si="1540"/>
        <v>#N/A</v>
      </c>
      <c r="L8554" s="7" t="e">
        <f t="shared" si="1541"/>
        <v>#N/A</v>
      </c>
      <c r="M8554" s="8" t="e">
        <f t="shared" si="1518"/>
        <v>#N/A</v>
      </c>
      <c r="N8554" s="8" t="e">
        <f t="shared" si="1519"/>
        <v>#N/A</v>
      </c>
    </row>
    <row r="8555" spans="1:14" ht="15.75" customHeight="1" x14ac:dyDescent="0.35">
      <c r="A8555" s="7">
        <f t="shared" si="1531"/>
        <v>0</v>
      </c>
      <c r="B8555" s="7">
        <f t="shared" si="1532"/>
        <v>0</v>
      </c>
      <c r="C8555" s="7">
        <f t="shared" si="1533"/>
        <v>0</v>
      </c>
      <c r="D8555" s="7">
        <f t="shared" si="1534"/>
        <v>0</v>
      </c>
      <c r="E8555" s="7" t="e">
        <f>IF('Report DCM'!$H8555="In-Stream Video","Rich Media display banner",IF('Report DCM'!$I8555&gt;'Report DCM'!$J8555,"Standard",VLOOKUP(CONCATENATE(bd_adtype,"_",bd_creativetype),tabela,2,FALSE)))</f>
        <v>#N/A</v>
      </c>
      <c r="F8555" s="7">
        <f t="shared" si="1535"/>
        <v>0</v>
      </c>
      <c r="G8555" s="7">
        <f t="shared" si="1536"/>
        <v>0</v>
      </c>
      <c r="H8555" s="7">
        <f t="shared" si="1537"/>
        <v>0</v>
      </c>
      <c r="I8555" s="7">
        <f t="shared" si="1538"/>
        <v>0</v>
      </c>
      <c r="J8555" s="7">
        <f t="shared" si="1539"/>
        <v>0</v>
      </c>
      <c r="K8555" s="8" t="e">
        <f t="shared" si="1540"/>
        <v>#N/A</v>
      </c>
      <c r="L8555" s="7" t="e">
        <f t="shared" si="1541"/>
        <v>#N/A</v>
      </c>
      <c r="M8555" s="8" t="e">
        <f t="shared" si="1518"/>
        <v>#N/A</v>
      </c>
      <c r="N8555" s="8" t="e">
        <f t="shared" si="1519"/>
        <v>#N/A</v>
      </c>
    </row>
    <row r="8556" spans="1:14" ht="15.75" customHeight="1" x14ac:dyDescent="0.35">
      <c r="A8556" s="7">
        <f t="shared" si="1531"/>
        <v>0</v>
      </c>
      <c r="B8556" s="7">
        <f t="shared" si="1532"/>
        <v>0</v>
      </c>
      <c r="C8556" s="7">
        <f t="shared" si="1533"/>
        <v>0</v>
      </c>
      <c r="D8556" s="7">
        <f t="shared" si="1534"/>
        <v>0</v>
      </c>
      <c r="E8556" s="7" t="e">
        <f>IF('Report DCM'!$H8556="In-Stream Video","Rich Media display banner",IF('Report DCM'!$I8556&gt;'Report DCM'!$J8556,"Standard",VLOOKUP(CONCATENATE(bd_adtype,"_",bd_creativetype),tabela,2,FALSE)))</f>
        <v>#N/A</v>
      </c>
      <c r="F8556" s="7">
        <f t="shared" si="1535"/>
        <v>0</v>
      </c>
      <c r="G8556" s="7">
        <f t="shared" si="1536"/>
        <v>0</v>
      </c>
      <c r="H8556" s="7">
        <f t="shared" si="1537"/>
        <v>0</v>
      </c>
      <c r="I8556" s="7">
        <f t="shared" si="1538"/>
        <v>0</v>
      </c>
      <c r="J8556" s="7">
        <f t="shared" si="1539"/>
        <v>0</v>
      </c>
      <c r="K8556" s="8" t="e">
        <f t="shared" si="1540"/>
        <v>#N/A</v>
      </c>
      <c r="L8556" s="7" t="e">
        <f t="shared" si="1541"/>
        <v>#N/A</v>
      </c>
      <c r="M8556" s="8" t="e">
        <f t="shared" si="1518"/>
        <v>#N/A</v>
      </c>
      <c r="N8556" s="8" t="e">
        <f t="shared" si="1519"/>
        <v>#N/A</v>
      </c>
    </row>
    <row r="8557" spans="1:14" ht="15.75" customHeight="1" x14ac:dyDescent="0.35">
      <c r="A8557" s="7">
        <f t="shared" si="1531"/>
        <v>0</v>
      </c>
      <c r="B8557" s="7">
        <f t="shared" si="1532"/>
        <v>0</v>
      </c>
      <c r="C8557" s="7">
        <f t="shared" si="1533"/>
        <v>0</v>
      </c>
      <c r="D8557" s="7">
        <f t="shared" si="1534"/>
        <v>0</v>
      </c>
      <c r="E8557" s="7" t="e">
        <f>IF('Report DCM'!$H8557="In-Stream Video","Rich Media display banner",IF('Report DCM'!$I8557&gt;'Report DCM'!$J8557,"Standard",VLOOKUP(CONCATENATE(bd_adtype,"_",bd_creativetype),tabela,2,FALSE)))</f>
        <v>#N/A</v>
      </c>
      <c r="F8557" s="7">
        <f t="shared" si="1535"/>
        <v>0</v>
      </c>
      <c r="G8557" s="7">
        <f t="shared" si="1536"/>
        <v>0</v>
      </c>
      <c r="H8557" s="7">
        <f t="shared" si="1537"/>
        <v>0</v>
      </c>
      <c r="I8557" s="7">
        <f t="shared" si="1538"/>
        <v>0</v>
      </c>
      <c r="J8557" s="7">
        <f t="shared" si="1539"/>
        <v>0</v>
      </c>
      <c r="K8557" s="8" t="e">
        <f t="shared" si="1540"/>
        <v>#N/A</v>
      </c>
      <c r="L8557" s="7" t="e">
        <f t="shared" si="1541"/>
        <v>#N/A</v>
      </c>
      <c r="M8557" s="8" t="e">
        <f t="shared" si="1518"/>
        <v>#N/A</v>
      </c>
      <c r="N8557" s="8" t="e">
        <f t="shared" si="1519"/>
        <v>#N/A</v>
      </c>
    </row>
    <row r="8558" spans="1:14" ht="15.75" customHeight="1" x14ac:dyDescent="0.35">
      <c r="A8558" s="7">
        <f t="shared" si="1531"/>
        <v>0</v>
      </c>
      <c r="B8558" s="7">
        <f t="shared" si="1532"/>
        <v>0</v>
      </c>
      <c r="C8558" s="7">
        <f t="shared" si="1533"/>
        <v>0</v>
      </c>
      <c r="D8558" s="7">
        <f t="shared" si="1534"/>
        <v>0</v>
      </c>
      <c r="E8558" s="7" t="e">
        <f>IF('Report DCM'!$H8558="In-Stream Video","Rich Media display banner",IF('Report DCM'!$I8558&gt;'Report DCM'!$J8558,"Standard",VLOOKUP(CONCATENATE(bd_adtype,"_",bd_creativetype),tabela,2,FALSE)))</f>
        <v>#N/A</v>
      </c>
      <c r="F8558" s="7">
        <f t="shared" si="1535"/>
        <v>0</v>
      </c>
      <c r="G8558" s="7">
        <f t="shared" si="1536"/>
        <v>0</v>
      </c>
      <c r="H8558" s="7">
        <f t="shared" si="1537"/>
        <v>0</v>
      </c>
      <c r="I8558" s="7">
        <f t="shared" si="1538"/>
        <v>0</v>
      </c>
      <c r="J8558" s="7">
        <f t="shared" si="1539"/>
        <v>0</v>
      </c>
      <c r="K8558" s="8" t="e">
        <f t="shared" si="1540"/>
        <v>#N/A</v>
      </c>
      <c r="L8558" s="7" t="e">
        <f t="shared" si="1541"/>
        <v>#N/A</v>
      </c>
      <c r="M8558" s="8" t="e">
        <f t="shared" si="1518"/>
        <v>#N/A</v>
      </c>
      <c r="N8558" s="8" t="e">
        <f t="shared" si="1519"/>
        <v>#N/A</v>
      </c>
    </row>
    <row r="8559" spans="1:14" ht="15.75" customHeight="1" x14ac:dyDescent="0.35">
      <c r="A8559" s="7">
        <f t="shared" si="1531"/>
        <v>0</v>
      </c>
      <c r="B8559" s="7">
        <f t="shared" si="1532"/>
        <v>0</v>
      </c>
      <c r="C8559" s="7">
        <f t="shared" si="1533"/>
        <v>0</v>
      </c>
      <c r="D8559" s="7">
        <f t="shared" si="1534"/>
        <v>0</v>
      </c>
      <c r="E8559" s="7" t="e">
        <f>IF('Report DCM'!$H8559="In-Stream Video","Rich Media display banner",IF('Report DCM'!$I8559&gt;'Report DCM'!$J8559,"Standard",VLOOKUP(CONCATENATE(bd_adtype,"_",bd_creativetype),tabela,2,FALSE)))</f>
        <v>#N/A</v>
      </c>
      <c r="F8559" s="7">
        <f t="shared" si="1535"/>
        <v>0</v>
      </c>
      <c r="G8559" s="7">
        <f t="shared" si="1536"/>
        <v>0</v>
      </c>
      <c r="H8559" s="7">
        <f t="shared" si="1537"/>
        <v>0</v>
      </c>
      <c r="I8559" s="7">
        <f t="shared" si="1538"/>
        <v>0</v>
      </c>
      <c r="J8559" s="7">
        <f t="shared" si="1539"/>
        <v>0</v>
      </c>
      <c r="K8559" s="8" t="e">
        <f t="shared" si="1540"/>
        <v>#N/A</v>
      </c>
      <c r="L8559" s="7" t="e">
        <f t="shared" si="1541"/>
        <v>#N/A</v>
      </c>
      <c r="M8559" s="8" t="e">
        <f t="shared" si="1518"/>
        <v>#N/A</v>
      </c>
      <c r="N8559" s="8" t="e">
        <f t="shared" si="1519"/>
        <v>#N/A</v>
      </c>
    </row>
    <row r="8560" spans="1:14" ht="15.75" customHeight="1" x14ac:dyDescent="0.35">
      <c r="A8560" s="7">
        <f t="shared" si="1531"/>
        <v>0</v>
      </c>
      <c r="B8560" s="7">
        <f t="shared" si="1532"/>
        <v>0</v>
      </c>
      <c r="C8560" s="7">
        <f t="shared" si="1533"/>
        <v>0</v>
      </c>
      <c r="D8560" s="7">
        <f t="shared" si="1534"/>
        <v>0</v>
      </c>
      <c r="E8560" s="7" t="e">
        <f>IF('Report DCM'!$H8560="In-Stream Video","Rich Media display banner",IF('Report DCM'!$I8560&gt;'Report DCM'!$J8560,"Standard",VLOOKUP(CONCATENATE(bd_adtype,"_",bd_creativetype),tabela,2,FALSE)))</f>
        <v>#N/A</v>
      </c>
      <c r="F8560" s="7">
        <f t="shared" si="1535"/>
        <v>0</v>
      </c>
      <c r="G8560" s="7">
        <f t="shared" si="1536"/>
        <v>0</v>
      </c>
      <c r="H8560" s="7">
        <f t="shared" si="1537"/>
        <v>0</v>
      </c>
      <c r="I8560" s="7">
        <f t="shared" si="1538"/>
        <v>0</v>
      </c>
      <c r="J8560" s="7">
        <f t="shared" si="1539"/>
        <v>0</v>
      </c>
      <c r="K8560" s="8" t="e">
        <f t="shared" si="1540"/>
        <v>#N/A</v>
      </c>
      <c r="L8560" s="7" t="e">
        <f t="shared" si="1541"/>
        <v>#N/A</v>
      </c>
      <c r="M8560" s="8" t="e">
        <f t="shared" si="1518"/>
        <v>#N/A</v>
      </c>
      <c r="N8560" s="8" t="e">
        <f t="shared" si="1519"/>
        <v>#N/A</v>
      </c>
    </row>
    <row r="8561" spans="1:14" ht="15.75" customHeight="1" x14ac:dyDescent="0.35">
      <c r="A8561" s="7">
        <f t="shared" si="1531"/>
        <v>0</v>
      </c>
      <c r="B8561" s="7">
        <f t="shared" si="1532"/>
        <v>0</v>
      </c>
      <c r="C8561" s="7">
        <f t="shared" si="1533"/>
        <v>0</v>
      </c>
      <c r="D8561" s="7">
        <f t="shared" si="1534"/>
        <v>0</v>
      </c>
      <c r="E8561" s="7" t="e">
        <f>IF('Report DCM'!$H8561="In-Stream Video","Rich Media display banner",IF('Report DCM'!$I8561&gt;'Report DCM'!$J8561,"Standard",VLOOKUP(CONCATENATE(bd_adtype,"_",bd_creativetype),tabela,2,FALSE)))</f>
        <v>#N/A</v>
      </c>
      <c r="F8561" s="7">
        <f t="shared" si="1535"/>
        <v>0</v>
      </c>
      <c r="G8561" s="7">
        <f t="shared" si="1536"/>
        <v>0</v>
      </c>
      <c r="H8561" s="7">
        <f t="shared" si="1537"/>
        <v>0</v>
      </c>
      <c r="I8561" s="7">
        <f t="shared" si="1538"/>
        <v>0</v>
      </c>
      <c r="J8561" s="7">
        <f t="shared" si="1539"/>
        <v>0</v>
      </c>
      <c r="K8561" s="8" t="e">
        <f t="shared" si="1540"/>
        <v>#N/A</v>
      </c>
      <c r="L8561" s="7" t="e">
        <f t="shared" si="1541"/>
        <v>#N/A</v>
      </c>
      <c r="M8561" s="8" t="e">
        <f t="shared" si="1518"/>
        <v>#N/A</v>
      </c>
      <c r="N8561" s="8" t="e">
        <f t="shared" si="1519"/>
        <v>#N/A</v>
      </c>
    </row>
    <row r="8562" spans="1:14" ht="15.75" customHeight="1" x14ac:dyDescent="0.35">
      <c r="A8562" s="7">
        <f t="shared" si="1531"/>
        <v>0</v>
      </c>
      <c r="B8562" s="7">
        <f t="shared" si="1532"/>
        <v>0</v>
      </c>
      <c r="C8562" s="7">
        <f t="shared" si="1533"/>
        <v>0</v>
      </c>
      <c r="D8562" s="7">
        <f t="shared" si="1534"/>
        <v>0</v>
      </c>
      <c r="E8562" s="7" t="e">
        <f>IF('Report DCM'!$H8562="In-Stream Video","Rich Media display banner",IF('Report DCM'!$I8562&gt;'Report DCM'!$J8562,"Standard",VLOOKUP(CONCATENATE(bd_adtype,"_",bd_creativetype),tabela,2,FALSE)))</f>
        <v>#N/A</v>
      </c>
      <c r="F8562" s="7">
        <f t="shared" si="1535"/>
        <v>0</v>
      </c>
      <c r="G8562" s="7">
        <f t="shared" si="1536"/>
        <v>0</v>
      </c>
      <c r="H8562" s="7">
        <f t="shared" si="1537"/>
        <v>0</v>
      </c>
      <c r="I8562" s="7">
        <f t="shared" si="1538"/>
        <v>0</v>
      </c>
      <c r="J8562" s="7">
        <f t="shared" si="1539"/>
        <v>0</v>
      </c>
      <c r="K8562" s="8" t="e">
        <f t="shared" si="1540"/>
        <v>#N/A</v>
      </c>
      <c r="L8562" s="7" t="e">
        <f t="shared" si="1541"/>
        <v>#N/A</v>
      </c>
      <c r="M8562" s="8" t="e">
        <f t="shared" si="1518"/>
        <v>#N/A</v>
      </c>
      <c r="N8562" s="8" t="e">
        <f t="shared" si="1519"/>
        <v>#N/A</v>
      </c>
    </row>
    <row r="8563" spans="1:14" ht="15.75" customHeight="1" x14ac:dyDescent="0.35">
      <c r="A8563" s="7">
        <f t="shared" si="1531"/>
        <v>0</v>
      </c>
      <c r="B8563" s="7">
        <f t="shared" si="1532"/>
        <v>0</v>
      </c>
      <c r="C8563" s="7">
        <f t="shared" si="1533"/>
        <v>0</v>
      </c>
      <c r="D8563" s="7">
        <f t="shared" si="1534"/>
        <v>0</v>
      </c>
      <c r="E8563" s="7" t="e">
        <f>IF('Report DCM'!$H8563="In-Stream Video","Rich Media display banner",IF('Report DCM'!$I8563&gt;'Report DCM'!$J8563,"Standard",VLOOKUP(CONCATENATE(bd_adtype,"_",bd_creativetype),tabela,2,FALSE)))</f>
        <v>#N/A</v>
      </c>
      <c r="F8563" s="7">
        <f t="shared" si="1535"/>
        <v>0</v>
      </c>
      <c r="G8563" s="7">
        <f t="shared" si="1536"/>
        <v>0</v>
      </c>
      <c r="H8563" s="7">
        <f t="shared" si="1537"/>
        <v>0</v>
      </c>
      <c r="I8563" s="7">
        <f t="shared" si="1538"/>
        <v>0</v>
      </c>
      <c r="J8563" s="7">
        <f t="shared" si="1539"/>
        <v>0</v>
      </c>
      <c r="K8563" s="8" t="e">
        <f t="shared" si="1540"/>
        <v>#N/A</v>
      </c>
      <c r="L8563" s="7" t="e">
        <f t="shared" si="1541"/>
        <v>#N/A</v>
      </c>
      <c r="M8563" s="8" t="e">
        <f t="shared" si="1518"/>
        <v>#N/A</v>
      </c>
      <c r="N8563" s="8" t="e">
        <f t="shared" si="1519"/>
        <v>#N/A</v>
      </c>
    </row>
    <row r="8564" spans="1:14" ht="15.75" customHeight="1" x14ac:dyDescent="0.35">
      <c r="A8564" s="7">
        <f t="shared" si="1531"/>
        <v>0</v>
      </c>
      <c r="B8564" s="7">
        <f t="shared" si="1532"/>
        <v>0</v>
      </c>
      <c r="C8564" s="7">
        <f t="shared" si="1533"/>
        <v>0</v>
      </c>
      <c r="D8564" s="7">
        <f t="shared" si="1534"/>
        <v>0</v>
      </c>
      <c r="E8564" s="7" t="e">
        <f>IF('Report DCM'!$H8564="In-Stream Video","Rich Media display banner",IF('Report DCM'!$I8564&gt;'Report DCM'!$J8564,"Standard",VLOOKUP(CONCATENATE(bd_adtype,"_",bd_creativetype),tabela,2,FALSE)))</f>
        <v>#N/A</v>
      </c>
      <c r="F8564" s="7">
        <f t="shared" si="1535"/>
        <v>0</v>
      </c>
      <c r="G8564" s="7">
        <f t="shared" si="1536"/>
        <v>0</v>
      </c>
      <c r="H8564" s="7">
        <f t="shared" si="1537"/>
        <v>0</v>
      </c>
      <c r="I8564" s="7">
        <f t="shared" si="1538"/>
        <v>0</v>
      </c>
      <c r="J8564" s="7">
        <f t="shared" si="1539"/>
        <v>0</v>
      </c>
      <c r="K8564" s="8" t="e">
        <f t="shared" si="1540"/>
        <v>#N/A</v>
      </c>
      <c r="L8564" s="7" t="e">
        <f t="shared" si="1541"/>
        <v>#N/A</v>
      </c>
      <c r="M8564" s="8" t="e">
        <f t="shared" si="1518"/>
        <v>#N/A</v>
      </c>
      <c r="N8564" s="8" t="e">
        <f t="shared" si="1519"/>
        <v>#N/A</v>
      </c>
    </row>
    <row r="8565" spans="1:14" ht="15.75" customHeight="1" x14ac:dyDescent="0.35">
      <c r="A8565" s="7">
        <f t="shared" si="1531"/>
        <v>0</v>
      </c>
      <c r="B8565" s="7">
        <f t="shared" si="1532"/>
        <v>0</v>
      </c>
      <c r="C8565" s="7">
        <f t="shared" si="1533"/>
        <v>0</v>
      </c>
      <c r="D8565" s="7">
        <f t="shared" si="1534"/>
        <v>0</v>
      </c>
      <c r="E8565" s="7" t="e">
        <f>IF('Report DCM'!$H8565="In-Stream Video","Rich Media display banner",IF('Report DCM'!$I8565&gt;'Report DCM'!$J8565,"Standard",VLOOKUP(CONCATENATE(bd_adtype,"_",bd_creativetype),tabela,2,FALSE)))</f>
        <v>#N/A</v>
      </c>
      <c r="F8565" s="7">
        <f t="shared" si="1535"/>
        <v>0</v>
      </c>
      <c r="G8565" s="7">
        <f t="shared" si="1536"/>
        <v>0</v>
      </c>
      <c r="H8565" s="7">
        <f t="shared" si="1537"/>
        <v>0</v>
      </c>
      <c r="I8565" s="7">
        <f t="shared" si="1538"/>
        <v>0</v>
      </c>
      <c r="J8565" s="7">
        <f t="shared" si="1539"/>
        <v>0</v>
      </c>
      <c r="K8565" s="8" t="e">
        <f t="shared" si="1540"/>
        <v>#N/A</v>
      </c>
      <c r="L8565" s="7" t="e">
        <f t="shared" si="1541"/>
        <v>#N/A</v>
      </c>
      <c r="M8565" s="8" t="e">
        <f t="shared" si="1518"/>
        <v>#N/A</v>
      </c>
      <c r="N8565" s="8" t="e">
        <f t="shared" si="1519"/>
        <v>#N/A</v>
      </c>
    </row>
    <row r="8566" spans="1:14" ht="15.75" customHeight="1" x14ac:dyDescent="0.35">
      <c r="A8566" s="7">
        <f t="shared" si="1531"/>
        <v>0</v>
      </c>
      <c r="B8566" s="7">
        <f t="shared" si="1532"/>
        <v>0</v>
      </c>
      <c r="C8566" s="7">
        <f t="shared" si="1533"/>
        <v>0</v>
      </c>
      <c r="D8566" s="7">
        <f t="shared" si="1534"/>
        <v>0</v>
      </c>
      <c r="E8566" s="7" t="e">
        <f>IF('Report DCM'!$H8566="In-Stream Video","Rich Media display banner",IF('Report DCM'!$I8566&gt;'Report DCM'!$J8566,"Standard",VLOOKUP(CONCATENATE(bd_adtype,"_",bd_creativetype),tabela,2,FALSE)))</f>
        <v>#N/A</v>
      </c>
      <c r="F8566" s="7">
        <f t="shared" si="1535"/>
        <v>0</v>
      </c>
      <c r="G8566" s="7">
        <f t="shared" si="1536"/>
        <v>0</v>
      </c>
      <c r="H8566" s="7">
        <f t="shared" si="1537"/>
        <v>0</v>
      </c>
      <c r="I8566" s="7">
        <f t="shared" si="1538"/>
        <v>0</v>
      </c>
      <c r="J8566" s="7">
        <f t="shared" si="1539"/>
        <v>0</v>
      </c>
      <c r="K8566" s="8" t="e">
        <f t="shared" si="1540"/>
        <v>#N/A</v>
      </c>
      <c r="L8566" s="7" t="e">
        <f t="shared" si="1541"/>
        <v>#N/A</v>
      </c>
      <c r="M8566" s="8" t="e">
        <f t="shared" si="1518"/>
        <v>#N/A</v>
      </c>
      <c r="N8566" s="8" t="e">
        <f t="shared" si="1519"/>
        <v>#N/A</v>
      </c>
    </row>
    <row r="8567" spans="1:14" ht="15.75" customHeight="1" x14ac:dyDescent="0.35">
      <c r="A8567" s="7">
        <f t="shared" si="1531"/>
        <v>0</v>
      </c>
      <c r="B8567" s="7">
        <f t="shared" si="1532"/>
        <v>0</v>
      </c>
      <c r="C8567" s="7">
        <f t="shared" si="1533"/>
        <v>0</v>
      </c>
      <c r="D8567" s="7">
        <f t="shared" si="1534"/>
        <v>0</v>
      </c>
      <c r="E8567" s="7" t="e">
        <f>IF('Report DCM'!$H8567="In-Stream Video","Rich Media display banner",IF('Report DCM'!$I8567&gt;'Report DCM'!$J8567,"Standard",VLOOKUP(CONCATENATE(bd_adtype,"_",bd_creativetype),tabela,2,FALSE)))</f>
        <v>#N/A</v>
      </c>
      <c r="F8567" s="7">
        <f t="shared" si="1535"/>
        <v>0</v>
      </c>
      <c r="G8567" s="7">
        <f t="shared" si="1536"/>
        <v>0</v>
      </c>
      <c r="H8567" s="7">
        <f t="shared" si="1537"/>
        <v>0</v>
      </c>
      <c r="I8567" s="7">
        <f t="shared" si="1538"/>
        <v>0</v>
      </c>
      <c r="J8567" s="7">
        <f t="shared" si="1539"/>
        <v>0</v>
      </c>
      <c r="K8567" s="8" t="e">
        <f t="shared" si="1540"/>
        <v>#N/A</v>
      </c>
      <c r="L8567" s="7" t="e">
        <f t="shared" si="1541"/>
        <v>#N/A</v>
      </c>
      <c r="M8567" s="8" t="e">
        <f t="shared" si="1518"/>
        <v>#N/A</v>
      </c>
      <c r="N8567" s="8" t="e">
        <f t="shared" si="1519"/>
        <v>#N/A</v>
      </c>
    </row>
    <row r="8568" spans="1:14" ht="15.75" customHeight="1" x14ac:dyDescent="0.35">
      <c r="A8568" s="7">
        <f t="shared" si="1531"/>
        <v>0</v>
      </c>
      <c r="B8568" s="7">
        <f t="shared" si="1532"/>
        <v>0</v>
      </c>
      <c r="C8568" s="7">
        <f t="shared" si="1533"/>
        <v>0</v>
      </c>
      <c r="D8568" s="7">
        <f t="shared" si="1534"/>
        <v>0</v>
      </c>
      <c r="E8568" s="7" t="e">
        <f>IF('Report DCM'!$H8568="In-Stream Video","Rich Media display banner",IF('Report DCM'!$I8568&gt;'Report DCM'!$J8568,"Standard",VLOOKUP(CONCATENATE(bd_adtype,"_",bd_creativetype),tabela,2,FALSE)))</f>
        <v>#N/A</v>
      </c>
      <c r="F8568" s="7">
        <f t="shared" si="1535"/>
        <v>0</v>
      </c>
      <c r="G8568" s="7">
        <f t="shared" si="1536"/>
        <v>0</v>
      </c>
      <c r="H8568" s="7">
        <f t="shared" si="1537"/>
        <v>0</v>
      </c>
      <c r="I8568" s="7">
        <f t="shared" si="1538"/>
        <v>0</v>
      </c>
      <c r="J8568" s="7">
        <f t="shared" si="1539"/>
        <v>0</v>
      </c>
      <c r="K8568" s="8" t="e">
        <f t="shared" si="1540"/>
        <v>#N/A</v>
      </c>
      <c r="L8568" s="7" t="e">
        <f t="shared" si="1541"/>
        <v>#N/A</v>
      </c>
      <c r="M8568" s="8" t="e">
        <f t="shared" si="1518"/>
        <v>#N/A</v>
      </c>
      <c r="N8568" s="8" t="e">
        <f t="shared" si="1519"/>
        <v>#N/A</v>
      </c>
    </row>
    <row r="8569" spans="1:14" ht="15.75" customHeight="1" x14ac:dyDescent="0.35">
      <c r="A8569" s="7">
        <f t="shared" si="1531"/>
        <v>0</v>
      </c>
      <c r="B8569" s="7">
        <f t="shared" si="1532"/>
        <v>0</v>
      </c>
      <c r="C8569" s="7">
        <f t="shared" si="1533"/>
        <v>0</v>
      </c>
      <c r="D8569" s="7">
        <f t="shared" si="1534"/>
        <v>0</v>
      </c>
      <c r="E8569" s="7" t="e">
        <f>IF('Report DCM'!$H8569="In-Stream Video","Rich Media display banner",IF('Report DCM'!$I8569&gt;'Report DCM'!$J8569,"Standard",VLOOKUP(CONCATENATE(bd_adtype,"_",bd_creativetype),tabela,2,FALSE)))</f>
        <v>#N/A</v>
      </c>
      <c r="F8569" s="7">
        <f t="shared" si="1535"/>
        <v>0</v>
      </c>
      <c r="G8569" s="7">
        <f t="shared" si="1536"/>
        <v>0</v>
      </c>
      <c r="H8569" s="7">
        <f t="shared" si="1537"/>
        <v>0</v>
      </c>
      <c r="I8569" s="7">
        <f t="shared" si="1538"/>
        <v>0</v>
      </c>
      <c r="J8569" s="7">
        <f t="shared" si="1539"/>
        <v>0</v>
      </c>
      <c r="K8569" s="8" t="e">
        <f t="shared" si="1540"/>
        <v>#N/A</v>
      </c>
      <c r="L8569" s="7" t="e">
        <f t="shared" si="1541"/>
        <v>#N/A</v>
      </c>
      <c r="M8569" s="8" t="e">
        <f t="shared" si="1518"/>
        <v>#N/A</v>
      </c>
      <c r="N8569" s="8" t="e">
        <f t="shared" si="1519"/>
        <v>#N/A</v>
      </c>
    </row>
    <row r="8570" spans="1:14" ht="15.75" customHeight="1" x14ac:dyDescent="0.35">
      <c r="A8570" s="7">
        <f t="shared" si="1531"/>
        <v>0</v>
      </c>
      <c r="B8570" s="7">
        <f t="shared" si="1532"/>
        <v>0</v>
      </c>
      <c r="C8570" s="7">
        <f t="shared" si="1533"/>
        <v>0</v>
      </c>
      <c r="D8570" s="7">
        <f t="shared" si="1534"/>
        <v>0</v>
      </c>
      <c r="E8570" s="7" t="e">
        <f>IF('Report DCM'!$H8570="In-Stream Video","Rich Media display banner",IF('Report DCM'!$I8570&gt;'Report DCM'!$J8570,"Standard",VLOOKUP(CONCATENATE(bd_adtype,"_",bd_creativetype),tabela,2,FALSE)))</f>
        <v>#N/A</v>
      </c>
      <c r="F8570" s="7">
        <f t="shared" si="1535"/>
        <v>0</v>
      </c>
      <c r="G8570" s="7">
        <f t="shared" si="1536"/>
        <v>0</v>
      </c>
      <c r="H8570" s="7">
        <f t="shared" si="1537"/>
        <v>0</v>
      </c>
      <c r="I8570" s="7">
        <f t="shared" si="1538"/>
        <v>0</v>
      </c>
      <c r="J8570" s="7">
        <f t="shared" si="1539"/>
        <v>0</v>
      </c>
      <c r="K8570" s="8" t="e">
        <f t="shared" si="1540"/>
        <v>#N/A</v>
      </c>
      <c r="L8570" s="7" t="e">
        <f t="shared" si="1541"/>
        <v>#N/A</v>
      </c>
      <c r="M8570" s="8" t="e">
        <f t="shared" si="1518"/>
        <v>#N/A</v>
      </c>
      <c r="N8570" s="8" t="e">
        <f t="shared" si="1519"/>
        <v>#N/A</v>
      </c>
    </row>
    <row r="8571" spans="1:14" ht="15.75" customHeight="1" x14ac:dyDescent="0.35">
      <c r="A8571" s="7">
        <f t="shared" si="1531"/>
        <v>0</v>
      </c>
      <c r="B8571" s="7">
        <f t="shared" si="1532"/>
        <v>0</v>
      </c>
      <c r="C8571" s="7">
        <f t="shared" si="1533"/>
        <v>0</v>
      </c>
      <c r="D8571" s="7">
        <f t="shared" si="1534"/>
        <v>0</v>
      </c>
      <c r="E8571" s="7" t="e">
        <f>IF('Report DCM'!$H8571="In-Stream Video","Rich Media display banner",IF('Report DCM'!$I8571&gt;'Report DCM'!$J8571,"Standard",VLOOKUP(CONCATENATE(bd_adtype,"_",bd_creativetype),tabela,2,FALSE)))</f>
        <v>#N/A</v>
      </c>
      <c r="F8571" s="7">
        <f t="shared" si="1535"/>
        <v>0</v>
      </c>
      <c r="G8571" s="7">
        <f t="shared" si="1536"/>
        <v>0</v>
      </c>
      <c r="H8571" s="7">
        <f t="shared" si="1537"/>
        <v>0</v>
      </c>
      <c r="I8571" s="7">
        <f t="shared" si="1538"/>
        <v>0</v>
      </c>
      <c r="J8571" s="7">
        <f t="shared" si="1539"/>
        <v>0</v>
      </c>
      <c r="K8571" s="8" t="e">
        <f t="shared" si="1540"/>
        <v>#N/A</v>
      </c>
      <c r="L8571" s="7" t="e">
        <f t="shared" si="1541"/>
        <v>#N/A</v>
      </c>
      <c r="M8571" s="8" t="e">
        <f t="shared" si="1518"/>
        <v>#N/A</v>
      </c>
      <c r="N8571" s="8" t="e">
        <f t="shared" si="1519"/>
        <v>#N/A</v>
      </c>
    </row>
    <row r="8572" spans="1:14" ht="15.75" customHeight="1" x14ac:dyDescent="0.35">
      <c r="A8572" s="7">
        <f t="shared" si="1531"/>
        <v>0</v>
      </c>
      <c r="B8572" s="7">
        <f t="shared" si="1532"/>
        <v>0</v>
      </c>
      <c r="C8572" s="7">
        <f t="shared" si="1533"/>
        <v>0</v>
      </c>
      <c r="D8572" s="7">
        <f t="shared" si="1534"/>
        <v>0</v>
      </c>
      <c r="E8572" s="7" t="e">
        <f>IF('Report DCM'!$H8572="In-Stream Video","Rich Media display banner",IF('Report DCM'!$I8572&gt;'Report DCM'!$J8572,"Standard",VLOOKUP(CONCATENATE(bd_adtype,"_",bd_creativetype),tabela,2,FALSE)))</f>
        <v>#N/A</v>
      </c>
      <c r="F8572" s="7">
        <f t="shared" si="1535"/>
        <v>0</v>
      </c>
      <c r="G8572" s="7">
        <f t="shared" si="1536"/>
        <v>0</v>
      </c>
      <c r="H8572" s="7">
        <f t="shared" si="1537"/>
        <v>0</v>
      </c>
      <c r="I8572" s="7">
        <f t="shared" si="1538"/>
        <v>0</v>
      </c>
      <c r="J8572" s="7">
        <f t="shared" si="1539"/>
        <v>0</v>
      </c>
      <c r="K8572" s="8" t="e">
        <f t="shared" si="1540"/>
        <v>#N/A</v>
      </c>
      <c r="L8572" s="7" t="e">
        <f t="shared" si="1541"/>
        <v>#N/A</v>
      </c>
      <c r="M8572" s="8" t="e">
        <f t="shared" si="1518"/>
        <v>#N/A</v>
      </c>
      <c r="N8572" s="8" t="e">
        <f t="shared" si="1519"/>
        <v>#N/A</v>
      </c>
    </row>
    <row r="8573" spans="1:14" ht="15.75" customHeight="1" x14ac:dyDescent="0.35">
      <c r="A8573" s="7">
        <f t="shared" si="1531"/>
        <v>0</v>
      </c>
      <c r="B8573" s="7">
        <f t="shared" si="1532"/>
        <v>0</v>
      </c>
      <c r="C8573" s="7">
        <f t="shared" si="1533"/>
        <v>0</v>
      </c>
      <c r="D8573" s="7">
        <f t="shared" si="1534"/>
        <v>0</v>
      </c>
      <c r="E8573" s="7" t="e">
        <f>IF('Report DCM'!$H8573="In-Stream Video","Rich Media display banner",IF('Report DCM'!$I8573&gt;'Report DCM'!$J8573,"Standard",VLOOKUP(CONCATENATE(bd_adtype,"_",bd_creativetype),tabela,2,FALSE)))</f>
        <v>#N/A</v>
      </c>
      <c r="F8573" s="7">
        <f t="shared" si="1535"/>
        <v>0</v>
      </c>
      <c r="G8573" s="7">
        <f t="shared" si="1536"/>
        <v>0</v>
      </c>
      <c r="H8573" s="7">
        <f t="shared" si="1537"/>
        <v>0</v>
      </c>
      <c r="I8573" s="7">
        <f t="shared" si="1538"/>
        <v>0</v>
      </c>
      <c r="J8573" s="7">
        <f t="shared" si="1539"/>
        <v>0</v>
      </c>
      <c r="K8573" s="8" t="e">
        <f t="shared" si="1540"/>
        <v>#N/A</v>
      </c>
      <c r="L8573" s="7" t="e">
        <f t="shared" si="1541"/>
        <v>#N/A</v>
      </c>
      <c r="M8573" s="8" t="e">
        <f t="shared" si="1518"/>
        <v>#N/A</v>
      </c>
      <c r="N8573" s="8" t="e">
        <f t="shared" si="1519"/>
        <v>#N/A</v>
      </c>
    </row>
    <row r="8574" spans="1:14" ht="15.75" customHeight="1" x14ac:dyDescent="0.35">
      <c r="A8574" s="7">
        <f t="shared" si="1531"/>
        <v>0</v>
      </c>
      <c r="B8574" s="7">
        <f t="shared" si="1532"/>
        <v>0</v>
      </c>
      <c r="C8574" s="7">
        <f t="shared" si="1533"/>
        <v>0</v>
      </c>
      <c r="D8574" s="7">
        <f t="shared" si="1534"/>
        <v>0</v>
      </c>
      <c r="E8574" s="7" t="e">
        <f>IF('Report DCM'!$H8574="In-Stream Video","Rich Media display banner",IF('Report DCM'!$I8574&gt;'Report DCM'!$J8574,"Standard",VLOOKUP(CONCATENATE(bd_adtype,"_",bd_creativetype),tabela,2,FALSE)))</f>
        <v>#N/A</v>
      </c>
      <c r="F8574" s="7">
        <f t="shared" si="1535"/>
        <v>0</v>
      </c>
      <c r="G8574" s="7">
        <f t="shared" si="1536"/>
        <v>0</v>
      </c>
      <c r="H8574" s="7">
        <f t="shared" si="1537"/>
        <v>0</v>
      </c>
      <c r="I8574" s="7">
        <f t="shared" si="1538"/>
        <v>0</v>
      </c>
      <c r="J8574" s="7">
        <f t="shared" si="1539"/>
        <v>0</v>
      </c>
      <c r="K8574" s="8" t="e">
        <f t="shared" si="1540"/>
        <v>#N/A</v>
      </c>
      <c r="L8574" s="7" t="e">
        <f t="shared" si="1541"/>
        <v>#N/A</v>
      </c>
      <c r="M8574" s="8" t="e">
        <f t="shared" si="1518"/>
        <v>#N/A</v>
      </c>
      <c r="N8574" s="8" t="e">
        <f t="shared" si="1519"/>
        <v>#N/A</v>
      </c>
    </row>
    <row r="8575" spans="1:14" ht="15.75" customHeight="1" x14ac:dyDescent="0.35">
      <c r="A8575" s="7">
        <f t="shared" si="1531"/>
        <v>0</v>
      </c>
      <c r="B8575" s="7">
        <f t="shared" si="1532"/>
        <v>0</v>
      </c>
      <c r="C8575" s="7">
        <f t="shared" si="1533"/>
        <v>0</v>
      </c>
      <c r="D8575" s="7">
        <f t="shared" si="1534"/>
        <v>0</v>
      </c>
      <c r="E8575" s="7" t="e">
        <f>IF('Report DCM'!$H8575="In-Stream Video","Rich Media display banner",IF('Report DCM'!$I8575&gt;'Report DCM'!$J8575,"Standard",VLOOKUP(CONCATENATE(bd_adtype,"_",bd_creativetype),tabela,2,FALSE)))</f>
        <v>#N/A</v>
      </c>
      <c r="F8575" s="7">
        <f t="shared" si="1535"/>
        <v>0</v>
      </c>
      <c r="G8575" s="7">
        <f t="shared" si="1536"/>
        <v>0</v>
      </c>
      <c r="H8575" s="7">
        <f t="shared" si="1537"/>
        <v>0</v>
      </c>
      <c r="I8575" s="7">
        <f t="shared" si="1538"/>
        <v>0</v>
      </c>
      <c r="J8575" s="7">
        <f t="shared" si="1539"/>
        <v>0</v>
      </c>
      <c r="K8575" s="8" t="e">
        <f t="shared" si="1540"/>
        <v>#N/A</v>
      </c>
      <c r="L8575" s="7" t="e">
        <f t="shared" si="1541"/>
        <v>#N/A</v>
      </c>
      <c r="M8575" s="8" t="e">
        <f t="shared" si="1518"/>
        <v>#N/A</v>
      </c>
      <c r="N8575" s="8" t="e">
        <f t="shared" si="1519"/>
        <v>#N/A</v>
      </c>
    </row>
    <row r="8576" spans="1:14" ht="15.75" customHeight="1" x14ac:dyDescent="0.35">
      <c r="A8576" s="7">
        <f t="shared" si="1531"/>
        <v>0</v>
      </c>
      <c r="B8576" s="7">
        <f t="shared" si="1532"/>
        <v>0</v>
      </c>
      <c r="C8576" s="7">
        <f t="shared" si="1533"/>
        <v>0</v>
      </c>
      <c r="D8576" s="7">
        <f t="shared" si="1534"/>
        <v>0</v>
      </c>
      <c r="E8576" s="7" t="e">
        <f>IF('Report DCM'!$H8576="In-Stream Video","Rich Media display banner",IF('Report DCM'!$I8576&gt;'Report DCM'!$J8576,"Standard",VLOOKUP(CONCATENATE(bd_adtype,"_",bd_creativetype),tabela,2,FALSE)))</f>
        <v>#N/A</v>
      </c>
      <c r="F8576" s="7">
        <f t="shared" si="1535"/>
        <v>0</v>
      </c>
      <c r="G8576" s="7">
        <f t="shared" si="1536"/>
        <v>0</v>
      </c>
      <c r="H8576" s="7">
        <f t="shared" si="1537"/>
        <v>0</v>
      </c>
      <c r="I8576" s="7">
        <f t="shared" si="1538"/>
        <v>0</v>
      </c>
      <c r="J8576" s="7">
        <f t="shared" si="1539"/>
        <v>0</v>
      </c>
      <c r="K8576" s="8" t="e">
        <f t="shared" si="1540"/>
        <v>#N/A</v>
      </c>
      <c r="L8576" s="7" t="e">
        <f t="shared" si="1541"/>
        <v>#N/A</v>
      </c>
      <c r="M8576" s="8" t="e">
        <f t="shared" si="1518"/>
        <v>#N/A</v>
      </c>
      <c r="N8576" s="8" t="e">
        <f t="shared" si="1519"/>
        <v>#N/A</v>
      </c>
    </row>
    <row r="8577" spans="1:14" ht="15.75" customHeight="1" x14ac:dyDescent="0.35">
      <c r="A8577" s="7">
        <f t="shared" si="1531"/>
        <v>0</v>
      </c>
      <c r="B8577" s="7">
        <f t="shared" si="1532"/>
        <v>0</v>
      </c>
      <c r="C8577" s="7">
        <f t="shared" si="1533"/>
        <v>0</v>
      </c>
      <c r="D8577" s="7">
        <f t="shared" si="1534"/>
        <v>0</v>
      </c>
      <c r="E8577" s="7" t="e">
        <f>IF('Report DCM'!$H8577="In-Stream Video","Rich Media display banner",IF('Report DCM'!$I8577&gt;'Report DCM'!$J8577,"Standard",VLOOKUP(CONCATENATE(bd_adtype,"_",bd_creativetype),tabela,2,FALSE)))</f>
        <v>#N/A</v>
      </c>
      <c r="F8577" s="7">
        <f t="shared" si="1535"/>
        <v>0</v>
      </c>
      <c r="G8577" s="7">
        <f t="shared" si="1536"/>
        <v>0</v>
      </c>
      <c r="H8577" s="7">
        <f t="shared" si="1537"/>
        <v>0</v>
      </c>
      <c r="I8577" s="7">
        <f t="shared" si="1538"/>
        <v>0</v>
      </c>
      <c r="J8577" s="7">
        <f t="shared" si="1539"/>
        <v>0</v>
      </c>
      <c r="K8577" s="8" t="e">
        <f t="shared" si="1540"/>
        <v>#N/A</v>
      </c>
      <c r="L8577" s="7" t="e">
        <f t="shared" si="1541"/>
        <v>#N/A</v>
      </c>
      <c r="M8577" s="8" t="e">
        <f t="shared" si="1518"/>
        <v>#N/A</v>
      </c>
      <c r="N8577" s="8" t="e">
        <f t="shared" si="1519"/>
        <v>#N/A</v>
      </c>
    </row>
    <row r="8578" spans="1:14" ht="15.75" customHeight="1" x14ac:dyDescent="0.35">
      <c r="A8578" s="7">
        <f t="shared" ref="A8578:A8641" si="1542">bd_campaign</f>
        <v>0</v>
      </c>
      <c r="B8578" s="7">
        <f t="shared" ref="B8578:B8641" si="1543">bd_site</f>
        <v>0</v>
      </c>
      <c r="C8578" s="7">
        <f t="shared" ref="C8578:C8641" si="1544">bd_placement</f>
        <v>0</v>
      </c>
      <c r="D8578" s="7">
        <f t="shared" ref="D8578:D8641" si="1545">bd_placementID</f>
        <v>0</v>
      </c>
      <c r="E8578" s="7" t="e">
        <f>IF('Report DCM'!$H8578="In-Stream Video","Rich Media display banner",IF('Report DCM'!$I8578&gt;'Report DCM'!$J8578,"Standard",VLOOKUP(CONCATENATE(bd_adtype,"_",bd_creativetype),tabela,2,FALSE)))</f>
        <v>#N/A</v>
      </c>
      <c r="F8578" s="7">
        <f t="shared" ref="F8578:F8641" si="1546">bd_ad</f>
        <v>0</v>
      </c>
      <c r="G8578" s="7">
        <f t="shared" ref="G8578:G8641" si="1547">bd_adid</f>
        <v>0</v>
      </c>
      <c r="H8578" s="7">
        <f t="shared" ref="H8578:H8641" si="1548">bd_creativetype</f>
        <v>0</v>
      </c>
      <c r="I8578" s="7">
        <f t="shared" ref="I8578:I8641" si="1549">bd_impression</f>
        <v>0</v>
      </c>
      <c r="J8578" s="7">
        <f t="shared" ref="J8578:J8641" si="1550">bd_clicks</f>
        <v>0</v>
      </c>
      <c r="K8578" s="8" t="e">
        <f t="shared" ref="K8578:K8641" si="1551">VLOOKUP(E8578,tabela,2,FALSE)</f>
        <v>#N/A</v>
      </c>
      <c r="L8578" s="7" t="e">
        <f t="shared" ref="L8578:L8641" si="1552">VLOOKUP(E8578,tabela,3,FALSE)</f>
        <v>#N/A</v>
      </c>
      <c r="M8578" s="8" t="e">
        <f t="shared" si="1518"/>
        <v>#N/A</v>
      </c>
      <c r="N8578" s="8" t="e">
        <f t="shared" si="1519"/>
        <v>#N/A</v>
      </c>
    </row>
    <row r="8579" spans="1:14" ht="15.75" customHeight="1" x14ac:dyDescent="0.35">
      <c r="A8579" s="7">
        <f t="shared" si="1542"/>
        <v>0</v>
      </c>
      <c r="B8579" s="7">
        <f t="shared" si="1543"/>
        <v>0</v>
      </c>
      <c r="C8579" s="7">
        <f t="shared" si="1544"/>
        <v>0</v>
      </c>
      <c r="D8579" s="7">
        <f t="shared" si="1545"/>
        <v>0</v>
      </c>
      <c r="E8579" s="7" t="e">
        <f>IF('Report DCM'!$H8579="In-Stream Video","Rich Media display banner",IF('Report DCM'!$I8579&gt;'Report DCM'!$J8579,"Standard",VLOOKUP(CONCATENATE(bd_adtype,"_",bd_creativetype),tabela,2,FALSE)))</f>
        <v>#N/A</v>
      </c>
      <c r="F8579" s="7">
        <f t="shared" si="1546"/>
        <v>0</v>
      </c>
      <c r="G8579" s="7">
        <f t="shared" si="1547"/>
        <v>0</v>
      </c>
      <c r="H8579" s="7">
        <f t="shared" si="1548"/>
        <v>0</v>
      </c>
      <c r="I8579" s="7">
        <f t="shared" si="1549"/>
        <v>0</v>
      </c>
      <c r="J8579" s="7">
        <f t="shared" si="1550"/>
        <v>0</v>
      </c>
      <c r="K8579" s="8" t="e">
        <f t="shared" si="1551"/>
        <v>#N/A</v>
      </c>
      <c r="L8579" s="7" t="e">
        <f t="shared" si="1552"/>
        <v>#N/A</v>
      </c>
      <c r="M8579" s="8" t="e">
        <f t="shared" si="1518"/>
        <v>#N/A</v>
      </c>
      <c r="N8579" s="8" t="e">
        <f t="shared" si="1519"/>
        <v>#N/A</v>
      </c>
    </row>
    <row r="8580" spans="1:14" ht="15.75" customHeight="1" x14ac:dyDescent="0.35">
      <c r="A8580" s="7">
        <f t="shared" si="1542"/>
        <v>0</v>
      </c>
      <c r="B8580" s="7">
        <f t="shared" si="1543"/>
        <v>0</v>
      </c>
      <c r="C8580" s="7">
        <f t="shared" si="1544"/>
        <v>0</v>
      </c>
      <c r="D8580" s="7">
        <f t="shared" si="1545"/>
        <v>0</v>
      </c>
      <c r="E8580" s="7" t="e">
        <f>IF('Report DCM'!$H8580="In-Stream Video","Rich Media display banner",IF('Report DCM'!$I8580&gt;'Report DCM'!$J8580,"Standard",VLOOKUP(CONCATENATE(bd_adtype,"_",bd_creativetype),tabela,2,FALSE)))</f>
        <v>#N/A</v>
      </c>
      <c r="F8580" s="7">
        <f t="shared" si="1546"/>
        <v>0</v>
      </c>
      <c r="G8580" s="7">
        <f t="shared" si="1547"/>
        <v>0</v>
      </c>
      <c r="H8580" s="7">
        <f t="shared" si="1548"/>
        <v>0</v>
      </c>
      <c r="I8580" s="7">
        <f t="shared" si="1549"/>
        <v>0</v>
      </c>
      <c r="J8580" s="7">
        <f t="shared" si="1550"/>
        <v>0</v>
      </c>
      <c r="K8580" s="8" t="e">
        <f t="shared" si="1551"/>
        <v>#N/A</v>
      </c>
      <c r="L8580" s="7" t="e">
        <f t="shared" si="1552"/>
        <v>#N/A</v>
      </c>
      <c r="M8580" s="8" t="e">
        <f t="shared" si="1518"/>
        <v>#N/A</v>
      </c>
      <c r="N8580" s="8" t="e">
        <f t="shared" si="1519"/>
        <v>#N/A</v>
      </c>
    </row>
    <row r="8581" spans="1:14" ht="15.75" customHeight="1" x14ac:dyDescent="0.35">
      <c r="A8581" s="7">
        <f t="shared" si="1542"/>
        <v>0</v>
      </c>
      <c r="B8581" s="7">
        <f t="shared" si="1543"/>
        <v>0</v>
      </c>
      <c r="C8581" s="7">
        <f t="shared" si="1544"/>
        <v>0</v>
      </c>
      <c r="D8581" s="7">
        <f t="shared" si="1545"/>
        <v>0</v>
      </c>
      <c r="E8581" s="7" t="e">
        <f>IF('Report DCM'!$H8581="In-Stream Video","Rich Media display banner",IF('Report DCM'!$I8581&gt;'Report DCM'!$J8581,"Standard",VLOOKUP(CONCATENATE(bd_adtype,"_",bd_creativetype),tabela,2,FALSE)))</f>
        <v>#N/A</v>
      </c>
      <c r="F8581" s="7">
        <f t="shared" si="1546"/>
        <v>0</v>
      </c>
      <c r="G8581" s="7">
        <f t="shared" si="1547"/>
        <v>0</v>
      </c>
      <c r="H8581" s="7">
        <f t="shared" si="1548"/>
        <v>0</v>
      </c>
      <c r="I8581" s="7">
        <f t="shared" si="1549"/>
        <v>0</v>
      </c>
      <c r="J8581" s="7">
        <f t="shared" si="1550"/>
        <v>0</v>
      </c>
      <c r="K8581" s="8" t="e">
        <f t="shared" si="1551"/>
        <v>#N/A</v>
      </c>
      <c r="L8581" s="7" t="e">
        <f t="shared" si="1552"/>
        <v>#N/A</v>
      </c>
      <c r="M8581" s="8" t="e">
        <f t="shared" si="1518"/>
        <v>#N/A</v>
      </c>
      <c r="N8581" s="8" t="e">
        <f t="shared" si="1519"/>
        <v>#N/A</v>
      </c>
    </row>
    <row r="8582" spans="1:14" ht="15.75" customHeight="1" x14ac:dyDescent="0.35">
      <c r="A8582" s="7">
        <f t="shared" si="1542"/>
        <v>0</v>
      </c>
      <c r="B8582" s="7">
        <f t="shared" si="1543"/>
        <v>0</v>
      </c>
      <c r="C8582" s="7">
        <f t="shared" si="1544"/>
        <v>0</v>
      </c>
      <c r="D8582" s="7">
        <f t="shared" si="1545"/>
        <v>0</v>
      </c>
      <c r="E8582" s="7" t="e">
        <f>IF('Report DCM'!$H8582="In-Stream Video","Rich Media display banner",IF('Report DCM'!$I8582&gt;'Report DCM'!$J8582,"Standard",VLOOKUP(CONCATENATE(bd_adtype,"_",bd_creativetype),tabela,2,FALSE)))</f>
        <v>#N/A</v>
      </c>
      <c r="F8582" s="7">
        <f t="shared" si="1546"/>
        <v>0</v>
      </c>
      <c r="G8582" s="7">
        <f t="shared" si="1547"/>
        <v>0</v>
      </c>
      <c r="H8582" s="7">
        <f t="shared" si="1548"/>
        <v>0</v>
      </c>
      <c r="I8582" s="7">
        <f t="shared" si="1549"/>
        <v>0</v>
      </c>
      <c r="J8582" s="7">
        <f t="shared" si="1550"/>
        <v>0</v>
      </c>
      <c r="K8582" s="8" t="e">
        <f t="shared" si="1551"/>
        <v>#N/A</v>
      </c>
      <c r="L8582" s="7" t="e">
        <f t="shared" si="1552"/>
        <v>#N/A</v>
      </c>
      <c r="M8582" s="8" t="e">
        <f t="shared" si="1518"/>
        <v>#N/A</v>
      </c>
      <c r="N8582" s="8" t="e">
        <f t="shared" si="1519"/>
        <v>#N/A</v>
      </c>
    </row>
    <row r="8583" spans="1:14" ht="15.75" customHeight="1" x14ac:dyDescent="0.35">
      <c r="A8583" s="7">
        <f t="shared" si="1542"/>
        <v>0</v>
      </c>
      <c r="B8583" s="7">
        <f t="shared" si="1543"/>
        <v>0</v>
      </c>
      <c r="C8583" s="7">
        <f t="shared" si="1544"/>
        <v>0</v>
      </c>
      <c r="D8583" s="7">
        <f t="shared" si="1545"/>
        <v>0</v>
      </c>
      <c r="E8583" s="7" t="e">
        <f>IF('Report DCM'!$H8583="In-Stream Video","Rich Media display banner",IF('Report DCM'!$I8583&gt;'Report DCM'!$J8583,"Standard",VLOOKUP(CONCATENATE(bd_adtype,"_",bd_creativetype),tabela,2,FALSE)))</f>
        <v>#N/A</v>
      </c>
      <c r="F8583" s="7">
        <f t="shared" si="1546"/>
        <v>0</v>
      </c>
      <c r="G8583" s="7">
        <f t="shared" si="1547"/>
        <v>0</v>
      </c>
      <c r="H8583" s="7">
        <f t="shared" si="1548"/>
        <v>0</v>
      </c>
      <c r="I8583" s="7">
        <f t="shared" si="1549"/>
        <v>0</v>
      </c>
      <c r="J8583" s="7">
        <f t="shared" si="1550"/>
        <v>0</v>
      </c>
      <c r="K8583" s="8" t="e">
        <f t="shared" si="1551"/>
        <v>#N/A</v>
      </c>
      <c r="L8583" s="7" t="e">
        <f t="shared" si="1552"/>
        <v>#N/A</v>
      </c>
      <c r="M8583" s="8" t="e">
        <f t="shared" si="1518"/>
        <v>#N/A</v>
      </c>
      <c r="N8583" s="8" t="e">
        <f t="shared" si="1519"/>
        <v>#N/A</v>
      </c>
    </row>
    <row r="8584" spans="1:14" ht="15.75" customHeight="1" x14ac:dyDescent="0.35">
      <c r="A8584" s="7">
        <f t="shared" si="1542"/>
        <v>0</v>
      </c>
      <c r="B8584" s="7">
        <f t="shared" si="1543"/>
        <v>0</v>
      </c>
      <c r="C8584" s="7">
        <f t="shared" si="1544"/>
        <v>0</v>
      </c>
      <c r="D8584" s="7">
        <f t="shared" si="1545"/>
        <v>0</v>
      </c>
      <c r="E8584" s="7" t="e">
        <f>IF('Report DCM'!$H8584="In-Stream Video","Rich Media display banner",IF('Report DCM'!$I8584&gt;'Report DCM'!$J8584,"Standard",VLOOKUP(CONCATENATE(bd_adtype,"_",bd_creativetype),tabela,2,FALSE)))</f>
        <v>#N/A</v>
      </c>
      <c r="F8584" s="7">
        <f t="shared" si="1546"/>
        <v>0</v>
      </c>
      <c r="G8584" s="7">
        <f t="shared" si="1547"/>
        <v>0</v>
      </c>
      <c r="H8584" s="7">
        <f t="shared" si="1548"/>
        <v>0</v>
      </c>
      <c r="I8584" s="7">
        <f t="shared" si="1549"/>
        <v>0</v>
      </c>
      <c r="J8584" s="7">
        <f t="shared" si="1550"/>
        <v>0</v>
      </c>
      <c r="K8584" s="8" t="e">
        <f t="shared" si="1551"/>
        <v>#N/A</v>
      </c>
      <c r="L8584" s="7" t="e">
        <f t="shared" si="1552"/>
        <v>#N/A</v>
      </c>
      <c r="M8584" s="8" t="e">
        <f t="shared" si="1518"/>
        <v>#N/A</v>
      </c>
      <c r="N8584" s="8" t="e">
        <f t="shared" si="1519"/>
        <v>#N/A</v>
      </c>
    </row>
    <row r="8585" spans="1:14" ht="15.75" customHeight="1" x14ac:dyDescent="0.35">
      <c r="A8585" s="7">
        <f t="shared" si="1542"/>
        <v>0</v>
      </c>
      <c r="B8585" s="7">
        <f t="shared" si="1543"/>
        <v>0</v>
      </c>
      <c r="C8585" s="7">
        <f t="shared" si="1544"/>
        <v>0</v>
      </c>
      <c r="D8585" s="7">
        <f t="shared" si="1545"/>
        <v>0</v>
      </c>
      <c r="E8585" s="7" t="e">
        <f>IF('Report DCM'!$H8585="In-Stream Video","Rich Media display banner",IF('Report DCM'!$I8585&gt;'Report DCM'!$J8585,"Standard",VLOOKUP(CONCATENATE(bd_adtype,"_",bd_creativetype),tabela,2,FALSE)))</f>
        <v>#N/A</v>
      </c>
      <c r="F8585" s="7">
        <f t="shared" si="1546"/>
        <v>0</v>
      </c>
      <c r="G8585" s="7">
        <f t="shared" si="1547"/>
        <v>0</v>
      </c>
      <c r="H8585" s="7">
        <f t="shared" si="1548"/>
        <v>0</v>
      </c>
      <c r="I8585" s="7">
        <f t="shared" si="1549"/>
        <v>0</v>
      </c>
      <c r="J8585" s="7">
        <f t="shared" si="1550"/>
        <v>0</v>
      </c>
      <c r="K8585" s="8" t="e">
        <f t="shared" si="1551"/>
        <v>#N/A</v>
      </c>
      <c r="L8585" s="7" t="e">
        <f t="shared" si="1552"/>
        <v>#N/A</v>
      </c>
      <c r="M8585" s="8" t="e">
        <f t="shared" si="1518"/>
        <v>#N/A</v>
      </c>
      <c r="N8585" s="8" t="e">
        <f t="shared" si="1519"/>
        <v>#N/A</v>
      </c>
    </row>
    <row r="8586" spans="1:14" ht="15.75" customHeight="1" x14ac:dyDescent="0.35">
      <c r="A8586" s="7">
        <f t="shared" si="1542"/>
        <v>0</v>
      </c>
      <c r="B8586" s="7">
        <f t="shared" si="1543"/>
        <v>0</v>
      </c>
      <c r="C8586" s="7">
        <f t="shared" si="1544"/>
        <v>0</v>
      </c>
      <c r="D8586" s="7">
        <f t="shared" si="1545"/>
        <v>0</v>
      </c>
      <c r="E8586" s="7" t="e">
        <f>IF('Report DCM'!$H8586="In-Stream Video","Rich Media display banner",IF('Report DCM'!$I8586&gt;'Report DCM'!$J8586,"Standard",VLOOKUP(CONCATENATE(bd_adtype,"_",bd_creativetype),tabela,2,FALSE)))</f>
        <v>#N/A</v>
      </c>
      <c r="F8586" s="7">
        <f t="shared" si="1546"/>
        <v>0</v>
      </c>
      <c r="G8586" s="7">
        <f t="shared" si="1547"/>
        <v>0</v>
      </c>
      <c r="H8586" s="7">
        <f t="shared" si="1548"/>
        <v>0</v>
      </c>
      <c r="I8586" s="7">
        <f t="shared" si="1549"/>
        <v>0</v>
      </c>
      <c r="J8586" s="7">
        <f t="shared" si="1550"/>
        <v>0</v>
      </c>
      <c r="K8586" s="8" t="e">
        <f t="shared" si="1551"/>
        <v>#N/A</v>
      </c>
      <c r="L8586" s="7" t="e">
        <f t="shared" si="1552"/>
        <v>#N/A</v>
      </c>
      <c r="M8586" s="8" t="e">
        <f t="shared" si="1518"/>
        <v>#N/A</v>
      </c>
      <c r="N8586" s="8" t="e">
        <f t="shared" si="1519"/>
        <v>#N/A</v>
      </c>
    </row>
    <row r="8587" spans="1:14" ht="15.75" customHeight="1" x14ac:dyDescent="0.35">
      <c r="A8587" s="7">
        <f t="shared" si="1542"/>
        <v>0</v>
      </c>
      <c r="B8587" s="7">
        <f t="shared" si="1543"/>
        <v>0</v>
      </c>
      <c r="C8587" s="7">
        <f t="shared" si="1544"/>
        <v>0</v>
      </c>
      <c r="D8587" s="7">
        <f t="shared" si="1545"/>
        <v>0</v>
      </c>
      <c r="E8587" s="7" t="e">
        <f>IF('Report DCM'!$H8587="In-Stream Video","Rich Media display banner",IF('Report DCM'!$I8587&gt;'Report DCM'!$J8587,"Standard",VLOOKUP(CONCATENATE(bd_adtype,"_",bd_creativetype),tabela,2,FALSE)))</f>
        <v>#N/A</v>
      </c>
      <c r="F8587" s="7">
        <f t="shared" si="1546"/>
        <v>0</v>
      </c>
      <c r="G8587" s="7">
        <f t="shared" si="1547"/>
        <v>0</v>
      </c>
      <c r="H8587" s="7">
        <f t="shared" si="1548"/>
        <v>0</v>
      </c>
      <c r="I8587" s="7">
        <f t="shared" si="1549"/>
        <v>0</v>
      </c>
      <c r="J8587" s="7">
        <f t="shared" si="1550"/>
        <v>0</v>
      </c>
      <c r="K8587" s="8" t="e">
        <f t="shared" si="1551"/>
        <v>#N/A</v>
      </c>
      <c r="L8587" s="7" t="e">
        <f t="shared" si="1552"/>
        <v>#N/A</v>
      </c>
      <c r="M8587" s="8" t="e">
        <f t="shared" si="1518"/>
        <v>#N/A</v>
      </c>
      <c r="N8587" s="8" t="e">
        <f t="shared" si="1519"/>
        <v>#N/A</v>
      </c>
    </row>
    <row r="8588" spans="1:14" ht="15.75" customHeight="1" x14ac:dyDescent="0.35">
      <c r="A8588" s="7">
        <f t="shared" si="1542"/>
        <v>0</v>
      </c>
      <c r="B8588" s="7">
        <f t="shared" si="1543"/>
        <v>0</v>
      </c>
      <c r="C8588" s="7">
        <f t="shared" si="1544"/>
        <v>0</v>
      </c>
      <c r="D8588" s="7">
        <f t="shared" si="1545"/>
        <v>0</v>
      </c>
      <c r="E8588" s="7" t="e">
        <f>IF('Report DCM'!$H8588="In-Stream Video","Rich Media display banner",IF('Report DCM'!$I8588&gt;'Report DCM'!$J8588,"Standard",VLOOKUP(CONCATENATE(bd_adtype,"_",bd_creativetype),tabela,2,FALSE)))</f>
        <v>#N/A</v>
      </c>
      <c r="F8588" s="7">
        <f t="shared" si="1546"/>
        <v>0</v>
      </c>
      <c r="G8588" s="7">
        <f t="shared" si="1547"/>
        <v>0</v>
      </c>
      <c r="H8588" s="7">
        <f t="shared" si="1548"/>
        <v>0</v>
      </c>
      <c r="I8588" s="7">
        <f t="shared" si="1549"/>
        <v>0</v>
      </c>
      <c r="J8588" s="7">
        <f t="shared" si="1550"/>
        <v>0</v>
      </c>
      <c r="K8588" s="8" t="e">
        <f t="shared" si="1551"/>
        <v>#N/A</v>
      </c>
      <c r="L8588" s="7" t="e">
        <f t="shared" si="1552"/>
        <v>#N/A</v>
      </c>
      <c r="M8588" s="8" t="e">
        <f t="shared" si="1518"/>
        <v>#N/A</v>
      </c>
      <c r="N8588" s="8" t="e">
        <f t="shared" si="1519"/>
        <v>#N/A</v>
      </c>
    </row>
    <row r="8589" spans="1:14" ht="15.75" customHeight="1" x14ac:dyDescent="0.35">
      <c r="A8589" s="7">
        <f t="shared" si="1542"/>
        <v>0</v>
      </c>
      <c r="B8589" s="7">
        <f t="shared" si="1543"/>
        <v>0</v>
      </c>
      <c r="C8589" s="7">
        <f t="shared" si="1544"/>
        <v>0</v>
      </c>
      <c r="D8589" s="7">
        <f t="shared" si="1545"/>
        <v>0</v>
      </c>
      <c r="E8589" s="7" t="e">
        <f>IF('Report DCM'!$H8589="In-Stream Video","Rich Media display banner",IF('Report DCM'!$I8589&gt;'Report DCM'!$J8589,"Standard",VLOOKUP(CONCATENATE(bd_adtype,"_",bd_creativetype),tabela,2,FALSE)))</f>
        <v>#N/A</v>
      </c>
      <c r="F8589" s="7">
        <f t="shared" si="1546"/>
        <v>0</v>
      </c>
      <c r="G8589" s="7">
        <f t="shared" si="1547"/>
        <v>0</v>
      </c>
      <c r="H8589" s="7">
        <f t="shared" si="1548"/>
        <v>0</v>
      </c>
      <c r="I8589" s="7">
        <f t="shared" si="1549"/>
        <v>0</v>
      </c>
      <c r="J8589" s="7">
        <f t="shared" si="1550"/>
        <v>0</v>
      </c>
      <c r="K8589" s="8" t="e">
        <f t="shared" si="1551"/>
        <v>#N/A</v>
      </c>
      <c r="L8589" s="7" t="e">
        <f t="shared" si="1552"/>
        <v>#N/A</v>
      </c>
      <c r="M8589" s="8" t="e">
        <f t="shared" si="1518"/>
        <v>#N/A</v>
      </c>
      <c r="N8589" s="8" t="e">
        <f t="shared" si="1519"/>
        <v>#N/A</v>
      </c>
    </row>
    <row r="8590" spans="1:14" ht="15.75" customHeight="1" x14ac:dyDescent="0.35">
      <c r="A8590" s="7">
        <f t="shared" si="1542"/>
        <v>0</v>
      </c>
      <c r="B8590" s="7">
        <f t="shared" si="1543"/>
        <v>0</v>
      </c>
      <c r="C8590" s="7">
        <f t="shared" si="1544"/>
        <v>0</v>
      </c>
      <c r="D8590" s="7">
        <f t="shared" si="1545"/>
        <v>0</v>
      </c>
      <c r="E8590" s="7" t="e">
        <f>IF('Report DCM'!$H8590="In-Stream Video","Rich Media display banner",IF('Report DCM'!$I8590&gt;'Report DCM'!$J8590,"Standard",VLOOKUP(CONCATENATE(bd_adtype,"_",bd_creativetype),tabela,2,FALSE)))</f>
        <v>#N/A</v>
      </c>
      <c r="F8590" s="7">
        <f t="shared" si="1546"/>
        <v>0</v>
      </c>
      <c r="G8590" s="7">
        <f t="shared" si="1547"/>
        <v>0</v>
      </c>
      <c r="H8590" s="7">
        <f t="shared" si="1548"/>
        <v>0</v>
      </c>
      <c r="I8590" s="7">
        <f t="shared" si="1549"/>
        <v>0</v>
      </c>
      <c r="J8590" s="7">
        <f t="shared" si="1550"/>
        <v>0</v>
      </c>
      <c r="K8590" s="8" t="e">
        <f t="shared" si="1551"/>
        <v>#N/A</v>
      </c>
      <c r="L8590" s="7" t="e">
        <f t="shared" si="1552"/>
        <v>#N/A</v>
      </c>
      <c r="M8590" s="8" t="e">
        <f t="shared" si="1518"/>
        <v>#N/A</v>
      </c>
      <c r="N8590" s="8" t="e">
        <f t="shared" si="1519"/>
        <v>#N/A</v>
      </c>
    </row>
    <row r="8591" spans="1:14" ht="15.75" customHeight="1" x14ac:dyDescent="0.35">
      <c r="A8591" s="7">
        <f t="shared" si="1542"/>
        <v>0</v>
      </c>
      <c r="B8591" s="7">
        <f t="shared" si="1543"/>
        <v>0</v>
      </c>
      <c r="C8591" s="7">
        <f t="shared" si="1544"/>
        <v>0</v>
      </c>
      <c r="D8591" s="7">
        <f t="shared" si="1545"/>
        <v>0</v>
      </c>
      <c r="E8591" s="7" t="e">
        <f>IF('Report DCM'!$H8591="In-Stream Video","Rich Media display banner",IF('Report DCM'!$I8591&gt;'Report DCM'!$J8591,"Standard",VLOOKUP(CONCATENATE(bd_adtype,"_",bd_creativetype),tabela,2,FALSE)))</f>
        <v>#N/A</v>
      </c>
      <c r="F8591" s="7">
        <f t="shared" si="1546"/>
        <v>0</v>
      </c>
      <c r="G8591" s="7">
        <f t="shared" si="1547"/>
        <v>0</v>
      </c>
      <c r="H8591" s="7">
        <f t="shared" si="1548"/>
        <v>0</v>
      </c>
      <c r="I8591" s="7">
        <f t="shared" si="1549"/>
        <v>0</v>
      </c>
      <c r="J8591" s="7">
        <f t="shared" si="1550"/>
        <v>0</v>
      </c>
      <c r="K8591" s="8" t="e">
        <f t="shared" si="1551"/>
        <v>#N/A</v>
      </c>
      <c r="L8591" s="7" t="e">
        <f t="shared" si="1552"/>
        <v>#N/A</v>
      </c>
      <c r="M8591" s="8" t="e">
        <f t="shared" si="1518"/>
        <v>#N/A</v>
      </c>
      <c r="N8591" s="8" t="e">
        <f t="shared" si="1519"/>
        <v>#N/A</v>
      </c>
    </row>
    <row r="8592" spans="1:14" ht="15.75" customHeight="1" x14ac:dyDescent="0.35">
      <c r="A8592" s="7">
        <f t="shared" si="1542"/>
        <v>0</v>
      </c>
      <c r="B8592" s="7">
        <f t="shared" si="1543"/>
        <v>0</v>
      </c>
      <c r="C8592" s="7">
        <f t="shared" si="1544"/>
        <v>0</v>
      </c>
      <c r="D8592" s="7">
        <f t="shared" si="1545"/>
        <v>0</v>
      </c>
      <c r="E8592" s="7" t="e">
        <f>IF('Report DCM'!$H8592="In-Stream Video","Rich Media display banner",IF('Report DCM'!$I8592&gt;'Report DCM'!$J8592,"Standard",VLOOKUP(CONCATENATE(bd_adtype,"_",bd_creativetype),tabela,2,FALSE)))</f>
        <v>#N/A</v>
      </c>
      <c r="F8592" s="7">
        <f t="shared" si="1546"/>
        <v>0</v>
      </c>
      <c r="G8592" s="7">
        <f t="shared" si="1547"/>
        <v>0</v>
      </c>
      <c r="H8592" s="7">
        <f t="shared" si="1548"/>
        <v>0</v>
      </c>
      <c r="I8592" s="7">
        <f t="shared" si="1549"/>
        <v>0</v>
      </c>
      <c r="J8592" s="7">
        <f t="shared" si="1550"/>
        <v>0</v>
      </c>
      <c r="K8592" s="8" t="e">
        <f t="shared" si="1551"/>
        <v>#N/A</v>
      </c>
      <c r="L8592" s="7" t="e">
        <f t="shared" si="1552"/>
        <v>#N/A</v>
      </c>
      <c r="M8592" s="8" t="e">
        <f t="shared" si="1518"/>
        <v>#N/A</v>
      </c>
      <c r="N8592" s="8" t="e">
        <f t="shared" si="1519"/>
        <v>#N/A</v>
      </c>
    </row>
    <row r="8593" spans="1:14" ht="15.75" customHeight="1" x14ac:dyDescent="0.35">
      <c r="A8593" s="7">
        <f t="shared" si="1542"/>
        <v>0</v>
      </c>
      <c r="B8593" s="7">
        <f t="shared" si="1543"/>
        <v>0</v>
      </c>
      <c r="C8593" s="7">
        <f t="shared" si="1544"/>
        <v>0</v>
      </c>
      <c r="D8593" s="7">
        <f t="shared" si="1545"/>
        <v>0</v>
      </c>
      <c r="E8593" s="7" t="e">
        <f>IF('Report DCM'!$H8593="In-Stream Video","Rich Media display banner",IF('Report DCM'!$I8593&gt;'Report DCM'!$J8593,"Standard",VLOOKUP(CONCATENATE(bd_adtype,"_",bd_creativetype),tabela,2,FALSE)))</f>
        <v>#N/A</v>
      </c>
      <c r="F8593" s="7">
        <f t="shared" si="1546"/>
        <v>0</v>
      </c>
      <c r="G8593" s="7">
        <f t="shared" si="1547"/>
        <v>0</v>
      </c>
      <c r="H8593" s="7">
        <f t="shared" si="1548"/>
        <v>0</v>
      </c>
      <c r="I8593" s="7">
        <f t="shared" si="1549"/>
        <v>0</v>
      </c>
      <c r="J8593" s="7">
        <f t="shared" si="1550"/>
        <v>0</v>
      </c>
      <c r="K8593" s="8" t="e">
        <f t="shared" si="1551"/>
        <v>#N/A</v>
      </c>
      <c r="L8593" s="7" t="e">
        <f t="shared" si="1552"/>
        <v>#N/A</v>
      </c>
      <c r="M8593" s="8" t="e">
        <f t="shared" si="1518"/>
        <v>#N/A</v>
      </c>
      <c r="N8593" s="8" t="e">
        <f t="shared" si="1519"/>
        <v>#N/A</v>
      </c>
    </row>
    <row r="8594" spans="1:14" ht="15.75" customHeight="1" x14ac:dyDescent="0.35">
      <c r="A8594" s="7">
        <f t="shared" si="1542"/>
        <v>0</v>
      </c>
      <c r="B8594" s="7">
        <f t="shared" si="1543"/>
        <v>0</v>
      </c>
      <c r="C8594" s="7">
        <f t="shared" si="1544"/>
        <v>0</v>
      </c>
      <c r="D8594" s="7">
        <f t="shared" si="1545"/>
        <v>0</v>
      </c>
      <c r="E8594" s="7" t="e">
        <f>IF('Report DCM'!$H8594="In-Stream Video","Rich Media display banner",IF('Report DCM'!$I8594&gt;'Report DCM'!$J8594,"Standard",VLOOKUP(CONCATENATE(bd_adtype,"_",bd_creativetype),tabela,2,FALSE)))</f>
        <v>#N/A</v>
      </c>
      <c r="F8594" s="7">
        <f t="shared" si="1546"/>
        <v>0</v>
      </c>
      <c r="G8594" s="7">
        <f t="shared" si="1547"/>
        <v>0</v>
      </c>
      <c r="H8594" s="7">
        <f t="shared" si="1548"/>
        <v>0</v>
      </c>
      <c r="I8594" s="7">
        <f t="shared" si="1549"/>
        <v>0</v>
      </c>
      <c r="J8594" s="7">
        <f t="shared" si="1550"/>
        <v>0</v>
      </c>
      <c r="K8594" s="8" t="e">
        <f t="shared" si="1551"/>
        <v>#N/A</v>
      </c>
      <c r="L8594" s="7" t="e">
        <f t="shared" si="1552"/>
        <v>#N/A</v>
      </c>
      <c r="M8594" s="8" t="e">
        <f t="shared" si="1518"/>
        <v>#N/A</v>
      </c>
      <c r="N8594" s="8" t="e">
        <f t="shared" si="1519"/>
        <v>#N/A</v>
      </c>
    </row>
    <row r="8595" spans="1:14" ht="15.75" customHeight="1" x14ac:dyDescent="0.35">
      <c r="A8595" s="7">
        <f t="shared" si="1542"/>
        <v>0</v>
      </c>
      <c r="B8595" s="7">
        <f t="shared" si="1543"/>
        <v>0</v>
      </c>
      <c r="C8595" s="7">
        <f t="shared" si="1544"/>
        <v>0</v>
      </c>
      <c r="D8595" s="7">
        <f t="shared" si="1545"/>
        <v>0</v>
      </c>
      <c r="E8595" s="7" t="e">
        <f>IF('Report DCM'!$H8595="In-Stream Video","Rich Media display banner",IF('Report DCM'!$I8595&gt;'Report DCM'!$J8595,"Standard",VLOOKUP(CONCATENATE(bd_adtype,"_",bd_creativetype),tabela,2,FALSE)))</f>
        <v>#N/A</v>
      </c>
      <c r="F8595" s="7">
        <f t="shared" si="1546"/>
        <v>0</v>
      </c>
      <c r="G8595" s="7">
        <f t="shared" si="1547"/>
        <v>0</v>
      </c>
      <c r="H8595" s="7">
        <f t="shared" si="1548"/>
        <v>0</v>
      </c>
      <c r="I8595" s="7">
        <f t="shared" si="1549"/>
        <v>0</v>
      </c>
      <c r="J8595" s="7">
        <f t="shared" si="1550"/>
        <v>0</v>
      </c>
      <c r="K8595" s="8" t="e">
        <f t="shared" si="1551"/>
        <v>#N/A</v>
      </c>
      <c r="L8595" s="7" t="e">
        <f t="shared" si="1552"/>
        <v>#N/A</v>
      </c>
      <c r="M8595" s="8" t="e">
        <f t="shared" si="1518"/>
        <v>#N/A</v>
      </c>
      <c r="N8595" s="8" t="e">
        <f t="shared" si="1519"/>
        <v>#N/A</v>
      </c>
    </row>
    <row r="8596" spans="1:14" ht="15.75" customHeight="1" x14ac:dyDescent="0.35">
      <c r="A8596" s="7">
        <f t="shared" si="1542"/>
        <v>0</v>
      </c>
      <c r="B8596" s="7">
        <f t="shared" si="1543"/>
        <v>0</v>
      </c>
      <c r="C8596" s="7">
        <f t="shared" si="1544"/>
        <v>0</v>
      </c>
      <c r="D8596" s="7">
        <f t="shared" si="1545"/>
        <v>0</v>
      </c>
      <c r="E8596" s="7" t="e">
        <f>IF('Report DCM'!$H8596="In-Stream Video","Rich Media display banner",IF('Report DCM'!$I8596&gt;'Report DCM'!$J8596,"Standard",VLOOKUP(CONCATENATE(bd_adtype,"_",bd_creativetype),tabela,2,FALSE)))</f>
        <v>#N/A</v>
      </c>
      <c r="F8596" s="7">
        <f t="shared" si="1546"/>
        <v>0</v>
      </c>
      <c r="G8596" s="7">
        <f t="shared" si="1547"/>
        <v>0</v>
      </c>
      <c r="H8596" s="7">
        <f t="shared" si="1548"/>
        <v>0</v>
      </c>
      <c r="I8596" s="7">
        <f t="shared" si="1549"/>
        <v>0</v>
      </c>
      <c r="J8596" s="7">
        <f t="shared" si="1550"/>
        <v>0</v>
      </c>
      <c r="K8596" s="8" t="e">
        <f t="shared" si="1551"/>
        <v>#N/A</v>
      </c>
      <c r="L8596" s="7" t="e">
        <f t="shared" si="1552"/>
        <v>#N/A</v>
      </c>
      <c r="M8596" s="8" t="e">
        <f t="shared" si="1518"/>
        <v>#N/A</v>
      </c>
      <c r="N8596" s="8" t="e">
        <f t="shared" si="1519"/>
        <v>#N/A</v>
      </c>
    </row>
    <row r="8597" spans="1:14" ht="15.75" customHeight="1" x14ac:dyDescent="0.35">
      <c r="A8597" s="7">
        <f t="shared" si="1542"/>
        <v>0</v>
      </c>
      <c r="B8597" s="7">
        <f t="shared" si="1543"/>
        <v>0</v>
      </c>
      <c r="C8597" s="7">
        <f t="shared" si="1544"/>
        <v>0</v>
      </c>
      <c r="D8597" s="7">
        <f t="shared" si="1545"/>
        <v>0</v>
      </c>
      <c r="E8597" s="7" t="e">
        <f>IF('Report DCM'!$H8597="In-Stream Video","Rich Media display banner",IF('Report DCM'!$I8597&gt;'Report DCM'!$J8597,"Standard",VLOOKUP(CONCATENATE(bd_adtype,"_",bd_creativetype),tabela,2,FALSE)))</f>
        <v>#N/A</v>
      </c>
      <c r="F8597" s="7">
        <f t="shared" si="1546"/>
        <v>0</v>
      </c>
      <c r="G8597" s="7">
        <f t="shared" si="1547"/>
        <v>0</v>
      </c>
      <c r="H8597" s="7">
        <f t="shared" si="1548"/>
        <v>0</v>
      </c>
      <c r="I8597" s="7">
        <f t="shared" si="1549"/>
        <v>0</v>
      </c>
      <c r="J8597" s="7">
        <f t="shared" si="1550"/>
        <v>0</v>
      </c>
      <c r="K8597" s="8" t="e">
        <f t="shared" si="1551"/>
        <v>#N/A</v>
      </c>
      <c r="L8597" s="7" t="e">
        <f t="shared" si="1552"/>
        <v>#N/A</v>
      </c>
      <c r="M8597" s="8" t="e">
        <f t="shared" si="1518"/>
        <v>#N/A</v>
      </c>
      <c r="N8597" s="8" t="e">
        <f t="shared" si="1519"/>
        <v>#N/A</v>
      </c>
    </row>
    <row r="8598" spans="1:14" ht="15.75" customHeight="1" x14ac:dyDescent="0.35">
      <c r="A8598" s="7">
        <f t="shared" si="1542"/>
        <v>0</v>
      </c>
      <c r="B8598" s="7">
        <f t="shared" si="1543"/>
        <v>0</v>
      </c>
      <c r="C8598" s="7">
        <f t="shared" si="1544"/>
        <v>0</v>
      </c>
      <c r="D8598" s="7">
        <f t="shared" si="1545"/>
        <v>0</v>
      </c>
      <c r="E8598" s="7" t="e">
        <f>IF('Report DCM'!$H8598="In-Stream Video","Rich Media display banner",IF('Report DCM'!$I8598&gt;'Report DCM'!$J8598,"Standard",VLOOKUP(CONCATENATE(bd_adtype,"_",bd_creativetype),tabela,2,FALSE)))</f>
        <v>#N/A</v>
      </c>
      <c r="F8598" s="7">
        <f t="shared" si="1546"/>
        <v>0</v>
      </c>
      <c r="G8598" s="7">
        <f t="shared" si="1547"/>
        <v>0</v>
      </c>
      <c r="H8598" s="7">
        <f t="shared" si="1548"/>
        <v>0</v>
      </c>
      <c r="I8598" s="7">
        <f t="shared" si="1549"/>
        <v>0</v>
      </c>
      <c r="J8598" s="7">
        <f t="shared" si="1550"/>
        <v>0</v>
      </c>
      <c r="K8598" s="8" t="e">
        <f t="shared" si="1551"/>
        <v>#N/A</v>
      </c>
      <c r="L8598" s="7" t="e">
        <f t="shared" si="1552"/>
        <v>#N/A</v>
      </c>
      <c r="M8598" s="8" t="e">
        <f t="shared" si="1518"/>
        <v>#N/A</v>
      </c>
      <c r="N8598" s="8" t="e">
        <f t="shared" si="1519"/>
        <v>#N/A</v>
      </c>
    </row>
    <row r="8599" spans="1:14" ht="15.75" customHeight="1" x14ac:dyDescent="0.35">
      <c r="A8599" s="7">
        <f t="shared" si="1542"/>
        <v>0</v>
      </c>
      <c r="B8599" s="7">
        <f t="shared" si="1543"/>
        <v>0</v>
      </c>
      <c r="C8599" s="7">
        <f t="shared" si="1544"/>
        <v>0</v>
      </c>
      <c r="D8599" s="7">
        <f t="shared" si="1545"/>
        <v>0</v>
      </c>
      <c r="E8599" s="7" t="e">
        <f>IF('Report DCM'!$H8599="In-Stream Video","Rich Media display banner",IF('Report DCM'!$I8599&gt;'Report DCM'!$J8599,"Standard",VLOOKUP(CONCATENATE(bd_adtype,"_",bd_creativetype),tabela,2,FALSE)))</f>
        <v>#N/A</v>
      </c>
      <c r="F8599" s="7">
        <f t="shared" si="1546"/>
        <v>0</v>
      </c>
      <c r="G8599" s="7">
        <f t="shared" si="1547"/>
        <v>0</v>
      </c>
      <c r="H8599" s="7">
        <f t="shared" si="1548"/>
        <v>0</v>
      </c>
      <c r="I8599" s="7">
        <f t="shared" si="1549"/>
        <v>0</v>
      </c>
      <c r="J8599" s="7">
        <f t="shared" si="1550"/>
        <v>0</v>
      </c>
      <c r="K8599" s="8" t="e">
        <f t="shared" si="1551"/>
        <v>#N/A</v>
      </c>
      <c r="L8599" s="7" t="e">
        <f t="shared" si="1552"/>
        <v>#N/A</v>
      </c>
      <c r="M8599" s="8" t="e">
        <f t="shared" si="1518"/>
        <v>#N/A</v>
      </c>
      <c r="N8599" s="8" t="e">
        <f t="shared" si="1519"/>
        <v>#N/A</v>
      </c>
    </row>
    <row r="8600" spans="1:14" ht="15.75" customHeight="1" x14ac:dyDescent="0.35">
      <c r="A8600" s="7">
        <f t="shared" si="1542"/>
        <v>0</v>
      </c>
      <c r="B8600" s="7">
        <f t="shared" si="1543"/>
        <v>0</v>
      </c>
      <c r="C8600" s="7">
        <f t="shared" si="1544"/>
        <v>0</v>
      </c>
      <c r="D8600" s="7">
        <f t="shared" si="1545"/>
        <v>0</v>
      </c>
      <c r="E8600" s="7" t="e">
        <f>IF('Report DCM'!$H8600="In-Stream Video","Rich Media display banner",IF('Report DCM'!$I8600&gt;'Report DCM'!$J8600,"Standard",VLOOKUP(CONCATENATE(bd_adtype,"_",bd_creativetype),tabela,2,FALSE)))</f>
        <v>#N/A</v>
      </c>
      <c r="F8600" s="7">
        <f t="shared" si="1546"/>
        <v>0</v>
      </c>
      <c r="G8600" s="7">
        <f t="shared" si="1547"/>
        <v>0</v>
      </c>
      <c r="H8600" s="7">
        <f t="shared" si="1548"/>
        <v>0</v>
      </c>
      <c r="I8600" s="7">
        <f t="shared" si="1549"/>
        <v>0</v>
      </c>
      <c r="J8600" s="7">
        <f t="shared" si="1550"/>
        <v>0</v>
      </c>
      <c r="K8600" s="8" t="e">
        <f t="shared" si="1551"/>
        <v>#N/A</v>
      </c>
      <c r="L8600" s="7" t="e">
        <f t="shared" si="1552"/>
        <v>#N/A</v>
      </c>
      <c r="M8600" s="8" t="e">
        <f t="shared" si="1518"/>
        <v>#N/A</v>
      </c>
      <c r="N8600" s="8" t="e">
        <f t="shared" si="1519"/>
        <v>#N/A</v>
      </c>
    </row>
    <row r="8601" spans="1:14" ht="15.75" customHeight="1" x14ac:dyDescent="0.35">
      <c r="A8601" s="7">
        <f t="shared" si="1542"/>
        <v>0</v>
      </c>
      <c r="B8601" s="7">
        <f t="shared" si="1543"/>
        <v>0</v>
      </c>
      <c r="C8601" s="7">
        <f t="shared" si="1544"/>
        <v>0</v>
      </c>
      <c r="D8601" s="7">
        <f t="shared" si="1545"/>
        <v>0</v>
      </c>
      <c r="E8601" s="7" t="e">
        <f>IF('Report DCM'!$H8601="In-Stream Video","Rich Media display banner",IF('Report DCM'!$I8601&gt;'Report DCM'!$J8601,"Standard",VLOOKUP(CONCATENATE(bd_adtype,"_",bd_creativetype),tabela,2,FALSE)))</f>
        <v>#N/A</v>
      </c>
      <c r="F8601" s="7">
        <f t="shared" si="1546"/>
        <v>0</v>
      </c>
      <c r="G8601" s="7">
        <f t="shared" si="1547"/>
        <v>0</v>
      </c>
      <c r="H8601" s="7">
        <f t="shared" si="1548"/>
        <v>0</v>
      </c>
      <c r="I8601" s="7">
        <f t="shared" si="1549"/>
        <v>0</v>
      </c>
      <c r="J8601" s="7">
        <f t="shared" si="1550"/>
        <v>0</v>
      </c>
      <c r="K8601" s="8" t="e">
        <f t="shared" si="1551"/>
        <v>#N/A</v>
      </c>
      <c r="L8601" s="7" t="e">
        <f t="shared" si="1552"/>
        <v>#N/A</v>
      </c>
      <c r="M8601" s="8" t="e">
        <f t="shared" si="1518"/>
        <v>#N/A</v>
      </c>
      <c r="N8601" s="8" t="e">
        <f t="shared" si="1519"/>
        <v>#N/A</v>
      </c>
    </row>
    <row r="8602" spans="1:14" ht="15.75" customHeight="1" x14ac:dyDescent="0.35">
      <c r="A8602" s="7">
        <f t="shared" si="1542"/>
        <v>0</v>
      </c>
      <c r="B8602" s="7">
        <f t="shared" si="1543"/>
        <v>0</v>
      </c>
      <c r="C8602" s="7">
        <f t="shared" si="1544"/>
        <v>0</v>
      </c>
      <c r="D8602" s="7">
        <f t="shared" si="1545"/>
        <v>0</v>
      </c>
      <c r="E8602" s="7" t="e">
        <f>IF('Report DCM'!$H8602="In-Stream Video","Rich Media display banner",IF('Report DCM'!$I8602&gt;'Report DCM'!$J8602,"Standard",VLOOKUP(CONCATENATE(bd_adtype,"_",bd_creativetype),tabela,2,FALSE)))</f>
        <v>#N/A</v>
      </c>
      <c r="F8602" s="7">
        <f t="shared" si="1546"/>
        <v>0</v>
      </c>
      <c r="G8602" s="7">
        <f t="shared" si="1547"/>
        <v>0</v>
      </c>
      <c r="H8602" s="7">
        <f t="shared" si="1548"/>
        <v>0</v>
      </c>
      <c r="I8602" s="7">
        <f t="shared" si="1549"/>
        <v>0</v>
      </c>
      <c r="J8602" s="7">
        <f t="shared" si="1550"/>
        <v>0</v>
      </c>
      <c r="K8602" s="8" t="e">
        <f t="shared" si="1551"/>
        <v>#N/A</v>
      </c>
      <c r="L8602" s="7" t="e">
        <f t="shared" si="1552"/>
        <v>#N/A</v>
      </c>
      <c r="M8602" s="8" t="e">
        <f t="shared" si="1518"/>
        <v>#N/A</v>
      </c>
      <c r="N8602" s="8" t="e">
        <f t="shared" si="1519"/>
        <v>#N/A</v>
      </c>
    </row>
    <row r="8603" spans="1:14" ht="15.75" customHeight="1" x14ac:dyDescent="0.35">
      <c r="A8603" s="7">
        <f t="shared" si="1542"/>
        <v>0</v>
      </c>
      <c r="B8603" s="7">
        <f t="shared" si="1543"/>
        <v>0</v>
      </c>
      <c r="C8603" s="7">
        <f t="shared" si="1544"/>
        <v>0</v>
      </c>
      <c r="D8603" s="7">
        <f t="shared" si="1545"/>
        <v>0</v>
      </c>
      <c r="E8603" s="7" t="e">
        <f>IF('Report DCM'!$H8603="In-Stream Video","Rich Media display banner",IF('Report DCM'!$I8603&gt;'Report DCM'!$J8603,"Standard",VLOOKUP(CONCATENATE(bd_adtype,"_",bd_creativetype),tabela,2,FALSE)))</f>
        <v>#N/A</v>
      </c>
      <c r="F8603" s="7">
        <f t="shared" si="1546"/>
        <v>0</v>
      </c>
      <c r="G8603" s="7">
        <f t="shared" si="1547"/>
        <v>0</v>
      </c>
      <c r="H8603" s="7">
        <f t="shared" si="1548"/>
        <v>0</v>
      </c>
      <c r="I8603" s="7">
        <f t="shared" si="1549"/>
        <v>0</v>
      </c>
      <c r="J8603" s="7">
        <f t="shared" si="1550"/>
        <v>0</v>
      </c>
      <c r="K8603" s="8" t="e">
        <f t="shared" si="1551"/>
        <v>#N/A</v>
      </c>
      <c r="L8603" s="7" t="e">
        <f t="shared" si="1552"/>
        <v>#N/A</v>
      </c>
      <c r="M8603" s="8" t="e">
        <f t="shared" si="1518"/>
        <v>#N/A</v>
      </c>
      <c r="N8603" s="8" t="e">
        <f t="shared" si="1519"/>
        <v>#N/A</v>
      </c>
    </row>
    <row r="8604" spans="1:14" ht="15.75" customHeight="1" x14ac:dyDescent="0.35">
      <c r="A8604" s="7">
        <f t="shared" si="1542"/>
        <v>0</v>
      </c>
      <c r="B8604" s="7">
        <f t="shared" si="1543"/>
        <v>0</v>
      </c>
      <c r="C8604" s="7">
        <f t="shared" si="1544"/>
        <v>0</v>
      </c>
      <c r="D8604" s="7">
        <f t="shared" si="1545"/>
        <v>0</v>
      </c>
      <c r="E8604" s="7" t="e">
        <f>IF('Report DCM'!$H8604="In-Stream Video","Rich Media display banner",IF('Report DCM'!$I8604&gt;'Report DCM'!$J8604,"Standard",VLOOKUP(CONCATENATE(bd_adtype,"_",bd_creativetype),tabela,2,FALSE)))</f>
        <v>#N/A</v>
      </c>
      <c r="F8604" s="7">
        <f t="shared" si="1546"/>
        <v>0</v>
      </c>
      <c r="G8604" s="7">
        <f t="shared" si="1547"/>
        <v>0</v>
      </c>
      <c r="H8604" s="7">
        <f t="shared" si="1548"/>
        <v>0</v>
      </c>
      <c r="I8604" s="7">
        <f t="shared" si="1549"/>
        <v>0</v>
      </c>
      <c r="J8604" s="7">
        <f t="shared" si="1550"/>
        <v>0</v>
      </c>
      <c r="K8604" s="8" t="e">
        <f t="shared" si="1551"/>
        <v>#N/A</v>
      </c>
      <c r="L8604" s="7" t="e">
        <f t="shared" si="1552"/>
        <v>#N/A</v>
      </c>
      <c r="M8604" s="8" t="e">
        <f t="shared" si="1518"/>
        <v>#N/A</v>
      </c>
      <c r="N8604" s="8" t="e">
        <f t="shared" si="1519"/>
        <v>#N/A</v>
      </c>
    </row>
    <row r="8605" spans="1:14" ht="15.75" customHeight="1" x14ac:dyDescent="0.35">
      <c r="A8605" s="7">
        <f t="shared" si="1542"/>
        <v>0</v>
      </c>
      <c r="B8605" s="7">
        <f t="shared" si="1543"/>
        <v>0</v>
      </c>
      <c r="C8605" s="7">
        <f t="shared" si="1544"/>
        <v>0</v>
      </c>
      <c r="D8605" s="7">
        <f t="shared" si="1545"/>
        <v>0</v>
      </c>
      <c r="E8605" s="7" t="e">
        <f>IF('Report DCM'!$H8605="In-Stream Video","Rich Media display banner",IF('Report DCM'!$I8605&gt;'Report DCM'!$J8605,"Standard",VLOOKUP(CONCATENATE(bd_adtype,"_",bd_creativetype),tabela,2,FALSE)))</f>
        <v>#N/A</v>
      </c>
      <c r="F8605" s="7">
        <f t="shared" si="1546"/>
        <v>0</v>
      </c>
      <c r="G8605" s="7">
        <f t="shared" si="1547"/>
        <v>0</v>
      </c>
      <c r="H8605" s="7">
        <f t="shared" si="1548"/>
        <v>0</v>
      </c>
      <c r="I8605" s="7">
        <f t="shared" si="1549"/>
        <v>0</v>
      </c>
      <c r="J8605" s="7">
        <f t="shared" si="1550"/>
        <v>0</v>
      </c>
      <c r="K8605" s="8" t="e">
        <f t="shared" si="1551"/>
        <v>#N/A</v>
      </c>
      <c r="L8605" s="7" t="e">
        <f t="shared" si="1552"/>
        <v>#N/A</v>
      </c>
      <c r="M8605" s="8" t="e">
        <f t="shared" si="1518"/>
        <v>#N/A</v>
      </c>
      <c r="N8605" s="8" t="e">
        <f t="shared" si="1519"/>
        <v>#N/A</v>
      </c>
    </row>
    <row r="8606" spans="1:14" ht="15.75" customHeight="1" x14ac:dyDescent="0.35">
      <c r="A8606" s="7">
        <f t="shared" si="1542"/>
        <v>0</v>
      </c>
      <c r="B8606" s="7">
        <f t="shared" si="1543"/>
        <v>0</v>
      </c>
      <c r="C8606" s="7">
        <f t="shared" si="1544"/>
        <v>0</v>
      </c>
      <c r="D8606" s="7">
        <f t="shared" si="1545"/>
        <v>0</v>
      </c>
      <c r="E8606" s="7" t="e">
        <f>IF('Report DCM'!$H8606="In-Stream Video","Rich Media display banner",IF('Report DCM'!$I8606&gt;'Report DCM'!$J8606,"Standard",VLOOKUP(CONCATENATE(bd_adtype,"_",bd_creativetype),tabela,2,FALSE)))</f>
        <v>#N/A</v>
      </c>
      <c r="F8606" s="7">
        <f t="shared" si="1546"/>
        <v>0</v>
      </c>
      <c r="G8606" s="7">
        <f t="shared" si="1547"/>
        <v>0</v>
      </c>
      <c r="H8606" s="7">
        <f t="shared" si="1548"/>
        <v>0</v>
      </c>
      <c r="I8606" s="7">
        <f t="shared" si="1549"/>
        <v>0</v>
      </c>
      <c r="J8606" s="7">
        <f t="shared" si="1550"/>
        <v>0</v>
      </c>
      <c r="K8606" s="8" t="e">
        <f t="shared" si="1551"/>
        <v>#N/A</v>
      </c>
      <c r="L8606" s="7" t="e">
        <f t="shared" si="1552"/>
        <v>#N/A</v>
      </c>
      <c r="M8606" s="8" t="e">
        <f t="shared" si="1518"/>
        <v>#N/A</v>
      </c>
      <c r="N8606" s="8" t="e">
        <f t="shared" si="1519"/>
        <v>#N/A</v>
      </c>
    </row>
    <row r="8607" spans="1:14" ht="15.75" customHeight="1" x14ac:dyDescent="0.35">
      <c r="A8607" s="7">
        <f t="shared" si="1542"/>
        <v>0</v>
      </c>
      <c r="B8607" s="7">
        <f t="shared" si="1543"/>
        <v>0</v>
      </c>
      <c r="C8607" s="7">
        <f t="shared" si="1544"/>
        <v>0</v>
      </c>
      <c r="D8607" s="7">
        <f t="shared" si="1545"/>
        <v>0</v>
      </c>
      <c r="E8607" s="7" t="e">
        <f>IF('Report DCM'!$H8607="In-Stream Video","Rich Media display banner",IF('Report DCM'!$I8607&gt;'Report DCM'!$J8607,"Standard",VLOOKUP(CONCATENATE(bd_adtype,"_",bd_creativetype),tabela,2,FALSE)))</f>
        <v>#N/A</v>
      </c>
      <c r="F8607" s="7">
        <f t="shared" si="1546"/>
        <v>0</v>
      </c>
      <c r="G8607" s="7">
        <f t="shared" si="1547"/>
        <v>0</v>
      </c>
      <c r="H8607" s="7">
        <f t="shared" si="1548"/>
        <v>0</v>
      </c>
      <c r="I8607" s="7">
        <f t="shared" si="1549"/>
        <v>0</v>
      </c>
      <c r="J8607" s="7">
        <f t="shared" si="1550"/>
        <v>0</v>
      </c>
      <c r="K8607" s="8" t="e">
        <f t="shared" si="1551"/>
        <v>#N/A</v>
      </c>
      <c r="L8607" s="7" t="e">
        <f t="shared" si="1552"/>
        <v>#N/A</v>
      </c>
      <c r="M8607" s="8" t="e">
        <f t="shared" si="1518"/>
        <v>#N/A</v>
      </c>
      <c r="N8607" s="8" t="e">
        <f t="shared" si="1519"/>
        <v>#N/A</v>
      </c>
    </row>
    <row r="8608" spans="1:14" ht="15.75" customHeight="1" x14ac:dyDescent="0.35">
      <c r="A8608" s="7">
        <f t="shared" si="1542"/>
        <v>0</v>
      </c>
      <c r="B8608" s="7">
        <f t="shared" si="1543"/>
        <v>0</v>
      </c>
      <c r="C8608" s="7">
        <f t="shared" si="1544"/>
        <v>0</v>
      </c>
      <c r="D8608" s="7">
        <f t="shared" si="1545"/>
        <v>0</v>
      </c>
      <c r="E8608" s="7" t="e">
        <f>IF('Report DCM'!$H8608="In-Stream Video","Rich Media display banner",IF('Report DCM'!$I8608&gt;'Report DCM'!$J8608,"Standard",VLOOKUP(CONCATENATE(bd_adtype,"_",bd_creativetype),tabela,2,FALSE)))</f>
        <v>#N/A</v>
      </c>
      <c r="F8608" s="7">
        <f t="shared" si="1546"/>
        <v>0</v>
      </c>
      <c r="G8608" s="7">
        <f t="shared" si="1547"/>
        <v>0</v>
      </c>
      <c r="H8608" s="7">
        <f t="shared" si="1548"/>
        <v>0</v>
      </c>
      <c r="I8608" s="7">
        <f t="shared" si="1549"/>
        <v>0</v>
      </c>
      <c r="J8608" s="7">
        <f t="shared" si="1550"/>
        <v>0</v>
      </c>
      <c r="K8608" s="8" t="e">
        <f t="shared" si="1551"/>
        <v>#N/A</v>
      </c>
      <c r="L8608" s="7" t="e">
        <f t="shared" si="1552"/>
        <v>#N/A</v>
      </c>
      <c r="M8608" s="8" t="e">
        <f t="shared" si="1518"/>
        <v>#N/A</v>
      </c>
      <c r="N8608" s="8" t="e">
        <f t="shared" si="1519"/>
        <v>#N/A</v>
      </c>
    </row>
    <row r="8609" spans="1:14" ht="15.75" customHeight="1" x14ac:dyDescent="0.35">
      <c r="A8609" s="7">
        <f t="shared" si="1542"/>
        <v>0</v>
      </c>
      <c r="B8609" s="7">
        <f t="shared" si="1543"/>
        <v>0</v>
      </c>
      <c r="C8609" s="7">
        <f t="shared" si="1544"/>
        <v>0</v>
      </c>
      <c r="D8609" s="7">
        <f t="shared" si="1545"/>
        <v>0</v>
      </c>
      <c r="E8609" s="7" t="e">
        <f>IF('Report DCM'!$H8609="In-Stream Video","Rich Media display banner",IF('Report DCM'!$I8609&gt;'Report DCM'!$J8609,"Standard",VLOOKUP(CONCATENATE(bd_adtype,"_",bd_creativetype),tabela,2,FALSE)))</f>
        <v>#N/A</v>
      </c>
      <c r="F8609" s="7">
        <f t="shared" si="1546"/>
        <v>0</v>
      </c>
      <c r="G8609" s="7">
        <f t="shared" si="1547"/>
        <v>0</v>
      </c>
      <c r="H8609" s="7">
        <f t="shared" si="1548"/>
        <v>0</v>
      </c>
      <c r="I8609" s="7">
        <f t="shared" si="1549"/>
        <v>0</v>
      </c>
      <c r="J8609" s="7">
        <f t="shared" si="1550"/>
        <v>0</v>
      </c>
      <c r="K8609" s="8" t="e">
        <f t="shared" si="1551"/>
        <v>#N/A</v>
      </c>
      <c r="L8609" s="7" t="e">
        <f t="shared" si="1552"/>
        <v>#N/A</v>
      </c>
      <c r="M8609" s="8" t="e">
        <f t="shared" si="1518"/>
        <v>#N/A</v>
      </c>
      <c r="N8609" s="8" t="e">
        <f t="shared" si="1519"/>
        <v>#N/A</v>
      </c>
    </row>
    <row r="8610" spans="1:14" ht="15.75" customHeight="1" x14ac:dyDescent="0.35">
      <c r="A8610" s="7">
        <f t="shared" si="1542"/>
        <v>0</v>
      </c>
      <c r="B8610" s="7">
        <f t="shared" si="1543"/>
        <v>0</v>
      </c>
      <c r="C8610" s="7">
        <f t="shared" si="1544"/>
        <v>0</v>
      </c>
      <c r="D8610" s="7">
        <f t="shared" si="1545"/>
        <v>0</v>
      </c>
      <c r="E8610" s="7" t="e">
        <f>IF('Report DCM'!$H8610="In-Stream Video","Rich Media display banner",IF('Report DCM'!$I8610&gt;'Report DCM'!$J8610,"Standard",VLOOKUP(CONCATENATE(bd_adtype,"_",bd_creativetype),tabela,2,FALSE)))</f>
        <v>#N/A</v>
      </c>
      <c r="F8610" s="7">
        <f t="shared" si="1546"/>
        <v>0</v>
      </c>
      <c r="G8610" s="7">
        <f t="shared" si="1547"/>
        <v>0</v>
      </c>
      <c r="H8610" s="7">
        <f t="shared" si="1548"/>
        <v>0</v>
      </c>
      <c r="I8610" s="7">
        <f t="shared" si="1549"/>
        <v>0</v>
      </c>
      <c r="J8610" s="7">
        <f t="shared" si="1550"/>
        <v>0</v>
      </c>
      <c r="K8610" s="8" t="e">
        <f t="shared" si="1551"/>
        <v>#N/A</v>
      </c>
      <c r="L8610" s="7" t="e">
        <f t="shared" si="1552"/>
        <v>#N/A</v>
      </c>
      <c r="M8610" s="8" t="e">
        <f t="shared" si="1518"/>
        <v>#N/A</v>
      </c>
      <c r="N8610" s="8" t="e">
        <f t="shared" si="1519"/>
        <v>#N/A</v>
      </c>
    </row>
    <row r="8611" spans="1:14" ht="15.75" customHeight="1" x14ac:dyDescent="0.35">
      <c r="A8611" s="7">
        <f t="shared" si="1542"/>
        <v>0</v>
      </c>
      <c r="B8611" s="7">
        <f t="shared" si="1543"/>
        <v>0</v>
      </c>
      <c r="C8611" s="7">
        <f t="shared" si="1544"/>
        <v>0</v>
      </c>
      <c r="D8611" s="7">
        <f t="shared" si="1545"/>
        <v>0</v>
      </c>
      <c r="E8611" s="7" t="e">
        <f>IF('Report DCM'!$H8611="In-Stream Video","Rich Media display banner",IF('Report DCM'!$I8611&gt;'Report DCM'!$J8611,"Standard",VLOOKUP(CONCATENATE(bd_adtype,"_",bd_creativetype),tabela,2,FALSE)))</f>
        <v>#N/A</v>
      </c>
      <c r="F8611" s="7">
        <f t="shared" si="1546"/>
        <v>0</v>
      </c>
      <c r="G8611" s="7">
        <f t="shared" si="1547"/>
        <v>0</v>
      </c>
      <c r="H8611" s="7">
        <f t="shared" si="1548"/>
        <v>0</v>
      </c>
      <c r="I8611" s="7">
        <f t="shared" si="1549"/>
        <v>0</v>
      </c>
      <c r="J8611" s="7">
        <f t="shared" si="1550"/>
        <v>0</v>
      </c>
      <c r="K8611" s="8" t="e">
        <f t="shared" si="1551"/>
        <v>#N/A</v>
      </c>
      <c r="L8611" s="7" t="e">
        <f t="shared" si="1552"/>
        <v>#N/A</v>
      </c>
      <c r="M8611" s="8" t="e">
        <f t="shared" si="1518"/>
        <v>#N/A</v>
      </c>
      <c r="N8611" s="8" t="e">
        <f t="shared" si="1519"/>
        <v>#N/A</v>
      </c>
    </row>
    <row r="8612" spans="1:14" ht="15.75" customHeight="1" x14ac:dyDescent="0.35">
      <c r="A8612" s="7">
        <f t="shared" si="1542"/>
        <v>0</v>
      </c>
      <c r="B8612" s="7">
        <f t="shared" si="1543"/>
        <v>0</v>
      </c>
      <c r="C8612" s="7">
        <f t="shared" si="1544"/>
        <v>0</v>
      </c>
      <c r="D8612" s="7">
        <f t="shared" si="1545"/>
        <v>0</v>
      </c>
      <c r="E8612" s="7" t="e">
        <f>IF('Report DCM'!$H8612="In-Stream Video","Rich Media display banner",IF('Report DCM'!$I8612&gt;'Report DCM'!$J8612,"Standard",VLOOKUP(CONCATENATE(bd_adtype,"_",bd_creativetype),tabela,2,FALSE)))</f>
        <v>#N/A</v>
      </c>
      <c r="F8612" s="7">
        <f t="shared" si="1546"/>
        <v>0</v>
      </c>
      <c r="G8612" s="7">
        <f t="shared" si="1547"/>
        <v>0</v>
      </c>
      <c r="H8612" s="7">
        <f t="shared" si="1548"/>
        <v>0</v>
      </c>
      <c r="I8612" s="7">
        <f t="shared" si="1549"/>
        <v>0</v>
      </c>
      <c r="J8612" s="7">
        <f t="shared" si="1550"/>
        <v>0</v>
      </c>
      <c r="K8612" s="8" t="e">
        <f t="shared" si="1551"/>
        <v>#N/A</v>
      </c>
      <c r="L8612" s="7" t="e">
        <f t="shared" si="1552"/>
        <v>#N/A</v>
      </c>
      <c r="M8612" s="8" t="e">
        <f t="shared" si="1518"/>
        <v>#N/A</v>
      </c>
      <c r="N8612" s="8" t="e">
        <f t="shared" si="1519"/>
        <v>#N/A</v>
      </c>
    </row>
    <row r="8613" spans="1:14" ht="15.75" customHeight="1" x14ac:dyDescent="0.35">
      <c r="A8613" s="7">
        <f t="shared" si="1542"/>
        <v>0</v>
      </c>
      <c r="B8613" s="7">
        <f t="shared" si="1543"/>
        <v>0</v>
      </c>
      <c r="C8613" s="7">
        <f t="shared" si="1544"/>
        <v>0</v>
      </c>
      <c r="D8613" s="7">
        <f t="shared" si="1545"/>
        <v>0</v>
      </c>
      <c r="E8613" s="7" t="e">
        <f>IF('Report DCM'!$H8613="In-Stream Video","Rich Media display banner",IF('Report DCM'!$I8613&gt;'Report DCM'!$J8613,"Standard",VLOOKUP(CONCATENATE(bd_adtype,"_",bd_creativetype),tabela,2,FALSE)))</f>
        <v>#N/A</v>
      </c>
      <c r="F8613" s="7">
        <f t="shared" si="1546"/>
        <v>0</v>
      </c>
      <c r="G8613" s="7">
        <f t="shared" si="1547"/>
        <v>0</v>
      </c>
      <c r="H8613" s="7">
        <f t="shared" si="1548"/>
        <v>0</v>
      </c>
      <c r="I8613" s="7">
        <f t="shared" si="1549"/>
        <v>0</v>
      </c>
      <c r="J8613" s="7">
        <f t="shared" si="1550"/>
        <v>0</v>
      </c>
      <c r="K8613" s="8" t="e">
        <f t="shared" si="1551"/>
        <v>#N/A</v>
      </c>
      <c r="L8613" s="7" t="e">
        <f t="shared" si="1552"/>
        <v>#N/A</v>
      </c>
      <c r="M8613" s="8" t="e">
        <f t="shared" si="1518"/>
        <v>#N/A</v>
      </c>
      <c r="N8613" s="8" t="e">
        <f t="shared" si="1519"/>
        <v>#N/A</v>
      </c>
    </row>
    <row r="8614" spans="1:14" ht="15.75" customHeight="1" x14ac:dyDescent="0.35">
      <c r="A8614" s="7">
        <f t="shared" si="1542"/>
        <v>0</v>
      </c>
      <c r="B8614" s="7">
        <f t="shared" si="1543"/>
        <v>0</v>
      </c>
      <c r="C8614" s="7">
        <f t="shared" si="1544"/>
        <v>0</v>
      </c>
      <c r="D8614" s="7">
        <f t="shared" si="1545"/>
        <v>0</v>
      </c>
      <c r="E8614" s="7" t="e">
        <f>IF('Report DCM'!$H8614="In-Stream Video","Rich Media display banner",IF('Report DCM'!$I8614&gt;'Report DCM'!$J8614,"Standard",VLOOKUP(CONCATENATE(bd_adtype,"_",bd_creativetype),tabela,2,FALSE)))</f>
        <v>#N/A</v>
      </c>
      <c r="F8614" s="7">
        <f t="shared" si="1546"/>
        <v>0</v>
      </c>
      <c r="G8614" s="7">
        <f t="shared" si="1547"/>
        <v>0</v>
      </c>
      <c r="H8614" s="7">
        <f t="shared" si="1548"/>
        <v>0</v>
      </c>
      <c r="I8614" s="7">
        <f t="shared" si="1549"/>
        <v>0</v>
      </c>
      <c r="J8614" s="7">
        <f t="shared" si="1550"/>
        <v>0</v>
      </c>
      <c r="K8614" s="8" t="e">
        <f t="shared" si="1551"/>
        <v>#N/A</v>
      </c>
      <c r="L8614" s="7" t="e">
        <f t="shared" si="1552"/>
        <v>#N/A</v>
      </c>
      <c r="M8614" s="8" t="e">
        <f t="shared" si="1518"/>
        <v>#N/A</v>
      </c>
      <c r="N8614" s="8" t="e">
        <f t="shared" si="1519"/>
        <v>#N/A</v>
      </c>
    </row>
    <row r="8615" spans="1:14" ht="15.75" customHeight="1" x14ac:dyDescent="0.35">
      <c r="A8615" s="7">
        <f t="shared" si="1542"/>
        <v>0</v>
      </c>
      <c r="B8615" s="7">
        <f t="shared" si="1543"/>
        <v>0</v>
      </c>
      <c r="C8615" s="7">
        <f t="shared" si="1544"/>
        <v>0</v>
      </c>
      <c r="D8615" s="7">
        <f t="shared" si="1545"/>
        <v>0</v>
      </c>
      <c r="E8615" s="7" t="e">
        <f>IF('Report DCM'!$H8615="In-Stream Video","Rich Media display banner",IF('Report DCM'!$I8615&gt;'Report DCM'!$J8615,"Standard",VLOOKUP(CONCATENATE(bd_adtype,"_",bd_creativetype),tabela,2,FALSE)))</f>
        <v>#N/A</v>
      </c>
      <c r="F8615" s="7">
        <f t="shared" si="1546"/>
        <v>0</v>
      </c>
      <c r="G8615" s="7">
        <f t="shared" si="1547"/>
        <v>0</v>
      </c>
      <c r="H8615" s="7">
        <f t="shared" si="1548"/>
        <v>0</v>
      </c>
      <c r="I8615" s="7">
        <f t="shared" si="1549"/>
        <v>0</v>
      </c>
      <c r="J8615" s="7">
        <f t="shared" si="1550"/>
        <v>0</v>
      </c>
      <c r="K8615" s="8" t="e">
        <f t="shared" si="1551"/>
        <v>#N/A</v>
      </c>
      <c r="L8615" s="7" t="e">
        <f t="shared" si="1552"/>
        <v>#N/A</v>
      </c>
      <c r="M8615" s="8" t="e">
        <f t="shared" si="1518"/>
        <v>#N/A</v>
      </c>
      <c r="N8615" s="8" t="e">
        <f t="shared" si="1519"/>
        <v>#N/A</v>
      </c>
    </row>
    <row r="8616" spans="1:14" ht="15.75" customHeight="1" x14ac:dyDescent="0.35">
      <c r="A8616" s="7">
        <f t="shared" si="1542"/>
        <v>0</v>
      </c>
      <c r="B8616" s="7">
        <f t="shared" si="1543"/>
        <v>0</v>
      </c>
      <c r="C8616" s="7">
        <f t="shared" si="1544"/>
        <v>0</v>
      </c>
      <c r="D8616" s="7">
        <f t="shared" si="1545"/>
        <v>0</v>
      </c>
      <c r="E8616" s="7" t="e">
        <f>IF('Report DCM'!$H8616="In-Stream Video","Rich Media display banner",IF('Report DCM'!$I8616&gt;'Report DCM'!$J8616,"Standard",VLOOKUP(CONCATENATE(bd_adtype,"_",bd_creativetype),tabela,2,FALSE)))</f>
        <v>#N/A</v>
      </c>
      <c r="F8616" s="7">
        <f t="shared" si="1546"/>
        <v>0</v>
      </c>
      <c r="G8616" s="7">
        <f t="shared" si="1547"/>
        <v>0</v>
      </c>
      <c r="H8616" s="7">
        <f t="shared" si="1548"/>
        <v>0</v>
      </c>
      <c r="I8616" s="7">
        <f t="shared" si="1549"/>
        <v>0</v>
      </c>
      <c r="J8616" s="7">
        <f t="shared" si="1550"/>
        <v>0</v>
      </c>
      <c r="K8616" s="8" t="e">
        <f t="shared" si="1551"/>
        <v>#N/A</v>
      </c>
      <c r="L8616" s="7" t="e">
        <f t="shared" si="1552"/>
        <v>#N/A</v>
      </c>
      <c r="M8616" s="8" t="e">
        <f t="shared" si="1518"/>
        <v>#N/A</v>
      </c>
      <c r="N8616" s="8" t="e">
        <f t="shared" si="1519"/>
        <v>#N/A</v>
      </c>
    </row>
    <row r="8617" spans="1:14" ht="15.75" customHeight="1" x14ac:dyDescent="0.35">
      <c r="A8617" s="7">
        <f t="shared" si="1542"/>
        <v>0</v>
      </c>
      <c r="B8617" s="7">
        <f t="shared" si="1543"/>
        <v>0</v>
      </c>
      <c r="C8617" s="7">
        <f t="shared" si="1544"/>
        <v>0</v>
      </c>
      <c r="D8617" s="7">
        <f t="shared" si="1545"/>
        <v>0</v>
      </c>
      <c r="E8617" s="7" t="e">
        <f>IF('Report DCM'!$H8617="In-Stream Video","Rich Media display banner",IF('Report DCM'!$I8617&gt;'Report DCM'!$J8617,"Standard",VLOOKUP(CONCATENATE(bd_adtype,"_",bd_creativetype),tabela,2,FALSE)))</f>
        <v>#N/A</v>
      </c>
      <c r="F8617" s="7">
        <f t="shared" si="1546"/>
        <v>0</v>
      </c>
      <c r="G8617" s="7">
        <f t="shared" si="1547"/>
        <v>0</v>
      </c>
      <c r="H8617" s="7">
        <f t="shared" si="1548"/>
        <v>0</v>
      </c>
      <c r="I8617" s="7">
        <f t="shared" si="1549"/>
        <v>0</v>
      </c>
      <c r="J8617" s="7">
        <f t="shared" si="1550"/>
        <v>0</v>
      </c>
      <c r="K8617" s="8" t="e">
        <f t="shared" si="1551"/>
        <v>#N/A</v>
      </c>
      <c r="L8617" s="7" t="e">
        <f t="shared" si="1552"/>
        <v>#N/A</v>
      </c>
      <c r="M8617" s="8" t="e">
        <f t="shared" si="1518"/>
        <v>#N/A</v>
      </c>
      <c r="N8617" s="8" t="e">
        <f t="shared" si="1519"/>
        <v>#N/A</v>
      </c>
    </row>
    <row r="8618" spans="1:14" ht="15.75" customHeight="1" x14ac:dyDescent="0.35">
      <c r="A8618" s="7">
        <f t="shared" si="1542"/>
        <v>0</v>
      </c>
      <c r="B8618" s="7">
        <f t="shared" si="1543"/>
        <v>0</v>
      </c>
      <c r="C8618" s="7">
        <f t="shared" si="1544"/>
        <v>0</v>
      </c>
      <c r="D8618" s="7">
        <f t="shared" si="1545"/>
        <v>0</v>
      </c>
      <c r="E8618" s="7" t="e">
        <f>IF('Report DCM'!$H8618="In-Stream Video","Rich Media display banner",IF('Report DCM'!$I8618&gt;'Report DCM'!$J8618,"Standard",VLOOKUP(CONCATENATE(bd_adtype,"_",bd_creativetype),tabela,2,FALSE)))</f>
        <v>#N/A</v>
      </c>
      <c r="F8618" s="7">
        <f t="shared" si="1546"/>
        <v>0</v>
      </c>
      <c r="G8618" s="7">
        <f t="shared" si="1547"/>
        <v>0</v>
      </c>
      <c r="H8618" s="7">
        <f t="shared" si="1548"/>
        <v>0</v>
      </c>
      <c r="I8618" s="7">
        <f t="shared" si="1549"/>
        <v>0</v>
      </c>
      <c r="J8618" s="7">
        <f t="shared" si="1550"/>
        <v>0</v>
      </c>
      <c r="K8618" s="8" t="e">
        <f t="shared" si="1551"/>
        <v>#N/A</v>
      </c>
      <c r="L8618" s="7" t="e">
        <f t="shared" si="1552"/>
        <v>#N/A</v>
      </c>
      <c r="M8618" s="8" t="e">
        <f t="shared" si="1518"/>
        <v>#N/A</v>
      </c>
      <c r="N8618" s="8" t="e">
        <f t="shared" si="1519"/>
        <v>#N/A</v>
      </c>
    </row>
    <row r="8619" spans="1:14" ht="15.75" customHeight="1" x14ac:dyDescent="0.35">
      <c r="A8619" s="7">
        <f t="shared" si="1542"/>
        <v>0</v>
      </c>
      <c r="B8619" s="7">
        <f t="shared" si="1543"/>
        <v>0</v>
      </c>
      <c r="C8619" s="7">
        <f t="shared" si="1544"/>
        <v>0</v>
      </c>
      <c r="D8619" s="7">
        <f t="shared" si="1545"/>
        <v>0</v>
      </c>
      <c r="E8619" s="7" t="e">
        <f>IF('Report DCM'!$H8619="In-Stream Video","Rich Media display banner",IF('Report DCM'!$I8619&gt;'Report DCM'!$J8619,"Standard",VLOOKUP(CONCATENATE(bd_adtype,"_",bd_creativetype),tabela,2,FALSE)))</f>
        <v>#N/A</v>
      </c>
      <c r="F8619" s="7">
        <f t="shared" si="1546"/>
        <v>0</v>
      </c>
      <c r="G8619" s="7">
        <f t="shared" si="1547"/>
        <v>0</v>
      </c>
      <c r="H8619" s="7">
        <f t="shared" si="1548"/>
        <v>0</v>
      </c>
      <c r="I8619" s="7">
        <f t="shared" si="1549"/>
        <v>0</v>
      </c>
      <c r="J8619" s="7">
        <f t="shared" si="1550"/>
        <v>0</v>
      </c>
      <c r="K8619" s="8" t="e">
        <f t="shared" si="1551"/>
        <v>#N/A</v>
      </c>
      <c r="L8619" s="7" t="e">
        <f t="shared" si="1552"/>
        <v>#N/A</v>
      </c>
      <c r="M8619" s="8" t="e">
        <f t="shared" si="1518"/>
        <v>#N/A</v>
      </c>
      <c r="N8619" s="8" t="e">
        <f t="shared" si="1519"/>
        <v>#N/A</v>
      </c>
    </row>
    <row r="8620" spans="1:14" ht="15.75" customHeight="1" x14ac:dyDescent="0.35">
      <c r="A8620" s="7">
        <f t="shared" si="1542"/>
        <v>0</v>
      </c>
      <c r="B8620" s="7">
        <f t="shared" si="1543"/>
        <v>0</v>
      </c>
      <c r="C8620" s="7">
        <f t="shared" si="1544"/>
        <v>0</v>
      </c>
      <c r="D8620" s="7">
        <f t="shared" si="1545"/>
        <v>0</v>
      </c>
      <c r="E8620" s="7" t="e">
        <f>IF('Report DCM'!$H8620="In-Stream Video","Rich Media display banner",IF('Report DCM'!$I8620&gt;'Report DCM'!$J8620,"Standard",VLOOKUP(CONCATENATE(bd_adtype,"_",bd_creativetype),tabela,2,FALSE)))</f>
        <v>#N/A</v>
      </c>
      <c r="F8620" s="7">
        <f t="shared" si="1546"/>
        <v>0</v>
      </c>
      <c r="G8620" s="7">
        <f t="shared" si="1547"/>
        <v>0</v>
      </c>
      <c r="H8620" s="7">
        <f t="shared" si="1548"/>
        <v>0</v>
      </c>
      <c r="I8620" s="7">
        <f t="shared" si="1549"/>
        <v>0</v>
      </c>
      <c r="J8620" s="7">
        <f t="shared" si="1550"/>
        <v>0</v>
      </c>
      <c r="K8620" s="8" t="e">
        <f t="shared" si="1551"/>
        <v>#N/A</v>
      </c>
      <c r="L8620" s="7" t="e">
        <f t="shared" si="1552"/>
        <v>#N/A</v>
      </c>
      <c r="M8620" s="8" t="e">
        <f t="shared" si="1518"/>
        <v>#N/A</v>
      </c>
      <c r="N8620" s="8" t="e">
        <f t="shared" si="1519"/>
        <v>#N/A</v>
      </c>
    </row>
    <row r="8621" spans="1:14" ht="15.75" customHeight="1" x14ac:dyDescent="0.35">
      <c r="A8621" s="7">
        <f t="shared" si="1542"/>
        <v>0</v>
      </c>
      <c r="B8621" s="7">
        <f t="shared" si="1543"/>
        <v>0</v>
      </c>
      <c r="C8621" s="7">
        <f t="shared" si="1544"/>
        <v>0</v>
      </c>
      <c r="D8621" s="7">
        <f t="shared" si="1545"/>
        <v>0</v>
      </c>
      <c r="E8621" s="7" t="e">
        <f>IF('Report DCM'!$H8621="In-Stream Video","Rich Media display banner",IF('Report DCM'!$I8621&gt;'Report DCM'!$J8621,"Standard",VLOOKUP(CONCATENATE(bd_adtype,"_",bd_creativetype),tabela,2,FALSE)))</f>
        <v>#N/A</v>
      </c>
      <c r="F8621" s="7">
        <f t="shared" si="1546"/>
        <v>0</v>
      </c>
      <c r="G8621" s="7">
        <f t="shared" si="1547"/>
        <v>0</v>
      </c>
      <c r="H8621" s="7">
        <f t="shared" si="1548"/>
        <v>0</v>
      </c>
      <c r="I8621" s="7">
        <f t="shared" si="1549"/>
        <v>0</v>
      </c>
      <c r="J8621" s="7">
        <f t="shared" si="1550"/>
        <v>0</v>
      </c>
      <c r="K8621" s="8" t="e">
        <f t="shared" si="1551"/>
        <v>#N/A</v>
      </c>
      <c r="L8621" s="7" t="e">
        <f t="shared" si="1552"/>
        <v>#N/A</v>
      </c>
      <c r="M8621" s="8" t="e">
        <f t="shared" si="1518"/>
        <v>#N/A</v>
      </c>
      <c r="N8621" s="8" t="e">
        <f t="shared" si="1519"/>
        <v>#N/A</v>
      </c>
    </row>
    <row r="8622" spans="1:14" ht="15.75" customHeight="1" x14ac:dyDescent="0.35">
      <c r="A8622" s="7">
        <f t="shared" si="1542"/>
        <v>0</v>
      </c>
      <c r="B8622" s="7">
        <f t="shared" si="1543"/>
        <v>0</v>
      </c>
      <c r="C8622" s="7">
        <f t="shared" si="1544"/>
        <v>0</v>
      </c>
      <c r="D8622" s="7">
        <f t="shared" si="1545"/>
        <v>0</v>
      </c>
      <c r="E8622" s="7" t="e">
        <f>IF('Report DCM'!$H8622="In-Stream Video","Rich Media display banner",IF('Report DCM'!$I8622&gt;'Report DCM'!$J8622,"Standard",VLOOKUP(CONCATENATE(bd_adtype,"_",bd_creativetype),tabela,2,FALSE)))</f>
        <v>#N/A</v>
      </c>
      <c r="F8622" s="7">
        <f t="shared" si="1546"/>
        <v>0</v>
      </c>
      <c r="G8622" s="7">
        <f t="shared" si="1547"/>
        <v>0</v>
      </c>
      <c r="H8622" s="7">
        <f t="shared" si="1548"/>
        <v>0</v>
      </c>
      <c r="I8622" s="7">
        <f t="shared" si="1549"/>
        <v>0</v>
      </c>
      <c r="J8622" s="7">
        <f t="shared" si="1550"/>
        <v>0</v>
      </c>
      <c r="K8622" s="8" t="e">
        <f t="shared" si="1551"/>
        <v>#N/A</v>
      </c>
      <c r="L8622" s="7" t="e">
        <f t="shared" si="1552"/>
        <v>#N/A</v>
      </c>
      <c r="M8622" s="8" t="e">
        <f t="shared" si="1518"/>
        <v>#N/A</v>
      </c>
      <c r="N8622" s="8" t="e">
        <f t="shared" si="1519"/>
        <v>#N/A</v>
      </c>
    </row>
    <row r="8623" spans="1:14" ht="15.75" customHeight="1" x14ac:dyDescent="0.35">
      <c r="A8623" s="7">
        <f t="shared" si="1542"/>
        <v>0</v>
      </c>
      <c r="B8623" s="7">
        <f t="shared" si="1543"/>
        <v>0</v>
      </c>
      <c r="C8623" s="7">
        <f t="shared" si="1544"/>
        <v>0</v>
      </c>
      <c r="D8623" s="7">
        <f t="shared" si="1545"/>
        <v>0</v>
      </c>
      <c r="E8623" s="7" t="e">
        <f>IF('Report DCM'!$H8623="In-Stream Video","Rich Media display banner",IF('Report DCM'!$I8623&gt;'Report DCM'!$J8623,"Standard",VLOOKUP(CONCATENATE(bd_adtype,"_",bd_creativetype),tabela,2,FALSE)))</f>
        <v>#N/A</v>
      </c>
      <c r="F8623" s="7">
        <f t="shared" si="1546"/>
        <v>0</v>
      </c>
      <c r="G8623" s="7">
        <f t="shared" si="1547"/>
        <v>0</v>
      </c>
      <c r="H8623" s="7">
        <f t="shared" si="1548"/>
        <v>0</v>
      </c>
      <c r="I8623" s="7">
        <f t="shared" si="1549"/>
        <v>0</v>
      </c>
      <c r="J8623" s="7">
        <f t="shared" si="1550"/>
        <v>0</v>
      </c>
      <c r="K8623" s="8" t="e">
        <f t="shared" si="1551"/>
        <v>#N/A</v>
      </c>
      <c r="L8623" s="7" t="e">
        <f t="shared" si="1552"/>
        <v>#N/A</v>
      </c>
      <c r="M8623" s="8" t="e">
        <f t="shared" si="1518"/>
        <v>#N/A</v>
      </c>
      <c r="N8623" s="8" t="e">
        <f t="shared" si="1519"/>
        <v>#N/A</v>
      </c>
    </row>
    <row r="8624" spans="1:14" ht="15.75" customHeight="1" x14ac:dyDescent="0.35">
      <c r="A8624" s="7">
        <f t="shared" si="1542"/>
        <v>0</v>
      </c>
      <c r="B8624" s="7">
        <f t="shared" si="1543"/>
        <v>0</v>
      </c>
      <c r="C8624" s="7">
        <f t="shared" si="1544"/>
        <v>0</v>
      </c>
      <c r="D8624" s="7">
        <f t="shared" si="1545"/>
        <v>0</v>
      </c>
      <c r="E8624" s="7" t="e">
        <f>IF('Report DCM'!$H8624="In-Stream Video","Rich Media display banner",IF('Report DCM'!$I8624&gt;'Report DCM'!$J8624,"Standard",VLOOKUP(CONCATENATE(bd_adtype,"_",bd_creativetype),tabela,2,FALSE)))</f>
        <v>#N/A</v>
      </c>
      <c r="F8624" s="7">
        <f t="shared" si="1546"/>
        <v>0</v>
      </c>
      <c r="G8624" s="7">
        <f t="shared" si="1547"/>
        <v>0</v>
      </c>
      <c r="H8624" s="7">
        <f t="shared" si="1548"/>
        <v>0</v>
      </c>
      <c r="I8624" s="7">
        <f t="shared" si="1549"/>
        <v>0</v>
      </c>
      <c r="J8624" s="7">
        <f t="shared" si="1550"/>
        <v>0</v>
      </c>
      <c r="K8624" s="8" t="e">
        <f t="shared" si="1551"/>
        <v>#N/A</v>
      </c>
      <c r="L8624" s="7" t="e">
        <f t="shared" si="1552"/>
        <v>#N/A</v>
      </c>
      <c r="M8624" s="8" t="e">
        <f t="shared" si="1518"/>
        <v>#N/A</v>
      </c>
      <c r="N8624" s="8" t="e">
        <f t="shared" si="1519"/>
        <v>#N/A</v>
      </c>
    </row>
    <row r="8625" spans="1:14" ht="15.75" customHeight="1" x14ac:dyDescent="0.35">
      <c r="A8625" s="7">
        <f t="shared" si="1542"/>
        <v>0</v>
      </c>
      <c r="B8625" s="7">
        <f t="shared" si="1543"/>
        <v>0</v>
      </c>
      <c r="C8625" s="7">
        <f t="shared" si="1544"/>
        <v>0</v>
      </c>
      <c r="D8625" s="7">
        <f t="shared" si="1545"/>
        <v>0</v>
      </c>
      <c r="E8625" s="7" t="e">
        <f>IF('Report DCM'!$H8625="In-Stream Video","Rich Media display banner",IF('Report DCM'!$I8625&gt;'Report DCM'!$J8625,"Standard",VLOOKUP(CONCATENATE(bd_adtype,"_",bd_creativetype),tabela,2,FALSE)))</f>
        <v>#N/A</v>
      </c>
      <c r="F8625" s="7">
        <f t="shared" si="1546"/>
        <v>0</v>
      </c>
      <c r="G8625" s="7">
        <f t="shared" si="1547"/>
        <v>0</v>
      </c>
      <c r="H8625" s="7">
        <f t="shared" si="1548"/>
        <v>0</v>
      </c>
      <c r="I8625" s="7">
        <f t="shared" si="1549"/>
        <v>0</v>
      </c>
      <c r="J8625" s="7">
        <f t="shared" si="1550"/>
        <v>0</v>
      </c>
      <c r="K8625" s="8" t="e">
        <f t="shared" si="1551"/>
        <v>#N/A</v>
      </c>
      <c r="L8625" s="7" t="e">
        <f t="shared" si="1552"/>
        <v>#N/A</v>
      </c>
      <c r="M8625" s="8" t="e">
        <f t="shared" si="1518"/>
        <v>#N/A</v>
      </c>
      <c r="N8625" s="8" t="e">
        <f t="shared" si="1519"/>
        <v>#N/A</v>
      </c>
    </row>
    <row r="8626" spans="1:14" ht="15.75" customHeight="1" x14ac:dyDescent="0.35">
      <c r="A8626" s="7">
        <f t="shared" si="1542"/>
        <v>0</v>
      </c>
      <c r="B8626" s="7">
        <f t="shared" si="1543"/>
        <v>0</v>
      </c>
      <c r="C8626" s="7">
        <f t="shared" si="1544"/>
        <v>0</v>
      </c>
      <c r="D8626" s="7">
        <f t="shared" si="1545"/>
        <v>0</v>
      </c>
      <c r="E8626" s="7" t="e">
        <f>IF('Report DCM'!$H8626="In-Stream Video","Rich Media display banner",IF('Report DCM'!$I8626&gt;'Report DCM'!$J8626,"Standard",VLOOKUP(CONCATENATE(bd_adtype,"_",bd_creativetype),tabela,2,FALSE)))</f>
        <v>#N/A</v>
      </c>
      <c r="F8626" s="7">
        <f t="shared" si="1546"/>
        <v>0</v>
      </c>
      <c r="G8626" s="7">
        <f t="shared" si="1547"/>
        <v>0</v>
      </c>
      <c r="H8626" s="7">
        <f t="shared" si="1548"/>
        <v>0</v>
      </c>
      <c r="I8626" s="7">
        <f t="shared" si="1549"/>
        <v>0</v>
      </c>
      <c r="J8626" s="7">
        <f t="shared" si="1550"/>
        <v>0</v>
      </c>
      <c r="K8626" s="8" t="e">
        <f t="shared" si="1551"/>
        <v>#N/A</v>
      </c>
      <c r="L8626" s="7" t="e">
        <f t="shared" si="1552"/>
        <v>#N/A</v>
      </c>
      <c r="M8626" s="8" t="e">
        <f t="shared" si="1518"/>
        <v>#N/A</v>
      </c>
      <c r="N8626" s="8" t="e">
        <f t="shared" si="1519"/>
        <v>#N/A</v>
      </c>
    </row>
    <row r="8627" spans="1:14" ht="15.75" customHeight="1" x14ac:dyDescent="0.35">
      <c r="A8627" s="7">
        <f t="shared" si="1542"/>
        <v>0</v>
      </c>
      <c r="B8627" s="7">
        <f t="shared" si="1543"/>
        <v>0</v>
      </c>
      <c r="C8627" s="7">
        <f t="shared" si="1544"/>
        <v>0</v>
      </c>
      <c r="D8627" s="7">
        <f t="shared" si="1545"/>
        <v>0</v>
      </c>
      <c r="E8627" s="7" t="e">
        <f>IF('Report DCM'!$H8627="In-Stream Video","Rich Media display banner",IF('Report DCM'!$I8627&gt;'Report DCM'!$J8627,"Standard",VLOOKUP(CONCATENATE(bd_adtype,"_",bd_creativetype),tabela,2,FALSE)))</f>
        <v>#N/A</v>
      </c>
      <c r="F8627" s="7">
        <f t="shared" si="1546"/>
        <v>0</v>
      </c>
      <c r="G8627" s="7">
        <f t="shared" si="1547"/>
        <v>0</v>
      </c>
      <c r="H8627" s="7">
        <f t="shared" si="1548"/>
        <v>0</v>
      </c>
      <c r="I8627" s="7">
        <f t="shared" si="1549"/>
        <v>0</v>
      </c>
      <c r="J8627" s="7">
        <f t="shared" si="1550"/>
        <v>0</v>
      </c>
      <c r="K8627" s="8" t="e">
        <f t="shared" si="1551"/>
        <v>#N/A</v>
      </c>
      <c r="L8627" s="7" t="e">
        <f t="shared" si="1552"/>
        <v>#N/A</v>
      </c>
      <c r="M8627" s="8" t="e">
        <f t="shared" si="1518"/>
        <v>#N/A</v>
      </c>
      <c r="N8627" s="8" t="e">
        <f t="shared" si="1519"/>
        <v>#N/A</v>
      </c>
    </row>
    <row r="8628" spans="1:14" ht="15.75" customHeight="1" x14ac:dyDescent="0.35">
      <c r="A8628" s="7">
        <f t="shared" si="1542"/>
        <v>0</v>
      </c>
      <c r="B8628" s="7">
        <f t="shared" si="1543"/>
        <v>0</v>
      </c>
      <c r="C8628" s="7">
        <f t="shared" si="1544"/>
        <v>0</v>
      </c>
      <c r="D8628" s="7">
        <f t="shared" si="1545"/>
        <v>0</v>
      </c>
      <c r="E8628" s="7" t="e">
        <f>IF('Report DCM'!$H8628="In-Stream Video","Rich Media display banner",IF('Report DCM'!$I8628&gt;'Report DCM'!$J8628,"Standard",VLOOKUP(CONCATENATE(bd_adtype,"_",bd_creativetype),tabela,2,FALSE)))</f>
        <v>#N/A</v>
      </c>
      <c r="F8628" s="7">
        <f t="shared" si="1546"/>
        <v>0</v>
      </c>
      <c r="G8628" s="7">
        <f t="shared" si="1547"/>
        <v>0</v>
      </c>
      <c r="H8628" s="7">
        <f t="shared" si="1548"/>
        <v>0</v>
      </c>
      <c r="I8628" s="7">
        <f t="shared" si="1549"/>
        <v>0</v>
      </c>
      <c r="J8628" s="7">
        <f t="shared" si="1550"/>
        <v>0</v>
      </c>
      <c r="K8628" s="8" t="e">
        <f t="shared" si="1551"/>
        <v>#N/A</v>
      </c>
      <c r="L8628" s="7" t="e">
        <f t="shared" si="1552"/>
        <v>#N/A</v>
      </c>
      <c r="M8628" s="8" t="e">
        <f t="shared" si="1518"/>
        <v>#N/A</v>
      </c>
      <c r="N8628" s="8" t="e">
        <f t="shared" si="1519"/>
        <v>#N/A</v>
      </c>
    </row>
    <row r="8629" spans="1:14" ht="15.75" customHeight="1" x14ac:dyDescent="0.35">
      <c r="A8629" s="7">
        <f t="shared" si="1542"/>
        <v>0</v>
      </c>
      <c r="B8629" s="7">
        <f t="shared" si="1543"/>
        <v>0</v>
      </c>
      <c r="C8629" s="7">
        <f t="shared" si="1544"/>
        <v>0</v>
      </c>
      <c r="D8629" s="7">
        <f t="shared" si="1545"/>
        <v>0</v>
      </c>
      <c r="E8629" s="7" t="e">
        <f>IF('Report DCM'!$H8629="In-Stream Video","Rich Media display banner",IF('Report DCM'!$I8629&gt;'Report DCM'!$J8629,"Standard",VLOOKUP(CONCATENATE(bd_adtype,"_",bd_creativetype),tabela,2,FALSE)))</f>
        <v>#N/A</v>
      </c>
      <c r="F8629" s="7">
        <f t="shared" si="1546"/>
        <v>0</v>
      </c>
      <c r="G8629" s="7">
        <f t="shared" si="1547"/>
        <v>0</v>
      </c>
      <c r="H8629" s="7">
        <f t="shared" si="1548"/>
        <v>0</v>
      </c>
      <c r="I8629" s="7">
        <f t="shared" si="1549"/>
        <v>0</v>
      </c>
      <c r="J8629" s="7">
        <f t="shared" si="1550"/>
        <v>0</v>
      </c>
      <c r="K8629" s="8" t="e">
        <f t="shared" si="1551"/>
        <v>#N/A</v>
      </c>
      <c r="L8629" s="7" t="e">
        <f t="shared" si="1552"/>
        <v>#N/A</v>
      </c>
      <c r="M8629" s="8" t="e">
        <f t="shared" si="1518"/>
        <v>#N/A</v>
      </c>
      <c r="N8629" s="8" t="e">
        <f t="shared" si="1519"/>
        <v>#N/A</v>
      </c>
    </row>
    <row r="8630" spans="1:14" ht="15.75" customHeight="1" x14ac:dyDescent="0.35">
      <c r="A8630" s="7">
        <f t="shared" si="1542"/>
        <v>0</v>
      </c>
      <c r="B8630" s="7">
        <f t="shared" si="1543"/>
        <v>0</v>
      </c>
      <c r="C8630" s="7">
        <f t="shared" si="1544"/>
        <v>0</v>
      </c>
      <c r="D8630" s="7">
        <f t="shared" si="1545"/>
        <v>0</v>
      </c>
      <c r="E8630" s="7" t="e">
        <f>IF('Report DCM'!$H8630="In-Stream Video","Rich Media display banner",IF('Report DCM'!$I8630&gt;'Report DCM'!$J8630,"Standard",VLOOKUP(CONCATENATE(bd_adtype,"_",bd_creativetype),tabela,2,FALSE)))</f>
        <v>#N/A</v>
      </c>
      <c r="F8630" s="7">
        <f t="shared" si="1546"/>
        <v>0</v>
      </c>
      <c r="G8630" s="7">
        <f t="shared" si="1547"/>
        <v>0</v>
      </c>
      <c r="H8630" s="7">
        <f t="shared" si="1548"/>
        <v>0</v>
      </c>
      <c r="I8630" s="7">
        <f t="shared" si="1549"/>
        <v>0</v>
      </c>
      <c r="J8630" s="7">
        <f t="shared" si="1550"/>
        <v>0</v>
      </c>
      <c r="K8630" s="8" t="e">
        <f t="shared" si="1551"/>
        <v>#N/A</v>
      </c>
      <c r="L8630" s="7" t="e">
        <f t="shared" si="1552"/>
        <v>#N/A</v>
      </c>
      <c r="M8630" s="8" t="e">
        <f t="shared" si="1518"/>
        <v>#N/A</v>
      </c>
      <c r="N8630" s="8" t="e">
        <f t="shared" si="1519"/>
        <v>#N/A</v>
      </c>
    </row>
    <row r="8631" spans="1:14" ht="15.75" customHeight="1" x14ac:dyDescent="0.35">
      <c r="A8631" s="7">
        <f t="shared" si="1542"/>
        <v>0</v>
      </c>
      <c r="B8631" s="7">
        <f t="shared" si="1543"/>
        <v>0</v>
      </c>
      <c r="C8631" s="7">
        <f t="shared" si="1544"/>
        <v>0</v>
      </c>
      <c r="D8631" s="7">
        <f t="shared" si="1545"/>
        <v>0</v>
      </c>
      <c r="E8631" s="7" t="e">
        <f>IF('Report DCM'!$H8631="In-Stream Video","Rich Media display banner",IF('Report DCM'!$I8631&gt;'Report DCM'!$J8631,"Standard",VLOOKUP(CONCATENATE(bd_adtype,"_",bd_creativetype),tabela,2,FALSE)))</f>
        <v>#N/A</v>
      </c>
      <c r="F8631" s="7">
        <f t="shared" si="1546"/>
        <v>0</v>
      </c>
      <c r="G8631" s="7">
        <f t="shared" si="1547"/>
        <v>0</v>
      </c>
      <c r="H8631" s="7">
        <f t="shared" si="1548"/>
        <v>0</v>
      </c>
      <c r="I8631" s="7">
        <f t="shared" si="1549"/>
        <v>0</v>
      </c>
      <c r="J8631" s="7">
        <f t="shared" si="1550"/>
        <v>0</v>
      </c>
      <c r="K8631" s="8" t="e">
        <f t="shared" si="1551"/>
        <v>#N/A</v>
      </c>
      <c r="L8631" s="7" t="e">
        <f t="shared" si="1552"/>
        <v>#N/A</v>
      </c>
      <c r="M8631" s="8" t="e">
        <f t="shared" si="1518"/>
        <v>#N/A</v>
      </c>
      <c r="N8631" s="8" t="e">
        <f t="shared" si="1519"/>
        <v>#N/A</v>
      </c>
    </row>
    <row r="8632" spans="1:14" ht="15.75" customHeight="1" x14ac:dyDescent="0.35">
      <c r="A8632" s="7">
        <f t="shared" si="1542"/>
        <v>0</v>
      </c>
      <c r="B8632" s="7">
        <f t="shared" si="1543"/>
        <v>0</v>
      </c>
      <c r="C8632" s="7">
        <f t="shared" si="1544"/>
        <v>0</v>
      </c>
      <c r="D8632" s="7">
        <f t="shared" si="1545"/>
        <v>0</v>
      </c>
      <c r="E8632" s="7" t="e">
        <f>IF('Report DCM'!$H8632="In-Stream Video","Rich Media display banner",IF('Report DCM'!$I8632&gt;'Report DCM'!$J8632,"Standard",VLOOKUP(CONCATENATE(bd_adtype,"_",bd_creativetype),tabela,2,FALSE)))</f>
        <v>#N/A</v>
      </c>
      <c r="F8632" s="7">
        <f t="shared" si="1546"/>
        <v>0</v>
      </c>
      <c r="G8632" s="7">
        <f t="shared" si="1547"/>
        <v>0</v>
      </c>
      <c r="H8632" s="7">
        <f t="shared" si="1548"/>
        <v>0</v>
      </c>
      <c r="I8632" s="7">
        <f t="shared" si="1549"/>
        <v>0</v>
      </c>
      <c r="J8632" s="7">
        <f t="shared" si="1550"/>
        <v>0</v>
      </c>
      <c r="K8632" s="8" t="e">
        <f t="shared" si="1551"/>
        <v>#N/A</v>
      </c>
      <c r="L8632" s="7" t="e">
        <f t="shared" si="1552"/>
        <v>#N/A</v>
      </c>
      <c r="M8632" s="8" t="e">
        <f t="shared" si="1518"/>
        <v>#N/A</v>
      </c>
      <c r="N8632" s="8" t="e">
        <f t="shared" si="1519"/>
        <v>#N/A</v>
      </c>
    </row>
    <row r="8633" spans="1:14" ht="15.75" customHeight="1" x14ac:dyDescent="0.35">
      <c r="A8633" s="7">
        <f t="shared" si="1542"/>
        <v>0</v>
      </c>
      <c r="B8633" s="7">
        <f t="shared" si="1543"/>
        <v>0</v>
      </c>
      <c r="C8633" s="7">
        <f t="shared" si="1544"/>
        <v>0</v>
      </c>
      <c r="D8633" s="7">
        <f t="shared" si="1545"/>
        <v>0</v>
      </c>
      <c r="E8633" s="7" t="e">
        <f>IF('Report DCM'!$H8633="In-Stream Video","Rich Media display banner",IF('Report DCM'!$I8633&gt;'Report DCM'!$J8633,"Standard",VLOOKUP(CONCATENATE(bd_adtype,"_",bd_creativetype),tabela,2,FALSE)))</f>
        <v>#N/A</v>
      </c>
      <c r="F8633" s="7">
        <f t="shared" si="1546"/>
        <v>0</v>
      </c>
      <c r="G8633" s="7">
        <f t="shared" si="1547"/>
        <v>0</v>
      </c>
      <c r="H8633" s="7">
        <f t="shared" si="1548"/>
        <v>0</v>
      </c>
      <c r="I8633" s="7">
        <f t="shared" si="1549"/>
        <v>0</v>
      </c>
      <c r="J8633" s="7">
        <f t="shared" si="1550"/>
        <v>0</v>
      </c>
      <c r="K8633" s="8" t="e">
        <f t="shared" si="1551"/>
        <v>#N/A</v>
      </c>
      <c r="L8633" s="7" t="e">
        <f t="shared" si="1552"/>
        <v>#N/A</v>
      </c>
      <c r="M8633" s="8" t="e">
        <f t="shared" si="1518"/>
        <v>#N/A</v>
      </c>
      <c r="N8633" s="8" t="e">
        <f t="shared" si="1519"/>
        <v>#N/A</v>
      </c>
    </row>
    <row r="8634" spans="1:14" ht="15.75" customHeight="1" x14ac:dyDescent="0.35">
      <c r="A8634" s="7">
        <f t="shared" si="1542"/>
        <v>0</v>
      </c>
      <c r="B8634" s="7">
        <f t="shared" si="1543"/>
        <v>0</v>
      </c>
      <c r="C8634" s="7">
        <f t="shared" si="1544"/>
        <v>0</v>
      </c>
      <c r="D8634" s="7">
        <f t="shared" si="1545"/>
        <v>0</v>
      </c>
      <c r="E8634" s="7" t="e">
        <f>IF('Report DCM'!$H8634="In-Stream Video","Rich Media display banner",IF('Report DCM'!$I8634&gt;'Report DCM'!$J8634,"Standard",VLOOKUP(CONCATENATE(bd_adtype,"_",bd_creativetype),tabela,2,FALSE)))</f>
        <v>#N/A</v>
      </c>
      <c r="F8634" s="7">
        <f t="shared" si="1546"/>
        <v>0</v>
      </c>
      <c r="G8634" s="7">
        <f t="shared" si="1547"/>
        <v>0</v>
      </c>
      <c r="H8634" s="7">
        <f t="shared" si="1548"/>
        <v>0</v>
      </c>
      <c r="I8634" s="7">
        <f t="shared" si="1549"/>
        <v>0</v>
      </c>
      <c r="J8634" s="7">
        <f t="shared" si="1550"/>
        <v>0</v>
      </c>
      <c r="K8634" s="8" t="e">
        <f t="shared" si="1551"/>
        <v>#N/A</v>
      </c>
      <c r="L8634" s="7" t="e">
        <f t="shared" si="1552"/>
        <v>#N/A</v>
      </c>
      <c r="M8634" s="8" t="e">
        <f t="shared" si="1518"/>
        <v>#N/A</v>
      </c>
      <c r="N8634" s="8" t="e">
        <f t="shared" si="1519"/>
        <v>#N/A</v>
      </c>
    </row>
    <row r="8635" spans="1:14" ht="15.75" customHeight="1" x14ac:dyDescent="0.35">
      <c r="A8635" s="7">
        <f t="shared" si="1542"/>
        <v>0</v>
      </c>
      <c r="B8635" s="7">
        <f t="shared" si="1543"/>
        <v>0</v>
      </c>
      <c r="C8635" s="7">
        <f t="shared" si="1544"/>
        <v>0</v>
      </c>
      <c r="D8635" s="7">
        <f t="shared" si="1545"/>
        <v>0</v>
      </c>
      <c r="E8635" s="7" t="e">
        <f>IF('Report DCM'!$H8635="In-Stream Video","Rich Media display banner",IF('Report DCM'!$I8635&gt;'Report DCM'!$J8635,"Standard",VLOOKUP(CONCATENATE(bd_adtype,"_",bd_creativetype),tabela,2,FALSE)))</f>
        <v>#N/A</v>
      </c>
      <c r="F8635" s="7">
        <f t="shared" si="1546"/>
        <v>0</v>
      </c>
      <c r="G8635" s="7">
        <f t="shared" si="1547"/>
        <v>0</v>
      </c>
      <c r="H8635" s="7">
        <f t="shared" si="1548"/>
        <v>0</v>
      </c>
      <c r="I8635" s="7">
        <f t="shared" si="1549"/>
        <v>0</v>
      </c>
      <c r="J8635" s="7">
        <f t="shared" si="1550"/>
        <v>0</v>
      </c>
      <c r="K8635" s="8" t="e">
        <f t="shared" si="1551"/>
        <v>#N/A</v>
      </c>
      <c r="L8635" s="7" t="e">
        <f t="shared" si="1552"/>
        <v>#N/A</v>
      </c>
      <c r="M8635" s="8" t="e">
        <f t="shared" si="1518"/>
        <v>#N/A</v>
      </c>
      <c r="N8635" s="8" t="e">
        <f t="shared" si="1519"/>
        <v>#N/A</v>
      </c>
    </row>
    <row r="8636" spans="1:14" ht="15.75" customHeight="1" x14ac:dyDescent="0.35">
      <c r="A8636" s="7">
        <f t="shared" si="1542"/>
        <v>0</v>
      </c>
      <c r="B8636" s="7">
        <f t="shared" si="1543"/>
        <v>0</v>
      </c>
      <c r="C8636" s="7">
        <f t="shared" si="1544"/>
        <v>0</v>
      </c>
      <c r="D8636" s="7">
        <f t="shared" si="1545"/>
        <v>0</v>
      </c>
      <c r="E8636" s="7" t="e">
        <f>IF('Report DCM'!$H8636="In-Stream Video","Rich Media display banner",IF('Report DCM'!$I8636&gt;'Report DCM'!$J8636,"Standard",VLOOKUP(CONCATENATE(bd_adtype,"_",bd_creativetype),tabela,2,FALSE)))</f>
        <v>#N/A</v>
      </c>
      <c r="F8636" s="7">
        <f t="shared" si="1546"/>
        <v>0</v>
      </c>
      <c r="G8636" s="7">
        <f t="shared" si="1547"/>
        <v>0</v>
      </c>
      <c r="H8636" s="7">
        <f t="shared" si="1548"/>
        <v>0</v>
      </c>
      <c r="I8636" s="7">
        <f t="shared" si="1549"/>
        <v>0</v>
      </c>
      <c r="J8636" s="7">
        <f t="shared" si="1550"/>
        <v>0</v>
      </c>
      <c r="K8636" s="8" t="e">
        <f t="shared" si="1551"/>
        <v>#N/A</v>
      </c>
      <c r="L8636" s="7" t="e">
        <f t="shared" si="1552"/>
        <v>#N/A</v>
      </c>
      <c r="M8636" s="8" t="e">
        <f t="shared" si="1518"/>
        <v>#N/A</v>
      </c>
      <c r="N8636" s="8" t="e">
        <f t="shared" si="1519"/>
        <v>#N/A</v>
      </c>
    </row>
    <row r="8637" spans="1:14" ht="15.75" customHeight="1" x14ac:dyDescent="0.35">
      <c r="A8637" s="7">
        <f t="shared" si="1542"/>
        <v>0</v>
      </c>
      <c r="B8637" s="7">
        <f t="shared" si="1543"/>
        <v>0</v>
      </c>
      <c r="C8637" s="7">
        <f t="shared" si="1544"/>
        <v>0</v>
      </c>
      <c r="D8637" s="7">
        <f t="shared" si="1545"/>
        <v>0</v>
      </c>
      <c r="E8637" s="7" t="e">
        <f>IF('Report DCM'!$H8637="In-Stream Video","Rich Media display banner",IF('Report DCM'!$I8637&gt;'Report DCM'!$J8637,"Standard",VLOOKUP(CONCATENATE(bd_adtype,"_",bd_creativetype),tabela,2,FALSE)))</f>
        <v>#N/A</v>
      </c>
      <c r="F8637" s="7">
        <f t="shared" si="1546"/>
        <v>0</v>
      </c>
      <c r="G8637" s="7">
        <f t="shared" si="1547"/>
        <v>0</v>
      </c>
      <c r="H8637" s="7">
        <f t="shared" si="1548"/>
        <v>0</v>
      </c>
      <c r="I8637" s="7">
        <f t="shared" si="1549"/>
        <v>0</v>
      </c>
      <c r="J8637" s="7">
        <f t="shared" si="1550"/>
        <v>0</v>
      </c>
      <c r="K8637" s="8" t="e">
        <f t="shared" si="1551"/>
        <v>#N/A</v>
      </c>
      <c r="L8637" s="7" t="e">
        <f t="shared" si="1552"/>
        <v>#N/A</v>
      </c>
      <c r="M8637" s="8" t="e">
        <f t="shared" si="1518"/>
        <v>#N/A</v>
      </c>
      <c r="N8637" s="8" t="e">
        <f t="shared" si="1519"/>
        <v>#N/A</v>
      </c>
    </row>
    <row r="8638" spans="1:14" ht="15.75" customHeight="1" x14ac:dyDescent="0.35">
      <c r="A8638" s="7">
        <f t="shared" si="1542"/>
        <v>0</v>
      </c>
      <c r="B8638" s="7">
        <f t="shared" si="1543"/>
        <v>0</v>
      </c>
      <c r="C8638" s="7">
        <f t="shared" si="1544"/>
        <v>0</v>
      </c>
      <c r="D8638" s="7">
        <f t="shared" si="1545"/>
        <v>0</v>
      </c>
      <c r="E8638" s="7" t="e">
        <f>IF('Report DCM'!$H8638="In-Stream Video","Rich Media display banner",IF('Report DCM'!$I8638&gt;'Report DCM'!$J8638,"Standard",VLOOKUP(CONCATENATE(bd_adtype,"_",bd_creativetype),tabela,2,FALSE)))</f>
        <v>#N/A</v>
      </c>
      <c r="F8638" s="7">
        <f t="shared" si="1546"/>
        <v>0</v>
      </c>
      <c r="G8638" s="7">
        <f t="shared" si="1547"/>
        <v>0</v>
      </c>
      <c r="H8638" s="7">
        <f t="shared" si="1548"/>
        <v>0</v>
      </c>
      <c r="I8638" s="7">
        <f t="shared" si="1549"/>
        <v>0</v>
      </c>
      <c r="J8638" s="7">
        <f t="shared" si="1550"/>
        <v>0</v>
      </c>
      <c r="K8638" s="8" t="e">
        <f t="shared" si="1551"/>
        <v>#N/A</v>
      </c>
      <c r="L8638" s="7" t="e">
        <f t="shared" si="1552"/>
        <v>#N/A</v>
      </c>
      <c r="M8638" s="8" t="e">
        <f t="shared" si="1518"/>
        <v>#N/A</v>
      </c>
      <c r="N8638" s="8" t="e">
        <f t="shared" si="1519"/>
        <v>#N/A</v>
      </c>
    </row>
    <row r="8639" spans="1:14" ht="15.75" customHeight="1" x14ac:dyDescent="0.35">
      <c r="A8639" s="7">
        <f t="shared" si="1542"/>
        <v>0</v>
      </c>
      <c r="B8639" s="7">
        <f t="shared" si="1543"/>
        <v>0</v>
      </c>
      <c r="C8639" s="7">
        <f t="shared" si="1544"/>
        <v>0</v>
      </c>
      <c r="D8639" s="7">
        <f t="shared" si="1545"/>
        <v>0</v>
      </c>
      <c r="E8639" s="7" t="e">
        <f>IF('Report DCM'!$H8639="In-Stream Video","Rich Media display banner",IF('Report DCM'!$I8639&gt;'Report DCM'!$J8639,"Standard",VLOOKUP(CONCATENATE(bd_adtype,"_",bd_creativetype),tabela,2,FALSE)))</f>
        <v>#N/A</v>
      </c>
      <c r="F8639" s="7">
        <f t="shared" si="1546"/>
        <v>0</v>
      </c>
      <c r="G8639" s="7">
        <f t="shared" si="1547"/>
        <v>0</v>
      </c>
      <c r="H8639" s="7">
        <f t="shared" si="1548"/>
        <v>0</v>
      </c>
      <c r="I8639" s="7">
        <f t="shared" si="1549"/>
        <v>0</v>
      </c>
      <c r="J8639" s="7">
        <f t="shared" si="1550"/>
        <v>0</v>
      </c>
      <c r="K8639" s="8" t="e">
        <f t="shared" si="1551"/>
        <v>#N/A</v>
      </c>
      <c r="L8639" s="7" t="e">
        <f t="shared" si="1552"/>
        <v>#N/A</v>
      </c>
      <c r="M8639" s="8" t="e">
        <f t="shared" si="1518"/>
        <v>#N/A</v>
      </c>
      <c r="N8639" s="8" t="e">
        <f t="shared" si="1519"/>
        <v>#N/A</v>
      </c>
    </row>
    <row r="8640" spans="1:14" ht="15.75" customHeight="1" x14ac:dyDescent="0.35">
      <c r="A8640" s="7">
        <f t="shared" si="1542"/>
        <v>0</v>
      </c>
      <c r="B8640" s="7">
        <f t="shared" si="1543"/>
        <v>0</v>
      </c>
      <c r="C8640" s="7">
        <f t="shared" si="1544"/>
        <v>0</v>
      </c>
      <c r="D8640" s="7">
        <f t="shared" si="1545"/>
        <v>0</v>
      </c>
      <c r="E8640" s="7" t="e">
        <f>IF('Report DCM'!$H8640="In-Stream Video","Rich Media display banner",IF('Report DCM'!$I8640&gt;'Report DCM'!$J8640,"Standard",VLOOKUP(CONCATENATE(bd_adtype,"_",bd_creativetype),tabela,2,FALSE)))</f>
        <v>#N/A</v>
      </c>
      <c r="F8640" s="7">
        <f t="shared" si="1546"/>
        <v>0</v>
      </c>
      <c r="G8640" s="7">
        <f t="shared" si="1547"/>
        <v>0</v>
      </c>
      <c r="H8640" s="7">
        <f t="shared" si="1548"/>
        <v>0</v>
      </c>
      <c r="I8640" s="7">
        <f t="shared" si="1549"/>
        <v>0</v>
      </c>
      <c r="J8640" s="7">
        <f t="shared" si="1550"/>
        <v>0</v>
      </c>
      <c r="K8640" s="8" t="e">
        <f t="shared" si="1551"/>
        <v>#N/A</v>
      </c>
      <c r="L8640" s="7" t="e">
        <f t="shared" si="1552"/>
        <v>#N/A</v>
      </c>
      <c r="M8640" s="8" t="e">
        <f t="shared" si="1518"/>
        <v>#N/A</v>
      </c>
      <c r="N8640" s="8" t="e">
        <f t="shared" si="1519"/>
        <v>#N/A</v>
      </c>
    </row>
    <row r="8641" spans="1:14" ht="15.75" customHeight="1" x14ac:dyDescent="0.35">
      <c r="A8641" s="7">
        <f t="shared" si="1542"/>
        <v>0</v>
      </c>
      <c r="B8641" s="7">
        <f t="shared" si="1543"/>
        <v>0</v>
      </c>
      <c r="C8641" s="7">
        <f t="shared" si="1544"/>
        <v>0</v>
      </c>
      <c r="D8641" s="7">
        <f t="shared" si="1545"/>
        <v>0</v>
      </c>
      <c r="E8641" s="7" t="e">
        <f>IF('Report DCM'!$H8641="In-Stream Video","Rich Media display banner",IF('Report DCM'!$I8641&gt;'Report DCM'!$J8641,"Standard",VLOOKUP(CONCATENATE(bd_adtype,"_",bd_creativetype),tabela,2,FALSE)))</f>
        <v>#N/A</v>
      </c>
      <c r="F8641" s="7">
        <f t="shared" si="1546"/>
        <v>0</v>
      </c>
      <c r="G8641" s="7">
        <f t="shared" si="1547"/>
        <v>0</v>
      </c>
      <c r="H8641" s="7">
        <f t="shared" si="1548"/>
        <v>0</v>
      </c>
      <c r="I8641" s="7">
        <f t="shared" si="1549"/>
        <v>0</v>
      </c>
      <c r="J8641" s="7">
        <f t="shared" si="1550"/>
        <v>0</v>
      </c>
      <c r="K8641" s="8" t="e">
        <f t="shared" si="1551"/>
        <v>#N/A</v>
      </c>
      <c r="L8641" s="7" t="e">
        <f t="shared" si="1552"/>
        <v>#N/A</v>
      </c>
      <c r="M8641" s="8" t="e">
        <f t="shared" si="1518"/>
        <v>#N/A</v>
      </c>
      <c r="N8641" s="8" t="e">
        <f t="shared" si="1519"/>
        <v>#N/A</v>
      </c>
    </row>
    <row r="8642" spans="1:14" ht="15.75" customHeight="1" x14ac:dyDescent="0.35">
      <c r="A8642" s="7">
        <f t="shared" ref="A8642:A8705" si="1553">bd_campaign</f>
        <v>0</v>
      </c>
      <c r="B8642" s="7">
        <f t="shared" ref="B8642:B8705" si="1554">bd_site</f>
        <v>0</v>
      </c>
      <c r="C8642" s="7">
        <f t="shared" ref="C8642:C8705" si="1555">bd_placement</f>
        <v>0</v>
      </c>
      <c r="D8642" s="7">
        <f t="shared" ref="D8642:D8705" si="1556">bd_placementID</f>
        <v>0</v>
      </c>
      <c r="E8642" s="7" t="e">
        <f>IF('Report DCM'!$H8642="In-Stream Video","Rich Media display banner",IF('Report DCM'!$I8642&gt;'Report DCM'!$J8642,"Standard",VLOOKUP(CONCATENATE(bd_adtype,"_",bd_creativetype),tabela,2,FALSE)))</f>
        <v>#N/A</v>
      </c>
      <c r="F8642" s="7">
        <f t="shared" ref="F8642:F8705" si="1557">bd_ad</f>
        <v>0</v>
      </c>
      <c r="G8642" s="7">
        <f t="shared" ref="G8642:G8705" si="1558">bd_adid</f>
        <v>0</v>
      </c>
      <c r="H8642" s="7">
        <f t="shared" ref="H8642:H8705" si="1559">bd_creativetype</f>
        <v>0</v>
      </c>
      <c r="I8642" s="7">
        <f t="shared" ref="I8642:I8705" si="1560">bd_impression</f>
        <v>0</v>
      </c>
      <c r="J8642" s="7">
        <f t="shared" ref="J8642:J8705" si="1561">bd_clicks</f>
        <v>0</v>
      </c>
      <c r="K8642" s="8" t="e">
        <f t="shared" ref="K8642:K8705" si="1562">VLOOKUP(E8642,tabela,2,FALSE)</f>
        <v>#N/A</v>
      </c>
      <c r="L8642" s="7" t="e">
        <f t="shared" ref="L8642:L8705" si="1563">VLOOKUP(E8642,tabela,3,FALSE)</f>
        <v>#N/A</v>
      </c>
      <c r="M8642" s="8" t="e">
        <f t="shared" si="1518"/>
        <v>#N/A</v>
      </c>
      <c r="N8642" s="8" t="e">
        <f t="shared" si="1519"/>
        <v>#N/A</v>
      </c>
    </row>
    <row r="8643" spans="1:14" ht="15.75" customHeight="1" x14ac:dyDescent="0.35">
      <c r="A8643" s="7">
        <f t="shared" si="1553"/>
        <v>0</v>
      </c>
      <c r="B8643" s="7">
        <f t="shared" si="1554"/>
        <v>0</v>
      </c>
      <c r="C8643" s="7">
        <f t="shared" si="1555"/>
        <v>0</v>
      </c>
      <c r="D8643" s="7">
        <f t="shared" si="1556"/>
        <v>0</v>
      </c>
      <c r="E8643" s="7" t="e">
        <f>IF('Report DCM'!$H8643="In-Stream Video","Rich Media display banner",IF('Report DCM'!$I8643&gt;'Report DCM'!$J8643,"Standard",VLOOKUP(CONCATENATE(bd_adtype,"_",bd_creativetype),tabela,2,FALSE)))</f>
        <v>#N/A</v>
      </c>
      <c r="F8643" s="7">
        <f t="shared" si="1557"/>
        <v>0</v>
      </c>
      <c r="G8643" s="7">
        <f t="shared" si="1558"/>
        <v>0</v>
      </c>
      <c r="H8643" s="7">
        <f t="shared" si="1559"/>
        <v>0</v>
      </c>
      <c r="I8643" s="7">
        <f t="shared" si="1560"/>
        <v>0</v>
      </c>
      <c r="J8643" s="7">
        <f t="shared" si="1561"/>
        <v>0</v>
      </c>
      <c r="K8643" s="8" t="e">
        <f t="shared" si="1562"/>
        <v>#N/A</v>
      </c>
      <c r="L8643" s="7" t="e">
        <f t="shared" si="1563"/>
        <v>#N/A</v>
      </c>
      <c r="M8643" s="8" t="e">
        <f t="shared" si="1518"/>
        <v>#N/A</v>
      </c>
      <c r="N8643" s="8" t="e">
        <f t="shared" si="1519"/>
        <v>#N/A</v>
      </c>
    </row>
    <row r="8644" spans="1:14" ht="15.75" customHeight="1" x14ac:dyDescent="0.35">
      <c r="A8644" s="7">
        <f t="shared" si="1553"/>
        <v>0</v>
      </c>
      <c r="B8644" s="7">
        <f t="shared" si="1554"/>
        <v>0</v>
      </c>
      <c r="C8644" s="7">
        <f t="shared" si="1555"/>
        <v>0</v>
      </c>
      <c r="D8644" s="7">
        <f t="shared" si="1556"/>
        <v>0</v>
      </c>
      <c r="E8644" s="7" t="e">
        <f>IF('Report DCM'!$H8644="In-Stream Video","Rich Media display banner",IF('Report DCM'!$I8644&gt;'Report DCM'!$J8644,"Standard",VLOOKUP(CONCATENATE(bd_adtype,"_",bd_creativetype),tabela,2,FALSE)))</f>
        <v>#N/A</v>
      </c>
      <c r="F8644" s="7">
        <f t="shared" si="1557"/>
        <v>0</v>
      </c>
      <c r="G8644" s="7">
        <f t="shared" si="1558"/>
        <v>0</v>
      </c>
      <c r="H8644" s="7">
        <f t="shared" si="1559"/>
        <v>0</v>
      </c>
      <c r="I8644" s="7">
        <f t="shared" si="1560"/>
        <v>0</v>
      </c>
      <c r="J8644" s="7">
        <f t="shared" si="1561"/>
        <v>0</v>
      </c>
      <c r="K8644" s="8" t="e">
        <f t="shared" si="1562"/>
        <v>#N/A</v>
      </c>
      <c r="L8644" s="7" t="e">
        <f t="shared" si="1563"/>
        <v>#N/A</v>
      </c>
      <c r="M8644" s="8" t="e">
        <f t="shared" si="1518"/>
        <v>#N/A</v>
      </c>
      <c r="N8644" s="8" t="e">
        <f t="shared" si="1519"/>
        <v>#N/A</v>
      </c>
    </row>
    <row r="8645" spans="1:14" ht="15.75" customHeight="1" x14ac:dyDescent="0.35">
      <c r="A8645" s="7">
        <f t="shared" si="1553"/>
        <v>0</v>
      </c>
      <c r="B8645" s="7">
        <f t="shared" si="1554"/>
        <v>0</v>
      </c>
      <c r="C8645" s="7">
        <f t="shared" si="1555"/>
        <v>0</v>
      </c>
      <c r="D8645" s="7">
        <f t="shared" si="1556"/>
        <v>0</v>
      </c>
      <c r="E8645" s="7" t="e">
        <f>IF('Report DCM'!$H8645="In-Stream Video","Rich Media display banner",IF('Report DCM'!$I8645&gt;'Report DCM'!$J8645,"Standard",VLOOKUP(CONCATENATE(bd_adtype,"_",bd_creativetype),tabela,2,FALSE)))</f>
        <v>#N/A</v>
      </c>
      <c r="F8645" s="7">
        <f t="shared" si="1557"/>
        <v>0</v>
      </c>
      <c r="G8645" s="7">
        <f t="shared" si="1558"/>
        <v>0</v>
      </c>
      <c r="H8645" s="7">
        <f t="shared" si="1559"/>
        <v>0</v>
      </c>
      <c r="I8645" s="7">
        <f t="shared" si="1560"/>
        <v>0</v>
      </c>
      <c r="J8645" s="7">
        <f t="shared" si="1561"/>
        <v>0</v>
      </c>
      <c r="K8645" s="8" t="e">
        <f t="shared" si="1562"/>
        <v>#N/A</v>
      </c>
      <c r="L8645" s="7" t="e">
        <f t="shared" si="1563"/>
        <v>#N/A</v>
      </c>
      <c r="M8645" s="8" t="e">
        <f t="shared" si="1518"/>
        <v>#N/A</v>
      </c>
      <c r="N8645" s="8" t="e">
        <f t="shared" si="1519"/>
        <v>#N/A</v>
      </c>
    </row>
    <row r="8646" spans="1:14" ht="15.75" customHeight="1" x14ac:dyDescent="0.35">
      <c r="A8646" s="7">
        <f t="shared" si="1553"/>
        <v>0</v>
      </c>
      <c r="B8646" s="7">
        <f t="shared" si="1554"/>
        <v>0</v>
      </c>
      <c r="C8646" s="7">
        <f t="shared" si="1555"/>
        <v>0</v>
      </c>
      <c r="D8646" s="7">
        <f t="shared" si="1556"/>
        <v>0</v>
      </c>
      <c r="E8646" s="7" t="e">
        <f>IF('Report DCM'!$H8646="In-Stream Video","Rich Media display banner",IF('Report DCM'!$I8646&gt;'Report DCM'!$J8646,"Standard",VLOOKUP(CONCATENATE(bd_adtype,"_",bd_creativetype),tabela,2,FALSE)))</f>
        <v>#N/A</v>
      </c>
      <c r="F8646" s="7">
        <f t="shared" si="1557"/>
        <v>0</v>
      </c>
      <c r="G8646" s="7">
        <f t="shared" si="1558"/>
        <v>0</v>
      </c>
      <c r="H8646" s="7">
        <f t="shared" si="1559"/>
        <v>0</v>
      </c>
      <c r="I8646" s="7">
        <f t="shared" si="1560"/>
        <v>0</v>
      </c>
      <c r="J8646" s="7">
        <f t="shared" si="1561"/>
        <v>0</v>
      </c>
      <c r="K8646" s="8" t="e">
        <f t="shared" si="1562"/>
        <v>#N/A</v>
      </c>
      <c r="L8646" s="7" t="e">
        <f t="shared" si="1563"/>
        <v>#N/A</v>
      </c>
      <c r="M8646" s="8" t="e">
        <f t="shared" si="1518"/>
        <v>#N/A</v>
      </c>
      <c r="N8646" s="8" t="e">
        <f t="shared" si="1519"/>
        <v>#N/A</v>
      </c>
    </row>
    <row r="8647" spans="1:14" ht="15.75" customHeight="1" x14ac:dyDescent="0.35">
      <c r="A8647" s="7">
        <f t="shared" si="1553"/>
        <v>0</v>
      </c>
      <c r="B8647" s="7">
        <f t="shared" si="1554"/>
        <v>0</v>
      </c>
      <c r="C8647" s="7">
        <f t="shared" si="1555"/>
        <v>0</v>
      </c>
      <c r="D8647" s="7">
        <f t="shared" si="1556"/>
        <v>0</v>
      </c>
      <c r="E8647" s="7" t="e">
        <f>IF('Report DCM'!$H8647="In-Stream Video","Rich Media display banner",IF('Report DCM'!$I8647&gt;'Report DCM'!$J8647,"Standard",VLOOKUP(CONCATENATE(bd_adtype,"_",bd_creativetype),tabela,2,FALSE)))</f>
        <v>#N/A</v>
      </c>
      <c r="F8647" s="7">
        <f t="shared" si="1557"/>
        <v>0</v>
      </c>
      <c r="G8647" s="7">
        <f t="shared" si="1558"/>
        <v>0</v>
      </c>
      <c r="H8647" s="7">
        <f t="shared" si="1559"/>
        <v>0</v>
      </c>
      <c r="I8647" s="7">
        <f t="shared" si="1560"/>
        <v>0</v>
      </c>
      <c r="J8647" s="7">
        <f t="shared" si="1561"/>
        <v>0</v>
      </c>
      <c r="K8647" s="8" t="e">
        <f t="shared" si="1562"/>
        <v>#N/A</v>
      </c>
      <c r="L8647" s="7" t="e">
        <f t="shared" si="1563"/>
        <v>#N/A</v>
      </c>
      <c r="M8647" s="8" t="e">
        <f t="shared" si="1518"/>
        <v>#N/A</v>
      </c>
      <c r="N8647" s="8" t="e">
        <f t="shared" si="1519"/>
        <v>#N/A</v>
      </c>
    </row>
    <row r="8648" spans="1:14" ht="15.75" customHeight="1" x14ac:dyDescent="0.35">
      <c r="A8648" s="7">
        <f t="shared" si="1553"/>
        <v>0</v>
      </c>
      <c r="B8648" s="7">
        <f t="shared" si="1554"/>
        <v>0</v>
      </c>
      <c r="C8648" s="7">
        <f t="shared" si="1555"/>
        <v>0</v>
      </c>
      <c r="D8648" s="7">
        <f t="shared" si="1556"/>
        <v>0</v>
      </c>
      <c r="E8648" s="7" t="e">
        <f>IF('Report DCM'!$H8648="In-Stream Video","Rich Media display banner",IF('Report DCM'!$I8648&gt;'Report DCM'!$J8648,"Standard",VLOOKUP(CONCATENATE(bd_adtype,"_",bd_creativetype),tabela,2,FALSE)))</f>
        <v>#N/A</v>
      </c>
      <c r="F8648" s="7">
        <f t="shared" si="1557"/>
        <v>0</v>
      </c>
      <c r="G8648" s="7">
        <f t="shared" si="1558"/>
        <v>0</v>
      </c>
      <c r="H8648" s="7">
        <f t="shared" si="1559"/>
        <v>0</v>
      </c>
      <c r="I8648" s="7">
        <f t="shared" si="1560"/>
        <v>0</v>
      </c>
      <c r="J8648" s="7">
        <f t="shared" si="1561"/>
        <v>0</v>
      </c>
      <c r="K8648" s="8" t="e">
        <f t="shared" si="1562"/>
        <v>#N/A</v>
      </c>
      <c r="L8648" s="7" t="e">
        <f t="shared" si="1563"/>
        <v>#N/A</v>
      </c>
      <c r="M8648" s="8" t="e">
        <f t="shared" si="1518"/>
        <v>#N/A</v>
      </c>
      <c r="N8648" s="8" t="e">
        <f t="shared" si="1519"/>
        <v>#N/A</v>
      </c>
    </row>
    <row r="8649" spans="1:14" ht="15.75" customHeight="1" x14ac:dyDescent="0.35">
      <c r="A8649" s="7">
        <f t="shared" si="1553"/>
        <v>0</v>
      </c>
      <c r="B8649" s="7">
        <f t="shared" si="1554"/>
        <v>0</v>
      </c>
      <c r="C8649" s="7">
        <f t="shared" si="1555"/>
        <v>0</v>
      </c>
      <c r="D8649" s="7">
        <f t="shared" si="1556"/>
        <v>0</v>
      </c>
      <c r="E8649" s="7" t="e">
        <f>IF('Report DCM'!$H8649="In-Stream Video","Rich Media display banner",IF('Report DCM'!$I8649&gt;'Report DCM'!$J8649,"Standard",VLOOKUP(CONCATENATE(bd_adtype,"_",bd_creativetype),tabela,2,FALSE)))</f>
        <v>#N/A</v>
      </c>
      <c r="F8649" s="7">
        <f t="shared" si="1557"/>
        <v>0</v>
      </c>
      <c r="G8649" s="7">
        <f t="shared" si="1558"/>
        <v>0</v>
      </c>
      <c r="H8649" s="7">
        <f t="shared" si="1559"/>
        <v>0</v>
      </c>
      <c r="I8649" s="7">
        <f t="shared" si="1560"/>
        <v>0</v>
      </c>
      <c r="J8649" s="7">
        <f t="shared" si="1561"/>
        <v>0</v>
      </c>
      <c r="K8649" s="8" t="e">
        <f t="shared" si="1562"/>
        <v>#N/A</v>
      </c>
      <c r="L8649" s="7" t="e">
        <f t="shared" si="1563"/>
        <v>#N/A</v>
      </c>
      <c r="M8649" s="8" t="e">
        <f t="shared" si="1518"/>
        <v>#N/A</v>
      </c>
      <c r="N8649" s="8" t="e">
        <f t="shared" si="1519"/>
        <v>#N/A</v>
      </c>
    </row>
    <row r="8650" spans="1:14" ht="15.75" customHeight="1" x14ac:dyDescent="0.35">
      <c r="A8650" s="7">
        <f t="shared" si="1553"/>
        <v>0</v>
      </c>
      <c r="B8650" s="7">
        <f t="shared" si="1554"/>
        <v>0</v>
      </c>
      <c r="C8650" s="7">
        <f t="shared" si="1555"/>
        <v>0</v>
      </c>
      <c r="D8650" s="7">
        <f t="shared" si="1556"/>
        <v>0</v>
      </c>
      <c r="E8650" s="7" t="e">
        <f>IF('Report DCM'!$H8650="In-Stream Video","Rich Media display banner",IF('Report DCM'!$I8650&gt;'Report DCM'!$J8650,"Standard",VLOOKUP(CONCATENATE(bd_adtype,"_",bd_creativetype),tabela,2,FALSE)))</f>
        <v>#N/A</v>
      </c>
      <c r="F8650" s="7">
        <f t="shared" si="1557"/>
        <v>0</v>
      </c>
      <c r="G8650" s="7">
        <f t="shared" si="1558"/>
        <v>0</v>
      </c>
      <c r="H8650" s="7">
        <f t="shared" si="1559"/>
        <v>0</v>
      </c>
      <c r="I8650" s="7">
        <f t="shared" si="1560"/>
        <v>0</v>
      </c>
      <c r="J8650" s="7">
        <f t="shared" si="1561"/>
        <v>0</v>
      </c>
      <c r="K8650" s="8" t="e">
        <f t="shared" si="1562"/>
        <v>#N/A</v>
      </c>
      <c r="L8650" s="7" t="e">
        <f t="shared" si="1563"/>
        <v>#N/A</v>
      </c>
      <c r="M8650" s="8" t="e">
        <f t="shared" si="1518"/>
        <v>#N/A</v>
      </c>
      <c r="N8650" s="8" t="e">
        <f t="shared" si="1519"/>
        <v>#N/A</v>
      </c>
    </row>
    <row r="8651" spans="1:14" ht="15.75" customHeight="1" x14ac:dyDescent="0.35">
      <c r="A8651" s="7">
        <f t="shared" si="1553"/>
        <v>0</v>
      </c>
      <c r="B8651" s="7">
        <f t="shared" si="1554"/>
        <v>0</v>
      </c>
      <c r="C8651" s="7">
        <f t="shared" si="1555"/>
        <v>0</v>
      </c>
      <c r="D8651" s="7">
        <f t="shared" si="1556"/>
        <v>0</v>
      </c>
      <c r="E8651" s="7" t="e">
        <f>IF('Report DCM'!$H8651="In-Stream Video","Rich Media display banner",IF('Report DCM'!$I8651&gt;'Report DCM'!$J8651,"Standard",VLOOKUP(CONCATENATE(bd_adtype,"_",bd_creativetype),tabela,2,FALSE)))</f>
        <v>#N/A</v>
      </c>
      <c r="F8651" s="7">
        <f t="shared" si="1557"/>
        <v>0</v>
      </c>
      <c r="G8651" s="7">
        <f t="shared" si="1558"/>
        <v>0</v>
      </c>
      <c r="H8651" s="7">
        <f t="shared" si="1559"/>
        <v>0</v>
      </c>
      <c r="I8651" s="7">
        <f t="shared" si="1560"/>
        <v>0</v>
      </c>
      <c r="J8651" s="7">
        <f t="shared" si="1561"/>
        <v>0</v>
      </c>
      <c r="K8651" s="8" t="e">
        <f t="shared" si="1562"/>
        <v>#N/A</v>
      </c>
      <c r="L8651" s="7" t="e">
        <f t="shared" si="1563"/>
        <v>#N/A</v>
      </c>
      <c r="M8651" s="8" t="e">
        <f t="shared" si="1518"/>
        <v>#N/A</v>
      </c>
      <c r="N8651" s="8" t="e">
        <f t="shared" si="1519"/>
        <v>#N/A</v>
      </c>
    </row>
    <row r="8652" spans="1:14" ht="15.75" customHeight="1" x14ac:dyDescent="0.35">
      <c r="A8652" s="7">
        <f t="shared" si="1553"/>
        <v>0</v>
      </c>
      <c r="B8652" s="7">
        <f t="shared" si="1554"/>
        <v>0</v>
      </c>
      <c r="C8652" s="7">
        <f t="shared" si="1555"/>
        <v>0</v>
      </c>
      <c r="D8652" s="7">
        <f t="shared" si="1556"/>
        <v>0</v>
      </c>
      <c r="E8652" s="7" t="e">
        <f>IF('Report DCM'!$H8652="In-Stream Video","Rich Media display banner",IF('Report DCM'!$I8652&gt;'Report DCM'!$J8652,"Standard",VLOOKUP(CONCATENATE(bd_adtype,"_",bd_creativetype),tabela,2,FALSE)))</f>
        <v>#N/A</v>
      </c>
      <c r="F8652" s="7">
        <f t="shared" si="1557"/>
        <v>0</v>
      </c>
      <c r="G8652" s="7">
        <f t="shared" si="1558"/>
        <v>0</v>
      </c>
      <c r="H8652" s="7">
        <f t="shared" si="1559"/>
        <v>0</v>
      </c>
      <c r="I8652" s="7">
        <f t="shared" si="1560"/>
        <v>0</v>
      </c>
      <c r="J8652" s="7">
        <f t="shared" si="1561"/>
        <v>0</v>
      </c>
      <c r="K8652" s="8" t="e">
        <f t="shared" si="1562"/>
        <v>#N/A</v>
      </c>
      <c r="L8652" s="7" t="e">
        <f t="shared" si="1563"/>
        <v>#N/A</v>
      </c>
      <c r="M8652" s="8" t="e">
        <f t="shared" si="1518"/>
        <v>#N/A</v>
      </c>
      <c r="N8652" s="8" t="e">
        <f t="shared" si="1519"/>
        <v>#N/A</v>
      </c>
    </row>
    <row r="8653" spans="1:14" ht="15.75" customHeight="1" x14ac:dyDescent="0.35">
      <c r="A8653" s="7">
        <f t="shared" si="1553"/>
        <v>0</v>
      </c>
      <c r="B8653" s="7">
        <f t="shared" si="1554"/>
        <v>0</v>
      </c>
      <c r="C8653" s="7">
        <f t="shared" si="1555"/>
        <v>0</v>
      </c>
      <c r="D8653" s="7">
        <f t="shared" si="1556"/>
        <v>0</v>
      </c>
      <c r="E8653" s="7" t="e">
        <f>IF('Report DCM'!$H8653="In-Stream Video","Rich Media display banner",IF('Report DCM'!$I8653&gt;'Report DCM'!$J8653,"Standard",VLOOKUP(CONCATENATE(bd_adtype,"_",bd_creativetype),tabela,2,FALSE)))</f>
        <v>#N/A</v>
      </c>
      <c r="F8653" s="7">
        <f t="shared" si="1557"/>
        <v>0</v>
      </c>
      <c r="G8653" s="7">
        <f t="shared" si="1558"/>
        <v>0</v>
      </c>
      <c r="H8653" s="7">
        <f t="shared" si="1559"/>
        <v>0</v>
      </c>
      <c r="I8653" s="7">
        <f t="shared" si="1560"/>
        <v>0</v>
      </c>
      <c r="J8653" s="7">
        <f t="shared" si="1561"/>
        <v>0</v>
      </c>
      <c r="K8653" s="8" t="e">
        <f t="shared" si="1562"/>
        <v>#N/A</v>
      </c>
      <c r="L8653" s="7" t="e">
        <f t="shared" si="1563"/>
        <v>#N/A</v>
      </c>
      <c r="M8653" s="8" t="e">
        <f t="shared" si="1518"/>
        <v>#N/A</v>
      </c>
      <c r="N8653" s="8" t="e">
        <f t="shared" si="1519"/>
        <v>#N/A</v>
      </c>
    </row>
    <row r="8654" spans="1:14" ht="15.75" customHeight="1" x14ac:dyDescent="0.35">
      <c r="A8654" s="7">
        <f t="shared" si="1553"/>
        <v>0</v>
      </c>
      <c r="B8654" s="7">
        <f t="shared" si="1554"/>
        <v>0</v>
      </c>
      <c r="C8654" s="7">
        <f t="shared" si="1555"/>
        <v>0</v>
      </c>
      <c r="D8654" s="7">
        <f t="shared" si="1556"/>
        <v>0</v>
      </c>
      <c r="E8654" s="7" t="e">
        <f>IF('Report DCM'!$H8654="In-Stream Video","Rich Media display banner",IF('Report DCM'!$I8654&gt;'Report DCM'!$J8654,"Standard",VLOOKUP(CONCATENATE(bd_adtype,"_",bd_creativetype),tabela,2,FALSE)))</f>
        <v>#N/A</v>
      </c>
      <c r="F8654" s="7">
        <f t="shared" si="1557"/>
        <v>0</v>
      </c>
      <c r="G8654" s="7">
        <f t="shared" si="1558"/>
        <v>0</v>
      </c>
      <c r="H8654" s="7">
        <f t="shared" si="1559"/>
        <v>0</v>
      </c>
      <c r="I8654" s="7">
        <f t="shared" si="1560"/>
        <v>0</v>
      </c>
      <c r="J8654" s="7">
        <f t="shared" si="1561"/>
        <v>0</v>
      </c>
      <c r="K8654" s="8" t="e">
        <f t="shared" si="1562"/>
        <v>#N/A</v>
      </c>
      <c r="L8654" s="7" t="e">
        <f t="shared" si="1563"/>
        <v>#N/A</v>
      </c>
      <c r="M8654" s="8" t="e">
        <f t="shared" si="1518"/>
        <v>#N/A</v>
      </c>
      <c r="N8654" s="8" t="e">
        <f t="shared" si="1519"/>
        <v>#N/A</v>
      </c>
    </row>
    <row r="8655" spans="1:14" ht="15.75" customHeight="1" x14ac:dyDescent="0.35">
      <c r="A8655" s="7">
        <f t="shared" si="1553"/>
        <v>0</v>
      </c>
      <c r="B8655" s="7">
        <f t="shared" si="1554"/>
        <v>0</v>
      </c>
      <c r="C8655" s="7">
        <f t="shared" si="1555"/>
        <v>0</v>
      </c>
      <c r="D8655" s="7">
        <f t="shared" si="1556"/>
        <v>0</v>
      </c>
      <c r="E8655" s="7" t="e">
        <f>IF('Report DCM'!$H8655="In-Stream Video","Rich Media display banner",IF('Report DCM'!$I8655&gt;'Report DCM'!$J8655,"Standard",VLOOKUP(CONCATENATE(bd_adtype,"_",bd_creativetype),tabela,2,FALSE)))</f>
        <v>#N/A</v>
      </c>
      <c r="F8655" s="7">
        <f t="shared" si="1557"/>
        <v>0</v>
      </c>
      <c r="G8655" s="7">
        <f t="shared" si="1558"/>
        <v>0</v>
      </c>
      <c r="H8655" s="7">
        <f t="shared" si="1559"/>
        <v>0</v>
      </c>
      <c r="I8655" s="7">
        <f t="shared" si="1560"/>
        <v>0</v>
      </c>
      <c r="J8655" s="7">
        <f t="shared" si="1561"/>
        <v>0</v>
      </c>
      <c r="K8655" s="8" t="e">
        <f t="shared" si="1562"/>
        <v>#N/A</v>
      </c>
      <c r="L8655" s="7" t="e">
        <f t="shared" si="1563"/>
        <v>#N/A</v>
      </c>
      <c r="M8655" s="8" t="e">
        <f t="shared" si="1518"/>
        <v>#N/A</v>
      </c>
      <c r="N8655" s="8" t="e">
        <f t="shared" si="1519"/>
        <v>#N/A</v>
      </c>
    </row>
    <row r="8656" spans="1:14" ht="15.75" customHeight="1" x14ac:dyDescent="0.35">
      <c r="A8656" s="7">
        <f t="shared" si="1553"/>
        <v>0</v>
      </c>
      <c r="B8656" s="7">
        <f t="shared" si="1554"/>
        <v>0</v>
      </c>
      <c r="C8656" s="7">
        <f t="shared" si="1555"/>
        <v>0</v>
      </c>
      <c r="D8656" s="7">
        <f t="shared" si="1556"/>
        <v>0</v>
      </c>
      <c r="E8656" s="7" t="e">
        <f>IF('Report DCM'!$H8656="In-Stream Video","Rich Media display banner",IF('Report DCM'!$I8656&gt;'Report DCM'!$J8656,"Standard",VLOOKUP(CONCATENATE(bd_adtype,"_",bd_creativetype),tabela,2,FALSE)))</f>
        <v>#N/A</v>
      </c>
      <c r="F8656" s="7">
        <f t="shared" si="1557"/>
        <v>0</v>
      </c>
      <c r="G8656" s="7">
        <f t="shared" si="1558"/>
        <v>0</v>
      </c>
      <c r="H8656" s="7">
        <f t="shared" si="1559"/>
        <v>0</v>
      </c>
      <c r="I8656" s="7">
        <f t="shared" si="1560"/>
        <v>0</v>
      </c>
      <c r="J8656" s="7">
        <f t="shared" si="1561"/>
        <v>0</v>
      </c>
      <c r="K8656" s="8" t="e">
        <f t="shared" si="1562"/>
        <v>#N/A</v>
      </c>
      <c r="L8656" s="7" t="e">
        <f t="shared" si="1563"/>
        <v>#N/A</v>
      </c>
      <c r="M8656" s="8" t="e">
        <f t="shared" si="1518"/>
        <v>#N/A</v>
      </c>
      <c r="N8656" s="8" t="e">
        <f t="shared" si="1519"/>
        <v>#N/A</v>
      </c>
    </row>
    <row r="8657" spans="1:14" ht="15.75" customHeight="1" x14ac:dyDescent="0.35">
      <c r="A8657" s="7">
        <f t="shared" si="1553"/>
        <v>0</v>
      </c>
      <c r="B8657" s="7">
        <f t="shared" si="1554"/>
        <v>0</v>
      </c>
      <c r="C8657" s="7">
        <f t="shared" si="1555"/>
        <v>0</v>
      </c>
      <c r="D8657" s="7">
        <f t="shared" si="1556"/>
        <v>0</v>
      </c>
      <c r="E8657" s="7" t="e">
        <f>IF('Report DCM'!$H8657="In-Stream Video","Rich Media display banner",IF('Report DCM'!$I8657&gt;'Report DCM'!$J8657,"Standard",VLOOKUP(CONCATENATE(bd_adtype,"_",bd_creativetype),tabela,2,FALSE)))</f>
        <v>#N/A</v>
      </c>
      <c r="F8657" s="7">
        <f t="shared" si="1557"/>
        <v>0</v>
      </c>
      <c r="G8657" s="7">
        <f t="shared" si="1558"/>
        <v>0</v>
      </c>
      <c r="H8657" s="7">
        <f t="shared" si="1559"/>
        <v>0</v>
      </c>
      <c r="I8657" s="7">
        <f t="shared" si="1560"/>
        <v>0</v>
      </c>
      <c r="J8657" s="7">
        <f t="shared" si="1561"/>
        <v>0</v>
      </c>
      <c r="K8657" s="8" t="e">
        <f t="shared" si="1562"/>
        <v>#N/A</v>
      </c>
      <c r="L8657" s="7" t="e">
        <f t="shared" si="1563"/>
        <v>#N/A</v>
      </c>
      <c r="M8657" s="8" t="e">
        <f t="shared" si="1518"/>
        <v>#N/A</v>
      </c>
      <c r="N8657" s="8" t="e">
        <f t="shared" si="1519"/>
        <v>#N/A</v>
      </c>
    </row>
    <row r="8658" spans="1:14" ht="15.75" customHeight="1" x14ac:dyDescent="0.35">
      <c r="A8658" s="7">
        <f t="shared" si="1553"/>
        <v>0</v>
      </c>
      <c r="B8658" s="7">
        <f t="shared" si="1554"/>
        <v>0</v>
      </c>
      <c r="C8658" s="7">
        <f t="shared" si="1555"/>
        <v>0</v>
      </c>
      <c r="D8658" s="7">
        <f t="shared" si="1556"/>
        <v>0</v>
      </c>
      <c r="E8658" s="7" t="e">
        <f>IF('Report DCM'!$H8658="In-Stream Video","Rich Media display banner",IF('Report DCM'!$I8658&gt;'Report DCM'!$J8658,"Standard",VLOOKUP(CONCATENATE(bd_adtype,"_",bd_creativetype),tabela,2,FALSE)))</f>
        <v>#N/A</v>
      </c>
      <c r="F8658" s="7">
        <f t="shared" si="1557"/>
        <v>0</v>
      </c>
      <c r="G8658" s="7">
        <f t="shared" si="1558"/>
        <v>0</v>
      </c>
      <c r="H8658" s="7">
        <f t="shared" si="1559"/>
        <v>0</v>
      </c>
      <c r="I8658" s="7">
        <f t="shared" si="1560"/>
        <v>0</v>
      </c>
      <c r="J8658" s="7">
        <f t="shared" si="1561"/>
        <v>0</v>
      </c>
      <c r="K8658" s="8" t="e">
        <f t="shared" si="1562"/>
        <v>#N/A</v>
      </c>
      <c r="L8658" s="7" t="e">
        <f t="shared" si="1563"/>
        <v>#N/A</v>
      </c>
      <c r="M8658" s="8" t="e">
        <f t="shared" si="1518"/>
        <v>#N/A</v>
      </c>
      <c r="N8658" s="8" t="e">
        <f t="shared" si="1519"/>
        <v>#N/A</v>
      </c>
    </row>
    <row r="8659" spans="1:14" ht="15.75" customHeight="1" x14ac:dyDescent="0.35">
      <c r="A8659" s="7">
        <f t="shared" si="1553"/>
        <v>0</v>
      </c>
      <c r="B8659" s="7">
        <f t="shared" si="1554"/>
        <v>0</v>
      </c>
      <c r="C8659" s="7">
        <f t="shared" si="1555"/>
        <v>0</v>
      </c>
      <c r="D8659" s="7">
        <f t="shared" si="1556"/>
        <v>0</v>
      </c>
      <c r="E8659" s="7" t="e">
        <f>IF('Report DCM'!$H8659="In-Stream Video","Rich Media display banner",IF('Report DCM'!$I8659&gt;'Report DCM'!$J8659,"Standard",VLOOKUP(CONCATENATE(bd_adtype,"_",bd_creativetype),tabela,2,FALSE)))</f>
        <v>#N/A</v>
      </c>
      <c r="F8659" s="7">
        <f t="shared" si="1557"/>
        <v>0</v>
      </c>
      <c r="G8659" s="7">
        <f t="shared" si="1558"/>
        <v>0</v>
      </c>
      <c r="H8659" s="7">
        <f t="shared" si="1559"/>
        <v>0</v>
      </c>
      <c r="I8659" s="7">
        <f t="shared" si="1560"/>
        <v>0</v>
      </c>
      <c r="J8659" s="7">
        <f t="shared" si="1561"/>
        <v>0</v>
      </c>
      <c r="K8659" s="8" t="e">
        <f t="shared" si="1562"/>
        <v>#N/A</v>
      </c>
      <c r="L8659" s="7" t="e">
        <f t="shared" si="1563"/>
        <v>#N/A</v>
      </c>
      <c r="M8659" s="8" t="e">
        <f t="shared" si="1518"/>
        <v>#N/A</v>
      </c>
      <c r="N8659" s="8" t="e">
        <f t="shared" si="1519"/>
        <v>#N/A</v>
      </c>
    </row>
    <row r="8660" spans="1:14" ht="15.75" customHeight="1" x14ac:dyDescent="0.35">
      <c r="A8660" s="7">
        <f t="shared" si="1553"/>
        <v>0</v>
      </c>
      <c r="B8660" s="7">
        <f t="shared" si="1554"/>
        <v>0</v>
      </c>
      <c r="C8660" s="7">
        <f t="shared" si="1555"/>
        <v>0</v>
      </c>
      <c r="D8660" s="7">
        <f t="shared" si="1556"/>
        <v>0</v>
      </c>
      <c r="E8660" s="7" t="e">
        <f>IF('Report DCM'!$H8660="In-Stream Video","Rich Media display banner",IF('Report DCM'!$I8660&gt;'Report DCM'!$J8660,"Standard",VLOOKUP(CONCATENATE(bd_adtype,"_",bd_creativetype),tabela,2,FALSE)))</f>
        <v>#N/A</v>
      </c>
      <c r="F8660" s="7">
        <f t="shared" si="1557"/>
        <v>0</v>
      </c>
      <c r="G8660" s="7">
        <f t="shared" si="1558"/>
        <v>0</v>
      </c>
      <c r="H8660" s="7">
        <f t="shared" si="1559"/>
        <v>0</v>
      </c>
      <c r="I8660" s="7">
        <f t="shared" si="1560"/>
        <v>0</v>
      </c>
      <c r="J8660" s="7">
        <f t="shared" si="1561"/>
        <v>0</v>
      </c>
      <c r="K8660" s="8" t="e">
        <f t="shared" si="1562"/>
        <v>#N/A</v>
      </c>
      <c r="L8660" s="7" t="e">
        <f t="shared" si="1563"/>
        <v>#N/A</v>
      </c>
      <c r="M8660" s="8" t="e">
        <f t="shared" si="1518"/>
        <v>#N/A</v>
      </c>
      <c r="N8660" s="8" t="e">
        <f t="shared" si="1519"/>
        <v>#N/A</v>
      </c>
    </row>
    <row r="8661" spans="1:14" ht="15.75" customHeight="1" x14ac:dyDescent="0.35">
      <c r="A8661" s="7">
        <f t="shared" si="1553"/>
        <v>0</v>
      </c>
      <c r="B8661" s="7">
        <f t="shared" si="1554"/>
        <v>0</v>
      </c>
      <c r="C8661" s="7">
        <f t="shared" si="1555"/>
        <v>0</v>
      </c>
      <c r="D8661" s="7">
        <f t="shared" si="1556"/>
        <v>0</v>
      </c>
      <c r="E8661" s="7" t="e">
        <f>IF('Report DCM'!$H8661="In-Stream Video","Rich Media display banner",IF('Report DCM'!$I8661&gt;'Report DCM'!$J8661,"Standard",VLOOKUP(CONCATENATE(bd_adtype,"_",bd_creativetype),tabela,2,FALSE)))</f>
        <v>#N/A</v>
      </c>
      <c r="F8661" s="7">
        <f t="shared" si="1557"/>
        <v>0</v>
      </c>
      <c r="G8661" s="7">
        <f t="shared" si="1558"/>
        <v>0</v>
      </c>
      <c r="H8661" s="7">
        <f t="shared" si="1559"/>
        <v>0</v>
      </c>
      <c r="I8661" s="7">
        <f t="shared" si="1560"/>
        <v>0</v>
      </c>
      <c r="J8661" s="7">
        <f t="shared" si="1561"/>
        <v>0</v>
      </c>
      <c r="K8661" s="8" t="e">
        <f t="shared" si="1562"/>
        <v>#N/A</v>
      </c>
      <c r="L8661" s="7" t="e">
        <f t="shared" si="1563"/>
        <v>#N/A</v>
      </c>
      <c r="M8661" s="8" t="e">
        <f t="shared" si="1518"/>
        <v>#N/A</v>
      </c>
      <c r="N8661" s="8" t="e">
        <f t="shared" si="1519"/>
        <v>#N/A</v>
      </c>
    </row>
    <row r="8662" spans="1:14" ht="15.75" customHeight="1" x14ac:dyDescent="0.35">
      <c r="A8662" s="7">
        <f t="shared" si="1553"/>
        <v>0</v>
      </c>
      <c r="B8662" s="7">
        <f t="shared" si="1554"/>
        <v>0</v>
      </c>
      <c r="C8662" s="7">
        <f t="shared" si="1555"/>
        <v>0</v>
      </c>
      <c r="D8662" s="7">
        <f t="shared" si="1556"/>
        <v>0</v>
      </c>
      <c r="E8662" s="7" t="e">
        <f>IF('Report DCM'!$H8662="In-Stream Video","Rich Media display banner",IF('Report DCM'!$I8662&gt;'Report DCM'!$J8662,"Standard",VLOOKUP(CONCATENATE(bd_adtype,"_",bd_creativetype),tabela,2,FALSE)))</f>
        <v>#N/A</v>
      </c>
      <c r="F8662" s="7">
        <f t="shared" si="1557"/>
        <v>0</v>
      </c>
      <c r="G8662" s="7">
        <f t="shared" si="1558"/>
        <v>0</v>
      </c>
      <c r="H8662" s="7">
        <f t="shared" si="1559"/>
        <v>0</v>
      </c>
      <c r="I8662" s="7">
        <f t="shared" si="1560"/>
        <v>0</v>
      </c>
      <c r="J8662" s="7">
        <f t="shared" si="1561"/>
        <v>0</v>
      </c>
      <c r="K8662" s="8" t="e">
        <f t="shared" si="1562"/>
        <v>#N/A</v>
      </c>
      <c r="L8662" s="7" t="e">
        <f t="shared" si="1563"/>
        <v>#N/A</v>
      </c>
      <c r="M8662" s="8" t="e">
        <f t="shared" si="1518"/>
        <v>#N/A</v>
      </c>
      <c r="N8662" s="8" t="e">
        <f t="shared" si="1519"/>
        <v>#N/A</v>
      </c>
    </row>
    <row r="8663" spans="1:14" ht="15.75" customHeight="1" x14ac:dyDescent="0.35">
      <c r="A8663" s="7">
        <f t="shared" si="1553"/>
        <v>0</v>
      </c>
      <c r="B8663" s="7">
        <f t="shared" si="1554"/>
        <v>0</v>
      </c>
      <c r="C8663" s="7">
        <f t="shared" si="1555"/>
        <v>0</v>
      </c>
      <c r="D8663" s="7">
        <f t="shared" si="1556"/>
        <v>0</v>
      </c>
      <c r="E8663" s="7" t="e">
        <f>IF('Report DCM'!$H8663="In-Stream Video","Rich Media display banner",IF('Report DCM'!$I8663&gt;'Report DCM'!$J8663,"Standard",VLOOKUP(CONCATENATE(bd_adtype,"_",bd_creativetype),tabela,2,FALSE)))</f>
        <v>#N/A</v>
      </c>
      <c r="F8663" s="7">
        <f t="shared" si="1557"/>
        <v>0</v>
      </c>
      <c r="G8663" s="7">
        <f t="shared" si="1558"/>
        <v>0</v>
      </c>
      <c r="H8663" s="7">
        <f t="shared" si="1559"/>
        <v>0</v>
      </c>
      <c r="I8663" s="7">
        <f t="shared" si="1560"/>
        <v>0</v>
      </c>
      <c r="J8663" s="7">
        <f t="shared" si="1561"/>
        <v>0</v>
      </c>
      <c r="K8663" s="8" t="e">
        <f t="shared" si="1562"/>
        <v>#N/A</v>
      </c>
      <c r="L8663" s="7" t="e">
        <f t="shared" si="1563"/>
        <v>#N/A</v>
      </c>
      <c r="M8663" s="8" t="e">
        <f t="shared" si="1518"/>
        <v>#N/A</v>
      </c>
      <c r="N8663" s="8" t="e">
        <f t="shared" si="1519"/>
        <v>#N/A</v>
      </c>
    </row>
    <row r="8664" spans="1:14" ht="15.75" customHeight="1" x14ac:dyDescent="0.35">
      <c r="A8664" s="7">
        <f t="shared" si="1553"/>
        <v>0</v>
      </c>
      <c r="B8664" s="7">
        <f t="shared" si="1554"/>
        <v>0</v>
      </c>
      <c r="C8664" s="7">
        <f t="shared" si="1555"/>
        <v>0</v>
      </c>
      <c r="D8664" s="7">
        <f t="shared" si="1556"/>
        <v>0</v>
      </c>
      <c r="E8664" s="7" t="e">
        <f>IF('Report DCM'!$H8664="In-Stream Video","Rich Media display banner",IF('Report DCM'!$I8664&gt;'Report DCM'!$J8664,"Standard",VLOOKUP(CONCATENATE(bd_adtype,"_",bd_creativetype),tabela,2,FALSE)))</f>
        <v>#N/A</v>
      </c>
      <c r="F8664" s="7">
        <f t="shared" si="1557"/>
        <v>0</v>
      </c>
      <c r="G8664" s="7">
        <f t="shared" si="1558"/>
        <v>0</v>
      </c>
      <c r="H8664" s="7">
        <f t="shared" si="1559"/>
        <v>0</v>
      </c>
      <c r="I8664" s="7">
        <f t="shared" si="1560"/>
        <v>0</v>
      </c>
      <c r="J8664" s="7">
        <f t="shared" si="1561"/>
        <v>0</v>
      </c>
      <c r="K8664" s="8" t="e">
        <f t="shared" si="1562"/>
        <v>#N/A</v>
      </c>
      <c r="L8664" s="7" t="e">
        <f t="shared" si="1563"/>
        <v>#N/A</v>
      </c>
      <c r="M8664" s="8" t="e">
        <f t="shared" si="1518"/>
        <v>#N/A</v>
      </c>
      <c r="N8664" s="8" t="e">
        <f t="shared" si="1519"/>
        <v>#N/A</v>
      </c>
    </row>
    <row r="8665" spans="1:14" ht="15.75" customHeight="1" x14ac:dyDescent="0.35">
      <c r="A8665" s="7">
        <f t="shared" si="1553"/>
        <v>0</v>
      </c>
      <c r="B8665" s="7">
        <f t="shared" si="1554"/>
        <v>0</v>
      </c>
      <c r="C8665" s="7">
        <f t="shared" si="1555"/>
        <v>0</v>
      </c>
      <c r="D8665" s="7">
        <f t="shared" si="1556"/>
        <v>0</v>
      </c>
      <c r="E8665" s="7" t="e">
        <f>IF('Report DCM'!$H8665="In-Stream Video","Rich Media display banner",IF('Report DCM'!$I8665&gt;'Report DCM'!$J8665,"Standard",VLOOKUP(CONCATENATE(bd_adtype,"_",bd_creativetype),tabela,2,FALSE)))</f>
        <v>#N/A</v>
      </c>
      <c r="F8665" s="7">
        <f t="shared" si="1557"/>
        <v>0</v>
      </c>
      <c r="G8665" s="7">
        <f t="shared" si="1558"/>
        <v>0</v>
      </c>
      <c r="H8665" s="7">
        <f t="shared" si="1559"/>
        <v>0</v>
      </c>
      <c r="I8665" s="7">
        <f t="shared" si="1560"/>
        <v>0</v>
      </c>
      <c r="J8665" s="7">
        <f t="shared" si="1561"/>
        <v>0</v>
      </c>
      <c r="K8665" s="8" t="e">
        <f t="shared" si="1562"/>
        <v>#N/A</v>
      </c>
      <c r="L8665" s="7" t="e">
        <f t="shared" si="1563"/>
        <v>#N/A</v>
      </c>
      <c r="M8665" s="8" t="e">
        <f t="shared" si="1518"/>
        <v>#N/A</v>
      </c>
      <c r="N8665" s="8" t="e">
        <f t="shared" si="1519"/>
        <v>#N/A</v>
      </c>
    </row>
    <row r="8666" spans="1:14" ht="15.75" customHeight="1" x14ac:dyDescent="0.35">
      <c r="A8666" s="7">
        <f t="shared" si="1553"/>
        <v>0</v>
      </c>
      <c r="B8666" s="7">
        <f t="shared" si="1554"/>
        <v>0</v>
      </c>
      <c r="C8666" s="7">
        <f t="shared" si="1555"/>
        <v>0</v>
      </c>
      <c r="D8666" s="7">
        <f t="shared" si="1556"/>
        <v>0</v>
      </c>
      <c r="E8666" s="7" t="e">
        <f>IF('Report DCM'!$H8666="In-Stream Video","Rich Media display banner",IF('Report DCM'!$I8666&gt;'Report DCM'!$J8666,"Standard",VLOOKUP(CONCATENATE(bd_adtype,"_",bd_creativetype),tabela,2,FALSE)))</f>
        <v>#N/A</v>
      </c>
      <c r="F8666" s="7">
        <f t="shared" si="1557"/>
        <v>0</v>
      </c>
      <c r="G8666" s="7">
        <f t="shared" si="1558"/>
        <v>0</v>
      </c>
      <c r="H8666" s="7">
        <f t="shared" si="1559"/>
        <v>0</v>
      </c>
      <c r="I8666" s="7">
        <f t="shared" si="1560"/>
        <v>0</v>
      </c>
      <c r="J8666" s="7">
        <f t="shared" si="1561"/>
        <v>0</v>
      </c>
      <c r="K8666" s="8" t="e">
        <f t="shared" si="1562"/>
        <v>#N/A</v>
      </c>
      <c r="L8666" s="7" t="e">
        <f t="shared" si="1563"/>
        <v>#N/A</v>
      </c>
      <c r="M8666" s="8" t="e">
        <f t="shared" si="1518"/>
        <v>#N/A</v>
      </c>
      <c r="N8666" s="8" t="e">
        <f t="shared" si="1519"/>
        <v>#N/A</v>
      </c>
    </row>
    <row r="8667" spans="1:14" ht="15.75" customHeight="1" x14ac:dyDescent="0.35">
      <c r="A8667" s="7">
        <f t="shared" si="1553"/>
        <v>0</v>
      </c>
      <c r="B8667" s="7">
        <f t="shared" si="1554"/>
        <v>0</v>
      </c>
      <c r="C8667" s="7">
        <f t="shared" si="1555"/>
        <v>0</v>
      </c>
      <c r="D8667" s="7">
        <f t="shared" si="1556"/>
        <v>0</v>
      </c>
      <c r="E8667" s="7" t="e">
        <f>IF('Report DCM'!$H8667="In-Stream Video","Rich Media display banner",IF('Report DCM'!$I8667&gt;'Report DCM'!$J8667,"Standard",VLOOKUP(CONCATENATE(bd_adtype,"_",bd_creativetype),tabela,2,FALSE)))</f>
        <v>#N/A</v>
      </c>
      <c r="F8667" s="7">
        <f t="shared" si="1557"/>
        <v>0</v>
      </c>
      <c r="G8667" s="7">
        <f t="shared" si="1558"/>
        <v>0</v>
      </c>
      <c r="H8667" s="7">
        <f t="shared" si="1559"/>
        <v>0</v>
      </c>
      <c r="I8667" s="7">
        <f t="shared" si="1560"/>
        <v>0</v>
      </c>
      <c r="J8667" s="7">
        <f t="shared" si="1561"/>
        <v>0</v>
      </c>
      <c r="K8667" s="8" t="e">
        <f t="shared" si="1562"/>
        <v>#N/A</v>
      </c>
      <c r="L8667" s="7" t="e">
        <f t="shared" si="1563"/>
        <v>#N/A</v>
      </c>
      <c r="M8667" s="8" t="e">
        <f t="shared" si="1518"/>
        <v>#N/A</v>
      </c>
      <c r="N8667" s="8" t="e">
        <f t="shared" si="1519"/>
        <v>#N/A</v>
      </c>
    </row>
    <row r="8668" spans="1:14" ht="15.75" customHeight="1" x14ac:dyDescent="0.35">
      <c r="A8668" s="7">
        <f t="shared" si="1553"/>
        <v>0</v>
      </c>
      <c r="B8668" s="7">
        <f t="shared" si="1554"/>
        <v>0</v>
      </c>
      <c r="C8668" s="7">
        <f t="shared" si="1555"/>
        <v>0</v>
      </c>
      <c r="D8668" s="7">
        <f t="shared" si="1556"/>
        <v>0</v>
      </c>
      <c r="E8668" s="7" t="e">
        <f>IF('Report DCM'!$H8668="In-Stream Video","Rich Media display banner",IF('Report DCM'!$I8668&gt;'Report DCM'!$J8668,"Standard",VLOOKUP(CONCATENATE(bd_adtype,"_",bd_creativetype),tabela,2,FALSE)))</f>
        <v>#N/A</v>
      </c>
      <c r="F8668" s="7">
        <f t="shared" si="1557"/>
        <v>0</v>
      </c>
      <c r="G8668" s="7">
        <f t="shared" si="1558"/>
        <v>0</v>
      </c>
      <c r="H8668" s="7">
        <f t="shared" si="1559"/>
        <v>0</v>
      </c>
      <c r="I8668" s="7">
        <f t="shared" si="1560"/>
        <v>0</v>
      </c>
      <c r="J8668" s="7">
        <f t="shared" si="1561"/>
        <v>0</v>
      </c>
      <c r="K8668" s="8" t="e">
        <f t="shared" si="1562"/>
        <v>#N/A</v>
      </c>
      <c r="L8668" s="7" t="e">
        <f t="shared" si="1563"/>
        <v>#N/A</v>
      </c>
      <c r="M8668" s="8" t="e">
        <f t="shared" si="1518"/>
        <v>#N/A</v>
      </c>
      <c r="N8668" s="8" t="e">
        <f t="shared" si="1519"/>
        <v>#N/A</v>
      </c>
    </row>
    <row r="8669" spans="1:14" ht="15.75" customHeight="1" x14ac:dyDescent="0.35">
      <c r="A8669" s="7">
        <f t="shared" si="1553"/>
        <v>0</v>
      </c>
      <c r="B8669" s="7">
        <f t="shared" si="1554"/>
        <v>0</v>
      </c>
      <c r="C8669" s="7">
        <f t="shared" si="1555"/>
        <v>0</v>
      </c>
      <c r="D8669" s="7">
        <f t="shared" si="1556"/>
        <v>0</v>
      </c>
      <c r="E8669" s="7" t="e">
        <f>IF('Report DCM'!$H8669="In-Stream Video","Rich Media display banner",IF('Report DCM'!$I8669&gt;'Report DCM'!$J8669,"Standard",VLOOKUP(CONCATENATE(bd_adtype,"_",bd_creativetype),tabela,2,FALSE)))</f>
        <v>#N/A</v>
      </c>
      <c r="F8669" s="7">
        <f t="shared" si="1557"/>
        <v>0</v>
      </c>
      <c r="G8669" s="7">
        <f t="shared" si="1558"/>
        <v>0</v>
      </c>
      <c r="H8669" s="7">
        <f t="shared" si="1559"/>
        <v>0</v>
      </c>
      <c r="I8669" s="7">
        <f t="shared" si="1560"/>
        <v>0</v>
      </c>
      <c r="J8669" s="7">
        <f t="shared" si="1561"/>
        <v>0</v>
      </c>
      <c r="K8669" s="8" t="e">
        <f t="shared" si="1562"/>
        <v>#N/A</v>
      </c>
      <c r="L8669" s="7" t="e">
        <f t="shared" si="1563"/>
        <v>#N/A</v>
      </c>
      <c r="M8669" s="8" t="e">
        <f t="shared" si="1518"/>
        <v>#N/A</v>
      </c>
      <c r="N8669" s="8" t="e">
        <f t="shared" si="1519"/>
        <v>#N/A</v>
      </c>
    </row>
    <row r="8670" spans="1:14" ht="15.75" customHeight="1" x14ac:dyDescent="0.35">
      <c r="A8670" s="7">
        <f t="shared" si="1553"/>
        <v>0</v>
      </c>
      <c r="B8670" s="7">
        <f t="shared" si="1554"/>
        <v>0</v>
      </c>
      <c r="C8670" s="7">
        <f t="shared" si="1555"/>
        <v>0</v>
      </c>
      <c r="D8670" s="7">
        <f t="shared" si="1556"/>
        <v>0</v>
      </c>
      <c r="E8670" s="7" t="e">
        <f>IF('Report DCM'!$H8670="In-Stream Video","Rich Media display banner",IF('Report DCM'!$I8670&gt;'Report DCM'!$J8670,"Standard",VLOOKUP(CONCATENATE(bd_adtype,"_",bd_creativetype),tabela,2,FALSE)))</f>
        <v>#N/A</v>
      </c>
      <c r="F8670" s="7">
        <f t="shared" si="1557"/>
        <v>0</v>
      </c>
      <c r="G8670" s="7">
        <f t="shared" si="1558"/>
        <v>0</v>
      </c>
      <c r="H8670" s="7">
        <f t="shared" si="1559"/>
        <v>0</v>
      </c>
      <c r="I8670" s="7">
        <f t="shared" si="1560"/>
        <v>0</v>
      </c>
      <c r="J8670" s="7">
        <f t="shared" si="1561"/>
        <v>0</v>
      </c>
      <c r="K8670" s="8" t="e">
        <f t="shared" si="1562"/>
        <v>#N/A</v>
      </c>
      <c r="L8670" s="7" t="e">
        <f t="shared" si="1563"/>
        <v>#N/A</v>
      </c>
      <c r="M8670" s="8" t="e">
        <f t="shared" si="1518"/>
        <v>#N/A</v>
      </c>
      <c r="N8670" s="8" t="e">
        <f t="shared" si="1519"/>
        <v>#N/A</v>
      </c>
    </row>
    <row r="8671" spans="1:14" ht="15.75" customHeight="1" x14ac:dyDescent="0.35">
      <c r="A8671" s="7">
        <f t="shared" si="1553"/>
        <v>0</v>
      </c>
      <c r="B8671" s="7">
        <f t="shared" si="1554"/>
        <v>0</v>
      </c>
      <c r="C8671" s="7">
        <f t="shared" si="1555"/>
        <v>0</v>
      </c>
      <c r="D8671" s="7">
        <f t="shared" si="1556"/>
        <v>0</v>
      </c>
      <c r="E8671" s="7" t="e">
        <f>IF('Report DCM'!$H8671="In-Stream Video","Rich Media display banner",IF('Report DCM'!$I8671&gt;'Report DCM'!$J8671,"Standard",VLOOKUP(CONCATENATE(bd_adtype,"_",bd_creativetype),tabela,2,FALSE)))</f>
        <v>#N/A</v>
      </c>
      <c r="F8671" s="7">
        <f t="shared" si="1557"/>
        <v>0</v>
      </c>
      <c r="G8671" s="7">
        <f t="shared" si="1558"/>
        <v>0</v>
      </c>
      <c r="H8671" s="7">
        <f t="shared" si="1559"/>
        <v>0</v>
      </c>
      <c r="I8671" s="7">
        <f t="shared" si="1560"/>
        <v>0</v>
      </c>
      <c r="J8671" s="7">
        <f t="shared" si="1561"/>
        <v>0</v>
      </c>
      <c r="K8671" s="8" t="e">
        <f t="shared" si="1562"/>
        <v>#N/A</v>
      </c>
      <c r="L8671" s="7" t="e">
        <f t="shared" si="1563"/>
        <v>#N/A</v>
      </c>
      <c r="M8671" s="8" t="e">
        <f t="shared" si="1518"/>
        <v>#N/A</v>
      </c>
      <c r="N8671" s="8" t="e">
        <f t="shared" si="1519"/>
        <v>#N/A</v>
      </c>
    </row>
    <row r="8672" spans="1:14" ht="15.75" customHeight="1" x14ac:dyDescent="0.35">
      <c r="A8672" s="7">
        <f t="shared" si="1553"/>
        <v>0</v>
      </c>
      <c r="B8672" s="7">
        <f t="shared" si="1554"/>
        <v>0</v>
      </c>
      <c r="C8672" s="7">
        <f t="shared" si="1555"/>
        <v>0</v>
      </c>
      <c r="D8672" s="7">
        <f t="shared" si="1556"/>
        <v>0</v>
      </c>
      <c r="E8672" s="7" t="e">
        <f>IF('Report DCM'!$H8672="In-Stream Video","Rich Media display banner",IF('Report DCM'!$I8672&gt;'Report DCM'!$J8672,"Standard",VLOOKUP(CONCATENATE(bd_adtype,"_",bd_creativetype),tabela,2,FALSE)))</f>
        <v>#N/A</v>
      </c>
      <c r="F8672" s="7">
        <f t="shared" si="1557"/>
        <v>0</v>
      </c>
      <c r="G8672" s="7">
        <f t="shared" si="1558"/>
        <v>0</v>
      </c>
      <c r="H8672" s="7">
        <f t="shared" si="1559"/>
        <v>0</v>
      </c>
      <c r="I8672" s="7">
        <f t="shared" si="1560"/>
        <v>0</v>
      </c>
      <c r="J8672" s="7">
        <f t="shared" si="1561"/>
        <v>0</v>
      </c>
      <c r="K8672" s="8" t="e">
        <f t="shared" si="1562"/>
        <v>#N/A</v>
      </c>
      <c r="L8672" s="7" t="e">
        <f t="shared" si="1563"/>
        <v>#N/A</v>
      </c>
      <c r="M8672" s="8" t="e">
        <f t="shared" ref="M8672:M8926" si="1564">IF(E8672="Dynamic Click",J8672*K8672,K8672*$I8672/1000)</f>
        <v>#N/A</v>
      </c>
      <c r="N8672" s="8" t="e">
        <f t="shared" ref="N8672:N8926" si="1565">IF(E8672="Dynamic Click",J8672*L8672,L8672*$I8672/1000)</f>
        <v>#N/A</v>
      </c>
    </row>
    <row r="8673" spans="1:14" ht="15.75" customHeight="1" x14ac:dyDescent="0.35">
      <c r="A8673" s="7">
        <f t="shared" si="1553"/>
        <v>0</v>
      </c>
      <c r="B8673" s="7">
        <f t="shared" si="1554"/>
        <v>0</v>
      </c>
      <c r="C8673" s="7">
        <f t="shared" si="1555"/>
        <v>0</v>
      </c>
      <c r="D8673" s="7">
        <f t="shared" si="1556"/>
        <v>0</v>
      </c>
      <c r="E8673" s="7" t="e">
        <f>IF('Report DCM'!$H8673="In-Stream Video","Rich Media display banner",IF('Report DCM'!$I8673&gt;'Report DCM'!$J8673,"Standard",VLOOKUP(CONCATENATE(bd_adtype,"_",bd_creativetype),tabela,2,FALSE)))</f>
        <v>#N/A</v>
      </c>
      <c r="F8673" s="7">
        <f t="shared" si="1557"/>
        <v>0</v>
      </c>
      <c r="G8673" s="7">
        <f t="shared" si="1558"/>
        <v>0</v>
      </c>
      <c r="H8673" s="7">
        <f t="shared" si="1559"/>
        <v>0</v>
      </c>
      <c r="I8673" s="7">
        <f t="shared" si="1560"/>
        <v>0</v>
      </c>
      <c r="J8673" s="7">
        <f t="shared" si="1561"/>
        <v>0</v>
      </c>
      <c r="K8673" s="8" t="e">
        <f t="shared" si="1562"/>
        <v>#N/A</v>
      </c>
      <c r="L8673" s="7" t="e">
        <f t="shared" si="1563"/>
        <v>#N/A</v>
      </c>
      <c r="M8673" s="8" t="e">
        <f t="shared" si="1564"/>
        <v>#N/A</v>
      </c>
      <c r="N8673" s="8" t="e">
        <f t="shared" si="1565"/>
        <v>#N/A</v>
      </c>
    </row>
    <row r="8674" spans="1:14" ht="15.75" customHeight="1" x14ac:dyDescent="0.35">
      <c r="A8674" s="7">
        <f t="shared" si="1553"/>
        <v>0</v>
      </c>
      <c r="B8674" s="7">
        <f t="shared" si="1554"/>
        <v>0</v>
      </c>
      <c r="C8674" s="7">
        <f t="shared" si="1555"/>
        <v>0</v>
      </c>
      <c r="D8674" s="7">
        <f t="shared" si="1556"/>
        <v>0</v>
      </c>
      <c r="E8674" s="7" t="e">
        <f>IF('Report DCM'!$H8674="In-Stream Video","Rich Media display banner",IF('Report DCM'!$I8674&gt;'Report DCM'!$J8674,"Standard",VLOOKUP(CONCATENATE(bd_adtype,"_",bd_creativetype),tabela,2,FALSE)))</f>
        <v>#N/A</v>
      </c>
      <c r="F8674" s="7">
        <f t="shared" si="1557"/>
        <v>0</v>
      </c>
      <c r="G8674" s="7">
        <f t="shared" si="1558"/>
        <v>0</v>
      </c>
      <c r="H8674" s="7">
        <f t="shared" si="1559"/>
        <v>0</v>
      </c>
      <c r="I8674" s="7">
        <f t="shared" si="1560"/>
        <v>0</v>
      </c>
      <c r="J8674" s="7">
        <f t="shared" si="1561"/>
        <v>0</v>
      </c>
      <c r="K8674" s="8" t="e">
        <f t="shared" si="1562"/>
        <v>#N/A</v>
      </c>
      <c r="L8674" s="7" t="e">
        <f t="shared" si="1563"/>
        <v>#N/A</v>
      </c>
      <c r="M8674" s="8" t="e">
        <f t="shared" si="1564"/>
        <v>#N/A</v>
      </c>
      <c r="N8674" s="8" t="e">
        <f t="shared" si="1565"/>
        <v>#N/A</v>
      </c>
    </row>
    <row r="8675" spans="1:14" ht="15.75" customHeight="1" x14ac:dyDescent="0.35">
      <c r="A8675" s="7">
        <f t="shared" si="1553"/>
        <v>0</v>
      </c>
      <c r="B8675" s="7">
        <f t="shared" si="1554"/>
        <v>0</v>
      </c>
      <c r="C8675" s="7">
        <f t="shared" si="1555"/>
        <v>0</v>
      </c>
      <c r="D8675" s="7">
        <f t="shared" si="1556"/>
        <v>0</v>
      </c>
      <c r="E8675" s="7" t="e">
        <f>IF('Report DCM'!$H8675="In-Stream Video","Rich Media display banner",IF('Report DCM'!$I8675&gt;'Report DCM'!$J8675,"Standard",VLOOKUP(CONCATENATE(bd_adtype,"_",bd_creativetype),tabela,2,FALSE)))</f>
        <v>#N/A</v>
      </c>
      <c r="F8675" s="7">
        <f t="shared" si="1557"/>
        <v>0</v>
      </c>
      <c r="G8675" s="7">
        <f t="shared" si="1558"/>
        <v>0</v>
      </c>
      <c r="H8675" s="7">
        <f t="shared" si="1559"/>
        <v>0</v>
      </c>
      <c r="I8675" s="7">
        <f t="shared" si="1560"/>
        <v>0</v>
      </c>
      <c r="J8675" s="7">
        <f t="shared" si="1561"/>
        <v>0</v>
      </c>
      <c r="K8675" s="8" t="e">
        <f t="shared" si="1562"/>
        <v>#N/A</v>
      </c>
      <c r="L8675" s="7" t="e">
        <f t="shared" si="1563"/>
        <v>#N/A</v>
      </c>
      <c r="M8675" s="8" t="e">
        <f t="shared" si="1564"/>
        <v>#N/A</v>
      </c>
      <c r="N8675" s="8" t="e">
        <f t="shared" si="1565"/>
        <v>#N/A</v>
      </c>
    </row>
    <row r="8676" spans="1:14" ht="15.75" customHeight="1" x14ac:dyDescent="0.35">
      <c r="A8676" s="7">
        <f t="shared" si="1553"/>
        <v>0</v>
      </c>
      <c r="B8676" s="7">
        <f t="shared" si="1554"/>
        <v>0</v>
      </c>
      <c r="C8676" s="7">
        <f t="shared" si="1555"/>
        <v>0</v>
      </c>
      <c r="D8676" s="7">
        <f t="shared" si="1556"/>
        <v>0</v>
      </c>
      <c r="E8676" s="7" t="e">
        <f>IF('Report DCM'!$H8676="In-Stream Video","Rich Media display banner",IF('Report DCM'!$I8676&gt;'Report DCM'!$J8676,"Standard",VLOOKUP(CONCATENATE(bd_adtype,"_",bd_creativetype),tabela,2,FALSE)))</f>
        <v>#N/A</v>
      </c>
      <c r="F8676" s="7">
        <f t="shared" si="1557"/>
        <v>0</v>
      </c>
      <c r="G8676" s="7">
        <f t="shared" si="1558"/>
        <v>0</v>
      </c>
      <c r="H8676" s="7">
        <f t="shared" si="1559"/>
        <v>0</v>
      </c>
      <c r="I8676" s="7">
        <f t="shared" si="1560"/>
        <v>0</v>
      </c>
      <c r="J8676" s="7">
        <f t="shared" si="1561"/>
        <v>0</v>
      </c>
      <c r="K8676" s="8" t="e">
        <f t="shared" si="1562"/>
        <v>#N/A</v>
      </c>
      <c r="L8676" s="7" t="e">
        <f t="shared" si="1563"/>
        <v>#N/A</v>
      </c>
      <c r="M8676" s="8" t="e">
        <f t="shared" si="1564"/>
        <v>#N/A</v>
      </c>
      <c r="N8676" s="8" t="e">
        <f t="shared" si="1565"/>
        <v>#N/A</v>
      </c>
    </row>
    <row r="8677" spans="1:14" ht="15.75" customHeight="1" x14ac:dyDescent="0.35">
      <c r="A8677" s="7">
        <f t="shared" si="1553"/>
        <v>0</v>
      </c>
      <c r="B8677" s="7">
        <f t="shared" si="1554"/>
        <v>0</v>
      </c>
      <c r="C8677" s="7">
        <f t="shared" si="1555"/>
        <v>0</v>
      </c>
      <c r="D8677" s="7">
        <f t="shared" si="1556"/>
        <v>0</v>
      </c>
      <c r="E8677" s="7" t="e">
        <f>IF('Report DCM'!$H8677="In-Stream Video","Rich Media display banner",IF('Report DCM'!$I8677&gt;'Report DCM'!$J8677,"Standard",VLOOKUP(CONCATENATE(bd_adtype,"_",bd_creativetype),tabela,2,FALSE)))</f>
        <v>#N/A</v>
      </c>
      <c r="F8677" s="7">
        <f t="shared" si="1557"/>
        <v>0</v>
      </c>
      <c r="G8677" s="7">
        <f t="shared" si="1558"/>
        <v>0</v>
      </c>
      <c r="H8677" s="7">
        <f t="shared" si="1559"/>
        <v>0</v>
      </c>
      <c r="I8677" s="7">
        <f t="shared" si="1560"/>
        <v>0</v>
      </c>
      <c r="J8677" s="7">
        <f t="shared" si="1561"/>
        <v>0</v>
      </c>
      <c r="K8677" s="8" t="e">
        <f t="shared" si="1562"/>
        <v>#N/A</v>
      </c>
      <c r="L8677" s="7" t="e">
        <f t="shared" si="1563"/>
        <v>#N/A</v>
      </c>
      <c r="M8677" s="8" t="e">
        <f t="shared" si="1564"/>
        <v>#N/A</v>
      </c>
      <c r="N8677" s="8" t="e">
        <f t="shared" si="1565"/>
        <v>#N/A</v>
      </c>
    </row>
    <row r="8678" spans="1:14" ht="15.75" customHeight="1" x14ac:dyDescent="0.35">
      <c r="A8678" s="7">
        <f t="shared" si="1553"/>
        <v>0</v>
      </c>
      <c r="B8678" s="7">
        <f t="shared" si="1554"/>
        <v>0</v>
      </c>
      <c r="C8678" s="7">
        <f t="shared" si="1555"/>
        <v>0</v>
      </c>
      <c r="D8678" s="7">
        <f t="shared" si="1556"/>
        <v>0</v>
      </c>
      <c r="E8678" s="7" t="e">
        <f>IF('Report DCM'!$H8678="In-Stream Video","Rich Media display banner",IF('Report DCM'!$I8678&gt;'Report DCM'!$J8678,"Standard",VLOOKUP(CONCATENATE(bd_adtype,"_",bd_creativetype),tabela,2,FALSE)))</f>
        <v>#N/A</v>
      </c>
      <c r="F8678" s="7">
        <f t="shared" si="1557"/>
        <v>0</v>
      </c>
      <c r="G8678" s="7">
        <f t="shared" si="1558"/>
        <v>0</v>
      </c>
      <c r="H8678" s="7">
        <f t="shared" si="1559"/>
        <v>0</v>
      </c>
      <c r="I8678" s="7">
        <f t="shared" si="1560"/>
        <v>0</v>
      </c>
      <c r="J8678" s="7">
        <f t="shared" si="1561"/>
        <v>0</v>
      </c>
      <c r="K8678" s="8" t="e">
        <f t="shared" si="1562"/>
        <v>#N/A</v>
      </c>
      <c r="L8678" s="7" t="e">
        <f t="shared" si="1563"/>
        <v>#N/A</v>
      </c>
      <c r="M8678" s="8" t="e">
        <f t="shared" si="1564"/>
        <v>#N/A</v>
      </c>
      <c r="N8678" s="8" t="e">
        <f t="shared" si="1565"/>
        <v>#N/A</v>
      </c>
    </row>
    <row r="8679" spans="1:14" ht="15.75" customHeight="1" x14ac:dyDescent="0.35">
      <c r="A8679" s="7">
        <f t="shared" si="1553"/>
        <v>0</v>
      </c>
      <c r="B8679" s="7">
        <f t="shared" si="1554"/>
        <v>0</v>
      </c>
      <c r="C8679" s="7">
        <f t="shared" si="1555"/>
        <v>0</v>
      </c>
      <c r="D8679" s="7">
        <f t="shared" si="1556"/>
        <v>0</v>
      </c>
      <c r="E8679" s="7" t="e">
        <f>IF('Report DCM'!$H8679="In-Stream Video","Rich Media display banner",IF('Report DCM'!$I8679&gt;'Report DCM'!$J8679,"Standard",VLOOKUP(CONCATENATE(bd_adtype,"_",bd_creativetype),tabela,2,FALSE)))</f>
        <v>#N/A</v>
      </c>
      <c r="F8679" s="7">
        <f t="shared" si="1557"/>
        <v>0</v>
      </c>
      <c r="G8679" s="7">
        <f t="shared" si="1558"/>
        <v>0</v>
      </c>
      <c r="H8679" s="7">
        <f t="shared" si="1559"/>
        <v>0</v>
      </c>
      <c r="I8679" s="7">
        <f t="shared" si="1560"/>
        <v>0</v>
      </c>
      <c r="J8679" s="7">
        <f t="shared" si="1561"/>
        <v>0</v>
      </c>
      <c r="K8679" s="8" t="e">
        <f t="shared" si="1562"/>
        <v>#N/A</v>
      </c>
      <c r="L8679" s="7" t="e">
        <f t="shared" si="1563"/>
        <v>#N/A</v>
      </c>
      <c r="M8679" s="8" t="e">
        <f t="shared" si="1564"/>
        <v>#N/A</v>
      </c>
      <c r="N8679" s="8" t="e">
        <f t="shared" si="1565"/>
        <v>#N/A</v>
      </c>
    </row>
    <row r="8680" spans="1:14" ht="15.75" customHeight="1" x14ac:dyDescent="0.35">
      <c r="A8680" s="7">
        <f t="shared" si="1553"/>
        <v>0</v>
      </c>
      <c r="B8680" s="7">
        <f t="shared" si="1554"/>
        <v>0</v>
      </c>
      <c r="C8680" s="7">
        <f t="shared" si="1555"/>
        <v>0</v>
      </c>
      <c r="D8680" s="7">
        <f t="shared" si="1556"/>
        <v>0</v>
      </c>
      <c r="E8680" s="7" t="e">
        <f>IF('Report DCM'!$H8680="In-Stream Video","Rich Media display banner",IF('Report DCM'!$I8680&gt;'Report DCM'!$J8680,"Standard",VLOOKUP(CONCATENATE(bd_adtype,"_",bd_creativetype),tabela,2,FALSE)))</f>
        <v>#N/A</v>
      </c>
      <c r="F8680" s="7">
        <f t="shared" si="1557"/>
        <v>0</v>
      </c>
      <c r="G8680" s="7">
        <f t="shared" si="1558"/>
        <v>0</v>
      </c>
      <c r="H8680" s="7">
        <f t="shared" si="1559"/>
        <v>0</v>
      </c>
      <c r="I8680" s="7">
        <f t="shared" si="1560"/>
        <v>0</v>
      </c>
      <c r="J8680" s="7">
        <f t="shared" si="1561"/>
        <v>0</v>
      </c>
      <c r="K8680" s="8" t="e">
        <f t="shared" si="1562"/>
        <v>#N/A</v>
      </c>
      <c r="L8680" s="7" t="e">
        <f t="shared" si="1563"/>
        <v>#N/A</v>
      </c>
      <c r="M8680" s="8" t="e">
        <f t="shared" si="1564"/>
        <v>#N/A</v>
      </c>
      <c r="N8680" s="8" t="e">
        <f t="shared" si="1565"/>
        <v>#N/A</v>
      </c>
    </row>
    <row r="8681" spans="1:14" ht="15.75" customHeight="1" x14ac:dyDescent="0.35">
      <c r="A8681" s="7">
        <f t="shared" si="1553"/>
        <v>0</v>
      </c>
      <c r="B8681" s="7">
        <f t="shared" si="1554"/>
        <v>0</v>
      </c>
      <c r="C8681" s="7">
        <f t="shared" si="1555"/>
        <v>0</v>
      </c>
      <c r="D8681" s="7">
        <f t="shared" si="1556"/>
        <v>0</v>
      </c>
      <c r="E8681" s="7" t="e">
        <f>IF('Report DCM'!$H8681="In-Stream Video","Rich Media display banner",IF('Report DCM'!$I8681&gt;'Report DCM'!$J8681,"Standard",VLOOKUP(CONCATENATE(bd_adtype,"_",bd_creativetype),tabela,2,FALSE)))</f>
        <v>#N/A</v>
      </c>
      <c r="F8681" s="7">
        <f t="shared" si="1557"/>
        <v>0</v>
      </c>
      <c r="G8681" s="7">
        <f t="shared" si="1558"/>
        <v>0</v>
      </c>
      <c r="H8681" s="7">
        <f t="shared" si="1559"/>
        <v>0</v>
      </c>
      <c r="I8681" s="7">
        <f t="shared" si="1560"/>
        <v>0</v>
      </c>
      <c r="J8681" s="7">
        <f t="shared" si="1561"/>
        <v>0</v>
      </c>
      <c r="K8681" s="8" t="e">
        <f t="shared" si="1562"/>
        <v>#N/A</v>
      </c>
      <c r="L8681" s="7" t="e">
        <f t="shared" si="1563"/>
        <v>#N/A</v>
      </c>
      <c r="M8681" s="8" t="e">
        <f t="shared" si="1564"/>
        <v>#N/A</v>
      </c>
      <c r="N8681" s="8" t="e">
        <f t="shared" si="1565"/>
        <v>#N/A</v>
      </c>
    </row>
    <row r="8682" spans="1:14" ht="15.75" customHeight="1" x14ac:dyDescent="0.35">
      <c r="A8682" s="7">
        <f t="shared" si="1553"/>
        <v>0</v>
      </c>
      <c r="B8682" s="7">
        <f t="shared" si="1554"/>
        <v>0</v>
      </c>
      <c r="C8682" s="7">
        <f t="shared" si="1555"/>
        <v>0</v>
      </c>
      <c r="D8682" s="7">
        <f t="shared" si="1556"/>
        <v>0</v>
      </c>
      <c r="E8682" s="7" t="e">
        <f>IF('Report DCM'!$H8682="In-Stream Video","Rich Media display banner",IF('Report DCM'!$I8682&gt;'Report DCM'!$J8682,"Standard",VLOOKUP(CONCATENATE(bd_adtype,"_",bd_creativetype),tabela,2,FALSE)))</f>
        <v>#N/A</v>
      </c>
      <c r="F8682" s="7">
        <f t="shared" si="1557"/>
        <v>0</v>
      </c>
      <c r="G8682" s="7">
        <f t="shared" si="1558"/>
        <v>0</v>
      </c>
      <c r="H8682" s="7">
        <f t="shared" si="1559"/>
        <v>0</v>
      </c>
      <c r="I8682" s="7">
        <f t="shared" si="1560"/>
        <v>0</v>
      </c>
      <c r="J8682" s="7">
        <f t="shared" si="1561"/>
        <v>0</v>
      </c>
      <c r="K8682" s="8" t="e">
        <f t="shared" si="1562"/>
        <v>#N/A</v>
      </c>
      <c r="L8682" s="7" t="e">
        <f t="shared" si="1563"/>
        <v>#N/A</v>
      </c>
      <c r="M8682" s="8" t="e">
        <f t="shared" si="1564"/>
        <v>#N/A</v>
      </c>
      <c r="N8682" s="8" t="e">
        <f t="shared" si="1565"/>
        <v>#N/A</v>
      </c>
    </row>
    <row r="8683" spans="1:14" ht="15.75" customHeight="1" x14ac:dyDescent="0.35">
      <c r="A8683" s="7">
        <f t="shared" si="1553"/>
        <v>0</v>
      </c>
      <c r="B8683" s="7">
        <f t="shared" si="1554"/>
        <v>0</v>
      </c>
      <c r="C8683" s="7">
        <f t="shared" si="1555"/>
        <v>0</v>
      </c>
      <c r="D8683" s="7">
        <f t="shared" si="1556"/>
        <v>0</v>
      </c>
      <c r="E8683" s="7" t="e">
        <f>IF('Report DCM'!$H8683="In-Stream Video","Rich Media display banner",IF('Report DCM'!$I8683&gt;'Report DCM'!$J8683,"Standard",VLOOKUP(CONCATENATE(bd_adtype,"_",bd_creativetype),tabela,2,FALSE)))</f>
        <v>#N/A</v>
      </c>
      <c r="F8683" s="7">
        <f t="shared" si="1557"/>
        <v>0</v>
      </c>
      <c r="G8683" s="7">
        <f t="shared" si="1558"/>
        <v>0</v>
      </c>
      <c r="H8683" s="7">
        <f t="shared" si="1559"/>
        <v>0</v>
      </c>
      <c r="I8683" s="7">
        <f t="shared" si="1560"/>
        <v>0</v>
      </c>
      <c r="J8683" s="7">
        <f t="shared" si="1561"/>
        <v>0</v>
      </c>
      <c r="K8683" s="8" t="e">
        <f t="shared" si="1562"/>
        <v>#N/A</v>
      </c>
      <c r="L8683" s="7" t="e">
        <f t="shared" si="1563"/>
        <v>#N/A</v>
      </c>
      <c r="M8683" s="8" t="e">
        <f t="shared" si="1564"/>
        <v>#N/A</v>
      </c>
      <c r="N8683" s="8" t="e">
        <f t="shared" si="1565"/>
        <v>#N/A</v>
      </c>
    </row>
    <row r="8684" spans="1:14" ht="15.75" customHeight="1" x14ac:dyDescent="0.35">
      <c r="A8684" s="7">
        <f t="shared" si="1553"/>
        <v>0</v>
      </c>
      <c r="B8684" s="7">
        <f t="shared" si="1554"/>
        <v>0</v>
      </c>
      <c r="C8684" s="7">
        <f t="shared" si="1555"/>
        <v>0</v>
      </c>
      <c r="D8684" s="7">
        <f t="shared" si="1556"/>
        <v>0</v>
      </c>
      <c r="E8684" s="7" t="e">
        <f>IF('Report DCM'!$H8684="In-Stream Video","Rich Media display banner",IF('Report DCM'!$I8684&gt;'Report DCM'!$J8684,"Standard",VLOOKUP(CONCATENATE(bd_adtype,"_",bd_creativetype),tabela,2,FALSE)))</f>
        <v>#N/A</v>
      </c>
      <c r="F8684" s="7">
        <f t="shared" si="1557"/>
        <v>0</v>
      </c>
      <c r="G8684" s="7">
        <f t="shared" si="1558"/>
        <v>0</v>
      </c>
      <c r="H8684" s="7">
        <f t="shared" si="1559"/>
        <v>0</v>
      </c>
      <c r="I8684" s="7">
        <f t="shared" si="1560"/>
        <v>0</v>
      </c>
      <c r="J8684" s="7">
        <f t="shared" si="1561"/>
        <v>0</v>
      </c>
      <c r="K8684" s="8" t="e">
        <f t="shared" si="1562"/>
        <v>#N/A</v>
      </c>
      <c r="L8684" s="7" t="e">
        <f t="shared" si="1563"/>
        <v>#N/A</v>
      </c>
      <c r="M8684" s="8" t="e">
        <f t="shared" si="1564"/>
        <v>#N/A</v>
      </c>
      <c r="N8684" s="8" t="e">
        <f t="shared" si="1565"/>
        <v>#N/A</v>
      </c>
    </row>
    <row r="8685" spans="1:14" ht="15.75" customHeight="1" x14ac:dyDescent="0.35">
      <c r="A8685" s="7">
        <f t="shared" si="1553"/>
        <v>0</v>
      </c>
      <c r="B8685" s="7">
        <f t="shared" si="1554"/>
        <v>0</v>
      </c>
      <c r="C8685" s="7">
        <f t="shared" si="1555"/>
        <v>0</v>
      </c>
      <c r="D8685" s="7">
        <f t="shared" si="1556"/>
        <v>0</v>
      </c>
      <c r="E8685" s="7" t="e">
        <f>IF('Report DCM'!$H8685="In-Stream Video","Rich Media display banner",IF('Report DCM'!$I8685&gt;'Report DCM'!$J8685,"Standard",VLOOKUP(CONCATENATE(bd_adtype,"_",bd_creativetype),tabela,2,FALSE)))</f>
        <v>#N/A</v>
      </c>
      <c r="F8685" s="7">
        <f t="shared" si="1557"/>
        <v>0</v>
      </c>
      <c r="G8685" s="7">
        <f t="shared" si="1558"/>
        <v>0</v>
      </c>
      <c r="H8685" s="7">
        <f t="shared" si="1559"/>
        <v>0</v>
      </c>
      <c r="I8685" s="7">
        <f t="shared" si="1560"/>
        <v>0</v>
      </c>
      <c r="J8685" s="7">
        <f t="shared" si="1561"/>
        <v>0</v>
      </c>
      <c r="K8685" s="8" t="e">
        <f t="shared" si="1562"/>
        <v>#N/A</v>
      </c>
      <c r="L8685" s="7" t="e">
        <f t="shared" si="1563"/>
        <v>#N/A</v>
      </c>
      <c r="M8685" s="8" t="e">
        <f t="shared" si="1564"/>
        <v>#N/A</v>
      </c>
      <c r="N8685" s="8" t="e">
        <f t="shared" si="1565"/>
        <v>#N/A</v>
      </c>
    </row>
    <row r="8686" spans="1:14" ht="15.75" customHeight="1" x14ac:dyDescent="0.35">
      <c r="A8686" s="7">
        <f t="shared" si="1553"/>
        <v>0</v>
      </c>
      <c r="B8686" s="7">
        <f t="shared" si="1554"/>
        <v>0</v>
      </c>
      <c r="C8686" s="7">
        <f t="shared" si="1555"/>
        <v>0</v>
      </c>
      <c r="D8686" s="7">
        <f t="shared" si="1556"/>
        <v>0</v>
      </c>
      <c r="E8686" s="7" t="e">
        <f>IF('Report DCM'!$H8686="In-Stream Video","Rich Media display banner",IF('Report DCM'!$I8686&gt;'Report DCM'!$J8686,"Standard",VLOOKUP(CONCATENATE(bd_adtype,"_",bd_creativetype),tabela,2,FALSE)))</f>
        <v>#N/A</v>
      </c>
      <c r="F8686" s="7">
        <f t="shared" si="1557"/>
        <v>0</v>
      </c>
      <c r="G8686" s="7">
        <f t="shared" si="1558"/>
        <v>0</v>
      </c>
      <c r="H8686" s="7">
        <f t="shared" si="1559"/>
        <v>0</v>
      </c>
      <c r="I8686" s="7">
        <f t="shared" si="1560"/>
        <v>0</v>
      </c>
      <c r="J8686" s="7">
        <f t="shared" si="1561"/>
        <v>0</v>
      </c>
      <c r="K8686" s="8" t="e">
        <f t="shared" si="1562"/>
        <v>#N/A</v>
      </c>
      <c r="L8686" s="7" t="e">
        <f t="shared" si="1563"/>
        <v>#N/A</v>
      </c>
      <c r="M8686" s="8" t="e">
        <f t="shared" si="1564"/>
        <v>#N/A</v>
      </c>
      <c r="N8686" s="8" t="e">
        <f t="shared" si="1565"/>
        <v>#N/A</v>
      </c>
    </row>
    <row r="8687" spans="1:14" ht="15.75" customHeight="1" x14ac:dyDescent="0.35">
      <c r="A8687" s="7">
        <f t="shared" si="1553"/>
        <v>0</v>
      </c>
      <c r="B8687" s="7">
        <f t="shared" si="1554"/>
        <v>0</v>
      </c>
      <c r="C8687" s="7">
        <f t="shared" si="1555"/>
        <v>0</v>
      </c>
      <c r="D8687" s="7">
        <f t="shared" si="1556"/>
        <v>0</v>
      </c>
      <c r="E8687" s="7" t="e">
        <f>IF('Report DCM'!$H8687="In-Stream Video","Rich Media display banner",IF('Report DCM'!$I8687&gt;'Report DCM'!$J8687,"Standard",VLOOKUP(CONCATENATE(bd_adtype,"_",bd_creativetype),tabela,2,FALSE)))</f>
        <v>#N/A</v>
      </c>
      <c r="F8687" s="7">
        <f t="shared" si="1557"/>
        <v>0</v>
      </c>
      <c r="G8687" s="7">
        <f t="shared" si="1558"/>
        <v>0</v>
      </c>
      <c r="H8687" s="7">
        <f t="shared" si="1559"/>
        <v>0</v>
      </c>
      <c r="I8687" s="7">
        <f t="shared" si="1560"/>
        <v>0</v>
      </c>
      <c r="J8687" s="7">
        <f t="shared" si="1561"/>
        <v>0</v>
      </c>
      <c r="K8687" s="8" t="e">
        <f t="shared" si="1562"/>
        <v>#N/A</v>
      </c>
      <c r="L8687" s="7" t="e">
        <f t="shared" si="1563"/>
        <v>#N/A</v>
      </c>
      <c r="M8687" s="8" t="e">
        <f t="shared" si="1564"/>
        <v>#N/A</v>
      </c>
      <c r="N8687" s="8" t="e">
        <f t="shared" si="1565"/>
        <v>#N/A</v>
      </c>
    </row>
    <row r="8688" spans="1:14" ht="15.75" customHeight="1" x14ac:dyDescent="0.35">
      <c r="A8688" s="7">
        <f t="shared" si="1553"/>
        <v>0</v>
      </c>
      <c r="B8688" s="7">
        <f t="shared" si="1554"/>
        <v>0</v>
      </c>
      <c r="C8688" s="7">
        <f t="shared" si="1555"/>
        <v>0</v>
      </c>
      <c r="D8688" s="7">
        <f t="shared" si="1556"/>
        <v>0</v>
      </c>
      <c r="E8688" s="7" t="e">
        <f>IF('Report DCM'!$H8688="In-Stream Video","Rich Media display banner",IF('Report DCM'!$I8688&gt;'Report DCM'!$J8688,"Standard",VLOOKUP(CONCATENATE(bd_adtype,"_",bd_creativetype),tabela,2,FALSE)))</f>
        <v>#N/A</v>
      </c>
      <c r="F8688" s="7">
        <f t="shared" si="1557"/>
        <v>0</v>
      </c>
      <c r="G8688" s="7">
        <f t="shared" si="1558"/>
        <v>0</v>
      </c>
      <c r="H8688" s="7">
        <f t="shared" si="1559"/>
        <v>0</v>
      </c>
      <c r="I8688" s="7">
        <f t="shared" si="1560"/>
        <v>0</v>
      </c>
      <c r="J8688" s="7">
        <f t="shared" si="1561"/>
        <v>0</v>
      </c>
      <c r="K8688" s="8" t="e">
        <f t="shared" si="1562"/>
        <v>#N/A</v>
      </c>
      <c r="L8688" s="7" t="e">
        <f t="shared" si="1563"/>
        <v>#N/A</v>
      </c>
      <c r="M8688" s="8" t="e">
        <f t="shared" si="1564"/>
        <v>#N/A</v>
      </c>
      <c r="N8688" s="8" t="e">
        <f t="shared" si="1565"/>
        <v>#N/A</v>
      </c>
    </row>
    <row r="8689" spans="1:14" ht="15.75" customHeight="1" x14ac:dyDescent="0.35">
      <c r="A8689" s="7">
        <f t="shared" si="1553"/>
        <v>0</v>
      </c>
      <c r="B8689" s="7">
        <f t="shared" si="1554"/>
        <v>0</v>
      </c>
      <c r="C8689" s="7">
        <f t="shared" si="1555"/>
        <v>0</v>
      </c>
      <c r="D8689" s="7">
        <f t="shared" si="1556"/>
        <v>0</v>
      </c>
      <c r="E8689" s="7" t="e">
        <f>IF('Report DCM'!$H8689="In-Stream Video","Rich Media display banner",IF('Report DCM'!$I8689&gt;'Report DCM'!$J8689,"Standard",VLOOKUP(CONCATENATE(bd_adtype,"_",bd_creativetype),tabela,2,FALSE)))</f>
        <v>#N/A</v>
      </c>
      <c r="F8689" s="7">
        <f t="shared" si="1557"/>
        <v>0</v>
      </c>
      <c r="G8689" s="7">
        <f t="shared" si="1558"/>
        <v>0</v>
      </c>
      <c r="H8689" s="7">
        <f t="shared" si="1559"/>
        <v>0</v>
      </c>
      <c r="I8689" s="7">
        <f t="shared" si="1560"/>
        <v>0</v>
      </c>
      <c r="J8689" s="7">
        <f t="shared" si="1561"/>
        <v>0</v>
      </c>
      <c r="K8689" s="8" t="e">
        <f t="shared" si="1562"/>
        <v>#N/A</v>
      </c>
      <c r="L8689" s="7" t="e">
        <f t="shared" si="1563"/>
        <v>#N/A</v>
      </c>
      <c r="M8689" s="8" t="e">
        <f t="shared" si="1564"/>
        <v>#N/A</v>
      </c>
      <c r="N8689" s="8" t="e">
        <f t="shared" si="1565"/>
        <v>#N/A</v>
      </c>
    </row>
    <row r="8690" spans="1:14" ht="15.75" customHeight="1" x14ac:dyDescent="0.35">
      <c r="A8690" s="7">
        <f t="shared" si="1553"/>
        <v>0</v>
      </c>
      <c r="B8690" s="7">
        <f t="shared" si="1554"/>
        <v>0</v>
      </c>
      <c r="C8690" s="7">
        <f t="shared" si="1555"/>
        <v>0</v>
      </c>
      <c r="D8690" s="7">
        <f t="shared" si="1556"/>
        <v>0</v>
      </c>
      <c r="E8690" s="7" t="e">
        <f>IF('Report DCM'!$H8690="In-Stream Video","Rich Media display banner",IF('Report DCM'!$I8690&gt;'Report DCM'!$J8690,"Standard",VLOOKUP(CONCATENATE(bd_adtype,"_",bd_creativetype),tabela,2,FALSE)))</f>
        <v>#N/A</v>
      </c>
      <c r="F8690" s="7">
        <f t="shared" si="1557"/>
        <v>0</v>
      </c>
      <c r="G8690" s="7">
        <f t="shared" si="1558"/>
        <v>0</v>
      </c>
      <c r="H8690" s="7">
        <f t="shared" si="1559"/>
        <v>0</v>
      </c>
      <c r="I8690" s="7">
        <f t="shared" si="1560"/>
        <v>0</v>
      </c>
      <c r="J8690" s="7">
        <f t="shared" si="1561"/>
        <v>0</v>
      </c>
      <c r="K8690" s="8" t="e">
        <f t="shared" si="1562"/>
        <v>#N/A</v>
      </c>
      <c r="L8690" s="7" t="e">
        <f t="shared" si="1563"/>
        <v>#N/A</v>
      </c>
      <c r="M8690" s="8" t="e">
        <f t="shared" si="1564"/>
        <v>#N/A</v>
      </c>
      <c r="N8690" s="8" t="e">
        <f t="shared" si="1565"/>
        <v>#N/A</v>
      </c>
    </row>
    <row r="8691" spans="1:14" ht="15.75" customHeight="1" x14ac:dyDescent="0.35">
      <c r="A8691" s="7">
        <f t="shared" si="1553"/>
        <v>0</v>
      </c>
      <c r="B8691" s="7">
        <f t="shared" si="1554"/>
        <v>0</v>
      </c>
      <c r="C8691" s="7">
        <f t="shared" si="1555"/>
        <v>0</v>
      </c>
      <c r="D8691" s="7">
        <f t="shared" si="1556"/>
        <v>0</v>
      </c>
      <c r="E8691" s="7" t="e">
        <f>IF('Report DCM'!$H8691="In-Stream Video","Rich Media display banner",IF('Report DCM'!$I8691&gt;'Report DCM'!$J8691,"Standard",VLOOKUP(CONCATENATE(bd_adtype,"_",bd_creativetype),tabela,2,FALSE)))</f>
        <v>#N/A</v>
      </c>
      <c r="F8691" s="7">
        <f t="shared" si="1557"/>
        <v>0</v>
      </c>
      <c r="G8691" s="7">
        <f t="shared" si="1558"/>
        <v>0</v>
      </c>
      <c r="H8691" s="7">
        <f t="shared" si="1559"/>
        <v>0</v>
      </c>
      <c r="I8691" s="7">
        <f t="shared" si="1560"/>
        <v>0</v>
      </c>
      <c r="J8691" s="7">
        <f t="shared" si="1561"/>
        <v>0</v>
      </c>
      <c r="K8691" s="8" t="e">
        <f t="shared" si="1562"/>
        <v>#N/A</v>
      </c>
      <c r="L8691" s="7" t="e">
        <f t="shared" si="1563"/>
        <v>#N/A</v>
      </c>
      <c r="M8691" s="8" t="e">
        <f t="shared" si="1564"/>
        <v>#N/A</v>
      </c>
      <c r="N8691" s="8" t="e">
        <f t="shared" si="1565"/>
        <v>#N/A</v>
      </c>
    </row>
    <row r="8692" spans="1:14" ht="15.75" customHeight="1" x14ac:dyDescent="0.35">
      <c r="A8692" s="7">
        <f t="shared" si="1553"/>
        <v>0</v>
      </c>
      <c r="B8692" s="7">
        <f t="shared" si="1554"/>
        <v>0</v>
      </c>
      <c r="C8692" s="7">
        <f t="shared" si="1555"/>
        <v>0</v>
      </c>
      <c r="D8692" s="7">
        <f t="shared" si="1556"/>
        <v>0</v>
      </c>
      <c r="E8692" s="7" t="e">
        <f>IF('Report DCM'!$H8692="In-Stream Video","Rich Media display banner",IF('Report DCM'!$I8692&gt;'Report DCM'!$J8692,"Standard",VLOOKUP(CONCATENATE(bd_adtype,"_",bd_creativetype),tabela,2,FALSE)))</f>
        <v>#N/A</v>
      </c>
      <c r="F8692" s="7">
        <f t="shared" si="1557"/>
        <v>0</v>
      </c>
      <c r="G8692" s="7">
        <f t="shared" si="1558"/>
        <v>0</v>
      </c>
      <c r="H8692" s="7">
        <f t="shared" si="1559"/>
        <v>0</v>
      </c>
      <c r="I8692" s="7">
        <f t="shared" si="1560"/>
        <v>0</v>
      </c>
      <c r="J8692" s="7">
        <f t="shared" si="1561"/>
        <v>0</v>
      </c>
      <c r="K8692" s="8" t="e">
        <f t="shared" si="1562"/>
        <v>#N/A</v>
      </c>
      <c r="L8692" s="7" t="e">
        <f t="shared" si="1563"/>
        <v>#N/A</v>
      </c>
      <c r="M8692" s="8" t="e">
        <f t="shared" si="1564"/>
        <v>#N/A</v>
      </c>
      <c r="N8692" s="8" t="e">
        <f t="shared" si="1565"/>
        <v>#N/A</v>
      </c>
    </row>
    <row r="8693" spans="1:14" ht="15.75" customHeight="1" x14ac:dyDescent="0.35">
      <c r="A8693" s="7">
        <f t="shared" si="1553"/>
        <v>0</v>
      </c>
      <c r="B8693" s="7">
        <f t="shared" si="1554"/>
        <v>0</v>
      </c>
      <c r="C8693" s="7">
        <f t="shared" si="1555"/>
        <v>0</v>
      </c>
      <c r="D8693" s="7">
        <f t="shared" si="1556"/>
        <v>0</v>
      </c>
      <c r="E8693" s="7" t="e">
        <f>IF('Report DCM'!$H8693="In-Stream Video","Rich Media display banner",IF('Report DCM'!$I8693&gt;'Report DCM'!$J8693,"Standard",VLOOKUP(CONCATENATE(bd_adtype,"_",bd_creativetype),tabela,2,FALSE)))</f>
        <v>#N/A</v>
      </c>
      <c r="F8693" s="7">
        <f t="shared" si="1557"/>
        <v>0</v>
      </c>
      <c r="G8693" s="7">
        <f t="shared" si="1558"/>
        <v>0</v>
      </c>
      <c r="H8693" s="7">
        <f t="shared" si="1559"/>
        <v>0</v>
      </c>
      <c r="I8693" s="7">
        <f t="shared" si="1560"/>
        <v>0</v>
      </c>
      <c r="J8693" s="7">
        <f t="shared" si="1561"/>
        <v>0</v>
      </c>
      <c r="K8693" s="8" t="e">
        <f t="shared" si="1562"/>
        <v>#N/A</v>
      </c>
      <c r="L8693" s="7" t="e">
        <f t="shared" si="1563"/>
        <v>#N/A</v>
      </c>
      <c r="M8693" s="8" t="e">
        <f t="shared" si="1564"/>
        <v>#N/A</v>
      </c>
      <c r="N8693" s="8" t="e">
        <f t="shared" si="1565"/>
        <v>#N/A</v>
      </c>
    </row>
    <row r="8694" spans="1:14" ht="15.75" customHeight="1" x14ac:dyDescent="0.35">
      <c r="A8694" s="7">
        <f t="shared" si="1553"/>
        <v>0</v>
      </c>
      <c r="B8694" s="7">
        <f t="shared" si="1554"/>
        <v>0</v>
      </c>
      <c r="C8694" s="7">
        <f t="shared" si="1555"/>
        <v>0</v>
      </c>
      <c r="D8694" s="7">
        <f t="shared" si="1556"/>
        <v>0</v>
      </c>
      <c r="E8694" s="7" t="e">
        <f>IF('Report DCM'!$H8694="In-Stream Video","Rich Media display banner",IF('Report DCM'!$I8694&gt;'Report DCM'!$J8694,"Standard",VLOOKUP(CONCATENATE(bd_adtype,"_",bd_creativetype),tabela,2,FALSE)))</f>
        <v>#N/A</v>
      </c>
      <c r="F8694" s="7">
        <f t="shared" si="1557"/>
        <v>0</v>
      </c>
      <c r="G8694" s="7">
        <f t="shared" si="1558"/>
        <v>0</v>
      </c>
      <c r="H8694" s="7">
        <f t="shared" si="1559"/>
        <v>0</v>
      </c>
      <c r="I8694" s="7">
        <f t="shared" si="1560"/>
        <v>0</v>
      </c>
      <c r="J8694" s="7">
        <f t="shared" si="1561"/>
        <v>0</v>
      </c>
      <c r="K8694" s="8" t="e">
        <f t="shared" si="1562"/>
        <v>#N/A</v>
      </c>
      <c r="L8694" s="7" t="e">
        <f t="shared" si="1563"/>
        <v>#N/A</v>
      </c>
      <c r="M8694" s="8" t="e">
        <f t="shared" si="1564"/>
        <v>#N/A</v>
      </c>
      <c r="N8694" s="8" t="e">
        <f t="shared" si="1565"/>
        <v>#N/A</v>
      </c>
    </row>
    <row r="8695" spans="1:14" ht="15.75" customHeight="1" x14ac:dyDescent="0.35">
      <c r="A8695" s="7">
        <f t="shared" si="1553"/>
        <v>0</v>
      </c>
      <c r="B8695" s="7">
        <f t="shared" si="1554"/>
        <v>0</v>
      </c>
      <c r="C8695" s="7">
        <f t="shared" si="1555"/>
        <v>0</v>
      </c>
      <c r="D8695" s="7">
        <f t="shared" si="1556"/>
        <v>0</v>
      </c>
      <c r="E8695" s="7" t="e">
        <f>IF('Report DCM'!$H8695="In-Stream Video","Rich Media display banner",IF('Report DCM'!$I8695&gt;'Report DCM'!$J8695,"Standard",VLOOKUP(CONCATENATE(bd_adtype,"_",bd_creativetype),tabela,2,FALSE)))</f>
        <v>#N/A</v>
      </c>
      <c r="F8695" s="7">
        <f t="shared" si="1557"/>
        <v>0</v>
      </c>
      <c r="G8695" s="7">
        <f t="shared" si="1558"/>
        <v>0</v>
      </c>
      <c r="H8695" s="7">
        <f t="shared" si="1559"/>
        <v>0</v>
      </c>
      <c r="I8695" s="7">
        <f t="shared" si="1560"/>
        <v>0</v>
      </c>
      <c r="J8695" s="7">
        <f t="shared" si="1561"/>
        <v>0</v>
      </c>
      <c r="K8695" s="8" t="e">
        <f t="shared" si="1562"/>
        <v>#N/A</v>
      </c>
      <c r="L8695" s="7" t="e">
        <f t="shared" si="1563"/>
        <v>#N/A</v>
      </c>
      <c r="M8695" s="8" t="e">
        <f t="shared" si="1564"/>
        <v>#N/A</v>
      </c>
      <c r="N8695" s="8" t="e">
        <f t="shared" si="1565"/>
        <v>#N/A</v>
      </c>
    </row>
    <row r="8696" spans="1:14" ht="15.75" customHeight="1" x14ac:dyDescent="0.35">
      <c r="A8696" s="7">
        <f t="shared" si="1553"/>
        <v>0</v>
      </c>
      <c r="B8696" s="7">
        <f t="shared" si="1554"/>
        <v>0</v>
      </c>
      <c r="C8696" s="7">
        <f t="shared" si="1555"/>
        <v>0</v>
      </c>
      <c r="D8696" s="7">
        <f t="shared" si="1556"/>
        <v>0</v>
      </c>
      <c r="E8696" s="7" t="e">
        <f>IF('Report DCM'!$H8696="In-Stream Video","Rich Media display banner",IF('Report DCM'!$I8696&gt;'Report DCM'!$J8696,"Standard",VLOOKUP(CONCATENATE(bd_adtype,"_",bd_creativetype),tabela,2,FALSE)))</f>
        <v>#N/A</v>
      </c>
      <c r="F8696" s="7">
        <f t="shared" si="1557"/>
        <v>0</v>
      </c>
      <c r="G8696" s="7">
        <f t="shared" si="1558"/>
        <v>0</v>
      </c>
      <c r="H8696" s="7">
        <f t="shared" si="1559"/>
        <v>0</v>
      </c>
      <c r="I8696" s="7">
        <f t="shared" si="1560"/>
        <v>0</v>
      </c>
      <c r="J8696" s="7">
        <f t="shared" si="1561"/>
        <v>0</v>
      </c>
      <c r="K8696" s="8" t="e">
        <f t="shared" si="1562"/>
        <v>#N/A</v>
      </c>
      <c r="L8696" s="7" t="e">
        <f t="shared" si="1563"/>
        <v>#N/A</v>
      </c>
      <c r="M8696" s="8" t="e">
        <f t="shared" si="1564"/>
        <v>#N/A</v>
      </c>
      <c r="N8696" s="8" t="e">
        <f t="shared" si="1565"/>
        <v>#N/A</v>
      </c>
    </row>
    <row r="8697" spans="1:14" ht="15.75" customHeight="1" x14ac:dyDescent="0.35">
      <c r="A8697" s="7">
        <f t="shared" si="1553"/>
        <v>0</v>
      </c>
      <c r="B8697" s="7">
        <f t="shared" si="1554"/>
        <v>0</v>
      </c>
      <c r="C8697" s="7">
        <f t="shared" si="1555"/>
        <v>0</v>
      </c>
      <c r="D8697" s="7">
        <f t="shared" si="1556"/>
        <v>0</v>
      </c>
      <c r="E8697" s="7" t="e">
        <f>IF('Report DCM'!$H8697="In-Stream Video","Rich Media display banner",IF('Report DCM'!$I8697&gt;'Report DCM'!$J8697,"Standard",VLOOKUP(CONCATENATE(bd_adtype,"_",bd_creativetype),tabela,2,FALSE)))</f>
        <v>#N/A</v>
      </c>
      <c r="F8697" s="7">
        <f t="shared" si="1557"/>
        <v>0</v>
      </c>
      <c r="G8697" s="7">
        <f t="shared" si="1558"/>
        <v>0</v>
      </c>
      <c r="H8697" s="7">
        <f t="shared" si="1559"/>
        <v>0</v>
      </c>
      <c r="I8697" s="7">
        <f t="shared" si="1560"/>
        <v>0</v>
      </c>
      <c r="J8697" s="7">
        <f t="shared" si="1561"/>
        <v>0</v>
      </c>
      <c r="K8697" s="8" t="e">
        <f t="shared" si="1562"/>
        <v>#N/A</v>
      </c>
      <c r="L8697" s="7" t="e">
        <f t="shared" si="1563"/>
        <v>#N/A</v>
      </c>
      <c r="M8697" s="8" t="e">
        <f t="shared" si="1564"/>
        <v>#N/A</v>
      </c>
      <c r="N8697" s="8" t="e">
        <f t="shared" si="1565"/>
        <v>#N/A</v>
      </c>
    </row>
    <row r="8698" spans="1:14" ht="15.75" customHeight="1" x14ac:dyDescent="0.35">
      <c r="A8698" s="7">
        <f t="shared" si="1553"/>
        <v>0</v>
      </c>
      <c r="B8698" s="7">
        <f t="shared" si="1554"/>
        <v>0</v>
      </c>
      <c r="C8698" s="7">
        <f t="shared" si="1555"/>
        <v>0</v>
      </c>
      <c r="D8698" s="7">
        <f t="shared" si="1556"/>
        <v>0</v>
      </c>
      <c r="E8698" s="7" t="e">
        <f>IF('Report DCM'!$H8698="In-Stream Video","Rich Media display banner",IF('Report DCM'!$I8698&gt;'Report DCM'!$J8698,"Standard",VLOOKUP(CONCATENATE(bd_adtype,"_",bd_creativetype),tabela,2,FALSE)))</f>
        <v>#N/A</v>
      </c>
      <c r="F8698" s="7">
        <f t="shared" si="1557"/>
        <v>0</v>
      </c>
      <c r="G8698" s="7">
        <f t="shared" si="1558"/>
        <v>0</v>
      </c>
      <c r="H8698" s="7">
        <f t="shared" si="1559"/>
        <v>0</v>
      </c>
      <c r="I8698" s="7">
        <f t="shared" si="1560"/>
        <v>0</v>
      </c>
      <c r="J8698" s="7">
        <f t="shared" si="1561"/>
        <v>0</v>
      </c>
      <c r="K8698" s="8" t="e">
        <f t="shared" si="1562"/>
        <v>#N/A</v>
      </c>
      <c r="L8698" s="7" t="e">
        <f t="shared" si="1563"/>
        <v>#N/A</v>
      </c>
      <c r="M8698" s="8" t="e">
        <f t="shared" si="1564"/>
        <v>#N/A</v>
      </c>
      <c r="N8698" s="8" t="e">
        <f t="shared" si="1565"/>
        <v>#N/A</v>
      </c>
    </row>
    <row r="8699" spans="1:14" ht="15.75" customHeight="1" x14ac:dyDescent="0.35">
      <c r="A8699" s="7">
        <f t="shared" si="1553"/>
        <v>0</v>
      </c>
      <c r="B8699" s="7">
        <f t="shared" si="1554"/>
        <v>0</v>
      </c>
      <c r="C8699" s="7">
        <f t="shared" si="1555"/>
        <v>0</v>
      </c>
      <c r="D8699" s="7">
        <f t="shared" si="1556"/>
        <v>0</v>
      </c>
      <c r="E8699" s="7" t="e">
        <f>IF('Report DCM'!$H8699="In-Stream Video","Rich Media display banner",IF('Report DCM'!$I8699&gt;'Report DCM'!$J8699,"Standard",VLOOKUP(CONCATENATE(bd_adtype,"_",bd_creativetype),tabela,2,FALSE)))</f>
        <v>#N/A</v>
      </c>
      <c r="F8699" s="7">
        <f t="shared" si="1557"/>
        <v>0</v>
      </c>
      <c r="G8699" s="7">
        <f t="shared" si="1558"/>
        <v>0</v>
      </c>
      <c r="H8699" s="7">
        <f t="shared" si="1559"/>
        <v>0</v>
      </c>
      <c r="I8699" s="7">
        <f t="shared" si="1560"/>
        <v>0</v>
      </c>
      <c r="J8699" s="7">
        <f t="shared" si="1561"/>
        <v>0</v>
      </c>
      <c r="K8699" s="8" t="e">
        <f t="shared" si="1562"/>
        <v>#N/A</v>
      </c>
      <c r="L8699" s="7" t="e">
        <f t="shared" si="1563"/>
        <v>#N/A</v>
      </c>
      <c r="M8699" s="8" t="e">
        <f t="shared" si="1564"/>
        <v>#N/A</v>
      </c>
      <c r="N8699" s="8" t="e">
        <f t="shared" si="1565"/>
        <v>#N/A</v>
      </c>
    </row>
    <row r="8700" spans="1:14" ht="15.75" customHeight="1" x14ac:dyDescent="0.35">
      <c r="A8700" s="7">
        <f t="shared" si="1553"/>
        <v>0</v>
      </c>
      <c r="B8700" s="7">
        <f t="shared" si="1554"/>
        <v>0</v>
      </c>
      <c r="C8700" s="7">
        <f t="shared" si="1555"/>
        <v>0</v>
      </c>
      <c r="D8700" s="7">
        <f t="shared" si="1556"/>
        <v>0</v>
      </c>
      <c r="E8700" s="7" t="e">
        <f>IF('Report DCM'!$H8700="In-Stream Video","Rich Media display banner",IF('Report DCM'!$I8700&gt;'Report DCM'!$J8700,"Standard",VLOOKUP(CONCATENATE(bd_adtype,"_",bd_creativetype),tabela,2,FALSE)))</f>
        <v>#N/A</v>
      </c>
      <c r="F8700" s="7">
        <f t="shared" si="1557"/>
        <v>0</v>
      </c>
      <c r="G8700" s="7">
        <f t="shared" si="1558"/>
        <v>0</v>
      </c>
      <c r="H8700" s="7">
        <f t="shared" si="1559"/>
        <v>0</v>
      </c>
      <c r="I8700" s="7">
        <f t="shared" si="1560"/>
        <v>0</v>
      </c>
      <c r="J8700" s="7">
        <f t="shared" si="1561"/>
        <v>0</v>
      </c>
      <c r="K8700" s="8" t="e">
        <f t="shared" si="1562"/>
        <v>#N/A</v>
      </c>
      <c r="L8700" s="7" t="e">
        <f t="shared" si="1563"/>
        <v>#N/A</v>
      </c>
      <c r="M8700" s="8" t="e">
        <f t="shared" si="1564"/>
        <v>#N/A</v>
      </c>
      <c r="N8700" s="8" t="e">
        <f t="shared" si="1565"/>
        <v>#N/A</v>
      </c>
    </row>
    <row r="8701" spans="1:14" ht="15.75" customHeight="1" x14ac:dyDescent="0.35">
      <c r="A8701" s="7">
        <f t="shared" si="1553"/>
        <v>0</v>
      </c>
      <c r="B8701" s="7">
        <f t="shared" si="1554"/>
        <v>0</v>
      </c>
      <c r="C8701" s="7">
        <f t="shared" si="1555"/>
        <v>0</v>
      </c>
      <c r="D8701" s="7">
        <f t="shared" si="1556"/>
        <v>0</v>
      </c>
      <c r="E8701" s="7" t="e">
        <f>IF('Report DCM'!$H8701="In-Stream Video","Rich Media display banner",IF('Report DCM'!$I8701&gt;'Report DCM'!$J8701,"Standard",VLOOKUP(CONCATENATE(bd_adtype,"_",bd_creativetype),tabela,2,FALSE)))</f>
        <v>#N/A</v>
      </c>
      <c r="F8701" s="7">
        <f t="shared" si="1557"/>
        <v>0</v>
      </c>
      <c r="G8701" s="7">
        <f t="shared" si="1558"/>
        <v>0</v>
      </c>
      <c r="H8701" s="7">
        <f t="shared" si="1559"/>
        <v>0</v>
      </c>
      <c r="I8701" s="7">
        <f t="shared" si="1560"/>
        <v>0</v>
      </c>
      <c r="J8701" s="7">
        <f t="shared" si="1561"/>
        <v>0</v>
      </c>
      <c r="K8701" s="8" t="e">
        <f t="shared" si="1562"/>
        <v>#N/A</v>
      </c>
      <c r="L8701" s="7" t="e">
        <f t="shared" si="1563"/>
        <v>#N/A</v>
      </c>
      <c r="M8701" s="8" t="e">
        <f t="shared" si="1564"/>
        <v>#N/A</v>
      </c>
      <c r="N8701" s="8" t="e">
        <f t="shared" si="1565"/>
        <v>#N/A</v>
      </c>
    </row>
    <row r="8702" spans="1:14" ht="15.75" customHeight="1" x14ac:dyDescent="0.35">
      <c r="A8702" s="7">
        <f t="shared" si="1553"/>
        <v>0</v>
      </c>
      <c r="B8702" s="7">
        <f t="shared" si="1554"/>
        <v>0</v>
      </c>
      <c r="C8702" s="7">
        <f t="shared" si="1555"/>
        <v>0</v>
      </c>
      <c r="D8702" s="7">
        <f t="shared" si="1556"/>
        <v>0</v>
      </c>
      <c r="E8702" s="7" t="e">
        <f>IF('Report DCM'!$H8702="In-Stream Video","Rich Media display banner",IF('Report DCM'!$I8702&gt;'Report DCM'!$J8702,"Standard",VLOOKUP(CONCATENATE(bd_adtype,"_",bd_creativetype),tabela,2,FALSE)))</f>
        <v>#N/A</v>
      </c>
      <c r="F8702" s="7">
        <f t="shared" si="1557"/>
        <v>0</v>
      </c>
      <c r="G8702" s="7">
        <f t="shared" si="1558"/>
        <v>0</v>
      </c>
      <c r="H8702" s="7">
        <f t="shared" si="1559"/>
        <v>0</v>
      </c>
      <c r="I8702" s="7">
        <f t="shared" si="1560"/>
        <v>0</v>
      </c>
      <c r="J8702" s="7">
        <f t="shared" si="1561"/>
        <v>0</v>
      </c>
      <c r="K8702" s="8" t="e">
        <f t="shared" si="1562"/>
        <v>#N/A</v>
      </c>
      <c r="L8702" s="7" t="e">
        <f t="shared" si="1563"/>
        <v>#N/A</v>
      </c>
      <c r="M8702" s="8" t="e">
        <f t="shared" si="1564"/>
        <v>#N/A</v>
      </c>
      <c r="N8702" s="8" t="e">
        <f t="shared" si="1565"/>
        <v>#N/A</v>
      </c>
    </row>
    <row r="8703" spans="1:14" ht="15.75" customHeight="1" x14ac:dyDescent="0.35">
      <c r="A8703" s="7">
        <f t="shared" si="1553"/>
        <v>0</v>
      </c>
      <c r="B8703" s="7">
        <f t="shared" si="1554"/>
        <v>0</v>
      </c>
      <c r="C8703" s="7">
        <f t="shared" si="1555"/>
        <v>0</v>
      </c>
      <c r="D8703" s="7">
        <f t="shared" si="1556"/>
        <v>0</v>
      </c>
      <c r="E8703" s="7" t="e">
        <f>IF('Report DCM'!$H8703="In-Stream Video","Rich Media display banner",IF('Report DCM'!$I8703&gt;'Report DCM'!$J8703,"Standard",VLOOKUP(CONCATENATE(bd_adtype,"_",bd_creativetype),tabela,2,FALSE)))</f>
        <v>#N/A</v>
      </c>
      <c r="F8703" s="7">
        <f t="shared" si="1557"/>
        <v>0</v>
      </c>
      <c r="G8703" s="7">
        <f t="shared" si="1558"/>
        <v>0</v>
      </c>
      <c r="H8703" s="7">
        <f t="shared" si="1559"/>
        <v>0</v>
      </c>
      <c r="I8703" s="7">
        <f t="shared" si="1560"/>
        <v>0</v>
      </c>
      <c r="J8703" s="7">
        <f t="shared" si="1561"/>
        <v>0</v>
      </c>
      <c r="K8703" s="8" t="e">
        <f t="shared" si="1562"/>
        <v>#N/A</v>
      </c>
      <c r="L8703" s="7" t="e">
        <f t="shared" si="1563"/>
        <v>#N/A</v>
      </c>
      <c r="M8703" s="8" t="e">
        <f t="shared" si="1564"/>
        <v>#N/A</v>
      </c>
      <c r="N8703" s="8" t="e">
        <f t="shared" si="1565"/>
        <v>#N/A</v>
      </c>
    </row>
    <row r="8704" spans="1:14" ht="15.75" customHeight="1" x14ac:dyDescent="0.35">
      <c r="A8704" s="7">
        <f t="shared" si="1553"/>
        <v>0</v>
      </c>
      <c r="B8704" s="7">
        <f t="shared" si="1554"/>
        <v>0</v>
      </c>
      <c r="C8704" s="7">
        <f t="shared" si="1555"/>
        <v>0</v>
      </c>
      <c r="D8704" s="7">
        <f t="shared" si="1556"/>
        <v>0</v>
      </c>
      <c r="E8704" s="7" t="e">
        <f>IF('Report DCM'!$H8704="In-Stream Video","Rich Media display banner",IF('Report DCM'!$I8704&gt;'Report DCM'!$J8704,"Standard",VLOOKUP(CONCATENATE(bd_adtype,"_",bd_creativetype),tabela,2,FALSE)))</f>
        <v>#N/A</v>
      </c>
      <c r="F8704" s="7">
        <f t="shared" si="1557"/>
        <v>0</v>
      </c>
      <c r="G8704" s="7">
        <f t="shared" si="1558"/>
        <v>0</v>
      </c>
      <c r="H8704" s="7">
        <f t="shared" si="1559"/>
        <v>0</v>
      </c>
      <c r="I8704" s="7">
        <f t="shared" si="1560"/>
        <v>0</v>
      </c>
      <c r="J8704" s="7">
        <f t="shared" si="1561"/>
        <v>0</v>
      </c>
      <c r="K8704" s="8" t="e">
        <f t="shared" si="1562"/>
        <v>#N/A</v>
      </c>
      <c r="L8704" s="7" t="e">
        <f t="shared" si="1563"/>
        <v>#N/A</v>
      </c>
      <c r="M8704" s="8" t="e">
        <f t="shared" si="1564"/>
        <v>#N/A</v>
      </c>
      <c r="N8704" s="8" t="e">
        <f t="shared" si="1565"/>
        <v>#N/A</v>
      </c>
    </row>
    <row r="8705" spans="1:14" ht="15.75" customHeight="1" x14ac:dyDescent="0.35">
      <c r="A8705" s="7">
        <f t="shared" si="1553"/>
        <v>0</v>
      </c>
      <c r="B8705" s="7">
        <f t="shared" si="1554"/>
        <v>0</v>
      </c>
      <c r="C8705" s="7">
        <f t="shared" si="1555"/>
        <v>0</v>
      </c>
      <c r="D8705" s="7">
        <f t="shared" si="1556"/>
        <v>0</v>
      </c>
      <c r="E8705" s="7" t="e">
        <f>IF('Report DCM'!$H8705="In-Stream Video","Rich Media display banner",IF('Report DCM'!$I8705&gt;'Report DCM'!$J8705,"Standard",VLOOKUP(CONCATENATE(bd_adtype,"_",bd_creativetype),tabela,2,FALSE)))</f>
        <v>#N/A</v>
      </c>
      <c r="F8705" s="7">
        <f t="shared" si="1557"/>
        <v>0</v>
      </c>
      <c r="G8705" s="7">
        <f t="shared" si="1558"/>
        <v>0</v>
      </c>
      <c r="H8705" s="7">
        <f t="shared" si="1559"/>
        <v>0</v>
      </c>
      <c r="I8705" s="7">
        <f t="shared" si="1560"/>
        <v>0</v>
      </c>
      <c r="J8705" s="7">
        <f t="shared" si="1561"/>
        <v>0</v>
      </c>
      <c r="K8705" s="8" t="e">
        <f t="shared" si="1562"/>
        <v>#N/A</v>
      </c>
      <c r="L8705" s="7" t="e">
        <f t="shared" si="1563"/>
        <v>#N/A</v>
      </c>
      <c r="M8705" s="8" t="e">
        <f t="shared" si="1564"/>
        <v>#N/A</v>
      </c>
      <c r="N8705" s="8" t="e">
        <f t="shared" si="1565"/>
        <v>#N/A</v>
      </c>
    </row>
    <row r="8706" spans="1:14" ht="15.75" customHeight="1" x14ac:dyDescent="0.35">
      <c r="A8706" s="7">
        <f t="shared" ref="A8706:A8769" si="1566">bd_campaign</f>
        <v>0</v>
      </c>
      <c r="B8706" s="7">
        <f t="shared" ref="B8706:B8769" si="1567">bd_site</f>
        <v>0</v>
      </c>
      <c r="C8706" s="7">
        <f t="shared" ref="C8706:C8769" si="1568">bd_placement</f>
        <v>0</v>
      </c>
      <c r="D8706" s="7">
        <f t="shared" ref="D8706:D8769" si="1569">bd_placementID</f>
        <v>0</v>
      </c>
      <c r="E8706" s="7" t="e">
        <f>IF('Report DCM'!$H8706="In-Stream Video","Rich Media display banner",IF('Report DCM'!$I8706&gt;'Report DCM'!$J8706,"Standard",VLOOKUP(CONCATENATE(bd_adtype,"_",bd_creativetype),tabela,2,FALSE)))</f>
        <v>#N/A</v>
      </c>
      <c r="F8706" s="7">
        <f t="shared" ref="F8706:F8769" si="1570">bd_ad</f>
        <v>0</v>
      </c>
      <c r="G8706" s="7">
        <f t="shared" ref="G8706:G8769" si="1571">bd_adid</f>
        <v>0</v>
      </c>
      <c r="H8706" s="7">
        <f t="shared" ref="H8706:H8769" si="1572">bd_creativetype</f>
        <v>0</v>
      </c>
      <c r="I8706" s="7">
        <f t="shared" ref="I8706:I8769" si="1573">bd_impression</f>
        <v>0</v>
      </c>
      <c r="J8706" s="7">
        <f t="shared" ref="J8706:J8769" si="1574">bd_clicks</f>
        <v>0</v>
      </c>
      <c r="K8706" s="8" t="e">
        <f t="shared" ref="K8706:K8769" si="1575">VLOOKUP(E8706,tabela,2,FALSE)</f>
        <v>#N/A</v>
      </c>
      <c r="L8706" s="7" t="e">
        <f t="shared" ref="L8706:L8769" si="1576">VLOOKUP(E8706,tabela,3,FALSE)</f>
        <v>#N/A</v>
      </c>
      <c r="M8706" s="8" t="e">
        <f t="shared" si="1564"/>
        <v>#N/A</v>
      </c>
      <c r="N8706" s="8" t="e">
        <f t="shared" si="1565"/>
        <v>#N/A</v>
      </c>
    </row>
    <row r="8707" spans="1:14" ht="15.75" customHeight="1" x14ac:dyDescent="0.35">
      <c r="A8707" s="7">
        <f t="shared" si="1566"/>
        <v>0</v>
      </c>
      <c r="B8707" s="7">
        <f t="shared" si="1567"/>
        <v>0</v>
      </c>
      <c r="C8707" s="7">
        <f t="shared" si="1568"/>
        <v>0</v>
      </c>
      <c r="D8707" s="7">
        <f t="shared" si="1569"/>
        <v>0</v>
      </c>
      <c r="E8707" s="7" t="e">
        <f>IF('Report DCM'!$H8707="In-Stream Video","Rich Media display banner",IF('Report DCM'!$I8707&gt;'Report DCM'!$J8707,"Standard",VLOOKUP(CONCATENATE(bd_adtype,"_",bd_creativetype),tabela,2,FALSE)))</f>
        <v>#N/A</v>
      </c>
      <c r="F8707" s="7">
        <f t="shared" si="1570"/>
        <v>0</v>
      </c>
      <c r="G8707" s="7">
        <f t="shared" si="1571"/>
        <v>0</v>
      </c>
      <c r="H8707" s="7">
        <f t="shared" si="1572"/>
        <v>0</v>
      </c>
      <c r="I8707" s="7">
        <f t="shared" si="1573"/>
        <v>0</v>
      </c>
      <c r="J8707" s="7">
        <f t="shared" si="1574"/>
        <v>0</v>
      </c>
      <c r="K8707" s="8" t="e">
        <f t="shared" si="1575"/>
        <v>#N/A</v>
      </c>
      <c r="L8707" s="7" t="e">
        <f t="shared" si="1576"/>
        <v>#N/A</v>
      </c>
      <c r="M8707" s="8" t="e">
        <f t="shared" si="1564"/>
        <v>#N/A</v>
      </c>
      <c r="N8707" s="8" t="e">
        <f t="shared" si="1565"/>
        <v>#N/A</v>
      </c>
    </row>
    <row r="8708" spans="1:14" ht="15.75" customHeight="1" x14ac:dyDescent="0.35">
      <c r="A8708" s="7">
        <f t="shared" si="1566"/>
        <v>0</v>
      </c>
      <c r="B8708" s="7">
        <f t="shared" si="1567"/>
        <v>0</v>
      </c>
      <c r="C8708" s="7">
        <f t="shared" si="1568"/>
        <v>0</v>
      </c>
      <c r="D8708" s="7">
        <f t="shared" si="1569"/>
        <v>0</v>
      </c>
      <c r="E8708" s="7" t="e">
        <f>IF('Report DCM'!$H8708="In-Stream Video","Rich Media display banner",IF('Report DCM'!$I8708&gt;'Report DCM'!$J8708,"Standard",VLOOKUP(CONCATENATE(bd_adtype,"_",bd_creativetype),tabela,2,FALSE)))</f>
        <v>#N/A</v>
      </c>
      <c r="F8708" s="7">
        <f t="shared" si="1570"/>
        <v>0</v>
      </c>
      <c r="G8708" s="7">
        <f t="shared" si="1571"/>
        <v>0</v>
      </c>
      <c r="H8708" s="7">
        <f t="shared" si="1572"/>
        <v>0</v>
      </c>
      <c r="I8708" s="7">
        <f t="shared" si="1573"/>
        <v>0</v>
      </c>
      <c r="J8708" s="7">
        <f t="shared" si="1574"/>
        <v>0</v>
      </c>
      <c r="K8708" s="8" t="e">
        <f t="shared" si="1575"/>
        <v>#N/A</v>
      </c>
      <c r="L8708" s="7" t="e">
        <f t="shared" si="1576"/>
        <v>#N/A</v>
      </c>
      <c r="M8708" s="8" t="e">
        <f t="shared" si="1564"/>
        <v>#N/A</v>
      </c>
      <c r="N8708" s="8" t="e">
        <f t="shared" si="1565"/>
        <v>#N/A</v>
      </c>
    </row>
    <row r="8709" spans="1:14" ht="15.75" customHeight="1" x14ac:dyDescent="0.35">
      <c r="A8709" s="7">
        <f t="shared" si="1566"/>
        <v>0</v>
      </c>
      <c r="B8709" s="7">
        <f t="shared" si="1567"/>
        <v>0</v>
      </c>
      <c r="C8709" s="7">
        <f t="shared" si="1568"/>
        <v>0</v>
      </c>
      <c r="D8709" s="7">
        <f t="shared" si="1569"/>
        <v>0</v>
      </c>
      <c r="E8709" s="7" t="e">
        <f>IF('Report DCM'!$H8709="In-Stream Video","Rich Media display banner",IF('Report DCM'!$I8709&gt;'Report DCM'!$J8709,"Standard",VLOOKUP(CONCATENATE(bd_adtype,"_",bd_creativetype),tabela,2,FALSE)))</f>
        <v>#N/A</v>
      </c>
      <c r="F8709" s="7">
        <f t="shared" si="1570"/>
        <v>0</v>
      </c>
      <c r="G8709" s="7">
        <f t="shared" si="1571"/>
        <v>0</v>
      </c>
      <c r="H8709" s="7">
        <f t="shared" si="1572"/>
        <v>0</v>
      </c>
      <c r="I8709" s="7">
        <f t="shared" si="1573"/>
        <v>0</v>
      </c>
      <c r="J8709" s="7">
        <f t="shared" si="1574"/>
        <v>0</v>
      </c>
      <c r="K8709" s="8" t="e">
        <f t="shared" si="1575"/>
        <v>#N/A</v>
      </c>
      <c r="L8709" s="7" t="e">
        <f t="shared" si="1576"/>
        <v>#N/A</v>
      </c>
      <c r="M8709" s="8" t="e">
        <f t="shared" si="1564"/>
        <v>#N/A</v>
      </c>
      <c r="N8709" s="8" t="e">
        <f t="shared" si="1565"/>
        <v>#N/A</v>
      </c>
    </row>
    <row r="8710" spans="1:14" ht="15.75" customHeight="1" x14ac:dyDescent="0.35">
      <c r="A8710" s="7">
        <f t="shared" si="1566"/>
        <v>0</v>
      </c>
      <c r="B8710" s="7">
        <f t="shared" si="1567"/>
        <v>0</v>
      </c>
      <c r="C8710" s="7">
        <f t="shared" si="1568"/>
        <v>0</v>
      </c>
      <c r="D8710" s="7">
        <f t="shared" si="1569"/>
        <v>0</v>
      </c>
      <c r="E8710" s="7" t="e">
        <f>IF('Report DCM'!$H8710="In-Stream Video","Rich Media display banner",IF('Report DCM'!$I8710&gt;'Report DCM'!$J8710,"Standard",VLOOKUP(CONCATENATE(bd_adtype,"_",bd_creativetype),tabela,2,FALSE)))</f>
        <v>#N/A</v>
      </c>
      <c r="F8710" s="7">
        <f t="shared" si="1570"/>
        <v>0</v>
      </c>
      <c r="G8710" s="7">
        <f t="shared" si="1571"/>
        <v>0</v>
      </c>
      <c r="H8710" s="7">
        <f t="shared" si="1572"/>
        <v>0</v>
      </c>
      <c r="I8710" s="7">
        <f t="shared" si="1573"/>
        <v>0</v>
      </c>
      <c r="J8710" s="7">
        <f t="shared" si="1574"/>
        <v>0</v>
      </c>
      <c r="K8710" s="8" t="e">
        <f t="shared" si="1575"/>
        <v>#N/A</v>
      </c>
      <c r="L8710" s="7" t="e">
        <f t="shared" si="1576"/>
        <v>#N/A</v>
      </c>
      <c r="M8710" s="8" t="e">
        <f t="shared" si="1564"/>
        <v>#N/A</v>
      </c>
      <c r="N8710" s="8" t="e">
        <f t="shared" si="1565"/>
        <v>#N/A</v>
      </c>
    </row>
    <row r="8711" spans="1:14" ht="15.75" customHeight="1" x14ac:dyDescent="0.35">
      <c r="A8711" s="7">
        <f t="shared" si="1566"/>
        <v>0</v>
      </c>
      <c r="B8711" s="7">
        <f t="shared" si="1567"/>
        <v>0</v>
      </c>
      <c r="C8711" s="7">
        <f t="shared" si="1568"/>
        <v>0</v>
      </c>
      <c r="D8711" s="7">
        <f t="shared" si="1569"/>
        <v>0</v>
      </c>
      <c r="E8711" s="7" t="e">
        <f>IF('Report DCM'!$H8711="In-Stream Video","Rich Media display banner",IF('Report DCM'!$I8711&gt;'Report DCM'!$J8711,"Standard",VLOOKUP(CONCATENATE(bd_adtype,"_",bd_creativetype),tabela,2,FALSE)))</f>
        <v>#N/A</v>
      </c>
      <c r="F8711" s="7">
        <f t="shared" si="1570"/>
        <v>0</v>
      </c>
      <c r="G8711" s="7">
        <f t="shared" si="1571"/>
        <v>0</v>
      </c>
      <c r="H8711" s="7">
        <f t="shared" si="1572"/>
        <v>0</v>
      </c>
      <c r="I8711" s="7">
        <f t="shared" si="1573"/>
        <v>0</v>
      </c>
      <c r="J8711" s="7">
        <f t="shared" si="1574"/>
        <v>0</v>
      </c>
      <c r="K8711" s="8" t="e">
        <f t="shared" si="1575"/>
        <v>#N/A</v>
      </c>
      <c r="L8711" s="7" t="e">
        <f t="shared" si="1576"/>
        <v>#N/A</v>
      </c>
      <c r="M8711" s="8" t="e">
        <f t="shared" si="1564"/>
        <v>#N/A</v>
      </c>
      <c r="N8711" s="8" t="e">
        <f t="shared" si="1565"/>
        <v>#N/A</v>
      </c>
    </row>
    <row r="8712" spans="1:14" ht="15.75" customHeight="1" x14ac:dyDescent="0.35">
      <c r="A8712" s="7">
        <f t="shared" si="1566"/>
        <v>0</v>
      </c>
      <c r="B8712" s="7">
        <f t="shared" si="1567"/>
        <v>0</v>
      </c>
      <c r="C8712" s="7">
        <f t="shared" si="1568"/>
        <v>0</v>
      </c>
      <c r="D8712" s="7">
        <f t="shared" si="1569"/>
        <v>0</v>
      </c>
      <c r="E8712" s="7" t="e">
        <f>IF('Report DCM'!$H8712="In-Stream Video","Rich Media display banner",IF('Report DCM'!$I8712&gt;'Report DCM'!$J8712,"Standard",VLOOKUP(CONCATENATE(bd_adtype,"_",bd_creativetype),tabela,2,FALSE)))</f>
        <v>#N/A</v>
      </c>
      <c r="F8712" s="7">
        <f t="shared" si="1570"/>
        <v>0</v>
      </c>
      <c r="G8712" s="7">
        <f t="shared" si="1571"/>
        <v>0</v>
      </c>
      <c r="H8712" s="7">
        <f t="shared" si="1572"/>
        <v>0</v>
      </c>
      <c r="I8712" s="7">
        <f t="shared" si="1573"/>
        <v>0</v>
      </c>
      <c r="J8712" s="7">
        <f t="shared" si="1574"/>
        <v>0</v>
      </c>
      <c r="K8712" s="8" t="e">
        <f t="shared" si="1575"/>
        <v>#N/A</v>
      </c>
      <c r="L8712" s="7" t="e">
        <f t="shared" si="1576"/>
        <v>#N/A</v>
      </c>
      <c r="M8712" s="8" t="e">
        <f t="shared" si="1564"/>
        <v>#N/A</v>
      </c>
      <c r="N8712" s="8" t="e">
        <f t="shared" si="1565"/>
        <v>#N/A</v>
      </c>
    </row>
    <row r="8713" spans="1:14" ht="15.75" customHeight="1" x14ac:dyDescent="0.35">
      <c r="A8713" s="7">
        <f t="shared" si="1566"/>
        <v>0</v>
      </c>
      <c r="B8713" s="7">
        <f t="shared" si="1567"/>
        <v>0</v>
      </c>
      <c r="C8713" s="7">
        <f t="shared" si="1568"/>
        <v>0</v>
      </c>
      <c r="D8713" s="7">
        <f t="shared" si="1569"/>
        <v>0</v>
      </c>
      <c r="E8713" s="7" t="e">
        <f>IF('Report DCM'!$H8713="In-Stream Video","Rich Media display banner",IF('Report DCM'!$I8713&gt;'Report DCM'!$J8713,"Standard",VLOOKUP(CONCATENATE(bd_adtype,"_",bd_creativetype),tabela,2,FALSE)))</f>
        <v>#N/A</v>
      </c>
      <c r="F8713" s="7">
        <f t="shared" si="1570"/>
        <v>0</v>
      </c>
      <c r="G8713" s="7">
        <f t="shared" si="1571"/>
        <v>0</v>
      </c>
      <c r="H8713" s="7">
        <f t="shared" si="1572"/>
        <v>0</v>
      </c>
      <c r="I8713" s="7">
        <f t="shared" si="1573"/>
        <v>0</v>
      </c>
      <c r="J8713" s="7">
        <f t="shared" si="1574"/>
        <v>0</v>
      </c>
      <c r="K8713" s="8" t="e">
        <f t="shared" si="1575"/>
        <v>#N/A</v>
      </c>
      <c r="L8713" s="7" t="e">
        <f t="shared" si="1576"/>
        <v>#N/A</v>
      </c>
      <c r="M8713" s="8" t="e">
        <f t="shared" si="1564"/>
        <v>#N/A</v>
      </c>
      <c r="N8713" s="8" t="e">
        <f t="shared" si="1565"/>
        <v>#N/A</v>
      </c>
    </row>
    <row r="8714" spans="1:14" ht="15.75" customHeight="1" x14ac:dyDescent="0.35">
      <c r="A8714" s="7">
        <f t="shared" si="1566"/>
        <v>0</v>
      </c>
      <c r="B8714" s="7">
        <f t="shared" si="1567"/>
        <v>0</v>
      </c>
      <c r="C8714" s="7">
        <f t="shared" si="1568"/>
        <v>0</v>
      </c>
      <c r="D8714" s="7">
        <f t="shared" si="1569"/>
        <v>0</v>
      </c>
      <c r="E8714" s="7" t="e">
        <f>IF('Report DCM'!$H8714="In-Stream Video","Rich Media display banner",IF('Report DCM'!$I8714&gt;'Report DCM'!$J8714,"Standard",VLOOKUP(CONCATENATE(bd_adtype,"_",bd_creativetype),tabela,2,FALSE)))</f>
        <v>#N/A</v>
      </c>
      <c r="F8714" s="7">
        <f t="shared" si="1570"/>
        <v>0</v>
      </c>
      <c r="G8714" s="7">
        <f t="shared" si="1571"/>
        <v>0</v>
      </c>
      <c r="H8714" s="7">
        <f t="shared" si="1572"/>
        <v>0</v>
      </c>
      <c r="I8714" s="7">
        <f t="shared" si="1573"/>
        <v>0</v>
      </c>
      <c r="J8714" s="7">
        <f t="shared" si="1574"/>
        <v>0</v>
      </c>
      <c r="K8714" s="8" t="e">
        <f t="shared" si="1575"/>
        <v>#N/A</v>
      </c>
      <c r="L8714" s="7" t="e">
        <f t="shared" si="1576"/>
        <v>#N/A</v>
      </c>
      <c r="M8714" s="8" t="e">
        <f t="shared" si="1564"/>
        <v>#N/A</v>
      </c>
      <c r="N8714" s="8" t="e">
        <f t="shared" si="1565"/>
        <v>#N/A</v>
      </c>
    </row>
    <row r="8715" spans="1:14" ht="15.75" customHeight="1" x14ac:dyDescent="0.35">
      <c r="A8715" s="7">
        <f t="shared" si="1566"/>
        <v>0</v>
      </c>
      <c r="B8715" s="7">
        <f t="shared" si="1567"/>
        <v>0</v>
      </c>
      <c r="C8715" s="7">
        <f t="shared" si="1568"/>
        <v>0</v>
      </c>
      <c r="D8715" s="7">
        <f t="shared" si="1569"/>
        <v>0</v>
      </c>
      <c r="E8715" s="7" t="e">
        <f>IF('Report DCM'!$H8715="In-Stream Video","Rich Media display banner",IF('Report DCM'!$I8715&gt;'Report DCM'!$J8715,"Standard",VLOOKUP(CONCATENATE(bd_adtype,"_",bd_creativetype),tabela,2,FALSE)))</f>
        <v>#N/A</v>
      </c>
      <c r="F8715" s="7">
        <f t="shared" si="1570"/>
        <v>0</v>
      </c>
      <c r="G8715" s="7">
        <f t="shared" si="1571"/>
        <v>0</v>
      </c>
      <c r="H8715" s="7">
        <f t="shared" si="1572"/>
        <v>0</v>
      </c>
      <c r="I8715" s="7">
        <f t="shared" si="1573"/>
        <v>0</v>
      </c>
      <c r="J8715" s="7">
        <f t="shared" si="1574"/>
        <v>0</v>
      </c>
      <c r="K8715" s="8" t="e">
        <f t="shared" si="1575"/>
        <v>#N/A</v>
      </c>
      <c r="L8715" s="7" t="e">
        <f t="shared" si="1576"/>
        <v>#N/A</v>
      </c>
      <c r="M8715" s="8" t="e">
        <f t="shared" si="1564"/>
        <v>#N/A</v>
      </c>
      <c r="N8715" s="8" t="e">
        <f t="shared" si="1565"/>
        <v>#N/A</v>
      </c>
    </row>
    <row r="8716" spans="1:14" ht="15.75" customHeight="1" x14ac:dyDescent="0.35">
      <c r="A8716" s="7">
        <f t="shared" si="1566"/>
        <v>0</v>
      </c>
      <c r="B8716" s="7">
        <f t="shared" si="1567"/>
        <v>0</v>
      </c>
      <c r="C8716" s="7">
        <f t="shared" si="1568"/>
        <v>0</v>
      </c>
      <c r="D8716" s="7">
        <f t="shared" si="1569"/>
        <v>0</v>
      </c>
      <c r="E8716" s="7" t="e">
        <f>IF('Report DCM'!$H8716="In-Stream Video","Rich Media display banner",IF('Report DCM'!$I8716&gt;'Report DCM'!$J8716,"Standard",VLOOKUP(CONCATENATE(bd_adtype,"_",bd_creativetype),tabela,2,FALSE)))</f>
        <v>#N/A</v>
      </c>
      <c r="F8716" s="7">
        <f t="shared" si="1570"/>
        <v>0</v>
      </c>
      <c r="G8716" s="7">
        <f t="shared" si="1571"/>
        <v>0</v>
      </c>
      <c r="H8716" s="7">
        <f t="shared" si="1572"/>
        <v>0</v>
      </c>
      <c r="I8716" s="7">
        <f t="shared" si="1573"/>
        <v>0</v>
      </c>
      <c r="J8716" s="7">
        <f t="shared" si="1574"/>
        <v>0</v>
      </c>
      <c r="K8716" s="8" t="e">
        <f t="shared" si="1575"/>
        <v>#N/A</v>
      </c>
      <c r="L8716" s="7" t="e">
        <f t="shared" si="1576"/>
        <v>#N/A</v>
      </c>
      <c r="M8716" s="8" t="e">
        <f t="shared" si="1564"/>
        <v>#N/A</v>
      </c>
      <c r="N8716" s="8" t="e">
        <f t="shared" si="1565"/>
        <v>#N/A</v>
      </c>
    </row>
    <row r="8717" spans="1:14" ht="15.75" customHeight="1" x14ac:dyDescent="0.35">
      <c r="A8717" s="7">
        <f t="shared" si="1566"/>
        <v>0</v>
      </c>
      <c r="B8717" s="7">
        <f t="shared" si="1567"/>
        <v>0</v>
      </c>
      <c r="C8717" s="7">
        <f t="shared" si="1568"/>
        <v>0</v>
      </c>
      <c r="D8717" s="7">
        <f t="shared" si="1569"/>
        <v>0</v>
      </c>
      <c r="E8717" s="7" t="e">
        <f>IF('Report DCM'!$H8717="In-Stream Video","Rich Media display banner",IF('Report DCM'!$I8717&gt;'Report DCM'!$J8717,"Standard",VLOOKUP(CONCATENATE(bd_adtype,"_",bd_creativetype),tabela,2,FALSE)))</f>
        <v>#N/A</v>
      </c>
      <c r="F8717" s="7">
        <f t="shared" si="1570"/>
        <v>0</v>
      </c>
      <c r="G8717" s="7">
        <f t="shared" si="1571"/>
        <v>0</v>
      </c>
      <c r="H8717" s="7">
        <f t="shared" si="1572"/>
        <v>0</v>
      </c>
      <c r="I8717" s="7">
        <f t="shared" si="1573"/>
        <v>0</v>
      </c>
      <c r="J8717" s="7">
        <f t="shared" si="1574"/>
        <v>0</v>
      </c>
      <c r="K8717" s="8" t="e">
        <f t="shared" si="1575"/>
        <v>#N/A</v>
      </c>
      <c r="L8717" s="7" t="e">
        <f t="shared" si="1576"/>
        <v>#N/A</v>
      </c>
      <c r="M8717" s="8" t="e">
        <f t="shared" si="1564"/>
        <v>#N/A</v>
      </c>
      <c r="N8717" s="8" t="e">
        <f t="shared" si="1565"/>
        <v>#N/A</v>
      </c>
    </row>
    <row r="8718" spans="1:14" ht="15.75" customHeight="1" x14ac:dyDescent="0.35">
      <c r="A8718" s="7">
        <f t="shared" si="1566"/>
        <v>0</v>
      </c>
      <c r="B8718" s="7">
        <f t="shared" si="1567"/>
        <v>0</v>
      </c>
      <c r="C8718" s="7">
        <f t="shared" si="1568"/>
        <v>0</v>
      </c>
      <c r="D8718" s="7">
        <f t="shared" si="1569"/>
        <v>0</v>
      </c>
      <c r="E8718" s="7" t="e">
        <f>IF('Report DCM'!$H8718="In-Stream Video","Rich Media display banner",IF('Report DCM'!$I8718&gt;'Report DCM'!$J8718,"Standard",VLOOKUP(CONCATENATE(bd_adtype,"_",bd_creativetype),tabela,2,FALSE)))</f>
        <v>#N/A</v>
      </c>
      <c r="F8718" s="7">
        <f t="shared" si="1570"/>
        <v>0</v>
      </c>
      <c r="G8718" s="7">
        <f t="shared" si="1571"/>
        <v>0</v>
      </c>
      <c r="H8718" s="7">
        <f t="shared" si="1572"/>
        <v>0</v>
      </c>
      <c r="I8718" s="7">
        <f t="shared" si="1573"/>
        <v>0</v>
      </c>
      <c r="J8718" s="7">
        <f t="shared" si="1574"/>
        <v>0</v>
      </c>
      <c r="K8718" s="8" t="e">
        <f t="shared" si="1575"/>
        <v>#N/A</v>
      </c>
      <c r="L8718" s="7" t="e">
        <f t="shared" si="1576"/>
        <v>#N/A</v>
      </c>
      <c r="M8718" s="8" t="e">
        <f t="shared" si="1564"/>
        <v>#N/A</v>
      </c>
      <c r="N8718" s="8" t="e">
        <f t="shared" si="1565"/>
        <v>#N/A</v>
      </c>
    </row>
    <row r="8719" spans="1:14" ht="15.75" customHeight="1" x14ac:dyDescent="0.35">
      <c r="A8719" s="7">
        <f t="shared" si="1566"/>
        <v>0</v>
      </c>
      <c r="B8719" s="7">
        <f t="shared" si="1567"/>
        <v>0</v>
      </c>
      <c r="C8719" s="7">
        <f t="shared" si="1568"/>
        <v>0</v>
      </c>
      <c r="D8719" s="7">
        <f t="shared" si="1569"/>
        <v>0</v>
      </c>
      <c r="E8719" s="7" t="e">
        <f>IF('Report DCM'!$H8719="In-Stream Video","Rich Media display banner",IF('Report DCM'!$I8719&gt;'Report DCM'!$J8719,"Standard",VLOOKUP(CONCATENATE(bd_adtype,"_",bd_creativetype),tabela,2,FALSE)))</f>
        <v>#N/A</v>
      </c>
      <c r="F8719" s="7">
        <f t="shared" si="1570"/>
        <v>0</v>
      </c>
      <c r="G8719" s="7">
        <f t="shared" si="1571"/>
        <v>0</v>
      </c>
      <c r="H8719" s="7">
        <f t="shared" si="1572"/>
        <v>0</v>
      </c>
      <c r="I8719" s="7">
        <f t="shared" si="1573"/>
        <v>0</v>
      </c>
      <c r="J8719" s="7">
        <f t="shared" si="1574"/>
        <v>0</v>
      </c>
      <c r="K8719" s="8" t="e">
        <f t="shared" si="1575"/>
        <v>#N/A</v>
      </c>
      <c r="L8719" s="7" t="e">
        <f t="shared" si="1576"/>
        <v>#N/A</v>
      </c>
      <c r="M8719" s="8" t="e">
        <f t="shared" si="1564"/>
        <v>#N/A</v>
      </c>
      <c r="N8719" s="8" t="e">
        <f t="shared" si="1565"/>
        <v>#N/A</v>
      </c>
    </row>
    <row r="8720" spans="1:14" ht="15.75" customHeight="1" x14ac:dyDescent="0.35">
      <c r="A8720" s="7">
        <f t="shared" si="1566"/>
        <v>0</v>
      </c>
      <c r="B8720" s="7">
        <f t="shared" si="1567"/>
        <v>0</v>
      </c>
      <c r="C8720" s="7">
        <f t="shared" si="1568"/>
        <v>0</v>
      </c>
      <c r="D8720" s="7">
        <f t="shared" si="1569"/>
        <v>0</v>
      </c>
      <c r="E8720" s="7" t="e">
        <f>IF('Report DCM'!$H8720="In-Stream Video","Rich Media display banner",IF('Report DCM'!$I8720&gt;'Report DCM'!$J8720,"Standard",VLOOKUP(CONCATENATE(bd_adtype,"_",bd_creativetype),tabela,2,FALSE)))</f>
        <v>#N/A</v>
      </c>
      <c r="F8720" s="7">
        <f t="shared" si="1570"/>
        <v>0</v>
      </c>
      <c r="G8720" s="7">
        <f t="shared" si="1571"/>
        <v>0</v>
      </c>
      <c r="H8720" s="7">
        <f t="shared" si="1572"/>
        <v>0</v>
      </c>
      <c r="I8720" s="7">
        <f t="shared" si="1573"/>
        <v>0</v>
      </c>
      <c r="J8720" s="7">
        <f t="shared" si="1574"/>
        <v>0</v>
      </c>
      <c r="K8720" s="8" t="e">
        <f t="shared" si="1575"/>
        <v>#N/A</v>
      </c>
      <c r="L8720" s="7" t="e">
        <f t="shared" si="1576"/>
        <v>#N/A</v>
      </c>
      <c r="M8720" s="8" t="e">
        <f t="shared" si="1564"/>
        <v>#N/A</v>
      </c>
      <c r="N8720" s="8" t="e">
        <f t="shared" si="1565"/>
        <v>#N/A</v>
      </c>
    </row>
    <row r="8721" spans="1:14" ht="15.75" customHeight="1" x14ac:dyDescent="0.35">
      <c r="A8721" s="7">
        <f t="shared" si="1566"/>
        <v>0</v>
      </c>
      <c r="B8721" s="7">
        <f t="shared" si="1567"/>
        <v>0</v>
      </c>
      <c r="C8721" s="7">
        <f t="shared" si="1568"/>
        <v>0</v>
      </c>
      <c r="D8721" s="7">
        <f t="shared" si="1569"/>
        <v>0</v>
      </c>
      <c r="E8721" s="7" t="e">
        <f>IF('Report DCM'!$H8721="In-Stream Video","Rich Media display banner",IF('Report DCM'!$I8721&gt;'Report DCM'!$J8721,"Standard",VLOOKUP(CONCATENATE(bd_adtype,"_",bd_creativetype),tabela,2,FALSE)))</f>
        <v>#N/A</v>
      </c>
      <c r="F8721" s="7">
        <f t="shared" si="1570"/>
        <v>0</v>
      </c>
      <c r="G8721" s="7">
        <f t="shared" si="1571"/>
        <v>0</v>
      </c>
      <c r="H8721" s="7">
        <f t="shared" si="1572"/>
        <v>0</v>
      </c>
      <c r="I8721" s="7">
        <f t="shared" si="1573"/>
        <v>0</v>
      </c>
      <c r="J8721" s="7">
        <f t="shared" si="1574"/>
        <v>0</v>
      </c>
      <c r="K8721" s="8" t="e">
        <f t="shared" si="1575"/>
        <v>#N/A</v>
      </c>
      <c r="L8721" s="7" t="e">
        <f t="shared" si="1576"/>
        <v>#N/A</v>
      </c>
      <c r="M8721" s="8" t="e">
        <f t="shared" si="1564"/>
        <v>#N/A</v>
      </c>
      <c r="N8721" s="8" t="e">
        <f t="shared" si="1565"/>
        <v>#N/A</v>
      </c>
    </row>
    <row r="8722" spans="1:14" ht="15.75" customHeight="1" x14ac:dyDescent="0.35">
      <c r="A8722" s="7">
        <f t="shared" si="1566"/>
        <v>0</v>
      </c>
      <c r="B8722" s="7">
        <f t="shared" si="1567"/>
        <v>0</v>
      </c>
      <c r="C8722" s="7">
        <f t="shared" si="1568"/>
        <v>0</v>
      </c>
      <c r="D8722" s="7">
        <f t="shared" si="1569"/>
        <v>0</v>
      </c>
      <c r="E8722" s="7" t="e">
        <f>IF('Report DCM'!$H8722="In-Stream Video","Rich Media display banner",IF('Report DCM'!$I8722&gt;'Report DCM'!$J8722,"Standard",VLOOKUP(CONCATENATE(bd_adtype,"_",bd_creativetype),tabela,2,FALSE)))</f>
        <v>#N/A</v>
      </c>
      <c r="F8722" s="7">
        <f t="shared" si="1570"/>
        <v>0</v>
      </c>
      <c r="G8722" s="7">
        <f t="shared" si="1571"/>
        <v>0</v>
      </c>
      <c r="H8722" s="7">
        <f t="shared" si="1572"/>
        <v>0</v>
      </c>
      <c r="I8722" s="7">
        <f t="shared" si="1573"/>
        <v>0</v>
      </c>
      <c r="J8722" s="7">
        <f t="shared" si="1574"/>
        <v>0</v>
      </c>
      <c r="K8722" s="8" t="e">
        <f t="shared" si="1575"/>
        <v>#N/A</v>
      </c>
      <c r="L8722" s="7" t="e">
        <f t="shared" si="1576"/>
        <v>#N/A</v>
      </c>
      <c r="M8722" s="8" t="e">
        <f t="shared" si="1564"/>
        <v>#N/A</v>
      </c>
      <c r="N8722" s="8" t="e">
        <f t="shared" si="1565"/>
        <v>#N/A</v>
      </c>
    </row>
    <row r="8723" spans="1:14" ht="15.75" customHeight="1" x14ac:dyDescent="0.35">
      <c r="A8723" s="7">
        <f t="shared" si="1566"/>
        <v>0</v>
      </c>
      <c r="B8723" s="7">
        <f t="shared" si="1567"/>
        <v>0</v>
      </c>
      <c r="C8723" s="7">
        <f t="shared" si="1568"/>
        <v>0</v>
      </c>
      <c r="D8723" s="7">
        <f t="shared" si="1569"/>
        <v>0</v>
      </c>
      <c r="E8723" s="7" t="e">
        <f>IF('Report DCM'!$H8723="In-Stream Video","Rich Media display banner",IF('Report DCM'!$I8723&gt;'Report DCM'!$J8723,"Standard",VLOOKUP(CONCATENATE(bd_adtype,"_",bd_creativetype),tabela,2,FALSE)))</f>
        <v>#N/A</v>
      </c>
      <c r="F8723" s="7">
        <f t="shared" si="1570"/>
        <v>0</v>
      </c>
      <c r="G8723" s="7">
        <f t="shared" si="1571"/>
        <v>0</v>
      </c>
      <c r="H8723" s="7">
        <f t="shared" si="1572"/>
        <v>0</v>
      </c>
      <c r="I8723" s="7">
        <f t="shared" si="1573"/>
        <v>0</v>
      </c>
      <c r="J8723" s="7">
        <f t="shared" si="1574"/>
        <v>0</v>
      </c>
      <c r="K8723" s="8" t="e">
        <f t="shared" si="1575"/>
        <v>#N/A</v>
      </c>
      <c r="L8723" s="7" t="e">
        <f t="shared" si="1576"/>
        <v>#N/A</v>
      </c>
      <c r="M8723" s="8" t="e">
        <f t="shared" si="1564"/>
        <v>#N/A</v>
      </c>
      <c r="N8723" s="8" t="e">
        <f t="shared" si="1565"/>
        <v>#N/A</v>
      </c>
    </row>
    <row r="8724" spans="1:14" ht="15.75" customHeight="1" x14ac:dyDescent="0.35">
      <c r="A8724" s="7">
        <f t="shared" si="1566"/>
        <v>0</v>
      </c>
      <c r="B8724" s="7">
        <f t="shared" si="1567"/>
        <v>0</v>
      </c>
      <c r="C8724" s="7">
        <f t="shared" si="1568"/>
        <v>0</v>
      </c>
      <c r="D8724" s="7">
        <f t="shared" si="1569"/>
        <v>0</v>
      </c>
      <c r="E8724" s="7" t="e">
        <f>IF('Report DCM'!$H8724="In-Stream Video","Rich Media display banner",IF('Report DCM'!$I8724&gt;'Report DCM'!$J8724,"Standard",VLOOKUP(CONCATENATE(bd_adtype,"_",bd_creativetype),tabela,2,FALSE)))</f>
        <v>#N/A</v>
      </c>
      <c r="F8724" s="7">
        <f t="shared" si="1570"/>
        <v>0</v>
      </c>
      <c r="G8724" s="7">
        <f t="shared" si="1571"/>
        <v>0</v>
      </c>
      <c r="H8724" s="7">
        <f t="shared" si="1572"/>
        <v>0</v>
      </c>
      <c r="I8724" s="7">
        <f t="shared" si="1573"/>
        <v>0</v>
      </c>
      <c r="J8724" s="7">
        <f t="shared" si="1574"/>
        <v>0</v>
      </c>
      <c r="K8724" s="8" t="e">
        <f t="shared" si="1575"/>
        <v>#N/A</v>
      </c>
      <c r="L8724" s="7" t="e">
        <f t="shared" si="1576"/>
        <v>#N/A</v>
      </c>
      <c r="M8724" s="8" t="e">
        <f t="shared" si="1564"/>
        <v>#N/A</v>
      </c>
      <c r="N8724" s="8" t="e">
        <f t="shared" si="1565"/>
        <v>#N/A</v>
      </c>
    </row>
    <row r="8725" spans="1:14" ht="15.75" customHeight="1" x14ac:dyDescent="0.35">
      <c r="A8725" s="7">
        <f t="shared" si="1566"/>
        <v>0</v>
      </c>
      <c r="B8725" s="7">
        <f t="shared" si="1567"/>
        <v>0</v>
      </c>
      <c r="C8725" s="7">
        <f t="shared" si="1568"/>
        <v>0</v>
      </c>
      <c r="D8725" s="7">
        <f t="shared" si="1569"/>
        <v>0</v>
      </c>
      <c r="E8725" s="7" t="e">
        <f>IF('Report DCM'!$H8725="In-Stream Video","Rich Media display banner",IF('Report DCM'!$I8725&gt;'Report DCM'!$J8725,"Standard",VLOOKUP(CONCATENATE(bd_adtype,"_",bd_creativetype),tabela,2,FALSE)))</f>
        <v>#N/A</v>
      </c>
      <c r="F8725" s="7">
        <f t="shared" si="1570"/>
        <v>0</v>
      </c>
      <c r="G8725" s="7">
        <f t="shared" si="1571"/>
        <v>0</v>
      </c>
      <c r="H8725" s="7">
        <f t="shared" si="1572"/>
        <v>0</v>
      </c>
      <c r="I8725" s="7">
        <f t="shared" si="1573"/>
        <v>0</v>
      </c>
      <c r="J8725" s="7">
        <f t="shared" si="1574"/>
        <v>0</v>
      </c>
      <c r="K8725" s="8" t="e">
        <f t="shared" si="1575"/>
        <v>#N/A</v>
      </c>
      <c r="L8725" s="7" t="e">
        <f t="shared" si="1576"/>
        <v>#N/A</v>
      </c>
      <c r="M8725" s="8" t="e">
        <f t="shared" si="1564"/>
        <v>#N/A</v>
      </c>
      <c r="N8725" s="8" t="e">
        <f t="shared" si="1565"/>
        <v>#N/A</v>
      </c>
    </row>
    <row r="8726" spans="1:14" ht="15.75" customHeight="1" x14ac:dyDescent="0.35">
      <c r="A8726" s="7">
        <f t="shared" si="1566"/>
        <v>0</v>
      </c>
      <c r="B8726" s="7">
        <f t="shared" si="1567"/>
        <v>0</v>
      </c>
      <c r="C8726" s="7">
        <f t="shared" si="1568"/>
        <v>0</v>
      </c>
      <c r="D8726" s="7">
        <f t="shared" si="1569"/>
        <v>0</v>
      </c>
      <c r="E8726" s="7" t="e">
        <f>IF('Report DCM'!$H8726="In-Stream Video","Rich Media display banner",IF('Report DCM'!$I8726&gt;'Report DCM'!$J8726,"Standard",VLOOKUP(CONCATENATE(bd_adtype,"_",bd_creativetype),tabela,2,FALSE)))</f>
        <v>#N/A</v>
      </c>
      <c r="F8726" s="7">
        <f t="shared" si="1570"/>
        <v>0</v>
      </c>
      <c r="G8726" s="7">
        <f t="shared" si="1571"/>
        <v>0</v>
      </c>
      <c r="H8726" s="7">
        <f t="shared" si="1572"/>
        <v>0</v>
      </c>
      <c r="I8726" s="7">
        <f t="shared" si="1573"/>
        <v>0</v>
      </c>
      <c r="J8726" s="7">
        <f t="shared" si="1574"/>
        <v>0</v>
      </c>
      <c r="K8726" s="8" t="e">
        <f t="shared" si="1575"/>
        <v>#N/A</v>
      </c>
      <c r="L8726" s="7" t="e">
        <f t="shared" si="1576"/>
        <v>#N/A</v>
      </c>
      <c r="M8726" s="8" t="e">
        <f t="shared" si="1564"/>
        <v>#N/A</v>
      </c>
      <c r="N8726" s="8" t="e">
        <f t="shared" si="1565"/>
        <v>#N/A</v>
      </c>
    </row>
    <row r="8727" spans="1:14" ht="15.75" customHeight="1" x14ac:dyDescent="0.35">
      <c r="A8727" s="7">
        <f t="shared" si="1566"/>
        <v>0</v>
      </c>
      <c r="B8727" s="7">
        <f t="shared" si="1567"/>
        <v>0</v>
      </c>
      <c r="C8727" s="7">
        <f t="shared" si="1568"/>
        <v>0</v>
      </c>
      <c r="D8727" s="7">
        <f t="shared" si="1569"/>
        <v>0</v>
      </c>
      <c r="E8727" s="7" t="e">
        <f>IF('Report DCM'!$H8727="In-Stream Video","Rich Media display banner",IF('Report DCM'!$I8727&gt;'Report DCM'!$J8727,"Standard",VLOOKUP(CONCATENATE(bd_adtype,"_",bd_creativetype),tabela,2,FALSE)))</f>
        <v>#N/A</v>
      </c>
      <c r="F8727" s="7">
        <f t="shared" si="1570"/>
        <v>0</v>
      </c>
      <c r="G8727" s="7">
        <f t="shared" si="1571"/>
        <v>0</v>
      </c>
      <c r="H8727" s="7">
        <f t="shared" si="1572"/>
        <v>0</v>
      </c>
      <c r="I8727" s="7">
        <f t="shared" si="1573"/>
        <v>0</v>
      </c>
      <c r="J8727" s="7">
        <f t="shared" si="1574"/>
        <v>0</v>
      </c>
      <c r="K8727" s="8" t="e">
        <f t="shared" si="1575"/>
        <v>#N/A</v>
      </c>
      <c r="L8727" s="7" t="e">
        <f t="shared" si="1576"/>
        <v>#N/A</v>
      </c>
      <c r="M8727" s="8" t="e">
        <f t="shared" si="1564"/>
        <v>#N/A</v>
      </c>
      <c r="N8727" s="8" t="e">
        <f t="shared" si="1565"/>
        <v>#N/A</v>
      </c>
    </row>
    <row r="8728" spans="1:14" ht="15.75" customHeight="1" x14ac:dyDescent="0.35">
      <c r="A8728" s="7">
        <f t="shared" si="1566"/>
        <v>0</v>
      </c>
      <c r="B8728" s="7">
        <f t="shared" si="1567"/>
        <v>0</v>
      </c>
      <c r="C8728" s="7">
        <f t="shared" si="1568"/>
        <v>0</v>
      </c>
      <c r="D8728" s="7">
        <f t="shared" si="1569"/>
        <v>0</v>
      </c>
      <c r="E8728" s="7" t="e">
        <f>IF('Report DCM'!$H8728="In-Stream Video","Rich Media display banner",IF('Report DCM'!$I8728&gt;'Report DCM'!$J8728,"Standard",VLOOKUP(CONCATENATE(bd_adtype,"_",bd_creativetype),tabela,2,FALSE)))</f>
        <v>#N/A</v>
      </c>
      <c r="F8728" s="7">
        <f t="shared" si="1570"/>
        <v>0</v>
      </c>
      <c r="G8728" s="7">
        <f t="shared" si="1571"/>
        <v>0</v>
      </c>
      <c r="H8728" s="7">
        <f t="shared" si="1572"/>
        <v>0</v>
      </c>
      <c r="I8728" s="7">
        <f t="shared" si="1573"/>
        <v>0</v>
      </c>
      <c r="J8728" s="7">
        <f t="shared" si="1574"/>
        <v>0</v>
      </c>
      <c r="K8728" s="8" t="e">
        <f t="shared" si="1575"/>
        <v>#N/A</v>
      </c>
      <c r="L8728" s="7" t="e">
        <f t="shared" si="1576"/>
        <v>#N/A</v>
      </c>
      <c r="M8728" s="8" t="e">
        <f t="shared" si="1564"/>
        <v>#N/A</v>
      </c>
      <c r="N8728" s="8" t="e">
        <f t="shared" si="1565"/>
        <v>#N/A</v>
      </c>
    </row>
    <row r="8729" spans="1:14" ht="15.75" customHeight="1" x14ac:dyDescent="0.35">
      <c r="A8729" s="7">
        <f t="shared" si="1566"/>
        <v>0</v>
      </c>
      <c r="B8729" s="7">
        <f t="shared" si="1567"/>
        <v>0</v>
      </c>
      <c r="C8729" s="7">
        <f t="shared" si="1568"/>
        <v>0</v>
      </c>
      <c r="D8729" s="7">
        <f t="shared" si="1569"/>
        <v>0</v>
      </c>
      <c r="E8729" s="7" t="e">
        <f>IF('Report DCM'!$H8729="In-Stream Video","Rich Media display banner",IF('Report DCM'!$I8729&gt;'Report DCM'!$J8729,"Standard",VLOOKUP(CONCATENATE(bd_adtype,"_",bd_creativetype),tabela,2,FALSE)))</f>
        <v>#N/A</v>
      </c>
      <c r="F8729" s="7">
        <f t="shared" si="1570"/>
        <v>0</v>
      </c>
      <c r="G8729" s="7">
        <f t="shared" si="1571"/>
        <v>0</v>
      </c>
      <c r="H8729" s="7">
        <f t="shared" si="1572"/>
        <v>0</v>
      </c>
      <c r="I8729" s="7">
        <f t="shared" si="1573"/>
        <v>0</v>
      </c>
      <c r="J8729" s="7">
        <f t="shared" si="1574"/>
        <v>0</v>
      </c>
      <c r="K8729" s="8" t="e">
        <f t="shared" si="1575"/>
        <v>#N/A</v>
      </c>
      <c r="L8729" s="7" t="e">
        <f t="shared" si="1576"/>
        <v>#N/A</v>
      </c>
      <c r="M8729" s="8" t="e">
        <f t="shared" si="1564"/>
        <v>#N/A</v>
      </c>
      <c r="N8729" s="8" t="e">
        <f t="shared" si="1565"/>
        <v>#N/A</v>
      </c>
    </row>
    <row r="8730" spans="1:14" ht="15.75" customHeight="1" x14ac:dyDescent="0.35">
      <c r="A8730" s="7">
        <f t="shared" si="1566"/>
        <v>0</v>
      </c>
      <c r="B8730" s="7">
        <f t="shared" si="1567"/>
        <v>0</v>
      </c>
      <c r="C8730" s="7">
        <f t="shared" si="1568"/>
        <v>0</v>
      </c>
      <c r="D8730" s="7">
        <f t="shared" si="1569"/>
        <v>0</v>
      </c>
      <c r="E8730" s="7" t="e">
        <f>IF('Report DCM'!$H8730="In-Stream Video","Rich Media display banner",IF('Report DCM'!$I8730&gt;'Report DCM'!$J8730,"Standard",VLOOKUP(CONCATENATE(bd_adtype,"_",bd_creativetype),tabela,2,FALSE)))</f>
        <v>#N/A</v>
      </c>
      <c r="F8730" s="7">
        <f t="shared" si="1570"/>
        <v>0</v>
      </c>
      <c r="G8730" s="7">
        <f t="shared" si="1571"/>
        <v>0</v>
      </c>
      <c r="H8730" s="7">
        <f t="shared" si="1572"/>
        <v>0</v>
      </c>
      <c r="I8730" s="7">
        <f t="shared" si="1573"/>
        <v>0</v>
      </c>
      <c r="J8730" s="7">
        <f t="shared" si="1574"/>
        <v>0</v>
      </c>
      <c r="K8730" s="8" t="e">
        <f t="shared" si="1575"/>
        <v>#N/A</v>
      </c>
      <c r="L8730" s="7" t="e">
        <f t="shared" si="1576"/>
        <v>#N/A</v>
      </c>
      <c r="M8730" s="8" t="e">
        <f t="shared" si="1564"/>
        <v>#N/A</v>
      </c>
      <c r="N8730" s="8" t="e">
        <f t="shared" si="1565"/>
        <v>#N/A</v>
      </c>
    </row>
    <row r="8731" spans="1:14" ht="15.75" customHeight="1" x14ac:dyDescent="0.35">
      <c r="A8731" s="7">
        <f t="shared" si="1566"/>
        <v>0</v>
      </c>
      <c r="B8731" s="7">
        <f t="shared" si="1567"/>
        <v>0</v>
      </c>
      <c r="C8731" s="7">
        <f t="shared" si="1568"/>
        <v>0</v>
      </c>
      <c r="D8731" s="7">
        <f t="shared" si="1569"/>
        <v>0</v>
      </c>
      <c r="E8731" s="7" t="e">
        <f>IF('Report DCM'!$H8731="In-Stream Video","Rich Media display banner",IF('Report DCM'!$I8731&gt;'Report DCM'!$J8731,"Standard",VLOOKUP(CONCATENATE(bd_adtype,"_",bd_creativetype),tabela,2,FALSE)))</f>
        <v>#N/A</v>
      </c>
      <c r="F8731" s="7">
        <f t="shared" si="1570"/>
        <v>0</v>
      </c>
      <c r="G8731" s="7">
        <f t="shared" si="1571"/>
        <v>0</v>
      </c>
      <c r="H8731" s="7">
        <f t="shared" si="1572"/>
        <v>0</v>
      </c>
      <c r="I8731" s="7">
        <f t="shared" si="1573"/>
        <v>0</v>
      </c>
      <c r="J8731" s="7">
        <f t="shared" si="1574"/>
        <v>0</v>
      </c>
      <c r="K8731" s="8" t="e">
        <f t="shared" si="1575"/>
        <v>#N/A</v>
      </c>
      <c r="L8731" s="7" t="e">
        <f t="shared" si="1576"/>
        <v>#N/A</v>
      </c>
      <c r="M8731" s="8" t="e">
        <f t="shared" si="1564"/>
        <v>#N/A</v>
      </c>
      <c r="N8731" s="8" t="e">
        <f t="shared" si="1565"/>
        <v>#N/A</v>
      </c>
    </row>
    <row r="8732" spans="1:14" ht="15.75" customHeight="1" x14ac:dyDescent="0.35">
      <c r="A8732" s="7">
        <f t="shared" si="1566"/>
        <v>0</v>
      </c>
      <c r="B8732" s="7">
        <f t="shared" si="1567"/>
        <v>0</v>
      </c>
      <c r="C8732" s="7">
        <f t="shared" si="1568"/>
        <v>0</v>
      </c>
      <c r="D8732" s="7">
        <f t="shared" si="1569"/>
        <v>0</v>
      </c>
      <c r="E8732" s="7" t="e">
        <f>IF('Report DCM'!$H8732="In-Stream Video","Rich Media display banner",IF('Report DCM'!$I8732&gt;'Report DCM'!$J8732,"Standard",VLOOKUP(CONCATENATE(bd_adtype,"_",bd_creativetype),tabela,2,FALSE)))</f>
        <v>#N/A</v>
      </c>
      <c r="F8732" s="7">
        <f t="shared" si="1570"/>
        <v>0</v>
      </c>
      <c r="G8732" s="7">
        <f t="shared" si="1571"/>
        <v>0</v>
      </c>
      <c r="H8732" s="7">
        <f t="shared" si="1572"/>
        <v>0</v>
      </c>
      <c r="I8732" s="7">
        <f t="shared" si="1573"/>
        <v>0</v>
      </c>
      <c r="J8732" s="7">
        <f t="shared" si="1574"/>
        <v>0</v>
      </c>
      <c r="K8732" s="8" t="e">
        <f t="shared" si="1575"/>
        <v>#N/A</v>
      </c>
      <c r="L8732" s="7" t="e">
        <f t="shared" si="1576"/>
        <v>#N/A</v>
      </c>
      <c r="M8732" s="8" t="e">
        <f t="shared" si="1564"/>
        <v>#N/A</v>
      </c>
      <c r="N8732" s="8" t="e">
        <f t="shared" si="1565"/>
        <v>#N/A</v>
      </c>
    </row>
    <row r="8733" spans="1:14" ht="15.75" customHeight="1" x14ac:dyDescent="0.35">
      <c r="A8733" s="7">
        <f t="shared" si="1566"/>
        <v>0</v>
      </c>
      <c r="B8733" s="7">
        <f t="shared" si="1567"/>
        <v>0</v>
      </c>
      <c r="C8733" s="7">
        <f t="shared" si="1568"/>
        <v>0</v>
      </c>
      <c r="D8733" s="7">
        <f t="shared" si="1569"/>
        <v>0</v>
      </c>
      <c r="E8733" s="7" t="e">
        <f>IF('Report DCM'!$H8733="In-Stream Video","Rich Media display banner",IF('Report DCM'!$I8733&gt;'Report DCM'!$J8733,"Standard",VLOOKUP(CONCATENATE(bd_adtype,"_",bd_creativetype),tabela,2,FALSE)))</f>
        <v>#N/A</v>
      </c>
      <c r="F8733" s="7">
        <f t="shared" si="1570"/>
        <v>0</v>
      </c>
      <c r="G8733" s="7">
        <f t="shared" si="1571"/>
        <v>0</v>
      </c>
      <c r="H8733" s="7">
        <f t="shared" si="1572"/>
        <v>0</v>
      </c>
      <c r="I8733" s="7">
        <f t="shared" si="1573"/>
        <v>0</v>
      </c>
      <c r="J8733" s="7">
        <f t="shared" si="1574"/>
        <v>0</v>
      </c>
      <c r="K8733" s="8" t="e">
        <f t="shared" si="1575"/>
        <v>#N/A</v>
      </c>
      <c r="L8733" s="7" t="e">
        <f t="shared" si="1576"/>
        <v>#N/A</v>
      </c>
      <c r="M8733" s="8" t="e">
        <f t="shared" si="1564"/>
        <v>#N/A</v>
      </c>
      <c r="N8733" s="8" t="e">
        <f t="shared" si="1565"/>
        <v>#N/A</v>
      </c>
    </row>
    <row r="8734" spans="1:14" ht="15.75" customHeight="1" x14ac:dyDescent="0.35">
      <c r="A8734" s="7">
        <f t="shared" si="1566"/>
        <v>0</v>
      </c>
      <c r="B8734" s="7">
        <f t="shared" si="1567"/>
        <v>0</v>
      </c>
      <c r="C8734" s="7">
        <f t="shared" si="1568"/>
        <v>0</v>
      </c>
      <c r="D8734" s="7">
        <f t="shared" si="1569"/>
        <v>0</v>
      </c>
      <c r="E8734" s="7" t="e">
        <f>IF('Report DCM'!$H8734="In-Stream Video","Rich Media display banner",IF('Report DCM'!$I8734&gt;'Report DCM'!$J8734,"Standard",VLOOKUP(CONCATENATE(bd_adtype,"_",bd_creativetype),tabela,2,FALSE)))</f>
        <v>#N/A</v>
      </c>
      <c r="F8734" s="7">
        <f t="shared" si="1570"/>
        <v>0</v>
      </c>
      <c r="G8734" s="7">
        <f t="shared" si="1571"/>
        <v>0</v>
      </c>
      <c r="H8734" s="7">
        <f t="shared" si="1572"/>
        <v>0</v>
      </c>
      <c r="I8734" s="7">
        <f t="shared" si="1573"/>
        <v>0</v>
      </c>
      <c r="J8734" s="7">
        <f t="shared" si="1574"/>
        <v>0</v>
      </c>
      <c r="K8734" s="8" t="e">
        <f t="shared" si="1575"/>
        <v>#N/A</v>
      </c>
      <c r="L8734" s="7" t="e">
        <f t="shared" si="1576"/>
        <v>#N/A</v>
      </c>
      <c r="M8734" s="8" t="e">
        <f t="shared" si="1564"/>
        <v>#N/A</v>
      </c>
      <c r="N8734" s="8" t="e">
        <f t="shared" si="1565"/>
        <v>#N/A</v>
      </c>
    </row>
    <row r="8735" spans="1:14" ht="15.75" customHeight="1" x14ac:dyDescent="0.35">
      <c r="A8735" s="7">
        <f t="shared" si="1566"/>
        <v>0</v>
      </c>
      <c r="B8735" s="7">
        <f t="shared" si="1567"/>
        <v>0</v>
      </c>
      <c r="C8735" s="7">
        <f t="shared" si="1568"/>
        <v>0</v>
      </c>
      <c r="D8735" s="7">
        <f t="shared" si="1569"/>
        <v>0</v>
      </c>
      <c r="E8735" s="7" t="e">
        <f>IF('Report DCM'!$H8735="In-Stream Video","Rich Media display banner",IF('Report DCM'!$I8735&gt;'Report DCM'!$J8735,"Standard",VLOOKUP(CONCATENATE(bd_adtype,"_",bd_creativetype),tabela,2,FALSE)))</f>
        <v>#N/A</v>
      </c>
      <c r="F8735" s="7">
        <f t="shared" si="1570"/>
        <v>0</v>
      </c>
      <c r="G8735" s="7">
        <f t="shared" si="1571"/>
        <v>0</v>
      </c>
      <c r="H8735" s="7">
        <f t="shared" si="1572"/>
        <v>0</v>
      </c>
      <c r="I8735" s="7">
        <f t="shared" si="1573"/>
        <v>0</v>
      </c>
      <c r="J8735" s="7">
        <f t="shared" si="1574"/>
        <v>0</v>
      </c>
      <c r="K8735" s="8" t="e">
        <f t="shared" si="1575"/>
        <v>#N/A</v>
      </c>
      <c r="L8735" s="7" t="e">
        <f t="shared" si="1576"/>
        <v>#N/A</v>
      </c>
      <c r="M8735" s="8" t="e">
        <f t="shared" si="1564"/>
        <v>#N/A</v>
      </c>
      <c r="N8735" s="8" t="e">
        <f t="shared" si="1565"/>
        <v>#N/A</v>
      </c>
    </row>
    <row r="8736" spans="1:14" ht="15.75" customHeight="1" x14ac:dyDescent="0.35">
      <c r="A8736" s="7">
        <f t="shared" si="1566"/>
        <v>0</v>
      </c>
      <c r="B8736" s="7">
        <f t="shared" si="1567"/>
        <v>0</v>
      </c>
      <c r="C8736" s="7">
        <f t="shared" si="1568"/>
        <v>0</v>
      </c>
      <c r="D8736" s="7">
        <f t="shared" si="1569"/>
        <v>0</v>
      </c>
      <c r="E8736" s="7" t="e">
        <f>IF('Report DCM'!$H8736="In-Stream Video","Rich Media display banner",IF('Report DCM'!$I8736&gt;'Report DCM'!$J8736,"Standard",VLOOKUP(CONCATENATE(bd_adtype,"_",bd_creativetype),tabela,2,FALSE)))</f>
        <v>#N/A</v>
      </c>
      <c r="F8736" s="7">
        <f t="shared" si="1570"/>
        <v>0</v>
      </c>
      <c r="G8736" s="7">
        <f t="shared" si="1571"/>
        <v>0</v>
      </c>
      <c r="H8736" s="7">
        <f t="shared" si="1572"/>
        <v>0</v>
      </c>
      <c r="I8736" s="7">
        <f t="shared" si="1573"/>
        <v>0</v>
      </c>
      <c r="J8736" s="7">
        <f t="shared" si="1574"/>
        <v>0</v>
      </c>
      <c r="K8736" s="8" t="e">
        <f t="shared" si="1575"/>
        <v>#N/A</v>
      </c>
      <c r="L8736" s="7" t="e">
        <f t="shared" si="1576"/>
        <v>#N/A</v>
      </c>
      <c r="M8736" s="8" t="e">
        <f t="shared" si="1564"/>
        <v>#N/A</v>
      </c>
      <c r="N8736" s="8" t="e">
        <f t="shared" si="1565"/>
        <v>#N/A</v>
      </c>
    </row>
    <row r="8737" spans="1:14" ht="15.75" customHeight="1" x14ac:dyDescent="0.35">
      <c r="A8737" s="7">
        <f t="shared" si="1566"/>
        <v>0</v>
      </c>
      <c r="B8737" s="7">
        <f t="shared" si="1567"/>
        <v>0</v>
      </c>
      <c r="C8737" s="7">
        <f t="shared" si="1568"/>
        <v>0</v>
      </c>
      <c r="D8737" s="7">
        <f t="shared" si="1569"/>
        <v>0</v>
      </c>
      <c r="E8737" s="7" t="e">
        <f>IF('Report DCM'!$H8737="In-Stream Video","Rich Media display banner",IF('Report DCM'!$I8737&gt;'Report DCM'!$J8737,"Standard",VLOOKUP(CONCATENATE(bd_adtype,"_",bd_creativetype),tabela,2,FALSE)))</f>
        <v>#N/A</v>
      </c>
      <c r="F8737" s="7">
        <f t="shared" si="1570"/>
        <v>0</v>
      </c>
      <c r="G8737" s="7">
        <f t="shared" si="1571"/>
        <v>0</v>
      </c>
      <c r="H8737" s="7">
        <f t="shared" si="1572"/>
        <v>0</v>
      </c>
      <c r="I8737" s="7">
        <f t="shared" si="1573"/>
        <v>0</v>
      </c>
      <c r="J8737" s="7">
        <f t="shared" si="1574"/>
        <v>0</v>
      </c>
      <c r="K8737" s="8" t="e">
        <f t="shared" si="1575"/>
        <v>#N/A</v>
      </c>
      <c r="L8737" s="7" t="e">
        <f t="shared" si="1576"/>
        <v>#N/A</v>
      </c>
      <c r="M8737" s="8" t="e">
        <f t="shared" si="1564"/>
        <v>#N/A</v>
      </c>
      <c r="N8737" s="8" t="e">
        <f t="shared" si="1565"/>
        <v>#N/A</v>
      </c>
    </row>
    <row r="8738" spans="1:14" ht="15.75" customHeight="1" x14ac:dyDescent="0.35">
      <c r="A8738" s="7">
        <f t="shared" si="1566"/>
        <v>0</v>
      </c>
      <c r="B8738" s="7">
        <f t="shared" si="1567"/>
        <v>0</v>
      </c>
      <c r="C8738" s="7">
        <f t="shared" si="1568"/>
        <v>0</v>
      </c>
      <c r="D8738" s="7">
        <f t="shared" si="1569"/>
        <v>0</v>
      </c>
      <c r="E8738" s="7" t="e">
        <f>IF('Report DCM'!$H8738="In-Stream Video","Rich Media display banner",IF('Report DCM'!$I8738&gt;'Report DCM'!$J8738,"Standard",VLOOKUP(CONCATENATE(bd_adtype,"_",bd_creativetype),tabela,2,FALSE)))</f>
        <v>#N/A</v>
      </c>
      <c r="F8738" s="7">
        <f t="shared" si="1570"/>
        <v>0</v>
      </c>
      <c r="G8738" s="7">
        <f t="shared" si="1571"/>
        <v>0</v>
      </c>
      <c r="H8738" s="7">
        <f t="shared" si="1572"/>
        <v>0</v>
      </c>
      <c r="I8738" s="7">
        <f t="shared" si="1573"/>
        <v>0</v>
      </c>
      <c r="J8738" s="7">
        <f t="shared" si="1574"/>
        <v>0</v>
      </c>
      <c r="K8738" s="8" t="e">
        <f t="shared" si="1575"/>
        <v>#N/A</v>
      </c>
      <c r="L8738" s="7" t="e">
        <f t="shared" si="1576"/>
        <v>#N/A</v>
      </c>
      <c r="M8738" s="8" t="e">
        <f t="shared" si="1564"/>
        <v>#N/A</v>
      </c>
      <c r="N8738" s="8" t="e">
        <f t="shared" si="1565"/>
        <v>#N/A</v>
      </c>
    </row>
    <row r="8739" spans="1:14" ht="15.75" customHeight="1" x14ac:dyDescent="0.35">
      <c r="A8739" s="7">
        <f t="shared" si="1566"/>
        <v>0</v>
      </c>
      <c r="B8739" s="7">
        <f t="shared" si="1567"/>
        <v>0</v>
      </c>
      <c r="C8739" s="7">
        <f t="shared" si="1568"/>
        <v>0</v>
      </c>
      <c r="D8739" s="7">
        <f t="shared" si="1569"/>
        <v>0</v>
      </c>
      <c r="E8739" s="7" t="e">
        <f>IF('Report DCM'!$H8739="In-Stream Video","Rich Media display banner",IF('Report DCM'!$I8739&gt;'Report DCM'!$J8739,"Standard",VLOOKUP(CONCATENATE(bd_adtype,"_",bd_creativetype),tabela,2,FALSE)))</f>
        <v>#N/A</v>
      </c>
      <c r="F8739" s="7">
        <f t="shared" si="1570"/>
        <v>0</v>
      </c>
      <c r="G8739" s="7">
        <f t="shared" si="1571"/>
        <v>0</v>
      </c>
      <c r="H8739" s="7">
        <f t="shared" si="1572"/>
        <v>0</v>
      </c>
      <c r="I8739" s="7">
        <f t="shared" si="1573"/>
        <v>0</v>
      </c>
      <c r="J8739" s="7">
        <f t="shared" si="1574"/>
        <v>0</v>
      </c>
      <c r="K8739" s="8" t="e">
        <f t="shared" si="1575"/>
        <v>#N/A</v>
      </c>
      <c r="L8739" s="7" t="e">
        <f t="shared" si="1576"/>
        <v>#N/A</v>
      </c>
      <c r="M8739" s="8" t="e">
        <f t="shared" si="1564"/>
        <v>#N/A</v>
      </c>
      <c r="N8739" s="8" t="e">
        <f t="shared" si="1565"/>
        <v>#N/A</v>
      </c>
    </row>
    <row r="8740" spans="1:14" ht="15.75" customHeight="1" x14ac:dyDescent="0.35">
      <c r="A8740" s="7">
        <f t="shared" si="1566"/>
        <v>0</v>
      </c>
      <c r="B8740" s="7">
        <f t="shared" si="1567"/>
        <v>0</v>
      </c>
      <c r="C8740" s="7">
        <f t="shared" si="1568"/>
        <v>0</v>
      </c>
      <c r="D8740" s="7">
        <f t="shared" si="1569"/>
        <v>0</v>
      </c>
      <c r="E8740" s="7" t="e">
        <f>IF('Report DCM'!$H8740="In-Stream Video","Rich Media display banner",IF('Report DCM'!$I8740&gt;'Report DCM'!$J8740,"Standard",VLOOKUP(CONCATENATE(bd_adtype,"_",bd_creativetype),tabela,2,FALSE)))</f>
        <v>#N/A</v>
      </c>
      <c r="F8740" s="7">
        <f t="shared" si="1570"/>
        <v>0</v>
      </c>
      <c r="G8740" s="7">
        <f t="shared" si="1571"/>
        <v>0</v>
      </c>
      <c r="H8740" s="7">
        <f t="shared" si="1572"/>
        <v>0</v>
      </c>
      <c r="I8740" s="7">
        <f t="shared" si="1573"/>
        <v>0</v>
      </c>
      <c r="J8740" s="7">
        <f t="shared" si="1574"/>
        <v>0</v>
      </c>
      <c r="K8740" s="8" t="e">
        <f t="shared" si="1575"/>
        <v>#N/A</v>
      </c>
      <c r="L8740" s="7" t="e">
        <f t="shared" si="1576"/>
        <v>#N/A</v>
      </c>
      <c r="M8740" s="8" t="e">
        <f t="shared" si="1564"/>
        <v>#N/A</v>
      </c>
      <c r="N8740" s="8" t="e">
        <f t="shared" si="1565"/>
        <v>#N/A</v>
      </c>
    </row>
    <row r="8741" spans="1:14" ht="15.75" customHeight="1" x14ac:dyDescent="0.35">
      <c r="A8741" s="7">
        <f t="shared" si="1566"/>
        <v>0</v>
      </c>
      <c r="B8741" s="7">
        <f t="shared" si="1567"/>
        <v>0</v>
      </c>
      <c r="C8741" s="7">
        <f t="shared" si="1568"/>
        <v>0</v>
      </c>
      <c r="D8741" s="7">
        <f t="shared" si="1569"/>
        <v>0</v>
      </c>
      <c r="E8741" s="7" t="e">
        <f>IF('Report DCM'!$H8741="In-Stream Video","Rich Media display banner",IF('Report DCM'!$I8741&gt;'Report DCM'!$J8741,"Standard",VLOOKUP(CONCATENATE(bd_adtype,"_",bd_creativetype),tabela,2,FALSE)))</f>
        <v>#N/A</v>
      </c>
      <c r="F8741" s="7">
        <f t="shared" si="1570"/>
        <v>0</v>
      </c>
      <c r="G8741" s="7">
        <f t="shared" si="1571"/>
        <v>0</v>
      </c>
      <c r="H8741" s="7">
        <f t="shared" si="1572"/>
        <v>0</v>
      </c>
      <c r="I8741" s="7">
        <f t="shared" si="1573"/>
        <v>0</v>
      </c>
      <c r="J8741" s="7">
        <f t="shared" si="1574"/>
        <v>0</v>
      </c>
      <c r="K8741" s="8" t="e">
        <f t="shared" si="1575"/>
        <v>#N/A</v>
      </c>
      <c r="L8741" s="7" t="e">
        <f t="shared" si="1576"/>
        <v>#N/A</v>
      </c>
      <c r="M8741" s="8" t="e">
        <f t="shared" si="1564"/>
        <v>#N/A</v>
      </c>
      <c r="N8741" s="8" t="e">
        <f t="shared" si="1565"/>
        <v>#N/A</v>
      </c>
    </row>
    <row r="8742" spans="1:14" ht="15.75" customHeight="1" x14ac:dyDescent="0.35">
      <c r="A8742" s="7">
        <f t="shared" si="1566"/>
        <v>0</v>
      </c>
      <c r="B8742" s="7">
        <f t="shared" si="1567"/>
        <v>0</v>
      </c>
      <c r="C8742" s="7">
        <f t="shared" si="1568"/>
        <v>0</v>
      </c>
      <c r="D8742" s="7">
        <f t="shared" si="1569"/>
        <v>0</v>
      </c>
      <c r="E8742" s="7" t="e">
        <f>IF('Report DCM'!$H8742="In-Stream Video","Rich Media display banner",IF('Report DCM'!$I8742&gt;'Report DCM'!$J8742,"Standard",VLOOKUP(CONCATENATE(bd_adtype,"_",bd_creativetype),tabela,2,FALSE)))</f>
        <v>#N/A</v>
      </c>
      <c r="F8742" s="7">
        <f t="shared" si="1570"/>
        <v>0</v>
      </c>
      <c r="G8742" s="7">
        <f t="shared" si="1571"/>
        <v>0</v>
      </c>
      <c r="H8742" s="7">
        <f t="shared" si="1572"/>
        <v>0</v>
      </c>
      <c r="I8742" s="7">
        <f t="shared" si="1573"/>
        <v>0</v>
      </c>
      <c r="J8742" s="7">
        <f t="shared" si="1574"/>
        <v>0</v>
      </c>
      <c r="K8742" s="8" t="e">
        <f t="shared" si="1575"/>
        <v>#N/A</v>
      </c>
      <c r="L8742" s="7" t="e">
        <f t="shared" si="1576"/>
        <v>#N/A</v>
      </c>
      <c r="M8742" s="8" t="e">
        <f t="shared" si="1564"/>
        <v>#N/A</v>
      </c>
      <c r="N8742" s="8" t="e">
        <f t="shared" si="1565"/>
        <v>#N/A</v>
      </c>
    </row>
    <row r="8743" spans="1:14" ht="15.75" customHeight="1" x14ac:dyDescent="0.35">
      <c r="A8743" s="7">
        <f t="shared" si="1566"/>
        <v>0</v>
      </c>
      <c r="B8743" s="7">
        <f t="shared" si="1567"/>
        <v>0</v>
      </c>
      <c r="C8743" s="7">
        <f t="shared" si="1568"/>
        <v>0</v>
      </c>
      <c r="D8743" s="7">
        <f t="shared" si="1569"/>
        <v>0</v>
      </c>
      <c r="E8743" s="7" t="e">
        <f>IF('Report DCM'!$H8743="In-Stream Video","Rich Media display banner",IF('Report DCM'!$I8743&gt;'Report DCM'!$J8743,"Standard",VLOOKUP(CONCATENATE(bd_adtype,"_",bd_creativetype),tabela,2,FALSE)))</f>
        <v>#N/A</v>
      </c>
      <c r="F8743" s="7">
        <f t="shared" si="1570"/>
        <v>0</v>
      </c>
      <c r="G8743" s="7">
        <f t="shared" si="1571"/>
        <v>0</v>
      </c>
      <c r="H8743" s="7">
        <f t="shared" si="1572"/>
        <v>0</v>
      </c>
      <c r="I8743" s="7">
        <f t="shared" si="1573"/>
        <v>0</v>
      </c>
      <c r="J8743" s="7">
        <f t="shared" si="1574"/>
        <v>0</v>
      </c>
      <c r="K8743" s="8" t="e">
        <f t="shared" si="1575"/>
        <v>#N/A</v>
      </c>
      <c r="L8743" s="7" t="e">
        <f t="shared" si="1576"/>
        <v>#N/A</v>
      </c>
      <c r="M8743" s="8" t="e">
        <f t="shared" si="1564"/>
        <v>#N/A</v>
      </c>
      <c r="N8743" s="8" t="e">
        <f t="shared" si="1565"/>
        <v>#N/A</v>
      </c>
    </row>
    <row r="8744" spans="1:14" ht="15.75" customHeight="1" x14ac:dyDescent="0.35">
      <c r="A8744" s="7">
        <f t="shared" si="1566"/>
        <v>0</v>
      </c>
      <c r="B8744" s="7">
        <f t="shared" si="1567"/>
        <v>0</v>
      </c>
      <c r="C8744" s="7">
        <f t="shared" si="1568"/>
        <v>0</v>
      </c>
      <c r="D8744" s="7">
        <f t="shared" si="1569"/>
        <v>0</v>
      </c>
      <c r="E8744" s="7" t="e">
        <f>IF('Report DCM'!$H8744="In-Stream Video","Rich Media display banner",IF('Report DCM'!$I8744&gt;'Report DCM'!$J8744,"Standard",VLOOKUP(CONCATENATE(bd_adtype,"_",bd_creativetype),tabela,2,FALSE)))</f>
        <v>#N/A</v>
      </c>
      <c r="F8744" s="7">
        <f t="shared" si="1570"/>
        <v>0</v>
      </c>
      <c r="G8744" s="7">
        <f t="shared" si="1571"/>
        <v>0</v>
      </c>
      <c r="H8744" s="7">
        <f t="shared" si="1572"/>
        <v>0</v>
      </c>
      <c r="I8744" s="7">
        <f t="shared" si="1573"/>
        <v>0</v>
      </c>
      <c r="J8744" s="7">
        <f t="shared" si="1574"/>
        <v>0</v>
      </c>
      <c r="K8744" s="8" t="e">
        <f t="shared" si="1575"/>
        <v>#N/A</v>
      </c>
      <c r="L8744" s="7" t="e">
        <f t="shared" si="1576"/>
        <v>#N/A</v>
      </c>
      <c r="M8744" s="8" t="e">
        <f t="shared" si="1564"/>
        <v>#N/A</v>
      </c>
      <c r="N8744" s="8" t="e">
        <f t="shared" si="1565"/>
        <v>#N/A</v>
      </c>
    </row>
    <row r="8745" spans="1:14" ht="15.75" customHeight="1" x14ac:dyDescent="0.35">
      <c r="A8745" s="7">
        <f t="shared" si="1566"/>
        <v>0</v>
      </c>
      <c r="B8745" s="7">
        <f t="shared" si="1567"/>
        <v>0</v>
      </c>
      <c r="C8745" s="7">
        <f t="shared" si="1568"/>
        <v>0</v>
      </c>
      <c r="D8745" s="7">
        <f t="shared" si="1569"/>
        <v>0</v>
      </c>
      <c r="E8745" s="7" t="e">
        <f>IF('Report DCM'!$H8745="In-Stream Video","Rich Media display banner",IF('Report DCM'!$I8745&gt;'Report DCM'!$J8745,"Standard",VLOOKUP(CONCATENATE(bd_adtype,"_",bd_creativetype),tabela,2,FALSE)))</f>
        <v>#N/A</v>
      </c>
      <c r="F8745" s="7">
        <f t="shared" si="1570"/>
        <v>0</v>
      </c>
      <c r="G8745" s="7">
        <f t="shared" si="1571"/>
        <v>0</v>
      </c>
      <c r="H8745" s="7">
        <f t="shared" si="1572"/>
        <v>0</v>
      </c>
      <c r="I8745" s="7">
        <f t="shared" si="1573"/>
        <v>0</v>
      </c>
      <c r="J8745" s="7">
        <f t="shared" si="1574"/>
        <v>0</v>
      </c>
      <c r="K8745" s="8" t="e">
        <f t="shared" si="1575"/>
        <v>#N/A</v>
      </c>
      <c r="L8745" s="7" t="e">
        <f t="shared" si="1576"/>
        <v>#N/A</v>
      </c>
      <c r="M8745" s="8" t="e">
        <f t="shared" si="1564"/>
        <v>#N/A</v>
      </c>
      <c r="N8745" s="8" t="e">
        <f t="shared" si="1565"/>
        <v>#N/A</v>
      </c>
    </row>
    <row r="8746" spans="1:14" ht="15.75" customHeight="1" x14ac:dyDescent="0.35">
      <c r="A8746" s="7">
        <f t="shared" si="1566"/>
        <v>0</v>
      </c>
      <c r="B8746" s="7">
        <f t="shared" si="1567"/>
        <v>0</v>
      </c>
      <c r="C8746" s="7">
        <f t="shared" si="1568"/>
        <v>0</v>
      </c>
      <c r="D8746" s="7">
        <f t="shared" si="1569"/>
        <v>0</v>
      </c>
      <c r="E8746" s="7" t="e">
        <f>IF('Report DCM'!$H8746="In-Stream Video","Rich Media display banner",IF('Report DCM'!$I8746&gt;'Report DCM'!$J8746,"Standard",VLOOKUP(CONCATENATE(bd_adtype,"_",bd_creativetype),tabela,2,FALSE)))</f>
        <v>#N/A</v>
      </c>
      <c r="F8746" s="7">
        <f t="shared" si="1570"/>
        <v>0</v>
      </c>
      <c r="G8746" s="7">
        <f t="shared" si="1571"/>
        <v>0</v>
      </c>
      <c r="H8746" s="7">
        <f t="shared" si="1572"/>
        <v>0</v>
      </c>
      <c r="I8746" s="7">
        <f t="shared" si="1573"/>
        <v>0</v>
      </c>
      <c r="J8746" s="7">
        <f t="shared" si="1574"/>
        <v>0</v>
      </c>
      <c r="K8746" s="8" t="e">
        <f t="shared" si="1575"/>
        <v>#N/A</v>
      </c>
      <c r="L8746" s="7" t="e">
        <f t="shared" si="1576"/>
        <v>#N/A</v>
      </c>
      <c r="M8746" s="8" t="e">
        <f t="shared" si="1564"/>
        <v>#N/A</v>
      </c>
      <c r="N8746" s="8" t="e">
        <f t="shared" si="1565"/>
        <v>#N/A</v>
      </c>
    </row>
    <row r="8747" spans="1:14" ht="15.75" customHeight="1" x14ac:dyDescent="0.35">
      <c r="A8747" s="7">
        <f t="shared" si="1566"/>
        <v>0</v>
      </c>
      <c r="B8747" s="7">
        <f t="shared" si="1567"/>
        <v>0</v>
      </c>
      <c r="C8747" s="7">
        <f t="shared" si="1568"/>
        <v>0</v>
      </c>
      <c r="D8747" s="7">
        <f t="shared" si="1569"/>
        <v>0</v>
      </c>
      <c r="E8747" s="7" t="e">
        <f>IF('Report DCM'!$H8747="In-Stream Video","Rich Media display banner",IF('Report DCM'!$I8747&gt;'Report DCM'!$J8747,"Standard",VLOOKUP(CONCATENATE(bd_adtype,"_",bd_creativetype),tabela,2,FALSE)))</f>
        <v>#N/A</v>
      </c>
      <c r="F8747" s="7">
        <f t="shared" si="1570"/>
        <v>0</v>
      </c>
      <c r="G8747" s="7">
        <f t="shared" si="1571"/>
        <v>0</v>
      </c>
      <c r="H8747" s="7">
        <f t="shared" si="1572"/>
        <v>0</v>
      </c>
      <c r="I8747" s="7">
        <f t="shared" si="1573"/>
        <v>0</v>
      </c>
      <c r="J8747" s="7">
        <f t="shared" si="1574"/>
        <v>0</v>
      </c>
      <c r="K8747" s="8" t="e">
        <f t="shared" si="1575"/>
        <v>#N/A</v>
      </c>
      <c r="L8747" s="7" t="e">
        <f t="shared" si="1576"/>
        <v>#N/A</v>
      </c>
      <c r="M8747" s="8" t="e">
        <f t="shared" si="1564"/>
        <v>#N/A</v>
      </c>
      <c r="N8747" s="8" t="e">
        <f t="shared" si="1565"/>
        <v>#N/A</v>
      </c>
    </row>
    <row r="8748" spans="1:14" ht="15.75" customHeight="1" x14ac:dyDescent="0.35">
      <c r="A8748" s="7">
        <f t="shared" si="1566"/>
        <v>0</v>
      </c>
      <c r="B8748" s="7">
        <f t="shared" si="1567"/>
        <v>0</v>
      </c>
      <c r="C8748" s="7">
        <f t="shared" si="1568"/>
        <v>0</v>
      </c>
      <c r="D8748" s="7">
        <f t="shared" si="1569"/>
        <v>0</v>
      </c>
      <c r="E8748" s="7" t="e">
        <f>IF('Report DCM'!$H8748="In-Stream Video","Rich Media display banner",IF('Report DCM'!$I8748&gt;'Report DCM'!$J8748,"Standard",VLOOKUP(CONCATENATE(bd_adtype,"_",bd_creativetype),tabela,2,FALSE)))</f>
        <v>#N/A</v>
      </c>
      <c r="F8748" s="7">
        <f t="shared" si="1570"/>
        <v>0</v>
      </c>
      <c r="G8748" s="7">
        <f t="shared" si="1571"/>
        <v>0</v>
      </c>
      <c r="H8748" s="7">
        <f t="shared" si="1572"/>
        <v>0</v>
      </c>
      <c r="I8748" s="7">
        <f t="shared" si="1573"/>
        <v>0</v>
      </c>
      <c r="J8748" s="7">
        <f t="shared" si="1574"/>
        <v>0</v>
      </c>
      <c r="K8748" s="8" t="e">
        <f t="shared" si="1575"/>
        <v>#N/A</v>
      </c>
      <c r="L8748" s="7" t="e">
        <f t="shared" si="1576"/>
        <v>#N/A</v>
      </c>
      <c r="M8748" s="8" t="e">
        <f t="shared" si="1564"/>
        <v>#N/A</v>
      </c>
      <c r="N8748" s="8" t="e">
        <f t="shared" si="1565"/>
        <v>#N/A</v>
      </c>
    </row>
    <row r="8749" spans="1:14" ht="15.75" customHeight="1" x14ac:dyDescent="0.35">
      <c r="A8749" s="7">
        <f t="shared" si="1566"/>
        <v>0</v>
      </c>
      <c r="B8749" s="7">
        <f t="shared" si="1567"/>
        <v>0</v>
      </c>
      <c r="C8749" s="7">
        <f t="shared" si="1568"/>
        <v>0</v>
      </c>
      <c r="D8749" s="7">
        <f t="shared" si="1569"/>
        <v>0</v>
      </c>
      <c r="E8749" s="7" t="e">
        <f>IF('Report DCM'!$H8749="In-Stream Video","Rich Media display banner",IF('Report DCM'!$I8749&gt;'Report DCM'!$J8749,"Standard",VLOOKUP(CONCATENATE(bd_adtype,"_",bd_creativetype),tabela,2,FALSE)))</f>
        <v>#N/A</v>
      </c>
      <c r="F8749" s="7">
        <f t="shared" si="1570"/>
        <v>0</v>
      </c>
      <c r="G8749" s="7">
        <f t="shared" si="1571"/>
        <v>0</v>
      </c>
      <c r="H8749" s="7">
        <f t="shared" si="1572"/>
        <v>0</v>
      </c>
      <c r="I8749" s="7">
        <f t="shared" si="1573"/>
        <v>0</v>
      </c>
      <c r="J8749" s="7">
        <f t="shared" si="1574"/>
        <v>0</v>
      </c>
      <c r="K8749" s="8" t="e">
        <f t="shared" si="1575"/>
        <v>#N/A</v>
      </c>
      <c r="L8749" s="7" t="e">
        <f t="shared" si="1576"/>
        <v>#N/A</v>
      </c>
      <c r="M8749" s="8" t="e">
        <f t="shared" si="1564"/>
        <v>#N/A</v>
      </c>
      <c r="N8749" s="8" t="e">
        <f t="shared" si="1565"/>
        <v>#N/A</v>
      </c>
    </row>
    <row r="8750" spans="1:14" ht="15.75" customHeight="1" x14ac:dyDescent="0.35">
      <c r="A8750" s="7">
        <f t="shared" si="1566"/>
        <v>0</v>
      </c>
      <c r="B8750" s="7">
        <f t="shared" si="1567"/>
        <v>0</v>
      </c>
      <c r="C8750" s="7">
        <f t="shared" si="1568"/>
        <v>0</v>
      </c>
      <c r="D8750" s="7">
        <f t="shared" si="1569"/>
        <v>0</v>
      </c>
      <c r="E8750" s="7" t="e">
        <f>IF('Report DCM'!$H8750="In-Stream Video","Rich Media display banner",IF('Report DCM'!$I8750&gt;'Report DCM'!$J8750,"Standard",VLOOKUP(CONCATENATE(bd_adtype,"_",bd_creativetype),tabela,2,FALSE)))</f>
        <v>#N/A</v>
      </c>
      <c r="F8750" s="7">
        <f t="shared" si="1570"/>
        <v>0</v>
      </c>
      <c r="G8750" s="7">
        <f t="shared" si="1571"/>
        <v>0</v>
      </c>
      <c r="H8750" s="7">
        <f t="shared" si="1572"/>
        <v>0</v>
      </c>
      <c r="I8750" s="7">
        <f t="shared" si="1573"/>
        <v>0</v>
      </c>
      <c r="J8750" s="7">
        <f t="shared" si="1574"/>
        <v>0</v>
      </c>
      <c r="K8750" s="8" t="e">
        <f t="shared" si="1575"/>
        <v>#N/A</v>
      </c>
      <c r="L8750" s="7" t="e">
        <f t="shared" si="1576"/>
        <v>#N/A</v>
      </c>
      <c r="M8750" s="8" t="e">
        <f t="shared" si="1564"/>
        <v>#N/A</v>
      </c>
      <c r="N8750" s="8" t="e">
        <f t="shared" si="1565"/>
        <v>#N/A</v>
      </c>
    </row>
    <row r="8751" spans="1:14" ht="15.75" customHeight="1" x14ac:dyDescent="0.35">
      <c r="A8751" s="7">
        <f t="shared" si="1566"/>
        <v>0</v>
      </c>
      <c r="B8751" s="7">
        <f t="shared" si="1567"/>
        <v>0</v>
      </c>
      <c r="C8751" s="7">
        <f t="shared" si="1568"/>
        <v>0</v>
      </c>
      <c r="D8751" s="7">
        <f t="shared" si="1569"/>
        <v>0</v>
      </c>
      <c r="E8751" s="7" t="e">
        <f>IF('Report DCM'!$H8751="In-Stream Video","Rich Media display banner",IF('Report DCM'!$I8751&gt;'Report DCM'!$J8751,"Standard",VLOOKUP(CONCATENATE(bd_adtype,"_",bd_creativetype),tabela,2,FALSE)))</f>
        <v>#N/A</v>
      </c>
      <c r="F8751" s="7">
        <f t="shared" si="1570"/>
        <v>0</v>
      </c>
      <c r="G8751" s="7">
        <f t="shared" si="1571"/>
        <v>0</v>
      </c>
      <c r="H8751" s="7">
        <f t="shared" si="1572"/>
        <v>0</v>
      </c>
      <c r="I8751" s="7">
        <f t="shared" si="1573"/>
        <v>0</v>
      </c>
      <c r="J8751" s="7">
        <f t="shared" si="1574"/>
        <v>0</v>
      </c>
      <c r="K8751" s="8" t="e">
        <f t="shared" si="1575"/>
        <v>#N/A</v>
      </c>
      <c r="L8751" s="7" t="e">
        <f t="shared" si="1576"/>
        <v>#N/A</v>
      </c>
      <c r="M8751" s="8" t="e">
        <f t="shared" si="1564"/>
        <v>#N/A</v>
      </c>
      <c r="N8751" s="8" t="e">
        <f t="shared" si="1565"/>
        <v>#N/A</v>
      </c>
    </row>
    <row r="8752" spans="1:14" ht="15.75" customHeight="1" x14ac:dyDescent="0.35">
      <c r="A8752" s="7">
        <f t="shared" si="1566"/>
        <v>0</v>
      </c>
      <c r="B8752" s="7">
        <f t="shared" si="1567"/>
        <v>0</v>
      </c>
      <c r="C8752" s="7">
        <f t="shared" si="1568"/>
        <v>0</v>
      </c>
      <c r="D8752" s="7">
        <f t="shared" si="1569"/>
        <v>0</v>
      </c>
      <c r="E8752" s="7" t="e">
        <f>IF('Report DCM'!$H8752="In-Stream Video","Rich Media display banner",IF('Report DCM'!$I8752&gt;'Report DCM'!$J8752,"Standard",VLOOKUP(CONCATENATE(bd_adtype,"_",bd_creativetype),tabela,2,FALSE)))</f>
        <v>#N/A</v>
      </c>
      <c r="F8752" s="7">
        <f t="shared" si="1570"/>
        <v>0</v>
      </c>
      <c r="G8752" s="7">
        <f t="shared" si="1571"/>
        <v>0</v>
      </c>
      <c r="H8752" s="7">
        <f t="shared" si="1572"/>
        <v>0</v>
      </c>
      <c r="I8752" s="7">
        <f t="shared" si="1573"/>
        <v>0</v>
      </c>
      <c r="J8752" s="7">
        <f t="shared" si="1574"/>
        <v>0</v>
      </c>
      <c r="K8752" s="8" t="e">
        <f t="shared" si="1575"/>
        <v>#N/A</v>
      </c>
      <c r="L8752" s="7" t="e">
        <f t="shared" si="1576"/>
        <v>#N/A</v>
      </c>
      <c r="M8752" s="8" t="e">
        <f t="shared" si="1564"/>
        <v>#N/A</v>
      </c>
      <c r="N8752" s="8" t="e">
        <f t="shared" si="1565"/>
        <v>#N/A</v>
      </c>
    </row>
    <row r="8753" spans="1:14" ht="15.75" customHeight="1" x14ac:dyDescent="0.35">
      <c r="A8753" s="7">
        <f t="shared" si="1566"/>
        <v>0</v>
      </c>
      <c r="B8753" s="7">
        <f t="shared" si="1567"/>
        <v>0</v>
      </c>
      <c r="C8753" s="7">
        <f t="shared" si="1568"/>
        <v>0</v>
      </c>
      <c r="D8753" s="7">
        <f t="shared" si="1569"/>
        <v>0</v>
      </c>
      <c r="E8753" s="7" t="e">
        <f>IF('Report DCM'!$H8753="In-Stream Video","Rich Media display banner",IF('Report DCM'!$I8753&gt;'Report DCM'!$J8753,"Standard",VLOOKUP(CONCATENATE(bd_adtype,"_",bd_creativetype),tabela,2,FALSE)))</f>
        <v>#N/A</v>
      </c>
      <c r="F8753" s="7">
        <f t="shared" si="1570"/>
        <v>0</v>
      </c>
      <c r="G8753" s="7">
        <f t="shared" si="1571"/>
        <v>0</v>
      </c>
      <c r="H8753" s="7">
        <f t="shared" si="1572"/>
        <v>0</v>
      </c>
      <c r="I8753" s="7">
        <f t="shared" si="1573"/>
        <v>0</v>
      </c>
      <c r="J8753" s="7">
        <f t="shared" si="1574"/>
        <v>0</v>
      </c>
      <c r="K8753" s="8" t="e">
        <f t="shared" si="1575"/>
        <v>#N/A</v>
      </c>
      <c r="L8753" s="7" t="e">
        <f t="shared" si="1576"/>
        <v>#N/A</v>
      </c>
      <c r="M8753" s="8" t="e">
        <f t="shared" si="1564"/>
        <v>#N/A</v>
      </c>
      <c r="N8753" s="8" t="e">
        <f t="shared" si="1565"/>
        <v>#N/A</v>
      </c>
    </row>
    <row r="8754" spans="1:14" ht="15.75" customHeight="1" x14ac:dyDescent="0.35">
      <c r="A8754" s="7">
        <f t="shared" si="1566"/>
        <v>0</v>
      </c>
      <c r="B8754" s="7">
        <f t="shared" si="1567"/>
        <v>0</v>
      </c>
      <c r="C8754" s="7">
        <f t="shared" si="1568"/>
        <v>0</v>
      </c>
      <c r="D8754" s="7">
        <f t="shared" si="1569"/>
        <v>0</v>
      </c>
      <c r="E8754" s="7" t="e">
        <f>IF('Report DCM'!$H8754="In-Stream Video","Rich Media display banner",IF('Report DCM'!$I8754&gt;'Report DCM'!$J8754,"Standard",VLOOKUP(CONCATENATE(bd_adtype,"_",bd_creativetype),tabela,2,FALSE)))</f>
        <v>#N/A</v>
      </c>
      <c r="F8754" s="7">
        <f t="shared" si="1570"/>
        <v>0</v>
      </c>
      <c r="G8754" s="7">
        <f t="shared" si="1571"/>
        <v>0</v>
      </c>
      <c r="H8754" s="7">
        <f t="shared" si="1572"/>
        <v>0</v>
      </c>
      <c r="I8754" s="7">
        <f t="shared" si="1573"/>
        <v>0</v>
      </c>
      <c r="J8754" s="7">
        <f t="shared" si="1574"/>
        <v>0</v>
      </c>
      <c r="K8754" s="8" t="e">
        <f t="shared" si="1575"/>
        <v>#N/A</v>
      </c>
      <c r="L8754" s="7" t="e">
        <f t="shared" si="1576"/>
        <v>#N/A</v>
      </c>
      <c r="M8754" s="8" t="e">
        <f t="shared" si="1564"/>
        <v>#N/A</v>
      </c>
      <c r="N8754" s="8" t="e">
        <f t="shared" si="1565"/>
        <v>#N/A</v>
      </c>
    </row>
    <row r="8755" spans="1:14" ht="15.75" customHeight="1" x14ac:dyDescent="0.35">
      <c r="A8755" s="7">
        <f t="shared" si="1566"/>
        <v>0</v>
      </c>
      <c r="B8755" s="7">
        <f t="shared" si="1567"/>
        <v>0</v>
      </c>
      <c r="C8755" s="7">
        <f t="shared" si="1568"/>
        <v>0</v>
      </c>
      <c r="D8755" s="7">
        <f t="shared" si="1569"/>
        <v>0</v>
      </c>
      <c r="E8755" s="7" t="e">
        <f>IF('Report DCM'!$H8755="In-Stream Video","Rich Media display banner",IF('Report DCM'!$I8755&gt;'Report DCM'!$J8755,"Standard",VLOOKUP(CONCATENATE(bd_adtype,"_",bd_creativetype),tabela,2,FALSE)))</f>
        <v>#N/A</v>
      </c>
      <c r="F8755" s="7">
        <f t="shared" si="1570"/>
        <v>0</v>
      </c>
      <c r="G8755" s="7">
        <f t="shared" si="1571"/>
        <v>0</v>
      </c>
      <c r="H8755" s="7">
        <f t="shared" si="1572"/>
        <v>0</v>
      </c>
      <c r="I8755" s="7">
        <f t="shared" si="1573"/>
        <v>0</v>
      </c>
      <c r="J8755" s="7">
        <f t="shared" si="1574"/>
        <v>0</v>
      </c>
      <c r="K8755" s="8" t="e">
        <f t="shared" si="1575"/>
        <v>#N/A</v>
      </c>
      <c r="L8755" s="7" t="e">
        <f t="shared" si="1576"/>
        <v>#N/A</v>
      </c>
      <c r="M8755" s="8" t="e">
        <f t="shared" si="1564"/>
        <v>#N/A</v>
      </c>
      <c r="N8755" s="8" t="e">
        <f t="shared" si="1565"/>
        <v>#N/A</v>
      </c>
    </row>
    <row r="8756" spans="1:14" ht="15.75" customHeight="1" x14ac:dyDescent="0.35">
      <c r="A8756" s="7">
        <f t="shared" si="1566"/>
        <v>0</v>
      </c>
      <c r="B8756" s="7">
        <f t="shared" si="1567"/>
        <v>0</v>
      </c>
      <c r="C8756" s="7">
        <f t="shared" si="1568"/>
        <v>0</v>
      </c>
      <c r="D8756" s="7">
        <f t="shared" si="1569"/>
        <v>0</v>
      </c>
      <c r="E8756" s="7" t="e">
        <f>IF('Report DCM'!$H8756="In-Stream Video","Rich Media display banner",IF('Report DCM'!$I8756&gt;'Report DCM'!$J8756,"Standard",VLOOKUP(CONCATENATE(bd_adtype,"_",bd_creativetype),tabela,2,FALSE)))</f>
        <v>#N/A</v>
      </c>
      <c r="F8756" s="7">
        <f t="shared" si="1570"/>
        <v>0</v>
      </c>
      <c r="G8756" s="7">
        <f t="shared" si="1571"/>
        <v>0</v>
      </c>
      <c r="H8756" s="7">
        <f t="shared" si="1572"/>
        <v>0</v>
      </c>
      <c r="I8756" s="7">
        <f t="shared" si="1573"/>
        <v>0</v>
      </c>
      <c r="J8756" s="7">
        <f t="shared" si="1574"/>
        <v>0</v>
      </c>
      <c r="K8756" s="8" t="e">
        <f t="shared" si="1575"/>
        <v>#N/A</v>
      </c>
      <c r="L8756" s="7" t="e">
        <f t="shared" si="1576"/>
        <v>#N/A</v>
      </c>
      <c r="M8756" s="8" t="e">
        <f t="shared" si="1564"/>
        <v>#N/A</v>
      </c>
      <c r="N8756" s="8" t="e">
        <f t="shared" si="1565"/>
        <v>#N/A</v>
      </c>
    </row>
    <row r="8757" spans="1:14" ht="15.75" customHeight="1" x14ac:dyDescent="0.35">
      <c r="A8757" s="7">
        <f t="shared" si="1566"/>
        <v>0</v>
      </c>
      <c r="B8757" s="7">
        <f t="shared" si="1567"/>
        <v>0</v>
      </c>
      <c r="C8757" s="7">
        <f t="shared" si="1568"/>
        <v>0</v>
      </c>
      <c r="D8757" s="7">
        <f t="shared" si="1569"/>
        <v>0</v>
      </c>
      <c r="E8757" s="7" t="e">
        <f>IF('Report DCM'!$H8757="In-Stream Video","Rich Media display banner",IF('Report DCM'!$I8757&gt;'Report DCM'!$J8757,"Standard",VLOOKUP(CONCATENATE(bd_adtype,"_",bd_creativetype),tabela,2,FALSE)))</f>
        <v>#N/A</v>
      </c>
      <c r="F8757" s="7">
        <f t="shared" si="1570"/>
        <v>0</v>
      </c>
      <c r="G8757" s="7">
        <f t="shared" si="1571"/>
        <v>0</v>
      </c>
      <c r="H8757" s="7">
        <f t="shared" si="1572"/>
        <v>0</v>
      </c>
      <c r="I8757" s="7">
        <f t="shared" si="1573"/>
        <v>0</v>
      </c>
      <c r="J8757" s="7">
        <f t="shared" si="1574"/>
        <v>0</v>
      </c>
      <c r="K8757" s="8" t="e">
        <f t="shared" si="1575"/>
        <v>#N/A</v>
      </c>
      <c r="L8757" s="7" t="e">
        <f t="shared" si="1576"/>
        <v>#N/A</v>
      </c>
      <c r="M8757" s="8" t="e">
        <f t="shared" si="1564"/>
        <v>#N/A</v>
      </c>
      <c r="N8757" s="8" t="e">
        <f t="shared" si="1565"/>
        <v>#N/A</v>
      </c>
    </row>
    <row r="8758" spans="1:14" ht="15.75" customHeight="1" x14ac:dyDescent="0.35">
      <c r="A8758" s="7">
        <f t="shared" si="1566"/>
        <v>0</v>
      </c>
      <c r="B8758" s="7">
        <f t="shared" si="1567"/>
        <v>0</v>
      </c>
      <c r="C8758" s="7">
        <f t="shared" si="1568"/>
        <v>0</v>
      </c>
      <c r="D8758" s="7">
        <f t="shared" si="1569"/>
        <v>0</v>
      </c>
      <c r="E8758" s="7" t="e">
        <f>IF('Report DCM'!$H8758="In-Stream Video","Rich Media display banner",IF('Report DCM'!$I8758&gt;'Report DCM'!$J8758,"Standard",VLOOKUP(CONCATENATE(bd_adtype,"_",bd_creativetype),tabela,2,FALSE)))</f>
        <v>#N/A</v>
      </c>
      <c r="F8758" s="7">
        <f t="shared" si="1570"/>
        <v>0</v>
      </c>
      <c r="G8758" s="7">
        <f t="shared" si="1571"/>
        <v>0</v>
      </c>
      <c r="H8758" s="7">
        <f t="shared" si="1572"/>
        <v>0</v>
      </c>
      <c r="I8758" s="7">
        <f t="shared" si="1573"/>
        <v>0</v>
      </c>
      <c r="J8758" s="7">
        <f t="shared" si="1574"/>
        <v>0</v>
      </c>
      <c r="K8758" s="8" t="e">
        <f t="shared" si="1575"/>
        <v>#N/A</v>
      </c>
      <c r="L8758" s="7" t="e">
        <f t="shared" si="1576"/>
        <v>#N/A</v>
      </c>
      <c r="M8758" s="8" t="e">
        <f t="shared" si="1564"/>
        <v>#N/A</v>
      </c>
      <c r="N8758" s="8" t="e">
        <f t="shared" si="1565"/>
        <v>#N/A</v>
      </c>
    </row>
    <row r="8759" spans="1:14" ht="15.75" customHeight="1" x14ac:dyDescent="0.35">
      <c r="A8759" s="7">
        <f t="shared" si="1566"/>
        <v>0</v>
      </c>
      <c r="B8759" s="7">
        <f t="shared" si="1567"/>
        <v>0</v>
      </c>
      <c r="C8759" s="7">
        <f t="shared" si="1568"/>
        <v>0</v>
      </c>
      <c r="D8759" s="7">
        <f t="shared" si="1569"/>
        <v>0</v>
      </c>
      <c r="E8759" s="7" t="e">
        <f>IF('Report DCM'!$H8759="In-Stream Video","Rich Media display banner",IF('Report DCM'!$I8759&gt;'Report DCM'!$J8759,"Standard",VLOOKUP(CONCATENATE(bd_adtype,"_",bd_creativetype),tabela,2,FALSE)))</f>
        <v>#N/A</v>
      </c>
      <c r="F8759" s="7">
        <f t="shared" si="1570"/>
        <v>0</v>
      </c>
      <c r="G8759" s="7">
        <f t="shared" si="1571"/>
        <v>0</v>
      </c>
      <c r="H8759" s="7">
        <f t="shared" si="1572"/>
        <v>0</v>
      </c>
      <c r="I8759" s="7">
        <f t="shared" si="1573"/>
        <v>0</v>
      </c>
      <c r="J8759" s="7">
        <f t="shared" si="1574"/>
        <v>0</v>
      </c>
      <c r="K8759" s="8" t="e">
        <f t="shared" si="1575"/>
        <v>#N/A</v>
      </c>
      <c r="L8759" s="7" t="e">
        <f t="shared" si="1576"/>
        <v>#N/A</v>
      </c>
      <c r="M8759" s="8" t="e">
        <f t="shared" si="1564"/>
        <v>#N/A</v>
      </c>
      <c r="N8759" s="8" t="e">
        <f t="shared" si="1565"/>
        <v>#N/A</v>
      </c>
    </row>
    <row r="8760" spans="1:14" ht="15.75" customHeight="1" x14ac:dyDescent="0.35">
      <c r="A8760" s="7">
        <f t="shared" si="1566"/>
        <v>0</v>
      </c>
      <c r="B8760" s="7">
        <f t="shared" si="1567"/>
        <v>0</v>
      </c>
      <c r="C8760" s="7">
        <f t="shared" si="1568"/>
        <v>0</v>
      </c>
      <c r="D8760" s="7">
        <f t="shared" si="1569"/>
        <v>0</v>
      </c>
      <c r="E8760" s="7" t="e">
        <f>IF('Report DCM'!$H8760="In-Stream Video","Rich Media display banner",IF('Report DCM'!$I8760&gt;'Report DCM'!$J8760,"Standard",VLOOKUP(CONCATENATE(bd_adtype,"_",bd_creativetype),tabela,2,FALSE)))</f>
        <v>#N/A</v>
      </c>
      <c r="F8760" s="7">
        <f t="shared" si="1570"/>
        <v>0</v>
      </c>
      <c r="G8760" s="7">
        <f t="shared" si="1571"/>
        <v>0</v>
      </c>
      <c r="H8760" s="7">
        <f t="shared" si="1572"/>
        <v>0</v>
      </c>
      <c r="I8760" s="7">
        <f t="shared" si="1573"/>
        <v>0</v>
      </c>
      <c r="J8760" s="7">
        <f t="shared" si="1574"/>
        <v>0</v>
      </c>
      <c r="K8760" s="8" t="e">
        <f t="shared" si="1575"/>
        <v>#N/A</v>
      </c>
      <c r="L8760" s="7" t="e">
        <f t="shared" si="1576"/>
        <v>#N/A</v>
      </c>
      <c r="M8760" s="8" t="e">
        <f t="shared" si="1564"/>
        <v>#N/A</v>
      </c>
      <c r="N8760" s="8" t="e">
        <f t="shared" si="1565"/>
        <v>#N/A</v>
      </c>
    </row>
    <row r="8761" spans="1:14" ht="15.75" customHeight="1" x14ac:dyDescent="0.35">
      <c r="A8761" s="7">
        <f t="shared" si="1566"/>
        <v>0</v>
      </c>
      <c r="B8761" s="7">
        <f t="shared" si="1567"/>
        <v>0</v>
      </c>
      <c r="C8761" s="7">
        <f t="shared" si="1568"/>
        <v>0</v>
      </c>
      <c r="D8761" s="7">
        <f t="shared" si="1569"/>
        <v>0</v>
      </c>
      <c r="E8761" s="7" t="e">
        <f>IF('Report DCM'!$H8761="In-Stream Video","Rich Media display banner",IF('Report DCM'!$I8761&gt;'Report DCM'!$J8761,"Standard",VLOOKUP(CONCATENATE(bd_adtype,"_",bd_creativetype),tabela,2,FALSE)))</f>
        <v>#N/A</v>
      </c>
      <c r="F8761" s="7">
        <f t="shared" si="1570"/>
        <v>0</v>
      </c>
      <c r="G8761" s="7">
        <f t="shared" si="1571"/>
        <v>0</v>
      </c>
      <c r="H8761" s="7">
        <f t="shared" si="1572"/>
        <v>0</v>
      </c>
      <c r="I8761" s="7">
        <f t="shared" si="1573"/>
        <v>0</v>
      </c>
      <c r="J8761" s="7">
        <f t="shared" si="1574"/>
        <v>0</v>
      </c>
      <c r="K8761" s="8" t="e">
        <f t="shared" si="1575"/>
        <v>#N/A</v>
      </c>
      <c r="L8761" s="7" t="e">
        <f t="shared" si="1576"/>
        <v>#N/A</v>
      </c>
      <c r="M8761" s="8" t="e">
        <f t="shared" si="1564"/>
        <v>#N/A</v>
      </c>
      <c r="N8761" s="8" t="e">
        <f t="shared" si="1565"/>
        <v>#N/A</v>
      </c>
    </row>
    <row r="8762" spans="1:14" ht="15.75" customHeight="1" x14ac:dyDescent="0.35">
      <c r="A8762" s="7">
        <f t="shared" si="1566"/>
        <v>0</v>
      </c>
      <c r="B8762" s="7">
        <f t="shared" si="1567"/>
        <v>0</v>
      </c>
      <c r="C8762" s="7">
        <f t="shared" si="1568"/>
        <v>0</v>
      </c>
      <c r="D8762" s="7">
        <f t="shared" si="1569"/>
        <v>0</v>
      </c>
      <c r="E8762" s="7" t="e">
        <f>IF('Report DCM'!$H8762="In-Stream Video","Rich Media display banner",IF('Report DCM'!$I8762&gt;'Report DCM'!$J8762,"Standard",VLOOKUP(CONCATENATE(bd_adtype,"_",bd_creativetype),tabela,2,FALSE)))</f>
        <v>#N/A</v>
      </c>
      <c r="F8762" s="7">
        <f t="shared" si="1570"/>
        <v>0</v>
      </c>
      <c r="G8762" s="7">
        <f t="shared" si="1571"/>
        <v>0</v>
      </c>
      <c r="H8762" s="7">
        <f t="shared" si="1572"/>
        <v>0</v>
      </c>
      <c r="I8762" s="7">
        <f t="shared" si="1573"/>
        <v>0</v>
      </c>
      <c r="J8762" s="7">
        <f t="shared" si="1574"/>
        <v>0</v>
      </c>
      <c r="K8762" s="8" t="e">
        <f t="shared" si="1575"/>
        <v>#N/A</v>
      </c>
      <c r="L8762" s="7" t="e">
        <f t="shared" si="1576"/>
        <v>#N/A</v>
      </c>
      <c r="M8762" s="8" t="e">
        <f t="shared" si="1564"/>
        <v>#N/A</v>
      </c>
      <c r="N8762" s="8" t="e">
        <f t="shared" si="1565"/>
        <v>#N/A</v>
      </c>
    </row>
    <row r="8763" spans="1:14" ht="15.75" customHeight="1" x14ac:dyDescent="0.35">
      <c r="A8763" s="7">
        <f t="shared" si="1566"/>
        <v>0</v>
      </c>
      <c r="B8763" s="7">
        <f t="shared" si="1567"/>
        <v>0</v>
      </c>
      <c r="C8763" s="7">
        <f t="shared" si="1568"/>
        <v>0</v>
      </c>
      <c r="D8763" s="7">
        <f t="shared" si="1569"/>
        <v>0</v>
      </c>
      <c r="E8763" s="7" t="e">
        <f>IF('Report DCM'!$H8763="In-Stream Video","Rich Media display banner",IF('Report DCM'!$I8763&gt;'Report DCM'!$J8763,"Standard",VLOOKUP(CONCATENATE(bd_adtype,"_",bd_creativetype),tabela,2,FALSE)))</f>
        <v>#N/A</v>
      </c>
      <c r="F8763" s="7">
        <f t="shared" si="1570"/>
        <v>0</v>
      </c>
      <c r="G8763" s="7">
        <f t="shared" si="1571"/>
        <v>0</v>
      </c>
      <c r="H8763" s="7">
        <f t="shared" si="1572"/>
        <v>0</v>
      </c>
      <c r="I8763" s="7">
        <f t="shared" si="1573"/>
        <v>0</v>
      </c>
      <c r="J8763" s="7">
        <f t="shared" si="1574"/>
        <v>0</v>
      </c>
      <c r="K8763" s="8" t="e">
        <f t="shared" si="1575"/>
        <v>#N/A</v>
      </c>
      <c r="L8763" s="7" t="e">
        <f t="shared" si="1576"/>
        <v>#N/A</v>
      </c>
      <c r="M8763" s="8" t="e">
        <f t="shared" si="1564"/>
        <v>#N/A</v>
      </c>
      <c r="N8763" s="8" t="e">
        <f t="shared" si="1565"/>
        <v>#N/A</v>
      </c>
    </row>
    <row r="8764" spans="1:14" ht="15.75" customHeight="1" x14ac:dyDescent="0.35">
      <c r="A8764" s="7">
        <f t="shared" si="1566"/>
        <v>0</v>
      </c>
      <c r="B8764" s="7">
        <f t="shared" si="1567"/>
        <v>0</v>
      </c>
      <c r="C8764" s="7">
        <f t="shared" si="1568"/>
        <v>0</v>
      </c>
      <c r="D8764" s="7">
        <f t="shared" si="1569"/>
        <v>0</v>
      </c>
      <c r="E8764" s="7" t="e">
        <f>IF('Report DCM'!$H8764="In-Stream Video","Rich Media display banner",IF('Report DCM'!$I8764&gt;'Report DCM'!$J8764,"Standard",VLOOKUP(CONCATENATE(bd_adtype,"_",bd_creativetype),tabela,2,FALSE)))</f>
        <v>#N/A</v>
      </c>
      <c r="F8764" s="7">
        <f t="shared" si="1570"/>
        <v>0</v>
      </c>
      <c r="G8764" s="7">
        <f t="shared" si="1571"/>
        <v>0</v>
      </c>
      <c r="H8764" s="7">
        <f t="shared" si="1572"/>
        <v>0</v>
      </c>
      <c r="I8764" s="7">
        <f t="shared" si="1573"/>
        <v>0</v>
      </c>
      <c r="J8764" s="7">
        <f t="shared" si="1574"/>
        <v>0</v>
      </c>
      <c r="K8764" s="8" t="e">
        <f t="shared" si="1575"/>
        <v>#N/A</v>
      </c>
      <c r="L8764" s="7" t="e">
        <f t="shared" si="1576"/>
        <v>#N/A</v>
      </c>
      <c r="M8764" s="8" t="e">
        <f t="shared" si="1564"/>
        <v>#N/A</v>
      </c>
      <c r="N8764" s="8" t="e">
        <f t="shared" si="1565"/>
        <v>#N/A</v>
      </c>
    </row>
    <row r="8765" spans="1:14" ht="15.75" customHeight="1" x14ac:dyDescent="0.35">
      <c r="A8765" s="7">
        <f t="shared" si="1566"/>
        <v>0</v>
      </c>
      <c r="B8765" s="7">
        <f t="shared" si="1567"/>
        <v>0</v>
      </c>
      <c r="C8765" s="7">
        <f t="shared" si="1568"/>
        <v>0</v>
      </c>
      <c r="D8765" s="7">
        <f t="shared" si="1569"/>
        <v>0</v>
      </c>
      <c r="E8765" s="7" t="e">
        <f>IF('Report DCM'!$H8765="In-Stream Video","Rich Media display banner",IF('Report DCM'!$I8765&gt;'Report DCM'!$J8765,"Standard",VLOOKUP(CONCATENATE(bd_adtype,"_",bd_creativetype),tabela,2,FALSE)))</f>
        <v>#N/A</v>
      </c>
      <c r="F8765" s="7">
        <f t="shared" si="1570"/>
        <v>0</v>
      </c>
      <c r="G8765" s="7">
        <f t="shared" si="1571"/>
        <v>0</v>
      </c>
      <c r="H8765" s="7">
        <f t="shared" si="1572"/>
        <v>0</v>
      </c>
      <c r="I8765" s="7">
        <f t="shared" si="1573"/>
        <v>0</v>
      </c>
      <c r="J8765" s="7">
        <f t="shared" si="1574"/>
        <v>0</v>
      </c>
      <c r="K8765" s="8" t="e">
        <f t="shared" si="1575"/>
        <v>#N/A</v>
      </c>
      <c r="L8765" s="7" t="e">
        <f t="shared" si="1576"/>
        <v>#N/A</v>
      </c>
      <c r="M8765" s="8" t="e">
        <f t="shared" si="1564"/>
        <v>#N/A</v>
      </c>
      <c r="N8765" s="8" t="e">
        <f t="shared" si="1565"/>
        <v>#N/A</v>
      </c>
    </row>
    <row r="8766" spans="1:14" ht="15.75" customHeight="1" x14ac:dyDescent="0.35">
      <c r="A8766" s="7">
        <f t="shared" si="1566"/>
        <v>0</v>
      </c>
      <c r="B8766" s="7">
        <f t="shared" si="1567"/>
        <v>0</v>
      </c>
      <c r="C8766" s="7">
        <f t="shared" si="1568"/>
        <v>0</v>
      </c>
      <c r="D8766" s="7">
        <f t="shared" si="1569"/>
        <v>0</v>
      </c>
      <c r="E8766" s="7" t="e">
        <f>IF('Report DCM'!$H8766="In-Stream Video","Rich Media display banner",IF('Report DCM'!$I8766&gt;'Report DCM'!$J8766,"Standard",VLOOKUP(CONCATENATE(bd_adtype,"_",bd_creativetype),tabela,2,FALSE)))</f>
        <v>#N/A</v>
      </c>
      <c r="F8766" s="7">
        <f t="shared" si="1570"/>
        <v>0</v>
      </c>
      <c r="G8766" s="7">
        <f t="shared" si="1571"/>
        <v>0</v>
      </c>
      <c r="H8766" s="7">
        <f t="shared" si="1572"/>
        <v>0</v>
      </c>
      <c r="I8766" s="7">
        <f t="shared" si="1573"/>
        <v>0</v>
      </c>
      <c r="J8766" s="7">
        <f t="shared" si="1574"/>
        <v>0</v>
      </c>
      <c r="K8766" s="8" t="e">
        <f t="shared" si="1575"/>
        <v>#N/A</v>
      </c>
      <c r="L8766" s="7" t="e">
        <f t="shared" si="1576"/>
        <v>#N/A</v>
      </c>
      <c r="M8766" s="8" t="e">
        <f t="shared" si="1564"/>
        <v>#N/A</v>
      </c>
      <c r="N8766" s="8" t="e">
        <f t="shared" si="1565"/>
        <v>#N/A</v>
      </c>
    </row>
    <row r="8767" spans="1:14" ht="15.75" customHeight="1" x14ac:dyDescent="0.35">
      <c r="A8767" s="7">
        <f t="shared" si="1566"/>
        <v>0</v>
      </c>
      <c r="B8767" s="7">
        <f t="shared" si="1567"/>
        <v>0</v>
      </c>
      <c r="C8767" s="7">
        <f t="shared" si="1568"/>
        <v>0</v>
      </c>
      <c r="D8767" s="7">
        <f t="shared" si="1569"/>
        <v>0</v>
      </c>
      <c r="E8767" s="7" t="e">
        <f>IF('Report DCM'!$H8767="In-Stream Video","Rich Media display banner",IF('Report DCM'!$I8767&gt;'Report DCM'!$J8767,"Standard",VLOOKUP(CONCATENATE(bd_adtype,"_",bd_creativetype),tabela,2,FALSE)))</f>
        <v>#N/A</v>
      </c>
      <c r="F8767" s="7">
        <f t="shared" si="1570"/>
        <v>0</v>
      </c>
      <c r="G8767" s="7">
        <f t="shared" si="1571"/>
        <v>0</v>
      </c>
      <c r="H8767" s="7">
        <f t="shared" si="1572"/>
        <v>0</v>
      </c>
      <c r="I8767" s="7">
        <f t="shared" si="1573"/>
        <v>0</v>
      </c>
      <c r="J8767" s="7">
        <f t="shared" si="1574"/>
        <v>0</v>
      </c>
      <c r="K8767" s="8" t="e">
        <f t="shared" si="1575"/>
        <v>#N/A</v>
      </c>
      <c r="L8767" s="7" t="e">
        <f t="shared" si="1576"/>
        <v>#N/A</v>
      </c>
      <c r="M8767" s="8" t="e">
        <f t="shared" si="1564"/>
        <v>#N/A</v>
      </c>
      <c r="N8767" s="8" t="e">
        <f t="shared" si="1565"/>
        <v>#N/A</v>
      </c>
    </row>
    <row r="8768" spans="1:14" ht="15.75" customHeight="1" x14ac:dyDescent="0.35">
      <c r="A8768" s="7">
        <f t="shared" si="1566"/>
        <v>0</v>
      </c>
      <c r="B8768" s="7">
        <f t="shared" si="1567"/>
        <v>0</v>
      </c>
      <c r="C8768" s="7">
        <f t="shared" si="1568"/>
        <v>0</v>
      </c>
      <c r="D8768" s="7">
        <f t="shared" si="1569"/>
        <v>0</v>
      </c>
      <c r="E8768" s="7" t="e">
        <f>IF('Report DCM'!$H8768="In-Stream Video","Rich Media display banner",IF('Report DCM'!$I8768&gt;'Report DCM'!$J8768,"Standard",VLOOKUP(CONCATENATE(bd_adtype,"_",bd_creativetype),tabela,2,FALSE)))</f>
        <v>#N/A</v>
      </c>
      <c r="F8768" s="7">
        <f t="shared" si="1570"/>
        <v>0</v>
      </c>
      <c r="G8768" s="7">
        <f t="shared" si="1571"/>
        <v>0</v>
      </c>
      <c r="H8768" s="7">
        <f t="shared" si="1572"/>
        <v>0</v>
      </c>
      <c r="I8768" s="7">
        <f t="shared" si="1573"/>
        <v>0</v>
      </c>
      <c r="J8768" s="7">
        <f t="shared" si="1574"/>
        <v>0</v>
      </c>
      <c r="K8768" s="8" t="e">
        <f t="shared" si="1575"/>
        <v>#N/A</v>
      </c>
      <c r="L8768" s="7" t="e">
        <f t="shared" si="1576"/>
        <v>#N/A</v>
      </c>
      <c r="M8768" s="8" t="e">
        <f t="shared" si="1564"/>
        <v>#N/A</v>
      </c>
      <c r="N8768" s="8" t="e">
        <f t="shared" si="1565"/>
        <v>#N/A</v>
      </c>
    </row>
    <row r="8769" spans="1:14" ht="15.75" customHeight="1" x14ac:dyDescent="0.35">
      <c r="A8769" s="7">
        <f t="shared" si="1566"/>
        <v>0</v>
      </c>
      <c r="B8769" s="7">
        <f t="shared" si="1567"/>
        <v>0</v>
      </c>
      <c r="C8769" s="7">
        <f t="shared" si="1568"/>
        <v>0</v>
      </c>
      <c r="D8769" s="7">
        <f t="shared" si="1569"/>
        <v>0</v>
      </c>
      <c r="E8769" s="7" t="e">
        <f>IF('Report DCM'!$H8769="In-Stream Video","Rich Media display banner",IF('Report DCM'!$I8769&gt;'Report DCM'!$J8769,"Standard",VLOOKUP(CONCATENATE(bd_adtype,"_",bd_creativetype),tabela,2,FALSE)))</f>
        <v>#N/A</v>
      </c>
      <c r="F8769" s="7">
        <f t="shared" si="1570"/>
        <v>0</v>
      </c>
      <c r="G8769" s="7">
        <f t="shared" si="1571"/>
        <v>0</v>
      </c>
      <c r="H8769" s="7">
        <f t="shared" si="1572"/>
        <v>0</v>
      </c>
      <c r="I8769" s="7">
        <f t="shared" si="1573"/>
        <v>0</v>
      </c>
      <c r="J8769" s="7">
        <f t="shared" si="1574"/>
        <v>0</v>
      </c>
      <c r="K8769" s="8" t="e">
        <f t="shared" si="1575"/>
        <v>#N/A</v>
      </c>
      <c r="L8769" s="7" t="e">
        <f t="shared" si="1576"/>
        <v>#N/A</v>
      </c>
      <c r="M8769" s="8" t="e">
        <f t="shared" si="1564"/>
        <v>#N/A</v>
      </c>
      <c r="N8769" s="8" t="e">
        <f t="shared" si="1565"/>
        <v>#N/A</v>
      </c>
    </row>
    <row r="8770" spans="1:14" ht="15.75" customHeight="1" x14ac:dyDescent="0.35">
      <c r="A8770" s="7">
        <f t="shared" ref="A8770:A8833" si="1577">bd_campaign</f>
        <v>0</v>
      </c>
      <c r="B8770" s="7">
        <f t="shared" ref="B8770:B8833" si="1578">bd_site</f>
        <v>0</v>
      </c>
      <c r="C8770" s="7">
        <f t="shared" ref="C8770:C8833" si="1579">bd_placement</f>
        <v>0</v>
      </c>
      <c r="D8770" s="7">
        <f t="shared" ref="D8770:D8833" si="1580">bd_placementID</f>
        <v>0</v>
      </c>
      <c r="E8770" s="7" t="e">
        <f>IF('Report DCM'!$H8770="In-Stream Video","Rich Media display banner",IF('Report DCM'!$I8770&gt;'Report DCM'!$J8770,"Standard",VLOOKUP(CONCATENATE(bd_adtype,"_",bd_creativetype),tabela,2,FALSE)))</f>
        <v>#N/A</v>
      </c>
      <c r="F8770" s="7">
        <f t="shared" ref="F8770:F8833" si="1581">bd_ad</f>
        <v>0</v>
      </c>
      <c r="G8770" s="7">
        <f t="shared" ref="G8770:G8833" si="1582">bd_adid</f>
        <v>0</v>
      </c>
      <c r="H8770" s="7">
        <f t="shared" ref="H8770:H8833" si="1583">bd_creativetype</f>
        <v>0</v>
      </c>
      <c r="I8770" s="7">
        <f t="shared" ref="I8770:I8833" si="1584">bd_impression</f>
        <v>0</v>
      </c>
      <c r="J8770" s="7">
        <f t="shared" ref="J8770:J8833" si="1585">bd_clicks</f>
        <v>0</v>
      </c>
      <c r="K8770" s="8" t="e">
        <f t="shared" ref="K8770:K8833" si="1586">VLOOKUP(E8770,tabela,2,FALSE)</f>
        <v>#N/A</v>
      </c>
      <c r="L8770" s="7" t="e">
        <f t="shared" ref="L8770:L8833" si="1587">VLOOKUP(E8770,tabela,3,FALSE)</f>
        <v>#N/A</v>
      </c>
      <c r="M8770" s="8" t="e">
        <f t="shared" si="1564"/>
        <v>#N/A</v>
      </c>
      <c r="N8770" s="8" t="e">
        <f t="shared" si="1565"/>
        <v>#N/A</v>
      </c>
    </row>
    <row r="8771" spans="1:14" ht="15.75" customHeight="1" x14ac:dyDescent="0.35">
      <c r="A8771" s="7">
        <f t="shared" si="1577"/>
        <v>0</v>
      </c>
      <c r="B8771" s="7">
        <f t="shared" si="1578"/>
        <v>0</v>
      </c>
      <c r="C8771" s="7">
        <f t="shared" si="1579"/>
        <v>0</v>
      </c>
      <c r="D8771" s="7">
        <f t="shared" si="1580"/>
        <v>0</v>
      </c>
      <c r="E8771" s="7" t="e">
        <f>IF('Report DCM'!$H8771="In-Stream Video","Rich Media display banner",IF('Report DCM'!$I8771&gt;'Report DCM'!$J8771,"Standard",VLOOKUP(CONCATENATE(bd_adtype,"_",bd_creativetype),tabela,2,FALSE)))</f>
        <v>#N/A</v>
      </c>
      <c r="F8771" s="7">
        <f t="shared" si="1581"/>
        <v>0</v>
      </c>
      <c r="G8771" s="7">
        <f t="shared" si="1582"/>
        <v>0</v>
      </c>
      <c r="H8771" s="7">
        <f t="shared" si="1583"/>
        <v>0</v>
      </c>
      <c r="I8771" s="7">
        <f t="shared" si="1584"/>
        <v>0</v>
      </c>
      <c r="J8771" s="7">
        <f t="shared" si="1585"/>
        <v>0</v>
      </c>
      <c r="K8771" s="8" t="e">
        <f t="shared" si="1586"/>
        <v>#N/A</v>
      </c>
      <c r="L8771" s="7" t="e">
        <f t="shared" si="1587"/>
        <v>#N/A</v>
      </c>
      <c r="M8771" s="8" t="e">
        <f t="shared" si="1564"/>
        <v>#N/A</v>
      </c>
      <c r="N8771" s="8" t="e">
        <f t="shared" si="1565"/>
        <v>#N/A</v>
      </c>
    </row>
    <row r="8772" spans="1:14" ht="15.75" customHeight="1" x14ac:dyDescent="0.35">
      <c r="A8772" s="7">
        <f t="shared" si="1577"/>
        <v>0</v>
      </c>
      <c r="B8772" s="7">
        <f t="shared" si="1578"/>
        <v>0</v>
      </c>
      <c r="C8772" s="7">
        <f t="shared" si="1579"/>
        <v>0</v>
      </c>
      <c r="D8772" s="7">
        <f t="shared" si="1580"/>
        <v>0</v>
      </c>
      <c r="E8772" s="7" t="e">
        <f>IF('Report DCM'!$H8772="In-Stream Video","Rich Media display banner",IF('Report DCM'!$I8772&gt;'Report DCM'!$J8772,"Standard",VLOOKUP(CONCATENATE(bd_adtype,"_",bd_creativetype),tabela,2,FALSE)))</f>
        <v>#N/A</v>
      </c>
      <c r="F8772" s="7">
        <f t="shared" si="1581"/>
        <v>0</v>
      </c>
      <c r="G8772" s="7">
        <f t="shared" si="1582"/>
        <v>0</v>
      </c>
      <c r="H8772" s="7">
        <f t="shared" si="1583"/>
        <v>0</v>
      </c>
      <c r="I8772" s="7">
        <f t="shared" si="1584"/>
        <v>0</v>
      </c>
      <c r="J8772" s="7">
        <f t="shared" si="1585"/>
        <v>0</v>
      </c>
      <c r="K8772" s="8" t="e">
        <f t="shared" si="1586"/>
        <v>#N/A</v>
      </c>
      <c r="L8772" s="7" t="e">
        <f t="shared" si="1587"/>
        <v>#N/A</v>
      </c>
      <c r="M8772" s="8" t="e">
        <f t="shared" si="1564"/>
        <v>#N/A</v>
      </c>
      <c r="N8772" s="8" t="e">
        <f t="shared" si="1565"/>
        <v>#N/A</v>
      </c>
    </row>
    <row r="8773" spans="1:14" ht="15.75" customHeight="1" x14ac:dyDescent="0.35">
      <c r="A8773" s="7">
        <f t="shared" si="1577"/>
        <v>0</v>
      </c>
      <c r="B8773" s="7">
        <f t="shared" si="1578"/>
        <v>0</v>
      </c>
      <c r="C8773" s="7">
        <f t="shared" si="1579"/>
        <v>0</v>
      </c>
      <c r="D8773" s="7">
        <f t="shared" si="1580"/>
        <v>0</v>
      </c>
      <c r="E8773" s="7" t="e">
        <f>IF('Report DCM'!$H8773="In-Stream Video","Rich Media display banner",IF('Report DCM'!$I8773&gt;'Report DCM'!$J8773,"Standard",VLOOKUP(CONCATENATE(bd_adtype,"_",bd_creativetype),tabela,2,FALSE)))</f>
        <v>#N/A</v>
      </c>
      <c r="F8773" s="7">
        <f t="shared" si="1581"/>
        <v>0</v>
      </c>
      <c r="G8773" s="7">
        <f t="shared" si="1582"/>
        <v>0</v>
      </c>
      <c r="H8773" s="7">
        <f t="shared" si="1583"/>
        <v>0</v>
      </c>
      <c r="I8773" s="7">
        <f t="shared" si="1584"/>
        <v>0</v>
      </c>
      <c r="J8773" s="7">
        <f t="shared" si="1585"/>
        <v>0</v>
      </c>
      <c r="K8773" s="8" t="e">
        <f t="shared" si="1586"/>
        <v>#N/A</v>
      </c>
      <c r="L8773" s="7" t="e">
        <f t="shared" si="1587"/>
        <v>#N/A</v>
      </c>
      <c r="M8773" s="8" t="e">
        <f t="shared" si="1564"/>
        <v>#N/A</v>
      </c>
      <c r="N8773" s="8" t="e">
        <f t="shared" si="1565"/>
        <v>#N/A</v>
      </c>
    </row>
    <row r="8774" spans="1:14" ht="15.75" customHeight="1" x14ac:dyDescent="0.35">
      <c r="A8774" s="7">
        <f t="shared" si="1577"/>
        <v>0</v>
      </c>
      <c r="B8774" s="7">
        <f t="shared" si="1578"/>
        <v>0</v>
      </c>
      <c r="C8774" s="7">
        <f t="shared" si="1579"/>
        <v>0</v>
      </c>
      <c r="D8774" s="7">
        <f t="shared" si="1580"/>
        <v>0</v>
      </c>
      <c r="E8774" s="7" t="e">
        <f>IF('Report DCM'!$H8774="In-Stream Video","Rich Media display banner",IF('Report DCM'!$I8774&gt;'Report DCM'!$J8774,"Standard",VLOOKUP(CONCATENATE(bd_adtype,"_",bd_creativetype),tabela,2,FALSE)))</f>
        <v>#N/A</v>
      </c>
      <c r="F8774" s="7">
        <f t="shared" si="1581"/>
        <v>0</v>
      </c>
      <c r="G8774" s="7">
        <f t="shared" si="1582"/>
        <v>0</v>
      </c>
      <c r="H8774" s="7">
        <f t="shared" si="1583"/>
        <v>0</v>
      </c>
      <c r="I8774" s="7">
        <f t="shared" si="1584"/>
        <v>0</v>
      </c>
      <c r="J8774" s="7">
        <f t="shared" si="1585"/>
        <v>0</v>
      </c>
      <c r="K8774" s="8" t="e">
        <f t="shared" si="1586"/>
        <v>#N/A</v>
      </c>
      <c r="L8774" s="7" t="e">
        <f t="shared" si="1587"/>
        <v>#N/A</v>
      </c>
      <c r="M8774" s="8" t="e">
        <f t="shared" si="1564"/>
        <v>#N/A</v>
      </c>
      <c r="N8774" s="8" t="e">
        <f t="shared" si="1565"/>
        <v>#N/A</v>
      </c>
    </row>
    <row r="8775" spans="1:14" ht="15.75" customHeight="1" x14ac:dyDescent="0.35">
      <c r="A8775" s="7">
        <f t="shared" si="1577"/>
        <v>0</v>
      </c>
      <c r="B8775" s="7">
        <f t="shared" si="1578"/>
        <v>0</v>
      </c>
      <c r="C8775" s="7">
        <f t="shared" si="1579"/>
        <v>0</v>
      </c>
      <c r="D8775" s="7">
        <f t="shared" si="1580"/>
        <v>0</v>
      </c>
      <c r="E8775" s="7" t="e">
        <f>IF('Report DCM'!$H8775="In-Stream Video","Rich Media display banner",IF('Report DCM'!$I8775&gt;'Report DCM'!$J8775,"Standard",VLOOKUP(CONCATENATE(bd_adtype,"_",bd_creativetype),tabela,2,FALSE)))</f>
        <v>#N/A</v>
      </c>
      <c r="F8775" s="7">
        <f t="shared" si="1581"/>
        <v>0</v>
      </c>
      <c r="G8775" s="7">
        <f t="shared" si="1582"/>
        <v>0</v>
      </c>
      <c r="H8775" s="7">
        <f t="shared" si="1583"/>
        <v>0</v>
      </c>
      <c r="I8775" s="7">
        <f t="shared" si="1584"/>
        <v>0</v>
      </c>
      <c r="J8775" s="7">
        <f t="shared" si="1585"/>
        <v>0</v>
      </c>
      <c r="K8775" s="8" t="e">
        <f t="shared" si="1586"/>
        <v>#N/A</v>
      </c>
      <c r="L8775" s="7" t="e">
        <f t="shared" si="1587"/>
        <v>#N/A</v>
      </c>
      <c r="M8775" s="8" t="e">
        <f t="shared" si="1564"/>
        <v>#N/A</v>
      </c>
      <c r="N8775" s="8" t="e">
        <f t="shared" si="1565"/>
        <v>#N/A</v>
      </c>
    </row>
    <row r="8776" spans="1:14" ht="15.75" customHeight="1" x14ac:dyDescent="0.35">
      <c r="A8776" s="7">
        <f t="shared" si="1577"/>
        <v>0</v>
      </c>
      <c r="B8776" s="7">
        <f t="shared" si="1578"/>
        <v>0</v>
      </c>
      <c r="C8776" s="7">
        <f t="shared" si="1579"/>
        <v>0</v>
      </c>
      <c r="D8776" s="7">
        <f t="shared" si="1580"/>
        <v>0</v>
      </c>
      <c r="E8776" s="7" t="e">
        <f>IF('Report DCM'!$H8776="In-Stream Video","Rich Media display banner",IF('Report DCM'!$I8776&gt;'Report DCM'!$J8776,"Standard",VLOOKUP(CONCATENATE(bd_adtype,"_",bd_creativetype),tabela,2,FALSE)))</f>
        <v>#N/A</v>
      </c>
      <c r="F8776" s="7">
        <f t="shared" si="1581"/>
        <v>0</v>
      </c>
      <c r="G8776" s="7">
        <f t="shared" si="1582"/>
        <v>0</v>
      </c>
      <c r="H8776" s="7">
        <f t="shared" si="1583"/>
        <v>0</v>
      </c>
      <c r="I8776" s="7">
        <f t="shared" si="1584"/>
        <v>0</v>
      </c>
      <c r="J8776" s="7">
        <f t="shared" si="1585"/>
        <v>0</v>
      </c>
      <c r="K8776" s="8" t="e">
        <f t="shared" si="1586"/>
        <v>#N/A</v>
      </c>
      <c r="L8776" s="7" t="e">
        <f t="shared" si="1587"/>
        <v>#N/A</v>
      </c>
      <c r="M8776" s="8" t="e">
        <f t="shared" si="1564"/>
        <v>#N/A</v>
      </c>
      <c r="N8776" s="8" t="e">
        <f t="shared" si="1565"/>
        <v>#N/A</v>
      </c>
    </row>
    <row r="8777" spans="1:14" ht="15.75" customHeight="1" x14ac:dyDescent="0.35">
      <c r="A8777" s="7">
        <f t="shared" si="1577"/>
        <v>0</v>
      </c>
      <c r="B8777" s="7">
        <f t="shared" si="1578"/>
        <v>0</v>
      </c>
      <c r="C8777" s="7">
        <f t="shared" si="1579"/>
        <v>0</v>
      </c>
      <c r="D8777" s="7">
        <f t="shared" si="1580"/>
        <v>0</v>
      </c>
      <c r="E8777" s="7" t="e">
        <f>IF('Report DCM'!$H8777="In-Stream Video","Rich Media display banner",IF('Report DCM'!$I8777&gt;'Report DCM'!$J8777,"Standard",VLOOKUP(CONCATENATE(bd_adtype,"_",bd_creativetype),tabela,2,FALSE)))</f>
        <v>#N/A</v>
      </c>
      <c r="F8777" s="7">
        <f t="shared" si="1581"/>
        <v>0</v>
      </c>
      <c r="G8777" s="7">
        <f t="shared" si="1582"/>
        <v>0</v>
      </c>
      <c r="H8777" s="7">
        <f t="shared" si="1583"/>
        <v>0</v>
      </c>
      <c r="I8777" s="7">
        <f t="shared" si="1584"/>
        <v>0</v>
      </c>
      <c r="J8777" s="7">
        <f t="shared" si="1585"/>
        <v>0</v>
      </c>
      <c r="K8777" s="8" t="e">
        <f t="shared" si="1586"/>
        <v>#N/A</v>
      </c>
      <c r="L8777" s="7" t="e">
        <f t="shared" si="1587"/>
        <v>#N/A</v>
      </c>
      <c r="M8777" s="8" t="e">
        <f t="shared" si="1564"/>
        <v>#N/A</v>
      </c>
      <c r="N8777" s="8" t="e">
        <f t="shared" si="1565"/>
        <v>#N/A</v>
      </c>
    </row>
    <row r="8778" spans="1:14" ht="15.75" customHeight="1" x14ac:dyDescent="0.35">
      <c r="A8778" s="7">
        <f t="shared" si="1577"/>
        <v>0</v>
      </c>
      <c r="B8778" s="7">
        <f t="shared" si="1578"/>
        <v>0</v>
      </c>
      <c r="C8778" s="7">
        <f t="shared" si="1579"/>
        <v>0</v>
      </c>
      <c r="D8778" s="7">
        <f t="shared" si="1580"/>
        <v>0</v>
      </c>
      <c r="E8778" s="7" t="e">
        <f>IF('Report DCM'!$H8778="In-Stream Video","Rich Media display banner",IF('Report DCM'!$I8778&gt;'Report DCM'!$J8778,"Standard",VLOOKUP(CONCATENATE(bd_adtype,"_",bd_creativetype),tabela,2,FALSE)))</f>
        <v>#N/A</v>
      </c>
      <c r="F8778" s="7">
        <f t="shared" si="1581"/>
        <v>0</v>
      </c>
      <c r="G8778" s="7">
        <f t="shared" si="1582"/>
        <v>0</v>
      </c>
      <c r="H8778" s="7">
        <f t="shared" si="1583"/>
        <v>0</v>
      </c>
      <c r="I8778" s="7">
        <f t="shared" si="1584"/>
        <v>0</v>
      </c>
      <c r="J8778" s="7">
        <f t="shared" si="1585"/>
        <v>0</v>
      </c>
      <c r="K8778" s="8" t="e">
        <f t="shared" si="1586"/>
        <v>#N/A</v>
      </c>
      <c r="L8778" s="7" t="e">
        <f t="shared" si="1587"/>
        <v>#N/A</v>
      </c>
      <c r="M8778" s="8" t="e">
        <f t="shared" si="1564"/>
        <v>#N/A</v>
      </c>
      <c r="N8778" s="8" t="e">
        <f t="shared" si="1565"/>
        <v>#N/A</v>
      </c>
    </row>
    <row r="8779" spans="1:14" ht="15.75" customHeight="1" x14ac:dyDescent="0.35">
      <c r="A8779" s="7">
        <f t="shared" si="1577"/>
        <v>0</v>
      </c>
      <c r="B8779" s="7">
        <f t="shared" si="1578"/>
        <v>0</v>
      </c>
      <c r="C8779" s="7">
        <f t="shared" si="1579"/>
        <v>0</v>
      </c>
      <c r="D8779" s="7">
        <f t="shared" si="1580"/>
        <v>0</v>
      </c>
      <c r="E8779" s="7" t="e">
        <f>IF('Report DCM'!$H8779="In-Stream Video","Rich Media display banner",IF('Report DCM'!$I8779&gt;'Report DCM'!$J8779,"Standard",VLOOKUP(CONCATENATE(bd_adtype,"_",bd_creativetype),tabela,2,FALSE)))</f>
        <v>#N/A</v>
      </c>
      <c r="F8779" s="7">
        <f t="shared" si="1581"/>
        <v>0</v>
      </c>
      <c r="G8779" s="7">
        <f t="shared" si="1582"/>
        <v>0</v>
      </c>
      <c r="H8779" s="7">
        <f t="shared" si="1583"/>
        <v>0</v>
      </c>
      <c r="I8779" s="7">
        <f t="shared" si="1584"/>
        <v>0</v>
      </c>
      <c r="J8779" s="7">
        <f t="shared" si="1585"/>
        <v>0</v>
      </c>
      <c r="K8779" s="8" t="e">
        <f t="shared" si="1586"/>
        <v>#N/A</v>
      </c>
      <c r="L8779" s="7" t="e">
        <f t="shared" si="1587"/>
        <v>#N/A</v>
      </c>
      <c r="M8779" s="8" t="e">
        <f t="shared" si="1564"/>
        <v>#N/A</v>
      </c>
      <c r="N8779" s="8" t="e">
        <f t="shared" si="1565"/>
        <v>#N/A</v>
      </c>
    </row>
    <row r="8780" spans="1:14" ht="15.75" customHeight="1" x14ac:dyDescent="0.35">
      <c r="A8780" s="7">
        <f t="shared" si="1577"/>
        <v>0</v>
      </c>
      <c r="B8780" s="7">
        <f t="shared" si="1578"/>
        <v>0</v>
      </c>
      <c r="C8780" s="7">
        <f t="shared" si="1579"/>
        <v>0</v>
      </c>
      <c r="D8780" s="7">
        <f t="shared" si="1580"/>
        <v>0</v>
      </c>
      <c r="E8780" s="7" t="e">
        <f>IF('Report DCM'!$H8780="In-Stream Video","Rich Media display banner",IF('Report DCM'!$I8780&gt;'Report DCM'!$J8780,"Standard",VLOOKUP(CONCATENATE(bd_adtype,"_",bd_creativetype),tabela,2,FALSE)))</f>
        <v>#N/A</v>
      </c>
      <c r="F8780" s="7">
        <f t="shared" si="1581"/>
        <v>0</v>
      </c>
      <c r="G8780" s="7">
        <f t="shared" si="1582"/>
        <v>0</v>
      </c>
      <c r="H8780" s="7">
        <f t="shared" si="1583"/>
        <v>0</v>
      </c>
      <c r="I8780" s="7">
        <f t="shared" si="1584"/>
        <v>0</v>
      </c>
      <c r="J8780" s="7">
        <f t="shared" si="1585"/>
        <v>0</v>
      </c>
      <c r="K8780" s="8" t="e">
        <f t="shared" si="1586"/>
        <v>#N/A</v>
      </c>
      <c r="L8780" s="7" t="e">
        <f t="shared" si="1587"/>
        <v>#N/A</v>
      </c>
      <c r="M8780" s="8" t="e">
        <f t="shared" si="1564"/>
        <v>#N/A</v>
      </c>
      <c r="N8780" s="8" t="e">
        <f t="shared" si="1565"/>
        <v>#N/A</v>
      </c>
    </row>
    <row r="8781" spans="1:14" ht="15.75" customHeight="1" x14ac:dyDescent="0.35">
      <c r="A8781" s="7">
        <f t="shared" si="1577"/>
        <v>0</v>
      </c>
      <c r="B8781" s="7">
        <f t="shared" si="1578"/>
        <v>0</v>
      </c>
      <c r="C8781" s="7">
        <f t="shared" si="1579"/>
        <v>0</v>
      </c>
      <c r="D8781" s="7">
        <f t="shared" si="1580"/>
        <v>0</v>
      </c>
      <c r="E8781" s="7" t="e">
        <f>IF('Report DCM'!$H8781="In-Stream Video","Rich Media display banner",IF('Report DCM'!$I8781&gt;'Report DCM'!$J8781,"Standard",VLOOKUP(CONCATENATE(bd_adtype,"_",bd_creativetype),tabela,2,FALSE)))</f>
        <v>#N/A</v>
      </c>
      <c r="F8781" s="7">
        <f t="shared" si="1581"/>
        <v>0</v>
      </c>
      <c r="G8781" s="7">
        <f t="shared" si="1582"/>
        <v>0</v>
      </c>
      <c r="H8781" s="7">
        <f t="shared" si="1583"/>
        <v>0</v>
      </c>
      <c r="I8781" s="7">
        <f t="shared" si="1584"/>
        <v>0</v>
      </c>
      <c r="J8781" s="7">
        <f t="shared" si="1585"/>
        <v>0</v>
      </c>
      <c r="K8781" s="8" t="e">
        <f t="shared" si="1586"/>
        <v>#N/A</v>
      </c>
      <c r="L8781" s="7" t="e">
        <f t="shared" si="1587"/>
        <v>#N/A</v>
      </c>
      <c r="M8781" s="8" t="e">
        <f t="shared" si="1564"/>
        <v>#N/A</v>
      </c>
      <c r="N8781" s="8" t="e">
        <f t="shared" si="1565"/>
        <v>#N/A</v>
      </c>
    </row>
    <row r="8782" spans="1:14" ht="15.75" customHeight="1" x14ac:dyDescent="0.35">
      <c r="A8782" s="7">
        <f t="shared" si="1577"/>
        <v>0</v>
      </c>
      <c r="B8782" s="7">
        <f t="shared" si="1578"/>
        <v>0</v>
      </c>
      <c r="C8782" s="7">
        <f t="shared" si="1579"/>
        <v>0</v>
      </c>
      <c r="D8782" s="7">
        <f t="shared" si="1580"/>
        <v>0</v>
      </c>
      <c r="E8782" s="7" t="e">
        <f>IF('Report DCM'!$H8782="In-Stream Video","Rich Media display banner",IF('Report DCM'!$I8782&gt;'Report DCM'!$J8782,"Standard",VLOOKUP(CONCATENATE(bd_adtype,"_",bd_creativetype),tabela,2,FALSE)))</f>
        <v>#N/A</v>
      </c>
      <c r="F8782" s="7">
        <f t="shared" si="1581"/>
        <v>0</v>
      </c>
      <c r="G8782" s="7">
        <f t="shared" si="1582"/>
        <v>0</v>
      </c>
      <c r="H8782" s="7">
        <f t="shared" si="1583"/>
        <v>0</v>
      </c>
      <c r="I8782" s="7">
        <f t="shared" si="1584"/>
        <v>0</v>
      </c>
      <c r="J8782" s="7">
        <f t="shared" si="1585"/>
        <v>0</v>
      </c>
      <c r="K8782" s="8" t="e">
        <f t="shared" si="1586"/>
        <v>#N/A</v>
      </c>
      <c r="L8782" s="7" t="e">
        <f t="shared" si="1587"/>
        <v>#N/A</v>
      </c>
      <c r="M8782" s="8" t="e">
        <f t="shared" si="1564"/>
        <v>#N/A</v>
      </c>
      <c r="N8782" s="8" t="e">
        <f t="shared" si="1565"/>
        <v>#N/A</v>
      </c>
    </row>
    <row r="8783" spans="1:14" ht="15.75" customHeight="1" x14ac:dyDescent="0.35">
      <c r="A8783" s="7">
        <f t="shared" si="1577"/>
        <v>0</v>
      </c>
      <c r="B8783" s="7">
        <f t="shared" si="1578"/>
        <v>0</v>
      </c>
      <c r="C8783" s="7">
        <f t="shared" si="1579"/>
        <v>0</v>
      </c>
      <c r="D8783" s="7">
        <f t="shared" si="1580"/>
        <v>0</v>
      </c>
      <c r="E8783" s="7" t="e">
        <f>IF('Report DCM'!$H8783="In-Stream Video","Rich Media display banner",IF('Report DCM'!$I8783&gt;'Report DCM'!$J8783,"Standard",VLOOKUP(CONCATENATE(bd_adtype,"_",bd_creativetype),tabela,2,FALSE)))</f>
        <v>#N/A</v>
      </c>
      <c r="F8783" s="7">
        <f t="shared" si="1581"/>
        <v>0</v>
      </c>
      <c r="G8783" s="7">
        <f t="shared" si="1582"/>
        <v>0</v>
      </c>
      <c r="H8783" s="7">
        <f t="shared" si="1583"/>
        <v>0</v>
      </c>
      <c r="I8783" s="7">
        <f t="shared" si="1584"/>
        <v>0</v>
      </c>
      <c r="J8783" s="7">
        <f t="shared" si="1585"/>
        <v>0</v>
      </c>
      <c r="K8783" s="8" t="e">
        <f t="shared" si="1586"/>
        <v>#N/A</v>
      </c>
      <c r="L8783" s="7" t="e">
        <f t="shared" si="1587"/>
        <v>#N/A</v>
      </c>
      <c r="M8783" s="8" t="e">
        <f t="shared" si="1564"/>
        <v>#N/A</v>
      </c>
      <c r="N8783" s="8" t="e">
        <f t="shared" si="1565"/>
        <v>#N/A</v>
      </c>
    </row>
    <row r="8784" spans="1:14" ht="15.75" customHeight="1" x14ac:dyDescent="0.35">
      <c r="A8784" s="7">
        <f t="shared" si="1577"/>
        <v>0</v>
      </c>
      <c r="B8784" s="7">
        <f t="shared" si="1578"/>
        <v>0</v>
      </c>
      <c r="C8784" s="7">
        <f t="shared" si="1579"/>
        <v>0</v>
      </c>
      <c r="D8784" s="7">
        <f t="shared" si="1580"/>
        <v>0</v>
      </c>
      <c r="E8784" s="7" t="e">
        <f>IF('Report DCM'!$H8784="In-Stream Video","Rich Media display banner",IF('Report DCM'!$I8784&gt;'Report DCM'!$J8784,"Standard",VLOOKUP(CONCATENATE(bd_adtype,"_",bd_creativetype),tabela,2,FALSE)))</f>
        <v>#N/A</v>
      </c>
      <c r="F8784" s="7">
        <f t="shared" si="1581"/>
        <v>0</v>
      </c>
      <c r="G8784" s="7">
        <f t="shared" si="1582"/>
        <v>0</v>
      </c>
      <c r="H8784" s="7">
        <f t="shared" si="1583"/>
        <v>0</v>
      </c>
      <c r="I8784" s="7">
        <f t="shared" si="1584"/>
        <v>0</v>
      </c>
      <c r="J8784" s="7">
        <f t="shared" si="1585"/>
        <v>0</v>
      </c>
      <c r="K8784" s="8" t="e">
        <f t="shared" si="1586"/>
        <v>#N/A</v>
      </c>
      <c r="L8784" s="7" t="e">
        <f t="shared" si="1587"/>
        <v>#N/A</v>
      </c>
      <c r="M8784" s="8" t="e">
        <f t="shared" si="1564"/>
        <v>#N/A</v>
      </c>
      <c r="N8784" s="8" t="e">
        <f t="shared" si="1565"/>
        <v>#N/A</v>
      </c>
    </row>
    <row r="8785" spans="1:14" ht="15.75" customHeight="1" x14ac:dyDescent="0.35">
      <c r="A8785" s="7">
        <f t="shared" si="1577"/>
        <v>0</v>
      </c>
      <c r="B8785" s="7">
        <f t="shared" si="1578"/>
        <v>0</v>
      </c>
      <c r="C8785" s="7">
        <f t="shared" si="1579"/>
        <v>0</v>
      </c>
      <c r="D8785" s="7">
        <f t="shared" si="1580"/>
        <v>0</v>
      </c>
      <c r="E8785" s="7" t="e">
        <f>IF('Report DCM'!$H8785="In-Stream Video","Rich Media display banner",IF('Report DCM'!$I8785&gt;'Report DCM'!$J8785,"Standard",VLOOKUP(CONCATENATE(bd_adtype,"_",bd_creativetype),tabela,2,FALSE)))</f>
        <v>#N/A</v>
      </c>
      <c r="F8785" s="7">
        <f t="shared" si="1581"/>
        <v>0</v>
      </c>
      <c r="G8785" s="7">
        <f t="shared" si="1582"/>
        <v>0</v>
      </c>
      <c r="H8785" s="7">
        <f t="shared" si="1583"/>
        <v>0</v>
      </c>
      <c r="I8785" s="7">
        <f t="shared" si="1584"/>
        <v>0</v>
      </c>
      <c r="J8785" s="7">
        <f t="shared" si="1585"/>
        <v>0</v>
      </c>
      <c r="K8785" s="8" t="e">
        <f t="shared" si="1586"/>
        <v>#N/A</v>
      </c>
      <c r="L8785" s="7" t="e">
        <f t="shared" si="1587"/>
        <v>#N/A</v>
      </c>
      <c r="M8785" s="8" t="e">
        <f t="shared" si="1564"/>
        <v>#N/A</v>
      </c>
      <c r="N8785" s="8" t="e">
        <f t="shared" si="1565"/>
        <v>#N/A</v>
      </c>
    </row>
    <row r="8786" spans="1:14" ht="15.75" customHeight="1" x14ac:dyDescent="0.35">
      <c r="A8786" s="7">
        <f t="shared" si="1577"/>
        <v>0</v>
      </c>
      <c r="B8786" s="7">
        <f t="shared" si="1578"/>
        <v>0</v>
      </c>
      <c r="C8786" s="7">
        <f t="shared" si="1579"/>
        <v>0</v>
      </c>
      <c r="D8786" s="7">
        <f t="shared" si="1580"/>
        <v>0</v>
      </c>
      <c r="E8786" s="7" t="e">
        <f>IF('Report DCM'!$H8786="In-Stream Video","Rich Media display banner",IF('Report DCM'!$I8786&gt;'Report DCM'!$J8786,"Standard",VLOOKUP(CONCATENATE(bd_adtype,"_",bd_creativetype),tabela,2,FALSE)))</f>
        <v>#N/A</v>
      </c>
      <c r="F8786" s="7">
        <f t="shared" si="1581"/>
        <v>0</v>
      </c>
      <c r="G8786" s="7">
        <f t="shared" si="1582"/>
        <v>0</v>
      </c>
      <c r="H8786" s="7">
        <f t="shared" si="1583"/>
        <v>0</v>
      </c>
      <c r="I8786" s="7">
        <f t="shared" si="1584"/>
        <v>0</v>
      </c>
      <c r="J8786" s="7">
        <f t="shared" si="1585"/>
        <v>0</v>
      </c>
      <c r="K8786" s="8" t="e">
        <f t="shared" si="1586"/>
        <v>#N/A</v>
      </c>
      <c r="L8786" s="7" t="e">
        <f t="shared" si="1587"/>
        <v>#N/A</v>
      </c>
      <c r="M8786" s="8" t="e">
        <f t="shared" si="1564"/>
        <v>#N/A</v>
      </c>
      <c r="N8786" s="8" t="e">
        <f t="shared" si="1565"/>
        <v>#N/A</v>
      </c>
    </row>
    <row r="8787" spans="1:14" ht="15.75" customHeight="1" x14ac:dyDescent="0.35">
      <c r="A8787" s="7">
        <f t="shared" si="1577"/>
        <v>0</v>
      </c>
      <c r="B8787" s="7">
        <f t="shared" si="1578"/>
        <v>0</v>
      </c>
      <c r="C8787" s="7">
        <f t="shared" si="1579"/>
        <v>0</v>
      </c>
      <c r="D8787" s="7">
        <f t="shared" si="1580"/>
        <v>0</v>
      </c>
      <c r="E8787" s="7" t="e">
        <f>IF('Report DCM'!$H8787="In-Stream Video","Rich Media display banner",IF('Report DCM'!$I8787&gt;'Report DCM'!$J8787,"Standard",VLOOKUP(CONCATENATE(bd_adtype,"_",bd_creativetype),tabela,2,FALSE)))</f>
        <v>#N/A</v>
      </c>
      <c r="F8787" s="7">
        <f t="shared" si="1581"/>
        <v>0</v>
      </c>
      <c r="G8787" s="7">
        <f t="shared" si="1582"/>
        <v>0</v>
      </c>
      <c r="H8787" s="7">
        <f t="shared" si="1583"/>
        <v>0</v>
      </c>
      <c r="I8787" s="7">
        <f t="shared" si="1584"/>
        <v>0</v>
      </c>
      <c r="J8787" s="7">
        <f t="shared" si="1585"/>
        <v>0</v>
      </c>
      <c r="K8787" s="8" t="e">
        <f t="shared" si="1586"/>
        <v>#N/A</v>
      </c>
      <c r="L8787" s="7" t="e">
        <f t="shared" si="1587"/>
        <v>#N/A</v>
      </c>
      <c r="M8787" s="8" t="e">
        <f t="shared" si="1564"/>
        <v>#N/A</v>
      </c>
      <c r="N8787" s="8" t="e">
        <f t="shared" si="1565"/>
        <v>#N/A</v>
      </c>
    </row>
    <row r="8788" spans="1:14" ht="15.75" customHeight="1" x14ac:dyDescent="0.35">
      <c r="A8788" s="7">
        <f t="shared" si="1577"/>
        <v>0</v>
      </c>
      <c r="B8788" s="7">
        <f t="shared" si="1578"/>
        <v>0</v>
      </c>
      <c r="C8788" s="7">
        <f t="shared" si="1579"/>
        <v>0</v>
      </c>
      <c r="D8788" s="7">
        <f t="shared" si="1580"/>
        <v>0</v>
      </c>
      <c r="E8788" s="7" t="e">
        <f>IF('Report DCM'!$H8788="In-Stream Video","Rich Media display banner",IF('Report DCM'!$I8788&gt;'Report DCM'!$J8788,"Standard",VLOOKUP(CONCATENATE(bd_adtype,"_",bd_creativetype),tabela,2,FALSE)))</f>
        <v>#N/A</v>
      </c>
      <c r="F8788" s="7">
        <f t="shared" si="1581"/>
        <v>0</v>
      </c>
      <c r="G8788" s="7">
        <f t="shared" si="1582"/>
        <v>0</v>
      </c>
      <c r="H8788" s="7">
        <f t="shared" si="1583"/>
        <v>0</v>
      </c>
      <c r="I8788" s="7">
        <f t="shared" si="1584"/>
        <v>0</v>
      </c>
      <c r="J8788" s="7">
        <f t="shared" si="1585"/>
        <v>0</v>
      </c>
      <c r="K8788" s="8" t="e">
        <f t="shared" si="1586"/>
        <v>#N/A</v>
      </c>
      <c r="L8788" s="7" t="e">
        <f t="shared" si="1587"/>
        <v>#N/A</v>
      </c>
      <c r="M8788" s="8" t="e">
        <f t="shared" si="1564"/>
        <v>#N/A</v>
      </c>
      <c r="N8788" s="8" t="e">
        <f t="shared" si="1565"/>
        <v>#N/A</v>
      </c>
    </row>
    <row r="8789" spans="1:14" ht="15.75" customHeight="1" x14ac:dyDescent="0.35">
      <c r="A8789" s="7">
        <f t="shared" si="1577"/>
        <v>0</v>
      </c>
      <c r="B8789" s="7">
        <f t="shared" si="1578"/>
        <v>0</v>
      </c>
      <c r="C8789" s="7">
        <f t="shared" si="1579"/>
        <v>0</v>
      </c>
      <c r="D8789" s="7">
        <f t="shared" si="1580"/>
        <v>0</v>
      </c>
      <c r="E8789" s="7" t="e">
        <f>IF('Report DCM'!$H8789="In-Stream Video","Rich Media display banner",IF('Report DCM'!$I8789&gt;'Report DCM'!$J8789,"Standard",VLOOKUP(CONCATENATE(bd_adtype,"_",bd_creativetype),tabela,2,FALSE)))</f>
        <v>#N/A</v>
      </c>
      <c r="F8789" s="7">
        <f t="shared" si="1581"/>
        <v>0</v>
      </c>
      <c r="G8789" s="7">
        <f t="shared" si="1582"/>
        <v>0</v>
      </c>
      <c r="H8789" s="7">
        <f t="shared" si="1583"/>
        <v>0</v>
      </c>
      <c r="I8789" s="7">
        <f t="shared" si="1584"/>
        <v>0</v>
      </c>
      <c r="J8789" s="7">
        <f t="shared" si="1585"/>
        <v>0</v>
      </c>
      <c r="K8789" s="8" t="e">
        <f t="shared" si="1586"/>
        <v>#N/A</v>
      </c>
      <c r="L8789" s="7" t="e">
        <f t="shared" si="1587"/>
        <v>#N/A</v>
      </c>
      <c r="M8789" s="8" t="e">
        <f t="shared" si="1564"/>
        <v>#N/A</v>
      </c>
      <c r="N8789" s="8" t="e">
        <f t="shared" si="1565"/>
        <v>#N/A</v>
      </c>
    </row>
    <row r="8790" spans="1:14" ht="15.75" customHeight="1" x14ac:dyDescent="0.35">
      <c r="A8790" s="7">
        <f t="shared" si="1577"/>
        <v>0</v>
      </c>
      <c r="B8790" s="7">
        <f t="shared" si="1578"/>
        <v>0</v>
      </c>
      <c r="C8790" s="7">
        <f t="shared" si="1579"/>
        <v>0</v>
      </c>
      <c r="D8790" s="7">
        <f t="shared" si="1580"/>
        <v>0</v>
      </c>
      <c r="E8790" s="7" t="e">
        <f>IF('Report DCM'!$H8790="In-Stream Video","Rich Media display banner",IF('Report DCM'!$I8790&gt;'Report DCM'!$J8790,"Standard",VLOOKUP(CONCATENATE(bd_adtype,"_",bd_creativetype),tabela,2,FALSE)))</f>
        <v>#N/A</v>
      </c>
      <c r="F8790" s="7">
        <f t="shared" si="1581"/>
        <v>0</v>
      </c>
      <c r="G8790" s="7">
        <f t="shared" si="1582"/>
        <v>0</v>
      </c>
      <c r="H8790" s="7">
        <f t="shared" si="1583"/>
        <v>0</v>
      </c>
      <c r="I8790" s="7">
        <f t="shared" si="1584"/>
        <v>0</v>
      </c>
      <c r="J8790" s="7">
        <f t="shared" si="1585"/>
        <v>0</v>
      </c>
      <c r="K8790" s="8" t="e">
        <f t="shared" si="1586"/>
        <v>#N/A</v>
      </c>
      <c r="L8790" s="7" t="e">
        <f t="shared" si="1587"/>
        <v>#N/A</v>
      </c>
      <c r="M8790" s="8" t="e">
        <f t="shared" si="1564"/>
        <v>#N/A</v>
      </c>
      <c r="N8790" s="8" t="e">
        <f t="shared" si="1565"/>
        <v>#N/A</v>
      </c>
    </row>
    <row r="8791" spans="1:14" ht="15.75" customHeight="1" x14ac:dyDescent="0.35">
      <c r="A8791" s="7">
        <f t="shared" si="1577"/>
        <v>0</v>
      </c>
      <c r="B8791" s="7">
        <f t="shared" si="1578"/>
        <v>0</v>
      </c>
      <c r="C8791" s="7">
        <f t="shared" si="1579"/>
        <v>0</v>
      </c>
      <c r="D8791" s="7">
        <f t="shared" si="1580"/>
        <v>0</v>
      </c>
      <c r="E8791" s="7" t="e">
        <f>IF('Report DCM'!$H8791="In-Stream Video","Rich Media display banner",IF('Report DCM'!$I8791&gt;'Report DCM'!$J8791,"Standard",VLOOKUP(CONCATENATE(bd_adtype,"_",bd_creativetype),tabela,2,FALSE)))</f>
        <v>#N/A</v>
      </c>
      <c r="F8791" s="7">
        <f t="shared" si="1581"/>
        <v>0</v>
      </c>
      <c r="G8791" s="7">
        <f t="shared" si="1582"/>
        <v>0</v>
      </c>
      <c r="H8791" s="7">
        <f t="shared" si="1583"/>
        <v>0</v>
      </c>
      <c r="I8791" s="7">
        <f t="shared" si="1584"/>
        <v>0</v>
      </c>
      <c r="J8791" s="7">
        <f t="shared" si="1585"/>
        <v>0</v>
      </c>
      <c r="K8791" s="8" t="e">
        <f t="shared" si="1586"/>
        <v>#N/A</v>
      </c>
      <c r="L8791" s="7" t="e">
        <f t="shared" si="1587"/>
        <v>#N/A</v>
      </c>
      <c r="M8791" s="8" t="e">
        <f t="shared" si="1564"/>
        <v>#N/A</v>
      </c>
      <c r="N8791" s="8" t="e">
        <f t="shared" si="1565"/>
        <v>#N/A</v>
      </c>
    </row>
    <row r="8792" spans="1:14" ht="15.75" customHeight="1" x14ac:dyDescent="0.35">
      <c r="A8792" s="7">
        <f t="shared" si="1577"/>
        <v>0</v>
      </c>
      <c r="B8792" s="7">
        <f t="shared" si="1578"/>
        <v>0</v>
      </c>
      <c r="C8792" s="7">
        <f t="shared" si="1579"/>
        <v>0</v>
      </c>
      <c r="D8792" s="7">
        <f t="shared" si="1580"/>
        <v>0</v>
      </c>
      <c r="E8792" s="7" t="e">
        <f>IF('Report DCM'!$H8792="In-Stream Video","Rich Media display banner",IF('Report DCM'!$I8792&gt;'Report DCM'!$J8792,"Standard",VLOOKUP(CONCATENATE(bd_adtype,"_",bd_creativetype),tabela,2,FALSE)))</f>
        <v>#N/A</v>
      </c>
      <c r="F8792" s="7">
        <f t="shared" si="1581"/>
        <v>0</v>
      </c>
      <c r="G8792" s="7">
        <f t="shared" si="1582"/>
        <v>0</v>
      </c>
      <c r="H8792" s="7">
        <f t="shared" si="1583"/>
        <v>0</v>
      </c>
      <c r="I8792" s="7">
        <f t="shared" si="1584"/>
        <v>0</v>
      </c>
      <c r="J8792" s="7">
        <f t="shared" si="1585"/>
        <v>0</v>
      </c>
      <c r="K8792" s="8" t="e">
        <f t="shared" si="1586"/>
        <v>#N/A</v>
      </c>
      <c r="L8792" s="7" t="e">
        <f t="shared" si="1587"/>
        <v>#N/A</v>
      </c>
      <c r="M8792" s="8" t="e">
        <f t="shared" si="1564"/>
        <v>#N/A</v>
      </c>
      <c r="N8792" s="8" t="e">
        <f t="shared" si="1565"/>
        <v>#N/A</v>
      </c>
    </row>
    <row r="8793" spans="1:14" ht="15.75" customHeight="1" x14ac:dyDescent="0.35">
      <c r="A8793" s="7">
        <f t="shared" si="1577"/>
        <v>0</v>
      </c>
      <c r="B8793" s="7">
        <f t="shared" si="1578"/>
        <v>0</v>
      </c>
      <c r="C8793" s="7">
        <f t="shared" si="1579"/>
        <v>0</v>
      </c>
      <c r="D8793" s="7">
        <f t="shared" si="1580"/>
        <v>0</v>
      </c>
      <c r="E8793" s="7" t="e">
        <f>IF('Report DCM'!$H8793="In-Stream Video","Rich Media display banner",IF('Report DCM'!$I8793&gt;'Report DCM'!$J8793,"Standard",VLOOKUP(CONCATENATE(bd_adtype,"_",bd_creativetype),tabela,2,FALSE)))</f>
        <v>#N/A</v>
      </c>
      <c r="F8793" s="7">
        <f t="shared" si="1581"/>
        <v>0</v>
      </c>
      <c r="G8793" s="7">
        <f t="shared" si="1582"/>
        <v>0</v>
      </c>
      <c r="H8793" s="7">
        <f t="shared" si="1583"/>
        <v>0</v>
      </c>
      <c r="I8793" s="7">
        <f t="shared" si="1584"/>
        <v>0</v>
      </c>
      <c r="J8793" s="7">
        <f t="shared" si="1585"/>
        <v>0</v>
      </c>
      <c r="K8793" s="8" t="e">
        <f t="shared" si="1586"/>
        <v>#N/A</v>
      </c>
      <c r="L8793" s="7" t="e">
        <f t="shared" si="1587"/>
        <v>#N/A</v>
      </c>
      <c r="M8793" s="8" t="e">
        <f t="shared" si="1564"/>
        <v>#N/A</v>
      </c>
      <c r="N8793" s="8" t="e">
        <f t="shared" si="1565"/>
        <v>#N/A</v>
      </c>
    </row>
    <row r="8794" spans="1:14" ht="15.75" customHeight="1" x14ac:dyDescent="0.35">
      <c r="A8794" s="7">
        <f t="shared" si="1577"/>
        <v>0</v>
      </c>
      <c r="B8794" s="7">
        <f t="shared" si="1578"/>
        <v>0</v>
      </c>
      <c r="C8794" s="7">
        <f t="shared" si="1579"/>
        <v>0</v>
      </c>
      <c r="D8794" s="7">
        <f t="shared" si="1580"/>
        <v>0</v>
      </c>
      <c r="E8794" s="7" t="e">
        <f>IF('Report DCM'!$H8794="In-Stream Video","Rich Media display banner",IF('Report DCM'!$I8794&gt;'Report DCM'!$J8794,"Standard",VLOOKUP(CONCATENATE(bd_adtype,"_",bd_creativetype),tabela,2,FALSE)))</f>
        <v>#N/A</v>
      </c>
      <c r="F8794" s="7">
        <f t="shared" si="1581"/>
        <v>0</v>
      </c>
      <c r="G8794" s="7">
        <f t="shared" si="1582"/>
        <v>0</v>
      </c>
      <c r="H8794" s="7">
        <f t="shared" si="1583"/>
        <v>0</v>
      </c>
      <c r="I8794" s="7">
        <f t="shared" si="1584"/>
        <v>0</v>
      </c>
      <c r="J8794" s="7">
        <f t="shared" si="1585"/>
        <v>0</v>
      </c>
      <c r="K8794" s="8" t="e">
        <f t="shared" si="1586"/>
        <v>#N/A</v>
      </c>
      <c r="L8794" s="7" t="e">
        <f t="shared" si="1587"/>
        <v>#N/A</v>
      </c>
      <c r="M8794" s="8" t="e">
        <f t="shared" si="1564"/>
        <v>#N/A</v>
      </c>
      <c r="N8794" s="8" t="e">
        <f t="shared" si="1565"/>
        <v>#N/A</v>
      </c>
    </row>
    <row r="8795" spans="1:14" ht="15.75" customHeight="1" x14ac:dyDescent="0.35">
      <c r="A8795" s="7">
        <f t="shared" si="1577"/>
        <v>0</v>
      </c>
      <c r="B8795" s="7">
        <f t="shared" si="1578"/>
        <v>0</v>
      </c>
      <c r="C8795" s="7">
        <f t="shared" si="1579"/>
        <v>0</v>
      </c>
      <c r="D8795" s="7">
        <f t="shared" si="1580"/>
        <v>0</v>
      </c>
      <c r="E8795" s="7" t="e">
        <f>IF('Report DCM'!$H8795="In-Stream Video","Rich Media display banner",IF('Report DCM'!$I8795&gt;'Report DCM'!$J8795,"Standard",VLOOKUP(CONCATENATE(bd_adtype,"_",bd_creativetype),tabela,2,FALSE)))</f>
        <v>#N/A</v>
      </c>
      <c r="F8795" s="7">
        <f t="shared" si="1581"/>
        <v>0</v>
      </c>
      <c r="G8795" s="7">
        <f t="shared" si="1582"/>
        <v>0</v>
      </c>
      <c r="H8795" s="7">
        <f t="shared" si="1583"/>
        <v>0</v>
      </c>
      <c r="I8795" s="7">
        <f t="shared" si="1584"/>
        <v>0</v>
      </c>
      <c r="J8795" s="7">
        <f t="shared" si="1585"/>
        <v>0</v>
      </c>
      <c r="K8795" s="8" t="e">
        <f t="shared" si="1586"/>
        <v>#N/A</v>
      </c>
      <c r="L8795" s="7" t="e">
        <f t="shared" si="1587"/>
        <v>#N/A</v>
      </c>
      <c r="M8795" s="8" t="e">
        <f t="shared" si="1564"/>
        <v>#N/A</v>
      </c>
      <c r="N8795" s="8" t="e">
        <f t="shared" si="1565"/>
        <v>#N/A</v>
      </c>
    </row>
    <row r="8796" spans="1:14" ht="15.75" customHeight="1" x14ac:dyDescent="0.35">
      <c r="A8796" s="7">
        <f t="shared" si="1577"/>
        <v>0</v>
      </c>
      <c r="B8796" s="7">
        <f t="shared" si="1578"/>
        <v>0</v>
      </c>
      <c r="C8796" s="7">
        <f t="shared" si="1579"/>
        <v>0</v>
      </c>
      <c r="D8796" s="7">
        <f t="shared" si="1580"/>
        <v>0</v>
      </c>
      <c r="E8796" s="7" t="e">
        <f>IF('Report DCM'!$H8796="In-Stream Video","Rich Media display banner",IF('Report DCM'!$I8796&gt;'Report DCM'!$J8796,"Standard",VLOOKUP(CONCATENATE(bd_adtype,"_",bd_creativetype),tabela,2,FALSE)))</f>
        <v>#N/A</v>
      </c>
      <c r="F8796" s="7">
        <f t="shared" si="1581"/>
        <v>0</v>
      </c>
      <c r="G8796" s="7">
        <f t="shared" si="1582"/>
        <v>0</v>
      </c>
      <c r="H8796" s="7">
        <f t="shared" si="1583"/>
        <v>0</v>
      </c>
      <c r="I8796" s="7">
        <f t="shared" si="1584"/>
        <v>0</v>
      </c>
      <c r="J8796" s="7">
        <f t="shared" si="1585"/>
        <v>0</v>
      </c>
      <c r="K8796" s="8" t="e">
        <f t="shared" si="1586"/>
        <v>#N/A</v>
      </c>
      <c r="L8796" s="7" t="e">
        <f t="shared" si="1587"/>
        <v>#N/A</v>
      </c>
      <c r="M8796" s="8" t="e">
        <f t="shared" si="1564"/>
        <v>#N/A</v>
      </c>
      <c r="N8796" s="8" t="e">
        <f t="shared" si="1565"/>
        <v>#N/A</v>
      </c>
    </row>
    <row r="8797" spans="1:14" ht="15.75" customHeight="1" x14ac:dyDescent="0.35">
      <c r="A8797" s="7">
        <f t="shared" si="1577"/>
        <v>0</v>
      </c>
      <c r="B8797" s="7">
        <f t="shared" si="1578"/>
        <v>0</v>
      </c>
      <c r="C8797" s="7">
        <f t="shared" si="1579"/>
        <v>0</v>
      </c>
      <c r="D8797" s="7">
        <f t="shared" si="1580"/>
        <v>0</v>
      </c>
      <c r="E8797" s="7" t="e">
        <f>IF('Report DCM'!$H8797="In-Stream Video","Rich Media display banner",IF('Report DCM'!$I8797&gt;'Report DCM'!$J8797,"Standard",VLOOKUP(CONCATENATE(bd_adtype,"_",bd_creativetype),tabela,2,FALSE)))</f>
        <v>#N/A</v>
      </c>
      <c r="F8797" s="7">
        <f t="shared" si="1581"/>
        <v>0</v>
      </c>
      <c r="G8797" s="7">
        <f t="shared" si="1582"/>
        <v>0</v>
      </c>
      <c r="H8797" s="7">
        <f t="shared" si="1583"/>
        <v>0</v>
      </c>
      <c r="I8797" s="7">
        <f t="shared" si="1584"/>
        <v>0</v>
      </c>
      <c r="J8797" s="7">
        <f t="shared" si="1585"/>
        <v>0</v>
      </c>
      <c r="K8797" s="8" t="e">
        <f t="shared" si="1586"/>
        <v>#N/A</v>
      </c>
      <c r="L8797" s="7" t="e">
        <f t="shared" si="1587"/>
        <v>#N/A</v>
      </c>
      <c r="M8797" s="8" t="e">
        <f t="shared" si="1564"/>
        <v>#N/A</v>
      </c>
      <c r="N8797" s="8" t="e">
        <f t="shared" si="1565"/>
        <v>#N/A</v>
      </c>
    </row>
    <row r="8798" spans="1:14" ht="15.75" customHeight="1" x14ac:dyDescent="0.35">
      <c r="A8798" s="7">
        <f t="shared" si="1577"/>
        <v>0</v>
      </c>
      <c r="B8798" s="7">
        <f t="shared" si="1578"/>
        <v>0</v>
      </c>
      <c r="C8798" s="7">
        <f t="shared" si="1579"/>
        <v>0</v>
      </c>
      <c r="D8798" s="7">
        <f t="shared" si="1580"/>
        <v>0</v>
      </c>
      <c r="E8798" s="7" t="e">
        <f>IF('Report DCM'!$H8798="In-Stream Video","Rich Media display banner",IF('Report DCM'!$I8798&gt;'Report DCM'!$J8798,"Standard",VLOOKUP(CONCATENATE(bd_adtype,"_",bd_creativetype),tabela,2,FALSE)))</f>
        <v>#N/A</v>
      </c>
      <c r="F8798" s="7">
        <f t="shared" si="1581"/>
        <v>0</v>
      </c>
      <c r="G8798" s="7">
        <f t="shared" si="1582"/>
        <v>0</v>
      </c>
      <c r="H8798" s="7">
        <f t="shared" si="1583"/>
        <v>0</v>
      </c>
      <c r="I8798" s="7">
        <f t="shared" si="1584"/>
        <v>0</v>
      </c>
      <c r="J8798" s="7">
        <f t="shared" si="1585"/>
        <v>0</v>
      </c>
      <c r="K8798" s="8" t="e">
        <f t="shared" si="1586"/>
        <v>#N/A</v>
      </c>
      <c r="L8798" s="7" t="e">
        <f t="shared" si="1587"/>
        <v>#N/A</v>
      </c>
      <c r="M8798" s="8" t="e">
        <f t="shared" si="1564"/>
        <v>#N/A</v>
      </c>
      <c r="N8798" s="8" t="e">
        <f t="shared" si="1565"/>
        <v>#N/A</v>
      </c>
    </row>
    <row r="8799" spans="1:14" ht="15.75" customHeight="1" x14ac:dyDescent="0.35">
      <c r="A8799" s="7">
        <f t="shared" si="1577"/>
        <v>0</v>
      </c>
      <c r="B8799" s="7">
        <f t="shared" si="1578"/>
        <v>0</v>
      </c>
      <c r="C8799" s="7">
        <f t="shared" si="1579"/>
        <v>0</v>
      </c>
      <c r="D8799" s="7">
        <f t="shared" si="1580"/>
        <v>0</v>
      </c>
      <c r="E8799" s="7" t="e">
        <f>IF('Report DCM'!$H8799="In-Stream Video","Rich Media display banner",IF('Report DCM'!$I8799&gt;'Report DCM'!$J8799,"Standard",VLOOKUP(CONCATENATE(bd_adtype,"_",bd_creativetype),tabela,2,FALSE)))</f>
        <v>#N/A</v>
      </c>
      <c r="F8799" s="7">
        <f t="shared" si="1581"/>
        <v>0</v>
      </c>
      <c r="G8799" s="7">
        <f t="shared" si="1582"/>
        <v>0</v>
      </c>
      <c r="H8799" s="7">
        <f t="shared" si="1583"/>
        <v>0</v>
      </c>
      <c r="I8799" s="7">
        <f t="shared" si="1584"/>
        <v>0</v>
      </c>
      <c r="J8799" s="7">
        <f t="shared" si="1585"/>
        <v>0</v>
      </c>
      <c r="K8799" s="8" t="e">
        <f t="shared" si="1586"/>
        <v>#N/A</v>
      </c>
      <c r="L8799" s="7" t="e">
        <f t="shared" si="1587"/>
        <v>#N/A</v>
      </c>
      <c r="M8799" s="8" t="e">
        <f t="shared" si="1564"/>
        <v>#N/A</v>
      </c>
      <c r="N8799" s="8" t="e">
        <f t="shared" si="1565"/>
        <v>#N/A</v>
      </c>
    </row>
    <row r="8800" spans="1:14" ht="15.75" customHeight="1" x14ac:dyDescent="0.35">
      <c r="A8800" s="7">
        <f t="shared" si="1577"/>
        <v>0</v>
      </c>
      <c r="B8800" s="7">
        <f t="shared" si="1578"/>
        <v>0</v>
      </c>
      <c r="C8800" s="7">
        <f t="shared" si="1579"/>
        <v>0</v>
      </c>
      <c r="D8800" s="7">
        <f t="shared" si="1580"/>
        <v>0</v>
      </c>
      <c r="E8800" s="7" t="e">
        <f>IF('Report DCM'!$H8800="In-Stream Video","Rich Media display banner",IF('Report DCM'!$I8800&gt;'Report DCM'!$J8800,"Standard",VLOOKUP(CONCATENATE(bd_adtype,"_",bd_creativetype),tabela,2,FALSE)))</f>
        <v>#N/A</v>
      </c>
      <c r="F8800" s="7">
        <f t="shared" si="1581"/>
        <v>0</v>
      </c>
      <c r="G8800" s="7">
        <f t="shared" si="1582"/>
        <v>0</v>
      </c>
      <c r="H8800" s="7">
        <f t="shared" si="1583"/>
        <v>0</v>
      </c>
      <c r="I8800" s="7">
        <f t="shared" si="1584"/>
        <v>0</v>
      </c>
      <c r="J8800" s="7">
        <f t="shared" si="1585"/>
        <v>0</v>
      </c>
      <c r="K8800" s="8" t="e">
        <f t="shared" si="1586"/>
        <v>#N/A</v>
      </c>
      <c r="L8800" s="7" t="e">
        <f t="shared" si="1587"/>
        <v>#N/A</v>
      </c>
      <c r="M8800" s="8" t="e">
        <f t="shared" si="1564"/>
        <v>#N/A</v>
      </c>
      <c r="N8800" s="8" t="e">
        <f t="shared" si="1565"/>
        <v>#N/A</v>
      </c>
    </row>
    <row r="8801" spans="1:14" ht="15.75" customHeight="1" x14ac:dyDescent="0.35">
      <c r="A8801" s="7">
        <f t="shared" si="1577"/>
        <v>0</v>
      </c>
      <c r="B8801" s="7">
        <f t="shared" si="1578"/>
        <v>0</v>
      </c>
      <c r="C8801" s="7">
        <f t="shared" si="1579"/>
        <v>0</v>
      </c>
      <c r="D8801" s="7">
        <f t="shared" si="1580"/>
        <v>0</v>
      </c>
      <c r="E8801" s="7" t="e">
        <f>IF('Report DCM'!$H8801="In-Stream Video","Rich Media display banner",IF('Report DCM'!$I8801&gt;'Report DCM'!$J8801,"Standard",VLOOKUP(CONCATENATE(bd_adtype,"_",bd_creativetype),tabela,2,FALSE)))</f>
        <v>#N/A</v>
      </c>
      <c r="F8801" s="7">
        <f t="shared" si="1581"/>
        <v>0</v>
      </c>
      <c r="G8801" s="7">
        <f t="shared" si="1582"/>
        <v>0</v>
      </c>
      <c r="H8801" s="7">
        <f t="shared" si="1583"/>
        <v>0</v>
      </c>
      <c r="I8801" s="7">
        <f t="shared" si="1584"/>
        <v>0</v>
      </c>
      <c r="J8801" s="7">
        <f t="shared" si="1585"/>
        <v>0</v>
      </c>
      <c r="K8801" s="8" t="e">
        <f t="shared" si="1586"/>
        <v>#N/A</v>
      </c>
      <c r="L8801" s="7" t="e">
        <f t="shared" si="1587"/>
        <v>#N/A</v>
      </c>
      <c r="M8801" s="8" t="e">
        <f t="shared" si="1564"/>
        <v>#N/A</v>
      </c>
      <c r="N8801" s="8" t="e">
        <f t="shared" si="1565"/>
        <v>#N/A</v>
      </c>
    </row>
    <row r="8802" spans="1:14" ht="15.75" customHeight="1" x14ac:dyDescent="0.35">
      <c r="A8802" s="7">
        <f t="shared" si="1577"/>
        <v>0</v>
      </c>
      <c r="B8802" s="7">
        <f t="shared" si="1578"/>
        <v>0</v>
      </c>
      <c r="C8802" s="7">
        <f t="shared" si="1579"/>
        <v>0</v>
      </c>
      <c r="D8802" s="7">
        <f t="shared" si="1580"/>
        <v>0</v>
      </c>
      <c r="E8802" s="7" t="e">
        <f>IF('Report DCM'!$H8802="In-Stream Video","Rich Media display banner",IF('Report DCM'!$I8802&gt;'Report DCM'!$J8802,"Standard",VLOOKUP(CONCATENATE(bd_adtype,"_",bd_creativetype),tabela,2,FALSE)))</f>
        <v>#N/A</v>
      </c>
      <c r="F8802" s="7">
        <f t="shared" si="1581"/>
        <v>0</v>
      </c>
      <c r="G8802" s="7">
        <f t="shared" si="1582"/>
        <v>0</v>
      </c>
      <c r="H8802" s="7">
        <f t="shared" si="1583"/>
        <v>0</v>
      </c>
      <c r="I8802" s="7">
        <f t="shared" si="1584"/>
        <v>0</v>
      </c>
      <c r="J8802" s="7">
        <f t="shared" si="1585"/>
        <v>0</v>
      </c>
      <c r="K8802" s="8" t="e">
        <f t="shared" si="1586"/>
        <v>#N/A</v>
      </c>
      <c r="L8802" s="7" t="e">
        <f t="shared" si="1587"/>
        <v>#N/A</v>
      </c>
      <c r="M8802" s="8" t="e">
        <f t="shared" si="1564"/>
        <v>#N/A</v>
      </c>
      <c r="N8802" s="8" t="e">
        <f t="shared" si="1565"/>
        <v>#N/A</v>
      </c>
    </row>
    <row r="8803" spans="1:14" ht="15.75" customHeight="1" x14ac:dyDescent="0.35">
      <c r="A8803" s="7">
        <f t="shared" si="1577"/>
        <v>0</v>
      </c>
      <c r="B8803" s="7">
        <f t="shared" si="1578"/>
        <v>0</v>
      </c>
      <c r="C8803" s="7">
        <f t="shared" si="1579"/>
        <v>0</v>
      </c>
      <c r="D8803" s="7">
        <f t="shared" si="1580"/>
        <v>0</v>
      </c>
      <c r="E8803" s="7" t="e">
        <f>IF('Report DCM'!$H8803="In-Stream Video","Rich Media display banner",IF('Report DCM'!$I8803&gt;'Report DCM'!$J8803,"Standard",VLOOKUP(CONCATENATE(bd_adtype,"_",bd_creativetype),tabela,2,FALSE)))</f>
        <v>#N/A</v>
      </c>
      <c r="F8803" s="7">
        <f t="shared" si="1581"/>
        <v>0</v>
      </c>
      <c r="G8803" s="7">
        <f t="shared" si="1582"/>
        <v>0</v>
      </c>
      <c r="H8803" s="7">
        <f t="shared" si="1583"/>
        <v>0</v>
      </c>
      <c r="I8803" s="7">
        <f t="shared" si="1584"/>
        <v>0</v>
      </c>
      <c r="J8803" s="7">
        <f t="shared" si="1585"/>
        <v>0</v>
      </c>
      <c r="K8803" s="8" t="e">
        <f t="shared" si="1586"/>
        <v>#N/A</v>
      </c>
      <c r="L8803" s="7" t="e">
        <f t="shared" si="1587"/>
        <v>#N/A</v>
      </c>
      <c r="M8803" s="8" t="e">
        <f t="shared" si="1564"/>
        <v>#N/A</v>
      </c>
      <c r="N8803" s="8" t="e">
        <f t="shared" si="1565"/>
        <v>#N/A</v>
      </c>
    </row>
    <row r="8804" spans="1:14" ht="15.75" customHeight="1" x14ac:dyDescent="0.35">
      <c r="A8804" s="7">
        <f t="shared" si="1577"/>
        <v>0</v>
      </c>
      <c r="B8804" s="7">
        <f t="shared" si="1578"/>
        <v>0</v>
      </c>
      <c r="C8804" s="7">
        <f t="shared" si="1579"/>
        <v>0</v>
      </c>
      <c r="D8804" s="7">
        <f t="shared" si="1580"/>
        <v>0</v>
      </c>
      <c r="E8804" s="7" t="e">
        <f>IF('Report DCM'!$H8804="In-Stream Video","Rich Media display banner",IF('Report DCM'!$I8804&gt;'Report DCM'!$J8804,"Standard",VLOOKUP(CONCATENATE(bd_adtype,"_",bd_creativetype),tabela,2,FALSE)))</f>
        <v>#N/A</v>
      </c>
      <c r="F8804" s="7">
        <f t="shared" si="1581"/>
        <v>0</v>
      </c>
      <c r="G8804" s="7">
        <f t="shared" si="1582"/>
        <v>0</v>
      </c>
      <c r="H8804" s="7">
        <f t="shared" si="1583"/>
        <v>0</v>
      </c>
      <c r="I8804" s="7">
        <f t="shared" si="1584"/>
        <v>0</v>
      </c>
      <c r="J8804" s="7">
        <f t="shared" si="1585"/>
        <v>0</v>
      </c>
      <c r="K8804" s="8" t="e">
        <f t="shared" si="1586"/>
        <v>#N/A</v>
      </c>
      <c r="L8804" s="7" t="e">
        <f t="shared" si="1587"/>
        <v>#N/A</v>
      </c>
      <c r="M8804" s="8" t="e">
        <f t="shared" si="1564"/>
        <v>#N/A</v>
      </c>
      <c r="N8804" s="8" t="e">
        <f t="shared" si="1565"/>
        <v>#N/A</v>
      </c>
    </row>
    <row r="8805" spans="1:14" ht="15.75" customHeight="1" x14ac:dyDescent="0.35">
      <c r="A8805" s="7">
        <f t="shared" si="1577"/>
        <v>0</v>
      </c>
      <c r="B8805" s="7">
        <f t="shared" si="1578"/>
        <v>0</v>
      </c>
      <c r="C8805" s="7">
        <f t="shared" si="1579"/>
        <v>0</v>
      </c>
      <c r="D8805" s="7">
        <f t="shared" si="1580"/>
        <v>0</v>
      </c>
      <c r="E8805" s="7" t="e">
        <f>IF('Report DCM'!$H8805="In-Stream Video","Rich Media display banner",IF('Report DCM'!$I8805&gt;'Report DCM'!$J8805,"Standard",VLOOKUP(CONCATENATE(bd_adtype,"_",bd_creativetype),tabela,2,FALSE)))</f>
        <v>#N/A</v>
      </c>
      <c r="F8805" s="7">
        <f t="shared" si="1581"/>
        <v>0</v>
      </c>
      <c r="G8805" s="7">
        <f t="shared" si="1582"/>
        <v>0</v>
      </c>
      <c r="H8805" s="7">
        <f t="shared" si="1583"/>
        <v>0</v>
      </c>
      <c r="I8805" s="7">
        <f t="shared" si="1584"/>
        <v>0</v>
      </c>
      <c r="J8805" s="7">
        <f t="shared" si="1585"/>
        <v>0</v>
      </c>
      <c r="K8805" s="8" t="e">
        <f t="shared" si="1586"/>
        <v>#N/A</v>
      </c>
      <c r="L8805" s="7" t="e">
        <f t="shared" si="1587"/>
        <v>#N/A</v>
      </c>
      <c r="M8805" s="8" t="e">
        <f t="shared" si="1564"/>
        <v>#N/A</v>
      </c>
      <c r="N8805" s="8" t="e">
        <f t="shared" si="1565"/>
        <v>#N/A</v>
      </c>
    </row>
    <row r="8806" spans="1:14" ht="15.75" customHeight="1" x14ac:dyDescent="0.35">
      <c r="A8806" s="7">
        <f t="shared" si="1577"/>
        <v>0</v>
      </c>
      <c r="B8806" s="7">
        <f t="shared" si="1578"/>
        <v>0</v>
      </c>
      <c r="C8806" s="7">
        <f t="shared" si="1579"/>
        <v>0</v>
      </c>
      <c r="D8806" s="7">
        <f t="shared" si="1580"/>
        <v>0</v>
      </c>
      <c r="E8806" s="7" t="e">
        <f>IF('Report DCM'!$H8806="In-Stream Video","Rich Media display banner",IF('Report DCM'!$I8806&gt;'Report DCM'!$J8806,"Standard",VLOOKUP(CONCATENATE(bd_adtype,"_",bd_creativetype),tabela,2,FALSE)))</f>
        <v>#N/A</v>
      </c>
      <c r="F8806" s="7">
        <f t="shared" si="1581"/>
        <v>0</v>
      </c>
      <c r="G8806" s="7">
        <f t="shared" si="1582"/>
        <v>0</v>
      </c>
      <c r="H8806" s="7">
        <f t="shared" si="1583"/>
        <v>0</v>
      </c>
      <c r="I8806" s="7">
        <f t="shared" si="1584"/>
        <v>0</v>
      </c>
      <c r="J8806" s="7">
        <f t="shared" si="1585"/>
        <v>0</v>
      </c>
      <c r="K8806" s="8" t="e">
        <f t="shared" si="1586"/>
        <v>#N/A</v>
      </c>
      <c r="L8806" s="7" t="e">
        <f t="shared" si="1587"/>
        <v>#N/A</v>
      </c>
      <c r="M8806" s="8" t="e">
        <f t="shared" si="1564"/>
        <v>#N/A</v>
      </c>
      <c r="N8806" s="8" t="e">
        <f t="shared" si="1565"/>
        <v>#N/A</v>
      </c>
    </row>
    <row r="8807" spans="1:14" ht="15.75" customHeight="1" x14ac:dyDescent="0.35">
      <c r="A8807" s="7">
        <f t="shared" si="1577"/>
        <v>0</v>
      </c>
      <c r="B8807" s="7">
        <f t="shared" si="1578"/>
        <v>0</v>
      </c>
      <c r="C8807" s="7">
        <f t="shared" si="1579"/>
        <v>0</v>
      </c>
      <c r="D8807" s="7">
        <f t="shared" si="1580"/>
        <v>0</v>
      </c>
      <c r="E8807" s="7" t="e">
        <f>IF('Report DCM'!$H8807="In-Stream Video","Rich Media display banner",IF('Report DCM'!$I8807&gt;'Report DCM'!$J8807,"Standard",VLOOKUP(CONCATENATE(bd_adtype,"_",bd_creativetype),tabela,2,FALSE)))</f>
        <v>#N/A</v>
      </c>
      <c r="F8807" s="7">
        <f t="shared" si="1581"/>
        <v>0</v>
      </c>
      <c r="G8807" s="7">
        <f t="shared" si="1582"/>
        <v>0</v>
      </c>
      <c r="H8807" s="7">
        <f t="shared" si="1583"/>
        <v>0</v>
      </c>
      <c r="I8807" s="7">
        <f t="shared" si="1584"/>
        <v>0</v>
      </c>
      <c r="J8807" s="7">
        <f t="shared" si="1585"/>
        <v>0</v>
      </c>
      <c r="K8807" s="8" t="e">
        <f t="shared" si="1586"/>
        <v>#N/A</v>
      </c>
      <c r="L8807" s="7" t="e">
        <f t="shared" si="1587"/>
        <v>#N/A</v>
      </c>
      <c r="M8807" s="8" t="e">
        <f t="shared" si="1564"/>
        <v>#N/A</v>
      </c>
      <c r="N8807" s="8" t="e">
        <f t="shared" si="1565"/>
        <v>#N/A</v>
      </c>
    </row>
    <row r="8808" spans="1:14" ht="15.75" customHeight="1" x14ac:dyDescent="0.35">
      <c r="A8808" s="7">
        <f t="shared" si="1577"/>
        <v>0</v>
      </c>
      <c r="B8808" s="7">
        <f t="shared" si="1578"/>
        <v>0</v>
      </c>
      <c r="C8808" s="7">
        <f t="shared" si="1579"/>
        <v>0</v>
      </c>
      <c r="D8808" s="7">
        <f t="shared" si="1580"/>
        <v>0</v>
      </c>
      <c r="E8808" s="7" t="e">
        <f>IF('Report DCM'!$H8808="In-Stream Video","Rich Media display banner",IF('Report DCM'!$I8808&gt;'Report DCM'!$J8808,"Standard",VLOOKUP(CONCATENATE(bd_adtype,"_",bd_creativetype),tabela,2,FALSE)))</f>
        <v>#N/A</v>
      </c>
      <c r="F8808" s="7">
        <f t="shared" si="1581"/>
        <v>0</v>
      </c>
      <c r="G8808" s="7">
        <f t="shared" si="1582"/>
        <v>0</v>
      </c>
      <c r="H8808" s="7">
        <f t="shared" si="1583"/>
        <v>0</v>
      </c>
      <c r="I8808" s="7">
        <f t="shared" si="1584"/>
        <v>0</v>
      </c>
      <c r="J8808" s="7">
        <f t="shared" si="1585"/>
        <v>0</v>
      </c>
      <c r="K8808" s="8" t="e">
        <f t="shared" si="1586"/>
        <v>#N/A</v>
      </c>
      <c r="L8808" s="7" t="e">
        <f t="shared" si="1587"/>
        <v>#N/A</v>
      </c>
      <c r="M8808" s="8" t="e">
        <f t="shared" si="1564"/>
        <v>#N/A</v>
      </c>
      <c r="N8808" s="8" t="e">
        <f t="shared" si="1565"/>
        <v>#N/A</v>
      </c>
    </row>
    <row r="8809" spans="1:14" ht="15.75" customHeight="1" x14ac:dyDescent="0.35">
      <c r="A8809" s="7">
        <f t="shared" si="1577"/>
        <v>0</v>
      </c>
      <c r="B8809" s="7">
        <f t="shared" si="1578"/>
        <v>0</v>
      </c>
      <c r="C8809" s="7">
        <f t="shared" si="1579"/>
        <v>0</v>
      </c>
      <c r="D8809" s="7">
        <f t="shared" si="1580"/>
        <v>0</v>
      </c>
      <c r="E8809" s="7" t="e">
        <f>IF('Report DCM'!$H8809="In-Stream Video","Rich Media display banner",IF('Report DCM'!$I8809&gt;'Report DCM'!$J8809,"Standard",VLOOKUP(CONCATENATE(bd_adtype,"_",bd_creativetype),tabela,2,FALSE)))</f>
        <v>#N/A</v>
      </c>
      <c r="F8809" s="7">
        <f t="shared" si="1581"/>
        <v>0</v>
      </c>
      <c r="G8809" s="7">
        <f t="shared" si="1582"/>
        <v>0</v>
      </c>
      <c r="H8809" s="7">
        <f t="shared" si="1583"/>
        <v>0</v>
      </c>
      <c r="I8809" s="7">
        <f t="shared" si="1584"/>
        <v>0</v>
      </c>
      <c r="J8809" s="7">
        <f t="shared" si="1585"/>
        <v>0</v>
      </c>
      <c r="K8809" s="8" t="e">
        <f t="shared" si="1586"/>
        <v>#N/A</v>
      </c>
      <c r="L8809" s="7" t="e">
        <f t="shared" si="1587"/>
        <v>#N/A</v>
      </c>
      <c r="M8809" s="8" t="e">
        <f t="shared" si="1564"/>
        <v>#N/A</v>
      </c>
      <c r="N8809" s="8" t="e">
        <f t="shared" si="1565"/>
        <v>#N/A</v>
      </c>
    </row>
    <row r="8810" spans="1:14" ht="15.75" customHeight="1" x14ac:dyDescent="0.35">
      <c r="A8810" s="7">
        <f t="shared" si="1577"/>
        <v>0</v>
      </c>
      <c r="B8810" s="7">
        <f t="shared" si="1578"/>
        <v>0</v>
      </c>
      <c r="C8810" s="7">
        <f t="shared" si="1579"/>
        <v>0</v>
      </c>
      <c r="D8810" s="7">
        <f t="shared" si="1580"/>
        <v>0</v>
      </c>
      <c r="E8810" s="7" t="e">
        <f>IF('Report DCM'!$H8810="In-Stream Video","Rich Media display banner",IF('Report DCM'!$I8810&gt;'Report DCM'!$J8810,"Standard",VLOOKUP(CONCATENATE(bd_adtype,"_",bd_creativetype),tabela,2,FALSE)))</f>
        <v>#N/A</v>
      </c>
      <c r="F8810" s="7">
        <f t="shared" si="1581"/>
        <v>0</v>
      </c>
      <c r="G8810" s="7">
        <f t="shared" si="1582"/>
        <v>0</v>
      </c>
      <c r="H8810" s="7">
        <f t="shared" si="1583"/>
        <v>0</v>
      </c>
      <c r="I8810" s="7">
        <f t="shared" si="1584"/>
        <v>0</v>
      </c>
      <c r="J8810" s="7">
        <f t="shared" si="1585"/>
        <v>0</v>
      </c>
      <c r="K8810" s="8" t="e">
        <f t="shared" si="1586"/>
        <v>#N/A</v>
      </c>
      <c r="L8810" s="7" t="e">
        <f t="shared" si="1587"/>
        <v>#N/A</v>
      </c>
      <c r="M8810" s="8" t="e">
        <f t="shared" si="1564"/>
        <v>#N/A</v>
      </c>
      <c r="N8810" s="8" t="e">
        <f t="shared" si="1565"/>
        <v>#N/A</v>
      </c>
    </row>
    <row r="8811" spans="1:14" ht="15.75" customHeight="1" x14ac:dyDescent="0.35">
      <c r="A8811" s="7">
        <f t="shared" si="1577"/>
        <v>0</v>
      </c>
      <c r="B8811" s="7">
        <f t="shared" si="1578"/>
        <v>0</v>
      </c>
      <c r="C8811" s="7">
        <f t="shared" si="1579"/>
        <v>0</v>
      </c>
      <c r="D8811" s="7">
        <f t="shared" si="1580"/>
        <v>0</v>
      </c>
      <c r="E8811" s="7" t="e">
        <f>IF('Report DCM'!$H8811="In-Stream Video","Rich Media display banner",IF('Report DCM'!$I8811&gt;'Report DCM'!$J8811,"Standard",VLOOKUP(CONCATENATE(bd_adtype,"_",bd_creativetype),tabela,2,FALSE)))</f>
        <v>#N/A</v>
      </c>
      <c r="F8811" s="7">
        <f t="shared" si="1581"/>
        <v>0</v>
      </c>
      <c r="G8811" s="7">
        <f t="shared" si="1582"/>
        <v>0</v>
      </c>
      <c r="H8811" s="7">
        <f t="shared" si="1583"/>
        <v>0</v>
      </c>
      <c r="I8811" s="7">
        <f t="shared" si="1584"/>
        <v>0</v>
      </c>
      <c r="J8811" s="7">
        <f t="shared" si="1585"/>
        <v>0</v>
      </c>
      <c r="K8811" s="8" t="e">
        <f t="shared" si="1586"/>
        <v>#N/A</v>
      </c>
      <c r="L8811" s="7" t="e">
        <f t="shared" si="1587"/>
        <v>#N/A</v>
      </c>
      <c r="M8811" s="8" t="e">
        <f t="shared" si="1564"/>
        <v>#N/A</v>
      </c>
      <c r="N8811" s="8" t="e">
        <f t="shared" si="1565"/>
        <v>#N/A</v>
      </c>
    </row>
    <row r="8812" spans="1:14" ht="15.75" customHeight="1" x14ac:dyDescent="0.35">
      <c r="A8812" s="7">
        <f t="shared" si="1577"/>
        <v>0</v>
      </c>
      <c r="B8812" s="7">
        <f t="shared" si="1578"/>
        <v>0</v>
      </c>
      <c r="C8812" s="7">
        <f t="shared" si="1579"/>
        <v>0</v>
      </c>
      <c r="D8812" s="7">
        <f t="shared" si="1580"/>
        <v>0</v>
      </c>
      <c r="E8812" s="7" t="e">
        <f>IF('Report DCM'!$H8812="In-Stream Video","Rich Media display banner",IF('Report DCM'!$I8812&gt;'Report DCM'!$J8812,"Standard",VLOOKUP(CONCATENATE(bd_adtype,"_",bd_creativetype),tabela,2,FALSE)))</f>
        <v>#N/A</v>
      </c>
      <c r="F8812" s="7">
        <f t="shared" si="1581"/>
        <v>0</v>
      </c>
      <c r="G8812" s="7">
        <f t="shared" si="1582"/>
        <v>0</v>
      </c>
      <c r="H8812" s="7">
        <f t="shared" si="1583"/>
        <v>0</v>
      </c>
      <c r="I8812" s="7">
        <f t="shared" si="1584"/>
        <v>0</v>
      </c>
      <c r="J8812" s="7">
        <f t="shared" si="1585"/>
        <v>0</v>
      </c>
      <c r="K8812" s="8" t="e">
        <f t="shared" si="1586"/>
        <v>#N/A</v>
      </c>
      <c r="L8812" s="7" t="e">
        <f t="shared" si="1587"/>
        <v>#N/A</v>
      </c>
      <c r="M8812" s="8" t="e">
        <f t="shared" si="1564"/>
        <v>#N/A</v>
      </c>
      <c r="N8812" s="8" t="e">
        <f t="shared" si="1565"/>
        <v>#N/A</v>
      </c>
    </row>
    <row r="8813" spans="1:14" ht="15.75" customHeight="1" x14ac:dyDescent="0.35">
      <c r="A8813" s="7">
        <f t="shared" si="1577"/>
        <v>0</v>
      </c>
      <c r="B8813" s="7">
        <f t="shared" si="1578"/>
        <v>0</v>
      </c>
      <c r="C8813" s="7">
        <f t="shared" si="1579"/>
        <v>0</v>
      </c>
      <c r="D8813" s="7">
        <f t="shared" si="1580"/>
        <v>0</v>
      </c>
      <c r="E8813" s="7" t="e">
        <f>IF('Report DCM'!$H8813="In-Stream Video","Rich Media display banner",IF('Report DCM'!$I8813&gt;'Report DCM'!$J8813,"Standard",VLOOKUP(CONCATENATE(bd_adtype,"_",bd_creativetype),tabela,2,FALSE)))</f>
        <v>#N/A</v>
      </c>
      <c r="F8813" s="7">
        <f t="shared" si="1581"/>
        <v>0</v>
      </c>
      <c r="G8813" s="7">
        <f t="shared" si="1582"/>
        <v>0</v>
      </c>
      <c r="H8813" s="7">
        <f t="shared" si="1583"/>
        <v>0</v>
      </c>
      <c r="I8813" s="7">
        <f t="shared" si="1584"/>
        <v>0</v>
      </c>
      <c r="J8813" s="7">
        <f t="shared" si="1585"/>
        <v>0</v>
      </c>
      <c r="K8813" s="8" t="e">
        <f t="shared" si="1586"/>
        <v>#N/A</v>
      </c>
      <c r="L8813" s="7" t="e">
        <f t="shared" si="1587"/>
        <v>#N/A</v>
      </c>
      <c r="M8813" s="8" t="e">
        <f t="shared" si="1564"/>
        <v>#N/A</v>
      </c>
      <c r="N8813" s="8" t="e">
        <f t="shared" si="1565"/>
        <v>#N/A</v>
      </c>
    </row>
    <row r="8814" spans="1:14" ht="15.75" customHeight="1" x14ac:dyDescent="0.35">
      <c r="A8814" s="7">
        <f t="shared" si="1577"/>
        <v>0</v>
      </c>
      <c r="B8814" s="7">
        <f t="shared" si="1578"/>
        <v>0</v>
      </c>
      <c r="C8814" s="7">
        <f t="shared" si="1579"/>
        <v>0</v>
      </c>
      <c r="D8814" s="7">
        <f t="shared" si="1580"/>
        <v>0</v>
      </c>
      <c r="E8814" s="7" t="e">
        <f>IF('Report DCM'!$H8814="In-Stream Video","Rich Media display banner",IF('Report DCM'!$I8814&gt;'Report DCM'!$J8814,"Standard",VLOOKUP(CONCATENATE(bd_adtype,"_",bd_creativetype),tabela,2,FALSE)))</f>
        <v>#N/A</v>
      </c>
      <c r="F8814" s="7">
        <f t="shared" si="1581"/>
        <v>0</v>
      </c>
      <c r="G8814" s="7">
        <f t="shared" si="1582"/>
        <v>0</v>
      </c>
      <c r="H8814" s="7">
        <f t="shared" si="1583"/>
        <v>0</v>
      </c>
      <c r="I8814" s="7">
        <f t="shared" si="1584"/>
        <v>0</v>
      </c>
      <c r="J8814" s="7">
        <f t="shared" si="1585"/>
        <v>0</v>
      </c>
      <c r="K8814" s="8" t="e">
        <f t="shared" si="1586"/>
        <v>#N/A</v>
      </c>
      <c r="L8814" s="7" t="e">
        <f t="shared" si="1587"/>
        <v>#N/A</v>
      </c>
      <c r="M8814" s="8" t="e">
        <f t="shared" si="1564"/>
        <v>#N/A</v>
      </c>
      <c r="N8814" s="8" t="e">
        <f t="shared" si="1565"/>
        <v>#N/A</v>
      </c>
    </row>
    <row r="8815" spans="1:14" ht="15.75" customHeight="1" x14ac:dyDescent="0.35">
      <c r="A8815" s="7">
        <f t="shared" si="1577"/>
        <v>0</v>
      </c>
      <c r="B8815" s="7">
        <f t="shared" si="1578"/>
        <v>0</v>
      </c>
      <c r="C8815" s="7">
        <f t="shared" si="1579"/>
        <v>0</v>
      </c>
      <c r="D8815" s="7">
        <f t="shared" si="1580"/>
        <v>0</v>
      </c>
      <c r="E8815" s="7" t="e">
        <f>IF('Report DCM'!$H8815="In-Stream Video","Rich Media display banner",IF('Report DCM'!$I8815&gt;'Report DCM'!$J8815,"Standard",VLOOKUP(CONCATENATE(bd_adtype,"_",bd_creativetype),tabela,2,FALSE)))</f>
        <v>#N/A</v>
      </c>
      <c r="F8815" s="7">
        <f t="shared" si="1581"/>
        <v>0</v>
      </c>
      <c r="G8815" s="7">
        <f t="shared" si="1582"/>
        <v>0</v>
      </c>
      <c r="H8815" s="7">
        <f t="shared" si="1583"/>
        <v>0</v>
      </c>
      <c r="I8815" s="7">
        <f t="shared" si="1584"/>
        <v>0</v>
      </c>
      <c r="J8815" s="7">
        <f t="shared" si="1585"/>
        <v>0</v>
      </c>
      <c r="K8815" s="8" t="e">
        <f t="shared" si="1586"/>
        <v>#N/A</v>
      </c>
      <c r="L8815" s="7" t="e">
        <f t="shared" si="1587"/>
        <v>#N/A</v>
      </c>
      <c r="M8815" s="8" t="e">
        <f t="shared" si="1564"/>
        <v>#N/A</v>
      </c>
      <c r="N8815" s="8" t="e">
        <f t="shared" si="1565"/>
        <v>#N/A</v>
      </c>
    </row>
    <row r="8816" spans="1:14" ht="15.75" customHeight="1" x14ac:dyDescent="0.35">
      <c r="A8816" s="7">
        <f t="shared" si="1577"/>
        <v>0</v>
      </c>
      <c r="B8816" s="7">
        <f t="shared" si="1578"/>
        <v>0</v>
      </c>
      <c r="C8816" s="7">
        <f t="shared" si="1579"/>
        <v>0</v>
      </c>
      <c r="D8816" s="7">
        <f t="shared" si="1580"/>
        <v>0</v>
      </c>
      <c r="E8816" s="7" t="e">
        <f>IF('Report DCM'!$H8816="In-Stream Video","Rich Media display banner",IF('Report DCM'!$I8816&gt;'Report DCM'!$J8816,"Standard",VLOOKUP(CONCATENATE(bd_adtype,"_",bd_creativetype),tabela,2,FALSE)))</f>
        <v>#N/A</v>
      </c>
      <c r="F8816" s="7">
        <f t="shared" si="1581"/>
        <v>0</v>
      </c>
      <c r="G8816" s="7">
        <f t="shared" si="1582"/>
        <v>0</v>
      </c>
      <c r="H8816" s="7">
        <f t="shared" si="1583"/>
        <v>0</v>
      </c>
      <c r="I8816" s="7">
        <f t="shared" si="1584"/>
        <v>0</v>
      </c>
      <c r="J8816" s="7">
        <f t="shared" si="1585"/>
        <v>0</v>
      </c>
      <c r="K8816" s="8" t="e">
        <f t="shared" si="1586"/>
        <v>#N/A</v>
      </c>
      <c r="L8816" s="7" t="e">
        <f t="shared" si="1587"/>
        <v>#N/A</v>
      </c>
      <c r="M8816" s="8" t="e">
        <f t="shared" si="1564"/>
        <v>#N/A</v>
      </c>
      <c r="N8816" s="8" t="e">
        <f t="shared" si="1565"/>
        <v>#N/A</v>
      </c>
    </row>
    <row r="8817" spans="1:14" ht="15.75" customHeight="1" x14ac:dyDescent="0.35">
      <c r="A8817" s="7">
        <f t="shared" si="1577"/>
        <v>0</v>
      </c>
      <c r="B8817" s="7">
        <f t="shared" si="1578"/>
        <v>0</v>
      </c>
      <c r="C8817" s="7">
        <f t="shared" si="1579"/>
        <v>0</v>
      </c>
      <c r="D8817" s="7">
        <f t="shared" si="1580"/>
        <v>0</v>
      </c>
      <c r="E8817" s="7" t="e">
        <f>IF('Report DCM'!$H8817="In-Stream Video","Rich Media display banner",IF('Report DCM'!$I8817&gt;'Report DCM'!$J8817,"Standard",VLOOKUP(CONCATENATE(bd_adtype,"_",bd_creativetype),tabela,2,FALSE)))</f>
        <v>#N/A</v>
      </c>
      <c r="F8817" s="7">
        <f t="shared" si="1581"/>
        <v>0</v>
      </c>
      <c r="G8817" s="7">
        <f t="shared" si="1582"/>
        <v>0</v>
      </c>
      <c r="H8817" s="7">
        <f t="shared" si="1583"/>
        <v>0</v>
      </c>
      <c r="I8817" s="7">
        <f t="shared" si="1584"/>
        <v>0</v>
      </c>
      <c r="J8817" s="7">
        <f t="shared" si="1585"/>
        <v>0</v>
      </c>
      <c r="K8817" s="8" t="e">
        <f t="shared" si="1586"/>
        <v>#N/A</v>
      </c>
      <c r="L8817" s="7" t="e">
        <f t="shared" si="1587"/>
        <v>#N/A</v>
      </c>
      <c r="M8817" s="8" t="e">
        <f t="shared" si="1564"/>
        <v>#N/A</v>
      </c>
      <c r="N8817" s="8" t="e">
        <f t="shared" si="1565"/>
        <v>#N/A</v>
      </c>
    </row>
    <row r="8818" spans="1:14" ht="15.75" customHeight="1" x14ac:dyDescent="0.35">
      <c r="A8818" s="7">
        <f t="shared" si="1577"/>
        <v>0</v>
      </c>
      <c r="B8818" s="7">
        <f t="shared" si="1578"/>
        <v>0</v>
      </c>
      <c r="C8818" s="7">
        <f t="shared" si="1579"/>
        <v>0</v>
      </c>
      <c r="D8818" s="7">
        <f t="shared" si="1580"/>
        <v>0</v>
      </c>
      <c r="E8818" s="7" t="e">
        <f>IF('Report DCM'!$H8818="In-Stream Video","Rich Media display banner",IF('Report DCM'!$I8818&gt;'Report DCM'!$J8818,"Standard",VLOOKUP(CONCATENATE(bd_adtype,"_",bd_creativetype),tabela,2,FALSE)))</f>
        <v>#N/A</v>
      </c>
      <c r="F8818" s="7">
        <f t="shared" si="1581"/>
        <v>0</v>
      </c>
      <c r="G8818" s="7">
        <f t="shared" si="1582"/>
        <v>0</v>
      </c>
      <c r="H8818" s="7">
        <f t="shared" si="1583"/>
        <v>0</v>
      </c>
      <c r="I8818" s="7">
        <f t="shared" si="1584"/>
        <v>0</v>
      </c>
      <c r="J8818" s="7">
        <f t="shared" si="1585"/>
        <v>0</v>
      </c>
      <c r="K8818" s="8" t="e">
        <f t="shared" si="1586"/>
        <v>#N/A</v>
      </c>
      <c r="L8818" s="7" t="e">
        <f t="shared" si="1587"/>
        <v>#N/A</v>
      </c>
      <c r="M8818" s="8" t="e">
        <f t="shared" si="1564"/>
        <v>#N/A</v>
      </c>
      <c r="N8818" s="8" t="e">
        <f t="shared" si="1565"/>
        <v>#N/A</v>
      </c>
    </row>
    <row r="8819" spans="1:14" ht="15.75" customHeight="1" x14ac:dyDescent="0.35">
      <c r="A8819" s="7">
        <f t="shared" si="1577"/>
        <v>0</v>
      </c>
      <c r="B8819" s="7">
        <f t="shared" si="1578"/>
        <v>0</v>
      </c>
      <c r="C8819" s="7">
        <f t="shared" si="1579"/>
        <v>0</v>
      </c>
      <c r="D8819" s="7">
        <f t="shared" si="1580"/>
        <v>0</v>
      </c>
      <c r="E8819" s="7" t="e">
        <f>IF('Report DCM'!$H8819="In-Stream Video","Rich Media display banner",IF('Report DCM'!$I8819&gt;'Report DCM'!$J8819,"Standard",VLOOKUP(CONCATENATE(bd_adtype,"_",bd_creativetype),tabela,2,FALSE)))</f>
        <v>#N/A</v>
      </c>
      <c r="F8819" s="7">
        <f t="shared" si="1581"/>
        <v>0</v>
      </c>
      <c r="G8819" s="7">
        <f t="shared" si="1582"/>
        <v>0</v>
      </c>
      <c r="H8819" s="7">
        <f t="shared" si="1583"/>
        <v>0</v>
      </c>
      <c r="I8819" s="7">
        <f t="shared" si="1584"/>
        <v>0</v>
      </c>
      <c r="J8819" s="7">
        <f t="shared" si="1585"/>
        <v>0</v>
      </c>
      <c r="K8819" s="8" t="e">
        <f t="shared" si="1586"/>
        <v>#N/A</v>
      </c>
      <c r="L8819" s="7" t="e">
        <f t="shared" si="1587"/>
        <v>#N/A</v>
      </c>
      <c r="M8819" s="8" t="e">
        <f t="shared" si="1564"/>
        <v>#N/A</v>
      </c>
      <c r="N8819" s="8" t="e">
        <f t="shared" si="1565"/>
        <v>#N/A</v>
      </c>
    </row>
    <row r="8820" spans="1:14" ht="15.75" customHeight="1" x14ac:dyDescent="0.35">
      <c r="A8820" s="7">
        <f t="shared" si="1577"/>
        <v>0</v>
      </c>
      <c r="B8820" s="7">
        <f t="shared" si="1578"/>
        <v>0</v>
      </c>
      <c r="C8820" s="7">
        <f t="shared" si="1579"/>
        <v>0</v>
      </c>
      <c r="D8820" s="7">
        <f t="shared" si="1580"/>
        <v>0</v>
      </c>
      <c r="E8820" s="7" t="e">
        <f>IF('Report DCM'!$H8820="In-Stream Video","Rich Media display banner",IF('Report DCM'!$I8820&gt;'Report DCM'!$J8820,"Standard",VLOOKUP(CONCATENATE(bd_adtype,"_",bd_creativetype),tabela,2,FALSE)))</f>
        <v>#N/A</v>
      </c>
      <c r="F8820" s="7">
        <f t="shared" si="1581"/>
        <v>0</v>
      </c>
      <c r="G8820" s="7">
        <f t="shared" si="1582"/>
        <v>0</v>
      </c>
      <c r="H8820" s="7">
        <f t="shared" si="1583"/>
        <v>0</v>
      </c>
      <c r="I8820" s="7">
        <f t="shared" si="1584"/>
        <v>0</v>
      </c>
      <c r="J8820" s="7">
        <f t="shared" si="1585"/>
        <v>0</v>
      </c>
      <c r="K8820" s="8" t="e">
        <f t="shared" si="1586"/>
        <v>#N/A</v>
      </c>
      <c r="L8820" s="7" t="e">
        <f t="shared" si="1587"/>
        <v>#N/A</v>
      </c>
      <c r="M8820" s="8" t="e">
        <f t="shared" si="1564"/>
        <v>#N/A</v>
      </c>
      <c r="N8820" s="8" t="e">
        <f t="shared" si="1565"/>
        <v>#N/A</v>
      </c>
    </row>
    <row r="8821" spans="1:14" ht="15.75" customHeight="1" x14ac:dyDescent="0.35">
      <c r="A8821" s="7">
        <f t="shared" si="1577"/>
        <v>0</v>
      </c>
      <c r="B8821" s="7">
        <f t="shared" si="1578"/>
        <v>0</v>
      </c>
      <c r="C8821" s="7">
        <f t="shared" si="1579"/>
        <v>0</v>
      </c>
      <c r="D8821" s="7">
        <f t="shared" si="1580"/>
        <v>0</v>
      </c>
      <c r="E8821" s="7" t="e">
        <f>IF('Report DCM'!$H8821="In-Stream Video","Rich Media display banner",IF('Report DCM'!$I8821&gt;'Report DCM'!$J8821,"Standard",VLOOKUP(CONCATENATE(bd_adtype,"_",bd_creativetype),tabela,2,FALSE)))</f>
        <v>#N/A</v>
      </c>
      <c r="F8821" s="7">
        <f t="shared" si="1581"/>
        <v>0</v>
      </c>
      <c r="G8821" s="7">
        <f t="shared" si="1582"/>
        <v>0</v>
      </c>
      <c r="H8821" s="7">
        <f t="shared" si="1583"/>
        <v>0</v>
      </c>
      <c r="I8821" s="7">
        <f t="shared" si="1584"/>
        <v>0</v>
      </c>
      <c r="J8821" s="7">
        <f t="shared" si="1585"/>
        <v>0</v>
      </c>
      <c r="K8821" s="8" t="e">
        <f t="shared" si="1586"/>
        <v>#N/A</v>
      </c>
      <c r="L8821" s="7" t="e">
        <f t="shared" si="1587"/>
        <v>#N/A</v>
      </c>
      <c r="M8821" s="8" t="e">
        <f t="shared" si="1564"/>
        <v>#N/A</v>
      </c>
      <c r="N8821" s="8" t="e">
        <f t="shared" si="1565"/>
        <v>#N/A</v>
      </c>
    </row>
    <row r="8822" spans="1:14" ht="15.75" customHeight="1" x14ac:dyDescent="0.35">
      <c r="A8822" s="7">
        <f t="shared" si="1577"/>
        <v>0</v>
      </c>
      <c r="B8822" s="7">
        <f t="shared" si="1578"/>
        <v>0</v>
      </c>
      <c r="C8822" s="7">
        <f t="shared" si="1579"/>
        <v>0</v>
      </c>
      <c r="D8822" s="7">
        <f t="shared" si="1580"/>
        <v>0</v>
      </c>
      <c r="E8822" s="7" t="e">
        <f>IF('Report DCM'!$H8822="In-Stream Video","Rich Media display banner",IF('Report DCM'!$I8822&gt;'Report DCM'!$J8822,"Standard",VLOOKUP(CONCATENATE(bd_adtype,"_",bd_creativetype),tabela,2,FALSE)))</f>
        <v>#N/A</v>
      </c>
      <c r="F8822" s="7">
        <f t="shared" si="1581"/>
        <v>0</v>
      </c>
      <c r="G8822" s="7">
        <f t="shared" si="1582"/>
        <v>0</v>
      </c>
      <c r="H8822" s="7">
        <f t="shared" si="1583"/>
        <v>0</v>
      </c>
      <c r="I8822" s="7">
        <f t="shared" si="1584"/>
        <v>0</v>
      </c>
      <c r="J8822" s="7">
        <f t="shared" si="1585"/>
        <v>0</v>
      </c>
      <c r="K8822" s="8" t="e">
        <f t="shared" si="1586"/>
        <v>#N/A</v>
      </c>
      <c r="L8822" s="7" t="e">
        <f t="shared" si="1587"/>
        <v>#N/A</v>
      </c>
      <c r="M8822" s="8" t="e">
        <f t="shared" si="1564"/>
        <v>#N/A</v>
      </c>
      <c r="N8822" s="8" t="e">
        <f t="shared" si="1565"/>
        <v>#N/A</v>
      </c>
    </row>
    <row r="8823" spans="1:14" ht="15.75" customHeight="1" x14ac:dyDescent="0.35">
      <c r="A8823" s="7">
        <f t="shared" si="1577"/>
        <v>0</v>
      </c>
      <c r="B8823" s="7">
        <f t="shared" si="1578"/>
        <v>0</v>
      </c>
      <c r="C8823" s="7">
        <f t="shared" si="1579"/>
        <v>0</v>
      </c>
      <c r="D8823" s="7">
        <f t="shared" si="1580"/>
        <v>0</v>
      </c>
      <c r="E8823" s="7" t="e">
        <f>IF('Report DCM'!$H8823="In-Stream Video","Rich Media display banner",IF('Report DCM'!$I8823&gt;'Report DCM'!$J8823,"Standard",VLOOKUP(CONCATENATE(bd_adtype,"_",bd_creativetype),tabela,2,FALSE)))</f>
        <v>#N/A</v>
      </c>
      <c r="F8823" s="7">
        <f t="shared" si="1581"/>
        <v>0</v>
      </c>
      <c r="G8823" s="7">
        <f t="shared" si="1582"/>
        <v>0</v>
      </c>
      <c r="H8823" s="7">
        <f t="shared" si="1583"/>
        <v>0</v>
      </c>
      <c r="I8823" s="7">
        <f t="shared" si="1584"/>
        <v>0</v>
      </c>
      <c r="J8823" s="7">
        <f t="shared" si="1585"/>
        <v>0</v>
      </c>
      <c r="K8823" s="8" t="e">
        <f t="shared" si="1586"/>
        <v>#N/A</v>
      </c>
      <c r="L8823" s="7" t="e">
        <f t="shared" si="1587"/>
        <v>#N/A</v>
      </c>
      <c r="M8823" s="8" t="e">
        <f t="shared" si="1564"/>
        <v>#N/A</v>
      </c>
      <c r="N8823" s="8" t="e">
        <f t="shared" si="1565"/>
        <v>#N/A</v>
      </c>
    </row>
    <row r="8824" spans="1:14" ht="15.75" customHeight="1" x14ac:dyDescent="0.35">
      <c r="A8824" s="7">
        <f t="shared" si="1577"/>
        <v>0</v>
      </c>
      <c r="B8824" s="7">
        <f t="shared" si="1578"/>
        <v>0</v>
      </c>
      <c r="C8824" s="7">
        <f t="shared" si="1579"/>
        <v>0</v>
      </c>
      <c r="D8824" s="7">
        <f t="shared" si="1580"/>
        <v>0</v>
      </c>
      <c r="E8824" s="7" t="e">
        <f>IF('Report DCM'!$H8824="In-Stream Video","Rich Media display banner",IF('Report DCM'!$I8824&gt;'Report DCM'!$J8824,"Standard",VLOOKUP(CONCATENATE(bd_adtype,"_",bd_creativetype),tabela,2,FALSE)))</f>
        <v>#N/A</v>
      </c>
      <c r="F8824" s="7">
        <f t="shared" si="1581"/>
        <v>0</v>
      </c>
      <c r="G8824" s="7">
        <f t="shared" si="1582"/>
        <v>0</v>
      </c>
      <c r="H8824" s="7">
        <f t="shared" si="1583"/>
        <v>0</v>
      </c>
      <c r="I8824" s="7">
        <f t="shared" si="1584"/>
        <v>0</v>
      </c>
      <c r="J8824" s="7">
        <f t="shared" si="1585"/>
        <v>0</v>
      </c>
      <c r="K8824" s="8" t="e">
        <f t="shared" si="1586"/>
        <v>#N/A</v>
      </c>
      <c r="L8824" s="7" t="e">
        <f t="shared" si="1587"/>
        <v>#N/A</v>
      </c>
      <c r="M8824" s="8" t="e">
        <f t="shared" si="1564"/>
        <v>#N/A</v>
      </c>
      <c r="N8824" s="8" t="e">
        <f t="shared" si="1565"/>
        <v>#N/A</v>
      </c>
    </row>
    <row r="8825" spans="1:14" ht="15.75" customHeight="1" x14ac:dyDescent="0.35">
      <c r="A8825" s="7">
        <f t="shared" si="1577"/>
        <v>0</v>
      </c>
      <c r="B8825" s="7">
        <f t="shared" si="1578"/>
        <v>0</v>
      </c>
      <c r="C8825" s="7">
        <f t="shared" si="1579"/>
        <v>0</v>
      </c>
      <c r="D8825" s="7">
        <f t="shared" si="1580"/>
        <v>0</v>
      </c>
      <c r="E8825" s="7" t="e">
        <f>IF('Report DCM'!$H8825="In-Stream Video","Rich Media display banner",IF('Report DCM'!$I8825&gt;'Report DCM'!$J8825,"Standard",VLOOKUP(CONCATENATE(bd_adtype,"_",bd_creativetype),tabela,2,FALSE)))</f>
        <v>#N/A</v>
      </c>
      <c r="F8825" s="7">
        <f t="shared" si="1581"/>
        <v>0</v>
      </c>
      <c r="G8825" s="7">
        <f t="shared" si="1582"/>
        <v>0</v>
      </c>
      <c r="H8825" s="7">
        <f t="shared" si="1583"/>
        <v>0</v>
      </c>
      <c r="I8825" s="7">
        <f t="shared" si="1584"/>
        <v>0</v>
      </c>
      <c r="J8825" s="7">
        <f t="shared" si="1585"/>
        <v>0</v>
      </c>
      <c r="K8825" s="8" t="e">
        <f t="shared" si="1586"/>
        <v>#N/A</v>
      </c>
      <c r="L8825" s="7" t="e">
        <f t="shared" si="1587"/>
        <v>#N/A</v>
      </c>
      <c r="M8825" s="8" t="e">
        <f t="shared" si="1564"/>
        <v>#N/A</v>
      </c>
      <c r="N8825" s="8" t="e">
        <f t="shared" si="1565"/>
        <v>#N/A</v>
      </c>
    </row>
    <row r="8826" spans="1:14" ht="15.75" customHeight="1" x14ac:dyDescent="0.35">
      <c r="A8826" s="7">
        <f t="shared" si="1577"/>
        <v>0</v>
      </c>
      <c r="B8826" s="7">
        <f t="shared" si="1578"/>
        <v>0</v>
      </c>
      <c r="C8826" s="7">
        <f t="shared" si="1579"/>
        <v>0</v>
      </c>
      <c r="D8826" s="7">
        <f t="shared" si="1580"/>
        <v>0</v>
      </c>
      <c r="E8826" s="7" t="e">
        <f>IF('Report DCM'!$H8826="In-Stream Video","Rich Media display banner",IF('Report DCM'!$I8826&gt;'Report DCM'!$J8826,"Standard",VLOOKUP(CONCATENATE(bd_adtype,"_",bd_creativetype),tabela,2,FALSE)))</f>
        <v>#N/A</v>
      </c>
      <c r="F8826" s="7">
        <f t="shared" si="1581"/>
        <v>0</v>
      </c>
      <c r="G8826" s="7">
        <f t="shared" si="1582"/>
        <v>0</v>
      </c>
      <c r="H8826" s="7">
        <f t="shared" si="1583"/>
        <v>0</v>
      </c>
      <c r="I8826" s="7">
        <f t="shared" si="1584"/>
        <v>0</v>
      </c>
      <c r="J8826" s="7">
        <f t="shared" si="1585"/>
        <v>0</v>
      </c>
      <c r="K8826" s="8" t="e">
        <f t="shared" si="1586"/>
        <v>#N/A</v>
      </c>
      <c r="L8826" s="7" t="e">
        <f t="shared" si="1587"/>
        <v>#N/A</v>
      </c>
      <c r="M8826" s="8" t="e">
        <f t="shared" si="1564"/>
        <v>#N/A</v>
      </c>
      <c r="N8826" s="8" t="e">
        <f t="shared" si="1565"/>
        <v>#N/A</v>
      </c>
    </row>
    <row r="8827" spans="1:14" ht="15.75" customHeight="1" x14ac:dyDescent="0.35">
      <c r="A8827" s="7">
        <f t="shared" si="1577"/>
        <v>0</v>
      </c>
      <c r="B8827" s="7">
        <f t="shared" si="1578"/>
        <v>0</v>
      </c>
      <c r="C8827" s="7">
        <f t="shared" si="1579"/>
        <v>0</v>
      </c>
      <c r="D8827" s="7">
        <f t="shared" si="1580"/>
        <v>0</v>
      </c>
      <c r="E8827" s="7" t="e">
        <f>IF('Report DCM'!$H8827="In-Stream Video","Rich Media display banner",IF('Report DCM'!$I8827&gt;'Report DCM'!$J8827,"Standard",VLOOKUP(CONCATENATE(bd_adtype,"_",bd_creativetype),tabela,2,FALSE)))</f>
        <v>#N/A</v>
      </c>
      <c r="F8827" s="7">
        <f t="shared" si="1581"/>
        <v>0</v>
      </c>
      <c r="G8827" s="7">
        <f t="shared" si="1582"/>
        <v>0</v>
      </c>
      <c r="H8827" s="7">
        <f t="shared" si="1583"/>
        <v>0</v>
      </c>
      <c r="I8827" s="7">
        <f t="shared" si="1584"/>
        <v>0</v>
      </c>
      <c r="J8827" s="7">
        <f t="shared" si="1585"/>
        <v>0</v>
      </c>
      <c r="K8827" s="8" t="e">
        <f t="shared" si="1586"/>
        <v>#N/A</v>
      </c>
      <c r="L8827" s="7" t="e">
        <f t="shared" si="1587"/>
        <v>#N/A</v>
      </c>
      <c r="M8827" s="8" t="e">
        <f t="shared" si="1564"/>
        <v>#N/A</v>
      </c>
      <c r="N8827" s="8" t="e">
        <f t="shared" si="1565"/>
        <v>#N/A</v>
      </c>
    </row>
    <row r="8828" spans="1:14" ht="15.75" customHeight="1" x14ac:dyDescent="0.35">
      <c r="A8828" s="7">
        <f t="shared" si="1577"/>
        <v>0</v>
      </c>
      <c r="B8828" s="7">
        <f t="shared" si="1578"/>
        <v>0</v>
      </c>
      <c r="C8828" s="7">
        <f t="shared" si="1579"/>
        <v>0</v>
      </c>
      <c r="D8828" s="7">
        <f t="shared" si="1580"/>
        <v>0</v>
      </c>
      <c r="E8828" s="7" t="e">
        <f>IF('Report DCM'!$H8828="In-Stream Video","Rich Media display banner",IF('Report DCM'!$I8828&gt;'Report DCM'!$J8828,"Standard",VLOOKUP(CONCATENATE(bd_adtype,"_",bd_creativetype),tabela,2,FALSE)))</f>
        <v>#N/A</v>
      </c>
      <c r="F8828" s="7">
        <f t="shared" si="1581"/>
        <v>0</v>
      </c>
      <c r="G8828" s="7">
        <f t="shared" si="1582"/>
        <v>0</v>
      </c>
      <c r="H8828" s="7">
        <f t="shared" si="1583"/>
        <v>0</v>
      </c>
      <c r="I8828" s="7">
        <f t="shared" si="1584"/>
        <v>0</v>
      </c>
      <c r="J8828" s="7">
        <f t="shared" si="1585"/>
        <v>0</v>
      </c>
      <c r="K8828" s="8" t="e">
        <f t="shared" si="1586"/>
        <v>#N/A</v>
      </c>
      <c r="L8828" s="7" t="e">
        <f t="shared" si="1587"/>
        <v>#N/A</v>
      </c>
      <c r="M8828" s="8" t="e">
        <f t="shared" si="1564"/>
        <v>#N/A</v>
      </c>
      <c r="N8828" s="8" t="e">
        <f t="shared" si="1565"/>
        <v>#N/A</v>
      </c>
    </row>
    <row r="8829" spans="1:14" ht="15.75" customHeight="1" x14ac:dyDescent="0.35">
      <c r="A8829" s="7">
        <f t="shared" si="1577"/>
        <v>0</v>
      </c>
      <c r="B8829" s="7">
        <f t="shared" si="1578"/>
        <v>0</v>
      </c>
      <c r="C8829" s="7">
        <f t="shared" si="1579"/>
        <v>0</v>
      </c>
      <c r="D8829" s="7">
        <f t="shared" si="1580"/>
        <v>0</v>
      </c>
      <c r="E8829" s="7" t="e">
        <f>IF('Report DCM'!$H8829="In-Stream Video","Rich Media display banner",IF('Report DCM'!$I8829&gt;'Report DCM'!$J8829,"Standard",VLOOKUP(CONCATENATE(bd_adtype,"_",bd_creativetype),tabela,2,FALSE)))</f>
        <v>#N/A</v>
      </c>
      <c r="F8829" s="7">
        <f t="shared" si="1581"/>
        <v>0</v>
      </c>
      <c r="G8829" s="7">
        <f t="shared" si="1582"/>
        <v>0</v>
      </c>
      <c r="H8829" s="7">
        <f t="shared" si="1583"/>
        <v>0</v>
      </c>
      <c r="I8829" s="7">
        <f t="shared" si="1584"/>
        <v>0</v>
      </c>
      <c r="J8829" s="7">
        <f t="shared" si="1585"/>
        <v>0</v>
      </c>
      <c r="K8829" s="8" t="e">
        <f t="shared" si="1586"/>
        <v>#N/A</v>
      </c>
      <c r="L8829" s="7" t="e">
        <f t="shared" si="1587"/>
        <v>#N/A</v>
      </c>
      <c r="M8829" s="8" t="e">
        <f t="shared" si="1564"/>
        <v>#N/A</v>
      </c>
      <c r="N8829" s="8" t="e">
        <f t="shared" si="1565"/>
        <v>#N/A</v>
      </c>
    </row>
    <row r="8830" spans="1:14" ht="15.75" customHeight="1" x14ac:dyDescent="0.35">
      <c r="A8830" s="7">
        <f t="shared" si="1577"/>
        <v>0</v>
      </c>
      <c r="B8830" s="7">
        <f t="shared" si="1578"/>
        <v>0</v>
      </c>
      <c r="C8830" s="7">
        <f t="shared" si="1579"/>
        <v>0</v>
      </c>
      <c r="D8830" s="7">
        <f t="shared" si="1580"/>
        <v>0</v>
      </c>
      <c r="E8830" s="7" t="e">
        <f>IF('Report DCM'!$H8830="In-Stream Video","Rich Media display banner",IF('Report DCM'!$I8830&gt;'Report DCM'!$J8830,"Standard",VLOOKUP(CONCATENATE(bd_adtype,"_",bd_creativetype),tabela,2,FALSE)))</f>
        <v>#N/A</v>
      </c>
      <c r="F8830" s="7">
        <f t="shared" si="1581"/>
        <v>0</v>
      </c>
      <c r="G8830" s="7">
        <f t="shared" si="1582"/>
        <v>0</v>
      </c>
      <c r="H8830" s="7">
        <f t="shared" si="1583"/>
        <v>0</v>
      </c>
      <c r="I8830" s="7">
        <f t="shared" si="1584"/>
        <v>0</v>
      </c>
      <c r="J8830" s="7">
        <f t="shared" si="1585"/>
        <v>0</v>
      </c>
      <c r="K8830" s="8" t="e">
        <f t="shared" si="1586"/>
        <v>#N/A</v>
      </c>
      <c r="L8830" s="7" t="e">
        <f t="shared" si="1587"/>
        <v>#N/A</v>
      </c>
      <c r="M8830" s="8" t="e">
        <f t="shared" si="1564"/>
        <v>#N/A</v>
      </c>
      <c r="N8830" s="8" t="e">
        <f t="shared" si="1565"/>
        <v>#N/A</v>
      </c>
    </row>
    <row r="8831" spans="1:14" ht="15.75" customHeight="1" x14ac:dyDescent="0.35">
      <c r="A8831" s="7">
        <f t="shared" si="1577"/>
        <v>0</v>
      </c>
      <c r="B8831" s="7">
        <f t="shared" si="1578"/>
        <v>0</v>
      </c>
      <c r="C8831" s="7">
        <f t="shared" si="1579"/>
        <v>0</v>
      </c>
      <c r="D8831" s="7">
        <f t="shared" si="1580"/>
        <v>0</v>
      </c>
      <c r="E8831" s="7" t="e">
        <f>IF('Report DCM'!$H8831="In-Stream Video","Rich Media display banner",IF('Report DCM'!$I8831&gt;'Report DCM'!$J8831,"Standard",VLOOKUP(CONCATENATE(bd_adtype,"_",bd_creativetype),tabela,2,FALSE)))</f>
        <v>#N/A</v>
      </c>
      <c r="F8831" s="7">
        <f t="shared" si="1581"/>
        <v>0</v>
      </c>
      <c r="G8831" s="7">
        <f t="shared" si="1582"/>
        <v>0</v>
      </c>
      <c r="H8831" s="7">
        <f t="shared" si="1583"/>
        <v>0</v>
      </c>
      <c r="I8831" s="7">
        <f t="shared" si="1584"/>
        <v>0</v>
      </c>
      <c r="J8831" s="7">
        <f t="shared" si="1585"/>
        <v>0</v>
      </c>
      <c r="K8831" s="8" t="e">
        <f t="shared" si="1586"/>
        <v>#N/A</v>
      </c>
      <c r="L8831" s="7" t="e">
        <f t="shared" si="1587"/>
        <v>#N/A</v>
      </c>
      <c r="M8831" s="8" t="e">
        <f t="shared" si="1564"/>
        <v>#N/A</v>
      </c>
      <c r="N8831" s="8" t="e">
        <f t="shared" si="1565"/>
        <v>#N/A</v>
      </c>
    </row>
    <row r="8832" spans="1:14" ht="15.75" customHeight="1" x14ac:dyDescent="0.35">
      <c r="A8832" s="7">
        <f t="shared" si="1577"/>
        <v>0</v>
      </c>
      <c r="B8832" s="7">
        <f t="shared" si="1578"/>
        <v>0</v>
      </c>
      <c r="C8832" s="7">
        <f t="shared" si="1579"/>
        <v>0</v>
      </c>
      <c r="D8832" s="7">
        <f t="shared" si="1580"/>
        <v>0</v>
      </c>
      <c r="E8832" s="7" t="e">
        <f>IF('Report DCM'!$H8832="In-Stream Video","Rich Media display banner",IF('Report DCM'!$I8832&gt;'Report DCM'!$J8832,"Standard",VLOOKUP(CONCATENATE(bd_adtype,"_",bd_creativetype),tabela,2,FALSE)))</f>
        <v>#N/A</v>
      </c>
      <c r="F8832" s="7">
        <f t="shared" si="1581"/>
        <v>0</v>
      </c>
      <c r="G8832" s="7">
        <f t="shared" si="1582"/>
        <v>0</v>
      </c>
      <c r="H8832" s="7">
        <f t="shared" si="1583"/>
        <v>0</v>
      </c>
      <c r="I8832" s="7">
        <f t="shared" si="1584"/>
        <v>0</v>
      </c>
      <c r="J8832" s="7">
        <f t="shared" si="1585"/>
        <v>0</v>
      </c>
      <c r="K8832" s="8" t="e">
        <f t="shared" si="1586"/>
        <v>#N/A</v>
      </c>
      <c r="L8832" s="7" t="e">
        <f t="shared" si="1587"/>
        <v>#N/A</v>
      </c>
      <c r="M8832" s="8" t="e">
        <f t="shared" si="1564"/>
        <v>#N/A</v>
      </c>
      <c r="N8832" s="8" t="e">
        <f t="shared" si="1565"/>
        <v>#N/A</v>
      </c>
    </row>
    <row r="8833" spans="1:14" ht="15.75" customHeight="1" x14ac:dyDescent="0.35">
      <c r="A8833" s="7">
        <f t="shared" si="1577"/>
        <v>0</v>
      </c>
      <c r="B8833" s="7">
        <f t="shared" si="1578"/>
        <v>0</v>
      </c>
      <c r="C8833" s="7">
        <f t="shared" si="1579"/>
        <v>0</v>
      </c>
      <c r="D8833" s="7">
        <f t="shared" si="1580"/>
        <v>0</v>
      </c>
      <c r="E8833" s="7" t="e">
        <f>IF('Report DCM'!$H8833="In-Stream Video","Rich Media display banner",IF('Report DCM'!$I8833&gt;'Report DCM'!$J8833,"Standard",VLOOKUP(CONCATENATE(bd_adtype,"_",bd_creativetype),tabela,2,FALSE)))</f>
        <v>#N/A</v>
      </c>
      <c r="F8833" s="7">
        <f t="shared" si="1581"/>
        <v>0</v>
      </c>
      <c r="G8833" s="7">
        <f t="shared" si="1582"/>
        <v>0</v>
      </c>
      <c r="H8833" s="7">
        <f t="shared" si="1583"/>
        <v>0</v>
      </c>
      <c r="I8833" s="7">
        <f t="shared" si="1584"/>
        <v>0</v>
      </c>
      <c r="J8833" s="7">
        <f t="shared" si="1585"/>
        <v>0</v>
      </c>
      <c r="K8833" s="8" t="e">
        <f t="shared" si="1586"/>
        <v>#N/A</v>
      </c>
      <c r="L8833" s="7" t="e">
        <f t="shared" si="1587"/>
        <v>#N/A</v>
      </c>
      <c r="M8833" s="8" t="e">
        <f t="shared" si="1564"/>
        <v>#N/A</v>
      </c>
      <c r="N8833" s="8" t="e">
        <f t="shared" si="1565"/>
        <v>#N/A</v>
      </c>
    </row>
    <row r="8834" spans="1:14" ht="15.75" customHeight="1" x14ac:dyDescent="0.35">
      <c r="A8834" s="7">
        <f t="shared" ref="A8834:A8897" si="1588">bd_campaign</f>
        <v>0</v>
      </c>
      <c r="B8834" s="7">
        <f t="shared" ref="B8834:B8897" si="1589">bd_site</f>
        <v>0</v>
      </c>
      <c r="C8834" s="7">
        <f t="shared" ref="C8834:C8897" si="1590">bd_placement</f>
        <v>0</v>
      </c>
      <c r="D8834" s="7">
        <f t="shared" ref="D8834:D8897" si="1591">bd_placementID</f>
        <v>0</v>
      </c>
      <c r="E8834" s="7" t="e">
        <f>IF('Report DCM'!$H8834="In-Stream Video","Rich Media display banner",IF('Report DCM'!$I8834&gt;'Report DCM'!$J8834,"Standard",VLOOKUP(CONCATENATE(bd_adtype,"_",bd_creativetype),tabela,2,FALSE)))</f>
        <v>#N/A</v>
      </c>
      <c r="F8834" s="7">
        <f t="shared" ref="F8834:F8897" si="1592">bd_ad</f>
        <v>0</v>
      </c>
      <c r="G8834" s="7">
        <f t="shared" ref="G8834:G8897" si="1593">bd_adid</f>
        <v>0</v>
      </c>
      <c r="H8834" s="7">
        <f t="shared" ref="H8834:H8897" si="1594">bd_creativetype</f>
        <v>0</v>
      </c>
      <c r="I8834" s="7">
        <f t="shared" ref="I8834:I8897" si="1595">bd_impression</f>
        <v>0</v>
      </c>
      <c r="J8834" s="7">
        <f t="shared" ref="J8834:J8897" si="1596">bd_clicks</f>
        <v>0</v>
      </c>
      <c r="K8834" s="8" t="e">
        <f t="shared" ref="K8834:K8897" si="1597">VLOOKUP(E8834,tabela,2,FALSE)</f>
        <v>#N/A</v>
      </c>
      <c r="L8834" s="7" t="e">
        <f t="shared" ref="L8834:L8897" si="1598">VLOOKUP(E8834,tabela,3,FALSE)</f>
        <v>#N/A</v>
      </c>
      <c r="M8834" s="8" t="e">
        <f t="shared" si="1564"/>
        <v>#N/A</v>
      </c>
      <c r="N8834" s="8" t="e">
        <f t="shared" si="1565"/>
        <v>#N/A</v>
      </c>
    </row>
    <row r="8835" spans="1:14" ht="15.75" customHeight="1" x14ac:dyDescent="0.35">
      <c r="A8835" s="7">
        <f t="shared" si="1588"/>
        <v>0</v>
      </c>
      <c r="B8835" s="7">
        <f t="shared" si="1589"/>
        <v>0</v>
      </c>
      <c r="C8835" s="7">
        <f t="shared" si="1590"/>
        <v>0</v>
      </c>
      <c r="D8835" s="7">
        <f t="shared" si="1591"/>
        <v>0</v>
      </c>
      <c r="E8835" s="7" t="e">
        <f>IF('Report DCM'!$H8835="In-Stream Video","Rich Media display banner",IF('Report DCM'!$I8835&gt;'Report DCM'!$J8835,"Standard",VLOOKUP(CONCATENATE(bd_adtype,"_",bd_creativetype),tabela,2,FALSE)))</f>
        <v>#N/A</v>
      </c>
      <c r="F8835" s="7">
        <f t="shared" si="1592"/>
        <v>0</v>
      </c>
      <c r="G8835" s="7">
        <f t="shared" si="1593"/>
        <v>0</v>
      </c>
      <c r="H8835" s="7">
        <f t="shared" si="1594"/>
        <v>0</v>
      </c>
      <c r="I8835" s="7">
        <f t="shared" si="1595"/>
        <v>0</v>
      </c>
      <c r="J8835" s="7">
        <f t="shared" si="1596"/>
        <v>0</v>
      </c>
      <c r="K8835" s="8" t="e">
        <f t="shared" si="1597"/>
        <v>#N/A</v>
      </c>
      <c r="L8835" s="7" t="e">
        <f t="shared" si="1598"/>
        <v>#N/A</v>
      </c>
      <c r="M8835" s="8" t="e">
        <f t="shared" si="1564"/>
        <v>#N/A</v>
      </c>
      <c r="N8835" s="8" t="e">
        <f t="shared" si="1565"/>
        <v>#N/A</v>
      </c>
    </row>
    <row r="8836" spans="1:14" ht="15.75" customHeight="1" x14ac:dyDescent="0.35">
      <c r="A8836" s="7">
        <f t="shared" si="1588"/>
        <v>0</v>
      </c>
      <c r="B8836" s="7">
        <f t="shared" si="1589"/>
        <v>0</v>
      </c>
      <c r="C8836" s="7">
        <f t="shared" si="1590"/>
        <v>0</v>
      </c>
      <c r="D8836" s="7">
        <f t="shared" si="1591"/>
        <v>0</v>
      </c>
      <c r="E8836" s="7" t="e">
        <f>IF('Report DCM'!$H8836="In-Stream Video","Rich Media display banner",IF('Report DCM'!$I8836&gt;'Report DCM'!$J8836,"Standard",VLOOKUP(CONCATENATE(bd_adtype,"_",bd_creativetype),tabela,2,FALSE)))</f>
        <v>#N/A</v>
      </c>
      <c r="F8836" s="7">
        <f t="shared" si="1592"/>
        <v>0</v>
      </c>
      <c r="G8836" s="7">
        <f t="shared" si="1593"/>
        <v>0</v>
      </c>
      <c r="H8836" s="7">
        <f t="shared" si="1594"/>
        <v>0</v>
      </c>
      <c r="I8836" s="7">
        <f t="shared" si="1595"/>
        <v>0</v>
      </c>
      <c r="J8836" s="7">
        <f t="shared" si="1596"/>
        <v>0</v>
      </c>
      <c r="K8836" s="8" t="e">
        <f t="shared" si="1597"/>
        <v>#N/A</v>
      </c>
      <c r="L8836" s="7" t="e">
        <f t="shared" si="1598"/>
        <v>#N/A</v>
      </c>
      <c r="M8836" s="8" t="e">
        <f t="shared" si="1564"/>
        <v>#N/A</v>
      </c>
      <c r="N8836" s="8" t="e">
        <f t="shared" si="1565"/>
        <v>#N/A</v>
      </c>
    </row>
    <row r="8837" spans="1:14" ht="15.75" customHeight="1" x14ac:dyDescent="0.35">
      <c r="A8837" s="7">
        <f t="shared" si="1588"/>
        <v>0</v>
      </c>
      <c r="B8837" s="7">
        <f t="shared" si="1589"/>
        <v>0</v>
      </c>
      <c r="C8837" s="7">
        <f t="shared" si="1590"/>
        <v>0</v>
      </c>
      <c r="D8837" s="7">
        <f t="shared" si="1591"/>
        <v>0</v>
      </c>
      <c r="E8837" s="7" t="e">
        <f>IF('Report DCM'!$H8837="In-Stream Video","Rich Media display banner",IF('Report DCM'!$I8837&gt;'Report DCM'!$J8837,"Standard",VLOOKUP(CONCATENATE(bd_adtype,"_",bd_creativetype),tabela,2,FALSE)))</f>
        <v>#N/A</v>
      </c>
      <c r="F8837" s="7">
        <f t="shared" si="1592"/>
        <v>0</v>
      </c>
      <c r="G8837" s="7">
        <f t="shared" si="1593"/>
        <v>0</v>
      </c>
      <c r="H8837" s="7">
        <f t="shared" si="1594"/>
        <v>0</v>
      </c>
      <c r="I8837" s="7">
        <f t="shared" si="1595"/>
        <v>0</v>
      </c>
      <c r="J8837" s="7">
        <f t="shared" si="1596"/>
        <v>0</v>
      </c>
      <c r="K8837" s="8" t="e">
        <f t="shared" si="1597"/>
        <v>#N/A</v>
      </c>
      <c r="L8837" s="7" t="e">
        <f t="shared" si="1598"/>
        <v>#N/A</v>
      </c>
      <c r="M8837" s="8" t="e">
        <f t="shared" si="1564"/>
        <v>#N/A</v>
      </c>
      <c r="N8837" s="8" t="e">
        <f t="shared" si="1565"/>
        <v>#N/A</v>
      </c>
    </row>
    <row r="8838" spans="1:14" ht="15.75" customHeight="1" x14ac:dyDescent="0.35">
      <c r="A8838" s="7">
        <f t="shared" si="1588"/>
        <v>0</v>
      </c>
      <c r="B8838" s="7">
        <f t="shared" si="1589"/>
        <v>0</v>
      </c>
      <c r="C8838" s="7">
        <f t="shared" si="1590"/>
        <v>0</v>
      </c>
      <c r="D8838" s="7">
        <f t="shared" si="1591"/>
        <v>0</v>
      </c>
      <c r="E8838" s="7" t="e">
        <f>IF('Report DCM'!$H8838="In-Stream Video","Rich Media display banner",IF('Report DCM'!$I8838&gt;'Report DCM'!$J8838,"Standard",VLOOKUP(CONCATENATE(bd_adtype,"_",bd_creativetype),tabela,2,FALSE)))</f>
        <v>#N/A</v>
      </c>
      <c r="F8838" s="7">
        <f t="shared" si="1592"/>
        <v>0</v>
      </c>
      <c r="G8838" s="7">
        <f t="shared" si="1593"/>
        <v>0</v>
      </c>
      <c r="H8838" s="7">
        <f t="shared" si="1594"/>
        <v>0</v>
      </c>
      <c r="I8838" s="7">
        <f t="shared" si="1595"/>
        <v>0</v>
      </c>
      <c r="J8838" s="7">
        <f t="shared" si="1596"/>
        <v>0</v>
      </c>
      <c r="K8838" s="8" t="e">
        <f t="shared" si="1597"/>
        <v>#N/A</v>
      </c>
      <c r="L8838" s="7" t="e">
        <f t="shared" si="1598"/>
        <v>#N/A</v>
      </c>
      <c r="M8838" s="8" t="e">
        <f t="shared" si="1564"/>
        <v>#N/A</v>
      </c>
      <c r="N8838" s="8" t="e">
        <f t="shared" si="1565"/>
        <v>#N/A</v>
      </c>
    </row>
    <row r="8839" spans="1:14" ht="15.75" customHeight="1" x14ac:dyDescent="0.35">
      <c r="A8839" s="7">
        <f t="shared" si="1588"/>
        <v>0</v>
      </c>
      <c r="B8839" s="7">
        <f t="shared" si="1589"/>
        <v>0</v>
      </c>
      <c r="C8839" s="7">
        <f t="shared" si="1590"/>
        <v>0</v>
      </c>
      <c r="D8839" s="7">
        <f t="shared" si="1591"/>
        <v>0</v>
      </c>
      <c r="E8839" s="7" t="e">
        <f>IF('Report DCM'!$H8839="In-Stream Video","Rich Media display banner",IF('Report DCM'!$I8839&gt;'Report DCM'!$J8839,"Standard",VLOOKUP(CONCATENATE(bd_adtype,"_",bd_creativetype),tabela,2,FALSE)))</f>
        <v>#N/A</v>
      </c>
      <c r="F8839" s="7">
        <f t="shared" si="1592"/>
        <v>0</v>
      </c>
      <c r="G8839" s="7">
        <f t="shared" si="1593"/>
        <v>0</v>
      </c>
      <c r="H8839" s="7">
        <f t="shared" si="1594"/>
        <v>0</v>
      </c>
      <c r="I8839" s="7">
        <f t="shared" si="1595"/>
        <v>0</v>
      </c>
      <c r="J8839" s="7">
        <f t="shared" si="1596"/>
        <v>0</v>
      </c>
      <c r="K8839" s="8" t="e">
        <f t="shared" si="1597"/>
        <v>#N/A</v>
      </c>
      <c r="L8839" s="7" t="e">
        <f t="shared" si="1598"/>
        <v>#N/A</v>
      </c>
      <c r="M8839" s="8" t="e">
        <f t="shared" si="1564"/>
        <v>#N/A</v>
      </c>
      <c r="N8839" s="8" t="e">
        <f t="shared" si="1565"/>
        <v>#N/A</v>
      </c>
    </row>
    <row r="8840" spans="1:14" ht="15.75" customHeight="1" x14ac:dyDescent="0.35">
      <c r="A8840" s="7">
        <f t="shared" si="1588"/>
        <v>0</v>
      </c>
      <c r="B8840" s="7">
        <f t="shared" si="1589"/>
        <v>0</v>
      </c>
      <c r="C8840" s="7">
        <f t="shared" si="1590"/>
        <v>0</v>
      </c>
      <c r="D8840" s="7">
        <f t="shared" si="1591"/>
        <v>0</v>
      </c>
      <c r="E8840" s="7" t="e">
        <f>IF('Report DCM'!$H8840="In-Stream Video","Rich Media display banner",IF('Report DCM'!$I8840&gt;'Report DCM'!$J8840,"Standard",VLOOKUP(CONCATENATE(bd_adtype,"_",bd_creativetype),tabela,2,FALSE)))</f>
        <v>#N/A</v>
      </c>
      <c r="F8840" s="7">
        <f t="shared" si="1592"/>
        <v>0</v>
      </c>
      <c r="G8840" s="7">
        <f t="shared" si="1593"/>
        <v>0</v>
      </c>
      <c r="H8840" s="7">
        <f t="shared" si="1594"/>
        <v>0</v>
      </c>
      <c r="I8840" s="7">
        <f t="shared" si="1595"/>
        <v>0</v>
      </c>
      <c r="J8840" s="7">
        <f t="shared" si="1596"/>
        <v>0</v>
      </c>
      <c r="K8840" s="8" t="e">
        <f t="shared" si="1597"/>
        <v>#N/A</v>
      </c>
      <c r="L8840" s="7" t="e">
        <f t="shared" si="1598"/>
        <v>#N/A</v>
      </c>
      <c r="M8840" s="8" t="e">
        <f t="shared" si="1564"/>
        <v>#N/A</v>
      </c>
      <c r="N8840" s="8" t="e">
        <f t="shared" si="1565"/>
        <v>#N/A</v>
      </c>
    </row>
    <row r="8841" spans="1:14" ht="15.75" customHeight="1" x14ac:dyDescent="0.35">
      <c r="A8841" s="7">
        <f t="shared" si="1588"/>
        <v>0</v>
      </c>
      <c r="B8841" s="7">
        <f t="shared" si="1589"/>
        <v>0</v>
      </c>
      <c r="C8841" s="7">
        <f t="shared" si="1590"/>
        <v>0</v>
      </c>
      <c r="D8841" s="7">
        <f t="shared" si="1591"/>
        <v>0</v>
      </c>
      <c r="E8841" s="7" t="e">
        <f>IF('Report DCM'!$H8841="In-Stream Video","Rich Media display banner",IF('Report DCM'!$I8841&gt;'Report DCM'!$J8841,"Standard",VLOOKUP(CONCATENATE(bd_adtype,"_",bd_creativetype),tabela,2,FALSE)))</f>
        <v>#N/A</v>
      </c>
      <c r="F8841" s="7">
        <f t="shared" si="1592"/>
        <v>0</v>
      </c>
      <c r="G8841" s="7">
        <f t="shared" si="1593"/>
        <v>0</v>
      </c>
      <c r="H8841" s="7">
        <f t="shared" si="1594"/>
        <v>0</v>
      </c>
      <c r="I8841" s="7">
        <f t="shared" si="1595"/>
        <v>0</v>
      </c>
      <c r="J8841" s="7">
        <f t="shared" si="1596"/>
        <v>0</v>
      </c>
      <c r="K8841" s="8" t="e">
        <f t="shared" si="1597"/>
        <v>#N/A</v>
      </c>
      <c r="L8841" s="7" t="e">
        <f t="shared" si="1598"/>
        <v>#N/A</v>
      </c>
      <c r="M8841" s="8" t="e">
        <f t="shared" si="1564"/>
        <v>#N/A</v>
      </c>
      <c r="N8841" s="8" t="e">
        <f t="shared" si="1565"/>
        <v>#N/A</v>
      </c>
    </row>
    <row r="8842" spans="1:14" ht="15.75" customHeight="1" x14ac:dyDescent="0.35">
      <c r="A8842" s="7">
        <f t="shared" si="1588"/>
        <v>0</v>
      </c>
      <c r="B8842" s="7">
        <f t="shared" si="1589"/>
        <v>0</v>
      </c>
      <c r="C8842" s="7">
        <f t="shared" si="1590"/>
        <v>0</v>
      </c>
      <c r="D8842" s="7">
        <f t="shared" si="1591"/>
        <v>0</v>
      </c>
      <c r="E8842" s="7" t="e">
        <f>IF('Report DCM'!$H8842="In-Stream Video","Rich Media display banner",IF('Report DCM'!$I8842&gt;'Report DCM'!$J8842,"Standard",VLOOKUP(CONCATENATE(bd_adtype,"_",bd_creativetype),tabela,2,FALSE)))</f>
        <v>#N/A</v>
      </c>
      <c r="F8842" s="7">
        <f t="shared" si="1592"/>
        <v>0</v>
      </c>
      <c r="G8842" s="7">
        <f t="shared" si="1593"/>
        <v>0</v>
      </c>
      <c r="H8842" s="7">
        <f t="shared" si="1594"/>
        <v>0</v>
      </c>
      <c r="I8842" s="7">
        <f t="shared" si="1595"/>
        <v>0</v>
      </c>
      <c r="J8842" s="7">
        <f t="shared" si="1596"/>
        <v>0</v>
      </c>
      <c r="K8842" s="8" t="e">
        <f t="shared" si="1597"/>
        <v>#N/A</v>
      </c>
      <c r="L8842" s="7" t="e">
        <f t="shared" si="1598"/>
        <v>#N/A</v>
      </c>
      <c r="M8842" s="8" t="e">
        <f t="shared" si="1564"/>
        <v>#N/A</v>
      </c>
      <c r="N8842" s="8" t="e">
        <f t="shared" si="1565"/>
        <v>#N/A</v>
      </c>
    </row>
    <row r="8843" spans="1:14" ht="15.75" customHeight="1" x14ac:dyDescent="0.35">
      <c r="A8843" s="7">
        <f t="shared" si="1588"/>
        <v>0</v>
      </c>
      <c r="B8843" s="7">
        <f t="shared" si="1589"/>
        <v>0</v>
      </c>
      <c r="C8843" s="7">
        <f t="shared" si="1590"/>
        <v>0</v>
      </c>
      <c r="D8843" s="7">
        <f t="shared" si="1591"/>
        <v>0</v>
      </c>
      <c r="E8843" s="7" t="e">
        <f>IF('Report DCM'!$H8843="In-Stream Video","Rich Media display banner",IF('Report DCM'!$I8843&gt;'Report DCM'!$J8843,"Standard",VLOOKUP(CONCATENATE(bd_adtype,"_",bd_creativetype),tabela,2,FALSE)))</f>
        <v>#N/A</v>
      </c>
      <c r="F8843" s="7">
        <f t="shared" si="1592"/>
        <v>0</v>
      </c>
      <c r="G8843" s="7">
        <f t="shared" si="1593"/>
        <v>0</v>
      </c>
      <c r="H8843" s="7">
        <f t="shared" si="1594"/>
        <v>0</v>
      </c>
      <c r="I8843" s="7">
        <f t="shared" si="1595"/>
        <v>0</v>
      </c>
      <c r="J8843" s="7">
        <f t="shared" si="1596"/>
        <v>0</v>
      </c>
      <c r="K8843" s="8" t="e">
        <f t="shared" si="1597"/>
        <v>#N/A</v>
      </c>
      <c r="L8843" s="7" t="e">
        <f t="shared" si="1598"/>
        <v>#N/A</v>
      </c>
      <c r="M8843" s="8" t="e">
        <f t="shared" si="1564"/>
        <v>#N/A</v>
      </c>
      <c r="N8843" s="8" t="e">
        <f t="shared" si="1565"/>
        <v>#N/A</v>
      </c>
    </row>
    <row r="8844" spans="1:14" ht="15.75" customHeight="1" x14ac:dyDescent="0.35">
      <c r="A8844" s="7">
        <f t="shared" si="1588"/>
        <v>0</v>
      </c>
      <c r="B8844" s="7">
        <f t="shared" si="1589"/>
        <v>0</v>
      </c>
      <c r="C8844" s="7">
        <f t="shared" si="1590"/>
        <v>0</v>
      </c>
      <c r="D8844" s="7">
        <f t="shared" si="1591"/>
        <v>0</v>
      </c>
      <c r="E8844" s="7" t="e">
        <f>IF('Report DCM'!$H8844="In-Stream Video","Rich Media display banner",IF('Report DCM'!$I8844&gt;'Report DCM'!$J8844,"Standard",VLOOKUP(CONCATENATE(bd_adtype,"_",bd_creativetype),tabela,2,FALSE)))</f>
        <v>#N/A</v>
      </c>
      <c r="F8844" s="7">
        <f t="shared" si="1592"/>
        <v>0</v>
      </c>
      <c r="G8844" s="7">
        <f t="shared" si="1593"/>
        <v>0</v>
      </c>
      <c r="H8844" s="7">
        <f t="shared" si="1594"/>
        <v>0</v>
      </c>
      <c r="I8844" s="7">
        <f t="shared" si="1595"/>
        <v>0</v>
      </c>
      <c r="J8844" s="7">
        <f t="shared" si="1596"/>
        <v>0</v>
      </c>
      <c r="K8844" s="8" t="e">
        <f t="shared" si="1597"/>
        <v>#N/A</v>
      </c>
      <c r="L8844" s="7" t="e">
        <f t="shared" si="1598"/>
        <v>#N/A</v>
      </c>
      <c r="M8844" s="8" t="e">
        <f t="shared" si="1564"/>
        <v>#N/A</v>
      </c>
      <c r="N8844" s="8" t="e">
        <f t="shared" si="1565"/>
        <v>#N/A</v>
      </c>
    </row>
    <row r="8845" spans="1:14" ht="15.75" customHeight="1" x14ac:dyDescent="0.35">
      <c r="A8845" s="7">
        <f t="shared" si="1588"/>
        <v>0</v>
      </c>
      <c r="B8845" s="7">
        <f t="shared" si="1589"/>
        <v>0</v>
      </c>
      <c r="C8845" s="7">
        <f t="shared" si="1590"/>
        <v>0</v>
      </c>
      <c r="D8845" s="7">
        <f t="shared" si="1591"/>
        <v>0</v>
      </c>
      <c r="E8845" s="7" t="e">
        <f>IF('Report DCM'!$H8845="In-Stream Video","Rich Media display banner",IF('Report DCM'!$I8845&gt;'Report DCM'!$J8845,"Standard",VLOOKUP(CONCATENATE(bd_adtype,"_",bd_creativetype),tabela,2,FALSE)))</f>
        <v>#N/A</v>
      </c>
      <c r="F8845" s="7">
        <f t="shared" si="1592"/>
        <v>0</v>
      </c>
      <c r="G8845" s="7">
        <f t="shared" si="1593"/>
        <v>0</v>
      </c>
      <c r="H8845" s="7">
        <f t="shared" si="1594"/>
        <v>0</v>
      </c>
      <c r="I8845" s="7">
        <f t="shared" si="1595"/>
        <v>0</v>
      </c>
      <c r="J8845" s="7">
        <f t="shared" si="1596"/>
        <v>0</v>
      </c>
      <c r="K8845" s="8" t="e">
        <f t="shared" si="1597"/>
        <v>#N/A</v>
      </c>
      <c r="L8845" s="7" t="e">
        <f t="shared" si="1598"/>
        <v>#N/A</v>
      </c>
      <c r="M8845" s="8" t="e">
        <f t="shared" si="1564"/>
        <v>#N/A</v>
      </c>
      <c r="N8845" s="8" t="e">
        <f t="shared" si="1565"/>
        <v>#N/A</v>
      </c>
    </row>
    <row r="8846" spans="1:14" ht="15.75" customHeight="1" x14ac:dyDescent="0.35">
      <c r="A8846" s="7">
        <f t="shared" si="1588"/>
        <v>0</v>
      </c>
      <c r="B8846" s="7">
        <f t="shared" si="1589"/>
        <v>0</v>
      </c>
      <c r="C8846" s="7">
        <f t="shared" si="1590"/>
        <v>0</v>
      </c>
      <c r="D8846" s="7">
        <f t="shared" si="1591"/>
        <v>0</v>
      </c>
      <c r="E8846" s="7" t="e">
        <f>IF('Report DCM'!$H8846="In-Stream Video","Rich Media display banner",IF('Report DCM'!$I8846&gt;'Report DCM'!$J8846,"Standard",VLOOKUP(CONCATENATE(bd_adtype,"_",bd_creativetype),tabela,2,FALSE)))</f>
        <v>#N/A</v>
      </c>
      <c r="F8846" s="7">
        <f t="shared" si="1592"/>
        <v>0</v>
      </c>
      <c r="G8846" s="7">
        <f t="shared" si="1593"/>
        <v>0</v>
      </c>
      <c r="H8846" s="7">
        <f t="shared" si="1594"/>
        <v>0</v>
      </c>
      <c r="I8846" s="7">
        <f t="shared" si="1595"/>
        <v>0</v>
      </c>
      <c r="J8846" s="7">
        <f t="shared" si="1596"/>
        <v>0</v>
      </c>
      <c r="K8846" s="8" t="e">
        <f t="shared" si="1597"/>
        <v>#N/A</v>
      </c>
      <c r="L8846" s="7" t="e">
        <f t="shared" si="1598"/>
        <v>#N/A</v>
      </c>
      <c r="M8846" s="8" t="e">
        <f t="shared" si="1564"/>
        <v>#N/A</v>
      </c>
      <c r="N8846" s="8" t="e">
        <f t="shared" si="1565"/>
        <v>#N/A</v>
      </c>
    </row>
    <row r="8847" spans="1:14" ht="15.75" customHeight="1" x14ac:dyDescent="0.35">
      <c r="A8847" s="7">
        <f t="shared" si="1588"/>
        <v>0</v>
      </c>
      <c r="B8847" s="7">
        <f t="shared" si="1589"/>
        <v>0</v>
      </c>
      <c r="C8847" s="7">
        <f t="shared" si="1590"/>
        <v>0</v>
      </c>
      <c r="D8847" s="7">
        <f t="shared" si="1591"/>
        <v>0</v>
      </c>
      <c r="E8847" s="7" t="e">
        <f>IF('Report DCM'!$H8847="In-Stream Video","Rich Media display banner",IF('Report DCM'!$I8847&gt;'Report DCM'!$J8847,"Standard",VLOOKUP(CONCATENATE(bd_adtype,"_",bd_creativetype),tabela,2,FALSE)))</f>
        <v>#N/A</v>
      </c>
      <c r="F8847" s="7">
        <f t="shared" si="1592"/>
        <v>0</v>
      </c>
      <c r="G8847" s="7">
        <f t="shared" si="1593"/>
        <v>0</v>
      </c>
      <c r="H8847" s="7">
        <f t="shared" si="1594"/>
        <v>0</v>
      </c>
      <c r="I8847" s="7">
        <f t="shared" si="1595"/>
        <v>0</v>
      </c>
      <c r="J8847" s="7">
        <f t="shared" si="1596"/>
        <v>0</v>
      </c>
      <c r="K8847" s="8" t="e">
        <f t="shared" si="1597"/>
        <v>#N/A</v>
      </c>
      <c r="L8847" s="7" t="e">
        <f t="shared" si="1598"/>
        <v>#N/A</v>
      </c>
      <c r="M8847" s="8" t="e">
        <f t="shared" si="1564"/>
        <v>#N/A</v>
      </c>
      <c r="N8847" s="8" t="e">
        <f t="shared" si="1565"/>
        <v>#N/A</v>
      </c>
    </row>
    <row r="8848" spans="1:14" ht="15.75" customHeight="1" x14ac:dyDescent="0.35">
      <c r="A8848" s="7">
        <f t="shared" si="1588"/>
        <v>0</v>
      </c>
      <c r="B8848" s="7">
        <f t="shared" si="1589"/>
        <v>0</v>
      </c>
      <c r="C8848" s="7">
        <f t="shared" si="1590"/>
        <v>0</v>
      </c>
      <c r="D8848" s="7">
        <f t="shared" si="1591"/>
        <v>0</v>
      </c>
      <c r="E8848" s="7" t="e">
        <f>IF('Report DCM'!$H8848="In-Stream Video","Rich Media display banner",IF('Report DCM'!$I8848&gt;'Report DCM'!$J8848,"Standard",VLOOKUP(CONCATENATE(bd_adtype,"_",bd_creativetype),tabela,2,FALSE)))</f>
        <v>#N/A</v>
      </c>
      <c r="F8848" s="7">
        <f t="shared" si="1592"/>
        <v>0</v>
      </c>
      <c r="G8848" s="7">
        <f t="shared" si="1593"/>
        <v>0</v>
      </c>
      <c r="H8848" s="7">
        <f t="shared" si="1594"/>
        <v>0</v>
      </c>
      <c r="I8848" s="7">
        <f t="shared" si="1595"/>
        <v>0</v>
      </c>
      <c r="J8848" s="7">
        <f t="shared" si="1596"/>
        <v>0</v>
      </c>
      <c r="K8848" s="8" t="e">
        <f t="shared" si="1597"/>
        <v>#N/A</v>
      </c>
      <c r="L8848" s="7" t="e">
        <f t="shared" si="1598"/>
        <v>#N/A</v>
      </c>
      <c r="M8848" s="8" t="e">
        <f t="shared" si="1564"/>
        <v>#N/A</v>
      </c>
      <c r="N8848" s="8" t="e">
        <f t="shared" si="1565"/>
        <v>#N/A</v>
      </c>
    </row>
    <row r="8849" spans="1:14" ht="15.75" customHeight="1" x14ac:dyDescent="0.35">
      <c r="A8849" s="7">
        <f t="shared" si="1588"/>
        <v>0</v>
      </c>
      <c r="B8849" s="7">
        <f t="shared" si="1589"/>
        <v>0</v>
      </c>
      <c r="C8849" s="7">
        <f t="shared" si="1590"/>
        <v>0</v>
      </c>
      <c r="D8849" s="7">
        <f t="shared" si="1591"/>
        <v>0</v>
      </c>
      <c r="E8849" s="7" t="e">
        <f>IF('Report DCM'!$H8849="In-Stream Video","Rich Media display banner",IF('Report DCM'!$I8849&gt;'Report DCM'!$J8849,"Standard",VLOOKUP(CONCATENATE(bd_adtype,"_",bd_creativetype),tabela,2,FALSE)))</f>
        <v>#N/A</v>
      </c>
      <c r="F8849" s="7">
        <f t="shared" si="1592"/>
        <v>0</v>
      </c>
      <c r="G8849" s="7">
        <f t="shared" si="1593"/>
        <v>0</v>
      </c>
      <c r="H8849" s="7">
        <f t="shared" si="1594"/>
        <v>0</v>
      </c>
      <c r="I8849" s="7">
        <f t="shared" si="1595"/>
        <v>0</v>
      </c>
      <c r="J8849" s="7">
        <f t="shared" si="1596"/>
        <v>0</v>
      </c>
      <c r="K8849" s="8" t="e">
        <f t="shared" si="1597"/>
        <v>#N/A</v>
      </c>
      <c r="L8849" s="7" t="e">
        <f t="shared" si="1598"/>
        <v>#N/A</v>
      </c>
      <c r="M8849" s="8" t="e">
        <f t="shared" si="1564"/>
        <v>#N/A</v>
      </c>
      <c r="N8849" s="8" t="e">
        <f t="shared" si="1565"/>
        <v>#N/A</v>
      </c>
    </row>
    <row r="8850" spans="1:14" ht="15.75" customHeight="1" x14ac:dyDescent="0.35">
      <c r="A8850" s="7">
        <f t="shared" si="1588"/>
        <v>0</v>
      </c>
      <c r="B8850" s="7">
        <f t="shared" si="1589"/>
        <v>0</v>
      </c>
      <c r="C8850" s="7">
        <f t="shared" si="1590"/>
        <v>0</v>
      </c>
      <c r="D8850" s="7">
        <f t="shared" si="1591"/>
        <v>0</v>
      </c>
      <c r="E8850" s="7" t="e">
        <f>IF('Report DCM'!$H8850="In-Stream Video","Rich Media display banner",IF('Report DCM'!$I8850&gt;'Report DCM'!$J8850,"Standard",VLOOKUP(CONCATENATE(bd_adtype,"_",bd_creativetype),tabela,2,FALSE)))</f>
        <v>#N/A</v>
      </c>
      <c r="F8850" s="7">
        <f t="shared" si="1592"/>
        <v>0</v>
      </c>
      <c r="G8850" s="7">
        <f t="shared" si="1593"/>
        <v>0</v>
      </c>
      <c r="H8850" s="7">
        <f t="shared" si="1594"/>
        <v>0</v>
      </c>
      <c r="I8850" s="7">
        <f t="shared" si="1595"/>
        <v>0</v>
      </c>
      <c r="J8850" s="7">
        <f t="shared" si="1596"/>
        <v>0</v>
      </c>
      <c r="K8850" s="8" t="e">
        <f t="shared" si="1597"/>
        <v>#N/A</v>
      </c>
      <c r="L8850" s="7" t="e">
        <f t="shared" si="1598"/>
        <v>#N/A</v>
      </c>
      <c r="M8850" s="8" t="e">
        <f t="shared" si="1564"/>
        <v>#N/A</v>
      </c>
      <c r="N8850" s="8" t="e">
        <f t="shared" si="1565"/>
        <v>#N/A</v>
      </c>
    </row>
    <row r="8851" spans="1:14" ht="15.75" customHeight="1" x14ac:dyDescent="0.35">
      <c r="A8851" s="7">
        <f t="shared" si="1588"/>
        <v>0</v>
      </c>
      <c r="B8851" s="7">
        <f t="shared" si="1589"/>
        <v>0</v>
      </c>
      <c r="C8851" s="7">
        <f t="shared" si="1590"/>
        <v>0</v>
      </c>
      <c r="D8851" s="7">
        <f t="shared" si="1591"/>
        <v>0</v>
      </c>
      <c r="E8851" s="7" t="e">
        <f>IF('Report DCM'!$H8851="In-Stream Video","Rich Media display banner",IF('Report DCM'!$I8851&gt;'Report DCM'!$J8851,"Standard",VLOOKUP(CONCATENATE(bd_adtype,"_",bd_creativetype),tabela,2,FALSE)))</f>
        <v>#N/A</v>
      </c>
      <c r="F8851" s="7">
        <f t="shared" si="1592"/>
        <v>0</v>
      </c>
      <c r="G8851" s="7">
        <f t="shared" si="1593"/>
        <v>0</v>
      </c>
      <c r="H8851" s="7">
        <f t="shared" si="1594"/>
        <v>0</v>
      </c>
      <c r="I8851" s="7">
        <f t="shared" si="1595"/>
        <v>0</v>
      </c>
      <c r="J8851" s="7">
        <f t="shared" si="1596"/>
        <v>0</v>
      </c>
      <c r="K8851" s="8" t="e">
        <f t="shared" si="1597"/>
        <v>#N/A</v>
      </c>
      <c r="L8851" s="7" t="e">
        <f t="shared" si="1598"/>
        <v>#N/A</v>
      </c>
      <c r="M8851" s="8" t="e">
        <f t="shared" si="1564"/>
        <v>#N/A</v>
      </c>
      <c r="N8851" s="8" t="e">
        <f t="shared" si="1565"/>
        <v>#N/A</v>
      </c>
    </row>
    <row r="8852" spans="1:14" ht="15.75" customHeight="1" x14ac:dyDescent="0.35">
      <c r="A8852" s="7">
        <f t="shared" si="1588"/>
        <v>0</v>
      </c>
      <c r="B8852" s="7">
        <f t="shared" si="1589"/>
        <v>0</v>
      </c>
      <c r="C8852" s="7">
        <f t="shared" si="1590"/>
        <v>0</v>
      </c>
      <c r="D8852" s="7">
        <f t="shared" si="1591"/>
        <v>0</v>
      </c>
      <c r="E8852" s="7" t="e">
        <f>IF('Report DCM'!$H8852="In-Stream Video","Rich Media display banner",IF('Report DCM'!$I8852&gt;'Report DCM'!$J8852,"Standard",VLOOKUP(CONCATENATE(bd_adtype,"_",bd_creativetype),tabela,2,FALSE)))</f>
        <v>#N/A</v>
      </c>
      <c r="F8852" s="7">
        <f t="shared" si="1592"/>
        <v>0</v>
      </c>
      <c r="G8852" s="7">
        <f t="shared" si="1593"/>
        <v>0</v>
      </c>
      <c r="H8852" s="7">
        <f t="shared" si="1594"/>
        <v>0</v>
      </c>
      <c r="I8852" s="7">
        <f t="shared" si="1595"/>
        <v>0</v>
      </c>
      <c r="J8852" s="7">
        <f t="shared" si="1596"/>
        <v>0</v>
      </c>
      <c r="K8852" s="8" t="e">
        <f t="shared" si="1597"/>
        <v>#N/A</v>
      </c>
      <c r="L8852" s="7" t="e">
        <f t="shared" si="1598"/>
        <v>#N/A</v>
      </c>
      <c r="M8852" s="8" t="e">
        <f t="shared" si="1564"/>
        <v>#N/A</v>
      </c>
      <c r="N8852" s="8" t="e">
        <f t="shared" si="1565"/>
        <v>#N/A</v>
      </c>
    </row>
    <row r="8853" spans="1:14" ht="15.75" customHeight="1" x14ac:dyDescent="0.35">
      <c r="A8853" s="7">
        <f t="shared" si="1588"/>
        <v>0</v>
      </c>
      <c r="B8853" s="7">
        <f t="shared" si="1589"/>
        <v>0</v>
      </c>
      <c r="C8853" s="7">
        <f t="shared" si="1590"/>
        <v>0</v>
      </c>
      <c r="D8853" s="7">
        <f t="shared" si="1591"/>
        <v>0</v>
      </c>
      <c r="E8853" s="7" t="e">
        <f>IF('Report DCM'!$H8853="In-Stream Video","Rich Media display banner",IF('Report DCM'!$I8853&gt;'Report DCM'!$J8853,"Standard",VLOOKUP(CONCATENATE(bd_adtype,"_",bd_creativetype),tabela,2,FALSE)))</f>
        <v>#N/A</v>
      </c>
      <c r="F8853" s="7">
        <f t="shared" si="1592"/>
        <v>0</v>
      </c>
      <c r="G8853" s="7">
        <f t="shared" si="1593"/>
        <v>0</v>
      </c>
      <c r="H8853" s="7">
        <f t="shared" si="1594"/>
        <v>0</v>
      </c>
      <c r="I8853" s="7">
        <f t="shared" si="1595"/>
        <v>0</v>
      </c>
      <c r="J8853" s="7">
        <f t="shared" si="1596"/>
        <v>0</v>
      </c>
      <c r="K8853" s="8" t="e">
        <f t="shared" si="1597"/>
        <v>#N/A</v>
      </c>
      <c r="L8853" s="7" t="e">
        <f t="shared" si="1598"/>
        <v>#N/A</v>
      </c>
      <c r="M8853" s="8" t="e">
        <f t="shared" si="1564"/>
        <v>#N/A</v>
      </c>
      <c r="N8853" s="8" t="e">
        <f t="shared" si="1565"/>
        <v>#N/A</v>
      </c>
    </row>
    <row r="8854" spans="1:14" ht="15.75" customHeight="1" x14ac:dyDescent="0.35">
      <c r="A8854" s="7">
        <f t="shared" si="1588"/>
        <v>0</v>
      </c>
      <c r="B8854" s="7">
        <f t="shared" si="1589"/>
        <v>0</v>
      </c>
      <c r="C8854" s="7">
        <f t="shared" si="1590"/>
        <v>0</v>
      </c>
      <c r="D8854" s="7">
        <f t="shared" si="1591"/>
        <v>0</v>
      </c>
      <c r="E8854" s="7" t="e">
        <f>IF('Report DCM'!$H8854="In-Stream Video","Rich Media display banner",IF('Report DCM'!$I8854&gt;'Report DCM'!$J8854,"Standard",VLOOKUP(CONCATENATE(bd_adtype,"_",bd_creativetype),tabela,2,FALSE)))</f>
        <v>#N/A</v>
      </c>
      <c r="F8854" s="7">
        <f t="shared" si="1592"/>
        <v>0</v>
      </c>
      <c r="G8854" s="7">
        <f t="shared" si="1593"/>
        <v>0</v>
      </c>
      <c r="H8854" s="7">
        <f t="shared" si="1594"/>
        <v>0</v>
      </c>
      <c r="I8854" s="7">
        <f t="shared" si="1595"/>
        <v>0</v>
      </c>
      <c r="J8854" s="7">
        <f t="shared" si="1596"/>
        <v>0</v>
      </c>
      <c r="K8854" s="8" t="e">
        <f t="shared" si="1597"/>
        <v>#N/A</v>
      </c>
      <c r="L8854" s="7" t="e">
        <f t="shared" si="1598"/>
        <v>#N/A</v>
      </c>
      <c r="M8854" s="8" t="e">
        <f t="shared" si="1564"/>
        <v>#N/A</v>
      </c>
      <c r="N8854" s="8" t="e">
        <f t="shared" si="1565"/>
        <v>#N/A</v>
      </c>
    </row>
    <row r="8855" spans="1:14" ht="15.75" customHeight="1" x14ac:dyDescent="0.35">
      <c r="A8855" s="7">
        <f t="shared" si="1588"/>
        <v>0</v>
      </c>
      <c r="B8855" s="7">
        <f t="shared" si="1589"/>
        <v>0</v>
      </c>
      <c r="C8855" s="7">
        <f t="shared" si="1590"/>
        <v>0</v>
      </c>
      <c r="D8855" s="7">
        <f t="shared" si="1591"/>
        <v>0</v>
      </c>
      <c r="E8855" s="7" t="e">
        <f>IF('Report DCM'!$H8855="In-Stream Video","Rich Media display banner",IF('Report DCM'!$I8855&gt;'Report DCM'!$J8855,"Standard",VLOOKUP(CONCATENATE(bd_adtype,"_",bd_creativetype),tabela,2,FALSE)))</f>
        <v>#N/A</v>
      </c>
      <c r="F8855" s="7">
        <f t="shared" si="1592"/>
        <v>0</v>
      </c>
      <c r="G8855" s="7">
        <f t="shared" si="1593"/>
        <v>0</v>
      </c>
      <c r="H8855" s="7">
        <f t="shared" si="1594"/>
        <v>0</v>
      </c>
      <c r="I8855" s="7">
        <f t="shared" si="1595"/>
        <v>0</v>
      </c>
      <c r="J8855" s="7">
        <f t="shared" si="1596"/>
        <v>0</v>
      </c>
      <c r="K8855" s="8" t="e">
        <f t="shared" si="1597"/>
        <v>#N/A</v>
      </c>
      <c r="L8855" s="7" t="e">
        <f t="shared" si="1598"/>
        <v>#N/A</v>
      </c>
      <c r="M8855" s="8" t="e">
        <f t="shared" si="1564"/>
        <v>#N/A</v>
      </c>
      <c r="N8855" s="8" t="e">
        <f t="shared" si="1565"/>
        <v>#N/A</v>
      </c>
    </row>
    <row r="8856" spans="1:14" ht="15.75" customHeight="1" x14ac:dyDescent="0.35">
      <c r="A8856" s="7">
        <f t="shared" si="1588"/>
        <v>0</v>
      </c>
      <c r="B8856" s="7">
        <f t="shared" si="1589"/>
        <v>0</v>
      </c>
      <c r="C8856" s="7">
        <f t="shared" si="1590"/>
        <v>0</v>
      </c>
      <c r="D8856" s="7">
        <f t="shared" si="1591"/>
        <v>0</v>
      </c>
      <c r="E8856" s="7" t="e">
        <f>IF('Report DCM'!$H8856="In-Stream Video","Rich Media display banner",IF('Report DCM'!$I8856&gt;'Report DCM'!$J8856,"Standard",VLOOKUP(CONCATENATE(bd_adtype,"_",bd_creativetype),tabela,2,FALSE)))</f>
        <v>#N/A</v>
      </c>
      <c r="F8856" s="7">
        <f t="shared" si="1592"/>
        <v>0</v>
      </c>
      <c r="G8856" s="7">
        <f t="shared" si="1593"/>
        <v>0</v>
      </c>
      <c r="H8856" s="7">
        <f t="shared" si="1594"/>
        <v>0</v>
      </c>
      <c r="I8856" s="7">
        <f t="shared" si="1595"/>
        <v>0</v>
      </c>
      <c r="J8856" s="7">
        <f t="shared" si="1596"/>
        <v>0</v>
      </c>
      <c r="K8856" s="8" t="e">
        <f t="shared" si="1597"/>
        <v>#N/A</v>
      </c>
      <c r="L8856" s="7" t="e">
        <f t="shared" si="1598"/>
        <v>#N/A</v>
      </c>
      <c r="M8856" s="8" t="e">
        <f t="shared" si="1564"/>
        <v>#N/A</v>
      </c>
      <c r="N8856" s="8" t="e">
        <f t="shared" si="1565"/>
        <v>#N/A</v>
      </c>
    </row>
    <row r="8857" spans="1:14" ht="15.75" customHeight="1" x14ac:dyDescent="0.35">
      <c r="A8857" s="7">
        <f t="shared" si="1588"/>
        <v>0</v>
      </c>
      <c r="B8857" s="7">
        <f t="shared" si="1589"/>
        <v>0</v>
      </c>
      <c r="C8857" s="7">
        <f t="shared" si="1590"/>
        <v>0</v>
      </c>
      <c r="D8857" s="7">
        <f t="shared" si="1591"/>
        <v>0</v>
      </c>
      <c r="E8857" s="7" t="e">
        <f>IF('Report DCM'!$H8857="In-Stream Video","Rich Media display banner",IF('Report DCM'!$I8857&gt;'Report DCM'!$J8857,"Standard",VLOOKUP(CONCATENATE(bd_adtype,"_",bd_creativetype),tabela,2,FALSE)))</f>
        <v>#N/A</v>
      </c>
      <c r="F8857" s="7">
        <f t="shared" si="1592"/>
        <v>0</v>
      </c>
      <c r="G8857" s="7">
        <f t="shared" si="1593"/>
        <v>0</v>
      </c>
      <c r="H8857" s="7">
        <f t="shared" si="1594"/>
        <v>0</v>
      </c>
      <c r="I8857" s="7">
        <f t="shared" si="1595"/>
        <v>0</v>
      </c>
      <c r="J8857" s="7">
        <f t="shared" si="1596"/>
        <v>0</v>
      </c>
      <c r="K8857" s="8" t="e">
        <f t="shared" si="1597"/>
        <v>#N/A</v>
      </c>
      <c r="L8857" s="7" t="e">
        <f t="shared" si="1598"/>
        <v>#N/A</v>
      </c>
      <c r="M8857" s="8" t="e">
        <f t="shared" si="1564"/>
        <v>#N/A</v>
      </c>
      <c r="N8857" s="8" t="e">
        <f t="shared" si="1565"/>
        <v>#N/A</v>
      </c>
    </row>
    <row r="8858" spans="1:14" ht="15.75" customHeight="1" x14ac:dyDescent="0.35">
      <c r="A8858" s="7">
        <f t="shared" si="1588"/>
        <v>0</v>
      </c>
      <c r="B8858" s="7">
        <f t="shared" si="1589"/>
        <v>0</v>
      </c>
      <c r="C8858" s="7">
        <f t="shared" si="1590"/>
        <v>0</v>
      </c>
      <c r="D8858" s="7">
        <f t="shared" si="1591"/>
        <v>0</v>
      </c>
      <c r="E8858" s="7" t="e">
        <f>IF('Report DCM'!$H8858="In-Stream Video","Rich Media display banner",IF('Report DCM'!$I8858&gt;'Report DCM'!$J8858,"Standard",VLOOKUP(CONCATENATE(bd_adtype,"_",bd_creativetype),tabela,2,FALSE)))</f>
        <v>#N/A</v>
      </c>
      <c r="F8858" s="7">
        <f t="shared" si="1592"/>
        <v>0</v>
      </c>
      <c r="G8858" s="7">
        <f t="shared" si="1593"/>
        <v>0</v>
      </c>
      <c r="H8858" s="7">
        <f t="shared" si="1594"/>
        <v>0</v>
      </c>
      <c r="I8858" s="7">
        <f t="shared" si="1595"/>
        <v>0</v>
      </c>
      <c r="J8858" s="7">
        <f t="shared" si="1596"/>
        <v>0</v>
      </c>
      <c r="K8858" s="8" t="e">
        <f t="shared" si="1597"/>
        <v>#N/A</v>
      </c>
      <c r="L8858" s="7" t="e">
        <f t="shared" si="1598"/>
        <v>#N/A</v>
      </c>
      <c r="M8858" s="8" t="e">
        <f t="shared" si="1564"/>
        <v>#N/A</v>
      </c>
      <c r="N8858" s="8" t="e">
        <f t="shared" si="1565"/>
        <v>#N/A</v>
      </c>
    </row>
    <row r="8859" spans="1:14" ht="15.75" customHeight="1" x14ac:dyDescent="0.35">
      <c r="A8859" s="7">
        <f t="shared" si="1588"/>
        <v>0</v>
      </c>
      <c r="B8859" s="7">
        <f t="shared" si="1589"/>
        <v>0</v>
      </c>
      <c r="C8859" s="7">
        <f t="shared" si="1590"/>
        <v>0</v>
      </c>
      <c r="D8859" s="7">
        <f t="shared" si="1591"/>
        <v>0</v>
      </c>
      <c r="E8859" s="7" t="e">
        <f>IF('Report DCM'!$H8859="In-Stream Video","Rich Media display banner",IF('Report DCM'!$I8859&gt;'Report DCM'!$J8859,"Standard",VLOOKUP(CONCATENATE(bd_adtype,"_",bd_creativetype),tabela,2,FALSE)))</f>
        <v>#N/A</v>
      </c>
      <c r="F8859" s="7">
        <f t="shared" si="1592"/>
        <v>0</v>
      </c>
      <c r="G8859" s="7">
        <f t="shared" si="1593"/>
        <v>0</v>
      </c>
      <c r="H8859" s="7">
        <f t="shared" si="1594"/>
        <v>0</v>
      </c>
      <c r="I8859" s="7">
        <f t="shared" si="1595"/>
        <v>0</v>
      </c>
      <c r="J8859" s="7">
        <f t="shared" si="1596"/>
        <v>0</v>
      </c>
      <c r="K8859" s="8" t="e">
        <f t="shared" si="1597"/>
        <v>#N/A</v>
      </c>
      <c r="L8859" s="7" t="e">
        <f t="shared" si="1598"/>
        <v>#N/A</v>
      </c>
      <c r="M8859" s="8" t="e">
        <f t="shared" si="1564"/>
        <v>#N/A</v>
      </c>
      <c r="N8859" s="8" t="e">
        <f t="shared" si="1565"/>
        <v>#N/A</v>
      </c>
    </row>
    <row r="8860" spans="1:14" ht="15.75" customHeight="1" x14ac:dyDescent="0.35">
      <c r="A8860" s="7">
        <f t="shared" si="1588"/>
        <v>0</v>
      </c>
      <c r="B8860" s="7">
        <f t="shared" si="1589"/>
        <v>0</v>
      </c>
      <c r="C8860" s="7">
        <f t="shared" si="1590"/>
        <v>0</v>
      </c>
      <c r="D8860" s="7">
        <f t="shared" si="1591"/>
        <v>0</v>
      </c>
      <c r="E8860" s="7" t="e">
        <f>IF('Report DCM'!$H8860="In-Stream Video","Rich Media display banner",IF('Report DCM'!$I8860&gt;'Report DCM'!$J8860,"Standard",VLOOKUP(CONCATENATE(bd_adtype,"_",bd_creativetype),tabela,2,FALSE)))</f>
        <v>#N/A</v>
      </c>
      <c r="F8860" s="7">
        <f t="shared" si="1592"/>
        <v>0</v>
      </c>
      <c r="G8860" s="7">
        <f t="shared" si="1593"/>
        <v>0</v>
      </c>
      <c r="H8860" s="7">
        <f t="shared" si="1594"/>
        <v>0</v>
      </c>
      <c r="I8860" s="7">
        <f t="shared" si="1595"/>
        <v>0</v>
      </c>
      <c r="J8860" s="7">
        <f t="shared" si="1596"/>
        <v>0</v>
      </c>
      <c r="K8860" s="8" t="e">
        <f t="shared" si="1597"/>
        <v>#N/A</v>
      </c>
      <c r="L8860" s="7" t="e">
        <f t="shared" si="1598"/>
        <v>#N/A</v>
      </c>
      <c r="M8860" s="8" t="e">
        <f t="shared" si="1564"/>
        <v>#N/A</v>
      </c>
      <c r="N8860" s="8" t="e">
        <f t="shared" si="1565"/>
        <v>#N/A</v>
      </c>
    </row>
    <row r="8861" spans="1:14" ht="15.75" customHeight="1" x14ac:dyDescent="0.35">
      <c r="A8861" s="7">
        <f t="shared" si="1588"/>
        <v>0</v>
      </c>
      <c r="B8861" s="7">
        <f t="shared" si="1589"/>
        <v>0</v>
      </c>
      <c r="C8861" s="7">
        <f t="shared" si="1590"/>
        <v>0</v>
      </c>
      <c r="D8861" s="7">
        <f t="shared" si="1591"/>
        <v>0</v>
      </c>
      <c r="E8861" s="7" t="e">
        <f>IF('Report DCM'!$H8861="In-Stream Video","Rich Media display banner",IF('Report DCM'!$I8861&gt;'Report DCM'!$J8861,"Standard",VLOOKUP(CONCATENATE(bd_adtype,"_",bd_creativetype),tabela,2,FALSE)))</f>
        <v>#N/A</v>
      </c>
      <c r="F8861" s="7">
        <f t="shared" si="1592"/>
        <v>0</v>
      </c>
      <c r="G8861" s="7">
        <f t="shared" si="1593"/>
        <v>0</v>
      </c>
      <c r="H8861" s="7">
        <f t="shared" si="1594"/>
        <v>0</v>
      </c>
      <c r="I8861" s="7">
        <f t="shared" si="1595"/>
        <v>0</v>
      </c>
      <c r="J8861" s="7">
        <f t="shared" si="1596"/>
        <v>0</v>
      </c>
      <c r="K8861" s="8" t="e">
        <f t="shared" si="1597"/>
        <v>#N/A</v>
      </c>
      <c r="L8861" s="7" t="e">
        <f t="shared" si="1598"/>
        <v>#N/A</v>
      </c>
      <c r="M8861" s="8" t="e">
        <f t="shared" si="1564"/>
        <v>#N/A</v>
      </c>
      <c r="N8861" s="8" t="e">
        <f t="shared" si="1565"/>
        <v>#N/A</v>
      </c>
    </row>
    <row r="8862" spans="1:14" ht="15.75" customHeight="1" x14ac:dyDescent="0.35">
      <c r="A8862" s="7">
        <f t="shared" si="1588"/>
        <v>0</v>
      </c>
      <c r="B8862" s="7">
        <f t="shared" si="1589"/>
        <v>0</v>
      </c>
      <c r="C8862" s="7">
        <f t="shared" si="1590"/>
        <v>0</v>
      </c>
      <c r="D8862" s="7">
        <f t="shared" si="1591"/>
        <v>0</v>
      </c>
      <c r="E8862" s="7" t="e">
        <f>IF('Report DCM'!$H8862="In-Stream Video","Rich Media display banner",IF('Report DCM'!$I8862&gt;'Report DCM'!$J8862,"Standard",VLOOKUP(CONCATENATE(bd_adtype,"_",bd_creativetype),tabela,2,FALSE)))</f>
        <v>#N/A</v>
      </c>
      <c r="F8862" s="7">
        <f t="shared" si="1592"/>
        <v>0</v>
      </c>
      <c r="G8862" s="7">
        <f t="shared" si="1593"/>
        <v>0</v>
      </c>
      <c r="H8862" s="7">
        <f t="shared" si="1594"/>
        <v>0</v>
      </c>
      <c r="I8862" s="7">
        <f t="shared" si="1595"/>
        <v>0</v>
      </c>
      <c r="J8862" s="7">
        <f t="shared" si="1596"/>
        <v>0</v>
      </c>
      <c r="K8862" s="8" t="e">
        <f t="shared" si="1597"/>
        <v>#N/A</v>
      </c>
      <c r="L8862" s="7" t="e">
        <f t="shared" si="1598"/>
        <v>#N/A</v>
      </c>
      <c r="M8862" s="8" t="e">
        <f t="shared" si="1564"/>
        <v>#N/A</v>
      </c>
      <c r="N8862" s="8" t="e">
        <f t="shared" si="1565"/>
        <v>#N/A</v>
      </c>
    </row>
    <row r="8863" spans="1:14" ht="15.75" customHeight="1" x14ac:dyDescent="0.35">
      <c r="A8863" s="7">
        <f t="shared" si="1588"/>
        <v>0</v>
      </c>
      <c r="B8863" s="7">
        <f t="shared" si="1589"/>
        <v>0</v>
      </c>
      <c r="C8863" s="7">
        <f t="shared" si="1590"/>
        <v>0</v>
      </c>
      <c r="D8863" s="7">
        <f t="shared" si="1591"/>
        <v>0</v>
      </c>
      <c r="E8863" s="7" t="e">
        <f>IF('Report DCM'!$H8863="In-Stream Video","Rich Media display banner",IF('Report DCM'!$I8863&gt;'Report DCM'!$J8863,"Standard",VLOOKUP(CONCATENATE(bd_adtype,"_",bd_creativetype),tabela,2,FALSE)))</f>
        <v>#N/A</v>
      </c>
      <c r="F8863" s="7">
        <f t="shared" si="1592"/>
        <v>0</v>
      </c>
      <c r="G8863" s="7">
        <f t="shared" si="1593"/>
        <v>0</v>
      </c>
      <c r="H8863" s="7">
        <f t="shared" si="1594"/>
        <v>0</v>
      </c>
      <c r="I8863" s="7">
        <f t="shared" si="1595"/>
        <v>0</v>
      </c>
      <c r="J8863" s="7">
        <f t="shared" si="1596"/>
        <v>0</v>
      </c>
      <c r="K8863" s="8" t="e">
        <f t="shared" si="1597"/>
        <v>#N/A</v>
      </c>
      <c r="L8863" s="7" t="e">
        <f t="shared" si="1598"/>
        <v>#N/A</v>
      </c>
      <c r="M8863" s="8" t="e">
        <f t="shared" si="1564"/>
        <v>#N/A</v>
      </c>
      <c r="N8863" s="8" t="e">
        <f t="shared" si="1565"/>
        <v>#N/A</v>
      </c>
    </row>
    <row r="8864" spans="1:14" ht="15.75" customHeight="1" x14ac:dyDescent="0.35">
      <c r="A8864" s="7">
        <f t="shared" si="1588"/>
        <v>0</v>
      </c>
      <c r="B8864" s="7">
        <f t="shared" si="1589"/>
        <v>0</v>
      </c>
      <c r="C8864" s="7">
        <f t="shared" si="1590"/>
        <v>0</v>
      </c>
      <c r="D8864" s="7">
        <f t="shared" si="1591"/>
        <v>0</v>
      </c>
      <c r="E8864" s="7" t="e">
        <f>IF('Report DCM'!$H8864="In-Stream Video","Rich Media display banner",IF('Report DCM'!$I8864&gt;'Report DCM'!$J8864,"Standard",VLOOKUP(CONCATENATE(bd_adtype,"_",bd_creativetype),tabela,2,FALSE)))</f>
        <v>#N/A</v>
      </c>
      <c r="F8864" s="7">
        <f t="shared" si="1592"/>
        <v>0</v>
      </c>
      <c r="G8864" s="7">
        <f t="shared" si="1593"/>
        <v>0</v>
      </c>
      <c r="H8864" s="7">
        <f t="shared" si="1594"/>
        <v>0</v>
      </c>
      <c r="I8864" s="7">
        <f t="shared" si="1595"/>
        <v>0</v>
      </c>
      <c r="J8864" s="7">
        <f t="shared" si="1596"/>
        <v>0</v>
      </c>
      <c r="K8864" s="8" t="e">
        <f t="shared" si="1597"/>
        <v>#N/A</v>
      </c>
      <c r="L8864" s="7" t="e">
        <f t="shared" si="1598"/>
        <v>#N/A</v>
      </c>
      <c r="M8864" s="8" t="e">
        <f t="shared" si="1564"/>
        <v>#N/A</v>
      </c>
      <c r="N8864" s="8" t="e">
        <f t="shared" si="1565"/>
        <v>#N/A</v>
      </c>
    </row>
    <row r="8865" spans="1:14" ht="15.75" customHeight="1" x14ac:dyDescent="0.35">
      <c r="A8865" s="7">
        <f t="shared" si="1588"/>
        <v>0</v>
      </c>
      <c r="B8865" s="7">
        <f t="shared" si="1589"/>
        <v>0</v>
      </c>
      <c r="C8865" s="7">
        <f t="shared" si="1590"/>
        <v>0</v>
      </c>
      <c r="D8865" s="7">
        <f t="shared" si="1591"/>
        <v>0</v>
      </c>
      <c r="E8865" s="7" t="e">
        <f>IF('Report DCM'!$H8865="In-Stream Video","Rich Media display banner",IF('Report DCM'!$I8865&gt;'Report DCM'!$J8865,"Standard",VLOOKUP(CONCATENATE(bd_adtype,"_",bd_creativetype),tabela,2,FALSE)))</f>
        <v>#N/A</v>
      </c>
      <c r="F8865" s="7">
        <f t="shared" si="1592"/>
        <v>0</v>
      </c>
      <c r="G8865" s="7">
        <f t="shared" si="1593"/>
        <v>0</v>
      </c>
      <c r="H8865" s="7">
        <f t="shared" si="1594"/>
        <v>0</v>
      </c>
      <c r="I8865" s="7">
        <f t="shared" si="1595"/>
        <v>0</v>
      </c>
      <c r="J8865" s="7">
        <f t="shared" si="1596"/>
        <v>0</v>
      </c>
      <c r="K8865" s="8" t="e">
        <f t="shared" si="1597"/>
        <v>#N/A</v>
      </c>
      <c r="L8865" s="7" t="e">
        <f t="shared" si="1598"/>
        <v>#N/A</v>
      </c>
      <c r="M8865" s="8" t="e">
        <f t="shared" si="1564"/>
        <v>#N/A</v>
      </c>
      <c r="N8865" s="8" t="e">
        <f t="shared" si="1565"/>
        <v>#N/A</v>
      </c>
    </row>
    <row r="8866" spans="1:14" ht="15.75" customHeight="1" x14ac:dyDescent="0.35">
      <c r="A8866" s="7">
        <f t="shared" si="1588"/>
        <v>0</v>
      </c>
      <c r="B8866" s="7">
        <f t="shared" si="1589"/>
        <v>0</v>
      </c>
      <c r="C8866" s="7">
        <f t="shared" si="1590"/>
        <v>0</v>
      </c>
      <c r="D8866" s="7">
        <f t="shared" si="1591"/>
        <v>0</v>
      </c>
      <c r="E8866" s="7" t="e">
        <f>IF('Report DCM'!$H8866="In-Stream Video","Rich Media display banner",IF('Report DCM'!$I8866&gt;'Report DCM'!$J8866,"Standard",VLOOKUP(CONCATENATE(bd_adtype,"_",bd_creativetype),tabela,2,FALSE)))</f>
        <v>#N/A</v>
      </c>
      <c r="F8866" s="7">
        <f t="shared" si="1592"/>
        <v>0</v>
      </c>
      <c r="G8866" s="7">
        <f t="shared" si="1593"/>
        <v>0</v>
      </c>
      <c r="H8866" s="7">
        <f t="shared" si="1594"/>
        <v>0</v>
      </c>
      <c r="I8866" s="7">
        <f t="shared" si="1595"/>
        <v>0</v>
      </c>
      <c r="J8866" s="7">
        <f t="shared" si="1596"/>
        <v>0</v>
      </c>
      <c r="K8866" s="8" t="e">
        <f t="shared" si="1597"/>
        <v>#N/A</v>
      </c>
      <c r="L8866" s="7" t="e">
        <f t="shared" si="1598"/>
        <v>#N/A</v>
      </c>
      <c r="M8866" s="8" t="e">
        <f t="shared" si="1564"/>
        <v>#N/A</v>
      </c>
      <c r="N8866" s="8" t="e">
        <f t="shared" si="1565"/>
        <v>#N/A</v>
      </c>
    </row>
    <row r="8867" spans="1:14" ht="15.75" customHeight="1" x14ac:dyDescent="0.35">
      <c r="A8867" s="7">
        <f t="shared" si="1588"/>
        <v>0</v>
      </c>
      <c r="B8867" s="7">
        <f t="shared" si="1589"/>
        <v>0</v>
      </c>
      <c r="C8867" s="7">
        <f t="shared" si="1590"/>
        <v>0</v>
      </c>
      <c r="D8867" s="7">
        <f t="shared" si="1591"/>
        <v>0</v>
      </c>
      <c r="E8867" s="7" t="e">
        <f>IF('Report DCM'!$H8867="In-Stream Video","Rich Media display banner",IF('Report DCM'!$I8867&gt;'Report DCM'!$J8867,"Standard",VLOOKUP(CONCATENATE(bd_adtype,"_",bd_creativetype),tabela,2,FALSE)))</f>
        <v>#N/A</v>
      </c>
      <c r="F8867" s="7">
        <f t="shared" si="1592"/>
        <v>0</v>
      </c>
      <c r="G8867" s="7">
        <f t="shared" si="1593"/>
        <v>0</v>
      </c>
      <c r="H8867" s="7">
        <f t="shared" si="1594"/>
        <v>0</v>
      </c>
      <c r="I8867" s="7">
        <f t="shared" si="1595"/>
        <v>0</v>
      </c>
      <c r="J8867" s="7">
        <f t="shared" si="1596"/>
        <v>0</v>
      </c>
      <c r="K8867" s="8" t="e">
        <f t="shared" si="1597"/>
        <v>#N/A</v>
      </c>
      <c r="L8867" s="7" t="e">
        <f t="shared" si="1598"/>
        <v>#N/A</v>
      </c>
      <c r="M8867" s="8" t="e">
        <f t="shared" si="1564"/>
        <v>#N/A</v>
      </c>
      <c r="N8867" s="8" t="e">
        <f t="shared" si="1565"/>
        <v>#N/A</v>
      </c>
    </row>
    <row r="8868" spans="1:14" ht="15.75" customHeight="1" x14ac:dyDescent="0.35">
      <c r="A8868" s="7">
        <f t="shared" si="1588"/>
        <v>0</v>
      </c>
      <c r="B8868" s="7">
        <f t="shared" si="1589"/>
        <v>0</v>
      </c>
      <c r="C8868" s="7">
        <f t="shared" si="1590"/>
        <v>0</v>
      </c>
      <c r="D8868" s="7">
        <f t="shared" si="1591"/>
        <v>0</v>
      </c>
      <c r="E8868" s="7" t="e">
        <f>IF('Report DCM'!$H8868="In-Stream Video","Rich Media display banner",IF('Report DCM'!$I8868&gt;'Report DCM'!$J8868,"Standard",VLOOKUP(CONCATENATE(bd_adtype,"_",bd_creativetype),tabela,2,FALSE)))</f>
        <v>#N/A</v>
      </c>
      <c r="F8868" s="7">
        <f t="shared" si="1592"/>
        <v>0</v>
      </c>
      <c r="G8868" s="7">
        <f t="shared" si="1593"/>
        <v>0</v>
      </c>
      <c r="H8868" s="7">
        <f t="shared" si="1594"/>
        <v>0</v>
      </c>
      <c r="I8868" s="7">
        <f t="shared" si="1595"/>
        <v>0</v>
      </c>
      <c r="J8868" s="7">
        <f t="shared" si="1596"/>
        <v>0</v>
      </c>
      <c r="K8868" s="8" t="e">
        <f t="shared" si="1597"/>
        <v>#N/A</v>
      </c>
      <c r="L8868" s="7" t="e">
        <f t="shared" si="1598"/>
        <v>#N/A</v>
      </c>
      <c r="M8868" s="8" t="e">
        <f t="shared" si="1564"/>
        <v>#N/A</v>
      </c>
      <c r="N8868" s="8" t="e">
        <f t="shared" si="1565"/>
        <v>#N/A</v>
      </c>
    </row>
    <row r="8869" spans="1:14" ht="15.75" customHeight="1" x14ac:dyDescent="0.35">
      <c r="A8869" s="7">
        <f t="shared" si="1588"/>
        <v>0</v>
      </c>
      <c r="B8869" s="7">
        <f t="shared" si="1589"/>
        <v>0</v>
      </c>
      <c r="C8869" s="7">
        <f t="shared" si="1590"/>
        <v>0</v>
      </c>
      <c r="D8869" s="7">
        <f t="shared" si="1591"/>
        <v>0</v>
      </c>
      <c r="E8869" s="7" t="e">
        <f>IF('Report DCM'!$H8869="In-Stream Video","Rich Media display banner",IF('Report DCM'!$I8869&gt;'Report DCM'!$J8869,"Standard",VLOOKUP(CONCATENATE(bd_adtype,"_",bd_creativetype),tabela,2,FALSE)))</f>
        <v>#N/A</v>
      </c>
      <c r="F8869" s="7">
        <f t="shared" si="1592"/>
        <v>0</v>
      </c>
      <c r="G8869" s="7">
        <f t="shared" si="1593"/>
        <v>0</v>
      </c>
      <c r="H8869" s="7">
        <f t="shared" si="1594"/>
        <v>0</v>
      </c>
      <c r="I8869" s="7">
        <f t="shared" si="1595"/>
        <v>0</v>
      </c>
      <c r="J8869" s="7">
        <f t="shared" si="1596"/>
        <v>0</v>
      </c>
      <c r="K8869" s="8" t="e">
        <f t="shared" si="1597"/>
        <v>#N/A</v>
      </c>
      <c r="L8869" s="7" t="e">
        <f t="shared" si="1598"/>
        <v>#N/A</v>
      </c>
      <c r="M8869" s="8" t="e">
        <f t="shared" si="1564"/>
        <v>#N/A</v>
      </c>
      <c r="N8869" s="8" t="e">
        <f t="shared" si="1565"/>
        <v>#N/A</v>
      </c>
    </row>
    <row r="8870" spans="1:14" ht="15.75" customHeight="1" x14ac:dyDescent="0.35">
      <c r="A8870" s="7">
        <f t="shared" si="1588"/>
        <v>0</v>
      </c>
      <c r="B8870" s="7">
        <f t="shared" si="1589"/>
        <v>0</v>
      </c>
      <c r="C8870" s="7">
        <f t="shared" si="1590"/>
        <v>0</v>
      </c>
      <c r="D8870" s="7">
        <f t="shared" si="1591"/>
        <v>0</v>
      </c>
      <c r="E8870" s="7" t="e">
        <f>IF('Report DCM'!$H8870="In-Stream Video","Rich Media display banner",IF('Report DCM'!$I8870&gt;'Report DCM'!$J8870,"Standard",VLOOKUP(CONCATENATE(bd_adtype,"_",bd_creativetype),tabela,2,FALSE)))</f>
        <v>#N/A</v>
      </c>
      <c r="F8870" s="7">
        <f t="shared" si="1592"/>
        <v>0</v>
      </c>
      <c r="G8870" s="7">
        <f t="shared" si="1593"/>
        <v>0</v>
      </c>
      <c r="H8870" s="7">
        <f t="shared" si="1594"/>
        <v>0</v>
      </c>
      <c r="I8870" s="7">
        <f t="shared" si="1595"/>
        <v>0</v>
      </c>
      <c r="J8870" s="7">
        <f t="shared" si="1596"/>
        <v>0</v>
      </c>
      <c r="K8870" s="8" t="e">
        <f t="shared" si="1597"/>
        <v>#N/A</v>
      </c>
      <c r="L8870" s="7" t="e">
        <f t="shared" si="1598"/>
        <v>#N/A</v>
      </c>
      <c r="M8870" s="8" t="e">
        <f t="shared" si="1564"/>
        <v>#N/A</v>
      </c>
      <c r="N8870" s="8" t="e">
        <f t="shared" si="1565"/>
        <v>#N/A</v>
      </c>
    </row>
    <row r="8871" spans="1:14" ht="15.75" customHeight="1" x14ac:dyDescent="0.35">
      <c r="A8871" s="7">
        <f t="shared" si="1588"/>
        <v>0</v>
      </c>
      <c r="B8871" s="7">
        <f t="shared" si="1589"/>
        <v>0</v>
      </c>
      <c r="C8871" s="7">
        <f t="shared" si="1590"/>
        <v>0</v>
      </c>
      <c r="D8871" s="7">
        <f t="shared" si="1591"/>
        <v>0</v>
      </c>
      <c r="E8871" s="7" t="e">
        <f>IF('Report DCM'!$H8871="In-Stream Video","Rich Media display banner",IF('Report DCM'!$I8871&gt;'Report DCM'!$J8871,"Standard",VLOOKUP(CONCATENATE(bd_adtype,"_",bd_creativetype),tabela,2,FALSE)))</f>
        <v>#N/A</v>
      </c>
      <c r="F8871" s="7">
        <f t="shared" si="1592"/>
        <v>0</v>
      </c>
      <c r="G8871" s="7">
        <f t="shared" si="1593"/>
        <v>0</v>
      </c>
      <c r="H8871" s="7">
        <f t="shared" si="1594"/>
        <v>0</v>
      </c>
      <c r="I8871" s="7">
        <f t="shared" si="1595"/>
        <v>0</v>
      </c>
      <c r="J8871" s="7">
        <f t="shared" si="1596"/>
        <v>0</v>
      </c>
      <c r="K8871" s="8" t="e">
        <f t="shared" si="1597"/>
        <v>#N/A</v>
      </c>
      <c r="L8871" s="7" t="e">
        <f t="shared" si="1598"/>
        <v>#N/A</v>
      </c>
      <c r="M8871" s="8" t="e">
        <f t="shared" si="1564"/>
        <v>#N/A</v>
      </c>
      <c r="N8871" s="8" t="e">
        <f t="shared" si="1565"/>
        <v>#N/A</v>
      </c>
    </row>
    <row r="8872" spans="1:14" ht="15.75" customHeight="1" x14ac:dyDescent="0.35">
      <c r="A8872" s="7">
        <f t="shared" si="1588"/>
        <v>0</v>
      </c>
      <c r="B8872" s="7">
        <f t="shared" si="1589"/>
        <v>0</v>
      </c>
      <c r="C8872" s="7">
        <f t="shared" si="1590"/>
        <v>0</v>
      </c>
      <c r="D8872" s="7">
        <f t="shared" si="1591"/>
        <v>0</v>
      </c>
      <c r="E8872" s="7" t="e">
        <f>IF('Report DCM'!$H8872="In-Stream Video","Rich Media display banner",IF('Report DCM'!$I8872&gt;'Report DCM'!$J8872,"Standard",VLOOKUP(CONCATENATE(bd_adtype,"_",bd_creativetype),tabela,2,FALSE)))</f>
        <v>#N/A</v>
      </c>
      <c r="F8872" s="7">
        <f t="shared" si="1592"/>
        <v>0</v>
      </c>
      <c r="G8872" s="7">
        <f t="shared" si="1593"/>
        <v>0</v>
      </c>
      <c r="H8872" s="7">
        <f t="shared" si="1594"/>
        <v>0</v>
      </c>
      <c r="I8872" s="7">
        <f t="shared" si="1595"/>
        <v>0</v>
      </c>
      <c r="J8872" s="7">
        <f t="shared" si="1596"/>
        <v>0</v>
      </c>
      <c r="K8872" s="8" t="e">
        <f t="shared" si="1597"/>
        <v>#N/A</v>
      </c>
      <c r="L8872" s="7" t="e">
        <f t="shared" si="1598"/>
        <v>#N/A</v>
      </c>
      <c r="M8872" s="8" t="e">
        <f t="shared" si="1564"/>
        <v>#N/A</v>
      </c>
      <c r="N8872" s="8" t="e">
        <f t="shared" si="1565"/>
        <v>#N/A</v>
      </c>
    </row>
    <row r="8873" spans="1:14" ht="15.75" customHeight="1" x14ac:dyDescent="0.35">
      <c r="A8873" s="7">
        <f t="shared" si="1588"/>
        <v>0</v>
      </c>
      <c r="B8873" s="7">
        <f t="shared" si="1589"/>
        <v>0</v>
      </c>
      <c r="C8873" s="7">
        <f t="shared" si="1590"/>
        <v>0</v>
      </c>
      <c r="D8873" s="7">
        <f t="shared" si="1591"/>
        <v>0</v>
      </c>
      <c r="E8873" s="7" t="e">
        <f>IF('Report DCM'!$H8873="In-Stream Video","Rich Media display banner",IF('Report DCM'!$I8873&gt;'Report DCM'!$J8873,"Standard",VLOOKUP(CONCATENATE(bd_adtype,"_",bd_creativetype),tabela,2,FALSE)))</f>
        <v>#N/A</v>
      </c>
      <c r="F8873" s="7">
        <f t="shared" si="1592"/>
        <v>0</v>
      </c>
      <c r="G8873" s="7">
        <f t="shared" si="1593"/>
        <v>0</v>
      </c>
      <c r="H8873" s="7">
        <f t="shared" si="1594"/>
        <v>0</v>
      </c>
      <c r="I8873" s="7">
        <f t="shared" si="1595"/>
        <v>0</v>
      </c>
      <c r="J8873" s="7">
        <f t="shared" si="1596"/>
        <v>0</v>
      </c>
      <c r="K8873" s="8" t="e">
        <f t="shared" si="1597"/>
        <v>#N/A</v>
      </c>
      <c r="L8873" s="7" t="e">
        <f t="shared" si="1598"/>
        <v>#N/A</v>
      </c>
      <c r="M8873" s="8" t="e">
        <f t="shared" si="1564"/>
        <v>#N/A</v>
      </c>
      <c r="N8873" s="8" t="e">
        <f t="shared" si="1565"/>
        <v>#N/A</v>
      </c>
    </row>
    <row r="8874" spans="1:14" ht="15.75" customHeight="1" x14ac:dyDescent="0.35">
      <c r="A8874" s="7">
        <f t="shared" si="1588"/>
        <v>0</v>
      </c>
      <c r="B8874" s="7">
        <f t="shared" si="1589"/>
        <v>0</v>
      </c>
      <c r="C8874" s="7">
        <f t="shared" si="1590"/>
        <v>0</v>
      </c>
      <c r="D8874" s="7">
        <f t="shared" si="1591"/>
        <v>0</v>
      </c>
      <c r="E8874" s="7" t="e">
        <f>IF('Report DCM'!$H8874="In-Stream Video","Rich Media display banner",IF('Report DCM'!$I8874&gt;'Report DCM'!$J8874,"Standard",VLOOKUP(CONCATENATE(bd_adtype,"_",bd_creativetype),tabela,2,FALSE)))</f>
        <v>#N/A</v>
      </c>
      <c r="F8874" s="7">
        <f t="shared" si="1592"/>
        <v>0</v>
      </c>
      <c r="G8874" s="7">
        <f t="shared" si="1593"/>
        <v>0</v>
      </c>
      <c r="H8874" s="7">
        <f t="shared" si="1594"/>
        <v>0</v>
      </c>
      <c r="I8874" s="7">
        <f t="shared" si="1595"/>
        <v>0</v>
      </c>
      <c r="J8874" s="7">
        <f t="shared" si="1596"/>
        <v>0</v>
      </c>
      <c r="K8874" s="8" t="e">
        <f t="shared" si="1597"/>
        <v>#N/A</v>
      </c>
      <c r="L8874" s="7" t="e">
        <f t="shared" si="1598"/>
        <v>#N/A</v>
      </c>
      <c r="M8874" s="8" t="e">
        <f t="shared" si="1564"/>
        <v>#N/A</v>
      </c>
      <c r="N8874" s="8" t="e">
        <f t="shared" si="1565"/>
        <v>#N/A</v>
      </c>
    </row>
    <row r="8875" spans="1:14" ht="15.75" customHeight="1" x14ac:dyDescent="0.35">
      <c r="A8875" s="7">
        <f t="shared" si="1588"/>
        <v>0</v>
      </c>
      <c r="B8875" s="7">
        <f t="shared" si="1589"/>
        <v>0</v>
      </c>
      <c r="C8875" s="7">
        <f t="shared" si="1590"/>
        <v>0</v>
      </c>
      <c r="D8875" s="7">
        <f t="shared" si="1591"/>
        <v>0</v>
      </c>
      <c r="E8875" s="7" t="e">
        <f>IF('Report DCM'!$H8875="In-Stream Video","Rich Media display banner",IF('Report DCM'!$I8875&gt;'Report DCM'!$J8875,"Standard",VLOOKUP(CONCATENATE(bd_adtype,"_",bd_creativetype),tabela,2,FALSE)))</f>
        <v>#N/A</v>
      </c>
      <c r="F8875" s="7">
        <f t="shared" si="1592"/>
        <v>0</v>
      </c>
      <c r="G8875" s="7">
        <f t="shared" si="1593"/>
        <v>0</v>
      </c>
      <c r="H8875" s="7">
        <f t="shared" si="1594"/>
        <v>0</v>
      </c>
      <c r="I8875" s="7">
        <f t="shared" si="1595"/>
        <v>0</v>
      </c>
      <c r="J8875" s="7">
        <f t="shared" si="1596"/>
        <v>0</v>
      </c>
      <c r="K8875" s="8" t="e">
        <f t="shared" si="1597"/>
        <v>#N/A</v>
      </c>
      <c r="L8875" s="7" t="e">
        <f t="shared" si="1598"/>
        <v>#N/A</v>
      </c>
      <c r="M8875" s="8" t="e">
        <f t="shared" si="1564"/>
        <v>#N/A</v>
      </c>
      <c r="N8875" s="8" t="e">
        <f t="shared" si="1565"/>
        <v>#N/A</v>
      </c>
    </row>
    <row r="8876" spans="1:14" ht="15.75" customHeight="1" x14ac:dyDescent="0.35">
      <c r="A8876" s="7">
        <f t="shared" si="1588"/>
        <v>0</v>
      </c>
      <c r="B8876" s="7">
        <f t="shared" si="1589"/>
        <v>0</v>
      </c>
      <c r="C8876" s="7">
        <f t="shared" si="1590"/>
        <v>0</v>
      </c>
      <c r="D8876" s="7">
        <f t="shared" si="1591"/>
        <v>0</v>
      </c>
      <c r="E8876" s="7" t="e">
        <f>IF('Report DCM'!$H8876="In-Stream Video","Rich Media display banner",IF('Report DCM'!$I8876&gt;'Report DCM'!$J8876,"Standard",VLOOKUP(CONCATENATE(bd_adtype,"_",bd_creativetype),tabela,2,FALSE)))</f>
        <v>#N/A</v>
      </c>
      <c r="F8876" s="7">
        <f t="shared" si="1592"/>
        <v>0</v>
      </c>
      <c r="G8876" s="7">
        <f t="shared" si="1593"/>
        <v>0</v>
      </c>
      <c r="H8876" s="7">
        <f t="shared" si="1594"/>
        <v>0</v>
      </c>
      <c r="I8876" s="7">
        <f t="shared" si="1595"/>
        <v>0</v>
      </c>
      <c r="J8876" s="7">
        <f t="shared" si="1596"/>
        <v>0</v>
      </c>
      <c r="K8876" s="8" t="e">
        <f t="shared" si="1597"/>
        <v>#N/A</v>
      </c>
      <c r="L8876" s="7" t="e">
        <f t="shared" si="1598"/>
        <v>#N/A</v>
      </c>
      <c r="M8876" s="8" t="e">
        <f t="shared" si="1564"/>
        <v>#N/A</v>
      </c>
      <c r="N8876" s="8" t="e">
        <f t="shared" si="1565"/>
        <v>#N/A</v>
      </c>
    </row>
    <row r="8877" spans="1:14" ht="15.75" customHeight="1" x14ac:dyDescent="0.35">
      <c r="A8877" s="7">
        <f t="shared" si="1588"/>
        <v>0</v>
      </c>
      <c r="B8877" s="7">
        <f t="shared" si="1589"/>
        <v>0</v>
      </c>
      <c r="C8877" s="7">
        <f t="shared" si="1590"/>
        <v>0</v>
      </c>
      <c r="D8877" s="7">
        <f t="shared" si="1591"/>
        <v>0</v>
      </c>
      <c r="E8877" s="7" t="e">
        <f>IF('Report DCM'!$H8877="In-Stream Video","Rich Media display banner",IF('Report DCM'!$I8877&gt;'Report DCM'!$J8877,"Standard",VLOOKUP(CONCATENATE(bd_adtype,"_",bd_creativetype),tabela,2,FALSE)))</f>
        <v>#N/A</v>
      </c>
      <c r="F8877" s="7">
        <f t="shared" si="1592"/>
        <v>0</v>
      </c>
      <c r="G8877" s="7">
        <f t="shared" si="1593"/>
        <v>0</v>
      </c>
      <c r="H8877" s="7">
        <f t="shared" si="1594"/>
        <v>0</v>
      </c>
      <c r="I8877" s="7">
        <f t="shared" si="1595"/>
        <v>0</v>
      </c>
      <c r="J8877" s="7">
        <f t="shared" si="1596"/>
        <v>0</v>
      </c>
      <c r="K8877" s="8" t="e">
        <f t="shared" si="1597"/>
        <v>#N/A</v>
      </c>
      <c r="L8877" s="7" t="e">
        <f t="shared" si="1598"/>
        <v>#N/A</v>
      </c>
      <c r="M8877" s="8" t="e">
        <f t="shared" si="1564"/>
        <v>#N/A</v>
      </c>
      <c r="N8877" s="8" t="e">
        <f t="shared" si="1565"/>
        <v>#N/A</v>
      </c>
    </row>
    <row r="8878" spans="1:14" ht="15.75" customHeight="1" x14ac:dyDescent="0.35">
      <c r="A8878" s="7">
        <f t="shared" si="1588"/>
        <v>0</v>
      </c>
      <c r="B8878" s="7">
        <f t="shared" si="1589"/>
        <v>0</v>
      </c>
      <c r="C8878" s="7">
        <f t="shared" si="1590"/>
        <v>0</v>
      </c>
      <c r="D8878" s="7">
        <f t="shared" si="1591"/>
        <v>0</v>
      </c>
      <c r="E8878" s="7" t="e">
        <f>IF('Report DCM'!$H8878="In-Stream Video","Rich Media display banner",IF('Report DCM'!$I8878&gt;'Report DCM'!$J8878,"Standard",VLOOKUP(CONCATENATE(bd_adtype,"_",bd_creativetype),tabela,2,FALSE)))</f>
        <v>#N/A</v>
      </c>
      <c r="F8878" s="7">
        <f t="shared" si="1592"/>
        <v>0</v>
      </c>
      <c r="G8878" s="7">
        <f t="shared" si="1593"/>
        <v>0</v>
      </c>
      <c r="H8878" s="7">
        <f t="shared" si="1594"/>
        <v>0</v>
      </c>
      <c r="I8878" s="7">
        <f t="shared" si="1595"/>
        <v>0</v>
      </c>
      <c r="J8878" s="7">
        <f t="shared" si="1596"/>
        <v>0</v>
      </c>
      <c r="K8878" s="8" t="e">
        <f t="shared" si="1597"/>
        <v>#N/A</v>
      </c>
      <c r="L8878" s="7" t="e">
        <f t="shared" si="1598"/>
        <v>#N/A</v>
      </c>
      <c r="M8878" s="8" t="e">
        <f t="shared" si="1564"/>
        <v>#N/A</v>
      </c>
      <c r="N8878" s="8" t="e">
        <f t="shared" si="1565"/>
        <v>#N/A</v>
      </c>
    </row>
    <row r="8879" spans="1:14" ht="15.75" customHeight="1" x14ac:dyDescent="0.35">
      <c r="A8879" s="7">
        <f t="shared" si="1588"/>
        <v>0</v>
      </c>
      <c r="B8879" s="7">
        <f t="shared" si="1589"/>
        <v>0</v>
      </c>
      <c r="C8879" s="7">
        <f t="shared" si="1590"/>
        <v>0</v>
      </c>
      <c r="D8879" s="7">
        <f t="shared" si="1591"/>
        <v>0</v>
      </c>
      <c r="E8879" s="7" t="e">
        <f>IF('Report DCM'!$H8879="In-Stream Video","Rich Media display banner",IF('Report DCM'!$I8879&gt;'Report DCM'!$J8879,"Standard",VLOOKUP(CONCATENATE(bd_adtype,"_",bd_creativetype),tabela,2,FALSE)))</f>
        <v>#N/A</v>
      </c>
      <c r="F8879" s="7">
        <f t="shared" si="1592"/>
        <v>0</v>
      </c>
      <c r="G8879" s="7">
        <f t="shared" si="1593"/>
        <v>0</v>
      </c>
      <c r="H8879" s="7">
        <f t="shared" si="1594"/>
        <v>0</v>
      </c>
      <c r="I8879" s="7">
        <f t="shared" si="1595"/>
        <v>0</v>
      </c>
      <c r="J8879" s="7">
        <f t="shared" si="1596"/>
        <v>0</v>
      </c>
      <c r="K8879" s="8" t="e">
        <f t="shared" si="1597"/>
        <v>#N/A</v>
      </c>
      <c r="L8879" s="7" t="e">
        <f t="shared" si="1598"/>
        <v>#N/A</v>
      </c>
      <c r="M8879" s="8" t="e">
        <f t="shared" si="1564"/>
        <v>#N/A</v>
      </c>
      <c r="N8879" s="8" t="e">
        <f t="shared" si="1565"/>
        <v>#N/A</v>
      </c>
    </row>
    <row r="8880" spans="1:14" ht="15.75" customHeight="1" x14ac:dyDescent="0.35">
      <c r="A8880" s="7">
        <f t="shared" si="1588"/>
        <v>0</v>
      </c>
      <c r="B8880" s="7">
        <f t="shared" si="1589"/>
        <v>0</v>
      </c>
      <c r="C8880" s="7">
        <f t="shared" si="1590"/>
        <v>0</v>
      </c>
      <c r="D8880" s="7">
        <f t="shared" si="1591"/>
        <v>0</v>
      </c>
      <c r="E8880" s="7" t="e">
        <f>IF('Report DCM'!$H8880="In-Stream Video","Rich Media display banner",IF('Report DCM'!$I8880&gt;'Report DCM'!$J8880,"Standard",VLOOKUP(CONCATENATE(bd_adtype,"_",bd_creativetype),tabela,2,FALSE)))</f>
        <v>#N/A</v>
      </c>
      <c r="F8880" s="7">
        <f t="shared" si="1592"/>
        <v>0</v>
      </c>
      <c r="G8880" s="7">
        <f t="shared" si="1593"/>
        <v>0</v>
      </c>
      <c r="H8880" s="7">
        <f t="shared" si="1594"/>
        <v>0</v>
      </c>
      <c r="I8880" s="7">
        <f t="shared" si="1595"/>
        <v>0</v>
      </c>
      <c r="J8880" s="7">
        <f t="shared" si="1596"/>
        <v>0</v>
      </c>
      <c r="K8880" s="8" t="e">
        <f t="shared" si="1597"/>
        <v>#N/A</v>
      </c>
      <c r="L8880" s="7" t="e">
        <f t="shared" si="1598"/>
        <v>#N/A</v>
      </c>
      <c r="M8880" s="8" t="e">
        <f t="shared" si="1564"/>
        <v>#N/A</v>
      </c>
      <c r="N8880" s="8" t="e">
        <f t="shared" si="1565"/>
        <v>#N/A</v>
      </c>
    </row>
    <row r="8881" spans="1:14" ht="15.75" customHeight="1" x14ac:dyDescent="0.35">
      <c r="A8881" s="7">
        <f t="shared" si="1588"/>
        <v>0</v>
      </c>
      <c r="B8881" s="7">
        <f t="shared" si="1589"/>
        <v>0</v>
      </c>
      <c r="C8881" s="7">
        <f t="shared" si="1590"/>
        <v>0</v>
      </c>
      <c r="D8881" s="7">
        <f t="shared" si="1591"/>
        <v>0</v>
      </c>
      <c r="E8881" s="7" t="e">
        <f>IF('Report DCM'!$H8881="In-Stream Video","Rich Media display banner",IF('Report DCM'!$I8881&gt;'Report DCM'!$J8881,"Standard",VLOOKUP(CONCATENATE(bd_adtype,"_",bd_creativetype),tabela,2,FALSE)))</f>
        <v>#N/A</v>
      </c>
      <c r="F8881" s="7">
        <f t="shared" si="1592"/>
        <v>0</v>
      </c>
      <c r="G8881" s="7">
        <f t="shared" si="1593"/>
        <v>0</v>
      </c>
      <c r="H8881" s="7">
        <f t="shared" si="1594"/>
        <v>0</v>
      </c>
      <c r="I8881" s="7">
        <f t="shared" si="1595"/>
        <v>0</v>
      </c>
      <c r="J8881" s="7">
        <f t="shared" si="1596"/>
        <v>0</v>
      </c>
      <c r="K8881" s="8" t="e">
        <f t="shared" si="1597"/>
        <v>#N/A</v>
      </c>
      <c r="L8881" s="7" t="e">
        <f t="shared" si="1598"/>
        <v>#N/A</v>
      </c>
      <c r="M8881" s="8" t="e">
        <f t="shared" si="1564"/>
        <v>#N/A</v>
      </c>
      <c r="N8881" s="8" t="e">
        <f t="shared" si="1565"/>
        <v>#N/A</v>
      </c>
    </row>
    <row r="8882" spans="1:14" ht="15.75" customHeight="1" x14ac:dyDescent="0.35">
      <c r="A8882" s="7">
        <f t="shared" si="1588"/>
        <v>0</v>
      </c>
      <c r="B8882" s="7">
        <f t="shared" si="1589"/>
        <v>0</v>
      </c>
      <c r="C8882" s="7">
        <f t="shared" si="1590"/>
        <v>0</v>
      </c>
      <c r="D8882" s="7">
        <f t="shared" si="1591"/>
        <v>0</v>
      </c>
      <c r="E8882" s="7" t="e">
        <f>IF('Report DCM'!$H8882="In-Stream Video","Rich Media display banner",IF('Report DCM'!$I8882&gt;'Report DCM'!$J8882,"Standard",VLOOKUP(CONCATENATE(bd_adtype,"_",bd_creativetype),tabela,2,FALSE)))</f>
        <v>#N/A</v>
      </c>
      <c r="F8882" s="7">
        <f t="shared" si="1592"/>
        <v>0</v>
      </c>
      <c r="G8882" s="7">
        <f t="shared" si="1593"/>
        <v>0</v>
      </c>
      <c r="H8882" s="7">
        <f t="shared" si="1594"/>
        <v>0</v>
      </c>
      <c r="I8882" s="7">
        <f t="shared" si="1595"/>
        <v>0</v>
      </c>
      <c r="J8882" s="7">
        <f t="shared" si="1596"/>
        <v>0</v>
      </c>
      <c r="K8882" s="8" t="e">
        <f t="shared" si="1597"/>
        <v>#N/A</v>
      </c>
      <c r="L8882" s="7" t="e">
        <f t="shared" si="1598"/>
        <v>#N/A</v>
      </c>
      <c r="M8882" s="8" t="e">
        <f t="shared" si="1564"/>
        <v>#N/A</v>
      </c>
      <c r="N8882" s="8" t="e">
        <f t="shared" si="1565"/>
        <v>#N/A</v>
      </c>
    </row>
    <row r="8883" spans="1:14" ht="15.75" customHeight="1" x14ac:dyDescent="0.35">
      <c r="A8883" s="7">
        <f t="shared" si="1588"/>
        <v>0</v>
      </c>
      <c r="B8883" s="7">
        <f t="shared" si="1589"/>
        <v>0</v>
      </c>
      <c r="C8883" s="7">
        <f t="shared" si="1590"/>
        <v>0</v>
      </c>
      <c r="D8883" s="7">
        <f t="shared" si="1591"/>
        <v>0</v>
      </c>
      <c r="E8883" s="7" t="e">
        <f>IF('Report DCM'!$H8883="In-Stream Video","Rich Media display banner",IF('Report DCM'!$I8883&gt;'Report DCM'!$J8883,"Standard",VLOOKUP(CONCATENATE(bd_adtype,"_",bd_creativetype),tabela,2,FALSE)))</f>
        <v>#N/A</v>
      </c>
      <c r="F8883" s="7">
        <f t="shared" si="1592"/>
        <v>0</v>
      </c>
      <c r="G8883" s="7">
        <f t="shared" si="1593"/>
        <v>0</v>
      </c>
      <c r="H8883" s="7">
        <f t="shared" si="1594"/>
        <v>0</v>
      </c>
      <c r="I8883" s="7">
        <f t="shared" si="1595"/>
        <v>0</v>
      </c>
      <c r="J8883" s="7">
        <f t="shared" si="1596"/>
        <v>0</v>
      </c>
      <c r="K8883" s="8" t="e">
        <f t="shared" si="1597"/>
        <v>#N/A</v>
      </c>
      <c r="L8883" s="7" t="e">
        <f t="shared" si="1598"/>
        <v>#N/A</v>
      </c>
      <c r="M8883" s="8" t="e">
        <f t="shared" si="1564"/>
        <v>#N/A</v>
      </c>
      <c r="N8883" s="8" t="e">
        <f t="shared" si="1565"/>
        <v>#N/A</v>
      </c>
    </row>
    <row r="8884" spans="1:14" ht="15.75" customHeight="1" x14ac:dyDescent="0.35">
      <c r="A8884" s="7">
        <f t="shared" si="1588"/>
        <v>0</v>
      </c>
      <c r="B8884" s="7">
        <f t="shared" si="1589"/>
        <v>0</v>
      </c>
      <c r="C8884" s="7">
        <f t="shared" si="1590"/>
        <v>0</v>
      </c>
      <c r="D8884" s="7">
        <f t="shared" si="1591"/>
        <v>0</v>
      </c>
      <c r="E8884" s="7" t="e">
        <f>IF('Report DCM'!$H8884="In-Stream Video","Rich Media display banner",IF('Report DCM'!$I8884&gt;'Report DCM'!$J8884,"Standard",VLOOKUP(CONCATENATE(bd_adtype,"_",bd_creativetype),tabela,2,FALSE)))</f>
        <v>#N/A</v>
      </c>
      <c r="F8884" s="7">
        <f t="shared" si="1592"/>
        <v>0</v>
      </c>
      <c r="G8884" s="7">
        <f t="shared" si="1593"/>
        <v>0</v>
      </c>
      <c r="H8884" s="7">
        <f t="shared" si="1594"/>
        <v>0</v>
      </c>
      <c r="I8884" s="7">
        <f t="shared" si="1595"/>
        <v>0</v>
      </c>
      <c r="J8884" s="7">
        <f t="shared" si="1596"/>
        <v>0</v>
      </c>
      <c r="K8884" s="8" t="e">
        <f t="shared" si="1597"/>
        <v>#N/A</v>
      </c>
      <c r="L8884" s="7" t="e">
        <f t="shared" si="1598"/>
        <v>#N/A</v>
      </c>
      <c r="M8884" s="8" t="e">
        <f t="shared" si="1564"/>
        <v>#N/A</v>
      </c>
      <c r="N8884" s="8" t="e">
        <f t="shared" si="1565"/>
        <v>#N/A</v>
      </c>
    </row>
    <row r="8885" spans="1:14" ht="15.75" customHeight="1" x14ac:dyDescent="0.35">
      <c r="A8885" s="7">
        <f t="shared" si="1588"/>
        <v>0</v>
      </c>
      <c r="B8885" s="7">
        <f t="shared" si="1589"/>
        <v>0</v>
      </c>
      <c r="C8885" s="7">
        <f t="shared" si="1590"/>
        <v>0</v>
      </c>
      <c r="D8885" s="7">
        <f t="shared" si="1591"/>
        <v>0</v>
      </c>
      <c r="E8885" s="7" t="e">
        <f>IF('Report DCM'!$H8885="In-Stream Video","Rich Media display banner",IF('Report DCM'!$I8885&gt;'Report DCM'!$J8885,"Standard",VLOOKUP(CONCATENATE(bd_adtype,"_",bd_creativetype),tabela,2,FALSE)))</f>
        <v>#N/A</v>
      </c>
      <c r="F8885" s="7">
        <f t="shared" si="1592"/>
        <v>0</v>
      </c>
      <c r="G8885" s="7">
        <f t="shared" si="1593"/>
        <v>0</v>
      </c>
      <c r="H8885" s="7">
        <f t="shared" si="1594"/>
        <v>0</v>
      </c>
      <c r="I8885" s="7">
        <f t="shared" si="1595"/>
        <v>0</v>
      </c>
      <c r="J8885" s="7">
        <f t="shared" si="1596"/>
        <v>0</v>
      </c>
      <c r="K8885" s="8" t="e">
        <f t="shared" si="1597"/>
        <v>#N/A</v>
      </c>
      <c r="L8885" s="7" t="e">
        <f t="shared" si="1598"/>
        <v>#N/A</v>
      </c>
      <c r="M8885" s="8" t="e">
        <f t="shared" si="1564"/>
        <v>#N/A</v>
      </c>
      <c r="N8885" s="8" t="e">
        <f t="shared" si="1565"/>
        <v>#N/A</v>
      </c>
    </row>
    <row r="8886" spans="1:14" ht="15.75" customHeight="1" x14ac:dyDescent="0.35">
      <c r="A8886" s="7">
        <f t="shared" si="1588"/>
        <v>0</v>
      </c>
      <c r="B8886" s="7">
        <f t="shared" si="1589"/>
        <v>0</v>
      </c>
      <c r="C8886" s="7">
        <f t="shared" si="1590"/>
        <v>0</v>
      </c>
      <c r="D8886" s="7">
        <f t="shared" si="1591"/>
        <v>0</v>
      </c>
      <c r="E8886" s="7" t="e">
        <f>IF('Report DCM'!$H8886="In-Stream Video","Rich Media display banner",IF('Report DCM'!$I8886&gt;'Report DCM'!$J8886,"Standard",VLOOKUP(CONCATENATE(bd_adtype,"_",bd_creativetype),tabela,2,FALSE)))</f>
        <v>#N/A</v>
      </c>
      <c r="F8886" s="7">
        <f t="shared" si="1592"/>
        <v>0</v>
      </c>
      <c r="G8886" s="7">
        <f t="shared" si="1593"/>
        <v>0</v>
      </c>
      <c r="H8886" s="7">
        <f t="shared" si="1594"/>
        <v>0</v>
      </c>
      <c r="I8886" s="7">
        <f t="shared" si="1595"/>
        <v>0</v>
      </c>
      <c r="J8886" s="7">
        <f t="shared" si="1596"/>
        <v>0</v>
      </c>
      <c r="K8886" s="8" t="e">
        <f t="shared" si="1597"/>
        <v>#N/A</v>
      </c>
      <c r="L8886" s="7" t="e">
        <f t="shared" si="1598"/>
        <v>#N/A</v>
      </c>
      <c r="M8886" s="8" t="e">
        <f t="shared" si="1564"/>
        <v>#N/A</v>
      </c>
      <c r="N8886" s="8" t="e">
        <f t="shared" si="1565"/>
        <v>#N/A</v>
      </c>
    </row>
    <row r="8887" spans="1:14" ht="15.75" customHeight="1" x14ac:dyDescent="0.35">
      <c r="A8887" s="7">
        <f t="shared" si="1588"/>
        <v>0</v>
      </c>
      <c r="B8887" s="7">
        <f t="shared" si="1589"/>
        <v>0</v>
      </c>
      <c r="C8887" s="7">
        <f t="shared" si="1590"/>
        <v>0</v>
      </c>
      <c r="D8887" s="7">
        <f t="shared" si="1591"/>
        <v>0</v>
      </c>
      <c r="E8887" s="7" t="e">
        <f>IF('Report DCM'!$H8887="In-Stream Video","Rich Media display banner",IF('Report DCM'!$I8887&gt;'Report DCM'!$J8887,"Standard",VLOOKUP(CONCATENATE(bd_adtype,"_",bd_creativetype),tabela,2,FALSE)))</f>
        <v>#N/A</v>
      </c>
      <c r="F8887" s="7">
        <f t="shared" si="1592"/>
        <v>0</v>
      </c>
      <c r="G8887" s="7">
        <f t="shared" si="1593"/>
        <v>0</v>
      </c>
      <c r="H8887" s="7">
        <f t="shared" si="1594"/>
        <v>0</v>
      </c>
      <c r="I8887" s="7">
        <f t="shared" si="1595"/>
        <v>0</v>
      </c>
      <c r="J8887" s="7">
        <f t="shared" si="1596"/>
        <v>0</v>
      </c>
      <c r="K8887" s="8" t="e">
        <f t="shared" si="1597"/>
        <v>#N/A</v>
      </c>
      <c r="L8887" s="7" t="e">
        <f t="shared" si="1598"/>
        <v>#N/A</v>
      </c>
      <c r="M8887" s="8" t="e">
        <f t="shared" si="1564"/>
        <v>#N/A</v>
      </c>
      <c r="N8887" s="8" t="e">
        <f t="shared" si="1565"/>
        <v>#N/A</v>
      </c>
    </row>
    <row r="8888" spans="1:14" ht="15.75" customHeight="1" x14ac:dyDescent="0.35">
      <c r="A8888" s="7">
        <f t="shared" si="1588"/>
        <v>0</v>
      </c>
      <c r="B8888" s="7">
        <f t="shared" si="1589"/>
        <v>0</v>
      </c>
      <c r="C8888" s="7">
        <f t="shared" si="1590"/>
        <v>0</v>
      </c>
      <c r="D8888" s="7">
        <f t="shared" si="1591"/>
        <v>0</v>
      </c>
      <c r="E8888" s="7" t="e">
        <f>IF('Report DCM'!$H8888="In-Stream Video","Rich Media display banner",IF('Report DCM'!$I8888&gt;'Report DCM'!$J8888,"Standard",VLOOKUP(CONCATENATE(bd_adtype,"_",bd_creativetype),tabela,2,FALSE)))</f>
        <v>#N/A</v>
      </c>
      <c r="F8888" s="7">
        <f t="shared" si="1592"/>
        <v>0</v>
      </c>
      <c r="G8888" s="7">
        <f t="shared" si="1593"/>
        <v>0</v>
      </c>
      <c r="H8888" s="7">
        <f t="shared" si="1594"/>
        <v>0</v>
      </c>
      <c r="I8888" s="7">
        <f t="shared" si="1595"/>
        <v>0</v>
      </c>
      <c r="J8888" s="7">
        <f t="shared" si="1596"/>
        <v>0</v>
      </c>
      <c r="K8888" s="8" t="e">
        <f t="shared" si="1597"/>
        <v>#N/A</v>
      </c>
      <c r="L8888" s="7" t="e">
        <f t="shared" si="1598"/>
        <v>#N/A</v>
      </c>
      <c r="M8888" s="8" t="e">
        <f t="shared" si="1564"/>
        <v>#N/A</v>
      </c>
      <c r="N8888" s="8" t="e">
        <f t="shared" si="1565"/>
        <v>#N/A</v>
      </c>
    </row>
    <row r="8889" spans="1:14" ht="15.75" customHeight="1" x14ac:dyDescent="0.35">
      <c r="A8889" s="7">
        <f t="shared" si="1588"/>
        <v>0</v>
      </c>
      <c r="B8889" s="7">
        <f t="shared" si="1589"/>
        <v>0</v>
      </c>
      <c r="C8889" s="7">
        <f t="shared" si="1590"/>
        <v>0</v>
      </c>
      <c r="D8889" s="7">
        <f t="shared" si="1591"/>
        <v>0</v>
      </c>
      <c r="E8889" s="7" t="e">
        <f>IF('Report DCM'!$H8889="In-Stream Video","Rich Media display banner",IF('Report DCM'!$I8889&gt;'Report DCM'!$J8889,"Standard",VLOOKUP(CONCATENATE(bd_adtype,"_",bd_creativetype),tabela,2,FALSE)))</f>
        <v>#N/A</v>
      </c>
      <c r="F8889" s="7">
        <f t="shared" si="1592"/>
        <v>0</v>
      </c>
      <c r="G8889" s="7">
        <f t="shared" si="1593"/>
        <v>0</v>
      </c>
      <c r="H8889" s="7">
        <f t="shared" si="1594"/>
        <v>0</v>
      </c>
      <c r="I8889" s="7">
        <f t="shared" si="1595"/>
        <v>0</v>
      </c>
      <c r="J8889" s="7">
        <f t="shared" si="1596"/>
        <v>0</v>
      </c>
      <c r="K8889" s="8" t="e">
        <f t="shared" si="1597"/>
        <v>#N/A</v>
      </c>
      <c r="L8889" s="7" t="e">
        <f t="shared" si="1598"/>
        <v>#N/A</v>
      </c>
      <c r="M8889" s="8" t="e">
        <f t="shared" si="1564"/>
        <v>#N/A</v>
      </c>
      <c r="N8889" s="8" t="e">
        <f t="shared" si="1565"/>
        <v>#N/A</v>
      </c>
    </row>
    <row r="8890" spans="1:14" ht="15.75" customHeight="1" x14ac:dyDescent="0.35">
      <c r="A8890" s="7">
        <f t="shared" si="1588"/>
        <v>0</v>
      </c>
      <c r="B8890" s="7">
        <f t="shared" si="1589"/>
        <v>0</v>
      </c>
      <c r="C8890" s="7">
        <f t="shared" si="1590"/>
        <v>0</v>
      </c>
      <c r="D8890" s="7">
        <f t="shared" si="1591"/>
        <v>0</v>
      </c>
      <c r="E8890" s="7" t="e">
        <f>IF('Report DCM'!$H8890="In-Stream Video","Rich Media display banner",IF('Report DCM'!$I8890&gt;'Report DCM'!$J8890,"Standard",VLOOKUP(CONCATENATE(bd_adtype,"_",bd_creativetype),tabela,2,FALSE)))</f>
        <v>#N/A</v>
      </c>
      <c r="F8890" s="7">
        <f t="shared" si="1592"/>
        <v>0</v>
      </c>
      <c r="G8890" s="7">
        <f t="shared" si="1593"/>
        <v>0</v>
      </c>
      <c r="H8890" s="7">
        <f t="shared" si="1594"/>
        <v>0</v>
      </c>
      <c r="I8890" s="7">
        <f t="shared" si="1595"/>
        <v>0</v>
      </c>
      <c r="J8890" s="7">
        <f t="shared" si="1596"/>
        <v>0</v>
      </c>
      <c r="K8890" s="8" t="e">
        <f t="shared" si="1597"/>
        <v>#N/A</v>
      </c>
      <c r="L8890" s="7" t="e">
        <f t="shared" si="1598"/>
        <v>#N/A</v>
      </c>
      <c r="M8890" s="8" t="e">
        <f t="shared" si="1564"/>
        <v>#N/A</v>
      </c>
      <c r="N8890" s="8" t="e">
        <f t="shared" si="1565"/>
        <v>#N/A</v>
      </c>
    </row>
    <row r="8891" spans="1:14" ht="15.75" customHeight="1" x14ac:dyDescent="0.35">
      <c r="A8891" s="7">
        <f t="shared" si="1588"/>
        <v>0</v>
      </c>
      <c r="B8891" s="7">
        <f t="shared" si="1589"/>
        <v>0</v>
      </c>
      <c r="C8891" s="7">
        <f t="shared" si="1590"/>
        <v>0</v>
      </c>
      <c r="D8891" s="7">
        <f t="shared" si="1591"/>
        <v>0</v>
      </c>
      <c r="E8891" s="7" t="e">
        <f>IF('Report DCM'!$H8891="In-Stream Video","Rich Media display banner",IF('Report DCM'!$I8891&gt;'Report DCM'!$J8891,"Standard",VLOOKUP(CONCATENATE(bd_adtype,"_",bd_creativetype),tabela,2,FALSE)))</f>
        <v>#N/A</v>
      </c>
      <c r="F8891" s="7">
        <f t="shared" si="1592"/>
        <v>0</v>
      </c>
      <c r="G8891" s="7">
        <f t="shared" si="1593"/>
        <v>0</v>
      </c>
      <c r="H8891" s="7">
        <f t="shared" si="1594"/>
        <v>0</v>
      </c>
      <c r="I8891" s="7">
        <f t="shared" si="1595"/>
        <v>0</v>
      </c>
      <c r="J8891" s="7">
        <f t="shared" si="1596"/>
        <v>0</v>
      </c>
      <c r="K8891" s="8" t="e">
        <f t="shared" si="1597"/>
        <v>#N/A</v>
      </c>
      <c r="L8891" s="7" t="e">
        <f t="shared" si="1598"/>
        <v>#N/A</v>
      </c>
      <c r="M8891" s="8" t="e">
        <f t="shared" si="1564"/>
        <v>#N/A</v>
      </c>
      <c r="N8891" s="8" t="e">
        <f t="shared" si="1565"/>
        <v>#N/A</v>
      </c>
    </row>
    <row r="8892" spans="1:14" ht="15.75" customHeight="1" x14ac:dyDescent="0.35">
      <c r="A8892" s="7">
        <f t="shared" si="1588"/>
        <v>0</v>
      </c>
      <c r="B8892" s="7">
        <f t="shared" si="1589"/>
        <v>0</v>
      </c>
      <c r="C8892" s="7">
        <f t="shared" si="1590"/>
        <v>0</v>
      </c>
      <c r="D8892" s="7">
        <f t="shared" si="1591"/>
        <v>0</v>
      </c>
      <c r="E8892" s="7" t="e">
        <f>IF('Report DCM'!$H8892="In-Stream Video","Rich Media display banner",IF('Report DCM'!$I8892&gt;'Report DCM'!$J8892,"Standard",VLOOKUP(CONCATENATE(bd_adtype,"_",bd_creativetype),tabela,2,FALSE)))</f>
        <v>#N/A</v>
      </c>
      <c r="F8892" s="7">
        <f t="shared" si="1592"/>
        <v>0</v>
      </c>
      <c r="G8892" s="7">
        <f t="shared" si="1593"/>
        <v>0</v>
      </c>
      <c r="H8892" s="7">
        <f t="shared" si="1594"/>
        <v>0</v>
      </c>
      <c r="I8892" s="7">
        <f t="shared" si="1595"/>
        <v>0</v>
      </c>
      <c r="J8892" s="7">
        <f t="shared" si="1596"/>
        <v>0</v>
      </c>
      <c r="K8892" s="8" t="e">
        <f t="shared" si="1597"/>
        <v>#N/A</v>
      </c>
      <c r="L8892" s="7" t="e">
        <f t="shared" si="1598"/>
        <v>#N/A</v>
      </c>
      <c r="M8892" s="8" t="e">
        <f t="shared" si="1564"/>
        <v>#N/A</v>
      </c>
      <c r="N8892" s="8" t="e">
        <f t="shared" si="1565"/>
        <v>#N/A</v>
      </c>
    </row>
    <row r="8893" spans="1:14" ht="15.75" customHeight="1" x14ac:dyDescent="0.35">
      <c r="A8893" s="7">
        <f t="shared" si="1588"/>
        <v>0</v>
      </c>
      <c r="B8893" s="7">
        <f t="shared" si="1589"/>
        <v>0</v>
      </c>
      <c r="C8893" s="7">
        <f t="shared" si="1590"/>
        <v>0</v>
      </c>
      <c r="D8893" s="7">
        <f t="shared" si="1591"/>
        <v>0</v>
      </c>
      <c r="E8893" s="7" t="e">
        <f>IF('Report DCM'!$H8893="In-Stream Video","Rich Media display banner",IF('Report DCM'!$I8893&gt;'Report DCM'!$J8893,"Standard",VLOOKUP(CONCATENATE(bd_adtype,"_",bd_creativetype),tabela,2,FALSE)))</f>
        <v>#N/A</v>
      </c>
      <c r="F8893" s="7">
        <f t="shared" si="1592"/>
        <v>0</v>
      </c>
      <c r="G8893" s="7">
        <f t="shared" si="1593"/>
        <v>0</v>
      </c>
      <c r="H8893" s="7">
        <f t="shared" si="1594"/>
        <v>0</v>
      </c>
      <c r="I8893" s="7">
        <f t="shared" si="1595"/>
        <v>0</v>
      </c>
      <c r="J8893" s="7">
        <f t="shared" si="1596"/>
        <v>0</v>
      </c>
      <c r="K8893" s="8" t="e">
        <f t="shared" si="1597"/>
        <v>#N/A</v>
      </c>
      <c r="L8893" s="7" t="e">
        <f t="shared" si="1598"/>
        <v>#N/A</v>
      </c>
      <c r="M8893" s="8" t="e">
        <f t="shared" si="1564"/>
        <v>#N/A</v>
      </c>
      <c r="N8893" s="8" t="e">
        <f t="shared" si="1565"/>
        <v>#N/A</v>
      </c>
    </row>
    <row r="8894" spans="1:14" ht="15.75" customHeight="1" x14ac:dyDescent="0.35">
      <c r="A8894" s="7">
        <f t="shared" si="1588"/>
        <v>0</v>
      </c>
      <c r="B8894" s="7">
        <f t="shared" si="1589"/>
        <v>0</v>
      </c>
      <c r="C8894" s="7">
        <f t="shared" si="1590"/>
        <v>0</v>
      </c>
      <c r="D8894" s="7">
        <f t="shared" si="1591"/>
        <v>0</v>
      </c>
      <c r="E8894" s="7" t="e">
        <f>IF('Report DCM'!$H8894="In-Stream Video","Rich Media display banner",IF('Report DCM'!$I8894&gt;'Report DCM'!$J8894,"Standard",VLOOKUP(CONCATENATE(bd_adtype,"_",bd_creativetype),tabela,2,FALSE)))</f>
        <v>#N/A</v>
      </c>
      <c r="F8894" s="7">
        <f t="shared" si="1592"/>
        <v>0</v>
      </c>
      <c r="G8894" s="7">
        <f t="shared" si="1593"/>
        <v>0</v>
      </c>
      <c r="H8894" s="7">
        <f t="shared" si="1594"/>
        <v>0</v>
      </c>
      <c r="I8894" s="7">
        <f t="shared" si="1595"/>
        <v>0</v>
      </c>
      <c r="J8894" s="7">
        <f t="shared" si="1596"/>
        <v>0</v>
      </c>
      <c r="K8894" s="8" t="e">
        <f t="shared" si="1597"/>
        <v>#N/A</v>
      </c>
      <c r="L8894" s="7" t="e">
        <f t="shared" si="1598"/>
        <v>#N/A</v>
      </c>
      <c r="M8894" s="8" t="e">
        <f t="shared" si="1564"/>
        <v>#N/A</v>
      </c>
      <c r="N8894" s="8" t="e">
        <f t="shared" si="1565"/>
        <v>#N/A</v>
      </c>
    </row>
    <row r="8895" spans="1:14" ht="15.75" customHeight="1" x14ac:dyDescent="0.35">
      <c r="A8895" s="7">
        <f t="shared" si="1588"/>
        <v>0</v>
      </c>
      <c r="B8895" s="7">
        <f t="shared" si="1589"/>
        <v>0</v>
      </c>
      <c r="C8895" s="7">
        <f t="shared" si="1590"/>
        <v>0</v>
      </c>
      <c r="D8895" s="7">
        <f t="shared" si="1591"/>
        <v>0</v>
      </c>
      <c r="E8895" s="7" t="e">
        <f>IF('Report DCM'!$H8895="In-Stream Video","Rich Media display banner",IF('Report DCM'!$I8895&gt;'Report DCM'!$J8895,"Standard",VLOOKUP(CONCATENATE(bd_adtype,"_",bd_creativetype),tabela,2,FALSE)))</f>
        <v>#N/A</v>
      </c>
      <c r="F8895" s="7">
        <f t="shared" si="1592"/>
        <v>0</v>
      </c>
      <c r="G8895" s="7">
        <f t="shared" si="1593"/>
        <v>0</v>
      </c>
      <c r="H8895" s="7">
        <f t="shared" si="1594"/>
        <v>0</v>
      </c>
      <c r="I8895" s="7">
        <f t="shared" si="1595"/>
        <v>0</v>
      </c>
      <c r="J8895" s="7">
        <f t="shared" si="1596"/>
        <v>0</v>
      </c>
      <c r="K8895" s="8" t="e">
        <f t="shared" si="1597"/>
        <v>#N/A</v>
      </c>
      <c r="L8895" s="7" t="e">
        <f t="shared" si="1598"/>
        <v>#N/A</v>
      </c>
      <c r="M8895" s="8" t="e">
        <f t="shared" si="1564"/>
        <v>#N/A</v>
      </c>
      <c r="N8895" s="8" t="e">
        <f t="shared" si="1565"/>
        <v>#N/A</v>
      </c>
    </row>
    <row r="8896" spans="1:14" ht="15.75" customHeight="1" x14ac:dyDescent="0.35">
      <c r="A8896" s="7">
        <f t="shared" si="1588"/>
        <v>0</v>
      </c>
      <c r="B8896" s="7">
        <f t="shared" si="1589"/>
        <v>0</v>
      </c>
      <c r="C8896" s="7">
        <f t="shared" si="1590"/>
        <v>0</v>
      </c>
      <c r="D8896" s="7">
        <f t="shared" si="1591"/>
        <v>0</v>
      </c>
      <c r="E8896" s="7" t="e">
        <f>IF('Report DCM'!$H8896="In-Stream Video","Rich Media display banner",IF('Report DCM'!$I8896&gt;'Report DCM'!$J8896,"Standard",VLOOKUP(CONCATENATE(bd_adtype,"_",bd_creativetype),tabela,2,FALSE)))</f>
        <v>#N/A</v>
      </c>
      <c r="F8896" s="7">
        <f t="shared" si="1592"/>
        <v>0</v>
      </c>
      <c r="G8896" s="7">
        <f t="shared" si="1593"/>
        <v>0</v>
      </c>
      <c r="H8896" s="7">
        <f t="shared" si="1594"/>
        <v>0</v>
      </c>
      <c r="I8896" s="7">
        <f t="shared" si="1595"/>
        <v>0</v>
      </c>
      <c r="J8896" s="7">
        <f t="shared" si="1596"/>
        <v>0</v>
      </c>
      <c r="K8896" s="8" t="e">
        <f t="shared" si="1597"/>
        <v>#N/A</v>
      </c>
      <c r="L8896" s="7" t="e">
        <f t="shared" si="1598"/>
        <v>#N/A</v>
      </c>
      <c r="M8896" s="8" t="e">
        <f t="shared" si="1564"/>
        <v>#N/A</v>
      </c>
      <c r="N8896" s="8" t="e">
        <f t="shared" si="1565"/>
        <v>#N/A</v>
      </c>
    </row>
    <row r="8897" spans="1:14" ht="15.75" customHeight="1" x14ac:dyDescent="0.35">
      <c r="A8897" s="7">
        <f t="shared" si="1588"/>
        <v>0</v>
      </c>
      <c r="B8897" s="7">
        <f t="shared" si="1589"/>
        <v>0</v>
      </c>
      <c r="C8897" s="7">
        <f t="shared" si="1590"/>
        <v>0</v>
      </c>
      <c r="D8897" s="7">
        <f t="shared" si="1591"/>
        <v>0</v>
      </c>
      <c r="E8897" s="7" t="e">
        <f>IF('Report DCM'!$H8897="In-Stream Video","Rich Media display banner",IF('Report DCM'!$I8897&gt;'Report DCM'!$J8897,"Standard",VLOOKUP(CONCATENATE(bd_adtype,"_",bd_creativetype),tabela,2,FALSE)))</f>
        <v>#N/A</v>
      </c>
      <c r="F8897" s="7">
        <f t="shared" si="1592"/>
        <v>0</v>
      </c>
      <c r="G8897" s="7">
        <f t="shared" si="1593"/>
        <v>0</v>
      </c>
      <c r="H8897" s="7">
        <f t="shared" si="1594"/>
        <v>0</v>
      </c>
      <c r="I8897" s="7">
        <f t="shared" si="1595"/>
        <v>0</v>
      </c>
      <c r="J8897" s="7">
        <f t="shared" si="1596"/>
        <v>0</v>
      </c>
      <c r="K8897" s="8" t="e">
        <f t="shared" si="1597"/>
        <v>#N/A</v>
      </c>
      <c r="L8897" s="7" t="e">
        <f t="shared" si="1598"/>
        <v>#N/A</v>
      </c>
      <c r="M8897" s="8" t="e">
        <f t="shared" si="1564"/>
        <v>#N/A</v>
      </c>
      <c r="N8897" s="8" t="e">
        <f t="shared" si="1565"/>
        <v>#N/A</v>
      </c>
    </row>
    <row r="8898" spans="1:14" ht="15.75" customHeight="1" x14ac:dyDescent="0.35">
      <c r="A8898" s="7">
        <f t="shared" ref="A8898:A8961" si="1599">bd_campaign</f>
        <v>0</v>
      </c>
      <c r="B8898" s="7">
        <f t="shared" ref="B8898:B8961" si="1600">bd_site</f>
        <v>0</v>
      </c>
      <c r="C8898" s="7">
        <f t="shared" ref="C8898:C8961" si="1601">bd_placement</f>
        <v>0</v>
      </c>
      <c r="D8898" s="7">
        <f t="shared" ref="D8898:D8961" si="1602">bd_placementID</f>
        <v>0</v>
      </c>
      <c r="E8898" s="7" t="e">
        <f>IF('Report DCM'!$H8898="In-Stream Video","Rich Media display banner",IF('Report DCM'!$I8898&gt;'Report DCM'!$J8898,"Standard",VLOOKUP(CONCATENATE(bd_adtype,"_",bd_creativetype),tabela,2,FALSE)))</f>
        <v>#N/A</v>
      </c>
      <c r="F8898" s="7">
        <f t="shared" ref="F8898:F8961" si="1603">bd_ad</f>
        <v>0</v>
      </c>
      <c r="G8898" s="7">
        <f t="shared" ref="G8898:G8961" si="1604">bd_adid</f>
        <v>0</v>
      </c>
      <c r="H8898" s="7">
        <f t="shared" ref="H8898:H8961" si="1605">bd_creativetype</f>
        <v>0</v>
      </c>
      <c r="I8898" s="7">
        <f t="shared" ref="I8898:I8961" si="1606">bd_impression</f>
        <v>0</v>
      </c>
      <c r="J8898" s="7">
        <f t="shared" ref="J8898:J8961" si="1607">bd_clicks</f>
        <v>0</v>
      </c>
      <c r="K8898" s="8" t="e">
        <f t="shared" ref="K8898:K8961" si="1608">VLOOKUP(E8898,tabela,2,FALSE)</f>
        <v>#N/A</v>
      </c>
      <c r="L8898" s="7" t="e">
        <f t="shared" ref="L8898:L8961" si="1609">VLOOKUP(E8898,tabela,3,FALSE)</f>
        <v>#N/A</v>
      </c>
      <c r="M8898" s="8" t="e">
        <f t="shared" si="1564"/>
        <v>#N/A</v>
      </c>
      <c r="N8898" s="8" t="e">
        <f t="shared" si="1565"/>
        <v>#N/A</v>
      </c>
    </row>
    <row r="8899" spans="1:14" ht="15.75" customHeight="1" x14ac:dyDescent="0.35">
      <c r="A8899" s="7">
        <f t="shared" si="1599"/>
        <v>0</v>
      </c>
      <c r="B8899" s="7">
        <f t="shared" si="1600"/>
        <v>0</v>
      </c>
      <c r="C8899" s="7">
        <f t="shared" si="1601"/>
        <v>0</v>
      </c>
      <c r="D8899" s="7">
        <f t="shared" si="1602"/>
        <v>0</v>
      </c>
      <c r="E8899" s="7" t="e">
        <f>IF('Report DCM'!$H8899="In-Stream Video","Rich Media display banner",IF('Report DCM'!$I8899&gt;'Report DCM'!$J8899,"Standard",VLOOKUP(CONCATENATE(bd_adtype,"_",bd_creativetype),tabela,2,FALSE)))</f>
        <v>#N/A</v>
      </c>
      <c r="F8899" s="7">
        <f t="shared" si="1603"/>
        <v>0</v>
      </c>
      <c r="G8899" s="7">
        <f t="shared" si="1604"/>
        <v>0</v>
      </c>
      <c r="H8899" s="7">
        <f t="shared" si="1605"/>
        <v>0</v>
      </c>
      <c r="I8899" s="7">
        <f t="shared" si="1606"/>
        <v>0</v>
      </c>
      <c r="J8899" s="7">
        <f t="shared" si="1607"/>
        <v>0</v>
      </c>
      <c r="K8899" s="8" t="e">
        <f t="shared" si="1608"/>
        <v>#N/A</v>
      </c>
      <c r="L8899" s="7" t="e">
        <f t="shared" si="1609"/>
        <v>#N/A</v>
      </c>
      <c r="M8899" s="8" t="e">
        <f t="shared" si="1564"/>
        <v>#N/A</v>
      </c>
      <c r="N8899" s="8" t="e">
        <f t="shared" si="1565"/>
        <v>#N/A</v>
      </c>
    </row>
    <row r="8900" spans="1:14" ht="15.75" customHeight="1" x14ac:dyDescent="0.35">
      <c r="A8900" s="7">
        <f t="shared" si="1599"/>
        <v>0</v>
      </c>
      <c r="B8900" s="7">
        <f t="shared" si="1600"/>
        <v>0</v>
      </c>
      <c r="C8900" s="7">
        <f t="shared" si="1601"/>
        <v>0</v>
      </c>
      <c r="D8900" s="7">
        <f t="shared" si="1602"/>
        <v>0</v>
      </c>
      <c r="E8900" s="7" t="e">
        <f>IF('Report DCM'!$H8900="In-Stream Video","Rich Media display banner",IF('Report DCM'!$I8900&gt;'Report DCM'!$J8900,"Standard",VLOOKUP(CONCATENATE(bd_adtype,"_",bd_creativetype),tabela,2,FALSE)))</f>
        <v>#N/A</v>
      </c>
      <c r="F8900" s="7">
        <f t="shared" si="1603"/>
        <v>0</v>
      </c>
      <c r="G8900" s="7">
        <f t="shared" si="1604"/>
        <v>0</v>
      </c>
      <c r="H8900" s="7">
        <f t="shared" si="1605"/>
        <v>0</v>
      </c>
      <c r="I8900" s="7">
        <f t="shared" si="1606"/>
        <v>0</v>
      </c>
      <c r="J8900" s="7">
        <f t="shared" si="1607"/>
        <v>0</v>
      </c>
      <c r="K8900" s="8" t="e">
        <f t="shared" si="1608"/>
        <v>#N/A</v>
      </c>
      <c r="L8900" s="7" t="e">
        <f t="shared" si="1609"/>
        <v>#N/A</v>
      </c>
      <c r="M8900" s="8" t="e">
        <f t="shared" si="1564"/>
        <v>#N/A</v>
      </c>
      <c r="N8900" s="8" t="e">
        <f t="shared" si="1565"/>
        <v>#N/A</v>
      </c>
    </row>
    <row r="8901" spans="1:14" ht="15.75" customHeight="1" x14ac:dyDescent="0.35">
      <c r="A8901" s="7">
        <f t="shared" si="1599"/>
        <v>0</v>
      </c>
      <c r="B8901" s="7">
        <f t="shared" si="1600"/>
        <v>0</v>
      </c>
      <c r="C8901" s="7">
        <f t="shared" si="1601"/>
        <v>0</v>
      </c>
      <c r="D8901" s="7">
        <f t="shared" si="1602"/>
        <v>0</v>
      </c>
      <c r="E8901" s="7" t="e">
        <f>IF('Report DCM'!$H8901="In-Stream Video","Rich Media display banner",IF('Report DCM'!$I8901&gt;'Report DCM'!$J8901,"Standard",VLOOKUP(CONCATENATE(bd_adtype,"_",bd_creativetype),tabela,2,FALSE)))</f>
        <v>#N/A</v>
      </c>
      <c r="F8901" s="7">
        <f t="shared" si="1603"/>
        <v>0</v>
      </c>
      <c r="G8901" s="7">
        <f t="shared" si="1604"/>
        <v>0</v>
      </c>
      <c r="H8901" s="7">
        <f t="shared" si="1605"/>
        <v>0</v>
      </c>
      <c r="I8901" s="7">
        <f t="shared" si="1606"/>
        <v>0</v>
      </c>
      <c r="J8901" s="7">
        <f t="shared" si="1607"/>
        <v>0</v>
      </c>
      <c r="K8901" s="8" t="e">
        <f t="shared" si="1608"/>
        <v>#N/A</v>
      </c>
      <c r="L8901" s="7" t="e">
        <f t="shared" si="1609"/>
        <v>#N/A</v>
      </c>
      <c r="M8901" s="8" t="e">
        <f t="shared" si="1564"/>
        <v>#N/A</v>
      </c>
      <c r="N8901" s="8" t="e">
        <f t="shared" si="1565"/>
        <v>#N/A</v>
      </c>
    </row>
    <row r="8902" spans="1:14" ht="15.75" customHeight="1" x14ac:dyDescent="0.35">
      <c r="A8902" s="7">
        <f t="shared" si="1599"/>
        <v>0</v>
      </c>
      <c r="B8902" s="7">
        <f t="shared" si="1600"/>
        <v>0</v>
      </c>
      <c r="C8902" s="7">
        <f t="shared" si="1601"/>
        <v>0</v>
      </c>
      <c r="D8902" s="7">
        <f t="shared" si="1602"/>
        <v>0</v>
      </c>
      <c r="E8902" s="7" t="e">
        <f>IF('Report DCM'!$H8902="In-Stream Video","Rich Media display banner",IF('Report DCM'!$I8902&gt;'Report DCM'!$J8902,"Standard",VLOOKUP(CONCATENATE(bd_adtype,"_",bd_creativetype),tabela,2,FALSE)))</f>
        <v>#N/A</v>
      </c>
      <c r="F8902" s="7">
        <f t="shared" si="1603"/>
        <v>0</v>
      </c>
      <c r="G8902" s="7">
        <f t="shared" si="1604"/>
        <v>0</v>
      </c>
      <c r="H8902" s="7">
        <f t="shared" si="1605"/>
        <v>0</v>
      </c>
      <c r="I8902" s="7">
        <f t="shared" si="1606"/>
        <v>0</v>
      </c>
      <c r="J8902" s="7">
        <f t="shared" si="1607"/>
        <v>0</v>
      </c>
      <c r="K8902" s="8" t="e">
        <f t="shared" si="1608"/>
        <v>#N/A</v>
      </c>
      <c r="L8902" s="7" t="e">
        <f t="shared" si="1609"/>
        <v>#N/A</v>
      </c>
      <c r="M8902" s="8" t="e">
        <f t="shared" si="1564"/>
        <v>#N/A</v>
      </c>
      <c r="N8902" s="8" t="e">
        <f t="shared" si="1565"/>
        <v>#N/A</v>
      </c>
    </row>
    <row r="8903" spans="1:14" ht="15.75" customHeight="1" x14ac:dyDescent="0.35">
      <c r="A8903" s="7">
        <f t="shared" si="1599"/>
        <v>0</v>
      </c>
      <c r="B8903" s="7">
        <f t="shared" si="1600"/>
        <v>0</v>
      </c>
      <c r="C8903" s="7">
        <f t="shared" si="1601"/>
        <v>0</v>
      </c>
      <c r="D8903" s="7">
        <f t="shared" si="1602"/>
        <v>0</v>
      </c>
      <c r="E8903" s="7" t="e">
        <f>IF('Report DCM'!$H8903="In-Stream Video","Rich Media display banner",IF('Report DCM'!$I8903&gt;'Report DCM'!$J8903,"Standard",VLOOKUP(CONCATENATE(bd_adtype,"_",bd_creativetype),tabela,2,FALSE)))</f>
        <v>#N/A</v>
      </c>
      <c r="F8903" s="7">
        <f t="shared" si="1603"/>
        <v>0</v>
      </c>
      <c r="G8903" s="7">
        <f t="shared" si="1604"/>
        <v>0</v>
      </c>
      <c r="H8903" s="7">
        <f t="shared" si="1605"/>
        <v>0</v>
      </c>
      <c r="I8903" s="7">
        <f t="shared" si="1606"/>
        <v>0</v>
      </c>
      <c r="J8903" s="7">
        <f t="shared" si="1607"/>
        <v>0</v>
      </c>
      <c r="K8903" s="8" t="e">
        <f t="shared" si="1608"/>
        <v>#N/A</v>
      </c>
      <c r="L8903" s="7" t="e">
        <f t="shared" si="1609"/>
        <v>#N/A</v>
      </c>
      <c r="M8903" s="8" t="e">
        <f t="shared" si="1564"/>
        <v>#N/A</v>
      </c>
      <c r="N8903" s="8" t="e">
        <f t="shared" si="1565"/>
        <v>#N/A</v>
      </c>
    </row>
    <row r="8904" spans="1:14" ht="15.75" customHeight="1" x14ac:dyDescent="0.35">
      <c r="A8904" s="7">
        <f t="shared" si="1599"/>
        <v>0</v>
      </c>
      <c r="B8904" s="7">
        <f t="shared" si="1600"/>
        <v>0</v>
      </c>
      <c r="C8904" s="7">
        <f t="shared" si="1601"/>
        <v>0</v>
      </c>
      <c r="D8904" s="7">
        <f t="shared" si="1602"/>
        <v>0</v>
      </c>
      <c r="E8904" s="7" t="e">
        <f>IF('Report DCM'!$H8904="In-Stream Video","Rich Media display banner",IF('Report DCM'!$I8904&gt;'Report DCM'!$J8904,"Standard",VLOOKUP(CONCATENATE(bd_adtype,"_",bd_creativetype),tabela,2,FALSE)))</f>
        <v>#N/A</v>
      </c>
      <c r="F8904" s="7">
        <f t="shared" si="1603"/>
        <v>0</v>
      </c>
      <c r="G8904" s="7">
        <f t="shared" si="1604"/>
        <v>0</v>
      </c>
      <c r="H8904" s="7">
        <f t="shared" si="1605"/>
        <v>0</v>
      </c>
      <c r="I8904" s="7">
        <f t="shared" si="1606"/>
        <v>0</v>
      </c>
      <c r="J8904" s="7">
        <f t="shared" si="1607"/>
        <v>0</v>
      </c>
      <c r="K8904" s="8" t="e">
        <f t="shared" si="1608"/>
        <v>#N/A</v>
      </c>
      <c r="L8904" s="7" t="e">
        <f t="shared" si="1609"/>
        <v>#N/A</v>
      </c>
      <c r="M8904" s="8" t="e">
        <f t="shared" si="1564"/>
        <v>#N/A</v>
      </c>
      <c r="N8904" s="8" t="e">
        <f t="shared" si="1565"/>
        <v>#N/A</v>
      </c>
    </row>
    <row r="8905" spans="1:14" ht="15.75" customHeight="1" x14ac:dyDescent="0.35">
      <c r="A8905" s="7">
        <f t="shared" si="1599"/>
        <v>0</v>
      </c>
      <c r="B8905" s="7">
        <f t="shared" si="1600"/>
        <v>0</v>
      </c>
      <c r="C8905" s="7">
        <f t="shared" si="1601"/>
        <v>0</v>
      </c>
      <c r="D8905" s="7">
        <f t="shared" si="1602"/>
        <v>0</v>
      </c>
      <c r="E8905" s="7" t="e">
        <f>IF('Report DCM'!$H8905="In-Stream Video","Rich Media display banner",IF('Report DCM'!$I8905&gt;'Report DCM'!$J8905,"Standard",VLOOKUP(CONCATENATE(bd_adtype,"_",bd_creativetype),tabela,2,FALSE)))</f>
        <v>#N/A</v>
      </c>
      <c r="F8905" s="7">
        <f t="shared" si="1603"/>
        <v>0</v>
      </c>
      <c r="G8905" s="7">
        <f t="shared" si="1604"/>
        <v>0</v>
      </c>
      <c r="H8905" s="7">
        <f t="shared" si="1605"/>
        <v>0</v>
      </c>
      <c r="I8905" s="7">
        <f t="shared" si="1606"/>
        <v>0</v>
      </c>
      <c r="J8905" s="7">
        <f t="shared" si="1607"/>
        <v>0</v>
      </c>
      <c r="K8905" s="8" t="e">
        <f t="shared" si="1608"/>
        <v>#N/A</v>
      </c>
      <c r="L8905" s="7" t="e">
        <f t="shared" si="1609"/>
        <v>#N/A</v>
      </c>
      <c r="M8905" s="8" t="e">
        <f t="shared" si="1564"/>
        <v>#N/A</v>
      </c>
      <c r="N8905" s="8" t="e">
        <f t="shared" si="1565"/>
        <v>#N/A</v>
      </c>
    </row>
    <row r="8906" spans="1:14" ht="15.75" customHeight="1" x14ac:dyDescent="0.35">
      <c r="A8906" s="7">
        <f t="shared" si="1599"/>
        <v>0</v>
      </c>
      <c r="B8906" s="7">
        <f t="shared" si="1600"/>
        <v>0</v>
      </c>
      <c r="C8906" s="7">
        <f t="shared" si="1601"/>
        <v>0</v>
      </c>
      <c r="D8906" s="7">
        <f t="shared" si="1602"/>
        <v>0</v>
      </c>
      <c r="E8906" s="7" t="e">
        <f>IF('Report DCM'!$H8906="In-Stream Video","Rich Media display banner",IF('Report DCM'!$I8906&gt;'Report DCM'!$J8906,"Standard",VLOOKUP(CONCATENATE(bd_adtype,"_",bd_creativetype),tabela,2,FALSE)))</f>
        <v>#N/A</v>
      </c>
      <c r="F8906" s="7">
        <f t="shared" si="1603"/>
        <v>0</v>
      </c>
      <c r="G8906" s="7">
        <f t="shared" si="1604"/>
        <v>0</v>
      </c>
      <c r="H8906" s="7">
        <f t="shared" si="1605"/>
        <v>0</v>
      </c>
      <c r="I8906" s="7">
        <f t="shared" si="1606"/>
        <v>0</v>
      </c>
      <c r="J8906" s="7">
        <f t="shared" si="1607"/>
        <v>0</v>
      </c>
      <c r="K8906" s="8" t="e">
        <f t="shared" si="1608"/>
        <v>#N/A</v>
      </c>
      <c r="L8906" s="7" t="e">
        <f t="shared" si="1609"/>
        <v>#N/A</v>
      </c>
      <c r="M8906" s="8" t="e">
        <f t="shared" si="1564"/>
        <v>#N/A</v>
      </c>
      <c r="N8906" s="8" t="e">
        <f t="shared" si="1565"/>
        <v>#N/A</v>
      </c>
    </row>
    <row r="8907" spans="1:14" ht="15.75" customHeight="1" x14ac:dyDescent="0.35">
      <c r="A8907" s="7">
        <f t="shared" si="1599"/>
        <v>0</v>
      </c>
      <c r="B8907" s="7">
        <f t="shared" si="1600"/>
        <v>0</v>
      </c>
      <c r="C8907" s="7">
        <f t="shared" si="1601"/>
        <v>0</v>
      </c>
      <c r="D8907" s="7">
        <f t="shared" si="1602"/>
        <v>0</v>
      </c>
      <c r="E8907" s="7" t="e">
        <f>IF('Report DCM'!$H8907="In-Stream Video","Rich Media display banner",IF('Report DCM'!$I8907&gt;'Report DCM'!$J8907,"Standard",VLOOKUP(CONCATENATE(bd_adtype,"_",bd_creativetype),tabela,2,FALSE)))</f>
        <v>#N/A</v>
      </c>
      <c r="F8907" s="7">
        <f t="shared" si="1603"/>
        <v>0</v>
      </c>
      <c r="G8907" s="7">
        <f t="shared" si="1604"/>
        <v>0</v>
      </c>
      <c r="H8907" s="7">
        <f t="shared" si="1605"/>
        <v>0</v>
      </c>
      <c r="I8907" s="7">
        <f t="shared" si="1606"/>
        <v>0</v>
      </c>
      <c r="J8907" s="7">
        <f t="shared" si="1607"/>
        <v>0</v>
      </c>
      <c r="K8907" s="8" t="e">
        <f t="shared" si="1608"/>
        <v>#N/A</v>
      </c>
      <c r="L8907" s="7" t="e">
        <f t="shared" si="1609"/>
        <v>#N/A</v>
      </c>
      <c r="M8907" s="8" t="e">
        <f t="shared" si="1564"/>
        <v>#N/A</v>
      </c>
      <c r="N8907" s="8" t="e">
        <f t="shared" si="1565"/>
        <v>#N/A</v>
      </c>
    </row>
    <row r="8908" spans="1:14" ht="15.75" customHeight="1" x14ac:dyDescent="0.35">
      <c r="A8908" s="7">
        <f t="shared" si="1599"/>
        <v>0</v>
      </c>
      <c r="B8908" s="7">
        <f t="shared" si="1600"/>
        <v>0</v>
      </c>
      <c r="C8908" s="7">
        <f t="shared" si="1601"/>
        <v>0</v>
      </c>
      <c r="D8908" s="7">
        <f t="shared" si="1602"/>
        <v>0</v>
      </c>
      <c r="E8908" s="7" t="e">
        <f>IF('Report DCM'!$H8908="In-Stream Video","Rich Media display banner",IF('Report DCM'!$I8908&gt;'Report DCM'!$J8908,"Standard",VLOOKUP(CONCATENATE(bd_adtype,"_",bd_creativetype),tabela,2,FALSE)))</f>
        <v>#N/A</v>
      </c>
      <c r="F8908" s="7">
        <f t="shared" si="1603"/>
        <v>0</v>
      </c>
      <c r="G8908" s="7">
        <f t="shared" si="1604"/>
        <v>0</v>
      </c>
      <c r="H8908" s="7">
        <f t="shared" si="1605"/>
        <v>0</v>
      </c>
      <c r="I8908" s="7">
        <f t="shared" si="1606"/>
        <v>0</v>
      </c>
      <c r="J8908" s="7">
        <f t="shared" si="1607"/>
        <v>0</v>
      </c>
      <c r="K8908" s="8" t="e">
        <f t="shared" si="1608"/>
        <v>#N/A</v>
      </c>
      <c r="L8908" s="7" t="e">
        <f t="shared" si="1609"/>
        <v>#N/A</v>
      </c>
      <c r="M8908" s="8" t="e">
        <f t="shared" si="1564"/>
        <v>#N/A</v>
      </c>
      <c r="N8908" s="8" t="e">
        <f t="shared" si="1565"/>
        <v>#N/A</v>
      </c>
    </row>
    <row r="8909" spans="1:14" ht="15.75" customHeight="1" x14ac:dyDescent="0.35">
      <c r="A8909" s="7">
        <f t="shared" si="1599"/>
        <v>0</v>
      </c>
      <c r="B8909" s="7">
        <f t="shared" si="1600"/>
        <v>0</v>
      </c>
      <c r="C8909" s="7">
        <f t="shared" si="1601"/>
        <v>0</v>
      </c>
      <c r="D8909" s="7">
        <f t="shared" si="1602"/>
        <v>0</v>
      </c>
      <c r="E8909" s="7" t="e">
        <f>IF('Report DCM'!$H8909="In-Stream Video","Rich Media display banner",IF('Report DCM'!$I8909&gt;'Report DCM'!$J8909,"Standard",VLOOKUP(CONCATENATE(bd_adtype,"_",bd_creativetype),tabela,2,FALSE)))</f>
        <v>#N/A</v>
      </c>
      <c r="F8909" s="7">
        <f t="shared" si="1603"/>
        <v>0</v>
      </c>
      <c r="G8909" s="7">
        <f t="shared" si="1604"/>
        <v>0</v>
      </c>
      <c r="H8909" s="7">
        <f t="shared" si="1605"/>
        <v>0</v>
      </c>
      <c r="I8909" s="7">
        <f t="shared" si="1606"/>
        <v>0</v>
      </c>
      <c r="J8909" s="7">
        <f t="shared" si="1607"/>
        <v>0</v>
      </c>
      <c r="K8909" s="8" t="e">
        <f t="shared" si="1608"/>
        <v>#N/A</v>
      </c>
      <c r="L8909" s="7" t="e">
        <f t="shared" si="1609"/>
        <v>#N/A</v>
      </c>
      <c r="M8909" s="8" t="e">
        <f t="shared" si="1564"/>
        <v>#N/A</v>
      </c>
      <c r="N8909" s="8" t="e">
        <f t="shared" si="1565"/>
        <v>#N/A</v>
      </c>
    </row>
    <row r="8910" spans="1:14" ht="15.75" customHeight="1" x14ac:dyDescent="0.35">
      <c r="A8910" s="7">
        <f t="shared" si="1599"/>
        <v>0</v>
      </c>
      <c r="B8910" s="7">
        <f t="shared" si="1600"/>
        <v>0</v>
      </c>
      <c r="C8910" s="7">
        <f t="shared" si="1601"/>
        <v>0</v>
      </c>
      <c r="D8910" s="7">
        <f t="shared" si="1602"/>
        <v>0</v>
      </c>
      <c r="E8910" s="7" t="e">
        <f>IF('Report DCM'!$H8910="In-Stream Video","Rich Media display banner",IF('Report DCM'!$I8910&gt;'Report DCM'!$J8910,"Standard",VLOOKUP(CONCATENATE(bd_adtype,"_",bd_creativetype),tabela,2,FALSE)))</f>
        <v>#N/A</v>
      </c>
      <c r="F8910" s="7">
        <f t="shared" si="1603"/>
        <v>0</v>
      </c>
      <c r="G8910" s="7">
        <f t="shared" si="1604"/>
        <v>0</v>
      </c>
      <c r="H8910" s="7">
        <f t="shared" si="1605"/>
        <v>0</v>
      </c>
      <c r="I8910" s="7">
        <f t="shared" si="1606"/>
        <v>0</v>
      </c>
      <c r="J8910" s="7">
        <f t="shared" si="1607"/>
        <v>0</v>
      </c>
      <c r="K8910" s="8" t="e">
        <f t="shared" si="1608"/>
        <v>#N/A</v>
      </c>
      <c r="L8910" s="7" t="e">
        <f t="shared" si="1609"/>
        <v>#N/A</v>
      </c>
      <c r="M8910" s="8" t="e">
        <f t="shared" si="1564"/>
        <v>#N/A</v>
      </c>
      <c r="N8910" s="8" t="e">
        <f t="shared" si="1565"/>
        <v>#N/A</v>
      </c>
    </row>
    <row r="8911" spans="1:14" ht="15.75" customHeight="1" x14ac:dyDescent="0.35">
      <c r="A8911" s="7">
        <f t="shared" si="1599"/>
        <v>0</v>
      </c>
      <c r="B8911" s="7">
        <f t="shared" si="1600"/>
        <v>0</v>
      </c>
      <c r="C8911" s="7">
        <f t="shared" si="1601"/>
        <v>0</v>
      </c>
      <c r="D8911" s="7">
        <f t="shared" si="1602"/>
        <v>0</v>
      </c>
      <c r="E8911" s="7" t="e">
        <f>IF('Report DCM'!$H8911="In-Stream Video","Rich Media display banner",IF('Report DCM'!$I8911&gt;'Report DCM'!$J8911,"Standard",VLOOKUP(CONCATENATE(bd_adtype,"_",bd_creativetype),tabela,2,FALSE)))</f>
        <v>#N/A</v>
      </c>
      <c r="F8911" s="7">
        <f t="shared" si="1603"/>
        <v>0</v>
      </c>
      <c r="G8911" s="7">
        <f t="shared" si="1604"/>
        <v>0</v>
      </c>
      <c r="H8911" s="7">
        <f t="shared" si="1605"/>
        <v>0</v>
      </c>
      <c r="I8911" s="7">
        <f t="shared" si="1606"/>
        <v>0</v>
      </c>
      <c r="J8911" s="7">
        <f t="shared" si="1607"/>
        <v>0</v>
      </c>
      <c r="K8911" s="8" t="e">
        <f t="shared" si="1608"/>
        <v>#N/A</v>
      </c>
      <c r="L8911" s="7" t="e">
        <f t="shared" si="1609"/>
        <v>#N/A</v>
      </c>
      <c r="M8911" s="8" t="e">
        <f t="shared" si="1564"/>
        <v>#N/A</v>
      </c>
      <c r="N8911" s="8" t="e">
        <f t="shared" si="1565"/>
        <v>#N/A</v>
      </c>
    </row>
    <row r="8912" spans="1:14" ht="15.75" customHeight="1" x14ac:dyDescent="0.35">
      <c r="A8912" s="7">
        <f t="shared" si="1599"/>
        <v>0</v>
      </c>
      <c r="B8912" s="7">
        <f t="shared" si="1600"/>
        <v>0</v>
      </c>
      <c r="C8912" s="7">
        <f t="shared" si="1601"/>
        <v>0</v>
      </c>
      <c r="D8912" s="7">
        <f t="shared" si="1602"/>
        <v>0</v>
      </c>
      <c r="E8912" s="7" t="e">
        <f>IF('Report DCM'!$H8912="In-Stream Video","Rich Media display banner",IF('Report DCM'!$I8912&gt;'Report DCM'!$J8912,"Standard",VLOOKUP(CONCATENATE(bd_adtype,"_",bd_creativetype),tabela,2,FALSE)))</f>
        <v>#N/A</v>
      </c>
      <c r="F8912" s="7">
        <f t="shared" si="1603"/>
        <v>0</v>
      </c>
      <c r="G8912" s="7">
        <f t="shared" si="1604"/>
        <v>0</v>
      </c>
      <c r="H8912" s="7">
        <f t="shared" si="1605"/>
        <v>0</v>
      </c>
      <c r="I8912" s="7">
        <f t="shared" si="1606"/>
        <v>0</v>
      </c>
      <c r="J8912" s="7">
        <f t="shared" si="1607"/>
        <v>0</v>
      </c>
      <c r="K8912" s="8" t="e">
        <f t="shared" si="1608"/>
        <v>#N/A</v>
      </c>
      <c r="L8912" s="7" t="e">
        <f t="shared" si="1609"/>
        <v>#N/A</v>
      </c>
      <c r="M8912" s="8" t="e">
        <f t="shared" si="1564"/>
        <v>#N/A</v>
      </c>
      <c r="N8912" s="8" t="e">
        <f t="shared" si="1565"/>
        <v>#N/A</v>
      </c>
    </row>
    <row r="8913" spans="1:14" ht="15.75" customHeight="1" x14ac:dyDescent="0.35">
      <c r="A8913" s="7">
        <f t="shared" si="1599"/>
        <v>0</v>
      </c>
      <c r="B8913" s="7">
        <f t="shared" si="1600"/>
        <v>0</v>
      </c>
      <c r="C8913" s="7">
        <f t="shared" si="1601"/>
        <v>0</v>
      </c>
      <c r="D8913" s="7">
        <f t="shared" si="1602"/>
        <v>0</v>
      </c>
      <c r="E8913" s="7" t="e">
        <f>IF('Report DCM'!$H8913="In-Stream Video","Rich Media display banner",IF('Report DCM'!$I8913&gt;'Report DCM'!$J8913,"Standard",VLOOKUP(CONCATENATE(bd_adtype,"_",bd_creativetype),tabela,2,FALSE)))</f>
        <v>#N/A</v>
      </c>
      <c r="F8913" s="7">
        <f t="shared" si="1603"/>
        <v>0</v>
      </c>
      <c r="G8913" s="7">
        <f t="shared" si="1604"/>
        <v>0</v>
      </c>
      <c r="H8913" s="7">
        <f t="shared" si="1605"/>
        <v>0</v>
      </c>
      <c r="I8913" s="7">
        <f t="shared" si="1606"/>
        <v>0</v>
      </c>
      <c r="J8913" s="7">
        <f t="shared" si="1607"/>
        <v>0</v>
      </c>
      <c r="K8913" s="8" t="e">
        <f t="shared" si="1608"/>
        <v>#N/A</v>
      </c>
      <c r="L8913" s="7" t="e">
        <f t="shared" si="1609"/>
        <v>#N/A</v>
      </c>
      <c r="M8913" s="8" t="e">
        <f t="shared" si="1564"/>
        <v>#N/A</v>
      </c>
      <c r="N8913" s="8" t="e">
        <f t="shared" si="1565"/>
        <v>#N/A</v>
      </c>
    </row>
    <row r="8914" spans="1:14" ht="15.75" customHeight="1" x14ac:dyDescent="0.35">
      <c r="A8914" s="7">
        <f t="shared" si="1599"/>
        <v>0</v>
      </c>
      <c r="B8914" s="7">
        <f t="shared" si="1600"/>
        <v>0</v>
      </c>
      <c r="C8914" s="7">
        <f t="shared" si="1601"/>
        <v>0</v>
      </c>
      <c r="D8914" s="7">
        <f t="shared" si="1602"/>
        <v>0</v>
      </c>
      <c r="E8914" s="7" t="e">
        <f>IF('Report DCM'!$H8914="In-Stream Video","Rich Media display banner",IF('Report DCM'!$I8914&gt;'Report DCM'!$J8914,"Standard",VLOOKUP(CONCATENATE(bd_adtype,"_",bd_creativetype),tabela,2,FALSE)))</f>
        <v>#N/A</v>
      </c>
      <c r="F8914" s="7">
        <f t="shared" si="1603"/>
        <v>0</v>
      </c>
      <c r="G8914" s="7">
        <f t="shared" si="1604"/>
        <v>0</v>
      </c>
      <c r="H8914" s="7">
        <f t="shared" si="1605"/>
        <v>0</v>
      </c>
      <c r="I8914" s="7">
        <f t="shared" si="1606"/>
        <v>0</v>
      </c>
      <c r="J8914" s="7">
        <f t="shared" si="1607"/>
        <v>0</v>
      </c>
      <c r="K8914" s="8" t="e">
        <f t="shared" si="1608"/>
        <v>#N/A</v>
      </c>
      <c r="L8914" s="7" t="e">
        <f t="shared" si="1609"/>
        <v>#N/A</v>
      </c>
      <c r="M8914" s="8" t="e">
        <f t="shared" si="1564"/>
        <v>#N/A</v>
      </c>
      <c r="N8914" s="8" t="e">
        <f t="shared" si="1565"/>
        <v>#N/A</v>
      </c>
    </row>
    <row r="8915" spans="1:14" ht="15.75" customHeight="1" x14ac:dyDescent="0.35">
      <c r="A8915" s="7">
        <f t="shared" si="1599"/>
        <v>0</v>
      </c>
      <c r="B8915" s="7">
        <f t="shared" si="1600"/>
        <v>0</v>
      </c>
      <c r="C8915" s="7">
        <f t="shared" si="1601"/>
        <v>0</v>
      </c>
      <c r="D8915" s="7">
        <f t="shared" si="1602"/>
        <v>0</v>
      </c>
      <c r="E8915" s="7" t="e">
        <f>IF('Report DCM'!$H8915="In-Stream Video","Rich Media display banner",IF('Report DCM'!$I8915&gt;'Report DCM'!$J8915,"Standard",VLOOKUP(CONCATENATE(bd_adtype,"_",bd_creativetype),tabela,2,FALSE)))</f>
        <v>#N/A</v>
      </c>
      <c r="F8915" s="7">
        <f t="shared" si="1603"/>
        <v>0</v>
      </c>
      <c r="G8915" s="7">
        <f t="shared" si="1604"/>
        <v>0</v>
      </c>
      <c r="H8915" s="7">
        <f t="shared" si="1605"/>
        <v>0</v>
      </c>
      <c r="I8915" s="7">
        <f t="shared" si="1606"/>
        <v>0</v>
      </c>
      <c r="J8915" s="7">
        <f t="shared" si="1607"/>
        <v>0</v>
      </c>
      <c r="K8915" s="8" t="e">
        <f t="shared" si="1608"/>
        <v>#N/A</v>
      </c>
      <c r="L8915" s="7" t="e">
        <f t="shared" si="1609"/>
        <v>#N/A</v>
      </c>
      <c r="M8915" s="8" t="e">
        <f t="shared" si="1564"/>
        <v>#N/A</v>
      </c>
      <c r="N8915" s="8" t="e">
        <f t="shared" si="1565"/>
        <v>#N/A</v>
      </c>
    </row>
    <row r="8916" spans="1:14" ht="15.75" customHeight="1" x14ac:dyDescent="0.35">
      <c r="A8916" s="7">
        <f t="shared" si="1599"/>
        <v>0</v>
      </c>
      <c r="B8916" s="7">
        <f t="shared" si="1600"/>
        <v>0</v>
      </c>
      <c r="C8916" s="7">
        <f t="shared" si="1601"/>
        <v>0</v>
      </c>
      <c r="D8916" s="7">
        <f t="shared" si="1602"/>
        <v>0</v>
      </c>
      <c r="E8916" s="7" t="e">
        <f>IF('Report DCM'!$H8916="In-Stream Video","Rich Media display banner",IF('Report DCM'!$I8916&gt;'Report DCM'!$J8916,"Standard",VLOOKUP(CONCATENATE(bd_adtype,"_",bd_creativetype),tabela,2,FALSE)))</f>
        <v>#N/A</v>
      </c>
      <c r="F8916" s="7">
        <f t="shared" si="1603"/>
        <v>0</v>
      </c>
      <c r="G8916" s="7">
        <f t="shared" si="1604"/>
        <v>0</v>
      </c>
      <c r="H8916" s="7">
        <f t="shared" si="1605"/>
        <v>0</v>
      </c>
      <c r="I8916" s="7">
        <f t="shared" si="1606"/>
        <v>0</v>
      </c>
      <c r="J8916" s="7">
        <f t="shared" si="1607"/>
        <v>0</v>
      </c>
      <c r="K8916" s="8" t="e">
        <f t="shared" si="1608"/>
        <v>#N/A</v>
      </c>
      <c r="L8916" s="7" t="e">
        <f t="shared" si="1609"/>
        <v>#N/A</v>
      </c>
      <c r="M8916" s="8" t="e">
        <f t="shared" si="1564"/>
        <v>#N/A</v>
      </c>
      <c r="N8916" s="8" t="e">
        <f t="shared" si="1565"/>
        <v>#N/A</v>
      </c>
    </row>
    <row r="8917" spans="1:14" ht="15.75" customHeight="1" x14ac:dyDescent="0.35">
      <c r="A8917" s="7">
        <f t="shared" si="1599"/>
        <v>0</v>
      </c>
      <c r="B8917" s="7">
        <f t="shared" si="1600"/>
        <v>0</v>
      </c>
      <c r="C8917" s="7">
        <f t="shared" si="1601"/>
        <v>0</v>
      </c>
      <c r="D8917" s="7">
        <f t="shared" si="1602"/>
        <v>0</v>
      </c>
      <c r="E8917" s="7" t="e">
        <f>IF('Report DCM'!$H8917="In-Stream Video","Rich Media display banner",IF('Report DCM'!$I8917&gt;'Report DCM'!$J8917,"Standard",VLOOKUP(CONCATENATE(bd_adtype,"_",bd_creativetype),tabela,2,FALSE)))</f>
        <v>#N/A</v>
      </c>
      <c r="F8917" s="7">
        <f t="shared" si="1603"/>
        <v>0</v>
      </c>
      <c r="G8917" s="7">
        <f t="shared" si="1604"/>
        <v>0</v>
      </c>
      <c r="H8917" s="7">
        <f t="shared" si="1605"/>
        <v>0</v>
      </c>
      <c r="I8917" s="7">
        <f t="shared" si="1606"/>
        <v>0</v>
      </c>
      <c r="J8917" s="7">
        <f t="shared" si="1607"/>
        <v>0</v>
      </c>
      <c r="K8917" s="8" t="e">
        <f t="shared" si="1608"/>
        <v>#N/A</v>
      </c>
      <c r="L8917" s="7" t="e">
        <f t="shared" si="1609"/>
        <v>#N/A</v>
      </c>
      <c r="M8917" s="8" t="e">
        <f t="shared" si="1564"/>
        <v>#N/A</v>
      </c>
      <c r="N8917" s="8" t="e">
        <f t="shared" si="1565"/>
        <v>#N/A</v>
      </c>
    </row>
    <row r="8918" spans="1:14" ht="15.75" customHeight="1" x14ac:dyDescent="0.35">
      <c r="A8918" s="7">
        <f t="shared" si="1599"/>
        <v>0</v>
      </c>
      <c r="B8918" s="7">
        <f t="shared" si="1600"/>
        <v>0</v>
      </c>
      <c r="C8918" s="7">
        <f t="shared" si="1601"/>
        <v>0</v>
      </c>
      <c r="D8918" s="7">
        <f t="shared" si="1602"/>
        <v>0</v>
      </c>
      <c r="E8918" s="7" t="e">
        <f>IF('Report DCM'!$H8918="In-Stream Video","Rich Media display banner",IF('Report DCM'!$I8918&gt;'Report DCM'!$J8918,"Standard",VLOOKUP(CONCATENATE(bd_adtype,"_",bd_creativetype),tabela,2,FALSE)))</f>
        <v>#N/A</v>
      </c>
      <c r="F8918" s="7">
        <f t="shared" si="1603"/>
        <v>0</v>
      </c>
      <c r="G8918" s="7">
        <f t="shared" si="1604"/>
        <v>0</v>
      </c>
      <c r="H8918" s="7">
        <f t="shared" si="1605"/>
        <v>0</v>
      </c>
      <c r="I8918" s="7">
        <f t="shared" si="1606"/>
        <v>0</v>
      </c>
      <c r="J8918" s="7">
        <f t="shared" si="1607"/>
        <v>0</v>
      </c>
      <c r="K8918" s="8" t="e">
        <f t="shared" si="1608"/>
        <v>#N/A</v>
      </c>
      <c r="L8918" s="7" t="e">
        <f t="shared" si="1609"/>
        <v>#N/A</v>
      </c>
      <c r="M8918" s="8" t="e">
        <f t="shared" si="1564"/>
        <v>#N/A</v>
      </c>
      <c r="N8918" s="8" t="e">
        <f t="shared" si="1565"/>
        <v>#N/A</v>
      </c>
    </row>
    <row r="8919" spans="1:14" ht="15.75" customHeight="1" x14ac:dyDescent="0.35">
      <c r="A8919" s="7">
        <f t="shared" si="1599"/>
        <v>0</v>
      </c>
      <c r="B8919" s="7">
        <f t="shared" si="1600"/>
        <v>0</v>
      </c>
      <c r="C8919" s="7">
        <f t="shared" si="1601"/>
        <v>0</v>
      </c>
      <c r="D8919" s="7">
        <f t="shared" si="1602"/>
        <v>0</v>
      </c>
      <c r="E8919" s="7" t="e">
        <f>IF('Report DCM'!$H8919="In-Stream Video","Rich Media display banner",IF('Report DCM'!$I8919&gt;'Report DCM'!$J8919,"Standard",VLOOKUP(CONCATENATE(bd_adtype,"_",bd_creativetype),tabela,2,FALSE)))</f>
        <v>#N/A</v>
      </c>
      <c r="F8919" s="7">
        <f t="shared" si="1603"/>
        <v>0</v>
      </c>
      <c r="G8919" s="7">
        <f t="shared" si="1604"/>
        <v>0</v>
      </c>
      <c r="H8919" s="7">
        <f t="shared" si="1605"/>
        <v>0</v>
      </c>
      <c r="I8919" s="7">
        <f t="shared" si="1606"/>
        <v>0</v>
      </c>
      <c r="J8919" s="7">
        <f t="shared" si="1607"/>
        <v>0</v>
      </c>
      <c r="K8919" s="8" t="e">
        <f t="shared" si="1608"/>
        <v>#N/A</v>
      </c>
      <c r="L8919" s="7" t="e">
        <f t="shared" si="1609"/>
        <v>#N/A</v>
      </c>
      <c r="M8919" s="8" t="e">
        <f t="shared" si="1564"/>
        <v>#N/A</v>
      </c>
      <c r="N8919" s="8" t="e">
        <f t="shared" si="1565"/>
        <v>#N/A</v>
      </c>
    </row>
    <row r="8920" spans="1:14" ht="15.75" customHeight="1" x14ac:dyDescent="0.35">
      <c r="A8920" s="7">
        <f t="shared" si="1599"/>
        <v>0</v>
      </c>
      <c r="B8920" s="7">
        <f t="shared" si="1600"/>
        <v>0</v>
      </c>
      <c r="C8920" s="7">
        <f t="shared" si="1601"/>
        <v>0</v>
      </c>
      <c r="D8920" s="7">
        <f t="shared" si="1602"/>
        <v>0</v>
      </c>
      <c r="E8920" s="7" t="e">
        <f>IF('Report DCM'!$H8920="In-Stream Video","Rich Media display banner",IF('Report DCM'!$I8920&gt;'Report DCM'!$J8920,"Standard",VLOOKUP(CONCATENATE(bd_adtype,"_",bd_creativetype),tabela,2,FALSE)))</f>
        <v>#N/A</v>
      </c>
      <c r="F8920" s="7">
        <f t="shared" si="1603"/>
        <v>0</v>
      </c>
      <c r="G8920" s="7">
        <f t="shared" si="1604"/>
        <v>0</v>
      </c>
      <c r="H8920" s="7">
        <f t="shared" si="1605"/>
        <v>0</v>
      </c>
      <c r="I8920" s="7">
        <f t="shared" si="1606"/>
        <v>0</v>
      </c>
      <c r="J8920" s="7">
        <f t="shared" si="1607"/>
        <v>0</v>
      </c>
      <c r="K8920" s="8" t="e">
        <f t="shared" si="1608"/>
        <v>#N/A</v>
      </c>
      <c r="L8920" s="7" t="e">
        <f t="shared" si="1609"/>
        <v>#N/A</v>
      </c>
      <c r="M8920" s="8" t="e">
        <f t="shared" si="1564"/>
        <v>#N/A</v>
      </c>
      <c r="N8920" s="8" t="e">
        <f t="shared" si="1565"/>
        <v>#N/A</v>
      </c>
    </row>
    <row r="8921" spans="1:14" ht="15.75" customHeight="1" x14ac:dyDescent="0.35">
      <c r="A8921" s="7">
        <f t="shared" si="1599"/>
        <v>0</v>
      </c>
      <c r="B8921" s="7">
        <f t="shared" si="1600"/>
        <v>0</v>
      </c>
      <c r="C8921" s="7">
        <f t="shared" si="1601"/>
        <v>0</v>
      </c>
      <c r="D8921" s="7">
        <f t="shared" si="1602"/>
        <v>0</v>
      </c>
      <c r="E8921" s="7" t="e">
        <f>IF('Report DCM'!$H8921="In-Stream Video","Rich Media display banner",IF('Report DCM'!$I8921&gt;'Report DCM'!$J8921,"Standard",VLOOKUP(CONCATENATE(bd_adtype,"_",bd_creativetype),tabela,2,FALSE)))</f>
        <v>#N/A</v>
      </c>
      <c r="F8921" s="7">
        <f t="shared" si="1603"/>
        <v>0</v>
      </c>
      <c r="G8921" s="7">
        <f t="shared" si="1604"/>
        <v>0</v>
      </c>
      <c r="H8921" s="7">
        <f t="shared" si="1605"/>
        <v>0</v>
      </c>
      <c r="I8921" s="7">
        <f t="shared" si="1606"/>
        <v>0</v>
      </c>
      <c r="J8921" s="7">
        <f t="shared" si="1607"/>
        <v>0</v>
      </c>
      <c r="K8921" s="8" t="e">
        <f t="shared" si="1608"/>
        <v>#N/A</v>
      </c>
      <c r="L8921" s="7" t="e">
        <f t="shared" si="1609"/>
        <v>#N/A</v>
      </c>
      <c r="M8921" s="8" t="e">
        <f t="shared" si="1564"/>
        <v>#N/A</v>
      </c>
      <c r="N8921" s="8" t="e">
        <f t="shared" si="1565"/>
        <v>#N/A</v>
      </c>
    </row>
    <row r="8922" spans="1:14" ht="15.75" customHeight="1" x14ac:dyDescent="0.35">
      <c r="A8922" s="7">
        <f t="shared" si="1599"/>
        <v>0</v>
      </c>
      <c r="B8922" s="7">
        <f t="shared" si="1600"/>
        <v>0</v>
      </c>
      <c r="C8922" s="7">
        <f t="shared" si="1601"/>
        <v>0</v>
      </c>
      <c r="D8922" s="7">
        <f t="shared" si="1602"/>
        <v>0</v>
      </c>
      <c r="E8922" s="7" t="e">
        <f>IF('Report DCM'!$H8922="In-Stream Video","Rich Media display banner",IF('Report DCM'!$I8922&gt;'Report DCM'!$J8922,"Standard",VLOOKUP(CONCATENATE(bd_adtype,"_",bd_creativetype),tabela,2,FALSE)))</f>
        <v>#N/A</v>
      </c>
      <c r="F8922" s="7">
        <f t="shared" si="1603"/>
        <v>0</v>
      </c>
      <c r="G8922" s="7">
        <f t="shared" si="1604"/>
        <v>0</v>
      </c>
      <c r="H8922" s="7">
        <f t="shared" si="1605"/>
        <v>0</v>
      </c>
      <c r="I8922" s="7">
        <f t="shared" si="1606"/>
        <v>0</v>
      </c>
      <c r="J8922" s="7">
        <f t="shared" si="1607"/>
        <v>0</v>
      </c>
      <c r="K8922" s="8" t="e">
        <f t="shared" si="1608"/>
        <v>#N/A</v>
      </c>
      <c r="L8922" s="7" t="e">
        <f t="shared" si="1609"/>
        <v>#N/A</v>
      </c>
      <c r="M8922" s="8" t="e">
        <f t="shared" si="1564"/>
        <v>#N/A</v>
      </c>
      <c r="N8922" s="8" t="e">
        <f t="shared" si="1565"/>
        <v>#N/A</v>
      </c>
    </row>
    <row r="8923" spans="1:14" ht="15.75" customHeight="1" x14ac:dyDescent="0.35">
      <c r="A8923" s="7">
        <f t="shared" si="1599"/>
        <v>0</v>
      </c>
      <c r="B8923" s="7">
        <f t="shared" si="1600"/>
        <v>0</v>
      </c>
      <c r="C8923" s="7">
        <f t="shared" si="1601"/>
        <v>0</v>
      </c>
      <c r="D8923" s="7">
        <f t="shared" si="1602"/>
        <v>0</v>
      </c>
      <c r="E8923" s="7" t="e">
        <f>IF('Report DCM'!$H8923="In-Stream Video","Rich Media display banner",IF('Report DCM'!$I8923&gt;'Report DCM'!$J8923,"Standard",VLOOKUP(CONCATENATE(bd_adtype,"_",bd_creativetype),tabela,2,FALSE)))</f>
        <v>#N/A</v>
      </c>
      <c r="F8923" s="7">
        <f t="shared" si="1603"/>
        <v>0</v>
      </c>
      <c r="G8923" s="7">
        <f t="shared" si="1604"/>
        <v>0</v>
      </c>
      <c r="H8923" s="7">
        <f t="shared" si="1605"/>
        <v>0</v>
      </c>
      <c r="I8923" s="7">
        <f t="shared" si="1606"/>
        <v>0</v>
      </c>
      <c r="J8923" s="7">
        <f t="shared" si="1607"/>
        <v>0</v>
      </c>
      <c r="K8923" s="8" t="e">
        <f t="shared" si="1608"/>
        <v>#N/A</v>
      </c>
      <c r="L8923" s="7" t="e">
        <f t="shared" si="1609"/>
        <v>#N/A</v>
      </c>
      <c r="M8923" s="8" t="e">
        <f t="shared" si="1564"/>
        <v>#N/A</v>
      </c>
      <c r="N8923" s="8" t="e">
        <f t="shared" si="1565"/>
        <v>#N/A</v>
      </c>
    </row>
    <row r="8924" spans="1:14" ht="15.75" customHeight="1" x14ac:dyDescent="0.35">
      <c r="A8924" s="7">
        <f t="shared" si="1599"/>
        <v>0</v>
      </c>
      <c r="B8924" s="7">
        <f t="shared" si="1600"/>
        <v>0</v>
      </c>
      <c r="C8924" s="7">
        <f t="shared" si="1601"/>
        <v>0</v>
      </c>
      <c r="D8924" s="7">
        <f t="shared" si="1602"/>
        <v>0</v>
      </c>
      <c r="E8924" s="7" t="e">
        <f>IF('Report DCM'!$H8924="In-Stream Video","Rich Media display banner",IF('Report DCM'!$I8924&gt;'Report DCM'!$J8924,"Standard",VLOOKUP(CONCATENATE(bd_adtype,"_",bd_creativetype),tabela,2,FALSE)))</f>
        <v>#N/A</v>
      </c>
      <c r="F8924" s="7">
        <f t="shared" si="1603"/>
        <v>0</v>
      </c>
      <c r="G8924" s="7">
        <f t="shared" si="1604"/>
        <v>0</v>
      </c>
      <c r="H8924" s="7">
        <f t="shared" si="1605"/>
        <v>0</v>
      </c>
      <c r="I8924" s="7">
        <f t="shared" si="1606"/>
        <v>0</v>
      </c>
      <c r="J8924" s="7">
        <f t="shared" si="1607"/>
        <v>0</v>
      </c>
      <c r="K8924" s="8" t="e">
        <f t="shared" si="1608"/>
        <v>#N/A</v>
      </c>
      <c r="L8924" s="7" t="e">
        <f t="shared" si="1609"/>
        <v>#N/A</v>
      </c>
      <c r="M8924" s="8" t="e">
        <f t="shared" si="1564"/>
        <v>#N/A</v>
      </c>
      <c r="N8924" s="8" t="e">
        <f t="shared" si="1565"/>
        <v>#N/A</v>
      </c>
    </row>
    <row r="8925" spans="1:14" ht="15.75" customHeight="1" x14ac:dyDescent="0.35">
      <c r="A8925" s="7">
        <f t="shared" si="1599"/>
        <v>0</v>
      </c>
      <c r="B8925" s="7">
        <f t="shared" si="1600"/>
        <v>0</v>
      </c>
      <c r="C8925" s="7">
        <f t="shared" si="1601"/>
        <v>0</v>
      </c>
      <c r="D8925" s="7">
        <f t="shared" si="1602"/>
        <v>0</v>
      </c>
      <c r="E8925" s="7" t="e">
        <f>IF('Report DCM'!$H8925="In-Stream Video","Rich Media display banner",IF('Report DCM'!$I8925&gt;'Report DCM'!$J8925,"Standard",VLOOKUP(CONCATENATE(bd_adtype,"_",bd_creativetype),tabela,2,FALSE)))</f>
        <v>#N/A</v>
      </c>
      <c r="F8925" s="7">
        <f t="shared" si="1603"/>
        <v>0</v>
      </c>
      <c r="G8925" s="7">
        <f t="shared" si="1604"/>
        <v>0</v>
      </c>
      <c r="H8925" s="7">
        <f t="shared" si="1605"/>
        <v>0</v>
      </c>
      <c r="I8925" s="7">
        <f t="shared" si="1606"/>
        <v>0</v>
      </c>
      <c r="J8925" s="7">
        <f t="shared" si="1607"/>
        <v>0</v>
      </c>
      <c r="K8925" s="8" t="e">
        <f t="shared" si="1608"/>
        <v>#N/A</v>
      </c>
      <c r="L8925" s="7" t="e">
        <f t="shared" si="1609"/>
        <v>#N/A</v>
      </c>
      <c r="M8925" s="8" t="e">
        <f t="shared" si="1564"/>
        <v>#N/A</v>
      </c>
      <c r="N8925" s="8" t="e">
        <f t="shared" si="1565"/>
        <v>#N/A</v>
      </c>
    </row>
    <row r="8926" spans="1:14" ht="15.75" customHeight="1" x14ac:dyDescent="0.35">
      <c r="A8926" s="7">
        <f t="shared" si="1599"/>
        <v>0</v>
      </c>
      <c r="B8926" s="7">
        <f t="shared" si="1600"/>
        <v>0</v>
      </c>
      <c r="C8926" s="7">
        <f t="shared" si="1601"/>
        <v>0</v>
      </c>
      <c r="D8926" s="7">
        <f t="shared" si="1602"/>
        <v>0</v>
      </c>
      <c r="E8926" s="7" t="e">
        <f>IF('Report DCM'!$H8926="In-Stream Video","Rich Media display banner",IF('Report DCM'!$I8926&gt;'Report DCM'!$J8926,"Standard",VLOOKUP(CONCATENATE(bd_adtype,"_",bd_creativetype),tabela,2,FALSE)))</f>
        <v>#N/A</v>
      </c>
      <c r="F8926" s="7">
        <f t="shared" si="1603"/>
        <v>0</v>
      </c>
      <c r="G8926" s="7">
        <f t="shared" si="1604"/>
        <v>0</v>
      </c>
      <c r="H8926" s="7">
        <f t="shared" si="1605"/>
        <v>0</v>
      </c>
      <c r="I8926" s="7">
        <f t="shared" si="1606"/>
        <v>0</v>
      </c>
      <c r="J8926" s="7">
        <f t="shared" si="1607"/>
        <v>0</v>
      </c>
      <c r="K8926" s="8" t="e">
        <f t="shared" si="1608"/>
        <v>#N/A</v>
      </c>
      <c r="L8926" s="7" t="e">
        <f t="shared" si="1609"/>
        <v>#N/A</v>
      </c>
      <c r="M8926" s="8" t="e">
        <f t="shared" si="1564"/>
        <v>#N/A</v>
      </c>
      <c r="N8926" s="8" t="e">
        <f t="shared" si="1565"/>
        <v>#N/A</v>
      </c>
    </row>
    <row r="8927" spans="1:14" ht="15.75" customHeight="1" x14ac:dyDescent="0.35">
      <c r="A8927" s="7">
        <f t="shared" si="1599"/>
        <v>0</v>
      </c>
      <c r="B8927" s="7">
        <f t="shared" si="1600"/>
        <v>0</v>
      </c>
      <c r="C8927" s="7">
        <f t="shared" si="1601"/>
        <v>0</v>
      </c>
      <c r="D8927" s="7">
        <f t="shared" si="1602"/>
        <v>0</v>
      </c>
      <c r="E8927" s="7" t="e">
        <f>IF('Report DCM'!$H8927="In-Stream Video","Rich Media display banner",IF('Report DCM'!$I8927&gt;'Report DCM'!$J8927,"Standard",VLOOKUP(CONCATENATE(bd_adtype,"_",bd_creativetype),tabela,2,FALSE)))</f>
        <v>#N/A</v>
      </c>
      <c r="F8927" s="7">
        <f t="shared" si="1603"/>
        <v>0</v>
      </c>
      <c r="G8927" s="7">
        <f t="shared" si="1604"/>
        <v>0</v>
      </c>
      <c r="H8927" s="7">
        <f t="shared" si="1605"/>
        <v>0</v>
      </c>
      <c r="I8927" s="7">
        <f t="shared" si="1606"/>
        <v>0</v>
      </c>
      <c r="J8927" s="7">
        <f t="shared" si="1607"/>
        <v>0</v>
      </c>
      <c r="K8927" s="8" t="e">
        <f t="shared" si="1608"/>
        <v>#N/A</v>
      </c>
      <c r="L8927" s="7" t="e">
        <f t="shared" si="1609"/>
        <v>#N/A</v>
      </c>
      <c r="M8927" s="8" t="e">
        <f t="shared" ref="M8927:M9181" si="1610">IF(E8927="Dynamic Click",J8927*K8927,K8927*$I8927/1000)</f>
        <v>#N/A</v>
      </c>
      <c r="N8927" s="8" t="e">
        <f t="shared" ref="N8927:N9181" si="1611">IF(E8927="Dynamic Click",J8927*L8927,L8927*$I8927/1000)</f>
        <v>#N/A</v>
      </c>
    </row>
    <row r="8928" spans="1:14" ht="15.75" customHeight="1" x14ac:dyDescent="0.35">
      <c r="A8928" s="7">
        <f t="shared" si="1599"/>
        <v>0</v>
      </c>
      <c r="B8928" s="7">
        <f t="shared" si="1600"/>
        <v>0</v>
      </c>
      <c r="C8928" s="7">
        <f t="shared" si="1601"/>
        <v>0</v>
      </c>
      <c r="D8928" s="7">
        <f t="shared" si="1602"/>
        <v>0</v>
      </c>
      <c r="E8928" s="7" t="e">
        <f>IF('Report DCM'!$H8928="In-Stream Video","Rich Media display banner",IF('Report DCM'!$I8928&gt;'Report DCM'!$J8928,"Standard",VLOOKUP(CONCATENATE(bd_adtype,"_",bd_creativetype),tabela,2,FALSE)))</f>
        <v>#N/A</v>
      </c>
      <c r="F8928" s="7">
        <f t="shared" si="1603"/>
        <v>0</v>
      </c>
      <c r="G8928" s="7">
        <f t="shared" si="1604"/>
        <v>0</v>
      </c>
      <c r="H8928" s="7">
        <f t="shared" si="1605"/>
        <v>0</v>
      </c>
      <c r="I8928" s="7">
        <f t="shared" si="1606"/>
        <v>0</v>
      </c>
      <c r="J8928" s="7">
        <f t="shared" si="1607"/>
        <v>0</v>
      </c>
      <c r="K8928" s="8" t="e">
        <f t="shared" si="1608"/>
        <v>#N/A</v>
      </c>
      <c r="L8928" s="7" t="e">
        <f t="shared" si="1609"/>
        <v>#N/A</v>
      </c>
      <c r="M8928" s="8" t="e">
        <f t="shared" si="1610"/>
        <v>#N/A</v>
      </c>
      <c r="N8928" s="8" t="e">
        <f t="shared" si="1611"/>
        <v>#N/A</v>
      </c>
    </row>
    <row r="8929" spans="1:14" ht="15.75" customHeight="1" x14ac:dyDescent="0.35">
      <c r="A8929" s="7">
        <f t="shared" si="1599"/>
        <v>0</v>
      </c>
      <c r="B8929" s="7">
        <f t="shared" si="1600"/>
        <v>0</v>
      </c>
      <c r="C8929" s="7">
        <f t="shared" si="1601"/>
        <v>0</v>
      </c>
      <c r="D8929" s="7">
        <f t="shared" si="1602"/>
        <v>0</v>
      </c>
      <c r="E8929" s="7" t="e">
        <f>IF('Report DCM'!$H8929="In-Stream Video","Rich Media display banner",IF('Report DCM'!$I8929&gt;'Report DCM'!$J8929,"Standard",VLOOKUP(CONCATENATE(bd_adtype,"_",bd_creativetype),tabela,2,FALSE)))</f>
        <v>#N/A</v>
      </c>
      <c r="F8929" s="7">
        <f t="shared" si="1603"/>
        <v>0</v>
      </c>
      <c r="G8929" s="7">
        <f t="shared" si="1604"/>
        <v>0</v>
      </c>
      <c r="H8929" s="7">
        <f t="shared" si="1605"/>
        <v>0</v>
      </c>
      <c r="I8929" s="7">
        <f t="shared" si="1606"/>
        <v>0</v>
      </c>
      <c r="J8929" s="7">
        <f t="shared" si="1607"/>
        <v>0</v>
      </c>
      <c r="K8929" s="8" t="e">
        <f t="shared" si="1608"/>
        <v>#N/A</v>
      </c>
      <c r="L8929" s="7" t="e">
        <f t="shared" si="1609"/>
        <v>#N/A</v>
      </c>
      <c r="M8929" s="8" t="e">
        <f t="shared" si="1610"/>
        <v>#N/A</v>
      </c>
      <c r="N8929" s="8" t="e">
        <f t="shared" si="1611"/>
        <v>#N/A</v>
      </c>
    </row>
    <row r="8930" spans="1:14" ht="15.75" customHeight="1" x14ac:dyDescent="0.35">
      <c r="A8930" s="7">
        <f t="shared" si="1599"/>
        <v>0</v>
      </c>
      <c r="B8930" s="7">
        <f t="shared" si="1600"/>
        <v>0</v>
      </c>
      <c r="C8930" s="7">
        <f t="shared" si="1601"/>
        <v>0</v>
      </c>
      <c r="D8930" s="7">
        <f t="shared" si="1602"/>
        <v>0</v>
      </c>
      <c r="E8930" s="7" t="e">
        <f>IF('Report DCM'!$H8930="In-Stream Video","Rich Media display banner",IF('Report DCM'!$I8930&gt;'Report DCM'!$J8930,"Standard",VLOOKUP(CONCATENATE(bd_adtype,"_",bd_creativetype),tabela,2,FALSE)))</f>
        <v>#N/A</v>
      </c>
      <c r="F8930" s="7">
        <f t="shared" si="1603"/>
        <v>0</v>
      </c>
      <c r="G8930" s="7">
        <f t="shared" si="1604"/>
        <v>0</v>
      </c>
      <c r="H8930" s="7">
        <f t="shared" si="1605"/>
        <v>0</v>
      </c>
      <c r="I8930" s="7">
        <f t="shared" si="1606"/>
        <v>0</v>
      </c>
      <c r="J8930" s="7">
        <f t="shared" si="1607"/>
        <v>0</v>
      </c>
      <c r="K8930" s="8" t="e">
        <f t="shared" si="1608"/>
        <v>#N/A</v>
      </c>
      <c r="L8930" s="7" t="e">
        <f t="shared" si="1609"/>
        <v>#N/A</v>
      </c>
      <c r="M8930" s="8" t="e">
        <f t="shared" si="1610"/>
        <v>#N/A</v>
      </c>
      <c r="N8930" s="8" t="e">
        <f t="shared" si="1611"/>
        <v>#N/A</v>
      </c>
    </row>
    <row r="8931" spans="1:14" ht="15.75" customHeight="1" x14ac:dyDescent="0.35">
      <c r="A8931" s="7">
        <f t="shared" si="1599"/>
        <v>0</v>
      </c>
      <c r="B8931" s="7">
        <f t="shared" si="1600"/>
        <v>0</v>
      </c>
      <c r="C8931" s="7">
        <f t="shared" si="1601"/>
        <v>0</v>
      </c>
      <c r="D8931" s="7">
        <f t="shared" si="1602"/>
        <v>0</v>
      </c>
      <c r="E8931" s="7" t="e">
        <f>IF('Report DCM'!$H8931="In-Stream Video","Rich Media display banner",IF('Report DCM'!$I8931&gt;'Report DCM'!$J8931,"Standard",VLOOKUP(CONCATENATE(bd_adtype,"_",bd_creativetype),tabela,2,FALSE)))</f>
        <v>#N/A</v>
      </c>
      <c r="F8931" s="7">
        <f t="shared" si="1603"/>
        <v>0</v>
      </c>
      <c r="G8931" s="7">
        <f t="shared" si="1604"/>
        <v>0</v>
      </c>
      <c r="H8931" s="7">
        <f t="shared" si="1605"/>
        <v>0</v>
      </c>
      <c r="I8931" s="7">
        <f t="shared" si="1606"/>
        <v>0</v>
      </c>
      <c r="J8931" s="7">
        <f t="shared" si="1607"/>
        <v>0</v>
      </c>
      <c r="K8931" s="8" t="e">
        <f t="shared" si="1608"/>
        <v>#N/A</v>
      </c>
      <c r="L8931" s="7" t="e">
        <f t="shared" si="1609"/>
        <v>#N/A</v>
      </c>
      <c r="M8931" s="8" t="e">
        <f t="shared" si="1610"/>
        <v>#N/A</v>
      </c>
      <c r="N8931" s="8" t="e">
        <f t="shared" si="1611"/>
        <v>#N/A</v>
      </c>
    </row>
    <row r="8932" spans="1:14" ht="15.75" customHeight="1" x14ac:dyDescent="0.35">
      <c r="A8932" s="7">
        <f t="shared" si="1599"/>
        <v>0</v>
      </c>
      <c r="B8932" s="7">
        <f t="shared" si="1600"/>
        <v>0</v>
      </c>
      <c r="C8932" s="7">
        <f t="shared" si="1601"/>
        <v>0</v>
      </c>
      <c r="D8932" s="7">
        <f t="shared" si="1602"/>
        <v>0</v>
      </c>
      <c r="E8932" s="7" t="e">
        <f>IF('Report DCM'!$H8932="In-Stream Video","Rich Media display banner",IF('Report DCM'!$I8932&gt;'Report DCM'!$J8932,"Standard",VLOOKUP(CONCATENATE(bd_adtype,"_",bd_creativetype),tabela,2,FALSE)))</f>
        <v>#N/A</v>
      </c>
      <c r="F8932" s="7">
        <f t="shared" si="1603"/>
        <v>0</v>
      </c>
      <c r="G8932" s="7">
        <f t="shared" si="1604"/>
        <v>0</v>
      </c>
      <c r="H8932" s="7">
        <f t="shared" si="1605"/>
        <v>0</v>
      </c>
      <c r="I8932" s="7">
        <f t="shared" si="1606"/>
        <v>0</v>
      </c>
      <c r="J8932" s="7">
        <f t="shared" si="1607"/>
        <v>0</v>
      </c>
      <c r="K8932" s="8" t="e">
        <f t="shared" si="1608"/>
        <v>#N/A</v>
      </c>
      <c r="L8932" s="7" t="e">
        <f t="shared" si="1609"/>
        <v>#N/A</v>
      </c>
      <c r="M8932" s="8" t="e">
        <f t="shared" si="1610"/>
        <v>#N/A</v>
      </c>
      <c r="N8932" s="8" t="e">
        <f t="shared" si="1611"/>
        <v>#N/A</v>
      </c>
    </row>
    <row r="8933" spans="1:14" ht="15.75" customHeight="1" x14ac:dyDescent="0.35">
      <c r="A8933" s="7">
        <f t="shared" si="1599"/>
        <v>0</v>
      </c>
      <c r="B8933" s="7">
        <f t="shared" si="1600"/>
        <v>0</v>
      </c>
      <c r="C8933" s="7">
        <f t="shared" si="1601"/>
        <v>0</v>
      </c>
      <c r="D8933" s="7">
        <f t="shared" si="1602"/>
        <v>0</v>
      </c>
      <c r="E8933" s="7" t="e">
        <f>IF('Report DCM'!$H8933="In-Stream Video","Rich Media display banner",IF('Report DCM'!$I8933&gt;'Report DCM'!$J8933,"Standard",VLOOKUP(CONCATENATE(bd_adtype,"_",bd_creativetype),tabela,2,FALSE)))</f>
        <v>#N/A</v>
      </c>
      <c r="F8933" s="7">
        <f t="shared" si="1603"/>
        <v>0</v>
      </c>
      <c r="G8933" s="7">
        <f t="shared" si="1604"/>
        <v>0</v>
      </c>
      <c r="H8933" s="7">
        <f t="shared" si="1605"/>
        <v>0</v>
      </c>
      <c r="I8933" s="7">
        <f t="shared" si="1606"/>
        <v>0</v>
      </c>
      <c r="J8933" s="7">
        <f t="shared" si="1607"/>
        <v>0</v>
      </c>
      <c r="K8933" s="8" t="e">
        <f t="shared" si="1608"/>
        <v>#N/A</v>
      </c>
      <c r="L8933" s="7" t="e">
        <f t="shared" si="1609"/>
        <v>#N/A</v>
      </c>
      <c r="M8933" s="8" t="e">
        <f t="shared" si="1610"/>
        <v>#N/A</v>
      </c>
      <c r="N8933" s="8" t="e">
        <f t="shared" si="1611"/>
        <v>#N/A</v>
      </c>
    </row>
    <row r="8934" spans="1:14" ht="15.75" customHeight="1" x14ac:dyDescent="0.35">
      <c r="A8934" s="7">
        <f t="shared" si="1599"/>
        <v>0</v>
      </c>
      <c r="B8934" s="7">
        <f t="shared" si="1600"/>
        <v>0</v>
      </c>
      <c r="C8934" s="7">
        <f t="shared" si="1601"/>
        <v>0</v>
      </c>
      <c r="D8934" s="7">
        <f t="shared" si="1602"/>
        <v>0</v>
      </c>
      <c r="E8934" s="7" t="e">
        <f>IF('Report DCM'!$H8934="In-Stream Video","Rich Media display banner",IF('Report DCM'!$I8934&gt;'Report DCM'!$J8934,"Standard",VLOOKUP(CONCATENATE(bd_adtype,"_",bd_creativetype),tabela,2,FALSE)))</f>
        <v>#N/A</v>
      </c>
      <c r="F8934" s="7">
        <f t="shared" si="1603"/>
        <v>0</v>
      </c>
      <c r="G8934" s="7">
        <f t="shared" si="1604"/>
        <v>0</v>
      </c>
      <c r="H8934" s="7">
        <f t="shared" si="1605"/>
        <v>0</v>
      </c>
      <c r="I8934" s="7">
        <f t="shared" si="1606"/>
        <v>0</v>
      </c>
      <c r="J8934" s="7">
        <f t="shared" si="1607"/>
        <v>0</v>
      </c>
      <c r="K8934" s="8" t="e">
        <f t="shared" si="1608"/>
        <v>#N/A</v>
      </c>
      <c r="L8934" s="7" t="e">
        <f t="shared" si="1609"/>
        <v>#N/A</v>
      </c>
      <c r="M8934" s="8" t="e">
        <f t="shared" si="1610"/>
        <v>#N/A</v>
      </c>
      <c r="N8934" s="8" t="e">
        <f t="shared" si="1611"/>
        <v>#N/A</v>
      </c>
    </row>
    <row r="8935" spans="1:14" ht="15.75" customHeight="1" x14ac:dyDescent="0.35">
      <c r="A8935" s="7">
        <f t="shared" si="1599"/>
        <v>0</v>
      </c>
      <c r="B8935" s="7">
        <f t="shared" si="1600"/>
        <v>0</v>
      </c>
      <c r="C8935" s="7">
        <f t="shared" si="1601"/>
        <v>0</v>
      </c>
      <c r="D8935" s="7">
        <f t="shared" si="1602"/>
        <v>0</v>
      </c>
      <c r="E8935" s="7" t="e">
        <f>IF('Report DCM'!$H8935="In-Stream Video","Rich Media display banner",IF('Report DCM'!$I8935&gt;'Report DCM'!$J8935,"Standard",VLOOKUP(CONCATENATE(bd_adtype,"_",bd_creativetype),tabela,2,FALSE)))</f>
        <v>#N/A</v>
      </c>
      <c r="F8935" s="7">
        <f t="shared" si="1603"/>
        <v>0</v>
      </c>
      <c r="G8935" s="7">
        <f t="shared" si="1604"/>
        <v>0</v>
      </c>
      <c r="H8935" s="7">
        <f t="shared" si="1605"/>
        <v>0</v>
      </c>
      <c r="I8935" s="7">
        <f t="shared" si="1606"/>
        <v>0</v>
      </c>
      <c r="J8935" s="7">
        <f t="shared" si="1607"/>
        <v>0</v>
      </c>
      <c r="K8935" s="8" t="e">
        <f t="shared" si="1608"/>
        <v>#N/A</v>
      </c>
      <c r="L8935" s="7" t="e">
        <f t="shared" si="1609"/>
        <v>#N/A</v>
      </c>
      <c r="M8935" s="8" t="e">
        <f t="shared" si="1610"/>
        <v>#N/A</v>
      </c>
      <c r="N8935" s="8" t="e">
        <f t="shared" si="1611"/>
        <v>#N/A</v>
      </c>
    </row>
    <row r="8936" spans="1:14" ht="15.75" customHeight="1" x14ac:dyDescent="0.35">
      <c r="A8936" s="7">
        <f t="shared" si="1599"/>
        <v>0</v>
      </c>
      <c r="B8936" s="7">
        <f t="shared" si="1600"/>
        <v>0</v>
      </c>
      <c r="C8936" s="7">
        <f t="shared" si="1601"/>
        <v>0</v>
      </c>
      <c r="D8936" s="7">
        <f t="shared" si="1602"/>
        <v>0</v>
      </c>
      <c r="E8936" s="7" t="e">
        <f>IF('Report DCM'!$H8936="In-Stream Video","Rich Media display banner",IF('Report DCM'!$I8936&gt;'Report DCM'!$J8936,"Standard",VLOOKUP(CONCATENATE(bd_adtype,"_",bd_creativetype),tabela,2,FALSE)))</f>
        <v>#N/A</v>
      </c>
      <c r="F8936" s="7">
        <f t="shared" si="1603"/>
        <v>0</v>
      </c>
      <c r="G8936" s="7">
        <f t="shared" si="1604"/>
        <v>0</v>
      </c>
      <c r="H8936" s="7">
        <f t="shared" si="1605"/>
        <v>0</v>
      </c>
      <c r="I8936" s="7">
        <f t="shared" si="1606"/>
        <v>0</v>
      </c>
      <c r="J8936" s="7">
        <f t="shared" si="1607"/>
        <v>0</v>
      </c>
      <c r="K8936" s="8" t="e">
        <f t="shared" si="1608"/>
        <v>#N/A</v>
      </c>
      <c r="L8936" s="7" t="e">
        <f t="shared" si="1609"/>
        <v>#N/A</v>
      </c>
      <c r="M8936" s="8" t="e">
        <f t="shared" si="1610"/>
        <v>#N/A</v>
      </c>
      <c r="N8936" s="8" t="e">
        <f t="shared" si="1611"/>
        <v>#N/A</v>
      </c>
    </row>
    <row r="8937" spans="1:14" ht="15.75" customHeight="1" x14ac:dyDescent="0.35">
      <c r="A8937" s="7">
        <f t="shared" si="1599"/>
        <v>0</v>
      </c>
      <c r="B8937" s="7">
        <f t="shared" si="1600"/>
        <v>0</v>
      </c>
      <c r="C8937" s="7">
        <f t="shared" si="1601"/>
        <v>0</v>
      </c>
      <c r="D8937" s="7">
        <f t="shared" si="1602"/>
        <v>0</v>
      </c>
      <c r="E8937" s="7" t="e">
        <f>IF('Report DCM'!$H8937="In-Stream Video","Rich Media display banner",IF('Report DCM'!$I8937&gt;'Report DCM'!$J8937,"Standard",VLOOKUP(CONCATENATE(bd_adtype,"_",bd_creativetype),tabela,2,FALSE)))</f>
        <v>#N/A</v>
      </c>
      <c r="F8937" s="7">
        <f t="shared" si="1603"/>
        <v>0</v>
      </c>
      <c r="G8937" s="7">
        <f t="shared" si="1604"/>
        <v>0</v>
      </c>
      <c r="H8937" s="7">
        <f t="shared" si="1605"/>
        <v>0</v>
      </c>
      <c r="I8937" s="7">
        <f t="shared" si="1606"/>
        <v>0</v>
      </c>
      <c r="J8937" s="7">
        <f t="shared" si="1607"/>
        <v>0</v>
      </c>
      <c r="K8937" s="8" t="e">
        <f t="shared" si="1608"/>
        <v>#N/A</v>
      </c>
      <c r="L8937" s="7" t="e">
        <f t="shared" si="1609"/>
        <v>#N/A</v>
      </c>
      <c r="M8937" s="8" t="e">
        <f t="shared" si="1610"/>
        <v>#N/A</v>
      </c>
      <c r="N8937" s="8" t="e">
        <f t="shared" si="1611"/>
        <v>#N/A</v>
      </c>
    </row>
    <row r="8938" spans="1:14" ht="15.75" customHeight="1" x14ac:dyDescent="0.35">
      <c r="A8938" s="7">
        <f t="shared" si="1599"/>
        <v>0</v>
      </c>
      <c r="B8938" s="7">
        <f t="shared" si="1600"/>
        <v>0</v>
      </c>
      <c r="C8938" s="7">
        <f t="shared" si="1601"/>
        <v>0</v>
      </c>
      <c r="D8938" s="7">
        <f t="shared" si="1602"/>
        <v>0</v>
      </c>
      <c r="E8938" s="7" t="e">
        <f>IF('Report DCM'!$H8938="In-Stream Video","Rich Media display banner",IF('Report DCM'!$I8938&gt;'Report DCM'!$J8938,"Standard",VLOOKUP(CONCATENATE(bd_adtype,"_",bd_creativetype),tabela,2,FALSE)))</f>
        <v>#N/A</v>
      </c>
      <c r="F8938" s="7">
        <f t="shared" si="1603"/>
        <v>0</v>
      </c>
      <c r="G8938" s="7">
        <f t="shared" si="1604"/>
        <v>0</v>
      </c>
      <c r="H8938" s="7">
        <f t="shared" si="1605"/>
        <v>0</v>
      </c>
      <c r="I8938" s="7">
        <f t="shared" si="1606"/>
        <v>0</v>
      </c>
      <c r="J8938" s="7">
        <f t="shared" si="1607"/>
        <v>0</v>
      </c>
      <c r="K8938" s="8" t="e">
        <f t="shared" si="1608"/>
        <v>#N/A</v>
      </c>
      <c r="L8938" s="7" t="e">
        <f t="shared" si="1609"/>
        <v>#N/A</v>
      </c>
      <c r="M8938" s="8" t="e">
        <f t="shared" si="1610"/>
        <v>#N/A</v>
      </c>
      <c r="N8938" s="8" t="e">
        <f t="shared" si="1611"/>
        <v>#N/A</v>
      </c>
    </row>
    <row r="8939" spans="1:14" ht="15.75" customHeight="1" x14ac:dyDescent="0.35">
      <c r="A8939" s="7">
        <f t="shared" si="1599"/>
        <v>0</v>
      </c>
      <c r="B8939" s="7">
        <f t="shared" si="1600"/>
        <v>0</v>
      </c>
      <c r="C8939" s="7">
        <f t="shared" si="1601"/>
        <v>0</v>
      </c>
      <c r="D8939" s="7">
        <f t="shared" si="1602"/>
        <v>0</v>
      </c>
      <c r="E8939" s="7" t="e">
        <f>IF('Report DCM'!$H8939="In-Stream Video","Rich Media display banner",IF('Report DCM'!$I8939&gt;'Report DCM'!$J8939,"Standard",VLOOKUP(CONCATENATE(bd_adtype,"_",bd_creativetype),tabela,2,FALSE)))</f>
        <v>#N/A</v>
      </c>
      <c r="F8939" s="7">
        <f t="shared" si="1603"/>
        <v>0</v>
      </c>
      <c r="G8939" s="7">
        <f t="shared" si="1604"/>
        <v>0</v>
      </c>
      <c r="H8939" s="7">
        <f t="shared" si="1605"/>
        <v>0</v>
      </c>
      <c r="I8939" s="7">
        <f t="shared" si="1606"/>
        <v>0</v>
      </c>
      <c r="J8939" s="7">
        <f t="shared" si="1607"/>
        <v>0</v>
      </c>
      <c r="K8939" s="8" t="e">
        <f t="shared" si="1608"/>
        <v>#N/A</v>
      </c>
      <c r="L8939" s="7" t="e">
        <f t="shared" si="1609"/>
        <v>#N/A</v>
      </c>
      <c r="M8939" s="8" t="e">
        <f t="shared" si="1610"/>
        <v>#N/A</v>
      </c>
      <c r="N8939" s="8" t="e">
        <f t="shared" si="1611"/>
        <v>#N/A</v>
      </c>
    </row>
    <row r="8940" spans="1:14" ht="15.75" customHeight="1" x14ac:dyDescent="0.35">
      <c r="A8940" s="7">
        <f t="shared" si="1599"/>
        <v>0</v>
      </c>
      <c r="B8940" s="7">
        <f t="shared" si="1600"/>
        <v>0</v>
      </c>
      <c r="C8940" s="7">
        <f t="shared" si="1601"/>
        <v>0</v>
      </c>
      <c r="D8940" s="7">
        <f t="shared" si="1602"/>
        <v>0</v>
      </c>
      <c r="E8940" s="7" t="e">
        <f>IF('Report DCM'!$H8940="In-Stream Video","Rich Media display banner",IF('Report DCM'!$I8940&gt;'Report DCM'!$J8940,"Standard",VLOOKUP(CONCATENATE(bd_adtype,"_",bd_creativetype),tabela,2,FALSE)))</f>
        <v>#N/A</v>
      </c>
      <c r="F8940" s="7">
        <f t="shared" si="1603"/>
        <v>0</v>
      </c>
      <c r="G8940" s="7">
        <f t="shared" si="1604"/>
        <v>0</v>
      </c>
      <c r="H8940" s="7">
        <f t="shared" si="1605"/>
        <v>0</v>
      </c>
      <c r="I8940" s="7">
        <f t="shared" si="1606"/>
        <v>0</v>
      </c>
      <c r="J8940" s="7">
        <f t="shared" si="1607"/>
        <v>0</v>
      </c>
      <c r="K8940" s="8" t="e">
        <f t="shared" si="1608"/>
        <v>#N/A</v>
      </c>
      <c r="L8940" s="7" t="e">
        <f t="shared" si="1609"/>
        <v>#N/A</v>
      </c>
      <c r="M8940" s="8" t="e">
        <f t="shared" si="1610"/>
        <v>#N/A</v>
      </c>
      <c r="N8940" s="8" t="e">
        <f t="shared" si="1611"/>
        <v>#N/A</v>
      </c>
    </row>
    <row r="8941" spans="1:14" ht="15.75" customHeight="1" x14ac:dyDescent="0.35">
      <c r="A8941" s="7">
        <f t="shared" si="1599"/>
        <v>0</v>
      </c>
      <c r="B8941" s="7">
        <f t="shared" si="1600"/>
        <v>0</v>
      </c>
      <c r="C8941" s="7">
        <f t="shared" si="1601"/>
        <v>0</v>
      </c>
      <c r="D8941" s="7">
        <f t="shared" si="1602"/>
        <v>0</v>
      </c>
      <c r="E8941" s="7" t="e">
        <f>IF('Report DCM'!$H8941="In-Stream Video","Rich Media display banner",IF('Report DCM'!$I8941&gt;'Report DCM'!$J8941,"Standard",VLOOKUP(CONCATENATE(bd_adtype,"_",bd_creativetype),tabela,2,FALSE)))</f>
        <v>#N/A</v>
      </c>
      <c r="F8941" s="7">
        <f t="shared" si="1603"/>
        <v>0</v>
      </c>
      <c r="G8941" s="7">
        <f t="shared" si="1604"/>
        <v>0</v>
      </c>
      <c r="H8941" s="7">
        <f t="shared" si="1605"/>
        <v>0</v>
      </c>
      <c r="I8941" s="7">
        <f t="shared" si="1606"/>
        <v>0</v>
      </c>
      <c r="J8941" s="7">
        <f t="shared" si="1607"/>
        <v>0</v>
      </c>
      <c r="K8941" s="8" t="e">
        <f t="shared" si="1608"/>
        <v>#N/A</v>
      </c>
      <c r="L8941" s="7" t="e">
        <f t="shared" si="1609"/>
        <v>#N/A</v>
      </c>
      <c r="M8941" s="8" t="e">
        <f t="shared" si="1610"/>
        <v>#N/A</v>
      </c>
      <c r="N8941" s="8" t="e">
        <f t="shared" si="1611"/>
        <v>#N/A</v>
      </c>
    </row>
    <row r="8942" spans="1:14" ht="15.75" customHeight="1" x14ac:dyDescent="0.35">
      <c r="A8942" s="7">
        <f t="shared" si="1599"/>
        <v>0</v>
      </c>
      <c r="B8942" s="7">
        <f t="shared" si="1600"/>
        <v>0</v>
      </c>
      <c r="C8942" s="7">
        <f t="shared" si="1601"/>
        <v>0</v>
      </c>
      <c r="D8942" s="7">
        <f t="shared" si="1602"/>
        <v>0</v>
      </c>
      <c r="E8942" s="7" t="e">
        <f>IF('Report DCM'!$H8942="In-Stream Video","Rich Media display banner",IF('Report DCM'!$I8942&gt;'Report DCM'!$J8942,"Standard",VLOOKUP(CONCATENATE(bd_adtype,"_",bd_creativetype),tabela,2,FALSE)))</f>
        <v>#N/A</v>
      </c>
      <c r="F8942" s="7">
        <f t="shared" si="1603"/>
        <v>0</v>
      </c>
      <c r="G8942" s="7">
        <f t="shared" si="1604"/>
        <v>0</v>
      </c>
      <c r="H8942" s="7">
        <f t="shared" si="1605"/>
        <v>0</v>
      </c>
      <c r="I8942" s="7">
        <f t="shared" si="1606"/>
        <v>0</v>
      </c>
      <c r="J8942" s="7">
        <f t="shared" si="1607"/>
        <v>0</v>
      </c>
      <c r="K8942" s="8" t="e">
        <f t="shared" si="1608"/>
        <v>#N/A</v>
      </c>
      <c r="L8942" s="7" t="e">
        <f t="shared" si="1609"/>
        <v>#N/A</v>
      </c>
      <c r="M8942" s="8" t="e">
        <f t="shared" si="1610"/>
        <v>#N/A</v>
      </c>
      <c r="N8942" s="8" t="e">
        <f t="shared" si="1611"/>
        <v>#N/A</v>
      </c>
    </row>
    <row r="8943" spans="1:14" ht="15.75" customHeight="1" x14ac:dyDescent="0.35">
      <c r="A8943" s="7">
        <f t="shared" si="1599"/>
        <v>0</v>
      </c>
      <c r="B8943" s="7">
        <f t="shared" si="1600"/>
        <v>0</v>
      </c>
      <c r="C8943" s="7">
        <f t="shared" si="1601"/>
        <v>0</v>
      </c>
      <c r="D8943" s="7">
        <f t="shared" si="1602"/>
        <v>0</v>
      </c>
      <c r="E8943" s="7" t="e">
        <f>IF('Report DCM'!$H8943="In-Stream Video","Rich Media display banner",IF('Report DCM'!$I8943&gt;'Report DCM'!$J8943,"Standard",VLOOKUP(CONCATENATE(bd_adtype,"_",bd_creativetype),tabela,2,FALSE)))</f>
        <v>#N/A</v>
      </c>
      <c r="F8943" s="7">
        <f t="shared" si="1603"/>
        <v>0</v>
      </c>
      <c r="G8943" s="7">
        <f t="shared" si="1604"/>
        <v>0</v>
      </c>
      <c r="H8943" s="7">
        <f t="shared" si="1605"/>
        <v>0</v>
      </c>
      <c r="I8943" s="7">
        <f t="shared" si="1606"/>
        <v>0</v>
      </c>
      <c r="J8943" s="7">
        <f t="shared" si="1607"/>
        <v>0</v>
      </c>
      <c r="K8943" s="8" t="e">
        <f t="shared" si="1608"/>
        <v>#N/A</v>
      </c>
      <c r="L8943" s="7" t="e">
        <f t="shared" si="1609"/>
        <v>#N/A</v>
      </c>
      <c r="M8943" s="8" t="e">
        <f t="shared" si="1610"/>
        <v>#N/A</v>
      </c>
      <c r="N8943" s="8" t="e">
        <f t="shared" si="1611"/>
        <v>#N/A</v>
      </c>
    </row>
    <row r="8944" spans="1:14" ht="15.75" customHeight="1" x14ac:dyDescent="0.35">
      <c r="A8944" s="7">
        <f t="shared" si="1599"/>
        <v>0</v>
      </c>
      <c r="B8944" s="7">
        <f t="shared" si="1600"/>
        <v>0</v>
      </c>
      <c r="C8944" s="7">
        <f t="shared" si="1601"/>
        <v>0</v>
      </c>
      <c r="D8944" s="7">
        <f t="shared" si="1602"/>
        <v>0</v>
      </c>
      <c r="E8944" s="7" t="e">
        <f>IF('Report DCM'!$H8944="In-Stream Video","Rich Media display banner",IF('Report DCM'!$I8944&gt;'Report DCM'!$J8944,"Standard",VLOOKUP(CONCATENATE(bd_adtype,"_",bd_creativetype),tabela,2,FALSE)))</f>
        <v>#N/A</v>
      </c>
      <c r="F8944" s="7">
        <f t="shared" si="1603"/>
        <v>0</v>
      </c>
      <c r="G8944" s="7">
        <f t="shared" si="1604"/>
        <v>0</v>
      </c>
      <c r="H8944" s="7">
        <f t="shared" si="1605"/>
        <v>0</v>
      </c>
      <c r="I8944" s="7">
        <f t="shared" si="1606"/>
        <v>0</v>
      </c>
      <c r="J8944" s="7">
        <f t="shared" si="1607"/>
        <v>0</v>
      </c>
      <c r="K8944" s="8" t="e">
        <f t="shared" si="1608"/>
        <v>#N/A</v>
      </c>
      <c r="L8944" s="7" t="e">
        <f t="shared" si="1609"/>
        <v>#N/A</v>
      </c>
      <c r="M8944" s="8" t="e">
        <f t="shared" si="1610"/>
        <v>#N/A</v>
      </c>
      <c r="N8944" s="8" t="e">
        <f t="shared" si="1611"/>
        <v>#N/A</v>
      </c>
    </row>
    <row r="8945" spans="1:14" ht="15.75" customHeight="1" x14ac:dyDescent="0.35">
      <c r="A8945" s="7">
        <f t="shared" si="1599"/>
        <v>0</v>
      </c>
      <c r="B8945" s="7">
        <f t="shared" si="1600"/>
        <v>0</v>
      </c>
      <c r="C8945" s="7">
        <f t="shared" si="1601"/>
        <v>0</v>
      </c>
      <c r="D8945" s="7">
        <f t="shared" si="1602"/>
        <v>0</v>
      </c>
      <c r="E8945" s="7" t="e">
        <f>IF('Report DCM'!$H8945="In-Stream Video","Rich Media display banner",IF('Report DCM'!$I8945&gt;'Report DCM'!$J8945,"Standard",VLOOKUP(CONCATENATE(bd_adtype,"_",bd_creativetype),tabela,2,FALSE)))</f>
        <v>#N/A</v>
      </c>
      <c r="F8945" s="7">
        <f t="shared" si="1603"/>
        <v>0</v>
      </c>
      <c r="G8945" s="7">
        <f t="shared" si="1604"/>
        <v>0</v>
      </c>
      <c r="H8945" s="7">
        <f t="shared" si="1605"/>
        <v>0</v>
      </c>
      <c r="I8945" s="7">
        <f t="shared" si="1606"/>
        <v>0</v>
      </c>
      <c r="J8945" s="7">
        <f t="shared" si="1607"/>
        <v>0</v>
      </c>
      <c r="K8945" s="8" t="e">
        <f t="shared" si="1608"/>
        <v>#N/A</v>
      </c>
      <c r="L8945" s="7" t="e">
        <f t="shared" si="1609"/>
        <v>#N/A</v>
      </c>
      <c r="M8945" s="8" t="e">
        <f t="shared" si="1610"/>
        <v>#N/A</v>
      </c>
      <c r="N8945" s="8" t="e">
        <f t="shared" si="1611"/>
        <v>#N/A</v>
      </c>
    </row>
    <row r="8946" spans="1:14" ht="15.75" customHeight="1" x14ac:dyDescent="0.35">
      <c r="A8946" s="7">
        <f t="shared" si="1599"/>
        <v>0</v>
      </c>
      <c r="B8946" s="7">
        <f t="shared" si="1600"/>
        <v>0</v>
      </c>
      <c r="C8946" s="7">
        <f t="shared" si="1601"/>
        <v>0</v>
      </c>
      <c r="D8946" s="7">
        <f t="shared" si="1602"/>
        <v>0</v>
      </c>
      <c r="E8946" s="7" t="e">
        <f>IF('Report DCM'!$H8946="In-Stream Video","Rich Media display banner",IF('Report DCM'!$I8946&gt;'Report DCM'!$J8946,"Standard",VLOOKUP(CONCATENATE(bd_adtype,"_",bd_creativetype),tabela,2,FALSE)))</f>
        <v>#N/A</v>
      </c>
      <c r="F8946" s="7">
        <f t="shared" si="1603"/>
        <v>0</v>
      </c>
      <c r="G8946" s="7">
        <f t="shared" si="1604"/>
        <v>0</v>
      </c>
      <c r="H8946" s="7">
        <f t="shared" si="1605"/>
        <v>0</v>
      </c>
      <c r="I8946" s="7">
        <f t="shared" si="1606"/>
        <v>0</v>
      </c>
      <c r="J8946" s="7">
        <f t="shared" si="1607"/>
        <v>0</v>
      </c>
      <c r="K8946" s="8" t="e">
        <f t="shared" si="1608"/>
        <v>#N/A</v>
      </c>
      <c r="L8946" s="7" t="e">
        <f t="shared" si="1609"/>
        <v>#N/A</v>
      </c>
      <c r="M8946" s="8" t="e">
        <f t="shared" si="1610"/>
        <v>#N/A</v>
      </c>
      <c r="N8946" s="8" t="e">
        <f t="shared" si="1611"/>
        <v>#N/A</v>
      </c>
    </row>
    <row r="8947" spans="1:14" ht="15.75" customHeight="1" x14ac:dyDescent="0.35">
      <c r="A8947" s="7">
        <f t="shared" si="1599"/>
        <v>0</v>
      </c>
      <c r="B8947" s="7">
        <f t="shared" si="1600"/>
        <v>0</v>
      </c>
      <c r="C8947" s="7">
        <f t="shared" si="1601"/>
        <v>0</v>
      </c>
      <c r="D8947" s="7">
        <f t="shared" si="1602"/>
        <v>0</v>
      </c>
      <c r="E8947" s="7" t="e">
        <f>IF('Report DCM'!$H8947="In-Stream Video","Rich Media display banner",IF('Report DCM'!$I8947&gt;'Report DCM'!$J8947,"Standard",VLOOKUP(CONCATENATE(bd_adtype,"_",bd_creativetype),tabela,2,FALSE)))</f>
        <v>#N/A</v>
      </c>
      <c r="F8947" s="7">
        <f t="shared" si="1603"/>
        <v>0</v>
      </c>
      <c r="G8947" s="7">
        <f t="shared" si="1604"/>
        <v>0</v>
      </c>
      <c r="H8947" s="7">
        <f t="shared" si="1605"/>
        <v>0</v>
      </c>
      <c r="I8947" s="7">
        <f t="shared" si="1606"/>
        <v>0</v>
      </c>
      <c r="J8947" s="7">
        <f t="shared" si="1607"/>
        <v>0</v>
      </c>
      <c r="K8947" s="8" t="e">
        <f t="shared" si="1608"/>
        <v>#N/A</v>
      </c>
      <c r="L8947" s="7" t="e">
        <f t="shared" si="1609"/>
        <v>#N/A</v>
      </c>
      <c r="M8947" s="8" t="e">
        <f t="shared" si="1610"/>
        <v>#N/A</v>
      </c>
      <c r="N8947" s="8" t="e">
        <f t="shared" si="1611"/>
        <v>#N/A</v>
      </c>
    </row>
    <row r="8948" spans="1:14" ht="15.75" customHeight="1" x14ac:dyDescent="0.35">
      <c r="A8948" s="7">
        <f t="shared" si="1599"/>
        <v>0</v>
      </c>
      <c r="B8948" s="7">
        <f t="shared" si="1600"/>
        <v>0</v>
      </c>
      <c r="C8948" s="7">
        <f t="shared" si="1601"/>
        <v>0</v>
      </c>
      <c r="D8948" s="7">
        <f t="shared" si="1602"/>
        <v>0</v>
      </c>
      <c r="E8948" s="7" t="e">
        <f>IF('Report DCM'!$H8948="In-Stream Video","Rich Media display banner",IF('Report DCM'!$I8948&gt;'Report DCM'!$J8948,"Standard",VLOOKUP(CONCATENATE(bd_adtype,"_",bd_creativetype),tabela,2,FALSE)))</f>
        <v>#N/A</v>
      </c>
      <c r="F8948" s="7">
        <f t="shared" si="1603"/>
        <v>0</v>
      </c>
      <c r="G8948" s="7">
        <f t="shared" si="1604"/>
        <v>0</v>
      </c>
      <c r="H8948" s="7">
        <f t="shared" si="1605"/>
        <v>0</v>
      </c>
      <c r="I8948" s="7">
        <f t="shared" si="1606"/>
        <v>0</v>
      </c>
      <c r="J8948" s="7">
        <f t="shared" si="1607"/>
        <v>0</v>
      </c>
      <c r="K8948" s="8" t="e">
        <f t="shared" si="1608"/>
        <v>#N/A</v>
      </c>
      <c r="L8948" s="7" t="e">
        <f t="shared" si="1609"/>
        <v>#N/A</v>
      </c>
      <c r="M8948" s="8" t="e">
        <f t="shared" si="1610"/>
        <v>#N/A</v>
      </c>
      <c r="N8948" s="8" t="e">
        <f t="shared" si="1611"/>
        <v>#N/A</v>
      </c>
    </row>
    <row r="8949" spans="1:14" ht="15.75" customHeight="1" x14ac:dyDescent="0.35">
      <c r="A8949" s="7">
        <f t="shared" si="1599"/>
        <v>0</v>
      </c>
      <c r="B8949" s="7">
        <f t="shared" si="1600"/>
        <v>0</v>
      </c>
      <c r="C8949" s="7">
        <f t="shared" si="1601"/>
        <v>0</v>
      </c>
      <c r="D8949" s="7">
        <f t="shared" si="1602"/>
        <v>0</v>
      </c>
      <c r="E8949" s="7" t="e">
        <f>IF('Report DCM'!$H8949="In-Stream Video","Rich Media display banner",IF('Report DCM'!$I8949&gt;'Report DCM'!$J8949,"Standard",VLOOKUP(CONCATENATE(bd_adtype,"_",bd_creativetype),tabela,2,FALSE)))</f>
        <v>#N/A</v>
      </c>
      <c r="F8949" s="7">
        <f t="shared" si="1603"/>
        <v>0</v>
      </c>
      <c r="G8949" s="7">
        <f t="shared" si="1604"/>
        <v>0</v>
      </c>
      <c r="H8949" s="7">
        <f t="shared" si="1605"/>
        <v>0</v>
      </c>
      <c r="I8949" s="7">
        <f t="shared" si="1606"/>
        <v>0</v>
      </c>
      <c r="J8949" s="7">
        <f t="shared" si="1607"/>
        <v>0</v>
      </c>
      <c r="K8949" s="8" t="e">
        <f t="shared" si="1608"/>
        <v>#N/A</v>
      </c>
      <c r="L8949" s="7" t="e">
        <f t="shared" si="1609"/>
        <v>#N/A</v>
      </c>
      <c r="M8949" s="8" t="e">
        <f t="shared" si="1610"/>
        <v>#N/A</v>
      </c>
      <c r="N8949" s="8" t="e">
        <f t="shared" si="1611"/>
        <v>#N/A</v>
      </c>
    </row>
    <row r="8950" spans="1:14" ht="15.75" customHeight="1" x14ac:dyDescent="0.35">
      <c r="A8950" s="7">
        <f t="shared" si="1599"/>
        <v>0</v>
      </c>
      <c r="B8950" s="7">
        <f t="shared" si="1600"/>
        <v>0</v>
      </c>
      <c r="C8950" s="7">
        <f t="shared" si="1601"/>
        <v>0</v>
      </c>
      <c r="D8950" s="7">
        <f t="shared" si="1602"/>
        <v>0</v>
      </c>
      <c r="E8950" s="7" t="e">
        <f>IF('Report DCM'!$H8950="In-Stream Video","Rich Media display banner",IF('Report DCM'!$I8950&gt;'Report DCM'!$J8950,"Standard",VLOOKUP(CONCATENATE(bd_adtype,"_",bd_creativetype),tabela,2,FALSE)))</f>
        <v>#N/A</v>
      </c>
      <c r="F8950" s="7">
        <f t="shared" si="1603"/>
        <v>0</v>
      </c>
      <c r="G8950" s="7">
        <f t="shared" si="1604"/>
        <v>0</v>
      </c>
      <c r="H8950" s="7">
        <f t="shared" si="1605"/>
        <v>0</v>
      </c>
      <c r="I8950" s="7">
        <f t="shared" si="1606"/>
        <v>0</v>
      </c>
      <c r="J8950" s="7">
        <f t="shared" si="1607"/>
        <v>0</v>
      </c>
      <c r="K8950" s="8" t="e">
        <f t="shared" si="1608"/>
        <v>#N/A</v>
      </c>
      <c r="L8950" s="7" t="e">
        <f t="shared" si="1609"/>
        <v>#N/A</v>
      </c>
      <c r="M8950" s="8" t="e">
        <f t="shared" si="1610"/>
        <v>#N/A</v>
      </c>
      <c r="N8950" s="8" t="e">
        <f t="shared" si="1611"/>
        <v>#N/A</v>
      </c>
    </row>
    <row r="8951" spans="1:14" ht="15.75" customHeight="1" x14ac:dyDescent="0.35">
      <c r="A8951" s="7">
        <f t="shared" si="1599"/>
        <v>0</v>
      </c>
      <c r="B8951" s="7">
        <f t="shared" si="1600"/>
        <v>0</v>
      </c>
      <c r="C8951" s="7">
        <f t="shared" si="1601"/>
        <v>0</v>
      </c>
      <c r="D8951" s="7">
        <f t="shared" si="1602"/>
        <v>0</v>
      </c>
      <c r="E8951" s="7" t="e">
        <f>IF('Report DCM'!$H8951="In-Stream Video","Rich Media display banner",IF('Report DCM'!$I8951&gt;'Report DCM'!$J8951,"Standard",VLOOKUP(CONCATENATE(bd_adtype,"_",bd_creativetype),tabela,2,FALSE)))</f>
        <v>#N/A</v>
      </c>
      <c r="F8951" s="7">
        <f t="shared" si="1603"/>
        <v>0</v>
      </c>
      <c r="G8951" s="7">
        <f t="shared" si="1604"/>
        <v>0</v>
      </c>
      <c r="H8951" s="7">
        <f t="shared" si="1605"/>
        <v>0</v>
      </c>
      <c r="I8951" s="7">
        <f t="shared" si="1606"/>
        <v>0</v>
      </c>
      <c r="J8951" s="7">
        <f t="shared" si="1607"/>
        <v>0</v>
      </c>
      <c r="K8951" s="8" t="e">
        <f t="shared" si="1608"/>
        <v>#N/A</v>
      </c>
      <c r="L8951" s="7" t="e">
        <f t="shared" si="1609"/>
        <v>#N/A</v>
      </c>
      <c r="M8951" s="8" t="e">
        <f t="shared" si="1610"/>
        <v>#N/A</v>
      </c>
      <c r="N8951" s="8" t="e">
        <f t="shared" si="1611"/>
        <v>#N/A</v>
      </c>
    </row>
    <row r="8952" spans="1:14" ht="15.75" customHeight="1" x14ac:dyDescent="0.35">
      <c r="A8952" s="7">
        <f t="shared" si="1599"/>
        <v>0</v>
      </c>
      <c r="B8952" s="7">
        <f t="shared" si="1600"/>
        <v>0</v>
      </c>
      <c r="C8952" s="7">
        <f t="shared" si="1601"/>
        <v>0</v>
      </c>
      <c r="D8952" s="7">
        <f t="shared" si="1602"/>
        <v>0</v>
      </c>
      <c r="E8952" s="7" t="e">
        <f>IF('Report DCM'!$H8952="In-Stream Video","Rich Media display banner",IF('Report DCM'!$I8952&gt;'Report DCM'!$J8952,"Standard",VLOOKUP(CONCATENATE(bd_adtype,"_",bd_creativetype),tabela,2,FALSE)))</f>
        <v>#N/A</v>
      </c>
      <c r="F8952" s="7">
        <f t="shared" si="1603"/>
        <v>0</v>
      </c>
      <c r="G8952" s="7">
        <f t="shared" si="1604"/>
        <v>0</v>
      </c>
      <c r="H8952" s="7">
        <f t="shared" si="1605"/>
        <v>0</v>
      </c>
      <c r="I8952" s="7">
        <f t="shared" si="1606"/>
        <v>0</v>
      </c>
      <c r="J8952" s="7">
        <f t="shared" si="1607"/>
        <v>0</v>
      </c>
      <c r="K8952" s="8" t="e">
        <f t="shared" si="1608"/>
        <v>#N/A</v>
      </c>
      <c r="L8952" s="7" t="e">
        <f t="shared" si="1609"/>
        <v>#N/A</v>
      </c>
      <c r="M8952" s="8" t="e">
        <f t="shared" si="1610"/>
        <v>#N/A</v>
      </c>
      <c r="N8952" s="8" t="e">
        <f t="shared" si="1611"/>
        <v>#N/A</v>
      </c>
    </row>
    <row r="8953" spans="1:14" ht="15.75" customHeight="1" x14ac:dyDescent="0.35">
      <c r="A8953" s="7">
        <f t="shared" si="1599"/>
        <v>0</v>
      </c>
      <c r="B8953" s="7">
        <f t="shared" si="1600"/>
        <v>0</v>
      </c>
      <c r="C8953" s="7">
        <f t="shared" si="1601"/>
        <v>0</v>
      </c>
      <c r="D8953" s="7">
        <f t="shared" si="1602"/>
        <v>0</v>
      </c>
      <c r="E8953" s="7" t="e">
        <f>IF('Report DCM'!$H8953="In-Stream Video","Rich Media display banner",IF('Report DCM'!$I8953&gt;'Report DCM'!$J8953,"Standard",VLOOKUP(CONCATENATE(bd_adtype,"_",bd_creativetype),tabela,2,FALSE)))</f>
        <v>#N/A</v>
      </c>
      <c r="F8953" s="7">
        <f t="shared" si="1603"/>
        <v>0</v>
      </c>
      <c r="G8953" s="7">
        <f t="shared" si="1604"/>
        <v>0</v>
      </c>
      <c r="H8953" s="7">
        <f t="shared" si="1605"/>
        <v>0</v>
      </c>
      <c r="I8953" s="7">
        <f t="shared" si="1606"/>
        <v>0</v>
      </c>
      <c r="J8953" s="7">
        <f t="shared" si="1607"/>
        <v>0</v>
      </c>
      <c r="K8953" s="8" t="e">
        <f t="shared" si="1608"/>
        <v>#N/A</v>
      </c>
      <c r="L8953" s="7" t="e">
        <f t="shared" si="1609"/>
        <v>#N/A</v>
      </c>
      <c r="M8953" s="8" t="e">
        <f t="shared" si="1610"/>
        <v>#N/A</v>
      </c>
      <c r="N8953" s="8" t="e">
        <f t="shared" si="1611"/>
        <v>#N/A</v>
      </c>
    </row>
    <row r="8954" spans="1:14" ht="15.75" customHeight="1" x14ac:dyDescent="0.35">
      <c r="A8954" s="7">
        <f t="shared" si="1599"/>
        <v>0</v>
      </c>
      <c r="B8954" s="7">
        <f t="shared" si="1600"/>
        <v>0</v>
      </c>
      <c r="C8954" s="7">
        <f t="shared" si="1601"/>
        <v>0</v>
      </c>
      <c r="D8954" s="7">
        <f t="shared" si="1602"/>
        <v>0</v>
      </c>
      <c r="E8954" s="7" t="e">
        <f>IF('Report DCM'!$H8954="In-Stream Video","Rich Media display banner",IF('Report DCM'!$I8954&gt;'Report DCM'!$J8954,"Standard",VLOOKUP(CONCATENATE(bd_adtype,"_",bd_creativetype),tabela,2,FALSE)))</f>
        <v>#N/A</v>
      </c>
      <c r="F8954" s="7">
        <f t="shared" si="1603"/>
        <v>0</v>
      </c>
      <c r="G8954" s="7">
        <f t="shared" si="1604"/>
        <v>0</v>
      </c>
      <c r="H8954" s="7">
        <f t="shared" si="1605"/>
        <v>0</v>
      </c>
      <c r="I8954" s="7">
        <f t="shared" si="1606"/>
        <v>0</v>
      </c>
      <c r="J8954" s="7">
        <f t="shared" si="1607"/>
        <v>0</v>
      </c>
      <c r="K8954" s="8" t="e">
        <f t="shared" si="1608"/>
        <v>#N/A</v>
      </c>
      <c r="L8954" s="7" t="e">
        <f t="shared" si="1609"/>
        <v>#N/A</v>
      </c>
      <c r="M8954" s="8" t="e">
        <f t="shared" si="1610"/>
        <v>#N/A</v>
      </c>
      <c r="N8954" s="8" t="e">
        <f t="shared" si="1611"/>
        <v>#N/A</v>
      </c>
    </row>
    <row r="8955" spans="1:14" ht="15.75" customHeight="1" x14ac:dyDescent="0.35">
      <c r="A8955" s="7">
        <f t="shared" si="1599"/>
        <v>0</v>
      </c>
      <c r="B8955" s="7">
        <f t="shared" si="1600"/>
        <v>0</v>
      </c>
      <c r="C8955" s="7">
        <f t="shared" si="1601"/>
        <v>0</v>
      </c>
      <c r="D8955" s="7">
        <f t="shared" si="1602"/>
        <v>0</v>
      </c>
      <c r="E8955" s="7" t="e">
        <f>IF('Report DCM'!$H8955="In-Stream Video","Rich Media display banner",IF('Report DCM'!$I8955&gt;'Report DCM'!$J8955,"Standard",VLOOKUP(CONCATENATE(bd_adtype,"_",bd_creativetype),tabela,2,FALSE)))</f>
        <v>#N/A</v>
      </c>
      <c r="F8955" s="7">
        <f t="shared" si="1603"/>
        <v>0</v>
      </c>
      <c r="G8955" s="7">
        <f t="shared" si="1604"/>
        <v>0</v>
      </c>
      <c r="H8955" s="7">
        <f t="shared" si="1605"/>
        <v>0</v>
      </c>
      <c r="I8955" s="7">
        <f t="shared" si="1606"/>
        <v>0</v>
      </c>
      <c r="J8955" s="7">
        <f t="shared" si="1607"/>
        <v>0</v>
      </c>
      <c r="K8955" s="8" t="e">
        <f t="shared" si="1608"/>
        <v>#N/A</v>
      </c>
      <c r="L8955" s="7" t="e">
        <f t="shared" si="1609"/>
        <v>#N/A</v>
      </c>
      <c r="M8955" s="8" t="e">
        <f t="shared" si="1610"/>
        <v>#N/A</v>
      </c>
      <c r="N8955" s="8" t="e">
        <f t="shared" si="1611"/>
        <v>#N/A</v>
      </c>
    </row>
    <row r="8956" spans="1:14" ht="15.75" customHeight="1" x14ac:dyDescent="0.35">
      <c r="A8956" s="7">
        <f t="shared" si="1599"/>
        <v>0</v>
      </c>
      <c r="B8956" s="7">
        <f t="shared" si="1600"/>
        <v>0</v>
      </c>
      <c r="C8956" s="7">
        <f t="shared" si="1601"/>
        <v>0</v>
      </c>
      <c r="D8956" s="7">
        <f t="shared" si="1602"/>
        <v>0</v>
      </c>
      <c r="E8956" s="7" t="e">
        <f>IF('Report DCM'!$H8956="In-Stream Video","Rich Media display banner",IF('Report DCM'!$I8956&gt;'Report DCM'!$J8956,"Standard",VLOOKUP(CONCATENATE(bd_adtype,"_",bd_creativetype),tabela,2,FALSE)))</f>
        <v>#N/A</v>
      </c>
      <c r="F8956" s="7">
        <f t="shared" si="1603"/>
        <v>0</v>
      </c>
      <c r="G8956" s="7">
        <f t="shared" si="1604"/>
        <v>0</v>
      </c>
      <c r="H8956" s="7">
        <f t="shared" si="1605"/>
        <v>0</v>
      </c>
      <c r="I8956" s="7">
        <f t="shared" si="1606"/>
        <v>0</v>
      </c>
      <c r="J8956" s="7">
        <f t="shared" si="1607"/>
        <v>0</v>
      </c>
      <c r="K8956" s="8" t="e">
        <f t="shared" si="1608"/>
        <v>#N/A</v>
      </c>
      <c r="L8956" s="7" t="e">
        <f t="shared" si="1609"/>
        <v>#N/A</v>
      </c>
      <c r="M8956" s="8" t="e">
        <f t="shared" si="1610"/>
        <v>#N/A</v>
      </c>
      <c r="N8956" s="8" t="e">
        <f t="shared" si="1611"/>
        <v>#N/A</v>
      </c>
    </row>
    <row r="8957" spans="1:14" ht="15.75" customHeight="1" x14ac:dyDescent="0.35">
      <c r="A8957" s="7">
        <f t="shared" si="1599"/>
        <v>0</v>
      </c>
      <c r="B8957" s="7">
        <f t="shared" si="1600"/>
        <v>0</v>
      </c>
      <c r="C8957" s="7">
        <f t="shared" si="1601"/>
        <v>0</v>
      </c>
      <c r="D8957" s="7">
        <f t="shared" si="1602"/>
        <v>0</v>
      </c>
      <c r="E8957" s="7" t="e">
        <f>IF('Report DCM'!$H8957="In-Stream Video","Rich Media display banner",IF('Report DCM'!$I8957&gt;'Report DCM'!$J8957,"Standard",VLOOKUP(CONCATENATE(bd_adtype,"_",bd_creativetype),tabela,2,FALSE)))</f>
        <v>#N/A</v>
      </c>
      <c r="F8957" s="7">
        <f t="shared" si="1603"/>
        <v>0</v>
      </c>
      <c r="G8957" s="7">
        <f t="shared" si="1604"/>
        <v>0</v>
      </c>
      <c r="H8957" s="7">
        <f t="shared" si="1605"/>
        <v>0</v>
      </c>
      <c r="I8957" s="7">
        <f t="shared" si="1606"/>
        <v>0</v>
      </c>
      <c r="J8957" s="7">
        <f t="shared" si="1607"/>
        <v>0</v>
      </c>
      <c r="K8957" s="8" t="e">
        <f t="shared" si="1608"/>
        <v>#N/A</v>
      </c>
      <c r="L8957" s="7" t="e">
        <f t="shared" si="1609"/>
        <v>#N/A</v>
      </c>
      <c r="M8957" s="8" t="e">
        <f t="shared" si="1610"/>
        <v>#N/A</v>
      </c>
      <c r="N8957" s="8" t="e">
        <f t="shared" si="1611"/>
        <v>#N/A</v>
      </c>
    </row>
    <row r="8958" spans="1:14" ht="15.75" customHeight="1" x14ac:dyDescent="0.35">
      <c r="A8958" s="7">
        <f t="shared" si="1599"/>
        <v>0</v>
      </c>
      <c r="B8958" s="7">
        <f t="shared" si="1600"/>
        <v>0</v>
      </c>
      <c r="C8958" s="7">
        <f t="shared" si="1601"/>
        <v>0</v>
      </c>
      <c r="D8958" s="7">
        <f t="shared" si="1602"/>
        <v>0</v>
      </c>
      <c r="E8958" s="7" t="e">
        <f>IF('Report DCM'!$H8958="In-Stream Video","Rich Media display banner",IF('Report DCM'!$I8958&gt;'Report DCM'!$J8958,"Standard",VLOOKUP(CONCATENATE(bd_adtype,"_",bd_creativetype),tabela,2,FALSE)))</f>
        <v>#N/A</v>
      </c>
      <c r="F8958" s="7">
        <f t="shared" si="1603"/>
        <v>0</v>
      </c>
      <c r="G8958" s="7">
        <f t="shared" si="1604"/>
        <v>0</v>
      </c>
      <c r="H8958" s="7">
        <f t="shared" si="1605"/>
        <v>0</v>
      </c>
      <c r="I8958" s="7">
        <f t="shared" si="1606"/>
        <v>0</v>
      </c>
      <c r="J8958" s="7">
        <f t="shared" si="1607"/>
        <v>0</v>
      </c>
      <c r="K8958" s="8" t="e">
        <f t="shared" si="1608"/>
        <v>#N/A</v>
      </c>
      <c r="L8958" s="7" t="e">
        <f t="shared" si="1609"/>
        <v>#N/A</v>
      </c>
      <c r="M8958" s="8" t="e">
        <f t="shared" si="1610"/>
        <v>#N/A</v>
      </c>
      <c r="N8958" s="8" t="e">
        <f t="shared" si="1611"/>
        <v>#N/A</v>
      </c>
    </row>
    <row r="8959" spans="1:14" ht="15.75" customHeight="1" x14ac:dyDescent="0.35">
      <c r="A8959" s="7">
        <f t="shared" si="1599"/>
        <v>0</v>
      </c>
      <c r="B8959" s="7">
        <f t="shared" si="1600"/>
        <v>0</v>
      </c>
      <c r="C8959" s="7">
        <f t="shared" si="1601"/>
        <v>0</v>
      </c>
      <c r="D8959" s="7">
        <f t="shared" si="1602"/>
        <v>0</v>
      </c>
      <c r="E8959" s="7" t="e">
        <f>IF('Report DCM'!$H8959="In-Stream Video","Rich Media display banner",IF('Report DCM'!$I8959&gt;'Report DCM'!$J8959,"Standard",VLOOKUP(CONCATENATE(bd_adtype,"_",bd_creativetype),tabela,2,FALSE)))</f>
        <v>#N/A</v>
      </c>
      <c r="F8959" s="7">
        <f t="shared" si="1603"/>
        <v>0</v>
      </c>
      <c r="G8959" s="7">
        <f t="shared" si="1604"/>
        <v>0</v>
      </c>
      <c r="H8959" s="7">
        <f t="shared" si="1605"/>
        <v>0</v>
      </c>
      <c r="I8959" s="7">
        <f t="shared" si="1606"/>
        <v>0</v>
      </c>
      <c r="J8959" s="7">
        <f t="shared" si="1607"/>
        <v>0</v>
      </c>
      <c r="K8959" s="8" t="e">
        <f t="shared" si="1608"/>
        <v>#N/A</v>
      </c>
      <c r="L8959" s="7" t="e">
        <f t="shared" si="1609"/>
        <v>#N/A</v>
      </c>
      <c r="M8959" s="8" t="e">
        <f t="shared" si="1610"/>
        <v>#N/A</v>
      </c>
      <c r="N8959" s="8" t="e">
        <f t="shared" si="1611"/>
        <v>#N/A</v>
      </c>
    </row>
    <row r="8960" spans="1:14" ht="15.75" customHeight="1" x14ac:dyDescent="0.35">
      <c r="A8960" s="7">
        <f t="shared" si="1599"/>
        <v>0</v>
      </c>
      <c r="B8960" s="7">
        <f t="shared" si="1600"/>
        <v>0</v>
      </c>
      <c r="C8960" s="7">
        <f t="shared" si="1601"/>
        <v>0</v>
      </c>
      <c r="D8960" s="7">
        <f t="shared" si="1602"/>
        <v>0</v>
      </c>
      <c r="E8960" s="7" t="e">
        <f>IF('Report DCM'!$H8960="In-Stream Video","Rich Media display banner",IF('Report DCM'!$I8960&gt;'Report DCM'!$J8960,"Standard",VLOOKUP(CONCATENATE(bd_adtype,"_",bd_creativetype),tabela,2,FALSE)))</f>
        <v>#N/A</v>
      </c>
      <c r="F8960" s="7">
        <f t="shared" si="1603"/>
        <v>0</v>
      </c>
      <c r="G8960" s="7">
        <f t="shared" si="1604"/>
        <v>0</v>
      </c>
      <c r="H8960" s="7">
        <f t="shared" si="1605"/>
        <v>0</v>
      </c>
      <c r="I8960" s="7">
        <f t="shared" si="1606"/>
        <v>0</v>
      </c>
      <c r="J8960" s="7">
        <f t="shared" si="1607"/>
        <v>0</v>
      </c>
      <c r="K8960" s="8" t="e">
        <f t="shared" si="1608"/>
        <v>#N/A</v>
      </c>
      <c r="L8960" s="7" t="e">
        <f t="shared" si="1609"/>
        <v>#N/A</v>
      </c>
      <c r="M8960" s="8" t="e">
        <f t="shared" si="1610"/>
        <v>#N/A</v>
      </c>
      <c r="N8960" s="8" t="e">
        <f t="shared" si="1611"/>
        <v>#N/A</v>
      </c>
    </row>
    <row r="8961" spans="1:14" ht="15.75" customHeight="1" x14ac:dyDescent="0.35">
      <c r="A8961" s="7">
        <f t="shared" si="1599"/>
        <v>0</v>
      </c>
      <c r="B8961" s="7">
        <f t="shared" si="1600"/>
        <v>0</v>
      </c>
      <c r="C8961" s="7">
        <f t="shared" si="1601"/>
        <v>0</v>
      </c>
      <c r="D8961" s="7">
        <f t="shared" si="1602"/>
        <v>0</v>
      </c>
      <c r="E8961" s="7" t="e">
        <f>IF('Report DCM'!$H8961="In-Stream Video","Rich Media display banner",IF('Report DCM'!$I8961&gt;'Report DCM'!$J8961,"Standard",VLOOKUP(CONCATENATE(bd_adtype,"_",bd_creativetype),tabela,2,FALSE)))</f>
        <v>#N/A</v>
      </c>
      <c r="F8961" s="7">
        <f t="shared" si="1603"/>
        <v>0</v>
      </c>
      <c r="G8961" s="7">
        <f t="shared" si="1604"/>
        <v>0</v>
      </c>
      <c r="H8961" s="7">
        <f t="shared" si="1605"/>
        <v>0</v>
      </c>
      <c r="I8961" s="7">
        <f t="shared" si="1606"/>
        <v>0</v>
      </c>
      <c r="J8961" s="7">
        <f t="shared" si="1607"/>
        <v>0</v>
      </c>
      <c r="K8961" s="8" t="e">
        <f t="shared" si="1608"/>
        <v>#N/A</v>
      </c>
      <c r="L8961" s="7" t="e">
        <f t="shared" si="1609"/>
        <v>#N/A</v>
      </c>
      <c r="M8961" s="8" t="e">
        <f t="shared" si="1610"/>
        <v>#N/A</v>
      </c>
      <c r="N8961" s="8" t="e">
        <f t="shared" si="1611"/>
        <v>#N/A</v>
      </c>
    </row>
    <row r="8962" spans="1:14" ht="15.75" customHeight="1" x14ac:dyDescent="0.35">
      <c r="A8962" s="7">
        <f t="shared" ref="A8962:A9025" si="1612">bd_campaign</f>
        <v>0</v>
      </c>
      <c r="B8962" s="7">
        <f t="shared" ref="B8962:B9025" si="1613">bd_site</f>
        <v>0</v>
      </c>
      <c r="C8962" s="7">
        <f t="shared" ref="C8962:C9025" si="1614">bd_placement</f>
        <v>0</v>
      </c>
      <c r="D8962" s="7">
        <f t="shared" ref="D8962:D9025" si="1615">bd_placementID</f>
        <v>0</v>
      </c>
      <c r="E8962" s="7" t="e">
        <f>IF('Report DCM'!$H8962="In-Stream Video","Rich Media display banner",IF('Report DCM'!$I8962&gt;'Report DCM'!$J8962,"Standard",VLOOKUP(CONCATENATE(bd_adtype,"_",bd_creativetype),tabela,2,FALSE)))</f>
        <v>#N/A</v>
      </c>
      <c r="F8962" s="7">
        <f t="shared" ref="F8962:F9025" si="1616">bd_ad</f>
        <v>0</v>
      </c>
      <c r="G8962" s="7">
        <f t="shared" ref="G8962:G9025" si="1617">bd_adid</f>
        <v>0</v>
      </c>
      <c r="H8962" s="7">
        <f t="shared" ref="H8962:H9025" si="1618">bd_creativetype</f>
        <v>0</v>
      </c>
      <c r="I8962" s="7">
        <f t="shared" ref="I8962:I9025" si="1619">bd_impression</f>
        <v>0</v>
      </c>
      <c r="J8962" s="7">
        <f t="shared" ref="J8962:J9025" si="1620">bd_clicks</f>
        <v>0</v>
      </c>
      <c r="K8962" s="8" t="e">
        <f t="shared" ref="K8962:K9025" si="1621">VLOOKUP(E8962,tabela,2,FALSE)</f>
        <v>#N/A</v>
      </c>
      <c r="L8962" s="7" t="e">
        <f t="shared" ref="L8962:L9025" si="1622">VLOOKUP(E8962,tabela,3,FALSE)</f>
        <v>#N/A</v>
      </c>
      <c r="M8962" s="8" t="e">
        <f t="shared" si="1610"/>
        <v>#N/A</v>
      </c>
      <c r="N8962" s="8" t="e">
        <f t="shared" si="1611"/>
        <v>#N/A</v>
      </c>
    </row>
    <row r="8963" spans="1:14" ht="15.75" customHeight="1" x14ac:dyDescent="0.35">
      <c r="A8963" s="7">
        <f t="shared" si="1612"/>
        <v>0</v>
      </c>
      <c r="B8963" s="7">
        <f t="shared" si="1613"/>
        <v>0</v>
      </c>
      <c r="C8963" s="7">
        <f t="shared" si="1614"/>
        <v>0</v>
      </c>
      <c r="D8963" s="7">
        <f t="shared" si="1615"/>
        <v>0</v>
      </c>
      <c r="E8963" s="7" t="e">
        <f>IF('Report DCM'!$H8963="In-Stream Video","Rich Media display banner",IF('Report DCM'!$I8963&gt;'Report DCM'!$J8963,"Standard",VLOOKUP(CONCATENATE(bd_adtype,"_",bd_creativetype),tabela,2,FALSE)))</f>
        <v>#N/A</v>
      </c>
      <c r="F8963" s="7">
        <f t="shared" si="1616"/>
        <v>0</v>
      </c>
      <c r="G8963" s="7">
        <f t="shared" si="1617"/>
        <v>0</v>
      </c>
      <c r="H8963" s="7">
        <f t="shared" si="1618"/>
        <v>0</v>
      </c>
      <c r="I8963" s="7">
        <f t="shared" si="1619"/>
        <v>0</v>
      </c>
      <c r="J8963" s="7">
        <f t="shared" si="1620"/>
        <v>0</v>
      </c>
      <c r="K8963" s="8" t="e">
        <f t="shared" si="1621"/>
        <v>#N/A</v>
      </c>
      <c r="L8963" s="7" t="e">
        <f t="shared" si="1622"/>
        <v>#N/A</v>
      </c>
      <c r="M8963" s="8" t="e">
        <f t="shared" si="1610"/>
        <v>#N/A</v>
      </c>
      <c r="N8963" s="8" t="e">
        <f t="shared" si="1611"/>
        <v>#N/A</v>
      </c>
    </row>
    <row r="8964" spans="1:14" ht="15.75" customHeight="1" x14ac:dyDescent="0.35">
      <c r="A8964" s="7">
        <f t="shared" si="1612"/>
        <v>0</v>
      </c>
      <c r="B8964" s="7">
        <f t="shared" si="1613"/>
        <v>0</v>
      </c>
      <c r="C8964" s="7">
        <f t="shared" si="1614"/>
        <v>0</v>
      </c>
      <c r="D8964" s="7">
        <f t="shared" si="1615"/>
        <v>0</v>
      </c>
      <c r="E8964" s="7" t="e">
        <f>IF('Report DCM'!$H8964="In-Stream Video","Rich Media display banner",IF('Report DCM'!$I8964&gt;'Report DCM'!$J8964,"Standard",VLOOKUP(CONCATENATE(bd_adtype,"_",bd_creativetype),tabela,2,FALSE)))</f>
        <v>#N/A</v>
      </c>
      <c r="F8964" s="7">
        <f t="shared" si="1616"/>
        <v>0</v>
      </c>
      <c r="G8964" s="7">
        <f t="shared" si="1617"/>
        <v>0</v>
      </c>
      <c r="H8964" s="7">
        <f t="shared" si="1618"/>
        <v>0</v>
      </c>
      <c r="I8964" s="7">
        <f t="shared" si="1619"/>
        <v>0</v>
      </c>
      <c r="J8964" s="7">
        <f t="shared" si="1620"/>
        <v>0</v>
      </c>
      <c r="K8964" s="8" t="e">
        <f t="shared" si="1621"/>
        <v>#N/A</v>
      </c>
      <c r="L8964" s="7" t="e">
        <f t="shared" si="1622"/>
        <v>#N/A</v>
      </c>
      <c r="M8964" s="8" t="e">
        <f t="shared" si="1610"/>
        <v>#N/A</v>
      </c>
      <c r="N8964" s="8" t="e">
        <f t="shared" si="1611"/>
        <v>#N/A</v>
      </c>
    </row>
    <row r="8965" spans="1:14" ht="15.75" customHeight="1" x14ac:dyDescent="0.35">
      <c r="A8965" s="7">
        <f t="shared" si="1612"/>
        <v>0</v>
      </c>
      <c r="B8965" s="7">
        <f t="shared" si="1613"/>
        <v>0</v>
      </c>
      <c r="C8965" s="7">
        <f t="shared" si="1614"/>
        <v>0</v>
      </c>
      <c r="D8965" s="7">
        <f t="shared" si="1615"/>
        <v>0</v>
      </c>
      <c r="E8965" s="7" t="e">
        <f>IF('Report DCM'!$H8965="In-Stream Video","Rich Media display banner",IF('Report DCM'!$I8965&gt;'Report DCM'!$J8965,"Standard",VLOOKUP(CONCATENATE(bd_adtype,"_",bd_creativetype),tabela,2,FALSE)))</f>
        <v>#N/A</v>
      </c>
      <c r="F8965" s="7">
        <f t="shared" si="1616"/>
        <v>0</v>
      </c>
      <c r="G8965" s="7">
        <f t="shared" si="1617"/>
        <v>0</v>
      </c>
      <c r="H8965" s="7">
        <f t="shared" si="1618"/>
        <v>0</v>
      </c>
      <c r="I8965" s="7">
        <f t="shared" si="1619"/>
        <v>0</v>
      </c>
      <c r="J8965" s="7">
        <f t="shared" si="1620"/>
        <v>0</v>
      </c>
      <c r="K8965" s="8" t="e">
        <f t="shared" si="1621"/>
        <v>#N/A</v>
      </c>
      <c r="L8965" s="7" t="e">
        <f t="shared" si="1622"/>
        <v>#N/A</v>
      </c>
      <c r="M8965" s="8" t="e">
        <f t="shared" si="1610"/>
        <v>#N/A</v>
      </c>
      <c r="N8965" s="8" t="e">
        <f t="shared" si="1611"/>
        <v>#N/A</v>
      </c>
    </row>
    <row r="8966" spans="1:14" ht="15.75" customHeight="1" x14ac:dyDescent="0.35">
      <c r="A8966" s="7">
        <f t="shared" si="1612"/>
        <v>0</v>
      </c>
      <c r="B8966" s="7">
        <f t="shared" si="1613"/>
        <v>0</v>
      </c>
      <c r="C8966" s="7">
        <f t="shared" si="1614"/>
        <v>0</v>
      </c>
      <c r="D8966" s="7">
        <f t="shared" si="1615"/>
        <v>0</v>
      </c>
      <c r="E8966" s="7" t="e">
        <f>IF('Report DCM'!$H8966="In-Stream Video","Rich Media display banner",IF('Report DCM'!$I8966&gt;'Report DCM'!$J8966,"Standard",VLOOKUP(CONCATENATE(bd_adtype,"_",bd_creativetype),tabela,2,FALSE)))</f>
        <v>#N/A</v>
      </c>
      <c r="F8966" s="7">
        <f t="shared" si="1616"/>
        <v>0</v>
      </c>
      <c r="G8966" s="7">
        <f t="shared" si="1617"/>
        <v>0</v>
      </c>
      <c r="H8966" s="7">
        <f t="shared" si="1618"/>
        <v>0</v>
      </c>
      <c r="I8966" s="7">
        <f t="shared" si="1619"/>
        <v>0</v>
      </c>
      <c r="J8966" s="7">
        <f t="shared" si="1620"/>
        <v>0</v>
      </c>
      <c r="K8966" s="8" t="e">
        <f t="shared" si="1621"/>
        <v>#N/A</v>
      </c>
      <c r="L8966" s="7" t="e">
        <f t="shared" si="1622"/>
        <v>#N/A</v>
      </c>
      <c r="M8966" s="8" t="e">
        <f t="shared" si="1610"/>
        <v>#N/A</v>
      </c>
      <c r="N8966" s="8" t="e">
        <f t="shared" si="1611"/>
        <v>#N/A</v>
      </c>
    </row>
    <row r="8967" spans="1:14" ht="15.75" customHeight="1" x14ac:dyDescent="0.35">
      <c r="A8967" s="7">
        <f t="shared" si="1612"/>
        <v>0</v>
      </c>
      <c r="B8967" s="7">
        <f t="shared" si="1613"/>
        <v>0</v>
      </c>
      <c r="C8967" s="7">
        <f t="shared" si="1614"/>
        <v>0</v>
      </c>
      <c r="D8967" s="7">
        <f t="shared" si="1615"/>
        <v>0</v>
      </c>
      <c r="E8967" s="7" t="e">
        <f>IF('Report DCM'!$H8967="In-Stream Video","Rich Media display banner",IF('Report DCM'!$I8967&gt;'Report DCM'!$J8967,"Standard",VLOOKUP(CONCATENATE(bd_adtype,"_",bd_creativetype),tabela,2,FALSE)))</f>
        <v>#N/A</v>
      </c>
      <c r="F8967" s="7">
        <f t="shared" si="1616"/>
        <v>0</v>
      </c>
      <c r="G8967" s="7">
        <f t="shared" si="1617"/>
        <v>0</v>
      </c>
      <c r="H8967" s="7">
        <f t="shared" si="1618"/>
        <v>0</v>
      </c>
      <c r="I8967" s="7">
        <f t="shared" si="1619"/>
        <v>0</v>
      </c>
      <c r="J8967" s="7">
        <f t="shared" si="1620"/>
        <v>0</v>
      </c>
      <c r="K8967" s="8" t="e">
        <f t="shared" si="1621"/>
        <v>#N/A</v>
      </c>
      <c r="L8967" s="7" t="e">
        <f t="shared" si="1622"/>
        <v>#N/A</v>
      </c>
      <c r="M8967" s="8" t="e">
        <f t="shared" si="1610"/>
        <v>#N/A</v>
      </c>
      <c r="N8967" s="8" t="e">
        <f t="shared" si="1611"/>
        <v>#N/A</v>
      </c>
    </row>
    <row r="8968" spans="1:14" ht="15.75" customHeight="1" x14ac:dyDescent="0.35">
      <c r="A8968" s="7">
        <f t="shared" si="1612"/>
        <v>0</v>
      </c>
      <c r="B8968" s="7">
        <f t="shared" si="1613"/>
        <v>0</v>
      </c>
      <c r="C8968" s="7">
        <f t="shared" si="1614"/>
        <v>0</v>
      </c>
      <c r="D8968" s="7">
        <f t="shared" si="1615"/>
        <v>0</v>
      </c>
      <c r="E8968" s="7" t="e">
        <f>IF('Report DCM'!$H8968="In-Stream Video","Rich Media display banner",IF('Report DCM'!$I8968&gt;'Report DCM'!$J8968,"Standard",VLOOKUP(CONCATENATE(bd_adtype,"_",bd_creativetype),tabela,2,FALSE)))</f>
        <v>#N/A</v>
      </c>
      <c r="F8968" s="7">
        <f t="shared" si="1616"/>
        <v>0</v>
      </c>
      <c r="G8968" s="7">
        <f t="shared" si="1617"/>
        <v>0</v>
      </c>
      <c r="H8968" s="7">
        <f t="shared" si="1618"/>
        <v>0</v>
      </c>
      <c r="I8968" s="7">
        <f t="shared" si="1619"/>
        <v>0</v>
      </c>
      <c r="J8968" s="7">
        <f t="shared" si="1620"/>
        <v>0</v>
      </c>
      <c r="K8968" s="8" t="e">
        <f t="shared" si="1621"/>
        <v>#N/A</v>
      </c>
      <c r="L8968" s="7" t="e">
        <f t="shared" si="1622"/>
        <v>#N/A</v>
      </c>
      <c r="M8968" s="8" t="e">
        <f t="shared" si="1610"/>
        <v>#N/A</v>
      </c>
      <c r="N8968" s="8" t="e">
        <f t="shared" si="1611"/>
        <v>#N/A</v>
      </c>
    </row>
    <row r="8969" spans="1:14" ht="15.75" customHeight="1" x14ac:dyDescent="0.35">
      <c r="A8969" s="7">
        <f t="shared" si="1612"/>
        <v>0</v>
      </c>
      <c r="B8969" s="7">
        <f t="shared" si="1613"/>
        <v>0</v>
      </c>
      <c r="C8969" s="7">
        <f t="shared" si="1614"/>
        <v>0</v>
      </c>
      <c r="D8969" s="7">
        <f t="shared" si="1615"/>
        <v>0</v>
      </c>
      <c r="E8969" s="7" t="e">
        <f>IF('Report DCM'!$H8969="In-Stream Video","Rich Media display banner",IF('Report DCM'!$I8969&gt;'Report DCM'!$J8969,"Standard",VLOOKUP(CONCATENATE(bd_adtype,"_",bd_creativetype),tabela,2,FALSE)))</f>
        <v>#N/A</v>
      </c>
      <c r="F8969" s="7">
        <f t="shared" si="1616"/>
        <v>0</v>
      </c>
      <c r="G8969" s="7">
        <f t="shared" si="1617"/>
        <v>0</v>
      </c>
      <c r="H8969" s="7">
        <f t="shared" si="1618"/>
        <v>0</v>
      </c>
      <c r="I8969" s="7">
        <f t="shared" si="1619"/>
        <v>0</v>
      </c>
      <c r="J8969" s="7">
        <f t="shared" si="1620"/>
        <v>0</v>
      </c>
      <c r="K8969" s="8" t="e">
        <f t="shared" si="1621"/>
        <v>#N/A</v>
      </c>
      <c r="L8969" s="7" t="e">
        <f t="shared" si="1622"/>
        <v>#N/A</v>
      </c>
      <c r="M8969" s="8" t="e">
        <f t="shared" si="1610"/>
        <v>#N/A</v>
      </c>
      <c r="N8969" s="8" t="e">
        <f t="shared" si="1611"/>
        <v>#N/A</v>
      </c>
    </row>
    <row r="8970" spans="1:14" ht="15.75" customHeight="1" x14ac:dyDescent="0.35">
      <c r="A8970" s="7">
        <f t="shared" si="1612"/>
        <v>0</v>
      </c>
      <c r="B8970" s="7">
        <f t="shared" si="1613"/>
        <v>0</v>
      </c>
      <c r="C8970" s="7">
        <f t="shared" si="1614"/>
        <v>0</v>
      </c>
      <c r="D8970" s="7">
        <f t="shared" si="1615"/>
        <v>0</v>
      </c>
      <c r="E8970" s="7" t="e">
        <f>IF('Report DCM'!$H8970="In-Stream Video","Rich Media display banner",IF('Report DCM'!$I8970&gt;'Report DCM'!$J8970,"Standard",VLOOKUP(CONCATENATE(bd_adtype,"_",bd_creativetype),tabela,2,FALSE)))</f>
        <v>#N/A</v>
      </c>
      <c r="F8970" s="7">
        <f t="shared" si="1616"/>
        <v>0</v>
      </c>
      <c r="G8970" s="7">
        <f t="shared" si="1617"/>
        <v>0</v>
      </c>
      <c r="H8970" s="7">
        <f t="shared" si="1618"/>
        <v>0</v>
      </c>
      <c r="I8970" s="7">
        <f t="shared" si="1619"/>
        <v>0</v>
      </c>
      <c r="J8970" s="7">
        <f t="shared" si="1620"/>
        <v>0</v>
      </c>
      <c r="K8970" s="8" t="e">
        <f t="shared" si="1621"/>
        <v>#N/A</v>
      </c>
      <c r="L8970" s="7" t="e">
        <f t="shared" si="1622"/>
        <v>#N/A</v>
      </c>
      <c r="M8970" s="8" t="e">
        <f t="shared" si="1610"/>
        <v>#N/A</v>
      </c>
      <c r="N8970" s="8" t="e">
        <f t="shared" si="1611"/>
        <v>#N/A</v>
      </c>
    </row>
    <row r="8971" spans="1:14" ht="15.75" customHeight="1" x14ac:dyDescent="0.35">
      <c r="A8971" s="7">
        <f t="shared" si="1612"/>
        <v>0</v>
      </c>
      <c r="B8971" s="7">
        <f t="shared" si="1613"/>
        <v>0</v>
      </c>
      <c r="C8971" s="7">
        <f t="shared" si="1614"/>
        <v>0</v>
      </c>
      <c r="D8971" s="7">
        <f t="shared" si="1615"/>
        <v>0</v>
      </c>
      <c r="E8971" s="7" t="e">
        <f>IF('Report DCM'!$H8971="In-Stream Video","Rich Media display banner",IF('Report DCM'!$I8971&gt;'Report DCM'!$J8971,"Standard",VLOOKUP(CONCATENATE(bd_adtype,"_",bd_creativetype),tabela,2,FALSE)))</f>
        <v>#N/A</v>
      </c>
      <c r="F8971" s="7">
        <f t="shared" si="1616"/>
        <v>0</v>
      </c>
      <c r="G8971" s="7">
        <f t="shared" si="1617"/>
        <v>0</v>
      </c>
      <c r="H8971" s="7">
        <f t="shared" si="1618"/>
        <v>0</v>
      </c>
      <c r="I8971" s="7">
        <f t="shared" si="1619"/>
        <v>0</v>
      </c>
      <c r="J8971" s="7">
        <f t="shared" si="1620"/>
        <v>0</v>
      </c>
      <c r="K8971" s="8" t="e">
        <f t="shared" si="1621"/>
        <v>#N/A</v>
      </c>
      <c r="L8971" s="7" t="e">
        <f t="shared" si="1622"/>
        <v>#N/A</v>
      </c>
      <c r="M8971" s="8" t="e">
        <f t="shared" si="1610"/>
        <v>#N/A</v>
      </c>
      <c r="N8971" s="8" t="e">
        <f t="shared" si="1611"/>
        <v>#N/A</v>
      </c>
    </row>
    <row r="8972" spans="1:14" ht="15.75" customHeight="1" x14ac:dyDescent="0.35">
      <c r="A8972" s="7">
        <f t="shared" si="1612"/>
        <v>0</v>
      </c>
      <c r="B8972" s="7">
        <f t="shared" si="1613"/>
        <v>0</v>
      </c>
      <c r="C8972" s="7">
        <f t="shared" si="1614"/>
        <v>0</v>
      </c>
      <c r="D8972" s="7">
        <f t="shared" si="1615"/>
        <v>0</v>
      </c>
      <c r="E8972" s="7" t="e">
        <f>IF('Report DCM'!$H8972="In-Stream Video","Rich Media display banner",IF('Report DCM'!$I8972&gt;'Report DCM'!$J8972,"Standard",VLOOKUP(CONCATENATE(bd_adtype,"_",bd_creativetype),tabela,2,FALSE)))</f>
        <v>#N/A</v>
      </c>
      <c r="F8972" s="7">
        <f t="shared" si="1616"/>
        <v>0</v>
      </c>
      <c r="G8972" s="7">
        <f t="shared" si="1617"/>
        <v>0</v>
      </c>
      <c r="H8972" s="7">
        <f t="shared" si="1618"/>
        <v>0</v>
      </c>
      <c r="I8972" s="7">
        <f t="shared" si="1619"/>
        <v>0</v>
      </c>
      <c r="J8972" s="7">
        <f t="shared" si="1620"/>
        <v>0</v>
      </c>
      <c r="K8972" s="8" t="e">
        <f t="shared" si="1621"/>
        <v>#N/A</v>
      </c>
      <c r="L8972" s="7" t="e">
        <f t="shared" si="1622"/>
        <v>#N/A</v>
      </c>
      <c r="M8972" s="8" t="e">
        <f t="shared" si="1610"/>
        <v>#N/A</v>
      </c>
      <c r="N8972" s="8" t="e">
        <f t="shared" si="1611"/>
        <v>#N/A</v>
      </c>
    </row>
    <row r="8973" spans="1:14" ht="15.75" customHeight="1" x14ac:dyDescent="0.35">
      <c r="A8973" s="7">
        <f t="shared" si="1612"/>
        <v>0</v>
      </c>
      <c r="B8973" s="7">
        <f t="shared" si="1613"/>
        <v>0</v>
      </c>
      <c r="C8973" s="7">
        <f t="shared" si="1614"/>
        <v>0</v>
      </c>
      <c r="D8973" s="7">
        <f t="shared" si="1615"/>
        <v>0</v>
      </c>
      <c r="E8973" s="7" t="e">
        <f>IF('Report DCM'!$H8973="In-Stream Video","Rich Media display banner",IF('Report DCM'!$I8973&gt;'Report DCM'!$J8973,"Standard",VLOOKUP(CONCATENATE(bd_adtype,"_",bd_creativetype),tabela,2,FALSE)))</f>
        <v>#N/A</v>
      </c>
      <c r="F8973" s="7">
        <f t="shared" si="1616"/>
        <v>0</v>
      </c>
      <c r="G8973" s="7">
        <f t="shared" si="1617"/>
        <v>0</v>
      </c>
      <c r="H8973" s="7">
        <f t="shared" si="1618"/>
        <v>0</v>
      </c>
      <c r="I8973" s="7">
        <f t="shared" si="1619"/>
        <v>0</v>
      </c>
      <c r="J8973" s="7">
        <f t="shared" si="1620"/>
        <v>0</v>
      </c>
      <c r="K8973" s="8" t="e">
        <f t="shared" si="1621"/>
        <v>#N/A</v>
      </c>
      <c r="L8973" s="7" t="e">
        <f t="shared" si="1622"/>
        <v>#N/A</v>
      </c>
      <c r="M8973" s="8" t="e">
        <f t="shared" si="1610"/>
        <v>#N/A</v>
      </c>
      <c r="N8973" s="8" t="e">
        <f t="shared" si="1611"/>
        <v>#N/A</v>
      </c>
    </row>
    <row r="8974" spans="1:14" ht="15.75" customHeight="1" x14ac:dyDescent="0.35">
      <c r="A8974" s="7">
        <f t="shared" si="1612"/>
        <v>0</v>
      </c>
      <c r="B8974" s="7">
        <f t="shared" si="1613"/>
        <v>0</v>
      </c>
      <c r="C8974" s="7">
        <f t="shared" si="1614"/>
        <v>0</v>
      </c>
      <c r="D8974" s="7">
        <f t="shared" si="1615"/>
        <v>0</v>
      </c>
      <c r="E8974" s="7" t="e">
        <f>IF('Report DCM'!$H8974="In-Stream Video","Rich Media display banner",IF('Report DCM'!$I8974&gt;'Report DCM'!$J8974,"Standard",VLOOKUP(CONCATENATE(bd_adtype,"_",bd_creativetype),tabela,2,FALSE)))</f>
        <v>#N/A</v>
      </c>
      <c r="F8974" s="7">
        <f t="shared" si="1616"/>
        <v>0</v>
      </c>
      <c r="G8974" s="7">
        <f t="shared" si="1617"/>
        <v>0</v>
      </c>
      <c r="H8974" s="7">
        <f t="shared" si="1618"/>
        <v>0</v>
      </c>
      <c r="I8974" s="7">
        <f t="shared" si="1619"/>
        <v>0</v>
      </c>
      <c r="J8974" s="7">
        <f t="shared" si="1620"/>
        <v>0</v>
      </c>
      <c r="K8974" s="8" t="e">
        <f t="shared" si="1621"/>
        <v>#N/A</v>
      </c>
      <c r="L8974" s="7" t="e">
        <f t="shared" si="1622"/>
        <v>#N/A</v>
      </c>
      <c r="M8974" s="8" t="e">
        <f t="shared" si="1610"/>
        <v>#N/A</v>
      </c>
      <c r="N8974" s="8" t="e">
        <f t="shared" si="1611"/>
        <v>#N/A</v>
      </c>
    </row>
    <row r="8975" spans="1:14" ht="15.75" customHeight="1" x14ac:dyDescent="0.35">
      <c r="A8975" s="7">
        <f t="shared" si="1612"/>
        <v>0</v>
      </c>
      <c r="B8975" s="7">
        <f t="shared" si="1613"/>
        <v>0</v>
      </c>
      <c r="C8975" s="7">
        <f t="shared" si="1614"/>
        <v>0</v>
      </c>
      <c r="D8975" s="7">
        <f t="shared" si="1615"/>
        <v>0</v>
      </c>
      <c r="E8975" s="7" t="e">
        <f>IF('Report DCM'!$H8975="In-Stream Video","Rich Media display banner",IF('Report DCM'!$I8975&gt;'Report DCM'!$J8975,"Standard",VLOOKUP(CONCATENATE(bd_adtype,"_",bd_creativetype),tabela,2,FALSE)))</f>
        <v>#N/A</v>
      </c>
      <c r="F8975" s="7">
        <f t="shared" si="1616"/>
        <v>0</v>
      </c>
      <c r="G8975" s="7">
        <f t="shared" si="1617"/>
        <v>0</v>
      </c>
      <c r="H8975" s="7">
        <f t="shared" si="1618"/>
        <v>0</v>
      </c>
      <c r="I8975" s="7">
        <f t="shared" si="1619"/>
        <v>0</v>
      </c>
      <c r="J8975" s="7">
        <f t="shared" si="1620"/>
        <v>0</v>
      </c>
      <c r="K8975" s="8" t="e">
        <f t="shared" si="1621"/>
        <v>#N/A</v>
      </c>
      <c r="L8975" s="7" t="e">
        <f t="shared" si="1622"/>
        <v>#N/A</v>
      </c>
      <c r="M8975" s="8" t="e">
        <f t="shared" si="1610"/>
        <v>#N/A</v>
      </c>
      <c r="N8975" s="8" t="e">
        <f t="shared" si="1611"/>
        <v>#N/A</v>
      </c>
    </row>
    <row r="8976" spans="1:14" ht="15.75" customHeight="1" x14ac:dyDescent="0.35">
      <c r="A8976" s="7">
        <f t="shared" si="1612"/>
        <v>0</v>
      </c>
      <c r="B8976" s="7">
        <f t="shared" si="1613"/>
        <v>0</v>
      </c>
      <c r="C8976" s="7">
        <f t="shared" si="1614"/>
        <v>0</v>
      </c>
      <c r="D8976" s="7">
        <f t="shared" si="1615"/>
        <v>0</v>
      </c>
      <c r="E8976" s="7" t="e">
        <f>IF('Report DCM'!$H8976="In-Stream Video","Rich Media display banner",IF('Report DCM'!$I8976&gt;'Report DCM'!$J8976,"Standard",VLOOKUP(CONCATENATE(bd_adtype,"_",bd_creativetype),tabela,2,FALSE)))</f>
        <v>#N/A</v>
      </c>
      <c r="F8976" s="7">
        <f t="shared" si="1616"/>
        <v>0</v>
      </c>
      <c r="G8976" s="7">
        <f t="shared" si="1617"/>
        <v>0</v>
      </c>
      <c r="H8976" s="7">
        <f t="shared" si="1618"/>
        <v>0</v>
      </c>
      <c r="I8976" s="7">
        <f t="shared" si="1619"/>
        <v>0</v>
      </c>
      <c r="J8976" s="7">
        <f t="shared" si="1620"/>
        <v>0</v>
      </c>
      <c r="K8976" s="8" t="e">
        <f t="shared" si="1621"/>
        <v>#N/A</v>
      </c>
      <c r="L8976" s="7" t="e">
        <f t="shared" si="1622"/>
        <v>#N/A</v>
      </c>
      <c r="M8976" s="8" t="e">
        <f t="shared" si="1610"/>
        <v>#N/A</v>
      </c>
      <c r="N8976" s="8" t="e">
        <f t="shared" si="1611"/>
        <v>#N/A</v>
      </c>
    </row>
    <row r="8977" spans="1:14" ht="15.75" customHeight="1" x14ac:dyDescent="0.35">
      <c r="A8977" s="7">
        <f t="shared" si="1612"/>
        <v>0</v>
      </c>
      <c r="B8977" s="7">
        <f t="shared" si="1613"/>
        <v>0</v>
      </c>
      <c r="C8977" s="7">
        <f t="shared" si="1614"/>
        <v>0</v>
      </c>
      <c r="D8977" s="7">
        <f t="shared" si="1615"/>
        <v>0</v>
      </c>
      <c r="E8977" s="7" t="e">
        <f>IF('Report DCM'!$H8977="In-Stream Video","Rich Media display banner",IF('Report DCM'!$I8977&gt;'Report DCM'!$J8977,"Standard",VLOOKUP(CONCATENATE(bd_adtype,"_",bd_creativetype),tabela,2,FALSE)))</f>
        <v>#N/A</v>
      </c>
      <c r="F8977" s="7">
        <f t="shared" si="1616"/>
        <v>0</v>
      </c>
      <c r="G8977" s="7">
        <f t="shared" si="1617"/>
        <v>0</v>
      </c>
      <c r="H8977" s="7">
        <f t="shared" si="1618"/>
        <v>0</v>
      </c>
      <c r="I8977" s="7">
        <f t="shared" si="1619"/>
        <v>0</v>
      </c>
      <c r="J8977" s="7">
        <f t="shared" si="1620"/>
        <v>0</v>
      </c>
      <c r="K8977" s="8" t="e">
        <f t="shared" si="1621"/>
        <v>#N/A</v>
      </c>
      <c r="L8977" s="7" t="e">
        <f t="shared" si="1622"/>
        <v>#N/A</v>
      </c>
      <c r="M8977" s="8" t="e">
        <f t="shared" si="1610"/>
        <v>#N/A</v>
      </c>
      <c r="N8977" s="8" t="e">
        <f t="shared" si="1611"/>
        <v>#N/A</v>
      </c>
    </row>
    <row r="8978" spans="1:14" ht="15.75" customHeight="1" x14ac:dyDescent="0.35">
      <c r="A8978" s="7">
        <f t="shared" si="1612"/>
        <v>0</v>
      </c>
      <c r="B8978" s="7">
        <f t="shared" si="1613"/>
        <v>0</v>
      </c>
      <c r="C8978" s="7">
        <f t="shared" si="1614"/>
        <v>0</v>
      </c>
      <c r="D8978" s="7">
        <f t="shared" si="1615"/>
        <v>0</v>
      </c>
      <c r="E8978" s="7" t="e">
        <f>IF('Report DCM'!$H8978="In-Stream Video","Rich Media display banner",IF('Report DCM'!$I8978&gt;'Report DCM'!$J8978,"Standard",VLOOKUP(CONCATENATE(bd_adtype,"_",bd_creativetype),tabela,2,FALSE)))</f>
        <v>#N/A</v>
      </c>
      <c r="F8978" s="7">
        <f t="shared" si="1616"/>
        <v>0</v>
      </c>
      <c r="G8978" s="7">
        <f t="shared" si="1617"/>
        <v>0</v>
      </c>
      <c r="H8978" s="7">
        <f t="shared" si="1618"/>
        <v>0</v>
      </c>
      <c r="I8978" s="7">
        <f t="shared" si="1619"/>
        <v>0</v>
      </c>
      <c r="J8978" s="7">
        <f t="shared" si="1620"/>
        <v>0</v>
      </c>
      <c r="K8978" s="8" t="e">
        <f t="shared" si="1621"/>
        <v>#N/A</v>
      </c>
      <c r="L8978" s="7" t="e">
        <f t="shared" si="1622"/>
        <v>#N/A</v>
      </c>
      <c r="M8978" s="8" t="e">
        <f t="shared" si="1610"/>
        <v>#N/A</v>
      </c>
      <c r="N8978" s="8" t="e">
        <f t="shared" si="1611"/>
        <v>#N/A</v>
      </c>
    </row>
    <row r="8979" spans="1:14" ht="15.75" customHeight="1" x14ac:dyDescent="0.35">
      <c r="A8979" s="7">
        <f t="shared" si="1612"/>
        <v>0</v>
      </c>
      <c r="B8979" s="7">
        <f t="shared" si="1613"/>
        <v>0</v>
      </c>
      <c r="C8979" s="7">
        <f t="shared" si="1614"/>
        <v>0</v>
      </c>
      <c r="D8979" s="7">
        <f t="shared" si="1615"/>
        <v>0</v>
      </c>
      <c r="E8979" s="7" t="e">
        <f>IF('Report DCM'!$H8979="In-Stream Video","Rich Media display banner",IF('Report DCM'!$I8979&gt;'Report DCM'!$J8979,"Standard",VLOOKUP(CONCATENATE(bd_adtype,"_",bd_creativetype),tabela,2,FALSE)))</f>
        <v>#N/A</v>
      </c>
      <c r="F8979" s="7">
        <f t="shared" si="1616"/>
        <v>0</v>
      </c>
      <c r="G8979" s="7">
        <f t="shared" si="1617"/>
        <v>0</v>
      </c>
      <c r="H8979" s="7">
        <f t="shared" si="1618"/>
        <v>0</v>
      </c>
      <c r="I8979" s="7">
        <f t="shared" si="1619"/>
        <v>0</v>
      </c>
      <c r="J8979" s="7">
        <f t="shared" si="1620"/>
        <v>0</v>
      </c>
      <c r="K8979" s="8" t="e">
        <f t="shared" si="1621"/>
        <v>#N/A</v>
      </c>
      <c r="L8979" s="7" t="e">
        <f t="shared" si="1622"/>
        <v>#N/A</v>
      </c>
      <c r="M8979" s="8" t="e">
        <f t="shared" si="1610"/>
        <v>#N/A</v>
      </c>
      <c r="N8979" s="8" t="e">
        <f t="shared" si="1611"/>
        <v>#N/A</v>
      </c>
    </row>
    <row r="8980" spans="1:14" ht="15.75" customHeight="1" x14ac:dyDescent="0.35">
      <c r="A8980" s="7">
        <f t="shared" si="1612"/>
        <v>0</v>
      </c>
      <c r="B8980" s="7">
        <f t="shared" si="1613"/>
        <v>0</v>
      </c>
      <c r="C8980" s="7">
        <f t="shared" si="1614"/>
        <v>0</v>
      </c>
      <c r="D8980" s="7">
        <f t="shared" si="1615"/>
        <v>0</v>
      </c>
      <c r="E8980" s="7" t="e">
        <f>IF('Report DCM'!$H8980="In-Stream Video","Rich Media display banner",IF('Report DCM'!$I8980&gt;'Report DCM'!$J8980,"Standard",VLOOKUP(CONCATENATE(bd_adtype,"_",bd_creativetype),tabela,2,FALSE)))</f>
        <v>#N/A</v>
      </c>
      <c r="F8980" s="7">
        <f t="shared" si="1616"/>
        <v>0</v>
      </c>
      <c r="G8980" s="7">
        <f t="shared" si="1617"/>
        <v>0</v>
      </c>
      <c r="H8980" s="7">
        <f t="shared" si="1618"/>
        <v>0</v>
      </c>
      <c r="I8980" s="7">
        <f t="shared" si="1619"/>
        <v>0</v>
      </c>
      <c r="J8980" s="7">
        <f t="shared" si="1620"/>
        <v>0</v>
      </c>
      <c r="K8980" s="8" t="e">
        <f t="shared" si="1621"/>
        <v>#N/A</v>
      </c>
      <c r="L8980" s="7" t="e">
        <f t="shared" si="1622"/>
        <v>#N/A</v>
      </c>
      <c r="M8980" s="8" t="e">
        <f t="shared" si="1610"/>
        <v>#N/A</v>
      </c>
      <c r="N8980" s="8" t="e">
        <f t="shared" si="1611"/>
        <v>#N/A</v>
      </c>
    </row>
    <row r="8981" spans="1:14" ht="15.75" customHeight="1" x14ac:dyDescent="0.35">
      <c r="A8981" s="7">
        <f t="shared" si="1612"/>
        <v>0</v>
      </c>
      <c r="B8981" s="7">
        <f t="shared" si="1613"/>
        <v>0</v>
      </c>
      <c r="C8981" s="7">
        <f t="shared" si="1614"/>
        <v>0</v>
      </c>
      <c r="D8981" s="7">
        <f t="shared" si="1615"/>
        <v>0</v>
      </c>
      <c r="E8981" s="7" t="e">
        <f>IF('Report DCM'!$H8981="In-Stream Video","Rich Media display banner",IF('Report DCM'!$I8981&gt;'Report DCM'!$J8981,"Standard",VLOOKUP(CONCATENATE(bd_adtype,"_",bd_creativetype),tabela,2,FALSE)))</f>
        <v>#N/A</v>
      </c>
      <c r="F8981" s="7">
        <f t="shared" si="1616"/>
        <v>0</v>
      </c>
      <c r="G8981" s="7">
        <f t="shared" si="1617"/>
        <v>0</v>
      </c>
      <c r="H8981" s="7">
        <f t="shared" si="1618"/>
        <v>0</v>
      </c>
      <c r="I8981" s="7">
        <f t="shared" si="1619"/>
        <v>0</v>
      </c>
      <c r="J8981" s="7">
        <f t="shared" si="1620"/>
        <v>0</v>
      </c>
      <c r="K8981" s="8" t="e">
        <f t="shared" si="1621"/>
        <v>#N/A</v>
      </c>
      <c r="L8981" s="7" t="e">
        <f t="shared" si="1622"/>
        <v>#N/A</v>
      </c>
      <c r="M8981" s="8" t="e">
        <f t="shared" si="1610"/>
        <v>#N/A</v>
      </c>
      <c r="N8981" s="8" t="e">
        <f t="shared" si="1611"/>
        <v>#N/A</v>
      </c>
    </row>
    <row r="8982" spans="1:14" ht="15.75" customHeight="1" x14ac:dyDescent="0.35">
      <c r="A8982" s="7">
        <f t="shared" si="1612"/>
        <v>0</v>
      </c>
      <c r="B8982" s="7">
        <f t="shared" si="1613"/>
        <v>0</v>
      </c>
      <c r="C8982" s="7">
        <f t="shared" si="1614"/>
        <v>0</v>
      </c>
      <c r="D8982" s="7">
        <f t="shared" si="1615"/>
        <v>0</v>
      </c>
      <c r="E8982" s="7" t="e">
        <f>IF('Report DCM'!$H8982="In-Stream Video","Rich Media display banner",IF('Report DCM'!$I8982&gt;'Report DCM'!$J8982,"Standard",VLOOKUP(CONCATENATE(bd_adtype,"_",bd_creativetype),tabela,2,FALSE)))</f>
        <v>#N/A</v>
      </c>
      <c r="F8982" s="7">
        <f t="shared" si="1616"/>
        <v>0</v>
      </c>
      <c r="G8982" s="7">
        <f t="shared" si="1617"/>
        <v>0</v>
      </c>
      <c r="H8982" s="7">
        <f t="shared" si="1618"/>
        <v>0</v>
      </c>
      <c r="I8982" s="7">
        <f t="shared" si="1619"/>
        <v>0</v>
      </c>
      <c r="J8982" s="7">
        <f t="shared" si="1620"/>
        <v>0</v>
      </c>
      <c r="K8982" s="8" t="e">
        <f t="shared" si="1621"/>
        <v>#N/A</v>
      </c>
      <c r="L8982" s="7" t="e">
        <f t="shared" si="1622"/>
        <v>#N/A</v>
      </c>
      <c r="M8982" s="8" t="e">
        <f t="shared" si="1610"/>
        <v>#N/A</v>
      </c>
      <c r="N8982" s="8" t="e">
        <f t="shared" si="1611"/>
        <v>#N/A</v>
      </c>
    </row>
    <row r="8983" spans="1:14" ht="15.75" customHeight="1" x14ac:dyDescent="0.35">
      <c r="A8983" s="7">
        <f t="shared" si="1612"/>
        <v>0</v>
      </c>
      <c r="B8983" s="7">
        <f t="shared" si="1613"/>
        <v>0</v>
      </c>
      <c r="C8983" s="7">
        <f t="shared" si="1614"/>
        <v>0</v>
      </c>
      <c r="D8983" s="7">
        <f t="shared" si="1615"/>
        <v>0</v>
      </c>
      <c r="E8983" s="7" t="e">
        <f>IF('Report DCM'!$H8983="In-Stream Video","Rich Media display banner",IF('Report DCM'!$I8983&gt;'Report DCM'!$J8983,"Standard",VLOOKUP(CONCATENATE(bd_adtype,"_",bd_creativetype),tabela,2,FALSE)))</f>
        <v>#N/A</v>
      </c>
      <c r="F8983" s="7">
        <f t="shared" si="1616"/>
        <v>0</v>
      </c>
      <c r="G8983" s="7">
        <f t="shared" si="1617"/>
        <v>0</v>
      </c>
      <c r="H8983" s="7">
        <f t="shared" si="1618"/>
        <v>0</v>
      </c>
      <c r="I8983" s="7">
        <f t="shared" si="1619"/>
        <v>0</v>
      </c>
      <c r="J8983" s="7">
        <f t="shared" si="1620"/>
        <v>0</v>
      </c>
      <c r="K8983" s="8" t="e">
        <f t="shared" si="1621"/>
        <v>#N/A</v>
      </c>
      <c r="L8983" s="7" t="e">
        <f t="shared" si="1622"/>
        <v>#N/A</v>
      </c>
      <c r="M8983" s="8" t="e">
        <f t="shared" si="1610"/>
        <v>#N/A</v>
      </c>
      <c r="N8983" s="8" t="e">
        <f t="shared" si="1611"/>
        <v>#N/A</v>
      </c>
    </row>
    <row r="8984" spans="1:14" ht="15.75" customHeight="1" x14ac:dyDescent="0.35">
      <c r="A8984" s="7">
        <f t="shared" si="1612"/>
        <v>0</v>
      </c>
      <c r="B8984" s="7">
        <f t="shared" si="1613"/>
        <v>0</v>
      </c>
      <c r="C8984" s="7">
        <f t="shared" si="1614"/>
        <v>0</v>
      </c>
      <c r="D8984" s="7">
        <f t="shared" si="1615"/>
        <v>0</v>
      </c>
      <c r="E8984" s="7" t="e">
        <f>IF('Report DCM'!$H8984="In-Stream Video","Rich Media display banner",IF('Report DCM'!$I8984&gt;'Report DCM'!$J8984,"Standard",VLOOKUP(CONCATENATE(bd_adtype,"_",bd_creativetype),tabela,2,FALSE)))</f>
        <v>#N/A</v>
      </c>
      <c r="F8984" s="7">
        <f t="shared" si="1616"/>
        <v>0</v>
      </c>
      <c r="G8984" s="7">
        <f t="shared" si="1617"/>
        <v>0</v>
      </c>
      <c r="H8984" s="7">
        <f t="shared" si="1618"/>
        <v>0</v>
      </c>
      <c r="I8984" s="7">
        <f t="shared" si="1619"/>
        <v>0</v>
      </c>
      <c r="J8984" s="7">
        <f t="shared" si="1620"/>
        <v>0</v>
      </c>
      <c r="K8984" s="8" t="e">
        <f t="shared" si="1621"/>
        <v>#N/A</v>
      </c>
      <c r="L8984" s="7" t="e">
        <f t="shared" si="1622"/>
        <v>#N/A</v>
      </c>
      <c r="M8984" s="8" t="e">
        <f t="shared" si="1610"/>
        <v>#N/A</v>
      </c>
      <c r="N8984" s="8" t="e">
        <f t="shared" si="1611"/>
        <v>#N/A</v>
      </c>
    </row>
    <row r="8985" spans="1:14" ht="15.75" customHeight="1" x14ac:dyDescent="0.35">
      <c r="A8985" s="7">
        <f t="shared" si="1612"/>
        <v>0</v>
      </c>
      <c r="B8985" s="7">
        <f t="shared" si="1613"/>
        <v>0</v>
      </c>
      <c r="C8985" s="7">
        <f t="shared" si="1614"/>
        <v>0</v>
      </c>
      <c r="D8985" s="7">
        <f t="shared" si="1615"/>
        <v>0</v>
      </c>
      <c r="E8985" s="7" t="e">
        <f>IF('Report DCM'!$H8985="In-Stream Video","Rich Media display banner",IF('Report DCM'!$I8985&gt;'Report DCM'!$J8985,"Standard",VLOOKUP(CONCATENATE(bd_adtype,"_",bd_creativetype),tabela,2,FALSE)))</f>
        <v>#N/A</v>
      </c>
      <c r="F8985" s="7">
        <f t="shared" si="1616"/>
        <v>0</v>
      </c>
      <c r="G8985" s="7">
        <f t="shared" si="1617"/>
        <v>0</v>
      </c>
      <c r="H8985" s="7">
        <f t="shared" si="1618"/>
        <v>0</v>
      </c>
      <c r="I8985" s="7">
        <f t="shared" si="1619"/>
        <v>0</v>
      </c>
      <c r="J8985" s="7">
        <f t="shared" si="1620"/>
        <v>0</v>
      </c>
      <c r="K8985" s="8" t="e">
        <f t="shared" si="1621"/>
        <v>#N/A</v>
      </c>
      <c r="L8985" s="7" t="e">
        <f t="shared" si="1622"/>
        <v>#N/A</v>
      </c>
      <c r="M8985" s="8" t="e">
        <f t="shared" si="1610"/>
        <v>#N/A</v>
      </c>
      <c r="N8985" s="8" t="e">
        <f t="shared" si="1611"/>
        <v>#N/A</v>
      </c>
    </row>
    <row r="8986" spans="1:14" ht="15.75" customHeight="1" x14ac:dyDescent="0.35">
      <c r="A8986" s="7">
        <f t="shared" si="1612"/>
        <v>0</v>
      </c>
      <c r="B8986" s="7">
        <f t="shared" si="1613"/>
        <v>0</v>
      </c>
      <c r="C8986" s="7">
        <f t="shared" si="1614"/>
        <v>0</v>
      </c>
      <c r="D8986" s="7">
        <f t="shared" si="1615"/>
        <v>0</v>
      </c>
      <c r="E8986" s="7" t="e">
        <f>IF('Report DCM'!$H8986="In-Stream Video","Rich Media display banner",IF('Report DCM'!$I8986&gt;'Report DCM'!$J8986,"Standard",VLOOKUP(CONCATENATE(bd_adtype,"_",bd_creativetype),tabela,2,FALSE)))</f>
        <v>#N/A</v>
      </c>
      <c r="F8986" s="7">
        <f t="shared" si="1616"/>
        <v>0</v>
      </c>
      <c r="G8986" s="7">
        <f t="shared" si="1617"/>
        <v>0</v>
      </c>
      <c r="H8986" s="7">
        <f t="shared" si="1618"/>
        <v>0</v>
      </c>
      <c r="I8986" s="7">
        <f t="shared" si="1619"/>
        <v>0</v>
      </c>
      <c r="J8986" s="7">
        <f t="shared" si="1620"/>
        <v>0</v>
      </c>
      <c r="K8986" s="8" t="e">
        <f t="shared" si="1621"/>
        <v>#N/A</v>
      </c>
      <c r="L8986" s="7" t="e">
        <f t="shared" si="1622"/>
        <v>#N/A</v>
      </c>
      <c r="M8986" s="8" t="e">
        <f t="shared" si="1610"/>
        <v>#N/A</v>
      </c>
      <c r="N8986" s="8" t="e">
        <f t="shared" si="1611"/>
        <v>#N/A</v>
      </c>
    </row>
    <row r="8987" spans="1:14" ht="15.75" customHeight="1" x14ac:dyDescent="0.35">
      <c r="A8987" s="7">
        <f t="shared" si="1612"/>
        <v>0</v>
      </c>
      <c r="B8987" s="7">
        <f t="shared" si="1613"/>
        <v>0</v>
      </c>
      <c r="C8987" s="7">
        <f t="shared" si="1614"/>
        <v>0</v>
      </c>
      <c r="D8987" s="7">
        <f t="shared" si="1615"/>
        <v>0</v>
      </c>
      <c r="E8987" s="7" t="e">
        <f>IF('Report DCM'!$H8987="In-Stream Video","Rich Media display banner",IF('Report DCM'!$I8987&gt;'Report DCM'!$J8987,"Standard",VLOOKUP(CONCATENATE(bd_adtype,"_",bd_creativetype),tabela,2,FALSE)))</f>
        <v>#N/A</v>
      </c>
      <c r="F8987" s="7">
        <f t="shared" si="1616"/>
        <v>0</v>
      </c>
      <c r="G8987" s="7">
        <f t="shared" si="1617"/>
        <v>0</v>
      </c>
      <c r="H8987" s="7">
        <f t="shared" si="1618"/>
        <v>0</v>
      </c>
      <c r="I8987" s="7">
        <f t="shared" si="1619"/>
        <v>0</v>
      </c>
      <c r="J8987" s="7">
        <f t="shared" si="1620"/>
        <v>0</v>
      </c>
      <c r="K8987" s="8" t="e">
        <f t="shared" si="1621"/>
        <v>#N/A</v>
      </c>
      <c r="L8987" s="7" t="e">
        <f t="shared" si="1622"/>
        <v>#N/A</v>
      </c>
      <c r="M8987" s="8" t="e">
        <f t="shared" si="1610"/>
        <v>#N/A</v>
      </c>
      <c r="N8987" s="8" t="e">
        <f t="shared" si="1611"/>
        <v>#N/A</v>
      </c>
    </row>
    <row r="8988" spans="1:14" ht="15.75" customHeight="1" x14ac:dyDescent="0.35">
      <c r="A8988" s="7">
        <f t="shared" si="1612"/>
        <v>0</v>
      </c>
      <c r="B8988" s="7">
        <f t="shared" si="1613"/>
        <v>0</v>
      </c>
      <c r="C8988" s="7">
        <f t="shared" si="1614"/>
        <v>0</v>
      </c>
      <c r="D8988" s="7">
        <f t="shared" si="1615"/>
        <v>0</v>
      </c>
      <c r="E8988" s="7" t="e">
        <f>IF('Report DCM'!$H8988="In-Stream Video","Rich Media display banner",IF('Report DCM'!$I8988&gt;'Report DCM'!$J8988,"Standard",VLOOKUP(CONCATENATE(bd_adtype,"_",bd_creativetype),tabela,2,FALSE)))</f>
        <v>#N/A</v>
      </c>
      <c r="F8988" s="7">
        <f t="shared" si="1616"/>
        <v>0</v>
      </c>
      <c r="G8988" s="7">
        <f t="shared" si="1617"/>
        <v>0</v>
      </c>
      <c r="H8988" s="7">
        <f t="shared" si="1618"/>
        <v>0</v>
      </c>
      <c r="I8988" s="7">
        <f t="shared" si="1619"/>
        <v>0</v>
      </c>
      <c r="J8988" s="7">
        <f t="shared" si="1620"/>
        <v>0</v>
      </c>
      <c r="K8988" s="8" t="e">
        <f t="shared" si="1621"/>
        <v>#N/A</v>
      </c>
      <c r="L8988" s="7" t="e">
        <f t="shared" si="1622"/>
        <v>#N/A</v>
      </c>
      <c r="M8988" s="8" t="e">
        <f t="shared" si="1610"/>
        <v>#N/A</v>
      </c>
      <c r="N8988" s="8" t="e">
        <f t="shared" si="1611"/>
        <v>#N/A</v>
      </c>
    </row>
    <row r="8989" spans="1:14" ht="15.75" customHeight="1" x14ac:dyDescent="0.35">
      <c r="A8989" s="7">
        <f t="shared" si="1612"/>
        <v>0</v>
      </c>
      <c r="B8989" s="7">
        <f t="shared" si="1613"/>
        <v>0</v>
      </c>
      <c r="C8989" s="7">
        <f t="shared" si="1614"/>
        <v>0</v>
      </c>
      <c r="D8989" s="7">
        <f t="shared" si="1615"/>
        <v>0</v>
      </c>
      <c r="E8989" s="7" t="e">
        <f>IF('Report DCM'!$H8989="In-Stream Video","Rich Media display banner",IF('Report DCM'!$I8989&gt;'Report DCM'!$J8989,"Standard",VLOOKUP(CONCATENATE(bd_adtype,"_",bd_creativetype),tabela,2,FALSE)))</f>
        <v>#N/A</v>
      </c>
      <c r="F8989" s="7">
        <f t="shared" si="1616"/>
        <v>0</v>
      </c>
      <c r="G8989" s="7">
        <f t="shared" si="1617"/>
        <v>0</v>
      </c>
      <c r="H8989" s="7">
        <f t="shared" si="1618"/>
        <v>0</v>
      </c>
      <c r="I8989" s="7">
        <f t="shared" si="1619"/>
        <v>0</v>
      </c>
      <c r="J8989" s="7">
        <f t="shared" si="1620"/>
        <v>0</v>
      </c>
      <c r="K8989" s="8" t="e">
        <f t="shared" si="1621"/>
        <v>#N/A</v>
      </c>
      <c r="L8989" s="7" t="e">
        <f t="shared" si="1622"/>
        <v>#N/A</v>
      </c>
      <c r="M8989" s="8" t="e">
        <f t="shared" si="1610"/>
        <v>#N/A</v>
      </c>
      <c r="N8989" s="8" t="e">
        <f t="shared" si="1611"/>
        <v>#N/A</v>
      </c>
    </row>
    <row r="8990" spans="1:14" ht="15.75" customHeight="1" x14ac:dyDescent="0.35">
      <c r="A8990" s="7">
        <f t="shared" si="1612"/>
        <v>0</v>
      </c>
      <c r="B8990" s="7">
        <f t="shared" si="1613"/>
        <v>0</v>
      </c>
      <c r="C8990" s="7">
        <f t="shared" si="1614"/>
        <v>0</v>
      </c>
      <c r="D8990" s="7">
        <f t="shared" si="1615"/>
        <v>0</v>
      </c>
      <c r="E8990" s="7" t="e">
        <f>IF('Report DCM'!$H8990="In-Stream Video","Rich Media display banner",IF('Report DCM'!$I8990&gt;'Report DCM'!$J8990,"Standard",VLOOKUP(CONCATENATE(bd_adtype,"_",bd_creativetype),tabela,2,FALSE)))</f>
        <v>#N/A</v>
      </c>
      <c r="F8990" s="7">
        <f t="shared" si="1616"/>
        <v>0</v>
      </c>
      <c r="G8990" s="7">
        <f t="shared" si="1617"/>
        <v>0</v>
      </c>
      <c r="H8990" s="7">
        <f t="shared" si="1618"/>
        <v>0</v>
      </c>
      <c r="I8990" s="7">
        <f t="shared" si="1619"/>
        <v>0</v>
      </c>
      <c r="J8990" s="7">
        <f t="shared" si="1620"/>
        <v>0</v>
      </c>
      <c r="K8990" s="8" t="e">
        <f t="shared" si="1621"/>
        <v>#N/A</v>
      </c>
      <c r="L8990" s="7" t="e">
        <f t="shared" si="1622"/>
        <v>#N/A</v>
      </c>
      <c r="M8990" s="8" t="e">
        <f t="shared" si="1610"/>
        <v>#N/A</v>
      </c>
      <c r="N8990" s="8" t="e">
        <f t="shared" si="1611"/>
        <v>#N/A</v>
      </c>
    </row>
    <row r="8991" spans="1:14" ht="15.75" customHeight="1" x14ac:dyDescent="0.35">
      <c r="A8991" s="7">
        <f t="shared" si="1612"/>
        <v>0</v>
      </c>
      <c r="B8991" s="7">
        <f t="shared" si="1613"/>
        <v>0</v>
      </c>
      <c r="C8991" s="7">
        <f t="shared" si="1614"/>
        <v>0</v>
      </c>
      <c r="D8991" s="7">
        <f t="shared" si="1615"/>
        <v>0</v>
      </c>
      <c r="E8991" s="7" t="e">
        <f>IF('Report DCM'!$H8991="In-Stream Video","Rich Media display banner",IF('Report DCM'!$I8991&gt;'Report DCM'!$J8991,"Standard",VLOOKUP(CONCATENATE(bd_adtype,"_",bd_creativetype),tabela,2,FALSE)))</f>
        <v>#N/A</v>
      </c>
      <c r="F8991" s="7">
        <f t="shared" si="1616"/>
        <v>0</v>
      </c>
      <c r="G8991" s="7">
        <f t="shared" si="1617"/>
        <v>0</v>
      </c>
      <c r="H8991" s="7">
        <f t="shared" si="1618"/>
        <v>0</v>
      </c>
      <c r="I8991" s="7">
        <f t="shared" si="1619"/>
        <v>0</v>
      </c>
      <c r="J8991" s="7">
        <f t="shared" si="1620"/>
        <v>0</v>
      </c>
      <c r="K8991" s="8" t="e">
        <f t="shared" si="1621"/>
        <v>#N/A</v>
      </c>
      <c r="L8991" s="7" t="e">
        <f t="shared" si="1622"/>
        <v>#N/A</v>
      </c>
      <c r="M8991" s="8" t="e">
        <f t="shared" si="1610"/>
        <v>#N/A</v>
      </c>
      <c r="N8991" s="8" t="e">
        <f t="shared" si="1611"/>
        <v>#N/A</v>
      </c>
    </row>
    <row r="8992" spans="1:14" ht="15.75" customHeight="1" x14ac:dyDescent="0.35">
      <c r="A8992" s="7">
        <f t="shared" si="1612"/>
        <v>0</v>
      </c>
      <c r="B8992" s="7">
        <f t="shared" si="1613"/>
        <v>0</v>
      </c>
      <c r="C8992" s="7">
        <f t="shared" si="1614"/>
        <v>0</v>
      </c>
      <c r="D8992" s="7">
        <f t="shared" si="1615"/>
        <v>0</v>
      </c>
      <c r="E8992" s="7" t="e">
        <f>IF('Report DCM'!$H8992="In-Stream Video","Rich Media display banner",IF('Report DCM'!$I8992&gt;'Report DCM'!$J8992,"Standard",VLOOKUP(CONCATENATE(bd_adtype,"_",bd_creativetype),tabela,2,FALSE)))</f>
        <v>#N/A</v>
      </c>
      <c r="F8992" s="7">
        <f t="shared" si="1616"/>
        <v>0</v>
      </c>
      <c r="G8992" s="7">
        <f t="shared" si="1617"/>
        <v>0</v>
      </c>
      <c r="H8992" s="7">
        <f t="shared" si="1618"/>
        <v>0</v>
      </c>
      <c r="I8992" s="7">
        <f t="shared" si="1619"/>
        <v>0</v>
      </c>
      <c r="J8992" s="7">
        <f t="shared" si="1620"/>
        <v>0</v>
      </c>
      <c r="K8992" s="8" t="e">
        <f t="shared" si="1621"/>
        <v>#N/A</v>
      </c>
      <c r="L8992" s="7" t="e">
        <f t="shared" si="1622"/>
        <v>#N/A</v>
      </c>
      <c r="M8992" s="8" t="e">
        <f t="shared" si="1610"/>
        <v>#N/A</v>
      </c>
      <c r="N8992" s="8" t="e">
        <f t="shared" si="1611"/>
        <v>#N/A</v>
      </c>
    </row>
    <row r="8993" spans="1:14" ht="15.75" customHeight="1" x14ac:dyDescent="0.35">
      <c r="A8993" s="7">
        <f t="shared" si="1612"/>
        <v>0</v>
      </c>
      <c r="B8993" s="7">
        <f t="shared" si="1613"/>
        <v>0</v>
      </c>
      <c r="C8993" s="7">
        <f t="shared" si="1614"/>
        <v>0</v>
      </c>
      <c r="D8993" s="7">
        <f t="shared" si="1615"/>
        <v>0</v>
      </c>
      <c r="E8993" s="7" t="e">
        <f>IF('Report DCM'!$H8993="In-Stream Video","Rich Media display banner",IF('Report DCM'!$I8993&gt;'Report DCM'!$J8993,"Standard",VLOOKUP(CONCATENATE(bd_adtype,"_",bd_creativetype),tabela,2,FALSE)))</f>
        <v>#N/A</v>
      </c>
      <c r="F8993" s="7">
        <f t="shared" si="1616"/>
        <v>0</v>
      </c>
      <c r="G8993" s="7">
        <f t="shared" si="1617"/>
        <v>0</v>
      </c>
      <c r="H8993" s="7">
        <f t="shared" si="1618"/>
        <v>0</v>
      </c>
      <c r="I8993" s="7">
        <f t="shared" si="1619"/>
        <v>0</v>
      </c>
      <c r="J8993" s="7">
        <f t="shared" si="1620"/>
        <v>0</v>
      </c>
      <c r="K8993" s="8" t="e">
        <f t="shared" si="1621"/>
        <v>#N/A</v>
      </c>
      <c r="L8993" s="7" t="e">
        <f t="shared" si="1622"/>
        <v>#N/A</v>
      </c>
      <c r="M8993" s="8" t="e">
        <f t="shared" si="1610"/>
        <v>#N/A</v>
      </c>
      <c r="N8993" s="8" t="e">
        <f t="shared" si="1611"/>
        <v>#N/A</v>
      </c>
    </row>
    <row r="8994" spans="1:14" ht="15.75" customHeight="1" x14ac:dyDescent="0.35">
      <c r="A8994" s="7">
        <f t="shared" si="1612"/>
        <v>0</v>
      </c>
      <c r="B8994" s="7">
        <f t="shared" si="1613"/>
        <v>0</v>
      </c>
      <c r="C8994" s="7">
        <f t="shared" si="1614"/>
        <v>0</v>
      </c>
      <c r="D8994" s="7">
        <f t="shared" si="1615"/>
        <v>0</v>
      </c>
      <c r="E8994" s="7" t="e">
        <f>IF('Report DCM'!$H8994="In-Stream Video","Rich Media display banner",IF('Report DCM'!$I8994&gt;'Report DCM'!$J8994,"Standard",VLOOKUP(CONCATENATE(bd_adtype,"_",bd_creativetype),tabela,2,FALSE)))</f>
        <v>#N/A</v>
      </c>
      <c r="F8994" s="7">
        <f t="shared" si="1616"/>
        <v>0</v>
      </c>
      <c r="G8994" s="7">
        <f t="shared" si="1617"/>
        <v>0</v>
      </c>
      <c r="H8994" s="7">
        <f t="shared" si="1618"/>
        <v>0</v>
      </c>
      <c r="I8994" s="7">
        <f t="shared" si="1619"/>
        <v>0</v>
      </c>
      <c r="J8994" s="7">
        <f t="shared" si="1620"/>
        <v>0</v>
      </c>
      <c r="K8994" s="8" t="e">
        <f t="shared" si="1621"/>
        <v>#N/A</v>
      </c>
      <c r="L8994" s="7" t="e">
        <f t="shared" si="1622"/>
        <v>#N/A</v>
      </c>
      <c r="M8994" s="8" t="e">
        <f t="shared" si="1610"/>
        <v>#N/A</v>
      </c>
      <c r="N8994" s="8" t="e">
        <f t="shared" si="1611"/>
        <v>#N/A</v>
      </c>
    </row>
    <row r="8995" spans="1:14" ht="15.75" customHeight="1" x14ac:dyDescent="0.35">
      <c r="A8995" s="7">
        <f t="shared" si="1612"/>
        <v>0</v>
      </c>
      <c r="B8995" s="7">
        <f t="shared" si="1613"/>
        <v>0</v>
      </c>
      <c r="C8995" s="7">
        <f t="shared" si="1614"/>
        <v>0</v>
      </c>
      <c r="D8995" s="7">
        <f t="shared" si="1615"/>
        <v>0</v>
      </c>
      <c r="E8995" s="7" t="e">
        <f>IF('Report DCM'!$H8995="In-Stream Video","Rich Media display banner",IF('Report DCM'!$I8995&gt;'Report DCM'!$J8995,"Standard",VLOOKUP(CONCATENATE(bd_adtype,"_",bd_creativetype),tabela,2,FALSE)))</f>
        <v>#N/A</v>
      </c>
      <c r="F8995" s="7">
        <f t="shared" si="1616"/>
        <v>0</v>
      </c>
      <c r="G8995" s="7">
        <f t="shared" si="1617"/>
        <v>0</v>
      </c>
      <c r="H8995" s="7">
        <f t="shared" si="1618"/>
        <v>0</v>
      </c>
      <c r="I8995" s="7">
        <f t="shared" si="1619"/>
        <v>0</v>
      </c>
      <c r="J8995" s="7">
        <f t="shared" si="1620"/>
        <v>0</v>
      </c>
      <c r="K8995" s="8" t="e">
        <f t="shared" si="1621"/>
        <v>#N/A</v>
      </c>
      <c r="L8995" s="7" t="e">
        <f t="shared" si="1622"/>
        <v>#N/A</v>
      </c>
      <c r="M8995" s="8" t="e">
        <f t="shared" si="1610"/>
        <v>#N/A</v>
      </c>
      <c r="N8995" s="8" t="e">
        <f t="shared" si="1611"/>
        <v>#N/A</v>
      </c>
    </row>
    <row r="8996" spans="1:14" ht="15.75" customHeight="1" x14ac:dyDescent="0.35">
      <c r="A8996" s="7">
        <f t="shared" si="1612"/>
        <v>0</v>
      </c>
      <c r="B8996" s="7">
        <f t="shared" si="1613"/>
        <v>0</v>
      </c>
      <c r="C8996" s="7">
        <f t="shared" si="1614"/>
        <v>0</v>
      </c>
      <c r="D8996" s="7">
        <f t="shared" si="1615"/>
        <v>0</v>
      </c>
      <c r="E8996" s="7" t="e">
        <f>IF('Report DCM'!$H8996="In-Stream Video","Rich Media display banner",IF('Report DCM'!$I8996&gt;'Report DCM'!$J8996,"Standard",VLOOKUP(CONCATENATE(bd_adtype,"_",bd_creativetype),tabela,2,FALSE)))</f>
        <v>#N/A</v>
      </c>
      <c r="F8996" s="7">
        <f t="shared" si="1616"/>
        <v>0</v>
      </c>
      <c r="G8996" s="7">
        <f t="shared" si="1617"/>
        <v>0</v>
      </c>
      <c r="H8996" s="7">
        <f t="shared" si="1618"/>
        <v>0</v>
      </c>
      <c r="I8996" s="7">
        <f t="shared" si="1619"/>
        <v>0</v>
      </c>
      <c r="J8996" s="7">
        <f t="shared" si="1620"/>
        <v>0</v>
      </c>
      <c r="K8996" s="8" t="e">
        <f t="shared" si="1621"/>
        <v>#N/A</v>
      </c>
      <c r="L8996" s="7" t="e">
        <f t="shared" si="1622"/>
        <v>#N/A</v>
      </c>
      <c r="M8996" s="8" t="e">
        <f t="shared" si="1610"/>
        <v>#N/A</v>
      </c>
      <c r="N8996" s="8" t="e">
        <f t="shared" si="1611"/>
        <v>#N/A</v>
      </c>
    </row>
    <row r="8997" spans="1:14" ht="15.75" customHeight="1" x14ac:dyDescent="0.35">
      <c r="A8997" s="7">
        <f t="shared" si="1612"/>
        <v>0</v>
      </c>
      <c r="B8997" s="7">
        <f t="shared" si="1613"/>
        <v>0</v>
      </c>
      <c r="C8997" s="7">
        <f t="shared" si="1614"/>
        <v>0</v>
      </c>
      <c r="D8997" s="7">
        <f t="shared" si="1615"/>
        <v>0</v>
      </c>
      <c r="E8997" s="7" t="e">
        <f>IF('Report DCM'!$H8997="In-Stream Video","Rich Media display banner",IF('Report DCM'!$I8997&gt;'Report DCM'!$J8997,"Standard",VLOOKUP(CONCATENATE(bd_adtype,"_",bd_creativetype),tabela,2,FALSE)))</f>
        <v>#N/A</v>
      </c>
      <c r="F8997" s="7">
        <f t="shared" si="1616"/>
        <v>0</v>
      </c>
      <c r="G8997" s="7">
        <f t="shared" si="1617"/>
        <v>0</v>
      </c>
      <c r="H8997" s="7">
        <f t="shared" si="1618"/>
        <v>0</v>
      </c>
      <c r="I8997" s="7">
        <f t="shared" si="1619"/>
        <v>0</v>
      </c>
      <c r="J8997" s="7">
        <f t="shared" si="1620"/>
        <v>0</v>
      </c>
      <c r="K8997" s="8" t="e">
        <f t="shared" si="1621"/>
        <v>#N/A</v>
      </c>
      <c r="L8997" s="7" t="e">
        <f t="shared" si="1622"/>
        <v>#N/A</v>
      </c>
      <c r="M8997" s="8" t="e">
        <f t="shared" si="1610"/>
        <v>#N/A</v>
      </c>
      <c r="N8997" s="8" t="e">
        <f t="shared" si="1611"/>
        <v>#N/A</v>
      </c>
    </row>
    <row r="8998" spans="1:14" ht="15.75" customHeight="1" x14ac:dyDescent="0.35">
      <c r="A8998" s="7">
        <f t="shared" si="1612"/>
        <v>0</v>
      </c>
      <c r="B8998" s="7">
        <f t="shared" si="1613"/>
        <v>0</v>
      </c>
      <c r="C8998" s="7">
        <f t="shared" si="1614"/>
        <v>0</v>
      </c>
      <c r="D8998" s="7">
        <f t="shared" si="1615"/>
        <v>0</v>
      </c>
      <c r="E8998" s="7" t="e">
        <f>IF('Report DCM'!$H8998="In-Stream Video","Rich Media display banner",IF('Report DCM'!$I8998&gt;'Report DCM'!$J8998,"Standard",VLOOKUP(CONCATENATE(bd_adtype,"_",bd_creativetype),tabela,2,FALSE)))</f>
        <v>#N/A</v>
      </c>
      <c r="F8998" s="7">
        <f t="shared" si="1616"/>
        <v>0</v>
      </c>
      <c r="G8998" s="7">
        <f t="shared" si="1617"/>
        <v>0</v>
      </c>
      <c r="H8998" s="7">
        <f t="shared" si="1618"/>
        <v>0</v>
      </c>
      <c r="I8998" s="7">
        <f t="shared" si="1619"/>
        <v>0</v>
      </c>
      <c r="J8998" s="7">
        <f t="shared" si="1620"/>
        <v>0</v>
      </c>
      <c r="K8998" s="8" t="e">
        <f t="shared" si="1621"/>
        <v>#N/A</v>
      </c>
      <c r="L8998" s="7" t="e">
        <f t="shared" si="1622"/>
        <v>#N/A</v>
      </c>
      <c r="M8998" s="8" t="e">
        <f t="shared" si="1610"/>
        <v>#N/A</v>
      </c>
      <c r="N8998" s="8" t="e">
        <f t="shared" si="1611"/>
        <v>#N/A</v>
      </c>
    </row>
    <row r="8999" spans="1:14" ht="15.75" customHeight="1" x14ac:dyDescent="0.35">
      <c r="A8999" s="7">
        <f t="shared" si="1612"/>
        <v>0</v>
      </c>
      <c r="B8999" s="7">
        <f t="shared" si="1613"/>
        <v>0</v>
      </c>
      <c r="C8999" s="7">
        <f t="shared" si="1614"/>
        <v>0</v>
      </c>
      <c r="D8999" s="7">
        <f t="shared" si="1615"/>
        <v>0</v>
      </c>
      <c r="E8999" s="7" t="e">
        <f>IF('Report DCM'!$H8999="In-Stream Video","Rich Media display banner",IF('Report DCM'!$I8999&gt;'Report DCM'!$J8999,"Standard",VLOOKUP(CONCATENATE(bd_adtype,"_",bd_creativetype),tabela,2,FALSE)))</f>
        <v>#N/A</v>
      </c>
      <c r="F8999" s="7">
        <f t="shared" si="1616"/>
        <v>0</v>
      </c>
      <c r="G8999" s="7">
        <f t="shared" si="1617"/>
        <v>0</v>
      </c>
      <c r="H8999" s="7">
        <f t="shared" si="1618"/>
        <v>0</v>
      </c>
      <c r="I8999" s="7">
        <f t="shared" si="1619"/>
        <v>0</v>
      </c>
      <c r="J8999" s="7">
        <f t="shared" si="1620"/>
        <v>0</v>
      </c>
      <c r="K8999" s="8" t="e">
        <f t="shared" si="1621"/>
        <v>#N/A</v>
      </c>
      <c r="L8999" s="7" t="e">
        <f t="shared" si="1622"/>
        <v>#N/A</v>
      </c>
      <c r="M8999" s="8" t="e">
        <f t="shared" si="1610"/>
        <v>#N/A</v>
      </c>
      <c r="N8999" s="8" t="e">
        <f t="shared" si="1611"/>
        <v>#N/A</v>
      </c>
    </row>
    <row r="9000" spans="1:14" ht="15.75" customHeight="1" x14ac:dyDescent="0.35">
      <c r="A9000" s="7">
        <f t="shared" si="1612"/>
        <v>0</v>
      </c>
      <c r="B9000" s="7">
        <f t="shared" si="1613"/>
        <v>0</v>
      </c>
      <c r="C9000" s="7">
        <f t="shared" si="1614"/>
        <v>0</v>
      </c>
      <c r="D9000" s="7">
        <f t="shared" si="1615"/>
        <v>0</v>
      </c>
      <c r="E9000" s="7" t="e">
        <f>IF('Report DCM'!$H9000="In-Stream Video","Rich Media display banner",IF('Report DCM'!$I9000&gt;'Report DCM'!$J9000,"Standard",VLOOKUP(CONCATENATE(bd_adtype,"_",bd_creativetype),tabela,2,FALSE)))</f>
        <v>#N/A</v>
      </c>
      <c r="F9000" s="7">
        <f t="shared" si="1616"/>
        <v>0</v>
      </c>
      <c r="G9000" s="7">
        <f t="shared" si="1617"/>
        <v>0</v>
      </c>
      <c r="H9000" s="7">
        <f t="shared" si="1618"/>
        <v>0</v>
      </c>
      <c r="I9000" s="7">
        <f t="shared" si="1619"/>
        <v>0</v>
      </c>
      <c r="J9000" s="7">
        <f t="shared" si="1620"/>
        <v>0</v>
      </c>
      <c r="K9000" s="8" t="e">
        <f t="shared" si="1621"/>
        <v>#N/A</v>
      </c>
      <c r="L9000" s="7" t="e">
        <f t="shared" si="1622"/>
        <v>#N/A</v>
      </c>
      <c r="M9000" s="8" t="e">
        <f t="shared" si="1610"/>
        <v>#N/A</v>
      </c>
      <c r="N9000" s="8" t="e">
        <f t="shared" si="1611"/>
        <v>#N/A</v>
      </c>
    </row>
    <row r="9001" spans="1:14" ht="15.75" customHeight="1" x14ac:dyDescent="0.35">
      <c r="A9001" s="7">
        <f t="shared" si="1612"/>
        <v>0</v>
      </c>
      <c r="B9001" s="7">
        <f t="shared" si="1613"/>
        <v>0</v>
      </c>
      <c r="C9001" s="7">
        <f t="shared" si="1614"/>
        <v>0</v>
      </c>
      <c r="D9001" s="7">
        <f t="shared" si="1615"/>
        <v>0</v>
      </c>
      <c r="E9001" s="7" t="e">
        <f>IF('Report DCM'!$H9001="In-Stream Video","Rich Media display banner",IF('Report DCM'!$I9001&gt;'Report DCM'!$J9001,"Standard",VLOOKUP(CONCATENATE(bd_adtype,"_",bd_creativetype),tabela,2,FALSE)))</f>
        <v>#N/A</v>
      </c>
      <c r="F9001" s="7">
        <f t="shared" si="1616"/>
        <v>0</v>
      </c>
      <c r="G9001" s="7">
        <f t="shared" si="1617"/>
        <v>0</v>
      </c>
      <c r="H9001" s="7">
        <f t="shared" si="1618"/>
        <v>0</v>
      </c>
      <c r="I9001" s="7">
        <f t="shared" si="1619"/>
        <v>0</v>
      </c>
      <c r="J9001" s="7">
        <f t="shared" si="1620"/>
        <v>0</v>
      </c>
      <c r="K9001" s="8" t="e">
        <f t="shared" si="1621"/>
        <v>#N/A</v>
      </c>
      <c r="L9001" s="7" t="e">
        <f t="shared" si="1622"/>
        <v>#N/A</v>
      </c>
      <c r="M9001" s="8" t="e">
        <f t="shared" si="1610"/>
        <v>#N/A</v>
      </c>
      <c r="N9001" s="8" t="e">
        <f t="shared" si="1611"/>
        <v>#N/A</v>
      </c>
    </row>
    <row r="9002" spans="1:14" ht="15.75" customHeight="1" x14ac:dyDescent="0.35">
      <c r="A9002" s="7">
        <f t="shared" si="1612"/>
        <v>0</v>
      </c>
      <c r="B9002" s="7">
        <f t="shared" si="1613"/>
        <v>0</v>
      </c>
      <c r="C9002" s="7">
        <f t="shared" si="1614"/>
        <v>0</v>
      </c>
      <c r="D9002" s="7">
        <f t="shared" si="1615"/>
        <v>0</v>
      </c>
      <c r="E9002" s="7" t="e">
        <f>IF('Report DCM'!$H9002="In-Stream Video","Rich Media display banner",IF('Report DCM'!$I9002&gt;'Report DCM'!$J9002,"Standard",VLOOKUP(CONCATENATE(bd_adtype,"_",bd_creativetype),tabela,2,FALSE)))</f>
        <v>#N/A</v>
      </c>
      <c r="F9002" s="7">
        <f t="shared" si="1616"/>
        <v>0</v>
      </c>
      <c r="G9002" s="7">
        <f t="shared" si="1617"/>
        <v>0</v>
      </c>
      <c r="H9002" s="7">
        <f t="shared" si="1618"/>
        <v>0</v>
      </c>
      <c r="I9002" s="7">
        <f t="shared" si="1619"/>
        <v>0</v>
      </c>
      <c r="J9002" s="7">
        <f t="shared" si="1620"/>
        <v>0</v>
      </c>
      <c r="K9002" s="8" t="e">
        <f t="shared" si="1621"/>
        <v>#N/A</v>
      </c>
      <c r="L9002" s="7" t="e">
        <f t="shared" si="1622"/>
        <v>#N/A</v>
      </c>
      <c r="M9002" s="8" t="e">
        <f t="shared" si="1610"/>
        <v>#N/A</v>
      </c>
      <c r="N9002" s="8" t="e">
        <f t="shared" si="1611"/>
        <v>#N/A</v>
      </c>
    </row>
    <row r="9003" spans="1:14" ht="15.75" customHeight="1" x14ac:dyDescent="0.35">
      <c r="A9003" s="7">
        <f t="shared" si="1612"/>
        <v>0</v>
      </c>
      <c r="B9003" s="7">
        <f t="shared" si="1613"/>
        <v>0</v>
      </c>
      <c r="C9003" s="7">
        <f t="shared" si="1614"/>
        <v>0</v>
      </c>
      <c r="D9003" s="7">
        <f t="shared" si="1615"/>
        <v>0</v>
      </c>
      <c r="E9003" s="7" t="e">
        <f>IF('Report DCM'!$H9003="In-Stream Video","Rich Media display banner",IF('Report DCM'!$I9003&gt;'Report DCM'!$J9003,"Standard",VLOOKUP(CONCATENATE(bd_adtype,"_",bd_creativetype),tabela,2,FALSE)))</f>
        <v>#N/A</v>
      </c>
      <c r="F9003" s="7">
        <f t="shared" si="1616"/>
        <v>0</v>
      </c>
      <c r="G9003" s="7">
        <f t="shared" si="1617"/>
        <v>0</v>
      </c>
      <c r="H9003" s="7">
        <f t="shared" si="1618"/>
        <v>0</v>
      </c>
      <c r="I9003" s="7">
        <f t="shared" si="1619"/>
        <v>0</v>
      </c>
      <c r="J9003" s="7">
        <f t="shared" si="1620"/>
        <v>0</v>
      </c>
      <c r="K9003" s="8" t="e">
        <f t="shared" si="1621"/>
        <v>#N/A</v>
      </c>
      <c r="L9003" s="7" t="e">
        <f t="shared" si="1622"/>
        <v>#N/A</v>
      </c>
      <c r="M9003" s="8" t="e">
        <f t="shared" si="1610"/>
        <v>#N/A</v>
      </c>
      <c r="N9003" s="8" t="e">
        <f t="shared" si="1611"/>
        <v>#N/A</v>
      </c>
    </row>
    <row r="9004" spans="1:14" ht="15.75" customHeight="1" x14ac:dyDescent="0.35">
      <c r="A9004" s="7">
        <f t="shared" si="1612"/>
        <v>0</v>
      </c>
      <c r="B9004" s="7">
        <f t="shared" si="1613"/>
        <v>0</v>
      </c>
      <c r="C9004" s="7">
        <f t="shared" si="1614"/>
        <v>0</v>
      </c>
      <c r="D9004" s="7">
        <f t="shared" si="1615"/>
        <v>0</v>
      </c>
      <c r="E9004" s="7" t="e">
        <f>IF('Report DCM'!$H9004="In-Stream Video","Rich Media display banner",IF('Report DCM'!$I9004&gt;'Report DCM'!$J9004,"Standard",VLOOKUP(CONCATENATE(bd_adtype,"_",bd_creativetype),tabela,2,FALSE)))</f>
        <v>#N/A</v>
      </c>
      <c r="F9004" s="7">
        <f t="shared" si="1616"/>
        <v>0</v>
      </c>
      <c r="G9004" s="7">
        <f t="shared" si="1617"/>
        <v>0</v>
      </c>
      <c r="H9004" s="7">
        <f t="shared" si="1618"/>
        <v>0</v>
      </c>
      <c r="I9004" s="7">
        <f t="shared" si="1619"/>
        <v>0</v>
      </c>
      <c r="J9004" s="7">
        <f t="shared" si="1620"/>
        <v>0</v>
      </c>
      <c r="K9004" s="8" t="e">
        <f t="shared" si="1621"/>
        <v>#N/A</v>
      </c>
      <c r="L9004" s="7" t="e">
        <f t="shared" si="1622"/>
        <v>#N/A</v>
      </c>
      <c r="M9004" s="8" t="e">
        <f t="shared" si="1610"/>
        <v>#N/A</v>
      </c>
      <c r="N9004" s="8" t="e">
        <f t="shared" si="1611"/>
        <v>#N/A</v>
      </c>
    </row>
    <row r="9005" spans="1:14" ht="15.75" customHeight="1" x14ac:dyDescent="0.35">
      <c r="A9005" s="7">
        <f t="shared" si="1612"/>
        <v>0</v>
      </c>
      <c r="B9005" s="7">
        <f t="shared" si="1613"/>
        <v>0</v>
      </c>
      <c r="C9005" s="7">
        <f t="shared" si="1614"/>
        <v>0</v>
      </c>
      <c r="D9005" s="7">
        <f t="shared" si="1615"/>
        <v>0</v>
      </c>
      <c r="E9005" s="7" t="e">
        <f>IF('Report DCM'!$H9005="In-Stream Video","Rich Media display banner",IF('Report DCM'!$I9005&gt;'Report DCM'!$J9005,"Standard",VLOOKUP(CONCATENATE(bd_adtype,"_",bd_creativetype),tabela,2,FALSE)))</f>
        <v>#N/A</v>
      </c>
      <c r="F9005" s="7">
        <f t="shared" si="1616"/>
        <v>0</v>
      </c>
      <c r="G9005" s="7">
        <f t="shared" si="1617"/>
        <v>0</v>
      </c>
      <c r="H9005" s="7">
        <f t="shared" si="1618"/>
        <v>0</v>
      </c>
      <c r="I9005" s="7">
        <f t="shared" si="1619"/>
        <v>0</v>
      </c>
      <c r="J9005" s="7">
        <f t="shared" si="1620"/>
        <v>0</v>
      </c>
      <c r="K9005" s="8" t="e">
        <f t="shared" si="1621"/>
        <v>#N/A</v>
      </c>
      <c r="L9005" s="7" t="e">
        <f t="shared" si="1622"/>
        <v>#N/A</v>
      </c>
      <c r="M9005" s="8" t="e">
        <f t="shared" si="1610"/>
        <v>#N/A</v>
      </c>
      <c r="N9005" s="8" t="e">
        <f t="shared" si="1611"/>
        <v>#N/A</v>
      </c>
    </row>
    <row r="9006" spans="1:14" ht="15.75" customHeight="1" x14ac:dyDescent="0.35">
      <c r="A9006" s="7">
        <f t="shared" si="1612"/>
        <v>0</v>
      </c>
      <c r="B9006" s="7">
        <f t="shared" si="1613"/>
        <v>0</v>
      </c>
      <c r="C9006" s="7">
        <f t="shared" si="1614"/>
        <v>0</v>
      </c>
      <c r="D9006" s="7">
        <f t="shared" si="1615"/>
        <v>0</v>
      </c>
      <c r="E9006" s="7" t="e">
        <f>IF('Report DCM'!$H9006="In-Stream Video","Rich Media display banner",IF('Report DCM'!$I9006&gt;'Report DCM'!$J9006,"Standard",VLOOKUP(CONCATENATE(bd_adtype,"_",bd_creativetype),tabela,2,FALSE)))</f>
        <v>#N/A</v>
      </c>
      <c r="F9006" s="7">
        <f t="shared" si="1616"/>
        <v>0</v>
      </c>
      <c r="G9006" s="7">
        <f t="shared" si="1617"/>
        <v>0</v>
      </c>
      <c r="H9006" s="7">
        <f t="shared" si="1618"/>
        <v>0</v>
      </c>
      <c r="I9006" s="7">
        <f t="shared" si="1619"/>
        <v>0</v>
      </c>
      <c r="J9006" s="7">
        <f t="shared" si="1620"/>
        <v>0</v>
      </c>
      <c r="K9006" s="8" t="e">
        <f t="shared" si="1621"/>
        <v>#N/A</v>
      </c>
      <c r="L9006" s="7" t="e">
        <f t="shared" si="1622"/>
        <v>#N/A</v>
      </c>
      <c r="M9006" s="8" t="e">
        <f t="shared" si="1610"/>
        <v>#N/A</v>
      </c>
      <c r="N9006" s="8" t="e">
        <f t="shared" si="1611"/>
        <v>#N/A</v>
      </c>
    </row>
    <row r="9007" spans="1:14" ht="15.75" customHeight="1" x14ac:dyDescent="0.35">
      <c r="A9007" s="7">
        <f t="shared" si="1612"/>
        <v>0</v>
      </c>
      <c r="B9007" s="7">
        <f t="shared" si="1613"/>
        <v>0</v>
      </c>
      <c r="C9007" s="7">
        <f t="shared" si="1614"/>
        <v>0</v>
      </c>
      <c r="D9007" s="7">
        <f t="shared" si="1615"/>
        <v>0</v>
      </c>
      <c r="E9007" s="7" t="e">
        <f>IF('Report DCM'!$H9007="In-Stream Video","Rich Media display banner",IF('Report DCM'!$I9007&gt;'Report DCM'!$J9007,"Standard",VLOOKUP(CONCATENATE(bd_adtype,"_",bd_creativetype),tabela,2,FALSE)))</f>
        <v>#N/A</v>
      </c>
      <c r="F9007" s="7">
        <f t="shared" si="1616"/>
        <v>0</v>
      </c>
      <c r="G9007" s="7">
        <f t="shared" si="1617"/>
        <v>0</v>
      </c>
      <c r="H9007" s="7">
        <f t="shared" si="1618"/>
        <v>0</v>
      </c>
      <c r="I9007" s="7">
        <f t="shared" si="1619"/>
        <v>0</v>
      </c>
      <c r="J9007" s="7">
        <f t="shared" si="1620"/>
        <v>0</v>
      </c>
      <c r="K9007" s="8" t="e">
        <f t="shared" si="1621"/>
        <v>#N/A</v>
      </c>
      <c r="L9007" s="7" t="e">
        <f t="shared" si="1622"/>
        <v>#N/A</v>
      </c>
      <c r="M9007" s="8" t="e">
        <f t="shared" si="1610"/>
        <v>#N/A</v>
      </c>
      <c r="N9007" s="8" t="e">
        <f t="shared" si="1611"/>
        <v>#N/A</v>
      </c>
    </row>
    <row r="9008" spans="1:14" ht="15.75" customHeight="1" x14ac:dyDescent="0.35">
      <c r="A9008" s="7">
        <f t="shared" si="1612"/>
        <v>0</v>
      </c>
      <c r="B9008" s="7">
        <f t="shared" si="1613"/>
        <v>0</v>
      </c>
      <c r="C9008" s="7">
        <f t="shared" si="1614"/>
        <v>0</v>
      </c>
      <c r="D9008" s="7">
        <f t="shared" si="1615"/>
        <v>0</v>
      </c>
      <c r="E9008" s="7" t="e">
        <f>IF('Report DCM'!$H9008="In-Stream Video","Rich Media display banner",IF('Report DCM'!$I9008&gt;'Report DCM'!$J9008,"Standard",VLOOKUP(CONCATENATE(bd_adtype,"_",bd_creativetype),tabela,2,FALSE)))</f>
        <v>#N/A</v>
      </c>
      <c r="F9008" s="7">
        <f t="shared" si="1616"/>
        <v>0</v>
      </c>
      <c r="G9008" s="7">
        <f t="shared" si="1617"/>
        <v>0</v>
      </c>
      <c r="H9008" s="7">
        <f t="shared" si="1618"/>
        <v>0</v>
      </c>
      <c r="I9008" s="7">
        <f t="shared" si="1619"/>
        <v>0</v>
      </c>
      <c r="J9008" s="7">
        <f t="shared" si="1620"/>
        <v>0</v>
      </c>
      <c r="K9008" s="8" t="e">
        <f t="shared" si="1621"/>
        <v>#N/A</v>
      </c>
      <c r="L9008" s="7" t="e">
        <f t="shared" si="1622"/>
        <v>#N/A</v>
      </c>
      <c r="M9008" s="8" t="e">
        <f t="shared" si="1610"/>
        <v>#N/A</v>
      </c>
      <c r="N9008" s="8" t="e">
        <f t="shared" si="1611"/>
        <v>#N/A</v>
      </c>
    </row>
    <row r="9009" spans="1:14" ht="15.75" customHeight="1" x14ac:dyDescent="0.35">
      <c r="A9009" s="7">
        <f t="shared" si="1612"/>
        <v>0</v>
      </c>
      <c r="B9009" s="7">
        <f t="shared" si="1613"/>
        <v>0</v>
      </c>
      <c r="C9009" s="7">
        <f t="shared" si="1614"/>
        <v>0</v>
      </c>
      <c r="D9009" s="7">
        <f t="shared" si="1615"/>
        <v>0</v>
      </c>
      <c r="E9009" s="7" t="e">
        <f>IF('Report DCM'!$H9009="In-Stream Video","Rich Media display banner",IF('Report DCM'!$I9009&gt;'Report DCM'!$J9009,"Standard",VLOOKUP(CONCATENATE(bd_adtype,"_",bd_creativetype),tabela,2,FALSE)))</f>
        <v>#N/A</v>
      </c>
      <c r="F9009" s="7">
        <f t="shared" si="1616"/>
        <v>0</v>
      </c>
      <c r="G9009" s="7">
        <f t="shared" si="1617"/>
        <v>0</v>
      </c>
      <c r="H9009" s="7">
        <f t="shared" si="1618"/>
        <v>0</v>
      </c>
      <c r="I9009" s="7">
        <f t="shared" si="1619"/>
        <v>0</v>
      </c>
      <c r="J9009" s="7">
        <f t="shared" si="1620"/>
        <v>0</v>
      </c>
      <c r="K9009" s="8" t="e">
        <f t="shared" si="1621"/>
        <v>#N/A</v>
      </c>
      <c r="L9009" s="7" t="e">
        <f t="shared" si="1622"/>
        <v>#N/A</v>
      </c>
      <c r="M9009" s="8" t="e">
        <f t="shared" si="1610"/>
        <v>#N/A</v>
      </c>
      <c r="N9009" s="8" t="e">
        <f t="shared" si="1611"/>
        <v>#N/A</v>
      </c>
    </row>
    <row r="9010" spans="1:14" ht="15.75" customHeight="1" x14ac:dyDescent="0.35">
      <c r="A9010" s="7">
        <f t="shared" si="1612"/>
        <v>0</v>
      </c>
      <c r="B9010" s="7">
        <f t="shared" si="1613"/>
        <v>0</v>
      </c>
      <c r="C9010" s="7">
        <f t="shared" si="1614"/>
        <v>0</v>
      </c>
      <c r="D9010" s="7">
        <f t="shared" si="1615"/>
        <v>0</v>
      </c>
      <c r="E9010" s="7" t="e">
        <f>IF('Report DCM'!$H9010="In-Stream Video","Rich Media display banner",IF('Report DCM'!$I9010&gt;'Report DCM'!$J9010,"Standard",VLOOKUP(CONCATENATE(bd_adtype,"_",bd_creativetype),tabela,2,FALSE)))</f>
        <v>#N/A</v>
      </c>
      <c r="F9010" s="7">
        <f t="shared" si="1616"/>
        <v>0</v>
      </c>
      <c r="G9010" s="7">
        <f t="shared" si="1617"/>
        <v>0</v>
      </c>
      <c r="H9010" s="7">
        <f t="shared" si="1618"/>
        <v>0</v>
      </c>
      <c r="I9010" s="7">
        <f t="shared" si="1619"/>
        <v>0</v>
      </c>
      <c r="J9010" s="7">
        <f t="shared" si="1620"/>
        <v>0</v>
      </c>
      <c r="K9010" s="8" t="e">
        <f t="shared" si="1621"/>
        <v>#N/A</v>
      </c>
      <c r="L9010" s="7" t="e">
        <f t="shared" si="1622"/>
        <v>#N/A</v>
      </c>
      <c r="M9010" s="8" t="e">
        <f t="shared" si="1610"/>
        <v>#N/A</v>
      </c>
      <c r="N9010" s="8" t="e">
        <f t="shared" si="1611"/>
        <v>#N/A</v>
      </c>
    </row>
    <row r="9011" spans="1:14" ht="15.75" customHeight="1" x14ac:dyDescent="0.35">
      <c r="A9011" s="7">
        <f t="shared" si="1612"/>
        <v>0</v>
      </c>
      <c r="B9011" s="7">
        <f t="shared" si="1613"/>
        <v>0</v>
      </c>
      <c r="C9011" s="7">
        <f t="shared" si="1614"/>
        <v>0</v>
      </c>
      <c r="D9011" s="7">
        <f t="shared" si="1615"/>
        <v>0</v>
      </c>
      <c r="E9011" s="7" t="e">
        <f>IF('Report DCM'!$H9011="In-Stream Video","Rich Media display banner",IF('Report DCM'!$I9011&gt;'Report DCM'!$J9011,"Standard",VLOOKUP(CONCATENATE(bd_adtype,"_",bd_creativetype),tabela,2,FALSE)))</f>
        <v>#N/A</v>
      </c>
      <c r="F9011" s="7">
        <f t="shared" si="1616"/>
        <v>0</v>
      </c>
      <c r="G9011" s="7">
        <f t="shared" si="1617"/>
        <v>0</v>
      </c>
      <c r="H9011" s="7">
        <f t="shared" si="1618"/>
        <v>0</v>
      </c>
      <c r="I9011" s="7">
        <f t="shared" si="1619"/>
        <v>0</v>
      </c>
      <c r="J9011" s="7">
        <f t="shared" si="1620"/>
        <v>0</v>
      </c>
      <c r="K9011" s="8" t="e">
        <f t="shared" si="1621"/>
        <v>#N/A</v>
      </c>
      <c r="L9011" s="7" t="e">
        <f t="shared" si="1622"/>
        <v>#N/A</v>
      </c>
      <c r="M9011" s="8" t="e">
        <f t="shared" si="1610"/>
        <v>#N/A</v>
      </c>
      <c r="N9011" s="8" t="e">
        <f t="shared" si="1611"/>
        <v>#N/A</v>
      </c>
    </row>
    <row r="9012" spans="1:14" ht="15.75" customHeight="1" x14ac:dyDescent="0.35">
      <c r="A9012" s="7">
        <f t="shared" si="1612"/>
        <v>0</v>
      </c>
      <c r="B9012" s="7">
        <f t="shared" si="1613"/>
        <v>0</v>
      </c>
      <c r="C9012" s="7">
        <f t="shared" si="1614"/>
        <v>0</v>
      </c>
      <c r="D9012" s="7">
        <f t="shared" si="1615"/>
        <v>0</v>
      </c>
      <c r="E9012" s="7" t="e">
        <f>IF('Report DCM'!$H9012="In-Stream Video","Rich Media display banner",IF('Report DCM'!$I9012&gt;'Report DCM'!$J9012,"Standard",VLOOKUP(CONCATENATE(bd_adtype,"_",bd_creativetype),tabela,2,FALSE)))</f>
        <v>#N/A</v>
      </c>
      <c r="F9012" s="7">
        <f t="shared" si="1616"/>
        <v>0</v>
      </c>
      <c r="G9012" s="7">
        <f t="shared" si="1617"/>
        <v>0</v>
      </c>
      <c r="H9012" s="7">
        <f t="shared" si="1618"/>
        <v>0</v>
      </c>
      <c r="I9012" s="7">
        <f t="shared" si="1619"/>
        <v>0</v>
      </c>
      <c r="J9012" s="7">
        <f t="shared" si="1620"/>
        <v>0</v>
      </c>
      <c r="K9012" s="8" t="e">
        <f t="shared" si="1621"/>
        <v>#N/A</v>
      </c>
      <c r="L9012" s="7" t="e">
        <f t="shared" si="1622"/>
        <v>#N/A</v>
      </c>
      <c r="M9012" s="8" t="e">
        <f t="shared" si="1610"/>
        <v>#N/A</v>
      </c>
      <c r="N9012" s="8" t="e">
        <f t="shared" si="1611"/>
        <v>#N/A</v>
      </c>
    </row>
    <row r="9013" spans="1:14" ht="15.75" customHeight="1" x14ac:dyDescent="0.35">
      <c r="A9013" s="7">
        <f t="shared" si="1612"/>
        <v>0</v>
      </c>
      <c r="B9013" s="7">
        <f t="shared" si="1613"/>
        <v>0</v>
      </c>
      <c r="C9013" s="7">
        <f t="shared" si="1614"/>
        <v>0</v>
      </c>
      <c r="D9013" s="7">
        <f t="shared" si="1615"/>
        <v>0</v>
      </c>
      <c r="E9013" s="7" t="e">
        <f>IF('Report DCM'!$H9013="In-Stream Video","Rich Media display banner",IF('Report DCM'!$I9013&gt;'Report DCM'!$J9013,"Standard",VLOOKUP(CONCATENATE(bd_adtype,"_",bd_creativetype),tabela,2,FALSE)))</f>
        <v>#N/A</v>
      </c>
      <c r="F9013" s="7">
        <f t="shared" si="1616"/>
        <v>0</v>
      </c>
      <c r="G9013" s="7">
        <f t="shared" si="1617"/>
        <v>0</v>
      </c>
      <c r="H9013" s="7">
        <f t="shared" si="1618"/>
        <v>0</v>
      </c>
      <c r="I9013" s="7">
        <f t="shared" si="1619"/>
        <v>0</v>
      </c>
      <c r="J9013" s="7">
        <f t="shared" si="1620"/>
        <v>0</v>
      </c>
      <c r="K9013" s="8" t="e">
        <f t="shared" si="1621"/>
        <v>#N/A</v>
      </c>
      <c r="L9013" s="7" t="e">
        <f t="shared" si="1622"/>
        <v>#N/A</v>
      </c>
      <c r="M9013" s="8" t="e">
        <f t="shared" si="1610"/>
        <v>#N/A</v>
      </c>
      <c r="N9013" s="8" t="e">
        <f t="shared" si="1611"/>
        <v>#N/A</v>
      </c>
    </row>
    <row r="9014" spans="1:14" ht="15.75" customHeight="1" x14ac:dyDescent="0.35">
      <c r="A9014" s="7">
        <f t="shared" si="1612"/>
        <v>0</v>
      </c>
      <c r="B9014" s="7">
        <f t="shared" si="1613"/>
        <v>0</v>
      </c>
      <c r="C9014" s="7">
        <f t="shared" si="1614"/>
        <v>0</v>
      </c>
      <c r="D9014" s="7">
        <f t="shared" si="1615"/>
        <v>0</v>
      </c>
      <c r="E9014" s="7" t="e">
        <f>IF('Report DCM'!$H9014="In-Stream Video","Rich Media display banner",IF('Report DCM'!$I9014&gt;'Report DCM'!$J9014,"Standard",VLOOKUP(CONCATENATE(bd_adtype,"_",bd_creativetype),tabela,2,FALSE)))</f>
        <v>#N/A</v>
      </c>
      <c r="F9014" s="7">
        <f t="shared" si="1616"/>
        <v>0</v>
      </c>
      <c r="G9014" s="7">
        <f t="shared" si="1617"/>
        <v>0</v>
      </c>
      <c r="H9014" s="7">
        <f t="shared" si="1618"/>
        <v>0</v>
      </c>
      <c r="I9014" s="7">
        <f t="shared" si="1619"/>
        <v>0</v>
      </c>
      <c r="J9014" s="7">
        <f t="shared" si="1620"/>
        <v>0</v>
      </c>
      <c r="K9014" s="8" t="e">
        <f t="shared" si="1621"/>
        <v>#N/A</v>
      </c>
      <c r="L9014" s="7" t="e">
        <f t="shared" si="1622"/>
        <v>#N/A</v>
      </c>
      <c r="M9014" s="8" t="e">
        <f t="shared" si="1610"/>
        <v>#N/A</v>
      </c>
      <c r="N9014" s="8" t="e">
        <f t="shared" si="1611"/>
        <v>#N/A</v>
      </c>
    </row>
    <row r="9015" spans="1:14" ht="15.75" customHeight="1" x14ac:dyDescent="0.35">
      <c r="A9015" s="7">
        <f t="shared" si="1612"/>
        <v>0</v>
      </c>
      <c r="B9015" s="7">
        <f t="shared" si="1613"/>
        <v>0</v>
      </c>
      <c r="C9015" s="7">
        <f t="shared" si="1614"/>
        <v>0</v>
      </c>
      <c r="D9015" s="7">
        <f t="shared" si="1615"/>
        <v>0</v>
      </c>
      <c r="E9015" s="7" t="e">
        <f>IF('Report DCM'!$H9015="In-Stream Video","Rich Media display banner",IF('Report DCM'!$I9015&gt;'Report DCM'!$J9015,"Standard",VLOOKUP(CONCATENATE(bd_adtype,"_",bd_creativetype),tabela,2,FALSE)))</f>
        <v>#N/A</v>
      </c>
      <c r="F9015" s="7">
        <f t="shared" si="1616"/>
        <v>0</v>
      </c>
      <c r="G9015" s="7">
        <f t="shared" si="1617"/>
        <v>0</v>
      </c>
      <c r="H9015" s="7">
        <f t="shared" si="1618"/>
        <v>0</v>
      </c>
      <c r="I9015" s="7">
        <f t="shared" si="1619"/>
        <v>0</v>
      </c>
      <c r="J9015" s="7">
        <f t="shared" si="1620"/>
        <v>0</v>
      </c>
      <c r="K9015" s="8" t="e">
        <f t="shared" si="1621"/>
        <v>#N/A</v>
      </c>
      <c r="L9015" s="7" t="e">
        <f t="shared" si="1622"/>
        <v>#N/A</v>
      </c>
      <c r="M9015" s="8" t="e">
        <f t="shared" si="1610"/>
        <v>#N/A</v>
      </c>
      <c r="N9015" s="8" t="e">
        <f t="shared" si="1611"/>
        <v>#N/A</v>
      </c>
    </row>
    <row r="9016" spans="1:14" ht="15.75" customHeight="1" x14ac:dyDescent="0.35">
      <c r="A9016" s="7">
        <f t="shared" si="1612"/>
        <v>0</v>
      </c>
      <c r="B9016" s="7">
        <f t="shared" si="1613"/>
        <v>0</v>
      </c>
      <c r="C9016" s="7">
        <f t="shared" si="1614"/>
        <v>0</v>
      </c>
      <c r="D9016" s="7">
        <f t="shared" si="1615"/>
        <v>0</v>
      </c>
      <c r="E9016" s="7" t="e">
        <f>IF('Report DCM'!$H9016="In-Stream Video","Rich Media display banner",IF('Report DCM'!$I9016&gt;'Report DCM'!$J9016,"Standard",VLOOKUP(CONCATENATE(bd_adtype,"_",bd_creativetype),tabela,2,FALSE)))</f>
        <v>#N/A</v>
      </c>
      <c r="F9016" s="7">
        <f t="shared" si="1616"/>
        <v>0</v>
      </c>
      <c r="G9016" s="7">
        <f t="shared" si="1617"/>
        <v>0</v>
      </c>
      <c r="H9016" s="7">
        <f t="shared" si="1618"/>
        <v>0</v>
      </c>
      <c r="I9016" s="7">
        <f t="shared" si="1619"/>
        <v>0</v>
      </c>
      <c r="J9016" s="7">
        <f t="shared" si="1620"/>
        <v>0</v>
      </c>
      <c r="K9016" s="8" t="e">
        <f t="shared" si="1621"/>
        <v>#N/A</v>
      </c>
      <c r="L9016" s="7" t="e">
        <f t="shared" si="1622"/>
        <v>#N/A</v>
      </c>
      <c r="M9016" s="8" t="e">
        <f t="shared" si="1610"/>
        <v>#N/A</v>
      </c>
      <c r="N9016" s="8" t="e">
        <f t="shared" si="1611"/>
        <v>#N/A</v>
      </c>
    </row>
    <row r="9017" spans="1:14" ht="15.75" customHeight="1" x14ac:dyDescent="0.35">
      <c r="A9017" s="7">
        <f t="shared" si="1612"/>
        <v>0</v>
      </c>
      <c r="B9017" s="7">
        <f t="shared" si="1613"/>
        <v>0</v>
      </c>
      <c r="C9017" s="7">
        <f t="shared" si="1614"/>
        <v>0</v>
      </c>
      <c r="D9017" s="7">
        <f t="shared" si="1615"/>
        <v>0</v>
      </c>
      <c r="E9017" s="7" t="e">
        <f>IF('Report DCM'!$H9017="In-Stream Video","Rich Media display banner",IF('Report DCM'!$I9017&gt;'Report DCM'!$J9017,"Standard",VLOOKUP(CONCATENATE(bd_adtype,"_",bd_creativetype),tabela,2,FALSE)))</f>
        <v>#N/A</v>
      </c>
      <c r="F9017" s="7">
        <f t="shared" si="1616"/>
        <v>0</v>
      </c>
      <c r="G9017" s="7">
        <f t="shared" si="1617"/>
        <v>0</v>
      </c>
      <c r="H9017" s="7">
        <f t="shared" si="1618"/>
        <v>0</v>
      </c>
      <c r="I9017" s="7">
        <f t="shared" si="1619"/>
        <v>0</v>
      </c>
      <c r="J9017" s="7">
        <f t="shared" si="1620"/>
        <v>0</v>
      </c>
      <c r="K9017" s="8" t="e">
        <f t="shared" si="1621"/>
        <v>#N/A</v>
      </c>
      <c r="L9017" s="7" t="e">
        <f t="shared" si="1622"/>
        <v>#N/A</v>
      </c>
      <c r="M9017" s="8" t="e">
        <f t="shared" si="1610"/>
        <v>#N/A</v>
      </c>
      <c r="N9017" s="8" t="e">
        <f t="shared" si="1611"/>
        <v>#N/A</v>
      </c>
    </row>
    <row r="9018" spans="1:14" ht="15.75" customHeight="1" x14ac:dyDescent="0.35">
      <c r="A9018" s="7">
        <f t="shared" si="1612"/>
        <v>0</v>
      </c>
      <c r="B9018" s="7">
        <f t="shared" si="1613"/>
        <v>0</v>
      </c>
      <c r="C9018" s="7">
        <f t="shared" si="1614"/>
        <v>0</v>
      </c>
      <c r="D9018" s="7">
        <f t="shared" si="1615"/>
        <v>0</v>
      </c>
      <c r="E9018" s="7" t="e">
        <f>IF('Report DCM'!$H9018="In-Stream Video","Rich Media display banner",IF('Report DCM'!$I9018&gt;'Report DCM'!$J9018,"Standard",VLOOKUP(CONCATENATE(bd_adtype,"_",bd_creativetype),tabela,2,FALSE)))</f>
        <v>#N/A</v>
      </c>
      <c r="F9018" s="7">
        <f t="shared" si="1616"/>
        <v>0</v>
      </c>
      <c r="G9018" s="7">
        <f t="shared" si="1617"/>
        <v>0</v>
      </c>
      <c r="H9018" s="7">
        <f t="shared" si="1618"/>
        <v>0</v>
      </c>
      <c r="I9018" s="7">
        <f t="shared" si="1619"/>
        <v>0</v>
      </c>
      <c r="J9018" s="7">
        <f t="shared" si="1620"/>
        <v>0</v>
      </c>
      <c r="K9018" s="8" t="e">
        <f t="shared" si="1621"/>
        <v>#N/A</v>
      </c>
      <c r="L9018" s="7" t="e">
        <f t="shared" si="1622"/>
        <v>#N/A</v>
      </c>
      <c r="M9018" s="8" t="e">
        <f t="shared" si="1610"/>
        <v>#N/A</v>
      </c>
      <c r="N9018" s="8" t="e">
        <f t="shared" si="1611"/>
        <v>#N/A</v>
      </c>
    </row>
    <row r="9019" spans="1:14" ht="15.75" customHeight="1" x14ac:dyDescent="0.35">
      <c r="A9019" s="7">
        <f t="shared" si="1612"/>
        <v>0</v>
      </c>
      <c r="B9019" s="7">
        <f t="shared" si="1613"/>
        <v>0</v>
      </c>
      <c r="C9019" s="7">
        <f t="shared" si="1614"/>
        <v>0</v>
      </c>
      <c r="D9019" s="7">
        <f t="shared" si="1615"/>
        <v>0</v>
      </c>
      <c r="E9019" s="7" t="e">
        <f>IF('Report DCM'!$H9019="In-Stream Video","Rich Media display banner",IF('Report DCM'!$I9019&gt;'Report DCM'!$J9019,"Standard",VLOOKUP(CONCATENATE(bd_adtype,"_",bd_creativetype),tabela,2,FALSE)))</f>
        <v>#N/A</v>
      </c>
      <c r="F9019" s="7">
        <f t="shared" si="1616"/>
        <v>0</v>
      </c>
      <c r="G9019" s="7">
        <f t="shared" si="1617"/>
        <v>0</v>
      </c>
      <c r="H9019" s="7">
        <f t="shared" si="1618"/>
        <v>0</v>
      </c>
      <c r="I9019" s="7">
        <f t="shared" si="1619"/>
        <v>0</v>
      </c>
      <c r="J9019" s="7">
        <f t="shared" si="1620"/>
        <v>0</v>
      </c>
      <c r="K9019" s="8" t="e">
        <f t="shared" si="1621"/>
        <v>#N/A</v>
      </c>
      <c r="L9019" s="7" t="e">
        <f t="shared" si="1622"/>
        <v>#N/A</v>
      </c>
      <c r="M9019" s="8" t="e">
        <f t="shared" si="1610"/>
        <v>#N/A</v>
      </c>
      <c r="N9019" s="8" t="e">
        <f t="shared" si="1611"/>
        <v>#N/A</v>
      </c>
    </row>
    <row r="9020" spans="1:14" ht="15.75" customHeight="1" x14ac:dyDescent="0.35">
      <c r="A9020" s="7">
        <f t="shared" si="1612"/>
        <v>0</v>
      </c>
      <c r="B9020" s="7">
        <f t="shared" si="1613"/>
        <v>0</v>
      </c>
      <c r="C9020" s="7">
        <f t="shared" si="1614"/>
        <v>0</v>
      </c>
      <c r="D9020" s="7">
        <f t="shared" si="1615"/>
        <v>0</v>
      </c>
      <c r="E9020" s="7" t="e">
        <f>IF('Report DCM'!$H9020="In-Stream Video","Rich Media display banner",IF('Report DCM'!$I9020&gt;'Report DCM'!$J9020,"Standard",VLOOKUP(CONCATENATE(bd_adtype,"_",bd_creativetype),tabela,2,FALSE)))</f>
        <v>#N/A</v>
      </c>
      <c r="F9020" s="7">
        <f t="shared" si="1616"/>
        <v>0</v>
      </c>
      <c r="G9020" s="7">
        <f t="shared" si="1617"/>
        <v>0</v>
      </c>
      <c r="H9020" s="7">
        <f t="shared" si="1618"/>
        <v>0</v>
      </c>
      <c r="I9020" s="7">
        <f t="shared" si="1619"/>
        <v>0</v>
      </c>
      <c r="J9020" s="7">
        <f t="shared" si="1620"/>
        <v>0</v>
      </c>
      <c r="K9020" s="8" t="e">
        <f t="shared" si="1621"/>
        <v>#N/A</v>
      </c>
      <c r="L9020" s="7" t="e">
        <f t="shared" si="1622"/>
        <v>#N/A</v>
      </c>
      <c r="M9020" s="8" t="e">
        <f t="shared" si="1610"/>
        <v>#N/A</v>
      </c>
      <c r="N9020" s="8" t="e">
        <f t="shared" si="1611"/>
        <v>#N/A</v>
      </c>
    </row>
    <row r="9021" spans="1:14" ht="15.75" customHeight="1" x14ac:dyDescent="0.35">
      <c r="A9021" s="7">
        <f t="shared" si="1612"/>
        <v>0</v>
      </c>
      <c r="B9021" s="7">
        <f t="shared" si="1613"/>
        <v>0</v>
      </c>
      <c r="C9021" s="7">
        <f t="shared" si="1614"/>
        <v>0</v>
      </c>
      <c r="D9021" s="7">
        <f t="shared" si="1615"/>
        <v>0</v>
      </c>
      <c r="E9021" s="7" t="e">
        <f>IF('Report DCM'!$H9021="In-Stream Video","Rich Media display banner",IF('Report DCM'!$I9021&gt;'Report DCM'!$J9021,"Standard",VLOOKUP(CONCATENATE(bd_adtype,"_",bd_creativetype),tabela,2,FALSE)))</f>
        <v>#N/A</v>
      </c>
      <c r="F9021" s="7">
        <f t="shared" si="1616"/>
        <v>0</v>
      </c>
      <c r="G9021" s="7">
        <f t="shared" si="1617"/>
        <v>0</v>
      </c>
      <c r="H9021" s="7">
        <f t="shared" si="1618"/>
        <v>0</v>
      </c>
      <c r="I9021" s="7">
        <f t="shared" si="1619"/>
        <v>0</v>
      </c>
      <c r="J9021" s="7">
        <f t="shared" si="1620"/>
        <v>0</v>
      </c>
      <c r="K9021" s="8" t="e">
        <f t="shared" si="1621"/>
        <v>#N/A</v>
      </c>
      <c r="L9021" s="7" t="e">
        <f t="shared" si="1622"/>
        <v>#N/A</v>
      </c>
      <c r="M9021" s="8" t="e">
        <f t="shared" si="1610"/>
        <v>#N/A</v>
      </c>
      <c r="N9021" s="8" t="e">
        <f t="shared" si="1611"/>
        <v>#N/A</v>
      </c>
    </row>
    <row r="9022" spans="1:14" ht="15.75" customHeight="1" x14ac:dyDescent="0.35">
      <c r="A9022" s="7">
        <f t="shared" si="1612"/>
        <v>0</v>
      </c>
      <c r="B9022" s="7">
        <f t="shared" si="1613"/>
        <v>0</v>
      </c>
      <c r="C9022" s="7">
        <f t="shared" si="1614"/>
        <v>0</v>
      </c>
      <c r="D9022" s="7">
        <f t="shared" si="1615"/>
        <v>0</v>
      </c>
      <c r="E9022" s="7" t="e">
        <f>IF('Report DCM'!$H9022="In-Stream Video","Rich Media display banner",IF('Report DCM'!$I9022&gt;'Report DCM'!$J9022,"Standard",VLOOKUP(CONCATENATE(bd_adtype,"_",bd_creativetype),tabela,2,FALSE)))</f>
        <v>#N/A</v>
      </c>
      <c r="F9022" s="7">
        <f t="shared" si="1616"/>
        <v>0</v>
      </c>
      <c r="G9022" s="7">
        <f t="shared" si="1617"/>
        <v>0</v>
      </c>
      <c r="H9022" s="7">
        <f t="shared" si="1618"/>
        <v>0</v>
      </c>
      <c r="I9022" s="7">
        <f t="shared" si="1619"/>
        <v>0</v>
      </c>
      <c r="J9022" s="7">
        <f t="shared" si="1620"/>
        <v>0</v>
      </c>
      <c r="K9022" s="8" t="e">
        <f t="shared" si="1621"/>
        <v>#N/A</v>
      </c>
      <c r="L9022" s="7" t="e">
        <f t="shared" si="1622"/>
        <v>#N/A</v>
      </c>
      <c r="M9022" s="8" t="e">
        <f t="shared" si="1610"/>
        <v>#N/A</v>
      </c>
      <c r="N9022" s="8" t="e">
        <f t="shared" si="1611"/>
        <v>#N/A</v>
      </c>
    </row>
    <row r="9023" spans="1:14" ht="15.75" customHeight="1" x14ac:dyDescent="0.35">
      <c r="A9023" s="7">
        <f t="shared" si="1612"/>
        <v>0</v>
      </c>
      <c r="B9023" s="7">
        <f t="shared" si="1613"/>
        <v>0</v>
      </c>
      <c r="C9023" s="7">
        <f t="shared" si="1614"/>
        <v>0</v>
      </c>
      <c r="D9023" s="7">
        <f t="shared" si="1615"/>
        <v>0</v>
      </c>
      <c r="E9023" s="7" t="e">
        <f>IF('Report DCM'!$H9023="In-Stream Video","Rich Media display banner",IF('Report DCM'!$I9023&gt;'Report DCM'!$J9023,"Standard",VLOOKUP(CONCATENATE(bd_adtype,"_",bd_creativetype),tabela,2,FALSE)))</f>
        <v>#N/A</v>
      </c>
      <c r="F9023" s="7">
        <f t="shared" si="1616"/>
        <v>0</v>
      </c>
      <c r="G9023" s="7">
        <f t="shared" si="1617"/>
        <v>0</v>
      </c>
      <c r="H9023" s="7">
        <f t="shared" si="1618"/>
        <v>0</v>
      </c>
      <c r="I9023" s="7">
        <f t="shared" si="1619"/>
        <v>0</v>
      </c>
      <c r="J9023" s="7">
        <f t="shared" si="1620"/>
        <v>0</v>
      </c>
      <c r="K9023" s="8" t="e">
        <f t="shared" si="1621"/>
        <v>#N/A</v>
      </c>
      <c r="L9023" s="7" t="e">
        <f t="shared" si="1622"/>
        <v>#N/A</v>
      </c>
      <c r="M9023" s="8" t="e">
        <f t="shared" si="1610"/>
        <v>#N/A</v>
      </c>
      <c r="N9023" s="8" t="e">
        <f t="shared" si="1611"/>
        <v>#N/A</v>
      </c>
    </row>
    <row r="9024" spans="1:14" ht="15.75" customHeight="1" x14ac:dyDescent="0.35">
      <c r="A9024" s="7">
        <f t="shared" si="1612"/>
        <v>0</v>
      </c>
      <c r="B9024" s="7">
        <f t="shared" si="1613"/>
        <v>0</v>
      </c>
      <c r="C9024" s="7">
        <f t="shared" si="1614"/>
        <v>0</v>
      </c>
      <c r="D9024" s="7">
        <f t="shared" si="1615"/>
        <v>0</v>
      </c>
      <c r="E9024" s="7" t="e">
        <f>IF('Report DCM'!$H9024="In-Stream Video","Rich Media display banner",IF('Report DCM'!$I9024&gt;'Report DCM'!$J9024,"Standard",VLOOKUP(CONCATENATE(bd_adtype,"_",bd_creativetype),tabela,2,FALSE)))</f>
        <v>#N/A</v>
      </c>
      <c r="F9024" s="7">
        <f t="shared" si="1616"/>
        <v>0</v>
      </c>
      <c r="G9024" s="7">
        <f t="shared" si="1617"/>
        <v>0</v>
      </c>
      <c r="H9024" s="7">
        <f t="shared" si="1618"/>
        <v>0</v>
      </c>
      <c r="I9024" s="7">
        <f t="shared" si="1619"/>
        <v>0</v>
      </c>
      <c r="J9024" s="7">
        <f t="shared" si="1620"/>
        <v>0</v>
      </c>
      <c r="K9024" s="8" t="e">
        <f t="shared" si="1621"/>
        <v>#N/A</v>
      </c>
      <c r="L9024" s="7" t="e">
        <f t="shared" si="1622"/>
        <v>#N/A</v>
      </c>
      <c r="M9024" s="8" t="e">
        <f t="shared" si="1610"/>
        <v>#N/A</v>
      </c>
      <c r="N9024" s="8" t="e">
        <f t="shared" si="1611"/>
        <v>#N/A</v>
      </c>
    </row>
    <row r="9025" spans="1:14" ht="15.75" customHeight="1" x14ac:dyDescent="0.35">
      <c r="A9025" s="7">
        <f t="shared" si="1612"/>
        <v>0</v>
      </c>
      <c r="B9025" s="7">
        <f t="shared" si="1613"/>
        <v>0</v>
      </c>
      <c r="C9025" s="7">
        <f t="shared" si="1614"/>
        <v>0</v>
      </c>
      <c r="D9025" s="7">
        <f t="shared" si="1615"/>
        <v>0</v>
      </c>
      <c r="E9025" s="7" t="e">
        <f>IF('Report DCM'!$H9025="In-Stream Video","Rich Media display banner",IF('Report DCM'!$I9025&gt;'Report DCM'!$J9025,"Standard",VLOOKUP(CONCATENATE(bd_adtype,"_",bd_creativetype),tabela,2,FALSE)))</f>
        <v>#N/A</v>
      </c>
      <c r="F9025" s="7">
        <f t="shared" si="1616"/>
        <v>0</v>
      </c>
      <c r="G9025" s="7">
        <f t="shared" si="1617"/>
        <v>0</v>
      </c>
      <c r="H9025" s="7">
        <f t="shared" si="1618"/>
        <v>0</v>
      </c>
      <c r="I9025" s="7">
        <f t="shared" si="1619"/>
        <v>0</v>
      </c>
      <c r="J9025" s="7">
        <f t="shared" si="1620"/>
        <v>0</v>
      </c>
      <c r="K9025" s="8" t="e">
        <f t="shared" si="1621"/>
        <v>#N/A</v>
      </c>
      <c r="L9025" s="7" t="e">
        <f t="shared" si="1622"/>
        <v>#N/A</v>
      </c>
      <c r="M9025" s="8" t="e">
        <f t="shared" si="1610"/>
        <v>#N/A</v>
      </c>
      <c r="N9025" s="8" t="e">
        <f t="shared" si="1611"/>
        <v>#N/A</v>
      </c>
    </row>
    <row r="9026" spans="1:14" ht="15.75" customHeight="1" x14ac:dyDescent="0.35">
      <c r="A9026" s="7">
        <f t="shared" ref="A9026:A9089" si="1623">bd_campaign</f>
        <v>0</v>
      </c>
      <c r="B9026" s="7">
        <f t="shared" ref="B9026:B9089" si="1624">bd_site</f>
        <v>0</v>
      </c>
      <c r="C9026" s="7">
        <f t="shared" ref="C9026:C9089" si="1625">bd_placement</f>
        <v>0</v>
      </c>
      <c r="D9026" s="7">
        <f t="shared" ref="D9026:D9089" si="1626">bd_placementID</f>
        <v>0</v>
      </c>
      <c r="E9026" s="7" t="e">
        <f>IF('Report DCM'!$H9026="In-Stream Video","Rich Media display banner",IF('Report DCM'!$I9026&gt;'Report DCM'!$J9026,"Standard",VLOOKUP(CONCATENATE(bd_adtype,"_",bd_creativetype),tabela,2,FALSE)))</f>
        <v>#N/A</v>
      </c>
      <c r="F9026" s="7">
        <f t="shared" ref="F9026:F9089" si="1627">bd_ad</f>
        <v>0</v>
      </c>
      <c r="G9026" s="7">
        <f t="shared" ref="G9026:G9089" si="1628">bd_adid</f>
        <v>0</v>
      </c>
      <c r="H9026" s="7">
        <f t="shared" ref="H9026:H9089" si="1629">bd_creativetype</f>
        <v>0</v>
      </c>
      <c r="I9026" s="7">
        <f t="shared" ref="I9026:I9089" si="1630">bd_impression</f>
        <v>0</v>
      </c>
      <c r="J9026" s="7">
        <f t="shared" ref="J9026:J9089" si="1631">bd_clicks</f>
        <v>0</v>
      </c>
      <c r="K9026" s="8" t="e">
        <f t="shared" ref="K9026:K9089" si="1632">VLOOKUP(E9026,tabela,2,FALSE)</f>
        <v>#N/A</v>
      </c>
      <c r="L9026" s="7" t="e">
        <f t="shared" ref="L9026:L9089" si="1633">VLOOKUP(E9026,tabela,3,FALSE)</f>
        <v>#N/A</v>
      </c>
      <c r="M9026" s="8" t="e">
        <f t="shared" si="1610"/>
        <v>#N/A</v>
      </c>
      <c r="N9026" s="8" t="e">
        <f t="shared" si="1611"/>
        <v>#N/A</v>
      </c>
    </row>
    <row r="9027" spans="1:14" ht="15.75" customHeight="1" x14ac:dyDescent="0.35">
      <c r="A9027" s="7">
        <f t="shared" si="1623"/>
        <v>0</v>
      </c>
      <c r="B9027" s="7">
        <f t="shared" si="1624"/>
        <v>0</v>
      </c>
      <c r="C9027" s="7">
        <f t="shared" si="1625"/>
        <v>0</v>
      </c>
      <c r="D9027" s="7">
        <f t="shared" si="1626"/>
        <v>0</v>
      </c>
      <c r="E9027" s="7" t="e">
        <f>IF('Report DCM'!$H9027="In-Stream Video","Rich Media display banner",IF('Report DCM'!$I9027&gt;'Report DCM'!$J9027,"Standard",VLOOKUP(CONCATENATE(bd_adtype,"_",bd_creativetype),tabela,2,FALSE)))</f>
        <v>#N/A</v>
      </c>
      <c r="F9027" s="7">
        <f t="shared" si="1627"/>
        <v>0</v>
      </c>
      <c r="G9027" s="7">
        <f t="shared" si="1628"/>
        <v>0</v>
      </c>
      <c r="H9027" s="7">
        <f t="shared" si="1629"/>
        <v>0</v>
      </c>
      <c r="I9027" s="7">
        <f t="shared" si="1630"/>
        <v>0</v>
      </c>
      <c r="J9027" s="7">
        <f t="shared" si="1631"/>
        <v>0</v>
      </c>
      <c r="K9027" s="8" t="e">
        <f t="shared" si="1632"/>
        <v>#N/A</v>
      </c>
      <c r="L9027" s="7" t="e">
        <f t="shared" si="1633"/>
        <v>#N/A</v>
      </c>
      <c r="M9027" s="8" t="e">
        <f t="shared" si="1610"/>
        <v>#N/A</v>
      </c>
      <c r="N9027" s="8" t="e">
        <f t="shared" si="1611"/>
        <v>#N/A</v>
      </c>
    </row>
    <row r="9028" spans="1:14" ht="15.75" customHeight="1" x14ac:dyDescent="0.35">
      <c r="A9028" s="7">
        <f t="shared" si="1623"/>
        <v>0</v>
      </c>
      <c r="B9028" s="7">
        <f t="shared" si="1624"/>
        <v>0</v>
      </c>
      <c r="C9028" s="7">
        <f t="shared" si="1625"/>
        <v>0</v>
      </c>
      <c r="D9028" s="7">
        <f t="shared" si="1626"/>
        <v>0</v>
      </c>
      <c r="E9028" s="7" t="e">
        <f>IF('Report DCM'!$H9028="In-Stream Video","Rich Media display banner",IF('Report DCM'!$I9028&gt;'Report DCM'!$J9028,"Standard",VLOOKUP(CONCATENATE(bd_adtype,"_",bd_creativetype),tabela,2,FALSE)))</f>
        <v>#N/A</v>
      </c>
      <c r="F9028" s="7">
        <f t="shared" si="1627"/>
        <v>0</v>
      </c>
      <c r="G9028" s="7">
        <f t="shared" si="1628"/>
        <v>0</v>
      </c>
      <c r="H9028" s="7">
        <f t="shared" si="1629"/>
        <v>0</v>
      </c>
      <c r="I9028" s="7">
        <f t="shared" si="1630"/>
        <v>0</v>
      </c>
      <c r="J9028" s="7">
        <f t="shared" si="1631"/>
        <v>0</v>
      </c>
      <c r="K9028" s="8" t="e">
        <f t="shared" si="1632"/>
        <v>#N/A</v>
      </c>
      <c r="L9028" s="7" t="e">
        <f t="shared" si="1633"/>
        <v>#N/A</v>
      </c>
      <c r="M9028" s="8" t="e">
        <f t="shared" si="1610"/>
        <v>#N/A</v>
      </c>
      <c r="N9028" s="8" t="e">
        <f t="shared" si="1611"/>
        <v>#N/A</v>
      </c>
    </row>
    <row r="9029" spans="1:14" ht="15.75" customHeight="1" x14ac:dyDescent="0.35">
      <c r="A9029" s="7">
        <f t="shared" si="1623"/>
        <v>0</v>
      </c>
      <c r="B9029" s="7">
        <f t="shared" si="1624"/>
        <v>0</v>
      </c>
      <c r="C9029" s="7">
        <f t="shared" si="1625"/>
        <v>0</v>
      </c>
      <c r="D9029" s="7">
        <f t="shared" si="1626"/>
        <v>0</v>
      </c>
      <c r="E9029" s="7" t="e">
        <f>IF('Report DCM'!$H9029="In-Stream Video","Rich Media display banner",IF('Report DCM'!$I9029&gt;'Report DCM'!$J9029,"Standard",VLOOKUP(CONCATENATE(bd_adtype,"_",bd_creativetype),tabela,2,FALSE)))</f>
        <v>#N/A</v>
      </c>
      <c r="F9029" s="7">
        <f t="shared" si="1627"/>
        <v>0</v>
      </c>
      <c r="G9029" s="7">
        <f t="shared" si="1628"/>
        <v>0</v>
      </c>
      <c r="H9029" s="7">
        <f t="shared" si="1629"/>
        <v>0</v>
      </c>
      <c r="I9029" s="7">
        <f t="shared" si="1630"/>
        <v>0</v>
      </c>
      <c r="J9029" s="7">
        <f t="shared" si="1631"/>
        <v>0</v>
      </c>
      <c r="K9029" s="8" t="e">
        <f t="shared" si="1632"/>
        <v>#N/A</v>
      </c>
      <c r="L9029" s="7" t="e">
        <f t="shared" si="1633"/>
        <v>#N/A</v>
      </c>
      <c r="M9029" s="8" t="e">
        <f t="shared" si="1610"/>
        <v>#N/A</v>
      </c>
      <c r="N9029" s="8" t="e">
        <f t="shared" si="1611"/>
        <v>#N/A</v>
      </c>
    </row>
    <row r="9030" spans="1:14" ht="15.75" customHeight="1" x14ac:dyDescent="0.35">
      <c r="A9030" s="7">
        <f t="shared" si="1623"/>
        <v>0</v>
      </c>
      <c r="B9030" s="7">
        <f t="shared" si="1624"/>
        <v>0</v>
      </c>
      <c r="C9030" s="7">
        <f t="shared" si="1625"/>
        <v>0</v>
      </c>
      <c r="D9030" s="7">
        <f t="shared" si="1626"/>
        <v>0</v>
      </c>
      <c r="E9030" s="7" t="e">
        <f>IF('Report DCM'!$H9030="In-Stream Video","Rich Media display banner",IF('Report DCM'!$I9030&gt;'Report DCM'!$J9030,"Standard",VLOOKUP(CONCATENATE(bd_adtype,"_",bd_creativetype),tabela,2,FALSE)))</f>
        <v>#N/A</v>
      </c>
      <c r="F9030" s="7">
        <f t="shared" si="1627"/>
        <v>0</v>
      </c>
      <c r="G9030" s="7">
        <f t="shared" si="1628"/>
        <v>0</v>
      </c>
      <c r="H9030" s="7">
        <f t="shared" si="1629"/>
        <v>0</v>
      </c>
      <c r="I9030" s="7">
        <f t="shared" si="1630"/>
        <v>0</v>
      </c>
      <c r="J9030" s="7">
        <f t="shared" si="1631"/>
        <v>0</v>
      </c>
      <c r="K9030" s="8" t="e">
        <f t="shared" si="1632"/>
        <v>#N/A</v>
      </c>
      <c r="L9030" s="7" t="e">
        <f t="shared" si="1633"/>
        <v>#N/A</v>
      </c>
      <c r="M9030" s="8" t="e">
        <f t="shared" si="1610"/>
        <v>#N/A</v>
      </c>
      <c r="N9030" s="8" t="e">
        <f t="shared" si="1611"/>
        <v>#N/A</v>
      </c>
    </row>
    <row r="9031" spans="1:14" ht="15.75" customHeight="1" x14ac:dyDescent="0.35">
      <c r="A9031" s="7">
        <f t="shared" si="1623"/>
        <v>0</v>
      </c>
      <c r="B9031" s="7">
        <f t="shared" si="1624"/>
        <v>0</v>
      </c>
      <c r="C9031" s="7">
        <f t="shared" si="1625"/>
        <v>0</v>
      </c>
      <c r="D9031" s="7">
        <f t="shared" si="1626"/>
        <v>0</v>
      </c>
      <c r="E9031" s="7" t="e">
        <f>IF('Report DCM'!$H9031="In-Stream Video","Rich Media display banner",IF('Report DCM'!$I9031&gt;'Report DCM'!$J9031,"Standard",VLOOKUP(CONCATENATE(bd_adtype,"_",bd_creativetype),tabela,2,FALSE)))</f>
        <v>#N/A</v>
      </c>
      <c r="F9031" s="7">
        <f t="shared" si="1627"/>
        <v>0</v>
      </c>
      <c r="G9031" s="7">
        <f t="shared" si="1628"/>
        <v>0</v>
      </c>
      <c r="H9031" s="7">
        <f t="shared" si="1629"/>
        <v>0</v>
      </c>
      <c r="I9031" s="7">
        <f t="shared" si="1630"/>
        <v>0</v>
      </c>
      <c r="J9031" s="7">
        <f t="shared" si="1631"/>
        <v>0</v>
      </c>
      <c r="K9031" s="8" t="e">
        <f t="shared" si="1632"/>
        <v>#N/A</v>
      </c>
      <c r="L9031" s="7" t="e">
        <f t="shared" si="1633"/>
        <v>#N/A</v>
      </c>
      <c r="M9031" s="8" t="e">
        <f t="shared" si="1610"/>
        <v>#N/A</v>
      </c>
      <c r="N9031" s="8" t="e">
        <f t="shared" si="1611"/>
        <v>#N/A</v>
      </c>
    </row>
    <row r="9032" spans="1:14" ht="15.75" customHeight="1" x14ac:dyDescent="0.35">
      <c r="A9032" s="7">
        <f t="shared" si="1623"/>
        <v>0</v>
      </c>
      <c r="B9032" s="7">
        <f t="shared" si="1624"/>
        <v>0</v>
      </c>
      <c r="C9032" s="7">
        <f t="shared" si="1625"/>
        <v>0</v>
      </c>
      <c r="D9032" s="7">
        <f t="shared" si="1626"/>
        <v>0</v>
      </c>
      <c r="E9032" s="7" t="e">
        <f>IF('Report DCM'!$H9032="In-Stream Video","Rich Media display banner",IF('Report DCM'!$I9032&gt;'Report DCM'!$J9032,"Standard",VLOOKUP(CONCATENATE(bd_adtype,"_",bd_creativetype),tabela,2,FALSE)))</f>
        <v>#N/A</v>
      </c>
      <c r="F9032" s="7">
        <f t="shared" si="1627"/>
        <v>0</v>
      </c>
      <c r="G9032" s="7">
        <f t="shared" si="1628"/>
        <v>0</v>
      </c>
      <c r="H9032" s="7">
        <f t="shared" si="1629"/>
        <v>0</v>
      </c>
      <c r="I9032" s="7">
        <f t="shared" si="1630"/>
        <v>0</v>
      </c>
      <c r="J9032" s="7">
        <f t="shared" si="1631"/>
        <v>0</v>
      </c>
      <c r="K9032" s="8" t="e">
        <f t="shared" si="1632"/>
        <v>#N/A</v>
      </c>
      <c r="L9032" s="7" t="e">
        <f t="shared" si="1633"/>
        <v>#N/A</v>
      </c>
      <c r="M9032" s="8" t="e">
        <f t="shared" si="1610"/>
        <v>#N/A</v>
      </c>
      <c r="N9032" s="8" t="e">
        <f t="shared" si="1611"/>
        <v>#N/A</v>
      </c>
    </row>
    <row r="9033" spans="1:14" ht="15.75" customHeight="1" x14ac:dyDescent="0.35">
      <c r="A9033" s="7">
        <f t="shared" si="1623"/>
        <v>0</v>
      </c>
      <c r="B9033" s="7">
        <f t="shared" si="1624"/>
        <v>0</v>
      </c>
      <c r="C9033" s="7">
        <f t="shared" si="1625"/>
        <v>0</v>
      </c>
      <c r="D9033" s="7">
        <f t="shared" si="1626"/>
        <v>0</v>
      </c>
      <c r="E9033" s="7" t="e">
        <f>IF('Report DCM'!$H9033="In-Stream Video","Rich Media display banner",IF('Report DCM'!$I9033&gt;'Report DCM'!$J9033,"Standard",VLOOKUP(CONCATENATE(bd_adtype,"_",bd_creativetype),tabela,2,FALSE)))</f>
        <v>#N/A</v>
      </c>
      <c r="F9033" s="7">
        <f t="shared" si="1627"/>
        <v>0</v>
      </c>
      <c r="G9033" s="7">
        <f t="shared" si="1628"/>
        <v>0</v>
      </c>
      <c r="H9033" s="7">
        <f t="shared" si="1629"/>
        <v>0</v>
      </c>
      <c r="I9033" s="7">
        <f t="shared" si="1630"/>
        <v>0</v>
      </c>
      <c r="J9033" s="7">
        <f t="shared" si="1631"/>
        <v>0</v>
      </c>
      <c r="K9033" s="8" t="e">
        <f t="shared" si="1632"/>
        <v>#N/A</v>
      </c>
      <c r="L9033" s="7" t="e">
        <f t="shared" si="1633"/>
        <v>#N/A</v>
      </c>
      <c r="M9033" s="8" t="e">
        <f t="shared" si="1610"/>
        <v>#N/A</v>
      </c>
      <c r="N9033" s="8" t="e">
        <f t="shared" si="1611"/>
        <v>#N/A</v>
      </c>
    </row>
    <row r="9034" spans="1:14" ht="15.75" customHeight="1" x14ac:dyDescent="0.35">
      <c r="A9034" s="7">
        <f t="shared" si="1623"/>
        <v>0</v>
      </c>
      <c r="B9034" s="7">
        <f t="shared" si="1624"/>
        <v>0</v>
      </c>
      <c r="C9034" s="7">
        <f t="shared" si="1625"/>
        <v>0</v>
      </c>
      <c r="D9034" s="7">
        <f t="shared" si="1626"/>
        <v>0</v>
      </c>
      <c r="E9034" s="7" t="e">
        <f>IF('Report DCM'!$H9034="In-Stream Video","Rich Media display banner",IF('Report DCM'!$I9034&gt;'Report DCM'!$J9034,"Standard",VLOOKUP(CONCATENATE(bd_adtype,"_",bd_creativetype),tabela,2,FALSE)))</f>
        <v>#N/A</v>
      </c>
      <c r="F9034" s="7">
        <f t="shared" si="1627"/>
        <v>0</v>
      </c>
      <c r="G9034" s="7">
        <f t="shared" si="1628"/>
        <v>0</v>
      </c>
      <c r="H9034" s="7">
        <f t="shared" si="1629"/>
        <v>0</v>
      </c>
      <c r="I9034" s="7">
        <f t="shared" si="1630"/>
        <v>0</v>
      </c>
      <c r="J9034" s="7">
        <f t="shared" si="1631"/>
        <v>0</v>
      </c>
      <c r="K9034" s="8" t="e">
        <f t="shared" si="1632"/>
        <v>#N/A</v>
      </c>
      <c r="L9034" s="7" t="e">
        <f t="shared" si="1633"/>
        <v>#N/A</v>
      </c>
      <c r="M9034" s="8" t="e">
        <f t="shared" si="1610"/>
        <v>#N/A</v>
      </c>
      <c r="N9034" s="8" t="e">
        <f t="shared" si="1611"/>
        <v>#N/A</v>
      </c>
    </row>
    <row r="9035" spans="1:14" ht="15.75" customHeight="1" x14ac:dyDescent="0.35">
      <c r="A9035" s="7">
        <f t="shared" si="1623"/>
        <v>0</v>
      </c>
      <c r="B9035" s="7">
        <f t="shared" si="1624"/>
        <v>0</v>
      </c>
      <c r="C9035" s="7">
        <f t="shared" si="1625"/>
        <v>0</v>
      </c>
      <c r="D9035" s="7">
        <f t="shared" si="1626"/>
        <v>0</v>
      </c>
      <c r="E9035" s="7" t="e">
        <f>IF('Report DCM'!$H9035="In-Stream Video","Rich Media display banner",IF('Report DCM'!$I9035&gt;'Report DCM'!$J9035,"Standard",VLOOKUP(CONCATENATE(bd_adtype,"_",bd_creativetype),tabela,2,FALSE)))</f>
        <v>#N/A</v>
      </c>
      <c r="F9035" s="7">
        <f t="shared" si="1627"/>
        <v>0</v>
      </c>
      <c r="G9035" s="7">
        <f t="shared" si="1628"/>
        <v>0</v>
      </c>
      <c r="H9035" s="7">
        <f t="shared" si="1629"/>
        <v>0</v>
      </c>
      <c r="I9035" s="7">
        <f t="shared" si="1630"/>
        <v>0</v>
      </c>
      <c r="J9035" s="7">
        <f t="shared" si="1631"/>
        <v>0</v>
      </c>
      <c r="K9035" s="8" t="e">
        <f t="shared" si="1632"/>
        <v>#N/A</v>
      </c>
      <c r="L9035" s="7" t="e">
        <f t="shared" si="1633"/>
        <v>#N/A</v>
      </c>
      <c r="M9035" s="8" t="e">
        <f t="shared" si="1610"/>
        <v>#N/A</v>
      </c>
      <c r="N9035" s="8" t="e">
        <f t="shared" si="1611"/>
        <v>#N/A</v>
      </c>
    </row>
    <row r="9036" spans="1:14" ht="15.75" customHeight="1" x14ac:dyDescent="0.35">
      <c r="A9036" s="7">
        <f t="shared" si="1623"/>
        <v>0</v>
      </c>
      <c r="B9036" s="7">
        <f t="shared" si="1624"/>
        <v>0</v>
      </c>
      <c r="C9036" s="7">
        <f t="shared" si="1625"/>
        <v>0</v>
      </c>
      <c r="D9036" s="7">
        <f t="shared" si="1626"/>
        <v>0</v>
      </c>
      <c r="E9036" s="7" t="e">
        <f>IF('Report DCM'!$H9036="In-Stream Video","Rich Media display banner",IF('Report DCM'!$I9036&gt;'Report DCM'!$J9036,"Standard",VLOOKUP(CONCATENATE(bd_adtype,"_",bd_creativetype),tabela,2,FALSE)))</f>
        <v>#N/A</v>
      </c>
      <c r="F9036" s="7">
        <f t="shared" si="1627"/>
        <v>0</v>
      </c>
      <c r="G9036" s="7">
        <f t="shared" si="1628"/>
        <v>0</v>
      </c>
      <c r="H9036" s="7">
        <f t="shared" si="1629"/>
        <v>0</v>
      </c>
      <c r="I9036" s="7">
        <f t="shared" si="1630"/>
        <v>0</v>
      </c>
      <c r="J9036" s="7">
        <f t="shared" si="1631"/>
        <v>0</v>
      </c>
      <c r="K9036" s="8" t="e">
        <f t="shared" si="1632"/>
        <v>#N/A</v>
      </c>
      <c r="L9036" s="7" t="e">
        <f t="shared" si="1633"/>
        <v>#N/A</v>
      </c>
      <c r="M9036" s="8" t="e">
        <f t="shared" si="1610"/>
        <v>#N/A</v>
      </c>
      <c r="N9036" s="8" t="e">
        <f t="shared" si="1611"/>
        <v>#N/A</v>
      </c>
    </row>
    <row r="9037" spans="1:14" ht="15.75" customHeight="1" x14ac:dyDescent="0.35">
      <c r="A9037" s="7">
        <f t="shared" si="1623"/>
        <v>0</v>
      </c>
      <c r="B9037" s="7">
        <f t="shared" si="1624"/>
        <v>0</v>
      </c>
      <c r="C9037" s="7">
        <f t="shared" si="1625"/>
        <v>0</v>
      </c>
      <c r="D9037" s="7">
        <f t="shared" si="1626"/>
        <v>0</v>
      </c>
      <c r="E9037" s="7" t="e">
        <f>IF('Report DCM'!$H9037="In-Stream Video","Rich Media display banner",IF('Report DCM'!$I9037&gt;'Report DCM'!$J9037,"Standard",VLOOKUP(CONCATENATE(bd_adtype,"_",bd_creativetype),tabela,2,FALSE)))</f>
        <v>#N/A</v>
      </c>
      <c r="F9037" s="7">
        <f t="shared" si="1627"/>
        <v>0</v>
      </c>
      <c r="G9037" s="7">
        <f t="shared" si="1628"/>
        <v>0</v>
      </c>
      <c r="H9037" s="7">
        <f t="shared" si="1629"/>
        <v>0</v>
      </c>
      <c r="I9037" s="7">
        <f t="shared" si="1630"/>
        <v>0</v>
      </c>
      <c r="J9037" s="7">
        <f t="shared" si="1631"/>
        <v>0</v>
      </c>
      <c r="K9037" s="8" t="e">
        <f t="shared" si="1632"/>
        <v>#N/A</v>
      </c>
      <c r="L9037" s="7" t="e">
        <f t="shared" si="1633"/>
        <v>#N/A</v>
      </c>
      <c r="M9037" s="8" t="e">
        <f t="shared" si="1610"/>
        <v>#N/A</v>
      </c>
      <c r="N9037" s="8" t="e">
        <f t="shared" si="1611"/>
        <v>#N/A</v>
      </c>
    </row>
    <row r="9038" spans="1:14" ht="15.75" customHeight="1" x14ac:dyDescent="0.35">
      <c r="A9038" s="7">
        <f t="shared" si="1623"/>
        <v>0</v>
      </c>
      <c r="B9038" s="7">
        <f t="shared" si="1624"/>
        <v>0</v>
      </c>
      <c r="C9038" s="7">
        <f t="shared" si="1625"/>
        <v>0</v>
      </c>
      <c r="D9038" s="7">
        <f t="shared" si="1626"/>
        <v>0</v>
      </c>
      <c r="E9038" s="7" t="e">
        <f>IF('Report DCM'!$H9038="In-Stream Video","Rich Media display banner",IF('Report DCM'!$I9038&gt;'Report DCM'!$J9038,"Standard",VLOOKUP(CONCATENATE(bd_adtype,"_",bd_creativetype),tabela,2,FALSE)))</f>
        <v>#N/A</v>
      </c>
      <c r="F9038" s="7">
        <f t="shared" si="1627"/>
        <v>0</v>
      </c>
      <c r="G9038" s="7">
        <f t="shared" si="1628"/>
        <v>0</v>
      </c>
      <c r="H9038" s="7">
        <f t="shared" si="1629"/>
        <v>0</v>
      </c>
      <c r="I9038" s="7">
        <f t="shared" si="1630"/>
        <v>0</v>
      </c>
      <c r="J9038" s="7">
        <f t="shared" si="1631"/>
        <v>0</v>
      </c>
      <c r="K9038" s="8" t="e">
        <f t="shared" si="1632"/>
        <v>#N/A</v>
      </c>
      <c r="L9038" s="7" t="e">
        <f t="shared" si="1633"/>
        <v>#N/A</v>
      </c>
      <c r="M9038" s="8" t="e">
        <f t="shared" si="1610"/>
        <v>#N/A</v>
      </c>
      <c r="N9038" s="8" t="e">
        <f t="shared" si="1611"/>
        <v>#N/A</v>
      </c>
    </row>
    <row r="9039" spans="1:14" ht="15.75" customHeight="1" x14ac:dyDescent="0.35">
      <c r="A9039" s="7">
        <f t="shared" si="1623"/>
        <v>0</v>
      </c>
      <c r="B9039" s="7">
        <f t="shared" si="1624"/>
        <v>0</v>
      </c>
      <c r="C9039" s="7">
        <f t="shared" si="1625"/>
        <v>0</v>
      </c>
      <c r="D9039" s="7">
        <f t="shared" si="1626"/>
        <v>0</v>
      </c>
      <c r="E9039" s="7" t="e">
        <f>IF('Report DCM'!$H9039="In-Stream Video","Rich Media display banner",IF('Report DCM'!$I9039&gt;'Report DCM'!$J9039,"Standard",VLOOKUP(CONCATENATE(bd_adtype,"_",bd_creativetype),tabela,2,FALSE)))</f>
        <v>#N/A</v>
      </c>
      <c r="F9039" s="7">
        <f t="shared" si="1627"/>
        <v>0</v>
      </c>
      <c r="G9039" s="7">
        <f t="shared" si="1628"/>
        <v>0</v>
      </c>
      <c r="H9039" s="7">
        <f t="shared" si="1629"/>
        <v>0</v>
      </c>
      <c r="I9039" s="7">
        <f t="shared" si="1630"/>
        <v>0</v>
      </c>
      <c r="J9039" s="7">
        <f t="shared" si="1631"/>
        <v>0</v>
      </c>
      <c r="K9039" s="8" t="e">
        <f t="shared" si="1632"/>
        <v>#N/A</v>
      </c>
      <c r="L9039" s="7" t="e">
        <f t="shared" si="1633"/>
        <v>#N/A</v>
      </c>
      <c r="M9039" s="8" t="e">
        <f t="shared" si="1610"/>
        <v>#N/A</v>
      </c>
      <c r="N9039" s="8" t="e">
        <f t="shared" si="1611"/>
        <v>#N/A</v>
      </c>
    </row>
    <row r="9040" spans="1:14" ht="15.75" customHeight="1" x14ac:dyDescent="0.35">
      <c r="A9040" s="7">
        <f t="shared" si="1623"/>
        <v>0</v>
      </c>
      <c r="B9040" s="7">
        <f t="shared" si="1624"/>
        <v>0</v>
      </c>
      <c r="C9040" s="7">
        <f t="shared" si="1625"/>
        <v>0</v>
      </c>
      <c r="D9040" s="7">
        <f t="shared" si="1626"/>
        <v>0</v>
      </c>
      <c r="E9040" s="7" t="e">
        <f>IF('Report DCM'!$H9040="In-Stream Video","Rich Media display banner",IF('Report DCM'!$I9040&gt;'Report DCM'!$J9040,"Standard",VLOOKUP(CONCATENATE(bd_adtype,"_",bd_creativetype),tabela,2,FALSE)))</f>
        <v>#N/A</v>
      </c>
      <c r="F9040" s="7">
        <f t="shared" si="1627"/>
        <v>0</v>
      </c>
      <c r="G9040" s="7">
        <f t="shared" si="1628"/>
        <v>0</v>
      </c>
      <c r="H9040" s="7">
        <f t="shared" si="1629"/>
        <v>0</v>
      </c>
      <c r="I9040" s="7">
        <f t="shared" si="1630"/>
        <v>0</v>
      </c>
      <c r="J9040" s="7">
        <f t="shared" si="1631"/>
        <v>0</v>
      </c>
      <c r="K9040" s="8" t="e">
        <f t="shared" si="1632"/>
        <v>#N/A</v>
      </c>
      <c r="L9040" s="7" t="e">
        <f t="shared" si="1633"/>
        <v>#N/A</v>
      </c>
      <c r="M9040" s="8" t="e">
        <f t="shared" si="1610"/>
        <v>#N/A</v>
      </c>
      <c r="N9040" s="8" t="e">
        <f t="shared" si="1611"/>
        <v>#N/A</v>
      </c>
    </row>
    <row r="9041" spans="1:14" ht="15.75" customHeight="1" x14ac:dyDescent="0.35">
      <c r="A9041" s="7">
        <f t="shared" si="1623"/>
        <v>0</v>
      </c>
      <c r="B9041" s="7">
        <f t="shared" si="1624"/>
        <v>0</v>
      </c>
      <c r="C9041" s="7">
        <f t="shared" si="1625"/>
        <v>0</v>
      </c>
      <c r="D9041" s="7">
        <f t="shared" si="1626"/>
        <v>0</v>
      </c>
      <c r="E9041" s="7" t="e">
        <f>IF('Report DCM'!$H9041="In-Stream Video","Rich Media display banner",IF('Report DCM'!$I9041&gt;'Report DCM'!$J9041,"Standard",VLOOKUP(CONCATENATE(bd_adtype,"_",bd_creativetype),tabela,2,FALSE)))</f>
        <v>#N/A</v>
      </c>
      <c r="F9041" s="7">
        <f t="shared" si="1627"/>
        <v>0</v>
      </c>
      <c r="G9041" s="7">
        <f t="shared" si="1628"/>
        <v>0</v>
      </c>
      <c r="H9041" s="7">
        <f t="shared" si="1629"/>
        <v>0</v>
      </c>
      <c r="I9041" s="7">
        <f t="shared" si="1630"/>
        <v>0</v>
      </c>
      <c r="J9041" s="7">
        <f t="shared" si="1631"/>
        <v>0</v>
      </c>
      <c r="K9041" s="8" t="e">
        <f t="shared" si="1632"/>
        <v>#N/A</v>
      </c>
      <c r="L9041" s="7" t="e">
        <f t="shared" si="1633"/>
        <v>#N/A</v>
      </c>
      <c r="M9041" s="8" t="e">
        <f t="shared" si="1610"/>
        <v>#N/A</v>
      </c>
      <c r="N9041" s="8" t="e">
        <f t="shared" si="1611"/>
        <v>#N/A</v>
      </c>
    </row>
    <row r="9042" spans="1:14" ht="15.75" customHeight="1" x14ac:dyDescent="0.35">
      <c r="A9042" s="7">
        <f t="shared" si="1623"/>
        <v>0</v>
      </c>
      <c r="B9042" s="7">
        <f t="shared" si="1624"/>
        <v>0</v>
      </c>
      <c r="C9042" s="7">
        <f t="shared" si="1625"/>
        <v>0</v>
      </c>
      <c r="D9042" s="7">
        <f t="shared" si="1626"/>
        <v>0</v>
      </c>
      <c r="E9042" s="7" t="e">
        <f>IF('Report DCM'!$H9042="In-Stream Video","Rich Media display banner",IF('Report DCM'!$I9042&gt;'Report DCM'!$J9042,"Standard",VLOOKUP(CONCATENATE(bd_adtype,"_",bd_creativetype),tabela,2,FALSE)))</f>
        <v>#N/A</v>
      </c>
      <c r="F9042" s="7">
        <f t="shared" si="1627"/>
        <v>0</v>
      </c>
      <c r="G9042" s="7">
        <f t="shared" si="1628"/>
        <v>0</v>
      </c>
      <c r="H9042" s="7">
        <f t="shared" si="1629"/>
        <v>0</v>
      </c>
      <c r="I9042" s="7">
        <f t="shared" si="1630"/>
        <v>0</v>
      </c>
      <c r="J9042" s="7">
        <f t="shared" si="1631"/>
        <v>0</v>
      </c>
      <c r="K9042" s="8" t="e">
        <f t="shared" si="1632"/>
        <v>#N/A</v>
      </c>
      <c r="L9042" s="7" t="e">
        <f t="shared" si="1633"/>
        <v>#N/A</v>
      </c>
      <c r="M9042" s="8" t="e">
        <f t="shared" si="1610"/>
        <v>#N/A</v>
      </c>
      <c r="N9042" s="8" t="e">
        <f t="shared" si="1611"/>
        <v>#N/A</v>
      </c>
    </row>
    <row r="9043" spans="1:14" ht="15.75" customHeight="1" x14ac:dyDescent="0.35">
      <c r="A9043" s="7">
        <f t="shared" si="1623"/>
        <v>0</v>
      </c>
      <c r="B9043" s="7">
        <f t="shared" si="1624"/>
        <v>0</v>
      </c>
      <c r="C9043" s="7">
        <f t="shared" si="1625"/>
        <v>0</v>
      </c>
      <c r="D9043" s="7">
        <f t="shared" si="1626"/>
        <v>0</v>
      </c>
      <c r="E9043" s="7" t="e">
        <f>IF('Report DCM'!$H9043="In-Stream Video","Rich Media display banner",IF('Report DCM'!$I9043&gt;'Report DCM'!$J9043,"Standard",VLOOKUP(CONCATENATE(bd_adtype,"_",bd_creativetype),tabela,2,FALSE)))</f>
        <v>#N/A</v>
      </c>
      <c r="F9043" s="7">
        <f t="shared" si="1627"/>
        <v>0</v>
      </c>
      <c r="G9043" s="7">
        <f t="shared" si="1628"/>
        <v>0</v>
      </c>
      <c r="H9043" s="7">
        <f t="shared" si="1629"/>
        <v>0</v>
      </c>
      <c r="I9043" s="7">
        <f t="shared" si="1630"/>
        <v>0</v>
      </c>
      <c r="J9043" s="7">
        <f t="shared" si="1631"/>
        <v>0</v>
      </c>
      <c r="K9043" s="8" t="e">
        <f t="shared" si="1632"/>
        <v>#N/A</v>
      </c>
      <c r="L9043" s="7" t="e">
        <f t="shared" si="1633"/>
        <v>#N/A</v>
      </c>
      <c r="M9043" s="8" t="e">
        <f t="shared" si="1610"/>
        <v>#N/A</v>
      </c>
      <c r="N9043" s="8" t="e">
        <f t="shared" si="1611"/>
        <v>#N/A</v>
      </c>
    </row>
    <row r="9044" spans="1:14" ht="15.75" customHeight="1" x14ac:dyDescent="0.35">
      <c r="A9044" s="7">
        <f t="shared" si="1623"/>
        <v>0</v>
      </c>
      <c r="B9044" s="7">
        <f t="shared" si="1624"/>
        <v>0</v>
      </c>
      <c r="C9044" s="7">
        <f t="shared" si="1625"/>
        <v>0</v>
      </c>
      <c r="D9044" s="7">
        <f t="shared" si="1626"/>
        <v>0</v>
      </c>
      <c r="E9044" s="7" t="e">
        <f>IF('Report DCM'!$H9044="In-Stream Video","Rich Media display banner",IF('Report DCM'!$I9044&gt;'Report DCM'!$J9044,"Standard",VLOOKUP(CONCATENATE(bd_adtype,"_",bd_creativetype),tabela,2,FALSE)))</f>
        <v>#N/A</v>
      </c>
      <c r="F9044" s="7">
        <f t="shared" si="1627"/>
        <v>0</v>
      </c>
      <c r="G9044" s="7">
        <f t="shared" si="1628"/>
        <v>0</v>
      </c>
      <c r="H9044" s="7">
        <f t="shared" si="1629"/>
        <v>0</v>
      </c>
      <c r="I9044" s="7">
        <f t="shared" si="1630"/>
        <v>0</v>
      </c>
      <c r="J9044" s="7">
        <f t="shared" si="1631"/>
        <v>0</v>
      </c>
      <c r="K9044" s="8" t="e">
        <f t="shared" si="1632"/>
        <v>#N/A</v>
      </c>
      <c r="L9044" s="7" t="e">
        <f t="shared" si="1633"/>
        <v>#N/A</v>
      </c>
      <c r="M9044" s="8" t="e">
        <f t="shared" si="1610"/>
        <v>#N/A</v>
      </c>
      <c r="N9044" s="8" t="e">
        <f t="shared" si="1611"/>
        <v>#N/A</v>
      </c>
    </row>
    <row r="9045" spans="1:14" ht="15.75" customHeight="1" x14ac:dyDescent="0.35">
      <c r="A9045" s="7">
        <f t="shared" si="1623"/>
        <v>0</v>
      </c>
      <c r="B9045" s="7">
        <f t="shared" si="1624"/>
        <v>0</v>
      </c>
      <c r="C9045" s="7">
        <f t="shared" si="1625"/>
        <v>0</v>
      </c>
      <c r="D9045" s="7">
        <f t="shared" si="1626"/>
        <v>0</v>
      </c>
      <c r="E9045" s="7" t="e">
        <f>IF('Report DCM'!$H9045="In-Stream Video","Rich Media display banner",IF('Report DCM'!$I9045&gt;'Report DCM'!$J9045,"Standard",VLOOKUP(CONCATENATE(bd_adtype,"_",bd_creativetype),tabela,2,FALSE)))</f>
        <v>#N/A</v>
      </c>
      <c r="F9045" s="7">
        <f t="shared" si="1627"/>
        <v>0</v>
      </c>
      <c r="G9045" s="7">
        <f t="shared" si="1628"/>
        <v>0</v>
      </c>
      <c r="H9045" s="7">
        <f t="shared" si="1629"/>
        <v>0</v>
      </c>
      <c r="I9045" s="7">
        <f t="shared" si="1630"/>
        <v>0</v>
      </c>
      <c r="J9045" s="7">
        <f t="shared" si="1631"/>
        <v>0</v>
      </c>
      <c r="K9045" s="8" t="e">
        <f t="shared" si="1632"/>
        <v>#N/A</v>
      </c>
      <c r="L9045" s="7" t="e">
        <f t="shared" si="1633"/>
        <v>#N/A</v>
      </c>
      <c r="M9045" s="8" t="e">
        <f t="shared" si="1610"/>
        <v>#N/A</v>
      </c>
      <c r="N9045" s="8" t="e">
        <f t="shared" si="1611"/>
        <v>#N/A</v>
      </c>
    </row>
    <row r="9046" spans="1:14" ht="15.75" customHeight="1" x14ac:dyDescent="0.35">
      <c r="A9046" s="7">
        <f t="shared" si="1623"/>
        <v>0</v>
      </c>
      <c r="B9046" s="7">
        <f t="shared" si="1624"/>
        <v>0</v>
      </c>
      <c r="C9046" s="7">
        <f t="shared" si="1625"/>
        <v>0</v>
      </c>
      <c r="D9046" s="7">
        <f t="shared" si="1626"/>
        <v>0</v>
      </c>
      <c r="E9046" s="7" t="e">
        <f>IF('Report DCM'!$H9046="In-Stream Video","Rich Media display banner",IF('Report DCM'!$I9046&gt;'Report DCM'!$J9046,"Standard",VLOOKUP(CONCATENATE(bd_adtype,"_",bd_creativetype),tabela,2,FALSE)))</f>
        <v>#N/A</v>
      </c>
      <c r="F9046" s="7">
        <f t="shared" si="1627"/>
        <v>0</v>
      </c>
      <c r="G9046" s="7">
        <f t="shared" si="1628"/>
        <v>0</v>
      </c>
      <c r="H9046" s="7">
        <f t="shared" si="1629"/>
        <v>0</v>
      </c>
      <c r="I9046" s="7">
        <f t="shared" si="1630"/>
        <v>0</v>
      </c>
      <c r="J9046" s="7">
        <f t="shared" si="1631"/>
        <v>0</v>
      </c>
      <c r="K9046" s="8" t="e">
        <f t="shared" si="1632"/>
        <v>#N/A</v>
      </c>
      <c r="L9046" s="7" t="e">
        <f t="shared" si="1633"/>
        <v>#N/A</v>
      </c>
      <c r="M9046" s="8" t="e">
        <f t="shared" si="1610"/>
        <v>#N/A</v>
      </c>
      <c r="N9046" s="8" t="e">
        <f t="shared" si="1611"/>
        <v>#N/A</v>
      </c>
    </row>
    <row r="9047" spans="1:14" ht="15.75" customHeight="1" x14ac:dyDescent="0.35">
      <c r="A9047" s="7">
        <f t="shared" si="1623"/>
        <v>0</v>
      </c>
      <c r="B9047" s="7">
        <f t="shared" si="1624"/>
        <v>0</v>
      </c>
      <c r="C9047" s="7">
        <f t="shared" si="1625"/>
        <v>0</v>
      </c>
      <c r="D9047" s="7">
        <f t="shared" si="1626"/>
        <v>0</v>
      </c>
      <c r="E9047" s="7" t="e">
        <f>IF('Report DCM'!$H9047="In-Stream Video","Rich Media display banner",IF('Report DCM'!$I9047&gt;'Report DCM'!$J9047,"Standard",VLOOKUP(CONCATENATE(bd_adtype,"_",bd_creativetype),tabela,2,FALSE)))</f>
        <v>#N/A</v>
      </c>
      <c r="F9047" s="7">
        <f t="shared" si="1627"/>
        <v>0</v>
      </c>
      <c r="G9047" s="7">
        <f t="shared" si="1628"/>
        <v>0</v>
      </c>
      <c r="H9047" s="7">
        <f t="shared" si="1629"/>
        <v>0</v>
      </c>
      <c r="I9047" s="7">
        <f t="shared" si="1630"/>
        <v>0</v>
      </c>
      <c r="J9047" s="7">
        <f t="shared" si="1631"/>
        <v>0</v>
      </c>
      <c r="K9047" s="8" t="e">
        <f t="shared" si="1632"/>
        <v>#N/A</v>
      </c>
      <c r="L9047" s="7" t="e">
        <f t="shared" si="1633"/>
        <v>#N/A</v>
      </c>
      <c r="M9047" s="8" t="e">
        <f t="shared" si="1610"/>
        <v>#N/A</v>
      </c>
      <c r="N9047" s="8" t="e">
        <f t="shared" si="1611"/>
        <v>#N/A</v>
      </c>
    </row>
    <row r="9048" spans="1:14" ht="15.75" customHeight="1" x14ac:dyDescent="0.35">
      <c r="A9048" s="7">
        <f t="shared" si="1623"/>
        <v>0</v>
      </c>
      <c r="B9048" s="7">
        <f t="shared" si="1624"/>
        <v>0</v>
      </c>
      <c r="C9048" s="7">
        <f t="shared" si="1625"/>
        <v>0</v>
      </c>
      <c r="D9048" s="7">
        <f t="shared" si="1626"/>
        <v>0</v>
      </c>
      <c r="E9048" s="7" t="e">
        <f>IF('Report DCM'!$H9048="In-Stream Video","Rich Media display banner",IF('Report DCM'!$I9048&gt;'Report DCM'!$J9048,"Standard",VLOOKUP(CONCATENATE(bd_adtype,"_",bd_creativetype),tabela,2,FALSE)))</f>
        <v>#N/A</v>
      </c>
      <c r="F9048" s="7">
        <f t="shared" si="1627"/>
        <v>0</v>
      </c>
      <c r="G9048" s="7">
        <f t="shared" si="1628"/>
        <v>0</v>
      </c>
      <c r="H9048" s="7">
        <f t="shared" si="1629"/>
        <v>0</v>
      </c>
      <c r="I9048" s="7">
        <f t="shared" si="1630"/>
        <v>0</v>
      </c>
      <c r="J9048" s="7">
        <f t="shared" si="1631"/>
        <v>0</v>
      </c>
      <c r="K9048" s="8" t="e">
        <f t="shared" si="1632"/>
        <v>#N/A</v>
      </c>
      <c r="L9048" s="7" t="e">
        <f t="shared" si="1633"/>
        <v>#N/A</v>
      </c>
      <c r="M9048" s="8" t="e">
        <f t="shared" si="1610"/>
        <v>#N/A</v>
      </c>
      <c r="N9048" s="8" t="e">
        <f t="shared" si="1611"/>
        <v>#N/A</v>
      </c>
    </row>
    <row r="9049" spans="1:14" ht="15.75" customHeight="1" x14ac:dyDescent="0.35">
      <c r="A9049" s="7">
        <f t="shared" si="1623"/>
        <v>0</v>
      </c>
      <c r="B9049" s="7">
        <f t="shared" si="1624"/>
        <v>0</v>
      </c>
      <c r="C9049" s="7">
        <f t="shared" si="1625"/>
        <v>0</v>
      </c>
      <c r="D9049" s="7">
        <f t="shared" si="1626"/>
        <v>0</v>
      </c>
      <c r="E9049" s="7" t="e">
        <f>IF('Report DCM'!$H9049="In-Stream Video","Rich Media display banner",IF('Report DCM'!$I9049&gt;'Report DCM'!$J9049,"Standard",VLOOKUP(CONCATENATE(bd_adtype,"_",bd_creativetype),tabela,2,FALSE)))</f>
        <v>#N/A</v>
      </c>
      <c r="F9049" s="7">
        <f t="shared" si="1627"/>
        <v>0</v>
      </c>
      <c r="G9049" s="7">
        <f t="shared" si="1628"/>
        <v>0</v>
      </c>
      <c r="H9049" s="7">
        <f t="shared" si="1629"/>
        <v>0</v>
      </c>
      <c r="I9049" s="7">
        <f t="shared" si="1630"/>
        <v>0</v>
      </c>
      <c r="J9049" s="7">
        <f t="shared" si="1631"/>
        <v>0</v>
      </c>
      <c r="K9049" s="8" t="e">
        <f t="shared" si="1632"/>
        <v>#N/A</v>
      </c>
      <c r="L9049" s="7" t="e">
        <f t="shared" si="1633"/>
        <v>#N/A</v>
      </c>
      <c r="M9049" s="8" t="e">
        <f t="shared" si="1610"/>
        <v>#N/A</v>
      </c>
      <c r="N9049" s="8" t="e">
        <f t="shared" si="1611"/>
        <v>#N/A</v>
      </c>
    </row>
    <row r="9050" spans="1:14" ht="15.75" customHeight="1" x14ac:dyDescent="0.35">
      <c r="A9050" s="7">
        <f t="shared" si="1623"/>
        <v>0</v>
      </c>
      <c r="B9050" s="7">
        <f t="shared" si="1624"/>
        <v>0</v>
      </c>
      <c r="C9050" s="7">
        <f t="shared" si="1625"/>
        <v>0</v>
      </c>
      <c r="D9050" s="7">
        <f t="shared" si="1626"/>
        <v>0</v>
      </c>
      <c r="E9050" s="7" t="e">
        <f>IF('Report DCM'!$H9050="In-Stream Video","Rich Media display banner",IF('Report DCM'!$I9050&gt;'Report DCM'!$J9050,"Standard",VLOOKUP(CONCATENATE(bd_adtype,"_",bd_creativetype),tabela,2,FALSE)))</f>
        <v>#N/A</v>
      </c>
      <c r="F9050" s="7">
        <f t="shared" si="1627"/>
        <v>0</v>
      </c>
      <c r="G9050" s="7">
        <f t="shared" si="1628"/>
        <v>0</v>
      </c>
      <c r="H9050" s="7">
        <f t="shared" si="1629"/>
        <v>0</v>
      </c>
      <c r="I9050" s="7">
        <f t="shared" si="1630"/>
        <v>0</v>
      </c>
      <c r="J9050" s="7">
        <f t="shared" si="1631"/>
        <v>0</v>
      </c>
      <c r="K9050" s="8" t="e">
        <f t="shared" si="1632"/>
        <v>#N/A</v>
      </c>
      <c r="L9050" s="7" t="e">
        <f t="shared" si="1633"/>
        <v>#N/A</v>
      </c>
      <c r="M9050" s="8" t="e">
        <f t="shared" si="1610"/>
        <v>#N/A</v>
      </c>
      <c r="N9050" s="8" t="e">
        <f t="shared" si="1611"/>
        <v>#N/A</v>
      </c>
    </row>
    <row r="9051" spans="1:14" ht="15.75" customHeight="1" x14ac:dyDescent="0.35">
      <c r="A9051" s="7">
        <f t="shared" si="1623"/>
        <v>0</v>
      </c>
      <c r="B9051" s="7">
        <f t="shared" si="1624"/>
        <v>0</v>
      </c>
      <c r="C9051" s="7">
        <f t="shared" si="1625"/>
        <v>0</v>
      </c>
      <c r="D9051" s="7">
        <f t="shared" si="1626"/>
        <v>0</v>
      </c>
      <c r="E9051" s="7" t="e">
        <f>IF('Report DCM'!$H9051="In-Stream Video","Rich Media display banner",IF('Report DCM'!$I9051&gt;'Report DCM'!$J9051,"Standard",VLOOKUP(CONCATENATE(bd_adtype,"_",bd_creativetype),tabela,2,FALSE)))</f>
        <v>#N/A</v>
      </c>
      <c r="F9051" s="7">
        <f t="shared" si="1627"/>
        <v>0</v>
      </c>
      <c r="G9051" s="7">
        <f t="shared" si="1628"/>
        <v>0</v>
      </c>
      <c r="H9051" s="7">
        <f t="shared" si="1629"/>
        <v>0</v>
      </c>
      <c r="I9051" s="7">
        <f t="shared" si="1630"/>
        <v>0</v>
      </c>
      <c r="J9051" s="7">
        <f t="shared" si="1631"/>
        <v>0</v>
      </c>
      <c r="K9051" s="8" t="e">
        <f t="shared" si="1632"/>
        <v>#N/A</v>
      </c>
      <c r="L9051" s="7" t="e">
        <f t="shared" si="1633"/>
        <v>#N/A</v>
      </c>
      <c r="M9051" s="8" t="e">
        <f t="shared" si="1610"/>
        <v>#N/A</v>
      </c>
      <c r="N9051" s="8" t="e">
        <f t="shared" si="1611"/>
        <v>#N/A</v>
      </c>
    </row>
    <row r="9052" spans="1:14" ht="15.75" customHeight="1" x14ac:dyDescent="0.35">
      <c r="A9052" s="7">
        <f t="shared" si="1623"/>
        <v>0</v>
      </c>
      <c r="B9052" s="7">
        <f t="shared" si="1624"/>
        <v>0</v>
      </c>
      <c r="C9052" s="7">
        <f t="shared" si="1625"/>
        <v>0</v>
      </c>
      <c r="D9052" s="7">
        <f t="shared" si="1626"/>
        <v>0</v>
      </c>
      <c r="E9052" s="7" t="e">
        <f>IF('Report DCM'!$H9052="In-Stream Video","Rich Media display banner",IF('Report DCM'!$I9052&gt;'Report DCM'!$J9052,"Standard",VLOOKUP(CONCATENATE(bd_adtype,"_",bd_creativetype),tabela,2,FALSE)))</f>
        <v>#N/A</v>
      </c>
      <c r="F9052" s="7">
        <f t="shared" si="1627"/>
        <v>0</v>
      </c>
      <c r="G9052" s="7">
        <f t="shared" si="1628"/>
        <v>0</v>
      </c>
      <c r="H9052" s="7">
        <f t="shared" si="1629"/>
        <v>0</v>
      </c>
      <c r="I9052" s="7">
        <f t="shared" si="1630"/>
        <v>0</v>
      </c>
      <c r="J9052" s="7">
        <f t="shared" si="1631"/>
        <v>0</v>
      </c>
      <c r="K9052" s="8" t="e">
        <f t="shared" si="1632"/>
        <v>#N/A</v>
      </c>
      <c r="L9052" s="7" t="e">
        <f t="shared" si="1633"/>
        <v>#N/A</v>
      </c>
      <c r="M9052" s="8" t="e">
        <f t="shared" si="1610"/>
        <v>#N/A</v>
      </c>
      <c r="N9052" s="8" t="e">
        <f t="shared" si="1611"/>
        <v>#N/A</v>
      </c>
    </row>
    <row r="9053" spans="1:14" ht="15.75" customHeight="1" x14ac:dyDescent="0.35">
      <c r="A9053" s="7">
        <f t="shared" si="1623"/>
        <v>0</v>
      </c>
      <c r="B9053" s="7">
        <f t="shared" si="1624"/>
        <v>0</v>
      </c>
      <c r="C9053" s="7">
        <f t="shared" si="1625"/>
        <v>0</v>
      </c>
      <c r="D9053" s="7">
        <f t="shared" si="1626"/>
        <v>0</v>
      </c>
      <c r="E9053" s="7" t="e">
        <f>IF('Report DCM'!$H9053="In-Stream Video","Rich Media display banner",IF('Report DCM'!$I9053&gt;'Report DCM'!$J9053,"Standard",VLOOKUP(CONCATENATE(bd_adtype,"_",bd_creativetype),tabela,2,FALSE)))</f>
        <v>#N/A</v>
      </c>
      <c r="F9053" s="7">
        <f t="shared" si="1627"/>
        <v>0</v>
      </c>
      <c r="G9053" s="7">
        <f t="shared" si="1628"/>
        <v>0</v>
      </c>
      <c r="H9053" s="7">
        <f t="shared" si="1629"/>
        <v>0</v>
      </c>
      <c r="I9053" s="7">
        <f t="shared" si="1630"/>
        <v>0</v>
      </c>
      <c r="J9053" s="7">
        <f t="shared" si="1631"/>
        <v>0</v>
      </c>
      <c r="K9053" s="8" t="e">
        <f t="shared" si="1632"/>
        <v>#N/A</v>
      </c>
      <c r="L9053" s="7" t="e">
        <f t="shared" si="1633"/>
        <v>#N/A</v>
      </c>
      <c r="M9053" s="8" t="e">
        <f t="shared" si="1610"/>
        <v>#N/A</v>
      </c>
      <c r="N9053" s="8" t="e">
        <f t="shared" si="1611"/>
        <v>#N/A</v>
      </c>
    </row>
    <row r="9054" spans="1:14" ht="15.75" customHeight="1" x14ac:dyDescent="0.35">
      <c r="A9054" s="7">
        <f t="shared" si="1623"/>
        <v>0</v>
      </c>
      <c r="B9054" s="7">
        <f t="shared" si="1624"/>
        <v>0</v>
      </c>
      <c r="C9054" s="7">
        <f t="shared" si="1625"/>
        <v>0</v>
      </c>
      <c r="D9054" s="7">
        <f t="shared" si="1626"/>
        <v>0</v>
      </c>
      <c r="E9054" s="7" t="e">
        <f>IF('Report DCM'!$H9054="In-Stream Video","Rich Media display banner",IF('Report DCM'!$I9054&gt;'Report DCM'!$J9054,"Standard",VLOOKUP(CONCATENATE(bd_adtype,"_",bd_creativetype),tabela,2,FALSE)))</f>
        <v>#N/A</v>
      </c>
      <c r="F9054" s="7">
        <f t="shared" si="1627"/>
        <v>0</v>
      </c>
      <c r="G9054" s="7">
        <f t="shared" si="1628"/>
        <v>0</v>
      </c>
      <c r="H9054" s="7">
        <f t="shared" si="1629"/>
        <v>0</v>
      </c>
      <c r="I9054" s="7">
        <f t="shared" si="1630"/>
        <v>0</v>
      </c>
      <c r="J9054" s="7">
        <f t="shared" si="1631"/>
        <v>0</v>
      </c>
      <c r="K9054" s="8" t="e">
        <f t="shared" si="1632"/>
        <v>#N/A</v>
      </c>
      <c r="L9054" s="7" t="e">
        <f t="shared" si="1633"/>
        <v>#N/A</v>
      </c>
      <c r="M9054" s="8" t="e">
        <f t="shared" si="1610"/>
        <v>#N/A</v>
      </c>
      <c r="N9054" s="8" t="e">
        <f t="shared" si="1611"/>
        <v>#N/A</v>
      </c>
    </row>
    <row r="9055" spans="1:14" ht="15.75" customHeight="1" x14ac:dyDescent="0.35">
      <c r="A9055" s="7">
        <f t="shared" si="1623"/>
        <v>0</v>
      </c>
      <c r="B9055" s="7">
        <f t="shared" si="1624"/>
        <v>0</v>
      </c>
      <c r="C9055" s="7">
        <f t="shared" si="1625"/>
        <v>0</v>
      </c>
      <c r="D9055" s="7">
        <f t="shared" si="1626"/>
        <v>0</v>
      </c>
      <c r="E9055" s="7" t="e">
        <f>IF('Report DCM'!$H9055="In-Stream Video","Rich Media display banner",IF('Report DCM'!$I9055&gt;'Report DCM'!$J9055,"Standard",VLOOKUP(CONCATENATE(bd_adtype,"_",bd_creativetype),tabela,2,FALSE)))</f>
        <v>#N/A</v>
      </c>
      <c r="F9055" s="7">
        <f t="shared" si="1627"/>
        <v>0</v>
      </c>
      <c r="G9055" s="7">
        <f t="shared" si="1628"/>
        <v>0</v>
      </c>
      <c r="H9055" s="7">
        <f t="shared" si="1629"/>
        <v>0</v>
      </c>
      <c r="I9055" s="7">
        <f t="shared" si="1630"/>
        <v>0</v>
      </c>
      <c r="J9055" s="7">
        <f t="shared" si="1631"/>
        <v>0</v>
      </c>
      <c r="K9055" s="8" t="e">
        <f t="shared" si="1632"/>
        <v>#N/A</v>
      </c>
      <c r="L9055" s="7" t="e">
        <f t="shared" si="1633"/>
        <v>#N/A</v>
      </c>
      <c r="M9055" s="8" t="e">
        <f t="shared" si="1610"/>
        <v>#N/A</v>
      </c>
      <c r="N9055" s="8" t="e">
        <f t="shared" si="1611"/>
        <v>#N/A</v>
      </c>
    </row>
    <row r="9056" spans="1:14" ht="15.75" customHeight="1" x14ac:dyDescent="0.35">
      <c r="A9056" s="7">
        <f t="shared" si="1623"/>
        <v>0</v>
      </c>
      <c r="B9056" s="7">
        <f t="shared" si="1624"/>
        <v>0</v>
      </c>
      <c r="C9056" s="7">
        <f t="shared" si="1625"/>
        <v>0</v>
      </c>
      <c r="D9056" s="7">
        <f t="shared" si="1626"/>
        <v>0</v>
      </c>
      <c r="E9056" s="7" t="e">
        <f>IF('Report DCM'!$H9056="In-Stream Video","Rich Media display banner",IF('Report DCM'!$I9056&gt;'Report DCM'!$J9056,"Standard",VLOOKUP(CONCATENATE(bd_adtype,"_",bd_creativetype),tabela,2,FALSE)))</f>
        <v>#N/A</v>
      </c>
      <c r="F9056" s="7">
        <f t="shared" si="1627"/>
        <v>0</v>
      </c>
      <c r="G9056" s="7">
        <f t="shared" si="1628"/>
        <v>0</v>
      </c>
      <c r="H9056" s="7">
        <f t="shared" si="1629"/>
        <v>0</v>
      </c>
      <c r="I9056" s="7">
        <f t="shared" si="1630"/>
        <v>0</v>
      </c>
      <c r="J9056" s="7">
        <f t="shared" si="1631"/>
        <v>0</v>
      </c>
      <c r="K9056" s="8" t="e">
        <f t="shared" si="1632"/>
        <v>#N/A</v>
      </c>
      <c r="L9056" s="7" t="e">
        <f t="shared" si="1633"/>
        <v>#N/A</v>
      </c>
      <c r="M9056" s="8" t="e">
        <f t="shared" si="1610"/>
        <v>#N/A</v>
      </c>
      <c r="N9056" s="8" t="e">
        <f t="shared" si="1611"/>
        <v>#N/A</v>
      </c>
    </row>
    <row r="9057" spans="1:14" ht="15.75" customHeight="1" x14ac:dyDescent="0.35">
      <c r="A9057" s="7">
        <f t="shared" si="1623"/>
        <v>0</v>
      </c>
      <c r="B9057" s="7">
        <f t="shared" si="1624"/>
        <v>0</v>
      </c>
      <c r="C9057" s="7">
        <f t="shared" si="1625"/>
        <v>0</v>
      </c>
      <c r="D9057" s="7">
        <f t="shared" si="1626"/>
        <v>0</v>
      </c>
      <c r="E9057" s="7" t="e">
        <f>IF('Report DCM'!$H9057="In-Stream Video","Rich Media display banner",IF('Report DCM'!$I9057&gt;'Report DCM'!$J9057,"Standard",VLOOKUP(CONCATENATE(bd_adtype,"_",bd_creativetype),tabela,2,FALSE)))</f>
        <v>#N/A</v>
      </c>
      <c r="F9057" s="7">
        <f t="shared" si="1627"/>
        <v>0</v>
      </c>
      <c r="G9057" s="7">
        <f t="shared" si="1628"/>
        <v>0</v>
      </c>
      <c r="H9057" s="7">
        <f t="shared" si="1629"/>
        <v>0</v>
      </c>
      <c r="I9057" s="7">
        <f t="shared" si="1630"/>
        <v>0</v>
      </c>
      <c r="J9057" s="7">
        <f t="shared" si="1631"/>
        <v>0</v>
      </c>
      <c r="K9057" s="8" t="e">
        <f t="shared" si="1632"/>
        <v>#N/A</v>
      </c>
      <c r="L9057" s="7" t="e">
        <f t="shared" si="1633"/>
        <v>#N/A</v>
      </c>
      <c r="M9057" s="8" t="e">
        <f t="shared" si="1610"/>
        <v>#N/A</v>
      </c>
      <c r="N9057" s="8" t="e">
        <f t="shared" si="1611"/>
        <v>#N/A</v>
      </c>
    </row>
    <row r="9058" spans="1:14" ht="15.75" customHeight="1" x14ac:dyDescent="0.35">
      <c r="A9058" s="7">
        <f t="shared" si="1623"/>
        <v>0</v>
      </c>
      <c r="B9058" s="7">
        <f t="shared" si="1624"/>
        <v>0</v>
      </c>
      <c r="C9058" s="7">
        <f t="shared" si="1625"/>
        <v>0</v>
      </c>
      <c r="D9058" s="7">
        <f t="shared" si="1626"/>
        <v>0</v>
      </c>
      <c r="E9058" s="7" t="e">
        <f>IF('Report DCM'!$H9058="In-Stream Video","Rich Media display banner",IF('Report DCM'!$I9058&gt;'Report DCM'!$J9058,"Standard",VLOOKUP(CONCATENATE(bd_adtype,"_",bd_creativetype),tabela,2,FALSE)))</f>
        <v>#N/A</v>
      </c>
      <c r="F9058" s="7">
        <f t="shared" si="1627"/>
        <v>0</v>
      </c>
      <c r="G9058" s="7">
        <f t="shared" si="1628"/>
        <v>0</v>
      </c>
      <c r="H9058" s="7">
        <f t="shared" si="1629"/>
        <v>0</v>
      </c>
      <c r="I9058" s="7">
        <f t="shared" si="1630"/>
        <v>0</v>
      </c>
      <c r="J9058" s="7">
        <f t="shared" si="1631"/>
        <v>0</v>
      </c>
      <c r="K9058" s="8" t="e">
        <f t="shared" si="1632"/>
        <v>#N/A</v>
      </c>
      <c r="L9058" s="7" t="e">
        <f t="shared" si="1633"/>
        <v>#N/A</v>
      </c>
      <c r="M9058" s="8" t="e">
        <f t="shared" si="1610"/>
        <v>#N/A</v>
      </c>
      <c r="N9058" s="8" t="e">
        <f t="shared" si="1611"/>
        <v>#N/A</v>
      </c>
    </row>
    <row r="9059" spans="1:14" ht="15.75" customHeight="1" x14ac:dyDescent="0.35">
      <c r="A9059" s="7">
        <f t="shared" si="1623"/>
        <v>0</v>
      </c>
      <c r="B9059" s="7">
        <f t="shared" si="1624"/>
        <v>0</v>
      </c>
      <c r="C9059" s="7">
        <f t="shared" si="1625"/>
        <v>0</v>
      </c>
      <c r="D9059" s="7">
        <f t="shared" si="1626"/>
        <v>0</v>
      </c>
      <c r="E9059" s="7" t="e">
        <f>IF('Report DCM'!$H9059="In-Stream Video","Rich Media display banner",IF('Report DCM'!$I9059&gt;'Report DCM'!$J9059,"Standard",VLOOKUP(CONCATENATE(bd_adtype,"_",bd_creativetype),tabela,2,FALSE)))</f>
        <v>#N/A</v>
      </c>
      <c r="F9059" s="7">
        <f t="shared" si="1627"/>
        <v>0</v>
      </c>
      <c r="G9059" s="7">
        <f t="shared" si="1628"/>
        <v>0</v>
      </c>
      <c r="H9059" s="7">
        <f t="shared" si="1629"/>
        <v>0</v>
      </c>
      <c r="I9059" s="7">
        <f t="shared" si="1630"/>
        <v>0</v>
      </c>
      <c r="J9059" s="7">
        <f t="shared" si="1631"/>
        <v>0</v>
      </c>
      <c r="K9059" s="8" t="e">
        <f t="shared" si="1632"/>
        <v>#N/A</v>
      </c>
      <c r="L9059" s="7" t="e">
        <f t="shared" si="1633"/>
        <v>#N/A</v>
      </c>
      <c r="M9059" s="8" t="e">
        <f t="shared" si="1610"/>
        <v>#N/A</v>
      </c>
      <c r="N9059" s="8" t="e">
        <f t="shared" si="1611"/>
        <v>#N/A</v>
      </c>
    </row>
    <row r="9060" spans="1:14" ht="15.75" customHeight="1" x14ac:dyDescent="0.35">
      <c r="A9060" s="7">
        <f t="shared" si="1623"/>
        <v>0</v>
      </c>
      <c r="B9060" s="7">
        <f t="shared" si="1624"/>
        <v>0</v>
      </c>
      <c r="C9060" s="7">
        <f t="shared" si="1625"/>
        <v>0</v>
      </c>
      <c r="D9060" s="7">
        <f t="shared" si="1626"/>
        <v>0</v>
      </c>
      <c r="E9060" s="7" t="e">
        <f>IF('Report DCM'!$H9060="In-Stream Video","Rich Media display banner",IF('Report DCM'!$I9060&gt;'Report DCM'!$J9060,"Standard",VLOOKUP(CONCATENATE(bd_adtype,"_",bd_creativetype),tabela,2,FALSE)))</f>
        <v>#N/A</v>
      </c>
      <c r="F9060" s="7">
        <f t="shared" si="1627"/>
        <v>0</v>
      </c>
      <c r="G9060" s="7">
        <f t="shared" si="1628"/>
        <v>0</v>
      </c>
      <c r="H9060" s="7">
        <f t="shared" si="1629"/>
        <v>0</v>
      </c>
      <c r="I9060" s="7">
        <f t="shared" si="1630"/>
        <v>0</v>
      </c>
      <c r="J9060" s="7">
        <f t="shared" si="1631"/>
        <v>0</v>
      </c>
      <c r="K9060" s="8" t="e">
        <f t="shared" si="1632"/>
        <v>#N/A</v>
      </c>
      <c r="L9060" s="7" t="e">
        <f t="shared" si="1633"/>
        <v>#N/A</v>
      </c>
      <c r="M9060" s="8" t="e">
        <f t="shared" si="1610"/>
        <v>#N/A</v>
      </c>
      <c r="N9060" s="8" t="e">
        <f t="shared" si="1611"/>
        <v>#N/A</v>
      </c>
    </row>
    <row r="9061" spans="1:14" ht="15.75" customHeight="1" x14ac:dyDescent="0.35">
      <c r="A9061" s="7">
        <f t="shared" si="1623"/>
        <v>0</v>
      </c>
      <c r="B9061" s="7">
        <f t="shared" si="1624"/>
        <v>0</v>
      </c>
      <c r="C9061" s="7">
        <f t="shared" si="1625"/>
        <v>0</v>
      </c>
      <c r="D9061" s="7">
        <f t="shared" si="1626"/>
        <v>0</v>
      </c>
      <c r="E9061" s="7" t="e">
        <f>IF('Report DCM'!$H9061="In-Stream Video","Rich Media display banner",IF('Report DCM'!$I9061&gt;'Report DCM'!$J9061,"Standard",VLOOKUP(CONCATENATE(bd_adtype,"_",bd_creativetype),tabela,2,FALSE)))</f>
        <v>#N/A</v>
      </c>
      <c r="F9061" s="7">
        <f t="shared" si="1627"/>
        <v>0</v>
      </c>
      <c r="G9061" s="7">
        <f t="shared" si="1628"/>
        <v>0</v>
      </c>
      <c r="H9061" s="7">
        <f t="shared" si="1629"/>
        <v>0</v>
      </c>
      <c r="I9061" s="7">
        <f t="shared" si="1630"/>
        <v>0</v>
      </c>
      <c r="J9061" s="7">
        <f t="shared" si="1631"/>
        <v>0</v>
      </c>
      <c r="K9061" s="8" t="e">
        <f t="shared" si="1632"/>
        <v>#N/A</v>
      </c>
      <c r="L9061" s="7" t="e">
        <f t="shared" si="1633"/>
        <v>#N/A</v>
      </c>
      <c r="M9061" s="8" t="e">
        <f t="shared" si="1610"/>
        <v>#N/A</v>
      </c>
      <c r="N9061" s="8" t="e">
        <f t="shared" si="1611"/>
        <v>#N/A</v>
      </c>
    </row>
    <row r="9062" spans="1:14" ht="15.75" customHeight="1" x14ac:dyDescent="0.35">
      <c r="A9062" s="7">
        <f t="shared" si="1623"/>
        <v>0</v>
      </c>
      <c r="B9062" s="7">
        <f t="shared" si="1624"/>
        <v>0</v>
      </c>
      <c r="C9062" s="7">
        <f t="shared" si="1625"/>
        <v>0</v>
      </c>
      <c r="D9062" s="7">
        <f t="shared" si="1626"/>
        <v>0</v>
      </c>
      <c r="E9062" s="7" t="e">
        <f>IF('Report DCM'!$H9062="In-Stream Video","Rich Media display banner",IF('Report DCM'!$I9062&gt;'Report DCM'!$J9062,"Standard",VLOOKUP(CONCATENATE(bd_adtype,"_",bd_creativetype),tabela,2,FALSE)))</f>
        <v>#N/A</v>
      </c>
      <c r="F9062" s="7">
        <f t="shared" si="1627"/>
        <v>0</v>
      </c>
      <c r="G9062" s="7">
        <f t="shared" si="1628"/>
        <v>0</v>
      </c>
      <c r="H9062" s="7">
        <f t="shared" si="1629"/>
        <v>0</v>
      </c>
      <c r="I9062" s="7">
        <f t="shared" si="1630"/>
        <v>0</v>
      </c>
      <c r="J9062" s="7">
        <f t="shared" si="1631"/>
        <v>0</v>
      </c>
      <c r="K9062" s="8" t="e">
        <f t="shared" si="1632"/>
        <v>#N/A</v>
      </c>
      <c r="L9062" s="7" t="e">
        <f t="shared" si="1633"/>
        <v>#N/A</v>
      </c>
      <c r="M9062" s="8" t="e">
        <f t="shared" si="1610"/>
        <v>#N/A</v>
      </c>
      <c r="N9062" s="8" t="e">
        <f t="shared" si="1611"/>
        <v>#N/A</v>
      </c>
    </row>
    <row r="9063" spans="1:14" ht="15.75" customHeight="1" x14ac:dyDescent="0.35">
      <c r="A9063" s="7">
        <f t="shared" si="1623"/>
        <v>0</v>
      </c>
      <c r="B9063" s="7">
        <f t="shared" si="1624"/>
        <v>0</v>
      </c>
      <c r="C9063" s="7">
        <f t="shared" si="1625"/>
        <v>0</v>
      </c>
      <c r="D9063" s="7">
        <f t="shared" si="1626"/>
        <v>0</v>
      </c>
      <c r="E9063" s="7" t="e">
        <f>IF('Report DCM'!$H9063="In-Stream Video","Rich Media display banner",IF('Report DCM'!$I9063&gt;'Report DCM'!$J9063,"Standard",VLOOKUP(CONCATENATE(bd_adtype,"_",bd_creativetype),tabela,2,FALSE)))</f>
        <v>#N/A</v>
      </c>
      <c r="F9063" s="7">
        <f t="shared" si="1627"/>
        <v>0</v>
      </c>
      <c r="G9063" s="7">
        <f t="shared" si="1628"/>
        <v>0</v>
      </c>
      <c r="H9063" s="7">
        <f t="shared" si="1629"/>
        <v>0</v>
      </c>
      <c r="I9063" s="7">
        <f t="shared" si="1630"/>
        <v>0</v>
      </c>
      <c r="J9063" s="7">
        <f t="shared" si="1631"/>
        <v>0</v>
      </c>
      <c r="K9063" s="8" t="e">
        <f t="shared" si="1632"/>
        <v>#N/A</v>
      </c>
      <c r="L9063" s="7" t="e">
        <f t="shared" si="1633"/>
        <v>#N/A</v>
      </c>
      <c r="M9063" s="8" t="e">
        <f t="shared" si="1610"/>
        <v>#N/A</v>
      </c>
      <c r="N9063" s="8" t="e">
        <f t="shared" si="1611"/>
        <v>#N/A</v>
      </c>
    </row>
    <row r="9064" spans="1:14" ht="15.75" customHeight="1" x14ac:dyDescent="0.35">
      <c r="A9064" s="7">
        <f t="shared" si="1623"/>
        <v>0</v>
      </c>
      <c r="B9064" s="7">
        <f t="shared" si="1624"/>
        <v>0</v>
      </c>
      <c r="C9064" s="7">
        <f t="shared" si="1625"/>
        <v>0</v>
      </c>
      <c r="D9064" s="7">
        <f t="shared" si="1626"/>
        <v>0</v>
      </c>
      <c r="E9064" s="7" t="e">
        <f>IF('Report DCM'!$H9064="In-Stream Video","Rich Media display banner",IF('Report DCM'!$I9064&gt;'Report DCM'!$J9064,"Standard",VLOOKUP(CONCATENATE(bd_adtype,"_",bd_creativetype),tabela,2,FALSE)))</f>
        <v>#N/A</v>
      </c>
      <c r="F9064" s="7">
        <f t="shared" si="1627"/>
        <v>0</v>
      </c>
      <c r="G9064" s="7">
        <f t="shared" si="1628"/>
        <v>0</v>
      </c>
      <c r="H9064" s="7">
        <f t="shared" si="1629"/>
        <v>0</v>
      </c>
      <c r="I9064" s="7">
        <f t="shared" si="1630"/>
        <v>0</v>
      </c>
      <c r="J9064" s="7">
        <f t="shared" si="1631"/>
        <v>0</v>
      </c>
      <c r="K9064" s="8" t="e">
        <f t="shared" si="1632"/>
        <v>#N/A</v>
      </c>
      <c r="L9064" s="7" t="e">
        <f t="shared" si="1633"/>
        <v>#N/A</v>
      </c>
      <c r="M9064" s="8" t="e">
        <f t="shared" si="1610"/>
        <v>#N/A</v>
      </c>
      <c r="N9064" s="8" t="e">
        <f t="shared" si="1611"/>
        <v>#N/A</v>
      </c>
    </row>
    <row r="9065" spans="1:14" ht="15.75" customHeight="1" x14ac:dyDescent="0.35">
      <c r="A9065" s="7">
        <f t="shared" si="1623"/>
        <v>0</v>
      </c>
      <c r="B9065" s="7">
        <f t="shared" si="1624"/>
        <v>0</v>
      </c>
      <c r="C9065" s="7">
        <f t="shared" si="1625"/>
        <v>0</v>
      </c>
      <c r="D9065" s="7">
        <f t="shared" si="1626"/>
        <v>0</v>
      </c>
      <c r="E9065" s="7" t="e">
        <f>IF('Report DCM'!$H9065="In-Stream Video","Rich Media display banner",IF('Report DCM'!$I9065&gt;'Report DCM'!$J9065,"Standard",VLOOKUP(CONCATENATE(bd_adtype,"_",bd_creativetype),tabela,2,FALSE)))</f>
        <v>#N/A</v>
      </c>
      <c r="F9065" s="7">
        <f t="shared" si="1627"/>
        <v>0</v>
      </c>
      <c r="G9065" s="7">
        <f t="shared" si="1628"/>
        <v>0</v>
      </c>
      <c r="H9065" s="7">
        <f t="shared" si="1629"/>
        <v>0</v>
      </c>
      <c r="I9065" s="7">
        <f t="shared" si="1630"/>
        <v>0</v>
      </c>
      <c r="J9065" s="7">
        <f t="shared" si="1631"/>
        <v>0</v>
      </c>
      <c r="K9065" s="8" t="e">
        <f t="shared" si="1632"/>
        <v>#N/A</v>
      </c>
      <c r="L9065" s="7" t="e">
        <f t="shared" si="1633"/>
        <v>#N/A</v>
      </c>
      <c r="M9065" s="8" t="e">
        <f t="shared" si="1610"/>
        <v>#N/A</v>
      </c>
      <c r="N9065" s="8" t="e">
        <f t="shared" si="1611"/>
        <v>#N/A</v>
      </c>
    </row>
    <row r="9066" spans="1:14" ht="15.75" customHeight="1" x14ac:dyDescent="0.35">
      <c r="A9066" s="7">
        <f t="shared" si="1623"/>
        <v>0</v>
      </c>
      <c r="B9066" s="7">
        <f t="shared" si="1624"/>
        <v>0</v>
      </c>
      <c r="C9066" s="7">
        <f t="shared" si="1625"/>
        <v>0</v>
      </c>
      <c r="D9066" s="7">
        <f t="shared" si="1626"/>
        <v>0</v>
      </c>
      <c r="E9066" s="7" t="e">
        <f>IF('Report DCM'!$H9066="In-Stream Video","Rich Media display banner",IF('Report DCM'!$I9066&gt;'Report DCM'!$J9066,"Standard",VLOOKUP(CONCATENATE(bd_adtype,"_",bd_creativetype),tabela,2,FALSE)))</f>
        <v>#N/A</v>
      </c>
      <c r="F9066" s="7">
        <f t="shared" si="1627"/>
        <v>0</v>
      </c>
      <c r="G9066" s="7">
        <f t="shared" si="1628"/>
        <v>0</v>
      </c>
      <c r="H9066" s="7">
        <f t="shared" si="1629"/>
        <v>0</v>
      </c>
      <c r="I9066" s="7">
        <f t="shared" si="1630"/>
        <v>0</v>
      </c>
      <c r="J9066" s="7">
        <f t="shared" si="1631"/>
        <v>0</v>
      </c>
      <c r="K9066" s="8" t="e">
        <f t="shared" si="1632"/>
        <v>#N/A</v>
      </c>
      <c r="L9066" s="7" t="e">
        <f t="shared" si="1633"/>
        <v>#N/A</v>
      </c>
      <c r="M9066" s="8" t="e">
        <f t="shared" si="1610"/>
        <v>#N/A</v>
      </c>
      <c r="N9066" s="8" t="e">
        <f t="shared" si="1611"/>
        <v>#N/A</v>
      </c>
    </row>
    <row r="9067" spans="1:14" ht="15.75" customHeight="1" x14ac:dyDescent="0.35">
      <c r="A9067" s="7">
        <f t="shared" si="1623"/>
        <v>0</v>
      </c>
      <c r="B9067" s="7">
        <f t="shared" si="1624"/>
        <v>0</v>
      </c>
      <c r="C9067" s="7">
        <f t="shared" si="1625"/>
        <v>0</v>
      </c>
      <c r="D9067" s="7">
        <f t="shared" si="1626"/>
        <v>0</v>
      </c>
      <c r="E9067" s="7" t="e">
        <f>IF('Report DCM'!$H9067="In-Stream Video","Rich Media display banner",IF('Report DCM'!$I9067&gt;'Report DCM'!$J9067,"Standard",VLOOKUP(CONCATENATE(bd_adtype,"_",bd_creativetype),tabela,2,FALSE)))</f>
        <v>#N/A</v>
      </c>
      <c r="F9067" s="7">
        <f t="shared" si="1627"/>
        <v>0</v>
      </c>
      <c r="G9067" s="7">
        <f t="shared" si="1628"/>
        <v>0</v>
      </c>
      <c r="H9067" s="7">
        <f t="shared" si="1629"/>
        <v>0</v>
      </c>
      <c r="I9067" s="7">
        <f t="shared" si="1630"/>
        <v>0</v>
      </c>
      <c r="J9067" s="7">
        <f t="shared" si="1631"/>
        <v>0</v>
      </c>
      <c r="K9067" s="8" t="e">
        <f t="shared" si="1632"/>
        <v>#N/A</v>
      </c>
      <c r="L9067" s="7" t="e">
        <f t="shared" si="1633"/>
        <v>#N/A</v>
      </c>
      <c r="M9067" s="8" t="e">
        <f t="shared" si="1610"/>
        <v>#N/A</v>
      </c>
      <c r="N9067" s="8" t="e">
        <f t="shared" si="1611"/>
        <v>#N/A</v>
      </c>
    </row>
    <row r="9068" spans="1:14" ht="15.75" customHeight="1" x14ac:dyDescent="0.35">
      <c r="A9068" s="7">
        <f t="shared" si="1623"/>
        <v>0</v>
      </c>
      <c r="B9068" s="7">
        <f t="shared" si="1624"/>
        <v>0</v>
      </c>
      <c r="C9068" s="7">
        <f t="shared" si="1625"/>
        <v>0</v>
      </c>
      <c r="D9068" s="7">
        <f t="shared" si="1626"/>
        <v>0</v>
      </c>
      <c r="E9068" s="7" t="e">
        <f>IF('Report DCM'!$H9068="In-Stream Video","Rich Media display banner",IF('Report DCM'!$I9068&gt;'Report DCM'!$J9068,"Standard",VLOOKUP(CONCATENATE(bd_adtype,"_",bd_creativetype),tabela,2,FALSE)))</f>
        <v>#N/A</v>
      </c>
      <c r="F9068" s="7">
        <f t="shared" si="1627"/>
        <v>0</v>
      </c>
      <c r="G9068" s="7">
        <f t="shared" si="1628"/>
        <v>0</v>
      </c>
      <c r="H9068" s="7">
        <f t="shared" si="1629"/>
        <v>0</v>
      </c>
      <c r="I9068" s="7">
        <f t="shared" si="1630"/>
        <v>0</v>
      </c>
      <c r="J9068" s="7">
        <f t="shared" si="1631"/>
        <v>0</v>
      </c>
      <c r="K9068" s="8" t="e">
        <f t="shared" si="1632"/>
        <v>#N/A</v>
      </c>
      <c r="L9068" s="7" t="e">
        <f t="shared" si="1633"/>
        <v>#N/A</v>
      </c>
      <c r="M9068" s="8" t="e">
        <f t="shared" si="1610"/>
        <v>#N/A</v>
      </c>
      <c r="N9068" s="8" t="e">
        <f t="shared" si="1611"/>
        <v>#N/A</v>
      </c>
    </row>
    <row r="9069" spans="1:14" ht="15.75" customHeight="1" x14ac:dyDescent="0.35">
      <c r="A9069" s="7">
        <f t="shared" si="1623"/>
        <v>0</v>
      </c>
      <c r="B9069" s="7">
        <f t="shared" si="1624"/>
        <v>0</v>
      </c>
      <c r="C9069" s="7">
        <f t="shared" si="1625"/>
        <v>0</v>
      </c>
      <c r="D9069" s="7">
        <f t="shared" si="1626"/>
        <v>0</v>
      </c>
      <c r="E9069" s="7" t="e">
        <f>IF('Report DCM'!$H9069="In-Stream Video","Rich Media display banner",IF('Report DCM'!$I9069&gt;'Report DCM'!$J9069,"Standard",VLOOKUP(CONCATENATE(bd_adtype,"_",bd_creativetype),tabela,2,FALSE)))</f>
        <v>#N/A</v>
      </c>
      <c r="F9069" s="7">
        <f t="shared" si="1627"/>
        <v>0</v>
      </c>
      <c r="G9069" s="7">
        <f t="shared" si="1628"/>
        <v>0</v>
      </c>
      <c r="H9069" s="7">
        <f t="shared" si="1629"/>
        <v>0</v>
      </c>
      <c r="I9069" s="7">
        <f t="shared" si="1630"/>
        <v>0</v>
      </c>
      <c r="J9069" s="7">
        <f t="shared" si="1631"/>
        <v>0</v>
      </c>
      <c r="K9069" s="8" t="e">
        <f t="shared" si="1632"/>
        <v>#N/A</v>
      </c>
      <c r="L9069" s="7" t="e">
        <f t="shared" si="1633"/>
        <v>#N/A</v>
      </c>
      <c r="M9069" s="8" t="e">
        <f t="shared" si="1610"/>
        <v>#N/A</v>
      </c>
      <c r="N9069" s="8" t="e">
        <f t="shared" si="1611"/>
        <v>#N/A</v>
      </c>
    </row>
    <row r="9070" spans="1:14" ht="15.75" customHeight="1" x14ac:dyDescent="0.35">
      <c r="A9070" s="7">
        <f t="shared" si="1623"/>
        <v>0</v>
      </c>
      <c r="B9070" s="7">
        <f t="shared" si="1624"/>
        <v>0</v>
      </c>
      <c r="C9070" s="7">
        <f t="shared" si="1625"/>
        <v>0</v>
      </c>
      <c r="D9070" s="7">
        <f t="shared" si="1626"/>
        <v>0</v>
      </c>
      <c r="E9070" s="7" t="e">
        <f>IF('Report DCM'!$H9070="In-Stream Video","Rich Media display banner",IF('Report DCM'!$I9070&gt;'Report DCM'!$J9070,"Standard",VLOOKUP(CONCATENATE(bd_adtype,"_",bd_creativetype),tabela,2,FALSE)))</f>
        <v>#N/A</v>
      </c>
      <c r="F9070" s="7">
        <f t="shared" si="1627"/>
        <v>0</v>
      </c>
      <c r="G9070" s="7">
        <f t="shared" si="1628"/>
        <v>0</v>
      </c>
      <c r="H9070" s="7">
        <f t="shared" si="1629"/>
        <v>0</v>
      </c>
      <c r="I9070" s="7">
        <f t="shared" si="1630"/>
        <v>0</v>
      </c>
      <c r="J9070" s="7">
        <f t="shared" si="1631"/>
        <v>0</v>
      </c>
      <c r="K9070" s="8" t="e">
        <f t="shared" si="1632"/>
        <v>#N/A</v>
      </c>
      <c r="L9070" s="7" t="e">
        <f t="shared" si="1633"/>
        <v>#N/A</v>
      </c>
      <c r="M9070" s="8" t="e">
        <f t="shared" si="1610"/>
        <v>#N/A</v>
      </c>
      <c r="N9070" s="8" t="e">
        <f t="shared" si="1611"/>
        <v>#N/A</v>
      </c>
    </row>
    <row r="9071" spans="1:14" ht="15.75" customHeight="1" x14ac:dyDescent="0.35">
      <c r="A9071" s="7">
        <f t="shared" si="1623"/>
        <v>0</v>
      </c>
      <c r="B9071" s="7">
        <f t="shared" si="1624"/>
        <v>0</v>
      </c>
      <c r="C9071" s="7">
        <f t="shared" si="1625"/>
        <v>0</v>
      </c>
      <c r="D9071" s="7">
        <f t="shared" si="1626"/>
        <v>0</v>
      </c>
      <c r="E9071" s="7" t="e">
        <f>IF('Report DCM'!$H9071="In-Stream Video","Rich Media display banner",IF('Report DCM'!$I9071&gt;'Report DCM'!$J9071,"Standard",VLOOKUP(CONCATENATE(bd_adtype,"_",bd_creativetype),tabela,2,FALSE)))</f>
        <v>#N/A</v>
      </c>
      <c r="F9071" s="7">
        <f t="shared" si="1627"/>
        <v>0</v>
      </c>
      <c r="G9071" s="7">
        <f t="shared" si="1628"/>
        <v>0</v>
      </c>
      <c r="H9071" s="7">
        <f t="shared" si="1629"/>
        <v>0</v>
      </c>
      <c r="I9071" s="7">
        <f t="shared" si="1630"/>
        <v>0</v>
      </c>
      <c r="J9071" s="7">
        <f t="shared" si="1631"/>
        <v>0</v>
      </c>
      <c r="K9071" s="8" t="e">
        <f t="shared" si="1632"/>
        <v>#N/A</v>
      </c>
      <c r="L9071" s="7" t="e">
        <f t="shared" si="1633"/>
        <v>#N/A</v>
      </c>
      <c r="M9071" s="8" t="e">
        <f t="shared" si="1610"/>
        <v>#N/A</v>
      </c>
      <c r="N9071" s="8" t="e">
        <f t="shared" si="1611"/>
        <v>#N/A</v>
      </c>
    </row>
    <row r="9072" spans="1:14" ht="15.75" customHeight="1" x14ac:dyDescent="0.35">
      <c r="A9072" s="7">
        <f t="shared" si="1623"/>
        <v>0</v>
      </c>
      <c r="B9072" s="7">
        <f t="shared" si="1624"/>
        <v>0</v>
      </c>
      <c r="C9072" s="7">
        <f t="shared" si="1625"/>
        <v>0</v>
      </c>
      <c r="D9072" s="7">
        <f t="shared" si="1626"/>
        <v>0</v>
      </c>
      <c r="E9072" s="7" t="e">
        <f>IF('Report DCM'!$H9072="In-Stream Video","Rich Media display banner",IF('Report DCM'!$I9072&gt;'Report DCM'!$J9072,"Standard",VLOOKUP(CONCATENATE(bd_adtype,"_",bd_creativetype),tabela,2,FALSE)))</f>
        <v>#N/A</v>
      </c>
      <c r="F9072" s="7">
        <f t="shared" si="1627"/>
        <v>0</v>
      </c>
      <c r="G9072" s="7">
        <f t="shared" si="1628"/>
        <v>0</v>
      </c>
      <c r="H9072" s="7">
        <f t="shared" si="1629"/>
        <v>0</v>
      </c>
      <c r="I9072" s="7">
        <f t="shared" si="1630"/>
        <v>0</v>
      </c>
      <c r="J9072" s="7">
        <f t="shared" si="1631"/>
        <v>0</v>
      </c>
      <c r="K9072" s="8" t="e">
        <f t="shared" si="1632"/>
        <v>#N/A</v>
      </c>
      <c r="L9072" s="7" t="e">
        <f t="shared" si="1633"/>
        <v>#N/A</v>
      </c>
      <c r="M9072" s="8" t="e">
        <f t="shared" si="1610"/>
        <v>#N/A</v>
      </c>
      <c r="N9072" s="8" t="e">
        <f t="shared" si="1611"/>
        <v>#N/A</v>
      </c>
    </row>
    <row r="9073" spans="1:14" ht="15.75" customHeight="1" x14ac:dyDescent="0.35">
      <c r="A9073" s="7">
        <f t="shared" si="1623"/>
        <v>0</v>
      </c>
      <c r="B9073" s="7">
        <f t="shared" si="1624"/>
        <v>0</v>
      </c>
      <c r="C9073" s="7">
        <f t="shared" si="1625"/>
        <v>0</v>
      </c>
      <c r="D9073" s="7">
        <f t="shared" si="1626"/>
        <v>0</v>
      </c>
      <c r="E9073" s="7" t="e">
        <f>IF('Report DCM'!$H9073="In-Stream Video","Rich Media display banner",IF('Report DCM'!$I9073&gt;'Report DCM'!$J9073,"Standard",VLOOKUP(CONCATENATE(bd_adtype,"_",bd_creativetype),tabela,2,FALSE)))</f>
        <v>#N/A</v>
      </c>
      <c r="F9073" s="7">
        <f t="shared" si="1627"/>
        <v>0</v>
      </c>
      <c r="G9073" s="7">
        <f t="shared" si="1628"/>
        <v>0</v>
      </c>
      <c r="H9073" s="7">
        <f t="shared" si="1629"/>
        <v>0</v>
      </c>
      <c r="I9073" s="7">
        <f t="shared" si="1630"/>
        <v>0</v>
      </c>
      <c r="J9073" s="7">
        <f t="shared" si="1631"/>
        <v>0</v>
      </c>
      <c r="K9073" s="8" t="e">
        <f t="shared" si="1632"/>
        <v>#N/A</v>
      </c>
      <c r="L9073" s="7" t="e">
        <f t="shared" si="1633"/>
        <v>#N/A</v>
      </c>
      <c r="M9073" s="8" t="e">
        <f t="shared" si="1610"/>
        <v>#N/A</v>
      </c>
      <c r="N9073" s="8" t="e">
        <f t="shared" si="1611"/>
        <v>#N/A</v>
      </c>
    </row>
    <row r="9074" spans="1:14" ht="15.75" customHeight="1" x14ac:dyDescent="0.35">
      <c r="A9074" s="7">
        <f t="shared" si="1623"/>
        <v>0</v>
      </c>
      <c r="B9074" s="7">
        <f t="shared" si="1624"/>
        <v>0</v>
      </c>
      <c r="C9074" s="7">
        <f t="shared" si="1625"/>
        <v>0</v>
      </c>
      <c r="D9074" s="7">
        <f t="shared" si="1626"/>
        <v>0</v>
      </c>
      <c r="E9074" s="7" t="e">
        <f>IF('Report DCM'!$H9074="In-Stream Video","Rich Media display banner",IF('Report DCM'!$I9074&gt;'Report DCM'!$J9074,"Standard",VLOOKUP(CONCATENATE(bd_adtype,"_",bd_creativetype),tabela,2,FALSE)))</f>
        <v>#N/A</v>
      </c>
      <c r="F9074" s="7">
        <f t="shared" si="1627"/>
        <v>0</v>
      </c>
      <c r="G9074" s="7">
        <f t="shared" si="1628"/>
        <v>0</v>
      </c>
      <c r="H9074" s="7">
        <f t="shared" si="1629"/>
        <v>0</v>
      </c>
      <c r="I9074" s="7">
        <f t="shared" si="1630"/>
        <v>0</v>
      </c>
      <c r="J9074" s="7">
        <f t="shared" si="1631"/>
        <v>0</v>
      </c>
      <c r="K9074" s="8" t="e">
        <f t="shared" si="1632"/>
        <v>#N/A</v>
      </c>
      <c r="L9074" s="7" t="e">
        <f t="shared" si="1633"/>
        <v>#N/A</v>
      </c>
      <c r="M9074" s="8" t="e">
        <f t="shared" si="1610"/>
        <v>#N/A</v>
      </c>
      <c r="N9074" s="8" t="e">
        <f t="shared" si="1611"/>
        <v>#N/A</v>
      </c>
    </row>
    <row r="9075" spans="1:14" ht="15.75" customHeight="1" x14ac:dyDescent="0.35">
      <c r="A9075" s="7">
        <f t="shared" si="1623"/>
        <v>0</v>
      </c>
      <c r="B9075" s="7">
        <f t="shared" si="1624"/>
        <v>0</v>
      </c>
      <c r="C9075" s="7">
        <f t="shared" si="1625"/>
        <v>0</v>
      </c>
      <c r="D9075" s="7">
        <f t="shared" si="1626"/>
        <v>0</v>
      </c>
      <c r="E9075" s="7" t="e">
        <f>IF('Report DCM'!$H9075="In-Stream Video","Rich Media display banner",IF('Report DCM'!$I9075&gt;'Report DCM'!$J9075,"Standard",VLOOKUP(CONCATENATE(bd_adtype,"_",bd_creativetype),tabela,2,FALSE)))</f>
        <v>#N/A</v>
      </c>
      <c r="F9075" s="7">
        <f t="shared" si="1627"/>
        <v>0</v>
      </c>
      <c r="G9075" s="7">
        <f t="shared" si="1628"/>
        <v>0</v>
      </c>
      <c r="H9075" s="7">
        <f t="shared" si="1629"/>
        <v>0</v>
      </c>
      <c r="I9075" s="7">
        <f t="shared" si="1630"/>
        <v>0</v>
      </c>
      <c r="J9075" s="7">
        <f t="shared" si="1631"/>
        <v>0</v>
      </c>
      <c r="K9075" s="8" t="e">
        <f t="shared" si="1632"/>
        <v>#N/A</v>
      </c>
      <c r="L9075" s="7" t="e">
        <f t="shared" si="1633"/>
        <v>#N/A</v>
      </c>
      <c r="M9075" s="8" t="e">
        <f t="shared" si="1610"/>
        <v>#N/A</v>
      </c>
      <c r="N9075" s="8" t="e">
        <f t="shared" si="1611"/>
        <v>#N/A</v>
      </c>
    </row>
    <row r="9076" spans="1:14" ht="15.75" customHeight="1" x14ac:dyDescent="0.35">
      <c r="A9076" s="7">
        <f t="shared" si="1623"/>
        <v>0</v>
      </c>
      <c r="B9076" s="7">
        <f t="shared" si="1624"/>
        <v>0</v>
      </c>
      <c r="C9076" s="7">
        <f t="shared" si="1625"/>
        <v>0</v>
      </c>
      <c r="D9076" s="7">
        <f t="shared" si="1626"/>
        <v>0</v>
      </c>
      <c r="E9076" s="7" t="e">
        <f>IF('Report DCM'!$H9076="In-Stream Video","Rich Media display banner",IF('Report DCM'!$I9076&gt;'Report DCM'!$J9076,"Standard",VLOOKUP(CONCATENATE(bd_adtype,"_",bd_creativetype),tabela,2,FALSE)))</f>
        <v>#N/A</v>
      </c>
      <c r="F9076" s="7">
        <f t="shared" si="1627"/>
        <v>0</v>
      </c>
      <c r="G9076" s="7">
        <f t="shared" si="1628"/>
        <v>0</v>
      </c>
      <c r="H9076" s="7">
        <f t="shared" si="1629"/>
        <v>0</v>
      </c>
      <c r="I9076" s="7">
        <f t="shared" si="1630"/>
        <v>0</v>
      </c>
      <c r="J9076" s="7">
        <f t="shared" si="1631"/>
        <v>0</v>
      </c>
      <c r="K9076" s="8" t="e">
        <f t="shared" si="1632"/>
        <v>#N/A</v>
      </c>
      <c r="L9076" s="7" t="e">
        <f t="shared" si="1633"/>
        <v>#N/A</v>
      </c>
      <c r="M9076" s="8" t="e">
        <f t="shared" si="1610"/>
        <v>#N/A</v>
      </c>
      <c r="N9076" s="8" t="e">
        <f t="shared" si="1611"/>
        <v>#N/A</v>
      </c>
    </row>
    <row r="9077" spans="1:14" ht="15.75" customHeight="1" x14ac:dyDescent="0.35">
      <c r="A9077" s="7">
        <f t="shared" si="1623"/>
        <v>0</v>
      </c>
      <c r="B9077" s="7">
        <f t="shared" si="1624"/>
        <v>0</v>
      </c>
      <c r="C9077" s="7">
        <f t="shared" si="1625"/>
        <v>0</v>
      </c>
      <c r="D9077" s="7">
        <f t="shared" si="1626"/>
        <v>0</v>
      </c>
      <c r="E9077" s="7" t="e">
        <f>IF('Report DCM'!$H9077="In-Stream Video","Rich Media display banner",IF('Report DCM'!$I9077&gt;'Report DCM'!$J9077,"Standard",VLOOKUP(CONCATENATE(bd_adtype,"_",bd_creativetype),tabela,2,FALSE)))</f>
        <v>#N/A</v>
      </c>
      <c r="F9077" s="7">
        <f t="shared" si="1627"/>
        <v>0</v>
      </c>
      <c r="G9077" s="7">
        <f t="shared" si="1628"/>
        <v>0</v>
      </c>
      <c r="H9077" s="7">
        <f t="shared" si="1629"/>
        <v>0</v>
      </c>
      <c r="I9077" s="7">
        <f t="shared" si="1630"/>
        <v>0</v>
      </c>
      <c r="J9077" s="7">
        <f t="shared" si="1631"/>
        <v>0</v>
      </c>
      <c r="K9077" s="8" t="e">
        <f t="shared" si="1632"/>
        <v>#N/A</v>
      </c>
      <c r="L9077" s="7" t="e">
        <f t="shared" si="1633"/>
        <v>#N/A</v>
      </c>
      <c r="M9077" s="8" t="e">
        <f t="shared" si="1610"/>
        <v>#N/A</v>
      </c>
      <c r="N9077" s="8" t="e">
        <f t="shared" si="1611"/>
        <v>#N/A</v>
      </c>
    </row>
    <row r="9078" spans="1:14" ht="15.75" customHeight="1" x14ac:dyDescent="0.35">
      <c r="A9078" s="7">
        <f t="shared" si="1623"/>
        <v>0</v>
      </c>
      <c r="B9078" s="7">
        <f t="shared" si="1624"/>
        <v>0</v>
      </c>
      <c r="C9078" s="7">
        <f t="shared" si="1625"/>
        <v>0</v>
      </c>
      <c r="D9078" s="7">
        <f t="shared" si="1626"/>
        <v>0</v>
      </c>
      <c r="E9078" s="7" t="e">
        <f>IF('Report DCM'!$H9078="In-Stream Video","Rich Media display banner",IF('Report DCM'!$I9078&gt;'Report DCM'!$J9078,"Standard",VLOOKUP(CONCATENATE(bd_adtype,"_",bd_creativetype),tabela,2,FALSE)))</f>
        <v>#N/A</v>
      </c>
      <c r="F9078" s="7">
        <f t="shared" si="1627"/>
        <v>0</v>
      </c>
      <c r="G9078" s="7">
        <f t="shared" si="1628"/>
        <v>0</v>
      </c>
      <c r="H9078" s="7">
        <f t="shared" si="1629"/>
        <v>0</v>
      </c>
      <c r="I9078" s="7">
        <f t="shared" si="1630"/>
        <v>0</v>
      </c>
      <c r="J9078" s="7">
        <f t="shared" si="1631"/>
        <v>0</v>
      </c>
      <c r="K9078" s="8" t="e">
        <f t="shared" si="1632"/>
        <v>#N/A</v>
      </c>
      <c r="L9078" s="7" t="e">
        <f t="shared" si="1633"/>
        <v>#N/A</v>
      </c>
      <c r="M9078" s="8" t="e">
        <f t="shared" si="1610"/>
        <v>#N/A</v>
      </c>
      <c r="N9078" s="8" t="e">
        <f t="shared" si="1611"/>
        <v>#N/A</v>
      </c>
    </row>
    <row r="9079" spans="1:14" ht="15.75" customHeight="1" x14ac:dyDescent="0.35">
      <c r="A9079" s="7">
        <f t="shared" si="1623"/>
        <v>0</v>
      </c>
      <c r="B9079" s="7">
        <f t="shared" si="1624"/>
        <v>0</v>
      </c>
      <c r="C9079" s="7">
        <f t="shared" si="1625"/>
        <v>0</v>
      </c>
      <c r="D9079" s="7">
        <f t="shared" si="1626"/>
        <v>0</v>
      </c>
      <c r="E9079" s="7" t="e">
        <f>IF('Report DCM'!$H9079="In-Stream Video","Rich Media display banner",IF('Report DCM'!$I9079&gt;'Report DCM'!$J9079,"Standard",VLOOKUP(CONCATENATE(bd_adtype,"_",bd_creativetype),tabela,2,FALSE)))</f>
        <v>#N/A</v>
      </c>
      <c r="F9079" s="7">
        <f t="shared" si="1627"/>
        <v>0</v>
      </c>
      <c r="G9079" s="7">
        <f t="shared" si="1628"/>
        <v>0</v>
      </c>
      <c r="H9079" s="7">
        <f t="shared" si="1629"/>
        <v>0</v>
      </c>
      <c r="I9079" s="7">
        <f t="shared" si="1630"/>
        <v>0</v>
      </c>
      <c r="J9079" s="7">
        <f t="shared" si="1631"/>
        <v>0</v>
      </c>
      <c r="K9079" s="8" t="e">
        <f t="shared" si="1632"/>
        <v>#N/A</v>
      </c>
      <c r="L9079" s="7" t="e">
        <f t="shared" si="1633"/>
        <v>#N/A</v>
      </c>
      <c r="M9079" s="8" t="e">
        <f t="shared" si="1610"/>
        <v>#N/A</v>
      </c>
      <c r="N9079" s="8" t="e">
        <f t="shared" si="1611"/>
        <v>#N/A</v>
      </c>
    </row>
    <row r="9080" spans="1:14" ht="15.75" customHeight="1" x14ac:dyDescent="0.35">
      <c r="A9080" s="7">
        <f t="shared" si="1623"/>
        <v>0</v>
      </c>
      <c r="B9080" s="7">
        <f t="shared" si="1624"/>
        <v>0</v>
      </c>
      <c r="C9080" s="7">
        <f t="shared" si="1625"/>
        <v>0</v>
      </c>
      <c r="D9080" s="7">
        <f t="shared" si="1626"/>
        <v>0</v>
      </c>
      <c r="E9080" s="7" t="e">
        <f>IF('Report DCM'!$H9080="In-Stream Video","Rich Media display banner",IF('Report DCM'!$I9080&gt;'Report DCM'!$J9080,"Standard",VLOOKUP(CONCATENATE(bd_adtype,"_",bd_creativetype),tabela,2,FALSE)))</f>
        <v>#N/A</v>
      </c>
      <c r="F9080" s="7">
        <f t="shared" si="1627"/>
        <v>0</v>
      </c>
      <c r="G9080" s="7">
        <f t="shared" si="1628"/>
        <v>0</v>
      </c>
      <c r="H9080" s="7">
        <f t="shared" si="1629"/>
        <v>0</v>
      </c>
      <c r="I9080" s="7">
        <f t="shared" si="1630"/>
        <v>0</v>
      </c>
      <c r="J9080" s="7">
        <f t="shared" si="1631"/>
        <v>0</v>
      </c>
      <c r="K9080" s="8" t="e">
        <f t="shared" si="1632"/>
        <v>#N/A</v>
      </c>
      <c r="L9080" s="7" t="e">
        <f t="shared" si="1633"/>
        <v>#N/A</v>
      </c>
      <c r="M9080" s="8" t="e">
        <f t="shared" si="1610"/>
        <v>#N/A</v>
      </c>
      <c r="N9080" s="8" t="e">
        <f t="shared" si="1611"/>
        <v>#N/A</v>
      </c>
    </row>
    <row r="9081" spans="1:14" ht="15.75" customHeight="1" x14ac:dyDescent="0.35">
      <c r="A9081" s="7">
        <f t="shared" si="1623"/>
        <v>0</v>
      </c>
      <c r="B9081" s="7">
        <f t="shared" si="1624"/>
        <v>0</v>
      </c>
      <c r="C9081" s="7">
        <f t="shared" si="1625"/>
        <v>0</v>
      </c>
      <c r="D9081" s="7">
        <f t="shared" si="1626"/>
        <v>0</v>
      </c>
      <c r="E9081" s="7" t="e">
        <f>IF('Report DCM'!$H9081="In-Stream Video","Rich Media display banner",IF('Report DCM'!$I9081&gt;'Report DCM'!$J9081,"Standard",VLOOKUP(CONCATENATE(bd_adtype,"_",bd_creativetype),tabela,2,FALSE)))</f>
        <v>#N/A</v>
      </c>
      <c r="F9081" s="7">
        <f t="shared" si="1627"/>
        <v>0</v>
      </c>
      <c r="G9081" s="7">
        <f t="shared" si="1628"/>
        <v>0</v>
      </c>
      <c r="H9081" s="7">
        <f t="shared" si="1629"/>
        <v>0</v>
      </c>
      <c r="I9081" s="7">
        <f t="shared" si="1630"/>
        <v>0</v>
      </c>
      <c r="J9081" s="7">
        <f t="shared" si="1631"/>
        <v>0</v>
      </c>
      <c r="K9081" s="8" t="e">
        <f t="shared" si="1632"/>
        <v>#N/A</v>
      </c>
      <c r="L9081" s="7" t="e">
        <f t="shared" si="1633"/>
        <v>#N/A</v>
      </c>
      <c r="M9081" s="8" t="e">
        <f t="shared" si="1610"/>
        <v>#N/A</v>
      </c>
      <c r="N9081" s="8" t="e">
        <f t="shared" si="1611"/>
        <v>#N/A</v>
      </c>
    </row>
    <row r="9082" spans="1:14" ht="15.75" customHeight="1" x14ac:dyDescent="0.35">
      <c r="A9082" s="7">
        <f t="shared" si="1623"/>
        <v>0</v>
      </c>
      <c r="B9082" s="7">
        <f t="shared" si="1624"/>
        <v>0</v>
      </c>
      <c r="C9082" s="7">
        <f t="shared" si="1625"/>
        <v>0</v>
      </c>
      <c r="D9082" s="7">
        <f t="shared" si="1626"/>
        <v>0</v>
      </c>
      <c r="E9082" s="7" t="e">
        <f>IF('Report DCM'!$H9082="In-Stream Video","Rich Media display banner",IF('Report DCM'!$I9082&gt;'Report DCM'!$J9082,"Standard",VLOOKUP(CONCATENATE(bd_adtype,"_",bd_creativetype),tabela,2,FALSE)))</f>
        <v>#N/A</v>
      </c>
      <c r="F9082" s="7">
        <f t="shared" si="1627"/>
        <v>0</v>
      </c>
      <c r="G9082" s="7">
        <f t="shared" si="1628"/>
        <v>0</v>
      </c>
      <c r="H9082" s="7">
        <f t="shared" si="1629"/>
        <v>0</v>
      </c>
      <c r="I9082" s="7">
        <f t="shared" si="1630"/>
        <v>0</v>
      </c>
      <c r="J9082" s="7">
        <f t="shared" si="1631"/>
        <v>0</v>
      </c>
      <c r="K9082" s="8" t="e">
        <f t="shared" si="1632"/>
        <v>#N/A</v>
      </c>
      <c r="L9082" s="7" t="e">
        <f t="shared" si="1633"/>
        <v>#N/A</v>
      </c>
      <c r="M9082" s="8" t="e">
        <f t="shared" si="1610"/>
        <v>#N/A</v>
      </c>
      <c r="N9082" s="8" t="e">
        <f t="shared" si="1611"/>
        <v>#N/A</v>
      </c>
    </row>
    <row r="9083" spans="1:14" ht="15.75" customHeight="1" x14ac:dyDescent="0.35">
      <c r="A9083" s="7">
        <f t="shared" si="1623"/>
        <v>0</v>
      </c>
      <c r="B9083" s="7">
        <f t="shared" si="1624"/>
        <v>0</v>
      </c>
      <c r="C9083" s="7">
        <f t="shared" si="1625"/>
        <v>0</v>
      </c>
      <c r="D9083" s="7">
        <f t="shared" si="1626"/>
        <v>0</v>
      </c>
      <c r="E9083" s="7" t="e">
        <f>IF('Report DCM'!$H9083="In-Stream Video","Rich Media display banner",IF('Report DCM'!$I9083&gt;'Report DCM'!$J9083,"Standard",VLOOKUP(CONCATENATE(bd_adtype,"_",bd_creativetype),tabela,2,FALSE)))</f>
        <v>#N/A</v>
      </c>
      <c r="F9083" s="7">
        <f t="shared" si="1627"/>
        <v>0</v>
      </c>
      <c r="G9083" s="7">
        <f t="shared" si="1628"/>
        <v>0</v>
      </c>
      <c r="H9083" s="7">
        <f t="shared" si="1629"/>
        <v>0</v>
      </c>
      <c r="I9083" s="7">
        <f t="shared" si="1630"/>
        <v>0</v>
      </c>
      <c r="J9083" s="7">
        <f t="shared" si="1631"/>
        <v>0</v>
      </c>
      <c r="K9083" s="8" t="e">
        <f t="shared" si="1632"/>
        <v>#N/A</v>
      </c>
      <c r="L9083" s="7" t="e">
        <f t="shared" si="1633"/>
        <v>#N/A</v>
      </c>
      <c r="M9083" s="8" t="e">
        <f t="shared" si="1610"/>
        <v>#N/A</v>
      </c>
      <c r="N9083" s="8" t="e">
        <f t="shared" si="1611"/>
        <v>#N/A</v>
      </c>
    </row>
    <row r="9084" spans="1:14" ht="15.75" customHeight="1" x14ac:dyDescent="0.35">
      <c r="A9084" s="7">
        <f t="shared" si="1623"/>
        <v>0</v>
      </c>
      <c r="B9084" s="7">
        <f t="shared" si="1624"/>
        <v>0</v>
      </c>
      <c r="C9084" s="7">
        <f t="shared" si="1625"/>
        <v>0</v>
      </c>
      <c r="D9084" s="7">
        <f t="shared" si="1626"/>
        <v>0</v>
      </c>
      <c r="E9084" s="7" t="e">
        <f>IF('Report DCM'!$H9084="In-Stream Video","Rich Media display banner",IF('Report DCM'!$I9084&gt;'Report DCM'!$J9084,"Standard",VLOOKUP(CONCATENATE(bd_adtype,"_",bd_creativetype),tabela,2,FALSE)))</f>
        <v>#N/A</v>
      </c>
      <c r="F9084" s="7">
        <f t="shared" si="1627"/>
        <v>0</v>
      </c>
      <c r="G9084" s="7">
        <f t="shared" si="1628"/>
        <v>0</v>
      </c>
      <c r="H9084" s="7">
        <f t="shared" si="1629"/>
        <v>0</v>
      </c>
      <c r="I9084" s="7">
        <f t="shared" si="1630"/>
        <v>0</v>
      </c>
      <c r="J9084" s="7">
        <f t="shared" si="1631"/>
        <v>0</v>
      </c>
      <c r="K9084" s="8" t="e">
        <f t="shared" si="1632"/>
        <v>#N/A</v>
      </c>
      <c r="L9084" s="7" t="e">
        <f t="shared" si="1633"/>
        <v>#N/A</v>
      </c>
      <c r="M9084" s="8" t="e">
        <f t="shared" si="1610"/>
        <v>#N/A</v>
      </c>
      <c r="N9084" s="8" t="e">
        <f t="shared" si="1611"/>
        <v>#N/A</v>
      </c>
    </row>
    <row r="9085" spans="1:14" ht="15.75" customHeight="1" x14ac:dyDescent="0.35">
      <c r="A9085" s="7">
        <f t="shared" si="1623"/>
        <v>0</v>
      </c>
      <c r="B9085" s="7">
        <f t="shared" si="1624"/>
        <v>0</v>
      </c>
      <c r="C9085" s="7">
        <f t="shared" si="1625"/>
        <v>0</v>
      </c>
      <c r="D9085" s="7">
        <f t="shared" si="1626"/>
        <v>0</v>
      </c>
      <c r="E9085" s="7" t="e">
        <f>IF('Report DCM'!$H9085="In-Stream Video","Rich Media display banner",IF('Report DCM'!$I9085&gt;'Report DCM'!$J9085,"Standard",VLOOKUP(CONCATENATE(bd_adtype,"_",bd_creativetype),tabela,2,FALSE)))</f>
        <v>#N/A</v>
      </c>
      <c r="F9085" s="7">
        <f t="shared" si="1627"/>
        <v>0</v>
      </c>
      <c r="G9085" s="7">
        <f t="shared" si="1628"/>
        <v>0</v>
      </c>
      <c r="H9085" s="7">
        <f t="shared" si="1629"/>
        <v>0</v>
      </c>
      <c r="I9085" s="7">
        <f t="shared" si="1630"/>
        <v>0</v>
      </c>
      <c r="J9085" s="7">
        <f t="shared" si="1631"/>
        <v>0</v>
      </c>
      <c r="K9085" s="8" t="e">
        <f t="shared" si="1632"/>
        <v>#N/A</v>
      </c>
      <c r="L9085" s="7" t="e">
        <f t="shared" si="1633"/>
        <v>#N/A</v>
      </c>
      <c r="M9085" s="8" t="e">
        <f t="shared" si="1610"/>
        <v>#N/A</v>
      </c>
      <c r="N9085" s="8" t="e">
        <f t="shared" si="1611"/>
        <v>#N/A</v>
      </c>
    </row>
    <row r="9086" spans="1:14" ht="15.75" customHeight="1" x14ac:dyDescent="0.35">
      <c r="A9086" s="7">
        <f t="shared" si="1623"/>
        <v>0</v>
      </c>
      <c r="B9086" s="7">
        <f t="shared" si="1624"/>
        <v>0</v>
      </c>
      <c r="C9086" s="7">
        <f t="shared" si="1625"/>
        <v>0</v>
      </c>
      <c r="D9086" s="7">
        <f t="shared" si="1626"/>
        <v>0</v>
      </c>
      <c r="E9086" s="7" t="e">
        <f>IF('Report DCM'!$H9086="In-Stream Video","Rich Media display banner",IF('Report DCM'!$I9086&gt;'Report DCM'!$J9086,"Standard",VLOOKUP(CONCATENATE(bd_adtype,"_",bd_creativetype),tabela,2,FALSE)))</f>
        <v>#N/A</v>
      </c>
      <c r="F9086" s="7">
        <f t="shared" si="1627"/>
        <v>0</v>
      </c>
      <c r="G9086" s="7">
        <f t="shared" si="1628"/>
        <v>0</v>
      </c>
      <c r="H9086" s="7">
        <f t="shared" si="1629"/>
        <v>0</v>
      </c>
      <c r="I9086" s="7">
        <f t="shared" si="1630"/>
        <v>0</v>
      </c>
      <c r="J9086" s="7">
        <f t="shared" si="1631"/>
        <v>0</v>
      </c>
      <c r="K9086" s="8" t="e">
        <f t="shared" si="1632"/>
        <v>#N/A</v>
      </c>
      <c r="L9086" s="7" t="e">
        <f t="shared" si="1633"/>
        <v>#N/A</v>
      </c>
      <c r="M9086" s="8" t="e">
        <f t="shared" si="1610"/>
        <v>#N/A</v>
      </c>
      <c r="N9086" s="8" t="e">
        <f t="shared" si="1611"/>
        <v>#N/A</v>
      </c>
    </row>
    <row r="9087" spans="1:14" ht="15.75" customHeight="1" x14ac:dyDescent="0.35">
      <c r="A9087" s="7">
        <f t="shared" si="1623"/>
        <v>0</v>
      </c>
      <c r="B9087" s="7">
        <f t="shared" si="1624"/>
        <v>0</v>
      </c>
      <c r="C9087" s="7">
        <f t="shared" si="1625"/>
        <v>0</v>
      </c>
      <c r="D9087" s="7">
        <f t="shared" si="1626"/>
        <v>0</v>
      </c>
      <c r="E9087" s="7" t="e">
        <f>IF('Report DCM'!$H9087="In-Stream Video","Rich Media display banner",IF('Report DCM'!$I9087&gt;'Report DCM'!$J9087,"Standard",VLOOKUP(CONCATENATE(bd_adtype,"_",bd_creativetype),tabela,2,FALSE)))</f>
        <v>#N/A</v>
      </c>
      <c r="F9087" s="7">
        <f t="shared" si="1627"/>
        <v>0</v>
      </c>
      <c r="G9087" s="7">
        <f t="shared" si="1628"/>
        <v>0</v>
      </c>
      <c r="H9087" s="7">
        <f t="shared" si="1629"/>
        <v>0</v>
      </c>
      <c r="I9087" s="7">
        <f t="shared" si="1630"/>
        <v>0</v>
      </c>
      <c r="J9087" s="7">
        <f t="shared" si="1631"/>
        <v>0</v>
      </c>
      <c r="K9087" s="8" t="e">
        <f t="shared" si="1632"/>
        <v>#N/A</v>
      </c>
      <c r="L9087" s="7" t="e">
        <f t="shared" si="1633"/>
        <v>#N/A</v>
      </c>
      <c r="M9087" s="8" t="e">
        <f t="shared" si="1610"/>
        <v>#N/A</v>
      </c>
      <c r="N9087" s="8" t="e">
        <f t="shared" si="1611"/>
        <v>#N/A</v>
      </c>
    </row>
    <row r="9088" spans="1:14" ht="15.75" customHeight="1" x14ac:dyDescent="0.35">
      <c r="A9088" s="7">
        <f t="shared" si="1623"/>
        <v>0</v>
      </c>
      <c r="B9088" s="7">
        <f t="shared" si="1624"/>
        <v>0</v>
      </c>
      <c r="C9088" s="7">
        <f t="shared" si="1625"/>
        <v>0</v>
      </c>
      <c r="D9088" s="7">
        <f t="shared" si="1626"/>
        <v>0</v>
      </c>
      <c r="E9088" s="7" t="e">
        <f>IF('Report DCM'!$H9088="In-Stream Video","Rich Media display banner",IF('Report DCM'!$I9088&gt;'Report DCM'!$J9088,"Standard",VLOOKUP(CONCATENATE(bd_adtype,"_",bd_creativetype),tabela,2,FALSE)))</f>
        <v>#N/A</v>
      </c>
      <c r="F9088" s="7">
        <f t="shared" si="1627"/>
        <v>0</v>
      </c>
      <c r="G9088" s="7">
        <f t="shared" si="1628"/>
        <v>0</v>
      </c>
      <c r="H9088" s="7">
        <f t="shared" si="1629"/>
        <v>0</v>
      </c>
      <c r="I9088" s="7">
        <f t="shared" si="1630"/>
        <v>0</v>
      </c>
      <c r="J9088" s="7">
        <f t="shared" si="1631"/>
        <v>0</v>
      </c>
      <c r="K9088" s="8" t="e">
        <f t="shared" si="1632"/>
        <v>#N/A</v>
      </c>
      <c r="L9088" s="7" t="e">
        <f t="shared" si="1633"/>
        <v>#N/A</v>
      </c>
      <c r="M9088" s="8" t="e">
        <f t="shared" si="1610"/>
        <v>#N/A</v>
      </c>
      <c r="N9088" s="8" t="e">
        <f t="shared" si="1611"/>
        <v>#N/A</v>
      </c>
    </row>
    <row r="9089" spans="1:14" ht="15.75" customHeight="1" x14ac:dyDescent="0.35">
      <c r="A9089" s="7">
        <f t="shared" si="1623"/>
        <v>0</v>
      </c>
      <c r="B9089" s="7">
        <f t="shared" si="1624"/>
        <v>0</v>
      </c>
      <c r="C9089" s="7">
        <f t="shared" si="1625"/>
        <v>0</v>
      </c>
      <c r="D9089" s="7">
        <f t="shared" si="1626"/>
        <v>0</v>
      </c>
      <c r="E9089" s="7" t="e">
        <f>IF('Report DCM'!$H9089="In-Stream Video","Rich Media display banner",IF('Report DCM'!$I9089&gt;'Report DCM'!$J9089,"Standard",VLOOKUP(CONCATENATE(bd_adtype,"_",bd_creativetype),tabela,2,FALSE)))</f>
        <v>#N/A</v>
      </c>
      <c r="F9089" s="7">
        <f t="shared" si="1627"/>
        <v>0</v>
      </c>
      <c r="G9089" s="7">
        <f t="shared" si="1628"/>
        <v>0</v>
      </c>
      <c r="H9089" s="7">
        <f t="shared" si="1629"/>
        <v>0</v>
      </c>
      <c r="I9089" s="7">
        <f t="shared" si="1630"/>
        <v>0</v>
      </c>
      <c r="J9089" s="7">
        <f t="shared" si="1631"/>
        <v>0</v>
      </c>
      <c r="K9089" s="8" t="e">
        <f t="shared" si="1632"/>
        <v>#N/A</v>
      </c>
      <c r="L9089" s="7" t="e">
        <f t="shared" si="1633"/>
        <v>#N/A</v>
      </c>
      <c r="M9089" s="8" t="e">
        <f t="shared" si="1610"/>
        <v>#N/A</v>
      </c>
      <c r="N9089" s="8" t="e">
        <f t="shared" si="1611"/>
        <v>#N/A</v>
      </c>
    </row>
    <row r="9090" spans="1:14" ht="15.75" customHeight="1" x14ac:dyDescent="0.35">
      <c r="A9090" s="7">
        <f t="shared" ref="A9090:A9153" si="1634">bd_campaign</f>
        <v>0</v>
      </c>
      <c r="B9090" s="7">
        <f t="shared" ref="B9090:B9153" si="1635">bd_site</f>
        <v>0</v>
      </c>
      <c r="C9090" s="7">
        <f t="shared" ref="C9090:C9153" si="1636">bd_placement</f>
        <v>0</v>
      </c>
      <c r="D9090" s="7">
        <f t="shared" ref="D9090:D9153" si="1637">bd_placementID</f>
        <v>0</v>
      </c>
      <c r="E9090" s="7" t="e">
        <f>IF('Report DCM'!$H9090="In-Stream Video","Rich Media display banner",IF('Report DCM'!$I9090&gt;'Report DCM'!$J9090,"Standard",VLOOKUP(CONCATENATE(bd_adtype,"_",bd_creativetype),tabela,2,FALSE)))</f>
        <v>#N/A</v>
      </c>
      <c r="F9090" s="7">
        <f t="shared" ref="F9090:F9153" si="1638">bd_ad</f>
        <v>0</v>
      </c>
      <c r="G9090" s="7">
        <f t="shared" ref="G9090:G9153" si="1639">bd_adid</f>
        <v>0</v>
      </c>
      <c r="H9090" s="7">
        <f t="shared" ref="H9090:H9153" si="1640">bd_creativetype</f>
        <v>0</v>
      </c>
      <c r="I9090" s="7">
        <f t="shared" ref="I9090:I9153" si="1641">bd_impression</f>
        <v>0</v>
      </c>
      <c r="J9090" s="7">
        <f t="shared" ref="J9090:J9153" si="1642">bd_clicks</f>
        <v>0</v>
      </c>
      <c r="K9090" s="8" t="e">
        <f t="shared" ref="K9090:K9153" si="1643">VLOOKUP(E9090,tabela,2,FALSE)</f>
        <v>#N/A</v>
      </c>
      <c r="L9090" s="7" t="e">
        <f t="shared" ref="L9090:L9153" si="1644">VLOOKUP(E9090,tabela,3,FALSE)</f>
        <v>#N/A</v>
      </c>
      <c r="M9090" s="8" t="e">
        <f t="shared" si="1610"/>
        <v>#N/A</v>
      </c>
      <c r="N9090" s="8" t="e">
        <f t="shared" si="1611"/>
        <v>#N/A</v>
      </c>
    </row>
    <row r="9091" spans="1:14" ht="15.75" customHeight="1" x14ac:dyDescent="0.35">
      <c r="A9091" s="7">
        <f t="shared" si="1634"/>
        <v>0</v>
      </c>
      <c r="B9091" s="7">
        <f t="shared" si="1635"/>
        <v>0</v>
      </c>
      <c r="C9091" s="7">
        <f t="shared" si="1636"/>
        <v>0</v>
      </c>
      <c r="D9091" s="7">
        <f t="shared" si="1637"/>
        <v>0</v>
      </c>
      <c r="E9091" s="7" t="e">
        <f>IF('Report DCM'!$H9091="In-Stream Video","Rich Media display banner",IF('Report DCM'!$I9091&gt;'Report DCM'!$J9091,"Standard",VLOOKUP(CONCATENATE(bd_adtype,"_",bd_creativetype),tabela,2,FALSE)))</f>
        <v>#N/A</v>
      </c>
      <c r="F9091" s="7">
        <f t="shared" si="1638"/>
        <v>0</v>
      </c>
      <c r="G9091" s="7">
        <f t="shared" si="1639"/>
        <v>0</v>
      </c>
      <c r="H9091" s="7">
        <f t="shared" si="1640"/>
        <v>0</v>
      </c>
      <c r="I9091" s="7">
        <f t="shared" si="1641"/>
        <v>0</v>
      </c>
      <c r="J9091" s="7">
        <f t="shared" si="1642"/>
        <v>0</v>
      </c>
      <c r="K9091" s="8" t="e">
        <f t="shared" si="1643"/>
        <v>#N/A</v>
      </c>
      <c r="L9091" s="7" t="e">
        <f t="shared" si="1644"/>
        <v>#N/A</v>
      </c>
      <c r="M9091" s="8" t="e">
        <f t="shared" si="1610"/>
        <v>#N/A</v>
      </c>
      <c r="N9091" s="8" t="e">
        <f t="shared" si="1611"/>
        <v>#N/A</v>
      </c>
    </row>
    <row r="9092" spans="1:14" ht="15.75" customHeight="1" x14ac:dyDescent="0.35">
      <c r="A9092" s="7">
        <f t="shared" si="1634"/>
        <v>0</v>
      </c>
      <c r="B9092" s="7">
        <f t="shared" si="1635"/>
        <v>0</v>
      </c>
      <c r="C9092" s="7">
        <f t="shared" si="1636"/>
        <v>0</v>
      </c>
      <c r="D9092" s="7">
        <f t="shared" si="1637"/>
        <v>0</v>
      </c>
      <c r="E9092" s="7" t="e">
        <f>IF('Report DCM'!$H9092="In-Stream Video","Rich Media display banner",IF('Report DCM'!$I9092&gt;'Report DCM'!$J9092,"Standard",VLOOKUP(CONCATENATE(bd_adtype,"_",bd_creativetype),tabela,2,FALSE)))</f>
        <v>#N/A</v>
      </c>
      <c r="F9092" s="7">
        <f t="shared" si="1638"/>
        <v>0</v>
      </c>
      <c r="G9092" s="7">
        <f t="shared" si="1639"/>
        <v>0</v>
      </c>
      <c r="H9092" s="7">
        <f t="shared" si="1640"/>
        <v>0</v>
      </c>
      <c r="I9092" s="7">
        <f t="shared" si="1641"/>
        <v>0</v>
      </c>
      <c r="J9092" s="7">
        <f t="shared" si="1642"/>
        <v>0</v>
      </c>
      <c r="K9092" s="8" t="e">
        <f t="shared" si="1643"/>
        <v>#N/A</v>
      </c>
      <c r="L9092" s="7" t="e">
        <f t="shared" si="1644"/>
        <v>#N/A</v>
      </c>
      <c r="M9092" s="8" t="e">
        <f t="shared" si="1610"/>
        <v>#N/A</v>
      </c>
      <c r="N9092" s="8" t="e">
        <f t="shared" si="1611"/>
        <v>#N/A</v>
      </c>
    </row>
    <row r="9093" spans="1:14" ht="15.75" customHeight="1" x14ac:dyDescent="0.35">
      <c r="A9093" s="7">
        <f t="shared" si="1634"/>
        <v>0</v>
      </c>
      <c r="B9093" s="7">
        <f t="shared" si="1635"/>
        <v>0</v>
      </c>
      <c r="C9093" s="7">
        <f t="shared" si="1636"/>
        <v>0</v>
      </c>
      <c r="D9093" s="7">
        <f t="shared" si="1637"/>
        <v>0</v>
      </c>
      <c r="E9093" s="7" t="e">
        <f>IF('Report DCM'!$H9093="In-Stream Video","Rich Media display banner",IF('Report DCM'!$I9093&gt;'Report DCM'!$J9093,"Standard",VLOOKUP(CONCATENATE(bd_adtype,"_",bd_creativetype),tabela,2,FALSE)))</f>
        <v>#N/A</v>
      </c>
      <c r="F9093" s="7">
        <f t="shared" si="1638"/>
        <v>0</v>
      </c>
      <c r="G9093" s="7">
        <f t="shared" si="1639"/>
        <v>0</v>
      </c>
      <c r="H9093" s="7">
        <f t="shared" si="1640"/>
        <v>0</v>
      </c>
      <c r="I9093" s="7">
        <f t="shared" si="1641"/>
        <v>0</v>
      </c>
      <c r="J9093" s="7">
        <f t="shared" si="1642"/>
        <v>0</v>
      </c>
      <c r="K9093" s="8" t="e">
        <f t="shared" si="1643"/>
        <v>#N/A</v>
      </c>
      <c r="L9093" s="7" t="e">
        <f t="shared" si="1644"/>
        <v>#N/A</v>
      </c>
      <c r="M9093" s="8" t="e">
        <f t="shared" si="1610"/>
        <v>#N/A</v>
      </c>
      <c r="N9093" s="8" t="e">
        <f t="shared" si="1611"/>
        <v>#N/A</v>
      </c>
    </row>
    <row r="9094" spans="1:14" ht="15.75" customHeight="1" x14ac:dyDescent="0.35">
      <c r="A9094" s="7">
        <f t="shared" si="1634"/>
        <v>0</v>
      </c>
      <c r="B9094" s="7">
        <f t="shared" si="1635"/>
        <v>0</v>
      </c>
      <c r="C9094" s="7">
        <f t="shared" si="1636"/>
        <v>0</v>
      </c>
      <c r="D9094" s="7">
        <f t="shared" si="1637"/>
        <v>0</v>
      </c>
      <c r="E9094" s="7" t="e">
        <f>IF('Report DCM'!$H9094="In-Stream Video","Rich Media display banner",IF('Report DCM'!$I9094&gt;'Report DCM'!$J9094,"Standard",VLOOKUP(CONCATENATE(bd_adtype,"_",bd_creativetype),tabela,2,FALSE)))</f>
        <v>#N/A</v>
      </c>
      <c r="F9094" s="7">
        <f t="shared" si="1638"/>
        <v>0</v>
      </c>
      <c r="G9094" s="7">
        <f t="shared" si="1639"/>
        <v>0</v>
      </c>
      <c r="H9094" s="7">
        <f t="shared" si="1640"/>
        <v>0</v>
      </c>
      <c r="I9094" s="7">
        <f t="shared" si="1641"/>
        <v>0</v>
      </c>
      <c r="J9094" s="7">
        <f t="shared" si="1642"/>
        <v>0</v>
      </c>
      <c r="K9094" s="8" t="e">
        <f t="shared" si="1643"/>
        <v>#N/A</v>
      </c>
      <c r="L9094" s="7" t="e">
        <f t="shared" si="1644"/>
        <v>#N/A</v>
      </c>
      <c r="M9094" s="8" t="e">
        <f t="shared" si="1610"/>
        <v>#N/A</v>
      </c>
      <c r="N9094" s="8" t="e">
        <f t="shared" si="1611"/>
        <v>#N/A</v>
      </c>
    </row>
    <row r="9095" spans="1:14" ht="15.75" customHeight="1" x14ac:dyDescent="0.35">
      <c r="A9095" s="7">
        <f t="shared" si="1634"/>
        <v>0</v>
      </c>
      <c r="B9095" s="7">
        <f t="shared" si="1635"/>
        <v>0</v>
      </c>
      <c r="C9095" s="7">
        <f t="shared" si="1636"/>
        <v>0</v>
      </c>
      <c r="D9095" s="7">
        <f t="shared" si="1637"/>
        <v>0</v>
      </c>
      <c r="E9095" s="7" t="e">
        <f>IF('Report DCM'!$H9095="In-Stream Video","Rich Media display banner",IF('Report DCM'!$I9095&gt;'Report DCM'!$J9095,"Standard",VLOOKUP(CONCATENATE(bd_adtype,"_",bd_creativetype),tabela,2,FALSE)))</f>
        <v>#N/A</v>
      </c>
      <c r="F9095" s="7">
        <f t="shared" si="1638"/>
        <v>0</v>
      </c>
      <c r="G9095" s="7">
        <f t="shared" si="1639"/>
        <v>0</v>
      </c>
      <c r="H9095" s="7">
        <f t="shared" si="1640"/>
        <v>0</v>
      </c>
      <c r="I9095" s="7">
        <f t="shared" si="1641"/>
        <v>0</v>
      </c>
      <c r="J9095" s="7">
        <f t="shared" si="1642"/>
        <v>0</v>
      </c>
      <c r="K9095" s="8" t="e">
        <f t="shared" si="1643"/>
        <v>#N/A</v>
      </c>
      <c r="L9095" s="7" t="e">
        <f t="shared" si="1644"/>
        <v>#N/A</v>
      </c>
      <c r="M9095" s="8" t="e">
        <f t="shared" si="1610"/>
        <v>#N/A</v>
      </c>
      <c r="N9095" s="8" t="e">
        <f t="shared" si="1611"/>
        <v>#N/A</v>
      </c>
    </row>
    <row r="9096" spans="1:14" ht="15.75" customHeight="1" x14ac:dyDescent="0.35">
      <c r="A9096" s="7">
        <f t="shared" si="1634"/>
        <v>0</v>
      </c>
      <c r="B9096" s="7">
        <f t="shared" si="1635"/>
        <v>0</v>
      </c>
      <c r="C9096" s="7">
        <f t="shared" si="1636"/>
        <v>0</v>
      </c>
      <c r="D9096" s="7">
        <f t="shared" si="1637"/>
        <v>0</v>
      </c>
      <c r="E9096" s="7" t="e">
        <f>IF('Report DCM'!$H9096="In-Stream Video","Rich Media display banner",IF('Report DCM'!$I9096&gt;'Report DCM'!$J9096,"Standard",VLOOKUP(CONCATENATE(bd_adtype,"_",bd_creativetype),tabela,2,FALSE)))</f>
        <v>#N/A</v>
      </c>
      <c r="F9096" s="7">
        <f t="shared" si="1638"/>
        <v>0</v>
      </c>
      <c r="G9096" s="7">
        <f t="shared" si="1639"/>
        <v>0</v>
      </c>
      <c r="H9096" s="7">
        <f t="shared" si="1640"/>
        <v>0</v>
      </c>
      <c r="I9096" s="7">
        <f t="shared" si="1641"/>
        <v>0</v>
      </c>
      <c r="J9096" s="7">
        <f t="shared" si="1642"/>
        <v>0</v>
      </c>
      <c r="K9096" s="8" t="e">
        <f t="shared" si="1643"/>
        <v>#N/A</v>
      </c>
      <c r="L9096" s="7" t="e">
        <f t="shared" si="1644"/>
        <v>#N/A</v>
      </c>
      <c r="M9096" s="8" t="e">
        <f t="shared" si="1610"/>
        <v>#N/A</v>
      </c>
      <c r="N9096" s="8" t="e">
        <f t="shared" si="1611"/>
        <v>#N/A</v>
      </c>
    </row>
    <row r="9097" spans="1:14" ht="15.75" customHeight="1" x14ac:dyDescent="0.35">
      <c r="A9097" s="7">
        <f t="shared" si="1634"/>
        <v>0</v>
      </c>
      <c r="B9097" s="7">
        <f t="shared" si="1635"/>
        <v>0</v>
      </c>
      <c r="C9097" s="7">
        <f t="shared" si="1636"/>
        <v>0</v>
      </c>
      <c r="D9097" s="7">
        <f t="shared" si="1637"/>
        <v>0</v>
      </c>
      <c r="E9097" s="7" t="e">
        <f>IF('Report DCM'!$H9097="In-Stream Video","Rich Media display banner",IF('Report DCM'!$I9097&gt;'Report DCM'!$J9097,"Standard",VLOOKUP(CONCATENATE(bd_adtype,"_",bd_creativetype),tabela,2,FALSE)))</f>
        <v>#N/A</v>
      </c>
      <c r="F9097" s="7">
        <f t="shared" si="1638"/>
        <v>0</v>
      </c>
      <c r="G9097" s="7">
        <f t="shared" si="1639"/>
        <v>0</v>
      </c>
      <c r="H9097" s="7">
        <f t="shared" si="1640"/>
        <v>0</v>
      </c>
      <c r="I9097" s="7">
        <f t="shared" si="1641"/>
        <v>0</v>
      </c>
      <c r="J9097" s="7">
        <f t="shared" si="1642"/>
        <v>0</v>
      </c>
      <c r="K9097" s="8" t="e">
        <f t="shared" si="1643"/>
        <v>#N/A</v>
      </c>
      <c r="L9097" s="7" t="e">
        <f t="shared" si="1644"/>
        <v>#N/A</v>
      </c>
      <c r="M9097" s="8" t="e">
        <f t="shared" si="1610"/>
        <v>#N/A</v>
      </c>
      <c r="N9097" s="8" t="e">
        <f t="shared" si="1611"/>
        <v>#N/A</v>
      </c>
    </row>
    <row r="9098" spans="1:14" ht="15.75" customHeight="1" x14ac:dyDescent="0.35">
      <c r="A9098" s="7">
        <f t="shared" si="1634"/>
        <v>0</v>
      </c>
      <c r="B9098" s="7">
        <f t="shared" si="1635"/>
        <v>0</v>
      </c>
      <c r="C9098" s="7">
        <f t="shared" si="1636"/>
        <v>0</v>
      </c>
      <c r="D9098" s="7">
        <f t="shared" si="1637"/>
        <v>0</v>
      </c>
      <c r="E9098" s="7" t="e">
        <f>IF('Report DCM'!$H9098="In-Stream Video","Rich Media display banner",IF('Report DCM'!$I9098&gt;'Report DCM'!$J9098,"Standard",VLOOKUP(CONCATENATE(bd_adtype,"_",bd_creativetype),tabela,2,FALSE)))</f>
        <v>#N/A</v>
      </c>
      <c r="F9098" s="7">
        <f t="shared" si="1638"/>
        <v>0</v>
      </c>
      <c r="G9098" s="7">
        <f t="shared" si="1639"/>
        <v>0</v>
      </c>
      <c r="H9098" s="7">
        <f t="shared" si="1640"/>
        <v>0</v>
      </c>
      <c r="I9098" s="7">
        <f t="shared" si="1641"/>
        <v>0</v>
      </c>
      <c r="J9098" s="7">
        <f t="shared" si="1642"/>
        <v>0</v>
      </c>
      <c r="K9098" s="8" t="e">
        <f t="shared" si="1643"/>
        <v>#N/A</v>
      </c>
      <c r="L9098" s="7" t="e">
        <f t="shared" si="1644"/>
        <v>#N/A</v>
      </c>
      <c r="M9098" s="8" t="e">
        <f t="shared" si="1610"/>
        <v>#N/A</v>
      </c>
      <c r="N9098" s="8" t="e">
        <f t="shared" si="1611"/>
        <v>#N/A</v>
      </c>
    </row>
    <row r="9099" spans="1:14" ht="15.75" customHeight="1" x14ac:dyDescent="0.35">
      <c r="A9099" s="7">
        <f t="shared" si="1634"/>
        <v>0</v>
      </c>
      <c r="B9099" s="7">
        <f t="shared" si="1635"/>
        <v>0</v>
      </c>
      <c r="C9099" s="7">
        <f t="shared" si="1636"/>
        <v>0</v>
      </c>
      <c r="D9099" s="7">
        <f t="shared" si="1637"/>
        <v>0</v>
      </c>
      <c r="E9099" s="7" t="e">
        <f>IF('Report DCM'!$H9099="In-Stream Video","Rich Media display banner",IF('Report DCM'!$I9099&gt;'Report DCM'!$J9099,"Standard",VLOOKUP(CONCATENATE(bd_adtype,"_",bd_creativetype),tabela,2,FALSE)))</f>
        <v>#N/A</v>
      </c>
      <c r="F9099" s="7">
        <f t="shared" si="1638"/>
        <v>0</v>
      </c>
      <c r="G9099" s="7">
        <f t="shared" si="1639"/>
        <v>0</v>
      </c>
      <c r="H9099" s="7">
        <f t="shared" si="1640"/>
        <v>0</v>
      </c>
      <c r="I9099" s="7">
        <f t="shared" si="1641"/>
        <v>0</v>
      </c>
      <c r="J9099" s="7">
        <f t="shared" si="1642"/>
        <v>0</v>
      </c>
      <c r="K9099" s="8" t="e">
        <f t="shared" si="1643"/>
        <v>#N/A</v>
      </c>
      <c r="L9099" s="7" t="e">
        <f t="shared" si="1644"/>
        <v>#N/A</v>
      </c>
      <c r="M9099" s="8" t="e">
        <f t="shared" si="1610"/>
        <v>#N/A</v>
      </c>
      <c r="N9099" s="8" t="e">
        <f t="shared" si="1611"/>
        <v>#N/A</v>
      </c>
    </row>
    <row r="9100" spans="1:14" ht="15.75" customHeight="1" x14ac:dyDescent="0.35">
      <c r="A9100" s="7">
        <f t="shared" si="1634"/>
        <v>0</v>
      </c>
      <c r="B9100" s="7">
        <f t="shared" si="1635"/>
        <v>0</v>
      </c>
      <c r="C9100" s="7">
        <f t="shared" si="1636"/>
        <v>0</v>
      </c>
      <c r="D9100" s="7">
        <f t="shared" si="1637"/>
        <v>0</v>
      </c>
      <c r="E9100" s="7" t="e">
        <f>IF('Report DCM'!$H9100="In-Stream Video","Rich Media display banner",IF('Report DCM'!$I9100&gt;'Report DCM'!$J9100,"Standard",VLOOKUP(CONCATENATE(bd_adtype,"_",bd_creativetype),tabela,2,FALSE)))</f>
        <v>#N/A</v>
      </c>
      <c r="F9100" s="7">
        <f t="shared" si="1638"/>
        <v>0</v>
      </c>
      <c r="G9100" s="7">
        <f t="shared" si="1639"/>
        <v>0</v>
      </c>
      <c r="H9100" s="7">
        <f t="shared" si="1640"/>
        <v>0</v>
      </c>
      <c r="I9100" s="7">
        <f t="shared" si="1641"/>
        <v>0</v>
      </c>
      <c r="J9100" s="7">
        <f t="shared" si="1642"/>
        <v>0</v>
      </c>
      <c r="K9100" s="8" t="e">
        <f t="shared" si="1643"/>
        <v>#N/A</v>
      </c>
      <c r="L9100" s="7" t="e">
        <f t="shared" si="1644"/>
        <v>#N/A</v>
      </c>
      <c r="M9100" s="8" t="e">
        <f t="shared" si="1610"/>
        <v>#N/A</v>
      </c>
      <c r="N9100" s="8" t="e">
        <f t="shared" si="1611"/>
        <v>#N/A</v>
      </c>
    </row>
    <row r="9101" spans="1:14" ht="15.75" customHeight="1" x14ac:dyDescent="0.35">
      <c r="A9101" s="7">
        <f t="shared" si="1634"/>
        <v>0</v>
      </c>
      <c r="B9101" s="7">
        <f t="shared" si="1635"/>
        <v>0</v>
      </c>
      <c r="C9101" s="7">
        <f t="shared" si="1636"/>
        <v>0</v>
      </c>
      <c r="D9101" s="7">
        <f t="shared" si="1637"/>
        <v>0</v>
      </c>
      <c r="E9101" s="7" t="e">
        <f>IF('Report DCM'!$H9101="In-Stream Video","Rich Media display banner",IF('Report DCM'!$I9101&gt;'Report DCM'!$J9101,"Standard",VLOOKUP(CONCATENATE(bd_adtype,"_",bd_creativetype),tabela,2,FALSE)))</f>
        <v>#N/A</v>
      </c>
      <c r="F9101" s="7">
        <f t="shared" si="1638"/>
        <v>0</v>
      </c>
      <c r="G9101" s="7">
        <f t="shared" si="1639"/>
        <v>0</v>
      </c>
      <c r="H9101" s="7">
        <f t="shared" si="1640"/>
        <v>0</v>
      </c>
      <c r="I9101" s="7">
        <f t="shared" si="1641"/>
        <v>0</v>
      </c>
      <c r="J9101" s="7">
        <f t="shared" si="1642"/>
        <v>0</v>
      </c>
      <c r="K9101" s="8" t="e">
        <f t="shared" si="1643"/>
        <v>#N/A</v>
      </c>
      <c r="L9101" s="7" t="e">
        <f t="shared" si="1644"/>
        <v>#N/A</v>
      </c>
      <c r="M9101" s="8" t="e">
        <f t="shared" si="1610"/>
        <v>#N/A</v>
      </c>
      <c r="N9101" s="8" t="e">
        <f t="shared" si="1611"/>
        <v>#N/A</v>
      </c>
    </row>
    <row r="9102" spans="1:14" ht="15.75" customHeight="1" x14ac:dyDescent="0.35">
      <c r="A9102" s="7">
        <f t="shared" si="1634"/>
        <v>0</v>
      </c>
      <c r="B9102" s="7">
        <f t="shared" si="1635"/>
        <v>0</v>
      </c>
      <c r="C9102" s="7">
        <f t="shared" si="1636"/>
        <v>0</v>
      </c>
      <c r="D9102" s="7">
        <f t="shared" si="1637"/>
        <v>0</v>
      </c>
      <c r="E9102" s="7" t="e">
        <f>IF('Report DCM'!$H9102="In-Stream Video","Rich Media display banner",IF('Report DCM'!$I9102&gt;'Report DCM'!$J9102,"Standard",VLOOKUP(CONCATENATE(bd_adtype,"_",bd_creativetype),tabela,2,FALSE)))</f>
        <v>#N/A</v>
      </c>
      <c r="F9102" s="7">
        <f t="shared" si="1638"/>
        <v>0</v>
      </c>
      <c r="G9102" s="7">
        <f t="shared" si="1639"/>
        <v>0</v>
      </c>
      <c r="H9102" s="7">
        <f t="shared" si="1640"/>
        <v>0</v>
      </c>
      <c r="I9102" s="7">
        <f t="shared" si="1641"/>
        <v>0</v>
      </c>
      <c r="J9102" s="7">
        <f t="shared" si="1642"/>
        <v>0</v>
      </c>
      <c r="K9102" s="8" t="e">
        <f t="shared" si="1643"/>
        <v>#N/A</v>
      </c>
      <c r="L9102" s="7" t="e">
        <f t="shared" si="1644"/>
        <v>#N/A</v>
      </c>
      <c r="M9102" s="8" t="e">
        <f t="shared" si="1610"/>
        <v>#N/A</v>
      </c>
      <c r="N9102" s="8" t="e">
        <f t="shared" si="1611"/>
        <v>#N/A</v>
      </c>
    </row>
    <row r="9103" spans="1:14" ht="15.75" customHeight="1" x14ac:dyDescent="0.35">
      <c r="A9103" s="7">
        <f t="shared" si="1634"/>
        <v>0</v>
      </c>
      <c r="B9103" s="7">
        <f t="shared" si="1635"/>
        <v>0</v>
      </c>
      <c r="C9103" s="7">
        <f t="shared" si="1636"/>
        <v>0</v>
      </c>
      <c r="D9103" s="7">
        <f t="shared" si="1637"/>
        <v>0</v>
      </c>
      <c r="E9103" s="7" t="e">
        <f>IF('Report DCM'!$H9103="In-Stream Video","Rich Media display banner",IF('Report DCM'!$I9103&gt;'Report DCM'!$J9103,"Standard",VLOOKUP(CONCATENATE(bd_adtype,"_",bd_creativetype),tabela,2,FALSE)))</f>
        <v>#N/A</v>
      </c>
      <c r="F9103" s="7">
        <f t="shared" si="1638"/>
        <v>0</v>
      </c>
      <c r="G9103" s="7">
        <f t="shared" si="1639"/>
        <v>0</v>
      </c>
      <c r="H9103" s="7">
        <f t="shared" si="1640"/>
        <v>0</v>
      </c>
      <c r="I9103" s="7">
        <f t="shared" si="1641"/>
        <v>0</v>
      </c>
      <c r="J9103" s="7">
        <f t="shared" si="1642"/>
        <v>0</v>
      </c>
      <c r="K9103" s="8" t="e">
        <f t="shared" si="1643"/>
        <v>#N/A</v>
      </c>
      <c r="L9103" s="7" t="e">
        <f t="shared" si="1644"/>
        <v>#N/A</v>
      </c>
      <c r="M9103" s="8" t="e">
        <f t="shared" si="1610"/>
        <v>#N/A</v>
      </c>
      <c r="N9103" s="8" t="e">
        <f t="shared" si="1611"/>
        <v>#N/A</v>
      </c>
    </row>
    <row r="9104" spans="1:14" ht="15.75" customHeight="1" x14ac:dyDescent="0.35">
      <c r="A9104" s="7">
        <f t="shared" si="1634"/>
        <v>0</v>
      </c>
      <c r="B9104" s="7">
        <f t="shared" si="1635"/>
        <v>0</v>
      </c>
      <c r="C9104" s="7">
        <f t="shared" si="1636"/>
        <v>0</v>
      </c>
      <c r="D9104" s="7">
        <f t="shared" si="1637"/>
        <v>0</v>
      </c>
      <c r="E9104" s="7" t="e">
        <f>IF('Report DCM'!$H9104="In-Stream Video","Rich Media display banner",IF('Report DCM'!$I9104&gt;'Report DCM'!$J9104,"Standard",VLOOKUP(CONCATENATE(bd_adtype,"_",bd_creativetype),tabela,2,FALSE)))</f>
        <v>#N/A</v>
      </c>
      <c r="F9104" s="7">
        <f t="shared" si="1638"/>
        <v>0</v>
      </c>
      <c r="G9104" s="7">
        <f t="shared" si="1639"/>
        <v>0</v>
      </c>
      <c r="H9104" s="7">
        <f t="shared" si="1640"/>
        <v>0</v>
      </c>
      <c r="I9104" s="7">
        <f t="shared" si="1641"/>
        <v>0</v>
      </c>
      <c r="J9104" s="7">
        <f t="shared" si="1642"/>
        <v>0</v>
      </c>
      <c r="K9104" s="8" t="e">
        <f t="shared" si="1643"/>
        <v>#N/A</v>
      </c>
      <c r="L9104" s="7" t="e">
        <f t="shared" si="1644"/>
        <v>#N/A</v>
      </c>
      <c r="M9104" s="8" t="e">
        <f t="shared" si="1610"/>
        <v>#N/A</v>
      </c>
      <c r="N9104" s="8" t="e">
        <f t="shared" si="1611"/>
        <v>#N/A</v>
      </c>
    </row>
    <row r="9105" spans="1:14" ht="15.75" customHeight="1" x14ac:dyDescent="0.35">
      <c r="A9105" s="7">
        <f t="shared" si="1634"/>
        <v>0</v>
      </c>
      <c r="B9105" s="7">
        <f t="shared" si="1635"/>
        <v>0</v>
      </c>
      <c r="C9105" s="7">
        <f t="shared" si="1636"/>
        <v>0</v>
      </c>
      <c r="D9105" s="7">
        <f t="shared" si="1637"/>
        <v>0</v>
      </c>
      <c r="E9105" s="7" t="e">
        <f>IF('Report DCM'!$H9105="In-Stream Video","Rich Media display banner",IF('Report DCM'!$I9105&gt;'Report DCM'!$J9105,"Standard",VLOOKUP(CONCATENATE(bd_adtype,"_",bd_creativetype),tabela,2,FALSE)))</f>
        <v>#N/A</v>
      </c>
      <c r="F9105" s="7">
        <f t="shared" si="1638"/>
        <v>0</v>
      </c>
      <c r="G9105" s="7">
        <f t="shared" si="1639"/>
        <v>0</v>
      </c>
      <c r="H9105" s="7">
        <f t="shared" si="1640"/>
        <v>0</v>
      </c>
      <c r="I9105" s="7">
        <f t="shared" si="1641"/>
        <v>0</v>
      </c>
      <c r="J9105" s="7">
        <f t="shared" si="1642"/>
        <v>0</v>
      </c>
      <c r="K9105" s="8" t="e">
        <f t="shared" si="1643"/>
        <v>#N/A</v>
      </c>
      <c r="L9105" s="7" t="e">
        <f t="shared" si="1644"/>
        <v>#N/A</v>
      </c>
      <c r="M9105" s="8" t="e">
        <f t="shared" si="1610"/>
        <v>#N/A</v>
      </c>
      <c r="N9105" s="8" t="e">
        <f t="shared" si="1611"/>
        <v>#N/A</v>
      </c>
    </row>
    <row r="9106" spans="1:14" ht="15.75" customHeight="1" x14ac:dyDescent="0.35">
      <c r="A9106" s="7">
        <f t="shared" si="1634"/>
        <v>0</v>
      </c>
      <c r="B9106" s="7">
        <f t="shared" si="1635"/>
        <v>0</v>
      </c>
      <c r="C9106" s="7">
        <f t="shared" si="1636"/>
        <v>0</v>
      </c>
      <c r="D9106" s="7">
        <f t="shared" si="1637"/>
        <v>0</v>
      </c>
      <c r="E9106" s="7" t="e">
        <f>IF('Report DCM'!$H9106="In-Stream Video","Rich Media display banner",IF('Report DCM'!$I9106&gt;'Report DCM'!$J9106,"Standard",VLOOKUP(CONCATENATE(bd_adtype,"_",bd_creativetype),tabela,2,FALSE)))</f>
        <v>#N/A</v>
      </c>
      <c r="F9106" s="7">
        <f t="shared" si="1638"/>
        <v>0</v>
      </c>
      <c r="G9106" s="7">
        <f t="shared" si="1639"/>
        <v>0</v>
      </c>
      <c r="H9106" s="7">
        <f t="shared" si="1640"/>
        <v>0</v>
      </c>
      <c r="I9106" s="7">
        <f t="shared" si="1641"/>
        <v>0</v>
      </c>
      <c r="J9106" s="7">
        <f t="shared" si="1642"/>
        <v>0</v>
      </c>
      <c r="K9106" s="8" t="e">
        <f t="shared" si="1643"/>
        <v>#N/A</v>
      </c>
      <c r="L9106" s="7" t="e">
        <f t="shared" si="1644"/>
        <v>#N/A</v>
      </c>
      <c r="M9106" s="8" t="e">
        <f t="shared" si="1610"/>
        <v>#N/A</v>
      </c>
      <c r="N9106" s="8" t="e">
        <f t="shared" si="1611"/>
        <v>#N/A</v>
      </c>
    </row>
    <row r="9107" spans="1:14" ht="15.75" customHeight="1" x14ac:dyDescent="0.35">
      <c r="A9107" s="7">
        <f t="shared" si="1634"/>
        <v>0</v>
      </c>
      <c r="B9107" s="7">
        <f t="shared" si="1635"/>
        <v>0</v>
      </c>
      <c r="C9107" s="7">
        <f t="shared" si="1636"/>
        <v>0</v>
      </c>
      <c r="D9107" s="7">
        <f t="shared" si="1637"/>
        <v>0</v>
      </c>
      <c r="E9107" s="7" t="e">
        <f>IF('Report DCM'!$H9107="In-Stream Video","Rich Media display banner",IF('Report DCM'!$I9107&gt;'Report DCM'!$J9107,"Standard",VLOOKUP(CONCATENATE(bd_adtype,"_",bd_creativetype),tabela,2,FALSE)))</f>
        <v>#N/A</v>
      </c>
      <c r="F9107" s="7">
        <f t="shared" si="1638"/>
        <v>0</v>
      </c>
      <c r="G9107" s="7">
        <f t="shared" si="1639"/>
        <v>0</v>
      </c>
      <c r="H9107" s="7">
        <f t="shared" si="1640"/>
        <v>0</v>
      </c>
      <c r="I9107" s="7">
        <f t="shared" si="1641"/>
        <v>0</v>
      </c>
      <c r="J9107" s="7">
        <f t="shared" si="1642"/>
        <v>0</v>
      </c>
      <c r="K9107" s="8" t="e">
        <f t="shared" si="1643"/>
        <v>#N/A</v>
      </c>
      <c r="L9107" s="7" t="e">
        <f t="shared" si="1644"/>
        <v>#N/A</v>
      </c>
      <c r="M9107" s="8" t="e">
        <f t="shared" si="1610"/>
        <v>#N/A</v>
      </c>
      <c r="N9107" s="8" t="e">
        <f t="shared" si="1611"/>
        <v>#N/A</v>
      </c>
    </row>
    <row r="9108" spans="1:14" ht="15.75" customHeight="1" x14ac:dyDescent="0.35">
      <c r="A9108" s="7">
        <f t="shared" si="1634"/>
        <v>0</v>
      </c>
      <c r="B9108" s="7">
        <f t="shared" si="1635"/>
        <v>0</v>
      </c>
      <c r="C9108" s="7">
        <f t="shared" si="1636"/>
        <v>0</v>
      </c>
      <c r="D9108" s="7">
        <f t="shared" si="1637"/>
        <v>0</v>
      </c>
      <c r="E9108" s="7" t="e">
        <f>IF('Report DCM'!$H9108="In-Stream Video","Rich Media display banner",IF('Report DCM'!$I9108&gt;'Report DCM'!$J9108,"Standard",VLOOKUP(CONCATENATE(bd_adtype,"_",bd_creativetype),tabela,2,FALSE)))</f>
        <v>#N/A</v>
      </c>
      <c r="F9108" s="7">
        <f t="shared" si="1638"/>
        <v>0</v>
      </c>
      <c r="G9108" s="7">
        <f t="shared" si="1639"/>
        <v>0</v>
      </c>
      <c r="H9108" s="7">
        <f t="shared" si="1640"/>
        <v>0</v>
      </c>
      <c r="I9108" s="7">
        <f t="shared" si="1641"/>
        <v>0</v>
      </c>
      <c r="J9108" s="7">
        <f t="shared" si="1642"/>
        <v>0</v>
      </c>
      <c r="K9108" s="8" t="e">
        <f t="shared" si="1643"/>
        <v>#N/A</v>
      </c>
      <c r="L9108" s="7" t="e">
        <f t="shared" si="1644"/>
        <v>#N/A</v>
      </c>
      <c r="M9108" s="8" t="e">
        <f t="shared" si="1610"/>
        <v>#N/A</v>
      </c>
      <c r="N9108" s="8" t="e">
        <f t="shared" si="1611"/>
        <v>#N/A</v>
      </c>
    </row>
    <row r="9109" spans="1:14" ht="15.75" customHeight="1" x14ac:dyDescent="0.35">
      <c r="A9109" s="7">
        <f t="shared" si="1634"/>
        <v>0</v>
      </c>
      <c r="B9109" s="7">
        <f t="shared" si="1635"/>
        <v>0</v>
      </c>
      <c r="C9109" s="7">
        <f t="shared" si="1636"/>
        <v>0</v>
      </c>
      <c r="D9109" s="7">
        <f t="shared" si="1637"/>
        <v>0</v>
      </c>
      <c r="E9109" s="7" t="e">
        <f>IF('Report DCM'!$H9109="In-Stream Video","Rich Media display banner",IF('Report DCM'!$I9109&gt;'Report DCM'!$J9109,"Standard",VLOOKUP(CONCATENATE(bd_adtype,"_",bd_creativetype),tabela,2,FALSE)))</f>
        <v>#N/A</v>
      </c>
      <c r="F9109" s="7">
        <f t="shared" si="1638"/>
        <v>0</v>
      </c>
      <c r="G9109" s="7">
        <f t="shared" si="1639"/>
        <v>0</v>
      </c>
      <c r="H9109" s="7">
        <f t="shared" si="1640"/>
        <v>0</v>
      </c>
      <c r="I9109" s="7">
        <f t="shared" si="1641"/>
        <v>0</v>
      </c>
      <c r="J9109" s="7">
        <f t="shared" si="1642"/>
        <v>0</v>
      </c>
      <c r="K9109" s="8" t="e">
        <f t="shared" si="1643"/>
        <v>#N/A</v>
      </c>
      <c r="L9109" s="7" t="e">
        <f t="shared" si="1644"/>
        <v>#N/A</v>
      </c>
      <c r="M9109" s="8" t="e">
        <f t="shared" si="1610"/>
        <v>#N/A</v>
      </c>
      <c r="N9109" s="8" t="e">
        <f t="shared" si="1611"/>
        <v>#N/A</v>
      </c>
    </row>
    <row r="9110" spans="1:14" ht="15.75" customHeight="1" x14ac:dyDescent="0.35">
      <c r="A9110" s="7">
        <f t="shared" si="1634"/>
        <v>0</v>
      </c>
      <c r="B9110" s="7">
        <f t="shared" si="1635"/>
        <v>0</v>
      </c>
      <c r="C9110" s="7">
        <f t="shared" si="1636"/>
        <v>0</v>
      </c>
      <c r="D9110" s="7">
        <f t="shared" si="1637"/>
        <v>0</v>
      </c>
      <c r="E9110" s="7" t="e">
        <f>IF('Report DCM'!$H9110="In-Stream Video","Rich Media display banner",IF('Report DCM'!$I9110&gt;'Report DCM'!$J9110,"Standard",VLOOKUP(CONCATENATE(bd_adtype,"_",bd_creativetype),tabela,2,FALSE)))</f>
        <v>#N/A</v>
      </c>
      <c r="F9110" s="7">
        <f t="shared" si="1638"/>
        <v>0</v>
      </c>
      <c r="G9110" s="7">
        <f t="shared" si="1639"/>
        <v>0</v>
      </c>
      <c r="H9110" s="7">
        <f t="shared" si="1640"/>
        <v>0</v>
      </c>
      <c r="I9110" s="7">
        <f t="shared" si="1641"/>
        <v>0</v>
      </c>
      <c r="J9110" s="7">
        <f t="shared" si="1642"/>
        <v>0</v>
      </c>
      <c r="K9110" s="8" t="e">
        <f t="shared" si="1643"/>
        <v>#N/A</v>
      </c>
      <c r="L9110" s="7" t="e">
        <f t="shared" si="1644"/>
        <v>#N/A</v>
      </c>
      <c r="M9110" s="8" t="e">
        <f t="shared" si="1610"/>
        <v>#N/A</v>
      </c>
      <c r="N9110" s="8" t="e">
        <f t="shared" si="1611"/>
        <v>#N/A</v>
      </c>
    </row>
    <row r="9111" spans="1:14" ht="15.75" customHeight="1" x14ac:dyDescent="0.35">
      <c r="A9111" s="7">
        <f t="shared" si="1634"/>
        <v>0</v>
      </c>
      <c r="B9111" s="7">
        <f t="shared" si="1635"/>
        <v>0</v>
      </c>
      <c r="C9111" s="7">
        <f t="shared" si="1636"/>
        <v>0</v>
      </c>
      <c r="D9111" s="7">
        <f t="shared" si="1637"/>
        <v>0</v>
      </c>
      <c r="E9111" s="7" t="e">
        <f>IF('Report DCM'!$H9111="In-Stream Video","Rich Media display banner",IF('Report DCM'!$I9111&gt;'Report DCM'!$J9111,"Standard",VLOOKUP(CONCATENATE(bd_adtype,"_",bd_creativetype),tabela,2,FALSE)))</f>
        <v>#N/A</v>
      </c>
      <c r="F9111" s="7">
        <f t="shared" si="1638"/>
        <v>0</v>
      </c>
      <c r="G9111" s="7">
        <f t="shared" si="1639"/>
        <v>0</v>
      </c>
      <c r="H9111" s="7">
        <f t="shared" si="1640"/>
        <v>0</v>
      </c>
      <c r="I9111" s="7">
        <f t="shared" si="1641"/>
        <v>0</v>
      </c>
      <c r="J9111" s="7">
        <f t="shared" si="1642"/>
        <v>0</v>
      </c>
      <c r="K9111" s="8" t="e">
        <f t="shared" si="1643"/>
        <v>#N/A</v>
      </c>
      <c r="L9111" s="7" t="e">
        <f t="shared" si="1644"/>
        <v>#N/A</v>
      </c>
      <c r="M9111" s="8" t="e">
        <f t="shared" si="1610"/>
        <v>#N/A</v>
      </c>
      <c r="N9111" s="8" t="e">
        <f t="shared" si="1611"/>
        <v>#N/A</v>
      </c>
    </row>
    <row r="9112" spans="1:14" ht="15.75" customHeight="1" x14ac:dyDescent="0.35">
      <c r="A9112" s="7">
        <f t="shared" si="1634"/>
        <v>0</v>
      </c>
      <c r="B9112" s="7">
        <f t="shared" si="1635"/>
        <v>0</v>
      </c>
      <c r="C9112" s="7">
        <f t="shared" si="1636"/>
        <v>0</v>
      </c>
      <c r="D9112" s="7">
        <f t="shared" si="1637"/>
        <v>0</v>
      </c>
      <c r="E9112" s="7" t="e">
        <f>IF('Report DCM'!$H9112="In-Stream Video","Rich Media display banner",IF('Report DCM'!$I9112&gt;'Report DCM'!$J9112,"Standard",VLOOKUP(CONCATENATE(bd_adtype,"_",bd_creativetype),tabela,2,FALSE)))</f>
        <v>#N/A</v>
      </c>
      <c r="F9112" s="7">
        <f t="shared" si="1638"/>
        <v>0</v>
      </c>
      <c r="G9112" s="7">
        <f t="shared" si="1639"/>
        <v>0</v>
      </c>
      <c r="H9112" s="7">
        <f t="shared" si="1640"/>
        <v>0</v>
      </c>
      <c r="I9112" s="7">
        <f t="shared" si="1641"/>
        <v>0</v>
      </c>
      <c r="J9112" s="7">
        <f t="shared" si="1642"/>
        <v>0</v>
      </c>
      <c r="K9112" s="8" t="e">
        <f t="shared" si="1643"/>
        <v>#N/A</v>
      </c>
      <c r="L9112" s="7" t="e">
        <f t="shared" si="1644"/>
        <v>#N/A</v>
      </c>
      <c r="M9112" s="8" t="e">
        <f t="shared" si="1610"/>
        <v>#N/A</v>
      </c>
      <c r="N9112" s="8" t="e">
        <f t="shared" si="1611"/>
        <v>#N/A</v>
      </c>
    </row>
    <row r="9113" spans="1:14" ht="15.75" customHeight="1" x14ac:dyDescent="0.35">
      <c r="A9113" s="7">
        <f t="shared" si="1634"/>
        <v>0</v>
      </c>
      <c r="B9113" s="7">
        <f t="shared" si="1635"/>
        <v>0</v>
      </c>
      <c r="C9113" s="7">
        <f t="shared" si="1636"/>
        <v>0</v>
      </c>
      <c r="D9113" s="7">
        <f t="shared" si="1637"/>
        <v>0</v>
      </c>
      <c r="E9113" s="7" t="e">
        <f>IF('Report DCM'!$H9113="In-Stream Video","Rich Media display banner",IF('Report DCM'!$I9113&gt;'Report DCM'!$J9113,"Standard",VLOOKUP(CONCATENATE(bd_adtype,"_",bd_creativetype),tabela,2,FALSE)))</f>
        <v>#N/A</v>
      </c>
      <c r="F9113" s="7">
        <f t="shared" si="1638"/>
        <v>0</v>
      </c>
      <c r="G9113" s="7">
        <f t="shared" si="1639"/>
        <v>0</v>
      </c>
      <c r="H9113" s="7">
        <f t="shared" si="1640"/>
        <v>0</v>
      </c>
      <c r="I9113" s="7">
        <f t="shared" si="1641"/>
        <v>0</v>
      </c>
      <c r="J9113" s="7">
        <f t="shared" si="1642"/>
        <v>0</v>
      </c>
      <c r="K9113" s="8" t="e">
        <f t="shared" si="1643"/>
        <v>#N/A</v>
      </c>
      <c r="L9113" s="7" t="e">
        <f t="shared" si="1644"/>
        <v>#N/A</v>
      </c>
      <c r="M9113" s="8" t="e">
        <f t="shared" si="1610"/>
        <v>#N/A</v>
      </c>
      <c r="N9113" s="8" t="e">
        <f t="shared" si="1611"/>
        <v>#N/A</v>
      </c>
    </row>
    <row r="9114" spans="1:14" ht="15.75" customHeight="1" x14ac:dyDescent="0.35">
      <c r="A9114" s="7">
        <f t="shared" si="1634"/>
        <v>0</v>
      </c>
      <c r="B9114" s="7">
        <f t="shared" si="1635"/>
        <v>0</v>
      </c>
      <c r="C9114" s="7">
        <f t="shared" si="1636"/>
        <v>0</v>
      </c>
      <c r="D9114" s="7">
        <f t="shared" si="1637"/>
        <v>0</v>
      </c>
      <c r="E9114" s="7" t="e">
        <f>IF('Report DCM'!$H9114="In-Stream Video","Rich Media display banner",IF('Report DCM'!$I9114&gt;'Report DCM'!$J9114,"Standard",VLOOKUP(CONCATENATE(bd_adtype,"_",bd_creativetype),tabela,2,FALSE)))</f>
        <v>#N/A</v>
      </c>
      <c r="F9114" s="7">
        <f t="shared" si="1638"/>
        <v>0</v>
      </c>
      <c r="G9114" s="7">
        <f t="shared" si="1639"/>
        <v>0</v>
      </c>
      <c r="H9114" s="7">
        <f t="shared" si="1640"/>
        <v>0</v>
      </c>
      <c r="I9114" s="7">
        <f t="shared" si="1641"/>
        <v>0</v>
      </c>
      <c r="J9114" s="7">
        <f t="shared" si="1642"/>
        <v>0</v>
      </c>
      <c r="K9114" s="8" t="e">
        <f t="shared" si="1643"/>
        <v>#N/A</v>
      </c>
      <c r="L9114" s="7" t="e">
        <f t="shared" si="1644"/>
        <v>#N/A</v>
      </c>
      <c r="M9114" s="8" t="e">
        <f t="shared" si="1610"/>
        <v>#N/A</v>
      </c>
      <c r="N9114" s="8" t="e">
        <f t="shared" si="1611"/>
        <v>#N/A</v>
      </c>
    </row>
    <row r="9115" spans="1:14" ht="15.75" customHeight="1" x14ac:dyDescent="0.35">
      <c r="A9115" s="7">
        <f t="shared" si="1634"/>
        <v>0</v>
      </c>
      <c r="B9115" s="7">
        <f t="shared" si="1635"/>
        <v>0</v>
      </c>
      <c r="C9115" s="7">
        <f t="shared" si="1636"/>
        <v>0</v>
      </c>
      <c r="D9115" s="7">
        <f t="shared" si="1637"/>
        <v>0</v>
      </c>
      <c r="E9115" s="7" t="e">
        <f>IF('Report DCM'!$H9115="In-Stream Video","Rich Media display banner",IF('Report DCM'!$I9115&gt;'Report DCM'!$J9115,"Standard",VLOOKUP(CONCATENATE(bd_adtype,"_",bd_creativetype),tabela,2,FALSE)))</f>
        <v>#N/A</v>
      </c>
      <c r="F9115" s="7">
        <f t="shared" si="1638"/>
        <v>0</v>
      </c>
      <c r="G9115" s="7">
        <f t="shared" si="1639"/>
        <v>0</v>
      </c>
      <c r="H9115" s="7">
        <f t="shared" si="1640"/>
        <v>0</v>
      </c>
      <c r="I9115" s="7">
        <f t="shared" si="1641"/>
        <v>0</v>
      </c>
      <c r="J9115" s="7">
        <f t="shared" si="1642"/>
        <v>0</v>
      </c>
      <c r="K9115" s="8" t="e">
        <f t="shared" si="1643"/>
        <v>#N/A</v>
      </c>
      <c r="L9115" s="7" t="e">
        <f t="shared" si="1644"/>
        <v>#N/A</v>
      </c>
      <c r="M9115" s="8" t="e">
        <f t="shared" si="1610"/>
        <v>#N/A</v>
      </c>
      <c r="N9115" s="8" t="e">
        <f t="shared" si="1611"/>
        <v>#N/A</v>
      </c>
    </row>
    <row r="9116" spans="1:14" ht="15.75" customHeight="1" x14ac:dyDescent="0.35">
      <c r="A9116" s="7">
        <f t="shared" si="1634"/>
        <v>0</v>
      </c>
      <c r="B9116" s="7">
        <f t="shared" si="1635"/>
        <v>0</v>
      </c>
      <c r="C9116" s="7">
        <f t="shared" si="1636"/>
        <v>0</v>
      </c>
      <c r="D9116" s="7">
        <f t="shared" si="1637"/>
        <v>0</v>
      </c>
      <c r="E9116" s="7" t="e">
        <f>IF('Report DCM'!$H9116="In-Stream Video","Rich Media display banner",IF('Report DCM'!$I9116&gt;'Report DCM'!$J9116,"Standard",VLOOKUP(CONCATENATE(bd_adtype,"_",bd_creativetype),tabela,2,FALSE)))</f>
        <v>#N/A</v>
      </c>
      <c r="F9116" s="7">
        <f t="shared" si="1638"/>
        <v>0</v>
      </c>
      <c r="G9116" s="7">
        <f t="shared" si="1639"/>
        <v>0</v>
      </c>
      <c r="H9116" s="7">
        <f t="shared" si="1640"/>
        <v>0</v>
      </c>
      <c r="I9116" s="7">
        <f t="shared" si="1641"/>
        <v>0</v>
      </c>
      <c r="J9116" s="7">
        <f t="shared" si="1642"/>
        <v>0</v>
      </c>
      <c r="K9116" s="8" t="e">
        <f t="shared" si="1643"/>
        <v>#N/A</v>
      </c>
      <c r="L9116" s="7" t="e">
        <f t="shared" si="1644"/>
        <v>#N/A</v>
      </c>
      <c r="M9116" s="8" t="e">
        <f t="shared" si="1610"/>
        <v>#N/A</v>
      </c>
      <c r="N9116" s="8" t="e">
        <f t="shared" si="1611"/>
        <v>#N/A</v>
      </c>
    </row>
    <row r="9117" spans="1:14" ht="15.75" customHeight="1" x14ac:dyDescent="0.35">
      <c r="A9117" s="7">
        <f t="shared" si="1634"/>
        <v>0</v>
      </c>
      <c r="B9117" s="7">
        <f t="shared" si="1635"/>
        <v>0</v>
      </c>
      <c r="C9117" s="7">
        <f t="shared" si="1636"/>
        <v>0</v>
      </c>
      <c r="D9117" s="7">
        <f t="shared" si="1637"/>
        <v>0</v>
      </c>
      <c r="E9117" s="7" t="e">
        <f>IF('Report DCM'!$H9117="In-Stream Video","Rich Media display banner",IF('Report DCM'!$I9117&gt;'Report DCM'!$J9117,"Standard",VLOOKUP(CONCATENATE(bd_adtype,"_",bd_creativetype),tabela,2,FALSE)))</f>
        <v>#N/A</v>
      </c>
      <c r="F9117" s="7">
        <f t="shared" si="1638"/>
        <v>0</v>
      </c>
      <c r="G9117" s="7">
        <f t="shared" si="1639"/>
        <v>0</v>
      </c>
      <c r="H9117" s="7">
        <f t="shared" si="1640"/>
        <v>0</v>
      </c>
      <c r="I9117" s="7">
        <f t="shared" si="1641"/>
        <v>0</v>
      </c>
      <c r="J9117" s="7">
        <f t="shared" si="1642"/>
        <v>0</v>
      </c>
      <c r="K9117" s="8" t="e">
        <f t="shared" si="1643"/>
        <v>#N/A</v>
      </c>
      <c r="L9117" s="7" t="e">
        <f t="shared" si="1644"/>
        <v>#N/A</v>
      </c>
      <c r="M9117" s="8" t="e">
        <f t="shared" si="1610"/>
        <v>#N/A</v>
      </c>
      <c r="N9117" s="8" t="e">
        <f t="shared" si="1611"/>
        <v>#N/A</v>
      </c>
    </row>
    <row r="9118" spans="1:14" ht="15.75" customHeight="1" x14ac:dyDescent="0.35">
      <c r="A9118" s="7">
        <f t="shared" si="1634"/>
        <v>0</v>
      </c>
      <c r="B9118" s="7">
        <f t="shared" si="1635"/>
        <v>0</v>
      </c>
      <c r="C9118" s="7">
        <f t="shared" si="1636"/>
        <v>0</v>
      </c>
      <c r="D9118" s="7">
        <f t="shared" si="1637"/>
        <v>0</v>
      </c>
      <c r="E9118" s="7" t="e">
        <f>IF('Report DCM'!$H9118="In-Stream Video","Rich Media display banner",IF('Report DCM'!$I9118&gt;'Report DCM'!$J9118,"Standard",VLOOKUP(CONCATENATE(bd_adtype,"_",bd_creativetype),tabela,2,FALSE)))</f>
        <v>#N/A</v>
      </c>
      <c r="F9118" s="7">
        <f t="shared" si="1638"/>
        <v>0</v>
      </c>
      <c r="G9118" s="7">
        <f t="shared" si="1639"/>
        <v>0</v>
      </c>
      <c r="H9118" s="7">
        <f t="shared" si="1640"/>
        <v>0</v>
      </c>
      <c r="I9118" s="7">
        <f t="shared" si="1641"/>
        <v>0</v>
      </c>
      <c r="J9118" s="7">
        <f t="shared" si="1642"/>
        <v>0</v>
      </c>
      <c r="K9118" s="8" t="e">
        <f t="shared" si="1643"/>
        <v>#N/A</v>
      </c>
      <c r="L9118" s="7" t="e">
        <f t="shared" si="1644"/>
        <v>#N/A</v>
      </c>
      <c r="M9118" s="8" t="e">
        <f t="shared" si="1610"/>
        <v>#N/A</v>
      </c>
      <c r="N9118" s="8" t="e">
        <f t="shared" si="1611"/>
        <v>#N/A</v>
      </c>
    </row>
    <row r="9119" spans="1:14" ht="15.75" customHeight="1" x14ac:dyDescent="0.35">
      <c r="A9119" s="7">
        <f t="shared" si="1634"/>
        <v>0</v>
      </c>
      <c r="B9119" s="7">
        <f t="shared" si="1635"/>
        <v>0</v>
      </c>
      <c r="C9119" s="7">
        <f t="shared" si="1636"/>
        <v>0</v>
      </c>
      <c r="D9119" s="7">
        <f t="shared" si="1637"/>
        <v>0</v>
      </c>
      <c r="E9119" s="7" t="e">
        <f>IF('Report DCM'!$H9119="In-Stream Video","Rich Media display banner",IF('Report DCM'!$I9119&gt;'Report DCM'!$J9119,"Standard",VLOOKUP(CONCATENATE(bd_adtype,"_",bd_creativetype),tabela,2,FALSE)))</f>
        <v>#N/A</v>
      </c>
      <c r="F9119" s="7">
        <f t="shared" si="1638"/>
        <v>0</v>
      </c>
      <c r="G9119" s="7">
        <f t="shared" si="1639"/>
        <v>0</v>
      </c>
      <c r="H9119" s="7">
        <f t="shared" si="1640"/>
        <v>0</v>
      </c>
      <c r="I9119" s="7">
        <f t="shared" si="1641"/>
        <v>0</v>
      </c>
      <c r="J9119" s="7">
        <f t="shared" si="1642"/>
        <v>0</v>
      </c>
      <c r="K9119" s="8" t="e">
        <f t="shared" si="1643"/>
        <v>#N/A</v>
      </c>
      <c r="L9119" s="7" t="e">
        <f t="shared" si="1644"/>
        <v>#N/A</v>
      </c>
      <c r="M9119" s="8" t="e">
        <f t="shared" si="1610"/>
        <v>#N/A</v>
      </c>
      <c r="N9119" s="8" t="e">
        <f t="shared" si="1611"/>
        <v>#N/A</v>
      </c>
    </row>
    <row r="9120" spans="1:14" ht="15.75" customHeight="1" x14ac:dyDescent="0.35">
      <c r="A9120" s="7">
        <f t="shared" si="1634"/>
        <v>0</v>
      </c>
      <c r="B9120" s="7">
        <f t="shared" si="1635"/>
        <v>0</v>
      </c>
      <c r="C9120" s="7">
        <f t="shared" si="1636"/>
        <v>0</v>
      </c>
      <c r="D9120" s="7">
        <f t="shared" si="1637"/>
        <v>0</v>
      </c>
      <c r="E9120" s="7" t="e">
        <f>IF('Report DCM'!$H9120="In-Stream Video","Rich Media display banner",IF('Report DCM'!$I9120&gt;'Report DCM'!$J9120,"Standard",VLOOKUP(CONCATENATE(bd_adtype,"_",bd_creativetype),tabela,2,FALSE)))</f>
        <v>#N/A</v>
      </c>
      <c r="F9120" s="7">
        <f t="shared" si="1638"/>
        <v>0</v>
      </c>
      <c r="G9120" s="7">
        <f t="shared" si="1639"/>
        <v>0</v>
      </c>
      <c r="H9120" s="7">
        <f t="shared" si="1640"/>
        <v>0</v>
      </c>
      <c r="I9120" s="7">
        <f t="shared" si="1641"/>
        <v>0</v>
      </c>
      <c r="J9120" s="7">
        <f t="shared" si="1642"/>
        <v>0</v>
      </c>
      <c r="K9120" s="8" t="e">
        <f t="shared" si="1643"/>
        <v>#N/A</v>
      </c>
      <c r="L9120" s="7" t="e">
        <f t="shared" si="1644"/>
        <v>#N/A</v>
      </c>
      <c r="M9120" s="8" t="e">
        <f t="shared" si="1610"/>
        <v>#N/A</v>
      </c>
      <c r="N9120" s="8" t="e">
        <f t="shared" si="1611"/>
        <v>#N/A</v>
      </c>
    </row>
    <row r="9121" spans="1:14" ht="15.75" customHeight="1" x14ac:dyDescent="0.35">
      <c r="A9121" s="7">
        <f t="shared" si="1634"/>
        <v>0</v>
      </c>
      <c r="B9121" s="7">
        <f t="shared" si="1635"/>
        <v>0</v>
      </c>
      <c r="C9121" s="7">
        <f t="shared" si="1636"/>
        <v>0</v>
      </c>
      <c r="D9121" s="7">
        <f t="shared" si="1637"/>
        <v>0</v>
      </c>
      <c r="E9121" s="7" t="e">
        <f>IF('Report DCM'!$H9121="In-Stream Video","Rich Media display banner",IF('Report DCM'!$I9121&gt;'Report DCM'!$J9121,"Standard",VLOOKUP(CONCATENATE(bd_adtype,"_",bd_creativetype),tabela,2,FALSE)))</f>
        <v>#N/A</v>
      </c>
      <c r="F9121" s="7">
        <f t="shared" si="1638"/>
        <v>0</v>
      </c>
      <c r="G9121" s="7">
        <f t="shared" si="1639"/>
        <v>0</v>
      </c>
      <c r="H9121" s="7">
        <f t="shared" si="1640"/>
        <v>0</v>
      </c>
      <c r="I9121" s="7">
        <f t="shared" si="1641"/>
        <v>0</v>
      </c>
      <c r="J9121" s="7">
        <f t="shared" si="1642"/>
        <v>0</v>
      </c>
      <c r="K9121" s="8" t="e">
        <f t="shared" si="1643"/>
        <v>#N/A</v>
      </c>
      <c r="L9121" s="7" t="e">
        <f t="shared" si="1644"/>
        <v>#N/A</v>
      </c>
      <c r="M9121" s="8" t="e">
        <f t="shared" si="1610"/>
        <v>#N/A</v>
      </c>
      <c r="N9121" s="8" t="e">
        <f t="shared" si="1611"/>
        <v>#N/A</v>
      </c>
    </row>
    <row r="9122" spans="1:14" ht="15.75" customHeight="1" x14ac:dyDescent="0.35">
      <c r="A9122" s="7">
        <f t="shared" si="1634"/>
        <v>0</v>
      </c>
      <c r="B9122" s="7">
        <f t="shared" si="1635"/>
        <v>0</v>
      </c>
      <c r="C9122" s="7">
        <f t="shared" si="1636"/>
        <v>0</v>
      </c>
      <c r="D9122" s="7">
        <f t="shared" si="1637"/>
        <v>0</v>
      </c>
      <c r="E9122" s="7" t="e">
        <f>IF('Report DCM'!$H9122="In-Stream Video","Rich Media display banner",IF('Report DCM'!$I9122&gt;'Report DCM'!$J9122,"Standard",VLOOKUP(CONCATENATE(bd_adtype,"_",bd_creativetype),tabela,2,FALSE)))</f>
        <v>#N/A</v>
      </c>
      <c r="F9122" s="7">
        <f t="shared" si="1638"/>
        <v>0</v>
      </c>
      <c r="G9122" s="7">
        <f t="shared" si="1639"/>
        <v>0</v>
      </c>
      <c r="H9122" s="7">
        <f t="shared" si="1640"/>
        <v>0</v>
      </c>
      <c r="I9122" s="7">
        <f t="shared" si="1641"/>
        <v>0</v>
      </c>
      <c r="J9122" s="7">
        <f t="shared" si="1642"/>
        <v>0</v>
      </c>
      <c r="K9122" s="8" t="e">
        <f t="shared" si="1643"/>
        <v>#N/A</v>
      </c>
      <c r="L9122" s="7" t="e">
        <f t="shared" si="1644"/>
        <v>#N/A</v>
      </c>
      <c r="M9122" s="8" t="e">
        <f t="shared" si="1610"/>
        <v>#N/A</v>
      </c>
      <c r="N9122" s="8" t="e">
        <f t="shared" si="1611"/>
        <v>#N/A</v>
      </c>
    </row>
    <row r="9123" spans="1:14" ht="15.75" customHeight="1" x14ac:dyDescent="0.35">
      <c r="A9123" s="7">
        <f t="shared" si="1634"/>
        <v>0</v>
      </c>
      <c r="B9123" s="7">
        <f t="shared" si="1635"/>
        <v>0</v>
      </c>
      <c r="C9123" s="7">
        <f t="shared" si="1636"/>
        <v>0</v>
      </c>
      <c r="D9123" s="7">
        <f t="shared" si="1637"/>
        <v>0</v>
      </c>
      <c r="E9123" s="7" t="e">
        <f>IF('Report DCM'!$H9123="In-Stream Video","Rich Media display banner",IF('Report DCM'!$I9123&gt;'Report DCM'!$J9123,"Standard",VLOOKUP(CONCATENATE(bd_adtype,"_",bd_creativetype),tabela,2,FALSE)))</f>
        <v>#N/A</v>
      </c>
      <c r="F9123" s="7">
        <f t="shared" si="1638"/>
        <v>0</v>
      </c>
      <c r="G9123" s="7">
        <f t="shared" si="1639"/>
        <v>0</v>
      </c>
      <c r="H9123" s="7">
        <f t="shared" si="1640"/>
        <v>0</v>
      </c>
      <c r="I9123" s="7">
        <f t="shared" si="1641"/>
        <v>0</v>
      </c>
      <c r="J9123" s="7">
        <f t="shared" si="1642"/>
        <v>0</v>
      </c>
      <c r="K9123" s="8" t="e">
        <f t="shared" si="1643"/>
        <v>#N/A</v>
      </c>
      <c r="L9123" s="7" t="e">
        <f t="shared" si="1644"/>
        <v>#N/A</v>
      </c>
      <c r="M9123" s="8" t="e">
        <f t="shared" si="1610"/>
        <v>#N/A</v>
      </c>
      <c r="N9123" s="8" t="e">
        <f t="shared" si="1611"/>
        <v>#N/A</v>
      </c>
    </row>
    <row r="9124" spans="1:14" ht="15.75" customHeight="1" x14ac:dyDescent="0.35">
      <c r="A9124" s="7">
        <f t="shared" si="1634"/>
        <v>0</v>
      </c>
      <c r="B9124" s="7">
        <f t="shared" si="1635"/>
        <v>0</v>
      </c>
      <c r="C9124" s="7">
        <f t="shared" si="1636"/>
        <v>0</v>
      </c>
      <c r="D9124" s="7">
        <f t="shared" si="1637"/>
        <v>0</v>
      </c>
      <c r="E9124" s="7" t="e">
        <f>IF('Report DCM'!$H9124="In-Stream Video","Rich Media display banner",IF('Report DCM'!$I9124&gt;'Report DCM'!$J9124,"Standard",VLOOKUP(CONCATENATE(bd_adtype,"_",bd_creativetype),tabela,2,FALSE)))</f>
        <v>#N/A</v>
      </c>
      <c r="F9124" s="7">
        <f t="shared" si="1638"/>
        <v>0</v>
      </c>
      <c r="G9124" s="7">
        <f t="shared" si="1639"/>
        <v>0</v>
      </c>
      <c r="H9124" s="7">
        <f t="shared" si="1640"/>
        <v>0</v>
      </c>
      <c r="I9124" s="7">
        <f t="shared" si="1641"/>
        <v>0</v>
      </c>
      <c r="J9124" s="7">
        <f t="shared" si="1642"/>
        <v>0</v>
      </c>
      <c r="K9124" s="8" t="e">
        <f t="shared" si="1643"/>
        <v>#N/A</v>
      </c>
      <c r="L9124" s="7" t="e">
        <f t="shared" si="1644"/>
        <v>#N/A</v>
      </c>
      <c r="M9124" s="8" t="e">
        <f t="shared" si="1610"/>
        <v>#N/A</v>
      </c>
      <c r="N9124" s="8" t="e">
        <f t="shared" si="1611"/>
        <v>#N/A</v>
      </c>
    </row>
    <row r="9125" spans="1:14" ht="15.75" customHeight="1" x14ac:dyDescent="0.35">
      <c r="A9125" s="7">
        <f t="shared" si="1634"/>
        <v>0</v>
      </c>
      <c r="B9125" s="7">
        <f t="shared" si="1635"/>
        <v>0</v>
      </c>
      <c r="C9125" s="7">
        <f t="shared" si="1636"/>
        <v>0</v>
      </c>
      <c r="D9125" s="7">
        <f t="shared" si="1637"/>
        <v>0</v>
      </c>
      <c r="E9125" s="7" t="e">
        <f>IF('Report DCM'!$H9125="In-Stream Video","Rich Media display banner",IF('Report DCM'!$I9125&gt;'Report DCM'!$J9125,"Standard",VLOOKUP(CONCATENATE(bd_adtype,"_",bd_creativetype),tabela,2,FALSE)))</f>
        <v>#N/A</v>
      </c>
      <c r="F9125" s="7">
        <f t="shared" si="1638"/>
        <v>0</v>
      </c>
      <c r="G9125" s="7">
        <f t="shared" si="1639"/>
        <v>0</v>
      </c>
      <c r="H9125" s="7">
        <f t="shared" si="1640"/>
        <v>0</v>
      </c>
      <c r="I9125" s="7">
        <f t="shared" si="1641"/>
        <v>0</v>
      </c>
      <c r="J9125" s="7">
        <f t="shared" si="1642"/>
        <v>0</v>
      </c>
      <c r="K9125" s="8" t="e">
        <f t="shared" si="1643"/>
        <v>#N/A</v>
      </c>
      <c r="L9125" s="7" t="e">
        <f t="shared" si="1644"/>
        <v>#N/A</v>
      </c>
      <c r="M9125" s="8" t="e">
        <f t="shared" si="1610"/>
        <v>#N/A</v>
      </c>
      <c r="N9125" s="8" t="e">
        <f t="shared" si="1611"/>
        <v>#N/A</v>
      </c>
    </row>
    <row r="9126" spans="1:14" ht="15.75" customHeight="1" x14ac:dyDescent="0.35">
      <c r="A9126" s="7">
        <f t="shared" si="1634"/>
        <v>0</v>
      </c>
      <c r="B9126" s="7">
        <f t="shared" si="1635"/>
        <v>0</v>
      </c>
      <c r="C9126" s="7">
        <f t="shared" si="1636"/>
        <v>0</v>
      </c>
      <c r="D9126" s="7">
        <f t="shared" si="1637"/>
        <v>0</v>
      </c>
      <c r="E9126" s="7" t="e">
        <f>IF('Report DCM'!$H9126="In-Stream Video","Rich Media display banner",IF('Report DCM'!$I9126&gt;'Report DCM'!$J9126,"Standard",VLOOKUP(CONCATENATE(bd_adtype,"_",bd_creativetype),tabela,2,FALSE)))</f>
        <v>#N/A</v>
      </c>
      <c r="F9126" s="7">
        <f t="shared" si="1638"/>
        <v>0</v>
      </c>
      <c r="G9126" s="7">
        <f t="shared" si="1639"/>
        <v>0</v>
      </c>
      <c r="H9126" s="7">
        <f t="shared" si="1640"/>
        <v>0</v>
      </c>
      <c r="I9126" s="7">
        <f t="shared" si="1641"/>
        <v>0</v>
      </c>
      <c r="J9126" s="7">
        <f t="shared" si="1642"/>
        <v>0</v>
      </c>
      <c r="K9126" s="8" t="e">
        <f t="shared" si="1643"/>
        <v>#N/A</v>
      </c>
      <c r="L9126" s="7" t="e">
        <f t="shared" si="1644"/>
        <v>#N/A</v>
      </c>
      <c r="M9126" s="8" t="e">
        <f t="shared" si="1610"/>
        <v>#N/A</v>
      </c>
      <c r="N9126" s="8" t="e">
        <f t="shared" si="1611"/>
        <v>#N/A</v>
      </c>
    </row>
    <row r="9127" spans="1:14" ht="15.75" customHeight="1" x14ac:dyDescent="0.35">
      <c r="A9127" s="7">
        <f t="shared" si="1634"/>
        <v>0</v>
      </c>
      <c r="B9127" s="7">
        <f t="shared" si="1635"/>
        <v>0</v>
      </c>
      <c r="C9127" s="7">
        <f t="shared" si="1636"/>
        <v>0</v>
      </c>
      <c r="D9127" s="7">
        <f t="shared" si="1637"/>
        <v>0</v>
      </c>
      <c r="E9127" s="7" t="e">
        <f>IF('Report DCM'!$H9127="In-Stream Video","Rich Media display banner",IF('Report DCM'!$I9127&gt;'Report DCM'!$J9127,"Standard",VLOOKUP(CONCATENATE(bd_adtype,"_",bd_creativetype),tabela,2,FALSE)))</f>
        <v>#N/A</v>
      </c>
      <c r="F9127" s="7">
        <f t="shared" si="1638"/>
        <v>0</v>
      </c>
      <c r="G9127" s="7">
        <f t="shared" si="1639"/>
        <v>0</v>
      </c>
      <c r="H9127" s="7">
        <f t="shared" si="1640"/>
        <v>0</v>
      </c>
      <c r="I9127" s="7">
        <f t="shared" si="1641"/>
        <v>0</v>
      </c>
      <c r="J9127" s="7">
        <f t="shared" si="1642"/>
        <v>0</v>
      </c>
      <c r="K9127" s="8" t="e">
        <f t="shared" si="1643"/>
        <v>#N/A</v>
      </c>
      <c r="L9127" s="7" t="e">
        <f t="shared" si="1644"/>
        <v>#N/A</v>
      </c>
      <c r="M9127" s="8" t="e">
        <f t="shared" si="1610"/>
        <v>#N/A</v>
      </c>
      <c r="N9127" s="8" t="e">
        <f t="shared" si="1611"/>
        <v>#N/A</v>
      </c>
    </row>
    <row r="9128" spans="1:14" ht="15.75" customHeight="1" x14ac:dyDescent="0.35">
      <c r="A9128" s="7">
        <f t="shared" si="1634"/>
        <v>0</v>
      </c>
      <c r="B9128" s="7">
        <f t="shared" si="1635"/>
        <v>0</v>
      </c>
      <c r="C9128" s="7">
        <f t="shared" si="1636"/>
        <v>0</v>
      </c>
      <c r="D9128" s="7">
        <f t="shared" si="1637"/>
        <v>0</v>
      </c>
      <c r="E9128" s="7" t="e">
        <f>IF('Report DCM'!$H9128="In-Stream Video","Rich Media display banner",IF('Report DCM'!$I9128&gt;'Report DCM'!$J9128,"Standard",VLOOKUP(CONCATENATE(bd_adtype,"_",bd_creativetype),tabela,2,FALSE)))</f>
        <v>#N/A</v>
      </c>
      <c r="F9128" s="7">
        <f t="shared" si="1638"/>
        <v>0</v>
      </c>
      <c r="G9128" s="7">
        <f t="shared" si="1639"/>
        <v>0</v>
      </c>
      <c r="H9128" s="7">
        <f t="shared" si="1640"/>
        <v>0</v>
      </c>
      <c r="I9128" s="7">
        <f t="shared" si="1641"/>
        <v>0</v>
      </c>
      <c r="J9128" s="7">
        <f t="shared" si="1642"/>
        <v>0</v>
      </c>
      <c r="K9128" s="8" t="e">
        <f t="shared" si="1643"/>
        <v>#N/A</v>
      </c>
      <c r="L9128" s="7" t="e">
        <f t="shared" si="1644"/>
        <v>#N/A</v>
      </c>
      <c r="M9128" s="8" t="e">
        <f t="shared" si="1610"/>
        <v>#N/A</v>
      </c>
      <c r="N9128" s="8" t="e">
        <f t="shared" si="1611"/>
        <v>#N/A</v>
      </c>
    </row>
    <row r="9129" spans="1:14" ht="15.75" customHeight="1" x14ac:dyDescent="0.35">
      <c r="A9129" s="7">
        <f t="shared" si="1634"/>
        <v>0</v>
      </c>
      <c r="B9129" s="7">
        <f t="shared" si="1635"/>
        <v>0</v>
      </c>
      <c r="C9129" s="7">
        <f t="shared" si="1636"/>
        <v>0</v>
      </c>
      <c r="D9129" s="7">
        <f t="shared" si="1637"/>
        <v>0</v>
      </c>
      <c r="E9129" s="7" t="e">
        <f>IF('Report DCM'!$H9129="In-Stream Video","Rich Media display banner",IF('Report DCM'!$I9129&gt;'Report DCM'!$J9129,"Standard",VLOOKUP(CONCATENATE(bd_adtype,"_",bd_creativetype),tabela,2,FALSE)))</f>
        <v>#N/A</v>
      </c>
      <c r="F9129" s="7">
        <f t="shared" si="1638"/>
        <v>0</v>
      </c>
      <c r="G9129" s="7">
        <f t="shared" si="1639"/>
        <v>0</v>
      </c>
      <c r="H9129" s="7">
        <f t="shared" si="1640"/>
        <v>0</v>
      </c>
      <c r="I9129" s="7">
        <f t="shared" si="1641"/>
        <v>0</v>
      </c>
      <c r="J9129" s="7">
        <f t="shared" si="1642"/>
        <v>0</v>
      </c>
      <c r="K9129" s="8" t="e">
        <f t="shared" si="1643"/>
        <v>#N/A</v>
      </c>
      <c r="L9129" s="7" t="e">
        <f t="shared" si="1644"/>
        <v>#N/A</v>
      </c>
      <c r="M9129" s="8" t="e">
        <f t="shared" si="1610"/>
        <v>#N/A</v>
      </c>
      <c r="N9129" s="8" t="e">
        <f t="shared" si="1611"/>
        <v>#N/A</v>
      </c>
    </row>
    <row r="9130" spans="1:14" ht="15.75" customHeight="1" x14ac:dyDescent="0.35">
      <c r="A9130" s="7">
        <f t="shared" si="1634"/>
        <v>0</v>
      </c>
      <c r="B9130" s="7">
        <f t="shared" si="1635"/>
        <v>0</v>
      </c>
      <c r="C9130" s="7">
        <f t="shared" si="1636"/>
        <v>0</v>
      </c>
      <c r="D9130" s="7">
        <f t="shared" si="1637"/>
        <v>0</v>
      </c>
      <c r="E9130" s="7" t="e">
        <f>IF('Report DCM'!$H9130="In-Stream Video","Rich Media display banner",IF('Report DCM'!$I9130&gt;'Report DCM'!$J9130,"Standard",VLOOKUP(CONCATENATE(bd_adtype,"_",bd_creativetype),tabela,2,FALSE)))</f>
        <v>#N/A</v>
      </c>
      <c r="F9130" s="7">
        <f t="shared" si="1638"/>
        <v>0</v>
      </c>
      <c r="G9130" s="7">
        <f t="shared" si="1639"/>
        <v>0</v>
      </c>
      <c r="H9130" s="7">
        <f t="shared" si="1640"/>
        <v>0</v>
      </c>
      <c r="I9130" s="7">
        <f t="shared" si="1641"/>
        <v>0</v>
      </c>
      <c r="J9130" s="7">
        <f t="shared" si="1642"/>
        <v>0</v>
      </c>
      <c r="K9130" s="8" t="e">
        <f t="shared" si="1643"/>
        <v>#N/A</v>
      </c>
      <c r="L9130" s="7" t="e">
        <f t="shared" si="1644"/>
        <v>#N/A</v>
      </c>
      <c r="M9130" s="8" t="e">
        <f t="shared" si="1610"/>
        <v>#N/A</v>
      </c>
      <c r="N9130" s="8" t="e">
        <f t="shared" si="1611"/>
        <v>#N/A</v>
      </c>
    </row>
    <row r="9131" spans="1:14" ht="15.75" customHeight="1" x14ac:dyDescent="0.35">
      <c r="A9131" s="7">
        <f t="shared" si="1634"/>
        <v>0</v>
      </c>
      <c r="B9131" s="7">
        <f t="shared" si="1635"/>
        <v>0</v>
      </c>
      <c r="C9131" s="7">
        <f t="shared" si="1636"/>
        <v>0</v>
      </c>
      <c r="D9131" s="7">
        <f t="shared" si="1637"/>
        <v>0</v>
      </c>
      <c r="E9131" s="7" t="e">
        <f>IF('Report DCM'!$H9131="In-Stream Video","Rich Media display banner",IF('Report DCM'!$I9131&gt;'Report DCM'!$J9131,"Standard",VLOOKUP(CONCATENATE(bd_adtype,"_",bd_creativetype),tabela,2,FALSE)))</f>
        <v>#N/A</v>
      </c>
      <c r="F9131" s="7">
        <f t="shared" si="1638"/>
        <v>0</v>
      </c>
      <c r="G9131" s="7">
        <f t="shared" si="1639"/>
        <v>0</v>
      </c>
      <c r="H9131" s="7">
        <f t="shared" si="1640"/>
        <v>0</v>
      </c>
      <c r="I9131" s="7">
        <f t="shared" si="1641"/>
        <v>0</v>
      </c>
      <c r="J9131" s="7">
        <f t="shared" si="1642"/>
        <v>0</v>
      </c>
      <c r="K9131" s="8" t="e">
        <f t="shared" si="1643"/>
        <v>#N/A</v>
      </c>
      <c r="L9131" s="7" t="e">
        <f t="shared" si="1644"/>
        <v>#N/A</v>
      </c>
      <c r="M9131" s="8" t="e">
        <f t="shared" si="1610"/>
        <v>#N/A</v>
      </c>
      <c r="N9131" s="8" t="e">
        <f t="shared" si="1611"/>
        <v>#N/A</v>
      </c>
    </row>
    <row r="9132" spans="1:14" ht="15.75" customHeight="1" x14ac:dyDescent="0.35">
      <c r="A9132" s="7">
        <f t="shared" si="1634"/>
        <v>0</v>
      </c>
      <c r="B9132" s="7">
        <f t="shared" si="1635"/>
        <v>0</v>
      </c>
      <c r="C9132" s="7">
        <f t="shared" si="1636"/>
        <v>0</v>
      </c>
      <c r="D9132" s="7">
        <f t="shared" si="1637"/>
        <v>0</v>
      </c>
      <c r="E9132" s="7" t="e">
        <f>IF('Report DCM'!$H9132="In-Stream Video","Rich Media display banner",IF('Report DCM'!$I9132&gt;'Report DCM'!$J9132,"Standard",VLOOKUP(CONCATENATE(bd_adtype,"_",bd_creativetype),tabela,2,FALSE)))</f>
        <v>#N/A</v>
      </c>
      <c r="F9132" s="7">
        <f t="shared" si="1638"/>
        <v>0</v>
      </c>
      <c r="G9132" s="7">
        <f t="shared" si="1639"/>
        <v>0</v>
      </c>
      <c r="H9132" s="7">
        <f t="shared" si="1640"/>
        <v>0</v>
      </c>
      <c r="I9132" s="7">
        <f t="shared" si="1641"/>
        <v>0</v>
      </c>
      <c r="J9132" s="7">
        <f t="shared" si="1642"/>
        <v>0</v>
      </c>
      <c r="K9132" s="8" t="e">
        <f t="shared" si="1643"/>
        <v>#N/A</v>
      </c>
      <c r="L9132" s="7" t="e">
        <f t="shared" si="1644"/>
        <v>#N/A</v>
      </c>
      <c r="M9132" s="8" t="e">
        <f t="shared" si="1610"/>
        <v>#N/A</v>
      </c>
      <c r="N9132" s="8" t="e">
        <f t="shared" si="1611"/>
        <v>#N/A</v>
      </c>
    </row>
    <row r="9133" spans="1:14" ht="15.75" customHeight="1" x14ac:dyDescent="0.35">
      <c r="A9133" s="7">
        <f t="shared" si="1634"/>
        <v>0</v>
      </c>
      <c r="B9133" s="7">
        <f t="shared" si="1635"/>
        <v>0</v>
      </c>
      <c r="C9133" s="7">
        <f t="shared" si="1636"/>
        <v>0</v>
      </c>
      <c r="D9133" s="7">
        <f t="shared" si="1637"/>
        <v>0</v>
      </c>
      <c r="E9133" s="7" t="e">
        <f>IF('Report DCM'!$H9133="In-Stream Video","Rich Media display banner",IF('Report DCM'!$I9133&gt;'Report DCM'!$J9133,"Standard",VLOOKUP(CONCATENATE(bd_adtype,"_",bd_creativetype),tabela,2,FALSE)))</f>
        <v>#N/A</v>
      </c>
      <c r="F9133" s="7">
        <f t="shared" si="1638"/>
        <v>0</v>
      </c>
      <c r="G9133" s="7">
        <f t="shared" si="1639"/>
        <v>0</v>
      </c>
      <c r="H9133" s="7">
        <f t="shared" si="1640"/>
        <v>0</v>
      </c>
      <c r="I9133" s="7">
        <f t="shared" si="1641"/>
        <v>0</v>
      </c>
      <c r="J9133" s="7">
        <f t="shared" si="1642"/>
        <v>0</v>
      </c>
      <c r="K9133" s="8" t="e">
        <f t="shared" si="1643"/>
        <v>#N/A</v>
      </c>
      <c r="L9133" s="7" t="e">
        <f t="shared" si="1644"/>
        <v>#N/A</v>
      </c>
      <c r="M9133" s="8" t="e">
        <f t="shared" si="1610"/>
        <v>#N/A</v>
      </c>
      <c r="N9133" s="8" t="e">
        <f t="shared" si="1611"/>
        <v>#N/A</v>
      </c>
    </row>
    <row r="9134" spans="1:14" ht="15.75" customHeight="1" x14ac:dyDescent="0.35">
      <c r="A9134" s="7">
        <f t="shared" si="1634"/>
        <v>0</v>
      </c>
      <c r="B9134" s="7">
        <f t="shared" si="1635"/>
        <v>0</v>
      </c>
      <c r="C9134" s="7">
        <f t="shared" si="1636"/>
        <v>0</v>
      </c>
      <c r="D9134" s="7">
        <f t="shared" si="1637"/>
        <v>0</v>
      </c>
      <c r="E9134" s="7" t="e">
        <f>IF('Report DCM'!$H9134="In-Stream Video","Rich Media display banner",IF('Report DCM'!$I9134&gt;'Report DCM'!$J9134,"Standard",VLOOKUP(CONCATENATE(bd_adtype,"_",bd_creativetype),tabela,2,FALSE)))</f>
        <v>#N/A</v>
      </c>
      <c r="F9134" s="7">
        <f t="shared" si="1638"/>
        <v>0</v>
      </c>
      <c r="G9134" s="7">
        <f t="shared" si="1639"/>
        <v>0</v>
      </c>
      <c r="H9134" s="7">
        <f t="shared" si="1640"/>
        <v>0</v>
      </c>
      <c r="I9134" s="7">
        <f t="shared" si="1641"/>
        <v>0</v>
      </c>
      <c r="J9134" s="7">
        <f t="shared" si="1642"/>
        <v>0</v>
      </c>
      <c r="K9134" s="8" t="e">
        <f t="shared" si="1643"/>
        <v>#N/A</v>
      </c>
      <c r="L9134" s="7" t="e">
        <f t="shared" si="1644"/>
        <v>#N/A</v>
      </c>
      <c r="M9134" s="8" t="e">
        <f t="shared" si="1610"/>
        <v>#N/A</v>
      </c>
      <c r="N9134" s="8" t="e">
        <f t="shared" si="1611"/>
        <v>#N/A</v>
      </c>
    </row>
    <row r="9135" spans="1:14" ht="15.75" customHeight="1" x14ac:dyDescent="0.35">
      <c r="A9135" s="7">
        <f t="shared" si="1634"/>
        <v>0</v>
      </c>
      <c r="B9135" s="7">
        <f t="shared" si="1635"/>
        <v>0</v>
      </c>
      <c r="C9135" s="7">
        <f t="shared" si="1636"/>
        <v>0</v>
      </c>
      <c r="D9135" s="7">
        <f t="shared" si="1637"/>
        <v>0</v>
      </c>
      <c r="E9135" s="7" t="e">
        <f>IF('Report DCM'!$H9135="In-Stream Video","Rich Media display banner",IF('Report DCM'!$I9135&gt;'Report DCM'!$J9135,"Standard",VLOOKUP(CONCATENATE(bd_adtype,"_",bd_creativetype),tabela,2,FALSE)))</f>
        <v>#N/A</v>
      </c>
      <c r="F9135" s="7">
        <f t="shared" si="1638"/>
        <v>0</v>
      </c>
      <c r="G9135" s="7">
        <f t="shared" si="1639"/>
        <v>0</v>
      </c>
      <c r="H9135" s="7">
        <f t="shared" si="1640"/>
        <v>0</v>
      </c>
      <c r="I9135" s="7">
        <f t="shared" si="1641"/>
        <v>0</v>
      </c>
      <c r="J9135" s="7">
        <f t="shared" si="1642"/>
        <v>0</v>
      </c>
      <c r="K9135" s="8" t="e">
        <f t="shared" si="1643"/>
        <v>#N/A</v>
      </c>
      <c r="L9135" s="7" t="e">
        <f t="shared" si="1644"/>
        <v>#N/A</v>
      </c>
      <c r="M9135" s="8" t="e">
        <f t="shared" si="1610"/>
        <v>#N/A</v>
      </c>
      <c r="N9135" s="8" t="e">
        <f t="shared" si="1611"/>
        <v>#N/A</v>
      </c>
    </row>
    <row r="9136" spans="1:14" ht="15.75" customHeight="1" x14ac:dyDescent="0.35">
      <c r="A9136" s="7">
        <f t="shared" si="1634"/>
        <v>0</v>
      </c>
      <c r="B9136" s="7">
        <f t="shared" si="1635"/>
        <v>0</v>
      </c>
      <c r="C9136" s="7">
        <f t="shared" si="1636"/>
        <v>0</v>
      </c>
      <c r="D9136" s="7">
        <f t="shared" si="1637"/>
        <v>0</v>
      </c>
      <c r="E9136" s="7" t="e">
        <f>IF('Report DCM'!$H9136="In-Stream Video","Rich Media display banner",IF('Report DCM'!$I9136&gt;'Report DCM'!$J9136,"Standard",VLOOKUP(CONCATENATE(bd_adtype,"_",bd_creativetype),tabela,2,FALSE)))</f>
        <v>#N/A</v>
      </c>
      <c r="F9136" s="7">
        <f t="shared" si="1638"/>
        <v>0</v>
      </c>
      <c r="G9136" s="7">
        <f t="shared" si="1639"/>
        <v>0</v>
      </c>
      <c r="H9136" s="7">
        <f t="shared" si="1640"/>
        <v>0</v>
      </c>
      <c r="I9136" s="7">
        <f t="shared" si="1641"/>
        <v>0</v>
      </c>
      <c r="J9136" s="7">
        <f t="shared" si="1642"/>
        <v>0</v>
      </c>
      <c r="K9136" s="8" t="e">
        <f t="shared" si="1643"/>
        <v>#N/A</v>
      </c>
      <c r="L9136" s="7" t="e">
        <f t="shared" si="1644"/>
        <v>#N/A</v>
      </c>
      <c r="M9136" s="8" t="e">
        <f t="shared" si="1610"/>
        <v>#N/A</v>
      </c>
      <c r="N9136" s="8" t="e">
        <f t="shared" si="1611"/>
        <v>#N/A</v>
      </c>
    </row>
    <row r="9137" spans="1:14" ht="15.75" customHeight="1" x14ac:dyDescent="0.35">
      <c r="A9137" s="7">
        <f t="shared" si="1634"/>
        <v>0</v>
      </c>
      <c r="B9137" s="7">
        <f t="shared" si="1635"/>
        <v>0</v>
      </c>
      <c r="C9137" s="7">
        <f t="shared" si="1636"/>
        <v>0</v>
      </c>
      <c r="D9137" s="7">
        <f t="shared" si="1637"/>
        <v>0</v>
      </c>
      <c r="E9137" s="7" t="e">
        <f>IF('Report DCM'!$H9137="In-Stream Video","Rich Media display banner",IF('Report DCM'!$I9137&gt;'Report DCM'!$J9137,"Standard",VLOOKUP(CONCATENATE(bd_adtype,"_",bd_creativetype),tabela,2,FALSE)))</f>
        <v>#N/A</v>
      </c>
      <c r="F9137" s="7">
        <f t="shared" si="1638"/>
        <v>0</v>
      </c>
      <c r="G9137" s="7">
        <f t="shared" si="1639"/>
        <v>0</v>
      </c>
      <c r="H9137" s="7">
        <f t="shared" si="1640"/>
        <v>0</v>
      </c>
      <c r="I9137" s="7">
        <f t="shared" si="1641"/>
        <v>0</v>
      </c>
      <c r="J9137" s="7">
        <f t="shared" si="1642"/>
        <v>0</v>
      </c>
      <c r="K9137" s="8" t="e">
        <f t="shared" si="1643"/>
        <v>#N/A</v>
      </c>
      <c r="L9137" s="7" t="e">
        <f t="shared" si="1644"/>
        <v>#N/A</v>
      </c>
      <c r="M9137" s="8" t="e">
        <f t="shared" si="1610"/>
        <v>#N/A</v>
      </c>
      <c r="N9137" s="8" t="e">
        <f t="shared" si="1611"/>
        <v>#N/A</v>
      </c>
    </row>
    <row r="9138" spans="1:14" ht="15.75" customHeight="1" x14ac:dyDescent="0.35">
      <c r="A9138" s="7">
        <f t="shared" si="1634"/>
        <v>0</v>
      </c>
      <c r="B9138" s="7">
        <f t="shared" si="1635"/>
        <v>0</v>
      </c>
      <c r="C9138" s="7">
        <f t="shared" si="1636"/>
        <v>0</v>
      </c>
      <c r="D9138" s="7">
        <f t="shared" si="1637"/>
        <v>0</v>
      </c>
      <c r="E9138" s="7" t="e">
        <f>IF('Report DCM'!$H9138="In-Stream Video","Rich Media display banner",IF('Report DCM'!$I9138&gt;'Report DCM'!$J9138,"Standard",VLOOKUP(CONCATENATE(bd_adtype,"_",bd_creativetype),tabela,2,FALSE)))</f>
        <v>#N/A</v>
      </c>
      <c r="F9138" s="7">
        <f t="shared" si="1638"/>
        <v>0</v>
      </c>
      <c r="G9138" s="7">
        <f t="shared" si="1639"/>
        <v>0</v>
      </c>
      <c r="H9138" s="7">
        <f t="shared" si="1640"/>
        <v>0</v>
      </c>
      <c r="I9138" s="7">
        <f t="shared" si="1641"/>
        <v>0</v>
      </c>
      <c r="J9138" s="7">
        <f t="shared" si="1642"/>
        <v>0</v>
      </c>
      <c r="K9138" s="8" t="e">
        <f t="shared" si="1643"/>
        <v>#N/A</v>
      </c>
      <c r="L9138" s="7" t="e">
        <f t="shared" si="1644"/>
        <v>#N/A</v>
      </c>
      <c r="M9138" s="8" t="e">
        <f t="shared" si="1610"/>
        <v>#N/A</v>
      </c>
      <c r="N9138" s="8" t="e">
        <f t="shared" si="1611"/>
        <v>#N/A</v>
      </c>
    </row>
    <row r="9139" spans="1:14" ht="15.75" customHeight="1" x14ac:dyDescent="0.35">
      <c r="A9139" s="7">
        <f t="shared" si="1634"/>
        <v>0</v>
      </c>
      <c r="B9139" s="7">
        <f t="shared" si="1635"/>
        <v>0</v>
      </c>
      <c r="C9139" s="7">
        <f t="shared" si="1636"/>
        <v>0</v>
      </c>
      <c r="D9139" s="7">
        <f t="shared" si="1637"/>
        <v>0</v>
      </c>
      <c r="E9139" s="7" t="e">
        <f>IF('Report DCM'!$H9139="In-Stream Video","Rich Media display banner",IF('Report DCM'!$I9139&gt;'Report DCM'!$J9139,"Standard",VLOOKUP(CONCATENATE(bd_adtype,"_",bd_creativetype),tabela,2,FALSE)))</f>
        <v>#N/A</v>
      </c>
      <c r="F9139" s="7">
        <f t="shared" si="1638"/>
        <v>0</v>
      </c>
      <c r="G9139" s="7">
        <f t="shared" si="1639"/>
        <v>0</v>
      </c>
      <c r="H9139" s="7">
        <f t="shared" si="1640"/>
        <v>0</v>
      </c>
      <c r="I9139" s="7">
        <f t="shared" si="1641"/>
        <v>0</v>
      </c>
      <c r="J9139" s="7">
        <f t="shared" si="1642"/>
        <v>0</v>
      </c>
      <c r="K9139" s="8" t="e">
        <f t="shared" si="1643"/>
        <v>#N/A</v>
      </c>
      <c r="L9139" s="7" t="e">
        <f t="shared" si="1644"/>
        <v>#N/A</v>
      </c>
      <c r="M9139" s="8" t="e">
        <f t="shared" si="1610"/>
        <v>#N/A</v>
      </c>
      <c r="N9139" s="8" t="e">
        <f t="shared" si="1611"/>
        <v>#N/A</v>
      </c>
    </row>
    <row r="9140" spans="1:14" ht="15.75" customHeight="1" x14ac:dyDescent="0.35">
      <c r="A9140" s="7">
        <f t="shared" si="1634"/>
        <v>0</v>
      </c>
      <c r="B9140" s="7">
        <f t="shared" si="1635"/>
        <v>0</v>
      </c>
      <c r="C9140" s="7">
        <f t="shared" si="1636"/>
        <v>0</v>
      </c>
      <c r="D9140" s="7">
        <f t="shared" si="1637"/>
        <v>0</v>
      </c>
      <c r="E9140" s="7" t="e">
        <f>IF('Report DCM'!$H9140="In-Stream Video","Rich Media display banner",IF('Report DCM'!$I9140&gt;'Report DCM'!$J9140,"Standard",VLOOKUP(CONCATENATE(bd_adtype,"_",bd_creativetype),tabela,2,FALSE)))</f>
        <v>#N/A</v>
      </c>
      <c r="F9140" s="7">
        <f t="shared" si="1638"/>
        <v>0</v>
      </c>
      <c r="G9140" s="7">
        <f t="shared" si="1639"/>
        <v>0</v>
      </c>
      <c r="H9140" s="7">
        <f t="shared" si="1640"/>
        <v>0</v>
      </c>
      <c r="I9140" s="7">
        <f t="shared" si="1641"/>
        <v>0</v>
      </c>
      <c r="J9140" s="7">
        <f t="shared" si="1642"/>
        <v>0</v>
      </c>
      <c r="K9140" s="8" t="e">
        <f t="shared" si="1643"/>
        <v>#N/A</v>
      </c>
      <c r="L9140" s="7" t="e">
        <f t="shared" si="1644"/>
        <v>#N/A</v>
      </c>
      <c r="M9140" s="8" t="e">
        <f t="shared" si="1610"/>
        <v>#N/A</v>
      </c>
      <c r="N9140" s="8" t="e">
        <f t="shared" si="1611"/>
        <v>#N/A</v>
      </c>
    </row>
    <row r="9141" spans="1:14" ht="15.75" customHeight="1" x14ac:dyDescent="0.35">
      <c r="A9141" s="7">
        <f t="shared" si="1634"/>
        <v>0</v>
      </c>
      <c r="B9141" s="7">
        <f t="shared" si="1635"/>
        <v>0</v>
      </c>
      <c r="C9141" s="7">
        <f t="shared" si="1636"/>
        <v>0</v>
      </c>
      <c r="D9141" s="7">
        <f t="shared" si="1637"/>
        <v>0</v>
      </c>
      <c r="E9141" s="7" t="e">
        <f>IF('Report DCM'!$H9141="In-Stream Video","Rich Media display banner",IF('Report DCM'!$I9141&gt;'Report DCM'!$J9141,"Standard",VLOOKUP(CONCATENATE(bd_adtype,"_",bd_creativetype),tabela,2,FALSE)))</f>
        <v>#N/A</v>
      </c>
      <c r="F9141" s="7">
        <f t="shared" si="1638"/>
        <v>0</v>
      </c>
      <c r="G9141" s="7">
        <f t="shared" si="1639"/>
        <v>0</v>
      </c>
      <c r="H9141" s="7">
        <f t="shared" si="1640"/>
        <v>0</v>
      </c>
      <c r="I9141" s="7">
        <f t="shared" si="1641"/>
        <v>0</v>
      </c>
      <c r="J9141" s="7">
        <f t="shared" si="1642"/>
        <v>0</v>
      </c>
      <c r="K9141" s="8" t="e">
        <f t="shared" si="1643"/>
        <v>#N/A</v>
      </c>
      <c r="L9141" s="7" t="e">
        <f t="shared" si="1644"/>
        <v>#N/A</v>
      </c>
      <c r="M9141" s="8" t="e">
        <f t="shared" si="1610"/>
        <v>#N/A</v>
      </c>
      <c r="N9141" s="8" t="e">
        <f t="shared" si="1611"/>
        <v>#N/A</v>
      </c>
    </row>
    <row r="9142" spans="1:14" ht="15.75" customHeight="1" x14ac:dyDescent="0.35">
      <c r="A9142" s="7">
        <f t="shared" si="1634"/>
        <v>0</v>
      </c>
      <c r="B9142" s="7">
        <f t="shared" si="1635"/>
        <v>0</v>
      </c>
      <c r="C9142" s="7">
        <f t="shared" si="1636"/>
        <v>0</v>
      </c>
      <c r="D9142" s="7">
        <f t="shared" si="1637"/>
        <v>0</v>
      </c>
      <c r="E9142" s="7" t="e">
        <f>IF('Report DCM'!$H9142="In-Stream Video","Rich Media display banner",IF('Report DCM'!$I9142&gt;'Report DCM'!$J9142,"Standard",VLOOKUP(CONCATENATE(bd_adtype,"_",bd_creativetype),tabela,2,FALSE)))</f>
        <v>#N/A</v>
      </c>
      <c r="F9142" s="7">
        <f t="shared" si="1638"/>
        <v>0</v>
      </c>
      <c r="G9142" s="7">
        <f t="shared" si="1639"/>
        <v>0</v>
      </c>
      <c r="H9142" s="7">
        <f t="shared" si="1640"/>
        <v>0</v>
      </c>
      <c r="I9142" s="7">
        <f t="shared" si="1641"/>
        <v>0</v>
      </c>
      <c r="J9142" s="7">
        <f t="shared" si="1642"/>
        <v>0</v>
      </c>
      <c r="K9142" s="8" t="e">
        <f t="shared" si="1643"/>
        <v>#N/A</v>
      </c>
      <c r="L9142" s="7" t="e">
        <f t="shared" si="1644"/>
        <v>#N/A</v>
      </c>
      <c r="M9142" s="8" t="e">
        <f t="shared" si="1610"/>
        <v>#N/A</v>
      </c>
      <c r="N9142" s="8" t="e">
        <f t="shared" si="1611"/>
        <v>#N/A</v>
      </c>
    </row>
    <row r="9143" spans="1:14" ht="15.75" customHeight="1" x14ac:dyDescent="0.35">
      <c r="A9143" s="7">
        <f t="shared" si="1634"/>
        <v>0</v>
      </c>
      <c r="B9143" s="7">
        <f t="shared" si="1635"/>
        <v>0</v>
      </c>
      <c r="C9143" s="7">
        <f t="shared" si="1636"/>
        <v>0</v>
      </c>
      <c r="D9143" s="7">
        <f t="shared" si="1637"/>
        <v>0</v>
      </c>
      <c r="E9143" s="7" t="e">
        <f>IF('Report DCM'!$H9143="In-Stream Video","Rich Media display banner",IF('Report DCM'!$I9143&gt;'Report DCM'!$J9143,"Standard",VLOOKUP(CONCATENATE(bd_adtype,"_",bd_creativetype),tabela,2,FALSE)))</f>
        <v>#N/A</v>
      </c>
      <c r="F9143" s="7">
        <f t="shared" si="1638"/>
        <v>0</v>
      </c>
      <c r="G9143" s="7">
        <f t="shared" si="1639"/>
        <v>0</v>
      </c>
      <c r="H9143" s="7">
        <f t="shared" si="1640"/>
        <v>0</v>
      </c>
      <c r="I9143" s="7">
        <f t="shared" si="1641"/>
        <v>0</v>
      </c>
      <c r="J9143" s="7">
        <f t="shared" si="1642"/>
        <v>0</v>
      </c>
      <c r="K9143" s="8" t="e">
        <f t="shared" si="1643"/>
        <v>#N/A</v>
      </c>
      <c r="L9143" s="7" t="e">
        <f t="shared" si="1644"/>
        <v>#N/A</v>
      </c>
      <c r="M9143" s="8" t="e">
        <f t="shared" si="1610"/>
        <v>#N/A</v>
      </c>
      <c r="N9143" s="8" t="e">
        <f t="shared" si="1611"/>
        <v>#N/A</v>
      </c>
    </row>
    <row r="9144" spans="1:14" ht="15.75" customHeight="1" x14ac:dyDescent="0.35">
      <c r="A9144" s="7">
        <f t="shared" si="1634"/>
        <v>0</v>
      </c>
      <c r="B9144" s="7">
        <f t="shared" si="1635"/>
        <v>0</v>
      </c>
      <c r="C9144" s="7">
        <f t="shared" si="1636"/>
        <v>0</v>
      </c>
      <c r="D9144" s="7">
        <f t="shared" si="1637"/>
        <v>0</v>
      </c>
      <c r="E9144" s="7" t="e">
        <f>IF('Report DCM'!$H9144="In-Stream Video","Rich Media display banner",IF('Report DCM'!$I9144&gt;'Report DCM'!$J9144,"Standard",VLOOKUP(CONCATENATE(bd_adtype,"_",bd_creativetype),tabela,2,FALSE)))</f>
        <v>#N/A</v>
      </c>
      <c r="F9144" s="7">
        <f t="shared" si="1638"/>
        <v>0</v>
      </c>
      <c r="G9144" s="7">
        <f t="shared" si="1639"/>
        <v>0</v>
      </c>
      <c r="H9144" s="7">
        <f t="shared" si="1640"/>
        <v>0</v>
      </c>
      <c r="I9144" s="7">
        <f t="shared" si="1641"/>
        <v>0</v>
      </c>
      <c r="J9144" s="7">
        <f t="shared" si="1642"/>
        <v>0</v>
      </c>
      <c r="K9144" s="8" t="e">
        <f t="shared" si="1643"/>
        <v>#N/A</v>
      </c>
      <c r="L9144" s="7" t="e">
        <f t="shared" si="1644"/>
        <v>#N/A</v>
      </c>
      <c r="M9144" s="8" t="e">
        <f t="shared" si="1610"/>
        <v>#N/A</v>
      </c>
      <c r="N9144" s="8" t="e">
        <f t="shared" si="1611"/>
        <v>#N/A</v>
      </c>
    </row>
    <row r="9145" spans="1:14" ht="15.75" customHeight="1" x14ac:dyDescent="0.35">
      <c r="A9145" s="7">
        <f t="shared" si="1634"/>
        <v>0</v>
      </c>
      <c r="B9145" s="7">
        <f t="shared" si="1635"/>
        <v>0</v>
      </c>
      <c r="C9145" s="7">
        <f t="shared" si="1636"/>
        <v>0</v>
      </c>
      <c r="D9145" s="7">
        <f t="shared" si="1637"/>
        <v>0</v>
      </c>
      <c r="E9145" s="7" t="e">
        <f>IF('Report DCM'!$H9145="In-Stream Video","Rich Media display banner",IF('Report DCM'!$I9145&gt;'Report DCM'!$J9145,"Standard",VLOOKUP(CONCATENATE(bd_adtype,"_",bd_creativetype),tabela,2,FALSE)))</f>
        <v>#N/A</v>
      </c>
      <c r="F9145" s="7">
        <f t="shared" si="1638"/>
        <v>0</v>
      </c>
      <c r="G9145" s="7">
        <f t="shared" si="1639"/>
        <v>0</v>
      </c>
      <c r="H9145" s="7">
        <f t="shared" si="1640"/>
        <v>0</v>
      </c>
      <c r="I9145" s="7">
        <f t="shared" si="1641"/>
        <v>0</v>
      </c>
      <c r="J9145" s="7">
        <f t="shared" si="1642"/>
        <v>0</v>
      </c>
      <c r="K9145" s="8" t="e">
        <f t="shared" si="1643"/>
        <v>#N/A</v>
      </c>
      <c r="L9145" s="7" t="e">
        <f t="shared" si="1644"/>
        <v>#N/A</v>
      </c>
      <c r="M9145" s="8" t="e">
        <f t="shared" si="1610"/>
        <v>#N/A</v>
      </c>
      <c r="N9145" s="8" t="e">
        <f t="shared" si="1611"/>
        <v>#N/A</v>
      </c>
    </row>
    <row r="9146" spans="1:14" ht="15.75" customHeight="1" x14ac:dyDescent="0.35">
      <c r="A9146" s="7">
        <f t="shared" si="1634"/>
        <v>0</v>
      </c>
      <c r="B9146" s="7">
        <f t="shared" si="1635"/>
        <v>0</v>
      </c>
      <c r="C9146" s="7">
        <f t="shared" si="1636"/>
        <v>0</v>
      </c>
      <c r="D9146" s="7">
        <f t="shared" si="1637"/>
        <v>0</v>
      </c>
      <c r="E9146" s="7" t="e">
        <f>IF('Report DCM'!$H9146="In-Stream Video","Rich Media display banner",IF('Report DCM'!$I9146&gt;'Report DCM'!$J9146,"Standard",VLOOKUP(CONCATENATE(bd_adtype,"_",bd_creativetype),tabela,2,FALSE)))</f>
        <v>#N/A</v>
      </c>
      <c r="F9146" s="7">
        <f t="shared" si="1638"/>
        <v>0</v>
      </c>
      <c r="G9146" s="7">
        <f t="shared" si="1639"/>
        <v>0</v>
      </c>
      <c r="H9146" s="7">
        <f t="shared" si="1640"/>
        <v>0</v>
      </c>
      <c r="I9146" s="7">
        <f t="shared" si="1641"/>
        <v>0</v>
      </c>
      <c r="J9146" s="7">
        <f t="shared" si="1642"/>
        <v>0</v>
      </c>
      <c r="K9146" s="8" t="e">
        <f t="shared" si="1643"/>
        <v>#N/A</v>
      </c>
      <c r="L9146" s="7" t="e">
        <f t="shared" si="1644"/>
        <v>#N/A</v>
      </c>
      <c r="M9146" s="8" t="e">
        <f t="shared" si="1610"/>
        <v>#N/A</v>
      </c>
      <c r="N9146" s="8" t="e">
        <f t="shared" si="1611"/>
        <v>#N/A</v>
      </c>
    </row>
    <row r="9147" spans="1:14" ht="15.75" customHeight="1" x14ac:dyDescent="0.35">
      <c r="A9147" s="7">
        <f t="shared" si="1634"/>
        <v>0</v>
      </c>
      <c r="B9147" s="7">
        <f t="shared" si="1635"/>
        <v>0</v>
      </c>
      <c r="C9147" s="7">
        <f t="shared" si="1636"/>
        <v>0</v>
      </c>
      <c r="D9147" s="7">
        <f t="shared" si="1637"/>
        <v>0</v>
      </c>
      <c r="E9147" s="7" t="e">
        <f>IF('Report DCM'!$H9147="In-Stream Video","Rich Media display banner",IF('Report DCM'!$I9147&gt;'Report DCM'!$J9147,"Standard",VLOOKUP(CONCATENATE(bd_adtype,"_",bd_creativetype),tabela,2,FALSE)))</f>
        <v>#N/A</v>
      </c>
      <c r="F9147" s="7">
        <f t="shared" si="1638"/>
        <v>0</v>
      </c>
      <c r="G9147" s="7">
        <f t="shared" si="1639"/>
        <v>0</v>
      </c>
      <c r="H9147" s="7">
        <f t="shared" si="1640"/>
        <v>0</v>
      </c>
      <c r="I9147" s="7">
        <f t="shared" si="1641"/>
        <v>0</v>
      </c>
      <c r="J9147" s="7">
        <f t="shared" si="1642"/>
        <v>0</v>
      </c>
      <c r="K9147" s="8" t="e">
        <f t="shared" si="1643"/>
        <v>#N/A</v>
      </c>
      <c r="L9147" s="7" t="e">
        <f t="shared" si="1644"/>
        <v>#N/A</v>
      </c>
      <c r="M9147" s="8" t="e">
        <f t="shared" si="1610"/>
        <v>#N/A</v>
      </c>
      <c r="N9147" s="8" t="e">
        <f t="shared" si="1611"/>
        <v>#N/A</v>
      </c>
    </row>
    <row r="9148" spans="1:14" ht="15.75" customHeight="1" x14ac:dyDescent="0.35">
      <c r="A9148" s="7">
        <f t="shared" si="1634"/>
        <v>0</v>
      </c>
      <c r="B9148" s="7">
        <f t="shared" si="1635"/>
        <v>0</v>
      </c>
      <c r="C9148" s="7">
        <f t="shared" si="1636"/>
        <v>0</v>
      </c>
      <c r="D9148" s="7">
        <f t="shared" si="1637"/>
        <v>0</v>
      </c>
      <c r="E9148" s="7" t="e">
        <f>IF('Report DCM'!$H9148="In-Stream Video","Rich Media display banner",IF('Report DCM'!$I9148&gt;'Report DCM'!$J9148,"Standard",VLOOKUP(CONCATENATE(bd_adtype,"_",bd_creativetype),tabela,2,FALSE)))</f>
        <v>#N/A</v>
      </c>
      <c r="F9148" s="7">
        <f t="shared" si="1638"/>
        <v>0</v>
      </c>
      <c r="G9148" s="7">
        <f t="shared" si="1639"/>
        <v>0</v>
      </c>
      <c r="H9148" s="7">
        <f t="shared" si="1640"/>
        <v>0</v>
      </c>
      <c r="I9148" s="7">
        <f t="shared" si="1641"/>
        <v>0</v>
      </c>
      <c r="J9148" s="7">
        <f t="shared" si="1642"/>
        <v>0</v>
      </c>
      <c r="K9148" s="8" t="e">
        <f t="shared" si="1643"/>
        <v>#N/A</v>
      </c>
      <c r="L9148" s="7" t="e">
        <f t="shared" si="1644"/>
        <v>#N/A</v>
      </c>
      <c r="M9148" s="8" t="e">
        <f t="shared" si="1610"/>
        <v>#N/A</v>
      </c>
      <c r="N9148" s="8" t="e">
        <f t="shared" si="1611"/>
        <v>#N/A</v>
      </c>
    </row>
    <row r="9149" spans="1:14" ht="15.75" customHeight="1" x14ac:dyDescent="0.35">
      <c r="A9149" s="7">
        <f t="shared" si="1634"/>
        <v>0</v>
      </c>
      <c r="B9149" s="7">
        <f t="shared" si="1635"/>
        <v>0</v>
      </c>
      <c r="C9149" s="7">
        <f t="shared" si="1636"/>
        <v>0</v>
      </c>
      <c r="D9149" s="7">
        <f t="shared" si="1637"/>
        <v>0</v>
      </c>
      <c r="E9149" s="7" t="e">
        <f>IF('Report DCM'!$H9149="In-Stream Video","Rich Media display banner",IF('Report DCM'!$I9149&gt;'Report DCM'!$J9149,"Standard",VLOOKUP(CONCATENATE(bd_adtype,"_",bd_creativetype),tabela,2,FALSE)))</f>
        <v>#N/A</v>
      </c>
      <c r="F9149" s="7">
        <f t="shared" si="1638"/>
        <v>0</v>
      </c>
      <c r="G9149" s="7">
        <f t="shared" si="1639"/>
        <v>0</v>
      </c>
      <c r="H9149" s="7">
        <f t="shared" si="1640"/>
        <v>0</v>
      </c>
      <c r="I9149" s="7">
        <f t="shared" si="1641"/>
        <v>0</v>
      </c>
      <c r="J9149" s="7">
        <f t="shared" si="1642"/>
        <v>0</v>
      </c>
      <c r="K9149" s="8" t="e">
        <f t="shared" si="1643"/>
        <v>#N/A</v>
      </c>
      <c r="L9149" s="7" t="e">
        <f t="shared" si="1644"/>
        <v>#N/A</v>
      </c>
      <c r="M9149" s="8" t="e">
        <f t="shared" si="1610"/>
        <v>#N/A</v>
      </c>
      <c r="N9149" s="8" t="e">
        <f t="shared" si="1611"/>
        <v>#N/A</v>
      </c>
    </row>
    <row r="9150" spans="1:14" ht="15.75" customHeight="1" x14ac:dyDescent="0.35">
      <c r="A9150" s="7">
        <f t="shared" si="1634"/>
        <v>0</v>
      </c>
      <c r="B9150" s="7">
        <f t="shared" si="1635"/>
        <v>0</v>
      </c>
      <c r="C9150" s="7">
        <f t="shared" si="1636"/>
        <v>0</v>
      </c>
      <c r="D9150" s="7">
        <f t="shared" si="1637"/>
        <v>0</v>
      </c>
      <c r="E9150" s="7" t="e">
        <f>IF('Report DCM'!$H9150="In-Stream Video","Rich Media display banner",IF('Report DCM'!$I9150&gt;'Report DCM'!$J9150,"Standard",VLOOKUP(CONCATENATE(bd_adtype,"_",bd_creativetype),tabela,2,FALSE)))</f>
        <v>#N/A</v>
      </c>
      <c r="F9150" s="7">
        <f t="shared" si="1638"/>
        <v>0</v>
      </c>
      <c r="G9150" s="7">
        <f t="shared" si="1639"/>
        <v>0</v>
      </c>
      <c r="H9150" s="7">
        <f t="shared" si="1640"/>
        <v>0</v>
      </c>
      <c r="I9150" s="7">
        <f t="shared" si="1641"/>
        <v>0</v>
      </c>
      <c r="J9150" s="7">
        <f t="shared" si="1642"/>
        <v>0</v>
      </c>
      <c r="K9150" s="8" t="e">
        <f t="shared" si="1643"/>
        <v>#N/A</v>
      </c>
      <c r="L9150" s="7" t="e">
        <f t="shared" si="1644"/>
        <v>#N/A</v>
      </c>
      <c r="M9150" s="8" t="e">
        <f t="shared" si="1610"/>
        <v>#N/A</v>
      </c>
      <c r="N9150" s="8" t="e">
        <f t="shared" si="1611"/>
        <v>#N/A</v>
      </c>
    </row>
    <row r="9151" spans="1:14" ht="15.75" customHeight="1" x14ac:dyDescent="0.35">
      <c r="A9151" s="7">
        <f t="shared" si="1634"/>
        <v>0</v>
      </c>
      <c r="B9151" s="7">
        <f t="shared" si="1635"/>
        <v>0</v>
      </c>
      <c r="C9151" s="7">
        <f t="shared" si="1636"/>
        <v>0</v>
      </c>
      <c r="D9151" s="7">
        <f t="shared" si="1637"/>
        <v>0</v>
      </c>
      <c r="E9151" s="7" t="e">
        <f>IF('Report DCM'!$H9151="In-Stream Video","Rich Media display banner",IF('Report DCM'!$I9151&gt;'Report DCM'!$J9151,"Standard",VLOOKUP(CONCATENATE(bd_adtype,"_",bd_creativetype),tabela,2,FALSE)))</f>
        <v>#N/A</v>
      </c>
      <c r="F9151" s="7">
        <f t="shared" si="1638"/>
        <v>0</v>
      </c>
      <c r="G9151" s="7">
        <f t="shared" si="1639"/>
        <v>0</v>
      </c>
      <c r="H9151" s="7">
        <f t="shared" si="1640"/>
        <v>0</v>
      </c>
      <c r="I9151" s="7">
        <f t="shared" si="1641"/>
        <v>0</v>
      </c>
      <c r="J9151" s="7">
        <f t="shared" si="1642"/>
        <v>0</v>
      </c>
      <c r="K9151" s="8" t="e">
        <f t="shared" si="1643"/>
        <v>#N/A</v>
      </c>
      <c r="L9151" s="7" t="e">
        <f t="shared" si="1644"/>
        <v>#N/A</v>
      </c>
      <c r="M9151" s="8" t="e">
        <f t="shared" si="1610"/>
        <v>#N/A</v>
      </c>
      <c r="N9151" s="8" t="e">
        <f t="shared" si="1611"/>
        <v>#N/A</v>
      </c>
    </row>
    <row r="9152" spans="1:14" ht="15.75" customHeight="1" x14ac:dyDescent="0.35">
      <c r="A9152" s="7">
        <f t="shared" si="1634"/>
        <v>0</v>
      </c>
      <c r="B9152" s="7">
        <f t="shared" si="1635"/>
        <v>0</v>
      </c>
      <c r="C9152" s="7">
        <f t="shared" si="1636"/>
        <v>0</v>
      </c>
      <c r="D9152" s="7">
        <f t="shared" si="1637"/>
        <v>0</v>
      </c>
      <c r="E9152" s="7" t="e">
        <f>IF('Report DCM'!$H9152="In-Stream Video","Rich Media display banner",IF('Report DCM'!$I9152&gt;'Report DCM'!$J9152,"Standard",VLOOKUP(CONCATENATE(bd_adtype,"_",bd_creativetype),tabela,2,FALSE)))</f>
        <v>#N/A</v>
      </c>
      <c r="F9152" s="7">
        <f t="shared" si="1638"/>
        <v>0</v>
      </c>
      <c r="G9152" s="7">
        <f t="shared" si="1639"/>
        <v>0</v>
      </c>
      <c r="H9152" s="7">
        <f t="shared" si="1640"/>
        <v>0</v>
      </c>
      <c r="I9152" s="7">
        <f t="shared" si="1641"/>
        <v>0</v>
      </c>
      <c r="J9152" s="7">
        <f t="shared" si="1642"/>
        <v>0</v>
      </c>
      <c r="K9152" s="8" t="e">
        <f t="shared" si="1643"/>
        <v>#N/A</v>
      </c>
      <c r="L9152" s="7" t="e">
        <f t="shared" si="1644"/>
        <v>#N/A</v>
      </c>
      <c r="M9152" s="8" t="e">
        <f t="shared" si="1610"/>
        <v>#N/A</v>
      </c>
      <c r="N9152" s="8" t="e">
        <f t="shared" si="1611"/>
        <v>#N/A</v>
      </c>
    </row>
    <row r="9153" spans="1:14" ht="15.75" customHeight="1" x14ac:dyDescent="0.35">
      <c r="A9153" s="7">
        <f t="shared" si="1634"/>
        <v>0</v>
      </c>
      <c r="B9153" s="7">
        <f t="shared" si="1635"/>
        <v>0</v>
      </c>
      <c r="C9153" s="7">
        <f t="shared" si="1636"/>
        <v>0</v>
      </c>
      <c r="D9153" s="7">
        <f t="shared" si="1637"/>
        <v>0</v>
      </c>
      <c r="E9153" s="7" t="e">
        <f>IF('Report DCM'!$H9153="In-Stream Video","Rich Media display banner",IF('Report DCM'!$I9153&gt;'Report DCM'!$J9153,"Standard",VLOOKUP(CONCATENATE(bd_adtype,"_",bd_creativetype),tabela,2,FALSE)))</f>
        <v>#N/A</v>
      </c>
      <c r="F9153" s="7">
        <f t="shared" si="1638"/>
        <v>0</v>
      </c>
      <c r="G9153" s="7">
        <f t="shared" si="1639"/>
        <v>0</v>
      </c>
      <c r="H9153" s="7">
        <f t="shared" si="1640"/>
        <v>0</v>
      </c>
      <c r="I9153" s="7">
        <f t="shared" si="1641"/>
        <v>0</v>
      </c>
      <c r="J9153" s="7">
        <f t="shared" si="1642"/>
        <v>0</v>
      </c>
      <c r="K9153" s="8" t="e">
        <f t="shared" si="1643"/>
        <v>#N/A</v>
      </c>
      <c r="L9153" s="7" t="e">
        <f t="shared" si="1644"/>
        <v>#N/A</v>
      </c>
      <c r="M9153" s="8" t="e">
        <f t="shared" si="1610"/>
        <v>#N/A</v>
      </c>
      <c r="N9153" s="8" t="e">
        <f t="shared" si="1611"/>
        <v>#N/A</v>
      </c>
    </row>
    <row r="9154" spans="1:14" ht="15.75" customHeight="1" x14ac:dyDescent="0.35">
      <c r="A9154" s="7">
        <f t="shared" ref="A9154:A9217" si="1645">bd_campaign</f>
        <v>0</v>
      </c>
      <c r="B9154" s="7">
        <f t="shared" ref="B9154:B9217" si="1646">bd_site</f>
        <v>0</v>
      </c>
      <c r="C9154" s="7">
        <f t="shared" ref="C9154:C9217" si="1647">bd_placement</f>
        <v>0</v>
      </c>
      <c r="D9154" s="7">
        <f t="shared" ref="D9154:D9217" si="1648">bd_placementID</f>
        <v>0</v>
      </c>
      <c r="E9154" s="7" t="e">
        <f>IF('Report DCM'!$H9154="In-Stream Video","Rich Media display banner",IF('Report DCM'!$I9154&gt;'Report DCM'!$J9154,"Standard",VLOOKUP(CONCATENATE(bd_adtype,"_",bd_creativetype),tabela,2,FALSE)))</f>
        <v>#N/A</v>
      </c>
      <c r="F9154" s="7">
        <f t="shared" ref="F9154:F9217" si="1649">bd_ad</f>
        <v>0</v>
      </c>
      <c r="G9154" s="7">
        <f t="shared" ref="G9154:G9217" si="1650">bd_adid</f>
        <v>0</v>
      </c>
      <c r="H9154" s="7">
        <f t="shared" ref="H9154:H9217" si="1651">bd_creativetype</f>
        <v>0</v>
      </c>
      <c r="I9154" s="7">
        <f t="shared" ref="I9154:I9217" si="1652">bd_impression</f>
        <v>0</v>
      </c>
      <c r="J9154" s="7">
        <f t="shared" ref="J9154:J9217" si="1653">bd_clicks</f>
        <v>0</v>
      </c>
      <c r="K9154" s="8" t="e">
        <f t="shared" ref="K9154:K9217" si="1654">VLOOKUP(E9154,tabela,2,FALSE)</f>
        <v>#N/A</v>
      </c>
      <c r="L9154" s="7" t="e">
        <f t="shared" ref="L9154:L9217" si="1655">VLOOKUP(E9154,tabela,3,FALSE)</f>
        <v>#N/A</v>
      </c>
      <c r="M9154" s="8" t="e">
        <f t="shared" si="1610"/>
        <v>#N/A</v>
      </c>
      <c r="N9154" s="8" t="e">
        <f t="shared" si="1611"/>
        <v>#N/A</v>
      </c>
    </row>
    <row r="9155" spans="1:14" ht="15.75" customHeight="1" x14ac:dyDescent="0.35">
      <c r="A9155" s="7">
        <f t="shared" si="1645"/>
        <v>0</v>
      </c>
      <c r="B9155" s="7">
        <f t="shared" si="1646"/>
        <v>0</v>
      </c>
      <c r="C9155" s="7">
        <f t="shared" si="1647"/>
        <v>0</v>
      </c>
      <c r="D9155" s="7">
        <f t="shared" si="1648"/>
        <v>0</v>
      </c>
      <c r="E9155" s="7" t="e">
        <f>IF('Report DCM'!$H9155="In-Stream Video","Rich Media display banner",IF('Report DCM'!$I9155&gt;'Report DCM'!$J9155,"Standard",VLOOKUP(CONCATENATE(bd_adtype,"_",bd_creativetype),tabela,2,FALSE)))</f>
        <v>#N/A</v>
      </c>
      <c r="F9155" s="7">
        <f t="shared" si="1649"/>
        <v>0</v>
      </c>
      <c r="G9155" s="7">
        <f t="shared" si="1650"/>
        <v>0</v>
      </c>
      <c r="H9155" s="7">
        <f t="shared" si="1651"/>
        <v>0</v>
      </c>
      <c r="I9155" s="7">
        <f t="shared" si="1652"/>
        <v>0</v>
      </c>
      <c r="J9155" s="7">
        <f t="shared" si="1653"/>
        <v>0</v>
      </c>
      <c r="K9155" s="8" t="e">
        <f t="shared" si="1654"/>
        <v>#N/A</v>
      </c>
      <c r="L9155" s="7" t="e">
        <f t="shared" si="1655"/>
        <v>#N/A</v>
      </c>
      <c r="M9155" s="8" t="e">
        <f t="shared" si="1610"/>
        <v>#N/A</v>
      </c>
      <c r="N9155" s="8" t="e">
        <f t="shared" si="1611"/>
        <v>#N/A</v>
      </c>
    </row>
    <row r="9156" spans="1:14" ht="15.75" customHeight="1" x14ac:dyDescent="0.35">
      <c r="A9156" s="7">
        <f t="shared" si="1645"/>
        <v>0</v>
      </c>
      <c r="B9156" s="7">
        <f t="shared" si="1646"/>
        <v>0</v>
      </c>
      <c r="C9156" s="7">
        <f t="shared" si="1647"/>
        <v>0</v>
      </c>
      <c r="D9156" s="7">
        <f t="shared" si="1648"/>
        <v>0</v>
      </c>
      <c r="E9156" s="7" t="e">
        <f>IF('Report DCM'!$H9156="In-Stream Video","Rich Media display banner",IF('Report DCM'!$I9156&gt;'Report DCM'!$J9156,"Standard",VLOOKUP(CONCATENATE(bd_adtype,"_",bd_creativetype),tabela,2,FALSE)))</f>
        <v>#N/A</v>
      </c>
      <c r="F9156" s="7">
        <f t="shared" si="1649"/>
        <v>0</v>
      </c>
      <c r="G9156" s="7">
        <f t="shared" si="1650"/>
        <v>0</v>
      </c>
      <c r="H9156" s="7">
        <f t="shared" si="1651"/>
        <v>0</v>
      </c>
      <c r="I9156" s="7">
        <f t="shared" si="1652"/>
        <v>0</v>
      </c>
      <c r="J9156" s="7">
        <f t="shared" si="1653"/>
        <v>0</v>
      </c>
      <c r="K9156" s="8" t="e">
        <f t="shared" si="1654"/>
        <v>#N/A</v>
      </c>
      <c r="L9156" s="7" t="e">
        <f t="shared" si="1655"/>
        <v>#N/A</v>
      </c>
      <c r="M9156" s="8" t="e">
        <f t="shared" si="1610"/>
        <v>#N/A</v>
      </c>
      <c r="N9156" s="8" t="e">
        <f t="shared" si="1611"/>
        <v>#N/A</v>
      </c>
    </row>
    <row r="9157" spans="1:14" ht="15.75" customHeight="1" x14ac:dyDescent="0.35">
      <c r="A9157" s="7">
        <f t="shared" si="1645"/>
        <v>0</v>
      </c>
      <c r="B9157" s="7">
        <f t="shared" si="1646"/>
        <v>0</v>
      </c>
      <c r="C9157" s="7">
        <f t="shared" si="1647"/>
        <v>0</v>
      </c>
      <c r="D9157" s="7">
        <f t="shared" si="1648"/>
        <v>0</v>
      </c>
      <c r="E9157" s="7" t="e">
        <f>IF('Report DCM'!$H9157="In-Stream Video","Rich Media display banner",IF('Report DCM'!$I9157&gt;'Report DCM'!$J9157,"Standard",VLOOKUP(CONCATENATE(bd_adtype,"_",bd_creativetype),tabela,2,FALSE)))</f>
        <v>#N/A</v>
      </c>
      <c r="F9157" s="7">
        <f t="shared" si="1649"/>
        <v>0</v>
      </c>
      <c r="G9157" s="7">
        <f t="shared" si="1650"/>
        <v>0</v>
      </c>
      <c r="H9157" s="7">
        <f t="shared" si="1651"/>
        <v>0</v>
      </c>
      <c r="I9157" s="7">
        <f t="shared" si="1652"/>
        <v>0</v>
      </c>
      <c r="J9157" s="7">
        <f t="shared" si="1653"/>
        <v>0</v>
      </c>
      <c r="K9157" s="8" t="e">
        <f t="shared" si="1654"/>
        <v>#N/A</v>
      </c>
      <c r="L9157" s="7" t="e">
        <f t="shared" si="1655"/>
        <v>#N/A</v>
      </c>
      <c r="M9157" s="8" t="e">
        <f t="shared" si="1610"/>
        <v>#N/A</v>
      </c>
      <c r="N9157" s="8" t="e">
        <f t="shared" si="1611"/>
        <v>#N/A</v>
      </c>
    </row>
    <row r="9158" spans="1:14" ht="15.75" customHeight="1" x14ac:dyDescent="0.35">
      <c r="A9158" s="7">
        <f t="shared" si="1645"/>
        <v>0</v>
      </c>
      <c r="B9158" s="7">
        <f t="shared" si="1646"/>
        <v>0</v>
      </c>
      <c r="C9158" s="7">
        <f t="shared" si="1647"/>
        <v>0</v>
      </c>
      <c r="D9158" s="7">
        <f t="shared" si="1648"/>
        <v>0</v>
      </c>
      <c r="E9158" s="7" t="e">
        <f>IF('Report DCM'!$H9158="In-Stream Video","Rich Media display banner",IF('Report DCM'!$I9158&gt;'Report DCM'!$J9158,"Standard",VLOOKUP(CONCATENATE(bd_adtype,"_",bd_creativetype),tabela,2,FALSE)))</f>
        <v>#N/A</v>
      </c>
      <c r="F9158" s="7">
        <f t="shared" si="1649"/>
        <v>0</v>
      </c>
      <c r="G9158" s="7">
        <f t="shared" si="1650"/>
        <v>0</v>
      </c>
      <c r="H9158" s="7">
        <f t="shared" si="1651"/>
        <v>0</v>
      </c>
      <c r="I9158" s="7">
        <f t="shared" si="1652"/>
        <v>0</v>
      </c>
      <c r="J9158" s="7">
        <f t="shared" si="1653"/>
        <v>0</v>
      </c>
      <c r="K9158" s="8" t="e">
        <f t="shared" si="1654"/>
        <v>#N/A</v>
      </c>
      <c r="L9158" s="7" t="e">
        <f t="shared" si="1655"/>
        <v>#N/A</v>
      </c>
      <c r="M9158" s="8" t="e">
        <f t="shared" si="1610"/>
        <v>#N/A</v>
      </c>
      <c r="N9158" s="8" t="e">
        <f t="shared" si="1611"/>
        <v>#N/A</v>
      </c>
    </row>
    <row r="9159" spans="1:14" ht="15.75" customHeight="1" x14ac:dyDescent="0.35">
      <c r="A9159" s="7">
        <f t="shared" si="1645"/>
        <v>0</v>
      </c>
      <c r="B9159" s="7">
        <f t="shared" si="1646"/>
        <v>0</v>
      </c>
      <c r="C9159" s="7">
        <f t="shared" si="1647"/>
        <v>0</v>
      </c>
      <c r="D9159" s="7">
        <f t="shared" si="1648"/>
        <v>0</v>
      </c>
      <c r="E9159" s="7" t="e">
        <f>IF('Report DCM'!$H9159="In-Stream Video","Rich Media display banner",IF('Report DCM'!$I9159&gt;'Report DCM'!$J9159,"Standard",VLOOKUP(CONCATENATE(bd_adtype,"_",bd_creativetype),tabela,2,FALSE)))</f>
        <v>#N/A</v>
      </c>
      <c r="F9159" s="7">
        <f t="shared" si="1649"/>
        <v>0</v>
      </c>
      <c r="G9159" s="7">
        <f t="shared" si="1650"/>
        <v>0</v>
      </c>
      <c r="H9159" s="7">
        <f t="shared" si="1651"/>
        <v>0</v>
      </c>
      <c r="I9159" s="7">
        <f t="shared" si="1652"/>
        <v>0</v>
      </c>
      <c r="J9159" s="7">
        <f t="shared" si="1653"/>
        <v>0</v>
      </c>
      <c r="K9159" s="8" t="e">
        <f t="shared" si="1654"/>
        <v>#N/A</v>
      </c>
      <c r="L9159" s="7" t="e">
        <f t="shared" si="1655"/>
        <v>#N/A</v>
      </c>
      <c r="M9159" s="8" t="e">
        <f t="shared" si="1610"/>
        <v>#N/A</v>
      </c>
      <c r="N9159" s="8" t="e">
        <f t="shared" si="1611"/>
        <v>#N/A</v>
      </c>
    </row>
    <row r="9160" spans="1:14" ht="15.75" customHeight="1" x14ac:dyDescent="0.35">
      <c r="A9160" s="7">
        <f t="shared" si="1645"/>
        <v>0</v>
      </c>
      <c r="B9160" s="7">
        <f t="shared" si="1646"/>
        <v>0</v>
      </c>
      <c r="C9160" s="7">
        <f t="shared" si="1647"/>
        <v>0</v>
      </c>
      <c r="D9160" s="7">
        <f t="shared" si="1648"/>
        <v>0</v>
      </c>
      <c r="E9160" s="7" t="e">
        <f>IF('Report DCM'!$H9160="In-Stream Video","Rich Media display banner",IF('Report DCM'!$I9160&gt;'Report DCM'!$J9160,"Standard",VLOOKUP(CONCATENATE(bd_adtype,"_",bd_creativetype),tabela,2,FALSE)))</f>
        <v>#N/A</v>
      </c>
      <c r="F9160" s="7">
        <f t="shared" si="1649"/>
        <v>0</v>
      </c>
      <c r="G9160" s="7">
        <f t="shared" si="1650"/>
        <v>0</v>
      </c>
      <c r="H9160" s="7">
        <f t="shared" si="1651"/>
        <v>0</v>
      </c>
      <c r="I9160" s="7">
        <f t="shared" si="1652"/>
        <v>0</v>
      </c>
      <c r="J9160" s="7">
        <f t="shared" si="1653"/>
        <v>0</v>
      </c>
      <c r="K9160" s="8" t="e">
        <f t="shared" si="1654"/>
        <v>#N/A</v>
      </c>
      <c r="L9160" s="7" t="e">
        <f t="shared" si="1655"/>
        <v>#N/A</v>
      </c>
      <c r="M9160" s="8" t="e">
        <f t="shared" si="1610"/>
        <v>#N/A</v>
      </c>
      <c r="N9160" s="8" t="e">
        <f t="shared" si="1611"/>
        <v>#N/A</v>
      </c>
    </row>
    <row r="9161" spans="1:14" ht="15.75" customHeight="1" x14ac:dyDescent="0.35">
      <c r="A9161" s="7">
        <f t="shared" si="1645"/>
        <v>0</v>
      </c>
      <c r="B9161" s="7">
        <f t="shared" si="1646"/>
        <v>0</v>
      </c>
      <c r="C9161" s="7">
        <f t="shared" si="1647"/>
        <v>0</v>
      </c>
      <c r="D9161" s="7">
        <f t="shared" si="1648"/>
        <v>0</v>
      </c>
      <c r="E9161" s="7" t="e">
        <f>IF('Report DCM'!$H9161="In-Stream Video","Rich Media display banner",IF('Report DCM'!$I9161&gt;'Report DCM'!$J9161,"Standard",VLOOKUP(CONCATENATE(bd_adtype,"_",bd_creativetype),tabela,2,FALSE)))</f>
        <v>#N/A</v>
      </c>
      <c r="F9161" s="7">
        <f t="shared" si="1649"/>
        <v>0</v>
      </c>
      <c r="G9161" s="7">
        <f t="shared" si="1650"/>
        <v>0</v>
      </c>
      <c r="H9161" s="7">
        <f t="shared" si="1651"/>
        <v>0</v>
      </c>
      <c r="I9161" s="7">
        <f t="shared" si="1652"/>
        <v>0</v>
      </c>
      <c r="J9161" s="7">
        <f t="shared" si="1653"/>
        <v>0</v>
      </c>
      <c r="K9161" s="8" t="e">
        <f t="shared" si="1654"/>
        <v>#N/A</v>
      </c>
      <c r="L9161" s="7" t="e">
        <f t="shared" si="1655"/>
        <v>#N/A</v>
      </c>
      <c r="M9161" s="8" t="e">
        <f t="shared" si="1610"/>
        <v>#N/A</v>
      </c>
      <c r="N9161" s="8" t="e">
        <f t="shared" si="1611"/>
        <v>#N/A</v>
      </c>
    </row>
    <row r="9162" spans="1:14" ht="15.75" customHeight="1" x14ac:dyDescent="0.35">
      <c r="A9162" s="7">
        <f t="shared" si="1645"/>
        <v>0</v>
      </c>
      <c r="B9162" s="7">
        <f t="shared" si="1646"/>
        <v>0</v>
      </c>
      <c r="C9162" s="7">
        <f t="shared" si="1647"/>
        <v>0</v>
      </c>
      <c r="D9162" s="7">
        <f t="shared" si="1648"/>
        <v>0</v>
      </c>
      <c r="E9162" s="7" t="e">
        <f>IF('Report DCM'!$H9162="In-Stream Video","Rich Media display banner",IF('Report DCM'!$I9162&gt;'Report DCM'!$J9162,"Standard",VLOOKUP(CONCATENATE(bd_adtype,"_",bd_creativetype),tabela,2,FALSE)))</f>
        <v>#N/A</v>
      </c>
      <c r="F9162" s="7">
        <f t="shared" si="1649"/>
        <v>0</v>
      </c>
      <c r="G9162" s="7">
        <f t="shared" si="1650"/>
        <v>0</v>
      </c>
      <c r="H9162" s="7">
        <f t="shared" si="1651"/>
        <v>0</v>
      </c>
      <c r="I9162" s="7">
        <f t="shared" si="1652"/>
        <v>0</v>
      </c>
      <c r="J9162" s="7">
        <f t="shared" si="1653"/>
        <v>0</v>
      </c>
      <c r="K9162" s="8" t="e">
        <f t="shared" si="1654"/>
        <v>#N/A</v>
      </c>
      <c r="L9162" s="7" t="e">
        <f t="shared" si="1655"/>
        <v>#N/A</v>
      </c>
      <c r="M9162" s="8" t="e">
        <f t="shared" si="1610"/>
        <v>#N/A</v>
      </c>
      <c r="N9162" s="8" t="e">
        <f t="shared" si="1611"/>
        <v>#N/A</v>
      </c>
    </row>
    <row r="9163" spans="1:14" ht="15.75" customHeight="1" x14ac:dyDescent="0.35">
      <c r="A9163" s="7">
        <f t="shared" si="1645"/>
        <v>0</v>
      </c>
      <c r="B9163" s="7">
        <f t="shared" si="1646"/>
        <v>0</v>
      </c>
      <c r="C9163" s="7">
        <f t="shared" si="1647"/>
        <v>0</v>
      </c>
      <c r="D9163" s="7">
        <f t="shared" si="1648"/>
        <v>0</v>
      </c>
      <c r="E9163" s="7" t="e">
        <f>IF('Report DCM'!$H9163="In-Stream Video","Rich Media display banner",IF('Report DCM'!$I9163&gt;'Report DCM'!$J9163,"Standard",VLOOKUP(CONCATENATE(bd_adtype,"_",bd_creativetype),tabela,2,FALSE)))</f>
        <v>#N/A</v>
      </c>
      <c r="F9163" s="7">
        <f t="shared" si="1649"/>
        <v>0</v>
      </c>
      <c r="G9163" s="7">
        <f t="shared" si="1650"/>
        <v>0</v>
      </c>
      <c r="H9163" s="7">
        <f t="shared" si="1651"/>
        <v>0</v>
      </c>
      <c r="I9163" s="7">
        <f t="shared" si="1652"/>
        <v>0</v>
      </c>
      <c r="J9163" s="7">
        <f t="shared" si="1653"/>
        <v>0</v>
      </c>
      <c r="K9163" s="8" t="e">
        <f t="shared" si="1654"/>
        <v>#N/A</v>
      </c>
      <c r="L9163" s="7" t="e">
        <f t="shared" si="1655"/>
        <v>#N/A</v>
      </c>
      <c r="M9163" s="8" t="e">
        <f t="shared" si="1610"/>
        <v>#N/A</v>
      </c>
      <c r="N9163" s="8" t="e">
        <f t="shared" si="1611"/>
        <v>#N/A</v>
      </c>
    </row>
    <row r="9164" spans="1:14" ht="15.75" customHeight="1" x14ac:dyDescent="0.35">
      <c r="A9164" s="7">
        <f t="shared" si="1645"/>
        <v>0</v>
      </c>
      <c r="B9164" s="7">
        <f t="shared" si="1646"/>
        <v>0</v>
      </c>
      <c r="C9164" s="7">
        <f t="shared" si="1647"/>
        <v>0</v>
      </c>
      <c r="D9164" s="7">
        <f t="shared" si="1648"/>
        <v>0</v>
      </c>
      <c r="E9164" s="7" t="e">
        <f>IF('Report DCM'!$H9164="In-Stream Video","Rich Media display banner",IF('Report DCM'!$I9164&gt;'Report DCM'!$J9164,"Standard",VLOOKUP(CONCATENATE(bd_adtype,"_",bd_creativetype),tabela,2,FALSE)))</f>
        <v>#N/A</v>
      </c>
      <c r="F9164" s="7">
        <f t="shared" si="1649"/>
        <v>0</v>
      </c>
      <c r="G9164" s="7">
        <f t="shared" si="1650"/>
        <v>0</v>
      </c>
      <c r="H9164" s="7">
        <f t="shared" si="1651"/>
        <v>0</v>
      </c>
      <c r="I9164" s="7">
        <f t="shared" si="1652"/>
        <v>0</v>
      </c>
      <c r="J9164" s="7">
        <f t="shared" si="1653"/>
        <v>0</v>
      </c>
      <c r="K9164" s="8" t="e">
        <f t="shared" si="1654"/>
        <v>#N/A</v>
      </c>
      <c r="L9164" s="7" t="e">
        <f t="shared" si="1655"/>
        <v>#N/A</v>
      </c>
      <c r="M9164" s="8" t="e">
        <f t="shared" si="1610"/>
        <v>#N/A</v>
      </c>
      <c r="N9164" s="8" t="e">
        <f t="shared" si="1611"/>
        <v>#N/A</v>
      </c>
    </row>
    <row r="9165" spans="1:14" ht="15.75" customHeight="1" x14ac:dyDescent="0.35">
      <c r="A9165" s="7">
        <f t="shared" si="1645"/>
        <v>0</v>
      </c>
      <c r="B9165" s="7">
        <f t="shared" si="1646"/>
        <v>0</v>
      </c>
      <c r="C9165" s="7">
        <f t="shared" si="1647"/>
        <v>0</v>
      </c>
      <c r="D9165" s="7">
        <f t="shared" si="1648"/>
        <v>0</v>
      </c>
      <c r="E9165" s="7" t="e">
        <f>IF('Report DCM'!$H9165="In-Stream Video","Rich Media display banner",IF('Report DCM'!$I9165&gt;'Report DCM'!$J9165,"Standard",VLOOKUP(CONCATENATE(bd_adtype,"_",bd_creativetype),tabela,2,FALSE)))</f>
        <v>#N/A</v>
      </c>
      <c r="F9165" s="7">
        <f t="shared" si="1649"/>
        <v>0</v>
      </c>
      <c r="G9165" s="7">
        <f t="shared" si="1650"/>
        <v>0</v>
      </c>
      <c r="H9165" s="7">
        <f t="shared" si="1651"/>
        <v>0</v>
      </c>
      <c r="I9165" s="7">
        <f t="shared" si="1652"/>
        <v>0</v>
      </c>
      <c r="J9165" s="7">
        <f t="shared" si="1653"/>
        <v>0</v>
      </c>
      <c r="K9165" s="8" t="e">
        <f t="shared" si="1654"/>
        <v>#N/A</v>
      </c>
      <c r="L9165" s="7" t="e">
        <f t="shared" si="1655"/>
        <v>#N/A</v>
      </c>
      <c r="M9165" s="8" t="e">
        <f t="shared" si="1610"/>
        <v>#N/A</v>
      </c>
      <c r="N9165" s="8" t="e">
        <f t="shared" si="1611"/>
        <v>#N/A</v>
      </c>
    </row>
    <row r="9166" spans="1:14" ht="15.75" customHeight="1" x14ac:dyDescent="0.35">
      <c r="A9166" s="7">
        <f t="shared" si="1645"/>
        <v>0</v>
      </c>
      <c r="B9166" s="7">
        <f t="shared" si="1646"/>
        <v>0</v>
      </c>
      <c r="C9166" s="7">
        <f t="shared" si="1647"/>
        <v>0</v>
      </c>
      <c r="D9166" s="7">
        <f t="shared" si="1648"/>
        <v>0</v>
      </c>
      <c r="E9166" s="7" t="e">
        <f>IF('Report DCM'!$H9166="In-Stream Video","Rich Media display banner",IF('Report DCM'!$I9166&gt;'Report DCM'!$J9166,"Standard",VLOOKUP(CONCATENATE(bd_adtype,"_",bd_creativetype),tabela,2,FALSE)))</f>
        <v>#N/A</v>
      </c>
      <c r="F9166" s="7">
        <f t="shared" si="1649"/>
        <v>0</v>
      </c>
      <c r="G9166" s="7">
        <f t="shared" si="1650"/>
        <v>0</v>
      </c>
      <c r="H9166" s="7">
        <f t="shared" si="1651"/>
        <v>0</v>
      </c>
      <c r="I9166" s="7">
        <f t="shared" si="1652"/>
        <v>0</v>
      </c>
      <c r="J9166" s="7">
        <f t="shared" si="1653"/>
        <v>0</v>
      </c>
      <c r="K9166" s="8" t="e">
        <f t="shared" si="1654"/>
        <v>#N/A</v>
      </c>
      <c r="L9166" s="7" t="e">
        <f t="shared" si="1655"/>
        <v>#N/A</v>
      </c>
      <c r="M9166" s="8" t="e">
        <f t="shared" si="1610"/>
        <v>#N/A</v>
      </c>
      <c r="N9166" s="8" t="e">
        <f t="shared" si="1611"/>
        <v>#N/A</v>
      </c>
    </row>
    <row r="9167" spans="1:14" ht="15.75" customHeight="1" x14ac:dyDescent="0.35">
      <c r="A9167" s="7">
        <f t="shared" si="1645"/>
        <v>0</v>
      </c>
      <c r="B9167" s="7">
        <f t="shared" si="1646"/>
        <v>0</v>
      </c>
      <c r="C9167" s="7">
        <f t="shared" si="1647"/>
        <v>0</v>
      </c>
      <c r="D9167" s="7">
        <f t="shared" si="1648"/>
        <v>0</v>
      </c>
      <c r="E9167" s="7" t="e">
        <f>IF('Report DCM'!$H9167="In-Stream Video","Rich Media display banner",IF('Report DCM'!$I9167&gt;'Report DCM'!$J9167,"Standard",VLOOKUP(CONCATENATE(bd_adtype,"_",bd_creativetype),tabela,2,FALSE)))</f>
        <v>#N/A</v>
      </c>
      <c r="F9167" s="7">
        <f t="shared" si="1649"/>
        <v>0</v>
      </c>
      <c r="G9167" s="7">
        <f t="shared" si="1650"/>
        <v>0</v>
      </c>
      <c r="H9167" s="7">
        <f t="shared" si="1651"/>
        <v>0</v>
      </c>
      <c r="I9167" s="7">
        <f t="shared" si="1652"/>
        <v>0</v>
      </c>
      <c r="J9167" s="7">
        <f t="shared" si="1653"/>
        <v>0</v>
      </c>
      <c r="K9167" s="8" t="e">
        <f t="shared" si="1654"/>
        <v>#N/A</v>
      </c>
      <c r="L9167" s="7" t="e">
        <f t="shared" si="1655"/>
        <v>#N/A</v>
      </c>
      <c r="M9167" s="8" t="e">
        <f t="shared" si="1610"/>
        <v>#N/A</v>
      </c>
      <c r="N9167" s="8" t="e">
        <f t="shared" si="1611"/>
        <v>#N/A</v>
      </c>
    </row>
    <row r="9168" spans="1:14" ht="15.75" customHeight="1" x14ac:dyDescent="0.35">
      <c r="A9168" s="7">
        <f t="shared" si="1645"/>
        <v>0</v>
      </c>
      <c r="B9168" s="7">
        <f t="shared" si="1646"/>
        <v>0</v>
      </c>
      <c r="C9168" s="7">
        <f t="shared" si="1647"/>
        <v>0</v>
      </c>
      <c r="D9168" s="7">
        <f t="shared" si="1648"/>
        <v>0</v>
      </c>
      <c r="E9168" s="7" t="e">
        <f>IF('Report DCM'!$H9168="In-Stream Video","Rich Media display banner",IF('Report DCM'!$I9168&gt;'Report DCM'!$J9168,"Standard",VLOOKUP(CONCATENATE(bd_adtype,"_",bd_creativetype),tabela,2,FALSE)))</f>
        <v>#N/A</v>
      </c>
      <c r="F9168" s="7">
        <f t="shared" si="1649"/>
        <v>0</v>
      </c>
      <c r="G9168" s="7">
        <f t="shared" si="1650"/>
        <v>0</v>
      </c>
      <c r="H9168" s="7">
        <f t="shared" si="1651"/>
        <v>0</v>
      </c>
      <c r="I9168" s="7">
        <f t="shared" si="1652"/>
        <v>0</v>
      </c>
      <c r="J9168" s="7">
        <f t="shared" si="1653"/>
        <v>0</v>
      </c>
      <c r="K9168" s="8" t="e">
        <f t="shared" si="1654"/>
        <v>#N/A</v>
      </c>
      <c r="L9168" s="7" t="e">
        <f t="shared" si="1655"/>
        <v>#N/A</v>
      </c>
      <c r="M9168" s="8" t="e">
        <f t="shared" si="1610"/>
        <v>#N/A</v>
      </c>
      <c r="N9168" s="8" t="e">
        <f t="shared" si="1611"/>
        <v>#N/A</v>
      </c>
    </row>
    <row r="9169" spans="1:14" ht="15.75" customHeight="1" x14ac:dyDescent="0.35">
      <c r="A9169" s="7">
        <f t="shared" si="1645"/>
        <v>0</v>
      </c>
      <c r="B9169" s="7">
        <f t="shared" si="1646"/>
        <v>0</v>
      </c>
      <c r="C9169" s="7">
        <f t="shared" si="1647"/>
        <v>0</v>
      </c>
      <c r="D9169" s="7">
        <f t="shared" si="1648"/>
        <v>0</v>
      </c>
      <c r="E9169" s="7" t="e">
        <f>IF('Report DCM'!$H9169="In-Stream Video","Rich Media display banner",IF('Report DCM'!$I9169&gt;'Report DCM'!$J9169,"Standard",VLOOKUP(CONCATENATE(bd_adtype,"_",bd_creativetype),tabela,2,FALSE)))</f>
        <v>#N/A</v>
      </c>
      <c r="F9169" s="7">
        <f t="shared" si="1649"/>
        <v>0</v>
      </c>
      <c r="G9169" s="7">
        <f t="shared" si="1650"/>
        <v>0</v>
      </c>
      <c r="H9169" s="7">
        <f t="shared" si="1651"/>
        <v>0</v>
      </c>
      <c r="I9169" s="7">
        <f t="shared" si="1652"/>
        <v>0</v>
      </c>
      <c r="J9169" s="7">
        <f t="shared" si="1653"/>
        <v>0</v>
      </c>
      <c r="K9169" s="8" t="e">
        <f t="shared" si="1654"/>
        <v>#N/A</v>
      </c>
      <c r="L9169" s="7" t="e">
        <f t="shared" si="1655"/>
        <v>#N/A</v>
      </c>
      <c r="M9169" s="8" t="e">
        <f t="shared" si="1610"/>
        <v>#N/A</v>
      </c>
      <c r="N9169" s="8" t="e">
        <f t="shared" si="1611"/>
        <v>#N/A</v>
      </c>
    </row>
    <row r="9170" spans="1:14" ht="15.75" customHeight="1" x14ac:dyDescent="0.35">
      <c r="A9170" s="7">
        <f t="shared" si="1645"/>
        <v>0</v>
      </c>
      <c r="B9170" s="7">
        <f t="shared" si="1646"/>
        <v>0</v>
      </c>
      <c r="C9170" s="7">
        <f t="shared" si="1647"/>
        <v>0</v>
      </c>
      <c r="D9170" s="7">
        <f t="shared" si="1648"/>
        <v>0</v>
      </c>
      <c r="E9170" s="7" t="e">
        <f>IF('Report DCM'!$H9170="In-Stream Video","Rich Media display banner",IF('Report DCM'!$I9170&gt;'Report DCM'!$J9170,"Standard",VLOOKUP(CONCATENATE(bd_adtype,"_",bd_creativetype),tabela,2,FALSE)))</f>
        <v>#N/A</v>
      </c>
      <c r="F9170" s="7">
        <f t="shared" si="1649"/>
        <v>0</v>
      </c>
      <c r="G9170" s="7">
        <f t="shared" si="1650"/>
        <v>0</v>
      </c>
      <c r="H9170" s="7">
        <f t="shared" si="1651"/>
        <v>0</v>
      </c>
      <c r="I9170" s="7">
        <f t="shared" si="1652"/>
        <v>0</v>
      </c>
      <c r="J9170" s="7">
        <f t="shared" si="1653"/>
        <v>0</v>
      </c>
      <c r="K9170" s="8" t="e">
        <f t="shared" si="1654"/>
        <v>#N/A</v>
      </c>
      <c r="L9170" s="7" t="e">
        <f t="shared" si="1655"/>
        <v>#N/A</v>
      </c>
      <c r="M9170" s="8" t="e">
        <f t="shared" si="1610"/>
        <v>#N/A</v>
      </c>
      <c r="N9170" s="8" t="e">
        <f t="shared" si="1611"/>
        <v>#N/A</v>
      </c>
    </row>
    <row r="9171" spans="1:14" ht="15.75" customHeight="1" x14ac:dyDescent="0.35">
      <c r="A9171" s="7">
        <f t="shared" si="1645"/>
        <v>0</v>
      </c>
      <c r="B9171" s="7">
        <f t="shared" si="1646"/>
        <v>0</v>
      </c>
      <c r="C9171" s="7">
        <f t="shared" si="1647"/>
        <v>0</v>
      </c>
      <c r="D9171" s="7">
        <f t="shared" si="1648"/>
        <v>0</v>
      </c>
      <c r="E9171" s="7" t="e">
        <f>IF('Report DCM'!$H9171="In-Stream Video","Rich Media display banner",IF('Report DCM'!$I9171&gt;'Report DCM'!$J9171,"Standard",VLOOKUP(CONCATENATE(bd_adtype,"_",bd_creativetype),tabela,2,FALSE)))</f>
        <v>#N/A</v>
      </c>
      <c r="F9171" s="7">
        <f t="shared" si="1649"/>
        <v>0</v>
      </c>
      <c r="G9171" s="7">
        <f t="shared" si="1650"/>
        <v>0</v>
      </c>
      <c r="H9171" s="7">
        <f t="shared" si="1651"/>
        <v>0</v>
      </c>
      <c r="I9171" s="7">
        <f t="shared" si="1652"/>
        <v>0</v>
      </c>
      <c r="J9171" s="7">
        <f t="shared" si="1653"/>
        <v>0</v>
      </c>
      <c r="K9171" s="8" t="e">
        <f t="shared" si="1654"/>
        <v>#N/A</v>
      </c>
      <c r="L9171" s="7" t="e">
        <f t="shared" si="1655"/>
        <v>#N/A</v>
      </c>
      <c r="M9171" s="8" t="e">
        <f t="shared" si="1610"/>
        <v>#N/A</v>
      </c>
      <c r="N9171" s="8" t="e">
        <f t="shared" si="1611"/>
        <v>#N/A</v>
      </c>
    </row>
    <row r="9172" spans="1:14" ht="15.75" customHeight="1" x14ac:dyDescent="0.35">
      <c r="A9172" s="7">
        <f t="shared" si="1645"/>
        <v>0</v>
      </c>
      <c r="B9172" s="7">
        <f t="shared" si="1646"/>
        <v>0</v>
      </c>
      <c r="C9172" s="7">
        <f t="shared" si="1647"/>
        <v>0</v>
      </c>
      <c r="D9172" s="7">
        <f t="shared" si="1648"/>
        <v>0</v>
      </c>
      <c r="E9172" s="7" t="e">
        <f>IF('Report DCM'!$H9172="In-Stream Video","Rich Media display banner",IF('Report DCM'!$I9172&gt;'Report DCM'!$J9172,"Standard",VLOOKUP(CONCATENATE(bd_adtype,"_",bd_creativetype),tabela,2,FALSE)))</f>
        <v>#N/A</v>
      </c>
      <c r="F9172" s="7">
        <f t="shared" si="1649"/>
        <v>0</v>
      </c>
      <c r="G9172" s="7">
        <f t="shared" si="1650"/>
        <v>0</v>
      </c>
      <c r="H9172" s="7">
        <f t="shared" si="1651"/>
        <v>0</v>
      </c>
      <c r="I9172" s="7">
        <f t="shared" si="1652"/>
        <v>0</v>
      </c>
      <c r="J9172" s="7">
        <f t="shared" si="1653"/>
        <v>0</v>
      </c>
      <c r="K9172" s="8" t="e">
        <f t="shared" si="1654"/>
        <v>#N/A</v>
      </c>
      <c r="L9172" s="7" t="e">
        <f t="shared" si="1655"/>
        <v>#N/A</v>
      </c>
      <c r="M9172" s="8" t="e">
        <f t="shared" si="1610"/>
        <v>#N/A</v>
      </c>
      <c r="N9172" s="8" t="e">
        <f t="shared" si="1611"/>
        <v>#N/A</v>
      </c>
    </row>
    <row r="9173" spans="1:14" ht="15.75" customHeight="1" x14ac:dyDescent="0.35">
      <c r="A9173" s="7">
        <f t="shared" si="1645"/>
        <v>0</v>
      </c>
      <c r="B9173" s="7">
        <f t="shared" si="1646"/>
        <v>0</v>
      </c>
      <c r="C9173" s="7">
        <f t="shared" si="1647"/>
        <v>0</v>
      </c>
      <c r="D9173" s="7">
        <f t="shared" si="1648"/>
        <v>0</v>
      </c>
      <c r="E9173" s="7" t="e">
        <f>IF('Report DCM'!$H9173="In-Stream Video","Rich Media display banner",IF('Report DCM'!$I9173&gt;'Report DCM'!$J9173,"Standard",VLOOKUP(CONCATENATE(bd_adtype,"_",bd_creativetype),tabela,2,FALSE)))</f>
        <v>#N/A</v>
      </c>
      <c r="F9173" s="7">
        <f t="shared" si="1649"/>
        <v>0</v>
      </c>
      <c r="G9173" s="7">
        <f t="shared" si="1650"/>
        <v>0</v>
      </c>
      <c r="H9173" s="7">
        <f t="shared" si="1651"/>
        <v>0</v>
      </c>
      <c r="I9173" s="7">
        <f t="shared" si="1652"/>
        <v>0</v>
      </c>
      <c r="J9173" s="7">
        <f t="shared" si="1653"/>
        <v>0</v>
      </c>
      <c r="K9173" s="8" t="e">
        <f t="shared" si="1654"/>
        <v>#N/A</v>
      </c>
      <c r="L9173" s="7" t="e">
        <f t="shared" si="1655"/>
        <v>#N/A</v>
      </c>
      <c r="M9173" s="8" t="e">
        <f t="shared" si="1610"/>
        <v>#N/A</v>
      </c>
      <c r="N9173" s="8" t="e">
        <f t="shared" si="1611"/>
        <v>#N/A</v>
      </c>
    </row>
    <row r="9174" spans="1:14" ht="15.75" customHeight="1" x14ac:dyDescent="0.35">
      <c r="A9174" s="7">
        <f t="shared" si="1645"/>
        <v>0</v>
      </c>
      <c r="B9174" s="7">
        <f t="shared" si="1646"/>
        <v>0</v>
      </c>
      <c r="C9174" s="7">
        <f t="shared" si="1647"/>
        <v>0</v>
      </c>
      <c r="D9174" s="7">
        <f t="shared" si="1648"/>
        <v>0</v>
      </c>
      <c r="E9174" s="7" t="e">
        <f>IF('Report DCM'!$H9174="In-Stream Video","Rich Media display banner",IF('Report DCM'!$I9174&gt;'Report DCM'!$J9174,"Standard",VLOOKUP(CONCATENATE(bd_adtype,"_",bd_creativetype),tabela,2,FALSE)))</f>
        <v>#N/A</v>
      </c>
      <c r="F9174" s="7">
        <f t="shared" si="1649"/>
        <v>0</v>
      </c>
      <c r="G9174" s="7">
        <f t="shared" si="1650"/>
        <v>0</v>
      </c>
      <c r="H9174" s="7">
        <f t="shared" si="1651"/>
        <v>0</v>
      </c>
      <c r="I9174" s="7">
        <f t="shared" si="1652"/>
        <v>0</v>
      </c>
      <c r="J9174" s="7">
        <f t="shared" si="1653"/>
        <v>0</v>
      </c>
      <c r="K9174" s="8" t="e">
        <f t="shared" si="1654"/>
        <v>#N/A</v>
      </c>
      <c r="L9174" s="7" t="e">
        <f t="shared" si="1655"/>
        <v>#N/A</v>
      </c>
      <c r="M9174" s="8" t="e">
        <f t="shared" si="1610"/>
        <v>#N/A</v>
      </c>
      <c r="N9174" s="8" t="e">
        <f t="shared" si="1611"/>
        <v>#N/A</v>
      </c>
    </row>
    <row r="9175" spans="1:14" ht="15.75" customHeight="1" x14ac:dyDescent="0.35">
      <c r="A9175" s="7">
        <f t="shared" si="1645"/>
        <v>0</v>
      </c>
      <c r="B9175" s="7">
        <f t="shared" si="1646"/>
        <v>0</v>
      </c>
      <c r="C9175" s="7">
        <f t="shared" si="1647"/>
        <v>0</v>
      </c>
      <c r="D9175" s="7">
        <f t="shared" si="1648"/>
        <v>0</v>
      </c>
      <c r="E9175" s="7" t="e">
        <f>IF('Report DCM'!$H9175="In-Stream Video","Rich Media display banner",IF('Report DCM'!$I9175&gt;'Report DCM'!$J9175,"Standard",VLOOKUP(CONCATENATE(bd_adtype,"_",bd_creativetype),tabela,2,FALSE)))</f>
        <v>#N/A</v>
      </c>
      <c r="F9175" s="7">
        <f t="shared" si="1649"/>
        <v>0</v>
      </c>
      <c r="G9175" s="7">
        <f t="shared" si="1650"/>
        <v>0</v>
      </c>
      <c r="H9175" s="7">
        <f t="shared" si="1651"/>
        <v>0</v>
      </c>
      <c r="I9175" s="7">
        <f t="shared" si="1652"/>
        <v>0</v>
      </c>
      <c r="J9175" s="7">
        <f t="shared" si="1653"/>
        <v>0</v>
      </c>
      <c r="K9175" s="8" t="e">
        <f t="shared" si="1654"/>
        <v>#N/A</v>
      </c>
      <c r="L9175" s="7" t="e">
        <f t="shared" si="1655"/>
        <v>#N/A</v>
      </c>
      <c r="M9175" s="8" t="e">
        <f t="shared" si="1610"/>
        <v>#N/A</v>
      </c>
      <c r="N9175" s="8" t="e">
        <f t="shared" si="1611"/>
        <v>#N/A</v>
      </c>
    </row>
    <row r="9176" spans="1:14" ht="15.75" customHeight="1" x14ac:dyDescent="0.35">
      <c r="A9176" s="7">
        <f t="shared" si="1645"/>
        <v>0</v>
      </c>
      <c r="B9176" s="7">
        <f t="shared" si="1646"/>
        <v>0</v>
      </c>
      <c r="C9176" s="7">
        <f t="shared" si="1647"/>
        <v>0</v>
      </c>
      <c r="D9176" s="7">
        <f t="shared" si="1648"/>
        <v>0</v>
      </c>
      <c r="E9176" s="7" t="e">
        <f>IF('Report DCM'!$H9176="In-Stream Video","Rich Media display banner",IF('Report DCM'!$I9176&gt;'Report DCM'!$J9176,"Standard",VLOOKUP(CONCATENATE(bd_adtype,"_",bd_creativetype),tabela,2,FALSE)))</f>
        <v>#N/A</v>
      </c>
      <c r="F9176" s="7">
        <f t="shared" si="1649"/>
        <v>0</v>
      </c>
      <c r="G9176" s="7">
        <f t="shared" si="1650"/>
        <v>0</v>
      </c>
      <c r="H9176" s="7">
        <f t="shared" si="1651"/>
        <v>0</v>
      </c>
      <c r="I9176" s="7">
        <f t="shared" si="1652"/>
        <v>0</v>
      </c>
      <c r="J9176" s="7">
        <f t="shared" si="1653"/>
        <v>0</v>
      </c>
      <c r="K9176" s="8" t="e">
        <f t="shared" si="1654"/>
        <v>#N/A</v>
      </c>
      <c r="L9176" s="7" t="e">
        <f t="shared" si="1655"/>
        <v>#N/A</v>
      </c>
      <c r="M9176" s="8" t="e">
        <f t="shared" si="1610"/>
        <v>#N/A</v>
      </c>
      <c r="N9176" s="8" t="e">
        <f t="shared" si="1611"/>
        <v>#N/A</v>
      </c>
    </row>
    <row r="9177" spans="1:14" ht="15.75" customHeight="1" x14ac:dyDescent="0.35">
      <c r="A9177" s="7">
        <f t="shared" si="1645"/>
        <v>0</v>
      </c>
      <c r="B9177" s="7">
        <f t="shared" si="1646"/>
        <v>0</v>
      </c>
      <c r="C9177" s="7">
        <f t="shared" si="1647"/>
        <v>0</v>
      </c>
      <c r="D9177" s="7">
        <f t="shared" si="1648"/>
        <v>0</v>
      </c>
      <c r="E9177" s="7" t="e">
        <f>IF('Report DCM'!$H9177="In-Stream Video","Rich Media display banner",IF('Report DCM'!$I9177&gt;'Report DCM'!$J9177,"Standard",VLOOKUP(CONCATENATE(bd_adtype,"_",bd_creativetype),tabela,2,FALSE)))</f>
        <v>#N/A</v>
      </c>
      <c r="F9177" s="7">
        <f t="shared" si="1649"/>
        <v>0</v>
      </c>
      <c r="G9177" s="7">
        <f t="shared" si="1650"/>
        <v>0</v>
      </c>
      <c r="H9177" s="7">
        <f t="shared" si="1651"/>
        <v>0</v>
      </c>
      <c r="I9177" s="7">
        <f t="shared" si="1652"/>
        <v>0</v>
      </c>
      <c r="J9177" s="7">
        <f t="shared" si="1653"/>
        <v>0</v>
      </c>
      <c r="K9177" s="8" t="e">
        <f t="shared" si="1654"/>
        <v>#N/A</v>
      </c>
      <c r="L9177" s="7" t="e">
        <f t="shared" si="1655"/>
        <v>#N/A</v>
      </c>
      <c r="M9177" s="8" t="e">
        <f t="shared" si="1610"/>
        <v>#N/A</v>
      </c>
      <c r="N9177" s="8" t="e">
        <f t="shared" si="1611"/>
        <v>#N/A</v>
      </c>
    </row>
    <row r="9178" spans="1:14" ht="15.75" customHeight="1" x14ac:dyDescent="0.35">
      <c r="A9178" s="7">
        <f t="shared" si="1645"/>
        <v>0</v>
      </c>
      <c r="B9178" s="7">
        <f t="shared" si="1646"/>
        <v>0</v>
      </c>
      <c r="C9178" s="7">
        <f t="shared" si="1647"/>
        <v>0</v>
      </c>
      <c r="D9178" s="7">
        <f t="shared" si="1648"/>
        <v>0</v>
      </c>
      <c r="E9178" s="7" t="e">
        <f>IF('Report DCM'!$H9178="In-Stream Video","Rich Media display banner",IF('Report DCM'!$I9178&gt;'Report DCM'!$J9178,"Standard",VLOOKUP(CONCATENATE(bd_adtype,"_",bd_creativetype),tabela,2,FALSE)))</f>
        <v>#N/A</v>
      </c>
      <c r="F9178" s="7">
        <f t="shared" si="1649"/>
        <v>0</v>
      </c>
      <c r="G9178" s="7">
        <f t="shared" si="1650"/>
        <v>0</v>
      </c>
      <c r="H9178" s="7">
        <f t="shared" si="1651"/>
        <v>0</v>
      </c>
      <c r="I9178" s="7">
        <f t="shared" si="1652"/>
        <v>0</v>
      </c>
      <c r="J9178" s="7">
        <f t="shared" si="1653"/>
        <v>0</v>
      </c>
      <c r="K9178" s="8" t="e">
        <f t="shared" si="1654"/>
        <v>#N/A</v>
      </c>
      <c r="L9178" s="7" t="e">
        <f t="shared" si="1655"/>
        <v>#N/A</v>
      </c>
      <c r="M9178" s="8" t="e">
        <f t="shared" si="1610"/>
        <v>#N/A</v>
      </c>
      <c r="N9178" s="8" t="e">
        <f t="shared" si="1611"/>
        <v>#N/A</v>
      </c>
    </row>
    <row r="9179" spans="1:14" ht="15.75" customHeight="1" x14ac:dyDescent="0.35">
      <c r="A9179" s="7">
        <f t="shared" si="1645"/>
        <v>0</v>
      </c>
      <c r="B9179" s="7">
        <f t="shared" si="1646"/>
        <v>0</v>
      </c>
      <c r="C9179" s="7">
        <f t="shared" si="1647"/>
        <v>0</v>
      </c>
      <c r="D9179" s="7">
        <f t="shared" si="1648"/>
        <v>0</v>
      </c>
      <c r="E9179" s="7" t="e">
        <f>IF('Report DCM'!$H9179="In-Stream Video","Rich Media display banner",IF('Report DCM'!$I9179&gt;'Report DCM'!$J9179,"Standard",VLOOKUP(CONCATENATE(bd_adtype,"_",bd_creativetype),tabela,2,FALSE)))</f>
        <v>#N/A</v>
      </c>
      <c r="F9179" s="7">
        <f t="shared" si="1649"/>
        <v>0</v>
      </c>
      <c r="G9179" s="7">
        <f t="shared" si="1650"/>
        <v>0</v>
      </c>
      <c r="H9179" s="7">
        <f t="shared" si="1651"/>
        <v>0</v>
      </c>
      <c r="I9179" s="7">
        <f t="shared" si="1652"/>
        <v>0</v>
      </c>
      <c r="J9179" s="7">
        <f t="shared" si="1653"/>
        <v>0</v>
      </c>
      <c r="K9179" s="8" t="e">
        <f t="shared" si="1654"/>
        <v>#N/A</v>
      </c>
      <c r="L9179" s="7" t="e">
        <f t="shared" si="1655"/>
        <v>#N/A</v>
      </c>
      <c r="M9179" s="8" t="e">
        <f t="shared" si="1610"/>
        <v>#N/A</v>
      </c>
      <c r="N9179" s="8" t="e">
        <f t="shared" si="1611"/>
        <v>#N/A</v>
      </c>
    </row>
    <row r="9180" spans="1:14" ht="15.75" customHeight="1" x14ac:dyDescent="0.35">
      <c r="A9180" s="7">
        <f t="shared" si="1645"/>
        <v>0</v>
      </c>
      <c r="B9180" s="7">
        <f t="shared" si="1646"/>
        <v>0</v>
      </c>
      <c r="C9180" s="7">
        <f t="shared" si="1647"/>
        <v>0</v>
      </c>
      <c r="D9180" s="7">
        <f t="shared" si="1648"/>
        <v>0</v>
      </c>
      <c r="E9180" s="7" t="e">
        <f>IF('Report DCM'!$H9180="In-Stream Video","Rich Media display banner",IF('Report DCM'!$I9180&gt;'Report DCM'!$J9180,"Standard",VLOOKUP(CONCATENATE(bd_adtype,"_",bd_creativetype),tabela,2,FALSE)))</f>
        <v>#N/A</v>
      </c>
      <c r="F9180" s="7">
        <f t="shared" si="1649"/>
        <v>0</v>
      </c>
      <c r="G9180" s="7">
        <f t="shared" si="1650"/>
        <v>0</v>
      </c>
      <c r="H9180" s="7">
        <f t="shared" si="1651"/>
        <v>0</v>
      </c>
      <c r="I9180" s="7">
        <f t="shared" si="1652"/>
        <v>0</v>
      </c>
      <c r="J9180" s="7">
        <f t="shared" si="1653"/>
        <v>0</v>
      </c>
      <c r="K9180" s="8" t="e">
        <f t="shared" si="1654"/>
        <v>#N/A</v>
      </c>
      <c r="L9180" s="7" t="e">
        <f t="shared" si="1655"/>
        <v>#N/A</v>
      </c>
      <c r="M9180" s="8" t="e">
        <f t="shared" si="1610"/>
        <v>#N/A</v>
      </c>
      <c r="N9180" s="8" t="e">
        <f t="shared" si="1611"/>
        <v>#N/A</v>
      </c>
    </row>
    <row r="9181" spans="1:14" ht="15.75" customHeight="1" x14ac:dyDescent="0.35">
      <c r="A9181" s="7">
        <f t="shared" si="1645"/>
        <v>0</v>
      </c>
      <c r="B9181" s="7">
        <f t="shared" si="1646"/>
        <v>0</v>
      </c>
      <c r="C9181" s="7">
        <f t="shared" si="1647"/>
        <v>0</v>
      </c>
      <c r="D9181" s="7">
        <f t="shared" si="1648"/>
        <v>0</v>
      </c>
      <c r="E9181" s="7" t="e">
        <f>IF('Report DCM'!$H9181="In-Stream Video","Rich Media display banner",IF('Report DCM'!$I9181&gt;'Report DCM'!$J9181,"Standard",VLOOKUP(CONCATENATE(bd_adtype,"_",bd_creativetype),tabela,2,FALSE)))</f>
        <v>#N/A</v>
      </c>
      <c r="F9181" s="7">
        <f t="shared" si="1649"/>
        <v>0</v>
      </c>
      <c r="G9181" s="7">
        <f t="shared" si="1650"/>
        <v>0</v>
      </c>
      <c r="H9181" s="7">
        <f t="shared" si="1651"/>
        <v>0</v>
      </c>
      <c r="I9181" s="7">
        <f t="shared" si="1652"/>
        <v>0</v>
      </c>
      <c r="J9181" s="7">
        <f t="shared" si="1653"/>
        <v>0</v>
      </c>
      <c r="K9181" s="8" t="e">
        <f t="shared" si="1654"/>
        <v>#N/A</v>
      </c>
      <c r="L9181" s="7" t="e">
        <f t="shared" si="1655"/>
        <v>#N/A</v>
      </c>
      <c r="M9181" s="8" t="e">
        <f t="shared" si="1610"/>
        <v>#N/A</v>
      </c>
      <c r="N9181" s="8" t="e">
        <f t="shared" si="1611"/>
        <v>#N/A</v>
      </c>
    </row>
    <row r="9182" spans="1:14" ht="15.75" customHeight="1" x14ac:dyDescent="0.35">
      <c r="A9182" s="7">
        <f t="shared" si="1645"/>
        <v>0</v>
      </c>
      <c r="B9182" s="7">
        <f t="shared" si="1646"/>
        <v>0</v>
      </c>
      <c r="C9182" s="7">
        <f t="shared" si="1647"/>
        <v>0</v>
      </c>
      <c r="D9182" s="7">
        <f t="shared" si="1648"/>
        <v>0</v>
      </c>
      <c r="E9182" s="7" t="e">
        <f>IF('Report DCM'!$H9182="In-Stream Video","Rich Media display banner",IF('Report DCM'!$I9182&gt;'Report DCM'!$J9182,"Standard",VLOOKUP(CONCATENATE(bd_adtype,"_",bd_creativetype),tabela,2,FALSE)))</f>
        <v>#N/A</v>
      </c>
      <c r="F9182" s="7">
        <f t="shared" si="1649"/>
        <v>0</v>
      </c>
      <c r="G9182" s="7">
        <f t="shared" si="1650"/>
        <v>0</v>
      </c>
      <c r="H9182" s="7">
        <f t="shared" si="1651"/>
        <v>0</v>
      </c>
      <c r="I9182" s="7">
        <f t="shared" si="1652"/>
        <v>0</v>
      </c>
      <c r="J9182" s="7">
        <f t="shared" si="1653"/>
        <v>0</v>
      </c>
      <c r="K9182" s="8" t="e">
        <f t="shared" si="1654"/>
        <v>#N/A</v>
      </c>
      <c r="L9182" s="7" t="e">
        <f t="shared" si="1655"/>
        <v>#N/A</v>
      </c>
      <c r="M9182" s="8" t="e">
        <f t="shared" ref="M9182:M9436" si="1656">IF(E9182="Dynamic Click",J9182*K9182,K9182*$I9182/1000)</f>
        <v>#N/A</v>
      </c>
      <c r="N9182" s="8" t="e">
        <f t="shared" ref="N9182:N9436" si="1657">IF(E9182="Dynamic Click",J9182*L9182,L9182*$I9182/1000)</f>
        <v>#N/A</v>
      </c>
    </row>
    <row r="9183" spans="1:14" ht="15.75" customHeight="1" x14ac:dyDescent="0.35">
      <c r="A9183" s="7">
        <f t="shared" si="1645"/>
        <v>0</v>
      </c>
      <c r="B9183" s="7">
        <f t="shared" si="1646"/>
        <v>0</v>
      </c>
      <c r="C9183" s="7">
        <f t="shared" si="1647"/>
        <v>0</v>
      </c>
      <c r="D9183" s="7">
        <f t="shared" si="1648"/>
        <v>0</v>
      </c>
      <c r="E9183" s="7" t="e">
        <f>IF('Report DCM'!$H9183="In-Stream Video","Rich Media display banner",IF('Report DCM'!$I9183&gt;'Report DCM'!$J9183,"Standard",VLOOKUP(CONCATENATE(bd_adtype,"_",bd_creativetype),tabela,2,FALSE)))</f>
        <v>#N/A</v>
      </c>
      <c r="F9183" s="7">
        <f t="shared" si="1649"/>
        <v>0</v>
      </c>
      <c r="G9183" s="7">
        <f t="shared" si="1650"/>
        <v>0</v>
      </c>
      <c r="H9183" s="7">
        <f t="shared" si="1651"/>
        <v>0</v>
      </c>
      <c r="I9183" s="7">
        <f t="shared" si="1652"/>
        <v>0</v>
      </c>
      <c r="J9183" s="7">
        <f t="shared" si="1653"/>
        <v>0</v>
      </c>
      <c r="K9183" s="8" t="e">
        <f t="shared" si="1654"/>
        <v>#N/A</v>
      </c>
      <c r="L9183" s="7" t="e">
        <f t="shared" si="1655"/>
        <v>#N/A</v>
      </c>
      <c r="M9183" s="8" t="e">
        <f t="shared" si="1656"/>
        <v>#N/A</v>
      </c>
      <c r="N9183" s="8" t="e">
        <f t="shared" si="1657"/>
        <v>#N/A</v>
      </c>
    </row>
    <row r="9184" spans="1:14" ht="15.75" customHeight="1" x14ac:dyDescent="0.35">
      <c r="A9184" s="7">
        <f t="shared" si="1645"/>
        <v>0</v>
      </c>
      <c r="B9184" s="7">
        <f t="shared" si="1646"/>
        <v>0</v>
      </c>
      <c r="C9184" s="7">
        <f t="shared" si="1647"/>
        <v>0</v>
      </c>
      <c r="D9184" s="7">
        <f t="shared" si="1648"/>
        <v>0</v>
      </c>
      <c r="E9184" s="7" t="e">
        <f>IF('Report DCM'!$H9184="In-Stream Video","Rich Media display banner",IF('Report DCM'!$I9184&gt;'Report DCM'!$J9184,"Standard",VLOOKUP(CONCATENATE(bd_adtype,"_",bd_creativetype),tabela,2,FALSE)))</f>
        <v>#N/A</v>
      </c>
      <c r="F9184" s="7">
        <f t="shared" si="1649"/>
        <v>0</v>
      </c>
      <c r="G9184" s="7">
        <f t="shared" si="1650"/>
        <v>0</v>
      </c>
      <c r="H9184" s="7">
        <f t="shared" si="1651"/>
        <v>0</v>
      </c>
      <c r="I9184" s="7">
        <f t="shared" si="1652"/>
        <v>0</v>
      </c>
      <c r="J9184" s="7">
        <f t="shared" si="1653"/>
        <v>0</v>
      </c>
      <c r="K9184" s="8" t="e">
        <f t="shared" si="1654"/>
        <v>#N/A</v>
      </c>
      <c r="L9184" s="7" t="e">
        <f t="shared" si="1655"/>
        <v>#N/A</v>
      </c>
      <c r="M9184" s="8" t="e">
        <f t="shared" si="1656"/>
        <v>#N/A</v>
      </c>
      <c r="N9184" s="8" t="e">
        <f t="shared" si="1657"/>
        <v>#N/A</v>
      </c>
    </row>
    <row r="9185" spans="1:14" ht="15.75" customHeight="1" x14ac:dyDescent="0.35">
      <c r="A9185" s="7">
        <f t="shared" si="1645"/>
        <v>0</v>
      </c>
      <c r="B9185" s="7">
        <f t="shared" si="1646"/>
        <v>0</v>
      </c>
      <c r="C9185" s="7">
        <f t="shared" si="1647"/>
        <v>0</v>
      </c>
      <c r="D9185" s="7">
        <f t="shared" si="1648"/>
        <v>0</v>
      </c>
      <c r="E9185" s="7" t="e">
        <f>IF('Report DCM'!$H9185="In-Stream Video","Rich Media display banner",IF('Report DCM'!$I9185&gt;'Report DCM'!$J9185,"Standard",VLOOKUP(CONCATENATE(bd_adtype,"_",bd_creativetype),tabela,2,FALSE)))</f>
        <v>#N/A</v>
      </c>
      <c r="F9185" s="7">
        <f t="shared" si="1649"/>
        <v>0</v>
      </c>
      <c r="G9185" s="7">
        <f t="shared" si="1650"/>
        <v>0</v>
      </c>
      <c r="H9185" s="7">
        <f t="shared" si="1651"/>
        <v>0</v>
      </c>
      <c r="I9185" s="7">
        <f t="shared" si="1652"/>
        <v>0</v>
      </c>
      <c r="J9185" s="7">
        <f t="shared" si="1653"/>
        <v>0</v>
      </c>
      <c r="K9185" s="8" t="e">
        <f t="shared" si="1654"/>
        <v>#N/A</v>
      </c>
      <c r="L9185" s="7" t="e">
        <f t="shared" si="1655"/>
        <v>#N/A</v>
      </c>
      <c r="M9185" s="8" t="e">
        <f t="shared" si="1656"/>
        <v>#N/A</v>
      </c>
      <c r="N9185" s="8" t="e">
        <f t="shared" si="1657"/>
        <v>#N/A</v>
      </c>
    </row>
    <row r="9186" spans="1:14" ht="15.75" customHeight="1" x14ac:dyDescent="0.35">
      <c r="A9186" s="7">
        <f t="shared" si="1645"/>
        <v>0</v>
      </c>
      <c r="B9186" s="7">
        <f t="shared" si="1646"/>
        <v>0</v>
      </c>
      <c r="C9186" s="7">
        <f t="shared" si="1647"/>
        <v>0</v>
      </c>
      <c r="D9186" s="7">
        <f t="shared" si="1648"/>
        <v>0</v>
      </c>
      <c r="E9186" s="7" t="e">
        <f>IF('Report DCM'!$H9186="In-Stream Video","Rich Media display banner",IF('Report DCM'!$I9186&gt;'Report DCM'!$J9186,"Standard",VLOOKUP(CONCATENATE(bd_adtype,"_",bd_creativetype),tabela,2,FALSE)))</f>
        <v>#N/A</v>
      </c>
      <c r="F9186" s="7">
        <f t="shared" si="1649"/>
        <v>0</v>
      </c>
      <c r="G9186" s="7">
        <f t="shared" si="1650"/>
        <v>0</v>
      </c>
      <c r="H9186" s="7">
        <f t="shared" si="1651"/>
        <v>0</v>
      </c>
      <c r="I9186" s="7">
        <f t="shared" si="1652"/>
        <v>0</v>
      </c>
      <c r="J9186" s="7">
        <f t="shared" si="1653"/>
        <v>0</v>
      </c>
      <c r="K9186" s="8" t="e">
        <f t="shared" si="1654"/>
        <v>#N/A</v>
      </c>
      <c r="L9186" s="7" t="e">
        <f t="shared" si="1655"/>
        <v>#N/A</v>
      </c>
      <c r="M9186" s="8" t="e">
        <f t="shared" si="1656"/>
        <v>#N/A</v>
      </c>
      <c r="N9186" s="8" t="e">
        <f t="shared" si="1657"/>
        <v>#N/A</v>
      </c>
    </row>
    <row r="9187" spans="1:14" ht="15.75" customHeight="1" x14ac:dyDescent="0.35">
      <c r="A9187" s="7">
        <f t="shared" si="1645"/>
        <v>0</v>
      </c>
      <c r="B9187" s="7">
        <f t="shared" si="1646"/>
        <v>0</v>
      </c>
      <c r="C9187" s="7">
        <f t="shared" si="1647"/>
        <v>0</v>
      </c>
      <c r="D9187" s="7">
        <f t="shared" si="1648"/>
        <v>0</v>
      </c>
      <c r="E9187" s="7" t="e">
        <f>IF('Report DCM'!$H9187="In-Stream Video","Rich Media display banner",IF('Report DCM'!$I9187&gt;'Report DCM'!$J9187,"Standard",VLOOKUP(CONCATENATE(bd_adtype,"_",bd_creativetype),tabela,2,FALSE)))</f>
        <v>#N/A</v>
      </c>
      <c r="F9187" s="7">
        <f t="shared" si="1649"/>
        <v>0</v>
      </c>
      <c r="G9187" s="7">
        <f t="shared" si="1650"/>
        <v>0</v>
      </c>
      <c r="H9187" s="7">
        <f t="shared" si="1651"/>
        <v>0</v>
      </c>
      <c r="I9187" s="7">
        <f t="shared" si="1652"/>
        <v>0</v>
      </c>
      <c r="J9187" s="7">
        <f t="shared" si="1653"/>
        <v>0</v>
      </c>
      <c r="K9187" s="8" t="e">
        <f t="shared" si="1654"/>
        <v>#N/A</v>
      </c>
      <c r="L9187" s="7" t="e">
        <f t="shared" si="1655"/>
        <v>#N/A</v>
      </c>
      <c r="M9187" s="8" t="e">
        <f t="shared" si="1656"/>
        <v>#N/A</v>
      </c>
      <c r="N9187" s="8" t="e">
        <f t="shared" si="1657"/>
        <v>#N/A</v>
      </c>
    </row>
    <row r="9188" spans="1:14" ht="15.75" customHeight="1" x14ac:dyDescent="0.35">
      <c r="A9188" s="7">
        <f t="shared" si="1645"/>
        <v>0</v>
      </c>
      <c r="B9188" s="7">
        <f t="shared" si="1646"/>
        <v>0</v>
      </c>
      <c r="C9188" s="7">
        <f t="shared" si="1647"/>
        <v>0</v>
      </c>
      <c r="D9188" s="7">
        <f t="shared" si="1648"/>
        <v>0</v>
      </c>
      <c r="E9188" s="7" t="e">
        <f>IF('Report DCM'!$H9188="In-Stream Video","Rich Media display banner",IF('Report DCM'!$I9188&gt;'Report DCM'!$J9188,"Standard",VLOOKUP(CONCATENATE(bd_adtype,"_",bd_creativetype),tabela,2,FALSE)))</f>
        <v>#N/A</v>
      </c>
      <c r="F9188" s="7">
        <f t="shared" si="1649"/>
        <v>0</v>
      </c>
      <c r="G9188" s="7">
        <f t="shared" si="1650"/>
        <v>0</v>
      </c>
      <c r="H9188" s="7">
        <f t="shared" si="1651"/>
        <v>0</v>
      </c>
      <c r="I9188" s="7">
        <f t="shared" si="1652"/>
        <v>0</v>
      </c>
      <c r="J9188" s="7">
        <f t="shared" si="1653"/>
        <v>0</v>
      </c>
      <c r="K9188" s="8" t="e">
        <f t="shared" si="1654"/>
        <v>#N/A</v>
      </c>
      <c r="L9188" s="7" t="e">
        <f t="shared" si="1655"/>
        <v>#N/A</v>
      </c>
      <c r="M9188" s="8" t="e">
        <f t="shared" si="1656"/>
        <v>#N/A</v>
      </c>
      <c r="N9188" s="8" t="e">
        <f t="shared" si="1657"/>
        <v>#N/A</v>
      </c>
    </row>
    <row r="9189" spans="1:14" ht="15.75" customHeight="1" x14ac:dyDescent="0.35">
      <c r="A9189" s="7">
        <f t="shared" si="1645"/>
        <v>0</v>
      </c>
      <c r="B9189" s="7">
        <f t="shared" si="1646"/>
        <v>0</v>
      </c>
      <c r="C9189" s="7">
        <f t="shared" si="1647"/>
        <v>0</v>
      </c>
      <c r="D9189" s="7">
        <f t="shared" si="1648"/>
        <v>0</v>
      </c>
      <c r="E9189" s="7" t="e">
        <f>IF('Report DCM'!$H9189="In-Stream Video","Rich Media display banner",IF('Report DCM'!$I9189&gt;'Report DCM'!$J9189,"Standard",VLOOKUP(CONCATENATE(bd_adtype,"_",bd_creativetype),tabela,2,FALSE)))</f>
        <v>#N/A</v>
      </c>
      <c r="F9189" s="7">
        <f t="shared" si="1649"/>
        <v>0</v>
      </c>
      <c r="G9189" s="7">
        <f t="shared" si="1650"/>
        <v>0</v>
      </c>
      <c r="H9189" s="7">
        <f t="shared" si="1651"/>
        <v>0</v>
      </c>
      <c r="I9189" s="7">
        <f t="shared" si="1652"/>
        <v>0</v>
      </c>
      <c r="J9189" s="7">
        <f t="shared" si="1653"/>
        <v>0</v>
      </c>
      <c r="K9189" s="8" t="e">
        <f t="shared" si="1654"/>
        <v>#N/A</v>
      </c>
      <c r="L9189" s="7" t="e">
        <f t="shared" si="1655"/>
        <v>#N/A</v>
      </c>
      <c r="M9189" s="8" t="e">
        <f t="shared" si="1656"/>
        <v>#N/A</v>
      </c>
      <c r="N9189" s="8" t="e">
        <f t="shared" si="1657"/>
        <v>#N/A</v>
      </c>
    </row>
    <row r="9190" spans="1:14" ht="15.75" customHeight="1" x14ac:dyDescent="0.35">
      <c r="A9190" s="7">
        <f t="shared" si="1645"/>
        <v>0</v>
      </c>
      <c r="B9190" s="7">
        <f t="shared" si="1646"/>
        <v>0</v>
      </c>
      <c r="C9190" s="7">
        <f t="shared" si="1647"/>
        <v>0</v>
      </c>
      <c r="D9190" s="7">
        <f t="shared" si="1648"/>
        <v>0</v>
      </c>
      <c r="E9190" s="7" t="e">
        <f>IF('Report DCM'!$H9190="In-Stream Video","Rich Media display banner",IF('Report DCM'!$I9190&gt;'Report DCM'!$J9190,"Standard",VLOOKUP(CONCATENATE(bd_adtype,"_",bd_creativetype),tabela,2,FALSE)))</f>
        <v>#N/A</v>
      </c>
      <c r="F9190" s="7">
        <f t="shared" si="1649"/>
        <v>0</v>
      </c>
      <c r="G9190" s="7">
        <f t="shared" si="1650"/>
        <v>0</v>
      </c>
      <c r="H9190" s="7">
        <f t="shared" si="1651"/>
        <v>0</v>
      </c>
      <c r="I9190" s="7">
        <f t="shared" si="1652"/>
        <v>0</v>
      </c>
      <c r="J9190" s="7">
        <f t="shared" si="1653"/>
        <v>0</v>
      </c>
      <c r="K9190" s="8" t="e">
        <f t="shared" si="1654"/>
        <v>#N/A</v>
      </c>
      <c r="L9190" s="7" t="e">
        <f t="shared" si="1655"/>
        <v>#N/A</v>
      </c>
      <c r="M9190" s="8" t="e">
        <f t="shared" si="1656"/>
        <v>#N/A</v>
      </c>
      <c r="N9190" s="8" t="e">
        <f t="shared" si="1657"/>
        <v>#N/A</v>
      </c>
    </row>
    <row r="9191" spans="1:14" ht="15.75" customHeight="1" x14ac:dyDescent="0.35">
      <c r="A9191" s="7">
        <f t="shared" si="1645"/>
        <v>0</v>
      </c>
      <c r="B9191" s="7">
        <f t="shared" si="1646"/>
        <v>0</v>
      </c>
      <c r="C9191" s="7">
        <f t="shared" si="1647"/>
        <v>0</v>
      </c>
      <c r="D9191" s="7">
        <f t="shared" si="1648"/>
        <v>0</v>
      </c>
      <c r="E9191" s="7" t="e">
        <f>IF('Report DCM'!$H9191="In-Stream Video","Rich Media display banner",IF('Report DCM'!$I9191&gt;'Report DCM'!$J9191,"Standard",VLOOKUP(CONCATENATE(bd_adtype,"_",bd_creativetype),tabela,2,FALSE)))</f>
        <v>#N/A</v>
      </c>
      <c r="F9191" s="7">
        <f t="shared" si="1649"/>
        <v>0</v>
      </c>
      <c r="G9191" s="7">
        <f t="shared" si="1650"/>
        <v>0</v>
      </c>
      <c r="H9191" s="7">
        <f t="shared" si="1651"/>
        <v>0</v>
      </c>
      <c r="I9191" s="7">
        <f t="shared" si="1652"/>
        <v>0</v>
      </c>
      <c r="J9191" s="7">
        <f t="shared" si="1653"/>
        <v>0</v>
      </c>
      <c r="K9191" s="8" t="e">
        <f t="shared" si="1654"/>
        <v>#N/A</v>
      </c>
      <c r="L9191" s="7" t="e">
        <f t="shared" si="1655"/>
        <v>#N/A</v>
      </c>
      <c r="M9191" s="8" t="e">
        <f t="shared" si="1656"/>
        <v>#N/A</v>
      </c>
      <c r="N9191" s="8" t="e">
        <f t="shared" si="1657"/>
        <v>#N/A</v>
      </c>
    </row>
    <row r="9192" spans="1:14" ht="15.75" customHeight="1" x14ac:dyDescent="0.35">
      <c r="A9192" s="7">
        <f t="shared" si="1645"/>
        <v>0</v>
      </c>
      <c r="B9192" s="7">
        <f t="shared" si="1646"/>
        <v>0</v>
      </c>
      <c r="C9192" s="7">
        <f t="shared" si="1647"/>
        <v>0</v>
      </c>
      <c r="D9192" s="7">
        <f t="shared" si="1648"/>
        <v>0</v>
      </c>
      <c r="E9192" s="7" t="e">
        <f>IF('Report DCM'!$H9192="In-Stream Video","Rich Media display banner",IF('Report DCM'!$I9192&gt;'Report DCM'!$J9192,"Standard",VLOOKUP(CONCATENATE(bd_adtype,"_",bd_creativetype),tabela,2,FALSE)))</f>
        <v>#N/A</v>
      </c>
      <c r="F9192" s="7">
        <f t="shared" si="1649"/>
        <v>0</v>
      </c>
      <c r="G9192" s="7">
        <f t="shared" si="1650"/>
        <v>0</v>
      </c>
      <c r="H9192" s="7">
        <f t="shared" si="1651"/>
        <v>0</v>
      </c>
      <c r="I9192" s="7">
        <f t="shared" si="1652"/>
        <v>0</v>
      </c>
      <c r="J9192" s="7">
        <f t="shared" si="1653"/>
        <v>0</v>
      </c>
      <c r="K9192" s="8" t="e">
        <f t="shared" si="1654"/>
        <v>#N/A</v>
      </c>
      <c r="L9192" s="7" t="e">
        <f t="shared" si="1655"/>
        <v>#N/A</v>
      </c>
      <c r="M9192" s="8" t="e">
        <f t="shared" si="1656"/>
        <v>#N/A</v>
      </c>
      <c r="N9192" s="8" t="e">
        <f t="shared" si="1657"/>
        <v>#N/A</v>
      </c>
    </row>
    <row r="9193" spans="1:14" ht="15.75" customHeight="1" x14ac:dyDescent="0.35">
      <c r="A9193" s="7">
        <f t="shared" si="1645"/>
        <v>0</v>
      </c>
      <c r="B9193" s="7">
        <f t="shared" si="1646"/>
        <v>0</v>
      </c>
      <c r="C9193" s="7">
        <f t="shared" si="1647"/>
        <v>0</v>
      </c>
      <c r="D9193" s="7">
        <f t="shared" si="1648"/>
        <v>0</v>
      </c>
      <c r="E9193" s="7" t="e">
        <f>IF('Report DCM'!$H9193="In-Stream Video","Rich Media display banner",IF('Report DCM'!$I9193&gt;'Report DCM'!$J9193,"Standard",VLOOKUP(CONCATENATE(bd_adtype,"_",bd_creativetype),tabela,2,FALSE)))</f>
        <v>#N/A</v>
      </c>
      <c r="F9193" s="7">
        <f t="shared" si="1649"/>
        <v>0</v>
      </c>
      <c r="G9193" s="7">
        <f t="shared" si="1650"/>
        <v>0</v>
      </c>
      <c r="H9193" s="7">
        <f t="shared" si="1651"/>
        <v>0</v>
      </c>
      <c r="I9193" s="7">
        <f t="shared" si="1652"/>
        <v>0</v>
      </c>
      <c r="J9193" s="7">
        <f t="shared" si="1653"/>
        <v>0</v>
      </c>
      <c r="K9193" s="8" t="e">
        <f t="shared" si="1654"/>
        <v>#N/A</v>
      </c>
      <c r="L9193" s="7" t="e">
        <f t="shared" si="1655"/>
        <v>#N/A</v>
      </c>
      <c r="M9193" s="8" t="e">
        <f t="shared" si="1656"/>
        <v>#N/A</v>
      </c>
      <c r="N9193" s="8" t="e">
        <f t="shared" si="1657"/>
        <v>#N/A</v>
      </c>
    </row>
    <row r="9194" spans="1:14" ht="15.75" customHeight="1" x14ac:dyDescent="0.35">
      <c r="A9194" s="7">
        <f t="shared" si="1645"/>
        <v>0</v>
      </c>
      <c r="B9194" s="7">
        <f t="shared" si="1646"/>
        <v>0</v>
      </c>
      <c r="C9194" s="7">
        <f t="shared" si="1647"/>
        <v>0</v>
      </c>
      <c r="D9194" s="7">
        <f t="shared" si="1648"/>
        <v>0</v>
      </c>
      <c r="E9194" s="7" t="e">
        <f>IF('Report DCM'!$H9194="In-Stream Video","Rich Media display banner",IF('Report DCM'!$I9194&gt;'Report DCM'!$J9194,"Standard",VLOOKUP(CONCATENATE(bd_adtype,"_",bd_creativetype),tabela,2,FALSE)))</f>
        <v>#N/A</v>
      </c>
      <c r="F9194" s="7">
        <f t="shared" si="1649"/>
        <v>0</v>
      </c>
      <c r="G9194" s="7">
        <f t="shared" si="1650"/>
        <v>0</v>
      </c>
      <c r="H9194" s="7">
        <f t="shared" si="1651"/>
        <v>0</v>
      </c>
      <c r="I9194" s="7">
        <f t="shared" si="1652"/>
        <v>0</v>
      </c>
      <c r="J9194" s="7">
        <f t="shared" si="1653"/>
        <v>0</v>
      </c>
      <c r="K9194" s="8" t="e">
        <f t="shared" si="1654"/>
        <v>#N/A</v>
      </c>
      <c r="L9194" s="7" t="e">
        <f t="shared" si="1655"/>
        <v>#N/A</v>
      </c>
      <c r="M9194" s="8" t="e">
        <f t="shared" si="1656"/>
        <v>#N/A</v>
      </c>
      <c r="N9194" s="8" t="e">
        <f t="shared" si="1657"/>
        <v>#N/A</v>
      </c>
    </row>
    <row r="9195" spans="1:14" ht="15.75" customHeight="1" x14ac:dyDescent="0.35">
      <c r="A9195" s="7">
        <f t="shared" si="1645"/>
        <v>0</v>
      </c>
      <c r="B9195" s="7">
        <f t="shared" si="1646"/>
        <v>0</v>
      </c>
      <c r="C9195" s="7">
        <f t="shared" si="1647"/>
        <v>0</v>
      </c>
      <c r="D9195" s="7">
        <f t="shared" si="1648"/>
        <v>0</v>
      </c>
      <c r="E9195" s="7" t="e">
        <f>IF('Report DCM'!$H9195="In-Stream Video","Rich Media display banner",IF('Report DCM'!$I9195&gt;'Report DCM'!$J9195,"Standard",VLOOKUP(CONCATENATE(bd_adtype,"_",bd_creativetype),tabela,2,FALSE)))</f>
        <v>#N/A</v>
      </c>
      <c r="F9195" s="7">
        <f t="shared" si="1649"/>
        <v>0</v>
      </c>
      <c r="G9195" s="7">
        <f t="shared" si="1650"/>
        <v>0</v>
      </c>
      <c r="H9195" s="7">
        <f t="shared" si="1651"/>
        <v>0</v>
      </c>
      <c r="I9195" s="7">
        <f t="shared" si="1652"/>
        <v>0</v>
      </c>
      <c r="J9195" s="7">
        <f t="shared" si="1653"/>
        <v>0</v>
      </c>
      <c r="K9195" s="8" t="e">
        <f t="shared" si="1654"/>
        <v>#N/A</v>
      </c>
      <c r="L9195" s="7" t="e">
        <f t="shared" si="1655"/>
        <v>#N/A</v>
      </c>
      <c r="M9195" s="8" t="e">
        <f t="shared" si="1656"/>
        <v>#N/A</v>
      </c>
      <c r="N9195" s="8" t="e">
        <f t="shared" si="1657"/>
        <v>#N/A</v>
      </c>
    </row>
    <row r="9196" spans="1:14" ht="15.75" customHeight="1" x14ac:dyDescent="0.35">
      <c r="A9196" s="7">
        <f t="shared" si="1645"/>
        <v>0</v>
      </c>
      <c r="B9196" s="7">
        <f t="shared" si="1646"/>
        <v>0</v>
      </c>
      <c r="C9196" s="7">
        <f t="shared" si="1647"/>
        <v>0</v>
      </c>
      <c r="D9196" s="7">
        <f t="shared" si="1648"/>
        <v>0</v>
      </c>
      <c r="E9196" s="7" t="e">
        <f>IF('Report DCM'!$H9196="In-Stream Video","Rich Media display banner",IF('Report DCM'!$I9196&gt;'Report DCM'!$J9196,"Standard",VLOOKUP(CONCATENATE(bd_adtype,"_",bd_creativetype),tabela,2,FALSE)))</f>
        <v>#N/A</v>
      </c>
      <c r="F9196" s="7">
        <f t="shared" si="1649"/>
        <v>0</v>
      </c>
      <c r="G9196" s="7">
        <f t="shared" si="1650"/>
        <v>0</v>
      </c>
      <c r="H9196" s="7">
        <f t="shared" si="1651"/>
        <v>0</v>
      </c>
      <c r="I9196" s="7">
        <f t="shared" si="1652"/>
        <v>0</v>
      </c>
      <c r="J9196" s="7">
        <f t="shared" si="1653"/>
        <v>0</v>
      </c>
      <c r="K9196" s="8" t="e">
        <f t="shared" si="1654"/>
        <v>#N/A</v>
      </c>
      <c r="L9196" s="7" t="e">
        <f t="shared" si="1655"/>
        <v>#N/A</v>
      </c>
      <c r="M9196" s="8" t="e">
        <f t="shared" si="1656"/>
        <v>#N/A</v>
      </c>
      <c r="N9196" s="8" t="e">
        <f t="shared" si="1657"/>
        <v>#N/A</v>
      </c>
    </row>
    <row r="9197" spans="1:14" ht="15.75" customHeight="1" x14ac:dyDescent="0.35">
      <c r="A9197" s="7">
        <f t="shared" si="1645"/>
        <v>0</v>
      </c>
      <c r="B9197" s="7">
        <f t="shared" si="1646"/>
        <v>0</v>
      </c>
      <c r="C9197" s="7">
        <f t="shared" si="1647"/>
        <v>0</v>
      </c>
      <c r="D9197" s="7">
        <f t="shared" si="1648"/>
        <v>0</v>
      </c>
      <c r="E9197" s="7" t="e">
        <f>IF('Report DCM'!$H9197="In-Stream Video","Rich Media display banner",IF('Report DCM'!$I9197&gt;'Report DCM'!$J9197,"Standard",VLOOKUP(CONCATENATE(bd_adtype,"_",bd_creativetype),tabela,2,FALSE)))</f>
        <v>#N/A</v>
      </c>
      <c r="F9197" s="7">
        <f t="shared" si="1649"/>
        <v>0</v>
      </c>
      <c r="G9197" s="7">
        <f t="shared" si="1650"/>
        <v>0</v>
      </c>
      <c r="H9197" s="7">
        <f t="shared" si="1651"/>
        <v>0</v>
      </c>
      <c r="I9197" s="7">
        <f t="shared" si="1652"/>
        <v>0</v>
      </c>
      <c r="J9197" s="7">
        <f t="shared" si="1653"/>
        <v>0</v>
      </c>
      <c r="K9197" s="8" t="e">
        <f t="shared" si="1654"/>
        <v>#N/A</v>
      </c>
      <c r="L9197" s="7" t="e">
        <f t="shared" si="1655"/>
        <v>#N/A</v>
      </c>
      <c r="M9197" s="8" t="e">
        <f t="shared" si="1656"/>
        <v>#N/A</v>
      </c>
      <c r="N9197" s="8" t="e">
        <f t="shared" si="1657"/>
        <v>#N/A</v>
      </c>
    </row>
    <row r="9198" spans="1:14" ht="15.75" customHeight="1" x14ac:dyDescent="0.35">
      <c r="A9198" s="7">
        <f t="shared" si="1645"/>
        <v>0</v>
      </c>
      <c r="B9198" s="7">
        <f t="shared" si="1646"/>
        <v>0</v>
      </c>
      <c r="C9198" s="7">
        <f t="shared" si="1647"/>
        <v>0</v>
      </c>
      <c r="D9198" s="7">
        <f t="shared" si="1648"/>
        <v>0</v>
      </c>
      <c r="E9198" s="7" t="e">
        <f>IF('Report DCM'!$H9198="In-Stream Video","Rich Media display banner",IF('Report DCM'!$I9198&gt;'Report DCM'!$J9198,"Standard",VLOOKUP(CONCATENATE(bd_adtype,"_",bd_creativetype),tabela,2,FALSE)))</f>
        <v>#N/A</v>
      </c>
      <c r="F9198" s="7">
        <f t="shared" si="1649"/>
        <v>0</v>
      </c>
      <c r="G9198" s="7">
        <f t="shared" si="1650"/>
        <v>0</v>
      </c>
      <c r="H9198" s="7">
        <f t="shared" si="1651"/>
        <v>0</v>
      </c>
      <c r="I9198" s="7">
        <f t="shared" si="1652"/>
        <v>0</v>
      </c>
      <c r="J9198" s="7">
        <f t="shared" si="1653"/>
        <v>0</v>
      </c>
      <c r="K9198" s="8" t="e">
        <f t="shared" si="1654"/>
        <v>#N/A</v>
      </c>
      <c r="L9198" s="7" t="e">
        <f t="shared" si="1655"/>
        <v>#N/A</v>
      </c>
      <c r="M9198" s="8" t="e">
        <f t="shared" si="1656"/>
        <v>#N/A</v>
      </c>
      <c r="N9198" s="8" t="e">
        <f t="shared" si="1657"/>
        <v>#N/A</v>
      </c>
    </row>
    <row r="9199" spans="1:14" ht="15.75" customHeight="1" x14ac:dyDescent="0.35">
      <c r="A9199" s="7">
        <f t="shared" si="1645"/>
        <v>0</v>
      </c>
      <c r="B9199" s="7">
        <f t="shared" si="1646"/>
        <v>0</v>
      </c>
      <c r="C9199" s="7">
        <f t="shared" si="1647"/>
        <v>0</v>
      </c>
      <c r="D9199" s="7">
        <f t="shared" si="1648"/>
        <v>0</v>
      </c>
      <c r="E9199" s="7" t="e">
        <f>IF('Report DCM'!$H9199="In-Stream Video","Rich Media display banner",IF('Report DCM'!$I9199&gt;'Report DCM'!$J9199,"Standard",VLOOKUP(CONCATENATE(bd_adtype,"_",bd_creativetype),tabela,2,FALSE)))</f>
        <v>#N/A</v>
      </c>
      <c r="F9199" s="7">
        <f t="shared" si="1649"/>
        <v>0</v>
      </c>
      <c r="G9199" s="7">
        <f t="shared" si="1650"/>
        <v>0</v>
      </c>
      <c r="H9199" s="7">
        <f t="shared" si="1651"/>
        <v>0</v>
      </c>
      <c r="I9199" s="7">
        <f t="shared" si="1652"/>
        <v>0</v>
      </c>
      <c r="J9199" s="7">
        <f t="shared" si="1653"/>
        <v>0</v>
      </c>
      <c r="K9199" s="8" t="e">
        <f t="shared" si="1654"/>
        <v>#N/A</v>
      </c>
      <c r="L9199" s="7" t="e">
        <f t="shared" si="1655"/>
        <v>#N/A</v>
      </c>
      <c r="M9199" s="8" t="e">
        <f t="shared" si="1656"/>
        <v>#N/A</v>
      </c>
      <c r="N9199" s="8" t="e">
        <f t="shared" si="1657"/>
        <v>#N/A</v>
      </c>
    </row>
    <row r="9200" spans="1:14" ht="15.75" customHeight="1" x14ac:dyDescent="0.35">
      <c r="A9200" s="7">
        <f t="shared" si="1645"/>
        <v>0</v>
      </c>
      <c r="B9200" s="7">
        <f t="shared" si="1646"/>
        <v>0</v>
      </c>
      <c r="C9200" s="7">
        <f t="shared" si="1647"/>
        <v>0</v>
      </c>
      <c r="D9200" s="7">
        <f t="shared" si="1648"/>
        <v>0</v>
      </c>
      <c r="E9200" s="7" t="e">
        <f>IF('Report DCM'!$H9200="In-Stream Video","Rich Media display banner",IF('Report DCM'!$I9200&gt;'Report DCM'!$J9200,"Standard",VLOOKUP(CONCATENATE(bd_adtype,"_",bd_creativetype),tabela,2,FALSE)))</f>
        <v>#N/A</v>
      </c>
      <c r="F9200" s="7">
        <f t="shared" si="1649"/>
        <v>0</v>
      </c>
      <c r="G9200" s="7">
        <f t="shared" si="1650"/>
        <v>0</v>
      </c>
      <c r="H9200" s="7">
        <f t="shared" si="1651"/>
        <v>0</v>
      </c>
      <c r="I9200" s="7">
        <f t="shared" si="1652"/>
        <v>0</v>
      </c>
      <c r="J9200" s="7">
        <f t="shared" si="1653"/>
        <v>0</v>
      </c>
      <c r="K9200" s="8" t="e">
        <f t="shared" si="1654"/>
        <v>#N/A</v>
      </c>
      <c r="L9200" s="7" t="e">
        <f t="shared" si="1655"/>
        <v>#N/A</v>
      </c>
      <c r="M9200" s="8" t="e">
        <f t="shared" si="1656"/>
        <v>#N/A</v>
      </c>
      <c r="N9200" s="8" t="e">
        <f t="shared" si="1657"/>
        <v>#N/A</v>
      </c>
    </row>
    <row r="9201" spans="1:14" ht="15.75" customHeight="1" x14ac:dyDescent="0.35">
      <c r="A9201" s="7">
        <f t="shared" si="1645"/>
        <v>0</v>
      </c>
      <c r="B9201" s="7">
        <f t="shared" si="1646"/>
        <v>0</v>
      </c>
      <c r="C9201" s="7">
        <f t="shared" si="1647"/>
        <v>0</v>
      </c>
      <c r="D9201" s="7">
        <f t="shared" si="1648"/>
        <v>0</v>
      </c>
      <c r="E9201" s="7" t="e">
        <f>IF('Report DCM'!$H9201="In-Stream Video","Rich Media display banner",IF('Report DCM'!$I9201&gt;'Report DCM'!$J9201,"Standard",VLOOKUP(CONCATENATE(bd_adtype,"_",bd_creativetype),tabela,2,FALSE)))</f>
        <v>#N/A</v>
      </c>
      <c r="F9201" s="7">
        <f t="shared" si="1649"/>
        <v>0</v>
      </c>
      <c r="G9201" s="7">
        <f t="shared" si="1650"/>
        <v>0</v>
      </c>
      <c r="H9201" s="7">
        <f t="shared" si="1651"/>
        <v>0</v>
      </c>
      <c r="I9201" s="7">
        <f t="shared" si="1652"/>
        <v>0</v>
      </c>
      <c r="J9201" s="7">
        <f t="shared" si="1653"/>
        <v>0</v>
      </c>
      <c r="K9201" s="8" t="e">
        <f t="shared" si="1654"/>
        <v>#N/A</v>
      </c>
      <c r="L9201" s="7" t="e">
        <f t="shared" si="1655"/>
        <v>#N/A</v>
      </c>
      <c r="M9201" s="8" t="e">
        <f t="shared" si="1656"/>
        <v>#N/A</v>
      </c>
      <c r="N9201" s="8" t="e">
        <f t="shared" si="1657"/>
        <v>#N/A</v>
      </c>
    </row>
    <row r="9202" spans="1:14" ht="15.75" customHeight="1" x14ac:dyDescent="0.35">
      <c r="A9202" s="7">
        <f t="shared" si="1645"/>
        <v>0</v>
      </c>
      <c r="B9202" s="7">
        <f t="shared" si="1646"/>
        <v>0</v>
      </c>
      <c r="C9202" s="7">
        <f t="shared" si="1647"/>
        <v>0</v>
      </c>
      <c r="D9202" s="7">
        <f t="shared" si="1648"/>
        <v>0</v>
      </c>
      <c r="E9202" s="7" t="e">
        <f>IF('Report DCM'!$H9202="In-Stream Video","Rich Media display banner",IF('Report DCM'!$I9202&gt;'Report DCM'!$J9202,"Standard",VLOOKUP(CONCATENATE(bd_adtype,"_",bd_creativetype),tabela,2,FALSE)))</f>
        <v>#N/A</v>
      </c>
      <c r="F9202" s="7">
        <f t="shared" si="1649"/>
        <v>0</v>
      </c>
      <c r="G9202" s="7">
        <f t="shared" si="1650"/>
        <v>0</v>
      </c>
      <c r="H9202" s="7">
        <f t="shared" si="1651"/>
        <v>0</v>
      </c>
      <c r="I9202" s="7">
        <f t="shared" si="1652"/>
        <v>0</v>
      </c>
      <c r="J9202" s="7">
        <f t="shared" si="1653"/>
        <v>0</v>
      </c>
      <c r="K9202" s="8" t="e">
        <f t="shared" si="1654"/>
        <v>#N/A</v>
      </c>
      <c r="L9202" s="7" t="e">
        <f t="shared" si="1655"/>
        <v>#N/A</v>
      </c>
      <c r="M9202" s="8" t="e">
        <f t="shared" si="1656"/>
        <v>#N/A</v>
      </c>
      <c r="N9202" s="8" t="e">
        <f t="shared" si="1657"/>
        <v>#N/A</v>
      </c>
    </row>
    <row r="9203" spans="1:14" ht="15.75" customHeight="1" x14ac:dyDescent="0.35">
      <c r="A9203" s="7">
        <f t="shared" si="1645"/>
        <v>0</v>
      </c>
      <c r="B9203" s="7">
        <f t="shared" si="1646"/>
        <v>0</v>
      </c>
      <c r="C9203" s="7">
        <f t="shared" si="1647"/>
        <v>0</v>
      </c>
      <c r="D9203" s="7">
        <f t="shared" si="1648"/>
        <v>0</v>
      </c>
      <c r="E9203" s="7" t="e">
        <f>IF('Report DCM'!$H9203="In-Stream Video","Rich Media display banner",IF('Report DCM'!$I9203&gt;'Report DCM'!$J9203,"Standard",VLOOKUP(CONCATENATE(bd_adtype,"_",bd_creativetype),tabela,2,FALSE)))</f>
        <v>#N/A</v>
      </c>
      <c r="F9203" s="7">
        <f t="shared" si="1649"/>
        <v>0</v>
      </c>
      <c r="G9203" s="7">
        <f t="shared" si="1650"/>
        <v>0</v>
      </c>
      <c r="H9203" s="7">
        <f t="shared" si="1651"/>
        <v>0</v>
      </c>
      <c r="I9203" s="7">
        <f t="shared" si="1652"/>
        <v>0</v>
      </c>
      <c r="J9203" s="7">
        <f t="shared" si="1653"/>
        <v>0</v>
      </c>
      <c r="K9203" s="8" t="e">
        <f t="shared" si="1654"/>
        <v>#N/A</v>
      </c>
      <c r="L9203" s="7" t="e">
        <f t="shared" si="1655"/>
        <v>#N/A</v>
      </c>
      <c r="M9203" s="8" t="e">
        <f t="shared" si="1656"/>
        <v>#N/A</v>
      </c>
      <c r="N9203" s="8" t="e">
        <f t="shared" si="1657"/>
        <v>#N/A</v>
      </c>
    </row>
    <row r="9204" spans="1:14" ht="15.75" customHeight="1" x14ac:dyDescent="0.35">
      <c r="A9204" s="7">
        <f t="shared" si="1645"/>
        <v>0</v>
      </c>
      <c r="B9204" s="7">
        <f t="shared" si="1646"/>
        <v>0</v>
      </c>
      <c r="C9204" s="7">
        <f t="shared" si="1647"/>
        <v>0</v>
      </c>
      <c r="D9204" s="7">
        <f t="shared" si="1648"/>
        <v>0</v>
      </c>
      <c r="E9204" s="7" t="e">
        <f>IF('Report DCM'!$H9204="In-Stream Video","Rich Media display banner",IF('Report DCM'!$I9204&gt;'Report DCM'!$J9204,"Standard",VLOOKUP(CONCATENATE(bd_adtype,"_",bd_creativetype),tabela,2,FALSE)))</f>
        <v>#N/A</v>
      </c>
      <c r="F9204" s="7">
        <f t="shared" si="1649"/>
        <v>0</v>
      </c>
      <c r="G9204" s="7">
        <f t="shared" si="1650"/>
        <v>0</v>
      </c>
      <c r="H9204" s="7">
        <f t="shared" si="1651"/>
        <v>0</v>
      </c>
      <c r="I9204" s="7">
        <f t="shared" si="1652"/>
        <v>0</v>
      </c>
      <c r="J9204" s="7">
        <f t="shared" si="1653"/>
        <v>0</v>
      </c>
      <c r="K9204" s="8" t="e">
        <f t="shared" si="1654"/>
        <v>#N/A</v>
      </c>
      <c r="L9204" s="7" t="e">
        <f t="shared" si="1655"/>
        <v>#N/A</v>
      </c>
      <c r="M9204" s="8" t="e">
        <f t="shared" si="1656"/>
        <v>#N/A</v>
      </c>
      <c r="N9204" s="8" t="e">
        <f t="shared" si="1657"/>
        <v>#N/A</v>
      </c>
    </row>
    <row r="9205" spans="1:14" ht="15.75" customHeight="1" x14ac:dyDescent="0.35">
      <c r="A9205" s="7">
        <f t="shared" si="1645"/>
        <v>0</v>
      </c>
      <c r="B9205" s="7">
        <f t="shared" si="1646"/>
        <v>0</v>
      </c>
      <c r="C9205" s="7">
        <f t="shared" si="1647"/>
        <v>0</v>
      </c>
      <c r="D9205" s="7">
        <f t="shared" si="1648"/>
        <v>0</v>
      </c>
      <c r="E9205" s="7" t="e">
        <f>IF('Report DCM'!$H9205="In-Stream Video","Rich Media display banner",IF('Report DCM'!$I9205&gt;'Report DCM'!$J9205,"Standard",VLOOKUP(CONCATENATE(bd_adtype,"_",bd_creativetype),tabela,2,FALSE)))</f>
        <v>#N/A</v>
      </c>
      <c r="F9205" s="7">
        <f t="shared" si="1649"/>
        <v>0</v>
      </c>
      <c r="G9205" s="7">
        <f t="shared" si="1650"/>
        <v>0</v>
      </c>
      <c r="H9205" s="7">
        <f t="shared" si="1651"/>
        <v>0</v>
      </c>
      <c r="I9205" s="7">
        <f t="shared" si="1652"/>
        <v>0</v>
      </c>
      <c r="J9205" s="7">
        <f t="shared" si="1653"/>
        <v>0</v>
      </c>
      <c r="K9205" s="8" t="e">
        <f t="shared" si="1654"/>
        <v>#N/A</v>
      </c>
      <c r="L9205" s="7" t="e">
        <f t="shared" si="1655"/>
        <v>#N/A</v>
      </c>
      <c r="M9205" s="8" t="e">
        <f t="shared" si="1656"/>
        <v>#N/A</v>
      </c>
      <c r="N9205" s="8" t="e">
        <f t="shared" si="1657"/>
        <v>#N/A</v>
      </c>
    </row>
    <row r="9206" spans="1:14" ht="15.75" customHeight="1" x14ac:dyDescent="0.35">
      <c r="A9206" s="7">
        <f t="shared" si="1645"/>
        <v>0</v>
      </c>
      <c r="B9206" s="7">
        <f t="shared" si="1646"/>
        <v>0</v>
      </c>
      <c r="C9206" s="7">
        <f t="shared" si="1647"/>
        <v>0</v>
      </c>
      <c r="D9206" s="7">
        <f t="shared" si="1648"/>
        <v>0</v>
      </c>
      <c r="E9206" s="7" t="e">
        <f>IF('Report DCM'!$H9206="In-Stream Video","Rich Media display banner",IF('Report DCM'!$I9206&gt;'Report DCM'!$J9206,"Standard",VLOOKUP(CONCATENATE(bd_adtype,"_",bd_creativetype),tabela,2,FALSE)))</f>
        <v>#N/A</v>
      </c>
      <c r="F9206" s="7">
        <f t="shared" si="1649"/>
        <v>0</v>
      </c>
      <c r="G9206" s="7">
        <f t="shared" si="1650"/>
        <v>0</v>
      </c>
      <c r="H9206" s="7">
        <f t="shared" si="1651"/>
        <v>0</v>
      </c>
      <c r="I9206" s="7">
        <f t="shared" si="1652"/>
        <v>0</v>
      </c>
      <c r="J9206" s="7">
        <f t="shared" si="1653"/>
        <v>0</v>
      </c>
      <c r="K9206" s="8" t="e">
        <f t="shared" si="1654"/>
        <v>#N/A</v>
      </c>
      <c r="L9206" s="7" t="e">
        <f t="shared" si="1655"/>
        <v>#N/A</v>
      </c>
      <c r="M9206" s="8" t="e">
        <f t="shared" si="1656"/>
        <v>#N/A</v>
      </c>
      <c r="N9206" s="8" t="e">
        <f t="shared" si="1657"/>
        <v>#N/A</v>
      </c>
    </row>
    <row r="9207" spans="1:14" ht="15.75" customHeight="1" x14ac:dyDescent="0.35">
      <c r="A9207" s="7">
        <f t="shared" si="1645"/>
        <v>0</v>
      </c>
      <c r="B9207" s="7">
        <f t="shared" si="1646"/>
        <v>0</v>
      </c>
      <c r="C9207" s="7">
        <f t="shared" si="1647"/>
        <v>0</v>
      </c>
      <c r="D9207" s="7">
        <f t="shared" si="1648"/>
        <v>0</v>
      </c>
      <c r="E9207" s="7" t="e">
        <f>IF('Report DCM'!$H9207="In-Stream Video","Rich Media display banner",IF('Report DCM'!$I9207&gt;'Report DCM'!$J9207,"Standard",VLOOKUP(CONCATENATE(bd_adtype,"_",bd_creativetype),tabela,2,FALSE)))</f>
        <v>#N/A</v>
      </c>
      <c r="F9207" s="7">
        <f t="shared" si="1649"/>
        <v>0</v>
      </c>
      <c r="G9207" s="7">
        <f t="shared" si="1650"/>
        <v>0</v>
      </c>
      <c r="H9207" s="7">
        <f t="shared" si="1651"/>
        <v>0</v>
      </c>
      <c r="I9207" s="7">
        <f t="shared" si="1652"/>
        <v>0</v>
      </c>
      <c r="J9207" s="7">
        <f t="shared" si="1653"/>
        <v>0</v>
      </c>
      <c r="K9207" s="8" t="e">
        <f t="shared" si="1654"/>
        <v>#N/A</v>
      </c>
      <c r="L9207" s="7" t="e">
        <f t="shared" si="1655"/>
        <v>#N/A</v>
      </c>
      <c r="M9207" s="8" t="e">
        <f t="shared" si="1656"/>
        <v>#N/A</v>
      </c>
      <c r="N9207" s="8" t="e">
        <f t="shared" si="1657"/>
        <v>#N/A</v>
      </c>
    </row>
    <row r="9208" spans="1:14" ht="15.75" customHeight="1" x14ac:dyDescent="0.35">
      <c r="A9208" s="7">
        <f t="shared" si="1645"/>
        <v>0</v>
      </c>
      <c r="B9208" s="7">
        <f t="shared" si="1646"/>
        <v>0</v>
      </c>
      <c r="C9208" s="7">
        <f t="shared" si="1647"/>
        <v>0</v>
      </c>
      <c r="D9208" s="7">
        <f t="shared" si="1648"/>
        <v>0</v>
      </c>
      <c r="E9208" s="7" t="e">
        <f>IF('Report DCM'!$H9208="In-Stream Video","Rich Media display banner",IF('Report DCM'!$I9208&gt;'Report DCM'!$J9208,"Standard",VLOOKUP(CONCATENATE(bd_adtype,"_",bd_creativetype),tabela,2,FALSE)))</f>
        <v>#N/A</v>
      </c>
      <c r="F9208" s="7">
        <f t="shared" si="1649"/>
        <v>0</v>
      </c>
      <c r="G9208" s="7">
        <f t="shared" si="1650"/>
        <v>0</v>
      </c>
      <c r="H9208" s="7">
        <f t="shared" si="1651"/>
        <v>0</v>
      </c>
      <c r="I9208" s="7">
        <f t="shared" si="1652"/>
        <v>0</v>
      </c>
      <c r="J9208" s="7">
        <f t="shared" si="1653"/>
        <v>0</v>
      </c>
      <c r="K9208" s="8" t="e">
        <f t="shared" si="1654"/>
        <v>#N/A</v>
      </c>
      <c r="L9208" s="7" t="e">
        <f t="shared" si="1655"/>
        <v>#N/A</v>
      </c>
      <c r="M9208" s="8" t="e">
        <f t="shared" si="1656"/>
        <v>#N/A</v>
      </c>
      <c r="N9208" s="8" t="e">
        <f t="shared" si="1657"/>
        <v>#N/A</v>
      </c>
    </row>
    <row r="9209" spans="1:14" ht="15.75" customHeight="1" x14ac:dyDescent="0.35">
      <c r="A9209" s="7">
        <f t="shared" si="1645"/>
        <v>0</v>
      </c>
      <c r="B9209" s="7">
        <f t="shared" si="1646"/>
        <v>0</v>
      </c>
      <c r="C9209" s="7">
        <f t="shared" si="1647"/>
        <v>0</v>
      </c>
      <c r="D9209" s="7">
        <f t="shared" si="1648"/>
        <v>0</v>
      </c>
      <c r="E9209" s="7" t="e">
        <f>IF('Report DCM'!$H9209="In-Stream Video","Rich Media display banner",IF('Report DCM'!$I9209&gt;'Report DCM'!$J9209,"Standard",VLOOKUP(CONCATENATE(bd_adtype,"_",bd_creativetype),tabela,2,FALSE)))</f>
        <v>#N/A</v>
      </c>
      <c r="F9209" s="7">
        <f t="shared" si="1649"/>
        <v>0</v>
      </c>
      <c r="G9209" s="7">
        <f t="shared" si="1650"/>
        <v>0</v>
      </c>
      <c r="H9209" s="7">
        <f t="shared" si="1651"/>
        <v>0</v>
      </c>
      <c r="I9209" s="7">
        <f t="shared" si="1652"/>
        <v>0</v>
      </c>
      <c r="J9209" s="7">
        <f t="shared" si="1653"/>
        <v>0</v>
      </c>
      <c r="K9209" s="8" t="e">
        <f t="shared" si="1654"/>
        <v>#N/A</v>
      </c>
      <c r="L9209" s="7" t="e">
        <f t="shared" si="1655"/>
        <v>#N/A</v>
      </c>
      <c r="M9209" s="8" t="e">
        <f t="shared" si="1656"/>
        <v>#N/A</v>
      </c>
      <c r="N9209" s="8" t="e">
        <f t="shared" si="1657"/>
        <v>#N/A</v>
      </c>
    </row>
    <row r="9210" spans="1:14" ht="15.75" customHeight="1" x14ac:dyDescent="0.35">
      <c r="A9210" s="7">
        <f t="shared" si="1645"/>
        <v>0</v>
      </c>
      <c r="B9210" s="7">
        <f t="shared" si="1646"/>
        <v>0</v>
      </c>
      <c r="C9210" s="7">
        <f t="shared" si="1647"/>
        <v>0</v>
      </c>
      <c r="D9210" s="7">
        <f t="shared" si="1648"/>
        <v>0</v>
      </c>
      <c r="E9210" s="7" t="e">
        <f>IF('Report DCM'!$H9210="In-Stream Video","Rich Media display banner",IF('Report DCM'!$I9210&gt;'Report DCM'!$J9210,"Standard",VLOOKUP(CONCATENATE(bd_adtype,"_",bd_creativetype),tabela,2,FALSE)))</f>
        <v>#N/A</v>
      </c>
      <c r="F9210" s="7">
        <f t="shared" si="1649"/>
        <v>0</v>
      </c>
      <c r="G9210" s="7">
        <f t="shared" si="1650"/>
        <v>0</v>
      </c>
      <c r="H9210" s="7">
        <f t="shared" si="1651"/>
        <v>0</v>
      </c>
      <c r="I9210" s="7">
        <f t="shared" si="1652"/>
        <v>0</v>
      </c>
      <c r="J9210" s="7">
        <f t="shared" si="1653"/>
        <v>0</v>
      </c>
      <c r="K9210" s="8" t="e">
        <f t="shared" si="1654"/>
        <v>#N/A</v>
      </c>
      <c r="L9210" s="7" t="e">
        <f t="shared" si="1655"/>
        <v>#N/A</v>
      </c>
      <c r="M9210" s="8" t="e">
        <f t="shared" si="1656"/>
        <v>#N/A</v>
      </c>
      <c r="N9210" s="8" t="e">
        <f t="shared" si="1657"/>
        <v>#N/A</v>
      </c>
    </row>
    <row r="9211" spans="1:14" ht="15.75" customHeight="1" x14ac:dyDescent="0.35">
      <c r="A9211" s="7">
        <f t="shared" si="1645"/>
        <v>0</v>
      </c>
      <c r="B9211" s="7">
        <f t="shared" si="1646"/>
        <v>0</v>
      </c>
      <c r="C9211" s="7">
        <f t="shared" si="1647"/>
        <v>0</v>
      </c>
      <c r="D9211" s="7">
        <f t="shared" si="1648"/>
        <v>0</v>
      </c>
      <c r="E9211" s="7" t="e">
        <f>IF('Report DCM'!$H9211="In-Stream Video","Rich Media display banner",IF('Report DCM'!$I9211&gt;'Report DCM'!$J9211,"Standard",VLOOKUP(CONCATENATE(bd_adtype,"_",bd_creativetype),tabela,2,FALSE)))</f>
        <v>#N/A</v>
      </c>
      <c r="F9211" s="7">
        <f t="shared" si="1649"/>
        <v>0</v>
      </c>
      <c r="G9211" s="7">
        <f t="shared" si="1650"/>
        <v>0</v>
      </c>
      <c r="H9211" s="7">
        <f t="shared" si="1651"/>
        <v>0</v>
      </c>
      <c r="I9211" s="7">
        <f t="shared" si="1652"/>
        <v>0</v>
      </c>
      <c r="J9211" s="7">
        <f t="shared" si="1653"/>
        <v>0</v>
      </c>
      <c r="K9211" s="8" t="e">
        <f t="shared" si="1654"/>
        <v>#N/A</v>
      </c>
      <c r="L9211" s="7" t="e">
        <f t="shared" si="1655"/>
        <v>#N/A</v>
      </c>
      <c r="M9211" s="8" t="e">
        <f t="shared" si="1656"/>
        <v>#N/A</v>
      </c>
      <c r="N9211" s="8" t="e">
        <f t="shared" si="1657"/>
        <v>#N/A</v>
      </c>
    </row>
    <row r="9212" spans="1:14" ht="15.75" customHeight="1" x14ac:dyDescent="0.35">
      <c r="A9212" s="7">
        <f t="shared" si="1645"/>
        <v>0</v>
      </c>
      <c r="B9212" s="7">
        <f t="shared" si="1646"/>
        <v>0</v>
      </c>
      <c r="C9212" s="7">
        <f t="shared" si="1647"/>
        <v>0</v>
      </c>
      <c r="D9212" s="7">
        <f t="shared" si="1648"/>
        <v>0</v>
      </c>
      <c r="E9212" s="7" t="e">
        <f>IF('Report DCM'!$H9212="In-Stream Video","Rich Media display banner",IF('Report DCM'!$I9212&gt;'Report DCM'!$J9212,"Standard",VLOOKUP(CONCATENATE(bd_adtype,"_",bd_creativetype),tabela,2,FALSE)))</f>
        <v>#N/A</v>
      </c>
      <c r="F9212" s="7">
        <f t="shared" si="1649"/>
        <v>0</v>
      </c>
      <c r="G9212" s="7">
        <f t="shared" si="1650"/>
        <v>0</v>
      </c>
      <c r="H9212" s="7">
        <f t="shared" si="1651"/>
        <v>0</v>
      </c>
      <c r="I9212" s="7">
        <f t="shared" si="1652"/>
        <v>0</v>
      </c>
      <c r="J9212" s="7">
        <f t="shared" si="1653"/>
        <v>0</v>
      </c>
      <c r="K9212" s="8" t="e">
        <f t="shared" si="1654"/>
        <v>#N/A</v>
      </c>
      <c r="L9212" s="7" t="e">
        <f t="shared" si="1655"/>
        <v>#N/A</v>
      </c>
      <c r="M9212" s="8" t="e">
        <f t="shared" si="1656"/>
        <v>#N/A</v>
      </c>
      <c r="N9212" s="8" t="e">
        <f t="shared" si="1657"/>
        <v>#N/A</v>
      </c>
    </row>
    <row r="9213" spans="1:14" ht="15.75" customHeight="1" x14ac:dyDescent="0.35">
      <c r="A9213" s="7">
        <f t="shared" si="1645"/>
        <v>0</v>
      </c>
      <c r="B9213" s="7">
        <f t="shared" si="1646"/>
        <v>0</v>
      </c>
      <c r="C9213" s="7">
        <f t="shared" si="1647"/>
        <v>0</v>
      </c>
      <c r="D9213" s="7">
        <f t="shared" si="1648"/>
        <v>0</v>
      </c>
      <c r="E9213" s="7" t="e">
        <f>IF('Report DCM'!$H9213="In-Stream Video","Rich Media display banner",IF('Report DCM'!$I9213&gt;'Report DCM'!$J9213,"Standard",VLOOKUP(CONCATENATE(bd_adtype,"_",bd_creativetype),tabela,2,FALSE)))</f>
        <v>#N/A</v>
      </c>
      <c r="F9213" s="7">
        <f t="shared" si="1649"/>
        <v>0</v>
      </c>
      <c r="G9213" s="7">
        <f t="shared" si="1650"/>
        <v>0</v>
      </c>
      <c r="H9213" s="7">
        <f t="shared" si="1651"/>
        <v>0</v>
      </c>
      <c r="I9213" s="7">
        <f t="shared" si="1652"/>
        <v>0</v>
      </c>
      <c r="J9213" s="7">
        <f t="shared" si="1653"/>
        <v>0</v>
      </c>
      <c r="K9213" s="8" t="e">
        <f t="shared" si="1654"/>
        <v>#N/A</v>
      </c>
      <c r="L9213" s="7" t="e">
        <f t="shared" si="1655"/>
        <v>#N/A</v>
      </c>
      <c r="M9213" s="8" t="e">
        <f t="shared" si="1656"/>
        <v>#N/A</v>
      </c>
      <c r="N9213" s="8" t="e">
        <f t="shared" si="1657"/>
        <v>#N/A</v>
      </c>
    </row>
    <row r="9214" spans="1:14" ht="15.75" customHeight="1" x14ac:dyDescent="0.35">
      <c r="A9214" s="7">
        <f t="shared" si="1645"/>
        <v>0</v>
      </c>
      <c r="B9214" s="7">
        <f t="shared" si="1646"/>
        <v>0</v>
      </c>
      <c r="C9214" s="7">
        <f t="shared" si="1647"/>
        <v>0</v>
      </c>
      <c r="D9214" s="7">
        <f t="shared" si="1648"/>
        <v>0</v>
      </c>
      <c r="E9214" s="7" t="e">
        <f>IF('Report DCM'!$H9214="In-Stream Video","Rich Media display banner",IF('Report DCM'!$I9214&gt;'Report DCM'!$J9214,"Standard",VLOOKUP(CONCATENATE(bd_adtype,"_",bd_creativetype),tabela,2,FALSE)))</f>
        <v>#N/A</v>
      </c>
      <c r="F9214" s="7">
        <f t="shared" si="1649"/>
        <v>0</v>
      </c>
      <c r="G9214" s="7">
        <f t="shared" si="1650"/>
        <v>0</v>
      </c>
      <c r="H9214" s="7">
        <f t="shared" si="1651"/>
        <v>0</v>
      </c>
      <c r="I9214" s="7">
        <f t="shared" si="1652"/>
        <v>0</v>
      </c>
      <c r="J9214" s="7">
        <f t="shared" si="1653"/>
        <v>0</v>
      </c>
      <c r="K9214" s="8" t="e">
        <f t="shared" si="1654"/>
        <v>#N/A</v>
      </c>
      <c r="L9214" s="7" t="e">
        <f t="shared" si="1655"/>
        <v>#N/A</v>
      </c>
      <c r="M9214" s="8" t="e">
        <f t="shared" si="1656"/>
        <v>#N/A</v>
      </c>
      <c r="N9214" s="8" t="e">
        <f t="shared" si="1657"/>
        <v>#N/A</v>
      </c>
    </row>
    <row r="9215" spans="1:14" ht="15.75" customHeight="1" x14ac:dyDescent="0.35">
      <c r="A9215" s="7">
        <f t="shared" si="1645"/>
        <v>0</v>
      </c>
      <c r="B9215" s="7">
        <f t="shared" si="1646"/>
        <v>0</v>
      </c>
      <c r="C9215" s="7">
        <f t="shared" si="1647"/>
        <v>0</v>
      </c>
      <c r="D9215" s="7">
        <f t="shared" si="1648"/>
        <v>0</v>
      </c>
      <c r="E9215" s="7" t="e">
        <f>IF('Report DCM'!$H9215="In-Stream Video","Rich Media display banner",IF('Report DCM'!$I9215&gt;'Report DCM'!$J9215,"Standard",VLOOKUP(CONCATENATE(bd_adtype,"_",bd_creativetype),tabela,2,FALSE)))</f>
        <v>#N/A</v>
      </c>
      <c r="F9215" s="7">
        <f t="shared" si="1649"/>
        <v>0</v>
      </c>
      <c r="G9215" s="7">
        <f t="shared" si="1650"/>
        <v>0</v>
      </c>
      <c r="H9215" s="7">
        <f t="shared" si="1651"/>
        <v>0</v>
      </c>
      <c r="I9215" s="7">
        <f t="shared" si="1652"/>
        <v>0</v>
      </c>
      <c r="J9215" s="7">
        <f t="shared" si="1653"/>
        <v>0</v>
      </c>
      <c r="K9215" s="8" t="e">
        <f t="shared" si="1654"/>
        <v>#N/A</v>
      </c>
      <c r="L9215" s="7" t="e">
        <f t="shared" si="1655"/>
        <v>#N/A</v>
      </c>
      <c r="M9215" s="8" t="e">
        <f t="shared" si="1656"/>
        <v>#N/A</v>
      </c>
      <c r="N9215" s="8" t="e">
        <f t="shared" si="1657"/>
        <v>#N/A</v>
      </c>
    </row>
    <row r="9216" spans="1:14" ht="15.75" customHeight="1" x14ac:dyDescent="0.35">
      <c r="A9216" s="7">
        <f t="shared" si="1645"/>
        <v>0</v>
      </c>
      <c r="B9216" s="7">
        <f t="shared" si="1646"/>
        <v>0</v>
      </c>
      <c r="C9216" s="7">
        <f t="shared" si="1647"/>
        <v>0</v>
      </c>
      <c r="D9216" s="7">
        <f t="shared" si="1648"/>
        <v>0</v>
      </c>
      <c r="E9216" s="7" t="e">
        <f>IF('Report DCM'!$H9216="In-Stream Video","Rich Media display banner",IF('Report DCM'!$I9216&gt;'Report DCM'!$J9216,"Standard",VLOOKUP(CONCATENATE(bd_adtype,"_",bd_creativetype),tabela,2,FALSE)))</f>
        <v>#N/A</v>
      </c>
      <c r="F9216" s="7">
        <f t="shared" si="1649"/>
        <v>0</v>
      </c>
      <c r="G9216" s="7">
        <f t="shared" si="1650"/>
        <v>0</v>
      </c>
      <c r="H9216" s="7">
        <f t="shared" si="1651"/>
        <v>0</v>
      </c>
      <c r="I9216" s="7">
        <f t="shared" si="1652"/>
        <v>0</v>
      </c>
      <c r="J9216" s="7">
        <f t="shared" si="1653"/>
        <v>0</v>
      </c>
      <c r="K9216" s="8" t="e">
        <f t="shared" si="1654"/>
        <v>#N/A</v>
      </c>
      <c r="L9216" s="7" t="e">
        <f t="shared" si="1655"/>
        <v>#N/A</v>
      </c>
      <c r="M9216" s="8" t="e">
        <f t="shared" si="1656"/>
        <v>#N/A</v>
      </c>
      <c r="N9216" s="8" t="e">
        <f t="shared" si="1657"/>
        <v>#N/A</v>
      </c>
    </row>
    <row r="9217" spans="1:14" ht="15.75" customHeight="1" x14ac:dyDescent="0.35">
      <c r="A9217" s="7">
        <f t="shared" si="1645"/>
        <v>0</v>
      </c>
      <c r="B9217" s="7">
        <f t="shared" si="1646"/>
        <v>0</v>
      </c>
      <c r="C9217" s="7">
        <f t="shared" si="1647"/>
        <v>0</v>
      </c>
      <c r="D9217" s="7">
        <f t="shared" si="1648"/>
        <v>0</v>
      </c>
      <c r="E9217" s="7" t="e">
        <f>IF('Report DCM'!$H9217="In-Stream Video","Rich Media display banner",IF('Report DCM'!$I9217&gt;'Report DCM'!$J9217,"Standard",VLOOKUP(CONCATENATE(bd_adtype,"_",bd_creativetype),tabela,2,FALSE)))</f>
        <v>#N/A</v>
      </c>
      <c r="F9217" s="7">
        <f t="shared" si="1649"/>
        <v>0</v>
      </c>
      <c r="G9217" s="7">
        <f t="shared" si="1650"/>
        <v>0</v>
      </c>
      <c r="H9217" s="7">
        <f t="shared" si="1651"/>
        <v>0</v>
      </c>
      <c r="I9217" s="7">
        <f t="shared" si="1652"/>
        <v>0</v>
      </c>
      <c r="J9217" s="7">
        <f t="shared" si="1653"/>
        <v>0</v>
      </c>
      <c r="K9217" s="8" t="e">
        <f t="shared" si="1654"/>
        <v>#N/A</v>
      </c>
      <c r="L9217" s="7" t="e">
        <f t="shared" si="1655"/>
        <v>#N/A</v>
      </c>
      <c r="M9217" s="8" t="e">
        <f t="shared" si="1656"/>
        <v>#N/A</v>
      </c>
      <c r="N9217" s="8" t="e">
        <f t="shared" si="1657"/>
        <v>#N/A</v>
      </c>
    </row>
    <row r="9218" spans="1:14" ht="15.75" customHeight="1" x14ac:dyDescent="0.35">
      <c r="A9218" s="7">
        <f t="shared" ref="A9218:A9281" si="1658">bd_campaign</f>
        <v>0</v>
      </c>
      <c r="B9218" s="7">
        <f t="shared" ref="B9218:B9281" si="1659">bd_site</f>
        <v>0</v>
      </c>
      <c r="C9218" s="7">
        <f t="shared" ref="C9218:C9281" si="1660">bd_placement</f>
        <v>0</v>
      </c>
      <c r="D9218" s="7">
        <f t="shared" ref="D9218:D9281" si="1661">bd_placementID</f>
        <v>0</v>
      </c>
      <c r="E9218" s="7" t="e">
        <f>IF('Report DCM'!$H9218="In-Stream Video","Rich Media display banner",IF('Report DCM'!$I9218&gt;'Report DCM'!$J9218,"Standard",VLOOKUP(CONCATENATE(bd_adtype,"_",bd_creativetype),tabela,2,FALSE)))</f>
        <v>#N/A</v>
      </c>
      <c r="F9218" s="7">
        <f t="shared" ref="F9218:F9281" si="1662">bd_ad</f>
        <v>0</v>
      </c>
      <c r="G9218" s="7">
        <f t="shared" ref="G9218:G9281" si="1663">bd_adid</f>
        <v>0</v>
      </c>
      <c r="H9218" s="7">
        <f t="shared" ref="H9218:H9281" si="1664">bd_creativetype</f>
        <v>0</v>
      </c>
      <c r="I9218" s="7">
        <f t="shared" ref="I9218:I9281" si="1665">bd_impression</f>
        <v>0</v>
      </c>
      <c r="J9218" s="7">
        <f t="shared" ref="J9218:J9281" si="1666">bd_clicks</f>
        <v>0</v>
      </c>
      <c r="K9218" s="8" t="e">
        <f t="shared" ref="K9218:K9281" si="1667">VLOOKUP(E9218,tabela,2,FALSE)</f>
        <v>#N/A</v>
      </c>
      <c r="L9218" s="7" t="e">
        <f t="shared" ref="L9218:L9281" si="1668">VLOOKUP(E9218,tabela,3,FALSE)</f>
        <v>#N/A</v>
      </c>
      <c r="M9218" s="8" t="e">
        <f t="shared" si="1656"/>
        <v>#N/A</v>
      </c>
      <c r="N9218" s="8" t="e">
        <f t="shared" si="1657"/>
        <v>#N/A</v>
      </c>
    </row>
    <row r="9219" spans="1:14" ht="15.75" customHeight="1" x14ac:dyDescent="0.35">
      <c r="A9219" s="7">
        <f t="shared" si="1658"/>
        <v>0</v>
      </c>
      <c r="B9219" s="7">
        <f t="shared" si="1659"/>
        <v>0</v>
      </c>
      <c r="C9219" s="7">
        <f t="shared" si="1660"/>
        <v>0</v>
      </c>
      <c r="D9219" s="7">
        <f t="shared" si="1661"/>
        <v>0</v>
      </c>
      <c r="E9219" s="7" t="e">
        <f>IF('Report DCM'!$H9219="In-Stream Video","Rich Media display banner",IF('Report DCM'!$I9219&gt;'Report DCM'!$J9219,"Standard",VLOOKUP(CONCATENATE(bd_adtype,"_",bd_creativetype),tabela,2,FALSE)))</f>
        <v>#N/A</v>
      </c>
      <c r="F9219" s="7">
        <f t="shared" si="1662"/>
        <v>0</v>
      </c>
      <c r="G9219" s="7">
        <f t="shared" si="1663"/>
        <v>0</v>
      </c>
      <c r="H9219" s="7">
        <f t="shared" si="1664"/>
        <v>0</v>
      </c>
      <c r="I9219" s="7">
        <f t="shared" si="1665"/>
        <v>0</v>
      </c>
      <c r="J9219" s="7">
        <f t="shared" si="1666"/>
        <v>0</v>
      </c>
      <c r="K9219" s="8" t="e">
        <f t="shared" si="1667"/>
        <v>#N/A</v>
      </c>
      <c r="L9219" s="7" t="e">
        <f t="shared" si="1668"/>
        <v>#N/A</v>
      </c>
      <c r="M9219" s="8" t="e">
        <f t="shared" si="1656"/>
        <v>#N/A</v>
      </c>
      <c r="N9219" s="8" t="e">
        <f t="shared" si="1657"/>
        <v>#N/A</v>
      </c>
    </row>
    <row r="9220" spans="1:14" ht="15.75" customHeight="1" x14ac:dyDescent="0.35">
      <c r="A9220" s="7">
        <f t="shared" si="1658"/>
        <v>0</v>
      </c>
      <c r="B9220" s="7">
        <f t="shared" si="1659"/>
        <v>0</v>
      </c>
      <c r="C9220" s="7">
        <f t="shared" si="1660"/>
        <v>0</v>
      </c>
      <c r="D9220" s="7">
        <f t="shared" si="1661"/>
        <v>0</v>
      </c>
      <c r="E9220" s="7" t="e">
        <f>IF('Report DCM'!$H9220="In-Stream Video","Rich Media display banner",IF('Report DCM'!$I9220&gt;'Report DCM'!$J9220,"Standard",VLOOKUP(CONCATENATE(bd_adtype,"_",bd_creativetype),tabela,2,FALSE)))</f>
        <v>#N/A</v>
      </c>
      <c r="F9220" s="7">
        <f t="shared" si="1662"/>
        <v>0</v>
      </c>
      <c r="G9220" s="7">
        <f t="shared" si="1663"/>
        <v>0</v>
      </c>
      <c r="H9220" s="7">
        <f t="shared" si="1664"/>
        <v>0</v>
      </c>
      <c r="I9220" s="7">
        <f t="shared" si="1665"/>
        <v>0</v>
      </c>
      <c r="J9220" s="7">
        <f t="shared" si="1666"/>
        <v>0</v>
      </c>
      <c r="K9220" s="8" t="e">
        <f t="shared" si="1667"/>
        <v>#N/A</v>
      </c>
      <c r="L9220" s="7" t="e">
        <f t="shared" si="1668"/>
        <v>#N/A</v>
      </c>
      <c r="M9220" s="8" t="e">
        <f t="shared" si="1656"/>
        <v>#N/A</v>
      </c>
      <c r="N9220" s="8" t="e">
        <f t="shared" si="1657"/>
        <v>#N/A</v>
      </c>
    </row>
    <row r="9221" spans="1:14" ht="15.75" customHeight="1" x14ac:dyDescent="0.35">
      <c r="A9221" s="7">
        <f t="shared" si="1658"/>
        <v>0</v>
      </c>
      <c r="B9221" s="7">
        <f t="shared" si="1659"/>
        <v>0</v>
      </c>
      <c r="C9221" s="7">
        <f t="shared" si="1660"/>
        <v>0</v>
      </c>
      <c r="D9221" s="7">
        <f t="shared" si="1661"/>
        <v>0</v>
      </c>
      <c r="E9221" s="7" t="e">
        <f>IF('Report DCM'!$H9221="In-Stream Video","Rich Media display banner",IF('Report DCM'!$I9221&gt;'Report DCM'!$J9221,"Standard",VLOOKUP(CONCATENATE(bd_adtype,"_",bd_creativetype),tabela,2,FALSE)))</f>
        <v>#N/A</v>
      </c>
      <c r="F9221" s="7">
        <f t="shared" si="1662"/>
        <v>0</v>
      </c>
      <c r="G9221" s="7">
        <f t="shared" si="1663"/>
        <v>0</v>
      </c>
      <c r="H9221" s="7">
        <f t="shared" si="1664"/>
        <v>0</v>
      </c>
      <c r="I9221" s="7">
        <f t="shared" si="1665"/>
        <v>0</v>
      </c>
      <c r="J9221" s="7">
        <f t="shared" si="1666"/>
        <v>0</v>
      </c>
      <c r="K9221" s="8" t="e">
        <f t="shared" si="1667"/>
        <v>#N/A</v>
      </c>
      <c r="L9221" s="7" t="e">
        <f t="shared" si="1668"/>
        <v>#N/A</v>
      </c>
      <c r="M9221" s="8" t="e">
        <f t="shared" si="1656"/>
        <v>#N/A</v>
      </c>
      <c r="N9221" s="8" t="e">
        <f t="shared" si="1657"/>
        <v>#N/A</v>
      </c>
    </row>
    <row r="9222" spans="1:14" ht="15.75" customHeight="1" x14ac:dyDescent="0.35">
      <c r="A9222" s="7">
        <f t="shared" si="1658"/>
        <v>0</v>
      </c>
      <c r="B9222" s="7">
        <f t="shared" si="1659"/>
        <v>0</v>
      </c>
      <c r="C9222" s="7">
        <f t="shared" si="1660"/>
        <v>0</v>
      </c>
      <c r="D9222" s="7">
        <f t="shared" si="1661"/>
        <v>0</v>
      </c>
      <c r="E9222" s="7" t="e">
        <f>IF('Report DCM'!$H9222="In-Stream Video","Rich Media display banner",IF('Report DCM'!$I9222&gt;'Report DCM'!$J9222,"Standard",VLOOKUP(CONCATENATE(bd_adtype,"_",bd_creativetype),tabela,2,FALSE)))</f>
        <v>#N/A</v>
      </c>
      <c r="F9222" s="7">
        <f t="shared" si="1662"/>
        <v>0</v>
      </c>
      <c r="G9222" s="7">
        <f t="shared" si="1663"/>
        <v>0</v>
      </c>
      <c r="H9222" s="7">
        <f t="shared" si="1664"/>
        <v>0</v>
      </c>
      <c r="I9222" s="7">
        <f t="shared" si="1665"/>
        <v>0</v>
      </c>
      <c r="J9222" s="7">
        <f t="shared" si="1666"/>
        <v>0</v>
      </c>
      <c r="K9222" s="8" t="e">
        <f t="shared" si="1667"/>
        <v>#N/A</v>
      </c>
      <c r="L9222" s="7" t="e">
        <f t="shared" si="1668"/>
        <v>#N/A</v>
      </c>
      <c r="M9222" s="8" t="e">
        <f t="shared" si="1656"/>
        <v>#N/A</v>
      </c>
      <c r="N9222" s="8" t="e">
        <f t="shared" si="1657"/>
        <v>#N/A</v>
      </c>
    </row>
    <row r="9223" spans="1:14" ht="15.75" customHeight="1" x14ac:dyDescent="0.35">
      <c r="A9223" s="7">
        <f t="shared" si="1658"/>
        <v>0</v>
      </c>
      <c r="B9223" s="7">
        <f t="shared" si="1659"/>
        <v>0</v>
      </c>
      <c r="C9223" s="7">
        <f t="shared" si="1660"/>
        <v>0</v>
      </c>
      <c r="D9223" s="7">
        <f t="shared" si="1661"/>
        <v>0</v>
      </c>
      <c r="E9223" s="7" t="e">
        <f>IF('Report DCM'!$H9223="In-Stream Video","Rich Media display banner",IF('Report DCM'!$I9223&gt;'Report DCM'!$J9223,"Standard",VLOOKUP(CONCATENATE(bd_adtype,"_",bd_creativetype),tabela,2,FALSE)))</f>
        <v>#N/A</v>
      </c>
      <c r="F9223" s="7">
        <f t="shared" si="1662"/>
        <v>0</v>
      </c>
      <c r="G9223" s="7">
        <f t="shared" si="1663"/>
        <v>0</v>
      </c>
      <c r="H9223" s="7">
        <f t="shared" si="1664"/>
        <v>0</v>
      </c>
      <c r="I9223" s="7">
        <f t="shared" si="1665"/>
        <v>0</v>
      </c>
      <c r="J9223" s="7">
        <f t="shared" si="1666"/>
        <v>0</v>
      </c>
      <c r="K9223" s="8" t="e">
        <f t="shared" si="1667"/>
        <v>#N/A</v>
      </c>
      <c r="L9223" s="7" t="e">
        <f t="shared" si="1668"/>
        <v>#N/A</v>
      </c>
      <c r="M9223" s="8" t="e">
        <f t="shared" si="1656"/>
        <v>#N/A</v>
      </c>
      <c r="N9223" s="8" t="e">
        <f t="shared" si="1657"/>
        <v>#N/A</v>
      </c>
    </row>
    <row r="9224" spans="1:14" ht="15.75" customHeight="1" x14ac:dyDescent="0.35">
      <c r="A9224" s="7">
        <f t="shared" si="1658"/>
        <v>0</v>
      </c>
      <c r="B9224" s="7">
        <f t="shared" si="1659"/>
        <v>0</v>
      </c>
      <c r="C9224" s="7">
        <f t="shared" si="1660"/>
        <v>0</v>
      </c>
      <c r="D9224" s="7">
        <f t="shared" si="1661"/>
        <v>0</v>
      </c>
      <c r="E9224" s="7" t="e">
        <f>IF('Report DCM'!$H9224="In-Stream Video","Rich Media display banner",IF('Report DCM'!$I9224&gt;'Report DCM'!$J9224,"Standard",VLOOKUP(CONCATENATE(bd_adtype,"_",bd_creativetype),tabela,2,FALSE)))</f>
        <v>#N/A</v>
      </c>
      <c r="F9224" s="7">
        <f t="shared" si="1662"/>
        <v>0</v>
      </c>
      <c r="G9224" s="7">
        <f t="shared" si="1663"/>
        <v>0</v>
      </c>
      <c r="H9224" s="7">
        <f t="shared" si="1664"/>
        <v>0</v>
      </c>
      <c r="I9224" s="7">
        <f t="shared" si="1665"/>
        <v>0</v>
      </c>
      <c r="J9224" s="7">
        <f t="shared" si="1666"/>
        <v>0</v>
      </c>
      <c r="K9224" s="8" t="e">
        <f t="shared" si="1667"/>
        <v>#N/A</v>
      </c>
      <c r="L9224" s="7" t="e">
        <f t="shared" si="1668"/>
        <v>#N/A</v>
      </c>
      <c r="M9224" s="8" t="e">
        <f t="shared" si="1656"/>
        <v>#N/A</v>
      </c>
      <c r="N9224" s="8" t="e">
        <f t="shared" si="1657"/>
        <v>#N/A</v>
      </c>
    </row>
    <row r="9225" spans="1:14" ht="15.75" customHeight="1" x14ac:dyDescent="0.35">
      <c r="A9225" s="7">
        <f t="shared" si="1658"/>
        <v>0</v>
      </c>
      <c r="B9225" s="7">
        <f t="shared" si="1659"/>
        <v>0</v>
      </c>
      <c r="C9225" s="7">
        <f t="shared" si="1660"/>
        <v>0</v>
      </c>
      <c r="D9225" s="7">
        <f t="shared" si="1661"/>
        <v>0</v>
      </c>
      <c r="E9225" s="7" t="e">
        <f>IF('Report DCM'!$H9225="In-Stream Video","Rich Media display banner",IF('Report DCM'!$I9225&gt;'Report DCM'!$J9225,"Standard",VLOOKUP(CONCATENATE(bd_adtype,"_",bd_creativetype),tabela,2,FALSE)))</f>
        <v>#N/A</v>
      </c>
      <c r="F9225" s="7">
        <f t="shared" si="1662"/>
        <v>0</v>
      </c>
      <c r="G9225" s="7">
        <f t="shared" si="1663"/>
        <v>0</v>
      </c>
      <c r="H9225" s="7">
        <f t="shared" si="1664"/>
        <v>0</v>
      </c>
      <c r="I9225" s="7">
        <f t="shared" si="1665"/>
        <v>0</v>
      </c>
      <c r="J9225" s="7">
        <f t="shared" si="1666"/>
        <v>0</v>
      </c>
      <c r="K9225" s="8" t="e">
        <f t="shared" si="1667"/>
        <v>#N/A</v>
      </c>
      <c r="L9225" s="7" t="e">
        <f t="shared" si="1668"/>
        <v>#N/A</v>
      </c>
      <c r="M9225" s="8" t="e">
        <f t="shared" si="1656"/>
        <v>#N/A</v>
      </c>
      <c r="N9225" s="8" t="e">
        <f t="shared" si="1657"/>
        <v>#N/A</v>
      </c>
    </row>
    <row r="9226" spans="1:14" ht="15.75" customHeight="1" x14ac:dyDescent="0.35">
      <c r="A9226" s="7">
        <f t="shared" si="1658"/>
        <v>0</v>
      </c>
      <c r="B9226" s="7">
        <f t="shared" si="1659"/>
        <v>0</v>
      </c>
      <c r="C9226" s="7">
        <f t="shared" si="1660"/>
        <v>0</v>
      </c>
      <c r="D9226" s="7">
        <f t="shared" si="1661"/>
        <v>0</v>
      </c>
      <c r="E9226" s="7" t="e">
        <f>IF('Report DCM'!$H9226="In-Stream Video","Rich Media display banner",IF('Report DCM'!$I9226&gt;'Report DCM'!$J9226,"Standard",VLOOKUP(CONCATENATE(bd_adtype,"_",bd_creativetype),tabela,2,FALSE)))</f>
        <v>#N/A</v>
      </c>
      <c r="F9226" s="7">
        <f t="shared" si="1662"/>
        <v>0</v>
      </c>
      <c r="G9226" s="7">
        <f t="shared" si="1663"/>
        <v>0</v>
      </c>
      <c r="H9226" s="7">
        <f t="shared" si="1664"/>
        <v>0</v>
      </c>
      <c r="I9226" s="7">
        <f t="shared" si="1665"/>
        <v>0</v>
      </c>
      <c r="J9226" s="7">
        <f t="shared" si="1666"/>
        <v>0</v>
      </c>
      <c r="K9226" s="8" t="e">
        <f t="shared" si="1667"/>
        <v>#N/A</v>
      </c>
      <c r="L9226" s="7" t="e">
        <f t="shared" si="1668"/>
        <v>#N/A</v>
      </c>
      <c r="M9226" s="8" t="e">
        <f t="shared" si="1656"/>
        <v>#N/A</v>
      </c>
      <c r="N9226" s="8" t="e">
        <f t="shared" si="1657"/>
        <v>#N/A</v>
      </c>
    </row>
    <row r="9227" spans="1:14" ht="15.75" customHeight="1" x14ac:dyDescent="0.35">
      <c r="A9227" s="7">
        <f t="shared" si="1658"/>
        <v>0</v>
      </c>
      <c r="B9227" s="7">
        <f t="shared" si="1659"/>
        <v>0</v>
      </c>
      <c r="C9227" s="7">
        <f t="shared" si="1660"/>
        <v>0</v>
      </c>
      <c r="D9227" s="7">
        <f t="shared" si="1661"/>
        <v>0</v>
      </c>
      <c r="E9227" s="7" t="e">
        <f>IF('Report DCM'!$H9227="In-Stream Video","Rich Media display banner",IF('Report DCM'!$I9227&gt;'Report DCM'!$J9227,"Standard",VLOOKUP(CONCATENATE(bd_adtype,"_",bd_creativetype),tabela,2,FALSE)))</f>
        <v>#N/A</v>
      </c>
      <c r="F9227" s="7">
        <f t="shared" si="1662"/>
        <v>0</v>
      </c>
      <c r="G9227" s="7">
        <f t="shared" si="1663"/>
        <v>0</v>
      </c>
      <c r="H9227" s="7">
        <f t="shared" si="1664"/>
        <v>0</v>
      </c>
      <c r="I9227" s="7">
        <f t="shared" si="1665"/>
        <v>0</v>
      </c>
      <c r="J9227" s="7">
        <f t="shared" si="1666"/>
        <v>0</v>
      </c>
      <c r="K9227" s="8" t="e">
        <f t="shared" si="1667"/>
        <v>#N/A</v>
      </c>
      <c r="L9227" s="7" t="e">
        <f t="shared" si="1668"/>
        <v>#N/A</v>
      </c>
      <c r="M9227" s="8" t="e">
        <f t="shared" si="1656"/>
        <v>#N/A</v>
      </c>
      <c r="N9227" s="8" t="e">
        <f t="shared" si="1657"/>
        <v>#N/A</v>
      </c>
    </row>
    <row r="9228" spans="1:14" ht="15.75" customHeight="1" x14ac:dyDescent="0.35">
      <c r="A9228" s="7">
        <f t="shared" si="1658"/>
        <v>0</v>
      </c>
      <c r="B9228" s="7">
        <f t="shared" si="1659"/>
        <v>0</v>
      </c>
      <c r="C9228" s="7">
        <f t="shared" si="1660"/>
        <v>0</v>
      </c>
      <c r="D9228" s="7">
        <f t="shared" si="1661"/>
        <v>0</v>
      </c>
      <c r="E9228" s="7" t="e">
        <f>IF('Report DCM'!$H9228="In-Stream Video","Rich Media display banner",IF('Report DCM'!$I9228&gt;'Report DCM'!$J9228,"Standard",VLOOKUP(CONCATENATE(bd_adtype,"_",bd_creativetype),tabela,2,FALSE)))</f>
        <v>#N/A</v>
      </c>
      <c r="F9228" s="7">
        <f t="shared" si="1662"/>
        <v>0</v>
      </c>
      <c r="G9228" s="7">
        <f t="shared" si="1663"/>
        <v>0</v>
      </c>
      <c r="H9228" s="7">
        <f t="shared" si="1664"/>
        <v>0</v>
      </c>
      <c r="I9228" s="7">
        <f t="shared" si="1665"/>
        <v>0</v>
      </c>
      <c r="J9228" s="7">
        <f t="shared" si="1666"/>
        <v>0</v>
      </c>
      <c r="K9228" s="8" t="e">
        <f t="shared" si="1667"/>
        <v>#N/A</v>
      </c>
      <c r="L9228" s="7" t="e">
        <f t="shared" si="1668"/>
        <v>#N/A</v>
      </c>
      <c r="M9228" s="8" t="e">
        <f t="shared" si="1656"/>
        <v>#N/A</v>
      </c>
      <c r="N9228" s="8" t="e">
        <f t="shared" si="1657"/>
        <v>#N/A</v>
      </c>
    </row>
    <row r="9229" spans="1:14" ht="15.75" customHeight="1" x14ac:dyDescent="0.35">
      <c r="A9229" s="7">
        <f t="shared" si="1658"/>
        <v>0</v>
      </c>
      <c r="B9229" s="7">
        <f t="shared" si="1659"/>
        <v>0</v>
      </c>
      <c r="C9229" s="7">
        <f t="shared" si="1660"/>
        <v>0</v>
      </c>
      <c r="D9229" s="7">
        <f t="shared" si="1661"/>
        <v>0</v>
      </c>
      <c r="E9229" s="7" t="e">
        <f>IF('Report DCM'!$H9229="In-Stream Video","Rich Media display banner",IF('Report DCM'!$I9229&gt;'Report DCM'!$J9229,"Standard",VLOOKUP(CONCATENATE(bd_adtype,"_",bd_creativetype),tabela,2,FALSE)))</f>
        <v>#N/A</v>
      </c>
      <c r="F9229" s="7">
        <f t="shared" si="1662"/>
        <v>0</v>
      </c>
      <c r="G9229" s="7">
        <f t="shared" si="1663"/>
        <v>0</v>
      </c>
      <c r="H9229" s="7">
        <f t="shared" si="1664"/>
        <v>0</v>
      </c>
      <c r="I9229" s="7">
        <f t="shared" si="1665"/>
        <v>0</v>
      </c>
      <c r="J9229" s="7">
        <f t="shared" si="1666"/>
        <v>0</v>
      </c>
      <c r="K9229" s="8" t="e">
        <f t="shared" si="1667"/>
        <v>#N/A</v>
      </c>
      <c r="L9229" s="7" t="e">
        <f t="shared" si="1668"/>
        <v>#N/A</v>
      </c>
      <c r="M9229" s="8" t="e">
        <f t="shared" si="1656"/>
        <v>#N/A</v>
      </c>
      <c r="N9229" s="8" t="e">
        <f t="shared" si="1657"/>
        <v>#N/A</v>
      </c>
    </row>
    <row r="9230" spans="1:14" ht="15.75" customHeight="1" x14ac:dyDescent="0.35">
      <c r="A9230" s="7">
        <f t="shared" si="1658"/>
        <v>0</v>
      </c>
      <c r="B9230" s="7">
        <f t="shared" si="1659"/>
        <v>0</v>
      </c>
      <c r="C9230" s="7">
        <f t="shared" si="1660"/>
        <v>0</v>
      </c>
      <c r="D9230" s="7">
        <f t="shared" si="1661"/>
        <v>0</v>
      </c>
      <c r="E9230" s="7" t="e">
        <f>IF('Report DCM'!$H9230="In-Stream Video","Rich Media display banner",IF('Report DCM'!$I9230&gt;'Report DCM'!$J9230,"Standard",VLOOKUP(CONCATENATE(bd_adtype,"_",bd_creativetype),tabela,2,FALSE)))</f>
        <v>#N/A</v>
      </c>
      <c r="F9230" s="7">
        <f t="shared" si="1662"/>
        <v>0</v>
      </c>
      <c r="G9230" s="7">
        <f t="shared" si="1663"/>
        <v>0</v>
      </c>
      <c r="H9230" s="7">
        <f t="shared" si="1664"/>
        <v>0</v>
      </c>
      <c r="I9230" s="7">
        <f t="shared" si="1665"/>
        <v>0</v>
      </c>
      <c r="J9230" s="7">
        <f t="shared" si="1666"/>
        <v>0</v>
      </c>
      <c r="K9230" s="8" t="e">
        <f t="shared" si="1667"/>
        <v>#N/A</v>
      </c>
      <c r="L9230" s="7" t="e">
        <f t="shared" si="1668"/>
        <v>#N/A</v>
      </c>
      <c r="M9230" s="8" t="e">
        <f t="shared" si="1656"/>
        <v>#N/A</v>
      </c>
      <c r="N9230" s="8" t="e">
        <f t="shared" si="1657"/>
        <v>#N/A</v>
      </c>
    </row>
    <row r="9231" spans="1:14" ht="15.75" customHeight="1" x14ac:dyDescent="0.35">
      <c r="A9231" s="7">
        <f t="shared" si="1658"/>
        <v>0</v>
      </c>
      <c r="B9231" s="7">
        <f t="shared" si="1659"/>
        <v>0</v>
      </c>
      <c r="C9231" s="7">
        <f t="shared" si="1660"/>
        <v>0</v>
      </c>
      <c r="D9231" s="7">
        <f t="shared" si="1661"/>
        <v>0</v>
      </c>
      <c r="E9231" s="7" t="e">
        <f>IF('Report DCM'!$H9231="In-Stream Video","Rich Media display banner",IF('Report DCM'!$I9231&gt;'Report DCM'!$J9231,"Standard",VLOOKUP(CONCATENATE(bd_adtype,"_",bd_creativetype),tabela,2,FALSE)))</f>
        <v>#N/A</v>
      </c>
      <c r="F9231" s="7">
        <f t="shared" si="1662"/>
        <v>0</v>
      </c>
      <c r="G9231" s="7">
        <f t="shared" si="1663"/>
        <v>0</v>
      </c>
      <c r="H9231" s="7">
        <f t="shared" si="1664"/>
        <v>0</v>
      </c>
      <c r="I9231" s="7">
        <f t="shared" si="1665"/>
        <v>0</v>
      </c>
      <c r="J9231" s="7">
        <f t="shared" si="1666"/>
        <v>0</v>
      </c>
      <c r="K9231" s="8" t="e">
        <f t="shared" si="1667"/>
        <v>#N/A</v>
      </c>
      <c r="L9231" s="7" t="e">
        <f t="shared" si="1668"/>
        <v>#N/A</v>
      </c>
      <c r="M9231" s="8" t="e">
        <f t="shared" si="1656"/>
        <v>#N/A</v>
      </c>
      <c r="N9231" s="8" t="e">
        <f t="shared" si="1657"/>
        <v>#N/A</v>
      </c>
    </row>
    <row r="9232" spans="1:14" ht="15.75" customHeight="1" x14ac:dyDescent="0.35">
      <c r="A9232" s="7">
        <f t="shared" si="1658"/>
        <v>0</v>
      </c>
      <c r="B9232" s="7">
        <f t="shared" si="1659"/>
        <v>0</v>
      </c>
      <c r="C9232" s="7">
        <f t="shared" si="1660"/>
        <v>0</v>
      </c>
      <c r="D9232" s="7">
        <f t="shared" si="1661"/>
        <v>0</v>
      </c>
      <c r="E9232" s="7" t="e">
        <f>IF('Report DCM'!$H9232="In-Stream Video","Rich Media display banner",IF('Report DCM'!$I9232&gt;'Report DCM'!$J9232,"Standard",VLOOKUP(CONCATENATE(bd_adtype,"_",bd_creativetype),tabela,2,FALSE)))</f>
        <v>#N/A</v>
      </c>
      <c r="F9232" s="7">
        <f t="shared" si="1662"/>
        <v>0</v>
      </c>
      <c r="G9232" s="7">
        <f t="shared" si="1663"/>
        <v>0</v>
      </c>
      <c r="H9232" s="7">
        <f t="shared" si="1664"/>
        <v>0</v>
      </c>
      <c r="I9232" s="7">
        <f t="shared" si="1665"/>
        <v>0</v>
      </c>
      <c r="J9232" s="7">
        <f t="shared" si="1666"/>
        <v>0</v>
      </c>
      <c r="K9232" s="8" t="e">
        <f t="shared" si="1667"/>
        <v>#N/A</v>
      </c>
      <c r="L9232" s="7" t="e">
        <f t="shared" si="1668"/>
        <v>#N/A</v>
      </c>
      <c r="M9232" s="8" t="e">
        <f t="shared" si="1656"/>
        <v>#N/A</v>
      </c>
      <c r="N9232" s="8" t="e">
        <f t="shared" si="1657"/>
        <v>#N/A</v>
      </c>
    </row>
    <row r="9233" spans="1:14" ht="15.75" customHeight="1" x14ac:dyDescent="0.35">
      <c r="A9233" s="7">
        <f t="shared" si="1658"/>
        <v>0</v>
      </c>
      <c r="B9233" s="7">
        <f t="shared" si="1659"/>
        <v>0</v>
      </c>
      <c r="C9233" s="7">
        <f t="shared" si="1660"/>
        <v>0</v>
      </c>
      <c r="D9233" s="7">
        <f t="shared" si="1661"/>
        <v>0</v>
      </c>
      <c r="E9233" s="7" t="e">
        <f>IF('Report DCM'!$H9233="In-Stream Video","Rich Media display banner",IF('Report DCM'!$I9233&gt;'Report DCM'!$J9233,"Standard",VLOOKUP(CONCATENATE(bd_adtype,"_",bd_creativetype),tabela,2,FALSE)))</f>
        <v>#N/A</v>
      </c>
      <c r="F9233" s="7">
        <f t="shared" si="1662"/>
        <v>0</v>
      </c>
      <c r="G9233" s="7">
        <f t="shared" si="1663"/>
        <v>0</v>
      </c>
      <c r="H9233" s="7">
        <f t="shared" si="1664"/>
        <v>0</v>
      </c>
      <c r="I9233" s="7">
        <f t="shared" si="1665"/>
        <v>0</v>
      </c>
      <c r="J9233" s="7">
        <f t="shared" si="1666"/>
        <v>0</v>
      </c>
      <c r="K9233" s="8" t="e">
        <f t="shared" si="1667"/>
        <v>#N/A</v>
      </c>
      <c r="L9233" s="7" t="e">
        <f t="shared" si="1668"/>
        <v>#N/A</v>
      </c>
      <c r="M9233" s="8" t="e">
        <f t="shared" si="1656"/>
        <v>#N/A</v>
      </c>
      <c r="N9233" s="8" t="e">
        <f t="shared" si="1657"/>
        <v>#N/A</v>
      </c>
    </row>
    <row r="9234" spans="1:14" ht="15.75" customHeight="1" x14ac:dyDescent="0.35">
      <c r="A9234" s="7">
        <f t="shared" si="1658"/>
        <v>0</v>
      </c>
      <c r="B9234" s="7">
        <f t="shared" si="1659"/>
        <v>0</v>
      </c>
      <c r="C9234" s="7">
        <f t="shared" si="1660"/>
        <v>0</v>
      </c>
      <c r="D9234" s="7">
        <f t="shared" si="1661"/>
        <v>0</v>
      </c>
      <c r="E9234" s="7" t="e">
        <f>IF('Report DCM'!$H9234="In-Stream Video","Rich Media display banner",IF('Report DCM'!$I9234&gt;'Report DCM'!$J9234,"Standard",VLOOKUP(CONCATENATE(bd_adtype,"_",bd_creativetype),tabela,2,FALSE)))</f>
        <v>#N/A</v>
      </c>
      <c r="F9234" s="7">
        <f t="shared" si="1662"/>
        <v>0</v>
      </c>
      <c r="G9234" s="7">
        <f t="shared" si="1663"/>
        <v>0</v>
      </c>
      <c r="H9234" s="7">
        <f t="shared" si="1664"/>
        <v>0</v>
      </c>
      <c r="I9234" s="7">
        <f t="shared" si="1665"/>
        <v>0</v>
      </c>
      <c r="J9234" s="7">
        <f t="shared" si="1666"/>
        <v>0</v>
      </c>
      <c r="K9234" s="8" t="e">
        <f t="shared" si="1667"/>
        <v>#N/A</v>
      </c>
      <c r="L9234" s="7" t="e">
        <f t="shared" si="1668"/>
        <v>#N/A</v>
      </c>
      <c r="M9234" s="8" t="e">
        <f t="shared" si="1656"/>
        <v>#N/A</v>
      </c>
      <c r="N9234" s="8" t="e">
        <f t="shared" si="1657"/>
        <v>#N/A</v>
      </c>
    </row>
    <row r="9235" spans="1:14" ht="15.75" customHeight="1" x14ac:dyDescent="0.35">
      <c r="A9235" s="7">
        <f t="shared" si="1658"/>
        <v>0</v>
      </c>
      <c r="B9235" s="7">
        <f t="shared" si="1659"/>
        <v>0</v>
      </c>
      <c r="C9235" s="7">
        <f t="shared" si="1660"/>
        <v>0</v>
      </c>
      <c r="D9235" s="7">
        <f t="shared" si="1661"/>
        <v>0</v>
      </c>
      <c r="E9235" s="7" t="e">
        <f>IF('Report DCM'!$H9235="In-Stream Video","Rich Media display banner",IF('Report DCM'!$I9235&gt;'Report DCM'!$J9235,"Standard",VLOOKUP(CONCATENATE(bd_adtype,"_",bd_creativetype),tabela,2,FALSE)))</f>
        <v>#N/A</v>
      </c>
      <c r="F9235" s="7">
        <f t="shared" si="1662"/>
        <v>0</v>
      </c>
      <c r="G9235" s="7">
        <f t="shared" si="1663"/>
        <v>0</v>
      </c>
      <c r="H9235" s="7">
        <f t="shared" si="1664"/>
        <v>0</v>
      </c>
      <c r="I9235" s="7">
        <f t="shared" si="1665"/>
        <v>0</v>
      </c>
      <c r="J9235" s="7">
        <f t="shared" si="1666"/>
        <v>0</v>
      </c>
      <c r="K9235" s="8" t="e">
        <f t="shared" si="1667"/>
        <v>#N/A</v>
      </c>
      <c r="L9235" s="7" t="e">
        <f t="shared" si="1668"/>
        <v>#N/A</v>
      </c>
      <c r="M9235" s="8" t="e">
        <f t="shared" si="1656"/>
        <v>#N/A</v>
      </c>
      <c r="N9235" s="8" t="e">
        <f t="shared" si="1657"/>
        <v>#N/A</v>
      </c>
    </row>
    <row r="9236" spans="1:14" ht="15.75" customHeight="1" x14ac:dyDescent="0.35">
      <c r="A9236" s="7">
        <f t="shared" si="1658"/>
        <v>0</v>
      </c>
      <c r="B9236" s="7">
        <f t="shared" si="1659"/>
        <v>0</v>
      </c>
      <c r="C9236" s="7">
        <f t="shared" si="1660"/>
        <v>0</v>
      </c>
      <c r="D9236" s="7">
        <f t="shared" si="1661"/>
        <v>0</v>
      </c>
      <c r="E9236" s="7" t="e">
        <f>IF('Report DCM'!$H9236="In-Stream Video","Rich Media display banner",IF('Report DCM'!$I9236&gt;'Report DCM'!$J9236,"Standard",VLOOKUP(CONCATENATE(bd_adtype,"_",bd_creativetype),tabela,2,FALSE)))</f>
        <v>#N/A</v>
      </c>
      <c r="F9236" s="7">
        <f t="shared" si="1662"/>
        <v>0</v>
      </c>
      <c r="G9236" s="7">
        <f t="shared" si="1663"/>
        <v>0</v>
      </c>
      <c r="H9236" s="7">
        <f t="shared" si="1664"/>
        <v>0</v>
      </c>
      <c r="I9236" s="7">
        <f t="shared" si="1665"/>
        <v>0</v>
      </c>
      <c r="J9236" s="7">
        <f t="shared" si="1666"/>
        <v>0</v>
      </c>
      <c r="K9236" s="8" t="e">
        <f t="shared" si="1667"/>
        <v>#N/A</v>
      </c>
      <c r="L9236" s="7" t="e">
        <f t="shared" si="1668"/>
        <v>#N/A</v>
      </c>
      <c r="M9236" s="8" t="e">
        <f t="shared" si="1656"/>
        <v>#N/A</v>
      </c>
      <c r="N9236" s="8" t="e">
        <f t="shared" si="1657"/>
        <v>#N/A</v>
      </c>
    </row>
    <row r="9237" spans="1:14" ht="15.75" customHeight="1" x14ac:dyDescent="0.35">
      <c r="A9237" s="7">
        <f t="shared" si="1658"/>
        <v>0</v>
      </c>
      <c r="B9237" s="7">
        <f t="shared" si="1659"/>
        <v>0</v>
      </c>
      <c r="C9237" s="7">
        <f t="shared" si="1660"/>
        <v>0</v>
      </c>
      <c r="D9237" s="7">
        <f t="shared" si="1661"/>
        <v>0</v>
      </c>
      <c r="E9237" s="7" t="e">
        <f>IF('Report DCM'!$H9237="In-Stream Video","Rich Media display banner",IF('Report DCM'!$I9237&gt;'Report DCM'!$J9237,"Standard",VLOOKUP(CONCATENATE(bd_adtype,"_",bd_creativetype),tabela,2,FALSE)))</f>
        <v>#N/A</v>
      </c>
      <c r="F9237" s="7">
        <f t="shared" si="1662"/>
        <v>0</v>
      </c>
      <c r="G9237" s="7">
        <f t="shared" si="1663"/>
        <v>0</v>
      </c>
      <c r="H9237" s="7">
        <f t="shared" si="1664"/>
        <v>0</v>
      </c>
      <c r="I9237" s="7">
        <f t="shared" si="1665"/>
        <v>0</v>
      </c>
      <c r="J9237" s="7">
        <f t="shared" si="1666"/>
        <v>0</v>
      </c>
      <c r="K9237" s="8" t="e">
        <f t="shared" si="1667"/>
        <v>#N/A</v>
      </c>
      <c r="L9237" s="7" t="e">
        <f t="shared" si="1668"/>
        <v>#N/A</v>
      </c>
      <c r="M9237" s="8" t="e">
        <f t="shared" si="1656"/>
        <v>#N/A</v>
      </c>
      <c r="N9237" s="8" t="e">
        <f t="shared" si="1657"/>
        <v>#N/A</v>
      </c>
    </row>
    <row r="9238" spans="1:14" ht="15.75" customHeight="1" x14ac:dyDescent="0.35">
      <c r="A9238" s="7">
        <f t="shared" si="1658"/>
        <v>0</v>
      </c>
      <c r="B9238" s="7">
        <f t="shared" si="1659"/>
        <v>0</v>
      </c>
      <c r="C9238" s="7">
        <f t="shared" si="1660"/>
        <v>0</v>
      </c>
      <c r="D9238" s="7">
        <f t="shared" si="1661"/>
        <v>0</v>
      </c>
      <c r="E9238" s="7" t="e">
        <f>IF('Report DCM'!$H9238="In-Stream Video","Rich Media display banner",IF('Report DCM'!$I9238&gt;'Report DCM'!$J9238,"Standard",VLOOKUP(CONCATENATE(bd_adtype,"_",bd_creativetype),tabela,2,FALSE)))</f>
        <v>#N/A</v>
      </c>
      <c r="F9238" s="7">
        <f t="shared" si="1662"/>
        <v>0</v>
      </c>
      <c r="G9238" s="7">
        <f t="shared" si="1663"/>
        <v>0</v>
      </c>
      <c r="H9238" s="7">
        <f t="shared" si="1664"/>
        <v>0</v>
      </c>
      <c r="I9238" s="7">
        <f t="shared" si="1665"/>
        <v>0</v>
      </c>
      <c r="J9238" s="7">
        <f t="shared" si="1666"/>
        <v>0</v>
      </c>
      <c r="K9238" s="8" t="e">
        <f t="shared" si="1667"/>
        <v>#N/A</v>
      </c>
      <c r="L9238" s="7" t="e">
        <f t="shared" si="1668"/>
        <v>#N/A</v>
      </c>
      <c r="M9238" s="8" t="e">
        <f t="shared" si="1656"/>
        <v>#N/A</v>
      </c>
      <c r="N9238" s="8" t="e">
        <f t="shared" si="1657"/>
        <v>#N/A</v>
      </c>
    </row>
    <row r="9239" spans="1:14" ht="15.75" customHeight="1" x14ac:dyDescent="0.35">
      <c r="A9239" s="7">
        <f t="shared" si="1658"/>
        <v>0</v>
      </c>
      <c r="B9239" s="7">
        <f t="shared" si="1659"/>
        <v>0</v>
      </c>
      <c r="C9239" s="7">
        <f t="shared" si="1660"/>
        <v>0</v>
      </c>
      <c r="D9239" s="7">
        <f t="shared" si="1661"/>
        <v>0</v>
      </c>
      <c r="E9239" s="7" t="e">
        <f>IF('Report DCM'!$H9239="In-Stream Video","Rich Media display banner",IF('Report DCM'!$I9239&gt;'Report DCM'!$J9239,"Standard",VLOOKUP(CONCATENATE(bd_adtype,"_",bd_creativetype),tabela,2,FALSE)))</f>
        <v>#N/A</v>
      </c>
      <c r="F9239" s="7">
        <f t="shared" si="1662"/>
        <v>0</v>
      </c>
      <c r="G9239" s="7">
        <f t="shared" si="1663"/>
        <v>0</v>
      </c>
      <c r="H9239" s="7">
        <f t="shared" si="1664"/>
        <v>0</v>
      </c>
      <c r="I9239" s="7">
        <f t="shared" si="1665"/>
        <v>0</v>
      </c>
      <c r="J9239" s="7">
        <f t="shared" si="1666"/>
        <v>0</v>
      </c>
      <c r="K9239" s="8" t="e">
        <f t="shared" si="1667"/>
        <v>#N/A</v>
      </c>
      <c r="L9239" s="7" t="e">
        <f t="shared" si="1668"/>
        <v>#N/A</v>
      </c>
      <c r="M9239" s="8" t="e">
        <f t="shared" si="1656"/>
        <v>#N/A</v>
      </c>
      <c r="N9239" s="8" t="e">
        <f t="shared" si="1657"/>
        <v>#N/A</v>
      </c>
    </row>
    <row r="9240" spans="1:14" ht="15.75" customHeight="1" x14ac:dyDescent="0.35">
      <c r="A9240" s="7">
        <f t="shared" si="1658"/>
        <v>0</v>
      </c>
      <c r="B9240" s="7">
        <f t="shared" si="1659"/>
        <v>0</v>
      </c>
      <c r="C9240" s="7">
        <f t="shared" si="1660"/>
        <v>0</v>
      </c>
      <c r="D9240" s="7">
        <f t="shared" si="1661"/>
        <v>0</v>
      </c>
      <c r="E9240" s="7" t="e">
        <f>IF('Report DCM'!$H9240="In-Stream Video","Rich Media display banner",IF('Report DCM'!$I9240&gt;'Report DCM'!$J9240,"Standard",VLOOKUP(CONCATENATE(bd_adtype,"_",bd_creativetype),tabela,2,FALSE)))</f>
        <v>#N/A</v>
      </c>
      <c r="F9240" s="7">
        <f t="shared" si="1662"/>
        <v>0</v>
      </c>
      <c r="G9240" s="7">
        <f t="shared" si="1663"/>
        <v>0</v>
      </c>
      <c r="H9240" s="7">
        <f t="shared" si="1664"/>
        <v>0</v>
      </c>
      <c r="I9240" s="7">
        <f t="shared" si="1665"/>
        <v>0</v>
      </c>
      <c r="J9240" s="7">
        <f t="shared" si="1666"/>
        <v>0</v>
      </c>
      <c r="K9240" s="8" t="e">
        <f t="shared" si="1667"/>
        <v>#N/A</v>
      </c>
      <c r="L9240" s="7" t="e">
        <f t="shared" si="1668"/>
        <v>#N/A</v>
      </c>
      <c r="M9240" s="8" t="e">
        <f t="shared" si="1656"/>
        <v>#N/A</v>
      </c>
      <c r="N9240" s="8" t="e">
        <f t="shared" si="1657"/>
        <v>#N/A</v>
      </c>
    </row>
    <row r="9241" spans="1:14" ht="15.75" customHeight="1" x14ac:dyDescent="0.35">
      <c r="A9241" s="7">
        <f t="shared" si="1658"/>
        <v>0</v>
      </c>
      <c r="B9241" s="7">
        <f t="shared" si="1659"/>
        <v>0</v>
      </c>
      <c r="C9241" s="7">
        <f t="shared" si="1660"/>
        <v>0</v>
      </c>
      <c r="D9241" s="7">
        <f t="shared" si="1661"/>
        <v>0</v>
      </c>
      <c r="E9241" s="7" t="e">
        <f>IF('Report DCM'!$H9241="In-Stream Video","Rich Media display banner",IF('Report DCM'!$I9241&gt;'Report DCM'!$J9241,"Standard",VLOOKUP(CONCATENATE(bd_adtype,"_",bd_creativetype),tabela,2,FALSE)))</f>
        <v>#N/A</v>
      </c>
      <c r="F9241" s="7">
        <f t="shared" si="1662"/>
        <v>0</v>
      </c>
      <c r="G9241" s="7">
        <f t="shared" si="1663"/>
        <v>0</v>
      </c>
      <c r="H9241" s="7">
        <f t="shared" si="1664"/>
        <v>0</v>
      </c>
      <c r="I9241" s="7">
        <f t="shared" si="1665"/>
        <v>0</v>
      </c>
      <c r="J9241" s="7">
        <f t="shared" si="1666"/>
        <v>0</v>
      </c>
      <c r="K9241" s="8" t="e">
        <f t="shared" si="1667"/>
        <v>#N/A</v>
      </c>
      <c r="L9241" s="7" t="e">
        <f t="shared" si="1668"/>
        <v>#N/A</v>
      </c>
      <c r="M9241" s="8" t="e">
        <f t="shared" si="1656"/>
        <v>#N/A</v>
      </c>
      <c r="N9241" s="8" t="e">
        <f t="shared" si="1657"/>
        <v>#N/A</v>
      </c>
    </row>
    <row r="9242" spans="1:14" ht="15.75" customHeight="1" x14ac:dyDescent="0.35">
      <c r="A9242" s="7">
        <f t="shared" si="1658"/>
        <v>0</v>
      </c>
      <c r="B9242" s="7">
        <f t="shared" si="1659"/>
        <v>0</v>
      </c>
      <c r="C9242" s="7">
        <f t="shared" si="1660"/>
        <v>0</v>
      </c>
      <c r="D9242" s="7">
        <f t="shared" si="1661"/>
        <v>0</v>
      </c>
      <c r="E9242" s="7" t="e">
        <f>IF('Report DCM'!$H9242="In-Stream Video","Rich Media display banner",IF('Report DCM'!$I9242&gt;'Report DCM'!$J9242,"Standard",VLOOKUP(CONCATENATE(bd_adtype,"_",bd_creativetype),tabela,2,FALSE)))</f>
        <v>#N/A</v>
      </c>
      <c r="F9242" s="7">
        <f t="shared" si="1662"/>
        <v>0</v>
      </c>
      <c r="G9242" s="7">
        <f t="shared" si="1663"/>
        <v>0</v>
      </c>
      <c r="H9242" s="7">
        <f t="shared" si="1664"/>
        <v>0</v>
      </c>
      <c r="I9242" s="7">
        <f t="shared" si="1665"/>
        <v>0</v>
      </c>
      <c r="J9242" s="7">
        <f t="shared" si="1666"/>
        <v>0</v>
      </c>
      <c r="K9242" s="8" t="e">
        <f t="shared" si="1667"/>
        <v>#N/A</v>
      </c>
      <c r="L9242" s="7" t="e">
        <f t="shared" si="1668"/>
        <v>#N/A</v>
      </c>
      <c r="M9242" s="8" t="e">
        <f t="shared" si="1656"/>
        <v>#N/A</v>
      </c>
      <c r="N9242" s="8" t="e">
        <f t="shared" si="1657"/>
        <v>#N/A</v>
      </c>
    </row>
    <row r="9243" spans="1:14" ht="15.75" customHeight="1" x14ac:dyDescent="0.35">
      <c r="A9243" s="7">
        <f t="shared" si="1658"/>
        <v>0</v>
      </c>
      <c r="B9243" s="7">
        <f t="shared" si="1659"/>
        <v>0</v>
      </c>
      <c r="C9243" s="7">
        <f t="shared" si="1660"/>
        <v>0</v>
      </c>
      <c r="D9243" s="7">
        <f t="shared" si="1661"/>
        <v>0</v>
      </c>
      <c r="E9243" s="7" t="e">
        <f>IF('Report DCM'!$H9243="In-Stream Video","Rich Media display banner",IF('Report DCM'!$I9243&gt;'Report DCM'!$J9243,"Standard",VLOOKUP(CONCATENATE(bd_adtype,"_",bd_creativetype),tabela,2,FALSE)))</f>
        <v>#N/A</v>
      </c>
      <c r="F9243" s="7">
        <f t="shared" si="1662"/>
        <v>0</v>
      </c>
      <c r="G9243" s="7">
        <f t="shared" si="1663"/>
        <v>0</v>
      </c>
      <c r="H9243" s="7">
        <f t="shared" si="1664"/>
        <v>0</v>
      </c>
      <c r="I9243" s="7">
        <f t="shared" si="1665"/>
        <v>0</v>
      </c>
      <c r="J9243" s="7">
        <f t="shared" si="1666"/>
        <v>0</v>
      </c>
      <c r="K9243" s="8" t="e">
        <f t="shared" si="1667"/>
        <v>#N/A</v>
      </c>
      <c r="L9243" s="7" t="e">
        <f t="shared" si="1668"/>
        <v>#N/A</v>
      </c>
      <c r="M9243" s="8" t="e">
        <f t="shared" si="1656"/>
        <v>#N/A</v>
      </c>
      <c r="N9243" s="8" t="e">
        <f t="shared" si="1657"/>
        <v>#N/A</v>
      </c>
    </row>
    <row r="9244" spans="1:14" ht="15.75" customHeight="1" x14ac:dyDescent="0.35">
      <c r="A9244" s="7">
        <f t="shared" si="1658"/>
        <v>0</v>
      </c>
      <c r="B9244" s="7">
        <f t="shared" si="1659"/>
        <v>0</v>
      </c>
      <c r="C9244" s="7">
        <f t="shared" si="1660"/>
        <v>0</v>
      </c>
      <c r="D9244" s="7">
        <f t="shared" si="1661"/>
        <v>0</v>
      </c>
      <c r="E9244" s="7" t="e">
        <f>IF('Report DCM'!$H9244="In-Stream Video","Rich Media display banner",IF('Report DCM'!$I9244&gt;'Report DCM'!$J9244,"Standard",VLOOKUP(CONCATENATE(bd_adtype,"_",bd_creativetype),tabela,2,FALSE)))</f>
        <v>#N/A</v>
      </c>
      <c r="F9244" s="7">
        <f t="shared" si="1662"/>
        <v>0</v>
      </c>
      <c r="G9244" s="7">
        <f t="shared" si="1663"/>
        <v>0</v>
      </c>
      <c r="H9244" s="7">
        <f t="shared" si="1664"/>
        <v>0</v>
      </c>
      <c r="I9244" s="7">
        <f t="shared" si="1665"/>
        <v>0</v>
      </c>
      <c r="J9244" s="7">
        <f t="shared" si="1666"/>
        <v>0</v>
      </c>
      <c r="K9244" s="8" t="e">
        <f t="shared" si="1667"/>
        <v>#N/A</v>
      </c>
      <c r="L9244" s="7" t="e">
        <f t="shared" si="1668"/>
        <v>#N/A</v>
      </c>
      <c r="M9244" s="8" t="e">
        <f t="shared" si="1656"/>
        <v>#N/A</v>
      </c>
      <c r="N9244" s="8" t="e">
        <f t="shared" si="1657"/>
        <v>#N/A</v>
      </c>
    </row>
    <row r="9245" spans="1:14" ht="15.75" customHeight="1" x14ac:dyDescent="0.35">
      <c r="A9245" s="7">
        <f t="shared" si="1658"/>
        <v>0</v>
      </c>
      <c r="B9245" s="7">
        <f t="shared" si="1659"/>
        <v>0</v>
      </c>
      <c r="C9245" s="7">
        <f t="shared" si="1660"/>
        <v>0</v>
      </c>
      <c r="D9245" s="7">
        <f t="shared" si="1661"/>
        <v>0</v>
      </c>
      <c r="E9245" s="7" t="e">
        <f>IF('Report DCM'!$H9245="In-Stream Video","Rich Media display banner",IF('Report DCM'!$I9245&gt;'Report DCM'!$J9245,"Standard",VLOOKUP(CONCATENATE(bd_adtype,"_",bd_creativetype),tabela,2,FALSE)))</f>
        <v>#N/A</v>
      </c>
      <c r="F9245" s="7">
        <f t="shared" si="1662"/>
        <v>0</v>
      </c>
      <c r="G9245" s="7">
        <f t="shared" si="1663"/>
        <v>0</v>
      </c>
      <c r="H9245" s="7">
        <f t="shared" si="1664"/>
        <v>0</v>
      </c>
      <c r="I9245" s="7">
        <f t="shared" si="1665"/>
        <v>0</v>
      </c>
      <c r="J9245" s="7">
        <f t="shared" si="1666"/>
        <v>0</v>
      </c>
      <c r="K9245" s="8" t="e">
        <f t="shared" si="1667"/>
        <v>#N/A</v>
      </c>
      <c r="L9245" s="7" t="e">
        <f t="shared" si="1668"/>
        <v>#N/A</v>
      </c>
      <c r="M9245" s="8" t="e">
        <f t="shared" si="1656"/>
        <v>#N/A</v>
      </c>
      <c r="N9245" s="8" t="e">
        <f t="shared" si="1657"/>
        <v>#N/A</v>
      </c>
    </row>
    <row r="9246" spans="1:14" ht="15.75" customHeight="1" x14ac:dyDescent="0.35">
      <c r="A9246" s="7">
        <f t="shared" si="1658"/>
        <v>0</v>
      </c>
      <c r="B9246" s="7">
        <f t="shared" si="1659"/>
        <v>0</v>
      </c>
      <c r="C9246" s="7">
        <f t="shared" si="1660"/>
        <v>0</v>
      </c>
      <c r="D9246" s="7">
        <f t="shared" si="1661"/>
        <v>0</v>
      </c>
      <c r="E9246" s="7" t="e">
        <f>IF('Report DCM'!$H9246="In-Stream Video","Rich Media display banner",IF('Report DCM'!$I9246&gt;'Report DCM'!$J9246,"Standard",VLOOKUP(CONCATENATE(bd_adtype,"_",bd_creativetype),tabela,2,FALSE)))</f>
        <v>#N/A</v>
      </c>
      <c r="F9246" s="7">
        <f t="shared" si="1662"/>
        <v>0</v>
      </c>
      <c r="G9246" s="7">
        <f t="shared" si="1663"/>
        <v>0</v>
      </c>
      <c r="H9246" s="7">
        <f t="shared" si="1664"/>
        <v>0</v>
      </c>
      <c r="I9246" s="7">
        <f t="shared" si="1665"/>
        <v>0</v>
      </c>
      <c r="J9246" s="7">
        <f t="shared" si="1666"/>
        <v>0</v>
      </c>
      <c r="K9246" s="8" t="e">
        <f t="shared" si="1667"/>
        <v>#N/A</v>
      </c>
      <c r="L9246" s="7" t="e">
        <f t="shared" si="1668"/>
        <v>#N/A</v>
      </c>
      <c r="M9246" s="8" t="e">
        <f t="shared" si="1656"/>
        <v>#N/A</v>
      </c>
      <c r="N9246" s="8" t="e">
        <f t="shared" si="1657"/>
        <v>#N/A</v>
      </c>
    </row>
    <row r="9247" spans="1:14" ht="15.75" customHeight="1" x14ac:dyDescent="0.35">
      <c r="A9247" s="7">
        <f t="shared" si="1658"/>
        <v>0</v>
      </c>
      <c r="B9247" s="7">
        <f t="shared" si="1659"/>
        <v>0</v>
      </c>
      <c r="C9247" s="7">
        <f t="shared" si="1660"/>
        <v>0</v>
      </c>
      <c r="D9247" s="7">
        <f t="shared" si="1661"/>
        <v>0</v>
      </c>
      <c r="E9247" s="7" t="e">
        <f>IF('Report DCM'!$H9247="In-Stream Video","Rich Media display banner",IF('Report DCM'!$I9247&gt;'Report DCM'!$J9247,"Standard",VLOOKUP(CONCATENATE(bd_adtype,"_",bd_creativetype),tabela,2,FALSE)))</f>
        <v>#N/A</v>
      </c>
      <c r="F9247" s="7">
        <f t="shared" si="1662"/>
        <v>0</v>
      </c>
      <c r="G9247" s="7">
        <f t="shared" si="1663"/>
        <v>0</v>
      </c>
      <c r="H9247" s="7">
        <f t="shared" si="1664"/>
        <v>0</v>
      </c>
      <c r="I9247" s="7">
        <f t="shared" si="1665"/>
        <v>0</v>
      </c>
      <c r="J9247" s="7">
        <f t="shared" si="1666"/>
        <v>0</v>
      </c>
      <c r="K9247" s="8" t="e">
        <f t="shared" si="1667"/>
        <v>#N/A</v>
      </c>
      <c r="L9247" s="7" t="e">
        <f t="shared" si="1668"/>
        <v>#N/A</v>
      </c>
      <c r="M9247" s="8" t="e">
        <f t="shared" si="1656"/>
        <v>#N/A</v>
      </c>
      <c r="N9247" s="8" t="e">
        <f t="shared" si="1657"/>
        <v>#N/A</v>
      </c>
    </row>
    <row r="9248" spans="1:14" ht="15.75" customHeight="1" x14ac:dyDescent="0.35">
      <c r="A9248" s="7">
        <f t="shared" si="1658"/>
        <v>0</v>
      </c>
      <c r="B9248" s="7">
        <f t="shared" si="1659"/>
        <v>0</v>
      </c>
      <c r="C9248" s="7">
        <f t="shared" si="1660"/>
        <v>0</v>
      </c>
      <c r="D9248" s="7">
        <f t="shared" si="1661"/>
        <v>0</v>
      </c>
      <c r="E9248" s="7" t="e">
        <f>IF('Report DCM'!$H9248="In-Stream Video","Rich Media display banner",IF('Report DCM'!$I9248&gt;'Report DCM'!$J9248,"Standard",VLOOKUP(CONCATENATE(bd_adtype,"_",bd_creativetype),tabela,2,FALSE)))</f>
        <v>#N/A</v>
      </c>
      <c r="F9248" s="7">
        <f t="shared" si="1662"/>
        <v>0</v>
      </c>
      <c r="G9248" s="7">
        <f t="shared" si="1663"/>
        <v>0</v>
      </c>
      <c r="H9248" s="7">
        <f t="shared" si="1664"/>
        <v>0</v>
      </c>
      <c r="I9248" s="7">
        <f t="shared" si="1665"/>
        <v>0</v>
      </c>
      <c r="J9248" s="7">
        <f t="shared" si="1666"/>
        <v>0</v>
      </c>
      <c r="K9248" s="8" t="e">
        <f t="shared" si="1667"/>
        <v>#N/A</v>
      </c>
      <c r="L9248" s="7" t="e">
        <f t="shared" si="1668"/>
        <v>#N/A</v>
      </c>
      <c r="M9248" s="8" t="e">
        <f t="shared" si="1656"/>
        <v>#N/A</v>
      </c>
      <c r="N9248" s="8" t="e">
        <f t="shared" si="1657"/>
        <v>#N/A</v>
      </c>
    </row>
    <row r="9249" spans="1:14" ht="15.75" customHeight="1" x14ac:dyDescent="0.35">
      <c r="A9249" s="7">
        <f t="shared" si="1658"/>
        <v>0</v>
      </c>
      <c r="B9249" s="7">
        <f t="shared" si="1659"/>
        <v>0</v>
      </c>
      <c r="C9249" s="7">
        <f t="shared" si="1660"/>
        <v>0</v>
      </c>
      <c r="D9249" s="7">
        <f t="shared" si="1661"/>
        <v>0</v>
      </c>
      <c r="E9249" s="7" t="e">
        <f>IF('Report DCM'!$H9249="In-Stream Video","Rich Media display banner",IF('Report DCM'!$I9249&gt;'Report DCM'!$J9249,"Standard",VLOOKUP(CONCATENATE(bd_adtype,"_",bd_creativetype),tabela,2,FALSE)))</f>
        <v>#N/A</v>
      </c>
      <c r="F9249" s="7">
        <f t="shared" si="1662"/>
        <v>0</v>
      </c>
      <c r="G9249" s="7">
        <f t="shared" si="1663"/>
        <v>0</v>
      </c>
      <c r="H9249" s="7">
        <f t="shared" si="1664"/>
        <v>0</v>
      </c>
      <c r="I9249" s="7">
        <f t="shared" si="1665"/>
        <v>0</v>
      </c>
      <c r="J9249" s="7">
        <f t="shared" si="1666"/>
        <v>0</v>
      </c>
      <c r="K9249" s="8" t="e">
        <f t="shared" si="1667"/>
        <v>#N/A</v>
      </c>
      <c r="L9249" s="7" t="e">
        <f t="shared" si="1668"/>
        <v>#N/A</v>
      </c>
      <c r="M9249" s="8" t="e">
        <f t="shared" si="1656"/>
        <v>#N/A</v>
      </c>
      <c r="N9249" s="8" t="e">
        <f t="shared" si="1657"/>
        <v>#N/A</v>
      </c>
    </row>
    <row r="9250" spans="1:14" ht="15.75" customHeight="1" x14ac:dyDescent="0.35">
      <c r="A9250" s="7">
        <f t="shared" si="1658"/>
        <v>0</v>
      </c>
      <c r="B9250" s="7">
        <f t="shared" si="1659"/>
        <v>0</v>
      </c>
      <c r="C9250" s="7">
        <f t="shared" si="1660"/>
        <v>0</v>
      </c>
      <c r="D9250" s="7">
        <f t="shared" si="1661"/>
        <v>0</v>
      </c>
      <c r="E9250" s="7" t="e">
        <f>IF('Report DCM'!$H9250="In-Stream Video","Rich Media display banner",IF('Report DCM'!$I9250&gt;'Report DCM'!$J9250,"Standard",VLOOKUP(CONCATENATE(bd_adtype,"_",bd_creativetype),tabela,2,FALSE)))</f>
        <v>#N/A</v>
      </c>
      <c r="F9250" s="7">
        <f t="shared" si="1662"/>
        <v>0</v>
      </c>
      <c r="G9250" s="7">
        <f t="shared" si="1663"/>
        <v>0</v>
      </c>
      <c r="H9250" s="7">
        <f t="shared" si="1664"/>
        <v>0</v>
      </c>
      <c r="I9250" s="7">
        <f t="shared" si="1665"/>
        <v>0</v>
      </c>
      <c r="J9250" s="7">
        <f t="shared" si="1666"/>
        <v>0</v>
      </c>
      <c r="K9250" s="8" t="e">
        <f t="shared" si="1667"/>
        <v>#N/A</v>
      </c>
      <c r="L9250" s="7" t="e">
        <f t="shared" si="1668"/>
        <v>#N/A</v>
      </c>
      <c r="M9250" s="8" t="e">
        <f t="shared" si="1656"/>
        <v>#N/A</v>
      </c>
      <c r="N9250" s="8" t="e">
        <f t="shared" si="1657"/>
        <v>#N/A</v>
      </c>
    </row>
    <row r="9251" spans="1:14" ht="15.75" customHeight="1" x14ac:dyDescent="0.35">
      <c r="A9251" s="7">
        <f t="shared" si="1658"/>
        <v>0</v>
      </c>
      <c r="B9251" s="7">
        <f t="shared" si="1659"/>
        <v>0</v>
      </c>
      <c r="C9251" s="7">
        <f t="shared" si="1660"/>
        <v>0</v>
      </c>
      <c r="D9251" s="7">
        <f t="shared" si="1661"/>
        <v>0</v>
      </c>
      <c r="E9251" s="7" t="e">
        <f>IF('Report DCM'!$H9251="In-Stream Video","Rich Media display banner",IF('Report DCM'!$I9251&gt;'Report DCM'!$J9251,"Standard",VLOOKUP(CONCATENATE(bd_adtype,"_",bd_creativetype),tabela,2,FALSE)))</f>
        <v>#N/A</v>
      </c>
      <c r="F9251" s="7">
        <f t="shared" si="1662"/>
        <v>0</v>
      </c>
      <c r="G9251" s="7">
        <f t="shared" si="1663"/>
        <v>0</v>
      </c>
      <c r="H9251" s="7">
        <f t="shared" si="1664"/>
        <v>0</v>
      </c>
      <c r="I9251" s="7">
        <f t="shared" si="1665"/>
        <v>0</v>
      </c>
      <c r="J9251" s="7">
        <f t="shared" si="1666"/>
        <v>0</v>
      </c>
      <c r="K9251" s="8" t="e">
        <f t="shared" si="1667"/>
        <v>#N/A</v>
      </c>
      <c r="L9251" s="7" t="e">
        <f t="shared" si="1668"/>
        <v>#N/A</v>
      </c>
      <c r="M9251" s="8" t="e">
        <f t="shared" si="1656"/>
        <v>#N/A</v>
      </c>
      <c r="N9251" s="8" t="e">
        <f t="shared" si="1657"/>
        <v>#N/A</v>
      </c>
    </row>
    <row r="9252" spans="1:14" ht="15.75" customHeight="1" x14ac:dyDescent="0.35">
      <c r="A9252" s="7">
        <f t="shared" si="1658"/>
        <v>0</v>
      </c>
      <c r="B9252" s="7">
        <f t="shared" si="1659"/>
        <v>0</v>
      </c>
      <c r="C9252" s="7">
        <f t="shared" si="1660"/>
        <v>0</v>
      </c>
      <c r="D9252" s="7">
        <f t="shared" si="1661"/>
        <v>0</v>
      </c>
      <c r="E9252" s="7" t="e">
        <f>IF('Report DCM'!$H9252="In-Stream Video","Rich Media display banner",IF('Report DCM'!$I9252&gt;'Report DCM'!$J9252,"Standard",VLOOKUP(CONCATENATE(bd_adtype,"_",bd_creativetype),tabela,2,FALSE)))</f>
        <v>#N/A</v>
      </c>
      <c r="F9252" s="7">
        <f t="shared" si="1662"/>
        <v>0</v>
      </c>
      <c r="G9252" s="7">
        <f t="shared" si="1663"/>
        <v>0</v>
      </c>
      <c r="H9252" s="7">
        <f t="shared" si="1664"/>
        <v>0</v>
      </c>
      <c r="I9252" s="7">
        <f t="shared" si="1665"/>
        <v>0</v>
      </c>
      <c r="J9252" s="7">
        <f t="shared" si="1666"/>
        <v>0</v>
      </c>
      <c r="K9252" s="8" t="e">
        <f t="shared" si="1667"/>
        <v>#N/A</v>
      </c>
      <c r="L9252" s="7" t="e">
        <f t="shared" si="1668"/>
        <v>#N/A</v>
      </c>
      <c r="M9252" s="8" t="e">
        <f t="shared" si="1656"/>
        <v>#N/A</v>
      </c>
      <c r="N9252" s="8" t="e">
        <f t="shared" si="1657"/>
        <v>#N/A</v>
      </c>
    </row>
    <row r="9253" spans="1:14" ht="15.75" customHeight="1" x14ac:dyDescent="0.35">
      <c r="A9253" s="7">
        <f t="shared" si="1658"/>
        <v>0</v>
      </c>
      <c r="B9253" s="7">
        <f t="shared" si="1659"/>
        <v>0</v>
      </c>
      <c r="C9253" s="7">
        <f t="shared" si="1660"/>
        <v>0</v>
      </c>
      <c r="D9253" s="7">
        <f t="shared" si="1661"/>
        <v>0</v>
      </c>
      <c r="E9253" s="7" t="e">
        <f>IF('Report DCM'!$H9253="In-Stream Video","Rich Media display banner",IF('Report DCM'!$I9253&gt;'Report DCM'!$J9253,"Standard",VLOOKUP(CONCATENATE(bd_adtype,"_",bd_creativetype),tabela,2,FALSE)))</f>
        <v>#N/A</v>
      </c>
      <c r="F9253" s="7">
        <f t="shared" si="1662"/>
        <v>0</v>
      </c>
      <c r="G9253" s="7">
        <f t="shared" si="1663"/>
        <v>0</v>
      </c>
      <c r="H9253" s="7">
        <f t="shared" si="1664"/>
        <v>0</v>
      </c>
      <c r="I9253" s="7">
        <f t="shared" si="1665"/>
        <v>0</v>
      </c>
      <c r="J9253" s="7">
        <f t="shared" si="1666"/>
        <v>0</v>
      </c>
      <c r="K9253" s="8" t="e">
        <f t="shared" si="1667"/>
        <v>#N/A</v>
      </c>
      <c r="L9253" s="7" t="e">
        <f t="shared" si="1668"/>
        <v>#N/A</v>
      </c>
      <c r="M9253" s="8" t="e">
        <f t="shared" si="1656"/>
        <v>#N/A</v>
      </c>
      <c r="N9253" s="8" t="e">
        <f t="shared" si="1657"/>
        <v>#N/A</v>
      </c>
    </row>
    <row r="9254" spans="1:14" ht="15.75" customHeight="1" x14ac:dyDescent="0.35">
      <c r="A9254" s="7">
        <f t="shared" si="1658"/>
        <v>0</v>
      </c>
      <c r="B9254" s="7">
        <f t="shared" si="1659"/>
        <v>0</v>
      </c>
      <c r="C9254" s="7">
        <f t="shared" si="1660"/>
        <v>0</v>
      </c>
      <c r="D9254" s="7">
        <f t="shared" si="1661"/>
        <v>0</v>
      </c>
      <c r="E9254" s="7" t="e">
        <f>IF('Report DCM'!$H9254="In-Stream Video","Rich Media display banner",IF('Report DCM'!$I9254&gt;'Report DCM'!$J9254,"Standard",VLOOKUP(CONCATENATE(bd_adtype,"_",bd_creativetype),tabela,2,FALSE)))</f>
        <v>#N/A</v>
      </c>
      <c r="F9254" s="7">
        <f t="shared" si="1662"/>
        <v>0</v>
      </c>
      <c r="G9254" s="7">
        <f t="shared" si="1663"/>
        <v>0</v>
      </c>
      <c r="H9254" s="7">
        <f t="shared" si="1664"/>
        <v>0</v>
      </c>
      <c r="I9254" s="7">
        <f t="shared" si="1665"/>
        <v>0</v>
      </c>
      <c r="J9254" s="7">
        <f t="shared" si="1666"/>
        <v>0</v>
      </c>
      <c r="K9254" s="8" t="e">
        <f t="shared" si="1667"/>
        <v>#N/A</v>
      </c>
      <c r="L9254" s="7" t="e">
        <f t="shared" si="1668"/>
        <v>#N/A</v>
      </c>
      <c r="M9254" s="8" t="e">
        <f t="shared" si="1656"/>
        <v>#N/A</v>
      </c>
      <c r="N9254" s="8" t="e">
        <f t="shared" si="1657"/>
        <v>#N/A</v>
      </c>
    </row>
    <row r="9255" spans="1:14" ht="15.75" customHeight="1" x14ac:dyDescent="0.35">
      <c r="A9255" s="7">
        <f t="shared" si="1658"/>
        <v>0</v>
      </c>
      <c r="B9255" s="7">
        <f t="shared" si="1659"/>
        <v>0</v>
      </c>
      <c r="C9255" s="7">
        <f t="shared" si="1660"/>
        <v>0</v>
      </c>
      <c r="D9255" s="7">
        <f t="shared" si="1661"/>
        <v>0</v>
      </c>
      <c r="E9255" s="7" t="e">
        <f>IF('Report DCM'!$H9255="In-Stream Video","Rich Media display banner",IF('Report DCM'!$I9255&gt;'Report DCM'!$J9255,"Standard",VLOOKUP(CONCATENATE(bd_adtype,"_",bd_creativetype),tabela,2,FALSE)))</f>
        <v>#N/A</v>
      </c>
      <c r="F9255" s="7">
        <f t="shared" si="1662"/>
        <v>0</v>
      </c>
      <c r="G9255" s="7">
        <f t="shared" si="1663"/>
        <v>0</v>
      </c>
      <c r="H9255" s="7">
        <f t="shared" si="1664"/>
        <v>0</v>
      </c>
      <c r="I9255" s="7">
        <f t="shared" si="1665"/>
        <v>0</v>
      </c>
      <c r="J9255" s="7">
        <f t="shared" si="1666"/>
        <v>0</v>
      </c>
      <c r="K9255" s="8" t="e">
        <f t="shared" si="1667"/>
        <v>#N/A</v>
      </c>
      <c r="L9255" s="7" t="e">
        <f t="shared" si="1668"/>
        <v>#N/A</v>
      </c>
      <c r="M9255" s="8" t="e">
        <f t="shared" si="1656"/>
        <v>#N/A</v>
      </c>
      <c r="N9255" s="8" t="e">
        <f t="shared" si="1657"/>
        <v>#N/A</v>
      </c>
    </row>
    <row r="9256" spans="1:14" ht="15.75" customHeight="1" x14ac:dyDescent="0.35">
      <c r="A9256" s="7">
        <f t="shared" si="1658"/>
        <v>0</v>
      </c>
      <c r="B9256" s="7">
        <f t="shared" si="1659"/>
        <v>0</v>
      </c>
      <c r="C9256" s="7">
        <f t="shared" si="1660"/>
        <v>0</v>
      </c>
      <c r="D9256" s="7">
        <f t="shared" si="1661"/>
        <v>0</v>
      </c>
      <c r="E9256" s="7" t="e">
        <f>IF('Report DCM'!$H9256="In-Stream Video","Rich Media display banner",IF('Report DCM'!$I9256&gt;'Report DCM'!$J9256,"Standard",VLOOKUP(CONCATENATE(bd_adtype,"_",bd_creativetype),tabela,2,FALSE)))</f>
        <v>#N/A</v>
      </c>
      <c r="F9256" s="7">
        <f t="shared" si="1662"/>
        <v>0</v>
      </c>
      <c r="G9256" s="7">
        <f t="shared" si="1663"/>
        <v>0</v>
      </c>
      <c r="H9256" s="7">
        <f t="shared" si="1664"/>
        <v>0</v>
      </c>
      <c r="I9256" s="7">
        <f t="shared" si="1665"/>
        <v>0</v>
      </c>
      <c r="J9256" s="7">
        <f t="shared" si="1666"/>
        <v>0</v>
      </c>
      <c r="K9256" s="8" t="e">
        <f t="shared" si="1667"/>
        <v>#N/A</v>
      </c>
      <c r="L9256" s="7" t="e">
        <f t="shared" si="1668"/>
        <v>#N/A</v>
      </c>
      <c r="M9256" s="8" t="e">
        <f t="shared" si="1656"/>
        <v>#N/A</v>
      </c>
      <c r="N9256" s="8" t="e">
        <f t="shared" si="1657"/>
        <v>#N/A</v>
      </c>
    </row>
    <row r="9257" spans="1:14" ht="15.75" customHeight="1" x14ac:dyDescent="0.35">
      <c r="A9257" s="7">
        <f t="shared" si="1658"/>
        <v>0</v>
      </c>
      <c r="B9257" s="7">
        <f t="shared" si="1659"/>
        <v>0</v>
      </c>
      <c r="C9257" s="7">
        <f t="shared" si="1660"/>
        <v>0</v>
      </c>
      <c r="D9257" s="7">
        <f t="shared" si="1661"/>
        <v>0</v>
      </c>
      <c r="E9257" s="7" t="e">
        <f>IF('Report DCM'!$H9257="In-Stream Video","Rich Media display banner",IF('Report DCM'!$I9257&gt;'Report DCM'!$J9257,"Standard",VLOOKUP(CONCATENATE(bd_adtype,"_",bd_creativetype),tabela,2,FALSE)))</f>
        <v>#N/A</v>
      </c>
      <c r="F9257" s="7">
        <f t="shared" si="1662"/>
        <v>0</v>
      </c>
      <c r="G9257" s="7">
        <f t="shared" si="1663"/>
        <v>0</v>
      </c>
      <c r="H9257" s="7">
        <f t="shared" si="1664"/>
        <v>0</v>
      </c>
      <c r="I9257" s="7">
        <f t="shared" si="1665"/>
        <v>0</v>
      </c>
      <c r="J9257" s="7">
        <f t="shared" si="1666"/>
        <v>0</v>
      </c>
      <c r="K9257" s="8" t="e">
        <f t="shared" si="1667"/>
        <v>#N/A</v>
      </c>
      <c r="L9257" s="7" t="e">
        <f t="shared" si="1668"/>
        <v>#N/A</v>
      </c>
      <c r="M9257" s="8" t="e">
        <f t="shared" si="1656"/>
        <v>#N/A</v>
      </c>
      <c r="N9257" s="8" t="e">
        <f t="shared" si="1657"/>
        <v>#N/A</v>
      </c>
    </row>
    <row r="9258" spans="1:14" ht="15.75" customHeight="1" x14ac:dyDescent="0.35">
      <c r="A9258" s="7">
        <f t="shared" si="1658"/>
        <v>0</v>
      </c>
      <c r="B9258" s="7">
        <f t="shared" si="1659"/>
        <v>0</v>
      </c>
      <c r="C9258" s="7">
        <f t="shared" si="1660"/>
        <v>0</v>
      </c>
      <c r="D9258" s="7">
        <f t="shared" si="1661"/>
        <v>0</v>
      </c>
      <c r="E9258" s="7" t="e">
        <f>IF('Report DCM'!$H9258="In-Stream Video","Rich Media display banner",IF('Report DCM'!$I9258&gt;'Report DCM'!$J9258,"Standard",VLOOKUP(CONCATENATE(bd_adtype,"_",bd_creativetype),tabela,2,FALSE)))</f>
        <v>#N/A</v>
      </c>
      <c r="F9258" s="7">
        <f t="shared" si="1662"/>
        <v>0</v>
      </c>
      <c r="G9258" s="7">
        <f t="shared" si="1663"/>
        <v>0</v>
      </c>
      <c r="H9258" s="7">
        <f t="shared" si="1664"/>
        <v>0</v>
      </c>
      <c r="I9258" s="7">
        <f t="shared" si="1665"/>
        <v>0</v>
      </c>
      <c r="J9258" s="7">
        <f t="shared" si="1666"/>
        <v>0</v>
      </c>
      <c r="K9258" s="8" t="e">
        <f t="shared" si="1667"/>
        <v>#N/A</v>
      </c>
      <c r="L9258" s="7" t="e">
        <f t="shared" si="1668"/>
        <v>#N/A</v>
      </c>
      <c r="M9258" s="8" t="e">
        <f t="shared" si="1656"/>
        <v>#N/A</v>
      </c>
      <c r="N9258" s="8" t="e">
        <f t="shared" si="1657"/>
        <v>#N/A</v>
      </c>
    </row>
    <row r="9259" spans="1:14" ht="15.75" customHeight="1" x14ac:dyDescent="0.35">
      <c r="A9259" s="7">
        <f t="shared" si="1658"/>
        <v>0</v>
      </c>
      <c r="B9259" s="7">
        <f t="shared" si="1659"/>
        <v>0</v>
      </c>
      <c r="C9259" s="7">
        <f t="shared" si="1660"/>
        <v>0</v>
      </c>
      <c r="D9259" s="7">
        <f t="shared" si="1661"/>
        <v>0</v>
      </c>
      <c r="E9259" s="7" t="e">
        <f>IF('Report DCM'!$H9259="In-Stream Video","Rich Media display banner",IF('Report DCM'!$I9259&gt;'Report DCM'!$J9259,"Standard",VLOOKUP(CONCATENATE(bd_adtype,"_",bd_creativetype),tabela,2,FALSE)))</f>
        <v>#N/A</v>
      </c>
      <c r="F9259" s="7">
        <f t="shared" si="1662"/>
        <v>0</v>
      </c>
      <c r="G9259" s="7">
        <f t="shared" si="1663"/>
        <v>0</v>
      </c>
      <c r="H9259" s="7">
        <f t="shared" si="1664"/>
        <v>0</v>
      </c>
      <c r="I9259" s="7">
        <f t="shared" si="1665"/>
        <v>0</v>
      </c>
      <c r="J9259" s="7">
        <f t="shared" si="1666"/>
        <v>0</v>
      </c>
      <c r="K9259" s="8" t="e">
        <f t="shared" si="1667"/>
        <v>#N/A</v>
      </c>
      <c r="L9259" s="7" t="e">
        <f t="shared" si="1668"/>
        <v>#N/A</v>
      </c>
      <c r="M9259" s="8" t="e">
        <f t="shared" si="1656"/>
        <v>#N/A</v>
      </c>
      <c r="N9259" s="8" t="e">
        <f t="shared" si="1657"/>
        <v>#N/A</v>
      </c>
    </row>
    <row r="9260" spans="1:14" ht="15.75" customHeight="1" x14ac:dyDescent="0.35">
      <c r="A9260" s="7">
        <f t="shared" si="1658"/>
        <v>0</v>
      </c>
      <c r="B9260" s="7">
        <f t="shared" si="1659"/>
        <v>0</v>
      </c>
      <c r="C9260" s="7">
        <f t="shared" si="1660"/>
        <v>0</v>
      </c>
      <c r="D9260" s="7">
        <f t="shared" si="1661"/>
        <v>0</v>
      </c>
      <c r="E9260" s="7" t="e">
        <f>IF('Report DCM'!$H9260="In-Stream Video","Rich Media display banner",IF('Report DCM'!$I9260&gt;'Report DCM'!$J9260,"Standard",VLOOKUP(CONCATENATE(bd_adtype,"_",bd_creativetype),tabela,2,FALSE)))</f>
        <v>#N/A</v>
      </c>
      <c r="F9260" s="7">
        <f t="shared" si="1662"/>
        <v>0</v>
      </c>
      <c r="G9260" s="7">
        <f t="shared" si="1663"/>
        <v>0</v>
      </c>
      <c r="H9260" s="7">
        <f t="shared" si="1664"/>
        <v>0</v>
      </c>
      <c r="I9260" s="7">
        <f t="shared" si="1665"/>
        <v>0</v>
      </c>
      <c r="J9260" s="7">
        <f t="shared" si="1666"/>
        <v>0</v>
      </c>
      <c r="K9260" s="8" t="e">
        <f t="shared" si="1667"/>
        <v>#N/A</v>
      </c>
      <c r="L9260" s="7" t="e">
        <f t="shared" si="1668"/>
        <v>#N/A</v>
      </c>
      <c r="M9260" s="8" t="e">
        <f t="shared" si="1656"/>
        <v>#N/A</v>
      </c>
      <c r="N9260" s="8" t="e">
        <f t="shared" si="1657"/>
        <v>#N/A</v>
      </c>
    </row>
    <row r="9261" spans="1:14" ht="15.75" customHeight="1" x14ac:dyDescent="0.35">
      <c r="A9261" s="7">
        <f t="shared" si="1658"/>
        <v>0</v>
      </c>
      <c r="B9261" s="7">
        <f t="shared" si="1659"/>
        <v>0</v>
      </c>
      <c r="C9261" s="7">
        <f t="shared" si="1660"/>
        <v>0</v>
      </c>
      <c r="D9261" s="7">
        <f t="shared" si="1661"/>
        <v>0</v>
      </c>
      <c r="E9261" s="7" t="e">
        <f>IF('Report DCM'!$H9261="In-Stream Video","Rich Media display banner",IF('Report DCM'!$I9261&gt;'Report DCM'!$J9261,"Standard",VLOOKUP(CONCATENATE(bd_adtype,"_",bd_creativetype),tabela,2,FALSE)))</f>
        <v>#N/A</v>
      </c>
      <c r="F9261" s="7">
        <f t="shared" si="1662"/>
        <v>0</v>
      </c>
      <c r="G9261" s="7">
        <f t="shared" si="1663"/>
        <v>0</v>
      </c>
      <c r="H9261" s="7">
        <f t="shared" si="1664"/>
        <v>0</v>
      </c>
      <c r="I9261" s="7">
        <f t="shared" si="1665"/>
        <v>0</v>
      </c>
      <c r="J9261" s="7">
        <f t="shared" si="1666"/>
        <v>0</v>
      </c>
      <c r="K9261" s="8" t="e">
        <f t="shared" si="1667"/>
        <v>#N/A</v>
      </c>
      <c r="L9261" s="7" t="e">
        <f t="shared" si="1668"/>
        <v>#N/A</v>
      </c>
      <c r="M9261" s="8" t="e">
        <f t="shared" si="1656"/>
        <v>#N/A</v>
      </c>
      <c r="N9261" s="8" t="e">
        <f t="shared" si="1657"/>
        <v>#N/A</v>
      </c>
    </row>
    <row r="9262" spans="1:14" ht="15.75" customHeight="1" x14ac:dyDescent="0.35">
      <c r="A9262" s="7">
        <f t="shared" si="1658"/>
        <v>0</v>
      </c>
      <c r="B9262" s="7">
        <f t="shared" si="1659"/>
        <v>0</v>
      </c>
      <c r="C9262" s="7">
        <f t="shared" si="1660"/>
        <v>0</v>
      </c>
      <c r="D9262" s="7">
        <f t="shared" si="1661"/>
        <v>0</v>
      </c>
      <c r="E9262" s="7" t="e">
        <f>IF('Report DCM'!$H9262="In-Stream Video","Rich Media display banner",IF('Report DCM'!$I9262&gt;'Report DCM'!$J9262,"Standard",VLOOKUP(CONCATENATE(bd_adtype,"_",bd_creativetype),tabela,2,FALSE)))</f>
        <v>#N/A</v>
      </c>
      <c r="F9262" s="7">
        <f t="shared" si="1662"/>
        <v>0</v>
      </c>
      <c r="G9262" s="7">
        <f t="shared" si="1663"/>
        <v>0</v>
      </c>
      <c r="H9262" s="7">
        <f t="shared" si="1664"/>
        <v>0</v>
      </c>
      <c r="I9262" s="7">
        <f t="shared" si="1665"/>
        <v>0</v>
      </c>
      <c r="J9262" s="7">
        <f t="shared" si="1666"/>
        <v>0</v>
      </c>
      <c r="K9262" s="8" t="e">
        <f t="shared" si="1667"/>
        <v>#N/A</v>
      </c>
      <c r="L9262" s="7" t="e">
        <f t="shared" si="1668"/>
        <v>#N/A</v>
      </c>
      <c r="M9262" s="8" t="e">
        <f t="shared" si="1656"/>
        <v>#N/A</v>
      </c>
      <c r="N9262" s="8" t="e">
        <f t="shared" si="1657"/>
        <v>#N/A</v>
      </c>
    </row>
    <row r="9263" spans="1:14" ht="15.75" customHeight="1" x14ac:dyDescent="0.35">
      <c r="A9263" s="7">
        <f t="shared" si="1658"/>
        <v>0</v>
      </c>
      <c r="B9263" s="7">
        <f t="shared" si="1659"/>
        <v>0</v>
      </c>
      <c r="C9263" s="7">
        <f t="shared" si="1660"/>
        <v>0</v>
      </c>
      <c r="D9263" s="7">
        <f t="shared" si="1661"/>
        <v>0</v>
      </c>
      <c r="E9263" s="7" t="e">
        <f>IF('Report DCM'!$H9263="In-Stream Video","Rich Media display banner",IF('Report DCM'!$I9263&gt;'Report DCM'!$J9263,"Standard",VLOOKUP(CONCATENATE(bd_adtype,"_",bd_creativetype),tabela,2,FALSE)))</f>
        <v>#N/A</v>
      </c>
      <c r="F9263" s="7">
        <f t="shared" si="1662"/>
        <v>0</v>
      </c>
      <c r="G9263" s="7">
        <f t="shared" si="1663"/>
        <v>0</v>
      </c>
      <c r="H9263" s="7">
        <f t="shared" si="1664"/>
        <v>0</v>
      </c>
      <c r="I9263" s="7">
        <f t="shared" si="1665"/>
        <v>0</v>
      </c>
      <c r="J9263" s="7">
        <f t="shared" si="1666"/>
        <v>0</v>
      </c>
      <c r="K9263" s="8" t="e">
        <f t="shared" si="1667"/>
        <v>#N/A</v>
      </c>
      <c r="L9263" s="7" t="e">
        <f t="shared" si="1668"/>
        <v>#N/A</v>
      </c>
      <c r="M9263" s="8" t="e">
        <f t="shared" si="1656"/>
        <v>#N/A</v>
      </c>
      <c r="N9263" s="8" t="e">
        <f t="shared" si="1657"/>
        <v>#N/A</v>
      </c>
    </row>
    <row r="9264" spans="1:14" ht="15.75" customHeight="1" x14ac:dyDescent="0.35">
      <c r="A9264" s="7">
        <f t="shared" si="1658"/>
        <v>0</v>
      </c>
      <c r="B9264" s="7">
        <f t="shared" si="1659"/>
        <v>0</v>
      </c>
      <c r="C9264" s="7">
        <f t="shared" si="1660"/>
        <v>0</v>
      </c>
      <c r="D9264" s="7">
        <f t="shared" si="1661"/>
        <v>0</v>
      </c>
      <c r="E9264" s="7" t="e">
        <f>IF('Report DCM'!$H9264="In-Stream Video","Rich Media display banner",IF('Report DCM'!$I9264&gt;'Report DCM'!$J9264,"Standard",VLOOKUP(CONCATENATE(bd_adtype,"_",bd_creativetype),tabela,2,FALSE)))</f>
        <v>#N/A</v>
      </c>
      <c r="F9264" s="7">
        <f t="shared" si="1662"/>
        <v>0</v>
      </c>
      <c r="G9264" s="7">
        <f t="shared" si="1663"/>
        <v>0</v>
      </c>
      <c r="H9264" s="7">
        <f t="shared" si="1664"/>
        <v>0</v>
      </c>
      <c r="I9264" s="7">
        <f t="shared" si="1665"/>
        <v>0</v>
      </c>
      <c r="J9264" s="7">
        <f t="shared" si="1666"/>
        <v>0</v>
      </c>
      <c r="K9264" s="8" t="e">
        <f t="shared" si="1667"/>
        <v>#N/A</v>
      </c>
      <c r="L9264" s="7" t="e">
        <f t="shared" si="1668"/>
        <v>#N/A</v>
      </c>
      <c r="M9264" s="8" t="e">
        <f t="shared" si="1656"/>
        <v>#N/A</v>
      </c>
      <c r="N9264" s="8" t="e">
        <f t="shared" si="1657"/>
        <v>#N/A</v>
      </c>
    </row>
    <row r="9265" spans="1:14" ht="15.75" customHeight="1" x14ac:dyDescent="0.35">
      <c r="A9265" s="7">
        <f t="shared" si="1658"/>
        <v>0</v>
      </c>
      <c r="B9265" s="7">
        <f t="shared" si="1659"/>
        <v>0</v>
      </c>
      <c r="C9265" s="7">
        <f t="shared" si="1660"/>
        <v>0</v>
      </c>
      <c r="D9265" s="7">
        <f t="shared" si="1661"/>
        <v>0</v>
      </c>
      <c r="E9265" s="7" t="e">
        <f>IF('Report DCM'!$H9265="In-Stream Video","Rich Media display banner",IF('Report DCM'!$I9265&gt;'Report DCM'!$J9265,"Standard",VLOOKUP(CONCATENATE(bd_adtype,"_",bd_creativetype),tabela,2,FALSE)))</f>
        <v>#N/A</v>
      </c>
      <c r="F9265" s="7">
        <f t="shared" si="1662"/>
        <v>0</v>
      </c>
      <c r="G9265" s="7">
        <f t="shared" si="1663"/>
        <v>0</v>
      </c>
      <c r="H9265" s="7">
        <f t="shared" si="1664"/>
        <v>0</v>
      </c>
      <c r="I9265" s="7">
        <f t="shared" si="1665"/>
        <v>0</v>
      </c>
      <c r="J9265" s="7">
        <f t="shared" si="1666"/>
        <v>0</v>
      </c>
      <c r="K9265" s="8" t="e">
        <f t="shared" si="1667"/>
        <v>#N/A</v>
      </c>
      <c r="L9265" s="7" t="e">
        <f t="shared" si="1668"/>
        <v>#N/A</v>
      </c>
      <c r="M9265" s="8" t="e">
        <f t="shared" si="1656"/>
        <v>#N/A</v>
      </c>
      <c r="N9265" s="8" t="e">
        <f t="shared" si="1657"/>
        <v>#N/A</v>
      </c>
    </row>
    <row r="9266" spans="1:14" ht="15.75" customHeight="1" x14ac:dyDescent="0.35">
      <c r="A9266" s="7">
        <f t="shared" si="1658"/>
        <v>0</v>
      </c>
      <c r="B9266" s="7">
        <f t="shared" si="1659"/>
        <v>0</v>
      </c>
      <c r="C9266" s="7">
        <f t="shared" si="1660"/>
        <v>0</v>
      </c>
      <c r="D9266" s="7">
        <f t="shared" si="1661"/>
        <v>0</v>
      </c>
      <c r="E9266" s="7" t="e">
        <f>IF('Report DCM'!$H9266="In-Stream Video","Rich Media display banner",IF('Report DCM'!$I9266&gt;'Report DCM'!$J9266,"Standard",VLOOKUP(CONCATENATE(bd_adtype,"_",bd_creativetype),tabela,2,FALSE)))</f>
        <v>#N/A</v>
      </c>
      <c r="F9266" s="7">
        <f t="shared" si="1662"/>
        <v>0</v>
      </c>
      <c r="G9266" s="7">
        <f t="shared" si="1663"/>
        <v>0</v>
      </c>
      <c r="H9266" s="7">
        <f t="shared" si="1664"/>
        <v>0</v>
      </c>
      <c r="I9266" s="7">
        <f t="shared" si="1665"/>
        <v>0</v>
      </c>
      <c r="J9266" s="7">
        <f t="shared" si="1666"/>
        <v>0</v>
      </c>
      <c r="K9266" s="8" t="e">
        <f t="shared" si="1667"/>
        <v>#N/A</v>
      </c>
      <c r="L9266" s="7" t="e">
        <f t="shared" si="1668"/>
        <v>#N/A</v>
      </c>
      <c r="M9266" s="8" t="e">
        <f t="shared" si="1656"/>
        <v>#N/A</v>
      </c>
      <c r="N9266" s="8" t="e">
        <f t="shared" si="1657"/>
        <v>#N/A</v>
      </c>
    </row>
    <row r="9267" spans="1:14" ht="15.75" customHeight="1" x14ac:dyDescent="0.35">
      <c r="A9267" s="7">
        <f t="shared" si="1658"/>
        <v>0</v>
      </c>
      <c r="B9267" s="7">
        <f t="shared" si="1659"/>
        <v>0</v>
      </c>
      <c r="C9267" s="7">
        <f t="shared" si="1660"/>
        <v>0</v>
      </c>
      <c r="D9267" s="7">
        <f t="shared" si="1661"/>
        <v>0</v>
      </c>
      <c r="E9267" s="7" t="e">
        <f>IF('Report DCM'!$H9267="In-Stream Video","Rich Media display banner",IF('Report DCM'!$I9267&gt;'Report DCM'!$J9267,"Standard",VLOOKUP(CONCATENATE(bd_adtype,"_",bd_creativetype),tabela,2,FALSE)))</f>
        <v>#N/A</v>
      </c>
      <c r="F9267" s="7">
        <f t="shared" si="1662"/>
        <v>0</v>
      </c>
      <c r="G9267" s="7">
        <f t="shared" si="1663"/>
        <v>0</v>
      </c>
      <c r="H9267" s="7">
        <f t="shared" si="1664"/>
        <v>0</v>
      </c>
      <c r="I9267" s="7">
        <f t="shared" si="1665"/>
        <v>0</v>
      </c>
      <c r="J9267" s="7">
        <f t="shared" si="1666"/>
        <v>0</v>
      </c>
      <c r="K9267" s="8" t="e">
        <f t="shared" si="1667"/>
        <v>#N/A</v>
      </c>
      <c r="L9267" s="7" t="e">
        <f t="shared" si="1668"/>
        <v>#N/A</v>
      </c>
      <c r="M9267" s="8" t="e">
        <f t="shared" si="1656"/>
        <v>#N/A</v>
      </c>
      <c r="N9267" s="8" t="e">
        <f t="shared" si="1657"/>
        <v>#N/A</v>
      </c>
    </row>
    <row r="9268" spans="1:14" ht="15.75" customHeight="1" x14ac:dyDescent="0.35">
      <c r="A9268" s="7">
        <f t="shared" si="1658"/>
        <v>0</v>
      </c>
      <c r="B9268" s="7">
        <f t="shared" si="1659"/>
        <v>0</v>
      </c>
      <c r="C9268" s="7">
        <f t="shared" si="1660"/>
        <v>0</v>
      </c>
      <c r="D9268" s="7">
        <f t="shared" si="1661"/>
        <v>0</v>
      </c>
      <c r="E9268" s="7" t="e">
        <f>IF('Report DCM'!$H9268="In-Stream Video","Rich Media display banner",IF('Report DCM'!$I9268&gt;'Report DCM'!$J9268,"Standard",VLOOKUP(CONCATENATE(bd_adtype,"_",bd_creativetype),tabela,2,FALSE)))</f>
        <v>#N/A</v>
      </c>
      <c r="F9268" s="7">
        <f t="shared" si="1662"/>
        <v>0</v>
      </c>
      <c r="G9268" s="7">
        <f t="shared" si="1663"/>
        <v>0</v>
      </c>
      <c r="H9268" s="7">
        <f t="shared" si="1664"/>
        <v>0</v>
      </c>
      <c r="I9268" s="7">
        <f t="shared" si="1665"/>
        <v>0</v>
      </c>
      <c r="J9268" s="7">
        <f t="shared" si="1666"/>
        <v>0</v>
      </c>
      <c r="K9268" s="8" t="e">
        <f t="shared" si="1667"/>
        <v>#N/A</v>
      </c>
      <c r="L9268" s="7" t="e">
        <f t="shared" si="1668"/>
        <v>#N/A</v>
      </c>
      <c r="M9268" s="8" t="e">
        <f t="shared" si="1656"/>
        <v>#N/A</v>
      </c>
      <c r="N9268" s="8" t="e">
        <f t="shared" si="1657"/>
        <v>#N/A</v>
      </c>
    </row>
    <row r="9269" spans="1:14" ht="15.75" customHeight="1" x14ac:dyDescent="0.35">
      <c r="A9269" s="7">
        <f t="shared" si="1658"/>
        <v>0</v>
      </c>
      <c r="B9269" s="7">
        <f t="shared" si="1659"/>
        <v>0</v>
      </c>
      <c r="C9269" s="7">
        <f t="shared" si="1660"/>
        <v>0</v>
      </c>
      <c r="D9269" s="7">
        <f t="shared" si="1661"/>
        <v>0</v>
      </c>
      <c r="E9269" s="7" t="e">
        <f>IF('Report DCM'!$H9269="In-Stream Video","Rich Media display banner",IF('Report DCM'!$I9269&gt;'Report DCM'!$J9269,"Standard",VLOOKUP(CONCATENATE(bd_adtype,"_",bd_creativetype),tabela,2,FALSE)))</f>
        <v>#N/A</v>
      </c>
      <c r="F9269" s="7">
        <f t="shared" si="1662"/>
        <v>0</v>
      </c>
      <c r="G9269" s="7">
        <f t="shared" si="1663"/>
        <v>0</v>
      </c>
      <c r="H9269" s="7">
        <f t="shared" si="1664"/>
        <v>0</v>
      </c>
      <c r="I9269" s="7">
        <f t="shared" si="1665"/>
        <v>0</v>
      </c>
      <c r="J9269" s="7">
        <f t="shared" si="1666"/>
        <v>0</v>
      </c>
      <c r="K9269" s="8" t="e">
        <f t="shared" si="1667"/>
        <v>#N/A</v>
      </c>
      <c r="L9269" s="7" t="e">
        <f t="shared" si="1668"/>
        <v>#N/A</v>
      </c>
      <c r="M9269" s="8" t="e">
        <f t="shared" si="1656"/>
        <v>#N/A</v>
      </c>
      <c r="N9269" s="8" t="e">
        <f t="shared" si="1657"/>
        <v>#N/A</v>
      </c>
    </row>
    <row r="9270" spans="1:14" ht="15.75" customHeight="1" x14ac:dyDescent="0.35">
      <c r="A9270" s="7">
        <f t="shared" si="1658"/>
        <v>0</v>
      </c>
      <c r="B9270" s="7">
        <f t="shared" si="1659"/>
        <v>0</v>
      </c>
      <c r="C9270" s="7">
        <f t="shared" si="1660"/>
        <v>0</v>
      </c>
      <c r="D9270" s="7">
        <f t="shared" si="1661"/>
        <v>0</v>
      </c>
      <c r="E9270" s="7" t="e">
        <f>IF('Report DCM'!$H9270="In-Stream Video","Rich Media display banner",IF('Report DCM'!$I9270&gt;'Report DCM'!$J9270,"Standard",VLOOKUP(CONCATENATE(bd_adtype,"_",bd_creativetype),tabela,2,FALSE)))</f>
        <v>#N/A</v>
      </c>
      <c r="F9270" s="7">
        <f t="shared" si="1662"/>
        <v>0</v>
      </c>
      <c r="G9270" s="7">
        <f t="shared" si="1663"/>
        <v>0</v>
      </c>
      <c r="H9270" s="7">
        <f t="shared" si="1664"/>
        <v>0</v>
      </c>
      <c r="I9270" s="7">
        <f t="shared" si="1665"/>
        <v>0</v>
      </c>
      <c r="J9270" s="7">
        <f t="shared" si="1666"/>
        <v>0</v>
      </c>
      <c r="K9270" s="8" t="e">
        <f t="shared" si="1667"/>
        <v>#N/A</v>
      </c>
      <c r="L9270" s="7" t="e">
        <f t="shared" si="1668"/>
        <v>#N/A</v>
      </c>
      <c r="M9270" s="8" t="e">
        <f t="shared" si="1656"/>
        <v>#N/A</v>
      </c>
      <c r="N9270" s="8" t="e">
        <f t="shared" si="1657"/>
        <v>#N/A</v>
      </c>
    </row>
    <row r="9271" spans="1:14" ht="15.75" customHeight="1" x14ac:dyDescent="0.35">
      <c r="A9271" s="7">
        <f t="shared" si="1658"/>
        <v>0</v>
      </c>
      <c r="B9271" s="7">
        <f t="shared" si="1659"/>
        <v>0</v>
      </c>
      <c r="C9271" s="7">
        <f t="shared" si="1660"/>
        <v>0</v>
      </c>
      <c r="D9271" s="7">
        <f t="shared" si="1661"/>
        <v>0</v>
      </c>
      <c r="E9271" s="7" t="e">
        <f>IF('Report DCM'!$H9271="In-Stream Video","Rich Media display banner",IF('Report DCM'!$I9271&gt;'Report DCM'!$J9271,"Standard",VLOOKUP(CONCATENATE(bd_adtype,"_",bd_creativetype),tabela,2,FALSE)))</f>
        <v>#N/A</v>
      </c>
      <c r="F9271" s="7">
        <f t="shared" si="1662"/>
        <v>0</v>
      </c>
      <c r="G9271" s="7">
        <f t="shared" si="1663"/>
        <v>0</v>
      </c>
      <c r="H9271" s="7">
        <f t="shared" si="1664"/>
        <v>0</v>
      </c>
      <c r="I9271" s="7">
        <f t="shared" si="1665"/>
        <v>0</v>
      </c>
      <c r="J9271" s="7">
        <f t="shared" si="1666"/>
        <v>0</v>
      </c>
      <c r="K9271" s="8" t="e">
        <f t="shared" si="1667"/>
        <v>#N/A</v>
      </c>
      <c r="L9271" s="7" t="e">
        <f t="shared" si="1668"/>
        <v>#N/A</v>
      </c>
      <c r="M9271" s="8" t="e">
        <f t="shared" si="1656"/>
        <v>#N/A</v>
      </c>
      <c r="N9271" s="8" t="e">
        <f t="shared" si="1657"/>
        <v>#N/A</v>
      </c>
    </row>
    <row r="9272" spans="1:14" ht="15.75" customHeight="1" x14ac:dyDescent="0.35">
      <c r="A9272" s="7">
        <f t="shared" si="1658"/>
        <v>0</v>
      </c>
      <c r="B9272" s="7">
        <f t="shared" si="1659"/>
        <v>0</v>
      </c>
      <c r="C9272" s="7">
        <f t="shared" si="1660"/>
        <v>0</v>
      </c>
      <c r="D9272" s="7">
        <f t="shared" si="1661"/>
        <v>0</v>
      </c>
      <c r="E9272" s="7" t="e">
        <f>IF('Report DCM'!$H9272="In-Stream Video","Rich Media display banner",IF('Report DCM'!$I9272&gt;'Report DCM'!$J9272,"Standard",VLOOKUP(CONCATENATE(bd_adtype,"_",bd_creativetype),tabela,2,FALSE)))</f>
        <v>#N/A</v>
      </c>
      <c r="F9272" s="7">
        <f t="shared" si="1662"/>
        <v>0</v>
      </c>
      <c r="G9272" s="7">
        <f t="shared" si="1663"/>
        <v>0</v>
      </c>
      <c r="H9272" s="7">
        <f t="shared" si="1664"/>
        <v>0</v>
      </c>
      <c r="I9272" s="7">
        <f t="shared" si="1665"/>
        <v>0</v>
      </c>
      <c r="J9272" s="7">
        <f t="shared" si="1666"/>
        <v>0</v>
      </c>
      <c r="K9272" s="8" t="e">
        <f t="shared" si="1667"/>
        <v>#N/A</v>
      </c>
      <c r="L9272" s="7" t="e">
        <f t="shared" si="1668"/>
        <v>#N/A</v>
      </c>
      <c r="M9272" s="8" t="e">
        <f t="shared" si="1656"/>
        <v>#N/A</v>
      </c>
      <c r="N9272" s="8" t="e">
        <f t="shared" si="1657"/>
        <v>#N/A</v>
      </c>
    </row>
    <row r="9273" spans="1:14" ht="15.75" customHeight="1" x14ac:dyDescent="0.35">
      <c r="A9273" s="7">
        <f t="shared" si="1658"/>
        <v>0</v>
      </c>
      <c r="B9273" s="7">
        <f t="shared" si="1659"/>
        <v>0</v>
      </c>
      <c r="C9273" s="7">
        <f t="shared" si="1660"/>
        <v>0</v>
      </c>
      <c r="D9273" s="7">
        <f t="shared" si="1661"/>
        <v>0</v>
      </c>
      <c r="E9273" s="7" t="e">
        <f>IF('Report DCM'!$H9273="In-Stream Video","Rich Media display banner",IF('Report DCM'!$I9273&gt;'Report DCM'!$J9273,"Standard",VLOOKUP(CONCATENATE(bd_adtype,"_",bd_creativetype),tabela,2,FALSE)))</f>
        <v>#N/A</v>
      </c>
      <c r="F9273" s="7">
        <f t="shared" si="1662"/>
        <v>0</v>
      </c>
      <c r="G9273" s="7">
        <f t="shared" si="1663"/>
        <v>0</v>
      </c>
      <c r="H9273" s="7">
        <f t="shared" si="1664"/>
        <v>0</v>
      </c>
      <c r="I9273" s="7">
        <f t="shared" si="1665"/>
        <v>0</v>
      </c>
      <c r="J9273" s="7">
        <f t="shared" si="1666"/>
        <v>0</v>
      </c>
      <c r="K9273" s="8" t="e">
        <f t="shared" si="1667"/>
        <v>#N/A</v>
      </c>
      <c r="L9273" s="7" t="e">
        <f t="shared" si="1668"/>
        <v>#N/A</v>
      </c>
      <c r="M9273" s="8" t="e">
        <f t="shared" si="1656"/>
        <v>#N/A</v>
      </c>
      <c r="N9273" s="8" t="e">
        <f t="shared" si="1657"/>
        <v>#N/A</v>
      </c>
    </row>
    <row r="9274" spans="1:14" ht="15.75" customHeight="1" x14ac:dyDescent="0.35">
      <c r="A9274" s="7">
        <f t="shared" si="1658"/>
        <v>0</v>
      </c>
      <c r="B9274" s="7">
        <f t="shared" si="1659"/>
        <v>0</v>
      </c>
      <c r="C9274" s="7">
        <f t="shared" si="1660"/>
        <v>0</v>
      </c>
      <c r="D9274" s="7">
        <f t="shared" si="1661"/>
        <v>0</v>
      </c>
      <c r="E9274" s="7" t="e">
        <f>IF('Report DCM'!$H9274="In-Stream Video","Rich Media display banner",IF('Report DCM'!$I9274&gt;'Report DCM'!$J9274,"Standard",VLOOKUP(CONCATENATE(bd_adtype,"_",bd_creativetype),tabela,2,FALSE)))</f>
        <v>#N/A</v>
      </c>
      <c r="F9274" s="7">
        <f t="shared" si="1662"/>
        <v>0</v>
      </c>
      <c r="G9274" s="7">
        <f t="shared" si="1663"/>
        <v>0</v>
      </c>
      <c r="H9274" s="7">
        <f t="shared" si="1664"/>
        <v>0</v>
      </c>
      <c r="I9274" s="7">
        <f t="shared" si="1665"/>
        <v>0</v>
      </c>
      <c r="J9274" s="7">
        <f t="shared" si="1666"/>
        <v>0</v>
      </c>
      <c r="K9274" s="8" t="e">
        <f t="shared" si="1667"/>
        <v>#N/A</v>
      </c>
      <c r="L9274" s="7" t="e">
        <f t="shared" si="1668"/>
        <v>#N/A</v>
      </c>
      <c r="M9274" s="8" t="e">
        <f t="shared" si="1656"/>
        <v>#N/A</v>
      </c>
      <c r="N9274" s="8" t="e">
        <f t="shared" si="1657"/>
        <v>#N/A</v>
      </c>
    </row>
    <row r="9275" spans="1:14" ht="15.75" customHeight="1" x14ac:dyDescent="0.35">
      <c r="A9275" s="7">
        <f t="shared" si="1658"/>
        <v>0</v>
      </c>
      <c r="B9275" s="7">
        <f t="shared" si="1659"/>
        <v>0</v>
      </c>
      <c r="C9275" s="7">
        <f t="shared" si="1660"/>
        <v>0</v>
      </c>
      <c r="D9275" s="7">
        <f t="shared" si="1661"/>
        <v>0</v>
      </c>
      <c r="E9275" s="7" t="e">
        <f>IF('Report DCM'!$H9275="In-Stream Video","Rich Media display banner",IF('Report DCM'!$I9275&gt;'Report DCM'!$J9275,"Standard",VLOOKUP(CONCATENATE(bd_adtype,"_",bd_creativetype),tabela,2,FALSE)))</f>
        <v>#N/A</v>
      </c>
      <c r="F9275" s="7">
        <f t="shared" si="1662"/>
        <v>0</v>
      </c>
      <c r="G9275" s="7">
        <f t="shared" si="1663"/>
        <v>0</v>
      </c>
      <c r="H9275" s="7">
        <f t="shared" si="1664"/>
        <v>0</v>
      </c>
      <c r="I9275" s="7">
        <f t="shared" si="1665"/>
        <v>0</v>
      </c>
      <c r="J9275" s="7">
        <f t="shared" si="1666"/>
        <v>0</v>
      </c>
      <c r="K9275" s="8" t="e">
        <f t="shared" si="1667"/>
        <v>#N/A</v>
      </c>
      <c r="L9275" s="7" t="e">
        <f t="shared" si="1668"/>
        <v>#N/A</v>
      </c>
      <c r="M9275" s="8" t="e">
        <f t="shared" si="1656"/>
        <v>#N/A</v>
      </c>
      <c r="N9275" s="8" t="e">
        <f t="shared" si="1657"/>
        <v>#N/A</v>
      </c>
    </row>
    <row r="9276" spans="1:14" ht="15.75" customHeight="1" x14ac:dyDescent="0.35">
      <c r="A9276" s="7">
        <f t="shared" si="1658"/>
        <v>0</v>
      </c>
      <c r="B9276" s="7">
        <f t="shared" si="1659"/>
        <v>0</v>
      </c>
      <c r="C9276" s="7">
        <f t="shared" si="1660"/>
        <v>0</v>
      </c>
      <c r="D9276" s="7">
        <f t="shared" si="1661"/>
        <v>0</v>
      </c>
      <c r="E9276" s="7" t="e">
        <f>IF('Report DCM'!$H9276="In-Stream Video","Rich Media display banner",IF('Report DCM'!$I9276&gt;'Report DCM'!$J9276,"Standard",VLOOKUP(CONCATENATE(bd_adtype,"_",bd_creativetype),tabela,2,FALSE)))</f>
        <v>#N/A</v>
      </c>
      <c r="F9276" s="7">
        <f t="shared" si="1662"/>
        <v>0</v>
      </c>
      <c r="G9276" s="7">
        <f t="shared" si="1663"/>
        <v>0</v>
      </c>
      <c r="H9276" s="7">
        <f t="shared" si="1664"/>
        <v>0</v>
      </c>
      <c r="I9276" s="7">
        <f t="shared" si="1665"/>
        <v>0</v>
      </c>
      <c r="J9276" s="7">
        <f t="shared" si="1666"/>
        <v>0</v>
      </c>
      <c r="K9276" s="8" t="e">
        <f t="shared" si="1667"/>
        <v>#N/A</v>
      </c>
      <c r="L9276" s="7" t="e">
        <f t="shared" si="1668"/>
        <v>#N/A</v>
      </c>
      <c r="M9276" s="8" t="e">
        <f t="shared" si="1656"/>
        <v>#N/A</v>
      </c>
      <c r="N9276" s="8" t="e">
        <f t="shared" si="1657"/>
        <v>#N/A</v>
      </c>
    </row>
    <row r="9277" spans="1:14" ht="15.75" customHeight="1" x14ac:dyDescent="0.35">
      <c r="A9277" s="7">
        <f t="shared" si="1658"/>
        <v>0</v>
      </c>
      <c r="B9277" s="7">
        <f t="shared" si="1659"/>
        <v>0</v>
      </c>
      <c r="C9277" s="7">
        <f t="shared" si="1660"/>
        <v>0</v>
      </c>
      <c r="D9277" s="7">
        <f t="shared" si="1661"/>
        <v>0</v>
      </c>
      <c r="E9277" s="7" t="e">
        <f>IF('Report DCM'!$H9277="In-Stream Video","Rich Media display banner",IF('Report DCM'!$I9277&gt;'Report DCM'!$J9277,"Standard",VLOOKUP(CONCATENATE(bd_adtype,"_",bd_creativetype),tabela,2,FALSE)))</f>
        <v>#N/A</v>
      </c>
      <c r="F9277" s="7">
        <f t="shared" si="1662"/>
        <v>0</v>
      </c>
      <c r="G9277" s="7">
        <f t="shared" si="1663"/>
        <v>0</v>
      </c>
      <c r="H9277" s="7">
        <f t="shared" si="1664"/>
        <v>0</v>
      </c>
      <c r="I9277" s="7">
        <f t="shared" si="1665"/>
        <v>0</v>
      </c>
      <c r="J9277" s="7">
        <f t="shared" si="1666"/>
        <v>0</v>
      </c>
      <c r="K9277" s="8" t="e">
        <f t="shared" si="1667"/>
        <v>#N/A</v>
      </c>
      <c r="L9277" s="7" t="e">
        <f t="shared" si="1668"/>
        <v>#N/A</v>
      </c>
      <c r="M9277" s="8" t="e">
        <f t="shared" si="1656"/>
        <v>#N/A</v>
      </c>
      <c r="N9277" s="8" t="e">
        <f t="shared" si="1657"/>
        <v>#N/A</v>
      </c>
    </row>
    <row r="9278" spans="1:14" ht="15.75" customHeight="1" x14ac:dyDescent="0.35">
      <c r="A9278" s="7">
        <f t="shared" si="1658"/>
        <v>0</v>
      </c>
      <c r="B9278" s="7">
        <f t="shared" si="1659"/>
        <v>0</v>
      </c>
      <c r="C9278" s="7">
        <f t="shared" si="1660"/>
        <v>0</v>
      </c>
      <c r="D9278" s="7">
        <f t="shared" si="1661"/>
        <v>0</v>
      </c>
      <c r="E9278" s="7" t="e">
        <f>IF('Report DCM'!$H9278="In-Stream Video","Rich Media display banner",IF('Report DCM'!$I9278&gt;'Report DCM'!$J9278,"Standard",VLOOKUP(CONCATENATE(bd_adtype,"_",bd_creativetype),tabela,2,FALSE)))</f>
        <v>#N/A</v>
      </c>
      <c r="F9278" s="7">
        <f t="shared" si="1662"/>
        <v>0</v>
      </c>
      <c r="G9278" s="7">
        <f t="shared" si="1663"/>
        <v>0</v>
      </c>
      <c r="H9278" s="7">
        <f t="shared" si="1664"/>
        <v>0</v>
      </c>
      <c r="I9278" s="7">
        <f t="shared" si="1665"/>
        <v>0</v>
      </c>
      <c r="J9278" s="7">
        <f t="shared" si="1666"/>
        <v>0</v>
      </c>
      <c r="K9278" s="8" t="e">
        <f t="shared" si="1667"/>
        <v>#N/A</v>
      </c>
      <c r="L9278" s="7" t="e">
        <f t="shared" si="1668"/>
        <v>#N/A</v>
      </c>
      <c r="M9278" s="8" t="e">
        <f t="shared" si="1656"/>
        <v>#N/A</v>
      </c>
      <c r="N9278" s="8" t="e">
        <f t="shared" si="1657"/>
        <v>#N/A</v>
      </c>
    </row>
    <row r="9279" spans="1:14" ht="15.75" customHeight="1" x14ac:dyDescent="0.35">
      <c r="A9279" s="7">
        <f t="shared" si="1658"/>
        <v>0</v>
      </c>
      <c r="B9279" s="7">
        <f t="shared" si="1659"/>
        <v>0</v>
      </c>
      <c r="C9279" s="7">
        <f t="shared" si="1660"/>
        <v>0</v>
      </c>
      <c r="D9279" s="7">
        <f t="shared" si="1661"/>
        <v>0</v>
      </c>
      <c r="E9279" s="7" t="e">
        <f>IF('Report DCM'!$H9279="In-Stream Video","Rich Media display banner",IF('Report DCM'!$I9279&gt;'Report DCM'!$J9279,"Standard",VLOOKUP(CONCATENATE(bd_adtype,"_",bd_creativetype),tabela,2,FALSE)))</f>
        <v>#N/A</v>
      </c>
      <c r="F9279" s="7">
        <f t="shared" si="1662"/>
        <v>0</v>
      </c>
      <c r="G9279" s="7">
        <f t="shared" si="1663"/>
        <v>0</v>
      </c>
      <c r="H9279" s="7">
        <f t="shared" si="1664"/>
        <v>0</v>
      </c>
      <c r="I9279" s="7">
        <f t="shared" si="1665"/>
        <v>0</v>
      </c>
      <c r="J9279" s="7">
        <f t="shared" si="1666"/>
        <v>0</v>
      </c>
      <c r="K9279" s="8" t="e">
        <f t="shared" si="1667"/>
        <v>#N/A</v>
      </c>
      <c r="L9279" s="7" t="e">
        <f t="shared" si="1668"/>
        <v>#N/A</v>
      </c>
      <c r="M9279" s="8" t="e">
        <f t="shared" si="1656"/>
        <v>#N/A</v>
      </c>
      <c r="N9279" s="8" t="e">
        <f t="shared" si="1657"/>
        <v>#N/A</v>
      </c>
    </row>
    <row r="9280" spans="1:14" ht="15.75" customHeight="1" x14ac:dyDescent="0.35">
      <c r="A9280" s="7">
        <f t="shared" si="1658"/>
        <v>0</v>
      </c>
      <c r="B9280" s="7">
        <f t="shared" si="1659"/>
        <v>0</v>
      </c>
      <c r="C9280" s="7">
        <f t="shared" si="1660"/>
        <v>0</v>
      </c>
      <c r="D9280" s="7">
        <f t="shared" si="1661"/>
        <v>0</v>
      </c>
      <c r="E9280" s="7" t="e">
        <f>IF('Report DCM'!$H9280="In-Stream Video","Rich Media display banner",IF('Report DCM'!$I9280&gt;'Report DCM'!$J9280,"Standard",VLOOKUP(CONCATENATE(bd_adtype,"_",bd_creativetype),tabela,2,FALSE)))</f>
        <v>#N/A</v>
      </c>
      <c r="F9280" s="7">
        <f t="shared" si="1662"/>
        <v>0</v>
      </c>
      <c r="G9280" s="7">
        <f t="shared" si="1663"/>
        <v>0</v>
      </c>
      <c r="H9280" s="7">
        <f t="shared" si="1664"/>
        <v>0</v>
      </c>
      <c r="I9280" s="7">
        <f t="shared" si="1665"/>
        <v>0</v>
      </c>
      <c r="J9280" s="7">
        <f t="shared" si="1666"/>
        <v>0</v>
      </c>
      <c r="K9280" s="8" t="e">
        <f t="shared" si="1667"/>
        <v>#N/A</v>
      </c>
      <c r="L9280" s="7" t="e">
        <f t="shared" si="1668"/>
        <v>#N/A</v>
      </c>
      <c r="M9280" s="8" t="e">
        <f t="shared" si="1656"/>
        <v>#N/A</v>
      </c>
      <c r="N9280" s="8" t="e">
        <f t="shared" si="1657"/>
        <v>#N/A</v>
      </c>
    </row>
    <row r="9281" spans="1:14" ht="15.75" customHeight="1" x14ac:dyDescent="0.35">
      <c r="A9281" s="7">
        <f t="shared" si="1658"/>
        <v>0</v>
      </c>
      <c r="B9281" s="7">
        <f t="shared" si="1659"/>
        <v>0</v>
      </c>
      <c r="C9281" s="7">
        <f t="shared" si="1660"/>
        <v>0</v>
      </c>
      <c r="D9281" s="7">
        <f t="shared" si="1661"/>
        <v>0</v>
      </c>
      <c r="E9281" s="7" t="e">
        <f>IF('Report DCM'!$H9281="In-Stream Video","Rich Media display banner",IF('Report DCM'!$I9281&gt;'Report DCM'!$J9281,"Standard",VLOOKUP(CONCATENATE(bd_adtype,"_",bd_creativetype),tabela,2,FALSE)))</f>
        <v>#N/A</v>
      </c>
      <c r="F9281" s="7">
        <f t="shared" si="1662"/>
        <v>0</v>
      </c>
      <c r="G9281" s="7">
        <f t="shared" si="1663"/>
        <v>0</v>
      </c>
      <c r="H9281" s="7">
        <f t="shared" si="1664"/>
        <v>0</v>
      </c>
      <c r="I9281" s="7">
        <f t="shared" si="1665"/>
        <v>0</v>
      </c>
      <c r="J9281" s="7">
        <f t="shared" si="1666"/>
        <v>0</v>
      </c>
      <c r="K9281" s="8" t="e">
        <f t="shared" si="1667"/>
        <v>#N/A</v>
      </c>
      <c r="L9281" s="7" t="e">
        <f t="shared" si="1668"/>
        <v>#N/A</v>
      </c>
      <c r="M9281" s="8" t="e">
        <f t="shared" si="1656"/>
        <v>#N/A</v>
      </c>
      <c r="N9281" s="8" t="e">
        <f t="shared" si="1657"/>
        <v>#N/A</v>
      </c>
    </row>
    <row r="9282" spans="1:14" ht="15.75" customHeight="1" x14ac:dyDescent="0.35">
      <c r="A9282" s="7">
        <f t="shared" ref="A9282:A9345" si="1669">bd_campaign</f>
        <v>0</v>
      </c>
      <c r="B9282" s="7">
        <f t="shared" ref="B9282:B9345" si="1670">bd_site</f>
        <v>0</v>
      </c>
      <c r="C9282" s="7">
        <f t="shared" ref="C9282:C9345" si="1671">bd_placement</f>
        <v>0</v>
      </c>
      <c r="D9282" s="7">
        <f t="shared" ref="D9282:D9345" si="1672">bd_placementID</f>
        <v>0</v>
      </c>
      <c r="E9282" s="7" t="e">
        <f>IF('Report DCM'!$H9282="In-Stream Video","Rich Media display banner",IF('Report DCM'!$I9282&gt;'Report DCM'!$J9282,"Standard",VLOOKUP(CONCATENATE(bd_adtype,"_",bd_creativetype),tabela,2,FALSE)))</f>
        <v>#N/A</v>
      </c>
      <c r="F9282" s="7">
        <f t="shared" ref="F9282:F9345" si="1673">bd_ad</f>
        <v>0</v>
      </c>
      <c r="G9282" s="7">
        <f t="shared" ref="G9282:G9345" si="1674">bd_adid</f>
        <v>0</v>
      </c>
      <c r="H9282" s="7">
        <f t="shared" ref="H9282:H9345" si="1675">bd_creativetype</f>
        <v>0</v>
      </c>
      <c r="I9282" s="7">
        <f t="shared" ref="I9282:I9345" si="1676">bd_impression</f>
        <v>0</v>
      </c>
      <c r="J9282" s="7">
        <f t="shared" ref="J9282:J9345" si="1677">bd_clicks</f>
        <v>0</v>
      </c>
      <c r="K9282" s="8" t="e">
        <f t="shared" ref="K9282:K9345" si="1678">VLOOKUP(E9282,tabela,2,FALSE)</f>
        <v>#N/A</v>
      </c>
      <c r="L9282" s="7" t="e">
        <f t="shared" ref="L9282:L9345" si="1679">VLOOKUP(E9282,tabela,3,FALSE)</f>
        <v>#N/A</v>
      </c>
      <c r="M9282" s="8" t="e">
        <f t="shared" si="1656"/>
        <v>#N/A</v>
      </c>
      <c r="N9282" s="8" t="e">
        <f t="shared" si="1657"/>
        <v>#N/A</v>
      </c>
    </row>
    <row r="9283" spans="1:14" ht="15.75" customHeight="1" x14ac:dyDescent="0.35">
      <c r="A9283" s="7">
        <f t="shared" si="1669"/>
        <v>0</v>
      </c>
      <c r="B9283" s="7">
        <f t="shared" si="1670"/>
        <v>0</v>
      </c>
      <c r="C9283" s="7">
        <f t="shared" si="1671"/>
        <v>0</v>
      </c>
      <c r="D9283" s="7">
        <f t="shared" si="1672"/>
        <v>0</v>
      </c>
      <c r="E9283" s="7" t="e">
        <f>IF('Report DCM'!$H9283="In-Stream Video","Rich Media display banner",IF('Report DCM'!$I9283&gt;'Report DCM'!$J9283,"Standard",VLOOKUP(CONCATENATE(bd_adtype,"_",bd_creativetype),tabela,2,FALSE)))</f>
        <v>#N/A</v>
      </c>
      <c r="F9283" s="7">
        <f t="shared" si="1673"/>
        <v>0</v>
      </c>
      <c r="G9283" s="7">
        <f t="shared" si="1674"/>
        <v>0</v>
      </c>
      <c r="H9283" s="7">
        <f t="shared" si="1675"/>
        <v>0</v>
      </c>
      <c r="I9283" s="7">
        <f t="shared" si="1676"/>
        <v>0</v>
      </c>
      <c r="J9283" s="7">
        <f t="shared" si="1677"/>
        <v>0</v>
      </c>
      <c r="K9283" s="8" t="e">
        <f t="shared" si="1678"/>
        <v>#N/A</v>
      </c>
      <c r="L9283" s="7" t="e">
        <f t="shared" si="1679"/>
        <v>#N/A</v>
      </c>
      <c r="M9283" s="8" t="e">
        <f t="shared" si="1656"/>
        <v>#N/A</v>
      </c>
      <c r="N9283" s="8" t="e">
        <f t="shared" si="1657"/>
        <v>#N/A</v>
      </c>
    </row>
    <row r="9284" spans="1:14" ht="15.75" customHeight="1" x14ac:dyDescent="0.35">
      <c r="A9284" s="7">
        <f t="shared" si="1669"/>
        <v>0</v>
      </c>
      <c r="B9284" s="7">
        <f t="shared" si="1670"/>
        <v>0</v>
      </c>
      <c r="C9284" s="7">
        <f t="shared" si="1671"/>
        <v>0</v>
      </c>
      <c r="D9284" s="7">
        <f t="shared" si="1672"/>
        <v>0</v>
      </c>
      <c r="E9284" s="7" t="e">
        <f>IF('Report DCM'!$H9284="In-Stream Video","Rich Media display banner",IF('Report DCM'!$I9284&gt;'Report DCM'!$J9284,"Standard",VLOOKUP(CONCATENATE(bd_adtype,"_",bd_creativetype),tabela,2,FALSE)))</f>
        <v>#N/A</v>
      </c>
      <c r="F9284" s="7">
        <f t="shared" si="1673"/>
        <v>0</v>
      </c>
      <c r="G9284" s="7">
        <f t="shared" si="1674"/>
        <v>0</v>
      </c>
      <c r="H9284" s="7">
        <f t="shared" si="1675"/>
        <v>0</v>
      </c>
      <c r="I9284" s="7">
        <f t="shared" si="1676"/>
        <v>0</v>
      </c>
      <c r="J9284" s="7">
        <f t="shared" si="1677"/>
        <v>0</v>
      </c>
      <c r="K9284" s="8" t="e">
        <f t="shared" si="1678"/>
        <v>#N/A</v>
      </c>
      <c r="L9284" s="7" t="e">
        <f t="shared" si="1679"/>
        <v>#N/A</v>
      </c>
      <c r="M9284" s="8" t="e">
        <f t="shared" si="1656"/>
        <v>#N/A</v>
      </c>
      <c r="N9284" s="8" t="e">
        <f t="shared" si="1657"/>
        <v>#N/A</v>
      </c>
    </row>
    <row r="9285" spans="1:14" ht="15.75" customHeight="1" x14ac:dyDescent="0.35">
      <c r="A9285" s="7">
        <f t="shared" si="1669"/>
        <v>0</v>
      </c>
      <c r="B9285" s="7">
        <f t="shared" si="1670"/>
        <v>0</v>
      </c>
      <c r="C9285" s="7">
        <f t="shared" si="1671"/>
        <v>0</v>
      </c>
      <c r="D9285" s="7">
        <f t="shared" si="1672"/>
        <v>0</v>
      </c>
      <c r="E9285" s="7" t="e">
        <f>IF('Report DCM'!$H9285="In-Stream Video","Rich Media display banner",IF('Report DCM'!$I9285&gt;'Report DCM'!$J9285,"Standard",VLOOKUP(CONCATENATE(bd_adtype,"_",bd_creativetype),tabela,2,FALSE)))</f>
        <v>#N/A</v>
      </c>
      <c r="F9285" s="7">
        <f t="shared" si="1673"/>
        <v>0</v>
      </c>
      <c r="G9285" s="7">
        <f t="shared" si="1674"/>
        <v>0</v>
      </c>
      <c r="H9285" s="7">
        <f t="shared" si="1675"/>
        <v>0</v>
      </c>
      <c r="I9285" s="7">
        <f t="shared" si="1676"/>
        <v>0</v>
      </c>
      <c r="J9285" s="7">
        <f t="shared" si="1677"/>
        <v>0</v>
      </c>
      <c r="K9285" s="8" t="e">
        <f t="shared" si="1678"/>
        <v>#N/A</v>
      </c>
      <c r="L9285" s="7" t="e">
        <f t="shared" si="1679"/>
        <v>#N/A</v>
      </c>
      <c r="M9285" s="8" t="e">
        <f t="shared" si="1656"/>
        <v>#N/A</v>
      </c>
      <c r="N9285" s="8" t="e">
        <f t="shared" si="1657"/>
        <v>#N/A</v>
      </c>
    </row>
    <row r="9286" spans="1:14" ht="15.75" customHeight="1" x14ac:dyDescent="0.35">
      <c r="A9286" s="7">
        <f t="shared" si="1669"/>
        <v>0</v>
      </c>
      <c r="B9286" s="7">
        <f t="shared" si="1670"/>
        <v>0</v>
      </c>
      <c r="C9286" s="7">
        <f t="shared" si="1671"/>
        <v>0</v>
      </c>
      <c r="D9286" s="7">
        <f t="shared" si="1672"/>
        <v>0</v>
      </c>
      <c r="E9286" s="7" t="e">
        <f>IF('Report DCM'!$H9286="In-Stream Video","Rich Media display banner",IF('Report DCM'!$I9286&gt;'Report DCM'!$J9286,"Standard",VLOOKUP(CONCATENATE(bd_adtype,"_",bd_creativetype),tabela,2,FALSE)))</f>
        <v>#N/A</v>
      </c>
      <c r="F9286" s="7">
        <f t="shared" si="1673"/>
        <v>0</v>
      </c>
      <c r="G9286" s="7">
        <f t="shared" si="1674"/>
        <v>0</v>
      </c>
      <c r="H9286" s="7">
        <f t="shared" si="1675"/>
        <v>0</v>
      </c>
      <c r="I9286" s="7">
        <f t="shared" si="1676"/>
        <v>0</v>
      </c>
      <c r="J9286" s="7">
        <f t="shared" si="1677"/>
        <v>0</v>
      </c>
      <c r="K9286" s="8" t="e">
        <f t="shared" si="1678"/>
        <v>#N/A</v>
      </c>
      <c r="L9286" s="7" t="e">
        <f t="shared" si="1679"/>
        <v>#N/A</v>
      </c>
      <c r="M9286" s="8" t="e">
        <f t="shared" si="1656"/>
        <v>#N/A</v>
      </c>
      <c r="N9286" s="8" t="e">
        <f t="shared" si="1657"/>
        <v>#N/A</v>
      </c>
    </row>
    <row r="9287" spans="1:14" ht="15.75" customHeight="1" x14ac:dyDescent="0.35">
      <c r="A9287" s="7">
        <f t="shared" si="1669"/>
        <v>0</v>
      </c>
      <c r="B9287" s="7">
        <f t="shared" si="1670"/>
        <v>0</v>
      </c>
      <c r="C9287" s="7">
        <f t="shared" si="1671"/>
        <v>0</v>
      </c>
      <c r="D9287" s="7">
        <f t="shared" si="1672"/>
        <v>0</v>
      </c>
      <c r="E9287" s="7" t="e">
        <f>IF('Report DCM'!$H9287="In-Stream Video","Rich Media display banner",IF('Report DCM'!$I9287&gt;'Report DCM'!$J9287,"Standard",VLOOKUP(CONCATENATE(bd_adtype,"_",bd_creativetype),tabela,2,FALSE)))</f>
        <v>#N/A</v>
      </c>
      <c r="F9287" s="7">
        <f t="shared" si="1673"/>
        <v>0</v>
      </c>
      <c r="G9287" s="7">
        <f t="shared" si="1674"/>
        <v>0</v>
      </c>
      <c r="H9287" s="7">
        <f t="shared" si="1675"/>
        <v>0</v>
      </c>
      <c r="I9287" s="7">
        <f t="shared" si="1676"/>
        <v>0</v>
      </c>
      <c r="J9287" s="7">
        <f t="shared" si="1677"/>
        <v>0</v>
      </c>
      <c r="K9287" s="8" t="e">
        <f t="shared" si="1678"/>
        <v>#N/A</v>
      </c>
      <c r="L9287" s="7" t="e">
        <f t="shared" si="1679"/>
        <v>#N/A</v>
      </c>
      <c r="M9287" s="8" t="e">
        <f t="shared" si="1656"/>
        <v>#N/A</v>
      </c>
      <c r="N9287" s="8" t="e">
        <f t="shared" si="1657"/>
        <v>#N/A</v>
      </c>
    </row>
    <row r="9288" spans="1:14" ht="15.75" customHeight="1" x14ac:dyDescent="0.35">
      <c r="A9288" s="7">
        <f t="shared" si="1669"/>
        <v>0</v>
      </c>
      <c r="B9288" s="7">
        <f t="shared" si="1670"/>
        <v>0</v>
      </c>
      <c r="C9288" s="7">
        <f t="shared" si="1671"/>
        <v>0</v>
      </c>
      <c r="D9288" s="7">
        <f t="shared" si="1672"/>
        <v>0</v>
      </c>
      <c r="E9288" s="7" t="e">
        <f>IF('Report DCM'!$H9288="In-Stream Video","Rich Media display banner",IF('Report DCM'!$I9288&gt;'Report DCM'!$J9288,"Standard",VLOOKUP(CONCATENATE(bd_adtype,"_",bd_creativetype),tabela,2,FALSE)))</f>
        <v>#N/A</v>
      </c>
      <c r="F9288" s="7">
        <f t="shared" si="1673"/>
        <v>0</v>
      </c>
      <c r="G9288" s="7">
        <f t="shared" si="1674"/>
        <v>0</v>
      </c>
      <c r="H9288" s="7">
        <f t="shared" si="1675"/>
        <v>0</v>
      </c>
      <c r="I9288" s="7">
        <f t="shared" si="1676"/>
        <v>0</v>
      </c>
      <c r="J9288" s="7">
        <f t="shared" si="1677"/>
        <v>0</v>
      </c>
      <c r="K9288" s="8" t="e">
        <f t="shared" si="1678"/>
        <v>#N/A</v>
      </c>
      <c r="L9288" s="7" t="e">
        <f t="shared" si="1679"/>
        <v>#N/A</v>
      </c>
      <c r="M9288" s="8" t="e">
        <f t="shared" si="1656"/>
        <v>#N/A</v>
      </c>
      <c r="N9288" s="8" t="e">
        <f t="shared" si="1657"/>
        <v>#N/A</v>
      </c>
    </row>
    <row r="9289" spans="1:14" ht="15.75" customHeight="1" x14ac:dyDescent="0.35">
      <c r="A9289" s="7">
        <f t="shared" si="1669"/>
        <v>0</v>
      </c>
      <c r="B9289" s="7">
        <f t="shared" si="1670"/>
        <v>0</v>
      </c>
      <c r="C9289" s="7">
        <f t="shared" si="1671"/>
        <v>0</v>
      </c>
      <c r="D9289" s="7">
        <f t="shared" si="1672"/>
        <v>0</v>
      </c>
      <c r="E9289" s="7" t="e">
        <f>IF('Report DCM'!$H9289="In-Stream Video","Rich Media display banner",IF('Report DCM'!$I9289&gt;'Report DCM'!$J9289,"Standard",VLOOKUP(CONCATENATE(bd_adtype,"_",bd_creativetype),tabela,2,FALSE)))</f>
        <v>#N/A</v>
      </c>
      <c r="F9289" s="7">
        <f t="shared" si="1673"/>
        <v>0</v>
      </c>
      <c r="G9289" s="7">
        <f t="shared" si="1674"/>
        <v>0</v>
      </c>
      <c r="H9289" s="7">
        <f t="shared" si="1675"/>
        <v>0</v>
      </c>
      <c r="I9289" s="7">
        <f t="shared" si="1676"/>
        <v>0</v>
      </c>
      <c r="J9289" s="7">
        <f t="shared" si="1677"/>
        <v>0</v>
      </c>
      <c r="K9289" s="8" t="e">
        <f t="shared" si="1678"/>
        <v>#N/A</v>
      </c>
      <c r="L9289" s="7" t="e">
        <f t="shared" si="1679"/>
        <v>#N/A</v>
      </c>
      <c r="M9289" s="8" t="e">
        <f t="shared" si="1656"/>
        <v>#N/A</v>
      </c>
      <c r="N9289" s="8" t="e">
        <f t="shared" si="1657"/>
        <v>#N/A</v>
      </c>
    </row>
    <row r="9290" spans="1:14" ht="15.75" customHeight="1" x14ac:dyDescent="0.35">
      <c r="A9290" s="7">
        <f t="shared" si="1669"/>
        <v>0</v>
      </c>
      <c r="B9290" s="7">
        <f t="shared" si="1670"/>
        <v>0</v>
      </c>
      <c r="C9290" s="7">
        <f t="shared" si="1671"/>
        <v>0</v>
      </c>
      <c r="D9290" s="7">
        <f t="shared" si="1672"/>
        <v>0</v>
      </c>
      <c r="E9290" s="7" t="e">
        <f>IF('Report DCM'!$H9290="In-Stream Video","Rich Media display banner",IF('Report DCM'!$I9290&gt;'Report DCM'!$J9290,"Standard",VLOOKUP(CONCATENATE(bd_adtype,"_",bd_creativetype),tabela,2,FALSE)))</f>
        <v>#N/A</v>
      </c>
      <c r="F9290" s="7">
        <f t="shared" si="1673"/>
        <v>0</v>
      </c>
      <c r="G9290" s="7">
        <f t="shared" si="1674"/>
        <v>0</v>
      </c>
      <c r="H9290" s="7">
        <f t="shared" si="1675"/>
        <v>0</v>
      </c>
      <c r="I9290" s="7">
        <f t="shared" si="1676"/>
        <v>0</v>
      </c>
      <c r="J9290" s="7">
        <f t="shared" si="1677"/>
        <v>0</v>
      </c>
      <c r="K9290" s="8" t="e">
        <f t="shared" si="1678"/>
        <v>#N/A</v>
      </c>
      <c r="L9290" s="7" t="e">
        <f t="shared" si="1679"/>
        <v>#N/A</v>
      </c>
      <c r="M9290" s="8" t="e">
        <f t="shared" si="1656"/>
        <v>#N/A</v>
      </c>
      <c r="N9290" s="8" t="e">
        <f t="shared" si="1657"/>
        <v>#N/A</v>
      </c>
    </row>
    <row r="9291" spans="1:14" ht="15.75" customHeight="1" x14ac:dyDescent="0.35">
      <c r="A9291" s="7">
        <f t="shared" si="1669"/>
        <v>0</v>
      </c>
      <c r="B9291" s="7">
        <f t="shared" si="1670"/>
        <v>0</v>
      </c>
      <c r="C9291" s="7">
        <f t="shared" si="1671"/>
        <v>0</v>
      </c>
      <c r="D9291" s="7">
        <f t="shared" si="1672"/>
        <v>0</v>
      </c>
      <c r="E9291" s="7" t="e">
        <f>IF('Report DCM'!$H9291="In-Stream Video","Rich Media display banner",IF('Report DCM'!$I9291&gt;'Report DCM'!$J9291,"Standard",VLOOKUP(CONCATENATE(bd_adtype,"_",bd_creativetype),tabela,2,FALSE)))</f>
        <v>#N/A</v>
      </c>
      <c r="F9291" s="7">
        <f t="shared" si="1673"/>
        <v>0</v>
      </c>
      <c r="G9291" s="7">
        <f t="shared" si="1674"/>
        <v>0</v>
      </c>
      <c r="H9291" s="7">
        <f t="shared" si="1675"/>
        <v>0</v>
      </c>
      <c r="I9291" s="7">
        <f t="shared" si="1676"/>
        <v>0</v>
      </c>
      <c r="J9291" s="7">
        <f t="shared" si="1677"/>
        <v>0</v>
      </c>
      <c r="K9291" s="8" t="e">
        <f t="shared" si="1678"/>
        <v>#N/A</v>
      </c>
      <c r="L9291" s="7" t="e">
        <f t="shared" si="1679"/>
        <v>#N/A</v>
      </c>
      <c r="M9291" s="8" t="e">
        <f t="shared" si="1656"/>
        <v>#N/A</v>
      </c>
      <c r="N9291" s="8" t="e">
        <f t="shared" si="1657"/>
        <v>#N/A</v>
      </c>
    </row>
    <row r="9292" spans="1:14" ht="15.75" customHeight="1" x14ac:dyDescent="0.35">
      <c r="A9292" s="7">
        <f t="shared" si="1669"/>
        <v>0</v>
      </c>
      <c r="B9292" s="7">
        <f t="shared" si="1670"/>
        <v>0</v>
      </c>
      <c r="C9292" s="7">
        <f t="shared" si="1671"/>
        <v>0</v>
      </c>
      <c r="D9292" s="7">
        <f t="shared" si="1672"/>
        <v>0</v>
      </c>
      <c r="E9292" s="7" t="e">
        <f>IF('Report DCM'!$H9292="In-Stream Video","Rich Media display banner",IF('Report DCM'!$I9292&gt;'Report DCM'!$J9292,"Standard",VLOOKUP(CONCATENATE(bd_adtype,"_",bd_creativetype),tabela,2,FALSE)))</f>
        <v>#N/A</v>
      </c>
      <c r="F9292" s="7">
        <f t="shared" si="1673"/>
        <v>0</v>
      </c>
      <c r="G9292" s="7">
        <f t="shared" si="1674"/>
        <v>0</v>
      </c>
      <c r="H9292" s="7">
        <f t="shared" si="1675"/>
        <v>0</v>
      </c>
      <c r="I9292" s="7">
        <f t="shared" si="1676"/>
        <v>0</v>
      </c>
      <c r="J9292" s="7">
        <f t="shared" si="1677"/>
        <v>0</v>
      </c>
      <c r="K9292" s="8" t="e">
        <f t="shared" si="1678"/>
        <v>#N/A</v>
      </c>
      <c r="L9292" s="7" t="e">
        <f t="shared" si="1679"/>
        <v>#N/A</v>
      </c>
      <c r="M9292" s="8" t="e">
        <f t="shared" si="1656"/>
        <v>#N/A</v>
      </c>
      <c r="N9292" s="8" t="e">
        <f t="shared" si="1657"/>
        <v>#N/A</v>
      </c>
    </row>
    <row r="9293" spans="1:14" ht="15.75" customHeight="1" x14ac:dyDescent="0.35">
      <c r="A9293" s="7">
        <f t="shared" si="1669"/>
        <v>0</v>
      </c>
      <c r="B9293" s="7">
        <f t="shared" si="1670"/>
        <v>0</v>
      </c>
      <c r="C9293" s="7">
        <f t="shared" si="1671"/>
        <v>0</v>
      </c>
      <c r="D9293" s="7">
        <f t="shared" si="1672"/>
        <v>0</v>
      </c>
      <c r="E9293" s="7" t="e">
        <f>IF('Report DCM'!$H9293="In-Stream Video","Rich Media display banner",IF('Report DCM'!$I9293&gt;'Report DCM'!$J9293,"Standard",VLOOKUP(CONCATENATE(bd_adtype,"_",bd_creativetype),tabela,2,FALSE)))</f>
        <v>#N/A</v>
      </c>
      <c r="F9293" s="7">
        <f t="shared" si="1673"/>
        <v>0</v>
      </c>
      <c r="G9293" s="7">
        <f t="shared" si="1674"/>
        <v>0</v>
      </c>
      <c r="H9293" s="7">
        <f t="shared" si="1675"/>
        <v>0</v>
      </c>
      <c r="I9293" s="7">
        <f t="shared" si="1676"/>
        <v>0</v>
      </c>
      <c r="J9293" s="7">
        <f t="shared" si="1677"/>
        <v>0</v>
      </c>
      <c r="K9293" s="8" t="e">
        <f t="shared" si="1678"/>
        <v>#N/A</v>
      </c>
      <c r="L9293" s="7" t="e">
        <f t="shared" si="1679"/>
        <v>#N/A</v>
      </c>
      <c r="M9293" s="8" t="e">
        <f t="shared" si="1656"/>
        <v>#N/A</v>
      </c>
      <c r="N9293" s="8" t="e">
        <f t="shared" si="1657"/>
        <v>#N/A</v>
      </c>
    </row>
    <row r="9294" spans="1:14" ht="15.75" customHeight="1" x14ac:dyDescent="0.35">
      <c r="A9294" s="7">
        <f t="shared" si="1669"/>
        <v>0</v>
      </c>
      <c r="B9294" s="7">
        <f t="shared" si="1670"/>
        <v>0</v>
      </c>
      <c r="C9294" s="7">
        <f t="shared" si="1671"/>
        <v>0</v>
      </c>
      <c r="D9294" s="7">
        <f t="shared" si="1672"/>
        <v>0</v>
      </c>
      <c r="E9294" s="7" t="e">
        <f>IF('Report DCM'!$H9294="In-Stream Video","Rich Media display banner",IF('Report DCM'!$I9294&gt;'Report DCM'!$J9294,"Standard",VLOOKUP(CONCATENATE(bd_adtype,"_",bd_creativetype),tabela,2,FALSE)))</f>
        <v>#N/A</v>
      </c>
      <c r="F9294" s="7">
        <f t="shared" si="1673"/>
        <v>0</v>
      </c>
      <c r="G9294" s="7">
        <f t="shared" si="1674"/>
        <v>0</v>
      </c>
      <c r="H9294" s="7">
        <f t="shared" si="1675"/>
        <v>0</v>
      </c>
      <c r="I9294" s="7">
        <f t="shared" si="1676"/>
        <v>0</v>
      </c>
      <c r="J9294" s="7">
        <f t="shared" si="1677"/>
        <v>0</v>
      </c>
      <c r="K9294" s="8" t="e">
        <f t="shared" si="1678"/>
        <v>#N/A</v>
      </c>
      <c r="L9294" s="7" t="e">
        <f t="shared" si="1679"/>
        <v>#N/A</v>
      </c>
      <c r="M9294" s="8" t="e">
        <f t="shared" si="1656"/>
        <v>#N/A</v>
      </c>
      <c r="N9294" s="8" t="e">
        <f t="shared" si="1657"/>
        <v>#N/A</v>
      </c>
    </row>
    <row r="9295" spans="1:14" ht="15.75" customHeight="1" x14ac:dyDescent="0.35">
      <c r="A9295" s="7">
        <f t="shared" si="1669"/>
        <v>0</v>
      </c>
      <c r="B9295" s="7">
        <f t="shared" si="1670"/>
        <v>0</v>
      </c>
      <c r="C9295" s="7">
        <f t="shared" si="1671"/>
        <v>0</v>
      </c>
      <c r="D9295" s="7">
        <f t="shared" si="1672"/>
        <v>0</v>
      </c>
      <c r="E9295" s="7" t="e">
        <f>IF('Report DCM'!$H9295="In-Stream Video","Rich Media display banner",IF('Report DCM'!$I9295&gt;'Report DCM'!$J9295,"Standard",VLOOKUP(CONCATENATE(bd_adtype,"_",bd_creativetype),tabela,2,FALSE)))</f>
        <v>#N/A</v>
      </c>
      <c r="F9295" s="7">
        <f t="shared" si="1673"/>
        <v>0</v>
      </c>
      <c r="G9295" s="7">
        <f t="shared" si="1674"/>
        <v>0</v>
      </c>
      <c r="H9295" s="7">
        <f t="shared" si="1675"/>
        <v>0</v>
      </c>
      <c r="I9295" s="7">
        <f t="shared" si="1676"/>
        <v>0</v>
      </c>
      <c r="J9295" s="7">
        <f t="shared" si="1677"/>
        <v>0</v>
      </c>
      <c r="K9295" s="8" t="e">
        <f t="shared" si="1678"/>
        <v>#N/A</v>
      </c>
      <c r="L9295" s="7" t="e">
        <f t="shared" si="1679"/>
        <v>#N/A</v>
      </c>
      <c r="M9295" s="8" t="e">
        <f t="shared" si="1656"/>
        <v>#N/A</v>
      </c>
      <c r="N9295" s="8" t="e">
        <f t="shared" si="1657"/>
        <v>#N/A</v>
      </c>
    </row>
    <row r="9296" spans="1:14" ht="15.75" customHeight="1" x14ac:dyDescent="0.35">
      <c r="A9296" s="7">
        <f t="shared" si="1669"/>
        <v>0</v>
      </c>
      <c r="B9296" s="7">
        <f t="shared" si="1670"/>
        <v>0</v>
      </c>
      <c r="C9296" s="7">
        <f t="shared" si="1671"/>
        <v>0</v>
      </c>
      <c r="D9296" s="7">
        <f t="shared" si="1672"/>
        <v>0</v>
      </c>
      <c r="E9296" s="7" t="e">
        <f>IF('Report DCM'!$H9296="In-Stream Video","Rich Media display banner",IF('Report DCM'!$I9296&gt;'Report DCM'!$J9296,"Standard",VLOOKUP(CONCATENATE(bd_adtype,"_",bd_creativetype),tabela,2,FALSE)))</f>
        <v>#N/A</v>
      </c>
      <c r="F9296" s="7">
        <f t="shared" si="1673"/>
        <v>0</v>
      </c>
      <c r="G9296" s="7">
        <f t="shared" si="1674"/>
        <v>0</v>
      </c>
      <c r="H9296" s="7">
        <f t="shared" si="1675"/>
        <v>0</v>
      </c>
      <c r="I9296" s="7">
        <f t="shared" si="1676"/>
        <v>0</v>
      </c>
      <c r="J9296" s="7">
        <f t="shared" si="1677"/>
        <v>0</v>
      </c>
      <c r="K9296" s="8" t="e">
        <f t="shared" si="1678"/>
        <v>#N/A</v>
      </c>
      <c r="L9296" s="7" t="e">
        <f t="shared" si="1679"/>
        <v>#N/A</v>
      </c>
      <c r="M9296" s="8" t="e">
        <f t="shared" si="1656"/>
        <v>#N/A</v>
      </c>
      <c r="N9296" s="8" t="e">
        <f t="shared" si="1657"/>
        <v>#N/A</v>
      </c>
    </row>
    <row r="9297" spans="1:14" ht="15.75" customHeight="1" x14ac:dyDescent="0.35">
      <c r="A9297" s="7">
        <f t="shared" si="1669"/>
        <v>0</v>
      </c>
      <c r="B9297" s="7">
        <f t="shared" si="1670"/>
        <v>0</v>
      </c>
      <c r="C9297" s="7">
        <f t="shared" si="1671"/>
        <v>0</v>
      </c>
      <c r="D9297" s="7">
        <f t="shared" si="1672"/>
        <v>0</v>
      </c>
      <c r="E9297" s="7" t="e">
        <f>IF('Report DCM'!$H9297="In-Stream Video","Rich Media display banner",IF('Report DCM'!$I9297&gt;'Report DCM'!$J9297,"Standard",VLOOKUP(CONCATENATE(bd_adtype,"_",bd_creativetype),tabela,2,FALSE)))</f>
        <v>#N/A</v>
      </c>
      <c r="F9297" s="7">
        <f t="shared" si="1673"/>
        <v>0</v>
      </c>
      <c r="G9297" s="7">
        <f t="shared" si="1674"/>
        <v>0</v>
      </c>
      <c r="H9297" s="7">
        <f t="shared" si="1675"/>
        <v>0</v>
      </c>
      <c r="I9297" s="7">
        <f t="shared" si="1676"/>
        <v>0</v>
      </c>
      <c r="J9297" s="7">
        <f t="shared" si="1677"/>
        <v>0</v>
      </c>
      <c r="K9297" s="8" t="e">
        <f t="shared" si="1678"/>
        <v>#N/A</v>
      </c>
      <c r="L9297" s="7" t="e">
        <f t="shared" si="1679"/>
        <v>#N/A</v>
      </c>
      <c r="M9297" s="8" t="e">
        <f t="shared" si="1656"/>
        <v>#N/A</v>
      </c>
      <c r="N9297" s="8" t="e">
        <f t="shared" si="1657"/>
        <v>#N/A</v>
      </c>
    </row>
    <row r="9298" spans="1:14" ht="15.75" customHeight="1" x14ac:dyDescent="0.35">
      <c r="A9298" s="7">
        <f t="shared" si="1669"/>
        <v>0</v>
      </c>
      <c r="B9298" s="7">
        <f t="shared" si="1670"/>
        <v>0</v>
      </c>
      <c r="C9298" s="7">
        <f t="shared" si="1671"/>
        <v>0</v>
      </c>
      <c r="D9298" s="7">
        <f t="shared" si="1672"/>
        <v>0</v>
      </c>
      <c r="E9298" s="7" t="e">
        <f>IF('Report DCM'!$H9298="In-Stream Video","Rich Media display banner",IF('Report DCM'!$I9298&gt;'Report DCM'!$J9298,"Standard",VLOOKUP(CONCATENATE(bd_adtype,"_",bd_creativetype),tabela,2,FALSE)))</f>
        <v>#N/A</v>
      </c>
      <c r="F9298" s="7">
        <f t="shared" si="1673"/>
        <v>0</v>
      </c>
      <c r="G9298" s="7">
        <f t="shared" si="1674"/>
        <v>0</v>
      </c>
      <c r="H9298" s="7">
        <f t="shared" si="1675"/>
        <v>0</v>
      </c>
      <c r="I9298" s="7">
        <f t="shared" si="1676"/>
        <v>0</v>
      </c>
      <c r="J9298" s="7">
        <f t="shared" si="1677"/>
        <v>0</v>
      </c>
      <c r="K9298" s="8" t="e">
        <f t="shared" si="1678"/>
        <v>#N/A</v>
      </c>
      <c r="L9298" s="7" t="e">
        <f t="shared" si="1679"/>
        <v>#N/A</v>
      </c>
      <c r="M9298" s="8" t="e">
        <f t="shared" si="1656"/>
        <v>#N/A</v>
      </c>
      <c r="N9298" s="8" t="e">
        <f t="shared" si="1657"/>
        <v>#N/A</v>
      </c>
    </row>
    <row r="9299" spans="1:14" ht="15.75" customHeight="1" x14ac:dyDescent="0.35">
      <c r="A9299" s="7">
        <f t="shared" si="1669"/>
        <v>0</v>
      </c>
      <c r="B9299" s="7">
        <f t="shared" si="1670"/>
        <v>0</v>
      </c>
      <c r="C9299" s="7">
        <f t="shared" si="1671"/>
        <v>0</v>
      </c>
      <c r="D9299" s="7">
        <f t="shared" si="1672"/>
        <v>0</v>
      </c>
      <c r="E9299" s="7" t="e">
        <f>IF('Report DCM'!$H9299="In-Stream Video","Rich Media display banner",IF('Report DCM'!$I9299&gt;'Report DCM'!$J9299,"Standard",VLOOKUP(CONCATENATE(bd_adtype,"_",bd_creativetype),tabela,2,FALSE)))</f>
        <v>#N/A</v>
      </c>
      <c r="F9299" s="7">
        <f t="shared" si="1673"/>
        <v>0</v>
      </c>
      <c r="G9299" s="7">
        <f t="shared" si="1674"/>
        <v>0</v>
      </c>
      <c r="H9299" s="7">
        <f t="shared" si="1675"/>
        <v>0</v>
      </c>
      <c r="I9299" s="7">
        <f t="shared" si="1676"/>
        <v>0</v>
      </c>
      <c r="J9299" s="7">
        <f t="shared" si="1677"/>
        <v>0</v>
      </c>
      <c r="K9299" s="8" t="e">
        <f t="shared" si="1678"/>
        <v>#N/A</v>
      </c>
      <c r="L9299" s="7" t="e">
        <f t="shared" si="1679"/>
        <v>#N/A</v>
      </c>
      <c r="M9299" s="8" t="e">
        <f t="shared" si="1656"/>
        <v>#N/A</v>
      </c>
      <c r="N9299" s="8" t="e">
        <f t="shared" si="1657"/>
        <v>#N/A</v>
      </c>
    </row>
    <row r="9300" spans="1:14" ht="15.75" customHeight="1" x14ac:dyDescent="0.35">
      <c r="A9300" s="7">
        <f t="shared" si="1669"/>
        <v>0</v>
      </c>
      <c r="B9300" s="7">
        <f t="shared" si="1670"/>
        <v>0</v>
      </c>
      <c r="C9300" s="7">
        <f t="shared" si="1671"/>
        <v>0</v>
      </c>
      <c r="D9300" s="7">
        <f t="shared" si="1672"/>
        <v>0</v>
      </c>
      <c r="E9300" s="7" t="e">
        <f>IF('Report DCM'!$H9300="In-Stream Video","Rich Media display banner",IF('Report DCM'!$I9300&gt;'Report DCM'!$J9300,"Standard",VLOOKUP(CONCATENATE(bd_adtype,"_",bd_creativetype),tabela,2,FALSE)))</f>
        <v>#N/A</v>
      </c>
      <c r="F9300" s="7">
        <f t="shared" si="1673"/>
        <v>0</v>
      </c>
      <c r="G9300" s="7">
        <f t="shared" si="1674"/>
        <v>0</v>
      </c>
      <c r="H9300" s="7">
        <f t="shared" si="1675"/>
        <v>0</v>
      </c>
      <c r="I9300" s="7">
        <f t="shared" si="1676"/>
        <v>0</v>
      </c>
      <c r="J9300" s="7">
        <f t="shared" si="1677"/>
        <v>0</v>
      </c>
      <c r="K9300" s="8" t="e">
        <f t="shared" si="1678"/>
        <v>#N/A</v>
      </c>
      <c r="L9300" s="7" t="e">
        <f t="shared" si="1679"/>
        <v>#N/A</v>
      </c>
      <c r="M9300" s="8" t="e">
        <f t="shared" si="1656"/>
        <v>#N/A</v>
      </c>
      <c r="N9300" s="8" t="e">
        <f t="shared" si="1657"/>
        <v>#N/A</v>
      </c>
    </row>
    <row r="9301" spans="1:14" ht="15.75" customHeight="1" x14ac:dyDescent="0.35">
      <c r="A9301" s="7">
        <f t="shared" si="1669"/>
        <v>0</v>
      </c>
      <c r="B9301" s="7">
        <f t="shared" si="1670"/>
        <v>0</v>
      </c>
      <c r="C9301" s="7">
        <f t="shared" si="1671"/>
        <v>0</v>
      </c>
      <c r="D9301" s="7">
        <f t="shared" si="1672"/>
        <v>0</v>
      </c>
      <c r="E9301" s="7" t="e">
        <f>IF('Report DCM'!$H9301="In-Stream Video","Rich Media display banner",IF('Report DCM'!$I9301&gt;'Report DCM'!$J9301,"Standard",VLOOKUP(CONCATENATE(bd_adtype,"_",bd_creativetype),tabela,2,FALSE)))</f>
        <v>#N/A</v>
      </c>
      <c r="F9301" s="7">
        <f t="shared" si="1673"/>
        <v>0</v>
      </c>
      <c r="G9301" s="7">
        <f t="shared" si="1674"/>
        <v>0</v>
      </c>
      <c r="H9301" s="7">
        <f t="shared" si="1675"/>
        <v>0</v>
      </c>
      <c r="I9301" s="7">
        <f t="shared" si="1676"/>
        <v>0</v>
      </c>
      <c r="J9301" s="7">
        <f t="shared" si="1677"/>
        <v>0</v>
      </c>
      <c r="K9301" s="8" t="e">
        <f t="shared" si="1678"/>
        <v>#N/A</v>
      </c>
      <c r="L9301" s="7" t="e">
        <f t="shared" si="1679"/>
        <v>#N/A</v>
      </c>
      <c r="M9301" s="8" t="e">
        <f t="shared" si="1656"/>
        <v>#N/A</v>
      </c>
      <c r="N9301" s="8" t="e">
        <f t="shared" si="1657"/>
        <v>#N/A</v>
      </c>
    </row>
    <row r="9302" spans="1:14" ht="15.75" customHeight="1" x14ac:dyDescent="0.35">
      <c r="A9302" s="7">
        <f t="shared" si="1669"/>
        <v>0</v>
      </c>
      <c r="B9302" s="7">
        <f t="shared" si="1670"/>
        <v>0</v>
      </c>
      <c r="C9302" s="7">
        <f t="shared" si="1671"/>
        <v>0</v>
      </c>
      <c r="D9302" s="7">
        <f t="shared" si="1672"/>
        <v>0</v>
      </c>
      <c r="E9302" s="7" t="e">
        <f>IF('Report DCM'!$H9302="In-Stream Video","Rich Media display banner",IF('Report DCM'!$I9302&gt;'Report DCM'!$J9302,"Standard",VLOOKUP(CONCATENATE(bd_adtype,"_",bd_creativetype),tabela,2,FALSE)))</f>
        <v>#N/A</v>
      </c>
      <c r="F9302" s="7">
        <f t="shared" si="1673"/>
        <v>0</v>
      </c>
      <c r="G9302" s="7">
        <f t="shared" si="1674"/>
        <v>0</v>
      </c>
      <c r="H9302" s="7">
        <f t="shared" si="1675"/>
        <v>0</v>
      </c>
      <c r="I9302" s="7">
        <f t="shared" si="1676"/>
        <v>0</v>
      </c>
      <c r="J9302" s="7">
        <f t="shared" si="1677"/>
        <v>0</v>
      </c>
      <c r="K9302" s="8" t="e">
        <f t="shared" si="1678"/>
        <v>#N/A</v>
      </c>
      <c r="L9302" s="7" t="e">
        <f t="shared" si="1679"/>
        <v>#N/A</v>
      </c>
      <c r="M9302" s="8" t="e">
        <f t="shared" si="1656"/>
        <v>#N/A</v>
      </c>
      <c r="N9302" s="8" t="e">
        <f t="shared" si="1657"/>
        <v>#N/A</v>
      </c>
    </row>
    <row r="9303" spans="1:14" ht="15.75" customHeight="1" x14ac:dyDescent="0.35">
      <c r="A9303" s="7">
        <f t="shared" si="1669"/>
        <v>0</v>
      </c>
      <c r="B9303" s="7">
        <f t="shared" si="1670"/>
        <v>0</v>
      </c>
      <c r="C9303" s="7">
        <f t="shared" si="1671"/>
        <v>0</v>
      </c>
      <c r="D9303" s="7">
        <f t="shared" si="1672"/>
        <v>0</v>
      </c>
      <c r="E9303" s="7" t="e">
        <f>IF('Report DCM'!$H9303="In-Stream Video","Rich Media display banner",IF('Report DCM'!$I9303&gt;'Report DCM'!$J9303,"Standard",VLOOKUP(CONCATENATE(bd_adtype,"_",bd_creativetype),tabela,2,FALSE)))</f>
        <v>#N/A</v>
      </c>
      <c r="F9303" s="7">
        <f t="shared" si="1673"/>
        <v>0</v>
      </c>
      <c r="G9303" s="7">
        <f t="shared" si="1674"/>
        <v>0</v>
      </c>
      <c r="H9303" s="7">
        <f t="shared" si="1675"/>
        <v>0</v>
      </c>
      <c r="I9303" s="7">
        <f t="shared" si="1676"/>
        <v>0</v>
      </c>
      <c r="J9303" s="7">
        <f t="shared" si="1677"/>
        <v>0</v>
      </c>
      <c r="K9303" s="8" t="e">
        <f t="shared" si="1678"/>
        <v>#N/A</v>
      </c>
      <c r="L9303" s="7" t="e">
        <f t="shared" si="1679"/>
        <v>#N/A</v>
      </c>
      <c r="M9303" s="8" t="e">
        <f t="shared" si="1656"/>
        <v>#N/A</v>
      </c>
      <c r="N9303" s="8" t="e">
        <f t="shared" si="1657"/>
        <v>#N/A</v>
      </c>
    </row>
    <row r="9304" spans="1:14" ht="15.75" customHeight="1" x14ac:dyDescent="0.35">
      <c r="A9304" s="7">
        <f t="shared" si="1669"/>
        <v>0</v>
      </c>
      <c r="B9304" s="7">
        <f t="shared" si="1670"/>
        <v>0</v>
      </c>
      <c r="C9304" s="7">
        <f t="shared" si="1671"/>
        <v>0</v>
      </c>
      <c r="D9304" s="7">
        <f t="shared" si="1672"/>
        <v>0</v>
      </c>
      <c r="E9304" s="7" t="e">
        <f>IF('Report DCM'!$H9304="In-Stream Video","Rich Media display banner",IF('Report DCM'!$I9304&gt;'Report DCM'!$J9304,"Standard",VLOOKUP(CONCATENATE(bd_adtype,"_",bd_creativetype),tabela,2,FALSE)))</f>
        <v>#N/A</v>
      </c>
      <c r="F9304" s="7">
        <f t="shared" si="1673"/>
        <v>0</v>
      </c>
      <c r="G9304" s="7">
        <f t="shared" si="1674"/>
        <v>0</v>
      </c>
      <c r="H9304" s="7">
        <f t="shared" si="1675"/>
        <v>0</v>
      </c>
      <c r="I9304" s="7">
        <f t="shared" si="1676"/>
        <v>0</v>
      </c>
      <c r="J9304" s="7">
        <f t="shared" si="1677"/>
        <v>0</v>
      </c>
      <c r="K9304" s="8" t="e">
        <f t="shared" si="1678"/>
        <v>#N/A</v>
      </c>
      <c r="L9304" s="7" t="e">
        <f t="shared" si="1679"/>
        <v>#N/A</v>
      </c>
      <c r="M9304" s="8" t="e">
        <f t="shared" si="1656"/>
        <v>#N/A</v>
      </c>
      <c r="N9304" s="8" t="e">
        <f t="shared" si="1657"/>
        <v>#N/A</v>
      </c>
    </row>
    <row r="9305" spans="1:14" ht="15.75" customHeight="1" x14ac:dyDescent="0.35">
      <c r="A9305" s="7">
        <f t="shared" si="1669"/>
        <v>0</v>
      </c>
      <c r="B9305" s="7">
        <f t="shared" si="1670"/>
        <v>0</v>
      </c>
      <c r="C9305" s="7">
        <f t="shared" si="1671"/>
        <v>0</v>
      </c>
      <c r="D9305" s="7">
        <f t="shared" si="1672"/>
        <v>0</v>
      </c>
      <c r="E9305" s="7" t="e">
        <f>IF('Report DCM'!$H9305="In-Stream Video","Rich Media display banner",IF('Report DCM'!$I9305&gt;'Report DCM'!$J9305,"Standard",VLOOKUP(CONCATENATE(bd_adtype,"_",bd_creativetype),tabela,2,FALSE)))</f>
        <v>#N/A</v>
      </c>
      <c r="F9305" s="7">
        <f t="shared" si="1673"/>
        <v>0</v>
      </c>
      <c r="G9305" s="7">
        <f t="shared" si="1674"/>
        <v>0</v>
      </c>
      <c r="H9305" s="7">
        <f t="shared" si="1675"/>
        <v>0</v>
      </c>
      <c r="I9305" s="7">
        <f t="shared" si="1676"/>
        <v>0</v>
      </c>
      <c r="J9305" s="7">
        <f t="shared" si="1677"/>
        <v>0</v>
      </c>
      <c r="K9305" s="8" t="e">
        <f t="shared" si="1678"/>
        <v>#N/A</v>
      </c>
      <c r="L9305" s="7" t="e">
        <f t="shared" si="1679"/>
        <v>#N/A</v>
      </c>
      <c r="M9305" s="8" t="e">
        <f t="shared" si="1656"/>
        <v>#N/A</v>
      </c>
      <c r="N9305" s="8" t="e">
        <f t="shared" si="1657"/>
        <v>#N/A</v>
      </c>
    </row>
    <row r="9306" spans="1:14" ht="15.75" customHeight="1" x14ac:dyDescent="0.35">
      <c r="A9306" s="7">
        <f t="shared" si="1669"/>
        <v>0</v>
      </c>
      <c r="B9306" s="7">
        <f t="shared" si="1670"/>
        <v>0</v>
      </c>
      <c r="C9306" s="7">
        <f t="shared" si="1671"/>
        <v>0</v>
      </c>
      <c r="D9306" s="7">
        <f t="shared" si="1672"/>
        <v>0</v>
      </c>
      <c r="E9306" s="7" t="e">
        <f>IF('Report DCM'!$H9306="In-Stream Video","Rich Media display banner",IF('Report DCM'!$I9306&gt;'Report DCM'!$J9306,"Standard",VLOOKUP(CONCATENATE(bd_adtype,"_",bd_creativetype),tabela,2,FALSE)))</f>
        <v>#N/A</v>
      </c>
      <c r="F9306" s="7">
        <f t="shared" si="1673"/>
        <v>0</v>
      </c>
      <c r="G9306" s="7">
        <f t="shared" si="1674"/>
        <v>0</v>
      </c>
      <c r="H9306" s="7">
        <f t="shared" si="1675"/>
        <v>0</v>
      </c>
      <c r="I9306" s="7">
        <f t="shared" si="1676"/>
        <v>0</v>
      </c>
      <c r="J9306" s="7">
        <f t="shared" si="1677"/>
        <v>0</v>
      </c>
      <c r="K9306" s="8" t="e">
        <f t="shared" si="1678"/>
        <v>#N/A</v>
      </c>
      <c r="L9306" s="7" t="e">
        <f t="shared" si="1679"/>
        <v>#N/A</v>
      </c>
      <c r="M9306" s="8" t="e">
        <f t="shared" si="1656"/>
        <v>#N/A</v>
      </c>
      <c r="N9306" s="8" t="e">
        <f t="shared" si="1657"/>
        <v>#N/A</v>
      </c>
    </row>
    <row r="9307" spans="1:14" ht="15.75" customHeight="1" x14ac:dyDescent="0.35">
      <c r="A9307" s="7">
        <f t="shared" si="1669"/>
        <v>0</v>
      </c>
      <c r="B9307" s="7">
        <f t="shared" si="1670"/>
        <v>0</v>
      </c>
      <c r="C9307" s="7">
        <f t="shared" si="1671"/>
        <v>0</v>
      </c>
      <c r="D9307" s="7">
        <f t="shared" si="1672"/>
        <v>0</v>
      </c>
      <c r="E9307" s="7" t="e">
        <f>IF('Report DCM'!$H9307="In-Stream Video","Rich Media display banner",IF('Report DCM'!$I9307&gt;'Report DCM'!$J9307,"Standard",VLOOKUP(CONCATENATE(bd_adtype,"_",bd_creativetype),tabela,2,FALSE)))</f>
        <v>#N/A</v>
      </c>
      <c r="F9307" s="7">
        <f t="shared" si="1673"/>
        <v>0</v>
      </c>
      <c r="G9307" s="7">
        <f t="shared" si="1674"/>
        <v>0</v>
      </c>
      <c r="H9307" s="7">
        <f t="shared" si="1675"/>
        <v>0</v>
      </c>
      <c r="I9307" s="7">
        <f t="shared" si="1676"/>
        <v>0</v>
      </c>
      <c r="J9307" s="7">
        <f t="shared" si="1677"/>
        <v>0</v>
      </c>
      <c r="K9307" s="8" t="e">
        <f t="shared" si="1678"/>
        <v>#N/A</v>
      </c>
      <c r="L9307" s="7" t="e">
        <f t="shared" si="1679"/>
        <v>#N/A</v>
      </c>
      <c r="M9307" s="8" t="e">
        <f t="shared" si="1656"/>
        <v>#N/A</v>
      </c>
      <c r="N9307" s="8" t="e">
        <f t="shared" si="1657"/>
        <v>#N/A</v>
      </c>
    </row>
    <row r="9308" spans="1:14" ht="15.75" customHeight="1" x14ac:dyDescent="0.35">
      <c r="A9308" s="7">
        <f t="shared" si="1669"/>
        <v>0</v>
      </c>
      <c r="B9308" s="7">
        <f t="shared" si="1670"/>
        <v>0</v>
      </c>
      <c r="C9308" s="7">
        <f t="shared" si="1671"/>
        <v>0</v>
      </c>
      <c r="D9308" s="7">
        <f t="shared" si="1672"/>
        <v>0</v>
      </c>
      <c r="E9308" s="7" t="e">
        <f>IF('Report DCM'!$H9308="In-Stream Video","Rich Media display banner",IF('Report DCM'!$I9308&gt;'Report DCM'!$J9308,"Standard",VLOOKUP(CONCATENATE(bd_adtype,"_",bd_creativetype),tabela,2,FALSE)))</f>
        <v>#N/A</v>
      </c>
      <c r="F9308" s="7">
        <f t="shared" si="1673"/>
        <v>0</v>
      </c>
      <c r="G9308" s="7">
        <f t="shared" si="1674"/>
        <v>0</v>
      </c>
      <c r="H9308" s="7">
        <f t="shared" si="1675"/>
        <v>0</v>
      </c>
      <c r="I9308" s="7">
        <f t="shared" si="1676"/>
        <v>0</v>
      </c>
      <c r="J9308" s="7">
        <f t="shared" si="1677"/>
        <v>0</v>
      </c>
      <c r="K9308" s="8" t="e">
        <f t="shared" si="1678"/>
        <v>#N/A</v>
      </c>
      <c r="L9308" s="7" t="e">
        <f t="shared" si="1679"/>
        <v>#N/A</v>
      </c>
      <c r="M9308" s="8" t="e">
        <f t="shared" si="1656"/>
        <v>#N/A</v>
      </c>
      <c r="N9308" s="8" t="e">
        <f t="shared" si="1657"/>
        <v>#N/A</v>
      </c>
    </row>
    <row r="9309" spans="1:14" ht="15.75" customHeight="1" x14ac:dyDescent="0.35">
      <c r="A9309" s="7">
        <f t="shared" si="1669"/>
        <v>0</v>
      </c>
      <c r="B9309" s="7">
        <f t="shared" si="1670"/>
        <v>0</v>
      </c>
      <c r="C9309" s="7">
        <f t="shared" si="1671"/>
        <v>0</v>
      </c>
      <c r="D9309" s="7">
        <f t="shared" si="1672"/>
        <v>0</v>
      </c>
      <c r="E9309" s="7" t="e">
        <f>IF('Report DCM'!$H9309="In-Stream Video","Rich Media display banner",IF('Report DCM'!$I9309&gt;'Report DCM'!$J9309,"Standard",VLOOKUP(CONCATENATE(bd_adtype,"_",bd_creativetype),tabela,2,FALSE)))</f>
        <v>#N/A</v>
      </c>
      <c r="F9309" s="7">
        <f t="shared" si="1673"/>
        <v>0</v>
      </c>
      <c r="G9309" s="7">
        <f t="shared" si="1674"/>
        <v>0</v>
      </c>
      <c r="H9309" s="7">
        <f t="shared" si="1675"/>
        <v>0</v>
      </c>
      <c r="I9309" s="7">
        <f t="shared" si="1676"/>
        <v>0</v>
      </c>
      <c r="J9309" s="7">
        <f t="shared" si="1677"/>
        <v>0</v>
      </c>
      <c r="K9309" s="8" t="e">
        <f t="shared" si="1678"/>
        <v>#N/A</v>
      </c>
      <c r="L9309" s="7" t="e">
        <f t="shared" si="1679"/>
        <v>#N/A</v>
      </c>
      <c r="M9309" s="8" t="e">
        <f t="shared" si="1656"/>
        <v>#N/A</v>
      </c>
      <c r="N9309" s="8" t="e">
        <f t="shared" si="1657"/>
        <v>#N/A</v>
      </c>
    </row>
    <row r="9310" spans="1:14" ht="15.75" customHeight="1" x14ac:dyDescent="0.35">
      <c r="A9310" s="7">
        <f t="shared" si="1669"/>
        <v>0</v>
      </c>
      <c r="B9310" s="7">
        <f t="shared" si="1670"/>
        <v>0</v>
      </c>
      <c r="C9310" s="7">
        <f t="shared" si="1671"/>
        <v>0</v>
      </c>
      <c r="D9310" s="7">
        <f t="shared" si="1672"/>
        <v>0</v>
      </c>
      <c r="E9310" s="7" t="e">
        <f>IF('Report DCM'!$H9310="In-Stream Video","Rich Media display banner",IF('Report DCM'!$I9310&gt;'Report DCM'!$J9310,"Standard",VLOOKUP(CONCATENATE(bd_adtype,"_",bd_creativetype),tabela,2,FALSE)))</f>
        <v>#N/A</v>
      </c>
      <c r="F9310" s="7">
        <f t="shared" si="1673"/>
        <v>0</v>
      </c>
      <c r="G9310" s="7">
        <f t="shared" si="1674"/>
        <v>0</v>
      </c>
      <c r="H9310" s="7">
        <f t="shared" si="1675"/>
        <v>0</v>
      </c>
      <c r="I9310" s="7">
        <f t="shared" si="1676"/>
        <v>0</v>
      </c>
      <c r="J9310" s="7">
        <f t="shared" si="1677"/>
        <v>0</v>
      </c>
      <c r="K9310" s="8" t="e">
        <f t="shared" si="1678"/>
        <v>#N/A</v>
      </c>
      <c r="L9310" s="7" t="e">
        <f t="shared" si="1679"/>
        <v>#N/A</v>
      </c>
      <c r="M9310" s="8" t="e">
        <f t="shared" si="1656"/>
        <v>#N/A</v>
      </c>
      <c r="N9310" s="8" t="e">
        <f t="shared" si="1657"/>
        <v>#N/A</v>
      </c>
    </row>
    <row r="9311" spans="1:14" ht="15.75" customHeight="1" x14ac:dyDescent="0.35">
      <c r="A9311" s="7">
        <f t="shared" si="1669"/>
        <v>0</v>
      </c>
      <c r="B9311" s="7">
        <f t="shared" si="1670"/>
        <v>0</v>
      </c>
      <c r="C9311" s="7">
        <f t="shared" si="1671"/>
        <v>0</v>
      </c>
      <c r="D9311" s="7">
        <f t="shared" si="1672"/>
        <v>0</v>
      </c>
      <c r="E9311" s="7" t="e">
        <f>IF('Report DCM'!$H9311="In-Stream Video","Rich Media display banner",IF('Report DCM'!$I9311&gt;'Report DCM'!$J9311,"Standard",VLOOKUP(CONCATENATE(bd_adtype,"_",bd_creativetype),tabela,2,FALSE)))</f>
        <v>#N/A</v>
      </c>
      <c r="F9311" s="7">
        <f t="shared" si="1673"/>
        <v>0</v>
      </c>
      <c r="G9311" s="7">
        <f t="shared" si="1674"/>
        <v>0</v>
      </c>
      <c r="H9311" s="7">
        <f t="shared" si="1675"/>
        <v>0</v>
      </c>
      <c r="I9311" s="7">
        <f t="shared" si="1676"/>
        <v>0</v>
      </c>
      <c r="J9311" s="7">
        <f t="shared" si="1677"/>
        <v>0</v>
      </c>
      <c r="K9311" s="8" t="e">
        <f t="shared" si="1678"/>
        <v>#N/A</v>
      </c>
      <c r="L9311" s="7" t="e">
        <f t="shared" si="1679"/>
        <v>#N/A</v>
      </c>
      <c r="M9311" s="8" t="e">
        <f t="shared" si="1656"/>
        <v>#N/A</v>
      </c>
      <c r="N9311" s="8" t="e">
        <f t="shared" si="1657"/>
        <v>#N/A</v>
      </c>
    </row>
    <row r="9312" spans="1:14" ht="15.75" customHeight="1" x14ac:dyDescent="0.35">
      <c r="A9312" s="7">
        <f t="shared" si="1669"/>
        <v>0</v>
      </c>
      <c r="B9312" s="7">
        <f t="shared" si="1670"/>
        <v>0</v>
      </c>
      <c r="C9312" s="7">
        <f t="shared" si="1671"/>
        <v>0</v>
      </c>
      <c r="D9312" s="7">
        <f t="shared" si="1672"/>
        <v>0</v>
      </c>
      <c r="E9312" s="7" t="e">
        <f>IF('Report DCM'!$H9312="In-Stream Video","Rich Media display banner",IF('Report DCM'!$I9312&gt;'Report DCM'!$J9312,"Standard",VLOOKUP(CONCATENATE(bd_adtype,"_",bd_creativetype),tabela,2,FALSE)))</f>
        <v>#N/A</v>
      </c>
      <c r="F9312" s="7">
        <f t="shared" si="1673"/>
        <v>0</v>
      </c>
      <c r="G9312" s="7">
        <f t="shared" si="1674"/>
        <v>0</v>
      </c>
      <c r="H9312" s="7">
        <f t="shared" si="1675"/>
        <v>0</v>
      </c>
      <c r="I9312" s="7">
        <f t="shared" si="1676"/>
        <v>0</v>
      </c>
      <c r="J9312" s="7">
        <f t="shared" si="1677"/>
        <v>0</v>
      </c>
      <c r="K9312" s="8" t="e">
        <f t="shared" si="1678"/>
        <v>#N/A</v>
      </c>
      <c r="L9312" s="7" t="e">
        <f t="shared" si="1679"/>
        <v>#N/A</v>
      </c>
      <c r="M9312" s="8" t="e">
        <f t="shared" si="1656"/>
        <v>#N/A</v>
      </c>
      <c r="N9312" s="8" t="e">
        <f t="shared" si="1657"/>
        <v>#N/A</v>
      </c>
    </row>
    <row r="9313" spans="1:14" ht="15.75" customHeight="1" x14ac:dyDescent="0.35">
      <c r="A9313" s="7">
        <f t="shared" si="1669"/>
        <v>0</v>
      </c>
      <c r="B9313" s="7">
        <f t="shared" si="1670"/>
        <v>0</v>
      </c>
      <c r="C9313" s="7">
        <f t="shared" si="1671"/>
        <v>0</v>
      </c>
      <c r="D9313" s="7">
        <f t="shared" si="1672"/>
        <v>0</v>
      </c>
      <c r="E9313" s="7" t="e">
        <f>IF('Report DCM'!$H9313="In-Stream Video","Rich Media display banner",IF('Report DCM'!$I9313&gt;'Report DCM'!$J9313,"Standard",VLOOKUP(CONCATENATE(bd_adtype,"_",bd_creativetype),tabela,2,FALSE)))</f>
        <v>#N/A</v>
      </c>
      <c r="F9313" s="7">
        <f t="shared" si="1673"/>
        <v>0</v>
      </c>
      <c r="G9313" s="7">
        <f t="shared" si="1674"/>
        <v>0</v>
      </c>
      <c r="H9313" s="7">
        <f t="shared" si="1675"/>
        <v>0</v>
      </c>
      <c r="I9313" s="7">
        <f t="shared" si="1676"/>
        <v>0</v>
      </c>
      <c r="J9313" s="7">
        <f t="shared" si="1677"/>
        <v>0</v>
      </c>
      <c r="K9313" s="8" t="e">
        <f t="shared" si="1678"/>
        <v>#N/A</v>
      </c>
      <c r="L9313" s="7" t="e">
        <f t="shared" si="1679"/>
        <v>#N/A</v>
      </c>
      <c r="M9313" s="8" t="e">
        <f t="shared" si="1656"/>
        <v>#N/A</v>
      </c>
      <c r="N9313" s="8" t="e">
        <f t="shared" si="1657"/>
        <v>#N/A</v>
      </c>
    </row>
    <row r="9314" spans="1:14" ht="15.75" customHeight="1" x14ac:dyDescent="0.35">
      <c r="A9314" s="7">
        <f t="shared" si="1669"/>
        <v>0</v>
      </c>
      <c r="B9314" s="7">
        <f t="shared" si="1670"/>
        <v>0</v>
      </c>
      <c r="C9314" s="7">
        <f t="shared" si="1671"/>
        <v>0</v>
      </c>
      <c r="D9314" s="7">
        <f t="shared" si="1672"/>
        <v>0</v>
      </c>
      <c r="E9314" s="7" t="e">
        <f>IF('Report DCM'!$H9314="In-Stream Video","Rich Media display banner",IF('Report DCM'!$I9314&gt;'Report DCM'!$J9314,"Standard",VLOOKUP(CONCATENATE(bd_adtype,"_",bd_creativetype),tabela,2,FALSE)))</f>
        <v>#N/A</v>
      </c>
      <c r="F9314" s="7">
        <f t="shared" si="1673"/>
        <v>0</v>
      </c>
      <c r="G9314" s="7">
        <f t="shared" si="1674"/>
        <v>0</v>
      </c>
      <c r="H9314" s="7">
        <f t="shared" si="1675"/>
        <v>0</v>
      </c>
      <c r="I9314" s="7">
        <f t="shared" si="1676"/>
        <v>0</v>
      </c>
      <c r="J9314" s="7">
        <f t="shared" si="1677"/>
        <v>0</v>
      </c>
      <c r="K9314" s="8" t="e">
        <f t="shared" si="1678"/>
        <v>#N/A</v>
      </c>
      <c r="L9314" s="7" t="e">
        <f t="shared" si="1679"/>
        <v>#N/A</v>
      </c>
      <c r="M9314" s="8" t="e">
        <f t="shared" si="1656"/>
        <v>#N/A</v>
      </c>
      <c r="N9314" s="8" t="e">
        <f t="shared" si="1657"/>
        <v>#N/A</v>
      </c>
    </row>
    <row r="9315" spans="1:14" ht="15.75" customHeight="1" x14ac:dyDescent="0.35">
      <c r="A9315" s="7">
        <f t="shared" si="1669"/>
        <v>0</v>
      </c>
      <c r="B9315" s="7">
        <f t="shared" si="1670"/>
        <v>0</v>
      </c>
      <c r="C9315" s="7">
        <f t="shared" si="1671"/>
        <v>0</v>
      </c>
      <c r="D9315" s="7">
        <f t="shared" si="1672"/>
        <v>0</v>
      </c>
      <c r="E9315" s="7" t="e">
        <f>IF('Report DCM'!$H9315="In-Stream Video","Rich Media display banner",IF('Report DCM'!$I9315&gt;'Report DCM'!$J9315,"Standard",VLOOKUP(CONCATENATE(bd_adtype,"_",bd_creativetype),tabela,2,FALSE)))</f>
        <v>#N/A</v>
      </c>
      <c r="F9315" s="7">
        <f t="shared" si="1673"/>
        <v>0</v>
      </c>
      <c r="G9315" s="7">
        <f t="shared" si="1674"/>
        <v>0</v>
      </c>
      <c r="H9315" s="7">
        <f t="shared" si="1675"/>
        <v>0</v>
      </c>
      <c r="I9315" s="7">
        <f t="shared" si="1676"/>
        <v>0</v>
      </c>
      <c r="J9315" s="7">
        <f t="shared" si="1677"/>
        <v>0</v>
      </c>
      <c r="K9315" s="8" t="e">
        <f t="shared" si="1678"/>
        <v>#N/A</v>
      </c>
      <c r="L9315" s="7" t="e">
        <f t="shared" si="1679"/>
        <v>#N/A</v>
      </c>
      <c r="M9315" s="8" t="e">
        <f t="shared" si="1656"/>
        <v>#N/A</v>
      </c>
      <c r="N9315" s="8" t="e">
        <f t="shared" si="1657"/>
        <v>#N/A</v>
      </c>
    </row>
    <row r="9316" spans="1:14" ht="15.75" customHeight="1" x14ac:dyDescent="0.35">
      <c r="A9316" s="7">
        <f t="shared" si="1669"/>
        <v>0</v>
      </c>
      <c r="B9316" s="7">
        <f t="shared" si="1670"/>
        <v>0</v>
      </c>
      <c r="C9316" s="7">
        <f t="shared" si="1671"/>
        <v>0</v>
      </c>
      <c r="D9316" s="7">
        <f t="shared" si="1672"/>
        <v>0</v>
      </c>
      <c r="E9316" s="7" t="e">
        <f>IF('Report DCM'!$H9316="In-Stream Video","Rich Media display banner",IF('Report DCM'!$I9316&gt;'Report DCM'!$J9316,"Standard",VLOOKUP(CONCATENATE(bd_adtype,"_",bd_creativetype),tabela,2,FALSE)))</f>
        <v>#N/A</v>
      </c>
      <c r="F9316" s="7">
        <f t="shared" si="1673"/>
        <v>0</v>
      </c>
      <c r="G9316" s="7">
        <f t="shared" si="1674"/>
        <v>0</v>
      </c>
      <c r="H9316" s="7">
        <f t="shared" si="1675"/>
        <v>0</v>
      </c>
      <c r="I9316" s="7">
        <f t="shared" si="1676"/>
        <v>0</v>
      </c>
      <c r="J9316" s="7">
        <f t="shared" si="1677"/>
        <v>0</v>
      </c>
      <c r="K9316" s="8" t="e">
        <f t="shared" si="1678"/>
        <v>#N/A</v>
      </c>
      <c r="L9316" s="7" t="e">
        <f t="shared" si="1679"/>
        <v>#N/A</v>
      </c>
      <c r="M9316" s="8" t="e">
        <f t="shared" si="1656"/>
        <v>#N/A</v>
      </c>
      <c r="N9316" s="8" t="e">
        <f t="shared" si="1657"/>
        <v>#N/A</v>
      </c>
    </row>
    <row r="9317" spans="1:14" ht="15.75" customHeight="1" x14ac:dyDescent="0.35">
      <c r="A9317" s="7">
        <f t="shared" si="1669"/>
        <v>0</v>
      </c>
      <c r="B9317" s="7">
        <f t="shared" si="1670"/>
        <v>0</v>
      </c>
      <c r="C9317" s="7">
        <f t="shared" si="1671"/>
        <v>0</v>
      </c>
      <c r="D9317" s="7">
        <f t="shared" si="1672"/>
        <v>0</v>
      </c>
      <c r="E9317" s="7" t="e">
        <f>IF('Report DCM'!$H9317="In-Stream Video","Rich Media display banner",IF('Report DCM'!$I9317&gt;'Report DCM'!$J9317,"Standard",VLOOKUP(CONCATENATE(bd_adtype,"_",bd_creativetype),tabela,2,FALSE)))</f>
        <v>#N/A</v>
      </c>
      <c r="F9317" s="7">
        <f t="shared" si="1673"/>
        <v>0</v>
      </c>
      <c r="G9317" s="7">
        <f t="shared" si="1674"/>
        <v>0</v>
      </c>
      <c r="H9317" s="7">
        <f t="shared" si="1675"/>
        <v>0</v>
      </c>
      <c r="I9317" s="7">
        <f t="shared" si="1676"/>
        <v>0</v>
      </c>
      <c r="J9317" s="7">
        <f t="shared" si="1677"/>
        <v>0</v>
      </c>
      <c r="K9317" s="8" t="e">
        <f t="shared" si="1678"/>
        <v>#N/A</v>
      </c>
      <c r="L9317" s="7" t="e">
        <f t="shared" si="1679"/>
        <v>#N/A</v>
      </c>
      <c r="M9317" s="8" t="e">
        <f t="shared" si="1656"/>
        <v>#N/A</v>
      </c>
      <c r="N9317" s="8" t="e">
        <f t="shared" si="1657"/>
        <v>#N/A</v>
      </c>
    </row>
    <row r="9318" spans="1:14" ht="15.75" customHeight="1" x14ac:dyDescent="0.35">
      <c r="A9318" s="7">
        <f t="shared" si="1669"/>
        <v>0</v>
      </c>
      <c r="B9318" s="7">
        <f t="shared" si="1670"/>
        <v>0</v>
      </c>
      <c r="C9318" s="7">
        <f t="shared" si="1671"/>
        <v>0</v>
      </c>
      <c r="D9318" s="7">
        <f t="shared" si="1672"/>
        <v>0</v>
      </c>
      <c r="E9318" s="7" t="e">
        <f>IF('Report DCM'!$H9318="In-Stream Video","Rich Media display banner",IF('Report DCM'!$I9318&gt;'Report DCM'!$J9318,"Standard",VLOOKUP(CONCATENATE(bd_adtype,"_",bd_creativetype),tabela,2,FALSE)))</f>
        <v>#N/A</v>
      </c>
      <c r="F9318" s="7">
        <f t="shared" si="1673"/>
        <v>0</v>
      </c>
      <c r="G9318" s="7">
        <f t="shared" si="1674"/>
        <v>0</v>
      </c>
      <c r="H9318" s="7">
        <f t="shared" si="1675"/>
        <v>0</v>
      </c>
      <c r="I9318" s="7">
        <f t="shared" si="1676"/>
        <v>0</v>
      </c>
      <c r="J9318" s="7">
        <f t="shared" si="1677"/>
        <v>0</v>
      </c>
      <c r="K9318" s="8" t="e">
        <f t="shared" si="1678"/>
        <v>#N/A</v>
      </c>
      <c r="L9318" s="7" t="e">
        <f t="shared" si="1679"/>
        <v>#N/A</v>
      </c>
      <c r="M9318" s="8" t="e">
        <f t="shared" si="1656"/>
        <v>#N/A</v>
      </c>
      <c r="N9318" s="8" t="e">
        <f t="shared" si="1657"/>
        <v>#N/A</v>
      </c>
    </row>
    <row r="9319" spans="1:14" ht="15.75" customHeight="1" x14ac:dyDescent="0.35">
      <c r="A9319" s="7">
        <f t="shared" si="1669"/>
        <v>0</v>
      </c>
      <c r="B9319" s="7">
        <f t="shared" si="1670"/>
        <v>0</v>
      </c>
      <c r="C9319" s="7">
        <f t="shared" si="1671"/>
        <v>0</v>
      </c>
      <c r="D9319" s="7">
        <f t="shared" si="1672"/>
        <v>0</v>
      </c>
      <c r="E9319" s="7" t="e">
        <f>IF('Report DCM'!$H9319="In-Stream Video","Rich Media display banner",IF('Report DCM'!$I9319&gt;'Report DCM'!$J9319,"Standard",VLOOKUP(CONCATENATE(bd_adtype,"_",bd_creativetype),tabela,2,FALSE)))</f>
        <v>#N/A</v>
      </c>
      <c r="F9319" s="7">
        <f t="shared" si="1673"/>
        <v>0</v>
      </c>
      <c r="G9319" s="7">
        <f t="shared" si="1674"/>
        <v>0</v>
      </c>
      <c r="H9319" s="7">
        <f t="shared" si="1675"/>
        <v>0</v>
      </c>
      <c r="I9319" s="7">
        <f t="shared" si="1676"/>
        <v>0</v>
      </c>
      <c r="J9319" s="7">
        <f t="shared" si="1677"/>
        <v>0</v>
      </c>
      <c r="K9319" s="8" t="e">
        <f t="shared" si="1678"/>
        <v>#N/A</v>
      </c>
      <c r="L9319" s="7" t="e">
        <f t="shared" si="1679"/>
        <v>#N/A</v>
      </c>
      <c r="M9319" s="8" t="e">
        <f t="shared" si="1656"/>
        <v>#N/A</v>
      </c>
      <c r="N9319" s="8" t="e">
        <f t="shared" si="1657"/>
        <v>#N/A</v>
      </c>
    </row>
    <row r="9320" spans="1:14" ht="15.75" customHeight="1" x14ac:dyDescent="0.35">
      <c r="A9320" s="7">
        <f t="shared" si="1669"/>
        <v>0</v>
      </c>
      <c r="B9320" s="7">
        <f t="shared" si="1670"/>
        <v>0</v>
      </c>
      <c r="C9320" s="7">
        <f t="shared" si="1671"/>
        <v>0</v>
      </c>
      <c r="D9320" s="7">
        <f t="shared" si="1672"/>
        <v>0</v>
      </c>
      <c r="E9320" s="7" t="e">
        <f>IF('Report DCM'!$H9320="In-Stream Video","Rich Media display banner",IF('Report DCM'!$I9320&gt;'Report DCM'!$J9320,"Standard",VLOOKUP(CONCATENATE(bd_adtype,"_",bd_creativetype),tabela,2,FALSE)))</f>
        <v>#N/A</v>
      </c>
      <c r="F9320" s="7">
        <f t="shared" si="1673"/>
        <v>0</v>
      </c>
      <c r="G9320" s="7">
        <f t="shared" si="1674"/>
        <v>0</v>
      </c>
      <c r="H9320" s="7">
        <f t="shared" si="1675"/>
        <v>0</v>
      </c>
      <c r="I9320" s="7">
        <f t="shared" si="1676"/>
        <v>0</v>
      </c>
      <c r="J9320" s="7">
        <f t="shared" si="1677"/>
        <v>0</v>
      </c>
      <c r="K9320" s="8" t="e">
        <f t="shared" si="1678"/>
        <v>#N/A</v>
      </c>
      <c r="L9320" s="7" t="e">
        <f t="shared" si="1679"/>
        <v>#N/A</v>
      </c>
      <c r="M9320" s="8" t="e">
        <f t="shared" si="1656"/>
        <v>#N/A</v>
      </c>
      <c r="N9320" s="8" t="e">
        <f t="shared" si="1657"/>
        <v>#N/A</v>
      </c>
    </row>
    <row r="9321" spans="1:14" ht="15.75" customHeight="1" x14ac:dyDescent="0.35">
      <c r="A9321" s="7">
        <f t="shared" si="1669"/>
        <v>0</v>
      </c>
      <c r="B9321" s="7">
        <f t="shared" si="1670"/>
        <v>0</v>
      </c>
      <c r="C9321" s="7">
        <f t="shared" si="1671"/>
        <v>0</v>
      </c>
      <c r="D9321" s="7">
        <f t="shared" si="1672"/>
        <v>0</v>
      </c>
      <c r="E9321" s="7" t="e">
        <f>IF('Report DCM'!$H9321="In-Stream Video","Rich Media display banner",IF('Report DCM'!$I9321&gt;'Report DCM'!$J9321,"Standard",VLOOKUP(CONCATENATE(bd_adtype,"_",bd_creativetype),tabela,2,FALSE)))</f>
        <v>#N/A</v>
      </c>
      <c r="F9321" s="7">
        <f t="shared" si="1673"/>
        <v>0</v>
      </c>
      <c r="G9321" s="7">
        <f t="shared" si="1674"/>
        <v>0</v>
      </c>
      <c r="H9321" s="7">
        <f t="shared" si="1675"/>
        <v>0</v>
      </c>
      <c r="I9321" s="7">
        <f t="shared" si="1676"/>
        <v>0</v>
      </c>
      <c r="J9321" s="7">
        <f t="shared" si="1677"/>
        <v>0</v>
      </c>
      <c r="K9321" s="8" t="e">
        <f t="shared" si="1678"/>
        <v>#N/A</v>
      </c>
      <c r="L9321" s="7" t="e">
        <f t="shared" si="1679"/>
        <v>#N/A</v>
      </c>
      <c r="M9321" s="8" t="e">
        <f t="shared" si="1656"/>
        <v>#N/A</v>
      </c>
      <c r="N9321" s="8" t="e">
        <f t="shared" si="1657"/>
        <v>#N/A</v>
      </c>
    </row>
    <row r="9322" spans="1:14" ht="15.75" customHeight="1" x14ac:dyDescent="0.35">
      <c r="A9322" s="7">
        <f t="shared" si="1669"/>
        <v>0</v>
      </c>
      <c r="B9322" s="7">
        <f t="shared" si="1670"/>
        <v>0</v>
      </c>
      <c r="C9322" s="7">
        <f t="shared" si="1671"/>
        <v>0</v>
      </c>
      <c r="D9322" s="7">
        <f t="shared" si="1672"/>
        <v>0</v>
      </c>
      <c r="E9322" s="7" t="e">
        <f>IF('Report DCM'!$H9322="In-Stream Video","Rich Media display banner",IF('Report DCM'!$I9322&gt;'Report DCM'!$J9322,"Standard",VLOOKUP(CONCATENATE(bd_adtype,"_",bd_creativetype),tabela,2,FALSE)))</f>
        <v>#N/A</v>
      </c>
      <c r="F9322" s="7">
        <f t="shared" si="1673"/>
        <v>0</v>
      </c>
      <c r="G9322" s="7">
        <f t="shared" si="1674"/>
        <v>0</v>
      </c>
      <c r="H9322" s="7">
        <f t="shared" si="1675"/>
        <v>0</v>
      </c>
      <c r="I9322" s="7">
        <f t="shared" si="1676"/>
        <v>0</v>
      </c>
      <c r="J9322" s="7">
        <f t="shared" si="1677"/>
        <v>0</v>
      </c>
      <c r="K9322" s="8" t="e">
        <f t="shared" si="1678"/>
        <v>#N/A</v>
      </c>
      <c r="L9322" s="7" t="e">
        <f t="shared" si="1679"/>
        <v>#N/A</v>
      </c>
      <c r="M9322" s="8" t="e">
        <f t="shared" si="1656"/>
        <v>#N/A</v>
      </c>
      <c r="N9322" s="8" t="e">
        <f t="shared" si="1657"/>
        <v>#N/A</v>
      </c>
    </row>
    <row r="9323" spans="1:14" ht="15.75" customHeight="1" x14ac:dyDescent="0.35">
      <c r="A9323" s="7">
        <f t="shared" si="1669"/>
        <v>0</v>
      </c>
      <c r="B9323" s="7">
        <f t="shared" si="1670"/>
        <v>0</v>
      </c>
      <c r="C9323" s="7">
        <f t="shared" si="1671"/>
        <v>0</v>
      </c>
      <c r="D9323" s="7">
        <f t="shared" si="1672"/>
        <v>0</v>
      </c>
      <c r="E9323" s="7" t="e">
        <f>IF('Report DCM'!$H9323="In-Stream Video","Rich Media display banner",IF('Report DCM'!$I9323&gt;'Report DCM'!$J9323,"Standard",VLOOKUP(CONCATENATE(bd_adtype,"_",bd_creativetype),tabela,2,FALSE)))</f>
        <v>#N/A</v>
      </c>
      <c r="F9323" s="7">
        <f t="shared" si="1673"/>
        <v>0</v>
      </c>
      <c r="G9323" s="7">
        <f t="shared" si="1674"/>
        <v>0</v>
      </c>
      <c r="H9323" s="7">
        <f t="shared" si="1675"/>
        <v>0</v>
      </c>
      <c r="I9323" s="7">
        <f t="shared" si="1676"/>
        <v>0</v>
      </c>
      <c r="J9323" s="7">
        <f t="shared" si="1677"/>
        <v>0</v>
      </c>
      <c r="K9323" s="8" t="e">
        <f t="shared" si="1678"/>
        <v>#N/A</v>
      </c>
      <c r="L9323" s="7" t="e">
        <f t="shared" si="1679"/>
        <v>#N/A</v>
      </c>
      <c r="M9323" s="8" t="e">
        <f t="shared" si="1656"/>
        <v>#N/A</v>
      </c>
      <c r="N9323" s="8" t="e">
        <f t="shared" si="1657"/>
        <v>#N/A</v>
      </c>
    </row>
    <row r="9324" spans="1:14" ht="15.75" customHeight="1" x14ac:dyDescent="0.35">
      <c r="A9324" s="7">
        <f t="shared" si="1669"/>
        <v>0</v>
      </c>
      <c r="B9324" s="7">
        <f t="shared" si="1670"/>
        <v>0</v>
      </c>
      <c r="C9324" s="7">
        <f t="shared" si="1671"/>
        <v>0</v>
      </c>
      <c r="D9324" s="7">
        <f t="shared" si="1672"/>
        <v>0</v>
      </c>
      <c r="E9324" s="7" t="e">
        <f>IF('Report DCM'!$H9324="In-Stream Video","Rich Media display banner",IF('Report DCM'!$I9324&gt;'Report DCM'!$J9324,"Standard",VLOOKUP(CONCATENATE(bd_adtype,"_",bd_creativetype),tabela,2,FALSE)))</f>
        <v>#N/A</v>
      </c>
      <c r="F9324" s="7">
        <f t="shared" si="1673"/>
        <v>0</v>
      </c>
      <c r="G9324" s="7">
        <f t="shared" si="1674"/>
        <v>0</v>
      </c>
      <c r="H9324" s="7">
        <f t="shared" si="1675"/>
        <v>0</v>
      </c>
      <c r="I9324" s="7">
        <f t="shared" si="1676"/>
        <v>0</v>
      </c>
      <c r="J9324" s="7">
        <f t="shared" si="1677"/>
        <v>0</v>
      </c>
      <c r="K9324" s="8" t="e">
        <f t="shared" si="1678"/>
        <v>#N/A</v>
      </c>
      <c r="L9324" s="7" t="e">
        <f t="shared" si="1679"/>
        <v>#N/A</v>
      </c>
      <c r="M9324" s="8" t="e">
        <f t="shared" si="1656"/>
        <v>#N/A</v>
      </c>
      <c r="N9324" s="8" t="e">
        <f t="shared" si="1657"/>
        <v>#N/A</v>
      </c>
    </row>
    <row r="9325" spans="1:14" ht="15.75" customHeight="1" x14ac:dyDescent="0.35">
      <c r="A9325" s="7">
        <f t="shared" si="1669"/>
        <v>0</v>
      </c>
      <c r="B9325" s="7">
        <f t="shared" si="1670"/>
        <v>0</v>
      </c>
      <c r="C9325" s="7">
        <f t="shared" si="1671"/>
        <v>0</v>
      </c>
      <c r="D9325" s="7">
        <f t="shared" si="1672"/>
        <v>0</v>
      </c>
      <c r="E9325" s="7" t="e">
        <f>IF('Report DCM'!$H9325="In-Stream Video","Rich Media display banner",IF('Report DCM'!$I9325&gt;'Report DCM'!$J9325,"Standard",VLOOKUP(CONCATENATE(bd_adtype,"_",bd_creativetype),tabela,2,FALSE)))</f>
        <v>#N/A</v>
      </c>
      <c r="F9325" s="7">
        <f t="shared" si="1673"/>
        <v>0</v>
      </c>
      <c r="G9325" s="7">
        <f t="shared" si="1674"/>
        <v>0</v>
      </c>
      <c r="H9325" s="7">
        <f t="shared" si="1675"/>
        <v>0</v>
      </c>
      <c r="I9325" s="7">
        <f t="shared" si="1676"/>
        <v>0</v>
      </c>
      <c r="J9325" s="7">
        <f t="shared" si="1677"/>
        <v>0</v>
      </c>
      <c r="K9325" s="8" t="e">
        <f t="shared" si="1678"/>
        <v>#N/A</v>
      </c>
      <c r="L9325" s="7" t="e">
        <f t="shared" si="1679"/>
        <v>#N/A</v>
      </c>
      <c r="M9325" s="8" t="e">
        <f t="shared" si="1656"/>
        <v>#N/A</v>
      </c>
      <c r="N9325" s="8" t="e">
        <f t="shared" si="1657"/>
        <v>#N/A</v>
      </c>
    </row>
    <row r="9326" spans="1:14" ht="15.75" customHeight="1" x14ac:dyDescent="0.35">
      <c r="A9326" s="7">
        <f t="shared" si="1669"/>
        <v>0</v>
      </c>
      <c r="B9326" s="7">
        <f t="shared" si="1670"/>
        <v>0</v>
      </c>
      <c r="C9326" s="7">
        <f t="shared" si="1671"/>
        <v>0</v>
      </c>
      <c r="D9326" s="7">
        <f t="shared" si="1672"/>
        <v>0</v>
      </c>
      <c r="E9326" s="7" t="e">
        <f>IF('Report DCM'!$H9326="In-Stream Video","Rich Media display banner",IF('Report DCM'!$I9326&gt;'Report DCM'!$J9326,"Standard",VLOOKUP(CONCATENATE(bd_adtype,"_",bd_creativetype),tabela,2,FALSE)))</f>
        <v>#N/A</v>
      </c>
      <c r="F9326" s="7">
        <f t="shared" si="1673"/>
        <v>0</v>
      </c>
      <c r="G9326" s="7">
        <f t="shared" si="1674"/>
        <v>0</v>
      </c>
      <c r="H9326" s="7">
        <f t="shared" si="1675"/>
        <v>0</v>
      </c>
      <c r="I9326" s="7">
        <f t="shared" si="1676"/>
        <v>0</v>
      </c>
      <c r="J9326" s="7">
        <f t="shared" si="1677"/>
        <v>0</v>
      </c>
      <c r="K9326" s="8" t="e">
        <f t="shared" si="1678"/>
        <v>#N/A</v>
      </c>
      <c r="L9326" s="7" t="e">
        <f t="shared" si="1679"/>
        <v>#N/A</v>
      </c>
      <c r="M9326" s="8" t="e">
        <f t="shared" si="1656"/>
        <v>#N/A</v>
      </c>
      <c r="N9326" s="8" t="e">
        <f t="shared" si="1657"/>
        <v>#N/A</v>
      </c>
    </row>
    <row r="9327" spans="1:14" ht="15.75" customHeight="1" x14ac:dyDescent="0.35">
      <c r="A9327" s="7">
        <f t="shared" si="1669"/>
        <v>0</v>
      </c>
      <c r="B9327" s="7">
        <f t="shared" si="1670"/>
        <v>0</v>
      </c>
      <c r="C9327" s="7">
        <f t="shared" si="1671"/>
        <v>0</v>
      </c>
      <c r="D9327" s="7">
        <f t="shared" si="1672"/>
        <v>0</v>
      </c>
      <c r="E9327" s="7" t="e">
        <f>IF('Report DCM'!$H9327="In-Stream Video","Rich Media display banner",IF('Report DCM'!$I9327&gt;'Report DCM'!$J9327,"Standard",VLOOKUP(CONCATENATE(bd_adtype,"_",bd_creativetype),tabela,2,FALSE)))</f>
        <v>#N/A</v>
      </c>
      <c r="F9327" s="7">
        <f t="shared" si="1673"/>
        <v>0</v>
      </c>
      <c r="G9327" s="7">
        <f t="shared" si="1674"/>
        <v>0</v>
      </c>
      <c r="H9327" s="7">
        <f t="shared" si="1675"/>
        <v>0</v>
      </c>
      <c r="I9327" s="7">
        <f t="shared" si="1676"/>
        <v>0</v>
      </c>
      <c r="J9327" s="7">
        <f t="shared" si="1677"/>
        <v>0</v>
      </c>
      <c r="K9327" s="8" t="e">
        <f t="shared" si="1678"/>
        <v>#N/A</v>
      </c>
      <c r="L9327" s="7" t="e">
        <f t="shared" si="1679"/>
        <v>#N/A</v>
      </c>
      <c r="M9327" s="8" t="e">
        <f t="shared" si="1656"/>
        <v>#N/A</v>
      </c>
      <c r="N9327" s="8" t="e">
        <f t="shared" si="1657"/>
        <v>#N/A</v>
      </c>
    </row>
    <row r="9328" spans="1:14" ht="15.75" customHeight="1" x14ac:dyDescent="0.35">
      <c r="A9328" s="7">
        <f t="shared" si="1669"/>
        <v>0</v>
      </c>
      <c r="B9328" s="7">
        <f t="shared" si="1670"/>
        <v>0</v>
      </c>
      <c r="C9328" s="7">
        <f t="shared" si="1671"/>
        <v>0</v>
      </c>
      <c r="D9328" s="7">
        <f t="shared" si="1672"/>
        <v>0</v>
      </c>
      <c r="E9328" s="7" t="e">
        <f>IF('Report DCM'!$H9328="In-Stream Video","Rich Media display banner",IF('Report DCM'!$I9328&gt;'Report DCM'!$J9328,"Standard",VLOOKUP(CONCATENATE(bd_adtype,"_",bd_creativetype),tabela,2,FALSE)))</f>
        <v>#N/A</v>
      </c>
      <c r="F9328" s="7">
        <f t="shared" si="1673"/>
        <v>0</v>
      </c>
      <c r="G9328" s="7">
        <f t="shared" si="1674"/>
        <v>0</v>
      </c>
      <c r="H9328" s="7">
        <f t="shared" si="1675"/>
        <v>0</v>
      </c>
      <c r="I9328" s="7">
        <f t="shared" si="1676"/>
        <v>0</v>
      </c>
      <c r="J9328" s="7">
        <f t="shared" si="1677"/>
        <v>0</v>
      </c>
      <c r="K9328" s="8" t="e">
        <f t="shared" si="1678"/>
        <v>#N/A</v>
      </c>
      <c r="L9328" s="7" t="e">
        <f t="shared" si="1679"/>
        <v>#N/A</v>
      </c>
      <c r="M9328" s="8" t="e">
        <f t="shared" si="1656"/>
        <v>#N/A</v>
      </c>
      <c r="N9328" s="8" t="e">
        <f t="shared" si="1657"/>
        <v>#N/A</v>
      </c>
    </row>
    <row r="9329" spans="1:14" ht="15.75" customHeight="1" x14ac:dyDescent="0.35">
      <c r="A9329" s="7">
        <f t="shared" si="1669"/>
        <v>0</v>
      </c>
      <c r="B9329" s="7">
        <f t="shared" si="1670"/>
        <v>0</v>
      </c>
      <c r="C9329" s="7">
        <f t="shared" si="1671"/>
        <v>0</v>
      </c>
      <c r="D9329" s="7">
        <f t="shared" si="1672"/>
        <v>0</v>
      </c>
      <c r="E9329" s="7" t="e">
        <f>IF('Report DCM'!$H9329="In-Stream Video","Rich Media display banner",IF('Report DCM'!$I9329&gt;'Report DCM'!$J9329,"Standard",VLOOKUP(CONCATENATE(bd_adtype,"_",bd_creativetype),tabela,2,FALSE)))</f>
        <v>#N/A</v>
      </c>
      <c r="F9329" s="7">
        <f t="shared" si="1673"/>
        <v>0</v>
      </c>
      <c r="G9329" s="7">
        <f t="shared" si="1674"/>
        <v>0</v>
      </c>
      <c r="H9329" s="7">
        <f t="shared" si="1675"/>
        <v>0</v>
      </c>
      <c r="I9329" s="7">
        <f t="shared" si="1676"/>
        <v>0</v>
      </c>
      <c r="J9329" s="7">
        <f t="shared" si="1677"/>
        <v>0</v>
      </c>
      <c r="K9329" s="8" t="e">
        <f t="shared" si="1678"/>
        <v>#N/A</v>
      </c>
      <c r="L9329" s="7" t="e">
        <f t="shared" si="1679"/>
        <v>#N/A</v>
      </c>
      <c r="M9329" s="8" t="e">
        <f t="shared" si="1656"/>
        <v>#N/A</v>
      </c>
      <c r="N9329" s="8" t="e">
        <f t="shared" si="1657"/>
        <v>#N/A</v>
      </c>
    </row>
    <row r="9330" spans="1:14" ht="15.75" customHeight="1" x14ac:dyDescent="0.35">
      <c r="A9330" s="7">
        <f t="shared" si="1669"/>
        <v>0</v>
      </c>
      <c r="B9330" s="7">
        <f t="shared" si="1670"/>
        <v>0</v>
      </c>
      <c r="C9330" s="7">
        <f t="shared" si="1671"/>
        <v>0</v>
      </c>
      <c r="D9330" s="7">
        <f t="shared" si="1672"/>
        <v>0</v>
      </c>
      <c r="E9330" s="7" t="e">
        <f>IF('Report DCM'!$H9330="In-Stream Video","Rich Media display banner",IF('Report DCM'!$I9330&gt;'Report DCM'!$J9330,"Standard",VLOOKUP(CONCATENATE(bd_adtype,"_",bd_creativetype),tabela,2,FALSE)))</f>
        <v>#N/A</v>
      </c>
      <c r="F9330" s="7">
        <f t="shared" si="1673"/>
        <v>0</v>
      </c>
      <c r="G9330" s="7">
        <f t="shared" si="1674"/>
        <v>0</v>
      </c>
      <c r="H9330" s="7">
        <f t="shared" si="1675"/>
        <v>0</v>
      </c>
      <c r="I9330" s="7">
        <f t="shared" si="1676"/>
        <v>0</v>
      </c>
      <c r="J9330" s="7">
        <f t="shared" si="1677"/>
        <v>0</v>
      </c>
      <c r="K9330" s="8" t="e">
        <f t="shared" si="1678"/>
        <v>#N/A</v>
      </c>
      <c r="L9330" s="7" t="e">
        <f t="shared" si="1679"/>
        <v>#N/A</v>
      </c>
      <c r="M9330" s="8" t="e">
        <f t="shared" si="1656"/>
        <v>#N/A</v>
      </c>
      <c r="N9330" s="8" t="e">
        <f t="shared" si="1657"/>
        <v>#N/A</v>
      </c>
    </row>
    <row r="9331" spans="1:14" ht="15.75" customHeight="1" x14ac:dyDescent="0.35">
      <c r="A9331" s="7">
        <f t="shared" si="1669"/>
        <v>0</v>
      </c>
      <c r="B9331" s="7">
        <f t="shared" si="1670"/>
        <v>0</v>
      </c>
      <c r="C9331" s="7">
        <f t="shared" si="1671"/>
        <v>0</v>
      </c>
      <c r="D9331" s="7">
        <f t="shared" si="1672"/>
        <v>0</v>
      </c>
      <c r="E9331" s="7" t="e">
        <f>IF('Report DCM'!$H9331="In-Stream Video","Rich Media display banner",IF('Report DCM'!$I9331&gt;'Report DCM'!$J9331,"Standard",VLOOKUP(CONCATENATE(bd_adtype,"_",bd_creativetype),tabela,2,FALSE)))</f>
        <v>#N/A</v>
      </c>
      <c r="F9331" s="7">
        <f t="shared" si="1673"/>
        <v>0</v>
      </c>
      <c r="G9331" s="7">
        <f t="shared" si="1674"/>
        <v>0</v>
      </c>
      <c r="H9331" s="7">
        <f t="shared" si="1675"/>
        <v>0</v>
      </c>
      <c r="I9331" s="7">
        <f t="shared" si="1676"/>
        <v>0</v>
      </c>
      <c r="J9331" s="7">
        <f t="shared" si="1677"/>
        <v>0</v>
      </c>
      <c r="K9331" s="8" t="e">
        <f t="shared" si="1678"/>
        <v>#N/A</v>
      </c>
      <c r="L9331" s="7" t="e">
        <f t="shared" si="1679"/>
        <v>#N/A</v>
      </c>
      <c r="M9331" s="8" t="e">
        <f t="shared" si="1656"/>
        <v>#N/A</v>
      </c>
      <c r="N9331" s="8" t="e">
        <f t="shared" si="1657"/>
        <v>#N/A</v>
      </c>
    </row>
    <row r="9332" spans="1:14" ht="15.75" customHeight="1" x14ac:dyDescent="0.35">
      <c r="A9332" s="7">
        <f t="shared" si="1669"/>
        <v>0</v>
      </c>
      <c r="B9332" s="7">
        <f t="shared" si="1670"/>
        <v>0</v>
      </c>
      <c r="C9332" s="7">
        <f t="shared" si="1671"/>
        <v>0</v>
      </c>
      <c r="D9332" s="7">
        <f t="shared" si="1672"/>
        <v>0</v>
      </c>
      <c r="E9332" s="7" t="e">
        <f>IF('Report DCM'!$H9332="In-Stream Video","Rich Media display banner",IF('Report DCM'!$I9332&gt;'Report DCM'!$J9332,"Standard",VLOOKUP(CONCATENATE(bd_adtype,"_",bd_creativetype),tabela,2,FALSE)))</f>
        <v>#N/A</v>
      </c>
      <c r="F9332" s="7">
        <f t="shared" si="1673"/>
        <v>0</v>
      </c>
      <c r="G9332" s="7">
        <f t="shared" si="1674"/>
        <v>0</v>
      </c>
      <c r="H9332" s="7">
        <f t="shared" si="1675"/>
        <v>0</v>
      </c>
      <c r="I9332" s="7">
        <f t="shared" si="1676"/>
        <v>0</v>
      </c>
      <c r="J9332" s="7">
        <f t="shared" si="1677"/>
        <v>0</v>
      </c>
      <c r="K9332" s="8" t="e">
        <f t="shared" si="1678"/>
        <v>#N/A</v>
      </c>
      <c r="L9332" s="7" t="e">
        <f t="shared" si="1679"/>
        <v>#N/A</v>
      </c>
      <c r="M9332" s="8" t="e">
        <f t="shared" si="1656"/>
        <v>#N/A</v>
      </c>
      <c r="N9332" s="8" t="e">
        <f t="shared" si="1657"/>
        <v>#N/A</v>
      </c>
    </row>
    <row r="9333" spans="1:14" ht="15.75" customHeight="1" x14ac:dyDescent="0.35">
      <c r="A9333" s="7">
        <f t="shared" si="1669"/>
        <v>0</v>
      </c>
      <c r="B9333" s="7">
        <f t="shared" si="1670"/>
        <v>0</v>
      </c>
      <c r="C9333" s="7">
        <f t="shared" si="1671"/>
        <v>0</v>
      </c>
      <c r="D9333" s="7">
        <f t="shared" si="1672"/>
        <v>0</v>
      </c>
      <c r="E9333" s="7" t="e">
        <f>IF('Report DCM'!$H9333="In-Stream Video","Rich Media display banner",IF('Report DCM'!$I9333&gt;'Report DCM'!$J9333,"Standard",VLOOKUP(CONCATENATE(bd_adtype,"_",bd_creativetype),tabela,2,FALSE)))</f>
        <v>#N/A</v>
      </c>
      <c r="F9333" s="7">
        <f t="shared" si="1673"/>
        <v>0</v>
      </c>
      <c r="G9333" s="7">
        <f t="shared" si="1674"/>
        <v>0</v>
      </c>
      <c r="H9333" s="7">
        <f t="shared" si="1675"/>
        <v>0</v>
      </c>
      <c r="I9333" s="7">
        <f t="shared" si="1676"/>
        <v>0</v>
      </c>
      <c r="J9333" s="7">
        <f t="shared" si="1677"/>
        <v>0</v>
      </c>
      <c r="K9333" s="8" t="e">
        <f t="shared" si="1678"/>
        <v>#N/A</v>
      </c>
      <c r="L9333" s="7" t="e">
        <f t="shared" si="1679"/>
        <v>#N/A</v>
      </c>
      <c r="M9333" s="8" t="e">
        <f t="shared" si="1656"/>
        <v>#N/A</v>
      </c>
      <c r="N9333" s="8" t="e">
        <f t="shared" si="1657"/>
        <v>#N/A</v>
      </c>
    </row>
    <row r="9334" spans="1:14" ht="15.75" customHeight="1" x14ac:dyDescent="0.35">
      <c r="A9334" s="7">
        <f t="shared" si="1669"/>
        <v>0</v>
      </c>
      <c r="B9334" s="7">
        <f t="shared" si="1670"/>
        <v>0</v>
      </c>
      <c r="C9334" s="7">
        <f t="shared" si="1671"/>
        <v>0</v>
      </c>
      <c r="D9334" s="7">
        <f t="shared" si="1672"/>
        <v>0</v>
      </c>
      <c r="E9334" s="7" t="e">
        <f>IF('Report DCM'!$H9334="In-Stream Video","Rich Media display banner",IF('Report DCM'!$I9334&gt;'Report DCM'!$J9334,"Standard",VLOOKUP(CONCATENATE(bd_adtype,"_",bd_creativetype),tabela,2,FALSE)))</f>
        <v>#N/A</v>
      </c>
      <c r="F9334" s="7">
        <f t="shared" si="1673"/>
        <v>0</v>
      </c>
      <c r="G9334" s="7">
        <f t="shared" si="1674"/>
        <v>0</v>
      </c>
      <c r="H9334" s="7">
        <f t="shared" si="1675"/>
        <v>0</v>
      </c>
      <c r="I9334" s="7">
        <f t="shared" si="1676"/>
        <v>0</v>
      </c>
      <c r="J9334" s="7">
        <f t="shared" si="1677"/>
        <v>0</v>
      </c>
      <c r="K9334" s="8" t="e">
        <f t="shared" si="1678"/>
        <v>#N/A</v>
      </c>
      <c r="L9334" s="7" t="e">
        <f t="shared" si="1679"/>
        <v>#N/A</v>
      </c>
      <c r="M9334" s="8" t="e">
        <f t="shared" si="1656"/>
        <v>#N/A</v>
      </c>
      <c r="N9334" s="8" t="e">
        <f t="shared" si="1657"/>
        <v>#N/A</v>
      </c>
    </row>
    <row r="9335" spans="1:14" ht="15.75" customHeight="1" x14ac:dyDescent="0.35">
      <c r="A9335" s="7">
        <f t="shared" si="1669"/>
        <v>0</v>
      </c>
      <c r="B9335" s="7">
        <f t="shared" si="1670"/>
        <v>0</v>
      </c>
      <c r="C9335" s="7">
        <f t="shared" si="1671"/>
        <v>0</v>
      </c>
      <c r="D9335" s="7">
        <f t="shared" si="1672"/>
        <v>0</v>
      </c>
      <c r="E9335" s="7" t="e">
        <f>IF('Report DCM'!$H9335="In-Stream Video","Rich Media display banner",IF('Report DCM'!$I9335&gt;'Report DCM'!$J9335,"Standard",VLOOKUP(CONCATENATE(bd_adtype,"_",bd_creativetype),tabela,2,FALSE)))</f>
        <v>#N/A</v>
      </c>
      <c r="F9335" s="7">
        <f t="shared" si="1673"/>
        <v>0</v>
      </c>
      <c r="G9335" s="7">
        <f t="shared" si="1674"/>
        <v>0</v>
      </c>
      <c r="H9335" s="7">
        <f t="shared" si="1675"/>
        <v>0</v>
      </c>
      <c r="I9335" s="7">
        <f t="shared" si="1676"/>
        <v>0</v>
      </c>
      <c r="J9335" s="7">
        <f t="shared" si="1677"/>
        <v>0</v>
      </c>
      <c r="K9335" s="8" t="e">
        <f t="shared" si="1678"/>
        <v>#N/A</v>
      </c>
      <c r="L9335" s="7" t="e">
        <f t="shared" si="1679"/>
        <v>#N/A</v>
      </c>
      <c r="M9335" s="8" t="e">
        <f t="shared" si="1656"/>
        <v>#N/A</v>
      </c>
      <c r="N9335" s="8" t="e">
        <f t="shared" si="1657"/>
        <v>#N/A</v>
      </c>
    </row>
    <row r="9336" spans="1:14" ht="15.75" customHeight="1" x14ac:dyDescent="0.35">
      <c r="A9336" s="7">
        <f t="shared" si="1669"/>
        <v>0</v>
      </c>
      <c r="B9336" s="7">
        <f t="shared" si="1670"/>
        <v>0</v>
      </c>
      <c r="C9336" s="7">
        <f t="shared" si="1671"/>
        <v>0</v>
      </c>
      <c r="D9336" s="7">
        <f t="shared" si="1672"/>
        <v>0</v>
      </c>
      <c r="E9336" s="7" t="e">
        <f>IF('Report DCM'!$H9336="In-Stream Video","Rich Media display banner",IF('Report DCM'!$I9336&gt;'Report DCM'!$J9336,"Standard",VLOOKUP(CONCATENATE(bd_adtype,"_",bd_creativetype),tabela,2,FALSE)))</f>
        <v>#N/A</v>
      </c>
      <c r="F9336" s="7">
        <f t="shared" si="1673"/>
        <v>0</v>
      </c>
      <c r="G9336" s="7">
        <f t="shared" si="1674"/>
        <v>0</v>
      </c>
      <c r="H9336" s="7">
        <f t="shared" si="1675"/>
        <v>0</v>
      </c>
      <c r="I9336" s="7">
        <f t="shared" si="1676"/>
        <v>0</v>
      </c>
      <c r="J9336" s="7">
        <f t="shared" si="1677"/>
        <v>0</v>
      </c>
      <c r="K9336" s="8" t="e">
        <f t="shared" si="1678"/>
        <v>#N/A</v>
      </c>
      <c r="L9336" s="7" t="e">
        <f t="shared" si="1679"/>
        <v>#N/A</v>
      </c>
      <c r="M9336" s="8" t="e">
        <f t="shared" si="1656"/>
        <v>#N/A</v>
      </c>
      <c r="N9336" s="8" t="e">
        <f t="shared" si="1657"/>
        <v>#N/A</v>
      </c>
    </row>
    <row r="9337" spans="1:14" ht="15.75" customHeight="1" x14ac:dyDescent="0.35">
      <c r="A9337" s="7">
        <f t="shared" si="1669"/>
        <v>0</v>
      </c>
      <c r="B9337" s="7">
        <f t="shared" si="1670"/>
        <v>0</v>
      </c>
      <c r="C9337" s="7">
        <f t="shared" si="1671"/>
        <v>0</v>
      </c>
      <c r="D9337" s="7">
        <f t="shared" si="1672"/>
        <v>0</v>
      </c>
      <c r="E9337" s="7" t="e">
        <f>IF('Report DCM'!$H9337="In-Stream Video","Rich Media display banner",IF('Report DCM'!$I9337&gt;'Report DCM'!$J9337,"Standard",VLOOKUP(CONCATENATE(bd_adtype,"_",bd_creativetype),tabela,2,FALSE)))</f>
        <v>#N/A</v>
      </c>
      <c r="F9337" s="7">
        <f t="shared" si="1673"/>
        <v>0</v>
      </c>
      <c r="G9337" s="7">
        <f t="shared" si="1674"/>
        <v>0</v>
      </c>
      <c r="H9337" s="7">
        <f t="shared" si="1675"/>
        <v>0</v>
      </c>
      <c r="I9337" s="7">
        <f t="shared" si="1676"/>
        <v>0</v>
      </c>
      <c r="J9337" s="7">
        <f t="shared" si="1677"/>
        <v>0</v>
      </c>
      <c r="K9337" s="8" t="e">
        <f t="shared" si="1678"/>
        <v>#N/A</v>
      </c>
      <c r="L9337" s="7" t="e">
        <f t="shared" si="1679"/>
        <v>#N/A</v>
      </c>
      <c r="M9337" s="8" t="e">
        <f t="shared" si="1656"/>
        <v>#N/A</v>
      </c>
      <c r="N9337" s="8" t="e">
        <f t="shared" si="1657"/>
        <v>#N/A</v>
      </c>
    </row>
    <row r="9338" spans="1:14" ht="15.75" customHeight="1" x14ac:dyDescent="0.35">
      <c r="A9338" s="7">
        <f t="shared" si="1669"/>
        <v>0</v>
      </c>
      <c r="B9338" s="7">
        <f t="shared" si="1670"/>
        <v>0</v>
      </c>
      <c r="C9338" s="7">
        <f t="shared" si="1671"/>
        <v>0</v>
      </c>
      <c r="D9338" s="7">
        <f t="shared" si="1672"/>
        <v>0</v>
      </c>
      <c r="E9338" s="7" t="e">
        <f>IF('Report DCM'!$H9338="In-Stream Video","Rich Media display banner",IF('Report DCM'!$I9338&gt;'Report DCM'!$J9338,"Standard",VLOOKUP(CONCATENATE(bd_adtype,"_",bd_creativetype),tabela,2,FALSE)))</f>
        <v>#N/A</v>
      </c>
      <c r="F9338" s="7">
        <f t="shared" si="1673"/>
        <v>0</v>
      </c>
      <c r="G9338" s="7">
        <f t="shared" si="1674"/>
        <v>0</v>
      </c>
      <c r="H9338" s="7">
        <f t="shared" si="1675"/>
        <v>0</v>
      </c>
      <c r="I9338" s="7">
        <f t="shared" si="1676"/>
        <v>0</v>
      </c>
      <c r="J9338" s="7">
        <f t="shared" si="1677"/>
        <v>0</v>
      </c>
      <c r="K9338" s="8" t="e">
        <f t="shared" si="1678"/>
        <v>#N/A</v>
      </c>
      <c r="L9338" s="7" t="e">
        <f t="shared" si="1679"/>
        <v>#N/A</v>
      </c>
      <c r="M9338" s="8" t="e">
        <f t="shared" si="1656"/>
        <v>#N/A</v>
      </c>
      <c r="N9338" s="8" t="e">
        <f t="shared" si="1657"/>
        <v>#N/A</v>
      </c>
    </row>
    <row r="9339" spans="1:14" ht="15.75" customHeight="1" x14ac:dyDescent="0.35">
      <c r="A9339" s="7">
        <f t="shared" si="1669"/>
        <v>0</v>
      </c>
      <c r="B9339" s="7">
        <f t="shared" si="1670"/>
        <v>0</v>
      </c>
      <c r="C9339" s="7">
        <f t="shared" si="1671"/>
        <v>0</v>
      </c>
      <c r="D9339" s="7">
        <f t="shared" si="1672"/>
        <v>0</v>
      </c>
      <c r="E9339" s="7" t="e">
        <f>IF('Report DCM'!$H9339="In-Stream Video","Rich Media display banner",IF('Report DCM'!$I9339&gt;'Report DCM'!$J9339,"Standard",VLOOKUP(CONCATENATE(bd_adtype,"_",bd_creativetype),tabela,2,FALSE)))</f>
        <v>#N/A</v>
      </c>
      <c r="F9339" s="7">
        <f t="shared" si="1673"/>
        <v>0</v>
      </c>
      <c r="G9339" s="7">
        <f t="shared" si="1674"/>
        <v>0</v>
      </c>
      <c r="H9339" s="7">
        <f t="shared" si="1675"/>
        <v>0</v>
      </c>
      <c r="I9339" s="7">
        <f t="shared" si="1676"/>
        <v>0</v>
      </c>
      <c r="J9339" s="7">
        <f t="shared" si="1677"/>
        <v>0</v>
      </c>
      <c r="K9339" s="8" t="e">
        <f t="shared" si="1678"/>
        <v>#N/A</v>
      </c>
      <c r="L9339" s="7" t="e">
        <f t="shared" si="1679"/>
        <v>#N/A</v>
      </c>
      <c r="M9339" s="8" t="e">
        <f t="shared" si="1656"/>
        <v>#N/A</v>
      </c>
      <c r="N9339" s="8" t="e">
        <f t="shared" si="1657"/>
        <v>#N/A</v>
      </c>
    </row>
    <row r="9340" spans="1:14" ht="15.75" customHeight="1" x14ac:dyDescent="0.35">
      <c r="A9340" s="7">
        <f t="shared" si="1669"/>
        <v>0</v>
      </c>
      <c r="B9340" s="7">
        <f t="shared" si="1670"/>
        <v>0</v>
      </c>
      <c r="C9340" s="7">
        <f t="shared" si="1671"/>
        <v>0</v>
      </c>
      <c r="D9340" s="7">
        <f t="shared" si="1672"/>
        <v>0</v>
      </c>
      <c r="E9340" s="7" t="e">
        <f>IF('Report DCM'!$H9340="In-Stream Video","Rich Media display banner",IF('Report DCM'!$I9340&gt;'Report DCM'!$J9340,"Standard",VLOOKUP(CONCATENATE(bd_adtype,"_",bd_creativetype),tabela,2,FALSE)))</f>
        <v>#N/A</v>
      </c>
      <c r="F9340" s="7">
        <f t="shared" si="1673"/>
        <v>0</v>
      </c>
      <c r="G9340" s="7">
        <f t="shared" si="1674"/>
        <v>0</v>
      </c>
      <c r="H9340" s="7">
        <f t="shared" si="1675"/>
        <v>0</v>
      </c>
      <c r="I9340" s="7">
        <f t="shared" si="1676"/>
        <v>0</v>
      </c>
      <c r="J9340" s="7">
        <f t="shared" si="1677"/>
        <v>0</v>
      </c>
      <c r="K9340" s="8" t="e">
        <f t="shared" si="1678"/>
        <v>#N/A</v>
      </c>
      <c r="L9340" s="7" t="e">
        <f t="shared" si="1679"/>
        <v>#N/A</v>
      </c>
      <c r="M9340" s="8" t="e">
        <f t="shared" si="1656"/>
        <v>#N/A</v>
      </c>
      <c r="N9340" s="8" t="e">
        <f t="shared" si="1657"/>
        <v>#N/A</v>
      </c>
    </row>
    <row r="9341" spans="1:14" ht="15.75" customHeight="1" x14ac:dyDescent="0.35">
      <c r="A9341" s="7">
        <f t="shared" si="1669"/>
        <v>0</v>
      </c>
      <c r="B9341" s="7">
        <f t="shared" si="1670"/>
        <v>0</v>
      </c>
      <c r="C9341" s="7">
        <f t="shared" si="1671"/>
        <v>0</v>
      </c>
      <c r="D9341" s="7">
        <f t="shared" si="1672"/>
        <v>0</v>
      </c>
      <c r="E9341" s="7" t="e">
        <f>IF('Report DCM'!$H9341="In-Stream Video","Rich Media display banner",IF('Report DCM'!$I9341&gt;'Report DCM'!$J9341,"Standard",VLOOKUP(CONCATENATE(bd_adtype,"_",bd_creativetype),tabela,2,FALSE)))</f>
        <v>#N/A</v>
      </c>
      <c r="F9341" s="7">
        <f t="shared" si="1673"/>
        <v>0</v>
      </c>
      <c r="G9341" s="7">
        <f t="shared" si="1674"/>
        <v>0</v>
      </c>
      <c r="H9341" s="7">
        <f t="shared" si="1675"/>
        <v>0</v>
      </c>
      <c r="I9341" s="7">
        <f t="shared" si="1676"/>
        <v>0</v>
      </c>
      <c r="J9341" s="7">
        <f t="shared" si="1677"/>
        <v>0</v>
      </c>
      <c r="K9341" s="8" t="e">
        <f t="shared" si="1678"/>
        <v>#N/A</v>
      </c>
      <c r="L9341" s="7" t="e">
        <f t="shared" si="1679"/>
        <v>#N/A</v>
      </c>
      <c r="M9341" s="8" t="e">
        <f t="shared" si="1656"/>
        <v>#N/A</v>
      </c>
      <c r="N9341" s="8" t="e">
        <f t="shared" si="1657"/>
        <v>#N/A</v>
      </c>
    </row>
    <row r="9342" spans="1:14" ht="15.75" customHeight="1" x14ac:dyDescent="0.35">
      <c r="A9342" s="7">
        <f t="shared" si="1669"/>
        <v>0</v>
      </c>
      <c r="B9342" s="7">
        <f t="shared" si="1670"/>
        <v>0</v>
      </c>
      <c r="C9342" s="7">
        <f t="shared" si="1671"/>
        <v>0</v>
      </c>
      <c r="D9342" s="7">
        <f t="shared" si="1672"/>
        <v>0</v>
      </c>
      <c r="E9342" s="7" t="e">
        <f>IF('Report DCM'!$H9342="In-Stream Video","Rich Media display banner",IF('Report DCM'!$I9342&gt;'Report DCM'!$J9342,"Standard",VLOOKUP(CONCATENATE(bd_adtype,"_",bd_creativetype),tabela,2,FALSE)))</f>
        <v>#N/A</v>
      </c>
      <c r="F9342" s="7">
        <f t="shared" si="1673"/>
        <v>0</v>
      </c>
      <c r="G9342" s="7">
        <f t="shared" si="1674"/>
        <v>0</v>
      </c>
      <c r="H9342" s="7">
        <f t="shared" si="1675"/>
        <v>0</v>
      </c>
      <c r="I9342" s="7">
        <f t="shared" si="1676"/>
        <v>0</v>
      </c>
      <c r="J9342" s="7">
        <f t="shared" si="1677"/>
        <v>0</v>
      </c>
      <c r="K9342" s="8" t="e">
        <f t="shared" si="1678"/>
        <v>#N/A</v>
      </c>
      <c r="L9342" s="7" t="e">
        <f t="shared" si="1679"/>
        <v>#N/A</v>
      </c>
      <c r="M9342" s="8" t="e">
        <f t="shared" si="1656"/>
        <v>#N/A</v>
      </c>
      <c r="N9342" s="8" t="e">
        <f t="shared" si="1657"/>
        <v>#N/A</v>
      </c>
    </row>
    <row r="9343" spans="1:14" ht="15.75" customHeight="1" x14ac:dyDescent="0.35">
      <c r="A9343" s="7">
        <f t="shared" si="1669"/>
        <v>0</v>
      </c>
      <c r="B9343" s="7">
        <f t="shared" si="1670"/>
        <v>0</v>
      </c>
      <c r="C9343" s="7">
        <f t="shared" si="1671"/>
        <v>0</v>
      </c>
      <c r="D9343" s="7">
        <f t="shared" si="1672"/>
        <v>0</v>
      </c>
      <c r="E9343" s="7" t="e">
        <f>IF('Report DCM'!$H9343="In-Stream Video","Rich Media display banner",IF('Report DCM'!$I9343&gt;'Report DCM'!$J9343,"Standard",VLOOKUP(CONCATENATE(bd_adtype,"_",bd_creativetype),tabela,2,FALSE)))</f>
        <v>#N/A</v>
      </c>
      <c r="F9343" s="7">
        <f t="shared" si="1673"/>
        <v>0</v>
      </c>
      <c r="G9343" s="7">
        <f t="shared" si="1674"/>
        <v>0</v>
      </c>
      <c r="H9343" s="7">
        <f t="shared" si="1675"/>
        <v>0</v>
      </c>
      <c r="I9343" s="7">
        <f t="shared" si="1676"/>
        <v>0</v>
      </c>
      <c r="J9343" s="7">
        <f t="shared" si="1677"/>
        <v>0</v>
      </c>
      <c r="K9343" s="8" t="e">
        <f t="shared" si="1678"/>
        <v>#N/A</v>
      </c>
      <c r="L9343" s="7" t="e">
        <f t="shared" si="1679"/>
        <v>#N/A</v>
      </c>
      <c r="M9343" s="8" t="e">
        <f t="shared" si="1656"/>
        <v>#N/A</v>
      </c>
      <c r="N9343" s="8" t="e">
        <f t="shared" si="1657"/>
        <v>#N/A</v>
      </c>
    </row>
    <row r="9344" spans="1:14" ht="15.75" customHeight="1" x14ac:dyDescent="0.35">
      <c r="A9344" s="7">
        <f t="shared" si="1669"/>
        <v>0</v>
      </c>
      <c r="B9344" s="7">
        <f t="shared" si="1670"/>
        <v>0</v>
      </c>
      <c r="C9344" s="7">
        <f t="shared" si="1671"/>
        <v>0</v>
      </c>
      <c r="D9344" s="7">
        <f t="shared" si="1672"/>
        <v>0</v>
      </c>
      <c r="E9344" s="7" t="e">
        <f>IF('Report DCM'!$H9344="In-Stream Video","Rich Media display banner",IF('Report DCM'!$I9344&gt;'Report DCM'!$J9344,"Standard",VLOOKUP(CONCATENATE(bd_adtype,"_",bd_creativetype),tabela,2,FALSE)))</f>
        <v>#N/A</v>
      </c>
      <c r="F9344" s="7">
        <f t="shared" si="1673"/>
        <v>0</v>
      </c>
      <c r="G9344" s="7">
        <f t="shared" si="1674"/>
        <v>0</v>
      </c>
      <c r="H9344" s="7">
        <f t="shared" si="1675"/>
        <v>0</v>
      </c>
      <c r="I9344" s="7">
        <f t="shared" si="1676"/>
        <v>0</v>
      </c>
      <c r="J9344" s="7">
        <f t="shared" si="1677"/>
        <v>0</v>
      </c>
      <c r="K9344" s="8" t="e">
        <f t="shared" si="1678"/>
        <v>#N/A</v>
      </c>
      <c r="L9344" s="7" t="e">
        <f t="shared" si="1679"/>
        <v>#N/A</v>
      </c>
      <c r="M9344" s="8" t="e">
        <f t="shared" si="1656"/>
        <v>#N/A</v>
      </c>
      <c r="N9344" s="8" t="e">
        <f t="shared" si="1657"/>
        <v>#N/A</v>
      </c>
    </row>
    <row r="9345" spans="1:14" ht="15.75" customHeight="1" x14ac:dyDescent="0.35">
      <c r="A9345" s="7">
        <f t="shared" si="1669"/>
        <v>0</v>
      </c>
      <c r="B9345" s="7">
        <f t="shared" si="1670"/>
        <v>0</v>
      </c>
      <c r="C9345" s="7">
        <f t="shared" si="1671"/>
        <v>0</v>
      </c>
      <c r="D9345" s="7">
        <f t="shared" si="1672"/>
        <v>0</v>
      </c>
      <c r="E9345" s="7" t="e">
        <f>IF('Report DCM'!$H9345="In-Stream Video","Rich Media display banner",IF('Report DCM'!$I9345&gt;'Report DCM'!$J9345,"Standard",VLOOKUP(CONCATENATE(bd_adtype,"_",bd_creativetype),tabela,2,FALSE)))</f>
        <v>#N/A</v>
      </c>
      <c r="F9345" s="7">
        <f t="shared" si="1673"/>
        <v>0</v>
      </c>
      <c r="G9345" s="7">
        <f t="shared" si="1674"/>
        <v>0</v>
      </c>
      <c r="H9345" s="7">
        <f t="shared" si="1675"/>
        <v>0</v>
      </c>
      <c r="I9345" s="7">
        <f t="shared" si="1676"/>
        <v>0</v>
      </c>
      <c r="J9345" s="7">
        <f t="shared" si="1677"/>
        <v>0</v>
      </c>
      <c r="K9345" s="8" t="e">
        <f t="shared" si="1678"/>
        <v>#N/A</v>
      </c>
      <c r="L9345" s="7" t="e">
        <f t="shared" si="1679"/>
        <v>#N/A</v>
      </c>
      <c r="M9345" s="8" t="e">
        <f t="shared" si="1656"/>
        <v>#N/A</v>
      </c>
      <c r="N9345" s="8" t="e">
        <f t="shared" si="1657"/>
        <v>#N/A</v>
      </c>
    </row>
    <row r="9346" spans="1:14" ht="15.75" customHeight="1" x14ac:dyDescent="0.35">
      <c r="A9346" s="7">
        <f t="shared" ref="A9346:A9409" si="1680">bd_campaign</f>
        <v>0</v>
      </c>
      <c r="B9346" s="7">
        <f t="shared" ref="B9346:B9409" si="1681">bd_site</f>
        <v>0</v>
      </c>
      <c r="C9346" s="7">
        <f t="shared" ref="C9346:C9409" si="1682">bd_placement</f>
        <v>0</v>
      </c>
      <c r="D9346" s="7">
        <f t="shared" ref="D9346:D9409" si="1683">bd_placementID</f>
        <v>0</v>
      </c>
      <c r="E9346" s="7" t="e">
        <f>IF('Report DCM'!$H9346="In-Stream Video","Rich Media display banner",IF('Report DCM'!$I9346&gt;'Report DCM'!$J9346,"Standard",VLOOKUP(CONCATENATE(bd_adtype,"_",bd_creativetype),tabela,2,FALSE)))</f>
        <v>#N/A</v>
      </c>
      <c r="F9346" s="7">
        <f t="shared" ref="F9346:F9409" si="1684">bd_ad</f>
        <v>0</v>
      </c>
      <c r="G9346" s="7">
        <f t="shared" ref="G9346:G9409" si="1685">bd_adid</f>
        <v>0</v>
      </c>
      <c r="H9346" s="7">
        <f t="shared" ref="H9346:H9409" si="1686">bd_creativetype</f>
        <v>0</v>
      </c>
      <c r="I9346" s="7">
        <f t="shared" ref="I9346:I9409" si="1687">bd_impression</f>
        <v>0</v>
      </c>
      <c r="J9346" s="7">
        <f t="shared" ref="J9346:J9409" si="1688">bd_clicks</f>
        <v>0</v>
      </c>
      <c r="K9346" s="8" t="e">
        <f t="shared" ref="K9346:K9409" si="1689">VLOOKUP(E9346,tabela,2,FALSE)</f>
        <v>#N/A</v>
      </c>
      <c r="L9346" s="7" t="e">
        <f t="shared" ref="L9346:L9409" si="1690">VLOOKUP(E9346,tabela,3,FALSE)</f>
        <v>#N/A</v>
      </c>
      <c r="M9346" s="8" t="e">
        <f t="shared" si="1656"/>
        <v>#N/A</v>
      </c>
      <c r="N9346" s="8" t="e">
        <f t="shared" si="1657"/>
        <v>#N/A</v>
      </c>
    </row>
    <row r="9347" spans="1:14" ht="15.75" customHeight="1" x14ac:dyDescent="0.35">
      <c r="A9347" s="7">
        <f t="shared" si="1680"/>
        <v>0</v>
      </c>
      <c r="B9347" s="7">
        <f t="shared" si="1681"/>
        <v>0</v>
      </c>
      <c r="C9347" s="7">
        <f t="shared" si="1682"/>
        <v>0</v>
      </c>
      <c r="D9347" s="7">
        <f t="shared" si="1683"/>
        <v>0</v>
      </c>
      <c r="E9347" s="7" t="e">
        <f>IF('Report DCM'!$H9347="In-Stream Video","Rich Media display banner",IF('Report DCM'!$I9347&gt;'Report DCM'!$J9347,"Standard",VLOOKUP(CONCATENATE(bd_adtype,"_",bd_creativetype),tabela,2,FALSE)))</f>
        <v>#N/A</v>
      </c>
      <c r="F9347" s="7">
        <f t="shared" si="1684"/>
        <v>0</v>
      </c>
      <c r="G9347" s="7">
        <f t="shared" si="1685"/>
        <v>0</v>
      </c>
      <c r="H9347" s="7">
        <f t="shared" si="1686"/>
        <v>0</v>
      </c>
      <c r="I9347" s="7">
        <f t="shared" si="1687"/>
        <v>0</v>
      </c>
      <c r="J9347" s="7">
        <f t="shared" si="1688"/>
        <v>0</v>
      </c>
      <c r="K9347" s="8" t="e">
        <f t="shared" si="1689"/>
        <v>#N/A</v>
      </c>
      <c r="L9347" s="7" t="e">
        <f t="shared" si="1690"/>
        <v>#N/A</v>
      </c>
      <c r="M9347" s="8" t="e">
        <f t="shared" si="1656"/>
        <v>#N/A</v>
      </c>
      <c r="N9347" s="8" t="e">
        <f t="shared" si="1657"/>
        <v>#N/A</v>
      </c>
    </row>
    <row r="9348" spans="1:14" ht="15.75" customHeight="1" x14ac:dyDescent="0.35">
      <c r="A9348" s="7">
        <f t="shared" si="1680"/>
        <v>0</v>
      </c>
      <c r="B9348" s="7">
        <f t="shared" si="1681"/>
        <v>0</v>
      </c>
      <c r="C9348" s="7">
        <f t="shared" si="1682"/>
        <v>0</v>
      </c>
      <c r="D9348" s="7">
        <f t="shared" si="1683"/>
        <v>0</v>
      </c>
      <c r="E9348" s="7" t="e">
        <f>IF('Report DCM'!$H9348="In-Stream Video","Rich Media display banner",IF('Report DCM'!$I9348&gt;'Report DCM'!$J9348,"Standard",VLOOKUP(CONCATENATE(bd_adtype,"_",bd_creativetype),tabela,2,FALSE)))</f>
        <v>#N/A</v>
      </c>
      <c r="F9348" s="7">
        <f t="shared" si="1684"/>
        <v>0</v>
      </c>
      <c r="G9348" s="7">
        <f t="shared" si="1685"/>
        <v>0</v>
      </c>
      <c r="H9348" s="7">
        <f t="shared" si="1686"/>
        <v>0</v>
      </c>
      <c r="I9348" s="7">
        <f t="shared" si="1687"/>
        <v>0</v>
      </c>
      <c r="J9348" s="7">
        <f t="shared" si="1688"/>
        <v>0</v>
      </c>
      <c r="K9348" s="8" t="e">
        <f t="shared" si="1689"/>
        <v>#N/A</v>
      </c>
      <c r="L9348" s="7" t="e">
        <f t="shared" si="1690"/>
        <v>#N/A</v>
      </c>
      <c r="M9348" s="8" t="e">
        <f t="shared" si="1656"/>
        <v>#N/A</v>
      </c>
      <c r="N9348" s="8" t="e">
        <f t="shared" si="1657"/>
        <v>#N/A</v>
      </c>
    </row>
    <row r="9349" spans="1:14" ht="15.75" customHeight="1" x14ac:dyDescent="0.35">
      <c r="A9349" s="7">
        <f t="shared" si="1680"/>
        <v>0</v>
      </c>
      <c r="B9349" s="7">
        <f t="shared" si="1681"/>
        <v>0</v>
      </c>
      <c r="C9349" s="7">
        <f t="shared" si="1682"/>
        <v>0</v>
      </c>
      <c r="D9349" s="7">
        <f t="shared" si="1683"/>
        <v>0</v>
      </c>
      <c r="E9349" s="7" t="e">
        <f>IF('Report DCM'!$H9349="In-Stream Video","Rich Media display banner",IF('Report DCM'!$I9349&gt;'Report DCM'!$J9349,"Standard",VLOOKUP(CONCATENATE(bd_adtype,"_",bd_creativetype),tabela,2,FALSE)))</f>
        <v>#N/A</v>
      </c>
      <c r="F9349" s="7">
        <f t="shared" si="1684"/>
        <v>0</v>
      </c>
      <c r="G9349" s="7">
        <f t="shared" si="1685"/>
        <v>0</v>
      </c>
      <c r="H9349" s="7">
        <f t="shared" si="1686"/>
        <v>0</v>
      </c>
      <c r="I9349" s="7">
        <f t="shared" si="1687"/>
        <v>0</v>
      </c>
      <c r="J9349" s="7">
        <f t="shared" si="1688"/>
        <v>0</v>
      </c>
      <c r="K9349" s="8" t="e">
        <f t="shared" si="1689"/>
        <v>#N/A</v>
      </c>
      <c r="L9349" s="7" t="e">
        <f t="shared" si="1690"/>
        <v>#N/A</v>
      </c>
      <c r="M9349" s="8" t="e">
        <f t="shared" si="1656"/>
        <v>#N/A</v>
      </c>
      <c r="N9349" s="8" t="e">
        <f t="shared" si="1657"/>
        <v>#N/A</v>
      </c>
    </row>
    <row r="9350" spans="1:14" ht="15.75" customHeight="1" x14ac:dyDescent="0.35">
      <c r="A9350" s="7">
        <f t="shared" si="1680"/>
        <v>0</v>
      </c>
      <c r="B9350" s="7">
        <f t="shared" si="1681"/>
        <v>0</v>
      </c>
      <c r="C9350" s="7">
        <f t="shared" si="1682"/>
        <v>0</v>
      </c>
      <c r="D9350" s="7">
        <f t="shared" si="1683"/>
        <v>0</v>
      </c>
      <c r="E9350" s="7" t="e">
        <f>IF('Report DCM'!$H9350="In-Stream Video","Rich Media display banner",IF('Report DCM'!$I9350&gt;'Report DCM'!$J9350,"Standard",VLOOKUP(CONCATENATE(bd_adtype,"_",bd_creativetype),tabela,2,FALSE)))</f>
        <v>#N/A</v>
      </c>
      <c r="F9350" s="7">
        <f t="shared" si="1684"/>
        <v>0</v>
      </c>
      <c r="G9350" s="7">
        <f t="shared" si="1685"/>
        <v>0</v>
      </c>
      <c r="H9350" s="7">
        <f t="shared" si="1686"/>
        <v>0</v>
      </c>
      <c r="I9350" s="7">
        <f t="shared" si="1687"/>
        <v>0</v>
      </c>
      <c r="J9350" s="7">
        <f t="shared" si="1688"/>
        <v>0</v>
      </c>
      <c r="K9350" s="8" t="e">
        <f t="shared" si="1689"/>
        <v>#N/A</v>
      </c>
      <c r="L9350" s="7" t="e">
        <f t="shared" si="1690"/>
        <v>#N/A</v>
      </c>
      <c r="M9350" s="8" t="e">
        <f t="shared" si="1656"/>
        <v>#N/A</v>
      </c>
      <c r="N9350" s="8" t="e">
        <f t="shared" si="1657"/>
        <v>#N/A</v>
      </c>
    </row>
    <row r="9351" spans="1:14" ht="15.75" customHeight="1" x14ac:dyDescent="0.35">
      <c r="A9351" s="7">
        <f t="shared" si="1680"/>
        <v>0</v>
      </c>
      <c r="B9351" s="7">
        <f t="shared" si="1681"/>
        <v>0</v>
      </c>
      <c r="C9351" s="7">
        <f t="shared" si="1682"/>
        <v>0</v>
      </c>
      <c r="D9351" s="7">
        <f t="shared" si="1683"/>
        <v>0</v>
      </c>
      <c r="E9351" s="7" t="e">
        <f>IF('Report DCM'!$H9351="In-Stream Video","Rich Media display banner",IF('Report DCM'!$I9351&gt;'Report DCM'!$J9351,"Standard",VLOOKUP(CONCATENATE(bd_adtype,"_",bd_creativetype),tabela,2,FALSE)))</f>
        <v>#N/A</v>
      </c>
      <c r="F9351" s="7">
        <f t="shared" si="1684"/>
        <v>0</v>
      </c>
      <c r="G9351" s="7">
        <f t="shared" si="1685"/>
        <v>0</v>
      </c>
      <c r="H9351" s="7">
        <f t="shared" si="1686"/>
        <v>0</v>
      </c>
      <c r="I9351" s="7">
        <f t="shared" si="1687"/>
        <v>0</v>
      </c>
      <c r="J9351" s="7">
        <f t="shared" si="1688"/>
        <v>0</v>
      </c>
      <c r="K9351" s="8" t="e">
        <f t="shared" si="1689"/>
        <v>#N/A</v>
      </c>
      <c r="L9351" s="7" t="e">
        <f t="shared" si="1690"/>
        <v>#N/A</v>
      </c>
      <c r="M9351" s="8" t="e">
        <f t="shared" si="1656"/>
        <v>#N/A</v>
      </c>
      <c r="N9351" s="8" t="e">
        <f t="shared" si="1657"/>
        <v>#N/A</v>
      </c>
    </row>
    <row r="9352" spans="1:14" ht="15.75" customHeight="1" x14ac:dyDescent="0.35">
      <c r="A9352" s="7">
        <f t="shared" si="1680"/>
        <v>0</v>
      </c>
      <c r="B9352" s="7">
        <f t="shared" si="1681"/>
        <v>0</v>
      </c>
      <c r="C9352" s="7">
        <f t="shared" si="1682"/>
        <v>0</v>
      </c>
      <c r="D9352" s="7">
        <f t="shared" si="1683"/>
        <v>0</v>
      </c>
      <c r="E9352" s="7" t="e">
        <f>IF('Report DCM'!$H9352="In-Stream Video","Rich Media display banner",IF('Report DCM'!$I9352&gt;'Report DCM'!$J9352,"Standard",VLOOKUP(CONCATENATE(bd_adtype,"_",bd_creativetype),tabela,2,FALSE)))</f>
        <v>#N/A</v>
      </c>
      <c r="F9352" s="7">
        <f t="shared" si="1684"/>
        <v>0</v>
      </c>
      <c r="G9352" s="7">
        <f t="shared" si="1685"/>
        <v>0</v>
      </c>
      <c r="H9352" s="7">
        <f t="shared" si="1686"/>
        <v>0</v>
      </c>
      <c r="I9352" s="7">
        <f t="shared" si="1687"/>
        <v>0</v>
      </c>
      <c r="J9352" s="7">
        <f t="shared" si="1688"/>
        <v>0</v>
      </c>
      <c r="K9352" s="8" t="e">
        <f t="shared" si="1689"/>
        <v>#N/A</v>
      </c>
      <c r="L9352" s="7" t="e">
        <f t="shared" si="1690"/>
        <v>#N/A</v>
      </c>
      <c r="M9352" s="8" t="e">
        <f t="shared" si="1656"/>
        <v>#N/A</v>
      </c>
      <c r="N9352" s="8" t="e">
        <f t="shared" si="1657"/>
        <v>#N/A</v>
      </c>
    </row>
    <row r="9353" spans="1:14" ht="15.75" customHeight="1" x14ac:dyDescent="0.35">
      <c r="A9353" s="7">
        <f t="shared" si="1680"/>
        <v>0</v>
      </c>
      <c r="B9353" s="7">
        <f t="shared" si="1681"/>
        <v>0</v>
      </c>
      <c r="C9353" s="7">
        <f t="shared" si="1682"/>
        <v>0</v>
      </c>
      <c r="D9353" s="7">
        <f t="shared" si="1683"/>
        <v>0</v>
      </c>
      <c r="E9353" s="7" t="e">
        <f>IF('Report DCM'!$H9353="In-Stream Video","Rich Media display banner",IF('Report DCM'!$I9353&gt;'Report DCM'!$J9353,"Standard",VLOOKUP(CONCATENATE(bd_adtype,"_",bd_creativetype),tabela,2,FALSE)))</f>
        <v>#N/A</v>
      </c>
      <c r="F9353" s="7">
        <f t="shared" si="1684"/>
        <v>0</v>
      </c>
      <c r="G9353" s="7">
        <f t="shared" si="1685"/>
        <v>0</v>
      </c>
      <c r="H9353" s="7">
        <f t="shared" si="1686"/>
        <v>0</v>
      </c>
      <c r="I9353" s="7">
        <f t="shared" si="1687"/>
        <v>0</v>
      </c>
      <c r="J9353" s="7">
        <f t="shared" si="1688"/>
        <v>0</v>
      </c>
      <c r="K9353" s="8" t="e">
        <f t="shared" si="1689"/>
        <v>#N/A</v>
      </c>
      <c r="L9353" s="7" t="e">
        <f t="shared" si="1690"/>
        <v>#N/A</v>
      </c>
      <c r="M9353" s="8" t="e">
        <f t="shared" si="1656"/>
        <v>#N/A</v>
      </c>
      <c r="N9353" s="8" t="e">
        <f t="shared" si="1657"/>
        <v>#N/A</v>
      </c>
    </row>
    <row r="9354" spans="1:14" ht="15.75" customHeight="1" x14ac:dyDescent="0.35">
      <c r="A9354" s="7">
        <f t="shared" si="1680"/>
        <v>0</v>
      </c>
      <c r="B9354" s="7">
        <f t="shared" si="1681"/>
        <v>0</v>
      </c>
      <c r="C9354" s="7">
        <f t="shared" si="1682"/>
        <v>0</v>
      </c>
      <c r="D9354" s="7">
        <f t="shared" si="1683"/>
        <v>0</v>
      </c>
      <c r="E9354" s="7" t="e">
        <f>IF('Report DCM'!$H9354="In-Stream Video","Rich Media display banner",IF('Report DCM'!$I9354&gt;'Report DCM'!$J9354,"Standard",VLOOKUP(CONCATENATE(bd_adtype,"_",bd_creativetype),tabela,2,FALSE)))</f>
        <v>#N/A</v>
      </c>
      <c r="F9354" s="7">
        <f t="shared" si="1684"/>
        <v>0</v>
      </c>
      <c r="G9354" s="7">
        <f t="shared" si="1685"/>
        <v>0</v>
      </c>
      <c r="H9354" s="7">
        <f t="shared" si="1686"/>
        <v>0</v>
      </c>
      <c r="I9354" s="7">
        <f t="shared" si="1687"/>
        <v>0</v>
      </c>
      <c r="J9354" s="7">
        <f t="shared" si="1688"/>
        <v>0</v>
      </c>
      <c r="K9354" s="8" t="e">
        <f t="shared" si="1689"/>
        <v>#N/A</v>
      </c>
      <c r="L9354" s="7" t="e">
        <f t="shared" si="1690"/>
        <v>#N/A</v>
      </c>
      <c r="M9354" s="8" t="e">
        <f t="shared" si="1656"/>
        <v>#N/A</v>
      </c>
      <c r="N9354" s="8" t="e">
        <f t="shared" si="1657"/>
        <v>#N/A</v>
      </c>
    </row>
    <row r="9355" spans="1:14" ht="15.75" customHeight="1" x14ac:dyDescent="0.35">
      <c r="A9355" s="7">
        <f t="shared" si="1680"/>
        <v>0</v>
      </c>
      <c r="B9355" s="7">
        <f t="shared" si="1681"/>
        <v>0</v>
      </c>
      <c r="C9355" s="7">
        <f t="shared" si="1682"/>
        <v>0</v>
      </c>
      <c r="D9355" s="7">
        <f t="shared" si="1683"/>
        <v>0</v>
      </c>
      <c r="E9355" s="7" t="e">
        <f>IF('Report DCM'!$H9355="In-Stream Video","Rich Media display banner",IF('Report DCM'!$I9355&gt;'Report DCM'!$J9355,"Standard",VLOOKUP(CONCATENATE(bd_adtype,"_",bd_creativetype),tabela,2,FALSE)))</f>
        <v>#N/A</v>
      </c>
      <c r="F9355" s="7">
        <f t="shared" si="1684"/>
        <v>0</v>
      </c>
      <c r="G9355" s="7">
        <f t="shared" si="1685"/>
        <v>0</v>
      </c>
      <c r="H9355" s="7">
        <f t="shared" si="1686"/>
        <v>0</v>
      </c>
      <c r="I9355" s="7">
        <f t="shared" si="1687"/>
        <v>0</v>
      </c>
      <c r="J9355" s="7">
        <f t="shared" si="1688"/>
        <v>0</v>
      </c>
      <c r="K9355" s="8" t="e">
        <f t="shared" si="1689"/>
        <v>#N/A</v>
      </c>
      <c r="L9355" s="7" t="e">
        <f t="shared" si="1690"/>
        <v>#N/A</v>
      </c>
      <c r="M9355" s="8" t="e">
        <f t="shared" si="1656"/>
        <v>#N/A</v>
      </c>
      <c r="N9355" s="8" t="e">
        <f t="shared" si="1657"/>
        <v>#N/A</v>
      </c>
    </row>
    <row r="9356" spans="1:14" ht="15.75" customHeight="1" x14ac:dyDescent="0.35">
      <c r="A9356" s="7">
        <f t="shared" si="1680"/>
        <v>0</v>
      </c>
      <c r="B9356" s="7">
        <f t="shared" si="1681"/>
        <v>0</v>
      </c>
      <c r="C9356" s="7">
        <f t="shared" si="1682"/>
        <v>0</v>
      </c>
      <c r="D9356" s="7">
        <f t="shared" si="1683"/>
        <v>0</v>
      </c>
      <c r="E9356" s="7" t="e">
        <f>IF('Report DCM'!$H9356="In-Stream Video","Rich Media display banner",IF('Report DCM'!$I9356&gt;'Report DCM'!$J9356,"Standard",VLOOKUP(CONCATENATE(bd_adtype,"_",bd_creativetype),tabela,2,FALSE)))</f>
        <v>#N/A</v>
      </c>
      <c r="F9356" s="7">
        <f t="shared" si="1684"/>
        <v>0</v>
      </c>
      <c r="G9356" s="7">
        <f t="shared" si="1685"/>
        <v>0</v>
      </c>
      <c r="H9356" s="7">
        <f t="shared" si="1686"/>
        <v>0</v>
      </c>
      <c r="I9356" s="7">
        <f t="shared" si="1687"/>
        <v>0</v>
      </c>
      <c r="J9356" s="7">
        <f t="shared" si="1688"/>
        <v>0</v>
      </c>
      <c r="K9356" s="8" t="e">
        <f t="shared" si="1689"/>
        <v>#N/A</v>
      </c>
      <c r="L9356" s="7" t="e">
        <f t="shared" si="1690"/>
        <v>#N/A</v>
      </c>
      <c r="M9356" s="8" t="e">
        <f t="shared" si="1656"/>
        <v>#N/A</v>
      </c>
      <c r="N9356" s="8" t="e">
        <f t="shared" si="1657"/>
        <v>#N/A</v>
      </c>
    </row>
    <row r="9357" spans="1:14" ht="15.75" customHeight="1" x14ac:dyDescent="0.35">
      <c r="A9357" s="7">
        <f t="shared" si="1680"/>
        <v>0</v>
      </c>
      <c r="B9357" s="7">
        <f t="shared" si="1681"/>
        <v>0</v>
      </c>
      <c r="C9357" s="7">
        <f t="shared" si="1682"/>
        <v>0</v>
      </c>
      <c r="D9357" s="7">
        <f t="shared" si="1683"/>
        <v>0</v>
      </c>
      <c r="E9357" s="7" t="e">
        <f>IF('Report DCM'!$H9357="In-Stream Video","Rich Media display banner",IF('Report DCM'!$I9357&gt;'Report DCM'!$J9357,"Standard",VLOOKUP(CONCATENATE(bd_adtype,"_",bd_creativetype),tabela,2,FALSE)))</f>
        <v>#N/A</v>
      </c>
      <c r="F9357" s="7">
        <f t="shared" si="1684"/>
        <v>0</v>
      </c>
      <c r="G9357" s="7">
        <f t="shared" si="1685"/>
        <v>0</v>
      </c>
      <c r="H9357" s="7">
        <f t="shared" si="1686"/>
        <v>0</v>
      </c>
      <c r="I9357" s="7">
        <f t="shared" si="1687"/>
        <v>0</v>
      </c>
      <c r="J9357" s="7">
        <f t="shared" si="1688"/>
        <v>0</v>
      </c>
      <c r="K9357" s="8" t="e">
        <f t="shared" si="1689"/>
        <v>#N/A</v>
      </c>
      <c r="L9357" s="7" t="e">
        <f t="shared" si="1690"/>
        <v>#N/A</v>
      </c>
      <c r="M9357" s="8" t="e">
        <f t="shared" si="1656"/>
        <v>#N/A</v>
      </c>
      <c r="N9357" s="8" t="e">
        <f t="shared" si="1657"/>
        <v>#N/A</v>
      </c>
    </row>
    <row r="9358" spans="1:14" ht="15.75" customHeight="1" x14ac:dyDescent="0.35">
      <c r="A9358" s="7">
        <f t="shared" si="1680"/>
        <v>0</v>
      </c>
      <c r="B9358" s="7">
        <f t="shared" si="1681"/>
        <v>0</v>
      </c>
      <c r="C9358" s="7">
        <f t="shared" si="1682"/>
        <v>0</v>
      </c>
      <c r="D9358" s="7">
        <f t="shared" si="1683"/>
        <v>0</v>
      </c>
      <c r="E9358" s="7" t="e">
        <f>IF('Report DCM'!$H9358="In-Stream Video","Rich Media display banner",IF('Report DCM'!$I9358&gt;'Report DCM'!$J9358,"Standard",VLOOKUP(CONCATENATE(bd_adtype,"_",bd_creativetype),tabela,2,FALSE)))</f>
        <v>#N/A</v>
      </c>
      <c r="F9358" s="7">
        <f t="shared" si="1684"/>
        <v>0</v>
      </c>
      <c r="G9358" s="7">
        <f t="shared" si="1685"/>
        <v>0</v>
      </c>
      <c r="H9358" s="7">
        <f t="shared" si="1686"/>
        <v>0</v>
      </c>
      <c r="I9358" s="7">
        <f t="shared" si="1687"/>
        <v>0</v>
      </c>
      <c r="J9358" s="7">
        <f t="shared" si="1688"/>
        <v>0</v>
      </c>
      <c r="K9358" s="8" t="e">
        <f t="shared" si="1689"/>
        <v>#N/A</v>
      </c>
      <c r="L9358" s="7" t="e">
        <f t="shared" si="1690"/>
        <v>#N/A</v>
      </c>
      <c r="M9358" s="8" t="e">
        <f t="shared" si="1656"/>
        <v>#N/A</v>
      </c>
      <c r="N9358" s="8" t="e">
        <f t="shared" si="1657"/>
        <v>#N/A</v>
      </c>
    </row>
    <row r="9359" spans="1:14" ht="15.75" customHeight="1" x14ac:dyDescent="0.35">
      <c r="A9359" s="7">
        <f t="shared" si="1680"/>
        <v>0</v>
      </c>
      <c r="B9359" s="7">
        <f t="shared" si="1681"/>
        <v>0</v>
      </c>
      <c r="C9359" s="7">
        <f t="shared" si="1682"/>
        <v>0</v>
      </c>
      <c r="D9359" s="7">
        <f t="shared" si="1683"/>
        <v>0</v>
      </c>
      <c r="E9359" s="7" t="e">
        <f>IF('Report DCM'!$H9359="In-Stream Video","Rich Media display banner",IF('Report DCM'!$I9359&gt;'Report DCM'!$J9359,"Standard",VLOOKUP(CONCATENATE(bd_adtype,"_",bd_creativetype),tabela,2,FALSE)))</f>
        <v>#N/A</v>
      </c>
      <c r="F9359" s="7">
        <f t="shared" si="1684"/>
        <v>0</v>
      </c>
      <c r="G9359" s="7">
        <f t="shared" si="1685"/>
        <v>0</v>
      </c>
      <c r="H9359" s="7">
        <f t="shared" si="1686"/>
        <v>0</v>
      </c>
      <c r="I9359" s="7">
        <f t="shared" si="1687"/>
        <v>0</v>
      </c>
      <c r="J9359" s="7">
        <f t="shared" si="1688"/>
        <v>0</v>
      </c>
      <c r="K9359" s="8" t="e">
        <f t="shared" si="1689"/>
        <v>#N/A</v>
      </c>
      <c r="L9359" s="7" t="e">
        <f t="shared" si="1690"/>
        <v>#N/A</v>
      </c>
      <c r="M9359" s="8" t="e">
        <f t="shared" si="1656"/>
        <v>#N/A</v>
      </c>
      <c r="N9359" s="8" t="e">
        <f t="shared" si="1657"/>
        <v>#N/A</v>
      </c>
    </row>
    <row r="9360" spans="1:14" ht="15.75" customHeight="1" x14ac:dyDescent="0.35">
      <c r="A9360" s="7">
        <f t="shared" si="1680"/>
        <v>0</v>
      </c>
      <c r="B9360" s="7">
        <f t="shared" si="1681"/>
        <v>0</v>
      </c>
      <c r="C9360" s="7">
        <f t="shared" si="1682"/>
        <v>0</v>
      </c>
      <c r="D9360" s="7">
        <f t="shared" si="1683"/>
        <v>0</v>
      </c>
      <c r="E9360" s="7" t="e">
        <f>IF('Report DCM'!$H9360="In-Stream Video","Rich Media display banner",IF('Report DCM'!$I9360&gt;'Report DCM'!$J9360,"Standard",VLOOKUP(CONCATENATE(bd_adtype,"_",bd_creativetype),tabela,2,FALSE)))</f>
        <v>#N/A</v>
      </c>
      <c r="F9360" s="7">
        <f t="shared" si="1684"/>
        <v>0</v>
      </c>
      <c r="G9360" s="7">
        <f t="shared" si="1685"/>
        <v>0</v>
      </c>
      <c r="H9360" s="7">
        <f t="shared" si="1686"/>
        <v>0</v>
      </c>
      <c r="I9360" s="7">
        <f t="shared" si="1687"/>
        <v>0</v>
      </c>
      <c r="J9360" s="7">
        <f t="shared" si="1688"/>
        <v>0</v>
      </c>
      <c r="K9360" s="8" t="e">
        <f t="shared" si="1689"/>
        <v>#N/A</v>
      </c>
      <c r="L9360" s="7" t="e">
        <f t="shared" si="1690"/>
        <v>#N/A</v>
      </c>
      <c r="M9360" s="8" t="e">
        <f t="shared" si="1656"/>
        <v>#N/A</v>
      </c>
      <c r="N9360" s="8" t="e">
        <f t="shared" si="1657"/>
        <v>#N/A</v>
      </c>
    </row>
    <row r="9361" spans="1:14" ht="15.75" customHeight="1" x14ac:dyDescent="0.35">
      <c r="A9361" s="7">
        <f t="shared" si="1680"/>
        <v>0</v>
      </c>
      <c r="B9361" s="7">
        <f t="shared" si="1681"/>
        <v>0</v>
      </c>
      <c r="C9361" s="7">
        <f t="shared" si="1682"/>
        <v>0</v>
      </c>
      <c r="D9361" s="7">
        <f t="shared" si="1683"/>
        <v>0</v>
      </c>
      <c r="E9361" s="7" t="e">
        <f>IF('Report DCM'!$H9361="In-Stream Video","Rich Media display banner",IF('Report DCM'!$I9361&gt;'Report DCM'!$J9361,"Standard",VLOOKUP(CONCATENATE(bd_adtype,"_",bd_creativetype),tabela,2,FALSE)))</f>
        <v>#N/A</v>
      </c>
      <c r="F9361" s="7">
        <f t="shared" si="1684"/>
        <v>0</v>
      </c>
      <c r="G9361" s="7">
        <f t="shared" si="1685"/>
        <v>0</v>
      </c>
      <c r="H9361" s="7">
        <f t="shared" si="1686"/>
        <v>0</v>
      </c>
      <c r="I9361" s="7">
        <f t="shared" si="1687"/>
        <v>0</v>
      </c>
      <c r="J9361" s="7">
        <f t="shared" si="1688"/>
        <v>0</v>
      </c>
      <c r="K9361" s="8" t="e">
        <f t="shared" si="1689"/>
        <v>#N/A</v>
      </c>
      <c r="L9361" s="7" t="e">
        <f t="shared" si="1690"/>
        <v>#N/A</v>
      </c>
      <c r="M9361" s="8" t="e">
        <f t="shared" si="1656"/>
        <v>#N/A</v>
      </c>
      <c r="N9361" s="8" t="e">
        <f t="shared" si="1657"/>
        <v>#N/A</v>
      </c>
    </row>
    <row r="9362" spans="1:14" ht="15.75" customHeight="1" x14ac:dyDescent="0.35">
      <c r="A9362" s="7">
        <f t="shared" si="1680"/>
        <v>0</v>
      </c>
      <c r="B9362" s="7">
        <f t="shared" si="1681"/>
        <v>0</v>
      </c>
      <c r="C9362" s="7">
        <f t="shared" si="1682"/>
        <v>0</v>
      </c>
      <c r="D9362" s="7">
        <f t="shared" si="1683"/>
        <v>0</v>
      </c>
      <c r="E9362" s="7" t="e">
        <f>IF('Report DCM'!$H9362="In-Stream Video","Rich Media display banner",IF('Report DCM'!$I9362&gt;'Report DCM'!$J9362,"Standard",VLOOKUP(CONCATENATE(bd_adtype,"_",bd_creativetype),tabela,2,FALSE)))</f>
        <v>#N/A</v>
      </c>
      <c r="F9362" s="7">
        <f t="shared" si="1684"/>
        <v>0</v>
      </c>
      <c r="G9362" s="7">
        <f t="shared" si="1685"/>
        <v>0</v>
      </c>
      <c r="H9362" s="7">
        <f t="shared" si="1686"/>
        <v>0</v>
      </c>
      <c r="I9362" s="7">
        <f t="shared" si="1687"/>
        <v>0</v>
      </c>
      <c r="J9362" s="7">
        <f t="shared" si="1688"/>
        <v>0</v>
      </c>
      <c r="K9362" s="8" t="e">
        <f t="shared" si="1689"/>
        <v>#N/A</v>
      </c>
      <c r="L9362" s="7" t="e">
        <f t="shared" si="1690"/>
        <v>#N/A</v>
      </c>
      <c r="M9362" s="8" t="e">
        <f t="shared" si="1656"/>
        <v>#N/A</v>
      </c>
      <c r="N9362" s="8" t="e">
        <f t="shared" si="1657"/>
        <v>#N/A</v>
      </c>
    </row>
    <row r="9363" spans="1:14" ht="15.75" customHeight="1" x14ac:dyDescent="0.35">
      <c r="A9363" s="7">
        <f t="shared" si="1680"/>
        <v>0</v>
      </c>
      <c r="B9363" s="7">
        <f t="shared" si="1681"/>
        <v>0</v>
      </c>
      <c r="C9363" s="7">
        <f t="shared" si="1682"/>
        <v>0</v>
      </c>
      <c r="D9363" s="7">
        <f t="shared" si="1683"/>
        <v>0</v>
      </c>
      <c r="E9363" s="7" t="e">
        <f>IF('Report DCM'!$H9363="In-Stream Video","Rich Media display banner",IF('Report DCM'!$I9363&gt;'Report DCM'!$J9363,"Standard",VLOOKUP(CONCATENATE(bd_adtype,"_",bd_creativetype),tabela,2,FALSE)))</f>
        <v>#N/A</v>
      </c>
      <c r="F9363" s="7">
        <f t="shared" si="1684"/>
        <v>0</v>
      </c>
      <c r="G9363" s="7">
        <f t="shared" si="1685"/>
        <v>0</v>
      </c>
      <c r="H9363" s="7">
        <f t="shared" si="1686"/>
        <v>0</v>
      </c>
      <c r="I9363" s="7">
        <f t="shared" si="1687"/>
        <v>0</v>
      </c>
      <c r="J9363" s="7">
        <f t="shared" si="1688"/>
        <v>0</v>
      </c>
      <c r="K9363" s="8" t="e">
        <f t="shared" si="1689"/>
        <v>#N/A</v>
      </c>
      <c r="L9363" s="7" t="e">
        <f t="shared" si="1690"/>
        <v>#N/A</v>
      </c>
      <c r="M9363" s="8" t="e">
        <f t="shared" si="1656"/>
        <v>#N/A</v>
      </c>
      <c r="N9363" s="8" t="e">
        <f t="shared" si="1657"/>
        <v>#N/A</v>
      </c>
    </row>
    <row r="9364" spans="1:14" ht="15.75" customHeight="1" x14ac:dyDescent="0.35">
      <c r="A9364" s="7">
        <f t="shared" si="1680"/>
        <v>0</v>
      </c>
      <c r="B9364" s="7">
        <f t="shared" si="1681"/>
        <v>0</v>
      </c>
      <c r="C9364" s="7">
        <f t="shared" si="1682"/>
        <v>0</v>
      </c>
      <c r="D9364" s="7">
        <f t="shared" si="1683"/>
        <v>0</v>
      </c>
      <c r="E9364" s="7" t="e">
        <f>IF('Report DCM'!$H9364="In-Stream Video","Rich Media display banner",IF('Report DCM'!$I9364&gt;'Report DCM'!$J9364,"Standard",VLOOKUP(CONCATENATE(bd_adtype,"_",bd_creativetype),tabela,2,FALSE)))</f>
        <v>#N/A</v>
      </c>
      <c r="F9364" s="7">
        <f t="shared" si="1684"/>
        <v>0</v>
      </c>
      <c r="G9364" s="7">
        <f t="shared" si="1685"/>
        <v>0</v>
      </c>
      <c r="H9364" s="7">
        <f t="shared" si="1686"/>
        <v>0</v>
      </c>
      <c r="I9364" s="7">
        <f t="shared" si="1687"/>
        <v>0</v>
      </c>
      <c r="J9364" s="7">
        <f t="shared" si="1688"/>
        <v>0</v>
      </c>
      <c r="K9364" s="8" t="e">
        <f t="shared" si="1689"/>
        <v>#N/A</v>
      </c>
      <c r="L9364" s="7" t="e">
        <f t="shared" si="1690"/>
        <v>#N/A</v>
      </c>
      <c r="M9364" s="8" t="e">
        <f t="shared" si="1656"/>
        <v>#N/A</v>
      </c>
      <c r="N9364" s="8" t="e">
        <f t="shared" si="1657"/>
        <v>#N/A</v>
      </c>
    </row>
    <row r="9365" spans="1:14" ht="15.75" customHeight="1" x14ac:dyDescent="0.35">
      <c r="A9365" s="7">
        <f t="shared" si="1680"/>
        <v>0</v>
      </c>
      <c r="B9365" s="7">
        <f t="shared" si="1681"/>
        <v>0</v>
      </c>
      <c r="C9365" s="7">
        <f t="shared" si="1682"/>
        <v>0</v>
      </c>
      <c r="D9365" s="7">
        <f t="shared" si="1683"/>
        <v>0</v>
      </c>
      <c r="E9365" s="7" t="e">
        <f>IF('Report DCM'!$H9365="In-Stream Video","Rich Media display banner",IF('Report DCM'!$I9365&gt;'Report DCM'!$J9365,"Standard",VLOOKUP(CONCATENATE(bd_adtype,"_",bd_creativetype),tabela,2,FALSE)))</f>
        <v>#N/A</v>
      </c>
      <c r="F9365" s="7">
        <f t="shared" si="1684"/>
        <v>0</v>
      </c>
      <c r="G9365" s="7">
        <f t="shared" si="1685"/>
        <v>0</v>
      </c>
      <c r="H9365" s="7">
        <f t="shared" si="1686"/>
        <v>0</v>
      </c>
      <c r="I9365" s="7">
        <f t="shared" si="1687"/>
        <v>0</v>
      </c>
      <c r="J9365" s="7">
        <f t="shared" si="1688"/>
        <v>0</v>
      </c>
      <c r="K9365" s="8" t="e">
        <f t="shared" si="1689"/>
        <v>#N/A</v>
      </c>
      <c r="L9365" s="7" t="e">
        <f t="shared" si="1690"/>
        <v>#N/A</v>
      </c>
      <c r="M9365" s="8" t="e">
        <f t="shared" si="1656"/>
        <v>#N/A</v>
      </c>
      <c r="N9365" s="8" t="e">
        <f t="shared" si="1657"/>
        <v>#N/A</v>
      </c>
    </row>
    <row r="9366" spans="1:14" ht="15.75" customHeight="1" x14ac:dyDescent="0.35">
      <c r="A9366" s="7">
        <f t="shared" si="1680"/>
        <v>0</v>
      </c>
      <c r="B9366" s="7">
        <f t="shared" si="1681"/>
        <v>0</v>
      </c>
      <c r="C9366" s="7">
        <f t="shared" si="1682"/>
        <v>0</v>
      </c>
      <c r="D9366" s="7">
        <f t="shared" si="1683"/>
        <v>0</v>
      </c>
      <c r="E9366" s="7" t="e">
        <f>IF('Report DCM'!$H9366="In-Stream Video","Rich Media display banner",IF('Report DCM'!$I9366&gt;'Report DCM'!$J9366,"Standard",VLOOKUP(CONCATENATE(bd_adtype,"_",bd_creativetype),tabela,2,FALSE)))</f>
        <v>#N/A</v>
      </c>
      <c r="F9366" s="7">
        <f t="shared" si="1684"/>
        <v>0</v>
      </c>
      <c r="G9366" s="7">
        <f t="shared" si="1685"/>
        <v>0</v>
      </c>
      <c r="H9366" s="7">
        <f t="shared" si="1686"/>
        <v>0</v>
      </c>
      <c r="I9366" s="7">
        <f t="shared" si="1687"/>
        <v>0</v>
      </c>
      <c r="J9366" s="7">
        <f t="shared" si="1688"/>
        <v>0</v>
      </c>
      <c r="K9366" s="8" t="e">
        <f t="shared" si="1689"/>
        <v>#N/A</v>
      </c>
      <c r="L9366" s="7" t="e">
        <f t="shared" si="1690"/>
        <v>#N/A</v>
      </c>
      <c r="M9366" s="8" t="e">
        <f t="shared" si="1656"/>
        <v>#N/A</v>
      </c>
      <c r="N9366" s="8" t="e">
        <f t="shared" si="1657"/>
        <v>#N/A</v>
      </c>
    </row>
    <row r="9367" spans="1:14" ht="15.75" customHeight="1" x14ac:dyDescent="0.35">
      <c r="A9367" s="7">
        <f t="shared" si="1680"/>
        <v>0</v>
      </c>
      <c r="B9367" s="7">
        <f t="shared" si="1681"/>
        <v>0</v>
      </c>
      <c r="C9367" s="7">
        <f t="shared" si="1682"/>
        <v>0</v>
      </c>
      <c r="D9367" s="7">
        <f t="shared" si="1683"/>
        <v>0</v>
      </c>
      <c r="E9367" s="7" t="e">
        <f>IF('Report DCM'!$H9367="In-Stream Video","Rich Media display banner",IF('Report DCM'!$I9367&gt;'Report DCM'!$J9367,"Standard",VLOOKUP(CONCATENATE(bd_adtype,"_",bd_creativetype),tabela,2,FALSE)))</f>
        <v>#N/A</v>
      </c>
      <c r="F9367" s="7">
        <f t="shared" si="1684"/>
        <v>0</v>
      </c>
      <c r="G9367" s="7">
        <f t="shared" si="1685"/>
        <v>0</v>
      </c>
      <c r="H9367" s="7">
        <f t="shared" si="1686"/>
        <v>0</v>
      </c>
      <c r="I9367" s="7">
        <f t="shared" si="1687"/>
        <v>0</v>
      </c>
      <c r="J9367" s="7">
        <f t="shared" si="1688"/>
        <v>0</v>
      </c>
      <c r="K9367" s="8" t="e">
        <f t="shared" si="1689"/>
        <v>#N/A</v>
      </c>
      <c r="L9367" s="7" t="e">
        <f t="shared" si="1690"/>
        <v>#N/A</v>
      </c>
      <c r="M9367" s="8" t="e">
        <f t="shared" si="1656"/>
        <v>#N/A</v>
      </c>
      <c r="N9367" s="8" t="e">
        <f t="shared" si="1657"/>
        <v>#N/A</v>
      </c>
    </row>
    <row r="9368" spans="1:14" ht="15.75" customHeight="1" x14ac:dyDescent="0.35">
      <c r="A9368" s="7">
        <f t="shared" si="1680"/>
        <v>0</v>
      </c>
      <c r="B9368" s="7">
        <f t="shared" si="1681"/>
        <v>0</v>
      </c>
      <c r="C9368" s="7">
        <f t="shared" si="1682"/>
        <v>0</v>
      </c>
      <c r="D9368" s="7">
        <f t="shared" si="1683"/>
        <v>0</v>
      </c>
      <c r="E9368" s="7" t="e">
        <f>IF('Report DCM'!$H9368="In-Stream Video","Rich Media display banner",IF('Report DCM'!$I9368&gt;'Report DCM'!$J9368,"Standard",VLOOKUP(CONCATENATE(bd_adtype,"_",bd_creativetype),tabela,2,FALSE)))</f>
        <v>#N/A</v>
      </c>
      <c r="F9368" s="7">
        <f t="shared" si="1684"/>
        <v>0</v>
      </c>
      <c r="G9368" s="7">
        <f t="shared" si="1685"/>
        <v>0</v>
      </c>
      <c r="H9368" s="7">
        <f t="shared" si="1686"/>
        <v>0</v>
      </c>
      <c r="I9368" s="7">
        <f t="shared" si="1687"/>
        <v>0</v>
      </c>
      <c r="J9368" s="7">
        <f t="shared" si="1688"/>
        <v>0</v>
      </c>
      <c r="K9368" s="8" t="e">
        <f t="shared" si="1689"/>
        <v>#N/A</v>
      </c>
      <c r="L9368" s="7" t="e">
        <f t="shared" si="1690"/>
        <v>#N/A</v>
      </c>
      <c r="M9368" s="8" t="e">
        <f t="shared" si="1656"/>
        <v>#N/A</v>
      </c>
      <c r="N9368" s="8" t="e">
        <f t="shared" si="1657"/>
        <v>#N/A</v>
      </c>
    </row>
    <row r="9369" spans="1:14" ht="15.75" customHeight="1" x14ac:dyDescent="0.35">
      <c r="A9369" s="7">
        <f t="shared" si="1680"/>
        <v>0</v>
      </c>
      <c r="B9369" s="7">
        <f t="shared" si="1681"/>
        <v>0</v>
      </c>
      <c r="C9369" s="7">
        <f t="shared" si="1682"/>
        <v>0</v>
      </c>
      <c r="D9369" s="7">
        <f t="shared" si="1683"/>
        <v>0</v>
      </c>
      <c r="E9369" s="7" t="e">
        <f>IF('Report DCM'!$H9369="In-Stream Video","Rich Media display banner",IF('Report DCM'!$I9369&gt;'Report DCM'!$J9369,"Standard",VLOOKUP(CONCATENATE(bd_adtype,"_",bd_creativetype),tabela,2,FALSE)))</f>
        <v>#N/A</v>
      </c>
      <c r="F9369" s="7">
        <f t="shared" si="1684"/>
        <v>0</v>
      </c>
      <c r="G9369" s="7">
        <f t="shared" si="1685"/>
        <v>0</v>
      </c>
      <c r="H9369" s="7">
        <f t="shared" si="1686"/>
        <v>0</v>
      </c>
      <c r="I9369" s="7">
        <f t="shared" si="1687"/>
        <v>0</v>
      </c>
      <c r="J9369" s="7">
        <f t="shared" si="1688"/>
        <v>0</v>
      </c>
      <c r="K9369" s="8" t="e">
        <f t="shared" si="1689"/>
        <v>#N/A</v>
      </c>
      <c r="L9369" s="7" t="e">
        <f t="shared" si="1690"/>
        <v>#N/A</v>
      </c>
      <c r="M9369" s="8" t="e">
        <f t="shared" si="1656"/>
        <v>#N/A</v>
      </c>
      <c r="N9369" s="8" t="e">
        <f t="shared" si="1657"/>
        <v>#N/A</v>
      </c>
    </row>
    <row r="9370" spans="1:14" ht="15.75" customHeight="1" x14ac:dyDescent="0.35">
      <c r="A9370" s="7">
        <f t="shared" si="1680"/>
        <v>0</v>
      </c>
      <c r="B9370" s="7">
        <f t="shared" si="1681"/>
        <v>0</v>
      </c>
      <c r="C9370" s="7">
        <f t="shared" si="1682"/>
        <v>0</v>
      </c>
      <c r="D9370" s="7">
        <f t="shared" si="1683"/>
        <v>0</v>
      </c>
      <c r="E9370" s="7" t="e">
        <f>IF('Report DCM'!$H9370="In-Stream Video","Rich Media display banner",IF('Report DCM'!$I9370&gt;'Report DCM'!$J9370,"Standard",VLOOKUP(CONCATENATE(bd_adtype,"_",bd_creativetype),tabela,2,FALSE)))</f>
        <v>#N/A</v>
      </c>
      <c r="F9370" s="7">
        <f t="shared" si="1684"/>
        <v>0</v>
      </c>
      <c r="G9370" s="7">
        <f t="shared" si="1685"/>
        <v>0</v>
      </c>
      <c r="H9370" s="7">
        <f t="shared" si="1686"/>
        <v>0</v>
      </c>
      <c r="I9370" s="7">
        <f t="shared" si="1687"/>
        <v>0</v>
      </c>
      <c r="J9370" s="7">
        <f t="shared" si="1688"/>
        <v>0</v>
      </c>
      <c r="K9370" s="8" t="e">
        <f t="shared" si="1689"/>
        <v>#N/A</v>
      </c>
      <c r="L9370" s="7" t="e">
        <f t="shared" si="1690"/>
        <v>#N/A</v>
      </c>
      <c r="M9370" s="8" t="e">
        <f t="shared" si="1656"/>
        <v>#N/A</v>
      </c>
      <c r="N9370" s="8" t="e">
        <f t="shared" si="1657"/>
        <v>#N/A</v>
      </c>
    </row>
    <row r="9371" spans="1:14" ht="15.75" customHeight="1" x14ac:dyDescent="0.35">
      <c r="A9371" s="7">
        <f t="shared" si="1680"/>
        <v>0</v>
      </c>
      <c r="B9371" s="7">
        <f t="shared" si="1681"/>
        <v>0</v>
      </c>
      <c r="C9371" s="7">
        <f t="shared" si="1682"/>
        <v>0</v>
      </c>
      <c r="D9371" s="7">
        <f t="shared" si="1683"/>
        <v>0</v>
      </c>
      <c r="E9371" s="7" t="e">
        <f>IF('Report DCM'!$H9371="In-Stream Video","Rich Media display banner",IF('Report DCM'!$I9371&gt;'Report DCM'!$J9371,"Standard",VLOOKUP(CONCATENATE(bd_adtype,"_",bd_creativetype),tabela,2,FALSE)))</f>
        <v>#N/A</v>
      </c>
      <c r="F9371" s="7">
        <f t="shared" si="1684"/>
        <v>0</v>
      </c>
      <c r="G9371" s="7">
        <f t="shared" si="1685"/>
        <v>0</v>
      </c>
      <c r="H9371" s="7">
        <f t="shared" si="1686"/>
        <v>0</v>
      </c>
      <c r="I9371" s="7">
        <f t="shared" si="1687"/>
        <v>0</v>
      </c>
      <c r="J9371" s="7">
        <f t="shared" si="1688"/>
        <v>0</v>
      </c>
      <c r="K9371" s="8" t="e">
        <f t="shared" si="1689"/>
        <v>#N/A</v>
      </c>
      <c r="L9371" s="7" t="e">
        <f t="shared" si="1690"/>
        <v>#N/A</v>
      </c>
      <c r="M9371" s="8" t="e">
        <f t="shared" si="1656"/>
        <v>#N/A</v>
      </c>
      <c r="N9371" s="8" t="e">
        <f t="shared" si="1657"/>
        <v>#N/A</v>
      </c>
    </row>
    <row r="9372" spans="1:14" ht="15.75" customHeight="1" x14ac:dyDescent="0.35">
      <c r="A9372" s="7">
        <f t="shared" si="1680"/>
        <v>0</v>
      </c>
      <c r="B9372" s="7">
        <f t="shared" si="1681"/>
        <v>0</v>
      </c>
      <c r="C9372" s="7">
        <f t="shared" si="1682"/>
        <v>0</v>
      </c>
      <c r="D9372" s="7">
        <f t="shared" si="1683"/>
        <v>0</v>
      </c>
      <c r="E9372" s="7" t="e">
        <f>IF('Report DCM'!$H9372="In-Stream Video","Rich Media display banner",IF('Report DCM'!$I9372&gt;'Report DCM'!$J9372,"Standard",VLOOKUP(CONCATENATE(bd_adtype,"_",bd_creativetype),tabela,2,FALSE)))</f>
        <v>#N/A</v>
      </c>
      <c r="F9372" s="7">
        <f t="shared" si="1684"/>
        <v>0</v>
      </c>
      <c r="G9372" s="7">
        <f t="shared" si="1685"/>
        <v>0</v>
      </c>
      <c r="H9372" s="7">
        <f t="shared" si="1686"/>
        <v>0</v>
      </c>
      <c r="I9372" s="7">
        <f t="shared" si="1687"/>
        <v>0</v>
      </c>
      <c r="J9372" s="7">
        <f t="shared" si="1688"/>
        <v>0</v>
      </c>
      <c r="K9372" s="8" t="e">
        <f t="shared" si="1689"/>
        <v>#N/A</v>
      </c>
      <c r="L9372" s="7" t="e">
        <f t="shared" si="1690"/>
        <v>#N/A</v>
      </c>
      <c r="M9372" s="8" t="e">
        <f t="shared" si="1656"/>
        <v>#N/A</v>
      </c>
      <c r="N9372" s="8" t="e">
        <f t="shared" si="1657"/>
        <v>#N/A</v>
      </c>
    </row>
    <row r="9373" spans="1:14" ht="15.75" customHeight="1" x14ac:dyDescent="0.35">
      <c r="A9373" s="7">
        <f t="shared" si="1680"/>
        <v>0</v>
      </c>
      <c r="B9373" s="7">
        <f t="shared" si="1681"/>
        <v>0</v>
      </c>
      <c r="C9373" s="7">
        <f t="shared" si="1682"/>
        <v>0</v>
      </c>
      <c r="D9373" s="7">
        <f t="shared" si="1683"/>
        <v>0</v>
      </c>
      <c r="E9373" s="7" t="e">
        <f>IF('Report DCM'!$H9373="In-Stream Video","Rich Media display banner",IF('Report DCM'!$I9373&gt;'Report DCM'!$J9373,"Standard",VLOOKUP(CONCATENATE(bd_adtype,"_",bd_creativetype),tabela,2,FALSE)))</f>
        <v>#N/A</v>
      </c>
      <c r="F9373" s="7">
        <f t="shared" si="1684"/>
        <v>0</v>
      </c>
      <c r="G9373" s="7">
        <f t="shared" si="1685"/>
        <v>0</v>
      </c>
      <c r="H9373" s="7">
        <f t="shared" si="1686"/>
        <v>0</v>
      </c>
      <c r="I9373" s="7">
        <f t="shared" si="1687"/>
        <v>0</v>
      </c>
      <c r="J9373" s="7">
        <f t="shared" si="1688"/>
        <v>0</v>
      </c>
      <c r="K9373" s="8" t="e">
        <f t="shared" si="1689"/>
        <v>#N/A</v>
      </c>
      <c r="L9373" s="7" t="e">
        <f t="shared" si="1690"/>
        <v>#N/A</v>
      </c>
      <c r="M9373" s="8" t="e">
        <f t="shared" si="1656"/>
        <v>#N/A</v>
      </c>
      <c r="N9373" s="8" t="e">
        <f t="shared" si="1657"/>
        <v>#N/A</v>
      </c>
    </row>
    <row r="9374" spans="1:14" ht="15.75" customHeight="1" x14ac:dyDescent="0.35">
      <c r="A9374" s="7">
        <f t="shared" si="1680"/>
        <v>0</v>
      </c>
      <c r="B9374" s="7">
        <f t="shared" si="1681"/>
        <v>0</v>
      </c>
      <c r="C9374" s="7">
        <f t="shared" si="1682"/>
        <v>0</v>
      </c>
      <c r="D9374" s="7">
        <f t="shared" si="1683"/>
        <v>0</v>
      </c>
      <c r="E9374" s="7" t="e">
        <f>IF('Report DCM'!$H9374="In-Stream Video","Rich Media display banner",IF('Report DCM'!$I9374&gt;'Report DCM'!$J9374,"Standard",VLOOKUP(CONCATENATE(bd_adtype,"_",bd_creativetype),tabela,2,FALSE)))</f>
        <v>#N/A</v>
      </c>
      <c r="F9374" s="7">
        <f t="shared" si="1684"/>
        <v>0</v>
      </c>
      <c r="G9374" s="7">
        <f t="shared" si="1685"/>
        <v>0</v>
      </c>
      <c r="H9374" s="7">
        <f t="shared" si="1686"/>
        <v>0</v>
      </c>
      <c r="I9374" s="7">
        <f t="shared" si="1687"/>
        <v>0</v>
      </c>
      <c r="J9374" s="7">
        <f t="shared" si="1688"/>
        <v>0</v>
      </c>
      <c r="K9374" s="8" t="e">
        <f t="shared" si="1689"/>
        <v>#N/A</v>
      </c>
      <c r="L9374" s="7" t="e">
        <f t="shared" si="1690"/>
        <v>#N/A</v>
      </c>
      <c r="M9374" s="8" t="e">
        <f t="shared" si="1656"/>
        <v>#N/A</v>
      </c>
      <c r="N9374" s="8" t="e">
        <f t="shared" si="1657"/>
        <v>#N/A</v>
      </c>
    </row>
    <row r="9375" spans="1:14" ht="15.75" customHeight="1" x14ac:dyDescent="0.35">
      <c r="A9375" s="7">
        <f t="shared" si="1680"/>
        <v>0</v>
      </c>
      <c r="B9375" s="7">
        <f t="shared" si="1681"/>
        <v>0</v>
      </c>
      <c r="C9375" s="7">
        <f t="shared" si="1682"/>
        <v>0</v>
      </c>
      <c r="D9375" s="7">
        <f t="shared" si="1683"/>
        <v>0</v>
      </c>
      <c r="E9375" s="7" t="e">
        <f>IF('Report DCM'!$H9375="In-Stream Video","Rich Media display banner",IF('Report DCM'!$I9375&gt;'Report DCM'!$J9375,"Standard",VLOOKUP(CONCATENATE(bd_adtype,"_",bd_creativetype),tabela,2,FALSE)))</f>
        <v>#N/A</v>
      </c>
      <c r="F9375" s="7">
        <f t="shared" si="1684"/>
        <v>0</v>
      </c>
      <c r="G9375" s="7">
        <f t="shared" si="1685"/>
        <v>0</v>
      </c>
      <c r="H9375" s="7">
        <f t="shared" si="1686"/>
        <v>0</v>
      </c>
      <c r="I9375" s="7">
        <f t="shared" si="1687"/>
        <v>0</v>
      </c>
      <c r="J9375" s="7">
        <f t="shared" si="1688"/>
        <v>0</v>
      </c>
      <c r="K9375" s="8" t="e">
        <f t="shared" si="1689"/>
        <v>#N/A</v>
      </c>
      <c r="L9375" s="7" t="e">
        <f t="shared" si="1690"/>
        <v>#N/A</v>
      </c>
      <c r="M9375" s="8" t="e">
        <f t="shared" si="1656"/>
        <v>#N/A</v>
      </c>
      <c r="N9375" s="8" t="e">
        <f t="shared" si="1657"/>
        <v>#N/A</v>
      </c>
    </row>
    <row r="9376" spans="1:14" ht="15.75" customHeight="1" x14ac:dyDescent="0.35">
      <c r="A9376" s="7">
        <f t="shared" si="1680"/>
        <v>0</v>
      </c>
      <c r="B9376" s="7">
        <f t="shared" si="1681"/>
        <v>0</v>
      </c>
      <c r="C9376" s="7">
        <f t="shared" si="1682"/>
        <v>0</v>
      </c>
      <c r="D9376" s="7">
        <f t="shared" si="1683"/>
        <v>0</v>
      </c>
      <c r="E9376" s="7" t="e">
        <f>IF('Report DCM'!$H9376="In-Stream Video","Rich Media display banner",IF('Report DCM'!$I9376&gt;'Report DCM'!$J9376,"Standard",VLOOKUP(CONCATENATE(bd_adtype,"_",bd_creativetype),tabela,2,FALSE)))</f>
        <v>#N/A</v>
      </c>
      <c r="F9376" s="7">
        <f t="shared" si="1684"/>
        <v>0</v>
      </c>
      <c r="G9376" s="7">
        <f t="shared" si="1685"/>
        <v>0</v>
      </c>
      <c r="H9376" s="7">
        <f t="shared" si="1686"/>
        <v>0</v>
      </c>
      <c r="I9376" s="7">
        <f t="shared" si="1687"/>
        <v>0</v>
      </c>
      <c r="J9376" s="7">
        <f t="shared" si="1688"/>
        <v>0</v>
      </c>
      <c r="K9376" s="8" t="e">
        <f t="shared" si="1689"/>
        <v>#N/A</v>
      </c>
      <c r="L9376" s="7" t="e">
        <f t="shared" si="1690"/>
        <v>#N/A</v>
      </c>
      <c r="M9376" s="8" t="e">
        <f t="shared" si="1656"/>
        <v>#N/A</v>
      </c>
      <c r="N9376" s="8" t="e">
        <f t="shared" si="1657"/>
        <v>#N/A</v>
      </c>
    </row>
    <row r="9377" spans="1:14" ht="15.75" customHeight="1" x14ac:dyDescent="0.35">
      <c r="A9377" s="7">
        <f t="shared" si="1680"/>
        <v>0</v>
      </c>
      <c r="B9377" s="7">
        <f t="shared" si="1681"/>
        <v>0</v>
      </c>
      <c r="C9377" s="7">
        <f t="shared" si="1682"/>
        <v>0</v>
      </c>
      <c r="D9377" s="7">
        <f t="shared" si="1683"/>
        <v>0</v>
      </c>
      <c r="E9377" s="7" t="e">
        <f>IF('Report DCM'!$H9377="In-Stream Video","Rich Media display banner",IF('Report DCM'!$I9377&gt;'Report DCM'!$J9377,"Standard",VLOOKUP(CONCATENATE(bd_adtype,"_",bd_creativetype),tabela,2,FALSE)))</f>
        <v>#N/A</v>
      </c>
      <c r="F9377" s="7">
        <f t="shared" si="1684"/>
        <v>0</v>
      </c>
      <c r="G9377" s="7">
        <f t="shared" si="1685"/>
        <v>0</v>
      </c>
      <c r="H9377" s="7">
        <f t="shared" si="1686"/>
        <v>0</v>
      </c>
      <c r="I9377" s="7">
        <f t="shared" si="1687"/>
        <v>0</v>
      </c>
      <c r="J9377" s="7">
        <f t="shared" si="1688"/>
        <v>0</v>
      </c>
      <c r="K9377" s="8" t="e">
        <f t="shared" si="1689"/>
        <v>#N/A</v>
      </c>
      <c r="L9377" s="7" t="e">
        <f t="shared" si="1690"/>
        <v>#N/A</v>
      </c>
      <c r="M9377" s="8" t="e">
        <f t="shared" si="1656"/>
        <v>#N/A</v>
      </c>
      <c r="N9377" s="8" t="e">
        <f t="shared" si="1657"/>
        <v>#N/A</v>
      </c>
    </row>
    <row r="9378" spans="1:14" ht="15.75" customHeight="1" x14ac:dyDescent="0.35">
      <c r="A9378" s="7">
        <f t="shared" si="1680"/>
        <v>0</v>
      </c>
      <c r="B9378" s="7">
        <f t="shared" si="1681"/>
        <v>0</v>
      </c>
      <c r="C9378" s="7">
        <f t="shared" si="1682"/>
        <v>0</v>
      </c>
      <c r="D9378" s="7">
        <f t="shared" si="1683"/>
        <v>0</v>
      </c>
      <c r="E9378" s="7" t="e">
        <f>IF('Report DCM'!$H9378="In-Stream Video","Rich Media display banner",IF('Report DCM'!$I9378&gt;'Report DCM'!$J9378,"Standard",VLOOKUP(CONCATENATE(bd_adtype,"_",bd_creativetype),tabela,2,FALSE)))</f>
        <v>#N/A</v>
      </c>
      <c r="F9378" s="7">
        <f t="shared" si="1684"/>
        <v>0</v>
      </c>
      <c r="G9378" s="7">
        <f t="shared" si="1685"/>
        <v>0</v>
      </c>
      <c r="H9378" s="7">
        <f t="shared" si="1686"/>
        <v>0</v>
      </c>
      <c r="I9378" s="7">
        <f t="shared" si="1687"/>
        <v>0</v>
      </c>
      <c r="J9378" s="7">
        <f t="shared" si="1688"/>
        <v>0</v>
      </c>
      <c r="K9378" s="8" t="e">
        <f t="shared" si="1689"/>
        <v>#N/A</v>
      </c>
      <c r="L9378" s="7" t="e">
        <f t="shared" si="1690"/>
        <v>#N/A</v>
      </c>
      <c r="M9378" s="8" t="e">
        <f t="shared" si="1656"/>
        <v>#N/A</v>
      </c>
      <c r="N9378" s="8" t="e">
        <f t="shared" si="1657"/>
        <v>#N/A</v>
      </c>
    </row>
    <row r="9379" spans="1:14" ht="15.75" customHeight="1" x14ac:dyDescent="0.35">
      <c r="A9379" s="7">
        <f t="shared" si="1680"/>
        <v>0</v>
      </c>
      <c r="B9379" s="7">
        <f t="shared" si="1681"/>
        <v>0</v>
      </c>
      <c r="C9379" s="7">
        <f t="shared" si="1682"/>
        <v>0</v>
      </c>
      <c r="D9379" s="7">
        <f t="shared" si="1683"/>
        <v>0</v>
      </c>
      <c r="E9379" s="7" t="e">
        <f>IF('Report DCM'!$H9379="In-Stream Video","Rich Media display banner",IF('Report DCM'!$I9379&gt;'Report DCM'!$J9379,"Standard",VLOOKUP(CONCATENATE(bd_adtype,"_",bd_creativetype),tabela,2,FALSE)))</f>
        <v>#N/A</v>
      </c>
      <c r="F9379" s="7">
        <f t="shared" si="1684"/>
        <v>0</v>
      </c>
      <c r="G9379" s="7">
        <f t="shared" si="1685"/>
        <v>0</v>
      </c>
      <c r="H9379" s="7">
        <f t="shared" si="1686"/>
        <v>0</v>
      </c>
      <c r="I9379" s="7">
        <f t="shared" si="1687"/>
        <v>0</v>
      </c>
      <c r="J9379" s="7">
        <f t="shared" si="1688"/>
        <v>0</v>
      </c>
      <c r="K9379" s="8" t="e">
        <f t="shared" si="1689"/>
        <v>#N/A</v>
      </c>
      <c r="L9379" s="7" t="e">
        <f t="shared" si="1690"/>
        <v>#N/A</v>
      </c>
      <c r="M9379" s="8" t="e">
        <f t="shared" si="1656"/>
        <v>#N/A</v>
      </c>
      <c r="N9379" s="8" t="e">
        <f t="shared" si="1657"/>
        <v>#N/A</v>
      </c>
    </row>
    <row r="9380" spans="1:14" ht="15.75" customHeight="1" x14ac:dyDescent="0.35">
      <c r="A9380" s="7">
        <f t="shared" si="1680"/>
        <v>0</v>
      </c>
      <c r="B9380" s="7">
        <f t="shared" si="1681"/>
        <v>0</v>
      </c>
      <c r="C9380" s="7">
        <f t="shared" si="1682"/>
        <v>0</v>
      </c>
      <c r="D9380" s="7">
        <f t="shared" si="1683"/>
        <v>0</v>
      </c>
      <c r="E9380" s="7" t="e">
        <f>IF('Report DCM'!$H9380="In-Stream Video","Rich Media display banner",IF('Report DCM'!$I9380&gt;'Report DCM'!$J9380,"Standard",VLOOKUP(CONCATENATE(bd_adtype,"_",bd_creativetype),tabela,2,FALSE)))</f>
        <v>#N/A</v>
      </c>
      <c r="F9380" s="7">
        <f t="shared" si="1684"/>
        <v>0</v>
      </c>
      <c r="G9380" s="7">
        <f t="shared" si="1685"/>
        <v>0</v>
      </c>
      <c r="H9380" s="7">
        <f t="shared" si="1686"/>
        <v>0</v>
      </c>
      <c r="I9380" s="7">
        <f t="shared" si="1687"/>
        <v>0</v>
      </c>
      <c r="J9380" s="7">
        <f t="shared" si="1688"/>
        <v>0</v>
      </c>
      <c r="K9380" s="8" t="e">
        <f t="shared" si="1689"/>
        <v>#N/A</v>
      </c>
      <c r="L9380" s="7" t="e">
        <f t="shared" si="1690"/>
        <v>#N/A</v>
      </c>
      <c r="M9380" s="8" t="e">
        <f t="shared" si="1656"/>
        <v>#N/A</v>
      </c>
      <c r="N9380" s="8" t="e">
        <f t="shared" si="1657"/>
        <v>#N/A</v>
      </c>
    </row>
    <row r="9381" spans="1:14" ht="15.75" customHeight="1" x14ac:dyDescent="0.35">
      <c r="A9381" s="7">
        <f t="shared" si="1680"/>
        <v>0</v>
      </c>
      <c r="B9381" s="7">
        <f t="shared" si="1681"/>
        <v>0</v>
      </c>
      <c r="C9381" s="7">
        <f t="shared" si="1682"/>
        <v>0</v>
      </c>
      <c r="D9381" s="7">
        <f t="shared" si="1683"/>
        <v>0</v>
      </c>
      <c r="E9381" s="7" t="e">
        <f>IF('Report DCM'!$H9381="In-Stream Video","Rich Media display banner",IF('Report DCM'!$I9381&gt;'Report DCM'!$J9381,"Standard",VLOOKUP(CONCATENATE(bd_adtype,"_",bd_creativetype),tabela,2,FALSE)))</f>
        <v>#N/A</v>
      </c>
      <c r="F9381" s="7">
        <f t="shared" si="1684"/>
        <v>0</v>
      </c>
      <c r="G9381" s="7">
        <f t="shared" si="1685"/>
        <v>0</v>
      </c>
      <c r="H9381" s="7">
        <f t="shared" si="1686"/>
        <v>0</v>
      </c>
      <c r="I9381" s="7">
        <f t="shared" si="1687"/>
        <v>0</v>
      </c>
      <c r="J9381" s="7">
        <f t="shared" si="1688"/>
        <v>0</v>
      </c>
      <c r="K9381" s="8" t="e">
        <f t="shared" si="1689"/>
        <v>#N/A</v>
      </c>
      <c r="L9381" s="7" t="e">
        <f t="shared" si="1690"/>
        <v>#N/A</v>
      </c>
      <c r="M9381" s="8" t="e">
        <f t="shared" si="1656"/>
        <v>#N/A</v>
      </c>
      <c r="N9381" s="8" t="e">
        <f t="shared" si="1657"/>
        <v>#N/A</v>
      </c>
    </row>
    <row r="9382" spans="1:14" ht="15.75" customHeight="1" x14ac:dyDescent="0.35">
      <c r="A9382" s="7">
        <f t="shared" si="1680"/>
        <v>0</v>
      </c>
      <c r="B9382" s="7">
        <f t="shared" si="1681"/>
        <v>0</v>
      </c>
      <c r="C9382" s="7">
        <f t="shared" si="1682"/>
        <v>0</v>
      </c>
      <c r="D9382" s="7">
        <f t="shared" si="1683"/>
        <v>0</v>
      </c>
      <c r="E9382" s="7" t="e">
        <f>IF('Report DCM'!$H9382="In-Stream Video","Rich Media display banner",IF('Report DCM'!$I9382&gt;'Report DCM'!$J9382,"Standard",VLOOKUP(CONCATENATE(bd_adtype,"_",bd_creativetype),tabela,2,FALSE)))</f>
        <v>#N/A</v>
      </c>
      <c r="F9382" s="7">
        <f t="shared" si="1684"/>
        <v>0</v>
      </c>
      <c r="G9382" s="7">
        <f t="shared" si="1685"/>
        <v>0</v>
      </c>
      <c r="H9382" s="7">
        <f t="shared" si="1686"/>
        <v>0</v>
      </c>
      <c r="I9382" s="7">
        <f t="shared" si="1687"/>
        <v>0</v>
      </c>
      <c r="J9382" s="7">
        <f t="shared" si="1688"/>
        <v>0</v>
      </c>
      <c r="K9382" s="8" t="e">
        <f t="shared" si="1689"/>
        <v>#N/A</v>
      </c>
      <c r="L9382" s="7" t="e">
        <f t="shared" si="1690"/>
        <v>#N/A</v>
      </c>
      <c r="M9382" s="8" t="e">
        <f t="shared" si="1656"/>
        <v>#N/A</v>
      </c>
      <c r="N9382" s="8" t="e">
        <f t="shared" si="1657"/>
        <v>#N/A</v>
      </c>
    </row>
    <row r="9383" spans="1:14" ht="15.75" customHeight="1" x14ac:dyDescent="0.35">
      <c r="A9383" s="7">
        <f t="shared" si="1680"/>
        <v>0</v>
      </c>
      <c r="B9383" s="7">
        <f t="shared" si="1681"/>
        <v>0</v>
      </c>
      <c r="C9383" s="7">
        <f t="shared" si="1682"/>
        <v>0</v>
      </c>
      <c r="D9383" s="7">
        <f t="shared" si="1683"/>
        <v>0</v>
      </c>
      <c r="E9383" s="7" t="e">
        <f>IF('Report DCM'!$H9383="In-Stream Video","Rich Media display banner",IF('Report DCM'!$I9383&gt;'Report DCM'!$J9383,"Standard",VLOOKUP(CONCATENATE(bd_adtype,"_",bd_creativetype),tabela,2,FALSE)))</f>
        <v>#N/A</v>
      </c>
      <c r="F9383" s="7">
        <f t="shared" si="1684"/>
        <v>0</v>
      </c>
      <c r="G9383" s="7">
        <f t="shared" si="1685"/>
        <v>0</v>
      </c>
      <c r="H9383" s="7">
        <f t="shared" si="1686"/>
        <v>0</v>
      </c>
      <c r="I9383" s="7">
        <f t="shared" si="1687"/>
        <v>0</v>
      </c>
      <c r="J9383" s="7">
        <f t="shared" si="1688"/>
        <v>0</v>
      </c>
      <c r="K9383" s="8" t="e">
        <f t="shared" si="1689"/>
        <v>#N/A</v>
      </c>
      <c r="L9383" s="7" t="e">
        <f t="shared" si="1690"/>
        <v>#N/A</v>
      </c>
      <c r="M9383" s="8" t="e">
        <f t="shared" si="1656"/>
        <v>#N/A</v>
      </c>
      <c r="N9383" s="8" t="e">
        <f t="shared" si="1657"/>
        <v>#N/A</v>
      </c>
    </row>
    <row r="9384" spans="1:14" ht="15.75" customHeight="1" x14ac:dyDescent="0.35">
      <c r="A9384" s="7">
        <f t="shared" si="1680"/>
        <v>0</v>
      </c>
      <c r="B9384" s="7">
        <f t="shared" si="1681"/>
        <v>0</v>
      </c>
      <c r="C9384" s="7">
        <f t="shared" si="1682"/>
        <v>0</v>
      </c>
      <c r="D9384" s="7">
        <f t="shared" si="1683"/>
        <v>0</v>
      </c>
      <c r="E9384" s="7" t="e">
        <f>IF('Report DCM'!$H9384="In-Stream Video","Rich Media display banner",IF('Report DCM'!$I9384&gt;'Report DCM'!$J9384,"Standard",VLOOKUP(CONCATENATE(bd_adtype,"_",bd_creativetype),tabela,2,FALSE)))</f>
        <v>#N/A</v>
      </c>
      <c r="F9384" s="7">
        <f t="shared" si="1684"/>
        <v>0</v>
      </c>
      <c r="G9384" s="7">
        <f t="shared" si="1685"/>
        <v>0</v>
      </c>
      <c r="H9384" s="7">
        <f t="shared" si="1686"/>
        <v>0</v>
      </c>
      <c r="I9384" s="7">
        <f t="shared" si="1687"/>
        <v>0</v>
      </c>
      <c r="J9384" s="7">
        <f t="shared" si="1688"/>
        <v>0</v>
      </c>
      <c r="K9384" s="8" t="e">
        <f t="shared" si="1689"/>
        <v>#N/A</v>
      </c>
      <c r="L9384" s="7" t="e">
        <f t="shared" si="1690"/>
        <v>#N/A</v>
      </c>
      <c r="M9384" s="8" t="e">
        <f t="shared" si="1656"/>
        <v>#N/A</v>
      </c>
      <c r="N9384" s="8" t="e">
        <f t="shared" si="1657"/>
        <v>#N/A</v>
      </c>
    </row>
    <row r="9385" spans="1:14" ht="15.75" customHeight="1" x14ac:dyDescent="0.35">
      <c r="A9385" s="7">
        <f t="shared" si="1680"/>
        <v>0</v>
      </c>
      <c r="B9385" s="7">
        <f t="shared" si="1681"/>
        <v>0</v>
      </c>
      <c r="C9385" s="7">
        <f t="shared" si="1682"/>
        <v>0</v>
      </c>
      <c r="D9385" s="7">
        <f t="shared" si="1683"/>
        <v>0</v>
      </c>
      <c r="E9385" s="7" t="e">
        <f>IF('Report DCM'!$H9385="In-Stream Video","Rich Media display banner",IF('Report DCM'!$I9385&gt;'Report DCM'!$J9385,"Standard",VLOOKUP(CONCATENATE(bd_adtype,"_",bd_creativetype),tabela,2,FALSE)))</f>
        <v>#N/A</v>
      </c>
      <c r="F9385" s="7">
        <f t="shared" si="1684"/>
        <v>0</v>
      </c>
      <c r="G9385" s="7">
        <f t="shared" si="1685"/>
        <v>0</v>
      </c>
      <c r="H9385" s="7">
        <f t="shared" si="1686"/>
        <v>0</v>
      </c>
      <c r="I9385" s="7">
        <f t="shared" si="1687"/>
        <v>0</v>
      </c>
      <c r="J9385" s="7">
        <f t="shared" si="1688"/>
        <v>0</v>
      </c>
      <c r="K9385" s="8" t="e">
        <f t="shared" si="1689"/>
        <v>#N/A</v>
      </c>
      <c r="L9385" s="7" t="e">
        <f t="shared" si="1690"/>
        <v>#N/A</v>
      </c>
      <c r="M9385" s="8" t="e">
        <f t="shared" si="1656"/>
        <v>#N/A</v>
      </c>
      <c r="N9385" s="8" t="e">
        <f t="shared" si="1657"/>
        <v>#N/A</v>
      </c>
    </row>
    <row r="9386" spans="1:14" ht="15.75" customHeight="1" x14ac:dyDescent="0.35">
      <c r="A9386" s="7">
        <f t="shared" si="1680"/>
        <v>0</v>
      </c>
      <c r="B9386" s="7">
        <f t="shared" si="1681"/>
        <v>0</v>
      </c>
      <c r="C9386" s="7">
        <f t="shared" si="1682"/>
        <v>0</v>
      </c>
      <c r="D9386" s="7">
        <f t="shared" si="1683"/>
        <v>0</v>
      </c>
      <c r="E9386" s="7" t="e">
        <f>IF('Report DCM'!$H9386="In-Stream Video","Rich Media display banner",IF('Report DCM'!$I9386&gt;'Report DCM'!$J9386,"Standard",VLOOKUP(CONCATENATE(bd_adtype,"_",bd_creativetype),tabela,2,FALSE)))</f>
        <v>#N/A</v>
      </c>
      <c r="F9386" s="7">
        <f t="shared" si="1684"/>
        <v>0</v>
      </c>
      <c r="G9386" s="7">
        <f t="shared" si="1685"/>
        <v>0</v>
      </c>
      <c r="H9386" s="7">
        <f t="shared" si="1686"/>
        <v>0</v>
      </c>
      <c r="I9386" s="7">
        <f t="shared" si="1687"/>
        <v>0</v>
      </c>
      <c r="J9386" s="7">
        <f t="shared" si="1688"/>
        <v>0</v>
      </c>
      <c r="K9386" s="8" t="e">
        <f t="shared" si="1689"/>
        <v>#N/A</v>
      </c>
      <c r="L9386" s="7" t="e">
        <f t="shared" si="1690"/>
        <v>#N/A</v>
      </c>
      <c r="M9386" s="8" t="e">
        <f t="shared" si="1656"/>
        <v>#N/A</v>
      </c>
      <c r="N9386" s="8" t="e">
        <f t="shared" si="1657"/>
        <v>#N/A</v>
      </c>
    </row>
    <row r="9387" spans="1:14" ht="15.75" customHeight="1" x14ac:dyDescent="0.35">
      <c r="A9387" s="7">
        <f t="shared" si="1680"/>
        <v>0</v>
      </c>
      <c r="B9387" s="7">
        <f t="shared" si="1681"/>
        <v>0</v>
      </c>
      <c r="C9387" s="7">
        <f t="shared" si="1682"/>
        <v>0</v>
      </c>
      <c r="D9387" s="7">
        <f t="shared" si="1683"/>
        <v>0</v>
      </c>
      <c r="E9387" s="7" t="e">
        <f>IF('Report DCM'!$H9387="In-Stream Video","Rich Media display banner",IF('Report DCM'!$I9387&gt;'Report DCM'!$J9387,"Standard",VLOOKUP(CONCATENATE(bd_adtype,"_",bd_creativetype),tabela,2,FALSE)))</f>
        <v>#N/A</v>
      </c>
      <c r="F9387" s="7">
        <f t="shared" si="1684"/>
        <v>0</v>
      </c>
      <c r="G9387" s="7">
        <f t="shared" si="1685"/>
        <v>0</v>
      </c>
      <c r="H9387" s="7">
        <f t="shared" si="1686"/>
        <v>0</v>
      </c>
      <c r="I9387" s="7">
        <f t="shared" si="1687"/>
        <v>0</v>
      </c>
      <c r="J9387" s="7">
        <f t="shared" si="1688"/>
        <v>0</v>
      </c>
      <c r="K9387" s="8" t="e">
        <f t="shared" si="1689"/>
        <v>#N/A</v>
      </c>
      <c r="L9387" s="7" t="e">
        <f t="shared" si="1690"/>
        <v>#N/A</v>
      </c>
      <c r="M9387" s="8" t="e">
        <f t="shared" si="1656"/>
        <v>#N/A</v>
      </c>
      <c r="N9387" s="8" t="e">
        <f t="shared" si="1657"/>
        <v>#N/A</v>
      </c>
    </row>
    <row r="9388" spans="1:14" ht="15.75" customHeight="1" x14ac:dyDescent="0.35">
      <c r="A9388" s="7">
        <f t="shared" si="1680"/>
        <v>0</v>
      </c>
      <c r="B9388" s="7">
        <f t="shared" si="1681"/>
        <v>0</v>
      </c>
      <c r="C9388" s="7">
        <f t="shared" si="1682"/>
        <v>0</v>
      </c>
      <c r="D9388" s="7">
        <f t="shared" si="1683"/>
        <v>0</v>
      </c>
      <c r="E9388" s="7" t="e">
        <f>IF('Report DCM'!$H9388="In-Stream Video","Rich Media display banner",IF('Report DCM'!$I9388&gt;'Report DCM'!$J9388,"Standard",VLOOKUP(CONCATENATE(bd_adtype,"_",bd_creativetype),tabela,2,FALSE)))</f>
        <v>#N/A</v>
      </c>
      <c r="F9388" s="7">
        <f t="shared" si="1684"/>
        <v>0</v>
      </c>
      <c r="G9388" s="7">
        <f t="shared" si="1685"/>
        <v>0</v>
      </c>
      <c r="H9388" s="7">
        <f t="shared" si="1686"/>
        <v>0</v>
      </c>
      <c r="I9388" s="7">
        <f t="shared" si="1687"/>
        <v>0</v>
      </c>
      <c r="J9388" s="7">
        <f t="shared" si="1688"/>
        <v>0</v>
      </c>
      <c r="K9388" s="8" t="e">
        <f t="shared" si="1689"/>
        <v>#N/A</v>
      </c>
      <c r="L9388" s="7" t="e">
        <f t="shared" si="1690"/>
        <v>#N/A</v>
      </c>
      <c r="M9388" s="8" t="e">
        <f t="shared" si="1656"/>
        <v>#N/A</v>
      </c>
      <c r="N9388" s="8" t="e">
        <f t="shared" si="1657"/>
        <v>#N/A</v>
      </c>
    </row>
    <row r="9389" spans="1:14" ht="15.75" customHeight="1" x14ac:dyDescent="0.35">
      <c r="A9389" s="7">
        <f t="shared" si="1680"/>
        <v>0</v>
      </c>
      <c r="B9389" s="7">
        <f t="shared" si="1681"/>
        <v>0</v>
      </c>
      <c r="C9389" s="7">
        <f t="shared" si="1682"/>
        <v>0</v>
      </c>
      <c r="D9389" s="7">
        <f t="shared" si="1683"/>
        <v>0</v>
      </c>
      <c r="E9389" s="7" t="e">
        <f>IF('Report DCM'!$H9389="In-Stream Video","Rich Media display banner",IF('Report DCM'!$I9389&gt;'Report DCM'!$J9389,"Standard",VLOOKUP(CONCATENATE(bd_adtype,"_",bd_creativetype),tabela,2,FALSE)))</f>
        <v>#N/A</v>
      </c>
      <c r="F9389" s="7">
        <f t="shared" si="1684"/>
        <v>0</v>
      </c>
      <c r="G9389" s="7">
        <f t="shared" si="1685"/>
        <v>0</v>
      </c>
      <c r="H9389" s="7">
        <f t="shared" si="1686"/>
        <v>0</v>
      </c>
      <c r="I9389" s="7">
        <f t="shared" si="1687"/>
        <v>0</v>
      </c>
      <c r="J9389" s="7">
        <f t="shared" si="1688"/>
        <v>0</v>
      </c>
      <c r="K9389" s="8" t="e">
        <f t="shared" si="1689"/>
        <v>#N/A</v>
      </c>
      <c r="L9389" s="7" t="e">
        <f t="shared" si="1690"/>
        <v>#N/A</v>
      </c>
      <c r="M9389" s="8" t="e">
        <f t="shared" si="1656"/>
        <v>#N/A</v>
      </c>
      <c r="N9389" s="8" t="e">
        <f t="shared" si="1657"/>
        <v>#N/A</v>
      </c>
    </row>
    <row r="9390" spans="1:14" ht="15.75" customHeight="1" x14ac:dyDescent="0.35">
      <c r="A9390" s="7">
        <f t="shared" si="1680"/>
        <v>0</v>
      </c>
      <c r="B9390" s="7">
        <f t="shared" si="1681"/>
        <v>0</v>
      </c>
      <c r="C9390" s="7">
        <f t="shared" si="1682"/>
        <v>0</v>
      </c>
      <c r="D9390" s="7">
        <f t="shared" si="1683"/>
        <v>0</v>
      </c>
      <c r="E9390" s="7" t="e">
        <f>IF('Report DCM'!$H9390="In-Stream Video","Rich Media display banner",IF('Report DCM'!$I9390&gt;'Report DCM'!$J9390,"Standard",VLOOKUP(CONCATENATE(bd_adtype,"_",bd_creativetype),tabela,2,FALSE)))</f>
        <v>#N/A</v>
      </c>
      <c r="F9390" s="7">
        <f t="shared" si="1684"/>
        <v>0</v>
      </c>
      <c r="G9390" s="7">
        <f t="shared" si="1685"/>
        <v>0</v>
      </c>
      <c r="H9390" s="7">
        <f t="shared" si="1686"/>
        <v>0</v>
      </c>
      <c r="I9390" s="7">
        <f t="shared" si="1687"/>
        <v>0</v>
      </c>
      <c r="J9390" s="7">
        <f t="shared" si="1688"/>
        <v>0</v>
      </c>
      <c r="K9390" s="8" t="e">
        <f t="shared" si="1689"/>
        <v>#N/A</v>
      </c>
      <c r="L9390" s="7" t="e">
        <f t="shared" si="1690"/>
        <v>#N/A</v>
      </c>
      <c r="M9390" s="8" t="e">
        <f t="shared" si="1656"/>
        <v>#N/A</v>
      </c>
      <c r="N9390" s="8" t="e">
        <f t="shared" si="1657"/>
        <v>#N/A</v>
      </c>
    </row>
    <row r="9391" spans="1:14" ht="15.75" customHeight="1" x14ac:dyDescent="0.35">
      <c r="A9391" s="7">
        <f t="shared" si="1680"/>
        <v>0</v>
      </c>
      <c r="B9391" s="7">
        <f t="shared" si="1681"/>
        <v>0</v>
      </c>
      <c r="C9391" s="7">
        <f t="shared" si="1682"/>
        <v>0</v>
      </c>
      <c r="D9391" s="7">
        <f t="shared" si="1683"/>
        <v>0</v>
      </c>
      <c r="E9391" s="7" t="e">
        <f>IF('Report DCM'!$H9391="In-Stream Video","Rich Media display banner",IF('Report DCM'!$I9391&gt;'Report DCM'!$J9391,"Standard",VLOOKUP(CONCATENATE(bd_adtype,"_",bd_creativetype),tabela,2,FALSE)))</f>
        <v>#N/A</v>
      </c>
      <c r="F9391" s="7">
        <f t="shared" si="1684"/>
        <v>0</v>
      </c>
      <c r="G9391" s="7">
        <f t="shared" si="1685"/>
        <v>0</v>
      </c>
      <c r="H9391" s="7">
        <f t="shared" si="1686"/>
        <v>0</v>
      </c>
      <c r="I9391" s="7">
        <f t="shared" si="1687"/>
        <v>0</v>
      </c>
      <c r="J9391" s="7">
        <f t="shared" si="1688"/>
        <v>0</v>
      </c>
      <c r="K9391" s="8" t="e">
        <f t="shared" si="1689"/>
        <v>#N/A</v>
      </c>
      <c r="L9391" s="7" t="e">
        <f t="shared" si="1690"/>
        <v>#N/A</v>
      </c>
      <c r="M9391" s="8" t="e">
        <f t="shared" si="1656"/>
        <v>#N/A</v>
      </c>
      <c r="N9391" s="8" t="e">
        <f t="shared" si="1657"/>
        <v>#N/A</v>
      </c>
    </row>
    <row r="9392" spans="1:14" ht="15.75" customHeight="1" x14ac:dyDescent="0.35">
      <c r="A9392" s="7">
        <f t="shared" si="1680"/>
        <v>0</v>
      </c>
      <c r="B9392" s="7">
        <f t="shared" si="1681"/>
        <v>0</v>
      </c>
      <c r="C9392" s="7">
        <f t="shared" si="1682"/>
        <v>0</v>
      </c>
      <c r="D9392" s="7">
        <f t="shared" si="1683"/>
        <v>0</v>
      </c>
      <c r="E9392" s="7" t="e">
        <f>IF('Report DCM'!$H9392="In-Stream Video","Rich Media display banner",IF('Report DCM'!$I9392&gt;'Report DCM'!$J9392,"Standard",VLOOKUP(CONCATENATE(bd_adtype,"_",bd_creativetype),tabela,2,FALSE)))</f>
        <v>#N/A</v>
      </c>
      <c r="F9392" s="7">
        <f t="shared" si="1684"/>
        <v>0</v>
      </c>
      <c r="G9392" s="7">
        <f t="shared" si="1685"/>
        <v>0</v>
      </c>
      <c r="H9392" s="7">
        <f t="shared" si="1686"/>
        <v>0</v>
      </c>
      <c r="I9392" s="7">
        <f t="shared" si="1687"/>
        <v>0</v>
      </c>
      <c r="J9392" s="7">
        <f t="shared" si="1688"/>
        <v>0</v>
      </c>
      <c r="K9392" s="8" t="e">
        <f t="shared" si="1689"/>
        <v>#N/A</v>
      </c>
      <c r="L9392" s="7" t="e">
        <f t="shared" si="1690"/>
        <v>#N/A</v>
      </c>
      <c r="M9392" s="8" t="e">
        <f t="shared" si="1656"/>
        <v>#N/A</v>
      </c>
      <c r="N9392" s="8" t="e">
        <f t="shared" si="1657"/>
        <v>#N/A</v>
      </c>
    </row>
    <row r="9393" spans="1:14" ht="15.75" customHeight="1" x14ac:dyDescent="0.35">
      <c r="A9393" s="7">
        <f t="shared" si="1680"/>
        <v>0</v>
      </c>
      <c r="B9393" s="7">
        <f t="shared" si="1681"/>
        <v>0</v>
      </c>
      <c r="C9393" s="7">
        <f t="shared" si="1682"/>
        <v>0</v>
      </c>
      <c r="D9393" s="7">
        <f t="shared" si="1683"/>
        <v>0</v>
      </c>
      <c r="E9393" s="7" t="e">
        <f>IF('Report DCM'!$H9393="In-Stream Video","Rich Media display banner",IF('Report DCM'!$I9393&gt;'Report DCM'!$J9393,"Standard",VLOOKUP(CONCATENATE(bd_adtype,"_",bd_creativetype),tabela,2,FALSE)))</f>
        <v>#N/A</v>
      </c>
      <c r="F9393" s="7">
        <f t="shared" si="1684"/>
        <v>0</v>
      </c>
      <c r="G9393" s="7">
        <f t="shared" si="1685"/>
        <v>0</v>
      </c>
      <c r="H9393" s="7">
        <f t="shared" si="1686"/>
        <v>0</v>
      </c>
      <c r="I9393" s="7">
        <f t="shared" si="1687"/>
        <v>0</v>
      </c>
      <c r="J9393" s="7">
        <f t="shared" si="1688"/>
        <v>0</v>
      </c>
      <c r="K9393" s="8" t="e">
        <f t="shared" si="1689"/>
        <v>#N/A</v>
      </c>
      <c r="L9393" s="7" t="e">
        <f t="shared" si="1690"/>
        <v>#N/A</v>
      </c>
      <c r="M9393" s="8" t="e">
        <f t="shared" si="1656"/>
        <v>#N/A</v>
      </c>
      <c r="N9393" s="8" t="e">
        <f t="shared" si="1657"/>
        <v>#N/A</v>
      </c>
    </row>
    <row r="9394" spans="1:14" ht="15.75" customHeight="1" x14ac:dyDescent="0.35">
      <c r="A9394" s="7">
        <f t="shared" si="1680"/>
        <v>0</v>
      </c>
      <c r="B9394" s="7">
        <f t="shared" si="1681"/>
        <v>0</v>
      </c>
      <c r="C9394" s="7">
        <f t="shared" si="1682"/>
        <v>0</v>
      </c>
      <c r="D9394" s="7">
        <f t="shared" si="1683"/>
        <v>0</v>
      </c>
      <c r="E9394" s="7" t="e">
        <f>IF('Report DCM'!$H9394="In-Stream Video","Rich Media display banner",IF('Report DCM'!$I9394&gt;'Report DCM'!$J9394,"Standard",VLOOKUP(CONCATENATE(bd_adtype,"_",bd_creativetype),tabela,2,FALSE)))</f>
        <v>#N/A</v>
      </c>
      <c r="F9394" s="7">
        <f t="shared" si="1684"/>
        <v>0</v>
      </c>
      <c r="G9394" s="7">
        <f t="shared" si="1685"/>
        <v>0</v>
      </c>
      <c r="H9394" s="7">
        <f t="shared" si="1686"/>
        <v>0</v>
      </c>
      <c r="I9394" s="7">
        <f t="shared" si="1687"/>
        <v>0</v>
      </c>
      <c r="J9394" s="7">
        <f t="shared" si="1688"/>
        <v>0</v>
      </c>
      <c r="K9394" s="8" t="e">
        <f t="shared" si="1689"/>
        <v>#N/A</v>
      </c>
      <c r="L9394" s="7" t="e">
        <f t="shared" si="1690"/>
        <v>#N/A</v>
      </c>
      <c r="M9394" s="8" t="e">
        <f t="shared" si="1656"/>
        <v>#N/A</v>
      </c>
      <c r="N9394" s="8" t="e">
        <f t="shared" si="1657"/>
        <v>#N/A</v>
      </c>
    </row>
    <row r="9395" spans="1:14" ht="15.75" customHeight="1" x14ac:dyDescent="0.35">
      <c r="A9395" s="7">
        <f t="shared" si="1680"/>
        <v>0</v>
      </c>
      <c r="B9395" s="7">
        <f t="shared" si="1681"/>
        <v>0</v>
      </c>
      <c r="C9395" s="7">
        <f t="shared" si="1682"/>
        <v>0</v>
      </c>
      <c r="D9395" s="7">
        <f t="shared" si="1683"/>
        <v>0</v>
      </c>
      <c r="E9395" s="7" t="e">
        <f>IF('Report DCM'!$H9395="In-Stream Video","Rich Media display banner",IF('Report DCM'!$I9395&gt;'Report DCM'!$J9395,"Standard",VLOOKUP(CONCATENATE(bd_adtype,"_",bd_creativetype),tabela,2,FALSE)))</f>
        <v>#N/A</v>
      </c>
      <c r="F9395" s="7">
        <f t="shared" si="1684"/>
        <v>0</v>
      </c>
      <c r="G9395" s="7">
        <f t="shared" si="1685"/>
        <v>0</v>
      </c>
      <c r="H9395" s="7">
        <f t="shared" si="1686"/>
        <v>0</v>
      </c>
      <c r="I9395" s="7">
        <f t="shared" si="1687"/>
        <v>0</v>
      </c>
      <c r="J9395" s="7">
        <f t="shared" si="1688"/>
        <v>0</v>
      </c>
      <c r="K9395" s="8" t="e">
        <f t="shared" si="1689"/>
        <v>#N/A</v>
      </c>
      <c r="L9395" s="7" t="e">
        <f t="shared" si="1690"/>
        <v>#N/A</v>
      </c>
      <c r="M9395" s="8" t="e">
        <f t="shared" si="1656"/>
        <v>#N/A</v>
      </c>
      <c r="N9395" s="8" t="e">
        <f t="shared" si="1657"/>
        <v>#N/A</v>
      </c>
    </row>
    <row r="9396" spans="1:14" ht="15.75" customHeight="1" x14ac:dyDescent="0.35">
      <c r="A9396" s="7">
        <f t="shared" si="1680"/>
        <v>0</v>
      </c>
      <c r="B9396" s="7">
        <f t="shared" si="1681"/>
        <v>0</v>
      </c>
      <c r="C9396" s="7">
        <f t="shared" si="1682"/>
        <v>0</v>
      </c>
      <c r="D9396" s="7">
        <f t="shared" si="1683"/>
        <v>0</v>
      </c>
      <c r="E9396" s="7" t="e">
        <f>IF('Report DCM'!$H9396="In-Stream Video","Rich Media display banner",IF('Report DCM'!$I9396&gt;'Report DCM'!$J9396,"Standard",VLOOKUP(CONCATENATE(bd_adtype,"_",bd_creativetype),tabela,2,FALSE)))</f>
        <v>#N/A</v>
      </c>
      <c r="F9396" s="7">
        <f t="shared" si="1684"/>
        <v>0</v>
      </c>
      <c r="G9396" s="7">
        <f t="shared" si="1685"/>
        <v>0</v>
      </c>
      <c r="H9396" s="7">
        <f t="shared" si="1686"/>
        <v>0</v>
      </c>
      <c r="I9396" s="7">
        <f t="shared" si="1687"/>
        <v>0</v>
      </c>
      <c r="J9396" s="7">
        <f t="shared" si="1688"/>
        <v>0</v>
      </c>
      <c r="K9396" s="8" t="e">
        <f t="shared" si="1689"/>
        <v>#N/A</v>
      </c>
      <c r="L9396" s="7" t="e">
        <f t="shared" si="1690"/>
        <v>#N/A</v>
      </c>
      <c r="M9396" s="8" t="e">
        <f t="shared" si="1656"/>
        <v>#N/A</v>
      </c>
      <c r="N9396" s="8" t="e">
        <f t="shared" si="1657"/>
        <v>#N/A</v>
      </c>
    </row>
    <row r="9397" spans="1:14" ht="15.75" customHeight="1" x14ac:dyDescent="0.35">
      <c r="A9397" s="7">
        <f t="shared" si="1680"/>
        <v>0</v>
      </c>
      <c r="B9397" s="7">
        <f t="shared" si="1681"/>
        <v>0</v>
      </c>
      <c r="C9397" s="7">
        <f t="shared" si="1682"/>
        <v>0</v>
      </c>
      <c r="D9397" s="7">
        <f t="shared" si="1683"/>
        <v>0</v>
      </c>
      <c r="E9397" s="7" t="e">
        <f>IF('Report DCM'!$H9397="In-Stream Video","Rich Media display banner",IF('Report DCM'!$I9397&gt;'Report DCM'!$J9397,"Standard",VLOOKUP(CONCATENATE(bd_adtype,"_",bd_creativetype),tabela,2,FALSE)))</f>
        <v>#N/A</v>
      </c>
      <c r="F9397" s="7">
        <f t="shared" si="1684"/>
        <v>0</v>
      </c>
      <c r="G9397" s="7">
        <f t="shared" si="1685"/>
        <v>0</v>
      </c>
      <c r="H9397" s="7">
        <f t="shared" si="1686"/>
        <v>0</v>
      </c>
      <c r="I9397" s="7">
        <f t="shared" si="1687"/>
        <v>0</v>
      </c>
      <c r="J9397" s="7">
        <f t="shared" si="1688"/>
        <v>0</v>
      </c>
      <c r="K9397" s="8" t="e">
        <f t="shared" si="1689"/>
        <v>#N/A</v>
      </c>
      <c r="L9397" s="7" t="e">
        <f t="shared" si="1690"/>
        <v>#N/A</v>
      </c>
      <c r="M9397" s="8" t="e">
        <f t="shared" si="1656"/>
        <v>#N/A</v>
      </c>
      <c r="N9397" s="8" t="e">
        <f t="shared" si="1657"/>
        <v>#N/A</v>
      </c>
    </row>
    <row r="9398" spans="1:14" ht="15.75" customHeight="1" x14ac:dyDescent="0.35">
      <c r="A9398" s="7">
        <f t="shared" si="1680"/>
        <v>0</v>
      </c>
      <c r="B9398" s="7">
        <f t="shared" si="1681"/>
        <v>0</v>
      </c>
      <c r="C9398" s="7">
        <f t="shared" si="1682"/>
        <v>0</v>
      </c>
      <c r="D9398" s="7">
        <f t="shared" si="1683"/>
        <v>0</v>
      </c>
      <c r="E9398" s="7" t="e">
        <f>IF('Report DCM'!$H9398="In-Stream Video","Rich Media display banner",IF('Report DCM'!$I9398&gt;'Report DCM'!$J9398,"Standard",VLOOKUP(CONCATENATE(bd_adtype,"_",bd_creativetype),tabela,2,FALSE)))</f>
        <v>#N/A</v>
      </c>
      <c r="F9398" s="7">
        <f t="shared" si="1684"/>
        <v>0</v>
      </c>
      <c r="G9398" s="7">
        <f t="shared" si="1685"/>
        <v>0</v>
      </c>
      <c r="H9398" s="7">
        <f t="shared" si="1686"/>
        <v>0</v>
      </c>
      <c r="I9398" s="7">
        <f t="shared" si="1687"/>
        <v>0</v>
      </c>
      <c r="J9398" s="7">
        <f t="shared" si="1688"/>
        <v>0</v>
      </c>
      <c r="K9398" s="8" t="e">
        <f t="shared" si="1689"/>
        <v>#N/A</v>
      </c>
      <c r="L9398" s="7" t="e">
        <f t="shared" si="1690"/>
        <v>#N/A</v>
      </c>
      <c r="M9398" s="8" t="e">
        <f t="shared" si="1656"/>
        <v>#N/A</v>
      </c>
      <c r="N9398" s="8" t="e">
        <f t="shared" si="1657"/>
        <v>#N/A</v>
      </c>
    </row>
    <row r="9399" spans="1:14" ht="15.75" customHeight="1" x14ac:dyDescent="0.35">
      <c r="A9399" s="7">
        <f t="shared" si="1680"/>
        <v>0</v>
      </c>
      <c r="B9399" s="7">
        <f t="shared" si="1681"/>
        <v>0</v>
      </c>
      <c r="C9399" s="7">
        <f t="shared" si="1682"/>
        <v>0</v>
      </c>
      <c r="D9399" s="7">
        <f t="shared" si="1683"/>
        <v>0</v>
      </c>
      <c r="E9399" s="7" t="e">
        <f>IF('Report DCM'!$H9399="In-Stream Video","Rich Media display banner",IF('Report DCM'!$I9399&gt;'Report DCM'!$J9399,"Standard",VLOOKUP(CONCATENATE(bd_adtype,"_",bd_creativetype),tabela,2,FALSE)))</f>
        <v>#N/A</v>
      </c>
      <c r="F9399" s="7">
        <f t="shared" si="1684"/>
        <v>0</v>
      </c>
      <c r="G9399" s="7">
        <f t="shared" si="1685"/>
        <v>0</v>
      </c>
      <c r="H9399" s="7">
        <f t="shared" si="1686"/>
        <v>0</v>
      </c>
      <c r="I9399" s="7">
        <f t="shared" si="1687"/>
        <v>0</v>
      </c>
      <c r="J9399" s="7">
        <f t="shared" si="1688"/>
        <v>0</v>
      </c>
      <c r="K9399" s="8" t="e">
        <f t="shared" si="1689"/>
        <v>#N/A</v>
      </c>
      <c r="L9399" s="7" t="e">
        <f t="shared" si="1690"/>
        <v>#N/A</v>
      </c>
      <c r="M9399" s="8" t="e">
        <f t="shared" si="1656"/>
        <v>#N/A</v>
      </c>
      <c r="N9399" s="8" t="e">
        <f t="shared" si="1657"/>
        <v>#N/A</v>
      </c>
    </row>
    <row r="9400" spans="1:14" ht="15.75" customHeight="1" x14ac:dyDescent="0.35">
      <c r="A9400" s="7">
        <f t="shared" si="1680"/>
        <v>0</v>
      </c>
      <c r="B9400" s="7">
        <f t="shared" si="1681"/>
        <v>0</v>
      </c>
      <c r="C9400" s="7">
        <f t="shared" si="1682"/>
        <v>0</v>
      </c>
      <c r="D9400" s="7">
        <f t="shared" si="1683"/>
        <v>0</v>
      </c>
      <c r="E9400" s="7" t="e">
        <f>IF('Report DCM'!$H9400="In-Stream Video","Rich Media display banner",IF('Report DCM'!$I9400&gt;'Report DCM'!$J9400,"Standard",VLOOKUP(CONCATENATE(bd_adtype,"_",bd_creativetype),tabela,2,FALSE)))</f>
        <v>#N/A</v>
      </c>
      <c r="F9400" s="7">
        <f t="shared" si="1684"/>
        <v>0</v>
      </c>
      <c r="G9400" s="7">
        <f t="shared" si="1685"/>
        <v>0</v>
      </c>
      <c r="H9400" s="7">
        <f t="shared" si="1686"/>
        <v>0</v>
      </c>
      <c r="I9400" s="7">
        <f t="shared" si="1687"/>
        <v>0</v>
      </c>
      <c r="J9400" s="7">
        <f t="shared" si="1688"/>
        <v>0</v>
      </c>
      <c r="K9400" s="8" t="e">
        <f t="shared" si="1689"/>
        <v>#N/A</v>
      </c>
      <c r="L9400" s="7" t="e">
        <f t="shared" si="1690"/>
        <v>#N/A</v>
      </c>
      <c r="M9400" s="8" t="e">
        <f t="shared" si="1656"/>
        <v>#N/A</v>
      </c>
      <c r="N9400" s="8" t="e">
        <f t="shared" si="1657"/>
        <v>#N/A</v>
      </c>
    </row>
    <row r="9401" spans="1:14" ht="15.75" customHeight="1" x14ac:dyDescent="0.35">
      <c r="A9401" s="7">
        <f t="shared" si="1680"/>
        <v>0</v>
      </c>
      <c r="B9401" s="7">
        <f t="shared" si="1681"/>
        <v>0</v>
      </c>
      <c r="C9401" s="7">
        <f t="shared" si="1682"/>
        <v>0</v>
      </c>
      <c r="D9401" s="7">
        <f t="shared" si="1683"/>
        <v>0</v>
      </c>
      <c r="E9401" s="7" t="e">
        <f>IF('Report DCM'!$H9401="In-Stream Video","Rich Media display banner",IF('Report DCM'!$I9401&gt;'Report DCM'!$J9401,"Standard",VLOOKUP(CONCATENATE(bd_adtype,"_",bd_creativetype),tabela,2,FALSE)))</f>
        <v>#N/A</v>
      </c>
      <c r="F9401" s="7">
        <f t="shared" si="1684"/>
        <v>0</v>
      </c>
      <c r="G9401" s="7">
        <f t="shared" si="1685"/>
        <v>0</v>
      </c>
      <c r="H9401" s="7">
        <f t="shared" si="1686"/>
        <v>0</v>
      </c>
      <c r="I9401" s="7">
        <f t="shared" si="1687"/>
        <v>0</v>
      </c>
      <c r="J9401" s="7">
        <f t="shared" si="1688"/>
        <v>0</v>
      </c>
      <c r="K9401" s="8" t="e">
        <f t="shared" si="1689"/>
        <v>#N/A</v>
      </c>
      <c r="L9401" s="7" t="e">
        <f t="shared" si="1690"/>
        <v>#N/A</v>
      </c>
      <c r="M9401" s="8" t="e">
        <f t="shared" si="1656"/>
        <v>#N/A</v>
      </c>
      <c r="N9401" s="8" t="e">
        <f t="shared" si="1657"/>
        <v>#N/A</v>
      </c>
    </row>
    <row r="9402" spans="1:14" ht="15.75" customHeight="1" x14ac:dyDescent="0.35">
      <c r="A9402" s="7">
        <f t="shared" si="1680"/>
        <v>0</v>
      </c>
      <c r="B9402" s="7">
        <f t="shared" si="1681"/>
        <v>0</v>
      </c>
      <c r="C9402" s="7">
        <f t="shared" si="1682"/>
        <v>0</v>
      </c>
      <c r="D9402" s="7">
        <f t="shared" si="1683"/>
        <v>0</v>
      </c>
      <c r="E9402" s="7" t="e">
        <f>IF('Report DCM'!$H9402="In-Stream Video","Rich Media display banner",IF('Report DCM'!$I9402&gt;'Report DCM'!$J9402,"Standard",VLOOKUP(CONCATENATE(bd_adtype,"_",bd_creativetype),tabela,2,FALSE)))</f>
        <v>#N/A</v>
      </c>
      <c r="F9402" s="7">
        <f t="shared" si="1684"/>
        <v>0</v>
      </c>
      <c r="G9402" s="7">
        <f t="shared" si="1685"/>
        <v>0</v>
      </c>
      <c r="H9402" s="7">
        <f t="shared" si="1686"/>
        <v>0</v>
      </c>
      <c r="I9402" s="7">
        <f t="shared" si="1687"/>
        <v>0</v>
      </c>
      <c r="J9402" s="7">
        <f t="shared" si="1688"/>
        <v>0</v>
      </c>
      <c r="K9402" s="8" t="e">
        <f t="shared" si="1689"/>
        <v>#N/A</v>
      </c>
      <c r="L9402" s="7" t="e">
        <f t="shared" si="1690"/>
        <v>#N/A</v>
      </c>
      <c r="M9402" s="8" t="e">
        <f t="shared" si="1656"/>
        <v>#N/A</v>
      </c>
      <c r="N9402" s="8" t="e">
        <f t="shared" si="1657"/>
        <v>#N/A</v>
      </c>
    </row>
    <row r="9403" spans="1:14" ht="15.75" customHeight="1" x14ac:dyDescent="0.35">
      <c r="A9403" s="7">
        <f t="shared" si="1680"/>
        <v>0</v>
      </c>
      <c r="B9403" s="7">
        <f t="shared" si="1681"/>
        <v>0</v>
      </c>
      <c r="C9403" s="7">
        <f t="shared" si="1682"/>
        <v>0</v>
      </c>
      <c r="D9403" s="7">
        <f t="shared" si="1683"/>
        <v>0</v>
      </c>
      <c r="E9403" s="7" t="e">
        <f>IF('Report DCM'!$H9403="In-Stream Video","Rich Media display banner",IF('Report DCM'!$I9403&gt;'Report DCM'!$J9403,"Standard",VLOOKUP(CONCATENATE(bd_adtype,"_",bd_creativetype),tabela,2,FALSE)))</f>
        <v>#N/A</v>
      </c>
      <c r="F9403" s="7">
        <f t="shared" si="1684"/>
        <v>0</v>
      </c>
      <c r="G9403" s="7">
        <f t="shared" si="1685"/>
        <v>0</v>
      </c>
      <c r="H9403" s="7">
        <f t="shared" si="1686"/>
        <v>0</v>
      </c>
      <c r="I9403" s="7">
        <f t="shared" si="1687"/>
        <v>0</v>
      </c>
      <c r="J9403" s="7">
        <f t="shared" si="1688"/>
        <v>0</v>
      </c>
      <c r="K9403" s="8" t="e">
        <f t="shared" si="1689"/>
        <v>#N/A</v>
      </c>
      <c r="L9403" s="7" t="e">
        <f t="shared" si="1690"/>
        <v>#N/A</v>
      </c>
      <c r="M9403" s="8" t="e">
        <f t="shared" si="1656"/>
        <v>#N/A</v>
      </c>
      <c r="N9403" s="8" t="e">
        <f t="shared" si="1657"/>
        <v>#N/A</v>
      </c>
    </row>
    <row r="9404" spans="1:14" ht="15.75" customHeight="1" x14ac:dyDescent="0.35">
      <c r="A9404" s="7">
        <f t="shared" si="1680"/>
        <v>0</v>
      </c>
      <c r="B9404" s="7">
        <f t="shared" si="1681"/>
        <v>0</v>
      </c>
      <c r="C9404" s="7">
        <f t="shared" si="1682"/>
        <v>0</v>
      </c>
      <c r="D9404" s="7">
        <f t="shared" si="1683"/>
        <v>0</v>
      </c>
      <c r="E9404" s="7" t="e">
        <f>IF('Report DCM'!$H9404="In-Stream Video","Rich Media display banner",IF('Report DCM'!$I9404&gt;'Report DCM'!$J9404,"Standard",VLOOKUP(CONCATENATE(bd_adtype,"_",bd_creativetype),tabela,2,FALSE)))</f>
        <v>#N/A</v>
      </c>
      <c r="F9404" s="7">
        <f t="shared" si="1684"/>
        <v>0</v>
      </c>
      <c r="G9404" s="7">
        <f t="shared" si="1685"/>
        <v>0</v>
      </c>
      <c r="H9404" s="7">
        <f t="shared" si="1686"/>
        <v>0</v>
      </c>
      <c r="I9404" s="7">
        <f t="shared" si="1687"/>
        <v>0</v>
      </c>
      <c r="J9404" s="7">
        <f t="shared" si="1688"/>
        <v>0</v>
      </c>
      <c r="K9404" s="8" t="e">
        <f t="shared" si="1689"/>
        <v>#N/A</v>
      </c>
      <c r="L9404" s="7" t="e">
        <f t="shared" si="1690"/>
        <v>#N/A</v>
      </c>
      <c r="M9404" s="8" t="e">
        <f t="shared" si="1656"/>
        <v>#N/A</v>
      </c>
      <c r="N9404" s="8" t="e">
        <f t="shared" si="1657"/>
        <v>#N/A</v>
      </c>
    </row>
    <row r="9405" spans="1:14" ht="15.75" customHeight="1" x14ac:dyDescent="0.35">
      <c r="A9405" s="7">
        <f t="shared" si="1680"/>
        <v>0</v>
      </c>
      <c r="B9405" s="7">
        <f t="shared" si="1681"/>
        <v>0</v>
      </c>
      <c r="C9405" s="7">
        <f t="shared" si="1682"/>
        <v>0</v>
      </c>
      <c r="D9405" s="7">
        <f t="shared" si="1683"/>
        <v>0</v>
      </c>
      <c r="E9405" s="7" t="e">
        <f>IF('Report DCM'!$H9405="In-Stream Video","Rich Media display banner",IF('Report DCM'!$I9405&gt;'Report DCM'!$J9405,"Standard",VLOOKUP(CONCATENATE(bd_adtype,"_",bd_creativetype),tabela,2,FALSE)))</f>
        <v>#N/A</v>
      </c>
      <c r="F9405" s="7">
        <f t="shared" si="1684"/>
        <v>0</v>
      </c>
      <c r="G9405" s="7">
        <f t="shared" si="1685"/>
        <v>0</v>
      </c>
      <c r="H9405" s="7">
        <f t="shared" si="1686"/>
        <v>0</v>
      </c>
      <c r="I9405" s="7">
        <f t="shared" si="1687"/>
        <v>0</v>
      </c>
      <c r="J9405" s="7">
        <f t="shared" si="1688"/>
        <v>0</v>
      </c>
      <c r="K9405" s="8" t="e">
        <f t="shared" si="1689"/>
        <v>#N/A</v>
      </c>
      <c r="L9405" s="7" t="e">
        <f t="shared" si="1690"/>
        <v>#N/A</v>
      </c>
      <c r="M9405" s="8" t="e">
        <f t="shared" si="1656"/>
        <v>#N/A</v>
      </c>
      <c r="N9405" s="8" t="e">
        <f t="shared" si="1657"/>
        <v>#N/A</v>
      </c>
    </row>
    <row r="9406" spans="1:14" ht="15.75" customHeight="1" x14ac:dyDescent="0.35">
      <c r="A9406" s="7">
        <f t="shared" si="1680"/>
        <v>0</v>
      </c>
      <c r="B9406" s="7">
        <f t="shared" si="1681"/>
        <v>0</v>
      </c>
      <c r="C9406" s="7">
        <f t="shared" si="1682"/>
        <v>0</v>
      </c>
      <c r="D9406" s="7">
        <f t="shared" si="1683"/>
        <v>0</v>
      </c>
      <c r="E9406" s="7" t="e">
        <f>IF('Report DCM'!$H9406="In-Stream Video","Rich Media display banner",IF('Report DCM'!$I9406&gt;'Report DCM'!$J9406,"Standard",VLOOKUP(CONCATENATE(bd_adtype,"_",bd_creativetype),tabela,2,FALSE)))</f>
        <v>#N/A</v>
      </c>
      <c r="F9406" s="7">
        <f t="shared" si="1684"/>
        <v>0</v>
      </c>
      <c r="G9406" s="7">
        <f t="shared" si="1685"/>
        <v>0</v>
      </c>
      <c r="H9406" s="7">
        <f t="shared" si="1686"/>
        <v>0</v>
      </c>
      <c r="I9406" s="7">
        <f t="shared" si="1687"/>
        <v>0</v>
      </c>
      <c r="J9406" s="7">
        <f t="shared" si="1688"/>
        <v>0</v>
      </c>
      <c r="K9406" s="8" t="e">
        <f t="shared" si="1689"/>
        <v>#N/A</v>
      </c>
      <c r="L9406" s="7" t="e">
        <f t="shared" si="1690"/>
        <v>#N/A</v>
      </c>
      <c r="M9406" s="8" t="e">
        <f t="shared" si="1656"/>
        <v>#N/A</v>
      </c>
      <c r="N9406" s="8" t="e">
        <f t="shared" si="1657"/>
        <v>#N/A</v>
      </c>
    </row>
    <row r="9407" spans="1:14" ht="15.75" customHeight="1" x14ac:dyDescent="0.35">
      <c r="A9407" s="7">
        <f t="shared" si="1680"/>
        <v>0</v>
      </c>
      <c r="B9407" s="7">
        <f t="shared" si="1681"/>
        <v>0</v>
      </c>
      <c r="C9407" s="7">
        <f t="shared" si="1682"/>
        <v>0</v>
      </c>
      <c r="D9407" s="7">
        <f t="shared" si="1683"/>
        <v>0</v>
      </c>
      <c r="E9407" s="7" t="e">
        <f>IF('Report DCM'!$H9407="In-Stream Video","Rich Media display banner",IF('Report DCM'!$I9407&gt;'Report DCM'!$J9407,"Standard",VLOOKUP(CONCATENATE(bd_adtype,"_",bd_creativetype),tabela,2,FALSE)))</f>
        <v>#N/A</v>
      </c>
      <c r="F9407" s="7">
        <f t="shared" si="1684"/>
        <v>0</v>
      </c>
      <c r="G9407" s="7">
        <f t="shared" si="1685"/>
        <v>0</v>
      </c>
      <c r="H9407" s="7">
        <f t="shared" si="1686"/>
        <v>0</v>
      </c>
      <c r="I9407" s="7">
        <f t="shared" si="1687"/>
        <v>0</v>
      </c>
      <c r="J9407" s="7">
        <f t="shared" si="1688"/>
        <v>0</v>
      </c>
      <c r="K9407" s="8" t="e">
        <f t="shared" si="1689"/>
        <v>#N/A</v>
      </c>
      <c r="L9407" s="7" t="e">
        <f t="shared" si="1690"/>
        <v>#N/A</v>
      </c>
      <c r="M9407" s="8" t="e">
        <f t="shared" si="1656"/>
        <v>#N/A</v>
      </c>
      <c r="N9407" s="8" t="e">
        <f t="shared" si="1657"/>
        <v>#N/A</v>
      </c>
    </row>
    <row r="9408" spans="1:14" ht="15.75" customHeight="1" x14ac:dyDescent="0.35">
      <c r="A9408" s="7">
        <f t="shared" si="1680"/>
        <v>0</v>
      </c>
      <c r="B9408" s="7">
        <f t="shared" si="1681"/>
        <v>0</v>
      </c>
      <c r="C9408" s="7">
        <f t="shared" si="1682"/>
        <v>0</v>
      </c>
      <c r="D9408" s="7">
        <f t="shared" si="1683"/>
        <v>0</v>
      </c>
      <c r="E9408" s="7" t="e">
        <f>IF('Report DCM'!$H9408="In-Stream Video","Rich Media display banner",IF('Report DCM'!$I9408&gt;'Report DCM'!$J9408,"Standard",VLOOKUP(CONCATENATE(bd_adtype,"_",bd_creativetype),tabela,2,FALSE)))</f>
        <v>#N/A</v>
      </c>
      <c r="F9408" s="7">
        <f t="shared" si="1684"/>
        <v>0</v>
      </c>
      <c r="G9408" s="7">
        <f t="shared" si="1685"/>
        <v>0</v>
      </c>
      <c r="H9408" s="7">
        <f t="shared" si="1686"/>
        <v>0</v>
      </c>
      <c r="I9408" s="7">
        <f t="shared" si="1687"/>
        <v>0</v>
      </c>
      <c r="J9408" s="7">
        <f t="shared" si="1688"/>
        <v>0</v>
      </c>
      <c r="K9408" s="8" t="e">
        <f t="shared" si="1689"/>
        <v>#N/A</v>
      </c>
      <c r="L9408" s="7" t="e">
        <f t="shared" si="1690"/>
        <v>#N/A</v>
      </c>
      <c r="M9408" s="8" t="e">
        <f t="shared" si="1656"/>
        <v>#N/A</v>
      </c>
      <c r="N9408" s="8" t="e">
        <f t="shared" si="1657"/>
        <v>#N/A</v>
      </c>
    </row>
    <row r="9409" spans="1:14" ht="15.75" customHeight="1" x14ac:dyDescent="0.35">
      <c r="A9409" s="7">
        <f t="shared" si="1680"/>
        <v>0</v>
      </c>
      <c r="B9409" s="7">
        <f t="shared" si="1681"/>
        <v>0</v>
      </c>
      <c r="C9409" s="7">
        <f t="shared" si="1682"/>
        <v>0</v>
      </c>
      <c r="D9409" s="7">
        <f t="shared" si="1683"/>
        <v>0</v>
      </c>
      <c r="E9409" s="7" t="e">
        <f>IF('Report DCM'!$H9409="In-Stream Video","Rich Media display banner",IF('Report DCM'!$I9409&gt;'Report DCM'!$J9409,"Standard",VLOOKUP(CONCATENATE(bd_adtype,"_",bd_creativetype),tabela,2,FALSE)))</f>
        <v>#N/A</v>
      </c>
      <c r="F9409" s="7">
        <f t="shared" si="1684"/>
        <v>0</v>
      </c>
      <c r="G9409" s="7">
        <f t="shared" si="1685"/>
        <v>0</v>
      </c>
      <c r="H9409" s="7">
        <f t="shared" si="1686"/>
        <v>0</v>
      </c>
      <c r="I9409" s="7">
        <f t="shared" si="1687"/>
        <v>0</v>
      </c>
      <c r="J9409" s="7">
        <f t="shared" si="1688"/>
        <v>0</v>
      </c>
      <c r="K9409" s="8" t="e">
        <f t="shared" si="1689"/>
        <v>#N/A</v>
      </c>
      <c r="L9409" s="7" t="e">
        <f t="shared" si="1690"/>
        <v>#N/A</v>
      </c>
      <c r="M9409" s="8" t="e">
        <f t="shared" si="1656"/>
        <v>#N/A</v>
      </c>
      <c r="N9409" s="8" t="e">
        <f t="shared" si="1657"/>
        <v>#N/A</v>
      </c>
    </row>
    <row r="9410" spans="1:14" ht="15.75" customHeight="1" x14ac:dyDescent="0.35">
      <c r="A9410" s="7">
        <f t="shared" ref="A9410:A9473" si="1691">bd_campaign</f>
        <v>0</v>
      </c>
      <c r="B9410" s="7">
        <f t="shared" ref="B9410:B9473" si="1692">bd_site</f>
        <v>0</v>
      </c>
      <c r="C9410" s="7">
        <f t="shared" ref="C9410:C9473" si="1693">bd_placement</f>
        <v>0</v>
      </c>
      <c r="D9410" s="7">
        <f t="shared" ref="D9410:D9473" si="1694">bd_placementID</f>
        <v>0</v>
      </c>
      <c r="E9410" s="7" t="e">
        <f>IF('Report DCM'!$H9410="In-Stream Video","Rich Media display banner",IF('Report DCM'!$I9410&gt;'Report DCM'!$J9410,"Standard",VLOOKUP(CONCATENATE(bd_adtype,"_",bd_creativetype),tabela,2,FALSE)))</f>
        <v>#N/A</v>
      </c>
      <c r="F9410" s="7">
        <f t="shared" ref="F9410:F9473" si="1695">bd_ad</f>
        <v>0</v>
      </c>
      <c r="G9410" s="7">
        <f t="shared" ref="G9410:G9473" si="1696">bd_adid</f>
        <v>0</v>
      </c>
      <c r="H9410" s="7">
        <f t="shared" ref="H9410:H9473" si="1697">bd_creativetype</f>
        <v>0</v>
      </c>
      <c r="I9410" s="7">
        <f t="shared" ref="I9410:I9473" si="1698">bd_impression</f>
        <v>0</v>
      </c>
      <c r="J9410" s="7">
        <f t="shared" ref="J9410:J9473" si="1699">bd_clicks</f>
        <v>0</v>
      </c>
      <c r="K9410" s="8" t="e">
        <f t="shared" ref="K9410:K9473" si="1700">VLOOKUP(E9410,tabela,2,FALSE)</f>
        <v>#N/A</v>
      </c>
      <c r="L9410" s="7" t="e">
        <f t="shared" ref="L9410:L9473" si="1701">VLOOKUP(E9410,tabela,3,FALSE)</f>
        <v>#N/A</v>
      </c>
      <c r="M9410" s="8" t="e">
        <f t="shared" si="1656"/>
        <v>#N/A</v>
      </c>
      <c r="N9410" s="8" t="e">
        <f t="shared" si="1657"/>
        <v>#N/A</v>
      </c>
    </row>
    <row r="9411" spans="1:14" ht="15.75" customHeight="1" x14ac:dyDescent="0.35">
      <c r="A9411" s="7">
        <f t="shared" si="1691"/>
        <v>0</v>
      </c>
      <c r="B9411" s="7">
        <f t="shared" si="1692"/>
        <v>0</v>
      </c>
      <c r="C9411" s="7">
        <f t="shared" si="1693"/>
        <v>0</v>
      </c>
      <c r="D9411" s="7">
        <f t="shared" si="1694"/>
        <v>0</v>
      </c>
      <c r="E9411" s="7" t="e">
        <f>IF('Report DCM'!$H9411="In-Stream Video","Rich Media display banner",IF('Report DCM'!$I9411&gt;'Report DCM'!$J9411,"Standard",VLOOKUP(CONCATENATE(bd_adtype,"_",bd_creativetype),tabela,2,FALSE)))</f>
        <v>#N/A</v>
      </c>
      <c r="F9411" s="7">
        <f t="shared" si="1695"/>
        <v>0</v>
      </c>
      <c r="G9411" s="7">
        <f t="shared" si="1696"/>
        <v>0</v>
      </c>
      <c r="H9411" s="7">
        <f t="shared" si="1697"/>
        <v>0</v>
      </c>
      <c r="I9411" s="7">
        <f t="shared" si="1698"/>
        <v>0</v>
      </c>
      <c r="J9411" s="7">
        <f t="shared" si="1699"/>
        <v>0</v>
      </c>
      <c r="K9411" s="8" t="e">
        <f t="shared" si="1700"/>
        <v>#N/A</v>
      </c>
      <c r="L9411" s="7" t="e">
        <f t="shared" si="1701"/>
        <v>#N/A</v>
      </c>
      <c r="M9411" s="8" t="e">
        <f t="shared" si="1656"/>
        <v>#N/A</v>
      </c>
      <c r="N9411" s="8" t="e">
        <f t="shared" si="1657"/>
        <v>#N/A</v>
      </c>
    </row>
    <row r="9412" spans="1:14" ht="15.75" customHeight="1" x14ac:dyDescent="0.35">
      <c r="A9412" s="7">
        <f t="shared" si="1691"/>
        <v>0</v>
      </c>
      <c r="B9412" s="7">
        <f t="shared" si="1692"/>
        <v>0</v>
      </c>
      <c r="C9412" s="7">
        <f t="shared" si="1693"/>
        <v>0</v>
      </c>
      <c r="D9412" s="7">
        <f t="shared" si="1694"/>
        <v>0</v>
      </c>
      <c r="E9412" s="7" t="e">
        <f>IF('Report DCM'!$H9412="In-Stream Video","Rich Media display banner",IF('Report DCM'!$I9412&gt;'Report DCM'!$J9412,"Standard",VLOOKUP(CONCATENATE(bd_adtype,"_",bd_creativetype),tabela,2,FALSE)))</f>
        <v>#N/A</v>
      </c>
      <c r="F9412" s="7">
        <f t="shared" si="1695"/>
        <v>0</v>
      </c>
      <c r="G9412" s="7">
        <f t="shared" si="1696"/>
        <v>0</v>
      </c>
      <c r="H9412" s="7">
        <f t="shared" si="1697"/>
        <v>0</v>
      </c>
      <c r="I9412" s="7">
        <f t="shared" si="1698"/>
        <v>0</v>
      </c>
      <c r="J9412" s="7">
        <f t="shared" si="1699"/>
        <v>0</v>
      </c>
      <c r="K9412" s="8" t="e">
        <f t="shared" si="1700"/>
        <v>#N/A</v>
      </c>
      <c r="L9412" s="7" t="e">
        <f t="shared" si="1701"/>
        <v>#N/A</v>
      </c>
      <c r="M9412" s="8" t="e">
        <f t="shared" si="1656"/>
        <v>#N/A</v>
      </c>
      <c r="N9412" s="8" t="e">
        <f t="shared" si="1657"/>
        <v>#N/A</v>
      </c>
    </row>
    <row r="9413" spans="1:14" ht="15.75" customHeight="1" x14ac:dyDescent="0.35">
      <c r="A9413" s="7">
        <f t="shared" si="1691"/>
        <v>0</v>
      </c>
      <c r="B9413" s="7">
        <f t="shared" si="1692"/>
        <v>0</v>
      </c>
      <c r="C9413" s="7">
        <f t="shared" si="1693"/>
        <v>0</v>
      </c>
      <c r="D9413" s="7">
        <f t="shared" si="1694"/>
        <v>0</v>
      </c>
      <c r="E9413" s="7" t="e">
        <f>IF('Report DCM'!$H9413="In-Stream Video","Rich Media display banner",IF('Report DCM'!$I9413&gt;'Report DCM'!$J9413,"Standard",VLOOKUP(CONCATENATE(bd_adtype,"_",bd_creativetype),tabela,2,FALSE)))</f>
        <v>#N/A</v>
      </c>
      <c r="F9413" s="7">
        <f t="shared" si="1695"/>
        <v>0</v>
      </c>
      <c r="G9413" s="7">
        <f t="shared" si="1696"/>
        <v>0</v>
      </c>
      <c r="H9413" s="7">
        <f t="shared" si="1697"/>
        <v>0</v>
      </c>
      <c r="I9413" s="7">
        <f t="shared" si="1698"/>
        <v>0</v>
      </c>
      <c r="J9413" s="7">
        <f t="shared" si="1699"/>
        <v>0</v>
      </c>
      <c r="K9413" s="8" t="e">
        <f t="shared" si="1700"/>
        <v>#N/A</v>
      </c>
      <c r="L9413" s="7" t="e">
        <f t="shared" si="1701"/>
        <v>#N/A</v>
      </c>
      <c r="M9413" s="8" t="e">
        <f t="shared" si="1656"/>
        <v>#N/A</v>
      </c>
      <c r="N9413" s="8" t="e">
        <f t="shared" si="1657"/>
        <v>#N/A</v>
      </c>
    </row>
    <row r="9414" spans="1:14" ht="15.75" customHeight="1" x14ac:dyDescent="0.35">
      <c r="A9414" s="7">
        <f t="shared" si="1691"/>
        <v>0</v>
      </c>
      <c r="B9414" s="7">
        <f t="shared" si="1692"/>
        <v>0</v>
      </c>
      <c r="C9414" s="7">
        <f t="shared" si="1693"/>
        <v>0</v>
      </c>
      <c r="D9414" s="7">
        <f t="shared" si="1694"/>
        <v>0</v>
      </c>
      <c r="E9414" s="7" t="e">
        <f>IF('Report DCM'!$H9414="In-Stream Video","Rich Media display banner",IF('Report DCM'!$I9414&gt;'Report DCM'!$J9414,"Standard",VLOOKUP(CONCATENATE(bd_adtype,"_",bd_creativetype),tabela,2,FALSE)))</f>
        <v>#N/A</v>
      </c>
      <c r="F9414" s="7">
        <f t="shared" si="1695"/>
        <v>0</v>
      </c>
      <c r="G9414" s="7">
        <f t="shared" si="1696"/>
        <v>0</v>
      </c>
      <c r="H9414" s="7">
        <f t="shared" si="1697"/>
        <v>0</v>
      </c>
      <c r="I9414" s="7">
        <f t="shared" si="1698"/>
        <v>0</v>
      </c>
      <c r="J9414" s="7">
        <f t="shared" si="1699"/>
        <v>0</v>
      </c>
      <c r="K9414" s="8" t="e">
        <f t="shared" si="1700"/>
        <v>#N/A</v>
      </c>
      <c r="L9414" s="7" t="e">
        <f t="shared" si="1701"/>
        <v>#N/A</v>
      </c>
      <c r="M9414" s="8" t="e">
        <f t="shared" si="1656"/>
        <v>#N/A</v>
      </c>
      <c r="N9414" s="8" t="e">
        <f t="shared" si="1657"/>
        <v>#N/A</v>
      </c>
    </row>
    <row r="9415" spans="1:14" ht="15.75" customHeight="1" x14ac:dyDescent="0.35">
      <c r="A9415" s="7">
        <f t="shared" si="1691"/>
        <v>0</v>
      </c>
      <c r="B9415" s="7">
        <f t="shared" si="1692"/>
        <v>0</v>
      </c>
      <c r="C9415" s="7">
        <f t="shared" si="1693"/>
        <v>0</v>
      </c>
      <c r="D9415" s="7">
        <f t="shared" si="1694"/>
        <v>0</v>
      </c>
      <c r="E9415" s="7" t="e">
        <f>IF('Report DCM'!$H9415="In-Stream Video","Rich Media display banner",IF('Report DCM'!$I9415&gt;'Report DCM'!$J9415,"Standard",VLOOKUP(CONCATENATE(bd_adtype,"_",bd_creativetype),tabela,2,FALSE)))</f>
        <v>#N/A</v>
      </c>
      <c r="F9415" s="7">
        <f t="shared" si="1695"/>
        <v>0</v>
      </c>
      <c r="G9415" s="7">
        <f t="shared" si="1696"/>
        <v>0</v>
      </c>
      <c r="H9415" s="7">
        <f t="shared" si="1697"/>
        <v>0</v>
      </c>
      <c r="I9415" s="7">
        <f t="shared" si="1698"/>
        <v>0</v>
      </c>
      <c r="J9415" s="7">
        <f t="shared" si="1699"/>
        <v>0</v>
      </c>
      <c r="K9415" s="8" t="e">
        <f t="shared" si="1700"/>
        <v>#N/A</v>
      </c>
      <c r="L9415" s="7" t="e">
        <f t="shared" si="1701"/>
        <v>#N/A</v>
      </c>
      <c r="M9415" s="8" t="e">
        <f t="shared" si="1656"/>
        <v>#N/A</v>
      </c>
      <c r="N9415" s="8" t="e">
        <f t="shared" si="1657"/>
        <v>#N/A</v>
      </c>
    </row>
    <row r="9416" spans="1:14" ht="15.75" customHeight="1" x14ac:dyDescent="0.35">
      <c r="A9416" s="7">
        <f t="shared" si="1691"/>
        <v>0</v>
      </c>
      <c r="B9416" s="7">
        <f t="shared" si="1692"/>
        <v>0</v>
      </c>
      <c r="C9416" s="7">
        <f t="shared" si="1693"/>
        <v>0</v>
      </c>
      <c r="D9416" s="7">
        <f t="shared" si="1694"/>
        <v>0</v>
      </c>
      <c r="E9416" s="7" t="e">
        <f>IF('Report DCM'!$H9416="In-Stream Video","Rich Media display banner",IF('Report DCM'!$I9416&gt;'Report DCM'!$J9416,"Standard",VLOOKUP(CONCATENATE(bd_adtype,"_",bd_creativetype),tabela,2,FALSE)))</f>
        <v>#N/A</v>
      </c>
      <c r="F9416" s="7">
        <f t="shared" si="1695"/>
        <v>0</v>
      </c>
      <c r="G9416" s="7">
        <f t="shared" si="1696"/>
        <v>0</v>
      </c>
      <c r="H9416" s="7">
        <f t="shared" si="1697"/>
        <v>0</v>
      </c>
      <c r="I9416" s="7">
        <f t="shared" si="1698"/>
        <v>0</v>
      </c>
      <c r="J9416" s="7">
        <f t="shared" si="1699"/>
        <v>0</v>
      </c>
      <c r="K9416" s="8" t="e">
        <f t="shared" si="1700"/>
        <v>#N/A</v>
      </c>
      <c r="L9416" s="7" t="e">
        <f t="shared" si="1701"/>
        <v>#N/A</v>
      </c>
      <c r="M9416" s="8" t="e">
        <f t="shared" si="1656"/>
        <v>#N/A</v>
      </c>
      <c r="N9416" s="8" t="e">
        <f t="shared" si="1657"/>
        <v>#N/A</v>
      </c>
    </row>
    <row r="9417" spans="1:14" ht="15.75" customHeight="1" x14ac:dyDescent="0.35">
      <c r="A9417" s="7">
        <f t="shared" si="1691"/>
        <v>0</v>
      </c>
      <c r="B9417" s="7">
        <f t="shared" si="1692"/>
        <v>0</v>
      </c>
      <c r="C9417" s="7">
        <f t="shared" si="1693"/>
        <v>0</v>
      </c>
      <c r="D9417" s="7">
        <f t="shared" si="1694"/>
        <v>0</v>
      </c>
      <c r="E9417" s="7" t="e">
        <f>IF('Report DCM'!$H9417="In-Stream Video","Rich Media display banner",IF('Report DCM'!$I9417&gt;'Report DCM'!$J9417,"Standard",VLOOKUP(CONCATENATE(bd_adtype,"_",bd_creativetype),tabela,2,FALSE)))</f>
        <v>#N/A</v>
      </c>
      <c r="F9417" s="7">
        <f t="shared" si="1695"/>
        <v>0</v>
      </c>
      <c r="G9417" s="7">
        <f t="shared" si="1696"/>
        <v>0</v>
      </c>
      <c r="H9417" s="7">
        <f t="shared" si="1697"/>
        <v>0</v>
      </c>
      <c r="I9417" s="7">
        <f t="shared" si="1698"/>
        <v>0</v>
      </c>
      <c r="J9417" s="7">
        <f t="shared" si="1699"/>
        <v>0</v>
      </c>
      <c r="K9417" s="8" t="e">
        <f t="shared" si="1700"/>
        <v>#N/A</v>
      </c>
      <c r="L9417" s="7" t="e">
        <f t="shared" si="1701"/>
        <v>#N/A</v>
      </c>
      <c r="M9417" s="8" t="e">
        <f t="shared" si="1656"/>
        <v>#N/A</v>
      </c>
      <c r="N9417" s="8" t="e">
        <f t="shared" si="1657"/>
        <v>#N/A</v>
      </c>
    </row>
    <row r="9418" spans="1:14" ht="15.75" customHeight="1" x14ac:dyDescent="0.35">
      <c r="A9418" s="7">
        <f t="shared" si="1691"/>
        <v>0</v>
      </c>
      <c r="B9418" s="7">
        <f t="shared" si="1692"/>
        <v>0</v>
      </c>
      <c r="C9418" s="7">
        <f t="shared" si="1693"/>
        <v>0</v>
      </c>
      <c r="D9418" s="7">
        <f t="shared" si="1694"/>
        <v>0</v>
      </c>
      <c r="E9418" s="7" t="e">
        <f>IF('Report DCM'!$H9418="In-Stream Video","Rich Media display banner",IF('Report DCM'!$I9418&gt;'Report DCM'!$J9418,"Standard",VLOOKUP(CONCATENATE(bd_adtype,"_",bd_creativetype),tabela,2,FALSE)))</f>
        <v>#N/A</v>
      </c>
      <c r="F9418" s="7">
        <f t="shared" si="1695"/>
        <v>0</v>
      </c>
      <c r="G9418" s="7">
        <f t="shared" si="1696"/>
        <v>0</v>
      </c>
      <c r="H9418" s="7">
        <f t="shared" si="1697"/>
        <v>0</v>
      </c>
      <c r="I9418" s="7">
        <f t="shared" si="1698"/>
        <v>0</v>
      </c>
      <c r="J9418" s="7">
        <f t="shared" si="1699"/>
        <v>0</v>
      </c>
      <c r="K9418" s="8" t="e">
        <f t="shared" si="1700"/>
        <v>#N/A</v>
      </c>
      <c r="L9418" s="7" t="e">
        <f t="shared" si="1701"/>
        <v>#N/A</v>
      </c>
      <c r="M9418" s="8" t="e">
        <f t="shared" si="1656"/>
        <v>#N/A</v>
      </c>
      <c r="N9418" s="8" t="e">
        <f t="shared" si="1657"/>
        <v>#N/A</v>
      </c>
    </row>
    <row r="9419" spans="1:14" ht="15.75" customHeight="1" x14ac:dyDescent="0.35">
      <c r="A9419" s="7">
        <f t="shared" si="1691"/>
        <v>0</v>
      </c>
      <c r="B9419" s="7">
        <f t="shared" si="1692"/>
        <v>0</v>
      </c>
      <c r="C9419" s="7">
        <f t="shared" si="1693"/>
        <v>0</v>
      </c>
      <c r="D9419" s="7">
        <f t="shared" si="1694"/>
        <v>0</v>
      </c>
      <c r="E9419" s="7" t="e">
        <f>IF('Report DCM'!$H9419="In-Stream Video","Rich Media display banner",IF('Report DCM'!$I9419&gt;'Report DCM'!$J9419,"Standard",VLOOKUP(CONCATENATE(bd_adtype,"_",bd_creativetype),tabela,2,FALSE)))</f>
        <v>#N/A</v>
      </c>
      <c r="F9419" s="7">
        <f t="shared" si="1695"/>
        <v>0</v>
      </c>
      <c r="G9419" s="7">
        <f t="shared" si="1696"/>
        <v>0</v>
      </c>
      <c r="H9419" s="7">
        <f t="shared" si="1697"/>
        <v>0</v>
      </c>
      <c r="I9419" s="7">
        <f t="shared" si="1698"/>
        <v>0</v>
      </c>
      <c r="J9419" s="7">
        <f t="shared" si="1699"/>
        <v>0</v>
      </c>
      <c r="K9419" s="8" t="e">
        <f t="shared" si="1700"/>
        <v>#N/A</v>
      </c>
      <c r="L9419" s="7" t="e">
        <f t="shared" si="1701"/>
        <v>#N/A</v>
      </c>
      <c r="M9419" s="8" t="e">
        <f t="shared" si="1656"/>
        <v>#N/A</v>
      </c>
      <c r="N9419" s="8" t="e">
        <f t="shared" si="1657"/>
        <v>#N/A</v>
      </c>
    </row>
    <row r="9420" spans="1:14" ht="15.75" customHeight="1" x14ac:dyDescent="0.35">
      <c r="A9420" s="7">
        <f t="shared" si="1691"/>
        <v>0</v>
      </c>
      <c r="B9420" s="7">
        <f t="shared" si="1692"/>
        <v>0</v>
      </c>
      <c r="C9420" s="7">
        <f t="shared" si="1693"/>
        <v>0</v>
      </c>
      <c r="D9420" s="7">
        <f t="shared" si="1694"/>
        <v>0</v>
      </c>
      <c r="E9420" s="7" t="e">
        <f>IF('Report DCM'!$H9420="In-Stream Video","Rich Media display banner",IF('Report DCM'!$I9420&gt;'Report DCM'!$J9420,"Standard",VLOOKUP(CONCATENATE(bd_adtype,"_",bd_creativetype),tabela,2,FALSE)))</f>
        <v>#N/A</v>
      </c>
      <c r="F9420" s="7">
        <f t="shared" si="1695"/>
        <v>0</v>
      </c>
      <c r="G9420" s="7">
        <f t="shared" si="1696"/>
        <v>0</v>
      </c>
      <c r="H9420" s="7">
        <f t="shared" si="1697"/>
        <v>0</v>
      </c>
      <c r="I9420" s="7">
        <f t="shared" si="1698"/>
        <v>0</v>
      </c>
      <c r="J9420" s="7">
        <f t="shared" si="1699"/>
        <v>0</v>
      </c>
      <c r="K9420" s="8" t="e">
        <f t="shared" si="1700"/>
        <v>#N/A</v>
      </c>
      <c r="L9420" s="7" t="e">
        <f t="shared" si="1701"/>
        <v>#N/A</v>
      </c>
      <c r="M9420" s="8" t="e">
        <f t="shared" si="1656"/>
        <v>#N/A</v>
      </c>
      <c r="N9420" s="8" t="e">
        <f t="shared" si="1657"/>
        <v>#N/A</v>
      </c>
    </row>
    <row r="9421" spans="1:14" ht="15.75" customHeight="1" x14ac:dyDescent="0.35">
      <c r="A9421" s="7">
        <f t="shared" si="1691"/>
        <v>0</v>
      </c>
      <c r="B9421" s="7">
        <f t="shared" si="1692"/>
        <v>0</v>
      </c>
      <c r="C9421" s="7">
        <f t="shared" si="1693"/>
        <v>0</v>
      </c>
      <c r="D9421" s="7">
        <f t="shared" si="1694"/>
        <v>0</v>
      </c>
      <c r="E9421" s="7" t="e">
        <f>IF('Report DCM'!$H9421="In-Stream Video","Rich Media display banner",IF('Report DCM'!$I9421&gt;'Report DCM'!$J9421,"Standard",VLOOKUP(CONCATENATE(bd_adtype,"_",bd_creativetype),tabela,2,FALSE)))</f>
        <v>#N/A</v>
      </c>
      <c r="F9421" s="7">
        <f t="shared" si="1695"/>
        <v>0</v>
      </c>
      <c r="G9421" s="7">
        <f t="shared" si="1696"/>
        <v>0</v>
      </c>
      <c r="H9421" s="7">
        <f t="shared" si="1697"/>
        <v>0</v>
      </c>
      <c r="I9421" s="7">
        <f t="shared" si="1698"/>
        <v>0</v>
      </c>
      <c r="J9421" s="7">
        <f t="shared" si="1699"/>
        <v>0</v>
      </c>
      <c r="K9421" s="8" t="e">
        <f t="shared" si="1700"/>
        <v>#N/A</v>
      </c>
      <c r="L9421" s="7" t="e">
        <f t="shared" si="1701"/>
        <v>#N/A</v>
      </c>
      <c r="M9421" s="8" t="e">
        <f t="shared" si="1656"/>
        <v>#N/A</v>
      </c>
      <c r="N9421" s="8" t="e">
        <f t="shared" si="1657"/>
        <v>#N/A</v>
      </c>
    </row>
    <row r="9422" spans="1:14" ht="15.75" customHeight="1" x14ac:dyDescent="0.35">
      <c r="A9422" s="7">
        <f t="shared" si="1691"/>
        <v>0</v>
      </c>
      <c r="B9422" s="7">
        <f t="shared" si="1692"/>
        <v>0</v>
      </c>
      <c r="C9422" s="7">
        <f t="shared" si="1693"/>
        <v>0</v>
      </c>
      <c r="D9422" s="7">
        <f t="shared" si="1694"/>
        <v>0</v>
      </c>
      <c r="E9422" s="7" t="e">
        <f>IF('Report DCM'!$H9422="In-Stream Video","Rich Media display banner",IF('Report DCM'!$I9422&gt;'Report DCM'!$J9422,"Standard",VLOOKUP(CONCATENATE(bd_adtype,"_",bd_creativetype),tabela,2,FALSE)))</f>
        <v>#N/A</v>
      </c>
      <c r="F9422" s="7">
        <f t="shared" si="1695"/>
        <v>0</v>
      </c>
      <c r="G9422" s="7">
        <f t="shared" si="1696"/>
        <v>0</v>
      </c>
      <c r="H9422" s="7">
        <f t="shared" si="1697"/>
        <v>0</v>
      </c>
      <c r="I9422" s="7">
        <f t="shared" si="1698"/>
        <v>0</v>
      </c>
      <c r="J9422" s="7">
        <f t="shared" si="1699"/>
        <v>0</v>
      </c>
      <c r="K9422" s="8" t="e">
        <f t="shared" si="1700"/>
        <v>#N/A</v>
      </c>
      <c r="L9422" s="7" t="e">
        <f t="shared" si="1701"/>
        <v>#N/A</v>
      </c>
      <c r="M9422" s="8" t="e">
        <f t="shared" si="1656"/>
        <v>#N/A</v>
      </c>
      <c r="N9422" s="8" t="e">
        <f t="shared" si="1657"/>
        <v>#N/A</v>
      </c>
    </row>
    <row r="9423" spans="1:14" ht="15.75" customHeight="1" x14ac:dyDescent="0.35">
      <c r="A9423" s="7">
        <f t="shared" si="1691"/>
        <v>0</v>
      </c>
      <c r="B9423" s="7">
        <f t="shared" si="1692"/>
        <v>0</v>
      </c>
      <c r="C9423" s="7">
        <f t="shared" si="1693"/>
        <v>0</v>
      </c>
      <c r="D9423" s="7">
        <f t="shared" si="1694"/>
        <v>0</v>
      </c>
      <c r="E9423" s="7" t="e">
        <f>IF('Report DCM'!$H9423="In-Stream Video","Rich Media display banner",IF('Report DCM'!$I9423&gt;'Report DCM'!$J9423,"Standard",VLOOKUP(CONCATENATE(bd_adtype,"_",bd_creativetype),tabela,2,FALSE)))</f>
        <v>#N/A</v>
      </c>
      <c r="F9423" s="7">
        <f t="shared" si="1695"/>
        <v>0</v>
      </c>
      <c r="G9423" s="7">
        <f t="shared" si="1696"/>
        <v>0</v>
      </c>
      <c r="H9423" s="7">
        <f t="shared" si="1697"/>
        <v>0</v>
      </c>
      <c r="I9423" s="7">
        <f t="shared" si="1698"/>
        <v>0</v>
      </c>
      <c r="J9423" s="7">
        <f t="shared" si="1699"/>
        <v>0</v>
      </c>
      <c r="K9423" s="8" t="e">
        <f t="shared" si="1700"/>
        <v>#N/A</v>
      </c>
      <c r="L9423" s="7" t="e">
        <f t="shared" si="1701"/>
        <v>#N/A</v>
      </c>
      <c r="M9423" s="8" t="e">
        <f t="shared" si="1656"/>
        <v>#N/A</v>
      </c>
      <c r="N9423" s="8" t="e">
        <f t="shared" si="1657"/>
        <v>#N/A</v>
      </c>
    </row>
    <row r="9424" spans="1:14" ht="15.75" customHeight="1" x14ac:dyDescent="0.35">
      <c r="A9424" s="7">
        <f t="shared" si="1691"/>
        <v>0</v>
      </c>
      <c r="B9424" s="7">
        <f t="shared" si="1692"/>
        <v>0</v>
      </c>
      <c r="C9424" s="7">
        <f t="shared" si="1693"/>
        <v>0</v>
      </c>
      <c r="D9424" s="7">
        <f t="shared" si="1694"/>
        <v>0</v>
      </c>
      <c r="E9424" s="7" t="e">
        <f>IF('Report DCM'!$H9424="In-Stream Video","Rich Media display banner",IF('Report DCM'!$I9424&gt;'Report DCM'!$J9424,"Standard",VLOOKUP(CONCATENATE(bd_adtype,"_",bd_creativetype),tabela,2,FALSE)))</f>
        <v>#N/A</v>
      </c>
      <c r="F9424" s="7">
        <f t="shared" si="1695"/>
        <v>0</v>
      </c>
      <c r="G9424" s="7">
        <f t="shared" si="1696"/>
        <v>0</v>
      </c>
      <c r="H9424" s="7">
        <f t="shared" si="1697"/>
        <v>0</v>
      </c>
      <c r="I9424" s="7">
        <f t="shared" si="1698"/>
        <v>0</v>
      </c>
      <c r="J9424" s="7">
        <f t="shared" si="1699"/>
        <v>0</v>
      </c>
      <c r="K9424" s="8" t="e">
        <f t="shared" si="1700"/>
        <v>#N/A</v>
      </c>
      <c r="L9424" s="7" t="e">
        <f t="shared" si="1701"/>
        <v>#N/A</v>
      </c>
      <c r="M9424" s="8" t="e">
        <f t="shared" si="1656"/>
        <v>#N/A</v>
      </c>
      <c r="N9424" s="8" t="e">
        <f t="shared" si="1657"/>
        <v>#N/A</v>
      </c>
    </row>
    <row r="9425" spans="1:14" ht="15.75" customHeight="1" x14ac:dyDescent="0.35">
      <c r="A9425" s="7">
        <f t="shared" si="1691"/>
        <v>0</v>
      </c>
      <c r="B9425" s="7">
        <f t="shared" si="1692"/>
        <v>0</v>
      </c>
      <c r="C9425" s="7">
        <f t="shared" si="1693"/>
        <v>0</v>
      </c>
      <c r="D9425" s="7">
        <f t="shared" si="1694"/>
        <v>0</v>
      </c>
      <c r="E9425" s="7" t="e">
        <f>IF('Report DCM'!$H9425="In-Stream Video","Rich Media display banner",IF('Report DCM'!$I9425&gt;'Report DCM'!$J9425,"Standard",VLOOKUP(CONCATENATE(bd_adtype,"_",bd_creativetype),tabela,2,FALSE)))</f>
        <v>#N/A</v>
      </c>
      <c r="F9425" s="7">
        <f t="shared" si="1695"/>
        <v>0</v>
      </c>
      <c r="G9425" s="7">
        <f t="shared" si="1696"/>
        <v>0</v>
      </c>
      <c r="H9425" s="7">
        <f t="shared" si="1697"/>
        <v>0</v>
      </c>
      <c r="I9425" s="7">
        <f t="shared" si="1698"/>
        <v>0</v>
      </c>
      <c r="J9425" s="7">
        <f t="shared" si="1699"/>
        <v>0</v>
      </c>
      <c r="K9425" s="8" t="e">
        <f t="shared" si="1700"/>
        <v>#N/A</v>
      </c>
      <c r="L9425" s="7" t="e">
        <f t="shared" si="1701"/>
        <v>#N/A</v>
      </c>
      <c r="M9425" s="8" t="e">
        <f t="shared" si="1656"/>
        <v>#N/A</v>
      </c>
      <c r="N9425" s="8" t="e">
        <f t="shared" si="1657"/>
        <v>#N/A</v>
      </c>
    </row>
    <row r="9426" spans="1:14" ht="15.75" customHeight="1" x14ac:dyDescent="0.35">
      <c r="A9426" s="7">
        <f t="shared" si="1691"/>
        <v>0</v>
      </c>
      <c r="B9426" s="7">
        <f t="shared" si="1692"/>
        <v>0</v>
      </c>
      <c r="C9426" s="7">
        <f t="shared" si="1693"/>
        <v>0</v>
      </c>
      <c r="D9426" s="7">
        <f t="shared" si="1694"/>
        <v>0</v>
      </c>
      <c r="E9426" s="7" t="e">
        <f>IF('Report DCM'!$H9426="In-Stream Video","Rich Media display banner",IF('Report DCM'!$I9426&gt;'Report DCM'!$J9426,"Standard",VLOOKUP(CONCATENATE(bd_adtype,"_",bd_creativetype),tabela,2,FALSE)))</f>
        <v>#N/A</v>
      </c>
      <c r="F9426" s="7">
        <f t="shared" si="1695"/>
        <v>0</v>
      </c>
      <c r="G9426" s="7">
        <f t="shared" si="1696"/>
        <v>0</v>
      </c>
      <c r="H9426" s="7">
        <f t="shared" si="1697"/>
        <v>0</v>
      </c>
      <c r="I9426" s="7">
        <f t="shared" si="1698"/>
        <v>0</v>
      </c>
      <c r="J9426" s="7">
        <f t="shared" si="1699"/>
        <v>0</v>
      </c>
      <c r="K9426" s="8" t="e">
        <f t="shared" si="1700"/>
        <v>#N/A</v>
      </c>
      <c r="L9426" s="7" t="e">
        <f t="shared" si="1701"/>
        <v>#N/A</v>
      </c>
      <c r="M9426" s="8" t="e">
        <f t="shared" si="1656"/>
        <v>#N/A</v>
      </c>
      <c r="N9426" s="8" t="e">
        <f t="shared" si="1657"/>
        <v>#N/A</v>
      </c>
    </row>
    <row r="9427" spans="1:14" ht="15.75" customHeight="1" x14ac:dyDescent="0.35">
      <c r="A9427" s="7">
        <f t="shared" si="1691"/>
        <v>0</v>
      </c>
      <c r="B9427" s="7">
        <f t="shared" si="1692"/>
        <v>0</v>
      </c>
      <c r="C9427" s="7">
        <f t="shared" si="1693"/>
        <v>0</v>
      </c>
      <c r="D9427" s="7">
        <f t="shared" si="1694"/>
        <v>0</v>
      </c>
      <c r="E9427" s="7" t="e">
        <f>IF('Report DCM'!$H9427="In-Stream Video","Rich Media display banner",IF('Report DCM'!$I9427&gt;'Report DCM'!$J9427,"Standard",VLOOKUP(CONCATENATE(bd_adtype,"_",bd_creativetype),tabela,2,FALSE)))</f>
        <v>#N/A</v>
      </c>
      <c r="F9427" s="7">
        <f t="shared" si="1695"/>
        <v>0</v>
      </c>
      <c r="G9427" s="7">
        <f t="shared" si="1696"/>
        <v>0</v>
      </c>
      <c r="H9427" s="7">
        <f t="shared" si="1697"/>
        <v>0</v>
      </c>
      <c r="I9427" s="7">
        <f t="shared" si="1698"/>
        <v>0</v>
      </c>
      <c r="J9427" s="7">
        <f t="shared" si="1699"/>
        <v>0</v>
      </c>
      <c r="K9427" s="8" t="e">
        <f t="shared" si="1700"/>
        <v>#N/A</v>
      </c>
      <c r="L9427" s="7" t="e">
        <f t="shared" si="1701"/>
        <v>#N/A</v>
      </c>
      <c r="M9427" s="8" t="e">
        <f t="shared" si="1656"/>
        <v>#N/A</v>
      </c>
      <c r="N9427" s="8" t="e">
        <f t="shared" si="1657"/>
        <v>#N/A</v>
      </c>
    </row>
    <row r="9428" spans="1:14" ht="15.75" customHeight="1" x14ac:dyDescent="0.35">
      <c r="A9428" s="7">
        <f t="shared" si="1691"/>
        <v>0</v>
      </c>
      <c r="B9428" s="7">
        <f t="shared" si="1692"/>
        <v>0</v>
      </c>
      <c r="C9428" s="7">
        <f t="shared" si="1693"/>
        <v>0</v>
      </c>
      <c r="D9428" s="7">
        <f t="shared" si="1694"/>
        <v>0</v>
      </c>
      <c r="E9428" s="7" t="e">
        <f>IF('Report DCM'!$H9428="In-Stream Video","Rich Media display banner",IF('Report DCM'!$I9428&gt;'Report DCM'!$J9428,"Standard",VLOOKUP(CONCATENATE(bd_adtype,"_",bd_creativetype),tabela,2,FALSE)))</f>
        <v>#N/A</v>
      </c>
      <c r="F9428" s="7">
        <f t="shared" si="1695"/>
        <v>0</v>
      </c>
      <c r="G9428" s="7">
        <f t="shared" si="1696"/>
        <v>0</v>
      </c>
      <c r="H9428" s="7">
        <f t="shared" si="1697"/>
        <v>0</v>
      </c>
      <c r="I9428" s="7">
        <f t="shared" si="1698"/>
        <v>0</v>
      </c>
      <c r="J9428" s="7">
        <f t="shared" si="1699"/>
        <v>0</v>
      </c>
      <c r="K9428" s="8" t="e">
        <f t="shared" si="1700"/>
        <v>#N/A</v>
      </c>
      <c r="L9428" s="7" t="e">
        <f t="shared" si="1701"/>
        <v>#N/A</v>
      </c>
      <c r="M9428" s="8" t="e">
        <f t="shared" si="1656"/>
        <v>#N/A</v>
      </c>
      <c r="N9428" s="8" t="e">
        <f t="shared" si="1657"/>
        <v>#N/A</v>
      </c>
    </row>
    <row r="9429" spans="1:14" ht="15.75" customHeight="1" x14ac:dyDescent="0.35">
      <c r="A9429" s="7">
        <f t="shared" si="1691"/>
        <v>0</v>
      </c>
      <c r="B9429" s="7">
        <f t="shared" si="1692"/>
        <v>0</v>
      </c>
      <c r="C9429" s="7">
        <f t="shared" si="1693"/>
        <v>0</v>
      </c>
      <c r="D9429" s="7">
        <f t="shared" si="1694"/>
        <v>0</v>
      </c>
      <c r="E9429" s="7" t="e">
        <f>IF('Report DCM'!$H9429="In-Stream Video","Rich Media display banner",IF('Report DCM'!$I9429&gt;'Report DCM'!$J9429,"Standard",VLOOKUP(CONCATENATE(bd_adtype,"_",bd_creativetype),tabela,2,FALSE)))</f>
        <v>#N/A</v>
      </c>
      <c r="F9429" s="7">
        <f t="shared" si="1695"/>
        <v>0</v>
      </c>
      <c r="G9429" s="7">
        <f t="shared" si="1696"/>
        <v>0</v>
      </c>
      <c r="H9429" s="7">
        <f t="shared" si="1697"/>
        <v>0</v>
      </c>
      <c r="I9429" s="7">
        <f t="shared" si="1698"/>
        <v>0</v>
      </c>
      <c r="J9429" s="7">
        <f t="shared" si="1699"/>
        <v>0</v>
      </c>
      <c r="K9429" s="8" t="e">
        <f t="shared" si="1700"/>
        <v>#N/A</v>
      </c>
      <c r="L9429" s="7" t="e">
        <f t="shared" si="1701"/>
        <v>#N/A</v>
      </c>
      <c r="M9429" s="8" t="e">
        <f t="shared" si="1656"/>
        <v>#N/A</v>
      </c>
      <c r="N9429" s="8" t="e">
        <f t="shared" si="1657"/>
        <v>#N/A</v>
      </c>
    </row>
    <row r="9430" spans="1:14" ht="15.75" customHeight="1" x14ac:dyDescent="0.35">
      <c r="A9430" s="7">
        <f t="shared" si="1691"/>
        <v>0</v>
      </c>
      <c r="B9430" s="7">
        <f t="shared" si="1692"/>
        <v>0</v>
      </c>
      <c r="C9430" s="7">
        <f t="shared" si="1693"/>
        <v>0</v>
      </c>
      <c r="D9430" s="7">
        <f t="shared" si="1694"/>
        <v>0</v>
      </c>
      <c r="E9430" s="7" t="e">
        <f>IF('Report DCM'!$H9430="In-Stream Video","Rich Media display banner",IF('Report DCM'!$I9430&gt;'Report DCM'!$J9430,"Standard",VLOOKUP(CONCATENATE(bd_adtype,"_",bd_creativetype),tabela,2,FALSE)))</f>
        <v>#N/A</v>
      </c>
      <c r="F9430" s="7">
        <f t="shared" si="1695"/>
        <v>0</v>
      </c>
      <c r="G9430" s="7">
        <f t="shared" si="1696"/>
        <v>0</v>
      </c>
      <c r="H9430" s="7">
        <f t="shared" si="1697"/>
        <v>0</v>
      </c>
      <c r="I9430" s="7">
        <f t="shared" si="1698"/>
        <v>0</v>
      </c>
      <c r="J9430" s="7">
        <f t="shared" si="1699"/>
        <v>0</v>
      </c>
      <c r="K9430" s="8" t="e">
        <f t="shared" si="1700"/>
        <v>#N/A</v>
      </c>
      <c r="L9430" s="7" t="e">
        <f t="shared" si="1701"/>
        <v>#N/A</v>
      </c>
      <c r="M9430" s="8" t="e">
        <f t="shared" si="1656"/>
        <v>#N/A</v>
      </c>
      <c r="N9430" s="8" t="e">
        <f t="shared" si="1657"/>
        <v>#N/A</v>
      </c>
    </row>
    <row r="9431" spans="1:14" ht="15.75" customHeight="1" x14ac:dyDescent="0.35">
      <c r="A9431" s="7">
        <f t="shared" si="1691"/>
        <v>0</v>
      </c>
      <c r="B9431" s="7">
        <f t="shared" si="1692"/>
        <v>0</v>
      </c>
      <c r="C9431" s="7">
        <f t="shared" si="1693"/>
        <v>0</v>
      </c>
      <c r="D9431" s="7">
        <f t="shared" si="1694"/>
        <v>0</v>
      </c>
      <c r="E9431" s="7" t="e">
        <f>IF('Report DCM'!$H9431="In-Stream Video","Rich Media display banner",IF('Report DCM'!$I9431&gt;'Report DCM'!$J9431,"Standard",VLOOKUP(CONCATENATE(bd_adtype,"_",bd_creativetype),tabela,2,FALSE)))</f>
        <v>#N/A</v>
      </c>
      <c r="F9431" s="7">
        <f t="shared" si="1695"/>
        <v>0</v>
      </c>
      <c r="G9431" s="7">
        <f t="shared" si="1696"/>
        <v>0</v>
      </c>
      <c r="H9431" s="7">
        <f t="shared" si="1697"/>
        <v>0</v>
      </c>
      <c r="I9431" s="7">
        <f t="shared" si="1698"/>
        <v>0</v>
      </c>
      <c r="J9431" s="7">
        <f t="shared" si="1699"/>
        <v>0</v>
      </c>
      <c r="K9431" s="8" t="e">
        <f t="shared" si="1700"/>
        <v>#N/A</v>
      </c>
      <c r="L9431" s="7" t="e">
        <f t="shared" si="1701"/>
        <v>#N/A</v>
      </c>
      <c r="M9431" s="8" t="e">
        <f t="shared" si="1656"/>
        <v>#N/A</v>
      </c>
      <c r="N9431" s="8" t="e">
        <f t="shared" si="1657"/>
        <v>#N/A</v>
      </c>
    </row>
    <row r="9432" spans="1:14" ht="15.75" customHeight="1" x14ac:dyDescent="0.35">
      <c r="A9432" s="7">
        <f t="shared" si="1691"/>
        <v>0</v>
      </c>
      <c r="B9432" s="7">
        <f t="shared" si="1692"/>
        <v>0</v>
      </c>
      <c r="C9432" s="7">
        <f t="shared" si="1693"/>
        <v>0</v>
      </c>
      <c r="D9432" s="7">
        <f t="shared" si="1694"/>
        <v>0</v>
      </c>
      <c r="E9432" s="7" t="e">
        <f>IF('Report DCM'!$H9432="In-Stream Video","Rich Media display banner",IF('Report DCM'!$I9432&gt;'Report DCM'!$J9432,"Standard",VLOOKUP(CONCATENATE(bd_adtype,"_",bd_creativetype),tabela,2,FALSE)))</f>
        <v>#N/A</v>
      </c>
      <c r="F9432" s="7">
        <f t="shared" si="1695"/>
        <v>0</v>
      </c>
      <c r="G9432" s="7">
        <f t="shared" si="1696"/>
        <v>0</v>
      </c>
      <c r="H9432" s="7">
        <f t="shared" si="1697"/>
        <v>0</v>
      </c>
      <c r="I9432" s="7">
        <f t="shared" si="1698"/>
        <v>0</v>
      </c>
      <c r="J9432" s="7">
        <f t="shared" si="1699"/>
        <v>0</v>
      </c>
      <c r="K9432" s="8" t="e">
        <f t="shared" si="1700"/>
        <v>#N/A</v>
      </c>
      <c r="L9432" s="7" t="e">
        <f t="shared" si="1701"/>
        <v>#N/A</v>
      </c>
      <c r="M9432" s="8" t="e">
        <f t="shared" si="1656"/>
        <v>#N/A</v>
      </c>
      <c r="N9432" s="8" t="e">
        <f t="shared" si="1657"/>
        <v>#N/A</v>
      </c>
    </row>
    <row r="9433" spans="1:14" ht="15.75" customHeight="1" x14ac:dyDescent="0.35">
      <c r="A9433" s="7">
        <f t="shared" si="1691"/>
        <v>0</v>
      </c>
      <c r="B9433" s="7">
        <f t="shared" si="1692"/>
        <v>0</v>
      </c>
      <c r="C9433" s="7">
        <f t="shared" si="1693"/>
        <v>0</v>
      </c>
      <c r="D9433" s="7">
        <f t="shared" si="1694"/>
        <v>0</v>
      </c>
      <c r="E9433" s="7" t="e">
        <f>IF('Report DCM'!$H9433="In-Stream Video","Rich Media display banner",IF('Report DCM'!$I9433&gt;'Report DCM'!$J9433,"Standard",VLOOKUP(CONCATENATE(bd_adtype,"_",bd_creativetype),tabela,2,FALSE)))</f>
        <v>#N/A</v>
      </c>
      <c r="F9433" s="7">
        <f t="shared" si="1695"/>
        <v>0</v>
      </c>
      <c r="G9433" s="7">
        <f t="shared" si="1696"/>
        <v>0</v>
      </c>
      <c r="H9433" s="7">
        <f t="shared" si="1697"/>
        <v>0</v>
      </c>
      <c r="I9433" s="7">
        <f t="shared" si="1698"/>
        <v>0</v>
      </c>
      <c r="J9433" s="7">
        <f t="shared" si="1699"/>
        <v>0</v>
      </c>
      <c r="K9433" s="8" t="e">
        <f t="shared" si="1700"/>
        <v>#N/A</v>
      </c>
      <c r="L9433" s="7" t="e">
        <f t="shared" si="1701"/>
        <v>#N/A</v>
      </c>
      <c r="M9433" s="8" t="e">
        <f t="shared" si="1656"/>
        <v>#N/A</v>
      </c>
      <c r="N9433" s="8" t="e">
        <f t="shared" si="1657"/>
        <v>#N/A</v>
      </c>
    </row>
    <row r="9434" spans="1:14" ht="15.75" customHeight="1" x14ac:dyDescent="0.35">
      <c r="A9434" s="7">
        <f t="shared" si="1691"/>
        <v>0</v>
      </c>
      <c r="B9434" s="7">
        <f t="shared" si="1692"/>
        <v>0</v>
      </c>
      <c r="C9434" s="7">
        <f t="shared" si="1693"/>
        <v>0</v>
      </c>
      <c r="D9434" s="7">
        <f t="shared" si="1694"/>
        <v>0</v>
      </c>
      <c r="E9434" s="7" t="e">
        <f>IF('Report DCM'!$H9434="In-Stream Video","Rich Media display banner",IF('Report DCM'!$I9434&gt;'Report DCM'!$J9434,"Standard",VLOOKUP(CONCATENATE(bd_adtype,"_",bd_creativetype),tabela,2,FALSE)))</f>
        <v>#N/A</v>
      </c>
      <c r="F9434" s="7">
        <f t="shared" si="1695"/>
        <v>0</v>
      </c>
      <c r="G9434" s="7">
        <f t="shared" si="1696"/>
        <v>0</v>
      </c>
      <c r="H9434" s="7">
        <f t="shared" si="1697"/>
        <v>0</v>
      </c>
      <c r="I9434" s="7">
        <f t="shared" si="1698"/>
        <v>0</v>
      </c>
      <c r="J9434" s="7">
        <f t="shared" si="1699"/>
        <v>0</v>
      </c>
      <c r="K9434" s="8" t="e">
        <f t="shared" si="1700"/>
        <v>#N/A</v>
      </c>
      <c r="L9434" s="7" t="e">
        <f t="shared" si="1701"/>
        <v>#N/A</v>
      </c>
      <c r="M9434" s="8" t="e">
        <f t="shared" si="1656"/>
        <v>#N/A</v>
      </c>
      <c r="N9434" s="8" t="e">
        <f t="shared" si="1657"/>
        <v>#N/A</v>
      </c>
    </row>
    <row r="9435" spans="1:14" ht="15.75" customHeight="1" x14ac:dyDescent="0.35">
      <c r="A9435" s="7">
        <f t="shared" si="1691"/>
        <v>0</v>
      </c>
      <c r="B9435" s="7">
        <f t="shared" si="1692"/>
        <v>0</v>
      </c>
      <c r="C9435" s="7">
        <f t="shared" si="1693"/>
        <v>0</v>
      </c>
      <c r="D9435" s="7">
        <f t="shared" si="1694"/>
        <v>0</v>
      </c>
      <c r="E9435" s="7" t="e">
        <f>IF('Report DCM'!$H9435="In-Stream Video","Rich Media display banner",IF('Report DCM'!$I9435&gt;'Report DCM'!$J9435,"Standard",VLOOKUP(CONCATENATE(bd_adtype,"_",bd_creativetype),tabela,2,FALSE)))</f>
        <v>#N/A</v>
      </c>
      <c r="F9435" s="7">
        <f t="shared" si="1695"/>
        <v>0</v>
      </c>
      <c r="G9435" s="7">
        <f t="shared" si="1696"/>
        <v>0</v>
      </c>
      <c r="H9435" s="7">
        <f t="shared" si="1697"/>
        <v>0</v>
      </c>
      <c r="I9435" s="7">
        <f t="shared" si="1698"/>
        <v>0</v>
      </c>
      <c r="J9435" s="7">
        <f t="shared" si="1699"/>
        <v>0</v>
      </c>
      <c r="K9435" s="8" t="e">
        <f t="shared" si="1700"/>
        <v>#N/A</v>
      </c>
      <c r="L9435" s="7" t="e">
        <f t="shared" si="1701"/>
        <v>#N/A</v>
      </c>
      <c r="M9435" s="8" t="e">
        <f t="shared" si="1656"/>
        <v>#N/A</v>
      </c>
      <c r="N9435" s="8" t="e">
        <f t="shared" si="1657"/>
        <v>#N/A</v>
      </c>
    </row>
    <row r="9436" spans="1:14" ht="15.75" customHeight="1" x14ac:dyDescent="0.35">
      <c r="A9436" s="7">
        <f t="shared" si="1691"/>
        <v>0</v>
      </c>
      <c r="B9436" s="7">
        <f t="shared" si="1692"/>
        <v>0</v>
      </c>
      <c r="C9436" s="7">
        <f t="shared" si="1693"/>
        <v>0</v>
      </c>
      <c r="D9436" s="7">
        <f t="shared" si="1694"/>
        <v>0</v>
      </c>
      <c r="E9436" s="7" t="e">
        <f>IF('Report DCM'!$H9436="In-Stream Video","Rich Media display banner",IF('Report DCM'!$I9436&gt;'Report DCM'!$J9436,"Standard",VLOOKUP(CONCATENATE(bd_adtype,"_",bd_creativetype),tabela,2,FALSE)))</f>
        <v>#N/A</v>
      </c>
      <c r="F9436" s="7">
        <f t="shared" si="1695"/>
        <v>0</v>
      </c>
      <c r="G9436" s="7">
        <f t="shared" si="1696"/>
        <v>0</v>
      </c>
      <c r="H9436" s="7">
        <f t="shared" si="1697"/>
        <v>0</v>
      </c>
      <c r="I9436" s="7">
        <f t="shared" si="1698"/>
        <v>0</v>
      </c>
      <c r="J9436" s="7">
        <f t="shared" si="1699"/>
        <v>0</v>
      </c>
      <c r="K9436" s="8" t="e">
        <f t="shared" si="1700"/>
        <v>#N/A</v>
      </c>
      <c r="L9436" s="7" t="e">
        <f t="shared" si="1701"/>
        <v>#N/A</v>
      </c>
      <c r="M9436" s="8" t="e">
        <f t="shared" si="1656"/>
        <v>#N/A</v>
      </c>
      <c r="N9436" s="8" t="e">
        <f t="shared" si="1657"/>
        <v>#N/A</v>
      </c>
    </row>
    <row r="9437" spans="1:14" ht="15.75" customHeight="1" x14ac:dyDescent="0.35">
      <c r="A9437" s="7">
        <f t="shared" si="1691"/>
        <v>0</v>
      </c>
      <c r="B9437" s="7">
        <f t="shared" si="1692"/>
        <v>0</v>
      </c>
      <c r="C9437" s="7">
        <f t="shared" si="1693"/>
        <v>0</v>
      </c>
      <c r="D9437" s="7">
        <f t="shared" si="1694"/>
        <v>0</v>
      </c>
      <c r="E9437" s="7" t="e">
        <f>IF('Report DCM'!$H9437="In-Stream Video","Rich Media display banner",IF('Report DCM'!$I9437&gt;'Report DCM'!$J9437,"Standard",VLOOKUP(CONCATENATE(bd_adtype,"_",bd_creativetype),tabela,2,FALSE)))</f>
        <v>#N/A</v>
      </c>
      <c r="F9437" s="7">
        <f t="shared" si="1695"/>
        <v>0</v>
      </c>
      <c r="G9437" s="7">
        <f t="shared" si="1696"/>
        <v>0</v>
      </c>
      <c r="H9437" s="7">
        <f t="shared" si="1697"/>
        <v>0</v>
      </c>
      <c r="I9437" s="7">
        <f t="shared" si="1698"/>
        <v>0</v>
      </c>
      <c r="J9437" s="7">
        <f t="shared" si="1699"/>
        <v>0</v>
      </c>
      <c r="K9437" s="8" t="e">
        <f t="shared" si="1700"/>
        <v>#N/A</v>
      </c>
      <c r="L9437" s="7" t="e">
        <f t="shared" si="1701"/>
        <v>#N/A</v>
      </c>
      <c r="M9437" s="8" t="e">
        <f t="shared" ref="M9437:M9691" si="1702">IF(E9437="Dynamic Click",J9437*K9437,K9437*$I9437/1000)</f>
        <v>#N/A</v>
      </c>
      <c r="N9437" s="8" t="e">
        <f t="shared" ref="N9437:N9691" si="1703">IF(E9437="Dynamic Click",J9437*L9437,L9437*$I9437/1000)</f>
        <v>#N/A</v>
      </c>
    </row>
    <row r="9438" spans="1:14" ht="15.75" customHeight="1" x14ac:dyDescent="0.35">
      <c r="A9438" s="7">
        <f t="shared" si="1691"/>
        <v>0</v>
      </c>
      <c r="B9438" s="7">
        <f t="shared" si="1692"/>
        <v>0</v>
      </c>
      <c r="C9438" s="7">
        <f t="shared" si="1693"/>
        <v>0</v>
      </c>
      <c r="D9438" s="7">
        <f t="shared" si="1694"/>
        <v>0</v>
      </c>
      <c r="E9438" s="7" t="e">
        <f>IF('Report DCM'!$H9438="In-Stream Video","Rich Media display banner",IF('Report DCM'!$I9438&gt;'Report DCM'!$J9438,"Standard",VLOOKUP(CONCATENATE(bd_adtype,"_",bd_creativetype),tabela,2,FALSE)))</f>
        <v>#N/A</v>
      </c>
      <c r="F9438" s="7">
        <f t="shared" si="1695"/>
        <v>0</v>
      </c>
      <c r="G9438" s="7">
        <f t="shared" si="1696"/>
        <v>0</v>
      </c>
      <c r="H9438" s="7">
        <f t="shared" si="1697"/>
        <v>0</v>
      </c>
      <c r="I9438" s="7">
        <f t="shared" si="1698"/>
        <v>0</v>
      </c>
      <c r="J9438" s="7">
        <f t="shared" si="1699"/>
        <v>0</v>
      </c>
      <c r="K9438" s="8" t="e">
        <f t="shared" si="1700"/>
        <v>#N/A</v>
      </c>
      <c r="L9438" s="7" t="e">
        <f t="shared" si="1701"/>
        <v>#N/A</v>
      </c>
      <c r="M9438" s="8" t="e">
        <f t="shared" si="1702"/>
        <v>#N/A</v>
      </c>
      <c r="N9438" s="8" t="e">
        <f t="shared" si="1703"/>
        <v>#N/A</v>
      </c>
    </row>
    <row r="9439" spans="1:14" ht="15.75" customHeight="1" x14ac:dyDescent="0.35">
      <c r="A9439" s="7">
        <f t="shared" si="1691"/>
        <v>0</v>
      </c>
      <c r="B9439" s="7">
        <f t="shared" si="1692"/>
        <v>0</v>
      </c>
      <c r="C9439" s="7">
        <f t="shared" si="1693"/>
        <v>0</v>
      </c>
      <c r="D9439" s="7">
        <f t="shared" si="1694"/>
        <v>0</v>
      </c>
      <c r="E9439" s="7" t="e">
        <f>IF('Report DCM'!$H9439="In-Stream Video","Rich Media display banner",IF('Report DCM'!$I9439&gt;'Report DCM'!$J9439,"Standard",VLOOKUP(CONCATENATE(bd_adtype,"_",bd_creativetype),tabela,2,FALSE)))</f>
        <v>#N/A</v>
      </c>
      <c r="F9439" s="7">
        <f t="shared" si="1695"/>
        <v>0</v>
      </c>
      <c r="G9439" s="7">
        <f t="shared" si="1696"/>
        <v>0</v>
      </c>
      <c r="H9439" s="7">
        <f t="shared" si="1697"/>
        <v>0</v>
      </c>
      <c r="I9439" s="7">
        <f t="shared" si="1698"/>
        <v>0</v>
      </c>
      <c r="J9439" s="7">
        <f t="shared" si="1699"/>
        <v>0</v>
      </c>
      <c r="K9439" s="8" t="e">
        <f t="shared" si="1700"/>
        <v>#N/A</v>
      </c>
      <c r="L9439" s="7" t="e">
        <f t="shared" si="1701"/>
        <v>#N/A</v>
      </c>
      <c r="M9439" s="8" t="e">
        <f t="shared" si="1702"/>
        <v>#N/A</v>
      </c>
      <c r="N9439" s="8" t="e">
        <f t="shared" si="1703"/>
        <v>#N/A</v>
      </c>
    </row>
    <row r="9440" spans="1:14" ht="15.75" customHeight="1" x14ac:dyDescent="0.35">
      <c r="A9440" s="7">
        <f t="shared" si="1691"/>
        <v>0</v>
      </c>
      <c r="B9440" s="7">
        <f t="shared" si="1692"/>
        <v>0</v>
      </c>
      <c r="C9440" s="7">
        <f t="shared" si="1693"/>
        <v>0</v>
      </c>
      <c r="D9440" s="7">
        <f t="shared" si="1694"/>
        <v>0</v>
      </c>
      <c r="E9440" s="7" t="e">
        <f>IF('Report DCM'!$H9440="In-Stream Video","Rich Media display banner",IF('Report DCM'!$I9440&gt;'Report DCM'!$J9440,"Standard",VLOOKUP(CONCATENATE(bd_adtype,"_",bd_creativetype),tabela,2,FALSE)))</f>
        <v>#N/A</v>
      </c>
      <c r="F9440" s="7">
        <f t="shared" si="1695"/>
        <v>0</v>
      </c>
      <c r="G9440" s="7">
        <f t="shared" si="1696"/>
        <v>0</v>
      </c>
      <c r="H9440" s="7">
        <f t="shared" si="1697"/>
        <v>0</v>
      </c>
      <c r="I9440" s="7">
        <f t="shared" si="1698"/>
        <v>0</v>
      </c>
      <c r="J9440" s="7">
        <f t="shared" si="1699"/>
        <v>0</v>
      </c>
      <c r="K9440" s="8" t="e">
        <f t="shared" si="1700"/>
        <v>#N/A</v>
      </c>
      <c r="L9440" s="7" t="e">
        <f t="shared" si="1701"/>
        <v>#N/A</v>
      </c>
      <c r="M9440" s="8" t="e">
        <f t="shared" si="1702"/>
        <v>#N/A</v>
      </c>
      <c r="N9440" s="8" t="e">
        <f t="shared" si="1703"/>
        <v>#N/A</v>
      </c>
    </row>
    <row r="9441" spans="1:14" ht="15.75" customHeight="1" x14ac:dyDescent="0.35">
      <c r="A9441" s="7">
        <f t="shared" si="1691"/>
        <v>0</v>
      </c>
      <c r="B9441" s="7">
        <f t="shared" si="1692"/>
        <v>0</v>
      </c>
      <c r="C9441" s="7">
        <f t="shared" si="1693"/>
        <v>0</v>
      </c>
      <c r="D9441" s="7">
        <f t="shared" si="1694"/>
        <v>0</v>
      </c>
      <c r="E9441" s="7" t="e">
        <f>IF('Report DCM'!$H9441="In-Stream Video","Rich Media display banner",IF('Report DCM'!$I9441&gt;'Report DCM'!$J9441,"Standard",VLOOKUP(CONCATENATE(bd_adtype,"_",bd_creativetype),tabela,2,FALSE)))</f>
        <v>#N/A</v>
      </c>
      <c r="F9441" s="7">
        <f t="shared" si="1695"/>
        <v>0</v>
      </c>
      <c r="G9441" s="7">
        <f t="shared" si="1696"/>
        <v>0</v>
      </c>
      <c r="H9441" s="7">
        <f t="shared" si="1697"/>
        <v>0</v>
      </c>
      <c r="I9441" s="7">
        <f t="shared" si="1698"/>
        <v>0</v>
      </c>
      <c r="J9441" s="7">
        <f t="shared" si="1699"/>
        <v>0</v>
      </c>
      <c r="K9441" s="8" t="e">
        <f t="shared" si="1700"/>
        <v>#N/A</v>
      </c>
      <c r="L9441" s="7" t="e">
        <f t="shared" si="1701"/>
        <v>#N/A</v>
      </c>
      <c r="M9441" s="8" t="e">
        <f t="shared" si="1702"/>
        <v>#N/A</v>
      </c>
      <c r="N9441" s="8" t="e">
        <f t="shared" si="1703"/>
        <v>#N/A</v>
      </c>
    </row>
    <row r="9442" spans="1:14" ht="15.75" customHeight="1" x14ac:dyDescent="0.35">
      <c r="A9442" s="7">
        <f t="shared" si="1691"/>
        <v>0</v>
      </c>
      <c r="B9442" s="7">
        <f t="shared" si="1692"/>
        <v>0</v>
      </c>
      <c r="C9442" s="7">
        <f t="shared" si="1693"/>
        <v>0</v>
      </c>
      <c r="D9442" s="7">
        <f t="shared" si="1694"/>
        <v>0</v>
      </c>
      <c r="E9442" s="7" t="e">
        <f>IF('Report DCM'!$H9442="In-Stream Video","Rich Media display banner",IF('Report DCM'!$I9442&gt;'Report DCM'!$J9442,"Standard",VLOOKUP(CONCATENATE(bd_adtype,"_",bd_creativetype),tabela,2,FALSE)))</f>
        <v>#N/A</v>
      </c>
      <c r="F9442" s="7">
        <f t="shared" si="1695"/>
        <v>0</v>
      </c>
      <c r="G9442" s="7">
        <f t="shared" si="1696"/>
        <v>0</v>
      </c>
      <c r="H9442" s="7">
        <f t="shared" si="1697"/>
        <v>0</v>
      </c>
      <c r="I9442" s="7">
        <f t="shared" si="1698"/>
        <v>0</v>
      </c>
      <c r="J9442" s="7">
        <f t="shared" si="1699"/>
        <v>0</v>
      </c>
      <c r="K9442" s="8" t="e">
        <f t="shared" si="1700"/>
        <v>#N/A</v>
      </c>
      <c r="L9442" s="7" t="e">
        <f t="shared" si="1701"/>
        <v>#N/A</v>
      </c>
      <c r="M9442" s="8" t="e">
        <f t="shared" si="1702"/>
        <v>#N/A</v>
      </c>
      <c r="N9442" s="8" t="e">
        <f t="shared" si="1703"/>
        <v>#N/A</v>
      </c>
    </row>
    <row r="9443" spans="1:14" ht="15.75" customHeight="1" x14ac:dyDescent="0.35">
      <c r="A9443" s="7">
        <f t="shared" si="1691"/>
        <v>0</v>
      </c>
      <c r="B9443" s="7">
        <f t="shared" si="1692"/>
        <v>0</v>
      </c>
      <c r="C9443" s="7">
        <f t="shared" si="1693"/>
        <v>0</v>
      </c>
      <c r="D9443" s="7">
        <f t="shared" si="1694"/>
        <v>0</v>
      </c>
      <c r="E9443" s="7" t="e">
        <f>IF('Report DCM'!$H9443="In-Stream Video","Rich Media display banner",IF('Report DCM'!$I9443&gt;'Report DCM'!$J9443,"Standard",VLOOKUP(CONCATENATE(bd_adtype,"_",bd_creativetype),tabela,2,FALSE)))</f>
        <v>#N/A</v>
      </c>
      <c r="F9443" s="7">
        <f t="shared" si="1695"/>
        <v>0</v>
      </c>
      <c r="G9443" s="7">
        <f t="shared" si="1696"/>
        <v>0</v>
      </c>
      <c r="H9443" s="7">
        <f t="shared" si="1697"/>
        <v>0</v>
      </c>
      <c r="I9443" s="7">
        <f t="shared" si="1698"/>
        <v>0</v>
      </c>
      <c r="J9443" s="7">
        <f t="shared" si="1699"/>
        <v>0</v>
      </c>
      <c r="K9443" s="8" t="e">
        <f t="shared" si="1700"/>
        <v>#N/A</v>
      </c>
      <c r="L9443" s="7" t="e">
        <f t="shared" si="1701"/>
        <v>#N/A</v>
      </c>
      <c r="M9443" s="8" t="e">
        <f t="shared" si="1702"/>
        <v>#N/A</v>
      </c>
      <c r="N9443" s="8" t="e">
        <f t="shared" si="1703"/>
        <v>#N/A</v>
      </c>
    </row>
    <row r="9444" spans="1:14" ht="15.75" customHeight="1" x14ac:dyDescent="0.35">
      <c r="A9444" s="7">
        <f t="shared" si="1691"/>
        <v>0</v>
      </c>
      <c r="B9444" s="7">
        <f t="shared" si="1692"/>
        <v>0</v>
      </c>
      <c r="C9444" s="7">
        <f t="shared" si="1693"/>
        <v>0</v>
      </c>
      <c r="D9444" s="7">
        <f t="shared" si="1694"/>
        <v>0</v>
      </c>
      <c r="E9444" s="7" t="e">
        <f>IF('Report DCM'!$H9444="In-Stream Video","Rich Media display banner",IF('Report DCM'!$I9444&gt;'Report DCM'!$J9444,"Standard",VLOOKUP(CONCATENATE(bd_adtype,"_",bd_creativetype),tabela,2,FALSE)))</f>
        <v>#N/A</v>
      </c>
      <c r="F9444" s="7">
        <f t="shared" si="1695"/>
        <v>0</v>
      </c>
      <c r="G9444" s="7">
        <f t="shared" si="1696"/>
        <v>0</v>
      </c>
      <c r="H9444" s="7">
        <f t="shared" si="1697"/>
        <v>0</v>
      </c>
      <c r="I9444" s="7">
        <f t="shared" si="1698"/>
        <v>0</v>
      </c>
      <c r="J9444" s="7">
        <f t="shared" si="1699"/>
        <v>0</v>
      </c>
      <c r="K9444" s="8" t="e">
        <f t="shared" si="1700"/>
        <v>#N/A</v>
      </c>
      <c r="L9444" s="7" t="e">
        <f t="shared" si="1701"/>
        <v>#N/A</v>
      </c>
      <c r="M9444" s="8" t="e">
        <f t="shared" si="1702"/>
        <v>#N/A</v>
      </c>
      <c r="N9444" s="8" t="e">
        <f t="shared" si="1703"/>
        <v>#N/A</v>
      </c>
    </row>
    <row r="9445" spans="1:14" ht="15.75" customHeight="1" x14ac:dyDescent="0.35">
      <c r="A9445" s="7">
        <f t="shared" si="1691"/>
        <v>0</v>
      </c>
      <c r="B9445" s="7">
        <f t="shared" si="1692"/>
        <v>0</v>
      </c>
      <c r="C9445" s="7">
        <f t="shared" si="1693"/>
        <v>0</v>
      </c>
      <c r="D9445" s="7">
        <f t="shared" si="1694"/>
        <v>0</v>
      </c>
      <c r="E9445" s="7" t="e">
        <f>IF('Report DCM'!$H9445="In-Stream Video","Rich Media display banner",IF('Report DCM'!$I9445&gt;'Report DCM'!$J9445,"Standard",VLOOKUP(CONCATENATE(bd_adtype,"_",bd_creativetype),tabela,2,FALSE)))</f>
        <v>#N/A</v>
      </c>
      <c r="F9445" s="7">
        <f t="shared" si="1695"/>
        <v>0</v>
      </c>
      <c r="G9445" s="7">
        <f t="shared" si="1696"/>
        <v>0</v>
      </c>
      <c r="H9445" s="7">
        <f t="shared" si="1697"/>
        <v>0</v>
      </c>
      <c r="I9445" s="7">
        <f t="shared" si="1698"/>
        <v>0</v>
      </c>
      <c r="J9445" s="7">
        <f t="shared" si="1699"/>
        <v>0</v>
      </c>
      <c r="K9445" s="8" t="e">
        <f t="shared" si="1700"/>
        <v>#N/A</v>
      </c>
      <c r="L9445" s="7" t="e">
        <f t="shared" si="1701"/>
        <v>#N/A</v>
      </c>
      <c r="M9445" s="8" t="e">
        <f t="shared" si="1702"/>
        <v>#N/A</v>
      </c>
      <c r="N9445" s="8" t="e">
        <f t="shared" si="1703"/>
        <v>#N/A</v>
      </c>
    </row>
    <row r="9446" spans="1:14" ht="15.75" customHeight="1" x14ac:dyDescent="0.35">
      <c r="A9446" s="7">
        <f t="shared" si="1691"/>
        <v>0</v>
      </c>
      <c r="B9446" s="7">
        <f t="shared" si="1692"/>
        <v>0</v>
      </c>
      <c r="C9446" s="7">
        <f t="shared" si="1693"/>
        <v>0</v>
      </c>
      <c r="D9446" s="7">
        <f t="shared" si="1694"/>
        <v>0</v>
      </c>
      <c r="E9446" s="7" t="e">
        <f>IF('Report DCM'!$H9446="In-Stream Video","Rich Media display banner",IF('Report DCM'!$I9446&gt;'Report DCM'!$J9446,"Standard",VLOOKUP(CONCATENATE(bd_adtype,"_",bd_creativetype),tabela,2,FALSE)))</f>
        <v>#N/A</v>
      </c>
      <c r="F9446" s="7">
        <f t="shared" si="1695"/>
        <v>0</v>
      </c>
      <c r="G9446" s="7">
        <f t="shared" si="1696"/>
        <v>0</v>
      </c>
      <c r="H9446" s="7">
        <f t="shared" si="1697"/>
        <v>0</v>
      </c>
      <c r="I9446" s="7">
        <f t="shared" si="1698"/>
        <v>0</v>
      </c>
      <c r="J9446" s="7">
        <f t="shared" si="1699"/>
        <v>0</v>
      </c>
      <c r="K9446" s="8" t="e">
        <f t="shared" si="1700"/>
        <v>#N/A</v>
      </c>
      <c r="L9446" s="7" t="e">
        <f t="shared" si="1701"/>
        <v>#N/A</v>
      </c>
      <c r="M9446" s="8" t="e">
        <f t="shared" si="1702"/>
        <v>#N/A</v>
      </c>
      <c r="N9446" s="8" t="e">
        <f t="shared" si="1703"/>
        <v>#N/A</v>
      </c>
    </row>
    <row r="9447" spans="1:14" ht="15.75" customHeight="1" x14ac:dyDescent="0.35">
      <c r="A9447" s="7">
        <f t="shared" si="1691"/>
        <v>0</v>
      </c>
      <c r="B9447" s="7">
        <f t="shared" si="1692"/>
        <v>0</v>
      </c>
      <c r="C9447" s="7">
        <f t="shared" si="1693"/>
        <v>0</v>
      </c>
      <c r="D9447" s="7">
        <f t="shared" si="1694"/>
        <v>0</v>
      </c>
      <c r="E9447" s="7" t="e">
        <f>IF('Report DCM'!$H9447="In-Stream Video","Rich Media display banner",IF('Report DCM'!$I9447&gt;'Report DCM'!$J9447,"Standard",VLOOKUP(CONCATENATE(bd_adtype,"_",bd_creativetype),tabela,2,FALSE)))</f>
        <v>#N/A</v>
      </c>
      <c r="F9447" s="7">
        <f t="shared" si="1695"/>
        <v>0</v>
      </c>
      <c r="G9447" s="7">
        <f t="shared" si="1696"/>
        <v>0</v>
      </c>
      <c r="H9447" s="7">
        <f t="shared" si="1697"/>
        <v>0</v>
      </c>
      <c r="I9447" s="7">
        <f t="shared" si="1698"/>
        <v>0</v>
      </c>
      <c r="J9447" s="7">
        <f t="shared" si="1699"/>
        <v>0</v>
      </c>
      <c r="K9447" s="8" t="e">
        <f t="shared" si="1700"/>
        <v>#N/A</v>
      </c>
      <c r="L9447" s="7" t="e">
        <f t="shared" si="1701"/>
        <v>#N/A</v>
      </c>
      <c r="M9447" s="8" t="e">
        <f t="shared" si="1702"/>
        <v>#N/A</v>
      </c>
      <c r="N9447" s="8" t="e">
        <f t="shared" si="1703"/>
        <v>#N/A</v>
      </c>
    </row>
    <row r="9448" spans="1:14" ht="15.75" customHeight="1" x14ac:dyDescent="0.35">
      <c r="A9448" s="7">
        <f t="shared" si="1691"/>
        <v>0</v>
      </c>
      <c r="B9448" s="7">
        <f t="shared" si="1692"/>
        <v>0</v>
      </c>
      <c r="C9448" s="7">
        <f t="shared" si="1693"/>
        <v>0</v>
      </c>
      <c r="D9448" s="7">
        <f t="shared" si="1694"/>
        <v>0</v>
      </c>
      <c r="E9448" s="7" t="e">
        <f>IF('Report DCM'!$H9448="In-Stream Video","Rich Media display banner",IF('Report DCM'!$I9448&gt;'Report DCM'!$J9448,"Standard",VLOOKUP(CONCATENATE(bd_adtype,"_",bd_creativetype),tabela,2,FALSE)))</f>
        <v>#N/A</v>
      </c>
      <c r="F9448" s="7">
        <f t="shared" si="1695"/>
        <v>0</v>
      </c>
      <c r="G9448" s="7">
        <f t="shared" si="1696"/>
        <v>0</v>
      </c>
      <c r="H9448" s="7">
        <f t="shared" si="1697"/>
        <v>0</v>
      </c>
      <c r="I9448" s="7">
        <f t="shared" si="1698"/>
        <v>0</v>
      </c>
      <c r="J9448" s="7">
        <f t="shared" si="1699"/>
        <v>0</v>
      </c>
      <c r="K9448" s="8" t="e">
        <f t="shared" si="1700"/>
        <v>#N/A</v>
      </c>
      <c r="L9448" s="7" t="e">
        <f t="shared" si="1701"/>
        <v>#N/A</v>
      </c>
      <c r="M9448" s="8" t="e">
        <f t="shared" si="1702"/>
        <v>#N/A</v>
      </c>
      <c r="N9448" s="8" t="e">
        <f t="shared" si="1703"/>
        <v>#N/A</v>
      </c>
    </row>
    <row r="9449" spans="1:14" ht="15.75" customHeight="1" x14ac:dyDescent="0.35">
      <c r="A9449" s="7">
        <f t="shared" si="1691"/>
        <v>0</v>
      </c>
      <c r="B9449" s="7">
        <f t="shared" si="1692"/>
        <v>0</v>
      </c>
      <c r="C9449" s="7">
        <f t="shared" si="1693"/>
        <v>0</v>
      </c>
      <c r="D9449" s="7">
        <f t="shared" si="1694"/>
        <v>0</v>
      </c>
      <c r="E9449" s="7" t="e">
        <f>IF('Report DCM'!$H9449="In-Stream Video","Rich Media display banner",IF('Report DCM'!$I9449&gt;'Report DCM'!$J9449,"Standard",VLOOKUP(CONCATENATE(bd_adtype,"_",bd_creativetype),tabela,2,FALSE)))</f>
        <v>#N/A</v>
      </c>
      <c r="F9449" s="7">
        <f t="shared" si="1695"/>
        <v>0</v>
      </c>
      <c r="G9449" s="7">
        <f t="shared" si="1696"/>
        <v>0</v>
      </c>
      <c r="H9449" s="7">
        <f t="shared" si="1697"/>
        <v>0</v>
      </c>
      <c r="I9449" s="7">
        <f t="shared" si="1698"/>
        <v>0</v>
      </c>
      <c r="J9449" s="7">
        <f t="shared" si="1699"/>
        <v>0</v>
      </c>
      <c r="K9449" s="8" t="e">
        <f t="shared" si="1700"/>
        <v>#N/A</v>
      </c>
      <c r="L9449" s="7" t="e">
        <f t="shared" si="1701"/>
        <v>#N/A</v>
      </c>
      <c r="M9449" s="8" t="e">
        <f t="shared" si="1702"/>
        <v>#N/A</v>
      </c>
      <c r="N9449" s="8" t="e">
        <f t="shared" si="1703"/>
        <v>#N/A</v>
      </c>
    </row>
    <row r="9450" spans="1:14" ht="15.75" customHeight="1" x14ac:dyDescent="0.35">
      <c r="A9450" s="7">
        <f t="shared" si="1691"/>
        <v>0</v>
      </c>
      <c r="B9450" s="7">
        <f t="shared" si="1692"/>
        <v>0</v>
      </c>
      <c r="C9450" s="7">
        <f t="shared" si="1693"/>
        <v>0</v>
      </c>
      <c r="D9450" s="7">
        <f t="shared" si="1694"/>
        <v>0</v>
      </c>
      <c r="E9450" s="7" t="e">
        <f>IF('Report DCM'!$H9450="In-Stream Video","Rich Media display banner",IF('Report DCM'!$I9450&gt;'Report DCM'!$J9450,"Standard",VLOOKUP(CONCATENATE(bd_adtype,"_",bd_creativetype),tabela,2,FALSE)))</f>
        <v>#N/A</v>
      </c>
      <c r="F9450" s="7">
        <f t="shared" si="1695"/>
        <v>0</v>
      </c>
      <c r="G9450" s="7">
        <f t="shared" si="1696"/>
        <v>0</v>
      </c>
      <c r="H9450" s="7">
        <f t="shared" si="1697"/>
        <v>0</v>
      </c>
      <c r="I9450" s="7">
        <f t="shared" si="1698"/>
        <v>0</v>
      </c>
      <c r="J9450" s="7">
        <f t="shared" si="1699"/>
        <v>0</v>
      </c>
      <c r="K9450" s="8" t="e">
        <f t="shared" si="1700"/>
        <v>#N/A</v>
      </c>
      <c r="L9450" s="7" t="e">
        <f t="shared" si="1701"/>
        <v>#N/A</v>
      </c>
      <c r="M9450" s="8" t="e">
        <f t="shared" si="1702"/>
        <v>#N/A</v>
      </c>
      <c r="N9450" s="8" t="e">
        <f t="shared" si="1703"/>
        <v>#N/A</v>
      </c>
    </row>
    <row r="9451" spans="1:14" ht="15.75" customHeight="1" x14ac:dyDescent="0.35">
      <c r="A9451" s="7">
        <f t="shared" si="1691"/>
        <v>0</v>
      </c>
      <c r="B9451" s="7">
        <f t="shared" si="1692"/>
        <v>0</v>
      </c>
      <c r="C9451" s="7">
        <f t="shared" si="1693"/>
        <v>0</v>
      </c>
      <c r="D9451" s="7">
        <f t="shared" si="1694"/>
        <v>0</v>
      </c>
      <c r="E9451" s="7" t="e">
        <f>IF('Report DCM'!$H9451="In-Stream Video","Rich Media display banner",IF('Report DCM'!$I9451&gt;'Report DCM'!$J9451,"Standard",VLOOKUP(CONCATENATE(bd_adtype,"_",bd_creativetype),tabela,2,FALSE)))</f>
        <v>#N/A</v>
      </c>
      <c r="F9451" s="7">
        <f t="shared" si="1695"/>
        <v>0</v>
      </c>
      <c r="G9451" s="7">
        <f t="shared" si="1696"/>
        <v>0</v>
      </c>
      <c r="H9451" s="7">
        <f t="shared" si="1697"/>
        <v>0</v>
      </c>
      <c r="I9451" s="7">
        <f t="shared" si="1698"/>
        <v>0</v>
      </c>
      <c r="J9451" s="7">
        <f t="shared" si="1699"/>
        <v>0</v>
      </c>
      <c r="K9451" s="8" t="e">
        <f t="shared" si="1700"/>
        <v>#N/A</v>
      </c>
      <c r="L9451" s="7" t="e">
        <f t="shared" si="1701"/>
        <v>#N/A</v>
      </c>
      <c r="M9451" s="8" t="e">
        <f t="shared" si="1702"/>
        <v>#N/A</v>
      </c>
      <c r="N9451" s="8" t="e">
        <f t="shared" si="1703"/>
        <v>#N/A</v>
      </c>
    </row>
    <row r="9452" spans="1:14" ht="15.75" customHeight="1" x14ac:dyDescent="0.35">
      <c r="A9452" s="7">
        <f t="shared" si="1691"/>
        <v>0</v>
      </c>
      <c r="B9452" s="7">
        <f t="shared" si="1692"/>
        <v>0</v>
      </c>
      <c r="C9452" s="7">
        <f t="shared" si="1693"/>
        <v>0</v>
      </c>
      <c r="D9452" s="7">
        <f t="shared" si="1694"/>
        <v>0</v>
      </c>
      <c r="E9452" s="7" t="e">
        <f>IF('Report DCM'!$H9452="In-Stream Video","Rich Media display banner",IF('Report DCM'!$I9452&gt;'Report DCM'!$J9452,"Standard",VLOOKUP(CONCATENATE(bd_adtype,"_",bd_creativetype),tabela,2,FALSE)))</f>
        <v>#N/A</v>
      </c>
      <c r="F9452" s="7">
        <f t="shared" si="1695"/>
        <v>0</v>
      </c>
      <c r="G9452" s="7">
        <f t="shared" si="1696"/>
        <v>0</v>
      </c>
      <c r="H9452" s="7">
        <f t="shared" si="1697"/>
        <v>0</v>
      </c>
      <c r="I9452" s="7">
        <f t="shared" si="1698"/>
        <v>0</v>
      </c>
      <c r="J9452" s="7">
        <f t="shared" si="1699"/>
        <v>0</v>
      </c>
      <c r="K9452" s="8" t="e">
        <f t="shared" si="1700"/>
        <v>#N/A</v>
      </c>
      <c r="L9452" s="7" t="e">
        <f t="shared" si="1701"/>
        <v>#N/A</v>
      </c>
      <c r="M9452" s="8" t="e">
        <f t="shared" si="1702"/>
        <v>#N/A</v>
      </c>
      <c r="N9452" s="8" t="e">
        <f t="shared" si="1703"/>
        <v>#N/A</v>
      </c>
    </row>
    <row r="9453" spans="1:14" ht="15.75" customHeight="1" x14ac:dyDescent="0.35">
      <c r="A9453" s="7">
        <f t="shared" si="1691"/>
        <v>0</v>
      </c>
      <c r="B9453" s="7">
        <f t="shared" si="1692"/>
        <v>0</v>
      </c>
      <c r="C9453" s="7">
        <f t="shared" si="1693"/>
        <v>0</v>
      </c>
      <c r="D9453" s="7">
        <f t="shared" si="1694"/>
        <v>0</v>
      </c>
      <c r="E9453" s="7" t="e">
        <f>IF('Report DCM'!$H9453="In-Stream Video","Rich Media display banner",IF('Report DCM'!$I9453&gt;'Report DCM'!$J9453,"Standard",VLOOKUP(CONCATENATE(bd_adtype,"_",bd_creativetype),tabela,2,FALSE)))</f>
        <v>#N/A</v>
      </c>
      <c r="F9453" s="7">
        <f t="shared" si="1695"/>
        <v>0</v>
      </c>
      <c r="G9453" s="7">
        <f t="shared" si="1696"/>
        <v>0</v>
      </c>
      <c r="H9453" s="7">
        <f t="shared" si="1697"/>
        <v>0</v>
      </c>
      <c r="I9453" s="7">
        <f t="shared" si="1698"/>
        <v>0</v>
      </c>
      <c r="J9453" s="7">
        <f t="shared" si="1699"/>
        <v>0</v>
      </c>
      <c r="K9453" s="8" t="e">
        <f t="shared" si="1700"/>
        <v>#N/A</v>
      </c>
      <c r="L9453" s="7" t="e">
        <f t="shared" si="1701"/>
        <v>#N/A</v>
      </c>
      <c r="M9453" s="8" t="e">
        <f t="shared" si="1702"/>
        <v>#N/A</v>
      </c>
      <c r="N9453" s="8" t="e">
        <f t="shared" si="1703"/>
        <v>#N/A</v>
      </c>
    </row>
    <row r="9454" spans="1:14" ht="15.75" customHeight="1" x14ac:dyDescent="0.35">
      <c r="A9454" s="7">
        <f t="shared" si="1691"/>
        <v>0</v>
      </c>
      <c r="B9454" s="7">
        <f t="shared" si="1692"/>
        <v>0</v>
      </c>
      <c r="C9454" s="7">
        <f t="shared" si="1693"/>
        <v>0</v>
      </c>
      <c r="D9454" s="7">
        <f t="shared" si="1694"/>
        <v>0</v>
      </c>
      <c r="E9454" s="7" t="e">
        <f>IF('Report DCM'!$H9454="In-Stream Video","Rich Media display banner",IF('Report DCM'!$I9454&gt;'Report DCM'!$J9454,"Standard",VLOOKUP(CONCATENATE(bd_adtype,"_",bd_creativetype),tabela,2,FALSE)))</f>
        <v>#N/A</v>
      </c>
      <c r="F9454" s="7">
        <f t="shared" si="1695"/>
        <v>0</v>
      </c>
      <c r="G9454" s="7">
        <f t="shared" si="1696"/>
        <v>0</v>
      </c>
      <c r="H9454" s="7">
        <f t="shared" si="1697"/>
        <v>0</v>
      </c>
      <c r="I9454" s="7">
        <f t="shared" si="1698"/>
        <v>0</v>
      </c>
      <c r="J9454" s="7">
        <f t="shared" si="1699"/>
        <v>0</v>
      </c>
      <c r="K9454" s="8" t="e">
        <f t="shared" si="1700"/>
        <v>#N/A</v>
      </c>
      <c r="L9454" s="7" t="e">
        <f t="shared" si="1701"/>
        <v>#N/A</v>
      </c>
      <c r="M9454" s="8" t="e">
        <f t="shared" si="1702"/>
        <v>#N/A</v>
      </c>
      <c r="N9454" s="8" t="e">
        <f t="shared" si="1703"/>
        <v>#N/A</v>
      </c>
    </row>
    <row r="9455" spans="1:14" ht="15.75" customHeight="1" x14ac:dyDescent="0.35">
      <c r="A9455" s="7">
        <f t="shared" si="1691"/>
        <v>0</v>
      </c>
      <c r="B9455" s="7">
        <f t="shared" si="1692"/>
        <v>0</v>
      </c>
      <c r="C9455" s="7">
        <f t="shared" si="1693"/>
        <v>0</v>
      </c>
      <c r="D9455" s="7">
        <f t="shared" si="1694"/>
        <v>0</v>
      </c>
      <c r="E9455" s="7" t="e">
        <f>IF('Report DCM'!$H9455="In-Stream Video","Rich Media display banner",IF('Report DCM'!$I9455&gt;'Report DCM'!$J9455,"Standard",VLOOKUP(CONCATENATE(bd_adtype,"_",bd_creativetype),tabela,2,FALSE)))</f>
        <v>#N/A</v>
      </c>
      <c r="F9455" s="7">
        <f t="shared" si="1695"/>
        <v>0</v>
      </c>
      <c r="G9455" s="7">
        <f t="shared" si="1696"/>
        <v>0</v>
      </c>
      <c r="H9455" s="7">
        <f t="shared" si="1697"/>
        <v>0</v>
      </c>
      <c r="I9455" s="7">
        <f t="shared" si="1698"/>
        <v>0</v>
      </c>
      <c r="J9455" s="7">
        <f t="shared" si="1699"/>
        <v>0</v>
      </c>
      <c r="K9455" s="8" t="e">
        <f t="shared" si="1700"/>
        <v>#N/A</v>
      </c>
      <c r="L9455" s="7" t="e">
        <f t="shared" si="1701"/>
        <v>#N/A</v>
      </c>
      <c r="M9455" s="8" t="e">
        <f t="shared" si="1702"/>
        <v>#N/A</v>
      </c>
      <c r="N9455" s="8" t="e">
        <f t="shared" si="1703"/>
        <v>#N/A</v>
      </c>
    </row>
    <row r="9456" spans="1:14" ht="15.75" customHeight="1" x14ac:dyDescent="0.35">
      <c r="A9456" s="7">
        <f t="shared" si="1691"/>
        <v>0</v>
      </c>
      <c r="B9456" s="7">
        <f t="shared" si="1692"/>
        <v>0</v>
      </c>
      <c r="C9456" s="7">
        <f t="shared" si="1693"/>
        <v>0</v>
      </c>
      <c r="D9456" s="7">
        <f t="shared" si="1694"/>
        <v>0</v>
      </c>
      <c r="E9456" s="7" t="e">
        <f>IF('Report DCM'!$H9456="In-Stream Video","Rich Media display banner",IF('Report DCM'!$I9456&gt;'Report DCM'!$J9456,"Standard",VLOOKUP(CONCATENATE(bd_adtype,"_",bd_creativetype),tabela,2,FALSE)))</f>
        <v>#N/A</v>
      </c>
      <c r="F9456" s="7">
        <f t="shared" si="1695"/>
        <v>0</v>
      </c>
      <c r="G9456" s="7">
        <f t="shared" si="1696"/>
        <v>0</v>
      </c>
      <c r="H9456" s="7">
        <f t="shared" si="1697"/>
        <v>0</v>
      </c>
      <c r="I9456" s="7">
        <f t="shared" si="1698"/>
        <v>0</v>
      </c>
      <c r="J9456" s="7">
        <f t="shared" si="1699"/>
        <v>0</v>
      </c>
      <c r="K9456" s="8" t="e">
        <f t="shared" si="1700"/>
        <v>#N/A</v>
      </c>
      <c r="L9456" s="7" t="e">
        <f t="shared" si="1701"/>
        <v>#N/A</v>
      </c>
      <c r="M9456" s="8" t="e">
        <f t="shared" si="1702"/>
        <v>#N/A</v>
      </c>
      <c r="N9456" s="8" t="e">
        <f t="shared" si="1703"/>
        <v>#N/A</v>
      </c>
    </row>
    <row r="9457" spans="1:14" ht="15.75" customHeight="1" x14ac:dyDescent="0.35">
      <c r="A9457" s="7">
        <f t="shared" si="1691"/>
        <v>0</v>
      </c>
      <c r="B9457" s="7">
        <f t="shared" si="1692"/>
        <v>0</v>
      </c>
      <c r="C9457" s="7">
        <f t="shared" si="1693"/>
        <v>0</v>
      </c>
      <c r="D9457" s="7">
        <f t="shared" si="1694"/>
        <v>0</v>
      </c>
      <c r="E9457" s="7" t="e">
        <f>IF('Report DCM'!$H9457="In-Stream Video","Rich Media display banner",IF('Report DCM'!$I9457&gt;'Report DCM'!$J9457,"Standard",VLOOKUP(CONCATENATE(bd_adtype,"_",bd_creativetype),tabela,2,FALSE)))</f>
        <v>#N/A</v>
      </c>
      <c r="F9457" s="7">
        <f t="shared" si="1695"/>
        <v>0</v>
      </c>
      <c r="G9457" s="7">
        <f t="shared" si="1696"/>
        <v>0</v>
      </c>
      <c r="H9457" s="7">
        <f t="shared" si="1697"/>
        <v>0</v>
      </c>
      <c r="I9457" s="7">
        <f t="shared" si="1698"/>
        <v>0</v>
      </c>
      <c r="J9457" s="7">
        <f t="shared" si="1699"/>
        <v>0</v>
      </c>
      <c r="K9457" s="8" t="e">
        <f t="shared" si="1700"/>
        <v>#N/A</v>
      </c>
      <c r="L9457" s="7" t="e">
        <f t="shared" si="1701"/>
        <v>#N/A</v>
      </c>
      <c r="M9457" s="8" t="e">
        <f t="shared" si="1702"/>
        <v>#N/A</v>
      </c>
      <c r="N9457" s="8" t="e">
        <f t="shared" si="1703"/>
        <v>#N/A</v>
      </c>
    </row>
    <row r="9458" spans="1:14" ht="15.75" customHeight="1" x14ac:dyDescent="0.35">
      <c r="A9458" s="7">
        <f t="shared" si="1691"/>
        <v>0</v>
      </c>
      <c r="B9458" s="7">
        <f t="shared" si="1692"/>
        <v>0</v>
      </c>
      <c r="C9458" s="7">
        <f t="shared" si="1693"/>
        <v>0</v>
      </c>
      <c r="D9458" s="7">
        <f t="shared" si="1694"/>
        <v>0</v>
      </c>
      <c r="E9458" s="7" t="e">
        <f>IF('Report DCM'!$H9458="In-Stream Video","Rich Media display banner",IF('Report DCM'!$I9458&gt;'Report DCM'!$J9458,"Standard",VLOOKUP(CONCATENATE(bd_adtype,"_",bd_creativetype),tabela,2,FALSE)))</f>
        <v>#N/A</v>
      </c>
      <c r="F9458" s="7">
        <f t="shared" si="1695"/>
        <v>0</v>
      </c>
      <c r="G9458" s="7">
        <f t="shared" si="1696"/>
        <v>0</v>
      </c>
      <c r="H9458" s="7">
        <f t="shared" si="1697"/>
        <v>0</v>
      </c>
      <c r="I9458" s="7">
        <f t="shared" si="1698"/>
        <v>0</v>
      </c>
      <c r="J9458" s="7">
        <f t="shared" si="1699"/>
        <v>0</v>
      </c>
      <c r="K9458" s="8" t="e">
        <f t="shared" si="1700"/>
        <v>#N/A</v>
      </c>
      <c r="L9458" s="7" t="e">
        <f t="shared" si="1701"/>
        <v>#N/A</v>
      </c>
      <c r="M9458" s="8" t="e">
        <f t="shared" si="1702"/>
        <v>#N/A</v>
      </c>
      <c r="N9458" s="8" t="e">
        <f t="shared" si="1703"/>
        <v>#N/A</v>
      </c>
    </row>
    <row r="9459" spans="1:14" ht="15.75" customHeight="1" x14ac:dyDescent="0.35">
      <c r="A9459" s="7">
        <f t="shared" si="1691"/>
        <v>0</v>
      </c>
      <c r="B9459" s="7">
        <f t="shared" si="1692"/>
        <v>0</v>
      </c>
      <c r="C9459" s="7">
        <f t="shared" si="1693"/>
        <v>0</v>
      </c>
      <c r="D9459" s="7">
        <f t="shared" si="1694"/>
        <v>0</v>
      </c>
      <c r="E9459" s="7" t="e">
        <f>IF('Report DCM'!$H9459="In-Stream Video","Rich Media display banner",IF('Report DCM'!$I9459&gt;'Report DCM'!$J9459,"Standard",VLOOKUP(CONCATENATE(bd_adtype,"_",bd_creativetype),tabela,2,FALSE)))</f>
        <v>#N/A</v>
      </c>
      <c r="F9459" s="7">
        <f t="shared" si="1695"/>
        <v>0</v>
      </c>
      <c r="G9459" s="7">
        <f t="shared" si="1696"/>
        <v>0</v>
      </c>
      <c r="H9459" s="7">
        <f t="shared" si="1697"/>
        <v>0</v>
      </c>
      <c r="I9459" s="7">
        <f t="shared" si="1698"/>
        <v>0</v>
      </c>
      <c r="J9459" s="7">
        <f t="shared" si="1699"/>
        <v>0</v>
      </c>
      <c r="K9459" s="8" t="e">
        <f t="shared" si="1700"/>
        <v>#N/A</v>
      </c>
      <c r="L9459" s="7" t="e">
        <f t="shared" si="1701"/>
        <v>#N/A</v>
      </c>
      <c r="M9459" s="8" t="e">
        <f t="shared" si="1702"/>
        <v>#N/A</v>
      </c>
      <c r="N9459" s="8" t="e">
        <f t="shared" si="1703"/>
        <v>#N/A</v>
      </c>
    </row>
    <row r="9460" spans="1:14" ht="15.75" customHeight="1" x14ac:dyDescent="0.35">
      <c r="A9460" s="7">
        <f t="shared" si="1691"/>
        <v>0</v>
      </c>
      <c r="B9460" s="7">
        <f t="shared" si="1692"/>
        <v>0</v>
      </c>
      <c r="C9460" s="7">
        <f t="shared" si="1693"/>
        <v>0</v>
      </c>
      <c r="D9460" s="7">
        <f t="shared" si="1694"/>
        <v>0</v>
      </c>
      <c r="E9460" s="7" t="e">
        <f>IF('Report DCM'!$H9460="In-Stream Video","Rich Media display banner",IF('Report DCM'!$I9460&gt;'Report DCM'!$J9460,"Standard",VLOOKUP(CONCATENATE(bd_adtype,"_",bd_creativetype),tabela,2,FALSE)))</f>
        <v>#N/A</v>
      </c>
      <c r="F9460" s="7">
        <f t="shared" si="1695"/>
        <v>0</v>
      </c>
      <c r="G9460" s="7">
        <f t="shared" si="1696"/>
        <v>0</v>
      </c>
      <c r="H9460" s="7">
        <f t="shared" si="1697"/>
        <v>0</v>
      </c>
      <c r="I9460" s="7">
        <f t="shared" si="1698"/>
        <v>0</v>
      </c>
      <c r="J9460" s="7">
        <f t="shared" si="1699"/>
        <v>0</v>
      </c>
      <c r="K9460" s="8" t="e">
        <f t="shared" si="1700"/>
        <v>#N/A</v>
      </c>
      <c r="L9460" s="7" t="e">
        <f t="shared" si="1701"/>
        <v>#N/A</v>
      </c>
      <c r="M9460" s="8" t="e">
        <f t="shared" si="1702"/>
        <v>#N/A</v>
      </c>
      <c r="N9460" s="8" t="e">
        <f t="shared" si="1703"/>
        <v>#N/A</v>
      </c>
    </row>
    <row r="9461" spans="1:14" ht="15.75" customHeight="1" x14ac:dyDescent="0.35">
      <c r="A9461" s="7">
        <f t="shared" si="1691"/>
        <v>0</v>
      </c>
      <c r="B9461" s="7">
        <f t="shared" si="1692"/>
        <v>0</v>
      </c>
      <c r="C9461" s="7">
        <f t="shared" si="1693"/>
        <v>0</v>
      </c>
      <c r="D9461" s="7">
        <f t="shared" si="1694"/>
        <v>0</v>
      </c>
      <c r="E9461" s="7" t="e">
        <f>IF('Report DCM'!$H9461="In-Stream Video","Rich Media display banner",IF('Report DCM'!$I9461&gt;'Report DCM'!$J9461,"Standard",VLOOKUP(CONCATENATE(bd_adtype,"_",bd_creativetype),tabela,2,FALSE)))</f>
        <v>#N/A</v>
      </c>
      <c r="F9461" s="7">
        <f t="shared" si="1695"/>
        <v>0</v>
      </c>
      <c r="G9461" s="7">
        <f t="shared" si="1696"/>
        <v>0</v>
      </c>
      <c r="H9461" s="7">
        <f t="shared" si="1697"/>
        <v>0</v>
      </c>
      <c r="I9461" s="7">
        <f t="shared" si="1698"/>
        <v>0</v>
      </c>
      <c r="J9461" s="7">
        <f t="shared" si="1699"/>
        <v>0</v>
      </c>
      <c r="K9461" s="8" t="e">
        <f t="shared" si="1700"/>
        <v>#N/A</v>
      </c>
      <c r="L9461" s="7" t="e">
        <f t="shared" si="1701"/>
        <v>#N/A</v>
      </c>
      <c r="M9461" s="8" t="e">
        <f t="shared" si="1702"/>
        <v>#N/A</v>
      </c>
      <c r="N9461" s="8" t="e">
        <f t="shared" si="1703"/>
        <v>#N/A</v>
      </c>
    </row>
    <row r="9462" spans="1:14" ht="15.75" customHeight="1" x14ac:dyDescent="0.35">
      <c r="A9462" s="7">
        <f t="shared" si="1691"/>
        <v>0</v>
      </c>
      <c r="B9462" s="7">
        <f t="shared" si="1692"/>
        <v>0</v>
      </c>
      <c r="C9462" s="7">
        <f t="shared" si="1693"/>
        <v>0</v>
      </c>
      <c r="D9462" s="7">
        <f t="shared" si="1694"/>
        <v>0</v>
      </c>
      <c r="E9462" s="7" t="e">
        <f>IF('Report DCM'!$H9462="In-Stream Video","Rich Media display banner",IF('Report DCM'!$I9462&gt;'Report DCM'!$J9462,"Standard",VLOOKUP(CONCATENATE(bd_adtype,"_",bd_creativetype),tabela,2,FALSE)))</f>
        <v>#N/A</v>
      </c>
      <c r="F9462" s="7">
        <f t="shared" si="1695"/>
        <v>0</v>
      </c>
      <c r="G9462" s="7">
        <f t="shared" si="1696"/>
        <v>0</v>
      </c>
      <c r="H9462" s="7">
        <f t="shared" si="1697"/>
        <v>0</v>
      </c>
      <c r="I9462" s="7">
        <f t="shared" si="1698"/>
        <v>0</v>
      </c>
      <c r="J9462" s="7">
        <f t="shared" si="1699"/>
        <v>0</v>
      </c>
      <c r="K9462" s="8" t="e">
        <f t="shared" si="1700"/>
        <v>#N/A</v>
      </c>
      <c r="L9462" s="7" t="e">
        <f t="shared" si="1701"/>
        <v>#N/A</v>
      </c>
      <c r="M9462" s="8" t="e">
        <f t="shared" si="1702"/>
        <v>#N/A</v>
      </c>
      <c r="N9462" s="8" t="e">
        <f t="shared" si="1703"/>
        <v>#N/A</v>
      </c>
    </row>
    <row r="9463" spans="1:14" ht="15.75" customHeight="1" x14ac:dyDescent="0.35">
      <c r="A9463" s="7">
        <f t="shared" si="1691"/>
        <v>0</v>
      </c>
      <c r="B9463" s="7">
        <f t="shared" si="1692"/>
        <v>0</v>
      </c>
      <c r="C9463" s="7">
        <f t="shared" si="1693"/>
        <v>0</v>
      </c>
      <c r="D9463" s="7">
        <f t="shared" si="1694"/>
        <v>0</v>
      </c>
      <c r="E9463" s="7" t="e">
        <f>IF('Report DCM'!$H9463="In-Stream Video","Rich Media display banner",IF('Report DCM'!$I9463&gt;'Report DCM'!$J9463,"Standard",VLOOKUP(CONCATENATE(bd_adtype,"_",bd_creativetype),tabela,2,FALSE)))</f>
        <v>#N/A</v>
      </c>
      <c r="F9463" s="7">
        <f t="shared" si="1695"/>
        <v>0</v>
      </c>
      <c r="G9463" s="7">
        <f t="shared" si="1696"/>
        <v>0</v>
      </c>
      <c r="H9463" s="7">
        <f t="shared" si="1697"/>
        <v>0</v>
      </c>
      <c r="I9463" s="7">
        <f t="shared" si="1698"/>
        <v>0</v>
      </c>
      <c r="J9463" s="7">
        <f t="shared" si="1699"/>
        <v>0</v>
      </c>
      <c r="K9463" s="8" t="e">
        <f t="shared" si="1700"/>
        <v>#N/A</v>
      </c>
      <c r="L9463" s="7" t="e">
        <f t="shared" si="1701"/>
        <v>#N/A</v>
      </c>
      <c r="M9463" s="8" t="e">
        <f t="shared" si="1702"/>
        <v>#N/A</v>
      </c>
      <c r="N9463" s="8" t="e">
        <f t="shared" si="1703"/>
        <v>#N/A</v>
      </c>
    </row>
    <row r="9464" spans="1:14" ht="15.75" customHeight="1" x14ac:dyDescent="0.35">
      <c r="A9464" s="7">
        <f t="shared" si="1691"/>
        <v>0</v>
      </c>
      <c r="B9464" s="7">
        <f t="shared" si="1692"/>
        <v>0</v>
      </c>
      <c r="C9464" s="7">
        <f t="shared" si="1693"/>
        <v>0</v>
      </c>
      <c r="D9464" s="7">
        <f t="shared" si="1694"/>
        <v>0</v>
      </c>
      <c r="E9464" s="7" t="e">
        <f>IF('Report DCM'!$H9464="In-Stream Video","Rich Media display banner",IF('Report DCM'!$I9464&gt;'Report DCM'!$J9464,"Standard",VLOOKUP(CONCATENATE(bd_adtype,"_",bd_creativetype),tabela,2,FALSE)))</f>
        <v>#N/A</v>
      </c>
      <c r="F9464" s="7">
        <f t="shared" si="1695"/>
        <v>0</v>
      </c>
      <c r="G9464" s="7">
        <f t="shared" si="1696"/>
        <v>0</v>
      </c>
      <c r="H9464" s="7">
        <f t="shared" si="1697"/>
        <v>0</v>
      </c>
      <c r="I9464" s="7">
        <f t="shared" si="1698"/>
        <v>0</v>
      </c>
      <c r="J9464" s="7">
        <f t="shared" si="1699"/>
        <v>0</v>
      </c>
      <c r="K9464" s="8" t="e">
        <f t="shared" si="1700"/>
        <v>#N/A</v>
      </c>
      <c r="L9464" s="7" t="e">
        <f t="shared" si="1701"/>
        <v>#N/A</v>
      </c>
      <c r="M9464" s="8" t="e">
        <f t="shared" si="1702"/>
        <v>#N/A</v>
      </c>
      <c r="N9464" s="8" t="e">
        <f t="shared" si="1703"/>
        <v>#N/A</v>
      </c>
    </row>
    <row r="9465" spans="1:14" ht="15.75" customHeight="1" x14ac:dyDescent="0.35">
      <c r="A9465" s="7">
        <f t="shared" si="1691"/>
        <v>0</v>
      </c>
      <c r="B9465" s="7">
        <f t="shared" si="1692"/>
        <v>0</v>
      </c>
      <c r="C9465" s="7">
        <f t="shared" si="1693"/>
        <v>0</v>
      </c>
      <c r="D9465" s="7">
        <f t="shared" si="1694"/>
        <v>0</v>
      </c>
      <c r="E9465" s="7" t="e">
        <f>IF('Report DCM'!$H9465="In-Stream Video","Rich Media display banner",IF('Report DCM'!$I9465&gt;'Report DCM'!$J9465,"Standard",VLOOKUP(CONCATENATE(bd_adtype,"_",bd_creativetype),tabela,2,FALSE)))</f>
        <v>#N/A</v>
      </c>
      <c r="F9465" s="7">
        <f t="shared" si="1695"/>
        <v>0</v>
      </c>
      <c r="G9465" s="7">
        <f t="shared" si="1696"/>
        <v>0</v>
      </c>
      <c r="H9465" s="7">
        <f t="shared" si="1697"/>
        <v>0</v>
      </c>
      <c r="I9465" s="7">
        <f t="shared" si="1698"/>
        <v>0</v>
      </c>
      <c r="J9465" s="7">
        <f t="shared" si="1699"/>
        <v>0</v>
      </c>
      <c r="K9465" s="8" t="e">
        <f t="shared" si="1700"/>
        <v>#N/A</v>
      </c>
      <c r="L9465" s="7" t="e">
        <f t="shared" si="1701"/>
        <v>#N/A</v>
      </c>
      <c r="M9465" s="8" t="e">
        <f t="shared" si="1702"/>
        <v>#N/A</v>
      </c>
      <c r="N9465" s="8" t="e">
        <f t="shared" si="1703"/>
        <v>#N/A</v>
      </c>
    </row>
    <row r="9466" spans="1:14" ht="15.75" customHeight="1" x14ac:dyDescent="0.35">
      <c r="A9466" s="7">
        <f t="shared" si="1691"/>
        <v>0</v>
      </c>
      <c r="B9466" s="7">
        <f t="shared" si="1692"/>
        <v>0</v>
      </c>
      <c r="C9466" s="7">
        <f t="shared" si="1693"/>
        <v>0</v>
      </c>
      <c r="D9466" s="7">
        <f t="shared" si="1694"/>
        <v>0</v>
      </c>
      <c r="E9466" s="7" t="e">
        <f>IF('Report DCM'!$H9466="In-Stream Video","Rich Media display banner",IF('Report DCM'!$I9466&gt;'Report DCM'!$J9466,"Standard",VLOOKUP(CONCATENATE(bd_adtype,"_",bd_creativetype),tabela,2,FALSE)))</f>
        <v>#N/A</v>
      </c>
      <c r="F9466" s="7">
        <f t="shared" si="1695"/>
        <v>0</v>
      </c>
      <c r="G9466" s="7">
        <f t="shared" si="1696"/>
        <v>0</v>
      </c>
      <c r="H9466" s="7">
        <f t="shared" si="1697"/>
        <v>0</v>
      </c>
      <c r="I9466" s="7">
        <f t="shared" si="1698"/>
        <v>0</v>
      </c>
      <c r="J9466" s="7">
        <f t="shared" si="1699"/>
        <v>0</v>
      </c>
      <c r="K9466" s="8" t="e">
        <f t="shared" si="1700"/>
        <v>#N/A</v>
      </c>
      <c r="L9466" s="7" t="e">
        <f t="shared" si="1701"/>
        <v>#N/A</v>
      </c>
      <c r="M9466" s="8" t="e">
        <f t="shared" si="1702"/>
        <v>#N/A</v>
      </c>
      <c r="N9466" s="8" t="e">
        <f t="shared" si="1703"/>
        <v>#N/A</v>
      </c>
    </row>
    <row r="9467" spans="1:14" ht="15.75" customHeight="1" x14ac:dyDescent="0.35">
      <c r="A9467" s="7">
        <f t="shared" si="1691"/>
        <v>0</v>
      </c>
      <c r="B9467" s="7">
        <f t="shared" si="1692"/>
        <v>0</v>
      </c>
      <c r="C9467" s="7">
        <f t="shared" si="1693"/>
        <v>0</v>
      </c>
      <c r="D9467" s="7">
        <f t="shared" si="1694"/>
        <v>0</v>
      </c>
      <c r="E9467" s="7" t="e">
        <f>IF('Report DCM'!$H9467="In-Stream Video","Rich Media display banner",IF('Report DCM'!$I9467&gt;'Report DCM'!$J9467,"Standard",VLOOKUP(CONCATENATE(bd_adtype,"_",bd_creativetype),tabela,2,FALSE)))</f>
        <v>#N/A</v>
      </c>
      <c r="F9467" s="7">
        <f t="shared" si="1695"/>
        <v>0</v>
      </c>
      <c r="G9467" s="7">
        <f t="shared" si="1696"/>
        <v>0</v>
      </c>
      <c r="H9467" s="7">
        <f t="shared" si="1697"/>
        <v>0</v>
      </c>
      <c r="I9467" s="7">
        <f t="shared" si="1698"/>
        <v>0</v>
      </c>
      <c r="J9467" s="7">
        <f t="shared" si="1699"/>
        <v>0</v>
      </c>
      <c r="K9467" s="8" t="e">
        <f t="shared" si="1700"/>
        <v>#N/A</v>
      </c>
      <c r="L9467" s="7" t="e">
        <f t="shared" si="1701"/>
        <v>#N/A</v>
      </c>
      <c r="M9467" s="8" t="e">
        <f t="shared" si="1702"/>
        <v>#N/A</v>
      </c>
      <c r="N9467" s="8" t="e">
        <f t="shared" si="1703"/>
        <v>#N/A</v>
      </c>
    </row>
    <row r="9468" spans="1:14" ht="15.75" customHeight="1" x14ac:dyDescent="0.35">
      <c r="A9468" s="7">
        <f t="shared" si="1691"/>
        <v>0</v>
      </c>
      <c r="B9468" s="7">
        <f t="shared" si="1692"/>
        <v>0</v>
      </c>
      <c r="C9468" s="7">
        <f t="shared" si="1693"/>
        <v>0</v>
      </c>
      <c r="D9468" s="7">
        <f t="shared" si="1694"/>
        <v>0</v>
      </c>
      <c r="E9468" s="7" t="e">
        <f>IF('Report DCM'!$H9468="In-Stream Video","Rich Media display banner",IF('Report DCM'!$I9468&gt;'Report DCM'!$J9468,"Standard",VLOOKUP(CONCATENATE(bd_adtype,"_",bd_creativetype),tabela,2,FALSE)))</f>
        <v>#N/A</v>
      </c>
      <c r="F9468" s="7">
        <f t="shared" si="1695"/>
        <v>0</v>
      </c>
      <c r="G9468" s="7">
        <f t="shared" si="1696"/>
        <v>0</v>
      </c>
      <c r="H9468" s="7">
        <f t="shared" si="1697"/>
        <v>0</v>
      </c>
      <c r="I9468" s="7">
        <f t="shared" si="1698"/>
        <v>0</v>
      </c>
      <c r="J9468" s="7">
        <f t="shared" si="1699"/>
        <v>0</v>
      </c>
      <c r="K9468" s="8" t="e">
        <f t="shared" si="1700"/>
        <v>#N/A</v>
      </c>
      <c r="L9468" s="7" t="e">
        <f t="shared" si="1701"/>
        <v>#N/A</v>
      </c>
      <c r="M9468" s="8" t="e">
        <f t="shared" si="1702"/>
        <v>#N/A</v>
      </c>
      <c r="N9468" s="8" t="e">
        <f t="shared" si="1703"/>
        <v>#N/A</v>
      </c>
    </row>
    <row r="9469" spans="1:14" ht="15.75" customHeight="1" x14ac:dyDescent="0.35">
      <c r="A9469" s="7">
        <f t="shared" si="1691"/>
        <v>0</v>
      </c>
      <c r="B9469" s="7">
        <f t="shared" si="1692"/>
        <v>0</v>
      </c>
      <c r="C9469" s="7">
        <f t="shared" si="1693"/>
        <v>0</v>
      </c>
      <c r="D9469" s="7">
        <f t="shared" si="1694"/>
        <v>0</v>
      </c>
      <c r="E9469" s="7" t="e">
        <f>IF('Report DCM'!$H9469="In-Stream Video","Rich Media display banner",IF('Report DCM'!$I9469&gt;'Report DCM'!$J9469,"Standard",VLOOKUP(CONCATENATE(bd_adtype,"_",bd_creativetype),tabela,2,FALSE)))</f>
        <v>#N/A</v>
      </c>
      <c r="F9469" s="7">
        <f t="shared" si="1695"/>
        <v>0</v>
      </c>
      <c r="G9469" s="7">
        <f t="shared" si="1696"/>
        <v>0</v>
      </c>
      <c r="H9469" s="7">
        <f t="shared" si="1697"/>
        <v>0</v>
      </c>
      <c r="I9469" s="7">
        <f t="shared" si="1698"/>
        <v>0</v>
      </c>
      <c r="J9469" s="7">
        <f t="shared" si="1699"/>
        <v>0</v>
      </c>
      <c r="K9469" s="8" t="e">
        <f t="shared" si="1700"/>
        <v>#N/A</v>
      </c>
      <c r="L9469" s="7" t="e">
        <f t="shared" si="1701"/>
        <v>#N/A</v>
      </c>
      <c r="M9469" s="8" t="e">
        <f t="shared" si="1702"/>
        <v>#N/A</v>
      </c>
      <c r="N9469" s="8" t="e">
        <f t="shared" si="1703"/>
        <v>#N/A</v>
      </c>
    </row>
    <row r="9470" spans="1:14" ht="15.75" customHeight="1" x14ac:dyDescent="0.35">
      <c r="A9470" s="7">
        <f t="shared" si="1691"/>
        <v>0</v>
      </c>
      <c r="B9470" s="7">
        <f t="shared" si="1692"/>
        <v>0</v>
      </c>
      <c r="C9470" s="7">
        <f t="shared" si="1693"/>
        <v>0</v>
      </c>
      <c r="D9470" s="7">
        <f t="shared" si="1694"/>
        <v>0</v>
      </c>
      <c r="E9470" s="7" t="e">
        <f>IF('Report DCM'!$H9470="In-Stream Video","Rich Media display banner",IF('Report DCM'!$I9470&gt;'Report DCM'!$J9470,"Standard",VLOOKUP(CONCATENATE(bd_adtype,"_",bd_creativetype),tabela,2,FALSE)))</f>
        <v>#N/A</v>
      </c>
      <c r="F9470" s="7">
        <f t="shared" si="1695"/>
        <v>0</v>
      </c>
      <c r="G9470" s="7">
        <f t="shared" si="1696"/>
        <v>0</v>
      </c>
      <c r="H9470" s="7">
        <f t="shared" si="1697"/>
        <v>0</v>
      </c>
      <c r="I9470" s="7">
        <f t="shared" si="1698"/>
        <v>0</v>
      </c>
      <c r="J9470" s="7">
        <f t="shared" si="1699"/>
        <v>0</v>
      </c>
      <c r="K9470" s="8" t="e">
        <f t="shared" si="1700"/>
        <v>#N/A</v>
      </c>
      <c r="L9470" s="7" t="e">
        <f t="shared" si="1701"/>
        <v>#N/A</v>
      </c>
      <c r="M9470" s="8" t="e">
        <f t="shared" si="1702"/>
        <v>#N/A</v>
      </c>
      <c r="N9470" s="8" t="e">
        <f t="shared" si="1703"/>
        <v>#N/A</v>
      </c>
    </row>
    <row r="9471" spans="1:14" ht="15.75" customHeight="1" x14ac:dyDescent="0.35">
      <c r="A9471" s="7">
        <f t="shared" si="1691"/>
        <v>0</v>
      </c>
      <c r="B9471" s="7">
        <f t="shared" si="1692"/>
        <v>0</v>
      </c>
      <c r="C9471" s="7">
        <f t="shared" si="1693"/>
        <v>0</v>
      </c>
      <c r="D9471" s="7">
        <f t="shared" si="1694"/>
        <v>0</v>
      </c>
      <c r="E9471" s="7" t="e">
        <f>IF('Report DCM'!$H9471="In-Stream Video","Rich Media display banner",IF('Report DCM'!$I9471&gt;'Report DCM'!$J9471,"Standard",VLOOKUP(CONCATENATE(bd_adtype,"_",bd_creativetype),tabela,2,FALSE)))</f>
        <v>#N/A</v>
      </c>
      <c r="F9471" s="7">
        <f t="shared" si="1695"/>
        <v>0</v>
      </c>
      <c r="G9471" s="7">
        <f t="shared" si="1696"/>
        <v>0</v>
      </c>
      <c r="H9471" s="7">
        <f t="shared" si="1697"/>
        <v>0</v>
      </c>
      <c r="I9471" s="7">
        <f t="shared" si="1698"/>
        <v>0</v>
      </c>
      <c r="J9471" s="7">
        <f t="shared" si="1699"/>
        <v>0</v>
      </c>
      <c r="K9471" s="8" t="e">
        <f t="shared" si="1700"/>
        <v>#N/A</v>
      </c>
      <c r="L9471" s="7" t="e">
        <f t="shared" si="1701"/>
        <v>#N/A</v>
      </c>
      <c r="M9471" s="8" t="e">
        <f t="shared" si="1702"/>
        <v>#N/A</v>
      </c>
      <c r="N9471" s="8" t="e">
        <f t="shared" si="1703"/>
        <v>#N/A</v>
      </c>
    </row>
    <row r="9472" spans="1:14" ht="15.75" customHeight="1" x14ac:dyDescent="0.35">
      <c r="A9472" s="7">
        <f t="shared" si="1691"/>
        <v>0</v>
      </c>
      <c r="B9472" s="7">
        <f t="shared" si="1692"/>
        <v>0</v>
      </c>
      <c r="C9472" s="7">
        <f t="shared" si="1693"/>
        <v>0</v>
      </c>
      <c r="D9472" s="7">
        <f t="shared" si="1694"/>
        <v>0</v>
      </c>
      <c r="E9472" s="7" t="e">
        <f>IF('Report DCM'!$H9472="In-Stream Video","Rich Media display banner",IF('Report DCM'!$I9472&gt;'Report DCM'!$J9472,"Standard",VLOOKUP(CONCATENATE(bd_adtype,"_",bd_creativetype),tabela,2,FALSE)))</f>
        <v>#N/A</v>
      </c>
      <c r="F9472" s="7">
        <f t="shared" si="1695"/>
        <v>0</v>
      </c>
      <c r="G9472" s="7">
        <f t="shared" si="1696"/>
        <v>0</v>
      </c>
      <c r="H9472" s="7">
        <f t="shared" si="1697"/>
        <v>0</v>
      </c>
      <c r="I9472" s="7">
        <f t="shared" si="1698"/>
        <v>0</v>
      </c>
      <c r="J9472" s="7">
        <f t="shared" si="1699"/>
        <v>0</v>
      </c>
      <c r="K9472" s="8" t="e">
        <f t="shared" si="1700"/>
        <v>#N/A</v>
      </c>
      <c r="L9472" s="7" t="e">
        <f t="shared" si="1701"/>
        <v>#N/A</v>
      </c>
      <c r="M9472" s="8" t="e">
        <f t="shared" si="1702"/>
        <v>#N/A</v>
      </c>
      <c r="N9472" s="8" t="e">
        <f t="shared" si="1703"/>
        <v>#N/A</v>
      </c>
    </row>
    <row r="9473" spans="1:14" ht="15.75" customHeight="1" x14ac:dyDescent="0.35">
      <c r="A9473" s="7">
        <f t="shared" si="1691"/>
        <v>0</v>
      </c>
      <c r="B9473" s="7">
        <f t="shared" si="1692"/>
        <v>0</v>
      </c>
      <c r="C9473" s="7">
        <f t="shared" si="1693"/>
        <v>0</v>
      </c>
      <c r="D9473" s="7">
        <f t="shared" si="1694"/>
        <v>0</v>
      </c>
      <c r="E9473" s="7" t="e">
        <f>IF('Report DCM'!$H9473="In-Stream Video","Rich Media display banner",IF('Report DCM'!$I9473&gt;'Report DCM'!$J9473,"Standard",VLOOKUP(CONCATENATE(bd_adtype,"_",bd_creativetype),tabela,2,FALSE)))</f>
        <v>#N/A</v>
      </c>
      <c r="F9473" s="7">
        <f t="shared" si="1695"/>
        <v>0</v>
      </c>
      <c r="G9473" s="7">
        <f t="shared" si="1696"/>
        <v>0</v>
      </c>
      <c r="H9473" s="7">
        <f t="shared" si="1697"/>
        <v>0</v>
      </c>
      <c r="I9473" s="7">
        <f t="shared" si="1698"/>
        <v>0</v>
      </c>
      <c r="J9473" s="7">
        <f t="shared" si="1699"/>
        <v>0</v>
      </c>
      <c r="K9473" s="8" t="e">
        <f t="shared" si="1700"/>
        <v>#N/A</v>
      </c>
      <c r="L9473" s="7" t="e">
        <f t="shared" si="1701"/>
        <v>#N/A</v>
      </c>
      <c r="M9473" s="8" t="e">
        <f t="shared" si="1702"/>
        <v>#N/A</v>
      </c>
      <c r="N9473" s="8" t="e">
        <f t="shared" si="1703"/>
        <v>#N/A</v>
      </c>
    </row>
    <row r="9474" spans="1:14" ht="15.75" customHeight="1" x14ac:dyDescent="0.35">
      <c r="A9474" s="7">
        <f t="shared" ref="A9474:A9537" si="1704">bd_campaign</f>
        <v>0</v>
      </c>
      <c r="B9474" s="7">
        <f t="shared" ref="B9474:B9537" si="1705">bd_site</f>
        <v>0</v>
      </c>
      <c r="C9474" s="7">
        <f t="shared" ref="C9474:C9537" si="1706">bd_placement</f>
        <v>0</v>
      </c>
      <c r="D9474" s="7">
        <f t="shared" ref="D9474:D9537" si="1707">bd_placementID</f>
        <v>0</v>
      </c>
      <c r="E9474" s="7" t="e">
        <f>IF('Report DCM'!$H9474="In-Stream Video","Rich Media display banner",IF('Report DCM'!$I9474&gt;'Report DCM'!$J9474,"Standard",VLOOKUP(CONCATENATE(bd_adtype,"_",bd_creativetype),tabela,2,FALSE)))</f>
        <v>#N/A</v>
      </c>
      <c r="F9474" s="7">
        <f t="shared" ref="F9474:F9537" si="1708">bd_ad</f>
        <v>0</v>
      </c>
      <c r="G9474" s="7">
        <f t="shared" ref="G9474:G9537" si="1709">bd_adid</f>
        <v>0</v>
      </c>
      <c r="H9474" s="7">
        <f t="shared" ref="H9474:H9537" si="1710">bd_creativetype</f>
        <v>0</v>
      </c>
      <c r="I9474" s="7">
        <f t="shared" ref="I9474:I9537" si="1711">bd_impression</f>
        <v>0</v>
      </c>
      <c r="J9474" s="7">
        <f t="shared" ref="J9474:J9537" si="1712">bd_clicks</f>
        <v>0</v>
      </c>
      <c r="K9474" s="8" t="e">
        <f t="shared" ref="K9474:K9537" si="1713">VLOOKUP(E9474,tabela,2,FALSE)</f>
        <v>#N/A</v>
      </c>
      <c r="L9474" s="7" t="e">
        <f t="shared" ref="L9474:L9537" si="1714">VLOOKUP(E9474,tabela,3,FALSE)</f>
        <v>#N/A</v>
      </c>
      <c r="M9474" s="8" t="e">
        <f t="shared" si="1702"/>
        <v>#N/A</v>
      </c>
      <c r="N9474" s="8" t="e">
        <f t="shared" si="1703"/>
        <v>#N/A</v>
      </c>
    </row>
    <row r="9475" spans="1:14" ht="15.75" customHeight="1" x14ac:dyDescent="0.35">
      <c r="A9475" s="7">
        <f t="shared" si="1704"/>
        <v>0</v>
      </c>
      <c r="B9475" s="7">
        <f t="shared" si="1705"/>
        <v>0</v>
      </c>
      <c r="C9475" s="7">
        <f t="shared" si="1706"/>
        <v>0</v>
      </c>
      <c r="D9475" s="7">
        <f t="shared" si="1707"/>
        <v>0</v>
      </c>
      <c r="E9475" s="7" t="e">
        <f>IF('Report DCM'!$H9475="In-Stream Video","Rich Media display banner",IF('Report DCM'!$I9475&gt;'Report DCM'!$J9475,"Standard",VLOOKUP(CONCATENATE(bd_adtype,"_",bd_creativetype),tabela,2,FALSE)))</f>
        <v>#N/A</v>
      </c>
      <c r="F9475" s="7">
        <f t="shared" si="1708"/>
        <v>0</v>
      </c>
      <c r="G9475" s="7">
        <f t="shared" si="1709"/>
        <v>0</v>
      </c>
      <c r="H9475" s="7">
        <f t="shared" si="1710"/>
        <v>0</v>
      </c>
      <c r="I9475" s="7">
        <f t="shared" si="1711"/>
        <v>0</v>
      </c>
      <c r="J9475" s="7">
        <f t="shared" si="1712"/>
        <v>0</v>
      </c>
      <c r="K9475" s="8" t="e">
        <f t="shared" si="1713"/>
        <v>#N/A</v>
      </c>
      <c r="L9475" s="7" t="e">
        <f t="shared" si="1714"/>
        <v>#N/A</v>
      </c>
      <c r="M9475" s="8" t="e">
        <f t="shared" si="1702"/>
        <v>#N/A</v>
      </c>
      <c r="N9475" s="8" t="e">
        <f t="shared" si="1703"/>
        <v>#N/A</v>
      </c>
    </row>
    <row r="9476" spans="1:14" ht="15.75" customHeight="1" x14ac:dyDescent="0.35">
      <c r="A9476" s="7">
        <f t="shared" si="1704"/>
        <v>0</v>
      </c>
      <c r="B9476" s="7">
        <f t="shared" si="1705"/>
        <v>0</v>
      </c>
      <c r="C9476" s="7">
        <f t="shared" si="1706"/>
        <v>0</v>
      </c>
      <c r="D9476" s="7">
        <f t="shared" si="1707"/>
        <v>0</v>
      </c>
      <c r="E9476" s="7" t="e">
        <f>IF('Report DCM'!$H9476="In-Stream Video","Rich Media display banner",IF('Report DCM'!$I9476&gt;'Report DCM'!$J9476,"Standard",VLOOKUP(CONCATENATE(bd_adtype,"_",bd_creativetype),tabela,2,FALSE)))</f>
        <v>#N/A</v>
      </c>
      <c r="F9476" s="7">
        <f t="shared" si="1708"/>
        <v>0</v>
      </c>
      <c r="G9476" s="7">
        <f t="shared" si="1709"/>
        <v>0</v>
      </c>
      <c r="H9476" s="7">
        <f t="shared" si="1710"/>
        <v>0</v>
      </c>
      <c r="I9476" s="7">
        <f t="shared" si="1711"/>
        <v>0</v>
      </c>
      <c r="J9476" s="7">
        <f t="shared" si="1712"/>
        <v>0</v>
      </c>
      <c r="K9476" s="8" t="e">
        <f t="shared" si="1713"/>
        <v>#N/A</v>
      </c>
      <c r="L9476" s="7" t="e">
        <f t="shared" si="1714"/>
        <v>#N/A</v>
      </c>
      <c r="M9476" s="8" t="e">
        <f t="shared" si="1702"/>
        <v>#N/A</v>
      </c>
      <c r="N9476" s="8" t="e">
        <f t="shared" si="1703"/>
        <v>#N/A</v>
      </c>
    </row>
    <row r="9477" spans="1:14" ht="15.75" customHeight="1" x14ac:dyDescent="0.35">
      <c r="A9477" s="7">
        <f t="shared" si="1704"/>
        <v>0</v>
      </c>
      <c r="B9477" s="7">
        <f t="shared" si="1705"/>
        <v>0</v>
      </c>
      <c r="C9477" s="7">
        <f t="shared" si="1706"/>
        <v>0</v>
      </c>
      <c r="D9477" s="7">
        <f t="shared" si="1707"/>
        <v>0</v>
      </c>
      <c r="E9477" s="7" t="e">
        <f>IF('Report DCM'!$H9477="In-Stream Video","Rich Media display banner",IF('Report DCM'!$I9477&gt;'Report DCM'!$J9477,"Standard",VLOOKUP(CONCATENATE(bd_adtype,"_",bd_creativetype),tabela,2,FALSE)))</f>
        <v>#N/A</v>
      </c>
      <c r="F9477" s="7">
        <f t="shared" si="1708"/>
        <v>0</v>
      </c>
      <c r="G9477" s="7">
        <f t="shared" si="1709"/>
        <v>0</v>
      </c>
      <c r="H9477" s="7">
        <f t="shared" si="1710"/>
        <v>0</v>
      </c>
      <c r="I9477" s="7">
        <f t="shared" si="1711"/>
        <v>0</v>
      </c>
      <c r="J9477" s="7">
        <f t="shared" si="1712"/>
        <v>0</v>
      </c>
      <c r="K9477" s="8" t="e">
        <f t="shared" si="1713"/>
        <v>#N/A</v>
      </c>
      <c r="L9477" s="7" t="e">
        <f t="shared" si="1714"/>
        <v>#N/A</v>
      </c>
      <c r="M9477" s="8" t="e">
        <f t="shared" si="1702"/>
        <v>#N/A</v>
      </c>
      <c r="N9477" s="8" t="e">
        <f t="shared" si="1703"/>
        <v>#N/A</v>
      </c>
    </row>
    <row r="9478" spans="1:14" ht="15.75" customHeight="1" x14ac:dyDescent="0.35">
      <c r="A9478" s="7">
        <f t="shared" si="1704"/>
        <v>0</v>
      </c>
      <c r="B9478" s="7">
        <f t="shared" si="1705"/>
        <v>0</v>
      </c>
      <c r="C9478" s="7">
        <f t="shared" si="1706"/>
        <v>0</v>
      </c>
      <c r="D9478" s="7">
        <f t="shared" si="1707"/>
        <v>0</v>
      </c>
      <c r="E9478" s="7" t="e">
        <f>IF('Report DCM'!$H9478="In-Stream Video","Rich Media display banner",IF('Report DCM'!$I9478&gt;'Report DCM'!$J9478,"Standard",VLOOKUP(CONCATENATE(bd_adtype,"_",bd_creativetype),tabela,2,FALSE)))</f>
        <v>#N/A</v>
      </c>
      <c r="F9478" s="7">
        <f t="shared" si="1708"/>
        <v>0</v>
      </c>
      <c r="G9478" s="7">
        <f t="shared" si="1709"/>
        <v>0</v>
      </c>
      <c r="H9478" s="7">
        <f t="shared" si="1710"/>
        <v>0</v>
      </c>
      <c r="I9478" s="7">
        <f t="shared" si="1711"/>
        <v>0</v>
      </c>
      <c r="J9478" s="7">
        <f t="shared" si="1712"/>
        <v>0</v>
      </c>
      <c r="K9478" s="8" t="e">
        <f t="shared" si="1713"/>
        <v>#N/A</v>
      </c>
      <c r="L9478" s="7" t="e">
        <f t="shared" si="1714"/>
        <v>#N/A</v>
      </c>
      <c r="M9478" s="8" t="e">
        <f t="shared" si="1702"/>
        <v>#N/A</v>
      </c>
      <c r="N9478" s="8" t="e">
        <f t="shared" si="1703"/>
        <v>#N/A</v>
      </c>
    </row>
    <row r="9479" spans="1:14" ht="15.75" customHeight="1" x14ac:dyDescent="0.35">
      <c r="A9479" s="7">
        <f t="shared" si="1704"/>
        <v>0</v>
      </c>
      <c r="B9479" s="7">
        <f t="shared" si="1705"/>
        <v>0</v>
      </c>
      <c r="C9479" s="7">
        <f t="shared" si="1706"/>
        <v>0</v>
      </c>
      <c r="D9479" s="7">
        <f t="shared" si="1707"/>
        <v>0</v>
      </c>
      <c r="E9479" s="7" t="e">
        <f>IF('Report DCM'!$H9479="In-Stream Video","Rich Media display banner",IF('Report DCM'!$I9479&gt;'Report DCM'!$J9479,"Standard",VLOOKUP(CONCATENATE(bd_adtype,"_",bd_creativetype),tabela,2,FALSE)))</f>
        <v>#N/A</v>
      </c>
      <c r="F9479" s="7">
        <f t="shared" si="1708"/>
        <v>0</v>
      </c>
      <c r="G9479" s="7">
        <f t="shared" si="1709"/>
        <v>0</v>
      </c>
      <c r="H9479" s="7">
        <f t="shared" si="1710"/>
        <v>0</v>
      </c>
      <c r="I9479" s="7">
        <f t="shared" si="1711"/>
        <v>0</v>
      </c>
      <c r="J9479" s="7">
        <f t="shared" si="1712"/>
        <v>0</v>
      </c>
      <c r="K9479" s="8" t="e">
        <f t="shared" si="1713"/>
        <v>#N/A</v>
      </c>
      <c r="L9479" s="7" t="e">
        <f t="shared" si="1714"/>
        <v>#N/A</v>
      </c>
      <c r="M9479" s="8" t="e">
        <f t="shared" si="1702"/>
        <v>#N/A</v>
      </c>
      <c r="N9479" s="8" t="e">
        <f t="shared" si="1703"/>
        <v>#N/A</v>
      </c>
    </row>
    <row r="9480" spans="1:14" ht="15.75" customHeight="1" x14ac:dyDescent="0.35">
      <c r="A9480" s="7">
        <f t="shared" si="1704"/>
        <v>0</v>
      </c>
      <c r="B9480" s="7">
        <f t="shared" si="1705"/>
        <v>0</v>
      </c>
      <c r="C9480" s="7">
        <f t="shared" si="1706"/>
        <v>0</v>
      </c>
      <c r="D9480" s="7">
        <f t="shared" si="1707"/>
        <v>0</v>
      </c>
      <c r="E9480" s="7" t="e">
        <f>IF('Report DCM'!$H9480="In-Stream Video","Rich Media display banner",IF('Report DCM'!$I9480&gt;'Report DCM'!$J9480,"Standard",VLOOKUP(CONCATENATE(bd_adtype,"_",bd_creativetype),tabela,2,FALSE)))</f>
        <v>#N/A</v>
      </c>
      <c r="F9480" s="7">
        <f t="shared" si="1708"/>
        <v>0</v>
      </c>
      <c r="G9480" s="7">
        <f t="shared" si="1709"/>
        <v>0</v>
      </c>
      <c r="H9480" s="7">
        <f t="shared" si="1710"/>
        <v>0</v>
      </c>
      <c r="I9480" s="7">
        <f t="shared" si="1711"/>
        <v>0</v>
      </c>
      <c r="J9480" s="7">
        <f t="shared" si="1712"/>
        <v>0</v>
      </c>
      <c r="K9480" s="8" t="e">
        <f t="shared" si="1713"/>
        <v>#N/A</v>
      </c>
      <c r="L9480" s="7" t="e">
        <f t="shared" si="1714"/>
        <v>#N/A</v>
      </c>
      <c r="M9480" s="8" t="e">
        <f t="shared" si="1702"/>
        <v>#N/A</v>
      </c>
      <c r="N9480" s="8" t="e">
        <f t="shared" si="1703"/>
        <v>#N/A</v>
      </c>
    </row>
    <row r="9481" spans="1:14" ht="15.75" customHeight="1" x14ac:dyDescent="0.35">
      <c r="A9481" s="7">
        <f t="shared" si="1704"/>
        <v>0</v>
      </c>
      <c r="B9481" s="7">
        <f t="shared" si="1705"/>
        <v>0</v>
      </c>
      <c r="C9481" s="7">
        <f t="shared" si="1706"/>
        <v>0</v>
      </c>
      <c r="D9481" s="7">
        <f t="shared" si="1707"/>
        <v>0</v>
      </c>
      <c r="E9481" s="7" t="e">
        <f>IF('Report DCM'!$H9481="In-Stream Video","Rich Media display banner",IF('Report DCM'!$I9481&gt;'Report DCM'!$J9481,"Standard",VLOOKUP(CONCATENATE(bd_adtype,"_",bd_creativetype),tabela,2,FALSE)))</f>
        <v>#N/A</v>
      </c>
      <c r="F9481" s="7">
        <f t="shared" si="1708"/>
        <v>0</v>
      </c>
      <c r="G9481" s="7">
        <f t="shared" si="1709"/>
        <v>0</v>
      </c>
      <c r="H9481" s="7">
        <f t="shared" si="1710"/>
        <v>0</v>
      </c>
      <c r="I9481" s="7">
        <f t="shared" si="1711"/>
        <v>0</v>
      </c>
      <c r="J9481" s="7">
        <f t="shared" si="1712"/>
        <v>0</v>
      </c>
      <c r="K9481" s="8" t="e">
        <f t="shared" si="1713"/>
        <v>#N/A</v>
      </c>
      <c r="L9481" s="7" t="e">
        <f t="shared" si="1714"/>
        <v>#N/A</v>
      </c>
      <c r="M9481" s="8" t="e">
        <f t="shared" si="1702"/>
        <v>#N/A</v>
      </c>
      <c r="N9481" s="8" t="e">
        <f t="shared" si="1703"/>
        <v>#N/A</v>
      </c>
    </row>
    <row r="9482" spans="1:14" ht="15.75" customHeight="1" x14ac:dyDescent="0.35">
      <c r="A9482" s="7">
        <f t="shared" si="1704"/>
        <v>0</v>
      </c>
      <c r="B9482" s="7">
        <f t="shared" si="1705"/>
        <v>0</v>
      </c>
      <c r="C9482" s="7">
        <f t="shared" si="1706"/>
        <v>0</v>
      </c>
      <c r="D9482" s="7">
        <f t="shared" si="1707"/>
        <v>0</v>
      </c>
      <c r="E9482" s="7" t="e">
        <f>IF('Report DCM'!$H9482="In-Stream Video","Rich Media display banner",IF('Report DCM'!$I9482&gt;'Report DCM'!$J9482,"Standard",VLOOKUP(CONCATENATE(bd_adtype,"_",bd_creativetype),tabela,2,FALSE)))</f>
        <v>#N/A</v>
      </c>
      <c r="F9482" s="7">
        <f t="shared" si="1708"/>
        <v>0</v>
      </c>
      <c r="G9482" s="7">
        <f t="shared" si="1709"/>
        <v>0</v>
      </c>
      <c r="H9482" s="7">
        <f t="shared" si="1710"/>
        <v>0</v>
      </c>
      <c r="I9482" s="7">
        <f t="shared" si="1711"/>
        <v>0</v>
      </c>
      <c r="J9482" s="7">
        <f t="shared" si="1712"/>
        <v>0</v>
      </c>
      <c r="K9482" s="8" t="e">
        <f t="shared" si="1713"/>
        <v>#N/A</v>
      </c>
      <c r="L9482" s="7" t="e">
        <f t="shared" si="1714"/>
        <v>#N/A</v>
      </c>
      <c r="M9482" s="8" t="e">
        <f t="shared" si="1702"/>
        <v>#N/A</v>
      </c>
      <c r="N9482" s="8" t="e">
        <f t="shared" si="1703"/>
        <v>#N/A</v>
      </c>
    </row>
    <row r="9483" spans="1:14" ht="15.75" customHeight="1" x14ac:dyDescent="0.35">
      <c r="A9483" s="7">
        <f t="shared" si="1704"/>
        <v>0</v>
      </c>
      <c r="B9483" s="7">
        <f t="shared" si="1705"/>
        <v>0</v>
      </c>
      <c r="C9483" s="7">
        <f t="shared" si="1706"/>
        <v>0</v>
      </c>
      <c r="D9483" s="7">
        <f t="shared" si="1707"/>
        <v>0</v>
      </c>
      <c r="E9483" s="7" t="e">
        <f>IF('Report DCM'!$H9483="In-Stream Video","Rich Media display banner",IF('Report DCM'!$I9483&gt;'Report DCM'!$J9483,"Standard",VLOOKUP(CONCATENATE(bd_adtype,"_",bd_creativetype),tabela,2,FALSE)))</f>
        <v>#N/A</v>
      </c>
      <c r="F9483" s="7">
        <f t="shared" si="1708"/>
        <v>0</v>
      </c>
      <c r="G9483" s="7">
        <f t="shared" si="1709"/>
        <v>0</v>
      </c>
      <c r="H9483" s="7">
        <f t="shared" si="1710"/>
        <v>0</v>
      </c>
      <c r="I9483" s="7">
        <f t="shared" si="1711"/>
        <v>0</v>
      </c>
      <c r="J9483" s="7">
        <f t="shared" si="1712"/>
        <v>0</v>
      </c>
      <c r="K9483" s="8" t="e">
        <f t="shared" si="1713"/>
        <v>#N/A</v>
      </c>
      <c r="L9483" s="7" t="e">
        <f t="shared" si="1714"/>
        <v>#N/A</v>
      </c>
      <c r="M9483" s="8" t="e">
        <f t="shared" si="1702"/>
        <v>#N/A</v>
      </c>
      <c r="N9483" s="8" t="e">
        <f t="shared" si="1703"/>
        <v>#N/A</v>
      </c>
    </row>
    <row r="9484" spans="1:14" ht="15.75" customHeight="1" x14ac:dyDescent="0.35">
      <c r="A9484" s="7">
        <f t="shared" si="1704"/>
        <v>0</v>
      </c>
      <c r="B9484" s="7">
        <f t="shared" si="1705"/>
        <v>0</v>
      </c>
      <c r="C9484" s="7">
        <f t="shared" si="1706"/>
        <v>0</v>
      </c>
      <c r="D9484" s="7">
        <f t="shared" si="1707"/>
        <v>0</v>
      </c>
      <c r="E9484" s="7" t="e">
        <f>IF('Report DCM'!$H9484="In-Stream Video","Rich Media display banner",IF('Report DCM'!$I9484&gt;'Report DCM'!$J9484,"Standard",VLOOKUP(CONCATENATE(bd_adtype,"_",bd_creativetype),tabela,2,FALSE)))</f>
        <v>#N/A</v>
      </c>
      <c r="F9484" s="7">
        <f t="shared" si="1708"/>
        <v>0</v>
      </c>
      <c r="G9484" s="7">
        <f t="shared" si="1709"/>
        <v>0</v>
      </c>
      <c r="H9484" s="7">
        <f t="shared" si="1710"/>
        <v>0</v>
      </c>
      <c r="I9484" s="7">
        <f t="shared" si="1711"/>
        <v>0</v>
      </c>
      <c r="J9484" s="7">
        <f t="shared" si="1712"/>
        <v>0</v>
      </c>
      <c r="K9484" s="8" t="e">
        <f t="shared" si="1713"/>
        <v>#N/A</v>
      </c>
      <c r="L9484" s="7" t="e">
        <f t="shared" si="1714"/>
        <v>#N/A</v>
      </c>
      <c r="M9484" s="8" t="e">
        <f t="shared" si="1702"/>
        <v>#N/A</v>
      </c>
      <c r="N9484" s="8" t="e">
        <f t="shared" si="1703"/>
        <v>#N/A</v>
      </c>
    </row>
    <row r="9485" spans="1:14" ht="15.75" customHeight="1" x14ac:dyDescent="0.35">
      <c r="A9485" s="7">
        <f t="shared" si="1704"/>
        <v>0</v>
      </c>
      <c r="B9485" s="7">
        <f t="shared" si="1705"/>
        <v>0</v>
      </c>
      <c r="C9485" s="7">
        <f t="shared" si="1706"/>
        <v>0</v>
      </c>
      <c r="D9485" s="7">
        <f t="shared" si="1707"/>
        <v>0</v>
      </c>
      <c r="E9485" s="7" t="e">
        <f>IF('Report DCM'!$H9485="In-Stream Video","Rich Media display banner",IF('Report DCM'!$I9485&gt;'Report DCM'!$J9485,"Standard",VLOOKUP(CONCATENATE(bd_adtype,"_",bd_creativetype),tabela,2,FALSE)))</f>
        <v>#N/A</v>
      </c>
      <c r="F9485" s="7">
        <f t="shared" si="1708"/>
        <v>0</v>
      </c>
      <c r="G9485" s="7">
        <f t="shared" si="1709"/>
        <v>0</v>
      </c>
      <c r="H9485" s="7">
        <f t="shared" si="1710"/>
        <v>0</v>
      </c>
      <c r="I9485" s="7">
        <f t="shared" si="1711"/>
        <v>0</v>
      </c>
      <c r="J9485" s="7">
        <f t="shared" si="1712"/>
        <v>0</v>
      </c>
      <c r="K9485" s="8" t="e">
        <f t="shared" si="1713"/>
        <v>#N/A</v>
      </c>
      <c r="L9485" s="7" t="e">
        <f t="shared" si="1714"/>
        <v>#N/A</v>
      </c>
      <c r="M9485" s="8" t="e">
        <f t="shared" si="1702"/>
        <v>#N/A</v>
      </c>
      <c r="N9485" s="8" t="e">
        <f t="shared" si="1703"/>
        <v>#N/A</v>
      </c>
    </row>
    <row r="9486" spans="1:14" ht="15.75" customHeight="1" x14ac:dyDescent="0.35">
      <c r="A9486" s="7">
        <f t="shared" si="1704"/>
        <v>0</v>
      </c>
      <c r="B9486" s="7">
        <f t="shared" si="1705"/>
        <v>0</v>
      </c>
      <c r="C9486" s="7">
        <f t="shared" si="1706"/>
        <v>0</v>
      </c>
      <c r="D9486" s="7">
        <f t="shared" si="1707"/>
        <v>0</v>
      </c>
      <c r="E9486" s="7" t="e">
        <f>IF('Report DCM'!$H9486="In-Stream Video","Rich Media display banner",IF('Report DCM'!$I9486&gt;'Report DCM'!$J9486,"Standard",VLOOKUP(CONCATENATE(bd_adtype,"_",bd_creativetype),tabela,2,FALSE)))</f>
        <v>#N/A</v>
      </c>
      <c r="F9486" s="7">
        <f t="shared" si="1708"/>
        <v>0</v>
      </c>
      <c r="G9486" s="7">
        <f t="shared" si="1709"/>
        <v>0</v>
      </c>
      <c r="H9486" s="7">
        <f t="shared" si="1710"/>
        <v>0</v>
      </c>
      <c r="I9486" s="7">
        <f t="shared" si="1711"/>
        <v>0</v>
      </c>
      <c r="J9486" s="7">
        <f t="shared" si="1712"/>
        <v>0</v>
      </c>
      <c r="K9486" s="8" t="e">
        <f t="shared" si="1713"/>
        <v>#N/A</v>
      </c>
      <c r="L9486" s="7" t="e">
        <f t="shared" si="1714"/>
        <v>#N/A</v>
      </c>
      <c r="M9486" s="8" t="e">
        <f t="shared" si="1702"/>
        <v>#N/A</v>
      </c>
      <c r="N9486" s="8" t="e">
        <f t="shared" si="1703"/>
        <v>#N/A</v>
      </c>
    </row>
    <row r="9487" spans="1:14" ht="15.75" customHeight="1" x14ac:dyDescent="0.35">
      <c r="A9487" s="7">
        <f t="shared" si="1704"/>
        <v>0</v>
      </c>
      <c r="B9487" s="7">
        <f t="shared" si="1705"/>
        <v>0</v>
      </c>
      <c r="C9487" s="7">
        <f t="shared" si="1706"/>
        <v>0</v>
      </c>
      <c r="D9487" s="7">
        <f t="shared" si="1707"/>
        <v>0</v>
      </c>
      <c r="E9487" s="7" t="e">
        <f>IF('Report DCM'!$H9487="In-Stream Video","Rich Media display banner",IF('Report DCM'!$I9487&gt;'Report DCM'!$J9487,"Standard",VLOOKUP(CONCATENATE(bd_adtype,"_",bd_creativetype),tabela,2,FALSE)))</f>
        <v>#N/A</v>
      </c>
      <c r="F9487" s="7">
        <f t="shared" si="1708"/>
        <v>0</v>
      </c>
      <c r="G9487" s="7">
        <f t="shared" si="1709"/>
        <v>0</v>
      </c>
      <c r="H9487" s="7">
        <f t="shared" si="1710"/>
        <v>0</v>
      </c>
      <c r="I9487" s="7">
        <f t="shared" si="1711"/>
        <v>0</v>
      </c>
      <c r="J9487" s="7">
        <f t="shared" si="1712"/>
        <v>0</v>
      </c>
      <c r="K9487" s="8" t="e">
        <f t="shared" si="1713"/>
        <v>#N/A</v>
      </c>
      <c r="L9487" s="7" t="e">
        <f t="shared" si="1714"/>
        <v>#N/A</v>
      </c>
      <c r="M9487" s="8" t="e">
        <f t="shared" si="1702"/>
        <v>#N/A</v>
      </c>
      <c r="N9487" s="8" t="e">
        <f t="shared" si="1703"/>
        <v>#N/A</v>
      </c>
    </row>
    <row r="9488" spans="1:14" ht="15.75" customHeight="1" x14ac:dyDescent="0.35">
      <c r="A9488" s="7">
        <f t="shared" si="1704"/>
        <v>0</v>
      </c>
      <c r="B9488" s="7">
        <f t="shared" si="1705"/>
        <v>0</v>
      </c>
      <c r="C9488" s="7">
        <f t="shared" si="1706"/>
        <v>0</v>
      </c>
      <c r="D9488" s="7">
        <f t="shared" si="1707"/>
        <v>0</v>
      </c>
      <c r="E9488" s="7" t="e">
        <f>IF('Report DCM'!$H9488="In-Stream Video","Rich Media display banner",IF('Report DCM'!$I9488&gt;'Report DCM'!$J9488,"Standard",VLOOKUP(CONCATENATE(bd_adtype,"_",bd_creativetype),tabela,2,FALSE)))</f>
        <v>#N/A</v>
      </c>
      <c r="F9488" s="7">
        <f t="shared" si="1708"/>
        <v>0</v>
      </c>
      <c r="G9488" s="7">
        <f t="shared" si="1709"/>
        <v>0</v>
      </c>
      <c r="H9488" s="7">
        <f t="shared" si="1710"/>
        <v>0</v>
      </c>
      <c r="I9488" s="7">
        <f t="shared" si="1711"/>
        <v>0</v>
      </c>
      <c r="J9488" s="7">
        <f t="shared" si="1712"/>
        <v>0</v>
      </c>
      <c r="K9488" s="8" t="e">
        <f t="shared" si="1713"/>
        <v>#N/A</v>
      </c>
      <c r="L9488" s="7" t="e">
        <f t="shared" si="1714"/>
        <v>#N/A</v>
      </c>
      <c r="M9488" s="8" t="e">
        <f t="shared" si="1702"/>
        <v>#N/A</v>
      </c>
      <c r="N9488" s="8" t="e">
        <f t="shared" si="1703"/>
        <v>#N/A</v>
      </c>
    </row>
    <row r="9489" spans="1:14" ht="15.75" customHeight="1" x14ac:dyDescent="0.35">
      <c r="A9489" s="7">
        <f t="shared" si="1704"/>
        <v>0</v>
      </c>
      <c r="B9489" s="7">
        <f t="shared" si="1705"/>
        <v>0</v>
      </c>
      <c r="C9489" s="7">
        <f t="shared" si="1706"/>
        <v>0</v>
      </c>
      <c r="D9489" s="7">
        <f t="shared" si="1707"/>
        <v>0</v>
      </c>
      <c r="E9489" s="7" t="e">
        <f>IF('Report DCM'!$H9489="In-Stream Video","Rich Media display banner",IF('Report DCM'!$I9489&gt;'Report DCM'!$J9489,"Standard",VLOOKUP(CONCATENATE(bd_adtype,"_",bd_creativetype),tabela,2,FALSE)))</f>
        <v>#N/A</v>
      </c>
      <c r="F9489" s="7">
        <f t="shared" si="1708"/>
        <v>0</v>
      </c>
      <c r="G9489" s="7">
        <f t="shared" si="1709"/>
        <v>0</v>
      </c>
      <c r="H9489" s="7">
        <f t="shared" si="1710"/>
        <v>0</v>
      </c>
      <c r="I9489" s="7">
        <f t="shared" si="1711"/>
        <v>0</v>
      </c>
      <c r="J9489" s="7">
        <f t="shared" si="1712"/>
        <v>0</v>
      </c>
      <c r="K9489" s="8" t="e">
        <f t="shared" si="1713"/>
        <v>#N/A</v>
      </c>
      <c r="L9489" s="7" t="e">
        <f t="shared" si="1714"/>
        <v>#N/A</v>
      </c>
      <c r="M9489" s="8" t="e">
        <f t="shared" si="1702"/>
        <v>#N/A</v>
      </c>
      <c r="N9489" s="8" t="e">
        <f t="shared" si="1703"/>
        <v>#N/A</v>
      </c>
    </row>
    <row r="9490" spans="1:14" ht="15.75" customHeight="1" x14ac:dyDescent="0.35">
      <c r="A9490" s="7">
        <f t="shared" si="1704"/>
        <v>0</v>
      </c>
      <c r="B9490" s="7">
        <f t="shared" si="1705"/>
        <v>0</v>
      </c>
      <c r="C9490" s="7">
        <f t="shared" si="1706"/>
        <v>0</v>
      </c>
      <c r="D9490" s="7">
        <f t="shared" si="1707"/>
        <v>0</v>
      </c>
      <c r="E9490" s="7" t="e">
        <f>IF('Report DCM'!$H9490="In-Stream Video","Rich Media display banner",IF('Report DCM'!$I9490&gt;'Report DCM'!$J9490,"Standard",VLOOKUP(CONCATENATE(bd_adtype,"_",bd_creativetype),tabela,2,FALSE)))</f>
        <v>#N/A</v>
      </c>
      <c r="F9490" s="7">
        <f t="shared" si="1708"/>
        <v>0</v>
      </c>
      <c r="G9490" s="7">
        <f t="shared" si="1709"/>
        <v>0</v>
      </c>
      <c r="H9490" s="7">
        <f t="shared" si="1710"/>
        <v>0</v>
      </c>
      <c r="I9490" s="7">
        <f t="shared" si="1711"/>
        <v>0</v>
      </c>
      <c r="J9490" s="7">
        <f t="shared" si="1712"/>
        <v>0</v>
      </c>
      <c r="K9490" s="8" t="e">
        <f t="shared" si="1713"/>
        <v>#N/A</v>
      </c>
      <c r="L9490" s="7" t="e">
        <f t="shared" si="1714"/>
        <v>#N/A</v>
      </c>
      <c r="M9490" s="8" t="e">
        <f t="shared" si="1702"/>
        <v>#N/A</v>
      </c>
      <c r="N9490" s="8" t="e">
        <f t="shared" si="1703"/>
        <v>#N/A</v>
      </c>
    </row>
    <row r="9491" spans="1:14" ht="15.75" customHeight="1" x14ac:dyDescent="0.35">
      <c r="A9491" s="7">
        <f t="shared" si="1704"/>
        <v>0</v>
      </c>
      <c r="B9491" s="7">
        <f t="shared" si="1705"/>
        <v>0</v>
      </c>
      <c r="C9491" s="7">
        <f t="shared" si="1706"/>
        <v>0</v>
      </c>
      <c r="D9491" s="7">
        <f t="shared" si="1707"/>
        <v>0</v>
      </c>
      <c r="E9491" s="7" t="e">
        <f>IF('Report DCM'!$H9491="In-Stream Video","Rich Media display banner",IF('Report DCM'!$I9491&gt;'Report DCM'!$J9491,"Standard",VLOOKUP(CONCATENATE(bd_adtype,"_",bd_creativetype),tabela,2,FALSE)))</f>
        <v>#N/A</v>
      </c>
      <c r="F9491" s="7">
        <f t="shared" si="1708"/>
        <v>0</v>
      </c>
      <c r="G9491" s="7">
        <f t="shared" si="1709"/>
        <v>0</v>
      </c>
      <c r="H9491" s="7">
        <f t="shared" si="1710"/>
        <v>0</v>
      </c>
      <c r="I9491" s="7">
        <f t="shared" si="1711"/>
        <v>0</v>
      </c>
      <c r="J9491" s="7">
        <f t="shared" si="1712"/>
        <v>0</v>
      </c>
      <c r="K9491" s="8" t="e">
        <f t="shared" si="1713"/>
        <v>#N/A</v>
      </c>
      <c r="L9491" s="7" t="e">
        <f t="shared" si="1714"/>
        <v>#N/A</v>
      </c>
      <c r="M9491" s="8" t="e">
        <f t="shared" si="1702"/>
        <v>#N/A</v>
      </c>
      <c r="N9491" s="8" t="e">
        <f t="shared" si="1703"/>
        <v>#N/A</v>
      </c>
    </row>
    <row r="9492" spans="1:14" ht="15.75" customHeight="1" x14ac:dyDescent="0.35">
      <c r="A9492" s="7">
        <f t="shared" si="1704"/>
        <v>0</v>
      </c>
      <c r="B9492" s="7">
        <f t="shared" si="1705"/>
        <v>0</v>
      </c>
      <c r="C9492" s="7">
        <f t="shared" si="1706"/>
        <v>0</v>
      </c>
      <c r="D9492" s="7">
        <f t="shared" si="1707"/>
        <v>0</v>
      </c>
      <c r="E9492" s="7" t="e">
        <f>IF('Report DCM'!$H9492="In-Stream Video","Rich Media display banner",IF('Report DCM'!$I9492&gt;'Report DCM'!$J9492,"Standard",VLOOKUP(CONCATENATE(bd_adtype,"_",bd_creativetype),tabela,2,FALSE)))</f>
        <v>#N/A</v>
      </c>
      <c r="F9492" s="7">
        <f t="shared" si="1708"/>
        <v>0</v>
      </c>
      <c r="G9492" s="7">
        <f t="shared" si="1709"/>
        <v>0</v>
      </c>
      <c r="H9492" s="7">
        <f t="shared" si="1710"/>
        <v>0</v>
      </c>
      <c r="I9492" s="7">
        <f t="shared" si="1711"/>
        <v>0</v>
      </c>
      <c r="J9492" s="7">
        <f t="shared" si="1712"/>
        <v>0</v>
      </c>
      <c r="K9492" s="8" t="e">
        <f t="shared" si="1713"/>
        <v>#N/A</v>
      </c>
      <c r="L9492" s="7" t="e">
        <f t="shared" si="1714"/>
        <v>#N/A</v>
      </c>
      <c r="M9492" s="8" t="e">
        <f t="shared" si="1702"/>
        <v>#N/A</v>
      </c>
      <c r="N9492" s="8" t="e">
        <f t="shared" si="1703"/>
        <v>#N/A</v>
      </c>
    </row>
    <row r="9493" spans="1:14" ht="15.75" customHeight="1" x14ac:dyDescent="0.35">
      <c r="A9493" s="7">
        <f t="shared" si="1704"/>
        <v>0</v>
      </c>
      <c r="B9493" s="7">
        <f t="shared" si="1705"/>
        <v>0</v>
      </c>
      <c r="C9493" s="7">
        <f t="shared" si="1706"/>
        <v>0</v>
      </c>
      <c r="D9493" s="7">
        <f t="shared" si="1707"/>
        <v>0</v>
      </c>
      <c r="E9493" s="7" t="e">
        <f>IF('Report DCM'!$H9493="In-Stream Video","Rich Media display banner",IF('Report DCM'!$I9493&gt;'Report DCM'!$J9493,"Standard",VLOOKUP(CONCATENATE(bd_adtype,"_",bd_creativetype),tabela,2,FALSE)))</f>
        <v>#N/A</v>
      </c>
      <c r="F9493" s="7">
        <f t="shared" si="1708"/>
        <v>0</v>
      </c>
      <c r="G9493" s="7">
        <f t="shared" si="1709"/>
        <v>0</v>
      </c>
      <c r="H9493" s="7">
        <f t="shared" si="1710"/>
        <v>0</v>
      </c>
      <c r="I9493" s="7">
        <f t="shared" si="1711"/>
        <v>0</v>
      </c>
      <c r="J9493" s="7">
        <f t="shared" si="1712"/>
        <v>0</v>
      </c>
      <c r="K9493" s="8" t="e">
        <f t="shared" si="1713"/>
        <v>#N/A</v>
      </c>
      <c r="L9493" s="7" t="e">
        <f t="shared" si="1714"/>
        <v>#N/A</v>
      </c>
      <c r="M9493" s="8" t="e">
        <f t="shared" si="1702"/>
        <v>#N/A</v>
      </c>
      <c r="N9493" s="8" t="e">
        <f t="shared" si="1703"/>
        <v>#N/A</v>
      </c>
    </row>
    <row r="9494" spans="1:14" ht="15.75" customHeight="1" x14ac:dyDescent="0.35">
      <c r="A9494" s="7">
        <f t="shared" si="1704"/>
        <v>0</v>
      </c>
      <c r="B9494" s="7">
        <f t="shared" si="1705"/>
        <v>0</v>
      </c>
      <c r="C9494" s="7">
        <f t="shared" si="1706"/>
        <v>0</v>
      </c>
      <c r="D9494" s="7">
        <f t="shared" si="1707"/>
        <v>0</v>
      </c>
      <c r="E9494" s="7" t="e">
        <f>IF('Report DCM'!$H9494="In-Stream Video","Rich Media display banner",IF('Report DCM'!$I9494&gt;'Report DCM'!$J9494,"Standard",VLOOKUP(CONCATENATE(bd_adtype,"_",bd_creativetype),tabela,2,FALSE)))</f>
        <v>#N/A</v>
      </c>
      <c r="F9494" s="7">
        <f t="shared" si="1708"/>
        <v>0</v>
      </c>
      <c r="G9494" s="7">
        <f t="shared" si="1709"/>
        <v>0</v>
      </c>
      <c r="H9494" s="7">
        <f t="shared" si="1710"/>
        <v>0</v>
      </c>
      <c r="I9494" s="7">
        <f t="shared" si="1711"/>
        <v>0</v>
      </c>
      <c r="J9494" s="7">
        <f t="shared" si="1712"/>
        <v>0</v>
      </c>
      <c r="K9494" s="8" t="e">
        <f t="shared" si="1713"/>
        <v>#N/A</v>
      </c>
      <c r="L9494" s="7" t="e">
        <f t="shared" si="1714"/>
        <v>#N/A</v>
      </c>
      <c r="M9494" s="8" t="e">
        <f t="shared" si="1702"/>
        <v>#N/A</v>
      </c>
      <c r="N9494" s="8" t="e">
        <f t="shared" si="1703"/>
        <v>#N/A</v>
      </c>
    </row>
    <row r="9495" spans="1:14" ht="15.75" customHeight="1" x14ac:dyDescent="0.35">
      <c r="A9495" s="7">
        <f t="shared" si="1704"/>
        <v>0</v>
      </c>
      <c r="B9495" s="7">
        <f t="shared" si="1705"/>
        <v>0</v>
      </c>
      <c r="C9495" s="7">
        <f t="shared" si="1706"/>
        <v>0</v>
      </c>
      <c r="D9495" s="7">
        <f t="shared" si="1707"/>
        <v>0</v>
      </c>
      <c r="E9495" s="7" t="e">
        <f>IF('Report DCM'!$H9495="In-Stream Video","Rich Media display banner",IF('Report DCM'!$I9495&gt;'Report DCM'!$J9495,"Standard",VLOOKUP(CONCATENATE(bd_adtype,"_",bd_creativetype),tabela,2,FALSE)))</f>
        <v>#N/A</v>
      </c>
      <c r="F9495" s="7">
        <f t="shared" si="1708"/>
        <v>0</v>
      </c>
      <c r="G9495" s="7">
        <f t="shared" si="1709"/>
        <v>0</v>
      </c>
      <c r="H9495" s="7">
        <f t="shared" si="1710"/>
        <v>0</v>
      </c>
      <c r="I9495" s="7">
        <f t="shared" si="1711"/>
        <v>0</v>
      </c>
      <c r="J9495" s="7">
        <f t="shared" si="1712"/>
        <v>0</v>
      </c>
      <c r="K9495" s="8" t="e">
        <f t="shared" si="1713"/>
        <v>#N/A</v>
      </c>
      <c r="L9495" s="7" t="e">
        <f t="shared" si="1714"/>
        <v>#N/A</v>
      </c>
      <c r="M9495" s="8" t="e">
        <f t="shared" si="1702"/>
        <v>#N/A</v>
      </c>
      <c r="N9495" s="8" t="e">
        <f t="shared" si="1703"/>
        <v>#N/A</v>
      </c>
    </row>
    <row r="9496" spans="1:14" ht="15.75" customHeight="1" x14ac:dyDescent="0.35">
      <c r="A9496" s="7">
        <f t="shared" si="1704"/>
        <v>0</v>
      </c>
      <c r="B9496" s="7">
        <f t="shared" si="1705"/>
        <v>0</v>
      </c>
      <c r="C9496" s="7">
        <f t="shared" si="1706"/>
        <v>0</v>
      </c>
      <c r="D9496" s="7">
        <f t="shared" si="1707"/>
        <v>0</v>
      </c>
      <c r="E9496" s="7" t="e">
        <f>IF('Report DCM'!$H9496="In-Stream Video","Rich Media display banner",IF('Report DCM'!$I9496&gt;'Report DCM'!$J9496,"Standard",VLOOKUP(CONCATENATE(bd_adtype,"_",bd_creativetype),tabela,2,FALSE)))</f>
        <v>#N/A</v>
      </c>
      <c r="F9496" s="7">
        <f t="shared" si="1708"/>
        <v>0</v>
      </c>
      <c r="G9496" s="7">
        <f t="shared" si="1709"/>
        <v>0</v>
      </c>
      <c r="H9496" s="7">
        <f t="shared" si="1710"/>
        <v>0</v>
      </c>
      <c r="I9496" s="7">
        <f t="shared" si="1711"/>
        <v>0</v>
      </c>
      <c r="J9496" s="7">
        <f t="shared" si="1712"/>
        <v>0</v>
      </c>
      <c r="K9496" s="8" t="e">
        <f t="shared" si="1713"/>
        <v>#N/A</v>
      </c>
      <c r="L9496" s="7" t="e">
        <f t="shared" si="1714"/>
        <v>#N/A</v>
      </c>
      <c r="M9496" s="8" t="e">
        <f t="shared" si="1702"/>
        <v>#N/A</v>
      </c>
      <c r="N9496" s="8" t="e">
        <f t="shared" si="1703"/>
        <v>#N/A</v>
      </c>
    </row>
    <row r="9497" spans="1:14" ht="15.75" customHeight="1" x14ac:dyDescent="0.35">
      <c r="A9497" s="7">
        <f t="shared" si="1704"/>
        <v>0</v>
      </c>
      <c r="B9497" s="7">
        <f t="shared" si="1705"/>
        <v>0</v>
      </c>
      <c r="C9497" s="7">
        <f t="shared" si="1706"/>
        <v>0</v>
      </c>
      <c r="D9497" s="7">
        <f t="shared" si="1707"/>
        <v>0</v>
      </c>
      <c r="E9497" s="7" t="e">
        <f>IF('Report DCM'!$H9497="In-Stream Video","Rich Media display banner",IF('Report DCM'!$I9497&gt;'Report DCM'!$J9497,"Standard",VLOOKUP(CONCATENATE(bd_adtype,"_",bd_creativetype),tabela,2,FALSE)))</f>
        <v>#N/A</v>
      </c>
      <c r="F9497" s="7">
        <f t="shared" si="1708"/>
        <v>0</v>
      </c>
      <c r="G9497" s="7">
        <f t="shared" si="1709"/>
        <v>0</v>
      </c>
      <c r="H9497" s="7">
        <f t="shared" si="1710"/>
        <v>0</v>
      </c>
      <c r="I9497" s="7">
        <f t="shared" si="1711"/>
        <v>0</v>
      </c>
      <c r="J9497" s="7">
        <f t="shared" si="1712"/>
        <v>0</v>
      </c>
      <c r="K9497" s="8" t="e">
        <f t="shared" si="1713"/>
        <v>#N/A</v>
      </c>
      <c r="L9497" s="7" t="e">
        <f t="shared" si="1714"/>
        <v>#N/A</v>
      </c>
      <c r="M9497" s="8" t="e">
        <f t="shared" si="1702"/>
        <v>#N/A</v>
      </c>
      <c r="N9497" s="8" t="e">
        <f t="shared" si="1703"/>
        <v>#N/A</v>
      </c>
    </row>
    <row r="9498" spans="1:14" ht="15.75" customHeight="1" x14ac:dyDescent="0.35">
      <c r="A9498" s="7">
        <f t="shared" si="1704"/>
        <v>0</v>
      </c>
      <c r="B9498" s="7">
        <f t="shared" si="1705"/>
        <v>0</v>
      </c>
      <c r="C9498" s="7">
        <f t="shared" si="1706"/>
        <v>0</v>
      </c>
      <c r="D9498" s="7">
        <f t="shared" si="1707"/>
        <v>0</v>
      </c>
      <c r="E9498" s="7" t="e">
        <f>IF('Report DCM'!$H9498="In-Stream Video","Rich Media display banner",IF('Report DCM'!$I9498&gt;'Report DCM'!$J9498,"Standard",VLOOKUP(CONCATENATE(bd_adtype,"_",bd_creativetype),tabela,2,FALSE)))</f>
        <v>#N/A</v>
      </c>
      <c r="F9498" s="7">
        <f t="shared" si="1708"/>
        <v>0</v>
      </c>
      <c r="G9498" s="7">
        <f t="shared" si="1709"/>
        <v>0</v>
      </c>
      <c r="H9498" s="7">
        <f t="shared" si="1710"/>
        <v>0</v>
      </c>
      <c r="I9498" s="7">
        <f t="shared" si="1711"/>
        <v>0</v>
      </c>
      <c r="J9498" s="7">
        <f t="shared" si="1712"/>
        <v>0</v>
      </c>
      <c r="K9498" s="8" t="e">
        <f t="shared" si="1713"/>
        <v>#N/A</v>
      </c>
      <c r="L9498" s="7" t="e">
        <f t="shared" si="1714"/>
        <v>#N/A</v>
      </c>
      <c r="M9498" s="8" t="e">
        <f t="shared" si="1702"/>
        <v>#N/A</v>
      </c>
      <c r="N9498" s="8" t="e">
        <f t="shared" si="1703"/>
        <v>#N/A</v>
      </c>
    </row>
    <row r="9499" spans="1:14" ht="15.75" customHeight="1" x14ac:dyDescent="0.35">
      <c r="A9499" s="7">
        <f t="shared" si="1704"/>
        <v>0</v>
      </c>
      <c r="B9499" s="7">
        <f t="shared" si="1705"/>
        <v>0</v>
      </c>
      <c r="C9499" s="7">
        <f t="shared" si="1706"/>
        <v>0</v>
      </c>
      <c r="D9499" s="7">
        <f t="shared" si="1707"/>
        <v>0</v>
      </c>
      <c r="E9499" s="7" t="e">
        <f>IF('Report DCM'!$H9499="In-Stream Video","Rich Media display banner",IF('Report DCM'!$I9499&gt;'Report DCM'!$J9499,"Standard",VLOOKUP(CONCATENATE(bd_adtype,"_",bd_creativetype),tabela,2,FALSE)))</f>
        <v>#N/A</v>
      </c>
      <c r="F9499" s="7">
        <f t="shared" si="1708"/>
        <v>0</v>
      </c>
      <c r="G9499" s="7">
        <f t="shared" si="1709"/>
        <v>0</v>
      </c>
      <c r="H9499" s="7">
        <f t="shared" si="1710"/>
        <v>0</v>
      </c>
      <c r="I9499" s="7">
        <f t="shared" si="1711"/>
        <v>0</v>
      </c>
      <c r="J9499" s="7">
        <f t="shared" si="1712"/>
        <v>0</v>
      </c>
      <c r="K9499" s="8" t="e">
        <f t="shared" si="1713"/>
        <v>#N/A</v>
      </c>
      <c r="L9499" s="7" t="e">
        <f t="shared" si="1714"/>
        <v>#N/A</v>
      </c>
      <c r="M9499" s="8" t="e">
        <f t="shared" si="1702"/>
        <v>#N/A</v>
      </c>
      <c r="N9499" s="8" t="e">
        <f t="shared" si="1703"/>
        <v>#N/A</v>
      </c>
    </row>
    <row r="9500" spans="1:14" ht="15.75" customHeight="1" x14ac:dyDescent="0.35">
      <c r="A9500" s="7">
        <f t="shared" si="1704"/>
        <v>0</v>
      </c>
      <c r="B9500" s="7">
        <f t="shared" si="1705"/>
        <v>0</v>
      </c>
      <c r="C9500" s="7">
        <f t="shared" si="1706"/>
        <v>0</v>
      </c>
      <c r="D9500" s="7">
        <f t="shared" si="1707"/>
        <v>0</v>
      </c>
      <c r="E9500" s="7" t="e">
        <f>IF('Report DCM'!$H9500="In-Stream Video","Rich Media display banner",IF('Report DCM'!$I9500&gt;'Report DCM'!$J9500,"Standard",VLOOKUP(CONCATENATE(bd_adtype,"_",bd_creativetype),tabela,2,FALSE)))</f>
        <v>#N/A</v>
      </c>
      <c r="F9500" s="7">
        <f t="shared" si="1708"/>
        <v>0</v>
      </c>
      <c r="G9500" s="7">
        <f t="shared" si="1709"/>
        <v>0</v>
      </c>
      <c r="H9500" s="7">
        <f t="shared" si="1710"/>
        <v>0</v>
      </c>
      <c r="I9500" s="7">
        <f t="shared" si="1711"/>
        <v>0</v>
      </c>
      <c r="J9500" s="7">
        <f t="shared" si="1712"/>
        <v>0</v>
      </c>
      <c r="K9500" s="8" t="e">
        <f t="shared" si="1713"/>
        <v>#N/A</v>
      </c>
      <c r="L9500" s="7" t="e">
        <f t="shared" si="1714"/>
        <v>#N/A</v>
      </c>
      <c r="M9500" s="8" t="e">
        <f t="shared" si="1702"/>
        <v>#N/A</v>
      </c>
      <c r="N9500" s="8" t="e">
        <f t="shared" si="1703"/>
        <v>#N/A</v>
      </c>
    </row>
    <row r="9501" spans="1:14" ht="15.75" customHeight="1" x14ac:dyDescent="0.35">
      <c r="A9501" s="7">
        <f t="shared" si="1704"/>
        <v>0</v>
      </c>
      <c r="B9501" s="7">
        <f t="shared" si="1705"/>
        <v>0</v>
      </c>
      <c r="C9501" s="7">
        <f t="shared" si="1706"/>
        <v>0</v>
      </c>
      <c r="D9501" s="7">
        <f t="shared" si="1707"/>
        <v>0</v>
      </c>
      <c r="E9501" s="7" t="e">
        <f>IF('Report DCM'!$H9501="In-Stream Video","Rich Media display banner",IF('Report DCM'!$I9501&gt;'Report DCM'!$J9501,"Standard",VLOOKUP(CONCATENATE(bd_adtype,"_",bd_creativetype),tabela,2,FALSE)))</f>
        <v>#N/A</v>
      </c>
      <c r="F9501" s="7">
        <f t="shared" si="1708"/>
        <v>0</v>
      </c>
      <c r="G9501" s="7">
        <f t="shared" si="1709"/>
        <v>0</v>
      </c>
      <c r="H9501" s="7">
        <f t="shared" si="1710"/>
        <v>0</v>
      </c>
      <c r="I9501" s="7">
        <f t="shared" si="1711"/>
        <v>0</v>
      </c>
      <c r="J9501" s="7">
        <f t="shared" si="1712"/>
        <v>0</v>
      </c>
      <c r="K9501" s="8" t="e">
        <f t="shared" si="1713"/>
        <v>#N/A</v>
      </c>
      <c r="L9501" s="7" t="e">
        <f t="shared" si="1714"/>
        <v>#N/A</v>
      </c>
      <c r="M9501" s="8" t="e">
        <f t="shared" si="1702"/>
        <v>#N/A</v>
      </c>
      <c r="N9501" s="8" t="e">
        <f t="shared" si="1703"/>
        <v>#N/A</v>
      </c>
    </row>
    <row r="9502" spans="1:14" ht="15.75" customHeight="1" x14ac:dyDescent="0.35">
      <c r="A9502" s="7">
        <f t="shared" si="1704"/>
        <v>0</v>
      </c>
      <c r="B9502" s="7">
        <f t="shared" si="1705"/>
        <v>0</v>
      </c>
      <c r="C9502" s="7">
        <f t="shared" si="1706"/>
        <v>0</v>
      </c>
      <c r="D9502" s="7">
        <f t="shared" si="1707"/>
        <v>0</v>
      </c>
      <c r="E9502" s="7" t="e">
        <f>IF('Report DCM'!$H9502="In-Stream Video","Rich Media display banner",IF('Report DCM'!$I9502&gt;'Report DCM'!$J9502,"Standard",VLOOKUP(CONCATENATE(bd_adtype,"_",bd_creativetype),tabela,2,FALSE)))</f>
        <v>#N/A</v>
      </c>
      <c r="F9502" s="7">
        <f t="shared" si="1708"/>
        <v>0</v>
      </c>
      <c r="G9502" s="7">
        <f t="shared" si="1709"/>
        <v>0</v>
      </c>
      <c r="H9502" s="7">
        <f t="shared" si="1710"/>
        <v>0</v>
      </c>
      <c r="I9502" s="7">
        <f t="shared" si="1711"/>
        <v>0</v>
      </c>
      <c r="J9502" s="7">
        <f t="shared" si="1712"/>
        <v>0</v>
      </c>
      <c r="K9502" s="8" t="e">
        <f t="shared" si="1713"/>
        <v>#N/A</v>
      </c>
      <c r="L9502" s="7" t="e">
        <f t="shared" si="1714"/>
        <v>#N/A</v>
      </c>
      <c r="M9502" s="8" t="e">
        <f t="shared" si="1702"/>
        <v>#N/A</v>
      </c>
      <c r="N9502" s="8" t="e">
        <f t="shared" si="1703"/>
        <v>#N/A</v>
      </c>
    </row>
    <row r="9503" spans="1:14" ht="15.75" customHeight="1" x14ac:dyDescent="0.35">
      <c r="A9503" s="7">
        <f t="shared" si="1704"/>
        <v>0</v>
      </c>
      <c r="B9503" s="7">
        <f t="shared" si="1705"/>
        <v>0</v>
      </c>
      <c r="C9503" s="7">
        <f t="shared" si="1706"/>
        <v>0</v>
      </c>
      <c r="D9503" s="7">
        <f t="shared" si="1707"/>
        <v>0</v>
      </c>
      <c r="E9503" s="7" t="e">
        <f>IF('Report DCM'!$H9503="In-Stream Video","Rich Media display banner",IF('Report DCM'!$I9503&gt;'Report DCM'!$J9503,"Standard",VLOOKUP(CONCATENATE(bd_adtype,"_",bd_creativetype),tabela,2,FALSE)))</f>
        <v>#N/A</v>
      </c>
      <c r="F9503" s="7">
        <f t="shared" si="1708"/>
        <v>0</v>
      </c>
      <c r="G9503" s="7">
        <f t="shared" si="1709"/>
        <v>0</v>
      </c>
      <c r="H9503" s="7">
        <f t="shared" si="1710"/>
        <v>0</v>
      </c>
      <c r="I9503" s="7">
        <f t="shared" si="1711"/>
        <v>0</v>
      </c>
      <c r="J9503" s="7">
        <f t="shared" si="1712"/>
        <v>0</v>
      </c>
      <c r="K9503" s="8" t="e">
        <f t="shared" si="1713"/>
        <v>#N/A</v>
      </c>
      <c r="L9503" s="7" t="e">
        <f t="shared" si="1714"/>
        <v>#N/A</v>
      </c>
      <c r="M9503" s="8" t="e">
        <f t="shared" si="1702"/>
        <v>#N/A</v>
      </c>
      <c r="N9503" s="8" t="e">
        <f t="shared" si="1703"/>
        <v>#N/A</v>
      </c>
    </row>
    <row r="9504" spans="1:14" ht="15.75" customHeight="1" x14ac:dyDescent="0.35">
      <c r="A9504" s="7">
        <f t="shared" si="1704"/>
        <v>0</v>
      </c>
      <c r="B9504" s="7">
        <f t="shared" si="1705"/>
        <v>0</v>
      </c>
      <c r="C9504" s="7">
        <f t="shared" si="1706"/>
        <v>0</v>
      </c>
      <c r="D9504" s="7">
        <f t="shared" si="1707"/>
        <v>0</v>
      </c>
      <c r="E9504" s="7" t="e">
        <f>IF('Report DCM'!$H9504="In-Stream Video","Rich Media display banner",IF('Report DCM'!$I9504&gt;'Report DCM'!$J9504,"Standard",VLOOKUP(CONCATENATE(bd_adtype,"_",bd_creativetype),tabela,2,FALSE)))</f>
        <v>#N/A</v>
      </c>
      <c r="F9504" s="7">
        <f t="shared" si="1708"/>
        <v>0</v>
      </c>
      <c r="G9504" s="7">
        <f t="shared" si="1709"/>
        <v>0</v>
      </c>
      <c r="H9504" s="7">
        <f t="shared" si="1710"/>
        <v>0</v>
      </c>
      <c r="I9504" s="7">
        <f t="shared" si="1711"/>
        <v>0</v>
      </c>
      <c r="J9504" s="7">
        <f t="shared" si="1712"/>
        <v>0</v>
      </c>
      <c r="K9504" s="8" t="e">
        <f t="shared" si="1713"/>
        <v>#N/A</v>
      </c>
      <c r="L9504" s="7" t="e">
        <f t="shared" si="1714"/>
        <v>#N/A</v>
      </c>
      <c r="M9504" s="8" t="e">
        <f t="shared" si="1702"/>
        <v>#N/A</v>
      </c>
      <c r="N9504" s="8" t="e">
        <f t="shared" si="1703"/>
        <v>#N/A</v>
      </c>
    </row>
    <row r="9505" spans="1:14" ht="15.75" customHeight="1" x14ac:dyDescent="0.35">
      <c r="A9505" s="7">
        <f t="shared" si="1704"/>
        <v>0</v>
      </c>
      <c r="B9505" s="7">
        <f t="shared" si="1705"/>
        <v>0</v>
      </c>
      <c r="C9505" s="7">
        <f t="shared" si="1706"/>
        <v>0</v>
      </c>
      <c r="D9505" s="7">
        <f t="shared" si="1707"/>
        <v>0</v>
      </c>
      <c r="E9505" s="7" t="e">
        <f>IF('Report DCM'!$H9505="In-Stream Video","Rich Media display banner",IF('Report DCM'!$I9505&gt;'Report DCM'!$J9505,"Standard",VLOOKUP(CONCATENATE(bd_adtype,"_",bd_creativetype),tabela,2,FALSE)))</f>
        <v>#N/A</v>
      </c>
      <c r="F9505" s="7">
        <f t="shared" si="1708"/>
        <v>0</v>
      </c>
      <c r="G9505" s="7">
        <f t="shared" si="1709"/>
        <v>0</v>
      </c>
      <c r="H9505" s="7">
        <f t="shared" si="1710"/>
        <v>0</v>
      </c>
      <c r="I9505" s="7">
        <f t="shared" si="1711"/>
        <v>0</v>
      </c>
      <c r="J9505" s="7">
        <f t="shared" si="1712"/>
        <v>0</v>
      </c>
      <c r="K9505" s="8" t="e">
        <f t="shared" si="1713"/>
        <v>#N/A</v>
      </c>
      <c r="L9505" s="7" t="e">
        <f t="shared" si="1714"/>
        <v>#N/A</v>
      </c>
      <c r="M9505" s="8" t="e">
        <f t="shared" si="1702"/>
        <v>#N/A</v>
      </c>
      <c r="N9505" s="8" t="e">
        <f t="shared" si="1703"/>
        <v>#N/A</v>
      </c>
    </row>
    <row r="9506" spans="1:14" ht="15.75" customHeight="1" x14ac:dyDescent="0.35">
      <c r="A9506" s="7">
        <f t="shared" si="1704"/>
        <v>0</v>
      </c>
      <c r="B9506" s="7">
        <f t="shared" si="1705"/>
        <v>0</v>
      </c>
      <c r="C9506" s="7">
        <f t="shared" si="1706"/>
        <v>0</v>
      </c>
      <c r="D9506" s="7">
        <f t="shared" si="1707"/>
        <v>0</v>
      </c>
      <c r="E9506" s="7" t="e">
        <f>IF('Report DCM'!$H9506="In-Stream Video","Rich Media display banner",IF('Report DCM'!$I9506&gt;'Report DCM'!$J9506,"Standard",VLOOKUP(CONCATENATE(bd_adtype,"_",bd_creativetype),tabela,2,FALSE)))</f>
        <v>#N/A</v>
      </c>
      <c r="F9506" s="7">
        <f t="shared" si="1708"/>
        <v>0</v>
      </c>
      <c r="G9506" s="7">
        <f t="shared" si="1709"/>
        <v>0</v>
      </c>
      <c r="H9506" s="7">
        <f t="shared" si="1710"/>
        <v>0</v>
      </c>
      <c r="I9506" s="7">
        <f t="shared" si="1711"/>
        <v>0</v>
      </c>
      <c r="J9506" s="7">
        <f t="shared" si="1712"/>
        <v>0</v>
      </c>
      <c r="K9506" s="8" t="e">
        <f t="shared" si="1713"/>
        <v>#N/A</v>
      </c>
      <c r="L9506" s="7" t="e">
        <f t="shared" si="1714"/>
        <v>#N/A</v>
      </c>
      <c r="M9506" s="8" t="e">
        <f t="shared" si="1702"/>
        <v>#N/A</v>
      </c>
      <c r="N9506" s="8" t="e">
        <f t="shared" si="1703"/>
        <v>#N/A</v>
      </c>
    </row>
    <row r="9507" spans="1:14" ht="15.75" customHeight="1" x14ac:dyDescent="0.35">
      <c r="A9507" s="7">
        <f t="shared" si="1704"/>
        <v>0</v>
      </c>
      <c r="B9507" s="7">
        <f t="shared" si="1705"/>
        <v>0</v>
      </c>
      <c r="C9507" s="7">
        <f t="shared" si="1706"/>
        <v>0</v>
      </c>
      <c r="D9507" s="7">
        <f t="shared" si="1707"/>
        <v>0</v>
      </c>
      <c r="E9507" s="7" t="e">
        <f>IF('Report DCM'!$H9507="In-Stream Video","Rich Media display banner",IF('Report DCM'!$I9507&gt;'Report DCM'!$J9507,"Standard",VLOOKUP(CONCATENATE(bd_adtype,"_",bd_creativetype),tabela,2,FALSE)))</f>
        <v>#N/A</v>
      </c>
      <c r="F9507" s="7">
        <f t="shared" si="1708"/>
        <v>0</v>
      </c>
      <c r="G9507" s="7">
        <f t="shared" si="1709"/>
        <v>0</v>
      </c>
      <c r="H9507" s="7">
        <f t="shared" si="1710"/>
        <v>0</v>
      </c>
      <c r="I9507" s="7">
        <f t="shared" si="1711"/>
        <v>0</v>
      </c>
      <c r="J9507" s="7">
        <f t="shared" si="1712"/>
        <v>0</v>
      </c>
      <c r="K9507" s="8" t="e">
        <f t="shared" si="1713"/>
        <v>#N/A</v>
      </c>
      <c r="L9507" s="7" t="e">
        <f t="shared" si="1714"/>
        <v>#N/A</v>
      </c>
      <c r="M9507" s="8" t="e">
        <f t="shared" si="1702"/>
        <v>#N/A</v>
      </c>
      <c r="N9507" s="8" t="e">
        <f t="shared" si="1703"/>
        <v>#N/A</v>
      </c>
    </row>
    <row r="9508" spans="1:14" ht="15.75" customHeight="1" x14ac:dyDescent="0.35">
      <c r="A9508" s="7">
        <f t="shared" si="1704"/>
        <v>0</v>
      </c>
      <c r="B9508" s="7">
        <f t="shared" si="1705"/>
        <v>0</v>
      </c>
      <c r="C9508" s="7">
        <f t="shared" si="1706"/>
        <v>0</v>
      </c>
      <c r="D9508" s="7">
        <f t="shared" si="1707"/>
        <v>0</v>
      </c>
      <c r="E9508" s="7" t="e">
        <f>IF('Report DCM'!$H9508="In-Stream Video","Rich Media display banner",IF('Report DCM'!$I9508&gt;'Report DCM'!$J9508,"Standard",VLOOKUP(CONCATENATE(bd_adtype,"_",bd_creativetype),tabela,2,FALSE)))</f>
        <v>#N/A</v>
      </c>
      <c r="F9508" s="7">
        <f t="shared" si="1708"/>
        <v>0</v>
      </c>
      <c r="G9508" s="7">
        <f t="shared" si="1709"/>
        <v>0</v>
      </c>
      <c r="H9508" s="7">
        <f t="shared" si="1710"/>
        <v>0</v>
      </c>
      <c r="I9508" s="7">
        <f t="shared" si="1711"/>
        <v>0</v>
      </c>
      <c r="J9508" s="7">
        <f t="shared" si="1712"/>
        <v>0</v>
      </c>
      <c r="K9508" s="8" t="e">
        <f t="shared" si="1713"/>
        <v>#N/A</v>
      </c>
      <c r="L9508" s="7" t="e">
        <f t="shared" si="1714"/>
        <v>#N/A</v>
      </c>
      <c r="M9508" s="8" t="e">
        <f t="shared" si="1702"/>
        <v>#N/A</v>
      </c>
      <c r="N9508" s="8" t="e">
        <f t="shared" si="1703"/>
        <v>#N/A</v>
      </c>
    </row>
    <row r="9509" spans="1:14" ht="15.75" customHeight="1" x14ac:dyDescent="0.35">
      <c r="A9509" s="7">
        <f t="shared" si="1704"/>
        <v>0</v>
      </c>
      <c r="B9509" s="7">
        <f t="shared" si="1705"/>
        <v>0</v>
      </c>
      <c r="C9509" s="7">
        <f t="shared" si="1706"/>
        <v>0</v>
      </c>
      <c r="D9509" s="7">
        <f t="shared" si="1707"/>
        <v>0</v>
      </c>
      <c r="E9509" s="7" t="e">
        <f>IF('Report DCM'!$H9509="In-Stream Video","Rich Media display banner",IF('Report DCM'!$I9509&gt;'Report DCM'!$J9509,"Standard",VLOOKUP(CONCATENATE(bd_adtype,"_",bd_creativetype),tabela,2,FALSE)))</f>
        <v>#N/A</v>
      </c>
      <c r="F9509" s="7">
        <f t="shared" si="1708"/>
        <v>0</v>
      </c>
      <c r="G9509" s="7">
        <f t="shared" si="1709"/>
        <v>0</v>
      </c>
      <c r="H9509" s="7">
        <f t="shared" si="1710"/>
        <v>0</v>
      </c>
      <c r="I9509" s="7">
        <f t="shared" si="1711"/>
        <v>0</v>
      </c>
      <c r="J9509" s="7">
        <f t="shared" si="1712"/>
        <v>0</v>
      </c>
      <c r="K9509" s="8" t="e">
        <f t="shared" si="1713"/>
        <v>#N/A</v>
      </c>
      <c r="L9509" s="7" t="e">
        <f t="shared" si="1714"/>
        <v>#N/A</v>
      </c>
      <c r="M9509" s="8" t="e">
        <f t="shared" si="1702"/>
        <v>#N/A</v>
      </c>
      <c r="N9509" s="8" t="e">
        <f t="shared" si="1703"/>
        <v>#N/A</v>
      </c>
    </row>
    <row r="9510" spans="1:14" ht="15.75" customHeight="1" x14ac:dyDescent="0.35">
      <c r="A9510" s="7">
        <f t="shared" si="1704"/>
        <v>0</v>
      </c>
      <c r="B9510" s="7">
        <f t="shared" si="1705"/>
        <v>0</v>
      </c>
      <c r="C9510" s="7">
        <f t="shared" si="1706"/>
        <v>0</v>
      </c>
      <c r="D9510" s="7">
        <f t="shared" si="1707"/>
        <v>0</v>
      </c>
      <c r="E9510" s="7" t="e">
        <f>IF('Report DCM'!$H9510="In-Stream Video","Rich Media display banner",IF('Report DCM'!$I9510&gt;'Report DCM'!$J9510,"Standard",VLOOKUP(CONCATENATE(bd_adtype,"_",bd_creativetype),tabela,2,FALSE)))</f>
        <v>#N/A</v>
      </c>
      <c r="F9510" s="7">
        <f t="shared" si="1708"/>
        <v>0</v>
      </c>
      <c r="G9510" s="7">
        <f t="shared" si="1709"/>
        <v>0</v>
      </c>
      <c r="H9510" s="7">
        <f t="shared" si="1710"/>
        <v>0</v>
      </c>
      <c r="I9510" s="7">
        <f t="shared" si="1711"/>
        <v>0</v>
      </c>
      <c r="J9510" s="7">
        <f t="shared" si="1712"/>
        <v>0</v>
      </c>
      <c r="K9510" s="8" t="e">
        <f t="shared" si="1713"/>
        <v>#N/A</v>
      </c>
      <c r="L9510" s="7" t="e">
        <f t="shared" si="1714"/>
        <v>#N/A</v>
      </c>
      <c r="M9510" s="8" t="e">
        <f t="shared" si="1702"/>
        <v>#N/A</v>
      </c>
      <c r="N9510" s="8" t="e">
        <f t="shared" si="1703"/>
        <v>#N/A</v>
      </c>
    </row>
    <row r="9511" spans="1:14" ht="15.75" customHeight="1" x14ac:dyDescent="0.35">
      <c r="A9511" s="7">
        <f t="shared" si="1704"/>
        <v>0</v>
      </c>
      <c r="B9511" s="7">
        <f t="shared" si="1705"/>
        <v>0</v>
      </c>
      <c r="C9511" s="7">
        <f t="shared" si="1706"/>
        <v>0</v>
      </c>
      <c r="D9511" s="7">
        <f t="shared" si="1707"/>
        <v>0</v>
      </c>
      <c r="E9511" s="7" t="e">
        <f>IF('Report DCM'!$H9511="In-Stream Video","Rich Media display banner",IF('Report DCM'!$I9511&gt;'Report DCM'!$J9511,"Standard",VLOOKUP(CONCATENATE(bd_adtype,"_",bd_creativetype),tabela,2,FALSE)))</f>
        <v>#N/A</v>
      </c>
      <c r="F9511" s="7">
        <f t="shared" si="1708"/>
        <v>0</v>
      </c>
      <c r="G9511" s="7">
        <f t="shared" si="1709"/>
        <v>0</v>
      </c>
      <c r="H9511" s="7">
        <f t="shared" si="1710"/>
        <v>0</v>
      </c>
      <c r="I9511" s="7">
        <f t="shared" si="1711"/>
        <v>0</v>
      </c>
      <c r="J9511" s="7">
        <f t="shared" si="1712"/>
        <v>0</v>
      </c>
      <c r="K9511" s="8" t="e">
        <f t="shared" si="1713"/>
        <v>#N/A</v>
      </c>
      <c r="L9511" s="7" t="e">
        <f t="shared" si="1714"/>
        <v>#N/A</v>
      </c>
      <c r="M9511" s="8" t="e">
        <f t="shared" si="1702"/>
        <v>#N/A</v>
      </c>
      <c r="N9511" s="8" t="e">
        <f t="shared" si="1703"/>
        <v>#N/A</v>
      </c>
    </row>
    <row r="9512" spans="1:14" ht="15.75" customHeight="1" x14ac:dyDescent="0.35">
      <c r="A9512" s="7">
        <f t="shared" si="1704"/>
        <v>0</v>
      </c>
      <c r="B9512" s="7">
        <f t="shared" si="1705"/>
        <v>0</v>
      </c>
      <c r="C9512" s="7">
        <f t="shared" si="1706"/>
        <v>0</v>
      </c>
      <c r="D9512" s="7">
        <f t="shared" si="1707"/>
        <v>0</v>
      </c>
      <c r="E9512" s="7" t="e">
        <f>IF('Report DCM'!$H9512="In-Stream Video","Rich Media display banner",IF('Report DCM'!$I9512&gt;'Report DCM'!$J9512,"Standard",VLOOKUP(CONCATENATE(bd_adtype,"_",bd_creativetype),tabela,2,FALSE)))</f>
        <v>#N/A</v>
      </c>
      <c r="F9512" s="7">
        <f t="shared" si="1708"/>
        <v>0</v>
      </c>
      <c r="G9512" s="7">
        <f t="shared" si="1709"/>
        <v>0</v>
      </c>
      <c r="H9512" s="7">
        <f t="shared" si="1710"/>
        <v>0</v>
      </c>
      <c r="I9512" s="7">
        <f t="shared" si="1711"/>
        <v>0</v>
      </c>
      <c r="J9512" s="7">
        <f t="shared" si="1712"/>
        <v>0</v>
      </c>
      <c r="K9512" s="8" t="e">
        <f t="shared" si="1713"/>
        <v>#N/A</v>
      </c>
      <c r="L9512" s="7" t="e">
        <f t="shared" si="1714"/>
        <v>#N/A</v>
      </c>
      <c r="M9512" s="8" t="e">
        <f t="shared" si="1702"/>
        <v>#N/A</v>
      </c>
      <c r="N9512" s="8" t="e">
        <f t="shared" si="1703"/>
        <v>#N/A</v>
      </c>
    </row>
    <row r="9513" spans="1:14" ht="15.75" customHeight="1" x14ac:dyDescent="0.35">
      <c r="A9513" s="7">
        <f t="shared" si="1704"/>
        <v>0</v>
      </c>
      <c r="B9513" s="7">
        <f t="shared" si="1705"/>
        <v>0</v>
      </c>
      <c r="C9513" s="7">
        <f t="shared" si="1706"/>
        <v>0</v>
      </c>
      <c r="D9513" s="7">
        <f t="shared" si="1707"/>
        <v>0</v>
      </c>
      <c r="E9513" s="7" t="e">
        <f>IF('Report DCM'!$H9513="In-Stream Video","Rich Media display banner",IF('Report DCM'!$I9513&gt;'Report DCM'!$J9513,"Standard",VLOOKUP(CONCATENATE(bd_adtype,"_",bd_creativetype),tabela,2,FALSE)))</f>
        <v>#N/A</v>
      </c>
      <c r="F9513" s="7">
        <f t="shared" si="1708"/>
        <v>0</v>
      </c>
      <c r="G9513" s="7">
        <f t="shared" si="1709"/>
        <v>0</v>
      </c>
      <c r="H9513" s="7">
        <f t="shared" si="1710"/>
        <v>0</v>
      </c>
      <c r="I9513" s="7">
        <f t="shared" si="1711"/>
        <v>0</v>
      </c>
      <c r="J9513" s="7">
        <f t="shared" si="1712"/>
        <v>0</v>
      </c>
      <c r="K9513" s="8" t="e">
        <f t="shared" si="1713"/>
        <v>#N/A</v>
      </c>
      <c r="L9513" s="7" t="e">
        <f t="shared" si="1714"/>
        <v>#N/A</v>
      </c>
      <c r="M9513" s="8" t="e">
        <f t="shared" si="1702"/>
        <v>#N/A</v>
      </c>
      <c r="N9513" s="8" t="e">
        <f t="shared" si="1703"/>
        <v>#N/A</v>
      </c>
    </row>
    <row r="9514" spans="1:14" ht="15.75" customHeight="1" x14ac:dyDescent="0.35">
      <c r="A9514" s="7">
        <f t="shared" si="1704"/>
        <v>0</v>
      </c>
      <c r="B9514" s="7">
        <f t="shared" si="1705"/>
        <v>0</v>
      </c>
      <c r="C9514" s="7">
        <f t="shared" si="1706"/>
        <v>0</v>
      </c>
      <c r="D9514" s="7">
        <f t="shared" si="1707"/>
        <v>0</v>
      </c>
      <c r="E9514" s="7" t="e">
        <f>IF('Report DCM'!$H9514="In-Stream Video","Rich Media display banner",IF('Report DCM'!$I9514&gt;'Report DCM'!$J9514,"Standard",VLOOKUP(CONCATENATE(bd_adtype,"_",bd_creativetype),tabela,2,FALSE)))</f>
        <v>#N/A</v>
      </c>
      <c r="F9514" s="7">
        <f t="shared" si="1708"/>
        <v>0</v>
      </c>
      <c r="G9514" s="7">
        <f t="shared" si="1709"/>
        <v>0</v>
      </c>
      <c r="H9514" s="7">
        <f t="shared" si="1710"/>
        <v>0</v>
      </c>
      <c r="I9514" s="7">
        <f t="shared" si="1711"/>
        <v>0</v>
      </c>
      <c r="J9514" s="7">
        <f t="shared" si="1712"/>
        <v>0</v>
      </c>
      <c r="K9514" s="8" t="e">
        <f t="shared" si="1713"/>
        <v>#N/A</v>
      </c>
      <c r="L9514" s="7" t="e">
        <f t="shared" si="1714"/>
        <v>#N/A</v>
      </c>
      <c r="M9514" s="8" t="e">
        <f t="shared" si="1702"/>
        <v>#N/A</v>
      </c>
      <c r="N9514" s="8" t="e">
        <f t="shared" si="1703"/>
        <v>#N/A</v>
      </c>
    </row>
    <row r="9515" spans="1:14" ht="15.75" customHeight="1" x14ac:dyDescent="0.35">
      <c r="A9515" s="7">
        <f t="shared" si="1704"/>
        <v>0</v>
      </c>
      <c r="B9515" s="7">
        <f t="shared" si="1705"/>
        <v>0</v>
      </c>
      <c r="C9515" s="7">
        <f t="shared" si="1706"/>
        <v>0</v>
      </c>
      <c r="D9515" s="7">
        <f t="shared" si="1707"/>
        <v>0</v>
      </c>
      <c r="E9515" s="7" t="e">
        <f>IF('Report DCM'!$H9515="In-Stream Video","Rich Media display banner",IF('Report DCM'!$I9515&gt;'Report DCM'!$J9515,"Standard",VLOOKUP(CONCATENATE(bd_adtype,"_",bd_creativetype),tabela,2,FALSE)))</f>
        <v>#N/A</v>
      </c>
      <c r="F9515" s="7">
        <f t="shared" si="1708"/>
        <v>0</v>
      </c>
      <c r="G9515" s="7">
        <f t="shared" si="1709"/>
        <v>0</v>
      </c>
      <c r="H9515" s="7">
        <f t="shared" si="1710"/>
        <v>0</v>
      </c>
      <c r="I9515" s="7">
        <f t="shared" si="1711"/>
        <v>0</v>
      </c>
      <c r="J9515" s="7">
        <f t="shared" si="1712"/>
        <v>0</v>
      </c>
      <c r="K9515" s="8" t="e">
        <f t="shared" si="1713"/>
        <v>#N/A</v>
      </c>
      <c r="L9515" s="7" t="e">
        <f t="shared" si="1714"/>
        <v>#N/A</v>
      </c>
      <c r="M9515" s="8" t="e">
        <f t="shared" si="1702"/>
        <v>#N/A</v>
      </c>
      <c r="N9515" s="8" t="e">
        <f t="shared" si="1703"/>
        <v>#N/A</v>
      </c>
    </row>
    <row r="9516" spans="1:14" ht="15.75" customHeight="1" x14ac:dyDescent="0.35">
      <c r="A9516" s="7">
        <f t="shared" si="1704"/>
        <v>0</v>
      </c>
      <c r="B9516" s="7">
        <f t="shared" si="1705"/>
        <v>0</v>
      </c>
      <c r="C9516" s="7">
        <f t="shared" si="1706"/>
        <v>0</v>
      </c>
      <c r="D9516" s="7">
        <f t="shared" si="1707"/>
        <v>0</v>
      </c>
      <c r="E9516" s="7" t="e">
        <f>IF('Report DCM'!$H9516="In-Stream Video","Rich Media display banner",IF('Report DCM'!$I9516&gt;'Report DCM'!$J9516,"Standard",VLOOKUP(CONCATENATE(bd_adtype,"_",bd_creativetype),tabela,2,FALSE)))</f>
        <v>#N/A</v>
      </c>
      <c r="F9516" s="7">
        <f t="shared" si="1708"/>
        <v>0</v>
      </c>
      <c r="G9516" s="7">
        <f t="shared" si="1709"/>
        <v>0</v>
      </c>
      <c r="H9516" s="7">
        <f t="shared" si="1710"/>
        <v>0</v>
      </c>
      <c r="I9516" s="7">
        <f t="shared" si="1711"/>
        <v>0</v>
      </c>
      <c r="J9516" s="7">
        <f t="shared" si="1712"/>
        <v>0</v>
      </c>
      <c r="K9516" s="8" t="e">
        <f t="shared" si="1713"/>
        <v>#N/A</v>
      </c>
      <c r="L9516" s="7" t="e">
        <f t="shared" si="1714"/>
        <v>#N/A</v>
      </c>
      <c r="M9516" s="8" t="e">
        <f t="shared" si="1702"/>
        <v>#N/A</v>
      </c>
      <c r="N9516" s="8" t="e">
        <f t="shared" si="1703"/>
        <v>#N/A</v>
      </c>
    </row>
    <row r="9517" spans="1:14" ht="15.75" customHeight="1" x14ac:dyDescent="0.35">
      <c r="A9517" s="7">
        <f t="shared" si="1704"/>
        <v>0</v>
      </c>
      <c r="B9517" s="7">
        <f t="shared" si="1705"/>
        <v>0</v>
      </c>
      <c r="C9517" s="7">
        <f t="shared" si="1706"/>
        <v>0</v>
      </c>
      <c r="D9517" s="7">
        <f t="shared" si="1707"/>
        <v>0</v>
      </c>
      <c r="E9517" s="7" t="e">
        <f>IF('Report DCM'!$H9517="In-Stream Video","Rich Media display banner",IF('Report DCM'!$I9517&gt;'Report DCM'!$J9517,"Standard",VLOOKUP(CONCATENATE(bd_adtype,"_",bd_creativetype),tabela,2,FALSE)))</f>
        <v>#N/A</v>
      </c>
      <c r="F9517" s="7">
        <f t="shared" si="1708"/>
        <v>0</v>
      </c>
      <c r="G9517" s="7">
        <f t="shared" si="1709"/>
        <v>0</v>
      </c>
      <c r="H9517" s="7">
        <f t="shared" si="1710"/>
        <v>0</v>
      </c>
      <c r="I9517" s="7">
        <f t="shared" si="1711"/>
        <v>0</v>
      </c>
      <c r="J9517" s="7">
        <f t="shared" si="1712"/>
        <v>0</v>
      </c>
      <c r="K9517" s="8" t="e">
        <f t="shared" si="1713"/>
        <v>#N/A</v>
      </c>
      <c r="L9517" s="7" t="e">
        <f t="shared" si="1714"/>
        <v>#N/A</v>
      </c>
      <c r="M9517" s="8" t="e">
        <f t="shared" si="1702"/>
        <v>#N/A</v>
      </c>
      <c r="N9517" s="8" t="e">
        <f t="shared" si="1703"/>
        <v>#N/A</v>
      </c>
    </row>
    <row r="9518" spans="1:14" ht="15.75" customHeight="1" x14ac:dyDescent="0.35">
      <c r="A9518" s="7">
        <f t="shared" si="1704"/>
        <v>0</v>
      </c>
      <c r="B9518" s="7">
        <f t="shared" si="1705"/>
        <v>0</v>
      </c>
      <c r="C9518" s="7">
        <f t="shared" si="1706"/>
        <v>0</v>
      </c>
      <c r="D9518" s="7">
        <f t="shared" si="1707"/>
        <v>0</v>
      </c>
      <c r="E9518" s="7" t="e">
        <f>IF('Report DCM'!$H9518="In-Stream Video","Rich Media display banner",IF('Report DCM'!$I9518&gt;'Report DCM'!$J9518,"Standard",VLOOKUP(CONCATENATE(bd_adtype,"_",bd_creativetype),tabela,2,FALSE)))</f>
        <v>#N/A</v>
      </c>
      <c r="F9518" s="7">
        <f t="shared" si="1708"/>
        <v>0</v>
      </c>
      <c r="G9518" s="7">
        <f t="shared" si="1709"/>
        <v>0</v>
      </c>
      <c r="H9518" s="7">
        <f t="shared" si="1710"/>
        <v>0</v>
      </c>
      <c r="I9518" s="7">
        <f t="shared" si="1711"/>
        <v>0</v>
      </c>
      <c r="J9518" s="7">
        <f t="shared" si="1712"/>
        <v>0</v>
      </c>
      <c r="K9518" s="8" t="e">
        <f t="shared" si="1713"/>
        <v>#N/A</v>
      </c>
      <c r="L9518" s="7" t="e">
        <f t="shared" si="1714"/>
        <v>#N/A</v>
      </c>
      <c r="M9518" s="8" t="e">
        <f t="shared" si="1702"/>
        <v>#N/A</v>
      </c>
      <c r="N9518" s="8" t="e">
        <f t="shared" si="1703"/>
        <v>#N/A</v>
      </c>
    </row>
    <row r="9519" spans="1:14" ht="15.75" customHeight="1" x14ac:dyDescent="0.35">
      <c r="A9519" s="7">
        <f t="shared" si="1704"/>
        <v>0</v>
      </c>
      <c r="B9519" s="7">
        <f t="shared" si="1705"/>
        <v>0</v>
      </c>
      <c r="C9519" s="7">
        <f t="shared" si="1706"/>
        <v>0</v>
      </c>
      <c r="D9519" s="7">
        <f t="shared" si="1707"/>
        <v>0</v>
      </c>
      <c r="E9519" s="7" t="e">
        <f>IF('Report DCM'!$H9519="In-Stream Video","Rich Media display banner",IF('Report DCM'!$I9519&gt;'Report DCM'!$J9519,"Standard",VLOOKUP(CONCATENATE(bd_adtype,"_",bd_creativetype),tabela,2,FALSE)))</f>
        <v>#N/A</v>
      </c>
      <c r="F9519" s="7">
        <f t="shared" si="1708"/>
        <v>0</v>
      </c>
      <c r="G9519" s="7">
        <f t="shared" si="1709"/>
        <v>0</v>
      </c>
      <c r="H9519" s="7">
        <f t="shared" si="1710"/>
        <v>0</v>
      </c>
      <c r="I9519" s="7">
        <f t="shared" si="1711"/>
        <v>0</v>
      </c>
      <c r="J9519" s="7">
        <f t="shared" si="1712"/>
        <v>0</v>
      </c>
      <c r="K9519" s="8" t="e">
        <f t="shared" si="1713"/>
        <v>#N/A</v>
      </c>
      <c r="L9519" s="7" t="e">
        <f t="shared" si="1714"/>
        <v>#N/A</v>
      </c>
      <c r="M9519" s="8" t="e">
        <f t="shared" si="1702"/>
        <v>#N/A</v>
      </c>
      <c r="N9519" s="8" t="e">
        <f t="shared" si="1703"/>
        <v>#N/A</v>
      </c>
    </row>
    <row r="9520" spans="1:14" ht="15.75" customHeight="1" x14ac:dyDescent="0.35">
      <c r="A9520" s="7">
        <f t="shared" si="1704"/>
        <v>0</v>
      </c>
      <c r="B9520" s="7">
        <f t="shared" si="1705"/>
        <v>0</v>
      </c>
      <c r="C9520" s="7">
        <f t="shared" si="1706"/>
        <v>0</v>
      </c>
      <c r="D9520" s="7">
        <f t="shared" si="1707"/>
        <v>0</v>
      </c>
      <c r="E9520" s="7" t="e">
        <f>IF('Report DCM'!$H9520="In-Stream Video","Rich Media display banner",IF('Report DCM'!$I9520&gt;'Report DCM'!$J9520,"Standard",VLOOKUP(CONCATENATE(bd_adtype,"_",bd_creativetype),tabela,2,FALSE)))</f>
        <v>#N/A</v>
      </c>
      <c r="F9520" s="7">
        <f t="shared" si="1708"/>
        <v>0</v>
      </c>
      <c r="G9520" s="7">
        <f t="shared" si="1709"/>
        <v>0</v>
      </c>
      <c r="H9520" s="7">
        <f t="shared" si="1710"/>
        <v>0</v>
      </c>
      <c r="I9520" s="7">
        <f t="shared" si="1711"/>
        <v>0</v>
      </c>
      <c r="J9520" s="7">
        <f t="shared" si="1712"/>
        <v>0</v>
      </c>
      <c r="K9520" s="8" t="e">
        <f t="shared" si="1713"/>
        <v>#N/A</v>
      </c>
      <c r="L9520" s="7" t="e">
        <f t="shared" si="1714"/>
        <v>#N/A</v>
      </c>
      <c r="M9520" s="8" t="e">
        <f t="shared" si="1702"/>
        <v>#N/A</v>
      </c>
      <c r="N9520" s="8" t="e">
        <f t="shared" si="1703"/>
        <v>#N/A</v>
      </c>
    </row>
    <row r="9521" spans="1:14" ht="15.75" customHeight="1" x14ac:dyDescent="0.35">
      <c r="A9521" s="7">
        <f t="shared" si="1704"/>
        <v>0</v>
      </c>
      <c r="B9521" s="7">
        <f t="shared" si="1705"/>
        <v>0</v>
      </c>
      <c r="C9521" s="7">
        <f t="shared" si="1706"/>
        <v>0</v>
      </c>
      <c r="D9521" s="7">
        <f t="shared" si="1707"/>
        <v>0</v>
      </c>
      <c r="E9521" s="7" t="e">
        <f>IF('Report DCM'!$H9521="In-Stream Video","Rich Media display banner",IF('Report DCM'!$I9521&gt;'Report DCM'!$J9521,"Standard",VLOOKUP(CONCATENATE(bd_adtype,"_",bd_creativetype),tabela,2,FALSE)))</f>
        <v>#N/A</v>
      </c>
      <c r="F9521" s="7">
        <f t="shared" si="1708"/>
        <v>0</v>
      </c>
      <c r="G9521" s="7">
        <f t="shared" si="1709"/>
        <v>0</v>
      </c>
      <c r="H9521" s="7">
        <f t="shared" si="1710"/>
        <v>0</v>
      </c>
      <c r="I9521" s="7">
        <f t="shared" si="1711"/>
        <v>0</v>
      </c>
      <c r="J9521" s="7">
        <f t="shared" si="1712"/>
        <v>0</v>
      </c>
      <c r="K9521" s="8" t="e">
        <f t="shared" si="1713"/>
        <v>#N/A</v>
      </c>
      <c r="L9521" s="7" t="e">
        <f t="shared" si="1714"/>
        <v>#N/A</v>
      </c>
      <c r="M9521" s="8" t="e">
        <f t="shared" si="1702"/>
        <v>#N/A</v>
      </c>
      <c r="N9521" s="8" t="e">
        <f t="shared" si="1703"/>
        <v>#N/A</v>
      </c>
    </row>
    <row r="9522" spans="1:14" ht="15.75" customHeight="1" x14ac:dyDescent="0.35">
      <c r="A9522" s="7">
        <f t="shared" si="1704"/>
        <v>0</v>
      </c>
      <c r="B9522" s="7">
        <f t="shared" si="1705"/>
        <v>0</v>
      </c>
      <c r="C9522" s="7">
        <f t="shared" si="1706"/>
        <v>0</v>
      </c>
      <c r="D9522" s="7">
        <f t="shared" si="1707"/>
        <v>0</v>
      </c>
      <c r="E9522" s="7" t="e">
        <f>IF('Report DCM'!$H9522="In-Stream Video","Rich Media display banner",IF('Report DCM'!$I9522&gt;'Report DCM'!$J9522,"Standard",VLOOKUP(CONCATENATE(bd_adtype,"_",bd_creativetype),tabela,2,FALSE)))</f>
        <v>#N/A</v>
      </c>
      <c r="F9522" s="7">
        <f t="shared" si="1708"/>
        <v>0</v>
      </c>
      <c r="G9522" s="7">
        <f t="shared" si="1709"/>
        <v>0</v>
      </c>
      <c r="H9522" s="7">
        <f t="shared" si="1710"/>
        <v>0</v>
      </c>
      <c r="I9522" s="7">
        <f t="shared" si="1711"/>
        <v>0</v>
      </c>
      <c r="J9522" s="7">
        <f t="shared" si="1712"/>
        <v>0</v>
      </c>
      <c r="K9522" s="8" t="e">
        <f t="shared" si="1713"/>
        <v>#N/A</v>
      </c>
      <c r="L9522" s="7" t="e">
        <f t="shared" si="1714"/>
        <v>#N/A</v>
      </c>
      <c r="M9522" s="8" t="e">
        <f t="shared" si="1702"/>
        <v>#N/A</v>
      </c>
      <c r="N9522" s="8" t="e">
        <f t="shared" si="1703"/>
        <v>#N/A</v>
      </c>
    </row>
    <row r="9523" spans="1:14" ht="15.75" customHeight="1" x14ac:dyDescent="0.35">
      <c r="A9523" s="7">
        <f t="shared" si="1704"/>
        <v>0</v>
      </c>
      <c r="B9523" s="7">
        <f t="shared" si="1705"/>
        <v>0</v>
      </c>
      <c r="C9523" s="7">
        <f t="shared" si="1706"/>
        <v>0</v>
      </c>
      <c r="D9523" s="7">
        <f t="shared" si="1707"/>
        <v>0</v>
      </c>
      <c r="E9523" s="7" t="e">
        <f>IF('Report DCM'!$H9523="In-Stream Video","Rich Media display banner",IF('Report DCM'!$I9523&gt;'Report DCM'!$J9523,"Standard",VLOOKUP(CONCATENATE(bd_adtype,"_",bd_creativetype),tabela,2,FALSE)))</f>
        <v>#N/A</v>
      </c>
      <c r="F9523" s="7">
        <f t="shared" si="1708"/>
        <v>0</v>
      </c>
      <c r="G9523" s="7">
        <f t="shared" si="1709"/>
        <v>0</v>
      </c>
      <c r="H9523" s="7">
        <f t="shared" si="1710"/>
        <v>0</v>
      </c>
      <c r="I9523" s="7">
        <f t="shared" si="1711"/>
        <v>0</v>
      </c>
      <c r="J9523" s="7">
        <f t="shared" si="1712"/>
        <v>0</v>
      </c>
      <c r="K9523" s="8" t="e">
        <f t="shared" si="1713"/>
        <v>#N/A</v>
      </c>
      <c r="L9523" s="7" t="e">
        <f t="shared" si="1714"/>
        <v>#N/A</v>
      </c>
      <c r="M9523" s="8" t="e">
        <f t="shared" si="1702"/>
        <v>#N/A</v>
      </c>
      <c r="N9523" s="8" t="e">
        <f t="shared" si="1703"/>
        <v>#N/A</v>
      </c>
    </row>
    <row r="9524" spans="1:14" ht="15.75" customHeight="1" x14ac:dyDescent="0.35">
      <c r="A9524" s="7">
        <f t="shared" si="1704"/>
        <v>0</v>
      </c>
      <c r="B9524" s="7">
        <f t="shared" si="1705"/>
        <v>0</v>
      </c>
      <c r="C9524" s="7">
        <f t="shared" si="1706"/>
        <v>0</v>
      </c>
      <c r="D9524" s="7">
        <f t="shared" si="1707"/>
        <v>0</v>
      </c>
      <c r="E9524" s="7" t="e">
        <f>IF('Report DCM'!$H9524="In-Stream Video","Rich Media display banner",IF('Report DCM'!$I9524&gt;'Report DCM'!$J9524,"Standard",VLOOKUP(CONCATENATE(bd_adtype,"_",bd_creativetype),tabela,2,FALSE)))</f>
        <v>#N/A</v>
      </c>
      <c r="F9524" s="7">
        <f t="shared" si="1708"/>
        <v>0</v>
      </c>
      <c r="G9524" s="7">
        <f t="shared" si="1709"/>
        <v>0</v>
      </c>
      <c r="H9524" s="7">
        <f t="shared" si="1710"/>
        <v>0</v>
      </c>
      <c r="I9524" s="7">
        <f t="shared" si="1711"/>
        <v>0</v>
      </c>
      <c r="J9524" s="7">
        <f t="shared" si="1712"/>
        <v>0</v>
      </c>
      <c r="K9524" s="8" t="e">
        <f t="shared" si="1713"/>
        <v>#N/A</v>
      </c>
      <c r="L9524" s="7" t="e">
        <f t="shared" si="1714"/>
        <v>#N/A</v>
      </c>
      <c r="M9524" s="8" t="e">
        <f t="shared" si="1702"/>
        <v>#N/A</v>
      </c>
      <c r="N9524" s="8" t="e">
        <f t="shared" si="1703"/>
        <v>#N/A</v>
      </c>
    </row>
    <row r="9525" spans="1:14" ht="15.75" customHeight="1" x14ac:dyDescent="0.35">
      <c r="A9525" s="7">
        <f t="shared" si="1704"/>
        <v>0</v>
      </c>
      <c r="B9525" s="7">
        <f t="shared" si="1705"/>
        <v>0</v>
      </c>
      <c r="C9525" s="7">
        <f t="shared" si="1706"/>
        <v>0</v>
      </c>
      <c r="D9525" s="7">
        <f t="shared" si="1707"/>
        <v>0</v>
      </c>
      <c r="E9525" s="7" t="e">
        <f>IF('Report DCM'!$H9525="In-Stream Video","Rich Media display banner",IF('Report DCM'!$I9525&gt;'Report DCM'!$J9525,"Standard",VLOOKUP(CONCATENATE(bd_adtype,"_",bd_creativetype),tabela,2,FALSE)))</f>
        <v>#N/A</v>
      </c>
      <c r="F9525" s="7">
        <f t="shared" si="1708"/>
        <v>0</v>
      </c>
      <c r="G9525" s="7">
        <f t="shared" si="1709"/>
        <v>0</v>
      </c>
      <c r="H9525" s="7">
        <f t="shared" si="1710"/>
        <v>0</v>
      </c>
      <c r="I9525" s="7">
        <f t="shared" si="1711"/>
        <v>0</v>
      </c>
      <c r="J9525" s="7">
        <f t="shared" si="1712"/>
        <v>0</v>
      </c>
      <c r="K9525" s="8" t="e">
        <f t="shared" si="1713"/>
        <v>#N/A</v>
      </c>
      <c r="L9525" s="7" t="e">
        <f t="shared" si="1714"/>
        <v>#N/A</v>
      </c>
      <c r="M9525" s="8" t="e">
        <f t="shared" si="1702"/>
        <v>#N/A</v>
      </c>
      <c r="N9525" s="8" t="e">
        <f t="shared" si="1703"/>
        <v>#N/A</v>
      </c>
    </row>
    <row r="9526" spans="1:14" ht="15.75" customHeight="1" x14ac:dyDescent="0.35">
      <c r="A9526" s="7">
        <f t="shared" si="1704"/>
        <v>0</v>
      </c>
      <c r="B9526" s="7">
        <f t="shared" si="1705"/>
        <v>0</v>
      </c>
      <c r="C9526" s="7">
        <f t="shared" si="1706"/>
        <v>0</v>
      </c>
      <c r="D9526" s="7">
        <f t="shared" si="1707"/>
        <v>0</v>
      </c>
      <c r="E9526" s="7" t="e">
        <f>IF('Report DCM'!$H9526="In-Stream Video","Rich Media display banner",IF('Report DCM'!$I9526&gt;'Report DCM'!$J9526,"Standard",VLOOKUP(CONCATENATE(bd_adtype,"_",bd_creativetype),tabela,2,FALSE)))</f>
        <v>#N/A</v>
      </c>
      <c r="F9526" s="7">
        <f t="shared" si="1708"/>
        <v>0</v>
      </c>
      <c r="G9526" s="7">
        <f t="shared" si="1709"/>
        <v>0</v>
      </c>
      <c r="H9526" s="7">
        <f t="shared" si="1710"/>
        <v>0</v>
      </c>
      <c r="I9526" s="7">
        <f t="shared" si="1711"/>
        <v>0</v>
      </c>
      <c r="J9526" s="7">
        <f t="shared" si="1712"/>
        <v>0</v>
      </c>
      <c r="K9526" s="8" t="e">
        <f t="shared" si="1713"/>
        <v>#N/A</v>
      </c>
      <c r="L9526" s="7" t="e">
        <f t="shared" si="1714"/>
        <v>#N/A</v>
      </c>
      <c r="M9526" s="8" t="e">
        <f t="shared" si="1702"/>
        <v>#N/A</v>
      </c>
      <c r="N9526" s="8" t="e">
        <f t="shared" si="1703"/>
        <v>#N/A</v>
      </c>
    </row>
    <row r="9527" spans="1:14" ht="15.75" customHeight="1" x14ac:dyDescent="0.35">
      <c r="A9527" s="7">
        <f t="shared" si="1704"/>
        <v>0</v>
      </c>
      <c r="B9527" s="7">
        <f t="shared" si="1705"/>
        <v>0</v>
      </c>
      <c r="C9527" s="7">
        <f t="shared" si="1706"/>
        <v>0</v>
      </c>
      <c r="D9527" s="7">
        <f t="shared" si="1707"/>
        <v>0</v>
      </c>
      <c r="E9527" s="7" t="e">
        <f>IF('Report DCM'!$H9527="In-Stream Video","Rich Media display banner",IF('Report DCM'!$I9527&gt;'Report DCM'!$J9527,"Standard",VLOOKUP(CONCATENATE(bd_adtype,"_",bd_creativetype),tabela,2,FALSE)))</f>
        <v>#N/A</v>
      </c>
      <c r="F9527" s="7">
        <f t="shared" si="1708"/>
        <v>0</v>
      </c>
      <c r="G9527" s="7">
        <f t="shared" si="1709"/>
        <v>0</v>
      </c>
      <c r="H9527" s="7">
        <f t="shared" si="1710"/>
        <v>0</v>
      </c>
      <c r="I9527" s="7">
        <f t="shared" si="1711"/>
        <v>0</v>
      </c>
      <c r="J9527" s="7">
        <f t="shared" si="1712"/>
        <v>0</v>
      </c>
      <c r="K9527" s="8" t="e">
        <f t="shared" si="1713"/>
        <v>#N/A</v>
      </c>
      <c r="L9527" s="7" t="e">
        <f t="shared" si="1714"/>
        <v>#N/A</v>
      </c>
      <c r="M9527" s="8" t="e">
        <f t="shared" si="1702"/>
        <v>#N/A</v>
      </c>
      <c r="N9527" s="8" t="e">
        <f t="shared" si="1703"/>
        <v>#N/A</v>
      </c>
    </row>
    <row r="9528" spans="1:14" ht="15.75" customHeight="1" x14ac:dyDescent="0.35">
      <c r="A9528" s="7">
        <f t="shared" si="1704"/>
        <v>0</v>
      </c>
      <c r="B9528" s="7">
        <f t="shared" si="1705"/>
        <v>0</v>
      </c>
      <c r="C9528" s="7">
        <f t="shared" si="1706"/>
        <v>0</v>
      </c>
      <c r="D9528" s="7">
        <f t="shared" si="1707"/>
        <v>0</v>
      </c>
      <c r="E9528" s="7" t="e">
        <f>IF('Report DCM'!$H9528="In-Stream Video","Rich Media display banner",IF('Report DCM'!$I9528&gt;'Report DCM'!$J9528,"Standard",VLOOKUP(CONCATENATE(bd_adtype,"_",bd_creativetype),tabela,2,FALSE)))</f>
        <v>#N/A</v>
      </c>
      <c r="F9528" s="7">
        <f t="shared" si="1708"/>
        <v>0</v>
      </c>
      <c r="G9528" s="7">
        <f t="shared" si="1709"/>
        <v>0</v>
      </c>
      <c r="H9528" s="7">
        <f t="shared" si="1710"/>
        <v>0</v>
      </c>
      <c r="I9528" s="7">
        <f t="shared" si="1711"/>
        <v>0</v>
      </c>
      <c r="J9528" s="7">
        <f t="shared" si="1712"/>
        <v>0</v>
      </c>
      <c r="K9528" s="8" t="e">
        <f t="shared" si="1713"/>
        <v>#N/A</v>
      </c>
      <c r="L9528" s="7" t="e">
        <f t="shared" si="1714"/>
        <v>#N/A</v>
      </c>
      <c r="M9528" s="8" t="e">
        <f t="shared" si="1702"/>
        <v>#N/A</v>
      </c>
      <c r="N9528" s="8" t="e">
        <f t="shared" si="1703"/>
        <v>#N/A</v>
      </c>
    </row>
    <row r="9529" spans="1:14" ht="15.75" customHeight="1" x14ac:dyDescent="0.35">
      <c r="A9529" s="7">
        <f t="shared" si="1704"/>
        <v>0</v>
      </c>
      <c r="B9529" s="7">
        <f t="shared" si="1705"/>
        <v>0</v>
      </c>
      <c r="C9529" s="7">
        <f t="shared" si="1706"/>
        <v>0</v>
      </c>
      <c r="D9529" s="7">
        <f t="shared" si="1707"/>
        <v>0</v>
      </c>
      <c r="E9529" s="7" t="e">
        <f>IF('Report DCM'!$H9529="In-Stream Video","Rich Media display banner",IF('Report DCM'!$I9529&gt;'Report DCM'!$J9529,"Standard",VLOOKUP(CONCATENATE(bd_adtype,"_",bd_creativetype),tabela,2,FALSE)))</f>
        <v>#N/A</v>
      </c>
      <c r="F9529" s="7">
        <f t="shared" si="1708"/>
        <v>0</v>
      </c>
      <c r="G9529" s="7">
        <f t="shared" si="1709"/>
        <v>0</v>
      </c>
      <c r="H9529" s="7">
        <f t="shared" si="1710"/>
        <v>0</v>
      </c>
      <c r="I9529" s="7">
        <f t="shared" si="1711"/>
        <v>0</v>
      </c>
      <c r="J9529" s="7">
        <f t="shared" si="1712"/>
        <v>0</v>
      </c>
      <c r="K9529" s="8" t="e">
        <f t="shared" si="1713"/>
        <v>#N/A</v>
      </c>
      <c r="L9529" s="7" t="e">
        <f t="shared" si="1714"/>
        <v>#N/A</v>
      </c>
      <c r="M9529" s="8" t="e">
        <f t="shared" si="1702"/>
        <v>#N/A</v>
      </c>
      <c r="N9529" s="8" t="e">
        <f t="shared" si="1703"/>
        <v>#N/A</v>
      </c>
    </row>
    <row r="9530" spans="1:14" ht="15.75" customHeight="1" x14ac:dyDescent="0.35">
      <c r="A9530" s="7">
        <f t="shared" si="1704"/>
        <v>0</v>
      </c>
      <c r="B9530" s="7">
        <f t="shared" si="1705"/>
        <v>0</v>
      </c>
      <c r="C9530" s="7">
        <f t="shared" si="1706"/>
        <v>0</v>
      </c>
      <c r="D9530" s="7">
        <f t="shared" si="1707"/>
        <v>0</v>
      </c>
      <c r="E9530" s="7" t="e">
        <f>IF('Report DCM'!$H9530="In-Stream Video","Rich Media display banner",IF('Report DCM'!$I9530&gt;'Report DCM'!$J9530,"Standard",VLOOKUP(CONCATENATE(bd_adtype,"_",bd_creativetype),tabela,2,FALSE)))</f>
        <v>#N/A</v>
      </c>
      <c r="F9530" s="7">
        <f t="shared" si="1708"/>
        <v>0</v>
      </c>
      <c r="G9530" s="7">
        <f t="shared" si="1709"/>
        <v>0</v>
      </c>
      <c r="H9530" s="7">
        <f t="shared" si="1710"/>
        <v>0</v>
      </c>
      <c r="I9530" s="7">
        <f t="shared" si="1711"/>
        <v>0</v>
      </c>
      <c r="J9530" s="7">
        <f t="shared" si="1712"/>
        <v>0</v>
      </c>
      <c r="K9530" s="8" t="e">
        <f t="shared" si="1713"/>
        <v>#N/A</v>
      </c>
      <c r="L9530" s="7" t="e">
        <f t="shared" si="1714"/>
        <v>#N/A</v>
      </c>
      <c r="M9530" s="8" t="e">
        <f t="shared" si="1702"/>
        <v>#N/A</v>
      </c>
      <c r="N9530" s="8" t="e">
        <f t="shared" si="1703"/>
        <v>#N/A</v>
      </c>
    </row>
    <row r="9531" spans="1:14" ht="15.75" customHeight="1" x14ac:dyDescent="0.35">
      <c r="A9531" s="7">
        <f t="shared" si="1704"/>
        <v>0</v>
      </c>
      <c r="B9531" s="7">
        <f t="shared" si="1705"/>
        <v>0</v>
      </c>
      <c r="C9531" s="7">
        <f t="shared" si="1706"/>
        <v>0</v>
      </c>
      <c r="D9531" s="7">
        <f t="shared" si="1707"/>
        <v>0</v>
      </c>
      <c r="E9531" s="7" t="e">
        <f>IF('Report DCM'!$H9531="In-Stream Video","Rich Media display banner",IF('Report DCM'!$I9531&gt;'Report DCM'!$J9531,"Standard",VLOOKUP(CONCATENATE(bd_adtype,"_",bd_creativetype),tabela,2,FALSE)))</f>
        <v>#N/A</v>
      </c>
      <c r="F9531" s="7">
        <f t="shared" si="1708"/>
        <v>0</v>
      </c>
      <c r="G9531" s="7">
        <f t="shared" si="1709"/>
        <v>0</v>
      </c>
      <c r="H9531" s="7">
        <f t="shared" si="1710"/>
        <v>0</v>
      </c>
      <c r="I9531" s="7">
        <f t="shared" si="1711"/>
        <v>0</v>
      </c>
      <c r="J9531" s="7">
        <f t="shared" si="1712"/>
        <v>0</v>
      </c>
      <c r="K9531" s="8" t="e">
        <f t="shared" si="1713"/>
        <v>#N/A</v>
      </c>
      <c r="L9531" s="7" t="e">
        <f t="shared" si="1714"/>
        <v>#N/A</v>
      </c>
      <c r="M9531" s="8" t="e">
        <f t="shared" si="1702"/>
        <v>#N/A</v>
      </c>
      <c r="N9531" s="8" t="e">
        <f t="shared" si="1703"/>
        <v>#N/A</v>
      </c>
    </row>
    <row r="9532" spans="1:14" ht="15.75" customHeight="1" x14ac:dyDescent="0.35">
      <c r="A9532" s="7">
        <f t="shared" si="1704"/>
        <v>0</v>
      </c>
      <c r="B9532" s="7">
        <f t="shared" si="1705"/>
        <v>0</v>
      </c>
      <c r="C9532" s="7">
        <f t="shared" si="1706"/>
        <v>0</v>
      </c>
      <c r="D9532" s="7">
        <f t="shared" si="1707"/>
        <v>0</v>
      </c>
      <c r="E9532" s="7" t="e">
        <f>IF('Report DCM'!$H9532="In-Stream Video","Rich Media display banner",IF('Report DCM'!$I9532&gt;'Report DCM'!$J9532,"Standard",VLOOKUP(CONCATENATE(bd_adtype,"_",bd_creativetype),tabela,2,FALSE)))</f>
        <v>#N/A</v>
      </c>
      <c r="F9532" s="7">
        <f t="shared" si="1708"/>
        <v>0</v>
      </c>
      <c r="G9532" s="7">
        <f t="shared" si="1709"/>
        <v>0</v>
      </c>
      <c r="H9532" s="7">
        <f t="shared" si="1710"/>
        <v>0</v>
      </c>
      <c r="I9532" s="7">
        <f t="shared" si="1711"/>
        <v>0</v>
      </c>
      <c r="J9532" s="7">
        <f t="shared" si="1712"/>
        <v>0</v>
      </c>
      <c r="K9532" s="8" t="e">
        <f t="shared" si="1713"/>
        <v>#N/A</v>
      </c>
      <c r="L9532" s="7" t="e">
        <f t="shared" si="1714"/>
        <v>#N/A</v>
      </c>
      <c r="M9532" s="8" t="e">
        <f t="shared" si="1702"/>
        <v>#N/A</v>
      </c>
      <c r="N9532" s="8" t="e">
        <f t="shared" si="1703"/>
        <v>#N/A</v>
      </c>
    </row>
    <row r="9533" spans="1:14" ht="15.75" customHeight="1" x14ac:dyDescent="0.35">
      <c r="A9533" s="7">
        <f t="shared" si="1704"/>
        <v>0</v>
      </c>
      <c r="B9533" s="7">
        <f t="shared" si="1705"/>
        <v>0</v>
      </c>
      <c r="C9533" s="7">
        <f t="shared" si="1706"/>
        <v>0</v>
      </c>
      <c r="D9533" s="7">
        <f t="shared" si="1707"/>
        <v>0</v>
      </c>
      <c r="E9533" s="7" t="e">
        <f>IF('Report DCM'!$H9533="In-Stream Video","Rich Media display banner",IF('Report DCM'!$I9533&gt;'Report DCM'!$J9533,"Standard",VLOOKUP(CONCATENATE(bd_adtype,"_",bd_creativetype),tabela,2,FALSE)))</f>
        <v>#N/A</v>
      </c>
      <c r="F9533" s="7">
        <f t="shared" si="1708"/>
        <v>0</v>
      </c>
      <c r="G9533" s="7">
        <f t="shared" si="1709"/>
        <v>0</v>
      </c>
      <c r="H9533" s="7">
        <f t="shared" si="1710"/>
        <v>0</v>
      </c>
      <c r="I9533" s="7">
        <f t="shared" si="1711"/>
        <v>0</v>
      </c>
      <c r="J9533" s="7">
        <f t="shared" si="1712"/>
        <v>0</v>
      </c>
      <c r="K9533" s="8" t="e">
        <f t="shared" si="1713"/>
        <v>#N/A</v>
      </c>
      <c r="L9533" s="7" t="e">
        <f t="shared" si="1714"/>
        <v>#N/A</v>
      </c>
      <c r="M9533" s="8" t="e">
        <f t="shared" si="1702"/>
        <v>#N/A</v>
      </c>
      <c r="N9533" s="8" t="e">
        <f t="shared" si="1703"/>
        <v>#N/A</v>
      </c>
    </row>
    <row r="9534" spans="1:14" ht="15.75" customHeight="1" x14ac:dyDescent="0.35">
      <c r="A9534" s="7">
        <f t="shared" si="1704"/>
        <v>0</v>
      </c>
      <c r="B9534" s="7">
        <f t="shared" si="1705"/>
        <v>0</v>
      </c>
      <c r="C9534" s="7">
        <f t="shared" si="1706"/>
        <v>0</v>
      </c>
      <c r="D9534" s="7">
        <f t="shared" si="1707"/>
        <v>0</v>
      </c>
      <c r="E9534" s="7" t="e">
        <f>IF('Report DCM'!$H9534="In-Stream Video","Rich Media display banner",IF('Report DCM'!$I9534&gt;'Report DCM'!$J9534,"Standard",VLOOKUP(CONCATENATE(bd_adtype,"_",bd_creativetype),tabela,2,FALSE)))</f>
        <v>#N/A</v>
      </c>
      <c r="F9534" s="7">
        <f t="shared" si="1708"/>
        <v>0</v>
      </c>
      <c r="G9534" s="7">
        <f t="shared" si="1709"/>
        <v>0</v>
      </c>
      <c r="H9534" s="7">
        <f t="shared" si="1710"/>
        <v>0</v>
      </c>
      <c r="I9534" s="7">
        <f t="shared" si="1711"/>
        <v>0</v>
      </c>
      <c r="J9534" s="7">
        <f t="shared" si="1712"/>
        <v>0</v>
      </c>
      <c r="K9534" s="8" t="e">
        <f t="shared" si="1713"/>
        <v>#N/A</v>
      </c>
      <c r="L9534" s="7" t="e">
        <f t="shared" si="1714"/>
        <v>#N/A</v>
      </c>
      <c r="M9534" s="8" t="e">
        <f t="shared" si="1702"/>
        <v>#N/A</v>
      </c>
      <c r="N9534" s="8" t="e">
        <f t="shared" si="1703"/>
        <v>#N/A</v>
      </c>
    </row>
    <row r="9535" spans="1:14" ht="15.75" customHeight="1" x14ac:dyDescent="0.35">
      <c r="A9535" s="7">
        <f t="shared" si="1704"/>
        <v>0</v>
      </c>
      <c r="B9535" s="7">
        <f t="shared" si="1705"/>
        <v>0</v>
      </c>
      <c r="C9535" s="7">
        <f t="shared" si="1706"/>
        <v>0</v>
      </c>
      <c r="D9535" s="7">
        <f t="shared" si="1707"/>
        <v>0</v>
      </c>
      <c r="E9535" s="7" t="e">
        <f>IF('Report DCM'!$H9535="In-Stream Video","Rich Media display banner",IF('Report DCM'!$I9535&gt;'Report DCM'!$J9535,"Standard",VLOOKUP(CONCATENATE(bd_adtype,"_",bd_creativetype),tabela,2,FALSE)))</f>
        <v>#N/A</v>
      </c>
      <c r="F9535" s="7">
        <f t="shared" si="1708"/>
        <v>0</v>
      </c>
      <c r="G9535" s="7">
        <f t="shared" si="1709"/>
        <v>0</v>
      </c>
      <c r="H9535" s="7">
        <f t="shared" si="1710"/>
        <v>0</v>
      </c>
      <c r="I9535" s="7">
        <f t="shared" si="1711"/>
        <v>0</v>
      </c>
      <c r="J9535" s="7">
        <f t="shared" si="1712"/>
        <v>0</v>
      </c>
      <c r="K9535" s="8" t="e">
        <f t="shared" si="1713"/>
        <v>#N/A</v>
      </c>
      <c r="L9535" s="7" t="e">
        <f t="shared" si="1714"/>
        <v>#N/A</v>
      </c>
      <c r="M9535" s="8" t="e">
        <f t="shared" si="1702"/>
        <v>#N/A</v>
      </c>
      <c r="N9535" s="8" t="e">
        <f t="shared" si="1703"/>
        <v>#N/A</v>
      </c>
    </row>
    <row r="9536" spans="1:14" ht="15.75" customHeight="1" x14ac:dyDescent="0.35">
      <c r="A9536" s="7">
        <f t="shared" si="1704"/>
        <v>0</v>
      </c>
      <c r="B9536" s="7">
        <f t="shared" si="1705"/>
        <v>0</v>
      </c>
      <c r="C9536" s="7">
        <f t="shared" si="1706"/>
        <v>0</v>
      </c>
      <c r="D9536" s="7">
        <f t="shared" si="1707"/>
        <v>0</v>
      </c>
      <c r="E9536" s="7" t="e">
        <f>IF('Report DCM'!$H9536="In-Stream Video","Rich Media display banner",IF('Report DCM'!$I9536&gt;'Report DCM'!$J9536,"Standard",VLOOKUP(CONCATENATE(bd_adtype,"_",bd_creativetype),tabela,2,FALSE)))</f>
        <v>#N/A</v>
      </c>
      <c r="F9536" s="7">
        <f t="shared" si="1708"/>
        <v>0</v>
      </c>
      <c r="G9536" s="7">
        <f t="shared" si="1709"/>
        <v>0</v>
      </c>
      <c r="H9536" s="7">
        <f t="shared" si="1710"/>
        <v>0</v>
      </c>
      <c r="I9536" s="7">
        <f t="shared" si="1711"/>
        <v>0</v>
      </c>
      <c r="J9536" s="7">
        <f t="shared" si="1712"/>
        <v>0</v>
      </c>
      <c r="K9536" s="8" t="e">
        <f t="shared" si="1713"/>
        <v>#N/A</v>
      </c>
      <c r="L9536" s="7" t="e">
        <f t="shared" si="1714"/>
        <v>#N/A</v>
      </c>
      <c r="M9536" s="8" t="e">
        <f t="shared" si="1702"/>
        <v>#N/A</v>
      </c>
      <c r="N9536" s="8" t="e">
        <f t="shared" si="1703"/>
        <v>#N/A</v>
      </c>
    </row>
    <row r="9537" spans="1:14" ht="15.75" customHeight="1" x14ac:dyDescent="0.35">
      <c r="A9537" s="7">
        <f t="shared" si="1704"/>
        <v>0</v>
      </c>
      <c r="B9537" s="7">
        <f t="shared" si="1705"/>
        <v>0</v>
      </c>
      <c r="C9537" s="7">
        <f t="shared" si="1706"/>
        <v>0</v>
      </c>
      <c r="D9537" s="7">
        <f t="shared" si="1707"/>
        <v>0</v>
      </c>
      <c r="E9537" s="7" t="e">
        <f>IF('Report DCM'!$H9537="In-Stream Video","Rich Media display banner",IF('Report DCM'!$I9537&gt;'Report DCM'!$J9537,"Standard",VLOOKUP(CONCATENATE(bd_adtype,"_",bd_creativetype),tabela,2,FALSE)))</f>
        <v>#N/A</v>
      </c>
      <c r="F9537" s="7">
        <f t="shared" si="1708"/>
        <v>0</v>
      </c>
      <c r="G9537" s="7">
        <f t="shared" si="1709"/>
        <v>0</v>
      </c>
      <c r="H9537" s="7">
        <f t="shared" si="1710"/>
        <v>0</v>
      </c>
      <c r="I9537" s="7">
        <f t="shared" si="1711"/>
        <v>0</v>
      </c>
      <c r="J9537" s="7">
        <f t="shared" si="1712"/>
        <v>0</v>
      </c>
      <c r="K9537" s="8" t="e">
        <f t="shared" si="1713"/>
        <v>#N/A</v>
      </c>
      <c r="L9537" s="7" t="e">
        <f t="shared" si="1714"/>
        <v>#N/A</v>
      </c>
      <c r="M9537" s="8" t="e">
        <f t="shared" si="1702"/>
        <v>#N/A</v>
      </c>
      <c r="N9537" s="8" t="e">
        <f t="shared" si="1703"/>
        <v>#N/A</v>
      </c>
    </row>
    <row r="9538" spans="1:14" ht="15.75" customHeight="1" x14ac:dyDescent="0.35">
      <c r="A9538" s="7">
        <f t="shared" ref="A9538:A9601" si="1715">bd_campaign</f>
        <v>0</v>
      </c>
      <c r="B9538" s="7">
        <f t="shared" ref="B9538:B9601" si="1716">bd_site</f>
        <v>0</v>
      </c>
      <c r="C9538" s="7">
        <f t="shared" ref="C9538:C9601" si="1717">bd_placement</f>
        <v>0</v>
      </c>
      <c r="D9538" s="7">
        <f t="shared" ref="D9538:D9601" si="1718">bd_placementID</f>
        <v>0</v>
      </c>
      <c r="E9538" s="7" t="e">
        <f>IF('Report DCM'!$H9538="In-Stream Video","Rich Media display banner",IF('Report DCM'!$I9538&gt;'Report DCM'!$J9538,"Standard",VLOOKUP(CONCATENATE(bd_adtype,"_",bd_creativetype),tabela,2,FALSE)))</f>
        <v>#N/A</v>
      </c>
      <c r="F9538" s="7">
        <f t="shared" ref="F9538:F9601" si="1719">bd_ad</f>
        <v>0</v>
      </c>
      <c r="G9538" s="7">
        <f t="shared" ref="G9538:G9601" si="1720">bd_adid</f>
        <v>0</v>
      </c>
      <c r="H9538" s="7">
        <f t="shared" ref="H9538:H9601" si="1721">bd_creativetype</f>
        <v>0</v>
      </c>
      <c r="I9538" s="7">
        <f t="shared" ref="I9538:I9601" si="1722">bd_impression</f>
        <v>0</v>
      </c>
      <c r="J9538" s="7">
        <f t="shared" ref="J9538:J9601" si="1723">bd_clicks</f>
        <v>0</v>
      </c>
      <c r="K9538" s="8" t="e">
        <f t="shared" ref="K9538:K9601" si="1724">VLOOKUP(E9538,tabela,2,FALSE)</f>
        <v>#N/A</v>
      </c>
      <c r="L9538" s="7" t="e">
        <f t="shared" ref="L9538:L9601" si="1725">VLOOKUP(E9538,tabela,3,FALSE)</f>
        <v>#N/A</v>
      </c>
      <c r="M9538" s="8" t="e">
        <f t="shared" si="1702"/>
        <v>#N/A</v>
      </c>
      <c r="N9538" s="8" t="e">
        <f t="shared" si="1703"/>
        <v>#N/A</v>
      </c>
    </row>
    <row r="9539" spans="1:14" ht="15.75" customHeight="1" x14ac:dyDescent="0.35">
      <c r="A9539" s="7">
        <f t="shared" si="1715"/>
        <v>0</v>
      </c>
      <c r="B9539" s="7">
        <f t="shared" si="1716"/>
        <v>0</v>
      </c>
      <c r="C9539" s="7">
        <f t="shared" si="1717"/>
        <v>0</v>
      </c>
      <c r="D9539" s="7">
        <f t="shared" si="1718"/>
        <v>0</v>
      </c>
      <c r="E9539" s="7" t="e">
        <f>IF('Report DCM'!$H9539="In-Stream Video","Rich Media display banner",IF('Report DCM'!$I9539&gt;'Report DCM'!$J9539,"Standard",VLOOKUP(CONCATENATE(bd_adtype,"_",bd_creativetype),tabela,2,FALSE)))</f>
        <v>#N/A</v>
      </c>
      <c r="F9539" s="7">
        <f t="shared" si="1719"/>
        <v>0</v>
      </c>
      <c r="G9539" s="7">
        <f t="shared" si="1720"/>
        <v>0</v>
      </c>
      <c r="H9539" s="7">
        <f t="shared" si="1721"/>
        <v>0</v>
      </c>
      <c r="I9539" s="7">
        <f t="shared" si="1722"/>
        <v>0</v>
      </c>
      <c r="J9539" s="7">
        <f t="shared" si="1723"/>
        <v>0</v>
      </c>
      <c r="K9539" s="8" t="e">
        <f t="shared" si="1724"/>
        <v>#N/A</v>
      </c>
      <c r="L9539" s="7" t="e">
        <f t="shared" si="1725"/>
        <v>#N/A</v>
      </c>
      <c r="M9539" s="8" t="e">
        <f t="shared" si="1702"/>
        <v>#N/A</v>
      </c>
      <c r="N9539" s="8" t="e">
        <f t="shared" si="1703"/>
        <v>#N/A</v>
      </c>
    </row>
    <row r="9540" spans="1:14" ht="15.75" customHeight="1" x14ac:dyDescent="0.35">
      <c r="A9540" s="7">
        <f t="shared" si="1715"/>
        <v>0</v>
      </c>
      <c r="B9540" s="7">
        <f t="shared" si="1716"/>
        <v>0</v>
      </c>
      <c r="C9540" s="7">
        <f t="shared" si="1717"/>
        <v>0</v>
      </c>
      <c r="D9540" s="7">
        <f t="shared" si="1718"/>
        <v>0</v>
      </c>
      <c r="E9540" s="7" t="e">
        <f>IF('Report DCM'!$H9540="In-Stream Video","Rich Media display banner",IF('Report DCM'!$I9540&gt;'Report DCM'!$J9540,"Standard",VLOOKUP(CONCATENATE(bd_adtype,"_",bd_creativetype),tabela,2,FALSE)))</f>
        <v>#N/A</v>
      </c>
      <c r="F9540" s="7">
        <f t="shared" si="1719"/>
        <v>0</v>
      </c>
      <c r="G9540" s="7">
        <f t="shared" si="1720"/>
        <v>0</v>
      </c>
      <c r="H9540" s="7">
        <f t="shared" si="1721"/>
        <v>0</v>
      </c>
      <c r="I9540" s="7">
        <f t="shared" si="1722"/>
        <v>0</v>
      </c>
      <c r="J9540" s="7">
        <f t="shared" si="1723"/>
        <v>0</v>
      </c>
      <c r="K9540" s="8" t="e">
        <f t="shared" si="1724"/>
        <v>#N/A</v>
      </c>
      <c r="L9540" s="7" t="e">
        <f t="shared" si="1725"/>
        <v>#N/A</v>
      </c>
      <c r="M9540" s="8" t="e">
        <f t="shared" si="1702"/>
        <v>#N/A</v>
      </c>
      <c r="N9540" s="8" t="e">
        <f t="shared" si="1703"/>
        <v>#N/A</v>
      </c>
    </row>
    <row r="9541" spans="1:14" ht="15.75" customHeight="1" x14ac:dyDescent="0.35">
      <c r="A9541" s="7">
        <f t="shared" si="1715"/>
        <v>0</v>
      </c>
      <c r="B9541" s="7">
        <f t="shared" si="1716"/>
        <v>0</v>
      </c>
      <c r="C9541" s="7">
        <f t="shared" si="1717"/>
        <v>0</v>
      </c>
      <c r="D9541" s="7">
        <f t="shared" si="1718"/>
        <v>0</v>
      </c>
      <c r="E9541" s="7" t="e">
        <f>IF('Report DCM'!$H9541="In-Stream Video","Rich Media display banner",IF('Report DCM'!$I9541&gt;'Report DCM'!$J9541,"Standard",VLOOKUP(CONCATENATE(bd_adtype,"_",bd_creativetype),tabela,2,FALSE)))</f>
        <v>#N/A</v>
      </c>
      <c r="F9541" s="7">
        <f t="shared" si="1719"/>
        <v>0</v>
      </c>
      <c r="G9541" s="7">
        <f t="shared" si="1720"/>
        <v>0</v>
      </c>
      <c r="H9541" s="7">
        <f t="shared" si="1721"/>
        <v>0</v>
      </c>
      <c r="I9541" s="7">
        <f t="shared" si="1722"/>
        <v>0</v>
      </c>
      <c r="J9541" s="7">
        <f t="shared" si="1723"/>
        <v>0</v>
      </c>
      <c r="K9541" s="8" t="e">
        <f t="shared" si="1724"/>
        <v>#N/A</v>
      </c>
      <c r="L9541" s="7" t="e">
        <f t="shared" si="1725"/>
        <v>#N/A</v>
      </c>
      <c r="M9541" s="8" t="e">
        <f t="shared" si="1702"/>
        <v>#N/A</v>
      </c>
      <c r="N9541" s="8" t="e">
        <f t="shared" si="1703"/>
        <v>#N/A</v>
      </c>
    </row>
    <row r="9542" spans="1:14" ht="15.75" customHeight="1" x14ac:dyDescent="0.35">
      <c r="A9542" s="7">
        <f t="shared" si="1715"/>
        <v>0</v>
      </c>
      <c r="B9542" s="7">
        <f t="shared" si="1716"/>
        <v>0</v>
      </c>
      <c r="C9542" s="7">
        <f t="shared" si="1717"/>
        <v>0</v>
      </c>
      <c r="D9542" s="7">
        <f t="shared" si="1718"/>
        <v>0</v>
      </c>
      <c r="E9542" s="7" t="e">
        <f>IF('Report DCM'!$H9542="In-Stream Video","Rich Media display banner",IF('Report DCM'!$I9542&gt;'Report DCM'!$J9542,"Standard",VLOOKUP(CONCATENATE(bd_adtype,"_",bd_creativetype),tabela,2,FALSE)))</f>
        <v>#N/A</v>
      </c>
      <c r="F9542" s="7">
        <f t="shared" si="1719"/>
        <v>0</v>
      </c>
      <c r="G9542" s="7">
        <f t="shared" si="1720"/>
        <v>0</v>
      </c>
      <c r="H9542" s="7">
        <f t="shared" si="1721"/>
        <v>0</v>
      </c>
      <c r="I9542" s="7">
        <f t="shared" si="1722"/>
        <v>0</v>
      </c>
      <c r="J9542" s="7">
        <f t="shared" si="1723"/>
        <v>0</v>
      </c>
      <c r="K9542" s="8" t="e">
        <f t="shared" si="1724"/>
        <v>#N/A</v>
      </c>
      <c r="L9542" s="7" t="e">
        <f t="shared" si="1725"/>
        <v>#N/A</v>
      </c>
      <c r="M9542" s="8" t="e">
        <f t="shared" si="1702"/>
        <v>#N/A</v>
      </c>
      <c r="N9542" s="8" t="e">
        <f t="shared" si="1703"/>
        <v>#N/A</v>
      </c>
    </row>
    <row r="9543" spans="1:14" ht="15.75" customHeight="1" x14ac:dyDescent="0.35">
      <c r="A9543" s="7">
        <f t="shared" si="1715"/>
        <v>0</v>
      </c>
      <c r="B9543" s="7">
        <f t="shared" si="1716"/>
        <v>0</v>
      </c>
      <c r="C9543" s="7">
        <f t="shared" si="1717"/>
        <v>0</v>
      </c>
      <c r="D9543" s="7">
        <f t="shared" si="1718"/>
        <v>0</v>
      </c>
      <c r="E9543" s="7" t="e">
        <f>IF('Report DCM'!$H9543="In-Stream Video","Rich Media display banner",IF('Report DCM'!$I9543&gt;'Report DCM'!$J9543,"Standard",VLOOKUP(CONCATENATE(bd_adtype,"_",bd_creativetype),tabela,2,FALSE)))</f>
        <v>#N/A</v>
      </c>
      <c r="F9543" s="7">
        <f t="shared" si="1719"/>
        <v>0</v>
      </c>
      <c r="G9543" s="7">
        <f t="shared" si="1720"/>
        <v>0</v>
      </c>
      <c r="H9543" s="7">
        <f t="shared" si="1721"/>
        <v>0</v>
      </c>
      <c r="I9543" s="7">
        <f t="shared" si="1722"/>
        <v>0</v>
      </c>
      <c r="J9543" s="7">
        <f t="shared" si="1723"/>
        <v>0</v>
      </c>
      <c r="K9543" s="8" t="e">
        <f t="shared" si="1724"/>
        <v>#N/A</v>
      </c>
      <c r="L9543" s="7" t="e">
        <f t="shared" si="1725"/>
        <v>#N/A</v>
      </c>
      <c r="M9543" s="8" t="e">
        <f t="shared" si="1702"/>
        <v>#N/A</v>
      </c>
      <c r="N9543" s="8" t="e">
        <f t="shared" si="1703"/>
        <v>#N/A</v>
      </c>
    </row>
    <row r="9544" spans="1:14" ht="15.75" customHeight="1" x14ac:dyDescent="0.35">
      <c r="A9544" s="7">
        <f t="shared" si="1715"/>
        <v>0</v>
      </c>
      <c r="B9544" s="7">
        <f t="shared" si="1716"/>
        <v>0</v>
      </c>
      <c r="C9544" s="7">
        <f t="shared" si="1717"/>
        <v>0</v>
      </c>
      <c r="D9544" s="7">
        <f t="shared" si="1718"/>
        <v>0</v>
      </c>
      <c r="E9544" s="7" t="e">
        <f>IF('Report DCM'!$H9544="In-Stream Video","Rich Media display banner",IF('Report DCM'!$I9544&gt;'Report DCM'!$J9544,"Standard",VLOOKUP(CONCATENATE(bd_adtype,"_",bd_creativetype),tabela,2,FALSE)))</f>
        <v>#N/A</v>
      </c>
      <c r="F9544" s="7">
        <f t="shared" si="1719"/>
        <v>0</v>
      </c>
      <c r="G9544" s="7">
        <f t="shared" si="1720"/>
        <v>0</v>
      </c>
      <c r="H9544" s="7">
        <f t="shared" si="1721"/>
        <v>0</v>
      </c>
      <c r="I9544" s="7">
        <f t="shared" si="1722"/>
        <v>0</v>
      </c>
      <c r="J9544" s="7">
        <f t="shared" si="1723"/>
        <v>0</v>
      </c>
      <c r="K9544" s="8" t="e">
        <f t="shared" si="1724"/>
        <v>#N/A</v>
      </c>
      <c r="L9544" s="7" t="e">
        <f t="shared" si="1725"/>
        <v>#N/A</v>
      </c>
      <c r="M9544" s="8" t="e">
        <f t="shared" si="1702"/>
        <v>#N/A</v>
      </c>
      <c r="N9544" s="8" t="e">
        <f t="shared" si="1703"/>
        <v>#N/A</v>
      </c>
    </row>
    <row r="9545" spans="1:14" ht="15.75" customHeight="1" x14ac:dyDescent="0.35">
      <c r="A9545" s="7">
        <f t="shared" si="1715"/>
        <v>0</v>
      </c>
      <c r="B9545" s="7">
        <f t="shared" si="1716"/>
        <v>0</v>
      </c>
      <c r="C9545" s="7">
        <f t="shared" si="1717"/>
        <v>0</v>
      </c>
      <c r="D9545" s="7">
        <f t="shared" si="1718"/>
        <v>0</v>
      </c>
      <c r="E9545" s="7" t="e">
        <f>IF('Report DCM'!$H9545="In-Stream Video","Rich Media display banner",IF('Report DCM'!$I9545&gt;'Report DCM'!$J9545,"Standard",VLOOKUP(CONCATENATE(bd_adtype,"_",bd_creativetype),tabela,2,FALSE)))</f>
        <v>#N/A</v>
      </c>
      <c r="F9545" s="7">
        <f t="shared" si="1719"/>
        <v>0</v>
      </c>
      <c r="G9545" s="7">
        <f t="shared" si="1720"/>
        <v>0</v>
      </c>
      <c r="H9545" s="7">
        <f t="shared" si="1721"/>
        <v>0</v>
      </c>
      <c r="I9545" s="7">
        <f t="shared" si="1722"/>
        <v>0</v>
      </c>
      <c r="J9545" s="7">
        <f t="shared" si="1723"/>
        <v>0</v>
      </c>
      <c r="K9545" s="8" t="e">
        <f t="shared" si="1724"/>
        <v>#N/A</v>
      </c>
      <c r="L9545" s="7" t="e">
        <f t="shared" si="1725"/>
        <v>#N/A</v>
      </c>
      <c r="M9545" s="8" t="e">
        <f t="shared" si="1702"/>
        <v>#N/A</v>
      </c>
      <c r="N9545" s="8" t="e">
        <f t="shared" si="1703"/>
        <v>#N/A</v>
      </c>
    </row>
    <row r="9546" spans="1:14" ht="15.75" customHeight="1" x14ac:dyDescent="0.35">
      <c r="A9546" s="7">
        <f t="shared" si="1715"/>
        <v>0</v>
      </c>
      <c r="B9546" s="7">
        <f t="shared" si="1716"/>
        <v>0</v>
      </c>
      <c r="C9546" s="7">
        <f t="shared" si="1717"/>
        <v>0</v>
      </c>
      <c r="D9546" s="7">
        <f t="shared" si="1718"/>
        <v>0</v>
      </c>
      <c r="E9546" s="7" t="e">
        <f>IF('Report DCM'!$H9546="In-Stream Video","Rich Media display banner",IF('Report DCM'!$I9546&gt;'Report DCM'!$J9546,"Standard",VLOOKUP(CONCATENATE(bd_adtype,"_",bd_creativetype),tabela,2,FALSE)))</f>
        <v>#N/A</v>
      </c>
      <c r="F9546" s="7">
        <f t="shared" si="1719"/>
        <v>0</v>
      </c>
      <c r="G9546" s="7">
        <f t="shared" si="1720"/>
        <v>0</v>
      </c>
      <c r="H9546" s="7">
        <f t="shared" si="1721"/>
        <v>0</v>
      </c>
      <c r="I9546" s="7">
        <f t="shared" si="1722"/>
        <v>0</v>
      </c>
      <c r="J9546" s="7">
        <f t="shared" si="1723"/>
        <v>0</v>
      </c>
      <c r="K9546" s="8" t="e">
        <f t="shared" si="1724"/>
        <v>#N/A</v>
      </c>
      <c r="L9546" s="7" t="e">
        <f t="shared" si="1725"/>
        <v>#N/A</v>
      </c>
      <c r="M9546" s="8" t="e">
        <f t="shared" si="1702"/>
        <v>#N/A</v>
      </c>
      <c r="N9546" s="8" t="e">
        <f t="shared" si="1703"/>
        <v>#N/A</v>
      </c>
    </row>
    <row r="9547" spans="1:14" ht="15.75" customHeight="1" x14ac:dyDescent="0.35">
      <c r="A9547" s="7">
        <f t="shared" si="1715"/>
        <v>0</v>
      </c>
      <c r="B9547" s="7">
        <f t="shared" si="1716"/>
        <v>0</v>
      </c>
      <c r="C9547" s="7">
        <f t="shared" si="1717"/>
        <v>0</v>
      </c>
      <c r="D9547" s="7">
        <f t="shared" si="1718"/>
        <v>0</v>
      </c>
      <c r="E9547" s="7" t="e">
        <f>IF('Report DCM'!$H9547="In-Stream Video","Rich Media display banner",IF('Report DCM'!$I9547&gt;'Report DCM'!$J9547,"Standard",VLOOKUP(CONCATENATE(bd_adtype,"_",bd_creativetype),tabela,2,FALSE)))</f>
        <v>#N/A</v>
      </c>
      <c r="F9547" s="7">
        <f t="shared" si="1719"/>
        <v>0</v>
      </c>
      <c r="G9547" s="7">
        <f t="shared" si="1720"/>
        <v>0</v>
      </c>
      <c r="H9547" s="7">
        <f t="shared" si="1721"/>
        <v>0</v>
      </c>
      <c r="I9547" s="7">
        <f t="shared" si="1722"/>
        <v>0</v>
      </c>
      <c r="J9547" s="7">
        <f t="shared" si="1723"/>
        <v>0</v>
      </c>
      <c r="K9547" s="8" t="e">
        <f t="shared" si="1724"/>
        <v>#N/A</v>
      </c>
      <c r="L9547" s="7" t="e">
        <f t="shared" si="1725"/>
        <v>#N/A</v>
      </c>
      <c r="M9547" s="8" t="e">
        <f t="shared" si="1702"/>
        <v>#N/A</v>
      </c>
      <c r="N9547" s="8" t="e">
        <f t="shared" si="1703"/>
        <v>#N/A</v>
      </c>
    </row>
    <row r="9548" spans="1:14" ht="15.75" customHeight="1" x14ac:dyDescent="0.35">
      <c r="A9548" s="7">
        <f t="shared" si="1715"/>
        <v>0</v>
      </c>
      <c r="B9548" s="7">
        <f t="shared" si="1716"/>
        <v>0</v>
      </c>
      <c r="C9548" s="7">
        <f t="shared" si="1717"/>
        <v>0</v>
      </c>
      <c r="D9548" s="7">
        <f t="shared" si="1718"/>
        <v>0</v>
      </c>
      <c r="E9548" s="7" t="e">
        <f>IF('Report DCM'!$H9548="In-Stream Video","Rich Media display banner",IF('Report DCM'!$I9548&gt;'Report DCM'!$J9548,"Standard",VLOOKUP(CONCATENATE(bd_adtype,"_",bd_creativetype),tabela,2,FALSE)))</f>
        <v>#N/A</v>
      </c>
      <c r="F9548" s="7">
        <f t="shared" si="1719"/>
        <v>0</v>
      </c>
      <c r="G9548" s="7">
        <f t="shared" si="1720"/>
        <v>0</v>
      </c>
      <c r="H9548" s="7">
        <f t="shared" si="1721"/>
        <v>0</v>
      </c>
      <c r="I9548" s="7">
        <f t="shared" si="1722"/>
        <v>0</v>
      </c>
      <c r="J9548" s="7">
        <f t="shared" si="1723"/>
        <v>0</v>
      </c>
      <c r="K9548" s="8" t="e">
        <f t="shared" si="1724"/>
        <v>#N/A</v>
      </c>
      <c r="L9548" s="7" t="e">
        <f t="shared" si="1725"/>
        <v>#N/A</v>
      </c>
      <c r="M9548" s="8" t="e">
        <f t="shared" si="1702"/>
        <v>#N/A</v>
      </c>
      <c r="N9548" s="8" t="e">
        <f t="shared" si="1703"/>
        <v>#N/A</v>
      </c>
    </row>
    <row r="9549" spans="1:14" ht="15.75" customHeight="1" x14ac:dyDescent="0.35">
      <c r="A9549" s="7">
        <f t="shared" si="1715"/>
        <v>0</v>
      </c>
      <c r="B9549" s="7">
        <f t="shared" si="1716"/>
        <v>0</v>
      </c>
      <c r="C9549" s="7">
        <f t="shared" si="1717"/>
        <v>0</v>
      </c>
      <c r="D9549" s="7">
        <f t="shared" si="1718"/>
        <v>0</v>
      </c>
      <c r="E9549" s="7" t="e">
        <f>IF('Report DCM'!$H9549="In-Stream Video","Rich Media display banner",IF('Report DCM'!$I9549&gt;'Report DCM'!$J9549,"Standard",VLOOKUP(CONCATENATE(bd_adtype,"_",bd_creativetype),tabela,2,FALSE)))</f>
        <v>#N/A</v>
      </c>
      <c r="F9549" s="7">
        <f t="shared" si="1719"/>
        <v>0</v>
      </c>
      <c r="G9549" s="7">
        <f t="shared" si="1720"/>
        <v>0</v>
      </c>
      <c r="H9549" s="7">
        <f t="shared" si="1721"/>
        <v>0</v>
      </c>
      <c r="I9549" s="7">
        <f t="shared" si="1722"/>
        <v>0</v>
      </c>
      <c r="J9549" s="7">
        <f t="shared" si="1723"/>
        <v>0</v>
      </c>
      <c r="K9549" s="8" t="e">
        <f t="shared" si="1724"/>
        <v>#N/A</v>
      </c>
      <c r="L9549" s="7" t="e">
        <f t="shared" si="1725"/>
        <v>#N/A</v>
      </c>
      <c r="M9549" s="8" t="e">
        <f t="shared" si="1702"/>
        <v>#N/A</v>
      </c>
      <c r="N9549" s="8" t="e">
        <f t="shared" si="1703"/>
        <v>#N/A</v>
      </c>
    </row>
    <row r="9550" spans="1:14" ht="15.75" customHeight="1" x14ac:dyDescent="0.35">
      <c r="A9550" s="7">
        <f t="shared" si="1715"/>
        <v>0</v>
      </c>
      <c r="B9550" s="7">
        <f t="shared" si="1716"/>
        <v>0</v>
      </c>
      <c r="C9550" s="7">
        <f t="shared" si="1717"/>
        <v>0</v>
      </c>
      <c r="D9550" s="7">
        <f t="shared" si="1718"/>
        <v>0</v>
      </c>
      <c r="E9550" s="7" t="e">
        <f>IF('Report DCM'!$H9550="In-Stream Video","Rich Media display banner",IF('Report DCM'!$I9550&gt;'Report DCM'!$J9550,"Standard",VLOOKUP(CONCATENATE(bd_adtype,"_",bd_creativetype),tabela,2,FALSE)))</f>
        <v>#N/A</v>
      </c>
      <c r="F9550" s="7">
        <f t="shared" si="1719"/>
        <v>0</v>
      </c>
      <c r="G9550" s="7">
        <f t="shared" si="1720"/>
        <v>0</v>
      </c>
      <c r="H9550" s="7">
        <f t="shared" si="1721"/>
        <v>0</v>
      </c>
      <c r="I9550" s="7">
        <f t="shared" si="1722"/>
        <v>0</v>
      </c>
      <c r="J9550" s="7">
        <f t="shared" si="1723"/>
        <v>0</v>
      </c>
      <c r="K9550" s="8" t="e">
        <f t="shared" si="1724"/>
        <v>#N/A</v>
      </c>
      <c r="L9550" s="7" t="e">
        <f t="shared" si="1725"/>
        <v>#N/A</v>
      </c>
      <c r="M9550" s="8" t="e">
        <f t="shared" si="1702"/>
        <v>#N/A</v>
      </c>
      <c r="N9550" s="8" t="e">
        <f t="shared" si="1703"/>
        <v>#N/A</v>
      </c>
    </row>
    <row r="9551" spans="1:14" ht="15.75" customHeight="1" x14ac:dyDescent="0.35">
      <c r="A9551" s="7">
        <f t="shared" si="1715"/>
        <v>0</v>
      </c>
      <c r="B9551" s="7">
        <f t="shared" si="1716"/>
        <v>0</v>
      </c>
      <c r="C9551" s="7">
        <f t="shared" si="1717"/>
        <v>0</v>
      </c>
      <c r="D9551" s="7">
        <f t="shared" si="1718"/>
        <v>0</v>
      </c>
      <c r="E9551" s="7" t="e">
        <f>IF('Report DCM'!$H9551="In-Stream Video","Rich Media display banner",IF('Report DCM'!$I9551&gt;'Report DCM'!$J9551,"Standard",VLOOKUP(CONCATENATE(bd_adtype,"_",bd_creativetype),tabela,2,FALSE)))</f>
        <v>#N/A</v>
      </c>
      <c r="F9551" s="7">
        <f t="shared" si="1719"/>
        <v>0</v>
      </c>
      <c r="G9551" s="7">
        <f t="shared" si="1720"/>
        <v>0</v>
      </c>
      <c r="H9551" s="7">
        <f t="shared" si="1721"/>
        <v>0</v>
      </c>
      <c r="I9551" s="7">
        <f t="shared" si="1722"/>
        <v>0</v>
      </c>
      <c r="J9551" s="7">
        <f t="shared" si="1723"/>
        <v>0</v>
      </c>
      <c r="K9551" s="8" t="e">
        <f t="shared" si="1724"/>
        <v>#N/A</v>
      </c>
      <c r="L9551" s="7" t="e">
        <f t="shared" si="1725"/>
        <v>#N/A</v>
      </c>
      <c r="M9551" s="8" t="e">
        <f t="shared" si="1702"/>
        <v>#N/A</v>
      </c>
      <c r="N9551" s="8" t="e">
        <f t="shared" si="1703"/>
        <v>#N/A</v>
      </c>
    </row>
    <row r="9552" spans="1:14" ht="15.75" customHeight="1" x14ac:dyDescent="0.35">
      <c r="A9552" s="7">
        <f t="shared" si="1715"/>
        <v>0</v>
      </c>
      <c r="B9552" s="7">
        <f t="shared" si="1716"/>
        <v>0</v>
      </c>
      <c r="C9552" s="7">
        <f t="shared" si="1717"/>
        <v>0</v>
      </c>
      <c r="D9552" s="7">
        <f t="shared" si="1718"/>
        <v>0</v>
      </c>
      <c r="E9552" s="7" t="e">
        <f>IF('Report DCM'!$H9552="In-Stream Video","Rich Media display banner",IF('Report DCM'!$I9552&gt;'Report DCM'!$J9552,"Standard",VLOOKUP(CONCATENATE(bd_adtype,"_",bd_creativetype),tabela,2,FALSE)))</f>
        <v>#N/A</v>
      </c>
      <c r="F9552" s="7">
        <f t="shared" si="1719"/>
        <v>0</v>
      </c>
      <c r="G9552" s="7">
        <f t="shared" si="1720"/>
        <v>0</v>
      </c>
      <c r="H9552" s="7">
        <f t="shared" si="1721"/>
        <v>0</v>
      </c>
      <c r="I9552" s="7">
        <f t="shared" si="1722"/>
        <v>0</v>
      </c>
      <c r="J9552" s="7">
        <f t="shared" si="1723"/>
        <v>0</v>
      </c>
      <c r="K9552" s="8" t="e">
        <f t="shared" si="1724"/>
        <v>#N/A</v>
      </c>
      <c r="L9552" s="7" t="e">
        <f t="shared" si="1725"/>
        <v>#N/A</v>
      </c>
      <c r="M9552" s="8" t="e">
        <f t="shared" si="1702"/>
        <v>#N/A</v>
      </c>
      <c r="N9552" s="8" t="e">
        <f t="shared" si="1703"/>
        <v>#N/A</v>
      </c>
    </row>
    <row r="9553" spans="1:14" ht="15.75" customHeight="1" x14ac:dyDescent="0.35">
      <c r="A9553" s="7">
        <f t="shared" si="1715"/>
        <v>0</v>
      </c>
      <c r="B9553" s="7">
        <f t="shared" si="1716"/>
        <v>0</v>
      </c>
      <c r="C9553" s="7">
        <f t="shared" si="1717"/>
        <v>0</v>
      </c>
      <c r="D9553" s="7">
        <f t="shared" si="1718"/>
        <v>0</v>
      </c>
      <c r="E9553" s="7" t="e">
        <f>IF('Report DCM'!$H9553="In-Stream Video","Rich Media display banner",IF('Report DCM'!$I9553&gt;'Report DCM'!$J9553,"Standard",VLOOKUP(CONCATENATE(bd_adtype,"_",bd_creativetype),tabela,2,FALSE)))</f>
        <v>#N/A</v>
      </c>
      <c r="F9553" s="7">
        <f t="shared" si="1719"/>
        <v>0</v>
      </c>
      <c r="G9553" s="7">
        <f t="shared" si="1720"/>
        <v>0</v>
      </c>
      <c r="H9553" s="7">
        <f t="shared" si="1721"/>
        <v>0</v>
      </c>
      <c r="I9553" s="7">
        <f t="shared" si="1722"/>
        <v>0</v>
      </c>
      <c r="J9553" s="7">
        <f t="shared" si="1723"/>
        <v>0</v>
      </c>
      <c r="K9553" s="8" t="e">
        <f t="shared" si="1724"/>
        <v>#N/A</v>
      </c>
      <c r="L9553" s="7" t="e">
        <f t="shared" si="1725"/>
        <v>#N/A</v>
      </c>
      <c r="M9553" s="8" t="e">
        <f t="shared" si="1702"/>
        <v>#N/A</v>
      </c>
      <c r="N9553" s="8" t="e">
        <f t="shared" si="1703"/>
        <v>#N/A</v>
      </c>
    </row>
    <row r="9554" spans="1:14" ht="15.75" customHeight="1" x14ac:dyDescent="0.35">
      <c r="A9554" s="7">
        <f t="shared" si="1715"/>
        <v>0</v>
      </c>
      <c r="B9554" s="7">
        <f t="shared" si="1716"/>
        <v>0</v>
      </c>
      <c r="C9554" s="7">
        <f t="shared" si="1717"/>
        <v>0</v>
      </c>
      <c r="D9554" s="7">
        <f t="shared" si="1718"/>
        <v>0</v>
      </c>
      <c r="E9554" s="7" t="e">
        <f>IF('Report DCM'!$H9554="In-Stream Video","Rich Media display banner",IF('Report DCM'!$I9554&gt;'Report DCM'!$J9554,"Standard",VLOOKUP(CONCATENATE(bd_adtype,"_",bd_creativetype),tabela,2,FALSE)))</f>
        <v>#N/A</v>
      </c>
      <c r="F9554" s="7">
        <f t="shared" si="1719"/>
        <v>0</v>
      </c>
      <c r="G9554" s="7">
        <f t="shared" si="1720"/>
        <v>0</v>
      </c>
      <c r="H9554" s="7">
        <f t="shared" si="1721"/>
        <v>0</v>
      </c>
      <c r="I9554" s="7">
        <f t="shared" si="1722"/>
        <v>0</v>
      </c>
      <c r="J9554" s="7">
        <f t="shared" si="1723"/>
        <v>0</v>
      </c>
      <c r="K9554" s="8" t="e">
        <f t="shared" si="1724"/>
        <v>#N/A</v>
      </c>
      <c r="L9554" s="7" t="e">
        <f t="shared" si="1725"/>
        <v>#N/A</v>
      </c>
      <c r="M9554" s="8" t="e">
        <f t="shared" si="1702"/>
        <v>#N/A</v>
      </c>
      <c r="N9554" s="8" t="e">
        <f t="shared" si="1703"/>
        <v>#N/A</v>
      </c>
    </row>
    <row r="9555" spans="1:14" ht="15.75" customHeight="1" x14ac:dyDescent="0.35">
      <c r="A9555" s="7">
        <f t="shared" si="1715"/>
        <v>0</v>
      </c>
      <c r="B9555" s="7">
        <f t="shared" si="1716"/>
        <v>0</v>
      </c>
      <c r="C9555" s="7">
        <f t="shared" si="1717"/>
        <v>0</v>
      </c>
      <c r="D9555" s="7">
        <f t="shared" si="1718"/>
        <v>0</v>
      </c>
      <c r="E9555" s="7" t="e">
        <f>IF('Report DCM'!$H9555="In-Stream Video","Rich Media display banner",IF('Report DCM'!$I9555&gt;'Report DCM'!$J9555,"Standard",VLOOKUP(CONCATENATE(bd_adtype,"_",bd_creativetype),tabela,2,FALSE)))</f>
        <v>#N/A</v>
      </c>
      <c r="F9555" s="7">
        <f t="shared" si="1719"/>
        <v>0</v>
      </c>
      <c r="G9555" s="7">
        <f t="shared" si="1720"/>
        <v>0</v>
      </c>
      <c r="H9555" s="7">
        <f t="shared" si="1721"/>
        <v>0</v>
      </c>
      <c r="I9555" s="7">
        <f t="shared" si="1722"/>
        <v>0</v>
      </c>
      <c r="J9555" s="7">
        <f t="shared" si="1723"/>
        <v>0</v>
      </c>
      <c r="K9555" s="8" t="e">
        <f t="shared" si="1724"/>
        <v>#N/A</v>
      </c>
      <c r="L9555" s="7" t="e">
        <f t="shared" si="1725"/>
        <v>#N/A</v>
      </c>
      <c r="M9555" s="8" t="e">
        <f t="shared" si="1702"/>
        <v>#N/A</v>
      </c>
      <c r="N9555" s="8" t="e">
        <f t="shared" si="1703"/>
        <v>#N/A</v>
      </c>
    </row>
    <row r="9556" spans="1:14" ht="15.75" customHeight="1" x14ac:dyDescent="0.35">
      <c r="A9556" s="7">
        <f t="shared" si="1715"/>
        <v>0</v>
      </c>
      <c r="B9556" s="7">
        <f t="shared" si="1716"/>
        <v>0</v>
      </c>
      <c r="C9556" s="7">
        <f t="shared" si="1717"/>
        <v>0</v>
      </c>
      <c r="D9556" s="7">
        <f t="shared" si="1718"/>
        <v>0</v>
      </c>
      <c r="E9556" s="7" t="e">
        <f>IF('Report DCM'!$H9556="In-Stream Video","Rich Media display banner",IF('Report DCM'!$I9556&gt;'Report DCM'!$J9556,"Standard",VLOOKUP(CONCATENATE(bd_adtype,"_",bd_creativetype),tabela,2,FALSE)))</f>
        <v>#N/A</v>
      </c>
      <c r="F9556" s="7">
        <f t="shared" si="1719"/>
        <v>0</v>
      </c>
      <c r="G9556" s="7">
        <f t="shared" si="1720"/>
        <v>0</v>
      </c>
      <c r="H9556" s="7">
        <f t="shared" si="1721"/>
        <v>0</v>
      </c>
      <c r="I9556" s="7">
        <f t="shared" si="1722"/>
        <v>0</v>
      </c>
      <c r="J9556" s="7">
        <f t="shared" si="1723"/>
        <v>0</v>
      </c>
      <c r="K9556" s="8" t="e">
        <f t="shared" si="1724"/>
        <v>#N/A</v>
      </c>
      <c r="L9556" s="7" t="e">
        <f t="shared" si="1725"/>
        <v>#N/A</v>
      </c>
      <c r="M9556" s="8" t="e">
        <f t="shared" si="1702"/>
        <v>#N/A</v>
      </c>
      <c r="N9556" s="8" t="e">
        <f t="shared" si="1703"/>
        <v>#N/A</v>
      </c>
    </row>
    <row r="9557" spans="1:14" ht="15.75" customHeight="1" x14ac:dyDescent="0.35">
      <c r="A9557" s="7">
        <f t="shared" si="1715"/>
        <v>0</v>
      </c>
      <c r="B9557" s="7">
        <f t="shared" si="1716"/>
        <v>0</v>
      </c>
      <c r="C9557" s="7">
        <f t="shared" si="1717"/>
        <v>0</v>
      </c>
      <c r="D9557" s="7">
        <f t="shared" si="1718"/>
        <v>0</v>
      </c>
      <c r="E9557" s="7" t="e">
        <f>IF('Report DCM'!$H9557="In-Stream Video","Rich Media display banner",IF('Report DCM'!$I9557&gt;'Report DCM'!$J9557,"Standard",VLOOKUP(CONCATENATE(bd_adtype,"_",bd_creativetype),tabela,2,FALSE)))</f>
        <v>#N/A</v>
      </c>
      <c r="F9557" s="7">
        <f t="shared" si="1719"/>
        <v>0</v>
      </c>
      <c r="G9557" s="7">
        <f t="shared" si="1720"/>
        <v>0</v>
      </c>
      <c r="H9557" s="7">
        <f t="shared" si="1721"/>
        <v>0</v>
      </c>
      <c r="I9557" s="7">
        <f t="shared" si="1722"/>
        <v>0</v>
      </c>
      <c r="J9557" s="7">
        <f t="shared" si="1723"/>
        <v>0</v>
      </c>
      <c r="K9557" s="8" t="e">
        <f t="shared" si="1724"/>
        <v>#N/A</v>
      </c>
      <c r="L9557" s="7" t="e">
        <f t="shared" si="1725"/>
        <v>#N/A</v>
      </c>
      <c r="M9557" s="8" t="e">
        <f t="shared" si="1702"/>
        <v>#N/A</v>
      </c>
      <c r="N9557" s="8" t="e">
        <f t="shared" si="1703"/>
        <v>#N/A</v>
      </c>
    </row>
    <row r="9558" spans="1:14" ht="15.75" customHeight="1" x14ac:dyDescent="0.35">
      <c r="A9558" s="7">
        <f t="shared" si="1715"/>
        <v>0</v>
      </c>
      <c r="B9558" s="7">
        <f t="shared" si="1716"/>
        <v>0</v>
      </c>
      <c r="C9558" s="7">
        <f t="shared" si="1717"/>
        <v>0</v>
      </c>
      <c r="D9558" s="7">
        <f t="shared" si="1718"/>
        <v>0</v>
      </c>
      <c r="E9558" s="7" t="e">
        <f>IF('Report DCM'!$H9558="In-Stream Video","Rich Media display banner",IF('Report DCM'!$I9558&gt;'Report DCM'!$J9558,"Standard",VLOOKUP(CONCATENATE(bd_adtype,"_",bd_creativetype),tabela,2,FALSE)))</f>
        <v>#N/A</v>
      </c>
      <c r="F9558" s="7">
        <f t="shared" si="1719"/>
        <v>0</v>
      </c>
      <c r="G9558" s="7">
        <f t="shared" si="1720"/>
        <v>0</v>
      </c>
      <c r="H9558" s="7">
        <f t="shared" si="1721"/>
        <v>0</v>
      </c>
      <c r="I9558" s="7">
        <f t="shared" si="1722"/>
        <v>0</v>
      </c>
      <c r="J9558" s="7">
        <f t="shared" si="1723"/>
        <v>0</v>
      </c>
      <c r="K9558" s="8" t="e">
        <f t="shared" si="1724"/>
        <v>#N/A</v>
      </c>
      <c r="L9558" s="7" t="e">
        <f t="shared" si="1725"/>
        <v>#N/A</v>
      </c>
      <c r="M9558" s="8" t="e">
        <f t="shared" si="1702"/>
        <v>#N/A</v>
      </c>
      <c r="N9558" s="8" t="e">
        <f t="shared" si="1703"/>
        <v>#N/A</v>
      </c>
    </row>
    <row r="9559" spans="1:14" ht="15.75" customHeight="1" x14ac:dyDescent="0.35">
      <c r="A9559" s="7">
        <f t="shared" si="1715"/>
        <v>0</v>
      </c>
      <c r="B9559" s="7">
        <f t="shared" si="1716"/>
        <v>0</v>
      </c>
      <c r="C9559" s="7">
        <f t="shared" si="1717"/>
        <v>0</v>
      </c>
      <c r="D9559" s="7">
        <f t="shared" si="1718"/>
        <v>0</v>
      </c>
      <c r="E9559" s="7" t="e">
        <f>IF('Report DCM'!$H9559="In-Stream Video","Rich Media display banner",IF('Report DCM'!$I9559&gt;'Report DCM'!$J9559,"Standard",VLOOKUP(CONCATENATE(bd_adtype,"_",bd_creativetype),tabela,2,FALSE)))</f>
        <v>#N/A</v>
      </c>
      <c r="F9559" s="7">
        <f t="shared" si="1719"/>
        <v>0</v>
      </c>
      <c r="G9559" s="7">
        <f t="shared" si="1720"/>
        <v>0</v>
      </c>
      <c r="H9559" s="7">
        <f t="shared" si="1721"/>
        <v>0</v>
      </c>
      <c r="I9559" s="7">
        <f t="shared" si="1722"/>
        <v>0</v>
      </c>
      <c r="J9559" s="7">
        <f t="shared" si="1723"/>
        <v>0</v>
      </c>
      <c r="K9559" s="8" t="e">
        <f t="shared" si="1724"/>
        <v>#N/A</v>
      </c>
      <c r="L9559" s="7" t="e">
        <f t="shared" si="1725"/>
        <v>#N/A</v>
      </c>
      <c r="M9559" s="8" t="e">
        <f t="shared" si="1702"/>
        <v>#N/A</v>
      </c>
      <c r="N9559" s="8" t="e">
        <f t="shared" si="1703"/>
        <v>#N/A</v>
      </c>
    </row>
    <row r="9560" spans="1:14" ht="15.75" customHeight="1" x14ac:dyDescent="0.35">
      <c r="A9560" s="7">
        <f t="shared" si="1715"/>
        <v>0</v>
      </c>
      <c r="B9560" s="7">
        <f t="shared" si="1716"/>
        <v>0</v>
      </c>
      <c r="C9560" s="7">
        <f t="shared" si="1717"/>
        <v>0</v>
      </c>
      <c r="D9560" s="7">
        <f t="shared" si="1718"/>
        <v>0</v>
      </c>
      <c r="E9560" s="7" t="e">
        <f>IF('Report DCM'!$H9560="In-Stream Video","Rich Media display banner",IF('Report DCM'!$I9560&gt;'Report DCM'!$J9560,"Standard",VLOOKUP(CONCATENATE(bd_adtype,"_",bd_creativetype),tabela,2,FALSE)))</f>
        <v>#N/A</v>
      </c>
      <c r="F9560" s="7">
        <f t="shared" si="1719"/>
        <v>0</v>
      </c>
      <c r="G9560" s="7">
        <f t="shared" si="1720"/>
        <v>0</v>
      </c>
      <c r="H9560" s="7">
        <f t="shared" si="1721"/>
        <v>0</v>
      </c>
      <c r="I9560" s="7">
        <f t="shared" si="1722"/>
        <v>0</v>
      </c>
      <c r="J9560" s="7">
        <f t="shared" si="1723"/>
        <v>0</v>
      </c>
      <c r="K9560" s="8" t="e">
        <f t="shared" si="1724"/>
        <v>#N/A</v>
      </c>
      <c r="L9560" s="7" t="e">
        <f t="shared" si="1725"/>
        <v>#N/A</v>
      </c>
      <c r="M9560" s="8" t="e">
        <f t="shared" si="1702"/>
        <v>#N/A</v>
      </c>
      <c r="N9560" s="8" t="e">
        <f t="shared" si="1703"/>
        <v>#N/A</v>
      </c>
    </row>
    <row r="9561" spans="1:14" ht="15.75" customHeight="1" x14ac:dyDescent="0.35">
      <c r="A9561" s="7">
        <f t="shared" si="1715"/>
        <v>0</v>
      </c>
      <c r="B9561" s="7">
        <f t="shared" si="1716"/>
        <v>0</v>
      </c>
      <c r="C9561" s="7">
        <f t="shared" si="1717"/>
        <v>0</v>
      </c>
      <c r="D9561" s="7">
        <f t="shared" si="1718"/>
        <v>0</v>
      </c>
      <c r="E9561" s="7" t="e">
        <f>IF('Report DCM'!$H9561="In-Stream Video","Rich Media display banner",IF('Report DCM'!$I9561&gt;'Report DCM'!$J9561,"Standard",VLOOKUP(CONCATENATE(bd_adtype,"_",bd_creativetype),tabela,2,FALSE)))</f>
        <v>#N/A</v>
      </c>
      <c r="F9561" s="7">
        <f t="shared" si="1719"/>
        <v>0</v>
      </c>
      <c r="G9561" s="7">
        <f t="shared" si="1720"/>
        <v>0</v>
      </c>
      <c r="H9561" s="7">
        <f t="shared" si="1721"/>
        <v>0</v>
      </c>
      <c r="I9561" s="7">
        <f t="shared" si="1722"/>
        <v>0</v>
      </c>
      <c r="J9561" s="7">
        <f t="shared" si="1723"/>
        <v>0</v>
      </c>
      <c r="K9561" s="8" t="e">
        <f t="shared" si="1724"/>
        <v>#N/A</v>
      </c>
      <c r="L9561" s="7" t="e">
        <f t="shared" si="1725"/>
        <v>#N/A</v>
      </c>
      <c r="M9561" s="8" t="e">
        <f t="shared" si="1702"/>
        <v>#N/A</v>
      </c>
      <c r="N9561" s="8" t="e">
        <f t="shared" si="1703"/>
        <v>#N/A</v>
      </c>
    </row>
    <row r="9562" spans="1:14" ht="15.75" customHeight="1" x14ac:dyDescent="0.35">
      <c r="A9562" s="7">
        <f t="shared" si="1715"/>
        <v>0</v>
      </c>
      <c r="B9562" s="7">
        <f t="shared" si="1716"/>
        <v>0</v>
      </c>
      <c r="C9562" s="7">
        <f t="shared" si="1717"/>
        <v>0</v>
      </c>
      <c r="D9562" s="7">
        <f t="shared" si="1718"/>
        <v>0</v>
      </c>
      <c r="E9562" s="7" t="e">
        <f>IF('Report DCM'!$H9562="In-Stream Video","Rich Media display banner",IF('Report DCM'!$I9562&gt;'Report DCM'!$J9562,"Standard",VLOOKUP(CONCATENATE(bd_adtype,"_",bd_creativetype),tabela,2,FALSE)))</f>
        <v>#N/A</v>
      </c>
      <c r="F9562" s="7">
        <f t="shared" si="1719"/>
        <v>0</v>
      </c>
      <c r="G9562" s="7">
        <f t="shared" si="1720"/>
        <v>0</v>
      </c>
      <c r="H9562" s="7">
        <f t="shared" si="1721"/>
        <v>0</v>
      </c>
      <c r="I9562" s="7">
        <f t="shared" si="1722"/>
        <v>0</v>
      </c>
      <c r="J9562" s="7">
        <f t="shared" si="1723"/>
        <v>0</v>
      </c>
      <c r="K9562" s="8" t="e">
        <f t="shared" si="1724"/>
        <v>#N/A</v>
      </c>
      <c r="L9562" s="7" t="e">
        <f t="shared" si="1725"/>
        <v>#N/A</v>
      </c>
      <c r="M9562" s="8" t="e">
        <f t="shared" si="1702"/>
        <v>#N/A</v>
      </c>
      <c r="N9562" s="8" t="e">
        <f t="shared" si="1703"/>
        <v>#N/A</v>
      </c>
    </row>
    <row r="9563" spans="1:14" ht="15.75" customHeight="1" x14ac:dyDescent="0.35">
      <c r="A9563" s="7">
        <f t="shared" si="1715"/>
        <v>0</v>
      </c>
      <c r="B9563" s="7">
        <f t="shared" si="1716"/>
        <v>0</v>
      </c>
      <c r="C9563" s="7">
        <f t="shared" si="1717"/>
        <v>0</v>
      </c>
      <c r="D9563" s="7">
        <f t="shared" si="1718"/>
        <v>0</v>
      </c>
      <c r="E9563" s="7" t="e">
        <f>IF('Report DCM'!$H9563="In-Stream Video","Rich Media display banner",IF('Report DCM'!$I9563&gt;'Report DCM'!$J9563,"Standard",VLOOKUP(CONCATENATE(bd_adtype,"_",bd_creativetype),tabela,2,FALSE)))</f>
        <v>#N/A</v>
      </c>
      <c r="F9563" s="7">
        <f t="shared" si="1719"/>
        <v>0</v>
      </c>
      <c r="G9563" s="7">
        <f t="shared" si="1720"/>
        <v>0</v>
      </c>
      <c r="H9563" s="7">
        <f t="shared" si="1721"/>
        <v>0</v>
      </c>
      <c r="I9563" s="7">
        <f t="shared" si="1722"/>
        <v>0</v>
      </c>
      <c r="J9563" s="7">
        <f t="shared" si="1723"/>
        <v>0</v>
      </c>
      <c r="K9563" s="8" t="e">
        <f t="shared" si="1724"/>
        <v>#N/A</v>
      </c>
      <c r="L9563" s="7" t="e">
        <f t="shared" si="1725"/>
        <v>#N/A</v>
      </c>
      <c r="M9563" s="8" t="e">
        <f t="shared" si="1702"/>
        <v>#N/A</v>
      </c>
      <c r="N9563" s="8" t="e">
        <f t="shared" si="1703"/>
        <v>#N/A</v>
      </c>
    </row>
    <row r="9564" spans="1:14" ht="15.75" customHeight="1" x14ac:dyDescent="0.35">
      <c r="A9564" s="7">
        <f t="shared" si="1715"/>
        <v>0</v>
      </c>
      <c r="B9564" s="7">
        <f t="shared" si="1716"/>
        <v>0</v>
      </c>
      <c r="C9564" s="7">
        <f t="shared" si="1717"/>
        <v>0</v>
      </c>
      <c r="D9564" s="7">
        <f t="shared" si="1718"/>
        <v>0</v>
      </c>
      <c r="E9564" s="7" t="e">
        <f>IF('Report DCM'!$H9564="In-Stream Video","Rich Media display banner",IF('Report DCM'!$I9564&gt;'Report DCM'!$J9564,"Standard",VLOOKUP(CONCATENATE(bd_adtype,"_",bd_creativetype),tabela,2,FALSE)))</f>
        <v>#N/A</v>
      </c>
      <c r="F9564" s="7">
        <f t="shared" si="1719"/>
        <v>0</v>
      </c>
      <c r="G9564" s="7">
        <f t="shared" si="1720"/>
        <v>0</v>
      </c>
      <c r="H9564" s="7">
        <f t="shared" si="1721"/>
        <v>0</v>
      </c>
      <c r="I9564" s="7">
        <f t="shared" si="1722"/>
        <v>0</v>
      </c>
      <c r="J9564" s="7">
        <f t="shared" si="1723"/>
        <v>0</v>
      </c>
      <c r="K9564" s="8" t="e">
        <f t="shared" si="1724"/>
        <v>#N/A</v>
      </c>
      <c r="L9564" s="7" t="e">
        <f t="shared" si="1725"/>
        <v>#N/A</v>
      </c>
      <c r="M9564" s="8" t="e">
        <f t="shared" si="1702"/>
        <v>#N/A</v>
      </c>
      <c r="N9564" s="8" t="e">
        <f t="shared" si="1703"/>
        <v>#N/A</v>
      </c>
    </row>
    <row r="9565" spans="1:14" ht="15.75" customHeight="1" x14ac:dyDescent="0.35">
      <c r="A9565" s="7">
        <f t="shared" si="1715"/>
        <v>0</v>
      </c>
      <c r="B9565" s="7">
        <f t="shared" si="1716"/>
        <v>0</v>
      </c>
      <c r="C9565" s="7">
        <f t="shared" si="1717"/>
        <v>0</v>
      </c>
      <c r="D9565" s="7">
        <f t="shared" si="1718"/>
        <v>0</v>
      </c>
      <c r="E9565" s="7" t="e">
        <f>IF('Report DCM'!$H9565="In-Stream Video","Rich Media display banner",IF('Report DCM'!$I9565&gt;'Report DCM'!$J9565,"Standard",VLOOKUP(CONCATENATE(bd_adtype,"_",bd_creativetype),tabela,2,FALSE)))</f>
        <v>#N/A</v>
      </c>
      <c r="F9565" s="7">
        <f t="shared" si="1719"/>
        <v>0</v>
      </c>
      <c r="G9565" s="7">
        <f t="shared" si="1720"/>
        <v>0</v>
      </c>
      <c r="H9565" s="7">
        <f t="shared" si="1721"/>
        <v>0</v>
      </c>
      <c r="I9565" s="7">
        <f t="shared" si="1722"/>
        <v>0</v>
      </c>
      <c r="J9565" s="7">
        <f t="shared" si="1723"/>
        <v>0</v>
      </c>
      <c r="K9565" s="8" t="e">
        <f t="shared" si="1724"/>
        <v>#N/A</v>
      </c>
      <c r="L9565" s="7" t="e">
        <f t="shared" si="1725"/>
        <v>#N/A</v>
      </c>
      <c r="M9565" s="8" t="e">
        <f t="shared" si="1702"/>
        <v>#N/A</v>
      </c>
      <c r="N9565" s="8" t="e">
        <f t="shared" si="1703"/>
        <v>#N/A</v>
      </c>
    </row>
    <row r="9566" spans="1:14" ht="15.75" customHeight="1" x14ac:dyDescent="0.35">
      <c r="A9566" s="7">
        <f t="shared" si="1715"/>
        <v>0</v>
      </c>
      <c r="B9566" s="7">
        <f t="shared" si="1716"/>
        <v>0</v>
      </c>
      <c r="C9566" s="7">
        <f t="shared" si="1717"/>
        <v>0</v>
      </c>
      <c r="D9566" s="7">
        <f t="shared" si="1718"/>
        <v>0</v>
      </c>
      <c r="E9566" s="7" t="e">
        <f>IF('Report DCM'!$H9566="In-Stream Video","Rich Media display banner",IF('Report DCM'!$I9566&gt;'Report DCM'!$J9566,"Standard",VLOOKUP(CONCATENATE(bd_adtype,"_",bd_creativetype),tabela,2,FALSE)))</f>
        <v>#N/A</v>
      </c>
      <c r="F9566" s="7">
        <f t="shared" si="1719"/>
        <v>0</v>
      </c>
      <c r="G9566" s="7">
        <f t="shared" si="1720"/>
        <v>0</v>
      </c>
      <c r="H9566" s="7">
        <f t="shared" si="1721"/>
        <v>0</v>
      </c>
      <c r="I9566" s="7">
        <f t="shared" si="1722"/>
        <v>0</v>
      </c>
      <c r="J9566" s="7">
        <f t="shared" si="1723"/>
        <v>0</v>
      </c>
      <c r="K9566" s="8" t="e">
        <f t="shared" si="1724"/>
        <v>#N/A</v>
      </c>
      <c r="L9566" s="7" t="e">
        <f t="shared" si="1725"/>
        <v>#N/A</v>
      </c>
      <c r="M9566" s="8" t="e">
        <f t="shared" si="1702"/>
        <v>#N/A</v>
      </c>
      <c r="N9566" s="8" t="e">
        <f t="shared" si="1703"/>
        <v>#N/A</v>
      </c>
    </row>
    <row r="9567" spans="1:14" ht="15.75" customHeight="1" x14ac:dyDescent="0.35">
      <c r="A9567" s="7">
        <f t="shared" si="1715"/>
        <v>0</v>
      </c>
      <c r="B9567" s="7">
        <f t="shared" si="1716"/>
        <v>0</v>
      </c>
      <c r="C9567" s="7">
        <f t="shared" si="1717"/>
        <v>0</v>
      </c>
      <c r="D9567" s="7">
        <f t="shared" si="1718"/>
        <v>0</v>
      </c>
      <c r="E9567" s="7" t="e">
        <f>IF('Report DCM'!$H9567="In-Stream Video","Rich Media display banner",IF('Report DCM'!$I9567&gt;'Report DCM'!$J9567,"Standard",VLOOKUP(CONCATENATE(bd_adtype,"_",bd_creativetype),tabela,2,FALSE)))</f>
        <v>#N/A</v>
      </c>
      <c r="F9567" s="7">
        <f t="shared" si="1719"/>
        <v>0</v>
      </c>
      <c r="G9567" s="7">
        <f t="shared" si="1720"/>
        <v>0</v>
      </c>
      <c r="H9567" s="7">
        <f t="shared" si="1721"/>
        <v>0</v>
      </c>
      <c r="I9567" s="7">
        <f t="shared" si="1722"/>
        <v>0</v>
      </c>
      <c r="J9567" s="7">
        <f t="shared" si="1723"/>
        <v>0</v>
      </c>
      <c r="K9567" s="8" t="e">
        <f t="shared" si="1724"/>
        <v>#N/A</v>
      </c>
      <c r="L9567" s="7" t="e">
        <f t="shared" si="1725"/>
        <v>#N/A</v>
      </c>
      <c r="M9567" s="8" t="e">
        <f t="shared" si="1702"/>
        <v>#N/A</v>
      </c>
      <c r="N9567" s="8" t="e">
        <f t="shared" si="1703"/>
        <v>#N/A</v>
      </c>
    </row>
    <row r="9568" spans="1:14" ht="15.75" customHeight="1" x14ac:dyDescent="0.35">
      <c r="A9568" s="7">
        <f t="shared" si="1715"/>
        <v>0</v>
      </c>
      <c r="B9568" s="7">
        <f t="shared" si="1716"/>
        <v>0</v>
      </c>
      <c r="C9568" s="7">
        <f t="shared" si="1717"/>
        <v>0</v>
      </c>
      <c r="D9568" s="7">
        <f t="shared" si="1718"/>
        <v>0</v>
      </c>
      <c r="E9568" s="7" t="e">
        <f>IF('Report DCM'!$H9568="In-Stream Video","Rich Media display banner",IF('Report DCM'!$I9568&gt;'Report DCM'!$J9568,"Standard",VLOOKUP(CONCATENATE(bd_adtype,"_",bd_creativetype),tabela,2,FALSE)))</f>
        <v>#N/A</v>
      </c>
      <c r="F9568" s="7">
        <f t="shared" si="1719"/>
        <v>0</v>
      </c>
      <c r="G9568" s="7">
        <f t="shared" si="1720"/>
        <v>0</v>
      </c>
      <c r="H9568" s="7">
        <f t="shared" si="1721"/>
        <v>0</v>
      </c>
      <c r="I9568" s="7">
        <f t="shared" si="1722"/>
        <v>0</v>
      </c>
      <c r="J9568" s="7">
        <f t="shared" si="1723"/>
        <v>0</v>
      </c>
      <c r="K9568" s="8" t="e">
        <f t="shared" si="1724"/>
        <v>#N/A</v>
      </c>
      <c r="L9568" s="7" t="e">
        <f t="shared" si="1725"/>
        <v>#N/A</v>
      </c>
      <c r="M9568" s="8" t="e">
        <f t="shared" si="1702"/>
        <v>#N/A</v>
      </c>
      <c r="N9568" s="8" t="e">
        <f t="shared" si="1703"/>
        <v>#N/A</v>
      </c>
    </row>
    <row r="9569" spans="1:14" ht="15.75" customHeight="1" x14ac:dyDescent="0.35">
      <c r="A9569" s="7">
        <f t="shared" si="1715"/>
        <v>0</v>
      </c>
      <c r="B9569" s="7">
        <f t="shared" si="1716"/>
        <v>0</v>
      </c>
      <c r="C9569" s="7">
        <f t="shared" si="1717"/>
        <v>0</v>
      </c>
      <c r="D9569" s="7">
        <f t="shared" si="1718"/>
        <v>0</v>
      </c>
      <c r="E9569" s="7" t="e">
        <f>IF('Report DCM'!$H9569="In-Stream Video","Rich Media display banner",IF('Report DCM'!$I9569&gt;'Report DCM'!$J9569,"Standard",VLOOKUP(CONCATENATE(bd_adtype,"_",bd_creativetype),tabela,2,FALSE)))</f>
        <v>#N/A</v>
      </c>
      <c r="F9569" s="7">
        <f t="shared" si="1719"/>
        <v>0</v>
      </c>
      <c r="G9569" s="7">
        <f t="shared" si="1720"/>
        <v>0</v>
      </c>
      <c r="H9569" s="7">
        <f t="shared" si="1721"/>
        <v>0</v>
      </c>
      <c r="I9569" s="7">
        <f t="shared" si="1722"/>
        <v>0</v>
      </c>
      <c r="J9569" s="7">
        <f t="shared" si="1723"/>
        <v>0</v>
      </c>
      <c r="K9569" s="8" t="e">
        <f t="shared" si="1724"/>
        <v>#N/A</v>
      </c>
      <c r="L9569" s="7" t="e">
        <f t="shared" si="1725"/>
        <v>#N/A</v>
      </c>
      <c r="M9569" s="8" t="e">
        <f t="shared" si="1702"/>
        <v>#N/A</v>
      </c>
      <c r="N9569" s="8" t="e">
        <f t="shared" si="1703"/>
        <v>#N/A</v>
      </c>
    </row>
    <row r="9570" spans="1:14" ht="15.75" customHeight="1" x14ac:dyDescent="0.35">
      <c r="A9570" s="7">
        <f t="shared" si="1715"/>
        <v>0</v>
      </c>
      <c r="B9570" s="7">
        <f t="shared" si="1716"/>
        <v>0</v>
      </c>
      <c r="C9570" s="7">
        <f t="shared" si="1717"/>
        <v>0</v>
      </c>
      <c r="D9570" s="7">
        <f t="shared" si="1718"/>
        <v>0</v>
      </c>
      <c r="E9570" s="7" t="e">
        <f>IF('Report DCM'!$H9570="In-Stream Video","Rich Media display banner",IF('Report DCM'!$I9570&gt;'Report DCM'!$J9570,"Standard",VLOOKUP(CONCATENATE(bd_adtype,"_",bd_creativetype),tabela,2,FALSE)))</f>
        <v>#N/A</v>
      </c>
      <c r="F9570" s="7">
        <f t="shared" si="1719"/>
        <v>0</v>
      </c>
      <c r="G9570" s="7">
        <f t="shared" si="1720"/>
        <v>0</v>
      </c>
      <c r="H9570" s="7">
        <f t="shared" si="1721"/>
        <v>0</v>
      </c>
      <c r="I9570" s="7">
        <f t="shared" si="1722"/>
        <v>0</v>
      </c>
      <c r="J9570" s="7">
        <f t="shared" si="1723"/>
        <v>0</v>
      </c>
      <c r="K9570" s="8" t="e">
        <f t="shared" si="1724"/>
        <v>#N/A</v>
      </c>
      <c r="L9570" s="7" t="e">
        <f t="shared" si="1725"/>
        <v>#N/A</v>
      </c>
      <c r="M9570" s="8" t="e">
        <f t="shared" si="1702"/>
        <v>#N/A</v>
      </c>
      <c r="N9570" s="8" t="e">
        <f t="shared" si="1703"/>
        <v>#N/A</v>
      </c>
    </row>
    <row r="9571" spans="1:14" ht="15.75" customHeight="1" x14ac:dyDescent="0.35">
      <c r="A9571" s="7">
        <f t="shared" si="1715"/>
        <v>0</v>
      </c>
      <c r="B9571" s="7">
        <f t="shared" si="1716"/>
        <v>0</v>
      </c>
      <c r="C9571" s="7">
        <f t="shared" si="1717"/>
        <v>0</v>
      </c>
      <c r="D9571" s="7">
        <f t="shared" si="1718"/>
        <v>0</v>
      </c>
      <c r="E9571" s="7" t="e">
        <f>IF('Report DCM'!$H9571="In-Stream Video","Rich Media display banner",IF('Report DCM'!$I9571&gt;'Report DCM'!$J9571,"Standard",VLOOKUP(CONCATENATE(bd_adtype,"_",bd_creativetype),tabela,2,FALSE)))</f>
        <v>#N/A</v>
      </c>
      <c r="F9571" s="7">
        <f t="shared" si="1719"/>
        <v>0</v>
      </c>
      <c r="G9571" s="7">
        <f t="shared" si="1720"/>
        <v>0</v>
      </c>
      <c r="H9571" s="7">
        <f t="shared" si="1721"/>
        <v>0</v>
      </c>
      <c r="I9571" s="7">
        <f t="shared" si="1722"/>
        <v>0</v>
      </c>
      <c r="J9571" s="7">
        <f t="shared" si="1723"/>
        <v>0</v>
      </c>
      <c r="K9571" s="8" t="e">
        <f t="shared" si="1724"/>
        <v>#N/A</v>
      </c>
      <c r="L9571" s="7" t="e">
        <f t="shared" si="1725"/>
        <v>#N/A</v>
      </c>
      <c r="M9571" s="8" t="e">
        <f t="shared" si="1702"/>
        <v>#N/A</v>
      </c>
      <c r="N9571" s="8" t="e">
        <f t="shared" si="1703"/>
        <v>#N/A</v>
      </c>
    </row>
    <row r="9572" spans="1:14" ht="15.75" customHeight="1" x14ac:dyDescent="0.35">
      <c r="A9572" s="7">
        <f t="shared" si="1715"/>
        <v>0</v>
      </c>
      <c r="B9572" s="7">
        <f t="shared" si="1716"/>
        <v>0</v>
      </c>
      <c r="C9572" s="7">
        <f t="shared" si="1717"/>
        <v>0</v>
      </c>
      <c r="D9572" s="7">
        <f t="shared" si="1718"/>
        <v>0</v>
      </c>
      <c r="E9572" s="7" t="e">
        <f>IF('Report DCM'!$H9572="In-Stream Video","Rich Media display banner",IF('Report DCM'!$I9572&gt;'Report DCM'!$J9572,"Standard",VLOOKUP(CONCATENATE(bd_adtype,"_",bd_creativetype),tabela,2,FALSE)))</f>
        <v>#N/A</v>
      </c>
      <c r="F9572" s="7">
        <f t="shared" si="1719"/>
        <v>0</v>
      </c>
      <c r="G9572" s="7">
        <f t="shared" si="1720"/>
        <v>0</v>
      </c>
      <c r="H9572" s="7">
        <f t="shared" si="1721"/>
        <v>0</v>
      </c>
      <c r="I9572" s="7">
        <f t="shared" si="1722"/>
        <v>0</v>
      </c>
      <c r="J9572" s="7">
        <f t="shared" si="1723"/>
        <v>0</v>
      </c>
      <c r="K9572" s="8" t="e">
        <f t="shared" si="1724"/>
        <v>#N/A</v>
      </c>
      <c r="L9572" s="7" t="e">
        <f t="shared" si="1725"/>
        <v>#N/A</v>
      </c>
      <c r="M9572" s="8" t="e">
        <f t="shared" si="1702"/>
        <v>#N/A</v>
      </c>
      <c r="N9572" s="8" t="e">
        <f t="shared" si="1703"/>
        <v>#N/A</v>
      </c>
    </row>
    <row r="9573" spans="1:14" ht="15.75" customHeight="1" x14ac:dyDescent="0.35">
      <c r="A9573" s="7">
        <f t="shared" si="1715"/>
        <v>0</v>
      </c>
      <c r="B9573" s="7">
        <f t="shared" si="1716"/>
        <v>0</v>
      </c>
      <c r="C9573" s="7">
        <f t="shared" si="1717"/>
        <v>0</v>
      </c>
      <c r="D9573" s="7">
        <f t="shared" si="1718"/>
        <v>0</v>
      </c>
      <c r="E9573" s="7" t="e">
        <f>IF('Report DCM'!$H9573="In-Stream Video","Rich Media display banner",IF('Report DCM'!$I9573&gt;'Report DCM'!$J9573,"Standard",VLOOKUP(CONCATENATE(bd_adtype,"_",bd_creativetype),tabela,2,FALSE)))</f>
        <v>#N/A</v>
      </c>
      <c r="F9573" s="7">
        <f t="shared" si="1719"/>
        <v>0</v>
      </c>
      <c r="G9573" s="7">
        <f t="shared" si="1720"/>
        <v>0</v>
      </c>
      <c r="H9573" s="7">
        <f t="shared" si="1721"/>
        <v>0</v>
      </c>
      <c r="I9573" s="7">
        <f t="shared" si="1722"/>
        <v>0</v>
      </c>
      <c r="J9573" s="7">
        <f t="shared" si="1723"/>
        <v>0</v>
      </c>
      <c r="K9573" s="8" t="e">
        <f t="shared" si="1724"/>
        <v>#N/A</v>
      </c>
      <c r="L9573" s="7" t="e">
        <f t="shared" si="1725"/>
        <v>#N/A</v>
      </c>
      <c r="M9573" s="8" t="e">
        <f t="shared" si="1702"/>
        <v>#N/A</v>
      </c>
      <c r="N9573" s="8" t="e">
        <f t="shared" si="1703"/>
        <v>#N/A</v>
      </c>
    </row>
    <row r="9574" spans="1:14" ht="15.75" customHeight="1" x14ac:dyDescent="0.35">
      <c r="A9574" s="7">
        <f t="shared" si="1715"/>
        <v>0</v>
      </c>
      <c r="B9574" s="7">
        <f t="shared" si="1716"/>
        <v>0</v>
      </c>
      <c r="C9574" s="7">
        <f t="shared" si="1717"/>
        <v>0</v>
      </c>
      <c r="D9574" s="7">
        <f t="shared" si="1718"/>
        <v>0</v>
      </c>
      <c r="E9574" s="7" t="e">
        <f>IF('Report DCM'!$H9574="In-Stream Video","Rich Media display banner",IF('Report DCM'!$I9574&gt;'Report DCM'!$J9574,"Standard",VLOOKUP(CONCATENATE(bd_adtype,"_",bd_creativetype),tabela,2,FALSE)))</f>
        <v>#N/A</v>
      </c>
      <c r="F9574" s="7">
        <f t="shared" si="1719"/>
        <v>0</v>
      </c>
      <c r="G9574" s="7">
        <f t="shared" si="1720"/>
        <v>0</v>
      </c>
      <c r="H9574" s="7">
        <f t="shared" si="1721"/>
        <v>0</v>
      </c>
      <c r="I9574" s="7">
        <f t="shared" si="1722"/>
        <v>0</v>
      </c>
      <c r="J9574" s="7">
        <f t="shared" si="1723"/>
        <v>0</v>
      </c>
      <c r="K9574" s="8" t="e">
        <f t="shared" si="1724"/>
        <v>#N/A</v>
      </c>
      <c r="L9574" s="7" t="e">
        <f t="shared" si="1725"/>
        <v>#N/A</v>
      </c>
      <c r="M9574" s="8" t="e">
        <f t="shared" si="1702"/>
        <v>#N/A</v>
      </c>
      <c r="N9574" s="8" t="e">
        <f t="shared" si="1703"/>
        <v>#N/A</v>
      </c>
    </row>
    <row r="9575" spans="1:14" ht="15.75" customHeight="1" x14ac:dyDescent="0.35">
      <c r="A9575" s="7">
        <f t="shared" si="1715"/>
        <v>0</v>
      </c>
      <c r="B9575" s="7">
        <f t="shared" si="1716"/>
        <v>0</v>
      </c>
      <c r="C9575" s="7">
        <f t="shared" si="1717"/>
        <v>0</v>
      </c>
      <c r="D9575" s="7">
        <f t="shared" si="1718"/>
        <v>0</v>
      </c>
      <c r="E9575" s="7" t="e">
        <f>IF('Report DCM'!$H9575="In-Stream Video","Rich Media display banner",IF('Report DCM'!$I9575&gt;'Report DCM'!$J9575,"Standard",VLOOKUP(CONCATENATE(bd_adtype,"_",bd_creativetype),tabela,2,FALSE)))</f>
        <v>#N/A</v>
      </c>
      <c r="F9575" s="7">
        <f t="shared" si="1719"/>
        <v>0</v>
      </c>
      <c r="G9575" s="7">
        <f t="shared" si="1720"/>
        <v>0</v>
      </c>
      <c r="H9575" s="7">
        <f t="shared" si="1721"/>
        <v>0</v>
      </c>
      <c r="I9575" s="7">
        <f t="shared" si="1722"/>
        <v>0</v>
      </c>
      <c r="J9575" s="7">
        <f t="shared" si="1723"/>
        <v>0</v>
      </c>
      <c r="K9575" s="8" t="e">
        <f t="shared" si="1724"/>
        <v>#N/A</v>
      </c>
      <c r="L9575" s="7" t="e">
        <f t="shared" si="1725"/>
        <v>#N/A</v>
      </c>
      <c r="M9575" s="8" t="e">
        <f t="shared" si="1702"/>
        <v>#N/A</v>
      </c>
      <c r="N9575" s="8" t="e">
        <f t="shared" si="1703"/>
        <v>#N/A</v>
      </c>
    </row>
    <row r="9576" spans="1:14" ht="15.75" customHeight="1" x14ac:dyDescent="0.35">
      <c r="A9576" s="7">
        <f t="shared" si="1715"/>
        <v>0</v>
      </c>
      <c r="B9576" s="7">
        <f t="shared" si="1716"/>
        <v>0</v>
      </c>
      <c r="C9576" s="7">
        <f t="shared" si="1717"/>
        <v>0</v>
      </c>
      <c r="D9576" s="7">
        <f t="shared" si="1718"/>
        <v>0</v>
      </c>
      <c r="E9576" s="7" t="e">
        <f>IF('Report DCM'!$H9576="In-Stream Video","Rich Media display banner",IF('Report DCM'!$I9576&gt;'Report DCM'!$J9576,"Standard",VLOOKUP(CONCATENATE(bd_adtype,"_",bd_creativetype),tabela,2,FALSE)))</f>
        <v>#N/A</v>
      </c>
      <c r="F9576" s="7">
        <f t="shared" si="1719"/>
        <v>0</v>
      </c>
      <c r="G9576" s="7">
        <f t="shared" si="1720"/>
        <v>0</v>
      </c>
      <c r="H9576" s="7">
        <f t="shared" si="1721"/>
        <v>0</v>
      </c>
      <c r="I9576" s="7">
        <f t="shared" si="1722"/>
        <v>0</v>
      </c>
      <c r="J9576" s="7">
        <f t="shared" si="1723"/>
        <v>0</v>
      </c>
      <c r="K9576" s="8" t="e">
        <f t="shared" si="1724"/>
        <v>#N/A</v>
      </c>
      <c r="L9576" s="7" t="e">
        <f t="shared" si="1725"/>
        <v>#N/A</v>
      </c>
      <c r="M9576" s="8" t="e">
        <f t="shared" si="1702"/>
        <v>#N/A</v>
      </c>
      <c r="N9576" s="8" t="e">
        <f t="shared" si="1703"/>
        <v>#N/A</v>
      </c>
    </row>
    <row r="9577" spans="1:14" ht="15.75" customHeight="1" x14ac:dyDescent="0.35">
      <c r="A9577" s="7">
        <f t="shared" si="1715"/>
        <v>0</v>
      </c>
      <c r="B9577" s="7">
        <f t="shared" si="1716"/>
        <v>0</v>
      </c>
      <c r="C9577" s="7">
        <f t="shared" si="1717"/>
        <v>0</v>
      </c>
      <c r="D9577" s="7">
        <f t="shared" si="1718"/>
        <v>0</v>
      </c>
      <c r="E9577" s="7" t="e">
        <f>IF('Report DCM'!$H9577="In-Stream Video","Rich Media display banner",IF('Report DCM'!$I9577&gt;'Report DCM'!$J9577,"Standard",VLOOKUP(CONCATENATE(bd_adtype,"_",bd_creativetype),tabela,2,FALSE)))</f>
        <v>#N/A</v>
      </c>
      <c r="F9577" s="7">
        <f t="shared" si="1719"/>
        <v>0</v>
      </c>
      <c r="G9577" s="7">
        <f t="shared" si="1720"/>
        <v>0</v>
      </c>
      <c r="H9577" s="7">
        <f t="shared" si="1721"/>
        <v>0</v>
      </c>
      <c r="I9577" s="7">
        <f t="shared" si="1722"/>
        <v>0</v>
      </c>
      <c r="J9577" s="7">
        <f t="shared" si="1723"/>
        <v>0</v>
      </c>
      <c r="K9577" s="8" t="e">
        <f t="shared" si="1724"/>
        <v>#N/A</v>
      </c>
      <c r="L9577" s="7" t="e">
        <f t="shared" si="1725"/>
        <v>#N/A</v>
      </c>
      <c r="M9577" s="8" t="e">
        <f t="shared" si="1702"/>
        <v>#N/A</v>
      </c>
      <c r="N9577" s="8" t="e">
        <f t="shared" si="1703"/>
        <v>#N/A</v>
      </c>
    </row>
    <row r="9578" spans="1:14" ht="15.75" customHeight="1" x14ac:dyDescent="0.35">
      <c r="A9578" s="7">
        <f t="shared" si="1715"/>
        <v>0</v>
      </c>
      <c r="B9578" s="7">
        <f t="shared" si="1716"/>
        <v>0</v>
      </c>
      <c r="C9578" s="7">
        <f t="shared" si="1717"/>
        <v>0</v>
      </c>
      <c r="D9578" s="7">
        <f t="shared" si="1718"/>
        <v>0</v>
      </c>
      <c r="E9578" s="7" t="e">
        <f>IF('Report DCM'!$H9578="In-Stream Video","Rich Media display banner",IF('Report DCM'!$I9578&gt;'Report DCM'!$J9578,"Standard",VLOOKUP(CONCATENATE(bd_adtype,"_",bd_creativetype),tabela,2,FALSE)))</f>
        <v>#N/A</v>
      </c>
      <c r="F9578" s="7">
        <f t="shared" si="1719"/>
        <v>0</v>
      </c>
      <c r="G9578" s="7">
        <f t="shared" si="1720"/>
        <v>0</v>
      </c>
      <c r="H9578" s="7">
        <f t="shared" si="1721"/>
        <v>0</v>
      </c>
      <c r="I9578" s="7">
        <f t="shared" si="1722"/>
        <v>0</v>
      </c>
      <c r="J9578" s="7">
        <f t="shared" si="1723"/>
        <v>0</v>
      </c>
      <c r="K9578" s="8" t="e">
        <f t="shared" si="1724"/>
        <v>#N/A</v>
      </c>
      <c r="L9578" s="7" t="e">
        <f t="shared" si="1725"/>
        <v>#N/A</v>
      </c>
      <c r="M9578" s="8" t="e">
        <f t="shared" si="1702"/>
        <v>#N/A</v>
      </c>
      <c r="N9578" s="8" t="e">
        <f t="shared" si="1703"/>
        <v>#N/A</v>
      </c>
    </row>
    <row r="9579" spans="1:14" ht="15.75" customHeight="1" x14ac:dyDescent="0.35">
      <c r="A9579" s="7">
        <f t="shared" si="1715"/>
        <v>0</v>
      </c>
      <c r="B9579" s="7">
        <f t="shared" si="1716"/>
        <v>0</v>
      </c>
      <c r="C9579" s="7">
        <f t="shared" si="1717"/>
        <v>0</v>
      </c>
      <c r="D9579" s="7">
        <f t="shared" si="1718"/>
        <v>0</v>
      </c>
      <c r="E9579" s="7" t="e">
        <f>IF('Report DCM'!$H9579="In-Stream Video","Rich Media display banner",IF('Report DCM'!$I9579&gt;'Report DCM'!$J9579,"Standard",VLOOKUP(CONCATENATE(bd_adtype,"_",bd_creativetype),tabela,2,FALSE)))</f>
        <v>#N/A</v>
      </c>
      <c r="F9579" s="7">
        <f t="shared" si="1719"/>
        <v>0</v>
      </c>
      <c r="G9579" s="7">
        <f t="shared" si="1720"/>
        <v>0</v>
      </c>
      <c r="H9579" s="7">
        <f t="shared" si="1721"/>
        <v>0</v>
      </c>
      <c r="I9579" s="7">
        <f t="shared" si="1722"/>
        <v>0</v>
      </c>
      <c r="J9579" s="7">
        <f t="shared" si="1723"/>
        <v>0</v>
      </c>
      <c r="K9579" s="8" t="e">
        <f t="shared" si="1724"/>
        <v>#N/A</v>
      </c>
      <c r="L9579" s="7" t="e">
        <f t="shared" si="1725"/>
        <v>#N/A</v>
      </c>
      <c r="M9579" s="8" t="e">
        <f t="shared" si="1702"/>
        <v>#N/A</v>
      </c>
      <c r="N9579" s="8" t="e">
        <f t="shared" si="1703"/>
        <v>#N/A</v>
      </c>
    </row>
    <row r="9580" spans="1:14" ht="15.75" customHeight="1" x14ac:dyDescent="0.35">
      <c r="A9580" s="7">
        <f t="shared" si="1715"/>
        <v>0</v>
      </c>
      <c r="B9580" s="7">
        <f t="shared" si="1716"/>
        <v>0</v>
      </c>
      <c r="C9580" s="7">
        <f t="shared" si="1717"/>
        <v>0</v>
      </c>
      <c r="D9580" s="7">
        <f t="shared" si="1718"/>
        <v>0</v>
      </c>
      <c r="E9580" s="7" t="e">
        <f>IF('Report DCM'!$H9580="In-Stream Video","Rich Media display banner",IF('Report DCM'!$I9580&gt;'Report DCM'!$J9580,"Standard",VLOOKUP(CONCATENATE(bd_adtype,"_",bd_creativetype),tabela,2,FALSE)))</f>
        <v>#N/A</v>
      </c>
      <c r="F9580" s="7">
        <f t="shared" si="1719"/>
        <v>0</v>
      </c>
      <c r="G9580" s="7">
        <f t="shared" si="1720"/>
        <v>0</v>
      </c>
      <c r="H9580" s="7">
        <f t="shared" si="1721"/>
        <v>0</v>
      </c>
      <c r="I9580" s="7">
        <f t="shared" si="1722"/>
        <v>0</v>
      </c>
      <c r="J9580" s="7">
        <f t="shared" si="1723"/>
        <v>0</v>
      </c>
      <c r="K9580" s="8" t="e">
        <f t="shared" si="1724"/>
        <v>#N/A</v>
      </c>
      <c r="L9580" s="7" t="e">
        <f t="shared" si="1725"/>
        <v>#N/A</v>
      </c>
      <c r="M9580" s="8" t="e">
        <f t="shared" si="1702"/>
        <v>#N/A</v>
      </c>
      <c r="N9580" s="8" t="e">
        <f t="shared" si="1703"/>
        <v>#N/A</v>
      </c>
    </row>
    <row r="9581" spans="1:14" ht="15.75" customHeight="1" x14ac:dyDescent="0.35">
      <c r="A9581" s="7">
        <f t="shared" si="1715"/>
        <v>0</v>
      </c>
      <c r="B9581" s="7">
        <f t="shared" si="1716"/>
        <v>0</v>
      </c>
      <c r="C9581" s="7">
        <f t="shared" si="1717"/>
        <v>0</v>
      </c>
      <c r="D9581" s="7">
        <f t="shared" si="1718"/>
        <v>0</v>
      </c>
      <c r="E9581" s="7" t="e">
        <f>IF('Report DCM'!$H9581="In-Stream Video","Rich Media display banner",IF('Report DCM'!$I9581&gt;'Report DCM'!$J9581,"Standard",VLOOKUP(CONCATENATE(bd_adtype,"_",bd_creativetype),tabela,2,FALSE)))</f>
        <v>#N/A</v>
      </c>
      <c r="F9581" s="7">
        <f t="shared" si="1719"/>
        <v>0</v>
      </c>
      <c r="G9581" s="7">
        <f t="shared" si="1720"/>
        <v>0</v>
      </c>
      <c r="H9581" s="7">
        <f t="shared" si="1721"/>
        <v>0</v>
      </c>
      <c r="I9581" s="7">
        <f t="shared" si="1722"/>
        <v>0</v>
      </c>
      <c r="J9581" s="7">
        <f t="shared" si="1723"/>
        <v>0</v>
      </c>
      <c r="K9581" s="8" t="e">
        <f t="shared" si="1724"/>
        <v>#N/A</v>
      </c>
      <c r="L9581" s="7" t="e">
        <f t="shared" si="1725"/>
        <v>#N/A</v>
      </c>
      <c r="M9581" s="8" t="e">
        <f t="shared" si="1702"/>
        <v>#N/A</v>
      </c>
      <c r="N9581" s="8" t="e">
        <f t="shared" si="1703"/>
        <v>#N/A</v>
      </c>
    </row>
    <row r="9582" spans="1:14" ht="15.75" customHeight="1" x14ac:dyDescent="0.35">
      <c r="A9582" s="7">
        <f t="shared" si="1715"/>
        <v>0</v>
      </c>
      <c r="B9582" s="7">
        <f t="shared" si="1716"/>
        <v>0</v>
      </c>
      <c r="C9582" s="7">
        <f t="shared" si="1717"/>
        <v>0</v>
      </c>
      <c r="D9582" s="7">
        <f t="shared" si="1718"/>
        <v>0</v>
      </c>
      <c r="E9582" s="7" t="e">
        <f>IF('Report DCM'!$H9582="In-Stream Video","Rich Media display banner",IF('Report DCM'!$I9582&gt;'Report DCM'!$J9582,"Standard",VLOOKUP(CONCATENATE(bd_adtype,"_",bd_creativetype),tabela,2,FALSE)))</f>
        <v>#N/A</v>
      </c>
      <c r="F9582" s="7">
        <f t="shared" si="1719"/>
        <v>0</v>
      </c>
      <c r="G9582" s="7">
        <f t="shared" si="1720"/>
        <v>0</v>
      </c>
      <c r="H9582" s="7">
        <f t="shared" si="1721"/>
        <v>0</v>
      </c>
      <c r="I9582" s="7">
        <f t="shared" si="1722"/>
        <v>0</v>
      </c>
      <c r="J9582" s="7">
        <f t="shared" si="1723"/>
        <v>0</v>
      </c>
      <c r="K9582" s="8" t="e">
        <f t="shared" si="1724"/>
        <v>#N/A</v>
      </c>
      <c r="L9582" s="7" t="e">
        <f t="shared" si="1725"/>
        <v>#N/A</v>
      </c>
      <c r="M9582" s="8" t="e">
        <f t="shared" si="1702"/>
        <v>#N/A</v>
      </c>
      <c r="N9582" s="8" t="e">
        <f t="shared" si="1703"/>
        <v>#N/A</v>
      </c>
    </row>
    <row r="9583" spans="1:14" ht="15.75" customHeight="1" x14ac:dyDescent="0.35">
      <c r="A9583" s="7">
        <f t="shared" si="1715"/>
        <v>0</v>
      </c>
      <c r="B9583" s="7">
        <f t="shared" si="1716"/>
        <v>0</v>
      </c>
      <c r="C9583" s="7">
        <f t="shared" si="1717"/>
        <v>0</v>
      </c>
      <c r="D9583" s="7">
        <f t="shared" si="1718"/>
        <v>0</v>
      </c>
      <c r="E9583" s="7" t="e">
        <f>IF('Report DCM'!$H9583="In-Stream Video","Rich Media display banner",IF('Report DCM'!$I9583&gt;'Report DCM'!$J9583,"Standard",VLOOKUP(CONCATENATE(bd_adtype,"_",bd_creativetype),tabela,2,FALSE)))</f>
        <v>#N/A</v>
      </c>
      <c r="F9583" s="7">
        <f t="shared" si="1719"/>
        <v>0</v>
      </c>
      <c r="G9583" s="7">
        <f t="shared" si="1720"/>
        <v>0</v>
      </c>
      <c r="H9583" s="7">
        <f t="shared" si="1721"/>
        <v>0</v>
      </c>
      <c r="I9583" s="7">
        <f t="shared" si="1722"/>
        <v>0</v>
      </c>
      <c r="J9583" s="7">
        <f t="shared" si="1723"/>
        <v>0</v>
      </c>
      <c r="K9583" s="8" t="e">
        <f t="shared" si="1724"/>
        <v>#N/A</v>
      </c>
      <c r="L9583" s="7" t="e">
        <f t="shared" si="1725"/>
        <v>#N/A</v>
      </c>
      <c r="M9583" s="8" t="e">
        <f t="shared" si="1702"/>
        <v>#N/A</v>
      </c>
      <c r="N9583" s="8" t="e">
        <f t="shared" si="1703"/>
        <v>#N/A</v>
      </c>
    </row>
    <row r="9584" spans="1:14" ht="15.75" customHeight="1" x14ac:dyDescent="0.35">
      <c r="A9584" s="7">
        <f t="shared" si="1715"/>
        <v>0</v>
      </c>
      <c r="B9584" s="7">
        <f t="shared" si="1716"/>
        <v>0</v>
      </c>
      <c r="C9584" s="7">
        <f t="shared" si="1717"/>
        <v>0</v>
      </c>
      <c r="D9584" s="7">
        <f t="shared" si="1718"/>
        <v>0</v>
      </c>
      <c r="E9584" s="7" t="e">
        <f>IF('Report DCM'!$H9584="In-Stream Video","Rich Media display banner",IF('Report DCM'!$I9584&gt;'Report DCM'!$J9584,"Standard",VLOOKUP(CONCATENATE(bd_adtype,"_",bd_creativetype),tabela,2,FALSE)))</f>
        <v>#N/A</v>
      </c>
      <c r="F9584" s="7">
        <f t="shared" si="1719"/>
        <v>0</v>
      </c>
      <c r="G9584" s="7">
        <f t="shared" si="1720"/>
        <v>0</v>
      </c>
      <c r="H9584" s="7">
        <f t="shared" si="1721"/>
        <v>0</v>
      </c>
      <c r="I9584" s="7">
        <f t="shared" si="1722"/>
        <v>0</v>
      </c>
      <c r="J9584" s="7">
        <f t="shared" si="1723"/>
        <v>0</v>
      </c>
      <c r="K9584" s="8" t="e">
        <f t="shared" si="1724"/>
        <v>#N/A</v>
      </c>
      <c r="L9584" s="7" t="e">
        <f t="shared" si="1725"/>
        <v>#N/A</v>
      </c>
      <c r="M9584" s="8" t="e">
        <f t="shared" si="1702"/>
        <v>#N/A</v>
      </c>
      <c r="N9584" s="8" t="e">
        <f t="shared" si="1703"/>
        <v>#N/A</v>
      </c>
    </row>
    <row r="9585" spans="1:14" ht="15.75" customHeight="1" x14ac:dyDescent="0.35">
      <c r="A9585" s="7">
        <f t="shared" si="1715"/>
        <v>0</v>
      </c>
      <c r="B9585" s="7">
        <f t="shared" si="1716"/>
        <v>0</v>
      </c>
      <c r="C9585" s="7">
        <f t="shared" si="1717"/>
        <v>0</v>
      </c>
      <c r="D9585" s="7">
        <f t="shared" si="1718"/>
        <v>0</v>
      </c>
      <c r="E9585" s="7" t="e">
        <f>IF('Report DCM'!$H9585="In-Stream Video","Rich Media display banner",IF('Report DCM'!$I9585&gt;'Report DCM'!$J9585,"Standard",VLOOKUP(CONCATENATE(bd_adtype,"_",bd_creativetype),tabela,2,FALSE)))</f>
        <v>#N/A</v>
      </c>
      <c r="F9585" s="7">
        <f t="shared" si="1719"/>
        <v>0</v>
      </c>
      <c r="G9585" s="7">
        <f t="shared" si="1720"/>
        <v>0</v>
      </c>
      <c r="H9585" s="7">
        <f t="shared" si="1721"/>
        <v>0</v>
      </c>
      <c r="I9585" s="7">
        <f t="shared" si="1722"/>
        <v>0</v>
      </c>
      <c r="J9585" s="7">
        <f t="shared" si="1723"/>
        <v>0</v>
      </c>
      <c r="K9585" s="8" t="e">
        <f t="shared" si="1724"/>
        <v>#N/A</v>
      </c>
      <c r="L9585" s="7" t="e">
        <f t="shared" si="1725"/>
        <v>#N/A</v>
      </c>
      <c r="M9585" s="8" t="e">
        <f t="shared" si="1702"/>
        <v>#N/A</v>
      </c>
      <c r="N9585" s="8" t="e">
        <f t="shared" si="1703"/>
        <v>#N/A</v>
      </c>
    </row>
    <row r="9586" spans="1:14" ht="15.75" customHeight="1" x14ac:dyDescent="0.35">
      <c r="A9586" s="7">
        <f t="shared" si="1715"/>
        <v>0</v>
      </c>
      <c r="B9586" s="7">
        <f t="shared" si="1716"/>
        <v>0</v>
      </c>
      <c r="C9586" s="7">
        <f t="shared" si="1717"/>
        <v>0</v>
      </c>
      <c r="D9586" s="7">
        <f t="shared" si="1718"/>
        <v>0</v>
      </c>
      <c r="E9586" s="7" t="e">
        <f>IF('Report DCM'!$H9586="In-Stream Video","Rich Media display banner",IF('Report DCM'!$I9586&gt;'Report DCM'!$J9586,"Standard",VLOOKUP(CONCATENATE(bd_adtype,"_",bd_creativetype),tabela,2,FALSE)))</f>
        <v>#N/A</v>
      </c>
      <c r="F9586" s="7">
        <f t="shared" si="1719"/>
        <v>0</v>
      </c>
      <c r="G9586" s="7">
        <f t="shared" si="1720"/>
        <v>0</v>
      </c>
      <c r="H9586" s="7">
        <f t="shared" si="1721"/>
        <v>0</v>
      </c>
      <c r="I9586" s="7">
        <f t="shared" si="1722"/>
        <v>0</v>
      </c>
      <c r="J9586" s="7">
        <f t="shared" si="1723"/>
        <v>0</v>
      </c>
      <c r="K9586" s="8" t="e">
        <f t="shared" si="1724"/>
        <v>#N/A</v>
      </c>
      <c r="L9586" s="7" t="e">
        <f t="shared" si="1725"/>
        <v>#N/A</v>
      </c>
      <c r="M9586" s="8" t="e">
        <f t="shared" si="1702"/>
        <v>#N/A</v>
      </c>
      <c r="N9586" s="8" t="e">
        <f t="shared" si="1703"/>
        <v>#N/A</v>
      </c>
    </row>
    <row r="9587" spans="1:14" ht="15.75" customHeight="1" x14ac:dyDescent="0.35">
      <c r="A9587" s="7">
        <f t="shared" si="1715"/>
        <v>0</v>
      </c>
      <c r="B9587" s="7">
        <f t="shared" si="1716"/>
        <v>0</v>
      </c>
      <c r="C9587" s="7">
        <f t="shared" si="1717"/>
        <v>0</v>
      </c>
      <c r="D9587" s="7">
        <f t="shared" si="1718"/>
        <v>0</v>
      </c>
      <c r="E9587" s="7" t="e">
        <f>IF('Report DCM'!$H9587="In-Stream Video","Rich Media display banner",IF('Report DCM'!$I9587&gt;'Report DCM'!$J9587,"Standard",VLOOKUP(CONCATENATE(bd_adtype,"_",bd_creativetype),tabela,2,FALSE)))</f>
        <v>#N/A</v>
      </c>
      <c r="F9587" s="7">
        <f t="shared" si="1719"/>
        <v>0</v>
      </c>
      <c r="G9587" s="7">
        <f t="shared" si="1720"/>
        <v>0</v>
      </c>
      <c r="H9587" s="7">
        <f t="shared" si="1721"/>
        <v>0</v>
      </c>
      <c r="I9587" s="7">
        <f t="shared" si="1722"/>
        <v>0</v>
      </c>
      <c r="J9587" s="7">
        <f t="shared" si="1723"/>
        <v>0</v>
      </c>
      <c r="K9587" s="8" t="e">
        <f t="shared" si="1724"/>
        <v>#N/A</v>
      </c>
      <c r="L9587" s="7" t="e">
        <f t="shared" si="1725"/>
        <v>#N/A</v>
      </c>
      <c r="M9587" s="8" t="e">
        <f t="shared" si="1702"/>
        <v>#N/A</v>
      </c>
      <c r="N9587" s="8" t="e">
        <f t="shared" si="1703"/>
        <v>#N/A</v>
      </c>
    </row>
    <row r="9588" spans="1:14" ht="15.75" customHeight="1" x14ac:dyDescent="0.35">
      <c r="A9588" s="7">
        <f t="shared" si="1715"/>
        <v>0</v>
      </c>
      <c r="B9588" s="7">
        <f t="shared" si="1716"/>
        <v>0</v>
      </c>
      <c r="C9588" s="7">
        <f t="shared" si="1717"/>
        <v>0</v>
      </c>
      <c r="D9588" s="7">
        <f t="shared" si="1718"/>
        <v>0</v>
      </c>
      <c r="E9588" s="7" t="e">
        <f>IF('Report DCM'!$H9588="In-Stream Video","Rich Media display banner",IF('Report DCM'!$I9588&gt;'Report DCM'!$J9588,"Standard",VLOOKUP(CONCATENATE(bd_adtype,"_",bd_creativetype),tabela,2,FALSE)))</f>
        <v>#N/A</v>
      </c>
      <c r="F9588" s="7">
        <f t="shared" si="1719"/>
        <v>0</v>
      </c>
      <c r="G9588" s="7">
        <f t="shared" si="1720"/>
        <v>0</v>
      </c>
      <c r="H9588" s="7">
        <f t="shared" si="1721"/>
        <v>0</v>
      </c>
      <c r="I9588" s="7">
        <f t="shared" si="1722"/>
        <v>0</v>
      </c>
      <c r="J9588" s="7">
        <f t="shared" si="1723"/>
        <v>0</v>
      </c>
      <c r="K9588" s="8" t="e">
        <f t="shared" si="1724"/>
        <v>#N/A</v>
      </c>
      <c r="L9588" s="7" t="e">
        <f t="shared" si="1725"/>
        <v>#N/A</v>
      </c>
      <c r="M9588" s="8" t="e">
        <f t="shared" si="1702"/>
        <v>#N/A</v>
      </c>
      <c r="N9588" s="8" t="e">
        <f t="shared" si="1703"/>
        <v>#N/A</v>
      </c>
    </row>
    <row r="9589" spans="1:14" ht="15.75" customHeight="1" x14ac:dyDescent="0.35">
      <c r="A9589" s="7">
        <f t="shared" si="1715"/>
        <v>0</v>
      </c>
      <c r="B9589" s="7">
        <f t="shared" si="1716"/>
        <v>0</v>
      </c>
      <c r="C9589" s="7">
        <f t="shared" si="1717"/>
        <v>0</v>
      </c>
      <c r="D9589" s="7">
        <f t="shared" si="1718"/>
        <v>0</v>
      </c>
      <c r="E9589" s="7" t="e">
        <f>IF('Report DCM'!$H9589="In-Stream Video","Rich Media display banner",IF('Report DCM'!$I9589&gt;'Report DCM'!$J9589,"Standard",VLOOKUP(CONCATENATE(bd_adtype,"_",bd_creativetype),tabela,2,FALSE)))</f>
        <v>#N/A</v>
      </c>
      <c r="F9589" s="7">
        <f t="shared" si="1719"/>
        <v>0</v>
      </c>
      <c r="G9589" s="7">
        <f t="shared" si="1720"/>
        <v>0</v>
      </c>
      <c r="H9589" s="7">
        <f t="shared" si="1721"/>
        <v>0</v>
      </c>
      <c r="I9589" s="7">
        <f t="shared" si="1722"/>
        <v>0</v>
      </c>
      <c r="J9589" s="7">
        <f t="shared" si="1723"/>
        <v>0</v>
      </c>
      <c r="K9589" s="8" t="e">
        <f t="shared" si="1724"/>
        <v>#N/A</v>
      </c>
      <c r="L9589" s="7" t="e">
        <f t="shared" si="1725"/>
        <v>#N/A</v>
      </c>
      <c r="M9589" s="8" t="e">
        <f t="shared" si="1702"/>
        <v>#N/A</v>
      </c>
      <c r="N9589" s="8" t="e">
        <f t="shared" si="1703"/>
        <v>#N/A</v>
      </c>
    </row>
    <row r="9590" spans="1:14" ht="15.75" customHeight="1" x14ac:dyDescent="0.35">
      <c r="A9590" s="7">
        <f t="shared" si="1715"/>
        <v>0</v>
      </c>
      <c r="B9590" s="7">
        <f t="shared" si="1716"/>
        <v>0</v>
      </c>
      <c r="C9590" s="7">
        <f t="shared" si="1717"/>
        <v>0</v>
      </c>
      <c r="D9590" s="7">
        <f t="shared" si="1718"/>
        <v>0</v>
      </c>
      <c r="E9590" s="7" t="e">
        <f>IF('Report DCM'!$H9590="In-Stream Video","Rich Media display banner",IF('Report DCM'!$I9590&gt;'Report DCM'!$J9590,"Standard",VLOOKUP(CONCATENATE(bd_adtype,"_",bd_creativetype),tabela,2,FALSE)))</f>
        <v>#N/A</v>
      </c>
      <c r="F9590" s="7">
        <f t="shared" si="1719"/>
        <v>0</v>
      </c>
      <c r="G9590" s="7">
        <f t="shared" si="1720"/>
        <v>0</v>
      </c>
      <c r="H9590" s="7">
        <f t="shared" si="1721"/>
        <v>0</v>
      </c>
      <c r="I9590" s="7">
        <f t="shared" si="1722"/>
        <v>0</v>
      </c>
      <c r="J9590" s="7">
        <f t="shared" si="1723"/>
        <v>0</v>
      </c>
      <c r="K9590" s="8" t="e">
        <f t="shared" si="1724"/>
        <v>#N/A</v>
      </c>
      <c r="L9590" s="7" t="e">
        <f t="shared" si="1725"/>
        <v>#N/A</v>
      </c>
      <c r="M9590" s="8" t="e">
        <f t="shared" si="1702"/>
        <v>#N/A</v>
      </c>
      <c r="N9590" s="8" t="e">
        <f t="shared" si="1703"/>
        <v>#N/A</v>
      </c>
    </row>
    <row r="9591" spans="1:14" ht="15.75" customHeight="1" x14ac:dyDescent="0.35">
      <c r="A9591" s="7">
        <f t="shared" si="1715"/>
        <v>0</v>
      </c>
      <c r="B9591" s="7">
        <f t="shared" si="1716"/>
        <v>0</v>
      </c>
      <c r="C9591" s="7">
        <f t="shared" si="1717"/>
        <v>0</v>
      </c>
      <c r="D9591" s="7">
        <f t="shared" si="1718"/>
        <v>0</v>
      </c>
      <c r="E9591" s="7" t="e">
        <f>IF('Report DCM'!$H9591="In-Stream Video","Rich Media display banner",IF('Report DCM'!$I9591&gt;'Report DCM'!$J9591,"Standard",VLOOKUP(CONCATENATE(bd_adtype,"_",bd_creativetype),tabela,2,FALSE)))</f>
        <v>#N/A</v>
      </c>
      <c r="F9591" s="7">
        <f t="shared" si="1719"/>
        <v>0</v>
      </c>
      <c r="G9591" s="7">
        <f t="shared" si="1720"/>
        <v>0</v>
      </c>
      <c r="H9591" s="7">
        <f t="shared" si="1721"/>
        <v>0</v>
      </c>
      <c r="I9591" s="7">
        <f t="shared" si="1722"/>
        <v>0</v>
      </c>
      <c r="J9591" s="7">
        <f t="shared" si="1723"/>
        <v>0</v>
      </c>
      <c r="K9591" s="8" t="e">
        <f t="shared" si="1724"/>
        <v>#N/A</v>
      </c>
      <c r="L9591" s="7" t="e">
        <f t="shared" si="1725"/>
        <v>#N/A</v>
      </c>
      <c r="M9591" s="8" t="e">
        <f t="shared" si="1702"/>
        <v>#N/A</v>
      </c>
      <c r="N9591" s="8" t="e">
        <f t="shared" si="1703"/>
        <v>#N/A</v>
      </c>
    </row>
    <row r="9592" spans="1:14" ht="15.75" customHeight="1" x14ac:dyDescent="0.35">
      <c r="A9592" s="7">
        <f t="shared" si="1715"/>
        <v>0</v>
      </c>
      <c r="B9592" s="7">
        <f t="shared" si="1716"/>
        <v>0</v>
      </c>
      <c r="C9592" s="7">
        <f t="shared" si="1717"/>
        <v>0</v>
      </c>
      <c r="D9592" s="7">
        <f t="shared" si="1718"/>
        <v>0</v>
      </c>
      <c r="E9592" s="7" t="e">
        <f>IF('Report DCM'!$H9592="In-Stream Video","Rich Media display banner",IF('Report DCM'!$I9592&gt;'Report DCM'!$J9592,"Standard",VLOOKUP(CONCATENATE(bd_adtype,"_",bd_creativetype),tabela,2,FALSE)))</f>
        <v>#N/A</v>
      </c>
      <c r="F9592" s="7">
        <f t="shared" si="1719"/>
        <v>0</v>
      </c>
      <c r="G9592" s="7">
        <f t="shared" si="1720"/>
        <v>0</v>
      </c>
      <c r="H9592" s="7">
        <f t="shared" si="1721"/>
        <v>0</v>
      </c>
      <c r="I9592" s="7">
        <f t="shared" si="1722"/>
        <v>0</v>
      </c>
      <c r="J9592" s="7">
        <f t="shared" si="1723"/>
        <v>0</v>
      </c>
      <c r="K9592" s="8" t="e">
        <f t="shared" si="1724"/>
        <v>#N/A</v>
      </c>
      <c r="L9592" s="7" t="e">
        <f t="shared" si="1725"/>
        <v>#N/A</v>
      </c>
      <c r="M9592" s="8" t="e">
        <f t="shared" si="1702"/>
        <v>#N/A</v>
      </c>
      <c r="N9592" s="8" t="e">
        <f t="shared" si="1703"/>
        <v>#N/A</v>
      </c>
    </row>
    <row r="9593" spans="1:14" ht="15.75" customHeight="1" x14ac:dyDescent="0.35">
      <c r="A9593" s="7">
        <f t="shared" si="1715"/>
        <v>0</v>
      </c>
      <c r="B9593" s="7">
        <f t="shared" si="1716"/>
        <v>0</v>
      </c>
      <c r="C9593" s="7">
        <f t="shared" si="1717"/>
        <v>0</v>
      </c>
      <c r="D9593" s="7">
        <f t="shared" si="1718"/>
        <v>0</v>
      </c>
      <c r="E9593" s="7" t="e">
        <f>IF('Report DCM'!$H9593="In-Stream Video","Rich Media display banner",IF('Report DCM'!$I9593&gt;'Report DCM'!$J9593,"Standard",VLOOKUP(CONCATENATE(bd_adtype,"_",bd_creativetype),tabela,2,FALSE)))</f>
        <v>#N/A</v>
      </c>
      <c r="F9593" s="7">
        <f t="shared" si="1719"/>
        <v>0</v>
      </c>
      <c r="G9593" s="7">
        <f t="shared" si="1720"/>
        <v>0</v>
      </c>
      <c r="H9593" s="7">
        <f t="shared" si="1721"/>
        <v>0</v>
      </c>
      <c r="I9593" s="7">
        <f t="shared" si="1722"/>
        <v>0</v>
      </c>
      <c r="J9593" s="7">
        <f t="shared" si="1723"/>
        <v>0</v>
      </c>
      <c r="K9593" s="8" t="e">
        <f t="shared" si="1724"/>
        <v>#N/A</v>
      </c>
      <c r="L9593" s="7" t="e">
        <f t="shared" si="1725"/>
        <v>#N/A</v>
      </c>
      <c r="M9593" s="8" t="e">
        <f t="shared" si="1702"/>
        <v>#N/A</v>
      </c>
      <c r="N9593" s="8" t="e">
        <f t="shared" si="1703"/>
        <v>#N/A</v>
      </c>
    </row>
    <row r="9594" spans="1:14" ht="15.75" customHeight="1" x14ac:dyDescent="0.35">
      <c r="A9594" s="7">
        <f t="shared" si="1715"/>
        <v>0</v>
      </c>
      <c r="B9594" s="7">
        <f t="shared" si="1716"/>
        <v>0</v>
      </c>
      <c r="C9594" s="7">
        <f t="shared" si="1717"/>
        <v>0</v>
      </c>
      <c r="D9594" s="7">
        <f t="shared" si="1718"/>
        <v>0</v>
      </c>
      <c r="E9594" s="7" t="e">
        <f>IF('Report DCM'!$H9594="In-Stream Video","Rich Media display banner",IF('Report DCM'!$I9594&gt;'Report DCM'!$J9594,"Standard",VLOOKUP(CONCATENATE(bd_adtype,"_",bd_creativetype),tabela,2,FALSE)))</f>
        <v>#N/A</v>
      </c>
      <c r="F9594" s="7">
        <f t="shared" si="1719"/>
        <v>0</v>
      </c>
      <c r="G9594" s="7">
        <f t="shared" si="1720"/>
        <v>0</v>
      </c>
      <c r="H9594" s="7">
        <f t="shared" si="1721"/>
        <v>0</v>
      </c>
      <c r="I9594" s="7">
        <f t="shared" si="1722"/>
        <v>0</v>
      </c>
      <c r="J9594" s="7">
        <f t="shared" si="1723"/>
        <v>0</v>
      </c>
      <c r="K9594" s="8" t="e">
        <f t="shared" si="1724"/>
        <v>#N/A</v>
      </c>
      <c r="L9594" s="7" t="e">
        <f t="shared" si="1725"/>
        <v>#N/A</v>
      </c>
      <c r="M9594" s="8" t="e">
        <f t="shared" si="1702"/>
        <v>#N/A</v>
      </c>
      <c r="N9594" s="8" t="e">
        <f t="shared" si="1703"/>
        <v>#N/A</v>
      </c>
    </row>
    <row r="9595" spans="1:14" ht="15.75" customHeight="1" x14ac:dyDescent="0.35">
      <c r="A9595" s="7">
        <f t="shared" si="1715"/>
        <v>0</v>
      </c>
      <c r="B9595" s="7">
        <f t="shared" si="1716"/>
        <v>0</v>
      </c>
      <c r="C9595" s="7">
        <f t="shared" si="1717"/>
        <v>0</v>
      </c>
      <c r="D9595" s="7">
        <f t="shared" si="1718"/>
        <v>0</v>
      </c>
      <c r="E9595" s="7" t="e">
        <f>IF('Report DCM'!$H9595="In-Stream Video","Rich Media display banner",IF('Report DCM'!$I9595&gt;'Report DCM'!$J9595,"Standard",VLOOKUP(CONCATENATE(bd_adtype,"_",bd_creativetype),tabela,2,FALSE)))</f>
        <v>#N/A</v>
      </c>
      <c r="F9595" s="7">
        <f t="shared" si="1719"/>
        <v>0</v>
      </c>
      <c r="G9595" s="7">
        <f t="shared" si="1720"/>
        <v>0</v>
      </c>
      <c r="H9595" s="7">
        <f t="shared" si="1721"/>
        <v>0</v>
      </c>
      <c r="I9595" s="7">
        <f t="shared" si="1722"/>
        <v>0</v>
      </c>
      <c r="J9595" s="7">
        <f t="shared" si="1723"/>
        <v>0</v>
      </c>
      <c r="K9595" s="8" t="e">
        <f t="shared" si="1724"/>
        <v>#N/A</v>
      </c>
      <c r="L9595" s="7" t="e">
        <f t="shared" si="1725"/>
        <v>#N/A</v>
      </c>
      <c r="M9595" s="8" t="e">
        <f t="shared" si="1702"/>
        <v>#N/A</v>
      </c>
      <c r="N9595" s="8" t="e">
        <f t="shared" si="1703"/>
        <v>#N/A</v>
      </c>
    </row>
    <row r="9596" spans="1:14" ht="15.75" customHeight="1" x14ac:dyDescent="0.35">
      <c r="A9596" s="7">
        <f t="shared" si="1715"/>
        <v>0</v>
      </c>
      <c r="B9596" s="7">
        <f t="shared" si="1716"/>
        <v>0</v>
      </c>
      <c r="C9596" s="7">
        <f t="shared" si="1717"/>
        <v>0</v>
      </c>
      <c r="D9596" s="7">
        <f t="shared" si="1718"/>
        <v>0</v>
      </c>
      <c r="E9596" s="7" t="e">
        <f>IF('Report DCM'!$H9596="In-Stream Video","Rich Media display banner",IF('Report DCM'!$I9596&gt;'Report DCM'!$J9596,"Standard",VLOOKUP(CONCATENATE(bd_adtype,"_",bd_creativetype),tabela,2,FALSE)))</f>
        <v>#N/A</v>
      </c>
      <c r="F9596" s="7">
        <f t="shared" si="1719"/>
        <v>0</v>
      </c>
      <c r="G9596" s="7">
        <f t="shared" si="1720"/>
        <v>0</v>
      </c>
      <c r="H9596" s="7">
        <f t="shared" si="1721"/>
        <v>0</v>
      </c>
      <c r="I9596" s="7">
        <f t="shared" si="1722"/>
        <v>0</v>
      </c>
      <c r="J9596" s="7">
        <f t="shared" si="1723"/>
        <v>0</v>
      </c>
      <c r="K9596" s="8" t="e">
        <f t="shared" si="1724"/>
        <v>#N/A</v>
      </c>
      <c r="L9596" s="7" t="e">
        <f t="shared" si="1725"/>
        <v>#N/A</v>
      </c>
      <c r="M9596" s="8" t="e">
        <f t="shared" si="1702"/>
        <v>#N/A</v>
      </c>
      <c r="N9596" s="8" t="e">
        <f t="shared" si="1703"/>
        <v>#N/A</v>
      </c>
    </row>
    <row r="9597" spans="1:14" ht="15.75" customHeight="1" x14ac:dyDescent="0.35">
      <c r="A9597" s="7">
        <f t="shared" si="1715"/>
        <v>0</v>
      </c>
      <c r="B9597" s="7">
        <f t="shared" si="1716"/>
        <v>0</v>
      </c>
      <c r="C9597" s="7">
        <f t="shared" si="1717"/>
        <v>0</v>
      </c>
      <c r="D9597" s="7">
        <f t="shared" si="1718"/>
        <v>0</v>
      </c>
      <c r="E9597" s="7" t="e">
        <f>IF('Report DCM'!$H9597="In-Stream Video","Rich Media display banner",IF('Report DCM'!$I9597&gt;'Report DCM'!$J9597,"Standard",VLOOKUP(CONCATENATE(bd_adtype,"_",bd_creativetype),tabela,2,FALSE)))</f>
        <v>#N/A</v>
      </c>
      <c r="F9597" s="7">
        <f t="shared" si="1719"/>
        <v>0</v>
      </c>
      <c r="G9597" s="7">
        <f t="shared" si="1720"/>
        <v>0</v>
      </c>
      <c r="H9597" s="7">
        <f t="shared" si="1721"/>
        <v>0</v>
      </c>
      <c r="I9597" s="7">
        <f t="shared" si="1722"/>
        <v>0</v>
      </c>
      <c r="J9597" s="7">
        <f t="shared" si="1723"/>
        <v>0</v>
      </c>
      <c r="K9597" s="8" t="e">
        <f t="shared" si="1724"/>
        <v>#N/A</v>
      </c>
      <c r="L9597" s="7" t="e">
        <f t="shared" si="1725"/>
        <v>#N/A</v>
      </c>
      <c r="M9597" s="8" t="e">
        <f t="shared" si="1702"/>
        <v>#N/A</v>
      </c>
      <c r="N9597" s="8" t="e">
        <f t="shared" si="1703"/>
        <v>#N/A</v>
      </c>
    </row>
    <row r="9598" spans="1:14" ht="15.75" customHeight="1" x14ac:dyDescent="0.35">
      <c r="A9598" s="7">
        <f t="shared" si="1715"/>
        <v>0</v>
      </c>
      <c r="B9598" s="7">
        <f t="shared" si="1716"/>
        <v>0</v>
      </c>
      <c r="C9598" s="7">
        <f t="shared" si="1717"/>
        <v>0</v>
      </c>
      <c r="D9598" s="7">
        <f t="shared" si="1718"/>
        <v>0</v>
      </c>
      <c r="E9598" s="7" t="e">
        <f>IF('Report DCM'!$H9598="In-Stream Video","Rich Media display banner",IF('Report DCM'!$I9598&gt;'Report DCM'!$J9598,"Standard",VLOOKUP(CONCATENATE(bd_adtype,"_",bd_creativetype),tabela,2,FALSE)))</f>
        <v>#N/A</v>
      </c>
      <c r="F9598" s="7">
        <f t="shared" si="1719"/>
        <v>0</v>
      </c>
      <c r="G9598" s="7">
        <f t="shared" si="1720"/>
        <v>0</v>
      </c>
      <c r="H9598" s="7">
        <f t="shared" si="1721"/>
        <v>0</v>
      </c>
      <c r="I9598" s="7">
        <f t="shared" si="1722"/>
        <v>0</v>
      </c>
      <c r="J9598" s="7">
        <f t="shared" si="1723"/>
        <v>0</v>
      </c>
      <c r="K9598" s="8" t="e">
        <f t="shared" si="1724"/>
        <v>#N/A</v>
      </c>
      <c r="L9598" s="7" t="e">
        <f t="shared" si="1725"/>
        <v>#N/A</v>
      </c>
      <c r="M9598" s="8" t="e">
        <f t="shared" si="1702"/>
        <v>#N/A</v>
      </c>
      <c r="N9598" s="8" t="e">
        <f t="shared" si="1703"/>
        <v>#N/A</v>
      </c>
    </row>
    <row r="9599" spans="1:14" ht="15.75" customHeight="1" x14ac:dyDescent="0.35">
      <c r="A9599" s="7">
        <f t="shared" si="1715"/>
        <v>0</v>
      </c>
      <c r="B9599" s="7">
        <f t="shared" si="1716"/>
        <v>0</v>
      </c>
      <c r="C9599" s="7">
        <f t="shared" si="1717"/>
        <v>0</v>
      </c>
      <c r="D9599" s="7">
        <f t="shared" si="1718"/>
        <v>0</v>
      </c>
      <c r="E9599" s="7" t="e">
        <f>IF('Report DCM'!$H9599="In-Stream Video","Rich Media display banner",IF('Report DCM'!$I9599&gt;'Report DCM'!$J9599,"Standard",VLOOKUP(CONCATENATE(bd_adtype,"_",bd_creativetype),tabela,2,FALSE)))</f>
        <v>#N/A</v>
      </c>
      <c r="F9599" s="7">
        <f t="shared" si="1719"/>
        <v>0</v>
      </c>
      <c r="G9599" s="7">
        <f t="shared" si="1720"/>
        <v>0</v>
      </c>
      <c r="H9599" s="7">
        <f t="shared" si="1721"/>
        <v>0</v>
      </c>
      <c r="I9599" s="7">
        <f t="shared" si="1722"/>
        <v>0</v>
      </c>
      <c r="J9599" s="7">
        <f t="shared" si="1723"/>
        <v>0</v>
      </c>
      <c r="K9599" s="8" t="e">
        <f t="shared" si="1724"/>
        <v>#N/A</v>
      </c>
      <c r="L9599" s="7" t="e">
        <f t="shared" si="1725"/>
        <v>#N/A</v>
      </c>
      <c r="M9599" s="8" t="e">
        <f t="shared" si="1702"/>
        <v>#N/A</v>
      </c>
      <c r="N9599" s="8" t="e">
        <f t="shared" si="1703"/>
        <v>#N/A</v>
      </c>
    </row>
    <row r="9600" spans="1:14" ht="15.75" customHeight="1" x14ac:dyDescent="0.35">
      <c r="A9600" s="7">
        <f t="shared" si="1715"/>
        <v>0</v>
      </c>
      <c r="B9600" s="7">
        <f t="shared" si="1716"/>
        <v>0</v>
      </c>
      <c r="C9600" s="7">
        <f t="shared" si="1717"/>
        <v>0</v>
      </c>
      <c r="D9600" s="7">
        <f t="shared" si="1718"/>
        <v>0</v>
      </c>
      <c r="E9600" s="7" t="e">
        <f>IF('Report DCM'!$H9600="In-Stream Video","Rich Media display banner",IF('Report DCM'!$I9600&gt;'Report DCM'!$J9600,"Standard",VLOOKUP(CONCATENATE(bd_adtype,"_",bd_creativetype),tabela,2,FALSE)))</f>
        <v>#N/A</v>
      </c>
      <c r="F9600" s="7">
        <f t="shared" si="1719"/>
        <v>0</v>
      </c>
      <c r="G9600" s="7">
        <f t="shared" si="1720"/>
        <v>0</v>
      </c>
      <c r="H9600" s="7">
        <f t="shared" si="1721"/>
        <v>0</v>
      </c>
      <c r="I9600" s="7">
        <f t="shared" si="1722"/>
        <v>0</v>
      </c>
      <c r="J9600" s="7">
        <f t="shared" si="1723"/>
        <v>0</v>
      </c>
      <c r="K9600" s="8" t="e">
        <f t="shared" si="1724"/>
        <v>#N/A</v>
      </c>
      <c r="L9600" s="7" t="e">
        <f t="shared" si="1725"/>
        <v>#N/A</v>
      </c>
      <c r="M9600" s="8" t="e">
        <f t="shared" si="1702"/>
        <v>#N/A</v>
      </c>
      <c r="N9600" s="8" t="e">
        <f t="shared" si="1703"/>
        <v>#N/A</v>
      </c>
    </row>
    <row r="9601" spans="1:14" ht="15.75" customHeight="1" x14ac:dyDescent="0.35">
      <c r="A9601" s="7">
        <f t="shared" si="1715"/>
        <v>0</v>
      </c>
      <c r="B9601" s="7">
        <f t="shared" si="1716"/>
        <v>0</v>
      </c>
      <c r="C9601" s="7">
        <f t="shared" si="1717"/>
        <v>0</v>
      </c>
      <c r="D9601" s="7">
        <f t="shared" si="1718"/>
        <v>0</v>
      </c>
      <c r="E9601" s="7" t="e">
        <f>IF('Report DCM'!$H9601="In-Stream Video","Rich Media display banner",IF('Report DCM'!$I9601&gt;'Report DCM'!$J9601,"Standard",VLOOKUP(CONCATENATE(bd_adtype,"_",bd_creativetype),tabela,2,FALSE)))</f>
        <v>#N/A</v>
      </c>
      <c r="F9601" s="7">
        <f t="shared" si="1719"/>
        <v>0</v>
      </c>
      <c r="G9601" s="7">
        <f t="shared" si="1720"/>
        <v>0</v>
      </c>
      <c r="H9601" s="7">
        <f t="shared" si="1721"/>
        <v>0</v>
      </c>
      <c r="I9601" s="7">
        <f t="shared" si="1722"/>
        <v>0</v>
      </c>
      <c r="J9601" s="7">
        <f t="shared" si="1723"/>
        <v>0</v>
      </c>
      <c r="K9601" s="8" t="e">
        <f t="shared" si="1724"/>
        <v>#N/A</v>
      </c>
      <c r="L9601" s="7" t="e">
        <f t="shared" si="1725"/>
        <v>#N/A</v>
      </c>
      <c r="M9601" s="8" t="e">
        <f t="shared" si="1702"/>
        <v>#N/A</v>
      </c>
      <c r="N9601" s="8" t="e">
        <f t="shared" si="1703"/>
        <v>#N/A</v>
      </c>
    </row>
    <row r="9602" spans="1:14" ht="15.75" customHeight="1" x14ac:dyDescent="0.35">
      <c r="A9602" s="7">
        <f t="shared" ref="A9602:A9665" si="1726">bd_campaign</f>
        <v>0</v>
      </c>
      <c r="B9602" s="7">
        <f t="shared" ref="B9602:B9665" si="1727">bd_site</f>
        <v>0</v>
      </c>
      <c r="C9602" s="7">
        <f t="shared" ref="C9602:C9665" si="1728">bd_placement</f>
        <v>0</v>
      </c>
      <c r="D9602" s="7">
        <f t="shared" ref="D9602:D9665" si="1729">bd_placementID</f>
        <v>0</v>
      </c>
      <c r="E9602" s="7" t="e">
        <f>IF('Report DCM'!$H9602="In-Stream Video","Rich Media display banner",IF('Report DCM'!$I9602&gt;'Report DCM'!$J9602,"Standard",VLOOKUP(CONCATENATE(bd_adtype,"_",bd_creativetype),tabela,2,FALSE)))</f>
        <v>#N/A</v>
      </c>
      <c r="F9602" s="7">
        <f t="shared" ref="F9602:F9665" si="1730">bd_ad</f>
        <v>0</v>
      </c>
      <c r="G9602" s="7">
        <f t="shared" ref="G9602:G9665" si="1731">bd_adid</f>
        <v>0</v>
      </c>
      <c r="H9602" s="7">
        <f t="shared" ref="H9602:H9665" si="1732">bd_creativetype</f>
        <v>0</v>
      </c>
      <c r="I9602" s="7">
        <f t="shared" ref="I9602:I9665" si="1733">bd_impression</f>
        <v>0</v>
      </c>
      <c r="J9602" s="7">
        <f t="shared" ref="J9602:J9665" si="1734">bd_clicks</f>
        <v>0</v>
      </c>
      <c r="K9602" s="8" t="e">
        <f t="shared" ref="K9602:K9665" si="1735">VLOOKUP(E9602,tabela,2,FALSE)</f>
        <v>#N/A</v>
      </c>
      <c r="L9602" s="7" t="e">
        <f t="shared" ref="L9602:L9665" si="1736">VLOOKUP(E9602,tabela,3,FALSE)</f>
        <v>#N/A</v>
      </c>
      <c r="M9602" s="8" t="e">
        <f t="shared" si="1702"/>
        <v>#N/A</v>
      </c>
      <c r="N9602" s="8" t="e">
        <f t="shared" si="1703"/>
        <v>#N/A</v>
      </c>
    </row>
    <row r="9603" spans="1:14" ht="15.75" customHeight="1" x14ac:dyDescent="0.35">
      <c r="A9603" s="7">
        <f t="shared" si="1726"/>
        <v>0</v>
      </c>
      <c r="B9603" s="7">
        <f t="shared" si="1727"/>
        <v>0</v>
      </c>
      <c r="C9603" s="7">
        <f t="shared" si="1728"/>
        <v>0</v>
      </c>
      <c r="D9603" s="7">
        <f t="shared" si="1729"/>
        <v>0</v>
      </c>
      <c r="E9603" s="7" t="e">
        <f>IF('Report DCM'!$H9603="In-Stream Video","Rich Media display banner",IF('Report DCM'!$I9603&gt;'Report DCM'!$J9603,"Standard",VLOOKUP(CONCATENATE(bd_adtype,"_",bd_creativetype),tabela,2,FALSE)))</f>
        <v>#N/A</v>
      </c>
      <c r="F9603" s="7">
        <f t="shared" si="1730"/>
        <v>0</v>
      </c>
      <c r="G9603" s="7">
        <f t="shared" si="1731"/>
        <v>0</v>
      </c>
      <c r="H9603" s="7">
        <f t="shared" si="1732"/>
        <v>0</v>
      </c>
      <c r="I9603" s="7">
        <f t="shared" si="1733"/>
        <v>0</v>
      </c>
      <c r="J9603" s="7">
        <f t="shared" si="1734"/>
        <v>0</v>
      </c>
      <c r="K9603" s="8" t="e">
        <f t="shared" si="1735"/>
        <v>#N/A</v>
      </c>
      <c r="L9603" s="7" t="e">
        <f t="shared" si="1736"/>
        <v>#N/A</v>
      </c>
      <c r="M9603" s="8" t="e">
        <f t="shared" si="1702"/>
        <v>#N/A</v>
      </c>
      <c r="N9603" s="8" t="e">
        <f t="shared" si="1703"/>
        <v>#N/A</v>
      </c>
    </row>
    <row r="9604" spans="1:14" ht="15.75" customHeight="1" x14ac:dyDescent="0.35">
      <c r="A9604" s="7">
        <f t="shared" si="1726"/>
        <v>0</v>
      </c>
      <c r="B9604" s="7">
        <f t="shared" si="1727"/>
        <v>0</v>
      </c>
      <c r="C9604" s="7">
        <f t="shared" si="1728"/>
        <v>0</v>
      </c>
      <c r="D9604" s="7">
        <f t="shared" si="1729"/>
        <v>0</v>
      </c>
      <c r="E9604" s="7" t="e">
        <f>IF('Report DCM'!$H9604="In-Stream Video","Rich Media display banner",IF('Report DCM'!$I9604&gt;'Report DCM'!$J9604,"Standard",VLOOKUP(CONCATENATE(bd_adtype,"_",bd_creativetype),tabela,2,FALSE)))</f>
        <v>#N/A</v>
      </c>
      <c r="F9604" s="7">
        <f t="shared" si="1730"/>
        <v>0</v>
      </c>
      <c r="G9604" s="7">
        <f t="shared" si="1731"/>
        <v>0</v>
      </c>
      <c r="H9604" s="7">
        <f t="shared" si="1732"/>
        <v>0</v>
      </c>
      <c r="I9604" s="7">
        <f t="shared" si="1733"/>
        <v>0</v>
      </c>
      <c r="J9604" s="7">
        <f t="shared" si="1734"/>
        <v>0</v>
      </c>
      <c r="K9604" s="8" t="e">
        <f t="shared" si="1735"/>
        <v>#N/A</v>
      </c>
      <c r="L9604" s="7" t="e">
        <f t="shared" si="1736"/>
        <v>#N/A</v>
      </c>
      <c r="M9604" s="8" t="e">
        <f t="shared" si="1702"/>
        <v>#N/A</v>
      </c>
      <c r="N9604" s="8" t="e">
        <f t="shared" si="1703"/>
        <v>#N/A</v>
      </c>
    </row>
    <row r="9605" spans="1:14" ht="15.75" customHeight="1" x14ac:dyDescent="0.35">
      <c r="A9605" s="7">
        <f t="shared" si="1726"/>
        <v>0</v>
      </c>
      <c r="B9605" s="7">
        <f t="shared" si="1727"/>
        <v>0</v>
      </c>
      <c r="C9605" s="7">
        <f t="shared" si="1728"/>
        <v>0</v>
      </c>
      <c r="D9605" s="7">
        <f t="shared" si="1729"/>
        <v>0</v>
      </c>
      <c r="E9605" s="7" t="e">
        <f>IF('Report DCM'!$H9605="In-Stream Video","Rich Media display banner",IF('Report DCM'!$I9605&gt;'Report DCM'!$J9605,"Standard",VLOOKUP(CONCATENATE(bd_adtype,"_",bd_creativetype),tabela,2,FALSE)))</f>
        <v>#N/A</v>
      </c>
      <c r="F9605" s="7">
        <f t="shared" si="1730"/>
        <v>0</v>
      </c>
      <c r="G9605" s="7">
        <f t="shared" si="1731"/>
        <v>0</v>
      </c>
      <c r="H9605" s="7">
        <f t="shared" si="1732"/>
        <v>0</v>
      </c>
      <c r="I9605" s="7">
        <f t="shared" si="1733"/>
        <v>0</v>
      </c>
      <c r="J9605" s="7">
        <f t="shared" si="1734"/>
        <v>0</v>
      </c>
      <c r="K9605" s="8" t="e">
        <f t="shared" si="1735"/>
        <v>#N/A</v>
      </c>
      <c r="L9605" s="7" t="e">
        <f t="shared" si="1736"/>
        <v>#N/A</v>
      </c>
      <c r="M9605" s="8" t="e">
        <f t="shared" si="1702"/>
        <v>#N/A</v>
      </c>
      <c r="N9605" s="8" t="e">
        <f t="shared" si="1703"/>
        <v>#N/A</v>
      </c>
    </row>
    <row r="9606" spans="1:14" ht="15.75" customHeight="1" x14ac:dyDescent="0.35">
      <c r="A9606" s="7">
        <f t="shared" si="1726"/>
        <v>0</v>
      </c>
      <c r="B9606" s="7">
        <f t="shared" si="1727"/>
        <v>0</v>
      </c>
      <c r="C9606" s="7">
        <f t="shared" si="1728"/>
        <v>0</v>
      </c>
      <c r="D9606" s="7">
        <f t="shared" si="1729"/>
        <v>0</v>
      </c>
      <c r="E9606" s="7" t="e">
        <f>IF('Report DCM'!$H9606="In-Stream Video","Rich Media display banner",IF('Report DCM'!$I9606&gt;'Report DCM'!$J9606,"Standard",VLOOKUP(CONCATENATE(bd_adtype,"_",bd_creativetype),tabela,2,FALSE)))</f>
        <v>#N/A</v>
      </c>
      <c r="F9606" s="7">
        <f t="shared" si="1730"/>
        <v>0</v>
      </c>
      <c r="G9606" s="7">
        <f t="shared" si="1731"/>
        <v>0</v>
      </c>
      <c r="H9606" s="7">
        <f t="shared" si="1732"/>
        <v>0</v>
      </c>
      <c r="I9606" s="7">
        <f t="shared" si="1733"/>
        <v>0</v>
      </c>
      <c r="J9606" s="7">
        <f t="shared" si="1734"/>
        <v>0</v>
      </c>
      <c r="K9606" s="8" t="e">
        <f t="shared" si="1735"/>
        <v>#N/A</v>
      </c>
      <c r="L9606" s="7" t="e">
        <f t="shared" si="1736"/>
        <v>#N/A</v>
      </c>
      <c r="M9606" s="8" t="e">
        <f t="shared" si="1702"/>
        <v>#N/A</v>
      </c>
      <c r="N9606" s="8" t="e">
        <f t="shared" si="1703"/>
        <v>#N/A</v>
      </c>
    </row>
    <row r="9607" spans="1:14" ht="15.75" customHeight="1" x14ac:dyDescent="0.35">
      <c r="A9607" s="7">
        <f t="shared" si="1726"/>
        <v>0</v>
      </c>
      <c r="B9607" s="7">
        <f t="shared" si="1727"/>
        <v>0</v>
      </c>
      <c r="C9607" s="7">
        <f t="shared" si="1728"/>
        <v>0</v>
      </c>
      <c r="D9607" s="7">
        <f t="shared" si="1729"/>
        <v>0</v>
      </c>
      <c r="E9607" s="7" t="e">
        <f>IF('Report DCM'!$H9607="In-Stream Video","Rich Media display banner",IF('Report DCM'!$I9607&gt;'Report DCM'!$J9607,"Standard",VLOOKUP(CONCATENATE(bd_adtype,"_",bd_creativetype),tabela,2,FALSE)))</f>
        <v>#N/A</v>
      </c>
      <c r="F9607" s="7">
        <f t="shared" si="1730"/>
        <v>0</v>
      </c>
      <c r="G9607" s="7">
        <f t="shared" si="1731"/>
        <v>0</v>
      </c>
      <c r="H9607" s="7">
        <f t="shared" si="1732"/>
        <v>0</v>
      </c>
      <c r="I9607" s="7">
        <f t="shared" si="1733"/>
        <v>0</v>
      </c>
      <c r="J9607" s="7">
        <f t="shared" si="1734"/>
        <v>0</v>
      </c>
      <c r="K9607" s="8" t="e">
        <f t="shared" si="1735"/>
        <v>#N/A</v>
      </c>
      <c r="L9607" s="7" t="e">
        <f t="shared" si="1736"/>
        <v>#N/A</v>
      </c>
      <c r="M9607" s="8" t="e">
        <f t="shared" si="1702"/>
        <v>#N/A</v>
      </c>
      <c r="N9607" s="8" t="e">
        <f t="shared" si="1703"/>
        <v>#N/A</v>
      </c>
    </row>
    <row r="9608" spans="1:14" ht="15.75" customHeight="1" x14ac:dyDescent="0.35">
      <c r="A9608" s="7">
        <f t="shared" si="1726"/>
        <v>0</v>
      </c>
      <c r="B9608" s="7">
        <f t="shared" si="1727"/>
        <v>0</v>
      </c>
      <c r="C9608" s="7">
        <f t="shared" si="1728"/>
        <v>0</v>
      </c>
      <c r="D9608" s="7">
        <f t="shared" si="1729"/>
        <v>0</v>
      </c>
      <c r="E9608" s="7" t="e">
        <f>IF('Report DCM'!$H9608="In-Stream Video","Rich Media display banner",IF('Report DCM'!$I9608&gt;'Report DCM'!$J9608,"Standard",VLOOKUP(CONCATENATE(bd_adtype,"_",bd_creativetype),tabela,2,FALSE)))</f>
        <v>#N/A</v>
      </c>
      <c r="F9608" s="7">
        <f t="shared" si="1730"/>
        <v>0</v>
      </c>
      <c r="G9608" s="7">
        <f t="shared" si="1731"/>
        <v>0</v>
      </c>
      <c r="H9608" s="7">
        <f t="shared" si="1732"/>
        <v>0</v>
      </c>
      <c r="I9608" s="7">
        <f t="shared" si="1733"/>
        <v>0</v>
      </c>
      <c r="J9608" s="7">
        <f t="shared" si="1734"/>
        <v>0</v>
      </c>
      <c r="K9608" s="8" t="e">
        <f t="shared" si="1735"/>
        <v>#N/A</v>
      </c>
      <c r="L9608" s="7" t="e">
        <f t="shared" si="1736"/>
        <v>#N/A</v>
      </c>
      <c r="M9608" s="8" t="e">
        <f t="shared" si="1702"/>
        <v>#N/A</v>
      </c>
      <c r="N9608" s="8" t="e">
        <f t="shared" si="1703"/>
        <v>#N/A</v>
      </c>
    </row>
    <row r="9609" spans="1:14" ht="15.75" customHeight="1" x14ac:dyDescent="0.35">
      <c r="A9609" s="7">
        <f t="shared" si="1726"/>
        <v>0</v>
      </c>
      <c r="B9609" s="7">
        <f t="shared" si="1727"/>
        <v>0</v>
      </c>
      <c r="C9609" s="7">
        <f t="shared" si="1728"/>
        <v>0</v>
      </c>
      <c r="D9609" s="7">
        <f t="shared" si="1729"/>
        <v>0</v>
      </c>
      <c r="E9609" s="7" t="e">
        <f>IF('Report DCM'!$H9609="In-Stream Video","Rich Media display banner",IF('Report DCM'!$I9609&gt;'Report DCM'!$J9609,"Standard",VLOOKUP(CONCATENATE(bd_adtype,"_",bd_creativetype),tabela,2,FALSE)))</f>
        <v>#N/A</v>
      </c>
      <c r="F9609" s="7">
        <f t="shared" si="1730"/>
        <v>0</v>
      </c>
      <c r="G9609" s="7">
        <f t="shared" si="1731"/>
        <v>0</v>
      </c>
      <c r="H9609" s="7">
        <f t="shared" si="1732"/>
        <v>0</v>
      </c>
      <c r="I9609" s="7">
        <f t="shared" si="1733"/>
        <v>0</v>
      </c>
      <c r="J9609" s="7">
        <f t="shared" si="1734"/>
        <v>0</v>
      </c>
      <c r="K9609" s="8" t="e">
        <f t="shared" si="1735"/>
        <v>#N/A</v>
      </c>
      <c r="L9609" s="7" t="e">
        <f t="shared" si="1736"/>
        <v>#N/A</v>
      </c>
      <c r="M9609" s="8" t="e">
        <f t="shared" si="1702"/>
        <v>#N/A</v>
      </c>
      <c r="N9609" s="8" t="e">
        <f t="shared" si="1703"/>
        <v>#N/A</v>
      </c>
    </row>
    <row r="9610" spans="1:14" ht="15.75" customHeight="1" x14ac:dyDescent="0.35">
      <c r="A9610" s="7">
        <f t="shared" si="1726"/>
        <v>0</v>
      </c>
      <c r="B9610" s="7">
        <f t="shared" si="1727"/>
        <v>0</v>
      </c>
      <c r="C9610" s="7">
        <f t="shared" si="1728"/>
        <v>0</v>
      </c>
      <c r="D9610" s="7">
        <f t="shared" si="1729"/>
        <v>0</v>
      </c>
      <c r="E9610" s="7" t="e">
        <f>IF('Report DCM'!$H9610="In-Stream Video","Rich Media display banner",IF('Report DCM'!$I9610&gt;'Report DCM'!$J9610,"Standard",VLOOKUP(CONCATENATE(bd_adtype,"_",bd_creativetype),tabela,2,FALSE)))</f>
        <v>#N/A</v>
      </c>
      <c r="F9610" s="7">
        <f t="shared" si="1730"/>
        <v>0</v>
      </c>
      <c r="G9610" s="7">
        <f t="shared" si="1731"/>
        <v>0</v>
      </c>
      <c r="H9610" s="7">
        <f t="shared" si="1732"/>
        <v>0</v>
      </c>
      <c r="I9610" s="7">
        <f t="shared" si="1733"/>
        <v>0</v>
      </c>
      <c r="J9610" s="7">
        <f t="shared" si="1734"/>
        <v>0</v>
      </c>
      <c r="K9610" s="8" t="e">
        <f t="shared" si="1735"/>
        <v>#N/A</v>
      </c>
      <c r="L9610" s="7" t="e">
        <f t="shared" si="1736"/>
        <v>#N/A</v>
      </c>
      <c r="M9610" s="8" t="e">
        <f t="shared" si="1702"/>
        <v>#N/A</v>
      </c>
      <c r="N9610" s="8" t="e">
        <f t="shared" si="1703"/>
        <v>#N/A</v>
      </c>
    </row>
    <row r="9611" spans="1:14" ht="15.75" customHeight="1" x14ac:dyDescent="0.35">
      <c r="A9611" s="7">
        <f t="shared" si="1726"/>
        <v>0</v>
      </c>
      <c r="B9611" s="7">
        <f t="shared" si="1727"/>
        <v>0</v>
      </c>
      <c r="C9611" s="7">
        <f t="shared" si="1728"/>
        <v>0</v>
      </c>
      <c r="D9611" s="7">
        <f t="shared" si="1729"/>
        <v>0</v>
      </c>
      <c r="E9611" s="7" t="e">
        <f>IF('Report DCM'!$H9611="In-Stream Video","Rich Media display banner",IF('Report DCM'!$I9611&gt;'Report DCM'!$J9611,"Standard",VLOOKUP(CONCATENATE(bd_adtype,"_",bd_creativetype),tabela,2,FALSE)))</f>
        <v>#N/A</v>
      </c>
      <c r="F9611" s="7">
        <f t="shared" si="1730"/>
        <v>0</v>
      </c>
      <c r="G9611" s="7">
        <f t="shared" si="1731"/>
        <v>0</v>
      </c>
      <c r="H9611" s="7">
        <f t="shared" si="1732"/>
        <v>0</v>
      </c>
      <c r="I9611" s="7">
        <f t="shared" si="1733"/>
        <v>0</v>
      </c>
      <c r="J9611" s="7">
        <f t="shared" si="1734"/>
        <v>0</v>
      </c>
      <c r="K9611" s="8" t="e">
        <f t="shared" si="1735"/>
        <v>#N/A</v>
      </c>
      <c r="L9611" s="7" t="e">
        <f t="shared" si="1736"/>
        <v>#N/A</v>
      </c>
      <c r="M9611" s="8" t="e">
        <f t="shared" si="1702"/>
        <v>#N/A</v>
      </c>
      <c r="N9611" s="8" t="e">
        <f t="shared" si="1703"/>
        <v>#N/A</v>
      </c>
    </row>
    <row r="9612" spans="1:14" ht="15.75" customHeight="1" x14ac:dyDescent="0.35">
      <c r="A9612" s="7">
        <f t="shared" si="1726"/>
        <v>0</v>
      </c>
      <c r="B9612" s="7">
        <f t="shared" si="1727"/>
        <v>0</v>
      </c>
      <c r="C9612" s="7">
        <f t="shared" si="1728"/>
        <v>0</v>
      </c>
      <c r="D9612" s="7">
        <f t="shared" si="1729"/>
        <v>0</v>
      </c>
      <c r="E9612" s="7" t="e">
        <f>IF('Report DCM'!$H9612="In-Stream Video","Rich Media display banner",IF('Report DCM'!$I9612&gt;'Report DCM'!$J9612,"Standard",VLOOKUP(CONCATENATE(bd_adtype,"_",bd_creativetype),tabela,2,FALSE)))</f>
        <v>#N/A</v>
      </c>
      <c r="F9612" s="7">
        <f t="shared" si="1730"/>
        <v>0</v>
      </c>
      <c r="G9612" s="7">
        <f t="shared" si="1731"/>
        <v>0</v>
      </c>
      <c r="H9612" s="7">
        <f t="shared" si="1732"/>
        <v>0</v>
      </c>
      <c r="I9612" s="7">
        <f t="shared" si="1733"/>
        <v>0</v>
      </c>
      <c r="J9612" s="7">
        <f t="shared" si="1734"/>
        <v>0</v>
      </c>
      <c r="K9612" s="8" t="e">
        <f t="shared" si="1735"/>
        <v>#N/A</v>
      </c>
      <c r="L9612" s="7" t="e">
        <f t="shared" si="1736"/>
        <v>#N/A</v>
      </c>
      <c r="M9612" s="8" t="e">
        <f t="shared" si="1702"/>
        <v>#N/A</v>
      </c>
      <c r="N9612" s="8" t="e">
        <f t="shared" si="1703"/>
        <v>#N/A</v>
      </c>
    </row>
    <row r="9613" spans="1:14" ht="15.75" customHeight="1" x14ac:dyDescent="0.35">
      <c r="A9613" s="7">
        <f t="shared" si="1726"/>
        <v>0</v>
      </c>
      <c r="B9613" s="7">
        <f t="shared" si="1727"/>
        <v>0</v>
      </c>
      <c r="C9613" s="7">
        <f t="shared" si="1728"/>
        <v>0</v>
      </c>
      <c r="D9613" s="7">
        <f t="shared" si="1729"/>
        <v>0</v>
      </c>
      <c r="E9613" s="7" t="e">
        <f>IF('Report DCM'!$H9613="In-Stream Video","Rich Media display banner",IF('Report DCM'!$I9613&gt;'Report DCM'!$J9613,"Standard",VLOOKUP(CONCATENATE(bd_adtype,"_",bd_creativetype),tabela,2,FALSE)))</f>
        <v>#N/A</v>
      </c>
      <c r="F9613" s="7">
        <f t="shared" si="1730"/>
        <v>0</v>
      </c>
      <c r="G9613" s="7">
        <f t="shared" si="1731"/>
        <v>0</v>
      </c>
      <c r="H9613" s="7">
        <f t="shared" si="1732"/>
        <v>0</v>
      </c>
      <c r="I9613" s="7">
        <f t="shared" si="1733"/>
        <v>0</v>
      </c>
      <c r="J9613" s="7">
        <f t="shared" si="1734"/>
        <v>0</v>
      </c>
      <c r="K9613" s="8" t="e">
        <f t="shared" si="1735"/>
        <v>#N/A</v>
      </c>
      <c r="L9613" s="7" t="e">
        <f t="shared" si="1736"/>
        <v>#N/A</v>
      </c>
      <c r="M9613" s="8" t="e">
        <f t="shared" si="1702"/>
        <v>#N/A</v>
      </c>
      <c r="N9613" s="8" t="e">
        <f t="shared" si="1703"/>
        <v>#N/A</v>
      </c>
    </row>
    <row r="9614" spans="1:14" ht="15.75" customHeight="1" x14ac:dyDescent="0.35">
      <c r="A9614" s="7">
        <f t="shared" si="1726"/>
        <v>0</v>
      </c>
      <c r="B9614" s="7">
        <f t="shared" si="1727"/>
        <v>0</v>
      </c>
      <c r="C9614" s="7">
        <f t="shared" si="1728"/>
        <v>0</v>
      </c>
      <c r="D9614" s="7">
        <f t="shared" si="1729"/>
        <v>0</v>
      </c>
      <c r="E9614" s="7" t="e">
        <f>IF('Report DCM'!$H9614="In-Stream Video","Rich Media display banner",IF('Report DCM'!$I9614&gt;'Report DCM'!$J9614,"Standard",VLOOKUP(CONCATENATE(bd_adtype,"_",bd_creativetype),tabela,2,FALSE)))</f>
        <v>#N/A</v>
      </c>
      <c r="F9614" s="7">
        <f t="shared" si="1730"/>
        <v>0</v>
      </c>
      <c r="G9614" s="7">
        <f t="shared" si="1731"/>
        <v>0</v>
      </c>
      <c r="H9614" s="7">
        <f t="shared" si="1732"/>
        <v>0</v>
      </c>
      <c r="I9614" s="7">
        <f t="shared" si="1733"/>
        <v>0</v>
      </c>
      <c r="J9614" s="7">
        <f t="shared" si="1734"/>
        <v>0</v>
      </c>
      <c r="K9614" s="8" t="e">
        <f t="shared" si="1735"/>
        <v>#N/A</v>
      </c>
      <c r="L9614" s="7" t="e">
        <f t="shared" si="1736"/>
        <v>#N/A</v>
      </c>
      <c r="M9614" s="8" t="e">
        <f t="shared" si="1702"/>
        <v>#N/A</v>
      </c>
      <c r="N9614" s="8" t="e">
        <f t="shared" si="1703"/>
        <v>#N/A</v>
      </c>
    </row>
    <row r="9615" spans="1:14" ht="15.75" customHeight="1" x14ac:dyDescent="0.35">
      <c r="A9615" s="7">
        <f t="shared" si="1726"/>
        <v>0</v>
      </c>
      <c r="B9615" s="7">
        <f t="shared" si="1727"/>
        <v>0</v>
      </c>
      <c r="C9615" s="7">
        <f t="shared" si="1728"/>
        <v>0</v>
      </c>
      <c r="D9615" s="7">
        <f t="shared" si="1729"/>
        <v>0</v>
      </c>
      <c r="E9615" s="7" t="e">
        <f>IF('Report DCM'!$H9615="In-Stream Video","Rich Media display banner",IF('Report DCM'!$I9615&gt;'Report DCM'!$J9615,"Standard",VLOOKUP(CONCATENATE(bd_adtype,"_",bd_creativetype),tabela,2,FALSE)))</f>
        <v>#N/A</v>
      </c>
      <c r="F9615" s="7">
        <f t="shared" si="1730"/>
        <v>0</v>
      </c>
      <c r="G9615" s="7">
        <f t="shared" si="1731"/>
        <v>0</v>
      </c>
      <c r="H9615" s="7">
        <f t="shared" si="1732"/>
        <v>0</v>
      </c>
      <c r="I9615" s="7">
        <f t="shared" si="1733"/>
        <v>0</v>
      </c>
      <c r="J9615" s="7">
        <f t="shared" si="1734"/>
        <v>0</v>
      </c>
      <c r="K9615" s="8" t="e">
        <f t="shared" si="1735"/>
        <v>#N/A</v>
      </c>
      <c r="L9615" s="7" t="e">
        <f t="shared" si="1736"/>
        <v>#N/A</v>
      </c>
      <c r="M9615" s="8" t="e">
        <f t="shared" si="1702"/>
        <v>#N/A</v>
      </c>
      <c r="N9615" s="8" t="e">
        <f t="shared" si="1703"/>
        <v>#N/A</v>
      </c>
    </row>
    <row r="9616" spans="1:14" ht="15.75" customHeight="1" x14ac:dyDescent="0.35">
      <c r="A9616" s="7">
        <f t="shared" si="1726"/>
        <v>0</v>
      </c>
      <c r="B9616" s="7">
        <f t="shared" si="1727"/>
        <v>0</v>
      </c>
      <c r="C9616" s="7">
        <f t="shared" si="1728"/>
        <v>0</v>
      </c>
      <c r="D9616" s="7">
        <f t="shared" si="1729"/>
        <v>0</v>
      </c>
      <c r="E9616" s="7" t="e">
        <f>IF('Report DCM'!$H9616="In-Stream Video","Rich Media display banner",IF('Report DCM'!$I9616&gt;'Report DCM'!$J9616,"Standard",VLOOKUP(CONCATENATE(bd_adtype,"_",bd_creativetype),tabela,2,FALSE)))</f>
        <v>#N/A</v>
      </c>
      <c r="F9616" s="7">
        <f t="shared" si="1730"/>
        <v>0</v>
      </c>
      <c r="G9616" s="7">
        <f t="shared" si="1731"/>
        <v>0</v>
      </c>
      <c r="H9616" s="7">
        <f t="shared" si="1732"/>
        <v>0</v>
      </c>
      <c r="I9616" s="7">
        <f t="shared" si="1733"/>
        <v>0</v>
      </c>
      <c r="J9616" s="7">
        <f t="shared" si="1734"/>
        <v>0</v>
      </c>
      <c r="K9616" s="8" t="e">
        <f t="shared" si="1735"/>
        <v>#N/A</v>
      </c>
      <c r="L9616" s="7" t="e">
        <f t="shared" si="1736"/>
        <v>#N/A</v>
      </c>
      <c r="M9616" s="8" t="e">
        <f t="shared" si="1702"/>
        <v>#N/A</v>
      </c>
      <c r="N9616" s="8" t="e">
        <f t="shared" si="1703"/>
        <v>#N/A</v>
      </c>
    </row>
    <row r="9617" spans="1:14" ht="15.75" customHeight="1" x14ac:dyDescent="0.35">
      <c r="A9617" s="7">
        <f t="shared" si="1726"/>
        <v>0</v>
      </c>
      <c r="B9617" s="7">
        <f t="shared" si="1727"/>
        <v>0</v>
      </c>
      <c r="C9617" s="7">
        <f t="shared" si="1728"/>
        <v>0</v>
      </c>
      <c r="D9617" s="7">
        <f t="shared" si="1729"/>
        <v>0</v>
      </c>
      <c r="E9617" s="7" t="e">
        <f>IF('Report DCM'!$H9617="In-Stream Video","Rich Media display banner",IF('Report DCM'!$I9617&gt;'Report DCM'!$J9617,"Standard",VLOOKUP(CONCATENATE(bd_adtype,"_",bd_creativetype),tabela,2,FALSE)))</f>
        <v>#N/A</v>
      </c>
      <c r="F9617" s="7">
        <f t="shared" si="1730"/>
        <v>0</v>
      </c>
      <c r="G9617" s="7">
        <f t="shared" si="1731"/>
        <v>0</v>
      </c>
      <c r="H9617" s="7">
        <f t="shared" si="1732"/>
        <v>0</v>
      </c>
      <c r="I9617" s="7">
        <f t="shared" si="1733"/>
        <v>0</v>
      </c>
      <c r="J9617" s="7">
        <f t="shared" si="1734"/>
        <v>0</v>
      </c>
      <c r="K9617" s="8" t="e">
        <f t="shared" si="1735"/>
        <v>#N/A</v>
      </c>
      <c r="L9617" s="7" t="e">
        <f t="shared" si="1736"/>
        <v>#N/A</v>
      </c>
      <c r="M9617" s="8" t="e">
        <f t="shared" si="1702"/>
        <v>#N/A</v>
      </c>
      <c r="N9617" s="8" t="e">
        <f t="shared" si="1703"/>
        <v>#N/A</v>
      </c>
    </row>
    <row r="9618" spans="1:14" ht="15.75" customHeight="1" x14ac:dyDescent="0.35">
      <c r="A9618" s="7">
        <f t="shared" si="1726"/>
        <v>0</v>
      </c>
      <c r="B9618" s="7">
        <f t="shared" si="1727"/>
        <v>0</v>
      </c>
      <c r="C9618" s="7">
        <f t="shared" si="1728"/>
        <v>0</v>
      </c>
      <c r="D9618" s="7">
        <f t="shared" si="1729"/>
        <v>0</v>
      </c>
      <c r="E9618" s="7" t="e">
        <f>IF('Report DCM'!$H9618="In-Stream Video","Rich Media display banner",IF('Report DCM'!$I9618&gt;'Report DCM'!$J9618,"Standard",VLOOKUP(CONCATENATE(bd_adtype,"_",bd_creativetype),tabela,2,FALSE)))</f>
        <v>#N/A</v>
      </c>
      <c r="F9618" s="7">
        <f t="shared" si="1730"/>
        <v>0</v>
      </c>
      <c r="G9618" s="7">
        <f t="shared" si="1731"/>
        <v>0</v>
      </c>
      <c r="H9618" s="7">
        <f t="shared" si="1732"/>
        <v>0</v>
      </c>
      <c r="I9618" s="7">
        <f t="shared" si="1733"/>
        <v>0</v>
      </c>
      <c r="J9618" s="7">
        <f t="shared" si="1734"/>
        <v>0</v>
      </c>
      <c r="K9618" s="8" t="e">
        <f t="shared" si="1735"/>
        <v>#N/A</v>
      </c>
      <c r="L9618" s="7" t="e">
        <f t="shared" si="1736"/>
        <v>#N/A</v>
      </c>
      <c r="M9618" s="8" t="e">
        <f t="shared" si="1702"/>
        <v>#N/A</v>
      </c>
      <c r="N9618" s="8" t="e">
        <f t="shared" si="1703"/>
        <v>#N/A</v>
      </c>
    </row>
    <row r="9619" spans="1:14" ht="15.75" customHeight="1" x14ac:dyDescent="0.35">
      <c r="A9619" s="7">
        <f t="shared" si="1726"/>
        <v>0</v>
      </c>
      <c r="B9619" s="7">
        <f t="shared" si="1727"/>
        <v>0</v>
      </c>
      <c r="C9619" s="7">
        <f t="shared" si="1728"/>
        <v>0</v>
      </c>
      <c r="D9619" s="7">
        <f t="shared" si="1729"/>
        <v>0</v>
      </c>
      <c r="E9619" s="7" t="e">
        <f>IF('Report DCM'!$H9619="In-Stream Video","Rich Media display banner",IF('Report DCM'!$I9619&gt;'Report DCM'!$J9619,"Standard",VLOOKUP(CONCATENATE(bd_adtype,"_",bd_creativetype),tabela,2,FALSE)))</f>
        <v>#N/A</v>
      </c>
      <c r="F9619" s="7">
        <f t="shared" si="1730"/>
        <v>0</v>
      </c>
      <c r="G9619" s="7">
        <f t="shared" si="1731"/>
        <v>0</v>
      </c>
      <c r="H9619" s="7">
        <f t="shared" si="1732"/>
        <v>0</v>
      </c>
      <c r="I9619" s="7">
        <f t="shared" si="1733"/>
        <v>0</v>
      </c>
      <c r="J9619" s="7">
        <f t="shared" si="1734"/>
        <v>0</v>
      </c>
      <c r="K9619" s="8" t="e">
        <f t="shared" si="1735"/>
        <v>#N/A</v>
      </c>
      <c r="L9619" s="7" t="e">
        <f t="shared" si="1736"/>
        <v>#N/A</v>
      </c>
      <c r="M9619" s="8" t="e">
        <f t="shared" si="1702"/>
        <v>#N/A</v>
      </c>
      <c r="N9619" s="8" t="e">
        <f t="shared" si="1703"/>
        <v>#N/A</v>
      </c>
    </row>
    <row r="9620" spans="1:14" ht="15.75" customHeight="1" x14ac:dyDescent="0.35">
      <c r="A9620" s="7">
        <f t="shared" si="1726"/>
        <v>0</v>
      </c>
      <c r="B9620" s="7">
        <f t="shared" si="1727"/>
        <v>0</v>
      </c>
      <c r="C9620" s="7">
        <f t="shared" si="1728"/>
        <v>0</v>
      </c>
      <c r="D9620" s="7">
        <f t="shared" si="1729"/>
        <v>0</v>
      </c>
      <c r="E9620" s="7" t="e">
        <f>IF('Report DCM'!$H9620="In-Stream Video","Rich Media display banner",IF('Report DCM'!$I9620&gt;'Report DCM'!$J9620,"Standard",VLOOKUP(CONCATENATE(bd_adtype,"_",bd_creativetype),tabela,2,FALSE)))</f>
        <v>#N/A</v>
      </c>
      <c r="F9620" s="7">
        <f t="shared" si="1730"/>
        <v>0</v>
      </c>
      <c r="G9620" s="7">
        <f t="shared" si="1731"/>
        <v>0</v>
      </c>
      <c r="H9620" s="7">
        <f t="shared" si="1732"/>
        <v>0</v>
      </c>
      <c r="I9620" s="7">
        <f t="shared" si="1733"/>
        <v>0</v>
      </c>
      <c r="J9620" s="7">
        <f t="shared" si="1734"/>
        <v>0</v>
      </c>
      <c r="K9620" s="8" t="e">
        <f t="shared" si="1735"/>
        <v>#N/A</v>
      </c>
      <c r="L9620" s="7" t="e">
        <f t="shared" si="1736"/>
        <v>#N/A</v>
      </c>
      <c r="M9620" s="8" t="e">
        <f t="shared" si="1702"/>
        <v>#N/A</v>
      </c>
      <c r="N9620" s="8" t="e">
        <f t="shared" si="1703"/>
        <v>#N/A</v>
      </c>
    </row>
    <row r="9621" spans="1:14" ht="15.75" customHeight="1" x14ac:dyDescent="0.35">
      <c r="A9621" s="7">
        <f t="shared" si="1726"/>
        <v>0</v>
      </c>
      <c r="B9621" s="7">
        <f t="shared" si="1727"/>
        <v>0</v>
      </c>
      <c r="C9621" s="7">
        <f t="shared" si="1728"/>
        <v>0</v>
      </c>
      <c r="D9621" s="7">
        <f t="shared" si="1729"/>
        <v>0</v>
      </c>
      <c r="E9621" s="7" t="e">
        <f>IF('Report DCM'!$H9621="In-Stream Video","Rich Media display banner",IF('Report DCM'!$I9621&gt;'Report DCM'!$J9621,"Standard",VLOOKUP(CONCATENATE(bd_adtype,"_",bd_creativetype),tabela,2,FALSE)))</f>
        <v>#N/A</v>
      </c>
      <c r="F9621" s="7">
        <f t="shared" si="1730"/>
        <v>0</v>
      </c>
      <c r="G9621" s="7">
        <f t="shared" si="1731"/>
        <v>0</v>
      </c>
      <c r="H9621" s="7">
        <f t="shared" si="1732"/>
        <v>0</v>
      </c>
      <c r="I9621" s="7">
        <f t="shared" si="1733"/>
        <v>0</v>
      </c>
      <c r="J9621" s="7">
        <f t="shared" si="1734"/>
        <v>0</v>
      </c>
      <c r="K9621" s="8" t="e">
        <f t="shared" si="1735"/>
        <v>#N/A</v>
      </c>
      <c r="L9621" s="7" t="e">
        <f t="shared" si="1736"/>
        <v>#N/A</v>
      </c>
      <c r="M9621" s="8" t="e">
        <f t="shared" si="1702"/>
        <v>#N/A</v>
      </c>
      <c r="N9621" s="8" t="e">
        <f t="shared" si="1703"/>
        <v>#N/A</v>
      </c>
    </row>
    <row r="9622" spans="1:14" ht="15.75" customHeight="1" x14ac:dyDescent="0.35">
      <c r="A9622" s="7">
        <f t="shared" si="1726"/>
        <v>0</v>
      </c>
      <c r="B9622" s="7">
        <f t="shared" si="1727"/>
        <v>0</v>
      </c>
      <c r="C9622" s="7">
        <f t="shared" si="1728"/>
        <v>0</v>
      </c>
      <c r="D9622" s="7">
        <f t="shared" si="1729"/>
        <v>0</v>
      </c>
      <c r="E9622" s="7" t="e">
        <f>IF('Report DCM'!$H9622="In-Stream Video","Rich Media display banner",IF('Report DCM'!$I9622&gt;'Report DCM'!$J9622,"Standard",VLOOKUP(CONCATENATE(bd_adtype,"_",bd_creativetype),tabela,2,FALSE)))</f>
        <v>#N/A</v>
      </c>
      <c r="F9622" s="7">
        <f t="shared" si="1730"/>
        <v>0</v>
      </c>
      <c r="G9622" s="7">
        <f t="shared" si="1731"/>
        <v>0</v>
      </c>
      <c r="H9622" s="7">
        <f t="shared" si="1732"/>
        <v>0</v>
      </c>
      <c r="I9622" s="7">
        <f t="shared" si="1733"/>
        <v>0</v>
      </c>
      <c r="J9622" s="7">
        <f t="shared" si="1734"/>
        <v>0</v>
      </c>
      <c r="K9622" s="8" t="e">
        <f t="shared" si="1735"/>
        <v>#N/A</v>
      </c>
      <c r="L9622" s="7" t="e">
        <f t="shared" si="1736"/>
        <v>#N/A</v>
      </c>
      <c r="M9622" s="8" t="e">
        <f t="shared" si="1702"/>
        <v>#N/A</v>
      </c>
      <c r="N9622" s="8" t="e">
        <f t="shared" si="1703"/>
        <v>#N/A</v>
      </c>
    </row>
    <row r="9623" spans="1:14" ht="15.75" customHeight="1" x14ac:dyDescent="0.35">
      <c r="A9623" s="7">
        <f t="shared" si="1726"/>
        <v>0</v>
      </c>
      <c r="B9623" s="7">
        <f t="shared" si="1727"/>
        <v>0</v>
      </c>
      <c r="C9623" s="7">
        <f t="shared" si="1728"/>
        <v>0</v>
      </c>
      <c r="D9623" s="7">
        <f t="shared" si="1729"/>
        <v>0</v>
      </c>
      <c r="E9623" s="7" t="e">
        <f>IF('Report DCM'!$H9623="In-Stream Video","Rich Media display banner",IF('Report DCM'!$I9623&gt;'Report DCM'!$J9623,"Standard",VLOOKUP(CONCATENATE(bd_adtype,"_",bd_creativetype),tabela,2,FALSE)))</f>
        <v>#N/A</v>
      </c>
      <c r="F9623" s="7">
        <f t="shared" si="1730"/>
        <v>0</v>
      </c>
      <c r="G9623" s="7">
        <f t="shared" si="1731"/>
        <v>0</v>
      </c>
      <c r="H9623" s="7">
        <f t="shared" si="1732"/>
        <v>0</v>
      </c>
      <c r="I9623" s="7">
        <f t="shared" si="1733"/>
        <v>0</v>
      </c>
      <c r="J9623" s="7">
        <f t="shared" si="1734"/>
        <v>0</v>
      </c>
      <c r="K9623" s="8" t="e">
        <f t="shared" si="1735"/>
        <v>#N/A</v>
      </c>
      <c r="L9623" s="7" t="e">
        <f t="shared" si="1736"/>
        <v>#N/A</v>
      </c>
      <c r="M9623" s="8" t="e">
        <f t="shared" si="1702"/>
        <v>#N/A</v>
      </c>
      <c r="N9623" s="8" t="e">
        <f t="shared" si="1703"/>
        <v>#N/A</v>
      </c>
    </row>
    <row r="9624" spans="1:14" ht="15.75" customHeight="1" x14ac:dyDescent="0.35">
      <c r="A9624" s="7">
        <f t="shared" si="1726"/>
        <v>0</v>
      </c>
      <c r="B9624" s="7">
        <f t="shared" si="1727"/>
        <v>0</v>
      </c>
      <c r="C9624" s="7">
        <f t="shared" si="1728"/>
        <v>0</v>
      </c>
      <c r="D9624" s="7">
        <f t="shared" si="1729"/>
        <v>0</v>
      </c>
      <c r="E9624" s="7" t="e">
        <f>IF('Report DCM'!$H9624="In-Stream Video","Rich Media display banner",IF('Report DCM'!$I9624&gt;'Report DCM'!$J9624,"Standard",VLOOKUP(CONCATENATE(bd_adtype,"_",bd_creativetype),tabela,2,FALSE)))</f>
        <v>#N/A</v>
      </c>
      <c r="F9624" s="7">
        <f t="shared" si="1730"/>
        <v>0</v>
      </c>
      <c r="G9624" s="7">
        <f t="shared" si="1731"/>
        <v>0</v>
      </c>
      <c r="H9624" s="7">
        <f t="shared" si="1732"/>
        <v>0</v>
      </c>
      <c r="I9624" s="7">
        <f t="shared" si="1733"/>
        <v>0</v>
      </c>
      <c r="J9624" s="7">
        <f t="shared" si="1734"/>
        <v>0</v>
      </c>
      <c r="K9624" s="8" t="e">
        <f t="shared" si="1735"/>
        <v>#N/A</v>
      </c>
      <c r="L9624" s="7" t="e">
        <f t="shared" si="1736"/>
        <v>#N/A</v>
      </c>
      <c r="M9624" s="8" t="e">
        <f t="shared" si="1702"/>
        <v>#N/A</v>
      </c>
      <c r="N9624" s="8" t="e">
        <f t="shared" si="1703"/>
        <v>#N/A</v>
      </c>
    </row>
    <row r="9625" spans="1:14" ht="15.75" customHeight="1" x14ac:dyDescent="0.35">
      <c r="A9625" s="7">
        <f t="shared" si="1726"/>
        <v>0</v>
      </c>
      <c r="B9625" s="7">
        <f t="shared" si="1727"/>
        <v>0</v>
      </c>
      <c r="C9625" s="7">
        <f t="shared" si="1728"/>
        <v>0</v>
      </c>
      <c r="D9625" s="7">
        <f t="shared" si="1729"/>
        <v>0</v>
      </c>
      <c r="E9625" s="7" t="e">
        <f>IF('Report DCM'!$H9625="In-Stream Video","Rich Media display banner",IF('Report DCM'!$I9625&gt;'Report DCM'!$J9625,"Standard",VLOOKUP(CONCATENATE(bd_adtype,"_",bd_creativetype),tabela,2,FALSE)))</f>
        <v>#N/A</v>
      </c>
      <c r="F9625" s="7">
        <f t="shared" si="1730"/>
        <v>0</v>
      </c>
      <c r="G9625" s="7">
        <f t="shared" si="1731"/>
        <v>0</v>
      </c>
      <c r="H9625" s="7">
        <f t="shared" si="1732"/>
        <v>0</v>
      </c>
      <c r="I9625" s="7">
        <f t="shared" si="1733"/>
        <v>0</v>
      </c>
      <c r="J9625" s="7">
        <f t="shared" si="1734"/>
        <v>0</v>
      </c>
      <c r="K9625" s="8" t="e">
        <f t="shared" si="1735"/>
        <v>#N/A</v>
      </c>
      <c r="L9625" s="7" t="e">
        <f t="shared" si="1736"/>
        <v>#N/A</v>
      </c>
      <c r="M9625" s="8" t="e">
        <f t="shared" si="1702"/>
        <v>#N/A</v>
      </c>
      <c r="N9625" s="8" t="e">
        <f t="shared" si="1703"/>
        <v>#N/A</v>
      </c>
    </row>
    <row r="9626" spans="1:14" ht="15.75" customHeight="1" x14ac:dyDescent="0.35">
      <c r="A9626" s="7">
        <f t="shared" si="1726"/>
        <v>0</v>
      </c>
      <c r="B9626" s="7">
        <f t="shared" si="1727"/>
        <v>0</v>
      </c>
      <c r="C9626" s="7">
        <f t="shared" si="1728"/>
        <v>0</v>
      </c>
      <c r="D9626" s="7">
        <f t="shared" si="1729"/>
        <v>0</v>
      </c>
      <c r="E9626" s="7" t="e">
        <f>IF('Report DCM'!$H9626="In-Stream Video","Rich Media display banner",IF('Report DCM'!$I9626&gt;'Report DCM'!$J9626,"Standard",VLOOKUP(CONCATENATE(bd_adtype,"_",bd_creativetype),tabela,2,FALSE)))</f>
        <v>#N/A</v>
      </c>
      <c r="F9626" s="7">
        <f t="shared" si="1730"/>
        <v>0</v>
      </c>
      <c r="G9626" s="7">
        <f t="shared" si="1731"/>
        <v>0</v>
      </c>
      <c r="H9626" s="7">
        <f t="shared" si="1732"/>
        <v>0</v>
      </c>
      <c r="I9626" s="7">
        <f t="shared" si="1733"/>
        <v>0</v>
      </c>
      <c r="J9626" s="7">
        <f t="shared" si="1734"/>
        <v>0</v>
      </c>
      <c r="K9626" s="8" t="e">
        <f t="shared" si="1735"/>
        <v>#N/A</v>
      </c>
      <c r="L9626" s="7" t="e">
        <f t="shared" si="1736"/>
        <v>#N/A</v>
      </c>
      <c r="M9626" s="8" t="e">
        <f t="shared" si="1702"/>
        <v>#N/A</v>
      </c>
      <c r="N9626" s="8" t="e">
        <f t="shared" si="1703"/>
        <v>#N/A</v>
      </c>
    </row>
    <row r="9627" spans="1:14" ht="15.75" customHeight="1" x14ac:dyDescent="0.35">
      <c r="A9627" s="7">
        <f t="shared" si="1726"/>
        <v>0</v>
      </c>
      <c r="B9627" s="7">
        <f t="shared" si="1727"/>
        <v>0</v>
      </c>
      <c r="C9627" s="7">
        <f t="shared" si="1728"/>
        <v>0</v>
      </c>
      <c r="D9627" s="7">
        <f t="shared" si="1729"/>
        <v>0</v>
      </c>
      <c r="E9627" s="7" t="e">
        <f>IF('Report DCM'!$H9627="In-Stream Video","Rich Media display banner",IF('Report DCM'!$I9627&gt;'Report DCM'!$J9627,"Standard",VLOOKUP(CONCATENATE(bd_adtype,"_",bd_creativetype),tabela,2,FALSE)))</f>
        <v>#N/A</v>
      </c>
      <c r="F9627" s="7">
        <f t="shared" si="1730"/>
        <v>0</v>
      </c>
      <c r="G9627" s="7">
        <f t="shared" si="1731"/>
        <v>0</v>
      </c>
      <c r="H9627" s="7">
        <f t="shared" si="1732"/>
        <v>0</v>
      </c>
      <c r="I9627" s="7">
        <f t="shared" si="1733"/>
        <v>0</v>
      </c>
      <c r="J9627" s="7">
        <f t="shared" si="1734"/>
        <v>0</v>
      </c>
      <c r="K9627" s="8" t="e">
        <f t="shared" si="1735"/>
        <v>#N/A</v>
      </c>
      <c r="L9627" s="7" t="e">
        <f t="shared" si="1736"/>
        <v>#N/A</v>
      </c>
      <c r="M9627" s="8" t="e">
        <f t="shared" si="1702"/>
        <v>#N/A</v>
      </c>
      <c r="N9627" s="8" t="e">
        <f t="shared" si="1703"/>
        <v>#N/A</v>
      </c>
    </row>
    <row r="9628" spans="1:14" ht="15.75" customHeight="1" x14ac:dyDescent="0.35">
      <c r="A9628" s="7">
        <f t="shared" si="1726"/>
        <v>0</v>
      </c>
      <c r="B9628" s="7">
        <f t="shared" si="1727"/>
        <v>0</v>
      </c>
      <c r="C9628" s="7">
        <f t="shared" si="1728"/>
        <v>0</v>
      </c>
      <c r="D9628" s="7">
        <f t="shared" si="1729"/>
        <v>0</v>
      </c>
      <c r="E9628" s="7" t="e">
        <f>IF('Report DCM'!$H9628="In-Stream Video","Rich Media display banner",IF('Report DCM'!$I9628&gt;'Report DCM'!$J9628,"Standard",VLOOKUP(CONCATENATE(bd_adtype,"_",bd_creativetype),tabela,2,FALSE)))</f>
        <v>#N/A</v>
      </c>
      <c r="F9628" s="7">
        <f t="shared" si="1730"/>
        <v>0</v>
      </c>
      <c r="G9628" s="7">
        <f t="shared" si="1731"/>
        <v>0</v>
      </c>
      <c r="H9628" s="7">
        <f t="shared" si="1732"/>
        <v>0</v>
      </c>
      <c r="I9628" s="7">
        <f t="shared" si="1733"/>
        <v>0</v>
      </c>
      <c r="J9628" s="7">
        <f t="shared" si="1734"/>
        <v>0</v>
      </c>
      <c r="K9628" s="8" t="e">
        <f t="shared" si="1735"/>
        <v>#N/A</v>
      </c>
      <c r="L9628" s="7" t="e">
        <f t="shared" si="1736"/>
        <v>#N/A</v>
      </c>
      <c r="M9628" s="8" t="e">
        <f t="shared" si="1702"/>
        <v>#N/A</v>
      </c>
      <c r="N9628" s="8" t="e">
        <f t="shared" si="1703"/>
        <v>#N/A</v>
      </c>
    </row>
    <row r="9629" spans="1:14" ht="15.75" customHeight="1" x14ac:dyDescent="0.35">
      <c r="A9629" s="7">
        <f t="shared" si="1726"/>
        <v>0</v>
      </c>
      <c r="B9629" s="7">
        <f t="shared" si="1727"/>
        <v>0</v>
      </c>
      <c r="C9629" s="7">
        <f t="shared" si="1728"/>
        <v>0</v>
      </c>
      <c r="D9629" s="7">
        <f t="shared" si="1729"/>
        <v>0</v>
      </c>
      <c r="E9629" s="7" t="e">
        <f>IF('Report DCM'!$H9629="In-Stream Video","Rich Media display banner",IF('Report DCM'!$I9629&gt;'Report DCM'!$J9629,"Standard",VLOOKUP(CONCATENATE(bd_adtype,"_",bd_creativetype),tabela,2,FALSE)))</f>
        <v>#N/A</v>
      </c>
      <c r="F9629" s="7">
        <f t="shared" si="1730"/>
        <v>0</v>
      </c>
      <c r="G9629" s="7">
        <f t="shared" si="1731"/>
        <v>0</v>
      </c>
      <c r="H9629" s="7">
        <f t="shared" si="1732"/>
        <v>0</v>
      </c>
      <c r="I9629" s="7">
        <f t="shared" si="1733"/>
        <v>0</v>
      </c>
      <c r="J9629" s="7">
        <f t="shared" si="1734"/>
        <v>0</v>
      </c>
      <c r="K9629" s="8" t="e">
        <f t="shared" si="1735"/>
        <v>#N/A</v>
      </c>
      <c r="L9629" s="7" t="e">
        <f t="shared" si="1736"/>
        <v>#N/A</v>
      </c>
      <c r="M9629" s="8" t="e">
        <f t="shared" si="1702"/>
        <v>#N/A</v>
      </c>
      <c r="N9629" s="8" t="e">
        <f t="shared" si="1703"/>
        <v>#N/A</v>
      </c>
    </row>
    <row r="9630" spans="1:14" ht="15.75" customHeight="1" x14ac:dyDescent="0.35">
      <c r="A9630" s="7">
        <f t="shared" si="1726"/>
        <v>0</v>
      </c>
      <c r="B9630" s="7">
        <f t="shared" si="1727"/>
        <v>0</v>
      </c>
      <c r="C9630" s="7">
        <f t="shared" si="1728"/>
        <v>0</v>
      </c>
      <c r="D9630" s="7">
        <f t="shared" si="1729"/>
        <v>0</v>
      </c>
      <c r="E9630" s="7" t="e">
        <f>IF('Report DCM'!$H9630="In-Stream Video","Rich Media display banner",IF('Report DCM'!$I9630&gt;'Report DCM'!$J9630,"Standard",VLOOKUP(CONCATENATE(bd_adtype,"_",bd_creativetype),tabela,2,FALSE)))</f>
        <v>#N/A</v>
      </c>
      <c r="F9630" s="7">
        <f t="shared" si="1730"/>
        <v>0</v>
      </c>
      <c r="G9630" s="7">
        <f t="shared" si="1731"/>
        <v>0</v>
      </c>
      <c r="H9630" s="7">
        <f t="shared" si="1732"/>
        <v>0</v>
      </c>
      <c r="I9630" s="7">
        <f t="shared" si="1733"/>
        <v>0</v>
      </c>
      <c r="J9630" s="7">
        <f t="shared" si="1734"/>
        <v>0</v>
      </c>
      <c r="K9630" s="8" t="e">
        <f t="shared" si="1735"/>
        <v>#N/A</v>
      </c>
      <c r="L9630" s="7" t="e">
        <f t="shared" si="1736"/>
        <v>#N/A</v>
      </c>
      <c r="M9630" s="8" t="e">
        <f t="shared" si="1702"/>
        <v>#N/A</v>
      </c>
      <c r="N9630" s="8" t="e">
        <f t="shared" si="1703"/>
        <v>#N/A</v>
      </c>
    </row>
    <row r="9631" spans="1:14" ht="15.75" customHeight="1" x14ac:dyDescent="0.35">
      <c r="A9631" s="7">
        <f t="shared" si="1726"/>
        <v>0</v>
      </c>
      <c r="B9631" s="7">
        <f t="shared" si="1727"/>
        <v>0</v>
      </c>
      <c r="C9631" s="7">
        <f t="shared" si="1728"/>
        <v>0</v>
      </c>
      <c r="D9631" s="7">
        <f t="shared" si="1729"/>
        <v>0</v>
      </c>
      <c r="E9631" s="7" t="e">
        <f>IF('Report DCM'!$H9631="In-Stream Video","Rich Media display banner",IF('Report DCM'!$I9631&gt;'Report DCM'!$J9631,"Standard",VLOOKUP(CONCATENATE(bd_adtype,"_",bd_creativetype),tabela,2,FALSE)))</f>
        <v>#N/A</v>
      </c>
      <c r="F9631" s="7">
        <f t="shared" si="1730"/>
        <v>0</v>
      </c>
      <c r="G9631" s="7">
        <f t="shared" si="1731"/>
        <v>0</v>
      </c>
      <c r="H9631" s="7">
        <f t="shared" si="1732"/>
        <v>0</v>
      </c>
      <c r="I9631" s="7">
        <f t="shared" si="1733"/>
        <v>0</v>
      </c>
      <c r="J9631" s="7">
        <f t="shared" si="1734"/>
        <v>0</v>
      </c>
      <c r="K9631" s="8" t="e">
        <f t="shared" si="1735"/>
        <v>#N/A</v>
      </c>
      <c r="L9631" s="7" t="e">
        <f t="shared" si="1736"/>
        <v>#N/A</v>
      </c>
      <c r="M9631" s="8" t="e">
        <f t="shared" si="1702"/>
        <v>#N/A</v>
      </c>
      <c r="N9631" s="8" t="e">
        <f t="shared" si="1703"/>
        <v>#N/A</v>
      </c>
    </row>
    <row r="9632" spans="1:14" ht="15.75" customHeight="1" x14ac:dyDescent="0.35">
      <c r="A9632" s="7">
        <f t="shared" si="1726"/>
        <v>0</v>
      </c>
      <c r="B9632" s="7">
        <f t="shared" si="1727"/>
        <v>0</v>
      </c>
      <c r="C9632" s="7">
        <f t="shared" si="1728"/>
        <v>0</v>
      </c>
      <c r="D9632" s="7">
        <f t="shared" si="1729"/>
        <v>0</v>
      </c>
      <c r="E9632" s="7" t="e">
        <f>IF('Report DCM'!$H9632="In-Stream Video","Rich Media display banner",IF('Report DCM'!$I9632&gt;'Report DCM'!$J9632,"Standard",VLOOKUP(CONCATENATE(bd_adtype,"_",bd_creativetype),tabela,2,FALSE)))</f>
        <v>#N/A</v>
      </c>
      <c r="F9632" s="7">
        <f t="shared" si="1730"/>
        <v>0</v>
      </c>
      <c r="G9632" s="7">
        <f t="shared" si="1731"/>
        <v>0</v>
      </c>
      <c r="H9632" s="7">
        <f t="shared" si="1732"/>
        <v>0</v>
      </c>
      <c r="I9632" s="7">
        <f t="shared" si="1733"/>
        <v>0</v>
      </c>
      <c r="J9632" s="7">
        <f t="shared" si="1734"/>
        <v>0</v>
      </c>
      <c r="K9632" s="8" t="e">
        <f t="shared" si="1735"/>
        <v>#N/A</v>
      </c>
      <c r="L9632" s="7" t="e">
        <f t="shared" si="1736"/>
        <v>#N/A</v>
      </c>
      <c r="M9632" s="8" t="e">
        <f t="shared" si="1702"/>
        <v>#N/A</v>
      </c>
      <c r="N9632" s="8" t="e">
        <f t="shared" si="1703"/>
        <v>#N/A</v>
      </c>
    </row>
    <row r="9633" spans="1:14" ht="15.75" customHeight="1" x14ac:dyDescent="0.35">
      <c r="A9633" s="7">
        <f t="shared" si="1726"/>
        <v>0</v>
      </c>
      <c r="B9633" s="7">
        <f t="shared" si="1727"/>
        <v>0</v>
      </c>
      <c r="C9633" s="7">
        <f t="shared" si="1728"/>
        <v>0</v>
      </c>
      <c r="D9633" s="7">
        <f t="shared" si="1729"/>
        <v>0</v>
      </c>
      <c r="E9633" s="7" t="e">
        <f>IF('Report DCM'!$H9633="In-Stream Video","Rich Media display banner",IF('Report DCM'!$I9633&gt;'Report DCM'!$J9633,"Standard",VLOOKUP(CONCATENATE(bd_adtype,"_",bd_creativetype),tabela,2,FALSE)))</f>
        <v>#N/A</v>
      </c>
      <c r="F9633" s="7">
        <f t="shared" si="1730"/>
        <v>0</v>
      </c>
      <c r="G9633" s="7">
        <f t="shared" si="1731"/>
        <v>0</v>
      </c>
      <c r="H9633" s="7">
        <f t="shared" si="1732"/>
        <v>0</v>
      </c>
      <c r="I9633" s="7">
        <f t="shared" si="1733"/>
        <v>0</v>
      </c>
      <c r="J9633" s="7">
        <f t="shared" si="1734"/>
        <v>0</v>
      </c>
      <c r="K9633" s="8" t="e">
        <f t="shared" si="1735"/>
        <v>#N/A</v>
      </c>
      <c r="L9633" s="7" t="e">
        <f t="shared" si="1736"/>
        <v>#N/A</v>
      </c>
      <c r="M9633" s="8" t="e">
        <f t="shared" si="1702"/>
        <v>#N/A</v>
      </c>
      <c r="N9633" s="8" t="e">
        <f t="shared" si="1703"/>
        <v>#N/A</v>
      </c>
    </row>
    <row r="9634" spans="1:14" ht="15.75" customHeight="1" x14ac:dyDescent="0.35">
      <c r="A9634" s="7">
        <f t="shared" si="1726"/>
        <v>0</v>
      </c>
      <c r="B9634" s="7">
        <f t="shared" si="1727"/>
        <v>0</v>
      </c>
      <c r="C9634" s="7">
        <f t="shared" si="1728"/>
        <v>0</v>
      </c>
      <c r="D9634" s="7">
        <f t="shared" si="1729"/>
        <v>0</v>
      </c>
      <c r="E9634" s="7" t="e">
        <f>IF('Report DCM'!$H9634="In-Stream Video","Rich Media display banner",IF('Report DCM'!$I9634&gt;'Report DCM'!$J9634,"Standard",VLOOKUP(CONCATENATE(bd_adtype,"_",bd_creativetype),tabela,2,FALSE)))</f>
        <v>#N/A</v>
      </c>
      <c r="F9634" s="7">
        <f t="shared" si="1730"/>
        <v>0</v>
      </c>
      <c r="G9634" s="7">
        <f t="shared" si="1731"/>
        <v>0</v>
      </c>
      <c r="H9634" s="7">
        <f t="shared" si="1732"/>
        <v>0</v>
      </c>
      <c r="I9634" s="7">
        <f t="shared" si="1733"/>
        <v>0</v>
      </c>
      <c r="J9634" s="7">
        <f t="shared" si="1734"/>
        <v>0</v>
      </c>
      <c r="K9634" s="8" t="e">
        <f t="shared" si="1735"/>
        <v>#N/A</v>
      </c>
      <c r="L9634" s="7" t="e">
        <f t="shared" si="1736"/>
        <v>#N/A</v>
      </c>
      <c r="M9634" s="8" t="e">
        <f t="shared" si="1702"/>
        <v>#N/A</v>
      </c>
      <c r="N9634" s="8" t="e">
        <f t="shared" si="1703"/>
        <v>#N/A</v>
      </c>
    </row>
    <row r="9635" spans="1:14" ht="15.75" customHeight="1" x14ac:dyDescent="0.35">
      <c r="A9635" s="7">
        <f t="shared" si="1726"/>
        <v>0</v>
      </c>
      <c r="B9635" s="7">
        <f t="shared" si="1727"/>
        <v>0</v>
      </c>
      <c r="C9635" s="7">
        <f t="shared" si="1728"/>
        <v>0</v>
      </c>
      <c r="D9635" s="7">
        <f t="shared" si="1729"/>
        <v>0</v>
      </c>
      <c r="E9635" s="7" t="e">
        <f>IF('Report DCM'!$H9635="In-Stream Video","Rich Media display banner",IF('Report DCM'!$I9635&gt;'Report DCM'!$J9635,"Standard",VLOOKUP(CONCATENATE(bd_adtype,"_",bd_creativetype),tabela,2,FALSE)))</f>
        <v>#N/A</v>
      </c>
      <c r="F9635" s="7">
        <f t="shared" si="1730"/>
        <v>0</v>
      </c>
      <c r="G9635" s="7">
        <f t="shared" si="1731"/>
        <v>0</v>
      </c>
      <c r="H9635" s="7">
        <f t="shared" si="1732"/>
        <v>0</v>
      </c>
      <c r="I9635" s="7">
        <f t="shared" si="1733"/>
        <v>0</v>
      </c>
      <c r="J9635" s="7">
        <f t="shared" si="1734"/>
        <v>0</v>
      </c>
      <c r="K9635" s="8" t="e">
        <f t="shared" si="1735"/>
        <v>#N/A</v>
      </c>
      <c r="L9635" s="7" t="e">
        <f t="shared" si="1736"/>
        <v>#N/A</v>
      </c>
      <c r="M9635" s="8" t="e">
        <f t="shared" si="1702"/>
        <v>#N/A</v>
      </c>
      <c r="N9635" s="8" t="e">
        <f t="shared" si="1703"/>
        <v>#N/A</v>
      </c>
    </row>
    <row r="9636" spans="1:14" ht="15.75" customHeight="1" x14ac:dyDescent="0.35">
      <c r="A9636" s="7">
        <f t="shared" si="1726"/>
        <v>0</v>
      </c>
      <c r="B9636" s="7">
        <f t="shared" si="1727"/>
        <v>0</v>
      </c>
      <c r="C9636" s="7">
        <f t="shared" si="1728"/>
        <v>0</v>
      </c>
      <c r="D9636" s="7">
        <f t="shared" si="1729"/>
        <v>0</v>
      </c>
      <c r="E9636" s="7" t="e">
        <f>IF('Report DCM'!$H9636="In-Stream Video","Rich Media display banner",IF('Report DCM'!$I9636&gt;'Report DCM'!$J9636,"Standard",VLOOKUP(CONCATENATE(bd_adtype,"_",bd_creativetype),tabela,2,FALSE)))</f>
        <v>#N/A</v>
      </c>
      <c r="F9636" s="7">
        <f t="shared" si="1730"/>
        <v>0</v>
      </c>
      <c r="G9636" s="7">
        <f t="shared" si="1731"/>
        <v>0</v>
      </c>
      <c r="H9636" s="7">
        <f t="shared" si="1732"/>
        <v>0</v>
      </c>
      <c r="I9636" s="7">
        <f t="shared" si="1733"/>
        <v>0</v>
      </c>
      <c r="J9636" s="7">
        <f t="shared" si="1734"/>
        <v>0</v>
      </c>
      <c r="K9636" s="8" t="e">
        <f t="shared" si="1735"/>
        <v>#N/A</v>
      </c>
      <c r="L9636" s="7" t="e">
        <f t="shared" si="1736"/>
        <v>#N/A</v>
      </c>
      <c r="M9636" s="8" t="e">
        <f t="shared" si="1702"/>
        <v>#N/A</v>
      </c>
      <c r="N9636" s="8" t="e">
        <f t="shared" si="1703"/>
        <v>#N/A</v>
      </c>
    </row>
    <row r="9637" spans="1:14" ht="15.75" customHeight="1" x14ac:dyDescent="0.35">
      <c r="A9637" s="7">
        <f t="shared" si="1726"/>
        <v>0</v>
      </c>
      <c r="B9637" s="7">
        <f t="shared" si="1727"/>
        <v>0</v>
      </c>
      <c r="C9637" s="7">
        <f t="shared" si="1728"/>
        <v>0</v>
      </c>
      <c r="D9637" s="7">
        <f t="shared" si="1729"/>
        <v>0</v>
      </c>
      <c r="E9637" s="7" t="e">
        <f>IF('Report DCM'!$H9637="In-Stream Video","Rich Media display banner",IF('Report DCM'!$I9637&gt;'Report DCM'!$J9637,"Standard",VLOOKUP(CONCATENATE(bd_adtype,"_",bd_creativetype),tabela,2,FALSE)))</f>
        <v>#N/A</v>
      </c>
      <c r="F9637" s="7">
        <f t="shared" si="1730"/>
        <v>0</v>
      </c>
      <c r="G9637" s="7">
        <f t="shared" si="1731"/>
        <v>0</v>
      </c>
      <c r="H9637" s="7">
        <f t="shared" si="1732"/>
        <v>0</v>
      </c>
      <c r="I9637" s="7">
        <f t="shared" si="1733"/>
        <v>0</v>
      </c>
      <c r="J9637" s="7">
        <f t="shared" si="1734"/>
        <v>0</v>
      </c>
      <c r="K9637" s="8" t="e">
        <f t="shared" si="1735"/>
        <v>#N/A</v>
      </c>
      <c r="L9637" s="7" t="e">
        <f t="shared" si="1736"/>
        <v>#N/A</v>
      </c>
      <c r="M9637" s="8" t="e">
        <f t="shared" si="1702"/>
        <v>#N/A</v>
      </c>
      <c r="N9637" s="8" t="e">
        <f t="shared" si="1703"/>
        <v>#N/A</v>
      </c>
    </row>
    <row r="9638" spans="1:14" ht="15.75" customHeight="1" x14ac:dyDescent="0.35">
      <c r="A9638" s="7">
        <f t="shared" si="1726"/>
        <v>0</v>
      </c>
      <c r="B9638" s="7">
        <f t="shared" si="1727"/>
        <v>0</v>
      </c>
      <c r="C9638" s="7">
        <f t="shared" si="1728"/>
        <v>0</v>
      </c>
      <c r="D9638" s="7">
        <f t="shared" si="1729"/>
        <v>0</v>
      </c>
      <c r="E9638" s="7" t="e">
        <f>IF('Report DCM'!$H9638="In-Stream Video","Rich Media display banner",IF('Report DCM'!$I9638&gt;'Report DCM'!$J9638,"Standard",VLOOKUP(CONCATENATE(bd_adtype,"_",bd_creativetype),tabela,2,FALSE)))</f>
        <v>#N/A</v>
      </c>
      <c r="F9638" s="7">
        <f t="shared" si="1730"/>
        <v>0</v>
      </c>
      <c r="G9638" s="7">
        <f t="shared" si="1731"/>
        <v>0</v>
      </c>
      <c r="H9638" s="7">
        <f t="shared" si="1732"/>
        <v>0</v>
      </c>
      <c r="I9638" s="7">
        <f t="shared" si="1733"/>
        <v>0</v>
      </c>
      <c r="J9638" s="7">
        <f t="shared" si="1734"/>
        <v>0</v>
      </c>
      <c r="K9638" s="8" t="e">
        <f t="shared" si="1735"/>
        <v>#N/A</v>
      </c>
      <c r="L9638" s="7" t="e">
        <f t="shared" si="1736"/>
        <v>#N/A</v>
      </c>
      <c r="M9638" s="8" t="e">
        <f t="shared" si="1702"/>
        <v>#N/A</v>
      </c>
      <c r="N9638" s="8" t="e">
        <f t="shared" si="1703"/>
        <v>#N/A</v>
      </c>
    </row>
    <row r="9639" spans="1:14" ht="15.75" customHeight="1" x14ac:dyDescent="0.35">
      <c r="A9639" s="7">
        <f t="shared" si="1726"/>
        <v>0</v>
      </c>
      <c r="B9639" s="7">
        <f t="shared" si="1727"/>
        <v>0</v>
      </c>
      <c r="C9639" s="7">
        <f t="shared" si="1728"/>
        <v>0</v>
      </c>
      <c r="D9639" s="7">
        <f t="shared" si="1729"/>
        <v>0</v>
      </c>
      <c r="E9639" s="7" t="e">
        <f>IF('Report DCM'!$H9639="In-Stream Video","Rich Media display banner",IF('Report DCM'!$I9639&gt;'Report DCM'!$J9639,"Standard",VLOOKUP(CONCATENATE(bd_adtype,"_",bd_creativetype),tabela,2,FALSE)))</f>
        <v>#N/A</v>
      </c>
      <c r="F9639" s="7">
        <f t="shared" si="1730"/>
        <v>0</v>
      </c>
      <c r="G9639" s="7">
        <f t="shared" si="1731"/>
        <v>0</v>
      </c>
      <c r="H9639" s="7">
        <f t="shared" si="1732"/>
        <v>0</v>
      </c>
      <c r="I9639" s="7">
        <f t="shared" si="1733"/>
        <v>0</v>
      </c>
      <c r="J9639" s="7">
        <f t="shared" si="1734"/>
        <v>0</v>
      </c>
      <c r="K9639" s="8" t="e">
        <f t="shared" si="1735"/>
        <v>#N/A</v>
      </c>
      <c r="L9639" s="7" t="e">
        <f t="shared" si="1736"/>
        <v>#N/A</v>
      </c>
      <c r="M9639" s="8" t="e">
        <f t="shared" si="1702"/>
        <v>#N/A</v>
      </c>
      <c r="N9639" s="8" t="e">
        <f t="shared" si="1703"/>
        <v>#N/A</v>
      </c>
    </row>
    <row r="9640" spans="1:14" ht="15.75" customHeight="1" x14ac:dyDescent="0.35">
      <c r="A9640" s="7">
        <f t="shared" si="1726"/>
        <v>0</v>
      </c>
      <c r="B9640" s="7">
        <f t="shared" si="1727"/>
        <v>0</v>
      </c>
      <c r="C9640" s="7">
        <f t="shared" si="1728"/>
        <v>0</v>
      </c>
      <c r="D9640" s="7">
        <f t="shared" si="1729"/>
        <v>0</v>
      </c>
      <c r="E9640" s="7" t="e">
        <f>IF('Report DCM'!$H9640="In-Stream Video","Rich Media display banner",IF('Report DCM'!$I9640&gt;'Report DCM'!$J9640,"Standard",VLOOKUP(CONCATENATE(bd_adtype,"_",bd_creativetype),tabela,2,FALSE)))</f>
        <v>#N/A</v>
      </c>
      <c r="F9640" s="7">
        <f t="shared" si="1730"/>
        <v>0</v>
      </c>
      <c r="G9640" s="7">
        <f t="shared" si="1731"/>
        <v>0</v>
      </c>
      <c r="H9640" s="7">
        <f t="shared" si="1732"/>
        <v>0</v>
      </c>
      <c r="I9640" s="7">
        <f t="shared" si="1733"/>
        <v>0</v>
      </c>
      <c r="J9640" s="7">
        <f t="shared" si="1734"/>
        <v>0</v>
      </c>
      <c r="K9640" s="8" t="e">
        <f t="shared" si="1735"/>
        <v>#N/A</v>
      </c>
      <c r="L9640" s="7" t="e">
        <f t="shared" si="1736"/>
        <v>#N/A</v>
      </c>
      <c r="M9640" s="8" t="e">
        <f t="shared" si="1702"/>
        <v>#N/A</v>
      </c>
      <c r="N9640" s="8" t="e">
        <f t="shared" si="1703"/>
        <v>#N/A</v>
      </c>
    </row>
    <row r="9641" spans="1:14" ht="15.75" customHeight="1" x14ac:dyDescent="0.35">
      <c r="A9641" s="7">
        <f t="shared" si="1726"/>
        <v>0</v>
      </c>
      <c r="B9641" s="7">
        <f t="shared" si="1727"/>
        <v>0</v>
      </c>
      <c r="C9641" s="7">
        <f t="shared" si="1728"/>
        <v>0</v>
      </c>
      <c r="D9641" s="7">
        <f t="shared" si="1729"/>
        <v>0</v>
      </c>
      <c r="E9641" s="7" t="e">
        <f>IF('Report DCM'!$H9641="In-Stream Video","Rich Media display banner",IF('Report DCM'!$I9641&gt;'Report DCM'!$J9641,"Standard",VLOOKUP(CONCATENATE(bd_adtype,"_",bd_creativetype),tabela,2,FALSE)))</f>
        <v>#N/A</v>
      </c>
      <c r="F9641" s="7">
        <f t="shared" si="1730"/>
        <v>0</v>
      </c>
      <c r="G9641" s="7">
        <f t="shared" si="1731"/>
        <v>0</v>
      </c>
      <c r="H9641" s="7">
        <f t="shared" si="1732"/>
        <v>0</v>
      </c>
      <c r="I9641" s="7">
        <f t="shared" si="1733"/>
        <v>0</v>
      </c>
      <c r="J9641" s="7">
        <f t="shared" si="1734"/>
        <v>0</v>
      </c>
      <c r="K9641" s="8" t="e">
        <f t="shared" si="1735"/>
        <v>#N/A</v>
      </c>
      <c r="L9641" s="7" t="e">
        <f t="shared" si="1736"/>
        <v>#N/A</v>
      </c>
      <c r="M9641" s="8" t="e">
        <f t="shared" si="1702"/>
        <v>#N/A</v>
      </c>
      <c r="N9641" s="8" t="e">
        <f t="shared" si="1703"/>
        <v>#N/A</v>
      </c>
    </row>
    <row r="9642" spans="1:14" ht="15.75" customHeight="1" x14ac:dyDescent="0.35">
      <c r="A9642" s="7">
        <f t="shared" si="1726"/>
        <v>0</v>
      </c>
      <c r="B9642" s="7">
        <f t="shared" si="1727"/>
        <v>0</v>
      </c>
      <c r="C9642" s="7">
        <f t="shared" si="1728"/>
        <v>0</v>
      </c>
      <c r="D9642" s="7">
        <f t="shared" si="1729"/>
        <v>0</v>
      </c>
      <c r="E9642" s="7" t="e">
        <f>IF('Report DCM'!$H9642="In-Stream Video","Rich Media display banner",IF('Report DCM'!$I9642&gt;'Report DCM'!$J9642,"Standard",VLOOKUP(CONCATENATE(bd_adtype,"_",bd_creativetype),tabela,2,FALSE)))</f>
        <v>#N/A</v>
      </c>
      <c r="F9642" s="7">
        <f t="shared" si="1730"/>
        <v>0</v>
      </c>
      <c r="G9642" s="7">
        <f t="shared" si="1731"/>
        <v>0</v>
      </c>
      <c r="H9642" s="7">
        <f t="shared" si="1732"/>
        <v>0</v>
      </c>
      <c r="I9642" s="7">
        <f t="shared" si="1733"/>
        <v>0</v>
      </c>
      <c r="J9642" s="7">
        <f t="shared" si="1734"/>
        <v>0</v>
      </c>
      <c r="K9642" s="8" t="e">
        <f t="shared" si="1735"/>
        <v>#N/A</v>
      </c>
      <c r="L9642" s="7" t="e">
        <f t="shared" si="1736"/>
        <v>#N/A</v>
      </c>
      <c r="M9642" s="8" t="e">
        <f t="shared" si="1702"/>
        <v>#N/A</v>
      </c>
      <c r="N9642" s="8" t="e">
        <f t="shared" si="1703"/>
        <v>#N/A</v>
      </c>
    </row>
    <row r="9643" spans="1:14" ht="15.75" customHeight="1" x14ac:dyDescent="0.35">
      <c r="A9643" s="7">
        <f t="shared" si="1726"/>
        <v>0</v>
      </c>
      <c r="B9643" s="7">
        <f t="shared" si="1727"/>
        <v>0</v>
      </c>
      <c r="C9643" s="7">
        <f t="shared" si="1728"/>
        <v>0</v>
      </c>
      <c r="D9643" s="7">
        <f t="shared" si="1729"/>
        <v>0</v>
      </c>
      <c r="E9643" s="7" t="e">
        <f>IF('Report DCM'!$H9643="In-Stream Video","Rich Media display banner",IF('Report DCM'!$I9643&gt;'Report DCM'!$J9643,"Standard",VLOOKUP(CONCATENATE(bd_adtype,"_",bd_creativetype),tabela,2,FALSE)))</f>
        <v>#N/A</v>
      </c>
      <c r="F9643" s="7">
        <f t="shared" si="1730"/>
        <v>0</v>
      </c>
      <c r="G9643" s="7">
        <f t="shared" si="1731"/>
        <v>0</v>
      </c>
      <c r="H9643" s="7">
        <f t="shared" si="1732"/>
        <v>0</v>
      </c>
      <c r="I9643" s="7">
        <f t="shared" si="1733"/>
        <v>0</v>
      </c>
      <c r="J9643" s="7">
        <f t="shared" si="1734"/>
        <v>0</v>
      </c>
      <c r="K9643" s="8" t="e">
        <f t="shared" si="1735"/>
        <v>#N/A</v>
      </c>
      <c r="L9643" s="7" t="e">
        <f t="shared" si="1736"/>
        <v>#N/A</v>
      </c>
      <c r="M9643" s="8" t="e">
        <f t="shared" si="1702"/>
        <v>#N/A</v>
      </c>
      <c r="N9643" s="8" t="e">
        <f t="shared" si="1703"/>
        <v>#N/A</v>
      </c>
    </row>
    <row r="9644" spans="1:14" ht="15.75" customHeight="1" x14ac:dyDescent="0.35">
      <c r="A9644" s="7">
        <f t="shared" si="1726"/>
        <v>0</v>
      </c>
      <c r="B9644" s="7">
        <f t="shared" si="1727"/>
        <v>0</v>
      </c>
      <c r="C9644" s="7">
        <f t="shared" si="1728"/>
        <v>0</v>
      </c>
      <c r="D9644" s="7">
        <f t="shared" si="1729"/>
        <v>0</v>
      </c>
      <c r="E9644" s="7" t="e">
        <f>IF('Report DCM'!$H9644="In-Stream Video","Rich Media display banner",IF('Report DCM'!$I9644&gt;'Report DCM'!$J9644,"Standard",VLOOKUP(CONCATENATE(bd_adtype,"_",bd_creativetype),tabela,2,FALSE)))</f>
        <v>#N/A</v>
      </c>
      <c r="F9644" s="7">
        <f t="shared" si="1730"/>
        <v>0</v>
      </c>
      <c r="G9644" s="7">
        <f t="shared" si="1731"/>
        <v>0</v>
      </c>
      <c r="H9644" s="7">
        <f t="shared" si="1732"/>
        <v>0</v>
      </c>
      <c r="I9644" s="7">
        <f t="shared" si="1733"/>
        <v>0</v>
      </c>
      <c r="J9644" s="7">
        <f t="shared" si="1734"/>
        <v>0</v>
      </c>
      <c r="K9644" s="8" t="e">
        <f t="shared" si="1735"/>
        <v>#N/A</v>
      </c>
      <c r="L9644" s="7" t="e">
        <f t="shared" si="1736"/>
        <v>#N/A</v>
      </c>
      <c r="M9644" s="8" t="e">
        <f t="shared" si="1702"/>
        <v>#N/A</v>
      </c>
      <c r="N9644" s="8" t="e">
        <f t="shared" si="1703"/>
        <v>#N/A</v>
      </c>
    </row>
    <row r="9645" spans="1:14" ht="15.75" customHeight="1" x14ac:dyDescent="0.35">
      <c r="A9645" s="7">
        <f t="shared" si="1726"/>
        <v>0</v>
      </c>
      <c r="B9645" s="7">
        <f t="shared" si="1727"/>
        <v>0</v>
      </c>
      <c r="C9645" s="7">
        <f t="shared" si="1728"/>
        <v>0</v>
      </c>
      <c r="D9645" s="7">
        <f t="shared" si="1729"/>
        <v>0</v>
      </c>
      <c r="E9645" s="7" t="e">
        <f>IF('Report DCM'!$H9645="In-Stream Video","Rich Media display banner",IF('Report DCM'!$I9645&gt;'Report DCM'!$J9645,"Standard",VLOOKUP(CONCATENATE(bd_adtype,"_",bd_creativetype),tabela,2,FALSE)))</f>
        <v>#N/A</v>
      </c>
      <c r="F9645" s="7">
        <f t="shared" si="1730"/>
        <v>0</v>
      </c>
      <c r="G9645" s="7">
        <f t="shared" si="1731"/>
        <v>0</v>
      </c>
      <c r="H9645" s="7">
        <f t="shared" si="1732"/>
        <v>0</v>
      </c>
      <c r="I9645" s="7">
        <f t="shared" si="1733"/>
        <v>0</v>
      </c>
      <c r="J9645" s="7">
        <f t="shared" si="1734"/>
        <v>0</v>
      </c>
      <c r="K9645" s="8" t="e">
        <f t="shared" si="1735"/>
        <v>#N/A</v>
      </c>
      <c r="L9645" s="7" t="e">
        <f t="shared" si="1736"/>
        <v>#N/A</v>
      </c>
      <c r="M9645" s="8" t="e">
        <f t="shared" si="1702"/>
        <v>#N/A</v>
      </c>
      <c r="N9645" s="8" t="e">
        <f t="shared" si="1703"/>
        <v>#N/A</v>
      </c>
    </row>
    <row r="9646" spans="1:14" ht="15.75" customHeight="1" x14ac:dyDescent="0.35">
      <c r="A9646" s="7">
        <f t="shared" si="1726"/>
        <v>0</v>
      </c>
      <c r="B9646" s="7">
        <f t="shared" si="1727"/>
        <v>0</v>
      </c>
      <c r="C9646" s="7">
        <f t="shared" si="1728"/>
        <v>0</v>
      </c>
      <c r="D9646" s="7">
        <f t="shared" si="1729"/>
        <v>0</v>
      </c>
      <c r="E9646" s="7" t="e">
        <f>IF('Report DCM'!$H9646="In-Stream Video","Rich Media display banner",IF('Report DCM'!$I9646&gt;'Report DCM'!$J9646,"Standard",VLOOKUP(CONCATENATE(bd_adtype,"_",bd_creativetype),tabela,2,FALSE)))</f>
        <v>#N/A</v>
      </c>
      <c r="F9646" s="7">
        <f t="shared" si="1730"/>
        <v>0</v>
      </c>
      <c r="G9646" s="7">
        <f t="shared" si="1731"/>
        <v>0</v>
      </c>
      <c r="H9646" s="7">
        <f t="shared" si="1732"/>
        <v>0</v>
      </c>
      <c r="I9646" s="7">
        <f t="shared" si="1733"/>
        <v>0</v>
      </c>
      <c r="J9646" s="7">
        <f t="shared" si="1734"/>
        <v>0</v>
      </c>
      <c r="K9646" s="8" t="e">
        <f t="shared" si="1735"/>
        <v>#N/A</v>
      </c>
      <c r="L9646" s="7" t="e">
        <f t="shared" si="1736"/>
        <v>#N/A</v>
      </c>
      <c r="M9646" s="8" t="e">
        <f t="shared" si="1702"/>
        <v>#N/A</v>
      </c>
      <c r="N9646" s="8" t="e">
        <f t="shared" si="1703"/>
        <v>#N/A</v>
      </c>
    </row>
    <row r="9647" spans="1:14" ht="15.75" customHeight="1" x14ac:dyDescent="0.35">
      <c r="A9647" s="7">
        <f t="shared" si="1726"/>
        <v>0</v>
      </c>
      <c r="B9647" s="7">
        <f t="shared" si="1727"/>
        <v>0</v>
      </c>
      <c r="C9647" s="7">
        <f t="shared" si="1728"/>
        <v>0</v>
      </c>
      <c r="D9647" s="7">
        <f t="shared" si="1729"/>
        <v>0</v>
      </c>
      <c r="E9647" s="7" t="e">
        <f>IF('Report DCM'!$H9647="In-Stream Video","Rich Media display banner",IF('Report DCM'!$I9647&gt;'Report DCM'!$J9647,"Standard",VLOOKUP(CONCATENATE(bd_adtype,"_",bd_creativetype),tabela,2,FALSE)))</f>
        <v>#N/A</v>
      </c>
      <c r="F9647" s="7">
        <f t="shared" si="1730"/>
        <v>0</v>
      </c>
      <c r="G9647" s="7">
        <f t="shared" si="1731"/>
        <v>0</v>
      </c>
      <c r="H9647" s="7">
        <f t="shared" si="1732"/>
        <v>0</v>
      </c>
      <c r="I9647" s="7">
        <f t="shared" si="1733"/>
        <v>0</v>
      </c>
      <c r="J9647" s="7">
        <f t="shared" si="1734"/>
        <v>0</v>
      </c>
      <c r="K9647" s="8" t="e">
        <f t="shared" si="1735"/>
        <v>#N/A</v>
      </c>
      <c r="L9647" s="7" t="e">
        <f t="shared" si="1736"/>
        <v>#N/A</v>
      </c>
      <c r="M9647" s="8" t="e">
        <f t="shared" si="1702"/>
        <v>#N/A</v>
      </c>
      <c r="N9647" s="8" t="e">
        <f t="shared" si="1703"/>
        <v>#N/A</v>
      </c>
    </row>
    <row r="9648" spans="1:14" ht="15.75" customHeight="1" x14ac:dyDescent="0.35">
      <c r="A9648" s="7">
        <f t="shared" si="1726"/>
        <v>0</v>
      </c>
      <c r="B9648" s="7">
        <f t="shared" si="1727"/>
        <v>0</v>
      </c>
      <c r="C9648" s="7">
        <f t="shared" si="1728"/>
        <v>0</v>
      </c>
      <c r="D9648" s="7">
        <f t="shared" si="1729"/>
        <v>0</v>
      </c>
      <c r="E9648" s="7" t="e">
        <f>IF('Report DCM'!$H9648="In-Stream Video","Rich Media display banner",IF('Report DCM'!$I9648&gt;'Report DCM'!$J9648,"Standard",VLOOKUP(CONCATENATE(bd_adtype,"_",bd_creativetype),tabela,2,FALSE)))</f>
        <v>#N/A</v>
      </c>
      <c r="F9648" s="7">
        <f t="shared" si="1730"/>
        <v>0</v>
      </c>
      <c r="G9648" s="7">
        <f t="shared" si="1731"/>
        <v>0</v>
      </c>
      <c r="H9648" s="7">
        <f t="shared" si="1732"/>
        <v>0</v>
      </c>
      <c r="I9648" s="7">
        <f t="shared" si="1733"/>
        <v>0</v>
      </c>
      <c r="J9648" s="7">
        <f t="shared" si="1734"/>
        <v>0</v>
      </c>
      <c r="K9648" s="8" t="e">
        <f t="shared" si="1735"/>
        <v>#N/A</v>
      </c>
      <c r="L9648" s="7" t="e">
        <f t="shared" si="1736"/>
        <v>#N/A</v>
      </c>
      <c r="M9648" s="8" t="e">
        <f t="shared" si="1702"/>
        <v>#N/A</v>
      </c>
      <c r="N9648" s="8" t="e">
        <f t="shared" si="1703"/>
        <v>#N/A</v>
      </c>
    </row>
    <row r="9649" spans="1:14" ht="15.75" customHeight="1" x14ac:dyDescent="0.35">
      <c r="A9649" s="7">
        <f t="shared" si="1726"/>
        <v>0</v>
      </c>
      <c r="B9649" s="7">
        <f t="shared" si="1727"/>
        <v>0</v>
      </c>
      <c r="C9649" s="7">
        <f t="shared" si="1728"/>
        <v>0</v>
      </c>
      <c r="D9649" s="7">
        <f t="shared" si="1729"/>
        <v>0</v>
      </c>
      <c r="E9649" s="7" t="e">
        <f>IF('Report DCM'!$H9649="In-Stream Video","Rich Media display banner",IF('Report DCM'!$I9649&gt;'Report DCM'!$J9649,"Standard",VLOOKUP(CONCATENATE(bd_adtype,"_",bd_creativetype),tabela,2,FALSE)))</f>
        <v>#N/A</v>
      </c>
      <c r="F9649" s="7">
        <f t="shared" si="1730"/>
        <v>0</v>
      </c>
      <c r="G9649" s="7">
        <f t="shared" si="1731"/>
        <v>0</v>
      </c>
      <c r="H9649" s="7">
        <f t="shared" si="1732"/>
        <v>0</v>
      </c>
      <c r="I9649" s="7">
        <f t="shared" si="1733"/>
        <v>0</v>
      </c>
      <c r="J9649" s="7">
        <f t="shared" si="1734"/>
        <v>0</v>
      </c>
      <c r="K9649" s="8" t="e">
        <f t="shared" si="1735"/>
        <v>#N/A</v>
      </c>
      <c r="L9649" s="7" t="e">
        <f t="shared" si="1736"/>
        <v>#N/A</v>
      </c>
      <c r="M9649" s="8" t="e">
        <f t="shared" si="1702"/>
        <v>#N/A</v>
      </c>
      <c r="N9649" s="8" t="e">
        <f t="shared" si="1703"/>
        <v>#N/A</v>
      </c>
    </row>
    <row r="9650" spans="1:14" ht="15.75" customHeight="1" x14ac:dyDescent="0.35">
      <c r="A9650" s="7">
        <f t="shared" si="1726"/>
        <v>0</v>
      </c>
      <c r="B9650" s="7">
        <f t="shared" si="1727"/>
        <v>0</v>
      </c>
      <c r="C9650" s="7">
        <f t="shared" si="1728"/>
        <v>0</v>
      </c>
      <c r="D9650" s="7">
        <f t="shared" si="1729"/>
        <v>0</v>
      </c>
      <c r="E9650" s="7" t="e">
        <f>IF('Report DCM'!$H9650="In-Stream Video","Rich Media display banner",IF('Report DCM'!$I9650&gt;'Report DCM'!$J9650,"Standard",VLOOKUP(CONCATENATE(bd_adtype,"_",bd_creativetype),tabela,2,FALSE)))</f>
        <v>#N/A</v>
      </c>
      <c r="F9650" s="7">
        <f t="shared" si="1730"/>
        <v>0</v>
      </c>
      <c r="G9650" s="7">
        <f t="shared" si="1731"/>
        <v>0</v>
      </c>
      <c r="H9650" s="7">
        <f t="shared" si="1732"/>
        <v>0</v>
      </c>
      <c r="I9650" s="7">
        <f t="shared" si="1733"/>
        <v>0</v>
      </c>
      <c r="J9650" s="7">
        <f t="shared" si="1734"/>
        <v>0</v>
      </c>
      <c r="K9650" s="8" t="e">
        <f t="shared" si="1735"/>
        <v>#N/A</v>
      </c>
      <c r="L9650" s="7" t="e">
        <f t="shared" si="1736"/>
        <v>#N/A</v>
      </c>
      <c r="M9650" s="8" t="e">
        <f t="shared" si="1702"/>
        <v>#N/A</v>
      </c>
      <c r="N9650" s="8" t="e">
        <f t="shared" si="1703"/>
        <v>#N/A</v>
      </c>
    </row>
    <row r="9651" spans="1:14" ht="15.75" customHeight="1" x14ac:dyDescent="0.35">
      <c r="A9651" s="7">
        <f t="shared" si="1726"/>
        <v>0</v>
      </c>
      <c r="B9651" s="7">
        <f t="shared" si="1727"/>
        <v>0</v>
      </c>
      <c r="C9651" s="7">
        <f t="shared" si="1728"/>
        <v>0</v>
      </c>
      <c r="D9651" s="7">
        <f t="shared" si="1729"/>
        <v>0</v>
      </c>
      <c r="E9651" s="7" t="e">
        <f>IF('Report DCM'!$H9651="In-Stream Video","Rich Media display banner",IF('Report DCM'!$I9651&gt;'Report DCM'!$J9651,"Standard",VLOOKUP(CONCATENATE(bd_adtype,"_",bd_creativetype),tabela,2,FALSE)))</f>
        <v>#N/A</v>
      </c>
      <c r="F9651" s="7">
        <f t="shared" si="1730"/>
        <v>0</v>
      </c>
      <c r="G9651" s="7">
        <f t="shared" si="1731"/>
        <v>0</v>
      </c>
      <c r="H9651" s="7">
        <f t="shared" si="1732"/>
        <v>0</v>
      </c>
      <c r="I9651" s="7">
        <f t="shared" si="1733"/>
        <v>0</v>
      </c>
      <c r="J9651" s="7">
        <f t="shared" si="1734"/>
        <v>0</v>
      </c>
      <c r="K9651" s="8" t="e">
        <f t="shared" si="1735"/>
        <v>#N/A</v>
      </c>
      <c r="L9651" s="7" t="e">
        <f t="shared" si="1736"/>
        <v>#N/A</v>
      </c>
      <c r="M9651" s="8" t="e">
        <f t="shared" si="1702"/>
        <v>#N/A</v>
      </c>
      <c r="N9651" s="8" t="e">
        <f t="shared" si="1703"/>
        <v>#N/A</v>
      </c>
    </row>
    <row r="9652" spans="1:14" ht="15.75" customHeight="1" x14ac:dyDescent="0.35">
      <c r="A9652" s="7">
        <f t="shared" si="1726"/>
        <v>0</v>
      </c>
      <c r="B9652" s="7">
        <f t="shared" si="1727"/>
        <v>0</v>
      </c>
      <c r="C9652" s="7">
        <f t="shared" si="1728"/>
        <v>0</v>
      </c>
      <c r="D9652" s="7">
        <f t="shared" si="1729"/>
        <v>0</v>
      </c>
      <c r="E9652" s="7" t="e">
        <f>IF('Report DCM'!$H9652="In-Stream Video","Rich Media display banner",IF('Report DCM'!$I9652&gt;'Report DCM'!$J9652,"Standard",VLOOKUP(CONCATENATE(bd_adtype,"_",bd_creativetype),tabela,2,FALSE)))</f>
        <v>#N/A</v>
      </c>
      <c r="F9652" s="7">
        <f t="shared" si="1730"/>
        <v>0</v>
      </c>
      <c r="G9652" s="7">
        <f t="shared" si="1731"/>
        <v>0</v>
      </c>
      <c r="H9652" s="7">
        <f t="shared" si="1732"/>
        <v>0</v>
      </c>
      <c r="I9652" s="7">
        <f t="shared" si="1733"/>
        <v>0</v>
      </c>
      <c r="J9652" s="7">
        <f t="shared" si="1734"/>
        <v>0</v>
      </c>
      <c r="K9652" s="8" t="e">
        <f t="shared" si="1735"/>
        <v>#N/A</v>
      </c>
      <c r="L9652" s="7" t="e">
        <f t="shared" si="1736"/>
        <v>#N/A</v>
      </c>
      <c r="M9652" s="8" t="e">
        <f t="shared" si="1702"/>
        <v>#N/A</v>
      </c>
      <c r="N9652" s="8" t="e">
        <f t="shared" si="1703"/>
        <v>#N/A</v>
      </c>
    </row>
    <row r="9653" spans="1:14" ht="15.75" customHeight="1" x14ac:dyDescent="0.35">
      <c r="A9653" s="7">
        <f t="shared" si="1726"/>
        <v>0</v>
      </c>
      <c r="B9653" s="7">
        <f t="shared" si="1727"/>
        <v>0</v>
      </c>
      <c r="C9653" s="7">
        <f t="shared" si="1728"/>
        <v>0</v>
      </c>
      <c r="D9653" s="7">
        <f t="shared" si="1729"/>
        <v>0</v>
      </c>
      <c r="E9653" s="7" t="e">
        <f>IF('Report DCM'!$H9653="In-Stream Video","Rich Media display banner",IF('Report DCM'!$I9653&gt;'Report DCM'!$J9653,"Standard",VLOOKUP(CONCATENATE(bd_adtype,"_",bd_creativetype),tabela,2,FALSE)))</f>
        <v>#N/A</v>
      </c>
      <c r="F9653" s="7">
        <f t="shared" si="1730"/>
        <v>0</v>
      </c>
      <c r="G9653" s="7">
        <f t="shared" si="1731"/>
        <v>0</v>
      </c>
      <c r="H9653" s="7">
        <f t="shared" si="1732"/>
        <v>0</v>
      </c>
      <c r="I9653" s="7">
        <f t="shared" si="1733"/>
        <v>0</v>
      </c>
      <c r="J9653" s="7">
        <f t="shared" si="1734"/>
        <v>0</v>
      </c>
      <c r="K9653" s="8" t="e">
        <f t="shared" si="1735"/>
        <v>#N/A</v>
      </c>
      <c r="L9653" s="7" t="e">
        <f t="shared" si="1736"/>
        <v>#N/A</v>
      </c>
      <c r="M9653" s="8" t="e">
        <f t="shared" si="1702"/>
        <v>#N/A</v>
      </c>
      <c r="N9653" s="8" t="e">
        <f t="shared" si="1703"/>
        <v>#N/A</v>
      </c>
    </row>
    <row r="9654" spans="1:14" ht="15.75" customHeight="1" x14ac:dyDescent="0.35">
      <c r="A9654" s="7">
        <f t="shared" si="1726"/>
        <v>0</v>
      </c>
      <c r="B9654" s="7">
        <f t="shared" si="1727"/>
        <v>0</v>
      </c>
      <c r="C9654" s="7">
        <f t="shared" si="1728"/>
        <v>0</v>
      </c>
      <c r="D9654" s="7">
        <f t="shared" si="1729"/>
        <v>0</v>
      </c>
      <c r="E9654" s="7" t="e">
        <f>IF('Report DCM'!$H9654="In-Stream Video","Rich Media display banner",IF('Report DCM'!$I9654&gt;'Report DCM'!$J9654,"Standard",VLOOKUP(CONCATENATE(bd_adtype,"_",bd_creativetype),tabela,2,FALSE)))</f>
        <v>#N/A</v>
      </c>
      <c r="F9654" s="7">
        <f t="shared" si="1730"/>
        <v>0</v>
      </c>
      <c r="G9654" s="7">
        <f t="shared" si="1731"/>
        <v>0</v>
      </c>
      <c r="H9654" s="7">
        <f t="shared" si="1732"/>
        <v>0</v>
      </c>
      <c r="I9654" s="7">
        <f t="shared" si="1733"/>
        <v>0</v>
      </c>
      <c r="J9654" s="7">
        <f t="shared" si="1734"/>
        <v>0</v>
      </c>
      <c r="K9654" s="8" t="e">
        <f t="shared" si="1735"/>
        <v>#N/A</v>
      </c>
      <c r="L9654" s="7" t="e">
        <f t="shared" si="1736"/>
        <v>#N/A</v>
      </c>
      <c r="M9654" s="8" t="e">
        <f t="shared" si="1702"/>
        <v>#N/A</v>
      </c>
      <c r="N9654" s="8" t="e">
        <f t="shared" si="1703"/>
        <v>#N/A</v>
      </c>
    </row>
    <row r="9655" spans="1:14" ht="15.75" customHeight="1" x14ac:dyDescent="0.35">
      <c r="A9655" s="7">
        <f t="shared" si="1726"/>
        <v>0</v>
      </c>
      <c r="B9655" s="7">
        <f t="shared" si="1727"/>
        <v>0</v>
      </c>
      <c r="C9655" s="7">
        <f t="shared" si="1728"/>
        <v>0</v>
      </c>
      <c r="D9655" s="7">
        <f t="shared" si="1729"/>
        <v>0</v>
      </c>
      <c r="E9655" s="7" t="e">
        <f>IF('Report DCM'!$H9655="In-Stream Video","Rich Media display banner",IF('Report DCM'!$I9655&gt;'Report DCM'!$J9655,"Standard",VLOOKUP(CONCATENATE(bd_adtype,"_",bd_creativetype),tabela,2,FALSE)))</f>
        <v>#N/A</v>
      </c>
      <c r="F9655" s="7">
        <f t="shared" si="1730"/>
        <v>0</v>
      </c>
      <c r="G9655" s="7">
        <f t="shared" si="1731"/>
        <v>0</v>
      </c>
      <c r="H9655" s="7">
        <f t="shared" si="1732"/>
        <v>0</v>
      </c>
      <c r="I9655" s="7">
        <f t="shared" si="1733"/>
        <v>0</v>
      </c>
      <c r="J9655" s="7">
        <f t="shared" si="1734"/>
        <v>0</v>
      </c>
      <c r="K9655" s="8" t="e">
        <f t="shared" si="1735"/>
        <v>#N/A</v>
      </c>
      <c r="L9655" s="7" t="e">
        <f t="shared" si="1736"/>
        <v>#N/A</v>
      </c>
      <c r="M9655" s="8" t="e">
        <f t="shared" si="1702"/>
        <v>#N/A</v>
      </c>
      <c r="N9655" s="8" t="e">
        <f t="shared" si="1703"/>
        <v>#N/A</v>
      </c>
    </row>
    <row r="9656" spans="1:14" ht="15.75" customHeight="1" x14ac:dyDescent="0.35">
      <c r="A9656" s="7">
        <f t="shared" si="1726"/>
        <v>0</v>
      </c>
      <c r="B9656" s="7">
        <f t="shared" si="1727"/>
        <v>0</v>
      </c>
      <c r="C9656" s="7">
        <f t="shared" si="1728"/>
        <v>0</v>
      </c>
      <c r="D9656" s="7">
        <f t="shared" si="1729"/>
        <v>0</v>
      </c>
      <c r="E9656" s="7" t="e">
        <f>IF('Report DCM'!$H9656="In-Stream Video","Rich Media display banner",IF('Report DCM'!$I9656&gt;'Report DCM'!$J9656,"Standard",VLOOKUP(CONCATENATE(bd_adtype,"_",bd_creativetype),tabela,2,FALSE)))</f>
        <v>#N/A</v>
      </c>
      <c r="F9656" s="7">
        <f t="shared" si="1730"/>
        <v>0</v>
      </c>
      <c r="G9656" s="7">
        <f t="shared" si="1731"/>
        <v>0</v>
      </c>
      <c r="H9656" s="7">
        <f t="shared" si="1732"/>
        <v>0</v>
      </c>
      <c r="I9656" s="7">
        <f t="shared" si="1733"/>
        <v>0</v>
      </c>
      <c r="J9656" s="7">
        <f t="shared" si="1734"/>
        <v>0</v>
      </c>
      <c r="K9656" s="8" t="e">
        <f t="shared" si="1735"/>
        <v>#N/A</v>
      </c>
      <c r="L9656" s="7" t="e">
        <f t="shared" si="1736"/>
        <v>#N/A</v>
      </c>
      <c r="M9656" s="8" t="e">
        <f t="shared" si="1702"/>
        <v>#N/A</v>
      </c>
      <c r="N9656" s="8" t="e">
        <f t="shared" si="1703"/>
        <v>#N/A</v>
      </c>
    </row>
    <row r="9657" spans="1:14" ht="15.75" customHeight="1" x14ac:dyDescent="0.35">
      <c r="A9657" s="7">
        <f t="shared" si="1726"/>
        <v>0</v>
      </c>
      <c r="B9657" s="7">
        <f t="shared" si="1727"/>
        <v>0</v>
      </c>
      <c r="C9657" s="7">
        <f t="shared" si="1728"/>
        <v>0</v>
      </c>
      <c r="D9657" s="7">
        <f t="shared" si="1729"/>
        <v>0</v>
      </c>
      <c r="E9657" s="7" t="e">
        <f>IF('Report DCM'!$H9657="In-Stream Video","Rich Media display banner",IF('Report DCM'!$I9657&gt;'Report DCM'!$J9657,"Standard",VLOOKUP(CONCATENATE(bd_adtype,"_",bd_creativetype),tabela,2,FALSE)))</f>
        <v>#N/A</v>
      </c>
      <c r="F9657" s="7">
        <f t="shared" si="1730"/>
        <v>0</v>
      </c>
      <c r="G9657" s="7">
        <f t="shared" si="1731"/>
        <v>0</v>
      </c>
      <c r="H9657" s="7">
        <f t="shared" si="1732"/>
        <v>0</v>
      </c>
      <c r="I9657" s="7">
        <f t="shared" si="1733"/>
        <v>0</v>
      </c>
      <c r="J9657" s="7">
        <f t="shared" si="1734"/>
        <v>0</v>
      </c>
      <c r="K9657" s="8" t="e">
        <f t="shared" si="1735"/>
        <v>#N/A</v>
      </c>
      <c r="L9657" s="7" t="e">
        <f t="shared" si="1736"/>
        <v>#N/A</v>
      </c>
      <c r="M9657" s="8" t="e">
        <f t="shared" si="1702"/>
        <v>#N/A</v>
      </c>
      <c r="N9657" s="8" t="e">
        <f t="shared" si="1703"/>
        <v>#N/A</v>
      </c>
    </row>
    <row r="9658" spans="1:14" ht="15.75" customHeight="1" x14ac:dyDescent="0.35">
      <c r="A9658" s="7">
        <f t="shared" si="1726"/>
        <v>0</v>
      </c>
      <c r="B9658" s="7">
        <f t="shared" si="1727"/>
        <v>0</v>
      </c>
      <c r="C9658" s="7">
        <f t="shared" si="1728"/>
        <v>0</v>
      </c>
      <c r="D9658" s="7">
        <f t="shared" si="1729"/>
        <v>0</v>
      </c>
      <c r="E9658" s="7" t="e">
        <f>IF('Report DCM'!$H9658="In-Stream Video","Rich Media display banner",IF('Report DCM'!$I9658&gt;'Report DCM'!$J9658,"Standard",VLOOKUP(CONCATENATE(bd_adtype,"_",bd_creativetype),tabela,2,FALSE)))</f>
        <v>#N/A</v>
      </c>
      <c r="F9658" s="7">
        <f t="shared" si="1730"/>
        <v>0</v>
      </c>
      <c r="G9658" s="7">
        <f t="shared" si="1731"/>
        <v>0</v>
      </c>
      <c r="H9658" s="7">
        <f t="shared" si="1732"/>
        <v>0</v>
      </c>
      <c r="I9658" s="7">
        <f t="shared" si="1733"/>
        <v>0</v>
      </c>
      <c r="J9658" s="7">
        <f t="shared" si="1734"/>
        <v>0</v>
      </c>
      <c r="K9658" s="8" t="e">
        <f t="shared" si="1735"/>
        <v>#N/A</v>
      </c>
      <c r="L9658" s="7" t="e">
        <f t="shared" si="1736"/>
        <v>#N/A</v>
      </c>
      <c r="M9658" s="8" t="e">
        <f t="shared" si="1702"/>
        <v>#N/A</v>
      </c>
      <c r="N9658" s="8" t="e">
        <f t="shared" si="1703"/>
        <v>#N/A</v>
      </c>
    </row>
    <row r="9659" spans="1:14" ht="15.75" customHeight="1" x14ac:dyDescent="0.35">
      <c r="A9659" s="7">
        <f t="shared" si="1726"/>
        <v>0</v>
      </c>
      <c r="B9659" s="7">
        <f t="shared" si="1727"/>
        <v>0</v>
      </c>
      <c r="C9659" s="7">
        <f t="shared" si="1728"/>
        <v>0</v>
      </c>
      <c r="D9659" s="7">
        <f t="shared" si="1729"/>
        <v>0</v>
      </c>
      <c r="E9659" s="7" t="e">
        <f>IF('Report DCM'!$H9659="In-Stream Video","Rich Media display banner",IF('Report DCM'!$I9659&gt;'Report DCM'!$J9659,"Standard",VLOOKUP(CONCATENATE(bd_adtype,"_",bd_creativetype),tabela,2,FALSE)))</f>
        <v>#N/A</v>
      </c>
      <c r="F9659" s="7">
        <f t="shared" si="1730"/>
        <v>0</v>
      </c>
      <c r="G9659" s="7">
        <f t="shared" si="1731"/>
        <v>0</v>
      </c>
      <c r="H9659" s="7">
        <f t="shared" si="1732"/>
        <v>0</v>
      </c>
      <c r="I9659" s="7">
        <f t="shared" si="1733"/>
        <v>0</v>
      </c>
      <c r="J9659" s="7">
        <f t="shared" si="1734"/>
        <v>0</v>
      </c>
      <c r="K9659" s="8" t="e">
        <f t="shared" si="1735"/>
        <v>#N/A</v>
      </c>
      <c r="L9659" s="7" t="e">
        <f t="shared" si="1736"/>
        <v>#N/A</v>
      </c>
      <c r="M9659" s="8" t="e">
        <f t="shared" si="1702"/>
        <v>#N/A</v>
      </c>
      <c r="N9659" s="8" t="e">
        <f t="shared" si="1703"/>
        <v>#N/A</v>
      </c>
    </row>
    <row r="9660" spans="1:14" ht="15.75" customHeight="1" x14ac:dyDescent="0.35">
      <c r="A9660" s="7">
        <f t="shared" si="1726"/>
        <v>0</v>
      </c>
      <c r="B9660" s="7">
        <f t="shared" si="1727"/>
        <v>0</v>
      </c>
      <c r="C9660" s="7">
        <f t="shared" si="1728"/>
        <v>0</v>
      </c>
      <c r="D9660" s="7">
        <f t="shared" si="1729"/>
        <v>0</v>
      </c>
      <c r="E9660" s="7" t="e">
        <f>IF('Report DCM'!$H9660="In-Stream Video","Rich Media display banner",IF('Report DCM'!$I9660&gt;'Report DCM'!$J9660,"Standard",VLOOKUP(CONCATENATE(bd_adtype,"_",bd_creativetype),tabela,2,FALSE)))</f>
        <v>#N/A</v>
      </c>
      <c r="F9660" s="7">
        <f t="shared" si="1730"/>
        <v>0</v>
      </c>
      <c r="G9660" s="7">
        <f t="shared" si="1731"/>
        <v>0</v>
      </c>
      <c r="H9660" s="7">
        <f t="shared" si="1732"/>
        <v>0</v>
      </c>
      <c r="I9660" s="7">
        <f t="shared" si="1733"/>
        <v>0</v>
      </c>
      <c r="J9660" s="7">
        <f t="shared" si="1734"/>
        <v>0</v>
      </c>
      <c r="K9660" s="8" t="e">
        <f t="shared" si="1735"/>
        <v>#N/A</v>
      </c>
      <c r="L9660" s="7" t="e">
        <f t="shared" si="1736"/>
        <v>#N/A</v>
      </c>
      <c r="M9660" s="8" t="e">
        <f t="shared" si="1702"/>
        <v>#N/A</v>
      </c>
      <c r="N9660" s="8" t="e">
        <f t="shared" si="1703"/>
        <v>#N/A</v>
      </c>
    </row>
    <row r="9661" spans="1:14" ht="15.75" customHeight="1" x14ac:dyDescent="0.35">
      <c r="A9661" s="7">
        <f t="shared" si="1726"/>
        <v>0</v>
      </c>
      <c r="B9661" s="7">
        <f t="shared" si="1727"/>
        <v>0</v>
      </c>
      <c r="C9661" s="7">
        <f t="shared" si="1728"/>
        <v>0</v>
      </c>
      <c r="D9661" s="7">
        <f t="shared" si="1729"/>
        <v>0</v>
      </c>
      <c r="E9661" s="7" t="e">
        <f>IF('Report DCM'!$H9661="In-Stream Video","Rich Media display banner",IF('Report DCM'!$I9661&gt;'Report DCM'!$J9661,"Standard",VLOOKUP(CONCATENATE(bd_adtype,"_",bd_creativetype),tabela,2,FALSE)))</f>
        <v>#N/A</v>
      </c>
      <c r="F9661" s="7">
        <f t="shared" si="1730"/>
        <v>0</v>
      </c>
      <c r="G9661" s="7">
        <f t="shared" si="1731"/>
        <v>0</v>
      </c>
      <c r="H9661" s="7">
        <f t="shared" si="1732"/>
        <v>0</v>
      </c>
      <c r="I9661" s="7">
        <f t="shared" si="1733"/>
        <v>0</v>
      </c>
      <c r="J9661" s="7">
        <f t="shared" si="1734"/>
        <v>0</v>
      </c>
      <c r="K9661" s="8" t="e">
        <f t="shared" si="1735"/>
        <v>#N/A</v>
      </c>
      <c r="L9661" s="7" t="e">
        <f t="shared" si="1736"/>
        <v>#N/A</v>
      </c>
      <c r="M9661" s="8" t="e">
        <f t="shared" si="1702"/>
        <v>#N/A</v>
      </c>
      <c r="N9661" s="8" t="e">
        <f t="shared" si="1703"/>
        <v>#N/A</v>
      </c>
    </row>
    <row r="9662" spans="1:14" ht="15.75" customHeight="1" x14ac:dyDescent="0.35">
      <c r="A9662" s="7">
        <f t="shared" si="1726"/>
        <v>0</v>
      </c>
      <c r="B9662" s="7">
        <f t="shared" si="1727"/>
        <v>0</v>
      </c>
      <c r="C9662" s="7">
        <f t="shared" si="1728"/>
        <v>0</v>
      </c>
      <c r="D9662" s="7">
        <f t="shared" si="1729"/>
        <v>0</v>
      </c>
      <c r="E9662" s="7" t="e">
        <f>IF('Report DCM'!$H9662="In-Stream Video","Rich Media display banner",IF('Report DCM'!$I9662&gt;'Report DCM'!$J9662,"Standard",VLOOKUP(CONCATENATE(bd_adtype,"_",bd_creativetype),tabela,2,FALSE)))</f>
        <v>#N/A</v>
      </c>
      <c r="F9662" s="7">
        <f t="shared" si="1730"/>
        <v>0</v>
      </c>
      <c r="G9662" s="7">
        <f t="shared" si="1731"/>
        <v>0</v>
      </c>
      <c r="H9662" s="7">
        <f t="shared" si="1732"/>
        <v>0</v>
      </c>
      <c r="I9662" s="7">
        <f t="shared" si="1733"/>
        <v>0</v>
      </c>
      <c r="J9662" s="7">
        <f t="shared" si="1734"/>
        <v>0</v>
      </c>
      <c r="K9662" s="8" t="e">
        <f t="shared" si="1735"/>
        <v>#N/A</v>
      </c>
      <c r="L9662" s="7" t="e">
        <f t="shared" si="1736"/>
        <v>#N/A</v>
      </c>
      <c r="M9662" s="8" t="e">
        <f t="shared" si="1702"/>
        <v>#N/A</v>
      </c>
      <c r="N9662" s="8" t="e">
        <f t="shared" si="1703"/>
        <v>#N/A</v>
      </c>
    </row>
    <row r="9663" spans="1:14" ht="15.75" customHeight="1" x14ac:dyDescent="0.35">
      <c r="A9663" s="7">
        <f t="shared" si="1726"/>
        <v>0</v>
      </c>
      <c r="B9663" s="7">
        <f t="shared" si="1727"/>
        <v>0</v>
      </c>
      <c r="C9663" s="7">
        <f t="shared" si="1728"/>
        <v>0</v>
      </c>
      <c r="D9663" s="7">
        <f t="shared" si="1729"/>
        <v>0</v>
      </c>
      <c r="E9663" s="7" t="e">
        <f>IF('Report DCM'!$H9663="In-Stream Video","Rich Media display banner",IF('Report DCM'!$I9663&gt;'Report DCM'!$J9663,"Standard",VLOOKUP(CONCATENATE(bd_adtype,"_",bd_creativetype),tabela,2,FALSE)))</f>
        <v>#N/A</v>
      </c>
      <c r="F9663" s="7">
        <f t="shared" si="1730"/>
        <v>0</v>
      </c>
      <c r="G9663" s="7">
        <f t="shared" si="1731"/>
        <v>0</v>
      </c>
      <c r="H9663" s="7">
        <f t="shared" si="1732"/>
        <v>0</v>
      </c>
      <c r="I9663" s="7">
        <f t="shared" si="1733"/>
        <v>0</v>
      </c>
      <c r="J9663" s="7">
        <f t="shared" si="1734"/>
        <v>0</v>
      </c>
      <c r="K9663" s="8" t="e">
        <f t="shared" si="1735"/>
        <v>#N/A</v>
      </c>
      <c r="L9663" s="7" t="e">
        <f t="shared" si="1736"/>
        <v>#N/A</v>
      </c>
      <c r="M9663" s="8" t="e">
        <f t="shared" si="1702"/>
        <v>#N/A</v>
      </c>
      <c r="N9663" s="8" t="e">
        <f t="shared" si="1703"/>
        <v>#N/A</v>
      </c>
    </row>
    <row r="9664" spans="1:14" ht="15.75" customHeight="1" x14ac:dyDescent="0.35">
      <c r="A9664" s="7">
        <f t="shared" si="1726"/>
        <v>0</v>
      </c>
      <c r="B9664" s="7">
        <f t="shared" si="1727"/>
        <v>0</v>
      </c>
      <c r="C9664" s="7">
        <f t="shared" si="1728"/>
        <v>0</v>
      </c>
      <c r="D9664" s="7">
        <f t="shared" si="1729"/>
        <v>0</v>
      </c>
      <c r="E9664" s="7" t="e">
        <f>IF('Report DCM'!$H9664="In-Stream Video","Rich Media display banner",IF('Report DCM'!$I9664&gt;'Report DCM'!$J9664,"Standard",VLOOKUP(CONCATENATE(bd_adtype,"_",bd_creativetype),tabela,2,FALSE)))</f>
        <v>#N/A</v>
      </c>
      <c r="F9664" s="7">
        <f t="shared" si="1730"/>
        <v>0</v>
      </c>
      <c r="G9664" s="7">
        <f t="shared" si="1731"/>
        <v>0</v>
      </c>
      <c r="H9664" s="7">
        <f t="shared" si="1732"/>
        <v>0</v>
      </c>
      <c r="I9664" s="7">
        <f t="shared" si="1733"/>
        <v>0</v>
      </c>
      <c r="J9664" s="7">
        <f t="shared" si="1734"/>
        <v>0</v>
      </c>
      <c r="K9664" s="8" t="e">
        <f t="shared" si="1735"/>
        <v>#N/A</v>
      </c>
      <c r="L9664" s="7" t="e">
        <f t="shared" si="1736"/>
        <v>#N/A</v>
      </c>
      <c r="M9664" s="8" t="e">
        <f t="shared" si="1702"/>
        <v>#N/A</v>
      </c>
      <c r="N9664" s="8" t="e">
        <f t="shared" si="1703"/>
        <v>#N/A</v>
      </c>
    </row>
    <row r="9665" spans="1:14" ht="15.75" customHeight="1" x14ac:dyDescent="0.35">
      <c r="A9665" s="7">
        <f t="shared" si="1726"/>
        <v>0</v>
      </c>
      <c r="B9665" s="7">
        <f t="shared" si="1727"/>
        <v>0</v>
      </c>
      <c r="C9665" s="7">
        <f t="shared" si="1728"/>
        <v>0</v>
      </c>
      <c r="D9665" s="7">
        <f t="shared" si="1729"/>
        <v>0</v>
      </c>
      <c r="E9665" s="7" t="e">
        <f>IF('Report DCM'!$H9665="In-Stream Video","Rich Media display banner",IF('Report DCM'!$I9665&gt;'Report DCM'!$J9665,"Standard",VLOOKUP(CONCATENATE(bd_adtype,"_",bd_creativetype),tabela,2,FALSE)))</f>
        <v>#N/A</v>
      </c>
      <c r="F9665" s="7">
        <f t="shared" si="1730"/>
        <v>0</v>
      </c>
      <c r="G9665" s="7">
        <f t="shared" si="1731"/>
        <v>0</v>
      </c>
      <c r="H9665" s="7">
        <f t="shared" si="1732"/>
        <v>0</v>
      </c>
      <c r="I9665" s="7">
        <f t="shared" si="1733"/>
        <v>0</v>
      </c>
      <c r="J9665" s="7">
        <f t="shared" si="1734"/>
        <v>0</v>
      </c>
      <c r="K9665" s="8" t="e">
        <f t="shared" si="1735"/>
        <v>#N/A</v>
      </c>
      <c r="L9665" s="7" t="e">
        <f t="shared" si="1736"/>
        <v>#N/A</v>
      </c>
      <c r="M9665" s="8" t="e">
        <f t="shared" si="1702"/>
        <v>#N/A</v>
      </c>
      <c r="N9665" s="8" t="e">
        <f t="shared" si="1703"/>
        <v>#N/A</v>
      </c>
    </row>
    <row r="9666" spans="1:14" ht="15.75" customHeight="1" x14ac:dyDescent="0.35">
      <c r="A9666" s="7">
        <f t="shared" ref="A9666:A9729" si="1737">bd_campaign</f>
        <v>0</v>
      </c>
      <c r="B9666" s="7">
        <f t="shared" ref="B9666:B9729" si="1738">bd_site</f>
        <v>0</v>
      </c>
      <c r="C9666" s="7">
        <f t="shared" ref="C9666:C9729" si="1739">bd_placement</f>
        <v>0</v>
      </c>
      <c r="D9666" s="7">
        <f t="shared" ref="D9666:D9729" si="1740">bd_placementID</f>
        <v>0</v>
      </c>
      <c r="E9666" s="7" t="e">
        <f>IF('Report DCM'!$H9666="In-Stream Video","Rich Media display banner",IF('Report DCM'!$I9666&gt;'Report DCM'!$J9666,"Standard",VLOOKUP(CONCATENATE(bd_adtype,"_",bd_creativetype),tabela,2,FALSE)))</f>
        <v>#N/A</v>
      </c>
      <c r="F9666" s="7">
        <f t="shared" ref="F9666:F9729" si="1741">bd_ad</f>
        <v>0</v>
      </c>
      <c r="G9666" s="7">
        <f t="shared" ref="G9666:G9729" si="1742">bd_adid</f>
        <v>0</v>
      </c>
      <c r="H9666" s="7">
        <f t="shared" ref="H9666:H9729" si="1743">bd_creativetype</f>
        <v>0</v>
      </c>
      <c r="I9666" s="7">
        <f t="shared" ref="I9666:I9729" si="1744">bd_impression</f>
        <v>0</v>
      </c>
      <c r="J9666" s="7">
        <f t="shared" ref="J9666:J9729" si="1745">bd_clicks</f>
        <v>0</v>
      </c>
      <c r="K9666" s="8" t="e">
        <f t="shared" ref="K9666:K9729" si="1746">VLOOKUP(E9666,tabela,2,FALSE)</f>
        <v>#N/A</v>
      </c>
      <c r="L9666" s="7" t="e">
        <f t="shared" ref="L9666:L9729" si="1747">VLOOKUP(E9666,tabela,3,FALSE)</f>
        <v>#N/A</v>
      </c>
      <c r="M9666" s="8" t="e">
        <f t="shared" si="1702"/>
        <v>#N/A</v>
      </c>
      <c r="N9666" s="8" t="e">
        <f t="shared" si="1703"/>
        <v>#N/A</v>
      </c>
    </row>
    <row r="9667" spans="1:14" ht="15.75" customHeight="1" x14ac:dyDescent="0.35">
      <c r="A9667" s="7">
        <f t="shared" si="1737"/>
        <v>0</v>
      </c>
      <c r="B9667" s="7">
        <f t="shared" si="1738"/>
        <v>0</v>
      </c>
      <c r="C9667" s="7">
        <f t="shared" si="1739"/>
        <v>0</v>
      </c>
      <c r="D9667" s="7">
        <f t="shared" si="1740"/>
        <v>0</v>
      </c>
      <c r="E9667" s="7" t="e">
        <f>IF('Report DCM'!$H9667="In-Stream Video","Rich Media display banner",IF('Report DCM'!$I9667&gt;'Report DCM'!$J9667,"Standard",VLOOKUP(CONCATENATE(bd_adtype,"_",bd_creativetype),tabela,2,FALSE)))</f>
        <v>#N/A</v>
      </c>
      <c r="F9667" s="7">
        <f t="shared" si="1741"/>
        <v>0</v>
      </c>
      <c r="G9667" s="7">
        <f t="shared" si="1742"/>
        <v>0</v>
      </c>
      <c r="H9667" s="7">
        <f t="shared" si="1743"/>
        <v>0</v>
      </c>
      <c r="I9667" s="7">
        <f t="shared" si="1744"/>
        <v>0</v>
      </c>
      <c r="J9667" s="7">
        <f t="shared" si="1745"/>
        <v>0</v>
      </c>
      <c r="K9667" s="8" t="e">
        <f t="shared" si="1746"/>
        <v>#N/A</v>
      </c>
      <c r="L9667" s="7" t="e">
        <f t="shared" si="1747"/>
        <v>#N/A</v>
      </c>
      <c r="M9667" s="8" t="e">
        <f t="shared" si="1702"/>
        <v>#N/A</v>
      </c>
      <c r="N9667" s="8" t="e">
        <f t="shared" si="1703"/>
        <v>#N/A</v>
      </c>
    </row>
    <row r="9668" spans="1:14" ht="15.75" customHeight="1" x14ac:dyDescent="0.35">
      <c r="A9668" s="7">
        <f t="shared" si="1737"/>
        <v>0</v>
      </c>
      <c r="B9668" s="7">
        <f t="shared" si="1738"/>
        <v>0</v>
      </c>
      <c r="C9668" s="7">
        <f t="shared" si="1739"/>
        <v>0</v>
      </c>
      <c r="D9668" s="7">
        <f t="shared" si="1740"/>
        <v>0</v>
      </c>
      <c r="E9668" s="7" t="e">
        <f>IF('Report DCM'!$H9668="In-Stream Video","Rich Media display banner",IF('Report DCM'!$I9668&gt;'Report DCM'!$J9668,"Standard",VLOOKUP(CONCATENATE(bd_adtype,"_",bd_creativetype),tabela,2,FALSE)))</f>
        <v>#N/A</v>
      </c>
      <c r="F9668" s="7">
        <f t="shared" si="1741"/>
        <v>0</v>
      </c>
      <c r="G9668" s="7">
        <f t="shared" si="1742"/>
        <v>0</v>
      </c>
      <c r="H9668" s="7">
        <f t="shared" si="1743"/>
        <v>0</v>
      </c>
      <c r="I9668" s="7">
        <f t="shared" si="1744"/>
        <v>0</v>
      </c>
      <c r="J9668" s="7">
        <f t="shared" si="1745"/>
        <v>0</v>
      </c>
      <c r="K9668" s="8" t="e">
        <f t="shared" si="1746"/>
        <v>#N/A</v>
      </c>
      <c r="L9668" s="7" t="e">
        <f t="shared" si="1747"/>
        <v>#N/A</v>
      </c>
      <c r="M9668" s="8" t="e">
        <f t="shared" si="1702"/>
        <v>#N/A</v>
      </c>
      <c r="N9668" s="8" t="e">
        <f t="shared" si="1703"/>
        <v>#N/A</v>
      </c>
    </row>
    <row r="9669" spans="1:14" ht="15.75" customHeight="1" x14ac:dyDescent="0.35">
      <c r="A9669" s="7">
        <f t="shared" si="1737"/>
        <v>0</v>
      </c>
      <c r="B9669" s="7">
        <f t="shared" si="1738"/>
        <v>0</v>
      </c>
      <c r="C9669" s="7">
        <f t="shared" si="1739"/>
        <v>0</v>
      </c>
      <c r="D9669" s="7">
        <f t="shared" si="1740"/>
        <v>0</v>
      </c>
      <c r="E9669" s="7" t="e">
        <f>IF('Report DCM'!$H9669="In-Stream Video","Rich Media display banner",IF('Report DCM'!$I9669&gt;'Report DCM'!$J9669,"Standard",VLOOKUP(CONCATENATE(bd_adtype,"_",bd_creativetype),tabela,2,FALSE)))</f>
        <v>#N/A</v>
      </c>
      <c r="F9669" s="7">
        <f t="shared" si="1741"/>
        <v>0</v>
      </c>
      <c r="G9669" s="7">
        <f t="shared" si="1742"/>
        <v>0</v>
      </c>
      <c r="H9669" s="7">
        <f t="shared" si="1743"/>
        <v>0</v>
      </c>
      <c r="I9669" s="7">
        <f t="shared" si="1744"/>
        <v>0</v>
      </c>
      <c r="J9669" s="7">
        <f t="shared" si="1745"/>
        <v>0</v>
      </c>
      <c r="K9669" s="8" t="e">
        <f t="shared" si="1746"/>
        <v>#N/A</v>
      </c>
      <c r="L9669" s="7" t="e">
        <f t="shared" si="1747"/>
        <v>#N/A</v>
      </c>
      <c r="M9669" s="8" t="e">
        <f t="shared" si="1702"/>
        <v>#N/A</v>
      </c>
      <c r="N9669" s="8" t="e">
        <f t="shared" si="1703"/>
        <v>#N/A</v>
      </c>
    </row>
    <row r="9670" spans="1:14" ht="15.75" customHeight="1" x14ac:dyDescent="0.35">
      <c r="A9670" s="7">
        <f t="shared" si="1737"/>
        <v>0</v>
      </c>
      <c r="B9670" s="7">
        <f t="shared" si="1738"/>
        <v>0</v>
      </c>
      <c r="C9670" s="7">
        <f t="shared" si="1739"/>
        <v>0</v>
      </c>
      <c r="D9670" s="7">
        <f t="shared" si="1740"/>
        <v>0</v>
      </c>
      <c r="E9670" s="7" t="e">
        <f>IF('Report DCM'!$H9670="In-Stream Video","Rich Media display banner",IF('Report DCM'!$I9670&gt;'Report DCM'!$J9670,"Standard",VLOOKUP(CONCATENATE(bd_adtype,"_",bd_creativetype),tabela,2,FALSE)))</f>
        <v>#N/A</v>
      </c>
      <c r="F9670" s="7">
        <f t="shared" si="1741"/>
        <v>0</v>
      </c>
      <c r="G9670" s="7">
        <f t="shared" si="1742"/>
        <v>0</v>
      </c>
      <c r="H9670" s="7">
        <f t="shared" si="1743"/>
        <v>0</v>
      </c>
      <c r="I9670" s="7">
        <f t="shared" si="1744"/>
        <v>0</v>
      </c>
      <c r="J9670" s="7">
        <f t="shared" si="1745"/>
        <v>0</v>
      </c>
      <c r="K9670" s="8" t="e">
        <f t="shared" si="1746"/>
        <v>#N/A</v>
      </c>
      <c r="L9670" s="7" t="e">
        <f t="shared" si="1747"/>
        <v>#N/A</v>
      </c>
      <c r="M9670" s="8" t="e">
        <f t="shared" si="1702"/>
        <v>#N/A</v>
      </c>
      <c r="N9670" s="8" t="e">
        <f t="shared" si="1703"/>
        <v>#N/A</v>
      </c>
    </row>
    <row r="9671" spans="1:14" ht="15.75" customHeight="1" x14ac:dyDescent="0.35">
      <c r="A9671" s="7">
        <f t="shared" si="1737"/>
        <v>0</v>
      </c>
      <c r="B9671" s="7">
        <f t="shared" si="1738"/>
        <v>0</v>
      </c>
      <c r="C9671" s="7">
        <f t="shared" si="1739"/>
        <v>0</v>
      </c>
      <c r="D9671" s="7">
        <f t="shared" si="1740"/>
        <v>0</v>
      </c>
      <c r="E9671" s="7" t="e">
        <f>IF('Report DCM'!$H9671="In-Stream Video","Rich Media display banner",IF('Report DCM'!$I9671&gt;'Report DCM'!$J9671,"Standard",VLOOKUP(CONCATENATE(bd_adtype,"_",bd_creativetype),tabela,2,FALSE)))</f>
        <v>#N/A</v>
      </c>
      <c r="F9671" s="7">
        <f t="shared" si="1741"/>
        <v>0</v>
      </c>
      <c r="G9671" s="7">
        <f t="shared" si="1742"/>
        <v>0</v>
      </c>
      <c r="H9671" s="7">
        <f t="shared" si="1743"/>
        <v>0</v>
      </c>
      <c r="I9671" s="7">
        <f t="shared" si="1744"/>
        <v>0</v>
      </c>
      <c r="J9671" s="7">
        <f t="shared" si="1745"/>
        <v>0</v>
      </c>
      <c r="K9671" s="8" t="e">
        <f t="shared" si="1746"/>
        <v>#N/A</v>
      </c>
      <c r="L9671" s="7" t="e">
        <f t="shared" si="1747"/>
        <v>#N/A</v>
      </c>
      <c r="M9671" s="8" t="e">
        <f t="shared" si="1702"/>
        <v>#N/A</v>
      </c>
      <c r="N9671" s="8" t="e">
        <f t="shared" si="1703"/>
        <v>#N/A</v>
      </c>
    </row>
    <row r="9672" spans="1:14" ht="15.75" customHeight="1" x14ac:dyDescent="0.35">
      <c r="A9672" s="7">
        <f t="shared" si="1737"/>
        <v>0</v>
      </c>
      <c r="B9672" s="7">
        <f t="shared" si="1738"/>
        <v>0</v>
      </c>
      <c r="C9672" s="7">
        <f t="shared" si="1739"/>
        <v>0</v>
      </c>
      <c r="D9672" s="7">
        <f t="shared" si="1740"/>
        <v>0</v>
      </c>
      <c r="E9672" s="7" t="e">
        <f>IF('Report DCM'!$H9672="In-Stream Video","Rich Media display banner",IF('Report DCM'!$I9672&gt;'Report DCM'!$J9672,"Standard",VLOOKUP(CONCATENATE(bd_adtype,"_",bd_creativetype),tabela,2,FALSE)))</f>
        <v>#N/A</v>
      </c>
      <c r="F9672" s="7">
        <f t="shared" si="1741"/>
        <v>0</v>
      </c>
      <c r="G9672" s="7">
        <f t="shared" si="1742"/>
        <v>0</v>
      </c>
      <c r="H9672" s="7">
        <f t="shared" si="1743"/>
        <v>0</v>
      </c>
      <c r="I9672" s="7">
        <f t="shared" si="1744"/>
        <v>0</v>
      </c>
      <c r="J9672" s="7">
        <f t="shared" si="1745"/>
        <v>0</v>
      </c>
      <c r="K9672" s="8" t="e">
        <f t="shared" si="1746"/>
        <v>#N/A</v>
      </c>
      <c r="L9672" s="7" t="e">
        <f t="shared" si="1747"/>
        <v>#N/A</v>
      </c>
      <c r="M9672" s="8" t="e">
        <f t="shared" si="1702"/>
        <v>#N/A</v>
      </c>
      <c r="N9672" s="8" t="e">
        <f t="shared" si="1703"/>
        <v>#N/A</v>
      </c>
    </row>
    <row r="9673" spans="1:14" ht="15.75" customHeight="1" x14ac:dyDescent="0.35">
      <c r="A9673" s="7">
        <f t="shared" si="1737"/>
        <v>0</v>
      </c>
      <c r="B9673" s="7">
        <f t="shared" si="1738"/>
        <v>0</v>
      </c>
      <c r="C9673" s="7">
        <f t="shared" si="1739"/>
        <v>0</v>
      </c>
      <c r="D9673" s="7">
        <f t="shared" si="1740"/>
        <v>0</v>
      </c>
      <c r="E9673" s="7" t="e">
        <f>IF('Report DCM'!$H9673="In-Stream Video","Rich Media display banner",IF('Report DCM'!$I9673&gt;'Report DCM'!$J9673,"Standard",VLOOKUP(CONCATENATE(bd_adtype,"_",bd_creativetype),tabela,2,FALSE)))</f>
        <v>#N/A</v>
      </c>
      <c r="F9673" s="7">
        <f t="shared" si="1741"/>
        <v>0</v>
      </c>
      <c r="G9673" s="7">
        <f t="shared" si="1742"/>
        <v>0</v>
      </c>
      <c r="H9673" s="7">
        <f t="shared" si="1743"/>
        <v>0</v>
      </c>
      <c r="I9673" s="7">
        <f t="shared" si="1744"/>
        <v>0</v>
      </c>
      <c r="J9673" s="7">
        <f t="shared" si="1745"/>
        <v>0</v>
      </c>
      <c r="K9673" s="8" t="e">
        <f t="shared" si="1746"/>
        <v>#N/A</v>
      </c>
      <c r="L9673" s="7" t="e">
        <f t="shared" si="1747"/>
        <v>#N/A</v>
      </c>
      <c r="M9673" s="8" t="e">
        <f t="shared" si="1702"/>
        <v>#N/A</v>
      </c>
      <c r="N9673" s="8" t="e">
        <f t="shared" si="1703"/>
        <v>#N/A</v>
      </c>
    </row>
    <row r="9674" spans="1:14" ht="15.75" customHeight="1" x14ac:dyDescent="0.35">
      <c r="A9674" s="7">
        <f t="shared" si="1737"/>
        <v>0</v>
      </c>
      <c r="B9674" s="7">
        <f t="shared" si="1738"/>
        <v>0</v>
      </c>
      <c r="C9674" s="7">
        <f t="shared" si="1739"/>
        <v>0</v>
      </c>
      <c r="D9674" s="7">
        <f t="shared" si="1740"/>
        <v>0</v>
      </c>
      <c r="E9674" s="7" t="e">
        <f>IF('Report DCM'!$H9674="In-Stream Video","Rich Media display banner",IF('Report DCM'!$I9674&gt;'Report DCM'!$J9674,"Standard",VLOOKUP(CONCATENATE(bd_adtype,"_",bd_creativetype),tabela,2,FALSE)))</f>
        <v>#N/A</v>
      </c>
      <c r="F9674" s="7">
        <f t="shared" si="1741"/>
        <v>0</v>
      </c>
      <c r="G9674" s="7">
        <f t="shared" si="1742"/>
        <v>0</v>
      </c>
      <c r="H9674" s="7">
        <f t="shared" si="1743"/>
        <v>0</v>
      </c>
      <c r="I9674" s="7">
        <f t="shared" si="1744"/>
        <v>0</v>
      </c>
      <c r="J9674" s="7">
        <f t="shared" si="1745"/>
        <v>0</v>
      </c>
      <c r="K9674" s="8" t="e">
        <f t="shared" si="1746"/>
        <v>#N/A</v>
      </c>
      <c r="L9674" s="7" t="e">
        <f t="shared" si="1747"/>
        <v>#N/A</v>
      </c>
      <c r="M9674" s="8" t="e">
        <f t="shared" si="1702"/>
        <v>#N/A</v>
      </c>
      <c r="N9674" s="8" t="e">
        <f t="shared" si="1703"/>
        <v>#N/A</v>
      </c>
    </row>
    <row r="9675" spans="1:14" ht="15.75" customHeight="1" x14ac:dyDescent="0.35">
      <c r="A9675" s="7">
        <f t="shared" si="1737"/>
        <v>0</v>
      </c>
      <c r="B9675" s="7">
        <f t="shared" si="1738"/>
        <v>0</v>
      </c>
      <c r="C9675" s="7">
        <f t="shared" si="1739"/>
        <v>0</v>
      </c>
      <c r="D9675" s="7">
        <f t="shared" si="1740"/>
        <v>0</v>
      </c>
      <c r="E9675" s="7" t="e">
        <f>IF('Report DCM'!$H9675="In-Stream Video","Rich Media display banner",IF('Report DCM'!$I9675&gt;'Report DCM'!$J9675,"Standard",VLOOKUP(CONCATENATE(bd_adtype,"_",bd_creativetype),tabela,2,FALSE)))</f>
        <v>#N/A</v>
      </c>
      <c r="F9675" s="7">
        <f t="shared" si="1741"/>
        <v>0</v>
      </c>
      <c r="G9675" s="7">
        <f t="shared" si="1742"/>
        <v>0</v>
      </c>
      <c r="H9675" s="7">
        <f t="shared" si="1743"/>
        <v>0</v>
      </c>
      <c r="I9675" s="7">
        <f t="shared" si="1744"/>
        <v>0</v>
      </c>
      <c r="J9675" s="7">
        <f t="shared" si="1745"/>
        <v>0</v>
      </c>
      <c r="K9675" s="8" t="e">
        <f t="shared" si="1746"/>
        <v>#N/A</v>
      </c>
      <c r="L9675" s="7" t="e">
        <f t="shared" si="1747"/>
        <v>#N/A</v>
      </c>
      <c r="M9675" s="8" t="e">
        <f t="shared" si="1702"/>
        <v>#N/A</v>
      </c>
      <c r="N9675" s="8" t="e">
        <f t="shared" si="1703"/>
        <v>#N/A</v>
      </c>
    </row>
    <row r="9676" spans="1:14" ht="15.75" customHeight="1" x14ac:dyDescent="0.35">
      <c r="A9676" s="7">
        <f t="shared" si="1737"/>
        <v>0</v>
      </c>
      <c r="B9676" s="7">
        <f t="shared" si="1738"/>
        <v>0</v>
      </c>
      <c r="C9676" s="7">
        <f t="shared" si="1739"/>
        <v>0</v>
      </c>
      <c r="D9676" s="7">
        <f t="shared" si="1740"/>
        <v>0</v>
      </c>
      <c r="E9676" s="7" t="e">
        <f>IF('Report DCM'!$H9676="In-Stream Video","Rich Media display banner",IF('Report DCM'!$I9676&gt;'Report DCM'!$J9676,"Standard",VLOOKUP(CONCATENATE(bd_adtype,"_",bd_creativetype),tabela,2,FALSE)))</f>
        <v>#N/A</v>
      </c>
      <c r="F9676" s="7">
        <f t="shared" si="1741"/>
        <v>0</v>
      </c>
      <c r="G9676" s="7">
        <f t="shared" si="1742"/>
        <v>0</v>
      </c>
      <c r="H9676" s="7">
        <f t="shared" si="1743"/>
        <v>0</v>
      </c>
      <c r="I9676" s="7">
        <f t="shared" si="1744"/>
        <v>0</v>
      </c>
      <c r="J9676" s="7">
        <f t="shared" si="1745"/>
        <v>0</v>
      </c>
      <c r="K9676" s="8" t="e">
        <f t="shared" si="1746"/>
        <v>#N/A</v>
      </c>
      <c r="L9676" s="7" t="e">
        <f t="shared" si="1747"/>
        <v>#N/A</v>
      </c>
      <c r="M9676" s="8" t="e">
        <f t="shared" si="1702"/>
        <v>#N/A</v>
      </c>
      <c r="N9676" s="8" t="e">
        <f t="shared" si="1703"/>
        <v>#N/A</v>
      </c>
    </row>
    <row r="9677" spans="1:14" ht="15.75" customHeight="1" x14ac:dyDescent="0.35">
      <c r="A9677" s="7">
        <f t="shared" si="1737"/>
        <v>0</v>
      </c>
      <c r="B9677" s="7">
        <f t="shared" si="1738"/>
        <v>0</v>
      </c>
      <c r="C9677" s="7">
        <f t="shared" si="1739"/>
        <v>0</v>
      </c>
      <c r="D9677" s="7">
        <f t="shared" si="1740"/>
        <v>0</v>
      </c>
      <c r="E9677" s="7" t="e">
        <f>IF('Report DCM'!$H9677="In-Stream Video","Rich Media display banner",IF('Report DCM'!$I9677&gt;'Report DCM'!$J9677,"Standard",VLOOKUP(CONCATENATE(bd_adtype,"_",bd_creativetype),tabela,2,FALSE)))</f>
        <v>#N/A</v>
      </c>
      <c r="F9677" s="7">
        <f t="shared" si="1741"/>
        <v>0</v>
      </c>
      <c r="G9677" s="7">
        <f t="shared" si="1742"/>
        <v>0</v>
      </c>
      <c r="H9677" s="7">
        <f t="shared" si="1743"/>
        <v>0</v>
      </c>
      <c r="I9677" s="7">
        <f t="shared" si="1744"/>
        <v>0</v>
      </c>
      <c r="J9677" s="7">
        <f t="shared" si="1745"/>
        <v>0</v>
      </c>
      <c r="K9677" s="8" t="e">
        <f t="shared" si="1746"/>
        <v>#N/A</v>
      </c>
      <c r="L9677" s="7" t="e">
        <f t="shared" si="1747"/>
        <v>#N/A</v>
      </c>
      <c r="M9677" s="8" t="e">
        <f t="shared" si="1702"/>
        <v>#N/A</v>
      </c>
      <c r="N9677" s="8" t="e">
        <f t="shared" si="1703"/>
        <v>#N/A</v>
      </c>
    </row>
    <row r="9678" spans="1:14" ht="15.75" customHeight="1" x14ac:dyDescent="0.35">
      <c r="A9678" s="7">
        <f t="shared" si="1737"/>
        <v>0</v>
      </c>
      <c r="B9678" s="7">
        <f t="shared" si="1738"/>
        <v>0</v>
      </c>
      <c r="C9678" s="7">
        <f t="shared" si="1739"/>
        <v>0</v>
      </c>
      <c r="D9678" s="7">
        <f t="shared" si="1740"/>
        <v>0</v>
      </c>
      <c r="E9678" s="7" t="e">
        <f>IF('Report DCM'!$H9678="In-Stream Video","Rich Media display banner",IF('Report DCM'!$I9678&gt;'Report DCM'!$J9678,"Standard",VLOOKUP(CONCATENATE(bd_adtype,"_",bd_creativetype),tabela,2,FALSE)))</f>
        <v>#N/A</v>
      </c>
      <c r="F9678" s="7">
        <f t="shared" si="1741"/>
        <v>0</v>
      </c>
      <c r="G9678" s="7">
        <f t="shared" si="1742"/>
        <v>0</v>
      </c>
      <c r="H9678" s="7">
        <f t="shared" si="1743"/>
        <v>0</v>
      </c>
      <c r="I9678" s="7">
        <f t="shared" si="1744"/>
        <v>0</v>
      </c>
      <c r="J9678" s="7">
        <f t="shared" si="1745"/>
        <v>0</v>
      </c>
      <c r="K9678" s="8" t="e">
        <f t="shared" si="1746"/>
        <v>#N/A</v>
      </c>
      <c r="L9678" s="7" t="e">
        <f t="shared" si="1747"/>
        <v>#N/A</v>
      </c>
      <c r="M9678" s="8" t="e">
        <f t="shared" si="1702"/>
        <v>#N/A</v>
      </c>
      <c r="N9678" s="8" t="e">
        <f t="shared" si="1703"/>
        <v>#N/A</v>
      </c>
    </row>
    <row r="9679" spans="1:14" ht="15.75" customHeight="1" x14ac:dyDescent="0.35">
      <c r="A9679" s="7">
        <f t="shared" si="1737"/>
        <v>0</v>
      </c>
      <c r="B9679" s="7">
        <f t="shared" si="1738"/>
        <v>0</v>
      </c>
      <c r="C9679" s="7">
        <f t="shared" si="1739"/>
        <v>0</v>
      </c>
      <c r="D9679" s="7">
        <f t="shared" si="1740"/>
        <v>0</v>
      </c>
      <c r="E9679" s="7" t="e">
        <f>IF('Report DCM'!$H9679="In-Stream Video","Rich Media display banner",IF('Report DCM'!$I9679&gt;'Report DCM'!$J9679,"Standard",VLOOKUP(CONCATENATE(bd_adtype,"_",bd_creativetype),tabela,2,FALSE)))</f>
        <v>#N/A</v>
      </c>
      <c r="F9679" s="7">
        <f t="shared" si="1741"/>
        <v>0</v>
      </c>
      <c r="G9679" s="7">
        <f t="shared" si="1742"/>
        <v>0</v>
      </c>
      <c r="H9679" s="7">
        <f t="shared" si="1743"/>
        <v>0</v>
      </c>
      <c r="I9679" s="7">
        <f t="shared" si="1744"/>
        <v>0</v>
      </c>
      <c r="J9679" s="7">
        <f t="shared" si="1745"/>
        <v>0</v>
      </c>
      <c r="K9679" s="8" t="e">
        <f t="shared" si="1746"/>
        <v>#N/A</v>
      </c>
      <c r="L9679" s="7" t="e">
        <f t="shared" si="1747"/>
        <v>#N/A</v>
      </c>
      <c r="M9679" s="8" t="e">
        <f t="shared" si="1702"/>
        <v>#N/A</v>
      </c>
      <c r="N9679" s="8" t="e">
        <f t="shared" si="1703"/>
        <v>#N/A</v>
      </c>
    </row>
    <row r="9680" spans="1:14" ht="15.75" customHeight="1" x14ac:dyDescent="0.35">
      <c r="A9680" s="7">
        <f t="shared" si="1737"/>
        <v>0</v>
      </c>
      <c r="B9680" s="7">
        <f t="shared" si="1738"/>
        <v>0</v>
      </c>
      <c r="C9680" s="7">
        <f t="shared" si="1739"/>
        <v>0</v>
      </c>
      <c r="D9680" s="7">
        <f t="shared" si="1740"/>
        <v>0</v>
      </c>
      <c r="E9680" s="7" t="e">
        <f>IF('Report DCM'!$H9680="In-Stream Video","Rich Media display banner",IF('Report DCM'!$I9680&gt;'Report DCM'!$J9680,"Standard",VLOOKUP(CONCATENATE(bd_adtype,"_",bd_creativetype),tabela,2,FALSE)))</f>
        <v>#N/A</v>
      </c>
      <c r="F9680" s="7">
        <f t="shared" si="1741"/>
        <v>0</v>
      </c>
      <c r="G9680" s="7">
        <f t="shared" si="1742"/>
        <v>0</v>
      </c>
      <c r="H9680" s="7">
        <f t="shared" si="1743"/>
        <v>0</v>
      </c>
      <c r="I9680" s="7">
        <f t="shared" si="1744"/>
        <v>0</v>
      </c>
      <c r="J9680" s="7">
        <f t="shared" si="1745"/>
        <v>0</v>
      </c>
      <c r="K9680" s="8" t="e">
        <f t="shared" si="1746"/>
        <v>#N/A</v>
      </c>
      <c r="L9680" s="7" t="e">
        <f t="shared" si="1747"/>
        <v>#N/A</v>
      </c>
      <c r="M9680" s="8" t="e">
        <f t="shared" si="1702"/>
        <v>#N/A</v>
      </c>
      <c r="N9680" s="8" t="e">
        <f t="shared" si="1703"/>
        <v>#N/A</v>
      </c>
    </row>
    <row r="9681" spans="1:14" ht="15.75" customHeight="1" x14ac:dyDescent="0.35">
      <c r="A9681" s="7">
        <f t="shared" si="1737"/>
        <v>0</v>
      </c>
      <c r="B9681" s="7">
        <f t="shared" si="1738"/>
        <v>0</v>
      </c>
      <c r="C9681" s="7">
        <f t="shared" si="1739"/>
        <v>0</v>
      </c>
      <c r="D9681" s="7">
        <f t="shared" si="1740"/>
        <v>0</v>
      </c>
      <c r="E9681" s="7" t="e">
        <f>IF('Report DCM'!$H9681="In-Stream Video","Rich Media display banner",IF('Report DCM'!$I9681&gt;'Report DCM'!$J9681,"Standard",VLOOKUP(CONCATENATE(bd_adtype,"_",bd_creativetype),tabela,2,FALSE)))</f>
        <v>#N/A</v>
      </c>
      <c r="F9681" s="7">
        <f t="shared" si="1741"/>
        <v>0</v>
      </c>
      <c r="G9681" s="7">
        <f t="shared" si="1742"/>
        <v>0</v>
      </c>
      <c r="H9681" s="7">
        <f t="shared" si="1743"/>
        <v>0</v>
      </c>
      <c r="I9681" s="7">
        <f t="shared" si="1744"/>
        <v>0</v>
      </c>
      <c r="J9681" s="7">
        <f t="shared" si="1745"/>
        <v>0</v>
      </c>
      <c r="K9681" s="8" t="e">
        <f t="shared" si="1746"/>
        <v>#N/A</v>
      </c>
      <c r="L9681" s="7" t="e">
        <f t="shared" si="1747"/>
        <v>#N/A</v>
      </c>
      <c r="M9681" s="8" t="e">
        <f t="shared" si="1702"/>
        <v>#N/A</v>
      </c>
      <c r="N9681" s="8" t="e">
        <f t="shared" si="1703"/>
        <v>#N/A</v>
      </c>
    </row>
    <row r="9682" spans="1:14" ht="15.75" customHeight="1" x14ac:dyDescent="0.35">
      <c r="A9682" s="7">
        <f t="shared" si="1737"/>
        <v>0</v>
      </c>
      <c r="B9682" s="7">
        <f t="shared" si="1738"/>
        <v>0</v>
      </c>
      <c r="C9682" s="7">
        <f t="shared" si="1739"/>
        <v>0</v>
      </c>
      <c r="D9682" s="7">
        <f t="shared" si="1740"/>
        <v>0</v>
      </c>
      <c r="E9682" s="7" t="e">
        <f>IF('Report DCM'!$H9682="In-Stream Video","Rich Media display banner",IF('Report DCM'!$I9682&gt;'Report DCM'!$J9682,"Standard",VLOOKUP(CONCATENATE(bd_adtype,"_",bd_creativetype),tabela,2,FALSE)))</f>
        <v>#N/A</v>
      </c>
      <c r="F9682" s="7">
        <f t="shared" si="1741"/>
        <v>0</v>
      </c>
      <c r="G9682" s="7">
        <f t="shared" si="1742"/>
        <v>0</v>
      </c>
      <c r="H9682" s="7">
        <f t="shared" si="1743"/>
        <v>0</v>
      </c>
      <c r="I9682" s="7">
        <f t="shared" si="1744"/>
        <v>0</v>
      </c>
      <c r="J9682" s="7">
        <f t="shared" si="1745"/>
        <v>0</v>
      </c>
      <c r="K9682" s="8" t="e">
        <f t="shared" si="1746"/>
        <v>#N/A</v>
      </c>
      <c r="L9682" s="7" t="e">
        <f t="shared" si="1747"/>
        <v>#N/A</v>
      </c>
      <c r="M9682" s="8" t="e">
        <f t="shared" si="1702"/>
        <v>#N/A</v>
      </c>
      <c r="N9682" s="8" t="e">
        <f t="shared" si="1703"/>
        <v>#N/A</v>
      </c>
    </row>
    <row r="9683" spans="1:14" ht="15.75" customHeight="1" x14ac:dyDescent="0.35">
      <c r="A9683" s="7">
        <f t="shared" si="1737"/>
        <v>0</v>
      </c>
      <c r="B9683" s="7">
        <f t="shared" si="1738"/>
        <v>0</v>
      </c>
      <c r="C9683" s="7">
        <f t="shared" si="1739"/>
        <v>0</v>
      </c>
      <c r="D9683" s="7">
        <f t="shared" si="1740"/>
        <v>0</v>
      </c>
      <c r="E9683" s="7" t="e">
        <f>IF('Report DCM'!$H9683="In-Stream Video","Rich Media display banner",IF('Report DCM'!$I9683&gt;'Report DCM'!$J9683,"Standard",VLOOKUP(CONCATENATE(bd_adtype,"_",bd_creativetype),tabela,2,FALSE)))</f>
        <v>#N/A</v>
      </c>
      <c r="F9683" s="7">
        <f t="shared" si="1741"/>
        <v>0</v>
      </c>
      <c r="G9683" s="7">
        <f t="shared" si="1742"/>
        <v>0</v>
      </c>
      <c r="H9683" s="7">
        <f t="shared" si="1743"/>
        <v>0</v>
      </c>
      <c r="I9683" s="7">
        <f t="shared" si="1744"/>
        <v>0</v>
      </c>
      <c r="J9683" s="7">
        <f t="shared" si="1745"/>
        <v>0</v>
      </c>
      <c r="K9683" s="8" t="e">
        <f t="shared" si="1746"/>
        <v>#N/A</v>
      </c>
      <c r="L9683" s="7" t="e">
        <f t="shared" si="1747"/>
        <v>#N/A</v>
      </c>
      <c r="M9683" s="8" t="e">
        <f t="shared" si="1702"/>
        <v>#N/A</v>
      </c>
      <c r="N9683" s="8" t="e">
        <f t="shared" si="1703"/>
        <v>#N/A</v>
      </c>
    </row>
    <row r="9684" spans="1:14" ht="15.75" customHeight="1" x14ac:dyDescent="0.35">
      <c r="A9684" s="7">
        <f t="shared" si="1737"/>
        <v>0</v>
      </c>
      <c r="B9684" s="7">
        <f t="shared" si="1738"/>
        <v>0</v>
      </c>
      <c r="C9684" s="7">
        <f t="shared" si="1739"/>
        <v>0</v>
      </c>
      <c r="D9684" s="7">
        <f t="shared" si="1740"/>
        <v>0</v>
      </c>
      <c r="E9684" s="7" t="e">
        <f>IF('Report DCM'!$H9684="In-Stream Video","Rich Media display banner",IF('Report DCM'!$I9684&gt;'Report DCM'!$J9684,"Standard",VLOOKUP(CONCATENATE(bd_adtype,"_",bd_creativetype),tabela,2,FALSE)))</f>
        <v>#N/A</v>
      </c>
      <c r="F9684" s="7">
        <f t="shared" si="1741"/>
        <v>0</v>
      </c>
      <c r="G9684" s="7">
        <f t="shared" si="1742"/>
        <v>0</v>
      </c>
      <c r="H9684" s="7">
        <f t="shared" si="1743"/>
        <v>0</v>
      </c>
      <c r="I9684" s="7">
        <f t="shared" si="1744"/>
        <v>0</v>
      </c>
      <c r="J9684" s="7">
        <f t="shared" si="1745"/>
        <v>0</v>
      </c>
      <c r="K9684" s="8" t="e">
        <f t="shared" si="1746"/>
        <v>#N/A</v>
      </c>
      <c r="L9684" s="7" t="e">
        <f t="shared" si="1747"/>
        <v>#N/A</v>
      </c>
      <c r="M9684" s="8" t="e">
        <f t="shared" si="1702"/>
        <v>#N/A</v>
      </c>
      <c r="N9684" s="8" t="e">
        <f t="shared" si="1703"/>
        <v>#N/A</v>
      </c>
    </row>
    <row r="9685" spans="1:14" ht="15.75" customHeight="1" x14ac:dyDescent="0.35">
      <c r="A9685" s="7">
        <f t="shared" si="1737"/>
        <v>0</v>
      </c>
      <c r="B9685" s="7">
        <f t="shared" si="1738"/>
        <v>0</v>
      </c>
      <c r="C9685" s="7">
        <f t="shared" si="1739"/>
        <v>0</v>
      </c>
      <c r="D9685" s="7">
        <f t="shared" si="1740"/>
        <v>0</v>
      </c>
      <c r="E9685" s="7" t="e">
        <f>IF('Report DCM'!$H9685="In-Stream Video","Rich Media display banner",IF('Report DCM'!$I9685&gt;'Report DCM'!$J9685,"Standard",VLOOKUP(CONCATENATE(bd_adtype,"_",bd_creativetype),tabela,2,FALSE)))</f>
        <v>#N/A</v>
      </c>
      <c r="F9685" s="7">
        <f t="shared" si="1741"/>
        <v>0</v>
      </c>
      <c r="G9685" s="7">
        <f t="shared" si="1742"/>
        <v>0</v>
      </c>
      <c r="H9685" s="7">
        <f t="shared" si="1743"/>
        <v>0</v>
      </c>
      <c r="I9685" s="7">
        <f t="shared" si="1744"/>
        <v>0</v>
      </c>
      <c r="J9685" s="7">
        <f t="shared" si="1745"/>
        <v>0</v>
      </c>
      <c r="K9685" s="8" t="e">
        <f t="shared" si="1746"/>
        <v>#N/A</v>
      </c>
      <c r="L9685" s="7" t="e">
        <f t="shared" si="1747"/>
        <v>#N/A</v>
      </c>
      <c r="M9685" s="8" t="e">
        <f t="shared" si="1702"/>
        <v>#N/A</v>
      </c>
      <c r="N9685" s="8" t="e">
        <f t="shared" si="1703"/>
        <v>#N/A</v>
      </c>
    </row>
    <row r="9686" spans="1:14" ht="15.75" customHeight="1" x14ac:dyDescent="0.35">
      <c r="A9686" s="7">
        <f t="shared" si="1737"/>
        <v>0</v>
      </c>
      <c r="B9686" s="7">
        <f t="shared" si="1738"/>
        <v>0</v>
      </c>
      <c r="C9686" s="7">
        <f t="shared" si="1739"/>
        <v>0</v>
      </c>
      <c r="D9686" s="7">
        <f t="shared" si="1740"/>
        <v>0</v>
      </c>
      <c r="E9686" s="7" t="e">
        <f>IF('Report DCM'!$H9686="In-Stream Video","Rich Media display banner",IF('Report DCM'!$I9686&gt;'Report DCM'!$J9686,"Standard",VLOOKUP(CONCATENATE(bd_adtype,"_",bd_creativetype),tabela,2,FALSE)))</f>
        <v>#N/A</v>
      </c>
      <c r="F9686" s="7">
        <f t="shared" si="1741"/>
        <v>0</v>
      </c>
      <c r="G9686" s="7">
        <f t="shared" si="1742"/>
        <v>0</v>
      </c>
      <c r="H9686" s="7">
        <f t="shared" si="1743"/>
        <v>0</v>
      </c>
      <c r="I9686" s="7">
        <f t="shared" si="1744"/>
        <v>0</v>
      </c>
      <c r="J9686" s="7">
        <f t="shared" si="1745"/>
        <v>0</v>
      </c>
      <c r="K9686" s="8" t="e">
        <f t="shared" si="1746"/>
        <v>#N/A</v>
      </c>
      <c r="L9686" s="7" t="e">
        <f t="shared" si="1747"/>
        <v>#N/A</v>
      </c>
      <c r="M9686" s="8" t="e">
        <f t="shared" si="1702"/>
        <v>#N/A</v>
      </c>
      <c r="N9686" s="8" t="e">
        <f t="shared" si="1703"/>
        <v>#N/A</v>
      </c>
    </row>
    <row r="9687" spans="1:14" ht="15.75" customHeight="1" x14ac:dyDescent="0.35">
      <c r="A9687" s="7">
        <f t="shared" si="1737"/>
        <v>0</v>
      </c>
      <c r="B9687" s="7">
        <f t="shared" si="1738"/>
        <v>0</v>
      </c>
      <c r="C9687" s="7">
        <f t="shared" si="1739"/>
        <v>0</v>
      </c>
      <c r="D9687" s="7">
        <f t="shared" si="1740"/>
        <v>0</v>
      </c>
      <c r="E9687" s="7" t="e">
        <f>IF('Report DCM'!$H9687="In-Stream Video","Rich Media display banner",IF('Report DCM'!$I9687&gt;'Report DCM'!$J9687,"Standard",VLOOKUP(CONCATENATE(bd_adtype,"_",bd_creativetype),tabela,2,FALSE)))</f>
        <v>#N/A</v>
      </c>
      <c r="F9687" s="7">
        <f t="shared" si="1741"/>
        <v>0</v>
      </c>
      <c r="G9687" s="7">
        <f t="shared" si="1742"/>
        <v>0</v>
      </c>
      <c r="H9687" s="7">
        <f t="shared" si="1743"/>
        <v>0</v>
      </c>
      <c r="I9687" s="7">
        <f t="shared" si="1744"/>
        <v>0</v>
      </c>
      <c r="J9687" s="7">
        <f t="shared" si="1745"/>
        <v>0</v>
      </c>
      <c r="K9687" s="8" t="e">
        <f t="shared" si="1746"/>
        <v>#N/A</v>
      </c>
      <c r="L9687" s="7" t="e">
        <f t="shared" si="1747"/>
        <v>#N/A</v>
      </c>
      <c r="M9687" s="8" t="e">
        <f t="shared" si="1702"/>
        <v>#N/A</v>
      </c>
      <c r="N9687" s="8" t="e">
        <f t="shared" si="1703"/>
        <v>#N/A</v>
      </c>
    </row>
    <row r="9688" spans="1:14" ht="15.75" customHeight="1" x14ac:dyDescent="0.35">
      <c r="A9688" s="7">
        <f t="shared" si="1737"/>
        <v>0</v>
      </c>
      <c r="B9688" s="7">
        <f t="shared" si="1738"/>
        <v>0</v>
      </c>
      <c r="C9688" s="7">
        <f t="shared" si="1739"/>
        <v>0</v>
      </c>
      <c r="D9688" s="7">
        <f t="shared" si="1740"/>
        <v>0</v>
      </c>
      <c r="E9688" s="7" t="e">
        <f>IF('Report DCM'!$H9688="In-Stream Video","Rich Media display banner",IF('Report DCM'!$I9688&gt;'Report DCM'!$J9688,"Standard",VLOOKUP(CONCATENATE(bd_adtype,"_",bd_creativetype),tabela,2,FALSE)))</f>
        <v>#N/A</v>
      </c>
      <c r="F9688" s="7">
        <f t="shared" si="1741"/>
        <v>0</v>
      </c>
      <c r="G9688" s="7">
        <f t="shared" si="1742"/>
        <v>0</v>
      </c>
      <c r="H9688" s="7">
        <f t="shared" si="1743"/>
        <v>0</v>
      </c>
      <c r="I9688" s="7">
        <f t="shared" si="1744"/>
        <v>0</v>
      </c>
      <c r="J9688" s="7">
        <f t="shared" si="1745"/>
        <v>0</v>
      </c>
      <c r="K9688" s="8" t="e">
        <f t="shared" si="1746"/>
        <v>#N/A</v>
      </c>
      <c r="L9688" s="7" t="e">
        <f t="shared" si="1747"/>
        <v>#N/A</v>
      </c>
      <c r="M9688" s="8" t="e">
        <f t="shared" si="1702"/>
        <v>#N/A</v>
      </c>
      <c r="N9688" s="8" t="e">
        <f t="shared" si="1703"/>
        <v>#N/A</v>
      </c>
    </row>
    <row r="9689" spans="1:14" ht="15.75" customHeight="1" x14ac:dyDescent="0.35">
      <c r="A9689" s="7">
        <f t="shared" si="1737"/>
        <v>0</v>
      </c>
      <c r="B9689" s="7">
        <f t="shared" si="1738"/>
        <v>0</v>
      </c>
      <c r="C9689" s="7">
        <f t="shared" si="1739"/>
        <v>0</v>
      </c>
      <c r="D9689" s="7">
        <f t="shared" si="1740"/>
        <v>0</v>
      </c>
      <c r="E9689" s="7" t="e">
        <f>IF('Report DCM'!$H9689="In-Stream Video","Rich Media display banner",IF('Report DCM'!$I9689&gt;'Report DCM'!$J9689,"Standard",VLOOKUP(CONCATENATE(bd_adtype,"_",bd_creativetype),tabela,2,FALSE)))</f>
        <v>#N/A</v>
      </c>
      <c r="F9689" s="7">
        <f t="shared" si="1741"/>
        <v>0</v>
      </c>
      <c r="G9689" s="7">
        <f t="shared" si="1742"/>
        <v>0</v>
      </c>
      <c r="H9689" s="7">
        <f t="shared" si="1743"/>
        <v>0</v>
      </c>
      <c r="I9689" s="7">
        <f t="shared" si="1744"/>
        <v>0</v>
      </c>
      <c r="J9689" s="7">
        <f t="shared" si="1745"/>
        <v>0</v>
      </c>
      <c r="K9689" s="8" t="e">
        <f t="shared" si="1746"/>
        <v>#N/A</v>
      </c>
      <c r="L9689" s="7" t="e">
        <f t="shared" si="1747"/>
        <v>#N/A</v>
      </c>
      <c r="M9689" s="8" t="e">
        <f t="shared" si="1702"/>
        <v>#N/A</v>
      </c>
      <c r="N9689" s="8" t="e">
        <f t="shared" si="1703"/>
        <v>#N/A</v>
      </c>
    </row>
    <row r="9690" spans="1:14" ht="15.75" customHeight="1" x14ac:dyDescent="0.35">
      <c r="A9690" s="7">
        <f t="shared" si="1737"/>
        <v>0</v>
      </c>
      <c r="B9690" s="7">
        <f t="shared" si="1738"/>
        <v>0</v>
      </c>
      <c r="C9690" s="7">
        <f t="shared" si="1739"/>
        <v>0</v>
      </c>
      <c r="D9690" s="7">
        <f t="shared" si="1740"/>
        <v>0</v>
      </c>
      <c r="E9690" s="7" t="e">
        <f>IF('Report DCM'!$H9690="In-Stream Video","Rich Media display banner",IF('Report DCM'!$I9690&gt;'Report DCM'!$J9690,"Standard",VLOOKUP(CONCATENATE(bd_adtype,"_",bd_creativetype),tabela,2,FALSE)))</f>
        <v>#N/A</v>
      </c>
      <c r="F9690" s="7">
        <f t="shared" si="1741"/>
        <v>0</v>
      </c>
      <c r="G9690" s="7">
        <f t="shared" si="1742"/>
        <v>0</v>
      </c>
      <c r="H9690" s="7">
        <f t="shared" si="1743"/>
        <v>0</v>
      </c>
      <c r="I9690" s="7">
        <f t="shared" si="1744"/>
        <v>0</v>
      </c>
      <c r="J9690" s="7">
        <f t="shared" si="1745"/>
        <v>0</v>
      </c>
      <c r="K9690" s="8" t="e">
        <f t="shared" si="1746"/>
        <v>#N/A</v>
      </c>
      <c r="L9690" s="7" t="e">
        <f t="shared" si="1747"/>
        <v>#N/A</v>
      </c>
      <c r="M9690" s="8" t="e">
        <f t="shared" si="1702"/>
        <v>#N/A</v>
      </c>
      <c r="N9690" s="8" t="e">
        <f t="shared" si="1703"/>
        <v>#N/A</v>
      </c>
    </row>
    <row r="9691" spans="1:14" ht="15.75" customHeight="1" x14ac:dyDescent="0.35">
      <c r="A9691" s="7">
        <f t="shared" si="1737"/>
        <v>0</v>
      </c>
      <c r="B9691" s="7">
        <f t="shared" si="1738"/>
        <v>0</v>
      </c>
      <c r="C9691" s="7">
        <f t="shared" si="1739"/>
        <v>0</v>
      </c>
      <c r="D9691" s="7">
        <f t="shared" si="1740"/>
        <v>0</v>
      </c>
      <c r="E9691" s="7" t="e">
        <f>IF('Report DCM'!$H9691="In-Stream Video","Rich Media display banner",IF('Report DCM'!$I9691&gt;'Report DCM'!$J9691,"Standard",VLOOKUP(CONCATENATE(bd_adtype,"_",bd_creativetype),tabela,2,FALSE)))</f>
        <v>#N/A</v>
      </c>
      <c r="F9691" s="7">
        <f t="shared" si="1741"/>
        <v>0</v>
      </c>
      <c r="G9691" s="7">
        <f t="shared" si="1742"/>
        <v>0</v>
      </c>
      <c r="H9691" s="7">
        <f t="shared" si="1743"/>
        <v>0</v>
      </c>
      <c r="I9691" s="7">
        <f t="shared" si="1744"/>
        <v>0</v>
      </c>
      <c r="J9691" s="7">
        <f t="shared" si="1745"/>
        <v>0</v>
      </c>
      <c r="K9691" s="8" t="e">
        <f t="shared" si="1746"/>
        <v>#N/A</v>
      </c>
      <c r="L9691" s="7" t="e">
        <f t="shared" si="1747"/>
        <v>#N/A</v>
      </c>
      <c r="M9691" s="8" t="e">
        <f t="shared" si="1702"/>
        <v>#N/A</v>
      </c>
      <c r="N9691" s="8" t="e">
        <f t="shared" si="1703"/>
        <v>#N/A</v>
      </c>
    </row>
    <row r="9692" spans="1:14" ht="15.75" customHeight="1" x14ac:dyDescent="0.35">
      <c r="A9692" s="7">
        <f t="shared" si="1737"/>
        <v>0</v>
      </c>
      <c r="B9692" s="7">
        <f t="shared" si="1738"/>
        <v>0</v>
      </c>
      <c r="C9692" s="7">
        <f t="shared" si="1739"/>
        <v>0</v>
      </c>
      <c r="D9692" s="7">
        <f t="shared" si="1740"/>
        <v>0</v>
      </c>
      <c r="E9692" s="7" t="e">
        <f>IF('Report DCM'!$H9692="In-Stream Video","Rich Media display banner",IF('Report DCM'!$I9692&gt;'Report DCM'!$J9692,"Standard",VLOOKUP(CONCATENATE(bd_adtype,"_",bd_creativetype),tabela,2,FALSE)))</f>
        <v>#N/A</v>
      </c>
      <c r="F9692" s="7">
        <f t="shared" si="1741"/>
        <v>0</v>
      </c>
      <c r="G9692" s="7">
        <f t="shared" si="1742"/>
        <v>0</v>
      </c>
      <c r="H9692" s="7">
        <f t="shared" si="1743"/>
        <v>0</v>
      </c>
      <c r="I9692" s="7">
        <f t="shared" si="1744"/>
        <v>0</v>
      </c>
      <c r="J9692" s="7">
        <f t="shared" si="1745"/>
        <v>0</v>
      </c>
      <c r="K9692" s="8" t="e">
        <f t="shared" si="1746"/>
        <v>#N/A</v>
      </c>
      <c r="L9692" s="7" t="e">
        <f t="shared" si="1747"/>
        <v>#N/A</v>
      </c>
      <c r="M9692" s="8" t="e">
        <f t="shared" ref="M9692:M9946" si="1748">IF(E9692="Dynamic Click",J9692*K9692,K9692*$I9692/1000)</f>
        <v>#N/A</v>
      </c>
      <c r="N9692" s="8" t="e">
        <f t="shared" ref="N9692:N9946" si="1749">IF(E9692="Dynamic Click",J9692*L9692,L9692*$I9692/1000)</f>
        <v>#N/A</v>
      </c>
    </row>
    <row r="9693" spans="1:14" ht="15.75" customHeight="1" x14ac:dyDescent="0.35">
      <c r="A9693" s="7">
        <f t="shared" si="1737"/>
        <v>0</v>
      </c>
      <c r="B9693" s="7">
        <f t="shared" si="1738"/>
        <v>0</v>
      </c>
      <c r="C9693" s="7">
        <f t="shared" si="1739"/>
        <v>0</v>
      </c>
      <c r="D9693" s="7">
        <f t="shared" si="1740"/>
        <v>0</v>
      </c>
      <c r="E9693" s="7" t="e">
        <f>IF('Report DCM'!$H9693="In-Stream Video","Rich Media display banner",IF('Report DCM'!$I9693&gt;'Report DCM'!$J9693,"Standard",VLOOKUP(CONCATENATE(bd_adtype,"_",bd_creativetype),tabela,2,FALSE)))</f>
        <v>#N/A</v>
      </c>
      <c r="F9693" s="7">
        <f t="shared" si="1741"/>
        <v>0</v>
      </c>
      <c r="G9693" s="7">
        <f t="shared" si="1742"/>
        <v>0</v>
      </c>
      <c r="H9693" s="7">
        <f t="shared" si="1743"/>
        <v>0</v>
      </c>
      <c r="I9693" s="7">
        <f t="shared" si="1744"/>
        <v>0</v>
      </c>
      <c r="J9693" s="7">
        <f t="shared" si="1745"/>
        <v>0</v>
      </c>
      <c r="K9693" s="8" t="e">
        <f t="shared" si="1746"/>
        <v>#N/A</v>
      </c>
      <c r="L9693" s="7" t="e">
        <f t="shared" si="1747"/>
        <v>#N/A</v>
      </c>
      <c r="M9693" s="8" t="e">
        <f t="shared" si="1748"/>
        <v>#N/A</v>
      </c>
      <c r="N9693" s="8" t="e">
        <f t="shared" si="1749"/>
        <v>#N/A</v>
      </c>
    </row>
    <row r="9694" spans="1:14" ht="15.75" customHeight="1" x14ac:dyDescent="0.35">
      <c r="A9694" s="7">
        <f t="shared" si="1737"/>
        <v>0</v>
      </c>
      <c r="B9694" s="7">
        <f t="shared" si="1738"/>
        <v>0</v>
      </c>
      <c r="C9694" s="7">
        <f t="shared" si="1739"/>
        <v>0</v>
      </c>
      <c r="D9694" s="7">
        <f t="shared" si="1740"/>
        <v>0</v>
      </c>
      <c r="E9694" s="7" t="e">
        <f>IF('Report DCM'!$H9694="In-Stream Video","Rich Media display banner",IF('Report DCM'!$I9694&gt;'Report DCM'!$J9694,"Standard",VLOOKUP(CONCATENATE(bd_adtype,"_",bd_creativetype),tabela,2,FALSE)))</f>
        <v>#N/A</v>
      </c>
      <c r="F9694" s="7">
        <f t="shared" si="1741"/>
        <v>0</v>
      </c>
      <c r="G9694" s="7">
        <f t="shared" si="1742"/>
        <v>0</v>
      </c>
      <c r="H9694" s="7">
        <f t="shared" si="1743"/>
        <v>0</v>
      </c>
      <c r="I9694" s="7">
        <f t="shared" si="1744"/>
        <v>0</v>
      </c>
      <c r="J9694" s="7">
        <f t="shared" si="1745"/>
        <v>0</v>
      </c>
      <c r="K9694" s="8" t="e">
        <f t="shared" si="1746"/>
        <v>#N/A</v>
      </c>
      <c r="L9694" s="7" t="e">
        <f t="shared" si="1747"/>
        <v>#N/A</v>
      </c>
      <c r="M9694" s="8" t="e">
        <f t="shared" si="1748"/>
        <v>#N/A</v>
      </c>
      <c r="N9694" s="8" t="e">
        <f t="shared" si="1749"/>
        <v>#N/A</v>
      </c>
    </row>
    <row r="9695" spans="1:14" ht="15.75" customHeight="1" x14ac:dyDescent="0.35">
      <c r="A9695" s="7">
        <f t="shared" si="1737"/>
        <v>0</v>
      </c>
      <c r="B9695" s="7">
        <f t="shared" si="1738"/>
        <v>0</v>
      </c>
      <c r="C9695" s="7">
        <f t="shared" si="1739"/>
        <v>0</v>
      </c>
      <c r="D9695" s="7">
        <f t="shared" si="1740"/>
        <v>0</v>
      </c>
      <c r="E9695" s="7" t="e">
        <f>IF('Report DCM'!$H9695="In-Stream Video","Rich Media display banner",IF('Report DCM'!$I9695&gt;'Report DCM'!$J9695,"Standard",VLOOKUP(CONCATENATE(bd_adtype,"_",bd_creativetype),tabela,2,FALSE)))</f>
        <v>#N/A</v>
      </c>
      <c r="F9695" s="7">
        <f t="shared" si="1741"/>
        <v>0</v>
      </c>
      <c r="G9695" s="7">
        <f t="shared" si="1742"/>
        <v>0</v>
      </c>
      <c r="H9695" s="7">
        <f t="shared" si="1743"/>
        <v>0</v>
      </c>
      <c r="I9695" s="7">
        <f t="shared" si="1744"/>
        <v>0</v>
      </c>
      <c r="J9695" s="7">
        <f t="shared" si="1745"/>
        <v>0</v>
      </c>
      <c r="K9695" s="8" t="e">
        <f t="shared" si="1746"/>
        <v>#N/A</v>
      </c>
      <c r="L9695" s="7" t="e">
        <f t="shared" si="1747"/>
        <v>#N/A</v>
      </c>
      <c r="M9695" s="8" t="e">
        <f t="shared" si="1748"/>
        <v>#N/A</v>
      </c>
      <c r="N9695" s="8" t="e">
        <f t="shared" si="1749"/>
        <v>#N/A</v>
      </c>
    </row>
    <row r="9696" spans="1:14" ht="15.75" customHeight="1" x14ac:dyDescent="0.35">
      <c r="A9696" s="7">
        <f t="shared" si="1737"/>
        <v>0</v>
      </c>
      <c r="B9696" s="7">
        <f t="shared" si="1738"/>
        <v>0</v>
      </c>
      <c r="C9696" s="7">
        <f t="shared" si="1739"/>
        <v>0</v>
      </c>
      <c r="D9696" s="7">
        <f t="shared" si="1740"/>
        <v>0</v>
      </c>
      <c r="E9696" s="7" t="e">
        <f>IF('Report DCM'!$H9696="In-Stream Video","Rich Media display banner",IF('Report DCM'!$I9696&gt;'Report DCM'!$J9696,"Standard",VLOOKUP(CONCATENATE(bd_adtype,"_",bd_creativetype),tabela,2,FALSE)))</f>
        <v>#N/A</v>
      </c>
      <c r="F9696" s="7">
        <f t="shared" si="1741"/>
        <v>0</v>
      </c>
      <c r="G9696" s="7">
        <f t="shared" si="1742"/>
        <v>0</v>
      </c>
      <c r="H9696" s="7">
        <f t="shared" si="1743"/>
        <v>0</v>
      </c>
      <c r="I9696" s="7">
        <f t="shared" si="1744"/>
        <v>0</v>
      </c>
      <c r="J9696" s="7">
        <f t="shared" si="1745"/>
        <v>0</v>
      </c>
      <c r="K9696" s="8" t="e">
        <f t="shared" si="1746"/>
        <v>#N/A</v>
      </c>
      <c r="L9696" s="7" t="e">
        <f t="shared" si="1747"/>
        <v>#N/A</v>
      </c>
      <c r="M9696" s="8" t="e">
        <f t="shared" si="1748"/>
        <v>#N/A</v>
      </c>
      <c r="N9696" s="8" t="e">
        <f t="shared" si="1749"/>
        <v>#N/A</v>
      </c>
    </row>
    <row r="9697" spans="1:14" ht="15.75" customHeight="1" x14ac:dyDescent="0.35">
      <c r="A9697" s="7">
        <f t="shared" si="1737"/>
        <v>0</v>
      </c>
      <c r="B9697" s="7">
        <f t="shared" si="1738"/>
        <v>0</v>
      </c>
      <c r="C9697" s="7">
        <f t="shared" si="1739"/>
        <v>0</v>
      </c>
      <c r="D9697" s="7">
        <f t="shared" si="1740"/>
        <v>0</v>
      </c>
      <c r="E9697" s="7" t="e">
        <f>IF('Report DCM'!$H9697="In-Stream Video","Rich Media display banner",IF('Report DCM'!$I9697&gt;'Report DCM'!$J9697,"Standard",VLOOKUP(CONCATENATE(bd_adtype,"_",bd_creativetype),tabela,2,FALSE)))</f>
        <v>#N/A</v>
      </c>
      <c r="F9697" s="7">
        <f t="shared" si="1741"/>
        <v>0</v>
      </c>
      <c r="G9697" s="7">
        <f t="shared" si="1742"/>
        <v>0</v>
      </c>
      <c r="H9697" s="7">
        <f t="shared" si="1743"/>
        <v>0</v>
      </c>
      <c r="I9697" s="7">
        <f t="shared" si="1744"/>
        <v>0</v>
      </c>
      <c r="J9697" s="7">
        <f t="shared" si="1745"/>
        <v>0</v>
      </c>
      <c r="K9697" s="8" t="e">
        <f t="shared" si="1746"/>
        <v>#N/A</v>
      </c>
      <c r="L9697" s="7" t="e">
        <f t="shared" si="1747"/>
        <v>#N/A</v>
      </c>
      <c r="M9697" s="8" t="e">
        <f t="shared" si="1748"/>
        <v>#N/A</v>
      </c>
      <c r="N9697" s="8" t="e">
        <f t="shared" si="1749"/>
        <v>#N/A</v>
      </c>
    </row>
    <row r="9698" spans="1:14" ht="15.75" customHeight="1" x14ac:dyDescent="0.35">
      <c r="A9698" s="7">
        <f t="shared" si="1737"/>
        <v>0</v>
      </c>
      <c r="B9698" s="7">
        <f t="shared" si="1738"/>
        <v>0</v>
      </c>
      <c r="C9698" s="7">
        <f t="shared" si="1739"/>
        <v>0</v>
      </c>
      <c r="D9698" s="7">
        <f t="shared" si="1740"/>
        <v>0</v>
      </c>
      <c r="E9698" s="7" t="e">
        <f>IF('Report DCM'!$H9698="In-Stream Video","Rich Media display banner",IF('Report DCM'!$I9698&gt;'Report DCM'!$J9698,"Standard",VLOOKUP(CONCATENATE(bd_adtype,"_",bd_creativetype),tabela,2,FALSE)))</f>
        <v>#N/A</v>
      </c>
      <c r="F9698" s="7">
        <f t="shared" si="1741"/>
        <v>0</v>
      </c>
      <c r="G9698" s="7">
        <f t="shared" si="1742"/>
        <v>0</v>
      </c>
      <c r="H9698" s="7">
        <f t="shared" si="1743"/>
        <v>0</v>
      </c>
      <c r="I9698" s="7">
        <f t="shared" si="1744"/>
        <v>0</v>
      </c>
      <c r="J9698" s="7">
        <f t="shared" si="1745"/>
        <v>0</v>
      </c>
      <c r="K9698" s="8" t="e">
        <f t="shared" si="1746"/>
        <v>#N/A</v>
      </c>
      <c r="L9698" s="7" t="e">
        <f t="shared" si="1747"/>
        <v>#N/A</v>
      </c>
      <c r="M9698" s="8" t="e">
        <f t="shared" si="1748"/>
        <v>#N/A</v>
      </c>
      <c r="N9698" s="8" t="e">
        <f t="shared" si="1749"/>
        <v>#N/A</v>
      </c>
    </row>
    <row r="9699" spans="1:14" ht="15.75" customHeight="1" x14ac:dyDescent="0.35">
      <c r="A9699" s="7">
        <f t="shared" si="1737"/>
        <v>0</v>
      </c>
      <c r="B9699" s="7">
        <f t="shared" si="1738"/>
        <v>0</v>
      </c>
      <c r="C9699" s="7">
        <f t="shared" si="1739"/>
        <v>0</v>
      </c>
      <c r="D9699" s="7">
        <f t="shared" si="1740"/>
        <v>0</v>
      </c>
      <c r="E9699" s="7" t="e">
        <f>IF('Report DCM'!$H9699="In-Stream Video","Rich Media display banner",IF('Report DCM'!$I9699&gt;'Report DCM'!$J9699,"Standard",VLOOKUP(CONCATENATE(bd_adtype,"_",bd_creativetype),tabela,2,FALSE)))</f>
        <v>#N/A</v>
      </c>
      <c r="F9699" s="7">
        <f t="shared" si="1741"/>
        <v>0</v>
      </c>
      <c r="G9699" s="7">
        <f t="shared" si="1742"/>
        <v>0</v>
      </c>
      <c r="H9699" s="7">
        <f t="shared" si="1743"/>
        <v>0</v>
      </c>
      <c r="I9699" s="7">
        <f t="shared" si="1744"/>
        <v>0</v>
      </c>
      <c r="J9699" s="7">
        <f t="shared" si="1745"/>
        <v>0</v>
      </c>
      <c r="K9699" s="8" t="e">
        <f t="shared" si="1746"/>
        <v>#N/A</v>
      </c>
      <c r="L9699" s="7" t="e">
        <f t="shared" si="1747"/>
        <v>#N/A</v>
      </c>
      <c r="M9699" s="8" t="e">
        <f t="shared" si="1748"/>
        <v>#N/A</v>
      </c>
      <c r="N9699" s="8" t="e">
        <f t="shared" si="1749"/>
        <v>#N/A</v>
      </c>
    </row>
    <row r="9700" spans="1:14" ht="15.75" customHeight="1" x14ac:dyDescent="0.35">
      <c r="A9700" s="7">
        <f t="shared" si="1737"/>
        <v>0</v>
      </c>
      <c r="B9700" s="7">
        <f t="shared" si="1738"/>
        <v>0</v>
      </c>
      <c r="C9700" s="7">
        <f t="shared" si="1739"/>
        <v>0</v>
      </c>
      <c r="D9700" s="7">
        <f t="shared" si="1740"/>
        <v>0</v>
      </c>
      <c r="E9700" s="7" t="e">
        <f>IF('Report DCM'!$H9700="In-Stream Video","Rich Media display banner",IF('Report DCM'!$I9700&gt;'Report DCM'!$J9700,"Standard",VLOOKUP(CONCATENATE(bd_adtype,"_",bd_creativetype),tabela,2,FALSE)))</f>
        <v>#N/A</v>
      </c>
      <c r="F9700" s="7">
        <f t="shared" si="1741"/>
        <v>0</v>
      </c>
      <c r="G9700" s="7">
        <f t="shared" si="1742"/>
        <v>0</v>
      </c>
      <c r="H9700" s="7">
        <f t="shared" si="1743"/>
        <v>0</v>
      </c>
      <c r="I9700" s="7">
        <f t="shared" si="1744"/>
        <v>0</v>
      </c>
      <c r="J9700" s="7">
        <f t="shared" si="1745"/>
        <v>0</v>
      </c>
      <c r="K9700" s="8" t="e">
        <f t="shared" si="1746"/>
        <v>#N/A</v>
      </c>
      <c r="L9700" s="7" t="e">
        <f t="shared" si="1747"/>
        <v>#N/A</v>
      </c>
      <c r="M9700" s="8" t="e">
        <f t="shared" si="1748"/>
        <v>#N/A</v>
      </c>
      <c r="N9700" s="8" t="e">
        <f t="shared" si="1749"/>
        <v>#N/A</v>
      </c>
    </row>
    <row r="9701" spans="1:14" ht="15.75" customHeight="1" x14ac:dyDescent="0.35">
      <c r="A9701" s="7">
        <f t="shared" si="1737"/>
        <v>0</v>
      </c>
      <c r="B9701" s="7">
        <f t="shared" si="1738"/>
        <v>0</v>
      </c>
      <c r="C9701" s="7">
        <f t="shared" si="1739"/>
        <v>0</v>
      </c>
      <c r="D9701" s="7">
        <f t="shared" si="1740"/>
        <v>0</v>
      </c>
      <c r="E9701" s="7" t="e">
        <f>IF('Report DCM'!$H9701="In-Stream Video","Rich Media display banner",IF('Report DCM'!$I9701&gt;'Report DCM'!$J9701,"Standard",VLOOKUP(CONCATENATE(bd_adtype,"_",bd_creativetype),tabela,2,FALSE)))</f>
        <v>#N/A</v>
      </c>
      <c r="F9701" s="7">
        <f t="shared" si="1741"/>
        <v>0</v>
      </c>
      <c r="G9701" s="7">
        <f t="shared" si="1742"/>
        <v>0</v>
      </c>
      <c r="H9701" s="7">
        <f t="shared" si="1743"/>
        <v>0</v>
      </c>
      <c r="I9701" s="7">
        <f t="shared" si="1744"/>
        <v>0</v>
      </c>
      <c r="J9701" s="7">
        <f t="shared" si="1745"/>
        <v>0</v>
      </c>
      <c r="K9701" s="8" t="e">
        <f t="shared" si="1746"/>
        <v>#N/A</v>
      </c>
      <c r="L9701" s="7" t="e">
        <f t="shared" si="1747"/>
        <v>#N/A</v>
      </c>
      <c r="M9701" s="8" t="e">
        <f t="shared" si="1748"/>
        <v>#N/A</v>
      </c>
      <c r="N9701" s="8" t="e">
        <f t="shared" si="1749"/>
        <v>#N/A</v>
      </c>
    </row>
    <row r="9702" spans="1:14" ht="15.75" customHeight="1" x14ac:dyDescent="0.35">
      <c r="A9702" s="7">
        <f t="shared" si="1737"/>
        <v>0</v>
      </c>
      <c r="B9702" s="7">
        <f t="shared" si="1738"/>
        <v>0</v>
      </c>
      <c r="C9702" s="7">
        <f t="shared" si="1739"/>
        <v>0</v>
      </c>
      <c r="D9702" s="7">
        <f t="shared" si="1740"/>
        <v>0</v>
      </c>
      <c r="E9702" s="7" t="e">
        <f>IF('Report DCM'!$H9702="In-Stream Video","Rich Media display banner",IF('Report DCM'!$I9702&gt;'Report DCM'!$J9702,"Standard",VLOOKUP(CONCATENATE(bd_adtype,"_",bd_creativetype),tabela,2,FALSE)))</f>
        <v>#N/A</v>
      </c>
      <c r="F9702" s="7">
        <f t="shared" si="1741"/>
        <v>0</v>
      </c>
      <c r="G9702" s="7">
        <f t="shared" si="1742"/>
        <v>0</v>
      </c>
      <c r="H9702" s="7">
        <f t="shared" si="1743"/>
        <v>0</v>
      </c>
      <c r="I9702" s="7">
        <f t="shared" si="1744"/>
        <v>0</v>
      </c>
      <c r="J9702" s="7">
        <f t="shared" si="1745"/>
        <v>0</v>
      </c>
      <c r="K9702" s="8" t="e">
        <f t="shared" si="1746"/>
        <v>#N/A</v>
      </c>
      <c r="L9702" s="7" t="e">
        <f t="shared" si="1747"/>
        <v>#N/A</v>
      </c>
      <c r="M9702" s="8" t="e">
        <f t="shared" si="1748"/>
        <v>#N/A</v>
      </c>
      <c r="N9702" s="8" t="e">
        <f t="shared" si="1749"/>
        <v>#N/A</v>
      </c>
    </row>
    <row r="9703" spans="1:14" ht="15.75" customHeight="1" x14ac:dyDescent="0.35">
      <c r="A9703" s="7">
        <f t="shared" si="1737"/>
        <v>0</v>
      </c>
      <c r="B9703" s="7">
        <f t="shared" si="1738"/>
        <v>0</v>
      </c>
      <c r="C9703" s="7">
        <f t="shared" si="1739"/>
        <v>0</v>
      </c>
      <c r="D9703" s="7">
        <f t="shared" si="1740"/>
        <v>0</v>
      </c>
      <c r="E9703" s="7" t="e">
        <f>IF('Report DCM'!$H9703="In-Stream Video","Rich Media display banner",IF('Report DCM'!$I9703&gt;'Report DCM'!$J9703,"Standard",VLOOKUP(CONCATENATE(bd_adtype,"_",bd_creativetype),tabela,2,FALSE)))</f>
        <v>#N/A</v>
      </c>
      <c r="F9703" s="7">
        <f t="shared" si="1741"/>
        <v>0</v>
      </c>
      <c r="G9703" s="7">
        <f t="shared" si="1742"/>
        <v>0</v>
      </c>
      <c r="H9703" s="7">
        <f t="shared" si="1743"/>
        <v>0</v>
      </c>
      <c r="I9703" s="7">
        <f t="shared" si="1744"/>
        <v>0</v>
      </c>
      <c r="J9703" s="7">
        <f t="shared" si="1745"/>
        <v>0</v>
      </c>
      <c r="K9703" s="8" t="e">
        <f t="shared" si="1746"/>
        <v>#N/A</v>
      </c>
      <c r="L9703" s="7" t="e">
        <f t="shared" si="1747"/>
        <v>#N/A</v>
      </c>
      <c r="M9703" s="8" t="e">
        <f t="shared" si="1748"/>
        <v>#N/A</v>
      </c>
      <c r="N9703" s="8" t="e">
        <f t="shared" si="1749"/>
        <v>#N/A</v>
      </c>
    </row>
    <row r="9704" spans="1:14" ht="15.75" customHeight="1" x14ac:dyDescent="0.35">
      <c r="A9704" s="7">
        <f t="shared" si="1737"/>
        <v>0</v>
      </c>
      <c r="B9704" s="7">
        <f t="shared" si="1738"/>
        <v>0</v>
      </c>
      <c r="C9704" s="7">
        <f t="shared" si="1739"/>
        <v>0</v>
      </c>
      <c r="D9704" s="7">
        <f t="shared" si="1740"/>
        <v>0</v>
      </c>
      <c r="E9704" s="7" t="e">
        <f>IF('Report DCM'!$H9704="In-Stream Video","Rich Media display banner",IF('Report DCM'!$I9704&gt;'Report DCM'!$J9704,"Standard",VLOOKUP(CONCATENATE(bd_adtype,"_",bd_creativetype),tabela,2,FALSE)))</f>
        <v>#N/A</v>
      </c>
      <c r="F9704" s="7">
        <f t="shared" si="1741"/>
        <v>0</v>
      </c>
      <c r="G9704" s="7">
        <f t="shared" si="1742"/>
        <v>0</v>
      </c>
      <c r="H9704" s="7">
        <f t="shared" si="1743"/>
        <v>0</v>
      </c>
      <c r="I9704" s="7">
        <f t="shared" si="1744"/>
        <v>0</v>
      </c>
      <c r="J9704" s="7">
        <f t="shared" si="1745"/>
        <v>0</v>
      </c>
      <c r="K9704" s="8" t="e">
        <f t="shared" si="1746"/>
        <v>#N/A</v>
      </c>
      <c r="L9704" s="7" t="e">
        <f t="shared" si="1747"/>
        <v>#N/A</v>
      </c>
      <c r="M9704" s="8" t="e">
        <f t="shared" si="1748"/>
        <v>#N/A</v>
      </c>
      <c r="N9704" s="8" t="e">
        <f t="shared" si="1749"/>
        <v>#N/A</v>
      </c>
    </row>
    <row r="9705" spans="1:14" ht="15.75" customHeight="1" x14ac:dyDescent="0.35">
      <c r="A9705" s="7">
        <f t="shared" si="1737"/>
        <v>0</v>
      </c>
      <c r="B9705" s="7">
        <f t="shared" si="1738"/>
        <v>0</v>
      </c>
      <c r="C9705" s="7">
        <f t="shared" si="1739"/>
        <v>0</v>
      </c>
      <c r="D9705" s="7">
        <f t="shared" si="1740"/>
        <v>0</v>
      </c>
      <c r="E9705" s="7" t="e">
        <f>IF('Report DCM'!$H9705="In-Stream Video","Rich Media display banner",IF('Report DCM'!$I9705&gt;'Report DCM'!$J9705,"Standard",VLOOKUP(CONCATENATE(bd_adtype,"_",bd_creativetype),tabela,2,FALSE)))</f>
        <v>#N/A</v>
      </c>
      <c r="F9705" s="7">
        <f t="shared" si="1741"/>
        <v>0</v>
      </c>
      <c r="G9705" s="7">
        <f t="shared" si="1742"/>
        <v>0</v>
      </c>
      <c r="H9705" s="7">
        <f t="shared" si="1743"/>
        <v>0</v>
      </c>
      <c r="I9705" s="7">
        <f t="shared" si="1744"/>
        <v>0</v>
      </c>
      <c r="J9705" s="7">
        <f t="shared" si="1745"/>
        <v>0</v>
      </c>
      <c r="K9705" s="8" t="e">
        <f t="shared" si="1746"/>
        <v>#N/A</v>
      </c>
      <c r="L9705" s="7" t="e">
        <f t="shared" si="1747"/>
        <v>#N/A</v>
      </c>
      <c r="M9705" s="8" t="e">
        <f t="shared" si="1748"/>
        <v>#N/A</v>
      </c>
      <c r="N9705" s="8" t="e">
        <f t="shared" si="1749"/>
        <v>#N/A</v>
      </c>
    </row>
    <row r="9706" spans="1:14" ht="15.75" customHeight="1" x14ac:dyDescent="0.35">
      <c r="A9706" s="7">
        <f t="shared" si="1737"/>
        <v>0</v>
      </c>
      <c r="B9706" s="7">
        <f t="shared" si="1738"/>
        <v>0</v>
      </c>
      <c r="C9706" s="7">
        <f t="shared" si="1739"/>
        <v>0</v>
      </c>
      <c r="D9706" s="7">
        <f t="shared" si="1740"/>
        <v>0</v>
      </c>
      <c r="E9706" s="7" t="e">
        <f>IF('Report DCM'!$H9706="In-Stream Video","Rich Media display banner",IF('Report DCM'!$I9706&gt;'Report DCM'!$J9706,"Standard",VLOOKUP(CONCATENATE(bd_adtype,"_",bd_creativetype),tabela,2,FALSE)))</f>
        <v>#N/A</v>
      </c>
      <c r="F9706" s="7">
        <f t="shared" si="1741"/>
        <v>0</v>
      </c>
      <c r="G9706" s="7">
        <f t="shared" si="1742"/>
        <v>0</v>
      </c>
      <c r="H9706" s="7">
        <f t="shared" si="1743"/>
        <v>0</v>
      </c>
      <c r="I9706" s="7">
        <f t="shared" si="1744"/>
        <v>0</v>
      </c>
      <c r="J9706" s="7">
        <f t="shared" si="1745"/>
        <v>0</v>
      </c>
      <c r="K9706" s="8" t="e">
        <f t="shared" si="1746"/>
        <v>#N/A</v>
      </c>
      <c r="L9706" s="7" t="e">
        <f t="shared" si="1747"/>
        <v>#N/A</v>
      </c>
      <c r="M9706" s="8" t="e">
        <f t="shared" si="1748"/>
        <v>#N/A</v>
      </c>
      <c r="N9706" s="8" t="e">
        <f t="shared" si="1749"/>
        <v>#N/A</v>
      </c>
    </row>
    <row r="9707" spans="1:14" ht="15.75" customHeight="1" x14ac:dyDescent="0.35">
      <c r="A9707" s="7">
        <f t="shared" si="1737"/>
        <v>0</v>
      </c>
      <c r="B9707" s="7">
        <f t="shared" si="1738"/>
        <v>0</v>
      </c>
      <c r="C9707" s="7">
        <f t="shared" si="1739"/>
        <v>0</v>
      </c>
      <c r="D9707" s="7">
        <f t="shared" si="1740"/>
        <v>0</v>
      </c>
      <c r="E9707" s="7" t="e">
        <f>IF('Report DCM'!$H9707="In-Stream Video","Rich Media display banner",IF('Report DCM'!$I9707&gt;'Report DCM'!$J9707,"Standard",VLOOKUP(CONCATENATE(bd_adtype,"_",bd_creativetype),tabela,2,FALSE)))</f>
        <v>#N/A</v>
      </c>
      <c r="F9707" s="7">
        <f t="shared" si="1741"/>
        <v>0</v>
      </c>
      <c r="G9707" s="7">
        <f t="shared" si="1742"/>
        <v>0</v>
      </c>
      <c r="H9707" s="7">
        <f t="shared" si="1743"/>
        <v>0</v>
      </c>
      <c r="I9707" s="7">
        <f t="shared" si="1744"/>
        <v>0</v>
      </c>
      <c r="J9707" s="7">
        <f t="shared" si="1745"/>
        <v>0</v>
      </c>
      <c r="K9707" s="8" t="e">
        <f t="shared" si="1746"/>
        <v>#N/A</v>
      </c>
      <c r="L9707" s="7" t="e">
        <f t="shared" si="1747"/>
        <v>#N/A</v>
      </c>
      <c r="M9707" s="8" t="e">
        <f t="shared" si="1748"/>
        <v>#N/A</v>
      </c>
      <c r="N9707" s="8" t="e">
        <f t="shared" si="1749"/>
        <v>#N/A</v>
      </c>
    </row>
    <row r="9708" spans="1:14" ht="15.75" customHeight="1" x14ac:dyDescent="0.35">
      <c r="A9708" s="7">
        <f t="shared" si="1737"/>
        <v>0</v>
      </c>
      <c r="B9708" s="7">
        <f t="shared" si="1738"/>
        <v>0</v>
      </c>
      <c r="C9708" s="7">
        <f t="shared" si="1739"/>
        <v>0</v>
      </c>
      <c r="D9708" s="7">
        <f t="shared" si="1740"/>
        <v>0</v>
      </c>
      <c r="E9708" s="7" t="e">
        <f>IF('Report DCM'!$H9708="In-Stream Video","Rich Media display banner",IF('Report DCM'!$I9708&gt;'Report DCM'!$J9708,"Standard",VLOOKUP(CONCATENATE(bd_adtype,"_",bd_creativetype),tabela,2,FALSE)))</f>
        <v>#N/A</v>
      </c>
      <c r="F9708" s="7">
        <f t="shared" si="1741"/>
        <v>0</v>
      </c>
      <c r="G9708" s="7">
        <f t="shared" si="1742"/>
        <v>0</v>
      </c>
      <c r="H9708" s="7">
        <f t="shared" si="1743"/>
        <v>0</v>
      </c>
      <c r="I9708" s="7">
        <f t="shared" si="1744"/>
        <v>0</v>
      </c>
      <c r="J9708" s="7">
        <f t="shared" si="1745"/>
        <v>0</v>
      </c>
      <c r="K9708" s="8" t="e">
        <f t="shared" si="1746"/>
        <v>#N/A</v>
      </c>
      <c r="L9708" s="7" t="e">
        <f t="shared" si="1747"/>
        <v>#N/A</v>
      </c>
      <c r="M9708" s="8" t="e">
        <f t="shared" si="1748"/>
        <v>#N/A</v>
      </c>
      <c r="N9708" s="8" t="e">
        <f t="shared" si="1749"/>
        <v>#N/A</v>
      </c>
    </row>
    <row r="9709" spans="1:14" ht="15.75" customHeight="1" x14ac:dyDescent="0.35">
      <c r="A9709" s="7">
        <f t="shared" si="1737"/>
        <v>0</v>
      </c>
      <c r="B9709" s="7">
        <f t="shared" si="1738"/>
        <v>0</v>
      </c>
      <c r="C9709" s="7">
        <f t="shared" si="1739"/>
        <v>0</v>
      </c>
      <c r="D9709" s="7">
        <f t="shared" si="1740"/>
        <v>0</v>
      </c>
      <c r="E9709" s="7" t="e">
        <f>IF('Report DCM'!$H9709="In-Stream Video","Rich Media display banner",IF('Report DCM'!$I9709&gt;'Report DCM'!$J9709,"Standard",VLOOKUP(CONCATENATE(bd_adtype,"_",bd_creativetype),tabela,2,FALSE)))</f>
        <v>#N/A</v>
      </c>
      <c r="F9709" s="7">
        <f t="shared" si="1741"/>
        <v>0</v>
      </c>
      <c r="G9709" s="7">
        <f t="shared" si="1742"/>
        <v>0</v>
      </c>
      <c r="H9709" s="7">
        <f t="shared" si="1743"/>
        <v>0</v>
      </c>
      <c r="I9709" s="7">
        <f t="shared" si="1744"/>
        <v>0</v>
      </c>
      <c r="J9709" s="7">
        <f t="shared" si="1745"/>
        <v>0</v>
      </c>
      <c r="K9709" s="8" t="e">
        <f t="shared" si="1746"/>
        <v>#N/A</v>
      </c>
      <c r="L9709" s="7" t="e">
        <f t="shared" si="1747"/>
        <v>#N/A</v>
      </c>
      <c r="M9709" s="8" t="e">
        <f t="shared" si="1748"/>
        <v>#N/A</v>
      </c>
      <c r="N9709" s="8" t="e">
        <f t="shared" si="1749"/>
        <v>#N/A</v>
      </c>
    </row>
    <row r="9710" spans="1:14" ht="15.75" customHeight="1" x14ac:dyDescent="0.35">
      <c r="A9710" s="7">
        <f t="shared" si="1737"/>
        <v>0</v>
      </c>
      <c r="B9710" s="7">
        <f t="shared" si="1738"/>
        <v>0</v>
      </c>
      <c r="C9710" s="7">
        <f t="shared" si="1739"/>
        <v>0</v>
      </c>
      <c r="D9710" s="7">
        <f t="shared" si="1740"/>
        <v>0</v>
      </c>
      <c r="E9710" s="7" t="e">
        <f>IF('Report DCM'!$H9710="In-Stream Video","Rich Media display banner",IF('Report DCM'!$I9710&gt;'Report DCM'!$J9710,"Standard",VLOOKUP(CONCATENATE(bd_adtype,"_",bd_creativetype),tabela,2,FALSE)))</f>
        <v>#N/A</v>
      </c>
      <c r="F9710" s="7">
        <f t="shared" si="1741"/>
        <v>0</v>
      </c>
      <c r="G9710" s="7">
        <f t="shared" si="1742"/>
        <v>0</v>
      </c>
      <c r="H9710" s="7">
        <f t="shared" si="1743"/>
        <v>0</v>
      </c>
      <c r="I9710" s="7">
        <f t="shared" si="1744"/>
        <v>0</v>
      </c>
      <c r="J9710" s="7">
        <f t="shared" si="1745"/>
        <v>0</v>
      </c>
      <c r="K9710" s="8" t="e">
        <f t="shared" si="1746"/>
        <v>#N/A</v>
      </c>
      <c r="L9710" s="7" t="e">
        <f t="shared" si="1747"/>
        <v>#N/A</v>
      </c>
      <c r="M9710" s="8" t="e">
        <f t="shared" si="1748"/>
        <v>#N/A</v>
      </c>
      <c r="N9710" s="8" t="e">
        <f t="shared" si="1749"/>
        <v>#N/A</v>
      </c>
    </row>
    <row r="9711" spans="1:14" ht="15.75" customHeight="1" x14ac:dyDescent="0.35">
      <c r="A9711" s="7">
        <f t="shared" si="1737"/>
        <v>0</v>
      </c>
      <c r="B9711" s="7">
        <f t="shared" si="1738"/>
        <v>0</v>
      </c>
      <c r="C9711" s="7">
        <f t="shared" si="1739"/>
        <v>0</v>
      </c>
      <c r="D9711" s="7">
        <f t="shared" si="1740"/>
        <v>0</v>
      </c>
      <c r="E9711" s="7" t="e">
        <f>IF('Report DCM'!$H9711="In-Stream Video","Rich Media display banner",IF('Report DCM'!$I9711&gt;'Report DCM'!$J9711,"Standard",VLOOKUP(CONCATENATE(bd_adtype,"_",bd_creativetype),tabela,2,FALSE)))</f>
        <v>#N/A</v>
      </c>
      <c r="F9711" s="7">
        <f t="shared" si="1741"/>
        <v>0</v>
      </c>
      <c r="G9711" s="7">
        <f t="shared" si="1742"/>
        <v>0</v>
      </c>
      <c r="H9711" s="7">
        <f t="shared" si="1743"/>
        <v>0</v>
      </c>
      <c r="I9711" s="7">
        <f t="shared" si="1744"/>
        <v>0</v>
      </c>
      <c r="J9711" s="7">
        <f t="shared" si="1745"/>
        <v>0</v>
      </c>
      <c r="K9711" s="8" t="e">
        <f t="shared" si="1746"/>
        <v>#N/A</v>
      </c>
      <c r="L9711" s="7" t="e">
        <f t="shared" si="1747"/>
        <v>#N/A</v>
      </c>
      <c r="M9711" s="8" t="e">
        <f t="shared" si="1748"/>
        <v>#N/A</v>
      </c>
      <c r="N9711" s="8" t="e">
        <f t="shared" si="1749"/>
        <v>#N/A</v>
      </c>
    </row>
    <row r="9712" spans="1:14" ht="15.75" customHeight="1" x14ac:dyDescent="0.35">
      <c r="A9712" s="7">
        <f t="shared" si="1737"/>
        <v>0</v>
      </c>
      <c r="B9712" s="7">
        <f t="shared" si="1738"/>
        <v>0</v>
      </c>
      <c r="C9712" s="7">
        <f t="shared" si="1739"/>
        <v>0</v>
      </c>
      <c r="D9712" s="7">
        <f t="shared" si="1740"/>
        <v>0</v>
      </c>
      <c r="E9712" s="7" t="e">
        <f>IF('Report DCM'!$H9712="In-Stream Video","Rich Media display banner",IF('Report DCM'!$I9712&gt;'Report DCM'!$J9712,"Standard",VLOOKUP(CONCATENATE(bd_adtype,"_",bd_creativetype),tabela,2,FALSE)))</f>
        <v>#N/A</v>
      </c>
      <c r="F9712" s="7">
        <f t="shared" si="1741"/>
        <v>0</v>
      </c>
      <c r="G9712" s="7">
        <f t="shared" si="1742"/>
        <v>0</v>
      </c>
      <c r="H9712" s="7">
        <f t="shared" si="1743"/>
        <v>0</v>
      </c>
      <c r="I9712" s="7">
        <f t="shared" si="1744"/>
        <v>0</v>
      </c>
      <c r="J9712" s="7">
        <f t="shared" si="1745"/>
        <v>0</v>
      </c>
      <c r="K9712" s="8" t="e">
        <f t="shared" si="1746"/>
        <v>#N/A</v>
      </c>
      <c r="L9712" s="7" t="e">
        <f t="shared" si="1747"/>
        <v>#N/A</v>
      </c>
      <c r="M9712" s="8" t="e">
        <f t="shared" si="1748"/>
        <v>#N/A</v>
      </c>
      <c r="N9712" s="8" t="e">
        <f t="shared" si="1749"/>
        <v>#N/A</v>
      </c>
    </row>
    <row r="9713" spans="1:14" ht="15.75" customHeight="1" x14ac:dyDescent="0.35">
      <c r="A9713" s="7">
        <f t="shared" si="1737"/>
        <v>0</v>
      </c>
      <c r="B9713" s="7">
        <f t="shared" si="1738"/>
        <v>0</v>
      </c>
      <c r="C9713" s="7">
        <f t="shared" si="1739"/>
        <v>0</v>
      </c>
      <c r="D9713" s="7">
        <f t="shared" si="1740"/>
        <v>0</v>
      </c>
      <c r="E9713" s="7" t="e">
        <f>IF('Report DCM'!$H9713="In-Stream Video","Rich Media display banner",IF('Report DCM'!$I9713&gt;'Report DCM'!$J9713,"Standard",VLOOKUP(CONCATENATE(bd_adtype,"_",bd_creativetype),tabela,2,FALSE)))</f>
        <v>#N/A</v>
      </c>
      <c r="F9713" s="7">
        <f t="shared" si="1741"/>
        <v>0</v>
      </c>
      <c r="G9713" s="7">
        <f t="shared" si="1742"/>
        <v>0</v>
      </c>
      <c r="H9713" s="7">
        <f t="shared" si="1743"/>
        <v>0</v>
      </c>
      <c r="I9713" s="7">
        <f t="shared" si="1744"/>
        <v>0</v>
      </c>
      <c r="J9713" s="7">
        <f t="shared" si="1745"/>
        <v>0</v>
      </c>
      <c r="K9713" s="8" t="e">
        <f t="shared" si="1746"/>
        <v>#N/A</v>
      </c>
      <c r="L9713" s="7" t="e">
        <f t="shared" si="1747"/>
        <v>#N/A</v>
      </c>
      <c r="M9713" s="8" t="e">
        <f t="shared" si="1748"/>
        <v>#N/A</v>
      </c>
      <c r="N9713" s="8" t="e">
        <f t="shared" si="1749"/>
        <v>#N/A</v>
      </c>
    </row>
    <row r="9714" spans="1:14" ht="15.75" customHeight="1" x14ac:dyDescent="0.35">
      <c r="A9714" s="7">
        <f t="shared" si="1737"/>
        <v>0</v>
      </c>
      <c r="B9714" s="7">
        <f t="shared" si="1738"/>
        <v>0</v>
      </c>
      <c r="C9714" s="7">
        <f t="shared" si="1739"/>
        <v>0</v>
      </c>
      <c r="D9714" s="7">
        <f t="shared" si="1740"/>
        <v>0</v>
      </c>
      <c r="E9714" s="7" t="e">
        <f>IF('Report DCM'!$H9714="In-Stream Video","Rich Media display banner",IF('Report DCM'!$I9714&gt;'Report DCM'!$J9714,"Standard",VLOOKUP(CONCATENATE(bd_adtype,"_",bd_creativetype),tabela,2,FALSE)))</f>
        <v>#N/A</v>
      </c>
      <c r="F9714" s="7">
        <f t="shared" si="1741"/>
        <v>0</v>
      </c>
      <c r="G9714" s="7">
        <f t="shared" si="1742"/>
        <v>0</v>
      </c>
      <c r="H9714" s="7">
        <f t="shared" si="1743"/>
        <v>0</v>
      </c>
      <c r="I9714" s="7">
        <f t="shared" si="1744"/>
        <v>0</v>
      </c>
      <c r="J9714" s="7">
        <f t="shared" si="1745"/>
        <v>0</v>
      </c>
      <c r="K9714" s="8" t="e">
        <f t="shared" si="1746"/>
        <v>#N/A</v>
      </c>
      <c r="L9714" s="7" t="e">
        <f t="shared" si="1747"/>
        <v>#N/A</v>
      </c>
      <c r="M9714" s="8" t="e">
        <f t="shared" si="1748"/>
        <v>#N/A</v>
      </c>
      <c r="N9714" s="8" t="e">
        <f t="shared" si="1749"/>
        <v>#N/A</v>
      </c>
    </row>
    <row r="9715" spans="1:14" ht="15.75" customHeight="1" x14ac:dyDescent="0.35">
      <c r="A9715" s="7">
        <f t="shared" si="1737"/>
        <v>0</v>
      </c>
      <c r="B9715" s="7">
        <f t="shared" si="1738"/>
        <v>0</v>
      </c>
      <c r="C9715" s="7">
        <f t="shared" si="1739"/>
        <v>0</v>
      </c>
      <c r="D9715" s="7">
        <f t="shared" si="1740"/>
        <v>0</v>
      </c>
      <c r="E9715" s="7" t="e">
        <f>IF('Report DCM'!$H9715="In-Stream Video","Rich Media display banner",IF('Report DCM'!$I9715&gt;'Report DCM'!$J9715,"Standard",VLOOKUP(CONCATENATE(bd_adtype,"_",bd_creativetype),tabela,2,FALSE)))</f>
        <v>#N/A</v>
      </c>
      <c r="F9715" s="7">
        <f t="shared" si="1741"/>
        <v>0</v>
      </c>
      <c r="G9715" s="7">
        <f t="shared" si="1742"/>
        <v>0</v>
      </c>
      <c r="H9715" s="7">
        <f t="shared" si="1743"/>
        <v>0</v>
      </c>
      <c r="I9715" s="7">
        <f t="shared" si="1744"/>
        <v>0</v>
      </c>
      <c r="J9715" s="7">
        <f t="shared" si="1745"/>
        <v>0</v>
      </c>
      <c r="K9715" s="8" t="e">
        <f t="shared" si="1746"/>
        <v>#N/A</v>
      </c>
      <c r="L9715" s="7" t="e">
        <f t="shared" si="1747"/>
        <v>#N/A</v>
      </c>
      <c r="M9715" s="8" t="e">
        <f t="shared" si="1748"/>
        <v>#N/A</v>
      </c>
      <c r="N9715" s="8" t="e">
        <f t="shared" si="1749"/>
        <v>#N/A</v>
      </c>
    </row>
    <row r="9716" spans="1:14" ht="15.75" customHeight="1" x14ac:dyDescent="0.35">
      <c r="A9716" s="7">
        <f t="shared" si="1737"/>
        <v>0</v>
      </c>
      <c r="B9716" s="7">
        <f t="shared" si="1738"/>
        <v>0</v>
      </c>
      <c r="C9716" s="7">
        <f t="shared" si="1739"/>
        <v>0</v>
      </c>
      <c r="D9716" s="7">
        <f t="shared" si="1740"/>
        <v>0</v>
      </c>
      <c r="E9716" s="7" t="e">
        <f>IF('Report DCM'!$H9716="In-Stream Video","Rich Media display banner",IF('Report DCM'!$I9716&gt;'Report DCM'!$J9716,"Standard",VLOOKUP(CONCATENATE(bd_adtype,"_",bd_creativetype),tabela,2,FALSE)))</f>
        <v>#N/A</v>
      </c>
      <c r="F9716" s="7">
        <f t="shared" si="1741"/>
        <v>0</v>
      </c>
      <c r="G9716" s="7">
        <f t="shared" si="1742"/>
        <v>0</v>
      </c>
      <c r="H9716" s="7">
        <f t="shared" si="1743"/>
        <v>0</v>
      </c>
      <c r="I9716" s="7">
        <f t="shared" si="1744"/>
        <v>0</v>
      </c>
      <c r="J9716" s="7">
        <f t="shared" si="1745"/>
        <v>0</v>
      </c>
      <c r="K9716" s="8" t="e">
        <f t="shared" si="1746"/>
        <v>#N/A</v>
      </c>
      <c r="L9716" s="7" t="e">
        <f t="shared" si="1747"/>
        <v>#N/A</v>
      </c>
      <c r="M9716" s="8" t="e">
        <f t="shared" si="1748"/>
        <v>#N/A</v>
      </c>
      <c r="N9716" s="8" t="e">
        <f t="shared" si="1749"/>
        <v>#N/A</v>
      </c>
    </row>
    <row r="9717" spans="1:14" ht="15.75" customHeight="1" x14ac:dyDescent="0.35">
      <c r="A9717" s="7">
        <f t="shared" si="1737"/>
        <v>0</v>
      </c>
      <c r="B9717" s="7">
        <f t="shared" si="1738"/>
        <v>0</v>
      </c>
      <c r="C9717" s="7">
        <f t="shared" si="1739"/>
        <v>0</v>
      </c>
      <c r="D9717" s="7">
        <f t="shared" si="1740"/>
        <v>0</v>
      </c>
      <c r="E9717" s="7" t="e">
        <f>IF('Report DCM'!$H9717="In-Stream Video","Rich Media display banner",IF('Report DCM'!$I9717&gt;'Report DCM'!$J9717,"Standard",VLOOKUP(CONCATENATE(bd_adtype,"_",bd_creativetype),tabela,2,FALSE)))</f>
        <v>#N/A</v>
      </c>
      <c r="F9717" s="7">
        <f t="shared" si="1741"/>
        <v>0</v>
      </c>
      <c r="G9717" s="7">
        <f t="shared" si="1742"/>
        <v>0</v>
      </c>
      <c r="H9717" s="7">
        <f t="shared" si="1743"/>
        <v>0</v>
      </c>
      <c r="I9717" s="7">
        <f t="shared" si="1744"/>
        <v>0</v>
      </c>
      <c r="J9717" s="7">
        <f t="shared" si="1745"/>
        <v>0</v>
      </c>
      <c r="K9717" s="8" t="e">
        <f t="shared" si="1746"/>
        <v>#N/A</v>
      </c>
      <c r="L9717" s="7" t="e">
        <f t="shared" si="1747"/>
        <v>#N/A</v>
      </c>
      <c r="M9717" s="8" t="e">
        <f t="shared" si="1748"/>
        <v>#N/A</v>
      </c>
      <c r="N9717" s="8" t="e">
        <f t="shared" si="1749"/>
        <v>#N/A</v>
      </c>
    </row>
    <row r="9718" spans="1:14" ht="15.75" customHeight="1" x14ac:dyDescent="0.35">
      <c r="A9718" s="7">
        <f t="shared" si="1737"/>
        <v>0</v>
      </c>
      <c r="B9718" s="7">
        <f t="shared" si="1738"/>
        <v>0</v>
      </c>
      <c r="C9718" s="7">
        <f t="shared" si="1739"/>
        <v>0</v>
      </c>
      <c r="D9718" s="7">
        <f t="shared" si="1740"/>
        <v>0</v>
      </c>
      <c r="E9718" s="7" t="e">
        <f>IF('Report DCM'!$H9718="In-Stream Video","Rich Media display banner",IF('Report DCM'!$I9718&gt;'Report DCM'!$J9718,"Standard",VLOOKUP(CONCATENATE(bd_adtype,"_",bd_creativetype),tabela,2,FALSE)))</f>
        <v>#N/A</v>
      </c>
      <c r="F9718" s="7">
        <f t="shared" si="1741"/>
        <v>0</v>
      </c>
      <c r="G9718" s="7">
        <f t="shared" si="1742"/>
        <v>0</v>
      </c>
      <c r="H9718" s="7">
        <f t="shared" si="1743"/>
        <v>0</v>
      </c>
      <c r="I9718" s="7">
        <f t="shared" si="1744"/>
        <v>0</v>
      </c>
      <c r="J9718" s="7">
        <f t="shared" si="1745"/>
        <v>0</v>
      </c>
      <c r="K9718" s="8" t="e">
        <f t="shared" si="1746"/>
        <v>#N/A</v>
      </c>
      <c r="L9718" s="7" t="e">
        <f t="shared" si="1747"/>
        <v>#N/A</v>
      </c>
      <c r="M9718" s="8" t="e">
        <f t="shared" si="1748"/>
        <v>#N/A</v>
      </c>
      <c r="N9718" s="8" t="e">
        <f t="shared" si="1749"/>
        <v>#N/A</v>
      </c>
    </row>
    <row r="9719" spans="1:14" ht="15.75" customHeight="1" x14ac:dyDescent="0.35">
      <c r="A9719" s="7">
        <f t="shared" si="1737"/>
        <v>0</v>
      </c>
      <c r="B9719" s="7">
        <f t="shared" si="1738"/>
        <v>0</v>
      </c>
      <c r="C9719" s="7">
        <f t="shared" si="1739"/>
        <v>0</v>
      </c>
      <c r="D9719" s="7">
        <f t="shared" si="1740"/>
        <v>0</v>
      </c>
      <c r="E9719" s="7" t="e">
        <f>IF('Report DCM'!$H9719="In-Stream Video","Rich Media display banner",IF('Report DCM'!$I9719&gt;'Report DCM'!$J9719,"Standard",VLOOKUP(CONCATENATE(bd_adtype,"_",bd_creativetype),tabela,2,FALSE)))</f>
        <v>#N/A</v>
      </c>
      <c r="F9719" s="7">
        <f t="shared" si="1741"/>
        <v>0</v>
      </c>
      <c r="G9719" s="7">
        <f t="shared" si="1742"/>
        <v>0</v>
      </c>
      <c r="H9719" s="7">
        <f t="shared" si="1743"/>
        <v>0</v>
      </c>
      <c r="I9719" s="7">
        <f t="shared" si="1744"/>
        <v>0</v>
      </c>
      <c r="J9719" s="7">
        <f t="shared" si="1745"/>
        <v>0</v>
      </c>
      <c r="K9719" s="8" t="e">
        <f t="shared" si="1746"/>
        <v>#N/A</v>
      </c>
      <c r="L9719" s="7" t="e">
        <f t="shared" si="1747"/>
        <v>#N/A</v>
      </c>
      <c r="M9719" s="8" t="e">
        <f t="shared" si="1748"/>
        <v>#N/A</v>
      </c>
      <c r="N9719" s="8" t="e">
        <f t="shared" si="1749"/>
        <v>#N/A</v>
      </c>
    </row>
    <row r="9720" spans="1:14" ht="15.75" customHeight="1" x14ac:dyDescent="0.35">
      <c r="A9720" s="7">
        <f t="shared" si="1737"/>
        <v>0</v>
      </c>
      <c r="B9720" s="7">
        <f t="shared" si="1738"/>
        <v>0</v>
      </c>
      <c r="C9720" s="7">
        <f t="shared" si="1739"/>
        <v>0</v>
      </c>
      <c r="D9720" s="7">
        <f t="shared" si="1740"/>
        <v>0</v>
      </c>
      <c r="E9720" s="7" t="e">
        <f>IF('Report DCM'!$H9720="In-Stream Video","Rich Media display banner",IF('Report DCM'!$I9720&gt;'Report DCM'!$J9720,"Standard",VLOOKUP(CONCATENATE(bd_adtype,"_",bd_creativetype),tabela,2,FALSE)))</f>
        <v>#N/A</v>
      </c>
      <c r="F9720" s="7">
        <f t="shared" si="1741"/>
        <v>0</v>
      </c>
      <c r="G9720" s="7">
        <f t="shared" si="1742"/>
        <v>0</v>
      </c>
      <c r="H9720" s="7">
        <f t="shared" si="1743"/>
        <v>0</v>
      </c>
      <c r="I9720" s="7">
        <f t="shared" si="1744"/>
        <v>0</v>
      </c>
      <c r="J9720" s="7">
        <f t="shared" si="1745"/>
        <v>0</v>
      </c>
      <c r="K9720" s="8" t="e">
        <f t="shared" si="1746"/>
        <v>#N/A</v>
      </c>
      <c r="L9720" s="7" t="e">
        <f t="shared" si="1747"/>
        <v>#N/A</v>
      </c>
      <c r="M9720" s="8" t="e">
        <f t="shared" si="1748"/>
        <v>#N/A</v>
      </c>
      <c r="N9720" s="8" t="e">
        <f t="shared" si="1749"/>
        <v>#N/A</v>
      </c>
    </row>
    <row r="9721" spans="1:14" ht="15.75" customHeight="1" x14ac:dyDescent="0.35">
      <c r="A9721" s="7">
        <f t="shared" si="1737"/>
        <v>0</v>
      </c>
      <c r="B9721" s="7">
        <f t="shared" si="1738"/>
        <v>0</v>
      </c>
      <c r="C9721" s="7">
        <f t="shared" si="1739"/>
        <v>0</v>
      </c>
      <c r="D9721" s="7">
        <f t="shared" si="1740"/>
        <v>0</v>
      </c>
      <c r="E9721" s="7" t="e">
        <f>IF('Report DCM'!$H9721="In-Stream Video","Rich Media display banner",IF('Report DCM'!$I9721&gt;'Report DCM'!$J9721,"Standard",VLOOKUP(CONCATENATE(bd_adtype,"_",bd_creativetype),tabela,2,FALSE)))</f>
        <v>#N/A</v>
      </c>
      <c r="F9721" s="7">
        <f t="shared" si="1741"/>
        <v>0</v>
      </c>
      <c r="G9721" s="7">
        <f t="shared" si="1742"/>
        <v>0</v>
      </c>
      <c r="H9721" s="7">
        <f t="shared" si="1743"/>
        <v>0</v>
      </c>
      <c r="I9721" s="7">
        <f t="shared" si="1744"/>
        <v>0</v>
      </c>
      <c r="J9721" s="7">
        <f t="shared" si="1745"/>
        <v>0</v>
      </c>
      <c r="K9721" s="8" t="e">
        <f t="shared" si="1746"/>
        <v>#N/A</v>
      </c>
      <c r="L9721" s="7" t="e">
        <f t="shared" si="1747"/>
        <v>#N/A</v>
      </c>
      <c r="M9721" s="8" t="e">
        <f t="shared" si="1748"/>
        <v>#N/A</v>
      </c>
      <c r="N9721" s="8" t="e">
        <f t="shared" si="1749"/>
        <v>#N/A</v>
      </c>
    </row>
    <row r="9722" spans="1:14" ht="15.75" customHeight="1" x14ac:dyDescent="0.35">
      <c r="A9722" s="7">
        <f t="shared" si="1737"/>
        <v>0</v>
      </c>
      <c r="B9722" s="7">
        <f t="shared" si="1738"/>
        <v>0</v>
      </c>
      <c r="C9722" s="7">
        <f t="shared" si="1739"/>
        <v>0</v>
      </c>
      <c r="D9722" s="7">
        <f t="shared" si="1740"/>
        <v>0</v>
      </c>
      <c r="E9722" s="7" t="e">
        <f>IF('Report DCM'!$H9722="In-Stream Video","Rich Media display banner",IF('Report DCM'!$I9722&gt;'Report DCM'!$J9722,"Standard",VLOOKUP(CONCATENATE(bd_adtype,"_",bd_creativetype),tabela,2,FALSE)))</f>
        <v>#N/A</v>
      </c>
      <c r="F9722" s="7">
        <f t="shared" si="1741"/>
        <v>0</v>
      </c>
      <c r="G9722" s="7">
        <f t="shared" si="1742"/>
        <v>0</v>
      </c>
      <c r="H9722" s="7">
        <f t="shared" si="1743"/>
        <v>0</v>
      </c>
      <c r="I9722" s="7">
        <f t="shared" si="1744"/>
        <v>0</v>
      </c>
      <c r="J9722" s="7">
        <f t="shared" si="1745"/>
        <v>0</v>
      </c>
      <c r="K9722" s="8" t="e">
        <f t="shared" si="1746"/>
        <v>#N/A</v>
      </c>
      <c r="L9722" s="7" t="e">
        <f t="shared" si="1747"/>
        <v>#N/A</v>
      </c>
      <c r="M9722" s="8" t="e">
        <f t="shared" si="1748"/>
        <v>#N/A</v>
      </c>
      <c r="N9722" s="8" t="e">
        <f t="shared" si="1749"/>
        <v>#N/A</v>
      </c>
    </row>
    <row r="9723" spans="1:14" ht="15.75" customHeight="1" x14ac:dyDescent="0.35">
      <c r="A9723" s="7">
        <f t="shared" si="1737"/>
        <v>0</v>
      </c>
      <c r="B9723" s="7">
        <f t="shared" si="1738"/>
        <v>0</v>
      </c>
      <c r="C9723" s="7">
        <f t="shared" si="1739"/>
        <v>0</v>
      </c>
      <c r="D9723" s="7">
        <f t="shared" si="1740"/>
        <v>0</v>
      </c>
      <c r="E9723" s="7" t="e">
        <f>IF('Report DCM'!$H9723="In-Stream Video","Rich Media display banner",IF('Report DCM'!$I9723&gt;'Report DCM'!$J9723,"Standard",VLOOKUP(CONCATENATE(bd_adtype,"_",bd_creativetype),tabela,2,FALSE)))</f>
        <v>#N/A</v>
      </c>
      <c r="F9723" s="7">
        <f t="shared" si="1741"/>
        <v>0</v>
      </c>
      <c r="G9723" s="7">
        <f t="shared" si="1742"/>
        <v>0</v>
      </c>
      <c r="H9723" s="7">
        <f t="shared" si="1743"/>
        <v>0</v>
      </c>
      <c r="I9723" s="7">
        <f t="shared" si="1744"/>
        <v>0</v>
      </c>
      <c r="J9723" s="7">
        <f t="shared" si="1745"/>
        <v>0</v>
      </c>
      <c r="K9723" s="8" t="e">
        <f t="shared" si="1746"/>
        <v>#N/A</v>
      </c>
      <c r="L9723" s="7" t="e">
        <f t="shared" si="1747"/>
        <v>#N/A</v>
      </c>
      <c r="M9723" s="8" t="e">
        <f t="shared" si="1748"/>
        <v>#N/A</v>
      </c>
      <c r="N9723" s="8" t="e">
        <f t="shared" si="1749"/>
        <v>#N/A</v>
      </c>
    </row>
    <row r="9724" spans="1:14" ht="15.75" customHeight="1" x14ac:dyDescent="0.35">
      <c r="A9724" s="7">
        <f t="shared" si="1737"/>
        <v>0</v>
      </c>
      <c r="B9724" s="7">
        <f t="shared" si="1738"/>
        <v>0</v>
      </c>
      <c r="C9724" s="7">
        <f t="shared" si="1739"/>
        <v>0</v>
      </c>
      <c r="D9724" s="7">
        <f t="shared" si="1740"/>
        <v>0</v>
      </c>
      <c r="E9724" s="7" t="e">
        <f>IF('Report DCM'!$H9724="In-Stream Video","Rich Media display banner",IF('Report DCM'!$I9724&gt;'Report DCM'!$J9724,"Standard",VLOOKUP(CONCATENATE(bd_adtype,"_",bd_creativetype),tabela,2,FALSE)))</f>
        <v>#N/A</v>
      </c>
      <c r="F9724" s="7">
        <f t="shared" si="1741"/>
        <v>0</v>
      </c>
      <c r="G9724" s="7">
        <f t="shared" si="1742"/>
        <v>0</v>
      </c>
      <c r="H9724" s="7">
        <f t="shared" si="1743"/>
        <v>0</v>
      </c>
      <c r="I9724" s="7">
        <f t="shared" si="1744"/>
        <v>0</v>
      </c>
      <c r="J9724" s="7">
        <f t="shared" si="1745"/>
        <v>0</v>
      </c>
      <c r="K9724" s="8" t="e">
        <f t="shared" si="1746"/>
        <v>#N/A</v>
      </c>
      <c r="L9724" s="7" t="e">
        <f t="shared" si="1747"/>
        <v>#N/A</v>
      </c>
      <c r="M9724" s="8" t="e">
        <f t="shared" si="1748"/>
        <v>#N/A</v>
      </c>
      <c r="N9724" s="8" t="e">
        <f t="shared" si="1749"/>
        <v>#N/A</v>
      </c>
    </row>
    <row r="9725" spans="1:14" ht="15.75" customHeight="1" x14ac:dyDescent="0.35">
      <c r="A9725" s="7">
        <f t="shared" si="1737"/>
        <v>0</v>
      </c>
      <c r="B9725" s="7">
        <f t="shared" si="1738"/>
        <v>0</v>
      </c>
      <c r="C9725" s="7">
        <f t="shared" si="1739"/>
        <v>0</v>
      </c>
      <c r="D9725" s="7">
        <f t="shared" si="1740"/>
        <v>0</v>
      </c>
      <c r="E9725" s="7" t="e">
        <f>IF('Report DCM'!$H9725="In-Stream Video","Rich Media display banner",IF('Report DCM'!$I9725&gt;'Report DCM'!$J9725,"Standard",VLOOKUP(CONCATENATE(bd_adtype,"_",bd_creativetype),tabela,2,FALSE)))</f>
        <v>#N/A</v>
      </c>
      <c r="F9725" s="7">
        <f t="shared" si="1741"/>
        <v>0</v>
      </c>
      <c r="G9725" s="7">
        <f t="shared" si="1742"/>
        <v>0</v>
      </c>
      <c r="H9725" s="7">
        <f t="shared" si="1743"/>
        <v>0</v>
      </c>
      <c r="I9725" s="7">
        <f t="shared" si="1744"/>
        <v>0</v>
      </c>
      <c r="J9725" s="7">
        <f t="shared" si="1745"/>
        <v>0</v>
      </c>
      <c r="K9725" s="8" t="e">
        <f t="shared" si="1746"/>
        <v>#N/A</v>
      </c>
      <c r="L9725" s="7" t="e">
        <f t="shared" si="1747"/>
        <v>#N/A</v>
      </c>
      <c r="M9725" s="8" t="e">
        <f t="shared" si="1748"/>
        <v>#N/A</v>
      </c>
      <c r="N9725" s="8" t="e">
        <f t="shared" si="1749"/>
        <v>#N/A</v>
      </c>
    </row>
    <row r="9726" spans="1:14" ht="15.75" customHeight="1" x14ac:dyDescent="0.35">
      <c r="A9726" s="7">
        <f t="shared" si="1737"/>
        <v>0</v>
      </c>
      <c r="B9726" s="7">
        <f t="shared" si="1738"/>
        <v>0</v>
      </c>
      <c r="C9726" s="7">
        <f t="shared" si="1739"/>
        <v>0</v>
      </c>
      <c r="D9726" s="7">
        <f t="shared" si="1740"/>
        <v>0</v>
      </c>
      <c r="E9726" s="7" t="e">
        <f>IF('Report DCM'!$H9726="In-Stream Video","Rich Media display banner",IF('Report DCM'!$I9726&gt;'Report DCM'!$J9726,"Standard",VLOOKUP(CONCATENATE(bd_adtype,"_",bd_creativetype),tabela,2,FALSE)))</f>
        <v>#N/A</v>
      </c>
      <c r="F9726" s="7">
        <f t="shared" si="1741"/>
        <v>0</v>
      </c>
      <c r="G9726" s="7">
        <f t="shared" si="1742"/>
        <v>0</v>
      </c>
      <c r="H9726" s="7">
        <f t="shared" si="1743"/>
        <v>0</v>
      </c>
      <c r="I9726" s="7">
        <f t="shared" si="1744"/>
        <v>0</v>
      </c>
      <c r="J9726" s="7">
        <f t="shared" si="1745"/>
        <v>0</v>
      </c>
      <c r="K9726" s="8" t="e">
        <f t="shared" si="1746"/>
        <v>#N/A</v>
      </c>
      <c r="L9726" s="7" t="e">
        <f t="shared" si="1747"/>
        <v>#N/A</v>
      </c>
      <c r="M9726" s="8" t="e">
        <f t="shared" si="1748"/>
        <v>#N/A</v>
      </c>
      <c r="N9726" s="8" t="e">
        <f t="shared" si="1749"/>
        <v>#N/A</v>
      </c>
    </row>
    <row r="9727" spans="1:14" ht="15.75" customHeight="1" x14ac:dyDescent="0.35">
      <c r="A9727" s="7">
        <f t="shared" si="1737"/>
        <v>0</v>
      </c>
      <c r="B9727" s="7">
        <f t="shared" si="1738"/>
        <v>0</v>
      </c>
      <c r="C9727" s="7">
        <f t="shared" si="1739"/>
        <v>0</v>
      </c>
      <c r="D9727" s="7">
        <f t="shared" si="1740"/>
        <v>0</v>
      </c>
      <c r="E9727" s="7" t="e">
        <f>IF('Report DCM'!$H9727="In-Stream Video","Rich Media display banner",IF('Report DCM'!$I9727&gt;'Report DCM'!$J9727,"Standard",VLOOKUP(CONCATENATE(bd_adtype,"_",bd_creativetype),tabela,2,FALSE)))</f>
        <v>#N/A</v>
      </c>
      <c r="F9727" s="7">
        <f t="shared" si="1741"/>
        <v>0</v>
      </c>
      <c r="G9727" s="7">
        <f t="shared" si="1742"/>
        <v>0</v>
      </c>
      <c r="H9727" s="7">
        <f t="shared" si="1743"/>
        <v>0</v>
      </c>
      <c r="I9727" s="7">
        <f t="shared" si="1744"/>
        <v>0</v>
      </c>
      <c r="J9727" s="7">
        <f t="shared" si="1745"/>
        <v>0</v>
      </c>
      <c r="K9727" s="8" t="e">
        <f t="shared" si="1746"/>
        <v>#N/A</v>
      </c>
      <c r="L9727" s="7" t="e">
        <f t="shared" si="1747"/>
        <v>#N/A</v>
      </c>
      <c r="M9727" s="8" t="e">
        <f t="shared" si="1748"/>
        <v>#N/A</v>
      </c>
      <c r="N9727" s="8" t="e">
        <f t="shared" si="1749"/>
        <v>#N/A</v>
      </c>
    </row>
    <row r="9728" spans="1:14" ht="15.75" customHeight="1" x14ac:dyDescent="0.35">
      <c r="A9728" s="7">
        <f t="shared" si="1737"/>
        <v>0</v>
      </c>
      <c r="B9728" s="7">
        <f t="shared" si="1738"/>
        <v>0</v>
      </c>
      <c r="C9728" s="7">
        <f t="shared" si="1739"/>
        <v>0</v>
      </c>
      <c r="D9728" s="7">
        <f t="shared" si="1740"/>
        <v>0</v>
      </c>
      <c r="E9728" s="7" t="e">
        <f>IF('Report DCM'!$H9728="In-Stream Video","Rich Media display banner",IF('Report DCM'!$I9728&gt;'Report DCM'!$J9728,"Standard",VLOOKUP(CONCATENATE(bd_adtype,"_",bd_creativetype),tabela,2,FALSE)))</f>
        <v>#N/A</v>
      </c>
      <c r="F9728" s="7">
        <f t="shared" si="1741"/>
        <v>0</v>
      </c>
      <c r="G9728" s="7">
        <f t="shared" si="1742"/>
        <v>0</v>
      </c>
      <c r="H9728" s="7">
        <f t="shared" si="1743"/>
        <v>0</v>
      </c>
      <c r="I9728" s="7">
        <f t="shared" si="1744"/>
        <v>0</v>
      </c>
      <c r="J9728" s="7">
        <f t="shared" si="1745"/>
        <v>0</v>
      </c>
      <c r="K9728" s="8" t="e">
        <f t="shared" si="1746"/>
        <v>#N/A</v>
      </c>
      <c r="L9728" s="7" t="e">
        <f t="shared" si="1747"/>
        <v>#N/A</v>
      </c>
      <c r="M9728" s="8" t="e">
        <f t="shared" si="1748"/>
        <v>#N/A</v>
      </c>
      <c r="N9728" s="8" t="e">
        <f t="shared" si="1749"/>
        <v>#N/A</v>
      </c>
    </row>
    <row r="9729" spans="1:14" ht="15.75" customHeight="1" x14ac:dyDescent="0.35">
      <c r="A9729" s="7">
        <f t="shared" si="1737"/>
        <v>0</v>
      </c>
      <c r="B9729" s="7">
        <f t="shared" si="1738"/>
        <v>0</v>
      </c>
      <c r="C9729" s="7">
        <f t="shared" si="1739"/>
        <v>0</v>
      </c>
      <c r="D9729" s="7">
        <f t="shared" si="1740"/>
        <v>0</v>
      </c>
      <c r="E9729" s="7" t="e">
        <f>IF('Report DCM'!$H9729="In-Stream Video","Rich Media display banner",IF('Report DCM'!$I9729&gt;'Report DCM'!$J9729,"Standard",VLOOKUP(CONCATENATE(bd_adtype,"_",bd_creativetype),tabela,2,FALSE)))</f>
        <v>#N/A</v>
      </c>
      <c r="F9729" s="7">
        <f t="shared" si="1741"/>
        <v>0</v>
      </c>
      <c r="G9729" s="7">
        <f t="shared" si="1742"/>
        <v>0</v>
      </c>
      <c r="H9729" s="7">
        <f t="shared" si="1743"/>
        <v>0</v>
      </c>
      <c r="I9729" s="7">
        <f t="shared" si="1744"/>
        <v>0</v>
      </c>
      <c r="J9729" s="7">
        <f t="shared" si="1745"/>
        <v>0</v>
      </c>
      <c r="K9729" s="8" t="e">
        <f t="shared" si="1746"/>
        <v>#N/A</v>
      </c>
      <c r="L9729" s="7" t="e">
        <f t="shared" si="1747"/>
        <v>#N/A</v>
      </c>
      <c r="M9729" s="8" t="e">
        <f t="shared" si="1748"/>
        <v>#N/A</v>
      </c>
      <c r="N9729" s="8" t="e">
        <f t="shared" si="1749"/>
        <v>#N/A</v>
      </c>
    </row>
    <row r="9730" spans="1:14" ht="15.75" customHeight="1" x14ac:dyDescent="0.35">
      <c r="A9730" s="7">
        <f t="shared" ref="A9730:A9793" si="1750">bd_campaign</f>
        <v>0</v>
      </c>
      <c r="B9730" s="7">
        <f t="shared" ref="B9730:B9793" si="1751">bd_site</f>
        <v>0</v>
      </c>
      <c r="C9730" s="7">
        <f t="shared" ref="C9730:C9793" si="1752">bd_placement</f>
        <v>0</v>
      </c>
      <c r="D9730" s="7">
        <f t="shared" ref="D9730:D9793" si="1753">bd_placementID</f>
        <v>0</v>
      </c>
      <c r="E9730" s="7" t="e">
        <f>IF('Report DCM'!$H9730="In-Stream Video","Rich Media display banner",IF('Report DCM'!$I9730&gt;'Report DCM'!$J9730,"Standard",VLOOKUP(CONCATENATE(bd_adtype,"_",bd_creativetype),tabela,2,FALSE)))</f>
        <v>#N/A</v>
      </c>
      <c r="F9730" s="7">
        <f t="shared" ref="F9730:F9793" si="1754">bd_ad</f>
        <v>0</v>
      </c>
      <c r="G9730" s="7">
        <f t="shared" ref="G9730:G9793" si="1755">bd_adid</f>
        <v>0</v>
      </c>
      <c r="H9730" s="7">
        <f t="shared" ref="H9730:H9793" si="1756">bd_creativetype</f>
        <v>0</v>
      </c>
      <c r="I9730" s="7">
        <f t="shared" ref="I9730:I9793" si="1757">bd_impression</f>
        <v>0</v>
      </c>
      <c r="J9730" s="7">
        <f t="shared" ref="J9730:J9793" si="1758">bd_clicks</f>
        <v>0</v>
      </c>
      <c r="K9730" s="8" t="e">
        <f t="shared" ref="K9730:K9793" si="1759">VLOOKUP(E9730,tabela,2,FALSE)</f>
        <v>#N/A</v>
      </c>
      <c r="L9730" s="7" t="e">
        <f t="shared" ref="L9730:L9793" si="1760">VLOOKUP(E9730,tabela,3,FALSE)</f>
        <v>#N/A</v>
      </c>
      <c r="M9730" s="8" t="e">
        <f t="shared" si="1748"/>
        <v>#N/A</v>
      </c>
      <c r="N9730" s="8" t="e">
        <f t="shared" si="1749"/>
        <v>#N/A</v>
      </c>
    </row>
    <row r="9731" spans="1:14" ht="15.75" customHeight="1" x14ac:dyDescent="0.35">
      <c r="A9731" s="7">
        <f t="shared" si="1750"/>
        <v>0</v>
      </c>
      <c r="B9731" s="7">
        <f t="shared" si="1751"/>
        <v>0</v>
      </c>
      <c r="C9731" s="7">
        <f t="shared" si="1752"/>
        <v>0</v>
      </c>
      <c r="D9731" s="7">
        <f t="shared" si="1753"/>
        <v>0</v>
      </c>
      <c r="E9731" s="7" t="e">
        <f>IF('Report DCM'!$H9731="In-Stream Video","Rich Media display banner",IF('Report DCM'!$I9731&gt;'Report DCM'!$J9731,"Standard",VLOOKUP(CONCATENATE(bd_adtype,"_",bd_creativetype),tabela,2,FALSE)))</f>
        <v>#N/A</v>
      </c>
      <c r="F9731" s="7">
        <f t="shared" si="1754"/>
        <v>0</v>
      </c>
      <c r="G9731" s="7">
        <f t="shared" si="1755"/>
        <v>0</v>
      </c>
      <c r="H9731" s="7">
        <f t="shared" si="1756"/>
        <v>0</v>
      </c>
      <c r="I9731" s="7">
        <f t="shared" si="1757"/>
        <v>0</v>
      </c>
      <c r="J9731" s="7">
        <f t="shared" si="1758"/>
        <v>0</v>
      </c>
      <c r="K9731" s="8" t="e">
        <f t="shared" si="1759"/>
        <v>#N/A</v>
      </c>
      <c r="L9731" s="7" t="e">
        <f t="shared" si="1760"/>
        <v>#N/A</v>
      </c>
      <c r="M9731" s="8" t="e">
        <f t="shared" si="1748"/>
        <v>#N/A</v>
      </c>
      <c r="N9731" s="8" t="e">
        <f t="shared" si="1749"/>
        <v>#N/A</v>
      </c>
    </row>
    <row r="9732" spans="1:14" ht="15.75" customHeight="1" x14ac:dyDescent="0.35">
      <c r="A9732" s="7">
        <f t="shared" si="1750"/>
        <v>0</v>
      </c>
      <c r="B9732" s="7">
        <f t="shared" si="1751"/>
        <v>0</v>
      </c>
      <c r="C9732" s="7">
        <f t="shared" si="1752"/>
        <v>0</v>
      </c>
      <c r="D9732" s="7">
        <f t="shared" si="1753"/>
        <v>0</v>
      </c>
      <c r="E9732" s="7" t="e">
        <f>IF('Report DCM'!$H9732="In-Stream Video","Rich Media display banner",IF('Report DCM'!$I9732&gt;'Report DCM'!$J9732,"Standard",VLOOKUP(CONCATENATE(bd_adtype,"_",bd_creativetype),tabela,2,FALSE)))</f>
        <v>#N/A</v>
      </c>
      <c r="F9732" s="7">
        <f t="shared" si="1754"/>
        <v>0</v>
      </c>
      <c r="G9732" s="7">
        <f t="shared" si="1755"/>
        <v>0</v>
      </c>
      <c r="H9732" s="7">
        <f t="shared" si="1756"/>
        <v>0</v>
      </c>
      <c r="I9732" s="7">
        <f t="shared" si="1757"/>
        <v>0</v>
      </c>
      <c r="J9732" s="7">
        <f t="shared" si="1758"/>
        <v>0</v>
      </c>
      <c r="K9732" s="8" t="e">
        <f t="shared" si="1759"/>
        <v>#N/A</v>
      </c>
      <c r="L9732" s="7" t="e">
        <f t="shared" si="1760"/>
        <v>#N/A</v>
      </c>
      <c r="M9732" s="8" t="e">
        <f t="shared" si="1748"/>
        <v>#N/A</v>
      </c>
      <c r="N9732" s="8" t="e">
        <f t="shared" si="1749"/>
        <v>#N/A</v>
      </c>
    </row>
    <row r="9733" spans="1:14" ht="15.75" customHeight="1" x14ac:dyDescent="0.35">
      <c r="A9733" s="7">
        <f t="shared" si="1750"/>
        <v>0</v>
      </c>
      <c r="B9733" s="7">
        <f t="shared" si="1751"/>
        <v>0</v>
      </c>
      <c r="C9733" s="7">
        <f t="shared" si="1752"/>
        <v>0</v>
      </c>
      <c r="D9733" s="7">
        <f t="shared" si="1753"/>
        <v>0</v>
      </c>
      <c r="E9733" s="7" t="e">
        <f>IF('Report DCM'!$H9733="In-Stream Video","Rich Media display banner",IF('Report DCM'!$I9733&gt;'Report DCM'!$J9733,"Standard",VLOOKUP(CONCATENATE(bd_adtype,"_",bd_creativetype),tabela,2,FALSE)))</f>
        <v>#N/A</v>
      </c>
      <c r="F9733" s="7">
        <f t="shared" si="1754"/>
        <v>0</v>
      </c>
      <c r="G9733" s="7">
        <f t="shared" si="1755"/>
        <v>0</v>
      </c>
      <c r="H9733" s="7">
        <f t="shared" si="1756"/>
        <v>0</v>
      </c>
      <c r="I9733" s="7">
        <f t="shared" si="1757"/>
        <v>0</v>
      </c>
      <c r="J9733" s="7">
        <f t="shared" si="1758"/>
        <v>0</v>
      </c>
      <c r="K9733" s="8" t="e">
        <f t="shared" si="1759"/>
        <v>#N/A</v>
      </c>
      <c r="L9733" s="7" t="e">
        <f t="shared" si="1760"/>
        <v>#N/A</v>
      </c>
      <c r="M9733" s="8" t="e">
        <f t="shared" si="1748"/>
        <v>#N/A</v>
      </c>
      <c r="N9733" s="8" t="e">
        <f t="shared" si="1749"/>
        <v>#N/A</v>
      </c>
    </row>
    <row r="9734" spans="1:14" ht="15.75" customHeight="1" x14ac:dyDescent="0.35">
      <c r="A9734" s="7">
        <f t="shared" si="1750"/>
        <v>0</v>
      </c>
      <c r="B9734" s="7">
        <f t="shared" si="1751"/>
        <v>0</v>
      </c>
      <c r="C9734" s="7">
        <f t="shared" si="1752"/>
        <v>0</v>
      </c>
      <c r="D9734" s="7">
        <f t="shared" si="1753"/>
        <v>0</v>
      </c>
      <c r="E9734" s="7" t="e">
        <f>IF('Report DCM'!$H9734="In-Stream Video","Rich Media display banner",IF('Report DCM'!$I9734&gt;'Report DCM'!$J9734,"Standard",VLOOKUP(CONCATENATE(bd_adtype,"_",bd_creativetype),tabela,2,FALSE)))</f>
        <v>#N/A</v>
      </c>
      <c r="F9734" s="7">
        <f t="shared" si="1754"/>
        <v>0</v>
      </c>
      <c r="G9734" s="7">
        <f t="shared" si="1755"/>
        <v>0</v>
      </c>
      <c r="H9734" s="7">
        <f t="shared" si="1756"/>
        <v>0</v>
      </c>
      <c r="I9734" s="7">
        <f t="shared" si="1757"/>
        <v>0</v>
      </c>
      <c r="J9734" s="7">
        <f t="shared" si="1758"/>
        <v>0</v>
      </c>
      <c r="K9734" s="8" t="e">
        <f t="shared" si="1759"/>
        <v>#N/A</v>
      </c>
      <c r="L9734" s="7" t="e">
        <f t="shared" si="1760"/>
        <v>#N/A</v>
      </c>
      <c r="M9734" s="8" t="e">
        <f t="shared" si="1748"/>
        <v>#N/A</v>
      </c>
      <c r="N9734" s="8" t="e">
        <f t="shared" si="1749"/>
        <v>#N/A</v>
      </c>
    </row>
    <row r="9735" spans="1:14" ht="15.75" customHeight="1" x14ac:dyDescent="0.35">
      <c r="A9735" s="7">
        <f t="shared" si="1750"/>
        <v>0</v>
      </c>
      <c r="B9735" s="7">
        <f t="shared" si="1751"/>
        <v>0</v>
      </c>
      <c r="C9735" s="7">
        <f t="shared" si="1752"/>
        <v>0</v>
      </c>
      <c r="D9735" s="7">
        <f t="shared" si="1753"/>
        <v>0</v>
      </c>
      <c r="E9735" s="7" t="e">
        <f>IF('Report DCM'!$H9735="In-Stream Video","Rich Media display banner",IF('Report DCM'!$I9735&gt;'Report DCM'!$J9735,"Standard",VLOOKUP(CONCATENATE(bd_adtype,"_",bd_creativetype),tabela,2,FALSE)))</f>
        <v>#N/A</v>
      </c>
      <c r="F9735" s="7">
        <f t="shared" si="1754"/>
        <v>0</v>
      </c>
      <c r="G9735" s="7">
        <f t="shared" si="1755"/>
        <v>0</v>
      </c>
      <c r="H9735" s="7">
        <f t="shared" si="1756"/>
        <v>0</v>
      </c>
      <c r="I9735" s="7">
        <f t="shared" si="1757"/>
        <v>0</v>
      </c>
      <c r="J9735" s="7">
        <f t="shared" si="1758"/>
        <v>0</v>
      </c>
      <c r="K9735" s="8" t="e">
        <f t="shared" si="1759"/>
        <v>#N/A</v>
      </c>
      <c r="L9735" s="7" t="e">
        <f t="shared" si="1760"/>
        <v>#N/A</v>
      </c>
      <c r="M9735" s="8" t="e">
        <f t="shared" si="1748"/>
        <v>#N/A</v>
      </c>
      <c r="N9735" s="8" t="e">
        <f t="shared" si="1749"/>
        <v>#N/A</v>
      </c>
    </row>
    <row r="9736" spans="1:14" ht="15.75" customHeight="1" x14ac:dyDescent="0.35">
      <c r="A9736" s="7">
        <f t="shared" si="1750"/>
        <v>0</v>
      </c>
      <c r="B9736" s="7">
        <f t="shared" si="1751"/>
        <v>0</v>
      </c>
      <c r="C9736" s="7">
        <f t="shared" si="1752"/>
        <v>0</v>
      </c>
      <c r="D9736" s="7">
        <f t="shared" si="1753"/>
        <v>0</v>
      </c>
      <c r="E9736" s="7" t="e">
        <f>IF('Report DCM'!$H9736="In-Stream Video","Rich Media display banner",IF('Report DCM'!$I9736&gt;'Report DCM'!$J9736,"Standard",VLOOKUP(CONCATENATE(bd_adtype,"_",bd_creativetype),tabela,2,FALSE)))</f>
        <v>#N/A</v>
      </c>
      <c r="F9736" s="7">
        <f t="shared" si="1754"/>
        <v>0</v>
      </c>
      <c r="G9736" s="7">
        <f t="shared" si="1755"/>
        <v>0</v>
      </c>
      <c r="H9736" s="7">
        <f t="shared" si="1756"/>
        <v>0</v>
      </c>
      <c r="I9736" s="7">
        <f t="shared" si="1757"/>
        <v>0</v>
      </c>
      <c r="J9736" s="7">
        <f t="shared" si="1758"/>
        <v>0</v>
      </c>
      <c r="K9736" s="8" t="e">
        <f t="shared" si="1759"/>
        <v>#N/A</v>
      </c>
      <c r="L9736" s="7" t="e">
        <f t="shared" si="1760"/>
        <v>#N/A</v>
      </c>
      <c r="M9736" s="8" t="e">
        <f t="shared" si="1748"/>
        <v>#N/A</v>
      </c>
      <c r="N9736" s="8" t="e">
        <f t="shared" si="1749"/>
        <v>#N/A</v>
      </c>
    </row>
    <row r="9737" spans="1:14" ht="15.75" customHeight="1" x14ac:dyDescent="0.35">
      <c r="A9737" s="7">
        <f t="shared" si="1750"/>
        <v>0</v>
      </c>
      <c r="B9737" s="7">
        <f t="shared" si="1751"/>
        <v>0</v>
      </c>
      <c r="C9737" s="7">
        <f t="shared" si="1752"/>
        <v>0</v>
      </c>
      <c r="D9737" s="7">
        <f t="shared" si="1753"/>
        <v>0</v>
      </c>
      <c r="E9737" s="7" t="e">
        <f>IF('Report DCM'!$H9737="In-Stream Video","Rich Media display banner",IF('Report DCM'!$I9737&gt;'Report DCM'!$J9737,"Standard",VLOOKUP(CONCATENATE(bd_adtype,"_",bd_creativetype),tabela,2,FALSE)))</f>
        <v>#N/A</v>
      </c>
      <c r="F9737" s="7">
        <f t="shared" si="1754"/>
        <v>0</v>
      </c>
      <c r="G9737" s="7">
        <f t="shared" si="1755"/>
        <v>0</v>
      </c>
      <c r="H9737" s="7">
        <f t="shared" si="1756"/>
        <v>0</v>
      </c>
      <c r="I9737" s="7">
        <f t="shared" si="1757"/>
        <v>0</v>
      </c>
      <c r="J9737" s="7">
        <f t="shared" si="1758"/>
        <v>0</v>
      </c>
      <c r="K9737" s="8" t="e">
        <f t="shared" si="1759"/>
        <v>#N/A</v>
      </c>
      <c r="L9737" s="7" t="e">
        <f t="shared" si="1760"/>
        <v>#N/A</v>
      </c>
      <c r="M9737" s="8" t="e">
        <f t="shared" si="1748"/>
        <v>#N/A</v>
      </c>
      <c r="N9737" s="8" t="e">
        <f t="shared" si="1749"/>
        <v>#N/A</v>
      </c>
    </row>
    <row r="9738" spans="1:14" ht="15.75" customHeight="1" x14ac:dyDescent="0.35">
      <c r="A9738" s="7">
        <f t="shared" si="1750"/>
        <v>0</v>
      </c>
      <c r="B9738" s="7">
        <f t="shared" si="1751"/>
        <v>0</v>
      </c>
      <c r="C9738" s="7">
        <f t="shared" si="1752"/>
        <v>0</v>
      </c>
      <c r="D9738" s="7">
        <f t="shared" si="1753"/>
        <v>0</v>
      </c>
      <c r="E9738" s="7" t="e">
        <f>IF('Report DCM'!$H9738="In-Stream Video","Rich Media display banner",IF('Report DCM'!$I9738&gt;'Report DCM'!$J9738,"Standard",VLOOKUP(CONCATENATE(bd_adtype,"_",bd_creativetype),tabela,2,FALSE)))</f>
        <v>#N/A</v>
      </c>
      <c r="F9738" s="7">
        <f t="shared" si="1754"/>
        <v>0</v>
      </c>
      <c r="G9738" s="7">
        <f t="shared" si="1755"/>
        <v>0</v>
      </c>
      <c r="H9738" s="7">
        <f t="shared" si="1756"/>
        <v>0</v>
      </c>
      <c r="I9738" s="7">
        <f t="shared" si="1757"/>
        <v>0</v>
      </c>
      <c r="J9738" s="7">
        <f t="shared" si="1758"/>
        <v>0</v>
      </c>
      <c r="K9738" s="8" t="e">
        <f t="shared" si="1759"/>
        <v>#N/A</v>
      </c>
      <c r="L9738" s="7" t="e">
        <f t="shared" si="1760"/>
        <v>#N/A</v>
      </c>
      <c r="M9738" s="8" t="e">
        <f t="shared" si="1748"/>
        <v>#N/A</v>
      </c>
      <c r="N9738" s="8" t="e">
        <f t="shared" si="1749"/>
        <v>#N/A</v>
      </c>
    </row>
    <row r="9739" spans="1:14" ht="15.75" customHeight="1" x14ac:dyDescent="0.35">
      <c r="A9739" s="7">
        <f t="shared" si="1750"/>
        <v>0</v>
      </c>
      <c r="B9739" s="7">
        <f t="shared" si="1751"/>
        <v>0</v>
      </c>
      <c r="C9739" s="7">
        <f t="shared" si="1752"/>
        <v>0</v>
      </c>
      <c r="D9739" s="7">
        <f t="shared" si="1753"/>
        <v>0</v>
      </c>
      <c r="E9739" s="7" t="e">
        <f>IF('Report DCM'!$H9739="In-Stream Video","Rich Media display banner",IF('Report DCM'!$I9739&gt;'Report DCM'!$J9739,"Standard",VLOOKUP(CONCATENATE(bd_adtype,"_",bd_creativetype),tabela,2,FALSE)))</f>
        <v>#N/A</v>
      </c>
      <c r="F9739" s="7">
        <f t="shared" si="1754"/>
        <v>0</v>
      </c>
      <c r="G9739" s="7">
        <f t="shared" si="1755"/>
        <v>0</v>
      </c>
      <c r="H9739" s="7">
        <f t="shared" si="1756"/>
        <v>0</v>
      </c>
      <c r="I9739" s="7">
        <f t="shared" si="1757"/>
        <v>0</v>
      </c>
      <c r="J9739" s="7">
        <f t="shared" si="1758"/>
        <v>0</v>
      </c>
      <c r="K9739" s="8" t="e">
        <f t="shared" si="1759"/>
        <v>#N/A</v>
      </c>
      <c r="L9739" s="7" t="e">
        <f t="shared" si="1760"/>
        <v>#N/A</v>
      </c>
      <c r="M9739" s="8" t="e">
        <f t="shared" si="1748"/>
        <v>#N/A</v>
      </c>
      <c r="N9739" s="8" t="e">
        <f t="shared" si="1749"/>
        <v>#N/A</v>
      </c>
    </row>
    <row r="9740" spans="1:14" ht="15.75" customHeight="1" x14ac:dyDescent="0.35">
      <c r="A9740" s="7">
        <f t="shared" si="1750"/>
        <v>0</v>
      </c>
      <c r="B9740" s="7">
        <f t="shared" si="1751"/>
        <v>0</v>
      </c>
      <c r="C9740" s="7">
        <f t="shared" si="1752"/>
        <v>0</v>
      </c>
      <c r="D9740" s="7">
        <f t="shared" si="1753"/>
        <v>0</v>
      </c>
      <c r="E9740" s="7" t="e">
        <f>IF('Report DCM'!$H9740="In-Stream Video","Rich Media display banner",IF('Report DCM'!$I9740&gt;'Report DCM'!$J9740,"Standard",VLOOKUP(CONCATENATE(bd_adtype,"_",bd_creativetype),tabela,2,FALSE)))</f>
        <v>#N/A</v>
      </c>
      <c r="F9740" s="7">
        <f t="shared" si="1754"/>
        <v>0</v>
      </c>
      <c r="G9740" s="7">
        <f t="shared" si="1755"/>
        <v>0</v>
      </c>
      <c r="H9740" s="7">
        <f t="shared" si="1756"/>
        <v>0</v>
      </c>
      <c r="I9740" s="7">
        <f t="shared" si="1757"/>
        <v>0</v>
      </c>
      <c r="J9740" s="7">
        <f t="shared" si="1758"/>
        <v>0</v>
      </c>
      <c r="K9740" s="8" t="e">
        <f t="shared" si="1759"/>
        <v>#N/A</v>
      </c>
      <c r="L9740" s="7" t="e">
        <f t="shared" si="1760"/>
        <v>#N/A</v>
      </c>
      <c r="M9740" s="8" t="e">
        <f t="shared" si="1748"/>
        <v>#N/A</v>
      </c>
      <c r="N9740" s="8" t="e">
        <f t="shared" si="1749"/>
        <v>#N/A</v>
      </c>
    </row>
    <row r="9741" spans="1:14" ht="15.75" customHeight="1" x14ac:dyDescent="0.35">
      <c r="A9741" s="7">
        <f t="shared" si="1750"/>
        <v>0</v>
      </c>
      <c r="B9741" s="7">
        <f t="shared" si="1751"/>
        <v>0</v>
      </c>
      <c r="C9741" s="7">
        <f t="shared" si="1752"/>
        <v>0</v>
      </c>
      <c r="D9741" s="7">
        <f t="shared" si="1753"/>
        <v>0</v>
      </c>
      <c r="E9741" s="7" t="e">
        <f>IF('Report DCM'!$H9741="In-Stream Video","Rich Media display banner",IF('Report DCM'!$I9741&gt;'Report DCM'!$J9741,"Standard",VLOOKUP(CONCATENATE(bd_adtype,"_",bd_creativetype),tabela,2,FALSE)))</f>
        <v>#N/A</v>
      </c>
      <c r="F9741" s="7">
        <f t="shared" si="1754"/>
        <v>0</v>
      </c>
      <c r="G9741" s="7">
        <f t="shared" si="1755"/>
        <v>0</v>
      </c>
      <c r="H9741" s="7">
        <f t="shared" si="1756"/>
        <v>0</v>
      </c>
      <c r="I9741" s="7">
        <f t="shared" si="1757"/>
        <v>0</v>
      </c>
      <c r="J9741" s="7">
        <f t="shared" si="1758"/>
        <v>0</v>
      </c>
      <c r="K9741" s="8" t="e">
        <f t="shared" si="1759"/>
        <v>#N/A</v>
      </c>
      <c r="L9741" s="7" t="e">
        <f t="shared" si="1760"/>
        <v>#N/A</v>
      </c>
      <c r="M9741" s="8" t="e">
        <f t="shared" si="1748"/>
        <v>#N/A</v>
      </c>
      <c r="N9741" s="8" t="e">
        <f t="shared" si="1749"/>
        <v>#N/A</v>
      </c>
    </row>
    <row r="9742" spans="1:14" ht="15.75" customHeight="1" x14ac:dyDescent="0.35">
      <c r="A9742" s="7">
        <f t="shared" si="1750"/>
        <v>0</v>
      </c>
      <c r="B9742" s="7">
        <f t="shared" si="1751"/>
        <v>0</v>
      </c>
      <c r="C9742" s="7">
        <f t="shared" si="1752"/>
        <v>0</v>
      </c>
      <c r="D9742" s="7">
        <f t="shared" si="1753"/>
        <v>0</v>
      </c>
      <c r="E9742" s="7" t="e">
        <f>IF('Report DCM'!$H9742="In-Stream Video","Rich Media display banner",IF('Report DCM'!$I9742&gt;'Report DCM'!$J9742,"Standard",VLOOKUP(CONCATENATE(bd_adtype,"_",bd_creativetype),tabela,2,FALSE)))</f>
        <v>#N/A</v>
      </c>
      <c r="F9742" s="7">
        <f t="shared" si="1754"/>
        <v>0</v>
      </c>
      <c r="G9742" s="7">
        <f t="shared" si="1755"/>
        <v>0</v>
      </c>
      <c r="H9742" s="7">
        <f t="shared" si="1756"/>
        <v>0</v>
      </c>
      <c r="I9742" s="7">
        <f t="shared" si="1757"/>
        <v>0</v>
      </c>
      <c r="J9742" s="7">
        <f t="shared" si="1758"/>
        <v>0</v>
      </c>
      <c r="K9742" s="8" t="e">
        <f t="shared" si="1759"/>
        <v>#N/A</v>
      </c>
      <c r="L9742" s="7" t="e">
        <f t="shared" si="1760"/>
        <v>#N/A</v>
      </c>
      <c r="M9742" s="8" t="e">
        <f t="shared" si="1748"/>
        <v>#N/A</v>
      </c>
      <c r="N9742" s="8" t="e">
        <f t="shared" si="1749"/>
        <v>#N/A</v>
      </c>
    </row>
    <row r="9743" spans="1:14" ht="15.75" customHeight="1" x14ac:dyDescent="0.35">
      <c r="A9743" s="7">
        <f t="shared" si="1750"/>
        <v>0</v>
      </c>
      <c r="B9743" s="7">
        <f t="shared" si="1751"/>
        <v>0</v>
      </c>
      <c r="C9743" s="7">
        <f t="shared" si="1752"/>
        <v>0</v>
      </c>
      <c r="D9743" s="7">
        <f t="shared" si="1753"/>
        <v>0</v>
      </c>
      <c r="E9743" s="7" t="e">
        <f>IF('Report DCM'!$H9743="In-Stream Video","Rich Media display banner",IF('Report DCM'!$I9743&gt;'Report DCM'!$J9743,"Standard",VLOOKUP(CONCATENATE(bd_adtype,"_",bd_creativetype),tabela,2,FALSE)))</f>
        <v>#N/A</v>
      </c>
      <c r="F9743" s="7">
        <f t="shared" si="1754"/>
        <v>0</v>
      </c>
      <c r="G9743" s="7">
        <f t="shared" si="1755"/>
        <v>0</v>
      </c>
      <c r="H9743" s="7">
        <f t="shared" si="1756"/>
        <v>0</v>
      </c>
      <c r="I9743" s="7">
        <f t="shared" si="1757"/>
        <v>0</v>
      </c>
      <c r="J9743" s="7">
        <f t="shared" si="1758"/>
        <v>0</v>
      </c>
      <c r="K9743" s="8" t="e">
        <f t="shared" si="1759"/>
        <v>#N/A</v>
      </c>
      <c r="L9743" s="7" t="e">
        <f t="shared" si="1760"/>
        <v>#N/A</v>
      </c>
      <c r="M9743" s="8" t="e">
        <f t="shared" si="1748"/>
        <v>#N/A</v>
      </c>
      <c r="N9743" s="8" t="e">
        <f t="shared" si="1749"/>
        <v>#N/A</v>
      </c>
    </row>
    <row r="9744" spans="1:14" ht="15.75" customHeight="1" x14ac:dyDescent="0.35">
      <c r="A9744" s="7">
        <f t="shared" si="1750"/>
        <v>0</v>
      </c>
      <c r="B9744" s="7">
        <f t="shared" si="1751"/>
        <v>0</v>
      </c>
      <c r="C9744" s="7">
        <f t="shared" si="1752"/>
        <v>0</v>
      </c>
      <c r="D9744" s="7">
        <f t="shared" si="1753"/>
        <v>0</v>
      </c>
      <c r="E9744" s="7" t="e">
        <f>IF('Report DCM'!$H9744="In-Stream Video","Rich Media display banner",IF('Report DCM'!$I9744&gt;'Report DCM'!$J9744,"Standard",VLOOKUP(CONCATENATE(bd_adtype,"_",bd_creativetype),tabela,2,FALSE)))</f>
        <v>#N/A</v>
      </c>
      <c r="F9744" s="7">
        <f t="shared" si="1754"/>
        <v>0</v>
      </c>
      <c r="G9744" s="7">
        <f t="shared" si="1755"/>
        <v>0</v>
      </c>
      <c r="H9744" s="7">
        <f t="shared" si="1756"/>
        <v>0</v>
      </c>
      <c r="I9744" s="7">
        <f t="shared" si="1757"/>
        <v>0</v>
      </c>
      <c r="J9744" s="7">
        <f t="shared" si="1758"/>
        <v>0</v>
      </c>
      <c r="K9744" s="8" t="e">
        <f t="shared" si="1759"/>
        <v>#N/A</v>
      </c>
      <c r="L9744" s="7" t="e">
        <f t="shared" si="1760"/>
        <v>#N/A</v>
      </c>
      <c r="M9744" s="8" t="e">
        <f t="shared" si="1748"/>
        <v>#N/A</v>
      </c>
      <c r="N9744" s="8" t="e">
        <f t="shared" si="1749"/>
        <v>#N/A</v>
      </c>
    </row>
    <row r="9745" spans="1:14" ht="15.75" customHeight="1" x14ac:dyDescent="0.35">
      <c r="A9745" s="7">
        <f t="shared" si="1750"/>
        <v>0</v>
      </c>
      <c r="B9745" s="7">
        <f t="shared" si="1751"/>
        <v>0</v>
      </c>
      <c r="C9745" s="7">
        <f t="shared" si="1752"/>
        <v>0</v>
      </c>
      <c r="D9745" s="7">
        <f t="shared" si="1753"/>
        <v>0</v>
      </c>
      <c r="E9745" s="7" t="e">
        <f>IF('Report DCM'!$H9745="In-Stream Video","Rich Media display banner",IF('Report DCM'!$I9745&gt;'Report DCM'!$J9745,"Standard",VLOOKUP(CONCATENATE(bd_adtype,"_",bd_creativetype),tabela,2,FALSE)))</f>
        <v>#N/A</v>
      </c>
      <c r="F9745" s="7">
        <f t="shared" si="1754"/>
        <v>0</v>
      </c>
      <c r="G9745" s="7">
        <f t="shared" si="1755"/>
        <v>0</v>
      </c>
      <c r="H9745" s="7">
        <f t="shared" si="1756"/>
        <v>0</v>
      </c>
      <c r="I9745" s="7">
        <f t="shared" si="1757"/>
        <v>0</v>
      </c>
      <c r="J9745" s="7">
        <f t="shared" si="1758"/>
        <v>0</v>
      </c>
      <c r="K9745" s="8" t="e">
        <f t="shared" si="1759"/>
        <v>#N/A</v>
      </c>
      <c r="L9745" s="7" t="e">
        <f t="shared" si="1760"/>
        <v>#N/A</v>
      </c>
      <c r="M9745" s="8" t="e">
        <f t="shared" si="1748"/>
        <v>#N/A</v>
      </c>
      <c r="N9745" s="8" t="e">
        <f t="shared" si="1749"/>
        <v>#N/A</v>
      </c>
    </row>
    <row r="9746" spans="1:14" ht="15.75" customHeight="1" x14ac:dyDescent="0.35">
      <c r="A9746" s="7">
        <f t="shared" si="1750"/>
        <v>0</v>
      </c>
      <c r="B9746" s="7">
        <f t="shared" si="1751"/>
        <v>0</v>
      </c>
      <c r="C9746" s="7">
        <f t="shared" si="1752"/>
        <v>0</v>
      </c>
      <c r="D9746" s="7">
        <f t="shared" si="1753"/>
        <v>0</v>
      </c>
      <c r="E9746" s="7" t="e">
        <f>IF('Report DCM'!$H9746="In-Stream Video","Rich Media display banner",IF('Report DCM'!$I9746&gt;'Report DCM'!$J9746,"Standard",VLOOKUP(CONCATENATE(bd_adtype,"_",bd_creativetype),tabela,2,FALSE)))</f>
        <v>#N/A</v>
      </c>
      <c r="F9746" s="7">
        <f t="shared" si="1754"/>
        <v>0</v>
      </c>
      <c r="G9746" s="7">
        <f t="shared" si="1755"/>
        <v>0</v>
      </c>
      <c r="H9746" s="7">
        <f t="shared" si="1756"/>
        <v>0</v>
      </c>
      <c r="I9746" s="7">
        <f t="shared" si="1757"/>
        <v>0</v>
      </c>
      <c r="J9746" s="7">
        <f t="shared" si="1758"/>
        <v>0</v>
      </c>
      <c r="K9746" s="8" t="e">
        <f t="shared" si="1759"/>
        <v>#N/A</v>
      </c>
      <c r="L9746" s="7" t="e">
        <f t="shared" si="1760"/>
        <v>#N/A</v>
      </c>
      <c r="M9746" s="8" t="e">
        <f t="shared" si="1748"/>
        <v>#N/A</v>
      </c>
      <c r="N9746" s="8" t="e">
        <f t="shared" si="1749"/>
        <v>#N/A</v>
      </c>
    </row>
    <row r="9747" spans="1:14" ht="15.75" customHeight="1" x14ac:dyDescent="0.35">
      <c r="A9747" s="7">
        <f t="shared" si="1750"/>
        <v>0</v>
      </c>
      <c r="B9747" s="7">
        <f t="shared" si="1751"/>
        <v>0</v>
      </c>
      <c r="C9747" s="7">
        <f t="shared" si="1752"/>
        <v>0</v>
      </c>
      <c r="D9747" s="7">
        <f t="shared" si="1753"/>
        <v>0</v>
      </c>
      <c r="E9747" s="7" t="e">
        <f>IF('Report DCM'!$H9747="In-Stream Video","Rich Media display banner",IF('Report DCM'!$I9747&gt;'Report DCM'!$J9747,"Standard",VLOOKUP(CONCATENATE(bd_adtype,"_",bd_creativetype),tabela,2,FALSE)))</f>
        <v>#N/A</v>
      </c>
      <c r="F9747" s="7">
        <f t="shared" si="1754"/>
        <v>0</v>
      </c>
      <c r="G9747" s="7">
        <f t="shared" si="1755"/>
        <v>0</v>
      </c>
      <c r="H9747" s="7">
        <f t="shared" si="1756"/>
        <v>0</v>
      </c>
      <c r="I9747" s="7">
        <f t="shared" si="1757"/>
        <v>0</v>
      </c>
      <c r="J9747" s="7">
        <f t="shared" si="1758"/>
        <v>0</v>
      </c>
      <c r="K9747" s="8" t="e">
        <f t="shared" si="1759"/>
        <v>#N/A</v>
      </c>
      <c r="L9747" s="7" t="e">
        <f t="shared" si="1760"/>
        <v>#N/A</v>
      </c>
      <c r="M9747" s="8" t="e">
        <f t="shared" si="1748"/>
        <v>#N/A</v>
      </c>
      <c r="N9747" s="8" t="e">
        <f t="shared" si="1749"/>
        <v>#N/A</v>
      </c>
    </row>
    <row r="9748" spans="1:14" ht="15.75" customHeight="1" x14ac:dyDescent="0.35">
      <c r="A9748" s="7">
        <f t="shared" si="1750"/>
        <v>0</v>
      </c>
      <c r="B9748" s="7">
        <f t="shared" si="1751"/>
        <v>0</v>
      </c>
      <c r="C9748" s="7">
        <f t="shared" si="1752"/>
        <v>0</v>
      </c>
      <c r="D9748" s="7">
        <f t="shared" si="1753"/>
        <v>0</v>
      </c>
      <c r="E9748" s="7" t="e">
        <f>IF('Report DCM'!$H9748="In-Stream Video","Rich Media display banner",IF('Report DCM'!$I9748&gt;'Report DCM'!$J9748,"Standard",VLOOKUP(CONCATENATE(bd_adtype,"_",bd_creativetype),tabela,2,FALSE)))</f>
        <v>#N/A</v>
      </c>
      <c r="F9748" s="7">
        <f t="shared" si="1754"/>
        <v>0</v>
      </c>
      <c r="G9748" s="7">
        <f t="shared" si="1755"/>
        <v>0</v>
      </c>
      <c r="H9748" s="7">
        <f t="shared" si="1756"/>
        <v>0</v>
      </c>
      <c r="I9748" s="7">
        <f t="shared" si="1757"/>
        <v>0</v>
      </c>
      <c r="J9748" s="7">
        <f t="shared" si="1758"/>
        <v>0</v>
      </c>
      <c r="K9748" s="8" t="e">
        <f t="shared" si="1759"/>
        <v>#N/A</v>
      </c>
      <c r="L9748" s="7" t="e">
        <f t="shared" si="1760"/>
        <v>#N/A</v>
      </c>
      <c r="M9748" s="8" t="e">
        <f t="shared" si="1748"/>
        <v>#N/A</v>
      </c>
      <c r="N9748" s="8" t="e">
        <f t="shared" si="1749"/>
        <v>#N/A</v>
      </c>
    </row>
    <row r="9749" spans="1:14" ht="15.75" customHeight="1" x14ac:dyDescent="0.35">
      <c r="A9749" s="7">
        <f t="shared" si="1750"/>
        <v>0</v>
      </c>
      <c r="B9749" s="7">
        <f t="shared" si="1751"/>
        <v>0</v>
      </c>
      <c r="C9749" s="7">
        <f t="shared" si="1752"/>
        <v>0</v>
      </c>
      <c r="D9749" s="7">
        <f t="shared" si="1753"/>
        <v>0</v>
      </c>
      <c r="E9749" s="7" t="e">
        <f>IF('Report DCM'!$H9749="In-Stream Video","Rich Media display banner",IF('Report DCM'!$I9749&gt;'Report DCM'!$J9749,"Standard",VLOOKUP(CONCATENATE(bd_adtype,"_",bd_creativetype),tabela,2,FALSE)))</f>
        <v>#N/A</v>
      </c>
      <c r="F9749" s="7">
        <f t="shared" si="1754"/>
        <v>0</v>
      </c>
      <c r="G9749" s="7">
        <f t="shared" si="1755"/>
        <v>0</v>
      </c>
      <c r="H9749" s="7">
        <f t="shared" si="1756"/>
        <v>0</v>
      </c>
      <c r="I9749" s="7">
        <f t="shared" si="1757"/>
        <v>0</v>
      </c>
      <c r="J9749" s="7">
        <f t="shared" si="1758"/>
        <v>0</v>
      </c>
      <c r="K9749" s="8" t="e">
        <f t="shared" si="1759"/>
        <v>#N/A</v>
      </c>
      <c r="L9749" s="7" t="e">
        <f t="shared" si="1760"/>
        <v>#N/A</v>
      </c>
      <c r="M9749" s="8" t="e">
        <f t="shared" si="1748"/>
        <v>#N/A</v>
      </c>
      <c r="N9749" s="8" t="e">
        <f t="shared" si="1749"/>
        <v>#N/A</v>
      </c>
    </row>
    <row r="9750" spans="1:14" ht="15.75" customHeight="1" x14ac:dyDescent="0.35">
      <c r="A9750" s="7">
        <f t="shared" si="1750"/>
        <v>0</v>
      </c>
      <c r="B9750" s="7">
        <f t="shared" si="1751"/>
        <v>0</v>
      </c>
      <c r="C9750" s="7">
        <f t="shared" si="1752"/>
        <v>0</v>
      </c>
      <c r="D9750" s="7">
        <f t="shared" si="1753"/>
        <v>0</v>
      </c>
      <c r="E9750" s="7" t="e">
        <f>IF('Report DCM'!$H9750="In-Stream Video","Rich Media display banner",IF('Report DCM'!$I9750&gt;'Report DCM'!$J9750,"Standard",VLOOKUP(CONCATENATE(bd_adtype,"_",bd_creativetype),tabela,2,FALSE)))</f>
        <v>#N/A</v>
      </c>
      <c r="F9750" s="7">
        <f t="shared" si="1754"/>
        <v>0</v>
      </c>
      <c r="G9750" s="7">
        <f t="shared" si="1755"/>
        <v>0</v>
      </c>
      <c r="H9750" s="7">
        <f t="shared" si="1756"/>
        <v>0</v>
      </c>
      <c r="I9750" s="7">
        <f t="shared" si="1757"/>
        <v>0</v>
      </c>
      <c r="J9750" s="7">
        <f t="shared" si="1758"/>
        <v>0</v>
      </c>
      <c r="K9750" s="8" t="e">
        <f t="shared" si="1759"/>
        <v>#N/A</v>
      </c>
      <c r="L9750" s="7" t="e">
        <f t="shared" si="1760"/>
        <v>#N/A</v>
      </c>
      <c r="M9750" s="8" t="e">
        <f t="shared" si="1748"/>
        <v>#N/A</v>
      </c>
      <c r="N9750" s="8" t="e">
        <f t="shared" si="1749"/>
        <v>#N/A</v>
      </c>
    </row>
    <row r="9751" spans="1:14" ht="15.75" customHeight="1" x14ac:dyDescent="0.35">
      <c r="A9751" s="7">
        <f t="shared" si="1750"/>
        <v>0</v>
      </c>
      <c r="B9751" s="7">
        <f t="shared" si="1751"/>
        <v>0</v>
      </c>
      <c r="C9751" s="7">
        <f t="shared" si="1752"/>
        <v>0</v>
      </c>
      <c r="D9751" s="7">
        <f t="shared" si="1753"/>
        <v>0</v>
      </c>
      <c r="E9751" s="7" t="e">
        <f>IF('Report DCM'!$H9751="In-Stream Video","Rich Media display banner",IF('Report DCM'!$I9751&gt;'Report DCM'!$J9751,"Standard",VLOOKUP(CONCATENATE(bd_adtype,"_",bd_creativetype),tabela,2,FALSE)))</f>
        <v>#N/A</v>
      </c>
      <c r="F9751" s="7">
        <f t="shared" si="1754"/>
        <v>0</v>
      </c>
      <c r="G9751" s="7">
        <f t="shared" si="1755"/>
        <v>0</v>
      </c>
      <c r="H9751" s="7">
        <f t="shared" si="1756"/>
        <v>0</v>
      </c>
      <c r="I9751" s="7">
        <f t="shared" si="1757"/>
        <v>0</v>
      </c>
      <c r="J9751" s="7">
        <f t="shared" si="1758"/>
        <v>0</v>
      </c>
      <c r="K9751" s="8" t="e">
        <f t="shared" si="1759"/>
        <v>#N/A</v>
      </c>
      <c r="L9751" s="7" t="e">
        <f t="shared" si="1760"/>
        <v>#N/A</v>
      </c>
      <c r="M9751" s="8" t="e">
        <f t="shared" si="1748"/>
        <v>#N/A</v>
      </c>
      <c r="N9751" s="8" t="e">
        <f t="shared" si="1749"/>
        <v>#N/A</v>
      </c>
    </row>
    <row r="9752" spans="1:14" ht="15.75" customHeight="1" x14ac:dyDescent="0.35">
      <c r="A9752" s="7">
        <f t="shared" si="1750"/>
        <v>0</v>
      </c>
      <c r="B9752" s="7">
        <f t="shared" si="1751"/>
        <v>0</v>
      </c>
      <c r="C9752" s="7">
        <f t="shared" si="1752"/>
        <v>0</v>
      </c>
      <c r="D9752" s="7">
        <f t="shared" si="1753"/>
        <v>0</v>
      </c>
      <c r="E9752" s="7" t="e">
        <f>IF('Report DCM'!$H9752="In-Stream Video","Rich Media display banner",IF('Report DCM'!$I9752&gt;'Report DCM'!$J9752,"Standard",VLOOKUP(CONCATENATE(bd_adtype,"_",bd_creativetype),tabela,2,FALSE)))</f>
        <v>#N/A</v>
      </c>
      <c r="F9752" s="7">
        <f t="shared" si="1754"/>
        <v>0</v>
      </c>
      <c r="G9752" s="7">
        <f t="shared" si="1755"/>
        <v>0</v>
      </c>
      <c r="H9752" s="7">
        <f t="shared" si="1756"/>
        <v>0</v>
      </c>
      <c r="I9752" s="7">
        <f t="shared" si="1757"/>
        <v>0</v>
      </c>
      <c r="J9752" s="7">
        <f t="shared" si="1758"/>
        <v>0</v>
      </c>
      <c r="K9752" s="8" t="e">
        <f t="shared" si="1759"/>
        <v>#N/A</v>
      </c>
      <c r="L9752" s="7" t="e">
        <f t="shared" si="1760"/>
        <v>#N/A</v>
      </c>
      <c r="M9752" s="8" t="e">
        <f t="shared" si="1748"/>
        <v>#N/A</v>
      </c>
      <c r="N9752" s="8" t="e">
        <f t="shared" si="1749"/>
        <v>#N/A</v>
      </c>
    </row>
    <row r="9753" spans="1:14" ht="15.75" customHeight="1" x14ac:dyDescent="0.35">
      <c r="A9753" s="7">
        <f t="shared" si="1750"/>
        <v>0</v>
      </c>
      <c r="B9753" s="7">
        <f t="shared" si="1751"/>
        <v>0</v>
      </c>
      <c r="C9753" s="7">
        <f t="shared" si="1752"/>
        <v>0</v>
      </c>
      <c r="D9753" s="7">
        <f t="shared" si="1753"/>
        <v>0</v>
      </c>
      <c r="E9753" s="7" t="e">
        <f>IF('Report DCM'!$H9753="In-Stream Video","Rich Media display banner",IF('Report DCM'!$I9753&gt;'Report DCM'!$J9753,"Standard",VLOOKUP(CONCATENATE(bd_adtype,"_",bd_creativetype),tabela,2,FALSE)))</f>
        <v>#N/A</v>
      </c>
      <c r="F9753" s="7">
        <f t="shared" si="1754"/>
        <v>0</v>
      </c>
      <c r="G9753" s="7">
        <f t="shared" si="1755"/>
        <v>0</v>
      </c>
      <c r="H9753" s="7">
        <f t="shared" si="1756"/>
        <v>0</v>
      </c>
      <c r="I9753" s="7">
        <f t="shared" si="1757"/>
        <v>0</v>
      </c>
      <c r="J9753" s="7">
        <f t="shared" si="1758"/>
        <v>0</v>
      </c>
      <c r="K9753" s="8" t="e">
        <f t="shared" si="1759"/>
        <v>#N/A</v>
      </c>
      <c r="L9753" s="7" t="e">
        <f t="shared" si="1760"/>
        <v>#N/A</v>
      </c>
      <c r="M9753" s="8" t="e">
        <f t="shared" si="1748"/>
        <v>#N/A</v>
      </c>
      <c r="N9753" s="8" t="e">
        <f t="shared" si="1749"/>
        <v>#N/A</v>
      </c>
    </row>
    <row r="9754" spans="1:14" ht="15.75" customHeight="1" x14ac:dyDescent="0.35">
      <c r="A9754" s="7">
        <f t="shared" si="1750"/>
        <v>0</v>
      </c>
      <c r="B9754" s="7">
        <f t="shared" si="1751"/>
        <v>0</v>
      </c>
      <c r="C9754" s="7">
        <f t="shared" si="1752"/>
        <v>0</v>
      </c>
      <c r="D9754" s="7">
        <f t="shared" si="1753"/>
        <v>0</v>
      </c>
      <c r="E9754" s="7" t="e">
        <f>IF('Report DCM'!$H9754="In-Stream Video","Rich Media display banner",IF('Report DCM'!$I9754&gt;'Report DCM'!$J9754,"Standard",VLOOKUP(CONCATENATE(bd_adtype,"_",bd_creativetype),tabela,2,FALSE)))</f>
        <v>#N/A</v>
      </c>
      <c r="F9754" s="7">
        <f t="shared" si="1754"/>
        <v>0</v>
      </c>
      <c r="G9754" s="7">
        <f t="shared" si="1755"/>
        <v>0</v>
      </c>
      <c r="H9754" s="7">
        <f t="shared" si="1756"/>
        <v>0</v>
      </c>
      <c r="I9754" s="7">
        <f t="shared" si="1757"/>
        <v>0</v>
      </c>
      <c r="J9754" s="7">
        <f t="shared" si="1758"/>
        <v>0</v>
      </c>
      <c r="K9754" s="8" t="e">
        <f t="shared" si="1759"/>
        <v>#N/A</v>
      </c>
      <c r="L9754" s="7" t="e">
        <f t="shared" si="1760"/>
        <v>#N/A</v>
      </c>
      <c r="M9754" s="8" t="e">
        <f t="shared" si="1748"/>
        <v>#N/A</v>
      </c>
      <c r="N9754" s="8" t="e">
        <f t="shared" si="1749"/>
        <v>#N/A</v>
      </c>
    </row>
    <row r="9755" spans="1:14" ht="15.75" customHeight="1" x14ac:dyDescent="0.35">
      <c r="A9755" s="7">
        <f t="shared" si="1750"/>
        <v>0</v>
      </c>
      <c r="B9755" s="7">
        <f t="shared" si="1751"/>
        <v>0</v>
      </c>
      <c r="C9755" s="7">
        <f t="shared" si="1752"/>
        <v>0</v>
      </c>
      <c r="D9755" s="7">
        <f t="shared" si="1753"/>
        <v>0</v>
      </c>
      <c r="E9755" s="7" t="e">
        <f>IF('Report DCM'!$H9755="In-Stream Video","Rich Media display banner",IF('Report DCM'!$I9755&gt;'Report DCM'!$J9755,"Standard",VLOOKUP(CONCATENATE(bd_adtype,"_",bd_creativetype),tabela,2,FALSE)))</f>
        <v>#N/A</v>
      </c>
      <c r="F9755" s="7">
        <f t="shared" si="1754"/>
        <v>0</v>
      </c>
      <c r="G9755" s="7">
        <f t="shared" si="1755"/>
        <v>0</v>
      </c>
      <c r="H9755" s="7">
        <f t="shared" si="1756"/>
        <v>0</v>
      </c>
      <c r="I9755" s="7">
        <f t="shared" si="1757"/>
        <v>0</v>
      </c>
      <c r="J9755" s="7">
        <f t="shared" si="1758"/>
        <v>0</v>
      </c>
      <c r="K9755" s="8" t="e">
        <f t="shared" si="1759"/>
        <v>#N/A</v>
      </c>
      <c r="L9755" s="7" t="e">
        <f t="shared" si="1760"/>
        <v>#N/A</v>
      </c>
      <c r="M9755" s="8" t="e">
        <f t="shared" si="1748"/>
        <v>#N/A</v>
      </c>
      <c r="N9755" s="8" t="e">
        <f t="shared" si="1749"/>
        <v>#N/A</v>
      </c>
    </row>
    <row r="9756" spans="1:14" ht="15.75" customHeight="1" x14ac:dyDescent="0.35">
      <c r="A9756" s="7">
        <f t="shared" si="1750"/>
        <v>0</v>
      </c>
      <c r="B9756" s="7">
        <f t="shared" si="1751"/>
        <v>0</v>
      </c>
      <c r="C9756" s="7">
        <f t="shared" si="1752"/>
        <v>0</v>
      </c>
      <c r="D9756" s="7">
        <f t="shared" si="1753"/>
        <v>0</v>
      </c>
      <c r="E9756" s="7" t="e">
        <f>IF('Report DCM'!$H9756="In-Stream Video","Rich Media display banner",IF('Report DCM'!$I9756&gt;'Report DCM'!$J9756,"Standard",VLOOKUP(CONCATENATE(bd_adtype,"_",bd_creativetype),tabela,2,FALSE)))</f>
        <v>#N/A</v>
      </c>
      <c r="F9756" s="7">
        <f t="shared" si="1754"/>
        <v>0</v>
      </c>
      <c r="G9756" s="7">
        <f t="shared" si="1755"/>
        <v>0</v>
      </c>
      <c r="H9756" s="7">
        <f t="shared" si="1756"/>
        <v>0</v>
      </c>
      <c r="I9756" s="7">
        <f t="shared" si="1757"/>
        <v>0</v>
      </c>
      <c r="J9756" s="7">
        <f t="shared" si="1758"/>
        <v>0</v>
      </c>
      <c r="K9756" s="8" t="e">
        <f t="shared" si="1759"/>
        <v>#N/A</v>
      </c>
      <c r="L9756" s="7" t="e">
        <f t="shared" si="1760"/>
        <v>#N/A</v>
      </c>
      <c r="M9756" s="8" t="e">
        <f t="shared" si="1748"/>
        <v>#N/A</v>
      </c>
      <c r="N9756" s="8" t="e">
        <f t="shared" si="1749"/>
        <v>#N/A</v>
      </c>
    </row>
    <row r="9757" spans="1:14" ht="15.75" customHeight="1" x14ac:dyDescent="0.35">
      <c r="A9757" s="7">
        <f t="shared" si="1750"/>
        <v>0</v>
      </c>
      <c r="B9757" s="7">
        <f t="shared" si="1751"/>
        <v>0</v>
      </c>
      <c r="C9757" s="7">
        <f t="shared" si="1752"/>
        <v>0</v>
      </c>
      <c r="D9757" s="7">
        <f t="shared" si="1753"/>
        <v>0</v>
      </c>
      <c r="E9757" s="7" t="e">
        <f>IF('Report DCM'!$H9757="In-Stream Video","Rich Media display banner",IF('Report DCM'!$I9757&gt;'Report DCM'!$J9757,"Standard",VLOOKUP(CONCATENATE(bd_adtype,"_",bd_creativetype),tabela,2,FALSE)))</f>
        <v>#N/A</v>
      </c>
      <c r="F9757" s="7">
        <f t="shared" si="1754"/>
        <v>0</v>
      </c>
      <c r="G9757" s="7">
        <f t="shared" si="1755"/>
        <v>0</v>
      </c>
      <c r="H9757" s="7">
        <f t="shared" si="1756"/>
        <v>0</v>
      </c>
      <c r="I9757" s="7">
        <f t="shared" si="1757"/>
        <v>0</v>
      </c>
      <c r="J9757" s="7">
        <f t="shared" si="1758"/>
        <v>0</v>
      </c>
      <c r="K9757" s="8" t="e">
        <f t="shared" si="1759"/>
        <v>#N/A</v>
      </c>
      <c r="L9757" s="7" t="e">
        <f t="shared" si="1760"/>
        <v>#N/A</v>
      </c>
      <c r="M9757" s="8" t="e">
        <f t="shared" si="1748"/>
        <v>#N/A</v>
      </c>
      <c r="N9757" s="8" t="e">
        <f t="shared" si="1749"/>
        <v>#N/A</v>
      </c>
    </row>
    <row r="9758" spans="1:14" ht="15.75" customHeight="1" x14ac:dyDescent="0.35">
      <c r="A9758" s="7">
        <f t="shared" si="1750"/>
        <v>0</v>
      </c>
      <c r="B9758" s="7">
        <f t="shared" si="1751"/>
        <v>0</v>
      </c>
      <c r="C9758" s="7">
        <f t="shared" si="1752"/>
        <v>0</v>
      </c>
      <c r="D9758" s="7">
        <f t="shared" si="1753"/>
        <v>0</v>
      </c>
      <c r="E9758" s="7" t="e">
        <f>IF('Report DCM'!$H9758="In-Stream Video","Rich Media display banner",IF('Report DCM'!$I9758&gt;'Report DCM'!$J9758,"Standard",VLOOKUP(CONCATENATE(bd_adtype,"_",bd_creativetype),tabela,2,FALSE)))</f>
        <v>#N/A</v>
      </c>
      <c r="F9758" s="7">
        <f t="shared" si="1754"/>
        <v>0</v>
      </c>
      <c r="G9758" s="7">
        <f t="shared" si="1755"/>
        <v>0</v>
      </c>
      <c r="H9758" s="7">
        <f t="shared" si="1756"/>
        <v>0</v>
      </c>
      <c r="I9758" s="7">
        <f t="shared" si="1757"/>
        <v>0</v>
      </c>
      <c r="J9758" s="7">
        <f t="shared" si="1758"/>
        <v>0</v>
      </c>
      <c r="K9758" s="8" t="e">
        <f t="shared" si="1759"/>
        <v>#N/A</v>
      </c>
      <c r="L9758" s="7" t="e">
        <f t="shared" si="1760"/>
        <v>#N/A</v>
      </c>
      <c r="M9758" s="8" t="e">
        <f t="shared" si="1748"/>
        <v>#N/A</v>
      </c>
      <c r="N9758" s="8" t="e">
        <f t="shared" si="1749"/>
        <v>#N/A</v>
      </c>
    </row>
    <row r="9759" spans="1:14" ht="15.75" customHeight="1" x14ac:dyDescent="0.35">
      <c r="A9759" s="7">
        <f t="shared" si="1750"/>
        <v>0</v>
      </c>
      <c r="B9759" s="7">
        <f t="shared" si="1751"/>
        <v>0</v>
      </c>
      <c r="C9759" s="7">
        <f t="shared" si="1752"/>
        <v>0</v>
      </c>
      <c r="D9759" s="7">
        <f t="shared" si="1753"/>
        <v>0</v>
      </c>
      <c r="E9759" s="7" t="e">
        <f>IF('Report DCM'!$H9759="In-Stream Video","Rich Media display banner",IF('Report DCM'!$I9759&gt;'Report DCM'!$J9759,"Standard",VLOOKUP(CONCATENATE(bd_adtype,"_",bd_creativetype),tabela,2,FALSE)))</f>
        <v>#N/A</v>
      </c>
      <c r="F9759" s="7">
        <f t="shared" si="1754"/>
        <v>0</v>
      </c>
      <c r="G9759" s="7">
        <f t="shared" si="1755"/>
        <v>0</v>
      </c>
      <c r="H9759" s="7">
        <f t="shared" si="1756"/>
        <v>0</v>
      </c>
      <c r="I9759" s="7">
        <f t="shared" si="1757"/>
        <v>0</v>
      </c>
      <c r="J9759" s="7">
        <f t="shared" si="1758"/>
        <v>0</v>
      </c>
      <c r="K9759" s="8" t="e">
        <f t="shared" si="1759"/>
        <v>#N/A</v>
      </c>
      <c r="L9759" s="7" t="e">
        <f t="shared" si="1760"/>
        <v>#N/A</v>
      </c>
      <c r="M9759" s="8" t="e">
        <f t="shared" si="1748"/>
        <v>#N/A</v>
      </c>
      <c r="N9759" s="8" t="e">
        <f t="shared" si="1749"/>
        <v>#N/A</v>
      </c>
    </row>
    <row r="9760" spans="1:14" ht="15.75" customHeight="1" x14ac:dyDescent="0.35">
      <c r="A9760" s="7">
        <f t="shared" si="1750"/>
        <v>0</v>
      </c>
      <c r="B9760" s="7">
        <f t="shared" si="1751"/>
        <v>0</v>
      </c>
      <c r="C9760" s="7">
        <f t="shared" si="1752"/>
        <v>0</v>
      </c>
      <c r="D9760" s="7">
        <f t="shared" si="1753"/>
        <v>0</v>
      </c>
      <c r="E9760" s="7" t="e">
        <f>IF('Report DCM'!$H9760="In-Stream Video","Rich Media display banner",IF('Report DCM'!$I9760&gt;'Report DCM'!$J9760,"Standard",VLOOKUP(CONCATENATE(bd_adtype,"_",bd_creativetype),tabela,2,FALSE)))</f>
        <v>#N/A</v>
      </c>
      <c r="F9760" s="7">
        <f t="shared" si="1754"/>
        <v>0</v>
      </c>
      <c r="G9760" s="7">
        <f t="shared" si="1755"/>
        <v>0</v>
      </c>
      <c r="H9760" s="7">
        <f t="shared" si="1756"/>
        <v>0</v>
      </c>
      <c r="I9760" s="7">
        <f t="shared" si="1757"/>
        <v>0</v>
      </c>
      <c r="J9760" s="7">
        <f t="shared" si="1758"/>
        <v>0</v>
      </c>
      <c r="K9760" s="8" t="e">
        <f t="shared" si="1759"/>
        <v>#N/A</v>
      </c>
      <c r="L9760" s="7" t="e">
        <f t="shared" si="1760"/>
        <v>#N/A</v>
      </c>
      <c r="M9760" s="8" t="e">
        <f t="shared" si="1748"/>
        <v>#N/A</v>
      </c>
      <c r="N9760" s="8" t="e">
        <f t="shared" si="1749"/>
        <v>#N/A</v>
      </c>
    </row>
    <row r="9761" spans="1:14" ht="15.75" customHeight="1" x14ac:dyDescent="0.35">
      <c r="A9761" s="7">
        <f t="shared" si="1750"/>
        <v>0</v>
      </c>
      <c r="B9761" s="7">
        <f t="shared" si="1751"/>
        <v>0</v>
      </c>
      <c r="C9761" s="7">
        <f t="shared" si="1752"/>
        <v>0</v>
      </c>
      <c r="D9761" s="7">
        <f t="shared" si="1753"/>
        <v>0</v>
      </c>
      <c r="E9761" s="7" t="e">
        <f>IF('Report DCM'!$H9761="In-Stream Video","Rich Media display banner",IF('Report DCM'!$I9761&gt;'Report DCM'!$J9761,"Standard",VLOOKUP(CONCATENATE(bd_adtype,"_",bd_creativetype),tabela,2,FALSE)))</f>
        <v>#N/A</v>
      </c>
      <c r="F9761" s="7">
        <f t="shared" si="1754"/>
        <v>0</v>
      </c>
      <c r="G9761" s="7">
        <f t="shared" si="1755"/>
        <v>0</v>
      </c>
      <c r="H9761" s="7">
        <f t="shared" si="1756"/>
        <v>0</v>
      </c>
      <c r="I9761" s="7">
        <f t="shared" si="1757"/>
        <v>0</v>
      </c>
      <c r="J9761" s="7">
        <f t="shared" si="1758"/>
        <v>0</v>
      </c>
      <c r="K9761" s="8" t="e">
        <f t="shared" si="1759"/>
        <v>#N/A</v>
      </c>
      <c r="L9761" s="7" t="e">
        <f t="shared" si="1760"/>
        <v>#N/A</v>
      </c>
      <c r="M9761" s="8" t="e">
        <f t="shared" si="1748"/>
        <v>#N/A</v>
      </c>
      <c r="N9761" s="8" t="e">
        <f t="shared" si="1749"/>
        <v>#N/A</v>
      </c>
    </row>
    <row r="9762" spans="1:14" ht="15.75" customHeight="1" x14ac:dyDescent="0.35">
      <c r="A9762" s="7">
        <f t="shared" si="1750"/>
        <v>0</v>
      </c>
      <c r="B9762" s="7">
        <f t="shared" si="1751"/>
        <v>0</v>
      </c>
      <c r="C9762" s="7">
        <f t="shared" si="1752"/>
        <v>0</v>
      </c>
      <c r="D9762" s="7">
        <f t="shared" si="1753"/>
        <v>0</v>
      </c>
      <c r="E9762" s="7" t="e">
        <f>IF('Report DCM'!$H9762="In-Stream Video","Rich Media display banner",IF('Report DCM'!$I9762&gt;'Report DCM'!$J9762,"Standard",VLOOKUP(CONCATENATE(bd_adtype,"_",bd_creativetype),tabela,2,FALSE)))</f>
        <v>#N/A</v>
      </c>
      <c r="F9762" s="7">
        <f t="shared" si="1754"/>
        <v>0</v>
      </c>
      <c r="G9762" s="7">
        <f t="shared" si="1755"/>
        <v>0</v>
      </c>
      <c r="H9762" s="7">
        <f t="shared" si="1756"/>
        <v>0</v>
      </c>
      <c r="I9762" s="7">
        <f t="shared" si="1757"/>
        <v>0</v>
      </c>
      <c r="J9762" s="7">
        <f t="shared" si="1758"/>
        <v>0</v>
      </c>
      <c r="K9762" s="8" t="e">
        <f t="shared" si="1759"/>
        <v>#N/A</v>
      </c>
      <c r="L9762" s="7" t="e">
        <f t="shared" si="1760"/>
        <v>#N/A</v>
      </c>
      <c r="M9762" s="8" t="e">
        <f t="shared" si="1748"/>
        <v>#N/A</v>
      </c>
      <c r="N9762" s="8" t="e">
        <f t="shared" si="1749"/>
        <v>#N/A</v>
      </c>
    </row>
    <row r="9763" spans="1:14" ht="15.75" customHeight="1" x14ac:dyDescent="0.35">
      <c r="A9763" s="7">
        <f t="shared" si="1750"/>
        <v>0</v>
      </c>
      <c r="B9763" s="7">
        <f t="shared" si="1751"/>
        <v>0</v>
      </c>
      <c r="C9763" s="7">
        <f t="shared" si="1752"/>
        <v>0</v>
      </c>
      <c r="D9763" s="7">
        <f t="shared" si="1753"/>
        <v>0</v>
      </c>
      <c r="E9763" s="7" t="e">
        <f>IF('Report DCM'!$H9763="In-Stream Video","Rich Media display banner",IF('Report DCM'!$I9763&gt;'Report DCM'!$J9763,"Standard",VLOOKUP(CONCATENATE(bd_adtype,"_",bd_creativetype),tabela,2,FALSE)))</f>
        <v>#N/A</v>
      </c>
      <c r="F9763" s="7">
        <f t="shared" si="1754"/>
        <v>0</v>
      </c>
      <c r="G9763" s="7">
        <f t="shared" si="1755"/>
        <v>0</v>
      </c>
      <c r="H9763" s="7">
        <f t="shared" si="1756"/>
        <v>0</v>
      </c>
      <c r="I9763" s="7">
        <f t="shared" si="1757"/>
        <v>0</v>
      </c>
      <c r="J9763" s="7">
        <f t="shared" si="1758"/>
        <v>0</v>
      </c>
      <c r="K9763" s="8" t="e">
        <f t="shared" si="1759"/>
        <v>#N/A</v>
      </c>
      <c r="L9763" s="7" t="e">
        <f t="shared" si="1760"/>
        <v>#N/A</v>
      </c>
      <c r="M9763" s="8" t="e">
        <f t="shared" si="1748"/>
        <v>#N/A</v>
      </c>
      <c r="N9763" s="8" t="e">
        <f t="shared" si="1749"/>
        <v>#N/A</v>
      </c>
    </row>
    <row r="9764" spans="1:14" ht="15.75" customHeight="1" x14ac:dyDescent="0.35">
      <c r="A9764" s="7">
        <f t="shared" si="1750"/>
        <v>0</v>
      </c>
      <c r="B9764" s="7">
        <f t="shared" si="1751"/>
        <v>0</v>
      </c>
      <c r="C9764" s="7">
        <f t="shared" si="1752"/>
        <v>0</v>
      </c>
      <c r="D9764" s="7">
        <f t="shared" si="1753"/>
        <v>0</v>
      </c>
      <c r="E9764" s="7" t="e">
        <f>IF('Report DCM'!$H9764="In-Stream Video","Rich Media display banner",IF('Report DCM'!$I9764&gt;'Report DCM'!$J9764,"Standard",VLOOKUP(CONCATENATE(bd_adtype,"_",bd_creativetype),tabela,2,FALSE)))</f>
        <v>#N/A</v>
      </c>
      <c r="F9764" s="7">
        <f t="shared" si="1754"/>
        <v>0</v>
      </c>
      <c r="G9764" s="7">
        <f t="shared" si="1755"/>
        <v>0</v>
      </c>
      <c r="H9764" s="7">
        <f t="shared" si="1756"/>
        <v>0</v>
      </c>
      <c r="I9764" s="7">
        <f t="shared" si="1757"/>
        <v>0</v>
      </c>
      <c r="J9764" s="7">
        <f t="shared" si="1758"/>
        <v>0</v>
      </c>
      <c r="K9764" s="8" t="e">
        <f t="shared" si="1759"/>
        <v>#N/A</v>
      </c>
      <c r="L9764" s="7" t="e">
        <f t="shared" si="1760"/>
        <v>#N/A</v>
      </c>
      <c r="M9764" s="8" t="e">
        <f t="shared" si="1748"/>
        <v>#N/A</v>
      </c>
      <c r="N9764" s="8" t="e">
        <f t="shared" si="1749"/>
        <v>#N/A</v>
      </c>
    </row>
    <row r="9765" spans="1:14" ht="15.75" customHeight="1" x14ac:dyDescent="0.35">
      <c r="A9765" s="7">
        <f t="shared" si="1750"/>
        <v>0</v>
      </c>
      <c r="B9765" s="7">
        <f t="shared" si="1751"/>
        <v>0</v>
      </c>
      <c r="C9765" s="7">
        <f t="shared" si="1752"/>
        <v>0</v>
      </c>
      <c r="D9765" s="7">
        <f t="shared" si="1753"/>
        <v>0</v>
      </c>
      <c r="E9765" s="7" t="e">
        <f>IF('Report DCM'!$H9765="In-Stream Video","Rich Media display banner",IF('Report DCM'!$I9765&gt;'Report DCM'!$J9765,"Standard",VLOOKUP(CONCATENATE(bd_adtype,"_",bd_creativetype),tabela,2,FALSE)))</f>
        <v>#N/A</v>
      </c>
      <c r="F9765" s="7">
        <f t="shared" si="1754"/>
        <v>0</v>
      </c>
      <c r="G9765" s="7">
        <f t="shared" si="1755"/>
        <v>0</v>
      </c>
      <c r="H9765" s="7">
        <f t="shared" si="1756"/>
        <v>0</v>
      </c>
      <c r="I9765" s="7">
        <f t="shared" si="1757"/>
        <v>0</v>
      </c>
      <c r="J9765" s="7">
        <f t="shared" si="1758"/>
        <v>0</v>
      </c>
      <c r="K9765" s="8" t="e">
        <f t="shared" si="1759"/>
        <v>#N/A</v>
      </c>
      <c r="L9765" s="7" t="e">
        <f t="shared" si="1760"/>
        <v>#N/A</v>
      </c>
      <c r="M9765" s="8" t="e">
        <f t="shared" si="1748"/>
        <v>#N/A</v>
      </c>
      <c r="N9765" s="8" t="e">
        <f t="shared" si="1749"/>
        <v>#N/A</v>
      </c>
    </row>
    <row r="9766" spans="1:14" ht="15.75" customHeight="1" x14ac:dyDescent="0.35">
      <c r="A9766" s="7">
        <f t="shared" si="1750"/>
        <v>0</v>
      </c>
      <c r="B9766" s="7">
        <f t="shared" si="1751"/>
        <v>0</v>
      </c>
      <c r="C9766" s="7">
        <f t="shared" si="1752"/>
        <v>0</v>
      </c>
      <c r="D9766" s="7">
        <f t="shared" si="1753"/>
        <v>0</v>
      </c>
      <c r="E9766" s="7" t="e">
        <f>IF('Report DCM'!$H9766="In-Stream Video","Rich Media display banner",IF('Report DCM'!$I9766&gt;'Report DCM'!$J9766,"Standard",VLOOKUP(CONCATENATE(bd_adtype,"_",bd_creativetype),tabela,2,FALSE)))</f>
        <v>#N/A</v>
      </c>
      <c r="F9766" s="7">
        <f t="shared" si="1754"/>
        <v>0</v>
      </c>
      <c r="G9766" s="7">
        <f t="shared" si="1755"/>
        <v>0</v>
      </c>
      <c r="H9766" s="7">
        <f t="shared" si="1756"/>
        <v>0</v>
      </c>
      <c r="I9766" s="7">
        <f t="shared" si="1757"/>
        <v>0</v>
      </c>
      <c r="J9766" s="7">
        <f t="shared" si="1758"/>
        <v>0</v>
      </c>
      <c r="K9766" s="8" t="e">
        <f t="shared" si="1759"/>
        <v>#N/A</v>
      </c>
      <c r="L9766" s="7" t="e">
        <f t="shared" si="1760"/>
        <v>#N/A</v>
      </c>
      <c r="M9766" s="8" t="e">
        <f t="shared" si="1748"/>
        <v>#N/A</v>
      </c>
      <c r="N9766" s="8" t="e">
        <f t="shared" si="1749"/>
        <v>#N/A</v>
      </c>
    </row>
    <row r="9767" spans="1:14" ht="15.75" customHeight="1" x14ac:dyDescent="0.35">
      <c r="A9767" s="7">
        <f t="shared" si="1750"/>
        <v>0</v>
      </c>
      <c r="B9767" s="7">
        <f t="shared" si="1751"/>
        <v>0</v>
      </c>
      <c r="C9767" s="7">
        <f t="shared" si="1752"/>
        <v>0</v>
      </c>
      <c r="D9767" s="7">
        <f t="shared" si="1753"/>
        <v>0</v>
      </c>
      <c r="E9767" s="7" t="e">
        <f>IF('Report DCM'!$H9767="In-Stream Video","Rich Media display banner",IF('Report DCM'!$I9767&gt;'Report DCM'!$J9767,"Standard",VLOOKUP(CONCATENATE(bd_adtype,"_",bd_creativetype),tabela,2,FALSE)))</f>
        <v>#N/A</v>
      </c>
      <c r="F9767" s="7">
        <f t="shared" si="1754"/>
        <v>0</v>
      </c>
      <c r="G9767" s="7">
        <f t="shared" si="1755"/>
        <v>0</v>
      </c>
      <c r="H9767" s="7">
        <f t="shared" si="1756"/>
        <v>0</v>
      </c>
      <c r="I9767" s="7">
        <f t="shared" si="1757"/>
        <v>0</v>
      </c>
      <c r="J9767" s="7">
        <f t="shared" si="1758"/>
        <v>0</v>
      </c>
      <c r="K9767" s="8" t="e">
        <f t="shared" si="1759"/>
        <v>#N/A</v>
      </c>
      <c r="L9767" s="7" t="e">
        <f t="shared" si="1760"/>
        <v>#N/A</v>
      </c>
      <c r="M9767" s="8" t="e">
        <f t="shared" si="1748"/>
        <v>#N/A</v>
      </c>
      <c r="N9767" s="8" t="e">
        <f t="shared" si="1749"/>
        <v>#N/A</v>
      </c>
    </row>
    <row r="9768" spans="1:14" ht="15.75" customHeight="1" x14ac:dyDescent="0.35">
      <c r="A9768" s="7">
        <f t="shared" si="1750"/>
        <v>0</v>
      </c>
      <c r="B9768" s="7">
        <f t="shared" si="1751"/>
        <v>0</v>
      </c>
      <c r="C9768" s="7">
        <f t="shared" si="1752"/>
        <v>0</v>
      </c>
      <c r="D9768" s="7">
        <f t="shared" si="1753"/>
        <v>0</v>
      </c>
      <c r="E9768" s="7" t="e">
        <f>IF('Report DCM'!$H9768="In-Stream Video","Rich Media display banner",IF('Report DCM'!$I9768&gt;'Report DCM'!$J9768,"Standard",VLOOKUP(CONCATENATE(bd_adtype,"_",bd_creativetype),tabela,2,FALSE)))</f>
        <v>#N/A</v>
      </c>
      <c r="F9768" s="7">
        <f t="shared" si="1754"/>
        <v>0</v>
      </c>
      <c r="G9768" s="7">
        <f t="shared" si="1755"/>
        <v>0</v>
      </c>
      <c r="H9768" s="7">
        <f t="shared" si="1756"/>
        <v>0</v>
      </c>
      <c r="I9768" s="7">
        <f t="shared" si="1757"/>
        <v>0</v>
      </c>
      <c r="J9768" s="7">
        <f t="shared" si="1758"/>
        <v>0</v>
      </c>
      <c r="K9768" s="8" t="e">
        <f t="shared" si="1759"/>
        <v>#N/A</v>
      </c>
      <c r="L9768" s="7" t="e">
        <f t="shared" si="1760"/>
        <v>#N/A</v>
      </c>
      <c r="M9768" s="8" t="e">
        <f t="shared" si="1748"/>
        <v>#N/A</v>
      </c>
      <c r="N9768" s="8" t="e">
        <f t="shared" si="1749"/>
        <v>#N/A</v>
      </c>
    </row>
    <row r="9769" spans="1:14" ht="15.75" customHeight="1" x14ac:dyDescent="0.35">
      <c r="A9769" s="7">
        <f t="shared" si="1750"/>
        <v>0</v>
      </c>
      <c r="B9769" s="7">
        <f t="shared" si="1751"/>
        <v>0</v>
      </c>
      <c r="C9769" s="7">
        <f t="shared" si="1752"/>
        <v>0</v>
      </c>
      <c r="D9769" s="7">
        <f t="shared" si="1753"/>
        <v>0</v>
      </c>
      <c r="E9769" s="7" t="e">
        <f>IF('Report DCM'!$H9769="In-Stream Video","Rich Media display banner",IF('Report DCM'!$I9769&gt;'Report DCM'!$J9769,"Standard",VLOOKUP(CONCATENATE(bd_adtype,"_",bd_creativetype),tabela,2,FALSE)))</f>
        <v>#N/A</v>
      </c>
      <c r="F9769" s="7">
        <f t="shared" si="1754"/>
        <v>0</v>
      </c>
      <c r="G9769" s="7">
        <f t="shared" si="1755"/>
        <v>0</v>
      </c>
      <c r="H9769" s="7">
        <f t="shared" si="1756"/>
        <v>0</v>
      </c>
      <c r="I9769" s="7">
        <f t="shared" si="1757"/>
        <v>0</v>
      </c>
      <c r="J9769" s="7">
        <f t="shared" si="1758"/>
        <v>0</v>
      </c>
      <c r="K9769" s="8" t="e">
        <f t="shared" si="1759"/>
        <v>#N/A</v>
      </c>
      <c r="L9769" s="7" t="e">
        <f t="shared" si="1760"/>
        <v>#N/A</v>
      </c>
      <c r="M9769" s="8" t="e">
        <f t="shared" si="1748"/>
        <v>#N/A</v>
      </c>
      <c r="N9769" s="8" t="e">
        <f t="shared" si="1749"/>
        <v>#N/A</v>
      </c>
    </row>
    <row r="9770" spans="1:14" ht="15.75" customHeight="1" x14ac:dyDescent="0.35">
      <c r="A9770" s="7">
        <f t="shared" si="1750"/>
        <v>0</v>
      </c>
      <c r="B9770" s="7">
        <f t="shared" si="1751"/>
        <v>0</v>
      </c>
      <c r="C9770" s="7">
        <f t="shared" si="1752"/>
        <v>0</v>
      </c>
      <c r="D9770" s="7">
        <f t="shared" si="1753"/>
        <v>0</v>
      </c>
      <c r="E9770" s="7" t="e">
        <f>IF('Report DCM'!$H9770="In-Stream Video","Rich Media display banner",IF('Report DCM'!$I9770&gt;'Report DCM'!$J9770,"Standard",VLOOKUP(CONCATENATE(bd_adtype,"_",bd_creativetype),tabela,2,FALSE)))</f>
        <v>#N/A</v>
      </c>
      <c r="F9770" s="7">
        <f t="shared" si="1754"/>
        <v>0</v>
      </c>
      <c r="G9770" s="7">
        <f t="shared" si="1755"/>
        <v>0</v>
      </c>
      <c r="H9770" s="7">
        <f t="shared" si="1756"/>
        <v>0</v>
      </c>
      <c r="I9770" s="7">
        <f t="shared" si="1757"/>
        <v>0</v>
      </c>
      <c r="J9770" s="7">
        <f t="shared" si="1758"/>
        <v>0</v>
      </c>
      <c r="K9770" s="8" t="e">
        <f t="shared" si="1759"/>
        <v>#N/A</v>
      </c>
      <c r="L9770" s="7" t="e">
        <f t="shared" si="1760"/>
        <v>#N/A</v>
      </c>
      <c r="M9770" s="8" t="e">
        <f t="shared" si="1748"/>
        <v>#N/A</v>
      </c>
      <c r="N9770" s="8" t="e">
        <f t="shared" si="1749"/>
        <v>#N/A</v>
      </c>
    </row>
    <row r="9771" spans="1:14" ht="15.75" customHeight="1" x14ac:dyDescent="0.35">
      <c r="A9771" s="7">
        <f t="shared" si="1750"/>
        <v>0</v>
      </c>
      <c r="B9771" s="7">
        <f t="shared" si="1751"/>
        <v>0</v>
      </c>
      <c r="C9771" s="7">
        <f t="shared" si="1752"/>
        <v>0</v>
      </c>
      <c r="D9771" s="7">
        <f t="shared" si="1753"/>
        <v>0</v>
      </c>
      <c r="E9771" s="7" t="e">
        <f>IF('Report DCM'!$H9771="In-Stream Video","Rich Media display banner",IF('Report DCM'!$I9771&gt;'Report DCM'!$J9771,"Standard",VLOOKUP(CONCATENATE(bd_adtype,"_",bd_creativetype),tabela,2,FALSE)))</f>
        <v>#N/A</v>
      </c>
      <c r="F9771" s="7">
        <f t="shared" si="1754"/>
        <v>0</v>
      </c>
      <c r="G9771" s="7">
        <f t="shared" si="1755"/>
        <v>0</v>
      </c>
      <c r="H9771" s="7">
        <f t="shared" si="1756"/>
        <v>0</v>
      </c>
      <c r="I9771" s="7">
        <f t="shared" si="1757"/>
        <v>0</v>
      </c>
      <c r="J9771" s="7">
        <f t="shared" si="1758"/>
        <v>0</v>
      </c>
      <c r="K9771" s="8" t="e">
        <f t="shared" si="1759"/>
        <v>#N/A</v>
      </c>
      <c r="L9771" s="7" t="e">
        <f t="shared" si="1760"/>
        <v>#N/A</v>
      </c>
      <c r="M9771" s="8" t="e">
        <f t="shared" si="1748"/>
        <v>#N/A</v>
      </c>
      <c r="N9771" s="8" t="e">
        <f t="shared" si="1749"/>
        <v>#N/A</v>
      </c>
    </row>
    <row r="9772" spans="1:14" ht="15.75" customHeight="1" x14ac:dyDescent="0.35">
      <c r="A9772" s="7">
        <f t="shared" si="1750"/>
        <v>0</v>
      </c>
      <c r="B9772" s="7">
        <f t="shared" si="1751"/>
        <v>0</v>
      </c>
      <c r="C9772" s="7">
        <f t="shared" si="1752"/>
        <v>0</v>
      </c>
      <c r="D9772" s="7">
        <f t="shared" si="1753"/>
        <v>0</v>
      </c>
      <c r="E9772" s="7" t="e">
        <f>IF('Report DCM'!$H9772="In-Stream Video","Rich Media display banner",IF('Report DCM'!$I9772&gt;'Report DCM'!$J9772,"Standard",VLOOKUP(CONCATENATE(bd_adtype,"_",bd_creativetype),tabela,2,FALSE)))</f>
        <v>#N/A</v>
      </c>
      <c r="F9772" s="7">
        <f t="shared" si="1754"/>
        <v>0</v>
      </c>
      <c r="G9772" s="7">
        <f t="shared" si="1755"/>
        <v>0</v>
      </c>
      <c r="H9772" s="7">
        <f t="shared" si="1756"/>
        <v>0</v>
      </c>
      <c r="I9772" s="7">
        <f t="shared" si="1757"/>
        <v>0</v>
      </c>
      <c r="J9772" s="7">
        <f t="shared" si="1758"/>
        <v>0</v>
      </c>
      <c r="K9772" s="8" t="e">
        <f t="shared" si="1759"/>
        <v>#N/A</v>
      </c>
      <c r="L9772" s="7" t="e">
        <f t="shared" si="1760"/>
        <v>#N/A</v>
      </c>
      <c r="M9772" s="8" t="e">
        <f t="shared" si="1748"/>
        <v>#N/A</v>
      </c>
      <c r="N9772" s="8" t="e">
        <f t="shared" si="1749"/>
        <v>#N/A</v>
      </c>
    </row>
    <row r="9773" spans="1:14" ht="15.75" customHeight="1" x14ac:dyDescent="0.35">
      <c r="A9773" s="7">
        <f t="shared" si="1750"/>
        <v>0</v>
      </c>
      <c r="B9773" s="7">
        <f t="shared" si="1751"/>
        <v>0</v>
      </c>
      <c r="C9773" s="7">
        <f t="shared" si="1752"/>
        <v>0</v>
      </c>
      <c r="D9773" s="7">
        <f t="shared" si="1753"/>
        <v>0</v>
      </c>
      <c r="E9773" s="7" t="e">
        <f>IF('Report DCM'!$H9773="In-Stream Video","Rich Media display banner",IF('Report DCM'!$I9773&gt;'Report DCM'!$J9773,"Standard",VLOOKUP(CONCATENATE(bd_adtype,"_",bd_creativetype),tabela,2,FALSE)))</f>
        <v>#N/A</v>
      </c>
      <c r="F9773" s="7">
        <f t="shared" si="1754"/>
        <v>0</v>
      </c>
      <c r="G9773" s="7">
        <f t="shared" si="1755"/>
        <v>0</v>
      </c>
      <c r="H9773" s="7">
        <f t="shared" si="1756"/>
        <v>0</v>
      </c>
      <c r="I9773" s="7">
        <f t="shared" si="1757"/>
        <v>0</v>
      </c>
      <c r="J9773" s="7">
        <f t="shared" si="1758"/>
        <v>0</v>
      </c>
      <c r="K9773" s="8" t="e">
        <f t="shared" si="1759"/>
        <v>#N/A</v>
      </c>
      <c r="L9773" s="7" t="e">
        <f t="shared" si="1760"/>
        <v>#N/A</v>
      </c>
      <c r="M9773" s="8" t="e">
        <f t="shared" si="1748"/>
        <v>#N/A</v>
      </c>
      <c r="N9773" s="8" t="e">
        <f t="shared" si="1749"/>
        <v>#N/A</v>
      </c>
    </row>
    <row r="9774" spans="1:14" ht="15.75" customHeight="1" x14ac:dyDescent="0.35">
      <c r="A9774" s="7">
        <f t="shared" si="1750"/>
        <v>0</v>
      </c>
      <c r="B9774" s="7">
        <f t="shared" si="1751"/>
        <v>0</v>
      </c>
      <c r="C9774" s="7">
        <f t="shared" si="1752"/>
        <v>0</v>
      </c>
      <c r="D9774" s="7">
        <f t="shared" si="1753"/>
        <v>0</v>
      </c>
      <c r="E9774" s="7" t="e">
        <f>IF('Report DCM'!$H9774="In-Stream Video","Rich Media display banner",IF('Report DCM'!$I9774&gt;'Report DCM'!$J9774,"Standard",VLOOKUP(CONCATENATE(bd_adtype,"_",bd_creativetype),tabela,2,FALSE)))</f>
        <v>#N/A</v>
      </c>
      <c r="F9774" s="7">
        <f t="shared" si="1754"/>
        <v>0</v>
      </c>
      <c r="G9774" s="7">
        <f t="shared" si="1755"/>
        <v>0</v>
      </c>
      <c r="H9774" s="7">
        <f t="shared" si="1756"/>
        <v>0</v>
      </c>
      <c r="I9774" s="7">
        <f t="shared" si="1757"/>
        <v>0</v>
      </c>
      <c r="J9774" s="7">
        <f t="shared" si="1758"/>
        <v>0</v>
      </c>
      <c r="K9774" s="8" t="e">
        <f t="shared" si="1759"/>
        <v>#N/A</v>
      </c>
      <c r="L9774" s="7" t="e">
        <f t="shared" si="1760"/>
        <v>#N/A</v>
      </c>
      <c r="M9774" s="8" t="e">
        <f t="shared" si="1748"/>
        <v>#N/A</v>
      </c>
      <c r="N9774" s="8" t="e">
        <f t="shared" si="1749"/>
        <v>#N/A</v>
      </c>
    </row>
    <row r="9775" spans="1:14" ht="15.75" customHeight="1" x14ac:dyDescent="0.35">
      <c r="A9775" s="7">
        <f t="shared" si="1750"/>
        <v>0</v>
      </c>
      <c r="B9775" s="7">
        <f t="shared" si="1751"/>
        <v>0</v>
      </c>
      <c r="C9775" s="7">
        <f t="shared" si="1752"/>
        <v>0</v>
      </c>
      <c r="D9775" s="7">
        <f t="shared" si="1753"/>
        <v>0</v>
      </c>
      <c r="E9775" s="7" t="e">
        <f>IF('Report DCM'!$H9775="In-Stream Video","Rich Media display banner",IF('Report DCM'!$I9775&gt;'Report DCM'!$J9775,"Standard",VLOOKUP(CONCATENATE(bd_adtype,"_",bd_creativetype),tabela,2,FALSE)))</f>
        <v>#N/A</v>
      </c>
      <c r="F9775" s="7">
        <f t="shared" si="1754"/>
        <v>0</v>
      </c>
      <c r="G9775" s="7">
        <f t="shared" si="1755"/>
        <v>0</v>
      </c>
      <c r="H9775" s="7">
        <f t="shared" si="1756"/>
        <v>0</v>
      </c>
      <c r="I9775" s="7">
        <f t="shared" si="1757"/>
        <v>0</v>
      </c>
      <c r="J9775" s="7">
        <f t="shared" si="1758"/>
        <v>0</v>
      </c>
      <c r="K9775" s="8" t="e">
        <f t="shared" si="1759"/>
        <v>#N/A</v>
      </c>
      <c r="L9775" s="7" t="e">
        <f t="shared" si="1760"/>
        <v>#N/A</v>
      </c>
      <c r="M9775" s="8" t="e">
        <f t="shared" si="1748"/>
        <v>#N/A</v>
      </c>
      <c r="N9775" s="8" t="e">
        <f t="shared" si="1749"/>
        <v>#N/A</v>
      </c>
    </row>
    <row r="9776" spans="1:14" ht="15.75" customHeight="1" x14ac:dyDescent="0.35">
      <c r="A9776" s="7">
        <f t="shared" si="1750"/>
        <v>0</v>
      </c>
      <c r="B9776" s="7">
        <f t="shared" si="1751"/>
        <v>0</v>
      </c>
      <c r="C9776" s="7">
        <f t="shared" si="1752"/>
        <v>0</v>
      </c>
      <c r="D9776" s="7">
        <f t="shared" si="1753"/>
        <v>0</v>
      </c>
      <c r="E9776" s="7" t="e">
        <f>IF('Report DCM'!$H9776="In-Stream Video","Rich Media display banner",IF('Report DCM'!$I9776&gt;'Report DCM'!$J9776,"Standard",VLOOKUP(CONCATENATE(bd_adtype,"_",bd_creativetype),tabela,2,FALSE)))</f>
        <v>#N/A</v>
      </c>
      <c r="F9776" s="7">
        <f t="shared" si="1754"/>
        <v>0</v>
      </c>
      <c r="G9776" s="7">
        <f t="shared" si="1755"/>
        <v>0</v>
      </c>
      <c r="H9776" s="7">
        <f t="shared" si="1756"/>
        <v>0</v>
      </c>
      <c r="I9776" s="7">
        <f t="shared" si="1757"/>
        <v>0</v>
      </c>
      <c r="J9776" s="7">
        <f t="shared" si="1758"/>
        <v>0</v>
      </c>
      <c r="K9776" s="8" t="e">
        <f t="shared" si="1759"/>
        <v>#N/A</v>
      </c>
      <c r="L9776" s="7" t="e">
        <f t="shared" si="1760"/>
        <v>#N/A</v>
      </c>
      <c r="M9776" s="8" t="e">
        <f t="shared" si="1748"/>
        <v>#N/A</v>
      </c>
      <c r="N9776" s="8" t="e">
        <f t="shared" si="1749"/>
        <v>#N/A</v>
      </c>
    </row>
    <row r="9777" spans="1:14" ht="15.75" customHeight="1" x14ac:dyDescent="0.35">
      <c r="A9777" s="7">
        <f t="shared" si="1750"/>
        <v>0</v>
      </c>
      <c r="B9777" s="7">
        <f t="shared" si="1751"/>
        <v>0</v>
      </c>
      <c r="C9777" s="7">
        <f t="shared" si="1752"/>
        <v>0</v>
      </c>
      <c r="D9777" s="7">
        <f t="shared" si="1753"/>
        <v>0</v>
      </c>
      <c r="E9777" s="7" t="e">
        <f>IF('Report DCM'!$H9777="In-Stream Video","Rich Media display banner",IF('Report DCM'!$I9777&gt;'Report DCM'!$J9777,"Standard",VLOOKUP(CONCATENATE(bd_adtype,"_",bd_creativetype),tabela,2,FALSE)))</f>
        <v>#N/A</v>
      </c>
      <c r="F9777" s="7">
        <f t="shared" si="1754"/>
        <v>0</v>
      </c>
      <c r="G9777" s="7">
        <f t="shared" si="1755"/>
        <v>0</v>
      </c>
      <c r="H9777" s="7">
        <f t="shared" si="1756"/>
        <v>0</v>
      </c>
      <c r="I9777" s="7">
        <f t="shared" si="1757"/>
        <v>0</v>
      </c>
      <c r="J9777" s="7">
        <f t="shared" si="1758"/>
        <v>0</v>
      </c>
      <c r="K9777" s="8" t="e">
        <f t="shared" si="1759"/>
        <v>#N/A</v>
      </c>
      <c r="L9777" s="7" t="e">
        <f t="shared" si="1760"/>
        <v>#N/A</v>
      </c>
      <c r="M9777" s="8" t="e">
        <f t="shared" si="1748"/>
        <v>#N/A</v>
      </c>
      <c r="N9777" s="8" t="e">
        <f t="shared" si="1749"/>
        <v>#N/A</v>
      </c>
    </row>
    <row r="9778" spans="1:14" ht="15.75" customHeight="1" x14ac:dyDescent="0.35">
      <c r="A9778" s="7">
        <f t="shared" si="1750"/>
        <v>0</v>
      </c>
      <c r="B9778" s="7">
        <f t="shared" si="1751"/>
        <v>0</v>
      </c>
      <c r="C9778" s="7">
        <f t="shared" si="1752"/>
        <v>0</v>
      </c>
      <c r="D9778" s="7">
        <f t="shared" si="1753"/>
        <v>0</v>
      </c>
      <c r="E9778" s="7" t="e">
        <f>IF('Report DCM'!$H9778="In-Stream Video","Rich Media display banner",IF('Report DCM'!$I9778&gt;'Report DCM'!$J9778,"Standard",VLOOKUP(CONCATENATE(bd_adtype,"_",bd_creativetype),tabela,2,FALSE)))</f>
        <v>#N/A</v>
      </c>
      <c r="F9778" s="7">
        <f t="shared" si="1754"/>
        <v>0</v>
      </c>
      <c r="G9778" s="7">
        <f t="shared" si="1755"/>
        <v>0</v>
      </c>
      <c r="H9778" s="7">
        <f t="shared" si="1756"/>
        <v>0</v>
      </c>
      <c r="I9778" s="7">
        <f t="shared" si="1757"/>
        <v>0</v>
      </c>
      <c r="J9778" s="7">
        <f t="shared" si="1758"/>
        <v>0</v>
      </c>
      <c r="K9778" s="8" t="e">
        <f t="shared" si="1759"/>
        <v>#N/A</v>
      </c>
      <c r="L9778" s="7" t="e">
        <f t="shared" si="1760"/>
        <v>#N/A</v>
      </c>
      <c r="M9778" s="8" t="e">
        <f t="shared" si="1748"/>
        <v>#N/A</v>
      </c>
      <c r="N9778" s="8" t="e">
        <f t="shared" si="1749"/>
        <v>#N/A</v>
      </c>
    </row>
    <row r="9779" spans="1:14" ht="15.75" customHeight="1" x14ac:dyDescent="0.35">
      <c r="A9779" s="7">
        <f t="shared" si="1750"/>
        <v>0</v>
      </c>
      <c r="B9779" s="7">
        <f t="shared" si="1751"/>
        <v>0</v>
      </c>
      <c r="C9779" s="7">
        <f t="shared" si="1752"/>
        <v>0</v>
      </c>
      <c r="D9779" s="7">
        <f t="shared" si="1753"/>
        <v>0</v>
      </c>
      <c r="E9779" s="7" t="e">
        <f>IF('Report DCM'!$H9779="In-Stream Video","Rich Media display banner",IF('Report DCM'!$I9779&gt;'Report DCM'!$J9779,"Standard",VLOOKUP(CONCATENATE(bd_adtype,"_",bd_creativetype),tabela,2,FALSE)))</f>
        <v>#N/A</v>
      </c>
      <c r="F9779" s="7">
        <f t="shared" si="1754"/>
        <v>0</v>
      </c>
      <c r="G9779" s="7">
        <f t="shared" si="1755"/>
        <v>0</v>
      </c>
      <c r="H9779" s="7">
        <f t="shared" si="1756"/>
        <v>0</v>
      </c>
      <c r="I9779" s="7">
        <f t="shared" si="1757"/>
        <v>0</v>
      </c>
      <c r="J9779" s="7">
        <f t="shared" si="1758"/>
        <v>0</v>
      </c>
      <c r="K9779" s="8" t="e">
        <f t="shared" si="1759"/>
        <v>#N/A</v>
      </c>
      <c r="L9779" s="7" t="e">
        <f t="shared" si="1760"/>
        <v>#N/A</v>
      </c>
      <c r="M9779" s="8" t="e">
        <f t="shared" si="1748"/>
        <v>#N/A</v>
      </c>
      <c r="N9779" s="8" t="e">
        <f t="shared" si="1749"/>
        <v>#N/A</v>
      </c>
    </row>
    <row r="9780" spans="1:14" ht="15.75" customHeight="1" x14ac:dyDescent="0.35">
      <c r="A9780" s="7">
        <f t="shared" si="1750"/>
        <v>0</v>
      </c>
      <c r="B9780" s="7">
        <f t="shared" si="1751"/>
        <v>0</v>
      </c>
      <c r="C9780" s="7">
        <f t="shared" si="1752"/>
        <v>0</v>
      </c>
      <c r="D9780" s="7">
        <f t="shared" si="1753"/>
        <v>0</v>
      </c>
      <c r="E9780" s="7" t="e">
        <f>IF('Report DCM'!$H9780="In-Stream Video","Rich Media display banner",IF('Report DCM'!$I9780&gt;'Report DCM'!$J9780,"Standard",VLOOKUP(CONCATENATE(bd_adtype,"_",bd_creativetype),tabela,2,FALSE)))</f>
        <v>#N/A</v>
      </c>
      <c r="F9780" s="7">
        <f t="shared" si="1754"/>
        <v>0</v>
      </c>
      <c r="G9780" s="7">
        <f t="shared" si="1755"/>
        <v>0</v>
      </c>
      <c r="H9780" s="7">
        <f t="shared" si="1756"/>
        <v>0</v>
      </c>
      <c r="I9780" s="7">
        <f t="shared" si="1757"/>
        <v>0</v>
      </c>
      <c r="J9780" s="7">
        <f t="shared" si="1758"/>
        <v>0</v>
      </c>
      <c r="K9780" s="8" t="e">
        <f t="shared" si="1759"/>
        <v>#N/A</v>
      </c>
      <c r="L9780" s="7" t="e">
        <f t="shared" si="1760"/>
        <v>#N/A</v>
      </c>
      <c r="M9780" s="8" t="e">
        <f t="shared" si="1748"/>
        <v>#N/A</v>
      </c>
      <c r="N9780" s="8" t="e">
        <f t="shared" si="1749"/>
        <v>#N/A</v>
      </c>
    </row>
    <row r="9781" spans="1:14" ht="15.75" customHeight="1" x14ac:dyDescent="0.35">
      <c r="A9781" s="7">
        <f t="shared" si="1750"/>
        <v>0</v>
      </c>
      <c r="B9781" s="7">
        <f t="shared" si="1751"/>
        <v>0</v>
      </c>
      <c r="C9781" s="7">
        <f t="shared" si="1752"/>
        <v>0</v>
      </c>
      <c r="D9781" s="7">
        <f t="shared" si="1753"/>
        <v>0</v>
      </c>
      <c r="E9781" s="7" t="e">
        <f>IF('Report DCM'!$H9781="In-Stream Video","Rich Media display banner",IF('Report DCM'!$I9781&gt;'Report DCM'!$J9781,"Standard",VLOOKUP(CONCATENATE(bd_adtype,"_",bd_creativetype),tabela,2,FALSE)))</f>
        <v>#N/A</v>
      </c>
      <c r="F9781" s="7">
        <f t="shared" si="1754"/>
        <v>0</v>
      </c>
      <c r="G9781" s="7">
        <f t="shared" si="1755"/>
        <v>0</v>
      </c>
      <c r="H9781" s="7">
        <f t="shared" si="1756"/>
        <v>0</v>
      </c>
      <c r="I9781" s="7">
        <f t="shared" si="1757"/>
        <v>0</v>
      </c>
      <c r="J9781" s="7">
        <f t="shared" si="1758"/>
        <v>0</v>
      </c>
      <c r="K9781" s="8" t="e">
        <f t="shared" si="1759"/>
        <v>#N/A</v>
      </c>
      <c r="L9781" s="7" t="e">
        <f t="shared" si="1760"/>
        <v>#N/A</v>
      </c>
      <c r="M9781" s="8" t="e">
        <f t="shared" si="1748"/>
        <v>#N/A</v>
      </c>
      <c r="N9781" s="8" t="e">
        <f t="shared" si="1749"/>
        <v>#N/A</v>
      </c>
    </row>
    <row r="9782" spans="1:14" ht="15.75" customHeight="1" x14ac:dyDescent="0.35">
      <c r="A9782" s="7">
        <f t="shared" si="1750"/>
        <v>0</v>
      </c>
      <c r="B9782" s="7">
        <f t="shared" si="1751"/>
        <v>0</v>
      </c>
      <c r="C9782" s="7">
        <f t="shared" si="1752"/>
        <v>0</v>
      </c>
      <c r="D9782" s="7">
        <f t="shared" si="1753"/>
        <v>0</v>
      </c>
      <c r="E9782" s="7" t="e">
        <f>IF('Report DCM'!$H9782="In-Stream Video","Rich Media display banner",IF('Report DCM'!$I9782&gt;'Report DCM'!$J9782,"Standard",VLOOKUP(CONCATENATE(bd_adtype,"_",bd_creativetype),tabela,2,FALSE)))</f>
        <v>#N/A</v>
      </c>
      <c r="F9782" s="7">
        <f t="shared" si="1754"/>
        <v>0</v>
      </c>
      <c r="G9782" s="7">
        <f t="shared" si="1755"/>
        <v>0</v>
      </c>
      <c r="H9782" s="7">
        <f t="shared" si="1756"/>
        <v>0</v>
      </c>
      <c r="I9782" s="7">
        <f t="shared" si="1757"/>
        <v>0</v>
      </c>
      <c r="J9782" s="7">
        <f t="shared" si="1758"/>
        <v>0</v>
      </c>
      <c r="K9782" s="8" t="e">
        <f t="shared" si="1759"/>
        <v>#N/A</v>
      </c>
      <c r="L9782" s="7" t="e">
        <f t="shared" si="1760"/>
        <v>#N/A</v>
      </c>
      <c r="M9782" s="8" t="e">
        <f t="shared" si="1748"/>
        <v>#N/A</v>
      </c>
      <c r="N9782" s="8" t="e">
        <f t="shared" si="1749"/>
        <v>#N/A</v>
      </c>
    </row>
    <row r="9783" spans="1:14" ht="15.75" customHeight="1" x14ac:dyDescent="0.35">
      <c r="A9783" s="7">
        <f t="shared" si="1750"/>
        <v>0</v>
      </c>
      <c r="B9783" s="7">
        <f t="shared" si="1751"/>
        <v>0</v>
      </c>
      <c r="C9783" s="7">
        <f t="shared" si="1752"/>
        <v>0</v>
      </c>
      <c r="D9783" s="7">
        <f t="shared" si="1753"/>
        <v>0</v>
      </c>
      <c r="E9783" s="7" t="e">
        <f>IF('Report DCM'!$H9783="In-Stream Video","Rich Media display banner",IF('Report DCM'!$I9783&gt;'Report DCM'!$J9783,"Standard",VLOOKUP(CONCATENATE(bd_adtype,"_",bd_creativetype),tabela,2,FALSE)))</f>
        <v>#N/A</v>
      </c>
      <c r="F9783" s="7">
        <f t="shared" si="1754"/>
        <v>0</v>
      </c>
      <c r="G9783" s="7">
        <f t="shared" si="1755"/>
        <v>0</v>
      </c>
      <c r="H9783" s="7">
        <f t="shared" si="1756"/>
        <v>0</v>
      </c>
      <c r="I9783" s="7">
        <f t="shared" si="1757"/>
        <v>0</v>
      </c>
      <c r="J9783" s="7">
        <f t="shared" si="1758"/>
        <v>0</v>
      </c>
      <c r="K9783" s="8" t="e">
        <f t="shared" si="1759"/>
        <v>#N/A</v>
      </c>
      <c r="L9783" s="7" t="e">
        <f t="shared" si="1760"/>
        <v>#N/A</v>
      </c>
      <c r="M9783" s="8" t="e">
        <f t="shared" si="1748"/>
        <v>#N/A</v>
      </c>
      <c r="N9783" s="8" t="e">
        <f t="shared" si="1749"/>
        <v>#N/A</v>
      </c>
    </row>
    <row r="9784" spans="1:14" ht="15.75" customHeight="1" x14ac:dyDescent="0.35">
      <c r="A9784" s="7">
        <f t="shared" si="1750"/>
        <v>0</v>
      </c>
      <c r="B9784" s="7">
        <f t="shared" si="1751"/>
        <v>0</v>
      </c>
      <c r="C9784" s="7">
        <f t="shared" si="1752"/>
        <v>0</v>
      </c>
      <c r="D9784" s="7">
        <f t="shared" si="1753"/>
        <v>0</v>
      </c>
      <c r="E9784" s="7" t="e">
        <f>IF('Report DCM'!$H9784="In-Stream Video","Rich Media display banner",IF('Report DCM'!$I9784&gt;'Report DCM'!$J9784,"Standard",VLOOKUP(CONCATENATE(bd_adtype,"_",bd_creativetype),tabela,2,FALSE)))</f>
        <v>#N/A</v>
      </c>
      <c r="F9784" s="7">
        <f t="shared" si="1754"/>
        <v>0</v>
      </c>
      <c r="G9784" s="7">
        <f t="shared" si="1755"/>
        <v>0</v>
      </c>
      <c r="H9784" s="7">
        <f t="shared" si="1756"/>
        <v>0</v>
      </c>
      <c r="I9784" s="7">
        <f t="shared" si="1757"/>
        <v>0</v>
      </c>
      <c r="J9784" s="7">
        <f t="shared" si="1758"/>
        <v>0</v>
      </c>
      <c r="K9784" s="8" t="e">
        <f t="shared" si="1759"/>
        <v>#N/A</v>
      </c>
      <c r="L9784" s="7" t="e">
        <f t="shared" si="1760"/>
        <v>#N/A</v>
      </c>
      <c r="M9784" s="8" t="e">
        <f t="shared" si="1748"/>
        <v>#N/A</v>
      </c>
      <c r="N9784" s="8" t="e">
        <f t="shared" si="1749"/>
        <v>#N/A</v>
      </c>
    </row>
    <row r="9785" spans="1:14" ht="15.75" customHeight="1" x14ac:dyDescent="0.35">
      <c r="A9785" s="7">
        <f t="shared" si="1750"/>
        <v>0</v>
      </c>
      <c r="B9785" s="7">
        <f t="shared" si="1751"/>
        <v>0</v>
      </c>
      <c r="C9785" s="7">
        <f t="shared" si="1752"/>
        <v>0</v>
      </c>
      <c r="D9785" s="7">
        <f t="shared" si="1753"/>
        <v>0</v>
      </c>
      <c r="E9785" s="7" t="e">
        <f>IF('Report DCM'!$H9785="In-Stream Video","Rich Media display banner",IF('Report DCM'!$I9785&gt;'Report DCM'!$J9785,"Standard",VLOOKUP(CONCATENATE(bd_adtype,"_",bd_creativetype),tabela,2,FALSE)))</f>
        <v>#N/A</v>
      </c>
      <c r="F9785" s="7">
        <f t="shared" si="1754"/>
        <v>0</v>
      </c>
      <c r="G9785" s="7">
        <f t="shared" si="1755"/>
        <v>0</v>
      </c>
      <c r="H9785" s="7">
        <f t="shared" si="1756"/>
        <v>0</v>
      </c>
      <c r="I9785" s="7">
        <f t="shared" si="1757"/>
        <v>0</v>
      </c>
      <c r="J9785" s="7">
        <f t="shared" si="1758"/>
        <v>0</v>
      </c>
      <c r="K9785" s="8" t="e">
        <f t="shared" si="1759"/>
        <v>#N/A</v>
      </c>
      <c r="L9785" s="7" t="e">
        <f t="shared" si="1760"/>
        <v>#N/A</v>
      </c>
      <c r="M9785" s="8" t="e">
        <f t="shared" si="1748"/>
        <v>#N/A</v>
      </c>
      <c r="N9785" s="8" t="e">
        <f t="shared" si="1749"/>
        <v>#N/A</v>
      </c>
    </row>
    <row r="9786" spans="1:14" ht="15.75" customHeight="1" x14ac:dyDescent="0.35">
      <c r="A9786" s="7">
        <f t="shared" si="1750"/>
        <v>0</v>
      </c>
      <c r="B9786" s="7">
        <f t="shared" si="1751"/>
        <v>0</v>
      </c>
      <c r="C9786" s="7">
        <f t="shared" si="1752"/>
        <v>0</v>
      </c>
      <c r="D9786" s="7">
        <f t="shared" si="1753"/>
        <v>0</v>
      </c>
      <c r="E9786" s="7" t="e">
        <f>IF('Report DCM'!$H9786="In-Stream Video","Rich Media display banner",IF('Report DCM'!$I9786&gt;'Report DCM'!$J9786,"Standard",VLOOKUP(CONCATENATE(bd_adtype,"_",bd_creativetype),tabela,2,FALSE)))</f>
        <v>#N/A</v>
      </c>
      <c r="F9786" s="7">
        <f t="shared" si="1754"/>
        <v>0</v>
      </c>
      <c r="G9786" s="7">
        <f t="shared" si="1755"/>
        <v>0</v>
      </c>
      <c r="H9786" s="7">
        <f t="shared" si="1756"/>
        <v>0</v>
      </c>
      <c r="I9786" s="7">
        <f t="shared" si="1757"/>
        <v>0</v>
      </c>
      <c r="J9786" s="7">
        <f t="shared" si="1758"/>
        <v>0</v>
      </c>
      <c r="K9786" s="8" t="e">
        <f t="shared" si="1759"/>
        <v>#N/A</v>
      </c>
      <c r="L9786" s="7" t="e">
        <f t="shared" si="1760"/>
        <v>#N/A</v>
      </c>
      <c r="M9786" s="8" t="e">
        <f t="shared" si="1748"/>
        <v>#N/A</v>
      </c>
      <c r="N9786" s="8" t="e">
        <f t="shared" si="1749"/>
        <v>#N/A</v>
      </c>
    </row>
    <row r="9787" spans="1:14" ht="15.75" customHeight="1" x14ac:dyDescent="0.35">
      <c r="A9787" s="7">
        <f t="shared" si="1750"/>
        <v>0</v>
      </c>
      <c r="B9787" s="7">
        <f t="shared" si="1751"/>
        <v>0</v>
      </c>
      <c r="C9787" s="7">
        <f t="shared" si="1752"/>
        <v>0</v>
      </c>
      <c r="D9787" s="7">
        <f t="shared" si="1753"/>
        <v>0</v>
      </c>
      <c r="E9787" s="7" t="e">
        <f>IF('Report DCM'!$H9787="In-Stream Video","Rich Media display banner",IF('Report DCM'!$I9787&gt;'Report DCM'!$J9787,"Standard",VLOOKUP(CONCATENATE(bd_adtype,"_",bd_creativetype),tabela,2,FALSE)))</f>
        <v>#N/A</v>
      </c>
      <c r="F9787" s="7">
        <f t="shared" si="1754"/>
        <v>0</v>
      </c>
      <c r="G9787" s="7">
        <f t="shared" si="1755"/>
        <v>0</v>
      </c>
      <c r="H9787" s="7">
        <f t="shared" si="1756"/>
        <v>0</v>
      </c>
      <c r="I9787" s="7">
        <f t="shared" si="1757"/>
        <v>0</v>
      </c>
      <c r="J9787" s="7">
        <f t="shared" si="1758"/>
        <v>0</v>
      </c>
      <c r="K9787" s="8" t="e">
        <f t="shared" si="1759"/>
        <v>#N/A</v>
      </c>
      <c r="L9787" s="7" t="e">
        <f t="shared" si="1760"/>
        <v>#N/A</v>
      </c>
      <c r="M9787" s="8" t="e">
        <f t="shared" si="1748"/>
        <v>#N/A</v>
      </c>
      <c r="N9787" s="8" t="e">
        <f t="shared" si="1749"/>
        <v>#N/A</v>
      </c>
    </row>
    <row r="9788" spans="1:14" ht="15.75" customHeight="1" x14ac:dyDescent="0.35">
      <c r="A9788" s="7">
        <f t="shared" si="1750"/>
        <v>0</v>
      </c>
      <c r="B9788" s="7">
        <f t="shared" si="1751"/>
        <v>0</v>
      </c>
      <c r="C9788" s="7">
        <f t="shared" si="1752"/>
        <v>0</v>
      </c>
      <c r="D9788" s="7">
        <f t="shared" si="1753"/>
        <v>0</v>
      </c>
      <c r="E9788" s="7" t="e">
        <f>IF('Report DCM'!$H9788="In-Stream Video","Rich Media display banner",IF('Report DCM'!$I9788&gt;'Report DCM'!$J9788,"Standard",VLOOKUP(CONCATENATE(bd_adtype,"_",bd_creativetype),tabela,2,FALSE)))</f>
        <v>#N/A</v>
      </c>
      <c r="F9788" s="7">
        <f t="shared" si="1754"/>
        <v>0</v>
      </c>
      <c r="G9788" s="7">
        <f t="shared" si="1755"/>
        <v>0</v>
      </c>
      <c r="H9788" s="7">
        <f t="shared" si="1756"/>
        <v>0</v>
      </c>
      <c r="I9788" s="7">
        <f t="shared" si="1757"/>
        <v>0</v>
      </c>
      <c r="J9788" s="7">
        <f t="shared" si="1758"/>
        <v>0</v>
      </c>
      <c r="K9788" s="8" t="e">
        <f t="shared" si="1759"/>
        <v>#N/A</v>
      </c>
      <c r="L9788" s="7" t="e">
        <f t="shared" si="1760"/>
        <v>#N/A</v>
      </c>
      <c r="M9788" s="8" t="e">
        <f t="shared" si="1748"/>
        <v>#N/A</v>
      </c>
      <c r="N9788" s="8" t="e">
        <f t="shared" si="1749"/>
        <v>#N/A</v>
      </c>
    </row>
    <row r="9789" spans="1:14" ht="15.75" customHeight="1" x14ac:dyDescent="0.35">
      <c r="A9789" s="7">
        <f t="shared" si="1750"/>
        <v>0</v>
      </c>
      <c r="B9789" s="7">
        <f t="shared" si="1751"/>
        <v>0</v>
      </c>
      <c r="C9789" s="7">
        <f t="shared" si="1752"/>
        <v>0</v>
      </c>
      <c r="D9789" s="7">
        <f t="shared" si="1753"/>
        <v>0</v>
      </c>
      <c r="E9789" s="7" t="e">
        <f>IF('Report DCM'!$H9789="In-Stream Video","Rich Media display banner",IF('Report DCM'!$I9789&gt;'Report DCM'!$J9789,"Standard",VLOOKUP(CONCATENATE(bd_adtype,"_",bd_creativetype),tabela,2,FALSE)))</f>
        <v>#N/A</v>
      </c>
      <c r="F9789" s="7">
        <f t="shared" si="1754"/>
        <v>0</v>
      </c>
      <c r="G9789" s="7">
        <f t="shared" si="1755"/>
        <v>0</v>
      </c>
      <c r="H9789" s="7">
        <f t="shared" si="1756"/>
        <v>0</v>
      </c>
      <c r="I9789" s="7">
        <f t="shared" si="1757"/>
        <v>0</v>
      </c>
      <c r="J9789" s="7">
        <f t="shared" si="1758"/>
        <v>0</v>
      </c>
      <c r="K9789" s="8" t="e">
        <f t="shared" si="1759"/>
        <v>#N/A</v>
      </c>
      <c r="L9789" s="7" t="e">
        <f t="shared" si="1760"/>
        <v>#N/A</v>
      </c>
      <c r="M9789" s="8" t="e">
        <f t="shared" si="1748"/>
        <v>#N/A</v>
      </c>
      <c r="N9789" s="8" t="e">
        <f t="shared" si="1749"/>
        <v>#N/A</v>
      </c>
    </row>
    <row r="9790" spans="1:14" ht="15.75" customHeight="1" x14ac:dyDescent="0.35">
      <c r="A9790" s="7">
        <f t="shared" si="1750"/>
        <v>0</v>
      </c>
      <c r="B9790" s="7">
        <f t="shared" si="1751"/>
        <v>0</v>
      </c>
      <c r="C9790" s="7">
        <f t="shared" si="1752"/>
        <v>0</v>
      </c>
      <c r="D9790" s="7">
        <f t="shared" si="1753"/>
        <v>0</v>
      </c>
      <c r="E9790" s="7" t="e">
        <f>IF('Report DCM'!$H9790="In-Stream Video","Rich Media display banner",IF('Report DCM'!$I9790&gt;'Report DCM'!$J9790,"Standard",VLOOKUP(CONCATENATE(bd_adtype,"_",bd_creativetype),tabela,2,FALSE)))</f>
        <v>#N/A</v>
      </c>
      <c r="F9790" s="7">
        <f t="shared" si="1754"/>
        <v>0</v>
      </c>
      <c r="G9790" s="7">
        <f t="shared" si="1755"/>
        <v>0</v>
      </c>
      <c r="H9790" s="7">
        <f t="shared" si="1756"/>
        <v>0</v>
      </c>
      <c r="I9790" s="7">
        <f t="shared" si="1757"/>
        <v>0</v>
      </c>
      <c r="J9790" s="7">
        <f t="shared" si="1758"/>
        <v>0</v>
      </c>
      <c r="K9790" s="8" t="e">
        <f t="shared" si="1759"/>
        <v>#N/A</v>
      </c>
      <c r="L9790" s="7" t="e">
        <f t="shared" si="1760"/>
        <v>#N/A</v>
      </c>
      <c r="M9790" s="8" t="e">
        <f t="shared" si="1748"/>
        <v>#N/A</v>
      </c>
      <c r="N9790" s="8" t="e">
        <f t="shared" si="1749"/>
        <v>#N/A</v>
      </c>
    </row>
    <row r="9791" spans="1:14" ht="15.75" customHeight="1" x14ac:dyDescent="0.35">
      <c r="A9791" s="7">
        <f t="shared" si="1750"/>
        <v>0</v>
      </c>
      <c r="B9791" s="7">
        <f t="shared" si="1751"/>
        <v>0</v>
      </c>
      <c r="C9791" s="7">
        <f t="shared" si="1752"/>
        <v>0</v>
      </c>
      <c r="D9791" s="7">
        <f t="shared" si="1753"/>
        <v>0</v>
      </c>
      <c r="E9791" s="7" t="e">
        <f>IF('Report DCM'!$H9791="In-Stream Video","Rich Media display banner",IF('Report DCM'!$I9791&gt;'Report DCM'!$J9791,"Standard",VLOOKUP(CONCATENATE(bd_adtype,"_",bd_creativetype),tabela,2,FALSE)))</f>
        <v>#N/A</v>
      </c>
      <c r="F9791" s="7">
        <f t="shared" si="1754"/>
        <v>0</v>
      </c>
      <c r="G9791" s="7">
        <f t="shared" si="1755"/>
        <v>0</v>
      </c>
      <c r="H9791" s="7">
        <f t="shared" si="1756"/>
        <v>0</v>
      </c>
      <c r="I9791" s="7">
        <f t="shared" si="1757"/>
        <v>0</v>
      </c>
      <c r="J9791" s="7">
        <f t="shared" si="1758"/>
        <v>0</v>
      </c>
      <c r="K9791" s="8" t="e">
        <f t="shared" si="1759"/>
        <v>#N/A</v>
      </c>
      <c r="L9791" s="7" t="e">
        <f t="shared" si="1760"/>
        <v>#N/A</v>
      </c>
      <c r="M9791" s="8" t="e">
        <f t="shared" si="1748"/>
        <v>#N/A</v>
      </c>
      <c r="N9791" s="8" t="e">
        <f t="shared" si="1749"/>
        <v>#N/A</v>
      </c>
    </row>
    <row r="9792" spans="1:14" ht="15.75" customHeight="1" x14ac:dyDescent="0.35">
      <c r="A9792" s="7">
        <f t="shared" si="1750"/>
        <v>0</v>
      </c>
      <c r="B9792" s="7">
        <f t="shared" si="1751"/>
        <v>0</v>
      </c>
      <c r="C9792" s="7">
        <f t="shared" si="1752"/>
        <v>0</v>
      </c>
      <c r="D9792" s="7">
        <f t="shared" si="1753"/>
        <v>0</v>
      </c>
      <c r="E9792" s="7" t="e">
        <f>IF('Report DCM'!$H9792="In-Stream Video","Rich Media display banner",IF('Report DCM'!$I9792&gt;'Report DCM'!$J9792,"Standard",VLOOKUP(CONCATENATE(bd_adtype,"_",bd_creativetype),tabela,2,FALSE)))</f>
        <v>#N/A</v>
      </c>
      <c r="F9792" s="7">
        <f t="shared" si="1754"/>
        <v>0</v>
      </c>
      <c r="G9792" s="7">
        <f t="shared" si="1755"/>
        <v>0</v>
      </c>
      <c r="H9792" s="7">
        <f t="shared" si="1756"/>
        <v>0</v>
      </c>
      <c r="I9792" s="7">
        <f t="shared" si="1757"/>
        <v>0</v>
      </c>
      <c r="J9792" s="7">
        <f t="shared" si="1758"/>
        <v>0</v>
      </c>
      <c r="K9792" s="8" t="e">
        <f t="shared" si="1759"/>
        <v>#N/A</v>
      </c>
      <c r="L9792" s="7" t="e">
        <f t="shared" si="1760"/>
        <v>#N/A</v>
      </c>
      <c r="M9792" s="8" t="e">
        <f t="shared" si="1748"/>
        <v>#N/A</v>
      </c>
      <c r="N9792" s="8" t="e">
        <f t="shared" si="1749"/>
        <v>#N/A</v>
      </c>
    </row>
    <row r="9793" spans="1:14" ht="15.75" customHeight="1" x14ac:dyDescent="0.35">
      <c r="A9793" s="7">
        <f t="shared" si="1750"/>
        <v>0</v>
      </c>
      <c r="B9793" s="7">
        <f t="shared" si="1751"/>
        <v>0</v>
      </c>
      <c r="C9793" s="7">
        <f t="shared" si="1752"/>
        <v>0</v>
      </c>
      <c r="D9793" s="7">
        <f t="shared" si="1753"/>
        <v>0</v>
      </c>
      <c r="E9793" s="7" t="e">
        <f>IF('Report DCM'!$H9793="In-Stream Video","Rich Media display banner",IF('Report DCM'!$I9793&gt;'Report DCM'!$J9793,"Standard",VLOOKUP(CONCATENATE(bd_adtype,"_",bd_creativetype),tabela,2,FALSE)))</f>
        <v>#N/A</v>
      </c>
      <c r="F9793" s="7">
        <f t="shared" si="1754"/>
        <v>0</v>
      </c>
      <c r="G9793" s="7">
        <f t="shared" si="1755"/>
        <v>0</v>
      </c>
      <c r="H9793" s="7">
        <f t="shared" si="1756"/>
        <v>0</v>
      </c>
      <c r="I9793" s="7">
        <f t="shared" si="1757"/>
        <v>0</v>
      </c>
      <c r="J9793" s="7">
        <f t="shared" si="1758"/>
        <v>0</v>
      </c>
      <c r="K9793" s="8" t="e">
        <f t="shared" si="1759"/>
        <v>#N/A</v>
      </c>
      <c r="L9793" s="7" t="e">
        <f t="shared" si="1760"/>
        <v>#N/A</v>
      </c>
      <c r="M9793" s="8" t="e">
        <f t="shared" si="1748"/>
        <v>#N/A</v>
      </c>
      <c r="N9793" s="8" t="e">
        <f t="shared" si="1749"/>
        <v>#N/A</v>
      </c>
    </row>
    <row r="9794" spans="1:14" ht="15.75" customHeight="1" x14ac:dyDescent="0.35">
      <c r="A9794" s="7">
        <f t="shared" ref="A9794:A9857" si="1761">bd_campaign</f>
        <v>0</v>
      </c>
      <c r="B9794" s="7">
        <f t="shared" ref="B9794:B9857" si="1762">bd_site</f>
        <v>0</v>
      </c>
      <c r="C9794" s="7">
        <f t="shared" ref="C9794:C9857" si="1763">bd_placement</f>
        <v>0</v>
      </c>
      <c r="D9794" s="7">
        <f t="shared" ref="D9794:D9857" si="1764">bd_placementID</f>
        <v>0</v>
      </c>
      <c r="E9794" s="7" t="e">
        <f>IF('Report DCM'!$H9794="In-Stream Video","Rich Media display banner",IF('Report DCM'!$I9794&gt;'Report DCM'!$J9794,"Standard",VLOOKUP(CONCATENATE(bd_adtype,"_",bd_creativetype),tabela,2,FALSE)))</f>
        <v>#N/A</v>
      </c>
      <c r="F9794" s="7">
        <f t="shared" ref="F9794:F9857" si="1765">bd_ad</f>
        <v>0</v>
      </c>
      <c r="G9794" s="7">
        <f t="shared" ref="G9794:G9857" si="1766">bd_adid</f>
        <v>0</v>
      </c>
      <c r="H9794" s="7">
        <f t="shared" ref="H9794:H9857" si="1767">bd_creativetype</f>
        <v>0</v>
      </c>
      <c r="I9794" s="7">
        <f t="shared" ref="I9794:I9857" si="1768">bd_impression</f>
        <v>0</v>
      </c>
      <c r="J9794" s="7">
        <f t="shared" ref="J9794:J9857" si="1769">bd_clicks</f>
        <v>0</v>
      </c>
      <c r="K9794" s="8" t="e">
        <f t="shared" ref="K9794:K9857" si="1770">VLOOKUP(E9794,tabela,2,FALSE)</f>
        <v>#N/A</v>
      </c>
      <c r="L9794" s="7" t="e">
        <f t="shared" ref="L9794:L9857" si="1771">VLOOKUP(E9794,tabela,3,FALSE)</f>
        <v>#N/A</v>
      </c>
      <c r="M9794" s="8" t="e">
        <f t="shared" si="1748"/>
        <v>#N/A</v>
      </c>
      <c r="N9794" s="8" t="e">
        <f t="shared" si="1749"/>
        <v>#N/A</v>
      </c>
    </row>
    <row r="9795" spans="1:14" ht="15.75" customHeight="1" x14ac:dyDescent="0.35">
      <c r="A9795" s="7">
        <f t="shared" si="1761"/>
        <v>0</v>
      </c>
      <c r="B9795" s="7">
        <f t="shared" si="1762"/>
        <v>0</v>
      </c>
      <c r="C9795" s="7">
        <f t="shared" si="1763"/>
        <v>0</v>
      </c>
      <c r="D9795" s="7">
        <f t="shared" si="1764"/>
        <v>0</v>
      </c>
      <c r="E9795" s="7" t="e">
        <f>IF('Report DCM'!$H9795="In-Stream Video","Rich Media display banner",IF('Report DCM'!$I9795&gt;'Report DCM'!$J9795,"Standard",VLOOKUP(CONCATENATE(bd_adtype,"_",bd_creativetype),tabela,2,FALSE)))</f>
        <v>#N/A</v>
      </c>
      <c r="F9795" s="7">
        <f t="shared" si="1765"/>
        <v>0</v>
      </c>
      <c r="G9795" s="7">
        <f t="shared" si="1766"/>
        <v>0</v>
      </c>
      <c r="H9795" s="7">
        <f t="shared" si="1767"/>
        <v>0</v>
      </c>
      <c r="I9795" s="7">
        <f t="shared" si="1768"/>
        <v>0</v>
      </c>
      <c r="J9795" s="7">
        <f t="shared" si="1769"/>
        <v>0</v>
      </c>
      <c r="K9795" s="8" t="e">
        <f t="shared" si="1770"/>
        <v>#N/A</v>
      </c>
      <c r="L9795" s="7" t="e">
        <f t="shared" si="1771"/>
        <v>#N/A</v>
      </c>
      <c r="M9795" s="8" t="e">
        <f t="shared" si="1748"/>
        <v>#N/A</v>
      </c>
      <c r="N9795" s="8" t="e">
        <f t="shared" si="1749"/>
        <v>#N/A</v>
      </c>
    </row>
    <row r="9796" spans="1:14" ht="15.75" customHeight="1" x14ac:dyDescent="0.35">
      <c r="A9796" s="7">
        <f t="shared" si="1761"/>
        <v>0</v>
      </c>
      <c r="B9796" s="7">
        <f t="shared" si="1762"/>
        <v>0</v>
      </c>
      <c r="C9796" s="7">
        <f t="shared" si="1763"/>
        <v>0</v>
      </c>
      <c r="D9796" s="7">
        <f t="shared" si="1764"/>
        <v>0</v>
      </c>
      <c r="E9796" s="7" t="e">
        <f>IF('Report DCM'!$H9796="In-Stream Video","Rich Media display banner",IF('Report DCM'!$I9796&gt;'Report DCM'!$J9796,"Standard",VLOOKUP(CONCATENATE(bd_adtype,"_",bd_creativetype),tabela,2,FALSE)))</f>
        <v>#N/A</v>
      </c>
      <c r="F9796" s="7">
        <f t="shared" si="1765"/>
        <v>0</v>
      </c>
      <c r="G9796" s="7">
        <f t="shared" si="1766"/>
        <v>0</v>
      </c>
      <c r="H9796" s="7">
        <f t="shared" si="1767"/>
        <v>0</v>
      </c>
      <c r="I9796" s="7">
        <f t="shared" si="1768"/>
        <v>0</v>
      </c>
      <c r="J9796" s="7">
        <f t="shared" si="1769"/>
        <v>0</v>
      </c>
      <c r="K9796" s="8" t="e">
        <f t="shared" si="1770"/>
        <v>#N/A</v>
      </c>
      <c r="L9796" s="7" t="e">
        <f t="shared" si="1771"/>
        <v>#N/A</v>
      </c>
      <c r="M9796" s="8" t="e">
        <f t="shared" si="1748"/>
        <v>#N/A</v>
      </c>
      <c r="N9796" s="8" t="e">
        <f t="shared" si="1749"/>
        <v>#N/A</v>
      </c>
    </row>
    <row r="9797" spans="1:14" ht="15.75" customHeight="1" x14ac:dyDescent="0.35">
      <c r="A9797" s="7">
        <f t="shared" si="1761"/>
        <v>0</v>
      </c>
      <c r="B9797" s="7">
        <f t="shared" si="1762"/>
        <v>0</v>
      </c>
      <c r="C9797" s="7">
        <f t="shared" si="1763"/>
        <v>0</v>
      </c>
      <c r="D9797" s="7">
        <f t="shared" si="1764"/>
        <v>0</v>
      </c>
      <c r="E9797" s="7" t="e">
        <f>IF('Report DCM'!$H9797="In-Stream Video","Rich Media display banner",IF('Report DCM'!$I9797&gt;'Report DCM'!$J9797,"Standard",VLOOKUP(CONCATENATE(bd_adtype,"_",bd_creativetype),tabela,2,FALSE)))</f>
        <v>#N/A</v>
      </c>
      <c r="F9797" s="7">
        <f t="shared" si="1765"/>
        <v>0</v>
      </c>
      <c r="G9797" s="7">
        <f t="shared" si="1766"/>
        <v>0</v>
      </c>
      <c r="H9797" s="7">
        <f t="shared" si="1767"/>
        <v>0</v>
      </c>
      <c r="I9797" s="7">
        <f t="shared" si="1768"/>
        <v>0</v>
      </c>
      <c r="J9797" s="7">
        <f t="shared" si="1769"/>
        <v>0</v>
      </c>
      <c r="K9797" s="8" t="e">
        <f t="shared" si="1770"/>
        <v>#N/A</v>
      </c>
      <c r="L9797" s="7" t="e">
        <f t="shared" si="1771"/>
        <v>#N/A</v>
      </c>
      <c r="M9797" s="8" t="e">
        <f t="shared" si="1748"/>
        <v>#N/A</v>
      </c>
      <c r="N9797" s="8" t="e">
        <f t="shared" si="1749"/>
        <v>#N/A</v>
      </c>
    </row>
    <row r="9798" spans="1:14" ht="15.75" customHeight="1" x14ac:dyDescent="0.35">
      <c r="A9798" s="7">
        <f t="shared" si="1761"/>
        <v>0</v>
      </c>
      <c r="B9798" s="7">
        <f t="shared" si="1762"/>
        <v>0</v>
      </c>
      <c r="C9798" s="7">
        <f t="shared" si="1763"/>
        <v>0</v>
      </c>
      <c r="D9798" s="7">
        <f t="shared" si="1764"/>
        <v>0</v>
      </c>
      <c r="E9798" s="7" t="e">
        <f>IF('Report DCM'!$H9798="In-Stream Video","Rich Media display banner",IF('Report DCM'!$I9798&gt;'Report DCM'!$J9798,"Standard",VLOOKUP(CONCATENATE(bd_adtype,"_",bd_creativetype),tabela,2,FALSE)))</f>
        <v>#N/A</v>
      </c>
      <c r="F9798" s="7">
        <f t="shared" si="1765"/>
        <v>0</v>
      </c>
      <c r="G9798" s="7">
        <f t="shared" si="1766"/>
        <v>0</v>
      </c>
      <c r="H9798" s="7">
        <f t="shared" si="1767"/>
        <v>0</v>
      </c>
      <c r="I9798" s="7">
        <f t="shared" si="1768"/>
        <v>0</v>
      </c>
      <c r="J9798" s="7">
        <f t="shared" si="1769"/>
        <v>0</v>
      </c>
      <c r="K9798" s="8" t="e">
        <f t="shared" si="1770"/>
        <v>#N/A</v>
      </c>
      <c r="L9798" s="7" t="e">
        <f t="shared" si="1771"/>
        <v>#N/A</v>
      </c>
      <c r="M9798" s="8" t="e">
        <f t="shared" si="1748"/>
        <v>#N/A</v>
      </c>
      <c r="N9798" s="8" t="e">
        <f t="shared" si="1749"/>
        <v>#N/A</v>
      </c>
    </row>
    <row r="9799" spans="1:14" ht="15.75" customHeight="1" x14ac:dyDescent="0.35">
      <c r="A9799" s="7">
        <f t="shared" si="1761"/>
        <v>0</v>
      </c>
      <c r="B9799" s="7">
        <f t="shared" si="1762"/>
        <v>0</v>
      </c>
      <c r="C9799" s="7">
        <f t="shared" si="1763"/>
        <v>0</v>
      </c>
      <c r="D9799" s="7">
        <f t="shared" si="1764"/>
        <v>0</v>
      </c>
      <c r="E9799" s="7" t="e">
        <f>IF('Report DCM'!$H9799="In-Stream Video","Rich Media display banner",IF('Report DCM'!$I9799&gt;'Report DCM'!$J9799,"Standard",VLOOKUP(CONCATENATE(bd_adtype,"_",bd_creativetype),tabela,2,FALSE)))</f>
        <v>#N/A</v>
      </c>
      <c r="F9799" s="7">
        <f t="shared" si="1765"/>
        <v>0</v>
      </c>
      <c r="G9799" s="7">
        <f t="shared" si="1766"/>
        <v>0</v>
      </c>
      <c r="H9799" s="7">
        <f t="shared" si="1767"/>
        <v>0</v>
      </c>
      <c r="I9799" s="7">
        <f t="shared" si="1768"/>
        <v>0</v>
      </c>
      <c r="J9799" s="7">
        <f t="shared" si="1769"/>
        <v>0</v>
      </c>
      <c r="K9799" s="8" t="e">
        <f t="shared" si="1770"/>
        <v>#N/A</v>
      </c>
      <c r="L9799" s="7" t="e">
        <f t="shared" si="1771"/>
        <v>#N/A</v>
      </c>
      <c r="M9799" s="8" t="e">
        <f t="shared" si="1748"/>
        <v>#N/A</v>
      </c>
      <c r="N9799" s="8" t="e">
        <f t="shared" si="1749"/>
        <v>#N/A</v>
      </c>
    </row>
    <row r="9800" spans="1:14" ht="15.75" customHeight="1" x14ac:dyDescent="0.35">
      <c r="A9800" s="7">
        <f t="shared" si="1761"/>
        <v>0</v>
      </c>
      <c r="B9800" s="7">
        <f t="shared" si="1762"/>
        <v>0</v>
      </c>
      <c r="C9800" s="7">
        <f t="shared" si="1763"/>
        <v>0</v>
      </c>
      <c r="D9800" s="7">
        <f t="shared" si="1764"/>
        <v>0</v>
      </c>
      <c r="E9800" s="7" t="e">
        <f>IF('Report DCM'!$H9800="In-Stream Video","Rich Media display banner",IF('Report DCM'!$I9800&gt;'Report DCM'!$J9800,"Standard",VLOOKUP(CONCATENATE(bd_adtype,"_",bd_creativetype),tabela,2,FALSE)))</f>
        <v>#N/A</v>
      </c>
      <c r="F9800" s="7">
        <f t="shared" si="1765"/>
        <v>0</v>
      </c>
      <c r="G9800" s="7">
        <f t="shared" si="1766"/>
        <v>0</v>
      </c>
      <c r="H9800" s="7">
        <f t="shared" si="1767"/>
        <v>0</v>
      </c>
      <c r="I9800" s="7">
        <f t="shared" si="1768"/>
        <v>0</v>
      </c>
      <c r="J9800" s="7">
        <f t="shared" si="1769"/>
        <v>0</v>
      </c>
      <c r="K9800" s="8" t="e">
        <f t="shared" si="1770"/>
        <v>#N/A</v>
      </c>
      <c r="L9800" s="7" t="e">
        <f t="shared" si="1771"/>
        <v>#N/A</v>
      </c>
      <c r="M9800" s="8" t="e">
        <f t="shared" si="1748"/>
        <v>#N/A</v>
      </c>
      <c r="N9800" s="8" t="e">
        <f t="shared" si="1749"/>
        <v>#N/A</v>
      </c>
    </row>
    <row r="9801" spans="1:14" ht="15.75" customHeight="1" x14ac:dyDescent="0.35">
      <c r="A9801" s="7">
        <f t="shared" si="1761"/>
        <v>0</v>
      </c>
      <c r="B9801" s="7">
        <f t="shared" si="1762"/>
        <v>0</v>
      </c>
      <c r="C9801" s="7">
        <f t="shared" si="1763"/>
        <v>0</v>
      </c>
      <c r="D9801" s="7">
        <f t="shared" si="1764"/>
        <v>0</v>
      </c>
      <c r="E9801" s="7" t="e">
        <f>IF('Report DCM'!$H9801="In-Stream Video","Rich Media display banner",IF('Report DCM'!$I9801&gt;'Report DCM'!$J9801,"Standard",VLOOKUP(CONCATENATE(bd_adtype,"_",bd_creativetype),tabela,2,FALSE)))</f>
        <v>#N/A</v>
      </c>
      <c r="F9801" s="7">
        <f t="shared" si="1765"/>
        <v>0</v>
      </c>
      <c r="G9801" s="7">
        <f t="shared" si="1766"/>
        <v>0</v>
      </c>
      <c r="H9801" s="7">
        <f t="shared" si="1767"/>
        <v>0</v>
      </c>
      <c r="I9801" s="7">
        <f t="shared" si="1768"/>
        <v>0</v>
      </c>
      <c r="J9801" s="7">
        <f t="shared" si="1769"/>
        <v>0</v>
      </c>
      <c r="K9801" s="8" t="e">
        <f t="shared" si="1770"/>
        <v>#N/A</v>
      </c>
      <c r="L9801" s="7" t="e">
        <f t="shared" si="1771"/>
        <v>#N/A</v>
      </c>
      <c r="M9801" s="8" t="e">
        <f t="shared" si="1748"/>
        <v>#N/A</v>
      </c>
      <c r="N9801" s="8" t="e">
        <f t="shared" si="1749"/>
        <v>#N/A</v>
      </c>
    </row>
    <row r="9802" spans="1:14" ht="15.75" customHeight="1" x14ac:dyDescent="0.35">
      <c r="A9802" s="7">
        <f t="shared" si="1761"/>
        <v>0</v>
      </c>
      <c r="B9802" s="7">
        <f t="shared" si="1762"/>
        <v>0</v>
      </c>
      <c r="C9802" s="7">
        <f t="shared" si="1763"/>
        <v>0</v>
      </c>
      <c r="D9802" s="7">
        <f t="shared" si="1764"/>
        <v>0</v>
      </c>
      <c r="E9802" s="7" t="e">
        <f>IF('Report DCM'!$H9802="In-Stream Video","Rich Media display banner",IF('Report DCM'!$I9802&gt;'Report DCM'!$J9802,"Standard",VLOOKUP(CONCATENATE(bd_adtype,"_",bd_creativetype),tabela,2,FALSE)))</f>
        <v>#N/A</v>
      </c>
      <c r="F9802" s="7">
        <f t="shared" si="1765"/>
        <v>0</v>
      </c>
      <c r="G9802" s="7">
        <f t="shared" si="1766"/>
        <v>0</v>
      </c>
      <c r="H9802" s="7">
        <f t="shared" si="1767"/>
        <v>0</v>
      </c>
      <c r="I9802" s="7">
        <f t="shared" si="1768"/>
        <v>0</v>
      </c>
      <c r="J9802" s="7">
        <f t="shared" si="1769"/>
        <v>0</v>
      </c>
      <c r="K9802" s="8" t="e">
        <f t="shared" si="1770"/>
        <v>#N/A</v>
      </c>
      <c r="L9802" s="7" t="e">
        <f t="shared" si="1771"/>
        <v>#N/A</v>
      </c>
      <c r="M9802" s="8" t="e">
        <f t="shared" si="1748"/>
        <v>#N/A</v>
      </c>
      <c r="N9802" s="8" t="e">
        <f t="shared" si="1749"/>
        <v>#N/A</v>
      </c>
    </row>
    <row r="9803" spans="1:14" ht="15.75" customHeight="1" x14ac:dyDescent="0.35">
      <c r="A9803" s="7">
        <f t="shared" si="1761"/>
        <v>0</v>
      </c>
      <c r="B9803" s="7">
        <f t="shared" si="1762"/>
        <v>0</v>
      </c>
      <c r="C9803" s="7">
        <f t="shared" si="1763"/>
        <v>0</v>
      </c>
      <c r="D9803" s="7">
        <f t="shared" si="1764"/>
        <v>0</v>
      </c>
      <c r="E9803" s="7" t="e">
        <f>IF('Report DCM'!$H9803="In-Stream Video","Rich Media display banner",IF('Report DCM'!$I9803&gt;'Report DCM'!$J9803,"Standard",VLOOKUP(CONCATENATE(bd_adtype,"_",bd_creativetype),tabela,2,FALSE)))</f>
        <v>#N/A</v>
      </c>
      <c r="F9803" s="7">
        <f t="shared" si="1765"/>
        <v>0</v>
      </c>
      <c r="G9803" s="7">
        <f t="shared" si="1766"/>
        <v>0</v>
      </c>
      <c r="H9803" s="7">
        <f t="shared" si="1767"/>
        <v>0</v>
      </c>
      <c r="I9803" s="7">
        <f t="shared" si="1768"/>
        <v>0</v>
      </c>
      <c r="J9803" s="7">
        <f t="shared" si="1769"/>
        <v>0</v>
      </c>
      <c r="K9803" s="8" t="e">
        <f t="shared" si="1770"/>
        <v>#N/A</v>
      </c>
      <c r="L9803" s="7" t="e">
        <f t="shared" si="1771"/>
        <v>#N/A</v>
      </c>
      <c r="M9803" s="8" t="e">
        <f t="shared" si="1748"/>
        <v>#N/A</v>
      </c>
      <c r="N9803" s="8" t="e">
        <f t="shared" si="1749"/>
        <v>#N/A</v>
      </c>
    </row>
    <row r="9804" spans="1:14" ht="15.75" customHeight="1" x14ac:dyDescent="0.35">
      <c r="A9804" s="7">
        <f t="shared" si="1761"/>
        <v>0</v>
      </c>
      <c r="B9804" s="7">
        <f t="shared" si="1762"/>
        <v>0</v>
      </c>
      <c r="C9804" s="7">
        <f t="shared" si="1763"/>
        <v>0</v>
      </c>
      <c r="D9804" s="7">
        <f t="shared" si="1764"/>
        <v>0</v>
      </c>
      <c r="E9804" s="7" t="e">
        <f>IF('Report DCM'!$H9804="In-Stream Video","Rich Media display banner",IF('Report DCM'!$I9804&gt;'Report DCM'!$J9804,"Standard",VLOOKUP(CONCATENATE(bd_adtype,"_",bd_creativetype),tabela,2,FALSE)))</f>
        <v>#N/A</v>
      </c>
      <c r="F9804" s="7">
        <f t="shared" si="1765"/>
        <v>0</v>
      </c>
      <c r="G9804" s="7">
        <f t="shared" si="1766"/>
        <v>0</v>
      </c>
      <c r="H9804" s="7">
        <f t="shared" si="1767"/>
        <v>0</v>
      </c>
      <c r="I9804" s="7">
        <f t="shared" si="1768"/>
        <v>0</v>
      </c>
      <c r="J9804" s="7">
        <f t="shared" si="1769"/>
        <v>0</v>
      </c>
      <c r="K9804" s="8" t="e">
        <f t="shared" si="1770"/>
        <v>#N/A</v>
      </c>
      <c r="L9804" s="7" t="e">
        <f t="shared" si="1771"/>
        <v>#N/A</v>
      </c>
      <c r="M9804" s="8" t="e">
        <f t="shared" si="1748"/>
        <v>#N/A</v>
      </c>
      <c r="N9804" s="8" t="e">
        <f t="shared" si="1749"/>
        <v>#N/A</v>
      </c>
    </row>
    <row r="9805" spans="1:14" ht="15.75" customHeight="1" x14ac:dyDescent="0.35">
      <c r="A9805" s="7">
        <f t="shared" si="1761"/>
        <v>0</v>
      </c>
      <c r="B9805" s="7">
        <f t="shared" si="1762"/>
        <v>0</v>
      </c>
      <c r="C9805" s="7">
        <f t="shared" si="1763"/>
        <v>0</v>
      </c>
      <c r="D9805" s="7">
        <f t="shared" si="1764"/>
        <v>0</v>
      </c>
      <c r="E9805" s="7" t="e">
        <f>IF('Report DCM'!$H9805="In-Stream Video","Rich Media display banner",IF('Report DCM'!$I9805&gt;'Report DCM'!$J9805,"Standard",VLOOKUP(CONCATENATE(bd_adtype,"_",bd_creativetype),tabela,2,FALSE)))</f>
        <v>#N/A</v>
      </c>
      <c r="F9805" s="7">
        <f t="shared" si="1765"/>
        <v>0</v>
      </c>
      <c r="G9805" s="7">
        <f t="shared" si="1766"/>
        <v>0</v>
      </c>
      <c r="H9805" s="7">
        <f t="shared" si="1767"/>
        <v>0</v>
      </c>
      <c r="I9805" s="7">
        <f t="shared" si="1768"/>
        <v>0</v>
      </c>
      <c r="J9805" s="7">
        <f t="shared" si="1769"/>
        <v>0</v>
      </c>
      <c r="K9805" s="8" t="e">
        <f t="shared" si="1770"/>
        <v>#N/A</v>
      </c>
      <c r="L9805" s="7" t="e">
        <f t="shared" si="1771"/>
        <v>#N/A</v>
      </c>
      <c r="M9805" s="8" t="e">
        <f t="shared" si="1748"/>
        <v>#N/A</v>
      </c>
      <c r="N9805" s="8" t="e">
        <f t="shared" si="1749"/>
        <v>#N/A</v>
      </c>
    </row>
    <row r="9806" spans="1:14" ht="15.75" customHeight="1" x14ac:dyDescent="0.35">
      <c r="A9806" s="7">
        <f t="shared" si="1761"/>
        <v>0</v>
      </c>
      <c r="B9806" s="7">
        <f t="shared" si="1762"/>
        <v>0</v>
      </c>
      <c r="C9806" s="7">
        <f t="shared" si="1763"/>
        <v>0</v>
      </c>
      <c r="D9806" s="7">
        <f t="shared" si="1764"/>
        <v>0</v>
      </c>
      <c r="E9806" s="7" t="e">
        <f>IF('Report DCM'!$H9806="In-Stream Video","Rich Media display banner",IF('Report DCM'!$I9806&gt;'Report DCM'!$J9806,"Standard",VLOOKUP(CONCATENATE(bd_adtype,"_",bd_creativetype),tabela,2,FALSE)))</f>
        <v>#N/A</v>
      </c>
      <c r="F9806" s="7">
        <f t="shared" si="1765"/>
        <v>0</v>
      </c>
      <c r="G9806" s="7">
        <f t="shared" si="1766"/>
        <v>0</v>
      </c>
      <c r="H9806" s="7">
        <f t="shared" si="1767"/>
        <v>0</v>
      </c>
      <c r="I9806" s="7">
        <f t="shared" si="1768"/>
        <v>0</v>
      </c>
      <c r="J9806" s="7">
        <f t="shared" si="1769"/>
        <v>0</v>
      </c>
      <c r="K9806" s="8" t="e">
        <f t="shared" si="1770"/>
        <v>#N/A</v>
      </c>
      <c r="L9806" s="7" t="e">
        <f t="shared" si="1771"/>
        <v>#N/A</v>
      </c>
      <c r="M9806" s="8" t="e">
        <f t="shared" si="1748"/>
        <v>#N/A</v>
      </c>
      <c r="N9806" s="8" t="e">
        <f t="shared" si="1749"/>
        <v>#N/A</v>
      </c>
    </row>
    <row r="9807" spans="1:14" ht="15.75" customHeight="1" x14ac:dyDescent="0.35">
      <c r="A9807" s="7">
        <f t="shared" si="1761"/>
        <v>0</v>
      </c>
      <c r="B9807" s="7">
        <f t="shared" si="1762"/>
        <v>0</v>
      </c>
      <c r="C9807" s="7">
        <f t="shared" si="1763"/>
        <v>0</v>
      </c>
      <c r="D9807" s="7">
        <f t="shared" si="1764"/>
        <v>0</v>
      </c>
      <c r="E9807" s="7" t="e">
        <f>IF('Report DCM'!$H9807="In-Stream Video","Rich Media display banner",IF('Report DCM'!$I9807&gt;'Report DCM'!$J9807,"Standard",VLOOKUP(CONCATENATE(bd_adtype,"_",bd_creativetype),tabela,2,FALSE)))</f>
        <v>#N/A</v>
      </c>
      <c r="F9807" s="7">
        <f t="shared" si="1765"/>
        <v>0</v>
      </c>
      <c r="G9807" s="7">
        <f t="shared" si="1766"/>
        <v>0</v>
      </c>
      <c r="H9807" s="7">
        <f t="shared" si="1767"/>
        <v>0</v>
      </c>
      <c r="I9807" s="7">
        <f t="shared" si="1768"/>
        <v>0</v>
      </c>
      <c r="J9807" s="7">
        <f t="shared" si="1769"/>
        <v>0</v>
      </c>
      <c r="K9807" s="8" t="e">
        <f t="shared" si="1770"/>
        <v>#N/A</v>
      </c>
      <c r="L9807" s="7" t="e">
        <f t="shared" si="1771"/>
        <v>#N/A</v>
      </c>
      <c r="M9807" s="8" t="e">
        <f t="shared" si="1748"/>
        <v>#N/A</v>
      </c>
      <c r="N9807" s="8" t="e">
        <f t="shared" si="1749"/>
        <v>#N/A</v>
      </c>
    </row>
    <row r="9808" spans="1:14" ht="15.75" customHeight="1" x14ac:dyDescent="0.35">
      <c r="A9808" s="7">
        <f t="shared" si="1761"/>
        <v>0</v>
      </c>
      <c r="B9808" s="7">
        <f t="shared" si="1762"/>
        <v>0</v>
      </c>
      <c r="C9808" s="7">
        <f t="shared" si="1763"/>
        <v>0</v>
      </c>
      <c r="D9808" s="7">
        <f t="shared" si="1764"/>
        <v>0</v>
      </c>
      <c r="E9808" s="7" t="e">
        <f>IF('Report DCM'!$H9808="In-Stream Video","Rich Media display banner",IF('Report DCM'!$I9808&gt;'Report DCM'!$J9808,"Standard",VLOOKUP(CONCATENATE(bd_adtype,"_",bd_creativetype),tabela,2,FALSE)))</f>
        <v>#N/A</v>
      </c>
      <c r="F9808" s="7">
        <f t="shared" si="1765"/>
        <v>0</v>
      </c>
      <c r="G9808" s="7">
        <f t="shared" si="1766"/>
        <v>0</v>
      </c>
      <c r="H9808" s="7">
        <f t="shared" si="1767"/>
        <v>0</v>
      </c>
      <c r="I9808" s="7">
        <f t="shared" si="1768"/>
        <v>0</v>
      </c>
      <c r="J9808" s="7">
        <f t="shared" si="1769"/>
        <v>0</v>
      </c>
      <c r="K9808" s="8" t="e">
        <f t="shared" si="1770"/>
        <v>#N/A</v>
      </c>
      <c r="L9808" s="7" t="e">
        <f t="shared" si="1771"/>
        <v>#N/A</v>
      </c>
      <c r="M9808" s="8" t="e">
        <f t="shared" si="1748"/>
        <v>#N/A</v>
      </c>
      <c r="N9808" s="8" t="e">
        <f t="shared" si="1749"/>
        <v>#N/A</v>
      </c>
    </row>
    <row r="9809" spans="1:14" ht="15.75" customHeight="1" x14ac:dyDescent="0.35">
      <c r="A9809" s="7">
        <f t="shared" si="1761"/>
        <v>0</v>
      </c>
      <c r="B9809" s="7">
        <f t="shared" si="1762"/>
        <v>0</v>
      </c>
      <c r="C9809" s="7">
        <f t="shared" si="1763"/>
        <v>0</v>
      </c>
      <c r="D9809" s="7">
        <f t="shared" si="1764"/>
        <v>0</v>
      </c>
      <c r="E9809" s="7" t="e">
        <f>IF('Report DCM'!$H9809="In-Stream Video","Rich Media display banner",IF('Report DCM'!$I9809&gt;'Report DCM'!$J9809,"Standard",VLOOKUP(CONCATENATE(bd_adtype,"_",bd_creativetype),tabela,2,FALSE)))</f>
        <v>#N/A</v>
      </c>
      <c r="F9809" s="7">
        <f t="shared" si="1765"/>
        <v>0</v>
      </c>
      <c r="G9809" s="7">
        <f t="shared" si="1766"/>
        <v>0</v>
      </c>
      <c r="H9809" s="7">
        <f t="shared" si="1767"/>
        <v>0</v>
      </c>
      <c r="I9809" s="7">
        <f t="shared" si="1768"/>
        <v>0</v>
      </c>
      <c r="J9809" s="7">
        <f t="shared" si="1769"/>
        <v>0</v>
      </c>
      <c r="K9809" s="8" t="e">
        <f t="shared" si="1770"/>
        <v>#N/A</v>
      </c>
      <c r="L9809" s="7" t="e">
        <f t="shared" si="1771"/>
        <v>#N/A</v>
      </c>
      <c r="M9809" s="8" t="e">
        <f t="shared" si="1748"/>
        <v>#N/A</v>
      </c>
      <c r="N9809" s="8" t="e">
        <f t="shared" si="1749"/>
        <v>#N/A</v>
      </c>
    </row>
    <row r="9810" spans="1:14" ht="15.75" customHeight="1" x14ac:dyDescent="0.35">
      <c r="A9810" s="7">
        <f t="shared" si="1761"/>
        <v>0</v>
      </c>
      <c r="B9810" s="7">
        <f t="shared" si="1762"/>
        <v>0</v>
      </c>
      <c r="C9810" s="7">
        <f t="shared" si="1763"/>
        <v>0</v>
      </c>
      <c r="D9810" s="7">
        <f t="shared" si="1764"/>
        <v>0</v>
      </c>
      <c r="E9810" s="7" t="e">
        <f>IF('Report DCM'!$H9810="In-Stream Video","Rich Media display banner",IF('Report DCM'!$I9810&gt;'Report DCM'!$J9810,"Standard",VLOOKUP(CONCATENATE(bd_adtype,"_",bd_creativetype),tabela,2,FALSE)))</f>
        <v>#N/A</v>
      </c>
      <c r="F9810" s="7">
        <f t="shared" si="1765"/>
        <v>0</v>
      </c>
      <c r="G9810" s="7">
        <f t="shared" si="1766"/>
        <v>0</v>
      </c>
      <c r="H9810" s="7">
        <f t="shared" si="1767"/>
        <v>0</v>
      </c>
      <c r="I9810" s="7">
        <f t="shared" si="1768"/>
        <v>0</v>
      </c>
      <c r="J9810" s="7">
        <f t="shared" si="1769"/>
        <v>0</v>
      </c>
      <c r="K9810" s="8" t="e">
        <f t="shared" si="1770"/>
        <v>#N/A</v>
      </c>
      <c r="L9810" s="7" t="e">
        <f t="shared" si="1771"/>
        <v>#N/A</v>
      </c>
      <c r="M9810" s="8" t="e">
        <f t="shared" si="1748"/>
        <v>#N/A</v>
      </c>
      <c r="N9810" s="8" t="e">
        <f t="shared" si="1749"/>
        <v>#N/A</v>
      </c>
    </row>
    <row r="9811" spans="1:14" ht="15.75" customHeight="1" x14ac:dyDescent="0.35">
      <c r="A9811" s="7">
        <f t="shared" si="1761"/>
        <v>0</v>
      </c>
      <c r="B9811" s="7">
        <f t="shared" si="1762"/>
        <v>0</v>
      </c>
      <c r="C9811" s="7">
        <f t="shared" si="1763"/>
        <v>0</v>
      </c>
      <c r="D9811" s="7">
        <f t="shared" si="1764"/>
        <v>0</v>
      </c>
      <c r="E9811" s="7" t="e">
        <f>IF('Report DCM'!$H9811="In-Stream Video","Rich Media display banner",IF('Report DCM'!$I9811&gt;'Report DCM'!$J9811,"Standard",VLOOKUP(CONCATENATE(bd_adtype,"_",bd_creativetype),tabela,2,FALSE)))</f>
        <v>#N/A</v>
      </c>
      <c r="F9811" s="7">
        <f t="shared" si="1765"/>
        <v>0</v>
      </c>
      <c r="G9811" s="7">
        <f t="shared" si="1766"/>
        <v>0</v>
      </c>
      <c r="H9811" s="7">
        <f t="shared" si="1767"/>
        <v>0</v>
      </c>
      <c r="I9811" s="7">
        <f t="shared" si="1768"/>
        <v>0</v>
      </c>
      <c r="J9811" s="7">
        <f t="shared" si="1769"/>
        <v>0</v>
      </c>
      <c r="K9811" s="8" t="e">
        <f t="shared" si="1770"/>
        <v>#N/A</v>
      </c>
      <c r="L9811" s="7" t="e">
        <f t="shared" si="1771"/>
        <v>#N/A</v>
      </c>
      <c r="M9811" s="8" t="e">
        <f t="shared" si="1748"/>
        <v>#N/A</v>
      </c>
      <c r="N9811" s="8" t="e">
        <f t="shared" si="1749"/>
        <v>#N/A</v>
      </c>
    </row>
    <row r="9812" spans="1:14" ht="15.75" customHeight="1" x14ac:dyDescent="0.35">
      <c r="A9812" s="7">
        <f t="shared" si="1761"/>
        <v>0</v>
      </c>
      <c r="B9812" s="7">
        <f t="shared" si="1762"/>
        <v>0</v>
      </c>
      <c r="C9812" s="7">
        <f t="shared" si="1763"/>
        <v>0</v>
      </c>
      <c r="D9812" s="7">
        <f t="shared" si="1764"/>
        <v>0</v>
      </c>
      <c r="E9812" s="7" t="e">
        <f>IF('Report DCM'!$H9812="In-Stream Video","Rich Media display banner",IF('Report DCM'!$I9812&gt;'Report DCM'!$J9812,"Standard",VLOOKUP(CONCATENATE(bd_adtype,"_",bd_creativetype),tabela,2,FALSE)))</f>
        <v>#N/A</v>
      </c>
      <c r="F9812" s="7">
        <f t="shared" si="1765"/>
        <v>0</v>
      </c>
      <c r="G9812" s="7">
        <f t="shared" si="1766"/>
        <v>0</v>
      </c>
      <c r="H9812" s="7">
        <f t="shared" si="1767"/>
        <v>0</v>
      </c>
      <c r="I9812" s="7">
        <f t="shared" si="1768"/>
        <v>0</v>
      </c>
      <c r="J9812" s="7">
        <f t="shared" si="1769"/>
        <v>0</v>
      </c>
      <c r="K9812" s="8" t="e">
        <f t="shared" si="1770"/>
        <v>#N/A</v>
      </c>
      <c r="L9812" s="7" t="e">
        <f t="shared" si="1771"/>
        <v>#N/A</v>
      </c>
      <c r="M9812" s="8" t="e">
        <f t="shared" si="1748"/>
        <v>#N/A</v>
      </c>
      <c r="N9812" s="8" t="e">
        <f t="shared" si="1749"/>
        <v>#N/A</v>
      </c>
    </row>
    <row r="9813" spans="1:14" ht="15.75" customHeight="1" x14ac:dyDescent="0.35">
      <c r="A9813" s="7">
        <f t="shared" si="1761"/>
        <v>0</v>
      </c>
      <c r="B9813" s="7">
        <f t="shared" si="1762"/>
        <v>0</v>
      </c>
      <c r="C9813" s="7">
        <f t="shared" si="1763"/>
        <v>0</v>
      </c>
      <c r="D9813" s="7">
        <f t="shared" si="1764"/>
        <v>0</v>
      </c>
      <c r="E9813" s="7" t="e">
        <f>IF('Report DCM'!$H9813="In-Stream Video","Rich Media display banner",IF('Report DCM'!$I9813&gt;'Report DCM'!$J9813,"Standard",VLOOKUP(CONCATENATE(bd_adtype,"_",bd_creativetype),tabela,2,FALSE)))</f>
        <v>#N/A</v>
      </c>
      <c r="F9813" s="7">
        <f t="shared" si="1765"/>
        <v>0</v>
      </c>
      <c r="G9813" s="7">
        <f t="shared" si="1766"/>
        <v>0</v>
      </c>
      <c r="H9813" s="7">
        <f t="shared" si="1767"/>
        <v>0</v>
      </c>
      <c r="I9813" s="7">
        <f t="shared" si="1768"/>
        <v>0</v>
      </c>
      <c r="J9813" s="7">
        <f t="shared" si="1769"/>
        <v>0</v>
      </c>
      <c r="K9813" s="8" t="e">
        <f t="shared" si="1770"/>
        <v>#N/A</v>
      </c>
      <c r="L9813" s="7" t="e">
        <f t="shared" si="1771"/>
        <v>#N/A</v>
      </c>
      <c r="M9813" s="8" t="e">
        <f t="shared" si="1748"/>
        <v>#N/A</v>
      </c>
      <c r="N9813" s="8" t="e">
        <f t="shared" si="1749"/>
        <v>#N/A</v>
      </c>
    </row>
    <row r="9814" spans="1:14" ht="15.75" customHeight="1" x14ac:dyDescent="0.35">
      <c r="A9814" s="7">
        <f t="shared" si="1761"/>
        <v>0</v>
      </c>
      <c r="B9814" s="7">
        <f t="shared" si="1762"/>
        <v>0</v>
      </c>
      <c r="C9814" s="7">
        <f t="shared" si="1763"/>
        <v>0</v>
      </c>
      <c r="D9814" s="7">
        <f t="shared" si="1764"/>
        <v>0</v>
      </c>
      <c r="E9814" s="7" t="e">
        <f>IF('Report DCM'!$H9814="In-Stream Video","Rich Media display banner",IF('Report DCM'!$I9814&gt;'Report DCM'!$J9814,"Standard",VLOOKUP(CONCATENATE(bd_adtype,"_",bd_creativetype),tabela,2,FALSE)))</f>
        <v>#N/A</v>
      </c>
      <c r="F9814" s="7">
        <f t="shared" si="1765"/>
        <v>0</v>
      </c>
      <c r="G9814" s="7">
        <f t="shared" si="1766"/>
        <v>0</v>
      </c>
      <c r="H9814" s="7">
        <f t="shared" si="1767"/>
        <v>0</v>
      </c>
      <c r="I9814" s="7">
        <f t="shared" si="1768"/>
        <v>0</v>
      </c>
      <c r="J9814" s="7">
        <f t="shared" si="1769"/>
        <v>0</v>
      </c>
      <c r="K9814" s="8" t="e">
        <f t="shared" si="1770"/>
        <v>#N/A</v>
      </c>
      <c r="L9814" s="7" t="e">
        <f t="shared" si="1771"/>
        <v>#N/A</v>
      </c>
      <c r="M9814" s="8" t="e">
        <f t="shared" si="1748"/>
        <v>#N/A</v>
      </c>
      <c r="N9814" s="8" t="e">
        <f t="shared" si="1749"/>
        <v>#N/A</v>
      </c>
    </row>
    <row r="9815" spans="1:14" ht="15.75" customHeight="1" x14ac:dyDescent="0.35">
      <c r="A9815" s="7">
        <f t="shared" si="1761"/>
        <v>0</v>
      </c>
      <c r="B9815" s="7">
        <f t="shared" si="1762"/>
        <v>0</v>
      </c>
      <c r="C9815" s="7">
        <f t="shared" si="1763"/>
        <v>0</v>
      </c>
      <c r="D9815" s="7">
        <f t="shared" si="1764"/>
        <v>0</v>
      </c>
      <c r="E9815" s="7" t="e">
        <f>IF('Report DCM'!$H9815="In-Stream Video","Rich Media display banner",IF('Report DCM'!$I9815&gt;'Report DCM'!$J9815,"Standard",VLOOKUP(CONCATENATE(bd_adtype,"_",bd_creativetype),tabela,2,FALSE)))</f>
        <v>#N/A</v>
      </c>
      <c r="F9815" s="7">
        <f t="shared" si="1765"/>
        <v>0</v>
      </c>
      <c r="G9815" s="7">
        <f t="shared" si="1766"/>
        <v>0</v>
      </c>
      <c r="H9815" s="7">
        <f t="shared" si="1767"/>
        <v>0</v>
      </c>
      <c r="I9815" s="7">
        <f t="shared" si="1768"/>
        <v>0</v>
      </c>
      <c r="J9815" s="7">
        <f t="shared" si="1769"/>
        <v>0</v>
      </c>
      <c r="K9815" s="8" t="e">
        <f t="shared" si="1770"/>
        <v>#N/A</v>
      </c>
      <c r="L9815" s="7" t="e">
        <f t="shared" si="1771"/>
        <v>#N/A</v>
      </c>
      <c r="M9815" s="8" t="e">
        <f t="shared" si="1748"/>
        <v>#N/A</v>
      </c>
      <c r="N9815" s="8" t="e">
        <f t="shared" si="1749"/>
        <v>#N/A</v>
      </c>
    </row>
    <row r="9816" spans="1:14" ht="15.75" customHeight="1" x14ac:dyDescent="0.35">
      <c r="A9816" s="7">
        <f t="shared" si="1761"/>
        <v>0</v>
      </c>
      <c r="B9816" s="7">
        <f t="shared" si="1762"/>
        <v>0</v>
      </c>
      <c r="C9816" s="7">
        <f t="shared" si="1763"/>
        <v>0</v>
      </c>
      <c r="D9816" s="7">
        <f t="shared" si="1764"/>
        <v>0</v>
      </c>
      <c r="E9816" s="7" t="e">
        <f>IF('Report DCM'!$H9816="In-Stream Video","Rich Media display banner",IF('Report DCM'!$I9816&gt;'Report DCM'!$J9816,"Standard",VLOOKUP(CONCATENATE(bd_adtype,"_",bd_creativetype),tabela,2,FALSE)))</f>
        <v>#N/A</v>
      </c>
      <c r="F9816" s="7">
        <f t="shared" si="1765"/>
        <v>0</v>
      </c>
      <c r="G9816" s="7">
        <f t="shared" si="1766"/>
        <v>0</v>
      </c>
      <c r="H9816" s="7">
        <f t="shared" si="1767"/>
        <v>0</v>
      </c>
      <c r="I9816" s="7">
        <f t="shared" si="1768"/>
        <v>0</v>
      </c>
      <c r="J9816" s="7">
        <f t="shared" si="1769"/>
        <v>0</v>
      </c>
      <c r="K9816" s="8" t="e">
        <f t="shared" si="1770"/>
        <v>#N/A</v>
      </c>
      <c r="L9816" s="7" t="e">
        <f t="shared" si="1771"/>
        <v>#N/A</v>
      </c>
      <c r="M9816" s="8" t="e">
        <f t="shared" si="1748"/>
        <v>#N/A</v>
      </c>
      <c r="N9816" s="8" t="e">
        <f t="shared" si="1749"/>
        <v>#N/A</v>
      </c>
    </row>
    <row r="9817" spans="1:14" ht="15.75" customHeight="1" x14ac:dyDescent="0.35">
      <c r="A9817" s="7">
        <f t="shared" si="1761"/>
        <v>0</v>
      </c>
      <c r="B9817" s="7">
        <f t="shared" si="1762"/>
        <v>0</v>
      </c>
      <c r="C9817" s="7">
        <f t="shared" si="1763"/>
        <v>0</v>
      </c>
      <c r="D9817" s="7">
        <f t="shared" si="1764"/>
        <v>0</v>
      </c>
      <c r="E9817" s="7" t="e">
        <f>IF('Report DCM'!$H9817="In-Stream Video","Rich Media display banner",IF('Report DCM'!$I9817&gt;'Report DCM'!$J9817,"Standard",VLOOKUP(CONCATENATE(bd_adtype,"_",bd_creativetype),tabela,2,FALSE)))</f>
        <v>#N/A</v>
      </c>
      <c r="F9817" s="7">
        <f t="shared" si="1765"/>
        <v>0</v>
      </c>
      <c r="G9817" s="7">
        <f t="shared" si="1766"/>
        <v>0</v>
      </c>
      <c r="H9817" s="7">
        <f t="shared" si="1767"/>
        <v>0</v>
      </c>
      <c r="I9817" s="7">
        <f t="shared" si="1768"/>
        <v>0</v>
      </c>
      <c r="J9817" s="7">
        <f t="shared" si="1769"/>
        <v>0</v>
      </c>
      <c r="K9817" s="8" t="e">
        <f t="shared" si="1770"/>
        <v>#N/A</v>
      </c>
      <c r="L9817" s="7" t="e">
        <f t="shared" si="1771"/>
        <v>#N/A</v>
      </c>
      <c r="M9817" s="8" t="e">
        <f t="shared" si="1748"/>
        <v>#N/A</v>
      </c>
      <c r="N9817" s="8" t="e">
        <f t="shared" si="1749"/>
        <v>#N/A</v>
      </c>
    </row>
    <row r="9818" spans="1:14" ht="15.75" customHeight="1" x14ac:dyDescent="0.35">
      <c r="A9818" s="7">
        <f t="shared" si="1761"/>
        <v>0</v>
      </c>
      <c r="B9818" s="7">
        <f t="shared" si="1762"/>
        <v>0</v>
      </c>
      <c r="C9818" s="7">
        <f t="shared" si="1763"/>
        <v>0</v>
      </c>
      <c r="D9818" s="7">
        <f t="shared" si="1764"/>
        <v>0</v>
      </c>
      <c r="E9818" s="7" t="e">
        <f>IF('Report DCM'!$H9818="In-Stream Video","Rich Media display banner",IF('Report DCM'!$I9818&gt;'Report DCM'!$J9818,"Standard",VLOOKUP(CONCATENATE(bd_adtype,"_",bd_creativetype),tabela,2,FALSE)))</f>
        <v>#N/A</v>
      </c>
      <c r="F9818" s="7">
        <f t="shared" si="1765"/>
        <v>0</v>
      </c>
      <c r="G9818" s="7">
        <f t="shared" si="1766"/>
        <v>0</v>
      </c>
      <c r="H9818" s="7">
        <f t="shared" si="1767"/>
        <v>0</v>
      </c>
      <c r="I9818" s="7">
        <f t="shared" si="1768"/>
        <v>0</v>
      </c>
      <c r="J9818" s="7">
        <f t="shared" si="1769"/>
        <v>0</v>
      </c>
      <c r="K9818" s="8" t="e">
        <f t="shared" si="1770"/>
        <v>#N/A</v>
      </c>
      <c r="L9818" s="7" t="e">
        <f t="shared" si="1771"/>
        <v>#N/A</v>
      </c>
      <c r="M9818" s="8" t="e">
        <f t="shared" si="1748"/>
        <v>#N/A</v>
      </c>
      <c r="N9818" s="8" t="e">
        <f t="shared" si="1749"/>
        <v>#N/A</v>
      </c>
    </row>
    <row r="9819" spans="1:14" ht="15.75" customHeight="1" x14ac:dyDescent="0.35">
      <c r="A9819" s="7">
        <f t="shared" si="1761"/>
        <v>0</v>
      </c>
      <c r="B9819" s="7">
        <f t="shared" si="1762"/>
        <v>0</v>
      </c>
      <c r="C9819" s="7">
        <f t="shared" si="1763"/>
        <v>0</v>
      </c>
      <c r="D9819" s="7">
        <f t="shared" si="1764"/>
        <v>0</v>
      </c>
      <c r="E9819" s="7" t="e">
        <f>IF('Report DCM'!$H9819="In-Stream Video","Rich Media display banner",IF('Report DCM'!$I9819&gt;'Report DCM'!$J9819,"Standard",VLOOKUP(CONCATENATE(bd_adtype,"_",bd_creativetype),tabela,2,FALSE)))</f>
        <v>#N/A</v>
      </c>
      <c r="F9819" s="7">
        <f t="shared" si="1765"/>
        <v>0</v>
      </c>
      <c r="G9819" s="7">
        <f t="shared" si="1766"/>
        <v>0</v>
      </c>
      <c r="H9819" s="7">
        <f t="shared" si="1767"/>
        <v>0</v>
      </c>
      <c r="I9819" s="7">
        <f t="shared" si="1768"/>
        <v>0</v>
      </c>
      <c r="J9819" s="7">
        <f t="shared" si="1769"/>
        <v>0</v>
      </c>
      <c r="K9819" s="8" t="e">
        <f t="shared" si="1770"/>
        <v>#N/A</v>
      </c>
      <c r="L9819" s="7" t="e">
        <f t="shared" si="1771"/>
        <v>#N/A</v>
      </c>
      <c r="M9819" s="8" t="e">
        <f t="shared" si="1748"/>
        <v>#N/A</v>
      </c>
      <c r="N9819" s="8" t="e">
        <f t="shared" si="1749"/>
        <v>#N/A</v>
      </c>
    </row>
    <row r="9820" spans="1:14" ht="15.75" customHeight="1" x14ac:dyDescent="0.35">
      <c r="A9820" s="7">
        <f t="shared" si="1761"/>
        <v>0</v>
      </c>
      <c r="B9820" s="7">
        <f t="shared" si="1762"/>
        <v>0</v>
      </c>
      <c r="C9820" s="7">
        <f t="shared" si="1763"/>
        <v>0</v>
      </c>
      <c r="D9820" s="7">
        <f t="shared" si="1764"/>
        <v>0</v>
      </c>
      <c r="E9820" s="7" t="e">
        <f>IF('Report DCM'!$H9820="In-Stream Video","Rich Media display banner",IF('Report DCM'!$I9820&gt;'Report DCM'!$J9820,"Standard",VLOOKUP(CONCATENATE(bd_adtype,"_",bd_creativetype),tabela,2,FALSE)))</f>
        <v>#N/A</v>
      </c>
      <c r="F9820" s="7">
        <f t="shared" si="1765"/>
        <v>0</v>
      </c>
      <c r="G9820" s="7">
        <f t="shared" si="1766"/>
        <v>0</v>
      </c>
      <c r="H9820" s="7">
        <f t="shared" si="1767"/>
        <v>0</v>
      </c>
      <c r="I9820" s="7">
        <f t="shared" si="1768"/>
        <v>0</v>
      </c>
      <c r="J9820" s="7">
        <f t="shared" si="1769"/>
        <v>0</v>
      </c>
      <c r="K9820" s="8" t="e">
        <f t="shared" si="1770"/>
        <v>#N/A</v>
      </c>
      <c r="L9820" s="7" t="e">
        <f t="shared" si="1771"/>
        <v>#N/A</v>
      </c>
      <c r="M9820" s="8" t="e">
        <f t="shared" si="1748"/>
        <v>#N/A</v>
      </c>
      <c r="N9820" s="8" t="e">
        <f t="shared" si="1749"/>
        <v>#N/A</v>
      </c>
    </row>
    <row r="9821" spans="1:14" ht="15.75" customHeight="1" x14ac:dyDescent="0.35">
      <c r="A9821" s="7">
        <f t="shared" si="1761"/>
        <v>0</v>
      </c>
      <c r="B9821" s="7">
        <f t="shared" si="1762"/>
        <v>0</v>
      </c>
      <c r="C9821" s="7">
        <f t="shared" si="1763"/>
        <v>0</v>
      </c>
      <c r="D9821" s="7">
        <f t="shared" si="1764"/>
        <v>0</v>
      </c>
      <c r="E9821" s="7" t="e">
        <f>IF('Report DCM'!$H9821="In-Stream Video","Rich Media display banner",IF('Report DCM'!$I9821&gt;'Report DCM'!$J9821,"Standard",VLOOKUP(CONCATENATE(bd_adtype,"_",bd_creativetype),tabela,2,FALSE)))</f>
        <v>#N/A</v>
      </c>
      <c r="F9821" s="7">
        <f t="shared" si="1765"/>
        <v>0</v>
      </c>
      <c r="G9821" s="7">
        <f t="shared" si="1766"/>
        <v>0</v>
      </c>
      <c r="H9821" s="7">
        <f t="shared" si="1767"/>
        <v>0</v>
      </c>
      <c r="I9821" s="7">
        <f t="shared" si="1768"/>
        <v>0</v>
      </c>
      <c r="J9821" s="7">
        <f t="shared" si="1769"/>
        <v>0</v>
      </c>
      <c r="K9821" s="8" t="e">
        <f t="shared" si="1770"/>
        <v>#N/A</v>
      </c>
      <c r="L9821" s="7" t="e">
        <f t="shared" si="1771"/>
        <v>#N/A</v>
      </c>
      <c r="M9821" s="8" t="e">
        <f t="shared" si="1748"/>
        <v>#N/A</v>
      </c>
      <c r="N9821" s="8" t="e">
        <f t="shared" si="1749"/>
        <v>#N/A</v>
      </c>
    </row>
    <row r="9822" spans="1:14" ht="15.75" customHeight="1" x14ac:dyDescent="0.35">
      <c r="A9822" s="7">
        <f t="shared" si="1761"/>
        <v>0</v>
      </c>
      <c r="B9822" s="7">
        <f t="shared" si="1762"/>
        <v>0</v>
      </c>
      <c r="C9822" s="7">
        <f t="shared" si="1763"/>
        <v>0</v>
      </c>
      <c r="D9822" s="7">
        <f t="shared" si="1764"/>
        <v>0</v>
      </c>
      <c r="E9822" s="7" t="e">
        <f>IF('Report DCM'!$H9822="In-Stream Video","Rich Media display banner",IF('Report DCM'!$I9822&gt;'Report DCM'!$J9822,"Standard",VLOOKUP(CONCATENATE(bd_adtype,"_",bd_creativetype),tabela,2,FALSE)))</f>
        <v>#N/A</v>
      </c>
      <c r="F9822" s="7">
        <f t="shared" si="1765"/>
        <v>0</v>
      </c>
      <c r="G9822" s="7">
        <f t="shared" si="1766"/>
        <v>0</v>
      </c>
      <c r="H9822" s="7">
        <f t="shared" si="1767"/>
        <v>0</v>
      </c>
      <c r="I9822" s="7">
        <f t="shared" si="1768"/>
        <v>0</v>
      </c>
      <c r="J9822" s="7">
        <f t="shared" si="1769"/>
        <v>0</v>
      </c>
      <c r="K9822" s="8" t="e">
        <f t="shared" si="1770"/>
        <v>#N/A</v>
      </c>
      <c r="L9822" s="7" t="e">
        <f t="shared" si="1771"/>
        <v>#N/A</v>
      </c>
      <c r="M9822" s="8" t="e">
        <f t="shared" si="1748"/>
        <v>#N/A</v>
      </c>
      <c r="N9822" s="8" t="e">
        <f t="shared" si="1749"/>
        <v>#N/A</v>
      </c>
    </row>
    <row r="9823" spans="1:14" ht="15.75" customHeight="1" x14ac:dyDescent="0.35">
      <c r="A9823" s="7">
        <f t="shared" si="1761"/>
        <v>0</v>
      </c>
      <c r="B9823" s="7">
        <f t="shared" si="1762"/>
        <v>0</v>
      </c>
      <c r="C9823" s="7">
        <f t="shared" si="1763"/>
        <v>0</v>
      </c>
      <c r="D9823" s="7">
        <f t="shared" si="1764"/>
        <v>0</v>
      </c>
      <c r="E9823" s="7" t="e">
        <f>IF('Report DCM'!$H9823="In-Stream Video","Rich Media display banner",IF('Report DCM'!$I9823&gt;'Report DCM'!$J9823,"Standard",VLOOKUP(CONCATENATE(bd_adtype,"_",bd_creativetype),tabela,2,FALSE)))</f>
        <v>#N/A</v>
      </c>
      <c r="F9823" s="7">
        <f t="shared" si="1765"/>
        <v>0</v>
      </c>
      <c r="G9823" s="7">
        <f t="shared" si="1766"/>
        <v>0</v>
      </c>
      <c r="H9823" s="7">
        <f t="shared" si="1767"/>
        <v>0</v>
      </c>
      <c r="I9823" s="7">
        <f t="shared" si="1768"/>
        <v>0</v>
      </c>
      <c r="J9823" s="7">
        <f t="shared" si="1769"/>
        <v>0</v>
      </c>
      <c r="K9823" s="8" t="e">
        <f t="shared" si="1770"/>
        <v>#N/A</v>
      </c>
      <c r="L9823" s="7" t="e">
        <f t="shared" si="1771"/>
        <v>#N/A</v>
      </c>
      <c r="M9823" s="8" t="e">
        <f t="shared" si="1748"/>
        <v>#N/A</v>
      </c>
      <c r="N9823" s="8" t="e">
        <f t="shared" si="1749"/>
        <v>#N/A</v>
      </c>
    </row>
    <row r="9824" spans="1:14" ht="15.75" customHeight="1" x14ac:dyDescent="0.35">
      <c r="A9824" s="7">
        <f t="shared" si="1761"/>
        <v>0</v>
      </c>
      <c r="B9824" s="7">
        <f t="shared" si="1762"/>
        <v>0</v>
      </c>
      <c r="C9824" s="7">
        <f t="shared" si="1763"/>
        <v>0</v>
      </c>
      <c r="D9824" s="7">
        <f t="shared" si="1764"/>
        <v>0</v>
      </c>
      <c r="E9824" s="7" t="e">
        <f>IF('Report DCM'!$H9824="In-Stream Video","Rich Media display banner",IF('Report DCM'!$I9824&gt;'Report DCM'!$J9824,"Standard",VLOOKUP(CONCATENATE(bd_adtype,"_",bd_creativetype),tabela,2,FALSE)))</f>
        <v>#N/A</v>
      </c>
      <c r="F9824" s="7">
        <f t="shared" si="1765"/>
        <v>0</v>
      </c>
      <c r="G9824" s="7">
        <f t="shared" si="1766"/>
        <v>0</v>
      </c>
      <c r="H9824" s="7">
        <f t="shared" si="1767"/>
        <v>0</v>
      </c>
      <c r="I9824" s="7">
        <f t="shared" si="1768"/>
        <v>0</v>
      </c>
      <c r="J9824" s="7">
        <f t="shared" si="1769"/>
        <v>0</v>
      </c>
      <c r="K9824" s="8" t="e">
        <f t="shared" si="1770"/>
        <v>#N/A</v>
      </c>
      <c r="L9824" s="7" t="e">
        <f t="shared" si="1771"/>
        <v>#N/A</v>
      </c>
      <c r="M9824" s="8" t="e">
        <f t="shared" si="1748"/>
        <v>#N/A</v>
      </c>
      <c r="N9824" s="8" t="e">
        <f t="shared" si="1749"/>
        <v>#N/A</v>
      </c>
    </row>
    <row r="9825" spans="1:14" ht="15.75" customHeight="1" x14ac:dyDescent="0.35">
      <c r="A9825" s="7">
        <f t="shared" si="1761"/>
        <v>0</v>
      </c>
      <c r="B9825" s="7">
        <f t="shared" si="1762"/>
        <v>0</v>
      </c>
      <c r="C9825" s="7">
        <f t="shared" si="1763"/>
        <v>0</v>
      </c>
      <c r="D9825" s="7">
        <f t="shared" si="1764"/>
        <v>0</v>
      </c>
      <c r="E9825" s="7" t="e">
        <f>IF('Report DCM'!$H9825="In-Stream Video","Rich Media display banner",IF('Report DCM'!$I9825&gt;'Report DCM'!$J9825,"Standard",VLOOKUP(CONCATENATE(bd_adtype,"_",bd_creativetype),tabela,2,FALSE)))</f>
        <v>#N/A</v>
      </c>
      <c r="F9825" s="7">
        <f t="shared" si="1765"/>
        <v>0</v>
      </c>
      <c r="G9825" s="7">
        <f t="shared" si="1766"/>
        <v>0</v>
      </c>
      <c r="H9825" s="7">
        <f t="shared" si="1767"/>
        <v>0</v>
      </c>
      <c r="I9825" s="7">
        <f t="shared" si="1768"/>
        <v>0</v>
      </c>
      <c r="J9825" s="7">
        <f t="shared" si="1769"/>
        <v>0</v>
      </c>
      <c r="K9825" s="8" t="e">
        <f t="shared" si="1770"/>
        <v>#N/A</v>
      </c>
      <c r="L9825" s="7" t="e">
        <f t="shared" si="1771"/>
        <v>#N/A</v>
      </c>
      <c r="M9825" s="8" t="e">
        <f t="shared" si="1748"/>
        <v>#N/A</v>
      </c>
      <c r="N9825" s="8" t="e">
        <f t="shared" si="1749"/>
        <v>#N/A</v>
      </c>
    </row>
    <row r="9826" spans="1:14" ht="15.75" customHeight="1" x14ac:dyDescent="0.35">
      <c r="A9826" s="7">
        <f t="shared" si="1761"/>
        <v>0</v>
      </c>
      <c r="B9826" s="7">
        <f t="shared" si="1762"/>
        <v>0</v>
      </c>
      <c r="C9826" s="7">
        <f t="shared" si="1763"/>
        <v>0</v>
      </c>
      <c r="D9826" s="7">
        <f t="shared" si="1764"/>
        <v>0</v>
      </c>
      <c r="E9826" s="7" t="e">
        <f>IF('Report DCM'!$H9826="In-Stream Video","Rich Media display banner",IF('Report DCM'!$I9826&gt;'Report DCM'!$J9826,"Standard",VLOOKUP(CONCATENATE(bd_adtype,"_",bd_creativetype),tabela,2,FALSE)))</f>
        <v>#N/A</v>
      </c>
      <c r="F9826" s="7">
        <f t="shared" si="1765"/>
        <v>0</v>
      </c>
      <c r="G9826" s="7">
        <f t="shared" si="1766"/>
        <v>0</v>
      </c>
      <c r="H9826" s="7">
        <f t="shared" si="1767"/>
        <v>0</v>
      </c>
      <c r="I9826" s="7">
        <f t="shared" si="1768"/>
        <v>0</v>
      </c>
      <c r="J9826" s="7">
        <f t="shared" si="1769"/>
        <v>0</v>
      </c>
      <c r="K9826" s="8" t="e">
        <f t="shared" si="1770"/>
        <v>#N/A</v>
      </c>
      <c r="L9826" s="7" t="e">
        <f t="shared" si="1771"/>
        <v>#N/A</v>
      </c>
      <c r="M9826" s="8" t="e">
        <f t="shared" si="1748"/>
        <v>#N/A</v>
      </c>
      <c r="N9826" s="8" t="e">
        <f t="shared" si="1749"/>
        <v>#N/A</v>
      </c>
    </row>
    <row r="9827" spans="1:14" ht="15.75" customHeight="1" x14ac:dyDescent="0.35">
      <c r="A9827" s="7">
        <f t="shared" si="1761"/>
        <v>0</v>
      </c>
      <c r="B9827" s="7">
        <f t="shared" si="1762"/>
        <v>0</v>
      </c>
      <c r="C9827" s="7">
        <f t="shared" si="1763"/>
        <v>0</v>
      </c>
      <c r="D9827" s="7">
        <f t="shared" si="1764"/>
        <v>0</v>
      </c>
      <c r="E9827" s="7" t="e">
        <f>IF('Report DCM'!$H9827="In-Stream Video","Rich Media display banner",IF('Report DCM'!$I9827&gt;'Report DCM'!$J9827,"Standard",VLOOKUP(CONCATENATE(bd_adtype,"_",bd_creativetype),tabela,2,FALSE)))</f>
        <v>#N/A</v>
      </c>
      <c r="F9827" s="7">
        <f t="shared" si="1765"/>
        <v>0</v>
      </c>
      <c r="G9827" s="7">
        <f t="shared" si="1766"/>
        <v>0</v>
      </c>
      <c r="H9827" s="7">
        <f t="shared" si="1767"/>
        <v>0</v>
      </c>
      <c r="I9827" s="7">
        <f t="shared" si="1768"/>
        <v>0</v>
      </c>
      <c r="J9827" s="7">
        <f t="shared" si="1769"/>
        <v>0</v>
      </c>
      <c r="K9827" s="8" t="e">
        <f t="shared" si="1770"/>
        <v>#N/A</v>
      </c>
      <c r="L9827" s="7" t="e">
        <f t="shared" si="1771"/>
        <v>#N/A</v>
      </c>
      <c r="M9827" s="8" t="e">
        <f t="shared" si="1748"/>
        <v>#N/A</v>
      </c>
      <c r="N9827" s="8" t="e">
        <f t="shared" si="1749"/>
        <v>#N/A</v>
      </c>
    </row>
    <row r="9828" spans="1:14" ht="15.75" customHeight="1" x14ac:dyDescent="0.35">
      <c r="A9828" s="7">
        <f t="shared" si="1761"/>
        <v>0</v>
      </c>
      <c r="B9828" s="7">
        <f t="shared" si="1762"/>
        <v>0</v>
      </c>
      <c r="C9828" s="7">
        <f t="shared" si="1763"/>
        <v>0</v>
      </c>
      <c r="D9828" s="7">
        <f t="shared" si="1764"/>
        <v>0</v>
      </c>
      <c r="E9828" s="7" t="e">
        <f>IF('Report DCM'!$H9828="In-Stream Video","Rich Media display banner",IF('Report DCM'!$I9828&gt;'Report DCM'!$J9828,"Standard",VLOOKUP(CONCATENATE(bd_adtype,"_",bd_creativetype),tabela,2,FALSE)))</f>
        <v>#N/A</v>
      </c>
      <c r="F9828" s="7">
        <f t="shared" si="1765"/>
        <v>0</v>
      </c>
      <c r="G9828" s="7">
        <f t="shared" si="1766"/>
        <v>0</v>
      </c>
      <c r="H9828" s="7">
        <f t="shared" si="1767"/>
        <v>0</v>
      </c>
      <c r="I9828" s="7">
        <f t="shared" si="1768"/>
        <v>0</v>
      </c>
      <c r="J9828" s="7">
        <f t="shared" si="1769"/>
        <v>0</v>
      </c>
      <c r="K9828" s="8" t="e">
        <f t="shared" si="1770"/>
        <v>#N/A</v>
      </c>
      <c r="L9828" s="7" t="e">
        <f t="shared" si="1771"/>
        <v>#N/A</v>
      </c>
      <c r="M9828" s="8" t="e">
        <f t="shared" si="1748"/>
        <v>#N/A</v>
      </c>
      <c r="N9828" s="8" t="e">
        <f t="shared" si="1749"/>
        <v>#N/A</v>
      </c>
    </row>
    <row r="9829" spans="1:14" ht="15.75" customHeight="1" x14ac:dyDescent="0.35">
      <c r="A9829" s="7">
        <f t="shared" si="1761"/>
        <v>0</v>
      </c>
      <c r="B9829" s="7">
        <f t="shared" si="1762"/>
        <v>0</v>
      </c>
      <c r="C9829" s="7">
        <f t="shared" si="1763"/>
        <v>0</v>
      </c>
      <c r="D9829" s="7">
        <f t="shared" si="1764"/>
        <v>0</v>
      </c>
      <c r="E9829" s="7" t="e">
        <f>IF('Report DCM'!$H9829="In-Stream Video","Rich Media display banner",IF('Report DCM'!$I9829&gt;'Report DCM'!$J9829,"Standard",VLOOKUP(CONCATENATE(bd_adtype,"_",bd_creativetype),tabela,2,FALSE)))</f>
        <v>#N/A</v>
      </c>
      <c r="F9829" s="7">
        <f t="shared" si="1765"/>
        <v>0</v>
      </c>
      <c r="G9829" s="7">
        <f t="shared" si="1766"/>
        <v>0</v>
      </c>
      <c r="H9829" s="7">
        <f t="shared" si="1767"/>
        <v>0</v>
      </c>
      <c r="I9829" s="7">
        <f t="shared" si="1768"/>
        <v>0</v>
      </c>
      <c r="J9829" s="7">
        <f t="shared" si="1769"/>
        <v>0</v>
      </c>
      <c r="K9829" s="8" t="e">
        <f t="shared" si="1770"/>
        <v>#N/A</v>
      </c>
      <c r="L9829" s="7" t="e">
        <f t="shared" si="1771"/>
        <v>#N/A</v>
      </c>
      <c r="M9829" s="8" t="e">
        <f t="shared" si="1748"/>
        <v>#N/A</v>
      </c>
      <c r="N9829" s="8" t="e">
        <f t="shared" si="1749"/>
        <v>#N/A</v>
      </c>
    </row>
    <row r="9830" spans="1:14" ht="15.75" customHeight="1" x14ac:dyDescent="0.35">
      <c r="A9830" s="7">
        <f t="shared" si="1761"/>
        <v>0</v>
      </c>
      <c r="B9830" s="7">
        <f t="shared" si="1762"/>
        <v>0</v>
      </c>
      <c r="C9830" s="7">
        <f t="shared" si="1763"/>
        <v>0</v>
      </c>
      <c r="D9830" s="7">
        <f t="shared" si="1764"/>
        <v>0</v>
      </c>
      <c r="E9830" s="7" t="e">
        <f>IF('Report DCM'!$H9830="In-Stream Video","Rich Media display banner",IF('Report DCM'!$I9830&gt;'Report DCM'!$J9830,"Standard",VLOOKUP(CONCATENATE(bd_adtype,"_",bd_creativetype),tabela,2,FALSE)))</f>
        <v>#N/A</v>
      </c>
      <c r="F9830" s="7">
        <f t="shared" si="1765"/>
        <v>0</v>
      </c>
      <c r="G9830" s="7">
        <f t="shared" si="1766"/>
        <v>0</v>
      </c>
      <c r="H9830" s="7">
        <f t="shared" si="1767"/>
        <v>0</v>
      </c>
      <c r="I9830" s="7">
        <f t="shared" si="1768"/>
        <v>0</v>
      </c>
      <c r="J9830" s="7">
        <f t="shared" si="1769"/>
        <v>0</v>
      </c>
      <c r="K9830" s="8" t="e">
        <f t="shared" si="1770"/>
        <v>#N/A</v>
      </c>
      <c r="L9830" s="7" t="e">
        <f t="shared" si="1771"/>
        <v>#N/A</v>
      </c>
      <c r="M9830" s="8" t="e">
        <f t="shared" si="1748"/>
        <v>#N/A</v>
      </c>
      <c r="N9830" s="8" t="e">
        <f t="shared" si="1749"/>
        <v>#N/A</v>
      </c>
    </row>
    <row r="9831" spans="1:14" ht="15.75" customHeight="1" x14ac:dyDescent="0.35">
      <c r="A9831" s="7">
        <f t="shared" si="1761"/>
        <v>0</v>
      </c>
      <c r="B9831" s="7">
        <f t="shared" si="1762"/>
        <v>0</v>
      </c>
      <c r="C9831" s="7">
        <f t="shared" si="1763"/>
        <v>0</v>
      </c>
      <c r="D9831" s="7">
        <f t="shared" si="1764"/>
        <v>0</v>
      </c>
      <c r="E9831" s="7" t="e">
        <f>IF('Report DCM'!$H9831="In-Stream Video","Rich Media display banner",IF('Report DCM'!$I9831&gt;'Report DCM'!$J9831,"Standard",VLOOKUP(CONCATENATE(bd_adtype,"_",bd_creativetype),tabela,2,FALSE)))</f>
        <v>#N/A</v>
      </c>
      <c r="F9831" s="7">
        <f t="shared" si="1765"/>
        <v>0</v>
      </c>
      <c r="G9831" s="7">
        <f t="shared" si="1766"/>
        <v>0</v>
      </c>
      <c r="H9831" s="7">
        <f t="shared" si="1767"/>
        <v>0</v>
      </c>
      <c r="I9831" s="7">
        <f t="shared" si="1768"/>
        <v>0</v>
      </c>
      <c r="J9831" s="7">
        <f t="shared" si="1769"/>
        <v>0</v>
      </c>
      <c r="K9831" s="8" t="e">
        <f t="shared" si="1770"/>
        <v>#N/A</v>
      </c>
      <c r="L9831" s="7" t="e">
        <f t="shared" si="1771"/>
        <v>#N/A</v>
      </c>
      <c r="M9831" s="8" t="e">
        <f t="shared" si="1748"/>
        <v>#N/A</v>
      </c>
      <c r="N9831" s="8" t="e">
        <f t="shared" si="1749"/>
        <v>#N/A</v>
      </c>
    </row>
    <row r="9832" spans="1:14" ht="15.75" customHeight="1" x14ac:dyDescent="0.35">
      <c r="A9832" s="7">
        <f t="shared" si="1761"/>
        <v>0</v>
      </c>
      <c r="B9832" s="7">
        <f t="shared" si="1762"/>
        <v>0</v>
      </c>
      <c r="C9832" s="7">
        <f t="shared" si="1763"/>
        <v>0</v>
      </c>
      <c r="D9832" s="7">
        <f t="shared" si="1764"/>
        <v>0</v>
      </c>
      <c r="E9832" s="7" t="e">
        <f>IF('Report DCM'!$H9832="In-Stream Video","Rich Media display banner",IF('Report DCM'!$I9832&gt;'Report DCM'!$J9832,"Standard",VLOOKUP(CONCATENATE(bd_adtype,"_",bd_creativetype),tabela,2,FALSE)))</f>
        <v>#N/A</v>
      </c>
      <c r="F9832" s="7">
        <f t="shared" si="1765"/>
        <v>0</v>
      </c>
      <c r="G9832" s="7">
        <f t="shared" si="1766"/>
        <v>0</v>
      </c>
      <c r="H9832" s="7">
        <f t="shared" si="1767"/>
        <v>0</v>
      </c>
      <c r="I9832" s="7">
        <f t="shared" si="1768"/>
        <v>0</v>
      </c>
      <c r="J9832" s="7">
        <f t="shared" si="1769"/>
        <v>0</v>
      </c>
      <c r="K9832" s="8" t="e">
        <f t="shared" si="1770"/>
        <v>#N/A</v>
      </c>
      <c r="L9832" s="7" t="e">
        <f t="shared" si="1771"/>
        <v>#N/A</v>
      </c>
      <c r="M9832" s="8" t="e">
        <f t="shared" si="1748"/>
        <v>#N/A</v>
      </c>
      <c r="N9832" s="8" t="e">
        <f t="shared" si="1749"/>
        <v>#N/A</v>
      </c>
    </row>
    <row r="9833" spans="1:14" ht="15.75" customHeight="1" x14ac:dyDescent="0.35">
      <c r="A9833" s="7">
        <f t="shared" si="1761"/>
        <v>0</v>
      </c>
      <c r="B9833" s="7">
        <f t="shared" si="1762"/>
        <v>0</v>
      </c>
      <c r="C9833" s="7">
        <f t="shared" si="1763"/>
        <v>0</v>
      </c>
      <c r="D9833" s="7">
        <f t="shared" si="1764"/>
        <v>0</v>
      </c>
      <c r="E9833" s="7" t="e">
        <f>IF('Report DCM'!$H9833="In-Stream Video","Rich Media display banner",IF('Report DCM'!$I9833&gt;'Report DCM'!$J9833,"Standard",VLOOKUP(CONCATENATE(bd_adtype,"_",bd_creativetype),tabela,2,FALSE)))</f>
        <v>#N/A</v>
      </c>
      <c r="F9833" s="7">
        <f t="shared" si="1765"/>
        <v>0</v>
      </c>
      <c r="G9833" s="7">
        <f t="shared" si="1766"/>
        <v>0</v>
      </c>
      <c r="H9833" s="7">
        <f t="shared" si="1767"/>
        <v>0</v>
      </c>
      <c r="I9833" s="7">
        <f t="shared" si="1768"/>
        <v>0</v>
      </c>
      <c r="J9833" s="7">
        <f t="shared" si="1769"/>
        <v>0</v>
      </c>
      <c r="K9833" s="8" t="e">
        <f t="shared" si="1770"/>
        <v>#N/A</v>
      </c>
      <c r="L9833" s="7" t="e">
        <f t="shared" si="1771"/>
        <v>#N/A</v>
      </c>
      <c r="M9833" s="8" t="e">
        <f t="shared" si="1748"/>
        <v>#N/A</v>
      </c>
      <c r="N9833" s="8" t="e">
        <f t="shared" si="1749"/>
        <v>#N/A</v>
      </c>
    </row>
    <row r="9834" spans="1:14" ht="15.75" customHeight="1" x14ac:dyDescent="0.35">
      <c r="A9834" s="7">
        <f t="shared" si="1761"/>
        <v>0</v>
      </c>
      <c r="B9834" s="7">
        <f t="shared" si="1762"/>
        <v>0</v>
      </c>
      <c r="C9834" s="7">
        <f t="shared" si="1763"/>
        <v>0</v>
      </c>
      <c r="D9834" s="7">
        <f t="shared" si="1764"/>
        <v>0</v>
      </c>
      <c r="E9834" s="7" t="e">
        <f>IF('Report DCM'!$H9834="In-Stream Video","Rich Media display banner",IF('Report DCM'!$I9834&gt;'Report DCM'!$J9834,"Standard",VLOOKUP(CONCATENATE(bd_adtype,"_",bd_creativetype),tabela,2,FALSE)))</f>
        <v>#N/A</v>
      </c>
      <c r="F9834" s="7">
        <f t="shared" si="1765"/>
        <v>0</v>
      </c>
      <c r="G9834" s="7">
        <f t="shared" si="1766"/>
        <v>0</v>
      </c>
      <c r="H9834" s="7">
        <f t="shared" si="1767"/>
        <v>0</v>
      </c>
      <c r="I9834" s="7">
        <f t="shared" si="1768"/>
        <v>0</v>
      </c>
      <c r="J9834" s="7">
        <f t="shared" si="1769"/>
        <v>0</v>
      </c>
      <c r="K9834" s="8" t="e">
        <f t="shared" si="1770"/>
        <v>#N/A</v>
      </c>
      <c r="L9834" s="7" t="e">
        <f t="shared" si="1771"/>
        <v>#N/A</v>
      </c>
      <c r="M9834" s="8" t="e">
        <f t="shared" si="1748"/>
        <v>#N/A</v>
      </c>
      <c r="N9834" s="8" t="e">
        <f t="shared" si="1749"/>
        <v>#N/A</v>
      </c>
    </row>
    <row r="9835" spans="1:14" ht="15.75" customHeight="1" x14ac:dyDescent="0.35">
      <c r="A9835" s="7">
        <f t="shared" si="1761"/>
        <v>0</v>
      </c>
      <c r="B9835" s="7">
        <f t="shared" si="1762"/>
        <v>0</v>
      </c>
      <c r="C9835" s="7">
        <f t="shared" si="1763"/>
        <v>0</v>
      </c>
      <c r="D9835" s="7">
        <f t="shared" si="1764"/>
        <v>0</v>
      </c>
      <c r="E9835" s="7" t="e">
        <f>IF('Report DCM'!$H9835="In-Stream Video","Rich Media display banner",IF('Report DCM'!$I9835&gt;'Report DCM'!$J9835,"Standard",VLOOKUP(CONCATENATE(bd_adtype,"_",bd_creativetype),tabela,2,FALSE)))</f>
        <v>#N/A</v>
      </c>
      <c r="F9835" s="7">
        <f t="shared" si="1765"/>
        <v>0</v>
      </c>
      <c r="G9835" s="7">
        <f t="shared" si="1766"/>
        <v>0</v>
      </c>
      <c r="H9835" s="7">
        <f t="shared" si="1767"/>
        <v>0</v>
      </c>
      <c r="I9835" s="7">
        <f t="shared" si="1768"/>
        <v>0</v>
      </c>
      <c r="J9835" s="7">
        <f t="shared" si="1769"/>
        <v>0</v>
      </c>
      <c r="K9835" s="8" t="e">
        <f t="shared" si="1770"/>
        <v>#N/A</v>
      </c>
      <c r="L9835" s="7" t="e">
        <f t="shared" si="1771"/>
        <v>#N/A</v>
      </c>
      <c r="M9835" s="8" t="e">
        <f t="shared" si="1748"/>
        <v>#N/A</v>
      </c>
      <c r="N9835" s="8" t="e">
        <f t="shared" si="1749"/>
        <v>#N/A</v>
      </c>
    </row>
    <row r="9836" spans="1:14" ht="15.75" customHeight="1" x14ac:dyDescent="0.35">
      <c r="A9836" s="7">
        <f t="shared" si="1761"/>
        <v>0</v>
      </c>
      <c r="B9836" s="7">
        <f t="shared" si="1762"/>
        <v>0</v>
      </c>
      <c r="C9836" s="7">
        <f t="shared" si="1763"/>
        <v>0</v>
      </c>
      <c r="D9836" s="7">
        <f t="shared" si="1764"/>
        <v>0</v>
      </c>
      <c r="E9836" s="7" t="e">
        <f>IF('Report DCM'!$H9836="In-Stream Video","Rich Media display banner",IF('Report DCM'!$I9836&gt;'Report DCM'!$J9836,"Standard",VLOOKUP(CONCATENATE(bd_adtype,"_",bd_creativetype),tabela,2,FALSE)))</f>
        <v>#N/A</v>
      </c>
      <c r="F9836" s="7">
        <f t="shared" si="1765"/>
        <v>0</v>
      </c>
      <c r="G9836" s="7">
        <f t="shared" si="1766"/>
        <v>0</v>
      </c>
      <c r="H9836" s="7">
        <f t="shared" si="1767"/>
        <v>0</v>
      </c>
      <c r="I9836" s="7">
        <f t="shared" si="1768"/>
        <v>0</v>
      </c>
      <c r="J9836" s="7">
        <f t="shared" si="1769"/>
        <v>0</v>
      </c>
      <c r="K9836" s="8" t="e">
        <f t="shared" si="1770"/>
        <v>#N/A</v>
      </c>
      <c r="L9836" s="7" t="e">
        <f t="shared" si="1771"/>
        <v>#N/A</v>
      </c>
      <c r="M9836" s="8" t="e">
        <f t="shared" si="1748"/>
        <v>#N/A</v>
      </c>
      <c r="N9836" s="8" t="e">
        <f t="shared" si="1749"/>
        <v>#N/A</v>
      </c>
    </row>
    <row r="9837" spans="1:14" ht="15.75" customHeight="1" x14ac:dyDescent="0.35">
      <c r="A9837" s="7">
        <f t="shared" si="1761"/>
        <v>0</v>
      </c>
      <c r="B9837" s="7">
        <f t="shared" si="1762"/>
        <v>0</v>
      </c>
      <c r="C9837" s="7">
        <f t="shared" si="1763"/>
        <v>0</v>
      </c>
      <c r="D9837" s="7">
        <f t="shared" si="1764"/>
        <v>0</v>
      </c>
      <c r="E9837" s="7" t="e">
        <f>IF('Report DCM'!$H9837="In-Stream Video","Rich Media display banner",IF('Report DCM'!$I9837&gt;'Report DCM'!$J9837,"Standard",VLOOKUP(CONCATENATE(bd_adtype,"_",bd_creativetype),tabela,2,FALSE)))</f>
        <v>#N/A</v>
      </c>
      <c r="F9837" s="7">
        <f t="shared" si="1765"/>
        <v>0</v>
      </c>
      <c r="G9837" s="7">
        <f t="shared" si="1766"/>
        <v>0</v>
      </c>
      <c r="H9837" s="7">
        <f t="shared" si="1767"/>
        <v>0</v>
      </c>
      <c r="I9837" s="7">
        <f t="shared" si="1768"/>
        <v>0</v>
      </c>
      <c r="J9837" s="7">
        <f t="shared" si="1769"/>
        <v>0</v>
      </c>
      <c r="K9837" s="8" t="e">
        <f t="shared" si="1770"/>
        <v>#N/A</v>
      </c>
      <c r="L9837" s="7" t="e">
        <f t="shared" si="1771"/>
        <v>#N/A</v>
      </c>
      <c r="M9837" s="8" t="e">
        <f t="shared" si="1748"/>
        <v>#N/A</v>
      </c>
      <c r="N9837" s="8" t="e">
        <f t="shared" si="1749"/>
        <v>#N/A</v>
      </c>
    </row>
    <row r="9838" spans="1:14" ht="15.75" customHeight="1" x14ac:dyDescent="0.35">
      <c r="A9838" s="7">
        <f t="shared" si="1761"/>
        <v>0</v>
      </c>
      <c r="B9838" s="7">
        <f t="shared" si="1762"/>
        <v>0</v>
      </c>
      <c r="C9838" s="7">
        <f t="shared" si="1763"/>
        <v>0</v>
      </c>
      <c r="D9838" s="7">
        <f t="shared" si="1764"/>
        <v>0</v>
      </c>
      <c r="E9838" s="7" t="e">
        <f>IF('Report DCM'!$H9838="In-Stream Video","Rich Media display banner",IF('Report DCM'!$I9838&gt;'Report DCM'!$J9838,"Standard",VLOOKUP(CONCATENATE(bd_adtype,"_",bd_creativetype),tabela,2,FALSE)))</f>
        <v>#N/A</v>
      </c>
      <c r="F9838" s="7">
        <f t="shared" si="1765"/>
        <v>0</v>
      </c>
      <c r="G9838" s="7">
        <f t="shared" si="1766"/>
        <v>0</v>
      </c>
      <c r="H9838" s="7">
        <f t="shared" si="1767"/>
        <v>0</v>
      </c>
      <c r="I9838" s="7">
        <f t="shared" si="1768"/>
        <v>0</v>
      </c>
      <c r="J9838" s="7">
        <f t="shared" si="1769"/>
        <v>0</v>
      </c>
      <c r="K9838" s="8" t="e">
        <f t="shared" si="1770"/>
        <v>#N/A</v>
      </c>
      <c r="L9838" s="7" t="e">
        <f t="shared" si="1771"/>
        <v>#N/A</v>
      </c>
      <c r="M9838" s="8" t="e">
        <f t="shared" si="1748"/>
        <v>#N/A</v>
      </c>
      <c r="N9838" s="8" t="e">
        <f t="shared" si="1749"/>
        <v>#N/A</v>
      </c>
    </row>
    <row r="9839" spans="1:14" ht="15.75" customHeight="1" x14ac:dyDescent="0.35">
      <c r="A9839" s="7">
        <f t="shared" si="1761"/>
        <v>0</v>
      </c>
      <c r="B9839" s="7">
        <f t="shared" si="1762"/>
        <v>0</v>
      </c>
      <c r="C9839" s="7">
        <f t="shared" si="1763"/>
        <v>0</v>
      </c>
      <c r="D9839" s="7">
        <f t="shared" si="1764"/>
        <v>0</v>
      </c>
      <c r="E9839" s="7" t="e">
        <f>IF('Report DCM'!$H9839="In-Stream Video","Rich Media display banner",IF('Report DCM'!$I9839&gt;'Report DCM'!$J9839,"Standard",VLOOKUP(CONCATENATE(bd_adtype,"_",bd_creativetype),tabela,2,FALSE)))</f>
        <v>#N/A</v>
      </c>
      <c r="F9839" s="7">
        <f t="shared" si="1765"/>
        <v>0</v>
      </c>
      <c r="G9839" s="7">
        <f t="shared" si="1766"/>
        <v>0</v>
      </c>
      <c r="H9839" s="7">
        <f t="shared" si="1767"/>
        <v>0</v>
      </c>
      <c r="I9839" s="7">
        <f t="shared" si="1768"/>
        <v>0</v>
      </c>
      <c r="J9839" s="7">
        <f t="shared" si="1769"/>
        <v>0</v>
      </c>
      <c r="K9839" s="8" t="e">
        <f t="shared" si="1770"/>
        <v>#N/A</v>
      </c>
      <c r="L9839" s="7" t="e">
        <f t="shared" si="1771"/>
        <v>#N/A</v>
      </c>
      <c r="M9839" s="8" t="e">
        <f t="shared" si="1748"/>
        <v>#N/A</v>
      </c>
      <c r="N9839" s="8" t="e">
        <f t="shared" si="1749"/>
        <v>#N/A</v>
      </c>
    </row>
    <row r="9840" spans="1:14" ht="15.75" customHeight="1" x14ac:dyDescent="0.35">
      <c r="A9840" s="7">
        <f t="shared" si="1761"/>
        <v>0</v>
      </c>
      <c r="B9840" s="7">
        <f t="shared" si="1762"/>
        <v>0</v>
      </c>
      <c r="C9840" s="7">
        <f t="shared" si="1763"/>
        <v>0</v>
      </c>
      <c r="D9840" s="7">
        <f t="shared" si="1764"/>
        <v>0</v>
      </c>
      <c r="E9840" s="7" t="e">
        <f>IF('Report DCM'!$H9840="In-Stream Video","Rich Media display banner",IF('Report DCM'!$I9840&gt;'Report DCM'!$J9840,"Standard",VLOOKUP(CONCATENATE(bd_adtype,"_",bd_creativetype),tabela,2,FALSE)))</f>
        <v>#N/A</v>
      </c>
      <c r="F9840" s="7">
        <f t="shared" si="1765"/>
        <v>0</v>
      </c>
      <c r="G9840" s="7">
        <f t="shared" si="1766"/>
        <v>0</v>
      </c>
      <c r="H9840" s="7">
        <f t="shared" si="1767"/>
        <v>0</v>
      </c>
      <c r="I9840" s="7">
        <f t="shared" si="1768"/>
        <v>0</v>
      </c>
      <c r="J9840" s="7">
        <f t="shared" si="1769"/>
        <v>0</v>
      </c>
      <c r="K9840" s="8" t="e">
        <f t="shared" si="1770"/>
        <v>#N/A</v>
      </c>
      <c r="L9840" s="7" t="e">
        <f t="shared" si="1771"/>
        <v>#N/A</v>
      </c>
      <c r="M9840" s="8" t="e">
        <f t="shared" si="1748"/>
        <v>#N/A</v>
      </c>
      <c r="N9840" s="8" t="e">
        <f t="shared" si="1749"/>
        <v>#N/A</v>
      </c>
    </row>
    <row r="9841" spans="1:14" ht="15.75" customHeight="1" x14ac:dyDescent="0.35">
      <c r="A9841" s="7">
        <f t="shared" si="1761"/>
        <v>0</v>
      </c>
      <c r="B9841" s="7">
        <f t="shared" si="1762"/>
        <v>0</v>
      </c>
      <c r="C9841" s="7">
        <f t="shared" si="1763"/>
        <v>0</v>
      </c>
      <c r="D9841" s="7">
        <f t="shared" si="1764"/>
        <v>0</v>
      </c>
      <c r="E9841" s="7" t="e">
        <f>IF('Report DCM'!$H9841="In-Stream Video","Rich Media display banner",IF('Report DCM'!$I9841&gt;'Report DCM'!$J9841,"Standard",VLOOKUP(CONCATENATE(bd_adtype,"_",bd_creativetype),tabela,2,FALSE)))</f>
        <v>#N/A</v>
      </c>
      <c r="F9841" s="7">
        <f t="shared" si="1765"/>
        <v>0</v>
      </c>
      <c r="G9841" s="7">
        <f t="shared" si="1766"/>
        <v>0</v>
      </c>
      <c r="H9841" s="7">
        <f t="shared" si="1767"/>
        <v>0</v>
      </c>
      <c r="I9841" s="7">
        <f t="shared" si="1768"/>
        <v>0</v>
      </c>
      <c r="J9841" s="7">
        <f t="shared" si="1769"/>
        <v>0</v>
      </c>
      <c r="K9841" s="8" t="e">
        <f t="shared" si="1770"/>
        <v>#N/A</v>
      </c>
      <c r="L9841" s="7" t="e">
        <f t="shared" si="1771"/>
        <v>#N/A</v>
      </c>
      <c r="M9841" s="8" t="e">
        <f t="shared" si="1748"/>
        <v>#N/A</v>
      </c>
      <c r="N9841" s="8" t="e">
        <f t="shared" si="1749"/>
        <v>#N/A</v>
      </c>
    </row>
    <row r="9842" spans="1:14" ht="15.75" customHeight="1" x14ac:dyDescent="0.35">
      <c r="A9842" s="7">
        <f t="shared" si="1761"/>
        <v>0</v>
      </c>
      <c r="B9842" s="7">
        <f t="shared" si="1762"/>
        <v>0</v>
      </c>
      <c r="C9842" s="7">
        <f t="shared" si="1763"/>
        <v>0</v>
      </c>
      <c r="D9842" s="7">
        <f t="shared" si="1764"/>
        <v>0</v>
      </c>
      <c r="E9842" s="7" t="e">
        <f>IF('Report DCM'!$H9842="In-Stream Video","Rich Media display banner",IF('Report DCM'!$I9842&gt;'Report DCM'!$J9842,"Standard",VLOOKUP(CONCATENATE(bd_adtype,"_",bd_creativetype),tabela,2,FALSE)))</f>
        <v>#N/A</v>
      </c>
      <c r="F9842" s="7">
        <f t="shared" si="1765"/>
        <v>0</v>
      </c>
      <c r="G9842" s="7">
        <f t="shared" si="1766"/>
        <v>0</v>
      </c>
      <c r="H9842" s="7">
        <f t="shared" si="1767"/>
        <v>0</v>
      </c>
      <c r="I9842" s="7">
        <f t="shared" si="1768"/>
        <v>0</v>
      </c>
      <c r="J9842" s="7">
        <f t="shared" si="1769"/>
        <v>0</v>
      </c>
      <c r="K9842" s="8" t="e">
        <f t="shared" si="1770"/>
        <v>#N/A</v>
      </c>
      <c r="L9842" s="7" t="e">
        <f t="shared" si="1771"/>
        <v>#N/A</v>
      </c>
      <c r="M9842" s="8" t="e">
        <f t="shared" si="1748"/>
        <v>#N/A</v>
      </c>
      <c r="N9842" s="8" t="e">
        <f t="shared" si="1749"/>
        <v>#N/A</v>
      </c>
    </row>
    <row r="9843" spans="1:14" ht="15.75" customHeight="1" x14ac:dyDescent="0.35">
      <c r="A9843" s="7">
        <f t="shared" si="1761"/>
        <v>0</v>
      </c>
      <c r="B9843" s="7">
        <f t="shared" si="1762"/>
        <v>0</v>
      </c>
      <c r="C9843" s="7">
        <f t="shared" si="1763"/>
        <v>0</v>
      </c>
      <c r="D9843" s="7">
        <f t="shared" si="1764"/>
        <v>0</v>
      </c>
      <c r="E9843" s="7" t="e">
        <f>IF('Report DCM'!$H9843="In-Stream Video","Rich Media display banner",IF('Report DCM'!$I9843&gt;'Report DCM'!$J9843,"Standard",VLOOKUP(CONCATENATE(bd_adtype,"_",bd_creativetype),tabela,2,FALSE)))</f>
        <v>#N/A</v>
      </c>
      <c r="F9843" s="7">
        <f t="shared" si="1765"/>
        <v>0</v>
      </c>
      <c r="G9843" s="7">
        <f t="shared" si="1766"/>
        <v>0</v>
      </c>
      <c r="H9843" s="7">
        <f t="shared" si="1767"/>
        <v>0</v>
      </c>
      <c r="I9843" s="7">
        <f t="shared" si="1768"/>
        <v>0</v>
      </c>
      <c r="J9843" s="7">
        <f t="shared" si="1769"/>
        <v>0</v>
      </c>
      <c r="K9843" s="8" t="e">
        <f t="shared" si="1770"/>
        <v>#N/A</v>
      </c>
      <c r="L9843" s="7" t="e">
        <f t="shared" si="1771"/>
        <v>#N/A</v>
      </c>
      <c r="M9843" s="8" t="e">
        <f t="shared" si="1748"/>
        <v>#N/A</v>
      </c>
      <c r="N9843" s="8" t="e">
        <f t="shared" si="1749"/>
        <v>#N/A</v>
      </c>
    </row>
    <row r="9844" spans="1:14" ht="15.75" customHeight="1" x14ac:dyDescent="0.35">
      <c r="A9844" s="7">
        <f t="shared" si="1761"/>
        <v>0</v>
      </c>
      <c r="B9844" s="7">
        <f t="shared" si="1762"/>
        <v>0</v>
      </c>
      <c r="C9844" s="7">
        <f t="shared" si="1763"/>
        <v>0</v>
      </c>
      <c r="D9844" s="7">
        <f t="shared" si="1764"/>
        <v>0</v>
      </c>
      <c r="E9844" s="7" t="e">
        <f>IF('Report DCM'!$H9844="In-Stream Video","Rich Media display banner",IF('Report DCM'!$I9844&gt;'Report DCM'!$J9844,"Standard",VLOOKUP(CONCATENATE(bd_adtype,"_",bd_creativetype),tabela,2,FALSE)))</f>
        <v>#N/A</v>
      </c>
      <c r="F9844" s="7">
        <f t="shared" si="1765"/>
        <v>0</v>
      </c>
      <c r="G9844" s="7">
        <f t="shared" si="1766"/>
        <v>0</v>
      </c>
      <c r="H9844" s="7">
        <f t="shared" si="1767"/>
        <v>0</v>
      </c>
      <c r="I9844" s="7">
        <f t="shared" si="1768"/>
        <v>0</v>
      </c>
      <c r="J9844" s="7">
        <f t="shared" si="1769"/>
        <v>0</v>
      </c>
      <c r="K9844" s="8" t="e">
        <f t="shared" si="1770"/>
        <v>#N/A</v>
      </c>
      <c r="L9844" s="7" t="e">
        <f t="shared" si="1771"/>
        <v>#N/A</v>
      </c>
      <c r="M9844" s="8" t="e">
        <f t="shared" si="1748"/>
        <v>#N/A</v>
      </c>
      <c r="N9844" s="8" t="e">
        <f t="shared" si="1749"/>
        <v>#N/A</v>
      </c>
    </row>
    <row r="9845" spans="1:14" ht="15.75" customHeight="1" x14ac:dyDescent="0.35">
      <c r="A9845" s="7">
        <f t="shared" si="1761"/>
        <v>0</v>
      </c>
      <c r="B9845" s="7">
        <f t="shared" si="1762"/>
        <v>0</v>
      </c>
      <c r="C9845" s="7">
        <f t="shared" si="1763"/>
        <v>0</v>
      </c>
      <c r="D9845" s="7">
        <f t="shared" si="1764"/>
        <v>0</v>
      </c>
      <c r="E9845" s="7" t="e">
        <f>IF('Report DCM'!$H9845="In-Stream Video","Rich Media display banner",IF('Report DCM'!$I9845&gt;'Report DCM'!$J9845,"Standard",VLOOKUP(CONCATENATE(bd_adtype,"_",bd_creativetype),tabela,2,FALSE)))</f>
        <v>#N/A</v>
      </c>
      <c r="F9845" s="7">
        <f t="shared" si="1765"/>
        <v>0</v>
      </c>
      <c r="G9845" s="7">
        <f t="shared" si="1766"/>
        <v>0</v>
      </c>
      <c r="H9845" s="7">
        <f t="shared" si="1767"/>
        <v>0</v>
      </c>
      <c r="I9845" s="7">
        <f t="shared" si="1768"/>
        <v>0</v>
      </c>
      <c r="J9845" s="7">
        <f t="shared" si="1769"/>
        <v>0</v>
      </c>
      <c r="K9845" s="8" t="e">
        <f t="shared" si="1770"/>
        <v>#N/A</v>
      </c>
      <c r="L9845" s="7" t="e">
        <f t="shared" si="1771"/>
        <v>#N/A</v>
      </c>
      <c r="M9845" s="8" t="e">
        <f t="shared" si="1748"/>
        <v>#N/A</v>
      </c>
      <c r="N9845" s="8" t="e">
        <f t="shared" si="1749"/>
        <v>#N/A</v>
      </c>
    </row>
    <row r="9846" spans="1:14" ht="15.75" customHeight="1" x14ac:dyDescent="0.35">
      <c r="A9846" s="7">
        <f t="shared" si="1761"/>
        <v>0</v>
      </c>
      <c r="B9846" s="7">
        <f t="shared" si="1762"/>
        <v>0</v>
      </c>
      <c r="C9846" s="7">
        <f t="shared" si="1763"/>
        <v>0</v>
      </c>
      <c r="D9846" s="7">
        <f t="shared" si="1764"/>
        <v>0</v>
      </c>
      <c r="E9846" s="7" t="e">
        <f>IF('Report DCM'!$H9846="In-Stream Video","Rich Media display banner",IF('Report DCM'!$I9846&gt;'Report DCM'!$J9846,"Standard",VLOOKUP(CONCATENATE(bd_adtype,"_",bd_creativetype),tabela,2,FALSE)))</f>
        <v>#N/A</v>
      </c>
      <c r="F9846" s="7">
        <f t="shared" si="1765"/>
        <v>0</v>
      </c>
      <c r="G9846" s="7">
        <f t="shared" si="1766"/>
        <v>0</v>
      </c>
      <c r="H9846" s="7">
        <f t="shared" si="1767"/>
        <v>0</v>
      </c>
      <c r="I9846" s="7">
        <f t="shared" si="1768"/>
        <v>0</v>
      </c>
      <c r="J9846" s="7">
        <f t="shared" si="1769"/>
        <v>0</v>
      </c>
      <c r="K9846" s="8" t="e">
        <f t="shared" si="1770"/>
        <v>#N/A</v>
      </c>
      <c r="L9846" s="7" t="e">
        <f t="shared" si="1771"/>
        <v>#N/A</v>
      </c>
      <c r="M9846" s="8" t="e">
        <f t="shared" si="1748"/>
        <v>#N/A</v>
      </c>
      <c r="N9846" s="8" t="e">
        <f t="shared" si="1749"/>
        <v>#N/A</v>
      </c>
    </row>
    <row r="9847" spans="1:14" ht="15.75" customHeight="1" x14ac:dyDescent="0.35">
      <c r="A9847" s="7">
        <f t="shared" si="1761"/>
        <v>0</v>
      </c>
      <c r="B9847" s="7">
        <f t="shared" si="1762"/>
        <v>0</v>
      </c>
      <c r="C9847" s="7">
        <f t="shared" si="1763"/>
        <v>0</v>
      </c>
      <c r="D9847" s="7">
        <f t="shared" si="1764"/>
        <v>0</v>
      </c>
      <c r="E9847" s="7" t="e">
        <f>IF('Report DCM'!$H9847="In-Stream Video","Rich Media display banner",IF('Report DCM'!$I9847&gt;'Report DCM'!$J9847,"Standard",VLOOKUP(CONCATENATE(bd_adtype,"_",bd_creativetype),tabela,2,FALSE)))</f>
        <v>#N/A</v>
      </c>
      <c r="F9847" s="7">
        <f t="shared" si="1765"/>
        <v>0</v>
      </c>
      <c r="G9847" s="7">
        <f t="shared" si="1766"/>
        <v>0</v>
      </c>
      <c r="H9847" s="7">
        <f t="shared" si="1767"/>
        <v>0</v>
      </c>
      <c r="I9847" s="7">
        <f t="shared" si="1768"/>
        <v>0</v>
      </c>
      <c r="J9847" s="7">
        <f t="shared" si="1769"/>
        <v>0</v>
      </c>
      <c r="K9847" s="8" t="e">
        <f t="shared" si="1770"/>
        <v>#N/A</v>
      </c>
      <c r="L9847" s="7" t="e">
        <f t="shared" si="1771"/>
        <v>#N/A</v>
      </c>
      <c r="M9847" s="8" t="e">
        <f t="shared" si="1748"/>
        <v>#N/A</v>
      </c>
      <c r="N9847" s="8" t="e">
        <f t="shared" si="1749"/>
        <v>#N/A</v>
      </c>
    </row>
    <row r="9848" spans="1:14" ht="15.75" customHeight="1" x14ac:dyDescent="0.35">
      <c r="A9848" s="7">
        <f t="shared" si="1761"/>
        <v>0</v>
      </c>
      <c r="B9848" s="7">
        <f t="shared" si="1762"/>
        <v>0</v>
      </c>
      <c r="C9848" s="7">
        <f t="shared" si="1763"/>
        <v>0</v>
      </c>
      <c r="D9848" s="7">
        <f t="shared" si="1764"/>
        <v>0</v>
      </c>
      <c r="E9848" s="7" t="e">
        <f>IF('Report DCM'!$H9848="In-Stream Video","Rich Media display banner",IF('Report DCM'!$I9848&gt;'Report DCM'!$J9848,"Standard",VLOOKUP(CONCATENATE(bd_adtype,"_",bd_creativetype),tabela,2,FALSE)))</f>
        <v>#N/A</v>
      </c>
      <c r="F9848" s="7">
        <f t="shared" si="1765"/>
        <v>0</v>
      </c>
      <c r="G9848" s="7">
        <f t="shared" si="1766"/>
        <v>0</v>
      </c>
      <c r="H9848" s="7">
        <f t="shared" si="1767"/>
        <v>0</v>
      </c>
      <c r="I9848" s="7">
        <f t="shared" si="1768"/>
        <v>0</v>
      </c>
      <c r="J9848" s="7">
        <f t="shared" si="1769"/>
        <v>0</v>
      </c>
      <c r="K9848" s="8" t="e">
        <f t="shared" si="1770"/>
        <v>#N/A</v>
      </c>
      <c r="L9848" s="7" t="e">
        <f t="shared" si="1771"/>
        <v>#N/A</v>
      </c>
      <c r="M9848" s="8" t="e">
        <f t="shared" si="1748"/>
        <v>#N/A</v>
      </c>
      <c r="N9848" s="8" t="e">
        <f t="shared" si="1749"/>
        <v>#N/A</v>
      </c>
    </row>
    <row r="9849" spans="1:14" ht="15.75" customHeight="1" x14ac:dyDescent="0.35">
      <c r="A9849" s="7">
        <f t="shared" si="1761"/>
        <v>0</v>
      </c>
      <c r="B9849" s="7">
        <f t="shared" si="1762"/>
        <v>0</v>
      </c>
      <c r="C9849" s="7">
        <f t="shared" si="1763"/>
        <v>0</v>
      </c>
      <c r="D9849" s="7">
        <f t="shared" si="1764"/>
        <v>0</v>
      </c>
      <c r="E9849" s="7" t="e">
        <f>IF('Report DCM'!$H9849="In-Stream Video","Rich Media display banner",IF('Report DCM'!$I9849&gt;'Report DCM'!$J9849,"Standard",VLOOKUP(CONCATENATE(bd_adtype,"_",bd_creativetype),tabela,2,FALSE)))</f>
        <v>#N/A</v>
      </c>
      <c r="F9849" s="7">
        <f t="shared" si="1765"/>
        <v>0</v>
      </c>
      <c r="G9849" s="7">
        <f t="shared" si="1766"/>
        <v>0</v>
      </c>
      <c r="H9849" s="7">
        <f t="shared" si="1767"/>
        <v>0</v>
      </c>
      <c r="I9849" s="7">
        <f t="shared" si="1768"/>
        <v>0</v>
      </c>
      <c r="J9849" s="7">
        <f t="shared" si="1769"/>
        <v>0</v>
      </c>
      <c r="K9849" s="8" t="e">
        <f t="shared" si="1770"/>
        <v>#N/A</v>
      </c>
      <c r="L9849" s="7" t="e">
        <f t="shared" si="1771"/>
        <v>#N/A</v>
      </c>
      <c r="M9849" s="8" t="e">
        <f t="shared" si="1748"/>
        <v>#N/A</v>
      </c>
      <c r="N9849" s="8" t="e">
        <f t="shared" si="1749"/>
        <v>#N/A</v>
      </c>
    </row>
    <row r="9850" spans="1:14" ht="15.75" customHeight="1" x14ac:dyDescent="0.35">
      <c r="A9850" s="7">
        <f t="shared" si="1761"/>
        <v>0</v>
      </c>
      <c r="B9850" s="7">
        <f t="shared" si="1762"/>
        <v>0</v>
      </c>
      <c r="C9850" s="7">
        <f t="shared" si="1763"/>
        <v>0</v>
      </c>
      <c r="D9850" s="7">
        <f t="shared" si="1764"/>
        <v>0</v>
      </c>
      <c r="E9850" s="7" t="e">
        <f>IF('Report DCM'!$H9850="In-Stream Video","Rich Media display banner",IF('Report DCM'!$I9850&gt;'Report DCM'!$J9850,"Standard",VLOOKUP(CONCATENATE(bd_adtype,"_",bd_creativetype),tabela,2,FALSE)))</f>
        <v>#N/A</v>
      </c>
      <c r="F9850" s="7">
        <f t="shared" si="1765"/>
        <v>0</v>
      </c>
      <c r="G9850" s="7">
        <f t="shared" si="1766"/>
        <v>0</v>
      </c>
      <c r="H9850" s="7">
        <f t="shared" si="1767"/>
        <v>0</v>
      </c>
      <c r="I9850" s="7">
        <f t="shared" si="1768"/>
        <v>0</v>
      </c>
      <c r="J9850" s="7">
        <f t="shared" si="1769"/>
        <v>0</v>
      </c>
      <c r="K9850" s="8" t="e">
        <f t="shared" si="1770"/>
        <v>#N/A</v>
      </c>
      <c r="L9850" s="7" t="e">
        <f t="shared" si="1771"/>
        <v>#N/A</v>
      </c>
      <c r="M9850" s="8" t="e">
        <f t="shared" si="1748"/>
        <v>#N/A</v>
      </c>
      <c r="N9850" s="8" t="e">
        <f t="shared" si="1749"/>
        <v>#N/A</v>
      </c>
    </row>
    <row r="9851" spans="1:14" ht="15.75" customHeight="1" x14ac:dyDescent="0.35">
      <c r="A9851" s="7">
        <f t="shared" si="1761"/>
        <v>0</v>
      </c>
      <c r="B9851" s="7">
        <f t="shared" si="1762"/>
        <v>0</v>
      </c>
      <c r="C9851" s="7">
        <f t="shared" si="1763"/>
        <v>0</v>
      </c>
      <c r="D9851" s="7">
        <f t="shared" si="1764"/>
        <v>0</v>
      </c>
      <c r="E9851" s="7" t="e">
        <f>IF('Report DCM'!$H9851="In-Stream Video","Rich Media display banner",IF('Report DCM'!$I9851&gt;'Report DCM'!$J9851,"Standard",VLOOKUP(CONCATENATE(bd_adtype,"_",bd_creativetype),tabela,2,FALSE)))</f>
        <v>#N/A</v>
      </c>
      <c r="F9851" s="7">
        <f t="shared" si="1765"/>
        <v>0</v>
      </c>
      <c r="G9851" s="7">
        <f t="shared" si="1766"/>
        <v>0</v>
      </c>
      <c r="H9851" s="7">
        <f t="shared" si="1767"/>
        <v>0</v>
      </c>
      <c r="I9851" s="7">
        <f t="shared" si="1768"/>
        <v>0</v>
      </c>
      <c r="J9851" s="7">
        <f t="shared" si="1769"/>
        <v>0</v>
      </c>
      <c r="K9851" s="8" t="e">
        <f t="shared" si="1770"/>
        <v>#N/A</v>
      </c>
      <c r="L9851" s="7" t="e">
        <f t="shared" si="1771"/>
        <v>#N/A</v>
      </c>
      <c r="M9851" s="8" t="e">
        <f t="shared" si="1748"/>
        <v>#N/A</v>
      </c>
      <c r="N9851" s="8" t="e">
        <f t="shared" si="1749"/>
        <v>#N/A</v>
      </c>
    </row>
    <row r="9852" spans="1:14" ht="15.75" customHeight="1" x14ac:dyDescent="0.35">
      <c r="A9852" s="7">
        <f t="shared" si="1761"/>
        <v>0</v>
      </c>
      <c r="B9852" s="7">
        <f t="shared" si="1762"/>
        <v>0</v>
      </c>
      <c r="C9852" s="7">
        <f t="shared" si="1763"/>
        <v>0</v>
      </c>
      <c r="D9852" s="7">
        <f t="shared" si="1764"/>
        <v>0</v>
      </c>
      <c r="E9852" s="7" t="e">
        <f>IF('Report DCM'!$H9852="In-Stream Video","Rich Media display banner",IF('Report DCM'!$I9852&gt;'Report DCM'!$J9852,"Standard",VLOOKUP(CONCATENATE(bd_adtype,"_",bd_creativetype),tabela,2,FALSE)))</f>
        <v>#N/A</v>
      </c>
      <c r="F9852" s="7">
        <f t="shared" si="1765"/>
        <v>0</v>
      </c>
      <c r="G9852" s="7">
        <f t="shared" si="1766"/>
        <v>0</v>
      </c>
      <c r="H9852" s="7">
        <f t="shared" si="1767"/>
        <v>0</v>
      </c>
      <c r="I9852" s="7">
        <f t="shared" si="1768"/>
        <v>0</v>
      </c>
      <c r="J9852" s="7">
        <f t="shared" si="1769"/>
        <v>0</v>
      </c>
      <c r="K9852" s="8" t="e">
        <f t="shared" si="1770"/>
        <v>#N/A</v>
      </c>
      <c r="L9852" s="7" t="e">
        <f t="shared" si="1771"/>
        <v>#N/A</v>
      </c>
      <c r="M9852" s="8" t="e">
        <f t="shared" si="1748"/>
        <v>#N/A</v>
      </c>
      <c r="N9852" s="8" t="e">
        <f t="shared" si="1749"/>
        <v>#N/A</v>
      </c>
    </row>
    <row r="9853" spans="1:14" ht="15.75" customHeight="1" x14ac:dyDescent="0.35">
      <c r="A9853" s="7">
        <f t="shared" si="1761"/>
        <v>0</v>
      </c>
      <c r="B9853" s="7">
        <f t="shared" si="1762"/>
        <v>0</v>
      </c>
      <c r="C9853" s="7">
        <f t="shared" si="1763"/>
        <v>0</v>
      </c>
      <c r="D9853" s="7">
        <f t="shared" si="1764"/>
        <v>0</v>
      </c>
      <c r="E9853" s="7" t="e">
        <f>IF('Report DCM'!$H9853="In-Stream Video","Rich Media display banner",IF('Report DCM'!$I9853&gt;'Report DCM'!$J9853,"Standard",VLOOKUP(CONCATENATE(bd_adtype,"_",bd_creativetype),tabela,2,FALSE)))</f>
        <v>#N/A</v>
      </c>
      <c r="F9853" s="7">
        <f t="shared" si="1765"/>
        <v>0</v>
      </c>
      <c r="G9853" s="7">
        <f t="shared" si="1766"/>
        <v>0</v>
      </c>
      <c r="H9853" s="7">
        <f t="shared" si="1767"/>
        <v>0</v>
      </c>
      <c r="I9853" s="7">
        <f t="shared" si="1768"/>
        <v>0</v>
      </c>
      <c r="J9853" s="7">
        <f t="shared" si="1769"/>
        <v>0</v>
      </c>
      <c r="K9853" s="8" t="e">
        <f t="shared" si="1770"/>
        <v>#N/A</v>
      </c>
      <c r="L9853" s="7" t="e">
        <f t="shared" si="1771"/>
        <v>#N/A</v>
      </c>
      <c r="M9853" s="8" t="e">
        <f t="shared" si="1748"/>
        <v>#N/A</v>
      </c>
      <c r="N9853" s="8" t="e">
        <f t="shared" si="1749"/>
        <v>#N/A</v>
      </c>
    </row>
    <row r="9854" spans="1:14" ht="15.75" customHeight="1" x14ac:dyDescent="0.35">
      <c r="A9854" s="7">
        <f t="shared" si="1761"/>
        <v>0</v>
      </c>
      <c r="B9854" s="7">
        <f t="shared" si="1762"/>
        <v>0</v>
      </c>
      <c r="C9854" s="7">
        <f t="shared" si="1763"/>
        <v>0</v>
      </c>
      <c r="D9854" s="7">
        <f t="shared" si="1764"/>
        <v>0</v>
      </c>
      <c r="E9854" s="7" t="e">
        <f>IF('Report DCM'!$H9854="In-Stream Video","Rich Media display banner",IF('Report DCM'!$I9854&gt;'Report DCM'!$J9854,"Standard",VLOOKUP(CONCATENATE(bd_adtype,"_",bd_creativetype),tabela,2,FALSE)))</f>
        <v>#N/A</v>
      </c>
      <c r="F9854" s="7">
        <f t="shared" si="1765"/>
        <v>0</v>
      </c>
      <c r="G9854" s="7">
        <f t="shared" si="1766"/>
        <v>0</v>
      </c>
      <c r="H9854" s="7">
        <f t="shared" si="1767"/>
        <v>0</v>
      </c>
      <c r="I9854" s="7">
        <f t="shared" si="1768"/>
        <v>0</v>
      </c>
      <c r="J9854" s="7">
        <f t="shared" si="1769"/>
        <v>0</v>
      </c>
      <c r="K9854" s="8" t="e">
        <f t="shared" si="1770"/>
        <v>#N/A</v>
      </c>
      <c r="L9854" s="7" t="e">
        <f t="shared" si="1771"/>
        <v>#N/A</v>
      </c>
      <c r="M9854" s="8" t="e">
        <f t="shared" si="1748"/>
        <v>#N/A</v>
      </c>
      <c r="N9854" s="8" t="e">
        <f t="shared" si="1749"/>
        <v>#N/A</v>
      </c>
    </row>
    <row r="9855" spans="1:14" ht="15.75" customHeight="1" x14ac:dyDescent="0.35">
      <c r="A9855" s="7">
        <f t="shared" si="1761"/>
        <v>0</v>
      </c>
      <c r="B9855" s="7">
        <f t="shared" si="1762"/>
        <v>0</v>
      </c>
      <c r="C9855" s="7">
        <f t="shared" si="1763"/>
        <v>0</v>
      </c>
      <c r="D9855" s="7">
        <f t="shared" si="1764"/>
        <v>0</v>
      </c>
      <c r="E9855" s="7" t="e">
        <f>IF('Report DCM'!$H9855="In-Stream Video","Rich Media display banner",IF('Report DCM'!$I9855&gt;'Report DCM'!$J9855,"Standard",VLOOKUP(CONCATENATE(bd_adtype,"_",bd_creativetype),tabela,2,FALSE)))</f>
        <v>#N/A</v>
      </c>
      <c r="F9855" s="7">
        <f t="shared" si="1765"/>
        <v>0</v>
      </c>
      <c r="G9855" s="7">
        <f t="shared" si="1766"/>
        <v>0</v>
      </c>
      <c r="H9855" s="7">
        <f t="shared" si="1767"/>
        <v>0</v>
      </c>
      <c r="I9855" s="7">
        <f t="shared" si="1768"/>
        <v>0</v>
      </c>
      <c r="J9855" s="7">
        <f t="shared" si="1769"/>
        <v>0</v>
      </c>
      <c r="K9855" s="8" t="e">
        <f t="shared" si="1770"/>
        <v>#N/A</v>
      </c>
      <c r="L9855" s="7" t="e">
        <f t="shared" si="1771"/>
        <v>#N/A</v>
      </c>
      <c r="M9855" s="8" t="e">
        <f t="shared" si="1748"/>
        <v>#N/A</v>
      </c>
      <c r="N9855" s="8" t="e">
        <f t="shared" si="1749"/>
        <v>#N/A</v>
      </c>
    </row>
    <row r="9856" spans="1:14" ht="15.75" customHeight="1" x14ac:dyDescent="0.35">
      <c r="A9856" s="7">
        <f t="shared" si="1761"/>
        <v>0</v>
      </c>
      <c r="B9856" s="7">
        <f t="shared" si="1762"/>
        <v>0</v>
      </c>
      <c r="C9856" s="7">
        <f t="shared" si="1763"/>
        <v>0</v>
      </c>
      <c r="D9856" s="7">
        <f t="shared" si="1764"/>
        <v>0</v>
      </c>
      <c r="E9856" s="7" t="e">
        <f>IF('Report DCM'!$H9856="In-Stream Video","Rich Media display banner",IF('Report DCM'!$I9856&gt;'Report DCM'!$J9856,"Standard",VLOOKUP(CONCATENATE(bd_adtype,"_",bd_creativetype),tabela,2,FALSE)))</f>
        <v>#N/A</v>
      </c>
      <c r="F9856" s="7">
        <f t="shared" si="1765"/>
        <v>0</v>
      </c>
      <c r="G9856" s="7">
        <f t="shared" si="1766"/>
        <v>0</v>
      </c>
      <c r="H9856" s="7">
        <f t="shared" si="1767"/>
        <v>0</v>
      </c>
      <c r="I9856" s="7">
        <f t="shared" si="1768"/>
        <v>0</v>
      </c>
      <c r="J9856" s="7">
        <f t="shared" si="1769"/>
        <v>0</v>
      </c>
      <c r="K9856" s="8" t="e">
        <f t="shared" si="1770"/>
        <v>#N/A</v>
      </c>
      <c r="L9856" s="7" t="e">
        <f t="shared" si="1771"/>
        <v>#N/A</v>
      </c>
      <c r="M9856" s="8" t="e">
        <f t="shared" si="1748"/>
        <v>#N/A</v>
      </c>
      <c r="N9856" s="8" t="e">
        <f t="shared" si="1749"/>
        <v>#N/A</v>
      </c>
    </row>
    <row r="9857" spans="1:14" ht="15.75" customHeight="1" x14ac:dyDescent="0.35">
      <c r="A9857" s="7">
        <f t="shared" si="1761"/>
        <v>0</v>
      </c>
      <c r="B9857" s="7">
        <f t="shared" si="1762"/>
        <v>0</v>
      </c>
      <c r="C9857" s="7">
        <f t="shared" si="1763"/>
        <v>0</v>
      </c>
      <c r="D9857" s="7">
        <f t="shared" si="1764"/>
        <v>0</v>
      </c>
      <c r="E9857" s="7" t="e">
        <f>IF('Report DCM'!$H9857="In-Stream Video","Rich Media display banner",IF('Report DCM'!$I9857&gt;'Report DCM'!$J9857,"Standard",VLOOKUP(CONCATENATE(bd_adtype,"_",bd_creativetype),tabela,2,FALSE)))</f>
        <v>#N/A</v>
      </c>
      <c r="F9857" s="7">
        <f t="shared" si="1765"/>
        <v>0</v>
      </c>
      <c r="G9857" s="7">
        <f t="shared" si="1766"/>
        <v>0</v>
      </c>
      <c r="H9857" s="7">
        <f t="shared" si="1767"/>
        <v>0</v>
      </c>
      <c r="I9857" s="7">
        <f t="shared" si="1768"/>
        <v>0</v>
      </c>
      <c r="J9857" s="7">
        <f t="shared" si="1769"/>
        <v>0</v>
      </c>
      <c r="K9857" s="8" t="e">
        <f t="shared" si="1770"/>
        <v>#N/A</v>
      </c>
      <c r="L9857" s="7" t="e">
        <f t="shared" si="1771"/>
        <v>#N/A</v>
      </c>
      <c r="M9857" s="8" t="e">
        <f t="shared" si="1748"/>
        <v>#N/A</v>
      </c>
      <c r="N9857" s="8" t="e">
        <f t="shared" si="1749"/>
        <v>#N/A</v>
      </c>
    </row>
    <row r="9858" spans="1:14" ht="15.75" customHeight="1" x14ac:dyDescent="0.35">
      <c r="A9858" s="7">
        <f t="shared" ref="A9858:A9921" si="1772">bd_campaign</f>
        <v>0</v>
      </c>
      <c r="B9858" s="7">
        <f t="shared" ref="B9858:B9921" si="1773">bd_site</f>
        <v>0</v>
      </c>
      <c r="C9858" s="7">
        <f t="shared" ref="C9858:C9921" si="1774">bd_placement</f>
        <v>0</v>
      </c>
      <c r="D9858" s="7">
        <f t="shared" ref="D9858:D9921" si="1775">bd_placementID</f>
        <v>0</v>
      </c>
      <c r="E9858" s="7" t="e">
        <f>IF('Report DCM'!$H9858="In-Stream Video","Rich Media display banner",IF('Report DCM'!$I9858&gt;'Report DCM'!$J9858,"Standard",VLOOKUP(CONCATENATE(bd_adtype,"_",bd_creativetype),tabela,2,FALSE)))</f>
        <v>#N/A</v>
      </c>
      <c r="F9858" s="7">
        <f t="shared" ref="F9858:F9921" si="1776">bd_ad</f>
        <v>0</v>
      </c>
      <c r="G9858" s="7">
        <f t="shared" ref="G9858:G9921" si="1777">bd_adid</f>
        <v>0</v>
      </c>
      <c r="H9858" s="7">
        <f t="shared" ref="H9858:H9921" si="1778">bd_creativetype</f>
        <v>0</v>
      </c>
      <c r="I9858" s="7">
        <f t="shared" ref="I9858:I9921" si="1779">bd_impression</f>
        <v>0</v>
      </c>
      <c r="J9858" s="7">
        <f t="shared" ref="J9858:J9921" si="1780">bd_clicks</f>
        <v>0</v>
      </c>
      <c r="K9858" s="8" t="e">
        <f t="shared" ref="K9858:K9921" si="1781">VLOOKUP(E9858,tabela,2,FALSE)</f>
        <v>#N/A</v>
      </c>
      <c r="L9858" s="7" t="e">
        <f t="shared" ref="L9858:L9921" si="1782">VLOOKUP(E9858,tabela,3,FALSE)</f>
        <v>#N/A</v>
      </c>
      <c r="M9858" s="8" t="e">
        <f t="shared" si="1748"/>
        <v>#N/A</v>
      </c>
      <c r="N9858" s="8" t="e">
        <f t="shared" si="1749"/>
        <v>#N/A</v>
      </c>
    </row>
    <row r="9859" spans="1:14" ht="15.75" customHeight="1" x14ac:dyDescent="0.35">
      <c r="A9859" s="7">
        <f t="shared" si="1772"/>
        <v>0</v>
      </c>
      <c r="B9859" s="7">
        <f t="shared" si="1773"/>
        <v>0</v>
      </c>
      <c r="C9859" s="7">
        <f t="shared" si="1774"/>
        <v>0</v>
      </c>
      <c r="D9859" s="7">
        <f t="shared" si="1775"/>
        <v>0</v>
      </c>
      <c r="E9859" s="7" t="e">
        <f>IF('Report DCM'!$H9859="In-Stream Video","Rich Media display banner",IF('Report DCM'!$I9859&gt;'Report DCM'!$J9859,"Standard",VLOOKUP(CONCATENATE(bd_adtype,"_",bd_creativetype),tabela,2,FALSE)))</f>
        <v>#N/A</v>
      </c>
      <c r="F9859" s="7">
        <f t="shared" si="1776"/>
        <v>0</v>
      </c>
      <c r="G9859" s="7">
        <f t="shared" si="1777"/>
        <v>0</v>
      </c>
      <c r="H9859" s="7">
        <f t="shared" si="1778"/>
        <v>0</v>
      </c>
      <c r="I9859" s="7">
        <f t="shared" si="1779"/>
        <v>0</v>
      </c>
      <c r="J9859" s="7">
        <f t="shared" si="1780"/>
        <v>0</v>
      </c>
      <c r="K9859" s="8" t="e">
        <f t="shared" si="1781"/>
        <v>#N/A</v>
      </c>
      <c r="L9859" s="7" t="e">
        <f t="shared" si="1782"/>
        <v>#N/A</v>
      </c>
      <c r="M9859" s="8" t="e">
        <f t="shared" si="1748"/>
        <v>#N/A</v>
      </c>
      <c r="N9859" s="8" t="e">
        <f t="shared" si="1749"/>
        <v>#N/A</v>
      </c>
    </row>
    <row r="9860" spans="1:14" ht="15.75" customHeight="1" x14ac:dyDescent="0.35">
      <c r="A9860" s="7">
        <f t="shared" si="1772"/>
        <v>0</v>
      </c>
      <c r="B9860" s="7">
        <f t="shared" si="1773"/>
        <v>0</v>
      </c>
      <c r="C9860" s="7">
        <f t="shared" si="1774"/>
        <v>0</v>
      </c>
      <c r="D9860" s="7">
        <f t="shared" si="1775"/>
        <v>0</v>
      </c>
      <c r="E9860" s="7" t="e">
        <f>IF('Report DCM'!$H9860="In-Stream Video","Rich Media display banner",IF('Report DCM'!$I9860&gt;'Report DCM'!$J9860,"Standard",VLOOKUP(CONCATENATE(bd_adtype,"_",bd_creativetype),tabela,2,FALSE)))</f>
        <v>#N/A</v>
      </c>
      <c r="F9860" s="7">
        <f t="shared" si="1776"/>
        <v>0</v>
      </c>
      <c r="G9860" s="7">
        <f t="shared" si="1777"/>
        <v>0</v>
      </c>
      <c r="H9860" s="7">
        <f t="shared" si="1778"/>
        <v>0</v>
      </c>
      <c r="I9860" s="7">
        <f t="shared" si="1779"/>
        <v>0</v>
      </c>
      <c r="J9860" s="7">
        <f t="shared" si="1780"/>
        <v>0</v>
      </c>
      <c r="K9860" s="8" t="e">
        <f t="shared" si="1781"/>
        <v>#N/A</v>
      </c>
      <c r="L9860" s="7" t="e">
        <f t="shared" si="1782"/>
        <v>#N/A</v>
      </c>
      <c r="M9860" s="8" t="e">
        <f t="shared" si="1748"/>
        <v>#N/A</v>
      </c>
      <c r="N9860" s="8" t="e">
        <f t="shared" si="1749"/>
        <v>#N/A</v>
      </c>
    </row>
    <row r="9861" spans="1:14" ht="15.75" customHeight="1" x14ac:dyDescent="0.35">
      <c r="A9861" s="7">
        <f t="shared" si="1772"/>
        <v>0</v>
      </c>
      <c r="B9861" s="7">
        <f t="shared" si="1773"/>
        <v>0</v>
      </c>
      <c r="C9861" s="7">
        <f t="shared" si="1774"/>
        <v>0</v>
      </c>
      <c r="D9861" s="7">
        <f t="shared" si="1775"/>
        <v>0</v>
      </c>
      <c r="E9861" s="7" t="e">
        <f>IF('Report DCM'!$H9861="In-Stream Video","Rich Media display banner",IF('Report DCM'!$I9861&gt;'Report DCM'!$J9861,"Standard",VLOOKUP(CONCATENATE(bd_adtype,"_",bd_creativetype),tabela,2,FALSE)))</f>
        <v>#N/A</v>
      </c>
      <c r="F9861" s="7">
        <f t="shared" si="1776"/>
        <v>0</v>
      </c>
      <c r="G9861" s="7">
        <f t="shared" si="1777"/>
        <v>0</v>
      </c>
      <c r="H9861" s="7">
        <f t="shared" si="1778"/>
        <v>0</v>
      </c>
      <c r="I9861" s="7">
        <f t="shared" si="1779"/>
        <v>0</v>
      </c>
      <c r="J9861" s="7">
        <f t="shared" si="1780"/>
        <v>0</v>
      </c>
      <c r="K9861" s="8" t="e">
        <f t="shared" si="1781"/>
        <v>#N/A</v>
      </c>
      <c r="L9861" s="7" t="e">
        <f t="shared" si="1782"/>
        <v>#N/A</v>
      </c>
      <c r="M9861" s="8" t="e">
        <f t="shared" si="1748"/>
        <v>#N/A</v>
      </c>
      <c r="N9861" s="8" t="e">
        <f t="shared" si="1749"/>
        <v>#N/A</v>
      </c>
    </row>
    <row r="9862" spans="1:14" ht="15.75" customHeight="1" x14ac:dyDescent="0.35">
      <c r="A9862" s="7">
        <f t="shared" si="1772"/>
        <v>0</v>
      </c>
      <c r="B9862" s="7">
        <f t="shared" si="1773"/>
        <v>0</v>
      </c>
      <c r="C9862" s="7">
        <f t="shared" si="1774"/>
        <v>0</v>
      </c>
      <c r="D9862" s="7">
        <f t="shared" si="1775"/>
        <v>0</v>
      </c>
      <c r="E9862" s="7" t="e">
        <f>IF('Report DCM'!$H9862="In-Stream Video","Rich Media display banner",IF('Report DCM'!$I9862&gt;'Report DCM'!$J9862,"Standard",VLOOKUP(CONCATENATE(bd_adtype,"_",bd_creativetype),tabela,2,FALSE)))</f>
        <v>#N/A</v>
      </c>
      <c r="F9862" s="7">
        <f t="shared" si="1776"/>
        <v>0</v>
      </c>
      <c r="G9862" s="7">
        <f t="shared" si="1777"/>
        <v>0</v>
      </c>
      <c r="H9862" s="7">
        <f t="shared" si="1778"/>
        <v>0</v>
      </c>
      <c r="I9862" s="7">
        <f t="shared" si="1779"/>
        <v>0</v>
      </c>
      <c r="J9862" s="7">
        <f t="shared" si="1780"/>
        <v>0</v>
      </c>
      <c r="K9862" s="8" t="e">
        <f t="shared" si="1781"/>
        <v>#N/A</v>
      </c>
      <c r="L9862" s="7" t="e">
        <f t="shared" si="1782"/>
        <v>#N/A</v>
      </c>
      <c r="M9862" s="8" t="e">
        <f t="shared" si="1748"/>
        <v>#N/A</v>
      </c>
      <c r="N9862" s="8" t="e">
        <f t="shared" si="1749"/>
        <v>#N/A</v>
      </c>
    </row>
    <row r="9863" spans="1:14" ht="15.75" customHeight="1" x14ac:dyDescent="0.35">
      <c r="A9863" s="7">
        <f t="shared" si="1772"/>
        <v>0</v>
      </c>
      <c r="B9863" s="7">
        <f t="shared" si="1773"/>
        <v>0</v>
      </c>
      <c r="C9863" s="7">
        <f t="shared" si="1774"/>
        <v>0</v>
      </c>
      <c r="D9863" s="7">
        <f t="shared" si="1775"/>
        <v>0</v>
      </c>
      <c r="E9863" s="7" t="e">
        <f>IF('Report DCM'!$H9863="In-Stream Video","Rich Media display banner",IF('Report DCM'!$I9863&gt;'Report DCM'!$J9863,"Standard",VLOOKUP(CONCATENATE(bd_adtype,"_",bd_creativetype),tabela,2,FALSE)))</f>
        <v>#N/A</v>
      </c>
      <c r="F9863" s="7">
        <f t="shared" si="1776"/>
        <v>0</v>
      </c>
      <c r="G9863" s="7">
        <f t="shared" si="1777"/>
        <v>0</v>
      </c>
      <c r="H9863" s="7">
        <f t="shared" si="1778"/>
        <v>0</v>
      </c>
      <c r="I9863" s="7">
        <f t="shared" si="1779"/>
        <v>0</v>
      </c>
      <c r="J9863" s="7">
        <f t="shared" si="1780"/>
        <v>0</v>
      </c>
      <c r="K9863" s="8" t="e">
        <f t="shared" si="1781"/>
        <v>#N/A</v>
      </c>
      <c r="L9863" s="7" t="e">
        <f t="shared" si="1782"/>
        <v>#N/A</v>
      </c>
      <c r="M9863" s="8" t="e">
        <f t="shared" si="1748"/>
        <v>#N/A</v>
      </c>
      <c r="N9863" s="8" t="e">
        <f t="shared" si="1749"/>
        <v>#N/A</v>
      </c>
    </row>
    <row r="9864" spans="1:14" ht="15.75" customHeight="1" x14ac:dyDescent="0.35">
      <c r="A9864" s="7">
        <f t="shared" si="1772"/>
        <v>0</v>
      </c>
      <c r="B9864" s="7">
        <f t="shared" si="1773"/>
        <v>0</v>
      </c>
      <c r="C9864" s="7">
        <f t="shared" si="1774"/>
        <v>0</v>
      </c>
      <c r="D9864" s="7">
        <f t="shared" si="1775"/>
        <v>0</v>
      </c>
      <c r="E9864" s="7" t="e">
        <f>IF('Report DCM'!$H9864="In-Stream Video","Rich Media display banner",IF('Report DCM'!$I9864&gt;'Report DCM'!$J9864,"Standard",VLOOKUP(CONCATENATE(bd_adtype,"_",bd_creativetype),tabela,2,FALSE)))</f>
        <v>#N/A</v>
      </c>
      <c r="F9864" s="7">
        <f t="shared" si="1776"/>
        <v>0</v>
      </c>
      <c r="G9864" s="7">
        <f t="shared" si="1777"/>
        <v>0</v>
      </c>
      <c r="H9864" s="7">
        <f t="shared" si="1778"/>
        <v>0</v>
      </c>
      <c r="I9864" s="7">
        <f t="shared" si="1779"/>
        <v>0</v>
      </c>
      <c r="J9864" s="7">
        <f t="shared" si="1780"/>
        <v>0</v>
      </c>
      <c r="K9864" s="8" t="e">
        <f t="shared" si="1781"/>
        <v>#N/A</v>
      </c>
      <c r="L9864" s="7" t="e">
        <f t="shared" si="1782"/>
        <v>#N/A</v>
      </c>
      <c r="M9864" s="8" t="e">
        <f t="shared" si="1748"/>
        <v>#N/A</v>
      </c>
      <c r="N9864" s="8" t="e">
        <f t="shared" si="1749"/>
        <v>#N/A</v>
      </c>
    </row>
    <row r="9865" spans="1:14" ht="15.75" customHeight="1" x14ac:dyDescent="0.35">
      <c r="A9865" s="7">
        <f t="shared" si="1772"/>
        <v>0</v>
      </c>
      <c r="B9865" s="7">
        <f t="shared" si="1773"/>
        <v>0</v>
      </c>
      <c r="C9865" s="7">
        <f t="shared" si="1774"/>
        <v>0</v>
      </c>
      <c r="D9865" s="7">
        <f t="shared" si="1775"/>
        <v>0</v>
      </c>
      <c r="E9865" s="7" t="e">
        <f>IF('Report DCM'!$H9865="In-Stream Video","Rich Media display banner",IF('Report DCM'!$I9865&gt;'Report DCM'!$J9865,"Standard",VLOOKUP(CONCATENATE(bd_adtype,"_",bd_creativetype),tabela,2,FALSE)))</f>
        <v>#N/A</v>
      </c>
      <c r="F9865" s="7">
        <f t="shared" si="1776"/>
        <v>0</v>
      </c>
      <c r="G9865" s="7">
        <f t="shared" si="1777"/>
        <v>0</v>
      </c>
      <c r="H9865" s="7">
        <f t="shared" si="1778"/>
        <v>0</v>
      </c>
      <c r="I9865" s="7">
        <f t="shared" si="1779"/>
        <v>0</v>
      </c>
      <c r="J9865" s="7">
        <f t="shared" si="1780"/>
        <v>0</v>
      </c>
      <c r="K9865" s="8" t="e">
        <f t="shared" si="1781"/>
        <v>#N/A</v>
      </c>
      <c r="L9865" s="7" t="e">
        <f t="shared" si="1782"/>
        <v>#N/A</v>
      </c>
      <c r="M9865" s="8" t="e">
        <f t="shared" si="1748"/>
        <v>#N/A</v>
      </c>
      <c r="N9865" s="8" t="e">
        <f t="shared" si="1749"/>
        <v>#N/A</v>
      </c>
    </row>
    <row r="9866" spans="1:14" ht="15.75" customHeight="1" x14ac:dyDescent="0.35">
      <c r="A9866" s="7">
        <f t="shared" si="1772"/>
        <v>0</v>
      </c>
      <c r="B9866" s="7">
        <f t="shared" si="1773"/>
        <v>0</v>
      </c>
      <c r="C9866" s="7">
        <f t="shared" si="1774"/>
        <v>0</v>
      </c>
      <c r="D9866" s="7">
        <f t="shared" si="1775"/>
        <v>0</v>
      </c>
      <c r="E9866" s="7" t="e">
        <f>IF('Report DCM'!$H9866="In-Stream Video","Rich Media display banner",IF('Report DCM'!$I9866&gt;'Report DCM'!$J9866,"Standard",VLOOKUP(CONCATENATE(bd_adtype,"_",bd_creativetype),tabela,2,FALSE)))</f>
        <v>#N/A</v>
      </c>
      <c r="F9866" s="7">
        <f t="shared" si="1776"/>
        <v>0</v>
      </c>
      <c r="G9866" s="7">
        <f t="shared" si="1777"/>
        <v>0</v>
      </c>
      <c r="H9866" s="7">
        <f t="shared" si="1778"/>
        <v>0</v>
      </c>
      <c r="I9866" s="7">
        <f t="shared" si="1779"/>
        <v>0</v>
      </c>
      <c r="J9866" s="7">
        <f t="shared" si="1780"/>
        <v>0</v>
      </c>
      <c r="K9866" s="8" t="e">
        <f t="shared" si="1781"/>
        <v>#N/A</v>
      </c>
      <c r="L9866" s="7" t="e">
        <f t="shared" si="1782"/>
        <v>#N/A</v>
      </c>
      <c r="M9866" s="8" t="e">
        <f t="shared" si="1748"/>
        <v>#N/A</v>
      </c>
      <c r="N9866" s="8" t="e">
        <f t="shared" si="1749"/>
        <v>#N/A</v>
      </c>
    </row>
    <row r="9867" spans="1:14" ht="15.75" customHeight="1" x14ac:dyDescent="0.35">
      <c r="A9867" s="7">
        <f t="shared" si="1772"/>
        <v>0</v>
      </c>
      <c r="B9867" s="7">
        <f t="shared" si="1773"/>
        <v>0</v>
      </c>
      <c r="C9867" s="7">
        <f t="shared" si="1774"/>
        <v>0</v>
      </c>
      <c r="D9867" s="7">
        <f t="shared" si="1775"/>
        <v>0</v>
      </c>
      <c r="E9867" s="7" t="e">
        <f>IF('Report DCM'!$H9867="In-Stream Video","Rich Media display banner",IF('Report DCM'!$I9867&gt;'Report DCM'!$J9867,"Standard",VLOOKUP(CONCATENATE(bd_adtype,"_",bd_creativetype),tabela,2,FALSE)))</f>
        <v>#N/A</v>
      </c>
      <c r="F9867" s="7">
        <f t="shared" si="1776"/>
        <v>0</v>
      </c>
      <c r="G9867" s="7">
        <f t="shared" si="1777"/>
        <v>0</v>
      </c>
      <c r="H9867" s="7">
        <f t="shared" si="1778"/>
        <v>0</v>
      </c>
      <c r="I9867" s="7">
        <f t="shared" si="1779"/>
        <v>0</v>
      </c>
      <c r="J9867" s="7">
        <f t="shared" si="1780"/>
        <v>0</v>
      </c>
      <c r="K9867" s="8" t="e">
        <f t="shared" si="1781"/>
        <v>#N/A</v>
      </c>
      <c r="L9867" s="7" t="e">
        <f t="shared" si="1782"/>
        <v>#N/A</v>
      </c>
      <c r="M9867" s="8" t="e">
        <f t="shared" si="1748"/>
        <v>#N/A</v>
      </c>
      <c r="N9867" s="8" t="e">
        <f t="shared" si="1749"/>
        <v>#N/A</v>
      </c>
    </row>
    <row r="9868" spans="1:14" ht="15.75" customHeight="1" x14ac:dyDescent="0.35">
      <c r="A9868" s="7">
        <f t="shared" si="1772"/>
        <v>0</v>
      </c>
      <c r="B9868" s="7">
        <f t="shared" si="1773"/>
        <v>0</v>
      </c>
      <c r="C9868" s="7">
        <f t="shared" si="1774"/>
        <v>0</v>
      </c>
      <c r="D9868" s="7">
        <f t="shared" si="1775"/>
        <v>0</v>
      </c>
      <c r="E9868" s="7" t="e">
        <f>IF('Report DCM'!$H9868="In-Stream Video","Rich Media display banner",IF('Report DCM'!$I9868&gt;'Report DCM'!$J9868,"Standard",VLOOKUP(CONCATENATE(bd_adtype,"_",bd_creativetype),tabela,2,FALSE)))</f>
        <v>#N/A</v>
      </c>
      <c r="F9868" s="7">
        <f t="shared" si="1776"/>
        <v>0</v>
      </c>
      <c r="G9868" s="7">
        <f t="shared" si="1777"/>
        <v>0</v>
      </c>
      <c r="H9868" s="7">
        <f t="shared" si="1778"/>
        <v>0</v>
      </c>
      <c r="I9868" s="7">
        <f t="shared" si="1779"/>
        <v>0</v>
      </c>
      <c r="J9868" s="7">
        <f t="shared" si="1780"/>
        <v>0</v>
      </c>
      <c r="K9868" s="8" t="e">
        <f t="shared" si="1781"/>
        <v>#N/A</v>
      </c>
      <c r="L9868" s="7" t="e">
        <f t="shared" si="1782"/>
        <v>#N/A</v>
      </c>
      <c r="M9868" s="8" t="e">
        <f t="shared" si="1748"/>
        <v>#N/A</v>
      </c>
      <c r="N9868" s="8" t="e">
        <f t="shared" si="1749"/>
        <v>#N/A</v>
      </c>
    </row>
    <row r="9869" spans="1:14" ht="15.75" customHeight="1" x14ac:dyDescent="0.35">
      <c r="A9869" s="7">
        <f t="shared" si="1772"/>
        <v>0</v>
      </c>
      <c r="B9869" s="7">
        <f t="shared" si="1773"/>
        <v>0</v>
      </c>
      <c r="C9869" s="7">
        <f t="shared" si="1774"/>
        <v>0</v>
      </c>
      <c r="D9869" s="7">
        <f t="shared" si="1775"/>
        <v>0</v>
      </c>
      <c r="E9869" s="7" t="e">
        <f>IF('Report DCM'!$H9869="In-Stream Video","Rich Media display banner",IF('Report DCM'!$I9869&gt;'Report DCM'!$J9869,"Standard",VLOOKUP(CONCATENATE(bd_adtype,"_",bd_creativetype),tabela,2,FALSE)))</f>
        <v>#N/A</v>
      </c>
      <c r="F9869" s="7">
        <f t="shared" si="1776"/>
        <v>0</v>
      </c>
      <c r="G9869" s="7">
        <f t="shared" si="1777"/>
        <v>0</v>
      </c>
      <c r="H9869" s="7">
        <f t="shared" si="1778"/>
        <v>0</v>
      </c>
      <c r="I9869" s="7">
        <f t="shared" si="1779"/>
        <v>0</v>
      </c>
      <c r="J9869" s="7">
        <f t="shared" si="1780"/>
        <v>0</v>
      </c>
      <c r="K9869" s="8" t="e">
        <f t="shared" si="1781"/>
        <v>#N/A</v>
      </c>
      <c r="L9869" s="7" t="e">
        <f t="shared" si="1782"/>
        <v>#N/A</v>
      </c>
      <c r="M9869" s="8" t="e">
        <f t="shared" si="1748"/>
        <v>#N/A</v>
      </c>
      <c r="N9869" s="8" t="e">
        <f t="shared" si="1749"/>
        <v>#N/A</v>
      </c>
    </row>
    <row r="9870" spans="1:14" ht="15.75" customHeight="1" x14ac:dyDescent="0.35">
      <c r="A9870" s="7">
        <f t="shared" si="1772"/>
        <v>0</v>
      </c>
      <c r="B9870" s="7">
        <f t="shared" si="1773"/>
        <v>0</v>
      </c>
      <c r="C9870" s="7">
        <f t="shared" si="1774"/>
        <v>0</v>
      </c>
      <c r="D9870" s="7">
        <f t="shared" si="1775"/>
        <v>0</v>
      </c>
      <c r="E9870" s="7" t="e">
        <f>IF('Report DCM'!$H9870="In-Stream Video","Rich Media display banner",IF('Report DCM'!$I9870&gt;'Report DCM'!$J9870,"Standard",VLOOKUP(CONCATENATE(bd_adtype,"_",bd_creativetype),tabela,2,FALSE)))</f>
        <v>#N/A</v>
      </c>
      <c r="F9870" s="7">
        <f t="shared" si="1776"/>
        <v>0</v>
      </c>
      <c r="G9870" s="7">
        <f t="shared" si="1777"/>
        <v>0</v>
      </c>
      <c r="H9870" s="7">
        <f t="shared" si="1778"/>
        <v>0</v>
      </c>
      <c r="I9870" s="7">
        <f t="shared" si="1779"/>
        <v>0</v>
      </c>
      <c r="J9870" s="7">
        <f t="shared" si="1780"/>
        <v>0</v>
      </c>
      <c r="K9870" s="8" t="e">
        <f t="shared" si="1781"/>
        <v>#N/A</v>
      </c>
      <c r="L9870" s="7" t="e">
        <f t="shared" si="1782"/>
        <v>#N/A</v>
      </c>
      <c r="M9870" s="8" t="e">
        <f t="shared" si="1748"/>
        <v>#N/A</v>
      </c>
      <c r="N9870" s="8" t="e">
        <f t="shared" si="1749"/>
        <v>#N/A</v>
      </c>
    </row>
    <row r="9871" spans="1:14" ht="15.75" customHeight="1" x14ac:dyDescent="0.35">
      <c r="A9871" s="7">
        <f t="shared" si="1772"/>
        <v>0</v>
      </c>
      <c r="B9871" s="7">
        <f t="shared" si="1773"/>
        <v>0</v>
      </c>
      <c r="C9871" s="7">
        <f t="shared" si="1774"/>
        <v>0</v>
      </c>
      <c r="D9871" s="7">
        <f t="shared" si="1775"/>
        <v>0</v>
      </c>
      <c r="E9871" s="7" t="e">
        <f>IF('Report DCM'!$H9871="In-Stream Video","Rich Media display banner",IF('Report DCM'!$I9871&gt;'Report DCM'!$J9871,"Standard",VLOOKUP(CONCATENATE(bd_adtype,"_",bd_creativetype),tabela,2,FALSE)))</f>
        <v>#N/A</v>
      </c>
      <c r="F9871" s="7">
        <f t="shared" si="1776"/>
        <v>0</v>
      </c>
      <c r="G9871" s="7">
        <f t="shared" si="1777"/>
        <v>0</v>
      </c>
      <c r="H9871" s="7">
        <f t="shared" si="1778"/>
        <v>0</v>
      </c>
      <c r="I9871" s="7">
        <f t="shared" si="1779"/>
        <v>0</v>
      </c>
      <c r="J9871" s="7">
        <f t="shared" si="1780"/>
        <v>0</v>
      </c>
      <c r="K9871" s="8" t="e">
        <f t="shared" si="1781"/>
        <v>#N/A</v>
      </c>
      <c r="L9871" s="7" t="e">
        <f t="shared" si="1782"/>
        <v>#N/A</v>
      </c>
      <c r="M9871" s="8" t="e">
        <f t="shared" si="1748"/>
        <v>#N/A</v>
      </c>
      <c r="N9871" s="8" t="e">
        <f t="shared" si="1749"/>
        <v>#N/A</v>
      </c>
    </row>
    <row r="9872" spans="1:14" ht="15.75" customHeight="1" x14ac:dyDescent="0.35">
      <c r="A9872" s="7">
        <f t="shared" si="1772"/>
        <v>0</v>
      </c>
      <c r="B9872" s="7">
        <f t="shared" si="1773"/>
        <v>0</v>
      </c>
      <c r="C9872" s="7">
        <f t="shared" si="1774"/>
        <v>0</v>
      </c>
      <c r="D9872" s="7">
        <f t="shared" si="1775"/>
        <v>0</v>
      </c>
      <c r="E9872" s="7" t="e">
        <f>IF('Report DCM'!$H9872="In-Stream Video","Rich Media display banner",IF('Report DCM'!$I9872&gt;'Report DCM'!$J9872,"Standard",VLOOKUP(CONCATENATE(bd_adtype,"_",bd_creativetype),tabela,2,FALSE)))</f>
        <v>#N/A</v>
      </c>
      <c r="F9872" s="7">
        <f t="shared" si="1776"/>
        <v>0</v>
      </c>
      <c r="G9872" s="7">
        <f t="shared" si="1777"/>
        <v>0</v>
      </c>
      <c r="H9872" s="7">
        <f t="shared" si="1778"/>
        <v>0</v>
      </c>
      <c r="I9872" s="7">
        <f t="shared" si="1779"/>
        <v>0</v>
      </c>
      <c r="J9872" s="7">
        <f t="shared" si="1780"/>
        <v>0</v>
      </c>
      <c r="K9872" s="8" t="e">
        <f t="shared" si="1781"/>
        <v>#N/A</v>
      </c>
      <c r="L9872" s="7" t="e">
        <f t="shared" si="1782"/>
        <v>#N/A</v>
      </c>
      <c r="M9872" s="8" t="e">
        <f t="shared" si="1748"/>
        <v>#N/A</v>
      </c>
      <c r="N9872" s="8" t="e">
        <f t="shared" si="1749"/>
        <v>#N/A</v>
      </c>
    </row>
    <row r="9873" spans="1:14" ht="15.75" customHeight="1" x14ac:dyDescent="0.35">
      <c r="A9873" s="7">
        <f t="shared" si="1772"/>
        <v>0</v>
      </c>
      <c r="B9873" s="7">
        <f t="shared" si="1773"/>
        <v>0</v>
      </c>
      <c r="C9873" s="7">
        <f t="shared" si="1774"/>
        <v>0</v>
      </c>
      <c r="D9873" s="7">
        <f t="shared" si="1775"/>
        <v>0</v>
      </c>
      <c r="E9873" s="7" t="e">
        <f>IF('Report DCM'!$H9873="In-Stream Video","Rich Media display banner",IF('Report DCM'!$I9873&gt;'Report DCM'!$J9873,"Standard",VLOOKUP(CONCATENATE(bd_adtype,"_",bd_creativetype),tabela,2,FALSE)))</f>
        <v>#N/A</v>
      </c>
      <c r="F9873" s="7">
        <f t="shared" si="1776"/>
        <v>0</v>
      </c>
      <c r="G9873" s="7">
        <f t="shared" si="1777"/>
        <v>0</v>
      </c>
      <c r="H9873" s="7">
        <f t="shared" si="1778"/>
        <v>0</v>
      </c>
      <c r="I9873" s="7">
        <f t="shared" si="1779"/>
        <v>0</v>
      </c>
      <c r="J9873" s="7">
        <f t="shared" si="1780"/>
        <v>0</v>
      </c>
      <c r="K9873" s="8" t="e">
        <f t="shared" si="1781"/>
        <v>#N/A</v>
      </c>
      <c r="L9873" s="7" t="e">
        <f t="shared" si="1782"/>
        <v>#N/A</v>
      </c>
      <c r="M9873" s="8" t="e">
        <f t="shared" si="1748"/>
        <v>#N/A</v>
      </c>
      <c r="N9873" s="8" t="e">
        <f t="shared" si="1749"/>
        <v>#N/A</v>
      </c>
    </row>
    <row r="9874" spans="1:14" ht="15.75" customHeight="1" x14ac:dyDescent="0.35">
      <c r="A9874" s="7">
        <f t="shared" si="1772"/>
        <v>0</v>
      </c>
      <c r="B9874" s="7">
        <f t="shared" si="1773"/>
        <v>0</v>
      </c>
      <c r="C9874" s="7">
        <f t="shared" si="1774"/>
        <v>0</v>
      </c>
      <c r="D9874" s="7">
        <f t="shared" si="1775"/>
        <v>0</v>
      </c>
      <c r="E9874" s="7" t="e">
        <f>IF('Report DCM'!$H9874="In-Stream Video","Rich Media display banner",IF('Report DCM'!$I9874&gt;'Report DCM'!$J9874,"Standard",VLOOKUP(CONCATENATE(bd_adtype,"_",bd_creativetype),tabela,2,FALSE)))</f>
        <v>#N/A</v>
      </c>
      <c r="F9874" s="7">
        <f t="shared" si="1776"/>
        <v>0</v>
      </c>
      <c r="G9874" s="7">
        <f t="shared" si="1777"/>
        <v>0</v>
      </c>
      <c r="H9874" s="7">
        <f t="shared" si="1778"/>
        <v>0</v>
      </c>
      <c r="I9874" s="7">
        <f t="shared" si="1779"/>
        <v>0</v>
      </c>
      <c r="J9874" s="7">
        <f t="shared" si="1780"/>
        <v>0</v>
      </c>
      <c r="K9874" s="8" t="e">
        <f t="shared" si="1781"/>
        <v>#N/A</v>
      </c>
      <c r="L9874" s="7" t="e">
        <f t="shared" si="1782"/>
        <v>#N/A</v>
      </c>
      <c r="M9874" s="8" t="e">
        <f t="shared" si="1748"/>
        <v>#N/A</v>
      </c>
      <c r="N9874" s="8" t="e">
        <f t="shared" si="1749"/>
        <v>#N/A</v>
      </c>
    </row>
    <row r="9875" spans="1:14" ht="15.75" customHeight="1" x14ac:dyDescent="0.35">
      <c r="A9875" s="7">
        <f t="shared" si="1772"/>
        <v>0</v>
      </c>
      <c r="B9875" s="7">
        <f t="shared" si="1773"/>
        <v>0</v>
      </c>
      <c r="C9875" s="7">
        <f t="shared" si="1774"/>
        <v>0</v>
      </c>
      <c r="D9875" s="7">
        <f t="shared" si="1775"/>
        <v>0</v>
      </c>
      <c r="E9875" s="7" t="e">
        <f>IF('Report DCM'!$H9875="In-Stream Video","Rich Media display banner",IF('Report DCM'!$I9875&gt;'Report DCM'!$J9875,"Standard",VLOOKUP(CONCATENATE(bd_adtype,"_",bd_creativetype),tabela,2,FALSE)))</f>
        <v>#N/A</v>
      </c>
      <c r="F9875" s="7">
        <f t="shared" si="1776"/>
        <v>0</v>
      </c>
      <c r="G9875" s="7">
        <f t="shared" si="1777"/>
        <v>0</v>
      </c>
      <c r="H9875" s="7">
        <f t="shared" si="1778"/>
        <v>0</v>
      </c>
      <c r="I9875" s="7">
        <f t="shared" si="1779"/>
        <v>0</v>
      </c>
      <c r="J9875" s="7">
        <f t="shared" si="1780"/>
        <v>0</v>
      </c>
      <c r="K9875" s="8" t="e">
        <f t="shared" si="1781"/>
        <v>#N/A</v>
      </c>
      <c r="L9875" s="7" t="e">
        <f t="shared" si="1782"/>
        <v>#N/A</v>
      </c>
      <c r="M9875" s="8" t="e">
        <f t="shared" si="1748"/>
        <v>#N/A</v>
      </c>
      <c r="N9875" s="8" t="e">
        <f t="shared" si="1749"/>
        <v>#N/A</v>
      </c>
    </row>
    <row r="9876" spans="1:14" ht="15.75" customHeight="1" x14ac:dyDescent="0.35">
      <c r="A9876" s="7">
        <f t="shared" si="1772"/>
        <v>0</v>
      </c>
      <c r="B9876" s="7">
        <f t="shared" si="1773"/>
        <v>0</v>
      </c>
      <c r="C9876" s="7">
        <f t="shared" si="1774"/>
        <v>0</v>
      </c>
      <c r="D9876" s="7">
        <f t="shared" si="1775"/>
        <v>0</v>
      </c>
      <c r="E9876" s="7" t="e">
        <f>IF('Report DCM'!$H9876="In-Stream Video","Rich Media display banner",IF('Report DCM'!$I9876&gt;'Report DCM'!$J9876,"Standard",VLOOKUP(CONCATENATE(bd_adtype,"_",bd_creativetype),tabela,2,FALSE)))</f>
        <v>#N/A</v>
      </c>
      <c r="F9876" s="7">
        <f t="shared" si="1776"/>
        <v>0</v>
      </c>
      <c r="G9876" s="7">
        <f t="shared" si="1777"/>
        <v>0</v>
      </c>
      <c r="H9876" s="7">
        <f t="shared" si="1778"/>
        <v>0</v>
      </c>
      <c r="I9876" s="7">
        <f t="shared" si="1779"/>
        <v>0</v>
      </c>
      <c r="J9876" s="7">
        <f t="shared" si="1780"/>
        <v>0</v>
      </c>
      <c r="K9876" s="8" t="e">
        <f t="shared" si="1781"/>
        <v>#N/A</v>
      </c>
      <c r="L9876" s="7" t="e">
        <f t="shared" si="1782"/>
        <v>#N/A</v>
      </c>
      <c r="M9876" s="8" t="e">
        <f t="shared" si="1748"/>
        <v>#N/A</v>
      </c>
      <c r="N9876" s="8" t="e">
        <f t="shared" si="1749"/>
        <v>#N/A</v>
      </c>
    </row>
    <row r="9877" spans="1:14" ht="15.75" customHeight="1" x14ac:dyDescent="0.35">
      <c r="A9877" s="7">
        <f t="shared" si="1772"/>
        <v>0</v>
      </c>
      <c r="B9877" s="7">
        <f t="shared" si="1773"/>
        <v>0</v>
      </c>
      <c r="C9877" s="7">
        <f t="shared" si="1774"/>
        <v>0</v>
      </c>
      <c r="D9877" s="7">
        <f t="shared" si="1775"/>
        <v>0</v>
      </c>
      <c r="E9877" s="7" t="e">
        <f>IF('Report DCM'!$H9877="In-Stream Video","Rich Media display banner",IF('Report DCM'!$I9877&gt;'Report DCM'!$J9877,"Standard",VLOOKUP(CONCATENATE(bd_adtype,"_",bd_creativetype),tabela,2,FALSE)))</f>
        <v>#N/A</v>
      </c>
      <c r="F9877" s="7">
        <f t="shared" si="1776"/>
        <v>0</v>
      </c>
      <c r="G9877" s="7">
        <f t="shared" si="1777"/>
        <v>0</v>
      </c>
      <c r="H9877" s="7">
        <f t="shared" si="1778"/>
        <v>0</v>
      </c>
      <c r="I9877" s="7">
        <f t="shared" si="1779"/>
        <v>0</v>
      </c>
      <c r="J9877" s="7">
        <f t="shared" si="1780"/>
        <v>0</v>
      </c>
      <c r="K9877" s="8" t="e">
        <f t="shared" si="1781"/>
        <v>#N/A</v>
      </c>
      <c r="L9877" s="7" t="e">
        <f t="shared" si="1782"/>
        <v>#N/A</v>
      </c>
      <c r="M9877" s="8" t="e">
        <f t="shared" si="1748"/>
        <v>#N/A</v>
      </c>
      <c r="N9877" s="8" t="e">
        <f t="shared" si="1749"/>
        <v>#N/A</v>
      </c>
    </row>
    <row r="9878" spans="1:14" ht="15.75" customHeight="1" x14ac:dyDescent="0.35">
      <c r="A9878" s="7">
        <f t="shared" si="1772"/>
        <v>0</v>
      </c>
      <c r="B9878" s="7">
        <f t="shared" si="1773"/>
        <v>0</v>
      </c>
      <c r="C9878" s="7">
        <f t="shared" si="1774"/>
        <v>0</v>
      </c>
      <c r="D9878" s="7">
        <f t="shared" si="1775"/>
        <v>0</v>
      </c>
      <c r="E9878" s="7" t="e">
        <f>IF('Report DCM'!$H9878="In-Stream Video","Rich Media display banner",IF('Report DCM'!$I9878&gt;'Report DCM'!$J9878,"Standard",VLOOKUP(CONCATENATE(bd_adtype,"_",bd_creativetype),tabela,2,FALSE)))</f>
        <v>#N/A</v>
      </c>
      <c r="F9878" s="7">
        <f t="shared" si="1776"/>
        <v>0</v>
      </c>
      <c r="G9878" s="7">
        <f t="shared" si="1777"/>
        <v>0</v>
      </c>
      <c r="H9878" s="7">
        <f t="shared" si="1778"/>
        <v>0</v>
      </c>
      <c r="I9878" s="7">
        <f t="shared" si="1779"/>
        <v>0</v>
      </c>
      <c r="J9878" s="7">
        <f t="shared" si="1780"/>
        <v>0</v>
      </c>
      <c r="K9878" s="8" t="e">
        <f t="shared" si="1781"/>
        <v>#N/A</v>
      </c>
      <c r="L9878" s="7" t="e">
        <f t="shared" si="1782"/>
        <v>#N/A</v>
      </c>
      <c r="M9878" s="8" t="e">
        <f t="shared" si="1748"/>
        <v>#N/A</v>
      </c>
      <c r="N9878" s="8" t="e">
        <f t="shared" si="1749"/>
        <v>#N/A</v>
      </c>
    </row>
    <row r="9879" spans="1:14" ht="15.75" customHeight="1" x14ac:dyDescent="0.35">
      <c r="A9879" s="7">
        <f t="shared" si="1772"/>
        <v>0</v>
      </c>
      <c r="B9879" s="7">
        <f t="shared" si="1773"/>
        <v>0</v>
      </c>
      <c r="C9879" s="7">
        <f t="shared" si="1774"/>
        <v>0</v>
      </c>
      <c r="D9879" s="7">
        <f t="shared" si="1775"/>
        <v>0</v>
      </c>
      <c r="E9879" s="7" t="e">
        <f>IF('Report DCM'!$H9879="In-Stream Video","Rich Media display banner",IF('Report DCM'!$I9879&gt;'Report DCM'!$J9879,"Standard",VLOOKUP(CONCATENATE(bd_adtype,"_",bd_creativetype),tabela,2,FALSE)))</f>
        <v>#N/A</v>
      </c>
      <c r="F9879" s="7">
        <f t="shared" si="1776"/>
        <v>0</v>
      </c>
      <c r="G9879" s="7">
        <f t="shared" si="1777"/>
        <v>0</v>
      </c>
      <c r="H9879" s="7">
        <f t="shared" si="1778"/>
        <v>0</v>
      </c>
      <c r="I9879" s="7">
        <f t="shared" si="1779"/>
        <v>0</v>
      </c>
      <c r="J9879" s="7">
        <f t="shared" si="1780"/>
        <v>0</v>
      </c>
      <c r="K9879" s="8" t="e">
        <f t="shared" si="1781"/>
        <v>#N/A</v>
      </c>
      <c r="L9879" s="7" t="e">
        <f t="shared" si="1782"/>
        <v>#N/A</v>
      </c>
      <c r="M9879" s="8" t="e">
        <f t="shared" si="1748"/>
        <v>#N/A</v>
      </c>
      <c r="N9879" s="8" t="e">
        <f t="shared" si="1749"/>
        <v>#N/A</v>
      </c>
    </row>
    <row r="9880" spans="1:14" ht="15.75" customHeight="1" x14ac:dyDescent="0.35">
      <c r="A9880" s="7">
        <f t="shared" si="1772"/>
        <v>0</v>
      </c>
      <c r="B9880" s="7">
        <f t="shared" si="1773"/>
        <v>0</v>
      </c>
      <c r="C9880" s="7">
        <f t="shared" si="1774"/>
        <v>0</v>
      </c>
      <c r="D9880" s="7">
        <f t="shared" si="1775"/>
        <v>0</v>
      </c>
      <c r="E9880" s="7" t="e">
        <f>IF('Report DCM'!$H9880="In-Stream Video","Rich Media display banner",IF('Report DCM'!$I9880&gt;'Report DCM'!$J9880,"Standard",VLOOKUP(CONCATENATE(bd_adtype,"_",bd_creativetype),tabela,2,FALSE)))</f>
        <v>#N/A</v>
      </c>
      <c r="F9880" s="7">
        <f t="shared" si="1776"/>
        <v>0</v>
      </c>
      <c r="G9880" s="7">
        <f t="shared" si="1777"/>
        <v>0</v>
      </c>
      <c r="H9880" s="7">
        <f t="shared" si="1778"/>
        <v>0</v>
      </c>
      <c r="I9880" s="7">
        <f t="shared" si="1779"/>
        <v>0</v>
      </c>
      <c r="J9880" s="7">
        <f t="shared" si="1780"/>
        <v>0</v>
      </c>
      <c r="K9880" s="8" t="e">
        <f t="shared" si="1781"/>
        <v>#N/A</v>
      </c>
      <c r="L9880" s="7" t="e">
        <f t="shared" si="1782"/>
        <v>#N/A</v>
      </c>
      <c r="M9880" s="8" t="e">
        <f t="shared" si="1748"/>
        <v>#N/A</v>
      </c>
      <c r="N9880" s="8" t="e">
        <f t="shared" si="1749"/>
        <v>#N/A</v>
      </c>
    </row>
    <row r="9881" spans="1:14" ht="15.75" customHeight="1" x14ac:dyDescent="0.35">
      <c r="A9881" s="7">
        <f t="shared" si="1772"/>
        <v>0</v>
      </c>
      <c r="B9881" s="7">
        <f t="shared" si="1773"/>
        <v>0</v>
      </c>
      <c r="C9881" s="7">
        <f t="shared" si="1774"/>
        <v>0</v>
      </c>
      <c r="D9881" s="7">
        <f t="shared" si="1775"/>
        <v>0</v>
      </c>
      <c r="E9881" s="7" t="e">
        <f>IF('Report DCM'!$H9881="In-Stream Video","Rich Media display banner",IF('Report DCM'!$I9881&gt;'Report DCM'!$J9881,"Standard",VLOOKUP(CONCATENATE(bd_adtype,"_",bd_creativetype),tabela,2,FALSE)))</f>
        <v>#N/A</v>
      </c>
      <c r="F9881" s="7">
        <f t="shared" si="1776"/>
        <v>0</v>
      </c>
      <c r="G9881" s="7">
        <f t="shared" si="1777"/>
        <v>0</v>
      </c>
      <c r="H9881" s="7">
        <f t="shared" si="1778"/>
        <v>0</v>
      </c>
      <c r="I9881" s="7">
        <f t="shared" si="1779"/>
        <v>0</v>
      </c>
      <c r="J9881" s="7">
        <f t="shared" si="1780"/>
        <v>0</v>
      </c>
      <c r="K9881" s="8" t="e">
        <f t="shared" si="1781"/>
        <v>#N/A</v>
      </c>
      <c r="L9881" s="7" t="e">
        <f t="shared" si="1782"/>
        <v>#N/A</v>
      </c>
      <c r="M9881" s="8" t="e">
        <f t="shared" si="1748"/>
        <v>#N/A</v>
      </c>
      <c r="N9881" s="8" t="e">
        <f t="shared" si="1749"/>
        <v>#N/A</v>
      </c>
    </row>
    <row r="9882" spans="1:14" ht="15.75" customHeight="1" x14ac:dyDescent="0.35">
      <c r="A9882" s="7">
        <f t="shared" si="1772"/>
        <v>0</v>
      </c>
      <c r="B9882" s="7">
        <f t="shared" si="1773"/>
        <v>0</v>
      </c>
      <c r="C9882" s="7">
        <f t="shared" si="1774"/>
        <v>0</v>
      </c>
      <c r="D9882" s="7">
        <f t="shared" si="1775"/>
        <v>0</v>
      </c>
      <c r="E9882" s="7" t="e">
        <f>IF('Report DCM'!$H9882="In-Stream Video","Rich Media display banner",IF('Report DCM'!$I9882&gt;'Report DCM'!$J9882,"Standard",VLOOKUP(CONCATENATE(bd_adtype,"_",bd_creativetype),tabela,2,FALSE)))</f>
        <v>#N/A</v>
      </c>
      <c r="F9882" s="7">
        <f t="shared" si="1776"/>
        <v>0</v>
      </c>
      <c r="G9882" s="7">
        <f t="shared" si="1777"/>
        <v>0</v>
      </c>
      <c r="H9882" s="7">
        <f t="shared" si="1778"/>
        <v>0</v>
      </c>
      <c r="I9882" s="7">
        <f t="shared" si="1779"/>
        <v>0</v>
      </c>
      <c r="J9882" s="7">
        <f t="shared" si="1780"/>
        <v>0</v>
      </c>
      <c r="K9882" s="8" t="e">
        <f t="shared" si="1781"/>
        <v>#N/A</v>
      </c>
      <c r="L9882" s="7" t="e">
        <f t="shared" si="1782"/>
        <v>#N/A</v>
      </c>
      <c r="M9882" s="8" t="e">
        <f t="shared" si="1748"/>
        <v>#N/A</v>
      </c>
      <c r="N9882" s="8" t="e">
        <f t="shared" si="1749"/>
        <v>#N/A</v>
      </c>
    </row>
    <row r="9883" spans="1:14" ht="15.75" customHeight="1" x14ac:dyDescent="0.35">
      <c r="A9883" s="7">
        <f t="shared" si="1772"/>
        <v>0</v>
      </c>
      <c r="B9883" s="7">
        <f t="shared" si="1773"/>
        <v>0</v>
      </c>
      <c r="C9883" s="7">
        <f t="shared" si="1774"/>
        <v>0</v>
      </c>
      <c r="D9883" s="7">
        <f t="shared" si="1775"/>
        <v>0</v>
      </c>
      <c r="E9883" s="7" t="e">
        <f>IF('Report DCM'!$H9883="In-Stream Video","Rich Media display banner",IF('Report DCM'!$I9883&gt;'Report DCM'!$J9883,"Standard",VLOOKUP(CONCATENATE(bd_adtype,"_",bd_creativetype),tabela,2,FALSE)))</f>
        <v>#N/A</v>
      </c>
      <c r="F9883" s="7">
        <f t="shared" si="1776"/>
        <v>0</v>
      </c>
      <c r="G9883" s="7">
        <f t="shared" si="1777"/>
        <v>0</v>
      </c>
      <c r="H9883" s="7">
        <f t="shared" si="1778"/>
        <v>0</v>
      </c>
      <c r="I9883" s="7">
        <f t="shared" si="1779"/>
        <v>0</v>
      </c>
      <c r="J9883" s="7">
        <f t="shared" si="1780"/>
        <v>0</v>
      </c>
      <c r="K9883" s="8" t="e">
        <f t="shared" si="1781"/>
        <v>#N/A</v>
      </c>
      <c r="L9883" s="7" t="e">
        <f t="shared" si="1782"/>
        <v>#N/A</v>
      </c>
      <c r="M9883" s="8" t="e">
        <f t="shared" si="1748"/>
        <v>#N/A</v>
      </c>
      <c r="N9883" s="8" t="e">
        <f t="shared" si="1749"/>
        <v>#N/A</v>
      </c>
    </row>
    <row r="9884" spans="1:14" ht="15.75" customHeight="1" x14ac:dyDescent="0.35">
      <c r="A9884" s="7">
        <f t="shared" si="1772"/>
        <v>0</v>
      </c>
      <c r="B9884" s="7">
        <f t="shared" si="1773"/>
        <v>0</v>
      </c>
      <c r="C9884" s="7">
        <f t="shared" si="1774"/>
        <v>0</v>
      </c>
      <c r="D9884" s="7">
        <f t="shared" si="1775"/>
        <v>0</v>
      </c>
      <c r="E9884" s="7" t="e">
        <f>IF('Report DCM'!$H9884="In-Stream Video","Rich Media display banner",IF('Report DCM'!$I9884&gt;'Report DCM'!$J9884,"Standard",VLOOKUP(CONCATENATE(bd_adtype,"_",bd_creativetype),tabela,2,FALSE)))</f>
        <v>#N/A</v>
      </c>
      <c r="F9884" s="7">
        <f t="shared" si="1776"/>
        <v>0</v>
      </c>
      <c r="G9884" s="7">
        <f t="shared" si="1777"/>
        <v>0</v>
      </c>
      <c r="H9884" s="7">
        <f t="shared" si="1778"/>
        <v>0</v>
      </c>
      <c r="I9884" s="7">
        <f t="shared" si="1779"/>
        <v>0</v>
      </c>
      <c r="J9884" s="7">
        <f t="shared" si="1780"/>
        <v>0</v>
      </c>
      <c r="K9884" s="8" t="e">
        <f t="shared" si="1781"/>
        <v>#N/A</v>
      </c>
      <c r="L9884" s="7" t="e">
        <f t="shared" si="1782"/>
        <v>#N/A</v>
      </c>
      <c r="M9884" s="8" t="e">
        <f t="shared" si="1748"/>
        <v>#N/A</v>
      </c>
      <c r="N9884" s="8" t="e">
        <f t="shared" si="1749"/>
        <v>#N/A</v>
      </c>
    </row>
    <row r="9885" spans="1:14" ht="15.75" customHeight="1" x14ac:dyDescent="0.35">
      <c r="A9885" s="7">
        <f t="shared" si="1772"/>
        <v>0</v>
      </c>
      <c r="B9885" s="7">
        <f t="shared" si="1773"/>
        <v>0</v>
      </c>
      <c r="C9885" s="7">
        <f t="shared" si="1774"/>
        <v>0</v>
      </c>
      <c r="D9885" s="7">
        <f t="shared" si="1775"/>
        <v>0</v>
      </c>
      <c r="E9885" s="7" t="e">
        <f>IF('Report DCM'!$H9885="In-Stream Video","Rich Media display banner",IF('Report DCM'!$I9885&gt;'Report DCM'!$J9885,"Standard",VLOOKUP(CONCATENATE(bd_adtype,"_",bd_creativetype),tabela,2,FALSE)))</f>
        <v>#N/A</v>
      </c>
      <c r="F9885" s="7">
        <f t="shared" si="1776"/>
        <v>0</v>
      </c>
      <c r="G9885" s="7">
        <f t="shared" si="1777"/>
        <v>0</v>
      </c>
      <c r="H9885" s="7">
        <f t="shared" si="1778"/>
        <v>0</v>
      </c>
      <c r="I9885" s="7">
        <f t="shared" si="1779"/>
        <v>0</v>
      </c>
      <c r="J9885" s="7">
        <f t="shared" si="1780"/>
        <v>0</v>
      </c>
      <c r="K9885" s="8" t="e">
        <f t="shared" si="1781"/>
        <v>#N/A</v>
      </c>
      <c r="L9885" s="7" t="e">
        <f t="shared" si="1782"/>
        <v>#N/A</v>
      </c>
      <c r="M9885" s="8" t="e">
        <f t="shared" si="1748"/>
        <v>#N/A</v>
      </c>
      <c r="N9885" s="8" t="e">
        <f t="shared" si="1749"/>
        <v>#N/A</v>
      </c>
    </row>
    <row r="9886" spans="1:14" ht="15.75" customHeight="1" x14ac:dyDescent="0.35">
      <c r="A9886" s="7">
        <f t="shared" si="1772"/>
        <v>0</v>
      </c>
      <c r="B9886" s="7">
        <f t="shared" si="1773"/>
        <v>0</v>
      </c>
      <c r="C9886" s="7">
        <f t="shared" si="1774"/>
        <v>0</v>
      </c>
      <c r="D9886" s="7">
        <f t="shared" si="1775"/>
        <v>0</v>
      </c>
      <c r="E9886" s="7" t="e">
        <f>IF('Report DCM'!$H9886="In-Stream Video","Rich Media display banner",IF('Report DCM'!$I9886&gt;'Report DCM'!$J9886,"Standard",VLOOKUP(CONCATENATE(bd_adtype,"_",bd_creativetype),tabela,2,FALSE)))</f>
        <v>#N/A</v>
      </c>
      <c r="F9886" s="7">
        <f t="shared" si="1776"/>
        <v>0</v>
      </c>
      <c r="G9886" s="7">
        <f t="shared" si="1777"/>
        <v>0</v>
      </c>
      <c r="H9886" s="7">
        <f t="shared" si="1778"/>
        <v>0</v>
      </c>
      <c r="I9886" s="7">
        <f t="shared" si="1779"/>
        <v>0</v>
      </c>
      <c r="J9886" s="7">
        <f t="shared" si="1780"/>
        <v>0</v>
      </c>
      <c r="K9886" s="8" t="e">
        <f t="shared" si="1781"/>
        <v>#N/A</v>
      </c>
      <c r="L9886" s="7" t="e">
        <f t="shared" si="1782"/>
        <v>#N/A</v>
      </c>
      <c r="M9886" s="8" t="e">
        <f t="shared" si="1748"/>
        <v>#N/A</v>
      </c>
      <c r="N9886" s="8" t="e">
        <f t="shared" si="1749"/>
        <v>#N/A</v>
      </c>
    </row>
    <row r="9887" spans="1:14" ht="15.75" customHeight="1" x14ac:dyDescent="0.35">
      <c r="A9887" s="7">
        <f t="shared" si="1772"/>
        <v>0</v>
      </c>
      <c r="B9887" s="7">
        <f t="shared" si="1773"/>
        <v>0</v>
      </c>
      <c r="C9887" s="7">
        <f t="shared" si="1774"/>
        <v>0</v>
      </c>
      <c r="D9887" s="7">
        <f t="shared" si="1775"/>
        <v>0</v>
      </c>
      <c r="E9887" s="7" t="e">
        <f>IF('Report DCM'!$H9887="In-Stream Video","Rich Media display banner",IF('Report DCM'!$I9887&gt;'Report DCM'!$J9887,"Standard",VLOOKUP(CONCATENATE(bd_adtype,"_",bd_creativetype),tabela,2,FALSE)))</f>
        <v>#N/A</v>
      </c>
      <c r="F9887" s="7">
        <f t="shared" si="1776"/>
        <v>0</v>
      </c>
      <c r="G9887" s="7">
        <f t="shared" si="1777"/>
        <v>0</v>
      </c>
      <c r="H9887" s="7">
        <f t="shared" si="1778"/>
        <v>0</v>
      </c>
      <c r="I9887" s="7">
        <f t="shared" si="1779"/>
        <v>0</v>
      </c>
      <c r="J9887" s="7">
        <f t="shared" si="1780"/>
        <v>0</v>
      </c>
      <c r="K9887" s="8" t="e">
        <f t="shared" si="1781"/>
        <v>#N/A</v>
      </c>
      <c r="L9887" s="7" t="e">
        <f t="shared" si="1782"/>
        <v>#N/A</v>
      </c>
      <c r="M9887" s="8" t="e">
        <f t="shared" si="1748"/>
        <v>#N/A</v>
      </c>
      <c r="N9887" s="8" t="e">
        <f t="shared" si="1749"/>
        <v>#N/A</v>
      </c>
    </row>
    <row r="9888" spans="1:14" ht="15.75" customHeight="1" x14ac:dyDescent="0.35">
      <c r="A9888" s="7">
        <f t="shared" si="1772"/>
        <v>0</v>
      </c>
      <c r="B9888" s="7">
        <f t="shared" si="1773"/>
        <v>0</v>
      </c>
      <c r="C9888" s="7">
        <f t="shared" si="1774"/>
        <v>0</v>
      </c>
      <c r="D9888" s="7">
        <f t="shared" si="1775"/>
        <v>0</v>
      </c>
      <c r="E9888" s="7" t="e">
        <f>IF('Report DCM'!$H9888="In-Stream Video","Rich Media display banner",IF('Report DCM'!$I9888&gt;'Report DCM'!$J9888,"Standard",VLOOKUP(CONCATENATE(bd_adtype,"_",bd_creativetype),tabela,2,FALSE)))</f>
        <v>#N/A</v>
      </c>
      <c r="F9888" s="7">
        <f t="shared" si="1776"/>
        <v>0</v>
      </c>
      <c r="G9888" s="7">
        <f t="shared" si="1777"/>
        <v>0</v>
      </c>
      <c r="H9888" s="7">
        <f t="shared" si="1778"/>
        <v>0</v>
      </c>
      <c r="I9888" s="7">
        <f t="shared" si="1779"/>
        <v>0</v>
      </c>
      <c r="J9888" s="7">
        <f t="shared" si="1780"/>
        <v>0</v>
      </c>
      <c r="K9888" s="8" t="e">
        <f t="shared" si="1781"/>
        <v>#N/A</v>
      </c>
      <c r="L9888" s="7" t="e">
        <f t="shared" si="1782"/>
        <v>#N/A</v>
      </c>
      <c r="M9888" s="8" t="e">
        <f t="shared" si="1748"/>
        <v>#N/A</v>
      </c>
      <c r="N9888" s="8" t="e">
        <f t="shared" si="1749"/>
        <v>#N/A</v>
      </c>
    </row>
    <row r="9889" spans="1:14" ht="15.75" customHeight="1" x14ac:dyDescent="0.35">
      <c r="A9889" s="7">
        <f t="shared" si="1772"/>
        <v>0</v>
      </c>
      <c r="B9889" s="7">
        <f t="shared" si="1773"/>
        <v>0</v>
      </c>
      <c r="C9889" s="7">
        <f t="shared" si="1774"/>
        <v>0</v>
      </c>
      <c r="D9889" s="7">
        <f t="shared" si="1775"/>
        <v>0</v>
      </c>
      <c r="E9889" s="7" t="e">
        <f>IF('Report DCM'!$H9889="In-Stream Video","Rich Media display banner",IF('Report DCM'!$I9889&gt;'Report DCM'!$J9889,"Standard",VLOOKUP(CONCATENATE(bd_adtype,"_",bd_creativetype),tabela,2,FALSE)))</f>
        <v>#N/A</v>
      </c>
      <c r="F9889" s="7">
        <f t="shared" si="1776"/>
        <v>0</v>
      </c>
      <c r="G9889" s="7">
        <f t="shared" si="1777"/>
        <v>0</v>
      </c>
      <c r="H9889" s="7">
        <f t="shared" si="1778"/>
        <v>0</v>
      </c>
      <c r="I9889" s="7">
        <f t="shared" si="1779"/>
        <v>0</v>
      </c>
      <c r="J9889" s="7">
        <f t="shared" si="1780"/>
        <v>0</v>
      </c>
      <c r="K9889" s="8" t="e">
        <f t="shared" si="1781"/>
        <v>#N/A</v>
      </c>
      <c r="L9889" s="7" t="e">
        <f t="shared" si="1782"/>
        <v>#N/A</v>
      </c>
      <c r="M9889" s="8" t="e">
        <f t="shared" si="1748"/>
        <v>#N/A</v>
      </c>
      <c r="N9889" s="8" t="e">
        <f t="shared" si="1749"/>
        <v>#N/A</v>
      </c>
    </row>
    <row r="9890" spans="1:14" ht="15.75" customHeight="1" x14ac:dyDescent="0.35">
      <c r="A9890" s="7">
        <f t="shared" si="1772"/>
        <v>0</v>
      </c>
      <c r="B9890" s="7">
        <f t="shared" si="1773"/>
        <v>0</v>
      </c>
      <c r="C9890" s="7">
        <f t="shared" si="1774"/>
        <v>0</v>
      </c>
      <c r="D9890" s="7">
        <f t="shared" si="1775"/>
        <v>0</v>
      </c>
      <c r="E9890" s="7" t="e">
        <f>IF('Report DCM'!$H9890="In-Stream Video","Rich Media display banner",IF('Report DCM'!$I9890&gt;'Report DCM'!$J9890,"Standard",VLOOKUP(CONCATENATE(bd_adtype,"_",bd_creativetype),tabela,2,FALSE)))</f>
        <v>#N/A</v>
      </c>
      <c r="F9890" s="7">
        <f t="shared" si="1776"/>
        <v>0</v>
      </c>
      <c r="G9890" s="7">
        <f t="shared" si="1777"/>
        <v>0</v>
      </c>
      <c r="H9890" s="7">
        <f t="shared" si="1778"/>
        <v>0</v>
      </c>
      <c r="I9890" s="7">
        <f t="shared" si="1779"/>
        <v>0</v>
      </c>
      <c r="J9890" s="7">
        <f t="shared" si="1780"/>
        <v>0</v>
      </c>
      <c r="K9890" s="8" t="e">
        <f t="shared" si="1781"/>
        <v>#N/A</v>
      </c>
      <c r="L9890" s="7" t="e">
        <f t="shared" si="1782"/>
        <v>#N/A</v>
      </c>
      <c r="M9890" s="8" t="e">
        <f t="shared" si="1748"/>
        <v>#N/A</v>
      </c>
      <c r="N9890" s="8" t="e">
        <f t="shared" si="1749"/>
        <v>#N/A</v>
      </c>
    </row>
    <row r="9891" spans="1:14" ht="15.75" customHeight="1" x14ac:dyDescent="0.35">
      <c r="A9891" s="7">
        <f t="shared" si="1772"/>
        <v>0</v>
      </c>
      <c r="B9891" s="7">
        <f t="shared" si="1773"/>
        <v>0</v>
      </c>
      <c r="C9891" s="7">
        <f t="shared" si="1774"/>
        <v>0</v>
      </c>
      <c r="D9891" s="7">
        <f t="shared" si="1775"/>
        <v>0</v>
      </c>
      <c r="E9891" s="7" t="e">
        <f>IF('Report DCM'!$H9891="In-Stream Video","Rich Media display banner",IF('Report DCM'!$I9891&gt;'Report DCM'!$J9891,"Standard",VLOOKUP(CONCATENATE(bd_adtype,"_",bd_creativetype),tabela,2,FALSE)))</f>
        <v>#N/A</v>
      </c>
      <c r="F9891" s="7">
        <f t="shared" si="1776"/>
        <v>0</v>
      </c>
      <c r="G9891" s="7">
        <f t="shared" si="1777"/>
        <v>0</v>
      </c>
      <c r="H9891" s="7">
        <f t="shared" si="1778"/>
        <v>0</v>
      </c>
      <c r="I9891" s="7">
        <f t="shared" si="1779"/>
        <v>0</v>
      </c>
      <c r="J9891" s="7">
        <f t="shared" si="1780"/>
        <v>0</v>
      </c>
      <c r="K9891" s="8" t="e">
        <f t="shared" si="1781"/>
        <v>#N/A</v>
      </c>
      <c r="L9891" s="7" t="e">
        <f t="shared" si="1782"/>
        <v>#N/A</v>
      </c>
      <c r="M9891" s="8" t="e">
        <f t="shared" si="1748"/>
        <v>#N/A</v>
      </c>
      <c r="N9891" s="8" t="e">
        <f t="shared" si="1749"/>
        <v>#N/A</v>
      </c>
    </row>
    <row r="9892" spans="1:14" ht="15.75" customHeight="1" x14ac:dyDescent="0.35">
      <c r="A9892" s="7">
        <f t="shared" si="1772"/>
        <v>0</v>
      </c>
      <c r="B9892" s="7">
        <f t="shared" si="1773"/>
        <v>0</v>
      </c>
      <c r="C9892" s="7">
        <f t="shared" si="1774"/>
        <v>0</v>
      </c>
      <c r="D9892" s="7">
        <f t="shared" si="1775"/>
        <v>0</v>
      </c>
      <c r="E9892" s="7" t="e">
        <f>IF('Report DCM'!$H9892="In-Stream Video","Rich Media display banner",IF('Report DCM'!$I9892&gt;'Report DCM'!$J9892,"Standard",VLOOKUP(CONCATENATE(bd_adtype,"_",bd_creativetype),tabela,2,FALSE)))</f>
        <v>#N/A</v>
      </c>
      <c r="F9892" s="7">
        <f t="shared" si="1776"/>
        <v>0</v>
      </c>
      <c r="G9892" s="7">
        <f t="shared" si="1777"/>
        <v>0</v>
      </c>
      <c r="H9892" s="7">
        <f t="shared" si="1778"/>
        <v>0</v>
      </c>
      <c r="I9892" s="7">
        <f t="shared" si="1779"/>
        <v>0</v>
      </c>
      <c r="J9892" s="7">
        <f t="shared" si="1780"/>
        <v>0</v>
      </c>
      <c r="K9892" s="8" t="e">
        <f t="shared" si="1781"/>
        <v>#N/A</v>
      </c>
      <c r="L9892" s="7" t="e">
        <f t="shared" si="1782"/>
        <v>#N/A</v>
      </c>
      <c r="M9892" s="8" t="e">
        <f t="shared" si="1748"/>
        <v>#N/A</v>
      </c>
      <c r="N9892" s="8" t="e">
        <f t="shared" si="1749"/>
        <v>#N/A</v>
      </c>
    </row>
    <row r="9893" spans="1:14" ht="15.75" customHeight="1" x14ac:dyDescent="0.35">
      <c r="A9893" s="7">
        <f t="shared" si="1772"/>
        <v>0</v>
      </c>
      <c r="B9893" s="7">
        <f t="shared" si="1773"/>
        <v>0</v>
      </c>
      <c r="C9893" s="7">
        <f t="shared" si="1774"/>
        <v>0</v>
      </c>
      <c r="D9893" s="7">
        <f t="shared" si="1775"/>
        <v>0</v>
      </c>
      <c r="E9893" s="7" t="e">
        <f>IF('Report DCM'!$H9893="In-Stream Video","Rich Media display banner",IF('Report DCM'!$I9893&gt;'Report DCM'!$J9893,"Standard",VLOOKUP(CONCATENATE(bd_adtype,"_",bd_creativetype),tabela,2,FALSE)))</f>
        <v>#N/A</v>
      </c>
      <c r="F9893" s="7">
        <f t="shared" si="1776"/>
        <v>0</v>
      </c>
      <c r="G9893" s="7">
        <f t="shared" si="1777"/>
        <v>0</v>
      </c>
      <c r="H9893" s="7">
        <f t="shared" si="1778"/>
        <v>0</v>
      </c>
      <c r="I9893" s="7">
        <f t="shared" si="1779"/>
        <v>0</v>
      </c>
      <c r="J9893" s="7">
        <f t="shared" si="1780"/>
        <v>0</v>
      </c>
      <c r="K9893" s="8" t="e">
        <f t="shared" si="1781"/>
        <v>#N/A</v>
      </c>
      <c r="L9893" s="7" t="e">
        <f t="shared" si="1782"/>
        <v>#N/A</v>
      </c>
      <c r="M9893" s="8" t="e">
        <f t="shared" si="1748"/>
        <v>#N/A</v>
      </c>
      <c r="N9893" s="8" t="e">
        <f t="shared" si="1749"/>
        <v>#N/A</v>
      </c>
    </row>
    <row r="9894" spans="1:14" ht="15.75" customHeight="1" x14ac:dyDescent="0.35">
      <c r="A9894" s="7">
        <f t="shared" si="1772"/>
        <v>0</v>
      </c>
      <c r="B9894" s="7">
        <f t="shared" si="1773"/>
        <v>0</v>
      </c>
      <c r="C9894" s="7">
        <f t="shared" si="1774"/>
        <v>0</v>
      </c>
      <c r="D9894" s="7">
        <f t="shared" si="1775"/>
        <v>0</v>
      </c>
      <c r="E9894" s="7" t="e">
        <f>IF('Report DCM'!$H9894="In-Stream Video","Rich Media display banner",IF('Report DCM'!$I9894&gt;'Report DCM'!$J9894,"Standard",VLOOKUP(CONCATENATE(bd_adtype,"_",bd_creativetype),tabela,2,FALSE)))</f>
        <v>#N/A</v>
      </c>
      <c r="F9894" s="7">
        <f t="shared" si="1776"/>
        <v>0</v>
      </c>
      <c r="G9894" s="7">
        <f t="shared" si="1777"/>
        <v>0</v>
      </c>
      <c r="H9894" s="7">
        <f t="shared" si="1778"/>
        <v>0</v>
      </c>
      <c r="I9894" s="7">
        <f t="shared" si="1779"/>
        <v>0</v>
      </c>
      <c r="J9894" s="7">
        <f t="shared" si="1780"/>
        <v>0</v>
      </c>
      <c r="K9894" s="8" t="e">
        <f t="shared" si="1781"/>
        <v>#N/A</v>
      </c>
      <c r="L9894" s="7" t="e">
        <f t="shared" si="1782"/>
        <v>#N/A</v>
      </c>
      <c r="M9894" s="8" t="e">
        <f t="shared" si="1748"/>
        <v>#N/A</v>
      </c>
      <c r="N9894" s="8" t="e">
        <f t="shared" si="1749"/>
        <v>#N/A</v>
      </c>
    </row>
    <row r="9895" spans="1:14" ht="15.75" customHeight="1" x14ac:dyDescent="0.35">
      <c r="A9895" s="7">
        <f t="shared" si="1772"/>
        <v>0</v>
      </c>
      <c r="B9895" s="7">
        <f t="shared" si="1773"/>
        <v>0</v>
      </c>
      <c r="C9895" s="7">
        <f t="shared" si="1774"/>
        <v>0</v>
      </c>
      <c r="D9895" s="7">
        <f t="shared" si="1775"/>
        <v>0</v>
      </c>
      <c r="E9895" s="7" t="e">
        <f>IF('Report DCM'!$H9895="In-Stream Video","Rich Media display banner",IF('Report DCM'!$I9895&gt;'Report DCM'!$J9895,"Standard",VLOOKUP(CONCATENATE(bd_adtype,"_",bd_creativetype),tabela,2,FALSE)))</f>
        <v>#N/A</v>
      </c>
      <c r="F9895" s="7">
        <f t="shared" si="1776"/>
        <v>0</v>
      </c>
      <c r="G9895" s="7">
        <f t="shared" si="1777"/>
        <v>0</v>
      </c>
      <c r="H9895" s="7">
        <f t="shared" si="1778"/>
        <v>0</v>
      </c>
      <c r="I9895" s="7">
        <f t="shared" si="1779"/>
        <v>0</v>
      </c>
      <c r="J9895" s="7">
        <f t="shared" si="1780"/>
        <v>0</v>
      </c>
      <c r="K9895" s="8" t="e">
        <f t="shared" si="1781"/>
        <v>#N/A</v>
      </c>
      <c r="L9895" s="7" t="e">
        <f t="shared" si="1782"/>
        <v>#N/A</v>
      </c>
      <c r="M9895" s="8" t="e">
        <f t="shared" si="1748"/>
        <v>#N/A</v>
      </c>
      <c r="N9895" s="8" t="e">
        <f t="shared" si="1749"/>
        <v>#N/A</v>
      </c>
    </row>
    <row r="9896" spans="1:14" ht="15.75" customHeight="1" x14ac:dyDescent="0.35">
      <c r="A9896" s="7">
        <f t="shared" si="1772"/>
        <v>0</v>
      </c>
      <c r="B9896" s="7">
        <f t="shared" si="1773"/>
        <v>0</v>
      </c>
      <c r="C9896" s="7">
        <f t="shared" si="1774"/>
        <v>0</v>
      </c>
      <c r="D9896" s="7">
        <f t="shared" si="1775"/>
        <v>0</v>
      </c>
      <c r="E9896" s="7" t="e">
        <f>IF('Report DCM'!$H9896="In-Stream Video","Rich Media display banner",IF('Report DCM'!$I9896&gt;'Report DCM'!$J9896,"Standard",VLOOKUP(CONCATENATE(bd_adtype,"_",bd_creativetype),tabela,2,FALSE)))</f>
        <v>#N/A</v>
      </c>
      <c r="F9896" s="7">
        <f t="shared" si="1776"/>
        <v>0</v>
      </c>
      <c r="G9896" s="7">
        <f t="shared" si="1777"/>
        <v>0</v>
      </c>
      <c r="H9896" s="7">
        <f t="shared" si="1778"/>
        <v>0</v>
      </c>
      <c r="I9896" s="7">
        <f t="shared" si="1779"/>
        <v>0</v>
      </c>
      <c r="J9896" s="7">
        <f t="shared" si="1780"/>
        <v>0</v>
      </c>
      <c r="K9896" s="8" t="e">
        <f t="shared" si="1781"/>
        <v>#N/A</v>
      </c>
      <c r="L9896" s="7" t="e">
        <f t="shared" si="1782"/>
        <v>#N/A</v>
      </c>
      <c r="M9896" s="8" t="e">
        <f t="shared" si="1748"/>
        <v>#N/A</v>
      </c>
      <c r="N9896" s="8" t="e">
        <f t="shared" si="1749"/>
        <v>#N/A</v>
      </c>
    </row>
    <row r="9897" spans="1:14" ht="15.75" customHeight="1" x14ac:dyDescent="0.35">
      <c r="A9897" s="7">
        <f t="shared" si="1772"/>
        <v>0</v>
      </c>
      <c r="B9897" s="7">
        <f t="shared" si="1773"/>
        <v>0</v>
      </c>
      <c r="C9897" s="7">
        <f t="shared" si="1774"/>
        <v>0</v>
      </c>
      <c r="D9897" s="7">
        <f t="shared" si="1775"/>
        <v>0</v>
      </c>
      <c r="E9897" s="7" t="e">
        <f>IF('Report DCM'!$H9897="In-Stream Video","Rich Media display banner",IF('Report DCM'!$I9897&gt;'Report DCM'!$J9897,"Standard",VLOOKUP(CONCATENATE(bd_adtype,"_",bd_creativetype),tabela,2,FALSE)))</f>
        <v>#N/A</v>
      </c>
      <c r="F9897" s="7">
        <f t="shared" si="1776"/>
        <v>0</v>
      </c>
      <c r="G9897" s="7">
        <f t="shared" si="1777"/>
        <v>0</v>
      </c>
      <c r="H9897" s="7">
        <f t="shared" si="1778"/>
        <v>0</v>
      </c>
      <c r="I9897" s="7">
        <f t="shared" si="1779"/>
        <v>0</v>
      </c>
      <c r="J9897" s="7">
        <f t="shared" si="1780"/>
        <v>0</v>
      </c>
      <c r="K9897" s="8" t="e">
        <f t="shared" si="1781"/>
        <v>#N/A</v>
      </c>
      <c r="L9897" s="7" t="e">
        <f t="shared" si="1782"/>
        <v>#N/A</v>
      </c>
      <c r="M9897" s="8" t="e">
        <f t="shared" si="1748"/>
        <v>#N/A</v>
      </c>
      <c r="N9897" s="8" t="e">
        <f t="shared" si="1749"/>
        <v>#N/A</v>
      </c>
    </row>
    <row r="9898" spans="1:14" ht="15.75" customHeight="1" x14ac:dyDescent="0.35">
      <c r="A9898" s="7">
        <f t="shared" si="1772"/>
        <v>0</v>
      </c>
      <c r="B9898" s="7">
        <f t="shared" si="1773"/>
        <v>0</v>
      </c>
      <c r="C9898" s="7">
        <f t="shared" si="1774"/>
        <v>0</v>
      </c>
      <c r="D9898" s="7">
        <f t="shared" si="1775"/>
        <v>0</v>
      </c>
      <c r="E9898" s="7" t="e">
        <f>IF('Report DCM'!$H9898="In-Stream Video","Rich Media display banner",IF('Report DCM'!$I9898&gt;'Report DCM'!$J9898,"Standard",VLOOKUP(CONCATENATE(bd_adtype,"_",bd_creativetype),tabela,2,FALSE)))</f>
        <v>#N/A</v>
      </c>
      <c r="F9898" s="7">
        <f t="shared" si="1776"/>
        <v>0</v>
      </c>
      <c r="G9898" s="7">
        <f t="shared" si="1777"/>
        <v>0</v>
      </c>
      <c r="H9898" s="7">
        <f t="shared" si="1778"/>
        <v>0</v>
      </c>
      <c r="I9898" s="7">
        <f t="shared" si="1779"/>
        <v>0</v>
      </c>
      <c r="J9898" s="7">
        <f t="shared" si="1780"/>
        <v>0</v>
      </c>
      <c r="K9898" s="8" t="e">
        <f t="shared" si="1781"/>
        <v>#N/A</v>
      </c>
      <c r="L9898" s="7" t="e">
        <f t="shared" si="1782"/>
        <v>#N/A</v>
      </c>
      <c r="M9898" s="8" t="e">
        <f t="shared" si="1748"/>
        <v>#N/A</v>
      </c>
      <c r="N9898" s="8" t="e">
        <f t="shared" si="1749"/>
        <v>#N/A</v>
      </c>
    </row>
    <row r="9899" spans="1:14" ht="15.75" customHeight="1" x14ac:dyDescent="0.35">
      <c r="A9899" s="7">
        <f t="shared" si="1772"/>
        <v>0</v>
      </c>
      <c r="B9899" s="7">
        <f t="shared" si="1773"/>
        <v>0</v>
      </c>
      <c r="C9899" s="7">
        <f t="shared" si="1774"/>
        <v>0</v>
      </c>
      <c r="D9899" s="7">
        <f t="shared" si="1775"/>
        <v>0</v>
      </c>
      <c r="E9899" s="7" t="e">
        <f>IF('Report DCM'!$H9899="In-Stream Video","Rich Media display banner",IF('Report DCM'!$I9899&gt;'Report DCM'!$J9899,"Standard",VLOOKUP(CONCATENATE(bd_adtype,"_",bd_creativetype),tabela,2,FALSE)))</f>
        <v>#N/A</v>
      </c>
      <c r="F9899" s="7">
        <f t="shared" si="1776"/>
        <v>0</v>
      </c>
      <c r="G9899" s="7">
        <f t="shared" si="1777"/>
        <v>0</v>
      </c>
      <c r="H9899" s="7">
        <f t="shared" si="1778"/>
        <v>0</v>
      </c>
      <c r="I9899" s="7">
        <f t="shared" si="1779"/>
        <v>0</v>
      </c>
      <c r="J9899" s="7">
        <f t="shared" si="1780"/>
        <v>0</v>
      </c>
      <c r="K9899" s="8" t="e">
        <f t="shared" si="1781"/>
        <v>#N/A</v>
      </c>
      <c r="L9899" s="7" t="e">
        <f t="shared" si="1782"/>
        <v>#N/A</v>
      </c>
      <c r="M9899" s="8" t="e">
        <f t="shared" si="1748"/>
        <v>#N/A</v>
      </c>
      <c r="N9899" s="8" t="e">
        <f t="shared" si="1749"/>
        <v>#N/A</v>
      </c>
    </row>
    <row r="9900" spans="1:14" ht="15.75" customHeight="1" x14ac:dyDescent="0.35">
      <c r="A9900" s="7">
        <f t="shared" si="1772"/>
        <v>0</v>
      </c>
      <c r="B9900" s="7">
        <f t="shared" si="1773"/>
        <v>0</v>
      </c>
      <c r="C9900" s="7">
        <f t="shared" si="1774"/>
        <v>0</v>
      </c>
      <c r="D9900" s="7">
        <f t="shared" si="1775"/>
        <v>0</v>
      </c>
      <c r="E9900" s="7" t="e">
        <f>IF('Report DCM'!$H9900="In-Stream Video","Rich Media display banner",IF('Report DCM'!$I9900&gt;'Report DCM'!$J9900,"Standard",VLOOKUP(CONCATENATE(bd_adtype,"_",bd_creativetype),tabela,2,FALSE)))</f>
        <v>#N/A</v>
      </c>
      <c r="F9900" s="7">
        <f t="shared" si="1776"/>
        <v>0</v>
      </c>
      <c r="G9900" s="7">
        <f t="shared" si="1777"/>
        <v>0</v>
      </c>
      <c r="H9900" s="7">
        <f t="shared" si="1778"/>
        <v>0</v>
      </c>
      <c r="I9900" s="7">
        <f t="shared" si="1779"/>
        <v>0</v>
      </c>
      <c r="J9900" s="7">
        <f t="shared" si="1780"/>
        <v>0</v>
      </c>
      <c r="K9900" s="8" t="e">
        <f t="shared" si="1781"/>
        <v>#N/A</v>
      </c>
      <c r="L9900" s="7" t="e">
        <f t="shared" si="1782"/>
        <v>#N/A</v>
      </c>
      <c r="M9900" s="8" t="e">
        <f t="shared" si="1748"/>
        <v>#N/A</v>
      </c>
      <c r="N9900" s="8" t="e">
        <f t="shared" si="1749"/>
        <v>#N/A</v>
      </c>
    </row>
    <row r="9901" spans="1:14" ht="15.75" customHeight="1" x14ac:dyDescent="0.35">
      <c r="A9901" s="7">
        <f t="shared" si="1772"/>
        <v>0</v>
      </c>
      <c r="B9901" s="7">
        <f t="shared" si="1773"/>
        <v>0</v>
      </c>
      <c r="C9901" s="7">
        <f t="shared" si="1774"/>
        <v>0</v>
      </c>
      <c r="D9901" s="7">
        <f t="shared" si="1775"/>
        <v>0</v>
      </c>
      <c r="E9901" s="7" t="e">
        <f>IF('Report DCM'!$H9901="In-Stream Video","Rich Media display banner",IF('Report DCM'!$I9901&gt;'Report DCM'!$J9901,"Standard",VLOOKUP(CONCATENATE(bd_adtype,"_",bd_creativetype),tabela,2,FALSE)))</f>
        <v>#N/A</v>
      </c>
      <c r="F9901" s="7">
        <f t="shared" si="1776"/>
        <v>0</v>
      </c>
      <c r="G9901" s="7">
        <f t="shared" si="1777"/>
        <v>0</v>
      </c>
      <c r="H9901" s="7">
        <f t="shared" si="1778"/>
        <v>0</v>
      </c>
      <c r="I9901" s="7">
        <f t="shared" si="1779"/>
        <v>0</v>
      </c>
      <c r="J9901" s="7">
        <f t="shared" si="1780"/>
        <v>0</v>
      </c>
      <c r="K9901" s="8" t="e">
        <f t="shared" si="1781"/>
        <v>#N/A</v>
      </c>
      <c r="L9901" s="7" t="e">
        <f t="shared" si="1782"/>
        <v>#N/A</v>
      </c>
      <c r="M9901" s="8" t="e">
        <f t="shared" si="1748"/>
        <v>#N/A</v>
      </c>
      <c r="N9901" s="8" t="e">
        <f t="shared" si="1749"/>
        <v>#N/A</v>
      </c>
    </row>
    <row r="9902" spans="1:14" ht="15.75" customHeight="1" x14ac:dyDescent="0.35">
      <c r="A9902" s="7">
        <f t="shared" si="1772"/>
        <v>0</v>
      </c>
      <c r="B9902" s="7">
        <f t="shared" si="1773"/>
        <v>0</v>
      </c>
      <c r="C9902" s="7">
        <f t="shared" si="1774"/>
        <v>0</v>
      </c>
      <c r="D9902" s="7">
        <f t="shared" si="1775"/>
        <v>0</v>
      </c>
      <c r="E9902" s="7" t="e">
        <f>IF('Report DCM'!$H9902="In-Stream Video","Rich Media display banner",IF('Report DCM'!$I9902&gt;'Report DCM'!$J9902,"Standard",VLOOKUP(CONCATENATE(bd_adtype,"_",bd_creativetype),tabela,2,FALSE)))</f>
        <v>#N/A</v>
      </c>
      <c r="F9902" s="7">
        <f t="shared" si="1776"/>
        <v>0</v>
      </c>
      <c r="G9902" s="7">
        <f t="shared" si="1777"/>
        <v>0</v>
      </c>
      <c r="H9902" s="7">
        <f t="shared" si="1778"/>
        <v>0</v>
      </c>
      <c r="I9902" s="7">
        <f t="shared" si="1779"/>
        <v>0</v>
      </c>
      <c r="J9902" s="7">
        <f t="shared" si="1780"/>
        <v>0</v>
      </c>
      <c r="K9902" s="8" t="e">
        <f t="shared" si="1781"/>
        <v>#N/A</v>
      </c>
      <c r="L9902" s="7" t="e">
        <f t="shared" si="1782"/>
        <v>#N/A</v>
      </c>
      <c r="M9902" s="8" t="e">
        <f t="shared" si="1748"/>
        <v>#N/A</v>
      </c>
      <c r="N9902" s="8" t="e">
        <f t="shared" si="1749"/>
        <v>#N/A</v>
      </c>
    </row>
    <row r="9903" spans="1:14" ht="15.75" customHeight="1" x14ac:dyDescent="0.35">
      <c r="A9903" s="7">
        <f t="shared" si="1772"/>
        <v>0</v>
      </c>
      <c r="B9903" s="7">
        <f t="shared" si="1773"/>
        <v>0</v>
      </c>
      <c r="C9903" s="7">
        <f t="shared" si="1774"/>
        <v>0</v>
      </c>
      <c r="D9903" s="7">
        <f t="shared" si="1775"/>
        <v>0</v>
      </c>
      <c r="E9903" s="7" t="e">
        <f>IF('Report DCM'!$H9903="In-Stream Video","Rich Media display banner",IF('Report DCM'!$I9903&gt;'Report DCM'!$J9903,"Standard",VLOOKUP(CONCATENATE(bd_adtype,"_",bd_creativetype),tabela,2,FALSE)))</f>
        <v>#N/A</v>
      </c>
      <c r="F9903" s="7">
        <f t="shared" si="1776"/>
        <v>0</v>
      </c>
      <c r="G9903" s="7">
        <f t="shared" si="1777"/>
        <v>0</v>
      </c>
      <c r="H9903" s="7">
        <f t="shared" si="1778"/>
        <v>0</v>
      </c>
      <c r="I9903" s="7">
        <f t="shared" si="1779"/>
        <v>0</v>
      </c>
      <c r="J9903" s="7">
        <f t="shared" si="1780"/>
        <v>0</v>
      </c>
      <c r="K9903" s="8" t="e">
        <f t="shared" si="1781"/>
        <v>#N/A</v>
      </c>
      <c r="L9903" s="7" t="e">
        <f t="shared" si="1782"/>
        <v>#N/A</v>
      </c>
      <c r="M9903" s="8" t="e">
        <f t="shared" si="1748"/>
        <v>#N/A</v>
      </c>
      <c r="N9903" s="8" t="e">
        <f t="shared" si="1749"/>
        <v>#N/A</v>
      </c>
    </row>
    <row r="9904" spans="1:14" ht="15.75" customHeight="1" x14ac:dyDescent="0.35">
      <c r="A9904" s="7">
        <f t="shared" si="1772"/>
        <v>0</v>
      </c>
      <c r="B9904" s="7">
        <f t="shared" si="1773"/>
        <v>0</v>
      </c>
      <c r="C9904" s="7">
        <f t="shared" si="1774"/>
        <v>0</v>
      </c>
      <c r="D9904" s="7">
        <f t="shared" si="1775"/>
        <v>0</v>
      </c>
      <c r="E9904" s="7" t="e">
        <f>IF('Report DCM'!$H9904="In-Stream Video","Rich Media display banner",IF('Report DCM'!$I9904&gt;'Report DCM'!$J9904,"Standard",VLOOKUP(CONCATENATE(bd_adtype,"_",bd_creativetype),tabela,2,FALSE)))</f>
        <v>#N/A</v>
      </c>
      <c r="F9904" s="7">
        <f t="shared" si="1776"/>
        <v>0</v>
      </c>
      <c r="G9904" s="7">
        <f t="shared" si="1777"/>
        <v>0</v>
      </c>
      <c r="H9904" s="7">
        <f t="shared" si="1778"/>
        <v>0</v>
      </c>
      <c r="I9904" s="7">
        <f t="shared" si="1779"/>
        <v>0</v>
      </c>
      <c r="J9904" s="7">
        <f t="shared" si="1780"/>
        <v>0</v>
      </c>
      <c r="K9904" s="8" t="e">
        <f t="shared" si="1781"/>
        <v>#N/A</v>
      </c>
      <c r="L9904" s="7" t="e">
        <f t="shared" si="1782"/>
        <v>#N/A</v>
      </c>
      <c r="M9904" s="8" t="e">
        <f t="shared" si="1748"/>
        <v>#N/A</v>
      </c>
      <c r="N9904" s="8" t="e">
        <f t="shared" si="1749"/>
        <v>#N/A</v>
      </c>
    </row>
    <row r="9905" spans="1:14" ht="15.75" customHeight="1" x14ac:dyDescent="0.35">
      <c r="A9905" s="7">
        <f t="shared" si="1772"/>
        <v>0</v>
      </c>
      <c r="B9905" s="7">
        <f t="shared" si="1773"/>
        <v>0</v>
      </c>
      <c r="C9905" s="7">
        <f t="shared" si="1774"/>
        <v>0</v>
      </c>
      <c r="D9905" s="7">
        <f t="shared" si="1775"/>
        <v>0</v>
      </c>
      <c r="E9905" s="7" t="e">
        <f>IF('Report DCM'!$H9905="In-Stream Video","Rich Media display banner",IF('Report DCM'!$I9905&gt;'Report DCM'!$J9905,"Standard",VLOOKUP(CONCATENATE(bd_adtype,"_",bd_creativetype),tabela,2,FALSE)))</f>
        <v>#N/A</v>
      </c>
      <c r="F9905" s="7">
        <f t="shared" si="1776"/>
        <v>0</v>
      </c>
      <c r="G9905" s="7">
        <f t="shared" si="1777"/>
        <v>0</v>
      </c>
      <c r="H9905" s="7">
        <f t="shared" si="1778"/>
        <v>0</v>
      </c>
      <c r="I9905" s="7">
        <f t="shared" si="1779"/>
        <v>0</v>
      </c>
      <c r="J9905" s="7">
        <f t="shared" si="1780"/>
        <v>0</v>
      </c>
      <c r="K9905" s="8" t="e">
        <f t="shared" si="1781"/>
        <v>#N/A</v>
      </c>
      <c r="L9905" s="7" t="e">
        <f t="shared" si="1782"/>
        <v>#N/A</v>
      </c>
      <c r="M9905" s="8" t="e">
        <f t="shared" si="1748"/>
        <v>#N/A</v>
      </c>
      <c r="N9905" s="8" t="e">
        <f t="shared" si="1749"/>
        <v>#N/A</v>
      </c>
    </row>
    <row r="9906" spans="1:14" ht="15.75" customHeight="1" x14ac:dyDescent="0.35">
      <c r="A9906" s="7">
        <f t="shared" si="1772"/>
        <v>0</v>
      </c>
      <c r="B9906" s="7">
        <f t="shared" si="1773"/>
        <v>0</v>
      </c>
      <c r="C9906" s="7">
        <f t="shared" si="1774"/>
        <v>0</v>
      </c>
      <c r="D9906" s="7">
        <f t="shared" si="1775"/>
        <v>0</v>
      </c>
      <c r="E9906" s="7" t="e">
        <f>IF('Report DCM'!$H9906="In-Stream Video","Rich Media display banner",IF('Report DCM'!$I9906&gt;'Report DCM'!$J9906,"Standard",VLOOKUP(CONCATENATE(bd_adtype,"_",bd_creativetype),tabela,2,FALSE)))</f>
        <v>#N/A</v>
      </c>
      <c r="F9906" s="7">
        <f t="shared" si="1776"/>
        <v>0</v>
      </c>
      <c r="G9906" s="7">
        <f t="shared" si="1777"/>
        <v>0</v>
      </c>
      <c r="H9906" s="7">
        <f t="shared" si="1778"/>
        <v>0</v>
      </c>
      <c r="I9906" s="7">
        <f t="shared" si="1779"/>
        <v>0</v>
      </c>
      <c r="J9906" s="7">
        <f t="shared" si="1780"/>
        <v>0</v>
      </c>
      <c r="K9906" s="8" t="e">
        <f t="shared" si="1781"/>
        <v>#N/A</v>
      </c>
      <c r="L9906" s="7" t="e">
        <f t="shared" si="1782"/>
        <v>#N/A</v>
      </c>
      <c r="M9906" s="8" t="e">
        <f t="shared" si="1748"/>
        <v>#N/A</v>
      </c>
      <c r="N9906" s="8" t="e">
        <f t="shared" si="1749"/>
        <v>#N/A</v>
      </c>
    </row>
    <row r="9907" spans="1:14" ht="15.75" customHeight="1" x14ac:dyDescent="0.35">
      <c r="A9907" s="7">
        <f t="shared" si="1772"/>
        <v>0</v>
      </c>
      <c r="B9907" s="7">
        <f t="shared" si="1773"/>
        <v>0</v>
      </c>
      <c r="C9907" s="7">
        <f t="shared" si="1774"/>
        <v>0</v>
      </c>
      <c r="D9907" s="7">
        <f t="shared" si="1775"/>
        <v>0</v>
      </c>
      <c r="E9907" s="7" t="e">
        <f>IF('Report DCM'!$H9907="In-Stream Video","Rich Media display banner",IF('Report DCM'!$I9907&gt;'Report DCM'!$J9907,"Standard",VLOOKUP(CONCATENATE(bd_adtype,"_",bd_creativetype),tabela,2,FALSE)))</f>
        <v>#N/A</v>
      </c>
      <c r="F9907" s="7">
        <f t="shared" si="1776"/>
        <v>0</v>
      </c>
      <c r="G9907" s="7">
        <f t="shared" si="1777"/>
        <v>0</v>
      </c>
      <c r="H9907" s="7">
        <f t="shared" si="1778"/>
        <v>0</v>
      </c>
      <c r="I9907" s="7">
        <f t="shared" si="1779"/>
        <v>0</v>
      </c>
      <c r="J9907" s="7">
        <f t="shared" si="1780"/>
        <v>0</v>
      </c>
      <c r="K9907" s="8" t="e">
        <f t="shared" si="1781"/>
        <v>#N/A</v>
      </c>
      <c r="L9907" s="7" t="e">
        <f t="shared" si="1782"/>
        <v>#N/A</v>
      </c>
      <c r="M9907" s="8" t="e">
        <f t="shared" si="1748"/>
        <v>#N/A</v>
      </c>
      <c r="N9907" s="8" t="e">
        <f t="shared" si="1749"/>
        <v>#N/A</v>
      </c>
    </row>
    <row r="9908" spans="1:14" ht="15.75" customHeight="1" x14ac:dyDescent="0.35">
      <c r="A9908" s="7">
        <f t="shared" si="1772"/>
        <v>0</v>
      </c>
      <c r="B9908" s="7">
        <f t="shared" si="1773"/>
        <v>0</v>
      </c>
      <c r="C9908" s="7">
        <f t="shared" si="1774"/>
        <v>0</v>
      </c>
      <c r="D9908" s="7">
        <f t="shared" si="1775"/>
        <v>0</v>
      </c>
      <c r="E9908" s="7" t="e">
        <f>IF('Report DCM'!$H9908="In-Stream Video","Rich Media display banner",IF('Report DCM'!$I9908&gt;'Report DCM'!$J9908,"Standard",VLOOKUP(CONCATENATE(bd_adtype,"_",bd_creativetype),tabela,2,FALSE)))</f>
        <v>#N/A</v>
      </c>
      <c r="F9908" s="7">
        <f t="shared" si="1776"/>
        <v>0</v>
      </c>
      <c r="G9908" s="7">
        <f t="shared" si="1777"/>
        <v>0</v>
      </c>
      <c r="H9908" s="7">
        <f t="shared" si="1778"/>
        <v>0</v>
      </c>
      <c r="I9908" s="7">
        <f t="shared" si="1779"/>
        <v>0</v>
      </c>
      <c r="J9908" s="7">
        <f t="shared" si="1780"/>
        <v>0</v>
      </c>
      <c r="K9908" s="8" t="e">
        <f t="shared" si="1781"/>
        <v>#N/A</v>
      </c>
      <c r="L9908" s="7" t="e">
        <f t="shared" si="1782"/>
        <v>#N/A</v>
      </c>
      <c r="M9908" s="8" t="e">
        <f t="shared" si="1748"/>
        <v>#N/A</v>
      </c>
      <c r="N9908" s="8" t="e">
        <f t="shared" si="1749"/>
        <v>#N/A</v>
      </c>
    </row>
    <row r="9909" spans="1:14" ht="15.75" customHeight="1" x14ac:dyDescent="0.35">
      <c r="A9909" s="7">
        <f t="shared" si="1772"/>
        <v>0</v>
      </c>
      <c r="B9909" s="7">
        <f t="shared" si="1773"/>
        <v>0</v>
      </c>
      <c r="C9909" s="7">
        <f t="shared" si="1774"/>
        <v>0</v>
      </c>
      <c r="D9909" s="7">
        <f t="shared" si="1775"/>
        <v>0</v>
      </c>
      <c r="E9909" s="7" t="e">
        <f>IF('Report DCM'!$H9909="In-Stream Video","Rich Media display banner",IF('Report DCM'!$I9909&gt;'Report DCM'!$J9909,"Standard",VLOOKUP(CONCATENATE(bd_adtype,"_",bd_creativetype),tabela,2,FALSE)))</f>
        <v>#N/A</v>
      </c>
      <c r="F9909" s="7">
        <f t="shared" si="1776"/>
        <v>0</v>
      </c>
      <c r="G9909" s="7">
        <f t="shared" si="1777"/>
        <v>0</v>
      </c>
      <c r="H9909" s="7">
        <f t="shared" si="1778"/>
        <v>0</v>
      </c>
      <c r="I9909" s="7">
        <f t="shared" si="1779"/>
        <v>0</v>
      </c>
      <c r="J9909" s="7">
        <f t="shared" si="1780"/>
        <v>0</v>
      </c>
      <c r="K9909" s="8" t="e">
        <f t="shared" si="1781"/>
        <v>#N/A</v>
      </c>
      <c r="L9909" s="7" t="e">
        <f t="shared" si="1782"/>
        <v>#N/A</v>
      </c>
      <c r="M9909" s="8" t="e">
        <f t="shared" si="1748"/>
        <v>#N/A</v>
      </c>
      <c r="N9909" s="8" t="e">
        <f t="shared" si="1749"/>
        <v>#N/A</v>
      </c>
    </row>
    <row r="9910" spans="1:14" ht="15.75" customHeight="1" x14ac:dyDescent="0.35">
      <c r="A9910" s="7">
        <f t="shared" si="1772"/>
        <v>0</v>
      </c>
      <c r="B9910" s="7">
        <f t="shared" si="1773"/>
        <v>0</v>
      </c>
      <c r="C9910" s="7">
        <f t="shared" si="1774"/>
        <v>0</v>
      </c>
      <c r="D9910" s="7">
        <f t="shared" si="1775"/>
        <v>0</v>
      </c>
      <c r="E9910" s="7" t="e">
        <f>IF('Report DCM'!$H9910="In-Stream Video","Rich Media display banner",IF('Report DCM'!$I9910&gt;'Report DCM'!$J9910,"Standard",VLOOKUP(CONCATENATE(bd_adtype,"_",bd_creativetype),tabela,2,FALSE)))</f>
        <v>#N/A</v>
      </c>
      <c r="F9910" s="7">
        <f t="shared" si="1776"/>
        <v>0</v>
      </c>
      <c r="G9910" s="7">
        <f t="shared" si="1777"/>
        <v>0</v>
      </c>
      <c r="H9910" s="7">
        <f t="shared" si="1778"/>
        <v>0</v>
      </c>
      <c r="I9910" s="7">
        <f t="shared" si="1779"/>
        <v>0</v>
      </c>
      <c r="J9910" s="7">
        <f t="shared" si="1780"/>
        <v>0</v>
      </c>
      <c r="K9910" s="8" t="e">
        <f t="shared" si="1781"/>
        <v>#N/A</v>
      </c>
      <c r="L9910" s="7" t="e">
        <f t="shared" si="1782"/>
        <v>#N/A</v>
      </c>
      <c r="M9910" s="8" t="e">
        <f t="shared" si="1748"/>
        <v>#N/A</v>
      </c>
      <c r="N9910" s="8" t="e">
        <f t="shared" si="1749"/>
        <v>#N/A</v>
      </c>
    </row>
    <row r="9911" spans="1:14" ht="15.75" customHeight="1" x14ac:dyDescent="0.35">
      <c r="A9911" s="7">
        <f t="shared" si="1772"/>
        <v>0</v>
      </c>
      <c r="B9911" s="7">
        <f t="shared" si="1773"/>
        <v>0</v>
      </c>
      <c r="C9911" s="7">
        <f t="shared" si="1774"/>
        <v>0</v>
      </c>
      <c r="D9911" s="7">
        <f t="shared" si="1775"/>
        <v>0</v>
      </c>
      <c r="E9911" s="7" t="e">
        <f>IF('Report DCM'!$H9911="In-Stream Video","Rich Media display banner",IF('Report DCM'!$I9911&gt;'Report DCM'!$J9911,"Standard",VLOOKUP(CONCATENATE(bd_adtype,"_",bd_creativetype),tabela,2,FALSE)))</f>
        <v>#N/A</v>
      </c>
      <c r="F9911" s="7">
        <f t="shared" si="1776"/>
        <v>0</v>
      </c>
      <c r="G9911" s="7">
        <f t="shared" si="1777"/>
        <v>0</v>
      </c>
      <c r="H9911" s="7">
        <f t="shared" si="1778"/>
        <v>0</v>
      </c>
      <c r="I9911" s="7">
        <f t="shared" si="1779"/>
        <v>0</v>
      </c>
      <c r="J9911" s="7">
        <f t="shared" si="1780"/>
        <v>0</v>
      </c>
      <c r="K9911" s="8" t="e">
        <f t="shared" si="1781"/>
        <v>#N/A</v>
      </c>
      <c r="L9911" s="7" t="e">
        <f t="shared" si="1782"/>
        <v>#N/A</v>
      </c>
      <c r="M9911" s="8" t="e">
        <f t="shared" si="1748"/>
        <v>#N/A</v>
      </c>
      <c r="N9911" s="8" t="e">
        <f t="shared" si="1749"/>
        <v>#N/A</v>
      </c>
    </row>
    <row r="9912" spans="1:14" ht="15.75" customHeight="1" x14ac:dyDescent="0.35">
      <c r="A9912" s="7">
        <f t="shared" si="1772"/>
        <v>0</v>
      </c>
      <c r="B9912" s="7">
        <f t="shared" si="1773"/>
        <v>0</v>
      </c>
      <c r="C9912" s="7">
        <f t="shared" si="1774"/>
        <v>0</v>
      </c>
      <c r="D9912" s="7">
        <f t="shared" si="1775"/>
        <v>0</v>
      </c>
      <c r="E9912" s="7" t="e">
        <f>IF('Report DCM'!$H9912="In-Stream Video","Rich Media display banner",IF('Report DCM'!$I9912&gt;'Report DCM'!$J9912,"Standard",VLOOKUP(CONCATENATE(bd_adtype,"_",bd_creativetype),tabela,2,FALSE)))</f>
        <v>#N/A</v>
      </c>
      <c r="F9912" s="7">
        <f t="shared" si="1776"/>
        <v>0</v>
      </c>
      <c r="G9912" s="7">
        <f t="shared" si="1777"/>
        <v>0</v>
      </c>
      <c r="H9912" s="7">
        <f t="shared" si="1778"/>
        <v>0</v>
      </c>
      <c r="I9912" s="7">
        <f t="shared" si="1779"/>
        <v>0</v>
      </c>
      <c r="J9912" s="7">
        <f t="shared" si="1780"/>
        <v>0</v>
      </c>
      <c r="K9912" s="8" t="e">
        <f t="shared" si="1781"/>
        <v>#N/A</v>
      </c>
      <c r="L9912" s="7" t="e">
        <f t="shared" si="1782"/>
        <v>#N/A</v>
      </c>
      <c r="M9912" s="8" t="e">
        <f t="shared" si="1748"/>
        <v>#N/A</v>
      </c>
      <c r="N9912" s="8" t="e">
        <f t="shared" si="1749"/>
        <v>#N/A</v>
      </c>
    </row>
    <row r="9913" spans="1:14" ht="15.75" customHeight="1" x14ac:dyDescent="0.35">
      <c r="A9913" s="7">
        <f t="shared" si="1772"/>
        <v>0</v>
      </c>
      <c r="B9913" s="7">
        <f t="shared" si="1773"/>
        <v>0</v>
      </c>
      <c r="C9913" s="7">
        <f t="shared" si="1774"/>
        <v>0</v>
      </c>
      <c r="D9913" s="7">
        <f t="shared" si="1775"/>
        <v>0</v>
      </c>
      <c r="E9913" s="7" t="e">
        <f>IF('Report DCM'!$H9913="In-Stream Video","Rich Media display banner",IF('Report DCM'!$I9913&gt;'Report DCM'!$J9913,"Standard",VLOOKUP(CONCATENATE(bd_adtype,"_",bd_creativetype),tabela,2,FALSE)))</f>
        <v>#N/A</v>
      </c>
      <c r="F9913" s="7">
        <f t="shared" si="1776"/>
        <v>0</v>
      </c>
      <c r="G9913" s="7">
        <f t="shared" si="1777"/>
        <v>0</v>
      </c>
      <c r="H9913" s="7">
        <f t="shared" si="1778"/>
        <v>0</v>
      </c>
      <c r="I9913" s="7">
        <f t="shared" si="1779"/>
        <v>0</v>
      </c>
      <c r="J9913" s="7">
        <f t="shared" si="1780"/>
        <v>0</v>
      </c>
      <c r="K9913" s="8" t="e">
        <f t="shared" si="1781"/>
        <v>#N/A</v>
      </c>
      <c r="L9913" s="7" t="e">
        <f t="shared" si="1782"/>
        <v>#N/A</v>
      </c>
      <c r="M9913" s="8" t="e">
        <f t="shared" si="1748"/>
        <v>#N/A</v>
      </c>
      <c r="N9913" s="8" t="e">
        <f t="shared" si="1749"/>
        <v>#N/A</v>
      </c>
    </row>
    <row r="9914" spans="1:14" ht="15.75" customHeight="1" x14ac:dyDescent="0.35">
      <c r="A9914" s="7">
        <f t="shared" si="1772"/>
        <v>0</v>
      </c>
      <c r="B9914" s="7">
        <f t="shared" si="1773"/>
        <v>0</v>
      </c>
      <c r="C9914" s="7">
        <f t="shared" si="1774"/>
        <v>0</v>
      </c>
      <c r="D9914" s="7">
        <f t="shared" si="1775"/>
        <v>0</v>
      </c>
      <c r="E9914" s="7" t="e">
        <f>IF('Report DCM'!$H9914="In-Stream Video","Rich Media display banner",IF('Report DCM'!$I9914&gt;'Report DCM'!$J9914,"Standard",VLOOKUP(CONCATENATE(bd_adtype,"_",bd_creativetype),tabela,2,FALSE)))</f>
        <v>#N/A</v>
      </c>
      <c r="F9914" s="7">
        <f t="shared" si="1776"/>
        <v>0</v>
      </c>
      <c r="G9914" s="7">
        <f t="shared" si="1777"/>
        <v>0</v>
      </c>
      <c r="H9914" s="7">
        <f t="shared" si="1778"/>
        <v>0</v>
      </c>
      <c r="I9914" s="7">
        <f t="shared" si="1779"/>
        <v>0</v>
      </c>
      <c r="J9914" s="7">
        <f t="shared" si="1780"/>
        <v>0</v>
      </c>
      <c r="K9914" s="8" t="e">
        <f t="shared" si="1781"/>
        <v>#N/A</v>
      </c>
      <c r="L9914" s="7" t="e">
        <f t="shared" si="1782"/>
        <v>#N/A</v>
      </c>
      <c r="M9914" s="8" t="e">
        <f t="shared" si="1748"/>
        <v>#N/A</v>
      </c>
      <c r="N9914" s="8" t="e">
        <f t="shared" si="1749"/>
        <v>#N/A</v>
      </c>
    </row>
    <row r="9915" spans="1:14" ht="15.75" customHeight="1" x14ac:dyDescent="0.35">
      <c r="A9915" s="7">
        <f t="shared" si="1772"/>
        <v>0</v>
      </c>
      <c r="B9915" s="7">
        <f t="shared" si="1773"/>
        <v>0</v>
      </c>
      <c r="C9915" s="7">
        <f t="shared" si="1774"/>
        <v>0</v>
      </c>
      <c r="D9915" s="7">
        <f t="shared" si="1775"/>
        <v>0</v>
      </c>
      <c r="E9915" s="7" t="e">
        <f>IF('Report DCM'!$H9915="In-Stream Video","Rich Media display banner",IF('Report DCM'!$I9915&gt;'Report DCM'!$J9915,"Standard",VLOOKUP(CONCATENATE(bd_adtype,"_",bd_creativetype),tabela,2,FALSE)))</f>
        <v>#N/A</v>
      </c>
      <c r="F9915" s="7">
        <f t="shared" si="1776"/>
        <v>0</v>
      </c>
      <c r="G9915" s="7">
        <f t="shared" si="1777"/>
        <v>0</v>
      </c>
      <c r="H9915" s="7">
        <f t="shared" si="1778"/>
        <v>0</v>
      </c>
      <c r="I9915" s="7">
        <f t="shared" si="1779"/>
        <v>0</v>
      </c>
      <c r="J9915" s="7">
        <f t="shared" si="1780"/>
        <v>0</v>
      </c>
      <c r="K9915" s="8" t="e">
        <f t="shared" si="1781"/>
        <v>#N/A</v>
      </c>
      <c r="L9915" s="7" t="e">
        <f t="shared" si="1782"/>
        <v>#N/A</v>
      </c>
      <c r="M9915" s="8" t="e">
        <f t="shared" si="1748"/>
        <v>#N/A</v>
      </c>
      <c r="N9915" s="8" t="e">
        <f t="shared" si="1749"/>
        <v>#N/A</v>
      </c>
    </row>
    <row r="9916" spans="1:14" ht="15.75" customHeight="1" x14ac:dyDescent="0.35">
      <c r="A9916" s="7">
        <f t="shared" si="1772"/>
        <v>0</v>
      </c>
      <c r="B9916" s="7">
        <f t="shared" si="1773"/>
        <v>0</v>
      </c>
      <c r="C9916" s="7">
        <f t="shared" si="1774"/>
        <v>0</v>
      </c>
      <c r="D9916" s="7">
        <f t="shared" si="1775"/>
        <v>0</v>
      </c>
      <c r="E9916" s="7" t="e">
        <f>IF('Report DCM'!$H9916="In-Stream Video","Rich Media display banner",IF('Report DCM'!$I9916&gt;'Report DCM'!$J9916,"Standard",VLOOKUP(CONCATENATE(bd_adtype,"_",bd_creativetype),tabela,2,FALSE)))</f>
        <v>#N/A</v>
      </c>
      <c r="F9916" s="7">
        <f t="shared" si="1776"/>
        <v>0</v>
      </c>
      <c r="G9916" s="7">
        <f t="shared" si="1777"/>
        <v>0</v>
      </c>
      <c r="H9916" s="7">
        <f t="shared" si="1778"/>
        <v>0</v>
      </c>
      <c r="I9916" s="7">
        <f t="shared" si="1779"/>
        <v>0</v>
      </c>
      <c r="J9916" s="7">
        <f t="shared" si="1780"/>
        <v>0</v>
      </c>
      <c r="K9916" s="8" t="e">
        <f t="shared" si="1781"/>
        <v>#N/A</v>
      </c>
      <c r="L9916" s="7" t="e">
        <f t="shared" si="1782"/>
        <v>#N/A</v>
      </c>
      <c r="M9916" s="8" t="e">
        <f t="shared" si="1748"/>
        <v>#N/A</v>
      </c>
      <c r="N9916" s="8" t="e">
        <f t="shared" si="1749"/>
        <v>#N/A</v>
      </c>
    </row>
    <row r="9917" spans="1:14" ht="15.75" customHeight="1" x14ac:dyDescent="0.35">
      <c r="A9917" s="7">
        <f t="shared" si="1772"/>
        <v>0</v>
      </c>
      <c r="B9917" s="7">
        <f t="shared" si="1773"/>
        <v>0</v>
      </c>
      <c r="C9917" s="7">
        <f t="shared" si="1774"/>
        <v>0</v>
      </c>
      <c r="D9917" s="7">
        <f t="shared" si="1775"/>
        <v>0</v>
      </c>
      <c r="E9917" s="7" t="e">
        <f>IF('Report DCM'!$H9917="In-Stream Video","Rich Media display banner",IF('Report DCM'!$I9917&gt;'Report DCM'!$J9917,"Standard",VLOOKUP(CONCATENATE(bd_adtype,"_",bd_creativetype),tabela,2,FALSE)))</f>
        <v>#N/A</v>
      </c>
      <c r="F9917" s="7">
        <f t="shared" si="1776"/>
        <v>0</v>
      </c>
      <c r="G9917" s="7">
        <f t="shared" si="1777"/>
        <v>0</v>
      </c>
      <c r="H9917" s="7">
        <f t="shared" si="1778"/>
        <v>0</v>
      </c>
      <c r="I9917" s="7">
        <f t="shared" si="1779"/>
        <v>0</v>
      </c>
      <c r="J9917" s="7">
        <f t="shared" si="1780"/>
        <v>0</v>
      </c>
      <c r="K9917" s="8" t="e">
        <f t="shared" si="1781"/>
        <v>#N/A</v>
      </c>
      <c r="L9917" s="7" t="e">
        <f t="shared" si="1782"/>
        <v>#N/A</v>
      </c>
      <c r="M9917" s="8" t="e">
        <f t="shared" si="1748"/>
        <v>#N/A</v>
      </c>
      <c r="N9917" s="8" t="e">
        <f t="shared" si="1749"/>
        <v>#N/A</v>
      </c>
    </row>
    <row r="9918" spans="1:14" ht="15.75" customHeight="1" x14ac:dyDescent="0.35">
      <c r="A9918" s="7">
        <f t="shared" si="1772"/>
        <v>0</v>
      </c>
      <c r="B9918" s="7">
        <f t="shared" si="1773"/>
        <v>0</v>
      </c>
      <c r="C9918" s="7">
        <f t="shared" si="1774"/>
        <v>0</v>
      </c>
      <c r="D9918" s="7">
        <f t="shared" si="1775"/>
        <v>0</v>
      </c>
      <c r="E9918" s="7" t="e">
        <f>IF('Report DCM'!$H9918="In-Stream Video","Rich Media display banner",IF('Report DCM'!$I9918&gt;'Report DCM'!$J9918,"Standard",VLOOKUP(CONCATENATE(bd_adtype,"_",bd_creativetype),tabela,2,FALSE)))</f>
        <v>#N/A</v>
      </c>
      <c r="F9918" s="7">
        <f t="shared" si="1776"/>
        <v>0</v>
      </c>
      <c r="G9918" s="7">
        <f t="shared" si="1777"/>
        <v>0</v>
      </c>
      <c r="H9918" s="7">
        <f t="shared" si="1778"/>
        <v>0</v>
      </c>
      <c r="I9918" s="7">
        <f t="shared" si="1779"/>
        <v>0</v>
      </c>
      <c r="J9918" s="7">
        <f t="shared" si="1780"/>
        <v>0</v>
      </c>
      <c r="K9918" s="8" t="e">
        <f t="shared" si="1781"/>
        <v>#N/A</v>
      </c>
      <c r="L9918" s="7" t="e">
        <f t="shared" si="1782"/>
        <v>#N/A</v>
      </c>
      <c r="M9918" s="8" t="e">
        <f t="shared" si="1748"/>
        <v>#N/A</v>
      </c>
      <c r="N9918" s="8" t="e">
        <f t="shared" si="1749"/>
        <v>#N/A</v>
      </c>
    </row>
    <row r="9919" spans="1:14" ht="15.75" customHeight="1" x14ac:dyDescent="0.35">
      <c r="A9919" s="7">
        <f t="shared" si="1772"/>
        <v>0</v>
      </c>
      <c r="B9919" s="7">
        <f t="shared" si="1773"/>
        <v>0</v>
      </c>
      <c r="C9919" s="7">
        <f t="shared" si="1774"/>
        <v>0</v>
      </c>
      <c r="D9919" s="7">
        <f t="shared" si="1775"/>
        <v>0</v>
      </c>
      <c r="E9919" s="7" t="e">
        <f>IF('Report DCM'!$H9919="In-Stream Video","Rich Media display banner",IF('Report DCM'!$I9919&gt;'Report DCM'!$J9919,"Standard",VLOOKUP(CONCATENATE(bd_adtype,"_",bd_creativetype),tabela,2,FALSE)))</f>
        <v>#N/A</v>
      </c>
      <c r="F9919" s="7">
        <f t="shared" si="1776"/>
        <v>0</v>
      </c>
      <c r="G9919" s="7">
        <f t="shared" si="1777"/>
        <v>0</v>
      </c>
      <c r="H9919" s="7">
        <f t="shared" si="1778"/>
        <v>0</v>
      </c>
      <c r="I9919" s="7">
        <f t="shared" si="1779"/>
        <v>0</v>
      </c>
      <c r="J9919" s="7">
        <f t="shared" si="1780"/>
        <v>0</v>
      </c>
      <c r="K9919" s="8" t="e">
        <f t="shared" si="1781"/>
        <v>#N/A</v>
      </c>
      <c r="L9919" s="7" t="e">
        <f t="shared" si="1782"/>
        <v>#N/A</v>
      </c>
      <c r="M9919" s="8" t="e">
        <f t="shared" si="1748"/>
        <v>#N/A</v>
      </c>
      <c r="N9919" s="8" t="e">
        <f t="shared" si="1749"/>
        <v>#N/A</v>
      </c>
    </row>
    <row r="9920" spans="1:14" ht="15.75" customHeight="1" x14ac:dyDescent="0.35">
      <c r="A9920" s="7">
        <f t="shared" si="1772"/>
        <v>0</v>
      </c>
      <c r="B9920" s="7">
        <f t="shared" si="1773"/>
        <v>0</v>
      </c>
      <c r="C9920" s="7">
        <f t="shared" si="1774"/>
        <v>0</v>
      </c>
      <c r="D9920" s="7">
        <f t="shared" si="1775"/>
        <v>0</v>
      </c>
      <c r="E9920" s="7" t="e">
        <f>IF('Report DCM'!$H9920="In-Stream Video","Rich Media display banner",IF('Report DCM'!$I9920&gt;'Report DCM'!$J9920,"Standard",VLOOKUP(CONCATENATE(bd_adtype,"_",bd_creativetype),tabela,2,FALSE)))</f>
        <v>#N/A</v>
      </c>
      <c r="F9920" s="7">
        <f t="shared" si="1776"/>
        <v>0</v>
      </c>
      <c r="G9920" s="7">
        <f t="shared" si="1777"/>
        <v>0</v>
      </c>
      <c r="H9920" s="7">
        <f t="shared" si="1778"/>
        <v>0</v>
      </c>
      <c r="I9920" s="7">
        <f t="shared" si="1779"/>
        <v>0</v>
      </c>
      <c r="J9920" s="7">
        <f t="shared" si="1780"/>
        <v>0</v>
      </c>
      <c r="K9920" s="8" t="e">
        <f t="shared" si="1781"/>
        <v>#N/A</v>
      </c>
      <c r="L9920" s="7" t="e">
        <f t="shared" si="1782"/>
        <v>#N/A</v>
      </c>
      <c r="M9920" s="8" t="e">
        <f t="shared" si="1748"/>
        <v>#N/A</v>
      </c>
      <c r="N9920" s="8" t="e">
        <f t="shared" si="1749"/>
        <v>#N/A</v>
      </c>
    </row>
    <row r="9921" spans="1:14" ht="15.75" customHeight="1" x14ac:dyDescent="0.35">
      <c r="A9921" s="7">
        <f t="shared" si="1772"/>
        <v>0</v>
      </c>
      <c r="B9921" s="7">
        <f t="shared" si="1773"/>
        <v>0</v>
      </c>
      <c r="C9921" s="7">
        <f t="shared" si="1774"/>
        <v>0</v>
      </c>
      <c r="D9921" s="7">
        <f t="shared" si="1775"/>
        <v>0</v>
      </c>
      <c r="E9921" s="7" t="e">
        <f>IF('Report DCM'!$H9921="In-Stream Video","Rich Media display banner",IF('Report DCM'!$I9921&gt;'Report DCM'!$J9921,"Standard",VLOOKUP(CONCATENATE(bd_adtype,"_",bd_creativetype),tabela,2,FALSE)))</f>
        <v>#N/A</v>
      </c>
      <c r="F9921" s="7">
        <f t="shared" si="1776"/>
        <v>0</v>
      </c>
      <c r="G9921" s="7">
        <f t="shared" si="1777"/>
        <v>0</v>
      </c>
      <c r="H9921" s="7">
        <f t="shared" si="1778"/>
        <v>0</v>
      </c>
      <c r="I9921" s="7">
        <f t="shared" si="1779"/>
        <v>0</v>
      </c>
      <c r="J9921" s="7">
        <f t="shared" si="1780"/>
        <v>0</v>
      </c>
      <c r="K9921" s="8" t="e">
        <f t="shared" si="1781"/>
        <v>#N/A</v>
      </c>
      <c r="L9921" s="7" t="e">
        <f t="shared" si="1782"/>
        <v>#N/A</v>
      </c>
      <c r="M9921" s="8" t="e">
        <f t="shared" si="1748"/>
        <v>#N/A</v>
      </c>
      <c r="N9921" s="8" t="e">
        <f t="shared" si="1749"/>
        <v>#N/A</v>
      </c>
    </row>
    <row r="9922" spans="1:14" ht="15.75" customHeight="1" x14ac:dyDescent="0.35">
      <c r="A9922" s="7">
        <f t="shared" ref="A9922:A9985" si="1783">bd_campaign</f>
        <v>0</v>
      </c>
      <c r="B9922" s="7">
        <f t="shared" ref="B9922:B9985" si="1784">bd_site</f>
        <v>0</v>
      </c>
      <c r="C9922" s="7">
        <f t="shared" ref="C9922:C9985" si="1785">bd_placement</f>
        <v>0</v>
      </c>
      <c r="D9922" s="7">
        <f t="shared" ref="D9922:D9985" si="1786">bd_placementID</f>
        <v>0</v>
      </c>
      <c r="E9922" s="7" t="e">
        <f>IF('Report DCM'!$H9922="In-Stream Video","Rich Media display banner",IF('Report DCM'!$I9922&gt;'Report DCM'!$J9922,"Standard",VLOOKUP(CONCATENATE(bd_adtype,"_",bd_creativetype),tabela,2,FALSE)))</f>
        <v>#N/A</v>
      </c>
      <c r="F9922" s="7">
        <f t="shared" ref="F9922:F9985" si="1787">bd_ad</f>
        <v>0</v>
      </c>
      <c r="G9922" s="7">
        <f t="shared" ref="G9922:G9985" si="1788">bd_adid</f>
        <v>0</v>
      </c>
      <c r="H9922" s="7">
        <f t="shared" ref="H9922:H9985" si="1789">bd_creativetype</f>
        <v>0</v>
      </c>
      <c r="I9922" s="7">
        <f t="shared" ref="I9922:I9985" si="1790">bd_impression</f>
        <v>0</v>
      </c>
      <c r="J9922" s="7">
        <f t="shared" ref="J9922:J9985" si="1791">bd_clicks</f>
        <v>0</v>
      </c>
      <c r="K9922" s="8" t="e">
        <f t="shared" ref="K9922:K9985" si="1792">VLOOKUP(E9922,tabela,2,FALSE)</f>
        <v>#N/A</v>
      </c>
      <c r="L9922" s="7" t="e">
        <f t="shared" ref="L9922:L9985" si="1793">VLOOKUP(E9922,tabela,3,FALSE)</f>
        <v>#N/A</v>
      </c>
      <c r="M9922" s="8" t="e">
        <f t="shared" si="1748"/>
        <v>#N/A</v>
      </c>
      <c r="N9922" s="8" t="e">
        <f t="shared" si="1749"/>
        <v>#N/A</v>
      </c>
    </row>
    <row r="9923" spans="1:14" ht="15.75" customHeight="1" x14ac:dyDescent="0.35">
      <c r="A9923" s="7">
        <f t="shared" si="1783"/>
        <v>0</v>
      </c>
      <c r="B9923" s="7">
        <f t="shared" si="1784"/>
        <v>0</v>
      </c>
      <c r="C9923" s="7">
        <f t="shared" si="1785"/>
        <v>0</v>
      </c>
      <c r="D9923" s="7">
        <f t="shared" si="1786"/>
        <v>0</v>
      </c>
      <c r="E9923" s="7" t="e">
        <f>IF('Report DCM'!$H9923="In-Stream Video","Rich Media display banner",IF('Report DCM'!$I9923&gt;'Report DCM'!$J9923,"Standard",VLOOKUP(CONCATENATE(bd_adtype,"_",bd_creativetype),tabela,2,FALSE)))</f>
        <v>#N/A</v>
      </c>
      <c r="F9923" s="7">
        <f t="shared" si="1787"/>
        <v>0</v>
      </c>
      <c r="G9923" s="7">
        <f t="shared" si="1788"/>
        <v>0</v>
      </c>
      <c r="H9923" s="7">
        <f t="shared" si="1789"/>
        <v>0</v>
      </c>
      <c r="I9923" s="7">
        <f t="shared" si="1790"/>
        <v>0</v>
      </c>
      <c r="J9923" s="7">
        <f t="shared" si="1791"/>
        <v>0</v>
      </c>
      <c r="K9923" s="8" t="e">
        <f t="shared" si="1792"/>
        <v>#N/A</v>
      </c>
      <c r="L9923" s="7" t="e">
        <f t="shared" si="1793"/>
        <v>#N/A</v>
      </c>
      <c r="M9923" s="8" t="e">
        <f t="shared" si="1748"/>
        <v>#N/A</v>
      </c>
      <c r="N9923" s="8" t="e">
        <f t="shared" si="1749"/>
        <v>#N/A</v>
      </c>
    </row>
    <row r="9924" spans="1:14" ht="15.75" customHeight="1" x14ac:dyDescent="0.35">
      <c r="A9924" s="7">
        <f t="shared" si="1783"/>
        <v>0</v>
      </c>
      <c r="B9924" s="7">
        <f t="shared" si="1784"/>
        <v>0</v>
      </c>
      <c r="C9924" s="7">
        <f t="shared" si="1785"/>
        <v>0</v>
      </c>
      <c r="D9924" s="7">
        <f t="shared" si="1786"/>
        <v>0</v>
      </c>
      <c r="E9924" s="7" t="e">
        <f>IF('Report DCM'!$H9924="In-Stream Video","Rich Media display banner",IF('Report DCM'!$I9924&gt;'Report DCM'!$J9924,"Standard",VLOOKUP(CONCATENATE(bd_adtype,"_",bd_creativetype),tabela,2,FALSE)))</f>
        <v>#N/A</v>
      </c>
      <c r="F9924" s="7">
        <f t="shared" si="1787"/>
        <v>0</v>
      </c>
      <c r="G9924" s="7">
        <f t="shared" si="1788"/>
        <v>0</v>
      </c>
      <c r="H9924" s="7">
        <f t="shared" si="1789"/>
        <v>0</v>
      </c>
      <c r="I9924" s="7">
        <f t="shared" si="1790"/>
        <v>0</v>
      </c>
      <c r="J9924" s="7">
        <f t="shared" si="1791"/>
        <v>0</v>
      </c>
      <c r="K9924" s="8" t="e">
        <f t="shared" si="1792"/>
        <v>#N/A</v>
      </c>
      <c r="L9924" s="7" t="e">
        <f t="shared" si="1793"/>
        <v>#N/A</v>
      </c>
      <c r="M9924" s="8" t="e">
        <f t="shared" si="1748"/>
        <v>#N/A</v>
      </c>
      <c r="N9924" s="8" t="e">
        <f t="shared" si="1749"/>
        <v>#N/A</v>
      </c>
    </row>
    <row r="9925" spans="1:14" ht="15.75" customHeight="1" x14ac:dyDescent="0.35">
      <c r="A9925" s="7">
        <f t="shared" si="1783"/>
        <v>0</v>
      </c>
      <c r="B9925" s="7">
        <f t="shared" si="1784"/>
        <v>0</v>
      </c>
      <c r="C9925" s="7">
        <f t="shared" si="1785"/>
        <v>0</v>
      </c>
      <c r="D9925" s="7">
        <f t="shared" si="1786"/>
        <v>0</v>
      </c>
      <c r="E9925" s="7" t="e">
        <f>IF('Report DCM'!$H9925="In-Stream Video","Rich Media display banner",IF('Report DCM'!$I9925&gt;'Report DCM'!$J9925,"Standard",VLOOKUP(CONCATENATE(bd_adtype,"_",bd_creativetype),tabela,2,FALSE)))</f>
        <v>#N/A</v>
      </c>
      <c r="F9925" s="7">
        <f t="shared" si="1787"/>
        <v>0</v>
      </c>
      <c r="G9925" s="7">
        <f t="shared" si="1788"/>
        <v>0</v>
      </c>
      <c r="H9925" s="7">
        <f t="shared" si="1789"/>
        <v>0</v>
      </c>
      <c r="I9925" s="7">
        <f t="shared" si="1790"/>
        <v>0</v>
      </c>
      <c r="J9925" s="7">
        <f t="shared" si="1791"/>
        <v>0</v>
      </c>
      <c r="K9925" s="8" t="e">
        <f t="shared" si="1792"/>
        <v>#N/A</v>
      </c>
      <c r="L9925" s="7" t="e">
        <f t="shared" si="1793"/>
        <v>#N/A</v>
      </c>
      <c r="M9925" s="8" t="e">
        <f t="shared" si="1748"/>
        <v>#N/A</v>
      </c>
      <c r="N9925" s="8" t="e">
        <f t="shared" si="1749"/>
        <v>#N/A</v>
      </c>
    </row>
    <row r="9926" spans="1:14" ht="15.75" customHeight="1" x14ac:dyDescent="0.35">
      <c r="A9926" s="7">
        <f t="shared" si="1783"/>
        <v>0</v>
      </c>
      <c r="B9926" s="7">
        <f t="shared" si="1784"/>
        <v>0</v>
      </c>
      <c r="C9926" s="7">
        <f t="shared" si="1785"/>
        <v>0</v>
      </c>
      <c r="D9926" s="7">
        <f t="shared" si="1786"/>
        <v>0</v>
      </c>
      <c r="E9926" s="7" t="e">
        <f>IF('Report DCM'!$H9926="In-Stream Video","Rich Media display banner",IF('Report DCM'!$I9926&gt;'Report DCM'!$J9926,"Standard",VLOOKUP(CONCATENATE(bd_adtype,"_",bd_creativetype),tabela,2,FALSE)))</f>
        <v>#N/A</v>
      </c>
      <c r="F9926" s="7">
        <f t="shared" si="1787"/>
        <v>0</v>
      </c>
      <c r="G9926" s="7">
        <f t="shared" si="1788"/>
        <v>0</v>
      </c>
      <c r="H9926" s="7">
        <f t="shared" si="1789"/>
        <v>0</v>
      </c>
      <c r="I9926" s="7">
        <f t="shared" si="1790"/>
        <v>0</v>
      </c>
      <c r="J9926" s="7">
        <f t="shared" si="1791"/>
        <v>0</v>
      </c>
      <c r="K9926" s="8" t="e">
        <f t="shared" si="1792"/>
        <v>#N/A</v>
      </c>
      <c r="L9926" s="7" t="e">
        <f t="shared" si="1793"/>
        <v>#N/A</v>
      </c>
      <c r="M9926" s="8" t="e">
        <f t="shared" si="1748"/>
        <v>#N/A</v>
      </c>
      <c r="N9926" s="8" t="e">
        <f t="shared" si="1749"/>
        <v>#N/A</v>
      </c>
    </row>
    <row r="9927" spans="1:14" ht="15.75" customHeight="1" x14ac:dyDescent="0.35">
      <c r="A9927" s="7">
        <f t="shared" si="1783"/>
        <v>0</v>
      </c>
      <c r="B9927" s="7">
        <f t="shared" si="1784"/>
        <v>0</v>
      </c>
      <c r="C9927" s="7">
        <f t="shared" si="1785"/>
        <v>0</v>
      </c>
      <c r="D9927" s="7">
        <f t="shared" si="1786"/>
        <v>0</v>
      </c>
      <c r="E9927" s="7" t="e">
        <f>IF('Report DCM'!$H9927="In-Stream Video","Rich Media display banner",IF('Report DCM'!$I9927&gt;'Report DCM'!$J9927,"Standard",VLOOKUP(CONCATENATE(bd_adtype,"_",bd_creativetype),tabela,2,FALSE)))</f>
        <v>#N/A</v>
      </c>
      <c r="F9927" s="7">
        <f t="shared" si="1787"/>
        <v>0</v>
      </c>
      <c r="G9927" s="7">
        <f t="shared" si="1788"/>
        <v>0</v>
      </c>
      <c r="H9927" s="7">
        <f t="shared" si="1789"/>
        <v>0</v>
      </c>
      <c r="I9927" s="7">
        <f t="shared" si="1790"/>
        <v>0</v>
      </c>
      <c r="J9927" s="7">
        <f t="shared" si="1791"/>
        <v>0</v>
      </c>
      <c r="K9927" s="8" t="e">
        <f t="shared" si="1792"/>
        <v>#N/A</v>
      </c>
      <c r="L9927" s="7" t="e">
        <f t="shared" si="1793"/>
        <v>#N/A</v>
      </c>
      <c r="M9927" s="8" t="e">
        <f t="shared" si="1748"/>
        <v>#N/A</v>
      </c>
      <c r="N9927" s="8" t="e">
        <f t="shared" si="1749"/>
        <v>#N/A</v>
      </c>
    </row>
    <row r="9928" spans="1:14" ht="15.75" customHeight="1" x14ac:dyDescent="0.35">
      <c r="A9928" s="7">
        <f t="shared" si="1783"/>
        <v>0</v>
      </c>
      <c r="B9928" s="7">
        <f t="shared" si="1784"/>
        <v>0</v>
      </c>
      <c r="C9928" s="7">
        <f t="shared" si="1785"/>
        <v>0</v>
      </c>
      <c r="D9928" s="7">
        <f t="shared" si="1786"/>
        <v>0</v>
      </c>
      <c r="E9928" s="7" t="e">
        <f>IF('Report DCM'!$H9928="In-Stream Video","Rich Media display banner",IF('Report DCM'!$I9928&gt;'Report DCM'!$J9928,"Standard",VLOOKUP(CONCATENATE(bd_adtype,"_",bd_creativetype),tabela,2,FALSE)))</f>
        <v>#N/A</v>
      </c>
      <c r="F9928" s="7">
        <f t="shared" si="1787"/>
        <v>0</v>
      </c>
      <c r="G9928" s="7">
        <f t="shared" si="1788"/>
        <v>0</v>
      </c>
      <c r="H9928" s="7">
        <f t="shared" si="1789"/>
        <v>0</v>
      </c>
      <c r="I9928" s="7">
        <f t="shared" si="1790"/>
        <v>0</v>
      </c>
      <c r="J9928" s="7">
        <f t="shared" si="1791"/>
        <v>0</v>
      </c>
      <c r="K9928" s="8" t="e">
        <f t="shared" si="1792"/>
        <v>#N/A</v>
      </c>
      <c r="L9928" s="7" t="e">
        <f t="shared" si="1793"/>
        <v>#N/A</v>
      </c>
      <c r="M9928" s="8" t="e">
        <f t="shared" si="1748"/>
        <v>#N/A</v>
      </c>
      <c r="N9928" s="8" t="e">
        <f t="shared" si="1749"/>
        <v>#N/A</v>
      </c>
    </row>
    <row r="9929" spans="1:14" ht="15.75" customHeight="1" x14ac:dyDescent="0.35">
      <c r="A9929" s="7">
        <f t="shared" si="1783"/>
        <v>0</v>
      </c>
      <c r="B9929" s="7">
        <f t="shared" si="1784"/>
        <v>0</v>
      </c>
      <c r="C9929" s="7">
        <f t="shared" si="1785"/>
        <v>0</v>
      </c>
      <c r="D9929" s="7">
        <f t="shared" si="1786"/>
        <v>0</v>
      </c>
      <c r="E9929" s="7" t="e">
        <f>IF('Report DCM'!$H9929="In-Stream Video","Rich Media display banner",IF('Report DCM'!$I9929&gt;'Report DCM'!$J9929,"Standard",VLOOKUP(CONCATENATE(bd_adtype,"_",bd_creativetype),tabela,2,FALSE)))</f>
        <v>#N/A</v>
      </c>
      <c r="F9929" s="7">
        <f t="shared" si="1787"/>
        <v>0</v>
      </c>
      <c r="G9929" s="7">
        <f t="shared" si="1788"/>
        <v>0</v>
      </c>
      <c r="H9929" s="7">
        <f t="shared" si="1789"/>
        <v>0</v>
      </c>
      <c r="I9929" s="7">
        <f t="shared" si="1790"/>
        <v>0</v>
      </c>
      <c r="J9929" s="7">
        <f t="shared" si="1791"/>
        <v>0</v>
      </c>
      <c r="K9929" s="8" t="e">
        <f t="shared" si="1792"/>
        <v>#N/A</v>
      </c>
      <c r="L9929" s="7" t="e">
        <f t="shared" si="1793"/>
        <v>#N/A</v>
      </c>
      <c r="M9929" s="8" t="e">
        <f t="shared" si="1748"/>
        <v>#N/A</v>
      </c>
      <c r="N9929" s="8" t="e">
        <f t="shared" si="1749"/>
        <v>#N/A</v>
      </c>
    </row>
    <row r="9930" spans="1:14" ht="15.75" customHeight="1" x14ac:dyDescent="0.35">
      <c r="A9930" s="7">
        <f t="shared" si="1783"/>
        <v>0</v>
      </c>
      <c r="B9930" s="7">
        <f t="shared" si="1784"/>
        <v>0</v>
      </c>
      <c r="C9930" s="7">
        <f t="shared" si="1785"/>
        <v>0</v>
      </c>
      <c r="D9930" s="7">
        <f t="shared" si="1786"/>
        <v>0</v>
      </c>
      <c r="E9930" s="7" t="e">
        <f>IF('Report DCM'!$H9930="In-Stream Video","Rich Media display banner",IF('Report DCM'!$I9930&gt;'Report DCM'!$J9930,"Standard",VLOOKUP(CONCATENATE(bd_adtype,"_",bd_creativetype),tabela,2,FALSE)))</f>
        <v>#N/A</v>
      </c>
      <c r="F9930" s="7">
        <f t="shared" si="1787"/>
        <v>0</v>
      </c>
      <c r="G9930" s="7">
        <f t="shared" si="1788"/>
        <v>0</v>
      </c>
      <c r="H9930" s="7">
        <f t="shared" si="1789"/>
        <v>0</v>
      </c>
      <c r="I9930" s="7">
        <f t="shared" si="1790"/>
        <v>0</v>
      </c>
      <c r="J9930" s="7">
        <f t="shared" si="1791"/>
        <v>0</v>
      </c>
      <c r="K9930" s="8" t="e">
        <f t="shared" si="1792"/>
        <v>#N/A</v>
      </c>
      <c r="L9930" s="7" t="e">
        <f t="shared" si="1793"/>
        <v>#N/A</v>
      </c>
      <c r="M9930" s="8" t="e">
        <f t="shared" si="1748"/>
        <v>#N/A</v>
      </c>
      <c r="N9930" s="8" t="e">
        <f t="shared" si="1749"/>
        <v>#N/A</v>
      </c>
    </row>
    <row r="9931" spans="1:14" ht="15.75" customHeight="1" x14ac:dyDescent="0.35">
      <c r="A9931" s="7">
        <f t="shared" si="1783"/>
        <v>0</v>
      </c>
      <c r="B9931" s="7">
        <f t="shared" si="1784"/>
        <v>0</v>
      </c>
      <c r="C9931" s="7">
        <f t="shared" si="1785"/>
        <v>0</v>
      </c>
      <c r="D9931" s="7">
        <f t="shared" si="1786"/>
        <v>0</v>
      </c>
      <c r="E9931" s="7" t="e">
        <f>IF('Report DCM'!$H9931="In-Stream Video","Rich Media display banner",IF('Report DCM'!$I9931&gt;'Report DCM'!$J9931,"Standard",VLOOKUP(CONCATENATE(bd_adtype,"_",bd_creativetype),tabela,2,FALSE)))</f>
        <v>#N/A</v>
      </c>
      <c r="F9931" s="7">
        <f t="shared" si="1787"/>
        <v>0</v>
      </c>
      <c r="G9931" s="7">
        <f t="shared" si="1788"/>
        <v>0</v>
      </c>
      <c r="H9931" s="7">
        <f t="shared" si="1789"/>
        <v>0</v>
      </c>
      <c r="I9931" s="7">
        <f t="shared" si="1790"/>
        <v>0</v>
      </c>
      <c r="J9931" s="7">
        <f t="shared" si="1791"/>
        <v>0</v>
      </c>
      <c r="K9931" s="8" t="e">
        <f t="shared" si="1792"/>
        <v>#N/A</v>
      </c>
      <c r="L9931" s="7" t="e">
        <f t="shared" si="1793"/>
        <v>#N/A</v>
      </c>
      <c r="M9931" s="8" t="e">
        <f t="shared" si="1748"/>
        <v>#N/A</v>
      </c>
      <c r="N9931" s="8" t="e">
        <f t="shared" si="1749"/>
        <v>#N/A</v>
      </c>
    </row>
    <row r="9932" spans="1:14" ht="15.75" customHeight="1" x14ac:dyDescent="0.35">
      <c r="A9932" s="7">
        <f t="shared" si="1783"/>
        <v>0</v>
      </c>
      <c r="B9932" s="7">
        <f t="shared" si="1784"/>
        <v>0</v>
      </c>
      <c r="C9932" s="7">
        <f t="shared" si="1785"/>
        <v>0</v>
      </c>
      <c r="D9932" s="7">
        <f t="shared" si="1786"/>
        <v>0</v>
      </c>
      <c r="E9932" s="7" t="e">
        <f>IF('Report DCM'!$H9932="In-Stream Video","Rich Media display banner",IF('Report DCM'!$I9932&gt;'Report DCM'!$J9932,"Standard",VLOOKUP(CONCATENATE(bd_adtype,"_",bd_creativetype),tabela,2,FALSE)))</f>
        <v>#N/A</v>
      </c>
      <c r="F9932" s="7">
        <f t="shared" si="1787"/>
        <v>0</v>
      </c>
      <c r="G9932" s="7">
        <f t="shared" si="1788"/>
        <v>0</v>
      </c>
      <c r="H9932" s="7">
        <f t="shared" si="1789"/>
        <v>0</v>
      </c>
      <c r="I9932" s="7">
        <f t="shared" si="1790"/>
        <v>0</v>
      </c>
      <c r="J9932" s="7">
        <f t="shared" si="1791"/>
        <v>0</v>
      </c>
      <c r="K9932" s="8" t="e">
        <f t="shared" si="1792"/>
        <v>#N/A</v>
      </c>
      <c r="L9932" s="7" t="e">
        <f t="shared" si="1793"/>
        <v>#N/A</v>
      </c>
      <c r="M9932" s="8" t="e">
        <f t="shared" si="1748"/>
        <v>#N/A</v>
      </c>
      <c r="N9932" s="8" t="e">
        <f t="shared" si="1749"/>
        <v>#N/A</v>
      </c>
    </row>
    <row r="9933" spans="1:14" ht="15.75" customHeight="1" x14ac:dyDescent="0.35">
      <c r="A9933" s="7">
        <f t="shared" si="1783"/>
        <v>0</v>
      </c>
      <c r="B9933" s="7">
        <f t="shared" si="1784"/>
        <v>0</v>
      </c>
      <c r="C9933" s="7">
        <f t="shared" si="1785"/>
        <v>0</v>
      </c>
      <c r="D9933" s="7">
        <f t="shared" si="1786"/>
        <v>0</v>
      </c>
      <c r="E9933" s="7" t="e">
        <f>IF('Report DCM'!$H9933="In-Stream Video","Rich Media display banner",IF('Report DCM'!$I9933&gt;'Report DCM'!$J9933,"Standard",VLOOKUP(CONCATENATE(bd_adtype,"_",bd_creativetype),tabela,2,FALSE)))</f>
        <v>#N/A</v>
      </c>
      <c r="F9933" s="7">
        <f t="shared" si="1787"/>
        <v>0</v>
      </c>
      <c r="G9933" s="7">
        <f t="shared" si="1788"/>
        <v>0</v>
      </c>
      <c r="H9933" s="7">
        <f t="shared" si="1789"/>
        <v>0</v>
      </c>
      <c r="I9933" s="7">
        <f t="shared" si="1790"/>
        <v>0</v>
      </c>
      <c r="J9933" s="7">
        <f t="shared" si="1791"/>
        <v>0</v>
      </c>
      <c r="K9933" s="8" t="e">
        <f t="shared" si="1792"/>
        <v>#N/A</v>
      </c>
      <c r="L9933" s="7" t="e">
        <f t="shared" si="1793"/>
        <v>#N/A</v>
      </c>
      <c r="M9933" s="8" t="e">
        <f t="shared" si="1748"/>
        <v>#N/A</v>
      </c>
      <c r="N9933" s="8" t="e">
        <f t="shared" si="1749"/>
        <v>#N/A</v>
      </c>
    </row>
    <row r="9934" spans="1:14" ht="15.75" customHeight="1" x14ac:dyDescent="0.35">
      <c r="A9934" s="7">
        <f t="shared" si="1783"/>
        <v>0</v>
      </c>
      <c r="B9934" s="7">
        <f t="shared" si="1784"/>
        <v>0</v>
      </c>
      <c r="C9934" s="7">
        <f t="shared" si="1785"/>
        <v>0</v>
      </c>
      <c r="D9934" s="7">
        <f t="shared" si="1786"/>
        <v>0</v>
      </c>
      <c r="E9934" s="7" t="e">
        <f>IF('Report DCM'!$H9934="In-Stream Video","Rich Media display banner",IF('Report DCM'!$I9934&gt;'Report DCM'!$J9934,"Standard",VLOOKUP(CONCATENATE(bd_adtype,"_",bd_creativetype),tabela,2,FALSE)))</f>
        <v>#N/A</v>
      </c>
      <c r="F9934" s="7">
        <f t="shared" si="1787"/>
        <v>0</v>
      </c>
      <c r="G9934" s="7">
        <f t="shared" si="1788"/>
        <v>0</v>
      </c>
      <c r="H9934" s="7">
        <f t="shared" si="1789"/>
        <v>0</v>
      </c>
      <c r="I9934" s="7">
        <f t="shared" si="1790"/>
        <v>0</v>
      </c>
      <c r="J9934" s="7">
        <f t="shared" si="1791"/>
        <v>0</v>
      </c>
      <c r="K9934" s="8" t="e">
        <f t="shared" si="1792"/>
        <v>#N/A</v>
      </c>
      <c r="L9934" s="7" t="e">
        <f t="shared" si="1793"/>
        <v>#N/A</v>
      </c>
      <c r="M9934" s="8" t="e">
        <f t="shared" si="1748"/>
        <v>#N/A</v>
      </c>
      <c r="N9934" s="8" t="e">
        <f t="shared" si="1749"/>
        <v>#N/A</v>
      </c>
    </row>
    <row r="9935" spans="1:14" ht="15.75" customHeight="1" x14ac:dyDescent="0.35">
      <c r="A9935" s="7">
        <f t="shared" si="1783"/>
        <v>0</v>
      </c>
      <c r="B9935" s="7">
        <f t="shared" si="1784"/>
        <v>0</v>
      </c>
      <c r="C9935" s="7">
        <f t="shared" si="1785"/>
        <v>0</v>
      </c>
      <c r="D9935" s="7">
        <f t="shared" si="1786"/>
        <v>0</v>
      </c>
      <c r="E9935" s="7" t="e">
        <f>IF('Report DCM'!$H9935="In-Stream Video","Rich Media display banner",IF('Report DCM'!$I9935&gt;'Report DCM'!$J9935,"Standard",VLOOKUP(CONCATENATE(bd_adtype,"_",bd_creativetype),tabela,2,FALSE)))</f>
        <v>#N/A</v>
      </c>
      <c r="F9935" s="7">
        <f t="shared" si="1787"/>
        <v>0</v>
      </c>
      <c r="G9935" s="7">
        <f t="shared" si="1788"/>
        <v>0</v>
      </c>
      <c r="H9935" s="7">
        <f t="shared" si="1789"/>
        <v>0</v>
      </c>
      <c r="I9935" s="7">
        <f t="shared" si="1790"/>
        <v>0</v>
      </c>
      <c r="J9935" s="7">
        <f t="shared" si="1791"/>
        <v>0</v>
      </c>
      <c r="K9935" s="8" t="e">
        <f t="shared" si="1792"/>
        <v>#N/A</v>
      </c>
      <c r="L9935" s="7" t="e">
        <f t="shared" si="1793"/>
        <v>#N/A</v>
      </c>
      <c r="M9935" s="8" t="e">
        <f t="shared" si="1748"/>
        <v>#N/A</v>
      </c>
      <c r="N9935" s="8" t="e">
        <f t="shared" si="1749"/>
        <v>#N/A</v>
      </c>
    </row>
    <row r="9936" spans="1:14" ht="15.75" customHeight="1" x14ac:dyDescent="0.35">
      <c r="A9936" s="7">
        <f t="shared" si="1783"/>
        <v>0</v>
      </c>
      <c r="B9936" s="7">
        <f t="shared" si="1784"/>
        <v>0</v>
      </c>
      <c r="C9936" s="7">
        <f t="shared" si="1785"/>
        <v>0</v>
      </c>
      <c r="D9936" s="7">
        <f t="shared" si="1786"/>
        <v>0</v>
      </c>
      <c r="E9936" s="7" t="e">
        <f>IF('Report DCM'!$H9936="In-Stream Video","Rich Media display banner",IF('Report DCM'!$I9936&gt;'Report DCM'!$J9936,"Standard",VLOOKUP(CONCATENATE(bd_adtype,"_",bd_creativetype),tabela,2,FALSE)))</f>
        <v>#N/A</v>
      </c>
      <c r="F9936" s="7">
        <f t="shared" si="1787"/>
        <v>0</v>
      </c>
      <c r="G9936" s="7">
        <f t="shared" si="1788"/>
        <v>0</v>
      </c>
      <c r="H9936" s="7">
        <f t="shared" si="1789"/>
        <v>0</v>
      </c>
      <c r="I9936" s="7">
        <f t="shared" si="1790"/>
        <v>0</v>
      </c>
      <c r="J9936" s="7">
        <f t="shared" si="1791"/>
        <v>0</v>
      </c>
      <c r="K9936" s="8" t="e">
        <f t="shared" si="1792"/>
        <v>#N/A</v>
      </c>
      <c r="L9936" s="7" t="e">
        <f t="shared" si="1793"/>
        <v>#N/A</v>
      </c>
      <c r="M9936" s="8" t="e">
        <f t="shared" si="1748"/>
        <v>#N/A</v>
      </c>
      <c r="N9936" s="8" t="e">
        <f t="shared" si="1749"/>
        <v>#N/A</v>
      </c>
    </row>
    <row r="9937" spans="1:14" ht="15.75" customHeight="1" x14ac:dyDescent="0.35">
      <c r="A9937" s="7">
        <f t="shared" si="1783"/>
        <v>0</v>
      </c>
      <c r="B9937" s="7">
        <f t="shared" si="1784"/>
        <v>0</v>
      </c>
      <c r="C9937" s="7">
        <f t="shared" si="1785"/>
        <v>0</v>
      </c>
      <c r="D9937" s="7">
        <f t="shared" si="1786"/>
        <v>0</v>
      </c>
      <c r="E9937" s="7" t="e">
        <f>IF('Report DCM'!$H9937="In-Stream Video","Rich Media display banner",IF('Report DCM'!$I9937&gt;'Report DCM'!$J9937,"Standard",VLOOKUP(CONCATENATE(bd_adtype,"_",bd_creativetype),tabela,2,FALSE)))</f>
        <v>#N/A</v>
      </c>
      <c r="F9937" s="7">
        <f t="shared" si="1787"/>
        <v>0</v>
      </c>
      <c r="G9937" s="7">
        <f t="shared" si="1788"/>
        <v>0</v>
      </c>
      <c r="H9937" s="7">
        <f t="shared" si="1789"/>
        <v>0</v>
      </c>
      <c r="I9937" s="7">
        <f t="shared" si="1790"/>
        <v>0</v>
      </c>
      <c r="J9937" s="7">
        <f t="shared" si="1791"/>
        <v>0</v>
      </c>
      <c r="K9937" s="8" t="e">
        <f t="shared" si="1792"/>
        <v>#N/A</v>
      </c>
      <c r="L9937" s="7" t="e">
        <f t="shared" si="1793"/>
        <v>#N/A</v>
      </c>
      <c r="M9937" s="8" t="e">
        <f t="shared" si="1748"/>
        <v>#N/A</v>
      </c>
      <c r="N9937" s="8" t="e">
        <f t="shared" si="1749"/>
        <v>#N/A</v>
      </c>
    </row>
    <row r="9938" spans="1:14" ht="15.75" customHeight="1" x14ac:dyDescent="0.35">
      <c r="A9938" s="7">
        <f t="shared" si="1783"/>
        <v>0</v>
      </c>
      <c r="B9938" s="7">
        <f t="shared" si="1784"/>
        <v>0</v>
      </c>
      <c r="C9938" s="7">
        <f t="shared" si="1785"/>
        <v>0</v>
      </c>
      <c r="D9938" s="7">
        <f t="shared" si="1786"/>
        <v>0</v>
      </c>
      <c r="E9938" s="7" t="e">
        <f>IF('Report DCM'!$H9938="In-Stream Video","Rich Media display banner",IF('Report DCM'!$I9938&gt;'Report DCM'!$J9938,"Standard",VLOOKUP(CONCATENATE(bd_adtype,"_",bd_creativetype),tabela,2,FALSE)))</f>
        <v>#N/A</v>
      </c>
      <c r="F9938" s="7">
        <f t="shared" si="1787"/>
        <v>0</v>
      </c>
      <c r="G9938" s="7">
        <f t="shared" si="1788"/>
        <v>0</v>
      </c>
      <c r="H9938" s="7">
        <f t="shared" si="1789"/>
        <v>0</v>
      </c>
      <c r="I9938" s="7">
        <f t="shared" si="1790"/>
        <v>0</v>
      </c>
      <c r="J9938" s="7">
        <f t="shared" si="1791"/>
        <v>0</v>
      </c>
      <c r="K9938" s="8" t="e">
        <f t="shared" si="1792"/>
        <v>#N/A</v>
      </c>
      <c r="L9938" s="7" t="e">
        <f t="shared" si="1793"/>
        <v>#N/A</v>
      </c>
      <c r="M9938" s="8" t="e">
        <f t="shared" si="1748"/>
        <v>#N/A</v>
      </c>
      <c r="N9938" s="8" t="e">
        <f t="shared" si="1749"/>
        <v>#N/A</v>
      </c>
    </row>
    <row r="9939" spans="1:14" ht="15.75" customHeight="1" x14ac:dyDescent="0.35">
      <c r="A9939" s="7">
        <f t="shared" si="1783"/>
        <v>0</v>
      </c>
      <c r="B9939" s="7">
        <f t="shared" si="1784"/>
        <v>0</v>
      </c>
      <c r="C9939" s="7">
        <f t="shared" si="1785"/>
        <v>0</v>
      </c>
      <c r="D9939" s="7">
        <f t="shared" si="1786"/>
        <v>0</v>
      </c>
      <c r="E9939" s="7" t="e">
        <f>IF('Report DCM'!$H9939="In-Stream Video","Rich Media display banner",IF('Report DCM'!$I9939&gt;'Report DCM'!$J9939,"Standard",VLOOKUP(CONCATENATE(bd_adtype,"_",bd_creativetype),tabela,2,FALSE)))</f>
        <v>#N/A</v>
      </c>
      <c r="F9939" s="7">
        <f t="shared" si="1787"/>
        <v>0</v>
      </c>
      <c r="G9939" s="7">
        <f t="shared" si="1788"/>
        <v>0</v>
      </c>
      <c r="H9939" s="7">
        <f t="shared" si="1789"/>
        <v>0</v>
      </c>
      <c r="I9939" s="7">
        <f t="shared" si="1790"/>
        <v>0</v>
      </c>
      <c r="J9939" s="7">
        <f t="shared" si="1791"/>
        <v>0</v>
      </c>
      <c r="K9939" s="8" t="e">
        <f t="shared" si="1792"/>
        <v>#N/A</v>
      </c>
      <c r="L9939" s="7" t="e">
        <f t="shared" si="1793"/>
        <v>#N/A</v>
      </c>
      <c r="M9939" s="8" t="e">
        <f t="shared" si="1748"/>
        <v>#N/A</v>
      </c>
      <c r="N9939" s="8" t="e">
        <f t="shared" si="1749"/>
        <v>#N/A</v>
      </c>
    </row>
    <row r="9940" spans="1:14" ht="15.75" customHeight="1" x14ac:dyDescent="0.35">
      <c r="A9940" s="7">
        <f t="shared" si="1783"/>
        <v>0</v>
      </c>
      <c r="B9940" s="7">
        <f t="shared" si="1784"/>
        <v>0</v>
      </c>
      <c r="C9940" s="7">
        <f t="shared" si="1785"/>
        <v>0</v>
      </c>
      <c r="D9940" s="7">
        <f t="shared" si="1786"/>
        <v>0</v>
      </c>
      <c r="E9940" s="7" t="e">
        <f>IF('Report DCM'!$H9940="In-Stream Video","Rich Media display banner",IF('Report DCM'!$I9940&gt;'Report DCM'!$J9940,"Standard",VLOOKUP(CONCATENATE(bd_adtype,"_",bd_creativetype),tabela,2,FALSE)))</f>
        <v>#N/A</v>
      </c>
      <c r="F9940" s="7">
        <f t="shared" si="1787"/>
        <v>0</v>
      </c>
      <c r="G9940" s="7">
        <f t="shared" si="1788"/>
        <v>0</v>
      </c>
      <c r="H9940" s="7">
        <f t="shared" si="1789"/>
        <v>0</v>
      </c>
      <c r="I9940" s="7">
        <f t="shared" si="1790"/>
        <v>0</v>
      </c>
      <c r="J9940" s="7">
        <f t="shared" si="1791"/>
        <v>0</v>
      </c>
      <c r="K9940" s="8" t="e">
        <f t="shared" si="1792"/>
        <v>#N/A</v>
      </c>
      <c r="L9940" s="7" t="e">
        <f t="shared" si="1793"/>
        <v>#N/A</v>
      </c>
      <c r="M9940" s="8" t="e">
        <f t="shared" si="1748"/>
        <v>#N/A</v>
      </c>
      <c r="N9940" s="8" t="e">
        <f t="shared" si="1749"/>
        <v>#N/A</v>
      </c>
    </row>
    <row r="9941" spans="1:14" ht="15.75" customHeight="1" x14ac:dyDescent="0.35">
      <c r="A9941" s="7">
        <f t="shared" si="1783"/>
        <v>0</v>
      </c>
      <c r="B9941" s="7">
        <f t="shared" si="1784"/>
        <v>0</v>
      </c>
      <c r="C9941" s="7">
        <f t="shared" si="1785"/>
        <v>0</v>
      </c>
      <c r="D9941" s="7">
        <f t="shared" si="1786"/>
        <v>0</v>
      </c>
      <c r="E9941" s="7" t="e">
        <f>IF('Report DCM'!$H9941="In-Stream Video","Rich Media display banner",IF('Report DCM'!$I9941&gt;'Report DCM'!$J9941,"Standard",VLOOKUP(CONCATENATE(bd_adtype,"_",bd_creativetype),tabela,2,FALSE)))</f>
        <v>#N/A</v>
      </c>
      <c r="F9941" s="7">
        <f t="shared" si="1787"/>
        <v>0</v>
      </c>
      <c r="G9941" s="7">
        <f t="shared" si="1788"/>
        <v>0</v>
      </c>
      <c r="H9941" s="7">
        <f t="shared" si="1789"/>
        <v>0</v>
      </c>
      <c r="I9941" s="7">
        <f t="shared" si="1790"/>
        <v>0</v>
      </c>
      <c r="J9941" s="7">
        <f t="shared" si="1791"/>
        <v>0</v>
      </c>
      <c r="K9941" s="8" t="e">
        <f t="shared" si="1792"/>
        <v>#N/A</v>
      </c>
      <c r="L9941" s="7" t="e">
        <f t="shared" si="1793"/>
        <v>#N/A</v>
      </c>
      <c r="M9941" s="8" t="e">
        <f t="shared" si="1748"/>
        <v>#N/A</v>
      </c>
      <c r="N9941" s="8" t="e">
        <f t="shared" si="1749"/>
        <v>#N/A</v>
      </c>
    </row>
    <row r="9942" spans="1:14" ht="15.75" customHeight="1" x14ac:dyDescent="0.35">
      <c r="A9942" s="7">
        <f t="shared" si="1783"/>
        <v>0</v>
      </c>
      <c r="B9942" s="7">
        <f t="shared" si="1784"/>
        <v>0</v>
      </c>
      <c r="C9942" s="7">
        <f t="shared" si="1785"/>
        <v>0</v>
      </c>
      <c r="D9942" s="7">
        <f t="shared" si="1786"/>
        <v>0</v>
      </c>
      <c r="E9942" s="7" t="e">
        <f>IF('Report DCM'!$H9942="In-Stream Video","Rich Media display banner",IF('Report DCM'!$I9942&gt;'Report DCM'!$J9942,"Standard",VLOOKUP(CONCATENATE(bd_adtype,"_",bd_creativetype),tabela,2,FALSE)))</f>
        <v>#N/A</v>
      </c>
      <c r="F9942" s="7">
        <f t="shared" si="1787"/>
        <v>0</v>
      </c>
      <c r="G9942" s="7">
        <f t="shared" si="1788"/>
        <v>0</v>
      </c>
      <c r="H9942" s="7">
        <f t="shared" si="1789"/>
        <v>0</v>
      </c>
      <c r="I9942" s="7">
        <f t="shared" si="1790"/>
        <v>0</v>
      </c>
      <c r="J9942" s="7">
        <f t="shared" si="1791"/>
        <v>0</v>
      </c>
      <c r="K9942" s="8" t="e">
        <f t="shared" si="1792"/>
        <v>#N/A</v>
      </c>
      <c r="L9942" s="7" t="e">
        <f t="shared" si="1793"/>
        <v>#N/A</v>
      </c>
      <c r="M9942" s="8" t="e">
        <f t="shared" si="1748"/>
        <v>#N/A</v>
      </c>
      <c r="N9942" s="8" t="e">
        <f t="shared" si="1749"/>
        <v>#N/A</v>
      </c>
    </row>
    <row r="9943" spans="1:14" ht="15.75" customHeight="1" x14ac:dyDescent="0.35">
      <c r="A9943" s="7">
        <f t="shared" si="1783"/>
        <v>0</v>
      </c>
      <c r="B9943" s="7">
        <f t="shared" si="1784"/>
        <v>0</v>
      </c>
      <c r="C9943" s="7">
        <f t="shared" si="1785"/>
        <v>0</v>
      </c>
      <c r="D9943" s="7">
        <f t="shared" si="1786"/>
        <v>0</v>
      </c>
      <c r="E9943" s="7" t="e">
        <f>IF('Report DCM'!$H9943="In-Stream Video","Rich Media display banner",IF('Report DCM'!$I9943&gt;'Report DCM'!$J9943,"Standard",VLOOKUP(CONCATENATE(bd_adtype,"_",bd_creativetype),tabela,2,FALSE)))</f>
        <v>#N/A</v>
      </c>
      <c r="F9943" s="7">
        <f t="shared" si="1787"/>
        <v>0</v>
      </c>
      <c r="G9943" s="7">
        <f t="shared" si="1788"/>
        <v>0</v>
      </c>
      <c r="H9943" s="7">
        <f t="shared" si="1789"/>
        <v>0</v>
      </c>
      <c r="I9943" s="7">
        <f t="shared" si="1790"/>
        <v>0</v>
      </c>
      <c r="J9943" s="7">
        <f t="shared" si="1791"/>
        <v>0</v>
      </c>
      <c r="K9943" s="8" t="e">
        <f t="shared" si="1792"/>
        <v>#N/A</v>
      </c>
      <c r="L9943" s="7" t="e">
        <f t="shared" si="1793"/>
        <v>#N/A</v>
      </c>
      <c r="M9943" s="8" t="e">
        <f t="shared" si="1748"/>
        <v>#N/A</v>
      </c>
      <c r="N9943" s="8" t="e">
        <f t="shared" si="1749"/>
        <v>#N/A</v>
      </c>
    </row>
    <row r="9944" spans="1:14" ht="15.75" customHeight="1" x14ac:dyDescent="0.35">
      <c r="A9944" s="7">
        <f t="shared" si="1783"/>
        <v>0</v>
      </c>
      <c r="B9944" s="7">
        <f t="shared" si="1784"/>
        <v>0</v>
      </c>
      <c r="C9944" s="7">
        <f t="shared" si="1785"/>
        <v>0</v>
      </c>
      <c r="D9944" s="7">
        <f t="shared" si="1786"/>
        <v>0</v>
      </c>
      <c r="E9944" s="7" t="e">
        <f>IF('Report DCM'!$H9944="In-Stream Video","Rich Media display banner",IF('Report DCM'!$I9944&gt;'Report DCM'!$J9944,"Standard",VLOOKUP(CONCATENATE(bd_adtype,"_",bd_creativetype),tabela,2,FALSE)))</f>
        <v>#N/A</v>
      </c>
      <c r="F9944" s="7">
        <f t="shared" si="1787"/>
        <v>0</v>
      </c>
      <c r="G9944" s="7">
        <f t="shared" si="1788"/>
        <v>0</v>
      </c>
      <c r="H9944" s="7">
        <f t="shared" si="1789"/>
        <v>0</v>
      </c>
      <c r="I9944" s="7">
        <f t="shared" si="1790"/>
        <v>0</v>
      </c>
      <c r="J9944" s="7">
        <f t="shared" si="1791"/>
        <v>0</v>
      </c>
      <c r="K9944" s="8" t="e">
        <f t="shared" si="1792"/>
        <v>#N/A</v>
      </c>
      <c r="L9944" s="7" t="e">
        <f t="shared" si="1793"/>
        <v>#N/A</v>
      </c>
      <c r="M9944" s="8" t="e">
        <f t="shared" si="1748"/>
        <v>#N/A</v>
      </c>
      <c r="N9944" s="8" t="e">
        <f t="shared" si="1749"/>
        <v>#N/A</v>
      </c>
    </row>
    <row r="9945" spans="1:14" ht="15.75" customHeight="1" x14ac:dyDescent="0.35">
      <c r="A9945" s="7">
        <f t="shared" si="1783"/>
        <v>0</v>
      </c>
      <c r="B9945" s="7">
        <f t="shared" si="1784"/>
        <v>0</v>
      </c>
      <c r="C9945" s="7">
        <f t="shared" si="1785"/>
        <v>0</v>
      </c>
      <c r="D9945" s="7">
        <f t="shared" si="1786"/>
        <v>0</v>
      </c>
      <c r="E9945" s="7" t="e">
        <f>IF('Report DCM'!$H9945="In-Stream Video","Rich Media display banner",IF('Report DCM'!$I9945&gt;'Report DCM'!$J9945,"Standard",VLOOKUP(CONCATENATE(bd_adtype,"_",bd_creativetype),tabela,2,FALSE)))</f>
        <v>#N/A</v>
      </c>
      <c r="F9945" s="7">
        <f t="shared" si="1787"/>
        <v>0</v>
      </c>
      <c r="G9945" s="7">
        <f t="shared" si="1788"/>
        <v>0</v>
      </c>
      <c r="H9945" s="7">
        <f t="shared" si="1789"/>
        <v>0</v>
      </c>
      <c r="I9945" s="7">
        <f t="shared" si="1790"/>
        <v>0</v>
      </c>
      <c r="J9945" s="7">
        <f t="shared" si="1791"/>
        <v>0</v>
      </c>
      <c r="K9945" s="8" t="e">
        <f t="shared" si="1792"/>
        <v>#N/A</v>
      </c>
      <c r="L9945" s="7" t="e">
        <f t="shared" si="1793"/>
        <v>#N/A</v>
      </c>
      <c r="M9945" s="8" t="e">
        <f t="shared" si="1748"/>
        <v>#N/A</v>
      </c>
      <c r="N9945" s="8" t="e">
        <f t="shared" si="1749"/>
        <v>#N/A</v>
      </c>
    </row>
    <row r="9946" spans="1:14" ht="15.75" customHeight="1" x14ac:dyDescent="0.35">
      <c r="A9946" s="7">
        <f t="shared" si="1783"/>
        <v>0</v>
      </c>
      <c r="B9946" s="7">
        <f t="shared" si="1784"/>
        <v>0</v>
      </c>
      <c r="C9946" s="7">
        <f t="shared" si="1785"/>
        <v>0</v>
      </c>
      <c r="D9946" s="7">
        <f t="shared" si="1786"/>
        <v>0</v>
      </c>
      <c r="E9946" s="7" t="e">
        <f>IF('Report DCM'!$H9946="In-Stream Video","Rich Media display banner",IF('Report DCM'!$I9946&gt;'Report DCM'!$J9946,"Standard",VLOOKUP(CONCATENATE(bd_adtype,"_",bd_creativetype),tabela,2,FALSE)))</f>
        <v>#N/A</v>
      </c>
      <c r="F9946" s="7">
        <f t="shared" si="1787"/>
        <v>0</v>
      </c>
      <c r="G9946" s="7">
        <f t="shared" si="1788"/>
        <v>0</v>
      </c>
      <c r="H9946" s="7">
        <f t="shared" si="1789"/>
        <v>0</v>
      </c>
      <c r="I9946" s="7">
        <f t="shared" si="1790"/>
        <v>0</v>
      </c>
      <c r="J9946" s="7">
        <f t="shared" si="1791"/>
        <v>0</v>
      </c>
      <c r="K9946" s="8" t="e">
        <f t="shared" si="1792"/>
        <v>#N/A</v>
      </c>
      <c r="L9946" s="7" t="e">
        <f t="shared" si="1793"/>
        <v>#N/A</v>
      </c>
      <c r="M9946" s="8" t="e">
        <f t="shared" si="1748"/>
        <v>#N/A</v>
      </c>
      <c r="N9946" s="8" t="e">
        <f t="shared" si="1749"/>
        <v>#N/A</v>
      </c>
    </row>
    <row r="9947" spans="1:14" ht="15.75" customHeight="1" x14ac:dyDescent="0.35">
      <c r="A9947" s="7">
        <f t="shared" si="1783"/>
        <v>0</v>
      </c>
      <c r="B9947" s="7">
        <f t="shared" si="1784"/>
        <v>0</v>
      </c>
      <c r="C9947" s="7">
        <f t="shared" si="1785"/>
        <v>0</v>
      </c>
      <c r="D9947" s="7">
        <f t="shared" si="1786"/>
        <v>0</v>
      </c>
      <c r="E9947" s="7" t="e">
        <f>IF('Report DCM'!$H9947="In-Stream Video","Rich Media display banner",IF('Report DCM'!$I9947&gt;'Report DCM'!$J9947,"Standard",VLOOKUP(CONCATENATE(bd_adtype,"_",bd_creativetype),tabela,2,FALSE)))</f>
        <v>#N/A</v>
      </c>
      <c r="F9947" s="7">
        <f t="shared" si="1787"/>
        <v>0</v>
      </c>
      <c r="G9947" s="7">
        <f t="shared" si="1788"/>
        <v>0</v>
      </c>
      <c r="H9947" s="7">
        <f t="shared" si="1789"/>
        <v>0</v>
      </c>
      <c r="I9947" s="7">
        <f t="shared" si="1790"/>
        <v>0</v>
      </c>
      <c r="J9947" s="7">
        <f t="shared" si="1791"/>
        <v>0</v>
      </c>
      <c r="K9947" s="8" t="e">
        <f t="shared" si="1792"/>
        <v>#N/A</v>
      </c>
      <c r="L9947" s="7" t="e">
        <f t="shared" si="1793"/>
        <v>#N/A</v>
      </c>
      <c r="M9947" s="8" t="e">
        <f t="shared" ref="M9947:M10201" si="1794">IF(E9947="Dynamic Click",J9947*K9947,K9947*$I9947/1000)</f>
        <v>#N/A</v>
      </c>
      <c r="N9947" s="8" t="e">
        <f t="shared" ref="N9947:N10201" si="1795">IF(E9947="Dynamic Click",J9947*L9947,L9947*$I9947/1000)</f>
        <v>#N/A</v>
      </c>
    </row>
    <row r="9948" spans="1:14" ht="15.75" customHeight="1" x14ac:dyDescent="0.35">
      <c r="A9948" s="7">
        <f t="shared" si="1783"/>
        <v>0</v>
      </c>
      <c r="B9948" s="7">
        <f t="shared" si="1784"/>
        <v>0</v>
      </c>
      <c r="C9948" s="7">
        <f t="shared" si="1785"/>
        <v>0</v>
      </c>
      <c r="D9948" s="7">
        <f t="shared" si="1786"/>
        <v>0</v>
      </c>
      <c r="E9948" s="7" t="e">
        <f>IF('Report DCM'!$H9948="In-Stream Video","Rich Media display banner",IF('Report DCM'!$I9948&gt;'Report DCM'!$J9948,"Standard",VLOOKUP(CONCATENATE(bd_adtype,"_",bd_creativetype),tabela,2,FALSE)))</f>
        <v>#N/A</v>
      </c>
      <c r="F9948" s="7">
        <f t="shared" si="1787"/>
        <v>0</v>
      </c>
      <c r="G9948" s="7">
        <f t="shared" si="1788"/>
        <v>0</v>
      </c>
      <c r="H9948" s="7">
        <f t="shared" si="1789"/>
        <v>0</v>
      </c>
      <c r="I9948" s="7">
        <f t="shared" si="1790"/>
        <v>0</v>
      </c>
      <c r="J9948" s="7">
        <f t="shared" si="1791"/>
        <v>0</v>
      </c>
      <c r="K9948" s="8" t="e">
        <f t="shared" si="1792"/>
        <v>#N/A</v>
      </c>
      <c r="L9948" s="7" t="e">
        <f t="shared" si="1793"/>
        <v>#N/A</v>
      </c>
      <c r="M9948" s="8" t="e">
        <f t="shared" si="1794"/>
        <v>#N/A</v>
      </c>
      <c r="N9948" s="8" t="e">
        <f t="shared" si="1795"/>
        <v>#N/A</v>
      </c>
    </row>
    <row r="9949" spans="1:14" ht="15.75" customHeight="1" x14ac:dyDescent="0.35">
      <c r="A9949" s="7">
        <f t="shared" si="1783"/>
        <v>0</v>
      </c>
      <c r="B9949" s="7">
        <f t="shared" si="1784"/>
        <v>0</v>
      </c>
      <c r="C9949" s="7">
        <f t="shared" si="1785"/>
        <v>0</v>
      </c>
      <c r="D9949" s="7">
        <f t="shared" si="1786"/>
        <v>0</v>
      </c>
      <c r="E9949" s="7" t="e">
        <f>IF('Report DCM'!$H9949="In-Stream Video","Rich Media display banner",IF('Report DCM'!$I9949&gt;'Report DCM'!$J9949,"Standard",VLOOKUP(CONCATENATE(bd_adtype,"_",bd_creativetype),tabela,2,FALSE)))</f>
        <v>#N/A</v>
      </c>
      <c r="F9949" s="7">
        <f t="shared" si="1787"/>
        <v>0</v>
      </c>
      <c r="G9949" s="7">
        <f t="shared" si="1788"/>
        <v>0</v>
      </c>
      <c r="H9949" s="7">
        <f t="shared" si="1789"/>
        <v>0</v>
      </c>
      <c r="I9949" s="7">
        <f t="shared" si="1790"/>
        <v>0</v>
      </c>
      <c r="J9949" s="7">
        <f t="shared" si="1791"/>
        <v>0</v>
      </c>
      <c r="K9949" s="8" t="e">
        <f t="shared" si="1792"/>
        <v>#N/A</v>
      </c>
      <c r="L9949" s="7" t="e">
        <f t="shared" si="1793"/>
        <v>#N/A</v>
      </c>
      <c r="M9949" s="8" t="e">
        <f t="shared" si="1794"/>
        <v>#N/A</v>
      </c>
      <c r="N9949" s="8" t="e">
        <f t="shared" si="1795"/>
        <v>#N/A</v>
      </c>
    </row>
    <row r="9950" spans="1:14" ht="15.75" customHeight="1" x14ac:dyDescent="0.35">
      <c r="A9950" s="7">
        <f t="shared" si="1783"/>
        <v>0</v>
      </c>
      <c r="B9950" s="7">
        <f t="shared" si="1784"/>
        <v>0</v>
      </c>
      <c r="C9950" s="7">
        <f t="shared" si="1785"/>
        <v>0</v>
      </c>
      <c r="D9950" s="7">
        <f t="shared" si="1786"/>
        <v>0</v>
      </c>
      <c r="E9950" s="7" t="e">
        <f>IF('Report DCM'!$H9950="In-Stream Video","Rich Media display banner",IF('Report DCM'!$I9950&gt;'Report DCM'!$J9950,"Standard",VLOOKUP(CONCATENATE(bd_adtype,"_",bd_creativetype),tabela,2,FALSE)))</f>
        <v>#N/A</v>
      </c>
      <c r="F9950" s="7">
        <f t="shared" si="1787"/>
        <v>0</v>
      </c>
      <c r="G9950" s="7">
        <f t="shared" si="1788"/>
        <v>0</v>
      </c>
      <c r="H9950" s="7">
        <f t="shared" si="1789"/>
        <v>0</v>
      </c>
      <c r="I9950" s="7">
        <f t="shared" si="1790"/>
        <v>0</v>
      </c>
      <c r="J9950" s="7">
        <f t="shared" si="1791"/>
        <v>0</v>
      </c>
      <c r="K9950" s="8" t="e">
        <f t="shared" si="1792"/>
        <v>#N/A</v>
      </c>
      <c r="L9950" s="7" t="e">
        <f t="shared" si="1793"/>
        <v>#N/A</v>
      </c>
      <c r="M9950" s="8" t="e">
        <f t="shared" si="1794"/>
        <v>#N/A</v>
      </c>
      <c r="N9950" s="8" t="e">
        <f t="shared" si="1795"/>
        <v>#N/A</v>
      </c>
    </row>
    <row r="9951" spans="1:14" ht="15.75" customHeight="1" x14ac:dyDescent="0.35">
      <c r="A9951" s="7">
        <f t="shared" si="1783"/>
        <v>0</v>
      </c>
      <c r="B9951" s="7">
        <f t="shared" si="1784"/>
        <v>0</v>
      </c>
      <c r="C9951" s="7">
        <f t="shared" si="1785"/>
        <v>0</v>
      </c>
      <c r="D9951" s="7">
        <f t="shared" si="1786"/>
        <v>0</v>
      </c>
      <c r="E9951" s="7" t="e">
        <f>IF('Report DCM'!$H9951="In-Stream Video","Rich Media display banner",IF('Report DCM'!$I9951&gt;'Report DCM'!$J9951,"Standard",VLOOKUP(CONCATENATE(bd_adtype,"_",bd_creativetype),tabela,2,FALSE)))</f>
        <v>#N/A</v>
      </c>
      <c r="F9951" s="7">
        <f t="shared" si="1787"/>
        <v>0</v>
      </c>
      <c r="G9951" s="7">
        <f t="shared" si="1788"/>
        <v>0</v>
      </c>
      <c r="H9951" s="7">
        <f t="shared" si="1789"/>
        <v>0</v>
      </c>
      <c r="I9951" s="7">
        <f t="shared" si="1790"/>
        <v>0</v>
      </c>
      <c r="J9951" s="7">
        <f t="shared" si="1791"/>
        <v>0</v>
      </c>
      <c r="K9951" s="8" t="e">
        <f t="shared" si="1792"/>
        <v>#N/A</v>
      </c>
      <c r="L9951" s="7" t="e">
        <f t="shared" si="1793"/>
        <v>#N/A</v>
      </c>
      <c r="M9951" s="8" t="e">
        <f t="shared" si="1794"/>
        <v>#N/A</v>
      </c>
      <c r="N9951" s="8" t="e">
        <f t="shared" si="1795"/>
        <v>#N/A</v>
      </c>
    </row>
    <row r="9952" spans="1:14" ht="15.75" customHeight="1" x14ac:dyDescent="0.35">
      <c r="A9952" s="7">
        <f t="shared" si="1783"/>
        <v>0</v>
      </c>
      <c r="B9952" s="7">
        <f t="shared" si="1784"/>
        <v>0</v>
      </c>
      <c r="C9952" s="7">
        <f t="shared" si="1785"/>
        <v>0</v>
      </c>
      <c r="D9952" s="7">
        <f t="shared" si="1786"/>
        <v>0</v>
      </c>
      <c r="E9952" s="7" t="e">
        <f>IF('Report DCM'!$H9952="In-Stream Video","Rich Media display banner",IF('Report DCM'!$I9952&gt;'Report DCM'!$J9952,"Standard",VLOOKUP(CONCATENATE(bd_adtype,"_",bd_creativetype),tabela,2,FALSE)))</f>
        <v>#N/A</v>
      </c>
      <c r="F9952" s="7">
        <f t="shared" si="1787"/>
        <v>0</v>
      </c>
      <c r="G9952" s="7">
        <f t="shared" si="1788"/>
        <v>0</v>
      </c>
      <c r="H9952" s="7">
        <f t="shared" si="1789"/>
        <v>0</v>
      </c>
      <c r="I9952" s="7">
        <f t="shared" si="1790"/>
        <v>0</v>
      </c>
      <c r="J9952" s="7">
        <f t="shared" si="1791"/>
        <v>0</v>
      </c>
      <c r="K9952" s="8" t="e">
        <f t="shared" si="1792"/>
        <v>#N/A</v>
      </c>
      <c r="L9952" s="7" t="e">
        <f t="shared" si="1793"/>
        <v>#N/A</v>
      </c>
      <c r="M9952" s="8" t="e">
        <f t="shared" si="1794"/>
        <v>#N/A</v>
      </c>
      <c r="N9952" s="8" t="e">
        <f t="shared" si="1795"/>
        <v>#N/A</v>
      </c>
    </row>
    <row r="9953" spans="1:14" ht="15.75" customHeight="1" x14ac:dyDescent="0.35">
      <c r="A9953" s="7">
        <f t="shared" si="1783"/>
        <v>0</v>
      </c>
      <c r="B9953" s="7">
        <f t="shared" si="1784"/>
        <v>0</v>
      </c>
      <c r="C9953" s="7">
        <f t="shared" si="1785"/>
        <v>0</v>
      </c>
      <c r="D9953" s="7">
        <f t="shared" si="1786"/>
        <v>0</v>
      </c>
      <c r="E9953" s="7" t="e">
        <f>IF('Report DCM'!$H9953="In-Stream Video","Rich Media display banner",IF('Report DCM'!$I9953&gt;'Report DCM'!$J9953,"Standard",VLOOKUP(CONCATENATE(bd_adtype,"_",bd_creativetype),tabela,2,FALSE)))</f>
        <v>#N/A</v>
      </c>
      <c r="F9953" s="7">
        <f t="shared" si="1787"/>
        <v>0</v>
      </c>
      <c r="G9953" s="7">
        <f t="shared" si="1788"/>
        <v>0</v>
      </c>
      <c r="H9953" s="7">
        <f t="shared" si="1789"/>
        <v>0</v>
      </c>
      <c r="I9953" s="7">
        <f t="shared" si="1790"/>
        <v>0</v>
      </c>
      <c r="J9953" s="7">
        <f t="shared" si="1791"/>
        <v>0</v>
      </c>
      <c r="K9953" s="8" t="e">
        <f t="shared" si="1792"/>
        <v>#N/A</v>
      </c>
      <c r="L9953" s="7" t="e">
        <f t="shared" si="1793"/>
        <v>#N/A</v>
      </c>
      <c r="M9953" s="8" t="e">
        <f t="shared" si="1794"/>
        <v>#N/A</v>
      </c>
      <c r="N9953" s="8" t="e">
        <f t="shared" si="1795"/>
        <v>#N/A</v>
      </c>
    </row>
    <row r="9954" spans="1:14" ht="15.75" customHeight="1" x14ac:dyDescent="0.35">
      <c r="A9954" s="7">
        <f t="shared" si="1783"/>
        <v>0</v>
      </c>
      <c r="B9954" s="7">
        <f t="shared" si="1784"/>
        <v>0</v>
      </c>
      <c r="C9954" s="7">
        <f t="shared" si="1785"/>
        <v>0</v>
      </c>
      <c r="D9954" s="7">
        <f t="shared" si="1786"/>
        <v>0</v>
      </c>
      <c r="E9954" s="7" t="e">
        <f>IF('Report DCM'!$H9954="In-Stream Video","Rich Media display banner",IF('Report DCM'!$I9954&gt;'Report DCM'!$J9954,"Standard",VLOOKUP(CONCATENATE(bd_adtype,"_",bd_creativetype),tabela,2,FALSE)))</f>
        <v>#N/A</v>
      </c>
      <c r="F9954" s="7">
        <f t="shared" si="1787"/>
        <v>0</v>
      </c>
      <c r="G9954" s="7">
        <f t="shared" si="1788"/>
        <v>0</v>
      </c>
      <c r="H9954" s="7">
        <f t="shared" si="1789"/>
        <v>0</v>
      </c>
      <c r="I9954" s="7">
        <f t="shared" si="1790"/>
        <v>0</v>
      </c>
      <c r="J9954" s="7">
        <f t="shared" si="1791"/>
        <v>0</v>
      </c>
      <c r="K9954" s="8" t="e">
        <f t="shared" si="1792"/>
        <v>#N/A</v>
      </c>
      <c r="L9954" s="7" t="e">
        <f t="shared" si="1793"/>
        <v>#N/A</v>
      </c>
      <c r="M9954" s="8" t="e">
        <f t="shared" si="1794"/>
        <v>#N/A</v>
      </c>
      <c r="N9954" s="8" t="e">
        <f t="shared" si="1795"/>
        <v>#N/A</v>
      </c>
    </row>
    <row r="9955" spans="1:14" ht="15.75" customHeight="1" x14ac:dyDescent="0.35">
      <c r="A9955" s="7">
        <f t="shared" si="1783"/>
        <v>0</v>
      </c>
      <c r="B9955" s="7">
        <f t="shared" si="1784"/>
        <v>0</v>
      </c>
      <c r="C9955" s="7">
        <f t="shared" si="1785"/>
        <v>0</v>
      </c>
      <c r="D9955" s="7">
        <f t="shared" si="1786"/>
        <v>0</v>
      </c>
      <c r="E9955" s="7" t="e">
        <f>IF('Report DCM'!$H9955="In-Stream Video","Rich Media display banner",IF('Report DCM'!$I9955&gt;'Report DCM'!$J9955,"Standard",VLOOKUP(CONCATENATE(bd_adtype,"_",bd_creativetype),tabela,2,FALSE)))</f>
        <v>#N/A</v>
      </c>
      <c r="F9955" s="7">
        <f t="shared" si="1787"/>
        <v>0</v>
      </c>
      <c r="G9955" s="7">
        <f t="shared" si="1788"/>
        <v>0</v>
      </c>
      <c r="H9955" s="7">
        <f t="shared" si="1789"/>
        <v>0</v>
      </c>
      <c r="I9955" s="7">
        <f t="shared" si="1790"/>
        <v>0</v>
      </c>
      <c r="J9955" s="7">
        <f t="shared" si="1791"/>
        <v>0</v>
      </c>
      <c r="K9955" s="8" t="e">
        <f t="shared" si="1792"/>
        <v>#N/A</v>
      </c>
      <c r="L9955" s="7" t="e">
        <f t="shared" si="1793"/>
        <v>#N/A</v>
      </c>
      <c r="M9955" s="8" t="e">
        <f t="shared" si="1794"/>
        <v>#N/A</v>
      </c>
      <c r="N9955" s="8" t="e">
        <f t="shared" si="1795"/>
        <v>#N/A</v>
      </c>
    </row>
    <row r="9956" spans="1:14" ht="15.75" customHeight="1" x14ac:dyDescent="0.35">
      <c r="A9956" s="7">
        <f t="shared" si="1783"/>
        <v>0</v>
      </c>
      <c r="B9956" s="7">
        <f t="shared" si="1784"/>
        <v>0</v>
      </c>
      <c r="C9956" s="7">
        <f t="shared" si="1785"/>
        <v>0</v>
      </c>
      <c r="D9956" s="7">
        <f t="shared" si="1786"/>
        <v>0</v>
      </c>
      <c r="E9956" s="7" t="e">
        <f>IF('Report DCM'!$H9956="In-Stream Video","Rich Media display banner",IF('Report DCM'!$I9956&gt;'Report DCM'!$J9956,"Standard",VLOOKUP(CONCATENATE(bd_adtype,"_",bd_creativetype),tabela,2,FALSE)))</f>
        <v>#N/A</v>
      </c>
      <c r="F9956" s="7">
        <f t="shared" si="1787"/>
        <v>0</v>
      </c>
      <c r="G9956" s="7">
        <f t="shared" si="1788"/>
        <v>0</v>
      </c>
      <c r="H9956" s="7">
        <f t="shared" si="1789"/>
        <v>0</v>
      </c>
      <c r="I9956" s="7">
        <f t="shared" si="1790"/>
        <v>0</v>
      </c>
      <c r="J9956" s="7">
        <f t="shared" si="1791"/>
        <v>0</v>
      </c>
      <c r="K9956" s="8" t="e">
        <f t="shared" si="1792"/>
        <v>#N/A</v>
      </c>
      <c r="L9956" s="7" t="e">
        <f t="shared" si="1793"/>
        <v>#N/A</v>
      </c>
      <c r="M9956" s="8" t="e">
        <f t="shared" si="1794"/>
        <v>#N/A</v>
      </c>
      <c r="N9956" s="8" t="e">
        <f t="shared" si="1795"/>
        <v>#N/A</v>
      </c>
    </row>
    <row r="9957" spans="1:14" ht="15.75" customHeight="1" x14ac:dyDescent="0.35">
      <c r="A9957" s="7">
        <f t="shared" si="1783"/>
        <v>0</v>
      </c>
      <c r="B9957" s="7">
        <f t="shared" si="1784"/>
        <v>0</v>
      </c>
      <c r="C9957" s="7">
        <f t="shared" si="1785"/>
        <v>0</v>
      </c>
      <c r="D9957" s="7">
        <f t="shared" si="1786"/>
        <v>0</v>
      </c>
      <c r="E9957" s="7" t="e">
        <f>IF('Report DCM'!$H9957="In-Stream Video","Rich Media display banner",IF('Report DCM'!$I9957&gt;'Report DCM'!$J9957,"Standard",VLOOKUP(CONCATENATE(bd_adtype,"_",bd_creativetype),tabela,2,FALSE)))</f>
        <v>#N/A</v>
      </c>
      <c r="F9957" s="7">
        <f t="shared" si="1787"/>
        <v>0</v>
      </c>
      <c r="G9957" s="7">
        <f t="shared" si="1788"/>
        <v>0</v>
      </c>
      <c r="H9957" s="7">
        <f t="shared" si="1789"/>
        <v>0</v>
      </c>
      <c r="I9957" s="7">
        <f t="shared" si="1790"/>
        <v>0</v>
      </c>
      <c r="J9957" s="7">
        <f t="shared" si="1791"/>
        <v>0</v>
      </c>
      <c r="K9957" s="8" t="e">
        <f t="shared" si="1792"/>
        <v>#N/A</v>
      </c>
      <c r="L9957" s="7" t="e">
        <f t="shared" si="1793"/>
        <v>#N/A</v>
      </c>
      <c r="M9957" s="8" t="e">
        <f t="shared" si="1794"/>
        <v>#N/A</v>
      </c>
      <c r="N9957" s="8" t="e">
        <f t="shared" si="1795"/>
        <v>#N/A</v>
      </c>
    </row>
    <row r="9958" spans="1:14" ht="15.75" customHeight="1" x14ac:dyDescent="0.35">
      <c r="A9958" s="7">
        <f t="shared" si="1783"/>
        <v>0</v>
      </c>
      <c r="B9958" s="7">
        <f t="shared" si="1784"/>
        <v>0</v>
      </c>
      <c r="C9958" s="7">
        <f t="shared" si="1785"/>
        <v>0</v>
      </c>
      <c r="D9958" s="7">
        <f t="shared" si="1786"/>
        <v>0</v>
      </c>
      <c r="E9958" s="7" t="e">
        <f>IF('Report DCM'!$H9958="In-Stream Video","Rich Media display banner",IF('Report DCM'!$I9958&gt;'Report DCM'!$J9958,"Standard",VLOOKUP(CONCATENATE(bd_adtype,"_",bd_creativetype),tabela,2,FALSE)))</f>
        <v>#N/A</v>
      </c>
      <c r="F9958" s="7">
        <f t="shared" si="1787"/>
        <v>0</v>
      </c>
      <c r="G9958" s="7">
        <f t="shared" si="1788"/>
        <v>0</v>
      </c>
      <c r="H9958" s="7">
        <f t="shared" si="1789"/>
        <v>0</v>
      </c>
      <c r="I9958" s="7">
        <f t="shared" si="1790"/>
        <v>0</v>
      </c>
      <c r="J9958" s="7">
        <f t="shared" si="1791"/>
        <v>0</v>
      </c>
      <c r="K9958" s="8" t="e">
        <f t="shared" si="1792"/>
        <v>#N/A</v>
      </c>
      <c r="L9958" s="7" t="e">
        <f t="shared" si="1793"/>
        <v>#N/A</v>
      </c>
      <c r="M9958" s="8" t="e">
        <f t="shared" si="1794"/>
        <v>#N/A</v>
      </c>
      <c r="N9958" s="8" t="e">
        <f t="shared" si="1795"/>
        <v>#N/A</v>
      </c>
    </row>
    <row r="9959" spans="1:14" ht="15.75" customHeight="1" x14ac:dyDescent="0.35">
      <c r="A9959" s="7">
        <f t="shared" si="1783"/>
        <v>0</v>
      </c>
      <c r="B9959" s="7">
        <f t="shared" si="1784"/>
        <v>0</v>
      </c>
      <c r="C9959" s="7">
        <f t="shared" si="1785"/>
        <v>0</v>
      </c>
      <c r="D9959" s="7">
        <f t="shared" si="1786"/>
        <v>0</v>
      </c>
      <c r="E9959" s="7" t="e">
        <f>IF('Report DCM'!$H9959="In-Stream Video","Rich Media display banner",IF('Report DCM'!$I9959&gt;'Report DCM'!$J9959,"Standard",VLOOKUP(CONCATENATE(bd_adtype,"_",bd_creativetype),tabela,2,FALSE)))</f>
        <v>#N/A</v>
      </c>
      <c r="F9959" s="7">
        <f t="shared" si="1787"/>
        <v>0</v>
      </c>
      <c r="G9959" s="7">
        <f t="shared" si="1788"/>
        <v>0</v>
      </c>
      <c r="H9959" s="7">
        <f t="shared" si="1789"/>
        <v>0</v>
      </c>
      <c r="I9959" s="7">
        <f t="shared" si="1790"/>
        <v>0</v>
      </c>
      <c r="J9959" s="7">
        <f t="shared" si="1791"/>
        <v>0</v>
      </c>
      <c r="K9959" s="8" t="e">
        <f t="shared" si="1792"/>
        <v>#N/A</v>
      </c>
      <c r="L9959" s="7" t="e">
        <f t="shared" si="1793"/>
        <v>#N/A</v>
      </c>
      <c r="M9959" s="8" t="e">
        <f t="shared" si="1794"/>
        <v>#N/A</v>
      </c>
      <c r="N9959" s="8" t="e">
        <f t="shared" si="1795"/>
        <v>#N/A</v>
      </c>
    </row>
    <row r="9960" spans="1:14" ht="15.75" customHeight="1" x14ac:dyDescent="0.35">
      <c r="A9960" s="7">
        <f t="shared" si="1783"/>
        <v>0</v>
      </c>
      <c r="B9960" s="7">
        <f t="shared" si="1784"/>
        <v>0</v>
      </c>
      <c r="C9960" s="7">
        <f t="shared" si="1785"/>
        <v>0</v>
      </c>
      <c r="D9960" s="7">
        <f t="shared" si="1786"/>
        <v>0</v>
      </c>
      <c r="E9960" s="7" t="e">
        <f>IF('Report DCM'!$H9960="In-Stream Video","Rich Media display banner",IF('Report DCM'!$I9960&gt;'Report DCM'!$J9960,"Standard",VLOOKUP(CONCATENATE(bd_adtype,"_",bd_creativetype),tabela,2,FALSE)))</f>
        <v>#N/A</v>
      </c>
      <c r="F9960" s="7">
        <f t="shared" si="1787"/>
        <v>0</v>
      </c>
      <c r="G9960" s="7">
        <f t="shared" si="1788"/>
        <v>0</v>
      </c>
      <c r="H9960" s="7">
        <f t="shared" si="1789"/>
        <v>0</v>
      </c>
      <c r="I9960" s="7">
        <f t="shared" si="1790"/>
        <v>0</v>
      </c>
      <c r="J9960" s="7">
        <f t="shared" si="1791"/>
        <v>0</v>
      </c>
      <c r="K9960" s="8" t="e">
        <f t="shared" si="1792"/>
        <v>#N/A</v>
      </c>
      <c r="L9960" s="7" t="e">
        <f t="shared" si="1793"/>
        <v>#N/A</v>
      </c>
      <c r="M9960" s="8" t="e">
        <f t="shared" si="1794"/>
        <v>#N/A</v>
      </c>
      <c r="N9960" s="8" t="e">
        <f t="shared" si="1795"/>
        <v>#N/A</v>
      </c>
    </row>
    <row r="9961" spans="1:14" ht="15.75" customHeight="1" x14ac:dyDescent="0.35">
      <c r="A9961" s="7">
        <f t="shared" si="1783"/>
        <v>0</v>
      </c>
      <c r="B9961" s="7">
        <f t="shared" si="1784"/>
        <v>0</v>
      </c>
      <c r="C9961" s="7">
        <f t="shared" si="1785"/>
        <v>0</v>
      </c>
      <c r="D9961" s="7">
        <f t="shared" si="1786"/>
        <v>0</v>
      </c>
      <c r="E9961" s="7" t="e">
        <f>IF('Report DCM'!$H9961="In-Stream Video","Rich Media display banner",IF('Report DCM'!$I9961&gt;'Report DCM'!$J9961,"Standard",VLOOKUP(CONCATENATE(bd_adtype,"_",bd_creativetype),tabela,2,FALSE)))</f>
        <v>#N/A</v>
      </c>
      <c r="F9961" s="7">
        <f t="shared" si="1787"/>
        <v>0</v>
      </c>
      <c r="G9961" s="7">
        <f t="shared" si="1788"/>
        <v>0</v>
      </c>
      <c r="H9961" s="7">
        <f t="shared" si="1789"/>
        <v>0</v>
      </c>
      <c r="I9961" s="7">
        <f t="shared" si="1790"/>
        <v>0</v>
      </c>
      <c r="J9961" s="7">
        <f t="shared" si="1791"/>
        <v>0</v>
      </c>
      <c r="K9961" s="8" t="e">
        <f t="shared" si="1792"/>
        <v>#N/A</v>
      </c>
      <c r="L9961" s="7" t="e">
        <f t="shared" si="1793"/>
        <v>#N/A</v>
      </c>
      <c r="M9961" s="8" t="e">
        <f t="shared" si="1794"/>
        <v>#N/A</v>
      </c>
      <c r="N9961" s="8" t="e">
        <f t="shared" si="1795"/>
        <v>#N/A</v>
      </c>
    </row>
    <row r="9962" spans="1:14" ht="15.75" customHeight="1" x14ac:dyDescent="0.35">
      <c r="A9962" s="7">
        <f t="shared" si="1783"/>
        <v>0</v>
      </c>
      <c r="B9962" s="7">
        <f t="shared" si="1784"/>
        <v>0</v>
      </c>
      <c r="C9962" s="7">
        <f t="shared" si="1785"/>
        <v>0</v>
      </c>
      <c r="D9962" s="7">
        <f t="shared" si="1786"/>
        <v>0</v>
      </c>
      <c r="E9962" s="7" t="e">
        <f>IF('Report DCM'!$H9962="In-Stream Video","Rich Media display banner",IF('Report DCM'!$I9962&gt;'Report DCM'!$J9962,"Standard",VLOOKUP(CONCATENATE(bd_adtype,"_",bd_creativetype),tabela,2,FALSE)))</f>
        <v>#N/A</v>
      </c>
      <c r="F9962" s="7">
        <f t="shared" si="1787"/>
        <v>0</v>
      </c>
      <c r="G9962" s="7">
        <f t="shared" si="1788"/>
        <v>0</v>
      </c>
      <c r="H9962" s="7">
        <f t="shared" si="1789"/>
        <v>0</v>
      </c>
      <c r="I9962" s="7">
        <f t="shared" si="1790"/>
        <v>0</v>
      </c>
      <c r="J9962" s="7">
        <f t="shared" si="1791"/>
        <v>0</v>
      </c>
      <c r="K9962" s="8" t="e">
        <f t="shared" si="1792"/>
        <v>#N/A</v>
      </c>
      <c r="L9962" s="7" t="e">
        <f t="shared" si="1793"/>
        <v>#N/A</v>
      </c>
      <c r="M9962" s="8" t="e">
        <f t="shared" si="1794"/>
        <v>#N/A</v>
      </c>
      <c r="N9962" s="8" t="e">
        <f t="shared" si="1795"/>
        <v>#N/A</v>
      </c>
    </row>
    <row r="9963" spans="1:14" ht="15.75" customHeight="1" x14ac:dyDescent="0.35">
      <c r="A9963" s="7">
        <f t="shared" si="1783"/>
        <v>0</v>
      </c>
      <c r="B9963" s="7">
        <f t="shared" si="1784"/>
        <v>0</v>
      </c>
      <c r="C9963" s="7">
        <f t="shared" si="1785"/>
        <v>0</v>
      </c>
      <c r="D9963" s="7">
        <f t="shared" si="1786"/>
        <v>0</v>
      </c>
      <c r="E9963" s="7" t="e">
        <f>IF('Report DCM'!$H9963="In-Stream Video","Rich Media display banner",IF('Report DCM'!$I9963&gt;'Report DCM'!$J9963,"Standard",VLOOKUP(CONCATENATE(bd_adtype,"_",bd_creativetype),tabela,2,FALSE)))</f>
        <v>#N/A</v>
      </c>
      <c r="F9963" s="7">
        <f t="shared" si="1787"/>
        <v>0</v>
      </c>
      <c r="G9963" s="7">
        <f t="shared" si="1788"/>
        <v>0</v>
      </c>
      <c r="H9963" s="7">
        <f t="shared" si="1789"/>
        <v>0</v>
      </c>
      <c r="I9963" s="7">
        <f t="shared" si="1790"/>
        <v>0</v>
      </c>
      <c r="J9963" s="7">
        <f t="shared" si="1791"/>
        <v>0</v>
      </c>
      <c r="K9963" s="8" t="e">
        <f t="shared" si="1792"/>
        <v>#N/A</v>
      </c>
      <c r="L9963" s="7" t="e">
        <f t="shared" si="1793"/>
        <v>#N/A</v>
      </c>
      <c r="M9963" s="8" t="e">
        <f t="shared" si="1794"/>
        <v>#N/A</v>
      </c>
      <c r="N9963" s="8" t="e">
        <f t="shared" si="1795"/>
        <v>#N/A</v>
      </c>
    </row>
    <row r="9964" spans="1:14" ht="15.75" customHeight="1" x14ac:dyDescent="0.35">
      <c r="A9964" s="7">
        <f t="shared" si="1783"/>
        <v>0</v>
      </c>
      <c r="B9964" s="7">
        <f t="shared" si="1784"/>
        <v>0</v>
      </c>
      <c r="C9964" s="7">
        <f t="shared" si="1785"/>
        <v>0</v>
      </c>
      <c r="D9964" s="7">
        <f t="shared" si="1786"/>
        <v>0</v>
      </c>
      <c r="E9964" s="7" t="e">
        <f>IF('Report DCM'!$H9964="In-Stream Video","Rich Media display banner",IF('Report DCM'!$I9964&gt;'Report DCM'!$J9964,"Standard",VLOOKUP(CONCATENATE(bd_adtype,"_",bd_creativetype),tabela,2,FALSE)))</f>
        <v>#N/A</v>
      </c>
      <c r="F9964" s="7">
        <f t="shared" si="1787"/>
        <v>0</v>
      </c>
      <c r="G9964" s="7">
        <f t="shared" si="1788"/>
        <v>0</v>
      </c>
      <c r="H9964" s="7">
        <f t="shared" si="1789"/>
        <v>0</v>
      </c>
      <c r="I9964" s="7">
        <f t="shared" si="1790"/>
        <v>0</v>
      </c>
      <c r="J9964" s="7">
        <f t="shared" si="1791"/>
        <v>0</v>
      </c>
      <c r="K9964" s="8" t="e">
        <f t="shared" si="1792"/>
        <v>#N/A</v>
      </c>
      <c r="L9964" s="7" t="e">
        <f t="shared" si="1793"/>
        <v>#N/A</v>
      </c>
      <c r="M9964" s="8" t="e">
        <f t="shared" si="1794"/>
        <v>#N/A</v>
      </c>
      <c r="N9964" s="8" t="e">
        <f t="shared" si="1795"/>
        <v>#N/A</v>
      </c>
    </row>
    <row r="9965" spans="1:14" ht="15.75" customHeight="1" x14ac:dyDescent="0.35">
      <c r="A9965" s="7">
        <f t="shared" si="1783"/>
        <v>0</v>
      </c>
      <c r="B9965" s="7">
        <f t="shared" si="1784"/>
        <v>0</v>
      </c>
      <c r="C9965" s="7">
        <f t="shared" si="1785"/>
        <v>0</v>
      </c>
      <c r="D9965" s="7">
        <f t="shared" si="1786"/>
        <v>0</v>
      </c>
      <c r="E9965" s="7" t="e">
        <f>IF('Report DCM'!$H9965="In-Stream Video","Rich Media display banner",IF('Report DCM'!$I9965&gt;'Report DCM'!$J9965,"Standard",VLOOKUP(CONCATENATE(bd_adtype,"_",bd_creativetype),tabela,2,FALSE)))</f>
        <v>#N/A</v>
      </c>
      <c r="F9965" s="7">
        <f t="shared" si="1787"/>
        <v>0</v>
      </c>
      <c r="G9965" s="7">
        <f t="shared" si="1788"/>
        <v>0</v>
      </c>
      <c r="H9965" s="7">
        <f t="shared" si="1789"/>
        <v>0</v>
      </c>
      <c r="I9965" s="7">
        <f t="shared" si="1790"/>
        <v>0</v>
      </c>
      <c r="J9965" s="7">
        <f t="shared" si="1791"/>
        <v>0</v>
      </c>
      <c r="K9965" s="8" t="e">
        <f t="shared" si="1792"/>
        <v>#N/A</v>
      </c>
      <c r="L9965" s="7" t="e">
        <f t="shared" si="1793"/>
        <v>#N/A</v>
      </c>
      <c r="M9965" s="8" t="e">
        <f t="shared" si="1794"/>
        <v>#N/A</v>
      </c>
      <c r="N9965" s="8" t="e">
        <f t="shared" si="1795"/>
        <v>#N/A</v>
      </c>
    </row>
    <row r="9966" spans="1:14" ht="15.75" customHeight="1" x14ac:dyDescent="0.35">
      <c r="A9966" s="7">
        <f t="shared" si="1783"/>
        <v>0</v>
      </c>
      <c r="B9966" s="7">
        <f t="shared" si="1784"/>
        <v>0</v>
      </c>
      <c r="C9966" s="7">
        <f t="shared" si="1785"/>
        <v>0</v>
      </c>
      <c r="D9966" s="7">
        <f t="shared" si="1786"/>
        <v>0</v>
      </c>
      <c r="E9966" s="7" t="e">
        <f>IF('Report DCM'!$H9966="In-Stream Video","Rich Media display banner",IF('Report DCM'!$I9966&gt;'Report DCM'!$J9966,"Standard",VLOOKUP(CONCATENATE(bd_adtype,"_",bd_creativetype),tabela,2,FALSE)))</f>
        <v>#N/A</v>
      </c>
      <c r="F9966" s="7">
        <f t="shared" si="1787"/>
        <v>0</v>
      </c>
      <c r="G9966" s="7">
        <f t="shared" si="1788"/>
        <v>0</v>
      </c>
      <c r="H9966" s="7">
        <f t="shared" si="1789"/>
        <v>0</v>
      </c>
      <c r="I9966" s="7">
        <f t="shared" si="1790"/>
        <v>0</v>
      </c>
      <c r="J9966" s="7">
        <f t="shared" si="1791"/>
        <v>0</v>
      </c>
      <c r="K9966" s="8" t="e">
        <f t="shared" si="1792"/>
        <v>#N/A</v>
      </c>
      <c r="L9966" s="7" t="e">
        <f t="shared" si="1793"/>
        <v>#N/A</v>
      </c>
      <c r="M9966" s="8" t="e">
        <f t="shared" si="1794"/>
        <v>#N/A</v>
      </c>
      <c r="N9966" s="8" t="e">
        <f t="shared" si="1795"/>
        <v>#N/A</v>
      </c>
    </row>
    <row r="9967" spans="1:14" ht="15.75" customHeight="1" x14ac:dyDescent="0.35">
      <c r="A9967" s="7">
        <f t="shared" si="1783"/>
        <v>0</v>
      </c>
      <c r="B9967" s="7">
        <f t="shared" si="1784"/>
        <v>0</v>
      </c>
      <c r="C9967" s="7">
        <f t="shared" si="1785"/>
        <v>0</v>
      </c>
      <c r="D9967" s="7">
        <f t="shared" si="1786"/>
        <v>0</v>
      </c>
      <c r="E9967" s="7" t="e">
        <f>IF('Report DCM'!$H9967="In-Stream Video","Rich Media display banner",IF('Report DCM'!$I9967&gt;'Report DCM'!$J9967,"Standard",VLOOKUP(CONCATENATE(bd_adtype,"_",bd_creativetype),tabela,2,FALSE)))</f>
        <v>#N/A</v>
      </c>
      <c r="F9967" s="7">
        <f t="shared" si="1787"/>
        <v>0</v>
      </c>
      <c r="G9967" s="7">
        <f t="shared" si="1788"/>
        <v>0</v>
      </c>
      <c r="H9967" s="7">
        <f t="shared" si="1789"/>
        <v>0</v>
      </c>
      <c r="I9967" s="7">
        <f t="shared" si="1790"/>
        <v>0</v>
      </c>
      <c r="J9967" s="7">
        <f t="shared" si="1791"/>
        <v>0</v>
      </c>
      <c r="K9967" s="8" t="e">
        <f t="shared" si="1792"/>
        <v>#N/A</v>
      </c>
      <c r="L9967" s="7" t="e">
        <f t="shared" si="1793"/>
        <v>#N/A</v>
      </c>
      <c r="M9967" s="8" t="e">
        <f t="shared" si="1794"/>
        <v>#N/A</v>
      </c>
      <c r="N9967" s="8" t="e">
        <f t="shared" si="1795"/>
        <v>#N/A</v>
      </c>
    </row>
    <row r="9968" spans="1:14" ht="15.75" customHeight="1" x14ac:dyDescent="0.35">
      <c r="A9968" s="7">
        <f t="shared" si="1783"/>
        <v>0</v>
      </c>
      <c r="B9968" s="7">
        <f t="shared" si="1784"/>
        <v>0</v>
      </c>
      <c r="C9968" s="7">
        <f t="shared" si="1785"/>
        <v>0</v>
      </c>
      <c r="D9968" s="7">
        <f t="shared" si="1786"/>
        <v>0</v>
      </c>
      <c r="E9968" s="7" t="e">
        <f>IF('Report DCM'!$H9968="In-Stream Video","Rich Media display banner",IF('Report DCM'!$I9968&gt;'Report DCM'!$J9968,"Standard",VLOOKUP(CONCATENATE(bd_adtype,"_",bd_creativetype),tabela,2,FALSE)))</f>
        <v>#N/A</v>
      </c>
      <c r="F9968" s="7">
        <f t="shared" si="1787"/>
        <v>0</v>
      </c>
      <c r="G9968" s="7">
        <f t="shared" si="1788"/>
        <v>0</v>
      </c>
      <c r="H9968" s="7">
        <f t="shared" si="1789"/>
        <v>0</v>
      </c>
      <c r="I9968" s="7">
        <f t="shared" si="1790"/>
        <v>0</v>
      </c>
      <c r="J9968" s="7">
        <f t="shared" si="1791"/>
        <v>0</v>
      </c>
      <c r="K9968" s="8" t="e">
        <f t="shared" si="1792"/>
        <v>#N/A</v>
      </c>
      <c r="L9968" s="7" t="e">
        <f t="shared" si="1793"/>
        <v>#N/A</v>
      </c>
      <c r="M9968" s="8" t="e">
        <f t="shared" si="1794"/>
        <v>#N/A</v>
      </c>
      <c r="N9968" s="8" t="e">
        <f t="shared" si="1795"/>
        <v>#N/A</v>
      </c>
    </row>
    <row r="9969" spans="1:14" ht="15.75" customHeight="1" x14ac:dyDescent="0.35">
      <c r="A9969" s="7">
        <f t="shared" si="1783"/>
        <v>0</v>
      </c>
      <c r="B9969" s="7">
        <f t="shared" si="1784"/>
        <v>0</v>
      </c>
      <c r="C9969" s="7">
        <f t="shared" si="1785"/>
        <v>0</v>
      </c>
      <c r="D9969" s="7">
        <f t="shared" si="1786"/>
        <v>0</v>
      </c>
      <c r="E9969" s="7" t="e">
        <f>IF('Report DCM'!$H9969="In-Stream Video","Rich Media display banner",IF('Report DCM'!$I9969&gt;'Report DCM'!$J9969,"Standard",VLOOKUP(CONCATENATE(bd_adtype,"_",bd_creativetype),tabela,2,FALSE)))</f>
        <v>#N/A</v>
      </c>
      <c r="F9969" s="7">
        <f t="shared" si="1787"/>
        <v>0</v>
      </c>
      <c r="G9969" s="7">
        <f t="shared" si="1788"/>
        <v>0</v>
      </c>
      <c r="H9969" s="7">
        <f t="shared" si="1789"/>
        <v>0</v>
      </c>
      <c r="I9969" s="7">
        <f t="shared" si="1790"/>
        <v>0</v>
      </c>
      <c r="J9969" s="7">
        <f t="shared" si="1791"/>
        <v>0</v>
      </c>
      <c r="K9969" s="8" t="e">
        <f t="shared" si="1792"/>
        <v>#N/A</v>
      </c>
      <c r="L9969" s="7" t="e">
        <f t="shared" si="1793"/>
        <v>#N/A</v>
      </c>
      <c r="M9969" s="8" t="e">
        <f t="shared" si="1794"/>
        <v>#N/A</v>
      </c>
      <c r="N9969" s="8" t="e">
        <f t="shared" si="1795"/>
        <v>#N/A</v>
      </c>
    </row>
    <row r="9970" spans="1:14" ht="15.75" customHeight="1" x14ac:dyDescent="0.35">
      <c r="A9970" s="7">
        <f t="shared" si="1783"/>
        <v>0</v>
      </c>
      <c r="B9970" s="7">
        <f t="shared" si="1784"/>
        <v>0</v>
      </c>
      <c r="C9970" s="7">
        <f t="shared" si="1785"/>
        <v>0</v>
      </c>
      <c r="D9970" s="7">
        <f t="shared" si="1786"/>
        <v>0</v>
      </c>
      <c r="E9970" s="7" t="e">
        <f>IF('Report DCM'!$H9970="In-Stream Video","Rich Media display banner",IF('Report DCM'!$I9970&gt;'Report DCM'!$J9970,"Standard",VLOOKUP(CONCATENATE(bd_adtype,"_",bd_creativetype),tabela,2,FALSE)))</f>
        <v>#N/A</v>
      </c>
      <c r="F9970" s="7">
        <f t="shared" si="1787"/>
        <v>0</v>
      </c>
      <c r="G9970" s="7">
        <f t="shared" si="1788"/>
        <v>0</v>
      </c>
      <c r="H9970" s="7">
        <f t="shared" si="1789"/>
        <v>0</v>
      </c>
      <c r="I9970" s="7">
        <f t="shared" si="1790"/>
        <v>0</v>
      </c>
      <c r="J9970" s="7">
        <f t="shared" si="1791"/>
        <v>0</v>
      </c>
      <c r="K9970" s="8" t="e">
        <f t="shared" si="1792"/>
        <v>#N/A</v>
      </c>
      <c r="L9970" s="7" t="e">
        <f t="shared" si="1793"/>
        <v>#N/A</v>
      </c>
      <c r="M9970" s="8" t="e">
        <f t="shared" si="1794"/>
        <v>#N/A</v>
      </c>
      <c r="N9970" s="8" t="e">
        <f t="shared" si="1795"/>
        <v>#N/A</v>
      </c>
    </row>
    <row r="9971" spans="1:14" ht="15.75" customHeight="1" x14ac:dyDescent="0.35">
      <c r="A9971" s="7">
        <f t="shared" si="1783"/>
        <v>0</v>
      </c>
      <c r="B9971" s="7">
        <f t="shared" si="1784"/>
        <v>0</v>
      </c>
      <c r="C9971" s="7">
        <f t="shared" si="1785"/>
        <v>0</v>
      </c>
      <c r="D9971" s="7">
        <f t="shared" si="1786"/>
        <v>0</v>
      </c>
      <c r="E9971" s="7" t="e">
        <f>IF('Report DCM'!$H9971="In-Stream Video","Rich Media display banner",IF('Report DCM'!$I9971&gt;'Report DCM'!$J9971,"Standard",VLOOKUP(CONCATENATE(bd_adtype,"_",bd_creativetype),tabela,2,FALSE)))</f>
        <v>#N/A</v>
      </c>
      <c r="F9971" s="7">
        <f t="shared" si="1787"/>
        <v>0</v>
      </c>
      <c r="G9971" s="7">
        <f t="shared" si="1788"/>
        <v>0</v>
      </c>
      <c r="H9971" s="7">
        <f t="shared" si="1789"/>
        <v>0</v>
      </c>
      <c r="I9971" s="7">
        <f t="shared" si="1790"/>
        <v>0</v>
      </c>
      <c r="J9971" s="7">
        <f t="shared" si="1791"/>
        <v>0</v>
      </c>
      <c r="K9971" s="8" t="e">
        <f t="shared" si="1792"/>
        <v>#N/A</v>
      </c>
      <c r="L9971" s="7" t="e">
        <f t="shared" si="1793"/>
        <v>#N/A</v>
      </c>
      <c r="M9971" s="8" t="e">
        <f t="shared" si="1794"/>
        <v>#N/A</v>
      </c>
      <c r="N9971" s="8" t="e">
        <f t="shared" si="1795"/>
        <v>#N/A</v>
      </c>
    </row>
    <row r="9972" spans="1:14" ht="15.75" customHeight="1" x14ac:dyDescent="0.35">
      <c r="A9972" s="7">
        <f t="shared" si="1783"/>
        <v>0</v>
      </c>
      <c r="B9972" s="7">
        <f t="shared" si="1784"/>
        <v>0</v>
      </c>
      <c r="C9972" s="7">
        <f t="shared" si="1785"/>
        <v>0</v>
      </c>
      <c r="D9972" s="7">
        <f t="shared" si="1786"/>
        <v>0</v>
      </c>
      <c r="E9972" s="7" t="e">
        <f>IF('Report DCM'!$H9972="In-Stream Video","Rich Media display banner",IF('Report DCM'!$I9972&gt;'Report DCM'!$J9972,"Standard",VLOOKUP(CONCATENATE(bd_adtype,"_",bd_creativetype),tabela,2,FALSE)))</f>
        <v>#N/A</v>
      </c>
      <c r="F9972" s="7">
        <f t="shared" si="1787"/>
        <v>0</v>
      </c>
      <c r="G9972" s="7">
        <f t="shared" si="1788"/>
        <v>0</v>
      </c>
      <c r="H9972" s="7">
        <f t="shared" si="1789"/>
        <v>0</v>
      </c>
      <c r="I9972" s="7">
        <f t="shared" si="1790"/>
        <v>0</v>
      </c>
      <c r="J9972" s="7">
        <f t="shared" si="1791"/>
        <v>0</v>
      </c>
      <c r="K9972" s="8" t="e">
        <f t="shared" si="1792"/>
        <v>#N/A</v>
      </c>
      <c r="L9972" s="7" t="e">
        <f t="shared" si="1793"/>
        <v>#N/A</v>
      </c>
      <c r="M9972" s="8" t="e">
        <f t="shared" si="1794"/>
        <v>#N/A</v>
      </c>
      <c r="N9972" s="8" t="e">
        <f t="shared" si="1795"/>
        <v>#N/A</v>
      </c>
    </row>
    <row r="9973" spans="1:14" ht="15.75" customHeight="1" x14ac:dyDescent="0.35">
      <c r="A9973" s="7">
        <f t="shared" si="1783"/>
        <v>0</v>
      </c>
      <c r="B9973" s="7">
        <f t="shared" si="1784"/>
        <v>0</v>
      </c>
      <c r="C9973" s="7">
        <f t="shared" si="1785"/>
        <v>0</v>
      </c>
      <c r="D9973" s="7">
        <f t="shared" si="1786"/>
        <v>0</v>
      </c>
      <c r="E9973" s="7" t="e">
        <f>IF('Report DCM'!$H9973="In-Stream Video","Rich Media display banner",IF('Report DCM'!$I9973&gt;'Report DCM'!$J9973,"Standard",VLOOKUP(CONCATENATE(bd_adtype,"_",bd_creativetype),tabela,2,FALSE)))</f>
        <v>#N/A</v>
      </c>
      <c r="F9973" s="7">
        <f t="shared" si="1787"/>
        <v>0</v>
      </c>
      <c r="G9973" s="7">
        <f t="shared" si="1788"/>
        <v>0</v>
      </c>
      <c r="H9973" s="7">
        <f t="shared" si="1789"/>
        <v>0</v>
      </c>
      <c r="I9973" s="7">
        <f t="shared" si="1790"/>
        <v>0</v>
      </c>
      <c r="J9973" s="7">
        <f t="shared" si="1791"/>
        <v>0</v>
      </c>
      <c r="K9973" s="8" t="e">
        <f t="shared" si="1792"/>
        <v>#N/A</v>
      </c>
      <c r="L9973" s="7" t="e">
        <f t="shared" si="1793"/>
        <v>#N/A</v>
      </c>
      <c r="M9973" s="8" t="e">
        <f t="shared" si="1794"/>
        <v>#N/A</v>
      </c>
      <c r="N9973" s="8" t="e">
        <f t="shared" si="1795"/>
        <v>#N/A</v>
      </c>
    </row>
    <row r="9974" spans="1:14" ht="15.75" customHeight="1" x14ac:dyDescent="0.35">
      <c r="A9974" s="7">
        <f t="shared" si="1783"/>
        <v>0</v>
      </c>
      <c r="B9974" s="7">
        <f t="shared" si="1784"/>
        <v>0</v>
      </c>
      <c r="C9974" s="7">
        <f t="shared" si="1785"/>
        <v>0</v>
      </c>
      <c r="D9974" s="7">
        <f t="shared" si="1786"/>
        <v>0</v>
      </c>
      <c r="E9974" s="7" t="e">
        <f>IF('Report DCM'!$H9974="In-Stream Video","Rich Media display banner",IF('Report DCM'!$I9974&gt;'Report DCM'!$J9974,"Standard",VLOOKUP(CONCATENATE(bd_adtype,"_",bd_creativetype),tabela,2,FALSE)))</f>
        <v>#N/A</v>
      </c>
      <c r="F9974" s="7">
        <f t="shared" si="1787"/>
        <v>0</v>
      </c>
      <c r="G9974" s="7">
        <f t="shared" si="1788"/>
        <v>0</v>
      </c>
      <c r="H9974" s="7">
        <f t="shared" si="1789"/>
        <v>0</v>
      </c>
      <c r="I9974" s="7">
        <f t="shared" si="1790"/>
        <v>0</v>
      </c>
      <c r="J9974" s="7">
        <f t="shared" si="1791"/>
        <v>0</v>
      </c>
      <c r="K9974" s="8" t="e">
        <f t="shared" si="1792"/>
        <v>#N/A</v>
      </c>
      <c r="L9974" s="7" t="e">
        <f t="shared" si="1793"/>
        <v>#N/A</v>
      </c>
      <c r="M9974" s="8" t="e">
        <f t="shared" si="1794"/>
        <v>#N/A</v>
      </c>
      <c r="N9974" s="8" t="e">
        <f t="shared" si="1795"/>
        <v>#N/A</v>
      </c>
    </row>
    <row r="9975" spans="1:14" ht="15.75" customHeight="1" x14ac:dyDescent="0.35">
      <c r="A9975" s="7">
        <f t="shared" si="1783"/>
        <v>0</v>
      </c>
      <c r="B9975" s="7">
        <f t="shared" si="1784"/>
        <v>0</v>
      </c>
      <c r="C9975" s="7">
        <f t="shared" si="1785"/>
        <v>0</v>
      </c>
      <c r="D9975" s="7">
        <f t="shared" si="1786"/>
        <v>0</v>
      </c>
      <c r="E9975" s="7" t="e">
        <f>IF('Report DCM'!$H9975="In-Stream Video","Rich Media display banner",IF('Report DCM'!$I9975&gt;'Report DCM'!$J9975,"Standard",VLOOKUP(CONCATENATE(bd_adtype,"_",bd_creativetype),tabela,2,FALSE)))</f>
        <v>#N/A</v>
      </c>
      <c r="F9975" s="7">
        <f t="shared" si="1787"/>
        <v>0</v>
      </c>
      <c r="G9975" s="7">
        <f t="shared" si="1788"/>
        <v>0</v>
      </c>
      <c r="H9975" s="7">
        <f t="shared" si="1789"/>
        <v>0</v>
      </c>
      <c r="I9975" s="7">
        <f t="shared" si="1790"/>
        <v>0</v>
      </c>
      <c r="J9975" s="7">
        <f t="shared" si="1791"/>
        <v>0</v>
      </c>
      <c r="K9975" s="8" t="e">
        <f t="shared" si="1792"/>
        <v>#N/A</v>
      </c>
      <c r="L9975" s="7" t="e">
        <f t="shared" si="1793"/>
        <v>#N/A</v>
      </c>
      <c r="M9975" s="8" t="e">
        <f t="shared" si="1794"/>
        <v>#N/A</v>
      </c>
      <c r="N9975" s="8" t="e">
        <f t="shared" si="1795"/>
        <v>#N/A</v>
      </c>
    </row>
    <row r="9976" spans="1:14" ht="15.75" customHeight="1" x14ac:dyDescent="0.35">
      <c r="A9976" s="7">
        <f t="shared" si="1783"/>
        <v>0</v>
      </c>
      <c r="B9976" s="7">
        <f t="shared" si="1784"/>
        <v>0</v>
      </c>
      <c r="C9976" s="7">
        <f t="shared" si="1785"/>
        <v>0</v>
      </c>
      <c r="D9976" s="7">
        <f t="shared" si="1786"/>
        <v>0</v>
      </c>
      <c r="E9976" s="7" t="e">
        <f>IF('Report DCM'!$H9976="In-Stream Video","Rich Media display banner",IF('Report DCM'!$I9976&gt;'Report DCM'!$J9976,"Standard",VLOOKUP(CONCATENATE(bd_adtype,"_",bd_creativetype),tabela,2,FALSE)))</f>
        <v>#N/A</v>
      </c>
      <c r="F9976" s="7">
        <f t="shared" si="1787"/>
        <v>0</v>
      </c>
      <c r="G9976" s="7">
        <f t="shared" si="1788"/>
        <v>0</v>
      </c>
      <c r="H9976" s="7">
        <f t="shared" si="1789"/>
        <v>0</v>
      </c>
      <c r="I9976" s="7">
        <f t="shared" si="1790"/>
        <v>0</v>
      </c>
      <c r="J9976" s="7">
        <f t="shared" si="1791"/>
        <v>0</v>
      </c>
      <c r="K9976" s="8" t="e">
        <f t="shared" si="1792"/>
        <v>#N/A</v>
      </c>
      <c r="L9976" s="7" t="e">
        <f t="shared" si="1793"/>
        <v>#N/A</v>
      </c>
      <c r="M9976" s="8" t="e">
        <f t="shared" si="1794"/>
        <v>#N/A</v>
      </c>
      <c r="N9976" s="8" t="e">
        <f t="shared" si="1795"/>
        <v>#N/A</v>
      </c>
    </row>
    <row r="9977" spans="1:14" ht="15.75" customHeight="1" x14ac:dyDescent="0.35">
      <c r="A9977" s="7">
        <f t="shared" si="1783"/>
        <v>0</v>
      </c>
      <c r="B9977" s="7">
        <f t="shared" si="1784"/>
        <v>0</v>
      </c>
      <c r="C9977" s="7">
        <f t="shared" si="1785"/>
        <v>0</v>
      </c>
      <c r="D9977" s="7">
        <f t="shared" si="1786"/>
        <v>0</v>
      </c>
      <c r="E9977" s="7" t="e">
        <f>IF('Report DCM'!$H9977="In-Stream Video","Rich Media display banner",IF('Report DCM'!$I9977&gt;'Report DCM'!$J9977,"Standard",VLOOKUP(CONCATENATE(bd_adtype,"_",bd_creativetype),tabela,2,FALSE)))</f>
        <v>#N/A</v>
      </c>
      <c r="F9977" s="7">
        <f t="shared" si="1787"/>
        <v>0</v>
      </c>
      <c r="G9977" s="7">
        <f t="shared" si="1788"/>
        <v>0</v>
      </c>
      <c r="H9977" s="7">
        <f t="shared" si="1789"/>
        <v>0</v>
      </c>
      <c r="I9977" s="7">
        <f t="shared" si="1790"/>
        <v>0</v>
      </c>
      <c r="J9977" s="7">
        <f t="shared" si="1791"/>
        <v>0</v>
      </c>
      <c r="K9977" s="8" t="e">
        <f t="shared" si="1792"/>
        <v>#N/A</v>
      </c>
      <c r="L9977" s="7" t="e">
        <f t="shared" si="1793"/>
        <v>#N/A</v>
      </c>
      <c r="M9977" s="8" t="e">
        <f t="shared" si="1794"/>
        <v>#N/A</v>
      </c>
      <c r="N9977" s="8" t="e">
        <f t="shared" si="1795"/>
        <v>#N/A</v>
      </c>
    </row>
    <row r="9978" spans="1:14" ht="15.75" customHeight="1" x14ac:dyDescent="0.35">
      <c r="A9978" s="7">
        <f t="shared" si="1783"/>
        <v>0</v>
      </c>
      <c r="B9978" s="7">
        <f t="shared" si="1784"/>
        <v>0</v>
      </c>
      <c r="C9978" s="7">
        <f t="shared" si="1785"/>
        <v>0</v>
      </c>
      <c r="D9978" s="7">
        <f t="shared" si="1786"/>
        <v>0</v>
      </c>
      <c r="E9978" s="7" t="e">
        <f>IF('Report DCM'!$H9978="In-Stream Video","Rich Media display banner",IF('Report DCM'!$I9978&gt;'Report DCM'!$J9978,"Standard",VLOOKUP(CONCATENATE(bd_adtype,"_",bd_creativetype),tabela,2,FALSE)))</f>
        <v>#N/A</v>
      </c>
      <c r="F9978" s="7">
        <f t="shared" si="1787"/>
        <v>0</v>
      </c>
      <c r="G9978" s="7">
        <f t="shared" si="1788"/>
        <v>0</v>
      </c>
      <c r="H9978" s="7">
        <f t="shared" si="1789"/>
        <v>0</v>
      </c>
      <c r="I9978" s="7">
        <f t="shared" si="1790"/>
        <v>0</v>
      </c>
      <c r="J9978" s="7">
        <f t="shared" si="1791"/>
        <v>0</v>
      </c>
      <c r="K9978" s="8" t="e">
        <f t="shared" si="1792"/>
        <v>#N/A</v>
      </c>
      <c r="L9978" s="7" t="e">
        <f t="shared" si="1793"/>
        <v>#N/A</v>
      </c>
      <c r="M9978" s="8" t="e">
        <f t="shared" si="1794"/>
        <v>#N/A</v>
      </c>
      <c r="N9978" s="8" t="e">
        <f t="shared" si="1795"/>
        <v>#N/A</v>
      </c>
    </row>
    <row r="9979" spans="1:14" ht="15.75" customHeight="1" x14ac:dyDescent="0.35">
      <c r="A9979" s="7">
        <f t="shared" si="1783"/>
        <v>0</v>
      </c>
      <c r="B9979" s="7">
        <f t="shared" si="1784"/>
        <v>0</v>
      </c>
      <c r="C9979" s="7">
        <f t="shared" si="1785"/>
        <v>0</v>
      </c>
      <c r="D9979" s="7">
        <f t="shared" si="1786"/>
        <v>0</v>
      </c>
      <c r="E9979" s="7" t="e">
        <f>IF('Report DCM'!$H9979="In-Stream Video","Rich Media display banner",IF('Report DCM'!$I9979&gt;'Report DCM'!$J9979,"Standard",VLOOKUP(CONCATENATE(bd_adtype,"_",bd_creativetype),tabela,2,FALSE)))</f>
        <v>#N/A</v>
      </c>
      <c r="F9979" s="7">
        <f t="shared" si="1787"/>
        <v>0</v>
      </c>
      <c r="G9979" s="7">
        <f t="shared" si="1788"/>
        <v>0</v>
      </c>
      <c r="H9979" s="7">
        <f t="shared" si="1789"/>
        <v>0</v>
      </c>
      <c r="I9979" s="7">
        <f t="shared" si="1790"/>
        <v>0</v>
      </c>
      <c r="J9979" s="7">
        <f t="shared" si="1791"/>
        <v>0</v>
      </c>
      <c r="K9979" s="8" t="e">
        <f t="shared" si="1792"/>
        <v>#N/A</v>
      </c>
      <c r="L9979" s="7" t="e">
        <f t="shared" si="1793"/>
        <v>#N/A</v>
      </c>
      <c r="M9979" s="8" t="e">
        <f t="shared" si="1794"/>
        <v>#N/A</v>
      </c>
      <c r="N9979" s="8" t="e">
        <f t="shared" si="1795"/>
        <v>#N/A</v>
      </c>
    </row>
    <row r="9980" spans="1:14" ht="15.75" customHeight="1" x14ac:dyDescent="0.35">
      <c r="A9980" s="7">
        <f t="shared" si="1783"/>
        <v>0</v>
      </c>
      <c r="B9980" s="7">
        <f t="shared" si="1784"/>
        <v>0</v>
      </c>
      <c r="C9980" s="7">
        <f t="shared" si="1785"/>
        <v>0</v>
      </c>
      <c r="D9980" s="7">
        <f t="shared" si="1786"/>
        <v>0</v>
      </c>
      <c r="E9980" s="7" t="e">
        <f>IF('Report DCM'!$H9980="In-Stream Video","Rich Media display banner",IF('Report DCM'!$I9980&gt;'Report DCM'!$J9980,"Standard",VLOOKUP(CONCATENATE(bd_adtype,"_",bd_creativetype),tabela,2,FALSE)))</f>
        <v>#N/A</v>
      </c>
      <c r="F9980" s="7">
        <f t="shared" si="1787"/>
        <v>0</v>
      </c>
      <c r="G9980" s="7">
        <f t="shared" si="1788"/>
        <v>0</v>
      </c>
      <c r="H9980" s="7">
        <f t="shared" si="1789"/>
        <v>0</v>
      </c>
      <c r="I9980" s="7">
        <f t="shared" si="1790"/>
        <v>0</v>
      </c>
      <c r="J9980" s="7">
        <f t="shared" si="1791"/>
        <v>0</v>
      </c>
      <c r="K9980" s="8" t="e">
        <f t="shared" si="1792"/>
        <v>#N/A</v>
      </c>
      <c r="L9980" s="7" t="e">
        <f t="shared" si="1793"/>
        <v>#N/A</v>
      </c>
      <c r="M9980" s="8" t="e">
        <f t="shared" si="1794"/>
        <v>#N/A</v>
      </c>
      <c r="N9980" s="8" t="e">
        <f t="shared" si="1795"/>
        <v>#N/A</v>
      </c>
    </row>
    <row r="9981" spans="1:14" ht="15.75" customHeight="1" x14ac:dyDescent="0.35">
      <c r="A9981" s="7">
        <f t="shared" si="1783"/>
        <v>0</v>
      </c>
      <c r="B9981" s="7">
        <f t="shared" si="1784"/>
        <v>0</v>
      </c>
      <c r="C9981" s="7">
        <f t="shared" si="1785"/>
        <v>0</v>
      </c>
      <c r="D9981" s="7">
        <f t="shared" si="1786"/>
        <v>0</v>
      </c>
      <c r="E9981" s="7" t="e">
        <f>IF('Report DCM'!$H9981="In-Stream Video","Rich Media display banner",IF('Report DCM'!$I9981&gt;'Report DCM'!$J9981,"Standard",VLOOKUP(CONCATENATE(bd_adtype,"_",bd_creativetype),tabela,2,FALSE)))</f>
        <v>#N/A</v>
      </c>
      <c r="F9981" s="7">
        <f t="shared" si="1787"/>
        <v>0</v>
      </c>
      <c r="G9981" s="7">
        <f t="shared" si="1788"/>
        <v>0</v>
      </c>
      <c r="H9981" s="7">
        <f t="shared" si="1789"/>
        <v>0</v>
      </c>
      <c r="I9981" s="7">
        <f t="shared" si="1790"/>
        <v>0</v>
      </c>
      <c r="J9981" s="7">
        <f t="shared" si="1791"/>
        <v>0</v>
      </c>
      <c r="K9981" s="8" t="e">
        <f t="shared" si="1792"/>
        <v>#N/A</v>
      </c>
      <c r="L9981" s="7" t="e">
        <f t="shared" si="1793"/>
        <v>#N/A</v>
      </c>
      <c r="M9981" s="8" t="e">
        <f t="shared" si="1794"/>
        <v>#N/A</v>
      </c>
      <c r="N9981" s="8" t="e">
        <f t="shared" si="1795"/>
        <v>#N/A</v>
      </c>
    </row>
    <row r="9982" spans="1:14" ht="15.75" customHeight="1" x14ac:dyDescent="0.35">
      <c r="A9982" s="7">
        <f t="shared" si="1783"/>
        <v>0</v>
      </c>
      <c r="B9982" s="7">
        <f t="shared" si="1784"/>
        <v>0</v>
      </c>
      <c r="C9982" s="7">
        <f t="shared" si="1785"/>
        <v>0</v>
      </c>
      <c r="D9982" s="7">
        <f t="shared" si="1786"/>
        <v>0</v>
      </c>
      <c r="E9982" s="7" t="e">
        <f>IF('Report DCM'!$H9982="In-Stream Video","Rich Media display banner",IF('Report DCM'!$I9982&gt;'Report DCM'!$J9982,"Standard",VLOOKUP(CONCATENATE(bd_adtype,"_",bd_creativetype),tabela,2,FALSE)))</f>
        <v>#N/A</v>
      </c>
      <c r="F9982" s="7">
        <f t="shared" si="1787"/>
        <v>0</v>
      </c>
      <c r="G9982" s="7">
        <f t="shared" si="1788"/>
        <v>0</v>
      </c>
      <c r="H9982" s="7">
        <f t="shared" si="1789"/>
        <v>0</v>
      </c>
      <c r="I9982" s="7">
        <f t="shared" si="1790"/>
        <v>0</v>
      </c>
      <c r="J9982" s="7">
        <f t="shared" si="1791"/>
        <v>0</v>
      </c>
      <c r="K9982" s="8" t="e">
        <f t="shared" si="1792"/>
        <v>#N/A</v>
      </c>
      <c r="L9982" s="7" t="e">
        <f t="shared" si="1793"/>
        <v>#N/A</v>
      </c>
      <c r="M9982" s="8" t="e">
        <f t="shared" si="1794"/>
        <v>#N/A</v>
      </c>
      <c r="N9982" s="8" t="e">
        <f t="shared" si="1795"/>
        <v>#N/A</v>
      </c>
    </row>
    <row r="9983" spans="1:14" ht="15.75" customHeight="1" x14ac:dyDescent="0.35">
      <c r="A9983" s="7">
        <f t="shared" si="1783"/>
        <v>0</v>
      </c>
      <c r="B9983" s="7">
        <f t="shared" si="1784"/>
        <v>0</v>
      </c>
      <c r="C9983" s="7">
        <f t="shared" si="1785"/>
        <v>0</v>
      </c>
      <c r="D9983" s="7">
        <f t="shared" si="1786"/>
        <v>0</v>
      </c>
      <c r="E9983" s="7" t="e">
        <f>IF('Report DCM'!$H9983="In-Stream Video","Rich Media display banner",IF('Report DCM'!$I9983&gt;'Report DCM'!$J9983,"Standard",VLOOKUP(CONCATENATE(bd_adtype,"_",bd_creativetype),tabela,2,FALSE)))</f>
        <v>#N/A</v>
      </c>
      <c r="F9983" s="7">
        <f t="shared" si="1787"/>
        <v>0</v>
      </c>
      <c r="G9983" s="7">
        <f t="shared" si="1788"/>
        <v>0</v>
      </c>
      <c r="H9983" s="7">
        <f t="shared" si="1789"/>
        <v>0</v>
      </c>
      <c r="I9983" s="7">
        <f t="shared" si="1790"/>
        <v>0</v>
      </c>
      <c r="J9983" s="7">
        <f t="shared" si="1791"/>
        <v>0</v>
      </c>
      <c r="K9983" s="8" t="e">
        <f t="shared" si="1792"/>
        <v>#N/A</v>
      </c>
      <c r="L9983" s="7" t="e">
        <f t="shared" si="1793"/>
        <v>#N/A</v>
      </c>
      <c r="M9983" s="8" t="e">
        <f t="shared" si="1794"/>
        <v>#N/A</v>
      </c>
      <c r="N9983" s="8" t="e">
        <f t="shared" si="1795"/>
        <v>#N/A</v>
      </c>
    </row>
    <row r="9984" spans="1:14" ht="15.75" customHeight="1" x14ac:dyDescent="0.35">
      <c r="A9984" s="7">
        <f t="shared" si="1783"/>
        <v>0</v>
      </c>
      <c r="B9984" s="7">
        <f t="shared" si="1784"/>
        <v>0</v>
      </c>
      <c r="C9984" s="7">
        <f t="shared" si="1785"/>
        <v>0</v>
      </c>
      <c r="D9984" s="7">
        <f t="shared" si="1786"/>
        <v>0</v>
      </c>
      <c r="E9984" s="7" t="e">
        <f>IF('Report DCM'!$H9984="In-Stream Video","Rich Media display banner",IF('Report DCM'!$I9984&gt;'Report DCM'!$J9984,"Standard",VLOOKUP(CONCATENATE(bd_adtype,"_",bd_creativetype),tabela,2,FALSE)))</f>
        <v>#N/A</v>
      </c>
      <c r="F9984" s="7">
        <f t="shared" si="1787"/>
        <v>0</v>
      </c>
      <c r="G9984" s="7">
        <f t="shared" si="1788"/>
        <v>0</v>
      </c>
      <c r="H9984" s="7">
        <f t="shared" si="1789"/>
        <v>0</v>
      </c>
      <c r="I9984" s="7">
        <f t="shared" si="1790"/>
        <v>0</v>
      </c>
      <c r="J9984" s="7">
        <f t="shared" si="1791"/>
        <v>0</v>
      </c>
      <c r="K9984" s="8" t="e">
        <f t="shared" si="1792"/>
        <v>#N/A</v>
      </c>
      <c r="L9984" s="7" t="e">
        <f t="shared" si="1793"/>
        <v>#N/A</v>
      </c>
      <c r="M9984" s="8" t="e">
        <f t="shared" si="1794"/>
        <v>#N/A</v>
      </c>
      <c r="N9984" s="8" t="e">
        <f t="shared" si="1795"/>
        <v>#N/A</v>
      </c>
    </row>
    <row r="9985" spans="1:14" ht="15.75" customHeight="1" x14ac:dyDescent="0.35">
      <c r="A9985" s="7">
        <f t="shared" si="1783"/>
        <v>0</v>
      </c>
      <c r="B9985" s="7">
        <f t="shared" si="1784"/>
        <v>0</v>
      </c>
      <c r="C9985" s="7">
        <f t="shared" si="1785"/>
        <v>0</v>
      </c>
      <c r="D9985" s="7">
        <f t="shared" si="1786"/>
        <v>0</v>
      </c>
      <c r="E9985" s="7" t="e">
        <f>IF('Report DCM'!$H9985="In-Stream Video","Rich Media display banner",IF('Report DCM'!$I9985&gt;'Report DCM'!$J9985,"Standard",VLOOKUP(CONCATENATE(bd_adtype,"_",bd_creativetype),tabela,2,FALSE)))</f>
        <v>#N/A</v>
      </c>
      <c r="F9985" s="7">
        <f t="shared" si="1787"/>
        <v>0</v>
      </c>
      <c r="G9985" s="7">
        <f t="shared" si="1788"/>
        <v>0</v>
      </c>
      <c r="H9985" s="7">
        <f t="shared" si="1789"/>
        <v>0</v>
      </c>
      <c r="I9985" s="7">
        <f t="shared" si="1790"/>
        <v>0</v>
      </c>
      <c r="J9985" s="7">
        <f t="shared" si="1791"/>
        <v>0</v>
      </c>
      <c r="K9985" s="8" t="e">
        <f t="shared" si="1792"/>
        <v>#N/A</v>
      </c>
      <c r="L9985" s="7" t="e">
        <f t="shared" si="1793"/>
        <v>#N/A</v>
      </c>
      <c r="M9985" s="8" t="e">
        <f t="shared" si="1794"/>
        <v>#N/A</v>
      </c>
      <c r="N9985" s="8" t="e">
        <f t="shared" si="1795"/>
        <v>#N/A</v>
      </c>
    </row>
    <row r="9986" spans="1:14" ht="15.75" customHeight="1" x14ac:dyDescent="0.35">
      <c r="A9986" s="7">
        <f t="shared" ref="A9986:A10049" si="1796">bd_campaign</f>
        <v>0</v>
      </c>
      <c r="B9986" s="7">
        <f t="shared" ref="B9986:B10049" si="1797">bd_site</f>
        <v>0</v>
      </c>
      <c r="C9986" s="7">
        <f t="shared" ref="C9986:C10049" si="1798">bd_placement</f>
        <v>0</v>
      </c>
      <c r="D9986" s="7">
        <f t="shared" ref="D9986:D10049" si="1799">bd_placementID</f>
        <v>0</v>
      </c>
      <c r="E9986" s="7" t="e">
        <f>IF('Report DCM'!$H9986="In-Stream Video","Rich Media display banner",IF('Report DCM'!$I9986&gt;'Report DCM'!$J9986,"Standard",VLOOKUP(CONCATENATE(bd_adtype,"_",bd_creativetype),tabela,2,FALSE)))</f>
        <v>#N/A</v>
      </c>
      <c r="F9986" s="7">
        <f t="shared" ref="F9986:F10049" si="1800">bd_ad</f>
        <v>0</v>
      </c>
      <c r="G9986" s="7">
        <f t="shared" ref="G9986:G10049" si="1801">bd_adid</f>
        <v>0</v>
      </c>
      <c r="H9986" s="7">
        <f t="shared" ref="H9986:H10049" si="1802">bd_creativetype</f>
        <v>0</v>
      </c>
      <c r="I9986" s="7">
        <f t="shared" ref="I9986:I10049" si="1803">bd_impression</f>
        <v>0</v>
      </c>
      <c r="J9986" s="7">
        <f t="shared" ref="J9986:J10049" si="1804">bd_clicks</f>
        <v>0</v>
      </c>
      <c r="K9986" s="8" t="e">
        <f t="shared" ref="K9986:K10049" si="1805">VLOOKUP(E9986,tabela,2,FALSE)</f>
        <v>#N/A</v>
      </c>
      <c r="L9986" s="7" t="e">
        <f t="shared" ref="L9986:L10049" si="1806">VLOOKUP(E9986,tabela,3,FALSE)</f>
        <v>#N/A</v>
      </c>
      <c r="M9986" s="8" t="e">
        <f t="shared" si="1794"/>
        <v>#N/A</v>
      </c>
      <c r="N9986" s="8" t="e">
        <f t="shared" si="1795"/>
        <v>#N/A</v>
      </c>
    </row>
    <row r="9987" spans="1:14" ht="15.75" customHeight="1" x14ac:dyDescent="0.35">
      <c r="A9987" s="7">
        <f t="shared" si="1796"/>
        <v>0</v>
      </c>
      <c r="B9987" s="7">
        <f t="shared" si="1797"/>
        <v>0</v>
      </c>
      <c r="C9987" s="7">
        <f t="shared" si="1798"/>
        <v>0</v>
      </c>
      <c r="D9987" s="7">
        <f t="shared" si="1799"/>
        <v>0</v>
      </c>
      <c r="E9987" s="7" t="e">
        <f>IF('Report DCM'!$H9987="In-Stream Video","Rich Media display banner",IF('Report DCM'!$I9987&gt;'Report DCM'!$J9987,"Standard",VLOOKUP(CONCATENATE(bd_adtype,"_",bd_creativetype),tabela,2,FALSE)))</f>
        <v>#N/A</v>
      </c>
      <c r="F9987" s="7">
        <f t="shared" si="1800"/>
        <v>0</v>
      </c>
      <c r="G9987" s="7">
        <f t="shared" si="1801"/>
        <v>0</v>
      </c>
      <c r="H9987" s="7">
        <f t="shared" si="1802"/>
        <v>0</v>
      </c>
      <c r="I9987" s="7">
        <f t="shared" si="1803"/>
        <v>0</v>
      </c>
      <c r="J9987" s="7">
        <f t="shared" si="1804"/>
        <v>0</v>
      </c>
      <c r="K9987" s="8" t="e">
        <f t="shared" si="1805"/>
        <v>#N/A</v>
      </c>
      <c r="L9987" s="7" t="e">
        <f t="shared" si="1806"/>
        <v>#N/A</v>
      </c>
      <c r="M9987" s="8" t="e">
        <f t="shared" si="1794"/>
        <v>#N/A</v>
      </c>
      <c r="N9987" s="8" t="e">
        <f t="shared" si="1795"/>
        <v>#N/A</v>
      </c>
    </row>
    <row r="9988" spans="1:14" ht="15.75" customHeight="1" x14ac:dyDescent="0.35">
      <c r="A9988" s="7">
        <f t="shared" si="1796"/>
        <v>0</v>
      </c>
      <c r="B9988" s="7">
        <f t="shared" si="1797"/>
        <v>0</v>
      </c>
      <c r="C9988" s="7">
        <f t="shared" si="1798"/>
        <v>0</v>
      </c>
      <c r="D9988" s="7">
        <f t="shared" si="1799"/>
        <v>0</v>
      </c>
      <c r="E9988" s="7" t="e">
        <f>IF('Report DCM'!$H9988="In-Stream Video","Rich Media display banner",IF('Report DCM'!$I9988&gt;'Report DCM'!$J9988,"Standard",VLOOKUP(CONCATENATE(bd_adtype,"_",bd_creativetype),tabela,2,FALSE)))</f>
        <v>#N/A</v>
      </c>
      <c r="F9988" s="7">
        <f t="shared" si="1800"/>
        <v>0</v>
      </c>
      <c r="G9988" s="7">
        <f t="shared" si="1801"/>
        <v>0</v>
      </c>
      <c r="H9988" s="7">
        <f t="shared" si="1802"/>
        <v>0</v>
      </c>
      <c r="I9988" s="7">
        <f t="shared" si="1803"/>
        <v>0</v>
      </c>
      <c r="J9988" s="7">
        <f t="shared" si="1804"/>
        <v>0</v>
      </c>
      <c r="K9988" s="8" t="e">
        <f t="shared" si="1805"/>
        <v>#N/A</v>
      </c>
      <c r="L9988" s="7" t="e">
        <f t="shared" si="1806"/>
        <v>#N/A</v>
      </c>
      <c r="M9988" s="8" t="e">
        <f t="shared" si="1794"/>
        <v>#N/A</v>
      </c>
      <c r="N9988" s="8" t="e">
        <f t="shared" si="1795"/>
        <v>#N/A</v>
      </c>
    </row>
    <row r="9989" spans="1:14" ht="15.75" customHeight="1" x14ac:dyDescent="0.35">
      <c r="A9989" s="7">
        <f t="shared" si="1796"/>
        <v>0</v>
      </c>
      <c r="B9989" s="7">
        <f t="shared" si="1797"/>
        <v>0</v>
      </c>
      <c r="C9989" s="7">
        <f t="shared" si="1798"/>
        <v>0</v>
      </c>
      <c r="D9989" s="7">
        <f t="shared" si="1799"/>
        <v>0</v>
      </c>
      <c r="E9989" s="7" t="e">
        <f>IF('Report DCM'!$H9989="In-Stream Video","Rich Media display banner",IF('Report DCM'!$I9989&gt;'Report DCM'!$J9989,"Standard",VLOOKUP(CONCATENATE(bd_adtype,"_",bd_creativetype),tabela,2,FALSE)))</f>
        <v>#N/A</v>
      </c>
      <c r="F9989" s="7">
        <f t="shared" si="1800"/>
        <v>0</v>
      </c>
      <c r="G9989" s="7">
        <f t="shared" si="1801"/>
        <v>0</v>
      </c>
      <c r="H9989" s="7">
        <f t="shared" si="1802"/>
        <v>0</v>
      </c>
      <c r="I9989" s="7">
        <f t="shared" si="1803"/>
        <v>0</v>
      </c>
      <c r="J9989" s="7">
        <f t="shared" si="1804"/>
        <v>0</v>
      </c>
      <c r="K9989" s="8" t="e">
        <f t="shared" si="1805"/>
        <v>#N/A</v>
      </c>
      <c r="L9989" s="7" t="e">
        <f t="shared" si="1806"/>
        <v>#N/A</v>
      </c>
      <c r="M9989" s="8" t="e">
        <f t="shared" si="1794"/>
        <v>#N/A</v>
      </c>
      <c r="N9989" s="8" t="e">
        <f t="shared" si="1795"/>
        <v>#N/A</v>
      </c>
    </row>
    <row r="9990" spans="1:14" ht="15.75" customHeight="1" x14ac:dyDescent="0.35">
      <c r="A9990" s="7">
        <f t="shared" si="1796"/>
        <v>0</v>
      </c>
      <c r="B9990" s="7">
        <f t="shared" si="1797"/>
        <v>0</v>
      </c>
      <c r="C9990" s="7">
        <f t="shared" si="1798"/>
        <v>0</v>
      </c>
      <c r="D9990" s="7">
        <f t="shared" si="1799"/>
        <v>0</v>
      </c>
      <c r="E9990" s="7" t="e">
        <f>IF('Report DCM'!$H9990="In-Stream Video","Rich Media display banner",IF('Report DCM'!$I9990&gt;'Report DCM'!$J9990,"Standard",VLOOKUP(CONCATENATE(bd_adtype,"_",bd_creativetype),tabela,2,FALSE)))</f>
        <v>#N/A</v>
      </c>
      <c r="F9990" s="7">
        <f t="shared" si="1800"/>
        <v>0</v>
      </c>
      <c r="G9990" s="7">
        <f t="shared" si="1801"/>
        <v>0</v>
      </c>
      <c r="H9990" s="7">
        <f t="shared" si="1802"/>
        <v>0</v>
      </c>
      <c r="I9990" s="7">
        <f t="shared" si="1803"/>
        <v>0</v>
      </c>
      <c r="J9990" s="7">
        <f t="shared" si="1804"/>
        <v>0</v>
      </c>
      <c r="K9990" s="8" t="e">
        <f t="shared" si="1805"/>
        <v>#N/A</v>
      </c>
      <c r="L9990" s="7" t="e">
        <f t="shared" si="1806"/>
        <v>#N/A</v>
      </c>
      <c r="M9990" s="8" t="e">
        <f t="shared" si="1794"/>
        <v>#N/A</v>
      </c>
      <c r="N9990" s="8" t="e">
        <f t="shared" si="1795"/>
        <v>#N/A</v>
      </c>
    </row>
    <row r="9991" spans="1:14" ht="15.75" customHeight="1" x14ac:dyDescent="0.35">
      <c r="A9991" s="7">
        <f t="shared" si="1796"/>
        <v>0</v>
      </c>
      <c r="B9991" s="7">
        <f t="shared" si="1797"/>
        <v>0</v>
      </c>
      <c r="C9991" s="7">
        <f t="shared" si="1798"/>
        <v>0</v>
      </c>
      <c r="D9991" s="7">
        <f t="shared" si="1799"/>
        <v>0</v>
      </c>
      <c r="E9991" s="7" t="e">
        <f>IF('Report DCM'!$H9991="In-Stream Video","Rich Media display banner",IF('Report DCM'!$I9991&gt;'Report DCM'!$J9991,"Standard",VLOOKUP(CONCATENATE(bd_adtype,"_",bd_creativetype),tabela,2,FALSE)))</f>
        <v>#N/A</v>
      </c>
      <c r="F9991" s="7">
        <f t="shared" si="1800"/>
        <v>0</v>
      </c>
      <c r="G9991" s="7">
        <f t="shared" si="1801"/>
        <v>0</v>
      </c>
      <c r="H9991" s="7">
        <f t="shared" si="1802"/>
        <v>0</v>
      </c>
      <c r="I9991" s="7">
        <f t="shared" si="1803"/>
        <v>0</v>
      </c>
      <c r="J9991" s="7">
        <f t="shared" si="1804"/>
        <v>0</v>
      </c>
      <c r="K9991" s="8" t="e">
        <f t="shared" si="1805"/>
        <v>#N/A</v>
      </c>
      <c r="L9991" s="7" t="e">
        <f t="shared" si="1806"/>
        <v>#N/A</v>
      </c>
      <c r="M9991" s="8" t="e">
        <f t="shared" si="1794"/>
        <v>#N/A</v>
      </c>
      <c r="N9991" s="8" t="e">
        <f t="shared" si="1795"/>
        <v>#N/A</v>
      </c>
    </row>
    <row r="9992" spans="1:14" ht="15.75" customHeight="1" x14ac:dyDescent="0.35">
      <c r="A9992" s="7">
        <f t="shared" si="1796"/>
        <v>0</v>
      </c>
      <c r="B9992" s="7">
        <f t="shared" si="1797"/>
        <v>0</v>
      </c>
      <c r="C9992" s="7">
        <f t="shared" si="1798"/>
        <v>0</v>
      </c>
      <c r="D9992" s="7">
        <f t="shared" si="1799"/>
        <v>0</v>
      </c>
      <c r="E9992" s="7" t="e">
        <f>IF('Report DCM'!$H9992="In-Stream Video","Rich Media display banner",IF('Report DCM'!$I9992&gt;'Report DCM'!$J9992,"Standard",VLOOKUP(CONCATENATE(bd_adtype,"_",bd_creativetype),tabela,2,FALSE)))</f>
        <v>#N/A</v>
      </c>
      <c r="F9992" s="7">
        <f t="shared" si="1800"/>
        <v>0</v>
      </c>
      <c r="G9992" s="7">
        <f t="shared" si="1801"/>
        <v>0</v>
      </c>
      <c r="H9992" s="7">
        <f t="shared" si="1802"/>
        <v>0</v>
      </c>
      <c r="I9992" s="7">
        <f t="shared" si="1803"/>
        <v>0</v>
      </c>
      <c r="J9992" s="7">
        <f t="shared" si="1804"/>
        <v>0</v>
      </c>
      <c r="K9992" s="8" t="e">
        <f t="shared" si="1805"/>
        <v>#N/A</v>
      </c>
      <c r="L9992" s="7" t="e">
        <f t="shared" si="1806"/>
        <v>#N/A</v>
      </c>
      <c r="M9992" s="8" t="e">
        <f t="shared" si="1794"/>
        <v>#N/A</v>
      </c>
      <c r="N9992" s="8" t="e">
        <f t="shared" si="1795"/>
        <v>#N/A</v>
      </c>
    </row>
    <row r="9993" spans="1:14" ht="15.75" customHeight="1" x14ac:dyDescent="0.35">
      <c r="A9993" s="7">
        <f t="shared" si="1796"/>
        <v>0</v>
      </c>
      <c r="B9993" s="7">
        <f t="shared" si="1797"/>
        <v>0</v>
      </c>
      <c r="C9993" s="7">
        <f t="shared" si="1798"/>
        <v>0</v>
      </c>
      <c r="D9993" s="7">
        <f t="shared" si="1799"/>
        <v>0</v>
      </c>
      <c r="E9993" s="7" t="e">
        <f>IF('Report DCM'!$H9993="In-Stream Video","Rich Media display banner",IF('Report DCM'!$I9993&gt;'Report DCM'!$J9993,"Standard",VLOOKUP(CONCATENATE(bd_adtype,"_",bd_creativetype),tabela,2,FALSE)))</f>
        <v>#N/A</v>
      </c>
      <c r="F9993" s="7">
        <f t="shared" si="1800"/>
        <v>0</v>
      </c>
      <c r="G9993" s="7">
        <f t="shared" si="1801"/>
        <v>0</v>
      </c>
      <c r="H9993" s="7">
        <f t="shared" si="1802"/>
        <v>0</v>
      </c>
      <c r="I9993" s="7">
        <f t="shared" si="1803"/>
        <v>0</v>
      </c>
      <c r="J9993" s="7">
        <f t="shared" si="1804"/>
        <v>0</v>
      </c>
      <c r="K9993" s="8" t="e">
        <f t="shared" si="1805"/>
        <v>#N/A</v>
      </c>
      <c r="L9993" s="7" t="e">
        <f t="shared" si="1806"/>
        <v>#N/A</v>
      </c>
      <c r="M9993" s="8" t="e">
        <f t="shared" si="1794"/>
        <v>#N/A</v>
      </c>
      <c r="N9993" s="8" t="e">
        <f t="shared" si="1795"/>
        <v>#N/A</v>
      </c>
    </row>
    <row r="9994" spans="1:14" ht="15.75" customHeight="1" x14ac:dyDescent="0.35">
      <c r="A9994" s="7">
        <f t="shared" si="1796"/>
        <v>0</v>
      </c>
      <c r="B9994" s="7">
        <f t="shared" si="1797"/>
        <v>0</v>
      </c>
      <c r="C9994" s="7">
        <f t="shared" si="1798"/>
        <v>0</v>
      </c>
      <c r="D9994" s="7">
        <f t="shared" si="1799"/>
        <v>0</v>
      </c>
      <c r="E9994" s="7" t="e">
        <f>IF('Report DCM'!$H9994="In-Stream Video","Rich Media display banner",IF('Report DCM'!$I9994&gt;'Report DCM'!$J9994,"Standard",VLOOKUP(CONCATENATE(bd_adtype,"_",bd_creativetype),tabela,2,FALSE)))</f>
        <v>#N/A</v>
      </c>
      <c r="F9994" s="7">
        <f t="shared" si="1800"/>
        <v>0</v>
      </c>
      <c r="G9994" s="7">
        <f t="shared" si="1801"/>
        <v>0</v>
      </c>
      <c r="H9994" s="7">
        <f t="shared" si="1802"/>
        <v>0</v>
      </c>
      <c r="I9994" s="7">
        <f t="shared" si="1803"/>
        <v>0</v>
      </c>
      <c r="J9994" s="7">
        <f t="shared" si="1804"/>
        <v>0</v>
      </c>
      <c r="K9994" s="8" t="e">
        <f t="shared" si="1805"/>
        <v>#N/A</v>
      </c>
      <c r="L9994" s="7" t="e">
        <f t="shared" si="1806"/>
        <v>#N/A</v>
      </c>
      <c r="M9994" s="8" t="e">
        <f t="shared" si="1794"/>
        <v>#N/A</v>
      </c>
      <c r="N9994" s="8" t="e">
        <f t="shared" si="1795"/>
        <v>#N/A</v>
      </c>
    </row>
    <row r="9995" spans="1:14" ht="15.75" customHeight="1" x14ac:dyDescent="0.35">
      <c r="A9995" s="7">
        <f t="shared" si="1796"/>
        <v>0</v>
      </c>
      <c r="B9995" s="7">
        <f t="shared" si="1797"/>
        <v>0</v>
      </c>
      <c r="C9995" s="7">
        <f t="shared" si="1798"/>
        <v>0</v>
      </c>
      <c r="D9995" s="7">
        <f t="shared" si="1799"/>
        <v>0</v>
      </c>
      <c r="E9995" s="7" t="e">
        <f>IF('Report DCM'!$H9995="In-Stream Video","Rich Media display banner",IF('Report DCM'!$I9995&gt;'Report DCM'!$J9995,"Standard",VLOOKUP(CONCATENATE(bd_adtype,"_",bd_creativetype),tabela,2,FALSE)))</f>
        <v>#N/A</v>
      </c>
      <c r="F9995" s="7">
        <f t="shared" si="1800"/>
        <v>0</v>
      </c>
      <c r="G9995" s="7">
        <f t="shared" si="1801"/>
        <v>0</v>
      </c>
      <c r="H9995" s="7">
        <f t="shared" si="1802"/>
        <v>0</v>
      </c>
      <c r="I9995" s="7">
        <f t="shared" si="1803"/>
        <v>0</v>
      </c>
      <c r="J9995" s="7">
        <f t="shared" si="1804"/>
        <v>0</v>
      </c>
      <c r="K9995" s="8" t="e">
        <f t="shared" si="1805"/>
        <v>#N/A</v>
      </c>
      <c r="L9995" s="7" t="e">
        <f t="shared" si="1806"/>
        <v>#N/A</v>
      </c>
      <c r="M9995" s="8" t="e">
        <f t="shared" si="1794"/>
        <v>#N/A</v>
      </c>
      <c r="N9995" s="8" t="e">
        <f t="shared" si="1795"/>
        <v>#N/A</v>
      </c>
    </row>
    <row r="9996" spans="1:14" ht="15.75" customHeight="1" x14ac:dyDescent="0.35">
      <c r="A9996" s="7">
        <f t="shared" si="1796"/>
        <v>0</v>
      </c>
      <c r="B9996" s="7">
        <f t="shared" si="1797"/>
        <v>0</v>
      </c>
      <c r="C9996" s="7">
        <f t="shared" si="1798"/>
        <v>0</v>
      </c>
      <c r="D9996" s="7">
        <f t="shared" si="1799"/>
        <v>0</v>
      </c>
      <c r="E9996" s="7" t="e">
        <f>IF('Report DCM'!$H9996="In-Stream Video","Rich Media display banner",IF('Report DCM'!$I9996&gt;'Report DCM'!$J9996,"Standard",VLOOKUP(CONCATENATE(bd_adtype,"_",bd_creativetype),tabela,2,FALSE)))</f>
        <v>#N/A</v>
      </c>
      <c r="F9996" s="7">
        <f t="shared" si="1800"/>
        <v>0</v>
      </c>
      <c r="G9996" s="7">
        <f t="shared" si="1801"/>
        <v>0</v>
      </c>
      <c r="H9996" s="7">
        <f t="shared" si="1802"/>
        <v>0</v>
      </c>
      <c r="I9996" s="7">
        <f t="shared" si="1803"/>
        <v>0</v>
      </c>
      <c r="J9996" s="7">
        <f t="shared" si="1804"/>
        <v>0</v>
      </c>
      <c r="K9996" s="8" t="e">
        <f t="shared" si="1805"/>
        <v>#N/A</v>
      </c>
      <c r="L9996" s="7" t="e">
        <f t="shared" si="1806"/>
        <v>#N/A</v>
      </c>
      <c r="M9996" s="8" t="e">
        <f t="shared" si="1794"/>
        <v>#N/A</v>
      </c>
      <c r="N9996" s="8" t="e">
        <f t="shared" si="1795"/>
        <v>#N/A</v>
      </c>
    </row>
    <row r="9997" spans="1:14" ht="15.75" customHeight="1" x14ac:dyDescent="0.35">
      <c r="A9997" s="7">
        <f t="shared" si="1796"/>
        <v>0</v>
      </c>
      <c r="B9997" s="7">
        <f t="shared" si="1797"/>
        <v>0</v>
      </c>
      <c r="C9997" s="7">
        <f t="shared" si="1798"/>
        <v>0</v>
      </c>
      <c r="D9997" s="7">
        <f t="shared" si="1799"/>
        <v>0</v>
      </c>
      <c r="E9997" s="7" t="e">
        <f>IF('Report DCM'!$H9997="In-Stream Video","Rich Media display banner",IF('Report DCM'!$I9997&gt;'Report DCM'!$J9997,"Standard",VLOOKUP(CONCATENATE(bd_adtype,"_",bd_creativetype),tabela,2,FALSE)))</f>
        <v>#N/A</v>
      </c>
      <c r="F9997" s="7">
        <f t="shared" si="1800"/>
        <v>0</v>
      </c>
      <c r="G9997" s="7">
        <f t="shared" si="1801"/>
        <v>0</v>
      </c>
      <c r="H9997" s="7">
        <f t="shared" si="1802"/>
        <v>0</v>
      </c>
      <c r="I9997" s="7">
        <f t="shared" si="1803"/>
        <v>0</v>
      </c>
      <c r="J9997" s="7">
        <f t="shared" si="1804"/>
        <v>0</v>
      </c>
      <c r="K9997" s="8" t="e">
        <f t="shared" si="1805"/>
        <v>#N/A</v>
      </c>
      <c r="L9997" s="7" t="e">
        <f t="shared" si="1806"/>
        <v>#N/A</v>
      </c>
      <c r="M9997" s="8" t="e">
        <f t="shared" si="1794"/>
        <v>#N/A</v>
      </c>
      <c r="N9997" s="8" t="e">
        <f t="shared" si="1795"/>
        <v>#N/A</v>
      </c>
    </row>
    <row r="9998" spans="1:14" ht="15.75" customHeight="1" x14ac:dyDescent="0.35">
      <c r="A9998" s="7">
        <f t="shared" si="1796"/>
        <v>0</v>
      </c>
      <c r="B9998" s="7">
        <f t="shared" si="1797"/>
        <v>0</v>
      </c>
      <c r="C9998" s="7">
        <f t="shared" si="1798"/>
        <v>0</v>
      </c>
      <c r="D9998" s="7">
        <f t="shared" si="1799"/>
        <v>0</v>
      </c>
      <c r="E9998" s="7" t="e">
        <f>IF('Report DCM'!$H9998="In-Stream Video","Rich Media display banner",IF('Report DCM'!$I9998&gt;'Report DCM'!$J9998,"Standard",VLOOKUP(CONCATENATE(bd_adtype,"_",bd_creativetype),tabela,2,FALSE)))</f>
        <v>#N/A</v>
      </c>
      <c r="F9998" s="7">
        <f t="shared" si="1800"/>
        <v>0</v>
      </c>
      <c r="G9998" s="7">
        <f t="shared" si="1801"/>
        <v>0</v>
      </c>
      <c r="H9998" s="7">
        <f t="shared" si="1802"/>
        <v>0</v>
      </c>
      <c r="I9998" s="7">
        <f t="shared" si="1803"/>
        <v>0</v>
      </c>
      <c r="J9998" s="7">
        <f t="shared" si="1804"/>
        <v>0</v>
      </c>
      <c r="K9998" s="8" t="e">
        <f t="shared" si="1805"/>
        <v>#N/A</v>
      </c>
      <c r="L9998" s="7" t="e">
        <f t="shared" si="1806"/>
        <v>#N/A</v>
      </c>
      <c r="M9998" s="8" t="e">
        <f t="shared" si="1794"/>
        <v>#N/A</v>
      </c>
      <c r="N9998" s="8" t="e">
        <f t="shared" si="1795"/>
        <v>#N/A</v>
      </c>
    </row>
    <row r="9999" spans="1:14" ht="15.75" customHeight="1" x14ac:dyDescent="0.35">
      <c r="A9999" s="7">
        <f t="shared" si="1796"/>
        <v>0</v>
      </c>
      <c r="B9999" s="7">
        <f t="shared" si="1797"/>
        <v>0</v>
      </c>
      <c r="C9999" s="7">
        <f t="shared" si="1798"/>
        <v>0</v>
      </c>
      <c r="D9999" s="7">
        <f t="shared" si="1799"/>
        <v>0</v>
      </c>
      <c r="E9999" s="7" t="e">
        <f>IF('Report DCM'!$H9999="In-Stream Video","Rich Media display banner",IF('Report DCM'!$I9999&gt;'Report DCM'!$J9999,"Standard",VLOOKUP(CONCATENATE(bd_adtype,"_",bd_creativetype),tabela,2,FALSE)))</f>
        <v>#N/A</v>
      </c>
      <c r="F9999" s="7">
        <f t="shared" si="1800"/>
        <v>0</v>
      </c>
      <c r="G9999" s="7">
        <f t="shared" si="1801"/>
        <v>0</v>
      </c>
      <c r="H9999" s="7">
        <f t="shared" si="1802"/>
        <v>0</v>
      </c>
      <c r="I9999" s="7">
        <f t="shared" si="1803"/>
        <v>0</v>
      </c>
      <c r="J9999" s="7">
        <f t="shared" si="1804"/>
        <v>0</v>
      </c>
      <c r="K9999" s="8" t="e">
        <f t="shared" si="1805"/>
        <v>#N/A</v>
      </c>
      <c r="L9999" s="7" t="e">
        <f t="shared" si="1806"/>
        <v>#N/A</v>
      </c>
      <c r="M9999" s="8" t="e">
        <f t="shared" si="1794"/>
        <v>#N/A</v>
      </c>
      <c r="N9999" s="8" t="e">
        <f t="shared" si="1795"/>
        <v>#N/A</v>
      </c>
    </row>
    <row r="10000" spans="1:14" ht="15.75" customHeight="1" x14ac:dyDescent="0.35">
      <c r="A10000" s="7">
        <f t="shared" si="1796"/>
        <v>0</v>
      </c>
      <c r="B10000" s="7">
        <f t="shared" si="1797"/>
        <v>0</v>
      </c>
      <c r="C10000" s="7">
        <f t="shared" si="1798"/>
        <v>0</v>
      </c>
      <c r="D10000" s="7">
        <f t="shared" si="1799"/>
        <v>0</v>
      </c>
      <c r="E10000" s="7" t="e">
        <f>IF('Report DCM'!$H10000="In-Stream Video","Rich Media display banner",IF('Report DCM'!$I10000&gt;'Report DCM'!$J10000,"Standard",VLOOKUP(CONCATENATE(bd_adtype,"_",bd_creativetype),tabela,2,FALSE)))</f>
        <v>#N/A</v>
      </c>
      <c r="F10000" s="7">
        <f t="shared" si="1800"/>
        <v>0</v>
      </c>
      <c r="G10000" s="7">
        <f t="shared" si="1801"/>
        <v>0</v>
      </c>
      <c r="H10000" s="7">
        <f t="shared" si="1802"/>
        <v>0</v>
      </c>
      <c r="I10000" s="7">
        <f t="shared" si="1803"/>
        <v>0</v>
      </c>
      <c r="J10000" s="7">
        <f t="shared" si="1804"/>
        <v>0</v>
      </c>
      <c r="K10000" s="8" t="e">
        <f t="shared" si="1805"/>
        <v>#N/A</v>
      </c>
      <c r="L10000" s="7" t="e">
        <f t="shared" si="1806"/>
        <v>#N/A</v>
      </c>
      <c r="M10000" s="8" t="e">
        <f t="shared" si="1794"/>
        <v>#N/A</v>
      </c>
      <c r="N10000" s="8" t="e">
        <f t="shared" si="1795"/>
        <v>#N/A</v>
      </c>
    </row>
    <row r="10001" spans="1:14" ht="15.75" customHeight="1" x14ac:dyDescent="0.35">
      <c r="A10001" s="7">
        <f t="shared" si="1796"/>
        <v>0</v>
      </c>
      <c r="B10001" s="7">
        <f t="shared" si="1797"/>
        <v>0</v>
      </c>
      <c r="C10001" s="7">
        <f t="shared" si="1798"/>
        <v>0</v>
      </c>
      <c r="D10001" s="7">
        <f t="shared" si="1799"/>
        <v>0</v>
      </c>
      <c r="E10001" s="7" t="e">
        <f>IF('Report DCM'!$H10001="In-Stream Video","Rich Media display banner",IF('Report DCM'!$I10001&gt;'Report DCM'!$J10001,"Standard",VLOOKUP(CONCATENATE(bd_adtype,"_",bd_creativetype),tabela,2,FALSE)))</f>
        <v>#N/A</v>
      </c>
      <c r="F10001" s="7">
        <f t="shared" si="1800"/>
        <v>0</v>
      </c>
      <c r="G10001" s="7">
        <f t="shared" si="1801"/>
        <v>0</v>
      </c>
      <c r="H10001" s="7">
        <f t="shared" si="1802"/>
        <v>0</v>
      </c>
      <c r="I10001" s="7">
        <f t="shared" si="1803"/>
        <v>0</v>
      </c>
      <c r="J10001" s="7">
        <f t="shared" si="1804"/>
        <v>0</v>
      </c>
      <c r="K10001" s="8" t="e">
        <f t="shared" si="1805"/>
        <v>#N/A</v>
      </c>
      <c r="L10001" s="7" t="e">
        <f t="shared" si="1806"/>
        <v>#N/A</v>
      </c>
      <c r="M10001" s="8" t="e">
        <f t="shared" si="1794"/>
        <v>#N/A</v>
      </c>
      <c r="N10001" s="8" t="e">
        <f t="shared" si="1795"/>
        <v>#N/A</v>
      </c>
    </row>
    <row r="10002" spans="1:14" ht="15.75" customHeight="1" x14ac:dyDescent="0.35">
      <c r="A10002" s="7">
        <f t="shared" si="1796"/>
        <v>0</v>
      </c>
      <c r="B10002" s="7">
        <f t="shared" si="1797"/>
        <v>0</v>
      </c>
      <c r="C10002" s="7">
        <f t="shared" si="1798"/>
        <v>0</v>
      </c>
      <c r="D10002" s="7">
        <f t="shared" si="1799"/>
        <v>0</v>
      </c>
      <c r="E10002" s="7" t="e">
        <f>IF('Report DCM'!$H10002="In-Stream Video","Rich Media display banner",IF('Report DCM'!$I10002&gt;'Report DCM'!$J10002,"Standard",VLOOKUP(CONCATENATE(bd_adtype,"_",bd_creativetype),tabela,2,FALSE)))</f>
        <v>#N/A</v>
      </c>
      <c r="F10002" s="7">
        <f t="shared" si="1800"/>
        <v>0</v>
      </c>
      <c r="G10002" s="7">
        <f t="shared" si="1801"/>
        <v>0</v>
      </c>
      <c r="H10002" s="7">
        <f t="shared" si="1802"/>
        <v>0</v>
      </c>
      <c r="I10002" s="7">
        <f t="shared" si="1803"/>
        <v>0</v>
      </c>
      <c r="J10002" s="7">
        <f t="shared" si="1804"/>
        <v>0</v>
      </c>
      <c r="K10002" s="8" t="e">
        <f t="shared" si="1805"/>
        <v>#N/A</v>
      </c>
      <c r="L10002" s="7" t="e">
        <f t="shared" si="1806"/>
        <v>#N/A</v>
      </c>
      <c r="M10002" s="8" t="e">
        <f t="shared" si="1794"/>
        <v>#N/A</v>
      </c>
      <c r="N10002" s="8" t="e">
        <f t="shared" si="1795"/>
        <v>#N/A</v>
      </c>
    </row>
    <row r="10003" spans="1:14" ht="15.75" customHeight="1" x14ac:dyDescent="0.35">
      <c r="A10003" s="7">
        <f t="shared" si="1796"/>
        <v>0</v>
      </c>
      <c r="B10003" s="7">
        <f t="shared" si="1797"/>
        <v>0</v>
      </c>
      <c r="C10003" s="7">
        <f t="shared" si="1798"/>
        <v>0</v>
      </c>
      <c r="D10003" s="7">
        <f t="shared" si="1799"/>
        <v>0</v>
      </c>
      <c r="E10003" s="7" t="e">
        <f>IF('Report DCM'!$H10003="In-Stream Video","Rich Media display banner",IF('Report DCM'!$I10003&gt;'Report DCM'!$J10003,"Standard",VLOOKUP(CONCATENATE(bd_adtype,"_",bd_creativetype),tabela,2,FALSE)))</f>
        <v>#N/A</v>
      </c>
      <c r="F10003" s="7">
        <f t="shared" si="1800"/>
        <v>0</v>
      </c>
      <c r="G10003" s="7">
        <f t="shared" si="1801"/>
        <v>0</v>
      </c>
      <c r="H10003" s="7">
        <f t="shared" si="1802"/>
        <v>0</v>
      </c>
      <c r="I10003" s="7">
        <f t="shared" si="1803"/>
        <v>0</v>
      </c>
      <c r="J10003" s="7">
        <f t="shared" si="1804"/>
        <v>0</v>
      </c>
      <c r="K10003" s="8" t="e">
        <f t="shared" si="1805"/>
        <v>#N/A</v>
      </c>
      <c r="L10003" s="7" t="e">
        <f t="shared" si="1806"/>
        <v>#N/A</v>
      </c>
      <c r="M10003" s="8" t="e">
        <f t="shared" si="1794"/>
        <v>#N/A</v>
      </c>
      <c r="N10003" s="8" t="e">
        <f t="shared" si="1795"/>
        <v>#N/A</v>
      </c>
    </row>
    <row r="10004" spans="1:14" ht="15.75" customHeight="1" x14ac:dyDescent="0.35">
      <c r="A10004" s="7">
        <f t="shared" si="1796"/>
        <v>0</v>
      </c>
      <c r="B10004" s="7">
        <f t="shared" si="1797"/>
        <v>0</v>
      </c>
      <c r="C10004" s="7">
        <f t="shared" si="1798"/>
        <v>0</v>
      </c>
      <c r="D10004" s="7">
        <f t="shared" si="1799"/>
        <v>0</v>
      </c>
      <c r="E10004" s="7" t="e">
        <f>IF('Report DCM'!$H10004="In-Stream Video","Rich Media display banner",IF('Report DCM'!$I10004&gt;'Report DCM'!$J10004,"Standard",VLOOKUP(CONCATENATE(bd_adtype,"_",bd_creativetype),tabela,2,FALSE)))</f>
        <v>#N/A</v>
      </c>
      <c r="F10004" s="7">
        <f t="shared" si="1800"/>
        <v>0</v>
      </c>
      <c r="G10004" s="7">
        <f t="shared" si="1801"/>
        <v>0</v>
      </c>
      <c r="H10004" s="7">
        <f t="shared" si="1802"/>
        <v>0</v>
      </c>
      <c r="I10004" s="7">
        <f t="shared" si="1803"/>
        <v>0</v>
      </c>
      <c r="J10004" s="7">
        <f t="shared" si="1804"/>
        <v>0</v>
      </c>
      <c r="K10004" s="8" t="e">
        <f t="shared" si="1805"/>
        <v>#N/A</v>
      </c>
      <c r="L10004" s="7" t="e">
        <f t="shared" si="1806"/>
        <v>#N/A</v>
      </c>
      <c r="M10004" s="8" t="e">
        <f t="shared" si="1794"/>
        <v>#N/A</v>
      </c>
      <c r="N10004" s="8" t="e">
        <f t="shared" si="1795"/>
        <v>#N/A</v>
      </c>
    </row>
    <row r="10005" spans="1:14" ht="15.75" customHeight="1" x14ac:dyDescent="0.35">
      <c r="A10005" s="7">
        <f t="shared" si="1796"/>
        <v>0</v>
      </c>
      <c r="B10005" s="7">
        <f t="shared" si="1797"/>
        <v>0</v>
      </c>
      <c r="C10005" s="7">
        <f t="shared" si="1798"/>
        <v>0</v>
      </c>
      <c r="D10005" s="7">
        <f t="shared" si="1799"/>
        <v>0</v>
      </c>
      <c r="E10005" s="7" t="e">
        <f>IF('Report DCM'!$H10005="In-Stream Video","Rich Media display banner",IF('Report DCM'!$I10005&gt;'Report DCM'!$J10005,"Standard",VLOOKUP(CONCATENATE(bd_adtype,"_",bd_creativetype),tabela,2,FALSE)))</f>
        <v>#N/A</v>
      </c>
      <c r="F10005" s="7">
        <f t="shared" si="1800"/>
        <v>0</v>
      </c>
      <c r="G10005" s="7">
        <f t="shared" si="1801"/>
        <v>0</v>
      </c>
      <c r="H10005" s="7">
        <f t="shared" si="1802"/>
        <v>0</v>
      </c>
      <c r="I10005" s="7">
        <f t="shared" si="1803"/>
        <v>0</v>
      </c>
      <c r="J10005" s="7">
        <f t="shared" si="1804"/>
        <v>0</v>
      </c>
      <c r="K10005" s="8" t="e">
        <f t="shared" si="1805"/>
        <v>#N/A</v>
      </c>
      <c r="L10005" s="7" t="e">
        <f t="shared" si="1806"/>
        <v>#N/A</v>
      </c>
      <c r="M10005" s="8" t="e">
        <f t="shared" si="1794"/>
        <v>#N/A</v>
      </c>
      <c r="N10005" s="8" t="e">
        <f t="shared" si="1795"/>
        <v>#N/A</v>
      </c>
    </row>
    <row r="10006" spans="1:14" ht="15.75" customHeight="1" x14ac:dyDescent="0.35">
      <c r="A10006" s="7">
        <f t="shared" si="1796"/>
        <v>0</v>
      </c>
      <c r="B10006" s="7">
        <f t="shared" si="1797"/>
        <v>0</v>
      </c>
      <c r="C10006" s="7">
        <f t="shared" si="1798"/>
        <v>0</v>
      </c>
      <c r="D10006" s="7">
        <f t="shared" si="1799"/>
        <v>0</v>
      </c>
      <c r="E10006" s="7" t="e">
        <f>IF('Report DCM'!$H10006="In-Stream Video","Rich Media display banner",IF('Report DCM'!$I10006&gt;'Report DCM'!$J10006,"Standard",VLOOKUP(CONCATENATE(bd_adtype,"_",bd_creativetype),tabela,2,FALSE)))</f>
        <v>#N/A</v>
      </c>
      <c r="F10006" s="7">
        <f t="shared" si="1800"/>
        <v>0</v>
      </c>
      <c r="G10006" s="7">
        <f t="shared" si="1801"/>
        <v>0</v>
      </c>
      <c r="H10006" s="7">
        <f t="shared" si="1802"/>
        <v>0</v>
      </c>
      <c r="I10006" s="7">
        <f t="shared" si="1803"/>
        <v>0</v>
      </c>
      <c r="J10006" s="7">
        <f t="shared" si="1804"/>
        <v>0</v>
      </c>
      <c r="K10006" s="8" t="e">
        <f t="shared" si="1805"/>
        <v>#N/A</v>
      </c>
      <c r="L10006" s="7" t="e">
        <f t="shared" si="1806"/>
        <v>#N/A</v>
      </c>
      <c r="M10006" s="8" t="e">
        <f t="shared" si="1794"/>
        <v>#N/A</v>
      </c>
      <c r="N10006" s="8" t="e">
        <f t="shared" si="1795"/>
        <v>#N/A</v>
      </c>
    </row>
    <row r="10007" spans="1:14" ht="15.75" customHeight="1" x14ac:dyDescent="0.35">
      <c r="A10007" s="7">
        <f t="shared" si="1796"/>
        <v>0</v>
      </c>
      <c r="B10007" s="7">
        <f t="shared" si="1797"/>
        <v>0</v>
      </c>
      <c r="C10007" s="7">
        <f t="shared" si="1798"/>
        <v>0</v>
      </c>
      <c r="D10007" s="7">
        <f t="shared" si="1799"/>
        <v>0</v>
      </c>
      <c r="E10007" s="7" t="e">
        <f>IF('Report DCM'!$H10007="In-Stream Video","Rich Media display banner",IF('Report DCM'!$I10007&gt;'Report DCM'!$J10007,"Standard",VLOOKUP(CONCATENATE(bd_adtype,"_",bd_creativetype),tabela,2,FALSE)))</f>
        <v>#N/A</v>
      </c>
      <c r="F10007" s="7">
        <f t="shared" si="1800"/>
        <v>0</v>
      </c>
      <c r="G10007" s="7">
        <f t="shared" si="1801"/>
        <v>0</v>
      </c>
      <c r="H10007" s="7">
        <f t="shared" si="1802"/>
        <v>0</v>
      </c>
      <c r="I10007" s="7">
        <f t="shared" si="1803"/>
        <v>0</v>
      </c>
      <c r="J10007" s="7">
        <f t="shared" si="1804"/>
        <v>0</v>
      </c>
      <c r="K10007" s="8" t="e">
        <f t="shared" si="1805"/>
        <v>#N/A</v>
      </c>
      <c r="L10007" s="7" t="e">
        <f t="shared" si="1806"/>
        <v>#N/A</v>
      </c>
      <c r="M10007" s="8" t="e">
        <f t="shared" si="1794"/>
        <v>#N/A</v>
      </c>
      <c r="N10007" s="8" t="e">
        <f t="shared" si="1795"/>
        <v>#N/A</v>
      </c>
    </row>
    <row r="10008" spans="1:14" ht="15.75" customHeight="1" x14ac:dyDescent="0.35">
      <c r="A10008" s="7">
        <f t="shared" si="1796"/>
        <v>0</v>
      </c>
      <c r="B10008" s="7">
        <f t="shared" si="1797"/>
        <v>0</v>
      </c>
      <c r="C10008" s="7">
        <f t="shared" si="1798"/>
        <v>0</v>
      </c>
      <c r="D10008" s="7">
        <f t="shared" si="1799"/>
        <v>0</v>
      </c>
      <c r="E10008" s="7" t="e">
        <f>IF('Report DCM'!$H10008="In-Stream Video","Rich Media display banner",IF('Report DCM'!$I10008&gt;'Report DCM'!$J10008,"Standard",VLOOKUP(CONCATENATE(bd_adtype,"_",bd_creativetype),tabela,2,FALSE)))</f>
        <v>#N/A</v>
      </c>
      <c r="F10008" s="7">
        <f t="shared" si="1800"/>
        <v>0</v>
      </c>
      <c r="G10008" s="7">
        <f t="shared" si="1801"/>
        <v>0</v>
      </c>
      <c r="H10008" s="7">
        <f t="shared" si="1802"/>
        <v>0</v>
      </c>
      <c r="I10008" s="7">
        <f t="shared" si="1803"/>
        <v>0</v>
      </c>
      <c r="J10008" s="7">
        <f t="shared" si="1804"/>
        <v>0</v>
      </c>
      <c r="K10008" s="8" t="e">
        <f t="shared" si="1805"/>
        <v>#N/A</v>
      </c>
      <c r="L10008" s="7" t="e">
        <f t="shared" si="1806"/>
        <v>#N/A</v>
      </c>
      <c r="M10008" s="8" t="e">
        <f t="shared" si="1794"/>
        <v>#N/A</v>
      </c>
      <c r="N10008" s="8" t="e">
        <f t="shared" si="1795"/>
        <v>#N/A</v>
      </c>
    </row>
    <row r="10009" spans="1:14" ht="15.75" customHeight="1" x14ac:dyDescent="0.35">
      <c r="A10009" s="7">
        <f t="shared" si="1796"/>
        <v>0</v>
      </c>
      <c r="B10009" s="7">
        <f t="shared" si="1797"/>
        <v>0</v>
      </c>
      <c r="C10009" s="7">
        <f t="shared" si="1798"/>
        <v>0</v>
      </c>
      <c r="D10009" s="7">
        <f t="shared" si="1799"/>
        <v>0</v>
      </c>
      <c r="E10009" s="7" t="e">
        <f>IF('Report DCM'!$H10009="In-Stream Video","Rich Media display banner",IF('Report DCM'!$I10009&gt;'Report DCM'!$J10009,"Standard",VLOOKUP(CONCATENATE(bd_adtype,"_",bd_creativetype),tabela,2,FALSE)))</f>
        <v>#N/A</v>
      </c>
      <c r="F10009" s="7">
        <f t="shared" si="1800"/>
        <v>0</v>
      </c>
      <c r="G10009" s="7">
        <f t="shared" si="1801"/>
        <v>0</v>
      </c>
      <c r="H10009" s="7">
        <f t="shared" si="1802"/>
        <v>0</v>
      </c>
      <c r="I10009" s="7">
        <f t="shared" si="1803"/>
        <v>0</v>
      </c>
      <c r="J10009" s="7">
        <f t="shared" si="1804"/>
        <v>0</v>
      </c>
      <c r="K10009" s="8" t="e">
        <f t="shared" si="1805"/>
        <v>#N/A</v>
      </c>
      <c r="L10009" s="7" t="e">
        <f t="shared" si="1806"/>
        <v>#N/A</v>
      </c>
      <c r="M10009" s="8" t="e">
        <f t="shared" si="1794"/>
        <v>#N/A</v>
      </c>
      <c r="N10009" s="8" t="e">
        <f t="shared" si="1795"/>
        <v>#N/A</v>
      </c>
    </row>
    <row r="10010" spans="1:14" ht="15.75" customHeight="1" x14ac:dyDescent="0.35">
      <c r="A10010" s="7">
        <f t="shared" si="1796"/>
        <v>0</v>
      </c>
      <c r="B10010" s="7">
        <f t="shared" si="1797"/>
        <v>0</v>
      </c>
      <c r="C10010" s="7">
        <f t="shared" si="1798"/>
        <v>0</v>
      </c>
      <c r="D10010" s="7">
        <f t="shared" si="1799"/>
        <v>0</v>
      </c>
      <c r="E10010" s="7" t="e">
        <f>IF('Report DCM'!$H10010="In-Stream Video","Rich Media display banner",IF('Report DCM'!$I10010&gt;'Report DCM'!$J10010,"Standard",VLOOKUP(CONCATENATE(bd_adtype,"_",bd_creativetype),tabela,2,FALSE)))</f>
        <v>#N/A</v>
      </c>
      <c r="F10010" s="7">
        <f t="shared" si="1800"/>
        <v>0</v>
      </c>
      <c r="G10010" s="7">
        <f t="shared" si="1801"/>
        <v>0</v>
      </c>
      <c r="H10010" s="7">
        <f t="shared" si="1802"/>
        <v>0</v>
      </c>
      <c r="I10010" s="7">
        <f t="shared" si="1803"/>
        <v>0</v>
      </c>
      <c r="J10010" s="7">
        <f t="shared" si="1804"/>
        <v>0</v>
      </c>
      <c r="K10010" s="8" t="e">
        <f t="shared" si="1805"/>
        <v>#N/A</v>
      </c>
      <c r="L10010" s="7" t="e">
        <f t="shared" si="1806"/>
        <v>#N/A</v>
      </c>
      <c r="M10010" s="8" t="e">
        <f t="shared" si="1794"/>
        <v>#N/A</v>
      </c>
      <c r="N10010" s="8" t="e">
        <f t="shared" si="1795"/>
        <v>#N/A</v>
      </c>
    </row>
    <row r="10011" spans="1:14" ht="15.75" customHeight="1" x14ac:dyDescent="0.35">
      <c r="A10011" s="7">
        <f t="shared" si="1796"/>
        <v>0</v>
      </c>
      <c r="B10011" s="7">
        <f t="shared" si="1797"/>
        <v>0</v>
      </c>
      <c r="C10011" s="7">
        <f t="shared" si="1798"/>
        <v>0</v>
      </c>
      <c r="D10011" s="7">
        <f t="shared" si="1799"/>
        <v>0</v>
      </c>
      <c r="E10011" s="7" t="e">
        <f>IF('Report DCM'!$H10011="In-Stream Video","Rich Media display banner",IF('Report DCM'!$I10011&gt;'Report DCM'!$J10011,"Standard",VLOOKUP(CONCATENATE(bd_adtype,"_",bd_creativetype),tabela,2,FALSE)))</f>
        <v>#N/A</v>
      </c>
      <c r="F10011" s="7">
        <f t="shared" si="1800"/>
        <v>0</v>
      </c>
      <c r="G10011" s="7">
        <f t="shared" si="1801"/>
        <v>0</v>
      </c>
      <c r="H10011" s="7">
        <f t="shared" si="1802"/>
        <v>0</v>
      </c>
      <c r="I10011" s="7">
        <f t="shared" si="1803"/>
        <v>0</v>
      </c>
      <c r="J10011" s="7">
        <f t="shared" si="1804"/>
        <v>0</v>
      </c>
      <c r="K10011" s="8" t="e">
        <f t="shared" si="1805"/>
        <v>#N/A</v>
      </c>
      <c r="L10011" s="7" t="e">
        <f t="shared" si="1806"/>
        <v>#N/A</v>
      </c>
      <c r="M10011" s="8" t="e">
        <f t="shared" si="1794"/>
        <v>#N/A</v>
      </c>
      <c r="N10011" s="8" t="e">
        <f t="shared" si="1795"/>
        <v>#N/A</v>
      </c>
    </row>
    <row r="10012" spans="1:14" ht="15.75" customHeight="1" x14ac:dyDescent="0.35">
      <c r="A10012" s="7">
        <f t="shared" si="1796"/>
        <v>0</v>
      </c>
      <c r="B10012" s="7">
        <f t="shared" si="1797"/>
        <v>0</v>
      </c>
      <c r="C10012" s="7">
        <f t="shared" si="1798"/>
        <v>0</v>
      </c>
      <c r="D10012" s="7">
        <f t="shared" si="1799"/>
        <v>0</v>
      </c>
      <c r="E10012" s="7" t="e">
        <f>IF('Report DCM'!$H10012="In-Stream Video","Rich Media display banner",IF('Report DCM'!$I10012&gt;'Report DCM'!$J10012,"Standard",VLOOKUP(CONCATENATE(bd_adtype,"_",bd_creativetype),tabela,2,FALSE)))</f>
        <v>#N/A</v>
      </c>
      <c r="F10012" s="7">
        <f t="shared" si="1800"/>
        <v>0</v>
      </c>
      <c r="G10012" s="7">
        <f t="shared" si="1801"/>
        <v>0</v>
      </c>
      <c r="H10012" s="7">
        <f t="shared" si="1802"/>
        <v>0</v>
      </c>
      <c r="I10012" s="7">
        <f t="shared" si="1803"/>
        <v>0</v>
      </c>
      <c r="J10012" s="7">
        <f t="shared" si="1804"/>
        <v>0</v>
      </c>
      <c r="K10012" s="8" t="e">
        <f t="shared" si="1805"/>
        <v>#N/A</v>
      </c>
      <c r="L10012" s="7" t="e">
        <f t="shared" si="1806"/>
        <v>#N/A</v>
      </c>
      <c r="M10012" s="8" t="e">
        <f t="shared" si="1794"/>
        <v>#N/A</v>
      </c>
      <c r="N10012" s="8" t="e">
        <f t="shared" si="1795"/>
        <v>#N/A</v>
      </c>
    </row>
    <row r="10013" spans="1:14" ht="15.75" customHeight="1" x14ac:dyDescent="0.35">
      <c r="A10013" s="7">
        <f t="shared" si="1796"/>
        <v>0</v>
      </c>
      <c r="B10013" s="7">
        <f t="shared" si="1797"/>
        <v>0</v>
      </c>
      <c r="C10013" s="7">
        <f t="shared" si="1798"/>
        <v>0</v>
      </c>
      <c r="D10013" s="7">
        <f t="shared" si="1799"/>
        <v>0</v>
      </c>
      <c r="E10013" s="7" t="e">
        <f>IF('Report DCM'!$H10013="In-Stream Video","Rich Media display banner",IF('Report DCM'!$I10013&gt;'Report DCM'!$J10013,"Standard",VLOOKUP(CONCATENATE(bd_adtype,"_",bd_creativetype),tabela,2,FALSE)))</f>
        <v>#N/A</v>
      </c>
      <c r="F10013" s="7">
        <f t="shared" si="1800"/>
        <v>0</v>
      </c>
      <c r="G10013" s="7">
        <f t="shared" si="1801"/>
        <v>0</v>
      </c>
      <c r="H10013" s="7">
        <f t="shared" si="1802"/>
        <v>0</v>
      </c>
      <c r="I10013" s="7">
        <f t="shared" si="1803"/>
        <v>0</v>
      </c>
      <c r="J10013" s="7">
        <f t="shared" si="1804"/>
        <v>0</v>
      </c>
      <c r="K10013" s="8" t="e">
        <f t="shared" si="1805"/>
        <v>#N/A</v>
      </c>
      <c r="L10013" s="7" t="e">
        <f t="shared" si="1806"/>
        <v>#N/A</v>
      </c>
      <c r="M10013" s="8" t="e">
        <f t="shared" si="1794"/>
        <v>#N/A</v>
      </c>
      <c r="N10013" s="8" t="e">
        <f t="shared" si="1795"/>
        <v>#N/A</v>
      </c>
    </row>
    <row r="10014" spans="1:14" ht="15.75" customHeight="1" x14ac:dyDescent="0.35">
      <c r="A10014" s="7">
        <f t="shared" si="1796"/>
        <v>0</v>
      </c>
      <c r="B10014" s="7">
        <f t="shared" si="1797"/>
        <v>0</v>
      </c>
      <c r="C10014" s="7">
        <f t="shared" si="1798"/>
        <v>0</v>
      </c>
      <c r="D10014" s="7">
        <f t="shared" si="1799"/>
        <v>0</v>
      </c>
      <c r="E10014" s="7" t="e">
        <f>IF('Report DCM'!$H10014="In-Stream Video","Rich Media display banner",IF('Report DCM'!$I10014&gt;'Report DCM'!$J10014,"Standard",VLOOKUP(CONCATENATE(bd_adtype,"_",bd_creativetype),tabela,2,FALSE)))</f>
        <v>#N/A</v>
      </c>
      <c r="F10014" s="7">
        <f t="shared" si="1800"/>
        <v>0</v>
      </c>
      <c r="G10014" s="7">
        <f t="shared" si="1801"/>
        <v>0</v>
      </c>
      <c r="H10014" s="7">
        <f t="shared" si="1802"/>
        <v>0</v>
      </c>
      <c r="I10014" s="7">
        <f t="shared" si="1803"/>
        <v>0</v>
      </c>
      <c r="J10014" s="7">
        <f t="shared" si="1804"/>
        <v>0</v>
      </c>
      <c r="K10014" s="8" t="e">
        <f t="shared" si="1805"/>
        <v>#N/A</v>
      </c>
      <c r="L10014" s="7" t="e">
        <f t="shared" si="1806"/>
        <v>#N/A</v>
      </c>
      <c r="M10014" s="8" t="e">
        <f t="shared" si="1794"/>
        <v>#N/A</v>
      </c>
      <c r="N10014" s="8" t="e">
        <f t="shared" si="1795"/>
        <v>#N/A</v>
      </c>
    </row>
    <row r="10015" spans="1:14" ht="15.75" customHeight="1" x14ac:dyDescent="0.35">
      <c r="A10015" s="7">
        <f t="shared" si="1796"/>
        <v>0</v>
      </c>
      <c r="B10015" s="7">
        <f t="shared" si="1797"/>
        <v>0</v>
      </c>
      <c r="C10015" s="7">
        <f t="shared" si="1798"/>
        <v>0</v>
      </c>
      <c r="D10015" s="7">
        <f t="shared" si="1799"/>
        <v>0</v>
      </c>
      <c r="E10015" s="7" t="e">
        <f>IF('Report DCM'!$H10015="In-Stream Video","Rich Media display banner",IF('Report DCM'!$I10015&gt;'Report DCM'!$J10015,"Standard",VLOOKUP(CONCATENATE(bd_adtype,"_",bd_creativetype),tabela,2,FALSE)))</f>
        <v>#N/A</v>
      </c>
      <c r="F10015" s="7">
        <f t="shared" si="1800"/>
        <v>0</v>
      </c>
      <c r="G10015" s="7">
        <f t="shared" si="1801"/>
        <v>0</v>
      </c>
      <c r="H10015" s="7">
        <f t="shared" si="1802"/>
        <v>0</v>
      </c>
      <c r="I10015" s="7">
        <f t="shared" si="1803"/>
        <v>0</v>
      </c>
      <c r="J10015" s="7">
        <f t="shared" si="1804"/>
        <v>0</v>
      </c>
      <c r="K10015" s="8" t="e">
        <f t="shared" si="1805"/>
        <v>#N/A</v>
      </c>
      <c r="L10015" s="7" t="e">
        <f t="shared" si="1806"/>
        <v>#N/A</v>
      </c>
      <c r="M10015" s="8" t="e">
        <f t="shared" si="1794"/>
        <v>#N/A</v>
      </c>
      <c r="N10015" s="8" t="e">
        <f t="shared" si="1795"/>
        <v>#N/A</v>
      </c>
    </row>
    <row r="10016" spans="1:14" ht="15.75" customHeight="1" x14ac:dyDescent="0.35">
      <c r="A10016" s="7">
        <f t="shared" si="1796"/>
        <v>0</v>
      </c>
      <c r="B10016" s="7">
        <f t="shared" si="1797"/>
        <v>0</v>
      </c>
      <c r="C10016" s="7">
        <f t="shared" si="1798"/>
        <v>0</v>
      </c>
      <c r="D10016" s="7">
        <f t="shared" si="1799"/>
        <v>0</v>
      </c>
      <c r="E10016" s="7" t="e">
        <f>IF('Report DCM'!$H10016="In-Stream Video","Rich Media display banner",IF('Report DCM'!$I10016&gt;'Report DCM'!$J10016,"Standard",VLOOKUP(CONCATENATE(bd_adtype,"_",bd_creativetype),tabela,2,FALSE)))</f>
        <v>#N/A</v>
      </c>
      <c r="F10016" s="7">
        <f t="shared" si="1800"/>
        <v>0</v>
      </c>
      <c r="G10016" s="7">
        <f t="shared" si="1801"/>
        <v>0</v>
      </c>
      <c r="H10016" s="7">
        <f t="shared" si="1802"/>
        <v>0</v>
      </c>
      <c r="I10016" s="7">
        <f t="shared" si="1803"/>
        <v>0</v>
      </c>
      <c r="J10016" s="7">
        <f t="shared" si="1804"/>
        <v>0</v>
      </c>
      <c r="K10016" s="8" t="e">
        <f t="shared" si="1805"/>
        <v>#N/A</v>
      </c>
      <c r="L10016" s="7" t="e">
        <f t="shared" si="1806"/>
        <v>#N/A</v>
      </c>
      <c r="M10016" s="8" t="e">
        <f t="shared" si="1794"/>
        <v>#N/A</v>
      </c>
      <c r="N10016" s="8" t="e">
        <f t="shared" si="1795"/>
        <v>#N/A</v>
      </c>
    </row>
    <row r="10017" spans="1:14" ht="15.75" customHeight="1" x14ac:dyDescent="0.35">
      <c r="A10017" s="7">
        <f t="shared" si="1796"/>
        <v>0</v>
      </c>
      <c r="B10017" s="7">
        <f t="shared" si="1797"/>
        <v>0</v>
      </c>
      <c r="C10017" s="7">
        <f t="shared" si="1798"/>
        <v>0</v>
      </c>
      <c r="D10017" s="7">
        <f t="shared" si="1799"/>
        <v>0</v>
      </c>
      <c r="E10017" s="7" t="e">
        <f>IF('Report DCM'!$H10017="In-Stream Video","Rich Media display banner",IF('Report DCM'!$I10017&gt;'Report DCM'!$J10017,"Standard",VLOOKUP(CONCATENATE(bd_adtype,"_",bd_creativetype),tabela,2,FALSE)))</f>
        <v>#N/A</v>
      </c>
      <c r="F10017" s="7">
        <f t="shared" si="1800"/>
        <v>0</v>
      </c>
      <c r="G10017" s="7">
        <f t="shared" si="1801"/>
        <v>0</v>
      </c>
      <c r="H10017" s="7">
        <f t="shared" si="1802"/>
        <v>0</v>
      </c>
      <c r="I10017" s="7">
        <f t="shared" si="1803"/>
        <v>0</v>
      </c>
      <c r="J10017" s="7">
        <f t="shared" si="1804"/>
        <v>0</v>
      </c>
      <c r="K10017" s="8" t="e">
        <f t="shared" si="1805"/>
        <v>#N/A</v>
      </c>
      <c r="L10017" s="7" t="e">
        <f t="shared" si="1806"/>
        <v>#N/A</v>
      </c>
      <c r="M10017" s="8" t="e">
        <f t="shared" si="1794"/>
        <v>#N/A</v>
      </c>
      <c r="N10017" s="8" t="e">
        <f t="shared" si="1795"/>
        <v>#N/A</v>
      </c>
    </row>
    <row r="10018" spans="1:14" ht="15.75" customHeight="1" x14ac:dyDescent="0.35">
      <c r="A10018" s="7">
        <f t="shared" si="1796"/>
        <v>0</v>
      </c>
      <c r="B10018" s="7">
        <f t="shared" si="1797"/>
        <v>0</v>
      </c>
      <c r="C10018" s="7">
        <f t="shared" si="1798"/>
        <v>0</v>
      </c>
      <c r="D10018" s="7">
        <f t="shared" si="1799"/>
        <v>0</v>
      </c>
      <c r="E10018" s="7" t="e">
        <f>IF('Report DCM'!$H10018="In-Stream Video","Rich Media display banner",IF('Report DCM'!$I10018&gt;'Report DCM'!$J10018,"Standard",VLOOKUP(CONCATENATE(bd_adtype,"_",bd_creativetype),tabela,2,FALSE)))</f>
        <v>#N/A</v>
      </c>
      <c r="F10018" s="7">
        <f t="shared" si="1800"/>
        <v>0</v>
      </c>
      <c r="G10018" s="7">
        <f t="shared" si="1801"/>
        <v>0</v>
      </c>
      <c r="H10018" s="7">
        <f t="shared" si="1802"/>
        <v>0</v>
      </c>
      <c r="I10018" s="7">
        <f t="shared" si="1803"/>
        <v>0</v>
      </c>
      <c r="J10018" s="7">
        <f t="shared" si="1804"/>
        <v>0</v>
      </c>
      <c r="K10018" s="8" t="e">
        <f t="shared" si="1805"/>
        <v>#N/A</v>
      </c>
      <c r="L10018" s="7" t="e">
        <f t="shared" si="1806"/>
        <v>#N/A</v>
      </c>
      <c r="M10018" s="8" t="e">
        <f t="shared" si="1794"/>
        <v>#N/A</v>
      </c>
      <c r="N10018" s="8" t="e">
        <f t="shared" si="1795"/>
        <v>#N/A</v>
      </c>
    </row>
    <row r="10019" spans="1:14" ht="15.75" customHeight="1" x14ac:dyDescent="0.35">
      <c r="A10019" s="7">
        <f t="shared" si="1796"/>
        <v>0</v>
      </c>
      <c r="B10019" s="7">
        <f t="shared" si="1797"/>
        <v>0</v>
      </c>
      <c r="C10019" s="7">
        <f t="shared" si="1798"/>
        <v>0</v>
      </c>
      <c r="D10019" s="7">
        <f t="shared" si="1799"/>
        <v>0</v>
      </c>
      <c r="E10019" s="7" t="e">
        <f>IF('Report DCM'!$H10019="In-Stream Video","Rich Media display banner",IF('Report DCM'!$I10019&gt;'Report DCM'!$J10019,"Standard",VLOOKUP(CONCATENATE(bd_adtype,"_",bd_creativetype),tabela,2,FALSE)))</f>
        <v>#N/A</v>
      </c>
      <c r="F10019" s="7">
        <f t="shared" si="1800"/>
        <v>0</v>
      </c>
      <c r="G10019" s="7">
        <f t="shared" si="1801"/>
        <v>0</v>
      </c>
      <c r="H10019" s="7">
        <f t="shared" si="1802"/>
        <v>0</v>
      </c>
      <c r="I10019" s="7">
        <f t="shared" si="1803"/>
        <v>0</v>
      </c>
      <c r="J10019" s="7">
        <f t="shared" si="1804"/>
        <v>0</v>
      </c>
      <c r="K10019" s="8" t="e">
        <f t="shared" si="1805"/>
        <v>#N/A</v>
      </c>
      <c r="L10019" s="7" t="e">
        <f t="shared" si="1806"/>
        <v>#N/A</v>
      </c>
      <c r="M10019" s="8" t="e">
        <f t="shared" si="1794"/>
        <v>#N/A</v>
      </c>
      <c r="N10019" s="8" t="e">
        <f t="shared" si="1795"/>
        <v>#N/A</v>
      </c>
    </row>
    <row r="10020" spans="1:14" ht="15.75" customHeight="1" x14ac:dyDescent="0.35">
      <c r="A10020" s="7">
        <f t="shared" si="1796"/>
        <v>0</v>
      </c>
      <c r="B10020" s="7">
        <f t="shared" si="1797"/>
        <v>0</v>
      </c>
      <c r="C10020" s="7">
        <f t="shared" si="1798"/>
        <v>0</v>
      </c>
      <c r="D10020" s="7">
        <f t="shared" si="1799"/>
        <v>0</v>
      </c>
      <c r="E10020" s="7" t="e">
        <f>IF('Report DCM'!$H10020="In-Stream Video","Rich Media display banner",IF('Report DCM'!$I10020&gt;'Report DCM'!$J10020,"Standard",VLOOKUP(CONCATENATE(bd_adtype,"_",bd_creativetype),tabela,2,FALSE)))</f>
        <v>#N/A</v>
      </c>
      <c r="F10020" s="7">
        <f t="shared" si="1800"/>
        <v>0</v>
      </c>
      <c r="G10020" s="7">
        <f t="shared" si="1801"/>
        <v>0</v>
      </c>
      <c r="H10020" s="7">
        <f t="shared" si="1802"/>
        <v>0</v>
      </c>
      <c r="I10020" s="7">
        <f t="shared" si="1803"/>
        <v>0</v>
      </c>
      <c r="J10020" s="7">
        <f t="shared" si="1804"/>
        <v>0</v>
      </c>
      <c r="K10020" s="8" t="e">
        <f t="shared" si="1805"/>
        <v>#N/A</v>
      </c>
      <c r="L10020" s="7" t="e">
        <f t="shared" si="1806"/>
        <v>#N/A</v>
      </c>
      <c r="M10020" s="8" t="e">
        <f t="shared" si="1794"/>
        <v>#N/A</v>
      </c>
      <c r="N10020" s="8" t="e">
        <f t="shared" si="1795"/>
        <v>#N/A</v>
      </c>
    </row>
    <row r="10021" spans="1:14" ht="15.75" customHeight="1" x14ac:dyDescent="0.35">
      <c r="A10021" s="7">
        <f t="shared" si="1796"/>
        <v>0</v>
      </c>
      <c r="B10021" s="7">
        <f t="shared" si="1797"/>
        <v>0</v>
      </c>
      <c r="C10021" s="7">
        <f t="shared" si="1798"/>
        <v>0</v>
      </c>
      <c r="D10021" s="7">
        <f t="shared" si="1799"/>
        <v>0</v>
      </c>
      <c r="E10021" s="7" t="e">
        <f>IF('Report DCM'!$H10021="In-Stream Video","Rich Media display banner",IF('Report DCM'!$I10021&gt;'Report DCM'!$J10021,"Standard",VLOOKUP(CONCATENATE(bd_adtype,"_",bd_creativetype),tabela,2,FALSE)))</f>
        <v>#N/A</v>
      </c>
      <c r="F10021" s="7">
        <f t="shared" si="1800"/>
        <v>0</v>
      </c>
      <c r="G10021" s="7">
        <f t="shared" si="1801"/>
        <v>0</v>
      </c>
      <c r="H10021" s="7">
        <f t="shared" si="1802"/>
        <v>0</v>
      </c>
      <c r="I10021" s="7">
        <f t="shared" si="1803"/>
        <v>0</v>
      </c>
      <c r="J10021" s="7">
        <f t="shared" si="1804"/>
        <v>0</v>
      </c>
      <c r="K10021" s="8" t="e">
        <f t="shared" si="1805"/>
        <v>#N/A</v>
      </c>
      <c r="L10021" s="7" t="e">
        <f t="shared" si="1806"/>
        <v>#N/A</v>
      </c>
      <c r="M10021" s="8" t="e">
        <f t="shared" si="1794"/>
        <v>#N/A</v>
      </c>
      <c r="N10021" s="8" t="e">
        <f t="shared" si="1795"/>
        <v>#N/A</v>
      </c>
    </row>
    <row r="10022" spans="1:14" ht="15.75" customHeight="1" x14ac:dyDescent="0.35">
      <c r="A10022" s="7">
        <f t="shared" si="1796"/>
        <v>0</v>
      </c>
      <c r="B10022" s="7">
        <f t="shared" si="1797"/>
        <v>0</v>
      </c>
      <c r="C10022" s="7">
        <f t="shared" si="1798"/>
        <v>0</v>
      </c>
      <c r="D10022" s="7">
        <f t="shared" si="1799"/>
        <v>0</v>
      </c>
      <c r="E10022" s="7" t="e">
        <f>IF('Report DCM'!$H10022="In-Stream Video","Rich Media display banner",IF('Report DCM'!$I10022&gt;'Report DCM'!$J10022,"Standard",VLOOKUP(CONCATENATE(bd_adtype,"_",bd_creativetype),tabela,2,FALSE)))</f>
        <v>#N/A</v>
      </c>
      <c r="F10022" s="7">
        <f t="shared" si="1800"/>
        <v>0</v>
      </c>
      <c r="G10022" s="7">
        <f t="shared" si="1801"/>
        <v>0</v>
      </c>
      <c r="H10022" s="7">
        <f t="shared" si="1802"/>
        <v>0</v>
      </c>
      <c r="I10022" s="7">
        <f t="shared" si="1803"/>
        <v>0</v>
      </c>
      <c r="J10022" s="7">
        <f t="shared" si="1804"/>
        <v>0</v>
      </c>
      <c r="K10022" s="8" t="e">
        <f t="shared" si="1805"/>
        <v>#N/A</v>
      </c>
      <c r="L10022" s="7" t="e">
        <f t="shared" si="1806"/>
        <v>#N/A</v>
      </c>
      <c r="M10022" s="8" t="e">
        <f t="shared" si="1794"/>
        <v>#N/A</v>
      </c>
      <c r="N10022" s="8" t="e">
        <f t="shared" si="1795"/>
        <v>#N/A</v>
      </c>
    </row>
    <row r="10023" spans="1:14" ht="15.75" customHeight="1" x14ac:dyDescent="0.35">
      <c r="A10023" s="7">
        <f t="shared" si="1796"/>
        <v>0</v>
      </c>
      <c r="B10023" s="7">
        <f t="shared" si="1797"/>
        <v>0</v>
      </c>
      <c r="C10023" s="7">
        <f t="shared" si="1798"/>
        <v>0</v>
      </c>
      <c r="D10023" s="7">
        <f t="shared" si="1799"/>
        <v>0</v>
      </c>
      <c r="E10023" s="7" t="e">
        <f>IF('Report DCM'!$H10023="In-Stream Video","Rich Media display banner",IF('Report DCM'!$I10023&gt;'Report DCM'!$J10023,"Standard",VLOOKUP(CONCATENATE(bd_adtype,"_",bd_creativetype),tabela,2,FALSE)))</f>
        <v>#N/A</v>
      </c>
      <c r="F10023" s="7">
        <f t="shared" si="1800"/>
        <v>0</v>
      </c>
      <c r="G10023" s="7">
        <f t="shared" si="1801"/>
        <v>0</v>
      </c>
      <c r="H10023" s="7">
        <f t="shared" si="1802"/>
        <v>0</v>
      </c>
      <c r="I10023" s="7">
        <f t="shared" si="1803"/>
        <v>0</v>
      </c>
      <c r="J10023" s="7">
        <f t="shared" si="1804"/>
        <v>0</v>
      </c>
      <c r="K10023" s="8" t="e">
        <f t="shared" si="1805"/>
        <v>#N/A</v>
      </c>
      <c r="L10023" s="7" t="e">
        <f t="shared" si="1806"/>
        <v>#N/A</v>
      </c>
      <c r="M10023" s="8" t="e">
        <f t="shared" si="1794"/>
        <v>#N/A</v>
      </c>
      <c r="N10023" s="8" t="e">
        <f t="shared" si="1795"/>
        <v>#N/A</v>
      </c>
    </row>
    <row r="10024" spans="1:14" ht="15.75" customHeight="1" x14ac:dyDescent="0.35">
      <c r="A10024" s="7">
        <f t="shared" si="1796"/>
        <v>0</v>
      </c>
      <c r="B10024" s="7">
        <f t="shared" si="1797"/>
        <v>0</v>
      </c>
      <c r="C10024" s="7">
        <f t="shared" si="1798"/>
        <v>0</v>
      </c>
      <c r="D10024" s="7">
        <f t="shared" si="1799"/>
        <v>0</v>
      </c>
      <c r="E10024" s="7" t="e">
        <f>IF('Report DCM'!$H10024="In-Stream Video","Rich Media display banner",IF('Report DCM'!$I10024&gt;'Report DCM'!$J10024,"Standard",VLOOKUP(CONCATENATE(bd_adtype,"_",bd_creativetype),tabela,2,FALSE)))</f>
        <v>#N/A</v>
      </c>
      <c r="F10024" s="7">
        <f t="shared" si="1800"/>
        <v>0</v>
      </c>
      <c r="G10024" s="7">
        <f t="shared" si="1801"/>
        <v>0</v>
      </c>
      <c r="H10024" s="7">
        <f t="shared" si="1802"/>
        <v>0</v>
      </c>
      <c r="I10024" s="7">
        <f t="shared" si="1803"/>
        <v>0</v>
      </c>
      <c r="J10024" s="7">
        <f t="shared" si="1804"/>
        <v>0</v>
      </c>
      <c r="K10024" s="8" t="e">
        <f t="shared" si="1805"/>
        <v>#N/A</v>
      </c>
      <c r="L10024" s="7" t="e">
        <f t="shared" si="1806"/>
        <v>#N/A</v>
      </c>
      <c r="M10024" s="8" t="e">
        <f t="shared" si="1794"/>
        <v>#N/A</v>
      </c>
      <c r="N10024" s="8" t="e">
        <f t="shared" si="1795"/>
        <v>#N/A</v>
      </c>
    </row>
    <row r="10025" spans="1:14" ht="15.75" customHeight="1" x14ac:dyDescent="0.35">
      <c r="A10025" s="7">
        <f t="shared" si="1796"/>
        <v>0</v>
      </c>
      <c r="B10025" s="7">
        <f t="shared" si="1797"/>
        <v>0</v>
      </c>
      <c r="C10025" s="7">
        <f t="shared" si="1798"/>
        <v>0</v>
      </c>
      <c r="D10025" s="7">
        <f t="shared" si="1799"/>
        <v>0</v>
      </c>
      <c r="E10025" s="7" t="e">
        <f>IF('Report DCM'!$H10025="In-Stream Video","Rich Media display banner",IF('Report DCM'!$I10025&gt;'Report DCM'!$J10025,"Standard",VLOOKUP(CONCATENATE(bd_adtype,"_",bd_creativetype),tabela,2,FALSE)))</f>
        <v>#N/A</v>
      </c>
      <c r="F10025" s="7">
        <f t="shared" si="1800"/>
        <v>0</v>
      </c>
      <c r="G10025" s="7">
        <f t="shared" si="1801"/>
        <v>0</v>
      </c>
      <c r="H10025" s="7">
        <f t="shared" si="1802"/>
        <v>0</v>
      </c>
      <c r="I10025" s="7">
        <f t="shared" si="1803"/>
        <v>0</v>
      </c>
      <c r="J10025" s="7">
        <f t="shared" si="1804"/>
        <v>0</v>
      </c>
      <c r="K10025" s="8" t="e">
        <f t="shared" si="1805"/>
        <v>#N/A</v>
      </c>
      <c r="L10025" s="7" t="e">
        <f t="shared" si="1806"/>
        <v>#N/A</v>
      </c>
      <c r="M10025" s="8" t="e">
        <f t="shared" si="1794"/>
        <v>#N/A</v>
      </c>
      <c r="N10025" s="8" t="e">
        <f t="shared" si="1795"/>
        <v>#N/A</v>
      </c>
    </row>
    <row r="10026" spans="1:14" ht="15.75" customHeight="1" x14ac:dyDescent="0.35">
      <c r="A10026" s="7">
        <f t="shared" si="1796"/>
        <v>0</v>
      </c>
      <c r="B10026" s="7">
        <f t="shared" si="1797"/>
        <v>0</v>
      </c>
      <c r="C10026" s="7">
        <f t="shared" si="1798"/>
        <v>0</v>
      </c>
      <c r="D10026" s="7">
        <f t="shared" si="1799"/>
        <v>0</v>
      </c>
      <c r="E10026" s="7" t="e">
        <f>IF('Report DCM'!$H10026="In-Stream Video","Rich Media display banner",IF('Report DCM'!$I10026&gt;'Report DCM'!$J10026,"Standard",VLOOKUP(CONCATENATE(bd_adtype,"_",bd_creativetype),tabela,2,FALSE)))</f>
        <v>#N/A</v>
      </c>
      <c r="F10026" s="7">
        <f t="shared" si="1800"/>
        <v>0</v>
      </c>
      <c r="G10026" s="7">
        <f t="shared" si="1801"/>
        <v>0</v>
      </c>
      <c r="H10026" s="7">
        <f t="shared" si="1802"/>
        <v>0</v>
      </c>
      <c r="I10026" s="7">
        <f t="shared" si="1803"/>
        <v>0</v>
      </c>
      <c r="J10026" s="7">
        <f t="shared" si="1804"/>
        <v>0</v>
      </c>
      <c r="K10026" s="8" t="e">
        <f t="shared" si="1805"/>
        <v>#N/A</v>
      </c>
      <c r="L10026" s="7" t="e">
        <f t="shared" si="1806"/>
        <v>#N/A</v>
      </c>
      <c r="M10026" s="8" t="e">
        <f t="shared" si="1794"/>
        <v>#N/A</v>
      </c>
      <c r="N10026" s="8" t="e">
        <f t="shared" si="1795"/>
        <v>#N/A</v>
      </c>
    </row>
    <row r="10027" spans="1:14" ht="15.75" customHeight="1" x14ac:dyDescent="0.35">
      <c r="A10027" s="7">
        <f t="shared" si="1796"/>
        <v>0</v>
      </c>
      <c r="B10027" s="7">
        <f t="shared" si="1797"/>
        <v>0</v>
      </c>
      <c r="C10027" s="7">
        <f t="shared" si="1798"/>
        <v>0</v>
      </c>
      <c r="D10027" s="7">
        <f t="shared" si="1799"/>
        <v>0</v>
      </c>
      <c r="E10027" s="7" t="e">
        <f>IF('Report DCM'!$H10027="In-Stream Video","Rich Media display banner",IF('Report DCM'!$I10027&gt;'Report DCM'!$J10027,"Standard",VLOOKUP(CONCATENATE(bd_adtype,"_",bd_creativetype),tabela,2,FALSE)))</f>
        <v>#N/A</v>
      </c>
      <c r="F10027" s="7">
        <f t="shared" si="1800"/>
        <v>0</v>
      </c>
      <c r="G10027" s="7">
        <f t="shared" si="1801"/>
        <v>0</v>
      </c>
      <c r="H10027" s="7">
        <f t="shared" si="1802"/>
        <v>0</v>
      </c>
      <c r="I10027" s="7">
        <f t="shared" si="1803"/>
        <v>0</v>
      </c>
      <c r="J10027" s="7">
        <f t="shared" si="1804"/>
        <v>0</v>
      </c>
      <c r="K10027" s="8" t="e">
        <f t="shared" si="1805"/>
        <v>#N/A</v>
      </c>
      <c r="L10027" s="7" t="e">
        <f t="shared" si="1806"/>
        <v>#N/A</v>
      </c>
      <c r="M10027" s="8" t="e">
        <f t="shared" si="1794"/>
        <v>#N/A</v>
      </c>
      <c r="N10027" s="8" t="e">
        <f t="shared" si="1795"/>
        <v>#N/A</v>
      </c>
    </row>
    <row r="10028" spans="1:14" ht="15.75" customHeight="1" x14ac:dyDescent="0.35">
      <c r="A10028" s="7">
        <f t="shared" si="1796"/>
        <v>0</v>
      </c>
      <c r="B10028" s="7">
        <f t="shared" si="1797"/>
        <v>0</v>
      </c>
      <c r="C10028" s="7">
        <f t="shared" si="1798"/>
        <v>0</v>
      </c>
      <c r="D10028" s="7">
        <f t="shared" si="1799"/>
        <v>0</v>
      </c>
      <c r="E10028" s="7" t="e">
        <f>IF('Report DCM'!$H10028="In-Stream Video","Rich Media display banner",IF('Report DCM'!$I10028&gt;'Report DCM'!$J10028,"Standard",VLOOKUP(CONCATENATE(bd_adtype,"_",bd_creativetype),tabela,2,FALSE)))</f>
        <v>#N/A</v>
      </c>
      <c r="F10028" s="7">
        <f t="shared" si="1800"/>
        <v>0</v>
      </c>
      <c r="G10028" s="7">
        <f t="shared" si="1801"/>
        <v>0</v>
      </c>
      <c r="H10028" s="7">
        <f t="shared" si="1802"/>
        <v>0</v>
      </c>
      <c r="I10028" s="7">
        <f t="shared" si="1803"/>
        <v>0</v>
      </c>
      <c r="J10028" s="7">
        <f t="shared" si="1804"/>
        <v>0</v>
      </c>
      <c r="K10028" s="8" t="e">
        <f t="shared" si="1805"/>
        <v>#N/A</v>
      </c>
      <c r="L10028" s="7" t="e">
        <f t="shared" si="1806"/>
        <v>#N/A</v>
      </c>
      <c r="M10028" s="8" t="e">
        <f t="shared" si="1794"/>
        <v>#N/A</v>
      </c>
      <c r="N10028" s="8" t="e">
        <f t="shared" si="1795"/>
        <v>#N/A</v>
      </c>
    </row>
    <row r="10029" spans="1:14" ht="15.75" customHeight="1" x14ac:dyDescent="0.35">
      <c r="A10029" s="7">
        <f t="shared" si="1796"/>
        <v>0</v>
      </c>
      <c r="B10029" s="7">
        <f t="shared" si="1797"/>
        <v>0</v>
      </c>
      <c r="C10029" s="7">
        <f t="shared" si="1798"/>
        <v>0</v>
      </c>
      <c r="D10029" s="7">
        <f t="shared" si="1799"/>
        <v>0</v>
      </c>
      <c r="E10029" s="7" t="e">
        <f>IF('Report DCM'!$H10029="In-Stream Video","Rich Media display banner",IF('Report DCM'!$I10029&gt;'Report DCM'!$J10029,"Standard",VLOOKUP(CONCATENATE(bd_adtype,"_",bd_creativetype),tabela,2,FALSE)))</f>
        <v>#N/A</v>
      </c>
      <c r="F10029" s="7">
        <f t="shared" si="1800"/>
        <v>0</v>
      </c>
      <c r="G10029" s="7">
        <f t="shared" si="1801"/>
        <v>0</v>
      </c>
      <c r="H10029" s="7">
        <f t="shared" si="1802"/>
        <v>0</v>
      </c>
      <c r="I10029" s="7">
        <f t="shared" si="1803"/>
        <v>0</v>
      </c>
      <c r="J10029" s="7">
        <f t="shared" si="1804"/>
        <v>0</v>
      </c>
      <c r="K10029" s="8" t="e">
        <f t="shared" si="1805"/>
        <v>#N/A</v>
      </c>
      <c r="L10029" s="7" t="e">
        <f t="shared" si="1806"/>
        <v>#N/A</v>
      </c>
      <c r="M10029" s="8" t="e">
        <f t="shared" si="1794"/>
        <v>#N/A</v>
      </c>
      <c r="N10029" s="8" t="e">
        <f t="shared" si="1795"/>
        <v>#N/A</v>
      </c>
    </row>
    <row r="10030" spans="1:14" ht="15.75" customHeight="1" x14ac:dyDescent="0.35">
      <c r="A10030" s="7">
        <f t="shared" si="1796"/>
        <v>0</v>
      </c>
      <c r="B10030" s="7">
        <f t="shared" si="1797"/>
        <v>0</v>
      </c>
      <c r="C10030" s="7">
        <f t="shared" si="1798"/>
        <v>0</v>
      </c>
      <c r="D10030" s="7">
        <f t="shared" si="1799"/>
        <v>0</v>
      </c>
      <c r="E10030" s="7" t="e">
        <f>IF('Report DCM'!$H10030="In-Stream Video","Rich Media display banner",IF('Report DCM'!$I10030&gt;'Report DCM'!$J10030,"Standard",VLOOKUP(CONCATENATE(bd_adtype,"_",bd_creativetype),tabela,2,FALSE)))</f>
        <v>#N/A</v>
      </c>
      <c r="F10030" s="7">
        <f t="shared" si="1800"/>
        <v>0</v>
      </c>
      <c r="G10030" s="7">
        <f t="shared" si="1801"/>
        <v>0</v>
      </c>
      <c r="H10030" s="7">
        <f t="shared" si="1802"/>
        <v>0</v>
      </c>
      <c r="I10030" s="7">
        <f t="shared" si="1803"/>
        <v>0</v>
      </c>
      <c r="J10030" s="7">
        <f t="shared" si="1804"/>
        <v>0</v>
      </c>
      <c r="K10030" s="8" t="e">
        <f t="shared" si="1805"/>
        <v>#N/A</v>
      </c>
      <c r="L10030" s="7" t="e">
        <f t="shared" si="1806"/>
        <v>#N/A</v>
      </c>
      <c r="M10030" s="8" t="e">
        <f t="shared" si="1794"/>
        <v>#N/A</v>
      </c>
      <c r="N10030" s="8" t="e">
        <f t="shared" si="1795"/>
        <v>#N/A</v>
      </c>
    </row>
    <row r="10031" spans="1:14" ht="15.75" customHeight="1" x14ac:dyDescent="0.35">
      <c r="A10031" s="7">
        <f t="shared" si="1796"/>
        <v>0</v>
      </c>
      <c r="B10031" s="7">
        <f t="shared" si="1797"/>
        <v>0</v>
      </c>
      <c r="C10031" s="7">
        <f t="shared" si="1798"/>
        <v>0</v>
      </c>
      <c r="D10031" s="7">
        <f t="shared" si="1799"/>
        <v>0</v>
      </c>
      <c r="E10031" s="7" t="e">
        <f>IF('Report DCM'!$H10031="In-Stream Video","Rich Media display banner",IF('Report DCM'!$I10031&gt;'Report DCM'!$J10031,"Standard",VLOOKUP(CONCATENATE(bd_adtype,"_",bd_creativetype),tabela,2,FALSE)))</f>
        <v>#N/A</v>
      </c>
      <c r="F10031" s="7">
        <f t="shared" si="1800"/>
        <v>0</v>
      </c>
      <c r="G10031" s="7">
        <f t="shared" si="1801"/>
        <v>0</v>
      </c>
      <c r="H10031" s="7">
        <f t="shared" si="1802"/>
        <v>0</v>
      </c>
      <c r="I10031" s="7">
        <f t="shared" si="1803"/>
        <v>0</v>
      </c>
      <c r="J10031" s="7">
        <f t="shared" si="1804"/>
        <v>0</v>
      </c>
      <c r="K10031" s="8" t="e">
        <f t="shared" si="1805"/>
        <v>#N/A</v>
      </c>
      <c r="L10031" s="7" t="e">
        <f t="shared" si="1806"/>
        <v>#N/A</v>
      </c>
      <c r="M10031" s="8" t="e">
        <f t="shared" si="1794"/>
        <v>#N/A</v>
      </c>
      <c r="N10031" s="8" t="e">
        <f t="shared" si="1795"/>
        <v>#N/A</v>
      </c>
    </row>
    <row r="10032" spans="1:14" ht="15.75" customHeight="1" x14ac:dyDescent="0.35">
      <c r="A10032" s="7">
        <f t="shared" si="1796"/>
        <v>0</v>
      </c>
      <c r="B10032" s="7">
        <f t="shared" si="1797"/>
        <v>0</v>
      </c>
      <c r="C10032" s="7">
        <f t="shared" si="1798"/>
        <v>0</v>
      </c>
      <c r="D10032" s="7">
        <f t="shared" si="1799"/>
        <v>0</v>
      </c>
      <c r="E10032" s="7" t="e">
        <f>IF('Report DCM'!$H10032="In-Stream Video","Rich Media display banner",IF('Report DCM'!$I10032&gt;'Report DCM'!$J10032,"Standard",VLOOKUP(CONCATENATE(bd_adtype,"_",bd_creativetype),tabela,2,FALSE)))</f>
        <v>#N/A</v>
      </c>
      <c r="F10032" s="7">
        <f t="shared" si="1800"/>
        <v>0</v>
      </c>
      <c r="G10032" s="7">
        <f t="shared" si="1801"/>
        <v>0</v>
      </c>
      <c r="H10032" s="7">
        <f t="shared" si="1802"/>
        <v>0</v>
      </c>
      <c r="I10032" s="7">
        <f t="shared" si="1803"/>
        <v>0</v>
      </c>
      <c r="J10032" s="7">
        <f t="shared" si="1804"/>
        <v>0</v>
      </c>
      <c r="K10032" s="8" t="e">
        <f t="shared" si="1805"/>
        <v>#N/A</v>
      </c>
      <c r="L10032" s="7" t="e">
        <f t="shared" si="1806"/>
        <v>#N/A</v>
      </c>
      <c r="M10032" s="8" t="e">
        <f t="shared" si="1794"/>
        <v>#N/A</v>
      </c>
      <c r="N10032" s="8" t="e">
        <f t="shared" si="1795"/>
        <v>#N/A</v>
      </c>
    </row>
    <row r="10033" spans="1:14" ht="15.75" customHeight="1" x14ac:dyDescent="0.35">
      <c r="A10033" s="7">
        <f t="shared" si="1796"/>
        <v>0</v>
      </c>
      <c r="B10033" s="7">
        <f t="shared" si="1797"/>
        <v>0</v>
      </c>
      <c r="C10033" s="7">
        <f t="shared" si="1798"/>
        <v>0</v>
      </c>
      <c r="D10033" s="7">
        <f t="shared" si="1799"/>
        <v>0</v>
      </c>
      <c r="E10033" s="7" t="e">
        <f>IF('Report DCM'!$H10033="In-Stream Video","Rich Media display banner",IF('Report DCM'!$I10033&gt;'Report DCM'!$J10033,"Standard",VLOOKUP(CONCATENATE(bd_adtype,"_",bd_creativetype),tabela,2,FALSE)))</f>
        <v>#N/A</v>
      </c>
      <c r="F10033" s="7">
        <f t="shared" si="1800"/>
        <v>0</v>
      </c>
      <c r="G10033" s="7">
        <f t="shared" si="1801"/>
        <v>0</v>
      </c>
      <c r="H10033" s="7">
        <f t="shared" si="1802"/>
        <v>0</v>
      </c>
      <c r="I10033" s="7">
        <f t="shared" si="1803"/>
        <v>0</v>
      </c>
      <c r="J10033" s="7">
        <f t="shared" si="1804"/>
        <v>0</v>
      </c>
      <c r="K10033" s="8" t="e">
        <f t="shared" si="1805"/>
        <v>#N/A</v>
      </c>
      <c r="L10033" s="7" t="e">
        <f t="shared" si="1806"/>
        <v>#N/A</v>
      </c>
      <c r="M10033" s="8" t="e">
        <f t="shared" si="1794"/>
        <v>#N/A</v>
      </c>
      <c r="N10033" s="8" t="e">
        <f t="shared" si="1795"/>
        <v>#N/A</v>
      </c>
    </row>
    <row r="10034" spans="1:14" ht="15.75" customHeight="1" x14ac:dyDescent="0.35">
      <c r="A10034" s="7">
        <f t="shared" si="1796"/>
        <v>0</v>
      </c>
      <c r="B10034" s="7">
        <f t="shared" si="1797"/>
        <v>0</v>
      </c>
      <c r="C10034" s="7">
        <f t="shared" si="1798"/>
        <v>0</v>
      </c>
      <c r="D10034" s="7">
        <f t="shared" si="1799"/>
        <v>0</v>
      </c>
      <c r="E10034" s="7" t="e">
        <f>IF('Report DCM'!$H10034="In-Stream Video","Rich Media display banner",IF('Report DCM'!$I10034&gt;'Report DCM'!$J10034,"Standard",VLOOKUP(CONCATENATE(bd_adtype,"_",bd_creativetype),tabela,2,FALSE)))</f>
        <v>#N/A</v>
      </c>
      <c r="F10034" s="7">
        <f t="shared" si="1800"/>
        <v>0</v>
      </c>
      <c r="G10034" s="7">
        <f t="shared" si="1801"/>
        <v>0</v>
      </c>
      <c r="H10034" s="7">
        <f t="shared" si="1802"/>
        <v>0</v>
      </c>
      <c r="I10034" s="7">
        <f t="shared" si="1803"/>
        <v>0</v>
      </c>
      <c r="J10034" s="7">
        <f t="shared" si="1804"/>
        <v>0</v>
      </c>
      <c r="K10034" s="8" t="e">
        <f t="shared" si="1805"/>
        <v>#N/A</v>
      </c>
      <c r="L10034" s="7" t="e">
        <f t="shared" si="1806"/>
        <v>#N/A</v>
      </c>
      <c r="M10034" s="8" t="e">
        <f t="shared" si="1794"/>
        <v>#N/A</v>
      </c>
      <c r="N10034" s="8" t="e">
        <f t="shared" si="1795"/>
        <v>#N/A</v>
      </c>
    </row>
    <row r="10035" spans="1:14" ht="15.75" customHeight="1" x14ac:dyDescent="0.35">
      <c r="A10035" s="7">
        <f t="shared" si="1796"/>
        <v>0</v>
      </c>
      <c r="B10035" s="7">
        <f t="shared" si="1797"/>
        <v>0</v>
      </c>
      <c r="C10035" s="7">
        <f t="shared" si="1798"/>
        <v>0</v>
      </c>
      <c r="D10035" s="7">
        <f t="shared" si="1799"/>
        <v>0</v>
      </c>
      <c r="E10035" s="7" t="e">
        <f>IF('Report DCM'!$H10035="In-Stream Video","Rich Media display banner",IF('Report DCM'!$I10035&gt;'Report DCM'!$J10035,"Standard",VLOOKUP(CONCATENATE(bd_adtype,"_",bd_creativetype),tabela,2,FALSE)))</f>
        <v>#N/A</v>
      </c>
      <c r="F10035" s="7">
        <f t="shared" si="1800"/>
        <v>0</v>
      </c>
      <c r="G10035" s="7">
        <f t="shared" si="1801"/>
        <v>0</v>
      </c>
      <c r="H10035" s="7">
        <f t="shared" si="1802"/>
        <v>0</v>
      </c>
      <c r="I10035" s="7">
        <f t="shared" si="1803"/>
        <v>0</v>
      </c>
      <c r="J10035" s="7">
        <f t="shared" si="1804"/>
        <v>0</v>
      </c>
      <c r="K10035" s="8" t="e">
        <f t="shared" si="1805"/>
        <v>#N/A</v>
      </c>
      <c r="L10035" s="7" t="e">
        <f t="shared" si="1806"/>
        <v>#N/A</v>
      </c>
      <c r="M10035" s="8" t="e">
        <f t="shared" si="1794"/>
        <v>#N/A</v>
      </c>
      <c r="N10035" s="8" t="e">
        <f t="shared" si="1795"/>
        <v>#N/A</v>
      </c>
    </row>
    <row r="10036" spans="1:14" ht="15.75" customHeight="1" x14ac:dyDescent="0.35">
      <c r="A10036" s="7">
        <f t="shared" si="1796"/>
        <v>0</v>
      </c>
      <c r="B10036" s="7">
        <f t="shared" si="1797"/>
        <v>0</v>
      </c>
      <c r="C10036" s="7">
        <f t="shared" si="1798"/>
        <v>0</v>
      </c>
      <c r="D10036" s="7">
        <f t="shared" si="1799"/>
        <v>0</v>
      </c>
      <c r="E10036" s="7" t="e">
        <f>IF('Report DCM'!$H10036="In-Stream Video","Rich Media display banner",IF('Report DCM'!$I10036&gt;'Report DCM'!$J10036,"Standard",VLOOKUP(CONCATENATE(bd_adtype,"_",bd_creativetype),tabela,2,FALSE)))</f>
        <v>#N/A</v>
      </c>
      <c r="F10036" s="7">
        <f t="shared" si="1800"/>
        <v>0</v>
      </c>
      <c r="G10036" s="7">
        <f t="shared" si="1801"/>
        <v>0</v>
      </c>
      <c r="H10036" s="7">
        <f t="shared" si="1802"/>
        <v>0</v>
      </c>
      <c r="I10036" s="7">
        <f t="shared" si="1803"/>
        <v>0</v>
      </c>
      <c r="J10036" s="7">
        <f t="shared" si="1804"/>
        <v>0</v>
      </c>
      <c r="K10036" s="8" t="e">
        <f t="shared" si="1805"/>
        <v>#N/A</v>
      </c>
      <c r="L10036" s="7" t="e">
        <f t="shared" si="1806"/>
        <v>#N/A</v>
      </c>
      <c r="M10036" s="8" t="e">
        <f t="shared" si="1794"/>
        <v>#N/A</v>
      </c>
      <c r="N10036" s="8" t="e">
        <f t="shared" si="1795"/>
        <v>#N/A</v>
      </c>
    </row>
    <row r="10037" spans="1:14" ht="15.75" customHeight="1" x14ac:dyDescent="0.35">
      <c r="A10037" s="7">
        <f t="shared" si="1796"/>
        <v>0</v>
      </c>
      <c r="B10037" s="7">
        <f t="shared" si="1797"/>
        <v>0</v>
      </c>
      <c r="C10037" s="7">
        <f t="shared" si="1798"/>
        <v>0</v>
      </c>
      <c r="D10037" s="7">
        <f t="shared" si="1799"/>
        <v>0</v>
      </c>
      <c r="E10037" s="7" t="e">
        <f>IF('Report DCM'!$H10037="In-Stream Video","Rich Media display banner",IF('Report DCM'!$I10037&gt;'Report DCM'!$J10037,"Standard",VLOOKUP(CONCATENATE(bd_adtype,"_",bd_creativetype),tabela,2,FALSE)))</f>
        <v>#N/A</v>
      </c>
      <c r="F10037" s="7">
        <f t="shared" si="1800"/>
        <v>0</v>
      </c>
      <c r="G10037" s="7">
        <f t="shared" si="1801"/>
        <v>0</v>
      </c>
      <c r="H10037" s="7">
        <f t="shared" si="1802"/>
        <v>0</v>
      </c>
      <c r="I10037" s="7">
        <f t="shared" si="1803"/>
        <v>0</v>
      </c>
      <c r="J10037" s="7">
        <f t="shared" si="1804"/>
        <v>0</v>
      </c>
      <c r="K10037" s="8" t="e">
        <f t="shared" si="1805"/>
        <v>#N/A</v>
      </c>
      <c r="L10037" s="7" t="e">
        <f t="shared" si="1806"/>
        <v>#N/A</v>
      </c>
      <c r="M10037" s="8" t="e">
        <f t="shared" si="1794"/>
        <v>#N/A</v>
      </c>
      <c r="N10037" s="8" t="e">
        <f t="shared" si="1795"/>
        <v>#N/A</v>
      </c>
    </row>
    <row r="10038" spans="1:14" ht="15.75" customHeight="1" x14ac:dyDescent="0.35">
      <c r="A10038" s="7">
        <f t="shared" si="1796"/>
        <v>0</v>
      </c>
      <c r="B10038" s="7">
        <f t="shared" si="1797"/>
        <v>0</v>
      </c>
      <c r="C10038" s="7">
        <f t="shared" si="1798"/>
        <v>0</v>
      </c>
      <c r="D10038" s="7">
        <f t="shared" si="1799"/>
        <v>0</v>
      </c>
      <c r="E10038" s="7" t="e">
        <f>IF('Report DCM'!$H10038="In-Stream Video","Rich Media display banner",IF('Report DCM'!$I10038&gt;'Report DCM'!$J10038,"Standard",VLOOKUP(CONCATENATE(bd_adtype,"_",bd_creativetype),tabela,2,FALSE)))</f>
        <v>#N/A</v>
      </c>
      <c r="F10038" s="7">
        <f t="shared" si="1800"/>
        <v>0</v>
      </c>
      <c r="G10038" s="7">
        <f t="shared" si="1801"/>
        <v>0</v>
      </c>
      <c r="H10038" s="7">
        <f t="shared" si="1802"/>
        <v>0</v>
      </c>
      <c r="I10038" s="7">
        <f t="shared" si="1803"/>
        <v>0</v>
      </c>
      <c r="J10038" s="7">
        <f t="shared" si="1804"/>
        <v>0</v>
      </c>
      <c r="K10038" s="8" t="e">
        <f t="shared" si="1805"/>
        <v>#N/A</v>
      </c>
      <c r="L10038" s="7" t="e">
        <f t="shared" si="1806"/>
        <v>#N/A</v>
      </c>
      <c r="M10038" s="8" t="e">
        <f t="shared" si="1794"/>
        <v>#N/A</v>
      </c>
      <c r="N10038" s="8" t="e">
        <f t="shared" si="1795"/>
        <v>#N/A</v>
      </c>
    </row>
    <row r="10039" spans="1:14" ht="15.75" customHeight="1" x14ac:dyDescent="0.35">
      <c r="A10039" s="7">
        <f t="shared" si="1796"/>
        <v>0</v>
      </c>
      <c r="B10039" s="7">
        <f t="shared" si="1797"/>
        <v>0</v>
      </c>
      <c r="C10039" s="7">
        <f t="shared" si="1798"/>
        <v>0</v>
      </c>
      <c r="D10039" s="7">
        <f t="shared" si="1799"/>
        <v>0</v>
      </c>
      <c r="E10039" s="7" t="e">
        <f>IF('Report DCM'!$H10039="In-Stream Video","Rich Media display banner",IF('Report DCM'!$I10039&gt;'Report DCM'!$J10039,"Standard",VLOOKUP(CONCATENATE(bd_adtype,"_",bd_creativetype),tabela,2,FALSE)))</f>
        <v>#N/A</v>
      </c>
      <c r="F10039" s="7">
        <f t="shared" si="1800"/>
        <v>0</v>
      </c>
      <c r="G10039" s="7">
        <f t="shared" si="1801"/>
        <v>0</v>
      </c>
      <c r="H10039" s="7">
        <f t="shared" si="1802"/>
        <v>0</v>
      </c>
      <c r="I10039" s="7">
        <f t="shared" si="1803"/>
        <v>0</v>
      </c>
      <c r="J10039" s="7">
        <f t="shared" si="1804"/>
        <v>0</v>
      </c>
      <c r="K10039" s="8" t="e">
        <f t="shared" si="1805"/>
        <v>#N/A</v>
      </c>
      <c r="L10039" s="7" t="e">
        <f t="shared" si="1806"/>
        <v>#N/A</v>
      </c>
      <c r="M10039" s="8" t="e">
        <f t="shared" si="1794"/>
        <v>#N/A</v>
      </c>
      <c r="N10039" s="8" t="e">
        <f t="shared" si="1795"/>
        <v>#N/A</v>
      </c>
    </row>
    <row r="10040" spans="1:14" ht="15.75" customHeight="1" x14ac:dyDescent="0.35">
      <c r="A10040" s="7">
        <f t="shared" si="1796"/>
        <v>0</v>
      </c>
      <c r="B10040" s="7">
        <f t="shared" si="1797"/>
        <v>0</v>
      </c>
      <c r="C10040" s="7">
        <f t="shared" si="1798"/>
        <v>0</v>
      </c>
      <c r="D10040" s="7">
        <f t="shared" si="1799"/>
        <v>0</v>
      </c>
      <c r="E10040" s="7" t="e">
        <f>IF('Report DCM'!$H10040="In-Stream Video","Rich Media display banner",IF('Report DCM'!$I10040&gt;'Report DCM'!$J10040,"Standard",VLOOKUP(CONCATENATE(bd_adtype,"_",bd_creativetype),tabela,2,FALSE)))</f>
        <v>#N/A</v>
      </c>
      <c r="F10040" s="7">
        <f t="shared" si="1800"/>
        <v>0</v>
      </c>
      <c r="G10040" s="7">
        <f t="shared" si="1801"/>
        <v>0</v>
      </c>
      <c r="H10040" s="7">
        <f t="shared" si="1802"/>
        <v>0</v>
      </c>
      <c r="I10040" s="7">
        <f t="shared" si="1803"/>
        <v>0</v>
      </c>
      <c r="J10040" s="7">
        <f t="shared" si="1804"/>
        <v>0</v>
      </c>
      <c r="K10040" s="8" t="e">
        <f t="shared" si="1805"/>
        <v>#N/A</v>
      </c>
      <c r="L10040" s="7" t="e">
        <f t="shared" si="1806"/>
        <v>#N/A</v>
      </c>
      <c r="M10040" s="8" t="e">
        <f t="shared" si="1794"/>
        <v>#N/A</v>
      </c>
      <c r="N10040" s="8" t="e">
        <f t="shared" si="1795"/>
        <v>#N/A</v>
      </c>
    </row>
    <row r="10041" spans="1:14" ht="15.75" customHeight="1" x14ac:dyDescent="0.35">
      <c r="A10041" s="7">
        <f t="shared" si="1796"/>
        <v>0</v>
      </c>
      <c r="B10041" s="7">
        <f t="shared" si="1797"/>
        <v>0</v>
      </c>
      <c r="C10041" s="7">
        <f t="shared" si="1798"/>
        <v>0</v>
      </c>
      <c r="D10041" s="7">
        <f t="shared" si="1799"/>
        <v>0</v>
      </c>
      <c r="E10041" s="7" t="e">
        <f>IF('Report DCM'!$H10041="In-Stream Video","Rich Media display banner",IF('Report DCM'!$I10041&gt;'Report DCM'!$J10041,"Standard",VLOOKUP(CONCATENATE(bd_adtype,"_",bd_creativetype),tabela,2,FALSE)))</f>
        <v>#N/A</v>
      </c>
      <c r="F10041" s="7">
        <f t="shared" si="1800"/>
        <v>0</v>
      </c>
      <c r="G10041" s="7">
        <f t="shared" si="1801"/>
        <v>0</v>
      </c>
      <c r="H10041" s="7">
        <f t="shared" si="1802"/>
        <v>0</v>
      </c>
      <c r="I10041" s="7">
        <f t="shared" si="1803"/>
        <v>0</v>
      </c>
      <c r="J10041" s="7">
        <f t="shared" si="1804"/>
        <v>0</v>
      </c>
      <c r="K10041" s="8" t="e">
        <f t="shared" si="1805"/>
        <v>#N/A</v>
      </c>
      <c r="L10041" s="7" t="e">
        <f t="shared" si="1806"/>
        <v>#N/A</v>
      </c>
      <c r="M10041" s="8" t="e">
        <f t="shared" si="1794"/>
        <v>#N/A</v>
      </c>
      <c r="N10041" s="8" t="e">
        <f t="shared" si="1795"/>
        <v>#N/A</v>
      </c>
    </row>
    <row r="10042" spans="1:14" ht="15.75" customHeight="1" x14ac:dyDescent="0.35">
      <c r="A10042" s="7">
        <f t="shared" si="1796"/>
        <v>0</v>
      </c>
      <c r="B10042" s="7">
        <f t="shared" si="1797"/>
        <v>0</v>
      </c>
      <c r="C10042" s="7">
        <f t="shared" si="1798"/>
        <v>0</v>
      </c>
      <c r="D10042" s="7">
        <f t="shared" si="1799"/>
        <v>0</v>
      </c>
      <c r="E10042" s="7" t="e">
        <f>IF('Report DCM'!$H10042="In-Stream Video","Rich Media display banner",IF('Report DCM'!$I10042&gt;'Report DCM'!$J10042,"Standard",VLOOKUP(CONCATENATE(bd_adtype,"_",bd_creativetype),tabela,2,FALSE)))</f>
        <v>#N/A</v>
      </c>
      <c r="F10042" s="7">
        <f t="shared" si="1800"/>
        <v>0</v>
      </c>
      <c r="G10042" s="7">
        <f t="shared" si="1801"/>
        <v>0</v>
      </c>
      <c r="H10042" s="7">
        <f t="shared" si="1802"/>
        <v>0</v>
      </c>
      <c r="I10042" s="7">
        <f t="shared" si="1803"/>
        <v>0</v>
      </c>
      <c r="J10042" s="7">
        <f t="shared" si="1804"/>
        <v>0</v>
      </c>
      <c r="K10042" s="8" t="e">
        <f t="shared" si="1805"/>
        <v>#N/A</v>
      </c>
      <c r="L10042" s="7" t="e">
        <f t="shared" si="1806"/>
        <v>#N/A</v>
      </c>
      <c r="M10042" s="8" t="e">
        <f t="shared" si="1794"/>
        <v>#N/A</v>
      </c>
      <c r="N10042" s="8" t="e">
        <f t="shared" si="1795"/>
        <v>#N/A</v>
      </c>
    </row>
    <row r="10043" spans="1:14" ht="15.75" customHeight="1" x14ac:dyDescent="0.35">
      <c r="A10043" s="7">
        <f t="shared" si="1796"/>
        <v>0</v>
      </c>
      <c r="B10043" s="7">
        <f t="shared" si="1797"/>
        <v>0</v>
      </c>
      <c r="C10043" s="7">
        <f t="shared" si="1798"/>
        <v>0</v>
      </c>
      <c r="D10043" s="7">
        <f t="shared" si="1799"/>
        <v>0</v>
      </c>
      <c r="E10043" s="7" t="e">
        <f>IF('Report DCM'!$H10043="In-Stream Video","Rich Media display banner",IF('Report DCM'!$I10043&gt;'Report DCM'!$J10043,"Standard",VLOOKUP(CONCATENATE(bd_adtype,"_",bd_creativetype),tabela,2,FALSE)))</f>
        <v>#N/A</v>
      </c>
      <c r="F10043" s="7">
        <f t="shared" si="1800"/>
        <v>0</v>
      </c>
      <c r="G10043" s="7">
        <f t="shared" si="1801"/>
        <v>0</v>
      </c>
      <c r="H10043" s="7">
        <f t="shared" si="1802"/>
        <v>0</v>
      </c>
      <c r="I10043" s="7">
        <f t="shared" si="1803"/>
        <v>0</v>
      </c>
      <c r="J10043" s="7">
        <f t="shared" si="1804"/>
        <v>0</v>
      </c>
      <c r="K10043" s="8" t="e">
        <f t="shared" si="1805"/>
        <v>#N/A</v>
      </c>
      <c r="L10043" s="7" t="e">
        <f t="shared" si="1806"/>
        <v>#N/A</v>
      </c>
      <c r="M10043" s="8" t="e">
        <f t="shared" si="1794"/>
        <v>#N/A</v>
      </c>
      <c r="N10043" s="8" t="e">
        <f t="shared" si="1795"/>
        <v>#N/A</v>
      </c>
    </row>
    <row r="10044" spans="1:14" ht="15.75" customHeight="1" x14ac:dyDescent="0.35">
      <c r="A10044" s="7">
        <f t="shared" si="1796"/>
        <v>0</v>
      </c>
      <c r="B10044" s="7">
        <f t="shared" si="1797"/>
        <v>0</v>
      </c>
      <c r="C10044" s="7">
        <f t="shared" si="1798"/>
        <v>0</v>
      </c>
      <c r="D10044" s="7">
        <f t="shared" si="1799"/>
        <v>0</v>
      </c>
      <c r="E10044" s="7" t="e">
        <f>IF('Report DCM'!$H10044="In-Stream Video","Rich Media display banner",IF('Report DCM'!$I10044&gt;'Report DCM'!$J10044,"Standard",VLOOKUP(CONCATENATE(bd_adtype,"_",bd_creativetype),tabela,2,FALSE)))</f>
        <v>#N/A</v>
      </c>
      <c r="F10044" s="7">
        <f t="shared" si="1800"/>
        <v>0</v>
      </c>
      <c r="G10044" s="7">
        <f t="shared" si="1801"/>
        <v>0</v>
      </c>
      <c r="H10044" s="7">
        <f t="shared" si="1802"/>
        <v>0</v>
      </c>
      <c r="I10044" s="7">
        <f t="shared" si="1803"/>
        <v>0</v>
      </c>
      <c r="J10044" s="7">
        <f t="shared" si="1804"/>
        <v>0</v>
      </c>
      <c r="K10044" s="8" t="e">
        <f t="shared" si="1805"/>
        <v>#N/A</v>
      </c>
      <c r="L10044" s="7" t="e">
        <f t="shared" si="1806"/>
        <v>#N/A</v>
      </c>
      <c r="M10044" s="8" t="e">
        <f t="shared" si="1794"/>
        <v>#N/A</v>
      </c>
      <c r="N10044" s="8" t="e">
        <f t="shared" si="1795"/>
        <v>#N/A</v>
      </c>
    </row>
    <row r="10045" spans="1:14" ht="15.75" customHeight="1" x14ac:dyDescent="0.35">
      <c r="A10045" s="7">
        <f t="shared" si="1796"/>
        <v>0</v>
      </c>
      <c r="B10045" s="7">
        <f t="shared" si="1797"/>
        <v>0</v>
      </c>
      <c r="C10045" s="7">
        <f t="shared" si="1798"/>
        <v>0</v>
      </c>
      <c r="D10045" s="7">
        <f t="shared" si="1799"/>
        <v>0</v>
      </c>
      <c r="E10045" s="7" t="e">
        <f>IF('Report DCM'!$H10045="In-Stream Video","Rich Media display banner",IF('Report DCM'!$I10045&gt;'Report DCM'!$J10045,"Standard",VLOOKUP(CONCATENATE(bd_adtype,"_",bd_creativetype),tabela,2,FALSE)))</f>
        <v>#N/A</v>
      </c>
      <c r="F10045" s="7">
        <f t="shared" si="1800"/>
        <v>0</v>
      </c>
      <c r="G10045" s="7">
        <f t="shared" si="1801"/>
        <v>0</v>
      </c>
      <c r="H10045" s="7">
        <f t="shared" si="1802"/>
        <v>0</v>
      </c>
      <c r="I10045" s="7">
        <f t="shared" si="1803"/>
        <v>0</v>
      </c>
      <c r="J10045" s="7">
        <f t="shared" si="1804"/>
        <v>0</v>
      </c>
      <c r="K10045" s="8" t="e">
        <f t="shared" si="1805"/>
        <v>#N/A</v>
      </c>
      <c r="L10045" s="7" t="e">
        <f t="shared" si="1806"/>
        <v>#N/A</v>
      </c>
      <c r="M10045" s="8" t="e">
        <f t="shared" si="1794"/>
        <v>#N/A</v>
      </c>
      <c r="N10045" s="8" t="e">
        <f t="shared" si="1795"/>
        <v>#N/A</v>
      </c>
    </row>
    <row r="10046" spans="1:14" ht="15.75" customHeight="1" x14ac:dyDescent="0.35">
      <c r="A10046" s="7">
        <f t="shared" si="1796"/>
        <v>0</v>
      </c>
      <c r="B10046" s="7">
        <f t="shared" si="1797"/>
        <v>0</v>
      </c>
      <c r="C10046" s="7">
        <f t="shared" si="1798"/>
        <v>0</v>
      </c>
      <c r="D10046" s="7">
        <f t="shared" si="1799"/>
        <v>0</v>
      </c>
      <c r="E10046" s="7" t="e">
        <f>IF('Report DCM'!$H10046="In-Stream Video","Rich Media display banner",IF('Report DCM'!$I10046&gt;'Report DCM'!$J10046,"Standard",VLOOKUP(CONCATENATE(bd_adtype,"_",bd_creativetype),tabela,2,FALSE)))</f>
        <v>#N/A</v>
      </c>
      <c r="F10046" s="7">
        <f t="shared" si="1800"/>
        <v>0</v>
      </c>
      <c r="G10046" s="7">
        <f t="shared" si="1801"/>
        <v>0</v>
      </c>
      <c r="H10046" s="7">
        <f t="shared" si="1802"/>
        <v>0</v>
      </c>
      <c r="I10046" s="7">
        <f t="shared" si="1803"/>
        <v>0</v>
      </c>
      <c r="J10046" s="7">
        <f t="shared" si="1804"/>
        <v>0</v>
      </c>
      <c r="K10046" s="8" t="e">
        <f t="shared" si="1805"/>
        <v>#N/A</v>
      </c>
      <c r="L10046" s="7" t="e">
        <f t="shared" si="1806"/>
        <v>#N/A</v>
      </c>
      <c r="M10046" s="8" t="e">
        <f t="shared" si="1794"/>
        <v>#N/A</v>
      </c>
      <c r="N10046" s="8" t="e">
        <f t="shared" si="1795"/>
        <v>#N/A</v>
      </c>
    </row>
    <row r="10047" spans="1:14" ht="15.75" customHeight="1" x14ac:dyDescent="0.35">
      <c r="A10047" s="7">
        <f t="shared" si="1796"/>
        <v>0</v>
      </c>
      <c r="B10047" s="7">
        <f t="shared" si="1797"/>
        <v>0</v>
      </c>
      <c r="C10047" s="7">
        <f t="shared" si="1798"/>
        <v>0</v>
      </c>
      <c r="D10047" s="7">
        <f t="shared" si="1799"/>
        <v>0</v>
      </c>
      <c r="E10047" s="7" t="e">
        <f>IF('Report DCM'!$H10047="In-Stream Video","Rich Media display banner",IF('Report DCM'!$I10047&gt;'Report DCM'!$J10047,"Standard",VLOOKUP(CONCATENATE(bd_adtype,"_",bd_creativetype),tabela,2,FALSE)))</f>
        <v>#N/A</v>
      </c>
      <c r="F10047" s="7">
        <f t="shared" si="1800"/>
        <v>0</v>
      </c>
      <c r="G10047" s="7">
        <f t="shared" si="1801"/>
        <v>0</v>
      </c>
      <c r="H10047" s="7">
        <f t="shared" si="1802"/>
        <v>0</v>
      </c>
      <c r="I10047" s="7">
        <f t="shared" si="1803"/>
        <v>0</v>
      </c>
      <c r="J10047" s="7">
        <f t="shared" si="1804"/>
        <v>0</v>
      </c>
      <c r="K10047" s="8" t="e">
        <f t="shared" si="1805"/>
        <v>#N/A</v>
      </c>
      <c r="L10047" s="7" t="e">
        <f t="shared" si="1806"/>
        <v>#N/A</v>
      </c>
      <c r="M10047" s="8" t="e">
        <f t="shared" si="1794"/>
        <v>#N/A</v>
      </c>
      <c r="N10047" s="8" t="e">
        <f t="shared" si="1795"/>
        <v>#N/A</v>
      </c>
    </row>
    <row r="10048" spans="1:14" ht="15.75" customHeight="1" x14ac:dyDescent="0.35">
      <c r="A10048" s="7">
        <f t="shared" si="1796"/>
        <v>0</v>
      </c>
      <c r="B10048" s="7">
        <f t="shared" si="1797"/>
        <v>0</v>
      </c>
      <c r="C10048" s="7">
        <f t="shared" si="1798"/>
        <v>0</v>
      </c>
      <c r="D10048" s="7">
        <f t="shared" si="1799"/>
        <v>0</v>
      </c>
      <c r="E10048" s="7" t="e">
        <f>IF('Report DCM'!$H10048="In-Stream Video","Rich Media display banner",IF('Report DCM'!$I10048&gt;'Report DCM'!$J10048,"Standard",VLOOKUP(CONCATENATE(bd_adtype,"_",bd_creativetype),tabela,2,FALSE)))</f>
        <v>#N/A</v>
      </c>
      <c r="F10048" s="7">
        <f t="shared" si="1800"/>
        <v>0</v>
      </c>
      <c r="G10048" s="7">
        <f t="shared" si="1801"/>
        <v>0</v>
      </c>
      <c r="H10048" s="7">
        <f t="shared" si="1802"/>
        <v>0</v>
      </c>
      <c r="I10048" s="7">
        <f t="shared" si="1803"/>
        <v>0</v>
      </c>
      <c r="J10048" s="7">
        <f t="shared" si="1804"/>
        <v>0</v>
      </c>
      <c r="K10048" s="8" t="e">
        <f t="shared" si="1805"/>
        <v>#N/A</v>
      </c>
      <c r="L10048" s="7" t="e">
        <f t="shared" si="1806"/>
        <v>#N/A</v>
      </c>
      <c r="M10048" s="8" t="e">
        <f t="shared" si="1794"/>
        <v>#N/A</v>
      </c>
      <c r="N10048" s="8" t="e">
        <f t="shared" si="1795"/>
        <v>#N/A</v>
      </c>
    </row>
    <row r="10049" spans="1:14" ht="15.75" customHeight="1" x14ac:dyDescent="0.35">
      <c r="A10049" s="7">
        <f t="shared" si="1796"/>
        <v>0</v>
      </c>
      <c r="B10049" s="7">
        <f t="shared" si="1797"/>
        <v>0</v>
      </c>
      <c r="C10049" s="7">
        <f t="shared" si="1798"/>
        <v>0</v>
      </c>
      <c r="D10049" s="7">
        <f t="shared" si="1799"/>
        <v>0</v>
      </c>
      <c r="E10049" s="7" t="e">
        <f>IF('Report DCM'!$H10049="In-Stream Video","Rich Media display banner",IF('Report DCM'!$I10049&gt;'Report DCM'!$J10049,"Standard",VLOOKUP(CONCATENATE(bd_adtype,"_",bd_creativetype),tabela,2,FALSE)))</f>
        <v>#N/A</v>
      </c>
      <c r="F10049" s="7">
        <f t="shared" si="1800"/>
        <v>0</v>
      </c>
      <c r="G10049" s="7">
        <f t="shared" si="1801"/>
        <v>0</v>
      </c>
      <c r="H10049" s="7">
        <f t="shared" si="1802"/>
        <v>0</v>
      </c>
      <c r="I10049" s="7">
        <f t="shared" si="1803"/>
        <v>0</v>
      </c>
      <c r="J10049" s="7">
        <f t="shared" si="1804"/>
        <v>0</v>
      </c>
      <c r="K10049" s="8" t="e">
        <f t="shared" si="1805"/>
        <v>#N/A</v>
      </c>
      <c r="L10049" s="7" t="e">
        <f t="shared" si="1806"/>
        <v>#N/A</v>
      </c>
      <c r="M10049" s="8" t="e">
        <f t="shared" si="1794"/>
        <v>#N/A</v>
      </c>
      <c r="N10049" s="8" t="e">
        <f t="shared" si="1795"/>
        <v>#N/A</v>
      </c>
    </row>
    <row r="10050" spans="1:14" ht="15.75" customHeight="1" x14ac:dyDescent="0.35">
      <c r="A10050" s="7">
        <f t="shared" ref="A10050:A10113" si="1807">bd_campaign</f>
        <v>0</v>
      </c>
      <c r="B10050" s="7">
        <f t="shared" ref="B10050:B10113" si="1808">bd_site</f>
        <v>0</v>
      </c>
      <c r="C10050" s="7">
        <f t="shared" ref="C10050:C10113" si="1809">bd_placement</f>
        <v>0</v>
      </c>
      <c r="D10050" s="7">
        <f t="shared" ref="D10050:D10113" si="1810">bd_placementID</f>
        <v>0</v>
      </c>
      <c r="E10050" s="7" t="e">
        <f>IF('Report DCM'!$H10050="In-Stream Video","Rich Media display banner",IF('Report DCM'!$I10050&gt;'Report DCM'!$J10050,"Standard",VLOOKUP(CONCATENATE(bd_adtype,"_",bd_creativetype),tabela,2,FALSE)))</f>
        <v>#N/A</v>
      </c>
      <c r="F10050" s="7">
        <f t="shared" ref="F10050:F10113" si="1811">bd_ad</f>
        <v>0</v>
      </c>
      <c r="G10050" s="7">
        <f t="shared" ref="G10050:G10113" si="1812">bd_adid</f>
        <v>0</v>
      </c>
      <c r="H10050" s="7">
        <f t="shared" ref="H10050:H10113" si="1813">bd_creativetype</f>
        <v>0</v>
      </c>
      <c r="I10050" s="7">
        <f t="shared" ref="I10050:I10113" si="1814">bd_impression</f>
        <v>0</v>
      </c>
      <c r="J10050" s="7">
        <f t="shared" ref="J10050:J10113" si="1815">bd_clicks</f>
        <v>0</v>
      </c>
      <c r="K10050" s="8" t="e">
        <f t="shared" ref="K10050:K10113" si="1816">VLOOKUP(E10050,tabela,2,FALSE)</f>
        <v>#N/A</v>
      </c>
      <c r="L10050" s="7" t="e">
        <f t="shared" ref="L10050:L10113" si="1817">VLOOKUP(E10050,tabela,3,FALSE)</f>
        <v>#N/A</v>
      </c>
      <c r="M10050" s="8" t="e">
        <f t="shared" si="1794"/>
        <v>#N/A</v>
      </c>
      <c r="N10050" s="8" t="e">
        <f t="shared" si="1795"/>
        <v>#N/A</v>
      </c>
    </row>
    <row r="10051" spans="1:14" ht="15.75" customHeight="1" x14ac:dyDescent="0.35">
      <c r="A10051" s="7">
        <f t="shared" si="1807"/>
        <v>0</v>
      </c>
      <c r="B10051" s="7">
        <f t="shared" si="1808"/>
        <v>0</v>
      </c>
      <c r="C10051" s="7">
        <f t="shared" si="1809"/>
        <v>0</v>
      </c>
      <c r="D10051" s="7">
        <f t="shared" si="1810"/>
        <v>0</v>
      </c>
      <c r="E10051" s="7" t="e">
        <f>IF('Report DCM'!$H10051="In-Stream Video","Rich Media display banner",IF('Report DCM'!$I10051&gt;'Report DCM'!$J10051,"Standard",VLOOKUP(CONCATENATE(bd_adtype,"_",bd_creativetype),tabela,2,FALSE)))</f>
        <v>#N/A</v>
      </c>
      <c r="F10051" s="7">
        <f t="shared" si="1811"/>
        <v>0</v>
      </c>
      <c r="G10051" s="7">
        <f t="shared" si="1812"/>
        <v>0</v>
      </c>
      <c r="H10051" s="7">
        <f t="shared" si="1813"/>
        <v>0</v>
      </c>
      <c r="I10051" s="7">
        <f t="shared" si="1814"/>
        <v>0</v>
      </c>
      <c r="J10051" s="7">
        <f t="shared" si="1815"/>
        <v>0</v>
      </c>
      <c r="K10051" s="8" t="e">
        <f t="shared" si="1816"/>
        <v>#N/A</v>
      </c>
      <c r="L10051" s="7" t="e">
        <f t="shared" si="1817"/>
        <v>#N/A</v>
      </c>
      <c r="M10051" s="8" t="e">
        <f t="shared" si="1794"/>
        <v>#N/A</v>
      </c>
      <c r="N10051" s="8" t="e">
        <f t="shared" si="1795"/>
        <v>#N/A</v>
      </c>
    </row>
    <row r="10052" spans="1:14" ht="15.75" customHeight="1" x14ac:dyDescent="0.35">
      <c r="A10052" s="7">
        <f t="shared" si="1807"/>
        <v>0</v>
      </c>
      <c r="B10052" s="7">
        <f t="shared" si="1808"/>
        <v>0</v>
      </c>
      <c r="C10052" s="7">
        <f t="shared" si="1809"/>
        <v>0</v>
      </c>
      <c r="D10052" s="7">
        <f t="shared" si="1810"/>
        <v>0</v>
      </c>
      <c r="E10052" s="7" t="e">
        <f>IF('Report DCM'!$H10052="In-Stream Video","Rich Media display banner",IF('Report DCM'!$I10052&gt;'Report DCM'!$J10052,"Standard",VLOOKUP(CONCATENATE(bd_adtype,"_",bd_creativetype),tabela,2,FALSE)))</f>
        <v>#N/A</v>
      </c>
      <c r="F10052" s="7">
        <f t="shared" si="1811"/>
        <v>0</v>
      </c>
      <c r="G10052" s="7">
        <f t="shared" si="1812"/>
        <v>0</v>
      </c>
      <c r="H10052" s="7">
        <f t="shared" si="1813"/>
        <v>0</v>
      </c>
      <c r="I10052" s="7">
        <f t="shared" si="1814"/>
        <v>0</v>
      </c>
      <c r="J10052" s="7">
        <f t="shared" si="1815"/>
        <v>0</v>
      </c>
      <c r="K10052" s="8" t="e">
        <f t="shared" si="1816"/>
        <v>#N/A</v>
      </c>
      <c r="L10052" s="7" t="e">
        <f t="shared" si="1817"/>
        <v>#N/A</v>
      </c>
      <c r="M10052" s="8" t="e">
        <f t="shared" si="1794"/>
        <v>#N/A</v>
      </c>
      <c r="N10052" s="8" t="e">
        <f t="shared" si="1795"/>
        <v>#N/A</v>
      </c>
    </row>
    <row r="10053" spans="1:14" ht="15.75" customHeight="1" x14ac:dyDescent="0.35">
      <c r="A10053" s="7">
        <f t="shared" si="1807"/>
        <v>0</v>
      </c>
      <c r="B10053" s="7">
        <f t="shared" si="1808"/>
        <v>0</v>
      </c>
      <c r="C10053" s="7">
        <f t="shared" si="1809"/>
        <v>0</v>
      </c>
      <c r="D10053" s="7">
        <f t="shared" si="1810"/>
        <v>0</v>
      </c>
      <c r="E10053" s="7" t="e">
        <f>IF('Report DCM'!$H10053="In-Stream Video","Rich Media display banner",IF('Report DCM'!$I10053&gt;'Report DCM'!$J10053,"Standard",VLOOKUP(CONCATENATE(bd_adtype,"_",bd_creativetype),tabela,2,FALSE)))</f>
        <v>#N/A</v>
      </c>
      <c r="F10053" s="7">
        <f t="shared" si="1811"/>
        <v>0</v>
      </c>
      <c r="G10053" s="7">
        <f t="shared" si="1812"/>
        <v>0</v>
      </c>
      <c r="H10053" s="7">
        <f t="shared" si="1813"/>
        <v>0</v>
      </c>
      <c r="I10053" s="7">
        <f t="shared" si="1814"/>
        <v>0</v>
      </c>
      <c r="J10053" s="7">
        <f t="shared" si="1815"/>
        <v>0</v>
      </c>
      <c r="K10053" s="8" t="e">
        <f t="shared" si="1816"/>
        <v>#N/A</v>
      </c>
      <c r="L10053" s="7" t="e">
        <f t="shared" si="1817"/>
        <v>#N/A</v>
      </c>
      <c r="M10053" s="8" t="e">
        <f t="shared" si="1794"/>
        <v>#N/A</v>
      </c>
      <c r="N10053" s="8" t="e">
        <f t="shared" si="1795"/>
        <v>#N/A</v>
      </c>
    </row>
    <row r="10054" spans="1:14" ht="15.75" customHeight="1" x14ac:dyDescent="0.35">
      <c r="A10054" s="7">
        <f t="shared" si="1807"/>
        <v>0</v>
      </c>
      <c r="B10054" s="7">
        <f t="shared" si="1808"/>
        <v>0</v>
      </c>
      <c r="C10054" s="7">
        <f t="shared" si="1809"/>
        <v>0</v>
      </c>
      <c r="D10054" s="7">
        <f t="shared" si="1810"/>
        <v>0</v>
      </c>
      <c r="E10054" s="7" t="e">
        <f>IF('Report DCM'!$H10054="In-Stream Video","Rich Media display banner",IF('Report DCM'!$I10054&gt;'Report DCM'!$J10054,"Standard",VLOOKUP(CONCATENATE(bd_adtype,"_",bd_creativetype),tabela,2,FALSE)))</f>
        <v>#N/A</v>
      </c>
      <c r="F10054" s="7">
        <f t="shared" si="1811"/>
        <v>0</v>
      </c>
      <c r="G10054" s="7">
        <f t="shared" si="1812"/>
        <v>0</v>
      </c>
      <c r="H10054" s="7">
        <f t="shared" si="1813"/>
        <v>0</v>
      </c>
      <c r="I10054" s="7">
        <f t="shared" si="1814"/>
        <v>0</v>
      </c>
      <c r="J10054" s="7">
        <f t="shared" si="1815"/>
        <v>0</v>
      </c>
      <c r="K10054" s="8" t="e">
        <f t="shared" si="1816"/>
        <v>#N/A</v>
      </c>
      <c r="L10054" s="7" t="e">
        <f t="shared" si="1817"/>
        <v>#N/A</v>
      </c>
      <c r="M10054" s="8" t="e">
        <f t="shared" si="1794"/>
        <v>#N/A</v>
      </c>
      <c r="N10054" s="8" t="e">
        <f t="shared" si="1795"/>
        <v>#N/A</v>
      </c>
    </row>
    <row r="10055" spans="1:14" ht="15.75" customHeight="1" x14ac:dyDescent="0.35">
      <c r="A10055" s="7">
        <f t="shared" si="1807"/>
        <v>0</v>
      </c>
      <c r="B10055" s="7">
        <f t="shared" si="1808"/>
        <v>0</v>
      </c>
      <c r="C10055" s="7">
        <f t="shared" si="1809"/>
        <v>0</v>
      </c>
      <c r="D10055" s="7">
        <f t="shared" si="1810"/>
        <v>0</v>
      </c>
      <c r="E10055" s="7" t="e">
        <f>IF('Report DCM'!$H10055="In-Stream Video","Rich Media display banner",IF('Report DCM'!$I10055&gt;'Report DCM'!$J10055,"Standard",VLOOKUP(CONCATENATE(bd_adtype,"_",bd_creativetype),tabela,2,FALSE)))</f>
        <v>#N/A</v>
      </c>
      <c r="F10055" s="7">
        <f t="shared" si="1811"/>
        <v>0</v>
      </c>
      <c r="G10055" s="7">
        <f t="shared" si="1812"/>
        <v>0</v>
      </c>
      <c r="H10055" s="7">
        <f t="shared" si="1813"/>
        <v>0</v>
      </c>
      <c r="I10055" s="7">
        <f t="shared" si="1814"/>
        <v>0</v>
      </c>
      <c r="J10055" s="7">
        <f t="shared" si="1815"/>
        <v>0</v>
      </c>
      <c r="K10055" s="8" t="e">
        <f t="shared" si="1816"/>
        <v>#N/A</v>
      </c>
      <c r="L10055" s="7" t="e">
        <f t="shared" si="1817"/>
        <v>#N/A</v>
      </c>
      <c r="M10055" s="8" t="e">
        <f t="shared" si="1794"/>
        <v>#N/A</v>
      </c>
      <c r="N10055" s="8" t="e">
        <f t="shared" si="1795"/>
        <v>#N/A</v>
      </c>
    </row>
    <row r="10056" spans="1:14" ht="15.75" customHeight="1" x14ac:dyDescent="0.35">
      <c r="A10056" s="7">
        <f t="shared" si="1807"/>
        <v>0</v>
      </c>
      <c r="B10056" s="7">
        <f t="shared" si="1808"/>
        <v>0</v>
      </c>
      <c r="C10056" s="7">
        <f t="shared" si="1809"/>
        <v>0</v>
      </c>
      <c r="D10056" s="7">
        <f t="shared" si="1810"/>
        <v>0</v>
      </c>
      <c r="E10056" s="7" t="e">
        <f>IF('Report DCM'!$H10056="In-Stream Video","Rich Media display banner",IF('Report DCM'!$I10056&gt;'Report DCM'!$J10056,"Standard",VLOOKUP(CONCATENATE(bd_adtype,"_",bd_creativetype),tabela,2,FALSE)))</f>
        <v>#N/A</v>
      </c>
      <c r="F10056" s="7">
        <f t="shared" si="1811"/>
        <v>0</v>
      </c>
      <c r="G10056" s="7">
        <f t="shared" si="1812"/>
        <v>0</v>
      </c>
      <c r="H10056" s="7">
        <f t="shared" si="1813"/>
        <v>0</v>
      </c>
      <c r="I10056" s="7">
        <f t="shared" si="1814"/>
        <v>0</v>
      </c>
      <c r="J10056" s="7">
        <f t="shared" si="1815"/>
        <v>0</v>
      </c>
      <c r="K10056" s="8" t="e">
        <f t="shared" si="1816"/>
        <v>#N/A</v>
      </c>
      <c r="L10056" s="7" t="e">
        <f t="shared" si="1817"/>
        <v>#N/A</v>
      </c>
      <c r="M10056" s="8" t="e">
        <f t="shared" si="1794"/>
        <v>#N/A</v>
      </c>
      <c r="N10056" s="8" t="e">
        <f t="shared" si="1795"/>
        <v>#N/A</v>
      </c>
    </row>
    <row r="10057" spans="1:14" ht="15.75" customHeight="1" x14ac:dyDescent="0.35">
      <c r="A10057" s="7">
        <f t="shared" si="1807"/>
        <v>0</v>
      </c>
      <c r="B10057" s="7">
        <f t="shared" si="1808"/>
        <v>0</v>
      </c>
      <c r="C10057" s="7">
        <f t="shared" si="1809"/>
        <v>0</v>
      </c>
      <c r="D10057" s="7">
        <f t="shared" si="1810"/>
        <v>0</v>
      </c>
      <c r="E10057" s="7" t="e">
        <f>IF('Report DCM'!$H10057="In-Stream Video","Rich Media display banner",IF('Report DCM'!$I10057&gt;'Report DCM'!$J10057,"Standard",VLOOKUP(CONCATENATE(bd_adtype,"_",bd_creativetype),tabela,2,FALSE)))</f>
        <v>#N/A</v>
      </c>
      <c r="F10057" s="7">
        <f t="shared" si="1811"/>
        <v>0</v>
      </c>
      <c r="G10057" s="7">
        <f t="shared" si="1812"/>
        <v>0</v>
      </c>
      <c r="H10057" s="7">
        <f t="shared" si="1813"/>
        <v>0</v>
      </c>
      <c r="I10057" s="7">
        <f t="shared" si="1814"/>
        <v>0</v>
      </c>
      <c r="J10057" s="7">
        <f t="shared" si="1815"/>
        <v>0</v>
      </c>
      <c r="K10057" s="8" t="e">
        <f t="shared" si="1816"/>
        <v>#N/A</v>
      </c>
      <c r="L10057" s="7" t="e">
        <f t="shared" si="1817"/>
        <v>#N/A</v>
      </c>
      <c r="M10057" s="8" t="e">
        <f t="shared" si="1794"/>
        <v>#N/A</v>
      </c>
      <c r="N10057" s="8" t="e">
        <f t="shared" si="1795"/>
        <v>#N/A</v>
      </c>
    </row>
    <row r="10058" spans="1:14" ht="15.75" customHeight="1" x14ac:dyDescent="0.35">
      <c r="A10058" s="7">
        <f t="shared" si="1807"/>
        <v>0</v>
      </c>
      <c r="B10058" s="7">
        <f t="shared" si="1808"/>
        <v>0</v>
      </c>
      <c r="C10058" s="7">
        <f t="shared" si="1809"/>
        <v>0</v>
      </c>
      <c r="D10058" s="7">
        <f t="shared" si="1810"/>
        <v>0</v>
      </c>
      <c r="E10058" s="7" t="e">
        <f>IF('Report DCM'!$H10058="In-Stream Video","Rich Media display banner",IF('Report DCM'!$I10058&gt;'Report DCM'!$J10058,"Standard",VLOOKUP(CONCATENATE(bd_adtype,"_",bd_creativetype),tabela,2,FALSE)))</f>
        <v>#N/A</v>
      </c>
      <c r="F10058" s="7">
        <f t="shared" si="1811"/>
        <v>0</v>
      </c>
      <c r="G10058" s="7">
        <f t="shared" si="1812"/>
        <v>0</v>
      </c>
      <c r="H10058" s="7">
        <f t="shared" si="1813"/>
        <v>0</v>
      </c>
      <c r="I10058" s="7">
        <f t="shared" si="1814"/>
        <v>0</v>
      </c>
      <c r="J10058" s="7">
        <f t="shared" si="1815"/>
        <v>0</v>
      </c>
      <c r="K10058" s="8" t="e">
        <f t="shared" si="1816"/>
        <v>#N/A</v>
      </c>
      <c r="L10058" s="7" t="e">
        <f t="shared" si="1817"/>
        <v>#N/A</v>
      </c>
      <c r="M10058" s="8" t="e">
        <f t="shared" si="1794"/>
        <v>#N/A</v>
      </c>
      <c r="N10058" s="8" t="e">
        <f t="shared" si="1795"/>
        <v>#N/A</v>
      </c>
    </row>
    <row r="10059" spans="1:14" ht="15.75" customHeight="1" x14ac:dyDescent="0.35">
      <c r="A10059" s="7">
        <f t="shared" si="1807"/>
        <v>0</v>
      </c>
      <c r="B10059" s="7">
        <f t="shared" si="1808"/>
        <v>0</v>
      </c>
      <c r="C10059" s="7">
        <f t="shared" si="1809"/>
        <v>0</v>
      </c>
      <c r="D10059" s="7">
        <f t="shared" si="1810"/>
        <v>0</v>
      </c>
      <c r="E10059" s="7" t="e">
        <f>IF('Report DCM'!$H10059="In-Stream Video","Rich Media display banner",IF('Report DCM'!$I10059&gt;'Report DCM'!$J10059,"Standard",VLOOKUP(CONCATENATE(bd_adtype,"_",bd_creativetype),tabela,2,FALSE)))</f>
        <v>#N/A</v>
      </c>
      <c r="F10059" s="7">
        <f t="shared" si="1811"/>
        <v>0</v>
      </c>
      <c r="G10059" s="7">
        <f t="shared" si="1812"/>
        <v>0</v>
      </c>
      <c r="H10059" s="7">
        <f t="shared" si="1813"/>
        <v>0</v>
      </c>
      <c r="I10059" s="7">
        <f t="shared" si="1814"/>
        <v>0</v>
      </c>
      <c r="J10059" s="7">
        <f t="shared" si="1815"/>
        <v>0</v>
      </c>
      <c r="K10059" s="8" t="e">
        <f t="shared" si="1816"/>
        <v>#N/A</v>
      </c>
      <c r="L10059" s="7" t="e">
        <f t="shared" si="1817"/>
        <v>#N/A</v>
      </c>
      <c r="M10059" s="8" t="e">
        <f t="shared" si="1794"/>
        <v>#N/A</v>
      </c>
      <c r="N10059" s="8" t="e">
        <f t="shared" si="1795"/>
        <v>#N/A</v>
      </c>
    </row>
    <row r="10060" spans="1:14" ht="15.75" customHeight="1" x14ac:dyDescent="0.35">
      <c r="A10060" s="7">
        <f t="shared" si="1807"/>
        <v>0</v>
      </c>
      <c r="B10060" s="7">
        <f t="shared" si="1808"/>
        <v>0</v>
      </c>
      <c r="C10060" s="7">
        <f t="shared" si="1809"/>
        <v>0</v>
      </c>
      <c r="D10060" s="7">
        <f t="shared" si="1810"/>
        <v>0</v>
      </c>
      <c r="E10060" s="7" t="e">
        <f>IF('Report DCM'!$H10060="In-Stream Video","Rich Media display banner",IF('Report DCM'!$I10060&gt;'Report DCM'!$J10060,"Standard",VLOOKUP(CONCATENATE(bd_adtype,"_",bd_creativetype),tabela,2,FALSE)))</f>
        <v>#N/A</v>
      </c>
      <c r="F10060" s="7">
        <f t="shared" si="1811"/>
        <v>0</v>
      </c>
      <c r="G10060" s="7">
        <f t="shared" si="1812"/>
        <v>0</v>
      </c>
      <c r="H10060" s="7">
        <f t="shared" si="1813"/>
        <v>0</v>
      </c>
      <c r="I10060" s="7">
        <f t="shared" si="1814"/>
        <v>0</v>
      </c>
      <c r="J10060" s="7">
        <f t="shared" si="1815"/>
        <v>0</v>
      </c>
      <c r="K10060" s="8" t="e">
        <f t="shared" si="1816"/>
        <v>#N/A</v>
      </c>
      <c r="L10060" s="7" t="e">
        <f t="shared" si="1817"/>
        <v>#N/A</v>
      </c>
      <c r="M10060" s="8" t="e">
        <f t="shared" si="1794"/>
        <v>#N/A</v>
      </c>
      <c r="N10060" s="8" t="e">
        <f t="shared" si="1795"/>
        <v>#N/A</v>
      </c>
    </row>
    <row r="10061" spans="1:14" ht="15.75" customHeight="1" x14ac:dyDescent="0.35">
      <c r="A10061" s="7">
        <f t="shared" si="1807"/>
        <v>0</v>
      </c>
      <c r="B10061" s="7">
        <f t="shared" si="1808"/>
        <v>0</v>
      </c>
      <c r="C10061" s="7">
        <f t="shared" si="1809"/>
        <v>0</v>
      </c>
      <c r="D10061" s="7">
        <f t="shared" si="1810"/>
        <v>0</v>
      </c>
      <c r="E10061" s="7" t="e">
        <f>IF('Report DCM'!$H10061="In-Stream Video","Rich Media display banner",IF('Report DCM'!$I10061&gt;'Report DCM'!$J10061,"Standard",VLOOKUP(CONCATENATE(bd_adtype,"_",bd_creativetype),tabela,2,FALSE)))</f>
        <v>#N/A</v>
      </c>
      <c r="F10061" s="7">
        <f t="shared" si="1811"/>
        <v>0</v>
      </c>
      <c r="G10061" s="7">
        <f t="shared" si="1812"/>
        <v>0</v>
      </c>
      <c r="H10061" s="7">
        <f t="shared" si="1813"/>
        <v>0</v>
      </c>
      <c r="I10061" s="7">
        <f t="shared" si="1814"/>
        <v>0</v>
      </c>
      <c r="J10061" s="7">
        <f t="shared" si="1815"/>
        <v>0</v>
      </c>
      <c r="K10061" s="8" t="e">
        <f t="shared" si="1816"/>
        <v>#N/A</v>
      </c>
      <c r="L10061" s="7" t="e">
        <f t="shared" si="1817"/>
        <v>#N/A</v>
      </c>
      <c r="M10061" s="8" t="e">
        <f t="shared" si="1794"/>
        <v>#N/A</v>
      </c>
      <c r="N10061" s="8" t="e">
        <f t="shared" si="1795"/>
        <v>#N/A</v>
      </c>
    </row>
    <row r="10062" spans="1:14" ht="15.75" customHeight="1" x14ac:dyDescent="0.35">
      <c r="A10062" s="7">
        <f t="shared" si="1807"/>
        <v>0</v>
      </c>
      <c r="B10062" s="7">
        <f t="shared" si="1808"/>
        <v>0</v>
      </c>
      <c r="C10062" s="7">
        <f t="shared" si="1809"/>
        <v>0</v>
      </c>
      <c r="D10062" s="7">
        <f t="shared" si="1810"/>
        <v>0</v>
      </c>
      <c r="E10062" s="7" t="e">
        <f>IF('Report DCM'!$H10062="In-Stream Video","Rich Media display banner",IF('Report DCM'!$I10062&gt;'Report DCM'!$J10062,"Standard",VLOOKUP(CONCATENATE(bd_adtype,"_",bd_creativetype),tabela,2,FALSE)))</f>
        <v>#N/A</v>
      </c>
      <c r="F10062" s="7">
        <f t="shared" si="1811"/>
        <v>0</v>
      </c>
      <c r="G10062" s="7">
        <f t="shared" si="1812"/>
        <v>0</v>
      </c>
      <c r="H10062" s="7">
        <f t="shared" si="1813"/>
        <v>0</v>
      </c>
      <c r="I10062" s="7">
        <f t="shared" si="1814"/>
        <v>0</v>
      </c>
      <c r="J10062" s="7">
        <f t="shared" si="1815"/>
        <v>0</v>
      </c>
      <c r="K10062" s="8" t="e">
        <f t="shared" si="1816"/>
        <v>#N/A</v>
      </c>
      <c r="L10062" s="7" t="e">
        <f t="shared" si="1817"/>
        <v>#N/A</v>
      </c>
      <c r="M10062" s="8" t="e">
        <f t="shared" si="1794"/>
        <v>#N/A</v>
      </c>
      <c r="N10062" s="8" t="e">
        <f t="shared" si="1795"/>
        <v>#N/A</v>
      </c>
    </row>
    <row r="10063" spans="1:14" ht="15.75" customHeight="1" x14ac:dyDescent="0.35">
      <c r="A10063" s="7">
        <f t="shared" si="1807"/>
        <v>0</v>
      </c>
      <c r="B10063" s="7">
        <f t="shared" si="1808"/>
        <v>0</v>
      </c>
      <c r="C10063" s="7">
        <f t="shared" si="1809"/>
        <v>0</v>
      </c>
      <c r="D10063" s="7">
        <f t="shared" si="1810"/>
        <v>0</v>
      </c>
      <c r="E10063" s="7" t="e">
        <f>IF('Report DCM'!$H10063="In-Stream Video","Rich Media display banner",IF('Report DCM'!$I10063&gt;'Report DCM'!$J10063,"Standard",VLOOKUP(CONCATENATE(bd_adtype,"_",bd_creativetype),tabela,2,FALSE)))</f>
        <v>#N/A</v>
      </c>
      <c r="F10063" s="7">
        <f t="shared" si="1811"/>
        <v>0</v>
      </c>
      <c r="G10063" s="7">
        <f t="shared" si="1812"/>
        <v>0</v>
      </c>
      <c r="H10063" s="7">
        <f t="shared" si="1813"/>
        <v>0</v>
      </c>
      <c r="I10063" s="7">
        <f t="shared" si="1814"/>
        <v>0</v>
      </c>
      <c r="J10063" s="7">
        <f t="shared" si="1815"/>
        <v>0</v>
      </c>
      <c r="K10063" s="8" t="e">
        <f t="shared" si="1816"/>
        <v>#N/A</v>
      </c>
      <c r="L10063" s="7" t="e">
        <f t="shared" si="1817"/>
        <v>#N/A</v>
      </c>
      <c r="M10063" s="8" t="e">
        <f t="shared" si="1794"/>
        <v>#N/A</v>
      </c>
      <c r="N10063" s="8" t="e">
        <f t="shared" si="1795"/>
        <v>#N/A</v>
      </c>
    </row>
    <row r="10064" spans="1:14" ht="15.75" customHeight="1" x14ac:dyDescent="0.35">
      <c r="A10064" s="7">
        <f t="shared" si="1807"/>
        <v>0</v>
      </c>
      <c r="B10064" s="7">
        <f t="shared" si="1808"/>
        <v>0</v>
      </c>
      <c r="C10064" s="7">
        <f t="shared" si="1809"/>
        <v>0</v>
      </c>
      <c r="D10064" s="7">
        <f t="shared" si="1810"/>
        <v>0</v>
      </c>
      <c r="E10064" s="7" t="e">
        <f>IF('Report DCM'!$H10064="In-Stream Video","Rich Media display banner",IF('Report DCM'!$I10064&gt;'Report DCM'!$J10064,"Standard",VLOOKUP(CONCATENATE(bd_adtype,"_",bd_creativetype),tabela,2,FALSE)))</f>
        <v>#N/A</v>
      </c>
      <c r="F10064" s="7">
        <f t="shared" si="1811"/>
        <v>0</v>
      </c>
      <c r="G10064" s="7">
        <f t="shared" si="1812"/>
        <v>0</v>
      </c>
      <c r="H10064" s="7">
        <f t="shared" si="1813"/>
        <v>0</v>
      </c>
      <c r="I10064" s="7">
        <f t="shared" si="1814"/>
        <v>0</v>
      </c>
      <c r="J10064" s="7">
        <f t="shared" si="1815"/>
        <v>0</v>
      </c>
      <c r="K10064" s="8" t="e">
        <f t="shared" si="1816"/>
        <v>#N/A</v>
      </c>
      <c r="L10064" s="7" t="e">
        <f t="shared" si="1817"/>
        <v>#N/A</v>
      </c>
      <c r="M10064" s="8" t="e">
        <f t="shared" si="1794"/>
        <v>#N/A</v>
      </c>
      <c r="N10064" s="8" t="e">
        <f t="shared" si="1795"/>
        <v>#N/A</v>
      </c>
    </row>
    <row r="10065" spans="1:14" ht="15.75" customHeight="1" x14ac:dyDescent="0.35">
      <c r="A10065" s="7">
        <f t="shared" si="1807"/>
        <v>0</v>
      </c>
      <c r="B10065" s="7">
        <f t="shared" si="1808"/>
        <v>0</v>
      </c>
      <c r="C10065" s="7">
        <f t="shared" si="1809"/>
        <v>0</v>
      </c>
      <c r="D10065" s="7">
        <f t="shared" si="1810"/>
        <v>0</v>
      </c>
      <c r="E10065" s="7" t="e">
        <f>IF('Report DCM'!$H10065="In-Stream Video","Rich Media display banner",IF('Report DCM'!$I10065&gt;'Report DCM'!$J10065,"Standard",VLOOKUP(CONCATENATE(bd_adtype,"_",bd_creativetype),tabela,2,FALSE)))</f>
        <v>#N/A</v>
      </c>
      <c r="F10065" s="7">
        <f t="shared" si="1811"/>
        <v>0</v>
      </c>
      <c r="G10065" s="7">
        <f t="shared" si="1812"/>
        <v>0</v>
      </c>
      <c r="H10065" s="7">
        <f t="shared" si="1813"/>
        <v>0</v>
      </c>
      <c r="I10065" s="7">
        <f t="shared" si="1814"/>
        <v>0</v>
      </c>
      <c r="J10065" s="7">
        <f t="shared" si="1815"/>
        <v>0</v>
      </c>
      <c r="K10065" s="8" t="e">
        <f t="shared" si="1816"/>
        <v>#N/A</v>
      </c>
      <c r="L10065" s="7" t="e">
        <f t="shared" si="1817"/>
        <v>#N/A</v>
      </c>
      <c r="M10065" s="8" t="e">
        <f t="shared" si="1794"/>
        <v>#N/A</v>
      </c>
      <c r="N10065" s="8" t="e">
        <f t="shared" si="1795"/>
        <v>#N/A</v>
      </c>
    </row>
    <row r="10066" spans="1:14" ht="15.75" customHeight="1" x14ac:dyDescent="0.35">
      <c r="A10066" s="7">
        <f t="shared" si="1807"/>
        <v>0</v>
      </c>
      <c r="B10066" s="7">
        <f t="shared" si="1808"/>
        <v>0</v>
      </c>
      <c r="C10066" s="7">
        <f t="shared" si="1809"/>
        <v>0</v>
      </c>
      <c r="D10066" s="7">
        <f t="shared" si="1810"/>
        <v>0</v>
      </c>
      <c r="E10066" s="7" t="e">
        <f>IF('Report DCM'!$H10066="In-Stream Video","Rich Media display banner",IF('Report DCM'!$I10066&gt;'Report DCM'!$J10066,"Standard",VLOOKUP(CONCATENATE(bd_adtype,"_",bd_creativetype),tabela,2,FALSE)))</f>
        <v>#N/A</v>
      </c>
      <c r="F10066" s="7">
        <f t="shared" si="1811"/>
        <v>0</v>
      </c>
      <c r="G10066" s="7">
        <f t="shared" si="1812"/>
        <v>0</v>
      </c>
      <c r="H10066" s="7">
        <f t="shared" si="1813"/>
        <v>0</v>
      </c>
      <c r="I10066" s="7">
        <f t="shared" si="1814"/>
        <v>0</v>
      </c>
      <c r="J10066" s="7">
        <f t="shared" si="1815"/>
        <v>0</v>
      </c>
      <c r="K10066" s="8" t="e">
        <f t="shared" si="1816"/>
        <v>#N/A</v>
      </c>
      <c r="L10066" s="7" t="e">
        <f t="shared" si="1817"/>
        <v>#N/A</v>
      </c>
      <c r="M10066" s="8" t="e">
        <f t="shared" si="1794"/>
        <v>#N/A</v>
      </c>
      <c r="N10066" s="8" t="e">
        <f t="shared" si="1795"/>
        <v>#N/A</v>
      </c>
    </row>
    <row r="10067" spans="1:14" ht="15.75" customHeight="1" x14ac:dyDescent="0.35">
      <c r="A10067" s="7">
        <f t="shared" si="1807"/>
        <v>0</v>
      </c>
      <c r="B10067" s="7">
        <f t="shared" si="1808"/>
        <v>0</v>
      </c>
      <c r="C10067" s="7">
        <f t="shared" si="1809"/>
        <v>0</v>
      </c>
      <c r="D10067" s="7">
        <f t="shared" si="1810"/>
        <v>0</v>
      </c>
      <c r="E10067" s="7" t="e">
        <f>IF('Report DCM'!$H10067="In-Stream Video","Rich Media display banner",IF('Report DCM'!$I10067&gt;'Report DCM'!$J10067,"Standard",VLOOKUP(CONCATENATE(bd_adtype,"_",bd_creativetype),tabela,2,FALSE)))</f>
        <v>#N/A</v>
      </c>
      <c r="F10067" s="7">
        <f t="shared" si="1811"/>
        <v>0</v>
      </c>
      <c r="G10067" s="7">
        <f t="shared" si="1812"/>
        <v>0</v>
      </c>
      <c r="H10067" s="7">
        <f t="shared" si="1813"/>
        <v>0</v>
      </c>
      <c r="I10067" s="7">
        <f t="shared" si="1814"/>
        <v>0</v>
      </c>
      <c r="J10067" s="7">
        <f t="shared" si="1815"/>
        <v>0</v>
      </c>
      <c r="K10067" s="8" t="e">
        <f t="shared" si="1816"/>
        <v>#N/A</v>
      </c>
      <c r="L10067" s="7" t="e">
        <f t="shared" si="1817"/>
        <v>#N/A</v>
      </c>
      <c r="M10067" s="8" t="e">
        <f t="shared" si="1794"/>
        <v>#N/A</v>
      </c>
      <c r="N10067" s="8" t="e">
        <f t="shared" si="1795"/>
        <v>#N/A</v>
      </c>
    </row>
    <row r="10068" spans="1:14" ht="15.75" customHeight="1" x14ac:dyDescent="0.35">
      <c r="A10068" s="7">
        <f t="shared" si="1807"/>
        <v>0</v>
      </c>
      <c r="B10068" s="7">
        <f t="shared" si="1808"/>
        <v>0</v>
      </c>
      <c r="C10068" s="7">
        <f t="shared" si="1809"/>
        <v>0</v>
      </c>
      <c r="D10068" s="7">
        <f t="shared" si="1810"/>
        <v>0</v>
      </c>
      <c r="E10068" s="7" t="e">
        <f>IF('Report DCM'!$H10068="In-Stream Video","Rich Media display banner",IF('Report DCM'!$I10068&gt;'Report DCM'!$J10068,"Standard",VLOOKUP(CONCATENATE(bd_adtype,"_",bd_creativetype),tabela,2,FALSE)))</f>
        <v>#N/A</v>
      </c>
      <c r="F10068" s="7">
        <f t="shared" si="1811"/>
        <v>0</v>
      </c>
      <c r="G10068" s="7">
        <f t="shared" si="1812"/>
        <v>0</v>
      </c>
      <c r="H10068" s="7">
        <f t="shared" si="1813"/>
        <v>0</v>
      </c>
      <c r="I10068" s="7">
        <f t="shared" si="1814"/>
        <v>0</v>
      </c>
      <c r="J10068" s="7">
        <f t="shared" si="1815"/>
        <v>0</v>
      </c>
      <c r="K10068" s="8" t="e">
        <f t="shared" si="1816"/>
        <v>#N/A</v>
      </c>
      <c r="L10068" s="7" t="e">
        <f t="shared" si="1817"/>
        <v>#N/A</v>
      </c>
      <c r="M10068" s="8" t="e">
        <f t="shared" si="1794"/>
        <v>#N/A</v>
      </c>
      <c r="N10068" s="8" t="e">
        <f t="shared" si="1795"/>
        <v>#N/A</v>
      </c>
    </row>
    <row r="10069" spans="1:14" ht="15.75" customHeight="1" x14ac:dyDescent="0.35">
      <c r="A10069" s="7">
        <f t="shared" si="1807"/>
        <v>0</v>
      </c>
      <c r="B10069" s="7">
        <f t="shared" si="1808"/>
        <v>0</v>
      </c>
      <c r="C10069" s="7">
        <f t="shared" si="1809"/>
        <v>0</v>
      </c>
      <c r="D10069" s="7">
        <f t="shared" si="1810"/>
        <v>0</v>
      </c>
      <c r="E10069" s="7" t="e">
        <f>IF('Report DCM'!$H10069="In-Stream Video","Rich Media display banner",IF('Report DCM'!$I10069&gt;'Report DCM'!$J10069,"Standard",VLOOKUP(CONCATENATE(bd_adtype,"_",bd_creativetype),tabela,2,FALSE)))</f>
        <v>#N/A</v>
      </c>
      <c r="F10069" s="7">
        <f t="shared" si="1811"/>
        <v>0</v>
      </c>
      <c r="G10069" s="7">
        <f t="shared" si="1812"/>
        <v>0</v>
      </c>
      <c r="H10069" s="7">
        <f t="shared" si="1813"/>
        <v>0</v>
      </c>
      <c r="I10069" s="7">
        <f t="shared" si="1814"/>
        <v>0</v>
      </c>
      <c r="J10069" s="7">
        <f t="shared" si="1815"/>
        <v>0</v>
      </c>
      <c r="K10069" s="8" t="e">
        <f t="shared" si="1816"/>
        <v>#N/A</v>
      </c>
      <c r="L10069" s="7" t="e">
        <f t="shared" si="1817"/>
        <v>#N/A</v>
      </c>
      <c r="M10069" s="8" t="e">
        <f t="shared" si="1794"/>
        <v>#N/A</v>
      </c>
      <c r="N10069" s="8" t="e">
        <f t="shared" si="1795"/>
        <v>#N/A</v>
      </c>
    </row>
    <row r="10070" spans="1:14" ht="15.75" customHeight="1" x14ac:dyDescent="0.35">
      <c r="A10070" s="7">
        <f t="shared" si="1807"/>
        <v>0</v>
      </c>
      <c r="B10070" s="7">
        <f t="shared" si="1808"/>
        <v>0</v>
      </c>
      <c r="C10070" s="7">
        <f t="shared" si="1809"/>
        <v>0</v>
      </c>
      <c r="D10070" s="7">
        <f t="shared" si="1810"/>
        <v>0</v>
      </c>
      <c r="E10070" s="7" t="e">
        <f>IF('Report DCM'!$H10070="In-Stream Video","Rich Media display banner",IF('Report DCM'!$I10070&gt;'Report DCM'!$J10070,"Standard",VLOOKUP(CONCATENATE(bd_adtype,"_",bd_creativetype),tabela,2,FALSE)))</f>
        <v>#N/A</v>
      </c>
      <c r="F10070" s="7">
        <f t="shared" si="1811"/>
        <v>0</v>
      </c>
      <c r="G10070" s="7">
        <f t="shared" si="1812"/>
        <v>0</v>
      </c>
      <c r="H10070" s="7">
        <f t="shared" si="1813"/>
        <v>0</v>
      </c>
      <c r="I10070" s="7">
        <f t="shared" si="1814"/>
        <v>0</v>
      </c>
      <c r="J10070" s="7">
        <f t="shared" si="1815"/>
        <v>0</v>
      </c>
      <c r="K10070" s="8" t="e">
        <f t="shared" si="1816"/>
        <v>#N/A</v>
      </c>
      <c r="L10070" s="7" t="e">
        <f t="shared" si="1817"/>
        <v>#N/A</v>
      </c>
      <c r="M10070" s="8" t="e">
        <f t="shared" si="1794"/>
        <v>#N/A</v>
      </c>
      <c r="N10070" s="8" t="e">
        <f t="shared" si="1795"/>
        <v>#N/A</v>
      </c>
    </row>
    <row r="10071" spans="1:14" ht="15.75" customHeight="1" x14ac:dyDescent="0.35">
      <c r="A10071" s="7">
        <f t="shared" si="1807"/>
        <v>0</v>
      </c>
      <c r="B10071" s="7">
        <f t="shared" si="1808"/>
        <v>0</v>
      </c>
      <c r="C10071" s="7">
        <f t="shared" si="1809"/>
        <v>0</v>
      </c>
      <c r="D10071" s="7">
        <f t="shared" si="1810"/>
        <v>0</v>
      </c>
      <c r="E10071" s="7" t="e">
        <f>IF('Report DCM'!$H10071="In-Stream Video","Rich Media display banner",IF('Report DCM'!$I10071&gt;'Report DCM'!$J10071,"Standard",VLOOKUP(CONCATENATE(bd_adtype,"_",bd_creativetype),tabela,2,FALSE)))</f>
        <v>#N/A</v>
      </c>
      <c r="F10071" s="7">
        <f t="shared" si="1811"/>
        <v>0</v>
      </c>
      <c r="G10071" s="7">
        <f t="shared" si="1812"/>
        <v>0</v>
      </c>
      <c r="H10071" s="7">
        <f t="shared" si="1813"/>
        <v>0</v>
      </c>
      <c r="I10071" s="7">
        <f t="shared" si="1814"/>
        <v>0</v>
      </c>
      <c r="J10071" s="7">
        <f t="shared" si="1815"/>
        <v>0</v>
      </c>
      <c r="K10071" s="8" t="e">
        <f t="shared" si="1816"/>
        <v>#N/A</v>
      </c>
      <c r="L10071" s="7" t="e">
        <f t="shared" si="1817"/>
        <v>#N/A</v>
      </c>
      <c r="M10071" s="8" t="e">
        <f t="shared" si="1794"/>
        <v>#N/A</v>
      </c>
      <c r="N10071" s="8" t="e">
        <f t="shared" si="1795"/>
        <v>#N/A</v>
      </c>
    </row>
    <row r="10072" spans="1:14" ht="15.75" customHeight="1" x14ac:dyDescent="0.35">
      <c r="A10072" s="7">
        <f t="shared" si="1807"/>
        <v>0</v>
      </c>
      <c r="B10072" s="7">
        <f t="shared" si="1808"/>
        <v>0</v>
      </c>
      <c r="C10072" s="7">
        <f t="shared" si="1809"/>
        <v>0</v>
      </c>
      <c r="D10072" s="7">
        <f t="shared" si="1810"/>
        <v>0</v>
      </c>
      <c r="E10072" s="7" t="e">
        <f>IF('Report DCM'!$H10072="In-Stream Video","Rich Media display banner",IF('Report DCM'!$I10072&gt;'Report DCM'!$J10072,"Standard",VLOOKUP(CONCATENATE(bd_adtype,"_",bd_creativetype),tabela,2,FALSE)))</f>
        <v>#N/A</v>
      </c>
      <c r="F10072" s="7">
        <f t="shared" si="1811"/>
        <v>0</v>
      </c>
      <c r="G10072" s="7">
        <f t="shared" si="1812"/>
        <v>0</v>
      </c>
      <c r="H10072" s="7">
        <f t="shared" si="1813"/>
        <v>0</v>
      </c>
      <c r="I10072" s="7">
        <f t="shared" si="1814"/>
        <v>0</v>
      </c>
      <c r="J10072" s="7">
        <f t="shared" si="1815"/>
        <v>0</v>
      </c>
      <c r="K10072" s="8" t="e">
        <f t="shared" si="1816"/>
        <v>#N/A</v>
      </c>
      <c r="L10072" s="7" t="e">
        <f t="shared" si="1817"/>
        <v>#N/A</v>
      </c>
      <c r="M10072" s="8" t="e">
        <f t="shared" si="1794"/>
        <v>#N/A</v>
      </c>
      <c r="N10072" s="8" t="e">
        <f t="shared" si="1795"/>
        <v>#N/A</v>
      </c>
    </row>
    <row r="10073" spans="1:14" ht="15.75" customHeight="1" x14ac:dyDescent="0.35">
      <c r="A10073" s="7">
        <f t="shared" si="1807"/>
        <v>0</v>
      </c>
      <c r="B10073" s="7">
        <f t="shared" si="1808"/>
        <v>0</v>
      </c>
      <c r="C10073" s="7">
        <f t="shared" si="1809"/>
        <v>0</v>
      </c>
      <c r="D10073" s="7">
        <f t="shared" si="1810"/>
        <v>0</v>
      </c>
      <c r="E10073" s="7" t="e">
        <f>IF('Report DCM'!$H10073="In-Stream Video","Rich Media display banner",IF('Report DCM'!$I10073&gt;'Report DCM'!$J10073,"Standard",VLOOKUP(CONCATENATE(bd_adtype,"_",bd_creativetype),tabela,2,FALSE)))</f>
        <v>#N/A</v>
      </c>
      <c r="F10073" s="7">
        <f t="shared" si="1811"/>
        <v>0</v>
      </c>
      <c r="G10073" s="7">
        <f t="shared" si="1812"/>
        <v>0</v>
      </c>
      <c r="H10073" s="7">
        <f t="shared" si="1813"/>
        <v>0</v>
      </c>
      <c r="I10073" s="7">
        <f t="shared" si="1814"/>
        <v>0</v>
      </c>
      <c r="J10073" s="7">
        <f t="shared" si="1815"/>
        <v>0</v>
      </c>
      <c r="K10073" s="8" t="e">
        <f t="shared" si="1816"/>
        <v>#N/A</v>
      </c>
      <c r="L10073" s="7" t="e">
        <f t="shared" si="1817"/>
        <v>#N/A</v>
      </c>
      <c r="M10073" s="8" t="e">
        <f t="shared" si="1794"/>
        <v>#N/A</v>
      </c>
      <c r="N10073" s="8" t="e">
        <f t="shared" si="1795"/>
        <v>#N/A</v>
      </c>
    </row>
    <row r="10074" spans="1:14" ht="15.75" customHeight="1" x14ac:dyDescent="0.35">
      <c r="A10074" s="7">
        <f t="shared" si="1807"/>
        <v>0</v>
      </c>
      <c r="B10074" s="7">
        <f t="shared" si="1808"/>
        <v>0</v>
      </c>
      <c r="C10074" s="7">
        <f t="shared" si="1809"/>
        <v>0</v>
      </c>
      <c r="D10074" s="7">
        <f t="shared" si="1810"/>
        <v>0</v>
      </c>
      <c r="E10074" s="7" t="e">
        <f>IF('Report DCM'!$H10074="In-Stream Video","Rich Media display banner",IF('Report DCM'!$I10074&gt;'Report DCM'!$J10074,"Standard",VLOOKUP(CONCATENATE(bd_adtype,"_",bd_creativetype),tabela,2,FALSE)))</f>
        <v>#N/A</v>
      </c>
      <c r="F10074" s="7">
        <f t="shared" si="1811"/>
        <v>0</v>
      </c>
      <c r="G10074" s="7">
        <f t="shared" si="1812"/>
        <v>0</v>
      </c>
      <c r="H10074" s="7">
        <f t="shared" si="1813"/>
        <v>0</v>
      </c>
      <c r="I10074" s="7">
        <f t="shared" si="1814"/>
        <v>0</v>
      </c>
      <c r="J10074" s="7">
        <f t="shared" si="1815"/>
        <v>0</v>
      </c>
      <c r="K10074" s="8" t="e">
        <f t="shared" si="1816"/>
        <v>#N/A</v>
      </c>
      <c r="L10074" s="7" t="e">
        <f t="shared" si="1817"/>
        <v>#N/A</v>
      </c>
      <c r="M10074" s="8" t="e">
        <f t="shared" si="1794"/>
        <v>#N/A</v>
      </c>
      <c r="N10074" s="8" t="e">
        <f t="shared" si="1795"/>
        <v>#N/A</v>
      </c>
    </row>
    <row r="10075" spans="1:14" ht="15.75" customHeight="1" x14ac:dyDescent="0.35">
      <c r="A10075" s="7">
        <f t="shared" si="1807"/>
        <v>0</v>
      </c>
      <c r="B10075" s="7">
        <f t="shared" si="1808"/>
        <v>0</v>
      </c>
      <c r="C10075" s="7">
        <f t="shared" si="1809"/>
        <v>0</v>
      </c>
      <c r="D10075" s="7">
        <f t="shared" si="1810"/>
        <v>0</v>
      </c>
      <c r="E10075" s="7" t="e">
        <f>IF('Report DCM'!$H10075="In-Stream Video","Rich Media display banner",IF('Report DCM'!$I10075&gt;'Report DCM'!$J10075,"Standard",VLOOKUP(CONCATENATE(bd_adtype,"_",bd_creativetype),tabela,2,FALSE)))</f>
        <v>#N/A</v>
      </c>
      <c r="F10075" s="7">
        <f t="shared" si="1811"/>
        <v>0</v>
      </c>
      <c r="G10075" s="7">
        <f t="shared" si="1812"/>
        <v>0</v>
      </c>
      <c r="H10075" s="7">
        <f t="shared" si="1813"/>
        <v>0</v>
      </c>
      <c r="I10075" s="7">
        <f t="shared" si="1814"/>
        <v>0</v>
      </c>
      <c r="J10075" s="7">
        <f t="shared" si="1815"/>
        <v>0</v>
      </c>
      <c r="K10075" s="8" t="e">
        <f t="shared" si="1816"/>
        <v>#N/A</v>
      </c>
      <c r="L10075" s="7" t="e">
        <f t="shared" si="1817"/>
        <v>#N/A</v>
      </c>
      <c r="M10075" s="8" t="e">
        <f t="shared" si="1794"/>
        <v>#N/A</v>
      </c>
      <c r="N10075" s="8" t="e">
        <f t="shared" si="1795"/>
        <v>#N/A</v>
      </c>
    </row>
    <row r="10076" spans="1:14" ht="15.75" customHeight="1" x14ac:dyDescent="0.35">
      <c r="A10076" s="7">
        <f t="shared" si="1807"/>
        <v>0</v>
      </c>
      <c r="B10076" s="7">
        <f t="shared" si="1808"/>
        <v>0</v>
      </c>
      <c r="C10076" s="7">
        <f t="shared" si="1809"/>
        <v>0</v>
      </c>
      <c r="D10076" s="7">
        <f t="shared" si="1810"/>
        <v>0</v>
      </c>
      <c r="E10076" s="7" t="e">
        <f>IF('Report DCM'!$H10076="In-Stream Video","Rich Media display banner",IF('Report DCM'!$I10076&gt;'Report DCM'!$J10076,"Standard",VLOOKUP(CONCATENATE(bd_adtype,"_",bd_creativetype),tabela,2,FALSE)))</f>
        <v>#N/A</v>
      </c>
      <c r="F10076" s="7">
        <f t="shared" si="1811"/>
        <v>0</v>
      </c>
      <c r="G10076" s="7">
        <f t="shared" si="1812"/>
        <v>0</v>
      </c>
      <c r="H10076" s="7">
        <f t="shared" si="1813"/>
        <v>0</v>
      </c>
      <c r="I10076" s="7">
        <f t="shared" si="1814"/>
        <v>0</v>
      </c>
      <c r="J10076" s="7">
        <f t="shared" si="1815"/>
        <v>0</v>
      </c>
      <c r="K10076" s="8" t="e">
        <f t="shared" si="1816"/>
        <v>#N/A</v>
      </c>
      <c r="L10076" s="7" t="e">
        <f t="shared" si="1817"/>
        <v>#N/A</v>
      </c>
      <c r="M10076" s="8" t="e">
        <f t="shared" si="1794"/>
        <v>#N/A</v>
      </c>
      <c r="N10076" s="8" t="e">
        <f t="shared" si="1795"/>
        <v>#N/A</v>
      </c>
    </row>
    <row r="10077" spans="1:14" ht="15.75" customHeight="1" x14ac:dyDescent="0.35">
      <c r="A10077" s="7">
        <f t="shared" si="1807"/>
        <v>0</v>
      </c>
      <c r="B10077" s="7">
        <f t="shared" si="1808"/>
        <v>0</v>
      </c>
      <c r="C10077" s="7">
        <f t="shared" si="1809"/>
        <v>0</v>
      </c>
      <c r="D10077" s="7">
        <f t="shared" si="1810"/>
        <v>0</v>
      </c>
      <c r="E10077" s="7" t="e">
        <f>IF('Report DCM'!$H10077="In-Stream Video","Rich Media display banner",IF('Report DCM'!$I10077&gt;'Report DCM'!$J10077,"Standard",VLOOKUP(CONCATENATE(bd_adtype,"_",bd_creativetype),tabela,2,FALSE)))</f>
        <v>#N/A</v>
      </c>
      <c r="F10077" s="7">
        <f t="shared" si="1811"/>
        <v>0</v>
      </c>
      <c r="G10077" s="7">
        <f t="shared" si="1812"/>
        <v>0</v>
      </c>
      <c r="H10077" s="7">
        <f t="shared" si="1813"/>
        <v>0</v>
      </c>
      <c r="I10077" s="7">
        <f t="shared" si="1814"/>
        <v>0</v>
      </c>
      <c r="J10077" s="7">
        <f t="shared" si="1815"/>
        <v>0</v>
      </c>
      <c r="K10077" s="8" t="e">
        <f t="shared" si="1816"/>
        <v>#N/A</v>
      </c>
      <c r="L10077" s="7" t="e">
        <f t="shared" si="1817"/>
        <v>#N/A</v>
      </c>
      <c r="M10077" s="8" t="e">
        <f t="shared" si="1794"/>
        <v>#N/A</v>
      </c>
      <c r="N10077" s="8" t="e">
        <f t="shared" si="1795"/>
        <v>#N/A</v>
      </c>
    </row>
    <row r="10078" spans="1:14" ht="15.75" customHeight="1" x14ac:dyDescent="0.35">
      <c r="A10078" s="7">
        <f t="shared" si="1807"/>
        <v>0</v>
      </c>
      <c r="B10078" s="7">
        <f t="shared" si="1808"/>
        <v>0</v>
      </c>
      <c r="C10078" s="7">
        <f t="shared" si="1809"/>
        <v>0</v>
      </c>
      <c r="D10078" s="7">
        <f t="shared" si="1810"/>
        <v>0</v>
      </c>
      <c r="E10078" s="7" t="e">
        <f>IF('Report DCM'!$H10078="In-Stream Video","Rich Media display banner",IF('Report DCM'!$I10078&gt;'Report DCM'!$J10078,"Standard",VLOOKUP(CONCATENATE(bd_adtype,"_",bd_creativetype),tabela,2,FALSE)))</f>
        <v>#N/A</v>
      </c>
      <c r="F10078" s="7">
        <f t="shared" si="1811"/>
        <v>0</v>
      </c>
      <c r="G10078" s="7">
        <f t="shared" si="1812"/>
        <v>0</v>
      </c>
      <c r="H10078" s="7">
        <f t="shared" si="1813"/>
        <v>0</v>
      </c>
      <c r="I10078" s="7">
        <f t="shared" si="1814"/>
        <v>0</v>
      </c>
      <c r="J10078" s="7">
        <f t="shared" si="1815"/>
        <v>0</v>
      </c>
      <c r="K10078" s="8" t="e">
        <f t="shared" si="1816"/>
        <v>#N/A</v>
      </c>
      <c r="L10078" s="7" t="e">
        <f t="shared" si="1817"/>
        <v>#N/A</v>
      </c>
      <c r="M10078" s="8" t="e">
        <f t="shared" si="1794"/>
        <v>#N/A</v>
      </c>
      <c r="N10078" s="8" t="e">
        <f t="shared" si="1795"/>
        <v>#N/A</v>
      </c>
    </row>
    <row r="10079" spans="1:14" ht="15.75" customHeight="1" x14ac:dyDescent="0.35">
      <c r="A10079" s="7">
        <f t="shared" si="1807"/>
        <v>0</v>
      </c>
      <c r="B10079" s="7">
        <f t="shared" si="1808"/>
        <v>0</v>
      </c>
      <c r="C10079" s="7">
        <f t="shared" si="1809"/>
        <v>0</v>
      </c>
      <c r="D10079" s="7">
        <f t="shared" si="1810"/>
        <v>0</v>
      </c>
      <c r="E10079" s="7" t="e">
        <f>IF('Report DCM'!$H10079="In-Stream Video","Rich Media display banner",IF('Report DCM'!$I10079&gt;'Report DCM'!$J10079,"Standard",VLOOKUP(CONCATENATE(bd_adtype,"_",bd_creativetype),tabela,2,FALSE)))</f>
        <v>#N/A</v>
      </c>
      <c r="F10079" s="7">
        <f t="shared" si="1811"/>
        <v>0</v>
      </c>
      <c r="G10079" s="7">
        <f t="shared" si="1812"/>
        <v>0</v>
      </c>
      <c r="H10079" s="7">
        <f t="shared" si="1813"/>
        <v>0</v>
      </c>
      <c r="I10079" s="7">
        <f t="shared" si="1814"/>
        <v>0</v>
      </c>
      <c r="J10079" s="7">
        <f t="shared" si="1815"/>
        <v>0</v>
      </c>
      <c r="K10079" s="8" t="e">
        <f t="shared" si="1816"/>
        <v>#N/A</v>
      </c>
      <c r="L10079" s="7" t="e">
        <f t="shared" si="1817"/>
        <v>#N/A</v>
      </c>
      <c r="M10079" s="8" t="e">
        <f t="shared" si="1794"/>
        <v>#N/A</v>
      </c>
      <c r="N10079" s="8" t="e">
        <f t="shared" si="1795"/>
        <v>#N/A</v>
      </c>
    </row>
    <row r="10080" spans="1:14" ht="15.75" customHeight="1" x14ac:dyDescent="0.35">
      <c r="A10080" s="7">
        <f t="shared" si="1807"/>
        <v>0</v>
      </c>
      <c r="B10080" s="7">
        <f t="shared" si="1808"/>
        <v>0</v>
      </c>
      <c r="C10080" s="7">
        <f t="shared" si="1809"/>
        <v>0</v>
      </c>
      <c r="D10080" s="7">
        <f t="shared" si="1810"/>
        <v>0</v>
      </c>
      <c r="E10080" s="7" t="e">
        <f>IF('Report DCM'!$H10080="In-Stream Video","Rich Media display banner",IF('Report DCM'!$I10080&gt;'Report DCM'!$J10080,"Standard",VLOOKUP(CONCATENATE(bd_adtype,"_",bd_creativetype),tabela,2,FALSE)))</f>
        <v>#N/A</v>
      </c>
      <c r="F10080" s="7">
        <f t="shared" si="1811"/>
        <v>0</v>
      </c>
      <c r="G10080" s="7">
        <f t="shared" si="1812"/>
        <v>0</v>
      </c>
      <c r="H10080" s="7">
        <f t="shared" si="1813"/>
        <v>0</v>
      </c>
      <c r="I10080" s="7">
        <f t="shared" si="1814"/>
        <v>0</v>
      </c>
      <c r="J10080" s="7">
        <f t="shared" si="1815"/>
        <v>0</v>
      </c>
      <c r="K10080" s="8" t="e">
        <f t="shared" si="1816"/>
        <v>#N/A</v>
      </c>
      <c r="L10080" s="7" t="e">
        <f t="shared" si="1817"/>
        <v>#N/A</v>
      </c>
      <c r="M10080" s="8" t="e">
        <f t="shared" si="1794"/>
        <v>#N/A</v>
      </c>
      <c r="N10080" s="8" t="e">
        <f t="shared" si="1795"/>
        <v>#N/A</v>
      </c>
    </row>
    <row r="10081" spans="1:14" ht="15.75" customHeight="1" x14ac:dyDescent="0.35">
      <c r="A10081" s="7">
        <f t="shared" si="1807"/>
        <v>0</v>
      </c>
      <c r="B10081" s="7">
        <f t="shared" si="1808"/>
        <v>0</v>
      </c>
      <c r="C10081" s="7">
        <f t="shared" si="1809"/>
        <v>0</v>
      </c>
      <c r="D10081" s="7">
        <f t="shared" si="1810"/>
        <v>0</v>
      </c>
      <c r="E10081" s="7" t="e">
        <f>IF('Report DCM'!$H10081="In-Stream Video","Rich Media display banner",IF('Report DCM'!$I10081&gt;'Report DCM'!$J10081,"Standard",VLOOKUP(CONCATENATE(bd_adtype,"_",bd_creativetype),tabela,2,FALSE)))</f>
        <v>#N/A</v>
      </c>
      <c r="F10081" s="7">
        <f t="shared" si="1811"/>
        <v>0</v>
      </c>
      <c r="G10081" s="7">
        <f t="shared" si="1812"/>
        <v>0</v>
      </c>
      <c r="H10081" s="7">
        <f t="shared" si="1813"/>
        <v>0</v>
      </c>
      <c r="I10081" s="7">
        <f t="shared" si="1814"/>
        <v>0</v>
      </c>
      <c r="J10081" s="7">
        <f t="shared" si="1815"/>
        <v>0</v>
      </c>
      <c r="K10081" s="8" t="e">
        <f t="shared" si="1816"/>
        <v>#N/A</v>
      </c>
      <c r="L10081" s="7" t="e">
        <f t="shared" si="1817"/>
        <v>#N/A</v>
      </c>
      <c r="M10081" s="8" t="e">
        <f t="shared" si="1794"/>
        <v>#N/A</v>
      </c>
      <c r="N10081" s="8" t="e">
        <f t="shared" si="1795"/>
        <v>#N/A</v>
      </c>
    </row>
    <row r="10082" spans="1:14" ht="15.75" customHeight="1" x14ac:dyDescent="0.35">
      <c r="A10082" s="7">
        <f t="shared" si="1807"/>
        <v>0</v>
      </c>
      <c r="B10082" s="7">
        <f t="shared" si="1808"/>
        <v>0</v>
      </c>
      <c r="C10082" s="7">
        <f t="shared" si="1809"/>
        <v>0</v>
      </c>
      <c r="D10082" s="7">
        <f t="shared" si="1810"/>
        <v>0</v>
      </c>
      <c r="E10082" s="7" t="e">
        <f>IF('Report DCM'!$H10082="In-Stream Video","Rich Media display banner",IF('Report DCM'!$I10082&gt;'Report DCM'!$J10082,"Standard",VLOOKUP(CONCATENATE(bd_adtype,"_",bd_creativetype),tabela,2,FALSE)))</f>
        <v>#N/A</v>
      </c>
      <c r="F10082" s="7">
        <f t="shared" si="1811"/>
        <v>0</v>
      </c>
      <c r="G10082" s="7">
        <f t="shared" si="1812"/>
        <v>0</v>
      </c>
      <c r="H10082" s="7">
        <f t="shared" si="1813"/>
        <v>0</v>
      </c>
      <c r="I10082" s="7">
        <f t="shared" si="1814"/>
        <v>0</v>
      </c>
      <c r="J10082" s="7">
        <f t="shared" si="1815"/>
        <v>0</v>
      </c>
      <c r="K10082" s="8" t="e">
        <f t="shared" si="1816"/>
        <v>#N/A</v>
      </c>
      <c r="L10082" s="7" t="e">
        <f t="shared" si="1817"/>
        <v>#N/A</v>
      </c>
      <c r="M10082" s="8" t="e">
        <f t="shared" si="1794"/>
        <v>#N/A</v>
      </c>
      <c r="N10082" s="8" t="e">
        <f t="shared" si="1795"/>
        <v>#N/A</v>
      </c>
    </row>
    <row r="10083" spans="1:14" ht="15.75" customHeight="1" x14ac:dyDescent="0.35">
      <c r="A10083" s="7">
        <f t="shared" si="1807"/>
        <v>0</v>
      </c>
      <c r="B10083" s="7">
        <f t="shared" si="1808"/>
        <v>0</v>
      </c>
      <c r="C10083" s="7">
        <f t="shared" si="1809"/>
        <v>0</v>
      </c>
      <c r="D10083" s="7">
        <f t="shared" si="1810"/>
        <v>0</v>
      </c>
      <c r="E10083" s="7" t="e">
        <f>IF('Report DCM'!$H10083="In-Stream Video","Rich Media display banner",IF('Report DCM'!$I10083&gt;'Report DCM'!$J10083,"Standard",VLOOKUP(CONCATENATE(bd_adtype,"_",bd_creativetype),tabela,2,FALSE)))</f>
        <v>#N/A</v>
      </c>
      <c r="F10083" s="7">
        <f t="shared" si="1811"/>
        <v>0</v>
      </c>
      <c r="G10083" s="7">
        <f t="shared" si="1812"/>
        <v>0</v>
      </c>
      <c r="H10083" s="7">
        <f t="shared" si="1813"/>
        <v>0</v>
      </c>
      <c r="I10083" s="7">
        <f t="shared" si="1814"/>
        <v>0</v>
      </c>
      <c r="J10083" s="7">
        <f t="shared" si="1815"/>
        <v>0</v>
      </c>
      <c r="K10083" s="8" t="e">
        <f t="shared" si="1816"/>
        <v>#N/A</v>
      </c>
      <c r="L10083" s="7" t="e">
        <f t="shared" si="1817"/>
        <v>#N/A</v>
      </c>
      <c r="M10083" s="8" t="e">
        <f t="shared" si="1794"/>
        <v>#N/A</v>
      </c>
      <c r="N10083" s="8" t="e">
        <f t="shared" si="1795"/>
        <v>#N/A</v>
      </c>
    </row>
    <row r="10084" spans="1:14" ht="15.75" customHeight="1" x14ac:dyDescent="0.35">
      <c r="A10084" s="7">
        <f t="shared" si="1807"/>
        <v>0</v>
      </c>
      <c r="B10084" s="7">
        <f t="shared" si="1808"/>
        <v>0</v>
      </c>
      <c r="C10084" s="7">
        <f t="shared" si="1809"/>
        <v>0</v>
      </c>
      <c r="D10084" s="7">
        <f t="shared" si="1810"/>
        <v>0</v>
      </c>
      <c r="E10084" s="7" t="e">
        <f>IF('Report DCM'!$H10084="In-Stream Video","Rich Media display banner",IF('Report DCM'!$I10084&gt;'Report DCM'!$J10084,"Standard",VLOOKUP(CONCATENATE(bd_adtype,"_",bd_creativetype),tabela,2,FALSE)))</f>
        <v>#N/A</v>
      </c>
      <c r="F10084" s="7">
        <f t="shared" si="1811"/>
        <v>0</v>
      </c>
      <c r="G10084" s="7">
        <f t="shared" si="1812"/>
        <v>0</v>
      </c>
      <c r="H10084" s="7">
        <f t="shared" si="1813"/>
        <v>0</v>
      </c>
      <c r="I10084" s="7">
        <f t="shared" si="1814"/>
        <v>0</v>
      </c>
      <c r="J10084" s="7">
        <f t="shared" si="1815"/>
        <v>0</v>
      </c>
      <c r="K10084" s="8" t="e">
        <f t="shared" si="1816"/>
        <v>#N/A</v>
      </c>
      <c r="L10084" s="7" t="e">
        <f t="shared" si="1817"/>
        <v>#N/A</v>
      </c>
      <c r="M10084" s="8" t="e">
        <f t="shared" si="1794"/>
        <v>#N/A</v>
      </c>
      <c r="N10084" s="8" t="e">
        <f t="shared" si="1795"/>
        <v>#N/A</v>
      </c>
    </row>
    <row r="10085" spans="1:14" ht="15.75" customHeight="1" x14ac:dyDescent="0.35">
      <c r="A10085" s="7">
        <f t="shared" si="1807"/>
        <v>0</v>
      </c>
      <c r="B10085" s="7">
        <f t="shared" si="1808"/>
        <v>0</v>
      </c>
      <c r="C10085" s="7">
        <f t="shared" si="1809"/>
        <v>0</v>
      </c>
      <c r="D10085" s="7">
        <f t="shared" si="1810"/>
        <v>0</v>
      </c>
      <c r="E10085" s="7" t="e">
        <f>IF('Report DCM'!$H10085="In-Stream Video","Rich Media display banner",IF('Report DCM'!$I10085&gt;'Report DCM'!$J10085,"Standard",VLOOKUP(CONCATENATE(bd_adtype,"_",bd_creativetype),tabela,2,FALSE)))</f>
        <v>#N/A</v>
      </c>
      <c r="F10085" s="7">
        <f t="shared" si="1811"/>
        <v>0</v>
      </c>
      <c r="G10085" s="7">
        <f t="shared" si="1812"/>
        <v>0</v>
      </c>
      <c r="H10085" s="7">
        <f t="shared" si="1813"/>
        <v>0</v>
      </c>
      <c r="I10085" s="7">
        <f t="shared" si="1814"/>
        <v>0</v>
      </c>
      <c r="J10085" s="7">
        <f t="shared" si="1815"/>
        <v>0</v>
      </c>
      <c r="K10085" s="8" t="e">
        <f t="shared" si="1816"/>
        <v>#N/A</v>
      </c>
      <c r="L10085" s="7" t="e">
        <f t="shared" si="1817"/>
        <v>#N/A</v>
      </c>
      <c r="M10085" s="8" t="e">
        <f t="shared" si="1794"/>
        <v>#N/A</v>
      </c>
      <c r="N10085" s="8" t="e">
        <f t="shared" si="1795"/>
        <v>#N/A</v>
      </c>
    </row>
    <row r="10086" spans="1:14" ht="15.75" customHeight="1" x14ac:dyDescent="0.35">
      <c r="A10086" s="7">
        <f t="shared" si="1807"/>
        <v>0</v>
      </c>
      <c r="B10086" s="7">
        <f t="shared" si="1808"/>
        <v>0</v>
      </c>
      <c r="C10086" s="7">
        <f t="shared" si="1809"/>
        <v>0</v>
      </c>
      <c r="D10086" s="7">
        <f t="shared" si="1810"/>
        <v>0</v>
      </c>
      <c r="E10086" s="7" t="e">
        <f>IF('Report DCM'!$H10086="In-Stream Video","Rich Media display banner",IF('Report DCM'!$I10086&gt;'Report DCM'!$J10086,"Standard",VLOOKUP(CONCATENATE(bd_adtype,"_",bd_creativetype),tabela,2,FALSE)))</f>
        <v>#N/A</v>
      </c>
      <c r="F10086" s="7">
        <f t="shared" si="1811"/>
        <v>0</v>
      </c>
      <c r="G10086" s="7">
        <f t="shared" si="1812"/>
        <v>0</v>
      </c>
      <c r="H10086" s="7">
        <f t="shared" si="1813"/>
        <v>0</v>
      </c>
      <c r="I10086" s="7">
        <f t="shared" si="1814"/>
        <v>0</v>
      </c>
      <c r="J10086" s="7">
        <f t="shared" si="1815"/>
        <v>0</v>
      </c>
      <c r="K10086" s="8" t="e">
        <f t="shared" si="1816"/>
        <v>#N/A</v>
      </c>
      <c r="L10086" s="7" t="e">
        <f t="shared" si="1817"/>
        <v>#N/A</v>
      </c>
      <c r="M10086" s="8" t="e">
        <f t="shared" si="1794"/>
        <v>#N/A</v>
      </c>
      <c r="N10086" s="8" t="e">
        <f t="shared" si="1795"/>
        <v>#N/A</v>
      </c>
    </row>
    <row r="10087" spans="1:14" ht="15.75" customHeight="1" x14ac:dyDescent="0.35">
      <c r="A10087" s="7">
        <f t="shared" si="1807"/>
        <v>0</v>
      </c>
      <c r="B10087" s="7">
        <f t="shared" si="1808"/>
        <v>0</v>
      </c>
      <c r="C10087" s="7">
        <f t="shared" si="1809"/>
        <v>0</v>
      </c>
      <c r="D10087" s="7">
        <f t="shared" si="1810"/>
        <v>0</v>
      </c>
      <c r="E10087" s="7" t="e">
        <f>IF('Report DCM'!$H10087="In-Stream Video","Rich Media display banner",IF('Report DCM'!$I10087&gt;'Report DCM'!$J10087,"Standard",VLOOKUP(CONCATENATE(bd_adtype,"_",bd_creativetype),tabela,2,FALSE)))</f>
        <v>#N/A</v>
      </c>
      <c r="F10087" s="7">
        <f t="shared" si="1811"/>
        <v>0</v>
      </c>
      <c r="G10087" s="7">
        <f t="shared" si="1812"/>
        <v>0</v>
      </c>
      <c r="H10087" s="7">
        <f t="shared" si="1813"/>
        <v>0</v>
      </c>
      <c r="I10087" s="7">
        <f t="shared" si="1814"/>
        <v>0</v>
      </c>
      <c r="J10087" s="7">
        <f t="shared" si="1815"/>
        <v>0</v>
      </c>
      <c r="K10087" s="8" t="e">
        <f t="shared" si="1816"/>
        <v>#N/A</v>
      </c>
      <c r="L10087" s="7" t="e">
        <f t="shared" si="1817"/>
        <v>#N/A</v>
      </c>
      <c r="M10087" s="8" t="e">
        <f t="shared" si="1794"/>
        <v>#N/A</v>
      </c>
      <c r="N10087" s="8" t="e">
        <f t="shared" si="1795"/>
        <v>#N/A</v>
      </c>
    </row>
    <row r="10088" spans="1:14" ht="15.75" customHeight="1" x14ac:dyDescent="0.35">
      <c r="A10088" s="7">
        <f t="shared" si="1807"/>
        <v>0</v>
      </c>
      <c r="B10088" s="7">
        <f t="shared" si="1808"/>
        <v>0</v>
      </c>
      <c r="C10088" s="7">
        <f t="shared" si="1809"/>
        <v>0</v>
      </c>
      <c r="D10088" s="7">
        <f t="shared" si="1810"/>
        <v>0</v>
      </c>
      <c r="E10088" s="7" t="e">
        <f>IF('Report DCM'!$H10088="In-Stream Video","Rich Media display banner",IF('Report DCM'!$I10088&gt;'Report DCM'!$J10088,"Standard",VLOOKUP(CONCATENATE(bd_adtype,"_",bd_creativetype),tabela,2,FALSE)))</f>
        <v>#N/A</v>
      </c>
      <c r="F10088" s="7">
        <f t="shared" si="1811"/>
        <v>0</v>
      </c>
      <c r="G10088" s="7">
        <f t="shared" si="1812"/>
        <v>0</v>
      </c>
      <c r="H10088" s="7">
        <f t="shared" si="1813"/>
        <v>0</v>
      </c>
      <c r="I10088" s="7">
        <f t="shared" si="1814"/>
        <v>0</v>
      </c>
      <c r="J10088" s="7">
        <f t="shared" si="1815"/>
        <v>0</v>
      </c>
      <c r="K10088" s="8" t="e">
        <f t="shared" si="1816"/>
        <v>#N/A</v>
      </c>
      <c r="L10088" s="7" t="e">
        <f t="shared" si="1817"/>
        <v>#N/A</v>
      </c>
      <c r="M10088" s="8" t="e">
        <f t="shared" si="1794"/>
        <v>#N/A</v>
      </c>
      <c r="N10088" s="8" t="e">
        <f t="shared" si="1795"/>
        <v>#N/A</v>
      </c>
    </row>
    <row r="10089" spans="1:14" ht="15.75" customHeight="1" x14ac:dyDescent="0.35">
      <c r="A10089" s="7">
        <f t="shared" si="1807"/>
        <v>0</v>
      </c>
      <c r="B10089" s="7">
        <f t="shared" si="1808"/>
        <v>0</v>
      </c>
      <c r="C10089" s="7">
        <f t="shared" si="1809"/>
        <v>0</v>
      </c>
      <c r="D10089" s="7">
        <f t="shared" si="1810"/>
        <v>0</v>
      </c>
      <c r="E10089" s="7" t="e">
        <f>IF('Report DCM'!$H10089="In-Stream Video","Rich Media display banner",IF('Report DCM'!$I10089&gt;'Report DCM'!$J10089,"Standard",VLOOKUP(CONCATENATE(bd_adtype,"_",bd_creativetype),tabela,2,FALSE)))</f>
        <v>#N/A</v>
      </c>
      <c r="F10089" s="7">
        <f t="shared" si="1811"/>
        <v>0</v>
      </c>
      <c r="G10089" s="7">
        <f t="shared" si="1812"/>
        <v>0</v>
      </c>
      <c r="H10089" s="7">
        <f t="shared" si="1813"/>
        <v>0</v>
      </c>
      <c r="I10089" s="7">
        <f t="shared" si="1814"/>
        <v>0</v>
      </c>
      <c r="J10089" s="7">
        <f t="shared" si="1815"/>
        <v>0</v>
      </c>
      <c r="K10089" s="8" t="e">
        <f t="shared" si="1816"/>
        <v>#N/A</v>
      </c>
      <c r="L10089" s="7" t="e">
        <f t="shared" si="1817"/>
        <v>#N/A</v>
      </c>
      <c r="M10089" s="8" t="e">
        <f t="shared" si="1794"/>
        <v>#N/A</v>
      </c>
      <c r="N10089" s="8" t="e">
        <f t="shared" si="1795"/>
        <v>#N/A</v>
      </c>
    </row>
    <row r="10090" spans="1:14" ht="15.75" customHeight="1" x14ac:dyDescent="0.35">
      <c r="A10090" s="7">
        <f t="shared" si="1807"/>
        <v>0</v>
      </c>
      <c r="B10090" s="7">
        <f t="shared" si="1808"/>
        <v>0</v>
      </c>
      <c r="C10090" s="7">
        <f t="shared" si="1809"/>
        <v>0</v>
      </c>
      <c r="D10090" s="7">
        <f t="shared" si="1810"/>
        <v>0</v>
      </c>
      <c r="E10090" s="7" t="e">
        <f>IF('Report DCM'!$H10090="In-Stream Video","Rich Media display banner",IF('Report DCM'!$I10090&gt;'Report DCM'!$J10090,"Standard",VLOOKUP(CONCATENATE(bd_adtype,"_",bd_creativetype),tabela,2,FALSE)))</f>
        <v>#N/A</v>
      </c>
      <c r="F10090" s="7">
        <f t="shared" si="1811"/>
        <v>0</v>
      </c>
      <c r="G10090" s="7">
        <f t="shared" si="1812"/>
        <v>0</v>
      </c>
      <c r="H10090" s="7">
        <f t="shared" si="1813"/>
        <v>0</v>
      </c>
      <c r="I10090" s="7">
        <f t="shared" si="1814"/>
        <v>0</v>
      </c>
      <c r="J10090" s="7">
        <f t="shared" si="1815"/>
        <v>0</v>
      </c>
      <c r="K10090" s="8" t="e">
        <f t="shared" si="1816"/>
        <v>#N/A</v>
      </c>
      <c r="L10090" s="7" t="e">
        <f t="shared" si="1817"/>
        <v>#N/A</v>
      </c>
      <c r="M10090" s="8" t="e">
        <f t="shared" si="1794"/>
        <v>#N/A</v>
      </c>
      <c r="N10090" s="8" t="e">
        <f t="shared" si="1795"/>
        <v>#N/A</v>
      </c>
    </row>
    <row r="10091" spans="1:14" ht="15.75" customHeight="1" x14ac:dyDescent="0.35">
      <c r="A10091" s="7">
        <f t="shared" si="1807"/>
        <v>0</v>
      </c>
      <c r="B10091" s="7">
        <f t="shared" si="1808"/>
        <v>0</v>
      </c>
      <c r="C10091" s="7">
        <f t="shared" si="1809"/>
        <v>0</v>
      </c>
      <c r="D10091" s="7">
        <f t="shared" si="1810"/>
        <v>0</v>
      </c>
      <c r="E10091" s="7" t="e">
        <f>IF('Report DCM'!$H10091="In-Stream Video","Rich Media display banner",IF('Report DCM'!$I10091&gt;'Report DCM'!$J10091,"Standard",VLOOKUP(CONCATENATE(bd_adtype,"_",bd_creativetype),tabela,2,FALSE)))</f>
        <v>#N/A</v>
      </c>
      <c r="F10091" s="7">
        <f t="shared" si="1811"/>
        <v>0</v>
      </c>
      <c r="G10091" s="7">
        <f t="shared" si="1812"/>
        <v>0</v>
      </c>
      <c r="H10091" s="7">
        <f t="shared" si="1813"/>
        <v>0</v>
      </c>
      <c r="I10091" s="7">
        <f t="shared" si="1814"/>
        <v>0</v>
      </c>
      <c r="J10091" s="7">
        <f t="shared" si="1815"/>
        <v>0</v>
      </c>
      <c r="K10091" s="8" t="e">
        <f t="shared" si="1816"/>
        <v>#N/A</v>
      </c>
      <c r="L10091" s="7" t="e">
        <f t="shared" si="1817"/>
        <v>#N/A</v>
      </c>
      <c r="M10091" s="8" t="e">
        <f t="shared" si="1794"/>
        <v>#N/A</v>
      </c>
      <c r="N10091" s="8" t="e">
        <f t="shared" si="1795"/>
        <v>#N/A</v>
      </c>
    </row>
    <row r="10092" spans="1:14" ht="15.75" customHeight="1" x14ac:dyDescent="0.35">
      <c r="A10092" s="7">
        <f t="shared" si="1807"/>
        <v>0</v>
      </c>
      <c r="B10092" s="7">
        <f t="shared" si="1808"/>
        <v>0</v>
      </c>
      <c r="C10092" s="7">
        <f t="shared" si="1809"/>
        <v>0</v>
      </c>
      <c r="D10092" s="7">
        <f t="shared" si="1810"/>
        <v>0</v>
      </c>
      <c r="E10092" s="7" t="e">
        <f>IF('Report DCM'!$H10092="In-Stream Video","Rich Media display banner",IF('Report DCM'!$I10092&gt;'Report DCM'!$J10092,"Standard",VLOOKUP(CONCATENATE(bd_adtype,"_",bd_creativetype),tabela,2,FALSE)))</f>
        <v>#N/A</v>
      </c>
      <c r="F10092" s="7">
        <f t="shared" si="1811"/>
        <v>0</v>
      </c>
      <c r="G10092" s="7">
        <f t="shared" si="1812"/>
        <v>0</v>
      </c>
      <c r="H10092" s="7">
        <f t="shared" si="1813"/>
        <v>0</v>
      </c>
      <c r="I10092" s="7">
        <f t="shared" si="1814"/>
        <v>0</v>
      </c>
      <c r="J10092" s="7">
        <f t="shared" si="1815"/>
        <v>0</v>
      </c>
      <c r="K10092" s="8" t="e">
        <f t="shared" si="1816"/>
        <v>#N/A</v>
      </c>
      <c r="L10092" s="7" t="e">
        <f t="shared" si="1817"/>
        <v>#N/A</v>
      </c>
      <c r="M10092" s="8" t="e">
        <f t="shared" si="1794"/>
        <v>#N/A</v>
      </c>
      <c r="N10092" s="8" t="e">
        <f t="shared" si="1795"/>
        <v>#N/A</v>
      </c>
    </row>
    <row r="10093" spans="1:14" ht="15.75" customHeight="1" x14ac:dyDescent="0.35">
      <c r="A10093" s="7">
        <f t="shared" si="1807"/>
        <v>0</v>
      </c>
      <c r="B10093" s="7">
        <f t="shared" si="1808"/>
        <v>0</v>
      </c>
      <c r="C10093" s="7">
        <f t="shared" si="1809"/>
        <v>0</v>
      </c>
      <c r="D10093" s="7">
        <f t="shared" si="1810"/>
        <v>0</v>
      </c>
      <c r="E10093" s="7" t="e">
        <f>IF('Report DCM'!$H10093="In-Stream Video","Rich Media display banner",IF('Report DCM'!$I10093&gt;'Report DCM'!$J10093,"Standard",VLOOKUP(CONCATENATE(bd_adtype,"_",bd_creativetype),tabela,2,FALSE)))</f>
        <v>#N/A</v>
      </c>
      <c r="F10093" s="7">
        <f t="shared" si="1811"/>
        <v>0</v>
      </c>
      <c r="G10093" s="7">
        <f t="shared" si="1812"/>
        <v>0</v>
      </c>
      <c r="H10093" s="7">
        <f t="shared" si="1813"/>
        <v>0</v>
      </c>
      <c r="I10093" s="7">
        <f t="shared" si="1814"/>
        <v>0</v>
      </c>
      <c r="J10093" s="7">
        <f t="shared" si="1815"/>
        <v>0</v>
      </c>
      <c r="K10093" s="8" t="e">
        <f t="shared" si="1816"/>
        <v>#N/A</v>
      </c>
      <c r="L10093" s="7" t="e">
        <f t="shared" si="1817"/>
        <v>#N/A</v>
      </c>
      <c r="M10093" s="8" t="e">
        <f t="shared" si="1794"/>
        <v>#N/A</v>
      </c>
      <c r="N10093" s="8" t="e">
        <f t="shared" si="1795"/>
        <v>#N/A</v>
      </c>
    </row>
    <row r="10094" spans="1:14" ht="15.75" customHeight="1" x14ac:dyDescent="0.35">
      <c r="A10094" s="7">
        <f t="shared" si="1807"/>
        <v>0</v>
      </c>
      <c r="B10094" s="7">
        <f t="shared" si="1808"/>
        <v>0</v>
      </c>
      <c r="C10094" s="7">
        <f t="shared" si="1809"/>
        <v>0</v>
      </c>
      <c r="D10094" s="7">
        <f t="shared" si="1810"/>
        <v>0</v>
      </c>
      <c r="E10094" s="7" t="e">
        <f>IF('Report DCM'!$H10094="In-Stream Video","Rich Media display banner",IF('Report DCM'!$I10094&gt;'Report DCM'!$J10094,"Standard",VLOOKUP(CONCATENATE(bd_adtype,"_",bd_creativetype),tabela,2,FALSE)))</f>
        <v>#N/A</v>
      </c>
      <c r="F10094" s="7">
        <f t="shared" si="1811"/>
        <v>0</v>
      </c>
      <c r="G10094" s="7">
        <f t="shared" si="1812"/>
        <v>0</v>
      </c>
      <c r="H10094" s="7">
        <f t="shared" si="1813"/>
        <v>0</v>
      </c>
      <c r="I10094" s="7">
        <f t="shared" si="1814"/>
        <v>0</v>
      </c>
      <c r="J10094" s="7">
        <f t="shared" si="1815"/>
        <v>0</v>
      </c>
      <c r="K10094" s="8" t="e">
        <f t="shared" si="1816"/>
        <v>#N/A</v>
      </c>
      <c r="L10094" s="7" t="e">
        <f t="shared" si="1817"/>
        <v>#N/A</v>
      </c>
      <c r="M10094" s="8" t="e">
        <f t="shared" si="1794"/>
        <v>#N/A</v>
      </c>
      <c r="N10094" s="8" t="e">
        <f t="shared" si="1795"/>
        <v>#N/A</v>
      </c>
    </row>
    <row r="10095" spans="1:14" ht="15.75" customHeight="1" x14ac:dyDescent="0.35">
      <c r="A10095" s="7">
        <f t="shared" si="1807"/>
        <v>0</v>
      </c>
      <c r="B10095" s="7">
        <f t="shared" si="1808"/>
        <v>0</v>
      </c>
      <c r="C10095" s="7">
        <f t="shared" si="1809"/>
        <v>0</v>
      </c>
      <c r="D10095" s="7">
        <f t="shared" si="1810"/>
        <v>0</v>
      </c>
      <c r="E10095" s="7" t="e">
        <f>IF('Report DCM'!$H10095="In-Stream Video","Rich Media display banner",IF('Report DCM'!$I10095&gt;'Report DCM'!$J10095,"Standard",VLOOKUP(CONCATENATE(bd_adtype,"_",bd_creativetype),tabela,2,FALSE)))</f>
        <v>#N/A</v>
      </c>
      <c r="F10095" s="7">
        <f t="shared" si="1811"/>
        <v>0</v>
      </c>
      <c r="G10095" s="7">
        <f t="shared" si="1812"/>
        <v>0</v>
      </c>
      <c r="H10095" s="7">
        <f t="shared" si="1813"/>
        <v>0</v>
      </c>
      <c r="I10095" s="7">
        <f t="shared" si="1814"/>
        <v>0</v>
      </c>
      <c r="J10095" s="7">
        <f t="shared" si="1815"/>
        <v>0</v>
      </c>
      <c r="K10095" s="8" t="e">
        <f t="shared" si="1816"/>
        <v>#N/A</v>
      </c>
      <c r="L10095" s="7" t="e">
        <f t="shared" si="1817"/>
        <v>#N/A</v>
      </c>
      <c r="M10095" s="8" t="e">
        <f t="shared" si="1794"/>
        <v>#N/A</v>
      </c>
      <c r="N10095" s="8" t="e">
        <f t="shared" si="1795"/>
        <v>#N/A</v>
      </c>
    </row>
    <row r="10096" spans="1:14" ht="15.75" customHeight="1" x14ac:dyDescent="0.35">
      <c r="A10096" s="7">
        <f t="shared" si="1807"/>
        <v>0</v>
      </c>
      <c r="B10096" s="7">
        <f t="shared" si="1808"/>
        <v>0</v>
      </c>
      <c r="C10096" s="7">
        <f t="shared" si="1809"/>
        <v>0</v>
      </c>
      <c r="D10096" s="7">
        <f t="shared" si="1810"/>
        <v>0</v>
      </c>
      <c r="E10096" s="7" t="e">
        <f>IF('Report DCM'!$H10096="In-Stream Video","Rich Media display banner",IF('Report DCM'!$I10096&gt;'Report DCM'!$J10096,"Standard",VLOOKUP(CONCATENATE(bd_adtype,"_",bd_creativetype),tabela,2,FALSE)))</f>
        <v>#N/A</v>
      </c>
      <c r="F10096" s="7">
        <f t="shared" si="1811"/>
        <v>0</v>
      </c>
      <c r="G10096" s="7">
        <f t="shared" si="1812"/>
        <v>0</v>
      </c>
      <c r="H10096" s="7">
        <f t="shared" si="1813"/>
        <v>0</v>
      </c>
      <c r="I10096" s="7">
        <f t="shared" si="1814"/>
        <v>0</v>
      </c>
      <c r="J10096" s="7">
        <f t="shared" si="1815"/>
        <v>0</v>
      </c>
      <c r="K10096" s="8" t="e">
        <f t="shared" si="1816"/>
        <v>#N/A</v>
      </c>
      <c r="L10096" s="7" t="e">
        <f t="shared" si="1817"/>
        <v>#N/A</v>
      </c>
      <c r="M10096" s="8" t="e">
        <f t="shared" si="1794"/>
        <v>#N/A</v>
      </c>
      <c r="N10096" s="8" t="e">
        <f t="shared" si="1795"/>
        <v>#N/A</v>
      </c>
    </row>
    <row r="10097" spans="1:14" ht="15.75" customHeight="1" x14ac:dyDescent="0.35">
      <c r="A10097" s="7">
        <f t="shared" si="1807"/>
        <v>0</v>
      </c>
      <c r="B10097" s="7">
        <f t="shared" si="1808"/>
        <v>0</v>
      </c>
      <c r="C10097" s="7">
        <f t="shared" si="1809"/>
        <v>0</v>
      </c>
      <c r="D10097" s="7">
        <f t="shared" si="1810"/>
        <v>0</v>
      </c>
      <c r="E10097" s="7" t="e">
        <f>IF('Report DCM'!$H10097="In-Stream Video","Rich Media display banner",IF('Report DCM'!$I10097&gt;'Report DCM'!$J10097,"Standard",VLOOKUP(CONCATENATE(bd_adtype,"_",bd_creativetype),tabela,2,FALSE)))</f>
        <v>#N/A</v>
      </c>
      <c r="F10097" s="7">
        <f t="shared" si="1811"/>
        <v>0</v>
      </c>
      <c r="G10097" s="7">
        <f t="shared" si="1812"/>
        <v>0</v>
      </c>
      <c r="H10097" s="7">
        <f t="shared" si="1813"/>
        <v>0</v>
      </c>
      <c r="I10097" s="7">
        <f t="shared" si="1814"/>
        <v>0</v>
      </c>
      <c r="J10097" s="7">
        <f t="shared" si="1815"/>
        <v>0</v>
      </c>
      <c r="K10097" s="8" t="e">
        <f t="shared" si="1816"/>
        <v>#N/A</v>
      </c>
      <c r="L10097" s="7" t="e">
        <f t="shared" si="1817"/>
        <v>#N/A</v>
      </c>
      <c r="M10097" s="8" t="e">
        <f t="shared" si="1794"/>
        <v>#N/A</v>
      </c>
      <c r="N10097" s="8" t="e">
        <f t="shared" si="1795"/>
        <v>#N/A</v>
      </c>
    </row>
    <row r="10098" spans="1:14" ht="15.75" customHeight="1" x14ac:dyDescent="0.35">
      <c r="A10098" s="7">
        <f t="shared" si="1807"/>
        <v>0</v>
      </c>
      <c r="B10098" s="7">
        <f t="shared" si="1808"/>
        <v>0</v>
      </c>
      <c r="C10098" s="7">
        <f t="shared" si="1809"/>
        <v>0</v>
      </c>
      <c r="D10098" s="7">
        <f t="shared" si="1810"/>
        <v>0</v>
      </c>
      <c r="E10098" s="7" t="e">
        <f>IF('Report DCM'!$H10098="In-Stream Video","Rich Media display banner",IF('Report DCM'!$I10098&gt;'Report DCM'!$J10098,"Standard",VLOOKUP(CONCATENATE(bd_adtype,"_",bd_creativetype),tabela,2,FALSE)))</f>
        <v>#N/A</v>
      </c>
      <c r="F10098" s="7">
        <f t="shared" si="1811"/>
        <v>0</v>
      </c>
      <c r="G10098" s="7">
        <f t="shared" si="1812"/>
        <v>0</v>
      </c>
      <c r="H10098" s="7">
        <f t="shared" si="1813"/>
        <v>0</v>
      </c>
      <c r="I10098" s="7">
        <f t="shared" si="1814"/>
        <v>0</v>
      </c>
      <c r="J10098" s="7">
        <f t="shared" si="1815"/>
        <v>0</v>
      </c>
      <c r="K10098" s="8" t="e">
        <f t="shared" si="1816"/>
        <v>#N/A</v>
      </c>
      <c r="L10098" s="7" t="e">
        <f t="shared" si="1817"/>
        <v>#N/A</v>
      </c>
      <c r="M10098" s="8" t="e">
        <f t="shared" si="1794"/>
        <v>#N/A</v>
      </c>
      <c r="N10098" s="8" t="e">
        <f t="shared" si="1795"/>
        <v>#N/A</v>
      </c>
    </row>
    <row r="10099" spans="1:14" ht="15.75" customHeight="1" x14ac:dyDescent="0.35">
      <c r="A10099" s="7">
        <f t="shared" si="1807"/>
        <v>0</v>
      </c>
      <c r="B10099" s="7">
        <f t="shared" si="1808"/>
        <v>0</v>
      </c>
      <c r="C10099" s="7">
        <f t="shared" si="1809"/>
        <v>0</v>
      </c>
      <c r="D10099" s="7">
        <f t="shared" si="1810"/>
        <v>0</v>
      </c>
      <c r="E10099" s="7" t="e">
        <f>IF('Report DCM'!$H10099="In-Stream Video","Rich Media display banner",IF('Report DCM'!$I10099&gt;'Report DCM'!$J10099,"Standard",VLOOKUP(CONCATENATE(bd_adtype,"_",bd_creativetype),tabela,2,FALSE)))</f>
        <v>#N/A</v>
      </c>
      <c r="F10099" s="7">
        <f t="shared" si="1811"/>
        <v>0</v>
      </c>
      <c r="G10099" s="7">
        <f t="shared" si="1812"/>
        <v>0</v>
      </c>
      <c r="H10099" s="7">
        <f t="shared" si="1813"/>
        <v>0</v>
      </c>
      <c r="I10099" s="7">
        <f t="shared" si="1814"/>
        <v>0</v>
      </c>
      <c r="J10099" s="7">
        <f t="shared" si="1815"/>
        <v>0</v>
      </c>
      <c r="K10099" s="8" t="e">
        <f t="shared" si="1816"/>
        <v>#N/A</v>
      </c>
      <c r="L10099" s="7" t="e">
        <f t="shared" si="1817"/>
        <v>#N/A</v>
      </c>
      <c r="M10099" s="8" t="e">
        <f t="shared" si="1794"/>
        <v>#N/A</v>
      </c>
      <c r="N10099" s="8" t="e">
        <f t="shared" si="1795"/>
        <v>#N/A</v>
      </c>
    </row>
    <row r="10100" spans="1:14" ht="15.75" customHeight="1" x14ac:dyDescent="0.35">
      <c r="A10100" s="7">
        <f t="shared" si="1807"/>
        <v>0</v>
      </c>
      <c r="B10100" s="7">
        <f t="shared" si="1808"/>
        <v>0</v>
      </c>
      <c r="C10100" s="7">
        <f t="shared" si="1809"/>
        <v>0</v>
      </c>
      <c r="D10100" s="7">
        <f t="shared" si="1810"/>
        <v>0</v>
      </c>
      <c r="E10100" s="7" t="e">
        <f>IF('Report DCM'!$H10100="In-Stream Video","Rich Media display banner",IF('Report DCM'!$I10100&gt;'Report DCM'!$J10100,"Standard",VLOOKUP(CONCATENATE(bd_adtype,"_",bd_creativetype),tabela,2,FALSE)))</f>
        <v>#N/A</v>
      </c>
      <c r="F10100" s="7">
        <f t="shared" si="1811"/>
        <v>0</v>
      </c>
      <c r="G10100" s="7">
        <f t="shared" si="1812"/>
        <v>0</v>
      </c>
      <c r="H10100" s="7">
        <f t="shared" si="1813"/>
        <v>0</v>
      </c>
      <c r="I10100" s="7">
        <f t="shared" si="1814"/>
        <v>0</v>
      </c>
      <c r="J10100" s="7">
        <f t="shared" si="1815"/>
        <v>0</v>
      </c>
      <c r="K10100" s="8" t="e">
        <f t="shared" si="1816"/>
        <v>#N/A</v>
      </c>
      <c r="L10100" s="7" t="e">
        <f t="shared" si="1817"/>
        <v>#N/A</v>
      </c>
      <c r="M10100" s="8" t="e">
        <f t="shared" si="1794"/>
        <v>#N/A</v>
      </c>
      <c r="N10100" s="8" t="e">
        <f t="shared" si="1795"/>
        <v>#N/A</v>
      </c>
    </row>
    <row r="10101" spans="1:14" ht="15.75" customHeight="1" x14ac:dyDescent="0.35">
      <c r="A10101" s="7">
        <f t="shared" si="1807"/>
        <v>0</v>
      </c>
      <c r="B10101" s="7">
        <f t="shared" si="1808"/>
        <v>0</v>
      </c>
      <c r="C10101" s="7">
        <f t="shared" si="1809"/>
        <v>0</v>
      </c>
      <c r="D10101" s="7">
        <f t="shared" si="1810"/>
        <v>0</v>
      </c>
      <c r="E10101" s="7" t="e">
        <f>IF('Report DCM'!$H10101="In-Stream Video","Rich Media display banner",IF('Report DCM'!$I10101&gt;'Report DCM'!$J10101,"Standard",VLOOKUP(CONCATENATE(bd_adtype,"_",bd_creativetype),tabela,2,FALSE)))</f>
        <v>#N/A</v>
      </c>
      <c r="F10101" s="7">
        <f t="shared" si="1811"/>
        <v>0</v>
      </c>
      <c r="G10101" s="7">
        <f t="shared" si="1812"/>
        <v>0</v>
      </c>
      <c r="H10101" s="7">
        <f t="shared" si="1813"/>
        <v>0</v>
      </c>
      <c r="I10101" s="7">
        <f t="shared" si="1814"/>
        <v>0</v>
      </c>
      <c r="J10101" s="7">
        <f t="shared" si="1815"/>
        <v>0</v>
      </c>
      <c r="K10101" s="8" t="e">
        <f t="shared" si="1816"/>
        <v>#N/A</v>
      </c>
      <c r="L10101" s="7" t="e">
        <f t="shared" si="1817"/>
        <v>#N/A</v>
      </c>
      <c r="M10101" s="8" t="e">
        <f t="shared" si="1794"/>
        <v>#N/A</v>
      </c>
      <c r="N10101" s="8" t="e">
        <f t="shared" si="1795"/>
        <v>#N/A</v>
      </c>
    </row>
    <row r="10102" spans="1:14" ht="15.75" customHeight="1" x14ac:dyDescent="0.35">
      <c r="A10102" s="7">
        <f t="shared" si="1807"/>
        <v>0</v>
      </c>
      <c r="B10102" s="7">
        <f t="shared" si="1808"/>
        <v>0</v>
      </c>
      <c r="C10102" s="7">
        <f t="shared" si="1809"/>
        <v>0</v>
      </c>
      <c r="D10102" s="7">
        <f t="shared" si="1810"/>
        <v>0</v>
      </c>
      <c r="E10102" s="7" t="e">
        <f>IF('Report DCM'!$H10102="In-Stream Video","Rich Media display banner",IF('Report DCM'!$I10102&gt;'Report DCM'!$J10102,"Standard",VLOOKUP(CONCATENATE(bd_adtype,"_",bd_creativetype),tabela,2,FALSE)))</f>
        <v>#N/A</v>
      </c>
      <c r="F10102" s="7">
        <f t="shared" si="1811"/>
        <v>0</v>
      </c>
      <c r="G10102" s="7">
        <f t="shared" si="1812"/>
        <v>0</v>
      </c>
      <c r="H10102" s="7">
        <f t="shared" si="1813"/>
        <v>0</v>
      </c>
      <c r="I10102" s="7">
        <f t="shared" si="1814"/>
        <v>0</v>
      </c>
      <c r="J10102" s="7">
        <f t="shared" si="1815"/>
        <v>0</v>
      </c>
      <c r="K10102" s="8" t="e">
        <f t="shared" si="1816"/>
        <v>#N/A</v>
      </c>
      <c r="L10102" s="7" t="e">
        <f t="shared" si="1817"/>
        <v>#N/A</v>
      </c>
      <c r="M10102" s="8" t="e">
        <f t="shared" si="1794"/>
        <v>#N/A</v>
      </c>
      <c r="N10102" s="8" t="e">
        <f t="shared" si="1795"/>
        <v>#N/A</v>
      </c>
    </row>
    <row r="10103" spans="1:14" ht="15.75" customHeight="1" x14ac:dyDescent="0.35">
      <c r="A10103" s="7">
        <f t="shared" si="1807"/>
        <v>0</v>
      </c>
      <c r="B10103" s="7">
        <f t="shared" si="1808"/>
        <v>0</v>
      </c>
      <c r="C10103" s="7">
        <f t="shared" si="1809"/>
        <v>0</v>
      </c>
      <c r="D10103" s="7">
        <f t="shared" si="1810"/>
        <v>0</v>
      </c>
      <c r="E10103" s="7" t="e">
        <f>IF('Report DCM'!$H10103="In-Stream Video","Rich Media display banner",IF('Report DCM'!$I10103&gt;'Report DCM'!$J10103,"Standard",VLOOKUP(CONCATENATE(bd_adtype,"_",bd_creativetype),tabela,2,FALSE)))</f>
        <v>#N/A</v>
      </c>
      <c r="F10103" s="7">
        <f t="shared" si="1811"/>
        <v>0</v>
      </c>
      <c r="G10103" s="7">
        <f t="shared" si="1812"/>
        <v>0</v>
      </c>
      <c r="H10103" s="7">
        <f t="shared" si="1813"/>
        <v>0</v>
      </c>
      <c r="I10103" s="7">
        <f t="shared" si="1814"/>
        <v>0</v>
      </c>
      <c r="J10103" s="7">
        <f t="shared" si="1815"/>
        <v>0</v>
      </c>
      <c r="K10103" s="8" t="e">
        <f t="shared" si="1816"/>
        <v>#N/A</v>
      </c>
      <c r="L10103" s="7" t="e">
        <f t="shared" si="1817"/>
        <v>#N/A</v>
      </c>
      <c r="M10103" s="8" t="e">
        <f t="shared" si="1794"/>
        <v>#N/A</v>
      </c>
      <c r="N10103" s="8" t="e">
        <f t="shared" si="1795"/>
        <v>#N/A</v>
      </c>
    </row>
    <row r="10104" spans="1:14" ht="15.75" customHeight="1" x14ac:dyDescent="0.35">
      <c r="A10104" s="7">
        <f t="shared" si="1807"/>
        <v>0</v>
      </c>
      <c r="B10104" s="7">
        <f t="shared" si="1808"/>
        <v>0</v>
      </c>
      <c r="C10104" s="7">
        <f t="shared" si="1809"/>
        <v>0</v>
      </c>
      <c r="D10104" s="7">
        <f t="shared" si="1810"/>
        <v>0</v>
      </c>
      <c r="E10104" s="7" t="e">
        <f>IF('Report DCM'!$H10104="In-Stream Video","Rich Media display banner",IF('Report DCM'!$I10104&gt;'Report DCM'!$J10104,"Standard",VLOOKUP(CONCATENATE(bd_adtype,"_",bd_creativetype),tabela,2,FALSE)))</f>
        <v>#N/A</v>
      </c>
      <c r="F10104" s="7">
        <f t="shared" si="1811"/>
        <v>0</v>
      </c>
      <c r="G10104" s="7">
        <f t="shared" si="1812"/>
        <v>0</v>
      </c>
      <c r="H10104" s="7">
        <f t="shared" si="1813"/>
        <v>0</v>
      </c>
      <c r="I10104" s="7">
        <f t="shared" si="1814"/>
        <v>0</v>
      </c>
      <c r="J10104" s="7">
        <f t="shared" si="1815"/>
        <v>0</v>
      </c>
      <c r="K10104" s="8" t="e">
        <f t="shared" si="1816"/>
        <v>#N/A</v>
      </c>
      <c r="L10104" s="7" t="e">
        <f t="shared" si="1817"/>
        <v>#N/A</v>
      </c>
      <c r="M10104" s="8" t="e">
        <f t="shared" si="1794"/>
        <v>#N/A</v>
      </c>
      <c r="N10104" s="8" t="e">
        <f t="shared" si="1795"/>
        <v>#N/A</v>
      </c>
    </row>
    <row r="10105" spans="1:14" ht="15.75" customHeight="1" x14ac:dyDescent="0.35">
      <c r="A10105" s="7">
        <f t="shared" si="1807"/>
        <v>0</v>
      </c>
      <c r="B10105" s="7">
        <f t="shared" si="1808"/>
        <v>0</v>
      </c>
      <c r="C10105" s="7">
        <f t="shared" si="1809"/>
        <v>0</v>
      </c>
      <c r="D10105" s="7">
        <f t="shared" si="1810"/>
        <v>0</v>
      </c>
      <c r="E10105" s="7" t="e">
        <f>IF('Report DCM'!$H10105="In-Stream Video","Rich Media display banner",IF('Report DCM'!$I10105&gt;'Report DCM'!$J10105,"Standard",VLOOKUP(CONCATENATE(bd_adtype,"_",bd_creativetype),tabela,2,FALSE)))</f>
        <v>#N/A</v>
      </c>
      <c r="F10105" s="7">
        <f t="shared" si="1811"/>
        <v>0</v>
      </c>
      <c r="G10105" s="7">
        <f t="shared" si="1812"/>
        <v>0</v>
      </c>
      <c r="H10105" s="7">
        <f t="shared" si="1813"/>
        <v>0</v>
      </c>
      <c r="I10105" s="7">
        <f t="shared" si="1814"/>
        <v>0</v>
      </c>
      <c r="J10105" s="7">
        <f t="shared" si="1815"/>
        <v>0</v>
      </c>
      <c r="K10105" s="8" t="e">
        <f t="shared" si="1816"/>
        <v>#N/A</v>
      </c>
      <c r="L10105" s="7" t="e">
        <f t="shared" si="1817"/>
        <v>#N/A</v>
      </c>
      <c r="M10105" s="8" t="e">
        <f t="shared" si="1794"/>
        <v>#N/A</v>
      </c>
      <c r="N10105" s="8" t="e">
        <f t="shared" si="1795"/>
        <v>#N/A</v>
      </c>
    </row>
    <row r="10106" spans="1:14" ht="15.75" customHeight="1" x14ac:dyDescent="0.35">
      <c r="A10106" s="7">
        <f t="shared" si="1807"/>
        <v>0</v>
      </c>
      <c r="B10106" s="7">
        <f t="shared" si="1808"/>
        <v>0</v>
      </c>
      <c r="C10106" s="7">
        <f t="shared" si="1809"/>
        <v>0</v>
      </c>
      <c r="D10106" s="7">
        <f t="shared" si="1810"/>
        <v>0</v>
      </c>
      <c r="E10106" s="7" t="e">
        <f>IF('Report DCM'!$H10106="In-Stream Video","Rich Media display banner",IF('Report DCM'!$I10106&gt;'Report DCM'!$J10106,"Standard",VLOOKUP(CONCATENATE(bd_adtype,"_",bd_creativetype),tabela,2,FALSE)))</f>
        <v>#N/A</v>
      </c>
      <c r="F10106" s="7">
        <f t="shared" si="1811"/>
        <v>0</v>
      </c>
      <c r="G10106" s="7">
        <f t="shared" si="1812"/>
        <v>0</v>
      </c>
      <c r="H10106" s="7">
        <f t="shared" si="1813"/>
        <v>0</v>
      </c>
      <c r="I10106" s="7">
        <f t="shared" si="1814"/>
        <v>0</v>
      </c>
      <c r="J10106" s="7">
        <f t="shared" si="1815"/>
        <v>0</v>
      </c>
      <c r="K10106" s="8" t="e">
        <f t="shared" si="1816"/>
        <v>#N/A</v>
      </c>
      <c r="L10106" s="7" t="e">
        <f t="shared" si="1817"/>
        <v>#N/A</v>
      </c>
      <c r="M10106" s="8" t="e">
        <f t="shared" si="1794"/>
        <v>#N/A</v>
      </c>
      <c r="N10106" s="8" t="e">
        <f t="shared" si="1795"/>
        <v>#N/A</v>
      </c>
    </row>
    <row r="10107" spans="1:14" ht="15.75" customHeight="1" x14ac:dyDescent="0.35">
      <c r="A10107" s="7">
        <f t="shared" si="1807"/>
        <v>0</v>
      </c>
      <c r="B10107" s="7">
        <f t="shared" si="1808"/>
        <v>0</v>
      </c>
      <c r="C10107" s="7">
        <f t="shared" si="1809"/>
        <v>0</v>
      </c>
      <c r="D10107" s="7">
        <f t="shared" si="1810"/>
        <v>0</v>
      </c>
      <c r="E10107" s="7" t="e">
        <f>IF('Report DCM'!$H10107="In-Stream Video","Rich Media display banner",IF('Report DCM'!$I10107&gt;'Report DCM'!$J10107,"Standard",VLOOKUP(CONCATENATE(bd_adtype,"_",bd_creativetype),tabela,2,FALSE)))</f>
        <v>#N/A</v>
      </c>
      <c r="F10107" s="7">
        <f t="shared" si="1811"/>
        <v>0</v>
      </c>
      <c r="G10107" s="7">
        <f t="shared" si="1812"/>
        <v>0</v>
      </c>
      <c r="H10107" s="7">
        <f t="shared" si="1813"/>
        <v>0</v>
      </c>
      <c r="I10107" s="7">
        <f t="shared" si="1814"/>
        <v>0</v>
      </c>
      <c r="J10107" s="7">
        <f t="shared" si="1815"/>
        <v>0</v>
      </c>
      <c r="K10107" s="8" t="e">
        <f t="shared" si="1816"/>
        <v>#N/A</v>
      </c>
      <c r="L10107" s="7" t="e">
        <f t="shared" si="1817"/>
        <v>#N/A</v>
      </c>
      <c r="M10107" s="8" t="e">
        <f t="shared" si="1794"/>
        <v>#N/A</v>
      </c>
      <c r="N10107" s="8" t="e">
        <f t="shared" si="1795"/>
        <v>#N/A</v>
      </c>
    </row>
    <row r="10108" spans="1:14" ht="15.75" customHeight="1" x14ac:dyDescent="0.35">
      <c r="A10108" s="7">
        <f t="shared" si="1807"/>
        <v>0</v>
      </c>
      <c r="B10108" s="7">
        <f t="shared" si="1808"/>
        <v>0</v>
      </c>
      <c r="C10108" s="7">
        <f t="shared" si="1809"/>
        <v>0</v>
      </c>
      <c r="D10108" s="7">
        <f t="shared" si="1810"/>
        <v>0</v>
      </c>
      <c r="E10108" s="7" t="e">
        <f>IF('Report DCM'!$H10108="In-Stream Video","Rich Media display banner",IF('Report DCM'!$I10108&gt;'Report DCM'!$J10108,"Standard",VLOOKUP(CONCATENATE(bd_adtype,"_",bd_creativetype),tabela,2,FALSE)))</f>
        <v>#N/A</v>
      </c>
      <c r="F10108" s="7">
        <f t="shared" si="1811"/>
        <v>0</v>
      </c>
      <c r="G10108" s="7">
        <f t="shared" si="1812"/>
        <v>0</v>
      </c>
      <c r="H10108" s="7">
        <f t="shared" si="1813"/>
        <v>0</v>
      </c>
      <c r="I10108" s="7">
        <f t="shared" si="1814"/>
        <v>0</v>
      </c>
      <c r="J10108" s="7">
        <f t="shared" si="1815"/>
        <v>0</v>
      </c>
      <c r="K10108" s="8" t="e">
        <f t="shared" si="1816"/>
        <v>#N/A</v>
      </c>
      <c r="L10108" s="7" t="e">
        <f t="shared" si="1817"/>
        <v>#N/A</v>
      </c>
      <c r="M10108" s="8" t="e">
        <f t="shared" si="1794"/>
        <v>#N/A</v>
      </c>
      <c r="N10108" s="8" t="e">
        <f t="shared" si="1795"/>
        <v>#N/A</v>
      </c>
    </row>
    <row r="10109" spans="1:14" ht="15.75" customHeight="1" x14ac:dyDescent="0.35">
      <c r="A10109" s="7">
        <f t="shared" si="1807"/>
        <v>0</v>
      </c>
      <c r="B10109" s="7">
        <f t="shared" si="1808"/>
        <v>0</v>
      </c>
      <c r="C10109" s="7">
        <f t="shared" si="1809"/>
        <v>0</v>
      </c>
      <c r="D10109" s="7">
        <f t="shared" si="1810"/>
        <v>0</v>
      </c>
      <c r="E10109" s="7" t="e">
        <f>IF('Report DCM'!$H10109="In-Stream Video","Rich Media display banner",IF('Report DCM'!$I10109&gt;'Report DCM'!$J10109,"Standard",VLOOKUP(CONCATENATE(bd_adtype,"_",bd_creativetype),tabela,2,FALSE)))</f>
        <v>#N/A</v>
      </c>
      <c r="F10109" s="7">
        <f t="shared" si="1811"/>
        <v>0</v>
      </c>
      <c r="G10109" s="7">
        <f t="shared" si="1812"/>
        <v>0</v>
      </c>
      <c r="H10109" s="7">
        <f t="shared" si="1813"/>
        <v>0</v>
      </c>
      <c r="I10109" s="7">
        <f t="shared" si="1814"/>
        <v>0</v>
      </c>
      <c r="J10109" s="7">
        <f t="shared" si="1815"/>
        <v>0</v>
      </c>
      <c r="K10109" s="8" t="e">
        <f t="shared" si="1816"/>
        <v>#N/A</v>
      </c>
      <c r="L10109" s="7" t="e">
        <f t="shared" si="1817"/>
        <v>#N/A</v>
      </c>
      <c r="M10109" s="8" t="e">
        <f t="shared" si="1794"/>
        <v>#N/A</v>
      </c>
      <c r="N10109" s="8" t="e">
        <f t="shared" si="1795"/>
        <v>#N/A</v>
      </c>
    </row>
    <row r="10110" spans="1:14" ht="15.75" customHeight="1" x14ac:dyDescent="0.35">
      <c r="A10110" s="7">
        <f t="shared" si="1807"/>
        <v>0</v>
      </c>
      <c r="B10110" s="7">
        <f t="shared" si="1808"/>
        <v>0</v>
      </c>
      <c r="C10110" s="7">
        <f t="shared" si="1809"/>
        <v>0</v>
      </c>
      <c r="D10110" s="7">
        <f t="shared" si="1810"/>
        <v>0</v>
      </c>
      <c r="E10110" s="7" t="e">
        <f>IF('Report DCM'!$H10110="In-Stream Video","Rich Media display banner",IF('Report DCM'!$I10110&gt;'Report DCM'!$J10110,"Standard",VLOOKUP(CONCATENATE(bd_adtype,"_",bd_creativetype),tabela,2,FALSE)))</f>
        <v>#N/A</v>
      </c>
      <c r="F10110" s="7">
        <f t="shared" si="1811"/>
        <v>0</v>
      </c>
      <c r="G10110" s="7">
        <f t="shared" si="1812"/>
        <v>0</v>
      </c>
      <c r="H10110" s="7">
        <f t="shared" si="1813"/>
        <v>0</v>
      </c>
      <c r="I10110" s="7">
        <f t="shared" si="1814"/>
        <v>0</v>
      </c>
      <c r="J10110" s="7">
        <f t="shared" si="1815"/>
        <v>0</v>
      </c>
      <c r="K10110" s="8" t="e">
        <f t="shared" si="1816"/>
        <v>#N/A</v>
      </c>
      <c r="L10110" s="7" t="e">
        <f t="shared" si="1817"/>
        <v>#N/A</v>
      </c>
      <c r="M10110" s="8" t="e">
        <f t="shared" si="1794"/>
        <v>#N/A</v>
      </c>
      <c r="N10110" s="8" t="e">
        <f t="shared" si="1795"/>
        <v>#N/A</v>
      </c>
    </row>
    <row r="10111" spans="1:14" ht="15.75" customHeight="1" x14ac:dyDescent="0.35">
      <c r="A10111" s="7">
        <f t="shared" si="1807"/>
        <v>0</v>
      </c>
      <c r="B10111" s="7">
        <f t="shared" si="1808"/>
        <v>0</v>
      </c>
      <c r="C10111" s="7">
        <f t="shared" si="1809"/>
        <v>0</v>
      </c>
      <c r="D10111" s="7">
        <f t="shared" si="1810"/>
        <v>0</v>
      </c>
      <c r="E10111" s="7" t="e">
        <f>IF('Report DCM'!$H10111="In-Stream Video","Rich Media display banner",IF('Report DCM'!$I10111&gt;'Report DCM'!$J10111,"Standard",VLOOKUP(CONCATENATE(bd_adtype,"_",bd_creativetype),tabela,2,FALSE)))</f>
        <v>#N/A</v>
      </c>
      <c r="F10111" s="7">
        <f t="shared" si="1811"/>
        <v>0</v>
      </c>
      <c r="G10111" s="7">
        <f t="shared" si="1812"/>
        <v>0</v>
      </c>
      <c r="H10111" s="7">
        <f t="shared" si="1813"/>
        <v>0</v>
      </c>
      <c r="I10111" s="7">
        <f t="shared" si="1814"/>
        <v>0</v>
      </c>
      <c r="J10111" s="7">
        <f t="shared" si="1815"/>
        <v>0</v>
      </c>
      <c r="K10111" s="8" t="e">
        <f t="shared" si="1816"/>
        <v>#N/A</v>
      </c>
      <c r="L10111" s="7" t="e">
        <f t="shared" si="1817"/>
        <v>#N/A</v>
      </c>
      <c r="M10111" s="8" t="e">
        <f t="shared" si="1794"/>
        <v>#N/A</v>
      </c>
      <c r="N10111" s="8" t="e">
        <f t="shared" si="1795"/>
        <v>#N/A</v>
      </c>
    </row>
    <row r="10112" spans="1:14" ht="15.75" customHeight="1" x14ac:dyDescent="0.35">
      <c r="A10112" s="7">
        <f t="shared" si="1807"/>
        <v>0</v>
      </c>
      <c r="B10112" s="7">
        <f t="shared" si="1808"/>
        <v>0</v>
      </c>
      <c r="C10112" s="7">
        <f t="shared" si="1809"/>
        <v>0</v>
      </c>
      <c r="D10112" s="7">
        <f t="shared" si="1810"/>
        <v>0</v>
      </c>
      <c r="E10112" s="7" t="e">
        <f>IF('Report DCM'!$H10112="In-Stream Video","Rich Media display banner",IF('Report DCM'!$I10112&gt;'Report DCM'!$J10112,"Standard",VLOOKUP(CONCATENATE(bd_adtype,"_",bd_creativetype),tabela,2,FALSE)))</f>
        <v>#N/A</v>
      </c>
      <c r="F10112" s="7">
        <f t="shared" si="1811"/>
        <v>0</v>
      </c>
      <c r="G10112" s="7">
        <f t="shared" si="1812"/>
        <v>0</v>
      </c>
      <c r="H10112" s="7">
        <f t="shared" si="1813"/>
        <v>0</v>
      </c>
      <c r="I10112" s="7">
        <f t="shared" si="1814"/>
        <v>0</v>
      </c>
      <c r="J10112" s="7">
        <f t="shared" si="1815"/>
        <v>0</v>
      </c>
      <c r="K10112" s="8" t="e">
        <f t="shared" si="1816"/>
        <v>#N/A</v>
      </c>
      <c r="L10112" s="7" t="e">
        <f t="shared" si="1817"/>
        <v>#N/A</v>
      </c>
      <c r="M10112" s="8" t="e">
        <f t="shared" si="1794"/>
        <v>#N/A</v>
      </c>
      <c r="N10112" s="8" t="e">
        <f t="shared" si="1795"/>
        <v>#N/A</v>
      </c>
    </row>
    <row r="10113" spans="1:14" ht="15.75" customHeight="1" x14ac:dyDescent="0.35">
      <c r="A10113" s="7">
        <f t="shared" si="1807"/>
        <v>0</v>
      </c>
      <c r="B10113" s="7">
        <f t="shared" si="1808"/>
        <v>0</v>
      </c>
      <c r="C10113" s="7">
        <f t="shared" si="1809"/>
        <v>0</v>
      </c>
      <c r="D10113" s="7">
        <f t="shared" si="1810"/>
        <v>0</v>
      </c>
      <c r="E10113" s="7" t="e">
        <f>IF('Report DCM'!$H10113="In-Stream Video","Rich Media display banner",IF('Report DCM'!$I10113&gt;'Report DCM'!$J10113,"Standard",VLOOKUP(CONCATENATE(bd_adtype,"_",bd_creativetype),tabela,2,FALSE)))</f>
        <v>#N/A</v>
      </c>
      <c r="F10113" s="7">
        <f t="shared" si="1811"/>
        <v>0</v>
      </c>
      <c r="G10113" s="7">
        <f t="shared" si="1812"/>
        <v>0</v>
      </c>
      <c r="H10113" s="7">
        <f t="shared" si="1813"/>
        <v>0</v>
      </c>
      <c r="I10113" s="7">
        <f t="shared" si="1814"/>
        <v>0</v>
      </c>
      <c r="J10113" s="7">
        <f t="shared" si="1815"/>
        <v>0</v>
      </c>
      <c r="K10113" s="8" t="e">
        <f t="shared" si="1816"/>
        <v>#N/A</v>
      </c>
      <c r="L10113" s="7" t="e">
        <f t="shared" si="1817"/>
        <v>#N/A</v>
      </c>
      <c r="M10113" s="8" t="e">
        <f t="shared" si="1794"/>
        <v>#N/A</v>
      </c>
      <c r="N10113" s="8" t="e">
        <f t="shared" si="1795"/>
        <v>#N/A</v>
      </c>
    </row>
    <row r="10114" spans="1:14" ht="15.75" customHeight="1" x14ac:dyDescent="0.35">
      <c r="A10114" s="7">
        <f t="shared" ref="A10114:A10177" si="1818">bd_campaign</f>
        <v>0</v>
      </c>
      <c r="B10114" s="7">
        <f t="shared" ref="B10114:B10177" si="1819">bd_site</f>
        <v>0</v>
      </c>
      <c r="C10114" s="7">
        <f t="shared" ref="C10114:C10177" si="1820">bd_placement</f>
        <v>0</v>
      </c>
      <c r="D10114" s="7">
        <f t="shared" ref="D10114:D10177" si="1821">bd_placementID</f>
        <v>0</v>
      </c>
      <c r="E10114" s="7" t="e">
        <f>IF('Report DCM'!$H10114="In-Stream Video","Rich Media display banner",IF('Report DCM'!$I10114&gt;'Report DCM'!$J10114,"Standard",VLOOKUP(CONCATENATE(bd_adtype,"_",bd_creativetype),tabela,2,FALSE)))</f>
        <v>#N/A</v>
      </c>
      <c r="F10114" s="7">
        <f t="shared" ref="F10114:F10177" si="1822">bd_ad</f>
        <v>0</v>
      </c>
      <c r="G10114" s="7">
        <f t="shared" ref="G10114:G10177" si="1823">bd_adid</f>
        <v>0</v>
      </c>
      <c r="H10114" s="7">
        <f t="shared" ref="H10114:H10177" si="1824">bd_creativetype</f>
        <v>0</v>
      </c>
      <c r="I10114" s="7">
        <f t="shared" ref="I10114:I10177" si="1825">bd_impression</f>
        <v>0</v>
      </c>
      <c r="J10114" s="7">
        <f t="shared" ref="J10114:J10177" si="1826">bd_clicks</f>
        <v>0</v>
      </c>
      <c r="K10114" s="8" t="e">
        <f t="shared" ref="K10114:K10177" si="1827">VLOOKUP(E10114,tabela,2,FALSE)</f>
        <v>#N/A</v>
      </c>
      <c r="L10114" s="7" t="e">
        <f t="shared" ref="L10114:L10177" si="1828">VLOOKUP(E10114,tabela,3,FALSE)</f>
        <v>#N/A</v>
      </c>
      <c r="M10114" s="8" t="e">
        <f t="shared" si="1794"/>
        <v>#N/A</v>
      </c>
      <c r="N10114" s="8" t="e">
        <f t="shared" si="1795"/>
        <v>#N/A</v>
      </c>
    </row>
    <row r="10115" spans="1:14" ht="15.75" customHeight="1" x14ac:dyDescent="0.35">
      <c r="A10115" s="7">
        <f t="shared" si="1818"/>
        <v>0</v>
      </c>
      <c r="B10115" s="7">
        <f t="shared" si="1819"/>
        <v>0</v>
      </c>
      <c r="C10115" s="7">
        <f t="shared" si="1820"/>
        <v>0</v>
      </c>
      <c r="D10115" s="7">
        <f t="shared" si="1821"/>
        <v>0</v>
      </c>
      <c r="E10115" s="7" t="e">
        <f>IF('Report DCM'!$H10115="In-Stream Video","Rich Media display banner",IF('Report DCM'!$I10115&gt;'Report DCM'!$J10115,"Standard",VLOOKUP(CONCATENATE(bd_adtype,"_",bd_creativetype),tabela,2,FALSE)))</f>
        <v>#N/A</v>
      </c>
      <c r="F10115" s="7">
        <f t="shared" si="1822"/>
        <v>0</v>
      </c>
      <c r="G10115" s="7">
        <f t="shared" si="1823"/>
        <v>0</v>
      </c>
      <c r="H10115" s="7">
        <f t="shared" si="1824"/>
        <v>0</v>
      </c>
      <c r="I10115" s="7">
        <f t="shared" si="1825"/>
        <v>0</v>
      </c>
      <c r="J10115" s="7">
        <f t="shared" si="1826"/>
        <v>0</v>
      </c>
      <c r="K10115" s="8" t="e">
        <f t="shared" si="1827"/>
        <v>#N/A</v>
      </c>
      <c r="L10115" s="7" t="e">
        <f t="shared" si="1828"/>
        <v>#N/A</v>
      </c>
      <c r="M10115" s="8" t="e">
        <f t="shared" si="1794"/>
        <v>#N/A</v>
      </c>
      <c r="N10115" s="8" t="e">
        <f t="shared" si="1795"/>
        <v>#N/A</v>
      </c>
    </row>
    <row r="10116" spans="1:14" ht="15.75" customHeight="1" x14ac:dyDescent="0.35">
      <c r="A10116" s="7">
        <f t="shared" si="1818"/>
        <v>0</v>
      </c>
      <c r="B10116" s="7">
        <f t="shared" si="1819"/>
        <v>0</v>
      </c>
      <c r="C10116" s="7">
        <f t="shared" si="1820"/>
        <v>0</v>
      </c>
      <c r="D10116" s="7">
        <f t="shared" si="1821"/>
        <v>0</v>
      </c>
      <c r="E10116" s="7" t="e">
        <f>IF('Report DCM'!$H10116="In-Stream Video","Rich Media display banner",IF('Report DCM'!$I10116&gt;'Report DCM'!$J10116,"Standard",VLOOKUP(CONCATENATE(bd_adtype,"_",bd_creativetype),tabela,2,FALSE)))</f>
        <v>#N/A</v>
      </c>
      <c r="F10116" s="7">
        <f t="shared" si="1822"/>
        <v>0</v>
      </c>
      <c r="G10116" s="7">
        <f t="shared" si="1823"/>
        <v>0</v>
      </c>
      <c r="H10116" s="7">
        <f t="shared" si="1824"/>
        <v>0</v>
      </c>
      <c r="I10116" s="7">
        <f t="shared" si="1825"/>
        <v>0</v>
      </c>
      <c r="J10116" s="7">
        <f t="shared" si="1826"/>
        <v>0</v>
      </c>
      <c r="K10116" s="8" t="e">
        <f t="shared" si="1827"/>
        <v>#N/A</v>
      </c>
      <c r="L10116" s="7" t="e">
        <f t="shared" si="1828"/>
        <v>#N/A</v>
      </c>
      <c r="M10116" s="8" t="e">
        <f t="shared" si="1794"/>
        <v>#N/A</v>
      </c>
      <c r="N10116" s="8" t="e">
        <f t="shared" si="1795"/>
        <v>#N/A</v>
      </c>
    </row>
    <row r="10117" spans="1:14" ht="15.75" customHeight="1" x14ac:dyDescent="0.35">
      <c r="A10117" s="7">
        <f t="shared" si="1818"/>
        <v>0</v>
      </c>
      <c r="B10117" s="7">
        <f t="shared" si="1819"/>
        <v>0</v>
      </c>
      <c r="C10117" s="7">
        <f t="shared" si="1820"/>
        <v>0</v>
      </c>
      <c r="D10117" s="7">
        <f t="shared" si="1821"/>
        <v>0</v>
      </c>
      <c r="E10117" s="7" t="e">
        <f>IF('Report DCM'!$H10117="In-Stream Video","Rich Media display banner",IF('Report DCM'!$I10117&gt;'Report DCM'!$J10117,"Standard",VLOOKUP(CONCATENATE(bd_adtype,"_",bd_creativetype),tabela,2,FALSE)))</f>
        <v>#N/A</v>
      </c>
      <c r="F10117" s="7">
        <f t="shared" si="1822"/>
        <v>0</v>
      </c>
      <c r="G10117" s="7">
        <f t="shared" si="1823"/>
        <v>0</v>
      </c>
      <c r="H10117" s="7">
        <f t="shared" si="1824"/>
        <v>0</v>
      </c>
      <c r="I10117" s="7">
        <f t="shared" si="1825"/>
        <v>0</v>
      </c>
      <c r="J10117" s="7">
        <f t="shared" si="1826"/>
        <v>0</v>
      </c>
      <c r="K10117" s="8" t="e">
        <f t="shared" si="1827"/>
        <v>#N/A</v>
      </c>
      <c r="L10117" s="7" t="e">
        <f t="shared" si="1828"/>
        <v>#N/A</v>
      </c>
      <c r="M10117" s="8" t="e">
        <f t="shared" si="1794"/>
        <v>#N/A</v>
      </c>
      <c r="N10117" s="8" t="e">
        <f t="shared" si="1795"/>
        <v>#N/A</v>
      </c>
    </row>
    <row r="10118" spans="1:14" ht="15.75" customHeight="1" x14ac:dyDescent="0.35">
      <c r="A10118" s="7">
        <f t="shared" si="1818"/>
        <v>0</v>
      </c>
      <c r="B10118" s="7">
        <f t="shared" si="1819"/>
        <v>0</v>
      </c>
      <c r="C10118" s="7">
        <f t="shared" si="1820"/>
        <v>0</v>
      </c>
      <c r="D10118" s="7">
        <f t="shared" si="1821"/>
        <v>0</v>
      </c>
      <c r="E10118" s="7" t="e">
        <f>IF('Report DCM'!$H10118="In-Stream Video","Rich Media display banner",IF('Report DCM'!$I10118&gt;'Report DCM'!$J10118,"Standard",VLOOKUP(CONCATENATE(bd_adtype,"_",bd_creativetype),tabela,2,FALSE)))</f>
        <v>#N/A</v>
      </c>
      <c r="F10118" s="7">
        <f t="shared" si="1822"/>
        <v>0</v>
      </c>
      <c r="G10118" s="7">
        <f t="shared" si="1823"/>
        <v>0</v>
      </c>
      <c r="H10118" s="7">
        <f t="shared" si="1824"/>
        <v>0</v>
      </c>
      <c r="I10118" s="7">
        <f t="shared" si="1825"/>
        <v>0</v>
      </c>
      <c r="J10118" s="7">
        <f t="shared" si="1826"/>
        <v>0</v>
      </c>
      <c r="K10118" s="8" t="e">
        <f t="shared" si="1827"/>
        <v>#N/A</v>
      </c>
      <c r="L10118" s="7" t="e">
        <f t="shared" si="1828"/>
        <v>#N/A</v>
      </c>
      <c r="M10118" s="8" t="e">
        <f t="shared" si="1794"/>
        <v>#N/A</v>
      </c>
      <c r="N10118" s="8" t="e">
        <f t="shared" si="1795"/>
        <v>#N/A</v>
      </c>
    </row>
    <row r="10119" spans="1:14" ht="15.75" customHeight="1" x14ac:dyDescent="0.35">
      <c r="A10119" s="7">
        <f t="shared" si="1818"/>
        <v>0</v>
      </c>
      <c r="B10119" s="7">
        <f t="shared" si="1819"/>
        <v>0</v>
      </c>
      <c r="C10119" s="7">
        <f t="shared" si="1820"/>
        <v>0</v>
      </c>
      <c r="D10119" s="7">
        <f t="shared" si="1821"/>
        <v>0</v>
      </c>
      <c r="E10119" s="7" t="e">
        <f>IF('Report DCM'!$H10119="In-Stream Video","Rich Media display banner",IF('Report DCM'!$I10119&gt;'Report DCM'!$J10119,"Standard",VLOOKUP(CONCATENATE(bd_adtype,"_",bd_creativetype),tabela,2,FALSE)))</f>
        <v>#N/A</v>
      </c>
      <c r="F10119" s="7">
        <f t="shared" si="1822"/>
        <v>0</v>
      </c>
      <c r="G10119" s="7">
        <f t="shared" si="1823"/>
        <v>0</v>
      </c>
      <c r="H10119" s="7">
        <f t="shared" si="1824"/>
        <v>0</v>
      </c>
      <c r="I10119" s="7">
        <f t="shared" si="1825"/>
        <v>0</v>
      </c>
      <c r="J10119" s="7">
        <f t="shared" si="1826"/>
        <v>0</v>
      </c>
      <c r="K10119" s="8" t="e">
        <f t="shared" si="1827"/>
        <v>#N/A</v>
      </c>
      <c r="L10119" s="7" t="e">
        <f t="shared" si="1828"/>
        <v>#N/A</v>
      </c>
      <c r="M10119" s="8" t="e">
        <f t="shared" si="1794"/>
        <v>#N/A</v>
      </c>
      <c r="N10119" s="8" t="e">
        <f t="shared" si="1795"/>
        <v>#N/A</v>
      </c>
    </row>
    <row r="10120" spans="1:14" ht="15.75" customHeight="1" x14ac:dyDescent="0.35">
      <c r="A10120" s="7">
        <f t="shared" si="1818"/>
        <v>0</v>
      </c>
      <c r="B10120" s="7">
        <f t="shared" si="1819"/>
        <v>0</v>
      </c>
      <c r="C10120" s="7">
        <f t="shared" si="1820"/>
        <v>0</v>
      </c>
      <c r="D10120" s="7">
        <f t="shared" si="1821"/>
        <v>0</v>
      </c>
      <c r="E10120" s="7" t="e">
        <f>IF('Report DCM'!$H10120="In-Stream Video","Rich Media display banner",IF('Report DCM'!$I10120&gt;'Report DCM'!$J10120,"Standard",VLOOKUP(CONCATENATE(bd_adtype,"_",bd_creativetype),tabela,2,FALSE)))</f>
        <v>#N/A</v>
      </c>
      <c r="F10120" s="7">
        <f t="shared" si="1822"/>
        <v>0</v>
      </c>
      <c r="G10120" s="7">
        <f t="shared" si="1823"/>
        <v>0</v>
      </c>
      <c r="H10120" s="7">
        <f t="shared" si="1824"/>
        <v>0</v>
      </c>
      <c r="I10120" s="7">
        <f t="shared" si="1825"/>
        <v>0</v>
      </c>
      <c r="J10120" s="7">
        <f t="shared" si="1826"/>
        <v>0</v>
      </c>
      <c r="K10120" s="8" t="e">
        <f t="shared" si="1827"/>
        <v>#N/A</v>
      </c>
      <c r="L10120" s="7" t="e">
        <f t="shared" si="1828"/>
        <v>#N/A</v>
      </c>
      <c r="M10120" s="8" t="e">
        <f t="shared" si="1794"/>
        <v>#N/A</v>
      </c>
      <c r="N10120" s="8" t="e">
        <f t="shared" si="1795"/>
        <v>#N/A</v>
      </c>
    </row>
    <row r="10121" spans="1:14" ht="15.75" customHeight="1" x14ac:dyDescent="0.35">
      <c r="A10121" s="7">
        <f t="shared" si="1818"/>
        <v>0</v>
      </c>
      <c r="B10121" s="7">
        <f t="shared" si="1819"/>
        <v>0</v>
      </c>
      <c r="C10121" s="7">
        <f t="shared" si="1820"/>
        <v>0</v>
      </c>
      <c r="D10121" s="7">
        <f t="shared" si="1821"/>
        <v>0</v>
      </c>
      <c r="E10121" s="7" t="e">
        <f>IF('Report DCM'!$H10121="In-Stream Video","Rich Media display banner",IF('Report DCM'!$I10121&gt;'Report DCM'!$J10121,"Standard",VLOOKUP(CONCATENATE(bd_adtype,"_",bd_creativetype),tabela,2,FALSE)))</f>
        <v>#N/A</v>
      </c>
      <c r="F10121" s="7">
        <f t="shared" si="1822"/>
        <v>0</v>
      </c>
      <c r="G10121" s="7">
        <f t="shared" si="1823"/>
        <v>0</v>
      </c>
      <c r="H10121" s="7">
        <f t="shared" si="1824"/>
        <v>0</v>
      </c>
      <c r="I10121" s="7">
        <f t="shared" si="1825"/>
        <v>0</v>
      </c>
      <c r="J10121" s="7">
        <f t="shared" si="1826"/>
        <v>0</v>
      </c>
      <c r="K10121" s="8" t="e">
        <f t="shared" si="1827"/>
        <v>#N/A</v>
      </c>
      <c r="L10121" s="7" t="e">
        <f t="shared" si="1828"/>
        <v>#N/A</v>
      </c>
      <c r="M10121" s="8" t="e">
        <f t="shared" si="1794"/>
        <v>#N/A</v>
      </c>
      <c r="N10121" s="8" t="e">
        <f t="shared" si="1795"/>
        <v>#N/A</v>
      </c>
    </row>
    <row r="10122" spans="1:14" ht="15.75" customHeight="1" x14ac:dyDescent="0.35">
      <c r="A10122" s="7">
        <f t="shared" si="1818"/>
        <v>0</v>
      </c>
      <c r="B10122" s="7">
        <f t="shared" si="1819"/>
        <v>0</v>
      </c>
      <c r="C10122" s="7">
        <f t="shared" si="1820"/>
        <v>0</v>
      </c>
      <c r="D10122" s="7">
        <f t="shared" si="1821"/>
        <v>0</v>
      </c>
      <c r="E10122" s="7" t="e">
        <f>IF('Report DCM'!$H10122="In-Stream Video","Rich Media display banner",IF('Report DCM'!$I10122&gt;'Report DCM'!$J10122,"Standard",VLOOKUP(CONCATENATE(bd_adtype,"_",bd_creativetype),tabela,2,FALSE)))</f>
        <v>#N/A</v>
      </c>
      <c r="F10122" s="7">
        <f t="shared" si="1822"/>
        <v>0</v>
      </c>
      <c r="G10122" s="7">
        <f t="shared" si="1823"/>
        <v>0</v>
      </c>
      <c r="H10122" s="7">
        <f t="shared" si="1824"/>
        <v>0</v>
      </c>
      <c r="I10122" s="7">
        <f t="shared" si="1825"/>
        <v>0</v>
      </c>
      <c r="J10122" s="7">
        <f t="shared" si="1826"/>
        <v>0</v>
      </c>
      <c r="K10122" s="8" t="e">
        <f t="shared" si="1827"/>
        <v>#N/A</v>
      </c>
      <c r="L10122" s="7" t="e">
        <f t="shared" si="1828"/>
        <v>#N/A</v>
      </c>
      <c r="M10122" s="8" t="e">
        <f t="shared" si="1794"/>
        <v>#N/A</v>
      </c>
      <c r="N10122" s="8" t="e">
        <f t="shared" si="1795"/>
        <v>#N/A</v>
      </c>
    </row>
    <row r="10123" spans="1:14" ht="15.75" customHeight="1" x14ac:dyDescent="0.35">
      <c r="A10123" s="7">
        <f t="shared" si="1818"/>
        <v>0</v>
      </c>
      <c r="B10123" s="7">
        <f t="shared" si="1819"/>
        <v>0</v>
      </c>
      <c r="C10123" s="7">
        <f t="shared" si="1820"/>
        <v>0</v>
      </c>
      <c r="D10123" s="7">
        <f t="shared" si="1821"/>
        <v>0</v>
      </c>
      <c r="E10123" s="7" t="e">
        <f>IF('Report DCM'!$H10123="In-Stream Video","Rich Media display banner",IF('Report DCM'!$I10123&gt;'Report DCM'!$J10123,"Standard",VLOOKUP(CONCATENATE(bd_adtype,"_",bd_creativetype),tabela,2,FALSE)))</f>
        <v>#N/A</v>
      </c>
      <c r="F10123" s="7">
        <f t="shared" si="1822"/>
        <v>0</v>
      </c>
      <c r="G10123" s="7">
        <f t="shared" si="1823"/>
        <v>0</v>
      </c>
      <c r="H10123" s="7">
        <f t="shared" si="1824"/>
        <v>0</v>
      </c>
      <c r="I10123" s="7">
        <f t="shared" si="1825"/>
        <v>0</v>
      </c>
      <c r="J10123" s="7">
        <f t="shared" si="1826"/>
        <v>0</v>
      </c>
      <c r="K10123" s="8" t="e">
        <f t="shared" si="1827"/>
        <v>#N/A</v>
      </c>
      <c r="L10123" s="7" t="e">
        <f t="shared" si="1828"/>
        <v>#N/A</v>
      </c>
      <c r="M10123" s="8" t="e">
        <f t="shared" si="1794"/>
        <v>#N/A</v>
      </c>
      <c r="N10123" s="8" t="e">
        <f t="shared" si="1795"/>
        <v>#N/A</v>
      </c>
    </row>
    <row r="10124" spans="1:14" ht="15.75" customHeight="1" x14ac:dyDescent="0.35">
      <c r="A10124" s="7">
        <f t="shared" si="1818"/>
        <v>0</v>
      </c>
      <c r="B10124" s="7">
        <f t="shared" si="1819"/>
        <v>0</v>
      </c>
      <c r="C10124" s="7">
        <f t="shared" si="1820"/>
        <v>0</v>
      </c>
      <c r="D10124" s="7">
        <f t="shared" si="1821"/>
        <v>0</v>
      </c>
      <c r="E10124" s="7" t="e">
        <f>IF('Report DCM'!$H10124="In-Stream Video","Rich Media display banner",IF('Report DCM'!$I10124&gt;'Report DCM'!$J10124,"Standard",VLOOKUP(CONCATENATE(bd_adtype,"_",bd_creativetype),tabela,2,FALSE)))</f>
        <v>#N/A</v>
      </c>
      <c r="F10124" s="7">
        <f t="shared" si="1822"/>
        <v>0</v>
      </c>
      <c r="G10124" s="7">
        <f t="shared" si="1823"/>
        <v>0</v>
      </c>
      <c r="H10124" s="7">
        <f t="shared" si="1824"/>
        <v>0</v>
      </c>
      <c r="I10124" s="7">
        <f t="shared" si="1825"/>
        <v>0</v>
      </c>
      <c r="J10124" s="7">
        <f t="shared" si="1826"/>
        <v>0</v>
      </c>
      <c r="K10124" s="8" t="e">
        <f t="shared" si="1827"/>
        <v>#N/A</v>
      </c>
      <c r="L10124" s="7" t="e">
        <f t="shared" si="1828"/>
        <v>#N/A</v>
      </c>
      <c r="M10124" s="8" t="e">
        <f t="shared" si="1794"/>
        <v>#N/A</v>
      </c>
      <c r="N10124" s="8" t="e">
        <f t="shared" si="1795"/>
        <v>#N/A</v>
      </c>
    </row>
    <row r="10125" spans="1:14" ht="15.75" customHeight="1" x14ac:dyDescent="0.35">
      <c r="A10125" s="7">
        <f t="shared" si="1818"/>
        <v>0</v>
      </c>
      <c r="B10125" s="7">
        <f t="shared" si="1819"/>
        <v>0</v>
      </c>
      <c r="C10125" s="7">
        <f t="shared" si="1820"/>
        <v>0</v>
      </c>
      <c r="D10125" s="7">
        <f t="shared" si="1821"/>
        <v>0</v>
      </c>
      <c r="E10125" s="7" t="e">
        <f>IF('Report DCM'!$H10125="In-Stream Video","Rich Media display banner",IF('Report DCM'!$I10125&gt;'Report DCM'!$J10125,"Standard",VLOOKUP(CONCATENATE(bd_adtype,"_",bd_creativetype),tabela,2,FALSE)))</f>
        <v>#N/A</v>
      </c>
      <c r="F10125" s="7">
        <f t="shared" si="1822"/>
        <v>0</v>
      </c>
      <c r="G10125" s="7">
        <f t="shared" si="1823"/>
        <v>0</v>
      </c>
      <c r="H10125" s="7">
        <f t="shared" si="1824"/>
        <v>0</v>
      </c>
      <c r="I10125" s="7">
        <f t="shared" si="1825"/>
        <v>0</v>
      </c>
      <c r="J10125" s="7">
        <f t="shared" si="1826"/>
        <v>0</v>
      </c>
      <c r="K10125" s="8" t="e">
        <f t="shared" si="1827"/>
        <v>#N/A</v>
      </c>
      <c r="L10125" s="7" t="e">
        <f t="shared" si="1828"/>
        <v>#N/A</v>
      </c>
      <c r="M10125" s="8" t="e">
        <f t="shared" si="1794"/>
        <v>#N/A</v>
      </c>
      <c r="N10125" s="8" t="e">
        <f t="shared" si="1795"/>
        <v>#N/A</v>
      </c>
    </row>
    <row r="10126" spans="1:14" ht="15.75" customHeight="1" x14ac:dyDescent="0.35">
      <c r="A10126" s="7">
        <f t="shared" si="1818"/>
        <v>0</v>
      </c>
      <c r="B10126" s="7">
        <f t="shared" si="1819"/>
        <v>0</v>
      </c>
      <c r="C10126" s="7">
        <f t="shared" si="1820"/>
        <v>0</v>
      </c>
      <c r="D10126" s="7">
        <f t="shared" si="1821"/>
        <v>0</v>
      </c>
      <c r="E10126" s="7" t="e">
        <f>IF('Report DCM'!$H10126="In-Stream Video","Rich Media display banner",IF('Report DCM'!$I10126&gt;'Report DCM'!$J10126,"Standard",VLOOKUP(CONCATENATE(bd_adtype,"_",bd_creativetype),tabela,2,FALSE)))</f>
        <v>#N/A</v>
      </c>
      <c r="F10126" s="7">
        <f t="shared" si="1822"/>
        <v>0</v>
      </c>
      <c r="G10126" s="7">
        <f t="shared" si="1823"/>
        <v>0</v>
      </c>
      <c r="H10126" s="7">
        <f t="shared" si="1824"/>
        <v>0</v>
      </c>
      <c r="I10126" s="7">
        <f t="shared" si="1825"/>
        <v>0</v>
      </c>
      <c r="J10126" s="7">
        <f t="shared" si="1826"/>
        <v>0</v>
      </c>
      <c r="K10126" s="8" t="e">
        <f t="shared" si="1827"/>
        <v>#N/A</v>
      </c>
      <c r="L10126" s="7" t="e">
        <f t="shared" si="1828"/>
        <v>#N/A</v>
      </c>
      <c r="M10126" s="8" t="e">
        <f t="shared" si="1794"/>
        <v>#N/A</v>
      </c>
      <c r="N10126" s="8" t="e">
        <f t="shared" si="1795"/>
        <v>#N/A</v>
      </c>
    </row>
    <row r="10127" spans="1:14" ht="15.75" customHeight="1" x14ac:dyDescent="0.35">
      <c r="A10127" s="7">
        <f t="shared" si="1818"/>
        <v>0</v>
      </c>
      <c r="B10127" s="7">
        <f t="shared" si="1819"/>
        <v>0</v>
      </c>
      <c r="C10127" s="7">
        <f t="shared" si="1820"/>
        <v>0</v>
      </c>
      <c r="D10127" s="7">
        <f t="shared" si="1821"/>
        <v>0</v>
      </c>
      <c r="E10127" s="7" t="e">
        <f>IF('Report DCM'!$H10127="In-Stream Video","Rich Media display banner",IF('Report DCM'!$I10127&gt;'Report DCM'!$J10127,"Standard",VLOOKUP(CONCATENATE(bd_adtype,"_",bd_creativetype),tabela,2,FALSE)))</f>
        <v>#N/A</v>
      </c>
      <c r="F10127" s="7">
        <f t="shared" si="1822"/>
        <v>0</v>
      </c>
      <c r="G10127" s="7">
        <f t="shared" si="1823"/>
        <v>0</v>
      </c>
      <c r="H10127" s="7">
        <f t="shared" si="1824"/>
        <v>0</v>
      </c>
      <c r="I10127" s="7">
        <f t="shared" si="1825"/>
        <v>0</v>
      </c>
      <c r="J10127" s="7">
        <f t="shared" si="1826"/>
        <v>0</v>
      </c>
      <c r="K10127" s="8" t="e">
        <f t="shared" si="1827"/>
        <v>#N/A</v>
      </c>
      <c r="L10127" s="7" t="e">
        <f t="shared" si="1828"/>
        <v>#N/A</v>
      </c>
      <c r="M10127" s="8" t="e">
        <f t="shared" si="1794"/>
        <v>#N/A</v>
      </c>
      <c r="N10127" s="8" t="e">
        <f t="shared" si="1795"/>
        <v>#N/A</v>
      </c>
    </row>
    <row r="10128" spans="1:14" ht="15.75" customHeight="1" x14ac:dyDescent="0.35">
      <c r="A10128" s="7">
        <f t="shared" si="1818"/>
        <v>0</v>
      </c>
      <c r="B10128" s="7">
        <f t="shared" si="1819"/>
        <v>0</v>
      </c>
      <c r="C10128" s="7">
        <f t="shared" si="1820"/>
        <v>0</v>
      </c>
      <c r="D10128" s="7">
        <f t="shared" si="1821"/>
        <v>0</v>
      </c>
      <c r="E10128" s="7" t="e">
        <f>IF('Report DCM'!$H10128="In-Stream Video","Rich Media display banner",IF('Report DCM'!$I10128&gt;'Report DCM'!$J10128,"Standard",VLOOKUP(CONCATENATE(bd_adtype,"_",bd_creativetype),tabela,2,FALSE)))</f>
        <v>#N/A</v>
      </c>
      <c r="F10128" s="7">
        <f t="shared" si="1822"/>
        <v>0</v>
      </c>
      <c r="G10128" s="7">
        <f t="shared" si="1823"/>
        <v>0</v>
      </c>
      <c r="H10128" s="7">
        <f t="shared" si="1824"/>
        <v>0</v>
      </c>
      <c r="I10128" s="7">
        <f t="shared" si="1825"/>
        <v>0</v>
      </c>
      <c r="J10128" s="7">
        <f t="shared" si="1826"/>
        <v>0</v>
      </c>
      <c r="K10128" s="8" t="e">
        <f t="shared" si="1827"/>
        <v>#N/A</v>
      </c>
      <c r="L10128" s="7" t="e">
        <f t="shared" si="1828"/>
        <v>#N/A</v>
      </c>
      <c r="M10128" s="8" t="e">
        <f t="shared" si="1794"/>
        <v>#N/A</v>
      </c>
      <c r="N10128" s="8" t="e">
        <f t="shared" si="1795"/>
        <v>#N/A</v>
      </c>
    </row>
    <row r="10129" spans="1:14" ht="15.75" customHeight="1" x14ac:dyDescent="0.35">
      <c r="A10129" s="7">
        <f t="shared" si="1818"/>
        <v>0</v>
      </c>
      <c r="B10129" s="7">
        <f t="shared" si="1819"/>
        <v>0</v>
      </c>
      <c r="C10129" s="7">
        <f t="shared" si="1820"/>
        <v>0</v>
      </c>
      <c r="D10129" s="7">
        <f t="shared" si="1821"/>
        <v>0</v>
      </c>
      <c r="E10129" s="7" t="e">
        <f>IF('Report DCM'!$H10129="In-Stream Video","Rich Media display banner",IF('Report DCM'!$I10129&gt;'Report DCM'!$J10129,"Standard",VLOOKUP(CONCATENATE(bd_adtype,"_",bd_creativetype),tabela,2,FALSE)))</f>
        <v>#N/A</v>
      </c>
      <c r="F10129" s="7">
        <f t="shared" si="1822"/>
        <v>0</v>
      </c>
      <c r="G10129" s="7">
        <f t="shared" si="1823"/>
        <v>0</v>
      </c>
      <c r="H10129" s="7">
        <f t="shared" si="1824"/>
        <v>0</v>
      </c>
      <c r="I10129" s="7">
        <f t="shared" si="1825"/>
        <v>0</v>
      </c>
      <c r="J10129" s="7">
        <f t="shared" si="1826"/>
        <v>0</v>
      </c>
      <c r="K10129" s="8" t="e">
        <f t="shared" si="1827"/>
        <v>#N/A</v>
      </c>
      <c r="L10129" s="7" t="e">
        <f t="shared" si="1828"/>
        <v>#N/A</v>
      </c>
      <c r="M10129" s="8" t="e">
        <f t="shared" si="1794"/>
        <v>#N/A</v>
      </c>
      <c r="N10129" s="8" t="e">
        <f t="shared" si="1795"/>
        <v>#N/A</v>
      </c>
    </row>
    <row r="10130" spans="1:14" ht="15.75" customHeight="1" x14ac:dyDescent="0.35">
      <c r="A10130" s="7">
        <f t="shared" si="1818"/>
        <v>0</v>
      </c>
      <c r="B10130" s="7">
        <f t="shared" si="1819"/>
        <v>0</v>
      </c>
      <c r="C10130" s="7">
        <f t="shared" si="1820"/>
        <v>0</v>
      </c>
      <c r="D10130" s="7">
        <f t="shared" si="1821"/>
        <v>0</v>
      </c>
      <c r="E10130" s="7" t="e">
        <f>IF('Report DCM'!$H10130="In-Stream Video","Rich Media display banner",IF('Report DCM'!$I10130&gt;'Report DCM'!$J10130,"Standard",VLOOKUP(CONCATENATE(bd_adtype,"_",bd_creativetype),tabela,2,FALSE)))</f>
        <v>#N/A</v>
      </c>
      <c r="F10130" s="7">
        <f t="shared" si="1822"/>
        <v>0</v>
      </c>
      <c r="G10130" s="7">
        <f t="shared" si="1823"/>
        <v>0</v>
      </c>
      <c r="H10130" s="7">
        <f t="shared" si="1824"/>
        <v>0</v>
      </c>
      <c r="I10130" s="7">
        <f t="shared" si="1825"/>
        <v>0</v>
      </c>
      <c r="J10130" s="7">
        <f t="shared" si="1826"/>
        <v>0</v>
      </c>
      <c r="K10130" s="8" t="e">
        <f t="shared" si="1827"/>
        <v>#N/A</v>
      </c>
      <c r="L10130" s="7" t="e">
        <f t="shared" si="1828"/>
        <v>#N/A</v>
      </c>
      <c r="M10130" s="8" t="e">
        <f t="shared" si="1794"/>
        <v>#N/A</v>
      </c>
      <c r="N10130" s="8" t="e">
        <f t="shared" si="1795"/>
        <v>#N/A</v>
      </c>
    </row>
    <row r="10131" spans="1:14" ht="15.75" customHeight="1" x14ac:dyDescent="0.35">
      <c r="A10131" s="7">
        <f t="shared" si="1818"/>
        <v>0</v>
      </c>
      <c r="B10131" s="7">
        <f t="shared" si="1819"/>
        <v>0</v>
      </c>
      <c r="C10131" s="7">
        <f t="shared" si="1820"/>
        <v>0</v>
      </c>
      <c r="D10131" s="7">
        <f t="shared" si="1821"/>
        <v>0</v>
      </c>
      <c r="E10131" s="7" t="e">
        <f>IF('Report DCM'!$H10131="In-Stream Video","Rich Media display banner",IF('Report DCM'!$I10131&gt;'Report DCM'!$J10131,"Standard",VLOOKUP(CONCATENATE(bd_adtype,"_",bd_creativetype),tabela,2,FALSE)))</f>
        <v>#N/A</v>
      </c>
      <c r="F10131" s="7">
        <f t="shared" si="1822"/>
        <v>0</v>
      </c>
      <c r="G10131" s="7">
        <f t="shared" si="1823"/>
        <v>0</v>
      </c>
      <c r="H10131" s="7">
        <f t="shared" si="1824"/>
        <v>0</v>
      </c>
      <c r="I10131" s="7">
        <f t="shared" si="1825"/>
        <v>0</v>
      </c>
      <c r="J10131" s="7">
        <f t="shared" si="1826"/>
        <v>0</v>
      </c>
      <c r="K10131" s="8" t="e">
        <f t="shared" si="1827"/>
        <v>#N/A</v>
      </c>
      <c r="L10131" s="7" t="e">
        <f t="shared" si="1828"/>
        <v>#N/A</v>
      </c>
      <c r="M10131" s="8" t="e">
        <f t="shared" si="1794"/>
        <v>#N/A</v>
      </c>
      <c r="N10131" s="8" t="e">
        <f t="shared" si="1795"/>
        <v>#N/A</v>
      </c>
    </row>
    <row r="10132" spans="1:14" ht="15.75" customHeight="1" x14ac:dyDescent="0.35">
      <c r="A10132" s="7">
        <f t="shared" si="1818"/>
        <v>0</v>
      </c>
      <c r="B10132" s="7">
        <f t="shared" si="1819"/>
        <v>0</v>
      </c>
      <c r="C10132" s="7">
        <f t="shared" si="1820"/>
        <v>0</v>
      </c>
      <c r="D10132" s="7">
        <f t="shared" si="1821"/>
        <v>0</v>
      </c>
      <c r="E10132" s="7" t="e">
        <f>IF('Report DCM'!$H10132="In-Stream Video","Rich Media display banner",IF('Report DCM'!$I10132&gt;'Report DCM'!$J10132,"Standard",VLOOKUP(CONCATENATE(bd_adtype,"_",bd_creativetype),tabela,2,FALSE)))</f>
        <v>#N/A</v>
      </c>
      <c r="F10132" s="7">
        <f t="shared" si="1822"/>
        <v>0</v>
      </c>
      <c r="G10132" s="7">
        <f t="shared" si="1823"/>
        <v>0</v>
      </c>
      <c r="H10132" s="7">
        <f t="shared" si="1824"/>
        <v>0</v>
      </c>
      <c r="I10132" s="7">
        <f t="shared" si="1825"/>
        <v>0</v>
      </c>
      <c r="J10132" s="7">
        <f t="shared" si="1826"/>
        <v>0</v>
      </c>
      <c r="K10132" s="8" t="e">
        <f t="shared" si="1827"/>
        <v>#N/A</v>
      </c>
      <c r="L10132" s="7" t="e">
        <f t="shared" si="1828"/>
        <v>#N/A</v>
      </c>
      <c r="M10132" s="8" t="e">
        <f t="shared" si="1794"/>
        <v>#N/A</v>
      </c>
      <c r="N10132" s="8" t="e">
        <f t="shared" si="1795"/>
        <v>#N/A</v>
      </c>
    </row>
    <row r="10133" spans="1:14" ht="15.75" customHeight="1" x14ac:dyDescent="0.35">
      <c r="A10133" s="7">
        <f t="shared" si="1818"/>
        <v>0</v>
      </c>
      <c r="B10133" s="7">
        <f t="shared" si="1819"/>
        <v>0</v>
      </c>
      <c r="C10133" s="7">
        <f t="shared" si="1820"/>
        <v>0</v>
      </c>
      <c r="D10133" s="7">
        <f t="shared" si="1821"/>
        <v>0</v>
      </c>
      <c r="E10133" s="7" t="e">
        <f>IF('Report DCM'!$H10133="In-Stream Video","Rich Media display banner",IF('Report DCM'!$I10133&gt;'Report DCM'!$J10133,"Standard",VLOOKUP(CONCATENATE(bd_adtype,"_",bd_creativetype),tabela,2,FALSE)))</f>
        <v>#N/A</v>
      </c>
      <c r="F10133" s="7">
        <f t="shared" si="1822"/>
        <v>0</v>
      </c>
      <c r="G10133" s="7">
        <f t="shared" si="1823"/>
        <v>0</v>
      </c>
      <c r="H10133" s="7">
        <f t="shared" si="1824"/>
        <v>0</v>
      </c>
      <c r="I10133" s="7">
        <f t="shared" si="1825"/>
        <v>0</v>
      </c>
      <c r="J10133" s="7">
        <f t="shared" si="1826"/>
        <v>0</v>
      </c>
      <c r="K10133" s="8" t="e">
        <f t="shared" si="1827"/>
        <v>#N/A</v>
      </c>
      <c r="L10133" s="7" t="e">
        <f t="shared" si="1828"/>
        <v>#N/A</v>
      </c>
      <c r="M10133" s="8" t="e">
        <f t="shared" si="1794"/>
        <v>#N/A</v>
      </c>
      <c r="N10133" s="8" t="e">
        <f t="shared" si="1795"/>
        <v>#N/A</v>
      </c>
    </row>
    <row r="10134" spans="1:14" ht="15.75" customHeight="1" x14ac:dyDescent="0.35">
      <c r="A10134" s="7">
        <f t="shared" si="1818"/>
        <v>0</v>
      </c>
      <c r="B10134" s="7">
        <f t="shared" si="1819"/>
        <v>0</v>
      </c>
      <c r="C10134" s="7">
        <f t="shared" si="1820"/>
        <v>0</v>
      </c>
      <c r="D10134" s="7">
        <f t="shared" si="1821"/>
        <v>0</v>
      </c>
      <c r="E10134" s="7" t="e">
        <f>IF('Report DCM'!$H10134="In-Stream Video","Rich Media display banner",IF('Report DCM'!$I10134&gt;'Report DCM'!$J10134,"Standard",VLOOKUP(CONCATENATE(bd_adtype,"_",bd_creativetype),tabela,2,FALSE)))</f>
        <v>#N/A</v>
      </c>
      <c r="F10134" s="7">
        <f t="shared" si="1822"/>
        <v>0</v>
      </c>
      <c r="G10134" s="7">
        <f t="shared" si="1823"/>
        <v>0</v>
      </c>
      <c r="H10134" s="7">
        <f t="shared" si="1824"/>
        <v>0</v>
      </c>
      <c r="I10134" s="7">
        <f t="shared" si="1825"/>
        <v>0</v>
      </c>
      <c r="J10134" s="7">
        <f t="shared" si="1826"/>
        <v>0</v>
      </c>
      <c r="K10134" s="8" t="e">
        <f t="shared" si="1827"/>
        <v>#N/A</v>
      </c>
      <c r="L10134" s="7" t="e">
        <f t="shared" si="1828"/>
        <v>#N/A</v>
      </c>
      <c r="M10134" s="8" t="e">
        <f t="shared" si="1794"/>
        <v>#N/A</v>
      </c>
      <c r="N10134" s="8" t="e">
        <f t="shared" si="1795"/>
        <v>#N/A</v>
      </c>
    </row>
    <row r="10135" spans="1:14" ht="15.75" customHeight="1" x14ac:dyDescent="0.35">
      <c r="A10135" s="7">
        <f t="shared" si="1818"/>
        <v>0</v>
      </c>
      <c r="B10135" s="7">
        <f t="shared" si="1819"/>
        <v>0</v>
      </c>
      <c r="C10135" s="7">
        <f t="shared" si="1820"/>
        <v>0</v>
      </c>
      <c r="D10135" s="7">
        <f t="shared" si="1821"/>
        <v>0</v>
      </c>
      <c r="E10135" s="7" t="e">
        <f>IF('Report DCM'!$H10135="In-Stream Video","Rich Media display banner",IF('Report DCM'!$I10135&gt;'Report DCM'!$J10135,"Standard",VLOOKUP(CONCATENATE(bd_adtype,"_",bd_creativetype),tabela,2,FALSE)))</f>
        <v>#N/A</v>
      </c>
      <c r="F10135" s="7">
        <f t="shared" si="1822"/>
        <v>0</v>
      </c>
      <c r="G10135" s="7">
        <f t="shared" si="1823"/>
        <v>0</v>
      </c>
      <c r="H10135" s="7">
        <f t="shared" si="1824"/>
        <v>0</v>
      </c>
      <c r="I10135" s="7">
        <f t="shared" si="1825"/>
        <v>0</v>
      </c>
      <c r="J10135" s="7">
        <f t="shared" si="1826"/>
        <v>0</v>
      </c>
      <c r="K10135" s="8" t="e">
        <f t="shared" si="1827"/>
        <v>#N/A</v>
      </c>
      <c r="L10135" s="7" t="e">
        <f t="shared" si="1828"/>
        <v>#N/A</v>
      </c>
      <c r="M10135" s="8" t="e">
        <f t="shared" si="1794"/>
        <v>#N/A</v>
      </c>
      <c r="N10135" s="8" t="e">
        <f t="shared" si="1795"/>
        <v>#N/A</v>
      </c>
    </row>
    <row r="10136" spans="1:14" ht="15.75" customHeight="1" x14ac:dyDescent="0.35">
      <c r="A10136" s="7">
        <f t="shared" si="1818"/>
        <v>0</v>
      </c>
      <c r="B10136" s="7">
        <f t="shared" si="1819"/>
        <v>0</v>
      </c>
      <c r="C10136" s="7">
        <f t="shared" si="1820"/>
        <v>0</v>
      </c>
      <c r="D10136" s="7">
        <f t="shared" si="1821"/>
        <v>0</v>
      </c>
      <c r="E10136" s="7" t="e">
        <f>IF('Report DCM'!$H10136="In-Stream Video","Rich Media display banner",IF('Report DCM'!$I10136&gt;'Report DCM'!$J10136,"Standard",VLOOKUP(CONCATENATE(bd_adtype,"_",bd_creativetype),tabela,2,FALSE)))</f>
        <v>#N/A</v>
      </c>
      <c r="F10136" s="7">
        <f t="shared" si="1822"/>
        <v>0</v>
      </c>
      <c r="G10136" s="7">
        <f t="shared" si="1823"/>
        <v>0</v>
      </c>
      <c r="H10136" s="7">
        <f t="shared" si="1824"/>
        <v>0</v>
      </c>
      <c r="I10136" s="7">
        <f t="shared" si="1825"/>
        <v>0</v>
      </c>
      <c r="J10136" s="7">
        <f t="shared" si="1826"/>
        <v>0</v>
      </c>
      <c r="K10136" s="8" t="e">
        <f t="shared" si="1827"/>
        <v>#N/A</v>
      </c>
      <c r="L10136" s="7" t="e">
        <f t="shared" si="1828"/>
        <v>#N/A</v>
      </c>
      <c r="M10136" s="8" t="e">
        <f t="shared" si="1794"/>
        <v>#N/A</v>
      </c>
      <c r="N10136" s="8" t="e">
        <f t="shared" si="1795"/>
        <v>#N/A</v>
      </c>
    </row>
    <row r="10137" spans="1:14" ht="15.75" customHeight="1" x14ac:dyDescent="0.35">
      <c r="A10137" s="7">
        <f t="shared" si="1818"/>
        <v>0</v>
      </c>
      <c r="B10137" s="7">
        <f t="shared" si="1819"/>
        <v>0</v>
      </c>
      <c r="C10137" s="7">
        <f t="shared" si="1820"/>
        <v>0</v>
      </c>
      <c r="D10137" s="7">
        <f t="shared" si="1821"/>
        <v>0</v>
      </c>
      <c r="E10137" s="7" t="e">
        <f>IF('Report DCM'!$H10137="In-Stream Video","Rich Media display banner",IF('Report DCM'!$I10137&gt;'Report DCM'!$J10137,"Standard",VLOOKUP(CONCATENATE(bd_adtype,"_",bd_creativetype),tabela,2,FALSE)))</f>
        <v>#N/A</v>
      </c>
      <c r="F10137" s="7">
        <f t="shared" si="1822"/>
        <v>0</v>
      </c>
      <c r="G10137" s="7">
        <f t="shared" si="1823"/>
        <v>0</v>
      </c>
      <c r="H10137" s="7">
        <f t="shared" si="1824"/>
        <v>0</v>
      </c>
      <c r="I10137" s="7">
        <f t="shared" si="1825"/>
        <v>0</v>
      </c>
      <c r="J10137" s="7">
        <f t="shared" si="1826"/>
        <v>0</v>
      </c>
      <c r="K10137" s="8" t="e">
        <f t="shared" si="1827"/>
        <v>#N/A</v>
      </c>
      <c r="L10137" s="7" t="e">
        <f t="shared" si="1828"/>
        <v>#N/A</v>
      </c>
      <c r="M10137" s="8" t="e">
        <f t="shared" si="1794"/>
        <v>#N/A</v>
      </c>
      <c r="N10137" s="8" t="e">
        <f t="shared" si="1795"/>
        <v>#N/A</v>
      </c>
    </row>
    <row r="10138" spans="1:14" ht="15.75" customHeight="1" x14ac:dyDescent="0.35">
      <c r="A10138" s="7">
        <f t="shared" si="1818"/>
        <v>0</v>
      </c>
      <c r="B10138" s="7">
        <f t="shared" si="1819"/>
        <v>0</v>
      </c>
      <c r="C10138" s="7">
        <f t="shared" si="1820"/>
        <v>0</v>
      </c>
      <c r="D10138" s="7">
        <f t="shared" si="1821"/>
        <v>0</v>
      </c>
      <c r="E10138" s="7" t="e">
        <f>IF('Report DCM'!$H10138="In-Stream Video","Rich Media display banner",IF('Report DCM'!$I10138&gt;'Report DCM'!$J10138,"Standard",VLOOKUP(CONCATENATE(bd_adtype,"_",bd_creativetype),tabela,2,FALSE)))</f>
        <v>#N/A</v>
      </c>
      <c r="F10138" s="7">
        <f t="shared" si="1822"/>
        <v>0</v>
      </c>
      <c r="G10138" s="7">
        <f t="shared" si="1823"/>
        <v>0</v>
      </c>
      <c r="H10138" s="7">
        <f t="shared" si="1824"/>
        <v>0</v>
      </c>
      <c r="I10138" s="7">
        <f t="shared" si="1825"/>
        <v>0</v>
      </c>
      <c r="J10138" s="7">
        <f t="shared" si="1826"/>
        <v>0</v>
      </c>
      <c r="K10138" s="8" t="e">
        <f t="shared" si="1827"/>
        <v>#N/A</v>
      </c>
      <c r="L10138" s="7" t="e">
        <f t="shared" si="1828"/>
        <v>#N/A</v>
      </c>
      <c r="M10138" s="8" t="e">
        <f t="shared" si="1794"/>
        <v>#N/A</v>
      </c>
      <c r="N10138" s="8" t="e">
        <f t="shared" si="1795"/>
        <v>#N/A</v>
      </c>
    </row>
    <row r="10139" spans="1:14" ht="15.75" customHeight="1" x14ac:dyDescent="0.35">
      <c r="A10139" s="7">
        <f t="shared" si="1818"/>
        <v>0</v>
      </c>
      <c r="B10139" s="7">
        <f t="shared" si="1819"/>
        <v>0</v>
      </c>
      <c r="C10139" s="7">
        <f t="shared" si="1820"/>
        <v>0</v>
      </c>
      <c r="D10139" s="7">
        <f t="shared" si="1821"/>
        <v>0</v>
      </c>
      <c r="E10139" s="7" t="e">
        <f>IF('Report DCM'!$H10139="In-Stream Video","Rich Media display banner",IF('Report DCM'!$I10139&gt;'Report DCM'!$J10139,"Standard",VLOOKUP(CONCATENATE(bd_adtype,"_",bd_creativetype),tabela,2,FALSE)))</f>
        <v>#N/A</v>
      </c>
      <c r="F10139" s="7">
        <f t="shared" si="1822"/>
        <v>0</v>
      </c>
      <c r="G10139" s="7">
        <f t="shared" si="1823"/>
        <v>0</v>
      </c>
      <c r="H10139" s="7">
        <f t="shared" si="1824"/>
        <v>0</v>
      </c>
      <c r="I10139" s="7">
        <f t="shared" si="1825"/>
        <v>0</v>
      </c>
      <c r="J10139" s="7">
        <f t="shared" si="1826"/>
        <v>0</v>
      </c>
      <c r="K10139" s="8" t="e">
        <f t="shared" si="1827"/>
        <v>#N/A</v>
      </c>
      <c r="L10139" s="7" t="e">
        <f t="shared" si="1828"/>
        <v>#N/A</v>
      </c>
      <c r="M10139" s="8" t="e">
        <f t="shared" si="1794"/>
        <v>#N/A</v>
      </c>
      <c r="N10139" s="8" t="e">
        <f t="shared" si="1795"/>
        <v>#N/A</v>
      </c>
    </row>
    <row r="10140" spans="1:14" ht="15.75" customHeight="1" x14ac:dyDescent="0.35">
      <c r="A10140" s="7">
        <f t="shared" si="1818"/>
        <v>0</v>
      </c>
      <c r="B10140" s="7">
        <f t="shared" si="1819"/>
        <v>0</v>
      </c>
      <c r="C10140" s="7">
        <f t="shared" si="1820"/>
        <v>0</v>
      </c>
      <c r="D10140" s="7">
        <f t="shared" si="1821"/>
        <v>0</v>
      </c>
      <c r="E10140" s="7" t="e">
        <f>IF('Report DCM'!$H10140="In-Stream Video","Rich Media display banner",IF('Report DCM'!$I10140&gt;'Report DCM'!$J10140,"Standard",VLOOKUP(CONCATENATE(bd_adtype,"_",bd_creativetype),tabela,2,FALSE)))</f>
        <v>#N/A</v>
      </c>
      <c r="F10140" s="7">
        <f t="shared" si="1822"/>
        <v>0</v>
      </c>
      <c r="G10140" s="7">
        <f t="shared" si="1823"/>
        <v>0</v>
      </c>
      <c r="H10140" s="7">
        <f t="shared" si="1824"/>
        <v>0</v>
      </c>
      <c r="I10140" s="7">
        <f t="shared" si="1825"/>
        <v>0</v>
      </c>
      <c r="J10140" s="7">
        <f t="shared" si="1826"/>
        <v>0</v>
      </c>
      <c r="K10140" s="8" t="e">
        <f t="shared" si="1827"/>
        <v>#N/A</v>
      </c>
      <c r="L10140" s="7" t="e">
        <f t="shared" si="1828"/>
        <v>#N/A</v>
      </c>
      <c r="M10140" s="8" t="e">
        <f t="shared" si="1794"/>
        <v>#N/A</v>
      </c>
      <c r="N10140" s="8" t="e">
        <f t="shared" si="1795"/>
        <v>#N/A</v>
      </c>
    </row>
    <row r="10141" spans="1:14" ht="15.75" customHeight="1" x14ac:dyDescent="0.35">
      <c r="A10141" s="7">
        <f t="shared" si="1818"/>
        <v>0</v>
      </c>
      <c r="B10141" s="7">
        <f t="shared" si="1819"/>
        <v>0</v>
      </c>
      <c r="C10141" s="7">
        <f t="shared" si="1820"/>
        <v>0</v>
      </c>
      <c r="D10141" s="7">
        <f t="shared" si="1821"/>
        <v>0</v>
      </c>
      <c r="E10141" s="7" t="e">
        <f>IF('Report DCM'!$H10141="In-Stream Video","Rich Media display banner",IF('Report DCM'!$I10141&gt;'Report DCM'!$J10141,"Standard",VLOOKUP(CONCATENATE(bd_adtype,"_",bd_creativetype),tabela,2,FALSE)))</f>
        <v>#N/A</v>
      </c>
      <c r="F10141" s="7">
        <f t="shared" si="1822"/>
        <v>0</v>
      </c>
      <c r="G10141" s="7">
        <f t="shared" si="1823"/>
        <v>0</v>
      </c>
      <c r="H10141" s="7">
        <f t="shared" si="1824"/>
        <v>0</v>
      </c>
      <c r="I10141" s="7">
        <f t="shared" si="1825"/>
        <v>0</v>
      </c>
      <c r="J10141" s="7">
        <f t="shared" si="1826"/>
        <v>0</v>
      </c>
      <c r="K10141" s="8" t="e">
        <f t="shared" si="1827"/>
        <v>#N/A</v>
      </c>
      <c r="L10141" s="7" t="e">
        <f t="shared" si="1828"/>
        <v>#N/A</v>
      </c>
      <c r="M10141" s="8" t="e">
        <f t="shared" si="1794"/>
        <v>#N/A</v>
      </c>
      <c r="N10141" s="8" t="e">
        <f t="shared" si="1795"/>
        <v>#N/A</v>
      </c>
    </row>
    <row r="10142" spans="1:14" ht="15.75" customHeight="1" x14ac:dyDescent="0.35">
      <c r="A10142" s="7">
        <f t="shared" si="1818"/>
        <v>0</v>
      </c>
      <c r="B10142" s="7">
        <f t="shared" si="1819"/>
        <v>0</v>
      </c>
      <c r="C10142" s="7">
        <f t="shared" si="1820"/>
        <v>0</v>
      </c>
      <c r="D10142" s="7">
        <f t="shared" si="1821"/>
        <v>0</v>
      </c>
      <c r="E10142" s="7" t="e">
        <f>IF('Report DCM'!$H10142="In-Stream Video","Rich Media display banner",IF('Report DCM'!$I10142&gt;'Report DCM'!$J10142,"Standard",VLOOKUP(CONCATENATE(bd_adtype,"_",bd_creativetype),tabela,2,FALSE)))</f>
        <v>#N/A</v>
      </c>
      <c r="F10142" s="7">
        <f t="shared" si="1822"/>
        <v>0</v>
      </c>
      <c r="G10142" s="7">
        <f t="shared" si="1823"/>
        <v>0</v>
      </c>
      <c r="H10142" s="7">
        <f t="shared" si="1824"/>
        <v>0</v>
      </c>
      <c r="I10142" s="7">
        <f t="shared" si="1825"/>
        <v>0</v>
      </c>
      <c r="J10142" s="7">
        <f t="shared" si="1826"/>
        <v>0</v>
      </c>
      <c r="K10142" s="8" t="e">
        <f t="shared" si="1827"/>
        <v>#N/A</v>
      </c>
      <c r="L10142" s="7" t="e">
        <f t="shared" si="1828"/>
        <v>#N/A</v>
      </c>
      <c r="M10142" s="8" t="e">
        <f t="shared" si="1794"/>
        <v>#N/A</v>
      </c>
      <c r="N10142" s="8" t="e">
        <f t="shared" si="1795"/>
        <v>#N/A</v>
      </c>
    </row>
    <row r="10143" spans="1:14" ht="15.75" customHeight="1" x14ac:dyDescent="0.35">
      <c r="A10143" s="7">
        <f t="shared" si="1818"/>
        <v>0</v>
      </c>
      <c r="B10143" s="7">
        <f t="shared" si="1819"/>
        <v>0</v>
      </c>
      <c r="C10143" s="7">
        <f t="shared" si="1820"/>
        <v>0</v>
      </c>
      <c r="D10143" s="7">
        <f t="shared" si="1821"/>
        <v>0</v>
      </c>
      <c r="E10143" s="7" t="e">
        <f>IF('Report DCM'!$H10143="In-Stream Video","Rich Media display banner",IF('Report DCM'!$I10143&gt;'Report DCM'!$J10143,"Standard",VLOOKUP(CONCATENATE(bd_adtype,"_",bd_creativetype),tabela,2,FALSE)))</f>
        <v>#N/A</v>
      </c>
      <c r="F10143" s="7">
        <f t="shared" si="1822"/>
        <v>0</v>
      </c>
      <c r="G10143" s="7">
        <f t="shared" si="1823"/>
        <v>0</v>
      </c>
      <c r="H10143" s="7">
        <f t="shared" si="1824"/>
        <v>0</v>
      </c>
      <c r="I10143" s="7">
        <f t="shared" si="1825"/>
        <v>0</v>
      </c>
      <c r="J10143" s="7">
        <f t="shared" si="1826"/>
        <v>0</v>
      </c>
      <c r="K10143" s="8" t="e">
        <f t="shared" si="1827"/>
        <v>#N/A</v>
      </c>
      <c r="L10143" s="7" t="e">
        <f t="shared" si="1828"/>
        <v>#N/A</v>
      </c>
      <c r="M10143" s="8" t="e">
        <f t="shared" si="1794"/>
        <v>#N/A</v>
      </c>
      <c r="N10143" s="8" t="e">
        <f t="shared" si="1795"/>
        <v>#N/A</v>
      </c>
    </row>
    <row r="10144" spans="1:14" ht="15.75" customHeight="1" x14ac:dyDescent="0.35">
      <c r="A10144" s="7">
        <f t="shared" si="1818"/>
        <v>0</v>
      </c>
      <c r="B10144" s="7">
        <f t="shared" si="1819"/>
        <v>0</v>
      </c>
      <c r="C10144" s="7">
        <f t="shared" si="1820"/>
        <v>0</v>
      </c>
      <c r="D10144" s="7">
        <f t="shared" si="1821"/>
        <v>0</v>
      </c>
      <c r="E10144" s="7" t="e">
        <f>IF('Report DCM'!$H10144="In-Stream Video","Rich Media display banner",IF('Report DCM'!$I10144&gt;'Report DCM'!$J10144,"Standard",VLOOKUP(CONCATENATE(bd_adtype,"_",bd_creativetype),tabela,2,FALSE)))</f>
        <v>#N/A</v>
      </c>
      <c r="F10144" s="7">
        <f t="shared" si="1822"/>
        <v>0</v>
      </c>
      <c r="G10144" s="7">
        <f t="shared" si="1823"/>
        <v>0</v>
      </c>
      <c r="H10144" s="7">
        <f t="shared" si="1824"/>
        <v>0</v>
      </c>
      <c r="I10144" s="7">
        <f t="shared" si="1825"/>
        <v>0</v>
      </c>
      <c r="J10144" s="7">
        <f t="shared" si="1826"/>
        <v>0</v>
      </c>
      <c r="K10144" s="8" t="e">
        <f t="shared" si="1827"/>
        <v>#N/A</v>
      </c>
      <c r="L10144" s="7" t="e">
        <f t="shared" si="1828"/>
        <v>#N/A</v>
      </c>
      <c r="M10144" s="8" t="e">
        <f t="shared" si="1794"/>
        <v>#N/A</v>
      </c>
      <c r="N10144" s="8" t="e">
        <f t="shared" si="1795"/>
        <v>#N/A</v>
      </c>
    </row>
    <row r="10145" spans="1:14" ht="15.75" customHeight="1" x14ac:dyDescent="0.35">
      <c r="A10145" s="7">
        <f t="shared" si="1818"/>
        <v>0</v>
      </c>
      <c r="B10145" s="7">
        <f t="shared" si="1819"/>
        <v>0</v>
      </c>
      <c r="C10145" s="7">
        <f t="shared" si="1820"/>
        <v>0</v>
      </c>
      <c r="D10145" s="7">
        <f t="shared" si="1821"/>
        <v>0</v>
      </c>
      <c r="E10145" s="7" t="e">
        <f>IF('Report DCM'!$H10145="In-Stream Video","Rich Media display banner",IF('Report DCM'!$I10145&gt;'Report DCM'!$J10145,"Standard",VLOOKUP(CONCATENATE(bd_adtype,"_",bd_creativetype),tabela,2,FALSE)))</f>
        <v>#N/A</v>
      </c>
      <c r="F10145" s="7">
        <f t="shared" si="1822"/>
        <v>0</v>
      </c>
      <c r="G10145" s="7">
        <f t="shared" si="1823"/>
        <v>0</v>
      </c>
      <c r="H10145" s="7">
        <f t="shared" si="1824"/>
        <v>0</v>
      </c>
      <c r="I10145" s="7">
        <f t="shared" si="1825"/>
        <v>0</v>
      </c>
      <c r="J10145" s="7">
        <f t="shared" si="1826"/>
        <v>0</v>
      </c>
      <c r="K10145" s="8" t="e">
        <f t="shared" si="1827"/>
        <v>#N/A</v>
      </c>
      <c r="L10145" s="7" t="e">
        <f t="shared" si="1828"/>
        <v>#N/A</v>
      </c>
      <c r="M10145" s="8" t="e">
        <f t="shared" si="1794"/>
        <v>#N/A</v>
      </c>
      <c r="N10145" s="8" t="e">
        <f t="shared" si="1795"/>
        <v>#N/A</v>
      </c>
    </row>
    <row r="10146" spans="1:14" ht="15.75" customHeight="1" x14ac:dyDescent="0.35">
      <c r="A10146" s="7">
        <f t="shared" si="1818"/>
        <v>0</v>
      </c>
      <c r="B10146" s="7">
        <f t="shared" si="1819"/>
        <v>0</v>
      </c>
      <c r="C10146" s="7">
        <f t="shared" si="1820"/>
        <v>0</v>
      </c>
      <c r="D10146" s="7">
        <f t="shared" si="1821"/>
        <v>0</v>
      </c>
      <c r="E10146" s="7" t="e">
        <f>IF('Report DCM'!$H10146="In-Stream Video","Rich Media display banner",IF('Report DCM'!$I10146&gt;'Report DCM'!$J10146,"Standard",VLOOKUP(CONCATENATE(bd_adtype,"_",bd_creativetype),tabela,2,FALSE)))</f>
        <v>#N/A</v>
      </c>
      <c r="F10146" s="7">
        <f t="shared" si="1822"/>
        <v>0</v>
      </c>
      <c r="G10146" s="7">
        <f t="shared" si="1823"/>
        <v>0</v>
      </c>
      <c r="H10146" s="7">
        <f t="shared" si="1824"/>
        <v>0</v>
      </c>
      <c r="I10146" s="7">
        <f t="shared" si="1825"/>
        <v>0</v>
      </c>
      <c r="J10146" s="7">
        <f t="shared" si="1826"/>
        <v>0</v>
      </c>
      <c r="K10146" s="8" t="e">
        <f t="shared" si="1827"/>
        <v>#N/A</v>
      </c>
      <c r="L10146" s="7" t="e">
        <f t="shared" si="1828"/>
        <v>#N/A</v>
      </c>
      <c r="M10146" s="8" t="e">
        <f t="shared" si="1794"/>
        <v>#N/A</v>
      </c>
      <c r="N10146" s="8" t="e">
        <f t="shared" si="1795"/>
        <v>#N/A</v>
      </c>
    </row>
    <row r="10147" spans="1:14" ht="15.75" customHeight="1" x14ac:dyDescent="0.35">
      <c r="A10147" s="7">
        <f t="shared" si="1818"/>
        <v>0</v>
      </c>
      <c r="B10147" s="7">
        <f t="shared" si="1819"/>
        <v>0</v>
      </c>
      <c r="C10147" s="7">
        <f t="shared" si="1820"/>
        <v>0</v>
      </c>
      <c r="D10147" s="7">
        <f t="shared" si="1821"/>
        <v>0</v>
      </c>
      <c r="E10147" s="7" t="e">
        <f>IF('Report DCM'!$H10147="In-Stream Video","Rich Media display banner",IF('Report DCM'!$I10147&gt;'Report DCM'!$J10147,"Standard",VLOOKUP(CONCATENATE(bd_adtype,"_",bd_creativetype),tabela,2,FALSE)))</f>
        <v>#N/A</v>
      </c>
      <c r="F10147" s="7">
        <f t="shared" si="1822"/>
        <v>0</v>
      </c>
      <c r="G10147" s="7">
        <f t="shared" si="1823"/>
        <v>0</v>
      </c>
      <c r="H10147" s="7">
        <f t="shared" si="1824"/>
        <v>0</v>
      </c>
      <c r="I10147" s="7">
        <f t="shared" si="1825"/>
        <v>0</v>
      </c>
      <c r="J10147" s="7">
        <f t="shared" si="1826"/>
        <v>0</v>
      </c>
      <c r="K10147" s="8" t="e">
        <f t="shared" si="1827"/>
        <v>#N/A</v>
      </c>
      <c r="L10147" s="7" t="e">
        <f t="shared" si="1828"/>
        <v>#N/A</v>
      </c>
      <c r="M10147" s="8" t="e">
        <f t="shared" si="1794"/>
        <v>#N/A</v>
      </c>
      <c r="N10147" s="8" t="e">
        <f t="shared" si="1795"/>
        <v>#N/A</v>
      </c>
    </row>
    <row r="10148" spans="1:14" ht="15.75" customHeight="1" x14ac:dyDescent="0.35">
      <c r="A10148" s="7">
        <f t="shared" si="1818"/>
        <v>0</v>
      </c>
      <c r="B10148" s="7">
        <f t="shared" si="1819"/>
        <v>0</v>
      </c>
      <c r="C10148" s="7">
        <f t="shared" si="1820"/>
        <v>0</v>
      </c>
      <c r="D10148" s="7">
        <f t="shared" si="1821"/>
        <v>0</v>
      </c>
      <c r="E10148" s="7" t="e">
        <f>IF('Report DCM'!$H10148="In-Stream Video","Rich Media display banner",IF('Report DCM'!$I10148&gt;'Report DCM'!$J10148,"Standard",VLOOKUP(CONCATENATE(bd_adtype,"_",bd_creativetype),tabela,2,FALSE)))</f>
        <v>#N/A</v>
      </c>
      <c r="F10148" s="7">
        <f t="shared" si="1822"/>
        <v>0</v>
      </c>
      <c r="G10148" s="7">
        <f t="shared" si="1823"/>
        <v>0</v>
      </c>
      <c r="H10148" s="7">
        <f t="shared" si="1824"/>
        <v>0</v>
      </c>
      <c r="I10148" s="7">
        <f t="shared" si="1825"/>
        <v>0</v>
      </c>
      <c r="J10148" s="7">
        <f t="shared" si="1826"/>
        <v>0</v>
      </c>
      <c r="K10148" s="8" t="e">
        <f t="shared" si="1827"/>
        <v>#N/A</v>
      </c>
      <c r="L10148" s="7" t="e">
        <f t="shared" si="1828"/>
        <v>#N/A</v>
      </c>
      <c r="M10148" s="8" t="e">
        <f t="shared" si="1794"/>
        <v>#N/A</v>
      </c>
      <c r="N10148" s="8" t="e">
        <f t="shared" si="1795"/>
        <v>#N/A</v>
      </c>
    </row>
    <row r="10149" spans="1:14" ht="15.75" customHeight="1" x14ac:dyDescent="0.35">
      <c r="A10149" s="7">
        <f t="shared" si="1818"/>
        <v>0</v>
      </c>
      <c r="B10149" s="7">
        <f t="shared" si="1819"/>
        <v>0</v>
      </c>
      <c r="C10149" s="7">
        <f t="shared" si="1820"/>
        <v>0</v>
      </c>
      <c r="D10149" s="7">
        <f t="shared" si="1821"/>
        <v>0</v>
      </c>
      <c r="E10149" s="7" t="e">
        <f>IF('Report DCM'!$H10149="In-Stream Video","Rich Media display banner",IF('Report DCM'!$I10149&gt;'Report DCM'!$J10149,"Standard",VLOOKUP(CONCATENATE(bd_adtype,"_",bd_creativetype),tabela,2,FALSE)))</f>
        <v>#N/A</v>
      </c>
      <c r="F10149" s="7">
        <f t="shared" si="1822"/>
        <v>0</v>
      </c>
      <c r="G10149" s="7">
        <f t="shared" si="1823"/>
        <v>0</v>
      </c>
      <c r="H10149" s="7">
        <f t="shared" si="1824"/>
        <v>0</v>
      </c>
      <c r="I10149" s="7">
        <f t="shared" si="1825"/>
        <v>0</v>
      </c>
      <c r="J10149" s="7">
        <f t="shared" si="1826"/>
        <v>0</v>
      </c>
      <c r="K10149" s="8" t="e">
        <f t="shared" si="1827"/>
        <v>#N/A</v>
      </c>
      <c r="L10149" s="7" t="e">
        <f t="shared" si="1828"/>
        <v>#N/A</v>
      </c>
      <c r="M10149" s="8" t="e">
        <f t="shared" si="1794"/>
        <v>#N/A</v>
      </c>
      <c r="N10149" s="8" t="e">
        <f t="shared" si="1795"/>
        <v>#N/A</v>
      </c>
    </row>
    <row r="10150" spans="1:14" ht="15.75" customHeight="1" x14ac:dyDescent="0.35">
      <c r="A10150" s="7">
        <f t="shared" si="1818"/>
        <v>0</v>
      </c>
      <c r="B10150" s="7">
        <f t="shared" si="1819"/>
        <v>0</v>
      </c>
      <c r="C10150" s="7">
        <f t="shared" si="1820"/>
        <v>0</v>
      </c>
      <c r="D10150" s="7">
        <f t="shared" si="1821"/>
        <v>0</v>
      </c>
      <c r="E10150" s="7" t="e">
        <f>IF('Report DCM'!$H10150="In-Stream Video","Rich Media display banner",IF('Report DCM'!$I10150&gt;'Report DCM'!$J10150,"Standard",VLOOKUP(CONCATENATE(bd_adtype,"_",bd_creativetype),tabela,2,FALSE)))</f>
        <v>#N/A</v>
      </c>
      <c r="F10150" s="7">
        <f t="shared" si="1822"/>
        <v>0</v>
      </c>
      <c r="G10150" s="7">
        <f t="shared" si="1823"/>
        <v>0</v>
      </c>
      <c r="H10150" s="7">
        <f t="shared" si="1824"/>
        <v>0</v>
      </c>
      <c r="I10150" s="7">
        <f t="shared" si="1825"/>
        <v>0</v>
      </c>
      <c r="J10150" s="7">
        <f t="shared" si="1826"/>
        <v>0</v>
      </c>
      <c r="K10150" s="8" t="e">
        <f t="shared" si="1827"/>
        <v>#N/A</v>
      </c>
      <c r="L10150" s="7" t="e">
        <f t="shared" si="1828"/>
        <v>#N/A</v>
      </c>
      <c r="M10150" s="8" t="e">
        <f t="shared" si="1794"/>
        <v>#N/A</v>
      </c>
      <c r="N10150" s="8" t="e">
        <f t="shared" si="1795"/>
        <v>#N/A</v>
      </c>
    </row>
    <row r="10151" spans="1:14" ht="15.75" customHeight="1" x14ac:dyDescent="0.35">
      <c r="A10151" s="7">
        <f t="shared" si="1818"/>
        <v>0</v>
      </c>
      <c r="B10151" s="7">
        <f t="shared" si="1819"/>
        <v>0</v>
      </c>
      <c r="C10151" s="7">
        <f t="shared" si="1820"/>
        <v>0</v>
      </c>
      <c r="D10151" s="7">
        <f t="shared" si="1821"/>
        <v>0</v>
      </c>
      <c r="E10151" s="7" t="e">
        <f>IF('Report DCM'!$H10151="In-Stream Video","Rich Media display banner",IF('Report DCM'!$I10151&gt;'Report DCM'!$J10151,"Standard",VLOOKUP(CONCATENATE(bd_adtype,"_",bd_creativetype),tabela,2,FALSE)))</f>
        <v>#N/A</v>
      </c>
      <c r="F10151" s="7">
        <f t="shared" si="1822"/>
        <v>0</v>
      </c>
      <c r="G10151" s="7">
        <f t="shared" si="1823"/>
        <v>0</v>
      </c>
      <c r="H10151" s="7">
        <f t="shared" si="1824"/>
        <v>0</v>
      </c>
      <c r="I10151" s="7">
        <f t="shared" si="1825"/>
        <v>0</v>
      </c>
      <c r="J10151" s="7">
        <f t="shared" si="1826"/>
        <v>0</v>
      </c>
      <c r="K10151" s="8" t="e">
        <f t="shared" si="1827"/>
        <v>#N/A</v>
      </c>
      <c r="L10151" s="7" t="e">
        <f t="shared" si="1828"/>
        <v>#N/A</v>
      </c>
      <c r="M10151" s="8" t="e">
        <f t="shared" si="1794"/>
        <v>#N/A</v>
      </c>
      <c r="N10151" s="8" t="e">
        <f t="shared" si="1795"/>
        <v>#N/A</v>
      </c>
    </row>
    <row r="10152" spans="1:14" ht="15.75" customHeight="1" x14ac:dyDescent="0.35">
      <c r="A10152" s="7">
        <f t="shared" si="1818"/>
        <v>0</v>
      </c>
      <c r="B10152" s="7">
        <f t="shared" si="1819"/>
        <v>0</v>
      </c>
      <c r="C10152" s="7">
        <f t="shared" si="1820"/>
        <v>0</v>
      </c>
      <c r="D10152" s="7">
        <f t="shared" si="1821"/>
        <v>0</v>
      </c>
      <c r="E10152" s="7" t="e">
        <f>IF('Report DCM'!$H10152="In-Stream Video","Rich Media display banner",IF('Report DCM'!$I10152&gt;'Report DCM'!$J10152,"Standard",VLOOKUP(CONCATENATE(bd_adtype,"_",bd_creativetype),tabela,2,FALSE)))</f>
        <v>#N/A</v>
      </c>
      <c r="F10152" s="7">
        <f t="shared" si="1822"/>
        <v>0</v>
      </c>
      <c r="G10152" s="7">
        <f t="shared" si="1823"/>
        <v>0</v>
      </c>
      <c r="H10152" s="7">
        <f t="shared" si="1824"/>
        <v>0</v>
      </c>
      <c r="I10152" s="7">
        <f t="shared" si="1825"/>
        <v>0</v>
      </c>
      <c r="J10152" s="7">
        <f t="shared" si="1826"/>
        <v>0</v>
      </c>
      <c r="K10152" s="8" t="e">
        <f t="shared" si="1827"/>
        <v>#N/A</v>
      </c>
      <c r="L10152" s="7" t="e">
        <f t="shared" si="1828"/>
        <v>#N/A</v>
      </c>
      <c r="M10152" s="8" t="e">
        <f t="shared" si="1794"/>
        <v>#N/A</v>
      </c>
      <c r="N10152" s="8" t="e">
        <f t="shared" si="1795"/>
        <v>#N/A</v>
      </c>
    </row>
    <row r="10153" spans="1:14" ht="15.75" customHeight="1" x14ac:dyDescent="0.35">
      <c r="A10153" s="7">
        <f t="shared" si="1818"/>
        <v>0</v>
      </c>
      <c r="B10153" s="7">
        <f t="shared" si="1819"/>
        <v>0</v>
      </c>
      <c r="C10153" s="7">
        <f t="shared" si="1820"/>
        <v>0</v>
      </c>
      <c r="D10153" s="7">
        <f t="shared" si="1821"/>
        <v>0</v>
      </c>
      <c r="E10153" s="7" t="e">
        <f>IF('Report DCM'!$H10153="In-Stream Video","Rich Media display banner",IF('Report DCM'!$I10153&gt;'Report DCM'!$J10153,"Standard",VLOOKUP(CONCATENATE(bd_adtype,"_",bd_creativetype),tabela,2,FALSE)))</f>
        <v>#N/A</v>
      </c>
      <c r="F10153" s="7">
        <f t="shared" si="1822"/>
        <v>0</v>
      </c>
      <c r="G10153" s="7">
        <f t="shared" si="1823"/>
        <v>0</v>
      </c>
      <c r="H10153" s="7">
        <f t="shared" si="1824"/>
        <v>0</v>
      </c>
      <c r="I10153" s="7">
        <f t="shared" si="1825"/>
        <v>0</v>
      </c>
      <c r="J10153" s="7">
        <f t="shared" si="1826"/>
        <v>0</v>
      </c>
      <c r="K10153" s="8" t="e">
        <f t="shared" si="1827"/>
        <v>#N/A</v>
      </c>
      <c r="L10153" s="7" t="e">
        <f t="shared" si="1828"/>
        <v>#N/A</v>
      </c>
      <c r="M10153" s="8" t="e">
        <f t="shared" si="1794"/>
        <v>#N/A</v>
      </c>
      <c r="N10153" s="8" t="e">
        <f t="shared" si="1795"/>
        <v>#N/A</v>
      </c>
    </row>
    <row r="10154" spans="1:14" ht="15.75" customHeight="1" x14ac:dyDescent="0.35">
      <c r="A10154" s="7">
        <f t="shared" si="1818"/>
        <v>0</v>
      </c>
      <c r="B10154" s="7">
        <f t="shared" si="1819"/>
        <v>0</v>
      </c>
      <c r="C10154" s="7">
        <f t="shared" si="1820"/>
        <v>0</v>
      </c>
      <c r="D10154" s="7">
        <f t="shared" si="1821"/>
        <v>0</v>
      </c>
      <c r="E10154" s="7" t="e">
        <f>IF('Report DCM'!$H10154="In-Stream Video","Rich Media display banner",IF('Report DCM'!$I10154&gt;'Report DCM'!$J10154,"Standard",VLOOKUP(CONCATENATE(bd_adtype,"_",bd_creativetype),tabela,2,FALSE)))</f>
        <v>#N/A</v>
      </c>
      <c r="F10154" s="7">
        <f t="shared" si="1822"/>
        <v>0</v>
      </c>
      <c r="G10154" s="7">
        <f t="shared" si="1823"/>
        <v>0</v>
      </c>
      <c r="H10154" s="7">
        <f t="shared" si="1824"/>
        <v>0</v>
      </c>
      <c r="I10154" s="7">
        <f t="shared" si="1825"/>
        <v>0</v>
      </c>
      <c r="J10154" s="7">
        <f t="shared" si="1826"/>
        <v>0</v>
      </c>
      <c r="K10154" s="8" t="e">
        <f t="shared" si="1827"/>
        <v>#N/A</v>
      </c>
      <c r="L10154" s="7" t="e">
        <f t="shared" si="1828"/>
        <v>#N/A</v>
      </c>
      <c r="M10154" s="8" t="e">
        <f t="shared" si="1794"/>
        <v>#N/A</v>
      </c>
      <c r="N10154" s="8" t="e">
        <f t="shared" si="1795"/>
        <v>#N/A</v>
      </c>
    </row>
    <row r="10155" spans="1:14" ht="15.75" customHeight="1" x14ac:dyDescent="0.35">
      <c r="A10155" s="7">
        <f t="shared" si="1818"/>
        <v>0</v>
      </c>
      <c r="B10155" s="7">
        <f t="shared" si="1819"/>
        <v>0</v>
      </c>
      <c r="C10155" s="7">
        <f t="shared" si="1820"/>
        <v>0</v>
      </c>
      <c r="D10155" s="7">
        <f t="shared" si="1821"/>
        <v>0</v>
      </c>
      <c r="E10155" s="7" t="e">
        <f>IF('Report DCM'!$H10155="In-Stream Video","Rich Media display banner",IF('Report DCM'!$I10155&gt;'Report DCM'!$J10155,"Standard",VLOOKUP(CONCATENATE(bd_adtype,"_",bd_creativetype),tabela,2,FALSE)))</f>
        <v>#N/A</v>
      </c>
      <c r="F10155" s="7">
        <f t="shared" si="1822"/>
        <v>0</v>
      </c>
      <c r="G10155" s="7">
        <f t="shared" si="1823"/>
        <v>0</v>
      </c>
      <c r="H10155" s="7">
        <f t="shared" si="1824"/>
        <v>0</v>
      </c>
      <c r="I10155" s="7">
        <f t="shared" si="1825"/>
        <v>0</v>
      </c>
      <c r="J10155" s="7">
        <f t="shared" si="1826"/>
        <v>0</v>
      </c>
      <c r="K10155" s="8" t="e">
        <f t="shared" si="1827"/>
        <v>#N/A</v>
      </c>
      <c r="L10155" s="7" t="e">
        <f t="shared" si="1828"/>
        <v>#N/A</v>
      </c>
      <c r="M10155" s="8" t="e">
        <f t="shared" si="1794"/>
        <v>#N/A</v>
      </c>
      <c r="N10155" s="8" t="e">
        <f t="shared" si="1795"/>
        <v>#N/A</v>
      </c>
    </row>
    <row r="10156" spans="1:14" ht="15.75" customHeight="1" x14ac:dyDescent="0.35">
      <c r="A10156" s="7">
        <f t="shared" si="1818"/>
        <v>0</v>
      </c>
      <c r="B10156" s="7">
        <f t="shared" si="1819"/>
        <v>0</v>
      </c>
      <c r="C10156" s="7">
        <f t="shared" si="1820"/>
        <v>0</v>
      </c>
      <c r="D10156" s="7">
        <f t="shared" si="1821"/>
        <v>0</v>
      </c>
      <c r="E10156" s="7" t="e">
        <f>IF('Report DCM'!$H10156="In-Stream Video","Rich Media display banner",IF('Report DCM'!$I10156&gt;'Report DCM'!$J10156,"Standard",VLOOKUP(CONCATENATE(bd_adtype,"_",bd_creativetype),tabela,2,FALSE)))</f>
        <v>#N/A</v>
      </c>
      <c r="F10156" s="7">
        <f t="shared" si="1822"/>
        <v>0</v>
      </c>
      <c r="G10156" s="7">
        <f t="shared" si="1823"/>
        <v>0</v>
      </c>
      <c r="H10156" s="7">
        <f t="shared" si="1824"/>
        <v>0</v>
      </c>
      <c r="I10156" s="7">
        <f t="shared" si="1825"/>
        <v>0</v>
      </c>
      <c r="J10156" s="7">
        <f t="shared" si="1826"/>
        <v>0</v>
      </c>
      <c r="K10156" s="8" t="e">
        <f t="shared" si="1827"/>
        <v>#N/A</v>
      </c>
      <c r="L10156" s="7" t="e">
        <f t="shared" si="1828"/>
        <v>#N/A</v>
      </c>
      <c r="M10156" s="8" t="e">
        <f t="shared" si="1794"/>
        <v>#N/A</v>
      </c>
      <c r="N10156" s="8" t="e">
        <f t="shared" si="1795"/>
        <v>#N/A</v>
      </c>
    </row>
    <row r="10157" spans="1:14" ht="15.75" customHeight="1" x14ac:dyDescent="0.35">
      <c r="A10157" s="7">
        <f t="shared" si="1818"/>
        <v>0</v>
      </c>
      <c r="B10157" s="7">
        <f t="shared" si="1819"/>
        <v>0</v>
      </c>
      <c r="C10157" s="7">
        <f t="shared" si="1820"/>
        <v>0</v>
      </c>
      <c r="D10157" s="7">
        <f t="shared" si="1821"/>
        <v>0</v>
      </c>
      <c r="E10157" s="7" t="e">
        <f>IF('Report DCM'!$H10157="In-Stream Video","Rich Media display banner",IF('Report DCM'!$I10157&gt;'Report DCM'!$J10157,"Standard",VLOOKUP(CONCATENATE(bd_adtype,"_",bd_creativetype),tabela,2,FALSE)))</f>
        <v>#N/A</v>
      </c>
      <c r="F10157" s="7">
        <f t="shared" si="1822"/>
        <v>0</v>
      </c>
      <c r="G10157" s="7">
        <f t="shared" si="1823"/>
        <v>0</v>
      </c>
      <c r="H10157" s="7">
        <f t="shared" si="1824"/>
        <v>0</v>
      </c>
      <c r="I10157" s="7">
        <f t="shared" si="1825"/>
        <v>0</v>
      </c>
      <c r="J10157" s="7">
        <f t="shared" si="1826"/>
        <v>0</v>
      </c>
      <c r="K10157" s="8" t="e">
        <f t="shared" si="1827"/>
        <v>#N/A</v>
      </c>
      <c r="L10157" s="7" t="e">
        <f t="shared" si="1828"/>
        <v>#N/A</v>
      </c>
      <c r="M10157" s="8" t="e">
        <f t="shared" si="1794"/>
        <v>#N/A</v>
      </c>
      <c r="N10157" s="8" t="e">
        <f t="shared" si="1795"/>
        <v>#N/A</v>
      </c>
    </row>
    <row r="10158" spans="1:14" ht="15.75" customHeight="1" x14ac:dyDescent="0.35">
      <c r="A10158" s="7">
        <f t="shared" si="1818"/>
        <v>0</v>
      </c>
      <c r="B10158" s="7">
        <f t="shared" si="1819"/>
        <v>0</v>
      </c>
      <c r="C10158" s="7">
        <f t="shared" si="1820"/>
        <v>0</v>
      </c>
      <c r="D10158" s="7">
        <f t="shared" si="1821"/>
        <v>0</v>
      </c>
      <c r="E10158" s="7" t="e">
        <f>IF('Report DCM'!$H10158="In-Stream Video","Rich Media display banner",IF('Report DCM'!$I10158&gt;'Report DCM'!$J10158,"Standard",VLOOKUP(CONCATENATE(bd_adtype,"_",bd_creativetype),tabela,2,FALSE)))</f>
        <v>#N/A</v>
      </c>
      <c r="F10158" s="7">
        <f t="shared" si="1822"/>
        <v>0</v>
      </c>
      <c r="G10158" s="7">
        <f t="shared" si="1823"/>
        <v>0</v>
      </c>
      <c r="H10158" s="7">
        <f t="shared" si="1824"/>
        <v>0</v>
      </c>
      <c r="I10158" s="7">
        <f t="shared" si="1825"/>
        <v>0</v>
      </c>
      <c r="J10158" s="7">
        <f t="shared" si="1826"/>
        <v>0</v>
      </c>
      <c r="K10158" s="8" t="e">
        <f t="shared" si="1827"/>
        <v>#N/A</v>
      </c>
      <c r="L10158" s="7" t="e">
        <f t="shared" si="1828"/>
        <v>#N/A</v>
      </c>
      <c r="M10158" s="8" t="e">
        <f t="shared" si="1794"/>
        <v>#N/A</v>
      </c>
      <c r="N10158" s="8" t="e">
        <f t="shared" si="1795"/>
        <v>#N/A</v>
      </c>
    </row>
    <row r="10159" spans="1:14" ht="15.75" customHeight="1" x14ac:dyDescent="0.35">
      <c r="A10159" s="7">
        <f t="shared" si="1818"/>
        <v>0</v>
      </c>
      <c r="B10159" s="7">
        <f t="shared" si="1819"/>
        <v>0</v>
      </c>
      <c r="C10159" s="7">
        <f t="shared" si="1820"/>
        <v>0</v>
      </c>
      <c r="D10159" s="7">
        <f t="shared" si="1821"/>
        <v>0</v>
      </c>
      <c r="E10159" s="7" t="e">
        <f>IF('Report DCM'!$H10159="In-Stream Video","Rich Media display banner",IF('Report DCM'!$I10159&gt;'Report DCM'!$J10159,"Standard",VLOOKUP(CONCATENATE(bd_adtype,"_",bd_creativetype),tabela,2,FALSE)))</f>
        <v>#N/A</v>
      </c>
      <c r="F10159" s="7">
        <f t="shared" si="1822"/>
        <v>0</v>
      </c>
      <c r="G10159" s="7">
        <f t="shared" si="1823"/>
        <v>0</v>
      </c>
      <c r="H10159" s="7">
        <f t="shared" si="1824"/>
        <v>0</v>
      </c>
      <c r="I10159" s="7">
        <f t="shared" si="1825"/>
        <v>0</v>
      </c>
      <c r="J10159" s="7">
        <f t="shared" si="1826"/>
        <v>0</v>
      </c>
      <c r="K10159" s="8" t="e">
        <f t="shared" si="1827"/>
        <v>#N/A</v>
      </c>
      <c r="L10159" s="7" t="e">
        <f t="shared" si="1828"/>
        <v>#N/A</v>
      </c>
      <c r="M10159" s="8" t="e">
        <f t="shared" si="1794"/>
        <v>#N/A</v>
      </c>
      <c r="N10159" s="8" t="e">
        <f t="shared" si="1795"/>
        <v>#N/A</v>
      </c>
    </row>
    <row r="10160" spans="1:14" ht="15.75" customHeight="1" x14ac:dyDescent="0.35">
      <c r="A10160" s="7">
        <f t="shared" si="1818"/>
        <v>0</v>
      </c>
      <c r="B10160" s="7">
        <f t="shared" si="1819"/>
        <v>0</v>
      </c>
      <c r="C10160" s="7">
        <f t="shared" si="1820"/>
        <v>0</v>
      </c>
      <c r="D10160" s="7">
        <f t="shared" si="1821"/>
        <v>0</v>
      </c>
      <c r="E10160" s="7" t="e">
        <f>IF('Report DCM'!$H10160="In-Stream Video","Rich Media display banner",IF('Report DCM'!$I10160&gt;'Report DCM'!$J10160,"Standard",VLOOKUP(CONCATENATE(bd_adtype,"_",bd_creativetype),tabela,2,FALSE)))</f>
        <v>#N/A</v>
      </c>
      <c r="F10160" s="7">
        <f t="shared" si="1822"/>
        <v>0</v>
      </c>
      <c r="G10160" s="7">
        <f t="shared" si="1823"/>
        <v>0</v>
      </c>
      <c r="H10160" s="7">
        <f t="shared" si="1824"/>
        <v>0</v>
      </c>
      <c r="I10160" s="7">
        <f t="shared" si="1825"/>
        <v>0</v>
      </c>
      <c r="J10160" s="7">
        <f t="shared" si="1826"/>
        <v>0</v>
      </c>
      <c r="K10160" s="8" t="e">
        <f t="shared" si="1827"/>
        <v>#N/A</v>
      </c>
      <c r="L10160" s="7" t="e">
        <f t="shared" si="1828"/>
        <v>#N/A</v>
      </c>
      <c r="M10160" s="8" t="e">
        <f t="shared" si="1794"/>
        <v>#N/A</v>
      </c>
      <c r="N10160" s="8" t="e">
        <f t="shared" si="1795"/>
        <v>#N/A</v>
      </c>
    </row>
    <row r="10161" spans="1:14" ht="15.75" customHeight="1" x14ac:dyDescent="0.35">
      <c r="A10161" s="7">
        <f t="shared" si="1818"/>
        <v>0</v>
      </c>
      <c r="B10161" s="7">
        <f t="shared" si="1819"/>
        <v>0</v>
      </c>
      <c r="C10161" s="7">
        <f t="shared" si="1820"/>
        <v>0</v>
      </c>
      <c r="D10161" s="7">
        <f t="shared" si="1821"/>
        <v>0</v>
      </c>
      <c r="E10161" s="7" t="e">
        <f>IF('Report DCM'!$H10161="In-Stream Video","Rich Media display banner",IF('Report DCM'!$I10161&gt;'Report DCM'!$J10161,"Standard",VLOOKUP(CONCATENATE(bd_adtype,"_",bd_creativetype),tabela,2,FALSE)))</f>
        <v>#N/A</v>
      </c>
      <c r="F10161" s="7">
        <f t="shared" si="1822"/>
        <v>0</v>
      </c>
      <c r="G10161" s="7">
        <f t="shared" si="1823"/>
        <v>0</v>
      </c>
      <c r="H10161" s="7">
        <f t="shared" si="1824"/>
        <v>0</v>
      </c>
      <c r="I10161" s="7">
        <f t="shared" si="1825"/>
        <v>0</v>
      </c>
      <c r="J10161" s="7">
        <f t="shared" si="1826"/>
        <v>0</v>
      </c>
      <c r="K10161" s="8" t="e">
        <f t="shared" si="1827"/>
        <v>#N/A</v>
      </c>
      <c r="L10161" s="7" t="e">
        <f t="shared" si="1828"/>
        <v>#N/A</v>
      </c>
      <c r="M10161" s="8" t="e">
        <f t="shared" si="1794"/>
        <v>#N/A</v>
      </c>
      <c r="N10161" s="8" t="e">
        <f t="shared" si="1795"/>
        <v>#N/A</v>
      </c>
    </row>
    <row r="10162" spans="1:14" ht="15.75" customHeight="1" x14ac:dyDescent="0.35">
      <c r="A10162" s="7">
        <f t="shared" si="1818"/>
        <v>0</v>
      </c>
      <c r="B10162" s="7">
        <f t="shared" si="1819"/>
        <v>0</v>
      </c>
      <c r="C10162" s="7">
        <f t="shared" si="1820"/>
        <v>0</v>
      </c>
      <c r="D10162" s="7">
        <f t="shared" si="1821"/>
        <v>0</v>
      </c>
      <c r="E10162" s="7" t="e">
        <f>IF('Report DCM'!$H10162="In-Stream Video","Rich Media display banner",IF('Report DCM'!$I10162&gt;'Report DCM'!$J10162,"Standard",VLOOKUP(CONCATENATE(bd_adtype,"_",bd_creativetype),tabela,2,FALSE)))</f>
        <v>#N/A</v>
      </c>
      <c r="F10162" s="7">
        <f t="shared" si="1822"/>
        <v>0</v>
      </c>
      <c r="G10162" s="7">
        <f t="shared" si="1823"/>
        <v>0</v>
      </c>
      <c r="H10162" s="7">
        <f t="shared" si="1824"/>
        <v>0</v>
      </c>
      <c r="I10162" s="7">
        <f t="shared" si="1825"/>
        <v>0</v>
      </c>
      <c r="J10162" s="7">
        <f t="shared" si="1826"/>
        <v>0</v>
      </c>
      <c r="K10162" s="8" t="e">
        <f t="shared" si="1827"/>
        <v>#N/A</v>
      </c>
      <c r="L10162" s="7" t="e">
        <f t="shared" si="1828"/>
        <v>#N/A</v>
      </c>
      <c r="M10162" s="8" t="e">
        <f t="shared" si="1794"/>
        <v>#N/A</v>
      </c>
      <c r="N10162" s="8" t="e">
        <f t="shared" si="1795"/>
        <v>#N/A</v>
      </c>
    </row>
    <row r="10163" spans="1:14" ht="15.75" customHeight="1" x14ac:dyDescent="0.35">
      <c r="A10163" s="7">
        <f t="shared" si="1818"/>
        <v>0</v>
      </c>
      <c r="B10163" s="7">
        <f t="shared" si="1819"/>
        <v>0</v>
      </c>
      <c r="C10163" s="7">
        <f t="shared" si="1820"/>
        <v>0</v>
      </c>
      <c r="D10163" s="7">
        <f t="shared" si="1821"/>
        <v>0</v>
      </c>
      <c r="E10163" s="7" t="e">
        <f>IF('Report DCM'!$H10163="In-Stream Video","Rich Media display banner",IF('Report DCM'!$I10163&gt;'Report DCM'!$J10163,"Standard",VLOOKUP(CONCATENATE(bd_adtype,"_",bd_creativetype),tabela,2,FALSE)))</f>
        <v>#N/A</v>
      </c>
      <c r="F10163" s="7">
        <f t="shared" si="1822"/>
        <v>0</v>
      </c>
      <c r="G10163" s="7">
        <f t="shared" si="1823"/>
        <v>0</v>
      </c>
      <c r="H10163" s="7">
        <f t="shared" si="1824"/>
        <v>0</v>
      </c>
      <c r="I10163" s="7">
        <f t="shared" si="1825"/>
        <v>0</v>
      </c>
      <c r="J10163" s="7">
        <f t="shared" si="1826"/>
        <v>0</v>
      </c>
      <c r="K10163" s="8" t="e">
        <f t="shared" si="1827"/>
        <v>#N/A</v>
      </c>
      <c r="L10163" s="7" t="e">
        <f t="shared" si="1828"/>
        <v>#N/A</v>
      </c>
      <c r="M10163" s="8" t="e">
        <f t="shared" si="1794"/>
        <v>#N/A</v>
      </c>
      <c r="N10163" s="8" t="e">
        <f t="shared" si="1795"/>
        <v>#N/A</v>
      </c>
    </row>
    <row r="10164" spans="1:14" ht="15.75" customHeight="1" x14ac:dyDescent="0.35">
      <c r="A10164" s="7">
        <f t="shared" si="1818"/>
        <v>0</v>
      </c>
      <c r="B10164" s="7">
        <f t="shared" si="1819"/>
        <v>0</v>
      </c>
      <c r="C10164" s="7">
        <f t="shared" si="1820"/>
        <v>0</v>
      </c>
      <c r="D10164" s="7">
        <f t="shared" si="1821"/>
        <v>0</v>
      </c>
      <c r="E10164" s="7" t="e">
        <f>IF('Report DCM'!$H10164="In-Stream Video","Rich Media display banner",IF('Report DCM'!$I10164&gt;'Report DCM'!$J10164,"Standard",VLOOKUP(CONCATENATE(bd_adtype,"_",bd_creativetype),tabela,2,FALSE)))</f>
        <v>#N/A</v>
      </c>
      <c r="F10164" s="7">
        <f t="shared" si="1822"/>
        <v>0</v>
      </c>
      <c r="G10164" s="7">
        <f t="shared" si="1823"/>
        <v>0</v>
      </c>
      <c r="H10164" s="7">
        <f t="shared" si="1824"/>
        <v>0</v>
      </c>
      <c r="I10164" s="7">
        <f t="shared" si="1825"/>
        <v>0</v>
      </c>
      <c r="J10164" s="7">
        <f t="shared" si="1826"/>
        <v>0</v>
      </c>
      <c r="K10164" s="8" t="e">
        <f t="shared" si="1827"/>
        <v>#N/A</v>
      </c>
      <c r="L10164" s="7" t="e">
        <f t="shared" si="1828"/>
        <v>#N/A</v>
      </c>
      <c r="M10164" s="8" t="e">
        <f t="shared" si="1794"/>
        <v>#N/A</v>
      </c>
      <c r="N10164" s="8" t="e">
        <f t="shared" si="1795"/>
        <v>#N/A</v>
      </c>
    </row>
    <row r="10165" spans="1:14" ht="15.75" customHeight="1" x14ac:dyDescent="0.35">
      <c r="A10165" s="7">
        <f t="shared" si="1818"/>
        <v>0</v>
      </c>
      <c r="B10165" s="7">
        <f t="shared" si="1819"/>
        <v>0</v>
      </c>
      <c r="C10165" s="7">
        <f t="shared" si="1820"/>
        <v>0</v>
      </c>
      <c r="D10165" s="7">
        <f t="shared" si="1821"/>
        <v>0</v>
      </c>
      <c r="E10165" s="7" t="e">
        <f>IF('Report DCM'!$H10165="In-Stream Video","Rich Media display banner",IF('Report DCM'!$I10165&gt;'Report DCM'!$J10165,"Standard",VLOOKUP(CONCATENATE(bd_adtype,"_",bd_creativetype),tabela,2,FALSE)))</f>
        <v>#N/A</v>
      </c>
      <c r="F10165" s="7">
        <f t="shared" si="1822"/>
        <v>0</v>
      </c>
      <c r="G10165" s="7">
        <f t="shared" si="1823"/>
        <v>0</v>
      </c>
      <c r="H10165" s="7">
        <f t="shared" si="1824"/>
        <v>0</v>
      </c>
      <c r="I10165" s="7">
        <f t="shared" si="1825"/>
        <v>0</v>
      </c>
      <c r="J10165" s="7">
        <f t="shared" si="1826"/>
        <v>0</v>
      </c>
      <c r="K10165" s="8" t="e">
        <f t="shared" si="1827"/>
        <v>#N/A</v>
      </c>
      <c r="L10165" s="7" t="e">
        <f t="shared" si="1828"/>
        <v>#N/A</v>
      </c>
      <c r="M10165" s="8" t="e">
        <f t="shared" si="1794"/>
        <v>#N/A</v>
      </c>
      <c r="N10165" s="8" t="e">
        <f t="shared" si="1795"/>
        <v>#N/A</v>
      </c>
    </row>
    <row r="10166" spans="1:14" ht="15.75" customHeight="1" x14ac:dyDescent="0.35">
      <c r="A10166" s="7">
        <f t="shared" si="1818"/>
        <v>0</v>
      </c>
      <c r="B10166" s="7">
        <f t="shared" si="1819"/>
        <v>0</v>
      </c>
      <c r="C10166" s="7">
        <f t="shared" si="1820"/>
        <v>0</v>
      </c>
      <c r="D10166" s="7">
        <f t="shared" si="1821"/>
        <v>0</v>
      </c>
      <c r="E10166" s="7" t="e">
        <f>IF('Report DCM'!$H10166="In-Stream Video","Rich Media display banner",IF('Report DCM'!$I10166&gt;'Report DCM'!$J10166,"Standard",VLOOKUP(CONCATENATE(bd_adtype,"_",bd_creativetype),tabela,2,FALSE)))</f>
        <v>#N/A</v>
      </c>
      <c r="F10166" s="7">
        <f t="shared" si="1822"/>
        <v>0</v>
      </c>
      <c r="G10166" s="7">
        <f t="shared" si="1823"/>
        <v>0</v>
      </c>
      <c r="H10166" s="7">
        <f t="shared" si="1824"/>
        <v>0</v>
      </c>
      <c r="I10166" s="7">
        <f t="shared" si="1825"/>
        <v>0</v>
      </c>
      <c r="J10166" s="7">
        <f t="shared" si="1826"/>
        <v>0</v>
      </c>
      <c r="K10166" s="8" t="e">
        <f t="shared" si="1827"/>
        <v>#N/A</v>
      </c>
      <c r="L10166" s="7" t="e">
        <f t="shared" si="1828"/>
        <v>#N/A</v>
      </c>
      <c r="M10166" s="8" t="e">
        <f t="shared" si="1794"/>
        <v>#N/A</v>
      </c>
      <c r="N10166" s="8" t="e">
        <f t="shared" si="1795"/>
        <v>#N/A</v>
      </c>
    </row>
    <row r="10167" spans="1:14" ht="15.75" customHeight="1" x14ac:dyDescent="0.35">
      <c r="A10167" s="7">
        <f t="shared" si="1818"/>
        <v>0</v>
      </c>
      <c r="B10167" s="7">
        <f t="shared" si="1819"/>
        <v>0</v>
      </c>
      <c r="C10167" s="7">
        <f t="shared" si="1820"/>
        <v>0</v>
      </c>
      <c r="D10167" s="7">
        <f t="shared" si="1821"/>
        <v>0</v>
      </c>
      <c r="E10167" s="7" t="e">
        <f>IF('Report DCM'!$H10167="In-Stream Video","Rich Media display banner",IF('Report DCM'!$I10167&gt;'Report DCM'!$J10167,"Standard",VLOOKUP(CONCATENATE(bd_adtype,"_",bd_creativetype),tabela,2,FALSE)))</f>
        <v>#N/A</v>
      </c>
      <c r="F10167" s="7">
        <f t="shared" si="1822"/>
        <v>0</v>
      </c>
      <c r="G10167" s="7">
        <f t="shared" si="1823"/>
        <v>0</v>
      </c>
      <c r="H10167" s="7">
        <f t="shared" si="1824"/>
        <v>0</v>
      </c>
      <c r="I10167" s="7">
        <f t="shared" si="1825"/>
        <v>0</v>
      </c>
      <c r="J10167" s="7">
        <f t="shared" si="1826"/>
        <v>0</v>
      </c>
      <c r="K10167" s="8" t="e">
        <f t="shared" si="1827"/>
        <v>#N/A</v>
      </c>
      <c r="L10167" s="7" t="e">
        <f t="shared" si="1828"/>
        <v>#N/A</v>
      </c>
      <c r="M10167" s="8" t="e">
        <f t="shared" si="1794"/>
        <v>#N/A</v>
      </c>
      <c r="N10167" s="8" t="e">
        <f t="shared" si="1795"/>
        <v>#N/A</v>
      </c>
    </row>
    <row r="10168" spans="1:14" ht="15.75" customHeight="1" x14ac:dyDescent="0.35">
      <c r="A10168" s="7">
        <f t="shared" si="1818"/>
        <v>0</v>
      </c>
      <c r="B10168" s="7">
        <f t="shared" si="1819"/>
        <v>0</v>
      </c>
      <c r="C10168" s="7">
        <f t="shared" si="1820"/>
        <v>0</v>
      </c>
      <c r="D10168" s="7">
        <f t="shared" si="1821"/>
        <v>0</v>
      </c>
      <c r="E10168" s="7" t="e">
        <f>IF('Report DCM'!$H10168="In-Stream Video","Rich Media display banner",IF('Report DCM'!$I10168&gt;'Report DCM'!$J10168,"Standard",VLOOKUP(CONCATENATE(bd_adtype,"_",bd_creativetype),tabela,2,FALSE)))</f>
        <v>#N/A</v>
      </c>
      <c r="F10168" s="7">
        <f t="shared" si="1822"/>
        <v>0</v>
      </c>
      <c r="G10168" s="7">
        <f t="shared" si="1823"/>
        <v>0</v>
      </c>
      <c r="H10168" s="7">
        <f t="shared" si="1824"/>
        <v>0</v>
      </c>
      <c r="I10168" s="7">
        <f t="shared" si="1825"/>
        <v>0</v>
      </c>
      <c r="J10168" s="7">
        <f t="shared" si="1826"/>
        <v>0</v>
      </c>
      <c r="K10168" s="8" t="e">
        <f t="shared" si="1827"/>
        <v>#N/A</v>
      </c>
      <c r="L10168" s="7" t="e">
        <f t="shared" si="1828"/>
        <v>#N/A</v>
      </c>
      <c r="M10168" s="8" t="e">
        <f t="shared" si="1794"/>
        <v>#N/A</v>
      </c>
      <c r="N10168" s="8" t="e">
        <f t="shared" si="1795"/>
        <v>#N/A</v>
      </c>
    </row>
    <row r="10169" spans="1:14" ht="15.75" customHeight="1" x14ac:dyDescent="0.35">
      <c r="A10169" s="7">
        <f t="shared" si="1818"/>
        <v>0</v>
      </c>
      <c r="B10169" s="7">
        <f t="shared" si="1819"/>
        <v>0</v>
      </c>
      <c r="C10169" s="7">
        <f t="shared" si="1820"/>
        <v>0</v>
      </c>
      <c r="D10169" s="7">
        <f t="shared" si="1821"/>
        <v>0</v>
      </c>
      <c r="E10169" s="7" t="e">
        <f>IF('Report DCM'!$H10169="In-Stream Video","Rich Media display banner",IF('Report DCM'!$I10169&gt;'Report DCM'!$J10169,"Standard",VLOOKUP(CONCATENATE(bd_adtype,"_",bd_creativetype),tabela,2,FALSE)))</f>
        <v>#N/A</v>
      </c>
      <c r="F10169" s="7">
        <f t="shared" si="1822"/>
        <v>0</v>
      </c>
      <c r="G10169" s="7">
        <f t="shared" si="1823"/>
        <v>0</v>
      </c>
      <c r="H10169" s="7">
        <f t="shared" si="1824"/>
        <v>0</v>
      </c>
      <c r="I10169" s="7">
        <f t="shared" si="1825"/>
        <v>0</v>
      </c>
      <c r="J10169" s="7">
        <f t="shared" si="1826"/>
        <v>0</v>
      </c>
      <c r="K10169" s="8" t="e">
        <f t="shared" si="1827"/>
        <v>#N/A</v>
      </c>
      <c r="L10169" s="7" t="e">
        <f t="shared" si="1828"/>
        <v>#N/A</v>
      </c>
      <c r="M10169" s="8" t="e">
        <f t="shared" si="1794"/>
        <v>#N/A</v>
      </c>
      <c r="N10169" s="8" t="e">
        <f t="shared" si="1795"/>
        <v>#N/A</v>
      </c>
    </row>
    <row r="10170" spans="1:14" ht="15.75" customHeight="1" x14ac:dyDescent="0.35">
      <c r="A10170" s="7">
        <f t="shared" si="1818"/>
        <v>0</v>
      </c>
      <c r="B10170" s="7">
        <f t="shared" si="1819"/>
        <v>0</v>
      </c>
      <c r="C10170" s="7">
        <f t="shared" si="1820"/>
        <v>0</v>
      </c>
      <c r="D10170" s="7">
        <f t="shared" si="1821"/>
        <v>0</v>
      </c>
      <c r="E10170" s="7" t="e">
        <f>IF('Report DCM'!$H10170="In-Stream Video","Rich Media display banner",IF('Report DCM'!$I10170&gt;'Report DCM'!$J10170,"Standard",VLOOKUP(CONCATENATE(bd_adtype,"_",bd_creativetype),tabela,2,FALSE)))</f>
        <v>#N/A</v>
      </c>
      <c r="F10170" s="7">
        <f t="shared" si="1822"/>
        <v>0</v>
      </c>
      <c r="G10170" s="7">
        <f t="shared" si="1823"/>
        <v>0</v>
      </c>
      <c r="H10170" s="7">
        <f t="shared" si="1824"/>
        <v>0</v>
      </c>
      <c r="I10170" s="7">
        <f t="shared" si="1825"/>
        <v>0</v>
      </c>
      <c r="J10170" s="7">
        <f t="shared" si="1826"/>
        <v>0</v>
      </c>
      <c r="K10170" s="8" t="e">
        <f t="shared" si="1827"/>
        <v>#N/A</v>
      </c>
      <c r="L10170" s="7" t="e">
        <f t="shared" si="1828"/>
        <v>#N/A</v>
      </c>
      <c r="M10170" s="8" t="e">
        <f t="shared" si="1794"/>
        <v>#N/A</v>
      </c>
      <c r="N10170" s="8" t="e">
        <f t="shared" si="1795"/>
        <v>#N/A</v>
      </c>
    </row>
    <row r="10171" spans="1:14" ht="15.75" customHeight="1" x14ac:dyDescent="0.35">
      <c r="A10171" s="7">
        <f t="shared" si="1818"/>
        <v>0</v>
      </c>
      <c r="B10171" s="7">
        <f t="shared" si="1819"/>
        <v>0</v>
      </c>
      <c r="C10171" s="7">
        <f t="shared" si="1820"/>
        <v>0</v>
      </c>
      <c r="D10171" s="7">
        <f t="shared" si="1821"/>
        <v>0</v>
      </c>
      <c r="E10171" s="7" t="e">
        <f>IF('Report DCM'!$H10171="In-Stream Video","Rich Media display banner",IF('Report DCM'!$I10171&gt;'Report DCM'!$J10171,"Standard",VLOOKUP(CONCATENATE(bd_adtype,"_",bd_creativetype),tabela,2,FALSE)))</f>
        <v>#N/A</v>
      </c>
      <c r="F10171" s="7">
        <f t="shared" si="1822"/>
        <v>0</v>
      </c>
      <c r="G10171" s="7">
        <f t="shared" si="1823"/>
        <v>0</v>
      </c>
      <c r="H10171" s="7">
        <f t="shared" si="1824"/>
        <v>0</v>
      </c>
      <c r="I10171" s="7">
        <f t="shared" si="1825"/>
        <v>0</v>
      </c>
      <c r="J10171" s="7">
        <f t="shared" si="1826"/>
        <v>0</v>
      </c>
      <c r="K10171" s="8" t="e">
        <f t="shared" si="1827"/>
        <v>#N/A</v>
      </c>
      <c r="L10171" s="7" t="e">
        <f t="shared" si="1828"/>
        <v>#N/A</v>
      </c>
      <c r="M10171" s="8" t="e">
        <f t="shared" si="1794"/>
        <v>#N/A</v>
      </c>
      <c r="N10171" s="8" t="e">
        <f t="shared" si="1795"/>
        <v>#N/A</v>
      </c>
    </row>
    <row r="10172" spans="1:14" ht="15.75" customHeight="1" x14ac:dyDescent="0.35">
      <c r="A10172" s="7">
        <f t="shared" si="1818"/>
        <v>0</v>
      </c>
      <c r="B10172" s="7">
        <f t="shared" si="1819"/>
        <v>0</v>
      </c>
      <c r="C10172" s="7">
        <f t="shared" si="1820"/>
        <v>0</v>
      </c>
      <c r="D10172" s="7">
        <f t="shared" si="1821"/>
        <v>0</v>
      </c>
      <c r="E10172" s="7" t="e">
        <f>IF('Report DCM'!$H10172="In-Stream Video","Rich Media display banner",IF('Report DCM'!$I10172&gt;'Report DCM'!$J10172,"Standard",VLOOKUP(CONCATENATE(bd_adtype,"_",bd_creativetype),tabela,2,FALSE)))</f>
        <v>#N/A</v>
      </c>
      <c r="F10172" s="7">
        <f t="shared" si="1822"/>
        <v>0</v>
      </c>
      <c r="G10172" s="7">
        <f t="shared" si="1823"/>
        <v>0</v>
      </c>
      <c r="H10172" s="7">
        <f t="shared" si="1824"/>
        <v>0</v>
      </c>
      <c r="I10172" s="7">
        <f t="shared" si="1825"/>
        <v>0</v>
      </c>
      <c r="J10172" s="7">
        <f t="shared" si="1826"/>
        <v>0</v>
      </c>
      <c r="K10172" s="8" t="e">
        <f t="shared" si="1827"/>
        <v>#N/A</v>
      </c>
      <c r="L10172" s="7" t="e">
        <f t="shared" si="1828"/>
        <v>#N/A</v>
      </c>
      <c r="M10172" s="8" t="e">
        <f t="shared" si="1794"/>
        <v>#N/A</v>
      </c>
      <c r="N10172" s="8" t="e">
        <f t="shared" si="1795"/>
        <v>#N/A</v>
      </c>
    </row>
    <row r="10173" spans="1:14" ht="15.75" customHeight="1" x14ac:dyDescent="0.35">
      <c r="A10173" s="7">
        <f t="shared" si="1818"/>
        <v>0</v>
      </c>
      <c r="B10173" s="7">
        <f t="shared" si="1819"/>
        <v>0</v>
      </c>
      <c r="C10173" s="7">
        <f t="shared" si="1820"/>
        <v>0</v>
      </c>
      <c r="D10173" s="7">
        <f t="shared" si="1821"/>
        <v>0</v>
      </c>
      <c r="E10173" s="7" t="e">
        <f>IF('Report DCM'!$H10173="In-Stream Video","Rich Media display banner",IF('Report DCM'!$I10173&gt;'Report DCM'!$J10173,"Standard",VLOOKUP(CONCATENATE(bd_adtype,"_",bd_creativetype),tabela,2,FALSE)))</f>
        <v>#N/A</v>
      </c>
      <c r="F10173" s="7">
        <f t="shared" si="1822"/>
        <v>0</v>
      </c>
      <c r="G10173" s="7">
        <f t="shared" si="1823"/>
        <v>0</v>
      </c>
      <c r="H10173" s="7">
        <f t="shared" si="1824"/>
        <v>0</v>
      </c>
      <c r="I10173" s="7">
        <f t="shared" si="1825"/>
        <v>0</v>
      </c>
      <c r="J10173" s="7">
        <f t="shared" si="1826"/>
        <v>0</v>
      </c>
      <c r="K10173" s="8" t="e">
        <f t="shared" si="1827"/>
        <v>#N/A</v>
      </c>
      <c r="L10173" s="7" t="e">
        <f t="shared" si="1828"/>
        <v>#N/A</v>
      </c>
      <c r="M10173" s="8" t="e">
        <f t="shared" si="1794"/>
        <v>#N/A</v>
      </c>
      <c r="N10173" s="8" t="e">
        <f t="shared" si="1795"/>
        <v>#N/A</v>
      </c>
    </row>
    <row r="10174" spans="1:14" ht="15.75" customHeight="1" x14ac:dyDescent="0.35">
      <c r="A10174" s="7">
        <f t="shared" si="1818"/>
        <v>0</v>
      </c>
      <c r="B10174" s="7">
        <f t="shared" si="1819"/>
        <v>0</v>
      </c>
      <c r="C10174" s="7">
        <f t="shared" si="1820"/>
        <v>0</v>
      </c>
      <c r="D10174" s="7">
        <f t="shared" si="1821"/>
        <v>0</v>
      </c>
      <c r="E10174" s="7" t="e">
        <f>IF('Report DCM'!$H10174="In-Stream Video","Rich Media display banner",IF('Report DCM'!$I10174&gt;'Report DCM'!$J10174,"Standard",VLOOKUP(CONCATENATE(bd_adtype,"_",bd_creativetype),tabela,2,FALSE)))</f>
        <v>#N/A</v>
      </c>
      <c r="F10174" s="7">
        <f t="shared" si="1822"/>
        <v>0</v>
      </c>
      <c r="G10174" s="7">
        <f t="shared" si="1823"/>
        <v>0</v>
      </c>
      <c r="H10174" s="7">
        <f t="shared" si="1824"/>
        <v>0</v>
      </c>
      <c r="I10174" s="7">
        <f t="shared" si="1825"/>
        <v>0</v>
      </c>
      <c r="J10174" s="7">
        <f t="shared" si="1826"/>
        <v>0</v>
      </c>
      <c r="K10174" s="8" t="e">
        <f t="shared" si="1827"/>
        <v>#N/A</v>
      </c>
      <c r="L10174" s="7" t="e">
        <f t="shared" si="1828"/>
        <v>#N/A</v>
      </c>
      <c r="M10174" s="8" t="e">
        <f t="shared" si="1794"/>
        <v>#N/A</v>
      </c>
      <c r="N10174" s="8" t="e">
        <f t="shared" si="1795"/>
        <v>#N/A</v>
      </c>
    </row>
    <row r="10175" spans="1:14" ht="15.75" customHeight="1" x14ac:dyDescent="0.35">
      <c r="A10175" s="7">
        <f t="shared" si="1818"/>
        <v>0</v>
      </c>
      <c r="B10175" s="7">
        <f t="shared" si="1819"/>
        <v>0</v>
      </c>
      <c r="C10175" s="7">
        <f t="shared" si="1820"/>
        <v>0</v>
      </c>
      <c r="D10175" s="7">
        <f t="shared" si="1821"/>
        <v>0</v>
      </c>
      <c r="E10175" s="7" t="e">
        <f>IF('Report DCM'!$H10175="In-Stream Video","Rich Media display banner",IF('Report DCM'!$I10175&gt;'Report DCM'!$J10175,"Standard",VLOOKUP(CONCATENATE(bd_adtype,"_",bd_creativetype),tabela,2,FALSE)))</f>
        <v>#N/A</v>
      </c>
      <c r="F10175" s="7">
        <f t="shared" si="1822"/>
        <v>0</v>
      </c>
      <c r="G10175" s="7">
        <f t="shared" si="1823"/>
        <v>0</v>
      </c>
      <c r="H10175" s="7">
        <f t="shared" si="1824"/>
        <v>0</v>
      </c>
      <c r="I10175" s="7">
        <f t="shared" si="1825"/>
        <v>0</v>
      </c>
      <c r="J10175" s="7">
        <f t="shared" si="1826"/>
        <v>0</v>
      </c>
      <c r="K10175" s="8" t="e">
        <f t="shared" si="1827"/>
        <v>#N/A</v>
      </c>
      <c r="L10175" s="7" t="e">
        <f t="shared" si="1828"/>
        <v>#N/A</v>
      </c>
      <c r="M10175" s="8" t="e">
        <f t="shared" si="1794"/>
        <v>#N/A</v>
      </c>
      <c r="N10175" s="8" t="e">
        <f t="shared" si="1795"/>
        <v>#N/A</v>
      </c>
    </row>
    <row r="10176" spans="1:14" ht="15.75" customHeight="1" x14ac:dyDescent="0.35">
      <c r="A10176" s="7">
        <f t="shared" si="1818"/>
        <v>0</v>
      </c>
      <c r="B10176" s="7">
        <f t="shared" si="1819"/>
        <v>0</v>
      </c>
      <c r="C10176" s="7">
        <f t="shared" si="1820"/>
        <v>0</v>
      </c>
      <c r="D10176" s="7">
        <f t="shared" si="1821"/>
        <v>0</v>
      </c>
      <c r="E10176" s="7" t="e">
        <f>IF('Report DCM'!$H10176="In-Stream Video","Rich Media display banner",IF('Report DCM'!$I10176&gt;'Report DCM'!$J10176,"Standard",VLOOKUP(CONCATENATE(bd_adtype,"_",bd_creativetype),tabela,2,FALSE)))</f>
        <v>#N/A</v>
      </c>
      <c r="F10176" s="7">
        <f t="shared" si="1822"/>
        <v>0</v>
      </c>
      <c r="G10176" s="7">
        <f t="shared" si="1823"/>
        <v>0</v>
      </c>
      <c r="H10176" s="7">
        <f t="shared" si="1824"/>
        <v>0</v>
      </c>
      <c r="I10176" s="7">
        <f t="shared" si="1825"/>
        <v>0</v>
      </c>
      <c r="J10176" s="7">
        <f t="shared" si="1826"/>
        <v>0</v>
      </c>
      <c r="K10176" s="8" t="e">
        <f t="shared" si="1827"/>
        <v>#N/A</v>
      </c>
      <c r="L10176" s="7" t="e">
        <f t="shared" si="1828"/>
        <v>#N/A</v>
      </c>
      <c r="M10176" s="8" t="e">
        <f t="shared" si="1794"/>
        <v>#N/A</v>
      </c>
      <c r="N10176" s="8" t="e">
        <f t="shared" si="1795"/>
        <v>#N/A</v>
      </c>
    </row>
    <row r="10177" spans="1:14" ht="15.75" customHeight="1" x14ac:dyDescent="0.35">
      <c r="A10177" s="7">
        <f t="shared" si="1818"/>
        <v>0</v>
      </c>
      <c r="B10177" s="7">
        <f t="shared" si="1819"/>
        <v>0</v>
      </c>
      <c r="C10177" s="7">
        <f t="shared" si="1820"/>
        <v>0</v>
      </c>
      <c r="D10177" s="7">
        <f t="shared" si="1821"/>
        <v>0</v>
      </c>
      <c r="E10177" s="7" t="e">
        <f>IF('Report DCM'!$H10177="In-Stream Video","Rich Media display banner",IF('Report DCM'!$I10177&gt;'Report DCM'!$J10177,"Standard",VLOOKUP(CONCATENATE(bd_adtype,"_",bd_creativetype),tabela,2,FALSE)))</f>
        <v>#N/A</v>
      </c>
      <c r="F10177" s="7">
        <f t="shared" si="1822"/>
        <v>0</v>
      </c>
      <c r="G10177" s="7">
        <f t="shared" si="1823"/>
        <v>0</v>
      </c>
      <c r="H10177" s="7">
        <f t="shared" si="1824"/>
        <v>0</v>
      </c>
      <c r="I10177" s="7">
        <f t="shared" si="1825"/>
        <v>0</v>
      </c>
      <c r="J10177" s="7">
        <f t="shared" si="1826"/>
        <v>0</v>
      </c>
      <c r="K10177" s="8" t="e">
        <f t="shared" si="1827"/>
        <v>#N/A</v>
      </c>
      <c r="L10177" s="7" t="e">
        <f t="shared" si="1828"/>
        <v>#N/A</v>
      </c>
      <c r="M10177" s="8" t="e">
        <f t="shared" si="1794"/>
        <v>#N/A</v>
      </c>
      <c r="N10177" s="8" t="e">
        <f t="shared" si="1795"/>
        <v>#N/A</v>
      </c>
    </row>
    <row r="10178" spans="1:14" ht="15.75" customHeight="1" x14ac:dyDescent="0.35">
      <c r="A10178" s="7">
        <f t="shared" ref="A10178:A10241" si="1829">bd_campaign</f>
        <v>0</v>
      </c>
      <c r="B10178" s="7">
        <f t="shared" ref="B10178:B10241" si="1830">bd_site</f>
        <v>0</v>
      </c>
      <c r="C10178" s="7">
        <f t="shared" ref="C10178:C10241" si="1831">bd_placement</f>
        <v>0</v>
      </c>
      <c r="D10178" s="7">
        <f t="shared" ref="D10178:D10241" si="1832">bd_placementID</f>
        <v>0</v>
      </c>
      <c r="E10178" s="7" t="e">
        <f>IF('Report DCM'!$H10178="In-Stream Video","Rich Media display banner",IF('Report DCM'!$I10178&gt;'Report DCM'!$J10178,"Standard",VLOOKUP(CONCATENATE(bd_adtype,"_",bd_creativetype),tabela,2,FALSE)))</f>
        <v>#N/A</v>
      </c>
      <c r="F10178" s="7">
        <f t="shared" ref="F10178:F10241" si="1833">bd_ad</f>
        <v>0</v>
      </c>
      <c r="G10178" s="7">
        <f t="shared" ref="G10178:G10241" si="1834">bd_adid</f>
        <v>0</v>
      </c>
      <c r="H10178" s="7">
        <f t="shared" ref="H10178:H10241" si="1835">bd_creativetype</f>
        <v>0</v>
      </c>
      <c r="I10178" s="7">
        <f t="shared" ref="I10178:I10241" si="1836">bd_impression</f>
        <v>0</v>
      </c>
      <c r="J10178" s="7">
        <f t="shared" ref="J10178:J10241" si="1837">bd_clicks</f>
        <v>0</v>
      </c>
      <c r="K10178" s="8" t="e">
        <f t="shared" ref="K10178:K10241" si="1838">VLOOKUP(E10178,tabela,2,FALSE)</f>
        <v>#N/A</v>
      </c>
      <c r="L10178" s="7" t="e">
        <f t="shared" ref="L10178:L10241" si="1839">VLOOKUP(E10178,tabela,3,FALSE)</f>
        <v>#N/A</v>
      </c>
      <c r="M10178" s="8" t="e">
        <f t="shared" si="1794"/>
        <v>#N/A</v>
      </c>
      <c r="N10178" s="8" t="e">
        <f t="shared" si="1795"/>
        <v>#N/A</v>
      </c>
    </row>
    <row r="10179" spans="1:14" ht="15.75" customHeight="1" x14ac:dyDescent="0.35">
      <c r="A10179" s="7">
        <f t="shared" si="1829"/>
        <v>0</v>
      </c>
      <c r="B10179" s="7">
        <f t="shared" si="1830"/>
        <v>0</v>
      </c>
      <c r="C10179" s="7">
        <f t="shared" si="1831"/>
        <v>0</v>
      </c>
      <c r="D10179" s="7">
        <f t="shared" si="1832"/>
        <v>0</v>
      </c>
      <c r="E10179" s="7" t="e">
        <f>IF('Report DCM'!$H10179="In-Stream Video","Rich Media display banner",IF('Report DCM'!$I10179&gt;'Report DCM'!$J10179,"Standard",VLOOKUP(CONCATENATE(bd_adtype,"_",bd_creativetype),tabela,2,FALSE)))</f>
        <v>#N/A</v>
      </c>
      <c r="F10179" s="7">
        <f t="shared" si="1833"/>
        <v>0</v>
      </c>
      <c r="G10179" s="7">
        <f t="shared" si="1834"/>
        <v>0</v>
      </c>
      <c r="H10179" s="7">
        <f t="shared" si="1835"/>
        <v>0</v>
      </c>
      <c r="I10179" s="7">
        <f t="shared" si="1836"/>
        <v>0</v>
      </c>
      <c r="J10179" s="7">
        <f t="shared" si="1837"/>
        <v>0</v>
      </c>
      <c r="K10179" s="8" t="e">
        <f t="shared" si="1838"/>
        <v>#N/A</v>
      </c>
      <c r="L10179" s="7" t="e">
        <f t="shared" si="1839"/>
        <v>#N/A</v>
      </c>
      <c r="M10179" s="8" t="e">
        <f t="shared" si="1794"/>
        <v>#N/A</v>
      </c>
      <c r="N10179" s="8" t="e">
        <f t="shared" si="1795"/>
        <v>#N/A</v>
      </c>
    </row>
    <row r="10180" spans="1:14" ht="15.75" customHeight="1" x14ac:dyDescent="0.35">
      <c r="A10180" s="7">
        <f t="shared" si="1829"/>
        <v>0</v>
      </c>
      <c r="B10180" s="7">
        <f t="shared" si="1830"/>
        <v>0</v>
      </c>
      <c r="C10180" s="7">
        <f t="shared" si="1831"/>
        <v>0</v>
      </c>
      <c r="D10180" s="7">
        <f t="shared" si="1832"/>
        <v>0</v>
      </c>
      <c r="E10180" s="7" t="e">
        <f>IF('Report DCM'!$H10180="In-Stream Video","Rich Media display banner",IF('Report DCM'!$I10180&gt;'Report DCM'!$J10180,"Standard",VLOOKUP(CONCATENATE(bd_adtype,"_",bd_creativetype),tabela,2,FALSE)))</f>
        <v>#N/A</v>
      </c>
      <c r="F10180" s="7">
        <f t="shared" si="1833"/>
        <v>0</v>
      </c>
      <c r="G10180" s="7">
        <f t="shared" si="1834"/>
        <v>0</v>
      </c>
      <c r="H10180" s="7">
        <f t="shared" si="1835"/>
        <v>0</v>
      </c>
      <c r="I10180" s="7">
        <f t="shared" si="1836"/>
        <v>0</v>
      </c>
      <c r="J10180" s="7">
        <f t="shared" si="1837"/>
        <v>0</v>
      </c>
      <c r="K10180" s="8" t="e">
        <f t="shared" si="1838"/>
        <v>#N/A</v>
      </c>
      <c r="L10180" s="7" t="e">
        <f t="shared" si="1839"/>
        <v>#N/A</v>
      </c>
      <c r="M10180" s="8" t="e">
        <f t="shared" si="1794"/>
        <v>#N/A</v>
      </c>
      <c r="N10180" s="8" t="e">
        <f t="shared" si="1795"/>
        <v>#N/A</v>
      </c>
    </row>
    <row r="10181" spans="1:14" ht="15.75" customHeight="1" x14ac:dyDescent="0.35">
      <c r="A10181" s="7">
        <f t="shared" si="1829"/>
        <v>0</v>
      </c>
      <c r="B10181" s="7">
        <f t="shared" si="1830"/>
        <v>0</v>
      </c>
      <c r="C10181" s="7">
        <f t="shared" si="1831"/>
        <v>0</v>
      </c>
      <c r="D10181" s="7">
        <f t="shared" si="1832"/>
        <v>0</v>
      </c>
      <c r="E10181" s="7" t="e">
        <f>IF('Report DCM'!$H10181="In-Stream Video","Rich Media display banner",IF('Report DCM'!$I10181&gt;'Report DCM'!$J10181,"Standard",VLOOKUP(CONCATENATE(bd_adtype,"_",bd_creativetype),tabela,2,FALSE)))</f>
        <v>#N/A</v>
      </c>
      <c r="F10181" s="7">
        <f t="shared" si="1833"/>
        <v>0</v>
      </c>
      <c r="G10181" s="7">
        <f t="shared" si="1834"/>
        <v>0</v>
      </c>
      <c r="H10181" s="7">
        <f t="shared" si="1835"/>
        <v>0</v>
      </c>
      <c r="I10181" s="7">
        <f t="shared" si="1836"/>
        <v>0</v>
      </c>
      <c r="J10181" s="7">
        <f t="shared" si="1837"/>
        <v>0</v>
      </c>
      <c r="K10181" s="8" t="e">
        <f t="shared" si="1838"/>
        <v>#N/A</v>
      </c>
      <c r="L10181" s="7" t="e">
        <f t="shared" si="1839"/>
        <v>#N/A</v>
      </c>
      <c r="M10181" s="8" t="e">
        <f t="shared" si="1794"/>
        <v>#N/A</v>
      </c>
      <c r="N10181" s="8" t="e">
        <f t="shared" si="1795"/>
        <v>#N/A</v>
      </c>
    </row>
    <row r="10182" spans="1:14" ht="15.75" customHeight="1" x14ac:dyDescent="0.35">
      <c r="A10182" s="7">
        <f t="shared" si="1829"/>
        <v>0</v>
      </c>
      <c r="B10182" s="7">
        <f t="shared" si="1830"/>
        <v>0</v>
      </c>
      <c r="C10182" s="7">
        <f t="shared" si="1831"/>
        <v>0</v>
      </c>
      <c r="D10182" s="7">
        <f t="shared" si="1832"/>
        <v>0</v>
      </c>
      <c r="E10182" s="7" t="e">
        <f>IF('Report DCM'!$H10182="In-Stream Video","Rich Media display banner",IF('Report DCM'!$I10182&gt;'Report DCM'!$J10182,"Standard",VLOOKUP(CONCATENATE(bd_adtype,"_",bd_creativetype),tabela,2,FALSE)))</f>
        <v>#N/A</v>
      </c>
      <c r="F10182" s="7">
        <f t="shared" si="1833"/>
        <v>0</v>
      </c>
      <c r="G10182" s="7">
        <f t="shared" si="1834"/>
        <v>0</v>
      </c>
      <c r="H10182" s="7">
        <f t="shared" si="1835"/>
        <v>0</v>
      </c>
      <c r="I10182" s="7">
        <f t="shared" si="1836"/>
        <v>0</v>
      </c>
      <c r="J10182" s="7">
        <f t="shared" si="1837"/>
        <v>0</v>
      </c>
      <c r="K10182" s="8" t="e">
        <f t="shared" si="1838"/>
        <v>#N/A</v>
      </c>
      <c r="L10182" s="7" t="e">
        <f t="shared" si="1839"/>
        <v>#N/A</v>
      </c>
      <c r="M10182" s="8" t="e">
        <f t="shared" si="1794"/>
        <v>#N/A</v>
      </c>
      <c r="N10182" s="8" t="e">
        <f t="shared" si="1795"/>
        <v>#N/A</v>
      </c>
    </row>
    <row r="10183" spans="1:14" ht="15.75" customHeight="1" x14ac:dyDescent="0.35">
      <c r="A10183" s="7">
        <f t="shared" si="1829"/>
        <v>0</v>
      </c>
      <c r="B10183" s="7">
        <f t="shared" si="1830"/>
        <v>0</v>
      </c>
      <c r="C10183" s="7">
        <f t="shared" si="1831"/>
        <v>0</v>
      </c>
      <c r="D10183" s="7">
        <f t="shared" si="1832"/>
        <v>0</v>
      </c>
      <c r="E10183" s="7" t="e">
        <f>IF('Report DCM'!$H10183="In-Stream Video","Rich Media display banner",IF('Report DCM'!$I10183&gt;'Report DCM'!$J10183,"Standard",VLOOKUP(CONCATENATE(bd_adtype,"_",bd_creativetype),tabela,2,FALSE)))</f>
        <v>#N/A</v>
      </c>
      <c r="F10183" s="7">
        <f t="shared" si="1833"/>
        <v>0</v>
      </c>
      <c r="G10183" s="7">
        <f t="shared" si="1834"/>
        <v>0</v>
      </c>
      <c r="H10183" s="7">
        <f t="shared" si="1835"/>
        <v>0</v>
      </c>
      <c r="I10183" s="7">
        <f t="shared" si="1836"/>
        <v>0</v>
      </c>
      <c r="J10183" s="7">
        <f t="shared" si="1837"/>
        <v>0</v>
      </c>
      <c r="K10183" s="8" t="e">
        <f t="shared" si="1838"/>
        <v>#N/A</v>
      </c>
      <c r="L10183" s="7" t="e">
        <f t="shared" si="1839"/>
        <v>#N/A</v>
      </c>
      <c r="M10183" s="8" t="e">
        <f t="shared" si="1794"/>
        <v>#N/A</v>
      </c>
      <c r="N10183" s="8" t="e">
        <f t="shared" si="1795"/>
        <v>#N/A</v>
      </c>
    </row>
    <row r="10184" spans="1:14" ht="15.75" customHeight="1" x14ac:dyDescent="0.35">
      <c r="A10184" s="7">
        <f t="shared" si="1829"/>
        <v>0</v>
      </c>
      <c r="B10184" s="7">
        <f t="shared" si="1830"/>
        <v>0</v>
      </c>
      <c r="C10184" s="7">
        <f t="shared" si="1831"/>
        <v>0</v>
      </c>
      <c r="D10184" s="7">
        <f t="shared" si="1832"/>
        <v>0</v>
      </c>
      <c r="E10184" s="7" t="e">
        <f>IF('Report DCM'!$H10184="In-Stream Video","Rich Media display banner",IF('Report DCM'!$I10184&gt;'Report DCM'!$J10184,"Standard",VLOOKUP(CONCATENATE(bd_adtype,"_",bd_creativetype),tabela,2,FALSE)))</f>
        <v>#N/A</v>
      </c>
      <c r="F10184" s="7">
        <f t="shared" si="1833"/>
        <v>0</v>
      </c>
      <c r="G10184" s="7">
        <f t="shared" si="1834"/>
        <v>0</v>
      </c>
      <c r="H10184" s="7">
        <f t="shared" si="1835"/>
        <v>0</v>
      </c>
      <c r="I10184" s="7">
        <f t="shared" si="1836"/>
        <v>0</v>
      </c>
      <c r="J10184" s="7">
        <f t="shared" si="1837"/>
        <v>0</v>
      </c>
      <c r="K10184" s="8" t="e">
        <f t="shared" si="1838"/>
        <v>#N/A</v>
      </c>
      <c r="L10184" s="7" t="e">
        <f t="shared" si="1839"/>
        <v>#N/A</v>
      </c>
      <c r="M10184" s="8" t="e">
        <f t="shared" si="1794"/>
        <v>#N/A</v>
      </c>
      <c r="N10184" s="8" t="e">
        <f t="shared" si="1795"/>
        <v>#N/A</v>
      </c>
    </row>
    <row r="10185" spans="1:14" ht="15.75" customHeight="1" x14ac:dyDescent="0.35">
      <c r="A10185" s="7">
        <f t="shared" si="1829"/>
        <v>0</v>
      </c>
      <c r="B10185" s="7">
        <f t="shared" si="1830"/>
        <v>0</v>
      </c>
      <c r="C10185" s="7">
        <f t="shared" si="1831"/>
        <v>0</v>
      </c>
      <c r="D10185" s="7">
        <f t="shared" si="1832"/>
        <v>0</v>
      </c>
      <c r="E10185" s="7" t="e">
        <f>IF('Report DCM'!$H10185="In-Stream Video","Rich Media display banner",IF('Report DCM'!$I10185&gt;'Report DCM'!$J10185,"Standard",VLOOKUP(CONCATENATE(bd_adtype,"_",bd_creativetype),tabela,2,FALSE)))</f>
        <v>#N/A</v>
      </c>
      <c r="F10185" s="7">
        <f t="shared" si="1833"/>
        <v>0</v>
      </c>
      <c r="G10185" s="7">
        <f t="shared" si="1834"/>
        <v>0</v>
      </c>
      <c r="H10185" s="7">
        <f t="shared" si="1835"/>
        <v>0</v>
      </c>
      <c r="I10185" s="7">
        <f t="shared" si="1836"/>
        <v>0</v>
      </c>
      <c r="J10185" s="7">
        <f t="shared" si="1837"/>
        <v>0</v>
      </c>
      <c r="K10185" s="8" t="e">
        <f t="shared" si="1838"/>
        <v>#N/A</v>
      </c>
      <c r="L10185" s="7" t="e">
        <f t="shared" si="1839"/>
        <v>#N/A</v>
      </c>
      <c r="M10185" s="8" t="e">
        <f t="shared" si="1794"/>
        <v>#N/A</v>
      </c>
      <c r="N10185" s="8" t="e">
        <f t="shared" si="1795"/>
        <v>#N/A</v>
      </c>
    </row>
    <row r="10186" spans="1:14" ht="15.75" customHeight="1" x14ac:dyDescent="0.35">
      <c r="A10186" s="7">
        <f t="shared" si="1829"/>
        <v>0</v>
      </c>
      <c r="B10186" s="7">
        <f t="shared" si="1830"/>
        <v>0</v>
      </c>
      <c r="C10186" s="7">
        <f t="shared" si="1831"/>
        <v>0</v>
      </c>
      <c r="D10186" s="7">
        <f t="shared" si="1832"/>
        <v>0</v>
      </c>
      <c r="E10186" s="7" t="e">
        <f>IF('Report DCM'!$H10186="In-Stream Video","Rich Media display banner",IF('Report DCM'!$I10186&gt;'Report DCM'!$J10186,"Standard",VLOOKUP(CONCATENATE(bd_adtype,"_",bd_creativetype),tabela,2,FALSE)))</f>
        <v>#N/A</v>
      </c>
      <c r="F10186" s="7">
        <f t="shared" si="1833"/>
        <v>0</v>
      </c>
      <c r="G10186" s="7">
        <f t="shared" si="1834"/>
        <v>0</v>
      </c>
      <c r="H10186" s="7">
        <f t="shared" si="1835"/>
        <v>0</v>
      </c>
      <c r="I10186" s="7">
        <f t="shared" si="1836"/>
        <v>0</v>
      </c>
      <c r="J10186" s="7">
        <f t="shared" si="1837"/>
        <v>0</v>
      </c>
      <c r="K10186" s="8" t="e">
        <f t="shared" si="1838"/>
        <v>#N/A</v>
      </c>
      <c r="L10186" s="7" t="e">
        <f t="shared" si="1839"/>
        <v>#N/A</v>
      </c>
      <c r="M10186" s="8" t="e">
        <f t="shared" si="1794"/>
        <v>#N/A</v>
      </c>
      <c r="N10186" s="8" t="e">
        <f t="shared" si="1795"/>
        <v>#N/A</v>
      </c>
    </row>
    <row r="10187" spans="1:14" ht="15.75" customHeight="1" x14ac:dyDescent="0.35">
      <c r="A10187" s="7">
        <f t="shared" si="1829"/>
        <v>0</v>
      </c>
      <c r="B10187" s="7">
        <f t="shared" si="1830"/>
        <v>0</v>
      </c>
      <c r="C10187" s="7">
        <f t="shared" si="1831"/>
        <v>0</v>
      </c>
      <c r="D10187" s="7">
        <f t="shared" si="1832"/>
        <v>0</v>
      </c>
      <c r="E10187" s="7" t="e">
        <f>IF('Report DCM'!$H10187="In-Stream Video","Rich Media display banner",IF('Report DCM'!$I10187&gt;'Report DCM'!$J10187,"Standard",VLOOKUP(CONCATENATE(bd_adtype,"_",bd_creativetype),tabela,2,FALSE)))</f>
        <v>#N/A</v>
      </c>
      <c r="F10187" s="7">
        <f t="shared" si="1833"/>
        <v>0</v>
      </c>
      <c r="G10187" s="7">
        <f t="shared" si="1834"/>
        <v>0</v>
      </c>
      <c r="H10187" s="7">
        <f t="shared" si="1835"/>
        <v>0</v>
      </c>
      <c r="I10187" s="7">
        <f t="shared" si="1836"/>
        <v>0</v>
      </c>
      <c r="J10187" s="7">
        <f t="shared" si="1837"/>
        <v>0</v>
      </c>
      <c r="K10187" s="8" t="e">
        <f t="shared" si="1838"/>
        <v>#N/A</v>
      </c>
      <c r="L10187" s="7" t="e">
        <f t="shared" si="1839"/>
        <v>#N/A</v>
      </c>
      <c r="M10187" s="8" t="e">
        <f t="shared" si="1794"/>
        <v>#N/A</v>
      </c>
      <c r="N10187" s="8" t="e">
        <f t="shared" si="1795"/>
        <v>#N/A</v>
      </c>
    </row>
    <row r="10188" spans="1:14" ht="15.75" customHeight="1" x14ac:dyDescent="0.35">
      <c r="A10188" s="7">
        <f t="shared" si="1829"/>
        <v>0</v>
      </c>
      <c r="B10188" s="7">
        <f t="shared" si="1830"/>
        <v>0</v>
      </c>
      <c r="C10188" s="7">
        <f t="shared" si="1831"/>
        <v>0</v>
      </c>
      <c r="D10188" s="7">
        <f t="shared" si="1832"/>
        <v>0</v>
      </c>
      <c r="E10188" s="7" t="e">
        <f>IF('Report DCM'!$H10188="In-Stream Video","Rich Media display banner",IF('Report DCM'!$I10188&gt;'Report DCM'!$J10188,"Standard",VLOOKUP(CONCATENATE(bd_adtype,"_",bd_creativetype),tabela,2,FALSE)))</f>
        <v>#N/A</v>
      </c>
      <c r="F10188" s="7">
        <f t="shared" si="1833"/>
        <v>0</v>
      </c>
      <c r="G10188" s="7">
        <f t="shared" si="1834"/>
        <v>0</v>
      </c>
      <c r="H10188" s="7">
        <f t="shared" si="1835"/>
        <v>0</v>
      </c>
      <c r="I10188" s="7">
        <f t="shared" si="1836"/>
        <v>0</v>
      </c>
      <c r="J10188" s="7">
        <f t="shared" si="1837"/>
        <v>0</v>
      </c>
      <c r="K10188" s="8" t="e">
        <f t="shared" si="1838"/>
        <v>#N/A</v>
      </c>
      <c r="L10188" s="7" t="e">
        <f t="shared" si="1839"/>
        <v>#N/A</v>
      </c>
      <c r="M10188" s="8" t="e">
        <f t="shared" si="1794"/>
        <v>#N/A</v>
      </c>
      <c r="N10188" s="8" t="e">
        <f t="shared" si="1795"/>
        <v>#N/A</v>
      </c>
    </row>
    <row r="10189" spans="1:14" ht="15.75" customHeight="1" x14ac:dyDescent="0.35">
      <c r="A10189" s="7">
        <f t="shared" si="1829"/>
        <v>0</v>
      </c>
      <c r="B10189" s="7">
        <f t="shared" si="1830"/>
        <v>0</v>
      </c>
      <c r="C10189" s="7">
        <f t="shared" si="1831"/>
        <v>0</v>
      </c>
      <c r="D10189" s="7">
        <f t="shared" si="1832"/>
        <v>0</v>
      </c>
      <c r="E10189" s="7" t="e">
        <f>IF('Report DCM'!$H10189="In-Stream Video","Rich Media display banner",IF('Report DCM'!$I10189&gt;'Report DCM'!$J10189,"Standard",VLOOKUP(CONCATENATE(bd_adtype,"_",bd_creativetype),tabela,2,FALSE)))</f>
        <v>#N/A</v>
      </c>
      <c r="F10189" s="7">
        <f t="shared" si="1833"/>
        <v>0</v>
      </c>
      <c r="G10189" s="7">
        <f t="shared" si="1834"/>
        <v>0</v>
      </c>
      <c r="H10189" s="7">
        <f t="shared" si="1835"/>
        <v>0</v>
      </c>
      <c r="I10189" s="7">
        <f t="shared" si="1836"/>
        <v>0</v>
      </c>
      <c r="J10189" s="7">
        <f t="shared" si="1837"/>
        <v>0</v>
      </c>
      <c r="K10189" s="8" t="e">
        <f t="shared" si="1838"/>
        <v>#N/A</v>
      </c>
      <c r="L10189" s="7" t="e">
        <f t="shared" si="1839"/>
        <v>#N/A</v>
      </c>
      <c r="M10189" s="8" t="e">
        <f t="shared" si="1794"/>
        <v>#N/A</v>
      </c>
      <c r="N10189" s="8" t="e">
        <f t="shared" si="1795"/>
        <v>#N/A</v>
      </c>
    </row>
    <row r="10190" spans="1:14" ht="15.75" customHeight="1" x14ac:dyDescent="0.35">
      <c r="A10190" s="7">
        <f t="shared" si="1829"/>
        <v>0</v>
      </c>
      <c r="B10190" s="7">
        <f t="shared" si="1830"/>
        <v>0</v>
      </c>
      <c r="C10190" s="7">
        <f t="shared" si="1831"/>
        <v>0</v>
      </c>
      <c r="D10190" s="7">
        <f t="shared" si="1832"/>
        <v>0</v>
      </c>
      <c r="E10190" s="7" t="e">
        <f>IF('Report DCM'!$H10190="In-Stream Video","Rich Media display banner",IF('Report DCM'!$I10190&gt;'Report DCM'!$J10190,"Standard",VLOOKUP(CONCATENATE(bd_adtype,"_",bd_creativetype),tabela,2,FALSE)))</f>
        <v>#N/A</v>
      </c>
      <c r="F10190" s="7">
        <f t="shared" si="1833"/>
        <v>0</v>
      </c>
      <c r="G10190" s="7">
        <f t="shared" si="1834"/>
        <v>0</v>
      </c>
      <c r="H10190" s="7">
        <f t="shared" si="1835"/>
        <v>0</v>
      </c>
      <c r="I10190" s="7">
        <f t="shared" si="1836"/>
        <v>0</v>
      </c>
      <c r="J10190" s="7">
        <f t="shared" si="1837"/>
        <v>0</v>
      </c>
      <c r="K10190" s="8" t="e">
        <f t="shared" si="1838"/>
        <v>#N/A</v>
      </c>
      <c r="L10190" s="7" t="e">
        <f t="shared" si="1839"/>
        <v>#N/A</v>
      </c>
      <c r="M10190" s="8" t="e">
        <f t="shared" si="1794"/>
        <v>#N/A</v>
      </c>
      <c r="N10190" s="8" t="e">
        <f t="shared" si="1795"/>
        <v>#N/A</v>
      </c>
    </row>
    <row r="10191" spans="1:14" ht="15.75" customHeight="1" x14ac:dyDescent="0.35">
      <c r="A10191" s="7">
        <f t="shared" si="1829"/>
        <v>0</v>
      </c>
      <c r="B10191" s="7">
        <f t="shared" si="1830"/>
        <v>0</v>
      </c>
      <c r="C10191" s="7">
        <f t="shared" si="1831"/>
        <v>0</v>
      </c>
      <c r="D10191" s="7">
        <f t="shared" si="1832"/>
        <v>0</v>
      </c>
      <c r="E10191" s="7" t="e">
        <f>IF('Report DCM'!$H10191="In-Stream Video","Rich Media display banner",IF('Report DCM'!$I10191&gt;'Report DCM'!$J10191,"Standard",VLOOKUP(CONCATENATE(bd_adtype,"_",bd_creativetype),tabela,2,FALSE)))</f>
        <v>#N/A</v>
      </c>
      <c r="F10191" s="7">
        <f t="shared" si="1833"/>
        <v>0</v>
      </c>
      <c r="G10191" s="7">
        <f t="shared" si="1834"/>
        <v>0</v>
      </c>
      <c r="H10191" s="7">
        <f t="shared" si="1835"/>
        <v>0</v>
      </c>
      <c r="I10191" s="7">
        <f t="shared" si="1836"/>
        <v>0</v>
      </c>
      <c r="J10191" s="7">
        <f t="shared" si="1837"/>
        <v>0</v>
      </c>
      <c r="K10191" s="8" t="e">
        <f t="shared" si="1838"/>
        <v>#N/A</v>
      </c>
      <c r="L10191" s="7" t="e">
        <f t="shared" si="1839"/>
        <v>#N/A</v>
      </c>
      <c r="M10191" s="8" t="e">
        <f t="shared" si="1794"/>
        <v>#N/A</v>
      </c>
      <c r="N10191" s="8" t="e">
        <f t="shared" si="1795"/>
        <v>#N/A</v>
      </c>
    </row>
    <row r="10192" spans="1:14" ht="15.75" customHeight="1" x14ac:dyDescent="0.35">
      <c r="A10192" s="7">
        <f t="shared" si="1829"/>
        <v>0</v>
      </c>
      <c r="B10192" s="7">
        <f t="shared" si="1830"/>
        <v>0</v>
      </c>
      <c r="C10192" s="7">
        <f t="shared" si="1831"/>
        <v>0</v>
      </c>
      <c r="D10192" s="7">
        <f t="shared" si="1832"/>
        <v>0</v>
      </c>
      <c r="E10192" s="7" t="e">
        <f>IF('Report DCM'!$H10192="In-Stream Video","Rich Media display banner",IF('Report DCM'!$I10192&gt;'Report DCM'!$J10192,"Standard",VLOOKUP(CONCATENATE(bd_adtype,"_",bd_creativetype),tabela,2,FALSE)))</f>
        <v>#N/A</v>
      </c>
      <c r="F10192" s="7">
        <f t="shared" si="1833"/>
        <v>0</v>
      </c>
      <c r="G10192" s="7">
        <f t="shared" si="1834"/>
        <v>0</v>
      </c>
      <c r="H10192" s="7">
        <f t="shared" si="1835"/>
        <v>0</v>
      </c>
      <c r="I10192" s="7">
        <f t="shared" si="1836"/>
        <v>0</v>
      </c>
      <c r="J10192" s="7">
        <f t="shared" si="1837"/>
        <v>0</v>
      </c>
      <c r="K10192" s="8" t="e">
        <f t="shared" si="1838"/>
        <v>#N/A</v>
      </c>
      <c r="L10192" s="7" t="e">
        <f t="shared" si="1839"/>
        <v>#N/A</v>
      </c>
      <c r="M10192" s="8" t="e">
        <f t="shared" si="1794"/>
        <v>#N/A</v>
      </c>
      <c r="N10192" s="8" t="e">
        <f t="shared" si="1795"/>
        <v>#N/A</v>
      </c>
    </row>
    <row r="10193" spans="1:14" ht="15.75" customHeight="1" x14ac:dyDescent="0.35">
      <c r="A10193" s="7">
        <f t="shared" si="1829"/>
        <v>0</v>
      </c>
      <c r="B10193" s="7">
        <f t="shared" si="1830"/>
        <v>0</v>
      </c>
      <c r="C10193" s="7">
        <f t="shared" si="1831"/>
        <v>0</v>
      </c>
      <c r="D10193" s="7">
        <f t="shared" si="1832"/>
        <v>0</v>
      </c>
      <c r="E10193" s="7" t="e">
        <f>IF('Report DCM'!$H10193="In-Stream Video","Rich Media display banner",IF('Report DCM'!$I10193&gt;'Report DCM'!$J10193,"Standard",VLOOKUP(CONCATENATE(bd_adtype,"_",bd_creativetype),tabela,2,FALSE)))</f>
        <v>#N/A</v>
      </c>
      <c r="F10193" s="7">
        <f t="shared" si="1833"/>
        <v>0</v>
      </c>
      <c r="G10193" s="7">
        <f t="shared" si="1834"/>
        <v>0</v>
      </c>
      <c r="H10193" s="7">
        <f t="shared" si="1835"/>
        <v>0</v>
      </c>
      <c r="I10193" s="7">
        <f t="shared" si="1836"/>
        <v>0</v>
      </c>
      <c r="J10193" s="7">
        <f t="shared" si="1837"/>
        <v>0</v>
      </c>
      <c r="K10193" s="8" t="e">
        <f t="shared" si="1838"/>
        <v>#N/A</v>
      </c>
      <c r="L10193" s="7" t="e">
        <f t="shared" si="1839"/>
        <v>#N/A</v>
      </c>
      <c r="M10193" s="8" t="e">
        <f t="shared" si="1794"/>
        <v>#N/A</v>
      </c>
      <c r="N10193" s="8" t="e">
        <f t="shared" si="1795"/>
        <v>#N/A</v>
      </c>
    </row>
    <row r="10194" spans="1:14" ht="15.75" customHeight="1" x14ac:dyDescent="0.35">
      <c r="A10194" s="7">
        <f t="shared" si="1829"/>
        <v>0</v>
      </c>
      <c r="B10194" s="7">
        <f t="shared" si="1830"/>
        <v>0</v>
      </c>
      <c r="C10194" s="7">
        <f t="shared" si="1831"/>
        <v>0</v>
      </c>
      <c r="D10194" s="7">
        <f t="shared" si="1832"/>
        <v>0</v>
      </c>
      <c r="E10194" s="7" t="e">
        <f>IF('Report DCM'!$H10194="In-Stream Video","Rich Media display banner",IF('Report DCM'!$I10194&gt;'Report DCM'!$J10194,"Standard",VLOOKUP(CONCATENATE(bd_adtype,"_",bd_creativetype),tabela,2,FALSE)))</f>
        <v>#N/A</v>
      </c>
      <c r="F10194" s="7">
        <f t="shared" si="1833"/>
        <v>0</v>
      </c>
      <c r="G10194" s="7">
        <f t="shared" si="1834"/>
        <v>0</v>
      </c>
      <c r="H10194" s="7">
        <f t="shared" si="1835"/>
        <v>0</v>
      </c>
      <c r="I10194" s="7">
        <f t="shared" si="1836"/>
        <v>0</v>
      </c>
      <c r="J10194" s="7">
        <f t="shared" si="1837"/>
        <v>0</v>
      </c>
      <c r="K10194" s="8" t="e">
        <f t="shared" si="1838"/>
        <v>#N/A</v>
      </c>
      <c r="L10194" s="7" t="e">
        <f t="shared" si="1839"/>
        <v>#N/A</v>
      </c>
      <c r="M10194" s="8" t="e">
        <f t="shared" si="1794"/>
        <v>#N/A</v>
      </c>
      <c r="N10194" s="8" t="e">
        <f t="shared" si="1795"/>
        <v>#N/A</v>
      </c>
    </row>
    <row r="10195" spans="1:14" ht="15.75" customHeight="1" x14ac:dyDescent="0.35">
      <c r="A10195" s="7">
        <f t="shared" si="1829"/>
        <v>0</v>
      </c>
      <c r="B10195" s="7">
        <f t="shared" si="1830"/>
        <v>0</v>
      </c>
      <c r="C10195" s="7">
        <f t="shared" si="1831"/>
        <v>0</v>
      </c>
      <c r="D10195" s="7">
        <f t="shared" si="1832"/>
        <v>0</v>
      </c>
      <c r="E10195" s="7" t="e">
        <f>IF('Report DCM'!$H10195="In-Stream Video","Rich Media display banner",IF('Report DCM'!$I10195&gt;'Report DCM'!$J10195,"Standard",VLOOKUP(CONCATENATE(bd_adtype,"_",bd_creativetype),tabela,2,FALSE)))</f>
        <v>#N/A</v>
      </c>
      <c r="F10195" s="7">
        <f t="shared" si="1833"/>
        <v>0</v>
      </c>
      <c r="G10195" s="7">
        <f t="shared" si="1834"/>
        <v>0</v>
      </c>
      <c r="H10195" s="7">
        <f t="shared" si="1835"/>
        <v>0</v>
      </c>
      <c r="I10195" s="7">
        <f t="shared" si="1836"/>
        <v>0</v>
      </c>
      <c r="J10195" s="7">
        <f t="shared" si="1837"/>
        <v>0</v>
      </c>
      <c r="K10195" s="8" t="e">
        <f t="shared" si="1838"/>
        <v>#N/A</v>
      </c>
      <c r="L10195" s="7" t="e">
        <f t="shared" si="1839"/>
        <v>#N/A</v>
      </c>
      <c r="M10195" s="8" t="e">
        <f t="shared" si="1794"/>
        <v>#N/A</v>
      </c>
      <c r="N10195" s="8" t="e">
        <f t="shared" si="1795"/>
        <v>#N/A</v>
      </c>
    </row>
    <row r="10196" spans="1:14" ht="15.75" customHeight="1" x14ac:dyDescent="0.35">
      <c r="A10196" s="7">
        <f t="shared" si="1829"/>
        <v>0</v>
      </c>
      <c r="B10196" s="7">
        <f t="shared" si="1830"/>
        <v>0</v>
      </c>
      <c r="C10196" s="7">
        <f t="shared" si="1831"/>
        <v>0</v>
      </c>
      <c r="D10196" s="7">
        <f t="shared" si="1832"/>
        <v>0</v>
      </c>
      <c r="E10196" s="7" t="e">
        <f>IF('Report DCM'!$H10196="In-Stream Video","Rich Media display banner",IF('Report DCM'!$I10196&gt;'Report DCM'!$J10196,"Standard",VLOOKUP(CONCATENATE(bd_adtype,"_",bd_creativetype),tabela,2,FALSE)))</f>
        <v>#N/A</v>
      </c>
      <c r="F10196" s="7">
        <f t="shared" si="1833"/>
        <v>0</v>
      </c>
      <c r="G10196" s="7">
        <f t="shared" si="1834"/>
        <v>0</v>
      </c>
      <c r="H10196" s="7">
        <f t="shared" si="1835"/>
        <v>0</v>
      </c>
      <c r="I10196" s="7">
        <f t="shared" si="1836"/>
        <v>0</v>
      </c>
      <c r="J10196" s="7">
        <f t="shared" si="1837"/>
        <v>0</v>
      </c>
      <c r="K10196" s="8" t="e">
        <f t="shared" si="1838"/>
        <v>#N/A</v>
      </c>
      <c r="L10196" s="7" t="e">
        <f t="shared" si="1839"/>
        <v>#N/A</v>
      </c>
      <c r="M10196" s="8" t="e">
        <f t="shared" si="1794"/>
        <v>#N/A</v>
      </c>
      <c r="N10196" s="8" t="e">
        <f t="shared" si="1795"/>
        <v>#N/A</v>
      </c>
    </row>
    <row r="10197" spans="1:14" ht="15.75" customHeight="1" x14ac:dyDescent="0.35">
      <c r="A10197" s="7">
        <f t="shared" si="1829"/>
        <v>0</v>
      </c>
      <c r="B10197" s="7">
        <f t="shared" si="1830"/>
        <v>0</v>
      </c>
      <c r="C10197" s="7">
        <f t="shared" si="1831"/>
        <v>0</v>
      </c>
      <c r="D10197" s="7">
        <f t="shared" si="1832"/>
        <v>0</v>
      </c>
      <c r="E10197" s="7" t="e">
        <f>IF('Report DCM'!$H10197="In-Stream Video","Rich Media display banner",IF('Report DCM'!$I10197&gt;'Report DCM'!$J10197,"Standard",VLOOKUP(CONCATENATE(bd_adtype,"_",bd_creativetype),tabela,2,FALSE)))</f>
        <v>#N/A</v>
      </c>
      <c r="F10197" s="7">
        <f t="shared" si="1833"/>
        <v>0</v>
      </c>
      <c r="G10197" s="7">
        <f t="shared" si="1834"/>
        <v>0</v>
      </c>
      <c r="H10197" s="7">
        <f t="shared" si="1835"/>
        <v>0</v>
      </c>
      <c r="I10197" s="7">
        <f t="shared" si="1836"/>
        <v>0</v>
      </c>
      <c r="J10197" s="7">
        <f t="shared" si="1837"/>
        <v>0</v>
      </c>
      <c r="K10197" s="8" t="e">
        <f t="shared" si="1838"/>
        <v>#N/A</v>
      </c>
      <c r="L10197" s="7" t="e">
        <f t="shared" si="1839"/>
        <v>#N/A</v>
      </c>
      <c r="M10197" s="8" t="e">
        <f t="shared" si="1794"/>
        <v>#N/A</v>
      </c>
      <c r="N10197" s="8" t="e">
        <f t="shared" si="1795"/>
        <v>#N/A</v>
      </c>
    </row>
    <row r="10198" spans="1:14" ht="15.75" customHeight="1" x14ac:dyDescent="0.35">
      <c r="A10198" s="7">
        <f t="shared" si="1829"/>
        <v>0</v>
      </c>
      <c r="B10198" s="7">
        <f t="shared" si="1830"/>
        <v>0</v>
      </c>
      <c r="C10198" s="7">
        <f t="shared" si="1831"/>
        <v>0</v>
      </c>
      <c r="D10198" s="7">
        <f t="shared" si="1832"/>
        <v>0</v>
      </c>
      <c r="E10198" s="7" t="e">
        <f>IF('Report DCM'!$H10198="In-Stream Video","Rich Media display banner",IF('Report DCM'!$I10198&gt;'Report DCM'!$J10198,"Standard",VLOOKUP(CONCATENATE(bd_adtype,"_",bd_creativetype),tabela,2,FALSE)))</f>
        <v>#N/A</v>
      </c>
      <c r="F10198" s="7">
        <f t="shared" si="1833"/>
        <v>0</v>
      </c>
      <c r="G10198" s="7">
        <f t="shared" si="1834"/>
        <v>0</v>
      </c>
      <c r="H10198" s="7">
        <f t="shared" si="1835"/>
        <v>0</v>
      </c>
      <c r="I10198" s="7">
        <f t="shared" si="1836"/>
        <v>0</v>
      </c>
      <c r="J10198" s="7">
        <f t="shared" si="1837"/>
        <v>0</v>
      </c>
      <c r="K10198" s="8" t="e">
        <f t="shared" si="1838"/>
        <v>#N/A</v>
      </c>
      <c r="L10198" s="7" t="e">
        <f t="shared" si="1839"/>
        <v>#N/A</v>
      </c>
      <c r="M10198" s="8" t="e">
        <f t="shared" si="1794"/>
        <v>#N/A</v>
      </c>
      <c r="N10198" s="8" t="e">
        <f t="shared" si="1795"/>
        <v>#N/A</v>
      </c>
    </row>
    <row r="10199" spans="1:14" ht="15.75" customHeight="1" x14ac:dyDescent="0.35">
      <c r="A10199" s="7">
        <f t="shared" si="1829"/>
        <v>0</v>
      </c>
      <c r="B10199" s="7">
        <f t="shared" si="1830"/>
        <v>0</v>
      </c>
      <c r="C10199" s="7">
        <f t="shared" si="1831"/>
        <v>0</v>
      </c>
      <c r="D10199" s="7">
        <f t="shared" si="1832"/>
        <v>0</v>
      </c>
      <c r="E10199" s="7" t="e">
        <f>IF('Report DCM'!$H10199="In-Stream Video","Rich Media display banner",IF('Report DCM'!$I10199&gt;'Report DCM'!$J10199,"Standard",VLOOKUP(CONCATENATE(bd_adtype,"_",bd_creativetype),tabela,2,FALSE)))</f>
        <v>#N/A</v>
      </c>
      <c r="F10199" s="7">
        <f t="shared" si="1833"/>
        <v>0</v>
      </c>
      <c r="G10199" s="7">
        <f t="shared" si="1834"/>
        <v>0</v>
      </c>
      <c r="H10199" s="7">
        <f t="shared" si="1835"/>
        <v>0</v>
      </c>
      <c r="I10199" s="7">
        <f t="shared" si="1836"/>
        <v>0</v>
      </c>
      <c r="J10199" s="7">
        <f t="shared" si="1837"/>
        <v>0</v>
      </c>
      <c r="K10199" s="8" t="e">
        <f t="shared" si="1838"/>
        <v>#N/A</v>
      </c>
      <c r="L10199" s="7" t="e">
        <f t="shared" si="1839"/>
        <v>#N/A</v>
      </c>
      <c r="M10199" s="8" t="e">
        <f t="shared" si="1794"/>
        <v>#N/A</v>
      </c>
      <c r="N10199" s="8" t="e">
        <f t="shared" si="1795"/>
        <v>#N/A</v>
      </c>
    </row>
    <row r="10200" spans="1:14" ht="15.75" customHeight="1" x14ac:dyDescent="0.35">
      <c r="A10200" s="7">
        <f t="shared" si="1829"/>
        <v>0</v>
      </c>
      <c r="B10200" s="7">
        <f t="shared" si="1830"/>
        <v>0</v>
      </c>
      <c r="C10200" s="7">
        <f t="shared" si="1831"/>
        <v>0</v>
      </c>
      <c r="D10200" s="7">
        <f t="shared" si="1832"/>
        <v>0</v>
      </c>
      <c r="E10200" s="7" t="e">
        <f>IF('Report DCM'!$H10200="In-Stream Video","Rich Media display banner",IF('Report DCM'!$I10200&gt;'Report DCM'!$J10200,"Standard",VLOOKUP(CONCATENATE(bd_adtype,"_",bd_creativetype),tabela,2,FALSE)))</f>
        <v>#N/A</v>
      </c>
      <c r="F10200" s="7">
        <f t="shared" si="1833"/>
        <v>0</v>
      </c>
      <c r="G10200" s="7">
        <f t="shared" si="1834"/>
        <v>0</v>
      </c>
      <c r="H10200" s="7">
        <f t="shared" si="1835"/>
        <v>0</v>
      </c>
      <c r="I10200" s="7">
        <f t="shared" si="1836"/>
        <v>0</v>
      </c>
      <c r="J10200" s="7">
        <f t="shared" si="1837"/>
        <v>0</v>
      </c>
      <c r="K10200" s="8" t="e">
        <f t="shared" si="1838"/>
        <v>#N/A</v>
      </c>
      <c r="L10200" s="7" t="e">
        <f t="shared" si="1839"/>
        <v>#N/A</v>
      </c>
      <c r="M10200" s="8" t="e">
        <f t="shared" si="1794"/>
        <v>#N/A</v>
      </c>
      <c r="N10200" s="8" t="e">
        <f t="shared" si="1795"/>
        <v>#N/A</v>
      </c>
    </row>
    <row r="10201" spans="1:14" ht="15.75" customHeight="1" x14ac:dyDescent="0.35">
      <c r="A10201" s="7">
        <f t="shared" si="1829"/>
        <v>0</v>
      </c>
      <c r="B10201" s="7">
        <f t="shared" si="1830"/>
        <v>0</v>
      </c>
      <c r="C10201" s="7">
        <f t="shared" si="1831"/>
        <v>0</v>
      </c>
      <c r="D10201" s="7">
        <f t="shared" si="1832"/>
        <v>0</v>
      </c>
      <c r="E10201" s="7" t="e">
        <f>IF('Report DCM'!$H10201="In-Stream Video","Rich Media display banner",IF('Report DCM'!$I10201&gt;'Report DCM'!$J10201,"Standard",VLOOKUP(CONCATENATE(bd_adtype,"_",bd_creativetype),tabela,2,FALSE)))</f>
        <v>#N/A</v>
      </c>
      <c r="F10201" s="7">
        <f t="shared" si="1833"/>
        <v>0</v>
      </c>
      <c r="G10201" s="7">
        <f t="shared" si="1834"/>
        <v>0</v>
      </c>
      <c r="H10201" s="7">
        <f t="shared" si="1835"/>
        <v>0</v>
      </c>
      <c r="I10201" s="7">
        <f t="shared" si="1836"/>
        <v>0</v>
      </c>
      <c r="J10201" s="7">
        <f t="shared" si="1837"/>
        <v>0</v>
      </c>
      <c r="K10201" s="8" t="e">
        <f t="shared" si="1838"/>
        <v>#N/A</v>
      </c>
      <c r="L10201" s="7" t="e">
        <f t="shared" si="1839"/>
        <v>#N/A</v>
      </c>
      <c r="M10201" s="8" t="e">
        <f t="shared" si="1794"/>
        <v>#N/A</v>
      </c>
      <c r="N10201" s="8" t="e">
        <f t="shared" si="1795"/>
        <v>#N/A</v>
      </c>
    </row>
    <row r="10202" spans="1:14" ht="15.75" customHeight="1" x14ac:dyDescent="0.35">
      <c r="A10202" s="7">
        <f t="shared" si="1829"/>
        <v>0</v>
      </c>
      <c r="B10202" s="7">
        <f t="shared" si="1830"/>
        <v>0</v>
      </c>
      <c r="C10202" s="7">
        <f t="shared" si="1831"/>
        <v>0</v>
      </c>
      <c r="D10202" s="7">
        <f t="shared" si="1832"/>
        <v>0</v>
      </c>
      <c r="E10202" s="7" t="e">
        <f>IF('Report DCM'!$H10202="In-Stream Video","Rich Media display banner",IF('Report DCM'!$I10202&gt;'Report DCM'!$J10202,"Standard",VLOOKUP(CONCATENATE(bd_adtype,"_",bd_creativetype),tabela,2,FALSE)))</f>
        <v>#N/A</v>
      </c>
      <c r="F10202" s="7">
        <f t="shared" si="1833"/>
        <v>0</v>
      </c>
      <c r="G10202" s="7">
        <f t="shared" si="1834"/>
        <v>0</v>
      </c>
      <c r="H10202" s="7">
        <f t="shared" si="1835"/>
        <v>0</v>
      </c>
      <c r="I10202" s="7">
        <f t="shared" si="1836"/>
        <v>0</v>
      </c>
      <c r="J10202" s="7">
        <f t="shared" si="1837"/>
        <v>0</v>
      </c>
      <c r="K10202" s="8" t="e">
        <f t="shared" si="1838"/>
        <v>#N/A</v>
      </c>
      <c r="L10202" s="7" t="e">
        <f t="shared" si="1839"/>
        <v>#N/A</v>
      </c>
      <c r="M10202" s="8" t="e">
        <f t="shared" ref="M10202:M10456" si="1840">IF(E10202="Dynamic Click",J10202*K10202,K10202*$I10202/1000)</f>
        <v>#N/A</v>
      </c>
      <c r="N10202" s="8" t="e">
        <f t="shared" ref="N10202:N10456" si="1841">IF(E10202="Dynamic Click",J10202*L10202,L10202*$I10202/1000)</f>
        <v>#N/A</v>
      </c>
    </row>
    <row r="10203" spans="1:14" ht="15.75" customHeight="1" x14ac:dyDescent="0.35">
      <c r="A10203" s="7">
        <f t="shared" si="1829"/>
        <v>0</v>
      </c>
      <c r="B10203" s="7">
        <f t="shared" si="1830"/>
        <v>0</v>
      </c>
      <c r="C10203" s="7">
        <f t="shared" si="1831"/>
        <v>0</v>
      </c>
      <c r="D10203" s="7">
        <f t="shared" si="1832"/>
        <v>0</v>
      </c>
      <c r="E10203" s="7" t="e">
        <f>IF('Report DCM'!$H10203="In-Stream Video","Rich Media display banner",IF('Report DCM'!$I10203&gt;'Report DCM'!$J10203,"Standard",VLOOKUP(CONCATENATE(bd_adtype,"_",bd_creativetype),tabela,2,FALSE)))</f>
        <v>#N/A</v>
      </c>
      <c r="F10203" s="7">
        <f t="shared" si="1833"/>
        <v>0</v>
      </c>
      <c r="G10203" s="7">
        <f t="shared" si="1834"/>
        <v>0</v>
      </c>
      <c r="H10203" s="7">
        <f t="shared" si="1835"/>
        <v>0</v>
      </c>
      <c r="I10203" s="7">
        <f t="shared" si="1836"/>
        <v>0</v>
      </c>
      <c r="J10203" s="7">
        <f t="shared" si="1837"/>
        <v>0</v>
      </c>
      <c r="K10203" s="8" t="e">
        <f t="shared" si="1838"/>
        <v>#N/A</v>
      </c>
      <c r="L10203" s="7" t="e">
        <f t="shared" si="1839"/>
        <v>#N/A</v>
      </c>
      <c r="M10203" s="8" t="e">
        <f t="shared" si="1840"/>
        <v>#N/A</v>
      </c>
      <c r="N10203" s="8" t="e">
        <f t="shared" si="1841"/>
        <v>#N/A</v>
      </c>
    </row>
    <row r="10204" spans="1:14" ht="15.75" customHeight="1" x14ac:dyDescent="0.35">
      <c r="A10204" s="7">
        <f t="shared" si="1829"/>
        <v>0</v>
      </c>
      <c r="B10204" s="7">
        <f t="shared" si="1830"/>
        <v>0</v>
      </c>
      <c r="C10204" s="7">
        <f t="shared" si="1831"/>
        <v>0</v>
      </c>
      <c r="D10204" s="7">
        <f t="shared" si="1832"/>
        <v>0</v>
      </c>
      <c r="E10204" s="7" t="e">
        <f>IF('Report DCM'!$H10204="In-Stream Video","Rich Media display banner",IF('Report DCM'!$I10204&gt;'Report DCM'!$J10204,"Standard",VLOOKUP(CONCATENATE(bd_adtype,"_",bd_creativetype),tabela,2,FALSE)))</f>
        <v>#N/A</v>
      </c>
      <c r="F10204" s="7">
        <f t="shared" si="1833"/>
        <v>0</v>
      </c>
      <c r="G10204" s="7">
        <f t="shared" si="1834"/>
        <v>0</v>
      </c>
      <c r="H10204" s="7">
        <f t="shared" si="1835"/>
        <v>0</v>
      </c>
      <c r="I10204" s="7">
        <f t="shared" si="1836"/>
        <v>0</v>
      </c>
      <c r="J10204" s="7">
        <f t="shared" si="1837"/>
        <v>0</v>
      </c>
      <c r="K10204" s="8" t="e">
        <f t="shared" si="1838"/>
        <v>#N/A</v>
      </c>
      <c r="L10204" s="7" t="e">
        <f t="shared" si="1839"/>
        <v>#N/A</v>
      </c>
      <c r="M10204" s="8" t="e">
        <f t="shared" si="1840"/>
        <v>#N/A</v>
      </c>
      <c r="N10204" s="8" t="e">
        <f t="shared" si="1841"/>
        <v>#N/A</v>
      </c>
    </row>
    <row r="10205" spans="1:14" ht="15.75" customHeight="1" x14ac:dyDescent="0.35">
      <c r="A10205" s="7">
        <f t="shared" si="1829"/>
        <v>0</v>
      </c>
      <c r="B10205" s="7">
        <f t="shared" si="1830"/>
        <v>0</v>
      </c>
      <c r="C10205" s="7">
        <f t="shared" si="1831"/>
        <v>0</v>
      </c>
      <c r="D10205" s="7">
        <f t="shared" si="1832"/>
        <v>0</v>
      </c>
      <c r="E10205" s="7" t="e">
        <f>IF('Report DCM'!$H10205="In-Stream Video","Rich Media display banner",IF('Report DCM'!$I10205&gt;'Report DCM'!$J10205,"Standard",VLOOKUP(CONCATENATE(bd_adtype,"_",bd_creativetype),tabela,2,FALSE)))</f>
        <v>#N/A</v>
      </c>
      <c r="F10205" s="7">
        <f t="shared" si="1833"/>
        <v>0</v>
      </c>
      <c r="G10205" s="7">
        <f t="shared" si="1834"/>
        <v>0</v>
      </c>
      <c r="H10205" s="7">
        <f t="shared" si="1835"/>
        <v>0</v>
      </c>
      <c r="I10205" s="7">
        <f t="shared" si="1836"/>
        <v>0</v>
      </c>
      <c r="J10205" s="7">
        <f t="shared" si="1837"/>
        <v>0</v>
      </c>
      <c r="K10205" s="8" t="e">
        <f t="shared" si="1838"/>
        <v>#N/A</v>
      </c>
      <c r="L10205" s="7" t="e">
        <f t="shared" si="1839"/>
        <v>#N/A</v>
      </c>
      <c r="M10205" s="8" t="e">
        <f t="shared" si="1840"/>
        <v>#N/A</v>
      </c>
      <c r="N10205" s="8" t="e">
        <f t="shared" si="1841"/>
        <v>#N/A</v>
      </c>
    </row>
    <row r="10206" spans="1:14" ht="15.75" customHeight="1" x14ac:dyDescent="0.35">
      <c r="A10206" s="7">
        <f t="shared" si="1829"/>
        <v>0</v>
      </c>
      <c r="B10206" s="7">
        <f t="shared" si="1830"/>
        <v>0</v>
      </c>
      <c r="C10206" s="7">
        <f t="shared" si="1831"/>
        <v>0</v>
      </c>
      <c r="D10206" s="7">
        <f t="shared" si="1832"/>
        <v>0</v>
      </c>
      <c r="E10206" s="7" t="e">
        <f>IF('Report DCM'!$H10206="In-Stream Video","Rich Media display banner",IF('Report DCM'!$I10206&gt;'Report DCM'!$J10206,"Standard",VLOOKUP(CONCATENATE(bd_adtype,"_",bd_creativetype),tabela,2,FALSE)))</f>
        <v>#N/A</v>
      </c>
      <c r="F10206" s="7">
        <f t="shared" si="1833"/>
        <v>0</v>
      </c>
      <c r="G10206" s="7">
        <f t="shared" si="1834"/>
        <v>0</v>
      </c>
      <c r="H10206" s="7">
        <f t="shared" si="1835"/>
        <v>0</v>
      </c>
      <c r="I10206" s="7">
        <f t="shared" si="1836"/>
        <v>0</v>
      </c>
      <c r="J10206" s="7">
        <f t="shared" si="1837"/>
        <v>0</v>
      </c>
      <c r="K10206" s="8" t="e">
        <f t="shared" si="1838"/>
        <v>#N/A</v>
      </c>
      <c r="L10206" s="7" t="e">
        <f t="shared" si="1839"/>
        <v>#N/A</v>
      </c>
      <c r="M10206" s="8" t="e">
        <f t="shared" si="1840"/>
        <v>#N/A</v>
      </c>
      <c r="N10206" s="8" t="e">
        <f t="shared" si="1841"/>
        <v>#N/A</v>
      </c>
    </row>
    <row r="10207" spans="1:14" ht="15.75" customHeight="1" x14ac:dyDescent="0.35">
      <c r="A10207" s="7">
        <f t="shared" si="1829"/>
        <v>0</v>
      </c>
      <c r="B10207" s="7">
        <f t="shared" si="1830"/>
        <v>0</v>
      </c>
      <c r="C10207" s="7">
        <f t="shared" si="1831"/>
        <v>0</v>
      </c>
      <c r="D10207" s="7">
        <f t="shared" si="1832"/>
        <v>0</v>
      </c>
      <c r="E10207" s="7" t="e">
        <f>IF('Report DCM'!$H10207="In-Stream Video","Rich Media display banner",IF('Report DCM'!$I10207&gt;'Report DCM'!$J10207,"Standard",VLOOKUP(CONCATENATE(bd_adtype,"_",bd_creativetype),tabela,2,FALSE)))</f>
        <v>#N/A</v>
      </c>
      <c r="F10207" s="7">
        <f t="shared" si="1833"/>
        <v>0</v>
      </c>
      <c r="G10207" s="7">
        <f t="shared" si="1834"/>
        <v>0</v>
      </c>
      <c r="H10207" s="7">
        <f t="shared" si="1835"/>
        <v>0</v>
      </c>
      <c r="I10207" s="7">
        <f t="shared" si="1836"/>
        <v>0</v>
      </c>
      <c r="J10207" s="7">
        <f t="shared" si="1837"/>
        <v>0</v>
      </c>
      <c r="K10207" s="8" t="e">
        <f t="shared" si="1838"/>
        <v>#N/A</v>
      </c>
      <c r="L10207" s="7" t="e">
        <f t="shared" si="1839"/>
        <v>#N/A</v>
      </c>
      <c r="M10207" s="8" t="e">
        <f t="shared" si="1840"/>
        <v>#N/A</v>
      </c>
      <c r="N10207" s="8" t="e">
        <f t="shared" si="1841"/>
        <v>#N/A</v>
      </c>
    </row>
    <row r="10208" spans="1:14" ht="15.75" customHeight="1" x14ac:dyDescent="0.35">
      <c r="A10208" s="7">
        <f t="shared" si="1829"/>
        <v>0</v>
      </c>
      <c r="B10208" s="7">
        <f t="shared" si="1830"/>
        <v>0</v>
      </c>
      <c r="C10208" s="7">
        <f t="shared" si="1831"/>
        <v>0</v>
      </c>
      <c r="D10208" s="7">
        <f t="shared" si="1832"/>
        <v>0</v>
      </c>
      <c r="E10208" s="7" t="e">
        <f>IF('Report DCM'!$H10208="In-Stream Video","Rich Media display banner",IF('Report DCM'!$I10208&gt;'Report DCM'!$J10208,"Standard",VLOOKUP(CONCATENATE(bd_adtype,"_",bd_creativetype),tabela,2,FALSE)))</f>
        <v>#N/A</v>
      </c>
      <c r="F10208" s="7">
        <f t="shared" si="1833"/>
        <v>0</v>
      </c>
      <c r="G10208" s="7">
        <f t="shared" si="1834"/>
        <v>0</v>
      </c>
      <c r="H10208" s="7">
        <f t="shared" si="1835"/>
        <v>0</v>
      </c>
      <c r="I10208" s="7">
        <f t="shared" si="1836"/>
        <v>0</v>
      </c>
      <c r="J10208" s="7">
        <f t="shared" si="1837"/>
        <v>0</v>
      </c>
      <c r="K10208" s="8" t="e">
        <f t="shared" si="1838"/>
        <v>#N/A</v>
      </c>
      <c r="L10208" s="7" t="e">
        <f t="shared" si="1839"/>
        <v>#N/A</v>
      </c>
      <c r="M10208" s="8" t="e">
        <f t="shared" si="1840"/>
        <v>#N/A</v>
      </c>
      <c r="N10208" s="8" t="e">
        <f t="shared" si="1841"/>
        <v>#N/A</v>
      </c>
    </row>
    <row r="10209" spans="1:14" ht="15.75" customHeight="1" x14ac:dyDescent="0.35">
      <c r="A10209" s="7">
        <f t="shared" si="1829"/>
        <v>0</v>
      </c>
      <c r="B10209" s="7">
        <f t="shared" si="1830"/>
        <v>0</v>
      </c>
      <c r="C10209" s="7">
        <f t="shared" si="1831"/>
        <v>0</v>
      </c>
      <c r="D10209" s="7">
        <f t="shared" si="1832"/>
        <v>0</v>
      </c>
      <c r="E10209" s="7" t="e">
        <f>IF('Report DCM'!$H10209="In-Stream Video","Rich Media display banner",IF('Report DCM'!$I10209&gt;'Report DCM'!$J10209,"Standard",VLOOKUP(CONCATENATE(bd_adtype,"_",bd_creativetype),tabela,2,FALSE)))</f>
        <v>#N/A</v>
      </c>
      <c r="F10209" s="7">
        <f t="shared" si="1833"/>
        <v>0</v>
      </c>
      <c r="G10209" s="7">
        <f t="shared" si="1834"/>
        <v>0</v>
      </c>
      <c r="H10209" s="7">
        <f t="shared" si="1835"/>
        <v>0</v>
      </c>
      <c r="I10209" s="7">
        <f t="shared" si="1836"/>
        <v>0</v>
      </c>
      <c r="J10209" s="7">
        <f t="shared" si="1837"/>
        <v>0</v>
      </c>
      <c r="K10209" s="8" t="e">
        <f t="shared" si="1838"/>
        <v>#N/A</v>
      </c>
      <c r="L10209" s="7" t="e">
        <f t="shared" si="1839"/>
        <v>#N/A</v>
      </c>
      <c r="M10209" s="8" t="e">
        <f t="shared" si="1840"/>
        <v>#N/A</v>
      </c>
      <c r="N10209" s="8" t="e">
        <f t="shared" si="1841"/>
        <v>#N/A</v>
      </c>
    </row>
    <row r="10210" spans="1:14" ht="15.75" customHeight="1" x14ac:dyDescent="0.35">
      <c r="A10210" s="7">
        <f t="shared" si="1829"/>
        <v>0</v>
      </c>
      <c r="B10210" s="7">
        <f t="shared" si="1830"/>
        <v>0</v>
      </c>
      <c r="C10210" s="7">
        <f t="shared" si="1831"/>
        <v>0</v>
      </c>
      <c r="D10210" s="7">
        <f t="shared" si="1832"/>
        <v>0</v>
      </c>
      <c r="E10210" s="7" t="e">
        <f>IF('Report DCM'!$H10210="In-Stream Video","Rich Media display banner",IF('Report DCM'!$I10210&gt;'Report DCM'!$J10210,"Standard",VLOOKUP(CONCATENATE(bd_adtype,"_",bd_creativetype),tabela,2,FALSE)))</f>
        <v>#N/A</v>
      </c>
      <c r="F10210" s="7">
        <f t="shared" si="1833"/>
        <v>0</v>
      </c>
      <c r="G10210" s="7">
        <f t="shared" si="1834"/>
        <v>0</v>
      </c>
      <c r="H10210" s="7">
        <f t="shared" si="1835"/>
        <v>0</v>
      </c>
      <c r="I10210" s="7">
        <f t="shared" si="1836"/>
        <v>0</v>
      </c>
      <c r="J10210" s="7">
        <f t="shared" si="1837"/>
        <v>0</v>
      </c>
      <c r="K10210" s="8" t="e">
        <f t="shared" si="1838"/>
        <v>#N/A</v>
      </c>
      <c r="L10210" s="7" t="e">
        <f t="shared" si="1839"/>
        <v>#N/A</v>
      </c>
      <c r="M10210" s="8" t="e">
        <f t="shared" si="1840"/>
        <v>#N/A</v>
      </c>
      <c r="N10210" s="8" t="e">
        <f t="shared" si="1841"/>
        <v>#N/A</v>
      </c>
    </row>
    <row r="10211" spans="1:14" ht="15.75" customHeight="1" x14ac:dyDescent="0.35">
      <c r="A10211" s="7">
        <f t="shared" si="1829"/>
        <v>0</v>
      </c>
      <c r="B10211" s="7">
        <f t="shared" si="1830"/>
        <v>0</v>
      </c>
      <c r="C10211" s="7">
        <f t="shared" si="1831"/>
        <v>0</v>
      </c>
      <c r="D10211" s="7">
        <f t="shared" si="1832"/>
        <v>0</v>
      </c>
      <c r="E10211" s="7" t="e">
        <f>IF('Report DCM'!$H10211="In-Stream Video","Rich Media display banner",IF('Report DCM'!$I10211&gt;'Report DCM'!$J10211,"Standard",VLOOKUP(CONCATENATE(bd_adtype,"_",bd_creativetype),tabela,2,FALSE)))</f>
        <v>#N/A</v>
      </c>
      <c r="F10211" s="7">
        <f t="shared" si="1833"/>
        <v>0</v>
      </c>
      <c r="G10211" s="7">
        <f t="shared" si="1834"/>
        <v>0</v>
      </c>
      <c r="H10211" s="7">
        <f t="shared" si="1835"/>
        <v>0</v>
      </c>
      <c r="I10211" s="7">
        <f t="shared" si="1836"/>
        <v>0</v>
      </c>
      <c r="J10211" s="7">
        <f t="shared" si="1837"/>
        <v>0</v>
      </c>
      <c r="K10211" s="8" t="e">
        <f t="shared" si="1838"/>
        <v>#N/A</v>
      </c>
      <c r="L10211" s="7" t="e">
        <f t="shared" si="1839"/>
        <v>#N/A</v>
      </c>
      <c r="M10211" s="8" t="e">
        <f t="shared" si="1840"/>
        <v>#N/A</v>
      </c>
      <c r="N10211" s="8" t="e">
        <f t="shared" si="1841"/>
        <v>#N/A</v>
      </c>
    </row>
    <row r="10212" spans="1:14" ht="15.75" customHeight="1" x14ac:dyDescent="0.35">
      <c r="A10212" s="7">
        <f t="shared" si="1829"/>
        <v>0</v>
      </c>
      <c r="B10212" s="7">
        <f t="shared" si="1830"/>
        <v>0</v>
      </c>
      <c r="C10212" s="7">
        <f t="shared" si="1831"/>
        <v>0</v>
      </c>
      <c r="D10212" s="7">
        <f t="shared" si="1832"/>
        <v>0</v>
      </c>
      <c r="E10212" s="7" t="e">
        <f>IF('Report DCM'!$H10212="In-Stream Video","Rich Media display banner",IF('Report DCM'!$I10212&gt;'Report DCM'!$J10212,"Standard",VLOOKUP(CONCATENATE(bd_adtype,"_",bd_creativetype),tabela,2,FALSE)))</f>
        <v>#N/A</v>
      </c>
      <c r="F10212" s="7">
        <f t="shared" si="1833"/>
        <v>0</v>
      </c>
      <c r="G10212" s="7">
        <f t="shared" si="1834"/>
        <v>0</v>
      </c>
      <c r="H10212" s="7">
        <f t="shared" si="1835"/>
        <v>0</v>
      </c>
      <c r="I10212" s="7">
        <f t="shared" si="1836"/>
        <v>0</v>
      </c>
      <c r="J10212" s="7">
        <f t="shared" si="1837"/>
        <v>0</v>
      </c>
      <c r="K10212" s="8" t="e">
        <f t="shared" si="1838"/>
        <v>#N/A</v>
      </c>
      <c r="L10212" s="7" t="e">
        <f t="shared" si="1839"/>
        <v>#N/A</v>
      </c>
      <c r="M10212" s="8" t="e">
        <f t="shared" si="1840"/>
        <v>#N/A</v>
      </c>
      <c r="N10212" s="8" t="e">
        <f t="shared" si="1841"/>
        <v>#N/A</v>
      </c>
    </row>
    <row r="10213" spans="1:14" ht="15.75" customHeight="1" x14ac:dyDescent="0.35">
      <c r="A10213" s="7">
        <f t="shared" si="1829"/>
        <v>0</v>
      </c>
      <c r="B10213" s="7">
        <f t="shared" si="1830"/>
        <v>0</v>
      </c>
      <c r="C10213" s="7">
        <f t="shared" si="1831"/>
        <v>0</v>
      </c>
      <c r="D10213" s="7">
        <f t="shared" si="1832"/>
        <v>0</v>
      </c>
      <c r="E10213" s="7" t="e">
        <f>IF('Report DCM'!$H10213="In-Stream Video","Rich Media display banner",IF('Report DCM'!$I10213&gt;'Report DCM'!$J10213,"Standard",VLOOKUP(CONCATENATE(bd_adtype,"_",bd_creativetype),tabela,2,FALSE)))</f>
        <v>#N/A</v>
      </c>
      <c r="F10213" s="7">
        <f t="shared" si="1833"/>
        <v>0</v>
      </c>
      <c r="G10213" s="7">
        <f t="shared" si="1834"/>
        <v>0</v>
      </c>
      <c r="H10213" s="7">
        <f t="shared" si="1835"/>
        <v>0</v>
      </c>
      <c r="I10213" s="7">
        <f t="shared" si="1836"/>
        <v>0</v>
      </c>
      <c r="J10213" s="7">
        <f t="shared" si="1837"/>
        <v>0</v>
      </c>
      <c r="K10213" s="8" t="e">
        <f t="shared" si="1838"/>
        <v>#N/A</v>
      </c>
      <c r="L10213" s="7" t="e">
        <f t="shared" si="1839"/>
        <v>#N/A</v>
      </c>
      <c r="M10213" s="8" t="e">
        <f t="shared" si="1840"/>
        <v>#N/A</v>
      </c>
      <c r="N10213" s="8" t="e">
        <f t="shared" si="1841"/>
        <v>#N/A</v>
      </c>
    </row>
    <row r="10214" spans="1:14" ht="15.75" customHeight="1" x14ac:dyDescent="0.35">
      <c r="A10214" s="7">
        <f t="shared" si="1829"/>
        <v>0</v>
      </c>
      <c r="B10214" s="7">
        <f t="shared" si="1830"/>
        <v>0</v>
      </c>
      <c r="C10214" s="7">
        <f t="shared" si="1831"/>
        <v>0</v>
      </c>
      <c r="D10214" s="7">
        <f t="shared" si="1832"/>
        <v>0</v>
      </c>
      <c r="E10214" s="7" t="e">
        <f>IF('Report DCM'!$H10214="In-Stream Video","Rich Media display banner",IF('Report DCM'!$I10214&gt;'Report DCM'!$J10214,"Standard",VLOOKUP(CONCATENATE(bd_adtype,"_",bd_creativetype),tabela,2,FALSE)))</f>
        <v>#N/A</v>
      </c>
      <c r="F10214" s="7">
        <f t="shared" si="1833"/>
        <v>0</v>
      </c>
      <c r="G10214" s="7">
        <f t="shared" si="1834"/>
        <v>0</v>
      </c>
      <c r="H10214" s="7">
        <f t="shared" si="1835"/>
        <v>0</v>
      </c>
      <c r="I10214" s="7">
        <f t="shared" si="1836"/>
        <v>0</v>
      </c>
      <c r="J10214" s="7">
        <f t="shared" si="1837"/>
        <v>0</v>
      </c>
      <c r="K10214" s="8" t="e">
        <f t="shared" si="1838"/>
        <v>#N/A</v>
      </c>
      <c r="L10214" s="7" t="e">
        <f t="shared" si="1839"/>
        <v>#N/A</v>
      </c>
      <c r="M10214" s="8" t="e">
        <f t="shared" si="1840"/>
        <v>#N/A</v>
      </c>
      <c r="N10214" s="8" t="e">
        <f t="shared" si="1841"/>
        <v>#N/A</v>
      </c>
    </row>
    <row r="10215" spans="1:14" ht="15.75" customHeight="1" x14ac:dyDescent="0.35">
      <c r="A10215" s="7">
        <f t="shared" si="1829"/>
        <v>0</v>
      </c>
      <c r="B10215" s="7">
        <f t="shared" si="1830"/>
        <v>0</v>
      </c>
      <c r="C10215" s="7">
        <f t="shared" si="1831"/>
        <v>0</v>
      </c>
      <c r="D10215" s="7">
        <f t="shared" si="1832"/>
        <v>0</v>
      </c>
      <c r="E10215" s="7" t="e">
        <f>IF('Report DCM'!$H10215="In-Stream Video","Rich Media display banner",IF('Report DCM'!$I10215&gt;'Report DCM'!$J10215,"Standard",VLOOKUP(CONCATENATE(bd_adtype,"_",bd_creativetype),tabela,2,FALSE)))</f>
        <v>#N/A</v>
      </c>
      <c r="F10215" s="7">
        <f t="shared" si="1833"/>
        <v>0</v>
      </c>
      <c r="G10215" s="7">
        <f t="shared" si="1834"/>
        <v>0</v>
      </c>
      <c r="H10215" s="7">
        <f t="shared" si="1835"/>
        <v>0</v>
      </c>
      <c r="I10215" s="7">
        <f t="shared" si="1836"/>
        <v>0</v>
      </c>
      <c r="J10215" s="7">
        <f t="shared" si="1837"/>
        <v>0</v>
      </c>
      <c r="K10215" s="8" t="e">
        <f t="shared" si="1838"/>
        <v>#N/A</v>
      </c>
      <c r="L10215" s="7" t="e">
        <f t="shared" si="1839"/>
        <v>#N/A</v>
      </c>
      <c r="M10215" s="8" t="e">
        <f t="shared" si="1840"/>
        <v>#N/A</v>
      </c>
      <c r="N10215" s="8" t="e">
        <f t="shared" si="1841"/>
        <v>#N/A</v>
      </c>
    </row>
    <row r="10216" spans="1:14" ht="15.75" customHeight="1" x14ac:dyDescent="0.35">
      <c r="A10216" s="7">
        <f t="shared" si="1829"/>
        <v>0</v>
      </c>
      <c r="B10216" s="7">
        <f t="shared" si="1830"/>
        <v>0</v>
      </c>
      <c r="C10216" s="7">
        <f t="shared" si="1831"/>
        <v>0</v>
      </c>
      <c r="D10216" s="7">
        <f t="shared" si="1832"/>
        <v>0</v>
      </c>
      <c r="E10216" s="7" t="e">
        <f>IF('Report DCM'!$H10216="In-Stream Video","Rich Media display banner",IF('Report DCM'!$I10216&gt;'Report DCM'!$J10216,"Standard",VLOOKUP(CONCATENATE(bd_adtype,"_",bd_creativetype),tabela,2,FALSE)))</f>
        <v>#N/A</v>
      </c>
      <c r="F10216" s="7">
        <f t="shared" si="1833"/>
        <v>0</v>
      </c>
      <c r="G10216" s="7">
        <f t="shared" si="1834"/>
        <v>0</v>
      </c>
      <c r="H10216" s="7">
        <f t="shared" si="1835"/>
        <v>0</v>
      </c>
      <c r="I10216" s="7">
        <f t="shared" si="1836"/>
        <v>0</v>
      </c>
      <c r="J10216" s="7">
        <f t="shared" si="1837"/>
        <v>0</v>
      </c>
      <c r="K10216" s="8" t="e">
        <f t="shared" si="1838"/>
        <v>#N/A</v>
      </c>
      <c r="L10216" s="7" t="e">
        <f t="shared" si="1839"/>
        <v>#N/A</v>
      </c>
      <c r="M10216" s="8" t="e">
        <f t="shared" si="1840"/>
        <v>#N/A</v>
      </c>
      <c r="N10216" s="8" t="e">
        <f t="shared" si="1841"/>
        <v>#N/A</v>
      </c>
    </row>
    <row r="10217" spans="1:14" ht="15.75" customHeight="1" x14ac:dyDescent="0.35">
      <c r="A10217" s="7">
        <f t="shared" si="1829"/>
        <v>0</v>
      </c>
      <c r="B10217" s="7">
        <f t="shared" si="1830"/>
        <v>0</v>
      </c>
      <c r="C10217" s="7">
        <f t="shared" si="1831"/>
        <v>0</v>
      </c>
      <c r="D10217" s="7">
        <f t="shared" si="1832"/>
        <v>0</v>
      </c>
      <c r="E10217" s="7" t="e">
        <f>IF('Report DCM'!$H10217="In-Stream Video","Rich Media display banner",IF('Report DCM'!$I10217&gt;'Report DCM'!$J10217,"Standard",VLOOKUP(CONCATENATE(bd_adtype,"_",bd_creativetype),tabela,2,FALSE)))</f>
        <v>#N/A</v>
      </c>
      <c r="F10217" s="7">
        <f t="shared" si="1833"/>
        <v>0</v>
      </c>
      <c r="G10217" s="7">
        <f t="shared" si="1834"/>
        <v>0</v>
      </c>
      <c r="H10217" s="7">
        <f t="shared" si="1835"/>
        <v>0</v>
      </c>
      <c r="I10217" s="7">
        <f t="shared" si="1836"/>
        <v>0</v>
      </c>
      <c r="J10217" s="7">
        <f t="shared" si="1837"/>
        <v>0</v>
      </c>
      <c r="K10217" s="8" t="e">
        <f t="shared" si="1838"/>
        <v>#N/A</v>
      </c>
      <c r="L10217" s="7" t="e">
        <f t="shared" si="1839"/>
        <v>#N/A</v>
      </c>
      <c r="M10217" s="8" t="e">
        <f t="shared" si="1840"/>
        <v>#N/A</v>
      </c>
      <c r="N10217" s="8" t="e">
        <f t="shared" si="1841"/>
        <v>#N/A</v>
      </c>
    </row>
    <row r="10218" spans="1:14" ht="15.75" customHeight="1" x14ac:dyDescent="0.35">
      <c r="A10218" s="7">
        <f t="shared" si="1829"/>
        <v>0</v>
      </c>
      <c r="B10218" s="7">
        <f t="shared" si="1830"/>
        <v>0</v>
      </c>
      <c r="C10218" s="7">
        <f t="shared" si="1831"/>
        <v>0</v>
      </c>
      <c r="D10218" s="7">
        <f t="shared" si="1832"/>
        <v>0</v>
      </c>
      <c r="E10218" s="7" t="e">
        <f>IF('Report DCM'!$H10218="In-Stream Video","Rich Media display banner",IF('Report DCM'!$I10218&gt;'Report DCM'!$J10218,"Standard",VLOOKUP(CONCATENATE(bd_adtype,"_",bd_creativetype),tabela,2,FALSE)))</f>
        <v>#N/A</v>
      </c>
      <c r="F10218" s="7">
        <f t="shared" si="1833"/>
        <v>0</v>
      </c>
      <c r="G10218" s="7">
        <f t="shared" si="1834"/>
        <v>0</v>
      </c>
      <c r="H10218" s="7">
        <f t="shared" si="1835"/>
        <v>0</v>
      </c>
      <c r="I10218" s="7">
        <f t="shared" si="1836"/>
        <v>0</v>
      </c>
      <c r="J10218" s="7">
        <f t="shared" si="1837"/>
        <v>0</v>
      </c>
      <c r="K10218" s="8" t="e">
        <f t="shared" si="1838"/>
        <v>#N/A</v>
      </c>
      <c r="L10218" s="7" t="e">
        <f t="shared" si="1839"/>
        <v>#N/A</v>
      </c>
      <c r="M10218" s="8" t="e">
        <f t="shared" si="1840"/>
        <v>#N/A</v>
      </c>
      <c r="N10218" s="8" t="e">
        <f t="shared" si="1841"/>
        <v>#N/A</v>
      </c>
    </row>
    <row r="10219" spans="1:14" ht="15.75" customHeight="1" x14ac:dyDescent="0.35">
      <c r="A10219" s="7">
        <f t="shared" si="1829"/>
        <v>0</v>
      </c>
      <c r="B10219" s="7">
        <f t="shared" si="1830"/>
        <v>0</v>
      </c>
      <c r="C10219" s="7">
        <f t="shared" si="1831"/>
        <v>0</v>
      </c>
      <c r="D10219" s="7">
        <f t="shared" si="1832"/>
        <v>0</v>
      </c>
      <c r="E10219" s="7" t="e">
        <f>IF('Report DCM'!$H10219="In-Stream Video","Rich Media display banner",IF('Report DCM'!$I10219&gt;'Report DCM'!$J10219,"Standard",VLOOKUP(CONCATENATE(bd_adtype,"_",bd_creativetype),tabela,2,FALSE)))</f>
        <v>#N/A</v>
      </c>
      <c r="F10219" s="7">
        <f t="shared" si="1833"/>
        <v>0</v>
      </c>
      <c r="G10219" s="7">
        <f t="shared" si="1834"/>
        <v>0</v>
      </c>
      <c r="H10219" s="7">
        <f t="shared" si="1835"/>
        <v>0</v>
      </c>
      <c r="I10219" s="7">
        <f t="shared" si="1836"/>
        <v>0</v>
      </c>
      <c r="J10219" s="7">
        <f t="shared" si="1837"/>
        <v>0</v>
      </c>
      <c r="K10219" s="8" t="e">
        <f t="shared" si="1838"/>
        <v>#N/A</v>
      </c>
      <c r="L10219" s="7" t="e">
        <f t="shared" si="1839"/>
        <v>#N/A</v>
      </c>
      <c r="M10219" s="8" t="e">
        <f t="shared" si="1840"/>
        <v>#N/A</v>
      </c>
      <c r="N10219" s="8" t="e">
        <f t="shared" si="1841"/>
        <v>#N/A</v>
      </c>
    </row>
    <row r="10220" spans="1:14" ht="15.75" customHeight="1" x14ac:dyDescent="0.35">
      <c r="A10220" s="7">
        <f t="shared" si="1829"/>
        <v>0</v>
      </c>
      <c r="B10220" s="7">
        <f t="shared" si="1830"/>
        <v>0</v>
      </c>
      <c r="C10220" s="7">
        <f t="shared" si="1831"/>
        <v>0</v>
      </c>
      <c r="D10220" s="7">
        <f t="shared" si="1832"/>
        <v>0</v>
      </c>
      <c r="E10220" s="7" t="e">
        <f>IF('Report DCM'!$H10220="In-Stream Video","Rich Media display banner",IF('Report DCM'!$I10220&gt;'Report DCM'!$J10220,"Standard",VLOOKUP(CONCATENATE(bd_adtype,"_",bd_creativetype),tabela,2,FALSE)))</f>
        <v>#N/A</v>
      </c>
      <c r="F10220" s="7">
        <f t="shared" si="1833"/>
        <v>0</v>
      </c>
      <c r="G10220" s="7">
        <f t="shared" si="1834"/>
        <v>0</v>
      </c>
      <c r="H10220" s="7">
        <f t="shared" si="1835"/>
        <v>0</v>
      </c>
      <c r="I10220" s="7">
        <f t="shared" si="1836"/>
        <v>0</v>
      </c>
      <c r="J10220" s="7">
        <f t="shared" si="1837"/>
        <v>0</v>
      </c>
      <c r="K10220" s="8" t="e">
        <f t="shared" si="1838"/>
        <v>#N/A</v>
      </c>
      <c r="L10220" s="7" t="e">
        <f t="shared" si="1839"/>
        <v>#N/A</v>
      </c>
      <c r="M10220" s="8" t="e">
        <f t="shared" si="1840"/>
        <v>#N/A</v>
      </c>
      <c r="N10220" s="8" t="e">
        <f t="shared" si="1841"/>
        <v>#N/A</v>
      </c>
    </row>
    <row r="10221" spans="1:14" ht="15.75" customHeight="1" x14ac:dyDescent="0.35">
      <c r="A10221" s="7">
        <f t="shared" si="1829"/>
        <v>0</v>
      </c>
      <c r="B10221" s="7">
        <f t="shared" si="1830"/>
        <v>0</v>
      </c>
      <c r="C10221" s="7">
        <f t="shared" si="1831"/>
        <v>0</v>
      </c>
      <c r="D10221" s="7">
        <f t="shared" si="1832"/>
        <v>0</v>
      </c>
      <c r="E10221" s="7" t="e">
        <f>IF('Report DCM'!$H10221="In-Stream Video","Rich Media display banner",IF('Report DCM'!$I10221&gt;'Report DCM'!$J10221,"Standard",VLOOKUP(CONCATENATE(bd_adtype,"_",bd_creativetype),tabela,2,FALSE)))</f>
        <v>#N/A</v>
      </c>
      <c r="F10221" s="7">
        <f t="shared" si="1833"/>
        <v>0</v>
      </c>
      <c r="G10221" s="7">
        <f t="shared" si="1834"/>
        <v>0</v>
      </c>
      <c r="H10221" s="7">
        <f t="shared" si="1835"/>
        <v>0</v>
      </c>
      <c r="I10221" s="7">
        <f t="shared" si="1836"/>
        <v>0</v>
      </c>
      <c r="J10221" s="7">
        <f t="shared" si="1837"/>
        <v>0</v>
      </c>
      <c r="K10221" s="8" t="e">
        <f t="shared" si="1838"/>
        <v>#N/A</v>
      </c>
      <c r="L10221" s="7" t="e">
        <f t="shared" si="1839"/>
        <v>#N/A</v>
      </c>
      <c r="M10221" s="8" t="e">
        <f t="shared" si="1840"/>
        <v>#N/A</v>
      </c>
      <c r="N10221" s="8" t="e">
        <f t="shared" si="1841"/>
        <v>#N/A</v>
      </c>
    </row>
    <row r="10222" spans="1:14" ht="15.75" customHeight="1" x14ac:dyDescent="0.35">
      <c r="A10222" s="7">
        <f t="shared" si="1829"/>
        <v>0</v>
      </c>
      <c r="B10222" s="7">
        <f t="shared" si="1830"/>
        <v>0</v>
      </c>
      <c r="C10222" s="7">
        <f t="shared" si="1831"/>
        <v>0</v>
      </c>
      <c r="D10222" s="7">
        <f t="shared" si="1832"/>
        <v>0</v>
      </c>
      <c r="E10222" s="7" t="e">
        <f>IF('Report DCM'!$H10222="In-Stream Video","Rich Media display banner",IF('Report DCM'!$I10222&gt;'Report DCM'!$J10222,"Standard",VLOOKUP(CONCATENATE(bd_adtype,"_",bd_creativetype),tabela,2,FALSE)))</f>
        <v>#N/A</v>
      </c>
      <c r="F10222" s="7">
        <f t="shared" si="1833"/>
        <v>0</v>
      </c>
      <c r="G10222" s="7">
        <f t="shared" si="1834"/>
        <v>0</v>
      </c>
      <c r="H10222" s="7">
        <f t="shared" si="1835"/>
        <v>0</v>
      </c>
      <c r="I10222" s="7">
        <f t="shared" si="1836"/>
        <v>0</v>
      </c>
      <c r="J10222" s="7">
        <f t="shared" si="1837"/>
        <v>0</v>
      </c>
      <c r="K10222" s="8" t="e">
        <f t="shared" si="1838"/>
        <v>#N/A</v>
      </c>
      <c r="L10222" s="7" t="e">
        <f t="shared" si="1839"/>
        <v>#N/A</v>
      </c>
      <c r="M10222" s="8" t="e">
        <f t="shared" si="1840"/>
        <v>#N/A</v>
      </c>
      <c r="N10222" s="8" t="e">
        <f t="shared" si="1841"/>
        <v>#N/A</v>
      </c>
    </row>
    <row r="10223" spans="1:14" ht="15.75" customHeight="1" x14ac:dyDescent="0.35">
      <c r="A10223" s="7">
        <f t="shared" si="1829"/>
        <v>0</v>
      </c>
      <c r="B10223" s="7">
        <f t="shared" si="1830"/>
        <v>0</v>
      </c>
      <c r="C10223" s="7">
        <f t="shared" si="1831"/>
        <v>0</v>
      </c>
      <c r="D10223" s="7">
        <f t="shared" si="1832"/>
        <v>0</v>
      </c>
      <c r="E10223" s="7" t="e">
        <f>IF('Report DCM'!$H10223="In-Stream Video","Rich Media display banner",IF('Report DCM'!$I10223&gt;'Report DCM'!$J10223,"Standard",VLOOKUP(CONCATENATE(bd_adtype,"_",bd_creativetype),tabela,2,FALSE)))</f>
        <v>#N/A</v>
      </c>
      <c r="F10223" s="7">
        <f t="shared" si="1833"/>
        <v>0</v>
      </c>
      <c r="G10223" s="7">
        <f t="shared" si="1834"/>
        <v>0</v>
      </c>
      <c r="H10223" s="7">
        <f t="shared" si="1835"/>
        <v>0</v>
      </c>
      <c r="I10223" s="7">
        <f t="shared" si="1836"/>
        <v>0</v>
      </c>
      <c r="J10223" s="7">
        <f t="shared" si="1837"/>
        <v>0</v>
      </c>
      <c r="K10223" s="8" t="e">
        <f t="shared" si="1838"/>
        <v>#N/A</v>
      </c>
      <c r="L10223" s="7" t="e">
        <f t="shared" si="1839"/>
        <v>#N/A</v>
      </c>
      <c r="M10223" s="8" t="e">
        <f t="shared" si="1840"/>
        <v>#N/A</v>
      </c>
      <c r="N10223" s="8" t="e">
        <f t="shared" si="1841"/>
        <v>#N/A</v>
      </c>
    </row>
    <row r="10224" spans="1:14" ht="15.75" customHeight="1" x14ac:dyDescent="0.35">
      <c r="A10224" s="7">
        <f t="shared" si="1829"/>
        <v>0</v>
      </c>
      <c r="B10224" s="7">
        <f t="shared" si="1830"/>
        <v>0</v>
      </c>
      <c r="C10224" s="7">
        <f t="shared" si="1831"/>
        <v>0</v>
      </c>
      <c r="D10224" s="7">
        <f t="shared" si="1832"/>
        <v>0</v>
      </c>
      <c r="E10224" s="7" t="e">
        <f>IF('Report DCM'!$H10224="In-Stream Video","Rich Media display banner",IF('Report DCM'!$I10224&gt;'Report DCM'!$J10224,"Standard",VLOOKUP(CONCATENATE(bd_adtype,"_",bd_creativetype),tabela,2,FALSE)))</f>
        <v>#N/A</v>
      </c>
      <c r="F10224" s="7">
        <f t="shared" si="1833"/>
        <v>0</v>
      </c>
      <c r="G10224" s="7">
        <f t="shared" si="1834"/>
        <v>0</v>
      </c>
      <c r="H10224" s="7">
        <f t="shared" si="1835"/>
        <v>0</v>
      </c>
      <c r="I10224" s="7">
        <f t="shared" si="1836"/>
        <v>0</v>
      </c>
      <c r="J10224" s="7">
        <f t="shared" si="1837"/>
        <v>0</v>
      </c>
      <c r="K10224" s="8" t="e">
        <f t="shared" si="1838"/>
        <v>#N/A</v>
      </c>
      <c r="L10224" s="7" t="e">
        <f t="shared" si="1839"/>
        <v>#N/A</v>
      </c>
      <c r="M10224" s="8" t="e">
        <f t="shared" si="1840"/>
        <v>#N/A</v>
      </c>
      <c r="N10224" s="8" t="e">
        <f t="shared" si="1841"/>
        <v>#N/A</v>
      </c>
    </row>
    <row r="10225" spans="1:14" ht="15.75" customHeight="1" x14ac:dyDescent="0.35">
      <c r="A10225" s="7">
        <f t="shared" si="1829"/>
        <v>0</v>
      </c>
      <c r="B10225" s="7">
        <f t="shared" si="1830"/>
        <v>0</v>
      </c>
      <c r="C10225" s="7">
        <f t="shared" si="1831"/>
        <v>0</v>
      </c>
      <c r="D10225" s="7">
        <f t="shared" si="1832"/>
        <v>0</v>
      </c>
      <c r="E10225" s="7" t="e">
        <f>IF('Report DCM'!$H10225="In-Stream Video","Rich Media display banner",IF('Report DCM'!$I10225&gt;'Report DCM'!$J10225,"Standard",VLOOKUP(CONCATENATE(bd_adtype,"_",bd_creativetype),tabela,2,FALSE)))</f>
        <v>#N/A</v>
      </c>
      <c r="F10225" s="7">
        <f t="shared" si="1833"/>
        <v>0</v>
      </c>
      <c r="G10225" s="7">
        <f t="shared" si="1834"/>
        <v>0</v>
      </c>
      <c r="H10225" s="7">
        <f t="shared" si="1835"/>
        <v>0</v>
      </c>
      <c r="I10225" s="7">
        <f t="shared" si="1836"/>
        <v>0</v>
      </c>
      <c r="J10225" s="7">
        <f t="shared" si="1837"/>
        <v>0</v>
      </c>
      <c r="K10225" s="8" t="e">
        <f t="shared" si="1838"/>
        <v>#N/A</v>
      </c>
      <c r="L10225" s="7" t="e">
        <f t="shared" si="1839"/>
        <v>#N/A</v>
      </c>
      <c r="M10225" s="8" t="e">
        <f t="shared" si="1840"/>
        <v>#N/A</v>
      </c>
      <c r="N10225" s="8" t="e">
        <f t="shared" si="1841"/>
        <v>#N/A</v>
      </c>
    </row>
    <row r="10226" spans="1:14" ht="15.75" customHeight="1" x14ac:dyDescent="0.35">
      <c r="A10226" s="7">
        <f t="shared" si="1829"/>
        <v>0</v>
      </c>
      <c r="B10226" s="7">
        <f t="shared" si="1830"/>
        <v>0</v>
      </c>
      <c r="C10226" s="7">
        <f t="shared" si="1831"/>
        <v>0</v>
      </c>
      <c r="D10226" s="7">
        <f t="shared" si="1832"/>
        <v>0</v>
      </c>
      <c r="E10226" s="7" t="e">
        <f>IF('Report DCM'!$H10226="In-Stream Video","Rich Media display banner",IF('Report DCM'!$I10226&gt;'Report DCM'!$J10226,"Standard",VLOOKUP(CONCATENATE(bd_adtype,"_",bd_creativetype),tabela,2,FALSE)))</f>
        <v>#N/A</v>
      </c>
      <c r="F10226" s="7">
        <f t="shared" si="1833"/>
        <v>0</v>
      </c>
      <c r="G10226" s="7">
        <f t="shared" si="1834"/>
        <v>0</v>
      </c>
      <c r="H10226" s="7">
        <f t="shared" si="1835"/>
        <v>0</v>
      </c>
      <c r="I10226" s="7">
        <f t="shared" si="1836"/>
        <v>0</v>
      </c>
      <c r="J10226" s="7">
        <f t="shared" si="1837"/>
        <v>0</v>
      </c>
      <c r="K10226" s="8" t="e">
        <f t="shared" si="1838"/>
        <v>#N/A</v>
      </c>
      <c r="L10226" s="7" t="e">
        <f t="shared" si="1839"/>
        <v>#N/A</v>
      </c>
      <c r="M10226" s="8" t="e">
        <f t="shared" si="1840"/>
        <v>#N/A</v>
      </c>
      <c r="N10226" s="8" t="e">
        <f t="shared" si="1841"/>
        <v>#N/A</v>
      </c>
    </row>
    <row r="10227" spans="1:14" ht="15.75" customHeight="1" x14ac:dyDescent="0.35">
      <c r="A10227" s="7">
        <f t="shared" si="1829"/>
        <v>0</v>
      </c>
      <c r="B10227" s="7">
        <f t="shared" si="1830"/>
        <v>0</v>
      </c>
      <c r="C10227" s="7">
        <f t="shared" si="1831"/>
        <v>0</v>
      </c>
      <c r="D10227" s="7">
        <f t="shared" si="1832"/>
        <v>0</v>
      </c>
      <c r="E10227" s="7" t="e">
        <f>IF('Report DCM'!$H10227="In-Stream Video","Rich Media display banner",IF('Report DCM'!$I10227&gt;'Report DCM'!$J10227,"Standard",VLOOKUP(CONCATENATE(bd_adtype,"_",bd_creativetype),tabela,2,FALSE)))</f>
        <v>#N/A</v>
      </c>
      <c r="F10227" s="7">
        <f t="shared" si="1833"/>
        <v>0</v>
      </c>
      <c r="G10227" s="7">
        <f t="shared" si="1834"/>
        <v>0</v>
      </c>
      <c r="H10227" s="7">
        <f t="shared" si="1835"/>
        <v>0</v>
      </c>
      <c r="I10227" s="7">
        <f t="shared" si="1836"/>
        <v>0</v>
      </c>
      <c r="J10227" s="7">
        <f t="shared" si="1837"/>
        <v>0</v>
      </c>
      <c r="K10227" s="8" t="e">
        <f t="shared" si="1838"/>
        <v>#N/A</v>
      </c>
      <c r="L10227" s="7" t="e">
        <f t="shared" si="1839"/>
        <v>#N/A</v>
      </c>
      <c r="M10227" s="8" t="e">
        <f t="shared" si="1840"/>
        <v>#N/A</v>
      </c>
      <c r="N10227" s="8" t="e">
        <f t="shared" si="1841"/>
        <v>#N/A</v>
      </c>
    </row>
    <row r="10228" spans="1:14" ht="15.75" customHeight="1" x14ac:dyDescent="0.35">
      <c r="A10228" s="7">
        <f t="shared" si="1829"/>
        <v>0</v>
      </c>
      <c r="B10228" s="7">
        <f t="shared" si="1830"/>
        <v>0</v>
      </c>
      <c r="C10228" s="7">
        <f t="shared" si="1831"/>
        <v>0</v>
      </c>
      <c r="D10228" s="7">
        <f t="shared" si="1832"/>
        <v>0</v>
      </c>
      <c r="E10228" s="7" t="e">
        <f>IF('Report DCM'!$H10228="In-Stream Video","Rich Media display banner",IF('Report DCM'!$I10228&gt;'Report DCM'!$J10228,"Standard",VLOOKUP(CONCATENATE(bd_adtype,"_",bd_creativetype),tabela,2,FALSE)))</f>
        <v>#N/A</v>
      </c>
      <c r="F10228" s="7">
        <f t="shared" si="1833"/>
        <v>0</v>
      </c>
      <c r="G10228" s="7">
        <f t="shared" si="1834"/>
        <v>0</v>
      </c>
      <c r="H10228" s="7">
        <f t="shared" si="1835"/>
        <v>0</v>
      </c>
      <c r="I10228" s="7">
        <f t="shared" si="1836"/>
        <v>0</v>
      </c>
      <c r="J10228" s="7">
        <f t="shared" si="1837"/>
        <v>0</v>
      </c>
      <c r="K10228" s="8" t="e">
        <f t="shared" si="1838"/>
        <v>#N/A</v>
      </c>
      <c r="L10228" s="7" t="e">
        <f t="shared" si="1839"/>
        <v>#N/A</v>
      </c>
      <c r="M10228" s="8" t="e">
        <f t="shared" si="1840"/>
        <v>#N/A</v>
      </c>
      <c r="N10228" s="8" t="e">
        <f t="shared" si="1841"/>
        <v>#N/A</v>
      </c>
    </row>
    <row r="10229" spans="1:14" ht="15.75" customHeight="1" x14ac:dyDescent="0.35">
      <c r="A10229" s="7">
        <f t="shared" si="1829"/>
        <v>0</v>
      </c>
      <c r="B10229" s="7">
        <f t="shared" si="1830"/>
        <v>0</v>
      </c>
      <c r="C10229" s="7">
        <f t="shared" si="1831"/>
        <v>0</v>
      </c>
      <c r="D10229" s="7">
        <f t="shared" si="1832"/>
        <v>0</v>
      </c>
      <c r="E10229" s="7" t="e">
        <f>IF('Report DCM'!$H10229="In-Stream Video","Rich Media display banner",IF('Report DCM'!$I10229&gt;'Report DCM'!$J10229,"Standard",VLOOKUP(CONCATENATE(bd_adtype,"_",bd_creativetype),tabela,2,FALSE)))</f>
        <v>#N/A</v>
      </c>
      <c r="F10229" s="7">
        <f t="shared" si="1833"/>
        <v>0</v>
      </c>
      <c r="G10229" s="7">
        <f t="shared" si="1834"/>
        <v>0</v>
      </c>
      <c r="H10229" s="7">
        <f t="shared" si="1835"/>
        <v>0</v>
      </c>
      <c r="I10229" s="7">
        <f t="shared" si="1836"/>
        <v>0</v>
      </c>
      <c r="J10229" s="7">
        <f t="shared" si="1837"/>
        <v>0</v>
      </c>
      <c r="K10229" s="8" t="e">
        <f t="shared" si="1838"/>
        <v>#N/A</v>
      </c>
      <c r="L10229" s="7" t="e">
        <f t="shared" si="1839"/>
        <v>#N/A</v>
      </c>
      <c r="M10229" s="8" t="e">
        <f t="shared" si="1840"/>
        <v>#N/A</v>
      </c>
      <c r="N10229" s="8" t="e">
        <f t="shared" si="1841"/>
        <v>#N/A</v>
      </c>
    </row>
    <row r="10230" spans="1:14" ht="15.75" customHeight="1" x14ac:dyDescent="0.35">
      <c r="A10230" s="7">
        <f t="shared" si="1829"/>
        <v>0</v>
      </c>
      <c r="B10230" s="7">
        <f t="shared" si="1830"/>
        <v>0</v>
      </c>
      <c r="C10230" s="7">
        <f t="shared" si="1831"/>
        <v>0</v>
      </c>
      <c r="D10230" s="7">
        <f t="shared" si="1832"/>
        <v>0</v>
      </c>
      <c r="E10230" s="7" t="e">
        <f>IF('Report DCM'!$H10230="In-Stream Video","Rich Media display banner",IF('Report DCM'!$I10230&gt;'Report DCM'!$J10230,"Standard",VLOOKUP(CONCATENATE(bd_adtype,"_",bd_creativetype),tabela,2,FALSE)))</f>
        <v>#N/A</v>
      </c>
      <c r="F10230" s="7">
        <f t="shared" si="1833"/>
        <v>0</v>
      </c>
      <c r="G10230" s="7">
        <f t="shared" si="1834"/>
        <v>0</v>
      </c>
      <c r="H10230" s="7">
        <f t="shared" si="1835"/>
        <v>0</v>
      </c>
      <c r="I10230" s="7">
        <f t="shared" si="1836"/>
        <v>0</v>
      </c>
      <c r="J10230" s="7">
        <f t="shared" si="1837"/>
        <v>0</v>
      </c>
      <c r="K10230" s="8" t="e">
        <f t="shared" si="1838"/>
        <v>#N/A</v>
      </c>
      <c r="L10230" s="7" t="e">
        <f t="shared" si="1839"/>
        <v>#N/A</v>
      </c>
      <c r="M10230" s="8" t="e">
        <f t="shared" si="1840"/>
        <v>#N/A</v>
      </c>
      <c r="N10230" s="8" t="e">
        <f t="shared" si="1841"/>
        <v>#N/A</v>
      </c>
    </row>
    <row r="10231" spans="1:14" ht="15.75" customHeight="1" x14ac:dyDescent="0.35">
      <c r="A10231" s="7">
        <f t="shared" si="1829"/>
        <v>0</v>
      </c>
      <c r="B10231" s="7">
        <f t="shared" si="1830"/>
        <v>0</v>
      </c>
      <c r="C10231" s="7">
        <f t="shared" si="1831"/>
        <v>0</v>
      </c>
      <c r="D10231" s="7">
        <f t="shared" si="1832"/>
        <v>0</v>
      </c>
      <c r="E10231" s="7" t="e">
        <f>IF('Report DCM'!$H10231="In-Stream Video","Rich Media display banner",IF('Report DCM'!$I10231&gt;'Report DCM'!$J10231,"Standard",VLOOKUP(CONCATENATE(bd_adtype,"_",bd_creativetype),tabela,2,FALSE)))</f>
        <v>#N/A</v>
      </c>
      <c r="F10231" s="7">
        <f t="shared" si="1833"/>
        <v>0</v>
      </c>
      <c r="G10231" s="7">
        <f t="shared" si="1834"/>
        <v>0</v>
      </c>
      <c r="H10231" s="7">
        <f t="shared" si="1835"/>
        <v>0</v>
      </c>
      <c r="I10231" s="7">
        <f t="shared" si="1836"/>
        <v>0</v>
      </c>
      <c r="J10231" s="7">
        <f t="shared" si="1837"/>
        <v>0</v>
      </c>
      <c r="K10231" s="8" t="e">
        <f t="shared" si="1838"/>
        <v>#N/A</v>
      </c>
      <c r="L10231" s="7" t="e">
        <f t="shared" si="1839"/>
        <v>#N/A</v>
      </c>
      <c r="M10231" s="8" t="e">
        <f t="shared" si="1840"/>
        <v>#N/A</v>
      </c>
      <c r="N10231" s="8" t="e">
        <f t="shared" si="1841"/>
        <v>#N/A</v>
      </c>
    </row>
    <row r="10232" spans="1:14" ht="15.75" customHeight="1" x14ac:dyDescent="0.35">
      <c r="A10232" s="7">
        <f t="shared" si="1829"/>
        <v>0</v>
      </c>
      <c r="B10232" s="7">
        <f t="shared" si="1830"/>
        <v>0</v>
      </c>
      <c r="C10232" s="7">
        <f t="shared" si="1831"/>
        <v>0</v>
      </c>
      <c r="D10232" s="7">
        <f t="shared" si="1832"/>
        <v>0</v>
      </c>
      <c r="E10232" s="7" t="e">
        <f>IF('Report DCM'!$H10232="In-Stream Video","Rich Media display banner",IF('Report DCM'!$I10232&gt;'Report DCM'!$J10232,"Standard",VLOOKUP(CONCATENATE(bd_adtype,"_",bd_creativetype),tabela,2,FALSE)))</f>
        <v>#N/A</v>
      </c>
      <c r="F10232" s="7">
        <f t="shared" si="1833"/>
        <v>0</v>
      </c>
      <c r="G10232" s="7">
        <f t="shared" si="1834"/>
        <v>0</v>
      </c>
      <c r="H10232" s="7">
        <f t="shared" si="1835"/>
        <v>0</v>
      </c>
      <c r="I10232" s="7">
        <f t="shared" si="1836"/>
        <v>0</v>
      </c>
      <c r="J10232" s="7">
        <f t="shared" si="1837"/>
        <v>0</v>
      </c>
      <c r="K10232" s="8" t="e">
        <f t="shared" si="1838"/>
        <v>#N/A</v>
      </c>
      <c r="L10232" s="7" t="e">
        <f t="shared" si="1839"/>
        <v>#N/A</v>
      </c>
      <c r="M10232" s="8" t="e">
        <f t="shared" si="1840"/>
        <v>#N/A</v>
      </c>
      <c r="N10232" s="8" t="e">
        <f t="shared" si="1841"/>
        <v>#N/A</v>
      </c>
    </row>
    <row r="10233" spans="1:14" ht="15.75" customHeight="1" x14ac:dyDescent="0.35">
      <c r="A10233" s="7">
        <f t="shared" si="1829"/>
        <v>0</v>
      </c>
      <c r="B10233" s="7">
        <f t="shared" si="1830"/>
        <v>0</v>
      </c>
      <c r="C10233" s="7">
        <f t="shared" si="1831"/>
        <v>0</v>
      </c>
      <c r="D10233" s="7">
        <f t="shared" si="1832"/>
        <v>0</v>
      </c>
      <c r="E10233" s="7" t="e">
        <f>IF('Report DCM'!$H10233="In-Stream Video","Rich Media display banner",IF('Report DCM'!$I10233&gt;'Report DCM'!$J10233,"Standard",VLOOKUP(CONCATENATE(bd_adtype,"_",bd_creativetype),tabela,2,FALSE)))</f>
        <v>#N/A</v>
      </c>
      <c r="F10233" s="7">
        <f t="shared" si="1833"/>
        <v>0</v>
      </c>
      <c r="G10233" s="7">
        <f t="shared" si="1834"/>
        <v>0</v>
      </c>
      <c r="H10233" s="7">
        <f t="shared" si="1835"/>
        <v>0</v>
      </c>
      <c r="I10233" s="7">
        <f t="shared" si="1836"/>
        <v>0</v>
      </c>
      <c r="J10233" s="7">
        <f t="shared" si="1837"/>
        <v>0</v>
      </c>
      <c r="K10233" s="8" t="e">
        <f t="shared" si="1838"/>
        <v>#N/A</v>
      </c>
      <c r="L10233" s="7" t="e">
        <f t="shared" si="1839"/>
        <v>#N/A</v>
      </c>
      <c r="M10233" s="8" t="e">
        <f t="shared" si="1840"/>
        <v>#N/A</v>
      </c>
      <c r="N10233" s="8" t="e">
        <f t="shared" si="1841"/>
        <v>#N/A</v>
      </c>
    </row>
    <row r="10234" spans="1:14" ht="15.75" customHeight="1" x14ac:dyDescent="0.35">
      <c r="A10234" s="7">
        <f t="shared" si="1829"/>
        <v>0</v>
      </c>
      <c r="B10234" s="7">
        <f t="shared" si="1830"/>
        <v>0</v>
      </c>
      <c r="C10234" s="7">
        <f t="shared" si="1831"/>
        <v>0</v>
      </c>
      <c r="D10234" s="7">
        <f t="shared" si="1832"/>
        <v>0</v>
      </c>
      <c r="E10234" s="7" t="e">
        <f>IF('Report DCM'!$H10234="In-Stream Video","Rich Media display banner",IF('Report DCM'!$I10234&gt;'Report DCM'!$J10234,"Standard",VLOOKUP(CONCATENATE(bd_adtype,"_",bd_creativetype),tabela,2,FALSE)))</f>
        <v>#N/A</v>
      </c>
      <c r="F10234" s="7">
        <f t="shared" si="1833"/>
        <v>0</v>
      </c>
      <c r="G10234" s="7">
        <f t="shared" si="1834"/>
        <v>0</v>
      </c>
      <c r="H10234" s="7">
        <f t="shared" si="1835"/>
        <v>0</v>
      </c>
      <c r="I10234" s="7">
        <f t="shared" si="1836"/>
        <v>0</v>
      </c>
      <c r="J10234" s="7">
        <f t="shared" si="1837"/>
        <v>0</v>
      </c>
      <c r="K10234" s="8" t="e">
        <f t="shared" si="1838"/>
        <v>#N/A</v>
      </c>
      <c r="L10234" s="7" t="e">
        <f t="shared" si="1839"/>
        <v>#N/A</v>
      </c>
      <c r="M10234" s="8" t="e">
        <f t="shared" si="1840"/>
        <v>#N/A</v>
      </c>
      <c r="N10234" s="8" t="e">
        <f t="shared" si="1841"/>
        <v>#N/A</v>
      </c>
    </row>
    <row r="10235" spans="1:14" ht="15.75" customHeight="1" x14ac:dyDescent="0.35">
      <c r="A10235" s="7">
        <f t="shared" si="1829"/>
        <v>0</v>
      </c>
      <c r="B10235" s="7">
        <f t="shared" si="1830"/>
        <v>0</v>
      </c>
      <c r="C10235" s="7">
        <f t="shared" si="1831"/>
        <v>0</v>
      </c>
      <c r="D10235" s="7">
        <f t="shared" si="1832"/>
        <v>0</v>
      </c>
      <c r="E10235" s="7" t="e">
        <f>IF('Report DCM'!$H10235="In-Stream Video","Rich Media display banner",IF('Report DCM'!$I10235&gt;'Report DCM'!$J10235,"Standard",VLOOKUP(CONCATENATE(bd_adtype,"_",bd_creativetype),tabela,2,FALSE)))</f>
        <v>#N/A</v>
      </c>
      <c r="F10235" s="7">
        <f t="shared" si="1833"/>
        <v>0</v>
      </c>
      <c r="G10235" s="7">
        <f t="shared" si="1834"/>
        <v>0</v>
      </c>
      <c r="H10235" s="7">
        <f t="shared" si="1835"/>
        <v>0</v>
      </c>
      <c r="I10235" s="7">
        <f t="shared" si="1836"/>
        <v>0</v>
      </c>
      <c r="J10235" s="7">
        <f t="shared" si="1837"/>
        <v>0</v>
      </c>
      <c r="K10235" s="8" t="e">
        <f t="shared" si="1838"/>
        <v>#N/A</v>
      </c>
      <c r="L10235" s="7" t="e">
        <f t="shared" si="1839"/>
        <v>#N/A</v>
      </c>
      <c r="M10235" s="8" t="e">
        <f t="shared" si="1840"/>
        <v>#N/A</v>
      </c>
      <c r="N10235" s="8" t="e">
        <f t="shared" si="1841"/>
        <v>#N/A</v>
      </c>
    </row>
    <row r="10236" spans="1:14" ht="15.75" customHeight="1" x14ac:dyDescent="0.35">
      <c r="A10236" s="7">
        <f t="shared" si="1829"/>
        <v>0</v>
      </c>
      <c r="B10236" s="7">
        <f t="shared" si="1830"/>
        <v>0</v>
      </c>
      <c r="C10236" s="7">
        <f t="shared" si="1831"/>
        <v>0</v>
      </c>
      <c r="D10236" s="7">
        <f t="shared" si="1832"/>
        <v>0</v>
      </c>
      <c r="E10236" s="7" t="e">
        <f>IF('Report DCM'!$H10236="In-Stream Video","Rich Media display banner",IF('Report DCM'!$I10236&gt;'Report DCM'!$J10236,"Standard",VLOOKUP(CONCATENATE(bd_adtype,"_",bd_creativetype),tabela,2,FALSE)))</f>
        <v>#N/A</v>
      </c>
      <c r="F10236" s="7">
        <f t="shared" si="1833"/>
        <v>0</v>
      </c>
      <c r="G10236" s="7">
        <f t="shared" si="1834"/>
        <v>0</v>
      </c>
      <c r="H10236" s="7">
        <f t="shared" si="1835"/>
        <v>0</v>
      </c>
      <c r="I10236" s="7">
        <f t="shared" si="1836"/>
        <v>0</v>
      </c>
      <c r="J10236" s="7">
        <f t="shared" si="1837"/>
        <v>0</v>
      </c>
      <c r="K10236" s="8" t="e">
        <f t="shared" si="1838"/>
        <v>#N/A</v>
      </c>
      <c r="L10236" s="7" t="e">
        <f t="shared" si="1839"/>
        <v>#N/A</v>
      </c>
      <c r="M10236" s="8" t="e">
        <f t="shared" si="1840"/>
        <v>#N/A</v>
      </c>
      <c r="N10236" s="8" t="e">
        <f t="shared" si="1841"/>
        <v>#N/A</v>
      </c>
    </row>
    <row r="10237" spans="1:14" ht="15.75" customHeight="1" x14ac:dyDescent="0.35">
      <c r="A10237" s="7">
        <f t="shared" si="1829"/>
        <v>0</v>
      </c>
      <c r="B10237" s="7">
        <f t="shared" si="1830"/>
        <v>0</v>
      </c>
      <c r="C10237" s="7">
        <f t="shared" si="1831"/>
        <v>0</v>
      </c>
      <c r="D10237" s="7">
        <f t="shared" si="1832"/>
        <v>0</v>
      </c>
      <c r="E10237" s="7" t="e">
        <f>IF('Report DCM'!$H10237="In-Stream Video","Rich Media display banner",IF('Report DCM'!$I10237&gt;'Report DCM'!$J10237,"Standard",VLOOKUP(CONCATENATE(bd_adtype,"_",bd_creativetype),tabela,2,FALSE)))</f>
        <v>#N/A</v>
      </c>
      <c r="F10237" s="7">
        <f t="shared" si="1833"/>
        <v>0</v>
      </c>
      <c r="G10237" s="7">
        <f t="shared" si="1834"/>
        <v>0</v>
      </c>
      <c r="H10237" s="7">
        <f t="shared" si="1835"/>
        <v>0</v>
      </c>
      <c r="I10237" s="7">
        <f t="shared" si="1836"/>
        <v>0</v>
      </c>
      <c r="J10237" s="7">
        <f t="shared" si="1837"/>
        <v>0</v>
      </c>
      <c r="K10237" s="8" t="e">
        <f t="shared" si="1838"/>
        <v>#N/A</v>
      </c>
      <c r="L10237" s="7" t="e">
        <f t="shared" si="1839"/>
        <v>#N/A</v>
      </c>
      <c r="M10237" s="8" t="e">
        <f t="shared" si="1840"/>
        <v>#N/A</v>
      </c>
      <c r="N10237" s="8" t="e">
        <f t="shared" si="1841"/>
        <v>#N/A</v>
      </c>
    </row>
    <row r="10238" spans="1:14" ht="15.75" customHeight="1" x14ac:dyDescent="0.35">
      <c r="A10238" s="7">
        <f t="shared" si="1829"/>
        <v>0</v>
      </c>
      <c r="B10238" s="7">
        <f t="shared" si="1830"/>
        <v>0</v>
      </c>
      <c r="C10238" s="7">
        <f t="shared" si="1831"/>
        <v>0</v>
      </c>
      <c r="D10238" s="7">
        <f t="shared" si="1832"/>
        <v>0</v>
      </c>
      <c r="E10238" s="7" t="e">
        <f>IF('Report DCM'!$H10238="In-Stream Video","Rich Media display banner",IF('Report DCM'!$I10238&gt;'Report DCM'!$J10238,"Standard",VLOOKUP(CONCATENATE(bd_adtype,"_",bd_creativetype),tabela,2,FALSE)))</f>
        <v>#N/A</v>
      </c>
      <c r="F10238" s="7">
        <f t="shared" si="1833"/>
        <v>0</v>
      </c>
      <c r="G10238" s="7">
        <f t="shared" si="1834"/>
        <v>0</v>
      </c>
      <c r="H10238" s="7">
        <f t="shared" si="1835"/>
        <v>0</v>
      </c>
      <c r="I10238" s="7">
        <f t="shared" si="1836"/>
        <v>0</v>
      </c>
      <c r="J10238" s="7">
        <f t="shared" si="1837"/>
        <v>0</v>
      </c>
      <c r="K10238" s="8" t="e">
        <f t="shared" si="1838"/>
        <v>#N/A</v>
      </c>
      <c r="L10238" s="7" t="e">
        <f t="shared" si="1839"/>
        <v>#N/A</v>
      </c>
      <c r="M10238" s="8" t="e">
        <f t="shared" si="1840"/>
        <v>#N/A</v>
      </c>
      <c r="N10238" s="8" t="e">
        <f t="shared" si="1841"/>
        <v>#N/A</v>
      </c>
    </row>
    <row r="10239" spans="1:14" ht="15.75" customHeight="1" x14ac:dyDescent="0.35">
      <c r="A10239" s="7">
        <f t="shared" si="1829"/>
        <v>0</v>
      </c>
      <c r="B10239" s="7">
        <f t="shared" si="1830"/>
        <v>0</v>
      </c>
      <c r="C10239" s="7">
        <f t="shared" si="1831"/>
        <v>0</v>
      </c>
      <c r="D10239" s="7">
        <f t="shared" si="1832"/>
        <v>0</v>
      </c>
      <c r="E10239" s="7" t="e">
        <f>IF('Report DCM'!$H10239="In-Stream Video","Rich Media display banner",IF('Report DCM'!$I10239&gt;'Report DCM'!$J10239,"Standard",VLOOKUP(CONCATENATE(bd_adtype,"_",bd_creativetype),tabela,2,FALSE)))</f>
        <v>#N/A</v>
      </c>
      <c r="F10239" s="7">
        <f t="shared" si="1833"/>
        <v>0</v>
      </c>
      <c r="G10239" s="7">
        <f t="shared" si="1834"/>
        <v>0</v>
      </c>
      <c r="H10239" s="7">
        <f t="shared" si="1835"/>
        <v>0</v>
      </c>
      <c r="I10239" s="7">
        <f t="shared" si="1836"/>
        <v>0</v>
      </c>
      <c r="J10239" s="7">
        <f t="shared" si="1837"/>
        <v>0</v>
      </c>
      <c r="K10239" s="8" t="e">
        <f t="shared" si="1838"/>
        <v>#N/A</v>
      </c>
      <c r="L10239" s="7" t="e">
        <f t="shared" si="1839"/>
        <v>#N/A</v>
      </c>
      <c r="M10239" s="8" t="e">
        <f t="shared" si="1840"/>
        <v>#N/A</v>
      </c>
      <c r="N10239" s="8" t="e">
        <f t="shared" si="1841"/>
        <v>#N/A</v>
      </c>
    </row>
    <row r="10240" spans="1:14" ht="15.75" customHeight="1" x14ac:dyDescent="0.35">
      <c r="A10240" s="7">
        <f t="shared" si="1829"/>
        <v>0</v>
      </c>
      <c r="B10240" s="7">
        <f t="shared" si="1830"/>
        <v>0</v>
      </c>
      <c r="C10240" s="7">
        <f t="shared" si="1831"/>
        <v>0</v>
      </c>
      <c r="D10240" s="7">
        <f t="shared" si="1832"/>
        <v>0</v>
      </c>
      <c r="E10240" s="7" t="e">
        <f>IF('Report DCM'!$H10240="In-Stream Video","Rich Media display banner",IF('Report DCM'!$I10240&gt;'Report DCM'!$J10240,"Standard",VLOOKUP(CONCATENATE(bd_adtype,"_",bd_creativetype),tabela,2,FALSE)))</f>
        <v>#N/A</v>
      </c>
      <c r="F10240" s="7">
        <f t="shared" si="1833"/>
        <v>0</v>
      </c>
      <c r="G10240" s="7">
        <f t="shared" si="1834"/>
        <v>0</v>
      </c>
      <c r="H10240" s="7">
        <f t="shared" si="1835"/>
        <v>0</v>
      </c>
      <c r="I10240" s="7">
        <f t="shared" si="1836"/>
        <v>0</v>
      </c>
      <c r="J10240" s="7">
        <f t="shared" si="1837"/>
        <v>0</v>
      </c>
      <c r="K10240" s="8" t="e">
        <f t="shared" si="1838"/>
        <v>#N/A</v>
      </c>
      <c r="L10240" s="7" t="e">
        <f t="shared" si="1839"/>
        <v>#N/A</v>
      </c>
      <c r="M10240" s="8" t="e">
        <f t="shared" si="1840"/>
        <v>#N/A</v>
      </c>
      <c r="N10240" s="8" t="e">
        <f t="shared" si="1841"/>
        <v>#N/A</v>
      </c>
    </row>
    <row r="10241" spans="1:14" ht="15.75" customHeight="1" x14ac:dyDescent="0.35">
      <c r="A10241" s="7">
        <f t="shared" si="1829"/>
        <v>0</v>
      </c>
      <c r="B10241" s="7">
        <f t="shared" si="1830"/>
        <v>0</v>
      </c>
      <c r="C10241" s="7">
        <f t="shared" si="1831"/>
        <v>0</v>
      </c>
      <c r="D10241" s="7">
        <f t="shared" si="1832"/>
        <v>0</v>
      </c>
      <c r="E10241" s="7" t="e">
        <f>IF('Report DCM'!$H10241="In-Stream Video","Rich Media display banner",IF('Report DCM'!$I10241&gt;'Report DCM'!$J10241,"Standard",VLOOKUP(CONCATENATE(bd_adtype,"_",bd_creativetype),tabela,2,FALSE)))</f>
        <v>#N/A</v>
      </c>
      <c r="F10241" s="7">
        <f t="shared" si="1833"/>
        <v>0</v>
      </c>
      <c r="G10241" s="7">
        <f t="shared" si="1834"/>
        <v>0</v>
      </c>
      <c r="H10241" s="7">
        <f t="shared" si="1835"/>
        <v>0</v>
      </c>
      <c r="I10241" s="7">
        <f t="shared" si="1836"/>
        <v>0</v>
      </c>
      <c r="J10241" s="7">
        <f t="shared" si="1837"/>
        <v>0</v>
      </c>
      <c r="K10241" s="8" t="e">
        <f t="shared" si="1838"/>
        <v>#N/A</v>
      </c>
      <c r="L10241" s="7" t="e">
        <f t="shared" si="1839"/>
        <v>#N/A</v>
      </c>
      <c r="M10241" s="8" t="e">
        <f t="shared" si="1840"/>
        <v>#N/A</v>
      </c>
      <c r="N10241" s="8" t="e">
        <f t="shared" si="1841"/>
        <v>#N/A</v>
      </c>
    </row>
    <row r="10242" spans="1:14" ht="15.75" customHeight="1" x14ac:dyDescent="0.35">
      <c r="A10242" s="7">
        <f t="shared" ref="A10242:A10305" si="1842">bd_campaign</f>
        <v>0</v>
      </c>
      <c r="B10242" s="7">
        <f t="shared" ref="B10242:B10305" si="1843">bd_site</f>
        <v>0</v>
      </c>
      <c r="C10242" s="7">
        <f t="shared" ref="C10242:C10305" si="1844">bd_placement</f>
        <v>0</v>
      </c>
      <c r="D10242" s="7">
        <f t="shared" ref="D10242:D10305" si="1845">bd_placementID</f>
        <v>0</v>
      </c>
      <c r="E10242" s="7" t="e">
        <f>IF('Report DCM'!$H10242="In-Stream Video","Rich Media display banner",IF('Report DCM'!$I10242&gt;'Report DCM'!$J10242,"Standard",VLOOKUP(CONCATENATE(bd_adtype,"_",bd_creativetype),tabela,2,FALSE)))</f>
        <v>#N/A</v>
      </c>
      <c r="F10242" s="7">
        <f t="shared" ref="F10242:F10305" si="1846">bd_ad</f>
        <v>0</v>
      </c>
      <c r="G10242" s="7">
        <f t="shared" ref="G10242:G10305" si="1847">bd_adid</f>
        <v>0</v>
      </c>
      <c r="H10242" s="7">
        <f t="shared" ref="H10242:H10305" si="1848">bd_creativetype</f>
        <v>0</v>
      </c>
      <c r="I10242" s="7">
        <f t="shared" ref="I10242:I10305" si="1849">bd_impression</f>
        <v>0</v>
      </c>
      <c r="J10242" s="7">
        <f t="shared" ref="J10242:J10305" si="1850">bd_clicks</f>
        <v>0</v>
      </c>
      <c r="K10242" s="8" t="e">
        <f t="shared" ref="K10242:K10305" si="1851">VLOOKUP(E10242,tabela,2,FALSE)</f>
        <v>#N/A</v>
      </c>
      <c r="L10242" s="7" t="e">
        <f t="shared" ref="L10242:L10305" si="1852">VLOOKUP(E10242,tabela,3,FALSE)</f>
        <v>#N/A</v>
      </c>
      <c r="M10242" s="8" t="e">
        <f t="shared" si="1840"/>
        <v>#N/A</v>
      </c>
      <c r="N10242" s="8" t="e">
        <f t="shared" si="1841"/>
        <v>#N/A</v>
      </c>
    </row>
    <row r="10243" spans="1:14" ht="15.75" customHeight="1" x14ac:dyDescent="0.35">
      <c r="A10243" s="7">
        <f t="shared" si="1842"/>
        <v>0</v>
      </c>
      <c r="B10243" s="7">
        <f t="shared" si="1843"/>
        <v>0</v>
      </c>
      <c r="C10243" s="7">
        <f t="shared" si="1844"/>
        <v>0</v>
      </c>
      <c r="D10243" s="7">
        <f t="shared" si="1845"/>
        <v>0</v>
      </c>
      <c r="E10243" s="7" t="e">
        <f>IF('Report DCM'!$H10243="In-Stream Video","Rich Media display banner",IF('Report DCM'!$I10243&gt;'Report DCM'!$J10243,"Standard",VLOOKUP(CONCATENATE(bd_adtype,"_",bd_creativetype),tabela,2,FALSE)))</f>
        <v>#N/A</v>
      </c>
      <c r="F10243" s="7">
        <f t="shared" si="1846"/>
        <v>0</v>
      </c>
      <c r="G10243" s="7">
        <f t="shared" si="1847"/>
        <v>0</v>
      </c>
      <c r="H10243" s="7">
        <f t="shared" si="1848"/>
        <v>0</v>
      </c>
      <c r="I10243" s="7">
        <f t="shared" si="1849"/>
        <v>0</v>
      </c>
      <c r="J10243" s="7">
        <f t="shared" si="1850"/>
        <v>0</v>
      </c>
      <c r="K10243" s="8" t="e">
        <f t="shared" si="1851"/>
        <v>#N/A</v>
      </c>
      <c r="L10243" s="7" t="e">
        <f t="shared" si="1852"/>
        <v>#N/A</v>
      </c>
      <c r="M10243" s="8" t="e">
        <f t="shared" si="1840"/>
        <v>#N/A</v>
      </c>
      <c r="N10243" s="8" t="e">
        <f t="shared" si="1841"/>
        <v>#N/A</v>
      </c>
    </row>
    <row r="10244" spans="1:14" ht="15.75" customHeight="1" x14ac:dyDescent="0.35">
      <c r="A10244" s="7">
        <f t="shared" si="1842"/>
        <v>0</v>
      </c>
      <c r="B10244" s="7">
        <f t="shared" si="1843"/>
        <v>0</v>
      </c>
      <c r="C10244" s="7">
        <f t="shared" si="1844"/>
        <v>0</v>
      </c>
      <c r="D10244" s="7">
        <f t="shared" si="1845"/>
        <v>0</v>
      </c>
      <c r="E10244" s="7" t="e">
        <f>IF('Report DCM'!$H10244="In-Stream Video","Rich Media display banner",IF('Report DCM'!$I10244&gt;'Report DCM'!$J10244,"Standard",VLOOKUP(CONCATENATE(bd_adtype,"_",bd_creativetype),tabela,2,FALSE)))</f>
        <v>#N/A</v>
      </c>
      <c r="F10244" s="7">
        <f t="shared" si="1846"/>
        <v>0</v>
      </c>
      <c r="G10244" s="7">
        <f t="shared" si="1847"/>
        <v>0</v>
      </c>
      <c r="H10244" s="7">
        <f t="shared" si="1848"/>
        <v>0</v>
      </c>
      <c r="I10244" s="7">
        <f t="shared" si="1849"/>
        <v>0</v>
      </c>
      <c r="J10244" s="7">
        <f t="shared" si="1850"/>
        <v>0</v>
      </c>
      <c r="K10244" s="8" t="e">
        <f t="shared" si="1851"/>
        <v>#N/A</v>
      </c>
      <c r="L10244" s="7" t="e">
        <f t="shared" si="1852"/>
        <v>#N/A</v>
      </c>
      <c r="M10244" s="8" t="e">
        <f t="shared" si="1840"/>
        <v>#N/A</v>
      </c>
      <c r="N10244" s="8" t="e">
        <f t="shared" si="1841"/>
        <v>#N/A</v>
      </c>
    </row>
    <row r="10245" spans="1:14" ht="15.75" customHeight="1" x14ac:dyDescent="0.35">
      <c r="A10245" s="7">
        <f t="shared" si="1842"/>
        <v>0</v>
      </c>
      <c r="B10245" s="7">
        <f t="shared" si="1843"/>
        <v>0</v>
      </c>
      <c r="C10245" s="7">
        <f t="shared" si="1844"/>
        <v>0</v>
      </c>
      <c r="D10245" s="7">
        <f t="shared" si="1845"/>
        <v>0</v>
      </c>
      <c r="E10245" s="7" t="e">
        <f>IF('Report DCM'!$H10245="In-Stream Video","Rich Media display banner",IF('Report DCM'!$I10245&gt;'Report DCM'!$J10245,"Standard",VLOOKUP(CONCATENATE(bd_adtype,"_",bd_creativetype),tabela,2,FALSE)))</f>
        <v>#N/A</v>
      </c>
      <c r="F10245" s="7">
        <f t="shared" si="1846"/>
        <v>0</v>
      </c>
      <c r="G10245" s="7">
        <f t="shared" si="1847"/>
        <v>0</v>
      </c>
      <c r="H10245" s="7">
        <f t="shared" si="1848"/>
        <v>0</v>
      </c>
      <c r="I10245" s="7">
        <f t="shared" si="1849"/>
        <v>0</v>
      </c>
      <c r="J10245" s="7">
        <f t="shared" si="1850"/>
        <v>0</v>
      </c>
      <c r="K10245" s="8" t="e">
        <f t="shared" si="1851"/>
        <v>#N/A</v>
      </c>
      <c r="L10245" s="7" t="e">
        <f t="shared" si="1852"/>
        <v>#N/A</v>
      </c>
      <c r="M10245" s="8" t="e">
        <f t="shared" si="1840"/>
        <v>#N/A</v>
      </c>
      <c r="N10245" s="8" t="e">
        <f t="shared" si="1841"/>
        <v>#N/A</v>
      </c>
    </row>
    <row r="10246" spans="1:14" ht="15.75" customHeight="1" x14ac:dyDescent="0.35">
      <c r="A10246" s="7">
        <f t="shared" si="1842"/>
        <v>0</v>
      </c>
      <c r="B10246" s="7">
        <f t="shared" si="1843"/>
        <v>0</v>
      </c>
      <c r="C10246" s="7">
        <f t="shared" si="1844"/>
        <v>0</v>
      </c>
      <c r="D10246" s="7">
        <f t="shared" si="1845"/>
        <v>0</v>
      </c>
      <c r="E10246" s="7" t="e">
        <f>IF('Report DCM'!$H10246="In-Stream Video","Rich Media display banner",IF('Report DCM'!$I10246&gt;'Report DCM'!$J10246,"Standard",VLOOKUP(CONCATENATE(bd_adtype,"_",bd_creativetype),tabela,2,FALSE)))</f>
        <v>#N/A</v>
      </c>
      <c r="F10246" s="7">
        <f t="shared" si="1846"/>
        <v>0</v>
      </c>
      <c r="G10246" s="7">
        <f t="shared" si="1847"/>
        <v>0</v>
      </c>
      <c r="H10246" s="7">
        <f t="shared" si="1848"/>
        <v>0</v>
      </c>
      <c r="I10246" s="7">
        <f t="shared" si="1849"/>
        <v>0</v>
      </c>
      <c r="J10246" s="7">
        <f t="shared" si="1850"/>
        <v>0</v>
      </c>
      <c r="K10246" s="8" t="e">
        <f t="shared" si="1851"/>
        <v>#N/A</v>
      </c>
      <c r="L10246" s="7" t="e">
        <f t="shared" si="1852"/>
        <v>#N/A</v>
      </c>
      <c r="M10246" s="8" t="e">
        <f t="shared" si="1840"/>
        <v>#N/A</v>
      </c>
      <c r="N10246" s="8" t="e">
        <f t="shared" si="1841"/>
        <v>#N/A</v>
      </c>
    </row>
    <row r="10247" spans="1:14" ht="15.75" customHeight="1" x14ac:dyDescent="0.35">
      <c r="A10247" s="7">
        <f t="shared" si="1842"/>
        <v>0</v>
      </c>
      <c r="B10247" s="7">
        <f t="shared" si="1843"/>
        <v>0</v>
      </c>
      <c r="C10247" s="7">
        <f t="shared" si="1844"/>
        <v>0</v>
      </c>
      <c r="D10247" s="7">
        <f t="shared" si="1845"/>
        <v>0</v>
      </c>
      <c r="E10247" s="7" t="e">
        <f>IF('Report DCM'!$H10247="In-Stream Video","Rich Media display banner",IF('Report DCM'!$I10247&gt;'Report DCM'!$J10247,"Standard",VLOOKUP(CONCATENATE(bd_adtype,"_",bd_creativetype),tabela,2,FALSE)))</f>
        <v>#N/A</v>
      </c>
      <c r="F10247" s="7">
        <f t="shared" si="1846"/>
        <v>0</v>
      </c>
      <c r="G10247" s="7">
        <f t="shared" si="1847"/>
        <v>0</v>
      </c>
      <c r="H10247" s="7">
        <f t="shared" si="1848"/>
        <v>0</v>
      </c>
      <c r="I10247" s="7">
        <f t="shared" si="1849"/>
        <v>0</v>
      </c>
      <c r="J10247" s="7">
        <f t="shared" si="1850"/>
        <v>0</v>
      </c>
      <c r="K10247" s="8" t="e">
        <f t="shared" si="1851"/>
        <v>#N/A</v>
      </c>
      <c r="L10247" s="7" t="e">
        <f t="shared" si="1852"/>
        <v>#N/A</v>
      </c>
      <c r="M10247" s="8" t="e">
        <f t="shared" si="1840"/>
        <v>#N/A</v>
      </c>
      <c r="N10247" s="8" t="e">
        <f t="shared" si="1841"/>
        <v>#N/A</v>
      </c>
    </row>
    <row r="10248" spans="1:14" ht="15.75" customHeight="1" x14ac:dyDescent="0.35">
      <c r="A10248" s="7">
        <f t="shared" si="1842"/>
        <v>0</v>
      </c>
      <c r="B10248" s="7">
        <f t="shared" si="1843"/>
        <v>0</v>
      </c>
      <c r="C10248" s="7">
        <f t="shared" si="1844"/>
        <v>0</v>
      </c>
      <c r="D10248" s="7">
        <f t="shared" si="1845"/>
        <v>0</v>
      </c>
      <c r="E10248" s="7" t="e">
        <f>IF('Report DCM'!$H10248="In-Stream Video","Rich Media display banner",IF('Report DCM'!$I10248&gt;'Report DCM'!$J10248,"Standard",VLOOKUP(CONCATENATE(bd_adtype,"_",bd_creativetype),tabela,2,FALSE)))</f>
        <v>#N/A</v>
      </c>
      <c r="F10248" s="7">
        <f t="shared" si="1846"/>
        <v>0</v>
      </c>
      <c r="G10248" s="7">
        <f t="shared" si="1847"/>
        <v>0</v>
      </c>
      <c r="H10248" s="7">
        <f t="shared" si="1848"/>
        <v>0</v>
      </c>
      <c r="I10248" s="7">
        <f t="shared" si="1849"/>
        <v>0</v>
      </c>
      <c r="J10248" s="7">
        <f t="shared" si="1850"/>
        <v>0</v>
      </c>
      <c r="K10248" s="8" t="e">
        <f t="shared" si="1851"/>
        <v>#N/A</v>
      </c>
      <c r="L10248" s="7" t="e">
        <f t="shared" si="1852"/>
        <v>#N/A</v>
      </c>
      <c r="M10248" s="8" t="e">
        <f t="shared" si="1840"/>
        <v>#N/A</v>
      </c>
      <c r="N10248" s="8" t="e">
        <f t="shared" si="1841"/>
        <v>#N/A</v>
      </c>
    </row>
    <row r="10249" spans="1:14" ht="15.75" customHeight="1" x14ac:dyDescent="0.35">
      <c r="A10249" s="7">
        <f t="shared" si="1842"/>
        <v>0</v>
      </c>
      <c r="B10249" s="7">
        <f t="shared" si="1843"/>
        <v>0</v>
      </c>
      <c r="C10249" s="7">
        <f t="shared" si="1844"/>
        <v>0</v>
      </c>
      <c r="D10249" s="7">
        <f t="shared" si="1845"/>
        <v>0</v>
      </c>
      <c r="E10249" s="7" t="e">
        <f>IF('Report DCM'!$H10249="In-Stream Video","Rich Media display banner",IF('Report DCM'!$I10249&gt;'Report DCM'!$J10249,"Standard",VLOOKUP(CONCATENATE(bd_adtype,"_",bd_creativetype),tabela,2,FALSE)))</f>
        <v>#N/A</v>
      </c>
      <c r="F10249" s="7">
        <f t="shared" si="1846"/>
        <v>0</v>
      </c>
      <c r="G10249" s="7">
        <f t="shared" si="1847"/>
        <v>0</v>
      </c>
      <c r="H10249" s="7">
        <f t="shared" si="1848"/>
        <v>0</v>
      </c>
      <c r="I10249" s="7">
        <f t="shared" si="1849"/>
        <v>0</v>
      </c>
      <c r="J10249" s="7">
        <f t="shared" si="1850"/>
        <v>0</v>
      </c>
      <c r="K10249" s="8" t="e">
        <f t="shared" si="1851"/>
        <v>#N/A</v>
      </c>
      <c r="L10249" s="7" t="e">
        <f t="shared" si="1852"/>
        <v>#N/A</v>
      </c>
      <c r="M10249" s="8" t="e">
        <f t="shared" si="1840"/>
        <v>#N/A</v>
      </c>
      <c r="N10249" s="8" t="e">
        <f t="shared" si="1841"/>
        <v>#N/A</v>
      </c>
    </row>
    <row r="10250" spans="1:14" ht="15.75" customHeight="1" x14ac:dyDescent="0.35">
      <c r="A10250" s="7">
        <f t="shared" si="1842"/>
        <v>0</v>
      </c>
      <c r="B10250" s="7">
        <f t="shared" si="1843"/>
        <v>0</v>
      </c>
      <c r="C10250" s="7">
        <f t="shared" si="1844"/>
        <v>0</v>
      </c>
      <c r="D10250" s="7">
        <f t="shared" si="1845"/>
        <v>0</v>
      </c>
      <c r="E10250" s="7" t="e">
        <f>IF('Report DCM'!$H10250="In-Stream Video","Rich Media display banner",IF('Report DCM'!$I10250&gt;'Report DCM'!$J10250,"Standard",VLOOKUP(CONCATENATE(bd_adtype,"_",bd_creativetype),tabela,2,FALSE)))</f>
        <v>#N/A</v>
      </c>
      <c r="F10250" s="7">
        <f t="shared" si="1846"/>
        <v>0</v>
      </c>
      <c r="G10250" s="7">
        <f t="shared" si="1847"/>
        <v>0</v>
      </c>
      <c r="H10250" s="7">
        <f t="shared" si="1848"/>
        <v>0</v>
      </c>
      <c r="I10250" s="7">
        <f t="shared" si="1849"/>
        <v>0</v>
      </c>
      <c r="J10250" s="7">
        <f t="shared" si="1850"/>
        <v>0</v>
      </c>
      <c r="K10250" s="8" t="e">
        <f t="shared" si="1851"/>
        <v>#N/A</v>
      </c>
      <c r="L10250" s="7" t="e">
        <f t="shared" si="1852"/>
        <v>#N/A</v>
      </c>
      <c r="M10250" s="8" t="e">
        <f t="shared" si="1840"/>
        <v>#N/A</v>
      </c>
      <c r="N10250" s="8" t="e">
        <f t="shared" si="1841"/>
        <v>#N/A</v>
      </c>
    </row>
    <row r="10251" spans="1:14" ht="15.75" customHeight="1" x14ac:dyDescent="0.35">
      <c r="A10251" s="7">
        <f t="shared" si="1842"/>
        <v>0</v>
      </c>
      <c r="B10251" s="7">
        <f t="shared" si="1843"/>
        <v>0</v>
      </c>
      <c r="C10251" s="7">
        <f t="shared" si="1844"/>
        <v>0</v>
      </c>
      <c r="D10251" s="7">
        <f t="shared" si="1845"/>
        <v>0</v>
      </c>
      <c r="E10251" s="7" t="e">
        <f>IF('Report DCM'!$H10251="In-Stream Video","Rich Media display banner",IF('Report DCM'!$I10251&gt;'Report DCM'!$J10251,"Standard",VLOOKUP(CONCATENATE(bd_adtype,"_",bd_creativetype),tabela,2,FALSE)))</f>
        <v>#N/A</v>
      </c>
      <c r="F10251" s="7">
        <f t="shared" si="1846"/>
        <v>0</v>
      </c>
      <c r="G10251" s="7">
        <f t="shared" si="1847"/>
        <v>0</v>
      </c>
      <c r="H10251" s="7">
        <f t="shared" si="1848"/>
        <v>0</v>
      </c>
      <c r="I10251" s="7">
        <f t="shared" si="1849"/>
        <v>0</v>
      </c>
      <c r="J10251" s="7">
        <f t="shared" si="1850"/>
        <v>0</v>
      </c>
      <c r="K10251" s="8" t="e">
        <f t="shared" si="1851"/>
        <v>#N/A</v>
      </c>
      <c r="L10251" s="7" t="e">
        <f t="shared" si="1852"/>
        <v>#N/A</v>
      </c>
      <c r="M10251" s="8" t="e">
        <f t="shared" si="1840"/>
        <v>#N/A</v>
      </c>
      <c r="N10251" s="8" t="e">
        <f t="shared" si="1841"/>
        <v>#N/A</v>
      </c>
    </row>
    <row r="10252" spans="1:14" ht="15.75" customHeight="1" x14ac:dyDescent="0.35">
      <c r="A10252" s="7">
        <f t="shared" si="1842"/>
        <v>0</v>
      </c>
      <c r="B10252" s="7">
        <f t="shared" si="1843"/>
        <v>0</v>
      </c>
      <c r="C10252" s="7">
        <f t="shared" si="1844"/>
        <v>0</v>
      </c>
      <c r="D10252" s="7">
        <f t="shared" si="1845"/>
        <v>0</v>
      </c>
      <c r="E10252" s="7" t="e">
        <f>IF('Report DCM'!$H10252="In-Stream Video","Rich Media display banner",IF('Report DCM'!$I10252&gt;'Report DCM'!$J10252,"Standard",VLOOKUP(CONCATENATE(bd_adtype,"_",bd_creativetype),tabela,2,FALSE)))</f>
        <v>#N/A</v>
      </c>
      <c r="F10252" s="7">
        <f t="shared" si="1846"/>
        <v>0</v>
      </c>
      <c r="G10252" s="7">
        <f t="shared" si="1847"/>
        <v>0</v>
      </c>
      <c r="H10252" s="7">
        <f t="shared" si="1848"/>
        <v>0</v>
      </c>
      <c r="I10252" s="7">
        <f t="shared" si="1849"/>
        <v>0</v>
      </c>
      <c r="J10252" s="7">
        <f t="shared" si="1850"/>
        <v>0</v>
      </c>
      <c r="K10252" s="8" t="e">
        <f t="shared" si="1851"/>
        <v>#N/A</v>
      </c>
      <c r="L10252" s="7" t="e">
        <f t="shared" si="1852"/>
        <v>#N/A</v>
      </c>
      <c r="M10252" s="8" t="e">
        <f t="shared" si="1840"/>
        <v>#N/A</v>
      </c>
      <c r="N10252" s="8" t="e">
        <f t="shared" si="1841"/>
        <v>#N/A</v>
      </c>
    </row>
    <row r="10253" spans="1:14" ht="15.75" customHeight="1" x14ac:dyDescent="0.35">
      <c r="A10253" s="7">
        <f t="shared" si="1842"/>
        <v>0</v>
      </c>
      <c r="B10253" s="7">
        <f t="shared" si="1843"/>
        <v>0</v>
      </c>
      <c r="C10253" s="7">
        <f t="shared" si="1844"/>
        <v>0</v>
      </c>
      <c r="D10253" s="7">
        <f t="shared" si="1845"/>
        <v>0</v>
      </c>
      <c r="E10253" s="7" t="e">
        <f>IF('Report DCM'!$H10253="In-Stream Video","Rich Media display banner",IF('Report DCM'!$I10253&gt;'Report DCM'!$J10253,"Standard",VLOOKUP(CONCATENATE(bd_adtype,"_",bd_creativetype),tabela,2,FALSE)))</f>
        <v>#N/A</v>
      </c>
      <c r="F10253" s="7">
        <f t="shared" si="1846"/>
        <v>0</v>
      </c>
      <c r="G10253" s="7">
        <f t="shared" si="1847"/>
        <v>0</v>
      </c>
      <c r="H10253" s="7">
        <f t="shared" si="1848"/>
        <v>0</v>
      </c>
      <c r="I10253" s="7">
        <f t="shared" si="1849"/>
        <v>0</v>
      </c>
      <c r="J10253" s="7">
        <f t="shared" si="1850"/>
        <v>0</v>
      </c>
      <c r="K10253" s="8" t="e">
        <f t="shared" si="1851"/>
        <v>#N/A</v>
      </c>
      <c r="L10253" s="7" t="e">
        <f t="shared" si="1852"/>
        <v>#N/A</v>
      </c>
      <c r="M10253" s="8" t="e">
        <f t="shared" si="1840"/>
        <v>#N/A</v>
      </c>
      <c r="N10253" s="8" t="e">
        <f t="shared" si="1841"/>
        <v>#N/A</v>
      </c>
    </row>
    <row r="10254" spans="1:14" ht="15.75" customHeight="1" x14ac:dyDescent="0.35">
      <c r="A10254" s="7">
        <f t="shared" si="1842"/>
        <v>0</v>
      </c>
      <c r="B10254" s="7">
        <f t="shared" si="1843"/>
        <v>0</v>
      </c>
      <c r="C10254" s="7">
        <f t="shared" si="1844"/>
        <v>0</v>
      </c>
      <c r="D10254" s="7">
        <f t="shared" si="1845"/>
        <v>0</v>
      </c>
      <c r="E10254" s="7" t="e">
        <f>IF('Report DCM'!$H10254="In-Stream Video","Rich Media display banner",IF('Report DCM'!$I10254&gt;'Report DCM'!$J10254,"Standard",VLOOKUP(CONCATENATE(bd_adtype,"_",bd_creativetype),tabela,2,FALSE)))</f>
        <v>#N/A</v>
      </c>
      <c r="F10254" s="7">
        <f t="shared" si="1846"/>
        <v>0</v>
      </c>
      <c r="G10254" s="7">
        <f t="shared" si="1847"/>
        <v>0</v>
      </c>
      <c r="H10254" s="7">
        <f t="shared" si="1848"/>
        <v>0</v>
      </c>
      <c r="I10254" s="7">
        <f t="shared" si="1849"/>
        <v>0</v>
      </c>
      <c r="J10254" s="7">
        <f t="shared" si="1850"/>
        <v>0</v>
      </c>
      <c r="K10254" s="8" t="e">
        <f t="shared" si="1851"/>
        <v>#N/A</v>
      </c>
      <c r="L10254" s="7" t="e">
        <f t="shared" si="1852"/>
        <v>#N/A</v>
      </c>
      <c r="M10254" s="8" t="e">
        <f t="shared" si="1840"/>
        <v>#N/A</v>
      </c>
      <c r="N10254" s="8" t="e">
        <f t="shared" si="1841"/>
        <v>#N/A</v>
      </c>
    </row>
    <row r="10255" spans="1:14" ht="15.75" customHeight="1" x14ac:dyDescent="0.35">
      <c r="A10255" s="7">
        <f t="shared" si="1842"/>
        <v>0</v>
      </c>
      <c r="B10255" s="7">
        <f t="shared" si="1843"/>
        <v>0</v>
      </c>
      <c r="C10255" s="7">
        <f t="shared" si="1844"/>
        <v>0</v>
      </c>
      <c r="D10255" s="7">
        <f t="shared" si="1845"/>
        <v>0</v>
      </c>
      <c r="E10255" s="7" t="e">
        <f>IF('Report DCM'!$H10255="In-Stream Video","Rich Media display banner",IF('Report DCM'!$I10255&gt;'Report DCM'!$J10255,"Standard",VLOOKUP(CONCATENATE(bd_adtype,"_",bd_creativetype),tabela,2,FALSE)))</f>
        <v>#N/A</v>
      </c>
      <c r="F10255" s="7">
        <f t="shared" si="1846"/>
        <v>0</v>
      </c>
      <c r="G10255" s="7">
        <f t="shared" si="1847"/>
        <v>0</v>
      </c>
      <c r="H10255" s="7">
        <f t="shared" si="1848"/>
        <v>0</v>
      </c>
      <c r="I10255" s="7">
        <f t="shared" si="1849"/>
        <v>0</v>
      </c>
      <c r="J10255" s="7">
        <f t="shared" si="1850"/>
        <v>0</v>
      </c>
      <c r="K10255" s="8" t="e">
        <f t="shared" si="1851"/>
        <v>#N/A</v>
      </c>
      <c r="L10255" s="7" t="e">
        <f t="shared" si="1852"/>
        <v>#N/A</v>
      </c>
      <c r="M10255" s="8" t="e">
        <f t="shared" si="1840"/>
        <v>#N/A</v>
      </c>
      <c r="N10255" s="8" t="e">
        <f t="shared" si="1841"/>
        <v>#N/A</v>
      </c>
    </row>
    <row r="10256" spans="1:14" ht="15.75" customHeight="1" x14ac:dyDescent="0.35">
      <c r="A10256" s="7">
        <f t="shared" si="1842"/>
        <v>0</v>
      </c>
      <c r="B10256" s="7">
        <f t="shared" si="1843"/>
        <v>0</v>
      </c>
      <c r="C10256" s="7">
        <f t="shared" si="1844"/>
        <v>0</v>
      </c>
      <c r="D10256" s="7">
        <f t="shared" si="1845"/>
        <v>0</v>
      </c>
      <c r="E10256" s="7" t="e">
        <f>IF('Report DCM'!$H10256="In-Stream Video","Rich Media display banner",IF('Report DCM'!$I10256&gt;'Report DCM'!$J10256,"Standard",VLOOKUP(CONCATENATE(bd_adtype,"_",bd_creativetype),tabela,2,FALSE)))</f>
        <v>#N/A</v>
      </c>
      <c r="F10256" s="7">
        <f t="shared" si="1846"/>
        <v>0</v>
      </c>
      <c r="G10256" s="7">
        <f t="shared" si="1847"/>
        <v>0</v>
      </c>
      <c r="H10256" s="7">
        <f t="shared" si="1848"/>
        <v>0</v>
      </c>
      <c r="I10256" s="7">
        <f t="shared" si="1849"/>
        <v>0</v>
      </c>
      <c r="J10256" s="7">
        <f t="shared" si="1850"/>
        <v>0</v>
      </c>
      <c r="K10256" s="8" t="e">
        <f t="shared" si="1851"/>
        <v>#N/A</v>
      </c>
      <c r="L10256" s="7" t="e">
        <f t="shared" si="1852"/>
        <v>#N/A</v>
      </c>
      <c r="M10256" s="8" t="e">
        <f t="shared" si="1840"/>
        <v>#N/A</v>
      </c>
      <c r="N10256" s="8" t="e">
        <f t="shared" si="1841"/>
        <v>#N/A</v>
      </c>
    </row>
    <row r="10257" spans="1:14" ht="15.75" customHeight="1" x14ac:dyDescent="0.35">
      <c r="A10257" s="7">
        <f t="shared" si="1842"/>
        <v>0</v>
      </c>
      <c r="B10257" s="7">
        <f t="shared" si="1843"/>
        <v>0</v>
      </c>
      <c r="C10257" s="7">
        <f t="shared" si="1844"/>
        <v>0</v>
      </c>
      <c r="D10257" s="7">
        <f t="shared" si="1845"/>
        <v>0</v>
      </c>
      <c r="E10257" s="7" t="e">
        <f>IF('Report DCM'!$H10257="In-Stream Video","Rich Media display banner",IF('Report DCM'!$I10257&gt;'Report DCM'!$J10257,"Standard",VLOOKUP(CONCATENATE(bd_adtype,"_",bd_creativetype),tabela,2,FALSE)))</f>
        <v>#N/A</v>
      </c>
      <c r="F10257" s="7">
        <f t="shared" si="1846"/>
        <v>0</v>
      </c>
      <c r="G10257" s="7">
        <f t="shared" si="1847"/>
        <v>0</v>
      </c>
      <c r="H10257" s="7">
        <f t="shared" si="1848"/>
        <v>0</v>
      </c>
      <c r="I10257" s="7">
        <f t="shared" si="1849"/>
        <v>0</v>
      </c>
      <c r="J10257" s="7">
        <f t="shared" si="1850"/>
        <v>0</v>
      </c>
      <c r="K10257" s="8" t="e">
        <f t="shared" si="1851"/>
        <v>#N/A</v>
      </c>
      <c r="L10257" s="7" t="e">
        <f t="shared" si="1852"/>
        <v>#N/A</v>
      </c>
      <c r="M10257" s="8" t="e">
        <f t="shared" si="1840"/>
        <v>#N/A</v>
      </c>
      <c r="N10257" s="8" t="e">
        <f t="shared" si="1841"/>
        <v>#N/A</v>
      </c>
    </row>
    <row r="10258" spans="1:14" ht="15.75" customHeight="1" x14ac:dyDescent="0.35">
      <c r="A10258" s="7">
        <f t="shared" si="1842"/>
        <v>0</v>
      </c>
      <c r="B10258" s="7">
        <f t="shared" si="1843"/>
        <v>0</v>
      </c>
      <c r="C10258" s="7">
        <f t="shared" si="1844"/>
        <v>0</v>
      </c>
      <c r="D10258" s="7">
        <f t="shared" si="1845"/>
        <v>0</v>
      </c>
      <c r="E10258" s="7" t="e">
        <f>IF('Report DCM'!$H10258="In-Stream Video","Rich Media display banner",IF('Report DCM'!$I10258&gt;'Report DCM'!$J10258,"Standard",VLOOKUP(CONCATENATE(bd_adtype,"_",bd_creativetype),tabela,2,FALSE)))</f>
        <v>#N/A</v>
      </c>
      <c r="F10258" s="7">
        <f t="shared" si="1846"/>
        <v>0</v>
      </c>
      <c r="G10258" s="7">
        <f t="shared" si="1847"/>
        <v>0</v>
      </c>
      <c r="H10258" s="7">
        <f t="shared" si="1848"/>
        <v>0</v>
      </c>
      <c r="I10258" s="7">
        <f t="shared" si="1849"/>
        <v>0</v>
      </c>
      <c r="J10258" s="7">
        <f t="shared" si="1850"/>
        <v>0</v>
      </c>
      <c r="K10258" s="8" t="e">
        <f t="shared" si="1851"/>
        <v>#N/A</v>
      </c>
      <c r="L10258" s="7" t="e">
        <f t="shared" si="1852"/>
        <v>#N/A</v>
      </c>
      <c r="M10258" s="8" t="e">
        <f t="shared" si="1840"/>
        <v>#N/A</v>
      </c>
      <c r="N10258" s="8" t="e">
        <f t="shared" si="1841"/>
        <v>#N/A</v>
      </c>
    </row>
    <row r="10259" spans="1:14" ht="15.75" customHeight="1" x14ac:dyDescent="0.35">
      <c r="A10259" s="7">
        <f t="shared" si="1842"/>
        <v>0</v>
      </c>
      <c r="B10259" s="7">
        <f t="shared" si="1843"/>
        <v>0</v>
      </c>
      <c r="C10259" s="7">
        <f t="shared" si="1844"/>
        <v>0</v>
      </c>
      <c r="D10259" s="7">
        <f t="shared" si="1845"/>
        <v>0</v>
      </c>
      <c r="E10259" s="7" t="e">
        <f>IF('Report DCM'!$H10259="In-Stream Video","Rich Media display banner",IF('Report DCM'!$I10259&gt;'Report DCM'!$J10259,"Standard",VLOOKUP(CONCATENATE(bd_adtype,"_",bd_creativetype),tabela,2,FALSE)))</f>
        <v>#N/A</v>
      </c>
      <c r="F10259" s="7">
        <f t="shared" si="1846"/>
        <v>0</v>
      </c>
      <c r="G10259" s="7">
        <f t="shared" si="1847"/>
        <v>0</v>
      </c>
      <c r="H10259" s="7">
        <f t="shared" si="1848"/>
        <v>0</v>
      </c>
      <c r="I10259" s="7">
        <f t="shared" si="1849"/>
        <v>0</v>
      </c>
      <c r="J10259" s="7">
        <f t="shared" si="1850"/>
        <v>0</v>
      </c>
      <c r="K10259" s="8" t="e">
        <f t="shared" si="1851"/>
        <v>#N/A</v>
      </c>
      <c r="L10259" s="7" t="e">
        <f t="shared" si="1852"/>
        <v>#N/A</v>
      </c>
      <c r="M10259" s="8" t="e">
        <f t="shared" si="1840"/>
        <v>#N/A</v>
      </c>
      <c r="N10259" s="8" t="e">
        <f t="shared" si="1841"/>
        <v>#N/A</v>
      </c>
    </row>
    <row r="10260" spans="1:14" ht="15.75" customHeight="1" x14ac:dyDescent="0.35">
      <c r="A10260" s="7">
        <f t="shared" si="1842"/>
        <v>0</v>
      </c>
      <c r="B10260" s="7">
        <f t="shared" si="1843"/>
        <v>0</v>
      </c>
      <c r="C10260" s="7">
        <f t="shared" si="1844"/>
        <v>0</v>
      </c>
      <c r="D10260" s="7">
        <f t="shared" si="1845"/>
        <v>0</v>
      </c>
      <c r="E10260" s="7" t="e">
        <f>IF('Report DCM'!$H10260="In-Stream Video","Rich Media display banner",IF('Report DCM'!$I10260&gt;'Report DCM'!$J10260,"Standard",VLOOKUP(CONCATENATE(bd_adtype,"_",bd_creativetype),tabela,2,FALSE)))</f>
        <v>#N/A</v>
      </c>
      <c r="F10260" s="7">
        <f t="shared" si="1846"/>
        <v>0</v>
      </c>
      <c r="G10260" s="7">
        <f t="shared" si="1847"/>
        <v>0</v>
      </c>
      <c r="H10260" s="7">
        <f t="shared" si="1848"/>
        <v>0</v>
      </c>
      <c r="I10260" s="7">
        <f t="shared" si="1849"/>
        <v>0</v>
      </c>
      <c r="J10260" s="7">
        <f t="shared" si="1850"/>
        <v>0</v>
      </c>
      <c r="K10260" s="8" t="e">
        <f t="shared" si="1851"/>
        <v>#N/A</v>
      </c>
      <c r="L10260" s="7" t="e">
        <f t="shared" si="1852"/>
        <v>#N/A</v>
      </c>
      <c r="M10260" s="8" t="e">
        <f t="shared" si="1840"/>
        <v>#N/A</v>
      </c>
      <c r="N10260" s="8" t="e">
        <f t="shared" si="1841"/>
        <v>#N/A</v>
      </c>
    </row>
    <row r="10261" spans="1:14" ht="15.75" customHeight="1" x14ac:dyDescent="0.35">
      <c r="A10261" s="7">
        <f t="shared" si="1842"/>
        <v>0</v>
      </c>
      <c r="B10261" s="7">
        <f t="shared" si="1843"/>
        <v>0</v>
      </c>
      <c r="C10261" s="7">
        <f t="shared" si="1844"/>
        <v>0</v>
      </c>
      <c r="D10261" s="7">
        <f t="shared" si="1845"/>
        <v>0</v>
      </c>
      <c r="E10261" s="7" t="e">
        <f>IF('Report DCM'!$H10261="In-Stream Video","Rich Media display banner",IF('Report DCM'!$I10261&gt;'Report DCM'!$J10261,"Standard",VLOOKUP(CONCATENATE(bd_adtype,"_",bd_creativetype),tabela,2,FALSE)))</f>
        <v>#N/A</v>
      </c>
      <c r="F10261" s="7">
        <f t="shared" si="1846"/>
        <v>0</v>
      </c>
      <c r="G10261" s="7">
        <f t="shared" si="1847"/>
        <v>0</v>
      </c>
      <c r="H10261" s="7">
        <f t="shared" si="1848"/>
        <v>0</v>
      </c>
      <c r="I10261" s="7">
        <f t="shared" si="1849"/>
        <v>0</v>
      </c>
      <c r="J10261" s="7">
        <f t="shared" si="1850"/>
        <v>0</v>
      </c>
      <c r="K10261" s="8" t="e">
        <f t="shared" si="1851"/>
        <v>#N/A</v>
      </c>
      <c r="L10261" s="7" t="e">
        <f t="shared" si="1852"/>
        <v>#N/A</v>
      </c>
      <c r="M10261" s="8" t="e">
        <f t="shared" si="1840"/>
        <v>#N/A</v>
      </c>
      <c r="N10261" s="8" t="e">
        <f t="shared" si="1841"/>
        <v>#N/A</v>
      </c>
    </row>
    <row r="10262" spans="1:14" ht="15.75" customHeight="1" x14ac:dyDescent="0.35">
      <c r="A10262" s="7">
        <f t="shared" si="1842"/>
        <v>0</v>
      </c>
      <c r="B10262" s="7">
        <f t="shared" si="1843"/>
        <v>0</v>
      </c>
      <c r="C10262" s="7">
        <f t="shared" si="1844"/>
        <v>0</v>
      </c>
      <c r="D10262" s="7">
        <f t="shared" si="1845"/>
        <v>0</v>
      </c>
      <c r="E10262" s="7" t="e">
        <f>IF('Report DCM'!$H10262="In-Stream Video","Rich Media display banner",IF('Report DCM'!$I10262&gt;'Report DCM'!$J10262,"Standard",VLOOKUP(CONCATENATE(bd_adtype,"_",bd_creativetype),tabela,2,FALSE)))</f>
        <v>#N/A</v>
      </c>
      <c r="F10262" s="7">
        <f t="shared" si="1846"/>
        <v>0</v>
      </c>
      <c r="G10262" s="7">
        <f t="shared" si="1847"/>
        <v>0</v>
      </c>
      <c r="H10262" s="7">
        <f t="shared" si="1848"/>
        <v>0</v>
      </c>
      <c r="I10262" s="7">
        <f t="shared" si="1849"/>
        <v>0</v>
      </c>
      <c r="J10262" s="7">
        <f t="shared" si="1850"/>
        <v>0</v>
      </c>
      <c r="K10262" s="8" t="e">
        <f t="shared" si="1851"/>
        <v>#N/A</v>
      </c>
      <c r="L10262" s="7" t="e">
        <f t="shared" si="1852"/>
        <v>#N/A</v>
      </c>
      <c r="M10262" s="8" t="e">
        <f t="shared" si="1840"/>
        <v>#N/A</v>
      </c>
      <c r="N10262" s="8" t="e">
        <f t="shared" si="1841"/>
        <v>#N/A</v>
      </c>
    </row>
    <row r="10263" spans="1:14" ht="15.75" customHeight="1" x14ac:dyDescent="0.35">
      <c r="A10263" s="7">
        <f t="shared" si="1842"/>
        <v>0</v>
      </c>
      <c r="B10263" s="7">
        <f t="shared" si="1843"/>
        <v>0</v>
      </c>
      <c r="C10263" s="7">
        <f t="shared" si="1844"/>
        <v>0</v>
      </c>
      <c r="D10263" s="7">
        <f t="shared" si="1845"/>
        <v>0</v>
      </c>
      <c r="E10263" s="7" t="e">
        <f>IF('Report DCM'!$H10263="In-Stream Video","Rich Media display banner",IF('Report DCM'!$I10263&gt;'Report DCM'!$J10263,"Standard",VLOOKUP(CONCATENATE(bd_adtype,"_",bd_creativetype),tabela,2,FALSE)))</f>
        <v>#N/A</v>
      </c>
      <c r="F10263" s="7">
        <f t="shared" si="1846"/>
        <v>0</v>
      </c>
      <c r="G10263" s="7">
        <f t="shared" si="1847"/>
        <v>0</v>
      </c>
      <c r="H10263" s="7">
        <f t="shared" si="1848"/>
        <v>0</v>
      </c>
      <c r="I10263" s="7">
        <f t="shared" si="1849"/>
        <v>0</v>
      </c>
      <c r="J10263" s="7">
        <f t="shared" si="1850"/>
        <v>0</v>
      </c>
      <c r="K10263" s="8" t="e">
        <f t="shared" si="1851"/>
        <v>#N/A</v>
      </c>
      <c r="L10263" s="7" t="e">
        <f t="shared" si="1852"/>
        <v>#N/A</v>
      </c>
      <c r="M10263" s="8" t="e">
        <f t="shared" si="1840"/>
        <v>#N/A</v>
      </c>
      <c r="N10263" s="8" t="e">
        <f t="shared" si="1841"/>
        <v>#N/A</v>
      </c>
    </row>
    <row r="10264" spans="1:14" ht="15.75" customHeight="1" x14ac:dyDescent="0.35">
      <c r="A10264" s="7">
        <f t="shared" si="1842"/>
        <v>0</v>
      </c>
      <c r="B10264" s="7">
        <f t="shared" si="1843"/>
        <v>0</v>
      </c>
      <c r="C10264" s="7">
        <f t="shared" si="1844"/>
        <v>0</v>
      </c>
      <c r="D10264" s="7">
        <f t="shared" si="1845"/>
        <v>0</v>
      </c>
      <c r="E10264" s="7" t="e">
        <f>IF('Report DCM'!$H10264="In-Stream Video","Rich Media display banner",IF('Report DCM'!$I10264&gt;'Report DCM'!$J10264,"Standard",VLOOKUP(CONCATENATE(bd_adtype,"_",bd_creativetype),tabela,2,FALSE)))</f>
        <v>#N/A</v>
      </c>
      <c r="F10264" s="7">
        <f t="shared" si="1846"/>
        <v>0</v>
      </c>
      <c r="G10264" s="7">
        <f t="shared" si="1847"/>
        <v>0</v>
      </c>
      <c r="H10264" s="7">
        <f t="shared" si="1848"/>
        <v>0</v>
      </c>
      <c r="I10264" s="7">
        <f t="shared" si="1849"/>
        <v>0</v>
      </c>
      <c r="J10264" s="7">
        <f t="shared" si="1850"/>
        <v>0</v>
      </c>
      <c r="K10264" s="8" t="e">
        <f t="shared" si="1851"/>
        <v>#N/A</v>
      </c>
      <c r="L10264" s="7" t="e">
        <f t="shared" si="1852"/>
        <v>#N/A</v>
      </c>
      <c r="M10264" s="8" t="e">
        <f t="shared" si="1840"/>
        <v>#N/A</v>
      </c>
      <c r="N10264" s="8" t="e">
        <f t="shared" si="1841"/>
        <v>#N/A</v>
      </c>
    </row>
    <row r="10265" spans="1:14" ht="15.75" customHeight="1" x14ac:dyDescent="0.35">
      <c r="A10265" s="7">
        <f t="shared" si="1842"/>
        <v>0</v>
      </c>
      <c r="B10265" s="7">
        <f t="shared" si="1843"/>
        <v>0</v>
      </c>
      <c r="C10265" s="7">
        <f t="shared" si="1844"/>
        <v>0</v>
      </c>
      <c r="D10265" s="7">
        <f t="shared" si="1845"/>
        <v>0</v>
      </c>
      <c r="E10265" s="7" t="e">
        <f>IF('Report DCM'!$H10265="In-Stream Video","Rich Media display banner",IF('Report DCM'!$I10265&gt;'Report DCM'!$J10265,"Standard",VLOOKUP(CONCATENATE(bd_adtype,"_",bd_creativetype),tabela,2,FALSE)))</f>
        <v>#N/A</v>
      </c>
      <c r="F10265" s="7">
        <f t="shared" si="1846"/>
        <v>0</v>
      </c>
      <c r="G10265" s="7">
        <f t="shared" si="1847"/>
        <v>0</v>
      </c>
      <c r="H10265" s="7">
        <f t="shared" si="1848"/>
        <v>0</v>
      </c>
      <c r="I10265" s="7">
        <f t="shared" si="1849"/>
        <v>0</v>
      </c>
      <c r="J10265" s="7">
        <f t="shared" si="1850"/>
        <v>0</v>
      </c>
      <c r="K10265" s="8" t="e">
        <f t="shared" si="1851"/>
        <v>#N/A</v>
      </c>
      <c r="L10265" s="7" t="e">
        <f t="shared" si="1852"/>
        <v>#N/A</v>
      </c>
      <c r="M10265" s="8" t="e">
        <f t="shared" si="1840"/>
        <v>#N/A</v>
      </c>
      <c r="N10265" s="8" t="e">
        <f t="shared" si="1841"/>
        <v>#N/A</v>
      </c>
    </row>
    <row r="10266" spans="1:14" ht="15.75" customHeight="1" x14ac:dyDescent="0.35">
      <c r="A10266" s="7">
        <f t="shared" si="1842"/>
        <v>0</v>
      </c>
      <c r="B10266" s="7">
        <f t="shared" si="1843"/>
        <v>0</v>
      </c>
      <c r="C10266" s="7">
        <f t="shared" si="1844"/>
        <v>0</v>
      </c>
      <c r="D10266" s="7">
        <f t="shared" si="1845"/>
        <v>0</v>
      </c>
      <c r="E10266" s="7" t="e">
        <f>IF('Report DCM'!$H10266="In-Stream Video","Rich Media display banner",IF('Report DCM'!$I10266&gt;'Report DCM'!$J10266,"Standard",VLOOKUP(CONCATENATE(bd_adtype,"_",bd_creativetype),tabela,2,FALSE)))</f>
        <v>#N/A</v>
      </c>
      <c r="F10266" s="7">
        <f t="shared" si="1846"/>
        <v>0</v>
      </c>
      <c r="G10266" s="7">
        <f t="shared" si="1847"/>
        <v>0</v>
      </c>
      <c r="H10266" s="7">
        <f t="shared" si="1848"/>
        <v>0</v>
      </c>
      <c r="I10266" s="7">
        <f t="shared" si="1849"/>
        <v>0</v>
      </c>
      <c r="J10266" s="7">
        <f t="shared" si="1850"/>
        <v>0</v>
      </c>
      <c r="K10266" s="8" t="e">
        <f t="shared" si="1851"/>
        <v>#N/A</v>
      </c>
      <c r="L10266" s="7" t="e">
        <f t="shared" si="1852"/>
        <v>#N/A</v>
      </c>
      <c r="M10266" s="8" t="e">
        <f t="shared" si="1840"/>
        <v>#N/A</v>
      </c>
      <c r="N10266" s="8" t="e">
        <f t="shared" si="1841"/>
        <v>#N/A</v>
      </c>
    </row>
    <row r="10267" spans="1:14" ht="15.75" customHeight="1" x14ac:dyDescent="0.35">
      <c r="A10267" s="7">
        <f t="shared" si="1842"/>
        <v>0</v>
      </c>
      <c r="B10267" s="7">
        <f t="shared" si="1843"/>
        <v>0</v>
      </c>
      <c r="C10267" s="7">
        <f t="shared" si="1844"/>
        <v>0</v>
      </c>
      <c r="D10267" s="7">
        <f t="shared" si="1845"/>
        <v>0</v>
      </c>
      <c r="E10267" s="7" t="e">
        <f>IF('Report DCM'!$H10267="In-Stream Video","Rich Media display banner",IF('Report DCM'!$I10267&gt;'Report DCM'!$J10267,"Standard",VLOOKUP(CONCATENATE(bd_adtype,"_",bd_creativetype),tabela,2,FALSE)))</f>
        <v>#N/A</v>
      </c>
      <c r="F10267" s="7">
        <f t="shared" si="1846"/>
        <v>0</v>
      </c>
      <c r="G10267" s="7">
        <f t="shared" si="1847"/>
        <v>0</v>
      </c>
      <c r="H10267" s="7">
        <f t="shared" si="1848"/>
        <v>0</v>
      </c>
      <c r="I10267" s="7">
        <f t="shared" si="1849"/>
        <v>0</v>
      </c>
      <c r="J10267" s="7">
        <f t="shared" si="1850"/>
        <v>0</v>
      </c>
      <c r="K10267" s="8" t="e">
        <f t="shared" si="1851"/>
        <v>#N/A</v>
      </c>
      <c r="L10267" s="7" t="e">
        <f t="shared" si="1852"/>
        <v>#N/A</v>
      </c>
      <c r="M10267" s="8" t="e">
        <f t="shared" si="1840"/>
        <v>#N/A</v>
      </c>
      <c r="N10267" s="8" t="e">
        <f t="shared" si="1841"/>
        <v>#N/A</v>
      </c>
    </row>
    <row r="10268" spans="1:14" ht="15.75" customHeight="1" x14ac:dyDescent="0.35">
      <c r="A10268" s="7">
        <f t="shared" si="1842"/>
        <v>0</v>
      </c>
      <c r="B10268" s="7">
        <f t="shared" si="1843"/>
        <v>0</v>
      </c>
      <c r="C10268" s="7">
        <f t="shared" si="1844"/>
        <v>0</v>
      </c>
      <c r="D10268" s="7">
        <f t="shared" si="1845"/>
        <v>0</v>
      </c>
      <c r="E10268" s="7" t="e">
        <f>IF('Report DCM'!$H10268="In-Stream Video","Rich Media display banner",IF('Report DCM'!$I10268&gt;'Report DCM'!$J10268,"Standard",VLOOKUP(CONCATENATE(bd_adtype,"_",bd_creativetype),tabela,2,FALSE)))</f>
        <v>#N/A</v>
      </c>
      <c r="F10268" s="7">
        <f t="shared" si="1846"/>
        <v>0</v>
      </c>
      <c r="G10268" s="7">
        <f t="shared" si="1847"/>
        <v>0</v>
      </c>
      <c r="H10268" s="7">
        <f t="shared" si="1848"/>
        <v>0</v>
      </c>
      <c r="I10268" s="7">
        <f t="shared" si="1849"/>
        <v>0</v>
      </c>
      <c r="J10268" s="7">
        <f t="shared" si="1850"/>
        <v>0</v>
      </c>
      <c r="K10268" s="8" t="e">
        <f t="shared" si="1851"/>
        <v>#N/A</v>
      </c>
      <c r="L10268" s="7" t="e">
        <f t="shared" si="1852"/>
        <v>#N/A</v>
      </c>
      <c r="M10268" s="8" t="e">
        <f t="shared" si="1840"/>
        <v>#N/A</v>
      </c>
      <c r="N10268" s="8" t="e">
        <f t="shared" si="1841"/>
        <v>#N/A</v>
      </c>
    </row>
    <row r="10269" spans="1:14" ht="15.75" customHeight="1" x14ac:dyDescent="0.35">
      <c r="A10269" s="7">
        <f t="shared" si="1842"/>
        <v>0</v>
      </c>
      <c r="B10269" s="7">
        <f t="shared" si="1843"/>
        <v>0</v>
      </c>
      <c r="C10269" s="7">
        <f t="shared" si="1844"/>
        <v>0</v>
      </c>
      <c r="D10269" s="7">
        <f t="shared" si="1845"/>
        <v>0</v>
      </c>
      <c r="E10269" s="7" t="e">
        <f>IF('Report DCM'!$H10269="In-Stream Video","Rich Media display banner",IF('Report DCM'!$I10269&gt;'Report DCM'!$J10269,"Standard",VLOOKUP(CONCATENATE(bd_adtype,"_",bd_creativetype),tabela,2,FALSE)))</f>
        <v>#N/A</v>
      </c>
      <c r="F10269" s="7">
        <f t="shared" si="1846"/>
        <v>0</v>
      </c>
      <c r="G10269" s="7">
        <f t="shared" si="1847"/>
        <v>0</v>
      </c>
      <c r="H10269" s="7">
        <f t="shared" si="1848"/>
        <v>0</v>
      </c>
      <c r="I10269" s="7">
        <f t="shared" si="1849"/>
        <v>0</v>
      </c>
      <c r="J10269" s="7">
        <f t="shared" si="1850"/>
        <v>0</v>
      </c>
      <c r="K10269" s="8" t="e">
        <f t="shared" si="1851"/>
        <v>#N/A</v>
      </c>
      <c r="L10269" s="7" t="e">
        <f t="shared" si="1852"/>
        <v>#N/A</v>
      </c>
      <c r="M10269" s="8" t="e">
        <f t="shared" si="1840"/>
        <v>#N/A</v>
      </c>
      <c r="N10269" s="8" t="e">
        <f t="shared" si="1841"/>
        <v>#N/A</v>
      </c>
    </row>
    <row r="10270" spans="1:14" ht="15.75" customHeight="1" x14ac:dyDescent="0.35">
      <c r="A10270" s="7">
        <f t="shared" si="1842"/>
        <v>0</v>
      </c>
      <c r="B10270" s="7">
        <f t="shared" si="1843"/>
        <v>0</v>
      </c>
      <c r="C10270" s="7">
        <f t="shared" si="1844"/>
        <v>0</v>
      </c>
      <c r="D10270" s="7">
        <f t="shared" si="1845"/>
        <v>0</v>
      </c>
      <c r="E10270" s="7" t="e">
        <f>IF('Report DCM'!$H10270="In-Stream Video","Rich Media display banner",IF('Report DCM'!$I10270&gt;'Report DCM'!$J10270,"Standard",VLOOKUP(CONCATENATE(bd_adtype,"_",bd_creativetype),tabela,2,FALSE)))</f>
        <v>#N/A</v>
      </c>
      <c r="F10270" s="7">
        <f t="shared" si="1846"/>
        <v>0</v>
      </c>
      <c r="G10270" s="7">
        <f t="shared" si="1847"/>
        <v>0</v>
      </c>
      <c r="H10270" s="7">
        <f t="shared" si="1848"/>
        <v>0</v>
      </c>
      <c r="I10270" s="7">
        <f t="shared" si="1849"/>
        <v>0</v>
      </c>
      <c r="J10270" s="7">
        <f t="shared" si="1850"/>
        <v>0</v>
      </c>
      <c r="K10270" s="8" t="e">
        <f t="shared" si="1851"/>
        <v>#N/A</v>
      </c>
      <c r="L10270" s="7" t="e">
        <f t="shared" si="1852"/>
        <v>#N/A</v>
      </c>
      <c r="M10270" s="8" t="e">
        <f t="shared" si="1840"/>
        <v>#N/A</v>
      </c>
      <c r="N10270" s="8" t="e">
        <f t="shared" si="1841"/>
        <v>#N/A</v>
      </c>
    </row>
    <row r="10271" spans="1:14" ht="15.75" customHeight="1" x14ac:dyDescent="0.35">
      <c r="A10271" s="7">
        <f t="shared" si="1842"/>
        <v>0</v>
      </c>
      <c r="B10271" s="7">
        <f t="shared" si="1843"/>
        <v>0</v>
      </c>
      <c r="C10271" s="7">
        <f t="shared" si="1844"/>
        <v>0</v>
      </c>
      <c r="D10271" s="7">
        <f t="shared" si="1845"/>
        <v>0</v>
      </c>
      <c r="E10271" s="7" t="e">
        <f>IF('Report DCM'!$H10271="In-Stream Video","Rich Media display banner",IF('Report DCM'!$I10271&gt;'Report DCM'!$J10271,"Standard",VLOOKUP(CONCATENATE(bd_adtype,"_",bd_creativetype),tabela,2,FALSE)))</f>
        <v>#N/A</v>
      </c>
      <c r="F10271" s="7">
        <f t="shared" si="1846"/>
        <v>0</v>
      </c>
      <c r="G10271" s="7">
        <f t="shared" si="1847"/>
        <v>0</v>
      </c>
      <c r="H10271" s="7">
        <f t="shared" si="1848"/>
        <v>0</v>
      </c>
      <c r="I10271" s="7">
        <f t="shared" si="1849"/>
        <v>0</v>
      </c>
      <c r="J10271" s="7">
        <f t="shared" si="1850"/>
        <v>0</v>
      </c>
      <c r="K10271" s="8" t="e">
        <f t="shared" si="1851"/>
        <v>#N/A</v>
      </c>
      <c r="L10271" s="7" t="e">
        <f t="shared" si="1852"/>
        <v>#N/A</v>
      </c>
      <c r="M10271" s="8" t="e">
        <f t="shared" si="1840"/>
        <v>#N/A</v>
      </c>
      <c r="N10271" s="8" t="e">
        <f t="shared" si="1841"/>
        <v>#N/A</v>
      </c>
    </row>
    <row r="10272" spans="1:14" ht="15.75" customHeight="1" x14ac:dyDescent="0.35">
      <c r="A10272" s="7">
        <f t="shared" si="1842"/>
        <v>0</v>
      </c>
      <c r="B10272" s="7">
        <f t="shared" si="1843"/>
        <v>0</v>
      </c>
      <c r="C10272" s="7">
        <f t="shared" si="1844"/>
        <v>0</v>
      </c>
      <c r="D10272" s="7">
        <f t="shared" si="1845"/>
        <v>0</v>
      </c>
      <c r="E10272" s="7" t="e">
        <f>IF('Report DCM'!$H10272="In-Stream Video","Rich Media display banner",IF('Report DCM'!$I10272&gt;'Report DCM'!$J10272,"Standard",VLOOKUP(CONCATENATE(bd_adtype,"_",bd_creativetype),tabela,2,FALSE)))</f>
        <v>#N/A</v>
      </c>
      <c r="F10272" s="7">
        <f t="shared" si="1846"/>
        <v>0</v>
      </c>
      <c r="G10272" s="7">
        <f t="shared" si="1847"/>
        <v>0</v>
      </c>
      <c r="H10272" s="7">
        <f t="shared" si="1848"/>
        <v>0</v>
      </c>
      <c r="I10272" s="7">
        <f t="shared" si="1849"/>
        <v>0</v>
      </c>
      <c r="J10272" s="7">
        <f t="shared" si="1850"/>
        <v>0</v>
      </c>
      <c r="K10272" s="8" t="e">
        <f t="shared" si="1851"/>
        <v>#N/A</v>
      </c>
      <c r="L10272" s="7" t="e">
        <f t="shared" si="1852"/>
        <v>#N/A</v>
      </c>
      <c r="M10272" s="8" t="e">
        <f t="shared" si="1840"/>
        <v>#N/A</v>
      </c>
      <c r="N10272" s="8" t="e">
        <f t="shared" si="1841"/>
        <v>#N/A</v>
      </c>
    </row>
    <row r="10273" spans="1:14" ht="15.75" customHeight="1" x14ac:dyDescent="0.35">
      <c r="A10273" s="7">
        <f t="shared" si="1842"/>
        <v>0</v>
      </c>
      <c r="B10273" s="7">
        <f t="shared" si="1843"/>
        <v>0</v>
      </c>
      <c r="C10273" s="7">
        <f t="shared" si="1844"/>
        <v>0</v>
      </c>
      <c r="D10273" s="7">
        <f t="shared" si="1845"/>
        <v>0</v>
      </c>
      <c r="E10273" s="7" t="e">
        <f>IF('Report DCM'!$H10273="In-Stream Video","Rich Media display banner",IF('Report DCM'!$I10273&gt;'Report DCM'!$J10273,"Standard",VLOOKUP(CONCATENATE(bd_adtype,"_",bd_creativetype),tabela,2,FALSE)))</f>
        <v>#N/A</v>
      </c>
      <c r="F10273" s="7">
        <f t="shared" si="1846"/>
        <v>0</v>
      </c>
      <c r="G10273" s="7">
        <f t="shared" si="1847"/>
        <v>0</v>
      </c>
      <c r="H10273" s="7">
        <f t="shared" si="1848"/>
        <v>0</v>
      </c>
      <c r="I10273" s="7">
        <f t="shared" si="1849"/>
        <v>0</v>
      </c>
      <c r="J10273" s="7">
        <f t="shared" si="1850"/>
        <v>0</v>
      </c>
      <c r="K10273" s="8" t="e">
        <f t="shared" si="1851"/>
        <v>#N/A</v>
      </c>
      <c r="L10273" s="7" t="e">
        <f t="shared" si="1852"/>
        <v>#N/A</v>
      </c>
      <c r="M10273" s="8" t="e">
        <f t="shared" si="1840"/>
        <v>#N/A</v>
      </c>
      <c r="N10273" s="8" t="e">
        <f t="shared" si="1841"/>
        <v>#N/A</v>
      </c>
    </row>
    <row r="10274" spans="1:14" ht="15.75" customHeight="1" x14ac:dyDescent="0.35">
      <c r="A10274" s="7">
        <f t="shared" si="1842"/>
        <v>0</v>
      </c>
      <c r="B10274" s="7">
        <f t="shared" si="1843"/>
        <v>0</v>
      </c>
      <c r="C10274" s="7">
        <f t="shared" si="1844"/>
        <v>0</v>
      </c>
      <c r="D10274" s="7">
        <f t="shared" si="1845"/>
        <v>0</v>
      </c>
      <c r="E10274" s="7" t="e">
        <f>IF('Report DCM'!$H10274="In-Stream Video","Rich Media display banner",IF('Report DCM'!$I10274&gt;'Report DCM'!$J10274,"Standard",VLOOKUP(CONCATENATE(bd_adtype,"_",bd_creativetype),tabela,2,FALSE)))</f>
        <v>#N/A</v>
      </c>
      <c r="F10274" s="7">
        <f t="shared" si="1846"/>
        <v>0</v>
      </c>
      <c r="G10274" s="7">
        <f t="shared" si="1847"/>
        <v>0</v>
      </c>
      <c r="H10274" s="7">
        <f t="shared" si="1848"/>
        <v>0</v>
      </c>
      <c r="I10274" s="7">
        <f t="shared" si="1849"/>
        <v>0</v>
      </c>
      <c r="J10274" s="7">
        <f t="shared" si="1850"/>
        <v>0</v>
      </c>
      <c r="K10274" s="8" t="e">
        <f t="shared" si="1851"/>
        <v>#N/A</v>
      </c>
      <c r="L10274" s="7" t="e">
        <f t="shared" si="1852"/>
        <v>#N/A</v>
      </c>
      <c r="M10274" s="8" t="e">
        <f t="shared" si="1840"/>
        <v>#N/A</v>
      </c>
      <c r="N10274" s="8" t="e">
        <f t="shared" si="1841"/>
        <v>#N/A</v>
      </c>
    </row>
    <row r="10275" spans="1:14" ht="15.75" customHeight="1" x14ac:dyDescent="0.35">
      <c r="A10275" s="7">
        <f t="shared" si="1842"/>
        <v>0</v>
      </c>
      <c r="B10275" s="7">
        <f t="shared" si="1843"/>
        <v>0</v>
      </c>
      <c r="C10275" s="7">
        <f t="shared" si="1844"/>
        <v>0</v>
      </c>
      <c r="D10275" s="7">
        <f t="shared" si="1845"/>
        <v>0</v>
      </c>
      <c r="E10275" s="7" t="e">
        <f>IF('Report DCM'!$H10275="In-Stream Video","Rich Media display banner",IF('Report DCM'!$I10275&gt;'Report DCM'!$J10275,"Standard",VLOOKUP(CONCATENATE(bd_adtype,"_",bd_creativetype),tabela,2,FALSE)))</f>
        <v>#N/A</v>
      </c>
      <c r="F10275" s="7">
        <f t="shared" si="1846"/>
        <v>0</v>
      </c>
      <c r="G10275" s="7">
        <f t="shared" si="1847"/>
        <v>0</v>
      </c>
      <c r="H10275" s="7">
        <f t="shared" si="1848"/>
        <v>0</v>
      </c>
      <c r="I10275" s="7">
        <f t="shared" si="1849"/>
        <v>0</v>
      </c>
      <c r="J10275" s="7">
        <f t="shared" si="1850"/>
        <v>0</v>
      </c>
      <c r="K10275" s="8" t="e">
        <f t="shared" si="1851"/>
        <v>#N/A</v>
      </c>
      <c r="L10275" s="7" t="e">
        <f t="shared" si="1852"/>
        <v>#N/A</v>
      </c>
      <c r="M10275" s="8" t="e">
        <f t="shared" si="1840"/>
        <v>#N/A</v>
      </c>
      <c r="N10275" s="8" t="e">
        <f t="shared" si="1841"/>
        <v>#N/A</v>
      </c>
    </row>
    <row r="10276" spans="1:14" ht="15.75" customHeight="1" x14ac:dyDescent="0.35">
      <c r="A10276" s="7">
        <f t="shared" si="1842"/>
        <v>0</v>
      </c>
      <c r="B10276" s="7">
        <f t="shared" si="1843"/>
        <v>0</v>
      </c>
      <c r="C10276" s="7">
        <f t="shared" si="1844"/>
        <v>0</v>
      </c>
      <c r="D10276" s="7">
        <f t="shared" si="1845"/>
        <v>0</v>
      </c>
      <c r="E10276" s="7" t="e">
        <f>IF('Report DCM'!$H10276="In-Stream Video","Rich Media display banner",IF('Report DCM'!$I10276&gt;'Report DCM'!$J10276,"Standard",VLOOKUP(CONCATENATE(bd_adtype,"_",bd_creativetype),tabela,2,FALSE)))</f>
        <v>#N/A</v>
      </c>
      <c r="F10276" s="7">
        <f t="shared" si="1846"/>
        <v>0</v>
      </c>
      <c r="G10276" s="7">
        <f t="shared" si="1847"/>
        <v>0</v>
      </c>
      <c r="H10276" s="7">
        <f t="shared" si="1848"/>
        <v>0</v>
      </c>
      <c r="I10276" s="7">
        <f t="shared" si="1849"/>
        <v>0</v>
      </c>
      <c r="J10276" s="7">
        <f t="shared" si="1850"/>
        <v>0</v>
      </c>
      <c r="K10276" s="8" t="e">
        <f t="shared" si="1851"/>
        <v>#N/A</v>
      </c>
      <c r="L10276" s="7" t="e">
        <f t="shared" si="1852"/>
        <v>#N/A</v>
      </c>
      <c r="M10276" s="8" t="e">
        <f t="shared" si="1840"/>
        <v>#N/A</v>
      </c>
      <c r="N10276" s="8" t="e">
        <f t="shared" si="1841"/>
        <v>#N/A</v>
      </c>
    </row>
    <row r="10277" spans="1:14" ht="15.75" customHeight="1" x14ac:dyDescent="0.35">
      <c r="A10277" s="7">
        <f t="shared" si="1842"/>
        <v>0</v>
      </c>
      <c r="B10277" s="7">
        <f t="shared" si="1843"/>
        <v>0</v>
      </c>
      <c r="C10277" s="7">
        <f t="shared" si="1844"/>
        <v>0</v>
      </c>
      <c r="D10277" s="7">
        <f t="shared" si="1845"/>
        <v>0</v>
      </c>
      <c r="E10277" s="7" t="e">
        <f>IF('Report DCM'!$H10277="In-Stream Video","Rich Media display banner",IF('Report DCM'!$I10277&gt;'Report DCM'!$J10277,"Standard",VLOOKUP(CONCATENATE(bd_adtype,"_",bd_creativetype),tabela,2,FALSE)))</f>
        <v>#N/A</v>
      </c>
      <c r="F10277" s="7">
        <f t="shared" si="1846"/>
        <v>0</v>
      </c>
      <c r="G10277" s="7">
        <f t="shared" si="1847"/>
        <v>0</v>
      </c>
      <c r="H10277" s="7">
        <f t="shared" si="1848"/>
        <v>0</v>
      </c>
      <c r="I10277" s="7">
        <f t="shared" si="1849"/>
        <v>0</v>
      </c>
      <c r="J10277" s="7">
        <f t="shared" si="1850"/>
        <v>0</v>
      </c>
      <c r="K10277" s="8" t="e">
        <f t="shared" si="1851"/>
        <v>#N/A</v>
      </c>
      <c r="L10277" s="7" t="e">
        <f t="shared" si="1852"/>
        <v>#N/A</v>
      </c>
      <c r="M10277" s="8" t="e">
        <f t="shared" si="1840"/>
        <v>#N/A</v>
      </c>
      <c r="N10277" s="8" t="e">
        <f t="shared" si="1841"/>
        <v>#N/A</v>
      </c>
    </row>
    <row r="10278" spans="1:14" ht="15.75" customHeight="1" x14ac:dyDescent="0.35">
      <c r="A10278" s="7">
        <f t="shared" si="1842"/>
        <v>0</v>
      </c>
      <c r="B10278" s="7">
        <f t="shared" si="1843"/>
        <v>0</v>
      </c>
      <c r="C10278" s="7">
        <f t="shared" si="1844"/>
        <v>0</v>
      </c>
      <c r="D10278" s="7">
        <f t="shared" si="1845"/>
        <v>0</v>
      </c>
      <c r="E10278" s="7" t="e">
        <f>IF('Report DCM'!$H10278="In-Stream Video","Rich Media display banner",IF('Report DCM'!$I10278&gt;'Report DCM'!$J10278,"Standard",VLOOKUP(CONCATENATE(bd_adtype,"_",bd_creativetype),tabela,2,FALSE)))</f>
        <v>#N/A</v>
      </c>
      <c r="F10278" s="7">
        <f t="shared" si="1846"/>
        <v>0</v>
      </c>
      <c r="G10278" s="7">
        <f t="shared" si="1847"/>
        <v>0</v>
      </c>
      <c r="H10278" s="7">
        <f t="shared" si="1848"/>
        <v>0</v>
      </c>
      <c r="I10278" s="7">
        <f t="shared" si="1849"/>
        <v>0</v>
      </c>
      <c r="J10278" s="7">
        <f t="shared" si="1850"/>
        <v>0</v>
      </c>
      <c r="K10278" s="8" t="e">
        <f t="shared" si="1851"/>
        <v>#N/A</v>
      </c>
      <c r="L10278" s="7" t="e">
        <f t="shared" si="1852"/>
        <v>#N/A</v>
      </c>
      <c r="M10278" s="8" t="e">
        <f t="shared" si="1840"/>
        <v>#N/A</v>
      </c>
      <c r="N10278" s="8" t="e">
        <f t="shared" si="1841"/>
        <v>#N/A</v>
      </c>
    </row>
    <row r="10279" spans="1:14" ht="15.75" customHeight="1" x14ac:dyDescent="0.35">
      <c r="A10279" s="7">
        <f t="shared" si="1842"/>
        <v>0</v>
      </c>
      <c r="B10279" s="7">
        <f t="shared" si="1843"/>
        <v>0</v>
      </c>
      <c r="C10279" s="7">
        <f t="shared" si="1844"/>
        <v>0</v>
      </c>
      <c r="D10279" s="7">
        <f t="shared" si="1845"/>
        <v>0</v>
      </c>
      <c r="E10279" s="7" t="e">
        <f>IF('Report DCM'!$H10279="In-Stream Video","Rich Media display banner",IF('Report DCM'!$I10279&gt;'Report DCM'!$J10279,"Standard",VLOOKUP(CONCATENATE(bd_adtype,"_",bd_creativetype),tabela,2,FALSE)))</f>
        <v>#N/A</v>
      </c>
      <c r="F10279" s="7">
        <f t="shared" si="1846"/>
        <v>0</v>
      </c>
      <c r="G10279" s="7">
        <f t="shared" si="1847"/>
        <v>0</v>
      </c>
      <c r="H10279" s="7">
        <f t="shared" si="1848"/>
        <v>0</v>
      </c>
      <c r="I10279" s="7">
        <f t="shared" si="1849"/>
        <v>0</v>
      </c>
      <c r="J10279" s="7">
        <f t="shared" si="1850"/>
        <v>0</v>
      </c>
      <c r="K10279" s="8" t="e">
        <f t="shared" si="1851"/>
        <v>#N/A</v>
      </c>
      <c r="L10279" s="7" t="e">
        <f t="shared" si="1852"/>
        <v>#N/A</v>
      </c>
      <c r="M10279" s="8" t="e">
        <f t="shared" si="1840"/>
        <v>#N/A</v>
      </c>
      <c r="N10279" s="8" t="e">
        <f t="shared" si="1841"/>
        <v>#N/A</v>
      </c>
    </row>
    <row r="10280" spans="1:14" ht="15.75" customHeight="1" x14ac:dyDescent="0.35">
      <c r="A10280" s="7">
        <f t="shared" si="1842"/>
        <v>0</v>
      </c>
      <c r="B10280" s="7">
        <f t="shared" si="1843"/>
        <v>0</v>
      </c>
      <c r="C10280" s="7">
        <f t="shared" si="1844"/>
        <v>0</v>
      </c>
      <c r="D10280" s="7">
        <f t="shared" si="1845"/>
        <v>0</v>
      </c>
      <c r="E10280" s="7" t="e">
        <f>IF('Report DCM'!$H10280="In-Stream Video","Rich Media display banner",IF('Report DCM'!$I10280&gt;'Report DCM'!$J10280,"Standard",VLOOKUP(CONCATENATE(bd_adtype,"_",bd_creativetype),tabela,2,FALSE)))</f>
        <v>#N/A</v>
      </c>
      <c r="F10280" s="7">
        <f t="shared" si="1846"/>
        <v>0</v>
      </c>
      <c r="G10280" s="7">
        <f t="shared" si="1847"/>
        <v>0</v>
      </c>
      <c r="H10280" s="7">
        <f t="shared" si="1848"/>
        <v>0</v>
      </c>
      <c r="I10280" s="7">
        <f t="shared" si="1849"/>
        <v>0</v>
      </c>
      <c r="J10280" s="7">
        <f t="shared" si="1850"/>
        <v>0</v>
      </c>
      <c r="K10280" s="8" t="e">
        <f t="shared" si="1851"/>
        <v>#N/A</v>
      </c>
      <c r="L10280" s="7" t="e">
        <f t="shared" si="1852"/>
        <v>#N/A</v>
      </c>
      <c r="M10280" s="8" t="e">
        <f t="shared" si="1840"/>
        <v>#N/A</v>
      </c>
      <c r="N10280" s="8" t="e">
        <f t="shared" si="1841"/>
        <v>#N/A</v>
      </c>
    </row>
    <row r="10281" spans="1:14" ht="15.75" customHeight="1" x14ac:dyDescent="0.35">
      <c r="A10281" s="7">
        <f t="shared" si="1842"/>
        <v>0</v>
      </c>
      <c r="B10281" s="7">
        <f t="shared" si="1843"/>
        <v>0</v>
      </c>
      <c r="C10281" s="7">
        <f t="shared" si="1844"/>
        <v>0</v>
      </c>
      <c r="D10281" s="7">
        <f t="shared" si="1845"/>
        <v>0</v>
      </c>
      <c r="E10281" s="7" t="e">
        <f>IF('Report DCM'!$H10281="In-Stream Video","Rich Media display banner",IF('Report DCM'!$I10281&gt;'Report DCM'!$J10281,"Standard",VLOOKUP(CONCATENATE(bd_adtype,"_",bd_creativetype),tabela,2,FALSE)))</f>
        <v>#N/A</v>
      </c>
      <c r="F10281" s="7">
        <f t="shared" si="1846"/>
        <v>0</v>
      </c>
      <c r="G10281" s="7">
        <f t="shared" si="1847"/>
        <v>0</v>
      </c>
      <c r="H10281" s="7">
        <f t="shared" si="1848"/>
        <v>0</v>
      </c>
      <c r="I10281" s="7">
        <f t="shared" si="1849"/>
        <v>0</v>
      </c>
      <c r="J10281" s="7">
        <f t="shared" si="1850"/>
        <v>0</v>
      </c>
      <c r="K10281" s="8" t="e">
        <f t="shared" si="1851"/>
        <v>#N/A</v>
      </c>
      <c r="L10281" s="7" t="e">
        <f t="shared" si="1852"/>
        <v>#N/A</v>
      </c>
      <c r="M10281" s="8" t="e">
        <f t="shared" si="1840"/>
        <v>#N/A</v>
      </c>
      <c r="N10281" s="8" t="e">
        <f t="shared" si="1841"/>
        <v>#N/A</v>
      </c>
    </row>
    <row r="10282" spans="1:14" ht="15.75" customHeight="1" x14ac:dyDescent="0.35">
      <c r="A10282" s="7">
        <f t="shared" si="1842"/>
        <v>0</v>
      </c>
      <c r="B10282" s="7">
        <f t="shared" si="1843"/>
        <v>0</v>
      </c>
      <c r="C10282" s="7">
        <f t="shared" si="1844"/>
        <v>0</v>
      </c>
      <c r="D10282" s="7">
        <f t="shared" si="1845"/>
        <v>0</v>
      </c>
      <c r="E10282" s="7" t="e">
        <f>IF('Report DCM'!$H10282="In-Stream Video","Rich Media display banner",IF('Report DCM'!$I10282&gt;'Report DCM'!$J10282,"Standard",VLOOKUP(CONCATENATE(bd_adtype,"_",bd_creativetype),tabela,2,FALSE)))</f>
        <v>#N/A</v>
      </c>
      <c r="F10282" s="7">
        <f t="shared" si="1846"/>
        <v>0</v>
      </c>
      <c r="G10282" s="7">
        <f t="shared" si="1847"/>
        <v>0</v>
      </c>
      <c r="H10282" s="7">
        <f t="shared" si="1848"/>
        <v>0</v>
      </c>
      <c r="I10282" s="7">
        <f t="shared" si="1849"/>
        <v>0</v>
      </c>
      <c r="J10282" s="7">
        <f t="shared" si="1850"/>
        <v>0</v>
      </c>
      <c r="K10282" s="8" t="e">
        <f t="shared" si="1851"/>
        <v>#N/A</v>
      </c>
      <c r="L10282" s="7" t="e">
        <f t="shared" si="1852"/>
        <v>#N/A</v>
      </c>
      <c r="M10282" s="8" t="e">
        <f t="shared" si="1840"/>
        <v>#N/A</v>
      </c>
      <c r="N10282" s="8" t="e">
        <f t="shared" si="1841"/>
        <v>#N/A</v>
      </c>
    </row>
    <row r="10283" spans="1:14" ht="15.75" customHeight="1" x14ac:dyDescent="0.35">
      <c r="A10283" s="7">
        <f t="shared" si="1842"/>
        <v>0</v>
      </c>
      <c r="B10283" s="7">
        <f t="shared" si="1843"/>
        <v>0</v>
      </c>
      <c r="C10283" s="7">
        <f t="shared" si="1844"/>
        <v>0</v>
      </c>
      <c r="D10283" s="7">
        <f t="shared" si="1845"/>
        <v>0</v>
      </c>
      <c r="E10283" s="7" t="e">
        <f>IF('Report DCM'!$H10283="In-Stream Video","Rich Media display banner",IF('Report DCM'!$I10283&gt;'Report DCM'!$J10283,"Standard",VLOOKUP(CONCATENATE(bd_adtype,"_",bd_creativetype),tabela,2,FALSE)))</f>
        <v>#N/A</v>
      </c>
      <c r="F10283" s="7">
        <f t="shared" si="1846"/>
        <v>0</v>
      </c>
      <c r="G10283" s="7">
        <f t="shared" si="1847"/>
        <v>0</v>
      </c>
      <c r="H10283" s="7">
        <f t="shared" si="1848"/>
        <v>0</v>
      </c>
      <c r="I10283" s="7">
        <f t="shared" si="1849"/>
        <v>0</v>
      </c>
      <c r="J10283" s="7">
        <f t="shared" si="1850"/>
        <v>0</v>
      </c>
      <c r="K10283" s="8" t="e">
        <f t="shared" si="1851"/>
        <v>#N/A</v>
      </c>
      <c r="L10283" s="7" t="e">
        <f t="shared" si="1852"/>
        <v>#N/A</v>
      </c>
      <c r="M10283" s="8" t="e">
        <f t="shared" si="1840"/>
        <v>#N/A</v>
      </c>
      <c r="N10283" s="8" t="e">
        <f t="shared" si="1841"/>
        <v>#N/A</v>
      </c>
    </row>
    <row r="10284" spans="1:14" ht="15.75" customHeight="1" x14ac:dyDescent="0.35">
      <c r="A10284" s="7">
        <f t="shared" si="1842"/>
        <v>0</v>
      </c>
      <c r="B10284" s="7">
        <f t="shared" si="1843"/>
        <v>0</v>
      </c>
      <c r="C10284" s="7">
        <f t="shared" si="1844"/>
        <v>0</v>
      </c>
      <c r="D10284" s="7">
        <f t="shared" si="1845"/>
        <v>0</v>
      </c>
      <c r="E10284" s="7" t="e">
        <f>IF('Report DCM'!$H10284="In-Stream Video","Rich Media display banner",IF('Report DCM'!$I10284&gt;'Report DCM'!$J10284,"Standard",VLOOKUP(CONCATENATE(bd_adtype,"_",bd_creativetype),tabela,2,FALSE)))</f>
        <v>#N/A</v>
      </c>
      <c r="F10284" s="7">
        <f t="shared" si="1846"/>
        <v>0</v>
      </c>
      <c r="G10284" s="7">
        <f t="shared" si="1847"/>
        <v>0</v>
      </c>
      <c r="H10284" s="7">
        <f t="shared" si="1848"/>
        <v>0</v>
      </c>
      <c r="I10284" s="7">
        <f t="shared" si="1849"/>
        <v>0</v>
      </c>
      <c r="J10284" s="7">
        <f t="shared" si="1850"/>
        <v>0</v>
      </c>
      <c r="K10284" s="8" t="e">
        <f t="shared" si="1851"/>
        <v>#N/A</v>
      </c>
      <c r="L10284" s="7" t="e">
        <f t="shared" si="1852"/>
        <v>#N/A</v>
      </c>
      <c r="M10284" s="8" t="e">
        <f t="shared" si="1840"/>
        <v>#N/A</v>
      </c>
      <c r="N10284" s="8" t="e">
        <f t="shared" si="1841"/>
        <v>#N/A</v>
      </c>
    </row>
    <row r="10285" spans="1:14" ht="15.75" customHeight="1" x14ac:dyDescent="0.35">
      <c r="A10285" s="7">
        <f t="shared" si="1842"/>
        <v>0</v>
      </c>
      <c r="B10285" s="7">
        <f t="shared" si="1843"/>
        <v>0</v>
      </c>
      <c r="C10285" s="7">
        <f t="shared" si="1844"/>
        <v>0</v>
      </c>
      <c r="D10285" s="7">
        <f t="shared" si="1845"/>
        <v>0</v>
      </c>
      <c r="E10285" s="7" t="e">
        <f>IF('Report DCM'!$H10285="In-Stream Video","Rich Media display banner",IF('Report DCM'!$I10285&gt;'Report DCM'!$J10285,"Standard",VLOOKUP(CONCATENATE(bd_adtype,"_",bd_creativetype),tabela,2,FALSE)))</f>
        <v>#N/A</v>
      </c>
      <c r="F10285" s="7">
        <f t="shared" si="1846"/>
        <v>0</v>
      </c>
      <c r="G10285" s="7">
        <f t="shared" si="1847"/>
        <v>0</v>
      </c>
      <c r="H10285" s="7">
        <f t="shared" si="1848"/>
        <v>0</v>
      </c>
      <c r="I10285" s="7">
        <f t="shared" si="1849"/>
        <v>0</v>
      </c>
      <c r="J10285" s="7">
        <f t="shared" si="1850"/>
        <v>0</v>
      </c>
      <c r="K10285" s="8" t="e">
        <f t="shared" si="1851"/>
        <v>#N/A</v>
      </c>
      <c r="L10285" s="7" t="e">
        <f t="shared" si="1852"/>
        <v>#N/A</v>
      </c>
      <c r="M10285" s="8" t="e">
        <f t="shared" si="1840"/>
        <v>#N/A</v>
      </c>
      <c r="N10285" s="8" t="e">
        <f t="shared" si="1841"/>
        <v>#N/A</v>
      </c>
    </row>
    <row r="10286" spans="1:14" ht="15.75" customHeight="1" x14ac:dyDescent="0.35">
      <c r="A10286" s="7">
        <f t="shared" si="1842"/>
        <v>0</v>
      </c>
      <c r="B10286" s="7">
        <f t="shared" si="1843"/>
        <v>0</v>
      </c>
      <c r="C10286" s="7">
        <f t="shared" si="1844"/>
        <v>0</v>
      </c>
      <c r="D10286" s="7">
        <f t="shared" si="1845"/>
        <v>0</v>
      </c>
      <c r="E10286" s="7" t="e">
        <f>IF('Report DCM'!$H10286="In-Stream Video","Rich Media display banner",IF('Report DCM'!$I10286&gt;'Report DCM'!$J10286,"Standard",VLOOKUP(CONCATENATE(bd_adtype,"_",bd_creativetype),tabela,2,FALSE)))</f>
        <v>#N/A</v>
      </c>
      <c r="F10286" s="7">
        <f t="shared" si="1846"/>
        <v>0</v>
      </c>
      <c r="G10286" s="7">
        <f t="shared" si="1847"/>
        <v>0</v>
      </c>
      <c r="H10286" s="7">
        <f t="shared" si="1848"/>
        <v>0</v>
      </c>
      <c r="I10286" s="7">
        <f t="shared" si="1849"/>
        <v>0</v>
      </c>
      <c r="J10286" s="7">
        <f t="shared" si="1850"/>
        <v>0</v>
      </c>
      <c r="K10286" s="8" t="e">
        <f t="shared" si="1851"/>
        <v>#N/A</v>
      </c>
      <c r="L10286" s="7" t="e">
        <f t="shared" si="1852"/>
        <v>#N/A</v>
      </c>
      <c r="M10286" s="8" t="e">
        <f t="shared" si="1840"/>
        <v>#N/A</v>
      </c>
      <c r="N10286" s="8" t="e">
        <f t="shared" si="1841"/>
        <v>#N/A</v>
      </c>
    </row>
    <row r="10287" spans="1:14" ht="15.75" customHeight="1" x14ac:dyDescent="0.35">
      <c r="A10287" s="7">
        <f t="shared" si="1842"/>
        <v>0</v>
      </c>
      <c r="B10287" s="7">
        <f t="shared" si="1843"/>
        <v>0</v>
      </c>
      <c r="C10287" s="7">
        <f t="shared" si="1844"/>
        <v>0</v>
      </c>
      <c r="D10287" s="7">
        <f t="shared" si="1845"/>
        <v>0</v>
      </c>
      <c r="E10287" s="7" t="e">
        <f>IF('Report DCM'!$H10287="In-Stream Video","Rich Media display banner",IF('Report DCM'!$I10287&gt;'Report DCM'!$J10287,"Standard",VLOOKUP(CONCATENATE(bd_adtype,"_",bd_creativetype),tabela,2,FALSE)))</f>
        <v>#N/A</v>
      </c>
      <c r="F10287" s="7">
        <f t="shared" si="1846"/>
        <v>0</v>
      </c>
      <c r="G10287" s="7">
        <f t="shared" si="1847"/>
        <v>0</v>
      </c>
      <c r="H10287" s="7">
        <f t="shared" si="1848"/>
        <v>0</v>
      </c>
      <c r="I10287" s="7">
        <f t="shared" si="1849"/>
        <v>0</v>
      </c>
      <c r="J10287" s="7">
        <f t="shared" si="1850"/>
        <v>0</v>
      </c>
      <c r="K10287" s="8" t="e">
        <f t="shared" si="1851"/>
        <v>#N/A</v>
      </c>
      <c r="L10287" s="7" t="e">
        <f t="shared" si="1852"/>
        <v>#N/A</v>
      </c>
      <c r="M10287" s="8" t="e">
        <f t="shared" si="1840"/>
        <v>#N/A</v>
      </c>
      <c r="N10287" s="8" t="e">
        <f t="shared" si="1841"/>
        <v>#N/A</v>
      </c>
    </row>
    <row r="10288" spans="1:14" ht="15.75" customHeight="1" x14ac:dyDescent="0.35">
      <c r="A10288" s="7">
        <f t="shared" si="1842"/>
        <v>0</v>
      </c>
      <c r="B10288" s="7">
        <f t="shared" si="1843"/>
        <v>0</v>
      </c>
      <c r="C10288" s="7">
        <f t="shared" si="1844"/>
        <v>0</v>
      </c>
      <c r="D10288" s="7">
        <f t="shared" si="1845"/>
        <v>0</v>
      </c>
      <c r="E10288" s="7" t="e">
        <f>IF('Report DCM'!$H10288="In-Stream Video","Rich Media display banner",IF('Report DCM'!$I10288&gt;'Report DCM'!$J10288,"Standard",VLOOKUP(CONCATENATE(bd_adtype,"_",bd_creativetype),tabela,2,FALSE)))</f>
        <v>#N/A</v>
      </c>
      <c r="F10288" s="7">
        <f t="shared" si="1846"/>
        <v>0</v>
      </c>
      <c r="G10288" s="7">
        <f t="shared" si="1847"/>
        <v>0</v>
      </c>
      <c r="H10288" s="7">
        <f t="shared" si="1848"/>
        <v>0</v>
      </c>
      <c r="I10288" s="7">
        <f t="shared" si="1849"/>
        <v>0</v>
      </c>
      <c r="J10288" s="7">
        <f t="shared" si="1850"/>
        <v>0</v>
      </c>
      <c r="K10288" s="8" t="e">
        <f t="shared" si="1851"/>
        <v>#N/A</v>
      </c>
      <c r="L10288" s="7" t="e">
        <f t="shared" si="1852"/>
        <v>#N/A</v>
      </c>
      <c r="M10288" s="8" t="e">
        <f t="shared" si="1840"/>
        <v>#N/A</v>
      </c>
      <c r="N10288" s="8" t="e">
        <f t="shared" si="1841"/>
        <v>#N/A</v>
      </c>
    </row>
    <row r="10289" spans="1:14" ht="15.75" customHeight="1" x14ac:dyDescent="0.35">
      <c r="A10289" s="7">
        <f t="shared" si="1842"/>
        <v>0</v>
      </c>
      <c r="B10289" s="7">
        <f t="shared" si="1843"/>
        <v>0</v>
      </c>
      <c r="C10289" s="7">
        <f t="shared" si="1844"/>
        <v>0</v>
      </c>
      <c r="D10289" s="7">
        <f t="shared" si="1845"/>
        <v>0</v>
      </c>
      <c r="E10289" s="7" t="e">
        <f>IF('Report DCM'!$H10289="In-Stream Video","Rich Media display banner",IF('Report DCM'!$I10289&gt;'Report DCM'!$J10289,"Standard",VLOOKUP(CONCATENATE(bd_adtype,"_",bd_creativetype),tabela,2,FALSE)))</f>
        <v>#N/A</v>
      </c>
      <c r="F10289" s="7">
        <f t="shared" si="1846"/>
        <v>0</v>
      </c>
      <c r="G10289" s="7">
        <f t="shared" si="1847"/>
        <v>0</v>
      </c>
      <c r="H10289" s="7">
        <f t="shared" si="1848"/>
        <v>0</v>
      </c>
      <c r="I10289" s="7">
        <f t="shared" si="1849"/>
        <v>0</v>
      </c>
      <c r="J10289" s="7">
        <f t="shared" si="1850"/>
        <v>0</v>
      </c>
      <c r="K10289" s="8" t="e">
        <f t="shared" si="1851"/>
        <v>#N/A</v>
      </c>
      <c r="L10289" s="7" t="e">
        <f t="shared" si="1852"/>
        <v>#N/A</v>
      </c>
      <c r="M10289" s="8" t="e">
        <f t="shared" si="1840"/>
        <v>#N/A</v>
      </c>
      <c r="N10289" s="8" t="e">
        <f t="shared" si="1841"/>
        <v>#N/A</v>
      </c>
    </row>
    <row r="10290" spans="1:14" ht="15.75" customHeight="1" x14ac:dyDescent="0.35">
      <c r="A10290" s="7">
        <f t="shared" si="1842"/>
        <v>0</v>
      </c>
      <c r="B10290" s="7">
        <f t="shared" si="1843"/>
        <v>0</v>
      </c>
      <c r="C10290" s="7">
        <f t="shared" si="1844"/>
        <v>0</v>
      </c>
      <c r="D10290" s="7">
        <f t="shared" si="1845"/>
        <v>0</v>
      </c>
      <c r="E10290" s="7" t="e">
        <f>IF('Report DCM'!$H10290="In-Stream Video","Rich Media display banner",IF('Report DCM'!$I10290&gt;'Report DCM'!$J10290,"Standard",VLOOKUP(CONCATENATE(bd_adtype,"_",bd_creativetype),tabela,2,FALSE)))</f>
        <v>#N/A</v>
      </c>
      <c r="F10290" s="7">
        <f t="shared" si="1846"/>
        <v>0</v>
      </c>
      <c r="G10290" s="7">
        <f t="shared" si="1847"/>
        <v>0</v>
      </c>
      <c r="H10290" s="7">
        <f t="shared" si="1848"/>
        <v>0</v>
      </c>
      <c r="I10290" s="7">
        <f t="shared" si="1849"/>
        <v>0</v>
      </c>
      <c r="J10290" s="7">
        <f t="shared" si="1850"/>
        <v>0</v>
      </c>
      <c r="K10290" s="8" t="e">
        <f t="shared" si="1851"/>
        <v>#N/A</v>
      </c>
      <c r="L10290" s="7" t="e">
        <f t="shared" si="1852"/>
        <v>#N/A</v>
      </c>
      <c r="M10290" s="8" t="e">
        <f t="shared" si="1840"/>
        <v>#N/A</v>
      </c>
      <c r="N10290" s="8" t="e">
        <f t="shared" si="1841"/>
        <v>#N/A</v>
      </c>
    </row>
    <row r="10291" spans="1:14" ht="15.75" customHeight="1" x14ac:dyDescent="0.35">
      <c r="A10291" s="7">
        <f t="shared" si="1842"/>
        <v>0</v>
      </c>
      <c r="B10291" s="7">
        <f t="shared" si="1843"/>
        <v>0</v>
      </c>
      <c r="C10291" s="7">
        <f t="shared" si="1844"/>
        <v>0</v>
      </c>
      <c r="D10291" s="7">
        <f t="shared" si="1845"/>
        <v>0</v>
      </c>
      <c r="E10291" s="7" t="e">
        <f>IF('Report DCM'!$H10291="In-Stream Video","Rich Media display banner",IF('Report DCM'!$I10291&gt;'Report DCM'!$J10291,"Standard",VLOOKUP(CONCATENATE(bd_adtype,"_",bd_creativetype),tabela,2,FALSE)))</f>
        <v>#N/A</v>
      </c>
      <c r="F10291" s="7">
        <f t="shared" si="1846"/>
        <v>0</v>
      </c>
      <c r="G10291" s="7">
        <f t="shared" si="1847"/>
        <v>0</v>
      </c>
      <c r="H10291" s="7">
        <f t="shared" si="1848"/>
        <v>0</v>
      </c>
      <c r="I10291" s="7">
        <f t="shared" si="1849"/>
        <v>0</v>
      </c>
      <c r="J10291" s="7">
        <f t="shared" si="1850"/>
        <v>0</v>
      </c>
      <c r="K10291" s="8" t="e">
        <f t="shared" si="1851"/>
        <v>#N/A</v>
      </c>
      <c r="L10291" s="7" t="e">
        <f t="shared" si="1852"/>
        <v>#N/A</v>
      </c>
      <c r="M10291" s="8" t="e">
        <f t="shared" si="1840"/>
        <v>#N/A</v>
      </c>
      <c r="N10291" s="8" t="e">
        <f t="shared" si="1841"/>
        <v>#N/A</v>
      </c>
    </row>
    <row r="10292" spans="1:14" ht="15.75" customHeight="1" x14ac:dyDescent="0.35">
      <c r="A10292" s="7">
        <f t="shared" si="1842"/>
        <v>0</v>
      </c>
      <c r="B10292" s="7">
        <f t="shared" si="1843"/>
        <v>0</v>
      </c>
      <c r="C10292" s="7">
        <f t="shared" si="1844"/>
        <v>0</v>
      </c>
      <c r="D10292" s="7">
        <f t="shared" si="1845"/>
        <v>0</v>
      </c>
      <c r="E10292" s="7" t="e">
        <f>IF('Report DCM'!$H10292="In-Stream Video","Rich Media display banner",IF('Report DCM'!$I10292&gt;'Report DCM'!$J10292,"Standard",VLOOKUP(CONCATENATE(bd_adtype,"_",bd_creativetype),tabela,2,FALSE)))</f>
        <v>#N/A</v>
      </c>
      <c r="F10292" s="7">
        <f t="shared" si="1846"/>
        <v>0</v>
      </c>
      <c r="G10292" s="7">
        <f t="shared" si="1847"/>
        <v>0</v>
      </c>
      <c r="H10292" s="7">
        <f t="shared" si="1848"/>
        <v>0</v>
      </c>
      <c r="I10292" s="7">
        <f t="shared" si="1849"/>
        <v>0</v>
      </c>
      <c r="J10292" s="7">
        <f t="shared" si="1850"/>
        <v>0</v>
      </c>
      <c r="K10292" s="8" t="e">
        <f t="shared" si="1851"/>
        <v>#N/A</v>
      </c>
      <c r="L10292" s="7" t="e">
        <f t="shared" si="1852"/>
        <v>#N/A</v>
      </c>
      <c r="M10292" s="8" t="e">
        <f t="shared" si="1840"/>
        <v>#N/A</v>
      </c>
      <c r="N10292" s="8" t="e">
        <f t="shared" si="1841"/>
        <v>#N/A</v>
      </c>
    </row>
    <row r="10293" spans="1:14" ht="15.75" customHeight="1" x14ac:dyDescent="0.35">
      <c r="A10293" s="7">
        <f t="shared" si="1842"/>
        <v>0</v>
      </c>
      <c r="B10293" s="7">
        <f t="shared" si="1843"/>
        <v>0</v>
      </c>
      <c r="C10293" s="7">
        <f t="shared" si="1844"/>
        <v>0</v>
      </c>
      <c r="D10293" s="7">
        <f t="shared" si="1845"/>
        <v>0</v>
      </c>
      <c r="E10293" s="7" t="e">
        <f>IF('Report DCM'!$H10293="In-Stream Video","Rich Media display banner",IF('Report DCM'!$I10293&gt;'Report DCM'!$J10293,"Standard",VLOOKUP(CONCATENATE(bd_adtype,"_",bd_creativetype),tabela,2,FALSE)))</f>
        <v>#N/A</v>
      </c>
      <c r="F10293" s="7">
        <f t="shared" si="1846"/>
        <v>0</v>
      </c>
      <c r="G10293" s="7">
        <f t="shared" si="1847"/>
        <v>0</v>
      </c>
      <c r="H10293" s="7">
        <f t="shared" si="1848"/>
        <v>0</v>
      </c>
      <c r="I10293" s="7">
        <f t="shared" si="1849"/>
        <v>0</v>
      </c>
      <c r="J10293" s="7">
        <f t="shared" si="1850"/>
        <v>0</v>
      </c>
      <c r="K10293" s="8" t="e">
        <f t="shared" si="1851"/>
        <v>#N/A</v>
      </c>
      <c r="L10293" s="7" t="e">
        <f t="shared" si="1852"/>
        <v>#N/A</v>
      </c>
      <c r="M10293" s="8" t="e">
        <f t="shared" si="1840"/>
        <v>#N/A</v>
      </c>
      <c r="N10293" s="8" t="e">
        <f t="shared" si="1841"/>
        <v>#N/A</v>
      </c>
    </row>
    <row r="10294" spans="1:14" ht="15.75" customHeight="1" x14ac:dyDescent="0.35">
      <c r="A10294" s="7">
        <f t="shared" si="1842"/>
        <v>0</v>
      </c>
      <c r="B10294" s="7">
        <f t="shared" si="1843"/>
        <v>0</v>
      </c>
      <c r="C10294" s="7">
        <f t="shared" si="1844"/>
        <v>0</v>
      </c>
      <c r="D10294" s="7">
        <f t="shared" si="1845"/>
        <v>0</v>
      </c>
      <c r="E10294" s="7" t="e">
        <f>IF('Report DCM'!$H10294="In-Stream Video","Rich Media display banner",IF('Report DCM'!$I10294&gt;'Report DCM'!$J10294,"Standard",VLOOKUP(CONCATENATE(bd_adtype,"_",bd_creativetype),tabela,2,FALSE)))</f>
        <v>#N/A</v>
      </c>
      <c r="F10294" s="7">
        <f t="shared" si="1846"/>
        <v>0</v>
      </c>
      <c r="G10294" s="7">
        <f t="shared" si="1847"/>
        <v>0</v>
      </c>
      <c r="H10294" s="7">
        <f t="shared" si="1848"/>
        <v>0</v>
      </c>
      <c r="I10294" s="7">
        <f t="shared" si="1849"/>
        <v>0</v>
      </c>
      <c r="J10294" s="7">
        <f t="shared" si="1850"/>
        <v>0</v>
      </c>
      <c r="K10294" s="8" t="e">
        <f t="shared" si="1851"/>
        <v>#N/A</v>
      </c>
      <c r="L10294" s="7" t="e">
        <f t="shared" si="1852"/>
        <v>#N/A</v>
      </c>
      <c r="M10294" s="8" t="e">
        <f t="shared" si="1840"/>
        <v>#N/A</v>
      </c>
      <c r="N10294" s="8" t="e">
        <f t="shared" si="1841"/>
        <v>#N/A</v>
      </c>
    </row>
    <row r="10295" spans="1:14" ht="15.75" customHeight="1" x14ac:dyDescent="0.35">
      <c r="A10295" s="7">
        <f t="shared" si="1842"/>
        <v>0</v>
      </c>
      <c r="B10295" s="7">
        <f t="shared" si="1843"/>
        <v>0</v>
      </c>
      <c r="C10295" s="7">
        <f t="shared" si="1844"/>
        <v>0</v>
      </c>
      <c r="D10295" s="7">
        <f t="shared" si="1845"/>
        <v>0</v>
      </c>
      <c r="E10295" s="7" t="e">
        <f>IF('Report DCM'!$H10295="In-Stream Video","Rich Media display banner",IF('Report DCM'!$I10295&gt;'Report DCM'!$J10295,"Standard",VLOOKUP(CONCATENATE(bd_adtype,"_",bd_creativetype),tabela,2,FALSE)))</f>
        <v>#N/A</v>
      </c>
      <c r="F10295" s="7">
        <f t="shared" si="1846"/>
        <v>0</v>
      </c>
      <c r="G10295" s="7">
        <f t="shared" si="1847"/>
        <v>0</v>
      </c>
      <c r="H10295" s="7">
        <f t="shared" si="1848"/>
        <v>0</v>
      </c>
      <c r="I10295" s="7">
        <f t="shared" si="1849"/>
        <v>0</v>
      </c>
      <c r="J10295" s="7">
        <f t="shared" si="1850"/>
        <v>0</v>
      </c>
      <c r="K10295" s="8" t="e">
        <f t="shared" si="1851"/>
        <v>#N/A</v>
      </c>
      <c r="L10295" s="7" t="e">
        <f t="shared" si="1852"/>
        <v>#N/A</v>
      </c>
      <c r="M10295" s="8" t="e">
        <f t="shared" si="1840"/>
        <v>#N/A</v>
      </c>
      <c r="N10295" s="8" t="e">
        <f t="shared" si="1841"/>
        <v>#N/A</v>
      </c>
    </row>
    <row r="10296" spans="1:14" ht="15.75" customHeight="1" x14ac:dyDescent="0.35">
      <c r="A10296" s="7">
        <f t="shared" si="1842"/>
        <v>0</v>
      </c>
      <c r="B10296" s="7">
        <f t="shared" si="1843"/>
        <v>0</v>
      </c>
      <c r="C10296" s="7">
        <f t="shared" si="1844"/>
        <v>0</v>
      </c>
      <c r="D10296" s="7">
        <f t="shared" si="1845"/>
        <v>0</v>
      </c>
      <c r="E10296" s="7" t="e">
        <f>IF('Report DCM'!$H10296="In-Stream Video","Rich Media display banner",IF('Report DCM'!$I10296&gt;'Report DCM'!$J10296,"Standard",VLOOKUP(CONCATENATE(bd_adtype,"_",bd_creativetype),tabela,2,FALSE)))</f>
        <v>#N/A</v>
      </c>
      <c r="F10296" s="7">
        <f t="shared" si="1846"/>
        <v>0</v>
      </c>
      <c r="G10296" s="7">
        <f t="shared" si="1847"/>
        <v>0</v>
      </c>
      <c r="H10296" s="7">
        <f t="shared" si="1848"/>
        <v>0</v>
      </c>
      <c r="I10296" s="7">
        <f t="shared" si="1849"/>
        <v>0</v>
      </c>
      <c r="J10296" s="7">
        <f t="shared" si="1850"/>
        <v>0</v>
      </c>
      <c r="K10296" s="8" t="e">
        <f t="shared" si="1851"/>
        <v>#N/A</v>
      </c>
      <c r="L10296" s="7" t="e">
        <f t="shared" si="1852"/>
        <v>#N/A</v>
      </c>
      <c r="M10296" s="8" t="e">
        <f t="shared" si="1840"/>
        <v>#N/A</v>
      </c>
      <c r="N10296" s="8" t="e">
        <f t="shared" si="1841"/>
        <v>#N/A</v>
      </c>
    </row>
    <row r="10297" spans="1:14" ht="15.75" customHeight="1" x14ac:dyDescent="0.35">
      <c r="A10297" s="7">
        <f t="shared" si="1842"/>
        <v>0</v>
      </c>
      <c r="B10297" s="7">
        <f t="shared" si="1843"/>
        <v>0</v>
      </c>
      <c r="C10297" s="7">
        <f t="shared" si="1844"/>
        <v>0</v>
      </c>
      <c r="D10297" s="7">
        <f t="shared" si="1845"/>
        <v>0</v>
      </c>
      <c r="E10297" s="7" t="e">
        <f>IF('Report DCM'!$H10297="In-Stream Video","Rich Media display banner",IF('Report DCM'!$I10297&gt;'Report DCM'!$J10297,"Standard",VLOOKUP(CONCATENATE(bd_adtype,"_",bd_creativetype),tabela,2,FALSE)))</f>
        <v>#N/A</v>
      </c>
      <c r="F10297" s="7">
        <f t="shared" si="1846"/>
        <v>0</v>
      </c>
      <c r="G10297" s="7">
        <f t="shared" si="1847"/>
        <v>0</v>
      </c>
      <c r="H10297" s="7">
        <f t="shared" si="1848"/>
        <v>0</v>
      </c>
      <c r="I10297" s="7">
        <f t="shared" si="1849"/>
        <v>0</v>
      </c>
      <c r="J10297" s="7">
        <f t="shared" si="1850"/>
        <v>0</v>
      </c>
      <c r="K10297" s="8" t="e">
        <f t="shared" si="1851"/>
        <v>#N/A</v>
      </c>
      <c r="L10297" s="7" t="e">
        <f t="shared" si="1852"/>
        <v>#N/A</v>
      </c>
      <c r="M10297" s="8" t="e">
        <f t="shared" si="1840"/>
        <v>#N/A</v>
      </c>
      <c r="N10297" s="8" t="e">
        <f t="shared" si="1841"/>
        <v>#N/A</v>
      </c>
    </row>
    <row r="10298" spans="1:14" ht="15.75" customHeight="1" x14ac:dyDescent="0.35">
      <c r="A10298" s="7">
        <f t="shared" si="1842"/>
        <v>0</v>
      </c>
      <c r="B10298" s="7">
        <f t="shared" si="1843"/>
        <v>0</v>
      </c>
      <c r="C10298" s="7">
        <f t="shared" si="1844"/>
        <v>0</v>
      </c>
      <c r="D10298" s="7">
        <f t="shared" si="1845"/>
        <v>0</v>
      </c>
      <c r="E10298" s="7" t="e">
        <f>IF('Report DCM'!$H10298="In-Stream Video","Rich Media display banner",IF('Report DCM'!$I10298&gt;'Report DCM'!$J10298,"Standard",VLOOKUP(CONCATENATE(bd_adtype,"_",bd_creativetype),tabela,2,FALSE)))</f>
        <v>#N/A</v>
      </c>
      <c r="F10298" s="7">
        <f t="shared" si="1846"/>
        <v>0</v>
      </c>
      <c r="G10298" s="7">
        <f t="shared" si="1847"/>
        <v>0</v>
      </c>
      <c r="H10298" s="7">
        <f t="shared" si="1848"/>
        <v>0</v>
      </c>
      <c r="I10298" s="7">
        <f t="shared" si="1849"/>
        <v>0</v>
      </c>
      <c r="J10298" s="7">
        <f t="shared" si="1850"/>
        <v>0</v>
      </c>
      <c r="K10298" s="8" t="e">
        <f t="shared" si="1851"/>
        <v>#N/A</v>
      </c>
      <c r="L10298" s="7" t="e">
        <f t="shared" si="1852"/>
        <v>#N/A</v>
      </c>
      <c r="M10298" s="8" t="e">
        <f t="shared" si="1840"/>
        <v>#N/A</v>
      </c>
      <c r="N10298" s="8" t="e">
        <f t="shared" si="1841"/>
        <v>#N/A</v>
      </c>
    </row>
    <row r="10299" spans="1:14" ht="15.75" customHeight="1" x14ac:dyDescent="0.35">
      <c r="A10299" s="7">
        <f t="shared" si="1842"/>
        <v>0</v>
      </c>
      <c r="B10299" s="7">
        <f t="shared" si="1843"/>
        <v>0</v>
      </c>
      <c r="C10299" s="7">
        <f t="shared" si="1844"/>
        <v>0</v>
      </c>
      <c r="D10299" s="7">
        <f t="shared" si="1845"/>
        <v>0</v>
      </c>
      <c r="E10299" s="7" t="e">
        <f>IF('Report DCM'!$H10299="In-Stream Video","Rich Media display banner",IF('Report DCM'!$I10299&gt;'Report DCM'!$J10299,"Standard",VLOOKUP(CONCATENATE(bd_adtype,"_",bd_creativetype),tabela,2,FALSE)))</f>
        <v>#N/A</v>
      </c>
      <c r="F10299" s="7">
        <f t="shared" si="1846"/>
        <v>0</v>
      </c>
      <c r="G10299" s="7">
        <f t="shared" si="1847"/>
        <v>0</v>
      </c>
      <c r="H10299" s="7">
        <f t="shared" si="1848"/>
        <v>0</v>
      </c>
      <c r="I10299" s="7">
        <f t="shared" si="1849"/>
        <v>0</v>
      </c>
      <c r="J10299" s="7">
        <f t="shared" si="1850"/>
        <v>0</v>
      </c>
      <c r="K10299" s="8" t="e">
        <f t="shared" si="1851"/>
        <v>#N/A</v>
      </c>
      <c r="L10299" s="7" t="e">
        <f t="shared" si="1852"/>
        <v>#N/A</v>
      </c>
      <c r="M10299" s="8" t="e">
        <f t="shared" si="1840"/>
        <v>#N/A</v>
      </c>
      <c r="N10299" s="8" t="e">
        <f t="shared" si="1841"/>
        <v>#N/A</v>
      </c>
    </row>
    <row r="10300" spans="1:14" ht="15.75" customHeight="1" x14ac:dyDescent="0.35">
      <c r="A10300" s="7">
        <f t="shared" si="1842"/>
        <v>0</v>
      </c>
      <c r="B10300" s="7">
        <f t="shared" si="1843"/>
        <v>0</v>
      </c>
      <c r="C10300" s="7">
        <f t="shared" si="1844"/>
        <v>0</v>
      </c>
      <c r="D10300" s="7">
        <f t="shared" si="1845"/>
        <v>0</v>
      </c>
      <c r="E10300" s="7" t="e">
        <f>IF('Report DCM'!$H10300="In-Stream Video","Rich Media display banner",IF('Report DCM'!$I10300&gt;'Report DCM'!$J10300,"Standard",VLOOKUP(CONCATENATE(bd_adtype,"_",bd_creativetype),tabela,2,FALSE)))</f>
        <v>#N/A</v>
      </c>
      <c r="F10300" s="7">
        <f t="shared" si="1846"/>
        <v>0</v>
      </c>
      <c r="G10300" s="7">
        <f t="shared" si="1847"/>
        <v>0</v>
      </c>
      <c r="H10300" s="7">
        <f t="shared" si="1848"/>
        <v>0</v>
      </c>
      <c r="I10300" s="7">
        <f t="shared" si="1849"/>
        <v>0</v>
      </c>
      <c r="J10300" s="7">
        <f t="shared" si="1850"/>
        <v>0</v>
      </c>
      <c r="K10300" s="8" t="e">
        <f t="shared" si="1851"/>
        <v>#N/A</v>
      </c>
      <c r="L10300" s="7" t="e">
        <f t="shared" si="1852"/>
        <v>#N/A</v>
      </c>
      <c r="M10300" s="8" t="e">
        <f t="shared" si="1840"/>
        <v>#N/A</v>
      </c>
      <c r="N10300" s="8" t="e">
        <f t="shared" si="1841"/>
        <v>#N/A</v>
      </c>
    </row>
    <row r="10301" spans="1:14" ht="15.75" customHeight="1" x14ac:dyDescent="0.35">
      <c r="A10301" s="7">
        <f t="shared" si="1842"/>
        <v>0</v>
      </c>
      <c r="B10301" s="7">
        <f t="shared" si="1843"/>
        <v>0</v>
      </c>
      <c r="C10301" s="7">
        <f t="shared" si="1844"/>
        <v>0</v>
      </c>
      <c r="D10301" s="7">
        <f t="shared" si="1845"/>
        <v>0</v>
      </c>
      <c r="E10301" s="7" t="e">
        <f>IF('Report DCM'!$H10301="In-Stream Video","Rich Media display banner",IF('Report DCM'!$I10301&gt;'Report DCM'!$J10301,"Standard",VLOOKUP(CONCATENATE(bd_adtype,"_",bd_creativetype),tabela,2,FALSE)))</f>
        <v>#N/A</v>
      </c>
      <c r="F10301" s="7">
        <f t="shared" si="1846"/>
        <v>0</v>
      </c>
      <c r="G10301" s="7">
        <f t="shared" si="1847"/>
        <v>0</v>
      </c>
      <c r="H10301" s="7">
        <f t="shared" si="1848"/>
        <v>0</v>
      </c>
      <c r="I10301" s="7">
        <f t="shared" si="1849"/>
        <v>0</v>
      </c>
      <c r="J10301" s="7">
        <f t="shared" si="1850"/>
        <v>0</v>
      </c>
      <c r="K10301" s="8" t="e">
        <f t="shared" si="1851"/>
        <v>#N/A</v>
      </c>
      <c r="L10301" s="7" t="e">
        <f t="shared" si="1852"/>
        <v>#N/A</v>
      </c>
      <c r="M10301" s="8" t="e">
        <f t="shared" si="1840"/>
        <v>#N/A</v>
      </c>
      <c r="N10301" s="8" t="e">
        <f t="shared" si="1841"/>
        <v>#N/A</v>
      </c>
    </row>
    <row r="10302" spans="1:14" ht="15.75" customHeight="1" x14ac:dyDescent="0.35">
      <c r="A10302" s="7">
        <f t="shared" si="1842"/>
        <v>0</v>
      </c>
      <c r="B10302" s="7">
        <f t="shared" si="1843"/>
        <v>0</v>
      </c>
      <c r="C10302" s="7">
        <f t="shared" si="1844"/>
        <v>0</v>
      </c>
      <c r="D10302" s="7">
        <f t="shared" si="1845"/>
        <v>0</v>
      </c>
      <c r="E10302" s="7" t="e">
        <f>IF('Report DCM'!$H10302="In-Stream Video","Rich Media display banner",IF('Report DCM'!$I10302&gt;'Report DCM'!$J10302,"Standard",VLOOKUP(CONCATENATE(bd_adtype,"_",bd_creativetype),tabela,2,FALSE)))</f>
        <v>#N/A</v>
      </c>
      <c r="F10302" s="7">
        <f t="shared" si="1846"/>
        <v>0</v>
      </c>
      <c r="G10302" s="7">
        <f t="shared" si="1847"/>
        <v>0</v>
      </c>
      <c r="H10302" s="7">
        <f t="shared" si="1848"/>
        <v>0</v>
      </c>
      <c r="I10302" s="7">
        <f t="shared" si="1849"/>
        <v>0</v>
      </c>
      <c r="J10302" s="7">
        <f t="shared" si="1850"/>
        <v>0</v>
      </c>
      <c r="K10302" s="8" t="e">
        <f t="shared" si="1851"/>
        <v>#N/A</v>
      </c>
      <c r="L10302" s="7" t="e">
        <f t="shared" si="1852"/>
        <v>#N/A</v>
      </c>
      <c r="M10302" s="8" t="e">
        <f t="shared" si="1840"/>
        <v>#N/A</v>
      </c>
      <c r="N10302" s="8" t="e">
        <f t="shared" si="1841"/>
        <v>#N/A</v>
      </c>
    </row>
    <row r="10303" spans="1:14" ht="15.75" customHeight="1" x14ac:dyDescent="0.35">
      <c r="A10303" s="7">
        <f t="shared" si="1842"/>
        <v>0</v>
      </c>
      <c r="B10303" s="7">
        <f t="shared" si="1843"/>
        <v>0</v>
      </c>
      <c r="C10303" s="7">
        <f t="shared" si="1844"/>
        <v>0</v>
      </c>
      <c r="D10303" s="7">
        <f t="shared" si="1845"/>
        <v>0</v>
      </c>
      <c r="E10303" s="7" t="e">
        <f>IF('Report DCM'!$H10303="In-Stream Video","Rich Media display banner",IF('Report DCM'!$I10303&gt;'Report DCM'!$J10303,"Standard",VLOOKUP(CONCATENATE(bd_adtype,"_",bd_creativetype),tabela,2,FALSE)))</f>
        <v>#N/A</v>
      </c>
      <c r="F10303" s="7">
        <f t="shared" si="1846"/>
        <v>0</v>
      </c>
      <c r="G10303" s="7">
        <f t="shared" si="1847"/>
        <v>0</v>
      </c>
      <c r="H10303" s="7">
        <f t="shared" si="1848"/>
        <v>0</v>
      </c>
      <c r="I10303" s="7">
        <f t="shared" si="1849"/>
        <v>0</v>
      </c>
      <c r="J10303" s="7">
        <f t="shared" si="1850"/>
        <v>0</v>
      </c>
      <c r="K10303" s="8" t="e">
        <f t="shared" si="1851"/>
        <v>#N/A</v>
      </c>
      <c r="L10303" s="7" t="e">
        <f t="shared" si="1852"/>
        <v>#N/A</v>
      </c>
      <c r="M10303" s="8" t="e">
        <f t="shared" si="1840"/>
        <v>#N/A</v>
      </c>
      <c r="N10303" s="8" t="e">
        <f t="shared" si="1841"/>
        <v>#N/A</v>
      </c>
    </row>
    <row r="10304" spans="1:14" ht="15.75" customHeight="1" x14ac:dyDescent="0.35">
      <c r="A10304" s="7">
        <f t="shared" si="1842"/>
        <v>0</v>
      </c>
      <c r="B10304" s="7">
        <f t="shared" si="1843"/>
        <v>0</v>
      </c>
      <c r="C10304" s="7">
        <f t="shared" si="1844"/>
        <v>0</v>
      </c>
      <c r="D10304" s="7">
        <f t="shared" si="1845"/>
        <v>0</v>
      </c>
      <c r="E10304" s="7" t="e">
        <f>IF('Report DCM'!$H10304="In-Stream Video","Rich Media display banner",IF('Report DCM'!$I10304&gt;'Report DCM'!$J10304,"Standard",VLOOKUP(CONCATENATE(bd_adtype,"_",bd_creativetype),tabela,2,FALSE)))</f>
        <v>#N/A</v>
      </c>
      <c r="F10304" s="7">
        <f t="shared" si="1846"/>
        <v>0</v>
      </c>
      <c r="G10304" s="7">
        <f t="shared" si="1847"/>
        <v>0</v>
      </c>
      <c r="H10304" s="7">
        <f t="shared" si="1848"/>
        <v>0</v>
      </c>
      <c r="I10304" s="7">
        <f t="shared" si="1849"/>
        <v>0</v>
      </c>
      <c r="J10304" s="7">
        <f t="shared" si="1850"/>
        <v>0</v>
      </c>
      <c r="K10304" s="8" t="e">
        <f t="shared" si="1851"/>
        <v>#N/A</v>
      </c>
      <c r="L10304" s="7" t="e">
        <f t="shared" si="1852"/>
        <v>#N/A</v>
      </c>
      <c r="M10304" s="8" t="e">
        <f t="shared" si="1840"/>
        <v>#N/A</v>
      </c>
      <c r="N10304" s="8" t="e">
        <f t="shared" si="1841"/>
        <v>#N/A</v>
      </c>
    </row>
    <row r="10305" spans="1:14" ht="15.75" customHeight="1" x14ac:dyDescent="0.35">
      <c r="A10305" s="7">
        <f t="shared" si="1842"/>
        <v>0</v>
      </c>
      <c r="B10305" s="7">
        <f t="shared" si="1843"/>
        <v>0</v>
      </c>
      <c r="C10305" s="7">
        <f t="shared" si="1844"/>
        <v>0</v>
      </c>
      <c r="D10305" s="7">
        <f t="shared" si="1845"/>
        <v>0</v>
      </c>
      <c r="E10305" s="7" t="e">
        <f>IF('Report DCM'!$H10305="In-Stream Video","Rich Media display banner",IF('Report DCM'!$I10305&gt;'Report DCM'!$J10305,"Standard",VLOOKUP(CONCATENATE(bd_adtype,"_",bd_creativetype),tabela,2,FALSE)))</f>
        <v>#N/A</v>
      </c>
      <c r="F10305" s="7">
        <f t="shared" si="1846"/>
        <v>0</v>
      </c>
      <c r="G10305" s="7">
        <f t="shared" si="1847"/>
        <v>0</v>
      </c>
      <c r="H10305" s="7">
        <f t="shared" si="1848"/>
        <v>0</v>
      </c>
      <c r="I10305" s="7">
        <f t="shared" si="1849"/>
        <v>0</v>
      </c>
      <c r="J10305" s="7">
        <f t="shared" si="1850"/>
        <v>0</v>
      </c>
      <c r="K10305" s="8" t="e">
        <f t="shared" si="1851"/>
        <v>#N/A</v>
      </c>
      <c r="L10305" s="7" t="e">
        <f t="shared" si="1852"/>
        <v>#N/A</v>
      </c>
      <c r="M10305" s="8" t="e">
        <f t="shared" si="1840"/>
        <v>#N/A</v>
      </c>
      <c r="N10305" s="8" t="e">
        <f t="shared" si="1841"/>
        <v>#N/A</v>
      </c>
    </row>
    <row r="10306" spans="1:14" ht="15.75" customHeight="1" x14ac:dyDescent="0.35">
      <c r="A10306" s="7">
        <f t="shared" ref="A10306:A10369" si="1853">bd_campaign</f>
        <v>0</v>
      </c>
      <c r="B10306" s="7">
        <f t="shared" ref="B10306:B10369" si="1854">bd_site</f>
        <v>0</v>
      </c>
      <c r="C10306" s="7">
        <f t="shared" ref="C10306:C10369" si="1855">bd_placement</f>
        <v>0</v>
      </c>
      <c r="D10306" s="7">
        <f t="shared" ref="D10306:D10369" si="1856">bd_placementID</f>
        <v>0</v>
      </c>
      <c r="E10306" s="7" t="e">
        <f>IF('Report DCM'!$H10306="In-Stream Video","Rich Media display banner",IF('Report DCM'!$I10306&gt;'Report DCM'!$J10306,"Standard",VLOOKUP(CONCATENATE(bd_adtype,"_",bd_creativetype),tabela,2,FALSE)))</f>
        <v>#N/A</v>
      </c>
      <c r="F10306" s="7">
        <f t="shared" ref="F10306:F10369" si="1857">bd_ad</f>
        <v>0</v>
      </c>
      <c r="G10306" s="7">
        <f t="shared" ref="G10306:G10369" si="1858">bd_adid</f>
        <v>0</v>
      </c>
      <c r="H10306" s="7">
        <f t="shared" ref="H10306:H10369" si="1859">bd_creativetype</f>
        <v>0</v>
      </c>
      <c r="I10306" s="7">
        <f t="shared" ref="I10306:I10369" si="1860">bd_impression</f>
        <v>0</v>
      </c>
      <c r="J10306" s="7">
        <f t="shared" ref="J10306:J10369" si="1861">bd_clicks</f>
        <v>0</v>
      </c>
      <c r="K10306" s="8" t="e">
        <f t="shared" ref="K10306:K10369" si="1862">VLOOKUP(E10306,tabela,2,FALSE)</f>
        <v>#N/A</v>
      </c>
      <c r="L10306" s="7" t="e">
        <f t="shared" ref="L10306:L10369" si="1863">VLOOKUP(E10306,tabela,3,FALSE)</f>
        <v>#N/A</v>
      </c>
      <c r="M10306" s="8" t="e">
        <f t="shared" si="1840"/>
        <v>#N/A</v>
      </c>
      <c r="N10306" s="8" t="e">
        <f t="shared" si="1841"/>
        <v>#N/A</v>
      </c>
    </row>
    <row r="10307" spans="1:14" ht="15.75" customHeight="1" x14ac:dyDescent="0.35">
      <c r="A10307" s="7">
        <f t="shared" si="1853"/>
        <v>0</v>
      </c>
      <c r="B10307" s="7">
        <f t="shared" si="1854"/>
        <v>0</v>
      </c>
      <c r="C10307" s="7">
        <f t="shared" si="1855"/>
        <v>0</v>
      </c>
      <c r="D10307" s="7">
        <f t="shared" si="1856"/>
        <v>0</v>
      </c>
      <c r="E10307" s="7" t="e">
        <f>IF('Report DCM'!$H10307="In-Stream Video","Rich Media display banner",IF('Report DCM'!$I10307&gt;'Report DCM'!$J10307,"Standard",VLOOKUP(CONCATENATE(bd_adtype,"_",bd_creativetype),tabela,2,FALSE)))</f>
        <v>#N/A</v>
      </c>
      <c r="F10307" s="7">
        <f t="shared" si="1857"/>
        <v>0</v>
      </c>
      <c r="G10307" s="7">
        <f t="shared" si="1858"/>
        <v>0</v>
      </c>
      <c r="H10307" s="7">
        <f t="shared" si="1859"/>
        <v>0</v>
      </c>
      <c r="I10307" s="7">
        <f t="shared" si="1860"/>
        <v>0</v>
      </c>
      <c r="J10307" s="7">
        <f t="shared" si="1861"/>
        <v>0</v>
      </c>
      <c r="K10307" s="8" t="e">
        <f t="shared" si="1862"/>
        <v>#N/A</v>
      </c>
      <c r="L10307" s="7" t="e">
        <f t="shared" si="1863"/>
        <v>#N/A</v>
      </c>
      <c r="M10307" s="8" t="e">
        <f t="shared" si="1840"/>
        <v>#N/A</v>
      </c>
      <c r="N10307" s="8" t="e">
        <f t="shared" si="1841"/>
        <v>#N/A</v>
      </c>
    </row>
    <row r="10308" spans="1:14" ht="15.75" customHeight="1" x14ac:dyDescent="0.35">
      <c r="A10308" s="7">
        <f t="shared" si="1853"/>
        <v>0</v>
      </c>
      <c r="B10308" s="7">
        <f t="shared" si="1854"/>
        <v>0</v>
      </c>
      <c r="C10308" s="7">
        <f t="shared" si="1855"/>
        <v>0</v>
      </c>
      <c r="D10308" s="7">
        <f t="shared" si="1856"/>
        <v>0</v>
      </c>
      <c r="E10308" s="7" t="e">
        <f>IF('Report DCM'!$H10308="In-Stream Video","Rich Media display banner",IF('Report DCM'!$I10308&gt;'Report DCM'!$J10308,"Standard",VLOOKUP(CONCATENATE(bd_adtype,"_",bd_creativetype),tabela,2,FALSE)))</f>
        <v>#N/A</v>
      </c>
      <c r="F10308" s="7">
        <f t="shared" si="1857"/>
        <v>0</v>
      </c>
      <c r="G10308" s="7">
        <f t="shared" si="1858"/>
        <v>0</v>
      </c>
      <c r="H10308" s="7">
        <f t="shared" si="1859"/>
        <v>0</v>
      </c>
      <c r="I10308" s="7">
        <f t="shared" si="1860"/>
        <v>0</v>
      </c>
      <c r="J10308" s="7">
        <f t="shared" si="1861"/>
        <v>0</v>
      </c>
      <c r="K10308" s="8" t="e">
        <f t="shared" si="1862"/>
        <v>#N/A</v>
      </c>
      <c r="L10308" s="7" t="e">
        <f t="shared" si="1863"/>
        <v>#N/A</v>
      </c>
      <c r="M10308" s="8" t="e">
        <f t="shared" si="1840"/>
        <v>#N/A</v>
      </c>
      <c r="N10308" s="8" t="e">
        <f t="shared" si="1841"/>
        <v>#N/A</v>
      </c>
    </row>
    <row r="10309" spans="1:14" ht="15.75" customHeight="1" x14ac:dyDescent="0.35">
      <c r="A10309" s="7">
        <f t="shared" si="1853"/>
        <v>0</v>
      </c>
      <c r="B10309" s="7">
        <f t="shared" si="1854"/>
        <v>0</v>
      </c>
      <c r="C10309" s="7">
        <f t="shared" si="1855"/>
        <v>0</v>
      </c>
      <c r="D10309" s="7">
        <f t="shared" si="1856"/>
        <v>0</v>
      </c>
      <c r="E10309" s="7" t="e">
        <f>IF('Report DCM'!$H10309="In-Stream Video","Rich Media display banner",IF('Report DCM'!$I10309&gt;'Report DCM'!$J10309,"Standard",VLOOKUP(CONCATENATE(bd_adtype,"_",bd_creativetype),tabela,2,FALSE)))</f>
        <v>#N/A</v>
      </c>
      <c r="F10309" s="7">
        <f t="shared" si="1857"/>
        <v>0</v>
      </c>
      <c r="G10309" s="7">
        <f t="shared" si="1858"/>
        <v>0</v>
      </c>
      <c r="H10309" s="7">
        <f t="shared" si="1859"/>
        <v>0</v>
      </c>
      <c r="I10309" s="7">
        <f t="shared" si="1860"/>
        <v>0</v>
      </c>
      <c r="J10309" s="7">
        <f t="shared" si="1861"/>
        <v>0</v>
      </c>
      <c r="K10309" s="8" t="e">
        <f t="shared" si="1862"/>
        <v>#N/A</v>
      </c>
      <c r="L10309" s="7" t="e">
        <f t="shared" si="1863"/>
        <v>#N/A</v>
      </c>
      <c r="M10309" s="8" t="e">
        <f t="shared" si="1840"/>
        <v>#N/A</v>
      </c>
      <c r="N10309" s="8" t="e">
        <f t="shared" si="1841"/>
        <v>#N/A</v>
      </c>
    </row>
    <row r="10310" spans="1:14" ht="15.75" customHeight="1" x14ac:dyDescent="0.35">
      <c r="A10310" s="7">
        <f t="shared" si="1853"/>
        <v>0</v>
      </c>
      <c r="B10310" s="7">
        <f t="shared" si="1854"/>
        <v>0</v>
      </c>
      <c r="C10310" s="7">
        <f t="shared" si="1855"/>
        <v>0</v>
      </c>
      <c r="D10310" s="7">
        <f t="shared" si="1856"/>
        <v>0</v>
      </c>
      <c r="E10310" s="7" t="e">
        <f>IF('Report DCM'!$H10310="In-Stream Video","Rich Media display banner",IF('Report DCM'!$I10310&gt;'Report DCM'!$J10310,"Standard",VLOOKUP(CONCATENATE(bd_adtype,"_",bd_creativetype),tabela,2,FALSE)))</f>
        <v>#N/A</v>
      </c>
      <c r="F10310" s="7">
        <f t="shared" si="1857"/>
        <v>0</v>
      </c>
      <c r="G10310" s="7">
        <f t="shared" si="1858"/>
        <v>0</v>
      </c>
      <c r="H10310" s="7">
        <f t="shared" si="1859"/>
        <v>0</v>
      </c>
      <c r="I10310" s="7">
        <f t="shared" si="1860"/>
        <v>0</v>
      </c>
      <c r="J10310" s="7">
        <f t="shared" si="1861"/>
        <v>0</v>
      </c>
      <c r="K10310" s="8" t="e">
        <f t="shared" si="1862"/>
        <v>#N/A</v>
      </c>
      <c r="L10310" s="7" t="e">
        <f t="shared" si="1863"/>
        <v>#N/A</v>
      </c>
      <c r="M10310" s="8" t="e">
        <f t="shared" si="1840"/>
        <v>#N/A</v>
      </c>
      <c r="N10310" s="8" t="e">
        <f t="shared" si="1841"/>
        <v>#N/A</v>
      </c>
    </row>
    <row r="10311" spans="1:14" ht="15.75" customHeight="1" x14ac:dyDescent="0.35">
      <c r="A10311" s="7">
        <f t="shared" si="1853"/>
        <v>0</v>
      </c>
      <c r="B10311" s="7">
        <f t="shared" si="1854"/>
        <v>0</v>
      </c>
      <c r="C10311" s="7">
        <f t="shared" si="1855"/>
        <v>0</v>
      </c>
      <c r="D10311" s="7">
        <f t="shared" si="1856"/>
        <v>0</v>
      </c>
      <c r="E10311" s="7" t="e">
        <f>IF('Report DCM'!$H10311="In-Stream Video","Rich Media display banner",IF('Report DCM'!$I10311&gt;'Report DCM'!$J10311,"Standard",VLOOKUP(CONCATENATE(bd_adtype,"_",bd_creativetype),tabela,2,FALSE)))</f>
        <v>#N/A</v>
      </c>
      <c r="F10311" s="7">
        <f t="shared" si="1857"/>
        <v>0</v>
      </c>
      <c r="G10311" s="7">
        <f t="shared" si="1858"/>
        <v>0</v>
      </c>
      <c r="H10311" s="7">
        <f t="shared" si="1859"/>
        <v>0</v>
      </c>
      <c r="I10311" s="7">
        <f t="shared" si="1860"/>
        <v>0</v>
      </c>
      <c r="J10311" s="7">
        <f t="shared" si="1861"/>
        <v>0</v>
      </c>
      <c r="K10311" s="8" t="e">
        <f t="shared" si="1862"/>
        <v>#N/A</v>
      </c>
      <c r="L10311" s="7" t="e">
        <f t="shared" si="1863"/>
        <v>#N/A</v>
      </c>
      <c r="M10311" s="8" t="e">
        <f t="shared" si="1840"/>
        <v>#N/A</v>
      </c>
      <c r="N10311" s="8" t="e">
        <f t="shared" si="1841"/>
        <v>#N/A</v>
      </c>
    </row>
    <row r="10312" spans="1:14" ht="15.75" customHeight="1" x14ac:dyDescent="0.35">
      <c r="A10312" s="7">
        <f t="shared" si="1853"/>
        <v>0</v>
      </c>
      <c r="B10312" s="7">
        <f t="shared" si="1854"/>
        <v>0</v>
      </c>
      <c r="C10312" s="7">
        <f t="shared" si="1855"/>
        <v>0</v>
      </c>
      <c r="D10312" s="7">
        <f t="shared" si="1856"/>
        <v>0</v>
      </c>
      <c r="E10312" s="7" t="e">
        <f>IF('Report DCM'!$H10312="In-Stream Video","Rich Media display banner",IF('Report DCM'!$I10312&gt;'Report DCM'!$J10312,"Standard",VLOOKUP(CONCATENATE(bd_adtype,"_",bd_creativetype),tabela,2,FALSE)))</f>
        <v>#N/A</v>
      </c>
      <c r="F10312" s="7">
        <f t="shared" si="1857"/>
        <v>0</v>
      </c>
      <c r="G10312" s="7">
        <f t="shared" si="1858"/>
        <v>0</v>
      </c>
      <c r="H10312" s="7">
        <f t="shared" si="1859"/>
        <v>0</v>
      </c>
      <c r="I10312" s="7">
        <f t="shared" si="1860"/>
        <v>0</v>
      </c>
      <c r="J10312" s="7">
        <f t="shared" si="1861"/>
        <v>0</v>
      </c>
      <c r="K10312" s="8" t="e">
        <f t="shared" si="1862"/>
        <v>#N/A</v>
      </c>
      <c r="L10312" s="7" t="e">
        <f t="shared" si="1863"/>
        <v>#N/A</v>
      </c>
      <c r="M10312" s="8" t="e">
        <f t="shared" si="1840"/>
        <v>#N/A</v>
      </c>
      <c r="N10312" s="8" t="e">
        <f t="shared" si="1841"/>
        <v>#N/A</v>
      </c>
    </row>
    <row r="10313" spans="1:14" ht="15.75" customHeight="1" x14ac:dyDescent="0.35">
      <c r="A10313" s="7">
        <f t="shared" si="1853"/>
        <v>0</v>
      </c>
      <c r="B10313" s="7">
        <f t="shared" si="1854"/>
        <v>0</v>
      </c>
      <c r="C10313" s="7">
        <f t="shared" si="1855"/>
        <v>0</v>
      </c>
      <c r="D10313" s="7">
        <f t="shared" si="1856"/>
        <v>0</v>
      </c>
      <c r="E10313" s="7" t="e">
        <f>IF('Report DCM'!$H10313="In-Stream Video","Rich Media display banner",IF('Report DCM'!$I10313&gt;'Report DCM'!$J10313,"Standard",VLOOKUP(CONCATENATE(bd_adtype,"_",bd_creativetype),tabela,2,FALSE)))</f>
        <v>#N/A</v>
      </c>
      <c r="F10313" s="7">
        <f t="shared" si="1857"/>
        <v>0</v>
      </c>
      <c r="G10313" s="7">
        <f t="shared" si="1858"/>
        <v>0</v>
      </c>
      <c r="H10313" s="7">
        <f t="shared" si="1859"/>
        <v>0</v>
      </c>
      <c r="I10313" s="7">
        <f t="shared" si="1860"/>
        <v>0</v>
      </c>
      <c r="J10313" s="7">
        <f t="shared" si="1861"/>
        <v>0</v>
      </c>
      <c r="K10313" s="8" t="e">
        <f t="shared" si="1862"/>
        <v>#N/A</v>
      </c>
      <c r="L10313" s="7" t="e">
        <f t="shared" si="1863"/>
        <v>#N/A</v>
      </c>
      <c r="M10313" s="8" t="e">
        <f t="shared" si="1840"/>
        <v>#N/A</v>
      </c>
      <c r="N10313" s="8" t="e">
        <f t="shared" si="1841"/>
        <v>#N/A</v>
      </c>
    </row>
    <row r="10314" spans="1:14" ht="15.75" customHeight="1" x14ac:dyDescent="0.35">
      <c r="A10314" s="7">
        <f t="shared" si="1853"/>
        <v>0</v>
      </c>
      <c r="B10314" s="7">
        <f t="shared" si="1854"/>
        <v>0</v>
      </c>
      <c r="C10314" s="7">
        <f t="shared" si="1855"/>
        <v>0</v>
      </c>
      <c r="D10314" s="7">
        <f t="shared" si="1856"/>
        <v>0</v>
      </c>
      <c r="E10314" s="7" t="e">
        <f>IF('Report DCM'!$H10314="In-Stream Video","Rich Media display banner",IF('Report DCM'!$I10314&gt;'Report DCM'!$J10314,"Standard",VLOOKUP(CONCATENATE(bd_adtype,"_",bd_creativetype),tabela,2,FALSE)))</f>
        <v>#N/A</v>
      </c>
      <c r="F10314" s="7">
        <f t="shared" si="1857"/>
        <v>0</v>
      </c>
      <c r="G10314" s="7">
        <f t="shared" si="1858"/>
        <v>0</v>
      </c>
      <c r="H10314" s="7">
        <f t="shared" si="1859"/>
        <v>0</v>
      </c>
      <c r="I10314" s="7">
        <f t="shared" si="1860"/>
        <v>0</v>
      </c>
      <c r="J10314" s="7">
        <f t="shared" si="1861"/>
        <v>0</v>
      </c>
      <c r="K10314" s="8" t="e">
        <f t="shared" si="1862"/>
        <v>#N/A</v>
      </c>
      <c r="L10314" s="7" t="e">
        <f t="shared" si="1863"/>
        <v>#N/A</v>
      </c>
      <c r="M10314" s="8" t="e">
        <f t="shared" si="1840"/>
        <v>#N/A</v>
      </c>
      <c r="N10314" s="8" t="e">
        <f t="shared" si="1841"/>
        <v>#N/A</v>
      </c>
    </row>
    <row r="10315" spans="1:14" ht="15.75" customHeight="1" x14ac:dyDescent="0.35">
      <c r="A10315" s="7">
        <f t="shared" si="1853"/>
        <v>0</v>
      </c>
      <c r="B10315" s="7">
        <f t="shared" si="1854"/>
        <v>0</v>
      </c>
      <c r="C10315" s="7">
        <f t="shared" si="1855"/>
        <v>0</v>
      </c>
      <c r="D10315" s="7">
        <f t="shared" si="1856"/>
        <v>0</v>
      </c>
      <c r="E10315" s="7" t="e">
        <f>IF('Report DCM'!$H10315="In-Stream Video","Rich Media display banner",IF('Report DCM'!$I10315&gt;'Report DCM'!$J10315,"Standard",VLOOKUP(CONCATENATE(bd_adtype,"_",bd_creativetype),tabela,2,FALSE)))</f>
        <v>#N/A</v>
      </c>
      <c r="F10315" s="7">
        <f t="shared" si="1857"/>
        <v>0</v>
      </c>
      <c r="G10315" s="7">
        <f t="shared" si="1858"/>
        <v>0</v>
      </c>
      <c r="H10315" s="7">
        <f t="shared" si="1859"/>
        <v>0</v>
      </c>
      <c r="I10315" s="7">
        <f t="shared" si="1860"/>
        <v>0</v>
      </c>
      <c r="J10315" s="7">
        <f t="shared" si="1861"/>
        <v>0</v>
      </c>
      <c r="K10315" s="8" t="e">
        <f t="shared" si="1862"/>
        <v>#N/A</v>
      </c>
      <c r="L10315" s="7" t="e">
        <f t="shared" si="1863"/>
        <v>#N/A</v>
      </c>
      <c r="M10315" s="8" t="e">
        <f t="shared" si="1840"/>
        <v>#N/A</v>
      </c>
      <c r="N10315" s="8" t="e">
        <f t="shared" si="1841"/>
        <v>#N/A</v>
      </c>
    </row>
    <row r="10316" spans="1:14" ht="15.75" customHeight="1" x14ac:dyDescent="0.35">
      <c r="A10316" s="7">
        <f t="shared" si="1853"/>
        <v>0</v>
      </c>
      <c r="B10316" s="7">
        <f t="shared" si="1854"/>
        <v>0</v>
      </c>
      <c r="C10316" s="7">
        <f t="shared" si="1855"/>
        <v>0</v>
      </c>
      <c r="D10316" s="7">
        <f t="shared" si="1856"/>
        <v>0</v>
      </c>
      <c r="E10316" s="7" t="e">
        <f>IF('Report DCM'!$H10316="In-Stream Video","Rich Media display banner",IF('Report DCM'!$I10316&gt;'Report DCM'!$J10316,"Standard",VLOOKUP(CONCATENATE(bd_adtype,"_",bd_creativetype),tabela,2,FALSE)))</f>
        <v>#N/A</v>
      </c>
      <c r="F10316" s="7">
        <f t="shared" si="1857"/>
        <v>0</v>
      </c>
      <c r="G10316" s="7">
        <f t="shared" si="1858"/>
        <v>0</v>
      </c>
      <c r="H10316" s="7">
        <f t="shared" si="1859"/>
        <v>0</v>
      </c>
      <c r="I10316" s="7">
        <f t="shared" si="1860"/>
        <v>0</v>
      </c>
      <c r="J10316" s="7">
        <f t="shared" si="1861"/>
        <v>0</v>
      </c>
      <c r="K10316" s="8" t="e">
        <f t="shared" si="1862"/>
        <v>#N/A</v>
      </c>
      <c r="L10316" s="7" t="e">
        <f t="shared" si="1863"/>
        <v>#N/A</v>
      </c>
      <c r="M10316" s="8" t="e">
        <f t="shared" si="1840"/>
        <v>#N/A</v>
      </c>
      <c r="N10316" s="8" t="e">
        <f t="shared" si="1841"/>
        <v>#N/A</v>
      </c>
    </row>
    <row r="10317" spans="1:14" ht="15.75" customHeight="1" x14ac:dyDescent="0.35">
      <c r="A10317" s="7">
        <f t="shared" si="1853"/>
        <v>0</v>
      </c>
      <c r="B10317" s="7">
        <f t="shared" si="1854"/>
        <v>0</v>
      </c>
      <c r="C10317" s="7">
        <f t="shared" si="1855"/>
        <v>0</v>
      </c>
      <c r="D10317" s="7">
        <f t="shared" si="1856"/>
        <v>0</v>
      </c>
      <c r="E10317" s="7" t="e">
        <f>IF('Report DCM'!$H10317="In-Stream Video","Rich Media display banner",IF('Report DCM'!$I10317&gt;'Report DCM'!$J10317,"Standard",VLOOKUP(CONCATENATE(bd_adtype,"_",bd_creativetype),tabela,2,FALSE)))</f>
        <v>#N/A</v>
      </c>
      <c r="F10317" s="7">
        <f t="shared" si="1857"/>
        <v>0</v>
      </c>
      <c r="G10317" s="7">
        <f t="shared" si="1858"/>
        <v>0</v>
      </c>
      <c r="H10317" s="7">
        <f t="shared" si="1859"/>
        <v>0</v>
      </c>
      <c r="I10317" s="7">
        <f t="shared" si="1860"/>
        <v>0</v>
      </c>
      <c r="J10317" s="7">
        <f t="shared" si="1861"/>
        <v>0</v>
      </c>
      <c r="K10317" s="8" t="e">
        <f t="shared" si="1862"/>
        <v>#N/A</v>
      </c>
      <c r="L10317" s="7" t="e">
        <f t="shared" si="1863"/>
        <v>#N/A</v>
      </c>
      <c r="M10317" s="8" t="e">
        <f t="shared" si="1840"/>
        <v>#N/A</v>
      </c>
      <c r="N10317" s="8" t="e">
        <f t="shared" si="1841"/>
        <v>#N/A</v>
      </c>
    </row>
    <row r="10318" spans="1:14" ht="15.75" customHeight="1" x14ac:dyDescent="0.35">
      <c r="A10318" s="7">
        <f t="shared" si="1853"/>
        <v>0</v>
      </c>
      <c r="B10318" s="7">
        <f t="shared" si="1854"/>
        <v>0</v>
      </c>
      <c r="C10318" s="7">
        <f t="shared" si="1855"/>
        <v>0</v>
      </c>
      <c r="D10318" s="7">
        <f t="shared" si="1856"/>
        <v>0</v>
      </c>
      <c r="E10318" s="7" t="e">
        <f>IF('Report DCM'!$H10318="In-Stream Video","Rich Media display banner",IF('Report DCM'!$I10318&gt;'Report DCM'!$J10318,"Standard",VLOOKUP(CONCATENATE(bd_adtype,"_",bd_creativetype),tabela,2,FALSE)))</f>
        <v>#N/A</v>
      </c>
      <c r="F10318" s="7">
        <f t="shared" si="1857"/>
        <v>0</v>
      </c>
      <c r="G10318" s="7">
        <f t="shared" si="1858"/>
        <v>0</v>
      </c>
      <c r="H10318" s="7">
        <f t="shared" si="1859"/>
        <v>0</v>
      </c>
      <c r="I10318" s="7">
        <f t="shared" si="1860"/>
        <v>0</v>
      </c>
      <c r="J10318" s="7">
        <f t="shared" si="1861"/>
        <v>0</v>
      </c>
      <c r="K10318" s="8" t="e">
        <f t="shared" si="1862"/>
        <v>#N/A</v>
      </c>
      <c r="L10318" s="7" t="e">
        <f t="shared" si="1863"/>
        <v>#N/A</v>
      </c>
      <c r="M10318" s="8" t="e">
        <f t="shared" si="1840"/>
        <v>#N/A</v>
      </c>
      <c r="N10318" s="8" t="e">
        <f t="shared" si="1841"/>
        <v>#N/A</v>
      </c>
    </row>
    <row r="10319" spans="1:14" ht="15.75" customHeight="1" x14ac:dyDescent="0.35">
      <c r="A10319" s="7">
        <f t="shared" si="1853"/>
        <v>0</v>
      </c>
      <c r="B10319" s="7">
        <f t="shared" si="1854"/>
        <v>0</v>
      </c>
      <c r="C10319" s="7">
        <f t="shared" si="1855"/>
        <v>0</v>
      </c>
      <c r="D10319" s="7">
        <f t="shared" si="1856"/>
        <v>0</v>
      </c>
      <c r="E10319" s="7" t="e">
        <f>IF('Report DCM'!$H10319="In-Stream Video","Rich Media display banner",IF('Report DCM'!$I10319&gt;'Report DCM'!$J10319,"Standard",VLOOKUP(CONCATENATE(bd_adtype,"_",bd_creativetype),tabela,2,FALSE)))</f>
        <v>#N/A</v>
      </c>
      <c r="F10319" s="7">
        <f t="shared" si="1857"/>
        <v>0</v>
      </c>
      <c r="G10319" s="7">
        <f t="shared" si="1858"/>
        <v>0</v>
      </c>
      <c r="H10319" s="7">
        <f t="shared" si="1859"/>
        <v>0</v>
      </c>
      <c r="I10319" s="7">
        <f t="shared" si="1860"/>
        <v>0</v>
      </c>
      <c r="J10319" s="7">
        <f t="shared" si="1861"/>
        <v>0</v>
      </c>
      <c r="K10319" s="8" t="e">
        <f t="shared" si="1862"/>
        <v>#N/A</v>
      </c>
      <c r="L10319" s="7" t="e">
        <f t="shared" si="1863"/>
        <v>#N/A</v>
      </c>
      <c r="M10319" s="8" t="e">
        <f t="shared" si="1840"/>
        <v>#N/A</v>
      </c>
      <c r="N10319" s="8" t="e">
        <f t="shared" si="1841"/>
        <v>#N/A</v>
      </c>
    </row>
    <row r="10320" spans="1:14" ht="15.75" customHeight="1" x14ac:dyDescent="0.35">
      <c r="A10320" s="7">
        <f t="shared" si="1853"/>
        <v>0</v>
      </c>
      <c r="B10320" s="7">
        <f t="shared" si="1854"/>
        <v>0</v>
      </c>
      <c r="C10320" s="7">
        <f t="shared" si="1855"/>
        <v>0</v>
      </c>
      <c r="D10320" s="7">
        <f t="shared" si="1856"/>
        <v>0</v>
      </c>
      <c r="E10320" s="7" t="e">
        <f>IF('Report DCM'!$H10320="In-Stream Video","Rich Media display banner",IF('Report DCM'!$I10320&gt;'Report DCM'!$J10320,"Standard",VLOOKUP(CONCATENATE(bd_adtype,"_",bd_creativetype),tabela,2,FALSE)))</f>
        <v>#N/A</v>
      </c>
      <c r="F10320" s="7">
        <f t="shared" si="1857"/>
        <v>0</v>
      </c>
      <c r="G10320" s="7">
        <f t="shared" si="1858"/>
        <v>0</v>
      </c>
      <c r="H10320" s="7">
        <f t="shared" si="1859"/>
        <v>0</v>
      </c>
      <c r="I10320" s="7">
        <f t="shared" si="1860"/>
        <v>0</v>
      </c>
      <c r="J10320" s="7">
        <f t="shared" si="1861"/>
        <v>0</v>
      </c>
      <c r="K10320" s="8" t="e">
        <f t="shared" si="1862"/>
        <v>#N/A</v>
      </c>
      <c r="L10320" s="7" t="e">
        <f t="shared" si="1863"/>
        <v>#N/A</v>
      </c>
      <c r="M10320" s="8" t="e">
        <f t="shared" si="1840"/>
        <v>#N/A</v>
      </c>
      <c r="N10320" s="8" t="e">
        <f t="shared" si="1841"/>
        <v>#N/A</v>
      </c>
    </row>
    <row r="10321" spans="1:14" ht="15.75" customHeight="1" x14ac:dyDescent="0.35">
      <c r="A10321" s="7">
        <f t="shared" si="1853"/>
        <v>0</v>
      </c>
      <c r="B10321" s="7">
        <f t="shared" si="1854"/>
        <v>0</v>
      </c>
      <c r="C10321" s="7">
        <f t="shared" si="1855"/>
        <v>0</v>
      </c>
      <c r="D10321" s="7">
        <f t="shared" si="1856"/>
        <v>0</v>
      </c>
      <c r="E10321" s="7" t="e">
        <f>IF('Report DCM'!$H10321="In-Stream Video","Rich Media display banner",IF('Report DCM'!$I10321&gt;'Report DCM'!$J10321,"Standard",VLOOKUP(CONCATENATE(bd_adtype,"_",bd_creativetype),tabela,2,FALSE)))</f>
        <v>#N/A</v>
      </c>
      <c r="F10321" s="7">
        <f t="shared" si="1857"/>
        <v>0</v>
      </c>
      <c r="G10321" s="7">
        <f t="shared" si="1858"/>
        <v>0</v>
      </c>
      <c r="H10321" s="7">
        <f t="shared" si="1859"/>
        <v>0</v>
      </c>
      <c r="I10321" s="7">
        <f t="shared" si="1860"/>
        <v>0</v>
      </c>
      <c r="J10321" s="7">
        <f t="shared" si="1861"/>
        <v>0</v>
      </c>
      <c r="K10321" s="8" t="e">
        <f t="shared" si="1862"/>
        <v>#N/A</v>
      </c>
      <c r="L10321" s="7" t="e">
        <f t="shared" si="1863"/>
        <v>#N/A</v>
      </c>
      <c r="M10321" s="8" t="e">
        <f t="shared" si="1840"/>
        <v>#N/A</v>
      </c>
      <c r="N10321" s="8" t="e">
        <f t="shared" si="1841"/>
        <v>#N/A</v>
      </c>
    </row>
    <row r="10322" spans="1:14" ht="15.75" customHeight="1" x14ac:dyDescent="0.35">
      <c r="A10322" s="7">
        <f t="shared" si="1853"/>
        <v>0</v>
      </c>
      <c r="B10322" s="7">
        <f t="shared" si="1854"/>
        <v>0</v>
      </c>
      <c r="C10322" s="7">
        <f t="shared" si="1855"/>
        <v>0</v>
      </c>
      <c r="D10322" s="7">
        <f t="shared" si="1856"/>
        <v>0</v>
      </c>
      <c r="E10322" s="7" t="e">
        <f>IF('Report DCM'!$H10322="In-Stream Video","Rich Media display banner",IF('Report DCM'!$I10322&gt;'Report DCM'!$J10322,"Standard",VLOOKUP(CONCATENATE(bd_adtype,"_",bd_creativetype),tabela,2,FALSE)))</f>
        <v>#N/A</v>
      </c>
      <c r="F10322" s="7">
        <f t="shared" si="1857"/>
        <v>0</v>
      </c>
      <c r="G10322" s="7">
        <f t="shared" si="1858"/>
        <v>0</v>
      </c>
      <c r="H10322" s="7">
        <f t="shared" si="1859"/>
        <v>0</v>
      </c>
      <c r="I10322" s="7">
        <f t="shared" si="1860"/>
        <v>0</v>
      </c>
      <c r="J10322" s="7">
        <f t="shared" si="1861"/>
        <v>0</v>
      </c>
      <c r="K10322" s="8" t="e">
        <f t="shared" si="1862"/>
        <v>#N/A</v>
      </c>
      <c r="L10322" s="7" t="e">
        <f t="shared" si="1863"/>
        <v>#N/A</v>
      </c>
      <c r="M10322" s="8" t="e">
        <f t="shared" si="1840"/>
        <v>#N/A</v>
      </c>
      <c r="N10322" s="8" t="e">
        <f t="shared" si="1841"/>
        <v>#N/A</v>
      </c>
    </row>
    <row r="10323" spans="1:14" ht="15.75" customHeight="1" x14ac:dyDescent="0.35">
      <c r="A10323" s="7">
        <f t="shared" si="1853"/>
        <v>0</v>
      </c>
      <c r="B10323" s="7">
        <f t="shared" si="1854"/>
        <v>0</v>
      </c>
      <c r="C10323" s="7">
        <f t="shared" si="1855"/>
        <v>0</v>
      </c>
      <c r="D10323" s="7">
        <f t="shared" si="1856"/>
        <v>0</v>
      </c>
      <c r="E10323" s="7" t="e">
        <f>IF('Report DCM'!$H10323="In-Stream Video","Rich Media display banner",IF('Report DCM'!$I10323&gt;'Report DCM'!$J10323,"Standard",VLOOKUP(CONCATENATE(bd_adtype,"_",bd_creativetype),tabela,2,FALSE)))</f>
        <v>#N/A</v>
      </c>
      <c r="F10323" s="7">
        <f t="shared" si="1857"/>
        <v>0</v>
      </c>
      <c r="G10323" s="7">
        <f t="shared" si="1858"/>
        <v>0</v>
      </c>
      <c r="H10323" s="7">
        <f t="shared" si="1859"/>
        <v>0</v>
      </c>
      <c r="I10323" s="7">
        <f t="shared" si="1860"/>
        <v>0</v>
      </c>
      <c r="J10323" s="7">
        <f t="shared" si="1861"/>
        <v>0</v>
      </c>
      <c r="K10323" s="8" t="e">
        <f t="shared" si="1862"/>
        <v>#N/A</v>
      </c>
      <c r="L10323" s="7" t="e">
        <f t="shared" si="1863"/>
        <v>#N/A</v>
      </c>
      <c r="M10323" s="8" t="e">
        <f t="shared" si="1840"/>
        <v>#N/A</v>
      </c>
      <c r="N10323" s="8" t="e">
        <f t="shared" si="1841"/>
        <v>#N/A</v>
      </c>
    </row>
    <row r="10324" spans="1:14" ht="15.75" customHeight="1" x14ac:dyDescent="0.35">
      <c r="A10324" s="7">
        <f t="shared" si="1853"/>
        <v>0</v>
      </c>
      <c r="B10324" s="7">
        <f t="shared" si="1854"/>
        <v>0</v>
      </c>
      <c r="C10324" s="7">
        <f t="shared" si="1855"/>
        <v>0</v>
      </c>
      <c r="D10324" s="7">
        <f t="shared" si="1856"/>
        <v>0</v>
      </c>
      <c r="E10324" s="7" t="e">
        <f>IF('Report DCM'!$H10324="In-Stream Video","Rich Media display banner",IF('Report DCM'!$I10324&gt;'Report DCM'!$J10324,"Standard",VLOOKUP(CONCATENATE(bd_adtype,"_",bd_creativetype),tabela,2,FALSE)))</f>
        <v>#N/A</v>
      </c>
      <c r="F10324" s="7">
        <f t="shared" si="1857"/>
        <v>0</v>
      </c>
      <c r="G10324" s="7">
        <f t="shared" si="1858"/>
        <v>0</v>
      </c>
      <c r="H10324" s="7">
        <f t="shared" si="1859"/>
        <v>0</v>
      </c>
      <c r="I10324" s="7">
        <f t="shared" si="1860"/>
        <v>0</v>
      </c>
      <c r="J10324" s="7">
        <f t="shared" si="1861"/>
        <v>0</v>
      </c>
      <c r="K10324" s="8" t="e">
        <f t="shared" si="1862"/>
        <v>#N/A</v>
      </c>
      <c r="L10324" s="7" t="e">
        <f t="shared" si="1863"/>
        <v>#N/A</v>
      </c>
      <c r="M10324" s="8" t="e">
        <f t="shared" si="1840"/>
        <v>#N/A</v>
      </c>
      <c r="N10324" s="8" t="e">
        <f t="shared" si="1841"/>
        <v>#N/A</v>
      </c>
    </row>
    <row r="10325" spans="1:14" ht="15.75" customHeight="1" x14ac:dyDescent="0.35">
      <c r="A10325" s="7">
        <f t="shared" si="1853"/>
        <v>0</v>
      </c>
      <c r="B10325" s="7">
        <f t="shared" si="1854"/>
        <v>0</v>
      </c>
      <c r="C10325" s="7">
        <f t="shared" si="1855"/>
        <v>0</v>
      </c>
      <c r="D10325" s="7">
        <f t="shared" si="1856"/>
        <v>0</v>
      </c>
      <c r="E10325" s="7" t="e">
        <f>IF('Report DCM'!$H10325="In-Stream Video","Rich Media display banner",IF('Report DCM'!$I10325&gt;'Report DCM'!$J10325,"Standard",VLOOKUP(CONCATENATE(bd_adtype,"_",bd_creativetype),tabela,2,FALSE)))</f>
        <v>#N/A</v>
      </c>
      <c r="F10325" s="7">
        <f t="shared" si="1857"/>
        <v>0</v>
      </c>
      <c r="G10325" s="7">
        <f t="shared" si="1858"/>
        <v>0</v>
      </c>
      <c r="H10325" s="7">
        <f t="shared" si="1859"/>
        <v>0</v>
      </c>
      <c r="I10325" s="7">
        <f t="shared" si="1860"/>
        <v>0</v>
      </c>
      <c r="J10325" s="7">
        <f t="shared" si="1861"/>
        <v>0</v>
      </c>
      <c r="K10325" s="8" t="e">
        <f t="shared" si="1862"/>
        <v>#N/A</v>
      </c>
      <c r="L10325" s="7" t="e">
        <f t="shared" si="1863"/>
        <v>#N/A</v>
      </c>
      <c r="M10325" s="8" t="e">
        <f t="shared" si="1840"/>
        <v>#N/A</v>
      </c>
      <c r="N10325" s="8" t="e">
        <f t="shared" si="1841"/>
        <v>#N/A</v>
      </c>
    </row>
    <row r="10326" spans="1:14" ht="15.75" customHeight="1" x14ac:dyDescent="0.35">
      <c r="A10326" s="7">
        <f t="shared" si="1853"/>
        <v>0</v>
      </c>
      <c r="B10326" s="7">
        <f t="shared" si="1854"/>
        <v>0</v>
      </c>
      <c r="C10326" s="7">
        <f t="shared" si="1855"/>
        <v>0</v>
      </c>
      <c r="D10326" s="7">
        <f t="shared" si="1856"/>
        <v>0</v>
      </c>
      <c r="E10326" s="7" t="e">
        <f>IF('Report DCM'!$H10326="In-Stream Video","Rich Media display banner",IF('Report DCM'!$I10326&gt;'Report DCM'!$J10326,"Standard",VLOOKUP(CONCATENATE(bd_adtype,"_",bd_creativetype),tabela,2,FALSE)))</f>
        <v>#N/A</v>
      </c>
      <c r="F10326" s="7">
        <f t="shared" si="1857"/>
        <v>0</v>
      </c>
      <c r="G10326" s="7">
        <f t="shared" si="1858"/>
        <v>0</v>
      </c>
      <c r="H10326" s="7">
        <f t="shared" si="1859"/>
        <v>0</v>
      </c>
      <c r="I10326" s="7">
        <f t="shared" si="1860"/>
        <v>0</v>
      </c>
      <c r="J10326" s="7">
        <f t="shared" si="1861"/>
        <v>0</v>
      </c>
      <c r="K10326" s="8" t="e">
        <f t="shared" si="1862"/>
        <v>#N/A</v>
      </c>
      <c r="L10326" s="7" t="e">
        <f t="shared" si="1863"/>
        <v>#N/A</v>
      </c>
      <c r="M10326" s="8" t="e">
        <f t="shared" si="1840"/>
        <v>#N/A</v>
      </c>
      <c r="N10326" s="8" t="e">
        <f t="shared" si="1841"/>
        <v>#N/A</v>
      </c>
    </row>
    <row r="10327" spans="1:14" ht="15.75" customHeight="1" x14ac:dyDescent="0.35">
      <c r="A10327" s="7">
        <f t="shared" si="1853"/>
        <v>0</v>
      </c>
      <c r="B10327" s="7">
        <f t="shared" si="1854"/>
        <v>0</v>
      </c>
      <c r="C10327" s="7">
        <f t="shared" si="1855"/>
        <v>0</v>
      </c>
      <c r="D10327" s="7">
        <f t="shared" si="1856"/>
        <v>0</v>
      </c>
      <c r="E10327" s="7" t="e">
        <f>IF('Report DCM'!$H10327="In-Stream Video","Rich Media display banner",IF('Report DCM'!$I10327&gt;'Report DCM'!$J10327,"Standard",VLOOKUP(CONCATENATE(bd_adtype,"_",bd_creativetype),tabela,2,FALSE)))</f>
        <v>#N/A</v>
      </c>
      <c r="F10327" s="7">
        <f t="shared" si="1857"/>
        <v>0</v>
      </c>
      <c r="G10327" s="7">
        <f t="shared" si="1858"/>
        <v>0</v>
      </c>
      <c r="H10327" s="7">
        <f t="shared" si="1859"/>
        <v>0</v>
      </c>
      <c r="I10327" s="7">
        <f t="shared" si="1860"/>
        <v>0</v>
      </c>
      <c r="J10327" s="7">
        <f t="shared" si="1861"/>
        <v>0</v>
      </c>
      <c r="K10327" s="8" t="e">
        <f t="shared" si="1862"/>
        <v>#N/A</v>
      </c>
      <c r="L10327" s="7" t="e">
        <f t="shared" si="1863"/>
        <v>#N/A</v>
      </c>
      <c r="M10327" s="8" t="e">
        <f t="shared" si="1840"/>
        <v>#N/A</v>
      </c>
      <c r="N10327" s="8" t="e">
        <f t="shared" si="1841"/>
        <v>#N/A</v>
      </c>
    </row>
    <row r="10328" spans="1:14" ht="15.75" customHeight="1" x14ac:dyDescent="0.35">
      <c r="A10328" s="7">
        <f t="shared" si="1853"/>
        <v>0</v>
      </c>
      <c r="B10328" s="7">
        <f t="shared" si="1854"/>
        <v>0</v>
      </c>
      <c r="C10328" s="7">
        <f t="shared" si="1855"/>
        <v>0</v>
      </c>
      <c r="D10328" s="7">
        <f t="shared" si="1856"/>
        <v>0</v>
      </c>
      <c r="E10328" s="7" t="e">
        <f>IF('Report DCM'!$H10328="In-Stream Video","Rich Media display banner",IF('Report DCM'!$I10328&gt;'Report DCM'!$J10328,"Standard",VLOOKUP(CONCATENATE(bd_adtype,"_",bd_creativetype),tabela,2,FALSE)))</f>
        <v>#N/A</v>
      </c>
      <c r="F10328" s="7">
        <f t="shared" si="1857"/>
        <v>0</v>
      </c>
      <c r="G10328" s="7">
        <f t="shared" si="1858"/>
        <v>0</v>
      </c>
      <c r="H10328" s="7">
        <f t="shared" si="1859"/>
        <v>0</v>
      </c>
      <c r="I10328" s="7">
        <f t="shared" si="1860"/>
        <v>0</v>
      </c>
      <c r="J10328" s="7">
        <f t="shared" si="1861"/>
        <v>0</v>
      </c>
      <c r="K10328" s="8" t="e">
        <f t="shared" si="1862"/>
        <v>#N/A</v>
      </c>
      <c r="L10328" s="7" t="e">
        <f t="shared" si="1863"/>
        <v>#N/A</v>
      </c>
      <c r="M10328" s="8" t="e">
        <f t="shared" si="1840"/>
        <v>#N/A</v>
      </c>
      <c r="N10328" s="8" t="e">
        <f t="shared" si="1841"/>
        <v>#N/A</v>
      </c>
    </row>
    <row r="10329" spans="1:14" ht="15.75" customHeight="1" x14ac:dyDescent="0.35">
      <c r="A10329" s="7">
        <f t="shared" si="1853"/>
        <v>0</v>
      </c>
      <c r="B10329" s="7">
        <f t="shared" si="1854"/>
        <v>0</v>
      </c>
      <c r="C10329" s="7">
        <f t="shared" si="1855"/>
        <v>0</v>
      </c>
      <c r="D10329" s="7">
        <f t="shared" si="1856"/>
        <v>0</v>
      </c>
      <c r="E10329" s="7" t="e">
        <f>IF('Report DCM'!$H10329="In-Stream Video","Rich Media display banner",IF('Report DCM'!$I10329&gt;'Report DCM'!$J10329,"Standard",VLOOKUP(CONCATENATE(bd_adtype,"_",bd_creativetype),tabela,2,FALSE)))</f>
        <v>#N/A</v>
      </c>
      <c r="F10329" s="7">
        <f t="shared" si="1857"/>
        <v>0</v>
      </c>
      <c r="G10329" s="7">
        <f t="shared" si="1858"/>
        <v>0</v>
      </c>
      <c r="H10329" s="7">
        <f t="shared" si="1859"/>
        <v>0</v>
      </c>
      <c r="I10329" s="7">
        <f t="shared" si="1860"/>
        <v>0</v>
      </c>
      <c r="J10329" s="7">
        <f t="shared" si="1861"/>
        <v>0</v>
      </c>
      <c r="K10329" s="8" t="e">
        <f t="shared" si="1862"/>
        <v>#N/A</v>
      </c>
      <c r="L10329" s="7" t="e">
        <f t="shared" si="1863"/>
        <v>#N/A</v>
      </c>
      <c r="M10329" s="8" t="e">
        <f t="shared" si="1840"/>
        <v>#N/A</v>
      </c>
      <c r="N10329" s="8" t="e">
        <f t="shared" si="1841"/>
        <v>#N/A</v>
      </c>
    </row>
    <row r="10330" spans="1:14" ht="15.75" customHeight="1" x14ac:dyDescent="0.35">
      <c r="A10330" s="7">
        <f t="shared" si="1853"/>
        <v>0</v>
      </c>
      <c r="B10330" s="7">
        <f t="shared" si="1854"/>
        <v>0</v>
      </c>
      <c r="C10330" s="7">
        <f t="shared" si="1855"/>
        <v>0</v>
      </c>
      <c r="D10330" s="7">
        <f t="shared" si="1856"/>
        <v>0</v>
      </c>
      <c r="E10330" s="7" t="e">
        <f>IF('Report DCM'!$H10330="In-Stream Video","Rich Media display banner",IF('Report DCM'!$I10330&gt;'Report DCM'!$J10330,"Standard",VLOOKUP(CONCATENATE(bd_adtype,"_",bd_creativetype),tabela,2,FALSE)))</f>
        <v>#N/A</v>
      </c>
      <c r="F10330" s="7">
        <f t="shared" si="1857"/>
        <v>0</v>
      </c>
      <c r="G10330" s="7">
        <f t="shared" si="1858"/>
        <v>0</v>
      </c>
      <c r="H10330" s="7">
        <f t="shared" si="1859"/>
        <v>0</v>
      </c>
      <c r="I10330" s="7">
        <f t="shared" si="1860"/>
        <v>0</v>
      </c>
      <c r="J10330" s="7">
        <f t="shared" si="1861"/>
        <v>0</v>
      </c>
      <c r="K10330" s="8" t="e">
        <f t="shared" si="1862"/>
        <v>#N/A</v>
      </c>
      <c r="L10330" s="7" t="e">
        <f t="shared" si="1863"/>
        <v>#N/A</v>
      </c>
      <c r="M10330" s="8" t="e">
        <f t="shared" si="1840"/>
        <v>#N/A</v>
      </c>
      <c r="N10330" s="8" t="e">
        <f t="shared" si="1841"/>
        <v>#N/A</v>
      </c>
    </row>
    <row r="10331" spans="1:14" ht="15.75" customHeight="1" x14ac:dyDescent="0.35">
      <c r="A10331" s="7">
        <f t="shared" si="1853"/>
        <v>0</v>
      </c>
      <c r="B10331" s="7">
        <f t="shared" si="1854"/>
        <v>0</v>
      </c>
      <c r="C10331" s="7">
        <f t="shared" si="1855"/>
        <v>0</v>
      </c>
      <c r="D10331" s="7">
        <f t="shared" si="1856"/>
        <v>0</v>
      </c>
      <c r="E10331" s="7" t="e">
        <f>IF('Report DCM'!$H10331="In-Stream Video","Rich Media display banner",IF('Report DCM'!$I10331&gt;'Report DCM'!$J10331,"Standard",VLOOKUP(CONCATENATE(bd_adtype,"_",bd_creativetype),tabela,2,FALSE)))</f>
        <v>#N/A</v>
      </c>
      <c r="F10331" s="7">
        <f t="shared" si="1857"/>
        <v>0</v>
      </c>
      <c r="G10331" s="7">
        <f t="shared" si="1858"/>
        <v>0</v>
      </c>
      <c r="H10331" s="7">
        <f t="shared" si="1859"/>
        <v>0</v>
      </c>
      <c r="I10331" s="7">
        <f t="shared" si="1860"/>
        <v>0</v>
      </c>
      <c r="J10331" s="7">
        <f t="shared" si="1861"/>
        <v>0</v>
      </c>
      <c r="K10331" s="8" t="e">
        <f t="shared" si="1862"/>
        <v>#N/A</v>
      </c>
      <c r="L10331" s="7" t="e">
        <f t="shared" si="1863"/>
        <v>#N/A</v>
      </c>
      <c r="M10331" s="8" t="e">
        <f t="shared" si="1840"/>
        <v>#N/A</v>
      </c>
      <c r="N10331" s="8" t="e">
        <f t="shared" si="1841"/>
        <v>#N/A</v>
      </c>
    </row>
    <row r="10332" spans="1:14" ht="15.75" customHeight="1" x14ac:dyDescent="0.35">
      <c r="A10332" s="7">
        <f t="shared" si="1853"/>
        <v>0</v>
      </c>
      <c r="B10332" s="7">
        <f t="shared" si="1854"/>
        <v>0</v>
      </c>
      <c r="C10332" s="7">
        <f t="shared" si="1855"/>
        <v>0</v>
      </c>
      <c r="D10332" s="7">
        <f t="shared" si="1856"/>
        <v>0</v>
      </c>
      <c r="E10332" s="7" t="e">
        <f>IF('Report DCM'!$H10332="In-Stream Video","Rich Media display banner",IF('Report DCM'!$I10332&gt;'Report DCM'!$J10332,"Standard",VLOOKUP(CONCATENATE(bd_adtype,"_",bd_creativetype),tabela,2,FALSE)))</f>
        <v>#N/A</v>
      </c>
      <c r="F10332" s="7">
        <f t="shared" si="1857"/>
        <v>0</v>
      </c>
      <c r="G10332" s="7">
        <f t="shared" si="1858"/>
        <v>0</v>
      </c>
      <c r="H10332" s="7">
        <f t="shared" si="1859"/>
        <v>0</v>
      </c>
      <c r="I10332" s="7">
        <f t="shared" si="1860"/>
        <v>0</v>
      </c>
      <c r="J10332" s="7">
        <f t="shared" si="1861"/>
        <v>0</v>
      </c>
      <c r="K10332" s="8" t="e">
        <f t="shared" si="1862"/>
        <v>#N/A</v>
      </c>
      <c r="L10332" s="7" t="e">
        <f t="shared" si="1863"/>
        <v>#N/A</v>
      </c>
      <c r="M10332" s="8" t="e">
        <f t="shared" si="1840"/>
        <v>#N/A</v>
      </c>
      <c r="N10332" s="8" t="e">
        <f t="shared" si="1841"/>
        <v>#N/A</v>
      </c>
    </row>
    <row r="10333" spans="1:14" ht="15.75" customHeight="1" x14ac:dyDescent="0.35">
      <c r="A10333" s="7">
        <f t="shared" si="1853"/>
        <v>0</v>
      </c>
      <c r="B10333" s="7">
        <f t="shared" si="1854"/>
        <v>0</v>
      </c>
      <c r="C10333" s="7">
        <f t="shared" si="1855"/>
        <v>0</v>
      </c>
      <c r="D10333" s="7">
        <f t="shared" si="1856"/>
        <v>0</v>
      </c>
      <c r="E10333" s="7" t="e">
        <f>IF('Report DCM'!$H10333="In-Stream Video","Rich Media display banner",IF('Report DCM'!$I10333&gt;'Report DCM'!$J10333,"Standard",VLOOKUP(CONCATENATE(bd_adtype,"_",bd_creativetype),tabela,2,FALSE)))</f>
        <v>#N/A</v>
      </c>
      <c r="F10333" s="7">
        <f t="shared" si="1857"/>
        <v>0</v>
      </c>
      <c r="G10333" s="7">
        <f t="shared" si="1858"/>
        <v>0</v>
      </c>
      <c r="H10333" s="7">
        <f t="shared" si="1859"/>
        <v>0</v>
      </c>
      <c r="I10333" s="7">
        <f t="shared" si="1860"/>
        <v>0</v>
      </c>
      <c r="J10333" s="7">
        <f t="shared" si="1861"/>
        <v>0</v>
      </c>
      <c r="K10333" s="8" t="e">
        <f t="shared" si="1862"/>
        <v>#N/A</v>
      </c>
      <c r="L10333" s="7" t="e">
        <f t="shared" si="1863"/>
        <v>#N/A</v>
      </c>
      <c r="M10333" s="8" t="e">
        <f t="shared" si="1840"/>
        <v>#N/A</v>
      </c>
      <c r="N10333" s="8" t="e">
        <f t="shared" si="1841"/>
        <v>#N/A</v>
      </c>
    </row>
    <row r="10334" spans="1:14" ht="15.75" customHeight="1" x14ac:dyDescent="0.35">
      <c r="A10334" s="7">
        <f t="shared" si="1853"/>
        <v>0</v>
      </c>
      <c r="B10334" s="7">
        <f t="shared" si="1854"/>
        <v>0</v>
      </c>
      <c r="C10334" s="7">
        <f t="shared" si="1855"/>
        <v>0</v>
      </c>
      <c r="D10334" s="7">
        <f t="shared" si="1856"/>
        <v>0</v>
      </c>
      <c r="E10334" s="7" t="e">
        <f>IF('Report DCM'!$H10334="In-Stream Video","Rich Media display banner",IF('Report DCM'!$I10334&gt;'Report DCM'!$J10334,"Standard",VLOOKUP(CONCATENATE(bd_adtype,"_",bd_creativetype),tabela,2,FALSE)))</f>
        <v>#N/A</v>
      </c>
      <c r="F10334" s="7">
        <f t="shared" si="1857"/>
        <v>0</v>
      </c>
      <c r="G10334" s="7">
        <f t="shared" si="1858"/>
        <v>0</v>
      </c>
      <c r="H10334" s="7">
        <f t="shared" si="1859"/>
        <v>0</v>
      </c>
      <c r="I10334" s="7">
        <f t="shared" si="1860"/>
        <v>0</v>
      </c>
      <c r="J10334" s="7">
        <f t="shared" si="1861"/>
        <v>0</v>
      </c>
      <c r="K10334" s="8" t="e">
        <f t="shared" si="1862"/>
        <v>#N/A</v>
      </c>
      <c r="L10334" s="7" t="e">
        <f t="shared" si="1863"/>
        <v>#N/A</v>
      </c>
      <c r="M10334" s="8" t="e">
        <f t="shared" si="1840"/>
        <v>#N/A</v>
      </c>
      <c r="N10334" s="8" t="e">
        <f t="shared" si="1841"/>
        <v>#N/A</v>
      </c>
    </row>
    <row r="10335" spans="1:14" ht="15.75" customHeight="1" x14ac:dyDescent="0.35">
      <c r="A10335" s="7">
        <f t="shared" si="1853"/>
        <v>0</v>
      </c>
      <c r="B10335" s="7">
        <f t="shared" si="1854"/>
        <v>0</v>
      </c>
      <c r="C10335" s="7">
        <f t="shared" si="1855"/>
        <v>0</v>
      </c>
      <c r="D10335" s="7">
        <f t="shared" si="1856"/>
        <v>0</v>
      </c>
      <c r="E10335" s="7" t="e">
        <f>IF('Report DCM'!$H10335="In-Stream Video","Rich Media display banner",IF('Report DCM'!$I10335&gt;'Report DCM'!$J10335,"Standard",VLOOKUP(CONCATENATE(bd_adtype,"_",bd_creativetype),tabela,2,FALSE)))</f>
        <v>#N/A</v>
      </c>
      <c r="F10335" s="7">
        <f t="shared" si="1857"/>
        <v>0</v>
      </c>
      <c r="G10335" s="7">
        <f t="shared" si="1858"/>
        <v>0</v>
      </c>
      <c r="H10335" s="7">
        <f t="shared" si="1859"/>
        <v>0</v>
      </c>
      <c r="I10335" s="7">
        <f t="shared" si="1860"/>
        <v>0</v>
      </c>
      <c r="J10335" s="7">
        <f t="shared" si="1861"/>
        <v>0</v>
      </c>
      <c r="K10335" s="8" t="e">
        <f t="shared" si="1862"/>
        <v>#N/A</v>
      </c>
      <c r="L10335" s="7" t="e">
        <f t="shared" si="1863"/>
        <v>#N/A</v>
      </c>
      <c r="M10335" s="8" t="e">
        <f t="shared" si="1840"/>
        <v>#N/A</v>
      </c>
      <c r="N10335" s="8" t="e">
        <f t="shared" si="1841"/>
        <v>#N/A</v>
      </c>
    </row>
    <row r="10336" spans="1:14" ht="15.75" customHeight="1" x14ac:dyDescent="0.35">
      <c r="A10336" s="7">
        <f t="shared" si="1853"/>
        <v>0</v>
      </c>
      <c r="B10336" s="7">
        <f t="shared" si="1854"/>
        <v>0</v>
      </c>
      <c r="C10336" s="7">
        <f t="shared" si="1855"/>
        <v>0</v>
      </c>
      <c r="D10336" s="7">
        <f t="shared" si="1856"/>
        <v>0</v>
      </c>
      <c r="E10336" s="7" t="e">
        <f>IF('Report DCM'!$H10336="In-Stream Video","Rich Media display banner",IF('Report DCM'!$I10336&gt;'Report DCM'!$J10336,"Standard",VLOOKUP(CONCATENATE(bd_adtype,"_",bd_creativetype),tabela,2,FALSE)))</f>
        <v>#N/A</v>
      </c>
      <c r="F10336" s="7">
        <f t="shared" si="1857"/>
        <v>0</v>
      </c>
      <c r="G10336" s="7">
        <f t="shared" si="1858"/>
        <v>0</v>
      </c>
      <c r="H10336" s="7">
        <f t="shared" si="1859"/>
        <v>0</v>
      </c>
      <c r="I10336" s="7">
        <f t="shared" si="1860"/>
        <v>0</v>
      </c>
      <c r="J10336" s="7">
        <f t="shared" si="1861"/>
        <v>0</v>
      </c>
      <c r="K10336" s="8" t="e">
        <f t="shared" si="1862"/>
        <v>#N/A</v>
      </c>
      <c r="L10336" s="7" t="e">
        <f t="shared" si="1863"/>
        <v>#N/A</v>
      </c>
      <c r="M10336" s="8" t="e">
        <f t="shared" si="1840"/>
        <v>#N/A</v>
      </c>
      <c r="N10336" s="8" t="e">
        <f t="shared" si="1841"/>
        <v>#N/A</v>
      </c>
    </row>
    <row r="10337" spans="1:14" ht="15.75" customHeight="1" x14ac:dyDescent="0.35">
      <c r="A10337" s="7">
        <f t="shared" si="1853"/>
        <v>0</v>
      </c>
      <c r="B10337" s="7">
        <f t="shared" si="1854"/>
        <v>0</v>
      </c>
      <c r="C10337" s="7">
        <f t="shared" si="1855"/>
        <v>0</v>
      </c>
      <c r="D10337" s="7">
        <f t="shared" si="1856"/>
        <v>0</v>
      </c>
      <c r="E10337" s="7" t="e">
        <f>IF('Report DCM'!$H10337="In-Stream Video","Rich Media display banner",IF('Report DCM'!$I10337&gt;'Report DCM'!$J10337,"Standard",VLOOKUP(CONCATENATE(bd_adtype,"_",bd_creativetype),tabela,2,FALSE)))</f>
        <v>#N/A</v>
      </c>
      <c r="F10337" s="7">
        <f t="shared" si="1857"/>
        <v>0</v>
      </c>
      <c r="G10337" s="7">
        <f t="shared" si="1858"/>
        <v>0</v>
      </c>
      <c r="H10337" s="7">
        <f t="shared" si="1859"/>
        <v>0</v>
      </c>
      <c r="I10337" s="7">
        <f t="shared" si="1860"/>
        <v>0</v>
      </c>
      <c r="J10337" s="7">
        <f t="shared" si="1861"/>
        <v>0</v>
      </c>
      <c r="K10337" s="8" t="e">
        <f t="shared" si="1862"/>
        <v>#N/A</v>
      </c>
      <c r="L10337" s="7" t="e">
        <f t="shared" si="1863"/>
        <v>#N/A</v>
      </c>
      <c r="M10337" s="8" t="e">
        <f t="shared" si="1840"/>
        <v>#N/A</v>
      </c>
      <c r="N10337" s="8" t="e">
        <f t="shared" si="1841"/>
        <v>#N/A</v>
      </c>
    </row>
    <row r="10338" spans="1:14" ht="15.75" customHeight="1" x14ac:dyDescent="0.35">
      <c r="A10338" s="7">
        <f t="shared" si="1853"/>
        <v>0</v>
      </c>
      <c r="B10338" s="7">
        <f t="shared" si="1854"/>
        <v>0</v>
      </c>
      <c r="C10338" s="7">
        <f t="shared" si="1855"/>
        <v>0</v>
      </c>
      <c r="D10338" s="7">
        <f t="shared" si="1856"/>
        <v>0</v>
      </c>
      <c r="E10338" s="7" t="e">
        <f>IF('Report DCM'!$H10338="In-Stream Video","Rich Media display banner",IF('Report DCM'!$I10338&gt;'Report DCM'!$J10338,"Standard",VLOOKUP(CONCATENATE(bd_adtype,"_",bd_creativetype),tabela,2,FALSE)))</f>
        <v>#N/A</v>
      </c>
      <c r="F10338" s="7">
        <f t="shared" si="1857"/>
        <v>0</v>
      </c>
      <c r="G10338" s="7">
        <f t="shared" si="1858"/>
        <v>0</v>
      </c>
      <c r="H10338" s="7">
        <f t="shared" si="1859"/>
        <v>0</v>
      </c>
      <c r="I10338" s="7">
        <f t="shared" si="1860"/>
        <v>0</v>
      </c>
      <c r="J10338" s="7">
        <f t="shared" si="1861"/>
        <v>0</v>
      </c>
      <c r="K10338" s="8" t="e">
        <f t="shared" si="1862"/>
        <v>#N/A</v>
      </c>
      <c r="L10338" s="7" t="e">
        <f t="shared" si="1863"/>
        <v>#N/A</v>
      </c>
      <c r="M10338" s="8" t="e">
        <f t="shared" si="1840"/>
        <v>#N/A</v>
      </c>
      <c r="N10338" s="8" t="e">
        <f t="shared" si="1841"/>
        <v>#N/A</v>
      </c>
    </row>
    <row r="10339" spans="1:14" ht="15.75" customHeight="1" x14ac:dyDescent="0.35">
      <c r="A10339" s="7">
        <f t="shared" si="1853"/>
        <v>0</v>
      </c>
      <c r="B10339" s="7">
        <f t="shared" si="1854"/>
        <v>0</v>
      </c>
      <c r="C10339" s="7">
        <f t="shared" si="1855"/>
        <v>0</v>
      </c>
      <c r="D10339" s="7">
        <f t="shared" si="1856"/>
        <v>0</v>
      </c>
      <c r="E10339" s="7" t="e">
        <f>IF('Report DCM'!$H10339="In-Stream Video","Rich Media display banner",IF('Report DCM'!$I10339&gt;'Report DCM'!$J10339,"Standard",VLOOKUP(CONCATENATE(bd_adtype,"_",bd_creativetype),tabela,2,FALSE)))</f>
        <v>#N/A</v>
      </c>
      <c r="F10339" s="7">
        <f t="shared" si="1857"/>
        <v>0</v>
      </c>
      <c r="G10339" s="7">
        <f t="shared" si="1858"/>
        <v>0</v>
      </c>
      <c r="H10339" s="7">
        <f t="shared" si="1859"/>
        <v>0</v>
      </c>
      <c r="I10339" s="7">
        <f t="shared" si="1860"/>
        <v>0</v>
      </c>
      <c r="J10339" s="7">
        <f t="shared" si="1861"/>
        <v>0</v>
      </c>
      <c r="K10339" s="8" t="e">
        <f t="shared" si="1862"/>
        <v>#N/A</v>
      </c>
      <c r="L10339" s="7" t="e">
        <f t="shared" si="1863"/>
        <v>#N/A</v>
      </c>
      <c r="M10339" s="8" t="e">
        <f t="shared" si="1840"/>
        <v>#N/A</v>
      </c>
      <c r="N10339" s="8" t="e">
        <f t="shared" si="1841"/>
        <v>#N/A</v>
      </c>
    </row>
    <row r="10340" spans="1:14" ht="15.75" customHeight="1" x14ac:dyDescent="0.35">
      <c r="A10340" s="7">
        <f t="shared" si="1853"/>
        <v>0</v>
      </c>
      <c r="B10340" s="7">
        <f t="shared" si="1854"/>
        <v>0</v>
      </c>
      <c r="C10340" s="7">
        <f t="shared" si="1855"/>
        <v>0</v>
      </c>
      <c r="D10340" s="7">
        <f t="shared" si="1856"/>
        <v>0</v>
      </c>
      <c r="E10340" s="7" t="e">
        <f>IF('Report DCM'!$H10340="In-Stream Video","Rich Media display banner",IF('Report DCM'!$I10340&gt;'Report DCM'!$J10340,"Standard",VLOOKUP(CONCATENATE(bd_adtype,"_",bd_creativetype),tabela,2,FALSE)))</f>
        <v>#N/A</v>
      </c>
      <c r="F10340" s="7">
        <f t="shared" si="1857"/>
        <v>0</v>
      </c>
      <c r="G10340" s="7">
        <f t="shared" si="1858"/>
        <v>0</v>
      </c>
      <c r="H10340" s="7">
        <f t="shared" si="1859"/>
        <v>0</v>
      </c>
      <c r="I10340" s="7">
        <f t="shared" si="1860"/>
        <v>0</v>
      </c>
      <c r="J10340" s="7">
        <f t="shared" si="1861"/>
        <v>0</v>
      </c>
      <c r="K10340" s="8" t="e">
        <f t="shared" si="1862"/>
        <v>#N/A</v>
      </c>
      <c r="L10340" s="7" t="e">
        <f t="shared" si="1863"/>
        <v>#N/A</v>
      </c>
      <c r="M10340" s="8" t="e">
        <f t="shared" si="1840"/>
        <v>#N/A</v>
      </c>
      <c r="N10340" s="8" t="e">
        <f t="shared" si="1841"/>
        <v>#N/A</v>
      </c>
    </row>
    <row r="10341" spans="1:14" ht="15.75" customHeight="1" x14ac:dyDescent="0.35">
      <c r="A10341" s="7">
        <f t="shared" si="1853"/>
        <v>0</v>
      </c>
      <c r="B10341" s="7">
        <f t="shared" si="1854"/>
        <v>0</v>
      </c>
      <c r="C10341" s="7">
        <f t="shared" si="1855"/>
        <v>0</v>
      </c>
      <c r="D10341" s="7">
        <f t="shared" si="1856"/>
        <v>0</v>
      </c>
      <c r="E10341" s="7" t="e">
        <f>IF('Report DCM'!$H10341="In-Stream Video","Rich Media display banner",IF('Report DCM'!$I10341&gt;'Report DCM'!$J10341,"Standard",VLOOKUP(CONCATENATE(bd_adtype,"_",bd_creativetype),tabela,2,FALSE)))</f>
        <v>#N/A</v>
      </c>
      <c r="F10341" s="7">
        <f t="shared" si="1857"/>
        <v>0</v>
      </c>
      <c r="G10341" s="7">
        <f t="shared" si="1858"/>
        <v>0</v>
      </c>
      <c r="H10341" s="7">
        <f t="shared" si="1859"/>
        <v>0</v>
      </c>
      <c r="I10341" s="7">
        <f t="shared" si="1860"/>
        <v>0</v>
      </c>
      <c r="J10341" s="7">
        <f t="shared" si="1861"/>
        <v>0</v>
      </c>
      <c r="K10341" s="8" t="e">
        <f t="shared" si="1862"/>
        <v>#N/A</v>
      </c>
      <c r="L10341" s="7" t="e">
        <f t="shared" si="1863"/>
        <v>#N/A</v>
      </c>
      <c r="M10341" s="8" t="e">
        <f t="shared" si="1840"/>
        <v>#N/A</v>
      </c>
      <c r="N10341" s="8" t="e">
        <f t="shared" si="1841"/>
        <v>#N/A</v>
      </c>
    </row>
    <row r="10342" spans="1:14" ht="15.75" customHeight="1" x14ac:dyDescent="0.35">
      <c r="A10342" s="7">
        <f t="shared" si="1853"/>
        <v>0</v>
      </c>
      <c r="B10342" s="7">
        <f t="shared" si="1854"/>
        <v>0</v>
      </c>
      <c r="C10342" s="7">
        <f t="shared" si="1855"/>
        <v>0</v>
      </c>
      <c r="D10342" s="7">
        <f t="shared" si="1856"/>
        <v>0</v>
      </c>
      <c r="E10342" s="7" t="e">
        <f>IF('Report DCM'!$H10342="In-Stream Video","Rich Media display banner",IF('Report DCM'!$I10342&gt;'Report DCM'!$J10342,"Standard",VLOOKUP(CONCATENATE(bd_adtype,"_",bd_creativetype),tabela,2,FALSE)))</f>
        <v>#N/A</v>
      </c>
      <c r="F10342" s="7">
        <f t="shared" si="1857"/>
        <v>0</v>
      </c>
      <c r="G10342" s="7">
        <f t="shared" si="1858"/>
        <v>0</v>
      </c>
      <c r="H10342" s="7">
        <f t="shared" si="1859"/>
        <v>0</v>
      </c>
      <c r="I10342" s="7">
        <f t="shared" si="1860"/>
        <v>0</v>
      </c>
      <c r="J10342" s="7">
        <f t="shared" si="1861"/>
        <v>0</v>
      </c>
      <c r="K10342" s="8" t="e">
        <f t="shared" si="1862"/>
        <v>#N/A</v>
      </c>
      <c r="L10342" s="7" t="e">
        <f t="shared" si="1863"/>
        <v>#N/A</v>
      </c>
      <c r="M10342" s="8" t="e">
        <f t="shared" si="1840"/>
        <v>#N/A</v>
      </c>
      <c r="N10342" s="8" t="e">
        <f t="shared" si="1841"/>
        <v>#N/A</v>
      </c>
    </row>
    <row r="10343" spans="1:14" ht="15.75" customHeight="1" x14ac:dyDescent="0.35">
      <c r="A10343" s="7">
        <f t="shared" si="1853"/>
        <v>0</v>
      </c>
      <c r="B10343" s="7">
        <f t="shared" si="1854"/>
        <v>0</v>
      </c>
      <c r="C10343" s="7">
        <f t="shared" si="1855"/>
        <v>0</v>
      </c>
      <c r="D10343" s="7">
        <f t="shared" si="1856"/>
        <v>0</v>
      </c>
      <c r="E10343" s="7" t="e">
        <f>IF('Report DCM'!$H10343="In-Stream Video","Rich Media display banner",IF('Report DCM'!$I10343&gt;'Report DCM'!$J10343,"Standard",VLOOKUP(CONCATENATE(bd_adtype,"_",bd_creativetype),tabela,2,FALSE)))</f>
        <v>#N/A</v>
      </c>
      <c r="F10343" s="7">
        <f t="shared" si="1857"/>
        <v>0</v>
      </c>
      <c r="G10343" s="7">
        <f t="shared" si="1858"/>
        <v>0</v>
      </c>
      <c r="H10343" s="7">
        <f t="shared" si="1859"/>
        <v>0</v>
      </c>
      <c r="I10343" s="7">
        <f t="shared" si="1860"/>
        <v>0</v>
      </c>
      <c r="J10343" s="7">
        <f t="shared" si="1861"/>
        <v>0</v>
      </c>
      <c r="K10343" s="8" t="e">
        <f t="shared" si="1862"/>
        <v>#N/A</v>
      </c>
      <c r="L10343" s="7" t="e">
        <f t="shared" si="1863"/>
        <v>#N/A</v>
      </c>
      <c r="M10343" s="8" t="e">
        <f t="shared" si="1840"/>
        <v>#N/A</v>
      </c>
      <c r="N10343" s="8" t="e">
        <f t="shared" si="1841"/>
        <v>#N/A</v>
      </c>
    </row>
    <row r="10344" spans="1:14" ht="15.75" customHeight="1" x14ac:dyDescent="0.35">
      <c r="A10344" s="7">
        <f t="shared" si="1853"/>
        <v>0</v>
      </c>
      <c r="B10344" s="7">
        <f t="shared" si="1854"/>
        <v>0</v>
      </c>
      <c r="C10344" s="7">
        <f t="shared" si="1855"/>
        <v>0</v>
      </c>
      <c r="D10344" s="7">
        <f t="shared" si="1856"/>
        <v>0</v>
      </c>
      <c r="E10344" s="7" t="e">
        <f>IF('Report DCM'!$H10344="In-Stream Video","Rich Media display banner",IF('Report DCM'!$I10344&gt;'Report DCM'!$J10344,"Standard",VLOOKUP(CONCATENATE(bd_adtype,"_",bd_creativetype),tabela,2,FALSE)))</f>
        <v>#N/A</v>
      </c>
      <c r="F10344" s="7">
        <f t="shared" si="1857"/>
        <v>0</v>
      </c>
      <c r="G10344" s="7">
        <f t="shared" si="1858"/>
        <v>0</v>
      </c>
      <c r="H10344" s="7">
        <f t="shared" si="1859"/>
        <v>0</v>
      </c>
      <c r="I10344" s="7">
        <f t="shared" si="1860"/>
        <v>0</v>
      </c>
      <c r="J10344" s="7">
        <f t="shared" si="1861"/>
        <v>0</v>
      </c>
      <c r="K10344" s="8" t="e">
        <f t="shared" si="1862"/>
        <v>#N/A</v>
      </c>
      <c r="L10344" s="7" t="e">
        <f t="shared" si="1863"/>
        <v>#N/A</v>
      </c>
      <c r="M10344" s="8" t="e">
        <f t="shared" si="1840"/>
        <v>#N/A</v>
      </c>
      <c r="N10344" s="8" t="e">
        <f t="shared" si="1841"/>
        <v>#N/A</v>
      </c>
    </row>
    <row r="10345" spans="1:14" ht="15.75" customHeight="1" x14ac:dyDescent="0.35">
      <c r="A10345" s="7">
        <f t="shared" si="1853"/>
        <v>0</v>
      </c>
      <c r="B10345" s="7">
        <f t="shared" si="1854"/>
        <v>0</v>
      </c>
      <c r="C10345" s="7">
        <f t="shared" si="1855"/>
        <v>0</v>
      </c>
      <c r="D10345" s="7">
        <f t="shared" si="1856"/>
        <v>0</v>
      </c>
      <c r="E10345" s="7" t="e">
        <f>IF('Report DCM'!$H10345="In-Stream Video","Rich Media display banner",IF('Report DCM'!$I10345&gt;'Report DCM'!$J10345,"Standard",VLOOKUP(CONCATENATE(bd_adtype,"_",bd_creativetype),tabela,2,FALSE)))</f>
        <v>#N/A</v>
      </c>
      <c r="F10345" s="7">
        <f t="shared" si="1857"/>
        <v>0</v>
      </c>
      <c r="G10345" s="7">
        <f t="shared" si="1858"/>
        <v>0</v>
      </c>
      <c r="H10345" s="7">
        <f t="shared" si="1859"/>
        <v>0</v>
      </c>
      <c r="I10345" s="7">
        <f t="shared" si="1860"/>
        <v>0</v>
      </c>
      <c r="J10345" s="7">
        <f t="shared" si="1861"/>
        <v>0</v>
      </c>
      <c r="K10345" s="8" t="e">
        <f t="shared" si="1862"/>
        <v>#N/A</v>
      </c>
      <c r="L10345" s="7" t="e">
        <f t="shared" si="1863"/>
        <v>#N/A</v>
      </c>
      <c r="M10345" s="8" t="e">
        <f t="shared" si="1840"/>
        <v>#N/A</v>
      </c>
      <c r="N10345" s="8" t="e">
        <f t="shared" si="1841"/>
        <v>#N/A</v>
      </c>
    </row>
    <row r="10346" spans="1:14" ht="15.75" customHeight="1" x14ac:dyDescent="0.35">
      <c r="A10346" s="7">
        <f t="shared" si="1853"/>
        <v>0</v>
      </c>
      <c r="B10346" s="7">
        <f t="shared" si="1854"/>
        <v>0</v>
      </c>
      <c r="C10346" s="7">
        <f t="shared" si="1855"/>
        <v>0</v>
      </c>
      <c r="D10346" s="7">
        <f t="shared" si="1856"/>
        <v>0</v>
      </c>
      <c r="E10346" s="7" t="e">
        <f>IF('Report DCM'!$H10346="In-Stream Video","Rich Media display banner",IF('Report DCM'!$I10346&gt;'Report DCM'!$J10346,"Standard",VLOOKUP(CONCATENATE(bd_adtype,"_",bd_creativetype),tabela,2,FALSE)))</f>
        <v>#N/A</v>
      </c>
      <c r="F10346" s="7">
        <f t="shared" si="1857"/>
        <v>0</v>
      </c>
      <c r="G10346" s="7">
        <f t="shared" si="1858"/>
        <v>0</v>
      </c>
      <c r="H10346" s="7">
        <f t="shared" si="1859"/>
        <v>0</v>
      </c>
      <c r="I10346" s="7">
        <f t="shared" si="1860"/>
        <v>0</v>
      </c>
      <c r="J10346" s="7">
        <f t="shared" si="1861"/>
        <v>0</v>
      </c>
      <c r="K10346" s="8" t="e">
        <f t="shared" si="1862"/>
        <v>#N/A</v>
      </c>
      <c r="L10346" s="7" t="e">
        <f t="shared" si="1863"/>
        <v>#N/A</v>
      </c>
      <c r="M10346" s="8" t="e">
        <f t="shared" si="1840"/>
        <v>#N/A</v>
      </c>
      <c r="N10346" s="8" t="e">
        <f t="shared" si="1841"/>
        <v>#N/A</v>
      </c>
    </row>
    <row r="10347" spans="1:14" ht="15.75" customHeight="1" x14ac:dyDescent="0.35">
      <c r="A10347" s="7">
        <f t="shared" si="1853"/>
        <v>0</v>
      </c>
      <c r="B10347" s="7">
        <f t="shared" si="1854"/>
        <v>0</v>
      </c>
      <c r="C10347" s="7">
        <f t="shared" si="1855"/>
        <v>0</v>
      </c>
      <c r="D10347" s="7">
        <f t="shared" si="1856"/>
        <v>0</v>
      </c>
      <c r="E10347" s="7" t="e">
        <f>IF('Report DCM'!$H10347="In-Stream Video","Rich Media display banner",IF('Report DCM'!$I10347&gt;'Report DCM'!$J10347,"Standard",VLOOKUP(CONCATENATE(bd_adtype,"_",bd_creativetype),tabela,2,FALSE)))</f>
        <v>#N/A</v>
      </c>
      <c r="F10347" s="7">
        <f t="shared" si="1857"/>
        <v>0</v>
      </c>
      <c r="G10347" s="7">
        <f t="shared" si="1858"/>
        <v>0</v>
      </c>
      <c r="H10347" s="7">
        <f t="shared" si="1859"/>
        <v>0</v>
      </c>
      <c r="I10347" s="7">
        <f t="shared" si="1860"/>
        <v>0</v>
      </c>
      <c r="J10347" s="7">
        <f t="shared" si="1861"/>
        <v>0</v>
      </c>
      <c r="K10347" s="8" t="e">
        <f t="shared" si="1862"/>
        <v>#N/A</v>
      </c>
      <c r="L10347" s="7" t="e">
        <f t="shared" si="1863"/>
        <v>#N/A</v>
      </c>
      <c r="M10347" s="8" t="e">
        <f t="shared" si="1840"/>
        <v>#N/A</v>
      </c>
      <c r="N10347" s="8" t="e">
        <f t="shared" si="1841"/>
        <v>#N/A</v>
      </c>
    </row>
    <row r="10348" spans="1:14" ht="15.75" customHeight="1" x14ac:dyDescent="0.35">
      <c r="A10348" s="7">
        <f t="shared" si="1853"/>
        <v>0</v>
      </c>
      <c r="B10348" s="7">
        <f t="shared" si="1854"/>
        <v>0</v>
      </c>
      <c r="C10348" s="7">
        <f t="shared" si="1855"/>
        <v>0</v>
      </c>
      <c r="D10348" s="7">
        <f t="shared" si="1856"/>
        <v>0</v>
      </c>
      <c r="E10348" s="7" t="e">
        <f>IF('Report DCM'!$H10348="In-Stream Video","Rich Media display banner",IF('Report DCM'!$I10348&gt;'Report DCM'!$J10348,"Standard",VLOOKUP(CONCATENATE(bd_adtype,"_",bd_creativetype),tabela,2,FALSE)))</f>
        <v>#N/A</v>
      </c>
      <c r="F10348" s="7">
        <f t="shared" si="1857"/>
        <v>0</v>
      </c>
      <c r="G10348" s="7">
        <f t="shared" si="1858"/>
        <v>0</v>
      </c>
      <c r="H10348" s="7">
        <f t="shared" si="1859"/>
        <v>0</v>
      </c>
      <c r="I10348" s="7">
        <f t="shared" si="1860"/>
        <v>0</v>
      </c>
      <c r="J10348" s="7">
        <f t="shared" si="1861"/>
        <v>0</v>
      </c>
      <c r="K10348" s="8" t="e">
        <f t="shared" si="1862"/>
        <v>#N/A</v>
      </c>
      <c r="L10348" s="7" t="e">
        <f t="shared" si="1863"/>
        <v>#N/A</v>
      </c>
      <c r="M10348" s="8" t="e">
        <f t="shared" si="1840"/>
        <v>#N/A</v>
      </c>
      <c r="N10348" s="8" t="e">
        <f t="shared" si="1841"/>
        <v>#N/A</v>
      </c>
    </row>
    <row r="10349" spans="1:14" ht="15.75" customHeight="1" x14ac:dyDescent="0.35">
      <c r="A10349" s="7">
        <f t="shared" si="1853"/>
        <v>0</v>
      </c>
      <c r="B10349" s="7">
        <f t="shared" si="1854"/>
        <v>0</v>
      </c>
      <c r="C10349" s="7">
        <f t="shared" si="1855"/>
        <v>0</v>
      </c>
      <c r="D10349" s="7">
        <f t="shared" si="1856"/>
        <v>0</v>
      </c>
      <c r="E10349" s="7" t="e">
        <f>IF('Report DCM'!$H10349="In-Stream Video","Rich Media display banner",IF('Report DCM'!$I10349&gt;'Report DCM'!$J10349,"Standard",VLOOKUP(CONCATENATE(bd_adtype,"_",bd_creativetype),tabela,2,FALSE)))</f>
        <v>#N/A</v>
      </c>
      <c r="F10349" s="7">
        <f t="shared" si="1857"/>
        <v>0</v>
      </c>
      <c r="G10349" s="7">
        <f t="shared" si="1858"/>
        <v>0</v>
      </c>
      <c r="H10349" s="7">
        <f t="shared" si="1859"/>
        <v>0</v>
      </c>
      <c r="I10349" s="7">
        <f t="shared" si="1860"/>
        <v>0</v>
      </c>
      <c r="J10349" s="7">
        <f t="shared" si="1861"/>
        <v>0</v>
      </c>
      <c r="K10349" s="8" t="e">
        <f t="shared" si="1862"/>
        <v>#N/A</v>
      </c>
      <c r="L10349" s="7" t="e">
        <f t="shared" si="1863"/>
        <v>#N/A</v>
      </c>
      <c r="M10349" s="8" t="e">
        <f t="shared" si="1840"/>
        <v>#N/A</v>
      </c>
      <c r="N10349" s="8" t="e">
        <f t="shared" si="1841"/>
        <v>#N/A</v>
      </c>
    </row>
    <row r="10350" spans="1:14" ht="15.75" customHeight="1" x14ac:dyDescent="0.35">
      <c r="A10350" s="7">
        <f t="shared" si="1853"/>
        <v>0</v>
      </c>
      <c r="B10350" s="7">
        <f t="shared" si="1854"/>
        <v>0</v>
      </c>
      <c r="C10350" s="7">
        <f t="shared" si="1855"/>
        <v>0</v>
      </c>
      <c r="D10350" s="7">
        <f t="shared" si="1856"/>
        <v>0</v>
      </c>
      <c r="E10350" s="7" t="e">
        <f>IF('Report DCM'!$H10350="In-Stream Video","Rich Media display banner",IF('Report DCM'!$I10350&gt;'Report DCM'!$J10350,"Standard",VLOOKUP(CONCATENATE(bd_adtype,"_",bd_creativetype),tabela,2,FALSE)))</f>
        <v>#N/A</v>
      </c>
      <c r="F10350" s="7">
        <f t="shared" si="1857"/>
        <v>0</v>
      </c>
      <c r="G10350" s="7">
        <f t="shared" si="1858"/>
        <v>0</v>
      </c>
      <c r="H10350" s="7">
        <f t="shared" si="1859"/>
        <v>0</v>
      </c>
      <c r="I10350" s="7">
        <f t="shared" si="1860"/>
        <v>0</v>
      </c>
      <c r="J10350" s="7">
        <f t="shared" si="1861"/>
        <v>0</v>
      </c>
      <c r="K10350" s="8" t="e">
        <f t="shared" si="1862"/>
        <v>#N/A</v>
      </c>
      <c r="L10350" s="7" t="e">
        <f t="shared" si="1863"/>
        <v>#N/A</v>
      </c>
      <c r="M10350" s="8" t="e">
        <f t="shared" si="1840"/>
        <v>#N/A</v>
      </c>
      <c r="N10350" s="8" t="e">
        <f t="shared" si="1841"/>
        <v>#N/A</v>
      </c>
    </row>
    <row r="10351" spans="1:14" ht="15.75" customHeight="1" x14ac:dyDescent="0.35">
      <c r="A10351" s="7">
        <f t="shared" si="1853"/>
        <v>0</v>
      </c>
      <c r="B10351" s="7">
        <f t="shared" si="1854"/>
        <v>0</v>
      </c>
      <c r="C10351" s="7">
        <f t="shared" si="1855"/>
        <v>0</v>
      </c>
      <c r="D10351" s="7">
        <f t="shared" si="1856"/>
        <v>0</v>
      </c>
      <c r="E10351" s="7" t="e">
        <f>IF('Report DCM'!$H10351="In-Stream Video","Rich Media display banner",IF('Report DCM'!$I10351&gt;'Report DCM'!$J10351,"Standard",VLOOKUP(CONCATENATE(bd_adtype,"_",bd_creativetype),tabela,2,FALSE)))</f>
        <v>#N/A</v>
      </c>
      <c r="F10351" s="7">
        <f t="shared" si="1857"/>
        <v>0</v>
      </c>
      <c r="G10351" s="7">
        <f t="shared" si="1858"/>
        <v>0</v>
      </c>
      <c r="H10351" s="7">
        <f t="shared" si="1859"/>
        <v>0</v>
      </c>
      <c r="I10351" s="7">
        <f t="shared" si="1860"/>
        <v>0</v>
      </c>
      <c r="J10351" s="7">
        <f t="shared" si="1861"/>
        <v>0</v>
      </c>
      <c r="K10351" s="8" t="e">
        <f t="shared" si="1862"/>
        <v>#N/A</v>
      </c>
      <c r="L10351" s="7" t="e">
        <f t="shared" si="1863"/>
        <v>#N/A</v>
      </c>
      <c r="M10351" s="8" t="e">
        <f t="shared" si="1840"/>
        <v>#N/A</v>
      </c>
      <c r="N10351" s="8" t="e">
        <f t="shared" si="1841"/>
        <v>#N/A</v>
      </c>
    </row>
    <row r="10352" spans="1:14" ht="15.75" customHeight="1" x14ac:dyDescent="0.35">
      <c r="A10352" s="7">
        <f t="shared" si="1853"/>
        <v>0</v>
      </c>
      <c r="B10352" s="7">
        <f t="shared" si="1854"/>
        <v>0</v>
      </c>
      <c r="C10352" s="7">
        <f t="shared" si="1855"/>
        <v>0</v>
      </c>
      <c r="D10352" s="7">
        <f t="shared" si="1856"/>
        <v>0</v>
      </c>
      <c r="E10352" s="7" t="e">
        <f>IF('Report DCM'!$H10352="In-Stream Video","Rich Media display banner",IF('Report DCM'!$I10352&gt;'Report DCM'!$J10352,"Standard",VLOOKUP(CONCATENATE(bd_adtype,"_",bd_creativetype),tabela,2,FALSE)))</f>
        <v>#N/A</v>
      </c>
      <c r="F10352" s="7">
        <f t="shared" si="1857"/>
        <v>0</v>
      </c>
      <c r="G10352" s="7">
        <f t="shared" si="1858"/>
        <v>0</v>
      </c>
      <c r="H10352" s="7">
        <f t="shared" si="1859"/>
        <v>0</v>
      </c>
      <c r="I10352" s="7">
        <f t="shared" si="1860"/>
        <v>0</v>
      </c>
      <c r="J10352" s="7">
        <f t="shared" si="1861"/>
        <v>0</v>
      </c>
      <c r="K10352" s="8" t="e">
        <f t="shared" si="1862"/>
        <v>#N/A</v>
      </c>
      <c r="L10352" s="7" t="e">
        <f t="shared" si="1863"/>
        <v>#N/A</v>
      </c>
      <c r="M10352" s="8" t="e">
        <f t="shared" si="1840"/>
        <v>#N/A</v>
      </c>
      <c r="N10352" s="8" t="e">
        <f t="shared" si="1841"/>
        <v>#N/A</v>
      </c>
    </row>
    <row r="10353" spans="1:14" ht="15.75" customHeight="1" x14ac:dyDescent="0.35">
      <c r="A10353" s="7">
        <f t="shared" si="1853"/>
        <v>0</v>
      </c>
      <c r="B10353" s="7">
        <f t="shared" si="1854"/>
        <v>0</v>
      </c>
      <c r="C10353" s="7">
        <f t="shared" si="1855"/>
        <v>0</v>
      </c>
      <c r="D10353" s="7">
        <f t="shared" si="1856"/>
        <v>0</v>
      </c>
      <c r="E10353" s="7" t="e">
        <f>IF('Report DCM'!$H10353="In-Stream Video","Rich Media display banner",IF('Report DCM'!$I10353&gt;'Report DCM'!$J10353,"Standard",VLOOKUP(CONCATENATE(bd_adtype,"_",bd_creativetype),tabela,2,FALSE)))</f>
        <v>#N/A</v>
      </c>
      <c r="F10353" s="7">
        <f t="shared" si="1857"/>
        <v>0</v>
      </c>
      <c r="G10353" s="7">
        <f t="shared" si="1858"/>
        <v>0</v>
      </c>
      <c r="H10353" s="7">
        <f t="shared" si="1859"/>
        <v>0</v>
      </c>
      <c r="I10353" s="7">
        <f t="shared" si="1860"/>
        <v>0</v>
      </c>
      <c r="J10353" s="7">
        <f t="shared" si="1861"/>
        <v>0</v>
      </c>
      <c r="K10353" s="8" t="e">
        <f t="shared" si="1862"/>
        <v>#N/A</v>
      </c>
      <c r="L10353" s="7" t="e">
        <f t="shared" si="1863"/>
        <v>#N/A</v>
      </c>
      <c r="M10353" s="8" t="e">
        <f t="shared" si="1840"/>
        <v>#N/A</v>
      </c>
      <c r="N10353" s="8" t="e">
        <f t="shared" si="1841"/>
        <v>#N/A</v>
      </c>
    </row>
    <row r="10354" spans="1:14" ht="15.75" customHeight="1" x14ac:dyDescent="0.35">
      <c r="A10354" s="7">
        <f t="shared" si="1853"/>
        <v>0</v>
      </c>
      <c r="B10354" s="7">
        <f t="shared" si="1854"/>
        <v>0</v>
      </c>
      <c r="C10354" s="7">
        <f t="shared" si="1855"/>
        <v>0</v>
      </c>
      <c r="D10354" s="7">
        <f t="shared" si="1856"/>
        <v>0</v>
      </c>
      <c r="E10354" s="7" t="e">
        <f>IF('Report DCM'!$H10354="In-Stream Video","Rich Media display banner",IF('Report DCM'!$I10354&gt;'Report DCM'!$J10354,"Standard",VLOOKUP(CONCATENATE(bd_adtype,"_",bd_creativetype),tabela,2,FALSE)))</f>
        <v>#N/A</v>
      </c>
      <c r="F10354" s="7">
        <f t="shared" si="1857"/>
        <v>0</v>
      </c>
      <c r="G10354" s="7">
        <f t="shared" si="1858"/>
        <v>0</v>
      </c>
      <c r="H10354" s="7">
        <f t="shared" si="1859"/>
        <v>0</v>
      </c>
      <c r="I10354" s="7">
        <f t="shared" si="1860"/>
        <v>0</v>
      </c>
      <c r="J10354" s="7">
        <f t="shared" si="1861"/>
        <v>0</v>
      </c>
      <c r="K10354" s="8" t="e">
        <f t="shared" si="1862"/>
        <v>#N/A</v>
      </c>
      <c r="L10354" s="7" t="e">
        <f t="shared" si="1863"/>
        <v>#N/A</v>
      </c>
      <c r="M10354" s="8" t="e">
        <f t="shared" si="1840"/>
        <v>#N/A</v>
      </c>
      <c r="N10354" s="8" t="e">
        <f t="shared" si="1841"/>
        <v>#N/A</v>
      </c>
    </row>
    <row r="10355" spans="1:14" ht="15.75" customHeight="1" x14ac:dyDescent="0.35">
      <c r="A10355" s="7">
        <f t="shared" si="1853"/>
        <v>0</v>
      </c>
      <c r="B10355" s="7">
        <f t="shared" si="1854"/>
        <v>0</v>
      </c>
      <c r="C10355" s="7">
        <f t="shared" si="1855"/>
        <v>0</v>
      </c>
      <c r="D10355" s="7">
        <f t="shared" si="1856"/>
        <v>0</v>
      </c>
      <c r="E10355" s="7" t="e">
        <f>IF('Report DCM'!$H10355="In-Stream Video","Rich Media display banner",IF('Report DCM'!$I10355&gt;'Report DCM'!$J10355,"Standard",VLOOKUP(CONCATENATE(bd_adtype,"_",bd_creativetype),tabela,2,FALSE)))</f>
        <v>#N/A</v>
      </c>
      <c r="F10355" s="7">
        <f t="shared" si="1857"/>
        <v>0</v>
      </c>
      <c r="G10355" s="7">
        <f t="shared" si="1858"/>
        <v>0</v>
      </c>
      <c r="H10355" s="7">
        <f t="shared" si="1859"/>
        <v>0</v>
      </c>
      <c r="I10355" s="7">
        <f t="shared" si="1860"/>
        <v>0</v>
      </c>
      <c r="J10355" s="7">
        <f t="shared" si="1861"/>
        <v>0</v>
      </c>
      <c r="K10355" s="8" t="e">
        <f t="shared" si="1862"/>
        <v>#N/A</v>
      </c>
      <c r="L10355" s="7" t="e">
        <f t="shared" si="1863"/>
        <v>#N/A</v>
      </c>
      <c r="M10355" s="8" t="e">
        <f t="shared" si="1840"/>
        <v>#N/A</v>
      </c>
      <c r="N10355" s="8" t="e">
        <f t="shared" si="1841"/>
        <v>#N/A</v>
      </c>
    </row>
    <row r="10356" spans="1:14" ht="15.75" customHeight="1" x14ac:dyDescent="0.35">
      <c r="A10356" s="7">
        <f t="shared" si="1853"/>
        <v>0</v>
      </c>
      <c r="B10356" s="7">
        <f t="shared" si="1854"/>
        <v>0</v>
      </c>
      <c r="C10356" s="7">
        <f t="shared" si="1855"/>
        <v>0</v>
      </c>
      <c r="D10356" s="7">
        <f t="shared" si="1856"/>
        <v>0</v>
      </c>
      <c r="E10356" s="7" t="e">
        <f>IF('Report DCM'!$H10356="In-Stream Video","Rich Media display banner",IF('Report DCM'!$I10356&gt;'Report DCM'!$J10356,"Standard",VLOOKUP(CONCATENATE(bd_adtype,"_",bd_creativetype),tabela,2,FALSE)))</f>
        <v>#N/A</v>
      </c>
      <c r="F10356" s="7">
        <f t="shared" si="1857"/>
        <v>0</v>
      </c>
      <c r="G10356" s="7">
        <f t="shared" si="1858"/>
        <v>0</v>
      </c>
      <c r="H10356" s="7">
        <f t="shared" si="1859"/>
        <v>0</v>
      </c>
      <c r="I10356" s="7">
        <f t="shared" si="1860"/>
        <v>0</v>
      </c>
      <c r="J10356" s="7">
        <f t="shared" si="1861"/>
        <v>0</v>
      </c>
      <c r="K10356" s="8" t="e">
        <f t="shared" si="1862"/>
        <v>#N/A</v>
      </c>
      <c r="L10356" s="7" t="e">
        <f t="shared" si="1863"/>
        <v>#N/A</v>
      </c>
      <c r="M10356" s="8" t="e">
        <f t="shared" si="1840"/>
        <v>#N/A</v>
      </c>
      <c r="N10356" s="8" t="e">
        <f t="shared" si="1841"/>
        <v>#N/A</v>
      </c>
    </row>
    <row r="10357" spans="1:14" ht="15.75" customHeight="1" x14ac:dyDescent="0.35">
      <c r="A10357" s="7">
        <f t="shared" si="1853"/>
        <v>0</v>
      </c>
      <c r="B10357" s="7">
        <f t="shared" si="1854"/>
        <v>0</v>
      </c>
      <c r="C10357" s="7">
        <f t="shared" si="1855"/>
        <v>0</v>
      </c>
      <c r="D10357" s="7">
        <f t="shared" si="1856"/>
        <v>0</v>
      </c>
      <c r="E10357" s="7" t="e">
        <f>IF('Report DCM'!$H10357="In-Stream Video","Rich Media display banner",IF('Report DCM'!$I10357&gt;'Report DCM'!$J10357,"Standard",VLOOKUP(CONCATENATE(bd_adtype,"_",bd_creativetype),tabela,2,FALSE)))</f>
        <v>#N/A</v>
      </c>
      <c r="F10357" s="7">
        <f t="shared" si="1857"/>
        <v>0</v>
      </c>
      <c r="G10357" s="7">
        <f t="shared" si="1858"/>
        <v>0</v>
      </c>
      <c r="H10357" s="7">
        <f t="shared" si="1859"/>
        <v>0</v>
      </c>
      <c r="I10357" s="7">
        <f t="shared" si="1860"/>
        <v>0</v>
      </c>
      <c r="J10357" s="7">
        <f t="shared" si="1861"/>
        <v>0</v>
      </c>
      <c r="K10357" s="8" t="e">
        <f t="shared" si="1862"/>
        <v>#N/A</v>
      </c>
      <c r="L10357" s="7" t="e">
        <f t="shared" si="1863"/>
        <v>#N/A</v>
      </c>
      <c r="M10357" s="8" t="e">
        <f t="shared" si="1840"/>
        <v>#N/A</v>
      </c>
      <c r="N10357" s="8" t="e">
        <f t="shared" si="1841"/>
        <v>#N/A</v>
      </c>
    </row>
    <row r="10358" spans="1:14" ht="15.75" customHeight="1" x14ac:dyDescent="0.35">
      <c r="A10358" s="7">
        <f t="shared" si="1853"/>
        <v>0</v>
      </c>
      <c r="B10358" s="7">
        <f t="shared" si="1854"/>
        <v>0</v>
      </c>
      <c r="C10358" s="7">
        <f t="shared" si="1855"/>
        <v>0</v>
      </c>
      <c r="D10358" s="7">
        <f t="shared" si="1856"/>
        <v>0</v>
      </c>
      <c r="E10358" s="7" t="e">
        <f>IF('Report DCM'!$H10358="In-Stream Video","Rich Media display banner",IF('Report DCM'!$I10358&gt;'Report DCM'!$J10358,"Standard",VLOOKUP(CONCATENATE(bd_adtype,"_",bd_creativetype),tabela,2,FALSE)))</f>
        <v>#N/A</v>
      </c>
      <c r="F10358" s="7">
        <f t="shared" si="1857"/>
        <v>0</v>
      </c>
      <c r="G10358" s="7">
        <f t="shared" si="1858"/>
        <v>0</v>
      </c>
      <c r="H10358" s="7">
        <f t="shared" si="1859"/>
        <v>0</v>
      </c>
      <c r="I10358" s="7">
        <f t="shared" si="1860"/>
        <v>0</v>
      </c>
      <c r="J10358" s="7">
        <f t="shared" si="1861"/>
        <v>0</v>
      </c>
      <c r="K10358" s="8" t="e">
        <f t="shared" si="1862"/>
        <v>#N/A</v>
      </c>
      <c r="L10358" s="7" t="e">
        <f t="shared" si="1863"/>
        <v>#N/A</v>
      </c>
      <c r="M10358" s="8" t="e">
        <f t="shared" si="1840"/>
        <v>#N/A</v>
      </c>
      <c r="N10358" s="8" t="e">
        <f t="shared" si="1841"/>
        <v>#N/A</v>
      </c>
    </row>
    <row r="10359" spans="1:14" ht="15.75" customHeight="1" x14ac:dyDescent="0.35">
      <c r="A10359" s="7">
        <f t="shared" si="1853"/>
        <v>0</v>
      </c>
      <c r="B10359" s="7">
        <f t="shared" si="1854"/>
        <v>0</v>
      </c>
      <c r="C10359" s="7">
        <f t="shared" si="1855"/>
        <v>0</v>
      </c>
      <c r="D10359" s="7">
        <f t="shared" si="1856"/>
        <v>0</v>
      </c>
      <c r="E10359" s="7" t="e">
        <f>IF('Report DCM'!$H10359="In-Stream Video","Rich Media display banner",IF('Report DCM'!$I10359&gt;'Report DCM'!$J10359,"Standard",VLOOKUP(CONCATENATE(bd_adtype,"_",bd_creativetype),tabela,2,FALSE)))</f>
        <v>#N/A</v>
      </c>
      <c r="F10359" s="7">
        <f t="shared" si="1857"/>
        <v>0</v>
      </c>
      <c r="G10359" s="7">
        <f t="shared" si="1858"/>
        <v>0</v>
      </c>
      <c r="H10359" s="7">
        <f t="shared" si="1859"/>
        <v>0</v>
      </c>
      <c r="I10359" s="7">
        <f t="shared" si="1860"/>
        <v>0</v>
      </c>
      <c r="J10359" s="7">
        <f t="shared" si="1861"/>
        <v>0</v>
      </c>
      <c r="K10359" s="8" t="e">
        <f t="shared" si="1862"/>
        <v>#N/A</v>
      </c>
      <c r="L10359" s="7" t="e">
        <f t="shared" si="1863"/>
        <v>#N/A</v>
      </c>
      <c r="M10359" s="8" t="e">
        <f t="shared" si="1840"/>
        <v>#N/A</v>
      </c>
      <c r="N10359" s="8" t="e">
        <f t="shared" si="1841"/>
        <v>#N/A</v>
      </c>
    </row>
    <row r="10360" spans="1:14" ht="15.75" customHeight="1" x14ac:dyDescent="0.35">
      <c r="A10360" s="7">
        <f t="shared" si="1853"/>
        <v>0</v>
      </c>
      <c r="B10360" s="7">
        <f t="shared" si="1854"/>
        <v>0</v>
      </c>
      <c r="C10360" s="7">
        <f t="shared" si="1855"/>
        <v>0</v>
      </c>
      <c r="D10360" s="7">
        <f t="shared" si="1856"/>
        <v>0</v>
      </c>
      <c r="E10360" s="7" t="e">
        <f>IF('Report DCM'!$H10360="In-Stream Video","Rich Media display banner",IF('Report DCM'!$I10360&gt;'Report DCM'!$J10360,"Standard",VLOOKUP(CONCATENATE(bd_adtype,"_",bd_creativetype),tabela,2,FALSE)))</f>
        <v>#N/A</v>
      </c>
      <c r="F10360" s="7">
        <f t="shared" si="1857"/>
        <v>0</v>
      </c>
      <c r="G10360" s="7">
        <f t="shared" si="1858"/>
        <v>0</v>
      </c>
      <c r="H10360" s="7">
        <f t="shared" si="1859"/>
        <v>0</v>
      </c>
      <c r="I10360" s="7">
        <f t="shared" si="1860"/>
        <v>0</v>
      </c>
      <c r="J10360" s="7">
        <f t="shared" si="1861"/>
        <v>0</v>
      </c>
      <c r="K10360" s="8" t="e">
        <f t="shared" si="1862"/>
        <v>#N/A</v>
      </c>
      <c r="L10360" s="7" t="e">
        <f t="shared" si="1863"/>
        <v>#N/A</v>
      </c>
      <c r="M10360" s="8" t="e">
        <f t="shared" si="1840"/>
        <v>#N/A</v>
      </c>
      <c r="N10360" s="8" t="e">
        <f t="shared" si="1841"/>
        <v>#N/A</v>
      </c>
    </row>
    <row r="10361" spans="1:14" ht="15.75" customHeight="1" x14ac:dyDescent="0.35">
      <c r="A10361" s="7">
        <f t="shared" si="1853"/>
        <v>0</v>
      </c>
      <c r="B10361" s="7">
        <f t="shared" si="1854"/>
        <v>0</v>
      </c>
      <c r="C10361" s="7">
        <f t="shared" si="1855"/>
        <v>0</v>
      </c>
      <c r="D10361" s="7">
        <f t="shared" si="1856"/>
        <v>0</v>
      </c>
      <c r="E10361" s="7" t="e">
        <f>IF('Report DCM'!$H10361="In-Stream Video","Rich Media display banner",IF('Report DCM'!$I10361&gt;'Report DCM'!$J10361,"Standard",VLOOKUP(CONCATENATE(bd_adtype,"_",bd_creativetype),tabela,2,FALSE)))</f>
        <v>#N/A</v>
      </c>
      <c r="F10361" s="7">
        <f t="shared" si="1857"/>
        <v>0</v>
      </c>
      <c r="G10361" s="7">
        <f t="shared" si="1858"/>
        <v>0</v>
      </c>
      <c r="H10361" s="7">
        <f t="shared" si="1859"/>
        <v>0</v>
      </c>
      <c r="I10361" s="7">
        <f t="shared" si="1860"/>
        <v>0</v>
      </c>
      <c r="J10361" s="7">
        <f t="shared" si="1861"/>
        <v>0</v>
      </c>
      <c r="K10361" s="8" t="e">
        <f t="shared" si="1862"/>
        <v>#N/A</v>
      </c>
      <c r="L10361" s="7" t="e">
        <f t="shared" si="1863"/>
        <v>#N/A</v>
      </c>
      <c r="M10361" s="8" t="e">
        <f t="shared" si="1840"/>
        <v>#N/A</v>
      </c>
      <c r="N10361" s="8" t="e">
        <f t="shared" si="1841"/>
        <v>#N/A</v>
      </c>
    </row>
    <row r="10362" spans="1:14" ht="15.75" customHeight="1" x14ac:dyDescent="0.35">
      <c r="A10362" s="7">
        <f t="shared" si="1853"/>
        <v>0</v>
      </c>
      <c r="B10362" s="7">
        <f t="shared" si="1854"/>
        <v>0</v>
      </c>
      <c r="C10362" s="7">
        <f t="shared" si="1855"/>
        <v>0</v>
      </c>
      <c r="D10362" s="7">
        <f t="shared" si="1856"/>
        <v>0</v>
      </c>
      <c r="E10362" s="7" t="e">
        <f>IF('Report DCM'!$H10362="In-Stream Video","Rich Media display banner",IF('Report DCM'!$I10362&gt;'Report DCM'!$J10362,"Standard",VLOOKUP(CONCATENATE(bd_adtype,"_",bd_creativetype),tabela,2,FALSE)))</f>
        <v>#N/A</v>
      </c>
      <c r="F10362" s="7">
        <f t="shared" si="1857"/>
        <v>0</v>
      </c>
      <c r="G10362" s="7">
        <f t="shared" si="1858"/>
        <v>0</v>
      </c>
      <c r="H10362" s="7">
        <f t="shared" si="1859"/>
        <v>0</v>
      </c>
      <c r="I10362" s="7">
        <f t="shared" si="1860"/>
        <v>0</v>
      </c>
      <c r="J10362" s="7">
        <f t="shared" si="1861"/>
        <v>0</v>
      </c>
      <c r="K10362" s="8" t="e">
        <f t="shared" si="1862"/>
        <v>#N/A</v>
      </c>
      <c r="L10362" s="7" t="e">
        <f t="shared" si="1863"/>
        <v>#N/A</v>
      </c>
      <c r="M10362" s="8" t="e">
        <f t="shared" si="1840"/>
        <v>#N/A</v>
      </c>
      <c r="N10362" s="8" t="e">
        <f t="shared" si="1841"/>
        <v>#N/A</v>
      </c>
    </row>
    <row r="10363" spans="1:14" ht="15.75" customHeight="1" x14ac:dyDescent="0.35">
      <c r="A10363" s="7">
        <f t="shared" si="1853"/>
        <v>0</v>
      </c>
      <c r="B10363" s="7">
        <f t="shared" si="1854"/>
        <v>0</v>
      </c>
      <c r="C10363" s="7">
        <f t="shared" si="1855"/>
        <v>0</v>
      </c>
      <c r="D10363" s="7">
        <f t="shared" si="1856"/>
        <v>0</v>
      </c>
      <c r="E10363" s="7" t="e">
        <f>IF('Report DCM'!$H10363="In-Stream Video","Rich Media display banner",IF('Report DCM'!$I10363&gt;'Report DCM'!$J10363,"Standard",VLOOKUP(CONCATENATE(bd_adtype,"_",bd_creativetype),tabela,2,FALSE)))</f>
        <v>#N/A</v>
      </c>
      <c r="F10363" s="7">
        <f t="shared" si="1857"/>
        <v>0</v>
      </c>
      <c r="G10363" s="7">
        <f t="shared" si="1858"/>
        <v>0</v>
      </c>
      <c r="H10363" s="7">
        <f t="shared" si="1859"/>
        <v>0</v>
      </c>
      <c r="I10363" s="7">
        <f t="shared" si="1860"/>
        <v>0</v>
      </c>
      <c r="J10363" s="7">
        <f t="shared" si="1861"/>
        <v>0</v>
      </c>
      <c r="K10363" s="8" t="e">
        <f t="shared" si="1862"/>
        <v>#N/A</v>
      </c>
      <c r="L10363" s="7" t="e">
        <f t="shared" si="1863"/>
        <v>#N/A</v>
      </c>
      <c r="M10363" s="8" t="e">
        <f t="shared" si="1840"/>
        <v>#N/A</v>
      </c>
      <c r="N10363" s="8" t="e">
        <f t="shared" si="1841"/>
        <v>#N/A</v>
      </c>
    </row>
    <row r="10364" spans="1:14" ht="15.75" customHeight="1" x14ac:dyDescent="0.35">
      <c r="A10364" s="7">
        <f t="shared" si="1853"/>
        <v>0</v>
      </c>
      <c r="B10364" s="7">
        <f t="shared" si="1854"/>
        <v>0</v>
      </c>
      <c r="C10364" s="7">
        <f t="shared" si="1855"/>
        <v>0</v>
      </c>
      <c r="D10364" s="7">
        <f t="shared" si="1856"/>
        <v>0</v>
      </c>
      <c r="E10364" s="7" t="e">
        <f>IF('Report DCM'!$H10364="In-Stream Video","Rich Media display banner",IF('Report DCM'!$I10364&gt;'Report DCM'!$J10364,"Standard",VLOOKUP(CONCATENATE(bd_adtype,"_",bd_creativetype),tabela,2,FALSE)))</f>
        <v>#N/A</v>
      </c>
      <c r="F10364" s="7">
        <f t="shared" si="1857"/>
        <v>0</v>
      </c>
      <c r="G10364" s="7">
        <f t="shared" si="1858"/>
        <v>0</v>
      </c>
      <c r="H10364" s="7">
        <f t="shared" si="1859"/>
        <v>0</v>
      </c>
      <c r="I10364" s="7">
        <f t="shared" si="1860"/>
        <v>0</v>
      </c>
      <c r="J10364" s="7">
        <f t="shared" si="1861"/>
        <v>0</v>
      </c>
      <c r="K10364" s="8" t="e">
        <f t="shared" si="1862"/>
        <v>#N/A</v>
      </c>
      <c r="L10364" s="7" t="e">
        <f t="shared" si="1863"/>
        <v>#N/A</v>
      </c>
      <c r="M10364" s="8" t="e">
        <f t="shared" si="1840"/>
        <v>#N/A</v>
      </c>
      <c r="N10364" s="8" t="e">
        <f t="shared" si="1841"/>
        <v>#N/A</v>
      </c>
    </row>
    <row r="10365" spans="1:14" ht="15.75" customHeight="1" x14ac:dyDescent="0.35">
      <c r="A10365" s="7">
        <f t="shared" si="1853"/>
        <v>0</v>
      </c>
      <c r="B10365" s="7">
        <f t="shared" si="1854"/>
        <v>0</v>
      </c>
      <c r="C10365" s="7">
        <f t="shared" si="1855"/>
        <v>0</v>
      </c>
      <c r="D10365" s="7">
        <f t="shared" si="1856"/>
        <v>0</v>
      </c>
      <c r="E10365" s="7" t="e">
        <f>IF('Report DCM'!$H10365="In-Stream Video","Rich Media display banner",IF('Report DCM'!$I10365&gt;'Report DCM'!$J10365,"Standard",VLOOKUP(CONCATENATE(bd_adtype,"_",bd_creativetype),tabela,2,FALSE)))</f>
        <v>#N/A</v>
      </c>
      <c r="F10365" s="7">
        <f t="shared" si="1857"/>
        <v>0</v>
      </c>
      <c r="G10365" s="7">
        <f t="shared" si="1858"/>
        <v>0</v>
      </c>
      <c r="H10365" s="7">
        <f t="shared" si="1859"/>
        <v>0</v>
      </c>
      <c r="I10365" s="7">
        <f t="shared" si="1860"/>
        <v>0</v>
      </c>
      <c r="J10365" s="7">
        <f t="shared" si="1861"/>
        <v>0</v>
      </c>
      <c r="K10365" s="8" t="e">
        <f t="shared" si="1862"/>
        <v>#N/A</v>
      </c>
      <c r="L10365" s="7" t="e">
        <f t="shared" si="1863"/>
        <v>#N/A</v>
      </c>
      <c r="M10365" s="8" t="e">
        <f t="shared" si="1840"/>
        <v>#N/A</v>
      </c>
      <c r="N10365" s="8" t="e">
        <f t="shared" si="1841"/>
        <v>#N/A</v>
      </c>
    </row>
    <row r="10366" spans="1:14" ht="15.75" customHeight="1" x14ac:dyDescent="0.35">
      <c r="A10366" s="7">
        <f t="shared" si="1853"/>
        <v>0</v>
      </c>
      <c r="B10366" s="7">
        <f t="shared" si="1854"/>
        <v>0</v>
      </c>
      <c r="C10366" s="7">
        <f t="shared" si="1855"/>
        <v>0</v>
      </c>
      <c r="D10366" s="7">
        <f t="shared" si="1856"/>
        <v>0</v>
      </c>
      <c r="E10366" s="7" t="e">
        <f>IF('Report DCM'!$H10366="In-Stream Video","Rich Media display banner",IF('Report DCM'!$I10366&gt;'Report DCM'!$J10366,"Standard",VLOOKUP(CONCATENATE(bd_adtype,"_",bd_creativetype),tabela,2,FALSE)))</f>
        <v>#N/A</v>
      </c>
      <c r="F10366" s="7">
        <f t="shared" si="1857"/>
        <v>0</v>
      </c>
      <c r="G10366" s="7">
        <f t="shared" si="1858"/>
        <v>0</v>
      </c>
      <c r="H10366" s="7">
        <f t="shared" si="1859"/>
        <v>0</v>
      </c>
      <c r="I10366" s="7">
        <f t="shared" si="1860"/>
        <v>0</v>
      </c>
      <c r="J10366" s="7">
        <f t="shared" si="1861"/>
        <v>0</v>
      </c>
      <c r="K10366" s="8" t="e">
        <f t="shared" si="1862"/>
        <v>#N/A</v>
      </c>
      <c r="L10366" s="7" t="e">
        <f t="shared" si="1863"/>
        <v>#N/A</v>
      </c>
      <c r="M10366" s="8" t="e">
        <f t="shared" si="1840"/>
        <v>#N/A</v>
      </c>
      <c r="N10366" s="8" t="e">
        <f t="shared" si="1841"/>
        <v>#N/A</v>
      </c>
    </row>
    <row r="10367" spans="1:14" ht="15.75" customHeight="1" x14ac:dyDescent="0.35">
      <c r="A10367" s="7">
        <f t="shared" si="1853"/>
        <v>0</v>
      </c>
      <c r="B10367" s="7">
        <f t="shared" si="1854"/>
        <v>0</v>
      </c>
      <c r="C10367" s="7">
        <f t="shared" si="1855"/>
        <v>0</v>
      </c>
      <c r="D10367" s="7">
        <f t="shared" si="1856"/>
        <v>0</v>
      </c>
      <c r="E10367" s="7" t="e">
        <f>IF('Report DCM'!$H10367="In-Stream Video","Rich Media display banner",IF('Report DCM'!$I10367&gt;'Report DCM'!$J10367,"Standard",VLOOKUP(CONCATENATE(bd_adtype,"_",bd_creativetype),tabela,2,FALSE)))</f>
        <v>#N/A</v>
      </c>
      <c r="F10367" s="7">
        <f t="shared" si="1857"/>
        <v>0</v>
      </c>
      <c r="G10367" s="7">
        <f t="shared" si="1858"/>
        <v>0</v>
      </c>
      <c r="H10367" s="7">
        <f t="shared" si="1859"/>
        <v>0</v>
      </c>
      <c r="I10367" s="7">
        <f t="shared" si="1860"/>
        <v>0</v>
      </c>
      <c r="J10367" s="7">
        <f t="shared" si="1861"/>
        <v>0</v>
      </c>
      <c r="K10367" s="8" t="e">
        <f t="shared" si="1862"/>
        <v>#N/A</v>
      </c>
      <c r="L10367" s="7" t="e">
        <f t="shared" si="1863"/>
        <v>#N/A</v>
      </c>
      <c r="M10367" s="8" t="e">
        <f t="shared" si="1840"/>
        <v>#N/A</v>
      </c>
      <c r="N10367" s="8" t="e">
        <f t="shared" si="1841"/>
        <v>#N/A</v>
      </c>
    </row>
    <row r="10368" spans="1:14" ht="15.75" customHeight="1" x14ac:dyDescent="0.35">
      <c r="A10368" s="7">
        <f t="shared" si="1853"/>
        <v>0</v>
      </c>
      <c r="B10368" s="7">
        <f t="shared" si="1854"/>
        <v>0</v>
      </c>
      <c r="C10368" s="7">
        <f t="shared" si="1855"/>
        <v>0</v>
      </c>
      <c r="D10368" s="7">
        <f t="shared" si="1856"/>
        <v>0</v>
      </c>
      <c r="E10368" s="7" t="e">
        <f>IF('Report DCM'!$H10368="In-Stream Video","Rich Media display banner",IF('Report DCM'!$I10368&gt;'Report DCM'!$J10368,"Standard",VLOOKUP(CONCATENATE(bd_adtype,"_",bd_creativetype),tabela,2,FALSE)))</f>
        <v>#N/A</v>
      </c>
      <c r="F10368" s="7">
        <f t="shared" si="1857"/>
        <v>0</v>
      </c>
      <c r="G10368" s="7">
        <f t="shared" si="1858"/>
        <v>0</v>
      </c>
      <c r="H10368" s="7">
        <f t="shared" si="1859"/>
        <v>0</v>
      </c>
      <c r="I10368" s="7">
        <f t="shared" si="1860"/>
        <v>0</v>
      </c>
      <c r="J10368" s="7">
        <f t="shared" si="1861"/>
        <v>0</v>
      </c>
      <c r="K10368" s="8" t="e">
        <f t="shared" si="1862"/>
        <v>#N/A</v>
      </c>
      <c r="L10368" s="7" t="e">
        <f t="shared" si="1863"/>
        <v>#N/A</v>
      </c>
      <c r="M10368" s="8" t="e">
        <f t="shared" si="1840"/>
        <v>#N/A</v>
      </c>
      <c r="N10368" s="8" t="e">
        <f t="shared" si="1841"/>
        <v>#N/A</v>
      </c>
    </row>
    <row r="10369" spans="1:14" ht="15.75" customHeight="1" x14ac:dyDescent="0.35">
      <c r="A10369" s="7">
        <f t="shared" si="1853"/>
        <v>0</v>
      </c>
      <c r="B10369" s="7">
        <f t="shared" si="1854"/>
        <v>0</v>
      </c>
      <c r="C10369" s="7">
        <f t="shared" si="1855"/>
        <v>0</v>
      </c>
      <c r="D10369" s="7">
        <f t="shared" si="1856"/>
        <v>0</v>
      </c>
      <c r="E10369" s="7" t="e">
        <f>IF('Report DCM'!$H10369="In-Stream Video","Rich Media display banner",IF('Report DCM'!$I10369&gt;'Report DCM'!$J10369,"Standard",VLOOKUP(CONCATENATE(bd_adtype,"_",bd_creativetype),tabela,2,FALSE)))</f>
        <v>#N/A</v>
      </c>
      <c r="F10369" s="7">
        <f t="shared" si="1857"/>
        <v>0</v>
      </c>
      <c r="G10369" s="7">
        <f t="shared" si="1858"/>
        <v>0</v>
      </c>
      <c r="H10369" s="7">
        <f t="shared" si="1859"/>
        <v>0</v>
      </c>
      <c r="I10369" s="7">
        <f t="shared" si="1860"/>
        <v>0</v>
      </c>
      <c r="J10369" s="7">
        <f t="shared" si="1861"/>
        <v>0</v>
      </c>
      <c r="K10369" s="8" t="e">
        <f t="shared" si="1862"/>
        <v>#N/A</v>
      </c>
      <c r="L10369" s="7" t="e">
        <f t="shared" si="1863"/>
        <v>#N/A</v>
      </c>
      <c r="M10369" s="8" t="e">
        <f t="shared" si="1840"/>
        <v>#N/A</v>
      </c>
      <c r="N10369" s="8" t="e">
        <f t="shared" si="1841"/>
        <v>#N/A</v>
      </c>
    </row>
    <row r="10370" spans="1:14" ht="15.75" customHeight="1" x14ac:dyDescent="0.35">
      <c r="A10370" s="7">
        <f t="shared" ref="A10370:A10433" si="1864">bd_campaign</f>
        <v>0</v>
      </c>
      <c r="B10370" s="7">
        <f t="shared" ref="B10370:B10433" si="1865">bd_site</f>
        <v>0</v>
      </c>
      <c r="C10370" s="7">
        <f t="shared" ref="C10370:C10433" si="1866">bd_placement</f>
        <v>0</v>
      </c>
      <c r="D10370" s="7">
        <f t="shared" ref="D10370:D10433" si="1867">bd_placementID</f>
        <v>0</v>
      </c>
      <c r="E10370" s="7" t="e">
        <f>IF('Report DCM'!$H10370="In-Stream Video","Rich Media display banner",IF('Report DCM'!$I10370&gt;'Report DCM'!$J10370,"Standard",VLOOKUP(CONCATENATE(bd_adtype,"_",bd_creativetype),tabela,2,FALSE)))</f>
        <v>#N/A</v>
      </c>
      <c r="F10370" s="7">
        <f t="shared" ref="F10370:F10433" si="1868">bd_ad</f>
        <v>0</v>
      </c>
      <c r="G10370" s="7">
        <f t="shared" ref="G10370:G10433" si="1869">bd_adid</f>
        <v>0</v>
      </c>
      <c r="H10370" s="7">
        <f t="shared" ref="H10370:H10433" si="1870">bd_creativetype</f>
        <v>0</v>
      </c>
      <c r="I10370" s="7">
        <f t="shared" ref="I10370:I10433" si="1871">bd_impression</f>
        <v>0</v>
      </c>
      <c r="J10370" s="7">
        <f t="shared" ref="J10370:J10433" si="1872">bd_clicks</f>
        <v>0</v>
      </c>
      <c r="K10370" s="8" t="e">
        <f t="shared" ref="K10370:K10433" si="1873">VLOOKUP(E10370,tabela,2,FALSE)</f>
        <v>#N/A</v>
      </c>
      <c r="L10370" s="7" t="e">
        <f t="shared" ref="L10370:L10433" si="1874">VLOOKUP(E10370,tabela,3,FALSE)</f>
        <v>#N/A</v>
      </c>
      <c r="M10370" s="8" t="e">
        <f t="shared" si="1840"/>
        <v>#N/A</v>
      </c>
      <c r="N10370" s="8" t="e">
        <f t="shared" si="1841"/>
        <v>#N/A</v>
      </c>
    </row>
    <row r="10371" spans="1:14" ht="15.75" customHeight="1" x14ac:dyDescent="0.35">
      <c r="A10371" s="7">
        <f t="shared" si="1864"/>
        <v>0</v>
      </c>
      <c r="B10371" s="7">
        <f t="shared" si="1865"/>
        <v>0</v>
      </c>
      <c r="C10371" s="7">
        <f t="shared" si="1866"/>
        <v>0</v>
      </c>
      <c r="D10371" s="7">
        <f t="shared" si="1867"/>
        <v>0</v>
      </c>
      <c r="E10371" s="7" t="e">
        <f>IF('Report DCM'!$H10371="In-Stream Video","Rich Media display banner",IF('Report DCM'!$I10371&gt;'Report DCM'!$J10371,"Standard",VLOOKUP(CONCATENATE(bd_adtype,"_",bd_creativetype),tabela,2,FALSE)))</f>
        <v>#N/A</v>
      </c>
      <c r="F10371" s="7">
        <f t="shared" si="1868"/>
        <v>0</v>
      </c>
      <c r="G10371" s="7">
        <f t="shared" si="1869"/>
        <v>0</v>
      </c>
      <c r="H10371" s="7">
        <f t="shared" si="1870"/>
        <v>0</v>
      </c>
      <c r="I10371" s="7">
        <f t="shared" si="1871"/>
        <v>0</v>
      </c>
      <c r="J10371" s="7">
        <f t="shared" si="1872"/>
        <v>0</v>
      </c>
      <c r="K10371" s="8" t="e">
        <f t="shared" si="1873"/>
        <v>#N/A</v>
      </c>
      <c r="L10371" s="7" t="e">
        <f t="shared" si="1874"/>
        <v>#N/A</v>
      </c>
      <c r="M10371" s="8" t="e">
        <f t="shared" si="1840"/>
        <v>#N/A</v>
      </c>
      <c r="N10371" s="8" t="e">
        <f t="shared" si="1841"/>
        <v>#N/A</v>
      </c>
    </row>
    <row r="10372" spans="1:14" ht="15.75" customHeight="1" x14ac:dyDescent="0.35">
      <c r="A10372" s="7">
        <f t="shared" si="1864"/>
        <v>0</v>
      </c>
      <c r="B10372" s="7">
        <f t="shared" si="1865"/>
        <v>0</v>
      </c>
      <c r="C10372" s="7">
        <f t="shared" si="1866"/>
        <v>0</v>
      </c>
      <c r="D10372" s="7">
        <f t="shared" si="1867"/>
        <v>0</v>
      </c>
      <c r="E10372" s="7" t="e">
        <f>IF('Report DCM'!$H10372="In-Stream Video","Rich Media display banner",IF('Report DCM'!$I10372&gt;'Report DCM'!$J10372,"Standard",VLOOKUP(CONCATENATE(bd_adtype,"_",bd_creativetype),tabela,2,FALSE)))</f>
        <v>#N/A</v>
      </c>
      <c r="F10372" s="7">
        <f t="shared" si="1868"/>
        <v>0</v>
      </c>
      <c r="G10372" s="7">
        <f t="shared" si="1869"/>
        <v>0</v>
      </c>
      <c r="H10372" s="7">
        <f t="shared" si="1870"/>
        <v>0</v>
      </c>
      <c r="I10372" s="7">
        <f t="shared" si="1871"/>
        <v>0</v>
      </c>
      <c r="J10372" s="7">
        <f t="shared" si="1872"/>
        <v>0</v>
      </c>
      <c r="K10372" s="8" t="e">
        <f t="shared" si="1873"/>
        <v>#N/A</v>
      </c>
      <c r="L10372" s="7" t="e">
        <f t="shared" si="1874"/>
        <v>#N/A</v>
      </c>
      <c r="M10372" s="8" t="e">
        <f t="shared" si="1840"/>
        <v>#N/A</v>
      </c>
      <c r="N10372" s="8" t="e">
        <f t="shared" si="1841"/>
        <v>#N/A</v>
      </c>
    </row>
    <row r="10373" spans="1:14" ht="15.75" customHeight="1" x14ac:dyDescent="0.35">
      <c r="A10373" s="7">
        <f t="shared" si="1864"/>
        <v>0</v>
      </c>
      <c r="B10373" s="7">
        <f t="shared" si="1865"/>
        <v>0</v>
      </c>
      <c r="C10373" s="7">
        <f t="shared" si="1866"/>
        <v>0</v>
      </c>
      <c r="D10373" s="7">
        <f t="shared" si="1867"/>
        <v>0</v>
      </c>
      <c r="E10373" s="7" t="e">
        <f>IF('Report DCM'!$H10373="In-Stream Video","Rich Media display banner",IF('Report DCM'!$I10373&gt;'Report DCM'!$J10373,"Standard",VLOOKUP(CONCATENATE(bd_adtype,"_",bd_creativetype),tabela,2,FALSE)))</f>
        <v>#N/A</v>
      </c>
      <c r="F10373" s="7">
        <f t="shared" si="1868"/>
        <v>0</v>
      </c>
      <c r="G10373" s="7">
        <f t="shared" si="1869"/>
        <v>0</v>
      </c>
      <c r="H10373" s="7">
        <f t="shared" si="1870"/>
        <v>0</v>
      </c>
      <c r="I10373" s="7">
        <f t="shared" si="1871"/>
        <v>0</v>
      </c>
      <c r="J10373" s="7">
        <f t="shared" si="1872"/>
        <v>0</v>
      </c>
      <c r="K10373" s="8" t="e">
        <f t="shared" si="1873"/>
        <v>#N/A</v>
      </c>
      <c r="L10373" s="7" t="e">
        <f t="shared" si="1874"/>
        <v>#N/A</v>
      </c>
      <c r="M10373" s="8" t="e">
        <f t="shared" si="1840"/>
        <v>#N/A</v>
      </c>
      <c r="N10373" s="8" t="e">
        <f t="shared" si="1841"/>
        <v>#N/A</v>
      </c>
    </row>
    <row r="10374" spans="1:14" ht="15.75" customHeight="1" x14ac:dyDescent="0.35">
      <c r="A10374" s="7">
        <f t="shared" si="1864"/>
        <v>0</v>
      </c>
      <c r="B10374" s="7">
        <f t="shared" si="1865"/>
        <v>0</v>
      </c>
      <c r="C10374" s="7">
        <f t="shared" si="1866"/>
        <v>0</v>
      </c>
      <c r="D10374" s="7">
        <f t="shared" si="1867"/>
        <v>0</v>
      </c>
      <c r="E10374" s="7" t="e">
        <f>IF('Report DCM'!$H10374="In-Stream Video","Rich Media display banner",IF('Report DCM'!$I10374&gt;'Report DCM'!$J10374,"Standard",VLOOKUP(CONCATENATE(bd_adtype,"_",bd_creativetype),tabela,2,FALSE)))</f>
        <v>#N/A</v>
      </c>
      <c r="F10374" s="7">
        <f t="shared" si="1868"/>
        <v>0</v>
      </c>
      <c r="G10374" s="7">
        <f t="shared" si="1869"/>
        <v>0</v>
      </c>
      <c r="H10374" s="7">
        <f t="shared" si="1870"/>
        <v>0</v>
      </c>
      <c r="I10374" s="7">
        <f t="shared" si="1871"/>
        <v>0</v>
      </c>
      <c r="J10374" s="7">
        <f t="shared" si="1872"/>
        <v>0</v>
      </c>
      <c r="K10374" s="8" t="e">
        <f t="shared" si="1873"/>
        <v>#N/A</v>
      </c>
      <c r="L10374" s="7" t="e">
        <f t="shared" si="1874"/>
        <v>#N/A</v>
      </c>
      <c r="M10374" s="8" t="e">
        <f t="shared" si="1840"/>
        <v>#N/A</v>
      </c>
      <c r="N10374" s="8" t="e">
        <f t="shared" si="1841"/>
        <v>#N/A</v>
      </c>
    </row>
    <row r="10375" spans="1:14" ht="15.75" customHeight="1" x14ac:dyDescent="0.35">
      <c r="A10375" s="7">
        <f t="shared" si="1864"/>
        <v>0</v>
      </c>
      <c r="B10375" s="7">
        <f t="shared" si="1865"/>
        <v>0</v>
      </c>
      <c r="C10375" s="7">
        <f t="shared" si="1866"/>
        <v>0</v>
      </c>
      <c r="D10375" s="7">
        <f t="shared" si="1867"/>
        <v>0</v>
      </c>
      <c r="E10375" s="7" t="e">
        <f>IF('Report DCM'!$H10375="In-Stream Video","Rich Media display banner",IF('Report DCM'!$I10375&gt;'Report DCM'!$J10375,"Standard",VLOOKUP(CONCATENATE(bd_adtype,"_",bd_creativetype),tabela,2,FALSE)))</f>
        <v>#N/A</v>
      </c>
      <c r="F10375" s="7">
        <f t="shared" si="1868"/>
        <v>0</v>
      </c>
      <c r="G10375" s="7">
        <f t="shared" si="1869"/>
        <v>0</v>
      </c>
      <c r="H10375" s="7">
        <f t="shared" si="1870"/>
        <v>0</v>
      </c>
      <c r="I10375" s="7">
        <f t="shared" si="1871"/>
        <v>0</v>
      </c>
      <c r="J10375" s="7">
        <f t="shared" si="1872"/>
        <v>0</v>
      </c>
      <c r="K10375" s="8" t="e">
        <f t="shared" si="1873"/>
        <v>#N/A</v>
      </c>
      <c r="L10375" s="7" t="e">
        <f t="shared" si="1874"/>
        <v>#N/A</v>
      </c>
      <c r="M10375" s="8" t="e">
        <f t="shared" si="1840"/>
        <v>#N/A</v>
      </c>
      <c r="N10375" s="8" t="e">
        <f t="shared" si="1841"/>
        <v>#N/A</v>
      </c>
    </row>
    <row r="10376" spans="1:14" ht="15.75" customHeight="1" x14ac:dyDescent="0.35">
      <c r="A10376" s="7">
        <f t="shared" si="1864"/>
        <v>0</v>
      </c>
      <c r="B10376" s="7">
        <f t="shared" si="1865"/>
        <v>0</v>
      </c>
      <c r="C10376" s="7">
        <f t="shared" si="1866"/>
        <v>0</v>
      </c>
      <c r="D10376" s="7">
        <f t="shared" si="1867"/>
        <v>0</v>
      </c>
      <c r="E10376" s="7" t="e">
        <f>IF('Report DCM'!$H10376="In-Stream Video","Rich Media display banner",IF('Report DCM'!$I10376&gt;'Report DCM'!$J10376,"Standard",VLOOKUP(CONCATENATE(bd_adtype,"_",bd_creativetype),tabela,2,FALSE)))</f>
        <v>#N/A</v>
      </c>
      <c r="F10376" s="7">
        <f t="shared" si="1868"/>
        <v>0</v>
      </c>
      <c r="G10376" s="7">
        <f t="shared" si="1869"/>
        <v>0</v>
      </c>
      <c r="H10376" s="7">
        <f t="shared" si="1870"/>
        <v>0</v>
      </c>
      <c r="I10376" s="7">
        <f t="shared" si="1871"/>
        <v>0</v>
      </c>
      <c r="J10376" s="7">
        <f t="shared" si="1872"/>
        <v>0</v>
      </c>
      <c r="K10376" s="8" t="e">
        <f t="shared" si="1873"/>
        <v>#N/A</v>
      </c>
      <c r="L10376" s="7" t="e">
        <f t="shared" si="1874"/>
        <v>#N/A</v>
      </c>
      <c r="M10376" s="8" t="e">
        <f t="shared" si="1840"/>
        <v>#N/A</v>
      </c>
      <c r="N10376" s="8" t="e">
        <f t="shared" si="1841"/>
        <v>#N/A</v>
      </c>
    </row>
    <row r="10377" spans="1:14" ht="15.75" customHeight="1" x14ac:dyDescent="0.35">
      <c r="A10377" s="7">
        <f t="shared" si="1864"/>
        <v>0</v>
      </c>
      <c r="B10377" s="7">
        <f t="shared" si="1865"/>
        <v>0</v>
      </c>
      <c r="C10377" s="7">
        <f t="shared" si="1866"/>
        <v>0</v>
      </c>
      <c r="D10377" s="7">
        <f t="shared" si="1867"/>
        <v>0</v>
      </c>
      <c r="E10377" s="7" t="e">
        <f>IF('Report DCM'!$H10377="In-Stream Video","Rich Media display banner",IF('Report DCM'!$I10377&gt;'Report DCM'!$J10377,"Standard",VLOOKUP(CONCATENATE(bd_adtype,"_",bd_creativetype),tabela,2,FALSE)))</f>
        <v>#N/A</v>
      </c>
      <c r="F10377" s="7">
        <f t="shared" si="1868"/>
        <v>0</v>
      </c>
      <c r="G10377" s="7">
        <f t="shared" si="1869"/>
        <v>0</v>
      </c>
      <c r="H10377" s="7">
        <f t="shared" si="1870"/>
        <v>0</v>
      </c>
      <c r="I10377" s="7">
        <f t="shared" si="1871"/>
        <v>0</v>
      </c>
      <c r="J10377" s="7">
        <f t="shared" si="1872"/>
        <v>0</v>
      </c>
      <c r="K10377" s="8" t="e">
        <f t="shared" si="1873"/>
        <v>#N/A</v>
      </c>
      <c r="L10377" s="7" t="e">
        <f t="shared" si="1874"/>
        <v>#N/A</v>
      </c>
      <c r="M10377" s="8" t="e">
        <f t="shared" si="1840"/>
        <v>#N/A</v>
      </c>
      <c r="N10377" s="8" t="e">
        <f t="shared" si="1841"/>
        <v>#N/A</v>
      </c>
    </row>
    <row r="10378" spans="1:14" ht="15.75" customHeight="1" x14ac:dyDescent="0.35">
      <c r="A10378" s="7">
        <f t="shared" si="1864"/>
        <v>0</v>
      </c>
      <c r="B10378" s="7">
        <f t="shared" si="1865"/>
        <v>0</v>
      </c>
      <c r="C10378" s="7">
        <f t="shared" si="1866"/>
        <v>0</v>
      </c>
      <c r="D10378" s="7">
        <f t="shared" si="1867"/>
        <v>0</v>
      </c>
      <c r="E10378" s="7" t="e">
        <f>IF('Report DCM'!$H10378="In-Stream Video","Rich Media display banner",IF('Report DCM'!$I10378&gt;'Report DCM'!$J10378,"Standard",VLOOKUP(CONCATENATE(bd_adtype,"_",bd_creativetype),tabela,2,FALSE)))</f>
        <v>#N/A</v>
      </c>
      <c r="F10378" s="7">
        <f t="shared" si="1868"/>
        <v>0</v>
      </c>
      <c r="G10378" s="7">
        <f t="shared" si="1869"/>
        <v>0</v>
      </c>
      <c r="H10378" s="7">
        <f t="shared" si="1870"/>
        <v>0</v>
      </c>
      <c r="I10378" s="7">
        <f t="shared" si="1871"/>
        <v>0</v>
      </c>
      <c r="J10378" s="7">
        <f t="shared" si="1872"/>
        <v>0</v>
      </c>
      <c r="K10378" s="8" t="e">
        <f t="shared" si="1873"/>
        <v>#N/A</v>
      </c>
      <c r="L10378" s="7" t="e">
        <f t="shared" si="1874"/>
        <v>#N/A</v>
      </c>
      <c r="M10378" s="8" t="e">
        <f t="shared" si="1840"/>
        <v>#N/A</v>
      </c>
      <c r="N10378" s="8" t="e">
        <f t="shared" si="1841"/>
        <v>#N/A</v>
      </c>
    </row>
    <row r="10379" spans="1:14" ht="15.75" customHeight="1" x14ac:dyDescent="0.35">
      <c r="A10379" s="7">
        <f t="shared" si="1864"/>
        <v>0</v>
      </c>
      <c r="B10379" s="7">
        <f t="shared" si="1865"/>
        <v>0</v>
      </c>
      <c r="C10379" s="7">
        <f t="shared" si="1866"/>
        <v>0</v>
      </c>
      <c r="D10379" s="7">
        <f t="shared" si="1867"/>
        <v>0</v>
      </c>
      <c r="E10379" s="7" t="e">
        <f>IF('Report DCM'!$H10379="In-Stream Video","Rich Media display banner",IF('Report DCM'!$I10379&gt;'Report DCM'!$J10379,"Standard",VLOOKUP(CONCATENATE(bd_adtype,"_",bd_creativetype),tabela,2,FALSE)))</f>
        <v>#N/A</v>
      </c>
      <c r="F10379" s="7">
        <f t="shared" si="1868"/>
        <v>0</v>
      </c>
      <c r="G10379" s="7">
        <f t="shared" si="1869"/>
        <v>0</v>
      </c>
      <c r="H10379" s="7">
        <f t="shared" si="1870"/>
        <v>0</v>
      </c>
      <c r="I10379" s="7">
        <f t="shared" si="1871"/>
        <v>0</v>
      </c>
      <c r="J10379" s="7">
        <f t="shared" si="1872"/>
        <v>0</v>
      </c>
      <c r="K10379" s="8" t="e">
        <f t="shared" si="1873"/>
        <v>#N/A</v>
      </c>
      <c r="L10379" s="7" t="e">
        <f t="shared" si="1874"/>
        <v>#N/A</v>
      </c>
      <c r="M10379" s="8" t="e">
        <f t="shared" si="1840"/>
        <v>#N/A</v>
      </c>
      <c r="N10379" s="8" t="e">
        <f t="shared" si="1841"/>
        <v>#N/A</v>
      </c>
    </row>
    <row r="10380" spans="1:14" ht="15.75" customHeight="1" x14ac:dyDescent="0.35">
      <c r="A10380" s="7">
        <f t="shared" si="1864"/>
        <v>0</v>
      </c>
      <c r="B10380" s="7">
        <f t="shared" si="1865"/>
        <v>0</v>
      </c>
      <c r="C10380" s="7">
        <f t="shared" si="1866"/>
        <v>0</v>
      </c>
      <c r="D10380" s="7">
        <f t="shared" si="1867"/>
        <v>0</v>
      </c>
      <c r="E10380" s="7" t="e">
        <f>IF('Report DCM'!$H10380="In-Stream Video","Rich Media display banner",IF('Report DCM'!$I10380&gt;'Report DCM'!$J10380,"Standard",VLOOKUP(CONCATENATE(bd_adtype,"_",bd_creativetype),tabela,2,FALSE)))</f>
        <v>#N/A</v>
      </c>
      <c r="F10380" s="7">
        <f t="shared" si="1868"/>
        <v>0</v>
      </c>
      <c r="G10380" s="7">
        <f t="shared" si="1869"/>
        <v>0</v>
      </c>
      <c r="H10380" s="7">
        <f t="shared" si="1870"/>
        <v>0</v>
      </c>
      <c r="I10380" s="7">
        <f t="shared" si="1871"/>
        <v>0</v>
      </c>
      <c r="J10380" s="7">
        <f t="shared" si="1872"/>
        <v>0</v>
      </c>
      <c r="K10380" s="8" t="e">
        <f t="shared" si="1873"/>
        <v>#N/A</v>
      </c>
      <c r="L10380" s="7" t="e">
        <f t="shared" si="1874"/>
        <v>#N/A</v>
      </c>
      <c r="M10380" s="8" t="e">
        <f t="shared" si="1840"/>
        <v>#N/A</v>
      </c>
      <c r="N10380" s="8" t="e">
        <f t="shared" si="1841"/>
        <v>#N/A</v>
      </c>
    </row>
    <row r="10381" spans="1:14" ht="15.75" customHeight="1" x14ac:dyDescent="0.35">
      <c r="A10381" s="7">
        <f t="shared" si="1864"/>
        <v>0</v>
      </c>
      <c r="B10381" s="7">
        <f t="shared" si="1865"/>
        <v>0</v>
      </c>
      <c r="C10381" s="7">
        <f t="shared" si="1866"/>
        <v>0</v>
      </c>
      <c r="D10381" s="7">
        <f t="shared" si="1867"/>
        <v>0</v>
      </c>
      <c r="E10381" s="7" t="e">
        <f>IF('Report DCM'!$H10381="In-Stream Video","Rich Media display banner",IF('Report DCM'!$I10381&gt;'Report DCM'!$J10381,"Standard",VLOOKUP(CONCATENATE(bd_adtype,"_",bd_creativetype),tabela,2,FALSE)))</f>
        <v>#N/A</v>
      </c>
      <c r="F10381" s="7">
        <f t="shared" si="1868"/>
        <v>0</v>
      </c>
      <c r="G10381" s="7">
        <f t="shared" si="1869"/>
        <v>0</v>
      </c>
      <c r="H10381" s="7">
        <f t="shared" si="1870"/>
        <v>0</v>
      </c>
      <c r="I10381" s="7">
        <f t="shared" si="1871"/>
        <v>0</v>
      </c>
      <c r="J10381" s="7">
        <f t="shared" si="1872"/>
        <v>0</v>
      </c>
      <c r="K10381" s="8" t="e">
        <f t="shared" si="1873"/>
        <v>#N/A</v>
      </c>
      <c r="L10381" s="7" t="e">
        <f t="shared" si="1874"/>
        <v>#N/A</v>
      </c>
      <c r="M10381" s="8" t="e">
        <f t="shared" si="1840"/>
        <v>#N/A</v>
      </c>
      <c r="N10381" s="8" t="e">
        <f t="shared" si="1841"/>
        <v>#N/A</v>
      </c>
    </row>
    <row r="10382" spans="1:14" ht="15.75" customHeight="1" x14ac:dyDescent="0.35">
      <c r="A10382" s="7">
        <f t="shared" si="1864"/>
        <v>0</v>
      </c>
      <c r="B10382" s="7">
        <f t="shared" si="1865"/>
        <v>0</v>
      </c>
      <c r="C10382" s="7">
        <f t="shared" si="1866"/>
        <v>0</v>
      </c>
      <c r="D10382" s="7">
        <f t="shared" si="1867"/>
        <v>0</v>
      </c>
      <c r="E10382" s="7" t="e">
        <f>IF('Report DCM'!$H10382="In-Stream Video","Rich Media display banner",IF('Report DCM'!$I10382&gt;'Report DCM'!$J10382,"Standard",VLOOKUP(CONCATENATE(bd_adtype,"_",bd_creativetype),tabela,2,FALSE)))</f>
        <v>#N/A</v>
      </c>
      <c r="F10382" s="7">
        <f t="shared" si="1868"/>
        <v>0</v>
      </c>
      <c r="G10382" s="7">
        <f t="shared" si="1869"/>
        <v>0</v>
      </c>
      <c r="H10382" s="7">
        <f t="shared" si="1870"/>
        <v>0</v>
      </c>
      <c r="I10382" s="7">
        <f t="shared" si="1871"/>
        <v>0</v>
      </c>
      <c r="J10382" s="7">
        <f t="shared" si="1872"/>
        <v>0</v>
      </c>
      <c r="K10382" s="8" t="e">
        <f t="shared" si="1873"/>
        <v>#N/A</v>
      </c>
      <c r="L10382" s="7" t="e">
        <f t="shared" si="1874"/>
        <v>#N/A</v>
      </c>
      <c r="M10382" s="8" t="e">
        <f t="shared" si="1840"/>
        <v>#N/A</v>
      </c>
      <c r="N10382" s="8" t="e">
        <f t="shared" si="1841"/>
        <v>#N/A</v>
      </c>
    </row>
    <row r="10383" spans="1:14" ht="15.75" customHeight="1" x14ac:dyDescent="0.35">
      <c r="A10383" s="7">
        <f t="shared" si="1864"/>
        <v>0</v>
      </c>
      <c r="B10383" s="7">
        <f t="shared" si="1865"/>
        <v>0</v>
      </c>
      <c r="C10383" s="7">
        <f t="shared" si="1866"/>
        <v>0</v>
      </c>
      <c r="D10383" s="7">
        <f t="shared" si="1867"/>
        <v>0</v>
      </c>
      <c r="E10383" s="7" t="e">
        <f>IF('Report DCM'!$H10383="In-Stream Video","Rich Media display banner",IF('Report DCM'!$I10383&gt;'Report DCM'!$J10383,"Standard",VLOOKUP(CONCATENATE(bd_adtype,"_",bd_creativetype),tabela,2,FALSE)))</f>
        <v>#N/A</v>
      </c>
      <c r="F10383" s="7">
        <f t="shared" si="1868"/>
        <v>0</v>
      </c>
      <c r="G10383" s="7">
        <f t="shared" si="1869"/>
        <v>0</v>
      </c>
      <c r="H10383" s="7">
        <f t="shared" si="1870"/>
        <v>0</v>
      </c>
      <c r="I10383" s="7">
        <f t="shared" si="1871"/>
        <v>0</v>
      </c>
      <c r="J10383" s="7">
        <f t="shared" si="1872"/>
        <v>0</v>
      </c>
      <c r="K10383" s="8" t="e">
        <f t="shared" si="1873"/>
        <v>#N/A</v>
      </c>
      <c r="L10383" s="7" t="e">
        <f t="shared" si="1874"/>
        <v>#N/A</v>
      </c>
      <c r="M10383" s="8" t="e">
        <f t="shared" si="1840"/>
        <v>#N/A</v>
      </c>
      <c r="N10383" s="8" t="e">
        <f t="shared" si="1841"/>
        <v>#N/A</v>
      </c>
    </row>
    <row r="10384" spans="1:14" ht="15.75" customHeight="1" x14ac:dyDescent="0.35">
      <c r="A10384" s="7">
        <f t="shared" si="1864"/>
        <v>0</v>
      </c>
      <c r="B10384" s="7">
        <f t="shared" si="1865"/>
        <v>0</v>
      </c>
      <c r="C10384" s="7">
        <f t="shared" si="1866"/>
        <v>0</v>
      </c>
      <c r="D10384" s="7">
        <f t="shared" si="1867"/>
        <v>0</v>
      </c>
      <c r="E10384" s="7" t="e">
        <f>IF('Report DCM'!$H10384="In-Stream Video","Rich Media display banner",IF('Report DCM'!$I10384&gt;'Report DCM'!$J10384,"Standard",VLOOKUP(CONCATENATE(bd_adtype,"_",bd_creativetype),tabela,2,FALSE)))</f>
        <v>#N/A</v>
      </c>
      <c r="F10384" s="7">
        <f t="shared" si="1868"/>
        <v>0</v>
      </c>
      <c r="G10384" s="7">
        <f t="shared" si="1869"/>
        <v>0</v>
      </c>
      <c r="H10384" s="7">
        <f t="shared" si="1870"/>
        <v>0</v>
      </c>
      <c r="I10384" s="7">
        <f t="shared" si="1871"/>
        <v>0</v>
      </c>
      <c r="J10384" s="7">
        <f t="shared" si="1872"/>
        <v>0</v>
      </c>
      <c r="K10384" s="8" t="e">
        <f t="shared" si="1873"/>
        <v>#N/A</v>
      </c>
      <c r="L10384" s="7" t="e">
        <f t="shared" si="1874"/>
        <v>#N/A</v>
      </c>
      <c r="M10384" s="8" t="e">
        <f t="shared" si="1840"/>
        <v>#N/A</v>
      </c>
      <c r="N10384" s="8" t="e">
        <f t="shared" si="1841"/>
        <v>#N/A</v>
      </c>
    </row>
    <row r="10385" spans="1:14" ht="15.75" customHeight="1" x14ac:dyDescent="0.35">
      <c r="A10385" s="7">
        <f t="shared" si="1864"/>
        <v>0</v>
      </c>
      <c r="B10385" s="7">
        <f t="shared" si="1865"/>
        <v>0</v>
      </c>
      <c r="C10385" s="7">
        <f t="shared" si="1866"/>
        <v>0</v>
      </c>
      <c r="D10385" s="7">
        <f t="shared" si="1867"/>
        <v>0</v>
      </c>
      <c r="E10385" s="7" t="e">
        <f>IF('Report DCM'!$H10385="In-Stream Video","Rich Media display banner",IF('Report DCM'!$I10385&gt;'Report DCM'!$J10385,"Standard",VLOOKUP(CONCATENATE(bd_adtype,"_",bd_creativetype),tabela,2,FALSE)))</f>
        <v>#N/A</v>
      </c>
      <c r="F10385" s="7">
        <f t="shared" si="1868"/>
        <v>0</v>
      </c>
      <c r="G10385" s="7">
        <f t="shared" si="1869"/>
        <v>0</v>
      </c>
      <c r="H10385" s="7">
        <f t="shared" si="1870"/>
        <v>0</v>
      </c>
      <c r="I10385" s="7">
        <f t="shared" si="1871"/>
        <v>0</v>
      </c>
      <c r="J10385" s="7">
        <f t="shared" si="1872"/>
        <v>0</v>
      </c>
      <c r="K10385" s="8" t="e">
        <f t="shared" si="1873"/>
        <v>#N/A</v>
      </c>
      <c r="L10385" s="7" t="e">
        <f t="shared" si="1874"/>
        <v>#N/A</v>
      </c>
      <c r="M10385" s="8" t="e">
        <f t="shared" si="1840"/>
        <v>#N/A</v>
      </c>
      <c r="N10385" s="8" t="e">
        <f t="shared" si="1841"/>
        <v>#N/A</v>
      </c>
    </row>
    <row r="10386" spans="1:14" ht="15.75" customHeight="1" x14ac:dyDescent="0.35">
      <c r="A10386" s="7">
        <f t="shared" si="1864"/>
        <v>0</v>
      </c>
      <c r="B10386" s="7">
        <f t="shared" si="1865"/>
        <v>0</v>
      </c>
      <c r="C10386" s="7">
        <f t="shared" si="1866"/>
        <v>0</v>
      </c>
      <c r="D10386" s="7">
        <f t="shared" si="1867"/>
        <v>0</v>
      </c>
      <c r="E10386" s="7" t="e">
        <f>IF('Report DCM'!$H10386="In-Stream Video","Rich Media display banner",IF('Report DCM'!$I10386&gt;'Report DCM'!$J10386,"Standard",VLOOKUP(CONCATENATE(bd_adtype,"_",bd_creativetype),tabela,2,FALSE)))</f>
        <v>#N/A</v>
      </c>
      <c r="F10386" s="7">
        <f t="shared" si="1868"/>
        <v>0</v>
      </c>
      <c r="G10386" s="7">
        <f t="shared" si="1869"/>
        <v>0</v>
      </c>
      <c r="H10386" s="7">
        <f t="shared" si="1870"/>
        <v>0</v>
      </c>
      <c r="I10386" s="7">
        <f t="shared" si="1871"/>
        <v>0</v>
      </c>
      <c r="J10386" s="7">
        <f t="shared" si="1872"/>
        <v>0</v>
      </c>
      <c r="K10386" s="8" t="e">
        <f t="shared" si="1873"/>
        <v>#N/A</v>
      </c>
      <c r="L10386" s="7" t="e">
        <f t="shared" si="1874"/>
        <v>#N/A</v>
      </c>
      <c r="M10386" s="8" t="e">
        <f t="shared" si="1840"/>
        <v>#N/A</v>
      </c>
      <c r="N10386" s="8" t="e">
        <f t="shared" si="1841"/>
        <v>#N/A</v>
      </c>
    </row>
    <row r="10387" spans="1:14" ht="15.75" customHeight="1" x14ac:dyDescent="0.35">
      <c r="A10387" s="7">
        <f t="shared" si="1864"/>
        <v>0</v>
      </c>
      <c r="B10387" s="7">
        <f t="shared" si="1865"/>
        <v>0</v>
      </c>
      <c r="C10387" s="7">
        <f t="shared" si="1866"/>
        <v>0</v>
      </c>
      <c r="D10387" s="7">
        <f t="shared" si="1867"/>
        <v>0</v>
      </c>
      <c r="E10387" s="7" t="e">
        <f>IF('Report DCM'!$H10387="In-Stream Video","Rich Media display banner",IF('Report DCM'!$I10387&gt;'Report DCM'!$J10387,"Standard",VLOOKUP(CONCATENATE(bd_adtype,"_",bd_creativetype),tabela,2,FALSE)))</f>
        <v>#N/A</v>
      </c>
      <c r="F10387" s="7">
        <f t="shared" si="1868"/>
        <v>0</v>
      </c>
      <c r="G10387" s="7">
        <f t="shared" si="1869"/>
        <v>0</v>
      </c>
      <c r="H10387" s="7">
        <f t="shared" si="1870"/>
        <v>0</v>
      </c>
      <c r="I10387" s="7">
        <f t="shared" si="1871"/>
        <v>0</v>
      </c>
      <c r="J10387" s="7">
        <f t="shared" si="1872"/>
        <v>0</v>
      </c>
      <c r="K10387" s="8" t="e">
        <f t="shared" si="1873"/>
        <v>#N/A</v>
      </c>
      <c r="L10387" s="7" t="e">
        <f t="shared" si="1874"/>
        <v>#N/A</v>
      </c>
      <c r="M10387" s="8" t="e">
        <f t="shared" si="1840"/>
        <v>#N/A</v>
      </c>
      <c r="N10387" s="8" t="e">
        <f t="shared" si="1841"/>
        <v>#N/A</v>
      </c>
    </row>
    <row r="10388" spans="1:14" ht="15.75" customHeight="1" x14ac:dyDescent="0.35">
      <c r="A10388" s="7">
        <f t="shared" si="1864"/>
        <v>0</v>
      </c>
      <c r="B10388" s="7">
        <f t="shared" si="1865"/>
        <v>0</v>
      </c>
      <c r="C10388" s="7">
        <f t="shared" si="1866"/>
        <v>0</v>
      </c>
      <c r="D10388" s="7">
        <f t="shared" si="1867"/>
        <v>0</v>
      </c>
      <c r="E10388" s="7" t="e">
        <f>IF('Report DCM'!$H10388="In-Stream Video","Rich Media display banner",IF('Report DCM'!$I10388&gt;'Report DCM'!$J10388,"Standard",VLOOKUP(CONCATENATE(bd_adtype,"_",bd_creativetype),tabela,2,FALSE)))</f>
        <v>#N/A</v>
      </c>
      <c r="F10388" s="7">
        <f t="shared" si="1868"/>
        <v>0</v>
      </c>
      <c r="G10388" s="7">
        <f t="shared" si="1869"/>
        <v>0</v>
      </c>
      <c r="H10388" s="7">
        <f t="shared" si="1870"/>
        <v>0</v>
      </c>
      <c r="I10388" s="7">
        <f t="shared" si="1871"/>
        <v>0</v>
      </c>
      <c r="J10388" s="7">
        <f t="shared" si="1872"/>
        <v>0</v>
      </c>
      <c r="K10388" s="8" t="e">
        <f t="shared" si="1873"/>
        <v>#N/A</v>
      </c>
      <c r="L10388" s="7" t="e">
        <f t="shared" si="1874"/>
        <v>#N/A</v>
      </c>
      <c r="M10388" s="8" t="e">
        <f t="shared" si="1840"/>
        <v>#N/A</v>
      </c>
      <c r="N10388" s="8" t="e">
        <f t="shared" si="1841"/>
        <v>#N/A</v>
      </c>
    </row>
    <row r="10389" spans="1:14" ht="15.75" customHeight="1" x14ac:dyDescent="0.35">
      <c r="A10389" s="7">
        <f t="shared" si="1864"/>
        <v>0</v>
      </c>
      <c r="B10389" s="7">
        <f t="shared" si="1865"/>
        <v>0</v>
      </c>
      <c r="C10389" s="7">
        <f t="shared" si="1866"/>
        <v>0</v>
      </c>
      <c r="D10389" s="7">
        <f t="shared" si="1867"/>
        <v>0</v>
      </c>
      <c r="E10389" s="7" t="e">
        <f>IF('Report DCM'!$H10389="In-Stream Video","Rich Media display banner",IF('Report DCM'!$I10389&gt;'Report DCM'!$J10389,"Standard",VLOOKUP(CONCATENATE(bd_adtype,"_",bd_creativetype),tabela,2,FALSE)))</f>
        <v>#N/A</v>
      </c>
      <c r="F10389" s="7">
        <f t="shared" si="1868"/>
        <v>0</v>
      </c>
      <c r="G10389" s="7">
        <f t="shared" si="1869"/>
        <v>0</v>
      </c>
      <c r="H10389" s="7">
        <f t="shared" si="1870"/>
        <v>0</v>
      </c>
      <c r="I10389" s="7">
        <f t="shared" si="1871"/>
        <v>0</v>
      </c>
      <c r="J10389" s="7">
        <f t="shared" si="1872"/>
        <v>0</v>
      </c>
      <c r="K10389" s="8" t="e">
        <f t="shared" si="1873"/>
        <v>#N/A</v>
      </c>
      <c r="L10389" s="7" t="e">
        <f t="shared" si="1874"/>
        <v>#N/A</v>
      </c>
      <c r="M10389" s="8" t="e">
        <f t="shared" si="1840"/>
        <v>#N/A</v>
      </c>
      <c r="N10389" s="8" t="e">
        <f t="shared" si="1841"/>
        <v>#N/A</v>
      </c>
    </row>
    <row r="10390" spans="1:14" ht="15.75" customHeight="1" x14ac:dyDescent="0.35">
      <c r="A10390" s="7">
        <f t="shared" si="1864"/>
        <v>0</v>
      </c>
      <c r="B10390" s="7">
        <f t="shared" si="1865"/>
        <v>0</v>
      </c>
      <c r="C10390" s="7">
        <f t="shared" si="1866"/>
        <v>0</v>
      </c>
      <c r="D10390" s="7">
        <f t="shared" si="1867"/>
        <v>0</v>
      </c>
      <c r="E10390" s="7" t="e">
        <f>IF('Report DCM'!$H10390="In-Stream Video","Rich Media display banner",IF('Report DCM'!$I10390&gt;'Report DCM'!$J10390,"Standard",VLOOKUP(CONCATENATE(bd_adtype,"_",bd_creativetype),tabela,2,FALSE)))</f>
        <v>#N/A</v>
      </c>
      <c r="F10390" s="7">
        <f t="shared" si="1868"/>
        <v>0</v>
      </c>
      <c r="G10390" s="7">
        <f t="shared" si="1869"/>
        <v>0</v>
      </c>
      <c r="H10390" s="7">
        <f t="shared" si="1870"/>
        <v>0</v>
      </c>
      <c r="I10390" s="7">
        <f t="shared" si="1871"/>
        <v>0</v>
      </c>
      <c r="J10390" s="7">
        <f t="shared" si="1872"/>
        <v>0</v>
      </c>
      <c r="K10390" s="8" t="e">
        <f t="shared" si="1873"/>
        <v>#N/A</v>
      </c>
      <c r="L10390" s="7" t="e">
        <f t="shared" si="1874"/>
        <v>#N/A</v>
      </c>
      <c r="M10390" s="8" t="e">
        <f t="shared" si="1840"/>
        <v>#N/A</v>
      </c>
      <c r="N10390" s="8" t="e">
        <f t="shared" si="1841"/>
        <v>#N/A</v>
      </c>
    </row>
    <row r="10391" spans="1:14" ht="15.75" customHeight="1" x14ac:dyDescent="0.35">
      <c r="A10391" s="7">
        <f t="shared" si="1864"/>
        <v>0</v>
      </c>
      <c r="B10391" s="7">
        <f t="shared" si="1865"/>
        <v>0</v>
      </c>
      <c r="C10391" s="7">
        <f t="shared" si="1866"/>
        <v>0</v>
      </c>
      <c r="D10391" s="7">
        <f t="shared" si="1867"/>
        <v>0</v>
      </c>
      <c r="E10391" s="7" t="e">
        <f>IF('Report DCM'!$H10391="In-Stream Video","Rich Media display banner",IF('Report DCM'!$I10391&gt;'Report DCM'!$J10391,"Standard",VLOOKUP(CONCATENATE(bd_adtype,"_",bd_creativetype),tabela,2,FALSE)))</f>
        <v>#N/A</v>
      </c>
      <c r="F10391" s="7">
        <f t="shared" si="1868"/>
        <v>0</v>
      </c>
      <c r="G10391" s="7">
        <f t="shared" si="1869"/>
        <v>0</v>
      </c>
      <c r="H10391" s="7">
        <f t="shared" si="1870"/>
        <v>0</v>
      </c>
      <c r="I10391" s="7">
        <f t="shared" si="1871"/>
        <v>0</v>
      </c>
      <c r="J10391" s="7">
        <f t="shared" si="1872"/>
        <v>0</v>
      </c>
      <c r="K10391" s="8" t="e">
        <f t="shared" si="1873"/>
        <v>#N/A</v>
      </c>
      <c r="L10391" s="7" t="e">
        <f t="shared" si="1874"/>
        <v>#N/A</v>
      </c>
      <c r="M10391" s="8" t="e">
        <f t="shared" si="1840"/>
        <v>#N/A</v>
      </c>
      <c r="N10391" s="8" t="e">
        <f t="shared" si="1841"/>
        <v>#N/A</v>
      </c>
    </row>
    <row r="10392" spans="1:14" ht="15.75" customHeight="1" x14ac:dyDescent="0.35">
      <c r="A10392" s="7">
        <f t="shared" si="1864"/>
        <v>0</v>
      </c>
      <c r="B10392" s="7">
        <f t="shared" si="1865"/>
        <v>0</v>
      </c>
      <c r="C10392" s="7">
        <f t="shared" si="1866"/>
        <v>0</v>
      </c>
      <c r="D10392" s="7">
        <f t="shared" si="1867"/>
        <v>0</v>
      </c>
      <c r="E10392" s="7" t="e">
        <f>IF('Report DCM'!$H10392="In-Stream Video","Rich Media display banner",IF('Report DCM'!$I10392&gt;'Report DCM'!$J10392,"Standard",VLOOKUP(CONCATENATE(bd_adtype,"_",bd_creativetype),tabela,2,FALSE)))</f>
        <v>#N/A</v>
      </c>
      <c r="F10392" s="7">
        <f t="shared" si="1868"/>
        <v>0</v>
      </c>
      <c r="G10392" s="7">
        <f t="shared" si="1869"/>
        <v>0</v>
      </c>
      <c r="H10392" s="7">
        <f t="shared" si="1870"/>
        <v>0</v>
      </c>
      <c r="I10392" s="7">
        <f t="shared" si="1871"/>
        <v>0</v>
      </c>
      <c r="J10392" s="7">
        <f t="shared" si="1872"/>
        <v>0</v>
      </c>
      <c r="K10392" s="8" t="e">
        <f t="shared" si="1873"/>
        <v>#N/A</v>
      </c>
      <c r="L10392" s="7" t="e">
        <f t="shared" si="1874"/>
        <v>#N/A</v>
      </c>
      <c r="M10392" s="8" t="e">
        <f t="shared" si="1840"/>
        <v>#N/A</v>
      </c>
      <c r="N10392" s="8" t="e">
        <f t="shared" si="1841"/>
        <v>#N/A</v>
      </c>
    </row>
    <row r="10393" spans="1:14" ht="15.75" customHeight="1" x14ac:dyDescent="0.35">
      <c r="A10393" s="7">
        <f t="shared" si="1864"/>
        <v>0</v>
      </c>
      <c r="B10393" s="7">
        <f t="shared" si="1865"/>
        <v>0</v>
      </c>
      <c r="C10393" s="7">
        <f t="shared" si="1866"/>
        <v>0</v>
      </c>
      <c r="D10393" s="7">
        <f t="shared" si="1867"/>
        <v>0</v>
      </c>
      <c r="E10393" s="7" t="e">
        <f>IF('Report DCM'!$H10393="In-Stream Video","Rich Media display banner",IF('Report DCM'!$I10393&gt;'Report DCM'!$J10393,"Standard",VLOOKUP(CONCATENATE(bd_adtype,"_",bd_creativetype),tabela,2,FALSE)))</f>
        <v>#N/A</v>
      </c>
      <c r="F10393" s="7">
        <f t="shared" si="1868"/>
        <v>0</v>
      </c>
      <c r="G10393" s="7">
        <f t="shared" si="1869"/>
        <v>0</v>
      </c>
      <c r="H10393" s="7">
        <f t="shared" si="1870"/>
        <v>0</v>
      </c>
      <c r="I10393" s="7">
        <f t="shared" si="1871"/>
        <v>0</v>
      </c>
      <c r="J10393" s="7">
        <f t="shared" si="1872"/>
        <v>0</v>
      </c>
      <c r="K10393" s="8" t="e">
        <f t="shared" si="1873"/>
        <v>#N/A</v>
      </c>
      <c r="L10393" s="7" t="e">
        <f t="shared" si="1874"/>
        <v>#N/A</v>
      </c>
      <c r="M10393" s="8" t="e">
        <f t="shared" si="1840"/>
        <v>#N/A</v>
      </c>
      <c r="N10393" s="8" t="e">
        <f t="shared" si="1841"/>
        <v>#N/A</v>
      </c>
    </row>
    <row r="10394" spans="1:14" ht="15.75" customHeight="1" x14ac:dyDescent="0.35">
      <c r="A10394" s="7">
        <f t="shared" si="1864"/>
        <v>0</v>
      </c>
      <c r="B10394" s="7">
        <f t="shared" si="1865"/>
        <v>0</v>
      </c>
      <c r="C10394" s="7">
        <f t="shared" si="1866"/>
        <v>0</v>
      </c>
      <c r="D10394" s="7">
        <f t="shared" si="1867"/>
        <v>0</v>
      </c>
      <c r="E10394" s="7" t="e">
        <f>IF('Report DCM'!$H10394="In-Stream Video","Rich Media display banner",IF('Report DCM'!$I10394&gt;'Report DCM'!$J10394,"Standard",VLOOKUP(CONCATENATE(bd_adtype,"_",bd_creativetype),tabela,2,FALSE)))</f>
        <v>#N/A</v>
      </c>
      <c r="F10394" s="7">
        <f t="shared" si="1868"/>
        <v>0</v>
      </c>
      <c r="G10394" s="7">
        <f t="shared" si="1869"/>
        <v>0</v>
      </c>
      <c r="H10394" s="7">
        <f t="shared" si="1870"/>
        <v>0</v>
      </c>
      <c r="I10394" s="7">
        <f t="shared" si="1871"/>
        <v>0</v>
      </c>
      <c r="J10394" s="7">
        <f t="shared" si="1872"/>
        <v>0</v>
      </c>
      <c r="K10394" s="8" t="e">
        <f t="shared" si="1873"/>
        <v>#N/A</v>
      </c>
      <c r="L10394" s="7" t="e">
        <f t="shared" si="1874"/>
        <v>#N/A</v>
      </c>
      <c r="M10394" s="8" t="e">
        <f t="shared" si="1840"/>
        <v>#N/A</v>
      </c>
      <c r="N10394" s="8" t="e">
        <f t="shared" si="1841"/>
        <v>#N/A</v>
      </c>
    </row>
    <row r="10395" spans="1:14" ht="15.75" customHeight="1" x14ac:dyDescent="0.35">
      <c r="A10395" s="7">
        <f t="shared" si="1864"/>
        <v>0</v>
      </c>
      <c r="B10395" s="7">
        <f t="shared" si="1865"/>
        <v>0</v>
      </c>
      <c r="C10395" s="7">
        <f t="shared" si="1866"/>
        <v>0</v>
      </c>
      <c r="D10395" s="7">
        <f t="shared" si="1867"/>
        <v>0</v>
      </c>
      <c r="E10395" s="7" t="e">
        <f>IF('Report DCM'!$H10395="In-Stream Video","Rich Media display banner",IF('Report DCM'!$I10395&gt;'Report DCM'!$J10395,"Standard",VLOOKUP(CONCATENATE(bd_adtype,"_",bd_creativetype),tabela,2,FALSE)))</f>
        <v>#N/A</v>
      </c>
      <c r="F10395" s="7">
        <f t="shared" si="1868"/>
        <v>0</v>
      </c>
      <c r="G10395" s="7">
        <f t="shared" si="1869"/>
        <v>0</v>
      </c>
      <c r="H10395" s="7">
        <f t="shared" si="1870"/>
        <v>0</v>
      </c>
      <c r="I10395" s="7">
        <f t="shared" si="1871"/>
        <v>0</v>
      </c>
      <c r="J10395" s="7">
        <f t="shared" si="1872"/>
        <v>0</v>
      </c>
      <c r="K10395" s="8" t="e">
        <f t="shared" si="1873"/>
        <v>#N/A</v>
      </c>
      <c r="L10395" s="7" t="e">
        <f t="shared" si="1874"/>
        <v>#N/A</v>
      </c>
      <c r="M10395" s="8" t="e">
        <f t="shared" si="1840"/>
        <v>#N/A</v>
      </c>
      <c r="N10395" s="8" t="e">
        <f t="shared" si="1841"/>
        <v>#N/A</v>
      </c>
    </row>
    <row r="10396" spans="1:14" ht="15.75" customHeight="1" x14ac:dyDescent="0.35">
      <c r="A10396" s="7">
        <f t="shared" si="1864"/>
        <v>0</v>
      </c>
      <c r="B10396" s="7">
        <f t="shared" si="1865"/>
        <v>0</v>
      </c>
      <c r="C10396" s="7">
        <f t="shared" si="1866"/>
        <v>0</v>
      </c>
      <c r="D10396" s="7">
        <f t="shared" si="1867"/>
        <v>0</v>
      </c>
      <c r="E10396" s="7" t="e">
        <f>IF('Report DCM'!$H10396="In-Stream Video","Rich Media display banner",IF('Report DCM'!$I10396&gt;'Report DCM'!$J10396,"Standard",VLOOKUP(CONCATENATE(bd_adtype,"_",bd_creativetype),tabela,2,FALSE)))</f>
        <v>#N/A</v>
      </c>
      <c r="F10396" s="7">
        <f t="shared" si="1868"/>
        <v>0</v>
      </c>
      <c r="G10396" s="7">
        <f t="shared" si="1869"/>
        <v>0</v>
      </c>
      <c r="H10396" s="7">
        <f t="shared" si="1870"/>
        <v>0</v>
      </c>
      <c r="I10396" s="7">
        <f t="shared" si="1871"/>
        <v>0</v>
      </c>
      <c r="J10396" s="7">
        <f t="shared" si="1872"/>
        <v>0</v>
      </c>
      <c r="K10396" s="8" t="e">
        <f t="shared" si="1873"/>
        <v>#N/A</v>
      </c>
      <c r="L10396" s="7" t="e">
        <f t="shared" si="1874"/>
        <v>#N/A</v>
      </c>
      <c r="M10396" s="8" t="e">
        <f t="shared" si="1840"/>
        <v>#N/A</v>
      </c>
      <c r="N10396" s="8" t="e">
        <f t="shared" si="1841"/>
        <v>#N/A</v>
      </c>
    </row>
    <row r="10397" spans="1:14" ht="15.75" customHeight="1" x14ac:dyDescent="0.35">
      <c r="A10397" s="7">
        <f t="shared" si="1864"/>
        <v>0</v>
      </c>
      <c r="B10397" s="7">
        <f t="shared" si="1865"/>
        <v>0</v>
      </c>
      <c r="C10397" s="7">
        <f t="shared" si="1866"/>
        <v>0</v>
      </c>
      <c r="D10397" s="7">
        <f t="shared" si="1867"/>
        <v>0</v>
      </c>
      <c r="E10397" s="7" t="e">
        <f>IF('Report DCM'!$H10397="In-Stream Video","Rich Media display banner",IF('Report DCM'!$I10397&gt;'Report DCM'!$J10397,"Standard",VLOOKUP(CONCATENATE(bd_adtype,"_",bd_creativetype),tabela,2,FALSE)))</f>
        <v>#N/A</v>
      </c>
      <c r="F10397" s="7">
        <f t="shared" si="1868"/>
        <v>0</v>
      </c>
      <c r="G10397" s="7">
        <f t="shared" si="1869"/>
        <v>0</v>
      </c>
      <c r="H10397" s="7">
        <f t="shared" si="1870"/>
        <v>0</v>
      </c>
      <c r="I10397" s="7">
        <f t="shared" si="1871"/>
        <v>0</v>
      </c>
      <c r="J10397" s="7">
        <f t="shared" si="1872"/>
        <v>0</v>
      </c>
      <c r="K10397" s="8" t="e">
        <f t="shared" si="1873"/>
        <v>#N/A</v>
      </c>
      <c r="L10397" s="7" t="e">
        <f t="shared" si="1874"/>
        <v>#N/A</v>
      </c>
      <c r="M10397" s="8" t="e">
        <f t="shared" si="1840"/>
        <v>#N/A</v>
      </c>
      <c r="N10397" s="8" t="e">
        <f t="shared" si="1841"/>
        <v>#N/A</v>
      </c>
    </row>
    <row r="10398" spans="1:14" ht="15.75" customHeight="1" x14ac:dyDescent="0.35">
      <c r="A10398" s="7">
        <f t="shared" si="1864"/>
        <v>0</v>
      </c>
      <c r="B10398" s="7">
        <f t="shared" si="1865"/>
        <v>0</v>
      </c>
      <c r="C10398" s="7">
        <f t="shared" si="1866"/>
        <v>0</v>
      </c>
      <c r="D10398" s="7">
        <f t="shared" si="1867"/>
        <v>0</v>
      </c>
      <c r="E10398" s="7" t="e">
        <f>IF('Report DCM'!$H10398="In-Stream Video","Rich Media display banner",IF('Report DCM'!$I10398&gt;'Report DCM'!$J10398,"Standard",VLOOKUP(CONCATENATE(bd_adtype,"_",bd_creativetype),tabela,2,FALSE)))</f>
        <v>#N/A</v>
      </c>
      <c r="F10398" s="7">
        <f t="shared" si="1868"/>
        <v>0</v>
      </c>
      <c r="G10398" s="7">
        <f t="shared" si="1869"/>
        <v>0</v>
      </c>
      <c r="H10398" s="7">
        <f t="shared" si="1870"/>
        <v>0</v>
      </c>
      <c r="I10398" s="7">
        <f t="shared" si="1871"/>
        <v>0</v>
      </c>
      <c r="J10398" s="7">
        <f t="shared" si="1872"/>
        <v>0</v>
      </c>
      <c r="K10398" s="8" t="e">
        <f t="shared" si="1873"/>
        <v>#N/A</v>
      </c>
      <c r="L10398" s="7" t="e">
        <f t="shared" si="1874"/>
        <v>#N/A</v>
      </c>
      <c r="M10398" s="8" t="e">
        <f t="shared" si="1840"/>
        <v>#N/A</v>
      </c>
      <c r="N10398" s="8" t="e">
        <f t="shared" si="1841"/>
        <v>#N/A</v>
      </c>
    </row>
    <row r="10399" spans="1:14" ht="15.75" customHeight="1" x14ac:dyDescent="0.35">
      <c r="A10399" s="7">
        <f t="shared" si="1864"/>
        <v>0</v>
      </c>
      <c r="B10399" s="7">
        <f t="shared" si="1865"/>
        <v>0</v>
      </c>
      <c r="C10399" s="7">
        <f t="shared" si="1866"/>
        <v>0</v>
      </c>
      <c r="D10399" s="7">
        <f t="shared" si="1867"/>
        <v>0</v>
      </c>
      <c r="E10399" s="7" t="e">
        <f>IF('Report DCM'!$H10399="In-Stream Video","Rich Media display banner",IF('Report DCM'!$I10399&gt;'Report DCM'!$J10399,"Standard",VLOOKUP(CONCATENATE(bd_adtype,"_",bd_creativetype),tabela,2,FALSE)))</f>
        <v>#N/A</v>
      </c>
      <c r="F10399" s="7">
        <f t="shared" si="1868"/>
        <v>0</v>
      </c>
      <c r="G10399" s="7">
        <f t="shared" si="1869"/>
        <v>0</v>
      </c>
      <c r="H10399" s="7">
        <f t="shared" si="1870"/>
        <v>0</v>
      </c>
      <c r="I10399" s="7">
        <f t="shared" si="1871"/>
        <v>0</v>
      </c>
      <c r="J10399" s="7">
        <f t="shared" si="1872"/>
        <v>0</v>
      </c>
      <c r="K10399" s="8" t="e">
        <f t="shared" si="1873"/>
        <v>#N/A</v>
      </c>
      <c r="L10399" s="7" t="e">
        <f t="shared" si="1874"/>
        <v>#N/A</v>
      </c>
      <c r="M10399" s="8" t="e">
        <f t="shared" si="1840"/>
        <v>#N/A</v>
      </c>
      <c r="N10399" s="8" t="e">
        <f t="shared" si="1841"/>
        <v>#N/A</v>
      </c>
    </row>
    <row r="10400" spans="1:14" ht="15.75" customHeight="1" x14ac:dyDescent="0.35">
      <c r="A10400" s="7">
        <f t="shared" si="1864"/>
        <v>0</v>
      </c>
      <c r="B10400" s="7">
        <f t="shared" si="1865"/>
        <v>0</v>
      </c>
      <c r="C10400" s="7">
        <f t="shared" si="1866"/>
        <v>0</v>
      </c>
      <c r="D10400" s="7">
        <f t="shared" si="1867"/>
        <v>0</v>
      </c>
      <c r="E10400" s="7" t="e">
        <f>IF('Report DCM'!$H10400="In-Stream Video","Rich Media display banner",IF('Report DCM'!$I10400&gt;'Report DCM'!$J10400,"Standard",VLOOKUP(CONCATENATE(bd_adtype,"_",bd_creativetype),tabela,2,FALSE)))</f>
        <v>#N/A</v>
      </c>
      <c r="F10400" s="7">
        <f t="shared" si="1868"/>
        <v>0</v>
      </c>
      <c r="G10400" s="7">
        <f t="shared" si="1869"/>
        <v>0</v>
      </c>
      <c r="H10400" s="7">
        <f t="shared" si="1870"/>
        <v>0</v>
      </c>
      <c r="I10400" s="7">
        <f t="shared" si="1871"/>
        <v>0</v>
      </c>
      <c r="J10400" s="7">
        <f t="shared" si="1872"/>
        <v>0</v>
      </c>
      <c r="K10400" s="8" t="e">
        <f t="shared" si="1873"/>
        <v>#N/A</v>
      </c>
      <c r="L10400" s="7" t="e">
        <f t="shared" si="1874"/>
        <v>#N/A</v>
      </c>
      <c r="M10400" s="8" t="e">
        <f t="shared" si="1840"/>
        <v>#N/A</v>
      </c>
      <c r="N10400" s="8" t="e">
        <f t="shared" si="1841"/>
        <v>#N/A</v>
      </c>
    </row>
    <row r="10401" spans="1:14" ht="15.75" customHeight="1" x14ac:dyDescent="0.35">
      <c r="A10401" s="7">
        <f t="shared" si="1864"/>
        <v>0</v>
      </c>
      <c r="B10401" s="7">
        <f t="shared" si="1865"/>
        <v>0</v>
      </c>
      <c r="C10401" s="7">
        <f t="shared" si="1866"/>
        <v>0</v>
      </c>
      <c r="D10401" s="7">
        <f t="shared" si="1867"/>
        <v>0</v>
      </c>
      <c r="E10401" s="7" t="e">
        <f>IF('Report DCM'!$H10401="In-Stream Video","Rich Media display banner",IF('Report DCM'!$I10401&gt;'Report DCM'!$J10401,"Standard",VLOOKUP(CONCATENATE(bd_adtype,"_",bd_creativetype),tabela,2,FALSE)))</f>
        <v>#N/A</v>
      </c>
      <c r="F10401" s="7">
        <f t="shared" si="1868"/>
        <v>0</v>
      </c>
      <c r="G10401" s="7">
        <f t="shared" si="1869"/>
        <v>0</v>
      </c>
      <c r="H10401" s="7">
        <f t="shared" si="1870"/>
        <v>0</v>
      </c>
      <c r="I10401" s="7">
        <f t="shared" si="1871"/>
        <v>0</v>
      </c>
      <c r="J10401" s="7">
        <f t="shared" si="1872"/>
        <v>0</v>
      </c>
      <c r="K10401" s="8" t="e">
        <f t="shared" si="1873"/>
        <v>#N/A</v>
      </c>
      <c r="L10401" s="7" t="e">
        <f t="shared" si="1874"/>
        <v>#N/A</v>
      </c>
      <c r="M10401" s="8" t="e">
        <f t="shared" si="1840"/>
        <v>#N/A</v>
      </c>
      <c r="N10401" s="8" t="e">
        <f t="shared" si="1841"/>
        <v>#N/A</v>
      </c>
    </row>
    <row r="10402" spans="1:14" ht="15.75" customHeight="1" x14ac:dyDescent="0.35">
      <c r="A10402" s="7">
        <f t="shared" si="1864"/>
        <v>0</v>
      </c>
      <c r="B10402" s="7">
        <f t="shared" si="1865"/>
        <v>0</v>
      </c>
      <c r="C10402" s="7">
        <f t="shared" si="1866"/>
        <v>0</v>
      </c>
      <c r="D10402" s="7">
        <f t="shared" si="1867"/>
        <v>0</v>
      </c>
      <c r="E10402" s="7" t="e">
        <f>IF('Report DCM'!$H10402="In-Stream Video","Rich Media display banner",IF('Report DCM'!$I10402&gt;'Report DCM'!$J10402,"Standard",VLOOKUP(CONCATENATE(bd_adtype,"_",bd_creativetype),tabela,2,FALSE)))</f>
        <v>#N/A</v>
      </c>
      <c r="F10402" s="7">
        <f t="shared" si="1868"/>
        <v>0</v>
      </c>
      <c r="G10402" s="7">
        <f t="shared" si="1869"/>
        <v>0</v>
      </c>
      <c r="H10402" s="7">
        <f t="shared" si="1870"/>
        <v>0</v>
      </c>
      <c r="I10402" s="7">
        <f t="shared" si="1871"/>
        <v>0</v>
      </c>
      <c r="J10402" s="7">
        <f t="shared" si="1872"/>
        <v>0</v>
      </c>
      <c r="K10402" s="8" t="e">
        <f t="shared" si="1873"/>
        <v>#N/A</v>
      </c>
      <c r="L10402" s="7" t="e">
        <f t="shared" si="1874"/>
        <v>#N/A</v>
      </c>
      <c r="M10402" s="8" t="e">
        <f t="shared" si="1840"/>
        <v>#N/A</v>
      </c>
      <c r="N10402" s="8" t="e">
        <f t="shared" si="1841"/>
        <v>#N/A</v>
      </c>
    </row>
    <row r="10403" spans="1:14" ht="15.75" customHeight="1" x14ac:dyDescent="0.35">
      <c r="A10403" s="7">
        <f t="shared" si="1864"/>
        <v>0</v>
      </c>
      <c r="B10403" s="7">
        <f t="shared" si="1865"/>
        <v>0</v>
      </c>
      <c r="C10403" s="7">
        <f t="shared" si="1866"/>
        <v>0</v>
      </c>
      <c r="D10403" s="7">
        <f t="shared" si="1867"/>
        <v>0</v>
      </c>
      <c r="E10403" s="7" t="e">
        <f>IF('Report DCM'!$H10403="In-Stream Video","Rich Media display banner",IF('Report DCM'!$I10403&gt;'Report DCM'!$J10403,"Standard",VLOOKUP(CONCATENATE(bd_adtype,"_",bd_creativetype),tabela,2,FALSE)))</f>
        <v>#N/A</v>
      </c>
      <c r="F10403" s="7">
        <f t="shared" si="1868"/>
        <v>0</v>
      </c>
      <c r="G10403" s="7">
        <f t="shared" si="1869"/>
        <v>0</v>
      </c>
      <c r="H10403" s="7">
        <f t="shared" si="1870"/>
        <v>0</v>
      </c>
      <c r="I10403" s="7">
        <f t="shared" si="1871"/>
        <v>0</v>
      </c>
      <c r="J10403" s="7">
        <f t="shared" si="1872"/>
        <v>0</v>
      </c>
      <c r="K10403" s="8" t="e">
        <f t="shared" si="1873"/>
        <v>#N/A</v>
      </c>
      <c r="L10403" s="7" t="e">
        <f t="shared" si="1874"/>
        <v>#N/A</v>
      </c>
      <c r="M10403" s="8" t="e">
        <f t="shared" si="1840"/>
        <v>#N/A</v>
      </c>
      <c r="N10403" s="8" t="e">
        <f t="shared" si="1841"/>
        <v>#N/A</v>
      </c>
    </row>
    <row r="10404" spans="1:14" ht="15.75" customHeight="1" x14ac:dyDescent="0.35">
      <c r="A10404" s="7">
        <f t="shared" si="1864"/>
        <v>0</v>
      </c>
      <c r="B10404" s="7">
        <f t="shared" si="1865"/>
        <v>0</v>
      </c>
      <c r="C10404" s="7">
        <f t="shared" si="1866"/>
        <v>0</v>
      </c>
      <c r="D10404" s="7">
        <f t="shared" si="1867"/>
        <v>0</v>
      </c>
      <c r="E10404" s="7" t="e">
        <f>IF('Report DCM'!$H10404="In-Stream Video","Rich Media display banner",IF('Report DCM'!$I10404&gt;'Report DCM'!$J10404,"Standard",VLOOKUP(CONCATENATE(bd_adtype,"_",bd_creativetype),tabela,2,FALSE)))</f>
        <v>#N/A</v>
      </c>
      <c r="F10404" s="7">
        <f t="shared" si="1868"/>
        <v>0</v>
      </c>
      <c r="G10404" s="7">
        <f t="shared" si="1869"/>
        <v>0</v>
      </c>
      <c r="H10404" s="7">
        <f t="shared" si="1870"/>
        <v>0</v>
      </c>
      <c r="I10404" s="7">
        <f t="shared" si="1871"/>
        <v>0</v>
      </c>
      <c r="J10404" s="7">
        <f t="shared" si="1872"/>
        <v>0</v>
      </c>
      <c r="K10404" s="8" t="e">
        <f t="shared" si="1873"/>
        <v>#N/A</v>
      </c>
      <c r="L10404" s="7" t="e">
        <f t="shared" si="1874"/>
        <v>#N/A</v>
      </c>
      <c r="M10404" s="8" t="e">
        <f t="shared" si="1840"/>
        <v>#N/A</v>
      </c>
      <c r="N10404" s="8" t="e">
        <f t="shared" si="1841"/>
        <v>#N/A</v>
      </c>
    </row>
    <row r="10405" spans="1:14" ht="15.75" customHeight="1" x14ac:dyDescent="0.35">
      <c r="A10405" s="7">
        <f t="shared" si="1864"/>
        <v>0</v>
      </c>
      <c r="B10405" s="7">
        <f t="shared" si="1865"/>
        <v>0</v>
      </c>
      <c r="C10405" s="7">
        <f t="shared" si="1866"/>
        <v>0</v>
      </c>
      <c r="D10405" s="7">
        <f t="shared" si="1867"/>
        <v>0</v>
      </c>
      <c r="E10405" s="7" t="e">
        <f>IF('Report DCM'!$H10405="In-Stream Video","Rich Media display banner",IF('Report DCM'!$I10405&gt;'Report DCM'!$J10405,"Standard",VLOOKUP(CONCATENATE(bd_adtype,"_",bd_creativetype),tabela,2,FALSE)))</f>
        <v>#N/A</v>
      </c>
      <c r="F10405" s="7">
        <f t="shared" si="1868"/>
        <v>0</v>
      </c>
      <c r="G10405" s="7">
        <f t="shared" si="1869"/>
        <v>0</v>
      </c>
      <c r="H10405" s="7">
        <f t="shared" si="1870"/>
        <v>0</v>
      </c>
      <c r="I10405" s="7">
        <f t="shared" si="1871"/>
        <v>0</v>
      </c>
      <c r="J10405" s="7">
        <f t="shared" si="1872"/>
        <v>0</v>
      </c>
      <c r="K10405" s="8" t="e">
        <f t="shared" si="1873"/>
        <v>#N/A</v>
      </c>
      <c r="L10405" s="7" t="e">
        <f t="shared" si="1874"/>
        <v>#N/A</v>
      </c>
      <c r="M10405" s="8" t="e">
        <f t="shared" si="1840"/>
        <v>#N/A</v>
      </c>
      <c r="N10405" s="8" t="e">
        <f t="shared" si="1841"/>
        <v>#N/A</v>
      </c>
    </row>
    <row r="10406" spans="1:14" ht="15.75" customHeight="1" x14ac:dyDescent="0.35">
      <c r="A10406" s="7">
        <f t="shared" si="1864"/>
        <v>0</v>
      </c>
      <c r="B10406" s="7">
        <f t="shared" si="1865"/>
        <v>0</v>
      </c>
      <c r="C10406" s="7">
        <f t="shared" si="1866"/>
        <v>0</v>
      </c>
      <c r="D10406" s="7">
        <f t="shared" si="1867"/>
        <v>0</v>
      </c>
      <c r="E10406" s="7" t="e">
        <f>IF('Report DCM'!$H10406="In-Stream Video","Rich Media display banner",IF('Report DCM'!$I10406&gt;'Report DCM'!$J10406,"Standard",VLOOKUP(CONCATENATE(bd_adtype,"_",bd_creativetype),tabela,2,FALSE)))</f>
        <v>#N/A</v>
      </c>
      <c r="F10406" s="7">
        <f t="shared" si="1868"/>
        <v>0</v>
      </c>
      <c r="G10406" s="7">
        <f t="shared" si="1869"/>
        <v>0</v>
      </c>
      <c r="H10406" s="7">
        <f t="shared" si="1870"/>
        <v>0</v>
      </c>
      <c r="I10406" s="7">
        <f t="shared" si="1871"/>
        <v>0</v>
      </c>
      <c r="J10406" s="7">
        <f t="shared" si="1872"/>
        <v>0</v>
      </c>
      <c r="K10406" s="8" t="e">
        <f t="shared" si="1873"/>
        <v>#N/A</v>
      </c>
      <c r="L10406" s="7" t="e">
        <f t="shared" si="1874"/>
        <v>#N/A</v>
      </c>
      <c r="M10406" s="8" t="e">
        <f t="shared" si="1840"/>
        <v>#N/A</v>
      </c>
      <c r="N10406" s="8" t="e">
        <f t="shared" si="1841"/>
        <v>#N/A</v>
      </c>
    </row>
    <row r="10407" spans="1:14" ht="15.75" customHeight="1" x14ac:dyDescent="0.35">
      <c r="A10407" s="7">
        <f t="shared" si="1864"/>
        <v>0</v>
      </c>
      <c r="B10407" s="7">
        <f t="shared" si="1865"/>
        <v>0</v>
      </c>
      <c r="C10407" s="7">
        <f t="shared" si="1866"/>
        <v>0</v>
      </c>
      <c r="D10407" s="7">
        <f t="shared" si="1867"/>
        <v>0</v>
      </c>
      <c r="E10407" s="7" t="e">
        <f>IF('Report DCM'!$H10407="In-Stream Video","Rich Media display banner",IF('Report DCM'!$I10407&gt;'Report DCM'!$J10407,"Standard",VLOOKUP(CONCATENATE(bd_adtype,"_",bd_creativetype),tabela,2,FALSE)))</f>
        <v>#N/A</v>
      </c>
      <c r="F10407" s="7">
        <f t="shared" si="1868"/>
        <v>0</v>
      </c>
      <c r="G10407" s="7">
        <f t="shared" si="1869"/>
        <v>0</v>
      </c>
      <c r="H10407" s="7">
        <f t="shared" si="1870"/>
        <v>0</v>
      </c>
      <c r="I10407" s="7">
        <f t="shared" si="1871"/>
        <v>0</v>
      </c>
      <c r="J10407" s="7">
        <f t="shared" si="1872"/>
        <v>0</v>
      </c>
      <c r="K10407" s="8" t="e">
        <f t="shared" si="1873"/>
        <v>#N/A</v>
      </c>
      <c r="L10407" s="7" t="e">
        <f t="shared" si="1874"/>
        <v>#N/A</v>
      </c>
      <c r="M10407" s="8" t="e">
        <f t="shared" si="1840"/>
        <v>#N/A</v>
      </c>
      <c r="N10407" s="8" t="e">
        <f t="shared" si="1841"/>
        <v>#N/A</v>
      </c>
    </row>
    <row r="10408" spans="1:14" ht="15.75" customHeight="1" x14ac:dyDescent="0.35">
      <c r="A10408" s="7">
        <f t="shared" si="1864"/>
        <v>0</v>
      </c>
      <c r="B10408" s="7">
        <f t="shared" si="1865"/>
        <v>0</v>
      </c>
      <c r="C10408" s="7">
        <f t="shared" si="1866"/>
        <v>0</v>
      </c>
      <c r="D10408" s="7">
        <f t="shared" si="1867"/>
        <v>0</v>
      </c>
      <c r="E10408" s="7" t="e">
        <f>IF('Report DCM'!$H10408="In-Stream Video","Rich Media display banner",IF('Report DCM'!$I10408&gt;'Report DCM'!$J10408,"Standard",VLOOKUP(CONCATENATE(bd_adtype,"_",bd_creativetype),tabela,2,FALSE)))</f>
        <v>#N/A</v>
      </c>
      <c r="F10408" s="7">
        <f t="shared" si="1868"/>
        <v>0</v>
      </c>
      <c r="G10408" s="7">
        <f t="shared" si="1869"/>
        <v>0</v>
      </c>
      <c r="H10408" s="7">
        <f t="shared" si="1870"/>
        <v>0</v>
      </c>
      <c r="I10408" s="7">
        <f t="shared" si="1871"/>
        <v>0</v>
      </c>
      <c r="J10408" s="7">
        <f t="shared" si="1872"/>
        <v>0</v>
      </c>
      <c r="K10408" s="8" t="e">
        <f t="shared" si="1873"/>
        <v>#N/A</v>
      </c>
      <c r="L10408" s="7" t="e">
        <f t="shared" si="1874"/>
        <v>#N/A</v>
      </c>
      <c r="M10408" s="8" t="e">
        <f t="shared" si="1840"/>
        <v>#N/A</v>
      </c>
      <c r="N10408" s="8" t="e">
        <f t="shared" si="1841"/>
        <v>#N/A</v>
      </c>
    </row>
    <row r="10409" spans="1:14" ht="15.75" customHeight="1" x14ac:dyDescent="0.35">
      <c r="A10409" s="7">
        <f t="shared" si="1864"/>
        <v>0</v>
      </c>
      <c r="B10409" s="7">
        <f t="shared" si="1865"/>
        <v>0</v>
      </c>
      <c r="C10409" s="7">
        <f t="shared" si="1866"/>
        <v>0</v>
      </c>
      <c r="D10409" s="7">
        <f t="shared" si="1867"/>
        <v>0</v>
      </c>
      <c r="E10409" s="7" t="e">
        <f>IF('Report DCM'!$H10409="In-Stream Video","Rich Media display banner",IF('Report DCM'!$I10409&gt;'Report DCM'!$J10409,"Standard",VLOOKUP(CONCATENATE(bd_adtype,"_",bd_creativetype),tabela,2,FALSE)))</f>
        <v>#N/A</v>
      </c>
      <c r="F10409" s="7">
        <f t="shared" si="1868"/>
        <v>0</v>
      </c>
      <c r="G10409" s="7">
        <f t="shared" si="1869"/>
        <v>0</v>
      </c>
      <c r="H10409" s="7">
        <f t="shared" si="1870"/>
        <v>0</v>
      </c>
      <c r="I10409" s="7">
        <f t="shared" si="1871"/>
        <v>0</v>
      </c>
      <c r="J10409" s="7">
        <f t="shared" si="1872"/>
        <v>0</v>
      </c>
      <c r="K10409" s="8" t="e">
        <f t="shared" si="1873"/>
        <v>#N/A</v>
      </c>
      <c r="L10409" s="7" t="e">
        <f t="shared" si="1874"/>
        <v>#N/A</v>
      </c>
      <c r="M10409" s="8" t="e">
        <f t="shared" si="1840"/>
        <v>#N/A</v>
      </c>
      <c r="N10409" s="8" t="e">
        <f t="shared" si="1841"/>
        <v>#N/A</v>
      </c>
    </row>
    <row r="10410" spans="1:14" ht="15.75" customHeight="1" x14ac:dyDescent="0.35">
      <c r="A10410" s="7">
        <f t="shared" si="1864"/>
        <v>0</v>
      </c>
      <c r="B10410" s="7">
        <f t="shared" si="1865"/>
        <v>0</v>
      </c>
      <c r="C10410" s="7">
        <f t="shared" si="1866"/>
        <v>0</v>
      </c>
      <c r="D10410" s="7">
        <f t="shared" si="1867"/>
        <v>0</v>
      </c>
      <c r="E10410" s="7" t="e">
        <f>IF('Report DCM'!$H10410="In-Stream Video","Rich Media display banner",IF('Report DCM'!$I10410&gt;'Report DCM'!$J10410,"Standard",VLOOKUP(CONCATENATE(bd_adtype,"_",bd_creativetype),tabela,2,FALSE)))</f>
        <v>#N/A</v>
      </c>
      <c r="F10410" s="7">
        <f t="shared" si="1868"/>
        <v>0</v>
      </c>
      <c r="G10410" s="7">
        <f t="shared" si="1869"/>
        <v>0</v>
      </c>
      <c r="H10410" s="7">
        <f t="shared" si="1870"/>
        <v>0</v>
      </c>
      <c r="I10410" s="7">
        <f t="shared" si="1871"/>
        <v>0</v>
      </c>
      <c r="J10410" s="7">
        <f t="shared" si="1872"/>
        <v>0</v>
      </c>
      <c r="K10410" s="8" t="e">
        <f t="shared" si="1873"/>
        <v>#N/A</v>
      </c>
      <c r="L10410" s="7" t="e">
        <f t="shared" si="1874"/>
        <v>#N/A</v>
      </c>
      <c r="M10410" s="8" t="e">
        <f t="shared" si="1840"/>
        <v>#N/A</v>
      </c>
      <c r="N10410" s="8" t="e">
        <f t="shared" si="1841"/>
        <v>#N/A</v>
      </c>
    </row>
    <row r="10411" spans="1:14" ht="15.75" customHeight="1" x14ac:dyDescent="0.35">
      <c r="A10411" s="7">
        <f t="shared" si="1864"/>
        <v>0</v>
      </c>
      <c r="B10411" s="7">
        <f t="shared" si="1865"/>
        <v>0</v>
      </c>
      <c r="C10411" s="7">
        <f t="shared" si="1866"/>
        <v>0</v>
      </c>
      <c r="D10411" s="7">
        <f t="shared" si="1867"/>
        <v>0</v>
      </c>
      <c r="E10411" s="7" t="e">
        <f>IF('Report DCM'!$H10411="In-Stream Video","Rich Media display banner",IF('Report DCM'!$I10411&gt;'Report DCM'!$J10411,"Standard",VLOOKUP(CONCATENATE(bd_adtype,"_",bd_creativetype),tabela,2,FALSE)))</f>
        <v>#N/A</v>
      </c>
      <c r="F10411" s="7">
        <f t="shared" si="1868"/>
        <v>0</v>
      </c>
      <c r="G10411" s="7">
        <f t="shared" si="1869"/>
        <v>0</v>
      </c>
      <c r="H10411" s="7">
        <f t="shared" si="1870"/>
        <v>0</v>
      </c>
      <c r="I10411" s="7">
        <f t="shared" si="1871"/>
        <v>0</v>
      </c>
      <c r="J10411" s="7">
        <f t="shared" si="1872"/>
        <v>0</v>
      </c>
      <c r="K10411" s="8" t="e">
        <f t="shared" si="1873"/>
        <v>#N/A</v>
      </c>
      <c r="L10411" s="7" t="e">
        <f t="shared" si="1874"/>
        <v>#N/A</v>
      </c>
      <c r="M10411" s="8" t="e">
        <f t="shared" si="1840"/>
        <v>#N/A</v>
      </c>
      <c r="N10411" s="8" t="e">
        <f t="shared" si="1841"/>
        <v>#N/A</v>
      </c>
    </row>
    <row r="10412" spans="1:14" ht="15.75" customHeight="1" x14ac:dyDescent="0.35">
      <c r="A10412" s="7">
        <f t="shared" si="1864"/>
        <v>0</v>
      </c>
      <c r="B10412" s="7">
        <f t="shared" si="1865"/>
        <v>0</v>
      </c>
      <c r="C10412" s="7">
        <f t="shared" si="1866"/>
        <v>0</v>
      </c>
      <c r="D10412" s="7">
        <f t="shared" si="1867"/>
        <v>0</v>
      </c>
      <c r="E10412" s="7" t="e">
        <f>IF('Report DCM'!$H10412="In-Stream Video","Rich Media display banner",IF('Report DCM'!$I10412&gt;'Report DCM'!$J10412,"Standard",VLOOKUP(CONCATENATE(bd_adtype,"_",bd_creativetype),tabela,2,FALSE)))</f>
        <v>#N/A</v>
      </c>
      <c r="F10412" s="7">
        <f t="shared" si="1868"/>
        <v>0</v>
      </c>
      <c r="G10412" s="7">
        <f t="shared" si="1869"/>
        <v>0</v>
      </c>
      <c r="H10412" s="7">
        <f t="shared" si="1870"/>
        <v>0</v>
      </c>
      <c r="I10412" s="7">
        <f t="shared" si="1871"/>
        <v>0</v>
      </c>
      <c r="J10412" s="7">
        <f t="shared" si="1872"/>
        <v>0</v>
      </c>
      <c r="K10412" s="8" t="e">
        <f t="shared" si="1873"/>
        <v>#N/A</v>
      </c>
      <c r="L10412" s="7" t="e">
        <f t="shared" si="1874"/>
        <v>#N/A</v>
      </c>
      <c r="M10412" s="8" t="e">
        <f t="shared" si="1840"/>
        <v>#N/A</v>
      </c>
      <c r="N10412" s="8" t="e">
        <f t="shared" si="1841"/>
        <v>#N/A</v>
      </c>
    </row>
    <row r="10413" spans="1:14" ht="15.75" customHeight="1" x14ac:dyDescent="0.35">
      <c r="A10413" s="7">
        <f t="shared" si="1864"/>
        <v>0</v>
      </c>
      <c r="B10413" s="7">
        <f t="shared" si="1865"/>
        <v>0</v>
      </c>
      <c r="C10413" s="7">
        <f t="shared" si="1866"/>
        <v>0</v>
      </c>
      <c r="D10413" s="7">
        <f t="shared" si="1867"/>
        <v>0</v>
      </c>
      <c r="E10413" s="7" t="e">
        <f>IF('Report DCM'!$H10413="In-Stream Video","Rich Media display banner",IF('Report DCM'!$I10413&gt;'Report DCM'!$J10413,"Standard",VLOOKUP(CONCATENATE(bd_adtype,"_",bd_creativetype),tabela,2,FALSE)))</f>
        <v>#N/A</v>
      </c>
      <c r="F10413" s="7">
        <f t="shared" si="1868"/>
        <v>0</v>
      </c>
      <c r="G10413" s="7">
        <f t="shared" si="1869"/>
        <v>0</v>
      </c>
      <c r="H10413" s="7">
        <f t="shared" si="1870"/>
        <v>0</v>
      </c>
      <c r="I10413" s="7">
        <f t="shared" si="1871"/>
        <v>0</v>
      </c>
      <c r="J10413" s="7">
        <f t="shared" si="1872"/>
        <v>0</v>
      </c>
      <c r="K10413" s="8" t="e">
        <f t="shared" si="1873"/>
        <v>#N/A</v>
      </c>
      <c r="L10413" s="7" t="e">
        <f t="shared" si="1874"/>
        <v>#N/A</v>
      </c>
      <c r="M10413" s="8" t="e">
        <f t="shared" si="1840"/>
        <v>#N/A</v>
      </c>
      <c r="N10413" s="8" t="e">
        <f t="shared" si="1841"/>
        <v>#N/A</v>
      </c>
    </row>
    <row r="10414" spans="1:14" ht="15.75" customHeight="1" x14ac:dyDescent="0.35">
      <c r="A10414" s="7">
        <f t="shared" si="1864"/>
        <v>0</v>
      </c>
      <c r="B10414" s="7">
        <f t="shared" si="1865"/>
        <v>0</v>
      </c>
      <c r="C10414" s="7">
        <f t="shared" si="1866"/>
        <v>0</v>
      </c>
      <c r="D10414" s="7">
        <f t="shared" si="1867"/>
        <v>0</v>
      </c>
      <c r="E10414" s="7" t="e">
        <f>IF('Report DCM'!$H10414="In-Stream Video","Rich Media display banner",IF('Report DCM'!$I10414&gt;'Report DCM'!$J10414,"Standard",VLOOKUP(CONCATENATE(bd_adtype,"_",bd_creativetype),tabela,2,FALSE)))</f>
        <v>#N/A</v>
      </c>
      <c r="F10414" s="7">
        <f t="shared" si="1868"/>
        <v>0</v>
      </c>
      <c r="G10414" s="7">
        <f t="shared" si="1869"/>
        <v>0</v>
      </c>
      <c r="H10414" s="7">
        <f t="shared" si="1870"/>
        <v>0</v>
      </c>
      <c r="I10414" s="7">
        <f t="shared" si="1871"/>
        <v>0</v>
      </c>
      <c r="J10414" s="7">
        <f t="shared" si="1872"/>
        <v>0</v>
      </c>
      <c r="K10414" s="8" t="e">
        <f t="shared" si="1873"/>
        <v>#N/A</v>
      </c>
      <c r="L10414" s="7" t="e">
        <f t="shared" si="1874"/>
        <v>#N/A</v>
      </c>
      <c r="M10414" s="8" t="e">
        <f t="shared" si="1840"/>
        <v>#N/A</v>
      </c>
      <c r="N10414" s="8" t="e">
        <f t="shared" si="1841"/>
        <v>#N/A</v>
      </c>
    </row>
    <row r="10415" spans="1:14" ht="15.75" customHeight="1" x14ac:dyDescent="0.35">
      <c r="A10415" s="7">
        <f t="shared" si="1864"/>
        <v>0</v>
      </c>
      <c r="B10415" s="7">
        <f t="shared" si="1865"/>
        <v>0</v>
      </c>
      <c r="C10415" s="7">
        <f t="shared" si="1866"/>
        <v>0</v>
      </c>
      <c r="D10415" s="7">
        <f t="shared" si="1867"/>
        <v>0</v>
      </c>
      <c r="E10415" s="7" t="e">
        <f>IF('Report DCM'!$H10415="In-Stream Video","Rich Media display banner",IF('Report DCM'!$I10415&gt;'Report DCM'!$J10415,"Standard",VLOOKUP(CONCATENATE(bd_adtype,"_",bd_creativetype),tabela,2,FALSE)))</f>
        <v>#N/A</v>
      </c>
      <c r="F10415" s="7">
        <f t="shared" si="1868"/>
        <v>0</v>
      </c>
      <c r="G10415" s="7">
        <f t="shared" si="1869"/>
        <v>0</v>
      </c>
      <c r="H10415" s="7">
        <f t="shared" si="1870"/>
        <v>0</v>
      </c>
      <c r="I10415" s="7">
        <f t="shared" si="1871"/>
        <v>0</v>
      </c>
      <c r="J10415" s="7">
        <f t="shared" si="1872"/>
        <v>0</v>
      </c>
      <c r="K10415" s="8" t="e">
        <f t="shared" si="1873"/>
        <v>#N/A</v>
      </c>
      <c r="L10415" s="7" t="e">
        <f t="shared" si="1874"/>
        <v>#N/A</v>
      </c>
      <c r="M10415" s="8" t="e">
        <f t="shared" si="1840"/>
        <v>#N/A</v>
      </c>
      <c r="N10415" s="8" t="e">
        <f t="shared" si="1841"/>
        <v>#N/A</v>
      </c>
    </row>
    <row r="10416" spans="1:14" ht="15.75" customHeight="1" x14ac:dyDescent="0.35">
      <c r="A10416" s="7">
        <f t="shared" si="1864"/>
        <v>0</v>
      </c>
      <c r="B10416" s="7">
        <f t="shared" si="1865"/>
        <v>0</v>
      </c>
      <c r="C10416" s="7">
        <f t="shared" si="1866"/>
        <v>0</v>
      </c>
      <c r="D10416" s="7">
        <f t="shared" si="1867"/>
        <v>0</v>
      </c>
      <c r="E10416" s="7" t="e">
        <f>IF('Report DCM'!$H10416="In-Stream Video","Rich Media display banner",IF('Report DCM'!$I10416&gt;'Report DCM'!$J10416,"Standard",VLOOKUP(CONCATENATE(bd_adtype,"_",bd_creativetype),tabela,2,FALSE)))</f>
        <v>#N/A</v>
      </c>
      <c r="F10416" s="7">
        <f t="shared" si="1868"/>
        <v>0</v>
      </c>
      <c r="G10416" s="7">
        <f t="shared" si="1869"/>
        <v>0</v>
      </c>
      <c r="H10416" s="7">
        <f t="shared" si="1870"/>
        <v>0</v>
      </c>
      <c r="I10416" s="7">
        <f t="shared" si="1871"/>
        <v>0</v>
      </c>
      <c r="J10416" s="7">
        <f t="shared" si="1872"/>
        <v>0</v>
      </c>
      <c r="K10416" s="8" t="e">
        <f t="shared" si="1873"/>
        <v>#N/A</v>
      </c>
      <c r="L10416" s="7" t="e">
        <f t="shared" si="1874"/>
        <v>#N/A</v>
      </c>
      <c r="M10416" s="8" t="e">
        <f t="shared" si="1840"/>
        <v>#N/A</v>
      </c>
      <c r="N10416" s="8" t="e">
        <f t="shared" si="1841"/>
        <v>#N/A</v>
      </c>
    </row>
    <row r="10417" spans="1:14" ht="15.75" customHeight="1" x14ac:dyDescent="0.35">
      <c r="A10417" s="7">
        <f t="shared" si="1864"/>
        <v>0</v>
      </c>
      <c r="B10417" s="7">
        <f t="shared" si="1865"/>
        <v>0</v>
      </c>
      <c r="C10417" s="7">
        <f t="shared" si="1866"/>
        <v>0</v>
      </c>
      <c r="D10417" s="7">
        <f t="shared" si="1867"/>
        <v>0</v>
      </c>
      <c r="E10417" s="7" t="e">
        <f>IF('Report DCM'!$H10417="In-Stream Video","Rich Media display banner",IF('Report DCM'!$I10417&gt;'Report DCM'!$J10417,"Standard",VLOOKUP(CONCATENATE(bd_adtype,"_",bd_creativetype),tabela,2,FALSE)))</f>
        <v>#N/A</v>
      </c>
      <c r="F10417" s="7">
        <f t="shared" si="1868"/>
        <v>0</v>
      </c>
      <c r="G10417" s="7">
        <f t="shared" si="1869"/>
        <v>0</v>
      </c>
      <c r="H10417" s="7">
        <f t="shared" si="1870"/>
        <v>0</v>
      </c>
      <c r="I10417" s="7">
        <f t="shared" si="1871"/>
        <v>0</v>
      </c>
      <c r="J10417" s="7">
        <f t="shared" si="1872"/>
        <v>0</v>
      </c>
      <c r="K10417" s="8" t="e">
        <f t="shared" si="1873"/>
        <v>#N/A</v>
      </c>
      <c r="L10417" s="7" t="e">
        <f t="shared" si="1874"/>
        <v>#N/A</v>
      </c>
      <c r="M10417" s="8" t="e">
        <f t="shared" si="1840"/>
        <v>#N/A</v>
      </c>
      <c r="N10417" s="8" t="e">
        <f t="shared" si="1841"/>
        <v>#N/A</v>
      </c>
    </row>
    <row r="10418" spans="1:14" ht="15.75" customHeight="1" x14ac:dyDescent="0.35">
      <c r="A10418" s="7">
        <f t="shared" si="1864"/>
        <v>0</v>
      </c>
      <c r="B10418" s="7">
        <f t="shared" si="1865"/>
        <v>0</v>
      </c>
      <c r="C10418" s="7">
        <f t="shared" si="1866"/>
        <v>0</v>
      </c>
      <c r="D10418" s="7">
        <f t="shared" si="1867"/>
        <v>0</v>
      </c>
      <c r="E10418" s="7" t="e">
        <f>IF('Report DCM'!$H10418="In-Stream Video","Rich Media display banner",IF('Report DCM'!$I10418&gt;'Report DCM'!$J10418,"Standard",VLOOKUP(CONCATENATE(bd_adtype,"_",bd_creativetype),tabela,2,FALSE)))</f>
        <v>#N/A</v>
      </c>
      <c r="F10418" s="7">
        <f t="shared" si="1868"/>
        <v>0</v>
      </c>
      <c r="G10418" s="7">
        <f t="shared" si="1869"/>
        <v>0</v>
      </c>
      <c r="H10418" s="7">
        <f t="shared" si="1870"/>
        <v>0</v>
      </c>
      <c r="I10418" s="7">
        <f t="shared" si="1871"/>
        <v>0</v>
      </c>
      <c r="J10418" s="7">
        <f t="shared" si="1872"/>
        <v>0</v>
      </c>
      <c r="K10418" s="8" t="e">
        <f t="shared" si="1873"/>
        <v>#N/A</v>
      </c>
      <c r="L10418" s="7" t="e">
        <f t="shared" si="1874"/>
        <v>#N/A</v>
      </c>
      <c r="M10418" s="8" t="e">
        <f t="shared" si="1840"/>
        <v>#N/A</v>
      </c>
      <c r="N10418" s="8" t="e">
        <f t="shared" si="1841"/>
        <v>#N/A</v>
      </c>
    </row>
    <row r="10419" spans="1:14" ht="15.75" customHeight="1" x14ac:dyDescent="0.35">
      <c r="A10419" s="7">
        <f t="shared" si="1864"/>
        <v>0</v>
      </c>
      <c r="B10419" s="7">
        <f t="shared" si="1865"/>
        <v>0</v>
      </c>
      <c r="C10419" s="7">
        <f t="shared" si="1866"/>
        <v>0</v>
      </c>
      <c r="D10419" s="7">
        <f t="shared" si="1867"/>
        <v>0</v>
      </c>
      <c r="E10419" s="7" t="e">
        <f>IF('Report DCM'!$H10419="In-Stream Video","Rich Media display banner",IF('Report DCM'!$I10419&gt;'Report DCM'!$J10419,"Standard",VLOOKUP(CONCATENATE(bd_adtype,"_",bd_creativetype),tabela,2,FALSE)))</f>
        <v>#N/A</v>
      </c>
      <c r="F10419" s="7">
        <f t="shared" si="1868"/>
        <v>0</v>
      </c>
      <c r="G10419" s="7">
        <f t="shared" si="1869"/>
        <v>0</v>
      </c>
      <c r="H10419" s="7">
        <f t="shared" si="1870"/>
        <v>0</v>
      </c>
      <c r="I10419" s="7">
        <f t="shared" si="1871"/>
        <v>0</v>
      </c>
      <c r="J10419" s="7">
        <f t="shared" si="1872"/>
        <v>0</v>
      </c>
      <c r="K10419" s="8" t="e">
        <f t="shared" si="1873"/>
        <v>#N/A</v>
      </c>
      <c r="L10419" s="7" t="e">
        <f t="shared" si="1874"/>
        <v>#N/A</v>
      </c>
      <c r="M10419" s="8" t="e">
        <f t="shared" si="1840"/>
        <v>#N/A</v>
      </c>
      <c r="N10419" s="8" t="e">
        <f t="shared" si="1841"/>
        <v>#N/A</v>
      </c>
    </row>
    <row r="10420" spans="1:14" ht="15.75" customHeight="1" x14ac:dyDescent="0.35">
      <c r="A10420" s="7">
        <f t="shared" si="1864"/>
        <v>0</v>
      </c>
      <c r="B10420" s="7">
        <f t="shared" si="1865"/>
        <v>0</v>
      </c>
      <c r="C10420" s="7">
        <f t="shared" si="1866"/>
        <v>0</v>
      </c>
      <c r="D10420" s="7">
        <f t="shared" si="1867"/>
        <v>0</v>
      </c>
      <c r="E10420" s="7" t="e">
        <f>IF('Report DCM'!$H10420="In-Stream Video","Rich Media display banner",IF('Report DCM'!$I10420&gt;'Report DCM'!$J10420,"Standard",VLOOKUP(CONCATENATE(bd_adtype,"_",bd_creativetype),tabela,2,FALSE)))</f>
        <v>#N/A</v>
      </c>
      <c r="F10420" s="7">
        <f t="shared" si="1868"/>
        <v>0</v>
      </c>
      <c r="G10420" s="7">
        <f t="shared" si="1869"/>
        <v>0</v>
      </c>
      <c r="H10420" s="7">
        <f t="shared" si="1870"/>
        <v>0</v>
      </c>
      <c r="I10420" s="7">
        <f t="shared" si="1871"/>
        <v>0</v>
      </c>
      <c r="J10420" s="7">
        <f t="shared" si="1872"/>
        <v>0</v>
      </c>
      <c r="K10420" s="8" t="e">
        <f t="shared" si="1873"/>
        <v>#N/A</v>
      </c>
      <c r="L10420" s="7" t="e">
        <f t="shared" si="1874"/>
        <v>#N/A</v>
      </c>
      <c r="M10420" s="8" t="e">
        <f t="shared" si="1840"/>
        <v>#N/A</v>
      </c>
      <c r="N10420" s="8" t="e">
        <f t="shared" si="1841"/>
        <v>#N/A</v>
      </c>
    </row>
    <row r="10421" spans="1:14" ht="15.75" customHeight="1" x14ac:dyDescent="0.35">
      <c r="A10421" s="7">
        <f t="shared" si="1864"/>
        <v>0</v>
      </c>
      <c r="B10421" s="7">
        <f t="shared" si="1865"/>
        <v>0</v>
      </c>
      <c r="C10421" s="7">
        <f t="shared" si="1866"/>
        <v>0</v>
      </c>
      <c r="D10421" s="7">
        <f t="shared" si="1867"/>
        <v>0</v>
      </c>
      <c r="E10421" s="7" t="e">
        <f>IF('Report DCM'!$H10421="In-Stream Video","Rich Media display banner",IF('Report DCM'!$I10421&gt;'Report DCM'!$J10421,"Standard",VLOOKUP(CONCATENATE(bd_adtype,"_",bd_creativetype),tabela,2,FALSE)))</f>
        <v>#N/A</v>
      </c>
      <c r="F10421" s="7">
        <f t="shared" si="1868"/>
        <v>0</v>
      </c>
      <c r="G10421" s="7">
        <f t="shared" si="1869"/>
        <v>0</v>
      </c>
      <c r="H10421" s="7">
        <f t="shared" si="1870"/>
        <v>0</v>
      </c>
      <c r="I10421" s="7">
        <f t="shared" si="1871"/>
        <v>0</v>
      </c>
      <c r="J10421" s="7">
        <f t="shared" si="1872"/>
        <v>0</v>
      </c>
      <c r="K10421" s="8" t="e">
        <f t="shared" si="1873"/>
        <v>#N/A</v>
      </c>
      <c r="L10421" s="7" t="e">
        <f t="shared" si="1874"/>
        <v>#N/A</v>
      </c>
      <c r="M10421" s="8" t="e">
        <f t="shared" si="1840"/>
        <v>#N/A</v>
      </c>
      <c r="N10421" s="8" t="e">
        <f t="shared" si="1841"/>
        <v>#N/A</v>
      </c>
    </row>
    <row r="10422" spans="1:14" ht="15.75" customHeight="1" x14ac:dyDescent="0.35">
      <c r="A10422" s="7">
        <f t="shared" si="1864"/>
        <v>0</v>
      </c>
      <c r="B10422" s="7">
        <f t="shared" si="1865"/>
        <v>0</v>
      </c>
      <c r="C10422" s="7">
        <f t="shared" si="1866"/>
        <v>0</v>
      </c>
      <c r="D10422" s="7">
        <f t="shared" si="1867"/>
        <v>0</v>
      </c>
      <c r="E10422" s="7" t="e">
        <f>IF('Report DCM'!$H10422="In-Stream Video","Rich Media display banner",IF('Report DCM'!$I10422&gt;'Report DCM'!$J10422,"Standard",VLOOKUP(CONCATENATE(bd_adtype,"_",bd_creativetype),tabela,2,FALSE)))</f>
        <v>#N/A</v>
      </c>
      <c r="F10422" s="7">
        <f t="shared" si="1868"/>
        <v>0</v>
      </c>
      <c r="G10422" s="7">
        <f t="shared" si="1869"/>
        <v>0</v>
      </c>
      <c r="H10422" s="7">
        <f t="shared" si="1870"/>
        <v>0</v>
      </c>
      <c r="I10422" s="7">
        <f t="shared" si="1871"/>
        <v>0</v>
      </c>
      <c r="J10422" s="7">
        <f t="shared" si="1872"/>
        <v>0</v>
      </c>
      <c r="K10422" s="8" t="e">
        <f t="shared" si="1873"/>
        <v>#N/A</v>
      </c>
      <c r="L10422" s="7" t="e">
        <f t="shared" si="1874"/>
        <v>#N/A</v>
      </c>
      <c r="M10422" s="8" t="e">
        <f t="shared" si="1840"/>
        <v>#N/A</v>
      </c>
      <c r="N10422" s="8" t="e">
        <f t="shared" si="1841"/>
        <v>#N/A</v>
      </c>
    </row>
    <row r="10423" spans="1:14" ht="15.75" customHeight="1" x14ac:dyDescent="0.35">
      <c r="A10423" s="7">
        <f t="shared" si="1864"/>
        <v>0</v>
      </c>
      <c r="B10423" s="7">
        <f t="shared" si="1865"/>
        <v>0</v>
      </c>
      <c r="C10423" s="7">
        <f t="shared" si="1866"/>
        <v>0</v>
      </c>
      <c r="D10423" s="7">
        <f t="shared" si="1867"/>
        <v>0</v>
      </c>
      <c r="E10423" s="7" t="e">
        <f>IF('Report DCM'!$H10423="In-Stream Video","Rich Media display banner",IF('Report DCM'!$I10423&gt;'Report DCM'!$J10423,"Standard",VLOOKUP(CONCATENATE(bd_adtype,"_",bd_creativetype),tabela,2,FALSE)))</f>
        <v>#N/A</v>
      </c>
      <c r="F10423" s="7">
        <f t="shared" si="1868"/>
        <v>0</v>
      </c>
      <c r="G10423" s="7">
        <f t="shared" si="1869"/>
        <v>0</v>
      </c>
      <c r="H10423" s="7">
        <f t="shared" si="1870"/>
        <v>0</v>
      </c>
      <c r="I10423" s="7">
        <f t="shared" si="1871"/>
        <v>0</v>
      </c>
      <c r="J10423" s="7">
        <f t="shared" si="1872"/>
        <v>0</v>
      </c>
      <c r="K10423" s="8" t="e">
        <f t="shared" si="1873"/>
        <v>#N/A</v>
      </c>
      <c r="L10423" s="7" t="e">
        <f t="shared" si="1874"/>
        <v>#N/A</v>
      </c>
      <c r="M10423" s="8" t="e">
        <f t="shared" si="1840"/>
        <v>#N/A</v>
      </c>
      <c r="N10423" s="8" t="e">
        <f t="shared" si="1841"/>
        <v>#N/A</v>
      </c>
    </row>
    <row r="10424" spans="1:14" ht="15.75" customHeight="1" x14ac:dyDescent="0.35">
      <c r="A10424" s="7">
        <f t="shared" si="1864"/>
        <v>0</v>
      </c>
      <c r="B10424" s="7">
        <f t="shared" si="1865"/>
        <v>0</v>
      </c>
      <c r="C10424" s="7">
        <f t="shared" si="1866"/>
        <v>0</v>
      </c>
      <c r="D10424" s="7">
        <f t="shared" si="1867"/>
        <v>0</v>
      </c>
      <c r="E10424" s="7" t="e">
        <f>IF('Report DCM'!$H10424="In-Stream Video","Rich Media display banner",IF('Report DCM'!$I10424&gt;'Report DCM'!$J10424,"Standard",VLOOKUP(CONCATENATE(bd_adtype,"_",bd_creativetype),tabela,2,FALSE)))</f>
        <v>#N/A</v>
      </c>
      <c r="F10424" s="7">
        <f t="shared" si="1868"/>
        <v>0</v>
      </c>
      <c r="G10424" s="7">
        <f t="shared" si="1869"/>
        <v>0</v>
      </c>
      <c r="H10424" s="7">
        <f t="shared" si="1870"/>
        <v>0</v>
      </c>
      <c r="I10424" s="7">
        <f t="shared" si="1871"/>
        <v>0</v>
      </c>
      <c r="J10424" s="7">
        <f t="shared" si="1872"/>
        <v>0</v>
      </c>
      <c r="K10424" s="8" t="e">
        <f t="shared" si="1873"/>
        <v>#N/A</v>
      </c>
      <c r="L10424" s="7" t="e">
        <f t="shared" si="1874"/>
        <v>#N/A</v>
      </c>
      <c r="M10424" s="8" t="e">
        <f t="shared" si="1840"/>
        <v>#N/A</v>
      </c>
      <c r="N10424" s="8" t="e">
        <f t="shared" si="1841"/>
        <v>#N/A</v>
      </c>
    </row>
    <row r="10425" spans="1:14" ht="15.75" customHeight="1" x14ac:dyDescent="0.35">
      <c r="A10425" s="7">
        <f t="shared" si="1864"/>
        <v>0</v>
      </c>
      <c r="B10425" s="7">
        <f t="shared" si="1865"/>
        <v>0</v>
      </c>
      <c r="C10425" s="7">
        <f t="shared" si="1866"/>
        <v>0</v>
      </c>
      <c r="D10425" s="7">
        <f t="shared" si="1867"/>
        <v>0</v>
      </c>
      <c r="E10425" s="7" t="e">
        <f>IF('Report DCM'!$H10425="In-Stream Video","Rich Media display banner",IF('Report DCM'!$I10425&gt;'Report DCM'!$J10425,"Standard",VLOOKUP(CONCATENATE(bd_adtype,"_",bd_creativetype),tabela,2,FALSE)))</f>
        <v>#N/A</v>
      </c>
      <c r="F10425" s="7">
        <f t="shared" si="1868"/>
        <v>0</v>
      </c>
      <c r="G10425" s="7">
        <f t="shared" si="1869"/>
        <v>0</v>
      </c>
      <c r="H10425" s="7">
        <f t="shared" si="1870"/>
        <v>0</v>
      </c>
      <c r="I10425" s="7">
        <f t="shared" si="1871"/>
        <v>0</v>
      </c>
      <c r="J10425" s="7">
        <f t="shared" si="1872"/>
        <v>0</v>
      </c>
      <c r="K10425" s="8" t="e">
        <f t="shared" si="1873"/>
        <v>#N/A</v>
      </c>
      <c r="L10425" s="7" t="e">
        <f t="shared" si="1874"/>
        <v>#N/A</v>
      </c>
      <c r="M10425" s="8" t="e">
        <f t="shared" si="1840"/>
        <v>#N/A</v>
      </c>
      <c r="N10425" s="8" t="e">
        <f t="shared" si="1841"/>
        <v>#N/A</v>
      </c>
    </row>
    <row r="10426" spans="1:14" ht="15.75" customHeight="1" x14ac:dyDescent="0.35">
      <c r="A10426" s="7">
        <f t="shared" si="1864"/>
        <v>0</v>
      </c>
      <c r="B10426" s="7">
        <f t="shared" si="1865"/>
        <v>0</v>
      </c>
      <c r="C10426" s="7">
        <f t="shared" si="1866"/>
        <v>0</v>
      </c>
      <c r="D10426" s="7">
        <f t="shared" si="1867"/>
        <v>0</v>
      </c>
      <c r="E10426" s="7" t="e">
        <f>IF('Report DCM'!$H10426="In-Stream Video","Rich Media display banner",IF('Report DCM'!$I10426&gt;'Report DCM'!$J10426,"Standard",VLOOKUP(CONCATENATE(bd_adtype,"_",bd_creativetype),tabela,2,FALSE)))</f>
        <v>#N/A</v>
      </c>
      <c r="F10426" s="7">
        <f t="shared" si="1868"/>
        <v>0</v>
      </c>
      <c r="G10426" s="7">
        <f t="shared" si="1869"/>
        <v>0</v>
      </c>
      <c r="H10426" s="7">
        <f t="shared" si="1870"/>
        <v>0</v>
      </c>
      <c r="I10426" s="7">
        <f t="shared" si="1871"/>
        <v>0</v>
      </c>
      <c r="J10426" s="7">
        <f t="shared" si="1872"/>
        <v>0</v>
      </c>
      <c r="K10426" s="8" t="e">
        <f t="shared" si="1873"/>
        <v>#N/A</v>
      </c>
      <c r="L10426" s="7" t="e">
        <f t="shared" si="1874"/>
        <v>#N/A</v>
      </c>
      <c r="M10426" s="8" t="e">
        <f t="shared" si="1840"/>
        <v>#N/A</v>
      </c>
      <c r="N10426" s="8" t="e">
        <f t="shared" si="1841"/>
        <v>#N/A</v>
      </c>
    </row>
    <row r="10427" spans="1:14" ht="15.75" customHeight="1" x14ac:dyDescent="0.35">
      <c r="A10427" s="7">
        <f t="shared" si="1864"/>
        <v>0</v>
      </c>
      <c r="B10427" s="7">
        <f t="shared" si="1865"/>
        <v>0</v>
      </c>
      <c r="C10427" s="7">
        <f t="shared" si="1866"/>
        <v>0</v>
      </c>
      <c r="D10427" s="7">
        <f t="shared" si="1867"/>
        <v>0</v>
      </c>
      <c r="E10427" s="7" t="e">
        <f>IF('Report DCM'!$H10427="In-Stream Video","Rich Media display banner",IF('Report DCM'!$I10427&gt;'Report DCM'!$J10427,"Standard",VLOOKUP(CONCATENATE(bd_adtype,"_",bd_creativetype),tabela,2,FALSE)))</f>
        <v>#N/A</v>
      </c>
      <c r="F10427" s="7">
        <f t="shared" si="1868"/>
        <v>0</v>
      </c>
      <c r="G10427" s="7">
        <f t="shared" si="1869"/>
        <v>0</v>
      </c>
      <c r="H10427" s="7">
        <f t="shared" si="1870"/>
        <v>0</v>
      </c>
      <c r="I10427" s="7">
        <f t="shared" si="1871"/>
        <v>0</v>
      </c>
      <c r="J10427" s="7">
        <f t="shared" si="1872"/>
        <v>0</v>
      </c>
      <c r="K10427" s="8" t="e">
        <f t="shared" si="1873"/>
        <v>#N/A</v>
      </c>
      <c r="L10427" s="7" t="e">
        <f t="shared" si="1874"/>
        <v>#N/A</v>
      </c>
      <c r="M10427" s="8" t="e">
        <f t="shared" si="1840"/>
        <v>#N/A</v>
      </c>
      <c r="N10427" s="8" t="e">
        <f t="shared" si="1841"/>
        <v>#N/A</v>
      </c>
    </row>
    <row r="10428" spans="1:14" ht="15.75" customHeight="1" x14ac:dyDescent="0.35">
      <c r="A10428" s="7">
        <f t="shared" si="1864"/>
        <v>0</v>
      </c>
      <c r="B10428" s="7">
        <f t="shared" si="1865"/>
        <v>0</v>
      </c>
      <c r="C10428" s="7">
        <f t="shared" si="1866"/>
        <v>0</v>
      </c>
      <c r="D10428" s="7">
        <f t="shared" si="1867"/>
        <v>0</v>
      </c>
      <c r="E10428" s="7" t="e">
        <f>IF('Report DCM'!$H10428="In-Stream Video","Rich Media display banner",IF('Report DCM'!$I10428&gt;'Report DCM'!$J10428,"Standard",VLOOKUP(CONCATENATE(bd_adtype,"_",bd_creativetype),tabela,2,FALSE)))</f>
        <v>#N/A</v>
      </c>
      <c r="F10428" s="7">
        <f t="shared" si="1868"/>
        <v>0</v>
      </c>
      <c r="G10428" s="7">
        <f t="shared" si="1869"/>
        <v>0</v>
      </c>
      <c r="H10428" s="7">
        <f t="shared" si="1870"/>
        <v>0</v>
      </c>
      <c r="I10428" s="7">
        <f t="shared" si="1871"/>
        <v>0</v>
      </c>
      <c r="J10428" s="7">
        <f t="shared" si="1872"/>
        <v>0</v>
      </c>
      <c r="K10428" s="8" t="e">
        <f t="shared" si="1873"/>
        <v>#N/A</v>
      </c>
      <c r="L10428" s="7" t="e">
        <f t="shared" si="1874"/>
        <v>#N/A</v>
      </c>
      <c r="M10428" s="8" t="e">
        <f t="shared" si="1840"/>
        <v>#N/A</v>
      </c>
      <c r="N10428" s="8" t="e">
        <f t="shared" si="1841"/>
        <v>#N/A</v>
      </c>
    </row>
    <row r="10429" spans="1:14" ht="15.75" customHeight="1" x14ac:dyDescent="0.35">
      <c r="A10429" s="7">
        <f t="shared" si="1864"/>
        <v>0</v>
      </c>
      <c r="B10429" s="7">
        <f t="shared" si="1865"/>
        <v>0</v>
      </c>
      <c r="C10429" s="7">
        <f t="shared" si="1866"/>
        <v>0</v>
      </c>
      <c r="D10429" s="7">
        <f t="shared" si="1867"/>
        <v>0</v>
      </c>
      <c r="E10429" s="7" t="e">
        <f>IF('Report DCM'!$H10429="In-Stream Video","Rich Media display banner",IF('Report DCM'!$I10429&gt;'Report DCM'!$J10429,"Standard",VLOOKUP(CONCATENATE(bd_adtype,"_",bd_creativetype),tabela,2,FALSE)))</f>
        <v>#N/A</v>
      </c>
      <c r="F10429" s="7">
        <f t="shared" si="1868"/>
        <v>0</v>
      </c>
      <c r="G10429" s="7">
        <f t="shared" si="1869"/>
        <v>0</v>
      </c>
      <c r="H10429" s="7">
        <f t="shared" si="1870"/>
        <v>0</v>
      </c>
      <c r="I10429" s="7">
        <f t="shared" si="1871"/>
        <v>0</v>
      </c>
      <c r="J10429" s="7">
        <f t="shared" si="1872"/>
        <v>0</v>
      </c>
      <c r="K10429" s="8" t="e">
        <f t="shared" si="1873"/>
        <v>#N/A</v>
      </c>
      <c r="L10429" s="7" t="e">
        <f t="shared" si="1874"/>
        <v>#N/A</v>
      </c>
      <c r="M10429" s="8" t="e">
        <f t="shared" si="1840"/>
        <v>#N/A</v>
      </c>
      <c r="N10429" s="8" t="e">
        <f t="shared" si="1841"/>
        <v>#N/A</v>
      </c>
    </row>
    <row r="10430" spans="1:14" ht="15.75" customHeight="1" x14ac:dyDescent="0.35">
      <c r="A10430" s="7">
        <f t="shared" si="1864"/>
        <v>0</v>
      </c>
      <c r="B10430" s="7">
        <f t="shared" si="1865"/>
        <v>0</v>
      </c>
      <c r="C10430" s="7">
        <f t="shared" si="1866"/>
        <v>0</v>
      </c>
      <c r="D10430" s="7">
        <f t="shared" si="1867"/>
        <v>0</v>
      </c>
      <c r="E10430" s="7" t="e">
        <f>IF('Report DCM'!$H10430="In-Stream Video","Rich Media display banner",IF('Report DCM'!$I10430&gt;'Report DCM'!$J10430,"Standard",VLOOKUP(CONCATENATE(bd_adtype,"_",bd_creativetype),tabela,2,FALSE)))</f>
        <v>#N/A</v>
      </c>
      <c r="F10430" s="7">
        <f t="shared" si="1868"/>
        <v>0</v>
      </c>
      <c r="G10430" s="7">
        <f t="shared" si="1869"/>
        <v>0</v>
      </c>
      <c r="H10430" s="7">
        <f t="shared" si="1870"/>
        <v>0</v>
      </c>
      <c r="I10430" s="7">
        <f t="shared" si="1871"/>
        <v>0</v>
      </c>
      <c r="J10430" s="7">
        <f t="shared" si="1872"/>
        <v>0</v>
      </c>
      <c r="K10430" s="8" t="e">
        <f t="shared" si="1873"/>
        <v>#N/A</v>
      </c>
      <c r="L10430" s="7" t="e">
        <f t="shared" si="1874"/>
        <v>#N/A</v>
      </c>
      <c r="M10430" s="8" t="e">
        <f t="shared" si="1840"/>
        <v>#N/A</v>
      </c>
      <c r="N10430" s="8" t="e">
        <f t="shared" si="1841"/>
        <v>#N/A</v>
      </c>
    </row>
    <row r="10431" spans="1:14" ht="15.75" customHeight="1" x14ac:dyDescent="0.35">
      <c r="A10431" s="7">
        <f t="shared" si="1864"/>
        <v>0</v>
      </c>
      <c r="B10431" s="7">
        <f t="shared" si="1865"/>
        <v>0</v>
      </c>
      <c r="C10431" s="7">
        <f t="shared" si="1866"/>
        <v>0</v>
      </c>
      <c r="D10431" s="7">
        <f t="shared" si="1867"/>
        <v>0</v>
      </c>
      <c r="E10431" s="7" t="e">
        <f>IF('Report DCM'!$H10431="In-Stream Video","Rich Media display banner",IF('Report DCM'!$I10431&gt;'Report DCM'!$J10431,"Standard",VLOOKUP(CONCATENATE(bd_adtype,"_",bd_creativetype),tabela,2,FALSE)))</f>
        <v>#N/A</v>
      </c>
      <c r="F10431" s="7">
        <f t="shared" si="1868"/>
        <v>0</v>
      </c>
      <c r="G10431" s="7">
        <f t="shared" si="1869"/>
        <v>0</v>
      </c>
      <c r="H10431" s="7">
        <f t="shared" si="1870"/>
        <v>0</v>
      </c>
      <c r="I10431" s="7">
        <f t="shared" si="1871"/>
        <v>0</v>
      </c>
      <c r="J10431" s="7">
        <f t="shared" si="1872"/>
        <v>0</v>
      </c>
      <c r="K10431" s="8" t="e">
        <f t="shared" si="1873"/>
        <v>#N/A</v>
      </c>
      <c r="L10431" s="7" t="e">
        <f t="shared" si="1874"/>
        <v>#N/A</v>
      </c>
      <c r="M10431" s="8" t="e">
        <f t="shared" si="1840"/>
        <v>#N/A</v>
      </c>
      <c r="N10431" s="8" t="e">
        <f t="shared" si="1841"/>
        <v>#N/A</v>
      </c>
    </row>
    <row r="10432" spans="1:14" ht="15.75" customHeight="1" x14ac:dyDescent="0.35">
      <c r="A10432" s="7">
        <f t="shared" si="1864"/>
        <v>0</v>
      </c>
      <c r="B10432" s="7">
        <f t="shared" si="1865"/>
        <v>0</v>
      </c>
      <c r="C10432" s="7">
        <f t="shared" si="1866"/>
        <v>0</v>
      </c>
      <c r="D10432" s="7">
        <f t="shared" si="1867"/>
        <v>0</v>
      </c>
      <c r="E10432" s="7" t="e">
        <f>IF('Report DCM'!$H10432="In-Stream Video","Rich Media display banner",IF('Report DCM'!$I10432&gt;'Report DCM'!$J10432,"Standard",VLOOKUP(CONCATENATE(bd_adtype,"_",bd_creativetype),tabela,2,FALSE)))</f>
        <v>#N/A</v>
      </c>
      <c r="F10432" s="7">
        <f t="shared" si="1868"/>
        <v>0</v>
      </c>
      <c r="G10432" s="7">
        <f t="shared" si="1869"/>
        <v>0</v>
      </c>
      <c r="H10432" s="7">
        <f t="shared" si="1870"/>
        <v>0</v>
      </c>
      <c r="I10432" s="7">
        <f t="shared" si="1871"/>
        <v>0</v>
      </c>
      <c r="J10432" s="7">
        <f t="shared" si="1872"/>
        <v>0</v>
      </c>
      <c r="K10432" s="8" t="e">
        <f t="shared" si="1873"/>
        <v>#N/A</v>
      </c>
      <c r="L10432" s="7" t="e">
        <f t="shared" si="1874"/>
        <v>#N/A</v>
      </c>
      <c r="M10432" s="8" t="e">
        <f t="shared" si="1840"/>
        <v>#N/A</v>
      </c>
      <c r="N10432" s="8" t="e">
        <f t="shared" si="1841"/>
        <v>#N/A</v>
      </c>
    </row>
    <row r="10433" spans="1:14" ht="15.75" customHeight="1" x14ac:dyDescent="0.35">
      <c r="A10433" s="7">
        <f t="shared" si="1864"/>
        <v>0</v>
      </c>
      <c r="B10433" s="7">
        <f t="shared" si="1865"/>
        <v>0</v>
      </c>
      <c r="C10433" s="7">
        <f t="shared" si="1866"/>
        <v>0</v>
      </c>
      <c r="D10433" s="7">
        <f t="shared" si="1867"/>
        <v>0</v>
      </c>
      <c r="E10433" s="7" t="e">
        <f>IF('Report DCM'!$H10433="In-Stream Video","Rich Media display banner",IF('Report DCM'!$I10433&gt;'Report DCM'!$J10433,"Standard",VLOOKUP(CONCATENATE(bd_adtype,"_",bd_creativetype),tabela,2,FALSE)))</f>
        <v>#N/A</v>
      </c>
      <c r="F10433" s="7">
        <f t="shared" si="1868"/>
        <v>0</v>
      </c>
      <c r="G10433" s="7">
        <f t="shared" si="1869"/>
        <v>0</v>
      </c>
      <c r="H10433" s="7">
        <f t="shared" si="1870"/>
        <v>0</v>
      </c>
      <c r="I10433" s="7">
        <f t="shared" si="1871"/>
        <v>0</v>
      </c>
      <c r="J10433" s="7">
        <f t="shared" si="1872"/>
        <v>0</v>
      </c>
      <c r="K10433" s="8" t="e">
        <f t="shared" si="1873"/>
        <v>#N/A</v>
      </c>
      <c r="L10433" s="7" t="e">
        <f t="shared" si="1874"/>
        <v>#N/A</v>
      </c>
      <c r="M10433" s="8" t="e">
        <f t="shared" si="1840"/>
        <v>#N/A</v>
      </c>
      <c r="N10433" s="8" t="e">
        <f t="shared" si="1841"/>
        <v>#N/A</v>
      </c>
    </row>
    <row r="10434" spans="1:14" ht="15.75" customHeight="1" x14ac:dyDescent="0.35">
      <c r="A10434" s="7">
        <f t="shared" ref="A10434:A10497" si="1875">bd_campaign</f>
        <v>0</v>
      </c>
      <c r="B10434" s="7">
        <f t="shared" ref="B10434:B10497" si="1876">bd_site</f>
        <v>0</v>
      </c>
      <c r="C10434" s="7">
        <f t="shared" ref="C10434:C10497" si="1877">bd_placement</f>
        <v>0</v>
      </c>
      <c r="D10434" s="7">
        <f t="shared" ref="D10434:D10497" si="1878">bd_placementID</f>
        <v>0</v>
      </c>
      <c r="E10434" s="7" t="e">
        <f>IF('Report DCM'!$H10434="In-Stream Video","Rich Media display banner",IF('Report DCM'!$I10434&gt;'Report DCM'!$J10434,"Standard",VLOOKUP(CONCATENATE(bd_adtype,"_",bd_creativetype),tabela,2,FALSE)))</f>
        <v>#N/A</v>
      </c>
      <c r="F10434" s="7">
        <f t="shared" ref="F10434:F10497" si="1879">bd_ad</f>
        <v>0</v>
      </c>
      <c r="G10434" s="7">
        <f t="shared" ref="G10434:G10497" si="1880">bd_adid</f>
        <v>0</v>
      </c>
      <c r="H10434" s="7">
        <f t="shared" ref="H10434:H10497" si="1881">bd_creativetype</f>
        <v>0</v>
      </c>
      <c r="I10434" s="7">
        <f t="shared" ref="I10434:I10497" si="1882">bd_impression</f>
        <v>0</v>
      </c>
      <c r="J10434" s="7">
        <f t="shared" ref="J10434:J10497" si="1883">bd_clicks</f>
        <v>0</v>
      </c>
      <c r="K10434" s="8" t="e">
        <f t="shared" ref="K10434:K10497" si="1884">VLOOKUP(E10434,tabela,2,FALSE)</f>
        <v>#N/A</v>
      </c>
      <c r="L10434" s="7" t="e">
        <f t="shared" ref="L10434:L10497" si="1885">VLOOKUP(E10434,tabela,3,FALSE)</f>
        <v>#N/A</v>
      </c>
      <c r="M10434" s="8" t="e">
        <f t="shared" si="1840"/>
        <v>#N/A</v>
      </c>
      <c r="N10434" s="8" t="e">
        <f t="shared" si="1841"/>
        <v>#N/A</v>
      </c>
    </row>
    <row r="10435" spans="1:14" ht="15.75" customHeight="1" x14ac:dyDescent="0.35">
      <c r="A10435" s="7">
        <f t="shared" si="1875"/>
        <v>0</v>
      </c>
      <c r="B10435" s="7">
        <f t="shared" si="1876"/>
        <v>0</v>
      </c>
      <c r="C10435" s="7">
        <f t="shared" si="1877"/>
        <v>0</v>
      </c>
      <c r="D10435" s="7">
        <f t="shared" si="1878"/>
        <v>0</v>
      </c>
      <c r="E10435" s="7" t="e">
        <f>IF('Report DCM'!$H10435="In-Stream Video","Rich Media display banner",IF('Report DCM'!$I10435&gt;'Report DCM'!$J10435,"Standard",VLOOKUP(CONCATENATE(bd_adtype,"_",bd_creativetype),tabela,2,FALSE)))</f>
        <v>#N/A</v>
      </c>
      <c r="F10435" s="7">
        <f t="shared" si="1879"/>
        <v>0</v>
      </c>
      <c r="G10435" s="7">
        <f t="shared" si="1880"/>
        <v>0</v>
      </c>
      <c r="H10435" s="7">
        <f t="shared" si="1881"/>
        <v>0</v>
      </c>
      <c r="I10435" s="7">
        <f t="shared" si="1882"/>
        <v>0</v>
      </c>
      <c r="J10435" s="7">
        <f t="shared" si="1883"/>
        <v>0</v>
      </c>
      <c r="K10435" s="8" t="e">
        <f t="shared" si="1884"/>
        <v>#N/A</v>
      </c>
      <c r="L10435" s="7" t="e">
        <f t="shared" si="1885"/>
        <v>#N/A</v>
      </c>
      <c r="M10435" s="8" t="e">
        <f t="shared" si="1840"/>
        <v>#N/A</v>
      </c>
      <c r="N10435" s="8" t="e">
        <f t="shared" si="1841"/>
        <v>#N/A</v>
      </c>
    </row>
    <row r="10436" spans="1:14" ht="15.75" customHeight="1" x14ac:dyDescent="0.35">
      <c r="A10436" s="7">
        <f t="shared" si="1875"/>
        <v>0</v>
      </c>
      <c r="B10436" s="7">
        <f t="shared" si="1876"/>
        <v>0</v>
      </c>
      <c r="C10436" s="7">
        <f t="shared" si="1877"/>
        <v>0</v>
      </c>
      <c r="D10436" s="7">
        <f t="shared" si="1878"/>
        <v>0</v>
      </c>
      <c r="E10436" s="7" t="e">
        <f>IF('Report DCM'!$H10436="In-Stream Video","Rich Media display banner",IF('Report DCM'!$I10436&gt;'Report DCM'!$J10436,"Standard",VLOOKUP(CONCATENATE(bd_adtype,"_",bd_creativetype),tabela,2,FALSE)))</f>
        <v>#N/A</v>
      </c>
      <c r="F10436" s="7">
        <f t="shared" si="1879"/>
        <v>0</v>
      </c>
      <c r="G10436" s="7">
        <f t="shared" si="1880"/>
        <v>0</v>
      </c>
      <c r="H10436" s="7">
        <f t="shared" si="1881"/>
        <v>0</v>
      </c>
      <c r="I10436" s="7">
        <f t="shared" si="1882"/>
        <v>0</v>
      </c>
      <c r="J10436" s="7">
        <f t="shared" si="1883"/>
        <v>0</v>
      </c>
      <c r="K10436" s="8" t="e">
        <f t="shared" si="1884"/>
        <v>#N/A</v>
      </c>
      <c r="L10436" s="7" t="e">
        <f t="shared" si="1885"/>
        <v>#N/A</v>
      </c>
      <c r="M10436" s="8" t="e">
        <f t="shared" si="1840"/>
        <v>#N/A</v>
      </c>
      <c r="N10436" s="8" t="e">
        <f t="shared" si="1841"/>
        <v>#N/A</v>
      </c>
    </row>
    <row r="10437" spans="1:14" ht="15.75" customHeight="1" x14ac:dyDescent="0.35">
      <c r="A10437" s="7">
        <f t="shared" si="1875"/>
        <v>0</v>
      </c>
      <c r="B10437" s="7">
        <f t="shared" si="1876"/>
        <v>0</v>
      </c>
      <c r="C10437" s="7">
        <f t="shared" si="1877"/>
        <v>0</v>
      </c>
      <c r="D10437" s="7">
        <f t="shared" si="1878"/>
        <v>0</v>
      </c>
      <c r="E10437" s="7" t="e">
        <f>IF('Report DCM'!$H10437="In-Stream Video","Rich Media display banner",IF('Report DCM'!$I10437&gt;'Report DCM'!$J10437,"Standard",VLOOKUP(CONCATENATE(bd_adtype,"_",bd_creativetype),tabela,2,FALSE)))</f>
        <v>#N/A</v>
      </c>
      <c r="F10437" s="7">
        <f t="shared" si="1879"/>
        <v>0</v>
      </c>
      <c r="G10437" s="7">
        <f t="shared" si="1880"/>
        <v>0</v>
      </c>
      <c r="H10437" s="7">
        <f t="shared" si="1881"/>
        <v>0</v>
      </c>
      <c r="I10437" s="7">
        <f t="shared" si="1882"/>
        <v>0</v>
      </c>
      <c r="J10437" s="7">
        <f t="shared" si="1883"/>
        <v>0</v>
      </c>
      <c r="K10437" s="8" t="e">
        <f t="shared" si="1884"/>
        <v>#N/A</v>
      </c>
      <c r="L10437" s="7" t="e">
        <f t="shared" si="1885"/>
        <v>#N/A</v>
      </c>
      <c r="M10437" s="8" t="e">
        <f t="shared" si="1840"/>
        <v>#N/A</v>
      </c>
      <c r="N10437" s="8" t="e">
        <f t="shared" si="1841"/>
        <v>#N/A</v>
      </c>
    </row>
    <row r="10438" spans="1:14" ht="15.75" customHeight="1" x14ac:dyDescent="0.35">
      <c r="A10438" s="7">
        <f t="shared" si="1875"/>
        <v>0</v>
      </c>
      <c r="B10438" s="7">
        <f t="shared" si="1876"/>
        <v>0</v>
      </c>
      <c r="C10438" s="7">
        <f t="shared" si="1877"/>
        <v>0</v>
      </c>
      <c r="D10438" s="7">
        <f t="shared" si="1878"/>
        <v>0</v>
      </c>
      <c r="E10438" s="7" t="e">
        <f>IF('Report DCM'!$H10438="In-Stream Video","Rich Media display banner",IF('Report DCM'!$I10438&gt;'Report DCM'!$J10438,"Standard",VLOOKUP(CONCATENATE(bd_adtype,"_",bd_creativetype),tabela,2,FALSE)))</f>
        <v>#N/A</v>
      </c>
      <c r="F10438" s="7">
        <f t="shared" si="1879"/>
        <v>0</v>
      </c>
      <c r="G10438" s="7">
        <f t="shared" si="1880"/>
        <v>0</v>
      </c>
      <c r="H10438" s="7">
        <f t="shared" si="1881"/>
        <v>0</v>
      </c>
      <c r="I10438" s="7">
        <f t="shared" si="1882"/>
        <v>0</v>
      </c>
      <c r="J10438" s="7">
        <f t="shared" si="1883"/>
        <v>0</v>
      </c>
      <c r="K10438" s="8" t="e">
        <f t="shared" si="1884"/>
        <v>#N/A</v>
      </c>
      <c r="L10438" s="7" t="e">
        <f t="shared" si="1885"/>
        <v>#N/A</v>
      </c>
      <c r="M10438" s="8" t="e">
        <f t="shared" si="1840"/>
        <v>#N/A</v>
      </c>
      <c r="N10438" s="8" t="e">
        <f t="shared" si="1841"/>
        <v>#N/A</v>
      </c>
    </row>
    <row r="10439" spans="1:14" ht="15.75" customHeight="1" x14ac:dyDescent="0.35">
      <c r="A10439" s="7">
        <f t="shared" si="1875"/>
        <v>0</v>
      </c>
      <c r="B10439" s="7">
        <f t="shared" si="1876"/>
        <v>0</v>
      </c>
      <c r="C10439" s="7">
        <f t="shared" si="1877"/>
        <v>0</v>
      </c>
      <c r="D10439" s="7">
        <f t="shared" si="1878"/>
        <v>0</v>
      </c>
      <c r="E10439" s="7" t="e">
        <f>IF('Report DCM'!$H10439="In-Stream Video","Rich Media display banner",IF('Report DCM'!$I10439&gt;'Report DCM'!$J10439,"Standard",VLOOKUP(CONCATENATE(bd_adtype,"_",bd_creativetype),tabela,2,FALSE)))</f>
        <v>#N/A</v>
      </c>
      <c r="F10439" s="7">
        <f t="shared" si="1879"/>
        <v>0</v>
      </c>
      <c r="G10439" s="7">
        <f t="shared" si="1880"/>
        <v>0</v>
      </c>
      <c r="H10439" s="7">
        <f t="shared" si="1881"/>
        <v>0</v>
      </c>
      <c r="I10439" s="7">
        <f t="shared" si="1882"/>
        <v>0</v>
      </c>
      <c r="J10439" s="7">
        <f t="shared" si="1883"/>
        <v>0</v>
      </c>
      <c r="K10439" s="8" t="e">
        <f t="shared" si="1884"/>
        <v>#N/A</v>
      </c>
      <c r="L10439" s="7" t="e">
        <f t="shared" si="1885"/>
        <v>#N/A</v>
      </c>
      <c r="M10439" s="8" t="e">
        <f t="shared" si="1840"/>
        <v>#N/A</v>
      </c>
      <c r="N10439" s="8" t="e">
        <f t="shared" si="1841"/>
        <v>#N/A</v>
      </c>
    </row>
    <row r="10440" spans="1:14" ht="15.75" customHeight="1" x14ac:dyDescent="0.35">
      <c r="A10440" s="7">
        <f t="shared" si="1875"/>
        <v>0</v>
      </c>
      <c r="B10440" s="7">
        <f t="shared" si="1876"/>
        <v>0</v>
      </c>
      <c r="C10440" s="7">
        <f t="shared" si="1877"/>
        <v>0</v>
      </c>
      <c r="D10440" s="7">
        <f t="shared" si="1878"/>
        <v>0</v>
      </c>
      <c r="E10440" s="7" t="e">
        <f>IF('Report DCM'!$H10440="In-Stream Video","Rich Media display banner",IF('Report DCM'!$I10440&gt;'Report DCM'!$J10440,"Standard",VLOOKUP(CONCATENATE(bd_adtype,"_",bd_creativetype),tabela,2,FALSE)))</f>
        <v>#N/A</v>
      </c>
      <c r="F10440" s="7">
        <f t="shared" si="1879"/>
        <v>0</v>
      </c>
      <c r="G10440" s="7">
        <f t="shared" si="1880"/>
        <v>0</v>
      </c>
      <c r="H10440" s="7">
        <f t="shared" si="1881"/>
        <v>0</v>
      </c>
      <c r="I10440" s="7">
        <f t="shared" si="1882"/>
        <v>0</v>
      </c>
      <c r="J10440" s="7">
        <f t="shared" si="1883"/>
        <v>0</v>
      </c>
      <c r="K10440" s="8" t="e">
        <f t="shared" si="1884"/>
        <v>#N/A</v>
      </c>
      <c r="L10440" s="7" t="e">
        <f t="shared" si="1885"/>
        <v>#N/A</v>
      </c>
      <c r="M10440" s="8" t="e">
        <f t="shared" si="1840"/>
        <v>#N/A</v>
      </c>
      <c r="N10440" s="8" t="e">
        <f t="shared" si="1841"/>
        <v>#N/A</v>
      </c>
    </row>
    <row r="10441" spans="1:14" ht="15.75" customHeight="1" x14ac:dyDescent="0.35">
      <c r="A10441" s="7">
        <f t="shared" si="1875"/>
        <v>0</v>
      </c>
      <c r="B10441" s="7">
        <f t="shared" si="1876"/>
        <v>0</v>
      </c>
      <c r="C10441" s="7">
        <f t="shared" si="1877"/>
        <v>0</v>
      </c>
      <c r="D10441" s="7">
        <f t="shared" si="1878"/>
        <v>0</v>
      </c>
      <c r="E10441" s="7" t="e">
        <f>IF('Report DCM'!$H10441="In-Stream Video","Rich Media display banner",IF('Report DCM'!$I10441&gt;'Report DCM'!$J10441,"Standard",VLOOKUP(CONCATENATE(bd_adtype,"_",bd_creativetype),tabela,2,FALSE)))</f>
        <v>#N/A</v>
      </c>
      <c r="F10441" s="7">
        <f t="shared" si="1879"/>
        <v>0</v>
      </c>
      <c r="G10441" s="7">
        <f t="shared" si="1880"/>
        <v>0</v>
      </c>
      <c r="H10441" s="7">
        <f t="shared" si="1881"/>
        <v>0</v>
      </c>
      <c r="I10441" s="7">
        <f t="shared" si="1882"/>
        <v>0</v>
      </c>
      <c r="J10441" s="7">
        <f t="shared" si="1883"/>
        <v>0</v>
      </c>
      <c r="K10441" s="8" t="e">
        <f t="shared" si="1884"/>
        <v>#N/A</v>
      </c>
      <c r="L10441" s="7" t="e">
        <f t="shared" si="1885"/>
        <v>#N/A</v>
      </c>
      <c r="M10441" s="8" t="e">
        <f t="shared" si="1840"/>
        <v>#N/A</v>
      </c>
      <c r="N10441" s="8" t="e">
        <f t="shared" si="1841"/>
        <v>#N/A</v>
      </c>
    </row>
    <row r="10442" spans="1:14" ht="15.75" customHeight="1" x14ac:dyDescent="0.35">
      <c r="A10442" s="7">
        <f t="shared" si="1875"/>
        <v>0</v>
      </c>
      <c r="B10442" s="7">
        <f t="shared" si="1876"/>
        <v>0</v>
      </c>
      <c r="C10442" s="7">
        <f t="shared" si="1877"/>
        <v>0</v>
      </c>
      <c r="D10442" s="7">
        <f t="shared" si="1878"/>
        <v>0</v>
      </c>
      <c r="E10442" s="7" t="e">
        <f>IF('Report DCM'!$H10442="In-Stream Video","Rich Media display banner",IF('Report DCM'!$I10442&gt;'Report DCM'!$J10442,"Standard",VLOOKUP(CONCATENATE(bd_adtype,"_",bd_creativetype),tabela,2,FALSE)))</f>
        <v>#N/A</v>
      </c>
      <c r="F10442" s="7">
        <f t="shared" si="1879"/>
        <v>0</v>
      </c>
      <c r="G10442" s="7">
        <f t="shared" si="1880"/>
        <v>0</v>
      </c>
      <c r="H10442" s="7">
        <f t="shared" si="1881"/>
        <v>0</v>
      </c>
      <c r="I10442" s="7">
        <f t="shared" si="1882"/>
        <v>0</v>
      </c>
      <c r="J10442" s="7">
        <f t="shared" si="1883"/>
        <v>0</v>
      </c>
      <c r="K10442" s="8" t="e">
        <f t="shared" si="1884"/>
        <v>#N/A</v>
      </c>
      <c r="L10442" s="7" t="e">
        <f t="shared" si="1885"/>
        <v>#N/A</v>
      </c>
      <c r="M10442" s="8" t="e">
        <f t="shared" si="1840"/>
        <v>#N/A</v>
      </c>
      <c r="N10442" s="8" t="e">
        <f t="shared" si="1841"/>
        <v>#N/A</v>
      </c>
    </row>
    <row r="10443" spans="1:14" ht="15.75" customHeight="1" x14ac:dyDescent="0.35">
      <c r="A10443" s="7">
        <f t="shared" si="1875"/>
        <v>0</v>
      </c>
      <c r="B10443" s="7">
        <f t="shared" si="1876"/>
        <v>0</v>
      </c>
      <c r="C10443" s="7">
        <f t="shared" si="1877"/>
        <v>0</v>
      </c>
      <c r="D10443" s="7">
        <f t="shared" si="1878"/>
        <v>0</v>
      </c>
      <c r="E10443" s="7" t="e">
        <f>IF('Report DCM'!$H10443="In-Stream Video","Rich Media display banner",IF('Report DCM'!$I10443&gt;'Report DCM'!$J10443,"Standard",VLOOKUP(CONCATENATE(bd_adtype,"_",bd_creativetype),tabela,2,FALSE)))</f>
        <v>#N/A</v>
      </c>
      <c r="F10443" s="7">
        <f t="shared" si="1879"/>
        <v>0</v>
      </c>
      <c r="G10443" s="7">
        <f t="shared" si="1880"/>
        <v>0</v>
      </c>
      <c r="H10443" s="7">
        <f t="shared" si="1881"/>
        <v>0</v>
      </c>
      <c r="I10443" s="7">
        <f t="shared" si="1882"/>
        <v>0</v>
      </c>
      <c r="J10443" s="7">
        <f t="shared" si="1883"/>
        <v>0</v>
      </c>
      <c r="K10443" s="8" t="e">
        <f t="shared" si="1884"/>
        <v>#N/A</v>
      </c>
      <c r="L10443" s="7" t="e">
        <f t="shared" si="1885"/>
        <v>#N/A</v>
      </c>
      <c r="M10443" s="8" t="e">
        <f t="shared" si="1840"/>
        <v>#N/A</v>
      </c>
      <c r="N10443" s="8" t="e">
        <f t="shared" si="1841"/>
        <v>#N/A</v>
      </c>
    </row>
    <row r="10444" spans="1:14" ht="15.75" customHeight="1" x14ac:dyDescent="0.35">
      <c r="A10444" s="7">
        <f t="shared" si="1875"/>
        <v>0</v>
      </c>
      <c r="B10444" s="7">
        <f t="shared" si="1876"/>
        <v>0</v>
      </c>
      <c r="C10444" s="7">
        <f t="shared" si="1877"/>
        <v>0</v>
      </c>
      <c r="D10444" s="7">
        <f t="shared" si="1878"/>
        <v>0</v>
      </c>
      <c r="E10444" s="7" t="e">
        <f>IF('Report DCM'!$H10444="In-Stream Video","Rich Media display banner",IF('Report DCM'!$I10444&gt;'Report DCM'!$J10444,"Standard",VLOOKUP(CONCATENATE(bd_adtype,"_",bd_creativetype),tabela,2,FALSE)))</f>
        <v>#N/A</v>
      </c>
      <c r="F10444" s="7">
        <f t="shared" si="1879"/>
        <v>0</v>
      </c>
      <c r="G10444" s="7">
        <f t="shared" si="1880"/>
        <v>0</v>
      </c>
      <c r="H10444" s="7">
        <f t="shared" si="1881"/>
        <v>0</v>
      </c>
      <c r="I10444" s="7">
        <f t="shared" si="1882"/>
        <v>0</v>
      </c>
      <c r="J10444" s="7">
        <f t="shared" si="1883"/>
        <v>0</v>
      </c>
      <c r="K10444" s="8" t="e">
        <f t="shared" si="1884"/>
        <v>#N/A</v>
      </c>
      <c r="L10444" s="7" t="e">
        <f t="shared" si="1885"/>
        <v>#N/A</v>
      </c>
      <c r="M10444" s="8" t="e">
        <f t="shared" si="1840"/>
        <v>#N/A</v>
      </c>
      <c r="N10444" s="8" t="e">
        <f t="shared" si="1841"/>
        <v>#N/A</v>
      </c>
    </row>
    <row r="10445" spans="1:14" ht="15.75" customHeight="1" x14ac:dyDescent="0.35">
      <c r="A10445" s="7">
        <f t="shared" si="1875"/>
        <v>0</v>
      </c>
      <c r="B10445" s="7">
        <f t="shared" si="1876"/>
        <v>0</v>
      </c>
      <c r="C10445" s="7">
        <f t="shared" si="1877"/>
        <v>0</v>
      </c>
      <c r="D10445" s="7">
        <f t="shared" si="1878"/>
        <v>0</v>
      </c>
      <c r="E10445" s="7" t="e">
        <f>IF('Report DCM'!$H10445="In-Stream Video","Rich Media display banner",IF('Report DCM'!$I10445&gt;'Report DCM'!$J10445,"Standard",VLOOKUP(CONCATENATE(bd_adtype,"_",bd_creativetype),tabela,2,FALSE)))</f>
        <v>#N/A</v>
      </c>
      <c r="F10445" s="7">
        <f t="shared" si="1879"/>
        <v>0</v>
      </c>
      <c r="G10445" s="7">
        <f t="shared" si="1880"/>
        <v>0</v>
      </c>
      <c r="H10445" s="7">
        <f t="shared" si="1881"/>
        <v>0</v>
      </c>
      <c r="I10445" s="7">
        <f t="shared" si="1882"/>
        <v>0</v>
      </c>
      <c r="J10445" s="7">
        <f t="shared" si="1883"/>
        <v>0</v>
      </c>
      <c r="K10445" s="8" t="e">
        <f t="shared" si="1884"/>
        <v>#N/A</v>
      </c>
      <c r="L10445" s="7" t="e">
        <f t="shared" si="1885"/>
        <v>#N/A</v>
      </c>
      <c r="M10445" s="8" t="e">
        <f t="shared" si="1840"/>
        <v>#N/A</v>
      </c>
      <c r="N10445" s="8" t="e">
        <f t="shared" si="1841"/>
        <v>#N/A</v>
      </c>
    </row>
    <row r="10446" spans="1:14" ht="15.75" customHeight="1" x14ac:dyDescent="0.35">
      <c r="A10446" s="7">
        <f t="shared" si="1875"/>
        <v>0</v>
      </c>
      <c r="B10446" s="7">
        <f t="shared" si="1876"/>
        <v>0</v>
      </c>
      <c r="C10446" s="7">
        <f t="shared" si="1877"/>
        <v>0</v>
      </c>
      <c r="D10446" s="7">
        <f t="shared" si="1878"/>
        <v>0</v>
      </c>
      <c r="E10446" s="7" t="e">
        <f>IF('Report DCM'!$H10446="In-Stream Video","Rich Media display banner",IF('Report DCM'!$I10446&gt;'Report DCM'!$J10446,"Standard",VLOOKUP(CONCATENATE(bd_adtype,"_",bd_creativetype),tabela,2,FALSE)))</f>
        <v>#N/A</v>
      </c>
      <c r="F10446" s="7">
        <f t="shared" si="1879"/>
        <v>0</v>
      </c>
      <c r="G10446" s="7">
        <f t="shared" si="1880"/>
        <v>0</v>
      </c>
      <c r="H10446" s="7">
        <f t="shared" si="1881"/>
        <v>0</v>
      </c>
      <c r="I10446" s="7">
        <f t="shared" si="1882"/>
        <v>0</v>
      </c>
      <c r="J10446" s="7">
        <f t="shared" si="1883"/>
        <v>0</v>
      </c>
      <c r="K10446" s="8" t="e">
        <f t="shared" si="1884"/>
        <v>#N/A</v>
      </c>
      <c r="L10446" s="7" t="e">
        <f t="shared" si="1885"/>
        <v>#N/A</v>
      </c>
      <c r="M10446" s="8" t="e">
        <f t="shared" si="1840"/>
        <v>#N/A</v>
      </c>
      <c r="N10446" s="8" t="e">
        <f t="shared" si="1841"/>
        <v>#N/A</v>
      </c>
    </row>
    <row r="10447" spans="1:14" ht="15.75" customHeight="1" x14ac:dyDescent="0.35">
      <c r="A10447" s="7">
        <f t="shared" si="1875"/>
        <v>0</v>
      </c>
      <c r="B10447" s="7">
        <f t="shared" si="1876"/>
        <v>0</v>
      </c>
      <c r="C10447" s="7">
        <f t="shared" si="1877"/>
        <v>0</v>
      </c>
      <c r="D10447" s="7">
        <f t="shared" si="1878"/>
        <v>0</v>
      </c>
      <c r="E10447" s="7" t="e">
        <f>IF('Report DCM'!$H10447="In-Stream Video","Rich Media display banner",IF('Report DCM'!$I10447&gt;'Report DCM'!$J10447,"Standard",VLOOKUP(CONCATENATE(bd_adtype,"_",bd_creativetype),tabela,2,FALSE)))</f>
        <v>#N/A</v>
      </c>
      <c r="F10447" s="7">
        <f t="shared" si="1879"/>
        <v>0</v>
      </c>
      <c r="G10447" s="7">
        <f t="shared" si="1880"/>
        <v>0</v>
      </c>
      <c r="H10447" s="7">
        <f t="shared" si="1881"/>
        <v>0</v>
      </c>
      <c r="I10447" s="7">
        <f t="shared" si="1882"/>
        <v>0</v>
      </c>
      <c r="J10447" s="7">
        <f t="shared" si="1883"/>
        <v>0</v>
      </c>
      <c r="K10447" s="8" t="e">
        <f t="shared" si="1884"/>
        <v>#N/A</v>
      </c>
      <c r="L10447" s="7" t="e">
        <f t="shared" si="1885"/>
        <v>#N/A</v>
      </c>
      <c r="M10447" s="8" t="e">
        <f t="shared" si="1840"/>
        <v>#N/A</v>
      </c>
      <c r="N10447" s="8" t="e">
        <f t="shared" si="1841"/>
        <v>#N/A</v>
      </c>
    </row>
    <row r="10448" spans="1:14" ht="15.75" customHeight="1" x14ac:dyDescent="0.35">
      <c r="A10448" s="7">
        <f t="shared" si="1875"/>
        <v>0</v>
      </c>
      <c r="B10448" s="7">
        <f t="shared" si="1876"/>
        <v>0</v>
      </c>
      <c r="C10448" s="7">
        <f t="shared" si="1877"/>
        <v>0</v>
      </c>
      <c r="D10448" s="7">
        <f t="shared" si="1878"/>
        <v>0</v>
      </c>
      <c r="E10448" s="7" t="e">
        <f>IF('Report DCM'!$H10448="In-Stream Video","Rich Media display banner",IF('Report DCM'!$I10448&gt;'Report DCM'!$J10448,"Standard",VLOOKUP(CONCATENATE(bd_adtype,"_",bd_creativetype),tabela,2,FALSE)))</f>
        <v>#N/A</v>
      </c>
      <c r="F10448" s="7">
        <f t="shared" si="1879"/>
        <v>0</v>
      </c>
      <c r="G10448" s="7">
        <f t="shared" si="1880"/>
        <v>0</v>
      </c>
      <c r="H10448" s="7">
        <f t="shared" si="1881"/>
        <v>0</v>
      </c>
      <c r="I10448" s="7">
        <f t="shared" si="1882"/>
        <v>0</v>
      </c>
      <c r="J10448" s="7">
        <f t="shared" si="1883"/>
        <v>0</v>
      </c>
      <c r="K10448" s="8" t="e">
        <f t="shared" si="1884"/>
        <v>#N/A</v>
      </c>
      <c r="L10448" s="7" t="e">
        <f t="shared" si="1885"/>
        <v>#N/A</v>
      </c>
      <c r="M10448" s="8" t="e">
        <f t="shared" si="1840"/>
        <v>#N/A</v>
      </c>
      <c r="N10448" s="8" t="e">
        <f t="shared" si="1841"/>
        <v>#N/A</v>
      </c>
    </row>
    <row r="10449" spans="1:14" ht="15.75" customHeight="1" x14ac:dyDescent="0.35">
      <c r="A10449" s="7">
        <f t="shared" si="1875"/>
        <v>0</v>
      </c>
      <c r="B10449" s="7">
        <f t="shared" si="1876"/>
        <v>0</v>
      </c>
      <c r="C10449" s="7">
        <f t="shared" si="1877"/>
        <v>0</v>
      </c>
      <c r="D10449" s="7">
        <f t="shared" si="1878"/>
        <v>0</v>
      </c>
      <c r="E10449" s="7" t="e">
        <f>IF('Report DCM'!$H10449="In-Stream Video","Rich Media display banner",IF('Report DCM'!$I10449&gt;'Report DCM'!$J10449,"Standard",VLOOKUP(CONCATENATE(bd_adtype,"_",bd_creativetype),tabela,2,FALSE)))</f>
        <v>#N/A</v>
      </c>
      <c r="F10449" s="7">
        <f t="shared" si="1879"/>
        <v>0</v>
      </c>
      <c r="G10449" s="7">
        <f t="shared" si="1880"/>
        <v>0</v>
      </c>
      <c r="H10449" s="7">
        <f t="shared" si="1881"/>
        <v>0</v>
      </c>
      <c r="I10449" s="7">
        <f t="shared" si="1882"/>
        <v>0</v>
      </c>
      <c r="J10449" s="7">
        <f t="shared" si="1883"/>
        <v>0</v>
      </c>
      <c r="K10449" s="8" t="e">
        <f t="shared" si="1884"/>
        <v>#N/A</v>
      </c>
      <c r="L10449" s="7" t="e">
        <f t="shared" si="1885"/>
        <v>#N/A</v>
      </c>
      <c r="M10449" s="8" t="e">
        <f t="shared" si="1840"/>
        <v>#N/A</v>
      </c>
      <c r="N10449" s="8" t="e">
        <f t="shared" si="1841"/>
        <v>#N/A</v>
      </c>
    </row>
    <row r="10450" spans="1:14" ht="15.75" customHeight="1" x14ac:dyDescent="0.35">
      <c r="A10450" s="7">
        <f t="shared" si="1875"/>
        <v>0</v>
      </c>
      <c r="B10450" s="7">
        <f t="shared" si="1876"/>
        <v>0</v>
      </c>
      <c r="C10450" s="7">
        <f t="shared" si="1877"/>
        <v>0</v>
      </c>
      <c r="D10450" s="7">
        <f t="shared" si="1878"/>
        <v>0</v>
      </c>
      <c r="E10450" s="7" t="e">
        <f>IF('Report DCM'!$H10450="In-Stream Video","Rich Media display banner",IF('Report DCM'!$I10450&gt;'Report DCM'!$J10450,"Standard",VLOOKUP(CONCATENATE(bd_adtype,"_",bd_creativetype),tabela,2,FALSE)))</f>
        <v>#N/A</v>
      </c>
      <c r="F10450" s="7">
        <f t="shared" si="1879"/>
        <v>0</v>
      </c>
      <c r="G10450" s="7">
        <f t="shared" si="1880"/>
        <v>0</v>
      </c>
      <c r="H10450" s="7">
        <f t="shared" si="1881"/>
        <v>0</v>
      </c>
      <c r="I10450" s="7">
        <f t="shared" si="1882"/>
        <v>0</v>
      </c>
      <c r="J10450" s="7">
        <f t="shared" si="1883"/>
        <v>0</v>
      </c>
      <c r="K10450" s="8" t="e">
        <f t="shared" si="1884"/>
        <v>#N/A</v>
      </c>
      <c r="L10450" s="7" t="e">
        <f t="shared" si="1885"/>
        <v>#N/A</v>
      </c>
      <c r="M10450" s="8" t="e">
        <f t="shared" si="1840"/>
        <v>#N/A</v>
      </c>
      <c r="N10450" s="8" t="e">
        <f t="shared" si="1841"/>
        <v>#N/A</v>
      </c>
    </row>
    <row r="10451" spans="1:14" ht="15.75" customHeight="1" x14ac:dyDescent="0.35">
      <c r="A10451" s="7">
        <f t="shared" si="1875"/>
        <v>0</v>
      </c>
      <c r="B10451" s="7">
        <f t="shared" si="1876"/>
        <v>0</v>
      </c>
      <c r="C10451" s="7">
        <f t="shared" si="1877"/>
        <v>0</v>
      </c>
      <c r="D10451" s="7">
        <f t="shared" si="1878"/>
        <v>0</v>
      </c>
      <c r="E10451" s="7" t="e">
        <f>IF('Report DCM'!$H10451="In-Stream Video","Rich Media display banner",IF('Report DCM'!$I10451&gt;'Report DCM'!$J10451,"Standard",VLOOKUP(CONCATENATE(bd_adtype,"_",bd_creativetype),tabela,2,FALSE)))</f>
        <v>#N/A</v>
      </c>
      <c r="F10451" s="7">
        <f t="shared" si="1879"/>
        <v>0</v>
      </c>
      <c r="G10451" s="7">
        <f t="shared" si="1880"/>
        <v>0</v>
      </c>
      <c r="H10451" s="7">
        <f t="shared" si="1881"/>
        <v>0</v>
      </c>
      <c r="I10451" s="7">
        <f t="shared" si="1882"/>
        <v>0</v>
      </c>
      <c r="J10451" s="7">
        <f t="shared" si="1883"/>
        <v>0</v>
      </c>
      <c r="K10451" s="8" t="e">
        <f t="shared" si="1884"/>
        <v>#N/A</v>
      </c>
      <c r="L10451" s="7" t="e">
        <f t="shared" si="1885"/>
        <v>#N/A</v>
      </c>
      <c r="M10451" s="8" t="e">
        <f t="shared" si="1840"/>
        <v>#N/A</v>
      </c>
      <c r="N10451" s="8" t="e">
        <f t="shared" si="1841"/>
        <v>#N/A</v>
      </c>
    </row>
    <row r="10452" spans="1:14" ht="15.75" customHeight="1" x14ac:dyDescent="0.35">
      <c r="A10452" s="7">
        <f t="shared" si="1875"/>
        <v>0</v>
      </c>
      <c r="B10452" s="7">
        <f t="shared" si="1876"/>
        <v>0</v>
      </c>
      <c r="C10452" s="7">
        <f t="shared" si="1877"/>
        <v>0</v>
      </c>
      <c r="D10452" s="7">
        <f t="shared" si="1878"/>
        <v>0</v>
      </c>
      <c r="E10452" s="7" t="e">
        <f>IF('Report DCM'!$H10452="In-Stream Video","Rich Media display banner",IF('Report DCM'!$I10452&gt;'Report DCM'!$J10452,"Standard",VLOOKUP(CONCATENATE(bd_adtype,"_",bd_creativetype),tabela,2,FALSE)))</f>
        <v>#N/A</v>
      </c>
      <c r="F10452" s="7">
        <f t="shared" si="1879"/>
        <v>0</v>
      </c>
      <c r="G10452" s="7">
        <f t="shared" si="1880"/>
        <v>0</v>
      </c>
      <c r="H10452" s="7">
        <f t="shared" si="1881"/>
        <v>0</v>
      </c>
      <c r="I10452" s="7">
        <f t="shared" si="1882"/>
        <v>0</v>
      </c>
      <c r="J10452" s="7">
        <f t="shared" si="1883"/>
        <v>0</v>
      </c>
      <c r="K10452" s="8" t="e">
        <f t="shared" si="1884"/>
        <v>#N/A</v>
      </c>
      <c r="L10452" s="7" t="e">
        <f t="shared" si="1885"/>
        <v>#N/A</v>
      </c>
      <c r="M10452" s="8" t="e">
        <f t="shared" si="1840"/>
        <v>#N/A</v>
      </c>
      <c r="N10452" s="8" t="e">
        <f t="shared" si="1841"/>
        <v>#N/A</v>
      </c>
    </row>
    <row r="10453" spans="1:14" ht="15.75" customHeight="1" x14ac:dyDescent="0.35">
      <c r="A10453" s="7">
        <f t="shared" si="1875"/>
        <v>0</v>
      </c>
      <c r="B10453" s="7">
        <f t="shared" si="1876"/>
        <v>0</v>
      </c>
      <c r="C10453" s="7">
        <f t="shared" si="1877"/>
        <v>0</v>
      </c>
      <c r="D10453" s="7">
        <f t="shared" si="1878"/>
        <v>0</v>
      </c>
      <c r="E10453" s="7" t="e">
        <f>IF('Report DCM'!$H10453="In-Stream Video","Rich Media display banner",IF('Report DCM'!$I10453&gt;'Report DCM'!$J10453,"Standard",VLOOKUP(CONCATENATE(bd_adtype,"_",bd_creativetype),tabela,2,FALSE)))</f>
        <v>#N/A</v>
      </c>
      <c r="F10453" s="7">
        <f t="shared" si="1879"/>
        <v>0</v>
      </c>
      <c r="G10453" s="7">
        <f t="shared" si="1880"/>
        <v>0</v>
      </c>
      <c r="H10453" s="7">
        <f t="shared" si="1881"/>
        <v>0</v>
      </c>
      <c r="I10453" s="7">
        <f t="shared" si="1882"/>
        <v>0</v>
      </c>
      <c r="J10453" s="7">
        <f t="shared" si="1883"/>
        <v>0</v>
      </c>
      <c r="K10453" s="8" t="e">
        <f t="shared" si="1884"/>
        <v>#N/A</v>
      </c>
      <c r="L10453" s="7" t="e">
        <f t="shared" si="1885"/>
        <v>#N/A</v>
      </c>
      <c r="M10453" s="8" t="e">
        <f t="shared" si="1840"/>
        <v>#N/A</v>
      </c>
      <c r="N10453" s="8" t="e">
        <f t="shared" si="1841"/>
        <v>#N/A</v>
      </c>
    </row>
    <row r="10454" spans="1:14" ht="15.75" customHeight="1" x14ac:dyDescent="0.35">
      <c r="A10454" s="7">
        <f t="shared" si="1875"/>
        <v>0</v>
      </c>
      <c r="B10454" s="7">
        <f t="shared" si="1876"/>
        <v>0</v>
      </c>
      <c r="C10454" s="7">
        <f t="shared" si="1877"/>
        <v>0</v>
      </c>
      <c r="D10454" s="7">
        <f t="shared" si="1878"/>
        <v>0</v>
      </c>
      <c r="E10454" s="7" t="e">
        <f>IF('Report DCM'!$H10454="In-Stream Video","Rich Media display banner",IF('Report DCM'!$I10454&gt;'Report DCM'!$J10454,"Standard",VLOOKUP(CONCATENATE(bd_adtype,"_",bd_creativetype),tabela,2,FALSE)))</f>
        <v>#N/A</v>
      </c>
      <c r="F10454" s="7">
        <f t="shared" si="1879"/>
        <v>0</v>
      </c>
      <c r="G10454" s="7">
        <f t="shared" si="1880"/>
        <v>0</v>
      </c>
      <c r="H10454" s="7">
        <f t="shared" si="1881"/>
        <v>0</v>
      </c>
      <c r="I10454" s="7">
        <f t="shared" si="1882"/>
        <v>0</v>
      </c>
      <c r="J10454" s="7">
        <f t="shared" si="1883"/>
        <v>0</v>
      </c>
      <c r="K10454" s="8" t="e">
        <f t="shared" si="1884"/>
        <v>#N/A</v>
      </c>
      <c r="L10454" s="7" t="e">
        <f t="shared" si="1885"/>
        <v>#N/A</v>
      </c>
      <c r="M10454" s="8" t="e">
        <f t="shared" si="1840"/>
        <v>#N/A</v>
      </c>
      <c r="N10454" s="8" t="e">
        <f t="shared" si="1841"/>
        <v>#N/A</v>
      </c>
    </row>
    <row r="10455" spans="1:14" ht="15.75" customHeight="1" x14ac:dyDescent="0.35">
      <c r="A10455" s="7">
        <f t="shared" si="1875"/>
        <v>0</v>
      </c>
      <c r="B10455" s="7">
        <f t="shared" si="1876"/>
        <v>0</v>
      </c>
      <c r="C10455" s="7">
        <f t="shared" si="1877"/>
        <v>0</v>
      </c>
      <c r="D10455" s="7">
        <f t="shared" si="1878"/>
        <v>0</v>
      </c>
      <c r="E10455" s="7" t="e">
        <f>IF('Report DCM'!$H10455="In-Stream Video","Rich Media display banner",IF('Report DCM'!$I10455&gt;'Report DCM'!$J10455,"Standard",VLOOKUP(CONCATENATE(bd_adtype,"_",bd_creativetype),tabela,2,FALSE)))</f>
        <v>#N/A</v>
      </c>
      <c r="F10455" s="7">
        <f t="shared" si="1879"/>
        <v>0</v>
      </c>
      <c r="G10455" s="7">
        <f t="shared" si="1880"/>
        <v>0</v>
      </c>
      <c r="H10455" s="7">
        <f t="shared" si="1881"/>
        <v>0</v>
      </c>
      <c r="I10455" s="7">
        <f t="shared" si="1882"/>
        <v>0</v>
      </c>
      <c r="J10455" s="7">
        <f t="shared" si="1883"/>
        <v>0</v>
      </c>
      <c r="K10455" s="8" t="e">
        <f t="shared" si="1884"/>
        <v>#N/A</v>
      </c>
      <c r="L10455" s="7" t="e">
        <f t="shared" si="1885"/>
        <v>#N/A</v>
      </c>
      <c r="M10455" s="8" t="e">
        <f t="shared" si="1840"/>
        <v>#N/A</v>
      </c>
      <c r="N10455" s="8" t="e">
        <f t="shared" si="1841"/>
        <v>#N/A</v>
      </c>
    </row>
    <row r="10456" spans="1:14" ht="15.75" customHeight="1" x14ac:dyDescent="0.35">
      <c r="A10456" s="7">
        <f t="shared" si="1875"/>
        <v>0</v>
      </c>
      <c r="B10456" s="7">
        <f t="shared" si="1876"/>
        <v>0</v>
      </c>
      <c r="C10456" s="7">
        <f t="shared" si="1877"/>
        <v>0</v>
      </c>
      <c r="D10456" s="7">
        <f t="shared" si="1878"/>
        <v>0</v>
      </c>
      <c r="E10456" s="7" t="e">
        <f>IF('Report DCM'!$H10456="In-Stream Video","Rich Media display banner",IF('Report DCM'!$I10456&gt;'Report DCM'!$J10456,"Standard",VLOOKUP(CONCATENATE(bd_adtype,"_",bd_creativetype),tabela,2,FALSE)))</f>
        <v>#N/A</v>
      </c>
      <c r="F10456" s="7">
        <f t="shared" si="1879"/>
        <v>0</v>
      </c>
      <c r="G10456" s="7">
        <f t="shared" si="1880"/>
        <v>0</v>
      </c>
      <c r="H10456" s="7">
        <f t="shared" si="1881"/>
        <v>0</v>
      </c>
      <c r="I10456" s="7">
        <f t="shared" si="1882"/>
        <v>0</v>
      </c>
      <c r="J10456" s="7">
        <f t="shared" si="1883"/>
        <v>0</v>
      </c>
      <c r="K10456" s="8" t="e">
        <f t="shared" si="1884"/>
        <v>#N/A</v>
      </c>
      <c r="L10456" s="7" t="e">
        <f t="shared" si="1885"/>
        <v>#N/A</v>
      </c>
      <c r="M10456" s="8" t="e">
        <f t="shared" si="1840"/>
        <v>#N/A</v>
      </c>
      <c r="N10456" s="8" t="e">
        <f t="shared" si="1841"/>
        <v>#N/A</v>
      </c>
    </row>
    <row r="10457" spans="1:14" ht="15.75" customHeight="1" x14ac:dyDescent="0.35">
      <c r="A10457" s="7">
        <f t="shared" si="1875"/>
        <v>0</v>
      </c>
      <c r="B10457" s="7">
        <f t="shared" si="1876"/>
        <v>0</v>
      </c>
      <c r="C10457" s="7">
        <f t="shared" si="1877"/>
        <v>0</v>
      </c>
      <c r="D10457" s="7">
        <f t="shared" si="1878"/>
        <v>0</v>
      </c>
      <c r="E10457" s="7" t="e">
        <f>IF('Report DCM'!$H10457="In-Stream Video","Rich Media display banner",IF('Report DCM'!$I10457&gt;'Report DCM'!$J10457,"Standard",VLOOKUP(CONCATENATE(bd_adtype,"_",bd_creativetype),tabela,2,FALSE)))</f>
        <v>#N/A</v>
      </c>
      <c r="F10457" s="7">
        <f t="shared" si="1879"/>
        <v>0</v>
      </c>
      <c r="G10457" s="7">
        <f t="shared" si="1880"/>
        <v>0</v>
      </c>
      <c r="H10457" s="7">
        <f t="shared" si="1881"/>
        <v>0</v>
      </c>
      <c r="I10457" s="7">
        <f t="shared" si="1882"/>
        <v>0</v>
      </c>
      <c r="J10457" s="7">
        <f t="shared" si="1883"/>
        <v>0</v>
      </c>
      <c r="K10457" s="8" t="e">
        <f t="shared" si="1884"/>
        <v>#N/A</v>
      </c>
      <c r="L10457" s="7" t="e">
        <f t="shared" si="1885"/>
        <v>#N/A</v>
      </c>
      <c r="M10457" s="8" t="e">
        <f t="shared" ref="M10457:M10711" si="1886">IF(E10457="Dynamic Click",J10457*K10457,K10457*$I10457/1000)</f>
        <v>#N/A</v>
      </c>
      <c r="N10457" s="8" t="e">
        <f t="shared" ref="N10457:N10711" si="1887">IF(E10457="Dynamic Click",J10457*L10457,L10457*$I10457/1000)</f>
        <v>#N/A</v>
      </c>
    </row>
    <row r="10458" spans="1:14" ht="15.75" customHeight="1" x14ac:dyDescent="0.35">
      <c r="A10458" s="7">
        <f t="shared" si="1875"/>
        <v>0</v>
      </c>
      <c r="B10458" s="7">
        <f t="shared" si="1876"/>
        <v>0</v>
      </c>
      <c r="C10458" s="7">
        <f t="shared" si="1877"/>
        <v>0</v>
      </c>
      <c r="D10458" s="7">
        <f t="shared" si="1878"/>
        <v>0</v>
      </c>
      <c r="E10458" s="7" t="e">
        <f>IF('Report DCM'!$H10458="In-Stream Video","Rich Media display banner",IF('Report DCM'!$I10458&gt;'Report DCM'!$J10458,"Standard",VLOOKUP(CONCATENATE(bd_adtype,"_",bd_creativetype),tabela,2,FALSE)))</f>
        <v>#N/A</v>
      </c>
      <c r="F10458" s="7">
        <f t="shared" si="1879"/>
        <v>0</v>
      </c>
      <c r="G10458" s="7">
        <f t="shared" si="1880"/>
        <v>0</v>
      </c>
      <c r="H10458" s="7">
        <f t="shared" si="1881"/>
        <v>0</v>
      </c>
      <c r="I10458" s="7">
        <f t="shared" si="1882"/>
        <v>0</v>
      </c>
      <c r="J10458" s="7">
        <f t="shared" si="1883"/>
        <v>0</v>
      </c>
      <c r="K10458" s="8" t="e">
        <f t="shared" si="1884"/>
        <v>#N/A</v>
      </c>
      <c r="L10458" s="7" t="e">
        <f t="shared" si="1885"/>
        <v>#N/A</v>
      </c>
      <c r="M10458" s="8" t="e">
        <f t="shared" si="1886"/>
        <v>#N/A</v>
      </c>
      <c r="N10458" s="8" t="e">
        <f t="shared" si="1887"/>
        <v>#N/A</v>
      </c>
    </row>
    <row r="10459" spans="1:14" ht="15.75" customHeight="1" x14ac:dyDescent="0.35">
      <c r="A10459" s="7">
        <f t="shared" si="1875"/>
        <v>0</v>
      </c>
      <c r="B10459" s="7">
        <f t="shared" si="1876"/>
        <v>0</v>
      </c>
      <c r="C10459" s="7">
        <f t="shared" si="1877"/>
        <v>0</v>
      </c>
      <c r="D10459" s="7">
        <f t="shared" si="1878"/>
        <v>0</v>
      </c>
      <c r="E10459" s="7" t="e">
        <f>IF('Report DCM'!$H10459="In-Stream Video","Rich Media display banner",IF('Report DCM'!$I10459&gt;'Report DCM'!$J10459,"Standard",VLOOKUP(CONCATENATE(bd_adtype,"_",bd_creativetype),tabela,2,FALSE)))</f>
        <v>#N/A</v>
      </c>
      <c r="F10459" s="7">
        <f t="shared" si="1879"/>
        <v>0</v>
      </c>
      <c r="G10459" s="7">
        <f t="shared" si="1880"/>
        <v>0</v>
      </c>
      <c r="H10459" s="7">
        <f t="shared" si="1881"/>
        <v>0</v>
      </c>
      <c r="I10459" s="7">
        <f t="shared" si="1882"/>
        <v>0</v>
      </c>
      <c r="J10459" s="7">
        <f t="shared" si="1883"/>
        <v>0</v>
      </c>
      <c r="K10459" s="8" t="e">
        <f t="shared" si="1884"/>
        <v>#N/A</v>
      </c>
      <c r="L10459" s="7" t="e">
        <f t="shared" si="1885"/>
        <v>#N/A</v>
      </c>
      <c r="M10459" s="8" t="e">
        <f t="shared" si="1886"/>
        <v>#N/A</v>
      </c>
      <c r="N10459" s="8" t="e">
        <f t="shared" si="1887"/>
        <v>#N/A</v>
      </c>
    </row>
    <row r="10460" spans="1:14" ht="15.75" customHeight="1" x14ac:dyDescent="0.35">
      <c r="A10460" s="7">
        <f t="shared" si="1875"/>
        <v>0</v>
      </c>
      <c r="B10460" s="7">
        <f t="shared" si="1876"/>
        <v>0</v>
      </c>
      <c r="C10460" s="7">
        <f t="shared" si="1877"/>
        <v>0</v>
      </c>
      <c r="D10460" s="7">
        <f t="shared" si="1878"/>
        <v>0</v>
      </c>
      <c r="E10460" s="7" t="e">
        <f>IF('Report DCM'!$H10460="In-Stream Video","Rich Media display banner",IF('Report DCM'!$I10460&gt;'Report DCM'!$J10460,"Standard",VLOOKUP(CONCATENATE(bd_adtype,"_",bd_creativetype),tabela,2,FALSE)))</f>
        <v>#N/A</v>
      </c>
      <c r="F10460" s="7">
        <f t="shared" si="1879"/>
        <v>0</v>
      </c>
      <c r="G10460" s="7">
        <f t="shared" si="1880"/>
        <v>0</v>
      </c>
      <c r="H10460" s="7">
        <f t="shared" si="1881"/>
        <v>0</v>
      </c>
      <c r="I10460" s="7">
        <f t="shared" si="1882"/>
        <v>0</v>
      </c>
      <c r="J10460" s="7">
        <f t="shared" si="1883"/>
        <v>0</v>
      </c>
      <c r="K10460" s="8" t="e">
        <f t="shared" si="1884"/>
        <v>#N/A</v>
      </c>
      <c r="L10460" s="7" t="e">
        <f t="shared" si="1885"/>
        <v>#N/A</v>
      </c>
      <c r="M10460" s="8" t="e">
        <f t="shared" si="1886"/>
        <v>#N/A</v>
      </c>
      <c r="N10460" s="8" t="e">
        <f t="shared" si="1887"/>
        <v>#N/A</v>
      </c>
    </row>
    <row r="10461" spans="1:14" ht="15.75" customHeight="1" x14ac:dyDescent="0.35">
      <c r="A10461" s="7">
        <f t="shared" si="1875"/>
        <v>0</v>
      </c>
      <c r="B10461" s="7">
        <f t="shared" si="1876"/>
        <v>0</v>
      </c>
      <c r="C10461" s="7">
        <f t="shared" si="1877"/>
        <v>0</v>
      </c>
      <c r="D10461" s="7">
        <f t="shared" si="1878"/>
        <v>0</v>
      </c>
      <c r="E10461" s="7" t="e">
        <f>IF('Report DCM'!$H10461="In-Stream Video","Rich Media display banner",IF('Report DCM'!$I10461&gt;'Report DCM'!$J10461,"Standard",VLOOKUP(CONCATENATE(bd_adtype,"_",bd_creativetype),tabela,2,FALSE)))</f>
        <v>#N/A</v>
      </c>
      <c r="F10461" s="7">
        <f t="shared" si="1879"/>
        <v>0</v>
      </c>
      <c r="G10461" s="7">
        <f t="shared" si="1880"/>
        <v>0</v>
      </c>
      <c r="H10461" s="7">
        <f t="shared" si="1881"/>
        <v>0</v>
      </c>
      <c r="I10461" s="7">
        <f t="shared" si="1882"/>
        <v>0</v>
      </c>
      <c r="J10461" s="7">
        <f t="shared" si="1883"/>
        <v>0</v>
      </c>
      <c r="K10461" s="8" t="e">
        <f t="shared" si="1884"/>
        <v>#N/A</v>
      </c>
      <c r="L10461" s="7" t="e">
        <f t="shared" si="1885"/>
        <v>#N/A</v>
      </c>
      <c r="M10461" s="8" t="e">
        <f t="shared" si="1886"/>
        <v>#N/A</v>
      </c>
      <c r="N10461" s="8" t="e">
        <f t="shared" si="1887"/>
        <v>#N/A</v>
      </c>
    </row>
    <row r="10462" spans="1:14" ht="15.75" customHeight="1" x14ac:dyDescent="0.35">
      <c r="A10462" s="7">
        <f t="shared" si="1875"/>
        <v>0</v>
      </c>
      <c r="B10462" s="7">
        <f t="shared" si="1876"/>
        <v>0</v>
      </c>
      <c r="C10462" s="7">
        <f t="shared" si="1877"/>
        <v>0</v>
      </c>
      <c r="D10462" s="7">
        <f t="shared" si="1878"/>
        <v>0</v>
      </c>
      <c r="E10462" s="7" t="e">
        <f>IF('Report DCM'!$H10462="In-Stream Video","Rich Media display banner",IF('Report DCM'!$I10462&gt;'Report DCM'!$J10462,"Standard",VLOOKUP(CONCATENATE(bd_adtype,"_",bd_creativetype),tabela,2,FALSE)))</f>
        <v>#N/A</v>
      </c>
      <c r="F10462" s="7">
        <f t="shared" si="1879"/>
        <v>0</v>
      </c>
      <c r="G10462" s="7">
        <f t="shared" si="1880"/>
        <v>0</v>
      </c>
      <c r="H10462" s="7">
        <f t="shared" si="1881"/>
        <v>0</v>
      </c>
      <c r="I10462" s="7">
        <f t="shared" si="1882"/>
        <v>0</v>
      </c>
      <c r="J10462" s="7">
        <f t="shared" si="1883"/>
        <v>0</v>
      </c>
      <c r="K10462" s="8" t="e">
        <f t="shared" si="1884"/>
        <v>#N/A</v>
      </c>
      <c r="L10462" s="7" t="e">
        <f t="shared" si="1885"/>
        <v>#N/A</v>
      </c>
      <c r="M10462" s="8" t="e">
        <f t="shared" si="1886"/>
        <v>#N/A</v>
      </c>
      <c r="N10462" s="8" t="e">
        <f t="shared" si="1887"/>
        <v>#N/A</v>
      </c>
    </row>
    <row r="10463" spans="1:14" ht="15.75" customHeight="1" x14ac:dyDescent="0.35">
      <c r="A10463" s="7">
        <f t="shared" si="1875"/>
        <v>0</v>
      </c>
      <c r="B10463" s="7">
        <f t="shared" si="1876"/>
        <v>0</v>
      </c>
      <c r="C10463" s="7">
        <f t="shared" si="1877"/>
        <v>0</v>
      </c>
      <c r="D10463" s="7">
        <f t="shared" si="1878"/>
        <v>0</v>
      </c>
      <c r="E10463" s="7" t="e">
        <f>IF('Report DCM'!$H10463="In-Stream Video","Rich Media display banner",IF('Report DCM'!$I10463&gt;'Report DCM'!$J10463,"Standard",VLOOKUP(CONCATENATE(bd_adtype,"_",bd_creativetype),tabela,2,FALSE)))</f>
        <v>#N/A</v>
      </c>
      <c r="F10463" s="7">
        <f t="shared" si="1879"/>
        <v>0</v>
      </c>
      <c r="G10463" s="7">
        <f t="shared" si="1880"/>
        <v>0</v>
      </c>
      <c r="H10463" s="7">
        <f t="shared" si="1881"/>
        <v>0</v>
      </c>
      <c r="I10463" s="7">
        <f t="shared" si="1882"/>
        <v>0</v>
      </c>
      <c r="J10463" s="7">
        <f t="shared" si="1883"/>
        <v>0</v>
      </c>
      <c r="K10463" s="8" t="e">
        <f t="shared" si="1884"/>
        <v>#N/A</v>
      </c>
      <c r="L10463" s="7" t="e">
        <f t="shared" si="1885"/>
        <v>#N/A</v>
      </c>
      <c r="M10463" s="8" t="e">
        <f t="shared" si="1886"/>
        <v>#N/A</v>
      </c>
      <c r="N10463" s="8" t="e">
        <f t="shared" si="1887"/>
        <v>#N/A</v>
      </c>
    </row>
    <row r="10464" spans="1:14" ht="15.75" customHeight="1" x14ac:dyDescent="0.35">
      <c r="A10464" s="7">
        <f t="shared" si="1875"/>
        <v>0</v>
      </c>
      <c r="B10464" s="7">
        <f t="shared" si="1876"/>
        <v>0</v>
      </c>
      <c r="C10464" s="7">
        <f t="shared" si="1877"/>
        <v>0</v>
      </c>
      <c r="D10464" s="7">
        <f t="shared" si="1878"/>
        <v>0</v>
      </c>
      <c r="E10464" s="7" t="e">
        <f>IF('Report DCM'!$H10464="In-Stream Video","Rich Media display banner",IF('Report DCM'!$I10464&gt;'Report DCM'!$J10464,"Standard",VLOOKUP(CONCATENATE(bd_adtype,"_",bd_creativetype),tabela,2,FALSE)))</f>
        <v>#N/A</v>
      </c>
      <c r="F10464" s="7">
        <f t="shared" si="1879"/>
        <v>0</v>
      </c>
      <c r="G10464" s="7">
        <f t="shared" si="1880"/>
        <v>0</v>
      </c>
      <c r="H10464" s="7">
        <f t="shared" si="1881"/>
        <v>0</v>
      </c>
      <c r="I10464" s="7">
        <f t="shared" si="1882"/>
        <v>0</v>
      </c>
      <c r="J10464" s="7">
        <f t="shared" si="1883"/>
        <v>0</v>
      </c>
      <c r="K10464" s="8" t="e">
        <f t="shared" si="1884"/>
        <v>#N/A</v>
      </c>
      <c r="L10464" s="7" t="e">
        <f t="shared" si="1885"/>
        <v>#N/A</v>
      </c>
      <c r="M10464" s="8" t="e">
        <f t="shared" si="1886"/>
        <v>#N/A</v>
      </c>
      <c r="N10464" s="8" t="e">
        <f t="shared" si="1887"/>
        <v>#N/A</v>
      </c>
    </row>
    <row r="10465" spans="1:14" ht="15.75" customHeight="1" x14ac:dyDescent="0.35">
      <c r="A10465" s="7">
        <f t="shared" si="1875"/>
        <v>0</v>
      </c>
      <c r="B10465" s="7">
        <f t="shared" si="1876"/>
        <v>0</v>
      </c>
      <c r="C10465" s="7">
        <f t="shared" si="1877"/>
        <v>0</v>
      </c>
      <c r="D10465" s="7">
        <f t="shared" si="1878"/>
        <v>0</v>
      </c>
      <c r="E10465" s="7" t="e">
        <f>IF('Report DCM'!$H10465="In-Stream Video","Rich Media display banner",IF('Report DCM'!$I10465&gt;'Report DCM'!$J10465,"Standard",VLOOKUP(CONCATENATE(bd_adtype,"_",bd_creativetype),tabela,2,FALSE)))</f>
        <v>#N/A</v>
      </c>
      <c r="F10465" s="7">
        <f t="shared" si="1879"/>
        <v>0</v>
      </c>
      <c r="G10465" s="7">
        <f t="shared" si="1880"/>
        <v>0</v>
      </c>
      <c r="H10465" s="7">
        <f t="shared" si="1881"/>
        <v>0</v>
      </c>
      <c r="I10465" s="7">
        <f t="shared" si="1882"/>
        <v>0</v>
      </c>
      <c r="J10465" s="7">
        <f t="shared" si="1883"/>
        <v>0</v>
      </c>
      <c r="K10465" s="8" t="e">
        <f t="shared" si="1884"/>
        <v>#N/A</v>
      </c>
      <c r="L10465" s="7" t="e">
        <f t="shared" si="1885"/>
        <v>#N/A</v>
      </c>
      <c r="M10465" s="8" t="e">
        <f t="shared" si="1886"/>
        <v>#N/A</v>
      </c>
      <c r="N10465" s="8" t="e">
        <f t="shared" si="1887"/>
        <v>#N/A</v>
      </c>
    </row>
    <row r="10466" spans="1:14" ht="15.75" customHeight="1" x14ac:dyDescent="0.35">
      <c r="A10466" s="7">
        <f t="shared" si="1875"/>
        <v>0</v>
      </c>
      <c r="B10466" s="7">
        <f t="shared" si="1876"/>
        <v>0</v>
      </c>
      <c r="C10466" s="7">
        <f t="shared" si="1877"/>
        <v>0</v>
      </c>
      <c r="D10466" s="7">
        <f t="shared" si="1878"/>
        <v>0</v>
      </c>
      <c r="E10466" s="7" t="e">
        <f>IF('Report DCM'!$H10466="In-Stream Video","Rich Media display banner",IF('Report DCM'!$I10466&gt;'Report DCM'!$J10466,"Standard",VLOOKUP(CONCATENATE(bd_adtype,"_",bd_creativetype),tabela,2,FALSE)))</f>
        <v>#N/A</v>
      </c>
      <c r="F10466" s="7">
        <f t="shared" si="1879"/>
        <v>0</v>
      </c>
      <c r="G10466" s="7">
        <f t="shared" si="1880"/>
        <v>0</v>
      </c>
      <c r="H10466" s="7">
        <f t="shared" si="1881"/>
        <v>0</v>
      </c>
      <c r="I10466" s="7">
        <f t="shared" si="1882"/>
        <v>0</v>
      </c>
      <c r="J10466" s="7">
        <f t="shared" si="1883"/>
        <v>0</v>
      </c>
      <c r="K10466" s="8" t="e">
        <f t="shared" si="1884"/>
        <v>#N/A</v>
      </c>
      <c r="L10466" s="7" t="e">
        <f t="shared" si="1885"/>
        <v>#N/A</v>
      </c>
      <c r="M10466" s="8" t="e">
        <f t="shared" si="1886"/>
        <v>#N/A</v>
      </c>
      <c r="N10466" s="8" t="e">
        <f t="shared" si="1887"/>
        <v>#N/A</v>
      </c>
    </row>
    <row r="10467" spans="1:14" ht="15.75" customHeight="1" x14ac:dyDescent="0.35">
      <c r="A10467" s="7">
        <f t="shared" si="1875"/>
        <v>0</v>
      </c>
      <c r="B10467" s="7">
        <f t="shared" si="1876"/>
        <v>0</v>
      </c>
      <c r="C10467" s="7">
        <f t="shared" si="1877"/>
        <v>0</v>
      </c>
      <c r="D10467" s="7">
        <f t="shared" si="1878"/>
        <v>0</v>
      </c>
      <c r="E10467" s="7" t="e">
        <f>IF('Report DCM'!$H10467="In-Stream Video","Rich Media display banner",IF('Report DCM'!$I10467&gt;'Report DCM'!$J10467,"Standard",VLOOKUP(CONCATENATE(bd_adtype,"_",bd_creativetype),tabela,2,FALSE)))</f>
        <v>#N/A</v>
      </c>
      <c r="F10467" s="7">
        <f t="shared" si="1879"/>
        <v>0</v>
      </c>
      <c r="G10467" s="7">
        <f t="shared" si="1880"/>
        <v>0</v>
      </c>
      <c r="H10467" s="7">
        <f t="shared" si="1881"/>
        <v>0</v>
      </c>
      <c r="I10467" s="7">
        <f t="shared" si="1882"/>
        <v>0</v>
      </c>
      <c r="J10467" s="7">
        <f t="shared" si="1883"/>
        <v>0</v>
      </c>
      <c r="K10467" s="8" t="e">
        <f t="shared" si="1884"/>
        <v>#N/A</v>
      </c>
      <c r="L10467" s="7" t="e">
        <f t="shared" si="1885"/>
        <v>#N/A</v>
      </c>
      <c r="M10467" s="8" t="e">
        <f t="shared" si="1886"/>
        <v>#N/A</v>
      </c>
      <c r="N10467" s="8" t="e">
        <f t="shared" si="1887"/>
        <v>#N/A</v>
      </c>
    </row>
    <row r="10468" spans="1:14" ht="15.75" customHeight="1" x14ac:dyDescent="0.35">
      <c r="A10468" s="7">
        <f t="shared" si="1875"/>
        <v>0</v>
      </c>
      <c r="B10468" s="7">
        <f t="shared" si="1876"/>
        <v>0</v>
      </c>
      <c r="C10468" s="7">
        <f t="shared" si="1877"/>
        <v>0</v>
      </c>
      <c r="D10468" s="7">
        <f t="shared" si="1878"/>
        <v>0</v>
      </c>
      <c r="E10468" s="7" t="e">
        <f>IF('Report DCM'!$H10468="In-Stream Video","Rich Media display banner",IF('Report DCM'!$I10468&gt;'Report DCM'!$J10468,"Standard",VLOOKUP(CONCATENATE(bd_adtype,"_",bd_creativetype),tabela,2,FALSE)))</f>
        <v>#N/A</v>
      </c>
      <c r="F10468" s="7">
        <f t="shared" si="1879"/>
        <v>0</v>
      </c>
      <c r="G10468" s="7">
        <f t="shared" si="1880"/>
        <v>0</v>
      </c>
      <c r="H10468" s="7">
        <f t="shared" si="1881"/>
        <v>0</v>
      </c>
      <c r="I10468" s="7">
        <f t="shared" si="1882"/>
        <v>0</v>
      </c>
      <c r="J10468" s="7">
        <f t="shared" si="1883"/>
        <v>0</v>
      </c>
      <c r="K10468" s="8" t="e">
        <f t="shared" si="1884"/>
        <v>#N/A</v>
      </c>
      <c r="L10468" s="7" t="e">
        <f t="shared" si="1885"/>
        <v>#N/A</v>
      </c>
      <c r="M10468" s="8" t="e">
        <f t="shared" si="1886"/>
        <v>#N/A</v>
      </c>
      <c r="N10468" s="8" t="e">
        <f t="shared" si="1887"/>
        <v>#N/A</v>
      </c>
    </row>
    <row r="10469" spans="1:14" ht="15.75" customHeight="1" x14ac:dyDescent="0.35">
      <c r="A10469" s="7">
        <f t="shared" si="1875"/>
        <v>0</v>
      </c>
      <c r="B10469" s="7">
        <f t="shared" si="1876"/>
        <v>0</v>
      </c>
      <c r="C10469" s="7">
        <f t="shared" si="1877"/>
        <v>0</v>
      </c>
      <c r="D10469" s="7">
        <f t="shared" si="1878"/>
        <v>0</v>
      </c>
      <c r="E10469" s="7" t="e">
        <f>IF('Report DCM'!$H10469="In-Stream Video","Rich Media display banner",IF('Report DCM'!$I10469&gt;'Report DCM'!$J10469,"Standard",VLOOKUP(CONCATENATE(bd_adtype,"_",bd_creativetype),tabela,2,FALSE)))</f>
        <v>#N/A</v>
      </c>
      <c r="F10469" s="7">
        <f t="shared" si="1879"/>
        <v>0</v>
      </c>
      <c r="G10469" s="7">
        <f t="shared" si="1880"/>
        <v>0</v>
      </c>
      <c r="H10469" s="7">
        <f t="shared" si="1881"/>
        <v>0</v>
      </c>
      <c r="I10469" s="7">
        <f t="shared" si="1882"/>
        <v>0</v>
      </c>
      <c r="J10469" s="7">
        <f t="shared" si="1883"/>
        <v>0</v>
      </c>
      <c r="K10469" s="8" t="e">
        <f t="shared" si="1884"/>
        <v>#N/A</v>
      </c>
      <c r="L10469" s="7" t="e">
        <f t="shared" si="1885"/>
        <v>#N/A</v>
      </c>
      <c r="M10469" s="8" t="e">
        <f t="shared" si="1886"/>
        <v>#N/A</v>
      </c>
      <c r="N10469" s="8" t="e">
        <f t="shared" si="1887"/>
        <v>#N/A</v>
      </c>
    </row>
    <row r="10470" spans="1:14" ht="15.75" customHeight="1" x14ac:dyDescent="0.35">
      <c r="A10470" s="7">
        <f t="shared" si="1875"/>
        <v>0</v>
      </c>
      <c r="B10470" s="7">
        <f t="shared" si="1876"/>
        <v>0</v>
      </c>
      <c r="C10470" s="7">
        <f t="shared" si="1877"/>
        <v>0</v>
      </c>
      <c r="D10470" s="7">
        <f t="shared" si="1878"/>
        <v>0</v>
      </c>
      <c r="E10470" s="7" t="e">
        <f>IF('Report DCM'!$H10470="In-Stream Video","Rich Media display banner",IF('Report DCM'!$I10470&gt;'Report DCM'!$J10470,"Standard",VLOOKUP(CONCATENATE(bd_adtype,"_",bd_creativetype),tabela,2,FALSE)))</f>
        <v>#N/A</v>
      </c>
      <c r="F10470" s="7">
        <f t="shared" si="1879"/>
        <v>0</v>
      </c>
      <c r="G10470" s="7">
        <f t="shared" si="1880"/>
        <v>0</v>
      </c>
      <c r="H10470" s="7">
        <f t="shared" si="1881"/>
        <v>0</v>
      </c>
      <c r="I10470" s="7">
        <f t="shared" si="1882"/>
        <v>0</v>
      </c>
      <c r="J10470" s="7">
        <f t="shared" si="1883"/>
        <v>0</v>
      </c>
      <c r="K10470" s="8" t="e">
        <f t="shared" si="1884"/>
        <v>#N/A</v>
      </c>
      <c r="L10470" s="7" t="e">
        <f t="shared" si="1885"/>
        <v>#N/A</v>
      </c>
      <c r="M10470" s="8" t="e">
        <f t="shared" si="1886"/>
        <v>#N/A</v>
      </c>
      <c r="N10470" s="8" t="e">
        <f t="shared" si="1887"/>
        <v>#N/A</v>
      </c>
    </row>
    <row r="10471" spans="1:14" ht="15.75" customHeight="1" x14ac:dyDescent="0.35">
      <c r="A10471" s="7">
        <f t="shared" si="1875"/>
        <v>0</v>
      </c>
      <c r="B10471" s="7">
        <f t="shared" si="1876"/>
        <v>0</v>
      </c>
      <c r="C10471" s="7">
        <f t="shared" si="1877"/>
        <v>0</v>
      </c>
      <c r="D10471" s="7">
        <f t="shared" si="1878"/>
        <v>0</v>
      </c>
      <c r="E10471" s="7" t="e">
        <f>IF('Report DCM'!$H10471="In-Stream Video","Rich Media display banner",IF('Report DCM'!$I10471&gt;'Report DCM'!$J10471,"Standard",VLOOKUP(CONCATENATE(bd_adtype,"_",bd_creativetype),tabela,2,FALSE)))</f>
        <v>#N/A</v>
      </c>
      <c r="F10471" s="7">
        <f t="shared" si="1879"/>
        <v>0</v>
      </c>
      <c r="G10471" s="7">
        <f t="shared" si="1880"/>
        <v>0</v>
      </c>
      <c r="H10471" s="7">
        <f t="shared" si="1881"/>
        <v>0</v>
      </c>
      <c r="I10471" s="7">
        <f t="shared" si="1882"/>
        <v>0</v>
      </c>
      <c r="J10471" s="7">
        <f t="shared" si="1883"/>
        <v>0</v>
      </c>
      <c r="K10471" s="8" t="e">
        <f t="shared" si="1884"/>
        <v>#N/A</v>
      </c>
      <c r="L10471" s="7" t="e">
        <f t="shared" si="1885"/>
        <v>#N/A</v>
      </c>
      <c r="M10471" s="8" t="e">
        <f t="shared" si="1886"/>
        <v>#N/A</v>
      </c>
      <c r="N10471" s="8" t="e">
        <f t="shared" si="1887"/>
        <v>#N/A</v>
      </c>
    </row>
    <row r="10472" spans="1:14" ht="15.75" customHeight="1" x14ac:dyDescent="0.35">
      <c r="A10472" s="7">
        <f t="shared" si="1875"/>
        <v>0</v>
      </c>
      <c r="B10472" s="7">
        <f t="shared" si="1876"/>
        <v>0</v>
      </c>
      <c r="C10472" s="7">
        <f t="shared" si="1877"/>
        <v>0</v>
      </c>
      <c r="D10472" s="7">
        <f t="shared" si="1878"/>
        <v>0</v>
      </c>
      <c r="E10472" s="7" t="e">
        <f>IF('Report DCM'!$H10472="In-Stream Video","Rich Media display banner",IF('Report DCM'!$I10472&gt;'Report DCM'!$J10472,"Standard",VLOOKUP(CONCATENATE(bd_adtype,"_",bd_creativetype),tabela,2,FALSE)))</f>
        <v>#N/A</v>
      </c>
      <c r="F10472" s="7">
        <f t="shared" si="1879"/>
        <v>0</v>
      </c>
      <c r="G10472" s="7">
        <f t="shared" si="1880"/>
        <v>0</v>
      </c>
      <c r="H10472" s="7">
        <f t="shared" si="1881"/>
        <v>0</v>
      </c>
      <c r="I10472" s="7">
        <f t="shared" si="1882"/>
        <v>0</v>
      </c>
      <c r="J10472" s="7">
        <f t="shared" si="1883"/>
        <v>0</v>
      </c>
      <c r="K10472" s="8" t="e">
        <f t="shared" si="1884"/>
        <v>#N/A</v>
      </c>
      <c r="L10472" s="7" t="e">
        <f t="shared" si="1885"/>
        <v>#N/A</v>
      </c>
      <c r="M10472" s="8" t="e">
        <f t="shared" si="1886"/>
        <v>#N/A</v>
      </c>
      <c r="N10472" s="8" t="e">
        <f t="shared" si="1887"/>
        <v>#N/A</v>
      </c>
    </row>
    <row r="10473" spans="1:14" ht="15.75" customHeight="1" x14ac:dyDescent="0.35">
      <c r="A10473" s="7">
        <f t="shared" si="1875"/>
        <v>0</v>
      </c>
      <c r="B10473" s="7">
        <f t="shared" si="1876"/>
        <v>0</v>
      </c>
      <c r="C10473" s="7">
        <f t="shared" si="1877"/>
        <v>0</v>
      </c>
      <c r="D10473" s="7">
        <f t="shared" si="1878"/>
        <v>0</v>
      </c>
      <c r="E10473" s="7" t="e">
        <f>IF('Report DCM'!$H10473="In-Stream Video","Rich Media display banner",IF('Report DCM'!$I10473&gt;'Report DCM'!$J10473,"Standard",VLOOKUP(CONCATENATE(bd_adtype,"_",bd_creativetype),tabela,2,FALSE)))</f>
        <v>#N/A</v>
      </c>
      <c r="F10473" s="7">
        <f t="shared" si="1879"/>
        <v>0</v>
      </c>
      <c r="G10473" s="7">
        <f t="shared" si="1880"/>
        <v>0</v>
      </c>
      <c r="H10473" s="7">
        <f t="shared" si="1881"/>
        <v>0</v>
      </c>
      <c r="I10473" s="7">
        <f t="shared" si="1882"/>
        <v>0</v>
      </c>
      <c r="J10473" s="7">
        <f t="shared" si="1883"/>
        <v>0</v>
      </c>
      <c r="K10473" s="8" t="e">
        <f t="shared" si="1884"/>
        <v>#N/A</v>
      </c>
      <c r="L10473" s="7" t="e">
        <f t="shared" si="1885"/>
        <v>#N/A</v>
      </c>
      <c r="M10473" s="8" t="e">
        <f t="shared" si="1886"/>
        <v>#N/A</v>
      </c>
      <c r="N10473" s="8" t="e">
        <f t="shared" si="1887"/>
        <v>#N/A</v>
      </c>
    </row>
    <row r="10474" spans="1:14" ht="15.75" customHeight="1" x14ac:dyDescent="0.35">
      <c r="A10474" s="7">
        <f t="shared" si="1875"/>
        <v>0</v>
      </c>
      <c r="B10474" s="7">
        <f t="shared" si="1876"/>
        <v>0</v>
      </c>
      <c r="C10474" s="7">
        <f t="shared" si="1877"/>
        <v>0</v>
      </c>
      <c r="D10474" s="7">
        <f t="shared" si="1878"/>
        <v>0</v>
      </c>
      <c r="E10474" s="7" t="e">
        <f>IF('Report DCM'!$H10474="In-Stream Video","Rich Media display banner",IF('Report DCM'!$I10474&gt;'Report DCM'!$J10474,"Standard",VLOOKUP(CONCATENATE(bd_adtype,"_",bd_creativetype),tabela,2,FALSE)))</f>
        <v>#N/A</v>
      </c>
      <c r="F10474" s="7">
        <f t="shared" si="1879"/>
        <v>0</v>
      </c>
      <c r="G10474" s="7">
        <f t="shared" si="1880"/>
        <v>0</v>
      </c>
      <c r="H10474" s="7">
        <f t="shared" si="1881"/>
        <v>0</v>
      </c>
      <c r="I10474" s="7">
        <f t="shared" si="1882"/>
        <v>0</v>
      </c>
      <c r="J10474" s="7">
        <f t="shared" si="1883"/>
        <v>0</v>
      </c>
      <c r="K10474" s="8" t="e">
        <f t="shared" si="1884"/>
        <v>#N/A</v>
      </c>
      <c r="L10474" s="7" t="e">
        <f t="shared" si="1885"/>
        <v>#N/A</v>
      </c>
      <c r="M10474" s="8" t="e">
        <f t="shared" si="1886"/>
        <v>#N/A</v>
      </c>
      <c r="N10474" s="8" t="e">
        <f t="shared" si="1887"/>
        <v>#N/A</v>
      </c>
    </row>
    <row r="10475" spans="1:14" ht="15.75" customHeight="1" x14ac:dyDescent="0.35">
      <c r="A10475" s="7">
        <f t="shared" si="1875"/>
        <v>0</v>
      </c>
      <c r="B10475" s="7">
        <f t="shared" si="1876"/>
        <v>0</v>
      </c>
      <c r="C10475" s="7">
        <f t="shared" si="1877"/>
        <v>0</v>
      </c>
      <c r="D10475" s="7">
        <f t="shared" si="1878"/>
        <v>0</v>
      </c>
      <c r="E10475" s="7" t="e">
        <f>IF('Report DCM'!$H10475="In-Stream Video","Rich Media display banner",IF('Report DCM'!$I10475&gt;'Report DCM'!$J10475,"Standard",VLOOKUP(CONCATENATE(bd_adtype,"_",bd_creativetype),tabela,2,FALSE)))</f>
        <v>#N/A</v>
      </c>
      <c r="F10475" s="7">
        <f t="shared" si="1879"/>
        <v>0</v>
      </c>
      <c r="G10475" s="7">
        <f t="shared" si="1880"/>
        <v>0</v>
      </c>
      <c r="H10475" s="7">
        <f t="shared" si="1881"/>
        <v>0</v>
      </c>
      <c r="I10475" s="7">
        <f t="shared" si="1882"/>
        <v>0</v>
      </c>
      <c r="J10475" s="7">
        <f t="shared" si="1883"/>
        <v>0</v>
      </c>
      <c r="K10475" s="8" t="e">
        <f t="shared" si="1884"/>
        <v>#N/A</v>
      </c>
      <c r="L10475" s="7" t="e">
        <f t="shared" si="1885"/>
        <v>#N/A</v>
      </c>
      <c r="M10475" s="8" t="e">
        <f t="shared" si="1886"/>
        <v>#N/A</v>
      </c>
      <c r="N10475" s="8" t="e">
        <f t="shared" si="1887"/>
        <v>#N/A</v>
      </c>
    </row>
    <row r="10476" spans="1:14" ht="15.75" customHeight="1" x14ac:dyDescent="0.35">
      <c r="A10476" s="7">
        <f t="shared" si="1875"/>
        <v>0</v>
      </c>
      <c r="B10476" s="7">
        <f t="shared" si="1876"/>
        <v>0</v>
      </c>
      <c r="C10476" s="7">
        <f t="shared" si="1877"/>
        <v>0</v>
      </c>
      <c r="D10476" s="7">
        <f t="shared" si="1878"/>
        <v>0</v>
      </c>
      <c r="E10476" s="7" t="e">
        <f>IF('Report DCM'!$H10476="In-Stream Video","Rich Media display banner",IF('Report DCM'!$I10476&gt;'Report DCM'!$J10476,"Standard",VLOOKUP(CONCATENATE(bd_adtype,"_",bd_creativetype),tabela,2,FALSE)))</f>
        <v>#N/A</v>
      </c>
      <c r="F10476" s="7">
        <f t="shared" si="1879"/>
        <v>0</v>
      </c>
      <c r="G10476" s="7">
        <f t="shared" si="1880"/>
        <v>0</v>
      </c>
      <c r="H10476" s="7">
        <f t="shared" si="1881"/>
        <v>0</v>
      </c>
      <c r="I10476" s="7">
        <f t="shared" si="1882"/>
        <v>0</v>
      </c>
      <c r="J10476" s="7">
        <f t="shared" si="1883"/>
        <v>0</v>
      </c>
      <c r="K10476" s="8" t="e">
        <f t="shared" si="1884"/>
        <v>#N/A</v>
      </c>
      <c r="L10476" s="7" t="e">
        <f t="shared" si="1885"/>
        <v>#N/A</v>
      </c>
      <c r="M10476" s="8" t="e">
        <f t="shared" si="1886"/>
        <v>#N/A</v>
      </c>
      <c r="N10476" s="8" t="e">
        <f t="shared" si="1887"/>
        <v>#N/A</v>
      </c>
    </row>
    <row r="10477" spans="1:14" ht="15.75" customHeight="1" x14ac:dyDescent="0.35">
      <c r="A10477" s="7">
        <f t="shared" si="1875"/>
        <v>0</v>
      </c>
      <c r="B10477" s="7">
        <f t="shared" si="1876"/>
        <v>0</v>
      </c>
      <c r="C10477" s="7">
        <f t="shared" si="1877"/>
        <v>0</v>
      </c>
      <c r="D10477" s="7">
        <f t="shared" si="1878"/>
        <v>0</v>
      </c>
      <c r="E10477" s="7" t="e">
        <f>IF('Report DCM'!$H10477="In-Stream Video","Rich Media display banner",IF('Report DCM'!$I10477&gt;'Report DCM'!$J10477,"Standard",VLOOKUP(CONCATENATE(bd_adtype,"_",bd_creativetype),tabela,2,FALSE)))</f>
        <v>#N/A</v>
      </c>
      <c r="F10477" s="7">
        <f t="shared" si="1879"/>
        <v>0</v>
      </c>
      <c r="G10477" s="7">
        <f t="shared" si="1880"/>
        <v>0</v>
      </c>
      <c r="H10477" s="7">
        <f t="shared" si="1881"/>
        <v>0</v>
      </c>
      <c r="I10477" s="7">
        <f t="shared" si="1882"/>
        <v>0</v>
      </c>
      <c r="J10477" s="7">
        <f t="shared" si="1883"/>
        <v>0</v>
      </c>
      <c r="K10477" s="8" t="e">
        <f t="shared" si="1884"/>
        <v>#N/A</v>
      </c>
      <c r="L10477" s="7" t="e">
        <f t="shared" si="1885"/>
        <v>#N/A</v>
      </c>
      <c r="M10477" s="8" t="e">
        <f t="shared" si="1886"/>
        <v>#N/A</v>
      </c>
      <c r="N10477" s="8" t="e">
        <f t="shared" si="1887"/>
        <v>#N/A</v>
      </c>
    </row>
    <row r="10478" spans="1:14" ht="15.75" customHeight="1" x14ac:dyDescent="0.35">
      <c r="A10478" s="7">
        <f t="shared" si="1875"/>
        <v>0</v>
      </c>
      <c r="B10478" s="7">
        <f t="shared" si="1876"/>
        <v>0</v>
      </c>
      <c r="C10478" s="7">
        <f t="shared" si="1877"/>
        <v>0</v>
      </c>
      <c r="D10478" s="7">
        <f t="shared" si="1878"/>
        <v>0</v>
      </c>
      <c r="E10478" s="7" t="e">
        <f>IF('Report DCM'!$H10478="In-Stream Video","Rich Media display banner",IF('Report DCM'!$I10478&gt;'Report DCM'!$J10478,"Standard",VLOOKUP(CONCATENATE(bd_adtype,"_",bd_creativetype),tabela,2,FALSE)))</f>
        <v>#N/A</v>
      </c>
      <c r="F10478" s="7">
        <f t="shared" si="1879"/>
        <v>0</v>
      </c>
      <c r="G10478" s="7">
        <f t="shared" si="1880"/>
        <v>0</v>
      </c>
      <c r="H10478" s="7">
        <f t="shared" si="1881"/>
        <v>0</v>
      </c>
      <c r="I10478" s="7">
        <f t="shared" si="1882"/>
        <v>0</v>
      </c>
      <c r="J10478" s="7">
        <f t="shared" si="1883"/>
        <v>0</v>
      </c>
      <c r="K10478" s="8" t="e">
        <f t="shared" si="1884"/>
        <v>#N/A</v>
      </c>
      <c r="L10478" s="7" t="e">
        <f t="shared" si="1885"/>
        <v>#N/A</v>
      </c>
      <c r="M10478" s="8" t="e">
        <f t="shared" si="1886"/>
        <v>#N/A</v>
      </c>
      <c r="N10478" s="8" t="e">
        <f t="shared" si="1887"/>
        <v>#N/A</v>
      </c>
    </row>
    <row r="10479" spans="1:14" ht="15.75" customHeight="1" x14ac:dyDescent="0.35">
      <c r="A10479" s="7">
        <f t="shared" si="1875"/>
        <v>0</v>
      </c>
      <c r="B10479" s="7">
        <f t="shared" si="1876"/>
        <v>0</v>
      </c>
      <c r="C10479" s="7">
        <f t="shared" si="1877"/>
        <v>0</v>
      </c>
      <c r="D10479" s="7">
        <f t="shared" si="1878"/>
        <v>0</v>
      </c>
      <c r="E10479" s="7" t="e">
        <f>IF('Report DCM'!$H10479="In-Stream Video","Rich Media display banner",IF('Report DCM'!$I10479&gt;'Report DCM'!$J10479,"Standard",VLOOKUP(CONCATENATE(bd_adtype,"_",bd_creativetype),tabela,2,FALSE)))</f>
        <v>#N/A</v>
      </c>
      <c r="F10479" s="7">
        <f t="shared" si="1879"/>
        <v>0</v>
      </c>
      <c r="G10479" s="7">
        <f t="shared" si="1880"/>
        <v>0</v>
      </c>
      <c r="H10479" s="7">
        <f t="shared" si="1881"/>
        <v>0</v>
      </c>
      <c r="I10479" s="7">
        <f t="shared" si="1882"/>
        <v>0</v>
      </c>
      <c r="J10479" s="7">
        <f t="shared" si="1883"/>
        <v>0</v>
      </c>
      <c r="K10479" s="8" t="e">
        <f t="shared" si="1884"/>
        <v>#N/A</v>
      </c>
      <c r="L10479" s="7" t="e">
        <f t="shared" si="1885"/>
        <v>#N/A</v>
      </c>
      <c r="M10479" s="8" t="e">
        <f t="shared" si="1886"/>
        <v>#N/A</v>
      </c>
      <c r="N10479" s="8" t="e">
        <f t="shared" si="1887"/>
        <v>#N/A</v>
      </c>
    </row>
    <row r="10480" spans="1:14" ht="15.75" customHeight="1" x14ac:dyDescent="0.35">
      <c r="A10480" s="7">
        <f t="shared" si="1875"/>
        <v>0</v>
      </c>
      <c r="B10480" s="7">
        <f t="shared" si="1876"/>
        <v>0</v>
      </c>
      <c r="C10480" s="7">
        <f t="shared" si="1877"/>
        <v>0</v>
      </c>
      <c r="D10480" s="7">
        <f t="shared" si="1878"/>
        <v>0</v>
      </c>
      <c r="E10480" s="7" t="e">
        <f>IF('Report DCM'!$H10480="In-Stream Video","Rich Media display banner",IF('Report DCM'!$I10480&gt;'Report DCM'!$J10480,"Standard",VLOOKUP(CONCATENATE(bd_adtype,"_",bd_creativetype),tabela,2,FALSE)))</f>
        <v>#N/A</v>
      </c>
      <c r="F10480" s="7">
        <f t="shared" si="1879"/>
        <v>0</v>
      </c>
      <c r="G10480" s="7">
        <f t="shared" si="1880"/>
        <v>0</v>
      </c>
      <c r="H10480" s="7">
        <f t="shared" si="1881"/>
        <v>0</v>
      </c>
      <c r="I10480" s="7">
        <f t="shared" si="1882"/>
        <v>0</v>
      </c>
      <c r="J10480" s="7">
        <f t="shared" si="1883"/>
        <v>0</v>
      </c>
      <c r="K10480" s="8" t="e">
        <f t="shared" si="1884"/>
        <v>#N/A</v>
      </c>
      <c r="L10480" s="7" t="e">
        <f t="shared" si="1885"/>
        <v>#N/A</v>
      </c>
      <c r="M10480" s="8" t="e">
        <f t="shared" si="1886"/>
        <v>#N/A</v>
      </c>
      <c r="N10480" s="8" t="e">
        <f t="shared" si="1887"/>
        <v>#N/A</v>
      </c>
    </row>
    <row r="10481" spans="1:14" ht="15.75" customHeight="1" x14ac:dyDescent="0.35">
      <c r="A10481" s="7">
        <f t="shared" si="1875"/>
        <v>0</v>
      </c>
      <c r="B10481" s="7">
        <f t="shared" si="1876"/>
        <v>0</v>
      </c>
      <c r="C10481" s="7">
        <f t="shared" si="1877"/>
        <v>0</v>
      </c>
      <c r="D10481" s="7">
        <f t="shared" si="1878"/>
        <v>0</v>
      </c>
      <c r="E10481" s="7" t="e">
        <f>IF('Report DCM'!$H10481="In-Stream Video","Rich Media display banner",IF('Report DCM'!$I10481&gt;'Report DCM'!$J10481,"Standard",VLOOKUP(CONCATENATE(bd_adtype,"_",bd_creativetype),tabela,2,FALSE)))</f>
        <v>#N/A</v>
      </c>
      <c r="F10481" s="7">
        <f t="shared" si="1879"/>
        <v>0</v>
      </c>
      <c r="G10481" s="7">
        <f t="shared" si="1880"/>
        <v>0</v>
      </c>
      <c r="H10481" s="7">
        <f t="shared" si="1881"/>
        <v>0</v>
      </c>
      <c r="I10481" s="7">
        <f t="shared" si="1882"/>
        <v>0</v>
      </c>
      <c r="J10481" s="7">
        <f t="shared" si="1883"/>
        <v>0</v>
      </c>
      <c r="K10481" s="8" t="e">
        <f t="shared" si="1884"/>
        <v>#N/A</v>
      </c>
      <c r="L10481" s="7" t="e">
        <f t="shared" si="1885"/>
        <v>#N/A</v>
      </c>
      <c r="M10481" s="8" t="e">
        <f t="shared" si="1886"/>
        <v>#N/A</v>
      </c>
      <c r="N10481" s="8" t="e">
        <f t="shared" si="1887"/>
        <v>#N/A</v>
      </c>
    </row>
    <row r="10482" spans="1:14" ht="15.75" customHeight="1" x14ac:dyDescent="0.35">
      <c r="A10482" s="7">
        <f t="shared" si="1875"/>
        <v>0</v>
      </c>
      <c r="B10482" s="7">
        <f t="shared" si="1876"/>
        <v>0</v>
      </c>
      <c r="C10482" s="7">
        <f t="shared" si="1877"/>
        <v>0</v>
      </c>
      <c r="D10482" s="7">
        <f t="shared" si="1878"/>
        <v>0</v>
      </c>
      <c r="E10482" s="7" t="e">
        <f>IF('Report DCM'!$H10482="In-Stream Video","Rich Media display banner",IF('Report DCM'!$I10482&gt;'Report DCM'!$J10482,"Standard",VLOOKUP(CONCATENATE(bd_adtype,"_",bd_creativetype),tabela,2,FALSE)))</f>
        <v>#N/A</v>
      </c>
      <c r="F10482" s="7">
        <f t="shared" si="1879"/>
        <v>0</v>
      </c>
      <c r="G10482" s="7">
        <f t="shared" si="1880"/>
        <v>0</v>
      </c>
      <c r="H10482" s="7">
        <f t="shared" si="1881"/>
        <v>0</v>
      </c>
      <c r="I10482" s="7">
        <f t="shared" si="1882"/>
        <v>0</v>
      </c>
      <c r="J10482" s="7">
        <f t="shared" si="1883"/>
        <v>0</v>
      </c>
      <c r="K10482" s="8" t="e">
        <f t="shared" si="1884"/>
        <v>#N/A</v>
      </c>
      <c r="L10482" s="7" t="e">
        <f t="shared" si="1885"/>
        <v>#N/A</v>
      </c>
      <c r="M10482" s="8" t="e">
        <f t="shared" si="1886"/>
        <v>#N/A</v>
      </c>
      <c r="N10482" s="8" t="e">
        <f t="shared" si="1887"/>
        <v>#N/A</v>
      </c>
    </row>
    <row r="10483" spans="1:14" ht="15.75" customHeight="1" x14ac:dyDescent="0.35">
      <c r="A10483" s="7">
        <f t="shared" si="1875"/>
        <v>0</v>
      </c>
      <c r="B10483" s="7">
        <f t="shared" si="1876"/>
        <v>0</v>
      </c>
      <c r="C10483" s="7">
        <f t="shared" si="1877"/>
        <v>0</v>
      </c>
      <c r="D10483" s="7">
        <f t="shared" si="1878"/>
        <v>0</v>
      </c>
      <c r="E10483" s="7" t="e">
        <f>IF('Report DCM'!$H10483="In-Stream Video","Rich Media display banner",IF('Report DCM'!$I10483&gt;'Report DCM'!$J10483,"Standard",VLOOKUP(CONCATENATE(bd_adtype,"_",bd_creativetype),tabela,2,FALSE)))</f>
        <v>#N/A</v>
      </c>
      <c r="F10483" s="7">
        <f t="shared" si="1879"/>
        <v>0</v>
      </c>
      <c r="G10483" s="7">
        <f t="shared" si="1880"/>
        <v>0</v>
      </c>
      <c r="H10483" s="7">
        <f t="shared" si="1881"/>
        <v>0</v>
      </c>
      <c r="I10483" s="7">
        <f t="shared" si="1882"/>
        <v>0</v>
      </c>
      <c r="J10483" s="7">
        <f t="shared" si="1883"/>
        <v>0</v>
      </c>
      <c r="K10483" s="8" t="e">
        <f t="shared" si="1884"/>
        <v>#N/A</v>
      </c>
      <c r="L10483" s="7" t="e">
        <f t="shared" si="1885"/>
        <v>#N/A</v>
      </c>
      <c r="M10483" s="8" t="e">
        <f t="shared" si="1886"/>
        <v>#N/A</v>
      </c>
      <c r="N10483" s="8" t="e">
        <f t="shared" si="1887"/>
        <v>#N/A</v>
      </c>
    </row>
    <row r="10484" spans="1:14" ht="15.75" customHeight="1" x14ac:dyDescent="0.35">
      <c r="A10484" s="7">
        <f t="shared" si="1875"/>
        <v>0</v>
      </c>
      <c r="B10484" s="7">
        <f t="shared" si="1876"/>
        <v>0</v>
      </c>
      <c r="C10484" s="7">
        <f t="shared" si="1877"/>
        <v>0</v>
      </c>
      <c r="D10484" s="7">
        <f t="shared" si="1878"/>
        <v>0</v>
      </c>
      <c r="E10484" s="7" t="e">
        <f>IF('Report DCM'!$H10484="In-Stream Video","Rich Media display banner",IF('Report DCM'!$I10484&gt;'Report DCM'!$J10484,"Standard",VLOOKUP(CONCATENATE(bd_adtype,"_",bd_creativetype),tabela,2,FALSE)))</f>
        <v>#N/A</v>
      </c>
      <c r="F10484" s="7">
        <f t="shared" si="1879"/>
        <v>0</v>
      </c>
      <c r="G10484" s="7">
        <f t="shared" si="1880"/>
        <v>0</v>
      </c>
      <c r="H10484" s="7">
        <f t="shared" si="1881"/>
        <v>0</v>
      </c>
      <c r="I10484" s="7">
        <f t="shared" si="1882"/>
        <v>0</v>
      </c>
      <c r="J10484" s="7">
        <f t="shared" si="1883"/>
        <v>0</v>
      </c>
      <c r="K10484" s="8" t="e">
        <f t="shared" si="1884"/>
        <v>#N/A</v>
      </c>
      <c r="L10484" s="7" t="e">
        <f t="shared" si="1885"/>
        <v>#N/A</v>
      </c>
      <c r="M10484" s="8" t="e">
        <f t="shared" si="1886"/>
        <v>#N/A</v>
      </c>
      <c r="N10484" s="8" t="e">
        <f t="shared" si="1887"/>
        <v>#N/A</v>
      </c>
    </row>
    <row r="10485" spans="1:14" ht="15.75" customHeight="1" x14ac:dyDescent="0.35">
      <c r="A10485" s="7">
        <f t="shared" si="1875"/>
        <v>0</v>
      </c>
      <c r="B10485" s="7">
        <f t="shared" si="1876"/>
        <v>0</v>
      </c>
      <c r="C10485" s="7">
        <f t="shared" si="1877"/>
        <v>0</v>
      </c>
      <c r="D10485" s="7">
        <f t="shared" si="1878"/>
        <v>0</v>
      </c>
      <c r="E10485" s="7" t="e">
        <f>IF('Report DCM'!$H10485="In-Stream Video","Rich Media display banner",IF('Report DCM'!$I10485&gt;'Report DCM'!$J10485,"Standard",VLOOKUP(CONCATENATE(bd_adtype,"_",bd_creativetype),tabela,2,FALSE)))</f>
        <v>#N/A</v>
      </c>
      <c r="F10485" s="7">
        <f t="shared" si="1879"/>
        <v>0</v>
      </c>
      <c r="G10485" s="7">
        <f t="shared" si="1880"/>
        <v>0</v>
      </c>
      <c r="H10485" s="7">
        <f t="shared" si="1881"/>
        <v>0</v>
      </c>
      <c r="I10485" s="7">
        <f t="shared" si="1882"/>
        <v>0</v>
      </c>
      <c r="J10485" s="7">
        <f t="shared" si="1883"/>
        <v>0</v>
      </c>
      <c r="K10485" s="8" t="e">
        <f t="shared" si="1884"/>
        <v>#N/A</v>
      </c>
      <c r="L10485" s="7" t="e">
        <f t="shared" si="1885"/>
        <v>#N/A</v>
      </c>
      <c r="M10485" s="8" t="e">
        <f t="shared" si="1886"/>
        <v>#N/A</v>
      </c>
      <c r="N10485" s="8" t="e">
        <f t="shared" si="1887"/>
        <v>#N/A</v>
      </c>
    </row>
    <row r="10486" spans="1:14" ht="15.75" customHeight="1" x14ac:dyDescent="0.35">
      <c r="A10486" s="7">
        <f t="shared" si="1875"/>
        <v>0</v>
      </c>
      <c r="B10486" s="7">
        <f t="shared" si="1876"/>
        <v>0</v>
      </c>
      <c r="C10486" s="7">
        <f t="shared" si="1877"/>
        <v>0</v>
      </c>
      <c r="D10486" s="7">
        <f t="shared" si="1878"/>
        <v>0</v>
      </c>
      <c r="E10486" s="7" t="e">
        <f>IF('Report DCM'!$H10486="In-Stream Video","Rich Media display banner",IF('Report DCM'!$I10486&gt;'Report DCM'!$J10486,"Standard",VLOOKUP(CONCATENATE(bd_adtype,"_",bd_creativetype),tabela,2,FALSE)))</f>
        <v>#N/A</v>
      </c>
      <c r="F10486" s="7">
        <f t="shared" si="1879"/>
        <v>0</v>
      </c>
      <c r="G10486" s="7">
        <f t="shared" si="1880"/>
        <v>0</v>
      </c>
      <c r="H10486" s="7">
        <f t="shared" si="1881"/>
        <v>0</v>
      </c>
      <c r="I10486" s="7">
        <f t="shared" si="1882"/>
        <v>0</v>
      </c>
      <c r="J10486" s="7">
        <f t="shared" si="1883"/>
        <v>0</v>
      </c>
      <c r="K10486" s="8" t="e">
        <f t="shared" si="1884"/>
        <v>#N/A</v>
      </c>
      <c r="L10486" s="7" t="e">
        <f t="shared" si="1885"/>
        <v>#N/A</v>
      </c>
      <c r="M10486" s="8" t="e">
        <f t="shared" si="1886"/>
        <v>#N/A</v>
      </c>
      <c r="N10486" s="8" t="e">
        <f t="shared" si="1887"/>
        <v>#N/A</v>
      </c>
    </row>
    <row r="10487" spans="1:14" ht="15.75" customHeight="1" x14ac:dyDescent="0.35">
      <c r="A10487" s="7">
        <f t="shared" si="1875"/>
        <v>0</v>
      </c>
      <c r="B10487" s="7">
        <f t="shared" si="1876"/>
        <v>0</v>
      </c>
      <c r="C10487" s="7">
        <f t="shared" si="1877"/>
        <v>0</v>
      </c>
      <c r="D10487" s="7">
        <f t="shared" si="1878"/>
        <v>0</v>
      </c>
      <c r="E10487" s="7" t="e">
        <f>IF('Report DCM'!$H10487="In-Stream Video","Rich Media display banner",IF('Report DCM'!$I10487&gt;'Report DCM'!$J10487,"Standard",VLOOKUP(CONCATENATE(bd_adtype,"_",bd_creativetype),tabela,2,FALSE)))</f>
        <v>#N/A</v>
      </c>
      <c r="F10487" s="7">
        <f t="shared" si="1879"/>
        <v>0</v>
      </c>
      <c r="G10487" s="7">
        <f t="shared" si="1880"/>
        <v>0</v>
      </c>
      <c r="H10487" s="7">
        <f t="shared" si="1881"/>
        <v>0</v>
      </c>
      <c r="I10487" s="7">
        <f t="shared" si="1882"/>
        <v>0</v>
      </c>
      <c r="J10487" s="7">
        <f t="shared" si="1883"/>
        <v>0</v>
      </c>
      <c r="K10487" s="8" t="e">
        <f t="shared" si="1884"/>
        <v>#N/A</v>
      </c>
      <c r="L10487" s="7" t="e">
        <f t="shared" si="1885"/>
        <v>#N/A</v>
      </c>
      <c r="M10487" s="8" t="e">
        <f t="shared" si="1886"/>
        <v>#N/A</v>
      </c>
      <c r="N10487" s="8" t="e">
        <f t="shared" si="1887"/>
        <v>#N/A</v>
      </c>
    </row>
    <row r="10488" spans="1:14" ht="15.75" customHeight="1" x14ac:dyDescent="0.35">
      <c r="A10488" s="7">
        <f t="shared" si="1875"/>
        <v>0</v>
      </c>
      <c r="B10488" s="7">
        <f t="shared" si="1876"/>
        <v>0</v>
      </c>
      <c r="C10488" s="7">
        <f t="shared" si="1877"/>
        <v>0</v>
      </c>
      <c r="D10488" s="7">
        <f t="shared" si="1878"/>
        <v>0</v>
      </c>
      <c r="E10488" s="7" t="e">
        <f>IF('Report DCM'!$H10488="In-Stream Video","Rich Media display banner",IF('Report DCM'!$I10488&gt;'Report DCM'!$J10488,"Standard",VLOOKUP(CONCATENATE(bd_adtype,"_",bd_creativetype),tabela,2,FALSE)))</f>
        <v>#N/A</v>
      </c>
      <c r="F10488" s="7">
        <f t="shared" si="1879"/>
        <v>0</v>
      </c>
      <c r="G10488" s="7">
        <f t="shared" si="1880"/>
        <v>0</v>
      </c>
      <c r="H10488" s="7">
        <f t="shared" si="1881"/>
        <v>0</v>
      </c>
      <c r="I10488" s="7">
        <f t="shared" si="1882"/>
        <v>0</v>
      </c>
      <c r="J10488" s="7">
        <f t="shared" si="1883"/>
        <v>0</v>
      </c>
      <c r="K10488" s="8" t="e">
        <f t="shared" si="1884"/>
        <v>#N/A</v>
      </c>
      <c r="L10488" s="7" t="e">
        <f t="shared" si="1885"/>
        <v>#N/A</v>
      </c>
      <c r="M10488" s="8" t="e">
        <f t="shared" si="1886"/>
        <v>#N/A</v>
      </c>
      <c r="N10488" s="8" t="e">
        <f t="shared" si="1887"/>
        <v>#N/A</v>
      </c>
    </row>
    <row r="10489" spans="1:14" ht="15.75" customHeight="1" x14ac:dyDescent="0.35">
      <c r="A10489" s="7">
        <f t="shared" si="1875"/>
        <v>0</v>
      </c>
      <c r="B10489" s="7">
        <f t="shared" si="1876"/>
        <v>0</v>
      </c>
      <c r="C10489" s="7">
        <f t="shared" si="1877"/>
        <v>0</v>
      </c>
      <c r="D10489" s="7">
        <f t="shared" si="1878"/>
        <v>0</v>
      </c>
      <c r="E10489" s="7" t="e">
        <f>IF('Report DCM'!$H10489="In-Stream Video","Rich Media display banner",IF('Report DCM'!$I10489&gt;'Report DCM'!$J10489,"Standard",VLOOKUP(CONCATENATE(bd_adtype,"_",bd_creativetype),tabela,2,FALSE)))</f>
        <v>#N/A</v>
      </c>
      <c r="F10489" s="7">
        <f t="shared" si="1879"/>
        <v>0</v>
      </c>
      <c r="G10489" s="7">
        <f t="shared" si="1880"/>
        <v>0</v>
      </c>
      <c r="H10489" s="7">
        <f t="shared" si="1881"/>
        <v>0</v>
      </c>
      <c r="I10489" s="7">
        <f t="shared" si="1882"/>
        <v>0</v>
      </c>
      <c r="J10489" s="7">
        <f t="shared" si="1883"/>
        <v>0</v>
      </c>
      <c r="K10489" s="8" t="e">
        <f t="shared" si="1884"/>
        <v>#N/A</v>
      </c>
      <c r="L10489" s="7" t="e">
        <f t="shared" si="1885"/>
        <v>#N/A</v>
      </c>
      <c r="M10489" s="8" t="e">
        <f t="shared" si="1886"/>
        <v>#N/A</v>
      </c>
      <c r="N10489" s="8" t="e">
        <f t="shared" si="1887"/>
        <v>#N/A</v>
      </c>
    </row>
    <row r="10490" spans="1:14" ht="15.75" customHeight="1" x14ac:dyDescent="0.35">
      <c r="A10490" s="7">
        <f t="shared" si="1875"/>
        <v>0</v>
      </c>
      <c r="B10490" s="7">
        <f t="shared" si="1876"/>
        <v>0</v>
      </c>
      <c r="C10490" s="7">
        <f t="shared" si="1877"/>
        <v>0</v>
      </c>
      <c r="D10490" s="7">
        <f t="shared" si="1878"/>
        <v>0</v>
      </c>
      <c r="E10490" s="7" t="e">
        <f>IF('Report DCM'!$H10490="In-Stream Video","Rich Media display banner",IF('Report DCM'!$I10490&gt;'Report DCM'!$J10490,"Standard",VLOOKUP(CONCATENATE(bd_adtype,"_",bd_creativetype),tabela,2,FALSE)))</f>
        <v>#N/A</v>
      </c>
      <c r="F10490" s="7">
        <f t="shared" si="1879"/>
        <v>0</v>
      </c>
      <c r="G10490" s="7">
        <f t="shared" si="1880"/>
        <v>0</v>
      </c>
      <c r="H10490" s="7">
        <f t="shared" si="1881"/>
        <v>0</v>
      </c>
      <c r="I10490" s="7">
        <f t="shared" si="1882"/>
        <v>0</v>
      </c>
      <c r="J10490" s="7">
        <f t="shared" si="1883"/>
        <v>0</v>
      </c>
      <c r="K10490" s="8" t="e">
        <f t="shared" si="1884"/>
        <v>#N/A</v>
      </c>
      <c r="L10490" s="7" t="e">
        <f t="shared" si="1885"/>
        <v>#N/A</v>
      </c>
      <c r="M10490" s="8" t="e">
        <f t="shared" si="1886"/>
        <v>#N/A</v>
      </c>
      <c r="N10490" s="8" t="e">
        <f t="shared" si="1887"/>
        <v>#N/A</v>
      </c>
    </row>
    <row r="10491" spans="1:14" ht="15.75" customHeight="1" x14ac:dyDescent="0.35">
      <c r="A10491" s="7">
        <f t="shared" si="1875"/>
        <v>0</v>
      </c>
      <c r="B10491" s="7">
        <f t="shared" si="1876"/>
        <v>0</v>
      </c>
      <c r="C10491" s="7">
        <f t="shared" si="1877"/>
        <v>0</v>
      </c>
      <c r="D10491" s="7">
        <f t="shared" si="1878"/>
        <v>0</v>
      </c>
      <c r="E10491" s="7" t="e">
        <f>IF('Report DCM'!$H10491="In-Stream Video","Rich Media display banner",IF('Report DCM'!$I10491&gt;'Report DCM'!$J10491,"Standard",VLOOKUP(CONCATENATE(bd_adtype,"_",bd_creativetype),tabela,2,FALSE)))</f>
        <v>#N/A</v>
      </c>
      <c r="F10491" s="7">
        <f t="shared" si="1879"/>
        <v>0</v>
      </c>
      <c r="G10491" s="7">
        <f t="shared" si="1880"/>
        <v>0</v>
      </c>
      <c r="H10491" s="7">
        <f t="shared" si="1881"/>
        <v>0</v>
      </c>
      <c r="I10491" s="7">
        <f t="shared" si="1882"/>
        <v>0</v>
      </c>
      <c r="J10491" s="7">
        <f t="shared" si="1883"/>
        <v>0</v>
      </c>
      <c r="K10491" s="8" t="e">
        <f t="shared" si="1884"/>
        <v>#N/A</v>
      </c>
      <c r="L10491" s="7" t="e">
        <f t="shared" si="1885"/>
        <v>#N/A</v>
      </c>
      <c r="M10491" s="8" t="e">
        <f t="shared" si="1886"/>
        <v>#N/A</v>
      </c>
      <c r="N10491" s="8" t="e">
        <f t="shared" si="1887"/>
        <v>#N/A</v>
      </c>
    </row>
    <row r="10492" spans="1:14" ht="15.75" customHeight="1" x14ac:dyDescent="0.35">
      <c r="A10492" s="7">
        <f t="shared" si="1875"/>
        <v>0</v>
      </c>
      <c r="B10492" s="7">
        <f t="shared" si="1876"/>
        <v>0</v>
      </c>
      <c r="C10492" s="7">
        <f t="shared" si="1877"/>
        <v>0</v>
      </c>
      <c r="D10492" s="7">
        <f t="shared" si="1878"/>
        <v>0</v>
      </c>
      <c r="E10492" s="7" t="e">
        <f>IF('Report DCM'!$H10492="In-Stream Video","Rich Media display banner",IF('Report DCM'!$I10492&gt;'Report DCM'!$J10492,"Standard",VLOOKUP(CONCATENATE(bd_adtype,"_",bd_creativetype),tabela,2,FALSE)))</f>
        <v>#N/A</v>
      </c>
      <c r="F10492" s="7">
        <f t="shared" si="1879"/>
        <v>0</v>
      </c>
      <c r="G10492" s="7">
        <f t="shared" si="1880"/>
        <v>0</v>
      </c>
      <c r="H10492" s="7">
        <f t="shared" si="1881"/>
        <v>0</v>
      </c>
      <c r="I10492" s="7">
        <f t="shared" si="1882"/>
        <v>0</v>
      </c>
      <c r="J10492" s="7">
        <f t="shared" si="1883"/>
        <v>0</v>
      </c>
      <c r="K10492" s="8" t="e">
        <f t="shared" si="1884"/>
        <v>#N/A</v>
      </c>
      <c r="L10492" s="7" t="e">
        <f t="shared" si="1885"/>
        <v>#N/A</v>
      </c>
      <c r="M10492" s="8" t="e">
        <f t="shared" si="1886"/>
        <v>#N/A</v>
      </c>
      <c r="N10492" s="8" t="e">
        <f t="shared" si="1887"/>
        <v>#N/A</v>
      </c>
    </row>
    <row r="10493" spans="1:14" ht="15.75" customHeight="1" x14ac:dyDescent="0.35">
      <c r="A10493" s="7">
        <f t="shared" si="1875"/>
        <v>0</v>
      </c>
      <c r="B10493" s="7">
        <f t="shared" si="1876"/>
        <v>0</v>
      </c>
      <c r="C10493" s="7">
        <f t="shared" si="1877"/>
        <v>0</v>
      </c>
      <c r="D10493" s="7">
        <f t="shared" si="1878"/>
        <v>0</v>
      </c>
      <c r="E10493" s="7" t="e">
        <f>IF('Report DCM'!$H10493="In-Stream Video","Rich Media display banner",IF('Report DCM'!$I10493&gt;'Report DCM'!$J10493,"Standard",VLOOKUP(CONCATENATE(bd_adtype,"_",bd_creativetype),tabela,2,FALSE)))</f>
        <v>#N/A</v>
      </c>
      <c r="F10493" s="7">
        <f t="shared" si="1879"/>
        <v>0</v>
      </c>
      <c r="G10493" s="7">
        <f t="shared" si="1880"/>
        <v>0</v>
      </c>
      <c r="H10493" s="7">
        <f t="shared" si="1881"/>
        <v>0</v>
      </c>
      <c r="I10493" s="7">
        <f t="shared" si="1882"/>
        <v>0</v>
      </c>
      <c r="J10493" s="7">
        <f t="shared" si="1883"/>
        <v>0</v>
      </c>
      <c r="K10493" s="8" t="e">
        <f t="shared" si="1884"/>
        <v>#N/A</v>
      </c>
      <c r="L10493" s="7" t="e">
        <f t="shared" si="1885"/>
        <v>#N/A</v>
      </c>
      <c r="M10493" s="8" t="e">
        <f t="shared" si="1886"/>
        <v>#N/A</v>
      </c>
      <c r="N10493" s="8" t="e">
        <f t="shared" si="1887"/>
        <v>#N/A</v>
      </c>
    </row>
    <row r="10494" spans="1:14" ht="15.75" customHeight="1" x14ac:dyDescent="0.35">
      <c r="A10494" s="7">
        <f t="shared" si="1875"/>
        <v>0</v>
      </c>
      <c r="B10494" s="7">
        <f t="shared" si="1876"/>
        <v>0</v>
      </c>
      <c r="C10494" s="7">
        <f t="shared" si="1877"/>
        <v>0</v>
      </c>
      <c r="D10494" s="7">
        <f t="shared" si="1878"/>
        <v>0</v>
      </c>
      <c r="E10494" s="7" t="e">
        <f>IF('Report DCM'!$H10494="In-Stream Video","Rich Media display banner",IF('Report DCM'!$I10494&gt;'Report DCM'!$J10494,"Standard",VLOOKUP(CONCATENATE(bd_adtype,"_",bd_creativetype),tabela,2,FALSE)))</f>
        <v>#N/A</v>
      </c>
      <c r="F10494" s="7">
        <f t="shared" si="1879"/>
        <v>0</v>
      </c>
      <c r="G10494" s="7">
        <f t="shared" si="1880"/>
        <v>0</v>
      </c>
      <c r="H10494" s="7">
        <f t="shared" si="1881"/>
        <v>0</v>
      </c>
      <c r="I10494" s="7">
        <f t="shared" si="1882"/>
        <v>0</v>
      </c>
      <c r="J10494" s="7">
        <f t="shared" si="1883"/>
        <v>0</v>
      </c>
      <c r="K10494" s="8" t="e">
        <f t="shared" si="1884"/>
        <v>#N/A</v>
      </c>
      <c r="L10494" s="7" t="e">
        <f t="shared" si="1885"/>
        <v>#N/A</v>
      </c>
      <c r="M10494" s="8" t="e">
        <f t="shared" si="1886"/>
        <v>#N/A</v>
      </c>
      <c r="N10494" s="8" t="e">
        <f t="shared" si="1887"/>
        <v>#N/A</v>
      </c>
    </row>
    <row r="10495" spans="1:14" ht="15.75" customHeight="1" x14ac:dyDescent="0.35">
      <c r="A10495" s="7">
        <f t="shared" si="1875"/>
        <v>0</v>
      </c>
      <c r="B10495" s="7">
        <f t="shared" si="1876"/>
        <v>0</v>
      </c>
      <c r="C10495" s="7">
        <f t="shared" si="1877"/>
        <v>0</v>
      </c>
      <c r="D10495" s="7">
        <f t="shared" si="1878"/>
        <v>0</v>
      </c>
      <c r="E10495" s="7" t="e">
        <f>IF('Report DCM'!$H10495="In-Stream Video","Rich Media display banner",IF('Report DCM'!$I10495&gt;'Report DCM'!$J10495,"Standard",VLOOKUP(CONCATENATE(bd_adtype,"_",bd_creativetype),tabela,2,FALSE)))</f>
        <v>#N/A</v>
      </c>
      <c r="F10495" s="7">
        <f t="shared" si="1879"/>
        <v>0</v>
      </c>
      <c r="G10495" s="7">
        <f t="shared" si="1880"/>
        <v>0</v>
      </c>
      <c r="H10495" s="7">
        <f t="shared" si="1881"/>
        <v>0</v>
      </c>
      <c r="I10495" s="7">
        <f t="shared" si="1882"/>
        <v>0</v>
      </c>
      <c r="J10495" s="7">
        <f t="shared" si="1883"/>
        <v>0</v>
      </c>
      <c r="K10495" s="8" t="e">
        <f t="shared" si="1884"/>
        <v>#N/A</v>
      </c>
      <c r="L10495" s="7" t="e">
        <f t="shared" si="1885"/>
        <v>#N/A</v>
      </c>
      <c r="M10495" s="8" t="e">
        <f t="shared" si="1886"/>
        <v>#N/A</v>
      </c>
      <c r="N10495" s="8" t="e">
        <f t="shared" si="1887"/>
        <v>#N/A</v>
      </c>
    </row>
    <row r="10496" spans="1:14" ht="15.75" customHeight="1" x14ac:dyDescent="0.35">
      <c r="A10496" s="7">
        <f t="shared" si="1875"/>
        <v>0</v>
      </c>
      <c r="B10496" s="7">
        <f t="shared" si="1876"/>
        <v>0</v>
      </c>
      <c r="C10496" s="7">
        <f t="shared" si="1877"/>
        <v>0</v>
      </c>
      <c r="D10496" s="7">
        <f t="shared" si="1878"/>
        <v>0</v>
      </c>
      <c r="E10496" s="7" t="e">
        <f>IF('Report DCM'!$H10496="In-Stream Video","Rich Media display banner",IF('Report DCM'!$I10496&gt;'Report DCM'!$J10496,"Standard",VLOOKUP(CONCATENATE(bd_adtype,"_",bd_creativetype),tabela,2,FALSE)))</f>
        <v>#N/A</v>
      </c>
      <c r="F10496" s="7">
        <f t="shared" si="1879"/>
        <v>0</v>
      </c>
      <c r="G10496" s="7">
        <f t="shared" si="1880"/>
        <v>0</v>
      </c>
      <c r="H10496" s="7">
        <f t="shared" si="1881"/>
        <v>0</v>
      </c>
      <c r="I10496" s="7">
        <f t="shared" si="1882"/>
        <v>0</v>
      </c>
      <c r="J10496" s="7">
        <f t="shared" si="1883"/>
        <v>0</v>
      </c>
      <c r="K10496" s="8" t="e">
        <f t="shared" si="1884"/>
        <v>#N/A</v>
      </c>
      <c r="L10496" s="7" t="e">
        <f t="shared" si="1885"/>
        <v>#N/A</v>
      </c>
      <c r="M10496" s="8" t="e">
        <f t="shared" si="1886"/>
        <v>#N/A</v>
      </c>
      <c r="N10496" s="8" t="e">
        <f t="shared" si="1887"/>
        <v>#N/A</v>
      </c>
    </row>
    <row r="10497" spans="1:14" ht="15.75" customHeight="1" x14ac:dyDescent="0.35">
      <c r="A10497" s="7">
        <f t="shared" si="1875"/>
        <v>0</v>
      </c>
      <c r="B10497" s="7">
        <f t="shared" si="1876"/>
        <v>0</v>
      </c>
      <c r="C10497" s="7">
        <f t="shared" si="1877"/>
        <v>0</v>
      </c>
      <c r="D10497" s="7">
        <f t="shared" si="1878"/>
        <v>0</v>
      </c>
      <c r="E10497" s="7" t="e">
        <f>IF('Report DCM'!$H10497="In-Stream Video","Rich Media display banner",IF('Report DCM'!$I10497&gt;'Report DCM'!$J10497,"Standard",VLOOKUP(CONCATENATE(bd_adtype,"_",bd_creativetype),tabela,2,FALSE)))</f>
        <v>#N/A</v>
      </c>
      <c r="F10497" s="7">
        <f t="shared" si="1879"/>
        <v>0</v>
      </c>
      <c r="G10497" s="7">
        <f t="shared" si="1880"/>
        <v>0</v>
      </c>
      <c r="H10497" s="7">
        <f t="shared" si="1881"/>
        <v>0</v>
      </c>
      <c r="I10497" s="7">
        <f t="shared" si="1882"/>
        <v>0</v>
      </c>
      <c r="J10497" s="7">
        <f t="shared" si="1883"/>
        <v>0</v>
      </c>
      <c r="K10497" s="8" t="e">
        <f t="shared" si="1884"/>
        <v>#N/A</v>
      </c>
      <c r="L10497" s="7" t="e">
        <f t="shared" si="1885"/>
        <v>#N/A</v>
      </c>
      <c r="M10497" s="8" t="e">
        <f t="shared" si="1886"/>
        <v>#N/A</v>
      </c>
      <c r="N10497" s="8" t="e">
        <f t="shared" si="1887"/>
        <v>#N/A</v>
      </c>
    </row>
    <row r="10498" spans="1:14" ht="15.75" customHeight="1" x14ac:dyDescent="0.35">
      <c r="A10498" s="7">
        <f t="shared" ref="A10498:A10561" si="1888">bd_campaign</f>
        <v>0</v>
      </c>
      <c r="B10498" s="7">
        <f t="shared" ref="B10498:B10561" si="1889">bd_site</f>
        <v>0</v>
      </c>
      <c r="C10498" s="7">
        <f t="shared" ref="C10498:C10561" si="1890">bd_placement</f>
        <v>0</v>
      </c>
      <c r="D10498" s="7">
        <f t="shared" ref="D10498:D10561" si="1891">bd_placementID</f>
        <v>0</v>
      </c>
      <c r="E10498" s="7" t="e">
        <f>IF('Report DCM'!$H10498="In-Stream Video","Rich Media display banner",IF('Report DCM'!$I10498&gt;'Report DCM'!$J10498,"Standard",VLOOKUP(CONCATENATE(bd_adtype,"_",bd_creativetype),tabela,2,FALSE)))</f>
        <v>#N/A</v>
      </c>
      <c r="F10498" s="7">
        <f t="shared" ref="F10498:F10561" si="1892">bd_ad</f>
        <v>0</v>
      </c>
      <c r="G10498" s="7">
        <f t="shared" ref="G10498:G10561" si="1893">bd_adid</f>
        <v>0</v>
      </c>
      <c r="H10498" s="7">
        <f t="shared" ref="H10498:H10561" si="1894">bd_creativetype</f>
        <v>0</v>
      </c>
      <c r="I10498" s="7">
        <f t="shared" ref="I10498:I10561" si="1895">bd_impression</f>
        <v>0</v>
      </c>
      <c r="J10498" s="7">
        <f t="shared" ref="J10498:J10561" si="1896">bd_clicks</f>
        <v>0</v>
      </c>
      <c r="K10498" s="8" t="e">
        <f t="shared" ref="K10498:K10561" si="1897">VLOOKUP(E10498,tabela,2,FALSE)</f>
        <v>#N/A</v>
      </c>
      <c r="L10498" s="7" t="e">
        <f t="shared" ref="L10498:L10561" si="1898">VLOOKUP(E10498,tabela,3,FALSE)</f>
        <v>#N/A</v>
      </c>
      <c r="M10498" s="8" t="e">
        <f t="shared" si="1886"/>
        <v>#N/A</v>
      </c>
      <c r="N10498" s="8" t="e">
        <f t="shared" si="1887"/>
        <v>#N/A</v>
      </c>
    </row>
    <row r="10499" spans="1:14" ht="15.75" customHeight="1" x14ac:dyDescent="0.35">
      <c r="A10499" s="7">
        <f t="shared" si="1888"/>
        <v>0</v>
      </c>
      <c r="B10499" s="7">
        <f t="shared" si="1889"/>
        <v>0</v>
      </c>
      <c r="C10499" s="7">
        <f t="shared" si="1890"/>
        <v>0</v>
      </c>
      <c r="D10499" s="7">
        <f t="shared" si="1891"/>
        <v>0</v>
      </c>
      <c r="E10499" s="7" t="e">
        <f>IF('Report DCM'!$H10499="In-Stream Video","Rich Media display banner",IF('Report DCM'!$I10499&gt;'Report DCM'!$J10499,"Standard",VLOOKUP(CONCATENATE(bd_adtype,"_",bd_creativetype),tabela,2,FALSE)))</f>
        <v>#N/A</v>
      </c>
      <c r="F10499" s="7">
        <f t="shared" si="1892"/>
        <v>0</v>
      </c>
      <c r="G10499" s="7">
        <f t="shared" si="1893"/>
        <v>0</v>
      </c>
      <c r="H10499" s="7">
        <f t="shared" si="1894"/>
        <v>0</v>
      </c>
      <c r="I10499" s="7">
        <f t="shared" si="1895"/>
        <v>0</v>
      </c>
      <c r="J10499" s="7">
        <f t="shared" si="1896"/>
        <v>0</v>
      </c>
      <c r="K10499" s="8" t="e">
        <f t="shared" si="1897"/>
        <v>#N/A</v>
      </c>
      <c r="L10499" s="7" t="e">
        <f t="shared" si="1898"/>
        <v>#N/A</v>
      </c>
      <c r="M10499" s="8" t="e">
        <f t="shared" si="1886"/>
        <v>#N/A</v>
      </c>
      <c r="N10499" s="8" t="e">
        <f t="shared" si="1887"/>
        <v>#N/A</v>
      </c>
    </row>
    <row r="10500" spans="1:14" ht="15.75" customHeight="1" x14ac:dyDescent="0.35">
      <c r="A10500" s="7">
        <f t="shared" si="1888"/>
        <v>0</v>
      </c>
      <c r="B10500" s="7">
        <f t="shared" si="1889"/>
        <v>0</v>
      </c>
      <c r="C10500" s="7">
        <f t="shared" si="1890"/>
        <v>0</v>
      </c>
      <c r="D10500" s="7">
        <f t="shared" si="1891"/>
        <v>0</v>
      </c>
      <c r="E10500" s="7" t="e">
        <f>IF('Report DCM'!$H10500="In-Stream Video","Rich Media display banner",IF('Report DCM'!$I10500&gt;'Report DCM'!$J10500,"Standard",VLOOKUP(CONCATENATE(bd_adtype,"_",bd_creativetype),tabela,2,FALSE)))</f>
        <v>#N/A</v>
      </c>
      <c r="F10500" s="7">
        <f t="shared" si="1892"/>
        <v>0</v>
      </c>
      <c r="G10500" s="7">
        <f t="shared" si="1893"/>
        <v>0</v>
      </c>
      <c r="H10500" s="7">
        <f t="shared" si="1894"/>
        <v>0</v>
      </c>
      <c r="I10500" s="7">
        <f t="shared" si="1895"/>
        <v>0</v>
      </c>
      <c r="J10500" s="7">
        <f t="shared" si="1896"/>
        <v>0</v>
      </c>
      <c r="K10500" s="8" t="e">
        <f t="shared" si="1897"/>
        <v>#N/A</v>
      </c>
      <c r="L10500" s="7" t="e">
        <f t="shared" si="1898"/>
        <v>#N/A</v>
      </c>
      <c r="M10500" s="8" t="e">
        <f t="shared" si="1886"/>
        <v>#N/A</v>
      </c>
      <c r="N10500" s="8" t="e">
        <f t="shared" si="1887"/>
        <v>#N/A</v>
      </c>
    </row>
    <row r="10501" spans="1:14" ht="15.75" customHeight="1" x14ac:dyDescent="0.35">
      <c r="A10501" s="7">
        <f t="shared" si="1888"/>
        <v>0</v>
      </c>
      <c r="B10501" s="7">
        <f t="shared" si="1889"/>
        <v>0</v>
      </c>
      <c r="C10501" s="7">
        <f t="shared" si="1890"/>
        <v>0</v>
      </c>
      <c r="D10501" s="7">
        <f t="shared" si="1891"/>
        <v>0</v>
      </c>
      <c r="E10501" s="7" t="e">
        <f>IF('Report DCM'!$H10501="In-Stream Video","Rich Media display banner",IF('Report DCM'!$I10501&gt;'Report DCM'!$J10501,"Standard",VLOOKUP(CONCATENATE(bd_adtype,"_",bd_creativetype),tabela,2,FALSE)))</f>
        <v>#N/A</v>
      </c>
      <c r="F10501" s="7">
        <f t="shared" si="1892"/>
        <v>0</v>
      </c>
      <c r="G10501" s="7">
        <f t="shared" si="1893"/>
        <v>0</v>
      </c>
      <c r="H10501" s="7">
        <f t="shared" si="1894"/>
        <v>0</v>
      </c>
      <c r="I10501" s="7">
        <f t="shared" si="1895"/>
        <v>0</v>
      </c>
      <c r="J10501" s="7">
        <f t="shared" si="1896"/>
        <v>0</v>
      </c>
      <c r="K10501" s="8" t="e">
        <f t="shared" si="1897"/>
        <v>#N/A</v>
      </c>
      <c r="L10501" s="7" t="e">
        <f t="shared" si="1898"/>
        <v>#N/A</v>
      </c>
      <c r="M10501" s="8" t="e">
        <f t="shared" si="1886"/>
        <v>#N/A</v>
      </c>
      <c r="N10501" s="8" t="e">
        <f t="shared" si="1887"/>
        <v>#N/A</v>
      </c>
    </row>
    <row r="10502" spans="1:14" ht="15.75" customHeight="1" x14ac:dyDescent="0.35">
      <c r="A10502" s="7">
        <f t="shared" si="1888"/>
        <v>0</v>
      </c>
      <c r="B10502" s="7">
        <f t="shared" si="1889"/>
        <v>0</v>
      </c>
      <c r="C10502" s="7">
        <f t="shared" si="1890"/>
        <v>0</v>
      </c>
      <c r="D10502" s="7">
        <f t="shared" si="1891"/>
        <v>0</v>
      </c>
      <c r="E10502" s="7" t="e">
        <f>IF('Report DCM'!$H10502="In-Stream Video","Rich Media display banner",IF('Report DCM'!$I10502&gt;'Report DCM'!$J10502,"Standard",VLOOKUP(CONCATENATE(bd_adtype,"_",bd_creativetype),tabela,2,FALSE)))</f>
        <v>#N/A</v>
      </c>
      <c r="F10502" s="7">
        <f t="shared" si="1892"/>
        <v>0</v>
      </c>
      <c r="G10502" s="7">
        <f t="shared" si="1893"/>
        <v>0</v>
      </c>
      <c r="H10502" s="7">
        <f t="shared" si="1894"/>
        <v>0</v>
      </c>
      <c r="I10502" s="7">
        <f t="shared" si="1895"/>
        <v>0</v>
      </c>
      <c r="J10502" s="7">
        <f t="shared" si="1896"/>
        <v>0</v>
      </c>
      <c r="K10502" s="8" t="e">
        <f t="shared" si="1897"/>
        <v>#N/A</v>
      </c>
      <c r="L10502" s="7" t="e">
        <f t="shared" si="1898"/>
        <v>#N/A</v>
      </c>
      <c r="M10502" s="8" t="e">
        <f t="shared" si="1886"/>
        <v>#N/A</v>
      </c>
      <c r="N10502" s="8" t="e">
        <f t="shared" si="1887"/>
        <v>#N/A</v>
      </c>
    </row>
    <row r="10503" spans="1:14" ht="15.75" customHeight="1" x14ac:dyDescent="0.35">
      <c r="A10503" s="7">
        <f t="shared" si="1888"/>
        <v>0</v>
      </c>
      <c r="B10503" s="7">
        <f t="shared" si="1889"/>
        <v>0</v>
      </c>
      <c r="C10503" s="7">
        <f t="shared" si="1890"/>
        <v>0</v>
      </c>
      <c r="D10503" s="7">
        <f t="shared" si="1891"/>
        <v>0</v>
      </c>
      <c r="E10503" s="7" t="e">
        <f>IF('Report DCM'!$H10503="In-Stream Video","Rich Media display banner",IF('Report DCM'!$I10503&gt;'Report DCM'!$J10503,"Standard",VLOOKUP(CONCATENATE(bd_adtype,"_",bd_creativetype),tabela,2,FALSE)))</f>
        <v>#N/A</v>
      </c>
      <c r="F10503" s="7">
        <f t="shared" si="1892"/>
        <v>0</v>
      </c>
      <c r="G10503" s="7">
        <f t="shared" si="1893"/>
        <v>0</v>
      </c>
      <c r="H10503" s="7">
        <f t="shared" si="1894"/>
        <v>0</v>
      </c>
      <c r="I10503" s="7">
        <f t="shared" si="1895"/>
        <v>0</v>
      </c>
      <c r="J10503" s="7">
        <f t="shared" si="1896"/>
        <v>0</v>
      </c>
      <c r="K10503" s="8" t="e">
        <f t="shared" si="1897"/>
        <v>#N/A</v>
      </c>
      <c r="L10503" s="7" t="e">
        <f t="shared" si="1898"/>
        <v>#N/A</v>
      </c>
      <c r="M10503" s="8" t="e">
        <f t="shared" si="1886"/>
        <v>#N/A</v>
      </c>
      <c r="N10503" s="8" t="e">
        <f t="shared" si="1887"/>
        <v>#N/A</v>
      </c>
    </row>
    <row r="10504" spans="1:14" ht="15.75" customHeight="1" x14ac:dyDescent="0.35">
      <c r="A10504" s="7">
        <f t="shared" si="1888"/>
        <v>0</v>
      </c>
      <c r="B10504" s="7">
        <f t="shared" si="1889"/>
        <v>0</v>
      </c>
      <c r="C10504" s="7">
        <f t="shared" si="1890"/>
        <v>0</v>
      </c>
      <c r="D10504" s="7">
        <f t="shared" si="1891"/>
        <v>0</v>
      </c>
      <c r="E10504" s="7" t="e">
        <f>IF('Report DCM'!$H10504="In-Stream Video","Rich Media display banner",IF('Report DCM'!$I10504&gt;'Report DCM'!$J10504,"Standard",VLOOKUP(CONCATENATE(bd_adtype,"_",bd_creativetype),tabela,2,FALSE)))</f>
        <v>#N/A</v>
      </c>
      <c r="F10504" s="7">
        <f t="shared" si="1892"/>
        <v>0</v>
      </c>
      <c r="G10504" s="7">
        <f t="shared" si="1893"/>
        <v>0</v>
      </c>
      <c r="H10504" s="7">
        <f t="shared" si="1894"/>
        <v>0</v>
      </c>
      <c r="I10504" s="7">
        <f t="shared" si="1895"/>
        <v>0</v>
      </c>
      <c r="J10504" s="7">
        <f t="shared" si="1896"/>
        <v>0</v>
      </c>
      <c r="K10504" s="8" t="e">
        <f t="shared" si="1897"/>
        <v>#N/A</v>
      </c>
      <c r="L10504" s="7" t="e">
        <f t="shared" si="1898"/>
        <v>#N/A</v>
      </c>
      <c r="M10504" s="8" t="e">
        <f t="shared" si="1886"/>
        <v>#N/A</v>
      </c>
      <c r="N10504" s="8" t="e">
        <f t="shared" si="1887"/>
        <v>#N/A</v>
      </c>
    </row>
    <row r="10505" spans="1:14" ht="15.75" customHeight="1" x14ac:dyDescent="0.35">
      <c r="A10505" s="7">
        <f t="shared" si="1888"/>
        <v>0</v>
      </c>
      <c r="B10505" s="7">
        <f t="shared" si="1889"/>
        <v>0</v>
      </c>
      <c r="C10505" s="7">
        <f t="shared" si="1890"/>
        <v>0</v>
      </c>
      <c r="D10505" s="7">
        <f t="shared" si="1891"/>
        <v>0</v>
      </c>
      <c r="E10505" s="7" t="e">
        <f>IF('Report DCM'!$H10505="In-Stream Video","Rich Media display banner",IF('Report DCM'!$I10505&gt;'Report DCM'!$J10505,"Standard",VLOOKUP(CONCATENATE(bd_adtype,"_",bd_creativetype),tabela,2,FALSE)))</f>
        <v>#N/A</v>
      </c>
      <c r="F10505" s="7">
        <f t="shared" si="1892"/>
        <v>0</v>
      </c>
      <c r="G10505" s="7">
        <f t="shared" si="1893"/>
        <v>0</v>
      </c>
      <c r="H10505" s="7">
        <f t="shared" si="1894"/>
        <v>0</v>
      </c>
      <c r="I10505" s="7">
        <f t="shared" si="1895"/>
        <v>0</v>
      </c>
      <c r="J10505" s="7">
        <f t="shared" si="1896"/>
        <v>0</v>
      </c>
      <c r="K10505" s="8" t="e">
        <f t="shared" si="1897"/>
        <v>#N/A</v>
      </c>
      <c r="L10505" s="7" t="e">
        <f t="shared" si="1898"/>
        <v>#N/A</v>
      </c>
      <c r="M10505" s="8" t="e">
        <f t="shared" si="1886"/>
        <v>#N/A</v>
      </c>
      <c r="N10505" s="8" t="e">
        <f t="shared" si="1887"/>
        <v>#N/A</v>
      </c>
    </row>
    <row r="10506" spans="1:14" ht="15.75" customHeight="1" x14ac:dyDescent="0.35">
      <c r="A10506" s="7">
        <f t="shared" si="1888"/>
        <v>0</v>
      </c>
      <c r="B10506" s="7">
        <f t="shared" si="1889"/>
        <v>0</v>
      </c>
      <c r="C10506" s="7">
        <f t="shared" si="1890"/>
        <v>0</v>
      </c>
      <c r="D10506" s="7">
        <f t="shared" si="1891"/>
        <v>0</v>
      </c>
      <c r="E10506" s="7" t="e">
        <f>IF('Report DCM'!$H10506="In-Stream Video","Rich Media display banner",IF('Report DCM'!$I10506&gt;'Report DCM'!$J10506,"Standard",VLOOKUP(CONCATENATE(bd_adtype,"_",bd_creativetype),tabela,2,FALSE)))</f>
        <v>#N/A</v>
      </c>
      <c r="F10506" s="7">
        <f t="shared" si="1892"/>
        <v>0</v>
      </c>
      <c r="G10506" s="7">
        <f t="shared" si="1893"/>
        <v>0</v>
      </c>
      <c r="H10506" s="7">
        <f t="shared" si="1894"/>
        <v>0</v>
      </c>
      <c r="I10506" s="7">
        <f t="shared" si="1895"/>
        <v>0</v>
      </c>
      <c r="J10506" s="7">
        <f t="shared" si="1896"/>
        <v>0</v>
      </c>
      <c r="K10506" s="8" t="e">
        <f t="shared" si="1897"/>
        <v>#N/A</v>
      </c>
      <c r="L10506" s="7" t="e">
        <f t="shared" si="1898"/>
        <v>#N/A</v>
      </c>
      <c r="M10506" s="8" t="e">
        <f t="shared" si="1886"/>
        <v>#N/A</v>
      </c>
      <c r="N10506" s="8" t="e">
        <f t="shared" si="1887"/>
        <v>#N/A</v>
      </c>
    </row>
    <row r="10507" spans="1:14" ht="15.75" customHeight="1" x14ac:dyDescent="0.35">
      <c r="A10507" s="7">
        <f t="shared" si="1888"/>
        <v>0</v>
      </c>
      <c r="B10507" s="7">
        <f t="shared" si="1889"/>
        <v>0</v>
      </c>
      <c r="C10507" s="7">
        <f t="shared" si="1890"/>
        <v>0</v>
      </c>
      <c r="D10507" s="7">
        <f t="shared" si="1891"/>
        <v>0</v>
      </c>
      <c r="E10507" s="7" t="e">
        <f>IF('Report DCM'!$H10507="In-Stream Video","Rich Media display banner",IF('Report DCM'!$I10507&gt;'Report DCM'!$J10507,"Standard",VLOOKUP(CONCATENATE(bd_adtype,"_",bd_creativetype),tabela,2,FALSE)))</f>
        <v>#N/A</v>
      </c>
      <c r="F10507" s="7">
        <f t="shared" si="1892"/>
        <v>0</v>
      </c>
      <c r="G10507" s="7">
        <f t="shared" si="1893"/>
        <v>0</v>
      </c>
      <c r="H10507" s="7">
        <f t="shared" si="1894"/>
        <v>0</v>
      </c>
      <c r="I10507" s="7">
        <f t="shared" si="1895"/>
        <v>0</v>
      </c>
      <c r="J10507" s="7">
        <f t="shared" si="1896"/>
        <v>0</v>
      </c>
      <c r="K10507" s="8" t="e">
        <f t="shared" si="1897"/>
        <v>#N/A</v>
      </c>
      <c r="L10507" s="7" t="e">
        <f t="shared" si="1898"/>
        <v>#N/A</v>
      </c>
      <c r="M10507" s="8" t="e">
        <f t="shared" si="1886"/>
        <v>#N/A</v>
      </c>
      <c r="N10507" s="8" t="e">
        <f t="shared" si="1887"/>
        <v>#N/A</v>
      </c>
    </row>
    <row r="10508" spans="1:14" ht="15.75" customHeight="1" x14ac:dyDescent="0.35">
      <c r="A10508" s="7">
        <f t="shared" si="1888"/>
        <v>0</v>
      </c>
      <c r="B10508" s="7">
        <f t="shared" si="1889"/>
        <v>0</v>
      </c>
      <c r="C10508" s="7">
        <f t="shared" si="1890"/>
        <v>0</v>
      </c>
      <c r="D10508" s="7">
        <f t="shared" si="1891"/>
        <v>0</v>
      </c>
      <c r="E10508" s="7" t="e">
        <f>IF('Report DCM'!$H10508="In-Stream Video","Rich Media display banner",IF('Report DCM'!$I10508&gt;'Report DCM'!$J10508,"Standard",VLOOKUP(CONCATENATE(bd_adtype,"_",bd_creativetype),tabela,2,FALSE)))</f>
        <v>#N/A</v>
      </c>
      <c r="F10508" s="7">
        <f t="shared" si="1892"/>
        <v>0</v>
      </c>
      <c r="G10508" s="7">
        <f t="shared" si="1893"/>
        <v>0</v>
      </c>
      <c r="H10508" s="7">
        <f t="shared" si="1894"/>
        <v>0</v>
      </c>
      <c r="I10508" s="7">
        <f t="shared" si="1895"/>
        <v>0</v>
      </c>
      <c r="J10508" s="7">
        <f t="shared" si="1896"/>
        <v>0</v>
      </c>
      <c r="K10508" s="8" t="e">
        <f t="shared" si="1897"/>
        <v>#N/A</v>
      </c>
      <c r="L10508" s="7" t="e">
        <f t="shared" si="1898"/>
        <v>#N/A</v>
      </c>
      <c r="M10508" s="8" t="e">
        <f t="shared" si="1886"/>
        <v>#N/A</v>
      </c>
      <c r="N10508" s="8" t="e">
        <f t="shared" si="1887"/>
        <v>#N/A</v>
      </c>
    </row>
    <row r="10509" spans="1:14" ht="15.75" customHeight="1" x14ac:dyDescent="0.35">
      <c r="A10509" s="7">
        <f t="shared" si="1888"/>
        <v>0</v>
      </c>
      <c r="B10509" s="7">
        <f t="shared" si="1889"/>
        <v>0</v>
      </c>
      <c r="C10509" s="7">
        <f t="shared" si="1890"/>
        <v>0</v>
      </c>
      <c r="D10509" s="7">
        <f t="shared" si="1891"/>
        <v>0</v>
      </c>
      <c r="E10509" s="7" t="e">
        <f>IF('Report DCM'!$H10509="In-Stream Video","Rich Media display banner",IF('Report DCM'!$I10509&gt;'Report DCM'!$J10509,"Standard",VLOOKUP(CONCATENATE(bd_adtype,"_",bd_creativetype),tabela,2,FALSE)))</f>
        <v>#N/A</v>
      </c>
      <c r="F10509" s="7">
        <f t="shared" si="1892"/>
        <v>0</v>
      </c>
      <c r="G10509" s="7">
        <f t="shared" si="1893"/>
        <v>0</v>
      </c>
      <c r="H10509" s="7">
        <f t="shared" si="1894"/>
        <v>0</v>
      </c>
      <c r="I10509" s="7">
        <f t="shared" si="1895"/>
        <v>0</v>
      </c>
      <c r="J10509" s="7">
        <f t="shared" si="1896"/>
        <v>0</v>
      </c>
      <c r="K10509" s="8" t="e">
        <f t="shared" si="1897"/>
        <v>#N/A</v>
      </c>
      <c r="L10509" s="7" t="e">
        <f t="shared" si="1898"/>
        <v>#N/A</v>
      </c>
      <c r="M10509" s="8" t="e">
        <f t="shared" si="1886"/>
        <v>#N/A</v>
      </c>
      <c r="N10509" s="8" t="e">
        <f t="shared" si="1887"/>
        <v>#N/A</v>
      </c>
    </row>
    <row r="10510" spans="1:14" ht="15.75" customHeight="1" x14ac:dyDescent="0.35">
      <c r="A10510" s="7">
        <f t="shared" si="1888"/>
        <v>0</v>
      </c>
      <c r="B10510" s="7">
        <f t="shared" si="1889"/>
        <v>0</v>
      </c>
      <c r="C10510" s="7">
        <f t="shared" si="1890"/>
        <v>0</v>
      </c>
      <c r="D10510" s="7">
        <f t="shared" si="1891"/>
        <v>0</v>
      </c>
      <c r="E10510" s="7" t="e">
        <f>IF('Report DCM'!$H10510="In-Stream Video","Rich Media display banner",IF('Report DCM'!$I10510&gt;'Report DCM'!$J10510,"Standard",VLOOKUP(CONCATENATE(bd_adtype,"_",bd_creativetype),tabela,2,FALSE)))</f>
        <v>#N/A</v>
      </c>
      <c r="F10510" s="7">
        <f t="shared" si="1892"/>
        <v>0</v>
      </c>
      <c r="G10510" s="7">
        <f t="shared" si="1893"/>
        <v>0</v>
      </c>
      <c r="H10510" s="7">
        <f t="shared" si="1894"/>
        <v>0</v>
      </c>
      <c r="I10510" s="7">
        <f t="shared" si="1895"/>
        <v>0</v>
      </c>
      <c r="J10510" s="7">
        <f t="shared" si="1896"/>
        <v>0</v>
      </c>
      <c r="K10510" s="8" t="e">
        <f t="shared" si="1897"/>
        <v>#N/A</v>
      </c>
      <c r="L10510" s="7" t="e">
        <f t="shared" si="1898"/>
        <v>#N/A</v>
      </c>
      <c r="M10510" s="8" t="e">
        <f t="shared" si="1886"/>
        <v>#N/A</v>
      </c>
      <c r="N10510" s="8" t="e">
        <f t="shared" si="1887"/>
        <v>#N/A</v>
      </c>
    </row>
    <row r="10511" spans="1:14" ht="15.75" customHeight="1" x14ac:dyDescent="0.35">
      <c r="A10511" s="7">
        <f t="shared" si="1888"/>
        <v>0</v>
      </c>
      <c r="B10511" s="7">
        <f t="shared" si="1889"/>
        <v>0</v>
      </c>
      <c r="C10511" s="7">
        <f t="shared" si="1890"/>
        <v>0</v>
      </c>
      <c r="D10511" s="7">
        <f t="shared" si="1891"/>
        <v>0</v>
      </c>
      <c r="E10511" s="7" t="e">
        <f>IF('Report DCM'!$H10511="In-Stream Video","Rich Media display banner",IF('Report DCM'!$I10511&gt;'Report DCM'!$J10511,"Standard",VLOOKUP(CONCATENATE(bd_adtype,"_",bd_creativetype),tabela,2,FALSE)))</f>
        <v>#N/A</v>
      </c>
      <c r="F10511" s="7">
        <f t="shared" si="1892"/>
        <v>0</v>
      </c>
      <c r="G10511" s="7">
        <f t="shared" si="1893"/>
        <v>0</v>
      </c>
      <c r="H10511" s="7">
        <f t="shared" si="1894"/>
        <v>0</v>
      </c>
      <c r="I10511" s="7">
        <f t="shared" si="1895"/>
        <v>0</v>
      </c>
      <c r="J10511" s="7">
        <f t="shared" si="1896"/>
        <v>0</v>
      </c>
      <c r="K10511" s="8" t="e">
        <f t="shared" si="1897"/>
        <v>#N/A</v>
      </c>
      <c r="L10511" s="7" t="e">
        <f t="shared" si="1898"/>
        <v>#N/A</v>
      </c>
      <c r="M10511" s="8" t="e">
        <f t="shared" si="1886"/>
        <v>#N/A</v>
      </c>
      <c r="N10511" s="8" t="e">
        <f t="shared" si="1887"/>
        <v>#N/A</v>
      </c>
    </row>
    <row r="10512" spans="1:14" ht="15.75" customHeight="1" x14ac:dyDescent="0.35">
      <c r="A10512" s="7">
        <f t="shared" si="1888"/>
        <v>0</v>
      </c>
      <c r="B10512" s="7">
        <f t="shared" si="1889"/>
        <v>0</v>
      </c>
      <c r="C10512" s="7">
        <f t="shared" si="1890"/>
        <v>0</v>
      </c>
      <c r="D10512" s="7">
        <f t="shared" si="1891"/>
        <v>0</v>
      </c>
      <c r="E10512" s="7" t="e">
        <f>IF('Report DCM'!$H10512="In-Stream Video","Rich Media display banner",IF('Report DCM'!$I10512&gt;'Report DCM'!$J10512,"Standard",VLOOKUP(CONCATENATE(bd_adtype,"_",bd_creativetype),tabela,2,FALSE)))</f>
        <v>#N/A</v>
      </c>
      <c r="F10512" s="7">
        <f t="shared" si="1892"/>
        <v>0</v>
      </c>
      <c r="G10512" s="7">
        <f t="shared" si="1893"/>
        <v>0</v>
      </c>
      <c r="H10512" s="7">
        <f t="shared" si="1894"/>
        <v>0</v>
      </c>
      <c r="I10512" s="7">
        <f t="shared" si="1895"/>
        <v>0</v>
      </c>
      <c r="J10512" s="7">
        <f t="shared" si="1896"/>
        <v>0</v>
      </c>
      <c r="K10512" s="8" t="e">
        <f t="shared" si="1897"/>
        <v>#N/A</v>
      </c>
      <c r="L10512" s="7" t="e">
        <f t="shared" si="1898"/>
        <v>#N/A</v>
      </c>
      <c r="M10512" s="8" t="e">
        <f t="shared" si="1886"/>
        <v>#N/A</v>
      </c>
      <c r="N10512" s="8" t="e">
        <f t="shared" si="1887"/>
        <v>#N/A</v>
      </c>
    </row>
    <row r="10513" spans="1:14" ht="15.75" customHeight="1" x14ac:dyDescent="0.35">
      <c r="A10513" s="7">
        <f t="shared" si="1888"/>
        <v>0</v>
      </c>
      <c r="B10513" s="7">
        <f t="shared" si="1889"/>
        <v>0</v>
      </c>
      <c r="C10513" s="7">
        <f t="shared" si="1890"/>
        <v>0</v>
      </c>
      <c r="D10513" s="7">
        <f t="shared" si="1891"/>
        <v>0</v>
      </c>
      <c r="E10513" s="7" t="e">
        <f>IF('Report DCM'!$H10513="In-Stream Video","Rich Media display banner",IF('Report DCM'!$I10513&gt;'Report DCM'!$J10513,"Standard",VLOOKUP(CONCATENATE(bd_adtype,"_",bd_creativetype),tabela,2,FALSE)))</f>
        <v>#N/A</v>
      </c>
      <c r="F10513" s="7">
        <f t="shared" si="1892"/>
        <v>0</v>
      </c>
      <c r="G10513" s="7">
        <f t="shared" si="1893"/>
        <v>0</v>
      </c>
      <c r="H10513" s="7">
        <f t="shared" si="1894"/>
        <v>0</v>
      </c>
      <c r="I10513" s="7">
        <f t="shared" si="1895"/>
        <v>0</v>
      </c>
      <c r="J10513" s="7">
        <f t="shared" si="1896"/>
        <v>0</v>
      </c>
      <c r="K10513" s="8" t="e">
        <f t="shared" si="1897"/>
        <v>#N/A</v>
      </c>
      <c r="L10513" s="7" t="e">
        <f t="shared" si="1898"/>
        <v>#N/A</v>
      </c>
      <c r="M10513" s="8" t="e">
        <f t="shared" si="1886"/>
        <v>#N/A</v>
      </c>
      <c r="N10513" s="8" t="e">
        <f t="shared" si="1887"/>
        <v>#N/A</v>
      </c>
    </row>
    <row r="10514" spans="1:14" ht="15.75" customHeight="1" x14ac:dyDescent="0.35">
      <c r="A10514" s="7">
        <f t="shared" si="1888"/>
        <v>0</v>
      </c>
      <c r="B10514" s="7">
        <f t="shared" si="1889"/>
        <v>0</v>
      </c>
      <c r="C10514" s="7">
        <f t="shared" si="1890"/>
        <v>0</v>
      </c>
      <c r="D10514" s="7">
        <f t="shared" si="1891"/>
        <v>0</v>
      </c>
      <c r="E10514" s="7" t="e">
        <f>IF('Report DCM'!$H10514="In-Stream Video","Rich Media display banner",IF('Report DCM'!$I10514&gt;'Report DCM'!$J10514,"Standard",VLOOKUP(CONCATENATE(bd_adtype,"_",bd_creativetype),tabela,2,FALSE)))</f>
        <v>#N/A</v>
      </c>
      <c r="F10514" s="7">
        <f t="shared" si="1892"/>
        <v>0</v>
      </c>
      <c r="G10514" s="7">
        <f t="shared" si="1893"/>
        <v>0</v>
      </c>
      <c r="H10514" s="7">
        <f t="shared" si="1894"/>
        <v>0</v>
      </c>
      <c r="I10514" s="7">
        <f t="shared" si="1895"/>
        <v>0</v>
      </c>
      <c r="J10514" s="7">
        <f t="shared" si="1896"/>
        <v>0</v>
      </c>
      <c r="K10514" s="8" t="e">
        <f t="shared" si="1897"/>
        <v>#N/A</v>
      </c>
      <c r="L10514" s="7" t="e">
        <f t="shared" si="1898"/>
        <v>#N/A</v>
      </c>
      <c r="M10514" s="8" t="e">
        <f t="shared" si="1886"/>
        <v>#N/A</v>
      </c>
      <c r="N10514" s="8" t="e">
        <f t="shared" si="1887"/>
        <v>#N/A</v>
      </c>
    </row>
    <row r="10515" spans="1:14" ht="15.75" customHeight="1" x14ac:dyDescent="0.35">
      <c r="A10515" s="7">
        <f t="shared" si="1888"/>
        <v>0</v>
      </c>
      <c r="B10515" s="7">
        <f t="shared" si="1889"/>
        <v>0</v>
      </c>
      <c r="C10515" s="7">
        <f t="shared" si="1890"/>
        <v>0</v>
      </c>
      <c r="D10515" s="7">
        <f t="shared" si="1891"/>
        <v>0</v>
      </c>
      <c r="E10515" s="7" t="e">
        <f>IF('Report DCM'!$H10515="In-Stream Video","Rich Media display banner",IF('Report DCM'!$I10515&gt;'Report DCM'!$J10515,"Standard",VLOOKUP(CONCATENATE(bd_adtype,"_",bd_creativetype),tabela,2,FALSE)))</f>
        <v>#N/A</v>
      </c>
      <c r="F10515" s="7">
        <f t="shared" si="1892"/>
        <v>0</v>
      </c>
      <c r="G10515" s="7">
        <f t="shared" si="1893"/>
        <v>0</v>
      </c>
      <c r="H10515" s="7">
        <f t="shared" si="1894"/>
        <v>0</v>
      </c>
      <c r="I10515" s="7">
        <f t="shared" si="1895"/>
        <v>0</v>
      </c>
      <c r="J10515" s="7">
        <f t="shared" si="1896"/>
        <v>0</v>
      </c>
      <c r="K10515" s="8" t="e">
        <f t="shared" si="1897"/>
        <v>#N/A</v>
      </c>
      <c r="L10515" s="7" t="e">
        <f t="shared" si="1898"/>
        <v>#N/A</v>
      </c>
      <c r="M10515" s="8" t="e">
        <f t="shared" si="1886"/>
        <v>#N/A</v>
      </c>
      <c r="N10515" s="8" t="e">
        <f t="shared" si="1887"/>
        <v>#N/A</v>
      </c>
    </row>
    <row r="10516" spans="1:14" ht="15.75" customHeight="1" x14ac:dyDescent="0.35">
      <c r="A10516" s="7">
        <f t="shared" si="1888"/>
        <v>0</v>
      </c>
      <c r="B10516" s="7">
        <f t="shared" si="1889"/>
        <v>0</v>
      </c>
      <c r="C10516" s="7">
        <f t="shared" si="1890"/>
        <v>0</v>
      </c>
      <c r="D10516" s="7">
        <f t="shared" si="1891"/>
        <v>0</v>
      </c>
      <c r="E10516" s="7" t="e">
        <f>IF('Report DCM'!$H10516="In-Stream Video","Rich Media display banner",IF('Report DCM'!$I10516&gt;'Report DCM'!$J10516,"Standard",VLOOKUP(CONCATENATE(bd_adtype,"_",bd_creativetype),tabela,2,FALSE)))</f>
        <v>#N/A</v>
      </c>
      <c r="F10516" s="7">
        <f t="shared" si="1892"/>
        <v>0</v>
      </c>
      <c r="G10516" s="7">
        <f t="shared" si="1893"/>
        <v>0</v>
      </c>
      <c r="H10516" s="7">
        <f t="shared" si="1894"/>
        <v>0</v>
      </c>
      <c r="I10516" s="7">
        <f t="shared" si="1895"/>
        <v>0</v>
      </c>
      <c r="J10516" s="7">
        <f t="shared" si="1896"/>
        <v>0</v>
      </c>
      <c r="K10516" s="8" t="e">
        <f t="shared" si="1897"/>
        <v>#N/A</v>
      </c>
      <c r="L10516" s="7" t="e">
        <f t="shared" si="1898"/>
        <v>#N/A</v>
      </c>
      <c r="M10516" s="8" t="e">
        <f t="shared" si="1886"/>
        <v>#N/A</v>
      </c>
      <c r="N10516" s="8" t="e">
        <f t="shared" si="1887"/>
        <v>#N/A</v>
      </c>
    </row>
    <row r="10517" spans="1:14" ht="15.75" customHeight="1" x14ac:dyDescent="0.35">
      <c r="A10517" s="7">
        <f t="shared" si="1888"/>
        <v>0</v>
      </c>
      <c r="B10517" s="7">
        <f t="shared" si="1889"/>
        <v>0</v>
      </c>
      <c r="C10517" s="7">
        <f t="shared" si="1890"/>
        <v>0</v>
      </c>
      <c r="D10517" s="7">
        <f t="shared" si="1891"/>
        <v>0</v>
      </c>
      <c r="E10517" s="7" t="e">
        <f>IF('Report DCM'!$H10517="In-Stream Video","Rich Media display banner",IF('Report DCM'!$I10517&gt;'Report DCM'!$J10517,"Standard",VLOOKUP(CONCATENATE(bd_adtype,"_",bd_creativetype),tabela,2,FALSE)))</f>
        <v>#N/A</v>
      </c>
      <c r="F10517" s="7">
        <f t="shared" si="1892"/>
        <v>0</v>
      </c>
      <c r="G10517" s="7">
        <f t="shared" si="1893"/>
        <v>0</v>
      </c>
      <c r="H10517" s="7">
        <f t="shared" si="1894"/>
        <v>0</v>
      </c>
      <c r="I10517" s="7">
        <f t="shared" si="1895"/>
        <v>0</v>
      </c>
      <c r="J10517" s="7">
        <f t="shared" si="1896"/>
        <v>0</v>
      </c>
      <c r="K10517" s="8" t="e">
        <f t="shared" si="1897"/>
        <v>#N/A</v>
      </c>
      <c r="L10517" s="7" t="e">
        <f t="shared" si="1898"/>
        <v>#N/A</v>
      </c>
      <c r="M10517" s="8" t="e">
        <f t="shared" si="1886"/>
        <v>#N/A</v>
      </c>
      <c r="N10517" s="8" t="e">
        <f t="shared" si="1887"/>
        <v>#N/A</v>
      </c>
    </row>
    <row r="10518" spans="1:14" ht="15.75" customHeight="1" x14ac:dyDescent="0.35">
      <c r="A10518" s="7">
        <f t="shared" si="1888"/>
        <v>0</v>
      </c>
      <c r="B10518" s="7">
        <f t="shared" si="1889"/>
        <v>0</v>
      </c>
      <c r="C10518" s="7">
        <f t="shared" si="1890"/>
        <v>0</v>
      </c>
      <c r="D10518" s="7">
        <f t="shared" si="1891"/>
        <v>0</v>
      </c>
      <c r="E10518" s="7" t="e">
        <f>IF('Report DCM'!$H10518="In-Stream Video","Rich Media display banner",IF('Report DCM'!$I10518&gt;'Report DCM'!$J10518,"Standard",VLOOKUP(CONCATENATE(bd_adtype,"_",bd_creativetype),tabela,2,FALSE)))</f>
        <v>#N/A</v>
      </c>
      <c r="F10518" s="7">
        <f t="shared" si="1892"/>
        <v>0</v>
      </c>
      <c r="G10518" s="7">
        <f t="shared" si="1893"/>
        <v>0</v>
      </c>
      <c r="H10518" s="7">
        <f t="shared" si="1894"/>
        <v>0</v>
      </c>
      <c r="I10518" s="7">
        <f t="shared" si="1895"/>
        <v>0</v>
      </c>
      <c r="J10518" s="7">
        <f t="shared" si="1896"/>
        <v>0</v>
      </c>
      <c r="K10518" s="8" t="e">
        <f t="shared" si="1897"/>
        <v>#N/A</v>
      </c>
      <c r="L10518" s="7" t="e">
        <f t="shared" si="1898"/>
        <v>#N/A</v>
      </c>
      <c r="M10518" s="8" t="e">
        <f t="shared" si="1886"/>
        <v>#N/A</v>
      </c>
      <c r="N10518" s="8" t="e">
        <f t="shared" si="1887"/>
        <v>#N/A</v>
      </c>
    </row>
    <row r="10519" spans="1:14" ht="15.75" customHeight="1" x14ac:dyDescent="0.35">
      <c r="A10519" s="7">
        <f t="shared" si="1888"/>
        <v>0</v>
      </c>
      <c r="B10519" s="7">
        <f t="shared" si="1889"/>
        <v>0</v>
      </c>
      <c r="C10519" s="7">
        <f t="shared" si="1890"/>
        <v>0</v>
      </c>
      <c r="D10519" s="7">
        <f t="shared" si="1891"/>
        <v>0</v>
      </c>
      <c r="E10519" s="7" t="e">
        <f>IF('Report DCM'!$H10519="In-Stream Video","Rich Media display banner",IF('Report DCM'!$I10519&gt;'Report DCM'!$J10519,"Standard",VLOOKUP(CONCATENATE(bd_adtype,"_",bd_creativetype),tabela,2,FALSE)))</f>
        <v>#N/A</v>
      </c>
      <c r="F10519" s="7">
        <f t="shared" si="1892"/>
        <v>0</v>
      </c>
      <c r="G10519" s="7">
        <f t="shared" si="1893"/>
        <v>0</v>
      </c>
      <c r="H10519" s="7">
        <f t="shared" si="1894"/>
        <v>0</v>
      </c>
      <c r="I10519" s="7">
        <f t="shared" si="1895"/>
        <v>0</v>
      </c>
      <c r="J10519" s="7">
        <f t="shared" si="1896"/>
        <v>0</v>
      </c>
      <c r="K10519" s="8" t="e">
        <f t="shared" si="1897"/>
        <v>#N/A</v>
      </c>
      <c r="L10519" s="7" t="e">
        <f t="shared" si="1898"/>
        <v>#N/A</v>
      </c>
      <c r="M10519" s="8" t="e">
        <f t="shared" si="1886"/>
        <v>#N/A</v>
      </c>
      <c r="N10519" s="8" t="e">
        <f t="shared" si="1887"/>
        <v>#N/A</v>
      </c>
    </row>
    <row r="10520" spans="1:14" ht="15.75" customHeight="1" x14ac:dyDescent="0.35">
      <c r="A10520" s="7">
        <f t="shared" si="1888"/>
        <v>0</v>
      </c>
      <c r="B10520" s="7">
        <f t="shared" si="1889"/>
        <v>0</v>
      </c>
      <c r="C10520" s="7">
        <f t="shared" si="1890"/>
        <v>0</v>
      </c>
      <c r="D10520" s="7">
        <f t="shared" si="1891"/>
        <v>0</v>
      </c>
      <c r="E10520" s="7" t="e">
        <f>IF('Report DCM'!$H10520="In-Stream Video","Rich Media display banner",IF('Report DCM'!$I10520&gt;'Report DCM'!$J10520,"Standard",VLOOKUP(CONCATENATE(bd_adtype,"_",bd_creativetype),tabela,2,FALSE)))</f>
        <v>#N/A</v>
      </c>
      <c r="F10520" s="7">
        <f t="shared" si="1892"/>
        <v>0</v>
      </c>
      <c r="G10520" s="7">
        <f t="shared" si="1893"/>
        <v>0</v>
      </c>
      <c r="H10520" s="7">
        <f t="shared" si="1894"/>
        <v>0</v>
      </c>
      <c r="I10520" s="7">
        <f t="shared" si="1895"/>
        <v>0</v>
      </c>
      <c r="J10520" s="7">
        <f t="shared" si="1896"/>
        <v>0</v>
      </c>
      <c r="K10520" s="8" t="e">
        <f t="shared" si="1897"/>
        <v>#N/A</v>
      </c>
      <c r="L10520" s="7" t="e">
        <f t="shared" si="1898"/>
        <v>#N/A</v>
      </c>
      <c r="M10520" s="8" t="e">
        <f t="shared" si="1886"/>
        <v>#N/A</v>
      </c>
      <c r="N10520" s="8" t="e">
        <f t="shared" si="1887"/>
        <v>#N/A</v>
      </c>
    </row>
    <row r="10521" spans="1:14" ht="15.75" customHeight="1" x14ac:dyDescent="0.35">
      <c r="A10521" s="7">
        <f t="shared" si="1888"/>
        <v>0</v>
      </c>
      <c r="B10521" s="7">
        <f t="shared" si="1889"/>
        <v>0</v>
      </c>
      <c r="C10521" s="7">
        <f t="shared" si="1890"/>
        <v>0</v>
      </c>
      <c r="D10521" s="7">
        <f t="shared" si="1891"/>
        <v>0</v>
      </c>
      <c r="E10521" s="7" t="e">
        <f>IF('Report DCM'!$H10521="In-Stream Video","Rich Media display banner",IF('Report DCM'!$I10521&gt;'Report DCM'!$J10521,"Standard",VLOOKUP(CONCATENATE(bd_adtype,"_",bd_creativetype),tabela,2,FALSE)))</f>
        <v>#N/A</v>
      </c>
      <c r="F10521" s="7">
        <f t="shared" si="1892"/>
        <v>0</v>
      </c>
      <c r="G10521" s="7">
        <f t="shared" si="1893"/>
        <v>0</v>
      </c>
      <c r="H10521" s="7">
        <f t="shared" si="1894"/>
        <v>0</v>
      </c>
      <c r="I10521" s="7">
        <f t="shared" si="1895"/>
        <v>0</v>
      </c>
      <c r="J10521" s="7">
        <f t="shared" si="1896"/>
        <v>0</v>
      </c>
      <c r="K10521" s="8" t="e">
        <f t="shared" si="1897"/>
        <v>#N/A</v>
      </c>
      <c r="L10521" s="7" t="e">
        <f t="shared" si="1898"/>
        <v>#N/A</v>
      </c>
      <c r="M10521" s="8" t="e">
        <f t="shared" si="1886"/>
        <v>#N/A</v>
      </c>
      <c r="N10521" s="8" t="e">
        <f t="shared" si="1887"/>
        <v>#N/A</v>
      </c>
    </row>
    <row r="10522" spans="1:14" ht="15.75" customHeight="1" x14ac:dyDescent="0.35">
      <c r="A10522" s="7">
        <f t="shared" si="1888"/>
        <v>0</v>
      </c>
      <c r="B10522" s="7">
        <f t="shared" si="1889"/>
        <v>0</v>
      </c>
      <c r="C10522" s="7">
        <f t="shared" si="1890"/>
        <v>0</v>
      </c>
      <c r="D10522" s="7">
        <f t="shared" si="1891"/>
        <v>0</v>
      </c>
      <c r="E10522" s="7" t="e">
        <f>IF('Report DCM'!$H10522="In-Stream Video","Rich Media display banner",IF('Report DCM'!$I10522&gt;'Report DCM'!$J10522,"Standard",VLOOKUP(CONCATENATE(bd_adtype,"_",bd_creativetype),tabela,2,FALSE)))</f>
        <v>#N/A</v>
      </c>
      <c r="F10522" s="7">
        <f t="shared" si="1892"/>
        <v>0</v>
      </c>
      <c r="G10522" s="7">
        <f t="shared" si="1893"/>
        <v>0</v>
      </c>
      <c r="H10522" s="7">
        <f t="shared" si="1894"/>
        <v>0</v>
      </c>
      <c r="I10522" s="7">
        <f t="shared" si="1895"/>
        <v>0</v>
      </c>
      <c r="J10522" s="7">
        <f t="shared" si="1896"/>
        <v>0</v>
      </c>
      <c r="K10522" s="8" t="e">
        <f t="shared" si="1897"/>
        <v>#N/A</v>
      </c>
      <c r="L10522" s="7" t="e">
        <f t="shared" si="1898"/>
        <v>#N/A</v>
      </c>
      <c r="M10522" s="8" t="e">
        <f t="shared" si="1886"/>
        <v>#N/A</v>
      </c>
      <c r="N10522" s="8" t="e">
        <f t="shared" si="1887"/>
        <v>#N/A</v>
      </c>
    </row>
    <row r="10523" spans="1:14" ht="15.75" customHeight="1" x14ac:dyDescent="0.35">
      <c r="A10523" s="7">
        <f t="shared" si="1888"/>
        <v>0</v>
      </c>
      <c r="B10523" s="7">
        <f t="shared" si="1889"/>
        <v>0</v>
      </c>
      <c r="C10523" s="7">
        <f t="shared" si="1890"/>
        <v>0</v>
      </c>
      <c r="D10523" s="7">
        <f t="shared" si="1891"/>
        <v>0</v>
      </c>
      <c r="E10523" s="7" t="e">
        <f>IF('Report DCM'!$H10523="In-Stream Video","Rich Media display banner",IF('Report DCM'!$I10523&gt;'Report DCM'!$J10523,"Standard",VLOOKUP(CONCATENATE(bd_adtype,"_",bd_creativetype),tabela,2,FALSE)))</f>
        <v>#N/A</v>
      </c>
      <c r="F10523" s="7">
        <f t="shared" si="1892"/>
        <v>0</v>
      </c>
      <c r="G10523" s="7">
        <f t="shared" si="1893"/>
        <v>0</v>
      </c>
      <c r="H10523" s="7">
        <f t="shared" si="1894"/>
        <v>0</v>
      </c>
      <c r="I10523" s="7">
        <f t="shared" si="1895"/>
        <v>0</v>
      </c>
      <c r="J10523" s="7">
        <f t="shared" si="1896"/>
        <v>0</v>
      </c>
      <c r="K10523" s="8" t="e">
        <f t="shared" si="1897"/>
        <v>#N/A</v>
      </c>
      <c r="L10523" s="7" t="e">
        <f t="shared" si="1898"/>
        <v>#N/A</v>
      </c>
      <c r="M10523" s="8" t="e">
        <f t="shared" si="1886"/>
        <v>#N/A</v>
      </c>
      <c r="N10523" s="8" t="e">
        <f t="shared" si="1887"/>
        <v>#N/A</v>
      </c>
    </row>
    <row r="10524" spans="1:14" ht="15.75" customHeight="1" x14ac:dyDescent="0.35">
      <c r="A10524" s="7">
        <f t="shared" si="1888"/>
        <v>0</v>
      </c>
      <c r="B10524" s="7">
        <f t="shared" si="1889"/>
        <v>0</v>
      </c>
      <c r="C10524" s="7">
        <f t="shared" si="1890"/>
        <v>0</v>
      </c>
      <c r="D10524" s="7">
        <f t="shared" si="1891"/>
        <v>0</v>
      </c>
      <c r="E10524" s="7" t="e">
        <f>IF('Report DCM'!$H10524="In-Stream Video","Rich Media display banner",IF('Report DCM'!$I10524&gt;'Report DCM'!$J10524,"Standard",VLOOKUP(CONCATENATE(bd_adtype,"_",bd_creativetype),tabela,2,FALSE)))</f>
        <v>#N/A</v>
      </c>
      <c r="F10524" s="7">
        <f t="shared" si="1892"/>
        <v>0</v>
      </c>
      <c r="G10524" s="7">
        <f t="shared" si="1893"/>
        <v>0</v>
      </c>
      <c r="H10524" s="7">
        <f t="shared" si="1894"/>
        <v>0</v>
      </c>
      <c r="I10524" s="7">
        <f t="shared" si="1895"/>
        <v>0</v>
      </c>
      <c r="J10524" s="7">
        <f t="shared" si="1896"/>
        <v>0</v>
      </c>
      <c r="K10524" s="8" t="e">
        <f t="shared" si="1897"/>
        <v>#N/A</v>
      </c>
      <c r="L10524" s="7" t="e">
        <f t="shared" si="1898"/>
        <v>#N/A</v>
      </c>
      <c r="M10524" s="8" t="e">
        <f t="shared" si="1886"/>
        <v>#N/A</v>
      </c>
      <c r="N10524" s="8" t="e">
        <f t="shared" si="1887"/>
        <v>#N/A</v>
      </c>
    </row>
    <row r="10525" spans="1:14" ht="15.75" customHeight="1" x14ac:dyDescent="0.35">
      <c r="A10525" s="7">
        <f t="shared" si="1888"/>
        <v>0</v>
      </c>
      <c r="B10525" s="7">
        <f t="shared" si="1889"/>
        <v>0</v>
      </c>
      <c r="C10525" s="7">
        <f t="shared" si="1890"/>
        <v>0</v>
      </c>
      <c r="D10525" s="7">
        <f t="shared" si="1891"/>
        <v>0</v>
      </c>
      <c r="E10525" s="7" t="e">
        <f>IF('Report DCM'!$H10525="In-Stream Video","Rich Media display banner",IF('Report DCM'!$I10525&gt;'Report DCM'!$J10525,"Standard",VLOOKUP(CONCATENATE(bd_adtype,"_",bd_creativetype),tabela,2,FALSE)))</f>
        <v>#N/A</v>
      </c>
      <c r="F10525" s="7">
        <f t="shared" si="1892"/>
        <v>0</v>
      </c>
      <c r="G10525" s="7">
        <f t="shared" si="1893"/>
        <v>0</v>
      </c>
      <c r="H10525" s="7">
        <f t="shared" si="1894"/>
        <v>0</v>
      </c>
      <c r="I10525" s="7">
        <f t="shared" si="1895"/>
        <v>0</v>
      </c>
      <c r="J10525" s="7">
        <f t="shared" si="1896"/>
        <v>0</v>
      </c>
      <c r="K10525" s="8" t="e">
        <f t="shared" si="1897"/>
        <v>#N/A</v>
      </c>
      <c r="L10525" s="7" t="e">
        <f t="shared" si="1898"/>
        <v>#N/A</v>
      </c>
      <c r="M10525" s="8" t="e">
        <f t="shared" si="1886"/>
        <v>#N/A</v>
      </c>
      <c r="N10525" s="8" t="e">
        <f t="shared" si="1887"/>
        <v>#N/A</v>
      </c>
    </row>
    <row r="10526" spans="1:14" ht="15.75" customHeight="1" x14ac:dyDescent="0.35">
      <c r="A10526" s="7">
        <f t="shared" si="1888"/>
        <v>0</v>
      </c>
      <c r="B10526" s="7">
        <f t="shared" si="1889"/>
        <v>0</v>
      </c>
      <c r="C10526" s="7">
        <f t="shared" si="1890"/>
        <v>0</v>
      </c>
      <c r="D10526" s="7">
        <f t="shared" si="1891"/>
        <v>0</v>
      </c>
      <c r="E10526" s="7" t="e">
        <f>IF('Report DCM'!$H10526="In-Stream Video","Rich Media display banner",IF('Report DCM'!$I10526&gt;'Report DCM'!$J10526,"Standard",VLOOKUP(CONCATENATE(bd_adtype,"_",bd_creativetype),tabela,2,FALSE)))</f>
        <v>#N/A</v>
      </c>
      <c r="F10526" s="7">
        <f t="shared" si="1892"/>
        <v>0</v>
      </c>
      <c r="G10526" s="7">
        <f t="shared" si="1893"/>
        <v>0</v>
      </c>
      <c r="H10526" s="7">
        <f t="shared" si="1894"/>
        <v>0</v>
      </c>
      <c r="I10526" s="7">
        <f t="shared" si="1895"/>
        <v>0</v>
      </c>
      <c r="J10526" s="7">
        <f t="shared" si="1896"/>
        <v>0</v>
      </c>
      <c r="K10526" s="8" t="e">
        <f t="shared" si="1897"/>
        <v>#N/A</v>
      </c>
      <c r="L10526" s="7" t="e">
        <f t="shared" si="1898"/>
        <v>#N/A</v>
      </c>
      <c r="M10526" s="8" t="e">
        <f t="shared" si="1886"/>
        <v>#N/A</v>
      </c>
      <c r="N10526" s="8" t="e">
        <f t="shared" si="1887"/>
        <v>#N/A</v>
      </c>
    </row>
    <row r="10527" spans="1:14" ht="15.75" customHeight="1" x14ac:dyDescent="0.35">
      <c r="A10527" s="7">
        <f t="shared" si="1888"/>
        <v>0</v>
      </c>
      <c r="B10527" s="7">
        <f t="shared" si="1889"/>
        <v>0</v>
      </c>
      <c r="C10527" s="7">
        <f t="shared" si="1890"/>
        <v>0</v>
      </c>
      <c r="D10527" s="7">
        <f t="shared" si="1891"/>
        <v>0</v>
      </c>
      <c r="E10527" s="7" t="e">
        <f>IF('Report DCM'!$H10527="In-Stream Video","Rich Media display banner",IF('Report DCM'!$I10527&gt;'Report DCM'!$J10527,"Standard",VLOOKUP(CONCATENATE(bd_adtype,"_",bd_creativetype),tabela,2,FALSE)))</f>
        <v>#N/A</v>
      </c>
      <c r="F10527" s="7">
        <f t="shared" si="1892"/>
        <v>0</v>
      </c>
      <c r="G10527" s="7">
        <f t="shared" si="1893"/>
        <v>0</v>
      </c>
      <c r="H10527" s="7">
        <f t="shared" si="1894"/>
        <v>0</v>
      </c>
      <c r="I10527" s="7">
        <f t="shared" si="1895"/>
        <v>0</v>
      </c>
      <c r="J10527" s="7">
        <f t="shared" si="1896"/>
        <v>0</v>
      </c>
      <c r="K10527" s="8" t="e">
        <f t="shared" si="1897"/>
        <v>#N/A</v>
      </c>
      <c r="L10527" s="7" t="e">
        <f t="shared" si="1898"/>
        <v>#N/A</v>
      </c>
      <c r="M10527" s="8" t="e">
        <f t="shared" si="1886"/>
        <v>#N/A</v>
      </c>
      <c r="N10527" s="8" t="e">
        <f t="shared" si="1887"/>
        <v>#N/A</v>
      </c>
    </row>
    <row r="10528" spans="1:14" ht="15.75" customHeight="1" x14ac:dyDescent="0.35">
      <c r="A10528" s="7">
        <f t="shared" si="1888"/>
        <v>0</v>
      </c>
      <c r="B10528" s="7">
        <f t="shared" si="1889"/>
        <v>0</v>
      </c>
      <c r="C10528" s="7">
        <f t="shared" si="1890"/>
        <v>0</v>
      </c>
      <c r="D10528" s="7">
        <f t="shared" si="1891"/>
        <v>0</v>
      </c>
      <c r="E10528" s="7" t="e">
        <f>IF('Report DCM'!$H10528="In-Stream Video","Rich Media display banner",IF('Report DCM'!$I10528&gt;'Report DCM'!$J10528,"Standard",VLOOKUP(CONCATENATE(bd_adtype,"_",bd_creativetype),tabela,2,FALSE)))</f>
        <v>#N/A</v>
      </c>
      <c r="F10528" s="7">
        <f t="shared" si="1892"/>
        <v>0</v>
      </c>
      <c r="G10528" s="7">
        <f t="shared" si="1893"/>
        <v>0</v>
      </c>
      <c r="H10528" s="7">
        <f t="shared" si="1894"/>
        <v>0</v>
      </c>
      <c r="I10528" s="7">
        <f t="shared" si="1895"/>
        <v>0</v>
      </c>
      <c r="J10528" s="7">
        <f t="shared" si="1896"/>
        <v>0</v>
      </c>
      <c r="K10528" s="8" t="e">
        <f t="shared" si="1897"/>
        <v>#N/A</v>
      </c>
      <c r="L10528" s="7" t="e">
        <f t="shared" si="1898"/>
        <v>#N/A</v>
      </c>
      <c r="M10528" s="8" t="e">
        <f t="shared" si="1886"/>
        <v>#N/A</v>
      </c>
      <c r="N10528" s="8" t="e">
        <f t="shared" si="1887"/>
        <v>#N/A</v>
      </c>
    </row>
    <row r="10529" spans="1:14" ht="15.75" customHeight="1" x14ac:dyDescent="0.35">
      <c r="A10529" s="7">
        <f t="shared" si="1888"/>
        <v>0</v>
      </c>
      <c r="B10529" s="7">
        <f t="shared" si="1889"/>
        <v>0</v>
      </c>
      <c r="C10529" s="7">
        <f t="shared" si="1890"/>
        <v>0</v>
      </c>
      <c r="D10529" s="7">
        <f t="shared" si="1891"/>
        <v>0</v>
      </c>
      <c r="E10529" s="7" t="e">
        <f>IF('Report DCM'!$H10529="In-Stream Video","Rich Media display banner",IF('Report DCM'!$I10529&gt;'Report DCM'!$J10529,"Standard",VLOOKUP(CONCATENATE(bd_adtype,"_",bd_creativetype),tabela,2,FALSE)))</f>
        <v>#N/A</v>
      </c>
      <c r="F10529" s="7">
        <f t="shared" si="1892"/>
        <v>0</v>
      </c>
      <c r="G10529" s="7">
        <f t="shared" si="1893"/>
        <v>0</v>
      </c>
      <c r="H10529" s="7">
        <f t="shared" si="1894"/>
        <v>0</v>
      </c>
      <c r="I10529" s="7">
        <f t="shared" si="1895"/>
        <v>0</v>
      </c>
      <c r="J10529" s="7">
        <f t="shared" si="1896"/>
        <v>0</v>
      </c>
      <c r="K10529" s="8" t="e">
        <f t="shared" si="1897"/>
        <v>#N/A</v>
      </c>
      <c r="L10529" s="7" t="e">
        <f t="shared" si="1898"/>
        <v>#N/A</v>
      </c>
      <c r="M10529" s="8" t="e">
        <f t="shared" si="1886"/>
        <v>#N/A</v>
      </c>
      <c r="N10529" s="8" t="e">
        <f t="shared" si="1887"/>
        <v>#N/A</v>
      </c>
    </row>
    <row r="10530" spans="1:14" ht="15.75" customHeight="1" x14ac:dyDescent="0.35">
      <c r="A10530" s="7">
        <f t="shared" si="1888"/>
        <v>0</v>
      </c>
      <c r="B10530" s="7">
        <f t="shared" si="1889"/>
        <v>0</v>
      </c>
      <c r="C10530" s="7">
        <f t="shared" si="1890"/>
        <v>0</v>
      </c>
      <c r="D10530" s="7">
        <f t="shared" si="1891"/>
        <v>0</v>
      </c>
      <c r="E10530" s="7" t="e">
        <f>IF('Report DCM'!$H10530="In-Stream Video","Rich Media display banner",IF('Report DCM'!$I10530&gt;'Report DCM'!$J10530,"Standard",VLOOKUP(CONCATENATE(bd_adtype,"_",bd_creativetype),tabela,2,FALSE)))</f>
        <v>#N/A</v>
      </c>
      <c r="F10530" s="7">
        <f t="shared" si="1892"/>
        <v>0</v>
      </c>
      <c r="G10530" s="7">
        <f t="shared" si="1893"/>
        <v>0</v>
      </c>
      <c r="H10530" s="7">
        <f t="shared" si="1894"/>
        <v>0</v>
      </c>
      <c r="I10530" s="7">
        <f t="shared" si="1895"/>
        <v>0</v>
      </c>
      <c r="J10530" s="7">
        <f t="shared" si="1896"/>
        <v>0</v>
      </c>
      <c r="K10530" s="8" t="e">
        <f t="shared" si="1897"/>
        <v>#N/A</v>
      </c>
      <c r="L10530" s="7" t="e">
        <f t="shared" si="1898"/>
        <v>#N/A</v>
      </c>
      <c r="M10530" s="8" t="e">
        <f t="shared" si="1886"/>
        <v>#N/A</v>
      </c>
      <c r="N10530" s="8" t="e">
        <f t="shared" si="1887"/>
        <v>#N/A</v>
      </c>
    </row>
    <row r="10531" spans="1:14" ht="15.75" customHeight="1" x14ac:dyDescent="0.35">
      <c r="A10531" s="7">
        <f t="shared" si="1888"/>
        <v>0</v>
      </c>
      <c r="B10531" s="7">
        <f t="shared" si="1889"/>
        <v>0</v>
      </c>
      <c r="C10531" s="7">
        <f t="shared" si="1890"/>
        <v>0</v>
      </c>
      <c r="D10531" s="7">
        <f t="shared" si="1891"/>
        <v>0</v>
      </c>
      <c r="E10531" s="7" t="e">
        <f>IF('Report DCM'!$H10531="In-Stream Video","Rich Media display banner",IF('Report DCM'!$I10531&gt;'Report DCM'!$J10531,"Standard",VLOOKUP(CONCATENATE(bd_adtype,"_",bd_creativetype),tabela,2,FALSE)))</f>
        <v>#N/A</v>
      </c>
      <c r="F10531" s="7">
        <f t="shared" si="1892"/>
        <v>0</v>
      </c>
      <c r="G10531" s="7">
        <f t="shared" si="1893"/>
        <v>0</v>
      </c>
      <c r="H10531" s="7">
        <f t="shared" si="1894"/>
        <v>0</v>
      </c>
      <c r="I10531" s="7">
        <f t="shared" si="1895"/>
        <v>0</v>
      </c>
      <c r="J10531" s="7">
        <f t="shared" si="1896"/>
        <v>0</v>
      </c>
      <c r="K10531" s="8" t="e">
        <f t="shared" si="1897"/>
        <v>#N/A</v>
      </c>
      <c r="L10531" s="7" t="e">
        <f t="shared" si="1898"/>
        <v>#N/A</v>
      </c>
      <c r="M10531" s="8" t="e">
        <f t="shared" si="1886"/>
        <v>#N/A</v>
      </c>
      <c r="N10531" s="8" t="e">
        <f t="shared" si="1887"/>
        <v>#N/A</v>
      </c>
    </row>
    <row r="10532" spans="1:14" ht="15.75" customHeight="1" x14ac:dyDescent="0.35">
      <c r="A10532" s="7">
        <f t="shared" si="1888"/>
        <v>0</v>
      </c>
      <c r="B10532" s="7">
        <f t="shared" si="1889"/>
        <v>0</v>
      </c>
      <c r="C10532" s="7">
        <f t="shared" si="1890"/>
        <v>0</v>
      </c>
      <c r="D10532" s="7">
        <f t="shared" si="1891"/>
        <v>0</v>
      </c>
      <c r="E10532" s="7" t="e">
        <f>IF('Report DCM'!$H10532="In-Stream Video","Rich Media display banner",IF('Report DCM'!$I10532&gt;'Report DCM'!$J10532,"Standard",VLOOKUP(CONCATENATE(bd_adtype,"_",bd_creativetype),tabela,2,FALSE)))</f>
        <v>#N/A</v>
      </c>
      <c r="F10532" s="7">
        <f t="shared" si="1892"/>
        <v>0</v>
      </c>
      <c r="G10532" s="7">
        <f t="shared" si="1893"/>
        <v>0</v>
      </c>
      <c r="H10532" s="7">
        <f t="shared" si="1894"/>
        <v>0</v>
      </c>
      <c r="I10532" s="7">
        <f t="shared" si="1895"/>
        <v>0</v>
      </c>
      <c r="J10532" s="7">
        <f t="shared" si="1896"/>
        <v>0</v>
      </c>
      <c r="K10532" s="8" t="e">
        <f t="shared" si="1897"/>
        <v>#N/A</v>
      </c>
      <c r="L10532" s="7" t="e">
        <f t="shared" si="1898"/>
        <v>#N/A</v>
      </c>
      <c r="M10532" s="8" t="e">
        <f t="shared" si="1886"/>
        <v>#N/A</v>
      </c>
      <c r="N10532" s="8" t="e">
        <f t="shared" si="1887"/>
        <v>#N/A</v>
      </c>
    </row>
    <row r="10533" spans="1:14" ht="15.75" customHeight="1" x14ac:dyDescent="0.35">
      <c r="A10533" s="7">
        <f t="shared" si="1888"/>
        <v>0</v>
      </c>
      <c r="B10533" s="7">
        <f t="shared" si="1889"/>
        <v>0</v>
      </c>
      <c r="C10533" s="7">
        <f t="shared" si="1890"/>
        <v>0</v>
      </c>
      <c r="D10533" s="7">
        <f t="shared" si="1891"/>
        <v>0</v>
      </c>
      <c r="E10533" s="7" t="e">
        <f>IF('Report DCM'!$H10533="In-Stream Video","Rich Media display banner",IF('Report DCM'!$I10533&gt;'Report DCM'!$J10533,"Standard",VLOOKUP(CONCATENATE(bd_adtype,"_",bd_creativetype),tabela,2,FALSE)))</f>
        <v>#N/A</v>
      </c>
      <c r="F10533" s="7">
        <f t="shared" si="1892"/>
        <v>0</v>
      </c>
      <c r="G10533" s="7">
        <f t="shared" si="1893"/>
        <v>0</v>
      </c>
      <c r="H10533" s="7">
        <f t="shared" si="1894"/>
        <v>0</v>
      </c>
      <c r="I10533" s="7">
        <f t="shared" si="1895"/>
        <v>0</v>
      </c>
      <c r="J10533" s="7">
        <f t="shared" si="1896"/>
        <v>0</v>
      </c>
      <c r="K10533" s="8" t="e">
        <f t="shared" si="1897"/>
        <v>#N/A</v>
      </c>
      <c r="L10533" s="7" t="e">
        <f t="shared" si="1898"/>
        <v>#N/A</v>
      </c>
      <c r="M10533" s="8" t="e">
        <f t="shared" si="1886"/>
        <v>#N/A</v>
      </c>
      <c r="N10533" s="8" t="e">
        <f t="shared" si="1887"/>
        <v>#N/A</v>
      </c>
    </row>
    <row r="10534" spans="1:14" ht="15.75" customHeight="1" x14ac:dyDescent="0.35">
      <c r="A10534" s="7">
        <f t="shared" si="1888"/>
        <v>0</v>
      </c>
      <c r="B10534" s="7">
        <f t="shared" si="1889"/>
        <v>0</v>
      </c>
      <c r="C10534" s="7">
        <f t="shared" si="1890"/>
        <v>0</v>
      </c>
      <c r="D10534" s="7">
        <f t="shared" si="1891"/>
        <v>0</v>
      </c>
      <c r="E10534" s="7" t="e">
        <f>IF('Report DCM'!$H10534="In-Stream Video","Rich Media display banner",IF('Report DCM'!$I10534&gt;'Report DCM'!$J10534,"Standard",VLOOKUP(CONCATENATE(bd_adtype,"_",bd_creativetype),tabela,2,FALSE)))</f>
        <v>#N/A</v>
      </c>
      <c r="F10534" s="7">
        <f t="shared" si="1892"/>
        <v>0</v>
      </c>
      <c r="G10534" s="7">
        <f t="shared" si="1893"/>
        <v>0</v>
      </c>
      <c r="H10534" s="7">
        <f t="shared" si="1894"/>
        <v>0</v>
      </c>
      <c r="I10534" s="7">
        <f t="shared" si="1895"/>
        <v>0</v>
      </c>
      <c r="J10534" s="7">
        <f t="shared" si="1896"/>
        <v>0</v>
      </c>
      <c r="K10534" s="8" t="e">
        <f t="shared" si="1897"/>
        <v>#N/A</v>
      </c>
      <c r="L10534" s="7" t="e">
        <f t="shared" si="1898"/>
        <v>#N/A</v>
      </c>
      <c r="M10534" s="8" t="e">
        <f t="shared" si="1886"/>
        <v>#N/A</v>
      </c>
      <c r="N10534" s="8" t="e">
        <f t="shared" si="1887"/>
        <v>#N/A</v>
      </c>
    </row>
    <row r="10535" spans="1:14" ht="15.75" customHeight="1" x14ac:dyDescent="0.35">
      <c r="A10535" s="7">
        <f t="shared" si="1888"/>
        <v>0</v>
      </c>
      <c r="B10535" s="7">
        <f t="shared" si="1889"/>
        <v>0</v>
      </c>
      <c r="C10535" s="7">
        <f t="shared" si="1890"/>
        <v>0</v>
      </c>
      <c r="D10535" s="7">
        <f t="shared" si="1891"/>
        <v>0</v>
      </c>
      <c r="E10535" s="7" t="e">
        <f>IF('Report DCM'!$H10535="In-Stream Video","Rich Media display banner",IF('Report DCM'!$I10535&gt;'Report DCM'!$J10535,"Standard",VLOOKUP(CONCATENATE(bd_adtype,"_",bd_creativetype),tabela,2,FALSE)))</f>
        <v>#N/A</v>
      </c>
      <c r="F10535" s="7">
        <f t="shared" si="1892"/>
        <v>0</v>
      </c>
      <c r="G10535" s="7">
        <f t="shared" si="1893"/>
        <v>0</v>
      </c>
      <c r="H10535" s="7">
        <f t="shared" si="1894"/>
        <v>0</v>
      </c>
      <c r="I10535" s="7">
        <f t="shared" si="1895"/>
        <v>0</v>
      </c>
      <c r="J10535" s="7">
        <f t="shared" si="1896"/>
        <v>0</v>
      </c>
      <c r="K10535" s="8" t="e">
        <f t="shared" si="1897"/>
        <v>#N/A</v>
      </c>
      <c r="L10535" s="7" t="e">
        <f t="shared" si="1898"/>
        <v>#N/A</v>
      </c>
      <c r="M10535" s="8" t="e">
        <f t="shared" si="1886"/>
        <v>#N/A</v>
      </c>
      <c r="N10535" s="8" t="e">
        <f t="shared" si="1887"/>
        <v>#N/A</v>
      </c>
    </row>
    <row r="10536" spans="1:14" ht="15.75" customHeight="1" x14ac:dyDescent="0.35">
      <c r="A10536" s="7">
        <f t="shared" si="1888"/>
        <v>0</v>
      </c>
      <c r="B10536" s="7">
        <f t="shared" si="1889"/>
        <v>0</v>
      </c>
      <c r="C10536" s="7">
        <f t="shared" si="1890"/>
        <v>0</v>
      </c>
      <c r="D10536" s="7">
        <f t="shared" si="1891"/>
        <v>0</v>
      </c>
      <c r="E10536" s="7" t="e">
        <f>IF('Report DCM'!$H10536="In-Stream Video","Rich Media display banner",IF('Report DCM'!$I10536&gt;'Report DCM'!$J10536,"Standard",VLOOKUP(CONCATENATE(bd_adtype,"_",bd_creativetype),tabela,2,FALSE)))</f>
        <v>#N/A</v>
      </c>
      <c r="F10536" s="7">
        <f t="shared" si="1892"/>
        <v>0</v>
      </c>
      <c r="G10536" s="7">
        <f t="shared" si="1893"/>
        <v>0</v>
      </c>
      <c r="H10536" s="7">
        <f t="shared" si="1894"/>
        <v>0</v>
      </c>
      <c r="I10536" s="7">
        <f t="shared" si="1895"/>
        <v>0</v>
      </c>
      <c r="J10536" s="7">
        <f t="shared" si="1896"/>
        <v>0</v>
      </c>
      <c r="K10536" s="8" t="e">
        <f t="shared" si="1897"/>
        <v>#N/A</v>
      </c>
      <c r="L10536" s="7" t="e">
        <f t="shared" si="1898"/>
        <v>#N/A</v>
      </c>
      <c r="M10536" s="8" t="e">
        <f t="shared" si="1886"/>
        <v>#N/A</v>
      </c>
      <c r="N10536" s="8" t="e">
        <f t="shared" si="1887"/>
        <v>#N/A</v>
      </c>
    </row>
    <row r="10537" spans="1:14" ht="15.75" customHeight="1" x14ac:dyDescent="0.35">
      <c r="A10537" s="7">
        <f t="shared" si="1888"/>
        <v>0</v>
      </c>
      <c r="B10537" s="7">
        <f t="shared" si="1889"/>
        <v>0</v>
      </c>
      <c r="C10537" s="7">
        <f t="shared" si="1890"/>
        <v>0</v>
      </c>
      <c r="D10537" s="7">
        <f t="shared" si="1891"/>
        <v>0</v>
      </c>
      <c r="E10537" s="7" t="e">
        <f>IF('Report DCM'!$H10537="In-Stream Video","Rich Media display banner",IF('Report DCM'!$I10537&gt;'Report DCM'!$J10537,"Standard",VLOOKUP(CONCATENATE(bd_adtype,"_",bd_creativetype),tabela,2,FALSE)))</f>
        <v>#N/A</v>
      </c>
      <c r="F10537" s="7">
        <f t="shared" si="1892"/>
        <v>0</v>
      </c>
      <c r="G10537" s="7">
        <f t="shared" si="1893"/>
        <v>0</v>
      </c>
      <c r="H10537" s="7">
        <f t="shared" si="1894"/>
        <v>0</v>
      </c>
      <c r="I10537" s="7">
        <f t="shared" si="1895"/>
        <v>0</v>
      </c>
      <c r="J10537" s="7">
        <f t="shared" si="1896"/>
        <v>0</v>
      </c>
      <c r="K10537" s="8" t="e">
        <f t="shared" si="1897"/>
        <v>#N/A</v>
      </c>
      <c r="L10537" s="7" t="e">
        <f t="shared" si="1898"/>
        <v>#N/A</v>
      </c>
      <c r="M10537" s="8" t="e">
        <f t="shared" si="1886"/>
        <v>#N/A</v>
      </c>
      <c r="N10537" s="8" t="e">
        <f t="shared" si="1887"/>
        <v>#N/A</v>
      </c>
    </row>
    <row r="10538" spans="1:14" ht="15.75" customHeight="1" x14ac:dyDescent="0.35">
      <c r="A10538" s="7">
        <f t="shared" si="1888"/>
        <v>0</v>
      </c>
      <c r="B10538" s="7">
        <f t="shared" si="1889"/>
        <v>0</v>
      </c>
      <c r="C10538" s="7">
        <f t="shared" si="1890"/>
        <v>0</v>
      </c>
      <c r="D10538" s="7">
        <f t="shared" si="1891"/>
        <v>0</v>
      </c>
      <c r="E10538" s="7" t="e">
        <f>IF('Report DCM'!$H10538="In-Stream Video","Rich Media display banner",IF('Report DCM'!$I10538&gt;'Report DCM'!$J10538,"Standard",VLOOKUP(CONCATENATE(bd_adtype,"_",bd_creativetype),tabela,2,FALSE)))</f>
        <v>#N/A</v>
      </c>
      <c r="F10538" s="7">
        <f t="shared" si="1892"/>
        <v>0</v>
      </c>
      <c r="G10538" s="7">
        <f t="shared" si="1893"/>
        <v>0</v>
      </c>
      <c r="H10538" s="7">
        <f t="shared" si="1894"/>
        <v>0</v>
      </c>
      <c r="I10538" s="7">
        <f t="shared" si="1895"/>
        <v>0</v>
      </c>
      <c r="J10538" s="7">
        <f t="shared" si="1896"/>
        <v>0</v>
      </c>
      <c r="K10538" s="8" t="e">
        <f t="shared" si="1897"/>
        <v>#N/A</v>
      </c>
      <c r="L10538" s="7" t="e">
        <f t="shared" si="1898"/>
        <v>#N/A</v>
      </c>
      <c r="M10538" s="8" t="e">
        <f t="shared" si="1886"/>
        <v>#N/A</v>
      </c>
      <c r="N10538" s="8" t="e">
        <f t="shared" si="1887"/>
        <v>#N/A</v>
      </c>
    </row>
    <row r="10539" spans="1:14" ht="15.75" customHeight="1" x14ac:dyDescent="0.35">
      <c r="A10539" s="7">
        <f t="shared" si="1888"/>
        <v>0</v>
      </c>
      <c r="B10539" s="7">
        <f t="shared" si="1889"/>
        <v>0</v>
      </c>
      <c r="C10539" s="7">
        <f t="shared" si="1890"/>
        <v>0</v>
      </c>
      <c r="D10539" s="7">
        <f t="shared" si="1891"/>
        <v>0</v>
      </c>
      <c r="E10539" s="7" t="e">
        <f>IF('Report DCM'!$H10539="In-Stream Video","Rich Media display banner",IF('Report DCM'!$I10539&gt;'Report DCM'!$J10539,"Standard",VLOOKUP(CONCATENATE(bd_adtype,"_",bd_creativetype),tabela,2,FALSE)))</f>
        <v>#N/A</v>
      </c>
      <c r="F10539" s="7">
        <f t="shared" si="1892"/>
        <v>0</v>
      </c>
      <c r="G10539" s="7">
        <f t="shared" si="1893"/>
        <v>0</v>
      </c>
      <c r="H10539" s="7">
        <f t="shared" si="1894"/>
        <v>0</v>
      </c>
      <c r="I10539" s="7">
        <f t="shared" si="1895"/>
        <v>0</v>
      </c>
      <c r="J10539" s="7">
        <f t="shared" si="1896"/>
        <v>0</v>
      </c>
      <c r="K10539" s="8" t="e">
        <f t="shared" si="1897"/>
        <v>#N/A</v>
      </c>
      <c r="L10539" s="7" t="e">
        <f t="shared" si="1898"/>
        <v>#N/A</v>
      </c>
      <c r="M10539" s="8" t="e">
        <f t="shared" si="1886"/>
        <v>#N/A</v>
      </c>
      <c r="N10539" s="8" t="e">
        <f t="shared" si="1887"/>
        <v>#N/A</v>
      </c>
    </row>
    <row r="10540" spans="1:14" ht="15.75" customHeight="1" x14ac:dyDescent="0.35">
      <c r="A10540" s="7">
        <f t="shared" si="1888"/>
        <v>0</v>
      </c>
      <c r="B10540" s="7">
        <f t="shared" si="1889"/>
        <v>0</v>
      </c>
      <c r="C10540" s="7">
        <f t="shared" si="1890"/>
        <v>0</v>
      </c>
      <c r="D10540" s="7">
        <f t="shared" si="1891"/>
        <v>0</v>
      </c>
      <c r="E10540" s="7" t="e">
        <f>IF('Report DCM'!$H10540="In-Stream Video","Rich Media display banner",IF('Report DCM'!$I10540&gt;'Report DCM'!$J10540,"Standard",VLOOKUP(CONCATENATE(bd_adtype,"_",bd_creativetype),tabela,2,FALSE)))</f>
        <v>#N/A</v>
      </c>
      <c r="F10540" s="7">
        <f t="shared" si="1892"/>
        <v>0</v>
      </c>
      <c r="G10540" s="7">
        <f t="shared" si="1893"/>
        <v>0</v>
      </c>
      <c r="H10540" s="7">
        <f t="shared" si="1894"/>
        <v>0</v>
      </c>
      <c r="I10540" s="7">
        <f t="shared" si="1895"/>
        <v>0</v>
      </c>
      <c r="J10540" s="7">
        <f t="shared" si="1896"/>
        <v>0</v>
      </c>
      <c r="K10540" s="8" t="e">
        <f t="shared" si="1897"/>
        <v>#N/A</v>
      </c>
      <c r="L10540" s="7" t="e">
        <f t="shared" si="1898"/>
        <v>#N/A</v>
      </c>
      <c r="M10540" s="8" t="e">
        <f t="shared" si="1886"/>
        <v>#N/A</v>
      </c>
      <c r="N10540" s="8" t="e">
        <f t="shared" si="1887"/>
        <v>#N/A</v>
      </c>
    </row>
    <row r="10541" spans="1:14" ht="15.75" customHeight="1" x14ac:dyDescent="0.35">
      <c r="A10541" s="7">
        <f t="shared" si="1888"/>
        <v>0</v>
      </c>
      <c r="B10541" s="7">
        <f t="shared" si="1889"/>
        <v>0</v>
      </c>
      <c r="C10541" s="7">
        <f t="shared" si="1890"/>
        <v>0</v>
      </c>
      <c r="D10541" s="7">
        <f t="shared" si="1891"/>
        <v>0</v>
      </c>
      <c r="E10541" s="7" t="e">
        <f>IF('Report DCM'!$H10541="In-Stream Video","Rich Media display banner",IF('Report DCM'!$I10541&gt;'Report DCM'!$J10541,"Standard",VLOOKUP(CONCATENATE(bd_adtype,"_",bd_creativetype),tabela,2,FALSE)))</f>
        <v>#N/A</v>
      </c>
      <c r="F10541" s="7">
        <f t="shared" si="1892"/>
        <v>0</v>
      </c>
      <c r="G10541" s="7">
        <f t="shared" si="1893"/>
        <v>0</v>
      </c>
      <c r="H10541" s="7">
        <f t="shared" si="1894"/>
        <v>0</v>
      </c>
      <c r="I10541" s="7">
        <f t="shared" si="1895"/>
        <v>0</v>
      </c>
      <c r="J10541" s="7">
        <f t="shared" si="1896"/>
        <v>0</v>
      </c>
      <c r="K10541" s="8" t="e">
        <f t="shared" si="1897"/>
        <v>#N/A</v>
      </c>
      <c r="L10541" s="7" t="e">
        <f t="shared" si="1898"/>
        <v>#N/A</v>
      </c>
      <c r="M10541" s="8" t="e">
        <f t="shared" si="1886"/>
        <v>#N/A</v>
      </c>
      <c r="N10541" s="8" t="e">
        <f t="shared" si="1887"/>
        <v>#N/A</v>
      </c>
    </row>
    <row r="10542" spans="1:14" ht="15.75" customHeight="1" x14ac:dyDescent="0.35">
      <c r="A10542" s="7">
        <f t="shared" si="1888"/>
        <v>0</v>
      </c>
      <c r="B10542" s="7">
        <f t="shared" si="1889"/>
        <v>0</v>
      </c>
      <c r="C10542" s="7">
        <f t="shared" si="1890"/>
        <v>0</v>
      </c>
      <c r="D10542" s="7">
        <f t="shared" si="1891"/>
        <v>0</v>
      </c>
      <c r="E10542" s="7" t="e">
        <f>IF('Report DCM'!$H10542="In-Stream Video","Rich Media display banner",IF('Report DCM'!$I10542&gt;'Report DCM'!$J10542,"Standard",VLOOKUP(CONCATENATE(bd_adtype,"_",bd_creativetype),tabela,2,FALSE)))</f>
        <v>#N/A</v>
      </c>
      <c r="F10542" s="7">
        <f t="shared" si="1892"/>
        <v>0</v>
      </c>
      <c r="G10542" s="7">
        <f t="shared" si="1893"/>
        <v>0</v>
      </c>
      <c r="H10542" s="7">
        <f t="shared" si="1894"/>
        <v>0</v>
      </c>
      <c r="I10542" s="7">
        <f t="shared" si="1895"/>
        <v>0</v>
      </c>
      <c r="J10542" s="7">
        <f t="shared" si="1896"/>
        <v>0</v>
      </c>
      <c r="K10542" s="8" t="e">
        <f t="shared" si="1897"/>
        <v>#N/A</v>
      </c>
      <c r="L10542" s="7" t="e">
        <f t="shared" si="1898"/>
        <v>#N/A</v>
      </c>
      <c r="M10542" s="8" t="e">
        <f t="shared" si="1886"/>
        <v>#N/A</v>
      </c>
      <c r="N10542" s="8" t="e">
        <f t="shared" si="1887"/>
        <v>#N/A</v>
      </c>
    </row>
    <row r="10543" spans="1:14" ht="15.75" customHeight="1" x14ac:dyDescent="0.35">
      <c r="A10543" s="7">
        <f t="shared" si="1888"/>
        <v>0</v>
      </c>
      <c r="B10543" s="7">
        <f t="shared" si="1889"/>
        <v>0</v>
      </c>
      <c r="C10543" s="7">
        <f t="shared" si="1890"/>
        <v>0</v>
      </c>
      <c r="D10543" s="7">
        <f t="shared" si="1891"/>
        <v>0</v>
      </c>
      <c r="E10543" s="7" t="e">
        <f>IF('Report DCM'!$H10543="In-Stream Video","Rich Media display banner",IF('Report DCM'!$I10543&gt;'Report DCM'!$J10543,"Standard",VLOOKUP(CONCATENATE(bd_adtype,"_",bd_creativetype),tabela,2,FALSE)))</f>
        <v>#N/A</v>
      </c>
      <c r="F10543" s="7">
        <f t="shared" si="1892"/>
        <v>0</v>
      </c>
      <c r="G10543" s="7">
        <f t="shared" si="1893"/>
        <v>0</v>
      </c>
      <c r="H10543" s="7">
        <f t="shared" si="1894"/>
        <v>0</v>
      </c>
      <c r="I10543" s="7">
        <f t="shared" si="1895"/>
        <v>0</v>
      </c>
      <c r="J10543" s="7">
        <f t="shared" si="1896"/>
        <v>0</v>
      </c>
      <c r="K10543" s="8" t="e">
        <f t="shared" si="1897"/>
        <v>#N/A</v>
      </c>
      <c r="L10543" s="7" t="e">
        <f t="shared" si="1898"/>
        <v>#N/A</v>
      </c>
      <c r="M10543" s="8" t="e">
        <f t="shared" si="1886"/>
        <v>#N/A</v>
      </c>
      <c r="N10543" s="8" t="e">
        <f t="shared" si="1887"/>
        <v>#N/A</v>
      </c>
    </row>
    <row r="10544" spans="1:14" ht="15.75" customHeight="1" x14ac:dyDescent="0.35">
      <c r="A10544" s="7">
        <f t="shared" si="1888"/>
        <v>0</v>
      </c>
      <c r="B10544" s="7">
        <f t="shared" si="1889"/>
        <v>0</v>
      </c>
      <c r="C10544" s="7">
        <f t="shared" si="1890"/>
        <v>0</v>
      </c>
      <c r="D10544" s="7">
        <f t="shared" si="1891"/>
        <v>0</v>
      </c>
      <c r="E10544" s="7" t="e">
        <f>IF('Report DCM'!$H10544="In-Stream Video","Rich Media display banner",IF('Report DCM'!$I10544&gt;'Report DCM'!$J10544,"Standard",VLOOKUP(CONCATENATE(bd_adtype,"_",bd_creativetype),tabela,2,FALSE)))</f>
        <v>#N/A</v>
      </c>
      <c r="F10544" s="7">
        <f t="shared" si="1892"/>
        <v>0</v>
      </c>
      <c r="G10544" s="7">
        <f t="shared" si="1893"/>
        <v>0</v>
      </c>
      <c r="H10544" s="7">
        <f t="shared" si="1894"/>
        <v>0</v>
      </c>
      <c r="I10544" s="7">
        <f t="shared" si="1895"/>
        <v>0</v>
      </c>
      <c r="J10544" s="7">
        <f t="shared" si="1896"/>
        <v>0</v>
      </c>
      <c r="K10544" s="8" t="e">
        <f t="shared" si="1897"/>
        <v>#N/A</v>
      </c>
      <c r="L10544" s="7" t="e">
        <f t="shared" si="1898"/>
        <v>#N/A</v>
      </c>
      <c r="M10544" s="8" t="e">
        <f t="shared" si="1886"/>
        <v>#N/A</v>
      </c>
      <c r="N10544" s="8" t="e">
        <f t="shared" si="1887"/>
        <v>#N/A</v>
      </c>
    </row>
    <row r="10545" spans="1:14" ht="15.75" customHeight="1" x14ac:dyDescent="0.35">
      <c r="A10545" s="7">
        <f t="shared" si="1888"/>
        <v>0</v>
      </c>
      <c r="B10545" s="7">
        <f t="shared" si="1889"/>
        <v>0</v>
      </c>
      <c r="C10545" s="7">
        <f t="shared" si="1890"/>
        <v>0</v>
      </c>
      <c r="D10545" s="7">
        <f t="shared" si="1891"/>
        <v>0</v>
      </c>
      <c r="E10545" s="7" t="e">
        <f>IF('Report DCM'!$H10545="In-Stream Video","Rich Media display banner",IF('Report DCM'!$I10545&gt;'Report DCM'!$J10545,"Standard",VLOOKUP(CONCATENATE(bd_adtype,"_",bd_creativetype),tabela,2,FALSE)))</f>
        <v>#N/A</v>
      </c>
      <c r="F10545" s="7">
        <f t="shared" si="1892"/>
        <v>0</v>
      </c>
      <c r="G10545" s="7">
        <f t="shared" si="1893"/>
        <v>0</v>
      </c>
      <c r="H10545" s="7">
        <f t="shared" si="1894"/>
        <v>0</v>
      </c>
      <c r="I10545" s="7">
        <f t="shared" si="1895"/>
        <v>0</v>
      </c>
      <c r="J10545" s="7">
        <f t="shared" si="1896"/>
        <v>0</v>
      </c>
      <c r="K10545" s="8" t="e">
        <f t="shared" si="1897"/>
        <v>#N/A</v>
      </c>
      <c r="L10545" s="7" t="e">
        <f t="shared" si="1898"/>
        <v>#N/A</v>
      </c>
      <c r="M10545" s="8" t="e">
        <f t="shared" si="1886"/>
        <v>#N/A</v>
      </c>
      <c r="N10545" s="8" t="e">
        <f t="shared" si="1887"/>
        <v>#N/A</v>
      </c>
    </row>
    <row r="10546" spans="1:14" ht="15.75" customHeight="1" x14ac:dyDescent="0.35">
      <c r="A10546" s="7">
        <f t="shared" si="1888"/>
        <v>0</v>
      </c>
      <c r="B10546" s="7">
        <f t="shared" si="1889"/>
        <v>0</v>
      </c>
      <c r="C10546" s="7">
        <f t="shared" si="1890"/>
        <v>0</v>
      </c>
      <c r="D10546" s="7">
        <f t="shared" si="1891"/>
        <v>0</v>
      </c>
      <c r="E10546" s="7" t="e">
        <f>IF('Report DCM'!$H10546="In-Stream Video","Rich Media display banner",IF('Report DCM'!$I10546&gt;'Report DCM'!$J10546,"Standard",VLOOKUP(CONCATENATE(bd_adtype,"_",bd_creativetype),tabela,2,FALSE)))</f>
        <v>#N/A</v>
      </c>
      <c r="F10546" s="7">
        <f t="shared" si="1892"/>
        <v>0</v>
      </c>
      <c r="G10546" s="7">
        <f t="shared" si="1893"/>
        <v>0</v>
      </c>
      <c r="H10546" s="7">
        <f t="shared" si="1894"/>
        <v>0</v>
      </c>
      <c r="I10546" s="7">
        <f t="shared" si="1895"/>
        <v>0</v>
      </c>
      <c r="J10546" s="7">
        <f t="shared" si="1896"/>
        <v>0</v>
      </c>
      <c r="K10546" s="8" t="e">
        <f t="shared" si="1897"/>
        <v>#N/A</v>
      </c>
      <c r="L10546" s="7" t="e">
        <f t="shared" si="1898"/>
        <v>#N/A</v>
      </c>
      <c r="M10546" s="8" t="e">
        <f t="shared" si="1886"/>
        <v>#N/A</v>
      </c>
      <c r="N10546" s="8" t="e">
        <f t="shared" si="1887"/>
        <v>#N/A</v>
      </c>
    </row>
    <row r="10547" spans="1:14" ht="15.75" customHeight="1" x14ac:dyDescent="0.35">
      <c r="A10547" s="7">
        <f t="shared" si="1888"/>
        <v>0</v>
      </c>
      <c r="B10547" s="7">
        <f t="shared" si="1889"/>
        <v>0</v>
      </c>
      <c r="C10547" s="7">
        <f t="shared" si="1890"/>
        <v>0</v>
      </c>
      <c r="D10547" s="7">
        <f t="shared" si="1891"/>
        <v>0</v>
      </c>
      <c r="E10547" s="7" t="e">
        <f>IF('Report DCM'!$H10547="In-Stream Video","Rich Media display banner",IF('Report DCM'!$I10547&gt;'Report DCM'!$J10547,"Standard",VLOOKUP(CONCATENATE(bd_adtype,"_",bd_creativetype),tabela,2,FALSE)))</f>
        <v>#N/A</v>
      </c>
      <c r="F10547" s="7">
        <f t="shared" si="1892"/>
        <v>0</v>
      </c>
      <c r="G10547" s="7">
        <f t="shared" si="1893"/>
        <v>0</v>
      </c>
      <c r="H10547" s="7">
        <f t="shared" si="1894"/>
        <v>0</v>
      </c>
      <c r="I10547" s="7">
        <f t="shared" si="1895"/>
        <v>0</v>
      </c>
      <c r="J10547" s="7">
        <f t="shared" si="1896"/>
        <v>0</v>
      </c>
      <c r="K10547" s="8" t="e">
        <f t="shared" si="1897"/>
        <v>#N/A</v>
      </c>
      <c r="L10547" s="7" t="e">
        <f t="shared" si="1898"/>
        <v>#N/A</v>
      </c>
      <c r="M10547" s="8" t="e">
        <f t="shared" si="1886"/>
        <v>#N/A</v>
      </c>
      <c r="N10547" s="8" t="e">
        <f t="shared" si="1887"/>
        <v>#N/A</v>
      </c>
    </row>
    <row r="10548" spans="1:14" ht="15.75" customHeight="1" x14ac:dyDescent="0.35">
      <c r="A10548" s="7">
        <f t="shared" si="1888"/>
        <v>0</v>
      </c>
      <c r="B10548" s="7">
        <f t="shared" si="1889"/>
        <v>0</v>
      </c>
      <c r="C10548" s="7">
        <f t="shared" si="1890"/>
        <v>0</v>
      </c>
      <c r="D10548" s="7">
        <f t="shared" si="1891"/>
        <v>0</v>
      </c>
      <c r="E10548" s="7" t="e">
        <f>IF('Report DCM'!$H10548="In-Stream Video","Rich Media display banner",IF('Report DCM'!$I10548&gt;'Report DCM'!$J10548,"Standard",VLOOKUP(CONCATENATE(bd_adtype,"_",bd_creativetype),tabela,2,FALSE)))</f>
        <v>#N/A</v>
      </c>
      <c r="F10548" s="7">
        <f t="shared" si="1892"/>
        <v>0</v>
      </c>
      <c r="G10548" s="7">
        <f t="shared" si="1893"/>
        <v>0</v>
      </c>
      <c r="H10548" s="7">
        <f t="shared" si="1894"/>
        <v>0</v>
      </c>
      <c r="I10548" s="7">
        <f t="shared" si="1895"/>
        <v>0</v>
      </c>
      <c r="J10548" s="7">
        <f t="shared" si="1896"/>
        <v>0</v>
      </c>
      <c r="K10548" s="8" t="e">
        <f t="shared" si="1897"/>
        <v>#N/A</v>
      </c>
      <c r="L10548" s="7" t="e">
        <f t="shared" si="1898"/>
        <v>#N/A</v>
      </c>
      <c r="M10548" s="8" t="e">
        <f t="shared" si="1886"/>
        <v>#N/A</v>
      </c>
      <c r="N10548" s="8" t="e">
        <f t="shared" si="1887"/>
        <v>#N/A</v>
      </c>
    </row>
    <row r="10549" spans="1:14" ht="15.75" customHeight="1" x14ac:dyDescent="0.35">
      <c r="A10549" s="7">
        <f t="shared" si="1888"/>
        <v>0</v>
      </c>
      <c r="B10549" s="7">
        <f t="shared" si="1889"/>
        <v>0</v>
      </c>
      <c r="C10549" s="7">
        <f t="shared" si="1890"/>
        <v>0</v>
      </c>
      <c r="D10549" s="7">
        <f t="shared" si="1891"/>
        <v>0</v>
      </c>
      <c r="E10549" s="7" t="e">
        <f>IF('Report DCM'!$H10549="In-Stream Video","Rich Media display banner",IF('Report DCM'!$I10549&gt;'Report DCM'!$J10549,"Standard",VLOOKUP(CONCATENATE(bd_adtype,"_",bd_creativetype),tabela,2,FALSE)))</f>
        <v>#N/A</v>
      </c>
      <c r="F10549" s="7">
        <f t="shared" si="1892"/>
        <v>0</v>
      </c>
      <c r="G10549" s="7">
        <f t="shared" si="1893"/>
        <v>0</v>
      </c>
      <c r="H10549" s="7">
        <f t="shared" si="1894"/>
        <v>0</v>
      </c>
      <c r="I10549" s="7">
        <f t="shared" si="1895"/>
        <v>0</v>
      </c>
      <c r="J10549" s="7">
        <f t="shared" si="1896"/>
        <v>0</v>
      </c>
      <c r="K10549" s="8" t="e">
        <f t="shared" si="1897"/>
        <v>#N/A</v>
      </c>
      <c r="L10549" s="7" t="e">
        <f t="shared" si="1898"/>
        <v>#N/A</v>
      </c>
      <c r="M10549" s="8" t="e">
        <f t="shared" si="1886"/>
        <v>#N/A</v>
      </c>
      <c r="N10549" s="8" t="e">
        <f t="shared" si="1887"/>
        <v>#N/A</v>
      </c>
    </row>
    <row r="10550" spans="1:14" ht="15.75" customHeight="1" x14ac:dyDescent="0.35">
      <c r="A10550" s="7">
        <f t="shared" si="1888"/>
        <v>0</v>
      </c>
      <c r="B10550" s="7">
        <f t="shared" si="1889"/>
        <v>0</v>
      </c>
      <c r="C10550" s="7">
        <f t="shared" si="1890"/>
        <v>0</v>
      </c>
      <c r="D10550" s="7">
        <f t="shared" si="1891"/>
        <v>0</v>
      </c>
      <c r="E10550" s="7" t="e">
        <f>IF('Report DCM'!$H10550="In-Stream Video","Rich Media display banner",IF('Report DCM'!$I10550&gt;'Report DCM'!$J10550,"Standard",VLOOKUP(CONCATENATE(bd_adtype,"_",bd_creativetype),tabela,2,FALSE)))</f>
        <v>#N/A</v>
      </c>
      <c r="F10550" s="7">
        <f t="shared" si="1892"/>
        <v>0</v>
      </c>
      <c r="G10550" s="7">
        <f t="shared" si="1893"/>
        <v>0</v>
      </c>
      <c r="H10550" s="7">
        <f t="shared" si="1894"/>
        <v>0</v>
      </c>
      <c r="I10550" s="7">
        <f t="shared" si="1895"/>
        <v>0</v>
      </c>
      <c r="J10550" s="7">
        <f t="shared" si="1896"/>
        <v>0</v>
      </c>
      <c r="K10550" s="8" t="e">
        <f t="shared" si="1897"/>
        <v>#N/A</v>
      </c>
      <c r="L10550" s="7" t="e">
        <f t="shared" si="1898"/>
        <v>#N/A</v>
      </c>
      <c r="M10550" s="8" t="e">
        <f t="shared" si="1886"/>
        <v>#N/A</v>
      </c>
      <c r="N10550" s="8" t="e">
        <f t="shared" si="1887"/>
        <v>#N/A</v>
      </c>
    </row>
    <row r="10551" spans="1:14" ht="15.75" customHeight="1" x14ac:dyDescent="0.35">
      <c r="A10551" s="7">
        <f t="shared" si="1888"/>
        <v>0</v>
      </c>
      <c r="B10551" s="7">
        <f t="shared" si="1889"/>
        <v>0</v>
      </c>
      <c r="C10551" s="7">
        <f t="shared" si="1890"/>
        <v>0</v>
      </c>
      <c r="D10551" s="7">
        <f t="shared" si="1891"/>
        <v>0</v>
      </c>
      <c r="E10551" s="7" t="e">
        <f>IF('Report DCM'!$H10551="In-Stream Video","Rich Media display banner",IF('Report DCM'!$I10551&gt;'Report DCM'!$J10551,"Standard",VLOOKUP(CONCATENATE(bd_adtype,"_",bd_creativetype),tabela,2,FALSE)))</f>
        <v>#N/A</v>
      </c>
      <c r="F10551" s="7">
        <f t="shared" si="1892"/>
        <v>0</v>
      </c>
      <c r="G10551" s="7">
        <f t="shared" si="1893"/>
        <v>0</v>
      </c>
      <c r="H10551" s="7">
        <f t="shared" si="1894"/>
        <v>0</v>
      </c>
      <c r="I10551" s="7">
        <f t="shared" si="1895"/>
        <v>0</v>
      </c>
      <c r="J10551" s="7">
        <f t="shared" si="1896"/>
        <v>0</v>
      </c>
      <c r="K10551" s="8" t="e">
        <f t="shared" si="1897"/>
        <v>#N/A</v>
      </c>
      <c r="L10551" s="7" t="e">
        <f t="shared" si="1898"/>
        <v>#N/A</v>
      </c>
      <c r="M10551" s="8" t="e">
        <f t="shared" si="1886"/>
        <v>#N/A</v>
      </c>
      <c r="N10551" s="8" t="e">
        <f t="shared" si="1887"/>
        <v>#N/A</v>
      </c>
    </row>
    <row r="10552" spans="1:14" ht="15.75" customHeight="1" x14ac:dyDescent="0.35">
      <c r="A10552" s="7">
        <f t="shared" si="1888"/>
        <v>0</v>
      </c>
      <c r="B10552" s="7">
        <f t="shared" si="1889"/>
        <v>0</v>
      </c>
      <c r="C10552" s="7">
        <f t="shared" si="1890"/>
        <v>0</v>
      </c>
      <c r="D10552" s="7">
        <f t="shared" si="1891"/>
        <v>0</v>
      </c>
      <c r="E10552" s="7" t="e">
        <f>IF('Report DCM'!$H10552="In-Stream Video","Rich Media display banner",IF('Report DCM'!$I10552&gt;'Report DCM'!$J10552,"Standard",VLOOKUP(CONCATENATE(bd_adtype,"_",bd_creativetype),tabela,2,FALSE)))</f>
        <v>#N/A</v>
      </c>
      <c r="F10552" s="7">
        <f t="shared" si="1892"/>
        <v>0</v>
      </c>
      <c r="G10552" s="7">
        <f t="shared" si="1893"/>
        <v>0</v>
      </c>
      <c r="H10552" s="7">
        <f t="shared" si="1894"/>
        <v>0</v>
      </c>
      <c r="I10552" s="7">
        <f t="shared" si="1895"/>
        <v>0</v>
      </c>
      <c r="J10552" s="7">
        <f t="shared" si="1896"/>
        <v>0</v>
      </c>
      <c r="K10552" s="8" t="e">
        <f t="shared" si="1897"/>
        <v>#N/A</v>
      </c>
      <c r="L10552" s="7" t="e">
        <f t="shared" si="1898"/>
        <v>#N/A</v>
      </c>
      <c r="M10552" s="8" t="e">
        <f t="shared" si="1886"/>
        <v>#N/A</v>
      </c>
      <c r="N10552" s="8" t="e">
        <f t="shared" si="1887"/>
        <v>#N/A</v>
      </c>
    </row>
    <row r="10553" spans="1:14" ht="15.75" customHeight="1" x14ac:dyDescent="0.35">
      <c r="A10553" s="7">
        <f t="shared" si="1888"/>
        <v>0</v>
      </c>
      <c r="B10553" s="7">
        <f t="shared" si="1889"/>
        <v>0</v>
      </c>
      <c r="C10553" s="7">
        <f t="shared" si="1890"/>
        <v>0</v>
      </c>
      <c r="D10553" s="7">
        <f t="shared" si="1891"/>
        <v>0</v>
      </c>
      <c r="E10553" s="7" t="e">
        <f>IF('Report DCM'!$H10553="In-Stream Video","Rich Media display banner",IF('Report DCM'!$I10553&gt;'Report DCM'!$J10553,"Standard",VLOOKUP(CONCATENATE(bd_adtype,"_",bd_creativetype),tabela,2,FALSE)))</f>
        <v>#N/A</v>
      </c>
      <c r="F10553" s="7">
        <f t="shared" si="1892"/>
        <v>0</v>
      </c>
      <c r="G10553" s="7">
        <f t="shared" si="1893"/>
        <v>0</v>
      </c>
      <c r="H10553" s="7">
        <f t="shared" si="1894"/>
        <v>0</v>
      </c>
      <c r="I10553" s="7">
        <f t="shared" si="1895"/>
        <v>0</v>
      </c>
      <c r="J10553" s="7">
        <f t="shared" si="1896"/>
        <v>0</v>
      </c>
      <c r="K10553" s="8" t="e">
        <f t="shared" si="1897"/>
        <v>#N/A</v>
      </c>
      <c r="L10553" s="7" t="e">
        <f t="shared" si="1898"/>
        <v>#N/A</v>
      </c>
      <c r="M10553" s="8" t="e">
        <f t="shared" si="1886"/>
        <v>#N/A</v>
      </c>
      <c r="N10553" s="8" t="e">
        <f t="shared" si="1887"/>
        <v>#N/A</v>
      </c>
    </row>
    <row r="10554" spans="1:14" ht="15.75" customHeight="1" x14ac:dyDescent="0.35">
      <c r="A10554" s="7">
        <f t="shared" si="1888"/>
        <v>0</v>
      </c>
      <c r="B10554" s="7">
        <f t="shared" si="1889"/>
        <v>0</v>
      </c>
      <c r="C10554" s="7">
        <f t="shared" si="1890"/>
        <v>0</v>
      </c>
      <c r="D10554" s="7">
        <f t="shared" si="1891"/>
        <v>0</v>
      </c>
      <c r="E10554" s="7" t="e">
        <f>IF('Report DCM'!$H10554="In-Stream Video","Rich Media display banner",IF('Report DCM'!$I10554&gt;'Report DCM'!$J10554,"Standard",VLOOKUP(CONCATENATE(bd_adtype,"_",bd_creativetype),tabela,2,FALSE)))</f>
        <v>#N/A</v>
      </c>
      <c r="F10554" s="7">
        <f t="shared" si="1892"/>
        <v>0</v>
      </c>
      <c r="G10554" s="7">
        <f t="shared" si="1893"/>
        <v>0</v>
      </c>
      <c r="H10554" s="7">
        <f t="shared" si="1894"/>
        <v>0</v>
      </c>
      <c r="I10554" s="7">
        <f t="shared" si="1895"/>
        <v>0</v>
      </c>
      <c r="J10554" s="7">
        <f t="shared" si="1896"/>
        <v>0</v>
      </c>
      <c r="K10554" s="8" t="e">
        <f t="shared" si="1897"/>
        <v>#N/A</v>
      </c>
      <c r="L10554" s="7" t="e">
        <f t="shared" si="1898"/>
        <v>#N/A</v>
      </c>
      <c r="M10554" s="8" t="e">
        <f t="shared" si="1886"/>
        <v>#N/A</v>
      </c>
      <c r="N10554" s="8" t="e">
        <f t="shared" si="1887"/>
        <v>#N/A</v>
      </c>
    </row>
    <row r="10555" spans="1:14" ht="15.75" customHeight="1" x14ac:dyDescent="0.35">
      <c r="A10555" s="7">
        <f t="shared" si="1888"/>
        <v>0</v>
      </c>
      <c r="B10555" s="7">
        <f t="shared" si="1889"/>
        <v>0</v>
      </c>
      <c r="C10555" s="7">
        <f t="shared" si="1890"/>
        <v>0</v>
      </c>
      <c r="D10555" s="7">
        <f t="shared" si="1891"/>
        <v>0</v>
      </c>
      <c r="E10555" s="7" t="e">
        <f>IF('Report DCM'!$H10555="In-Stream Video","Rich Media display banner",IF('Report DCM'!$I10555&gt;'Report DCM'!$J10555,"Standard",VLOOKUP(CONCATENATE(bd_adtype,"_",bd_creativetype),tabela,2,FALSE)))</f>
        <v>#N/A</v>
      </c>
      <c r="F10555" s="7">
        <f t="shared" si="1892"/>
        <v>0</v>
      </c>
      <c r="G10555" s="7">
        <f t="shared" si="1893"/>
        <v>0</v>
      </c>
      <c r="H10555" s="7">
        <f t="shared" si="1894"/>
        <v>0</v>
      </c>
      <c r="I10555" s="7">
        <f t="shared" si="1895"/>
        <v>0</v>
      </c>
      <c r="J10555" s="7">
        <f t="shared" si="1896"/>
        <v>0</v>
      </c>
      <c r="K10555" s="8" t="e">
        <f t="shared" si="1897"/>
        <v>#N/A</v>
      </c>
      <c r="L10555" s="7" t="e">
        <f t="shared" si="1898"/>
        <v>#N/A</v>
      </c>
      <c r="M10555" s="8" t="e">
        <f t="shared" si="1886"/>
        <v>#N/A</v>
      </c>
      <c r="N10555" s="8" t="e">
        <f t="shared" si="1887"/>
        <v>#N/A</v>
      </c>
    </row>
    <row r="10556" spans="1:14" ht="15.75" customHeight="1" x14ac:dyDescent="0.35">
      <c r="A10556" s="7">
        <f t="shared" si="1888"/>
        <v>0</v>
      </c>
      <c r="B10556" s="7">
        <f t="shared" si="1889"/>
        <v>0</v>
      </c>
      <c r="C10556" s="7">
        <f t="shared" si="1890"/>
        <v>0</v>
      </c>
      <c r="D10556" s="7">
        <f t="shared" si="1891"/>
        <v>0</v>
      </c>
      <c r="E10556" s="7" t="e">
        <f>IF('Report DCM'!$H10556="In-Stream Video","Rich Media display banner",IF('Report DCM'!$I10556&gt;'Report DCM'!$J10556,"Standard",VLOOKUP(CONCATENATE(bd_adtype,"_",bd_creativetype),tabela,2,FALSE)))</f>
        <v>#N/A</v>
      </c>
      <c r="F10556" s="7">
        <f t="shared" si="1892"/>
        <v>0</v>
      </c>
      <c r="G10556" s="7">
        <f t="shared" si="1893"/>
        <v>0</v>
      </c>
      <c r="H10556" s="7">
        <f t="shared" si="1894"/>
        <v>0</v>
      </c>
      <c r="I10556" s="7">
        <f t="shared" si="1895"/>
        <v>0</v>
      </c>
      <c r="J10556" s="7">
        <f t="shared" si="1896"/>
        <v>0</v>
      </c>
      <c r="K10556" s="8" t="e">
        <f t="shared" si="1897"/>
        <v>#N/A</v>
      </c>
      <c r="L10556" s="7" t="e">
        <f t="shared" si="1898"/>
        <v>#N/A</v>
      </c>
      <c r="M10556" s="8" t="e">
        <f t="shared" si="1886"/>
        <v>#N/A</v>
      </c>
      <c r="N10556" s="8" t="e">
        <f t="shared" si="1887"/>
        <v>#N/A</v>
      </c>
    </row>
    <row r="10557" spans="1:14" ht="15.75" customHeight="1" x14ac:dyDescent="0.35">
      <c r="A10557" s="7">
        <f t="shared" si="1888"/>
        <v>0</v>
      </c>
      <c r="B10557" s="7">
        <f t="shared" si="1889"/>
        <v>0</v>
      </c>
      <c r="C10557" s="7">
        <f t="shared" si="1890"/>
        <v>0</v>
      </c>
      <c r="D10557" s="7">
        <f t="shared" si="1891"/>
        <v>0</v>
      </c>
      <c r="E10557" s="7" t="e">
        <f>IF('Report DCM'!$H10557="In-Stream Video","Rich Media display banner",IF('Report DCM'!$I10557&gt;'Report DCM'!$J10557,"Standard",VLOOKUP(CONCATENATE(bd_adtype,"_",bd_creativetype),tabela,2,FALSE)))</f>
        <v>#N/A</v>
      </c>
      <c r="F10557" s="7">
        <f t="shared" si="1892"/>
        <v>0</v>
      </c>
      <c r="G10557" s="7">
        <f t="shared" si="1893"/>
        <v>0</v>
      </c>
      <c r="H10557" s="7">
        <f t="shared" si="1894"/>
        <v>0</v>
      </c>
      <c r="I10557" s="7">
        <f t="shared" si="1895"/>
        <v>0</v>
      </c>
      <c r="J10557" s="7">
        <f t="shared" si="1896"/>
        <v>0</v>
      </c>
      <c r="K10557" s="8" t="e">
        <f t="shared" si="1897"/>
        <v>#N/A</v>
      </c>
      <c r="L10557" s="7" t="e">
        <f t="shared" si="1898"/>
        <v>#N/A</v>
      </c>
      <c r="M10557" s="8" t="e">
        <f t="shared" si="1886"/>
        <v>#N/A</v>
      </c>
      <c r="N10557" s="8" t="e">
        <f t="shared" si="1887"/>
        <v>#N/A</v>
      </c>
    </row>
    <row r="10558" spans="1:14" ht="15.75" customHeight="1" x14ac:dyDescent="0.35">
      <c r="A10558" s="7">
        <f t="shared" si="1888"/>
        <v>0</v>
      </c>
      <c r="B10558" s="7">
        <f t="shared" si="1889"/>
        <v>0</v>
      </c>
      <c r="C10558" s="7">
        <f t="shared" si="1890"/>
        <v>0</v>
      </c>
      <c r="D10558" s="7">
        <f t="shared" si="1891"/>
        <v>0</v>
      </c>
      <c r="E10558" s="7" t="e">
        <f>IF('Report DCM'!$H10558="In-Stream Video","Rich Media display banner",IF('Report DCM'!$I10558&gt;'Report DCM'!$J10558,"Standard",VLOOKUP(CONCATENATE(bd_adtype,"_",bd_creativetype),tabela,2,FALSE)))</f>
        <v>#N/A</v>
      </c>
      <c r="F10558" s="7">
        <f t="shared" si="1892"/>
        <v>0</v>
      </c>
      <c r="G10558" s="7">
        <f t="shared" si="1893"/>
        <v>0</v>
      </c>
      <c r="H10558" s="7">
        <f t="shared" si="1894"/>
        <v>0</v>
      </c>
      <c r="I10558" s="7">
        <f t="shared" si="1895"/>
        <v>0</v>
      </c>
      <c r="J10558" s="7">
        <f t="shared" si="1896"/>
        <v>0</v>
      </c>
      <c r="K10558" s="8" t="e">
        <f t="shared" si="1897"/>
        <v>#N/A</v>
      </c>
      <c r="L10558" s="7" t="e">
        <f t="shared" si="1898"/>
        <v>#N/A</v>
      </c>
      <c r="M10558" s="8" t="e">
        <f t="shared" si="1886"/>
        <v>#N/A</v>
      </c>
      <c r="N10558" s="8" t="e">
        <f t="shared" si="1887"/>
        <v>#N/A</v>
      </c>
    </row>
    <row r="10559" spans="1:14" ht="15.75" customHeight="1" x14ac:dyDescent="0.35">
      <c r="A10559" s="7">
        <f t="shared" si="1888"/>
        <v>0</v>
      </c>
      <c r="B10559" s="7">
        <f t="shared" si="1889"/>
        <v>0</v>
      </c>
      <c r="C10559" s="7">
        <f t="shared" si="1890"/>
        <v>0</v>
      </c>
      <c r="D10559" s="7">
        <f t="shared" si="1891"/>
        <v>0</v>
      </c>
      <c r="E10559" s="7" t="e">
        <f>IF('Report DCM'!$H10559="In-Stream Video","Rich Media display banner",IF('Report DCM'!$I10559&gt;'Report DCM'!$J10559,"Standard",VLOOKUP(CONCATENATE(bd_adtype,"_",bd_creativetype),tabela,2,FALSE)))</f>
        <v>#N/A</v>
      </c>
      <c r="F10559" s="7">
        <f t="shared" si="1892"/>
        <v>0</v>
      </c>
      <c r="G10559" s="7">
        <f t="shared" si="1893"/>
        <v>0</v>
      </c>
      <c r="H10559" s="7">
        <f t="shared" si="1894"/>
        <v>0</v>
      </c>
      <c r="I10559" s="7">
        <f t="shared" si="1895"/>
        <v>0</v>
      </c>
      <c r="J10559" s="7">
        <f t="shared" si="1896"/>
        <v>0</v>
      </c>
      <c r="K10559" s="8" t="e">
        <f t="shared" si="1897"/>
        <v>#N/A</v>
      </c>
      <c r="L10559" s="7" t="e">
        <f t="shared" si="1898"/>
        <v>#N/A</v>
      </c>
      <c r="M10559" s="8" t="e">
        <f t="shared" si="1886"/>
        <v>#N/A</v>
      </c>
      <c r="N10559" s="8" t="e">
        <f t="shared" si="1887"/>
        <v>#N/A</v>
      </c>
    </row>
    <row r="10560" spans="1:14" ht="15.75" customHeight="1" x14ac:dyDescent="0.35">
      <c r="A10560" s="7">
        <f t="shared" si="1888"/>
        <v>0</v>
      </c>
      <c r="B10560" s="7">
        <f t="shared" si="1889"/>
        <v>0</v>
      </c>
      <c r="C10560" s="7">
        <f t="shared" si="1890"/>
        <v>0</v>
      </c>
      <c r="D10560" s="7">
        <f t="shared" si="1891"/>
        <v>0</v>
      </c>
      <c r="E10560" s="7" t="e">
        <f>IF('Report DCM'!$H10560="In-Stream Video","Rich Media display banner",IF('Report DCM'!$I10560&gt;'Report DCM'!$J10560,"Standard",VLOOKUP(CONCATENATE(bd_adtype,"_",bd_creativetype),tabela,2,FALSE)))</f>
        <v>#N/A</v>
      </c>
      <c r="F10560" s="7">
        <f t="shared" si="1892"/>
        <v>0</v>
      </c>
      <c r="G10560" s="7">
        <f t="shared" si="1893"/>
        <v>0</v>
      </c>
      <c r="H10560" s="7">
        <f t="shared" si="1894"/>
        <v>0</v>
      </c>
      <c r="I10560" s="7">
        <f t="shared" si="1895"/>
        <v>0</v>
      </c>
      <c r="J10560" s="7">
        <f t="shared" si="1896"/>
        <v>0</v>
      </c>
      <c r="K10560" s="8" t="e">
        <f t="shared" si="1897"/>
        <v>#N/A</v>
      </c>
      <c r="L10560" s="7" t="e">
        <f t="shared" si="1898"/>
        <v>#N/A</v>
      </c>
      <c r="M10560" s="8" t="e">
        <f t="shared" si="1886"/>
        <v>#N/A</v>
      </c>
      <c r="N10560" s="8" t="e">
        <f t="shared" si="1887"/>
        <v>#N/A</v>
      </c>
    </row>
    <row r="10561" spans="1:14" ht="15.75" customHeight="1" x14ac:dyDescent="0.35">
      <c r="A10561" s="7">
        <f t="shared" si="1888"/>
        <v>0</v>
      </c>
      <c r="B10561" s="7">
        <f t="shared" si="1889"/>
        <v>0</v>
      </c>
      <c r="C10561" s="7">
        <f t="shared" si="1890"/>
        <v>0</v>
      </c>
      <c r="D10561" s="7">
        <f t="shared" si="1891"/>
        <v>0</v>
      </c>
      <c r="E10561" s="7" t="e">
        <f>IF('Report DCM'!$H10561="In-Stream Video","Rich Media display banner",IF('Report DCM'!$I10561&gt;'Report DCM'!$J10561,"Standard",VLOOKUP(CONCATENATE(bd_adtype,"_",bd_creativetype),tabela,2,FALSE)))</f>
        <v>#N/A</v>
      </c>
      <c r="F10561" s="7">
        <f t="shared" si="1892"/>
        <v>0</v>
      </c>
      <c r="G10561" s="7">
        <f t="shared" si="1893"/>
        <v>0</v>
      </c>
      <c r="H10561" s="7">
        <f t="shared" si="1894"/>
        <v>0</v>
      </c>
      <c r="I10561" s="7">
        <f t="shared" si="1895"/>
        <v>0</v>
      </c>
      <c r="J10561" s="7">
        <f t="shared" si="1896"/>
        <v>0</v>
      </c>
      <c r="K10561" s="8" t="e">
        <f t="shared" si="1897"/>
        <v>#N/A</v>
      </c>
      <c r="L10561" s="7" t="e">
        <f t="shared" si="1898"/>
        <v>#N/A</v>
      </c>
      <c r="M10561" s="8" t="e">
        <f t="shared" si="1886"/>
        <v>#N/A</v>
      </c>
      <c r="N10561" s="8" t="e">
        <f t="shared" si="1887"/>
        <v>#N/A</v>
      </c>
    </row>
    <row r="10562" spans="1:14" ht="15.75" customHeight="1" x14ac:dyDescent="0.35">
      <c r="A10562" s="7">
        <f t="shared" ref="A10562:A10625" si="1899">bd_campaign</f>
        <v>0</v>
      </c>
      <c r="B10562" s="7">
        <f t="shared" ref="B10562:B10625" si="1900">bd_site</f>
        <v>0</v>
      </c>
      <c r="C10562" s="7">
        <f t="shared" ref="C10562:C10625" si="1901">bd_placement</f>
        <v>0</v>
      </c>
      <c r="D10562" s="7">
        <f t="shared" ref="D10562:D10625" si="1902">bd_placementID</f>
        <v>0</v>
      </c>
      <c r="E10562" s="7" t="e">
        <f>IF('Report DCM'!$H10562="In-Stream Video","Rich Media display banner",IF('Report DCM'!$I10562&gt;'Report DCM'!$J10562,"Standard",VLOOKUP(CONCATENATE(bd_adtype,"_",bd_creativetype),tabela,2,FALSE)))</f>
        <v>#N/A</v>
      </c>
      <c r="F10562" s="7">
        <f t="shared" ref="F10562:F10625" si="1903">bd_ad</f>
        <v>0</v>
      </c>
      <c r="G10562" s="7">
        <f t="shared" ref="G10562:G10625" si="1904">bd_adid</f>
        <v>0</v>
      </c>
      <c r="H10562" s="7">
        <f t="shared" ref="H10562:H10625" si="1905">bd_creativetype</f>
        <v>0</v>
      </c>
      <c r="I10562" s="7">
        <f t="shared" ref="I10562:I10625" si="1906">bd_impression</f>
        <v>0</v>
      </c>
      <c r="J10562" s="7">
        <f t="shared" ref="J10562:J10625" si="1907">bd_clicks</f>
        <v>0</v>
      </c>
      <c r="K10562" s="8" t="e">
        <f t="shared" ref="K10562:K10625" si="1908">VLOOKUP(E10562,tabela,2,FALSE)</f>
        <v>#N/A</v>
      </c>
      <c r="L10562" s="7" t="e">
        <f t="shared" ref="L10562:L10625" si="1909">VLOOKUP(E10562,tabela,3,FALSE)</f>
        <v>#N/A</v>
      </c>
      <c r="M10562" s="8" t="e">
        <f t="shared" si="1886"/>
        <v>#N/A</v>
      </c>
      <c r="N10562" s="8" t="e">
        <f t="shared" si="1887"/>
        <v>#N/A</v>
      </c>
    </row>
    <row r="10563" spans="1:14" ht="15.75" customHeight="1" x14ac:dyDescent="0.35">
      <c r="A10563" s="7">
        <f t="shared" si="1899"/>
        <v>0</v>
      </c>
      <c r="B10563" s="7">
        <f t="shared" si="1900"/>
        <v>0</v>
      </c>
      <c r="C10563" s="7">
        <f t="shared" si="1901"/>
        <v>0</v>
      </c>
      <c r="D10563" s="7">
        <f t="shared" si="1902"/>
        <v>0</v>
      </c>
      <c r="E10563" s="7" t="e">
        <f>IF('Report DCM'!$H10563="In-Stream Video","Rich Media display banner",IF('Report DCM'!$I10563&gt;'Report DCM'!$J10563,"Standard",VLOOKUP(CONCATENATE(bd_adtype,"_",bd_creativetype),tabela,2,FALSE)))</f>
        <v>#N/A</v>
      </c>
      <c r="F10563" s="7">
        <f t="shared" si="1903"/>
        <v>0</v>
      </c>
      <c r="G10563" s="7">
        <f t="shared" si="1904"/>
        <v>0</v>
      </c>
      <c r="H10563" s="7">
        <f t="shared" si="1905"/>
        <v>0</v>
      </c>
      <c r="I10563" s="7">
        <f t="shared" si="1906"/>
        <v>0</v>
      </c>
      <c r="J10563" s="7">
        <f t="shared" si="1907"/>
        <v>0</v>
      </c>
      <c r="K10563" s="8" t="e">
        <f t="shared" si="1908"/>
        <v>#N/A</v>
      </c>
      <c r="L10563" s="7" t="e">
        <f t="shared" si="1909"/>
        <v>#N/A</v>
      </c>
      <c r="M10563" s="8" t="e">
        <f t="shared" si="1886"/>
        <v>#N/A</v>
      </c>
      <c r="N10563" s="8" t="e">
        <f t="shared" si="1887"/>
        <v>#N/A</v>
      </c>
    </row>
    <row r="10564" spans="1:14" ht="15.75" customHeight="1" x14ac:dyDescent="0.35">
      <c r="A10564" s="7">
        <f t="shared" si="1899"/>
        <v>0</v>
      </c>
      <c r="B10564" s="7">
        <f t="shared" si="1900"/>
        <v>0</v>
      </c>
      <c r="C10564" s="7">
        <f t="shared" si="1901"/>
        <v>0</v>
      </c>
      <c r="D10564" s="7">
        <f t="shared" si="1902"/>
        <v>0</v>
      </c>
      <c r="E10564" s="7" t="e">
        <f>IF('Report DCM'!$H10564="In-Stream Video","Rich Media display banner",IF('Report DCM'!$I10564&gt;'Report DCM'!$J10564,"Standard",VLOOKUP(CONCATENATE(bd_adtype,"_",bd_creativetype),tabela,2,FALSE)))</f>
        <v>#N/A</v>
      </c>
      <c r="F10564" s="7">
        <f t="shared" si="1903"/>
        <v>0</v>
      </c>
      <c r="G10564" s="7">
        <f t="shared" si="1904"/>
        <v>0</v>
      </c>
      <c r="H10564" s="7">
        <f t="shared" si="1905"/>
        <v>0</v>
      </c>
      <c r="I10564" s="7">
        <f t="shared" si="1906"/>
        <v>0</v>
      </c>
      <c r="J10564" s="7">
        <f t="shared" si="1907"/>
        <v>0</v>
      </c>
      <c r="K10564" s="8" t="e">
        <f t="shared" si="1908"/>
        <v>#N/A</v>
      </c>
      <c r="L10564" s="7" t="e">
        <f t="shared" si="1909"/>
        <v>#N/A</v>
      </c>
      <c r="M10564" s="8" t="e">
        <f t="shared" si="1886"/>
        <v>#N/A</v>
      </c>
      <c r="N10564" s="8" t="e">
        <f t="shared" si="1887"/>
        <v>#N/A</v>
      </c>
    </row>
    <row r="10565" spans="1:14" ht="15.75" customHeight="1" x14ac:dyDescent="0.35">
      <c r="A10565" s="7">
        <f t="shared" si="1899"/>
        <v>0</v>
      </c>
      <c r="B10565" s="7">
        <f t="shared" si="1900"/>
        <v>0</v>
      </c>
      <c r="C10565" s="7">
        <f t="shared" si="1901"/>
        <v>0</v>
      </c>
      <c r="D10565" s="7">
        <f t="shared" si="1902"/>
        <v>0</v>
      </c>
      <c r="E10565" s="7" t="e">
        <f>IF('Report DCM'!$H10565="In-Stream Video","Rich Media display banner",IF('Report DCM'!$I10565&gt;'Report DCM'!$J10565,"Standard",VLOOKUP(CONCATENATE(bd_adtype,"_",bd_creativetype),tabela,2,FALSE)))</f>
        <v>#N/A</v>
      </c>
      <c r="F10565" s="7">
        <f t="shared" si="1903"/>
        <v>0</v>
      </c>
      <c r="G10565" s="7">
        <f t="shared" si="1904"/>
        <v>0</v>
      </c>
      <c r="H10565" s="7">
        <f t="shared" si="1905"/>
        <v>0</v>
      </c>
      <c r="I10565" s="7">
        <f t="shared" si="1906"/>
        <v>0</v>
      </c>
      <c r="J10565" s="7">
        <f t="shared" si="1907"/>
        <v>0</v>
      </c>
      <c r="K10565" s="8" t="e">
        <f t="shared" si="1908"/>
        <v>#N/A</v>
      </c>
      <c r="L10565" s="7" t="e">
        <f t="shared" si="1909"/>
        <v>#N/A</v>
      </c>
      <c r="M10565" s="8" t="e">
        <f t="shared" si="1886"/>
        <v>#N/A</v>
      </c>
      <c r="N10565" s="8" t="e">
        <f t="shared" si="1887"/>
        <v>#N/A</v>
      </c>
    </row>
    <row r="10566" spans="1:14" ht="15.75" customHeight="1" x14ac:dyDescent="0.35">
      <c r="A10566" s="7">
        <f t="shared" si="1899"/>
        <v>0</v>
      </c>
      <c r="B10566" s="7">
        <f t="shared" si="1900"/>
        <v>0</v>
      </c>
      <c r="C10566" s="7">
        <f t="shared" si="1901"/>
        <v>0</v>
      </c>
      <c r="D10566" s="7">
        <f t="shared" si="1902"/>
        <v>0</v>
      </c>
      <c r="E10566" s="7" t="e">
        <f>IF('Report DCM'!$H10566="In-Stream Video","Rich Media display banner",IF('Report DCM'!$I10566&gt;'Report DCM'!$J10566,"Standard",VLOOKUP(CONCATENATE(bd_adtype,"_",bd_creativetype),tabela,2,FALSE)))</f>
        <v>#N/A</v>
      </c>
      <c r="F10566" s="7">
        <f t="shared" si="1903"/>
        <v>0</v>
      </c>
      <c r="G10566" s="7">
        <f t="shared" si="1904"/>
        <v>0</v>
      </c>
      <c r="H10566" s="7">
        <f t="shared" si="1905"/>
        <v>0</v>
      </c>
      <c r="I10566" s="7">
        <f t="shared" si="1906"/>
        <v>0</v>
      </c>
      <c r="J10566" s="7">
        <f t="shared" si="1907"/>
        <v>0</v>
      </c>
      <c r="K10566" s="8" t="e">
        <f t="shared" si="1908"/>
        <v>#N/A</v>
      </c>
      <c r="L10566" s="7" t="e">
        <f t="shared" si="1909"/>
        <v>#N/A</v>
      </c>
      <c r="M10566" s="8" t="e">
        <f t="shared" si="1886"/>
        <v>#N/A</v>
      </c>
      <c r="N10566" s="8" t="e">
        <f t="shared" si="1887"/>
        <v>#N/A</v>
      </c>
    </row>
    <row r="10567" spans="1:14" ht="15.75" customHeight="1" x14ac:dyDescent="0.35">
      <c r="A10567" s="7">
        <f t="shared" si="1899"/>
        <v>0</v>
      </c>
      <c r="B10567" s="7">
        <f t="shared" si="1900"/>
        <v>0</v>
      </c>
      <c r="C10567" s="7">
        <f t="shared" si="1901"/>
        <v>0</v>
      </c>
      <c r="D10567" s="7">
        <f t="shared" si="1902"/>
        <v>0</v>
      </c>
      <c r="E10567" s="7" t="e">
        <f>IF('Report DCM'!$H10567="In-Stream Video","Rich Media display banner",IF('Report DCM'!$I10567&gt;'Report DCM'!$J10567,"Standard",VLOOKUP(CONCATENATE(bd_adtype,"_",bd_creativetype),tabela,2,FALSE)))</f>
        <v>#N/A</v>
      </c>
      <c r="F10567" s="7">
        <f t="shared" si="1903"/>
        <v>0</v>
      </c>
      <c r="G10567" s="7">
        <f t="shared" si="1904"/>
        <v>0</v>
      </c>
      <c r="H10567" s="7">
        <f t="shared" si="1905"/>
        <v>0</v>
      </c>
      <c r="I10567" s="7">
        <f t="shared" si="1906"/>
        <v>0</v>
      </c>
      <c r="J10567" s="7">
        <f t="shared" si="1907"/>
        <v>0</v>
      </c>
      <c r="K10567" s="8" t="e">
        <f t="shared" si="1908"/>
        <v>#N/A</v>
      </c>
      <c r="L10567" s="7" t="e">
        <f t="shared" si="1909"/>
        <v>#N/A</v>
      </c>
      <c r="M10567" s="8" t="e">
        <f t="shared" si="1886"/>
        <v>#N/A</v>
      </c>
      <c r="N10567" s="8" t="e">
        <f t="shared" si="1887"/>
        <v>#N/A</v>
      </c>
    </row>
    <row r="10568" spans="1:14" ht="15.75" customHeight="1" x14ac:dyDescent="0.35">
      <c r="A10568" s="7">
        <f t="shared" si="1899"/>
        <v>0</v>
      </c>
      <c r="B10568" s="7">
        <f t="shared" si="1900"/>
        <v>0</v>
      </c>
      <c r="C10568" s="7">
        <f t="shared" si="1901"/>
        <v>0</v>
      </c>
      <c r="D10568" s="7">
        <f t="shared" si="1902"/>
        <v>0</v>
      </c>
      <c r="E10568" s="7" t="e">
        <f>IF('Report DCM'!$H10568="In-Stream Video","Rich Media display banner",IF('Report DCM'!$I10568&gt;'Report DCM'!$J10568,"Standard",VLOOKUP(CONCATENATE(bd_adtype,"_",bd_creativetype),tabela,2,FALSE)))</f>
        <v>#N/A</v>
      </c>
      <c r="F10568" s="7">
        <f t="shared" si="1903"/>
        <v>0</v>
      </c>
      <c r="G10568" s="7">
        <f t="shared" si="1904"/>
        <v>0</v>
      </c>
      <c r="H10568" s="7">
        <f t="shared" si="1905"/>
        <v>0</v>
      </c>
      <c r="I10568" s="7">
        <f t="shared" si="1906"/>
        <v>0</v>
      </c>
      <c r="J10568" s="7">
        <f t="shared" si="1907"/>
        <v>0</v>
      </c>
      <c r="K10568" s="8" t="e">
        <f t="shared" si="1908"/>
        <v>#N/A</v>
      </c>
      <c r="L10568" s="7" t="e">
        <f t="shared" si="1909"/>
        <v>#N/A</v>
      </c>
      <c r="M10568" s="8" t="e">
        <f t="shared" si="1886"/>
        <v>#N/A</v>
      </c>
      <c r="N10568" s="8" t="e">
        <f t="shared" si="1887"/>
        <v>#N/A</v>
      </c>
    </row>
    <row r="10569" spans="1:14" ht="15.75" customHeight="1" x14ac:dyDescent="0.35">
      <c r="A10569" s="7">
        <f t="shared" si="1899"/>
        <v>0</v>
      </c>
      <c r="B10569" s="7">
        <f t="shared" si="1900"/>
        <v>0</v>
      </c>
      <c r="C10569" s="7">
        <f t="shared" si="1901"/>
        <v>0</v>
      </c>
      <c r="D10569" s="7">
        <f t="shared" si="1902"/>
        <v>0</v>
      </c>
      <c r="E10569" s="7" t="e">
        <f>IF('Report DCM'!$H10569="In-Stream Video","Rich Media display banner",IF('Report DCM'!$I10569&gt;'Report DCM'!$J10569,"Standard",VLOOKUP(CONCATENATE(bd_adtype,"_",bd_creativetype),tabela,2,FALSE)))</f>
        <v>#N/A</v>
      </c>
      <c r="F10569" s="7">
        <f t="shared" si="1903"/>
        <v>0</v>
      </c>
      <c r="G10569" s="7">
        <f t="shared" si="1904"/>
        <v>0</v>
      </c>
      <c r="H10569" s="7">
        <f t="shared" si="1905"/>
        <v>0</v>
      </c>
      <c r="I10569" s="7">
        <f t="shared" si="1906"/>
        <v>0</v>
      </c>
      <c r="J10569" s="7">
        <f t="shared" si="1907"/>
        <v>0</v>
      </c>
      <c r="K10569" s="8" t="e">
        <f t="shared" si="1908"/>
        <v>#N/A</v>
      </c>
      <c r="L10569" s="7" t="e">
        <f t="shared" si="1909"/>
        <v>#N/A</v>
      </c>
      <c r="M10569" s="8" t="e">
        <f t="shared" si="1886"/>
        <v>#N/A</v>
      </c>
      <c r="N10569" s="8" t="e">
        <f t="shared" si="1887"/>
        <v>#N/A</v>
      </c>
    </row>
    <row r="10570" spans="1:14" ht="15.75" customHeight="1" x14ac:dyDescent="0.35">
      <c r="A10570" s="7">
        <f t="shared" si="1899"/>
        <v>0</v>
      </c>
      <c r="B10570" s="7">
        <f t="shared" si="1900"/>
        <v>0</v>
      </c>
      <c r="C10570" s="7">
        <f t="shared" si="1901"/>
        <v>0</v>
      </c>
      <c r="D10570" s="7">
        <f t="shared" si="1902"/>
        <v>0</v>
      </c>
      <c r="E10570" s="7" t="e">
        <f>IF('Report DCM'!$H10570="In-Stream Video","Rich Media display banner",IF('Report DCM'!$I10570&gt;'Report DCM'!$J10570,"Standard",VLOOKUP(CONCATENATE(bd_adtype,"_",bd_creativetype),tabela,2,FALSE)))</f>
        <v>#N/A</v>
      </c>
      <c r="F10570" s="7">
        <f t="shared" si="1903"/>
        <v>0</v>
      </c>
      <c r="G10570" s="7">
        <f t="shared" si="1904"/>
        <v>0</v>
      </c>
      <c r="H10570" s="7">
        <f t="shared" si="1905"/>
        <v>0</v>
      </c>
      <c r="I10570" s="7">
        <f t="shared" si="1906"/>
        <v>0</v>
      </c>
      <c r="J10570" s="7">
        <f t="shared" si="1907"/>
        <v>0</v>
      </c>
      <c r="K10570" s="8" t="e">
        <f t="shared" si="1908"/>
        <v>#N/A</v>
      </c>
      <c r="L10570" s="7" t="e">
        <f t="shared" si="1909"/>
        <v>#N/A</v>
      </c>
      <c r="M10570" s="8" t="e">
        <f t="shared" si="1886"/>
        <v>#N/A</v>
      </c>
      <c r="N10570" s="8" t="e">
        <f t="shared" si="1887"/>
        <v>#N/A</v>
      </c>
    </row>
    <row r="10571" spans="1:14" ht="15.75" customHeight="1" x14ac:dyDescent="0.35">
      <c r="A10571" s="7">
        <f t="shared" si="1899"/>
        <v>0</v>
      </c>
      <c r="B10571" s="7">
        <f t="shared" si="1900"/>
        <v>0</v>
      </c>
      <c r="C10571" s="7">
        <f t="shared" si="1901"/>
        <v>0</v>
      </c>
      <c r="D10571" s="7">
        <f t="shared" si="1902"/>
        <v>0</v>
      </c>
      <c r="E10571" s="7" t="e">
        <f>IF('Report DCM'!$H10571="In-Stream Video","Rich Media display banner",IF('Report DCM'!$I10571&gt;'Report DCM'!$J10571,"Standard",VLOOKUP(CONCATENATE(bd_adtype,"_",bd_creativetype),tabela,2,FALSE)))</f>
        <v>#N/A</v>
      </c>
      <c r="F10571" s="7">
        <f t="shared" si="1903"/>
        <v>0</v>
      </c>
      <c r="G10571" s="7">
        <f t="shared" si="1904"/>
        <v>0</v>
      </c>
      <c r="H10571" s="7">
        <f t="shared" si="1905"/>
        <v>0</v>
      </c>
      <c r="I10571" s="7">
        <f t="shared" si="1906"/>
        <v>0</v>
      </c>
      <c r="J10571" s="7">
        <f t="shared" si="1907"/>
        <v>0</v>
      </c>
      <c r="K10571" s="8" t="e">
        <f t="shared" si="1908"/>
        <v>#N/A</v>
      </c>
      <c r="L10571" s="7" t="e">
        <f t="shared" si="1909"/>
        <v>#N/A</v>
      </c>
      <c r="M10571" s="8" t="e">
        <f t="shared" si="1886"/>
        <v>#N/A</v>
      </c>
      <c r="N10571" s="8" t="e">
        <f t="shared" si="1887"/>
        <v>#N/A</v>
      </c>
    </row>
    <row r="10572" spans="1:14" ht="15.75" customHeight="1" x14ac:dyDescent="0.35">
      <c r="A10572" s="7">
        <f t="shared" si="1899"/>
        <v>0</v>
      </c>
      <c r="B10572" s="7">
        <f t="shared" si="1900"/>
        <v>0</v>
      </c>
      <c r="C10572" s="7">
        <f t="shared" si="1901"/>
        <v>0</v>
      </c>
      <c r="D10572" s="7">
        <f t="shared" si="1902"/>
        <v>0</v>
      </c>
      <c r="E10572" s="7" t="e">
        <f>IF('Report DCM'!$H10572="In-Stream Video","Rich Media display banner",IF('Report DCM'!$I10572&gt;'Report DCM'!$J10572,"Standard",VLOOKUP(CONCATENATE(bd_adtype,"_",bd_creativetype),tabela,2,FALSE)))</f>
        <v>#N/A</v>
      </c>
      <c r="F10572" s="7">
        <f t="shared" si="1903"/>
        <v>0</v>
      </c>
      <c r="G10572" s="7">
        <f t="shared" si="1904"/>
        <v>0</v>
      </c>
      <c r="H10572" s="7">
        <f t="shared" si="1905"/>
        <v>0</v>
      </c>
      <c r="I10572" s="7">
        <f t="shared" si="1906"/>
        <v>0</v>
      </c>
      <c r="J10572" s="7">
        <f t="shared" si="1907"/>
        <v>0</v>
      </c>
      <c r="K10572" s="8" t="e">
        <f t="shared" si="1908"/>
        <v>#N/A</v>
      </c>
      <c r="L10572" s="7" t="e">
        <f t="shared" si="1909"/>
        <v>#N/A</v>
      </c>
      <c r="M10572" s="8" t="e">
        <f t="shared" si="1886"/>
        <v>#N/A</v>
      </c>
      <c r="N10572" s="8" t="e">
        <f t="shared" si="1887"/>
        <v>#N/A</v>
      </c>
    </row>
    <row r="10573" spans="1:14" ht="15.75" customHeight="1" x14ac:dyDescent="0.35">
      <c r="A10573" s="7">
        <f t="shared" si="1899"/>
        <v>0</v>
      </c>
      <c r="B10573" s="7">
        <f t="shared" si="1900"/>
        <v>0</v>
      </c>
      <c r="C10573" s="7">
        <f t="shared" si="1901"/>
        <v>0</v>
      </c>
      <c r="D10573" s="7">
        <f t="shared" si="1902"/>
        <v>0</v>
      </c>
      <c r="E10573" s="7" t="e">
        <f>IF('Report DCM'!$H10573="In-Stream Video","Rich Media display banner",IF('Report DCM'!$I10573&gt;'Report DCM'!$J10573,"Standard",VLOOKUP(CONCATENATE(bd_adtype,"_",bd_creativetype),tabela,2,FALSE)))</f>
        <v>#N/A</v>
      </c>
      <c r="F10573" s="7">
        <f t="shared" si="1903"/>
        <v>0</v>
      </c>
      <c r="G10573" s="7">
        <f t="shared" si="1904"/>
        <v>0</v>
      </c>
      <c r="H10573" s="7">
        <f t="shared" si="1905"/>
        <v>0</v>
      </c>
      <c r="I10573" s="7">
        <f t="shared" si="1906"/>
        <v>0</v>
      </c>
      <c r="J10573" s="7">
        <f t="shared" si="1907"/>
        <v>0</v>
      </c>
      <c r="K10573" s="8" t="e">
        <f t="shared" si="1908"/>
        <v>#N/A</v>
      </c>
      <c r="L10573" s="7" t="e">
        <f t="shared" si="1909"/>
        <v>#N/A</v>
      </c>
      <c r="M10573" s="8" t="e">
        <f t="shared" si="1886"/>
        <v>#N/A</v>
      </c>
      <c r="N10573" s="8" t="e">
        <f t="shared" si="1887"/>
        <v>#N/A</v>
      </c>
    </row>
    <row r="10574" spans="1:14" ht="15.75" customHeight="1" x14ac:dyDescent="0.35">
      <c r="A10574" s="7">
        <f t="shared" si="1899"/>
        <v>0</v>
      </c>
      <c r="B10574" s="7">
        <f t="shared" si="1900"/>
        <v>0</v>
      </c>
      <c r="C10574" s="7">
        <f t="shared" si="1901"/>
        <v>0</v>
      </c>
      <c r="D10574" s="7">
        <f t="shared" si="1902"/>
        <v>0</v>
      </c>
      <c r="E10574" s="7" t="e">
        <f>IF('Report DCM'!$H10574="In-Stream Video","Rich Media display banner",IF('Report DCM'!$I10574&gt;'Report DCM'!$J10574,"Standard",VLOOKUP(CONCATENATE(bd_adtype,"_",bd_creativetype),tabela,2,FALSE)))</f>
        <v>#N/A</v>
      </c>
      <c r="F10574" s="7">
        <f t="shared" si="1903"/>
        <v>0</v>
      </c>
      <c r="G10574" s="7">
        <f t="shared" si="1904"/>
        <v>0</v>
      </c>
      <c r="H10574" s="7">
        <f t="shared" si="1905"/>
        <v>0</v>
      </c>
      <c r="I10574" s="7">
        <f t="shared" si="1906"/>
        <v>0</v>
      </c>
      <c r="J10574" s="7">
        <f t="shared" si="1907"/>
        <v>0</v>
      </c>
      <c r="K10574" s="8" t="e">
        <f t="shared" si="1908"/>
        <v>#N/A</v>
      </c>
      <c r="L10574" s="7" t="e">
        <f t="shared" si="1909"/>
        <v>#N/A</v>
      </c>
      <c r="M10574" s="8" t="e">
        <f t="shared" si="1886"/>
        <v>#N/A</v>
      </c>
      <c r="N10574" s="8" t="e">
        <f t="shared" si="1887"/>
        <v>#N/A</v>
      </c>
    </row>
    <row r="10575" spans="1:14" ht="15.75" customHeight="1" x14ac:dyDescent="0.35">
      <c r="A10575" s="7">
        <f t="shared" si="1899"/>
        <v>0</v>
      </c>
      <c r="B10575" s="7">
        <f t="shared" si="1900"/>
        <v>0</v>
      </c>
      <c r="C10575" s="7">
        <f t="shared" si="1901"/>
        <v>0</v>
      </c>
      <c r="D10575" s="7">
        <f t="shared" si="1902"/>
        <v>0</v>
      </c>
      <c r="E10575" s="7" t="e">
        <f>IF('Report DCM'!$H10575="In-Stream Video","Rich Media display banner",IF('Report DCM'!$I10575&gt;'Report DCM'!$J10575,"Standard",VLOOKUP(CONCATENATE(bd_adtype,"_",bd_creativetype),tabela,2,FALSE)))</f>
        <v>#N/A</v>
      </c>
      <c r="F10575" s="7">
        <f t="shared" si="1903"/>
        <v>0</v>
      </c>
      <c r="G10575" s="7">
        <f t="shared" si="1904"/>
        <v>0</v>
      </c>
      <c r="H10575" s="7">
        <f t="shared" si="1905"/>
        <v>0</v>
      </c>
      <c r="I10575" s="7">
        <f t="shared" si="1906"/>
        <v>0</v>
      </c>
      <c r="J10575" s="7">
        <f t="shared" si="1907"/>
        <v>0</v>
      </c>
      <c r="K10575" s="8" t="e">
        <f t="shared" si="1908"/>
        <v>#N/A</v>
      </c>
      <c r="L10575" s="7" t="e">
        <f t="shared" si="1909"/>
        <v>#N/A</v>
      </c>
      <c r="M10575" s="8" t="e">
        <f t="shared" si="1886"/>
        <v>#N/A</v>
      </c>
      <c r="N10575" s="8" t="e">
        <f t="shared" si="1887"/>
        <v>#N/A</v>
      </c>
    </row>
    <row r="10576" spans="1:14" ht="15.75" customHeight="1" x14ac:dyDescent="0.35">
      <c r="A10576" s="7">
        <f t="shared" si="1899"/>
        <v>0</v>
      </c>
      <c r="B10576" s="7">
        <f t="shared" si="1900"/>
        <v>0</v>
      </c>
      <c r="C10576" s="7">
        <f t="shared" si="1901"/>
        <v>0</v>
      </c>
      <c r="D10576" s="7">
        <f t="shared" si="1902"/>
        <v>0</v>
      </c>
      <c r="E10576" s="7" t="e">
        <f>IF('Report DCM'!$H10576="In-Stream Video","Rich Media display banner",IF('Report DCM'!$I10576&gt;'Report DCM'!$J10576,"Standard",VLOOKUP(CONCATENATE(bd_adtype,"_",bd_creativetype),tabela,2,FALSE)))</f>
        <v>#N/A</v>
      </c>
      <c r="F10576" s="7">
        <f t="shared" si="1903"/>
        <v>0</v>
      </c>
      <c r="G10576" s="7">
        <f t="shared" si="1904"/>
        <v>0</v>
      </c>
      <c r="H10576" s="7">
        <f t="shared" si="1905"/>
        <v>0</v>
      </c>
      <c r="I10576" s="7">
        <f t="shared" si="1906"/>
        <v>0</v>
      </c>
      <c r="J10576" s="7">
        <f t="shared" si="1907"/>
        <v>0</v>
      </c>
      <c r="K10576" s="8" t="e">
        <f t="shared" si="1908"/>
        <v>#N/A</v>
      </c>
      <c r="L10576" s="7" t="e">
        <f t="shared" si="1909"/>
        <v>#N/A</v>
      </c>
      <c r="M10576" s="8" t="e">
        <f t="shared" si="1886"/>
        <v>#N/A</v>
      </c>
      <c r="N10576" s="8" t="e">
        <f t="shared" si="1887"/>
        <v>#N/A</v>
      </c>
    </row>
    <row r="10577" spans="1:14" ht="15.75" customHeight="1" x14ac:dyDescent="0.35">
      <c r="A10577" s="7">
        <f t="shared" si="1899"/>
        <v>0</v>
      </c>
      <c r="B10577" s="7">
        <f t="shared" si="1900"/>
        <v>0</v>
      </c>
      <c r="C10577" s="7">
        <f t="shared" si="1901"/>
        <v>0</v>
      </c>
      <c r="D10577" s="7">
        <f t="shared" si="1902"/>
        <v>0</v>
      </c>
      <c r="E10577" s="7" t="e">
        <f>IF('Report DCM'!$H10577="In-Stream Video","Rich Media display banner",IF('Report DCM'!$I10577&gt;'Report DCM'!$J10577,"Standard",VLOOKUP(CONCATENATE(bd_adtype,"_",bd_creativetype),tabela,2,FALSE)))</f>
        <v>#N/A</v>
      </c>
      <c r="F10577" s="7">
        <f t="shared" si="1903"/>
        <v>0</v>
      </c>
      <c r="G10577" s="7">
        <f t="shared" si="1904"/>
        <v>0</v>
      </c>
      <c r="H10577" s="7">
        <f t="shared" si="1905"/>
        <v>0</v>
      </c>
      <c r="I10577" s="7">
        <f t="shared" si="1906"/>
        <v>0</v>
      </c>
      <c r="J10577" s="7">
        <f t="shared" si="1907"/>
        <v>0</v>
      </c>
      <c r="K10577" s="8" t="e">
        <f t="shared" si="1908"/>
        <v>#N/A</v>
      </c>
      <c r="L10577" s="7" t="e">
        <f t="shared" si="1909"/>
        <v>#N/A</v>
      </c>
      <c r="M10577" s="8" t="e">
        <f t="shared" si="1886"/>
        <v>#N/A</v>
      </c>
      <c r="N10577" s="8" t="e">
        <f t="shared" si="1887"/>
        <v>#N/A</v>
      </c>
    </row>
    <row r="10578" spans="1:14" ht="15.75" customHeight="1" x14ac:dyDescent="0.35">
      <c r="A10578" s="7">
        <f t="shared" si="1899"/>
        <v>0</v>
      </c>
      <c r="B10578" s="7">
        <f t="shared" si="1900"/>
        <v>0</v>
      </c>
      <c r="C10578" s="7">
        <f t="shared" si="1901"/>
        <v>0</v>
      </c>
      <c r="D10578" s="7">
        <f t="shared" si="1902"/>
        <v>0</v>
      </c>
      <c r="E10578" s="7" t="e">
        <f>IF('Report DCM'!$H10578="In-Stream Video","Rich Media display banner",IF('Report DCM'!$I10578&gt;'Report DCM'!$J10578,"Standard",VLOOKUP(CONCATENATE(bd_adtype,"_",bd_creativetype),tabela,2,FALSE)))</f>
        <v>#N/A</v>
      </c>
      <c r="F10578" s="7">
        <f t="shared" si="1903"/>
        <v>0</v>
      </c>
      <c r="G10578" s="7">
        <f t="shared" si="1904"/>
        <v>0</v>
      </c>
      <c r="H10578" s="7">
        <f t="shared" si="1905"/>
        <v>0</v>
      </c>
      <c r="I10578" s="7">
        <f t="shared" si="1906"/>
        <v>0</v>
      </c>
      <c r="J10578" s="7">
        <f t="shared" si="1907"/>
        <v>0</v>
      </c>
      <c r="K10578" s="8" t="e">
        <f t="shared" si="1908"/>
        <v>#N/A</v>
      </c>
      <c r="L10578" s="7" t="e">
        <f t="shared" si="1909"/>
        <v>#N/A</v>
      </c>
      <c r="M10578" s="8" t="e">
        <f t="shared" si="1886"/>
        <v>#N/A</v>
      </c>
      <c r="N10578" s="8" t="e">
        <f t="shared" si="1887"/>
        <v>#N/A</v>
      </c>
    </row>
    <row r="10579" spans="1:14" ht="15.75" customHeight="1" x14ac:dyDescent="0.35">
      <c r="A10579" s="7">
        <f t="shared" si="1899"/>
        <v>0</v>
      </c>
      <c r="B10579" s="7">
        <f t="shared" si="1900"/>
        <v>0</v>
      </c>
      <c r="C10579" s="7">
        <f t="shared" si="1901"/>
        <v>0</v>
      </c>
      <c r="D10579" s="7">
        <f t="shared" si="1902"/>
        <v>0</v>
      </c>
      <c r="E10579" s="7" t="e">
        <f>IF('Report DCM'!$H10579="In-Stream Video","Rich Media display banner",IF('Report DCM'!$I10579&gt;'Report DCM'!$J10579,"Standard",VLOOKUP(CONCATENATE(bd_adtype,"_",bd_creativetype),tabela,2,FALSE)))</f>
        <v>#N/A</v>
      </c>
      <c r="F10579" s="7">
        <f t="shared" si="1903"/>
        <v>0</v>
      </c>
      <c r="G10579" s="7">
        <f t="shared" si="1904"/>
        <v>0</v>
      </c>
      <c r="H10579" s="7">
        <f t="shared" si="1905"/>
        <v>0</v>
      </c>
      <c r="I10579" s="7">
        <f t="shared" si="1906"/>
        <v>0</v>
      </c>
      <c r="J10579" s="7">
        <f t="shared" si="1907"/>
        <v>0</v>
      </c>
      <c r="K10579" s="8" t="e">
        <f t="shared" si="1908"/>
        <v>#N/A</v>
      </c>
      <c r="L10579" s="7" t="e">
        <f t="shared" si="1909"/>
        <v>#N/A</v>
      </c>
      <c r="M10579" s="8" t="e">
        <f t="shared" si="1886"/>
        <v>#N/A</v>
      </c>
      <c r="N10579" s="8" t="e">
        <f t="shared" si="1887"/>
        <v>#N/A</v>
      </c>
    </row>
    <row r="10580" spans="1:14" ht="15.75" customHeight="1" x14ac:dyDescent="0.35">
      <c r="A10580" s="7">
        <f t="shared" si="1899"/>
        <v>0</v>
      </c>
      <c r="B10580" s="7">
        <f t="shared" si="1900"/>
        <v>0</v>
      </c>
      <c r="C10580" s="7">
        <f t="shared" si="1901"/>
        <v>0</v>
      </c>
      <c r="D10580" s="7">
        <f t="shared" si="1902"/>
        <v>0</v>
      </c>
      <c r="E10580" s="7" t="e">
        <f>IF('Report DCM'!$H10580="In-Stream Video","Rich Media display banner",IF('Report DCM'!$I10580&gt;'Report DCM'!$J10580,"Standard",VLOOKUP(CONCATENATE(bd_adtype,"_",bd_creativetype),tabela,2,FALSE)))</f>
        <v>#N/A</v>
      </c>
      <c r="F10580" s="7">
        <f t="shared" si="1903"/>
        <v>0</v>
      </c>
      <c r="G10580" s="7">
        <f t="shared" si="1904"/>
        <v>0</v>
      </c>
      <c r="H10580" s="7">
        <f t="shared" si="1905"/>
        <v>0</v>
      </c>
      <c r="I10580" s="7">
        <f t="shared" si="1906"/>
        <v>0</v>
      </c>
      <c r="J10580" s="7">
        <f t="shared" si="1907"/>
        <v>0</v>
      </c>
      <c r="K10580" s="8" t="e">
        <f t="shared" si="1908"/>
        <v>#N/A</v>
      </c>
      <c r="L10580" s="7" t="e">
        <f t="shared" si="1909"/>
        <v>#N/A</v>
      </c>
      <c r="M10580" s="8" t="e">
        <f t="shared" si="1886"/>
        <v>#N/A</v>
      </c>
      <c r="N10580" s="8" t="e">
        <f t="shared" si="1887"/>
        <v>#N/A</v>
      </c>
    </row>
    <row r="10581" spans="1:14" ht="15.75" customHeight="1" x14ac:dyDescent="0.35">
      <c r="A10581" s="7">
        <f t="shared" si="1899"/>
        <v>0</v>
      </c>
      <c r="B10581" s="7">
        <f t="shared" si="1900"/>
        <v>0</v>
      </c>
      <c r="C10581" s="7">
        <f t="shared" si="1901"/>
        <v>0</v>
      </c>
      <c r="D10581" s="7">
        <f t="shared" si="1902"/>
        <v>0</v>
      </c>
      <c r="E10581" s="7" t="e">
        <f>IF('Report DCM'!$H10581="In-Stream Video","Rich Media display banner",IF('Report DCM'!$I10581&gt;'Report DCM'!$J10581,"Standard",VLOOKUP(CONCATENATE(bd_adtype,"_",bd_creativetype),tabela,2,FALSE)))</f>
        <v>#N/A</v>
      </c>
      <c r="F10581" s="7">
        <f t="shared" si="1903"/>
        <v>0</v>
      </c>
      <c r="G10581" s="7">
        <f t="shared" si="1904"/>
        <v>0</v>
      </c>
      <c r="H10581" s="7">
        <f t="shared" si="1905"/>
        <v>0</v>
      </c>
      <c r="I10581" s="7">
        <f t="shared" si="1906"/>
        <v>0</v>
      </c>
      <c r="J10581" s="7">
        <f t="shared" si="1907"/>
        <v>0</v>
      </c>
      <c r="K10581" s="8" t="e">
        <f t="shared" si="1908"/>
        <v>#N/A</v>
      </c>
      <c r="L10581" s="7" t="e">
        <f t="shared" si="1909"/>
        <v>#N/A</v>
      </c>
      <c r="M10581" s="8" t="e">
        <f t="shared" si="1886"/>
        <v>#N/A</v>
      </c>
      <c r="N10581" s="8" t="e">
        <f t="shared" si="1887"/>
        <v>#N/A</v>
      </c>
    </row>
    <row r="10582" spans="1:14" ht="15.75" customHeight="1" x14ac:dyDescent="0.35">
      <c r="A10582" s="7">
        <f t="shared" si="1899"/>
        <v>0</v>
      </c>
      <c r="B10582" s="7">
        <f t="shared" si="1900"/>
        <v>0</v>
      </c>
      <c r="C10582" s="7">
        <f t="shared" si="1901"/>
        <v>0</v>
      </c>
      <c r="D10582" s="7">
        <f t="shared" si="1902"/>
        <v>0</v>
      </c>
      <c r="E10582" s="7" t="e">
        <f>IF('Report DCM'!$H10582="In-Stream Video","Rich Media display banner",IF('Report DCM'!$I10582&gt;'Report DCM'!$J10582,"Standard",VLOOKUP(CONCATENATE(bd_adtype,"_",bd_creativetype),tabela,2,FALSE)))</f>
        <v>#N/A</v>
      </c>
      <c r="F10582" s="7">
        <f t="shared" si="1903"/>
        <v>0</v>
      </c>
      <c r="G10582" s="7">
        <f t="shared" si="1904"/>
        <v>0</v>
      </c>
      <c r="H10582" s="7">
        <f t="shared" si="1905"/>
        <v>0</v>
      </c>
      <c r="I10582" s="7">
        <f t="shared" si="1906"/>
        <v>0</v>
      </c>
      <c r="J10582" s="7">
        <f t="shared" si="1907"/>
        <v>0</v>
      </c>
      <c r="K10582" s="8" t="e">
        <f t="shared" si="1908"/>
        <v>#N/A</v>
      </c>
      <c r="L10582" s="7" t="e">
        <f t="shared" si="1909"/>
        <v>#N/A</v>
      </c>
      <c r="M10582" s="8" t="e">
        <f t="shared" si="1886"/>
        <v>#N/A</v>
      </c>
      <c r="N10582" s="8" t="e">
        <f t="shared" si="1887"/>
        <v>#N/A</v>
      </c>
    </row>
    <row r="10583" spans="1:14" ht="15.75" customHeight="1" x14ac:dyDescent="0.35">
      <c r="A10583" s="7">
        <f t="shared" si="1899"/>
        <v>0</v>
      </c>
      <c r="B10583" s="7">
        <f t="shared" si="1900"/>
        <v>0</v>
      </c>
      <c r="C10583" s="7">
        <f t="shared" si="1901"/>
        <v>0</v>
      </c>
      <c r="D10583" s="7">
        <f t="shared" si="1902"/>
        <v>0</v>
      </c>
      <c r="E10583" s="7" t="e">
        <f>IF('Report DCM'!$H10583="In-Stream Video","Rich Media display banner",IF('Report DCM'!$I10583&gt;'Report DCM'!$J10583,"Standard",VLOOKUP(CONCATENATE(bd_adtype,"_",bd_creativetype),tabela,2,FALSE)))</f>
        <v>#N/A</v>
      </c>
      <c r="F10583" s="7">
        <f t="shared" si="1903"/>
        <v>0</v>
      </c>
      <c r="G10583" s="7">
        <f t="shared" si="1904"/>
        <v>0</v>
      </c>
      <c r="H10583" s="7">
        <f t="shared" si="1905"/>
        <v>0</v>
      </c>
      <c r="I10583" s="7">
        <f t="shared" si="1906"/>
        <v>0</v>
      </c>
      <c r="J10583" s="7">
        <f t="shared" si="1907"/>
        <v>0</v>
      </c>
      <c r="K10583" s="8" t="e">
        <f t="shared" si="1908"/>
        <v>#N/A</v>
      </c>
      <c r="L10583" s="7" t="e">
        <f t="shared" si="1909"/>
        <v>#N/A</v>
      </c>
      <c r="M10583" s="8" t="e">
        <f t="shared" si="1886"/>
        <v>#N/A</v>
      </c>
      <c r="N10583" s="8" t="e">
        <f t="shared" si="1887"/>
        <v>#N/A</v>
      </c>
    </row>
    <row r="10584" spans="1:14" ht="15.75" customHeight="1" x14ac:dyDescent="0.35">
      <c r="A10584" s="7">
        <f t="shared" si="1899"/>
        <v>0</v>
      </c>
      <c r="B10584" s="7">
        <f t="shared" si="1900"/>
        <v>0</v>
      </c>
      <c r="C10584" s="7">
        <f t="shared" si="1901"/>
        <v>0</v>
      </c>
      <c r="D10584" s="7">
        <f t="shared" si="1902"/>
        <v>0</v>
      </c>
      <c r="E10584" s="7" t="e">
        <f>IF('Report DCM'!$H10584="In-Stream Video","Rich Media display banner",IF('Report DCM'!$I10584&gt;'Report DCM'!$J10584,"Standard",VLOOKUP(CONCATENATE(bd_adtype,"_",bd_creativetype),tabela,2,FALSE)))</f>
        <v>#N/A</v>
      </c>
      <c r="F10584" s="7">
        <f t="shared" si="1903"/>
        <v>0</v>
      </c>
      <c r="G10584" s="7">
        <f t="shared" si="1904"/>
        <v>0</v>
      </c>
      <c r="H10584" s="7">
        <f t="shared" si="1905"/>
        <v>0</v>
      </c>
      <c r="I10584" s="7">
        <f t="shared" si="1906"/>
        <v>0</v>
      </c>
      <c r="J10584" s="7">
        <f t="shared" si="1907"/>
        <v>0</v>
      </c>
      <c r="K10584" s="8" t="e">
        <f t="shared" si="1908"/>
        <v>#N/A</v>
      </c>
      <c r="L10584" s="7" t="e">
        <f t="shared" si="1909"/>
        <v>#N/A</v>
      </c>
      <c r="M10584" s="8" t="e">
        <f t="shared" si="1886"/>
        <v>#N/A</v>
      </c>
      <c r="N10584" s="8" t="e">
        <f t="shared" si="1887"/>
        <v>#N/A</v>
      </c>
    </row>
    <row r="10585" spans="1:14" ht="15.75" customHeight="1" x14ac:dyDescent="0.35">
      <c r="A10585" s="7">
        <f t="shared" si="1899"/>
        <v>0</v>
      </c>
      <c r="B10585" s="7">
        <f t="shared" si="1900"/>
        <v>0</v>
      </c>
      <c r="C10585" s="7">
        <f t="shared" si="1901"/>
        <v>0</v>
      </c>
      <c r="D10585" s="7">
        <f t="shared" si="1902"/>
        <v>0</v>
      </c>
      <c r="E10585" s="7" t="e">
        <f>IF('Report DCM'!$H10585="In-Stream Video","Rich Media display banner",IF('Report DCM'!$I10585&gt;'Report DCM'!$J10585,"Standard",VLOOKUP(CONCATENATE(bd_adtype,"_",bd_creativetype),tabela,2,FALSE)))</f>
        <v>#N/A</v>
      </c>
      <c r="F10585" s="7">
        <f t="shared" si="1903"/>
        <v>0</v>
      </c>
      <c r="G10585" s="7">
        <f t="shared" si="1904"/>
        <v>0</v>
      </c>
      <c r="H10585" s="7">
        <f t="shared" si="1905"/>
        <v>0</v>
      </c>
      <c r="I10585" s="7">
        <f t="shared" si="1906"/>
        <v>0</v>
      </c>
      <c r="J10585" s="7">
        <f t="shared" si="1907"/>
        <v>0</v>
      </c>
      <c r="K10585" s="8" t="e">
        <f t="shared" si="1908"/>
        <v>#N/A</v>
      </c>
      <c r="L10585" s="7" t="e">
        <f t="shared" si="1909"/>
        <v>#N/A</v>
      </c>
      <c r="M10585" s="8" t="e">
        <f t="shared" si="1886"/>
        <v>#N/A</v>
      </c>
      <c r="N10585" s="8" t="e">
        <f t="shared" si="1887"/>
        <v>#N/A</v>
      </c>
    </row>
    <row r="10586" spans="1:14" ht="15.75" customHeight="1" x14ac:dyDescent="0.35">
      <c r="A10586" s="7">
        <f t="shared" si="1899"/>
        <v>0</v>
      </c>
      <c r="B10586" s="7">
        <f t="shared" si="1900"/>
        <v>0</v>
      </c>
      <c r="C10586" s="7">
        <f t="shared" si="1901"/>
        <v>0</v>
      </c>
      <c r="D10586" s="7">
        <f t="shared" si="1902"/>
        <v>0</v>
      </c>
      <c r="E10586" s="7" t="e">
        <f>IF('Report DCM'!$H10586="In-Stream Video","Rich Media display banner",IF('Report DCM'!$I10586&gt;'Report DCM'!$J10586,"Standard",VLOOKUP(CONCATENATE(bd_adtype,"_",bd_creativetype),tabela,2,FALSE)))</f>
        <v>#N/A</v>
      </c>
      <c r="F10586" s="7">
        <f t="shared" si="1903"/>
        <v>0</v>
      </c>
      <c r="G10586" s="7">
        <f t="shared" si="1904"/>
        <v>0</v>
      </c>
      <c r="H10586" s="7">
        <f t="shared" si="1905"/>
        <v>0</v>
      </c>
      <c r="I10586" s="7">
        <f t="shared" si="1906"/>
        <v>0</v>
      </c>
      <c r="J10586" s="7">
        <f t="shared" si="1907"/>
        <v>0</v>
      </c>
      <c r="K10586" s="8" t="e">
        <f t="shared" si="1908"/>
        <v>#N/A</v>
      </c>
      <c r="L10586" s="7" t="e">
        <f t="shared" si="1909"/>
        <v>#N/A</v>
      </c>
      <c r="M10586" s="8" t="e">
        <f t="shared" si="1886"/>
        <v>#N/A</v>
      </c>
      <c r="N10586" s="8" t="e">
        <f t="shared" si="1887"/>
        <v>#N/A</v>
      </c>
    </row>
    <row r="10587" spans="1:14" ht="15.75" customHeight="1" x14ac:dyDescent="0.35">
      <c r="A10587" s="7">
        <f t="shared" si="1899"/>
        <v>0</v>
      </c>
      <c r="B10587" s="7">
        <f t="shared" si="1900"/>
        <v>0</v>
      </c>
      <c r="C10587" s="7">
        <f t="shared" si="1901"/>
        <v>0</v>
      </c>
      <c r="D10587" s="7">
        <f t="shared" si="1902"/>
        <v>0</v>
      </c>
      <c r="E10587" s="7" t="e">
        <f>IF('Report DCM'!$H10587="In-Stream Video","Rich Media display banner",IF('Report DCM'!$I10587&gt;'Report DCM'!$J10587,"Standard",VLOOKUP(CONCATENATE(bd_adtype,"_",bd_creativetype),tabela,2,FALSE)))</f>
        <v>#N/A</v>
      </c>
      <c r="F10587" s="7">
        <f t="shared" si="1903"/>
        <v>0</v>
      </c>
      <c r="G10587" s="7">
        <f t="shared" si="1904"/>
        <v>0</v>
      </c>
      <c r="H10587" s="7">
        <f t="shared" si="1905"/>
        <v>0</v>
      </c>
      <c r="I10587" s="7">
        <f t="shared" si="1906"/>
        <v>0</v>
      </c>
      <c r="J10587" s="7">
        <f t="shared" si="1907"/>
        <v>0</v>
      </c>
      <c r="K10587" s="8" t="e">
        <f t="shared" si="1908"/>
        <v>#N/A</v>
      </c>
      <c r="L10587" s="7" t="e">
        <f t="shared" si="1909"/>
        <v>#N/A</v>
      </c>
      <c r="M10587" s="8" t="e">
        <f t="shared" si="1886"/>
        <v>#N/A</v>
      </c>
      <c r="N10587" s="8" t="e">
        <f t="shared" si="1887"/>
        <v>#N/A</v>
      </c>
    </row>
    <row r="10588" spans="1:14" ht="15.75" customHeight="1" x14ac:dyDescent="0.35">
      <c r="A10588" s="7">
        <f t="shared" si="1899"/>
        <v>0</v>
      </c>
      <c r="B10588" s="7">
        <f t="shared" si="1900"/>
        <v>0</v>
      </c>
      <c r="C10588" s="7">
        <f t="shared" si="1901"/>
        <v>0</v>
      </c>
      <c r="D10588" s="7">
        <f t="shared" si="1902"/>
        <v>0</v>
      </c>
      <c r="E10588" s="7" t="e">
        <f>IF('Report DCM'!$H10588="In-Stream Video","Rich Media display banner",IF('Report DCM'!$I10588&gt;'Report DCM'!$J10588,"Standard",VLOOKUP(CONCATENATE(bd_adtype,"_",bd_creativetype),tabela,2,FALSE)))</f>
        <v>#N/A</v>
      </c>
      <c r="F10588" s="7">
        <f t="shared" si="1903"/>
        <v>0</v>
      </c>
      <c r="G10588" s="7">
        <f t="shared" si="1904"/>
        <v>0</v>
      </c>
      <c r="H10588" s="7">
        <f t="shared" si="1905"/>
        <v>0</v>
      </c>
      <c r="I10588" s="7">
        <f t="shared" si="1906"/>
        <v>0</v>
      </c>
      <c r="J10588" s="7">
        <f t="shared" si="1907"/>
        <v>0</v>
      </c>
      <c r="K10588" s="8" t="e">
        <f t="shared" si="1908"/>
        <v>#N/A</v>
      </c>
      <c r="L10588" s="7" t="e">
        <f t="shared" si="1909"/>
        <v>#N/A</v>
      </c>
      <c r="M10588" s="8" t="e">
        <f t="shared" si="1886"/>
        <v>#N/A</v>
      </c>
      <c r="N10588" s="8" t="e">
        <f t="shared" si="1887"/>
        <v>#N/A</v>
      </c>
    </row>
    <row r="10589" spans="1:14" ht="15.75" customHeight="1" x14ac:dyDescent="0.35">
      <c r="A10589" s="7">
        <f t="shared" si="1899"/>
        <v>0</v>
      </c>
      <c r="B10589" s="7">
        <f t="shared" si="1900"/>
        <v>0</v>
      </c>
      <c r="C10589" s="7">
        <f t="shared" si="1901"/>
        <v>0</v>
      </c>
      <c r="D10589" s="7">
        <f t="shared" si="1902"/>
        <v>0</v>
      </c>
      <c r="E10589" s="7" t="e">
        <f>IF('Report DCM'!$H10589="In-Stream Video","Rich Media display banner",IF('Report DCM'!$I10589&gt;'Report DCM'!$J10589,"Standard",VLOOKUP(CONCATENATE(bd_adtype,"_",bd_creativetype),tabela,2,FALSE)))</f>
        <v>#N/A</v>
      </c>
      <c r="F10589" s="7">
        <f t="shared" si="1903"/>
        <v>0</v>
      </c>
      <c r="G10589" s="7">
        <f t="shared" si="1904"/>
        <v>0</v>
      </c>
      <c r="H10589" s="7">
        <f t="shared" si="1905"/>
        <v>0</v>
      </c>
      <c r="I10589" s="7">
        <f t="shared" si="1906"/>
        <v>0</v>
      </c>
      <c r="J10589" s="7">
        <f t="shared" si="1907"/>
        <v>0</v>
      </c>
      <c r="K10589" s="8" t="e">
        <f t="shared" si="1908"/>
        <v>#N/A</v>
      </c>
      <c r="L10589" s="7" t="e">
        <f t="shared" si="1909"/>
        <v>#N/A</v>
      </c>
      <c r="M10589" s="8" t="e">
        <f t="shared" si="1886"/>
        <v>#N/A</v>
      </c>
      <c r="N10589" s="8" t="e">
        <f t="shared" si="1887"/>
        <v>#N/A</v>
      </c>
    </row>
    <row r="10590" spans="1:14" ht="15.75" customHeight="1" x14ac:dyDescent="0.35">
      <c r="A10590" s="7">
        <f t="shared" si="1899"/>
        <v>0</v>
      </c>
      <c r="B10590" s="7">
        <f t="shared" si="1900"/>
        <v>0</v>
      </c>
      <c r="C10590" s="7">
        <f t="shared" si="1901"/>
        <v>0</v>
      </c>
      <c r="D10590" s="7">
        <f t="shared" si="1902"/>
        <v>0</v>
      </c>
      <c r="E10590" s="7" t="e">
        <f>IF('Report DCM'!$H10590="In-Stream Video","Rich Media display banner",IF('Report DCM'!$I10590&gt;'Report DCM'!$J10590,"Standard",VLOOKUP(CONCATENATE(bd_adtype,"_",bd_creativetype),tabela,2,FALSE)))</f>
        <v>#N/A</v>
      </c>
      <c r="F10590" s="7">
        <f t="shared" si="1903"/>
        <v>0</v>
      </c>
      <c r="G10590" s="7">
        <f t="shared" si="1904"/>
        <v>0</v>
      </c>
      <c r="H10590" s="7">
        <f t="shared" si="1905"/>
        <v>0</v>
      </c>
      <c r="I10590" s="7">
        <f t="shared" si="1906"/>
        <v>0</v>
      </c>
      <c r="J10590" s="7">
        <f t="shared" si="1907"/>
        <v>0</v>
      </c>
      <c r="K10590" s="8" t="e">
        <f t="shared" si="1908"/>
        <v>#N/A</v>
      </c>
      <c r="L10590" s="7" t="e">
        <f t="shared" si="1909"/>
        <v>#N/A</v>
      </c>
      <c r="M10590" s="8" t="e">
        <f t="shared" si="1886"/>
        <v>#N/A</v>
      </c>
      <c r="N10590" s="8" t="e">
        <f t="shared" si="1887"/>
        <v>#N/A</v>
      </c>
    </row>
    <row r="10591" spans="1:14" ht="15.75" customHeight="1" x14ac:dyDescent="0.35">
      <c r="A10591" s="7">
        <f t="shared" si="1899"/>
        <v>0</v>
      </c>
      <c r="B10591" s="7">
        <f t="shared" si="1900"/>
        <v>0</v>
      </c>
      <c r="C10591" s="7">
        <f t="shared" si="1901"/>
        <v>0</v>
      </c>
      <c r="D10591" s="7">
        <f t="shared" si="1902"/>
        <v>0</v>
      </c>
      <c r="E10591" s="7" t="e">
        <f>IF('Report DCM'!$H10591="In-Stream Video","Rich Media display banner",IF('Report DCM'!$I10591&gt;'Report DCM'!$J10591,"Standard",VLOOKUP(CONCATENATE(bd_adtype,"_",bd_creativetype),tabela,2,FALSE)))</f>
        <v>#N/A</v>
      </c>
      <c r="F10591" s="7">
        <f t="shared" si="1903"/>
        <v>0</v>
      </c>
      <c r="G10591" s="7">
        <f t="shared" si="1904"/>
        <v>0</v>
      </c>
      <c r="H10591" s="7">
        <f t="shared" si="1905"/>
        <v>0</v>
      </c>
      <c r="I10591" s="7">
        <f t="shared" si="1906"/>
        <v>0</v>
      </c>
      <c r="J10591" s="7">
        <f t="shared" si="1907"/>
        <v>0</v>
      </c>
      <c r="K10591" s="8" t="e">
        <f t="shared" si="1908"/>
        <v>#N/A</v>
      </c>
      <c r="L10591" s="7" t="e">
        <f t="shared" si="1909"/>
        <v>#N/A</v>
      </c>
      <c r="M10591" s="8" t="e">
        <f t="shared" si="1886"/>
        <v>#N/A</v>
      </c>
      <c r="N10591" s="8" t="e">
        <f t="shared" si="1887"/>
        <v>#N/A</v>
      </c>
    </row>
    <row r="10592" spans="1:14" ht="15.75" customHeight="1" x14ac:dyDescent="0.35">
      <c r="A10592" s="7">
        <f t="shared" si="1899"/>
        <v>0</v>
      </c>
      <c r="B10592" s="7">
        <f t="shared" si="1900"/>
        <v>0</v>
      </c>
      <c r="C10592" s="7">
        <f t="shared" si="1901"/>
        <v>0</v>
      </c>
      <c r="D10592" s="7">
        <f t="shared" si="1902"/>
        <v>0</v>
      </c>
      <c r="E10592" s="7" t="e">
        <f>IF('Report DCM'!$H10592="In-Stream Video","Rich Media display banner",IF('Report DCM'!$I10592&gt;'Report DCM'!$J10592,"Standard",VLOOKUP(CONCATENATE(bd_adtype,"_",bd_creativetype),tabela,2,FALSE)))</f>
        <v>#N/A</v>
      </c>
      <c r="F10592" s="7">
        <f t="shared" si="1903"/>
        <v>0</v>
      </c>
      <c r="G10592" s="7">
        <f t="shared" si="1904"/>
        <v>0</v>
      </c>
      <c r="H10592" s="7">
        <f t="shared" si="1905"/>
        <v>0</v>
      </c>
      <c r="I10592" s="7">
        <f t="shared" si="1906"/>
        <v>0</v>
      </c>
      <c r="J10592" s="7">
        <f t="shared" si="1907"/>
        <v>0</v>
      </c>
      <c r="K10592" s="8" t="e">
        <f t="shared" si="1908"/>
        <v>#N/A</v>
      </c>
      <c r="L10592" s="7" t="e">
        <f t="shared" si="1909"/>
        <v>#N/A</v>
      </c>
      <c r="M10592" s="8" t="e">
        <f t="shared" si="1886"/>
        <v>#N/A</v>
      </c>
      <c r="N10592" s="8" t="e">
        <f t="shared" si="1887"/>
        <v>#N/A</v>
      </c>
    </row>
    <row r="10593" spans="1:14" ht="15.75" customHeight="1" x14ac:dyDescent="0.35">
      <c r="A10593" s="7">
        <f t="shared" si="1899"/>
        <v>0</v>
      </c>
      <c r="B10593" s="7">
        <f t="shared" si="1900"/>
        <v>0</v>
      </c>
      <c r="C10593" s="7">
        <f t="shared" si="1901"/>
        <v>0</v>
      </c>
      <c r="D10593" s="7">
        <f t="shared" si="1902"/>
        <v>0</v>
      </c>
      <c r="E10593" s="7" t="e">
        <f>IF('Report DCM'!$H10593="In-Stream Video","Rich Media display banner",IF('Report DCM'!$I10593&gt;'Report DCM'!$J10593,"Standard",VLOOKUP(CONCATENATE(bd_adtype,"_",bd_creativetype),tabela,2,FALSE)))</f>
        <v>#N/A</v>
      </c>
      <c r="F10593" s="7">
        <f t="shared" si="1903"/>
        <v>0</v>
      </c>
      <c r="G10593" s="7">
        <f t="shared" si="1904"/>
        <v>0</v>
      </c>
      <c r="H10593" s="7">
        <f t="shared" si="1905"/>
        <v>0</v>
      </c>
      <c r="I10593" s="7">
        <f t="shared" si="1906"/>
        <v>0</v>
      </c>
      <c r="J10593" s="7">
        <f t="shared" si="1907"/>
        <v>0</v>
      </c>
      <c r="K10593" s="8" t="e">
        <f t="shared" si="1908"/>
        <v>#N/A</v>
      </c>
      <c r="L10593" s="7" t="e">
        <f t="shared" si="1909"/>
        <v>#N/A</v>
      </c>
      <c r="M10593" s="8" t="e">
        <f t="shared" si="1886"/>
        <v>#N/A</v>
      </c>
      <c r="N10593" s="8" t="e">
        <f t="shared" si="1887"/>
        <v>#N/A</v>
      </c>
    </row>
    <row r="10594" spans="1:14" ht="15.75" customHeight="1" x14ac:dyDescent="0.35">
      <c r="A10594" s="7">
        <f t="shared" si="1899"/>
        <v>0</v>
      </c>
      <c r="B10594" s="7">
        <f t="shared" si="1900"/>
        <v>0</v>
      </c>
      <c r="C10594" s="7">
        <f t="shared" si="1901"/>
        <v>0</v>
      </c>
      <c r="D10594" s="7">
        <f t="shared" si="1902"/>
        <v>0</v>
      </c>
      <c r="E10594" s="7" t="e">
        <f>IF('Report DCM'!$H10594="In-Stream Video","Rich Media display banner",IF('Report DCM'!$I10594&gt;'Report DCM'!$J10594,"Standard",VLOOKUP(CONCATENATE(bd_adtype,"_",bd_creativetype),tabela,2,FALSE)))</f>
        <v>#N/A</v>
      </c>
      <c r="F10594" s="7">
        <f t="shared" si="1903"/>
        <v>0</v>
      </c>
      <c r="G10594" s="7">
        <f t="shared" si="1904"/>
        <v>0</v>
      </c>
      <c r="H10594" s="7">
        <f t="shared" si="1905"/>
        <v>0</v>
      </c>
      <c r="I10594" s="7">
        <f t="shared" si="1906"/>
        <v>0</v>
      </c>
      <c r="J10594" s="7">
        <f t="shared" si="1907"/>
        <v>0</v>
      </c>
      <c r="K10594" s="8" t="e">
        <f t="shared" si="1908"/>
        <v>#N/A</v>
      </c>
      <c r="L10594" s="7" t="e">
        <f t="shared" si="1909"/>
        <v>#N/A</v>
      </c>
      <c r="M10594" s="8" t="e">
        <f t="shared" si="1886"/>
        <v>#N/A</v>
      </c>
      <c r="N10594" s="8" t="e">
        <f t="shared" si="1887"/>
        <v>#N/A</v>
      </c>
    </row>
    <row r="10595" spans="1:14" ht="15.75" customHeight="1" x14ac:dyDescent="0.35">
      <c r="A10595" s="7">
        <f t="shared" si="1899"/>
        <v>0</v>
      </c>
      <c r="B10595" s="7">
        <f t="shared" si="1900"/>
        <v>0</v>
      </c>
      <c r="C10595" s="7">
        <f t="shared" si="1901"/>
        <v>0</v>
      </c>
      <c r="D10595" s="7">
        <f t="shared" si="1902"/>
        <v>0</v>
      </c>
      <c r="E10595" s="7" t="e">
        <f>IF('Report DCM'!$H10595="In-Stream Video","Rich Media display banner",IF('Report DCM'!$I10595&gt;'Report DCM'!$J10595,"Standard",VLOOKUP(CONCATENATE(bd_adtype,"_",bd_creativetype),tabela,2,FALSE)))</f>
        <v>#N/A</v>
      </c>
      <c r="F10595" s="7">
        <f t="shared" si="1903"/>
        <v>0</v>
      </c>
      <c r="G10595" s="7">
        <f t="shared" si="1904"/>
        <v>0</v>
      </c>
      <c r="H10595" s="7">
        <f t="shared" si="1905"/>
        <v>0</v>
      </c>
      <c r="I10595" s="7">
        <f t="shared" si="1906"/>
        <v>0</v>
      </c>
      <c r="J10595" s="7">
        <f t="shared" si="1907"/>
        <v>0</v>
      </c>
      <c r="K10595" s="8" t="e">
        <f t="shared" si="1908"/>
        <v>#N/A</v>
      </c>
      <c r="L10595" s="7" t="e">
        <f t="shared" si="1909"/>
        <v>#N/A</v>
      </c>
      <c r="M10595" s="8" t="e">
        <f t="shared" si="1886"/>
        <v>#N/A</v>
      </c>
      <c r="N10595" s="8" t="e">
        <f t="shared" si="1887"/>
        <v>#N/A</v>
      </c>
    </row>
    <row r="10596" spans="1:14" ht="15.75" customHeight="1" x14ac:dyDescent="0.35">
      <c r="A10596" s="7">
        <f t="shared" si="1899"/>
        <v>0</v>
      </c>
      <c r="B10596" s="7">
        <f t="shared" si="1900"/>
        <v>0</v>
      </c>
      <c r="C10596" s="7">
        <f t="shared" si="1901"/>
        <v>0</v>
      </c>
      <c r="D10596" s="7">
        <f t="shared" si="1902"/>
        <v>0</v>
      </c>
      <c r="E10596" s="7" t="e">
        <f>IF('Report DCM'!$H10596="In-Stream Video","Rich Media display banner",IF('Report DCM'!$I10596&gt;'Report DCM'!$J10596,"Standard",VLOOKUP(CONCATENATE(bd_adtype,"_",bd_creativetype),tabela,2,FALSE)))</f>
        <v>#N/A</v>
      </c>
      <c r="F10596" s="7">
        <f t="shared" si="1903"/>
        <v>0</v>
      </c>
      <c r="G10596" s="7">
        <f t="shared" si="1904"/>
        <v>0</v>
      </c>
      <c r="H10596" s="7">
        <f t="shared" si="1905"/>
        <v>0</v>
      </c>
      <c r="I10596" s="7">
        <f t="shared" si="1906"/>
        <v>0</v>
      </c>
      <c r="J10596" s="7">
        <f t="shared" si="1907"/>
        <v>0</v>
      </c>
      <c r="K10596" s="8" t="e">
        <f t="shared" si="1908"/>
        <v>#N/A</v>
      </c>
      <c r="L10596" s="7" t="e">
        <f t="shared" si="1909"/>
        <v>#N/A</v>
      </c>
      <c r="M10596" s="8" t="e">
        <f t="shared" si="1886"/>
        <v>#N/A</v>
      </c>
      <c r="N10596" s="8" t="e">
        <f t="shared" si="1887"/>
        <v>#N/A</v>
      </c>
    </row>
    <row r="10597" spans="1:14" ht="15.75" customHeight="1" x14ac:dyDescent="0.35">
      <c r="A10597" s="7">
        <f t="shared" si="1899"/>
        <v>0</v>
      </c>
      <c r="B10597" s="7">
        <f t="shared" si="1900"/>
        <v>0</v>
      </c>
      <c r="C10597" s="7">
        <f t="shared" si="1901"/>
        <v>0</v>
      </c>
      <c r="D10597" s="7">
        <f t="shared" si="1902"/>
        <v>0</v>
      </c>
      <c r="E10597" s="7" t="e">
        <f>IF('Report DCM'!$H10597="In-Stream Video","Rich Media display banner",IF('Report DCM'!$I10597&gt;'Report DCM'!$J10597,"Standard",VLOOKUP(CONCATENATE(bd_adtype,"_",bd_creativetype),tabela,2,FALSE)))</f>
        <v>#N/A</v>
      </c>
      <c r="F10597" s="7">
        <f t="shared" si="1903"/>
        <v>0</v>
      </c>
      <c r="G10597" s="7">
        <f t="shared" si="1904"/>
        <v>0</v>
      </c>
      <c r="H10597" s="7">
        <f t="shared" si="1905"/>
        <v>0</v>
      </c>
      <c r="I10597" s="7">
        <f t="shared" si="1906"/>
        <v>0</v>
      </c>
      <c r="J10597" s="7">
        <f t="shared" si="1907"/>
        <v>0</v>
      </c>
      <c r="K10597" s="8" t="e">
        <f t="shared" si="1908"/>
        <v>#N/A</v>
      </c>
      <c r="L10597" s="7" t="e">
        <f t="shared" si="1909"/>
        <v>#N/A</v>
      </c>
      <c r="M10597" s="8" t="e">
        <f t="shared" si="1886"/>
        <v>#N/A</v>
      </c>
      <c r="N10597" s="8" t="e">
        <f t="shared" si="1887"/>
        <v>#N/A</v>
      </c>
    </row>
    <row r="10598" spans="1:14" ht="15.75" customHeight="1" x14ac:dyDescent="0.35">
      <c r="A10598" s="7">
        <f t="shared" si="1899"/>
        <v>0</v>
      </c>
      <c r="B10598" s="7">
        <f t="shared" si="1900"/>
        <v>0</v>
      </c>
      <c r="C10598" s="7">
        <f t="shared" si="1901"/>
        <v>0</v>
      </c>
      <c r="D10598" s="7">
        <f t="shared" si="1902"/>
        <v>0</v>
      </c>
      <c r="E10598" s="7" t="e">
        <f>IF('Report DCM'!$H10598="In-Stream Video","Rich Media display banner",IF('Report DCM'!$I10598&gt;'Report DCM'!$J10598,"Standard",VLOOKUP(CONCATENATE(bd_adtype,"_",bd_creativetype),tabela,2,FALSE)))</f>
        <v>#N/A</v>
      </c>
      <c r="F10598" s="7">
        <f t="shared" si="1903"/>
        <v>0</v>
      </c>
      <c r="G10598" s="7">
        <f t="shared" si="1904"/>
        <v>0</v>
      </c>
      <c r="H10598" s="7">
        <f t="shared" si="1905"/>
        <v>0</v>
      </c>
      <c r="I10598" s="7">
        <f t="shared" si="1906"/>
        <v>0</v>
      </c>
      <c r="J10598" s="7">
        <f t="shared" si="1907"/>
        <v>0</v>
      </c>
      <c r="K10598" s="8" t="e">
        <f t="shared" si="1908"/>
        <v>#N/A</v>
      </c>
      <c r="L10598" s="7" t="e">
        <f t="shared" si="1909"/>
        <v>#N/A</v>
      </c>
      <c r="M10598" s="8" t="e">
        <f t="shared" si="1886"/>
        <v>#N/A</v>
      </c>
      <c r="N10598" s="8" t="e">
        <f t="shared" si="1887"/>
        <v>#N/A</v>
      </c>
    </row>
    <row r="10599" spans="1:14" ht="15.75" customHeight="1" x14ac:dyDescent="0.35">
      <c r="A10599" s="7">
        <f t="shared" si="1899"/>
        <v>0</v>
      </c>
      <c r="B10599" s="7">
        <f t="shared" si="1900"/>
        <v>0</v>
      </c>
      <c r="C10599" s="7">
        <f t="shared" si="1901"/>
        <v>0</v>
      </c>
      <c r="D10599" s="7">
        <f t="shared" si="1902"/>
        <v>0</v>
      </c>
      <c r="E10599" s="7" t="e">
        <f>IF('Report DCM'!$H10599="In-Stream Video","Rich Media display banner",IF('Report DCM'!$I10599&gt;'Report DCM'!$J10599,"Standard",VLOOKUP(CONCATENATE(bd_adtype,"_",bd_creativetype),tabela,2,FALSE)))</f>
        <v>#N/A</v>
      </c>
      <c r="F10599" s="7">
        <f t="shared" si="1903"/>
        <v>0</v>
      </c>
      <c r="G10599" s="7">
        <f t="shared" si="1904"/>
        <v>0</v>
      </c>
      <c r="H10599" s="7">
        <f t="shared" si="1905"/>
        <v>0</v>
      </c>
      <c r="I10599" s="7">
        <f t="shared" si="1906"/>
        <v>0</v>
      </c>
      <c r="J10599" s="7">
        <f t="shared" si="1907"/>
        <v>0</v>
      </c>
      <c r="K10599" s="8" t="e">
        <f t="shared" si="1908"/>
        <v>#N/A</v>
      </c>
      <c r="L10599" s="7" t="e">
        <f t="shared" si="1909"/>
        <v>#N/A</v>
      </c>
      <c r="M10599" s="8" t="e">
        <f t="shared" si="1886"/>
        <v>#N/A</v>
      </c>
      <c r="N10599" s="8" t="e">
        <f t="shared" si="1887"/>
        <v>#N/A</v>
      </c>
    </row>
    <row r="10600" spans="1:14" ht="15.75" customHeight="1" x14ac:dyDescent="0.35">
      <c r="A10600" s="7">
        <f t="shared" si="1899"/>
        <v>0</v>
      </c>
      <c r="B10600" s="7">
        <f t="shared" si="1900"/>
        <v>0</v>
      </c>
      <c r="C10600" s="7">
        <f t="shared" si="1901"/>
        <v>0</v>
      </c>
      <c r="D10600" s="7">
        <f t="shared" si="1902"/>
        <v>0</v>
      </c>
      <c r="E10600" s="7" t="e">
        <f>IF('Report DCM'!$H10600="In-Stream Video","Rich Media display banner",IF('Report DCM'!$I10600&gt;'Report DCM'!$J10600,"Standard",VLOOKUP(CONCATENATE(bd_adtype,"_",bd_creativetype),tabela,2,FALSE)))</f>
        <v>#N/A</v>
      </c>
      <c r="F10600" s="7">
        <f t="shared" si="1903"/>
        <v>0</v>
      </c>
      <c r="G10600" s="7">
        <f t="shared" si="1904"/>
        <v>0</v>
      </c>
      <c r="H10600" s="7">
        <f t="shared" si="1905"/>
        <v>0</v>
      </c>
      <c r="I10600" s="7">
        <f t="shared" si="1906"/>
        <v>0</v>
      </c>
      <c r="J10600" s="7">
        <f t="shared" si="1907"/>
        <v>0</v>
      </c>
      <c r="K10600" s="8" t="e">
        <f t="shared" si="1908"/>
        <v>#N/A</v>
      </c>
      <c r="L10600" s="7" t="e">
        <f t="shared" si="1909"/>
        <v>#N/A</v>
      </c>
      <c r="M10600" s="8" t="e">
        <f t="shared" si="1886"/>
        <v>#N/A</v>
      </c>
      <c r="N10600" s="8" t="e">
        <f t="shared" si="1887"/>
        <v>#N/A</v>
      </c>
    </row>
    <row r="10601" spans="1:14" ht="15.75" customHeight="1" x14ac:dyDescent="0.35">
      <c r="A10601" s="7">
        <f t="shared" si="1899"/>
        <v>0</v>
      </c>
      <c r="B10601" s="7">
        <f t="shared" si="1900"/>
        <v>0</v>
      </c>
      <c r="C10601" s="7">
        <f t="shared" si="1901"/>
        <v>0</v>
      </c>
      <c r="D10601" s="7">
        <f t="shared" si="1902"/>
        <v>0</v>
      </c>
      <c r="E10601" s="7" t="e">
        <f>IF('Report DCM'!$H10601="In-Stream Video","Rich Media display banner",IF('Report DCM'!$I10601&gt;'Report DCM'!$J10601,"Standard",VLOOKUP(CONCATENATE(bd_adtype,"_",bd_creativetype),tabela,2,FALSE)))</f>
        <v>#N/A</v>
      </c>
      <c r="F10601" s="7">
        <f t="shared" si="1903"/>
        <v>0</v>
      </c>
      <c r="G10601" s="7">
        <f t="shared" si="1904"/>
        <v>0</v>
      </c>
      <c r="H10601" s="7">
        <f t="shared" si="1905"/>
        <v>0</v>
      </c>
      <c r="I10601" s="7">
        <f t="shared" si="1906"/>
        <v>0</v>
      </c>
      <c r="J10601" s="7">
        <f t="shared" si="1907"/>
        <v>0</v>
      </c>
      <c r="K10601" s="8" t="e">
        <f t="shared" si="1908"/>
        <v>#N/A</v>
      </c>
      <c r="L10601" s="7" t="e">
        <f t="shared" si="1909"/>
        <v>#N/A</v>
      </c>
      <c r="M10601" s="8" t="e">
        <f t="shared" si="1886"/>
        <v>#N/A</v>
      </c>
      <c r="N10601" s="8" t="e">
        <f t="shared" si="1887"/>
        <v>#N/A</v>
      </c>
    </row>
    <row r="10602" spans="1:14" ht="15.75" customHeight="1" x14ac:dyDescent="0.35">
      <c r="A10602" s="7">
        <f t="shared" si="1899"/>
        <v>0</v>
      </c>
      <c r="B10602" s="7">
        <f t="shared" si="1900"/>
        <v>0</v>
      </c>
      <c r="C10602" s="7">
        <f t="shared" si="1901"/>
        <v>0</v>
      </c>
      <c r="D10602" s="7">
        <f t="shared" si="1902"/>
        <v>0</v>
      </c>
      <c r="E10602" s="7" t="e">
        <f>IF('Report DCM'!$H10602="In-Stream Video","Rich Media display banner",IF('Report DCM'!$I10602&gt;'Report DCM'!$J10602,"Standard",VLOOKUP(CONCATENATE(bd_adtype,"_",bd_creativetype),tabela,2,FALSE)))</f>
        <v>#N/A</v>
      </c>
      <c r="F10602" s="7">
        <f t="shared" si="1903"/>
        <v>0</v>
      </c>
      <c r="G10602" s="7">
        <f t="shared" si="1904"/>
        <v>0</v>
      </c>
      <c r="H10602" s="7">
        <f t="shared" si="1905"/>
        <v>0</v>
      </c>
      <c r="I10602" s="7">
        <f t="shared" si="1906"/>
        <v>0</v>
      </c>
      <c r="J10602" s="7">
        <f t="shared" si="1907"/>
        <v>0</v>
      </c>
      <c r="K10602" s="8" t="e">
        <f t="shared" si="1908"/>
        <v>#N/A</v>
      </c>
      <c r="L10602" s="7" t="e">
        <f t="shared" si="1909"/>
        <v>#N/A</v>
      </c>
      <c r="M10602" s="8" t="e">
        <f t="shared" si="1886"/>
        <v>#N/A</v>
      </c>
      <c r="N10602" s="8" t="e">
        <f t="shared" si="1887"/>
        <v>#N/A</v>
      </c>
    </row>
    <row r="10603" spans="1:14" ht="15.75" customHeight="1" x14ac:dyDescent="0.35">
      <c r="A10603" s="7">
        <f t="shared" si="1899"/>
        <v>0</v>
      </c>
      <c r="B10603" s="7">
        <f t="shared" si="1900"/>
        <v>0</v>
      </c>
      <c r="C10603" s="7">
        <f t="shared" si="1901"/>
        <v>0</v>
      </c>
      <c r="D10603" s="7">
        <f t="shared" si="1902"/>
        <v>0</v>
      </c>
      <c r="E10603" s="7" t="e">
        <f>IF('Report DCM'!$H10603="In-Stream Video","Rich Media display banner",IF('Report DCM'!$I10603&gt;'Report DCM'!$J10603,"Standard",VLOOKUP(CONCATENATE(bd_adtype,"_",bd_creativetype),tabela,2,FALSE)))</f>
        <v>#N/A</v>
      </c>
      <c r="F10603" s="7">
        <f t="shared" si="1903"/>
        <v>0</v>
      </c>
      <c r="G10603" s="7">
        <f t="shared" si="1904"/>
        <v>0</v>
      </c>
      <c r="H10603" s="7">
        <f t="shared" si="1905"/>
        <v>0</v>
      </c>
      <c r="I10603" s="7">
        <f t="shared" si="1906"/>
        <v>0</v>
      </c>
      <c r="J10603" s="7">
        <f t="shared" si="1907"/>
        <v>0</v>
      </c>
      <c r="K10603" s="8" t="e">
        <f t="shared" si="1908"/>
        <v>#N/A</v>
      </c>
      <c r="L10603" s="7" t="e">
        <f t="shared" si="1909"/>
        <v>#N/A</v>
      </c>
      <c r="M10603" s="8" t="e">
        <f t="shared" si="1886"/>
        <v>#N/A</v>
      </c>
      <c r="N10603" s="8" t="e">
        <f t="shared" si="1887"/>
        <v>#N/A</v>
      </c>
    </row>
    <row r="10604" spans="1:14" ht="15.75" customHeight="1" x14ac:dyDescent="0.35">
      <c r="A10604" s="7">
        <f t="shared" si="1899"/>
        <v>0</v>
      </c>
      <c r="B10604" s="7">
        <f t="shared" si="1900"/>
        <v>0</v>
      </c>
      <c r="C10604" s="7">
        <f t="shared" si="1901"/>
        <v>0</v>
      </c>
      <c r="D10604" s="7">
        <f t="shared" si="1902"/>
        <v>0</v>
      </c>
      <c r="E10604" s="7" t="e">
        <f>IF('Report DCM'!$H10604="In-Stream Video","Rich Media display banner",IF('Report DCM'!$I10604&gt;'Report DCM'!$J10604,"Standard",VLOOKUP(CONCATENATE(bd_adtype,"_",bd_creativetype),tabela,2,FALSE)))</f>
        <v>#N/A</v>
      </c>
      <c r="F10604" s="7">
        <f t="shared" si="1903"/>
        <v>0</v>
      </c>
      <c r="G10604" s="7">
        <f t="shared" si="1904"/>
        <v>0</v>
      </c>
      <c r="H10604" s="7">
        <f t="shared" si="1905"/>
        <v>0</v>
      </c>
      <c r="I10604" s="7">
        <f t="shared" si="1906"/>
        <v>0</v>
      </c>
      <c r="J10604" s="7">
        <f t="shared" si="1907"/>
        <v>0</v>
      </c>
      <c r="K10604" s="8" t="e">
        <f t="shared" si="1908"/>
        <v>#N/A</v>
      </c>
      <c r="L10604" s="7" t="e">
        <f t="shared" si="1909"/>
        <v>#N/A</v>
      </c>
      <c r="M10604" s="8" t="e">
        <f t="shared" si="1886"/>
        <v>#N/A</v>
      </c>
      <c r="N10604" s="8" t="e">
        <f t="shared" si="1887"/>
        <v>#N/A</v>
      </c>
    </row>
    <row r="10605" spans="1:14" ht="15.75" customHeight="1" x14ac:dyDescent="0.35">
      <c r="A10605" s="7">
        <f t="shared" si="1899"/>
        <v>0</v>
      </c>
      <c r="B10605" s="7">
        <f t="shared" si="1900"/>
        <v>0</v>
      </c>
      <c r="C10605" s="7">
        <f t="shared" si="1901"/>
        <v>0</v>
      </c>
      <c r="D10605" s="7">
        <f t="shared" si="1902"/>
        <v>0</v>
      </c>
      <c r="E10605" s="7" t="e">
        <f>IF('Report DCM'!$H10605="In-Stream Video","Rich Media display banner",IF('Report DCM'!$I10605&gt;'Report DCM'!$J10605,"Standard",VLOOKUP(CONCATENATE(bd_adtype,"_",bd_creativetype),tabela,2,FALSE)))</f>
        <v>#N/A</v>
      </c>
      <c r="F10605" s="7">
        <f t="shared" si="1903"/>
        <v>0</v>
      </c>
      <c r="G10605" s="7">
        <f t="shared" si="1904"/>
        <v>0</v>
      </c>
      <c r="H10605" s="7">
        <f t="shared" si="1905"/>
        <v>0</v>
      </c>
      <c r="I10605" s="7">
        <f t="shared" si="1906"/>
        <v>0</v>
      </c>
      <c r="J10605" s="7">
        <f t="shared" si="1907"/>
        <v>0</v>
      </c>
      <c r="K10605" s="8" t="e">
        <f t="shared" si="1908"/>
        <v>#N/A</v>
      </c>
      <c r="L10605" s="7" t="e">
        <f t="shared" si="1909"/>
        <v>#N/A</v>
      </c>
      <c r="M10605" s="8" t="e">
        <f t="shared" si="1886"/>
        <v>#N/A</v>
      </c>
      <c r="N10605" s="8" t="e">
        <f t="shared" si="1887"/>
        <v>#N/A</v>
      </c>
    </row>
    <row r="10606" spans="1:14" ht="15.75" customHeight="1" x14ac:dyDescent="0.35">
      <c r="A10606" s="7">
        <f t="shared" si="1899"/>
        <v>0</v>
      </c>
      <c r="B10606" s="7">
        <f t="shared" si="1900"/>
        <v>0</v>
      </c>
      <c r="C10606" s="7">
        <f t="shared" si="1901"/>
        <v>0</v>
      </c>
      <c r="D10606" s="7">
        <f t="shared" si="1902"/>
        <v>0</v>
      </c>
      <c r="E10606" s="7" t="e">
        <f>IF('Report DCM'!$H10606="In-Stream Video","Rich Media display banner",IF('Report DCM'!$I10606&gt;'Report DCM'!$J10606,"Standard",VLOOKUP(CONCATENATE(bd_adtype,"_",bd_creativetype),tabela,2,FALSE)))</f>
        <v>#N/A</v>
      </c>
      <c r="F10606" s="7">
        <f t="shared" si="1903"/>
        <v>0</v>
      </c>
      <c r="G10606" s="7">
        <f t="shared" si="1904"/>
        <v>0</v>
      </c>
      <c r="H10606" s="7">
        <f t="shared" si="1905"/>
        <v>0</v>
      </c>
      <c r="I10606" s="7">
        <f t="shared" si="1906"/>
        <v>0</v>
      </c>
      <c r="J10606" s="7">
        <f t="shared" si="1907"/>
        <v>0</v>
      </c>
      <c r="K10606" s="8" t="e">
        <f t="shared" si="1908"/>
        <v>#N/A</v>
      </c>
      <c r="L10606" s="7" t="e">
        <f t="shared" si="1909"/>
        <v>#N/A</v>
      </c>
      <c r="M10606" s="8" t="e">
        <f t="shared" si="1886"/>
        <v>#N/A</v>
      </c>
      <c r="N10606" s="8" t="e">
        <f t="shared" si="1887"/>
        <v>#N/A</v>
      </c>
    </row>
    <row r="10607" spans="1:14" ht="15.75" customHeight="1" x14ac:dyDescent="0.35">
      <c r="A10607" s="7">
        <f t="shared" si="1899"/>
        <v>0</v>
      </c>
      <c r="B10607" s="7">
        <f t="shared" si="1900"/>
        <v>0</v>
      </c>
      <c r="C10607" s="7">
        <f t="shared" si="1901"/>
        <v>0</v>
      </c>
      <c r="D10607" s="7">
        <f t="shared" si="1902"/>
        <v>0</v>
      </c>
      <c r="E10607" s="7" t="e">
        <f>IF('Report DCM'!$H10607="In-Stream Video","Rich Media display banner",IF('Report DCM'!$I10607&gt;'Report DCM'!$J10607,"Standard",VLOOKUP(CONCATENATE(bd_adtype,"_",bd_creativetype),tabela,2,FALSE)))</f>
        <v>#N/A</v>
      </c>
      <c r="F10607" s="7">
        <f t="shared" si="1903"/>
        <v>0</v>
      </c>
      <c r="G10607" s="7">
        <f t="shared" si="1904"/>
        <v>0</v>
      </c>
      <c r="H10607" s="7">
        <f t="shared" si="1905"/>
        <v>0</v>
      </c>
      <c r="I10607" s="7">
        <f t="shared" si="1906"/>
        <v>0</v>
      </c>
      <c r="J10607" s="7">
        <f t="shared" si="1907"/>
        <v>0</v>
      </c>
      <c r="K10607" s="8" t="e">
        <f t="shared" si="1908"/>
        <v>#N/A</v>
      </c>
      <c r="L10607" s="7" t="e">
        <f t="shared" si="1909"/>
        <v>#N/A</v>
      </c>
      <c r="M10607" s="8" t="e">
        <f t="shared" si="1886"/>
        <v>#N/A</v>
      </c>
      <c r="N10607" s="8" t="e">
        <f t="shared" si="1887"/>
        <v>#N/A</v>
      </c>
    </row>
    <row r="10608" spans="1:14" ht="15.75" customHeight="1" x14ac:dyDescent="0.35">
      <c r="A10608" s="7">
        <f t="shared" si="1899"/>
        <v>0</v>
      </c>
      <c r="B10608" s="7">
        <f t="shared" si="1900"/>
        <v>0</v>
      </c>
      <c r="C10608" s="7">
        <f t="shared" si="1901"/>
        <v>0</v>
      </c>
      <c r="D10608" s="7">
        <f t="shared" si="1902"/>
        <v>0</v>
      </c>
      <c r="E10608" s="7" t="e">
        <f>IF('Report DCM'!$H10608="In-Stream Video","Rich Media display banner",IF('Report DCM'!$I10608&gt;'Report DCM'!$J10608,"Standard",VLOOKUP(CONCATENATE(bd_adtype,"_",bd_creativetype),tabela,2,FALSE)))</f>
        <v>#N/A</v>
      </c>
      <c r="F10608" s="7">
        <f t="shared" si="1903"/>
        <v>0</v>
      </c>
      <c r="G10608" s="7">
        <f t="shared" si="1904"/>
        <v>0</v>
      </c>
      <c r="H10608" s="7">
        <f t="shared" si="1905"/>
        <v>0</v>
      </c>
      <c r="I10608" s="7">
        <f t="shared" si="1906"/>
        <v>0</v>
      </c>
      <c r="J10608" s="7">
        <f t="shared" si="1907"/>
        <v>0</v>
      </c>
      <c r="K10608" s="8" t="e">
        <f t="shared" si="1908"/>
        <v>#N/A</v>
      </c>
      <c r="L10608" s="7" t="e">
        <f t="shared" si="1909"/>
        <v>#N/A</v>
      </c>
      <c r="M10608" s="8" t="e">
        <f t="shared" si="1886"/>
        <v>#N/A</v>
      </c>
      <c r="N10608" s="8" t="e">
        <f t="shared" si="1887"/>
        <v>#N/A</v>
      </c>
    </row>
    <row r="10609" spans="1:14" ht="15.75" customHeight="1" x14ac:dyDescent="0.35">
      <c r="A10609" s="7">
        <f t="shared" si="1899"/>
        <v>0</v>
      </c>
      <c r="B10609" s="7">
        <f t="shared" si="1900"/>
        <v>0</v>
      </c>
      <c r="C10609" s="7">
        <f t="shared" si="1901"/>
        <v>0</v>
      </c>
      <c r="D10609" s="7">
        <f t="shared" si="1902"/>
        <v>0</v>
      </c>
      <c r="E10609" s="7" t="e">
        <f>IF('Report DCM'!$H10609="In-Stream Video","Rich Media display banner",IF('Report DCM'!$I10609&gt;'Report DCM'!$J10609,"Standard",VLOOKUP(CONCATENATE(bd_adtype,"_",bd_creativetype),tabela,2,FALSE)))</f>
        <v>#N/A</v>
      </c>
      <c r="F10609" s="7">
        <f t="shared" si="1903"/>
        <v>0</v>
      </c>
      <c r="G10609" s="7">
        <f t="shared" si="1904"/>
        <v>0</v>
      </c>
      <c r="H10609" s="7">
        <f t="shared" si="1905"/>
        <v>0</v>
      </c>
      <c r="I10609" s="7">
        <f t="shared" si="1906"/>
        <v>0</v>
      </c>
      <c r="J10609" s="7">
        <f t="shared" si="1907"/>
        <v>0</v>
      </c>
      <c r="K10609" s="8" t="e">
        <f t="shared" si="1908"/>
        <v>#N/A</v>
      </c>
      <c r="L10609" s="7" t="e">
        <f t="shared" si="1909"/>
        <v>#N/A</v>
      </c>
      <c r="M10609" s="8" t="e">
        <f t="shared" si="1886"/>
        <v>#N/A</v>
      </c>
      <c r="N10609" s="8" t="e">
        <f t="shared" si="1887"/>
        <v>#N/A</v>
      </c>
    </row>
    <row r="10610" spans="1:14" ht="15.75" customHeight="1" x14ac:dyDescent="0.35">
      <c r="A10610" s="7">
        <f t="shared" si="1899"/>
        <v>0</v>
      </c>
      <c r="B10610" s="7">
        <f t="shared" si="1900"/>
        <v>0</v>
      </c>
      <c r="C10610" s="7">
        <f t="shared" si="1901"/>
        <v>0</v>
      </c>
      <c r="D10610" s="7">
        <f t="shared" si="1902"/>
        <v>0</v>
      </c>
      <c r="E10610" s="7" t="e">
        <f>IF('Report DCM'!$H10610="In-Stream Video","Rich Media display banner",IF('Report DCM'!$I10610&gt;'Report DCM'!$J10610,"Standard",VLOOKUP(CONCATENATE(bd_adtype,"_",bd_creativetype),tabela,2,FALSE)))</f>
        <v>#N/A</v>
      </c>
      <c r="F10610" s="7">
        <f t="shared" si="1903"/>
        <v>0</v>
      </c>
      <c r="G10610" s="7">
        <f t="shared" si="1904"/>
        <v>0</v>
      </c>
      <c r="H10610" s="7">
        <f t="shared" si="1905"/>
        <v>0</v>
      </c>
      <c r="I10610" s="7">
        <f t="shared" si="1906"/>
        <v>0</v>
      </c>
      <c r="J10610" s="7">
        <f t="shared" si="1907"/>
        <v>0</v>
      </c>
      <c r="K10610" s="8" t="e">
        <f t="shared" si="1908"/>
        <v>#N/A</v>
      </c>
      <c r="L10610" s="7" t="e">
        <f t="shared" si="1909"/>
        <v>#N/A</v>
      </c>
      <c r="M10610" s="8" t="e">
        <f t="shared" si="1886"/>
        <v>#N/A</v>
      </c>
      <c r="N10610" s="8" t="e">
        <f t="shared" si="1887"/>
        <v>#N/A</v>
      </c>
    </row>
    <row r="10611" spans="1:14" ht="15.75" customHeight="1" x14ac:dyDescent="0.35">
      <c r="A10611" s="7">
        <f t="shared" si="1899"/>
        <v>0</v>
      </c>
      <c r="B10611" s="7">
        <f t="shared" si="1900"/>
        <v>0</v>
      </c>
      <c r="C10611" s="7">
        <f t="shared" si="1901"/>
        <v>0</v>
      </c>
      <c r="D10611" s="7">
        <f t="shared" si="1902"/>
        <v>0</v>
      </c>
      <c r="E10611" s="7" t="e">
        <f>IF('Report DCM'!$H10611="In-Stream Video","Rich Media display banner",IF('Report DCM'!$I10611&gt;'Report DCM'!$J10611,"Standard",VLOOKUP(CONCATENATE(bd_adtype,"_",bd_creativetype),tabela,2,FALSE)))</f>
        <v>#N/A</v>
      </c>
      <c r="F10611" s="7">
        <f t="shared" si="1903"/>
        <v>0</v>
      </c>
      <c r="G10611" s="7">
        <f t="shared" si="1904"/>
        <v>0</v>
      </c>
      <c r="H10611" s="7">
        <f t="shared" si="1905"/>
        <v>0</v>
      </c>
      <c r="I10611" s="7">
        <f t="shared" si="1906"/>
        <v>0</v>
      </c>
      <c r="J10611" s="7">
        <f t="shared" si="1907"/>
        <v>0</v>
      </c>
      <c r="K10611" s="8" t="e">
        <f t="shared" si="1908"/>
        <v>#N/A</v>
      </c>
      <c r="L10611" s="7" t="e">
        <f t="shared" si="1909"/>
        <v>#N/A</v>
      </c>
      <c r="M10611" s="8" t="e">
        <f t="shared" si="1886"/>
        <v>#N/A</v>
      </c>
      <c r="N10611" s="8" t="e">
        <f t="shared" si="1887"/>
        <v>#N/A</v>
      </c>
    </row>
    <row r="10612" spans="1:14" ht="15.75" customHeight="1" x14ac:dyDescent="0.35">
      <c r="A10612" s="7">
        <f t="shared" si="1899"/>
        <v>0</v>
      </c>
      <c r="B10612" s="7">
        <f t="shared" si="1900"/>
        <v>0</v>
      </c>
      <c r="C10612" s="7">
        <f t="shared" si="1901"/>
        <v>0</v>
      </c>
      <c r="D10612" s="7">
        <f t="shared" si="1902"/>
        <v>0</v>
      </c>
      <c r="E10612" s="7" t="e">
        <f>IF('Report DCM'!$H10612="In-Stream Video","Rich Media display banner",IF('Report DCM'!$I10612&gt;'Report DCM'!$J10612,"Standard",VLOOKUP(CONCATENATE(bd_adtype,"_",bd_creativetype),tabela,2,FALSE)))</f>
        <v>#N/A</v>
      </c>
      <c r="F10612" s="7">
        <f t="shared" si="1903"/>
        <v>0</v>
      </c>
      <c r="G10612" s="7">
        <f t="shared" si="1904"/>
        <v>0</v>
      </c>
      <c r="H10612" s="7">
        <f t="shared" si="1905"/>
        <v>0</v>
      </c>
      <c r="I10612" s="7">
        <f t="shared" si="1906"/>
        <v>0</v>
      </c>
      <c r="J10612" s="7">
        <f t="shared" si="1907"/>
        <v>0</v>
      </c>
      <c r="K10612" s="8" t="e">
        <f t="shared" si="1908"/>
        <v>#N/A</v>
      </c>
      <c r="L10612" s="7" t="e">
        <f t="shared" si="1909"/>
        <v>#N/A</v>
      </c>
      <c r="M10612" s="8" t="e">
        <f t="shared" si="1886"/>
        <v>#N/A</v>
      </c>
      <c r="N10612" s="8" t="e">
        <f t="shared" si="1887"/>
        <v>#N/A</v>
      </c>
    </row>
    <row r="10613" spans="1:14" ht="15.75" customHeight="1" x14ac:dyDescent="0.35">
      <c r="A10613" s="7">
        <f t="shared" si="1899"/>
        <v>0</v>
      </c>
      <c r="B10613" s="7">
        <f t="shared" si="1900"/>
        <v>0</v>
      </c>
      <c r="C10613" s="7">
        <f t="shared" si="1901"/>
        <v>0</v>
      </c>
      <c r="D10613" s="7">
        <f t="shared" si="1902"/>
        <v>0</v>
      </c>
      <c r="E10613" s="7" t="e">
        <f>IF('Report DCM'!$H10613="In-Stream Video","Rich Media display banner",IF('Report DCM'!$I10613&gt;'Report DCM'!$J10613,"Standard",VLOOKUP(CONCATENATE(bd_adtype,"_",bd_creativetype),tabela,2,FALSE)))</f>
        <v>#N/A</v>
      </c>
      <c r="F10613" s="7">
        <f t="shared" si="1903"/>
        <v>0</v>
      </c>
      <c r="G10613" s="7">
        <f t="shared" si="1904"/>
        <v>0</v>
      </c>
      <c r="H10613" s="7">
        <f t="shared" si="1905"/>
        <v>0</v>
      </c>
      <c r="I10613" s="7">
        <f t="shared" si="1906"/>
        <v>0</v>
      </c>
      <c r="J10613" s="7">
        <f t="shared" si="1907"/>
        <v>0</v>
      </c>
      <c r="K10613" s="8" t="e">
        <f t="shared" si="1908"/>
        <v>#N/A</v>
      </c>
      <c r="L10613" s="7" t="e">
        <f t="shared" si="1909"/>
        <v>#N/A</v>
      </c>
      <c r="M10613" s="8" t="e">
        <f t="shared" si="1886"/>
        <v>#N/A</v>
      </c>
      <c r="N10613" s="8" t="e">
        <f t="shared" si="1887"/>
        <v>#N/A</v>
      </c>
    </row>
    <row r="10614" spans="1:14" ht="15.75" customHeight="1" x14ac:dyDescent="0.35">
      <c r="A10614" s="7">
        <f t="shared" si="1899"/>
        <v>0</v>
      </c>
      <c r="B10614" s="7">
        <f t="shared" si="1900"/>
        <v>0</v>
      </c>
      <c r="C10614" s="7">
        <f t="shared" si="1901"/>
        <v>0</v>
      </c>
      <c r="D10614" s="7">
        <f t="shared" si="1902"/>
        <v>0</v>
      </c>
      <c r="E10614" s="7" t="e">
        <f>IF('Report DCM'!$H10614="In-Stream Video","Rich Media display banner",IF('Report DCM'!$I10614&gt;'Report DCM'!$J10614,"Standard",VLOOKUP(CONCATENATE(bd_adtype,"_",bd_creativetype),tabela,2,FALSE)))</f>
        <v>#N/A</v>
      </c>
      <c r="F10614" s="7">
        <f t="shared" si="1903"/>
        <v>0</v>
      </c>
      <c r="G10614" s="7">
        <f t="shared" si="1904"/>
        <v>0</v>
      </c>
      <c r="H10614" s="7">
        <f t="shared" si="1905"/>
        <v>0</v>
      </c>
      <c r="I10614" s="7">
        <f t="shared" si="1906"/>
        <v>0</v>
      </c>
      <c r="J10614" s="7">
        <f t="shared" si="1907"/>
        <v>0</v>
      </c>
      <c r="K10614" s="8" t="e">
        <f t="shared" si="1908"/>
        <v>#N/A</v>
      </c>
      <c r="L10614" s="7" t="e">
        <f t="shared" si="1909"/>
        <v>#N/A</v>
      </c>
      <c r="M10614" s="8" t="e">
        <f t="shared" si="1886"/>
        <v>#N/A</v>
      </c>
      <c r="N10614" s="8" t="e">
        <f t="shared" si="1887"/>
        <v>#N/A</v>
      </c>
    </row>
    <row r="10615" spans="1:14" ht="15.75" customHeight="1" x14ac:dyDescent="0.35">
      <c r="A10615" s="7">
        <f t="shared" si="1899"/>
        <v>0</v>
      </c>
      <c r="B10615" s="7">
        <f t="shared" si="1900"/>
        <v>0</v>
      </c>
      <c r="C10615" s="7">
        <f t="shared" si="1901"/>
        <v>0</v>
      </c>
      <c r="D10615" s="7">
        <f t="shared" si="1902"/>
        <v>0</v>
      </c>
      <c r="E10615" s="7" t="e">
        <f>IF('Report DCM'!$H10615="In-Stream Video","Rich Media display banner",IF('Report DCM'!$I10615&gt;'Report DCM'!$J10615,"Standard",VLOOKUP(CONCATENATE(bd_adtype,"_",bd_creativetype),tabela,2,FALSE)))</f>
        <v>#N/A</v>
      </c>
      <c r="F10615" s="7">
        <f t="shared" si="1903"/>
        <v>0</v>
      </c>
      <c r="G10615" s="7">
        <f t="shared" si="1904"/>
        <v>0</v>
      </c>
      <c r="H10615" s="7">
        <f t="shared" si="1905"/>
        <v>0</v>
      </c>
      <c r="I10615" s="7">
        <f t="shared" si="1906"/>
        <v>0</v>
      </c>
      <c r="J10615" s="7">
        <f t="shared" si="1907"/>
        <v>0</v>
      </c>
      <c r="K10615" s="8" t="e">
        <f t="shared" si="1908"/>
        <v>#N/A</v>
      </c>
      <c r="L10615" s="7" t="e">
        <f t="shared" si="1909"/>
        <v>#N/A</v>
      </c>
      <c r="M10615" s="8" t="e">
        <f t="shared" si="1886"/>
        <v>#N/A</v>
      </c>
      <c r="N10615" s="8" t="e">
        <f t="shared" si="1887"/>
        <v>#N/A</v>
      </c>
    </row>
    <row r="10616" spans="1:14" ht="15.75" customHeight="1" x14ac:dyDescent="0.35">
      <c r="A10616" s="7">
        <f t="shared" si="1899"/>
        <v>0</v>
      </c>
      <c r="B10616" s="7">
        <f t="shared" si="1900"/>
        <v>0</v>
      </c>
      <c r="C10616" s="7">
        <f t="shared" si="1901"/>
        <v>0</v>
      </c>
      <c r="D10616" s="7">
        <f t="shared" si="1902"/>
        <v>0</v>
      </c>
      <c r="E10616" s="7" t="e">
        <f>IF('Report DCM'!$H10616="In-Stream Video","Rich Media display banner",IF('Report DCM'!$I10616&gt;'Report DCM'!$J10616,"Standard",VLOOKUP(CONCATENATE(bd_adtype,"_",bd_creativetype),tabela,2,FALSE)))</f>
        <v>#N/A</v>
      </c>
      <c r="F10616" s="7">
        <f t="shared" si="1903"/>
        <v>0</v>
      </c>
      <c r="G10616" s="7">
        <f t="shared" si="1904"/>
        <v>0</v>
      </c>
      <c r="H10616" s="7">
        <f t="shared" si="1905"/>
        <v>0</v>
      </c>
      <c r="I10616" s="7">
        <f t="shared" si="1906"/>
        <v>0</v>
      </c>
      <c r="J10616" s="7">
        <f t="shared" si="1907"/>
        <v>0</v>
      </c>
      <c r="K10616" s="8" t="e">
        <f t="shared" si="1908"/>
        <v>#N/A</v>
      </c>
      <c r="L10616" s="7" t="e">
        <f t="shared" si="1909"/>
        <v>#N/A</v>
      </c>
      <c r="M10616" s="8" t="e">
        <f t="shared" si="1886"/>
        <v>#N/A</v>
      </c>
      <c r="N10616" s="8" t="e">
        <f t="shared" si="1887"/>
        <v>#N/A</v>
      </c>
    </row>
    <row r="10617" spans="1:14" ht="15.75" customHeight="1" x14ac:dyDescent="0.35">
      <c r="A10617" s="7">
        <f t="shared" si="1899"/>
        <v>0</v>
      </c>
      <c r="B10617" s="7">
        <f t="shared" si="1900"/>
        <v>0</v>
      </c>
      <c r="C10617" s="7">
        <f t="shared" si="1901"/>
        <v>0</v>
      </c>
      <c r="D10617" s="7">
        <f t="shared" si="1902"/>
        <v>0</v>
      </c>
      <c r="E10617" s="7" t="e">
        <f>IF('Report DCM'!$H10617="In-Stream Video","Rich Media display banner",IF('Report DCM'!$I10617&gt;'Report DCM'!$J10617,"Standard",VLOOKUP(CONCATENATE(bd_adtype,"_",bd_creativetype),tabela,2,FALSE)))</f>
        <v>#N/A</v>
      </c>
      <c r="F10617" s="7">
        <f t="shared" si="1903"/>
        <v>0</v>
      </c>
      <c r="G10617" s="7">
        <f t="shared" si="1904"/>
        <v>0</v>
      </c>
      <c r="H10617" s="7">
        <f t="shared" si="1905"/>
        <v>0</v>
      </c>
      <c r="I10617" s="7">
        <f t="shared" si="1906"/>
        <v>0</v>
      </c>
      <c r="J10617" s="7">
        <f t="shared" si="1907"/>
        <v>0</v>
      </c>
      <c r="K10617" s="8" t="e">
        <f t="shared" si="1908"/>
        <v>#N/A</v>
      </c>
      <c r="L10617" s="7" t="e">
        <f t="shared" si="1909"/>
        <v>#N/A</v>
      </c>
      <c r="M10617" s="8" t="e">
        <f t="shared" si="1886"/>
        <v>#N/A</v>
      </c>
      <c r="N10617" s="8" t="e">
        <f t="shared" si="1887"/>
        <v>#N/A</v>
      </c>
    </row>
    <row r="10618" spans="1:14" ht="15.75" customHeight="1" x14ac:dyDescent="0.35">
      <c r="A10618" s="7">
        <f t="shared" si="1899"/>
        <v>0</v>
      </c>
      <c r="B10618" s="7">
        <f t="shared" si="1900"/>
        <v>0</v>
      </c>
      <c r="C10618" s="7">
        <f t="shared" si="1901"/>
        <v>0</v>
      </c>
      <c r="D10618" s="7">
        <f t="shared" si="1902"/>
        <v>0</v>
      </c>
      <c r="E10618" s="7" t="e">
        <f>IF('Report DCM'!$H10618="In-Stream Video","Rich Media display banner",IF('Report DCM'!$I10618&gt;'Report DCM'!$J10618,"Standard",VLOOKUP(CONCATENATE(bd_adtype,"_",bd_creativetype),tabela,2,FALSE)))</f>
        <v>#N/A</v>
      </c>
      <c r="F10618" s="7">
        <f t="shared" si="1903"/>
        <v>0</v>
      </c>
      <c r="G10618" s="7">
        <f t="shared" si="1904"/>
        <v>0</v>
      </c>
      <c r="H10618" s="7">
        <f t="shared" si="1905"/>
        <v>0</v>
      </c>
      <c r="I10618" s="7">
        <f t="shared" si="1906"/>
        <v>0</v>
      </c>
      <c r="J10618" s="7">
        <f t="shared" si="1907"/>
        <v>0</v>
      </c>
      <c r="K10618" s="8" t="e">
        <f t="shared" si="1908"/>
        <v>#N/A</v>
      </c>
      <c r="L10618" s="7" t="e">
        <f t="shared" si="1909"/>
        <v>#N/A</v>
      </c>
      <c r="M10618" s="8" t="e">
        <f t="shared" si="1886"/>
        <v>#N/A</v>
      </c>
      <c r="N10618" s="8" t="e">
        <f t="shared" si="1887"/>
        <v>#N/A</v>
      </c>
    </row>
    <row r="10619" spans="1:14" ht="15.75" customHeight="1" x14ac:dyDescent="0.35">
      <c r="A10619" s="7">
        <f t="shared" si="1899"/>
        <v>0</v>
      </c>
      <c r="B10619" s="7">
        <f t="shared" si="1900"/>
        <v>0</v>
      </c>
      <c r="C10619" s="7">
        <f t="shared" si="1901"/>
        <v>0</v>
      </c>
      <c r="D10619" s="7">
        <f t="shared" si="1902"/>
        <v>0</v>
      </c>
      <c r="E10619" s="7" t="e">
        <f>IF('Report DCM'!$H10619="In-Stream Video","Rich Media display banner",IF('Report DCM'!$I10619&gt;'Report DCM'!$J10619,"Standard",VLOOKUP(CONCATENATE(bd_adtype,"_",bd_creativetype),tabela,2,FALSE)))</f>
        <v>#N/A</v>
      </c>
      <c r="F10619" s="7">
        <f t="shared" si="1903"/>
        <v>0</v>
      </c>
      <c r="G10619" s="7">
        <f t="shared" si="1904"/>
        <v>0</v>
      </c>
      <c r="H10619" s="7">
        <f t="shared" si="1905"/>
        <v>0</v>
      </c>
      <c r="I10619" s="7">
        <f t="shared" si="1906"/>
        <v>0</v>
      </c>
      <c r="J10619" s="7">
        <f t="shared" si="1907"/>
        <v>0</v>
      </c>
      <c r="K10619" s="8" t="e">
        <f t="shared" si="1908"/>
        <v>#N/A</v>
      </c>
      <c r="L10619" s="7" t="e">
        <f t="shared" si="1909"/>
        <v>#N/A</v>
      </c>
      <c r="M10619" s="8" t="e">
        <f t="shared" si="1886"/>
        <v>#N/A</v>
      </c>
      <c r="N10619" s="8" t="e">
        <f t="shared" si="1887"/>
        <v>#N/A</v>
      </c>
    </row>
    <row r="10620" spans="1:14" ht="15.75" customHeight="1" x14ac:dyDescent="0.35">
      <c r="A10620" s="7">
        <f t="shared" si="1899"/>
        <v>0</v>
      </c>
      <c r="B10620" s="7">
        <f t="shared" si="1900"/>
        <v>0</v>
      </c>
      <c r="C10620" s="7">
        <f t="shared" si="1901"/>
        <v>0</v>
      </c>
      <c r="D10620" s="7">
        <f t="shared" si="1902"/>
        <v>0</v>
      </c>
      <c r="E10620" s="7" t="e">
        <f>IF('Report DCM'!$H10620="In-Stream Video","Rich Media display banner",IF('Report DCM'!$I10620&gt;'Report DCM'!$J10620,"Standard",VLOOKUP(CONCATENATE(bd_adtype,"_",bd_creativetype),tabela,2,FALSE)))</f>
        <v>#N/A</v>
      </c>
      <c r="F10620" s="7">
        <f t="shared" si="1903"/>
        <v>0</v>
      </c>
      <c r="G10620" s="7">
        <f t="shared" si="1904"/>
        <v>0</v>
      </c>
      <c r="H10620" s="7">
        <f t="shared" si="1905"/>
        <v>0</v>
      </c>
      <c r="I10620" s="7">
        <f t="shared" si="1906"/>
        <v>0</v>
      </c>
      <c r="J10620" s="7">
        <f t="shared" si="1907"/>
        <v>0</v>
      </c>
      <c r="K10620" s="8" t="e">
        <f t="shared" si="1908"/>
        <v>#N/A</v>
      </c>
      <c r="L10620" s="7" t="e">
        <f t="shared" si="1909"/>
        <v>#N/A</v>
      </c>
      <c r="M10620" s="8" t="e">
        <f t="shared" si="1886"/>
        <v>#N/A</v>
      </c>
      <c r="N10620" s="8" t="e">
        <f t="shared" si="1887"/>
        <v>#N/A</v>
      </c>
    </row>
    <row r="10621" spans="1:14" ht="15.75" customHeight="1" x14ac:dyDescent="0.35">
      <c r="A10621" s="7">
        <f t="shared" si="1899"/>
        <v>0</v>
      </c>
      <c r="B10621" s="7">
        <f t="shared" si="1900"/>
        <v>0</v>
      </c>
      <c r="C10621" s="7">
        <f t="shared" si="1901"/>
        <v>0</v>
      </c>
      <c r="D10621" s="7">
        <f t="shared" si="1902"/>
        <v>0</v>
      </c>
      <c r="E10621" s="7" t="e">
        <f>IF('Report DCM'!$H10621="In-Stream Video","Rich Media display banner",IF('Report DCM'!$I10621&gt;'Report DCM'!$J10621,"Standard",VLOOKUP(CONCATENATE(bd_adtype,"_",bd_creativetype),tabela,2,FALSE)))</f>
        <v>#N/A</v>
      </c>
      <c r="F10621" s="7">
        <f t="shared" si="1903"/>
        <v>0</v>
      </c>
      <c r="G10621" s="7">
        <f t="shared" si="1904"/>
        <v>0</v>
      </c>
      <c r="H10621" s="7">
        <f t="shared" si="1905"/>
        <v>0</v>
      </c>
      <c r="I10621" s="7">
        <f t="shared" si="1906"/>
        <v>0</v>
      </c>
      <c r="J10621" s="7">
        <f t="shared" si="1907"/>
        <v>0</v>
      </c>
      <c r="K10621" s="8" t="e">
        <f t="shared" si="1908"/>
        <v>#N/A</v>
      </c>
      <c r="L10621" s="7" t="e">
        <f t="shared" si="1909"/>
        <v>#N/A</v>
      </c>
      <c r="M10621" s="8" t="e">
        <f t="shared" si="1886"/>
        <v>#N/A</v>
      </c>
      <c r="N10621" s="8" t="e">
        <f t="shared" si="1887"/>
        <v>#N/A</v>
      </c>
    </row>
    <row r="10622" spans="1:14" ht="15.75" customHeight="1" x14ac:dyDescent="0.35">
      <c r="A10622" s="7">
        <f t="shared" si="1899"/>
        <v>0</v>
      </c>
      <c r="B10622" s="7">
        <f t="shared" si="1900"/>
        <v>0</v>
      </c>
      <c r="C10622" s="7">
        <f t="shared" si="1901"/>
        <v>0</v>
      </c>
      <c r="D10622" s="7">
        <f t="shared" si="1902"/>
        <v>0</v>
      </c>
      <c r="E10622" s="7" t="e">
        <f>IF('Report DCM'!$H10622="In-Stream Video","Rich Media display banner",IF('Report DCM'!$I10622&gt;'Report DCM'!$J10622,"Standard",VLOOKUP(CONCATENATE(bd_adtype,"_",bd_creativetype),tabela,2,FALSE)))</f>
        <v>#N/A</v>
      </c>
      <c r="F10622" s="7">
        <f t="shared" si="1903"/>
        <v>0</v>
      </c>
      <c r="G10622" s="7">
        <f t="shared" si="1904"/>
        <v>0</v>
      </c>
      <c r="H10622" s="7">
        <f t="shared" si="1905"/>
        <v>0</v>
      </c>
      <c r="I10622" s="7">
        <f t="shared" si="1906"/>
        <v>0</v>
      </c>
      <c r="J10622" s="7">
        <f t="shared" si="1907"/>
        <v>0</v>
      </c>
      <c r="K10622" s="8" t="e">
        <f t="shared" si="1908"/>
        <v>#N/A</v>
      </c>
      <c r="L10622" s="7" t="e">
        <f t="shared" si="1909"/>
        <v>#N/A</v>
      </c>
      <c r="M10622" s="8" t="e">
        <f t="shared" si="1886"/>
        <v>#N/A</v>
      </c>
      <c r="N10622" s="8" t="e">
        <f t="shared" si="1887"/>
        <v>#N/A</v>
      </c>
    </row>
    <row r="10623" spans="1:14" ht="15.75" customHeight="1" x14ac:dyDescent="0.35">
      <c r="A10623" s="7">
        <f t="shared" si="1899"/>
        <v>0</v>
      </c>
      <c r="B10623" s="7">
        <f t="shared" si="1900"/>
        <v>0</v>
      </c>
      <c r="C10623" s="7">
        <f t="shared" si="1901"/>
        <v>0</v>
      </c>
      <c r="D10623" s="7">
        <f t="shared" si="1902"/>
        <v>0</v>
      </c>
      <c r="E10623" s="7" t="e">
        <f>IF('Report DCM'!$H10623="In-Stream Video","Rich Media display banner",IF('Report DCM'!$I10623&gt;'Report DCM'!$J10623,"Standard",VLOOKUP(CONCATENATE(bd_adtype,"_",bd_creativetype),tabela,2,FALSE)))</f>
        <v>#N/A</v>
      </c>
      <c r="F10623" s="7">
        <f t="shared" si="1903"/>
        <v>0</v>
      </c>
      <c r="G10623" s="7">
        <f t="shared" si="1904"/>
        <v>0</v>
      </c>
      <c r="H10623" s="7">
        <f t="shared" si="1905"/>
        <v>0</v>
      </c>
      <c r="I10623" s="7">
        <f t="shared" si="1906"/>
        <v>0</v>
      </c>
      <c r="J10623" s="7">
        <f t="shared" si="1907"/>
        <v>0</v>
      </c>
      <c r="K10623" s="8" t="e">
        <f t="shared" si="1908"/>
        <v>#N/A</v>
      </c>
      <c r="L10623" s="7" t="e">
        <f t="shared" si="1909"/>
        <v>#N/A</v>
      </c>
      <c r="M10623" s="8" t="e">
        <f t="shared" si="1886"/>
        <v>#N/A</v>
      </c>
      <c r="N10623" s="8" t="e">
        <f t="shared" si="1887"/>
        <v>#N/A</v>
      </c>
    </row>
    <row r="10624" spans="1:14" ht="15.75" customHeight="1" x14ac:dyDescent="0.35">
      <c r="A10624" s="7">
        <f t="shared" si="1899"/>
        <v>0</v>
      </c>
      <c r="B10624" s="7">
        <f t="shared" si="1900"/>
        <v>0</v>
      </c>
      <c r="C10624" s="7">
        <f t="shared" si="1901"/>
        <v>0</v>
      </c>
      <c r="D10624" s="7">
        <f t="shared" si="1902"/>
        <v>0</v>
      </c>
      <c r="E10624" s="7" t="e">
        <f>IF('Report DCM'!$H10624="In-Stream Video","Rich Media display banner",IF('Report DCM'!$I10624&gt;'Report DCM'!$J10624,"Standard",VLOOKUP(CONCATENATE(bd_adtype,"_",bd_creativetype),tabela,2,FALSE)))</f>
        <v>#N/A</v>
      </c>
      <c r="F10624" s="7">
        <f t="shared" si="1903"/>
        <v>0</v>
      </c>
      <c r="G10624" s="7">
        <f t="shared" si="1904"/>
        <v>0</v>
      </c>
      <c r="H10624" s="7">
        <f t="shared" si="1905"/>
        <v>0</v>
      </c>
      <c r="I10624" s="7">
        <f t="shared" si="1906"/>
        <v>0</v>
      </c>
      <c r="J10624" s="7">
        <f t="shared" si="1907"/>
        <v>0</v>
      </c>
      <c r="K10624" s="8" t="e">
        <f t="shared" si="1908"/>
        <v>#N/A</v>
      </c>
      <c r="L10624" s="7" t="e">
        <f t="shared" si="1909"/>
        <v>#N/A</v>
      </c>
      <c r="M10624" s="8" t="e">
        <f t="shared" si="1886"/>
        <v>#N/A</v>
      </c>
      <c r="N10624" s="8" t="e">
        <f t="shared" si="1887"/>
        <v>#N/A</v>
      </c>
    </row>
    <row r="10625" spans="1:14" ht="15.75" customHeight="1" x14ac:dyDescent="0.35">
      <c r="A10625" s="7">
        <f t="shared" si="1899"/>
        <v>0</v>
      </c>
      <c r="B10625" s="7">
        <f t="shared" si="1900"/>
        <v>0</v>
      </c>
      <c r="C10625" s="7">
        <f t="shared" si="1901"/>
        <v>0</v>
      </c>
      <c r="D10625" s="7">
        <f t="shared" si="1902"/>
        <v>0</v>
      </c>
      <c r="E10625" s="7" t="e">
        <f>IF('Report DCM'!$H10625="In-Stream Video","Rich Media display banner",IF('Report DCM'!$I10625&gt;'Report DCM'!$J10625,"Standard",VLOOKUP(CONCATENATE(bd_adtype,"_",bd_creativetype),tabela,2,FALSE)))</f>
        <v>#N/A</v>
      </c>
      <c r="F10625" s="7">
        <f t="shared" si="1903"/>
        <v>0</v>
      </c>
      <c r="G10625" s="7">
        <f t="shared" si="1904"/>
        <v>0</v>
      </c>
      <c r="H10625" s="7">
        <f t="shared" si="1905"/>
        <v>0</v>
      </c>
      <c r="I10625" s="7">
        <f t="shared" si="1906"/>
        <v>0</v>
      </c>
      <c r="J10625" s="7">
        <f t="shared" si="1907"/>
        <v>0</v>
      </c>
      <c r="K10625" s="8" t="e">
        <f t="shared" si="1908"/>
        <v>#N/A</v>
      </c>
      <c r="L10625" s="7" t="e">
        <f t="shared" si="1909"/>
        <v>#N/A</v>
      </c>
      <c r="M10625" s="8" t="e">
        <f t="shared" si="1886"/>
        <v>#N/A</v>
      </c>
      <c r="N10625" s="8" t="e">
        <f t="shared" si="1887"/>
        <v>#N/A</v>
      </c>
    </row>
    <row r="10626" spans="1:14" ht="15.75" customHeight="1" x14ac:dyDescent="0.35">
      <c r="A10626" s="7">
        <f t="shared" ref="A10626:A10689" si="1910">bd_campaign</f>
        <v>0</v>
      </c>
      <c r="B10626" s="7">
        <f t="shared" ref="B10626:B10689" si="1911">bd_site</f>
        <v>0</v>
      </c>
      <c r="C10626" s="7">
        <f t="shared" ref="C10626:C10689" si="1912">bd_placement</f>
        <v>0</v>
      </c>
      <c r="D10626" s="7">
        <f t="shared" ref="D10626:D10689" si="1913">bd_placementID</f>
        <v>0</v>
      </c>
      <c r="E10626" s="7" t="e">
        <f>IF('Report DCM'!$H10626="In-Stream Video","Rich Media display banner",IF('Report DCM'!$I10626&gt;'Report DCM'!$J10626,"Standard",VLOOKUP(CONCATENATE(bd_adtype,"_",bd_creativetype),tabela,2,FALSE)))</f>
        <v>#N/A</v>
      </c>
      <c r="F10626" s="7">
        <f t="shared" ref="F10626:F10689" si="1914">bd_ad</f>
        <v>0</v>
      </c>
      <c r="G10626" s="7">
        <f t="shared" ref="G10626:G10689" si="1915">bd_adid</f>
        <v>0</v>
      </c>
      <c r="H10626" s="7">
        <f t="shared" ref="H10626:H10689" si="1916">bd_creativetype</f>
        <v>0</v>
      </c>
      <c r="I10626" s="7">
        <f t="shared" ref="I10626:I10689" si="1917">bd_impression</f>
        <v>0</v>
      </c>
      <c r="J10626" s="7">
        <f t="shared" ref="J10626:J10689" si="1918">bd_clicks</f>
        <v>0</v>
      </c>
      <c r="K10626" s="8" t="e">
        <f t="shared" ref="K10626:K10689" si="1919">VLOOKUP(E10626,tabela,2,FALSE)</f>
        <v>#N/A</v>
      </c>
      <c r="L10626" s="7" t="e">
        <f t="shared" ref="L10626:L10689" si="1920">VLOOKUP(E10626,tabela,3,FALSE)</f>
        <v>#N/A</v>
      </c>
      <c r="M10626" s="8" t="e">
        <f t="shared" si="1886"/>
        <v>#N/A</v>
      </c>
      <c r="N10626" s="8" t="e">
        <f t="shared" si="1887"/>
        <v>#N/A</v>
      </c>
    </row>
    <row r="10627" spans="1:14" ht="15.75" customHeight="1" x14ac:dyDescent="0.35">
      <c r="A10627" s="7">
        <f t="shared" si="1910"/>
        <v>0</v>
      </c>
      <c r="B10627" s="7">
        <f t="shared" si="1911"/>
        <v>0</v>
      </c>
      <c r="C10627" s="7">
        <f t="shared" si="1912"/>
        <v>0</v>
      </c>
      <c r="D10627" s="7">
        <f t="shared" si="1913"/>
        <v>0</v>
      </c>
      <c r="E10627" s="7" t="e">
        <f>IF('Report DCM'!$H10627="In-Stream Video","Rich Media display banner",IF('Report DCM'!$I10627&gt;'Report DCM'!$J10627,"Standard",VLOOKUP(CONCATENATE(bd_adtype,"_",bd_creativetype),tabela,2,FALSE)))</f>
        <v>#N/A</v>
      </c>
      <c r="F10627" s="7">
        <f t="shared" si="1914"/>
        <v>0</v>
      </c>
      <c r="G10627" s="7">
        <f t="shared" si="1915"/>
        <v>0</v>
      </c>
      <c r="H10627" s="7">
        <f t="shared" si="1916"/>
        <v>0</v>
      </c>
      <c r="I10627" s="7">
        <f t="shared" si="1917"/>
        <v>0</v>
      </c>
      <c r="J10627" s="7">
        <f t="shared" si="1918"/>
        <v>0</v>
      </c>
      <c r="K10627" s="8" t="e">
        <f t="shared" si="1919"/>
        <v>#N/A</v>
      </c>
      <c r="L10627" s="7" t="e">
        <f t="shared" si="1920"/>
        <v>#N/A</v>
      </c>
      <c r="M10627" s="8" t="e">
        <f t="shared" si="1886"/>
        <v>#N/A</v>
      </c>
      <c r="N10627" s="8" t="e">
        <f t="shared" si="1887"/>
        <v>#N/A</v>
      </c>
    </row>
    <row r="10628" spans="1:14" ht="15.75" customHeight="1" x14ac:dyDescent="0.35">
      <c r="A10628" s="7">
        <f t="shared" si="1910"/>
        <v>0</v>
      </c>
      <c r="B10628" s="7">
        <f t="shared" si="1911"/>
        <v>0</v>
      </c>
      <c r="C10628" s="7">
        <f t="shared" si="1912"/>
        <v>0</v>
      </c>
      <c r="D10628" s="7">
        <f t="shared" si="1913"/>
        <v>0</v>
      </c>
      <c r="E10628" s="7" t="e">
        <f>IF('Report DCM'!$H10628="In-Stream Video","Rich Media display banner",IF('Report DCM'!$I10628&gt;'Report DCM'!$J10628,"Standard",VLOOKUP(CONCATENATE(bd_adtype,"_",bd_creativetype),tabela,2,FALSE)))</f>
        <v>#N/A</v>
      </c>
      <c r="F10628" s="7">
        <f t="shared" si="1914"/>
        <v>0</v>
      </c>
      <c r="G10628" s="7">
        <f t="shared" si="1915"/>
        <v>0</v>
      </c>
      <c r="H10628" s="7">
        <f t="shared" si="1916"/>
        <v>0</v>
      </c>
      <c r="I10628" s="7">
        <f t="shared" si="1917"/>
        <v>0</v>
      </c>
      <c r="J10628" s="7">
        <f t="shared" si="1918"/>
        <v>0</v>
      </c>
      <c r="K10628" s="8" t="e">
        <f t="shared" si="1919"/>
        <v>#N/A</v>
      </c>
      <c r="L10628" s="7" t="e">
        <f t="shared" si="1920"/>
        <v>#N/A</v>
      </c>
      <c r="M10628" s="8" t="e">
        <f t="shared" si="1886"/>
        <v>#N/A</v>
      </c>
      <c r="N10628" s="8" t="e">
        <f t="shared" si="1887"/>
        <v>#N/A</v>
      </c>
    </row>
    <row r="10629" spans="1:14" ht="15.75" customHeight="1" x14ac:dyDescent="0.35">
      <c r="A10629" s="7">
        <f t="shared" si="1910"/>
        <v>0</v>
      </c>
      <c r="B10629" s="7">
        <f t="shared" si="1911"/>
        <v>0</v>
      </c>
      <c r="C10629" s="7">
        <f t="shared" si="1912"/>
        <v>0</v>
      </c>
      <c r="D10629" s="7">
        <f t="shared" si="1913"/>
        <v>0</v>
      </c>
      <c r="E10629" s="7" t="e">
        <f>IF('Report DCM'!$H10629="In-Stream Video","Rich Media display banner",IF('Report DCM'!$I10629&gt;'Report DCM'!$J10629,"Standard",VLOOKUP(CONCATENATE(bd_adtype,"_",bd_creativetype),tabela,2,FALSE)))</f>
        <v>#N/A</v>
      </c>
      <c r="F10629" s="7">
        <f t="shared" si="1914"/>
        <v>0</v>
      </c>
      <c r="G10629" s="7">
        <f t="shared" si="1915"/>
        <v>0</v>
      </c>
      <c r="H10629" s="7">
        <f t="shared" si="1916"/>
        <v>0</v>
      </c>
      <c r="I10629" s="7">
        <f t="shared" si="1917"/>
        <v>0</v>
      </c>
      <c r="J10629" s="7">
        <f t="shared" si="1918"/>
        <v>0</v>
      </c>
      <c r="K10629" s="8" t="e">
        <f t="shared" si="1919"/>
        <v>#N/A</v>
      </c>
      <c r="L10629" s="7" t="e">
        <f t="shared" si="1920"/>
        <v>#N/A</v>
      </c>
      <c r="M10629" s="8" t="e">
        <f t="shared" si="1886"/>
        <v>#N/A</v>
      </c>
      <c r="N10629" s="8" t="e">
        <f t="shared" si="1887"/>
        <v>#N/A</v>
      </c>
    </row>
    <row r="10630" spans="1:14" ht="15.75" customHeight="1" x14ac:dyDescent="0.35">
      <c r="A10630" s="7">
        <f t="shared" si="1910"/>
        <v>0</v>
      </c>
      <c r="B10630" s="7">
        <f t="shared" si="1911"/>
        <v>0</v>
      </c>
      <c r="C10630" s="7">
        <f t="shared" si="1912"/>
        <v>0</v>
      </c>
      <c r="D10630" s="7">
        <f t="shared" si="1913"/>
        <v>0</v>
      </c>
      <c r="E10630" s="7" t="e">
        <f>IF('Report DCM'!$H10630="In-Stream Video","Rich Media display banner",IF('Report DCM'!$I10630&gt;'Report DCM'!$J10630,"Standard",VLOOKUP(CONCATENATE(bd_adtype,"_",bd_creativetype),tabela,2,FALSE)))</f>
        <v>#N/A</v>
      </c>
      <c r="F10630" s="7">
        <f t="shared" si="1914"/>
        <v>0</v>
      </c>
      <c r="G10630" s="7">
        <f t="shared" si="1915"/>
        <v>0</v>
      </c>
      <c r="H10630" s="7">
        <f t="shared" si="1916"/>
        <v>0</v>
      </c>
      <c r="I10630" s="7">
        <f t="shared" si="1917"/>
        <v>0</v>
      </c>
      <c r="J10630" s="7">
        <f t="shared" si="1918"/>
        <v>0</v>
      </c>
      <c r="K10630" s="8" t="e">
        <f t="shared" si="1919"/>
        <v>#N/A</v>
      </c>
      <c r="L10630" s="7" t="e">
        <f t="shared" si="1920"/>
        <v>#N/A</v>
      </c>
      <c r="M10630" s="8" t="e">
        <f t="shared" si="1886"/>
        <v>#N/A</v>
      </c>
      <c r="N10630" s="8" t="e">
        <f t="shared" si="1887"/>
        <v>#N/A</v>
      </c>
    </row>
    <row r="10631" spans="1:14" ht="15.75" customHeight="1" x14ac:dyDescent="0.35">
      <c r="A10631" s="7">
        <f t="shared" si="1910"/>
        <v>0</v>
      </c>
      <c r="B10631" s="7">
        <f t="shared" si="1911"/>
        <v>0</v>
      </c>
      <c r="C10631" s="7">
        <f t="shared" si="1912"/>
        <v>0</v>
      </c>
      <c r="D10631" s="7">
        <f t="shared" si="1913"/>
        <v>0</v>
      </c>
      <c r="E10631" s="7" t="e">
        <f>IF('Report DCM'!$H10631="In-Stream Video","Rich Media display banner",IF('Report DCM'!$I10631&gt;'Report DCM'!$J10631,"Standard",VLOOKUP(CONCATENATE(bd_adtype,"_",bd_creativetype),tabela,2,FALSE)))</f>
        <v>#N/A</v>
      </c>
      <c r="F10631" s="7">
        <f t="shared" si="1914"/>
        <v>0</v>
      </c>
      <c r="G10631" s="7">
        <f t="shared" si="1915"/>
        <v>0</v>
      </c>
      <c r="H10631" s="7">
        <f t="shared" si="1916"/>
        <v>0</v>
      </c>
      <c r="I10631" s="7">
        <f t="shared" si="1917"/>
        <v>0</v>
      </c>
      <c r="J10631" s="7">
        <f t="shared" si="1918"/>
        <v>0</v>
      </c>
      <c r="K10631" s="8" t="e">
        <f t="shared" si="1919"/>
        <v>#N/A</v>
      </c>
      <c r="L10631" s="7" t="e">
        <f t="shared" si="1920"/>
        <v>#N/A</v>
      </c>
      <c r="M10631" s="8" t="e">
        <f t="shared" si="1886"/>
        <v>#N/A</v>
      </c>
      <c r="N10631" s="8" t="e">
        <f t="shared" si="1887"/>
        <v>#N/A</v>
      </c>
    </row>
    <row r="10632" spans="1:14" ht="15.75" customHeight="1" x14ac:dyDescent="0.35">
      <c r="A10632" s="7">
        <f t="shared" si="1910"/>
        <v>0</v>
      </c>
      <c r="B10632" s="7">
        <f t="shared" si="1911"/>
        <v>0</v>
      </c>
      <c r="C10632" s="7">
        <f t="shared" si="1912"/>
        <v>0</v>
      </c>
      <c r="D10632" s="7">
        <f t="shared" si="1913"/>
        <v>0</v>
      </c>
      <c r="E10632" s="7" t="e">
        <f>IF('Report DCM'!$H10632="In-Stream Video","Rich Media display banner",IF('Report DCM'!$I10632&gt;'Report DCM'!$J10632,"Standard",VLOOKUP(CONCATENATE(bd_adtype,"_",bd_creativetype),tabela,2,FALSE)))</f>
        <v>#N/A</v>
      </c>
      <c r="F10632" s="7">
        <f t="shared" si="1914"/>
        <v>0</v>
      </c>
      <c r="G10632" s="7">
        <f t="shared" si="1915"/>
        <v>0</v>
      </c>
      <c r="H10632" s="7">
        <f t="shared" si="1916"/>
        <v>0</v>
      </c>
      <c r="I10632" s="7">
        <f t="shared" si="1917"/>
        <v>0</v>
      </c>
      <c r="J10632" s="7">
        <f t="shared" si="1918"/>
        <v>0</v>
      </c>
      <c r="K10632" s="8" t="e">
        <f t="shared" si="1919"/>
        <v>#N/A</v>
      </c>
      <c r="L10632" s="7" t="e">
        <f t="shared" si="1920"/>
        <v>#N/A</v>
      </c>
      <c r="M10632" s="8" t="e">
        <f t="shared" si="1886"/>
        <v>#N/A</v>
      </c>
      <c r="N10632" s="8" t="e">
        <f t="shared" si="1887"/>
        <v>#N/A</v>
      </c>
    </row>
    <row r="10633" spans="1:14" ht="15.75" customHeight="1" x14ac:dyDescent="0.35">
      <c r="A10633" s="7">
        <f t="shared" si="1910"/>
        <v>0</v>
      </c>
      <c r="B10633" s="7">
        <f t="shared" si="1911"/>
        <v>0</v>
      </c>
      <c r="C10633" s="7">
        <f t="shared" si="1912"/>
        <v>0</v>
      </c>
      <c r="D10633" s="7">
        <f t="shared" si="1913"/>
        <v>0</v>
      </c>
      <c r="E10633" s="7" t="e">
        <f>IF('Report DCM'!$H10633="In-Stream Video","Rich Media display banner",IF('Report DCM'!$I10633&gt;'Report DCM'!$J10633,"Standard",VLOOKUP(CONCATENATE(bd_adtype,"_",bd_creativetype),tabela,2,FALSE)))</f>
        <v>#N/A</v>
      </c>
      <c r="F10633" s="7">
        <f t="shared" si="1914"/>
        <v>0</v>
      </c>
      <c r="G10633" s="7">
        <f t="shared" si="1915"/>
        <v>0</v>
      </c>
      <c r="H10633" s="7">
        <f t="shared" si="1916"/>
        <v>0</v>
      </c>
      <c r="I10633" s="7">
        <f t="shared" si="1917"/>
        <v>0</v>
      </c>
      <c r="J10633" s="7">
        <f t="shared" si="1918"/>
        <v>0</v>
      </c>
      <c r="K10633" s="8" t="e">
        <f t="shared" si="1919"/>
        <v>#N/A</v>
      </c>
      <c r="L10633" s="7" t="e">
        <f t="shared" si="1920"/>
        <v>#N/A</v>
      </c>
      <c r="M10633" s="8" t="e">
        <f t="shared" si="1886"/>
        <v>#N/A</v>
      </c>
      <c r="N10633" s="8" t="e">
        <f t="shared" si="1887"/>
        <v>#N/A</v>
      </c>
    </row>
    <row r="10634" spans="1:14" ht="15.75" customHeight="1" x14ac:dyDescent="0.35">
      <c r="A10634" s="7">
        <f t="shared" si="1910"/>
        <v>0</v>
      </c>
      <c r="B10634" s="7">
        <f t="shared" si="1911"/>
        <v>0</v>
      </c>
      <c r="C10634" s="7">
        <f t="shared" si="1912"/>
        <v>0</v>
      </c>
      <c r="D10634" s="7">
        <f t="shared" si="1913"/>
        <v>0</v>
      </c>
      <c r="E10634" s="7" t="e">
        <f>IF('Report DCM'!$H10634="In-Stream Video","Rich Media display banner",IF('Report DCM'!$I10634&gt;'Report DCM'!$J10634,"Standard",VLOOKUP(CONCATENATE(bd_adtype,"_",bd_creativetype),tabela,2,FALSE)))</f>
        <v>#N/A</v>
      </c>
      <c r="F10634" s="7">
        <f t="shared" si="1914"/>
        <v>0</v>
      </c>
      <c r="G10634" s="7">
        <f t="shared" si="1915"/>
        <v>0</v>
      </c>
      <c r="H10634" s="7">
        <f t="shared" si="1916"/>
        <v>0</v>
      </c>
      <c r="I10634" s="7">
        <f t="shared" si="1917"/>
        <v>0</v>
      </c>
      <c r="J10634" s="7">
        <f t="shared" si="1918"/>
        <v>0</v>
      </c>
      <c r="K10634" s="8" t="e">
        <f t="shared" si="1919"/>
        <v>#N/A</v>
      </c>
      <c r="L10634" s="7" t="e">
        <f t="shared" si="1920"/>
        <v>#N/A</v>
      </c>
      <c r="M10634" s="8" t="e">
        <f t="shared" si="1886"/>
        <v>#N/A</v>
      </c>
      <c r="N10634" s="8" t="e">
        <f t="shared" si="1887"/>
        <v>#N/A</v>
      </c>
    </row>
    <row r="10635" spans="1:14" ht="15.75" customHeight="1" x14ac:dyDescent="0.35">
      <c r="A10635" s="7">
        <f t="shared" si="1910"/>
        <v>0</v>
      </c>
      <c r="B10635" s="7">
        <f t="shared" si="1911"/>
        <v>0</v>
      </c>
      <c r="C10635" s="7">
        <f t="shared" si="1912"/>
        <v>0</v>
      </c>
      <c r="D10635" s="7">
        <f t="shared" si="1913"/>
        <v>0</v>
      </c>
      <c r="E10635" s="7" t="e">
        <f>IF('Report DCM'!$H10635="In-Stream Video","Rich Media display banner",IF('Report DCM'!$I10635&gt;'Report DCM'!$J10635,"Standard",VLOOKUP(CONCATENATE(bd_adtype,"_",bd_creativetype),tabela,2,FALSE)))</f>
        <v>#N/A</v>
      </c>
      <c r="F10635" s="7">
        <f t="shared" si="1914"/>
        <v>0</v>
      </c>
      <c r="G10635" s="7">
        <f t="shared" si="1915"/>
        <v>0</v>
      </c>
      <c r="H10635" s="7">
        <f t="shared" si="1916"/>
        <v>0</v>
      </c>
      <c r="I10635" s="7">
        <f t="shared" si="1917"/>
        <v>0</v>
      </c>
      <c r="J10635" s="7">
        <f t="shared" si="1918"/>
        <v>0</v>
      </c>
      <c r="K10635" s="8" t="e">
        <f t="shared" si="1919"/>
        <v>#N/A</v>
      </c>
      <c r="L10635" s="7" t="e">
        <f t="shared" si="1920"/>
        <v>#N/A</v>
      </c>
      <c r="M10635" s="8" t="e">
        <f t="shared" si="1886"/>
        <v>#N/A</v>
      </c>
      <c r="N10635" s="8" t="e">
        <f t="shared" si="1887"/>
        <v>#N/A</v>
      </c>
    </row>
    <row r="10636" spans="1:14" ht="15.75" customHeight="1" x14ac:dyDescent="0.35">
      <c r="A10636" s="7">
        <f t="shared" si="1910"/>
        <v>0</v>
      </c>
      <c r="B10636" s="7">
        <f t="shared" si="1911"/>
        <v>0</v>
      </c>
      <c r="C10636" s="7">
        <f t="shared" si="1912"/>
        <v>0</v>
      </c>
      <c r="D10636" s="7">
        <f t="shared" si="1913"/>
        <v>0</v>
      </c>
      <c r="E10636" s="7" t="e">
        <f>IF('Report DCM'!$H10636="In-Stream Video","Rich Media display banner",IF('Report DCM'!$I10636&gt;'Report DCM'!$J10636,"Standard",VLOOKUP(CONCATENATE(bd_adtype,"_",bd_creativetype),tabela,2,FALSE)))</f>
        <v>#N/A</v>
      </c>
      <c r="F10636" s="7">
        <f t="shared" si="1914"/>
        <v>0</v>
      </c>
      <c r="G10636" s="7">
        <f t="shared" si="1915"/>
        <v>0</v>
      </c>
      <c r="H10636" s="7">
        <f t="shared" si="1916"/>
        <v>0</v>
      </c>
      <c r="I10636" s="7">
        <f t="shared" si="1917"/>
        <v>0</v>
      </c>
      <c r="J10636" s="7">
        <f t="shared" si="1918"/>
        <v>0</v>
      </c>
      <c r="K10636" s="8" t="e">
        <f t="shared" si="1919"/>
        <v>#N/A</v>
      </c>
      <c r="L10636" s="7" t="e">
        <f t="shared" si="1920"/>
        <v>#N/A</v>
      </c>
      <c r="M10636" s="8" t="e">
        <f t="shared" si="1886"/>
        <v>#N/A</v>
      </c>
      <c r="N10636" s="8" t="e">
        <f t="shared" si="1887"/>
        <v>#N/A</v>
      </c>
    </row>
    <row r="10637" spans="1:14" ht="15.75" customHeight="1" x14ac:dyDescent="0.35">
      <c r="A10637" s="7">
        <f t="shared" si="1910"/>
        <v>0</v>
      </c>
      <c r="B10637" s="7">
        <f t="shared" si="1911"/>
        <v>0</v>
      </c>
      <c r="C10637" s="7">
        <f t="shared" si="1912"/>
        <v>0</v>
      </c>
      <c r="D10637" s="7">
        <f t="shared" si="1913"/>
        <v>0</v>
      </c>
      <c r="E10637" s="7" t="e">
        <f>IF('Report DCM'!$H10637="In-Stream Video","Rich Media display banner",IF('Report DCM'!$I10637&gt;'Report DCM'!$J10637,"Standard",VLOOKUP(CONCATENATE(bd_adtype,"_",bd_creativetype),tabela,2,FALSE)))</f>
        <v>#N/A</v>
      </c>
      <c r="F10637" s="7">
        <f t="shared" si="1914"/>
        <v>0</v>
      </c>
      <c r="G10637" s="7">
        <f t="shared" si="1915"/>
        <v>0</v>
      </c>
      <c r="H10637" s="7">
        <f t="shared" si="1916"/>
        <v>0</v>
      </c>
      <c r="I10637" s="7">
        <f t="shared" si="1917"/>
        <v>0</v>
      </c>
      <c r="J10637" s="7">
        <f t="shared" si="1918"/>
        <v>0</v>
      </c>
      <c r="K10637" s="8" t="e">
        <f t="shared" si="1919"/>
        <v>#N/A</v>
      </c>
      <c r="L10637" s="7" t="e">
        <f t="shared" si="1920"/>
        <v>#N/A</v>
      </c>
      <c r="M10637" s="8" t="e">
        <f t="shared" si="1886"/>
        <v>#N/A</v>
      </c>
      <c r="N10637" s="8" t="e">
        <f t="shared" si="1887"/>
        <v>#N/A</v>
      </c>
    </row>
    <row r="10638" spans="1:14" ht="15.75" customHeight="1" x14ac:dyDescent="0.35">
      <c r="A10638" s="7">
        <f t="shared" si="1910"/>
        <v>0</v>
      </c>
      <c r="B10638" s="7">
        <f t="shared" si="1911"/>
        <v>0</v>
      </c>
      <c r="C10638" s="7">
        <f t="shared" si="1912"/>
        <v>0</v>
      </c>
      <c r="D10638" s="7">
        <f t="shared" si="1913"/>
        <v>0</v>
      </c>
      <c r="E10638" s="7" t="e">
        <f>IF('Report DCM'!$H10638="In-Stream Video","Rich Media display banner",IF('Report DCM'!$I10638&gt;'Report DCM'!$J10638,"Standard",VLOOKUP(CONCATENATE(bd_adtype,"_",bd_creativetype),tabela,2,FALSE)))</f>
        <v>#N/A</v>
      </c>
      <c r="F10638" s="7">
        <f t="shared" si="1914"/>
        <v>0</v>
      </c>
      <c r="G10638" s="7">
        <f t="shared" si="1915"/>
        <v>0</v>
      </c>
      <c r="H10638" s="7">
        <f t="shared" si="1916"/>
        <v>0</v>
      </c>
      <c r="I10638" s="7">
        <f t="shared" si="1917"/>
        <v>0</v>
      </c>
      <c r="J10638" s="7">
        <f t="shared" si="1918"/>
        <v>0</v>
      </c>
      <c r="K10638" s="8" t="e">
        <f t="shared" si="1919"/>
        <v>#N/A</v>
      </c>
      <c r="L10638" s="7" t="e">
        <f t="shared" si="1920"/>
        <v>#N/A</v>
      </c>
      <c r="M10638" s="8" t="e">
        <f t="shared" si="1886"/>
        <v>#N/A</v>
      </c>
      <c r="N10638" s="8" t="e">
        <f t="shared" si="1887"/>
        <v>#N/A</v>
      </c>
    </row>
    <row r="10639" spans="1:14" ht="15.75" customHeight="1" x14ac:dyDescent="0.35">
      <c r="A10639" s="7">
        <f t="shared" si="1910"/>
        <v>0</v>
      </c>
      <c r="B10639" s="7">
        <f t="shared" si="1911"/>
        <v>0</v>
      </c>
      <c r="C10639" s="7">
        <f t="shared" si="1912"/>
        <v>0</v>
      </c>
      <c r="D10639" s="7">
        <f t="shared" si="1913"/>
        <v>0</v>
      </c>
      <c r="E10639" s="7" t="e">
        <f>IF('Report DCM'!$H10639="In-Stream Video","Rich Media display banner",IF('Report DCM'!$I10639&gt;'Report DCM'!$J10639,"Standard",VLOOKUP(CONCATENATE(bd_adtype,"_",bd_creativetype),tabela,2,FALSE)))</f>
        <v>#N/A</v>
      </c>
      <c r="F10639" s="7">
        <f t="shared" si="1914"/>
        <v>0</v>
      </c>
      <c r="G10639" s="7">
        <f t="shared" si="1915"/>
        <v>0</v>
      </c>
      <c r="H10639" s="7">
        <f t="shared" si="1916"/>
        <v>0</v>
      </c>
      <c r="I10639" s="7">
        <f t="shared" si="1917"/>
        <v>0</v>
      </c>
      <c r="J10639" s="7">
        <f t="shared" si="1918"/>
        <v>0</v>
      </c>
      <c r="K10639" s="8" t="e">
        <f t="shared" si="1919"/>
        <v>#N/A</v>
      </c>
      <c r="L10639" s="7" t="e">
        <f t="shared" si="1920"/>
        <v>#N/A</v>
      </c>
      <c r="M10639" s="8" t="e">
        <f t="shared" si="1886"/>
        <v>#N/A</v>
      </c>
      <c r="N10639" s="8" t="e">
        <f t="shared" si="1887"/>
        <v>#N/A</v>
      </c>
    </row>
    <row r="10640" spans="1:14" ht="15.75" customHeight="1" x14ac:dyDescent="0.35">
      <c r="A10640" s="7">
        <f t="shared" si="1910"/>
        <v>0</v>
      </c>
      <c r="B10640" s="7">
        <f t="shared" si="1911"/>
        <v>0</v>
      </c>
      <c r="C10640" s="7">
        <f t="shared" si="1912"/>
        <v>0</v>
      </c>
      <c r="D10640" s="7">
        <f t="shared" si="1913"/>
        <v>0</v>
      </c>
      <c r="E10640" s="7" t="e">
        <f>IF('Report DCM'!$H10640="In-Stream Video","Rich Media display banner",IF('Report DCM'!$I10640&gt;'Report DCM'!$J10640,"Standard",VLOOKUP(CONCATENATE(bd_adtype,"_",bd_creativetype),tabela,2,FALSE)))</f>
        <v>#N/A</v>
      </c>
      <c r="F10640" s="7">
        <f t="shared" si="1914"/>
        <v>0</v>
      </c>
      <c r="G10640" s="7">
        <f t="shared" si="1915"/>
        <v>0</v>
      </c>
      <c r="H10640" s="7">
        <f t="shared" si="1916"/>
        <v>0</v>
      </c>
      <c r="I10640" s="7">
        <f t="shared" si="1917"/>
        <v>0</v>
      </c>
      <c r="J10640" s="7">
        <f t="shared" si="1918"/>
        <v>0</v>
      </c>
      <c r="K10640" s="8" t="e">
        <f t="shared" si="1919"/>
        <v>#N/A</v>
      </c>
      <c r="L10640" s="7" t="e">
        <f t="shared" si="1920"/>
        <v>#N/A</v>
      </c>
      <c r="M10640" s="8" t="e">
        <f t="shared" si="1886"/>
        <v>#N/A</v>
      </c>
      <c r="N10640" s="8" t="e">
        <f t="shared" si="1887"/>
        <v>#N/A</v>
      </c>
    </row>
    <row r="10641" spans="1:14" ht="15.75" customHeight="1" x14ac:dyDescent="0.35">
      <c r="A10641" s="7">
        <f t="shared" si="1910"/>
        <v>0</v>
      </c>
      <c r="B10641" s="7">
        <f t="shared" si="1911"/>
        <v>0</v>
      </c>
      <c r="C10641" s="7">
        <f t="shared" si="1912"/>
        <v>0</v>
      </c>
      <c r="D10641" s="7">
        <f t="shared" si="1913"/>
        <v>0</v>
      </c>
      <c r="E10641" s="7" t="e">
        <f>IF('Report DCM'!$H10641="In-Stream Video","Rich Media display banner",IF('Report DCM'!$I10641&gt;'Report DCM'!$J10641,"Standard",VLOOKUP(CONCATENATE(bd_adtype,"_",bd_creativetype),tabela,2,FALSE)))</f>
        <v>#N/A</v>
      </c>
      <c r="F10641" s="7">
        <f t="shared" si="1914"/>
        <v>0</v>
      </c>
      <c r="G10641" s="7">
        <f t="shared" si="1915"/>
        <v>0</v>
      </c>
      <c r="H10641" s="7">
        <f t="shared" si="1916"/>
        <v>0</v>
      </c>
      <c r="I10641" s="7">
        <f t="shared" si="1917"/>
        <v>0</v>
      </c>
      <c r="J10641" s="7">
        <f t="shared" si="1918"/>
        <v>0</v>
      </c>
      <c r="K10641" s="8" t="e">
        <f t="shared" si="1919"/>
        <v>#N/A</v>
      </c>
      <c r="L10641" s="7" t="e">
        <f t="shared" si="1920"/>
        <v>#N/A</v>
      </c>
      <c r="M10641" s="8" t="e">
        <f t="shared" si="1886"/>
        <v>#N/A</v>
      </c>
      <c r="N10641" s="8" t="e">
        <f t="shared" si="1887"/>
        <v>#N/A</v>
      </c>
    </row>
    <row r="10642" spans="1:14" ht="15.75" customHeight="1" x14ac:dyDescent="0.35">
      <c r="A10642" s="7">
        <f t="shared" si="1910"/>
        <v>0</v>
      </c>
      <c r="B10642" s="7">
        <f t="shared" si="1911"/>
        <v>0</v>
      </c>
      <c r="C10642" s="7">
        <f t="shared" si="1912"/>
        <v>0</v>
      </c>
      <c r="D10642" s="7">
        <f t="shared" si="1913"/>
        <v>0</v>
      </c>
      <c r="E10642" s="7" t="e">
        <f>IF('Report DCM'!$H10642="In-Stream Video","Rich Media display banner",IF('Report DCM'!$I10642&gt;'Report DCM'!$J10642,"Standard",VLOOKUP(CONCATENATE(bd_adtype,"_",bd_creativetype),tabela,2,FALSE)))</f>
        <v>#N/A</v>
      </c>
      <c r="F10642" s="7">
        <f t="shared" si="1914"/>
        <v>0</v>
      </c>
      <c r="G10642" s="7">
        <f t="shared" si="1915"/>
        <v>0</v>
      </c>
      <c r="H10642" s="7">
        <f t="shared" si="1916"/>
        <v>0</v>
      </c>
      <c r="I10642" s="7">
        <f t="shared" si="1917"/>
        <v>0</v>
      </c>
      <c r="J10642" s="7">
        <f t="shared" si="1918"/>
        <v>0</v>
      </c>
      <c r="K10642" s="8" t="e">
        <f t="shared" si="1919"/>
        <v>#N/A</v>
      </c>
      <c r="L10642" s="7" t="e">
        <f t="shared" si="1920"/>
        <v>#N/A</v>
      </c>
      <c r="M10642" s="8" t="e">
        <f t="shared" si="1886"/>
        <v>#N/A</v>
      </c>
      <c r="N10642" s="8" t="e">
        <f t="shared" si="1887"/>
        <v>#N/A</v>
      </c>
    </row>
    <row r="10643" spans="1:14" ht="15.75" customHeight="1" x14ac:dyDescent="0.35">
      <c r="A10643" s="7">
        <f t="shared" si="1910"/>
        <v>0</v>
      </c>
      <c r="B10643" s="7">
        <f t="shared" si="1911"/>
        <v>0</v>
      </c>
      <c r="C10643" s="7">
        <f t="shared" si="1912"/>
        <v>0</v>
      </c>
      <c r="D10643" s="7">
        <f t="shared" si="1913"/>
        <v>0</v>
      </c>
      <c r="E10643" s="7" t="e">
        <f>IF('Report DCM'!$H10643="In-Stream Video","Rich Media display banner",IF('Report DCM'!$I10643&gt;'Report DCM'!$J10643,"Standard",VLOOKUP(CONCATENATE(bd_adtype,"_",bd_creativetype),tabela,2,FALSE)))</f>
        <v>#N/A</v>
      </c>
      <c r="F10643" s="7">
        <f t="shared" si="1914"/>
        <v>0</v>
      </c>
      <c r="G10643" s="7">
        <f t="shared" si="1915"/>
        <v>0</v>
      </c>
      <c r="H10643" s="7">
        <f t="shared" si="1916"/>
        <v>0</v>
      </c>
      <c r="I10643" s="7">
        <f t="shared" si="1917"/>
        <v>0</v>
      </c>
      <c r="J10643" s="7">
        <f t="shared" si="1918"/>
        <v>0</v>
      </c>
      <c r="K10643" s="8" t="e">
        <f t="shared" si="1919"/>
        <v>#N/A</v>
      </c>
      <c r="L10643" s="7" t="e">
        <f t="shared" si="1920"/>
        <v>#N/A</v>
      </c>
      <c r="M10643" s="8" t="e">
        <f t="shared" si="1886"/>
        <v>#N/A</v>
      </c>
      <c r="N10643" s="8" t="e">
        <f t="shared" si="1887"/>
        <v>#N/A</v>
      </c>
    </row>
    <row r="10644" spans="1:14" ht="15.75" customHeight="1" x14ac:dyDescent="0.35">
      <c r="A10644" s="7">
        <f t="shared" si="1910"/>
        <v>0</v>
      </c>
      <c r="B10644" s="7">
        <f t="shared" si="1911"/>
        <v>0</v>
      </c>
      <c r="C10644" s="7">
        <f t="shared" si="1912"/>
        <v>0</v>
      </c>
      <c r="D10644" s="7">
        <f t="shared" si="1913"/>
        <v>0</v>
      </c>
      <c r="E10644" s="7" t="e">
        <f>IF('Report DCM'!$H10644="In-Stream Video","Rich Media display banner",IF('Report DCM'!$I10644&gt;'Report DCM'!$J10644,"Standard",VLOOKUP(CONCATENATE(bd_adtype,"_",bd_creativetype),tabela,2,FALSE)))</f>
        <v>#N/A</v>
      </c>
      <c r="F10644" s="7">
        <f t="shared" si="1914"/>
        <v>0</v>
      </c>
      <c r="G10644" s="7">
        <f t="shared" si="1915"/>
        <v>0</v>
      </c>
      <c r="H10644" s="7">
        <f t="shared" si="1916"/>
        <v>0</v>
      </c>
      <c r="I10644" s="7">
        <f t="shared" si="1917"/>
        <v>0</v>
      </c>
      <c r="J10644" s="7">
        <f t="shared" si="1918"/>
        <v>0</v>
      </c>
      <c r="K10644" s="8" t="e">
        <f t="shared" si="1919"/>
        <v>#N/A</v>
      </c>
      <c r="L10644" s="7" t="e">
        <f t="shared" si="1920"/>
        <v>#N/A</v>
      </c>
      <c r="M10644" s="8" t="e">
        <f t="shared" si="1886"/>
        <v>#N/A</v>
      </c>
      <c r="N10644" s="8" t="e">
        <f t="shared" si="1887"/>
        <v>#N/A</v>
      </c>
    </row>
    <row r="10645" spans="1:14" ht="15.75" customHeight="1" x14ac:dyDescent="0.35">
      <c r="A10645" s="7">
        <f t="shared" si="1910"/>
        <v>0</v>
      </c>
      <c r="B10645" s="7">
        <f t="shared" si="1911"/>
        <v>0</v>
      </c>
      <c r="C10645" s="7">
        <f t="shared" si="1912"/>
        <v>0</v>
      </c>
      <c r="D10645" s="7">
        <f t="shared" si="1913"/>
        <v>0</v>
      </c>
      <c r="E10645" s="7" t="e">
        <f>IF('Report DCM'!$H10645="In-Stream Video","Rich Media display banner",IF('Report DCM'!$I10645&gt;'Report DCM'!$J10645,"Standard",VLOOKUP(CONCATENATE(bd_adtype,"_",bd_creativetype),tabela,2,FALSE)))</f>
        <v>#N/A</v>
      </c>
      <c r="F10645" s="7">
        <f t="shared" si="1914"/>
        <v>0</v>
      </c>
      <c r="G10645" s="7">
        <f t="shared" si="1915"/>
        <v>0</v>
      </c>
      <c r="H10645" s="7">
        <f t="shared" si="1916"/>
        <v>0</v>
      </c>
      <c r="I10645" s="7">
        <f t="shared" si="1917"/>
        <v>0</v>
      </c>
      <c r="J10645" s="7">
        <f t="shared" si="1918"/>
        <v>0</v>
      </c>
      <c r="K10645" s="8" t="e">
        <f t="shared" si="1919"/>
        <v>#N/A</v>
      </c>
      <c r="L10645" s="7" t="e">
        <f t="shared" si="1920"/>
        <v>#N/A</v>
      </c>
      <c r="M10645" s="8" t="e">
        <f t="shared" si="1886"/>
        <v>#N/A</v>
      </c>
      <c r="N10645" s="8" t="e">
        <f t="shared" si="1887"/>
        <v>#N/A</v>
      </c>
    </row>
    <row r="10646" spans="1:14" ht="15.75" customHeight="1" x14ac:dyDescent="0.35">
      <c r="A10646" s="7">
        <f t="shared" si="1910"/>
        <v>0</v>
      </c>
      <c r="B10646" s="7">
        <f t="shared" si="1911"/>
        <v>0</v>
      </c>
      <c r="C10646" s="7">
        <f t="shared" si="1912"/>
        <v>0</v>
      </c>
      <c r="D10646" s="7">
        <f t="shared" si="1913"/>
        <v>0</v>
      </c>
      <c r="E10646" s="7" t="e">
        <f>IF('Report DCM'!$H10646="In-Stream Video","Rich Media display banner",IF('Report DCM'!$I10646&gt;'Report DCM'!$J10646,"Standard",VLOOKUP(CONCATENATE(bd_adtype,"_",bd_creativetype),tabela,2,FALSE)))</f>
        <v>#N/A</v>
      </c>
      <c r="F10646" s="7">
        <f t="shared" si="1914"/>
        <v>0</v>
      </c>
      <c r="G10646" s="7">
        <f t="shared" si="1915"/>
        <v>0</v>
      </c>
      <c r="H10646" s="7">
        <f t="shared" si="1916"/>
        <v>0</v>
      </c>
      <c r="I10646" s="7">
        <f t="shared" si="1917"/>
        <v>0</v>
      </c>
      <c r="J10646" s="7">
        <f t="shared" si="1918"/>
        <v>0</v>
      </c>
      <c r="K10646" s="8" t="e">
        <f t="shared" si="1919"/>
        <v>#N/A</v>
      </c>
      <c r="L10646" s="7" t="e">
        <f t="shared" si="1920"/>
        <v>#N/A</v>
      </c>
      <c r="M10646" s="8" t="e">
        <f t="shared" si="1886"/>
        <v>#N/A</v>
      </c>
      <c r="N10646" s="8" t="e">
        <f t="shared" si="1887"/>
        <v>#N/A</v>
      </c>
    </row>
    <row r="10647" spans="1:14" ht="15.75" customHeight="1" x14ac:dyDescent="0.35">
      <c r="A10647" s="7">
        <f t="shared" si="1910"/>
        <v>0</v>
      </c>
      <c r="B10647" s="7">
        <f t="shared" si="1911"/>
        <v>0</v>
      </c>
      <c r="C10647" s="7">
        <f t="shared" si="1912"/>
        <v>0</v>
      </c>
      <c r="D10647" s="7">
        <f t="shared" si="1913"/>
        <v>0</v>
      </c>
      <c r="E10647" s="7" t="e">
        <f>IF('Report DCM'!$H10647="In-Stream Video","Rich Media display banner",IF('Report DCM'!$I10647&gt;'Report DCM'!$J10647,"Standard",VLOOKUP(CONCATENATE(bd_adtype,"_",bd_creativetype),tabela,2,FALSE)))</f>
        <v>#N/A</v>
      </c>
      <c r="F10647" s="7">
        <f t="shared" si="1914"/>
        <v>0</v>
      </c>
      <c r="G10647" s="7">
        <f t="shared" si="1915"/>
        <v>0</v>
      </c>
      <c r="H10647" s="7">
        <f t="shared" si="1916"/>
        <v>0</v>
      </c>
      <c r="I10647" s="7">
        <f t="shared" si="1917"/>
        <v>0</v>
      </c>
      <c r="J10647" s="7">
        <f t="shared" si="1918"/>
        <v>0</v>
      </c>
      <c r="K10647" s="8" t="e">
        <f t="shared" si="1919"/>
        <v>#N/A</v>
      </c>
      <c r="L10647" s="7" t="e">
        <f t="shared" si="1920"/>
        <v>#N/A</v>
      </c>
      <c r="M10647" s="8" t="e">
        <f t="shared" si="1886"/>
        <v>#N/A</v>
      </c>
      <c r="N10647" s="8" t="e">
        <f t="shared" si="1887"/>
        <v>#N/A</v>
      </c>
    </row>
    <row r="10648" spans="1:14" ht="15.75" customHeight="1" x14ac:dyDescent="0.35">
      <c r="A10648" s="7">
        <f t="shared" si="1910"/>
        <v>0</v>
      </c>
      <c r="B10648" s="7">
        <f t="shared" si="1911"/>
        <v>0</v>
      </c>
      <c r="C10648" s="7">
        <f t="shared" si="1912"/>
        <v>0</v>
      </c>
      <c r="D10648" s="7">
        <f t="shared" si="1913"/>
        <v>0</v>
      </c>
      <c r="E10648" s="7" t="e">
        <f>IF('Report DCM'!$H10648="In-Stream Video","Rich Media display banner",IF('Report DCM'!$I10648&gt;'Report DCM'!$J10648,"Standard",VLOOKUP(CONCATENATE(bd_adtype,"_",bd_creativetype),tabela,2,FALSE)))</f>
        <v>#N/A</v>
      </c>
      <c r="F10648" s="7">
        <f t="shared" si="1914"/>
        <v>0</v>
      </c>
      <c r="G10648" s="7">
        <f t="shared" si="1915"/>
        <v>0</v>
      </c>
      <c r="H10648" s="7">
        <f t="shared" si="1916"/>
        <v>0</v>
      </c>
      <c r="I10648" s="7">
        <f t="shared" si="1917"/>
        <v>0</v>
      </c>
      <c r="J10648" s="7">
        <f t="shared" si="1918"/>
        <v>0</v>
      </c>
      <c r="K10648" s="8" t="e">
        <f t="shared" si="1919"/>
        <v>#N/A</v>
      </c>
      <c r="L10648" s="7" t="e">
        <f t="shared" si="1920"/>
        <v>#N/A</v>
      </c>
      <c r="M10648" s="8" t="e">
        <f t="shared" si="1886"/>
        <v>#N/A</v>
      </c>
      <c r="N10648" s="8" t="e">
        <f t="shared" si="1887"/>
        <v>#N/A</v>
      </c>
    </row>
    <row r="10649" spans="1:14" ht="15.75" customHeight="1" x14ac:dyDescent="0.35">
      <c r="A10649" s="7">
        <f t="shared" si="1910"/>
        <v>0</v>
      </c>
      <c r="B10649" s="7">
        <f t="shared" si="1911"/>
        <v>0</v>
      </c>
      <c r="C10649" s="7">
        <f t="shared" si="1912"/>
        <v>0</v>
      </c>
      <c r="D10649" s="7">
        <f t="shared" si="1913"/>
        <v>0</v>
      </c>
      <c r="E10649" s="7" t="e">
        <f>IF('Report DCM'!$H10649="In-Stream Video","Rich Media display banner",IF('Report DCM'!$I10649&gt;'Report DCM'!$J10649,"Standard",VLOOKUP(CONCATENATE(bd_adtype,"_",bd_creativetype),tabela,2,FALSE)))</f>
        <v>#N/A</v>
      </c>
      <c r="F10649" s="7">
        <f t="shared" si="1914"/>
        <v>0</v>
      </c>
      <c r="G10649" s="7">
        <f t="shared" si="1915"/>
        <v>0</v>
      </c>
      <c r="H10649" s="7">
        <f t="shared" si="1916"/>
        <v>0</v>
      </c>
      <c r="I10649" s="7">
        <f t="shared" si="1917"/>
        <v>0</v>
      </c>
      <c r="J10649" s="7">
        <f t="shared" si="1918"/>
        <v>0</v>
      </c>
      <c r="K10649" s="8" t="e">
        <f t="shared" si="1919"/>
        <v>#N/A</v>
      </c>
      <c r="L10649" s="7" t="e">
        <f t="shared" si="1920"/>
        <v>#N/A</v>
      </c>
      <c r="M10649" s="8" t="e">
        <f t="shared" si="1886"/>
        <v>#N/A</v>
      </c>
      <c r="N10649" s="8" t="e">
        <f t="shared" si="1887"/>
        <v>#N/A</v>
      </c>
    </row>
    <row r="10650" spans="1:14" ht="15.75" customHeight="1" x14ac:dyDescent="0.35">
      <c r="A10650" s="7">
        <f t="shared" si="1910"/>
        <v>0</v>
      </c>
      <c r="B10650" s="7">
        <f t="shared" si="1911"/>
        <v>0</v>
      </c>
      <c r="C10650" s="7">
        <f t="shared" si="1912"/>
        <v>0</v>
      </c>
      <c r="D10650" s="7">
        <f t="shared" si="1913"/>
        <v>0</v>
      </c>
      <c r="E10650" s="7" t="e">
        <f>IF('Report DCM'!$H10650="In-Stream Video","Rich Media display banner",IF('Report DCM'!$I10650&gt;'Report DCM'!$J10650,"Standard",VLOOKUP(CONCATENATE(bd_adtype,"_",bd_creativetype),tabela,2,FALSE)))</f>
        <v>#N/A</v>
      </c>
      <c r="F10650" s="7">
        <f t="shared" si="1914"/>
        <v>0</v>
      </c>
      <c r="G10650" s="7">
        <f t="shared" si="1915"/>
        <v>0</v>
      </c>
      <c r="H10650" s="7">
        <f t="shared" si="1916"/>
        <v>0</v>
      </c>
      <c r="I10650" s="7">
        <f t="shared" si="1917"/>
        <v>0</v>
      </c>
      <c r="J10650" s="7">
        <f t="shared" si="1918"/>
        <v>0</v>
      </c>
      <c r="K10650" s="8" t="e">
        <f t="shared" si="1919"/>
        <v>#N/A</v>
      </c>
      <c r="L10650" s="7" t="e">
        <f t="shared" si="1920"/>
        <v>#N/A</v>
      </c>
      <c r="M10650" s="8" t="e">
        <f t="shared" si="1886"/>
        <v>#N/A</v>
      </c>
      <c r="N10650" s="8" t="e">
        <f t="shared" si="1887"/>
        <v>#N/A</v>
      </c>
    </row>
    <row r="10651" spans="1:14" ht="15.75" customHeight="1" x14ac:dyDescent="0.35">
      <c r="A10651" s="7">
        <f t="shared" si="1910"/>
        <v>0</v>
      </c>
      <c r="B10651" s="7">
        <f t="shared" si="1911"/>
        <v>0</v>
      </c>
      <c r="C10651" s="7">
        <f t="shared" si="1912"/>
        <v>0</v>
      </c>
      <c r="D10651" s="7">
        <f t="shared" si="1913"/>
        <v>0</v>
      </c>
      <c r="E10651" s="7" t="e">
        <f>IF('Report DCM'!$H10651="In-Stream Video","Rich Media display banner",IF('Report DCM'!$I10651&gt;'Report DCM'!$J10651,"Standard",VLOOKUP(CONCATENATE(bd_adtype,"_",bd_creativetype),tabela,2,FALSE)))</f>
        <v>#N/A</v>
      </c>
      <c r="F10651" s="7">
        <f t="shared" si="1914"/>
        <v>0</v>
      </c>
      <c r="G10651" s="7">
        <f t="shared" si="1915"/>
        <v>0</v>
      </c>
      <c r="H10651" s="7">
        <f t="shared" si="1916"/>
        <v>0</v>
      </c>
      <c r="I10651" s="7">
        <f t="shared" si="1917"/>
        <v>0</v>
      </c>
      <c r="J10651" s="7">
        <f t="shared" si="1918"/>
        <v>0</v>
      </c>
      <c r="K10651" s="8" t="e">
        <f t="shared" si="1919"/>
        <v>#N/A</v>
      </c>
      <c r="L10651" s="7" t="e">
        <f t="shared" si="1920"/>
        <v>#N/A</v>
      </c>
      <c r="M10651" s="8" t="e">
        <f t="shared" si="1886"/>
        <v>#N/A</v>
      </c>
      <c r="N10651" s="8" t="e">
        <f t="shared" si="1887"/>
        <v>#N/A</v>
      </c>
    </row>
    <row r="10652" spans="1:14" ht="15.75" customHeight="1" x14ac:dyDescent="0.35">
      <c r="A10652" s="7">
        <f t="shared" si="1910"/>
        <v>0</v>
      </c>
      <c r="B10652" s="7">
        <f t="shared" si="1911"/>
        <v>0</v>
      </c>
      <c r="C10652" s="7">
        <f t="shared" si="1912"/>
        <v>0</v>
      </c>
      <c r="D10652" s="7">
        <f t="shared" si="1913"/>
        <v>0</v>
      </c>
      <c r="E10652" s="7" t="e">
        <f>IF('Report DCM'!$H10652="In-Stream Video","Rich Media display banner",IF('Report DCM'!$I10652&gt;'Report DCM'!$J10652,"Standard",VLOOKUP(CONCATENATE(bd_adtype,"_",bd_creativetype),tabela,2,FALSE)))</f>
        <v>#N/A</v>
      </c>
      <c r="F10652" s="7">
        <f t="shared" si="1914"/>
        <v>0</v>
      </c>
      <c r="G10652" s="7">
        <f t="shared" si="1915"/>
        <v>0</v>
      </c>
      <c r="H10652" s="7">
        <f t="shared" si="1916"/>
        <v>0</v>
      </c>
      <c r="I10652" s="7">
        <f t="shared" si="1917"/>
        <v>0</v>
      </c>
      <c r="J10652" s="7">
        <f t="shared" si="1918"/>
        <v>0</v>
      </c>
      <c r="K10652" s="8" t="e">
        <f t="shared" si="1919"/>
        <v>#N/A</v>
      </c>
      <c r="L10652" s="7" t="e">
        <f t="shared" si="1920"/>
        <v>#N/A</v>
      </c>
      <c r="M10652" s="8" t="e">
        <f t="shared" si="1886"/>
        <v>#N/A</v>
      </c>
      <c r="N10652" s="8" t="e">
        <f t="shared" si="1887"/>
        <v>#N/A</v>
      </c>
    </row>
    <row r="10653" spans="1:14" ht="15.75" customHeight="1" x14ac:dyDescent="0.35">
      <c r="A10653" s="7">
        <f t="shared" si="1910"/>
        <v>0</v>
      </c>
      <c r="B10653" s="7">
        <f t="shared" si="1911"/>
        <v>0</v>
      </c>
      <c r="C10653" s="7">
        <f t="shared" si="1912"/>
        <v>0</v>
      </c>
      <c r="D10653" s="7">
        <f t="shared" si="1913"/>
        <v>0</v>
      </c>
      <c r="E10653" s="7" t="e">
        <f>IF('Report DCM'!$H10653="In-Stream Video","Rich Media display banner",IF('Report DCM'!$I10653&gt;'Report DCM'!$J10653,"Standard",VLOOKUP(CONCATENATE(bd_adtype,"_",bd_creativetype),tabela,2,FALSE)))</f>
        <v>#N/A</v>
      </c>
      <c r="F10653" s="7">
        <f t="shared" si="1914"/>
        <v>0</v>
      </c>
      <c r="G10653" s="7">
        <f t="shared" si="1915"/>
        <v>0</v>
      </c>
      <c r="H10653" s="7">
        <f t="shared" si="1916"/>
        <v>0</v>
      </c>
      <c r="I10653" s="7">
        <f t="shared" si="1917"/>
        <v>0</v>
      </c>
      <c r="J10653" s="7">
        <f t="shared" si="1918"/>
        <v>0</v>
      </c>
      <c r="K10653" s="8" t="e">
        <f t="shared" si="1919"/>
        <v>#N/A</v>
      </c>
      <c r="L10653" s="7" t="e">
        <f t="shared" si="1920"/>
        <v>#N/A</v>
      </c>
      <c r="M10653" s="8" t="e">
        <f t="shared" si="1886"/>
        <v>#N/A</v>
      </c>
      <c r="N10653" s="8" t="e">
        <f t="shared" si="1887"/>
        <v>#N/A</v>
      </c>
    </row>
    <row r="10654" spans="1:14" ht="15.75" customHeight="1" x14ac:dyDescent="0.35">
      <c r="A10654" s="7">
        <f t="shared" si="1910"/>
        <v>0</v>
      </c>
      <c r="B10654" s="7">
        <f t="shared" si="1911"/>
        <v>0</v>
      </c>
      <c r="C10654" s="7">
        <f t="shared" si="1912"/>
        <v>0</v>
      </c>
      <c r="D10654" s="7">
        <f t="shared" si="1913"/>
        <v>0</v>
      </c>
      <c r="E10654" s="7" t="e">
        <f>IF('Report DCM'!$H10654="In-Stream Video","Rich Media display banner",IF('Report DCM'!$I10654&gt;'Report DCM'!$J10654,"Standard",VLOOKUP(CONCATENATE(bd_adtype,"_",bd_creativetype),tabela,2,FALSE)))</f>
        <v>#N/A</v>
      </c>
      <c r="F10654" s="7">
        <f t="shared" si="1914"/>
        <v>0</v>
      </c>
      <c r="G10654" s="7">
        <f t="shared" si="1915"/>
        <v>0</v>
      </c>
      <c r="H10654" s="7">
        <f t="shared" si="1916"/>
        <v>0</v>
      </c>
      <c r="I10654" s="7">
        <f t="shared" si="1917"/>
        <v>0</v>
      </c>
      <c r="J10654" s="7">
        <f t="shared" si="1918"/>
        <v>0</v>
      </c>
      <c r="K10654" s="8" t="e">
        <f t="shared" si="1919"/>
        <v>#N/A</v>
      </c>
      <c r="L10654" s="7" t="e">
        <f t="shared" si="1920"/>
        <v>#N/A</v>
      </c>
      <c r="M10654" s="8" t="e">
        <f t="shared" si="1886"/>
        <v>#N/A</v>
      </c>
      <c r="N10654" s="8" t="e">
        <f t="shared" si="1887"/>
        <v>#N/A</v>
      </c>
    </row>
    <row r="10655" spans="1:14" ht="15.75" customHeight="1" x14ac:dyDescent="0.35">
      <c r="A10655" s="7">
        <f t="shared" si="1910"/>
        <v>0</v>
      </c>
      <c r="B10655" s="7">
        <f t="shared" si="1911"/>
        <v>0</v>
      </c>
      <c r="C10655" s="7">
        <f t="shared" si="1912"/>
        <v>0</v>
      </c>
      <c r="D10655" s="7">
        <f t="shared" si="1913"/>
        <v>0</v>
      </c>
      <c r="E10655" s="7" t="e">
        <f>IF('Report DCM'!$H10655="In-Stream Video","Rich Media display banner",IF('Report DCM'!$I10655&gt;'Report DCM'!$J10655,"Standard",VLOOKUP(CONCATENATE(bd_adtype,"_",bd_creativetype),tabela,2,FALSE)))</f>
        <v>#N/A</v>
      </c>
      <c r="F10655" s="7">
        <f t="shared" si="1914"/>
        <v>0</v>
      </c>
      <c r="G10655" s="7">
        <f t="shared" si="1915"/>
        <v>0</v>
      </c>
      <c r="H10655" s="7">
        <f t="shared" si="1916"/>
        <v>0</v>
      </c>
      <c r="I10655" s="7">
        <f t="shared" si="1917"/>
        <v>0</v>
      </c>
      <c r="J10655" s="7">
        <f t="shared" si="1918"/>
        <v>0</v>
      </c>
      <c r="K10655" s="8" t="e">
        <f t="shared" si="1919"/>
        <v>#N/A</v>
      </c>
      <c r="L10655" s="7" t="e">
        <f t="shared" si="1920"/>
        <v>#N/A</v>
      </c>
      <c r="M10655" s="8" t="e">
        <f t="shared" si="1886"/>
        <v>#N/A</v>
      </c>
      <c r="N10655" s="8" t="e">
        <f t="shared" si="1887"/>
        <v>#N/A</v>
      </c>
    </row>
    <row r="10656" spans="1:14" ht="15.75" customHeight="1" x14ac:dyDescent="0.35">
      <c r="A10656" s="7">
        <f t="shared" si="1910"/>
        <v>0</v>
      </c>
      <c r="B10656" s="7">
        <f t="shared" si="1911"/>
        <v>0</v>
      </c>
      <c r="C10656" s="7">
        <f t="shared" si="1912"/>
        <v>0</v>
      </c>
      <c r="D10656" s="7">
        <f t="shared" si="1913"/>
        <v>0</v>
      </c>
      <c r="E10656" s="7" t="e">
        <f>IF('Report DCM'!$H10656="In-Stream Video","Rich Media display banner",IF('Report DCM'!$I10656&gt;'Report DCM'!$J10656,"Standard",VLOOKUP(CONCATENATE(bd_adtype,"_",bd_creativetype),tabela,2,FALSE)))</f>
        <v>#N/A</v>
      </c>
      <c r="F10656" s="7">
        <f t="shared" si="1914"/>
        <v>0</v>
      </c>
      <c r="G10656" s="7">
        <f t="shared" si="1915"/>
        <v>0</v>
      </c>
      <c r="H10656" s="7">
        <f t="shared" si="1916"/>
        <v>0</v>
      </c>
      <c r="I10656" s="7">
        <f t="shared" si="1917"/>
        <v>0</v>
      </c>
      <c r="J10656" s="7">
        <f t="shared" si="1918"/>
        <v>0</v>
      </c>
      <c r="K10656" s="8" t="e">
        <f t="shared" si="1919"/>
        <v>#N/A</v>
      </c>
      <c r="L10656" s="7" t="e">
        <f t="shared" si="1920"/>
        <v>#N/A</v>
      </c>
      <c r="M10656" s="8" t="e">
        <f t="shared" si="1886"/>
        <v>#N/A</v>
      </c>
      <c r="N10656" s="8" t="e">
        <f t="shared" si="1887"/>
        <v>#N/A</v>
      </c>
    </row>
    <row r="10657" spans="1:14" ht="15.75" customHeight="1" x14ac:dyDescent="0.35">
      <c r="A10657" s="7">
        <f t="shared" si="1910"/>
        <v>0</v>
      </c>
      <c r="B10657" s="7">
        <f t="shared" si="1911"/>
        <v>0</v>
      </c>
      <c r="C10657" s="7">
        <f t="shared" si="1912"/>
        <v>0</v>
      </c>
      <c r="D10657" s="7">
        <f t="shared" si="1913"/>
        <v>0</v>
      </c>
      <c r="E10657" s="7" t="e">
        <f>IF('Report DCM'!$H10657="In-Stream Video","Rich Media display banner",IF('Report DCM'!$I10657&gt;'Report DCM'!$J10657,"Standard",VLOOKUP(CONCATENATE(bd_adtype,"_",bd_creativetype),tabela,2,FALSE)))</f>
        <v>#N/A</v>
      </c>
      <c r="F10657" s="7">
        <f t="shared" si="1914"/>
        <v>0</v>
      </c>
      <c r="G10657" s="7">
        <f t="shared" si="1915"/>
        <v>0</v>
      </c>
      <c r="H10657" s="7">
        <f t="shared" si="1916"/>
        <v>0</v>
      </c>
      <c r="I10657" s="7">
        <f t="shared" si="1917"/>
        <v>0</v>
      </c>
      <c r="J10657" s="7">
        <f t="shared" si="1918"/>
        <v>0</v>
      </c>
      <c r="K10657" s="8" t="e">
        <f t="shared" si="1919"/>
        <v>#N/A</v>
      </c>
      <c r="L10657" s="7" t="e">
        <f t="shared" si="1920"/>
        <v>#N/A</v>
      </c>
      <c r="M10657" s="8" t="e">
        <f t="shared" si="1886"/>
        <v>#N/A</v>
      </c>
      <c r="N10657" s="8" t="e">
        <f t="shared" si="1887"/>
        <v>#N/A</v>
      </c>
    </row>
    <row r="10658" spans="1:14" ht="15.75" customHeight="1" x14ac:dyDescent="0.35">
      <c r="A10658" s="7">
        <f t="shared" si="1910"/>
        <v>0</v>
      </c>
      <c r="B10658" s="7">
        <f t="shared" si="1911"/>
        <v>0</v>
      </c>
      <c r="C10658" s="7">
        <f t="shared" si="1912"/>
        <v>0</v>
      </c>
      <c r="D10658" s="7">
        <f t="shared" si="1913"/>
        <v>0</v>
      </c>
      <c r="E10658" s="7" t="e">
        <f>IF('Report DCM'!$H10658="In-Stream Video","Rich Media display banner",IF('Report DCM'!$I10658&gt;'Report DCM'!$J10658,"Standard",VLOOKUP(CONCATENATE(bd_adtype,"_",bd_creativetype),tabela,2,FALSE)))</f>
        <v>#N/A</v>
      </c>
      <c r="F10658" s="7">
        <f t="shared" si="1914"/>
        <v>0</v>
      </c>
      <c r="G10658" s="7">
        <f t="shared" si="1915"/>
        <v>0</v>
      </c>
      <c r="H10658" s="7">
        <f t="shared" si="1916"/>
        <v>0</v>
      </c>
      <c r="I10658" s="7">
        <f t="shared" si="1917"/>
        <v>0</v>
      </c>
      <c r="J10658" s="7">
        <f t="shared" si="1918"/>
        <v>0</v>
      </c>
      <c r="K10658" s="8" t="e">
        <f t="shared" si="1919"/>
        <v>#N/A</v>
      </c>
      <c r="L10658" s="7" t="e">
        <f t="shared" si="1920"/>
        <v>#N/A</v>
      </c>
      <c r="M10658" s="8" t="e">
        <f t="shared" si="1886"/>
        <v>#N/A</v>
      </c>
      <c r="N10658" s="8" t="e">
        <f t="shared" si="1887"/>
        <v>#N/A</v>
      </c>
    </row>
    <row r="10659" spans="1:14" ht="15.75" customHeight="1" x14ac:dyDescent="0.35">
      <c r="A10659" s="7">
        <f t="shared" si="1910"/>
        <v>0</v>
      </c>
      <c r="B10659" s="7">
        <f t="shared" si="1911"/>
        <v>0</v>
      </c>
      <c r="C10659" s="7">
        <f t="shared" si="1912"/>
        <v>0</v>
      </c>
      <c r="D10659" s="7">
        <f t="shared" si="1913"/>
        <v>0</v>
      </c>
      <c r="E10659" s="7" t="e">
        <f>IF('Report DCM'!$H10659="In-Stream Video","Rich Media display banner",IF('Report DCM'!$I10659&gt;'Report DCM'!$J10659,"Standard",VLOOKUP(CONCATENATE(bd_adtype,"_",bd_creativetype),tabela,2,FALSE)))</f>
        <v>#N/A</v>
      </c>
      <c r="F10659" s="7">
        <f t="shared" si="1914"/>
        <v>0</v>
      </c>
      <c r="G10659" s="7">
        <f t="shared" si="1915"/>
        <v>0</v>
      </c>
      <c r="H10659" s="7">
        <f t="shared" si="1916"/>
        <v>0</v>
      </c>
      <c r="I10659" s="7">
        <f t="shared" si="1917"/>
        <v>0</v>
      </c>
      <c r="J10659" s="7">
        <f t="shared" si="1918"/>
        <v>0</v>
      </c>
      <c r="K10659" s="8" t="e">
        <f t="shared" si="1919"/>
        <v>#N/A</v>
      </c>
      <c r="L10659" s="7" t="e">
        <f t="shared" si="1920"/>
        <v>#N/A</v>
      </c>
      <c r="M10659" s="8" t="e">
        <f t="shared" si="1886"/>
        <v>#N/A</v>
      </c>
      <c r="N10659" s="8" t="e">
        <f t="shared" si="1887"/>
        <v>#N/A</v>
      </c>
    </row>
    <row r="10660" spans="1:14" ht="15.75" customHeight="1" x14ac:dyDescent="0.35">
      <c r="A10660" s="7">
        <f t="shared" si="1910"/>
        <v>0</v>
      </c>
      <c r="B10660" s="7">
        <f t="shared" si="1911"/>
        <v>0</v>
      </c>
      <c r="C10660" s="7">
        <f t="shared" si="1912"/>
        <v>0</v>
      </c>
      <c r="D10660" s="7">
        <f t="shared" si="1913"/>
        <v>0</v>
      </c>
      <c r="E10660" s="7" t="e">
        <f>IF('Report DCM'!$H10660="In-Stream Video","Rich Media display banner",IF('Report DCM'!$I10660&gt;'Report DCM'!$J10660,"Standard",VLOOKUP(CONCATENATE(bd_adtype,"_",bd_creativetype),tabela,2,FALSE)))</f>
        <v>#N/A</v>
      </c>
      <c r="F10660" s="7">
        <f t="shared" si="1914"/>
        <v>0</v>
      </c>
      <c r="G10660" s="7">
        <f t="shared" si="1915"/>
        <v>0</v>
      </c>
      <c r="H10660" s="7">
        <f t="shared" si="1916"/>
        <v>0</v>
      </c>
      <c r="I10660" s="7">
        <f t="shared" si="1917"/>
        <v>0</v>
      </c>
      <c r="J10660" s="7">
        <f t="shared" si="1918"/>
        <v>0</v>
      </c>
      <c r="K10660" s="8" t="e">
        <f t="shared" si="1919"/>
        <v>#N/A</v>
      </c>
      <c r="L10660" s="7" t="e">
        <f t="shared" si="1920"/>
        <v>#N/A</v>
      </c>
      <c r="M10660" s="8" t="e">
        <f t="shared" si="1886"/>
        <v>#N/A</v>
      </c>
      <c r="N10660" s="8" t="e">
        <f t="shared" si="1887"/>
        <v>#N/A</v>
      </c>
    </row>
    <row r="10661" spans="1:14" ht="15.75" customHeight="1" x14ac:dyDescent="0.35">
      <c r="A10661" s="7">
        <f t="shared" si="1910"/>
        <v>0</v>
      </c>
      <c r="B10661" s="7">
        <f t="shared" si="1911"/>
        <v>0</v>
      </c>
      <c r="C10661" s="7">
        <f t="shared" si="1912"/>
        <v>0</v>
      </c>
      <c r="D10661" s="7">
        <f t="shared" si="1913"/>
        <v>0</v>
      </c>
      <c r="E10661" s="7" t="e">
        <f>IF('Report DCM'!$H10661="In-Stream Video","Rich Media display banner",IF('Report DCM'!$I10661&gt;'Report DCM'!$J10661,"Standard",VLOOKUP(CONCATENATE(bd_adtype,"_",bd_creativetype),tabela,2,FALSE)))</f>
        <v>#N/A</v>
      </c>
      <c r="F10661" s="7">
        <f t="shared" si="1914"/>
        <v>0</v>
      </c>
      <c r="G10661" s="7">
        <f t="shared" si="1915"/>
        <v>0</v>
      </c>
      <c r="H10661" s="7">
        <f t="shared" si="1916"/>
        <v>0</v>
      </c>
      <c r="I10661" s="7">
        <f t="shared" si="1917"/>
        <v>0</v>
      </c>
      <c r="J10661" s="7">
        <f t="shared" si="1918"/>
        <v>0</v>
      </c>
      <c r="K10661" s="8" t="e">
        <f t="shared" si="1919"/>
        <v>#N/A</v>
      </c>
      <c r="L10661" s="7" t="e">
        <f t="shared" si="1920"/>
        <v>#N/A</v>
      </c>
      <c r="M10661" s="8" t="e">
        <f t="shared" si="1886"/>
        <v>#N/A</v>
      </c>
      <c r="N10661" s="8" t="e">
        <f t="shared" si="1887"/>
        <v>#N/A</v>
      </c>
    </row>
    <row r="10662" spans="1:14" ht="15.75" customHeight="1" x14ac:dyDescent="0.35">
      <c r="A10662" s="7">
        <f t="shared" si="1910"/>
        <v>0</v>
      </c>
      <c r="B10662" s="7">
        <f t="shared" si="1911"/>
        <v>0</v>
      </c>
      <c r="C10662" s="7">
        <f t="shared" si="1912"/>
        <v>0</v>
      </c>
      <c r="D10662" s="7">
        <f t="shared" si="1913"/>
        <v>0</v>
      </c>
      <c r="E10662" s="7" t="e">
        <f>IF('Report DCM'!$H10662="In-Stream Video","Rich Media display banner",IF('Report DCM'!$I10662&gt;'Report DCM'!$J10662,"Standard",VLOOKUP(CONCATENATE(bd_adtype,"_",bd_creativetype),tabela,2,FALSE)))</f>
        <v>#N/A</v>
      </c>
      <c r="F10662" s="7">
        <f t="shared" si="1914"/>
        <v>0</v>
      </c>
      <c r="G10662" s="7">
        <f t="shared" si="1915"/>
        <v>0</v>
      </c>
      <c r="H10662" s="7">
        <f t="shared" si="1916"/>
        <v>0</v>
      </c>
      <c r="I10662" s="7">
        <f t="shared" si="1917"/>
        <v>0</v>
      </c>
      <c r="J10662" s="7">
        <f t="shared" si="1918"/>
        <v>0</v>
      </c>
      <c r="K10662" s="8" t="e">
        <f t="shared" si="1919"/>
        <v>#N/A</v>
      </c>
      <c r="L10662" s="7" t="e">
        <f t="shared" si="1920"/>
        <v>#N/A</v>
      </c>
      <c r="M10662" s="8" t="e">
        <f t="shared" si="1886"/>
        <v>#N/A</v>
      </c>
      <c r="N10662" s="8" t="e">
        <f t="shared" si="1887"/>
        <v>#N/A</v>
      </c>
    </row>
    <row r="10663" spans="1:14" ht="15.75" customHeight="1" x14ac:dyDescent="0.35">
      <c r="A10663" s="7">
        <f t="shared" si="1910"/>
        <v>0</v>
      </c>
      <c r="B10663" s="7">
        <f t="shared" si="1911"/>
        <v>0</v>
      </c>
      <c r="C10663" s="7">
        <f t="shared" si="1912"/>
        <v>0</v>
      </c>
      <c r="D10663" s="7">
        <f t="shared" si="1913"/>
        <v>0</v>
      </c>
      <c r="E10663" s="7" t="e">
        <f>IF('Report DCM'!$H10663="In-Stream Video","Rich Media display banner",IF('Report DCM'!$I10663&gt;'Report DCM'!$J10663,"Standard",VLOOKUP(CONCATENATE(bd_adtype,"_",bd_creativetype),tabela,2,FALSE)))</f>
        <v>#N/A</v>
      </c>
      <c r="F10663" s="7">
        <f t="shared" si="1914"/>
        <v>0</v>
      </c>
      <c r="G10663" s="7">
        <f t="shared" si="1915"/>
        <v>0</v>
      </c>
      <c r="H10663" s="7">
        <f t="shared" si="1916"/>
        <v>0</v>
      </c>
      <c r="I10663" s="7">
        <f t="shared" si="1917"/>
        <v>0</v>
      </c>
      <c r="J10663" s="7">
        <f t="shared" si="1918"/>
        <v>0</v>
      </c>
      <c r="K10663" s="8" t="e">
        <f t="shared" si="1919"/>
        <v>#N/A</v>
      </c>
      <c r="L10663" s="7" t="e">
        <f t="shared" si="1920"/>
        <v>#N/A</v>
      </c>
      <c r="M10663" s="8" t="e">
        <f t="shared" si="1886"/>
        <v>#N/A</v>
      </c>
      <c r="N10663" s="8" t="e">
        <f t="shared" si="1887"/>
        <v>#N/A</v>
      </c>
    </row>
    <row r="10664" spans="1:14" ht="15.75" customHeight="1" x14ac:dyDescent="0.35">
      <c r="A10664" s="7">
        <f t="shared" si="1910"/>
        <v>0</v>
      </c>
      <c r="B10664" s="7">
        <f t="shared" si="1911"/>
        <v>0</v>
      </c>
      <c r="C10664" s="7">
        <f t="shared" si="1912"/>
        <v>0</v>
      </c>
      <c r="D10664" s="7">
        <f t="shared" si="1913"/>
        <v>0</v>
      </c>
      <c r="E10664" s="7" t="e">
        <f>IF('Report DCM'!$H10664="In-Stream Video","Rich Media display banner",IF('Report DCM'!$I10664&gt;'Report DCM'!$J10664,"Standard",VLOOKUP(CONCATENATE(bd_adtype,"_",bd_creativetype),tabela,2,FALSE)))</f>
        <v>#N/A</v>
      </c>
      <c r="F10664" s="7">
        <f t="shared" si="1914"/>
        <v>0</v>
      </c>
      <c r="G10664" s="7">
        <f t="shared" si="1915"/>
        <v>0</v>
      </c>
      <c r="H10664" s="7">
        <f t="shared" si="1916"/>
        <v>0</v>
      </c>
      <c r="I10664" s="7">
        <f t="shared" si="1917"/>
        <v>0</v>
      </c>
      <c r="J10664" s="7">
        <f t="shared" si="1918"/>
        <v>0</v>
      </c>
      <c r="K10664" s="8" t="e">
        <f t="shared" si="1919"/>
        <v>#N/A</v>
      </c>
      <c r="L10664" s="7" t="e">
        <f t="shared" si="1920"/>
        <v>#N/A</v>
      </c>
      <c r="M10664" s="8" t="e">
        <f t="shared" si="1886"/>
        <v>#N/A</v>
      </c>
      <c r="N10664" s="8" t="e">
        <f t="shared" si="1887"/>
        <v>#N/A</v>
      </c>
    </row>
    <row r="10665" spans="1:14" ht="15.75" customHeight="1" x14ac:dyDescent="0.35">
      <c r="A10665" s="7">
        <f t="shared" si="1910"/>
        <v>0</v>
      </c>
      <c r="B10665" s="7">
        <f t="shared" si="1911"/>
        <v>0</v>
      </c>
      <c r="C10665" s="7">
        <f t="shared" si="1912"/>
        <v>0</v>
      </c>
      <c r="D10665" s="7">
        <f t="shared" si="1913"/>
        <v>0</v>
      </c>
      <c r="E10665" s="7" t="e">
        <f>IF('Report DCM'!$H10665="In-Stream Video","Rich Media display banner",IF('Report DCM'!$I10665&gt;'Report DCM'!$J10665,"Standard",VLOOKUP(CONCATENATE(bd_adtype,"_",bd_creativetype),tabela,2,FALSE)))</f>
        <v>#N/A</v>
      </c>
      <c r="F10665" s="7">
        <f t="shared" si="1914"/>
        <v>0</v>
      </c>
      <c r="G10665" s="7">
        <f t="shared" si="1915"/>
        <v>0</v>
      </c>
      <c r="H10665" s="7">
        <f t="shared" si="1916"/>
        <v>0</v>
      </c>
      <c r="I10665" s="7">
        <f t="shared" si="1917"/>
        <v>0</v>
      </c>
      <c r="J10665" s="7">
        <f t="shared" si="1918"/>
        <v>0</v>
      </c>
      <c r="K10665" s="8" t="e">
        <f t="shared" si="1919"/>
        <v>#N/A</v>
      </c>
      <c r="L10665" s="7" t="e">
        <f t="shared" si="1920"/>
        <v>#N/A</v>
      </c>
      <c r="M10665" s="8" t="e">
        <f t="shared" si="1886"/>
        <v>#N/A</v>
      </c>
      <c r="N10665" s="8" t="e">
        <f t="shared" si="1887"/>
        <v>#N/A</v>
      </c>
    </row>
    <row r="10666" spans="1:14" ht="15.75" customHeight="1" x14ac:dyDescent="0.35">
      <c r="A10666" s="7">
        <f t="shared" si="1910"/>
        <v>0</v>
      </c>
      <c r="B10666" s="7">
        <f t="shared" si="1911"/>
        <v>0</v>
      </c>
      <c r="C10666" s="7">
        <f t="shared" si="1912"/>
        <v>0</v>
      </c>
      <c r="D10666" s="7">
        <f t="shared" si="1913"/>
        <v>0</v>
      </c>
      <c r="E10666" s="7" t="e">
        <f>IF('Report DCM'!$H10666="In-Stream Video","Rich Media display banner",IF('Report DCM'!$I10666&gt;'Report DCM'!$J10666,"Standard",VLOOKUP(CONCATENATE(bd_adtype,"_",bd_creativetype),tabela,2,FALSE)))</f>
        <v>#N/A</v>
      </c>
      <c r="F10666" s="7">
        <f t="shared" si="1914"/>
        <v>0</v>
      </c>
      <c r="G10666" s="7">
        <f t="shared" si="1915"/>
        <v>0</v>
      </c>
      <c r="H10666" s="7">
        <f t="shared" si="1916"/>
        <v>0</v>
      </c>
      <c r="I10666" s="7">
        <f t="shared" si="1917"/>
        <v>0</v>
      </c>
      <c r="J10666" s="7">
        <f t="shared" si="1918"/>
        <v>0</v>
      </c>
      <c r="K10666" s="8" t="e">
        <f t="shared" si="1919"/>
        <v>#N/A</v>
      </c>
      <c r="L10666" s="7" t="e">
        <f t="shared" si="1920"/>
        <v>#N/A</v>
      </c>
      <c r="M10666" s="8" t="e">
        <f t="shared" si="1886"/>
        <v>#N/A</v>
      </c>
      <c r="N10666" s="8" t="e">
        <f t="shared" si="1887"/>
        <v>#N/A</v>
      </c>
    </row>
    <row r="10667" spans="1:14" ht="15.75" customHeight="1" x14ac:dyDescent="0.35">
      <c r="A10667" s="7">
        <f t="shared" si="1910"/>
        <v>0</v>
      </c>
      <c r="B10667" s="7">
        <f t="shared" si="1911"/>
        <v>0</v>
      </c>
      <c r="C10667" s="7">
        <f t="shared" si="1912"/>
        <v>0</v>
      </c>
      <c r="D10667" s="7">
        <f t="shared" si="1913"/>
        <v>0</v>
      </c>
      <c r="E10667" s="7" t="e">
        <f>IF('Report DCM'!$H10667="In-Stream Video","Rich Media display banner",IF('Report DCM'!$I10667&gt;'Report DCM'!$J10667,"Standard",VLOOKUP(CONCATENATE(bd_adtype,"_",bd_creativetype),tabela,2,FALSE)))</f>
        <v>#N/A</v>
      </c>
      <c r="F10667" s="7">
        <f t="shared" si="1914"/>
        <v>0</v>
      </c>
      <c r="G10667" s="7">
        <f t="shared" si="1915"/>
        <v>0</v>
      </c>
      <c r="H10667" s="7">
        <f t="shared" si="1916"/>
        <v>0</v>
      </c>
      <c r="I10667" s="7">
        <f t="shared" si="1917"/>
        <v>0</v>
      </c>
      <c r="J10667" s="7">
        <f t="shared" si="1918"/>
        <v>0</v>
      </c>
      <c r="K10667" s="8" t="e">
        <f t="shared" si="1919"/>
        <v>#N/A</v>
      </c>
      <c r="L10667" s="7" t="e">
        <f t="shared" si="1920"/>
        <v>#N/A</v>
      </c>
      <c r="M10667" s="8" t="e">
        <f t="shared" si="1886"/>
        <v>#N/A</v>
      </c>
      <c r="N10667" s="8" t="e">
        <f t="shared" si="1887"/>
        <v>#N/A</v>
      </c>
    </row>
    <row r="10668" spans="1:14" ht="15.75" customHeight="1" x14ac:dyDescent="0.35">
      <c r="A10668" s="7">
        <f t="shared" si="1910"/>
        <v>0</v>
      </c>
      <c r="B10668" s="7">
        <f t="shared" si="1911"/>
        <v>0</v>
      </c>
      <c r="C10668" s="7">
        <f t="shared" si="1912"/>
        <v>0</v>
      </c>
      <c r="D10668" s="7">
        <f t="shared" si="1913"/>
        <v>0</v>
      </c>
      <c r="E10668" s="7" t="e">
        <f>IF('Report DCM'!$H10668="In-Stream Video","Rich Media display banner",IF('Report DCM'!$I10668&gt;'Report DCM'!$J10668,"Standard",VLOOKUP(CONCATENATE(bd_adtype,"_",bd_creativetype),tabela,2,FALSE)))</f>
        <v>#N/A</v>
      </c>
      <c r="F10668" s="7">
        <f t="shared" si="1914"/>
        <v>0</v>
      </c>
      <c r="G10668" s="7">
        <f t="shared" si="1915"/>
        <v>0</v>
      </c>
      <c r="H10668" s="7">
        <f t="shared" si="1916"/>
        <v>0</v>
      </c>
      <c r="I10668" s="7">
        <f t="shared" si="1917"/>
        <v>0</v>
      </c>
      <c r="J10668" s="7">
        <f t="shared" si="1918"/>
        <v>0</v>
      </c>
      <c r="K10668" s="8" t="e">
        <f t="shared" si="1919"/>
        <v>#N/A</v>
      </c>
      <c r="L10668" s="7" t="e">
        <f t="shared" si="1920"/>
        <v>#N/A</v>
      </c>
      <c r="M10668" s="8" t="e">
        <f t="shared" si="1886"/>
        <v>#N/A</v>
      </c>
      <c r="N10668" s="8" t="e">
        <f t="shared" si="1887"/>
        <v>#N/A</v>
      </c>
    </row>
    <row r="10669" spans="1:14" ht="15.75" customHeight="1" x14ac:dyDescent="0.35">
      <c r="A10669" s="7">
        <f t="shared" si="1910"/>
        <v>0</v>
      </c>
      <c r="B10669" s="7">
        <f t="shared" si="1911"/>
        <v>0</v>
      </c>
      <c r="C10669" s="7">
        <f t="shared" si="1912"/>
        <v>0</v>
      </c>
      <c r="D10669" s="7">
        <f t="shared" si="1913"/>
        <v>0</v>
      </c>
      <c r="E10669" s="7" t="e">
        <f>IF('Report DCM'!$H10669="In-Stream Video","Rich Media display banner",IF('Report DCM'!$I10669&gt;'Report DCM'!$J10669,"Standard",VLOOKUP(CONCATENATE(bd_adtype,"_",bd_creativetype),tabela,2,FALSE)))</f>
        <v>#N/A</v>
      </c>
      <c r="F10669" s="7">
        <f t="shared" si="1914"/>
        <v>0</v>
      </c>
      <c r="G10669" s="7">
        <f t="shared" si="1915"/>
        <v>0</v>
      </c>
      <c r="H10669" s="7">
        <f t="shared" si="1916"/>
        <v>0</v>
      </c>
      <c r="I10669" s="7">
        <f t="shared" si="1917"/>
        <v>0</v>
      </c>
      <c r="J10669" s="7">
        <f t="shared" si="1918"/>
        <v>0</v>
      </c>
      <c r="K10669" s="8" t="e">
        <f t="shared" si="1919"/>
        <v>#N/A</v>
      </c>
      <c r="L10669" s="7" t="e">
        <f t="shared" si="1920"/>
        <v>#N/A</v>
      </c>
      <c r="M10669" s="8" t="e">
        <f t="shared" si="1886"/>
        <v>#N/A</v>
      </c>
      <c r="N10669" s="8" t="e">
        <f t="shared" si="1887"/>
        <v>#N/A</v>
      </c>
    </row>
    <row r="10670" spans="1:14" ht="15.75" customHeight="1" x14ac:dyDescent="0.35">
      <c r="A10670" s="7">
        <f t="shared" si="1910"/>
        <v>0</v>
      </c>
      <c r="B10670" s="7">
        <f t="shared" si="1911"/>
        <v>0</v>
      </c>
      <c r="C10670" s="7">
        <f t="shared" si="1912"/>
        <v>0</v>
      </c>
      <c r="D10670" s="7">
        <f t="shared" si="1913"/>
        <v>0</v>
      </c>
      <c r="E10670" s="7" t="e">
        <f>IF('Report DCM'!$H10670="In-Stream Video","Rich Media display banner",IF('Report DCM'!$I10670&gt;'Report DCM'!$J10670,"Standard",VLOOKUP(CONCATENATE(bd_adtype,"_",bd_creativetype),tabela,2,FALSE)))</f>
        <v>#N/A</v>
      </c>
      <c r="F10670" s="7">
        <f t="shared" si="1914"/>
        <v>0</v>
      </c>
      <c r="G10670" s="7">
        <f t="shared" si="1915"/>
        <v>0</v>
      </c>
      <c r="H10670" s="7">
        <f t="shared" si="1916"/>
        <v>0</v>
      </c>
      <c r="I10670" s="7">
        <f t="shared" si="1917"/>
        <v>0</v>
      </c>
      <c r="J10670" s="7">
        <f t="shared" si="1918"/>
        <v>0</v>
      </c>
      <c r="K10670" s="8" t="e">
        <f t="shared" si="1919"/>
        <v>#N/A</v>
      </c>
      <c r="L10670" s="7" t="e">
        <f t="shared" si="1920"/>
        <v>#N/A</v>
      </c>
      <c r="M10670" s="8" t="e">
        <f t="shared" si="1886"/>
        <v>#N/A</v>
      </c>
      <c r="N10670" s="8" t="e">
        <f t="shared" si="1887"/>
        <v>#N/A</v>
      </c>
    </row>
    <row r="10671" spans="1:14" ht="15.75" customHeight="1" x14ac:dyDescent="0.35">
      <c r="A10671" s="7">
        <f t="shared" si="1910"/>
        <v>0</v>
      </c>
      <c r="B10671" s="7">
        <f t="shared" si="1911"/>
        <v>0</v>
      </c>
      <c r="C10671" s="7">
        <f t="shared" si="1912"/>
        <v>0</v>
      </c>
      <c r="D10671" s="7">
        <f t="shared" si="1913"/>
        <v>0</v>
      </c>
      <c r="E10671" s="7" t="e">
        <f>IF('Report DCM'!$H10671="In-Stream Video","Rich Media display banner",IF('Report DCM'!$I10671&gt;'Report DCM'!$J10671,"Standard",VLOOKUP(CONCATENATE(bd_adtype,"_",bd_creativetype),tabela,2,FALSE)))</f>
        <v>#N/A</v>
      </c>
      <c r="F10671" s="7">
        <f t="shared" si="1914"/>
        <v>0</v>
      </c>
      <c r="G10671" s="7">
        <f t="shared" si="1915"/>
        <v>0</v>
      </c>
      <c r="H10671" s="7">
        <f t="shared" si="1916"/>
        <v>0</v>
      </c>
      <c r="I10671" s="7">
        <f t="shared" si="1917"/>
        <v>0</v>
      </c>
      <c r="J10671" s="7">
        <f t="shared" si="1918"/>
        <v>0</v>
      </c>
      <c r="K10671" s="8" t="e">
        <f t="shared" si="1919"/>
        <v>#N/A</v>
      </c>
      <c r="L10671" s="7" t="e">
        <f t="shared" si="1920"/>
        <v>#N/A</v>
      </c>
      <c r="M10671" s="8" t="e">
        <f t="shared" si="1886"/>
        <v>#N/A</v>
      </c>
      <c r="N10671" s="8" t="e">
        <f t="shared" si="1887"/>
        <v>#N/A</v>
      </c>
    </row>
    <row r="10672" spans="1:14" ht="15.75" customHeight="1" x14ac:dyDescent="0.35">
      <c r="A10672" s="7">
        <f t="shared" si="1910"/>
        <v>0</v>
      </c>
      <c r="B10672" s="7">
        <f t="shared" si="1911"/>
        <v>0</v>
      </c>
      <c r="C10672" s="7">
        <f t="shared" si="1912"/>
        <v>0</v>
      </c>
      <c r="D10672" s="7">
        <f t="shared" si="1913"/>
        <v>0</v>
      </c>
      <c r="E10672" s="7" t="e">
        <f>IF('Report DCM'!$H10672="In-Stream Video","Rich Media display banner",IF('Report DCM'!$I10672&gt;'Report DCM'!$J10672,"Standard",VLOOKUP(CONCATENATE(bd_adtype,"_",bd_creativetype),tabela,2,FALSE)))</f>
        <v>#N/A</v>
      </c>
      <c r="F10672" s="7">
        <f t="shared" si="1914"/>
        <v>0</v>
      </c>
      <c r="G10672" s="7">
        <f t="shared" si="1915"/>
        <v>0</v>
      </c>
      <c r="H10672" s="7">
        <f t="shared" si="1916"/>
        <v>0</v>
      </c>
      <c r="I10672" s="7">
        <f t="shared" si="1917"/>
        <v>0</v>
      </c>
      <c r="J10672" s="7">
        <f t="shared" si="1918"/>
        <v>0</v>
      </c>
      <c r="K10672" s="8" t="e">
        <f t="shared" si="1919"/>
        <v>#N/A</v>
      </c>
      <c r="L10672" s="7" t="e">
        <f t="shared" si="1920"/>
        <v>#N/A</v>
      </c>
      <c r="M10672" s="8" t="e">
        <f t="shared" si="1886"/>
        <v>#N/A</v>
      </c>
      <c r="N10672" s="8" t="e">
        <f t="shared" si="1887"/>
        <v>#N/A</v>
      </c>
    </row>
    <row r="10673" spans="1:14" ht="15.75" customHeight="1" x14ac:dyDescent="0.35">
      <c r="A10673" s="7">
        <f t="shared" si="1910"/>
        <v>0</v>
      </c>
      <c r="B10673" s="7">
        <f t="shared" si="1911"/>
        <v>0</v>
      </c>
      <c r="C10673" s="7">
        <f t="shared" si="1912"/>
        <v>0</v>
      </c>
      <c r="D10673" s="7">
        <f t="shared" si="1913"/>
        <v>0</v>
      </c>
      <c r="E10673" s="7" t="e">
        <f>IF('Report DCM'!$H10673="In-Stream Video","Rich Media display banner",IF('Report DCM'!$I10673&gt;'Report DCM'!$J10673,"Standard",VLOOKUP(CONCATENATE(bd_adtype,"_",bd_creativetype),tabela,2,FALSE)))</f>
        <v>#N/A</v>
      </c>
      <c r="F10673" s="7">
        <f t="shared" si="1914"/>
        <v>0</v>
      </c>
      <c r="G10673" s="7">
        <f t="shared" si="1915"/>
        <v>0</v>
      </c>
      <c r="H10673" s="7">
        <f t="shared" si="1916"/>
        <v>0</v>
      </c>
      <c r="I10673" s="7">
        <f t="shared" si="1917"/>
        <v>0</v>
      </c>
      <c r="J10673" s="7">
        <f t="shared" si="1918"/>
        <v>0</v>
      </c>
      <c r="K10673" s="8" t="e">
        <f t="shared" si="1919"/>
        <v>#N/A</v>
      </c>
      <c r="L10673" s="7" t="e">
        <f t="shared" si="1920"/>
        <v>#N/A</v>
      </c>
      <c r="M10673" s="8" t="e">
        <f t="shared" si="1886"/>
        <v>#N/A</v>
      </c>
      <c r="N10673" s="8" t="e">
        <f t="shared" si="1887"/>
        <v>#N/A</v>
      </c>
    </row>
    <row r="10674" spans="1:14" ht="15.75" customHeight="1" x14ac:dyDescent="0.35">
      <c r="A10674" s="7">
        <f t="shared" si="1910"/>
        <v>0</v>
      </c>
      <c r="B10674" s="7">
        <f t="shared" si="1911"/>
        <v>0</v>
      </c>
      <c r="C10674" s="7">
        <f t="shared" si="1912"/>
        <v>0</v>
      </c>
      <c r="D10674" s="7">
        <f t="shared" si="1913"/>
        <v>0</v>
      </c>
      <c r="E10674" s="7" t="e">
        <f>IF('Report DCM'!$H10674="In-Stream Video","Rich Media display banner",IF('Report DCM'!$I10674&gt;'Report DCM'!$J10674,"Standard",VLOOKUP(CONCATENATE(bd_adtype,"_",bd_creativetype),tabela,2,FALSE)))</f>
        <v>#N/A</v>
      </c>
      <c r="F10674" s="7">
        <f t="shared" si="1914"/>
        <v>0</v>
      </c>
      <c r="G10674" s="7">
        <f t="shared" si="1915"/>
        <v>0</v>
      </c>
      <c r="H10674" s="7">
        <f t="shared" si="1916"/>
        <v>0</v>
      </c>
      <c r="I10674" s="7">
        <f t="shared" si="1917"/>
        <v>0</v>
      </c>
      <c r="J10674" s="7">
        <f t="shared" si="1918"/>
        <v>0</v>
      </c>
      <c r="K10674" s="8" t="e">
        <f t="shared" si="1919"/>
        <v>#N/A</v>
      </c>
      <c r="L10674" s="7" t="e">
        <f t="shared" si="1920"/>
        <v>#N/A</v>
      </c>
      <c r="M10674" s="8" t="e">
        <f t="shared" si="1886"/>
        <v>#N/A</v>
      </c>
      <c r="N10674" s="8" t="e">
        <f t="shared" si="1887"/>
        <v>#N/A</v>
      </c>
    </row>
    <row r="10675" spans="1:14" ht="15.75" customHeight="1" x14ac:dyDescent="0.35">
      <c r="A10675" s="7">
        <f t="shared" si="1910"/>
        <v>0</v>
      </c>
      <c r="B10675" s="7">
        <f t="shared" si="1911"/>
        <v>0</v>
      </c>
      <c r="C10675" s="7">
        <f t="shared" si="1912"/>
        <v>0</v>
      </c>
      <c r="D10675" s="7">
        <f t="shared" si="1913"/>
        <v>0</v>
      </c>
      <c r="E10675" s="7" t="e">
        <f>IF('Report DCM'!$H10675="In-Stream Video","Rich Media display banner",IF('Report DCM'!$I10675&gt;'Report DCM'!$J10675,"Standard",VLOOKUP(CONCATENATE(bd_adtype,"_",bd_creativetype),tabela,2,FALSE)))</f>
        <v>#N/A</v>
      </c>
      <c r="F10675" s="7">
        <f t="shared" si="1914"/>
        <v>0</v>
      </c>
      <c r="G10675" s="7">
        <f t="shared" si="1915"/>
        <v>0</v>
      </c>
      <c r="H10675" s="7">
        <f t="shared" si="1916"/>
        <v>0</v>
      </c>
      <c r="I10675" s="7">
        <f t="shared" si="1917"/>
        <v>0</v>
      </c>
      <c r="J10675" s="7">
        <f t="shared" si="1918"/>
        <v>0</v>
      </c>
      <c r="K10675" s="8" t="e">
        <f t="shared" si="1919"/>
        <v>#N/A</v>
      </c>
      <c r="L10675" s="7" t="e">
        <f t="shared" si="1920"/>
        <v>#N/A</v>
      </c>
      <c r="M10675" s="8" t="e">
        <f t="shared" si="1886"/>
        <v>#N/A</v>
      </c>
      <c r="N10675" s="8" t="e">
        <f t="shared" si="1887"/>
        <v>#N/A</v>
      </c>
    </row>
    <row r="10676" spans="1:14" ht="15.75" customHeight="1" x14ac:dyDescent="0.35">
      <c r="A10676" s="7">
        <f t="shared" si="1910"/>
        <v>0</v>
      </c>
      <c r="B10676" s="7">
        <f t="shared" si="1911"/>
        <v>0</v>
      </c>
      <c r="C10676" s="7">
        <f t="shared" si="1912"/>
        <v>0</v>
      </c>
      <c r="D10676" s="7">
        <f t="shared" si="1913"/>
        <v>0</v>
      </c>
      <c r="E10676" s="7" t="e">
        <f>IF('Report DCM'!$H10676="In-Stream Video","Rich Media display banner",IF('Report DCM'!$I10676&gt;'Report DCM'!$J10676,"Standard",VLOOKUP(CONCATENATE(bd_adtype,"_",bd_creativetype),tabela,2,FALSE)))</f>
        <v>#N/A</v>
      </c>
      <c r="F10676" s="7">
        <f t="shared" si="1914"/>
        <v>0</v>
      </c>
      <c r="G10676" s="7">
        <f t="shared" si="1915"/>
        <v>0</v>
      </c>
      <c r="H10676" s="7">
        <f t="shared" si="1916"/>
        <v>0</v>
      </c>
      <c r="I10676" s="7">
        <f t="shared" si="1917"/>
        <v>0</v>
      </c>
      <c r="J10676" s="7">
        <f t="shared" si="1918"/>
        <v>0</v>
      </c>
      <c r="K10676" s="8" t="e">
        <f t="shared" si="1919"/>
        <v>#N/A</v>
      </c>
      <c r="L10676" s="7" t="e">
        <f t="shared" si="1920"/>
        <v>#N/A</v>
      </c>
      <c r="M10676" s="8" t="e">
        <f t="shared" si="1886"/>
        <v>#N/A</v>
      </c>
      <c r="N10676" s="8" t="e">
        <f t="shared" si="1887"/>
        <v>#N/A</v>
      </c>
    </row>
    <row r="10677" spans="1:14" ht="15.75" customHeight="1" x14ac:dyDescent="0.35">
      <c r="A10677" s="7">
        <f t="shared" si="1910"/>
        <v>0</v>
      </c>
      <c r="B10677" s="7">
        <f t="shared" si="1911"/>
        <v>0</v>
      </c>
      <c r="C10677" s="7">
        <f t="shared" si="1912"/>
        <v>0</v>
      </c>
      <c r="D10677" s="7">
        <f t="shared" si="1913"/>
        <v>0</v>
      </c>
      <c r="E10677" s="7" t="e">
        <f>IF('Report DCM'!$H10677="In-Stream Video","Rich Media display banner",IF('Report DCM'!$I10677&gt;'Report DCM'!$J10677,"Standard",VLOOKUP(CONCATENATE(bd_adtype,"_",bd_creativetype),tabela,2,FALSE)))</f>
        <v>#N/A</v>
      </c>
      <c r="F10677" s="7">
        <f t="shared" si="1914"/>
        <v>0</v>
      </c>
      <c r="G10677" s="7">
        <f t="shared" si="1915"/>
        <v>0</v>
      </c>
      <c r="H10677" s="7">
        <f t="shared" si="1916"/>
        <v>0</v>
      </c>
      <c r="I10677" s="7">
        <f t="shared" si="1917"/>
        <v>0</v>
      </c>
      <c r="J10677" s="7">
        <f t="shared" si="1918"/>
        <v>0</v>
      </c>
      <c r="K10677" s="8" t="e">
        <f t="shared" si="1919"/>
        <v>#N/A</v>
      </c>
      <c r="L10677" s="7" t="e">
        <f t="shared" si="1920"/>
        <v>#N/A</v>
      </c>
      <c r="M10677" s="8" t="e">
        <f t="shared" si="1886"/>
        <v>#N/A</v>
      </c>
      <c r="N10677" s="8" t="e">
        <f t="shared" si="1887"/>
        <v>#N/A</v>
      </c>
    </row>
    <row r="10678" spans="1:14" ht="15.75" customHeight="1" x14ac:dyDescent="0.35">
      <c r="A10678" s="7">
        <f t="shared" si="1910"/>
        <v>0</v>
      </c>
      <c r="B10678" s="7">
        <f t="shared" si="1911"/>
        <v>0</v>
      </c>
      <c r="C10678" s="7">
        <f t="shared" si="1912"/>
        <v>0</v>
      </c>
      <c r="D10678" s="7">
        <f t="shared" si="1913"/>
        <v>0</v>
      </c>
      <c r="E10678" s="7" t="e">
        <f>IF('Report DCM'!$H10678="In-Stream Video","Rich Media display banner",IF('Report DCM'!$I10678&gt;'Report DCM'!$J10678,"Standard",VLOOKUP(CONCATENATE(bd_adtype,"_",bd_creativetype),tabela,2,FALSE)))</f>
        <v>#N/A</v>
      </c>
      <c r="F10678" s="7">
        <f t="shared" si="1914"/>
        <v>0</v>
      </c>
      <c r="G10678" s="7">
        <f t="shared" si="1915"/>
        <v>0</v>
      </c>
      <c r="H10678" s="7">
        <f t="shared" si="1916"/>
        <v>0</v>
      </c>
      <c r="I10678" s="7">
        <f t="shared" si="1917"/>
        <v>0</v>
      </c>
      <c r="J10678" s="7">
        <f t="shared" si="1918"/>
        <v>0</v>
      </c>
      <c r="K10678" s="8" t="e">
        <f t="shared" si="1919"/>
        <v>#N/A</v>
      </c>
      <c r="L10678" s="7" t="e">
        <f t="shared" si="1920"/>
        <v>#N/A</v>
      </c>
      <c r="M10678" s="8" t="e">
        <f t="shared" si="1886"/>
        <v>#N/A</v>
      </c>
      <c r="N10678" s="8" t="e">
        <f t="shared" si="1887"/>
        <v>#N/A</v>
      </c>
    </row>
    <row r="10679" spans="1:14" ht="15.75" customHeight="1" x14ac:dyDescent="0.35">
      <c r="A10679" s="7">
        <f t="shared" si="1910"/>
        <v>0</v>
      </c>
      <c r="B10679" s="7">
        <f t="shared" si="1911"/>
        <v>0</v>
      </c>
      <c r="C10679" s="7">
        <f t="shared" si="1912"/>
        <v>0</v>
      </c>
      <c r="D10679" s="7">
        <f t="shared" si="1913"/>
        <v>0</v>
      </c>
      <c r="E10679" s="7" t="e">
        <f>IF('Report DCM'!$H10679="In-Stream Video","Rich Media display banner",IF('Report DCM'!$I10679&gt;'Report DCM'!$J10679,"Standard",VLOOKUP(CONCATENATE(bd_adtype,"_",bd_creativetype),tabela,2,FALSE)))</f>
        <v>#N/A</v>
      </c>
      <c r="F10679" s="7">
        <f t="shared" si="1914"/>
        <v>0</v>
      </c>
      <c r="G10679" s="7">
        <f t="shared" si="1915"/>
        <v>0</v>
      </c>
      <c r="H10679" s="7">
        <f t="shared" si="1916"/>
        <v>0</v>
      </c>
      <c r="I10679" s="7">
        <f t="shared" si="1917"/>
        <v>0</v>
      </c>
      <c r="J10679" s="7">
        <f t="shared" si="1918"/>
        <v>0</v>
      </c>
      <c r="K10679" s="8" t="e">
        <f t="shared" si="1919"/>
        <v>#N/A</v>
      </c>
      <c r="L10679" s="7" t="e">
        <f t="shared" si="1920"/>
        <v>#N/A</v>
      </c>
      <c r="M10679" s="8" t="e">
        <f t="shared" si="1886"/>
        <v>#N/A</v>
      </c>
      <c r="N10679" s="8" t="e">
        <f t="shared" si="1887"/>
        <v>#N/A</v>
      </c>
    </row>
    <row r="10680" spans="1:14" ht="15.75" customHeight="1" x14ac:dyDescent="0.35">
      <c r="A10680" s="7">
        <f t="shared" si="1910"/>
        <v>0</v>
      </c>
      <c r="B10680" s="7">
        <f t="shared" si="1911"/>
        <v>0</v>
      </c>
      <c r="C10680" s="7">
        <f t="shared" si="1912"/>
        <v>0</v>
      </c>
      <c r="D10680" s="7">
        <f t="shared" si="1913"/>
        <v>0</v>
      </c>
      <c r="E10680" s="7" t="e">
        <f>IF('Report DCM'!$H10680="In-Stream Video","Rich Media display banner",IF('Report DCM'!$I10680&gt;'Report DCM'!$J10680,"Standard",VLOOKUP(CONCATENATE(bd_adtype,"_",bd_creativetype),tabela,2,FALSE)))</f>
        <v>#N/A</v>
      </c>
      <c r="F10680" s="7">
        <f t="shared" si="1914"/>
        <v>0</v>
      </c>
      <c r="G10680" s="7">
        <f t="shared" si="1915"/>
        <v>0</v>
      </c>
      <c r="H10680" s="7">
        <f t="shared" si="1916"/>
        <v>0</v>
      </c>
      <c r="I10680" s="7">
        <f t="shared" si="1917"/>
        <v>0</v>
      </c>
      <c r="J10680" s="7">
        <f t="shared" si="1918"/>
        <v>0</v>
      </c>
      <c r="K10680" s="8" t="e">
        <f t="shared" si="1919"/>
        <v>#N/A</v>
      </c>
      <c r="L10680" s="7" t="e">
        <f t="shared" si="1920"/>
        <v>#N/A</v>
      </c>
      <c r="M10680" s="8" t="e">
        <f t="shared" si="1886"/>
        <v>#N/A</v>
      </c>
      <c r="N10680" s="8" t="e">
        <f t="shared" si="1887"/>
        <v>#N/A</v>
      </c>
    </row>
    <row r="10681" spans="1:14" ht="15.75" customHeight="1" x14ac:dyDescent="0.35">
      <c r="A10681" s="7">
        <f t="shared" si="1910"/>
        <v>0</v>
      </c>
      <c r="B10681" s="7">
        <f t="shared" si="1911"/>
        <v>0</v>
      </c>
      <c r="C10681" s="7">
        <f t="shared" si="1912"/>
        <v>0</v>
      </c>
      <c r="D10681" s="7">
        <f t="shared" si="1913"/>
        <v>0</v>
      </c>
      <c r="E10681" s="7" t="e">
        <f>IF('Report DCM'!$H10681="In-Stream Video","Rich Media display banner",IF('Report DCM'!$I10681&gt;'Report DCM'!$J10681,"Standard",VLOOKUP(CONCATENATE(bd_adtype,"_",bd_creativetype),tabela,2,FALSE)))</f>
        <v>#N/A</v>
      </c>
      <c r="F10681" s="7">
        <f t="shared" si="1914"/>
        <v>0</v>
      </c>
      <c r="G10681" s="7">
        <f t="shared" si="1915"/>
        <v>0</v>
      </c>
      <c r="H10681" s="7">
        <f t="shared" si="1916"/>
        <v>0</v>
      </c>
      <c r="I10681" s="7">
        <f t="shared" si="1917"/>
        <v>0</v>
      </c>
      <c r="J10681" s="7">
        <f t="shared" si="1918"/>
        <v>0</v>
      </c>
      <c r="K10681" s="8" t="e">
        <f t="shared" si="1919"/>
        <v>#N/A</v>
      </c>
      <c r="L10681" s="7" t="e">
        <f t="shared" si="1920"/>
        <v>#N/A</v>
      </c>
      <c r="M10681" s="8" t="e">
        <f t="shared" si="1886"/>
        <v>#N/A</v>
      </c>
      <c r="N10681" s="8" t="e">
        <f t="shared" si="1887"/>
        <v>#N/A</v>
      </c>
    </row>
    <row r="10682" spans="1:14" ht="15.75" customHeight="1" x14ac:dyDescent="0.35">
      <c r="A10682" s="7">
        <f t="shared" si="1910"/>
        <v>0</v>
      </c>
      <c r="B10682" s="7">
        <f t="shared" si="1911"/>
        <v>0</v>
      </c>
      <c r="C10682" s="7">
        <f t="shared" si="1912"/>
        <v>0</v>
      </c>
      <c r="D10682" s="7">
        <f t="shared" si="1913"/>
        <v>0</v>
      </c>
      <c r="E10682" s="7" t="e">
        <f>IF('Report DCM'!$H10682="In-Stream Video","Rich Media display banner",IF('Report DCM'!$I10682&gt;'Report DCM'!$J10682,"Standard",VLOOKUP(CONCATENATE(bd_adtype,"_",bd_creativetype),tabela,2,FALSE)))</f>
        <v>#N/A</v>
      </c>
      <c r="F10682" s="7">
        <f t="shared" si="1914"/>
        <v>0</v>
      </c>
      <c r="G10682" s="7">
        <f t="shared" si="1915"/>
        <v>0</v>
      </c>
      <c r="H10682" s="7">
        <f t="shared" si="1916"/>
        <v>0</v>
      </c>
      <c r="I10682" s="7">
        <f t="shared" si="1917"/>
        <v>0</v>
      </c>
      <c r="J10682" s="7">
        <f t="shared" si="1918"/>
        <v>0</v>
      </c>
      <c r="K10682" s="8" t="e">
        <f t="shared" si="1919"/>
        <v>#N/A</v>
      </c>
      <c r="L10682" s="7" t="e">
        <f t="shared" si="1920"/>
        <v>#N/A</v>
      </c>
      <c r="M10682" s="8" t="e">
        <f t="shared" si="1886"/>
        <v>#N/A</v>
      </c>
      <c r="N10682" s="8" t="e">
        <f t="shared" si="1887"/>
        <v>#N/A</v>
      </c>
    </row>
    <row r="10683" spans="1:14" ht="15.75" customHeight="1" x14ac:dyDescent="0.35">
      <c r="A10683" s="7">
        <f t="shared" si="1910"/>
        <v>0</v>
      </c>
      <c r="B10683" s="7">
        <f t="shared" si="1911"/>
        <v>0</v>
      </c>
      <c r="C10683" s="7">
        <f t="shared" si="1912"/>
        <v>0</v>
      </c>
      <c r="D10683" s="7">
        <f t="shared" si="1913"/>
        <v>0</v>
      </c>
      <c r="E10683" s="7" t="e">
        <f>IF('Report DCM'!$H10683="In-Stream Video","Rich Media display banner",IF('Report DCM'!$I10683&gt;'Report DCM'!$J10683,"Standard",VLOOKUP(CONCATENATE(bd_adtype,"_",bd_creativetype),tabela,2,FALSE)))</f>
        <v>#N/A</v>
      </c>
      <c r="F10683" s="7">
        <f t="shared" si="1914"/>
        <v>0</v>
      </c>
      <c r="G10683" s="7">
        <f t="shared" si="1915"/>
        <v>0</v>
      </c>
      <c r="H10683" s="7">
        <f t="shared" si="1916"/>
        <v>0</v>
      </c>
      <c r="I10683" s="7">
        <f t="shared" si="1917"/>
        <v>0</v>
      </c>
      <c r="J10683" s="7">
        <f t="shared" si="1918"/>
        <v>0</v>
      </c>
      <c r="K10683" s="8" t="e">
        <f t="shared" si="1919"/>
        <v>#N/A</v>
      </c>
      <c r="L10683" s="7" t="e">
        <f t="shared" si="1920"/>
        <v>#N/A</v>
      </c>
      <c r="M10683" s="8" t="e">
        <f t="shared" si="1886"/>
        <v>#N/A</v>
      </c>
      <c r="N10683" s="8" t="e">
        <f t="shared" si="1887"/>
        <v>#N/A</v>
      </c>
    </row>
    <row r="10684" spans="1:14" ht="15.75" customHeight="1" x14ac:dyDescent="0.35">
      <c r="A10684" s="7">
        <f t="shared" si="1910"/>
        <v>0</v>
      </c>
      <c r="B10684" s="7">
        <f t="shared" si="1911"/>
        <v>0</v>
      </c>
      <c r="C10684" s="7">
        <f t="shared" si="1912"/>
        <v>0</v>
      </c>
      <c r="D10684" s="7">
        <f t="shared" si="1913"/>
        <v>0</v>
      </c>
      <c r="E10684" s="7" t="e">
        <f>IF('Report DCM'!$H10684="In-Stream Video","Rich Media display banner",IF('Report DCM'!$I10684&gt;'Report DCM'!$J10684,"Standard",VLOOKUP(CONCATENATE(bd_adtype,"_",bd_creativetype),tabela,2,FALSE)))</f>
        <v>#N/A</v>
      </c>
      <c r="F10684" s="7">
        <f t="shared" si="1914"/>
        <v>0</v>
      </c>
      <c r="G10684" s="7">
        <f t="shared" si="1915"/>
        <v>0</v>
      </c>
      <c r="H10684" s="7">
        <f t="shared" si="1916"/>
        <v>0</v>
      </c>
      <c r="I10684" s="7">
        <f t="shared" si="1917"/>
        <v>0</v>
      </c>
      <c r="J10684" s="7">
        <f t="shared" si="1918"/>
        <v>0</v>
      </c>
      <c r="K10684" s="8" t="e">
        <f t="shared" si="1919"/>
        <v>#N/A</v>
      </c>
      <c r="L10684" s="7" t="e">
        <f t="shared" si="1920"/>
        <v>#N/A</v>
      </c>
      <c r="M10684" s="8" t="e">
        <f t="shared" si="1886"/>
        <v>#N/A</v>
      </c>
      <c r="N10684" s="8" t="e">
        <f t="shared" si="1887"/>
        <v>#N/A</v>
      </c>
    </row>
    <row r="10685" spans="1:14" ht="15.75" customHeight="1" x14ac:dyDescent="0.35">
      <c r="A10685" s="7">
        <f t="shared" si="1910"/>
        <v>0</v>
      </c>
      <c r="B10685" s="7">
        <f t="shared" si="1911"/>
        <v>0</v>
      </c>
      <c r="C10685" s="7">
        <f t="shared" si="1912"/>
        <v>0</v>
      </c>
      <c r="D10685" s="7">
        <f t="shared" si="1913"/>
        <v>0</v>
      </c>
      <c r="E10685" s="7" t="e">
        <f>IF('Report DCM'!$H10685="In-Stream Video","Rich Media display banner",IF('Report DCM'!$I10685&gt;'Report DCM'!$J10685,"Standard",VLOOKUP(CONCATENATE(bd_adtype,"_",bd_creativetype),tabela,2,FALSE)))</f>
        <v>#N/A</v>
      </c>
      <c r="F10685" s="7">
        <f t="shared" si="1914"/>
        <v>0</v>
      </c>
      <c r="G10685" s="7">
        <f t="shared" si="1915"/>
        <v>0</v>
      </c>
      <c r="H10685" s="7">
        <f t="shared" si="1916"/>
        <v>0</v>
      </c>
      <c r="I10685" s="7">
        <f t="shared" si="1917"/>
        <v>0</v>
      </c>
      <c r="J10685" s="7">
        <f t="shared" si="1918"/>
        <v>0</v>
      </c>
      <c r="K10685" s="8" t="e">
        <f t="shared" si="1919"/>
        <v>#N/A</v>
      </c>
      <c r="L10685" s="7" t="e">
        <f t="shared" si="1920"/>
        <v>#N/A</v>
      </c>
      <c r="M10685" s="8" t="e">
        <f t="shared" si="1886"/>
        <v>#N/A</v>
      </c>
      <c r="N10685" s="8" t="e">
        <f t="shared" si="1887"/>
        <v>#N/A</v>
      </c>
    </row>
    <row r="10686" spans="1:14" ht="15.75" customHeight="1" x14ac:dyDescent="0.35">
      <c r="A10686" s="7">
        <f t="shared" si="1910"/>
        <v>0</v>
      </c>
      <c r="B10686" s="7">
        <f t="shared" si="1911"/>
        <v>0</v>
      </c>
      <c r="C10686" s="7">
        <f t="shared" si="1912"/>
        <v>0</v>
      </c>
      <c r="D10686" s="7">
        <f t="shared" si="1913"/>
        <v>0</v>
      </c>
      <c r="E10686" s="7" t="e">
        <f>IF('Report DCM'!$H10686="In-Stream Video","Rich Media display banner",IF('Report DCM'!$I10686&gt;'Report DCM'!$J10686,"Standard",VLOOKUP(CONCATENATE(bd_adtype,"_",bd_creativetype),tabela,2,FALSE)))</f>
        <v>#N/A</v>
      </c>
      <c r="F10686" s="7">
        <f t="shared" si="1914"/>
        <v>0</v>
      </c>
      <c r="G10686" s="7">
        <f t="shared" si="1915"/>
        <v>0</v>
      </c>
      <c r="H10686" s="7">
        <f t="shared" si="1916"/>
        <v>0</v>
      </c>
      <c r="I10686" s="7">
        <f t="shared" si="1917"/>
        <v>0</v>
      </c>
      <c r="J10686" s="7">
        <f t="shared" si="1918"/>
        <v>0</v>
      </c>
      <c r="K10686" s="8" t="e">
        <f t="shared" si="1919"/>
        <v>#N/A</v>
      </c>
      <c r="L10686" s="7" t="e">
        <f t="shared" si="1920"/>
        <v>#N/A</v>
      </c>
      <c r="M10686" s="8" t="e">
        <f t="shared" si="1886"/>
        <v>#N/A</v>
      </c>
      <c r="N10686" s="8" t="e">
        <f t="shared" si="1887"/>
        <v>#N/A</v>
      </c>
    </row>
    <row r="10687" spans="1:14" ht="15.75" customHeight="1" x14ac:dyDescent="0.35">
      <c r="A10687" s="7">
        <f t="shared" si="1910"/>
        <v>0</v>
      </c>
      <c r="B10687" s="7">
        <f t="shared" si="1911"/>
        <v>0</v>
      </c>
      <c r="C10687" s="7">
        <f t="shared" si="1912"/>
        <v>0</v>
      </c>
      <c r="D10687" s="7">
        <f t="shared" si="1913"/>
        <v>0</v>
      </c>
      <c r="E10687" s="7" t="e">
        <f>IF('Report DCM'!$H10687="In-Stream Video","Rich Media display banner",IF('Report DCM'!$I10687&gt;'Report DCM'!$J10687,"Standard",VLOOKUP(CONCATENATE(bd_adtype,"_",bd_creativetype),tabela,2,FALSE)))</f>
        <v>#N/A</v>
      </c>
      <c r="F10687" s="7">
        <f t="shared" si="1914"/>
        <v>0</v>
      </c>
      <c r="G10687" s="7">
        <f t="shared" si="1915"/>
        <v>0</v>
      </c>
      <c r="H10687" s="7">
        <f t="shared" si="1916"/>
        <v>0</v>
      </c>
      <c r="I10687" s="7">
        <f t="shared" si="1917"/>
        <v>0</v>
      </c>
      <c r="J10687" s="7">
        <f t="shared" si="1918"/>
        <v>0</v>
      </c>
      <c r="K10687" s="8" t="e">
        <f t="shared" si="1919"/>
        <v>#N/A</v>
      </c>
      <c r="L10687" s="7" t="e">
        <f t="shared" si="1920"/>
        <v>#N/A</v>
      </c>
      <c r="M10687" s="8" t="e">
        <f t="shared" si="1886"/>
        <v>#N/A</v>
      </c>
      <c r="N10687" s="8" t="e">
        <f t="shared" si="1887"/>
        <v>#N/A</v>
      </c>
    </row>
    <row r="10688" spans="1:14" ht="15.75" customHeight="1" x14ac:dyDescent="0.35">
      <c r="A10688" s="7">
        <f t="shared" si="1910"/>
        <v>0</v>
      </c>
      <c r="B10688" s="7">
        <f t="shared" si="1911"/>
        <v>0</v>
      </c>
      <c r="C10688" s="7">
        <f t="shared" si="1912"/>
        <v>0</v>
      </c>
      <c r="D10688" s="7">
        <f t="shared" si="1913"/>
        <v>0</v>
      </c>
      <c r="E10688" s="7" t="e">
        <f>IF('Report DCM'!$H10688="In-Stream Video","Rich Media display banner",IF('Report DCM'!$I10688&gt;'Report DCM'!$J10688,"Standard",VLOOKUP(CONCATENATE(bd_adtype,"_",bd_creativetype),tabela,2,FALSE)))</f>
        <v>#N/A</v>
      </c>
      <c r="F10688" s="7">
        <f t="shared" si="1914"/>
        <v>0</v>
      </c>
      <c r="G10688" s="7">
        <f t="shared" si="1915"/>
        <v>0</v>
      </c>
      <c r="H10688" s="7">
        <f t="shared" si="1916"/>
        <v>0</v>
      </c>
      <c r="I10688" s="7">
        <f t="shared" si="1917"/>
        <v>0</v>
      </c>
      <c r="J10688" s="7">
        <f t="shared" si="1918"/>
        <v>0</v>
      </c>
      <c r="K10688" s="8" t="e">
        <f t="shared" si="1919"/>
        <v>#N/A</v>
      </c>
      <c r="L10688" s="7" t="e">
        <f t="shared" si="1920"/>
        <v>#N/A</v>
      </c>
      <c r="M10688" s="8" t="e">
        <f t="shared" si="1886"/>
        <v>#N/A</v>
      </c>
      <c r="N10688" s="8" t="e">
        <f t="shared" si="1887"/>
        <v>#N/A</v>
      </c>
    </row>
    <row r="10689" spans="1:14" ht="15.75" customHeight="1" x14ac:dyDescent="0.35">
      <c r="A10689" s="7">
        <f t="shared" si="1910"/>
        <v>0</v>
      </c>
      <c r="B10689" s="7">
        <f t="shared" si="1911"/>
        <v>0</v>
      </c>
      <c r="C10689" s="7">
        <f t="shared" si="1912"/>
        <v>0</v>
      </c>
      <c r="D10689" s="7">
        <f t="shared" si="1913"/>
        <v>0</v>
      </c>
      <c r="E10689" s="7" t="e">
        <f>IF('Report DCM'!$H10689="In-Stream Video","Rich Media display banner",IF('Report DCM'!$I10689&gt;'Report DCM'!$J10689,"Standard",VLOOKUP(CONCATENATE(bd_adtype,"_",bd_creativetype),tabela,2,FALSE)))</f>
        <v>#N/A</v>
      </c>
      <c r="F10689" s="7">
        <f t="shared" si="1914"/>
        <v>0</v>
      </c>
      <c r="G10689" s="7">
        <f t="shared" si="1915"/>
        <v>0</v>
      </c>
      <c r="H10689" s="7">
        <f t="shared" si="1916"/>
        <v>0</v>
      </c>
      <c r="I10689" s="7">
        <f t="shared" si="1917"/>
        <v>0</v>
      </c>
      <c r="J10689" s="7">
        <f t="shared" si="1918"/>
        <v>0</v>
      </c>
      <c r="K10689" s="8" t="e">
        <f t="shared" si="1919"/>
        <v>#N/A</v>
      </c>
      <c r="L10689" s="7" t="e">
        <f t="shared" si="1920"/>
        <v>#N/A</v>
      </c>
      <c r="M10689" s="8" t="e">
        <f t="shared" si="1886"/>
        <v>#N/A</v>
      </c>
      <c r="N10689" s="8" t="e">
        <f t="shared" si="1887"/>
        <v>#N/A</v>
      </c>
    </row>
    <row r="10690" spans="1:14" ht="15.75" customHeight="1" x14ac:dyDescent="0.35">
      <c r="A10690" s="7">
        <f t="shared" ref="A10690:A10753" si="1921">bd_campaign</f>
        <v>0</v>
      </c>
      <c r="B10690" s="7">
        <f t="shared" ref="B10690:B10753" si="1922">bd_site</f>
        <v>0</v>
      </c>
      <c r="C10690" s="7">
        <f t="shared" ref="C10690:C10753" si="1923">bd_placement</f>
        <v>0</v>
      </c>
      <c r="D10690" s="7">
        <f t="shared" ref="D10690:D10753" si="1924">bd_placementID</f>
        <v>0</v>
      </c>
      <c r="E10690" s="7" t="e">
        <f>IF('Report DCM'!$H10690="In-Stream Video","Rich Media display banner",IF('Report DCM'!$I10690&gt;'Report DCM'!$J10690,"Standard",VLOOKUP(CONCATENATE(bd_adtype,"_",bd_creativetype),tabela,2,FALSE)))</f>
        <v>#N/A</v>
      </c>
      <c r="F10690" s="7">
        <f t="shared" ref="F10690:F10753" si="1925">bd_ad</f>
        <v>0</v>
      </c>
      <c r="G10690" s="7">
        <f t="shared" ref="G10690:G10753" si="1926">bd_adid</f>
        <v>0</v>
      </c>
      <c r="H10690" s="7">
        <f t="shared" ref="H10690:H10753" si="1927">bd_creativetype</f>
        <v>0</v>
      </c>
      <c r="I10690" s="7">
        <f t="shared" ref="I10690:I10753" si="1928">bd_impression</f>
        <v>0</v>
      </c>
      <c r="J10690" s="7">
        <f t="shared" ref="J10690:J10753" si="1929">bd_clicks</f>
        <v>0</v>
      </c>
      <c r="K10690" s="8" t="e">
        <f t="shared" ref="K10690:K10753" si="1930">VLOOKUP(E10690,tabela,2,FALSE)</f>
        <v>#N/A</v>
      </c>
      <c r="L10690" s="7" t="e">
        <f t="shared" ref="L10690:L10753" si="1931">VLOOKUP(E10690,tabela,3,FALSE)</f>
        <v>#N/A</v>
      </c>
      <c r="M10690" s="8" t="e">
        <f t="shared" si="1886"/>
        <v>#N/A</v>
      </c>
      <c r="N10690" s="8" t="e">
        <f t="shared" si="1887"/>
        <v>#N/A</v>
      </c>
    </row>
    <row r="10691" spans="1:14" ht="15.75" customHeight="1" x14ac:dyDescent="0.35">
      <c r="A10691" s="7">
        <f t="shared" si="1921"/>
        <v>0</v>
      </c>
      <c r="B10691" s="7">
        <f t="shared" si="1922"/>
        <v>0</v>
      </c>
      <c r="C10691" s="7">
        <f t="shared" si="1923"/>
        <v>0</v>
      </c>
      <c r="D10691" s="7">
        <f t="shared" si="1924"/>
        <v>0</v>
      </c>
      <c r="E10691" s="7" t="e">
        <f>IF('Report DCM'!$H10691="In-Stream Video","Rich Media display banner",IF('Report DCM'!$I10691&gt;'Report DCM'!$J10691,"Standard",VLOOKUP(CONCATENATE(bd_adtype,"_",bd_creativetype),tabela,2,FALSE)))</f>
        <v>#N/A</v>
      </c>
      <c r="F10691" s="7">
        <f t="shared" si="1925"/>
        <v>0</v>
      </c>
      <c r="G10691" s="7">
        <f t="shared" si="1926"/>
        <v>0</v>
      </c>
      <c r="H10691" s="7">
        <f t="shared" si="1927"/>
        <v>0</v>
      </c>
      <c r="I10691" s="7">
        <f t="shared" si="1928"/>
        <v>0</v>
      </c>
      <c r="J10691" s="7">
        <f t="shared" si="1929"/>
        <v>0</v>
      </c>
      <c r="K10691" s="8" t="e">
        <f t="shared" si="1930"/>
        <v>#N/A</v>
      </c>
      <c r="L10691" s="7" t="e">
        <f t="shared" si="1931"/>
        <v>#N/A</v>
      </c>
      <c r="M10691" s="8" t="e">
        <f t="shared" si="1886"/>
        <v>#N/A</v>
      </c>
      <c r="N10691" s="8" t="e">
        <f t="shared" si="1887"/>
        <v>#N/A</v>
      </c>
    </row>
    <row r="10692" spans="1:14" ht="15.75" customHeight="1" x14ac:dyDescent="0.35">
      <c r="A10692" s="7">
        <f t="shared" si="1921"/>
        <v>0</v>
      </c>
      <c r="B10692" s="7">
        <f t="shared" si="1922"/>
        <v>0</v>
      </c>
      <c r="C10692" s="7">
        <f t="shared" si="1923"/>
        <v>0</v>
      </c>
      <c r="D10692" s="7">
        <f t="shared" si="1924"/>
        <v>0</v>
      </c>
      <c r="E10692" s="7" t="e">
        <f>IF('Report DCM'!$H10692="In-Stream Video","Rich Media display banner",IF('Report DCM'!$I10692&gt;'Report DCM'!$J10692,"Standard",VLOOKUP(CONCATENATE(bd_adtype,"_",bd_creativetype),tabela,2,FALSE)))</f>
        <v>#N/A</v>
      </c>
      <c r="F10692" s="7">
        <f t="shared" si="1925"/>
        <v>0</v>
      </c>
      <c r="G10692" s="7">
        <f t="shared" si="1926"/>
        <v>0</v>
      </c>
      <c r="H10692" s="7">
        <f t="shared" si="1927"/>
        <v>0</v>
      </c>
      <c r="I10692" s="7">
        <f t="shared" si="1928"/>
        <v>0</v>
      </c>
      <c r="J10692" s="7">
        <f t="shared" si="1929"/>
        <v>0</v>
      </c>
      <c r="K10692" s="8" t="e">
        <f t="shared" si="1930"/>
        <v>#N/A</v>
      </c>
      <c r="L10692" s="7" t="e">
        <f t="shared" si="1931"/>
        <v>#N/A</v>
      </c>
      <c r="M10692" s="8" t="e">
        <f t="shared" si="1886"/>
        <v>#N/A</v>
      </c>
      <c r="N10692" s="8" t="e">
        <f t="shared" si="1887"/>
        <v>#N/A</v>
      </c>
    </row>
    <row r="10693" spans="1:14" ht="15.75" customHeight="1" x14ac:dyDescent="0.35">
      <c r="A10693" s="7">
        <f t="shared" si="1921"/>
        <v>0</v>
      </c>
      <c r="B10693" s="7">
        <f t="shared" si="1922"/>
        <v>0</v>
      </c>
      <c r="C10693" s="7">
        <f t="shared" si="1923"/>
        <v>0</v>
      </c>
      <c r="D10693" s="7">
        <f t="shared" si="1924"/>
        <v>0</v>
      </c>
      <c r="E10693" s="7" t="e">
        <f>IF('Report DCM'!$H10693="In-Stream Video","Rich Media display banner",IF('Report DCM'!$I10693&gt;'Report DCM'!$J10693,"Standard",VLOOKUP(CONCATENATE(bd_adtype,"_",bd_creativetype),tabela,2,FALSE)))</f>
        <v>#N/A</v>
      </c>
      <c r="F10693" s="7">
        <f t="shared" si="1925"/>
        <v>0</v>
      </c>
      <c r="G10693" s="7">
        <f t="shared" si="1926"/>
        <v>0</v>
      </c>
      <c r="H10693" s="7">
        <f t="shared" si="1927"/>
        <v>0</v>
      </c>
      <c r="I10693" s="7">
        <f t="shared" si="1928"/>
        <v>0</v>
      </c>
      <c r="J10693" s="7">
        <f t="shared" si="1929"/>
        <v>0</v>
      </c>
      <c r="K10693" s="8" t="e">
        <f t="shared" si="1930"/>
        <v>#N/A</v>
      </c>
      <c r="L10693" s="7" t="e">
        <f t="shared" si="1931"/>
        <v>#N/A</v>
      </c>
      <c r="M10693" s="8" t="e">
        <f t="shared" si="1886"/>
        <v>#N/A</v>
      </c>
      <c r="N10693" s="8" t="e">
        <f t="shared" si="1887"/>
        <v>#N/A</v>
      </c>
    </row>
    <row r="10694" spans="1:14" ht="15.75" customHeight="1" x14ac:dyDescent="0.35">
      <c r="A10694" s="7">
        <f t="shared" si="1921"/>
        <v>0</v>
      </c>
      <c r="B10694" s="7">
        <f t="shared" si="1922"/>
        <v>0</v>
      </c>
      <c r="C10694" s="7">
        <f t="shared" si="1923"/>
        <v>0</v>
      </c>
      <c r="D10694" s="7">
        <f t="shared" si="1924"/>
        <v>0</v>
      </c>
      <c r="E10694" s="7" t="e">
        <f>IF('Report DCM'!$H10694="In-Stream Video","Rich Media display banner",IF('Report DCM'!$I10694&gt;'Report DCM'!$J10694,"Standard",VLOOKUP(CONCATENATE(bd_adtype,"_",bd_creativetype),tabela,2,FALSE)))</f>
        <v>#N/A</v>
      </c>
      <c r="F10694" s="7">
        <f t="shared" si="1925"/>
        <v>0</v>
      </c>
      <c r="G10694" s="7">
        <f t="shared" si="1926"/>
        <v>0</v>
      </c>
      <c r="H10694" s="7">
        <f t="shared" si="1927"/>
        <v>0</v>
      </c>
      <c r="I10694" s="7">
        <f t="shared" si="1928"/>
        <v>0</v>
      </c>
      <c r="J10694" s="7">
        <f t="shared" si="1929"/>
        <v>0</v>
      </c>
      <c r="K10694" s="8" t="e">
        <f t="shared" si="1930"/>
        <v>#N/A</v>
      </c>
      <c r="L10694" s="7" t="e">
        <f t="shared" si="1931"/>
        <v>#N/A</v>
      </c>
      <c r="M10694" s="8" t="e">
        <f t="shared" si="1886"/>
        <v>#N/A</v>
      </c>
      <c r="N10694" s="8" t="e">
        <f t="shared" si="1887"/>
        <v>#N/A</v>
      </c>
    </row>
    <row r="10695" spans="1:14" ht="15.75" customHeight="1" x14ac:dyDescent="0.35">
      <c r="A10695" s="7">
        <f t="shared" si="1921"/>
        <v>0</v>
      </c>
      <c r="B10695" s="7">
        <f t="shared" si="1922"/>
        <v>0</v>
      </c>
      <c r="C10695" s="7">
        <f t="shared" si="1923"/>
        <v>0</v>
      </c>
      <c r="D10695" s="7">
        <f t="shared" si="1924"/>
        <v>0</v>
      </c>
      <c r="E10695" s="7" t="e">
        <f>IF('Report DCM'!$H10695="In-Stream Video","Rich Media display banner",IF('Report DCM'!$I10695&gt;'Report DCM'!$J10695,"Standard",VLOOKUP(CONCATENATE(bd_adtype,"_",bd_creativetype),tabela,2,FALSE)))</f>
        <v>#N/A</v>
      </c>
      <c r="F10695" s="7">
        <f t="shared" si="1925"/>
        <v>0</v>
      </c>
      <c r="G10695" s="7">
        <f t="shared" si="1926"/>
        <v>0</v>
      </c>
      <c r="H10695" s="7">
        <f t="shared" si="1927"/>
        <v>0</v>
      </c>
      <c r="I10695" s="7">
        <f t="shared" si="1928"/>
        <v>0</v>
      </c>
      <c r="J10695" s="7">
        <f t="shared" si="1929"/>
        <v>0</v>
      </c>
      <c r="K10695" s="8" t="e">
        <f t="shared" si="1930"/>
        <v>#N/A</v>
      </c>
      <c r="L10695" s="7" t="e">
        <f t="shared" si="1931"/>
        <v>#N/A</v>
      </c>
      <c r="M10695" s="8" t="e">
        <f t="shared" si="1886"/>
        <v>#N/A</v>
      </c>
      <c r="N10695" s="8" t="e">
        <f t="shared" si="1887"/>
        <v>#N/A</v>
      </c>
    </row>
    <row r="10696" spans="1:14" ht="15.75" customHeight="1" x14ac:dyDescent="0.35">
      <c r="A10696" s="7">
        <f t="shared" si="1921"/>
        <v>0</v>
      </c>
      <c r="B10696" s="7">
        <f t="shared" si="1922"/>
        <v>0</v>
      </c>
      <c r="C10696" s="7">
        <f t="shared" si="1923"/>
        <v>0</v>
      </c>
      <c r="D10696" s="7">
        <f t="shared" si="1924"/>
        <v>0</v>
      </c>
      <c r="E10696" s="7" t="e">
        <f>IF('Report DCM'!$H10696="In-Stream Video","Rich Media display banner",IF('Report DCM'!$I10696&gt;'Report DCM'!$J10696,"Standard",VLOOKUP(CONCATENATE(bd_adtype,"_",bd_creativetype),tabela,2,FALSE)))</f>
        <v>#N/A</v>
      </c>
      <c r="F10696" s="7">
        <f t="shared" si="1925"/>
        <v>0</v>
      </c>
      <c r="G10696" s="7">
        <f t="shared" si="1926"/>
        <v>0</v>
      </c>
      <c r="H10696" s="7">
        <f t="shared" si="1927"/>
        <v>0</v>
      </c>
      <c r="I10696" s="7">
        <f t="shared" si="1928"/>
        <v>0</v>
      </c>
      <c r="J10696" s="7">
        <f t="shared" si="1929"/>
        <v>0</v>
      </c>
      <c r="K10696" s="8" t="e">
        <f t="shared" si="1930"/>
        <v>#N/A</v>
      </c>
      <c r="L10696" s="7" t="e">
        <f t="shared" si="1931"/>
        <v>#N/A</v>
      </c>
      <c r="M10696" s="8" t="e">
        <f t="shared" si="1886"/>
        <v>#N/A</v>
      </c>
      <c r="N10696" s="8" t="e">
        <f t="shared" si="1887"/>
        <v>#N/A</v>
      </c>
    </row>
    <row r="10697" spans="1:14" ht="15.75" customHeight="1" x14ac:dyDescent="0.35">
      <c r="A10697" s="7">
        <f t="shared" si="1921"/>
        <v>0</v>
      </c>
      <c r="B10697" s="7">
        <f t="shared" si="1922"/>
        <v>0</v>
      </c>
      <c r="C10697" s="7">
        <f t="shared" si="1923"/>
        <v>0</v>
      </c>
      <c r="D10697" s="7">
        <f t="shared" si="1924"/>
        <v>0</v>
      </c>
      <c r="E10697" s="7" t="e">
        <f>IF('Report DCM'!$H10697="In-Stream Video","Rich Media display banner",IF('Report DCM'!$I10697&gt;'Report DCM'!$J10697,"Standard",VLOOKUP(CONCATENATE(bd_adtype,"_",bd_creativetype),tabela,2,FALSE)))</f>
        <v>#N/A</v>
      </c>
      <c r="F10697" s="7">
        <f t="shared" si="1925"/>
        <v>0</v>
      </c>
      <c r="G10697" s="7">
        <f t="shared" si="1926"/>
        <v>0</v>
      </c>
      <c r="H10697" s="7">
        <f t="shared" si="1927"/>
        <v>0</v>
      </c>
      <c r="I10697" s="7">
        <f t="shared" si="1928"/>
        <v>0</v>
      </c>
      <c r="J10697" s="7">
        <f t="shared" si="1929"/>
        <v>0</v>
      </c>
      <c r="K10697" s="8" t="e">
        <f t="shared" si="1930"/>
        <v>#N/A</v>
      </c>
      <c r="L10697" s="7" t="e">
        <f t="shared" si="1931"/>
        <v>#N/A</v>
      </c>
      <c r="M10697" s="8" t="e">
        <f t="shared" si="1886"/>
        <v>#N/A</v>
      </c>
      <c r="N10697" s="8" t="e">
        <f t="shared" si="1887"/>
        <v>#N/A</v>
      </c>
    </row>
    <row r="10698" spans="1:14" ht="15.75" customHeight="1" x14ac:dyDescent="0.35">
      <c r="A10698" s="7">
        <f t="shared" si="1921"/>
        <v>0</v>
      </c>
      <c r="B10698" s="7">
        <f t="shared" si="1922"/>
        <v>0</v>
      </c>
      <c r="C10698" s="7">
        <f t="shared" si="1923"/>
        <v>0</v>
      </c>
      <c r="D10698" s="7">
        <f t="shared" si="1924"/>
        <v>0</v>
      </c>
      <c r="E10698" s="7" t="e">
        <f>IF('Report DCM'!$H10698="In-Stream Video","Rich Media display banner",IF('Report DCM'!$I10698&gt;'Report DCM'!$J10698,"Standard",VLOOKUP(CONCATENATE(bd_adtype,"_",bd_creativetype),tabela,2,FALSE)))</f>
        <v>#N/A</v>
      </c>
      <c r="F10698" s="7">
        <f t="shared" si="1925"/>
        <v>0</v>
      </c>
      <c r="G10698" s="7">
        <f t="shared" si="1926"/>
        <v>0</v>
      </c>
      <c r="H10698" s="7">
        <f t="shared" si="1927"/>
        <v>0</v>
      </c>
      <c r="I10698" s="7">
        <f t="shared" si="1928"/>
        <v>0</v>
      </c>
      <c r="J10698" s="7">
        <f t="shared" si="1929"/>
        <v>0</v>
      </c>
      <c r="K10698" s="8" t="e">
        <f t="shared" si="1930"/>
        <v>#N/A</v>
      </c>
      <c r="L10698" s="7" t="e">
        <f t="shared" si="1931"/>
        <v>#N/A</v>
      </c>
      <c r="M10698" s="8" t="e">
        <f t="shared" si="1886"/>
        <v>#N/A</v>
      </c>
      <c r="N10698" s="8" t="e">
        <f t="shared" si="1887"/>
        <v>#N/A</v>
      </c>
    </row>
    <row r="10699" spans="1:14" ht="15.75" customHeight="1" x14ac:dyDescent="0.35">
      <c r="A10699" s="7">
        <f t="shared" si="1921"/>
        <v>0</v>
      </c>
      <c r="B10699" s="7">
        <f t="shared" si="1922"/>
        <v>0</v>
      </c>
      <c r="C10699" s="7">
        <f t="shared" si="1923"/>
        <v>0</v>
      </c>
      <c r="D10699" s="7">
        <f t="shared" si="1924"/>
        <v>0</v>
      </c>
      <c r="E10699" s="7" t="e">
        <f>IF('Report DCM'!$H10699="In-Stream Video","Rich Media display banner",IF('Report DCM'!$I10699&gt;'Report DCM'!$J10699,"Standard",VLOOKUP(CONCATENATE(bd_adtype,"_",bd_creativetype),tabela,2,FALSE)))</f>
        <v>#N/A</v>
      </c>
      <c r="F10699" s="7">
        <f t="shared" si="1925"/>
        <v>0</v>
      </c>
      <c r="G10699" s="7">
        <f t="shared" si="1926"/>
        <v>0</v>
      </c>
      <c r="H10699" s="7">
        <f t="shared" si="1927"/>
        <v>0</v>
      </c>
      <c r="I10699" s="7">
        <f t="shared" si="1928"/>
        <v>0</v>
      </c>
      <c r="J10699" s="7">
        <f t="shared" si="1929"/>
        <v>0</v>
      </c>
      <c r="K10699" s="8" t="e">
        <f t="shared" si="1930"/>
        <v>#N/A</v>
      </c>
      <c r="L10699" s="7" t="e">
        <f t="shared" si="1931"/>
        <v>#N/A</v>
      </c>
      <c r="M10699" s="8" t="e">
        <f t="shared" si="1886"/>
        <v>#N/A</v>
      </c>
      <c r="N10699" s="8" t="e">
        <f t="shared" si="1887"/>
        <v>#N/A</v>
      </c>
    </row>
    <row r="10700" spans="1:14" ht="15.75" customHeight="1" x14ac:dyDescent="0.35">
      <c r="A10700" s="7">
        <f t="shared" si="1921"/>
        <v>0</v>
      </c>
      <c r="B10700" s="7">
        <f t="shared" si="1922"/>
        <v>0</v>
      </c>
      <c r="C10700" s="7">
        <f t="shared" si="1923"/>
        <v>0</v>
      </c>
      <c r="D10700" s="7">
        <f t="shared" si="1924"/>
        <v>0</v>
      </c>
      <c r="E10700" s="7" t="e">
        <f>IF('Report DCM'!$H10700="In-Stream Video","Rich Media display banner",IF('Report DCM'!$I10700&gt;'Report DCM'!$J10700,"Standard",VLOOKUP(CONCATENATE(bd_adtype,"_",bd_creativetype),tabela,2,FALSE)))</f>
        <v>#N/A</v>
      </c>
      <c r="F10700" s="7">
        <f t="shared" si="1925"/>
        <v>0</v>
      </c>
      <c r="G10700" s="7">
        <f t="shared" si="1926"/>
        <v>0</v>
      </c>
      <c r="H10700" s="7">
        <f t="shared" si="1927"/>
        <v>0</v>
      </c>
      <c r="I10700" s="7">
        <f t="shared" si="1928"/>
        <v>0</v>
      </c>
      <c r="J10700" s="7">
        <f t="shared" si="1929"/>
        <v>0</v>
      </c>
      <c r="K10700" s="8" t="e">
        <f t="shared" si="1930"/>
        <v>#N/A</v>
      </c>
      <c r="L10700" s="7" t="e">
        <f t="shared" si="1931"/>
        <v>#N/A</v>
      </c>
      <c r="M10700" s="8" t="e">
        <f t="shared" si="1886"/>
        <v>#N/A</v>
      </c>
      <c r="N10700" s="8" t="e">
        <f t="shared" si="1887"/>
        <v>#N/A</v>
      </c>
    </row>
    <row r="10701" spans="1:14" ht="15.75" customHeight="1" x14ac:dyDescent="0.35">
      <c r="A10701" s="7">
        <f t="shared" si="1921"/>
        <v>0</v>
      </c>
      <c r="B10701" s="7">
        <f t="shared" si="1922"/>
        <v>0</v>
      </c>
      <c r="C10701" s="7">
        <f t="shared" si="1923"/>
        <v>0</v>
      </c>
      <c r="D10701" s="7">
        <f t="shared" si="1924"/>
        <v>0</v>
      </c>
      <c r="E10701" s="7" t="e">
        <f>IF('Report DCM'!$H10701="In-Stream Video","Rich Media display banner",IF('Report DCM'!$I10701&gt;'Report DCM'!$J10701,"Standard",VLOOKUP(CONCATENATE(bd_adtype,"_",bd_creativetype),tabela,2,FALSE)))</f>
        <v>#N/A</v>
      </c>
      <c r="F10701" s="7">
        <f t="shared" si="1925"/>
        <v>0</v>
      </c>
      <c r="G10701" s="7">
        <f t="shared" si="1926"/>
        <v>0</v>
      </c>
      <c r="H10701" s="7">
        <f t="shared" si="1927"/>
        <v>0</v>
      </c>
      <c r="I10701" s="7">
        <f t="shared" si="1928"/>
        <v>0</v>
      </c>
      <c r="J10701" s="7">
        <f t="shared" si="1929"/>
        <v>0</v>
      </c>
      <c r="K10701" s="8" t="e">
        <f t="shared" si="1930"/>
        <v>#N/A</v>
      </c>
      <c r="L10701" s="7" t="e">
        <f t="shared" si="1931"/>
        <v>#N/A</v>
      </c>
      <c r="M10701" s="8" t="e">
        <f t="shared" si="1886"/>
        <v>#N/A</v>
      </c>
      <c r="N10701" s="8" t="e">
        <f t="shared" si="1887"/>
        <v>#N/A</v>
      </c>
    </row>
    <row r="10702" spans="1:14" ht="15.75" customHeight="1" x14ac:dyDescent="0.35">
      <c r="A10702" s="7">
        <f t="shared" si="1921"/>
        <v>0</v>
      </c>
      <c r="B10702" s="7">
        <f t="shared" si="1922"/>
        <v>0</v>
      </c>
      <c r="C10702" s="7">
        <f t="shared" si="1923"/>
        <v>0</v>
      </c>
      <c r="D10702" s="7">
        <f t="shared" si="1924"/>
        <v>0</v>
      </c>
      <c r="E10702" s="7" t="e">
        <f>IF('Report DCM'!$H10702="In-Stream Video","Rich Media display banner",IF('Report DCM'!$I10702&gt;'Report DCM'!$J10702,"Standard",VLOOKUP(CONCATENATE(bd_adtype,"_",bd_creativetype),tabela,2,FALSE)))</f>
        <v>#N/A</v>
      </c>
      <c r="F10702" s="7">
        <f t="shared" si="1925"/>
        <v>0</v>
      </c>
      <c r="G10702" s="7">
        <f t="shared" si="1926"/>
        <v>0</v>
      </c>
      <c r="H10702" s="7">
        <f t="shared" si="1927"/>
        <v>0</v>
      </c>
      <c r="I10702" s="7">
        <f t="shared" si="1928"/>
        <v>0</v>
      </c>
      <c r="J10702" s="7">
        <f t="shared" si="1929"/>
        <v>0</v>
      </c>
      <c r="K10702" s="8" t="e">
        <f t="shared" si="1930"/>
        <v>#N/A</v>
      </c>
      <c r="L10702" s="7" t="e">
        <f t="shared" si="1931"/>
        <v>#N/A</v>
      </c>
      <c r="M10702" s="8" t="e">
        <f t="shared" si="1886"/>
        <v>#N/A</v>
      </c>
      <c r="N10702" s="8" t="e">
        <f t="shared" si="1887"/>
        <v>#N/A</v>
      </c>
    </row>
    <row r="10703" spans="1:14" ht="15.75" customHeight="1" x14ac:dyDescent="0.35">
      <c r="A10703" s="7">
        <f t="shared" si="1921"/>
        <v>0</v>
      </c>
      <c r="B10703" s="7">
        <f t="shared" si="1922"/>
        <v>0</v>
      </c>
      <c r="C10703" s="7">
        <f t="shared" si="1923"/>
        <v>0</v>
      </c>
      <c r="D10703" s="7">
        <f t="shared" si="1924"/>
        <v>0</v>
      </c>
      <c r="E10703" s="7" t="e">
        <f>IF('Report DCM'!$H10703="In-Stream Video","Rich Media display banner",IF('Report DCM'!$I10703&gt;'Report DCM'!$J10703,"Standard",VLOOKUP(CONCATENATE(bd_adtype,"_",bd_creativetype),tabela,2,FALSE)))</f>
        <v>#N/A</v>
      </c>
      <c r="F10703" s="7">
        <f t="shared" si="1925"/>
        <v>0</v>
      </c>
      <c r="G10703" s="7">
        <f t="shared" si="1926"/>
        <v>0</v>
      </c>
      <c r="H10703" s="7">
        <f t="shared" si="1927"/>
        <v>0</v>
      </c>
      <c r="I10703" s="7">
        <f t="shared" si="1928"/>
        <v>0</v>
      </c>
      <c r="J10703" s="7">
        <f t="shared" si="1929"/>
        <v>0</v>
      </c>
      <c r="K10703" s="8" t="e">
        <f t="shared" si="1930"/>
        <v>#N/A</v>
      </c>
      <c r="L10703" s="7" t="e">
        <f t="shared" si="1931"/>
        <v>#N/A</v>
      </c>
      <c r="M10703" s="8" t="e">
        <f t="shared" si="1886"/>
        <v>#N/A</v>
      </c>
      <c r="N10703" s="8" t="e">
        <f t="shared" si="1887"/>
        <v>#N/A</v>
      </c>
    </row>
    <row r="10704" spans="1:14" ht="15.75" customHeight="1" x14ac:dyDescent="0.35">
      <c r="A10704" s="7">
        <f t="shared" si="1921"/>
        <v>0</v>
      </c>
      <c r="B10704" s="7">
        <f t="shared" si="1922"/>
        <v>0</v>
      </c>
      <c r="C10704" s="7">
        <f t="shared" si="1923"/>
        <v>0</v>
      </c>
      <c r="D10704" s="7">
        <f t="shared" si="1924"/>
        <v>0</v>
      </c>
      <c r="E10704" s="7" t="e">
        <f>IF('Report DCM'!$H10704="In-Stream Video","Rich Media display banner",IF('Report DCM'!$I10704&gt;'Report DCM'!$J10704,"Standard",VLOOKUP(CONCATENATE(bd_adtype,"_",bd_creativetype),tabela,2,FALSE)))</f>
        <v>#N/A</v>
      </c>
      <c r="F10704" s="7">
        <f t="shared" si="1925"/>
        <v>0</v>
      </c>
      <c r="G10704" s="7">
        <f t="shared" si="1926"/>
        <v>0</v>
      </c>
      <c r="H10704" s="7">
        <f t="shared" si="1927"/>
        <v>0</v>
      </c>
      <c r="I10704" s="7">
        <f t="shared" si="1928"/>
        <v>0</v>
      </c>
      <c r="J10704" s="7">
        <f t="shared" si="1929"/>
        <v>0</v>
      </c>
      <c r="K10704" s="8" t="e">
        <f t="shared" si="1930"/>
        <v>#N/A</v>
      </c>
      <c r="L10704" s="7" t="e">
        <f t="shared" si="1931"/>
        <v>#N/A</v>
      </c>
      <c r="M10704" s="8" t="e">
        <f t="shared" si="1886"/>
        <v>#N/A</v>
      </c>
      <c r="N10704" s="8" t="e">
        <f t="shared" si="1887"/>
        <v>#N/A</v>
      </c>
    </row>
    <row r="10705" spans="1:14" ht="15.75" customHeight="1" x14ac:dyDescent="0.35">
      <c r="A10705" s="7">
        <f t="shared" si="1921"/>
        <v>0</v>
      </c>
      <c r="B10705" s="7">
        <f t="shared" si="1922"/>
        <v>0</v>
      </c>
      <c r="C10705" s="7">
        <f t="shared" si="1923"/>
        <v>0</v>
      </c>
      <c r="D10705" s="7">
        <f t="shared" si="1924"/>
        <v>0</v>
      </c>
      <c r="E10705" s="7" t="e">
        <f>IF('Report DCM'!$H10705="In-Stream Video","Rich Media display banner",IF('Report DCM'!$I10705&gt;'Report DCM'!$J10705,"Standard",VLOOKUP(CONCATENATE(bd_adtype,"_",bd_creativetype),tabela,2,FALSE)))</f>
        <v>#N/A</v>
      </c>
      <c r="F10705" s="7">
        <f t="shared" si="1925"/>
        <v>0</v>
      </c>
      <c r="G10705" s="7">
        <f t="shared" si="1926"/>
        <v>0</v>
      </c>
      <c r="H10705" s="7">
        <f t="shared" si="1927"/>
        <v>0</v>
      </c>
      <c r="I10705" s="7">
        <f t="shared" si="1928"/>
        <v>0</v>
      </c>
      <c r="J10705" s="7">
        <f t="shared" si="1929"/>
        <v>0</v>
      </c>
      <c r="K10705" s="8" t="e">
        <f t="shared" si="1930"/>
        <v>#N/A</v>
      </c>
      <c r="L10705" s="7" t="e">
        <f t="shared" si="1931"/>
        <v>#N/A</v>
      </c>
      <c r="M10705" s="8" t="e">
        <f t="shared" si="1886"/>
        <v>#N/A</v>
      </c>
      <c r="N10705" s="8" t="e">
        <f t="shared" si="1887"/>
        <v>#N/A</v>
      </c>
    </row>
    <row r="10706" spans="1:14" ht="15.75" customHeight="1" x14ac:dyDescent="0.35">
      <c r="A10706" s="7">
        <f t="shared" si="1921"/>
        <v>0</v>
      </c>
      <c r="B10706" s="7">
        <f t="shared" si="1922"/>
        <v>0</v>
      </c>
      <c r="C10706" s="7">
        <f t="shared" si="1923"/>
        <v>0</v>
      </c>
      <c r="D10706" s="7">
        <f t="shared" si="1924"/>
        <v>0</v>
      </c>
      <c r="E10706" s="7" t="e">
        <f>IF('Report DCM'!$H10706="In-Stream Video","Rich Media display banner",IF('Report DCM'!$I10706&gt;'Report DCM'!$J10706,"Standard",VLOOKUP(CONCATENATE(bd_adtype,"_",bd_creativetype),tabela,2,FALSE)))</f>
        <v>#N/A</v>
      </c>
      <c r="F10706" s="7">
        <f t="shared" si="1925"/>
        <v>0</v>
      </c>
      <c r="G10706" s="7">
        <f t="shared" si="1926"/>
        <v>0</v>
      </c>
      <c r="H10706" s="7">
        <f t="shared" si="1927"/>
        <v>0</v>
      </c>
      <c r="I10706" s="7">
        <f t="shared" si="1928"/>
        <v>0</v>
      </c>
      <c r="J10706" s="7">
        <f t="shared" si="1929"/>
        <v>0</v>
      </c>
      <c r="K10706" s="8" t="e">
        <f t="shared" si="1930"/>
        <v>#N/A</v>
      </c>
      <c r="L10706" s="7" t="e">
        <f t="shared" si="1931"/>
        <v>#N/A</v>
      </c>
      <c r="M10706" s="8" t="e">
        <f t="shared" si="1886"/>
        <v>#N/A</v>
      </c>
      <c r="N10706" s="8" t="e">
        <f t="shared" si="1887"/>
        <v>#N/A</v>
      </c>
    </row>
    <row r="10707" spans="1:14" ht="15.75" customHeight="1" x14ac:dyDescent="0.35">
      <c r="A10707" s="7">
        <f t="shared" si="1921"/>
        <v>0</v>
      </c>
      <c r="B10707" s="7">
        <f t="shared" si="1922"/>
        <v>0</v>
      </c>
      <c r="C10707" s="7">
        <f t="shared" si="1923"/>
        <v>0</v>
      </c>
      <c r="D10707" s="7">
        <f t="shared" si="1924"/>
        <v>0</v>
      </c>
      <c r="E10707" s="7" t="e">
        <f>IF('Report DCM'!$H10707="In-Stream Video","Rich Media display banner",IF('Report DCM'!$I10707&gt;'Report DCM'!$J10707,"Standard",VLOOKUP(CONCATENATE(bd_adtype,"_",bd_creativetype),tabela,2,FALSE)))</f>
        <v>#N/A</v>
      </c>
      <c r="F10707" s="7">
        <f t="shared" si="1925"/>
        <v>0</v>
      </c>
      <c r="G10707" s="7">
        <f t="shared" si="1926"/>
        <v>0</v>
      </c>
      <c r="H10707" s="7">
        <f t="shared" si="1927"/>
        <v>0</v>
      </c>
      <c r="I10707" s="7">
        <f t="shared" si="1928"/>
        <v>0</v>
      </c>
      <c r="J10707" s="7">
        <f t="shared" si="1929"/>
        <v>0</v>
      </c>
      <c r="K10707" s="8" t="e">
        <f t="shared" si="1930"/>
        <v>#N/A</v>
      </c>
      <c r="L10707" s="7" t="e">
        <f t="shared" si="1931"/>
        <v>#N/A</v>
      </c>
      <c r="M10707" s="8" t="e">
        <f t="shared" si="1886"/>
        <v>#N/A</v>
      </c>
      <c r="N10707" s="8" t="e">
        <f t="shared" si="1887"/>
        <v>#N/A</v>
      </c>
    </row>
    <row r="10708" spans="1:14" ht="15.75" customHeight="1" x14ac:dyDescent="0.35">
      <c r="A10708" s="7">
        <f t="shared" si="1921"/>
        <v>0</v>
      </c>
      <c r="B10708" s="7">
        <f t="shared" si="1922"/>
        <v>0</v>
      </c>
      <c r="C10708" s="7">
        <f t="shared" si="1923"/>
        <v>0</v>
      </c>
      <c r="D10708" s="7">
        <f t="shared" si="1924"/>
        <v>0</v>
      </c>
      <c r="E10708" s="7" t="e">
        <f>IF('Report DCM'!$H10708="In-Stream Video","Rich Media display banner",IF('Report DCM'!$I10708&gt;'Report DCM'!$J10708,"Standard",VLOOKUP(CONCATENATE(bd_adtype,"_",bd_creativetype),tabela,2,FALSE)))</f>
        <v>#N/A</v>
      </c>
      <c r="F10708" s="7">
        <f t="shared" si="1925"/>
        <v>0</v>
      </c>
      <c r="G10708" s="7">
        <f t="shared" si="1926"/>
        <v>0</v>
      </c>
      <c r="H10708" s="7">
        <f t="shared" si="1927"/>
        <v>0</v>
      </c>
      <c r="I10708" s="7">
        <f t="shared" si="1928"/>
        <v>0</v>
      </c>
      <c r="J10708" s="7">
        <f t="shared" si="1929"/>
        <v>0</v>
      </c>
      <c r="K10708" s="8" t="e">
        <f t="shared" si="1930"/>
        <v>#N/A</v>
      </c>
      <c r="L10708" s="7" t="e">
        <f t="shared" si="1931"/>
        <v>#N/A</v>
      </c>
      <c r="M10708" s="8" t="e">
        <f t="shared" si="1886"/>
        <v>#N/A</v>
      </c>
      <c r="N10708" s="8" t="e">
        <f t="shared" si="1887"/>
        <v>#N/A</v>
      </c>
    </row>
    <row r="10709" spans="1:14" ht="15.75" customHeight="1" x14ac:dyDescent="0.35">
      <c r="A10709" s="7">
        <f t="shared" si="1921"/>
        <v>0</v>
      </c>
      <c r="B10709" s="7">
        <f t="shared" si="1922"/>
        <v>0</v>
      </c>
      <c r="C10709" s="7">
        <f t="shared" si="1923"/>
        <v>0</v>
      </c>
      <c r="D10709" s="7">
        <f t="shared" si="1924"/>
        <v>0</v>
      </c>
      <c r="E10709" s="7" t="e">
        <f>IF('Report DCM'!$H10709="In-Stream Video","Rich Media display banner",IF('Report DCM'!$I10709&gt;'Report DCM'!$J10709,"Standard",VLOOKUP(CONCATENATE(bd_adtype,"_",bd_creativetype),tabela,2,FALSE)))</f>
        <v>#N/A</v>
      </c>
      <c r="F10709" s="7">
        <f t="shared" si="1925"/>
        <v>0</v>
      </c>
      <c r="G10709" s="7">
        <f t="shared" si="1926"/>
        <v>0</v>
      </c>
      <c r="H10709" s="7">
        <f t="shared" si="1927"/>
        <v>0</v>
      </c>
      <c r="I10709" s="7">
        <f t="shared" si="1928"/>
        <v>0</v>
      </c>
      <c r="J10709" s="7">
        <f t="shared" si="1929"/>
        <v>0</v>
      </c>
      <c r="K10709" s="8" t="e">
        <f t="shared" si="1930"/>
        <v>#N/A</v>
      </c>
      <c r="L10709" s="7" t="e">
        <f t="shared" si="1931"/>
        <v>#N/A</v>
      </c>
      <c r="M10709" s="8" t="e">
        <f t="shared" si="1886"/>
        <v>#N/A</v>
      </c>
      <c r="N10709" s="8" t="e">
        <f t="shared" si="1887"/>
        <v>#N/A</v>
      </c>
    </row>
    <row r="10710" spans="1:14" ht="15.75" customHeight="1" x14ac:dyDescent="0.35">
      <c r="A10710" s="7">
        <f t="shared" si="1921"/>
        <v>0</v>
      </c>
      <c r="B10710" s="7">
        <f t="shared" si="1922"/>
        <v>0</v>
      </c>
      <c r="C10710" s="7">
        <f t="shared" si="1923"/>
        <v>0</v>
      </c>
      <c r="D10710" s="7">
        <f t="shared" si="1924"/>
        <v>0</v>
      </c>
      <c r="E10710" s="7" t="e">
        <f>IF('Report DCM'!$H10710="In-Stream Video","Rich Media display banner",IF('Report DCM'!$I10710&gt;'Report DCM'!$J10710,"Standard",VLOOKUP(CONCATENATE(bd_adtype,"_",bd_creativetype),tabela,2,FALSE)))</f>
        <v>#N/A</v>
      </c>
      <c r="F10710" s="7">
        <f t="shared" si="1925"/>
        <v>0</v>
      </c>
      <c r="G10710" s="7">
        <f t="shared" si="1926"/>
        <v>0</v>
      </c>
      <c r="H10710" s="7">
        <f t="shared" si="1927"/>
        <v>0</v>
      </c>
      <c r="I10710" s="7">
        <f t="shared" si="1928"/>
        <v>0</v>
      </c>
      <c r="J10710" s="7">
        <f t="shared" si="1929"/>
        <v>0</v>
      </c>
      <c r="K10710" s="8" t="e">
        <f t="shared" si="1930"/>
        <v>#N/A</v>
      </c>
      <c r="L10710" s="7" t="e">
        <f t="shared" si="1931"/>
        <v>#N/A</v>
      </c>
      <c r="M10710" s="8" t="e">
        <f t="shared" si="1886"/>
        <v>#N/A</v>
      </c>
      <c r="N10710" s="8" t="e">
        <f t="shared" si="1887"/>
        <v>#N/A</v>
      </c>
    </row>
    <row r="10711" spans="1:14" ht="15.75" customHeight="1" x14ac:dyDescent="0.35">
      <c r="A10711" s="7">
        <f t="shared" si="1921"/>
        <v>0</v>
      </c>
      <c r="B10711" s="7">
        <f t="shared" si="1922"/>
        <v>0</v>
      </c>
      <c r="C10711" s="7">
        <f t="shared" si="1923"/>
        <v>0</v>
      </c>
      <c r="D10711" s="7">
        <f t="shared" si="1924"/>
        <v>0</v>
      </c>
      <c r="E10711" s="7" t="e">
        <f>IF('Report DCM'!$H10711="In-Stream Video","Rich Media display banner",IF('Report DCM'!$I10711&gt;'Report DCM'!$J10711,"Standard",VLOOKUP(CONCATENATE(bd_adtype,"_",bd_creativetype),tabela,2,FALSE)))</f>
        <v>#N/A</v>
      </c>
      <c r="F10711" s="7">
        <f t="shared" si="1925"/>
        <v>0</v>
      </c>
      <c r="G10711" s="7">
        <f t="shared" si="1926"/>
        <v>0</v>
      </c>
      <c r="H10711" s="7">
        <f t="shared" si="1927"/>
        <v>0</v>
      </c>
      <c r="I10711" s="7">
        <f t="shared" si="1928"/>
        <v>0</v>
      </c>
      <c r="J10711" s="7">
        <f t="shared" si="1929"/>
        <v>0</v>
      </c>
      <c r="K10711" s="8" t="e">
        <f t="shared" si="1930"/>
        <v>#N/A</v>
      </c>
      <c r="L10711" s="7" t="e">
        <f t="shared" si="1931"/>
        <v>#N/A</v>
      </c>
      <c r="M10711" s="8" t="e">
        <f t="shared" si="1886"/>
        <v>#N/A</v>
      </c>
      <c r="N10711" s="8" t="e">
        <f t="shared" si="1887"/>
        <v>#N/A</v>
      </c>
    </row>
    <row r="10712" spans="1:14" ht="15.75" customHeight="1" x14ac:dyDescent="0.35">
      <c r="A10712" s="7">
        <f t="shared" si="1921"/>
        <v>0</v>
      </c>
      <c r="B10712" s="7">
        <f t="shared" si="1922"/>
        <v>0</v>
      </c>
      <c r="C10712" s="7">
        <f t="shared" si="1923"/>
        <v>0</v>
      </c>
      <c r="D10712" s="7">
        <f t="shared" si="1924"/>
        <v>0</v>
      </c>
      <c r="E10712" s="7" t="e">
        <f>IF('Report DCM'!$H10712="In-Stream Video","Rich Media display banner",IF('Report DCM'!$I10712&gt;'Report DCM'!$J10712,"Standard",VLOOKUP(CONCATENATE(bd_adtype,"_",bd_creativetype),tabela,2,FALSE)))</f>
        <v>#N/A</v>
      </c>
      <c r="F10712" s="7">
        <f t="shared" si="1925"/>
        <v>0</v>
      </c>
      <c r="G10712" s="7">
        <f t="shared" si="1926"/>
        <v>0</v>
      </c>
      <c r="H10712" s="7">
        <f t="shared" si="1927"/>
        <v>0</v>
      </c>
      <c r="I10712" s="7">
        <f t="shared" si="1928"/>
        <v>0</v>
      </c>
      <c r="J10712" s="7">
        <f t="shared" si="1929"/>
        <v>0</v>
      </c>
      <c r="K10712" s="8" t="e">
        <f t="shared" si="1930"/>
        <v>#N/A</v>
      </c>
      <c r="L10712" s="7" t="e">
        <f t="shared" si="1931"/>
        <v>#N/A</v>
      </c>
      <c r="M10712" s="8" t="e">
        <f t="shared" ref="M10712:M10966" si="1932">IF(E10712="Dynamic Click",J10712*K10712,K10712*$I10712/1000)</f>
        <v>#N/A</v>
      </c>
      <c r="N10712" s="8" t="e">
        <f t="shared" ref="N10712:N10966" si="1933">IF(E10712="Dynamic Click",J10712*L10712,L10712*$I10712/1000)</f>
        <v>#N/A</v>
      </c>
    </row>
    <row r="10713" spans="1:14" ht="15.75" customHeight="1" x14ac:dyDescent="0.35">
      <c r="A10713" s="7">
        <f t="shared" si="1921"/>
        <v>0</v>
      </c>
      <c r="B10713" s="7">
        <f t="shared" si="1922"/>
        <v>0</v>
      </c>
      <c r="C10713" s="7">
        <f t="shared" si="1923"/>
        <v>0</v>
      </c>
      <c r="D10713" s="7">
        <f t="shared" si="1924"/>
        <v>0</v>
      </c>
      <c r="E10713" s="7" t="e">
        <f>IF('Report DCM'!$H10713="In-Stream Video","Rich Media display banner",IF('Report DCM'!$I10713&gt;'Report DCM'!$J10713,"Standard",VLOOKUP(CONCATENATE(bd_adtype,"_",bd_creativetype),tabela,2,FALSE)))</f>
        <v>#N/A</v>
      </c>
      <c r="F10713" s="7">
        <f t="shared" si="1925"/>
        <v>0</v>
      </c>
      <c r="G10713" s="7">
        <f t="shared" si="1926"/>
        <v>0</v>
      </c>
      <c r="H10713" s="7">
        <f t="shared" si="1927"/>
        <v>0</v>
      </c>
      <c r="I10713" s="7">
        <f t="shared" si="1928"/>
        <v>0</v>
      </c>
      <c r="J10713" s="7">
        <f t="shared" si="1929"/>
        <v>0</v>
      </c>
      <c r="K10713" s="8" t="e">
        <f t="shared" si="1930"/>
        <v>#N/A</v>
      </c>
      <c r="L10713" s="7" t="e">
        <f t="shared" si="1931"/>
        <v>#N/A</v>
      </c>
      <c r="M10713" s="8" t="e">
        <f t="shared" si="1932"/>
        <v>#N/A</v>
      </c>
      <c r="N10713" s="8" t="e">
        <f t="shared" si="1933"/>
        <v>#N/A</v>
      </c>
    </row>
    <row r="10714" spans="1:14" ht="15.75" customHeight="1" x14ac:dyDescent="0.35">
      <c r="A10714" s="7">
        <f t="shared" si="1921"/>
        <v>0</v>
      </c>
      <c r="B10714" s="7">
        <f t="shared" si="1922"/>
        <v>0</v>
      </c>
      <c r="C10714" s="7">
        <f t="shared" si="1923"/>
        <v>0</v>
      </c>
      <c r="D10714" s="7">
        <f t="shared" si="1924"/>
        <v>0</v>
      </c>
      <c r="E10714" s="7" t="e">
        <f>IF('Report DCM'!$H10714="In-Stream Video","Rich Media display banner",IF('Report DCM'!$I10714&gt;'Report DCM'!$J10714,"Standard",VLOOKUP(CONCATENATE(bd_adtype,"_",bd_creativetype),tabela,2,FALSE)))</f>
        <v>#N/A</v>
      </c>
      <c r="F10714" s="7">
        <f t="shared" si="1925"/>
        <v>0</v>
      </c>
      <c r="G10714" s="7">
        <f t="shared" si="1926"/>
        <v>0</v>
      </c>
      <c r="H10714" s="7">
        <f t="shared" si="1927"/>
        <v>0</v>
      </c>
      <c r="I10714" s="7">
        <f t="shared" si="1928"/>
        <v>0</v>
      </c>
      <c r="J10714" s="7">
        <f t="shared" si="1929"/>
        <v>0</v>
      </c>
      <c r="K10714" s="8" t="e">
        <f t="shared" si="1930"/>
        <v>#N/A</v>
      </c>
      <c r="L10714" s="7" t="e">
        <f t="shared" si="1931"/>
        <v>#N/A</v>
      </c>
      <c r="M10714" s="8" t="e">
        <f t="shared" si="1932"/>
        <v>#N/A</v>
      </c>
      <c r="N10714" s="8" t="e">
        <f t="shared" si="1933"/>
        <v>#N/A</v>
      </c>
    </row>
    <row r="10715" spans="1:14" ht="15.75" customHeight="1" x14ac:dyDescent="0.35">
      <c r="A10715" s="7">
        <f t="shared" si="1921"/>
        <v>0</v>
      </c>
      <c r="B10715" s="7">
        <f t="shared" si="1922"/>
        <v>0</v>
      </c>
      <c r="C10715" s="7">
        <f t="shared" si="1923"/>
        <v>0</v>
      </c>
      <c r="D10715" s="7">
        <f t="shared" si="1924"/>
        <v>0</v>
      </c>
      <c r="E10715" s="7" t="e">
        <f>IF('Report DCM'!$H10715="In-Stream Video","Rich Media display banner",IF('Report DCM'!$I10715&gt;'Report DCM'!$J10715,"Standard",VLOOKUP(CONCATENATE(bd_adtype,"_",bd_creativetype),tabela,2,FALSE)))</f>
        <v>#N/A</v>
      </c>
      <c r="F10715" s="7">
        <f t="shared" si="1925"/>
        <v>0</v>
      </c>
      <c r="G10715" s="7">
        <f t="shared" si="1926"/>
        <v>0</v>
      </c>
      <c r="H10715" s="7">
        <f t="shared" si="1927"/>
        <v>0</v>
      </c>
      <c r="I10715" s="7">
        <f t="shared" si="1928"/>
        <v>0</v>
      </c>
      <c r="J10715" s="7">
        <f t="shared" si="1929"/>
        <v>0</v>
      </c>
      <c r="K10715" s="8" t="e">
        <f t="shared" si="1930"/>
        <v>#N/A</v>
      </c>
      <c r="L10715" s="7" t="e">
        <f t="shared" si="1931"/>
        <v>#N/A</v>
      </c>
      <c r="M10715" s="8" t="e">
        <f t="shared" si="1932"/>
        <v>#N/A</v>
      </c>
      <c r="N10715" s="8" t="e">
        <f t="shared" si="1933"/>
        <v>#N/A</v>
      </c>
    </row>
    <row r="10716" spans="1:14" ht="15.75" customHeight="1" x14ac:dyDescent="0.35">
      <c r="A10716" s="7">
        <f t="shared" si="1921"/>
        <v>0</v>
      </c>
      <c r="B10716" s="7">
        <f t="shared" si="1922"/>
        <v>0</v>
      </c>
      <c r="C10716" s="7">
        <f t="shared" si="1923"/>
        <v>0</v>
      </c>
      <c r="D10716" s="7">
        <f t="shared" si="1924"/>
        <v>0</v>
      </c>
      <c r="E10716" s="7" t="e">
        <f>IF('Report DCM'!$H10716="In-Stream Video","Rich Media display banner",IF('Report DCM'!$I10716&gt;'Report DCM'!$J10716,"Standard",VLOOKUP(CONCATENATE(bd_adtype,"_",bd_creativetype),tabela,2,FALSE)))</f>
        <v>#N/A</v>
      </c>
      <c r="F10716" s="7">
        <f t="shared" si="1925"/>
        <v>0</v>
      </c>
      <c r="G10716" s="7">
        <f t="shared" si="1926"/>
        <v>0</v>
      </c>
      <c r="H10716" s="7">
        <f t="shared" si="1927"/>
        <v>0</v>
      </c>
      <c r="I10716" s="7">
        <f t="shared" si="1928"/>
        <v>0</v>
      </c>
      <c r="J10716" s="7">
        <f t="shared" si="1929"/>
        <v>0</v>
      </c>
      <c r="K10716" s="8" t="e">
        <f t="shared" si="1930"/>
        <v>#N/A</v>
      </c>
      <c r="L10716" s="7" t="e">
        <f t="shared" si="1931"/>
        <v>#N/A</v>
      </c>
      <c r="M10716" s="8" t="e">
        <f t="shared" si="1932"/>
        <v>#N/A</v>
      </c>
      <c r="N10716" s="8" t="e">
        <f t="shared" si="1933"/>
        <v>#N/A</v>
      </c>
    </row>
    <row r="10717" spans="1:14" ht="15.75" customHeight="1" x14ac:dyDescent="0.35">
      <c r="A10717" s="7">
        <f t="shared" si="1921"/>
        <v>0</v>
      </c>
      <c r="B10717" s="7">
        <f t="shared" si="1922"/>
        <v>0</v>
      </c>
      <c r="C10717" s="7">
        <f t="shared" si="1923"/>
        <v>0</v>
      </c>
      <c r="D10717" s="7">
        <f t="shared" si="1924"/>
        <v>0</v>
      </c>
      <c r="E10717" s="7" t="e">
        <f>IF('Report DCM'!$H10717="In-Stream Video","Rich Media display banner",IF('Report DCM'!$I10717&gt;'Report DCM'!$J10717,"Standard",VLOOKUP(CONCATENATE(bd_adtype,"_",bd_creativetype),tabela,2,FALSE)))</f>
        <v>#N/A</v>
      </c>
      <c r="F10717" s="7">
        <f t="shared" si="1925"/>
        <v>0</v>
      </c>
      <c r="G10717" s="7">
        <f t="shared" si="1926"/>
        <v>0</v>
      </c>
      <c r="H10717" s="7">
        <f t="shared" si="1927"/>
        <v>0</v>
      </c>
      <c r="I10717" s="7">
        <f t="shared" si="1928"/>
        <v>0</v>
      </c>
      <c r="J10717" s="7">
        <f t="shared" si="1929"/>
        <v>0</v>
      </c>
      <c r="K10717" s="8" t="e">
        <f t="shared" si="1930"/>
        <v>#N/A</v>
      </c>
      <c r="L10717" s="7" t="e">
        <f t="shared" si="1931"/>
        <v>#N/A</v>
      </c>
      <c r="M10717" s="8" t="e">
        <f t="shared" si="1932"/>
        <v>#N/A</v>
      </c>
      <c r="N10717" s="8" t="e">
        <f t="shared" si="1933"/>
        <v>#N/A</v>
      </c>
    </row>
    <row r="10718" spans="1:14" ht="15.75" customHeight="1" x14ac:dyDescent="0.35">
      <c r="A10718" s="7">
        <f t="shared" si="1921"/>
        <v>0</v>
      </c>
      <c r="B10718" s="7">
        <f t="shared" si="1922"/>
        <v>0</v>
      </c>
      <c r="C10718" s="7">
        <f t="shared" si="1923"/>
        <v>0</v>
      </c>
      <c r="D10718" s="7">
        <f t="shared" si="1924"/>
        <v>0</v>
      </c>
      <c r="E10718" s="7" t="e">
        <f>IF('Report DCM'!$H10718="In-Stream Video","Rich Media display banner",IF('Report DCM'!$I10718&gt;'Report DCM'!$J10718,"Standard",VLOOKUP(CONCATENATE(bd_adtype,"_",bd_creativetype),tabela,2,FALSE)))</f>
        <v>#N/A</v>
      </c>
      <c r="F10718" s="7">
        <f t="shared" si="1925"/>
        <v>0</v>
      </c>
      <c r="G10718" s="7">
        <f t="shared" si="1926"/>
        <v>0</v>
      </c>
      <c r="H10718" s="7">
        <f t="shared" si="1927"/>
        <v>0</v>
      </c>
      <c r="I10718" s="7">
        <f t="shared" si="1928"/>
        <v>0</v>
      </c>
      <c r="J10718" s="7">
        <f t="shared" si="1929"/>
        <v>0</v>
      </c>
      <c r="K10718" s="8" t="e">
        <f t="shared" si="1930"/>
        <v>#N/A</v>
      </c>
      <c r="L10718" s="7" t="e">
        <f t="shared" si="1931"/>
        <v>#N/A</v>
      </c>
      <c r="M10718" s="8" t="e">
        <f t="shared" si="1932"/>
        <v>#N/A</v>
      </c>
      <c r="N10718" s="8" t="e">
        <f t="shared" si="1933"/>
        <v>#N/A</v>
      </c>
    </row>
    <row r="10719" spans="1:14" ht="15.75" customHeight="1" x14ac:dyDescent="0.35">
      <c r="A10719" s="7">
        <f t="shared" si="1921"/>
        <v>0</v>
      </c>
      <c r="B10719" s="7">
        <f t="shared" si="1922"/>
        <v>0</v>
      </c>
      <c r="C10719" s="7">
        <f t="shared" si="1923"/>
        <v>0</v>
      </c>
      <c r="D10719" s="7">
        <f t="shared" si="1924"/>
        <v>0</v>
      </c>
      <c r="E10719" s="7" t="e">
        <f>IF('Report DCM'!$H10719="In-Stream Video","Rich Media display banner",IF('Report DCM'!$I10719&gt;'Report DCM'!$J10719,"Standard",VLOOKUP(CONCATENATE(bd_adtype,"_",bd_creativetype),tabela,2,FALSE)))</f>
        <v>#N/A</v>
      </c>
      <c r="F10719" s="7">
        <f t="shared" si="1925"/>
        <v>0</v>
      </c>
      <c r="G10719" s="7">
        <f t="shared" si="1926"/>
        <v>0</v>
      </c>
      <c r="H10719" s="7">
        <f t="shared" si="1927"/>
        <v>0</v>
      </c>
      <c r="I10719" s="7">
        <f t="shared" si="1928"/>
        <v>0</v>
      </c>
      <c r="J10719" s="7">
        <f t="shared" si="1929"/>
        <v>0</v>
      </c>
      <c r="K10719" s="8" t="e">
        <f t="shared" si="1930"/>
        <v>#N/A</v>
      </c>
      <c r="L10719" s="7" t="e">
        <f t="shared" si="1931"/>
        <v>#N/A</v>
      </c>
      <c r="M10719" s="8" t="e">
        <f t="shared" si="1932"/>
        <v>#N/A</v>
      </c>
      <c r="N10719" s="8" t="e">
        <f t="shared" si="1933"/>
        <v>#N/A</v>
      </c>
    </row>
    <row r="10720" spans="1:14" ht="15.75" customHeight="1" x14ac:dyDescent="0.35">
      <c r="A10720" s="7">
        <f t="shared" si="1921"/>
        <v>0</v>
      </c>
      <c r="B10720" s="7">
        <f t="shared" si="1922"/>
        <v>0</v>
      </c>
      <c r="C10720" s="7">
        <f t="shared" si="1923"/>
        <v>0</v>
      </c>
      <c r="D10720" s="7">
        <f t="shared" si="1924"/>
        <v>0</v>
      </c>
      <c r="E10720" s="7" t="e">
        <f>IF('Report DCM'!$H10720="In-Stream Video","Rich Media display banner",IF('Report DCM'!$I10720&gt;'Report DCM'!$J10720,"Standard",VLOOKUP(CONCATENATE(bd_adtype,"_",bd_creativetype),tabela,2,FALSE)))</f>
        <v>#N/A</v>
      </c>
      <c r="F10720" s="7">
        <f t="shared" si="1925"/>
        <v>0</v>
      </c>
      <c r="G10720" s="7">
        <f t="shared" si="1926"/>
        <v>0</v>
      </c>
      <c r="H10720" s="7">
        <f t="shared" si="1927"/>
        <v>0</v>
      </c>
      <c r="I10720" s="7">
        <f t="shared" si="1928"/>
        <v>0</v>
      </c>
      <c r="J10720" s="7">
        <f t="shared" si="1929"/>
        <v>0</v>
      </c>
      <c r="K10720" s="8" t="e">
        <f t="shared" si="1930"/>
        <v>#N/A</v>
      </c>
      <c r="L10720" s="7" t="e">
        <f t="shared" si="1931"/>
        <v>#N/A</v>
      </c>
      <c r="M10720" s="8" t="e">
        <f t="shared" si="1932"/>
        <v>#N/A</v>
      </c>
      <c r="N10720" s="8" t="e">
        <f t="shared" si="1933"/>
        <v>#N/A</v>
      </c>
    </row>
    <row r="10721" spans="1:14" ht="15.75" customHeight="1" x14ac:dyDescent="0.35">
      <c r="A10721" s="7">
        <f t="shared" si="1921"/>
        <v>0</v>
      </c>
      <c r="B10721" s="7">
        <f t="shared" si="1922"/>
        <v>0</v>
      </c>
      <c r="C10721" s="7">
        <f t="shared" si="1923"/>
        <v>0</v>
      </c>
      <c r="D10721" s="7">
        <f t="shared" si="1924"/>
        <v>0</v>
      </c>
      <c r="E10721" s="7" t="e">
        <f>IF('Report DCM'!$H10721="In-Stream Video","Rich Media display banner",IF('Report DCM'!$I10721&gt;'Report DCM'!$J10721,"Standard",VLOOKUP(CONCATENATE(bd_adtype,"_",bd_creativetype),tabela,2,FALSE)))</f>
        <v>#N/A</v>
      </c>
      <c r="F10721" s="7">
        <f t="shared" si="1925"/>
        <v>0</v>
      </c>
      <c r="G10721" s="7">
        <f t="shared" si="1926"/>
        <v>0</v>
      </c>
      <c r="H10721" s="7">
        <f t="shared" si="1927"/>
        <v>0</v>
      </c>
      <c r="I10721" s="7">
        <f t="shared" si="1928"/>
        <v>0</v>
      </c>
      <c r="J10721" s="7">
        <f t="shared" si="1929"/>
        <v>0</v>
      </c>
      <c r="K10721" s="8" t="e">
        <f t="shared" si="1930"/>
        <v>#N/A</v>
      </c>
      <c r="L10721" s="7" t="e">
        <f t="shared" si="1931"/>
        <v>#N/A</v>
      </c>
      <c r="M10721" s="8" t="e">
        <f t="shared" si="1932"/>
        <v>#N/A</v>
      </c>
      <c r="N10721" s="8" t="e">
        <f t="shared" si="1933"/>
        <v>#N/A</v>
      </c>
    </row>
    <row r="10722" spans="1:14" ht="15.75" customHeight="1" x14ac:dyDescent="0.35">
      <c r="A10722" s="7">
        <f t="shared" si="1921"/>
        <v>0</v>
      </c>
      <c r="B10722" s="7">
        <f t="shared" si="1922"/>
        <v>0</v>
      </c>
      <c r="C10722" s="7">
        <f t="shared" si="1923"/>
        <v>0</v>
      </c>
      <c r="D10722" s="7">
        <f t="shared" si="1924"/>
        <v>0</v>
      </c>
      <c r="E10722" s="7" t="e">
        <f>IF('Report DCM'!$H10722="In-Stream Video","Rich Media display banner",IF('Report DCM'!$I10722&gt;'Report DCM'!$J10722,"Standard",VLOOKUP(CONCATENATE(bd_adtype,"_",bd_creativetype),tabela,2,FALSE)))</f>
        <v>#N/A</v>
      </c>
      <c r="F10722" s="7">
        <f t="shared" si="1925"/>
        <v>0</v>
      </c>
      <c r="G10722" s="7">
        <f t="shared" si="1926"/>
        <v>0</v>
      </c>
      <c r="H10722" s="7">
        <f t="shared" si="1927"/>
        <v>0</v>
      </c>
      <c r="I10722" s="7">
        <f t="shared" si="1928"/>
        <v>0</v>
      </c>
      <c r="J10722" s="7">
        <f t="shared" si="1929"/>
        <v>0</v>
      </c>
      <c r="K10722" s="8" t="e">
        <f t="shared" si="1930"/>
        <v>#N/A</v>
      </c>
      <c r="L10722" s="7" t="e">
        <f t="shared" si="1931"/>
        <v>#N/A</v>
      </c>
      <c r="M10722" s="8" t="e">
        <f t="shared" si="1932"/>
        <v>#N/A</v>
      </c>
      <c r="N10722" s="8" t="e">
        <f t="shared" si="1933"/>
        <v>#N/A</v>
      </c>
    </row>
    <row r="10723" spans="1:14" ht="15.75" customHeight="1" x14ac:dyDescent="0.35">
      <c r="A10723" s="7">
        <f t="shared" si="1921"/>
        <v>0</v>
      </c>
      <c r="B10723" s="7">
        <f t="shared" si="1922"/>
        <v>0</v>
      </c>
      <c r="C10723" s="7">
        <f t="shared" si="1923"/>
        <v>0</v>
      </c>
      <c r="D10723" s="7">
        <f t="shared" si="1924"/>
        <v>0</v>
      </c>
      <c r="E10723" s="7" t="e">
        <f>IF('Report DCM'!$H10723="In-Stream Video","Rich Media display banner",IF('Report DCM'!$I10723&gt;'Report DCM'!$J10723,"Standard",VLOOKUP(CONCATENATE(bd_adtype,"_",bd_creativetype),tabela,2,FALSE)))</f>
        <v>#N/A</v>
      </c>
      <c r="F10723" s="7">
        <f t="shared" si="1925"/>
        <v>0</v>
      </c>
      <c r="G10723" s="7">
        <f t="shared" si="1926"/>
        <v>0</v>
      </c>
      <c r="H10723" s="7">
        <f t="shared" si="1927"/>
        <v>0</v>
      </c>
      <c r="I10723" s="7">
        <f t="shared" si="1928"/>
        <v>0</v>
      </c>
      <c r="J10723" s="7">
        <f t="shared" si="1929"/>
        <v>0</v>
      </c>
      <c r="K10723" s="8" t="e">
        <f t="shared" si="1930"/>
        <v>#N/A</v>
      </c>
      <c r="L10723" s="7" t="e">
        <f t="shared" si="1931"/>
        <v>#N/A</v>
      </c>
      <c r="M10723" s="8" t="e">
        <f t="shared" si="1932"/>
        <v>#N/A</v>
      </c>
      <c r="N10723" s="8" t="e">
        <f t="shared" si="1933"/>
        <v>#N/A</v>
      </c>
    </row>
    <row r="10724" spans="1:14" ht="15.75" customHeight="1" x14ac:dyDescent="0.35">
      <c r="A10724" s="7">
        <f t="shared" si="1921"/>
        <v>0</v>
      </c>
      <c r="B10724" s="7">
        <f t="shared" si="1922"/>
        <v>0</v>
      </c>
      <c r="C10724" s="7">
        <f t="shared" si="1923"/>
        <v>0</v>
      </c>
      <c r="D10724" s="7">
        <f t="shared" si="1924"/>
        <v>0</v>
      </c>
      <c r="E10724" s="7" t="e">
        <f>IF('Report DCM'!$H10724="In-Stream Video","Rich Media display banner",IF('Report DCM'!$I10724&gt;'Report DCM'!$J10724,"Standard",VLOOKUP(CONCATENATE(bd_adtype,"_",bd_creativetype),tabela,2,FALSE)))</f>
        <v>#N/A</v>
      </c>
      <c r="F10724" s="7">
        <f t="shared" si="1925"/>
        <v>0</v>
      </c>
      <c r="G10724" s="7">
        <f t="shared" si="1926"/>
        <v>0</v>
      </c>
      <c r="H10724" s="7">
        <f t="shared" si="1927"/>
        <v>0</v>
      </c>
      <c r="I10724" s="7">
        <f t="shared" si="1928"/>
        <v>0</v>
      </c>
      <c r="J10724" s="7">
        <f t="shared" si="1929"/>
        <v>0</v>
      </c>
      <c r="K10724" s="8" t="e">
        <f t="shared" si="1930"/>
        <v>#N/A</v>
      </c>
      <c r="L10724" s="7" t="e">
        <f t="shared" si="1931"/>
        <v>#N/A</v>
      </c>
      <c r="M10724" s="8" t="e">
        <f t="shared" si="1932"/>
        <v>#N/A</v>
      </c>
      <c r="N10724" s="8" t="e">
        <f t="shared" si="1933"/>
        <v>#N/A</v>
      </c>
    </row>
    <row r="10725" spans="1:14" ht="15.75" customHeight="1" x14ac:dyDescent="0.35">
      <c r="A10725" s="7">
        <f t="shared" si="1921"/>
        <v>0</v>
      </c>
      <c r="B10725" s="7">
        <f t="shared" si="1922"/>
        <v>0</v>
      </c>
      <c r="C10725" s="7">
        <f t="shared" si="1923"/>
        <v>0</v>
      </c>
      <c r="D10725" s="7">
        <f t="shared" si="1924"/>
        <v>0</v>
      </c>
      <c r="E10725" s="7" t="e">
        <f>IF('Report DCM'!$H10725="In-Stream Video","Rich Media display banner",IF('Report DCM'!$I10725&gt;'Report DCM'!$J10725,"Standard",VLOOKUP(CONCATENATE(bd_adtype,"_",bd_creativetype),tabela,2,FALSE)))</f>
        <v>#N/A</v>
      </c>
      <c r="F10725" s="7">
        <f t="shared" si="1925"/>
        <v>0</v>
      </c>
      <c r="G10725" s="7">
        <f t="shared" si="1926"/>
        <v>0</v>
      </c>
      <c r="H10725" s="7">
        <f t="shared" si="1927"/>
        <v>0</v>
      </c>
      <c r="I10725" s="7">
        <f t="shared" si="1928"/>
        <v>0</v>
      </c>
      <c r="J10725" s="7">
        <f t="shared" si="1929"/>
        <v>0</v>
      </c>
      <c r="K10725" s="8" t="e">
        <f t="shared" si="1930"/>
        <v>#N/A</v>
      </c>
      <c r="L10725" s="7" t="e">
        <f t="shared" si="1931"/>
        <v>#N/A</v>
      </c>
      <c r="M10725" s="8" t="e">
        <f t="shared" si="1932"/>
        <v>#N/A</v>
      </c>
      <c r="N10725" s="8" t="e">
        <f t="shared" si="1933"/>
        <v>#N/A</v>
      </c>
    </row>
    <row r="10726" spans="1:14" ht="15.75" customHeight="1" x14ac:dyDescent="0.35">
      <c r="A10726" s="7">
        <f t="shared" si="1921"/>
        <v>0</v>
      </c>
      <c r="B10726" s="7">
        <f t="shared" si="1922"/>
        <v>0</v>
      </c>
      <c r="C10726" s="7">
        <f t="shared" si="1923"/>
        <v>0</v>
      </c>
      <c r="D10726" s="7">
        <f t="shared" si="1924"/>
        <v>0</v>
      </c>
      <c r="E10726" s="7" t="e">
        <f>IF('Report DCM'!$H10726="In-Stream Video","Rich Media display banner",IF('Report DCM'!$I10726&gt;'Report DCM'!$J10726,"Standard",VLOOKUP(CONCATENATE(bd_adtype,"_",bd_creativetype),tabela,2,FALSE)))</f>
        <v>#N/A</v>
      </c>
      <c r="F10726" s="7">
        <f t="shared" si="1925"/>
        <v>0</v>
      </c>
      <c r="G10726" s="7">
        <f t="shared" si="1926"/>
        <v>0</v>
      </c>
      <c r="H10726" s="7">
        <f t="shared" si="1927"/>
        <v>0</v>
      </c>
      <c r="I10726" s="7">
        <f t="shared" si="1928"/>
        <v>0</v>
      </c>
      <c r="J10726" s="7">
        <f t="shared" si="1929"/>
        <v>0</v>
      </c>
      <c r="K10726" s="8" t="e">
        <f t="shared" si="1930"/>
        <v>#N/A</v>
      </c>
      <c r="L10726" s="7" t="e">
        <f t="shared" si="1931"/>
        <v>#N/A</v>
      </c>
      <c r="M10726" s="8" t="e">
        <f t="shared" si="1932"/>
        <v>#N/A</v>
      </c>
      <c r="N10726" s="8" t="e">
        <f t="shared" si="1933"/>
        <v>#N/A</v>
      </c>
    </row>
    <row r="10727" spans="1:14" ht="15.75" customHeight="1" x14ac:dyDescent="0.35">
      <c r="A10727" s="7">
        <f t="shared" si="1921"/>
        <v>0</v>
      </c>
      <c r="B10727" s="7">
        <f t="shared" si="1922"/>
        <v>0</v>
      </c>
      <c r="C10727" s="7">
        <f t="shared" si="1923"/>
        <v>0</v>
      </c>
      <c r="D10727" s="7">
        <f t="shared" si="1924"/>
        <v>0</v>
      </c>
      <c r="E10727" s="7" t="e">
        <f>IF('Report DCM'!$H10727="In-Stream Video","Rich Media display banner",IF('Report DCM'!$I10727&gt;'Report DCM'!$J10727,"Standard",VLOOKUP(CONCATENATE(bd_adtype,"_",bd_creativetype),tabela,2,FALSE)))</f>
        <v>#N/A</v>
      </c>
      <c r="F10727" s="7">
        <f t="shared" si="1925"/>
        <v>0</v>
      </c>
      <c r="G10727" s="7">
        <f t="shared" si="1926"/>
        <v>0</v>
      </c>
      <c r="H10727" s="7">
        <f t="shared" si="1927"/>
        <v>0</v>
      </c>
      <c r="I10727" s="7">
        <f t="shared" si="1928"/>
        <v>0</v>
      </c>
      <c r="J10727" s="7">
        <f t="shared" si="1929"/>
        <v>0</v>
      </c>
      <c r="K10727" s="8" t="e">
        <f t="shared" si="1930"/>
        <v>#N/A</v>
      </c>
      <c r="L10727" s="7" t="e">
        <f t="shared" si="1931"/>
        <v>#N/A</v>
      </c>
      <c r="M10727" s="8" t="e">
        <f t="shared" si="1932"/>
        <v>#N/A</v>
      </c>
      <c r="N10727" s="8" t="e">
        <f t="shared" si="1933"/>
        <v>#N/A</v>
      </c>
    </row>
    <row r="10728" spans="1:14" ht="15.75" customHeight="1" x14ac:dyDescent="0.35">
      <c r="A10728" s="7">
        <f t="shared" si="1921"/>
        <v>0</v>
      </c>
      <c r="B10728" s="7">
        <f t="shared" si="1922"/>
        <v>0</v>
      </c>
      <c r="C10728" s="7">
        <f t="shared" si="1923"/>
        <v>0</v>
      </c>
      <c r="D10728" s="7">
        <f t="shared" si="1924"/>
        <v>0</v>
      </c>
      <c r="E10728" s="7" t="e">
        <f>IF('Report DCM'!$H10728="In-Stream Video","Rich Media display banner",IF('Report DCM'!$I10728&gt;'Report DCM'!$J10728,"Standard",VLOOKUP(CONCATENATE(bd_adtype,"_",bd_creativetype),tabela,2,FALSE)))</f>
        <v>#N/A</v>
      </c>
      <c r="F10728" s="7">
        <f t="shared" si="1925"/>
        <v>0</v>
      </c>
      <c r="G10728" s="7">
        <f t="shared" si="1926"/>
        <v>0</v>
      </c>
      <c r="H10728" s="7">
        <f t="shared" si="1927"/>
        <v>0</v>
      </c>
      <c r="I10728" s="7">
        <f t="shared" si="1928"/>
        <v>0</v>
      </c>
      <c r="J10728" s="7">
        <f t="shared" si="1929"/>
        <v>0</v>
      </c>
      <c r="K10728" s="8" t="e">
        <f t="shared" si="1930"/>
        <v>#N/A</v>
      </c>
      <c r="L10728" s="7" t="e">
        <f t="shared" si="1931"/>
        <v>#N/A</v>
      </c>
      <c r="M10728" s="8" t="e">
        <f t="shared" si="1932"/>
        <v>#N/A</v>
      </c>
      <c r="N10728" s="8" t="e">
        <f t="shared" si="1933"/>
        <v>#N/A</v>
      </c>
    </row>
    <row r="10729" spans="1:14" ht="15.75" customHeight="1" x14ac:dyDescent="0.35">
      <c r="A10729" s="7">
        <f t="shared" si="1921"/>
        <v>0</v>
      </c>
      <c r="B10729" s="7">
        <f t="shared" si="1922"/>
        <v>0</v>
      </c>
      <c r="C10729" s="7">
        <f t="shared" si="1923"/>
        <v>0</v>
      </c>
      <c r="D10729" s="7">
        <f t="shared" si="1924"/>
        <v>0</v>
      </c>
      <c r="E10729" s="7" t="e">
        <f>IF('Report DCM'!$H10729="In-Stream Video","Rich Media display banner",IF('Report DCM'!$I10729&gt;'Report DCM'!$J10729,"Standard",VLOOKUP(CONCATENATE(bd_adtype,"_",bd_creativetype),tabela,2,FALSE)))</f>
        <v>#N/A</v>
      </c>
      <c r="F10729" s="7">
        <f t="shared" si="1925"/>
        <v>0</v>
      </c>
      <c r="G10729" s="7">
        <f t="shared" si="1926"/>
        <v>0</v>
      </c>
      <c r="H10729" s="7">
        <f t="shared" si="1927"/>
        <v>0</v>
      </c>
      <c r="I10729" s="7">
        <f t="shared" si="1928"/>
        <v>0</v>
      </c>
      <c r="J10729" s="7">
        <f t="shared" si="1929"/>
        <v>0</v>
      </c>
      <c r="K10729" s="8" t="e">
        <f t="shared" si="1930"/>
        <v>#N/A</v>
      </c>
      <c r="L10729" s="7" t="e">
        <f t="shared" si="1931"/>
        <v>#N/A</v>
      </c>
      <c r="M10729" s="8" t="e">
        <f t="shared" si="1932"/>
        <v>#N/A</v>
      </c>
      <c r="N10729" s="8" t="e">
        <f t="shared" si="1933"/>
        <v>#N/A</v>
      </c>
    </row>
    <row r="10730" spans="1:14" ht="15.75" customHeight="1" x14ac:dyDescent="0.35">
      <c r="A10730" s="7">
        <f t="shared" si="1921"/>
        <v>0</v>
      </c>
      <c r="B10730" s="7">
        <f t="shared" si="1922"/>
        <v>0</v>
      </c>
      <c r="C10730" s="7">
        <f t="shared" si="1923"/>
        <v>0</v>
      </c>
      <c r="D10730" s="7">
        <f t="shared" si="1924"/>
        <v>0</v>
      </c>
      <c r="E10730" s="7" t="e">
        <f>IF('Report DCM'!$H10730="In-Stream Video","Rich Media display banner",IF('Report DCM'!$I10730&gt;'Report DCM'!$J10730,"Standard",VLOOKUP(CONCATENATE(bd_adtype,"_",bd_creativetype),tabela,2,FALSE)))</f>
        <v>#N/A</v>
      </c>
      <c r="F10730" s="7">
        <f t="shared" si="1925"/>
        <v>0</v>
      </c>
      <c r="G10730" s="7">
        <f t="shared" si="1926"/>
        <v>0</v>
      </c>
      <c r="H10730" s="7">
        <f t="shared" si="1927"/>
        <v>0</v>
      </c>
      <c r="I10730" s="7">
        <f t="shared" si="1928"/>
        <v>0</v>
      </c>
      <c r="J10730" s="7">
        <f t="shared" si="1929"/>
        <v>0</v>
      </c>
      <c r="K10730" s="8" t="e">
        <f t="shared" si="1930"/>
        <v>#N/A</v>
      </c>
      <c r="L10730" s="7" t="e">
        <f t="shared" si="1931"/>
        <v>#N/A</v>
      </c>
      <c r="M10730" s="8" t="e">
        <f t="shared" si="1932"/>
        <v>#N/A</v>
      </c>
      <c r="N10730" s="8" t="e">
        <f t="shared" si="1933"/>
        <v>#N/A</v>
      </c>
    </row>
    <row r="10731" spans="1:14" ht="15.75" customHeight="1" x14ac:dyDescent="0.35">
      <c r="A10731" s="7">
        <f t="shared" si="1921"/>
        <v>0</v>
      </c>
      <c r="B10731" s="7">
        <f t="shared" si="1922"/>
        <v>0</v>
      </c>
      <c r="C10731" s="7">
        <f t="shared" si="1923"/>
        <v>0</v>
      </c>
      <c r="D10731" s="7">
        <f t="shared" si="1924"/>
        <v>0</v>
      </c>
      <c r="E10731" s="7" t="e">
        <f>IF('Report DCM'!$H10731="In-Stream Video","Rich Media display banner",IF('Report DCM'!$I10731&gt;'Report DCM'!$J10731,"Standard",VLOOKUP(CONCATENATE(bd_adtype,"_",bd_creativetype),tabela,2,FALSE)))</f>
        <v>#N/A</v>
      </c>
      <c r="F10731" s="7">
        <f t="shared" si="1925"/>
        <v>0</v>
      </c>
      <c r="G10731" s="7">
        <f t="shared" si="1926"/>
        <v>0</v>
      </c>
      <c r="H10731" s="7">
        <f t="shared" si="1927"/>
        <v>0</v>
      </c>
      <c r="I10731" s="7">
        <f t="shared" si="1928"/>
        <v>0</v>
      </c>
      <c r="J10731" s="7">
        <f t="shared" si="1929"/>
        <v>0</v>
      </c>
      <c r="K10731" s="8" t="e">
        <f t="shared" si="1930"/>
        <v>#N/A</v>
      </c>
      <c r="L10731" s="7" t="e">
        <f t="shared" si="1931"/>
        <v>#N/A</v>
      </c>
      <c r="M10731" s="8" t="e">
        <f t="shared" si="1932"/>
        <v>#N/A</v>
      </c>
      <c r="N10731" s="8" t="e">
        <f t="shared" si="1933"/>
        <v>#N/A</v>
      </c>
    </row>
    <row r="10732" spans="1:14" ht="15.75" customHeight="1" x14ac:dyDescent="0.35">
      <c r="A10732" s="7">
        <f t="shared" si="1921"/>
        <v>0</v>
      </c>
      <c r="B10732" s="7">
        <f t="shared" si="1922"/>
        <v>0</v>
      </c>
      <c r="C10732" s="7">
        <f t="shared" si="1923"/>
        <v>0</v>
      </c>
      <c r="D10732" s="7">
        <f t="shared" si="1924"/>
        <v>0</v>
      </c>
      <c r="E10732" s="7" t="e">
        <f>IF('Report DCM'!$H10732="In-Stream Video","Rich Media display banner",IF('Report DCM'!$I10732&gt;'Report DCM'!$J10732,"Standard",VLOOKUP(CONCATENATE(bd_adtype,"_",bd_creativetype),tabela,2,FALSE)))</f>
        <v>#N/A</v>
      </c>
      <c r="F10732" s="7">
        <f t="shared" si="1925"/>
        <v>0</v>
      </c>
      <c r="G10732" s="7">
        <f t="shared" si="1926"/>
        <v>0</v>
      </c>
      <c r="H10732" s="7">
        <f t="shared" si="1927"/>
        <v>0</v>
      </c>
      <c r="I10732" s="7">
        <f t="shared" si="1928"/>
        <v>0</v>
      </c>
      <c r="J10732" s="7">
        <f t="shared" si="1929"/>
        <v>0</v>
      </c>
      <c r="K10732" s="8" t="e">
        <f t="shared" si="1930"/>
        <v>#N/A</v>
      </c>
      <c r="L10732" s="7" t="e">
        <f t="shared" si="1931"/>
        <v>#N/A</v>
      </c>
      <c r="M10732" s="8" t="e">
        <f t="shared" si="1932"/>
        <v>#N/A</v>
      </c>
      <c r="N10732" s="8" t="e">
        <f t="shared" si="1933"/>
        <v>#N/A</v>
      </c>
    </row>
    <row r="10733" spans="1:14" ht="15.75" customHeight="1" x14ac:dyDescent="0.35">
      <c r="A10733" s="7">
        <f t="shared" si="1921"/>
        <v>0</v>
      </c>
      <c r="B10733" s="7">
        <f t="shared" si="1922"/>
        <v>0</v>
      </c>
      <c r="C10733" s="7">
        <f t="shared" si="1923"/>
        <v>0</v>
      </c>
      <c r="D10733" s="7">
        <f t="shared" si="1924"/>
        <v>0</v>
      </c>
      <c r="E10733" s="7" t="e">
        <f>IF('Report DCM'!$H10733="In-Stream Video","Rich Media display banner",IF('Report DCM'!$I10733&gt;'Report DCM'!$J10733,"Standard",VLOOKUP(CONCATENATE(bd_adtype,"_",bd_creativetype),tabela,2,FALSE)))</f>
        <v>#N/A</v>
      </c>
      <c r="F10733" s="7">
        <f t="shared" si="1925"/>
        <v>0</v>
      </c>
      <c r="G10733" s="7">
        <f t="shared" si="1926"/>
        <v>0</v>
      </c>
      <c r="H10733" s="7">
        <f t="shared" si="1927"/>
        <v>0</v>
      </c>
      <c r="I10733" s="7">
        <f t="shared" si="1928"/>
        <v>0</v>
      </c>
      <c r="J10733" s="7">
        <f t="shared" si="1929"/>
        <v>0</v>
      </c>
      <c r="K10733" s="8" t="e">
        <f t="shared" si="1930"/>
        <v>#N/A</v>
      </c>
      <c r="L10733" s="7" t="e">
        <f t="shared" si="1931"/>
        <v>#N/A</v>
      </c>
      <c r="M10733" s="8" t="e">
        <f t="shared" si="1932"/>
        <v>#N/A</v>
      </c>
      <c r="N10733" s="8" t="e">
        <f t="shared" si="1933"/>
        <v>#N/A</v>
      </c>
    </row>
    <row r="10734" spans="1:14" ht="15.75" customHeight="1" x14ac:dyDescent="0.35">
      <c r="A10734" s="7">
        <f t="shared" si="1921"/>
        <v>0</v>
      </c>
      <c r="B10734" s="7">
        <f t="shared" si="1922"/>
        <v>0</v>
      </c>
      <c r="C10734" s="7">
        <f t="shared" si="1923"/>
        <v>0</v>
      </c>
      <c r="D10734" s="7">
        <f t="shared" si="1924"/>
        <v>0</v>
      </c>
      <c r="E10734" s="7" t="e">
        <f>IF('Report DCM'!$H10734="In-Stream Video","Rich Media display banner",IF('Report DCM'!$I10734&gt;'Report DCM'!$J10734,"Standard",VLOOKUP(CONCATENATE(bd_adtype,"_",bd_creativetype),tabela,2,FALSE)))</f>
        <v>#N/A</v>
      </c>
      <c r="F10734" s="7">
        <f t="shared" si="1925"/>
        <v>0</v>
      </c>
      <c r="G10734" s="7">
        <f t="shared" si="1926"/>
        <v>0</v>
      </c>
      <c r="H10734" s="7">
        <f t="shared" si="1927"/>
        <v>0</v>
      </c>
      <c r="I10734" s="7">
        <f t="shared" si="1928"/>
        <v>0</v>
      </c>
      <c r="J10734" s="7">
        <f t="shared" si="1929"/>
        <v>0</v>
      </c>
      <c r="K10734" s="8" t="e">
        <f t="shared" si="1930"/>
        <v>#N/A</v>
      </c>
      <c r="L10734" s="7" t="e">
        <f t="shared" si="1931"/>
        <v>#N/A</v>
      </c>
      <c r="M10734" s="8" t="e">
        <f t="shared" si="1932"/>
        <v>#N/A</v>
      </c>
      <c r="N10734" s="8" t="e">
        <f t="shared" si="1933"/>
        <v>#N/A</v>
      </c>
    </row>
    <row r="10735" spans="1:14" ht="15.75" customHeight="1" x14ac:dyDescent="0.35">
      <c r="A10735" s="7">
        <f t="shared" si="1921"/>
        <v>0</v>
      </c>
      <c r="B10735" s="7">
        <f t="shared" si="1922"/>
        <v>0</v>
      </c>
      <c r="C10735" s="7">
        <f t="shared" si="1923"/>
        <v>0</v>
      </c>
      <c r="D10735" s="7">
        <f t="shared" si="1924"/>
        <v>0</v>
      </c>
      <c r="E10735" s="7" t="e">
        <f>IF('Report DCM'!$H10735="In-Stream Video","Rich Media display banner",IF('Report DCM'!$I10735&gt;'Report DCM'!$J10735,"Standard",VLOOKUP(CONCATENATE(bd_adtype,"_",bd_creativetype),tabela,2,FALSE)))</f>
        <v>#N/A</v>
      </c>
      <c r="F10735" s="7">
        <f t="shared" si="1925"/>
        <v>0</v>
      </c>
      <c r="G10735" s="7">
        <f t="shared" si="1926"/>
        <v>0</v>
      </c>
      <c r="H10735" s="7">
        <f t="shared" si="1927"/>
        <v>0</v>
      </c>
      <c r="I10735" s="7">
        <f t="shared" si="1928"/>
        <v>0</v>
      </c>
      <c r="J10735" s="7">
        <f t="shared" si="1929"/>
        <v>0</v>
      </c>
      <c r="K10735" s="8" t="e">
        <f t="shared" si="1930"/>
        <v>#N/A</v>
      </c>
      <c r="L10735" s="7" t="e">
        <f t="shared" si="1931"/>
        <v>#N/A</v>
      </c>
      <c r="M10735" s="8" t="e">
        <f t="shared" si="1932"/>
        <v>#N/A</v>
      </c>
      <c r="N10735" s="8" t="e">
        <f t="shared" si="1933"/>
        <v>#N/A</v>
      </c>
    </row>
    <row r="10736" spans="1:14" ht="15.75" customHeight="1" x14ac:dyDescent="0.35">
      <c r="A10736" s="7">
        <f t="shared" si="1921"/>
        <v>0</v>
      </c>
      <c r="B10736" s="7">
        <f t="shared" si="1922"/>
        <v>0</v>
      </c>
      <c r="C10736" s="7">
        <f t="shared" si="1923"/>
        <v>0</v>
      </c>
      <c r="D10736" s="7">
        <f t="shared" si="1924"/>
        <v>0</v>
      </c>
      <c r="E10736" s="7" t="e">
        <f>IF('Report DCM'!$H10736="In-Stream Video","Rich Media display banner",IF('Report DCM'!$I10736&gt;'Report DCM'!$J10736,"Standard",VLOOKUP(CONCATENATE(bd_adtype,"_",bd_creativetype),tabela,2,FALSE)))</f>
        <v>#N/A</v>
      </c>
      <c r="F10736" s="7">
        <f t="shared" si="1925"/>
        <v>0</v>
      </c>
      <c r="G10736" s="7">
        <f t="shared" si="1926"/>
        <v>0</v>
      </c>
      <c r="H10736" s="7">
        <f t="shared" si="1927"/>
        <v>0</v>
      </c>
      <c r="I10736" s="7">
        <f t="shared" si="1928"/>
        <v>0</v>
      </c>
      <c r="J10736" s="7">
        <f t="shared" si="1929"/>
        <v>0</v>
      </c>
      <c r="K10736" s="8" t="e">
        <f t="shared" si="1930"/>
        <v>#N/A</v>
      </c>
      <c r="L10736" s="7" t="e">
        <f t="shared" si="1931"/>
        <v>#N/A</v>
      </c>
      <c r="M10736" s="8" t="e">
        <f t="shared" si="1932"/>
        <v>#N/A</v>
      </c>
      <c r="N10736" s="8" t="e">
        <f t="shared" si="1933"/>
        <v>#N/A</v>
      </c>
    </row>
    <row r="10737" spans="1:14" ht="15.75" customHeight="1" x14ac:dyDescent="0.35">
      <c r="A10737" s="7">
        <f t="shared" si="1921"/>
        <v>0</v>
      </c>
      <c r="B10737" s="7">
        <f t="shared" si="1922"/>
        <v>0</v>
      </c>
      <c r="C10737" s="7">
        <f t="shared" si="1923"/>
        <v>0</v>
      </c>
      <c r="D10737" s="7">
        <f t="shared" si="1924"/>
        <v>0</v>
      </c>
      <c r="E10737" s="7" t="e">
        <f>IF('Report DCM'!$H10737="In-Stream Video","Rich Media display banner",IF('Report DCM'!$I10737&gt;'Report DCM'!$J10737,"Standard",VLOOKUP(CONCATENATE(bd_adtype,"_",bd_creativetype),tabela,2,FALSE)))</f>
        <v>#N/A</v>
      </c>
      <c r="F10737" s="7">
        <f t="shared" si="1925"/>
        <v>0</v>
      </c>
      <c r="G10737" s="7">
        <f t="shared" si="1926"/>
        <v>0</v>
      </c>
      <c r="H10737" s="7">
        <f t="shared" si="1927"/>
        <v>0</v>
      </c>
      <c r="I10737" s="7">
        <f t="shared" si="1928"/>
        <v>0</v>
      </c>
      <c r="J10737" s="7">
        <f t="shared" si="1929"/>
        <v>0</v>
      </c>
      <c r="K10737" s="8" t="e">
        <f t="shared" si="1930"/>
        <v>#N/A</v>
      </c>
      <c r="L10737" s="7" t="e">
        <f t="shared" si="1931"/>
        <v>#N/A</v>
      </c>
      <c r="M10737" s="8" t="e">
        <f t="shared" si="1932"/>
        <v>#N/A</v>
      </c>
      <c r="N10737" s="8" t="e">
        <f t="shared" si="1933"/>
        <v>#N/A</v>
      </c>
    </row>
    <row r="10738" spans="1:14" ht="15.75" customHeight="1" x14ac:dyDescent="0.35">
      <c r="A10738" s="7">
        <f t="shared" si="1921"/>
        <v>0</v>
      </c>
      <c r="B10738" s="7">
        <f t="shared" si="1922"/>
        <v>0</v>
      </c>
      <c r="C10738" s="7">
        <f t="shared" si="1923"/>
        <v>0</v>
      </c>
      <c r="D10738" s="7">
        <f t="shared" si="1924"/>
        <v>0</v>
      </c>
      <c r="E10738" s="7" t="e">
        <f>IF('Report DCM'!$H10738="In-Stream Video","Rich Media display banner",IF('Report DCM'!$I10738&gt;'Report DCM'!$J10738,"Standard",VLOOKUP(CONCATENATE(bd_adtype,"_",bd_creativetype),tabela,2,FALSE)))</f>
        <v>#N/A</v>
      </c>
      <c r="F10738" s="7">
        <f t="shared" si="1925"/>
        <v>0</v>
      </c>
      <c r="G10738" s="7">
        <f t="shared" si="1926"/>
        <v>0</v>
      </c>
      <c r="H10738" s="7">
        <f t="shared" si="1927"/>
        <v>0</v>
      </c>
      <c r="I10738" s="7">
        <f t="shared" si="1928"/>
        <v>0</v>
      </c>
      <c r="J10738" s="7">
        <f t="shared" si="1929"/>
        <v>0</v>
      </c>
      <c r="K10738" s="8" t="e">
        <f t="shared" si="1930"/>
        <v>#N/A</v>
      </c>
      <c r="L10738" s="7" t="e">
        <f t="shared" si="1931"/>
        <v>#N/A</v>
      </c>
      <c r="M10738" s="8" t="e">
        <f t="shared" si="1932"/>
        <v>#N/A</v>
      </c>
      <c r="N10738" s="8" t="e">
        <f t="shared" si="1933"/>
        <v>#N/A</v>
      </c>
    </row>
    <row r="10739" spans="1:14" ht="15.75" customHeight="1" x14ac:dyDescent="0.35">
      <c r="A10739" s="7">
        <f t="shared" si="1921"/>
        <v>0</v>
      </c>
      <c r="B10739" s="7">
        <f t="shared" si="1922"/>
        <v>0</v>
      </c>
      <c r="C10739" s="7">
        <f t="shared" si="1923"/>
        <v>0</v>
      </c>
      <c r="D10739" s="7">
        <f t="shared" si="1924"/>
        <v>0</v>
      </c>
      <c r="E10739" s="7" t="e">
        <f>IF('Report DCM'!$H10739="In-Stream Video","Rich Media display banner",IF('Report DCM'!$I10739&gt;'Report DCM'!$J10739,"Standard",VLOOKUP(CONCATENATE(bd_adtype,"_",bd_creativetype),tabela,2,FALSE)))</f>
        <v>#N/A</v>
      </c>
      <c r="F10739" s="7">
        <f t="shared" si="1925"/>
        <v>0</v>
      </c>
      <c r="G10739" s="7">
        <f t="shared" si="1926"/>
        <v>0</v>
      </c>
      <c r="H10739" s="7">
        <f t="shared" si="1927"/>
        <v>0</v>
      </c>
      <c r="I10739" s="7">
        <f t="shared" si="1928"/>
        <v>0</v>
      </c>
      <c r="J10739" s="7">
        <f t="shared" si="1929"/>
        <v>0</v>
      </c>
      <c r="K10739" s="8" t="e">
        <f t="shared" si="1930"/>
        <v>#N/A</v>
      </c>
      <c r="L10739" s="7" t="e">
        <f t="shared" si="1931"/>
        <v>#N/A</v>
      </c>
      <c r="M10739" s="8" t="e">
        <f t="shared" si="1932"/>
        <v>#N/A</v>
      </c>
      <c r="N10739" s="8" t="e">
        <f t="shared" si="1933"/>
        <v>#N/A</v>
      </c>
    </row>
    <row r="10740" spans="1:14" ht="15.75" customHeight="1" x14ac:dyDescent="0.35">
      <c r="A10740" s="7">
        <f t="shared" si="1921"/>
        <v>0</v>
      </c>
      <c r="B10740" s="7">
        <f t="shared" si="1922"/>
        <v>0</v>
      </c>
      <c r="C10740" s="7">
        <f t="shared" si="1923"/>
        <v>0</v>
      </c>
      <c r="D10740" s="7">
        <f t="shared" si="1924"/>
        <v>0</v>
      </c>
      <c r="E10740" s="7" t="e">
        <f>IF('Report DCM'!$H10740="In-Stream Video","Rich Media display banner",IF('Report DCM'!$I10740&gt;'Report DCM'!$J10740,"Standard",VLOOKUP(CONCATENATE(bd_adtype,"_",bd_creativetype),tabela,2,FALSE)))</f>
        <v>#N/A</v>
      </c>
      <c r="F10740" s="7">
        <f t="shared" si="1925"/>
        <v>0</v>
      </c>
      <c r="G10740" s="7">
        <f t="shared" si="1926"/>
        <v>0</v>
      </c>
      <c r="H10740" s="7">
        <f t="shared" si="1927"/>
        <v>0</v>
      </c>
      <c r="I10740" s="7">
        <f t="shared" si="1928"/>
        <v>0</v>
      </c>
      <c r="J10740" s="7">
        <f t="shared" si="1929"/>
        <v>0</v>
      </c>
      <c r="K10740" s="8" t="e">
        <f t="shared" si="1930"/>
        <v>#N/A</v>
      </c>
      <c r="L10740" s="7" t="e">
        <f t="shared" si="1931"/>
        <v>#N/A</v>
      </c>
      <c r="M10740" s="8" t="e">
        <f t="shared" si="1932"/>
        <v>#N/A</v>
      </c>
      <c r="N10740" s="8" t="e">
        <f t="shared" si="1933"/>
        <v>#N/A</v>
      </c>
    </row>
    <row r="10741" spans="1:14" ht="15.75" customHeight="1" x14ac:dyDescent="0.35">
      <c r="A10741" s="7">
        <f t="shared" si="1921"/>
        <v>0</v>
      </c>
      <c r="B10741" s="7">
        <f t="shared" si="1922"/>
        <v>0</v>
      </c>
      <c r="C10741" s="7">
        <f t="shared" si="1923"/>
        <v>0</v>
      </c>
      <c r="D10741" s="7">
        <f t="shared" si="1924"/>
        <v>0</v>
      </c>
      <c r="E10741" s="7" t="e">
        <f>IF('Report DCM'!$H10741="In-Stream Video","Rich Media display banner",IF('Report DCM'!$I10741&gt;'Report DCM'!$J10741,"Standard",VLOOKUP(CONCATENATE(bd_adtype,"_",bd_creativetype),tabela,2,FALSE)))</f>
        <v>#N/A</v>
      </c>
      <c r="F10741" s="7">
        <f t="shared" si="1925"/>
        <v>0</v>
      </c>
      <c r="G10741" s="7">
        <f t="shared" si="1926"/>
        <v>0</v>
      </c>
      <c r="H10741" s="7">
        <f t="shared" si="1927"/>
        <v>0</v>
      </c>
      <c r="I10741" s="7">
        <f t="shared" si="1928"/>
        <v>0</v>
      </c>
      <c r="J10741" s="7">
        <f t="shared" si="1929"/>
        <v>0</v>
      </c>
      <c r="K10741" s="8" t="e">
        <f t="shared" si="1930"/>
        <v>#N/A</v>
      </c>
      <c r="L10741" s="7" t="e">
        <f t="shared" si="1931"/>
        <v>#N/A</v>
      </c>
      <c r="M10741" s="8" t="e">
        <f t="shared" si="1932"/>
        <v>#N/A</v>
      </c>
      <c r="N10741" s="8" t="e">
        <f t="shared" si="1933"/>
        <v>#N/A</v>
      </c>
    </row>
    <row r="10742" spans="1:14" ht="15.75" customHeight="1" x14ac:dyDescent="0.35">
      <c r="A10742" s="7">
        <f t="shared" si="1921"/>
        <v>0</v>
      </c>
      <c r="B10742" s="7">
        <f t="shared" si="1922"/>
        <v>0</v>
      </c>
      <c r="C10742" s="7">
        <f t="shared" si="1923"/>
        <v>0</v>
      </c>
      <c r="D10742" s="7">
        <f t="shared" si="1924"/>
        <v>0</v>
      </c>
      <c r="E10742" s="7" t="e">
        <f>IF('Report DCM'!$H10742="In-Stream Video","Rich Media display banner",IF('Report DCM'!$I10742&gt;'Report DCM'!$J10742,"Standard",VLOOKUP(CONCATENATE(bd_adtype,"_",bd_creativetype),tabela,2,FALSE)))</f>
        <v>#N/A</v>
      </c>
      <c r="F10742" s="7">
        <f t="shared" si="1925"/>
        <v>0</v>
      </c>
      <c r="G10742" s="7">
        <f t="shared" si="1926"/>
        <v>0</v>
      </c>
      <c r="H10742" s="7">
        <f t="shared" si="1927"/>
        <v>0</v>
      </c>
      <c r="I10742" s="7">
        <f t="shared" si="1928"/>
        <v>0</v>
      </c>
      <c r="J10742" s="7">
        <f t="shared" si="1929"/>
        <v>0</v>
      </c>
      <c r="K10742" s="8" t="e">
        <f t="shared" si="1930"/>
        <v>#N/A</v>
      </c>
      <c r="L10742" s="7" t="e">
        <f t="shared" si="1931"/>
        <v>#N/A</v>
      </c>
      <c r="M10742" s="8" t="e">
        <f t="shared" si="1932"/>
        <v>#N/A</v>
      </c>
      <c r="N10742" s="8" t="e">
        <f t="shared" si="1933"/>
        <v>#N/A</v>
      </c>
    </row>
    <row r="10743" spans="1:14" ht="15.75" customHeight="1" x14ac:dyDescent="0.35">
      <c r="A10743" s="7">
        <f t="shared" si="1921"/>
        <v>0</v>
      </c>
      <c r="B10743" s="7">
        <f t="shared" si="1922"/>
        <v>0</v>
      </c>
      <c r="C10743" s="7">
        <f t="shared" si="1923"/>
        <v>0</v>
      </c>
      <c r="D10743" s="7">
        <f t="shared" si="1924"/>
        <v>0</v>
      </c>
      <c r="E10743" s="7" t="e">
        <f>IF('Report DCM'!$H10743="In-Stream Video","Rich Media display banner",IF('Report DCM'!$I10743&gt;'Report DCM'!$J10743,"Standard",VLOOKUP(CONCATENATE(bd_adtype,"_",bd_creativetype),tabela,2,FALSE)))</f>
        <v>#N/A</v>
      </c>
      <c r="F10743" s="7">
        <f t="shared" si="1925"/>
        <v>0</v>
      </c>
      <c r="G10743" s="7">
        <f t="shared" si="1926"/>
        <v>0</v>
      </c>
      <c r="H10743" s="7">
        <f t="shared" si="1927"/>
        <v>0</v>
      </c>
      <c r="I10743" s="7">
        <f t="shared" si="1928"/>
        <v>0</v>
      </c>
      <c r="J10743" s="7">
        <f t="shared" si="1929"/>
        <v>0</v>
      </c>
      <c r="K10743" s="8" t="e">
        <f t="shared" si="1930"/>
        <v>#N/A</v>
      </c>
      <c r="L10743" s="7" t="e">
        <f t="shared" si="1931"/>
        <v>#N/A</v>
      </c>
      <c r="M10743" s="8" t="e">
        <f t="shared" si="1932"/>
        <v>#N/A</v>
      </c>
      <c r="N10743" s="8" t="e">
        <f t="shared" si="1933"/>
        <v>#N/A</v>
      </c>
    </row>
    <row r="10744" spans="1:14" ht="15.75" customHeight="1" x14ac:dyDescent="0.35">
      <c r="A10744" s="7">
        <f t="shared" si="1921"/>
        <v>0</v>
      </c>
      <c r="B10744" s="7">
        <f t="shared" si="1922"/>
        <v>0</v>
      </c>
      <c r="C10744" s="7">
        <f t="shared" si="1923"/>
        <v>0</v>
      </c>
      <c r="D10744" s="7">
        <f t="shared" si="1924"/>
        <v>0</v>
      </c>
      <c r="E10744" s="7" t="e">
        <f>IF('Report DCM'!$H10744="In-Stream Video","Rich Media display banner",IF('Report DCM'!$I10744&gt;'Report DCM'!$J10744,"Standard",VLOOKUP(CONCATENATE(bd_adtype,"_",bd_creativetype),tabela,2,FALSE)))</f>
        <v>#N/A</v>
      </c>
      <c r="F10744" s="7">
        <f t="shared" si="1925"/>
        <v>0</v>
      </c>
      <c r="G10744" s="7">
        <f t="shared" si="1926"/>
        <v>0</v>
      </c>
      <c r="H10744" s="7">
        <f t="shared" si="1927"/>
        <v>0</v>
      </c>
      <c r="I10744" s="7">
        <f t="shared" si="1928"/>
        <v>0</v>
      </c>
      <c r="J10744" s="7">
        <f t="shared" si="1929"/>
        <v>0</v>
      </c>
      <c r="K10744" s="8" t="e">
        <f t="shared" si="1930"/>
        <v>#N/A</v>
      </c>
      <c r="L10744" s="7" t="e">
        <f t="shared" si="1931"/>
        <v>#N/A</v>
      </c>
      <c r="M10744" s="8" t="e">
        <f t="shared" si="1932"/>
        <v>#N/A</v>
      </c>
      <c r="N10744" s="8" t="e">
        <f t="shared" si="1933"/>
        <v>#N/A</v>
      </c>
    </row>
    <row r="10745" spans="1:14" ht="15.75" customHeight="1" x14ac:dyDescent="0.35">
      <c r="A10745" s="7">
        <f t="shared" si="1921"/>
        <v>0</v>
      </c>
      <c r="B10745" s="7">
        <f t="shared" si="1922"/>
        <v>0</v>
      </c>
      <c r="C10745" s="7">
        <f t="shared" si="1923"/>
        <v>0</v>
      </c>
      <c r="D10745" s="7">
        <f t="shared" si="1924"/>
        <v>0</v>
      </c>
      <c r="E10745" s="7" t="e">
        <f>IF('Report DCM'!$H10745="In-Stream Video","Rich Media display banner",IF('Report DCM'!$I10745&gt;'Report DCM'!$J10745,"Standard",VLOOKUP(CONCATENATE(bd_adtype,"_",bd_creativetype),tabela,2,FALSE)))</f>
        <v>#N/A</v>
      </c>
      <c r="F10745" s="7">
        <f t="shared" si="1925"/>
        <v>0</v>
      </c>
      <c r="G10745" s="7">
        <f t="shared" si="1926"/>
        <v>0</v>
      </c>
      <c r="H10745" s="7">
        <f t="shared" si="1927"/>
        <v>0</v>
      </c>
      <c r="I10745" s="7">
        <f t="shared" si="1928"/>
        <v>0</v>
      </c>
      <c r="J10745" s="7">
        <f t="shared" si="1929"/>
        <v>0</v>
      </c>
      <c r="K10745" s="8" t="e">
        <f t="shared" si="1930"/>
        <v>#N/A</v>
      </c>
      <c r="L10745" s="7" t="e">
        <f t="shared" si="1931"/>
        <v>#N/A</v>
      </c>
      <c r="M10745" s="8" t="e">
        <f t="shared" si="1932"/>
        <v>#N/A</v>
      </c>
      <c r="N10745" s="8" t="e">
        <f t="shared" si="1933"/>
        <v>#N/A</v>
      </c>
    </row>
    <row r="10746" spans="1:14" ht="15.75" customHeight="1" x14ac:dyDescent="0.35">
      <c r="A10746" s="7">
        <f t="shared" si="1921"/>
        <v>0</v>
      </c>
      <c r="B10746" s="7">
        <f t="shared" si="1922"/>
        <v>0</v>
      </c>
      <c r="C10746" s="7">
        <f t="shared" si="1923"/>
        <v>0</v>
      </c>
      <c r="D10746" s="7">
        <f t="shared" si="1924"/>
        <v>0</v>
      </c>
      <c r="E10746" s="7" t="e">
        <f>IF('Report DCM'!$H10746="In-Stream Video","Rich Media display banner",IF('Report DCM'!$I10746&gt;'Report DCM'!$J10746,"Standard",VLOOKUP(CONCATENATE(bd_adtype,"_",bd_creativetype),tabela,2,FALSE)))</f>
        <v>#N/A</v>
      </c>
      <c r="F10746" s="7">
        <f t="shared" si="1925"/>
        <v>0</v>
      </c>
      <c r="G10746" s="7">
        <f t="shared" si="1926"/>
        <v>0</v>
      </c>
      <c r="H10746" s="7">
        <f t="shared" si="1927"/>
        <v>0</v>
      </c>
      <c r="I10746" s="7">
        <f t="shared" si="1928"/>
        <v>0</v>
      </c>
      <c r="J10746" s="7">
        <f t="shared" si="1929"/>
        <v>0</v>
      </c>
      <c r="K10746" s="8" t="e">
        <f t="shared" si="1930"/>
        <v>#N/A</v>
      </c>
      <c r="L10746" s="7" t="e">
        <f t="shared" si="1931"/>
        <v>#N/A</v>
      </c>
      <c r="M10746" s="8" t="e">
        <f t="shared" si="1932"/>
        <v>#N/A</v>
      </c>
      <c r="N10746" s="8" t="e">
        <f t="shared" si="1933"/>
        <v>#N/A</v>
      </c>
    </row>
    <row r="10747" spans="1:14" ht="15.75" customHeight="1" x14ac:dyDescent="0.35">
      <c r="A10747" s="7">
        <f t="shared" si="1921"/>
        <v>0</v>
      </c>
      <c r="B10747" s="7">
        <f t="shared" si="1922"/>
        <v>0</v>
      </c>
      <c r="C10747" s="7">
        <f t="shared" si="1923"/>
        <v>0</v>
      </c>
      <c r="D10747" s="7">
        <f t="shared" si="1924"/>
        <v>0</v>
      </c>
      <c r="E10747" s="7" t="e">
        <f>IF('Report DCM'!$H10747="In-Stream Video","Rich Media display banner",IF('Report DCM'!$I10747&gt;'Report DCM'!$J10747,"Standard",VLOOKUP(CONCATENATE(bd_adtype,"_",bd_creativetype),tabela,2,FALSE)))</f>
        <v>#N/A</v>
      </c>
      <c r="F10747" s="7">
        <f t="shared" si="1925"/>
        <v>0</v>
      </c>
      <c r="G10747" s="7">
        <f t="shared" si="1926"/>
        <v>0</v>
      </c>
      <c r="H10747" s="7">
        <f t="shared" si="1927"/>
        <v>0</v>
      </c>
      <c r="I10747" s="7">
        <f t="shared" si="1928"/>
        <v>0</v>
      </c>
      <c r="J10747" s="7">
        <f t="shared" si="1929"/>
        <v>0</v>
      </c>
      <c r="K10747" s="8" t="e">
        <f t="shared" si="1930"/>
        <v>#N/A</v>
      </c>
      <c r="L10747" s="7" t="e">
        <f t="shared" si="1931"/>
        <v>#N/A</v>
      </c>
      <c r="M10747" s="8" t="e">
        <f t="shared" si="1932"/>
        <v>#N/A</v>
      </c>
      <c r="N10747" s="8" t="e">
        <f t="shared" si="1933"/>
        <v>#N/A</v>
      </c>
    </row>
    <row r="10748" spans="1:14" ht="15.75" customHeight="1" x14ac:dyDescent="0.35">
      <c r="A10748" s="7">
        <f t="shared" si="1921"/>
        <v>0</v>
      </c>
      <c r="B10748" s="7">
        <f t="shared" si="1922"/>
        <v>0</v>
      </c>
      <c r="C10748" s="7">
        <f t="shared" si="1923"/>
        <v>0</v>
      </c>
      <c r="D10748" s="7">
        <f t="shared" si="1924"/>
        <v>0</v>
      </c>
      <c r="E10748" s="7" t="e">
        <f>IF('Report DCM'!$H10748="In-Stream Video","Rich Media display banner",IF('Report DCM'!$I10748&gt;'Report DCM'!$J10748,"Standard",VLOOKUP(CONCATENATE(bd_adtype,"_",bd_creativetype),tabela,2,FALSE)))</f>
        <v>#N/A</v>
      </c>
      <c r="F10748" s="7">
        <f t="shared" si="1925"/>
        <v>0</v>
      </c>
      <c r="G10748" s="7">
        <f t="shared" si="1926"/>
        <v>0</v>
      </c>
      <c r="H10748" s="7">
        <f t="shared" si="1927"/>
        <v>0</v>
      </c>
      <c r="I10748" s="7">
        <f t="shared" si="1928"/>
        <v>0</v>
      </c>
      <c r="J10748" s="7">
        <f t="shared" si="1929"/>
        <v>0</v>
      </c>
      <c r="K10748" s="8" t="e">
        <f t="shared" si="1930"/>
        <v>#N/A</v>
      </c>
      <c r="L10748" s="7" t="e">
        <f t="shared" si="1931"/>
        <v>#N/A</v>
      </c>
      <c r="M10748" s="8" t="e">
        <f t="shared" si="1932"/>
        <v>#N/A</v>
      </c>
      <c r="N10748" s="8" t="e">
        <f t="shared" si="1933"/>
        <v>#N/A</v>
      </c>
    </row>
    <row r="10749" spans="1:14" ht="15.75" customHeight="1" x14ac:dyDescent="0.35">
      <c r="A10749" s="7">
        <f t="shared" si="1921"/>
        <v>0</v>
      </c>
      <c r="B10749" s="7">
        <f t="shared" si="1922"/>
        <v>0</v>
      </c>
      <c r="C10749" s="7">
        <f t="shared" si="1923"/>
        <v>0</v>
      </c>
      <c r="D10749" s="7">
        <f t="shared" si="1924"/>
        <v>0</v>
      </c>
      <c r="E10749" s="7" t="e">
        <f>IF('Report DCM'!$H10749="In-Stream Video","Rich Media display banner",IF('Report DCM'!$I10749&gt;'Report DCM'!$J10749,"Standard",VLOOKUP(CONCATENATE(bd_adtype,"_",bd_creativetype),tabela,2,FALSE)))</f>
        <v>#N/A</v>
      </c>
      <c r="F10749" s="7">
        <f t="shared" si="1925"/>
        <v>0</v>
      </c>
      <c r="G10749" s="7">
        <f t="shared" si="1926"/>
        <v>0</v>
      </c>
      <c r="H10749" s="7">
        <f t="shared" si="1927"/>
        <v>0</v>
      </c>
      <c r="I10749" s="7">
        <f t="shared" si="1928"/>
        <v>0</v>
      </c>
      <c r="J10749" s="7">
        <f t="shared" si="1929"/>
        <v>0</v>
      </c>
      <c r="K10749" s="8" t="e">
        <f t="shared" si="1930"/>
        <v>#N/A</v>
      </c>
      <c r="L10749" s="7" t="e">
        <f t="shared" si="1931"/>
        <v>#N/A</v>
      </c>
      <c r="M10749" s="8" t="e">
        <f t="shared" si="1932"/>
        <v>#N/A</v>
      </c>
      <c r="N10749" s="8" t="e">
        <f t="shared" si="1933"/>
        <v>#N/A</v>
      </c>
    </row>
    <row r="10750" spans="1:14" ht="15.75" customHeight="1" x14ac:dyDescent="0.35">
      <c r="A10750" s="7">
        <f t="shared" si="1921"/>
        <v>0</v>
      </c>
      <c r="B10750" s="7">
        <f t="shared" si="1922"/>
        <v>0</v>
      </c>
      <c r="C10750" s="7">
        <f t="shared" si="1923"/>
        <v>0</v>
      </c>
      <c r="D10750" s="7">
        <f t="shared" si="1924"/>
        <v>0</v>
      </c>
      <c r="E10750" s="7" t="e">
        <f>IF('Report DCM'!$H10750="In-Stream Video","Rich Media display banner",IF('Report DCM'!$I10750&gt;'Report DCM'!$J10750,"Standard",VLOOKUP(CONCATENATE(bd_adtype,"_",bd_creativetype),tabela,2,FALSE)))</f>
        <v>#N/A</v>
      </c>
      <c r="F10750" s="7">
        <f t="shared" si="1925"/>
        <v>0</v>
      </c>
      <c r="G10750" s="7">
        <f t="shared" si="1926"/>
        <v>0</v>
      </c>
      <c r="H10750" s="7">
        <f t="shared" si="1927"/>
        <v>0</v>
      </c>
      <c r="I10750" s="7">
        <f t="shared" si="1928"/>
        <v>0</v>
      </c>
      <c r="J10750" s="7">
        <f t="shared" si="1929"/>
        <v>0</v>
      </c>
      <c r="K10750" s="8" t="e">
        <f t="shared" si="1930"/>
        <v>#N/A</v>
      </c>
      <c r="L10750" s="7" t="e">
        <f t="shared" si="1931"/>
        <v>#N/A</v>
      </c>
      <c r="M10750" s="8" t="e">
        <f t="shared" si="1932"/>
        <v>#N/A</v>
      </c>
      <c r="N10750" s="8" t="e">
        <f t="shared" si="1933"/>
        <v>#N/A</v>
      </c>
    </row>
    <row r="10751" spans="1:14" ht="15.75" customHeight="1" x14ac:dyDescent="0.35">
      <c r="A10751" s="7">
        <f t="shared" si="1921"/>
        <v>0</v>
      </c>
      <c r="B10751" s="7">
        <f t="shared" si="1922"/>
        <v>0</v>
      </c>
      <c r="C10751" s="7">
        <f t="shared" si="1923"/>
        <v>0</v>
      </c>
      <c r="D10751" s="7">
        <f t="shared" si="1924"/>
        <v>0</v>
      </c>
      <c r="E10751" s="7" t="e">
        <f>IF('Report DCM'!$H10751="In-Stream Video","Rich Media display banner",IF('Report DCM'!$I10751&gt;'Report DCM'!$J10751,"Standard",VLOOKUP(CONCATENATE(bd_adtype,"_",bd_creativetype),tabela,2,FALSE)))</f>
        <v>#N/A</v>
      </c>
      <c r="F10751" s="7">
        <f t="shared" si="1925"/>
        <v>0</v>
      </c>
      <c r="G10751" s="7">
        <f t="shared" si="1926"/>
        <v>0</v>
      </c>
      <c r="H10751" s="7">
        <f t="shared" si="1927"/>
        <v>0</v>
      </c>
      <c r="I10751" s="7">
        <f t="shared" si="1928"/>
        <v>0</v>
      </c>
      <c r="J10751" s="7">
        <f t="shared" si="1929"/>
        <v>0</v>
      </c>
      <c r="K10751" s="8" t="e">
        <f t="shared" si="1930"/>
        <v>#N/A</v>
      </c>
      <c r="L10751" s="7" t="e">
        <f t="shared" si="1931"/>
        <v>#N/A</v>
      </c>
      <c r="M10751" s="8" t="e">
        <f t="shared" si="1932"/>
        <v>#N/A</v>
      </c>
      <c r="N10751" s="8" t="e">
        <f t="shared" si="1933"/>
        <v>#N/A</v>
      </c>
    </row>
    <row r="10752" spans="1:14" ht="15.75" customHeight="1" x14ac:dyDescent="0.35">
      <c r="A10752" s="7">
        <f t="shared" si="1921"/>
        <v>0</v>
      </c>
      <c r="B10752" s="7">
        <f t="shared" si="1922"/>
        <v>0</v>
      </c>
      <c r="C10752" s="7">
        <f t="shared" si="1923"/>
        <v>0</v>
      </c>
      <c r="D10752" s="7">
        <f t="shared" si="1924"/>
        <v>0</v>
      </c>
      <c r="E10752" s="7" t="e">
        <f>IF('Report DCM'!$H10752="In-Stream Video","Rich Media display banner",IF('Report DCM'!$I10752&gt;'Report DCM'!$J10752,"Standard",VLOOKUP(CONCATENATE(bd_adtype,"_",bd_creativetype),tabela,2,FALSE)))</f>
        <v>#N/A</v>
      </c>
      <c r="F10752" s="7">
        <f t="shared" si="1925"/>
        <v>0</v>
      </c>
      <c r="G10752" s="7">
        <f t="shared" si="1926"/>
        <v>0</v>
      </c>
      <c r="H10752" s="7">
        <f t="shared" si="1927"/>
        <v>0</v>
      </c>
      <c r="I10752" s="7">
        <f t="shared" si="1928"/>
        <v>0</v>
      </c>
      <c r="J10752" s="7">
        <f t="shared" si="1929"/>
        <v>0</v>
      </c>
      <c r="K10752" s="8" t="e">
        <f t="shared" si="1930"/>
        <v>#N/A</v>
      </c>
      <c r="L10752" s="7" t="e">
        <f t="shared" si="1931"/>
        <v>#N/A</v>
      </c>
      <c r="M10752" s="8" t="e">
        <f t="shared" si="1932"/>
        <v>#N/A</v>
      </c>
      <c r="N10752" s="8" t="e">
        <f t="shared" si="1933"/>
        <v>#N/A</v>
      </c>
    </row>
    <row r="10753" spans="1:14" ht="15.75" customHeight="1" x14ac:dyDescent="0.35">
      <c r="A10753" s="7">
        <f t="shared" si="1921"/>
        <v>0</v>
      </c>
      <c r="B10753" s="7">
        <f t="shared" si="1922"/>
        <v>0</v>
      </c>
      <c r="C10753" s="7">
        <f t="shared" si="1923"/>
        <v>0</v>
      </c>
      <c r="D10753" s="7">
        <f t="shared" si="1924"/>
        <v>0</v>
      </c>
      <c r="E10753" s="7" t="e">
        <f>IF('Report DCM'!$H10753="In-Stream Video","Rich Media display banner",IF('Report DCM'!$I10753&gt;'Report DCM'!$J10753,"Standard",VLOOKUP(CONCATENATE(bd_adtype,"_",bd_creativetype),tabela,2,FALSE)))</f>
        <v>#N/A</v>
      </c>
      <c r="F10753" s="7">
        <f t="shared" si="1925"/>
        <v>0</v>
      </c>
      <c r="G10753" s="7">
        <f t="shared" si="1926"/>
        <v>0</v>
      </c>
      <c r="H10753" s="7">
        <f t="shared" si="1927"/>
        <v>0</v>
      </c>
      <c r="I10753" s="7">
        <f t="shared" si="1928"/>
        <v>0</v>
      </c>
      <c r="J10753" s="7">
        <f t="shared" si="1929"/>
        <v>0</v>
      </c>
      <c r="K10753" s="8" t="e">
        <f t="shared" si="1930"/>
        <v>#N/A</v>
      </c>
      <c r="L10753" s="7" t="e">
        <f t="shared" si="1931"/>
        <v>#N/A</v>
      </c>
      <c r="M10753" s="8" t="e">
        <f t="shared" si="1932"/>
        <v>#N/A</v>
      </c>
      <c r="N10753" s="8" t="e">
        <f t="shared" si="1933"/>
        <v>#N/A</v>
      </c>
    </row>
    <row r="10754" spans="1:14" ht="15.75" customHeight="1" x14ac:dyDescent="0.35">
      <c r="A10754" s="7">
        <f t="shared" ref="A10754:A10817" si="1934">bd_campaign</f>
        <v>0</v>
      </c>
      <c r="B10754" s="7">
        <f t="shared" ref="B10754:B10817" si="1935">bd_site</f>
        <v>0</v>
      </c>
      <c r="C10754" s="7">
        <f t="shared" ref="C10754:C10817" si="1936">bd_placement</f>
        <v>0</v>
      </c>
      <c r="D10754" s="7">
        <f t="shared" ref="D10754:D10817" si="1937">bd_placementID</f>
        <v>0</v>
      </c>
      <c r="E10754" s="7" t="e">
        <f>IF('Report DCM'!$H10754="In-Stream Video","Rich Media display banner",IF('Report DCM'!$I10754&gt;'Report DCM'!$J10754,"Standard",VLOOKUP(CONCATENATE(bd_adtype,"_",bd_creativetype),tabela,2,FALSE)))</f>
        <v>#N/A</v>
      </c>
      <c r="F10754" s="7">
        <f t="shared" ref="F10754:F10817" si="1938">bd_ad</f>
        <v>0</v>
      </c>
      <c r="G10754" s="7">
        <f t="shared" ref="G10754:G10817" si="1939">bd_adid</f>
        <v>0</v>
      </c>
      <c r="H10754" s="7">
        <f t="shared" ref="H10754:H10817" si="1940">bd_creativetype</f>
        <v>0</v>
      </c>
      <c r="I10754" s="7">
        <f t="shared" ref="I10754:I10817" si="1941">bd_impression</f>
        <v>0</v>
      </c>
      <c r="J10754" s="7">
        <f t="shared" ref="J10754:J10817" si="1942">bd_clicks</f>
        <v>0</v>
      </c>
      <c r="K10754" s="8" t="e">
        <f t="shared" ref="K10754:K10817" si="1943">VLOOKUP(E10754,tabela,2,FALSE)</f>
        <v>#N/A</v>
      </c>
      <c r="L10754" s="7" t="e">
        <f t="shared" ref="L10754:L10817" si="1944">VLOOKUP(E10754,tabela,3,FALSE)</f>
        <v>#N/A</v>
      </c>
      <c r="M10754" s="8" t="e">
        <f t="shared" si="1932"/>
        <v>#N/A</v>
      </c>
      <c r="N10754" s="8" t="e">
        <f t="shared" si="1933"/>
        <v>#N/A</v>
      </c>
    </row>
    <row r="10755" spans="1:14" ht="15.75" customHeight="1" x14ac:dyDescent="0.35">
      <c r="A10755" s="7">
        <f t="shared" si="1934"/>
        <v>0</v>
      </c>
      <c r="B10755" s="7">
        <f t="shared" si="1935"/>
        <v>0</v>
      </c>
      <c r="C10755" s="7">
        <f t="shared" si="1936"/>
        <v>0</v>
      </c>
      <c r="D10755" s="7">
        <f t="shared" si="1937"/>
        <v>0</v>
      </c>
      <c r="E10755" s="7" t="e">
        <f>IF('Report DCM'!$H10755="In-Stream Video","Rich Media display banner",IF('Report DCM'!$I10755&gt;'Report DCM'!$J10755,"Standard",VLOOKUP(CONCATENATE(bd_adtype,"_",bd_creativetype),tabela,2,FALSE)))</f>
        <v>#N/A</v>
      </c>
      <c r="F10755" s="7">
        <f t="shared" si="1938"/>
        <v>0</v>
      </c>
      <c r="G10755" s="7">
        <f t="shared" si="1939"/>
        <v>0</v>
      </c>
      <c r="H10755" s="7">
        <f t="shared" si="1940"/>
        <v>0</v>
      </c>
      <c r="I10755" s="7">
        <f t="shared" si="1941"/>
        <v>0</v>
      </c>
      <c r="J10755" s="7">
        <f t="shared" si="1942"/>
        <v>0</v>
      </c>
      <c r="K10755" s="8" t="e">
        <f t="shared" si="1943"/>
        <v>#N/A</v>
      </c>
      <c r="L10755" s="7" t="e">
        <f t="shared" si="1944"/>
        <v>#N/A</v>
      </c>
      <c r="M10755" s="8" t="e">
        <f t="shared" si="1932"/>
        <v>#N/A</v>
      </c>
      <c r="N10755" s="8" t="e">
        <f t="shared" si="1933"/>
        <v>#N/A</v>
      </c>
    </row>
    <row r="10756" spans="1:14" ht="15.75" customHeight="1" x14ac:dyDescent="0.35">
      <c r="A10756" s="7">
        <f t="shared" si="1934"/>
        <v>0</v>
      </c>
      <c r="B10756" s="7">
        <f t="shared" si="1935"/>
        <v>0</v>
      </c>
      <c r="C10756" s="7">
        <f t="shared" si="1936"/>
        <v>0</v>
      </c>
      <c r="D10756" s="7">
        <f t="shared" si="1937"/>
        <v>0</v>
      </c>
      <c r="E10756" s="7" t="e">
        <f>IF('Report DCM'!$H10756="In-Stream Video","Rich Media display banner",IF('Report DCM'!$I10756&gt;'Report DCM'!$J10756,"Standard",VLOOKUP(CONCATENATE(bd_adtype,"_",bd_creativetype),tabela,2,FALSE)))</f>
        <v>#N/A</v>
      </c>
      <c r="F10756" s="7">
        <f t="shared" si="1938"/>
        <v>0</v>
      </c>
      <c r="G10756" s="7">
        <f t="shared" si="1939"/>
        <v>0</v>
      </c>
      <c r="H10756" s="7">
        <f t="shared" si="1940"/>
        <v>0</v>
      </c>
      <c r="I10756" s="7">
        <f t="shared" si="1941"/>
        <v>0</v>
      </c>
      <c r="J10756" s="7">
        <f t="shared" si="1942"/>
        <v>0</v>
      </c>
      <c r="K10756" s="8" t="e">
        <f t="shared" si="1943"/>
        <v>#N/A</v>
      </c>
      <c r="L10756" s="7" t="e">
        <f t="shared" si="1944"/>
        <v>#N/A</v>
      </c>
      <c r="M10756" s="8" t="e">
        <f t="shared" si="1932"/>
        <v>#N/A</v>
      </c>
      <c r="N10756" s="8" t="e">
        <f t="shared" si="1933"/>
        <v>#N/A</v>
      </c>
    </row>
    <row r="10757" spans="1:14" ht="15.75" customHeight="1" x14ac:dyDescent="0.35">
      <c r="A10757" s="7">
        <f t="shared" si="1934"/>
        <v>0</v>
      </c>
      <c r="B10757" s="7">
        <f t="shared" si="1935"/>
        <v>0</v>
      </c>
      <c r="C10757" s="7">
        <f t="shared" si="1936"/>
        <v>0</v>
      </c>
      <c r="D10757" s="7">
        <f t="shared" si="1937"/>
        <v>0</v>
      </c>
      <c r="E10757" s="7" t="e">
        <f>IF('Report DCM'!$H10757="In-Stream Video","Rich Media display banner",IF('Report DCM'!$I10757&gt;'Report DCM'!$J10757,"Standard",VLOOKUP(CONCATENATE(bd_adtype,"_",bd_creativetype),tabela,2,FALSE)))</f>
        <v>#N/A</v>
      </c>
      <c r="F10757" s="7">
        <f t="shared" si="1938"/>
        <v>0</v>
      </c>
      <c r="G10757" s="7">
        <f t="shared" si="1939"/>
        <v>0</v>
      </c>
      <c r="H10757" s="7">
        <f t="shared" si="1940"/>
        <v>0</v>
      </c>
      <c r="I10757" s="7">
        <f t="shared" si="1941"/>
        <v>0</v>
      </c>
      <c r="J10757" s="7">
        <f t="shared" si="1942"/>
        <v>0</v>
      </c>
      <c r="K10757" s="8" t="e">
        <f t="shared" si="1943"/>
        <v>#N/A</v>
      </c>
      <c r="L10757" s="7" t="e">
        <f t="shared" si="1944"/>
        <v>#N/A</v>
      </c>
      <c r="M10757" s="8" t="e">
        <f t="shared" si="1932"/>
        <v>#N/A</v>
      </c>
      <c r="N10757" s="8" t="e">
        <f t="shared" si="1933"/>
        <v>#N/A</v>
      </c>
    </row>
    <row r="10758" spans="1:14" ht="15.75" customHeight="1" x14ac:dyDescent="0.35">
      <c r="A10758" s="7">
        <f t="shared" si="1934"/>
        <v>0</v>
      </c>
      <c r="B10758" s="7">
        <f t="shared" si="1935"/>
        <v>0</v>
      </c>
      <c r="C10758" s="7">
        <f t="shared" si="1936"/>
        <v>0</v>
      </c>
      <c r="D10758" s="7">
        <f t="shared" si="1937"/>
        <v>0</v>
      </c>
      <c r="E10758" s="7" t="e">
        <f>IF('Report DCM'!$H10758="In-Stream Video","Rich Media display banner",IF('Report DCM'!$I10758&gt;'Report DCM'!$J10758,"Standard",VLOOKUP(CONCATENATE(bd_adtype,"_",bd_creativetype),tabela,2,FALSE)))</f>
        <v>#N/A</v>
      </c>
      <c r="F10758" s="7">
        <f t="shared" si="1938"/>
        <v>0</v>
      </c>
      <c r="G10758" s="7">
        <f t="shared" si="1939"/>
        <v>0</v>
      </c>
      <c r="H10758" s="7">
        <f t="shared" si="1940"/>
        <v>0</v>
      </c>
      <c r="I10758" s="7">
        <f t="shared" si="1941"/>
        <v>0</v>
      </c>
      <c r="J10758" s="7">
        <f t="shared" si="1942"/>
        <v>0</v>
      </c>
      <c r="K10758" s="8" t="e">
        <f t="shared" si="1943"/>
        <v>#N/A</v>
      </c>
      <c r="L10758" s="7" t="e">
        <f t="shared" si="1944"/>
        <v>#N/A</v>
      </c>
      <c r="M10758" s="8" t="e">
        <f t="shared" si="1932"/>
        <v>#N/A</v>
      </c>
      <c r="N10758" s="8" t="e">
        <f t="shared" si="1933"/>
        <v>#N/A</v>
      </c>
    </row>
    <row r="10759" spans="1:14" ht="15.75" customHeight="1" x14ac:dyDescent="0.35">
      <c r="A10759" s="7">
        <f t="shared" si="1934"/>
        <v>0</v>
      </c>
      <c r="B10759" s="7">
        <f t="shared" si="1935"/>
        <v>0</v>
      </c>
      <c r="C10759" s="7">
        <f t="shared" si="1936"/>
        <v>0</v>
      </c>
      <c r="D10759" s="7">
        <f t="shared" si="1937"/>
        <v>0</v>
      </c>
      <c r="E10759" s="7" t="e">
        <f>IF('Report DCM'!$H10759="In-Stream Video","Rich Media display banner",IF('Report DCM'!$I10759&gt;'Report DCM'!$J10759,"Standard",VLOOKUP(CONCATENATE(bd_adtype,"_",bd_creativetype),tabela,2,FALSE)))</f>
        <v>#N/A</v>
      </c>
      <c r="F10759" s="7">
        <f t="shared" si="1938"/>
        <v>0</v>
      </c>
      <c r="G10759" s="7">
        <f t="shared" si="1939"/>
        <v>0</v>
      </c>
      <c r="H10759" s="7">
        <f t="shared" si="1940"/>
        <v>0</v>
      </c>
      <c r="I10759" s="7">
        <f t="shared" si="1941"/>
        <v>0</v>
      </c>
      <c r="J10759" s="7">
        <f t="shared" si="1942"/>
        <v>0</v>
      </c>
      <c r="K10759" s="8" t="e">
        <f t="shared" si="1943"/>
        <v>#N/A</v>
      </c>
      <c r="L10759" s="7" t="e">
        <f t="shared" si="1944"/>
        <v>#N/A</v>
      </c>
      <c r="M10759" s="8" t="e">
        <f t="shared" si="1932"/>
        <v>#N/A</v>
      </c>
      <c r="N10759" s="8" t="e">
        <f t="shared" si="1933"/>
        <v>#N/A</v>
      </c>
    </row>
    <row r="10760" spans="1:14" ht="15.75" customHeight="1" x14ac:dyDescent="0.35">
      <c r="A10760" s="7">
        <f t="shared" si="1934"/>
        <v>0</v>
      </c>
      <c r="B10760" s="7">
        <f t="shared" si="1935"/>
        <v>0</v>
      </c>
      <c r="C10760" s="7">
        <f t="shared" si="1936"/>
        <v>0</v>
      </c>
      <c r="D10760" s="7">
        <f t="shared" si="1937"/>
        <v>0</v>
      </c>
      <c r="E10760" s="7" t="e">
        <f>IF('Report DCM'!$H10760="In-Stream Video","Rich Media display banner",IF('Report DCM'!$I10760&gt;'Report DCM'!$J10760,"Standard",VLOOKUP(CONCATENATE(bd_adtype,"_",bd_creativetype),tabela,2,FALSE)))</f>
        <v>#N/A</v>
      </c>
      <c r="F10760" s="7">
        <f t="shared" si="1938"/>
        <v>0</v>
      </c>
      <c r="G10760" s="7">
        <f t="shared" si="1939"/>
        <v>0</v>
      </c>
      <c r="H10760" s="7">
        <f t="shared" si="1940"/>
        <v>0</v>
      </c>
      <c r="I10760" s="7">
        <f t="shared" si="1941"/>
        <v>0</v>
      </c>
      <c r="J10760" s="7">
        <f t="shared" si="1942"/>
        <v>0</v>
      </c>
      <c r="K10760" s="8" t="e">
        <f t="shared" si="1943"/>
        <v>#N/A</v>
      </c>
      <c r="L10760" s="7" t="e">
        <f t="shared" si="1944"/>
        <v>#N/A</v>
      </c>
      <c r="M10760" s="8" t="e">
        <f t="shared" si="1932"/>
        <v>#N/A</v>
      </c>
      <c r="N10760" s="8" t="e">
        <f t="shared" si="1933"/>
        <v>#N/A</v>
      </c>
    </row>
    <row r="10761" spans="1:14" ht="15.75" customHeight="1" x14ac:dyDescent="0.35">
      <c r="A10761" s="7">
        <f t="shared" si="1934"/>
        <v>0</v>
      </c>
      <c r="B10761" s="7">
        <f t="shared" si="1935"/>
        <v>0</v>
      </c>
      <c r="C10761" s="7">
        <f t="shared" si="1936"/>
        <v>0</v>
      </c>
      <c r="D10761" s="7">
        <f t="shared" si="1937"/>
        <v>0</v>
      </c>
      <c r="E10761" s="7" t="e">
        <f>IF('Report DCM'!$H10761="In-Stream Video","Rich Media display banner",IF('Report DCM'!$I10761&gt;'Report DCM'!$J10761,"Standard",VLOOKUP(CONCATENATE(bd_adtype,"_",bd_creativetype),tabela,2,FALSE)))</f>
        <v>#N/A</v>
      </c>
      <c r="F10761" s="7">
        <f t="shared" si="1938"/>
        <v>0</v>
      </c>
      <c r="G10761" s="7">
        <f t="shared" si="1939"/>
        <v>0</v>
      </c>
      <c r="H10761" s="7">
        <f t="shared" si="1940"/>
        <v>0</v>
      </c>
      <c r="I10761" s="7">
        <f t="shared" si="1941"/>
        <v>0</v>
      </c>
      <c r="J10761" s="7">
        <f t="shared" si="1942"/>
        <v>0</v>
      </c>
      <c r="K10761" s="8" t="e">
        <f t="shared" si="1943"/>
        <v>#N/A</v>
      </c>
      <c r="L10761" s="7" t="e">
        <f t="shared" si="1944"/>
        <v>#N/A</v>
      </c>
      <c r="M10761" s="8" t="e">
        <f t="shared" si="1932"/>
        <v>#N/A</v>
      </c>
      <c r="N10761" s="8" t="e">
        <f t="shared" si="1933"/>
        <v>#N/A</v>
      </c>
    </row>
    <row r="10762" spans="1:14" ht="15.75" customHeight="1" x14ac:dyDescent="0.35">
      <c r="A10762" s="7">
        <f t="shared" si="1934"/>
        <v>0</v>
      </c>
      <c r="B10762" s="7">
        <f t="shared" si="1935"/>
        <v>0</v>
      </c>
      <c r="C10762" s="7">
        <f t="shared" si="1936"/>
        <v>0</v>
      </c>
      <c r="D10762" s="7">
        <f t="shared" si="1937"/>
        <v>0</v>
      </c>
      <c r="E10762" s="7" t="e">
        <f>IF('Report DCM'!$H10762="In-Stream Video","Rich Media display banner",IF('Report DCM'!$I10762&gt;'Report DCM'!$J10762,"Standard",VLOOKUP(CONCATENATE(bd_adtype,"_",bd_creativetype),tabela,2,FALSE)))</f>
        <v>#N/A</v>
      </c>
      <c r="F10762" s="7">
        <f t="shared" si="1938"/>
        <v>0</v>
      </c>
      <c r="G10762" s="7">
        <f t="shared" si="1939"/>
        <v>0</v>
      </c>
      <c r="H10762" s="7">
        <f t="shared" si="1940"/>
        <v>0</v>
      </c>
      <c r="I10762" s="7">
        <f t="shared" si="1941"/>
        <v>0</v>
      </c>
      <c r="J10762" s="7">
        <f t="shared" si="1942"/>
        <v>0</v>
      </c>
      <c r="K10762" s="8" t="e">
        <f t="shared" si="1943"/>
        <v>#N/A</v>
      </c>
      <c r="L10762" s="7" t="e">
        <f t="shared" si="1944"/>
        <v>#N/A</v>
      </c>
      <c r="M10762" s="8" t="e">
        <f t="shared" si="1932"/>
        <v>#N/A</v>
      </c>
      <c r="N10762" s="8" t="e">
        <f t="shared" si="1933"/>
        <v>#N/A</v>
      </c>
    </row>
    <row r="10763" spans="1:14" ht="15.75" customHeight="1" x14ac:dyDescent="0.35">
      <c r="A10763" s="7">
        <f t="shared" si="1934"/>
        <v>0</v>
      </c>
      <c r="B10763" s="7">
        <f t="shared" si="1935"/>
        <v>0</v>
      </c>
      <c r="C10763" s="7">
        <f t="shared" si="1936"/>
        <v>0</v>
      </c>
      <c r="D10763" s="7">
        <f t="shared" si="1937"/>
        <v>0</v>
      </c>
      <c r="E10763" s="7" t="e">
        <f>IF('Report DCM'!$H10763="In-Stream Video","Rich Media display banner",IF('Report DCM'!$I10763&gt;'Report DCM'!$J10763,"Standard",VLOOKUP(CONCATENATE(bd_adtype,"_",bd_creativetype),tabela,2,FALSE)))</f>
        <v>#N/A</v>
      </c>
      <c r="F10763" s="7">
        <f t="shared" si="1938"/>
        <v>0</v>
      </c>
      <c r="G10763" s="7">
        <f t="shared" si="1939"/>
        <v>0</v>
      </c>
      <c r="H10763" s="7">
        <f t="shared" si="1940"/>
        <v>0</v>
      </c>
      <c r="I10763" s="7">
        <f t="shared" si="1941"/>
        <v>0</v>
      </c>
      <c r="J10763" s="7">
        <f t="shared" si="1942"/>
        <v>0</v>
      </c>
      <c r="K10763" s="8" t="e">
        <f t="shared" si="1943"/>
        <v>#N/A</v>
      </c>
      <c r="L10763" s="7" t="e">
        <f t="shared" si="1944"/>
        <v>#N/A</v>
      </c>
      <c r="M10763" s="8" t="e">
        <f t="shared" si="1932"/>
        <v>#N/A</v>
      </c>
      <c r="N10763" s="8" t="e">
        <f t="shared" si="1933"/>
        <v>#N/A</v>
      </c>
    </row>
    <row r="10764" spans="1:14" ht="15.75" customHeight="1" x14ac:dyDescent="0.35">
      <c r="A10764" s="7">
        <f t="shared" si="1934"/>
        <v>0</v>
      </c>
      <c r="B10764" s="7">
        <f t="shared" si="1935"/>
        <v>0</v>
      </c>
      <c r="C10764" s="7">
        <f t="shared" si="1936"/>
        <v>0</v>
      </c>
      <c r="D10764" s="7">
        <f t="shared" si="1937"/>
        <v>0</v>
      </c>
      <c r="E10764" s="7" t="e">
        <f>IF('Report DCM'!$H10764="In-Stream Video","Rich Media display banner",IF('Report DCM'!$I10764&gt;'Report DCM'!$J10764,"Standard",VLOOKUP(CONCATENATE(bd_adtype,"_",bd_creativetype),tabela,2,FALSE)))</f>
        <v>#N/A</v>
      </c>
      <c r="F10764" s="7">
        <f t="shared" si="1938"/>
        <v>0</v>
      </c>
      <c r="G10764" s="7">
        <f t="shared" si="1939"/>
        <v>0</v>
      </c>
      <c r="H10764" s="7">
        <f t="shared" si="1940"/>
        <v>0</v>
      </c>
      <c r="I10764" s="7">
        <f t="shared" si="1941"/>
        <v>0</v>
      </c>
      <c r="J10764" s="7">
        <f t="shared" si="1942"/>
        <v>0</v>
      </c>
      <c r="K10764" s="8" t="e">
        <f t="shared" si="1943"/>
        <v>#N/A</v>
      </c>
      <c r="L10764" s="7" t="e">
        <f t="shared" si="1944"/>
        <v>#N/A</v>
      </c>
      <c r="M10764" s="8" t="e">
        <f t="shared" si="1932"/>
        <v>#N/A</v>
      </c>
      <c r="N10764" s="8" t="e">
        <f t="shared" si="1933"/>
        <v>#N/A</v>
      </c>
    </row>
    <row r="10765" spans="1:14" ht="15.75" customHeight="1" x14ac:dyDescent="0.35">
      <c r="A10765" s="7">
        <f t="shared" si="1934"/>
        <v>0</v>
      </c>
      <c r="B10765" s="7">
        <f t="shared" si="1935"/>
        <v>0</v>
      </c>
      <c r="C10765" s="7">
        <f t="shared" si="1936"/>
        <v>0</v>
      </c>
      <c r="D10765" s="7">
        <f t="shared" si="1937"/>
        <v>0</v>
      </c>
      <c r="E10765" s="7" t="e">
        <f>IF('Report DCM'!$H10765="In-Stream Video","Rich Media display banner",IF('Report DCM'!$I10765&gt;'Report DCM'!$J10765,"Standard",VLOOKUP(CONCATENATE(bd_adtype,"_",bd_creativetype),tabela,2,FALSE)))</f>
        <v>#N/A</v>
      </c>
      <c r="F10765" s="7">
        <f t="shared" si="1938"/>
        <v>0</v>
      </c>
      <c r="G10765" s="7">
        <f t="shared" si="1939"/>
        <v>0</v>
      </c>
      <c r="H10765" s="7">
        <f t="shared" si="1940"/>
        <v>0</v>
      </c>
      <c r="I10765" s="7">
        <f t="shared" si="1941"/>
        <v>0</v>
      </c>
      <c r="J10765" s="7">
        <f t="shared" si="1942"/>
        <v>0</v>
      </c>
      <c r="K10765" s="8" t="e">
        <f t="shared" si="1943"/>
        <v>#N/A</v>
      </c>
      <c r="L10765" s="7" t="e">
        <f t="shared" si="1944"/>
        <v>#N/A</v>
      </c>
      <c r="M10765" s="8" t="e">
        <f t="shared" si="1932"/>
        <v>#N/A</v>
      </c>
      <c r="N10765" s="8" t="e">
        <f t="shared" si="1933"/>
        <v>#N/A</v>
      </c>
    </row>
    <row r="10766" spans="1:14" ht="15.75" customHeight="1" x14ac:dyDescent="0.35">
      <c r="A10766" s="7">
        <f t="shared" si="1934"/>
        <v>0</v>
      </c>
      <c r="B10766" s="7">
        <f t="shared" si="1935"/>
        <v>0</v>
      </c>
      <c r="C10766" s="7">
        <f t="shared" si="1936"/>
        <v>0</v>
      </c>
      <c r="D10766" s="7">
        <f t="shared" si="1937"/>
        <v>0</v>
      </c>
      <c r="E10766" s="7" t="e">
        <f>IF('Report DCM'!$H10766="In-Stream Video","Rich Media display banner",IF('Report DCM'!$I10766&gt;'Report DCM'!$J10766,"Standard",VLOOKUP(CONCATENATE(bd_adtype,"_",bd_creativetype),tabela,2,FALSE)))</f>
        <v>#N/A</v>
      </c>
      <c r="F10766" s="7">
        <f t="shared" si="1938"/>
        <v>0</v>
      </c>
      <c r="G10766" s="7">
        <f t="shared" si="1939"/>
        <v>0</v>
      </c>
      <c r="H10766" s="7">
        <f t="shared" si="1940"/>
        <v>0</v>
      </c>
      <c r="I10766" s="7">
        <f t="shared" si="1941"/>
        <v>0</v>
      </c>
      <c r="J10766" s="7">
        <f t="shared" si="1942"/>
        <v>0</v>
      </c>
      <c r="K10766" s="8" t="e">
        <f t="shared" si="1943"/>
        <v>#N/A</v>
      </c>
      <c r="L10766" s="7" t="e">
        <f t="shared" si="1944"/>
        <v>#N/A</v>
      </c>
      <c r="M10766" s="8" t="e">
        <f t="shared" si="1932"/>
        <v>#N/A</v>
      </c>
      <c r="N10766" s="8" t="e">
        <f t="shared" si="1933"/>
        <v>#N/A</v>
      </c>
    </row>
    <row r="10767" spans="1:14" ht="15.75" customHeight="1" x14ac:dyDescent="0.35">
      <c r="A10767" s="7">
        <f t="shared" si="1934"/>
        <v>0</v>
      </c>
      <c r="B10767" s="7">
        <f t="shared" si="1935"/>
        <v>0</v>
      </c>
      <c r="C10767" s="7">
        <f t="shared" si="1936"/>
        <v>0</v>
      </c>
      <c r="D10767" s="7">
        <f t="shared" si="1937"/>
        <v>0</v>
      </c>
      <c r="E10767" s="7" t="e">
        <f>IF('Report DCM'!$H10767="In-Stream Video","Rich Media display banner",IF('Report DCM'!$I10767&gt;'Report DCM'!$J10767,"Standard",VLOOKUP(CONCATENATE(bd_adtype,"_",bd_creativetype),tabela,2,FALSE)))</f>
        <v>#N/A</v>
      </c>
      <c r="F10767" s="7">
        <f t="shared" si="1938"/>
        <v>0</v>
      </c>
      <c r="G10767" s="7">
        <f t="shared" si="1939"/>
        <v>0</v>
      </c>
      <c r="H10767" s="7">
        <f t="shared" si="1940"/>
        <v>0</v>
      </c>
      <c r="I10767" s="7">
        <f t="shared" si="1941"/>
        <v>0</v>
      </c>
      <c r="J10767" s="7">
        <f t="shared" si="1942"/>
        <v>0</v>
      </c>
      <c r="K10767" s="8" t="e">
        <f t="shared" si="1943"/>
        <v>#N/A</v>
      </c>
      <c r="L10767" s="7" t="e">
        <f t="shared" si="1944"/>
        <v>#N/A</v>
      </c>
      <c r="M10767" s="8" t="e">
        <f t="shared" si="1932"/>
        <v>#N/A</v>
      </c>
      <c r="N10767" s="8" t="e">
        <f t="shared" si="1933"/>
        <v>#N/A</v>
      </c>
    </row>
    <row r="10768" spans="1:14" ht="15.75" customHeight="1" x14ac:dyDescent="0.35">
      <c r="A10768" s="7">
        <f t="shared" si="1934"/>
        <v>0</v>
      </c>
      <c r="B10768" s="7">
        <f t="shared" si="1935"/>
        <v>0</v>
      </c>
      <c r="C10768" s="7">
        <f t="shared" si="1936"/>
        <v>0</v>
      </c>
      <c r="D10768" s="7">
        <f t="shared" si="1937"/>
        <v>0</v>
      </c>
      <c r="E10768" s="7" t="e">
        <f>IF('Report DCM'!$H10768="In-Stream Video","Rich Media display banner",IF('Report DCM'!$I10768&gt;'Report DCM'!$J10768,"Standard",VLOOKUP(CONCATENATE(bd_adtype,"_",bd_creativetype),tabela,2,FALSE)))</f>
        <v>#N/A</v>
      </c>
      <c r="F10768" s="7">
        <f t="shared" si="1938"/>
        <v>0</v>
      </c>
      <c r="G10768" s="7">
        <f t="shared" si="1939"/>
        <v>0</v>
      </c>
      <c r="H10768" s="7">
        <f t="shared" si="1940"/>
        <v>0</v>
      </c>
      <c r="I10768" s="7">
        <f t="shared" si="1941"/>
        <v>0</v>
      </c>
      <c r="J10768" s="7">
        <f t="shared" si="1942"/>
        <v>0</v>
      </c>
      <c r="K10768" s="8" t="e">
        <f t="shared" si="1943"/>
        <v>#N/A</v>
      </c>
      <c r="L10768" s="7" t="e">
        <f t="shared" si="1944"/>
        <v>#N/A</v>
      </c>
      <c r="M10768" s="8" t="e">
        <f t="shared" si="1932"/>
        <v>#N/A</v>
      </c>
      <c r="N10768" s="8" t="e">
        <f t="shared" si="1933"/>
        <v>#N/A</v>
      </c>
    </row>
    <row r="10769" spans="1:14" ht="15.75" customHeight="1" x14ac:dyDescent="0.35">
      <c r="A10769" s="7">
        <f t="shared" si="1934"/>
        <v>0</v>
      </c>
      <c r="B10769" s="7">
        <f t="shared" si="1935"/>
        <v>0</v>
      </c>
      <c r="C10769" s="7">
        <f t="shared" si="1936"/>
        <v>0</v>
      </c>
      <c r="D10769" s="7">
        <f t="shared" si="1937"/>
        <v>0</v>
      </c>
      <c r="E10769" s="7" t="e">
        <f>IF('Report DCM'!$H10769="In-Stream Video","Rich Media display banner",IF('Report DCM'!$I10769&gt;'Report DCM'!$J10769,"Standard",VLOOKUP(CONCATENATE(bd_adtype,"_",bd_creativetype),tabela,2,FALSE)))</f>
        <v>#N/A</v>
      </c>
      <c r="F10769" s="7">
        <f t="shared" si="1938"/>
        <v>0</v>
      </c>
      <c r="G10769" s="7">
        <f t="shared" si="1939"/>
        <v>0</v>
      </c>
      <c r="H10769" s="7">
        <f t="shared" si="1940"/>
        <v>0</v>
      </c>
      <c r="I10769" s="7">
        <f t="shared" si="1941"/>
        <v>0</v>
      </c>
      <c r="J10769" s="7">
        <f t="shared" si="1942"/>
        <v>0</v>
      </c>
      <c r="K10769" s="8" t="e">
        <f t="shared" si="1943"/>
        <v>#N/A</v>
      </c>
      <c r="L10769" s="7" t="e">
        <f t="shared" si="1944"/>
        <v>#N/A</v>
      </c>
      <c r="M10769" s="8" t="e">
        <f t="shared" si="1932"/>
        <v>#N/A</v>
      </c>
      <c r="N10769" s="8" t="e">
        <f t="shared" si="1933"/>
        <v>#N/A</v>
      </c>
    </row>
    <row r="10770" spans="1:14" ht="15.75" customHeight="1" x14ac:dyDescent="0.35">
      <c r="A10770" s="7">
        <f t="shared" si="1934"/>
        <v>0</v>
      </c>
      <c r="B10770" s="7">
        <f t="shared" si="1935"/>
        <v>0</v>
      </c>
      <c r="C10770" s="7">
        <f t="shared" si="1936"/>
        <v>0</v>
      </c>
      <c r="D10770" s="7">
        <f t="shared" si="1937"/>
        <v>0</v>
      </c>
      <c r="E10770" s="7" t="e">
        <f>IF('Report DCM'!$H10770="In-Stream Video","Rich Media display banner",IF('Report DCM'!$I10770&gt;'Report DCM'!$J10770,"Standard",VLOOKUP(CONCATENATE(bd_adtype,"_",bd_creativetype),tabela,2,FALSE)))</f>
        <v>#N/A</v>
      </c>
      <c r="F10770" s="7">
        <f t="shared" si="1938"/>
        <v>0</v>
      </c>
      <c r="G10770" s="7">
        <f t="shared" si="1939"/>
        <v>0</v>
      </c>
      <c r="H10770" s="7">
        <f t="shared" si="1940"/>
        <v>0</v>
      </c>
      <c r="I10770" s="7">
        <f t="shared" si="1941"/>
        <v>0</v>
      </c>
      <c r="J10770" s="7">
        <f t="shared" si="1942"/>
        <v>0</v>
      </c>
      <c r="K10770" s="8" t="e">
        <f t="shared" si="1943"/>
        <v>#N/A</v>
      </c>
      <c r="L10770" s="7" t="e">
        <f t="shared" si="1944"/>
        <v>#N/A</v>
      </c>
      <c r="M10770" s="8" t="e">
        <f t="shared" si="1932"/>
        <v>#N/A</v>
      </c>
      <c r="N10770" s="8" t="e">
        <f t="shared" si="1933"/>
        <v>#N/A</v>
      </c>
    </row>
    <row r="10771" spans="1:14" ht="15.75" customHeight="1" x14ac:dyDescent="0.35">
      <c r="A10771" s="7">
        <f t="shared" si="1934"/>
        <v>0</v>
      </c>
      <c r="B10771" s="7">
        <f t="shared" si="1935"/>
        <v>0</v>
      </c>
      <c r="C10771" s="7">
        <f t="shared" si="1936"/>
        <v>0</v>
      </c>
      <c r="D10771" s="7">
        <f t="shared" si="1937"/>
        <v>0</v>
      </c>
      <c r="E10771" s="7" t="e">
        <f>IF('Report DCM'!$H10771="In-Stream Video","Rich Media display banner",IF('Report DCM'!$I10771&gt;'Report DCM'!$J10771,"Standard",VLOOKUP(CONCATENATE(bd_adtype,"_",bd_creativetype),tabela,2,FALSE)))</f>
        <v>#N/A</v>
      </c>
      <c r="F10771" s="7">
        <f t="shared" si="1938"/>
        <v>0</v>
      </c>
      <c r="G10771" s="7">
        <f t="shared" si="1939"/>
        <v>0</v>
      </c>
      <c r="H10771" s="7">
        <f t="shared" si="1940"/>
        <v>0</v>
      </c>
      <c r="I10771" s="7">
        <f t="shared" si="1941"/>
        <v>0</v>
      </c>
      <c r="J10771" s="7">
        <f t="shared" si="1942"/>
        <v>0</v>
      </c>
      <c r="K10771" s="8" t="e">
        <f t="shared" si="1943"/>
        <v>#N/A</v>
      </c>
      <c r="L10771" s="7" t="e">
        <f t="shared" si="1944"/>
        <v>#N/A</v>
      </c>
      <c r="M10771" s="8" t="e">
        <f t="shared" si="1932"/>
        <v>#N/A</v>
      </c>
      <c r="N10771" s="8" t="e">
        <f t="shared" si="1933"/>
        <v>#N/A</v>
      </c>
    </row>
    <row r="10772" spans="1:14" ht="15.75" customHeight="1" x14ac:dyDescent="0.35">
      <c r="A10772" s="7">
        <f t="shared" si="1934"/>
        <v>0</v>
      </c>
      <c r="B10772" s="7">
        <f t="shared" si="1935"/>
        <v>0</v>
      </c>
      <c r="C10772" s="7">
        <f t="shared" si="1936"/>
        <v>0</v>
      </c>
      <c r="D10772" s="7">
        <f t="shared" si="1937"/>
        <v>0</v>
      </c>
      <c r="E10772" s="7" t="e">
        <f>IF('Report DCM'!$H10772="In-Stream Video","Rich Media display banner",IF('Report DCM'!$I10772&gt;'Report DCM'!$J10772,"Standard",VLOOKUP(CONCATENATE(bd_adtype,"_",bd_creativetype),tabela,2,FALSE)))</f>
        <v>#N/A</v>
      </c>
      <c r="F10772" s="7">
        <f t="shared" si="1938"/>
        <v>0</v>
      </c>
      <c r="G10772" s="7">
        <f t="shared" si="1939"/>
        <v>0</v>
      </c>
      <c r="H10772" s="7">
        <f t="shared" si="1940"/>
        <v>0</v>
      </c>
      <c r="I10772" s="7">
        <f t="shared" si="1941"/>
        <v>0</v>
      </c>
      <c r="J10772" s="7">
        <f t="shared" si="1942"/>
        <v>0</v>
      </c>
      <c r="K10772" s="8" t="e">
        <f t="shared" si="1943"/>
        <v>#N/A</v>
      </c>
      <c r="L10772" s="7" t="e">
        <f t="shared" si="1944"/>
        <v>#N/A</v>
      </c>
      <c r="M10772" s="8" t="e">
        <f t="shared" si="1932"/>
        <v>#N/A</v>
      </c>
      <c r="N10772" s="8" t="e">
        <f t="shared" si="1933"/>
        <v>#N/A</v>
      </c>
    </row>
    <row r="10773" spans="1:14" ht="15.75" customHeight="1" x14ac:dyDescent="0.35">
      <c r="A10773" s="7">
        <f t="shared" si="1934"/>
        <v>0</v>
      </c>
      <c r="B10773" s="7">
        <f t="shared" si="1935"/>
        <v>0</v>
      </c>
      <c r="C10773" s="7">
        <f t="shared" si="1936"/>
        <v>0</v>
      </c>
      <c r="D10773" s="7">
        <f t="shared" si="1937"/>
        <v>0</v>
      </c>
      <c r="E10773" s="7" t="e">
        <f>IF('Report DCM'!$H10773="In-Stream Video","Rich Media display banner",IF('Report DCM'!$I10773&gt;'Report DCM'!$J10773,"Standard",VLOOKUP(CONCATENATE(bd_adtype,"_",bd_creativetype),tabela,2,FALSE)))</f>
        <v>#N/A</v>
      </c>
      <c r="F10773" s="7">
        <f t="shared" si="1938"/>
        <v>0</v>
      </c>
      <c r="G10773" s="7">
        <f t="shared" si="1939"/>
        <v>0</v>
      </c>
      <c r="H10773" s="7">
        <f t="shared" si="1940"/>
        <v>0</v>
      </c>
      <c r="I10773" s="7">
        <f t="shared" si="1941"/>
        <v>0</v>
      </c>
      <c r="J10773" s="7">
        <f t="shared" si="1942"/>
        <v>0</v>
      </c>
      <c r="K10773" s="8" t="e">
        <f t="shared" si="1943"/>
        <v>#N/A</v>
      </c>
      <c r="L10773" s="7" t="e">
        <f t="shared" si="1944"/>
        <v>#N/A</v>
      </c>
      <c r="M10773" s="8" t="e">
        <f t="shared" si="1932"/>
        <v>#N/A</v>
      </c>
      <c r="N10773" s="8" t="e">
        <f t="shared" si="1933"/>
        <v>#N/A</v>
      </c>
    </row>
    <row r="10774" spans="1:14" ht="15.75" customHeight="1" x14ac:dyDescent="0.35">
      <c r="A10774" s="7">
        <f t="shared" si="1934"/>
        <v>0</v>
      </c>
      <c r="B10774" s="7">
        <f t="shared" si="1935"/>
        <v>0</v>
      </c>
      <c r="C10774" s="7">
        <f t="shared" si="1936"/>
        <v>0</v>
      </c>
      <c r="D10774" s="7">
        <f t="shared" si="1937"/>
        <v>0</v>
      </c>
      <c r="E10774" s="7" t="e">
        <f>IF('Report DCM'!$H10774="In-Stream Video","Rich Media display banner",IF('Report DCM'!$I10774&gt;'Report DCM'!$J10774,"Standard",VLOOKUP(CONCATENATE(bd_adtype,"_",bd_creativetype),tabela,2,FALSE)))</f>
        <v>#N/A</v>
      </c>
      <c r="F10774" s="7">
        <f t="shared" si="1938"/>
        <v>0</v>
      </c>
      <c r="G10774" s="7">
        <f t="shared" si="1939"/>
        <v>0</v>
      </c>
      <c r="H10774" s="7">
        <f t="shared" si="1940"/>
        <v>0</v>
      </c>
      <c r="I10774" s="7">
        <f t="shared" si="1941"/>
        <v>0</v>
      </c>
      <c r="J10774" s="7">
        <f t="shared" si="1942"/>
        <v>0</v>
      </c>
      <c r="K10774" s="8" t="e">
        <f t="shared" si="1943"/>
        <v>#N/A</v>
      </c>
      <c r="L10774" s="7" t="e">
        <f t="shared" si="1944"/>
        <v>#N/A</v>
      </c>
      <c r="M10774" s="8" t="e">
        <f t="shared" si="1932"/>
        <v>#N/A</v>
      </c>
      <c r="N10774" s="8" t="e">
        <f t="shared" si="1933"/>
        <v>#N/A</v>
      </c>
    </row>
    <row r="10775" spans="1:14" ht="15.75" customHeight="1" x14ac:dyDescent="0.35">
      <c r="A10775" s="7">
        <f t="shared" si="1934"/>
        <v>0</v>
      </c>
      <c r="B10775" s="7">
        <f t="shared" si="1935"/>
        <v>0</v>
      </c>
      <c r="C10775" s="7">
        <f t="shared" si="1936"/>
        <v>0</v>
      </c>
      <c r="D10775" s="7">
        <f t="shared" si="1937"/>
        <v>0</v>
      </c>
      <c r="E10775" s="7" t="e">
        <f>IF('Report DCM'!$H10775="In-Stream Video","Rich Media display banner",IF('Report DCM'!$I10775&gt;'Report DCM'!$J10775,"Standard",VLOOKUP(CONCATENATE(bd_adtype,"_",bd_creativetype),tabela,2,FALSE)))</f>
        <v>#N/A</v>
      </c>
      <c r="F10775" s="7">
        <f t="shared" si="1938"/>
        <v>0</v>
      </c>
      <c r="G10775" s="7">
        <f t="shared" si="1939"/>
        <v>0</v>
      </c>
      <c r="H10775" s="7">
        <f t="shared" si="1940"/>
        <v>0</v>
      </c>
      <c r="I10775" s="7">
        <f t="shared" si="1941"/>
        <v>0</v>
      </c>
      <c r="J10775" s="7">
        <f t="shared" si="1942"/>
        <v>0</v>
      </c>
      <c r="K10775" s="8" t="e">
        <f t="shared" si="1943"/>
        <v>#N/A</v>
      </c>
      <c r="L10775" s="7" t="e">
        <f t="shared" si="1944"/>
        <v>#N/A</v>
      </c>
      <c r="M10775" s="8" t="e">
        <f t="shared" si="1932"/>
        <v>#N/A</v>
      </c>
      <c r="N10775" s="8" t="e">
        <f t="shared" si="1933"/>
        <v>#N/A</v>
      </c>
    </row>
    <row r="10776" spans="1:14" ht="15.75" customHeight="1" x14ac:dyDescent="0.35">
      <c r="A10776" s="7">
        <f t="shared" si="1934"/>
        <v>0</v>
      </c>
      <c r="B10776" s="7">
        <f t="shared" si="1935"/>
        <v>0</v>
      </c>
      <c r="C10776" s="7">
        <f t="shared" si="1936"/>
        <v>0</v>
      </c>
      <c r="D10776" s="7">
        <f t="shared" si="1937"/>
        <v>0</v>
      </c>
      <c r="E10776" s="7" t="e">
        <f>IF('Report DCM'!$H10776="In-Stream Video","Rich Media display banner",IF('Report DCM'!$I10776&gt;'Report DCM'!$J10776,"Standard",VLOOKUP(CONCATENATE(bd_adtype,"_",bd_creativetype),tabela,2,FALSE)))</f>
        <v>#N/A</v>
      </c>
      <c r="F10776" s="7">
        <f t="shared" si="1938"/>
        <v>0</v>
      </c>
      <c r="G10776" s="7">
        <f t="shared" si="1939"/>
        <v>0</v>
      </c>
      <c r="H10776" s="7">
        <f t="shared" si="1940"/>
        <v>0</v>
      </c>
      <c r="I10776" s="7">
        <f t="shared" si="1941"/>
        <v>0</v>
      </c>
      <c r="J10776" s="7">
        <f t="shared" si="1942"/>
        <v>0</v>
      </c>
      <c r="K10776" s="8" t="e">
        <f t="shared" si="1943"/>
        <v>#N/A</v>
      </c>
      <c r="L10776" s="7" t="e">
        <f t="shared" si="1944"/>
        <v>#N/A</v>
      </c>
      <c r="M10776" s="8" t="e">
        <f t="shared" si="1932"/>
        <v>#N/A</v>
      </c>
      <c r="N10776" s="8" t="e">
        <f t="shared" si="1933"/>
        <v>#N/A</v>
      </c>
    </row>
    <row r="10777" spans="1:14" ht="15.75" customHeight="1" x14ac:dyDescent="0.35">
      <c r="A10777" s="7">
        <f t="shared" si="1934"/>
        <v>0</v>
      </c>
      <c r="B10777" s="7">
        <f t="shared" si="1935"/>
        <v>0</v>
      </c>
      <c r="C10777" s="7">
        <f t="shared" si="1936"/>
        <v>0</v>
      </c>
      <c r="D10777" s="7">
        <f t="shared" si="1937"/>
        <v>0</v>
      </c>
      <c r="E10777" s="7" t="e">
        <f>IF('Report DCM'!$H10777="In-Stream Video","Rich Media display banner",IF('Report DCM'!$I10777&gt;'Report DCM'!$J10777,"Standard",VLOOKUP(CONCATENATE(bd_adtype,"_",bd_creativetype),tabela,2,FALSE)))</f>
        <v>#N/A</v>
      </c>
      <c r="F10777" s="7">
        <f t="shared" si="1938"/>
        <v>0</v>
      </c>
      <c r="G10777" s="7">
        <f t="shared" si="1939"/>
        <v>0</v>
      </c>
      <c r="H10777" s="7">
        <f t="shared" si="1940"/>
        <v>0</v>
      </c>
      <c r="I10777" s="7">
        <f t="shared" si="1941"/>
        <v>0</v>
      </c>
      <c r="J10777" s="7">
        <f t="shared" si="1942"/>
        <v>0</v>
      </c>
      <c r="K10777" s="8" t="e">
        <f t="shared" si="1943"/>
        <v>#N/A</v>
      </c>
      <c r="L10777" s="7" t="e">
        <f t="shared" si="1944"/>
        <v>#N/A</v>
      </c>
      <c r="M10777" s="8" t="e">
        <f t="shared" si="1932"/>
        <v>#N/A</v>
      </c>
      <c r="N10777" s="8" t="e">
        <f t="shared" si="1933"/>
        <v>#N/A</v>
      </c>
    </row>
    <row r="10778" spans="1:14" ht="15.75" customHeight="1" x14ac:dyDescent="0.35">
      <c r="A10778" s="7">
        <f t="shared" si="1934"/>
        <v>0</v>
      </c>
      <c r="B10778" s="7">
        <f t="shared" si="1935"/>
        <v>0</v>
      </c>
      <c r="C10778" s="7">
        <f t="shared" si="1936"/>
        <v>0</v>
      </c>
      <c r="D10778" s="7">
        <f t="shared" si="1937"/>
        <v>0</v>
      </c>
      <c r="E10778" s="7" t="e">
        <f>IF('Report DCM'!$H10778="In-Stream Video","Rich Media display banner",IF('Report DCM'!$I10778&gt;'Report DCM'!$J10778,"Standard",VLOOKUP(CONCATENATE(bd_adtype,"_",bd_creativetype),tabela,2,FALSE)))</f>
        <v>#N/A</v>
      </c>
      <c r="F10778" s="7">
        <f t="shared" si="1938"/>
        <v>0</v>
      </c>
      <c r="G10778" s="7">
        <f t="shared" si="1939"/>
        <v>0</v>
      </c>
      <c r="H10778" s="7">
        <f t="shared" si="1940"/>
        <v>0</v>
      </c>
      <c r="I10778" s="7">
        <f t="shared" si="1941"/>
        <v>0</v>
      </c>
      <c r="J10778" s="7">
        <f t="shared" si="1942"/>
        <v>0</v>
      </c>
      <c r="K10778" s="8" t="e">
        <f t="shared" si="1943"/>
        <v>#N/A</v>
      </c>
      <c r="L10778" s="7" t="e">
        <f t="shared" si="1944"/>
        <v>#N/A</v>
      </c>
      <c r="M10778" s="8" t="e">
        <f t="shared" si="1932"/>
        <v>#N/A</v>
      </c>
      <c r="N10778" s="8" t="e">
        <f t="shared" si="1933"/>
        <v>#N/A</v>
      </c>
    </row>
    <row r="10779" spans="1:14" ht="15.75" customHeight="1" x14ac:dyDescent="0.35">
      <c r="A10779" s="7">
        <f t="shared" si="1934"/>
        <v>0</v>
      </c>
      <c r="B10779" s="7">
        <f t="shared" si="1935"/>
        <v>0</v>
      </c>
      <c r="C10779" s="7">
        <f t="shared" si="1936"/>
        <v>0</v>
      </c>
      <c r="D10779" s="7">
        <f t="shared" si="1937"/>
        <v>0</v>
      </c>
      <c r="E10779" s="7" t="e">
        <f>IF('Report DCM'!$H10779="In-Stream Video","Rich Media display banner",IF('Report DCM'!$I10779&gt;'Report DCM'!$J10779,"Standard",VLOOKUP(CONCATENATE(bd_adtype,"_",bd_creativetype),tabela,2,FALSE)))</f>
        <v>#N/A</v>
      </c>
      <c r="F10779" s="7">
        <f t="shared" si="1938"/>
        <v>0</v>
      </c>
      <c r="G10779" s="7">
        <f t="shared" si="1939"/>
        <v>0</v>
      </c>
      <c r="H10779" s="7">
        <f t="shared" si="1940"/>
        <v>0</v>
      </c>
      <c r="I10779" s="7">
        <f t="shared" si="1941"/>
        <v>0</v>
      </c>
      <c r="J10779" s="7">
        <f t="shared" si="1942"/>
        <v>0</v>
      </c>
      <c r="K10779" s="8" t="e">
        <f t="shared" si="1943"/>
        <v>#N/A</v>
      </c>
      <c r="L10779" s="7" t="e">
        <f t="shared" si="1944"/>
        <v>#N/A</v>
      </c>
      <c r="M10779" s="8" t="e">
        <f t="shared" si="1932"/>
        <v>#N/A</v>
      </c>
      <c r="N10779" s="8" t="e">
        <f t="shared" si="1933"/>
        <v>#N/A</v>
      </c>
    </row>
    <row r="10780" spans="1:14" ht="15.75" customHeight="1" x14ac:dyDescent="0.35">
      <c r="A10780" s="7">
        <f t="shared" si="1934"/>
        <v>0</v>
      </c>
      <c r="B10780" s="7">
        <f t="shared" si="1935"/>
        <v>0</v>
      </c>
      <c r="C10780" s="7">
        <f t="shared" si="1936"/>
        <v>0</v>
      </c>
      <c r="D10780" s="7">
        <f t="shared" si="1937"/>
        <v>0</v>
      </c>
      <c r="E10780" s="7" t="e">
        <f>IF('Report DCM'!$H10780="In-Stream Video","Rich Media display banner",IF('Report DCM'!$I10780&gt;'Report DCM'!$J10780,"Standard",VLOOKUP(CONCATENATE(bd_adtype,"_",bd_creativetype),tabela,2,FALSE)))</f>
        <v>#N/A</v>
      </c>
      <c r="F10780" s="7">
        <f t="shared" si="1938"/>
        <v>0</v>
      </c>
      <c r="G10780" s="7">
        <f t="shared" si="1939"/>
        <v>0</v>
      </c>
      <c r="H10780" s="7">
        <f t="shared" si="1940"/>
        <v>0</v>
      </c>
      <c r="I10780" s="7">
        <f t="shared" si="1941"/>
        <v>0</v>
      </c>
      <c r="J10780" s="7">
        <f t="shared" si="1942"/>
        <v>0</v>
      </c>
      <c r="K10780" s="8" t="e">
        <f t="shared" si="1943"/>
        <v>#N/A</v>
      </c>
      <c r="L10780" s="7" t="e">
        <f t="shared" si="1944"/>
        <v>#N/A</v>
      </c>
      <c r="M10780" s="8" t="e">
        <f t="shared" si="1932"/>
        <v>#N/A</v>
      </c>
      <c r="N10780" s="8" t="e">
        <f t="shared" si="1933"/>
        <v>#N/A</v>
      </c>
    </row>
    <row r="10781" spans="1:14" ht="15.75" customHeight="1" x14ac:dyDescent="0.35">
      <c r="A10781" s="7">
        <f t="shared" si="1934"/>
        <v>0</v>
      </c>
      <c r="B10781" s="7">
        <f t="shared" si="1935"/>
        <v>0</v>
      </c>
      <c r="C10781" s="7">
        <f t="shared" si="1936"/>
        <v>0</v>
      </c>
      <c r="D10781" s="7">
        <f t="shared" si="1937"/>
        <v>0</v>
      </c>
      <c r="E10781" s="7" t="e">
        <f>IF('Report DCM'!$H10781="In-Stream Video","Rich Media display banner",IF('Report DCM'!$I10781&gt;'Report DCM'!$J10781,"Standard",VLOOKUP(CONCATENATE(bd_adtype,"_",bd_creativetype),tabela,2,FALSE)))</f>
        <v>#N/A</v>
      </c>
      <c r="F10781" s="7">
        <f t="shared" si="1938"/>
        <v>0</v>
      </c>
      <c r="G10781" s="7">
        <f t="shared" si="1939"/>
        <v>0</v>
      </c>
      <c r="H10781" s="7">
        <f t="shared" si="1940"/>
        <v>0</v>
      </c>
      <c r="I10781" s="7">
        <f t="shared" si="1941"/>
        <v>0</v>
      </c>
      <c r="J10781" s="7">
        <f t="shared" si="1942"/>
        <v>0</v>
      </c>
      <c r="K10781" s="8" t="e">
        <f t="shared" si="1943"/>
        <v>#N/A</v>
      </c>
      <c r="L10781" s="7" t="e">
        <f t="shared" si="1944"/>
        <v>#N/A</v>
      </c>
      <c r="M10781" s="8" t="e">
        <f t="shared" si="1932"/>
        <v>#N/A</v>
      </c>
      <c r="N10781" s="8" t="e">
        <f t="shared" si="1933"/>
        <v>#N/A</v>
      </c>
    </row>
    <row r="10782" spans="1:14" ht="15.75" customHeight="1" x14ac:dyDescent="0.35">
      <c r="A10782" s="7">
        <f t="shared" si="1934"/>
        <v>0</v>
      </c>
      <c r="B10782" s="7">
        <f t="shared" si="1935"/>
        <v>0</v>
      </c>
      <c r="C10782" s="7">
        <f t="shared" si="1936"/>
        <v>0</v>
      </c>
      <c r="D10782" s="7">
        <f t="shared" si="1937"/>
        <v>0</v>
      </c>
      <c r="E10782" s="7" t="e">
        <f>IF('Report DCM'!$H10782="In-Stream Video","Rich Media display banner",IF('Report DCM'!$I10782&gt;'Report DCM'!$J10782,"Standard",VLOOKUP(CONCATENATE(bd_adtype,"_",bd_creativetype),tabela,2,FALSE)))</f>
        <v>#N/A</v>
      </c>
      <c r="F10782" s="7">
        <f t="shared" si="1938"/>
        <v>0</v>
      </c>
      <c r="G10782" s="7">
        <f t="shared" si="1939"/>
        <v>0</v>
      </c>
      <c r="H10782" s="7">
        <f t="shared" si="1940"/>
        <v>0</v>
      </c>
      <c r="I10782" s="7">
        <f t="shared" si="1941"/>
        <v>0</v>
      </c>
      <c r="J10782" s="7">
        <f t="shared" si="1942"/>
        <v>0</v>
      </c>
      <c r="K10782" s="8" t="e">
        <f t="shared" si="1943"/>
        <v>#N/A</v>
      </c>
      <c r="L10782" s="7" t="e">
        <f t="shared" si="1944"/>
        <v>#N/A</v>
      </c>
      <c r="M10782" s="8" t="e">
        <f t="shared" si="1932"/>
        <v>#N/A</v>
      </c>
      <c r="N10782" s="8" t="e">
        <f t="shared" si="1933"/>
        <v>#N/A</v>
      </c>
    </row>
    <row r="10783" spans="1:14" ht="15.75" customHeight="1" x14ac:dyDescent="0.35">
      <c r="A10783" s="7">
        <f t="shared" si="1934"/>
        <v>0</v>
      </c>
      <c r="B10783" s="7">
        <f t="shared" si="1935"/>
        <v>0</v>
      </c>
      <c r="C10783" s="7">
        <f t="shared" si="1936"/>
        <v>0</v>
      </c>
      <c r="D10783" s="7">
        <f t="shared" si="1937"/>
        <v>0</v>
      </c>
      <c r="E10783" s="7" t="e">
        <f>IF('Report DCM'!$H10783="In-Stream Video","Rich Media display banner",IF('Report DCM'!$I10783&gt;'Report DCM'!$J10783,"Standard",VLOOKUP(CONCATENATE(bd_adtype,"_",bd_creativetype),tabela,2,FALSE)))</f>
        <v>#N/A</v>
      </c>
      <c r="F10783" s="7">
        <f t="shared" si="1938"/>
        <v>0</v>
      </c>
      <c r="G10783" s="7">
        <f t="shared" si="1939"/>
        <v>0</v>
      </c>
      <c r="H10783" s="7">
        <f t="shared" si="1940"/>
        <v>0</v>
      </c>
      <c r="I10783" s="7">
        <f t="shared" si="1941"/>
        <v>0</v>
      </c>
      <c r="J10783" s="7">
        <f t="shared" si="1942"/>
        <v>0</v>
      </c>
      <c r="K10783" s="8" t="e">
        <f t="shared" si="1943"/>
        <v>#N/A</v>
      </c>
      <c r="L10783" s="7" t="e">
        <f t="shared" si="1944"/>
        <v>#N/A</v>
      </c>
      <c r="M10783" s="8" t="e">
        <f t="shared" si="1932"/>
        <v>#N/A</v>
      </c>
      <c r="N10783" s="8" t="e">
        <f t="shared" si="1933"/>
        <v>#N/A</v>
      </c>
    </row>
    <row r="10784" spans="1:14" ht="15.75" customHeight="1" x14ac:dyDescent="0.35">
      <c r="A10784" s="7">
        <f t="shared" si="1934"/>
        <v>0</v>
      </c>
      <c r="B10784" s="7">
        <f t="shared" si="1935"/>
        <v>0</v>
      </c>
      <c r="C10784" s="7">
        <f t="shared" si="1936"/>
        <v>0</v>
      </c>
      <c r="D10784" s="7">
        <f t="shared" si="1937"/>
        <v>0</v>
      </c>
      <c r="E10784" s="7" t="e">
        <f>IF('Report DCM'!$H10784="In-Stream Video","Rich Media display banner",IF('Report DCM'!$I10784&gt;'Report DCM'!$J10784,"Standard",VLOOKUP(CONCATENATE(bd_adtype,"_",bd_creativetype),tabela,2,FALSE)))</f>
        <v>#N/A</v>
      </c>
      <c r="F10784" s="7">
        <f t="shared" si="1938"/>
        <v>0</v>
      </c>
      <c r="G10784" s="7">
        <f t="shared" si="1939"/>
        <v>0</v>
      </c>
      <c r="H10784" s="7">
        <f t="shared" si="1940"/>
        <v>0</v>
      </c>
      <c r="I10784" s="7">
        <f t="shared" si="1941"/>
        <v>0</v>
      </c>
      <c r="J10784" s="7">
        <f t="shared" si="1942"/>
        <v>0</v>
      </c>
      <c r="K10784" s="8" t="e">
        <f t="shared" si="1943"/>
        <v>#N/A</v>
      </c>
      <c r="L10784" s="7" t="e">
        <f t="shared" si="1944"/>
        <v>#N/A</v>
      </c>
      <c r="M10784" s="8" t="e">
        <f t="shared" si="1932"/>
        <v>#N/A</v>
      </c>
      <c r="N10784" s="8" t="e">
        <f t="shared" si="1933"/>
        <v>#N/A</v>
      </c>
    </row>
    <row r="10785" spans="1:14" ht="15.75" customHeight="1" x14ac:dyDescent="0.35">
      <c r="A10785" s="7">
        <f t="shared" si="1934"/>
        <v>0</v>
      </c>
      <c r="B10785" s="7">
        <f t="shared" si="1935"/>
        <v>0</v>
      </c>
      <c r="C10785" s="7">
        <f t="shared" si="1936"/>
        <v>0</v>
      </c>
      <c r="D10785" s="7">
        <f t="shared" si="1937"/>
        <v>0</v>
      </c>
      <c r="E10785" s="7" t="e">
        <f>IF('Report DCM'!$H10785="In-Stream Video","Rich Media display banner",IF('Report DCM'!$I10785&gt;'Report DCM'!$J10785,"Standard",VLOOKUP(CONCATENATE(bd_adtype,"_",bd_creativetype),tabela,2,FALSE)))</f>
        <v>#N/A</v>
      </c>
      <c r="F10785" s="7">
        <f t="shared" si="1938"/>
        <v>0</v>
      </c>
      <c r="G10785" s="7">
        <f t="shared" si="1939"/>
        <v>0</v>
      </c>
      <c r="H10785" s="7">
        <f t="shared" si="1940"/>
        <v>0</v>
      </c>
      <c r="I10785" s="7">
        <f t="shared" si="1941"/>
        <v>0</v>
      </c>
      <c r="J10785" s="7">
        <f t="shared" si="1942"/>
        <v>0</v>
      </c>
      <c r="K10785" s="8" t="e">
        <f t="shared" si="1943"/>
        <v>#N/A</v>
      </c>
      <c r="L10785" s="7" t="e">
        <f t="shared" si="1944"/>
        <v>#N/A</v>
      </c>
      <c r="M10785" s="8" t="e">
        <f t="shared" si="1932"/>
        <v>#N/A</v>
      </c>
      <c r="N10785" s="8" t="e">
        <f t="shared" si="1933"/>
        <v>#N/A</v>
      </c>
    </row>
    <row r="10786" spans="1:14" ht="15.75" customHeight="1" x14ac:dyDescent="0.35">
      <c r="A10786" s="7">
        <f t="shared" si="1934"/>
        <v>0</v>
      </c>
      <c r="B10786" s="7">
        <f t="shared" si="1935"/>
        <v>0</v>
      </c>
      <c r="C10786" s="7">
        <f t="shared" si="1936"/>
        <v>0</v>
      </c>
      <c r="D10786" s="7">
        <f t="shared" si="1937"/>
        <v>0</v>
      </c>
      <c r="E10786" s="7" t="e">
        <f>IF('Report DCM'!$H10786="In-Stream Video","Rich Media display banner",IF('Report DCM'!$I10786&gt;'Report DCM'!$J10786,"Standard",VLOOKUP(CONCATENATE(bd_adtype,"_",bd_creativetype),tabela,2,FALSE)))</f>
        <v>#N/A</v>
      </c>
      <c r="F10786" s="7">
        <f t="shared" si="1938"/>
        <v>0</v>
      </c>
      <c r="G10786" s="7">
        <f t="shared" si="1939"/>
        <v>0</v>
      </c>
      <c r="H10786" s="7">
        <f t="shared" si="1940"/>
        <v>0</v>
      </c>
      <c r="I10786" s="7">
        <f t="shared" si="1941"/>
        <v>0</v>
      </c>
      <c r="J10786" s="7">
        <f t="shared" si="1942"/>
        <v>0</v>
      </c>
      <c r="K10786" s="8" t="e">
        <f t="shared" si="1943"/>
        <v>#N/A</v>
      </c>
      <c r="L10786" s="7" t="e">
        <f t="shared" si="1944"/>
        <v>#N/A</v>
      </c>
      <c r="M10786" s="8" t="e">
        <f t="shared" si="1932"/>
        <v>#N/A</v>
      </c>
      <c r="N10786" s="8" t="e">
        <f t="shared" si="1933"/>
        <v>#N/A</v>
      </c>
    </row>
    <row r="10787" spans="1:14" ht="15.75" customHeight="1" x14ac:dyDescent="0.35">
      <c r="A10787" s="7">
        <f t="shared" si="1934"/>
        <v>0</v>
      </c>
      <c r="B10787" s="7">
        <f t="shared" si="1935"/>
        <v>0</v>
      </c>
      <c r="C10787" s="7">
        <f t="shared" si="1936"/>
        <v>0</v>
      </c>
      <c r="D10787" s="7">
        <f t="shared" si="1937"/>
        <v>0</v>
      </c>
      <c r="E10787" s="7" t="e">
        <f>IF('Report DCM'!$H10787="In-Stream Video","Rich Media display banner",IF('Report DCM'!$I10787&gt;'Report DCM'!$J10787,"Standard",VLOOKUP(CONCATENATE(bd_adtype,"_",bd_creativetype),tabela,2,FALSE)))</f>
        <v>#N/A</v>
      </c>
      <c r="F10787" s="7">
        <f t="shared" si="1938"/>
        <v>0</v>
      </c>
      <c r="G10787" s="7">
        <f t="shared" si="1939"/>
        <v>0</v>
      </c>
      <c r="H10787" s="7">
        <f t="shared" si="1940"/>
        <v>0</v>
      </c>
      <c r="I10787" s="7">
        <f t="shared" si="1941"/>
        <v>0</v>
      </c>
      <c r="J10787" s="7">
        <f t="shared" si="1942"/>
        <v>0</v>
      </c>
      <c r="K10787" s="8" t="e">
        <f t="shared" si="1943"/>
        <v>#N/A</v>
      </c>
      <c r="L10787" s="7" t="e">
        <f t="shared" si="1944"/>
        <v>#N/A</v>
      </c>
      <c r="M10787" s="8" t="e">
        <f t="shared" si="1932"/>
        <v>#N/A</v>
      </c>
      <c r="N10787" s="8" t="e">
        <f t="shared" si="1933"/>
        <v>#N/A</v>
      </c>
    </row>
    <row r="10788" spans="1:14" ht="15.75" customHeight="1" x14ac:dyDescent="0.35">
      <c r="A10788" s="7">
        <f t="shared" si="1934"/>
        <v>0</v>
      </c>
      <c r="B10788" s="7">
        <f t="shared" si="1935"/>
        <v>0</v>
      </c>
      <c r="C10788" s="7">
        <f t="shared" si="1936"/>
        <v>0</v>
      </c>
      <c r="D10788" s="7">
        <f t="shared" si="1937"/>
        <v>0</v>
      </c>
      <c r="E10788" s="7" t="e">
        <f>IF('Report DCM'!$H10788="In-Stream Video","Rich Media display banner",IF('Report DCM'!$I10788&gt;'Report DCM'!$J10788,"Standard",VLOOKUP(CONCATENATE(bd_adtype,"_",bd_creativetype),tabela,2,FALSE)))</f>
        <v>#N/A</v>
      </c>
      <c r="F10788" s="7">
        <f t="shared" si="1938"/>
        <v>0</v>
      </c>
      <c r="G10788" s="7">
        <f t="shared" si="1939"/>
        <v>0</v>
      </c>
      <c r="H10788" s="7">
        <f t="shared" si="1940"/>
        <v>0</v>
      </c>
      <c r="I10788" s="7">
        <f t="shared" si="1941"/>
        <v>0</v>
      </c>
      <c r="J10788" s="7">
        <f t="shared" si="1942"/>
        <v>0</v>
      </c>
      <c r="K10788" s="8" t="e">
        <f t="shared" si="1943"/>
        <v>#N/A</v>
      </c>
      <c r="L10788" s="7" t="e">
        <f t="shared" si="1944"/>
        <v>#N/A</v>
      </c>
      <c r="M10788" s="8" t="e">
        <f t="shared" si="1932"/>
        <v>#N/A</v>
      </c>
      <c r="N10788" s="8" t="e">
        <f t="shared" si="1933"/>
        <v>#N/A</v>
      </c>
    </row>
    <row r="10789" spans="1:14" ht="15.75" customHeight="1" x14ac:dyDescent="0.35">
      <c r="A10789" s="7">
        <f t="shared" si="1934"/>
        <v>0</v>
      </c>
      <c r="B10789" s="7">
        <f t="shared" si="1935"/>
        <v>0</v>
      </c>
      <c r="C10789" s="7">
        <f t="shared" si="1936"/>
        <v>0</v>
      </c>
      <c r="D10789" s="7">
        <f t="shared" si="1937"/>
        <v>0</v>
      </c>
      <c r="E10789" s="7" t="e">
        <f>IF('Report DCM'!$H10789="In-Stream Video","Rich Media display banner",IF('Report DCM'!$I10789&gt;'Report DCM'!$J10789,"Standard",VLOOKUP(CONCATENATE(bd_adtype,"_",bd_creativetype),tabela,2,FALSE)))</f>
        <v>#N/A</v>
      </c>
      <c r="F10789" s="7">
        <f t="shared" si="1938"/>
        <v>0</v>
      </c>
      <c r="G10789" s="7">
        <f t="shared" si="1939"/>
        <v>0</v>
      </c>
      <c r="H10789" s="7">
        <f t="shared" si="1940"/>
        <v>0</v>
      </c>
      <c r="I10789" s="7">
        <f t="shared" si="1941"/>
        <v>0</v>
      </c>
      <c r="J10789" s="7">
        <f t="shared" si="1942"/>
        <v>0</v>
      </c>
      <c r="K10789" s="8" t="e">
        <f t="shared" si="1943"/>
        <v>#N/A</v>
      </c>
      <c r="L10789" s="7" t="e">
        <f t="shared" si="1944"/>
        <v>#N/A</v>
      </c>
      <c r="M10789" s="8" t="e">
        <f t="shared" si="1932"/>
        <v>#N/A</v>
      </c>
      <c r="N10789" s="8" t="e">
        <f t="shared" si="1933"/>
        <v>#N/A</v>
      </c>
    </row>
    <row r="10790" spans="1:14" ht="15.75" customHeight="1" x14ac:dyDescent="0.35">
      <c r="A10790" s="7">
        <f t="shared" si="1934"/>
        <v>0</v>
      </c>
      <c r="B10790" s="7">
        <f t="shared" si="1935"/>
        <v>0</v>
      </c>
      <c r="C10790" s="7">
        <f t="shared" si="1936"/>
        <v>0</v>
      </c>
      <c r="D10790" s="7">
        <f t="shared" si="1937"/>
        <v>0</v>
      </c>
      <c r="E10790" s="7" t="e">
        <f>IF('Report DCM'!$H10790="In-Stream Video","Rich Media display banner",IF('Report DCM'!$I10790&gt;'Report DCM'!$J10790,"Standard",VLOOKUP(CONCATENATE(bd_adtype,"_",bd_creativetype),tabela,2,FALSE)))</f>
        <v>#N/A</v>
      </c>
      <c r="F10790" s="7">
        <f t="shared" si="1938"/>
        <v>0</v>
      </c>
      <c r="G10790" s="7">
        <f t="shared" si="1939"/>
        <v>0</v>
      </c>
      <c r="H10790" s="7">
        <f t="shared" si="1940"/>
        <v>0</v>
      </c>
      <c r="I10790" s="7">
        <f t="shared" si="1941"/>
        <v>0</v>
      </c>
      <c r="J10790" s="7">
        <f t="shared" si="1942"/>
        <v>0</v>
      </c>
      <c r="K10790" s="8" t="e">
        <f t="shared" si="1943"/>
        <v>#N/A</v>
      </c>
      <c r="L10790" s="7" t="e">
        <f t="shared" si="1944"/>
        <v>#N/A</v>
      </c>
      <c r="M10790" s="8" t="e">
        <f t="shared" si="1932"/>
        <v>#N/A</v>
      </c>
      <c r="N10790" s="8" t="e">
        <f t="shared" si="1933"/>
        <v>#N/A</v>
      </c>
    </row>
    <row r="10791" spans="1:14" ht="15.75" customHeight="1" x14ac:dyDescent="0.35">
      <c r="A10791" s="7">
        <f t="shared" si="1934"/>
        <v>0</v>
      </c>
      <c r="B10791" s="7">
        <f t="shared" si="1935"/>
        <v>0</v>
      </c>
      <c r="C10791" s="7">
        <f t="shared" si="1936"/>
        <v>0</v>
      </c>
      <c r="D10791" s="7">
        <f t="shared" si="1937"/>
        <v>0</v>
      </c>
      <c r="E10791" s="7" t="e">
        <f>IF('Report DCM'!$H10791="In-Stream Video","Rich Media display banner",IF('Report DCM'!$I10791&gt;'Report DCM'!$J10791,"Standard",VLOOKUP(CONCATENATE(bd_adtype,"_",bd_creativetype),tabela,2,FALSE)))</f>
        <v>#N/A</v>
      </c>
      <c r="F10791" s="7">
        <f t="shared" si="1938"/>
        <v>0</v>
      </c>
      <c r="G10791" s="7">
        <f t="shared" si="1939"/>
        <v>0</v>
      </c>
      <c r="H10791" s="7">
        <f t="shared" si="1940"/>
        <v>0</v>
      </c>
      <c r="I10791" s="7">
        <f t="shared" si="1941"/>
        <v>0</v>
      </c>
      <c r="J10791" s="7">
        <f t="shared" si="1942"/>
        <v>0</v>
      </c>
      <c r="K10791" s="8" t="e">
        <f t="shared" si="1943"/>
        <v>#N/A</v>
      </c>
      <c r="L10791" s="7" t="e">
        <f t="shared" si="1944"/>
        <v>#N/A</v>
      </c>
      <c r="M10791" s="8" t="e">
        <f t="shared" si="1932"/>
        <v>#N/A</v>
      </c>
      <c r="N10791" s="8" t="e">
        <f t="shared" si="1933"/>
        <v>#N/A</v>
      </c>
    </row>
    <row r="10792" spans="1:14" ht="15.75" customHeight="1" x14ac:dyDescent="0.35">
      <c r="A10792" s="7">
        <f t="shared" si="1934"/>
        <v>0</v>
      </c>
      <c r="B10792" s="7">
        <f t="shared" si="1935"/>
        <v>0</v>
      </c>
      <c r="C10792" s="7">
        <f t="shared" si="1936"/>
        <v>0</v>
      </c>
      <c r="D10792" s="7">
        <f t="shared" si="1937"/>
        <v>0</v>
      </c>
      <c r="E10792" s="7" t="e">
        <f>IF('Report DCM'!$H10792="In-Stream Video","Rich Media display banner",IF('Report DCM'!$I10792&gt;'Report DCM'!$J10792,"Standard",VLOOKUP(CONCATENATE(bd_adtype,"_",bd_creativetype),tabela,2,FALSE)))</f>
        <v>#N/A</v>
      </c>
      <c r="F10792" s="7">
        <f t="shared" si="1938"/>
        <v>0</v>
      </c>
      <c r="G10792" s="7">
        <f t="shared" si="1939"/>
        <v>0</v>
      </c>
      <c r="H10792" s="7">
        <f t="shared" si="1940"/>
        <v>0</v>
      </c>
      <c r="I10792" s="7">
        <f t="shared" si="1941"/>
        <v>0</v>
      </c>
      <c r="J10792" s="7">
        <f t="shared" si="1942"/>
        <v>0</v>
      </c>
      <c r="K10792" s="8" t="e">
        <f t="shared" si="1943"/>
        <v>#N/A</v>
      </c>
      <c r="L10792" s="7" t="e">
        <f t="shared" si="1944"/>
        <v>#N/A</v>
      </c>
      <c r="M10792" s="8" t="e">
        <f t="shared" si="1932"/>
        <v>#N/A</v>
      </c>
      <c r="N10792" s="8" t="e">
        <f t="shared" si="1933"/>
        <v>#N/A</v>
      </c>
    </row>
    <row r="10793" spans="1:14" ht="15.75" customHeight="1" x14ac:dyDescent="0.35">
      <c r="A10793" s="7">
        <f t="shared" si="1934"/>
        <v>0</v>
      </c>
      <c r="B10793" s="7">
        <f t="shared" si="1935"/>
        <v>0</v>
      </c>
      <c r="C10793" s="7">
        <f t="shared" si="1936"/>
        <v>0</v>
      </c>
      <c r="D10793" s="7">
        <f t="shared" si="1937"/>
        <v>0</v>
      </c>
      <c r="E10793" s="7" t="e">
        <f>IF('Report DCM'!$H10793="In-Stream Video","Rich Media display banner",IF('Report DCM'!$I10793&gt;'Report DCM'!$J10793,"Standard",VLOOKUP(CONCATENATE(bd_adtype,"_",bd_creativetype),tabela,2,FALSE)))</f>
        <v>#N/A</v>
      </c>
      <c r="F10793" s="7">
        <f t="shared" si="1938"/>
        <v>0</v>
      </c>
      <c r="G10793" s="7">
        <f t="shared" si="1939"/>
        <v>0</v>
      </c>
      <c r="H10793" s="7">
        <f t="shared" si="1940"/>
        <v>0</v>
      </c>
      <c r="I10793" s="7">
        <f t="shared" si="1941"/>
        <v>0</v>
      </c>
      <c r="J10793" s="7">
        <f t="shared" si="1942"/>
        <v>0</v>
      </c>
      <c r="K10793" s="8" t="e">
        <f t="shared" si="1943"/>
        <v>#N/A</v>
      </c>
      <c r="L10793" s="7" t="e">
        <f t="shared" si="1944"/>
        <v>#N/A</v>
      </c>
      <c r="M10793" s="8" t="e">
        <f t="shared" si="1932"/>
        <v>#N/A</v>
      </c>
      <c r="N10793" s="8" t="e">
        <f t="shared" si="1933"/>
        <v>#N/A</v>
      </c>
    </row>
    <row r="10794" spans="1:14" ht="15.75" customHeight="1" x14ac:dyDescent="0.35">
      <c r="A10794" s="7">
        <f t="shared" si="1934"/>
        <v>0</v>
      </c>
      <c r="B10794" s="7">
        <f t="shared" si="1935"/>
        <v>0</v>
      </c>
      <c r="C10794" s="7">
        <f t="shared" si="1936"/>
        <v>0</v>
      </c>
      <c r="D10794" s="7">
        <f t="shared" si="1937"/>
        <v>0</v>
      </c>
      <c r="E10794" s="7" t="e">
        <f>IF('Report DCM'!$H10794="In-Stream Video","Rich Media display banner",IF('Report DCM'!$I10794&gt;'Report DCM'!$J10794,"Standard",VLOOKUP(CONCATENATE(bd_adtype,"_",bd_creativetype),tabela,2,FALSE)))</f>
        <v>#N/A</v>
      </c>
      <c r="F10794" s="7">
        <f t="shared" si="1938"/>
        <v>0</v>
      </c>
      <c r="G10794" s="7">
        <f t="shared" si="1939"/>
        <v>0</v>
      </c>
      <c r="H10794" s="7">
        <f t="shared" si="1940"/>
        <v>0</v>
      </c>
      <c r="I10794" s="7">
        <f t="shared" si="1941"/>
        <v>0</v>
      </c>
      <c r="J10794" s="7">
        <f t="shared" si="1942"/>
        <v>0</v>
      </c>
      <c r="K10794" s="8" t="e">
        <f t="shared" si="1943"/>
        <v>#N/A</v>
      </c>
      <c r="L10794" s="7" t="e">
        <f t="shared" si="1944"/>
        <v>#N/A</v>
      </c>
      <c r="M10794" s="8" t="e">
        <f t="shared" si="1932"/>
        <v>#N/A</v>
      </c>
      <c r="N10794" s="8" t="e">
        <f t="shared" si="1933"/>
        <v>#N/A</v>
      </c>
    </row>
    <row r="10795" spans="1:14" ht="15.75" customHeight="1" x14ac:dyDescent="0.35">
      <c r="A10795" s="7">
        <f t="shared" si="1934"/>
        <v>0</v>
      </c>
      <c r="B10795" s="7">
        <f t="shared" si="1935"/>
        <v>0</v>
      </c>
      <c r="C10795" s="7">
        <f t="shared" si="1936"/>
        <v>0</v>
      </c>
      <c r="D10795" s="7">
        <f t="shared" si="1937"/>
        <v>0</v>
      </c>
      <c r="E10795" s="7" t="e">
        <f>IF('Report DCM'!$H10795="In-Stream Video","Rich Media display banner",IF('Report DCM'!$I10795&gt;'Report DCM'!$J10795,"Standard",VLOOKUP(CONCATENATE(bd_adtype,"_",bd_creativetype),tabela,2,FALSE)))</f>
        <v>#N/A</v>
      </c>
      <c r="F10795" s="7">
        <f t="shared" si="1938"/>
        <v>0</v>
      </c>
      <c r="G10795" s="7">
        <f t="shared" si="1939"/>
        <v>0</v>
      </c>
      <c r="H10795" s="7">
        <f t="shared" si="1940"/>
        <v>0</v>
      </c>
      <c r="I10795" s="7">
        <f t="shared" si="1941"/>
        <v>0</v>
      </c>
      <c r="J10795" s="7">
        <f t="shared" si="1942"/>
        <v>0</v>
      </c>
      <c r="K10795" s="8" t="e">
        <f t="shared" si="1943"/>
        <v>#N/A</v>
      </c>
      <c r="L10795" s="7" t="e">
        <f t="shared" si="1944"/>
        <v>#N/A</v>
      </c>
      <c r="M10795" s="8" t="e">
        <f t="shared" si="1932"/>
        <v>#N/A</v>
      </c>
      <c r="N10795" s="8" t="e">
        <f t="shared" si="1933"/>
        <v>#N/A</v>
      </c>
    </row>
    <row r="10796" spans="1:14" ht="15.75" customHeight="1" x14ac:dyDescent="0.35">
      <c r="A10796" s="7">
        <f t="shared" si="1934"/>
        <v>0</v>
      </c>
      <c r="B10796" s="7">
        <f t="shared" si="1935"/>
        <v>0</v>
      </c>
      <c r="C10796" s="7">
        <f t="shared" si="1936"/>
        <v>0</v>
      </c>
      <c r="D10796" s="7">
        <f t="shared" si="1937"/>
        <v>0</v>
      </c>
      <c r="E10796" s="7" t="e">
        <f>IF('Report DCM'!$H10796="In-Stream Video","Rich Media display banner",IF('Report DCM'!$I10796&gt;'Report DCM'!$J10796,"Standard",VLOOKUP(CONCATENATE(bd_adtype,"_",bd_creativetype),tabela,2,FALSE)))</f>
        <v>#N/A</v>
      </c>
      <c r="F10796" s="7">
        <f t="shared" si="1938"/>
        <v>0</v>
      </c>
      <c r="G10796" s="7">
        <f t="shared" si="1939"/>
        <v>0</v>
      </c>
      <c r="H10796" s="7">
        <f t="shared" si="1940"/>
        <v>0</v>
      </c>
      <c r="I10796" s="7">
        <f t="shared" si="1941"/>
        <v>0</v>
      </c>
      <c r="J10796" s="7">
        <f t="shared" si="1942"/>
        <v>0</v>
      </c>
      <c r="K10796" s="8" t="e">
        <f t="shared" si="1943"/>
        <v>#N/A</v>
      </c>
      <c r="L10796" s="7" t="e">
        <f t="shared" si="1944"/>
        <v>#N/A</v>
      </c>
      <c r="M10796" s="8" t="e">
        <f t="shared" si="1932"/>
        <v>#N/A</v>
      </c>
      <c r="N10796" s="8" t="e">
        <f t="shared" si="1933"/>
        <v>#N/A</v>
      </c>
    </row>
    <row r="10797" spans="1:14" ht="15.75" customHeight="1" x14ac:dyDescent="0.35">
      <c r="A10797" s="7">
        <f t="shared" si="1934"/>
        <v>0</v>
      </c>
      <c r="B10797" s="7">
        <f t="shared" si="1935"/>
        <v>0</v>
      </c>
      <c r="C10797" s="7">
        <f t="shared" si="1936"/>
        <v>0</v>
      </c>
      <c r="D10797" s="7">
        <f t="shared" si="1937"/>
        <v>0</v>
      </c>
      <c r="E10797" s="7" t="e">
        <f>IF('Report DCM'!$H10797="In-Stream Video","Rich Media display banner",IF('Report DCM'!$I10797&gt;'Report DCM'!$J10797,"Standard",VLOOKUP(CONCATENATE(bd_adtype,"_",bd_creativetype),tabela,2,FALSE)))</f>
        <v>#N/A</v>
      </c>
      <c r="F10797" s="7">
        <f t="shared" si="1938"/>
        <v>0</v>
      </c>
      <c r="G10797" s="7">
        <f t="shared" si="1939"/>
        <v>0</v>
      </c>
      <c r="H10797" s="7">
        <f t="shared" si="1940"/>
        <v>0</v>
      </c>
      <c r="I10797" s="7">
        <f t="shared" si="1941"/>
        <v>0</v>
      </c>
      <c r="J10797" s="7">
        <f t="shared" si="1942"/>
        <v>0</v>
      </c>
      <c r="K10797" s="8" t="e">
        <f t="shared" si="1943"/>
        <v>#N/A</v>
      </c>
      <c r="L10797" s="7" t="e">
        <f t="shared" si="1944"/>
        <v>#N/A</v>
      </c>
      <c r="M10797" s="8" t="e">
        <f t="shared" si="1932"/>
        <v>#N/A</v>
      </c>
      <c r="N10797" s="8" t="e">
        <f t="shared" si="1933"/>
        <v>#N/A</v>
      </c>
    </row>
    <row r="10798" spans="1:14" ht="15.75" customHeight="1" x14ac:dyDescent="0.35">
      <c r="A10798" s="7">
        <f t="shared" si="1934"/>
        <v>0</v>
      </c>
      <c r="B10798" s="7">
        <f t="shared" si="1935"/>
        <v>0</v>
      </c>
      <c r="C10798" s="7">
        <f t="shared" si="1936"/>
        <v>0</v>
      </c>
      <c r="D10798" s="7">
        <f t="shared" si="1937"/>
        <v>0</v>
      </c>
      <c r="E10798" s="7" t="e">
        <f>IF('Report DCM'!$H10798="In-Stream Video","Rich Media display banner",IF('Report DCM'!$I10798&gt;'Report DCM'!$J10798,"Standard",VLOOKUP(CONCATENATE(bd_adtype,"_",bd_creativetype),tabela,2,FALSE)))</f>
        <v>#N/A</v>
      </c>
      <c r="F10798" s="7">
        <f t="shared" si="1938"/>
        <v>0</v>
      </c>
      <c r="G10798" s="7">
        <f t="shared" si="1939"/>
        <v>0</v>
      </c>
      <c r="H10798" s="7">
        <f t="shared" si="1940"/>
        <v>0</v>
      </c>
      <c r="I10798" s="7">
        <f t="shared" si="1941"/>
        <v>0</v>
      </c>
      <c r="J10798" s="7">
        <f t="shared" si="1942"/>
        <v>0</v>
      </c>
      <c r="K10798" s="8" t="e">
        <f t="shared" si="1943"/>
        <v>#N/A</v>
      </c>
      <c r="L10798" s="7" t="e">
        <f t="shared" si="1944"/>
        <v>#N/A</v>
      </c>
      <c r="M10798" s="8" t="e">
        <f t="shared" si="1932"/>
        <v>#N/A</v>
      </c>
      <c r="N10798" s="8" t="e">
        <f t="shared" si="1933"/>
        <v>#N/A</v>
      </c>
    </row>
    <row r="10799" spans="1:14" ht="15.75" customHeight="1" x14ac:dyDescent="0.35">
      <c r="A10799" s="7">
        <f t="shared" si="1934"/>
        <v>0</v>
      </c>
      <c r="B10799" s="7">
        <f t="shared" si="1935"/>
        <v>0</v>
      </c>
      <c r="C10799" s="7">
        <f t="shared" si="1936"/>
        <v>0</v>
      </c>
      <c r="D10799" s="7">
        <f t="shared" si="1937"/>
        <v>0</v>
      </c>
      <c r="E10799" s="7" t="e">
        <f>IF('Report DCM'!$H10799="In-Stream Video","Rich Media display banner",IF('Report DCM'!$I10799&gt;'Report DCM'!$J10799,"Standard",VLOOKUP(CONCATENATE(bd_adtype,"_",bd_creativetype),tabela,2,FALSE)))</f>
        <v>#N/A</v>
      </c>
      <c r="F10799" s="7">
        <f t="shared" si="1938"/>
        <v>0</v>
      </c>
      <c r="G10799" s="7">
        <f t="shared" si="1939"/>
        <v>0</v>
      </c>
      <c r="H10799" s="7">
        <f t="shared" si="1940"/>
        <v>0</v>
      </c>
      <c r="I10799" s="7">
        <f t="shared" si="1941"/>
        <v>0</v>
      </c>
      <c r="J10799" s="7">
        <f t="shared" si="1942"/>
        <v>0</v>
      </c>
      <c r="K10799" s="8" t="e">
        <f t="shared" si="1943"/>
        <v>#N/A</v>
      </c>
      <c r="L10799" s="7" t="e">
        <f t="shared" si="1944"/>
        <v>#N/A</v>
      </c>
      <c r="M10799" s="8" t="e">
        <f t="shared" si="1932"/>
        <v>#N/A</v>
      </c>
      <c r="N10799" s="8" t="e">
        <f t="shared" si="1933"/>
        <v>#N/A</v>
      </c>
    </row>
    <row r="10800" spans="1:14" ht="15.75" customHeight="1" x14ac:dyDescent="0.35">
      <c r="A10800" s="7">
        <f t="shared" si="1934"/>
        <v>0</v>
      </c>
      <c r="B10800" s="7">
        <f t="shared" si="1935"/>
        <v>0</v>
      </c>
      <c r="C10800" s="7">
        <f t="shared" si="1936"/>
        <v>0</v>
      </c>
      <c r="D10800" s="7">
        <f t="shared" si="1937"/>
        <v>0</v>
      </c>
      <c r="E10800" s="7" t="e">
        <f>IF('Report DCM'!$H10800="In-Stream Video","Rich Media display banner",IF('Report DCM'!$I10800&gt;'Report DCM'!$J10800,"Standard",VLOOKUP(CONCATENATE(bd_adtype,"_",bd_creativetype),tabela,2,FALSE)))</f>
        <v>#N/A</v>
      </c>
      <c r="F10800" s="7">
        <f t="shared" si="1938"/>
        <v>0</v>
      </c>
      <c r="G10800" s="7">
        <f t="shared" si="1939"/>
        <v>0</v>
      </c>
      <c r="H10800" s="7">
        <f t="shared" si="1940"/>
        <v>0</v>
      </c>
      <c r="I10800" s="7">
        <f t="shared" si="1941"/>
        <v>0</v>
      </c>
      <c r="J10800" s="7">
        <f t="shared" si="1942"/>
        <v>0</v>
      </c>
      <c r="K10800" s="8" t="e">
        <f t="shared" si="1943"/>
        <v>#N/A</v>
      </c>
      <c r="L10800" s="7" t="e">
        <f t="shared" si="1944"/>
        <v>#N/A</v>
      </c>
      <c r="M10800" s="8" t="e">
        <f t="shared" si="1932"/>
        <v>#N/A</v>
      </c>
      <c r="N10800" s="8" t="e">
        <f t="shared" si="1933"/>
        <v>#N/A</v>
      </c>
    </row>
    <row r="10801" spans="1:14" ht="15.75" customHeight="1" x14ac:dyDescent="0.35">
      <c r="A10801" s="7">
        <f t="shared" si="1934"/>
        <v>0</v>
      </c>
      <c r="B10801" s="7">
        <f t="shared" si="1935"/>
        <v>0</v>
      </c>
      <c r="C10801" s="7">
        <f t="shared" si="1936"/>
        <v>0</v>
      </c>
      <c r="D10801" s="7">
        <f t="shared" si="1937"/>
        <v>0</v>
      </c>
      <c r="E10801" s="7" t="e">
        <f>IF('Report DCM'!$H10801="In-Stream Video","Rich Media display banner",IF('Report DCM'!$I10801&gt;'Report DCM'!$J10801,"Standard",VLOOKUP(CONCATENATE(bd_adtype,"_",bd_creativetype),tabela,2,FALSE)))</f>
        <v>#N/A</v>
      </c>
      <c r="F10801" s="7">
        <f t="shared" si="1938"/>
        <v>0</v>
      </c>
      <c r="G10801" s="7">
        <f t="shared" si="1939"/>
        <v>0</v>
      </c>
      <c r="H10801" s="7">
        <f t="shared" si="1940"/>
        <v>0</v>
      </c>
      <c r="I10801" s="7">
        <f t="shared" si="1941"/>
        <v>0</v>
      </c>
      <c r="J10801" s="7">
        <f t="shared" si="1942"/>
        <v>0</v>
      </c>
      <c r="K10801" s="8" t="e">
        <f t="shared" si="1943"/>
        <v>#N/A</v>
      </c>
      <c r="L10801" s="7" t="e">
        <f t="shared" si="1944"/>
        <v>#N/A</v>
      </c>
      <c r="M10801" s="8" t="e">
        <f t="shared" si="1932"/>
        <v>#N/A</v>
      </c>
      <c r="N10801" s="8" t="e">
        <f t="shared" si="1933"/>
        <v>#N/A</v>
      </c>
    </row>
    <row r="10802" spans="1:14" ht="15.75" customHeight="1" x14ac:dyDescent="0.35">
      <c r="A10802" s="7">
        <f t="shared" si="1934"/>
        <v>0</v>
      </c>
      <c r="B10802" s="7">
        <f t="shared" si="1935"/>
        <v>0</v>
      </c>
      <c r="C10802" s="7">
        <f t="shared" si="1936"/>
        <v>0</v>
      </c>
      <c r="D10802" s="7">
        <f t="shared" si="1937"/>
        <v>0</v>
      </c>
      <c r="E10802" s="7" t="e">
        <f>IF('Report DCM'!$H10802="In-Stream Video","Rich Media display banner",IF('Report DCM'!$I10802&gt;'Report DCM'!$J10802,"Standard",VLOOKUP(CONCATENATE(bd_adtype,"_",bd_creativetype),tabela,2,FALSE)))</f>
        <v>#N/A</v>
      </c>
      <c r="F10802" s="7">
        <f t="shared" si="1938"/>
        <v>0</v>
      </c>
      <c r="G10802" s="7">
        <f t="shared" si="1939"/>
        <v>0</v>
      </c>
      <c r="H10802" s="7">
        <f t="shared" si="1940"/>
        <v>0</v>
      </c>
      <c r="I10802" s="7">
        <f t="shared" si="1941"/>
        <v>0</v>
      </c>
      <c r="J10802" s="7">
        <f t="shared" si="1942"/>
        <v>0</v>
      </c>
      <c r="K10802" s="8" t="e">
        <f t="shared" si="1943"/>
        <v>#N/A</v>
      </c>
      <c r="L10802" s="7" t="e">
        <f t="shared" si="1944"/>
        <v>#N/A</v>
      </c>
      <c r="M10802" s="8" t="e">
        <f t="shared" si="1932"/>
        <v>#N/A</v>
      </c>
      <c r="N10802" s="8" t="e">
        <f t="shared" si="1933"/>
        <v>#N/A</v>
      </c>
    </row>
    <row r="10803" spans="1:14" ht="15.75" customHeight="1" x14ac:dyDescent="0.35">
      <c r="A10803" s="7">
        <f t="shared" si="1934"/>
        <v>0</v>
      </c>
      <c r="B10803" s="7">
        <f t="shared" si="1935"/>
        <v>0</v>
      </c>
      <c r="C10803" s="7">
        <f t="shared" si="1936"/>
        <v>0</v>
      </c>
      <c r="D10803" s="7">
        <f t="shared" si="1937"/>
        <v>0</v>
      </c>
      <c r="E10803" s="7" t="e">
        <f>IF('Report DCM'!$H10803="In-Stream Video","Rich Media display banner",IF('Report DCM'!$I10803&gt;'Report DCM'!$J10803,"Standard",VLOOKUP(CONCATENATE(bd_adtype,"_",bd_creativetype),tabela,2,FALSE)))</f>
        <v>#N/A</v>
      </c>
      <c r="F10803" s="7">
        <f t="shared" si="1938"/>
        <v>0</v>
      </c>
      <c r="G10803" s="7">
        <f t="shared" si="1939"/>
        <v>0</v>
      </c>
      <c r="H10803" s="7">
        <f t="shared" si="1940"/>
        <v>0</v>
      </c>
      <c r="I10803" s="7">
        <f t="shared" si="1941"/>
        <v>0</v>
      </c>
      <c r="J10803" s="7">
        <f t="shared" si="1942"/>
        <v>0</v>
      </c>
      <c r="K10803" s="8" t="e">
        <f t="shared" si="1943"/>
        <v>#N/A</v>
      </c>
      <c r="L10803" s="7" t="e">
        <f t="shared" si="1944"/>
        <v>#N/A</v>
      </c>
      <c r="M10803" s="8" t="e">
        <f t="shared" si="1932"/>
        <v>#N/A</v>
      </c>
      <c r="N10803" s="8" t="e">
        <f t="shared" si="1933"/>
        <v>#N/A</v>
      </c>
    </row>
    <row r="10804" spans="1:14" ht="15.75" customHeight="1" x14ac:dyDescent="0.35">
      <c r="A10804" s="7">
        <f t="shared" si="1934"/>
        <v>0</v>
      </c>
      <c r="B10804" s="7">
        <f t="shared" si="1935"/>
        <v>0</v>
      </c>
      <c r="C10804" s="7">
        <f t="shared" si="1936"/>
        <v>0</v>
      </c>
      <c r="D10804" s="7">
        <f t="shared" si="1937"/>
        <v>0</v>
      </c>
      <c r="E10804" s="7" t="e">
        <f>IF('Report DCM'!$H10804="In-Stream Video","Rich Media display banner",IF('Report DCM'!$I10804&gt;'Report DCM'!$J10804,"Standard",VLOOKUP(CONCATENATE(bd_adtype,"_",bd_creativetype),tabela,2,FALSE)))</f>
        <v>#N/A</v>
      </c>
      <c r="F10804" s="7">
        <f t="shared" si="1938"/>
        <v>0</v>
      </c>
      <c r="G10804" s="7">
        <f t="shared" si="1939"/>
        <v>0</v>
      </c>
      <c r="H10804" s="7">
        <f t="shared" si="1940"/>
        <v>0</v>
      </c>
      <c r="I10804" s="7">
        <f t="shared" si="1941"/>
        <v>0</v>
      </c>
      <c r="J10804" s="7">
        <f t="shared" si="1942"/>
        <v>0</v>
      </c>
      <c r="K10804" s="8" t="e">
        <f t="shared" si="1943"/>
        <v>#N/A</v>
      </c>
      <c r="L10804" s="7" t="e">
        <f t="shared" si="1944"/>
        <v>#N/A</v>
      </c>
      <c r="M10804" s="8" t="e">
        <f t="shared" si="1932"/>
        <v>#N/A</v>
      </c>
      <c r="N10804" s="8" t="e">
        <f t="shared" si="1933"/>
        <v>#N/A</v>
      </c>
    </row>
    <row r="10805" spans="1:14" ht="15.75" customHeight="1" x14ac:dyDescent="0.35">
      <c r="A10805" s="7">
        <f t="shared" si="1934"/>
        <v>0</v>
      </c>
      <c r="B10805" s="7">
        <f t="shared" si="1935"/>
        <v>0</v>
      </c>
      <c r="C10805" s="7">
        <f t="shared" si="1936"/>
        <v>0</v>
      </c>
      <c r="D10805" s="7">
        <f t="shared" si="1937"/>
        <v>0</v>
      </c>
      <c r="E10805" s="7" t="e">
        <f>IF('Report DCM'!$H10805="In-Stream Video","Rich Media display banner",IF('Report DCM'!$I10805&gt;'Report DCM'!$J10805,"Standard",VLOOKUP(CONCATENATE(bd_adtype,"_",bd_creativetype),tabela,2,FALSE)))</f>
        <v>#N/A</v>
      </c>
      <c r="F10805" s="7">
        <f t="shared" si="1938"/>
        <v>0</v>
      </c>
      <c r="G10805" s="7">
        <f t="shared" si="1939"/>
        <v>0</v>
      </c>
      <c r="H10805" s="7">
        <f t="shared" si="1940"/>
        <v>0</v>
      </c>
      <c r="I10805" s="7">
        <f t="shared" si="1941"/>
        <v>0</v>
      </c>
      <c r="J10805" s="7">
        <f t="shared" si="1942"/>
        <v>0</v>
      </c>
      <c r="K10805" s="8" t="e">
        <f t="shared" si="1943"/>
        <v>#N/A</v>
      </c>
      <c r="L10805" s="7" t="e">
        <f t="shared" si="1944"/>
        <v>#N/A</v>
      </c>
      <c r="M10805" s="8" t="e">
        <f t="shared" si="1932"/>
        <v>#N/A</v>
      </c>
      <c r="N10805" s="8" t="e">
        <f t="shared" si="1933"/>
        <v>#N/A</v>
      </c>
    </row>
    <row r="10806" spans="1:14" ht="15.75" customHeight="1" x14ac:dyDescent="0.35">
      <c r="A10806" s="7">
        <f t="shared" si="1934"/>
        <v>0</v>
      </c>
      <c r="B10806" s="7">
        <f t="shared" si="1935"/>
        <v>0</v>
      </c>
      <c r="C10806" s="7">
        <f t="shared" si="1936"/>
        <v>0</v>
      </c>
      <c r="D10806" s="7">
        <f t="shared" si="1937"/>
        <v>0</v>
      </c>
      <c r="E10806" s="7" t="e">
        <f>IF('Report DCM'!$H10806="In-Stream Video","Rich Media display banner",IF('Report DCM'!$I10806&gt;'Report DCM'!$J10806,"Standard",VLOOKUP(CONCATENATE(bd_adtype,"_",bd_creativetype),tabela,2,FALSE)))</f>
        <v>#N/A</v>
      </c>
      <c r="F10806" s="7">
        <f t="shared" si="1938"/>
        <v>0</v>
      </c>
      <c r="G10806" s="7">
        <f t="shared" si="1939"/>
        <v>0</v>
      </c>
      <c r="H10806" s="7">
        <f t="shared" si="1940"/>
        <v>0</v>
      </c>
      <c r="I10806" s="7">
        <f t="shared" si="1941"/>
        <v>0</v>
      </c>
      <c r="J10806" s="7">
        <f t="shared" si="1942"/>
        <v>0</v>
      </c>
      <c r="K10806" s="8" t="e">
        <f t="shared" si="1943"/>
        <v>#N/A</v>
      </c>
      <c r="L10806" s="7" t="e">
        <f t="shared" si="1944"/>
        <v>#N/A</v>
      </c>
      <c r="M10806" s="8" t="e">
        <f t="shared" si="1932"/>
        <v>#N/A</v>
      </c>
      <c r="N10806" s="8" t="e">
        <f t="shared" si="1933"/>
        <v>#N/A</v>
      </c>
    </row>
    <row r="10807" spans="1:14" ht="15.75" customHeight="1" x14ac:dyDescent="0.35">
      <c r="A10807" s="7">
        <f t="shared" si="1934"/>
        <v>0</v>
      </c>
      <c r="B10807" s="7">
        <f t="shared" si="1935"/>
        <v>0</v>
      </c>
      <c r="C10807" s="7">
        <f t="shared" si="1936"/>
        <v>0</v>
      </c>
      <c r="D10807" s="7">
        <f t="shared" si="1937"/>
        <v>0</v>
      </c>
      <c r="E10807" s="7" t="e">
        <f>IF('Report DCM'!$H10807="In-Stream Video","Rich Media display banner",IF('Report DCM'!$I10807&gt;'Report DCM'!$J10807,"Standard",VLOOKUP(CONCATENATE(bd_adtype,"_",bd_creativetype),tabela,2,FALSE)))</f>
        <v>#N/A</v>
      </c>
      <c r="F10807" s="7">
        <f t="shared" si="1938"/>
        <v>0</v>
      </c>
      <c r="G10807" s="7">
        <f t="shared" si="1939"/>
        <v>0</v>
      </c>
      <c r="H10807" s="7">
        <f t="shared" si="1940"/>
        <v>0</v>
      </c>
      <c r="I10807" s="7">
        <f t="shared" si="1941"/>
        <v>0</v>
      </c>
      <c r="J10807" s="7">
        <f t="shared" si="1942"/>
        <v>0</v>
      </c>
      <c r="K10807" s="8" t="e">
        <f t="shared" si="1943"/>
        <v>#N/A</v>
      </c>
      <c r="L10807" s="7" t="e">
        <f t="shared" si="1944"/>
        <v>#N/A</v>
      </c>
      <c r="M10807" s="8" t="e">
        <f t="shared" si="1932"/>
        <v>#N/A</v>
      </c>
      <c r="N10807" s="8" t="e">
        <f t="shared" si="1933"/>
        <v>#N/A</v>
      </c>
    </row>
    <row r="10808" spans="1:14" ht="15.75" customHeight="1" x14ac:dyDescent="0.35">
      <c r="A10808" s="7">
        <f t="shared" si="1934"/>
        <v>0</v>
      </c>
      <c r="B10808" s="7">
        <f t="shared" si="1935"/>
        <v>0</v>
      </c>
      <c r="C10808" s="7">
        <f t="shared" si="1936"/>
        <v>0</v>
      </c>
      <c r="D10808" s="7">
        <f t="shared" si="1937"/>
        <v>0</v>
      </c>
      <c r="E10808" s="7" t="e">
        <f>IF('Report DCM'!$H10808="In-Stream Video","Rich Media display banner",IF('Report DCM'!$I10808&gt;'Report DCM'!$J10808,"Standard",VLOOKUP(CONCATENATE(bd_adtype,"_",bd_creativetype),tabela,2,FALSE)))</f>
        <v>#N/A</v>
      </c>
      <c r="F10808" s="7">
        <f t="shared" si="1938"/>
        <v>0</v>
      </c>
      <c r="G10808" s="7">
        <f t="shared" si="1939"/>
        <v>0</v>
      </c>
      <c r="H10808" s="7">
        <f t="shared" si="1940"/>
        <v>0</v>
      </c>
      <c r="I10808" s="7">
        <f t="shared" si="1941"/>
        <v>0</v>
      </c>
      <c r="J10808" s="7">
        <f t="shared" si="1942"/>
        <v>0</v>
      </c>
      <c r="K10808" s="8" t="e">
        <f t="shared" si="1943"/>
        <v>#N/A</v>
      </c>
      <c r="L10808" s="7" t="e">
        <f t="shared" si="1944"/>
        <v>#N/A</v>
      </c>
      <c r="M10808" s="8" t="e">
        <f t="shared" si="1932"/>
        <v>#N/A</v>
      </c>
      <c r="N10808" s="8" t="e">
        <f t="shared" si="1933"/>
        <v>#N/A</v>
      </c>
    </row>
    <row r="10809" spans="1:14" ht="15.75" customHeight="1" x14ac:dyDescent="0.35">
      <c r="A10809" s="7">
        <f t="shared" si="1934"/>
        <v>0</v>
      </c>
      <c r="B10809" s="7">
        <f t="shared" si="1935"/>
        <v>0</v>
      </c>
      <c r="C10809" s="7">
        <f t="shared" si="1936"/>
        <v>0</v>
      </c>
      <c r="D10809" s="7">
        <f t="shared" si="1937"/>
        <v>0</v>
      </c>
      <c r="E10809" s="7" t="e">
        <f>IF('Report DCM'!$H10809="In-Stream Video","Rich Media display banner",IF('Report DCM'!$I10809&gt;'Report DCM'!$J10809,"Standard",VLOOKUP(CONCATENATE(bd_adtype,"_",bd_creativetype),tabela,2,FALSE)))</f>
        <v>#N/A</v>
      </c>
      <c r="F10809" s="7">
        <f t="shared" si="1938"/>
        <v>0</v>
      </c>
      <c r="G10809" s="7">
        <f t="shared" si="1939"/>
        <v>0</v>
      </c>
      <c r="H10809" s="7">
        <f t="shared" si="1940"/>
        <v>0</v>
      </c>
      <c r="I10809" s="7">
        <f t="shared" si="1941"/>
        <v>0</v>
      </c>
      <c r="J10809" s="7">
        <f t="shared" si="1942"/>
        <v>0</v>
      </c>
      <c r="K10809" s="8" t="e">
        <f t="shared" si="1943"/>
        <v>#N/A</v>
      </c>
      <c r="L10809" s="7" t="e">
        <f t="shared" si="1944"/>
        <v>#N/A</v>
      </c>
      <c r="M10809" s="8" t="e">
        <f t="shared" si="1932"/>
        <v>#N/A</v>
      </c>
      <c r="N10809" s="8" t="e">
        <f t="shared" si="1933"/>
        <v>#N/A</v>
      </c>
    </row>
    <row r="10810" spans="1:14" ht="15.75" customHeight="1" x14ac:dyDescent="0.35">
      <c r="A10810" s="7">
        <f t="shared" si="1934"/>
        <v>0</v>
      </c>
      <c r="B10810" s="7">
        <f t="shared" si="1935"/>
        <v>0</v>
      </c>
      <c r="C10810" s="7">
        <f t="shared" si="1936"/>
        <v>0</v>
      </c>
      <c r="D10810" s="7">
        <f t="shared" si="1937"/>
        <v>0</v>
      </c>
      <c r="E10810" s="7" t="e">
        <f>IF('Report DCM'!$H10810="In-Stream Video","Rich Media display banner",IF('Report DCM'!$I10810&gt;'Report DCM'!$J10810,"Standard",VLOOKUP(CONCATENATE(bd_adtype,"_",bd_creativetype),tabela,2,FALSE)))</f>
        <v>#N/A</v>
      </c>
      <c r="F10810" s="7">
        <f t="shared" si="1938"/>
        <v>0</v>
      </c>
      <c r="G10810" s="7">
        <f t="shared" si="1939"/>
        <v>0</v>
      </c>
      <c r="H10810" s="7">
        <f t="shared" si="1940"/>
        <v>0</v>
      </c>
      <c r="I10810" s="7">
        <f t="shared" si="1941"/>
        <v>0</v>
      </c>
      <c r="J10810" s="7">
        <f t="shared" si="1942"/>
        <v>0</v>
      </c>
      <c r="K10810" s="8" t="e">
        <f t="shared" si="1943"/>
        <v>#N/A</v>
      </c>
      <c r="L10810" s="7" t="e">
        <f t="shared" si="1944"/>
        <v>#N/A</v>
      </c>
      <c r="M10810" s="8" t="e">
        <f t="shared" si="1932"/>
        <v>#N/A</v>
      </c>
      <c r="N10810" s="8" t="e">
        <f t="shared" si="1933"/>
        <v>#N/A</v>
      </c>
    </row>
    <row r="10811" spans="1:14" ht="15.75" customHeight="1" x14ac:dyDescent="0.35">
      <c r="A10811" s="7">
        <f t="shared" si="1934"/>
        <v>0</v>
      </c>
      <c r="B10811" s="7">
        <f t="shared" si="1935"/>
        <v>0</v>
      </c>
      <c r="C10811" s="7">
        <f t="shared" si="1936"/>
        <v>0</v>
      </c>
      <c r="D10811" s="7">
        <f t="shared" si="1937"/>
        <v>0</v>
      </c>
      <c r="E10811" s="7" t="e">
        <f>IF('Report DCM'!$H10811="In-Stream Video","Rich Media display banner",IF('Report DCM'!$I10811&gt;'Report DCM'!$J10811,"Standard",VLOOKUP(CONCATENATE(bd_adtype,"_",bd_creativetype),tabela,2,FALSE)))</f>
        <v>#N/A</v>
      </c>
      <c r="F10811" s="7">
        <f t="shared" si="1938"/>
        <v>0</v>
      </c>
      <c r="G10811" s="7">
        <f t="shared" si="1939"/>
        <v>0</v>
      </c>
      <c r="H10811" s="7">
        <f t="shared" si="1940"/>
        <v>0</v>
      </c>
      <c r="I10811" s="7">
        <f t="shared" si="1941"/>
        <v>0</v>
      </c>
      <c r="J10811" s="7">
        <f t="shared" si="1942"/>
        <v>0</v>
      </c>
      <c r="K10811" s="8" t="e">
        <f t="shared" si="1943"/>
        <v>#N/A</v>
      </c>
      <c r="L10811" s="7" t="e">
        <f t="shared" si="1944"/>
        <v>#N/A</v>
      </c>
      <c r="M10811" s="8" t="e">
        <f t="shared" si="1932"/>
        <v>#N/A</v>
      </c>
      <c r="N10811" s="8" t="e">
        <f t="shared" si="1933"/>
        <v>#N/A</v>
      </c>
    </row>
    <row r="10812" spans="1:14" ht="15.75" customHeight="1" x14ac:dyDescent="0.35">
      <c r="A10812" s="7">
        <f t="shared" si="1934"/>
        <v>0</v>
      </c>
      <c r="B10812" s="7">
        <f t="shared" si="1935"/>
        <v>0</v>
      </c>
      <c r="C10812" s="7">
        <f t="shared" si="1936"/>
        <v>0</v>
      </c>
      <c r="D10812" s="7">
        <f t="shared" si="1937"/>
        <v>0</v>
      </c>
      <c r="E10812" s="7" t="e">
        <f>IF('Report DCM'!$H10812="In-Stream Video","Rich Media display banner",IF('Report DCM'!$I10812&gt;'Report DCM'!$J10812,"Standard",VLOOKUP(CONCATENATE(bd_adtype,"_",bd_creativetype),tabela,2,FALSE)))</f>
        <v>#N/A</v>
      </c>
      <c r="F10812" s="7">
        <f t="shared" si="1938"/>
        <v>0</v>
      </c>
      <c r="G10812" s="7">
        <f t="shared" si="1939"/>
        <v>0</v>
      </c>
      <c r="H10812" s="7">
        <f t="shared" si="1940"/>
        <v>0</v>
      </c>
      <c r="I10812" s="7">
        <f t="shared" si="1941"/>
        <v>0</v>
      </c>
      <c r="J10812" s="7">
        <f t="shared" si="1942"/>
        <v>0</v>
      </c>
      <c r="K10812" s="8" t="e">
        <f t="shared" si="1943"/>
        <v>#N/A</v>
      </c>
      <c r="L10812" s="7" t="e">
        <f t="shared" si="1944"/>
        <v>#N/A</v>
      </c>
      <c r="M10812" s="8" t="e">
        <f t="shared" si="1932"/>
        <v>#N/A</v>
      </c>
      <c r="N10812" s="8" t="e">
        <f t="shared" si="1933"/>
        <v>#N/A</v>
      </c>
    </row>
    <row r="10813" spans="1:14" ht="15.75" customHeight="1" x14ac:dyDescent="0.35">
      <c r="A10813" s="7">
        <f t="shared" si="1934"/>
        <v>0</v>
      </c>
      <c r="B10813" s="7">
        <f t="shared" si="1935"/>
        <v>0</v>
      </c>
      <c r="C10813" s="7">
        <f t="shared" si="1936"/>
        <v>0</v>
      </c>
      <c r="D10813" s="7">
        <f t="shared" si="1937"/>
        <v>0</v>
      </c>
      <c r="E10813" s="7" t="e">
        <f>IF('Report DCM'!$H10813="In-Stream Video","Rich Media display banner",IF('Report DCM'!$I10813&gt;'Report DCM'!$J10813,"Standard",VLOOKUP(CONCATENATE(bd_adtype,"_",bd_creativetype),tabela,2,FALSE)))</f>
        <v>#N/A</v>
      </c>
      <c r="F10813" s="7">
        <f t="shared" si="1938"/>
        <v>0</v>
      </c>
      <c r="G10813" s="7">
        <f t="shared" si="1939"/>
        <v>0</v>
      </c>
      <c r="H10813" s="7">
        <f t="shared" si="1940"/>
        <v>0</v>
      </c>
      <c r="I10813" s="7">
        <f t="shared" si="1941"/>
        <v>0</v>
      </c>
      <c r="J10813" s="7">
        <f t="shared" si="1942"/>
        <v>0</v>
      </c>
      <c r="K10813" s="8" t="e">
        <f t="shared" si="1943"/>
        <v>#N/A</v>
      </c>
      <c r="L10813" s="7" t="e">
        <f t="shared" si="1944"/>
        <v>#N/A</v>
      </c>
      <c r="M10813" s="8" t="e">
        <f t="shared" si="1932"/>
        <v>#N/A</v>
      </c>
      <c r="N10813" s="8" t="e">
        <f t="shared" si="1933"/>
        <v>#N/A</v>
      </c>
    </row>
    <row r="10814" spans="1:14" ht="15.75" customHeight="1" x14ac:dyDescent="0.35">
      <c r="A10814" s="7">
        <f t="shared" si="1934"/>
        <v>0</v>
      </c>
      <c r="B10814" s="7">
        <f t="shared" si="1935"/>
        <v>0</v>
      </c>
      <c r="C10814" s="7">
        <f t="shared" si="1936"/>
        <v>0</v>
      </c>
      <c r="D10814" s="7">
        <f t="shared" si="1937"/>
        <v>0</v>
      </c>
      <c r="E10814" s="7" t="e">
        <f>IF('Report DCM'!$H10814="In-Stream Video","Rich Media display banner",IF('Report DCM'!$I10814&gt;'Report DCM'!$J10814,"Standard",VLOOKUP(CONCATENATE(bd_adtype,"_",bd_creativetype),tabela,2,FALSE)))</f>
        <v>#N/A</v>
      </c>
      <c r="F10814" s="7">
        <f t="shared" si="1938"/>
        <v>0</v>
      </c>
      <c r="G10814" s="7">
        <f t="shared" si="1939"/>
        <v>0</v>
      </c>
      <c r="H10814" s="7">
        <f t="shared" si="1940"/>
        <v>0</v>
      </c>
      <c r="I10814" s="7">
        <f t="shared" si="1941"/>
        <v>0</v>
      </c>
      <c r="J10814" s="7">
        <f t="shared" si="1942"/>
        <v>0</v>
      </c>
      <c r="K10814" s="8" t="e">
        <f t="shared" si="1943"/>
        <v>#N/A</v>
      </c>
      <c r="L10814" s="7" t="e">
        <f t="shared" si="1944"/>
        <v>#N/A</v>
      </c>
      <c r="M10814" s="8" t="e">
        <f t="shared" si="1932"/>
        <v>#N/A</v>
      </c>
      <c r="N10814" s="8" t="e">
        <f t="shared" si="1933"/>
        <v>#N/A</v>
      </c>
    </row>
    <row r="10815" spans="1:14" ht="15.75" customHeight="1" x14ac:dyDescent="0.35">
      <c r="A10815" s="7">
        <f t="shared" si="1934"/>
        <v>0</v>
      </c>
      <c r="B10815" s="7">
        <f t="shared" si="1935"/>
        <v>0</v>
      </c>
      <c r="C10815" s="7">
        <f t="shared" si="1936"/>
        <v>0</v>
      </c>
      <c r="D10815" s="7">
        <f t="shared" si="1937"/>
        <v>0</v>
      </c>
      <c r="E10815" s="7" t="e">
        <f>IF('Report DCM'!$H10815="In-Stream Video","Rich Media display banner",IF('Report DCM'!$I10815&gt;'Report DCM'!$J10815,"Standard",VLOOKUP(CONCATENATE(bd_adtype,"_",bd_creativetype),tabela,2,FALSE)))</f>
        <v>#N/A</v>
      </c>
      <c r="F10815" s="7">
        <f t="shared" si="1938"/>
        <v>0</v>
      </c>
      <c r="G10815" s="7">
        <f t="shared" si="1939"/>
        <v>0</v>
      </c>
      <c r="H10815" s="7">
        <f t="shared" si="1940"/>
        <v>0</v>
      </c>
      <c r="I10815" s="7">
        <f t="shared" si="1941"/>
        <v>0</v>
      </c>
      <c r="J10815" s="7">
        <f t="shared" si="1942"/>
        <v>0</v>
      </c>
      <c r="K10815" s="8" t="e">
        <f t="shared" si="1943"/>
        <v>#N/A</v>
      </c>
      <c r="L10815" s="7" t="e">
        <f t="shared" si="1944"/>
        <v>#N/A</v>
      </c>
      <c r="M10815" s="8" t="e">
        <f t="shared" si="1932"/>
        <v>#N/A</v>
      </c>
      <c r="N10815" s="8" t="e">
        <f t="shared" si="1933"/>
        <v>#N/A</v>
      </c>
    </row>
    <row r="10816" spans="1:14" ht="15.75" customHeight="1" x14ac:dyDescent="0.35">
      <c r="A10816" s="7">
        <f t="shared" si="1934"/>
        <v>0</v>
      </c>
      <c r="B10816" s="7">
        <f t="shared" si="1935"/>
        <v>0</v>
      </c>
      <c r="C10816" s="7">
        <f t="shared" si="1936"/>
        <v>0</v>
      </c>
      <c r="D10816" s="7">
        <f t="shared" si="1937"/>
        <v>0</v>
      </c>
      <c r="E10816" s="7" t="e">
        <f>IF('Report DCM'!$H10816="In-Stream Video","Rich Media display banner",IF('Report DCM'!$I10816&gt;'Report DCM'!$J10816,"Standard",VLOOKUP(CONCATENATE(bd_adtype,"_",bd_creativetype),tabela,2,FALSE)))</f>
        <v>#N/A</v>
      </c>
      <c r="F10816" s="7">
        <f t="shared" si="1938"/>
        <v>0</v>
      </c>
      <c r="G10816" s="7">
        <f t="shared" si="1939"/>
        <v>0</v>
      </c>
      <c r="H10816" s="7">
        <f t="shared" si="1940"/>
        <v>0</v>
      </c>
      <c r="I10816" s="7">
        <f t="shared" si="1941"/>
        <v>0</v>
      </c>
      <c r="J10816" s="7">
        <f t="shared" si="1942"/>
        <v>0</v>
      </c>
      <c r="K10816" s="8" t="e">
        <f t="shared" si="1943"/>
        <v>#N/A</v>
      </c>
      <c r="L10816" s="7" t="e">
        <f t="shared" si="1944"/>
        <v>#N/A</v>
      </c>
      <c r="M10816" s="8" t="e">
        <f t="shared" si="1932"/>
        <v>#N/A</v>
      </c>
      <c r="N10816" s="8" t="e">
        <f t="shared" si="1933"/>
        <v>#N/A</v>
      </c>
    </row>
    <row r="10817" spans="1:14" ht="15.75" customHeight="1" x14ac:dyDescent="0.35">
      <c r="A10817" s="7">
        <f t="shared" si="1934"/>
        <v>0</v>
      </c>
      <c r="B10817" s="7">
        <f t="shared" si="1935"/>
        <v>0</v>
      </c>
      <c r="C10817" s="7">
        <f t="shared" si="1936"/>
        <v>0</v>
      </c>
      <c r="D10817" s="7">
        <f t="shared" si="1937"/>
        <v>0</v>
      </c>
      <c r="E10817" s="7" t="e">
        <f>IF('Report DCM'!$H10817="In-Stream Video","Rich Media display banner",IF('Report DCM'!$I10817&gt;'Report DCM'!$J10817,"Standard",VLOOKUP(CONCATENATE(bd_adtype,"_",bd_creativetype),tabela,2,FALSE)))</f>
        <v>#N/A</v>
      </c>
      <c r="F10817" s="7">
        <f t="shared" si="1938"/>
        <v>0</v>
      </c>
      <c r="G10817" s="7">
        <f t="shared" si="1939"/>
        <v>0</v>
      </c>
      <c r="H10817" s="7">
        <f t="shared" si="1940"/>
        <v>0</v>
      </c>
      <c r="I10817" s="7">
        <f t="shared" si="1941"/>
        <v>0</v>
      </c>
      <c r="J10817" s="7">
        <f t="shared" si="1942"/>
        <v>0</v>
      </c>
      <c r="K10817" s="8" t="e">
        <f t="shared" si="1943"/>
        <v>#N/A</v>
      </c>
      <c r="L10817" s="7" t="e">
        <f t="shared" si="1944"/>
        <v>#N/A</v>
      </c>
      <c r="M10817" s="8" t="e">
        <f t="shared" si="1932"/>
        <v>#N/A</v>
      </c>
      <c r="N10817" s="8" t="e">
        <f t="shared" si="1933"/>
        <v>#N/A</v>
      </c>
    </row>
    <row r="10818" spans="1:14" ht="15.75" customHeight="1" x14ac:dyDescent="0.35">
      <c r="A10818" s="7">
        <f t="shared" ref="A10818:A10881" si="1945">bd_campaign</f>
        <v>0</v>
      </c>
      <c r="B10818" s="7">
        <f t="shared" ref="B10818:B10881" si="1946">bd_site</f>
        <v>0</v>
      </c>
      <c r="C10818" s="7">
        <f t="shared" ref="C10818:C10881" si="1947">bd_placement</f>
        <v>0</v>
      </c>
      <c r="D10818" s="7">
        <f t="shared" ref="D10818:D10881" si="1948">bd_placementID</f>
        <v>0</v>
      </c>
      <c r="E10818" s="7" t="e">
        <f>IF('Report DCM'!$H10818="In-Stream Video","Rich Media display banner",IF('Report DCM'!$I10818&gt;'Report DCM'!$J10818,"Standard",VLOOKUP(CONCATENATE(bd_adtype,"_",bd_creativetype),tabela,2,FALSE)))</f>
        <v>#N/A</v>
      </c>
      <c r="F10818" s="7">
        <f t="shared" ref="F10818:F10881" si="1949">bd_ad</f>
        <v>0</v>
      </c>
      <c r="G10818" s="7">
        <f t="shared" ref="G10818:G10881" si="1950">bd_adid</f>
        <v>0</v>
      </c>
      <c r="H10818" s="7">
        <f t="shared" ref="H10818:H10881" si="1951">bd_creativetype</f>
        <v>0</v>
      </c>
      <c r="I10818" s="7">
        <f t="shared" ref="I10818:I10881" si="1952">bd_impression</f>
        <v>0</v>
      </c>
      <c r="J10818" s="7">
        <f t="shared" ref="J10818:J10881" si="1953">bd_clicks</f>
        <v>0</v>
      </c>
      <c r="K10818" s="8" t="e">
        <f t="shared" ref="K10818:K10881" si="1954">VLOOKUP(E10818,tabela,2,FALSE)</f>
        <v>#N/A</v>
      </c>
      <c r="L10818" s="7" t="e">
        <f t="shared" ref="L10818:L10881" si="1955">VLOOKUP(E10818,tabela,3,FALSE)</f>
        <v>#N/A</v>
      </c>
      <c r="M10818" s="8" t="e">
        <f t="shared" si="1932"/>
        <v>#N/A</v>
      </c>
      <c r="N10818" s="8" t="e">
        <f t="shared" si="1933"/>
        <v>#N/A</v>
      </c>
    </row>
    <row r="10819" spans="1:14" ht="15.75" customHeight="1" x14ac:dyDescent="0.35">
      <c r="A10819" s="7">
        <f t="shared" si="1945"/>
        <v>0</v>
      </c>
      <c r="B10819" s="7">
        <f t="shared" si="1946"/>
        <v>0</v>
      </c>
      <c r="C10819" s="7">
        <f t="shared" si="1947"/>
        <v>0</v>
      </c>
      <c r="D10819" s="7">
        <f t="shared" si="1948"/>
        <v>0</v>
      </c>
      <c r="E10819" s="7" t="e">
        <f>IF('Report DCM'!$H10819="In-Stream Video","Rich Media display banner",IF('Report DCM'!$I10819&gt;'Report DCM'!$J10819,"Standard",VLOOKUP(CONCATENATE(bd_adtype,"_",bd_creativetype),tabela,2,FALSE)))</f>
        <v>#N/A</v>
      </c>
      <c r="F10819" s="7">
        <f t="shared" si="1949"/>
        <v>0</v>
      </c>
      <c r="G10819" s="7">
        <f t="shared" si="1950"/>
        <v>0</v>
      </c>
      <c r="H10819" s="7">
        <f t="shared" si="1951"/>
        <v>0</v>
      </c>
      <c r="I10819" s="7">
        <f t="shared" si="1952"/>
        <v>0</v>
      </c>
      <c r="J10819" s="7">
        <f t="shared" si="1953"/>
        <v>0</v>
      </c>
      <c r="K10819" s="8" t="e">
        <f t="shared" si="1954"/>
        <v>#N/A</v>
      </c>
      <c r="L10819" s="7" t="e">
        <f t="shared" si="1955"/>
        <v>#N/A</v>
      </c>
      <c r="M10819" s="8" t="e">
        <f t="shared" si="1932"/>
        <v>#N/A</v>
      </c>
      <c r="N10819" s="8" t="e">
        <f t="shared" si="1933"/>
        <v>#N/A</v>
      </c>
    </row>
    <row r="10820" spans="1:14" ht="15.75" customHeight="1" x14ac:dyDescent="0.35">
      <c r="A10820" s="7">
        <f t="shared" si="1945"/>
        <v>0</v>
      </c>
      <c r="B10820" s="7">
        <f t="shared" si="1946"/>
        <v>0</v>
      </c>
      <c r="C10820" s="7">
        <f t="shared" si="1947"/>
        <v>0</v>
      </c>
      <c r="D10820" s="7">
        <f t="shared" si="1948"/>
        <v>0</v>
      </c>
      <c r="E10820" s="7" t="e">
        <f>IF('Report DCM'!$H10820="In-Stream Video","Rich Media display banner",IF('Report DCM'!$I10820&gt;'Report DCM'!$J10820,"Standard",VLOOKUP(CONCATENATE(bd_adtype,"_",bd_creativetype),tabela,2,FALSE)))</f>
        <v>#N/A</v>
      </c>
      <c r="F10820" s="7">
        <f t="shared" si="1949"/>
        <v>0</v>
      </c>
      <c r="G10820" s="7">
        <f t="shared" si="1950"/>
        <v>0</v>
      </c>
      <c r="H10820" s="7">
        <f t="shared" si="1951"/>
        <v>0</v>
      </c>
      <c r="I10820" s="7">
        <f t="shared" si="1952"/>
        <v>0</v>
      </c>
      <c r="J10820" s="7">
        <f t="shared" si="1953"/>
        <v>0</v>
      </c>
      <c r="K10820" s="8" t="e">
        <f t="shared" si="1954"/>
        <v>#N/A</v>
      </c>
      <c r="L10820" s="7" t="e">
        <f t="shared" si="1955"/>
        <v>#N/A</v>
      </c>
      <c r="M10820" s="8" t="e">
        <f t="shared" si="1932"/>
        <v>#N/A</v>
      </c>
      <c r="N10820" s="8" t="e">
        <f t="shared" si="1933"/>
        <v>#N/A</v>
      </c>
    </row>
    <row r="10821" spans="1:14" ht="15.75" customHeight="1" x14ac:dyDescent="0.35">
      <c r="A10821" s="7">
        <f t="shared" si="1945"/>
        <v>0</v>
      </c>
      <c r="B10821" s="7">
        <f t="shared" si="1946"/>
        <v>0</v>
      </c>
      <c r="C10821" s="7">
        <f t="shared" si="1947"/>
        <v>0</v>
      </c>
      <c r="D10821" s="7">
        <f t="shared" si="1948"/>
        <v>0</v>
      </c>
      <c r="E10821" s="7" t="e">
        <f>IF('Report DCM'!$H10821="In-Stream Video","Rich Media display banner",IF('Report DCM'!$I10821&gt;'Report DCM'!$J10821,"Standard",VLOOKUP(CONCATENATE(bd_adtype,"_",bd_creativetype),tabela,2,FALSE)))</f>
        <v>#N/A</v>
      </c>
      <c r="F10821" s="7">
        <f t="shared" si="1949"/>
        <v>0</v>
      </c>
      <c r="G10821" s="7">
        <f t="shared" si="1950"/>
        <v>0</v>
      </c>
      <c r="H10821" s="7">
        <f t="shared" si="1951"/>
        <v>0</v>
      </c>
      <c r="I10821" s="7">
        <f t="shared" si="1952"/>
        <v>0</v>
      </c>
      <c r="J10821" s="7">
        <f t="shared" si="1953"/>
        <v>0</v>
      </c>
      <c r="K10821" s="8" t="e">
        <f t="shared" si="1954"/>
        <v>#N/A</v>
      </c>
      <c r="L10821" s="7" t="e">
        <f t="shared" si="1955"/>
        <v>#N/A</v>
      </c>
      <c r="M10821" s="8" t="e">
        <f t="shared" si="1932"/>
        <v>#N/A</v>
      </c>
      <c r="N10821" s="8" t="e">
        <f t="shared" si="1933"/>
        <v>#N/A</v>
      </c>
    </row>
    <row r="10822" spans="1:14" ht="15.75" customHeight="1" x14ac:dyDescent="0.35">
      <c r="A10822" s="7">
        <f t="shared" si="1945"/>
        <v>0</v>
      </c>
      <c r="B10822" s="7">
        <f t="shared" si="1946"/>
        <v>0</v>
      </c>
      <c r="C10822" s="7">
        <f t="shared" si="1947"/>
        <v>0</v>
      </c>
      <c r="D10822" s="7">
        <f t="shared" si="1948"/>
        <v>0</v>
      </c>
      <c r="E10822" s="7" t="e">
        <f>IF('Report DCM'!$H10822="In-Stream Video","Rich Media display banner",IF('Report DCM'!$I10822&gt;'Report DCM'!$J10822,"Standard",VLOOKUP(CONCATENATE(bd_adtype,"_",bd_creativetype),tabela,2,FALSE)))</f>
        <v>#N/A</v>
      </c>
      <c r="F10822" s="7">
        <f t="shared" si="1949"/>
        <v>0</v>
      </c>
      <c r="G10822" s="7">
        <f t="shared" si="1950"/>
        <v>0</v>
      </c>
      <c r="H10822" s="7">
        <f t="shared" si="1951"/>
        <v>0</v>
      </c>
      <c r="I10822" s="7">
        <f t="shared" si="1952"/>
        <v>0</v>
      </c>
      <c r="J10822" s="7">
        <f t="shared" si="1953"/>
        <v>0</v>
      </c>
      <c r="K10822" s="8" t="e">
        <f t="shared" si="1954"/>
        <v>#N/A</v>
      </c>
      <c r="L10822" s="7" t="e">
        <f t="shared" si="1955"/>
        <v>#N/A</v>
      </c>
      <c r="M10822" s="8" t="e">
        <f t="shared" si="1932"/>
        <v>#N/A</v>
      </c>
      <c r="N10822" s="8" t="e">
        <f t="shared" si="1933"/>
        <v>#N/A</v>
      </c>
    </row>
    <row r="10823" spans="1:14" ht="15.75" customHeight="1" x14ac:dyDescent="0.35">
      <c r="A10823" s="7">
        <f t="shared" si="1945"/>
        <v>0</v>
      </c>
      <c r="B10823" s="7">
        <f t="shared" si="1946"/>
        <v>0</v>
      </c>
      <c r="C10823" s="7">
        <f t="shared" si="1947"/>
        <v>0</v>
      </c>
      <c r="D10823" s="7">
        <f t="shared" si="1948"/>
        <v>0</v>
      </c>
      <c r="E10823" s="7" t="e">
        <f>IF('Report DCM'!$H10823="In-Stream Video","Rich Media display banner",IF('Report DCM'!$I10823&gt;'Report DCM'!$J10823,"Standard",VLOOKUP(CONCATENATE(bd_adtype,"_",bd_creativetype),tabela,2,FALSE)))</f>
        <v>#N/A</v>
      </c>
      <c r="F10823" s="7">
        <f t="shared" si="1949"/>
        <v>0</v>
      </c>
      <c r="G10823" s="7">
        <f t="shared" si="1950"/>
        <v>0</v>
      </c>
      <c r="H10823" s="7">
        <f t="shared" si="1951"/>
        <v>0</v>
      </c>
      <c r="I10823" s="7">
        <f t="shared" si="1952"/>
        <v>0</v>
      </c>
      <c r="J10823" s="7">
        <f t="shared" si="1953"/>
        <v>0</v>
      </c>
      <c r="K10823" s="8" t="e">
        <f t="shared" si="1954"/>
        <v>#N/A</v>
      </c>
      <c r="L10823" s="7" t="e">
        <f t="shared" si="1955"/>
        <v>#N/A</v>
      </c>
      <c r="M10823" s="8" t="e">
        <f t="shared" si="1932"/>
        <v>#N/A</v>
      </c>
      <c r="N10823" s="8" t="e">
        <f t="shared" si="1933"/>
        <v>#N/A</v>
      </c>
    </row>
    <row r="10824" spans="1:14" ht="15.75" customHeight="1" x14ac:dyDescent="0.35">
      <c r="A10824" s="7">
        <f t="shared" si="1945"/>
        <v>0</v>
      </c>
      <c r="B10824" s="7">
        <f t="shared" si="1946"/>
        <v>0</v>
      </c>
      <c r="C10824" s="7">
        <f t="shared" si="1947"/>
        <v>0</v>
      </c>
      <c r="D10824" s="7">
        <f t="shared" si="1948"/>
        <v>0</v>
      </c>
      <c r="E10824" s="7" t="e">
        <f>IF('Report DCM'!$H10824="In-Stream Video","Rich Media display banner",IF('Report DCM'!$I10824&gt;'Report DCM'!$J10824,"Standard",VLOOKUP(CONCATENATE(bd_adtype,"_",bd_creativetype),tabela,2,FALSE)))</f>
        <v>#N/A</v>
      </c>
      <c r="F10824" s="7">
        <f t="shared" si="1949"/>
        <v>0</v>
      </c>
      <c r="G10824" s="7">
        <f t="shared" si="1950"/>
        <v>0</v>
      </c>
      <c r="H10824" s="7">
        <f t="shared" si="1951"/>
        <v>0</v>
      </c>
      <c r="I10824" s="7">
        <f t="shared" si="1952"/>
        <v>0</v>
      </c>
      <c r="J10824" s="7">
        <f t="shared" si="1953"/>
        <v>0</v>
      </c>
      <c r="K10824" s="8" t="e">
        <f t="shared" si="1954"/>
        <v>#N/A</v>
      </c>
      <c r="L10824" s="7" t="e">
        <f t="shared" si="1955"/>
        <v>#N/A</v>
      </c>
      <c r="M10824" s="8" t="e">
        <f t="shared" si="1932"/>
        <v>#N/A</v>
      </c>
      <c r="N10824" s="8" t="e">
        <f t="shared" si="1933"/>
        <v>#N/A</v>
      </c>
    </row>
    <row r="10825" spans="1:14" ht="15.75" customHeight="1" x14ac:dyDescent="0.35">
      <c r="A10825" s="7">
        <f t="shared" si="1945"/>
        <v>0</v>
      </c>
      <c r="B10825" s="7">
        <f t="shared" si="1946"/>
        <v>0</v>
      </c>
      <c r="C10825" s="7">
        <f t="shared" si="1947"/>
        <v>0</v>
      </c>
      <c r="D10825" s="7">
        <f t="shared" si="1948"/>
        <v>0</v>
      </c>
      <c r="E10825" s="7" t="e">
        <f>IF('Report DCM'!$H10825="In-Stream Video","Rich Media display banner",IF('Report DCM'!$I10825&gt;'Report DCM'!$J10825,"Standard",VLOOKUP(CONCATENATE(bd_adtype,"_",bd_creativetype),tabela,2,FALSE)))</f>
        <v>#N/A</v>
      </c>
      <c r="F10825" s="7">
        <f t="shared" si="1949"/>
        <v>0</v>
      </c>
      <c r="G10825" s="7">
        <f t="shared" si="1950"/>
        <v>0</v>
      </c>
      <c r="H10825" s="7">
        <f t="shared" si="1951"/>
        <v>0</v>
      </c>
      <c r="I10825" s="7">
        <f t="shared" si="1952"/>
        <v>0</v>
      </c>
      <c r="J10825" s="7">
        <f t="shared" si="1953"/>
        <v>0</v>
      </c>
      <c r="K10825" s="8" t="e">
        <f t="shared" si="1954"/>
        <v>#N/A</v>
      </c>
      <c r="L10825" s="7" t="e">
        <f t="shared" si="1955"/>
        <v>#N/A</v>
      </c>
      <c r="M10825" s="8" t="e">
        <f t="shared" si="1932"/>
        <v>#N/A</v>
      </c>
      <c r="N10825" s="8" t="e">
        <f t="shared" si="1933"/>
        <v>#N/A</v>
      </c>
    </row>
    <row r="10826" spans="1:14" ht="15.75" customHeight="1" x14ac:dyDescent="0.35">
      <c r="A10826" s="7">
        <f t="shared" si="1945"/>
        <v>0</v>
      </c>
      <c r="B10826" s="7">
        <f t="shared" si="1946"/>
        <v>0</v>
      </c>
      <c r="C10826" s="7">
        <f t="shared" si="1947"/>
        <v>0</v>
      </c>
      <c r="D10826" s="7">
        <f t="shared" si="1948"/>
        <v>0</v>
      </c>
      <c r="E10826" s="7" t="e">
        <f>IF('Report DCM'!$H10826="In-Stream Video","Rich Media display banner",IF('Report DCM'!$I10826&gt;'Report DCM'!$J10826,"Standard",VLOOKUP(CONCATENATE(bd_adtype,"_",bd_creativetype),tabela,2,FALSE)))</f>
        <v>#N/A</v>
      </c>
      <c r="F10826" s="7">
        <f t="shared" si="1949"/>
        <v>0</v>
      </c>
      <c r="G10826" s="7">
        <f t="shared" si="1950"/>
        <v>0</v>
      </c>
      <c r="H10826" s="7">
        <f t="shared" si="1951"/>
        <v>0</v>
      </c>
      <c r="I10826" s="7">
        <f t="shared" si="1952"/>
        <v>0</v>
      </c>
      <c r="J10826" s="7">
        <f t="shared" si="1953"/>
        <v>0</v>
      </c>
      <c r="K10826" s="8" t="e">
        <f t="shared" si="1954"/>
        <v>#N/A</v>
      </c>
      <c r="L10826" s="7" t="e">
        <f t="shared" si="1955"/>
        <v>#N/A</v>
      </c>
      <c r="M10826" s="8" t="e">
        <f t="shared" si="1932"/>
        <v>#N/A</v>
      </c>
      <c r="N10826" s="8" t="e">
        <f t="shared" si="1933"/>
        <v>#N/A</v>
      </c>
    </row>
    <row r="10827" spans="1:14" ht="15.75" customHeight="1" x14ac:dyDescent="0.35">
      <c r="A10827" s="7">
        <f t="shared" si="1945"/>
        <v>0</v>
      </c>
      <c r="B10827" s="7">
        <f t="shared" si="1946"/>
        <v>0</v>
      </c>
      <c r="C10827" s="7">
        <f t="shared" si="1947"/>
        <v>0</v>
      </c>
      <c r="D10827" s="7">
        <f t="shared" si="1948"/>
        <v>0</v>
      </c>
      <c r="E10827" s="7" t="e">
        <f>IF('Report DCM'!$H10827="In-Stream Video","Rich Media display banner",IF('Report DCM'!$I10827&gt;'Report DCM'!$J10827,"Standard",VLOOKUP(CONCATENATE(bd_adtype,"_",bd_creativetype),tabela,2,FALSE)))</f>
        <v>#N/A</v>
      </c>
      <c r="F10827" s="7">
        <f t="shared" si="1949"/>
        <v>0</v>
      </c>
      <c r="G10827" s="7">
        <f t="shared" si="1950"/>
        <v>0</v>
      </c>
      <c r="H10827" s="7">
        <f t="shared" si="1951"/>
        <v>0</v>
      </c>
      <c r="I10827" s="7">
        <f t="shared" si="1952"/>
        <v>0</v>
      </c>
      <c r="J10827" s="7">
        <f t="shared" si="1953"/>
        <v>0</v>
      </c>
      <c r="K10827" s="8" t="e">
        <f t="shared" si="1954"/>
        <v>#N/A</v>
      </c>
      <c r="L10827" s="7" t="e">
        <f t="shared" si="1955"/>
        <v>#N/A</v>
      </c>
      <c r="M10827" s="8" t="e">
        <f t="shared" si="1932"/>
        <v>#N/A</v>
      </c>
      <c r="N10827" s="8" t="e">
        <f t="shared" si="1933"/>
        <v>#N/A</v>
      </c>
    </row>
    <row r="10828" spans="1:14" ht="15.75" customHeight="1" x14ac:dyDescent="0.35">
      <c r="A10828" s="7">
        <f t="shared" si="1945"/>
        <v>0</v>
      </c>
      <c r="B10828" s="7">
        <f t="shared" si="1946"/>
        <v>0</v>
      </c>
      <c r="C10828" s="7">
        <f t="shared" si="1947"/>
        <v>0</v>
      </c>
      <c r="D10828" s="7">
        <f t="shared" si="1948"/>
        <v>0</v>
      </c>
      <c r="E10828" s="7" t="e">
        <f>IF('Report DCM'!$H10828="In-Stream Video","Rich Media display banner",IF('Report DCM'!$I10828&gt;'Report DCM'!$J10828,"Standard",VLOOKUP(CONCATENATE(bd_adtype,"_",bd_creativetype),tabela,2,FALSE)))</f>
        <v>#N/A</v>
      </c>
      <c r="F10828" s="7">
        <f t="shared" si="1949"/>
        <v>0</v>
      </c>
      <c r="G10828" s="7">
        <f t="shared" si="1950"/>
        <v>0</v>
      </c>
      <c r="H10828" s="7">
        <f t="shared" si="1951"/>
        <v>0</v>
      </c>
      <c r="I10828" s="7">
        <f t="shared" si="1952"/>
        <v>0</v>
      </c>
      <c r="J10828" s="7">
        <f t="shared" si="1953"/>
        <v>0</v>
      </c>
      <c r="K10828" s="8" t="e">
        <f t="shared" si="1954"/>
        <v>#N/A</v>
      </c>
      <c r="L10828" s="7" t="e">
        <f t="shared" si="1955"/>
        <v>#N/A</v>
      </c>
      <c r="M10828" s="8" t="e">
        <f t="shared" si="1932"/>
        <v>#N/A</v>
      </c>
      <c r="N10828" s="8" t="e">
        <f t="shared" si="1933"/>
        <v>#N/A</v>
      </c>
    </row>
    <row r="10829" spans="1:14" ht="15.75" customHeight="1" x14ac:dyDescent="0.35">
      <c r="A10829" s="7">
        <f t="shared" si="1945"/>
        <v>0</v>
      </c>
      <c r="B10829" s="7">
        <f t="shared" si="1946"/>
        <v>0</v>
      </c>
      <c r="C10829" s="7">
        <f t="shared" si="1947"/>
        <v>0</v>
      </c>
      <c r="D10829" s="7">
        <f t="shared" si="1948"/>
        <v>0</v>
      </c>
      <c r="E10829" s="7" t="e">
        <f>IF('Report DCM'!$H10829="In-Stream Video","Rich Media display banner",IF('Report DCM'!$I10829&gt;'Report DCM'!$J10829,"Standard",VLOOKUP(CONCATENATE(bd_adtype,"_",bd_creativetype),tabela,2,FALSE)))</f>
        <v>#N/A</v>
      </c>
      <c r="F10829" s="7">
        <f t="shared" si="1949"/>
        <v>0</v>
      </c>
      <c r="G10829" s="7">
        <f t="shared" si="1950"/>
        <v>0</v>
      </c>
      <c r="H10829" s="7">
        <f t="shared" si="1951"/>
        <v>0</v>
      </c>
      <c r="I10829" s="7">
        <f t="shared" si="1952"/>
        <v>0</v>
      </c>
      <c r="J10829" s="7">
        <f t="shared" si="1953"/>
        <v>0</v>
      </c>
      <c r="K10829" s="8" t="e">
        <f t="shared" si="1954"/>
        <v>#N/A</v>
      </c>
      <c r="L10829" s="7" t="e">
        <f t="shared" si="1955"/>
        <v>#N/A</v>
      </c>
      <c r="M10829" s="8" t="e">
        <f t="shared" si="1932"/>
        <v>#N/A</v>
      </c>
      <c r="N10829" s="8" t="e">
        <f t="shared" si="1933"/>
        <v>#N/A</v>
      </c>
    </row>
    <row r="10830" spans="1:14" ht="15.75" customHeight="1" x14ac:dyDescent="0.35">
      <c r="A10830" s="7">
        <f t="shared" si="1945"/>
        <v>0</v>
      </c>
      <c r="B10830" s="7">
        <f t="shared" si="1946"/>
        <v>0</v>
      </c>
      <c r="C10830" s="7">
        <f t="shared" si="1947"/>
        <v>0</v>
      </c>
      <c r="D10830" s="7">
        <f t="shared" si="1948"/>
        <v>0</v>
      </c>
      <c r="E10830" s="7" t="e">
        <f>IF('Report DCM'!$H10830="In-Stream Video","Rich Media display banner",IF('Report DCM'!$I10830&gt;'Report DCM'!$J10830,"Standard",VLOOKUP(CONCATENATE(bd_adtype,"_",bd_creativetype),tabela,2,FALSE)))</f>
        <v>#N/A</v>
      </c>
      <c r="F10830" s="7">
        <f t="shared" si="1949"/>
        <v>0</v>
      </c>
      <c r="G10830" s="7">
        <f t="shared" si="1950"/>
        <v>0</v>
      </c>
      <c r="H10830" s="7">
        <f t="shared" si="1951"/>
        <v>0</v>
      </c>
      <c r="I10830" s="7">
        <f t="shared" si="1952"/>
        <v>0</v>
      </c>
      <c r="J10830" s="7">
        <f t="shared" si="1953"/>
        <v>0</v>
      </c>
      <c r="K10830" s="8" t="e">
        <f t="shared" si="1954"/>
        <v>#N/A</v>
      </c>
      <c r="L10830" s="7" t="e">
        <f t="shared" si="1955"/>
        <v>#N/A</v>
      </c>
      <c r="M10830" s="8" t="e">
        <f t="shared" si="1932"/>
        <v>#N/A</v>
      </c>
      <c r="N10830" s="8" t="e">
        <f t="shared" si="1933"/>
        <v>#N/A</v>
      </c>
    </row>
    <row r="10831" spans="1:14" ht="15.75" customHeight="1" x14ac:dyDescent="0.35">
      <c r="A10831" s="7">
        <f t="shared" si="1945"/>
        <v>0</v>
      </c>
      <c r="B10831" s="7">
        <f t="shared" si="1946"/>
        <v>0</v>
      </c>
      <c r="C10831" s="7">
        <f t="shared" si="1947"/>
        <v>0</v>
      </c>
      <c r="D10831" s="7">
        <f t="shared" si="1948"/>
        <v>0</v>
      </c>
      <c r="E10831" s="7" t="e">
        <f>IF('Report DCM'!$H10831="In-Stream Video","Rich Media display banner",IF('Report DCM'!$I10831&gt;'Report DCM'!$J10831,"Standard",VLOOKUP(CONCATENATE(bd_adtype,"_",bd_creativetype),tabela,2,FALSE)))</f>
        <v>#N/A</v>
      </c>
      <c r="F10831" s="7">
        <f t="shared" si="1949"/>
        <v>0</v>
      </c>
      <c r="G10831" s="7">
        <f t="shared" si="1950"/>
        <v>0</v>
      </c>
      <c r="H10831" s="7">
        <f t="shared" si="1951"/>
        <v>0</v>
      </c>
      <c r="I10831" s="7">
        <f t="shared" si="1952"/>
        <v>0</v>
      </c>
      <c r="J10831" s="7">
        <f t="shared" si="1953"/>
        <v>0</v>
      </c>
      <c r="K10831" s="8" t="e">
        <f t="shared" si="1954"/>
        <v>#N/A</v>
      </c>
      <c r="L10831" s="7" t="e">
        <f t="shared" si="1955"/>
        <v>#N/A</v>
      </c>
      <c r="M10831" s="8" t="e">
        <f t="shared" si="1932"/>
        <v>#N/A</v>
      </c>
      <c r="N10831" s="8" t="e">
        <f t="shared" si="1933"/>
        <v>#N/A</v>
      </c>
    </row>
    <row r="10832" spans="1:14" ht="15.75" customHeight="1" x14ac:dyDescent="0.35">
      <c r="A10832" s="7">
        <f t="shared" si="1945"/>
        <v>0</v>
      </c>
      <c r="B10832" s="7">
        <f t="shared" si="1946"/>
        <v>0</v>
      </c>
      <c r="C10832" s="7">
        <f t="shared" si="1947"/>
        <v>0</v>
      </c>
      <c r="D10832" s="7">
        <f t="shared" si="1948"/>
        <v>0</v>
      </c>
      <c r="E10832" s="7" t="e">
        <f>IF('Report DCM'!$H10832="In-Stream Video","Rich Media display banner",IF('Report DCM'!$I10832&gt;'Report DCM'!$J10832,"Standard",VLOOKUP(CONCATENATE(bd_adtype,"_",bd_creativetype),tabela,2,FALSE)))</f>
        <v>#N/A</v>
      </c>
      <c r="F10832" s="7">
        <f t="shared" si="1949"/>
        <v>0</v>
      </c>
      <c r="G10832" s="7">
        <f t="shared" si="1950"/>
        <v>0</v>
      </c>
      <c r="H10832" s="7">
        <f t="shared" si="1951"/>
        <v>0</v>
      </c>
      <c r="I10832" s="7">
        <f t="shared" si="1952"/>
        <v>0</v>
      </c>
      <c r="J10832" s="7">
        <f t="shared" si="1953"/>
        <v>0</v>
      </c>
      <c r="K10832" s="8" t="e">
        <f t="shared" si="1954"/>
        <v>#N/A</v>
      </c>
      <c r="L10832" s="7" t="e">
        <f t="shared" si="1955"/>
        <v>#N/A</v>
      </c>
      <c r="M10832" s="8" t="e">
        <f t="shared" si="1932"/>
        <v>#N/A</v>
      </c>
      <c r="N10832" s="8" t="e">
        <f t="shared" si="1933"/>
        <v>#N/A</v>
      </c>
    </row>
    <row r="10833" spans="1:14" ht="15.75" customHeight="1" x14ac:dyDescent="0.35">
      <c r="A10833" s="7">
        <f t="shared" si="1945"/>
        <v>0</v>
      </c>
      <c r="B10833" s="7">
        <f t="shared" si="1946"/>
        <v>0</v>
      </c>
      <c r="C10833" s="7">
        <f t="shared" si="1947"/>
        <v>0</v>
      </c>
      <c r="D10833" s="7">
        <f t="shared" si="1948"/>
        <v>0</v>
      </c>
      <c r="E10833" s="7" t="e">
        <f>IF('Report DCM'!$H10833="In-Stream Video","Rich Media display banner",IF('Report DCM'!$I10833&gt;'Report DCM'!$J10833,"Standard",VLOOKUP(CONCATENATE(bd_adtype,"_",bd_creativetype),tabela,2,FALSE)))</f>
        <v>#N/A</v>
      </c>
      <c r="F10833" s="7">
        <f t="shared" si="1949"/>
        <v>0</v>
      </c>
      <c r="G10833" s="7">
        <f t="shared" si="1950"/>
        <v>0</v>
      </c>
      <c r="H10833" s="7">
        <f t="shared" si="1951"/>
        <v>0</v>
      </c>
      <c r="I10833" s="7">
        <f t="shared" si="1952"/>
        <v>0</v>
      </c>
      <c r="J10833" s="7">
        <f t="shared" si="1953"/>
        <v>0</v>
      </c>
      <c r="K10833" s="8" t="e">
        <f t="shared" si="1954"/>
        <v>#N/A</v>
      </c>
      <c r="L10833" s="7" t="e">
        <f t="shared" si="1955"/>
        <v>#N/A</v>
      </c>
      <c r="M10833" s="8" t="e">
        <f t="shared" si="1932"/>
        <v>#N/A</v>
      </c>
      <c r="N10833" s="8" t="e">
        <f t="shared" si="1933"/>
        <v>#N/A</v>
      </c>
    </row>
    <row r="10834" spans="1:14" ht="15.75" customHeight="1" x14ac:dyDescent="0.35">
      <c r="A10834" s="7">
        <f t="shared" si="1945"/>
        <v>0</v>
      </c>
      <c r="B10834" s="7">
        <f t="shared" si="1946"/>
        <v>0</v>
      </c>
      <c r="C10834" s="7">
        <f t="shared" si="1947"/>
        <v>0</v>
      </c>
      <c r="D10834" s="7">
        <f t="shared" si="1948"/>
        <v>0</v>
      </c>
      <c r="E10834" s="7" t="e">
        <f>IF('Report DCM'!$H10834="In-Stream Video","Rich Media display banner",IF('Report DCM'!$I10834&gt;'Report DCM'!$J10834,"Standard",VLOOKUP(CONCATENATE(bd_adtype,"_",bd_creativetype),tabela,2,FALSE)))</f>
        <v>#N/A</v>
      </c>
      <c r="F10834" s="7">
        <f t="shared" si="1949"/>
        <v>0</v>
      </c>
      <c r="G10834" s="7">
        <f t="shared" si="1950"/>
        <v>0</v>
      </c>
      <c r="H10834" s="7">
        <f t="shared" si="1951"/>
        <v>0</v>
      </c>
      <c r="I10834" s="7">
        <f t="shared" si="1952"/>
        <v>0</v>
      </c>
      <c r="J10834" s="7">
        <f t="shared" si="1953"/>
        <v>0</v>
      </c>
      <c r="K10834" s="8" t="e">
        <f t="shared" si="1954"/>
        <v>#N/A</v>
      </c>
      <c r="L10834" s="7" t="e">
        <f t="shared" si="1955"/>
        <v>#N/A</v>
      </c>
      <c r="M10834" s="8" t="e">
        <f t="shared" si="1932"/>
        <v>#N/A</v>
      </c>
      <c r="N10834" s="8" t="e">
        <f t="shared" si="1933"/>
        <v>#N/A</v>
      </c>
    </row>
    <row r="10835" spans="1:14" ht="15.75" customHeight="1" x14ac:dyDescent="0.35">
      <c r="A10835" s="7">
        <f t="shared" si="1945"/>
        <v>0</v>
      </c>
      <c r="B10835" s="7">
        <f t="shared" si="1946"/>
        <v>0</v>
      </c>
      <c r="C10835" s="7">
        <f t="shared" si="1947"/>
        <v>0</v>
      </c>
      <c r="D10835" s="7">
        <f t="shared" si="1948"/>
        <v>0</v>
      </c>
      <c r="E10835" s="7" t="e">
        <f>IF('Report DCM'!$H10835="In-Stream Video","Rich Media display banner",IF('Report DCM'!$I10835&gt;'Report DCM'!$J10835,"Standard",VLOOKUP(CONCATENATE(bd_adtype,"_",bd_creativetype),tabela,2,FALSE)))</f>
        <v>#N/A</v>
      </c>
      <c r="F10835" s="7">
        <f t="shared" si="1949"/>
        <v>0</v>
      </c>
      <c r="G10835" s="7">
        <f t="shared" si="1950"/>
        <v>0</v>
      </c>
      <c r="H10835" s="7">
        <f t="shared" si="1951"/>
        <v>0</v>
      </c>
      <c r="I10835" s="7">
        <f t="shared" si="1952"/>
        <v>0</v>
      </c>
      <c r="J10835" s="7">
        <f t="shared" si="1953"/>
        <v>0</v>
      </c>
      <c r="K10835" s="8" t="e">
        <f t="shared" si="1954"/>
        <v>#N/A</v>
      </c>
      <c r="L10835" s="7" t="e">
        <f t="shared" si="1955"/>
        <v>#N/A</v>
      </c>
      <c r="M10835" s="8" t="e">
        <f t="shared" si="1932"/>
        <v>#N/A</v>
      </c>
      <c r="N10835" s="8" t="e">
        <f t="shared" si="1933"/>
        <v>#N/A</v>
      </c>
    </row>
    <row r="10836" spans="1:14" ht="15.75" customHeight="1" x14ac:dyDescent="0.35">
      <c r="A10836" s="7">
        <f t="shared" si="1945"/>
        <v>0</v>
      </c>
      <c r="B10836" s="7">
        <f t="shared" si="1946"/>
        <v>0</v>
      </c>
      <c r="C10836" s="7">
        <f t="shared" si="1947"/>
        <v>0</v>
      </c>
      <c r="D10836" s="7">
        <f t="shared" si="1948"/>
        <v>0</v>
      </c>
      <c r="E10836" s="7" t="e">
        <f>IF('Report DCM'!$H10836="In-Stream Video","Rich Media display banner",IF('Report DCM'!$I10836&gt;'Report DCM'!$J10836,"Standard",VLOOKUP(CONCATENATE(bd_adtype,"_",bd_creativetype),tabela,2,FALSE)))</f>
        <v>#N/A</v>
      </c>
      <c r="F10836" s="7">
        <f t="shared" si="1949"/>
        <v>0</v>
      </c>
      <c r="G10836" s="7">
        <f t="shared" si="1950"/>
        <v>0</v>
      </c>
      <c r="H10836" s="7">
        <f t="shared" si="1951"/>
        <v>0</v>
      </c>
      <c r="I10836" s="7">
        <f t="shared" si="1952"/>
        <v>0</v>
      </c>
      <c r="J10836" s="7">
        <f t="shared" si="1953"/>
        <v>0</v>
      </c>
      <c r="K10836" s="8" t="e">
        <f t="shared" si="1954"/>
        <v>#N/A</v>
      </c>
      <c r="L10836" s="7" t="e">
        <f t="shared" si="1955"/>
        <v>#N/A</v>
      </c>
      <c r="M10836" s="8" t="e">
        <f t="shared" si="1932"/>
        <v>#N/A</v>
      </c>
      <c r="N10836" s="8" t="e">
        <f t="shared" si="1933"/>
        <v>#N/A</v>
      </c>
    </row>
    <row r="10837" spans="1:14" ht="15.75" customHeight="1" x14ac:dyDescent="0.35">
      <c r="A10837" s="7">
        <f t="shared" si="1945"/>
        <v>0</v>
      </c>
      <c r="B10837" s="7">
        <f t="shared" si="1946"/>
        <v>0</v>
      </c>
      <c r="C10837" s="7">
        <f t="shared" si="1947"/>
        <v>0</v>
      </c>
      <c r="D10837" s="7">
        <f t="shared" si="1948"/>
        <v>0</v>
      </c>
      <c r="E10837" s="7" t="e">
        <f>IF('Report DCM'!$H10837="In-Stream Video","Rich Media display banner",IF('Report DCM'!$I10837&gt;'Report DCM'!$J10837,"Standard",VLOOKUP(CONCATENATE(bd_adtype,"_",bd_creativetype),tabela,2,FALSE)))</f>
        <v>#N/A</v>
      </c>
      <c r="F10837" s="7">
        <f t="shared" si="1949"/>
        <v>0</v>
      </c>
      <c r="G10837" s="7">
        <f t="shared" si="1950"/>
        <v>0</v>
      </c>
      <c r="H10837" s="7">
        <f t="shared" si="1951"/>
        <v>0</v>
      </c>
      <c r="I10837" s="7">
        <f t="shared" si="1952"/>
        <v>0</v>
      </c>
      <c r="J10837" s="7">
        <f t="shared" si="1953"/>
        <v>0</v>
      </c>
      <c r="K10837" s="8" t="e">
        <f t="shared" si="1954"/>
        <v>#N/A</v>
      </c>
      <c r="L10837" s="7" t="e">
        <f t="shared" si="1955"/>
        <v>#N/A</v>
      </c>
      <c r="M10837" s="8" t="e">
        <f t="shared" si="1932"/>
        <v>#N/A</v>
      </c>
      <c r="N10837" s="8" t="e">
        <f t="shared" si="1933"/>
        <v>#N/A</v>
      </c>
    </row>
    <row r="10838" spans="1:14" ht="15.75" customHeight="1" x14ac:dyDescent="0.35">
      <c r="A10838" s="7">
        <f t="shared" si="1945"/>
        <v>0</v>
      </c>
      <c r="B10838" s="7">
        <f t="shared" si="1946"/>
        <v>0</v>
      </c>
      <c r="C10838" s="7">
        <f t="shared" si="1947"/>
        <v>0</v>
      </c>
      <c r="D10838" s="7">
        <f t="shared" si="1948"/>
        <v>0</v>
      </c>
      <c r="E10838" s="7" t="e">
        <f>IF('Report DCM'!$H10838="In-Stream Video","Rich Media display banner",IF('Report DCM'!$I10838&gt;'Report DCM'!$J10838,"Standard",VLOOKUP(CONCATENATE(bd_adtype,"_",bd_creativetype),tabela,2,FALSE)))</f>
        <v>#N/A</v>
      </c>
      <c r="F10838" s="7">
        <f t="shared" si="1949"/>
        <v>0</v>
      </c>
      <c r="G10838" s="7">
        <f t="shared" si="1950"/>
        <v>0</v>
      </c>
      <c r="H10838" s="7">
        <f t="shared" si="1951"/>
        <v>0</v>
      </c>
      <c r="I10838" s="7">
        <f t="shared" si="1952"/>
        <v>0</v>
      </c>
      <c r="J10838" s="7">
        <f t="shared" si="1953"/>
        <v>0</v>
      </c>
      <c r="K10838" s="8" t="e">
        <f t="shared" si="1954"/>
        <v>#N/A</v>
      </c>
      <c r="L10838" s="7" t="e">
        <f t="shared" si="1955"/>
        <v>#N/A</v>
      </c>
      <c r="M10838" s="8" t="e">
        <f t="shared" si="1932"/>
        <v>#N/A</v>
      </c>
      <c r="N10838" s="8" t="e">
        <f t="shared" si="1933"/>
        <v>#N/A</v>
      </c>
    </row>
    <row r="10839" spans="1:14" ht="15.75" customHeight="1" x14ac:dyDescent="0.35">
      <c r="A10839" s="7">
        <f t="shared" si="1945"/>
        <v>0</v>
      </c>
      <c r="B10839" s="7">
        <f t="shared" si="1946"/>
        <v>0</v>
      </c>
      <c r="C10839" s="7">
        <f t="shared" si="1947"/>
        <v>0</v>
      </c>
      <c r="D10839" s="7">
        <f t="shared" si="1948"/>
        <v>0</v>
      </c>
      <c r="E10839" s="7" t="e">
        <f>IF('Report DCM'!$H10839="In-Stream Video","Rich Media display banner",IF('Report DCM'!$I10839&gt;'Report DCM'!$J10839,"Standard",VLOOKUP(CONCATENATE(bd_adtype,"_",bd_creativetype),tabela,2,FALSE)))</f>
        <v>#N/A</v>
      </c>
      <c r="F10839" s="7">
        <f t="shared" si="1949"/>
        <v>0</v>
      </c>
      <c r="G10839" s="7">
        <f t="shared" si="1950"/>
        <v>0</v>
      </c>
      <c r="H10839" s="7">
        <f t="shared" si="1951"/>
        <v>0</v>
      </c>
      <c r="I10839" s="7">
        <f t="shared" si="1952"/>
        <v>0</v>
      </c>
      <c r="J10839" s="7">
        <f t="shared" si="1953"/>
        <v>0</v>
      </c>
      <c r="K10839" s="8" t="e">
        <f t="shared" si="1954"/>
        <v>#N/A</v>
      </c>
      <c r="L10839" s="7" t="e">
        <f t="shared" si="1955"/>
        <v>#N/A</v>
      </c>
      <c r="M10839" s="8" t="e">
        <f t="shared" si="1932"/>
        <v>#N/A</v>
      </c>
      <c r="N10839" s="8" t="e">
        <f t="shared" si="1933"/>
        <v>#N/A</v>
      </c>
    </row>
    <row r="10840" spans="1:14" ht="15.75" customHeight="1" x14ac:dyDescent="0.35">
      <c r="A10840" s="7">
        <f t="shared" si="1945"/>
        <v>0</v>
      </c>
      <c r="B10840" s="7">
        <f t="shared" si="1946"/>
        <v>0</v>
      </c>
      <c r="C10840" s="7">
        <f t="shared" si="1947"/>
        <v>0</v>
      </c>
      <c r="D10840" s="7">
        <f t="shared" si="1948"/>
        <v>0</v>
      </c>
      <c r="E10840" s="7" t="e">
        <f>IF('Report DCM'!$H10840="In-Stream Video","Rich Media display banner",IF('Report DCM'!$I10840&gt;'Report DCM'!$J10840,"Standard",VLOOKUP(CONCATENATE(bd_adtype,"_",bd_creativetype),tabela,2,FALSE)))</f>
        <v>#N/A</v>
      </c>
      <c r="F10840" s="7">
        <f t="shared" si="1949"/>
        <v>0</v>
      </c>
      <c r="G10840" s="7">
        <f t="shared" si="1950"/>
        <v>0</v>
      </c>
      <c r="H10840" s="7">
        <f t="shared" si="1951"/>
        <v>0</v>
      </c>
      <c r="I10840" s="7">
        <f t="shared" si="1952"/>
        <v>0</v>
      </c>
      <c r="J10840" s="7">
        <f t="shared" si="1953"/>
        <v>0</v>
      </c>
      <c r="K10840" s="8" t="e">
        <f t="shared" si="1954"/>
        <v>#N/A</v>
      </c>
      <c r="L10840" s="7" t="e">
        <f t="shared" si="1955"/>
        <v>#N/A</v>
      </c>
      <c r="M10840" s="8" t="e">
        <f t="shared" si="1932"/>
        <v>#N/A</v>
      </c>
      <c r="N10840" s="8" t="e">
        <f t="shared" si="1933"/>
        <v>#N/A</v>
      </c>
    </row>
    <row r="10841" spans="1:14" ht="15.75" customHeight="1" x14ac:dyDescent="0.35">
      <c r="A10841" s="7">
        <f t="shared" si="1945"/>
        <v>0</v>
      </c>
      <c r="B10841" s="7">
        <f t="shared" si="1946"/>
        <v>0</v>
      </c>
      <c r="C10841" s="7">
        <f t="shared" si="1947"/>
        <v>0</v>
      </c>
      <c r="D10841" s="7">
        <f t="shared" si="1948"/>
        <v>0</v>
      </c>
      <c r="E10841" s="7" t="e">
        <f>IF('Report DCM'!$H10841="In-Stream Video","Rich Media display banner",IF('Report DCM'!$I10841&gt;'Report DCM'!$J10841,"Standard",VLOOKUP(CONCATENATE(bd_adtype,"_",bd_creativetype),tabela,2,FALSE)))</f>
        <v>#N/A</v>
      </c>
      <c r="F10841" s="7">
        <f t="shared" si="1949"/>
        <v>0</v>
      </c>
      <c r="G10841" s="7">
        <f t="shared" si="1950"/>
        <v>0</v>
      </c>
      <c r="H10841" s="7">
        <f t="shared" si="1951"/>
        <v>0</v>
      </c>
      <c r="I10841" s="7">
        <f t="shared" si="1952"/>
        <v>0</v>
      </c>
      <c r="J10841" s="7">
        <f t="shared" si="1953"/>
        <v>0</v>
      </c>
      <c r="K10841" s="8" t="e">
        <f t="shared" si="1954"/>
        <v>#N/A</v>
      </c>
      <c r="L10841" s="7" t="e">
        <f t="shared" si="1955"/>
        <v>#N/A</v>
      </c>
      <c r="M10841" s="8" t="e">
        <f t="shared" si="1932"/>
        <v>#N/A</v>
      </c>
      <c r="N10841" s="8" t="e">
        <f t="shared" si="1933"/>
        <v>#N/A</v>
      </c>
    </row>
    <row r="10842" spans="1:14" ht="15.75" customHeight="1" x14ac:dyDescent="0.35">
      <c r="A10842" s="7">
        <f t="shared" si="1945"/>
        <v>0</v>
      </c>
      <c r="B10842" s="7">
        <f t="shared" si="1946"/>
        <v>0</v>
      </c>
      <c r="C10842" s="7">
        <f t="shared" si="1947"/>
        <v>0</v>
      </c>
      <c r="D10842" s="7">
        <f t="shared" si="1948"/>
        <v>0</v>
      </c>
      <c r="E10842" s="7" t="e">
        <f>IF('Report DCM'!$H10842="In-Stream Video","Rich Media display banner",IF('Report DCM'!$I10842&gt;'Report DCM'!$J10842,"Standard",VLOOKUP(CONCATENATE(bd_adtype,"_",bd_creativetype),tabela,2,FALSE)))</f>
        <v>#N/A</v>
      </c>
      <c r="F10842" s="7">
        <f t="shared" si="1949"/>
        <v>0</v>
      </c>
      <c r="G10842" s="7">
        <f t="shared" si="1950"/>
        <v>0</v>
      </c>
      <c r="H10842" s="7">
        <f t="shared" si="1951"/>
        <v>0</v>
      </c>
      <c r="I10842" s="7">
        <f t="shared" si="1952"/>
        <v>0</v>
      </c>
      <c r="J10842" s="7">
        <f t="shared" si="1953"/>
        <v>0</v>
      </c>
      <c r="K10842" s="8" t="e">
        <f t="shared" si="1954"/>
        <v>#N/A</v>
      </c>
      <c r="L10842" s="7" t="e">
        <f t="shared" si="1955"/>
        <v>#N/A</v>
      </c>
      <c r="M10842" s="8" t="e">
        <f t="shared" si="1932"/>
        <v>#N/A</v>
      </c>
      <c r="N10842" s="8" t="e">
        <f t="shared" si="1933"/>
        <v>#N/A</v>
      </c>
    </row>
    <row r="10843" spans="1:14" ht="15.75" customHeight="1" x14ac:dyDescent="0.35">
      <c r="A10843" s="7">
        <f t="shared" si="1945"/>
        <v>0</v>
      </c>
      <c r="B10843" s="7">
        <f t="shared" si="1946"/>
        <v>0</v>
      </c>
      <c r="C10843" s="7">
        <f t="shared" si="1947"/>
        <v>0</v>
      </c>
      <c r="D10843" s="7">
        <f t="shared" si="1948"/>
        <v>0</v>
      </c>
      <c r="E10843" s="7" t="e">
        <f>IF('Report DCM'!$H10843="In-Stream Video","Rich Media display banner",IF('Report DCM'!$I10843&gt;'Report DCM'!$J10843,"Standard",VLOOKUP(CONCATENATE(bd_adtype,"_",bd_creativetype),tabela,2,FALSE)))</f>
        <v>#N/A</v>
      </c>
      <c r="F10843" s="7">
        <f t="shared" si="1949"/>
        <v>0</v>
      </c>
      <c r="G10843" s="7">
        <f t="shared" si="1950"/>
        <v>0</v>
      </c>
      <c r="H10843" s="7">
        <f t="shared" si="1951"/>
        <v>0</v>
      </c>
      <c r="I10843" s="7">
        <f t="shared" si="1952"/>
        <v>0</v>
      </c>
      <c r="J10843" s="7">
        <f t="shared" si="1953"/>
        <v>0</v>
      </c>
      <c r="K10843" s="8" t="e">
        <f t="shared" si="1954"/>
        <v>#N/A</v>
      </c>
      <c r="L10843" s="7" t="e">
        <f t="shared" si="1955"/>
        <v>#N/A</v>
      </c>
      <c r="M10843" s="8" t="e">
        <f t="shared" si="1932"/>
        <v>#N/A</v>
      </c>
      <c r="N10843" s="8" t="e">
        <f t="shared" si="1933"/>
        <v>#N/A</v>
      </c>
    </row>
    <row r="10844" spans="1:14" ht="15.75" customHeight="1" x14ac:dyDescent="0.35">
      <c r="A10844" s="7">
        <f t="shared" si="1945"/>
        <v>0</v>
      </c>
      <c r="B10844" s="7">
        <f t="shared" si="1946"/>
        <v>0</v>
      </c>
      <c r="C10844" s="7">
        <f t="shared" si="1947"/>
        <v>0</v>
      </c>
      <c r="D10844" s="7">
        <f t="shared" si="1948"/>
        <v>0</v>
      </c>
      <c r="E10844" s="7" t="e">
        <f>IF('Report DCM'!$H10844="In-Stream Video","Rich Media display banner",IF('Report DCM'!$I10844&gt;'Report DCM'!$J10844,"Standard",VLOOKUP(CONCATENATE(bd_adtype,"_",bd_creativetype),tabela,2,FALSE)))</f>
        <v>#N/A</v>
      </c>
      <c r="F10844" s="7">
        <f t="shared" si="1949"/>
        <v>0</v>
      </c>
      <c r="G10844" s="7">
        <f t="shared" si="1950"/>
        <v>0</v>
      </c>
      <c r="H10844" s="7">
        <f t="shared" si="1951"/>
        <v>0</v>
      </c>
      <c r="I10844" s="7">
        <f t="shared" si="1952"/>
        <v>0</v>
      </c>
      <c r="J10844" s="7">
        <f t="shared" si="1953"/>
        <v>0</v>
      </c>
      <c r="K10844" s="8" t="e">
        <f t="shared" si="1954"/>
        <v>#N/A</v>
      </c>
      <c r="L10844" s="7" t="e">
        <f t="shared" si="1955"/>
        <v>#N/A</v>
      </c>
      <c r="M10844" s="8" t="e">
        <f t="shared" si="1932"/>
        <v>#N/A</v>
      </c>
      <c r="N10844" s="8" t="e">
        <f t="shared" si="1933"/>
        <v>#N/A</v>
      </c>
    </row>
    <row r="10845" spans="1:14" ht="15.75" customHeight="1" x14ac:dyDescent="0.35">
      <c r="A10845" s="7">
        <f t="shared" si="1945"/>
        <v>0</v>
      </c>
      <c r="B10845" s="7">
        <f t="shared" si="1946"/>
        <v>0</v>
      </c>
      <c r="C10845" s="7">
        <f t="shared" si="1947"/>
        <v>0</v>
      </c>
      <c r="D10845" s="7">
        <f t="shared" si="1948"/>
        <v>0</v>
      </c>
      <c r="E10845" s="7" t="e">
        <f>IF('Report DCM'!$H10845="In-Stream Video","Rich Media display banner",IF('Report DCM'!$I10845&gt;'Report DCM'!$J10845,"Standard",VLOOKUP(CONCATENATE(bd_adtype,"_",bd_creativetype),tabela,2,FALSE)))</f>
        <v>#N/A</v>
      </c>
      <c r="F10845" s="7">
        <f t="shared" si="1949"/>
        <v>0</v>
      </c>
      <c r="G10845" s="7">
        <f t="shared" si="1950"/>
        <v>0</v>
      </c>
      <c r="H10845" s="7">
        <f t="shared" si="1951"/>
        <v>0</v>
      </c>
      <c r="I10845" s="7">
        <f t="shared" si="1952"/>
        <v>0</v>
      </c>
      <c r="J10845" s="7">
        <f t="shared" si="1953"/>
        <v>0</v>
      </c>
      <c r="K10845" s="8" t="e">
        <f t="shared" si="1954"/>
        <v>#N/A</v>
      </c>
      <c r="L10845" s="7" t="e">
        <f t="shared" si="1955"/>
        <v>#N/A</v>
      </c>
      <c r="M10845" s="8" t="e">
        <f t="shared" si="1932"/>
        <v>#N/A</v>
      </c>
      <c r="N10845" s="8" t="e">
        <f t="shared" si="1933"/>
        <v>#N/A</v>
      </c>
    </row>
    <row r="10846" spans="1:14" ht="15.75" customHeight="1" x14ac:dyDescent="0.35">
      <c r="A10846" s="7">
        <f t="shared" si="1945"/>
        <v>0</v>
      </c>
      <c r="B10846" s="7">
        <f t="shared" si="1946"/>
        <v>0</v>
      </c>
      <c r="C10846" s="7">
        <f t="shared" si="1947"/>
        <v>0</v>
      </c>
      <c r="D10846" s="7">
        <f t="shared" si="1948"/>
        <v>0</v>
      </c>
      <c r="E10846" s="7" t="e">
        <f>IF('Report DCM'!$H10846="In-Stream Video","Rich Media display banner",IF('Report DCM'!$I10846&gt;'Report DCM'!$J10846,"Standard",VLOOKUP(CONCATENATE(bd_adtype,"_",bd_creativetype),tabela,2,FALSE)))</f>
        <v>#N/A</v>
      </c>
      <c r="F10846" s="7">
        <f t="shared" si="1949"/>
        <v>0</v>
      </c>
      <c r="G10846" s="7">
        <f t="shared" si="1950"/>
        <v>0</v>
      </c>
      <c r="H10846" s="7">
        <f t="shared" si="1951"/>
        <v>0</v>
      </c>
      <c r="I10846" s="7">
        <f t="shared" si="1952"/>
        <v>0</v>
      </c>
      <c r="J10846" s="7">
        <f t="shared" si="1953"/>
        <v>0</v>
      </c>
      <c r="K10846" s="8" t="e">
        <f t="shared" si="1954"/>
        <v>#N/A</v>
      </c>
      <c r="L10846" s="7" t="e">
        <f t="shared" si="1955"/>
        <v>#N/A</v>
      </c>
      <c r="M10846" s="8" t="e">
        <f t="shared" si="1932"/>
        <v>#N/A</v>
      </c>
      <c r="N10846" s="8" t="e">
        <f t="shared" si="1933"/>
        <v>#N/A</v>
      </c>
    </row>
    <row r="10847" spans="1:14" ht="15.75" customHeight="1" x14ac:dyDescent="0.35">
      <c r="A10847" s="7">
        <f t="shared" si="1945"/>
        <v>0</v>
      </c>
      <c r="B10847" s="7">
        <f t="shared" si="1946"/>
        <v>0</v>
      </c>
      <c r="C10847" s="7">
        <f t="shared" si="1947"/>
        <v>0</v>
      </c>
      <c r="D10847" s="7">
        <f t="shared" si="1948"/>
        <v>0</v>
      </c>
      <c r="E10847" s="7" t="e">
        <f>IF('Report DCM'!$H10847="In-Stream Video","Rich Media display banner",IF('Report DCM'!$I10847&gt;'Report DCM'!$J10847,"Standard",VLOOKUP(CONCATENATE(bd_adtype,"_",bd_creativetype),tabela,2,FALSE)))</f>
        <v>#N/A</v>
      </c>
      <c r="F10847" s="7">
        <f t="shared" si="1949"/>
        <v>0</v>
      </c>
      <c r="G10847" s="7">
        <f t="shared" si="1950"/>
        <v>0</v>
      </c>
      <c r="H10847" s="7">
        <f t="shared" si="1951"/>
        <v>0</v>
      </c>
      <c r="I10847" s="7">
        <f t="shared" si="1952"/>
        <v>0</v>
      </c>
      <c r="J10847" s="7">
        <f t="shared" si="1953"/>
        <v>0</v>
      </c>
      <c r="K10847" s="8" t="e">
        <f t="shared" si="1954"/>
        <v>#N/A</v>
      </c>
      <c r="L10847" s="7" t="e">
        <f t="shared" si="1955"/>
        <v>#N/A</v>
      </c>
      <c r="M10847" s="8" t="e">
        <f t="shared" si="1932"/>
        <v>#N/A</v>
      </c>
      <c r="N10847" s="8" t="e">
        <f t="shared" si="1933"/>
        <v>#N/A</v>
      </c>
    </row>
    <row r="10848" spans="1:14" ht="15.75" customHeight="1" x14ac:dyDescent="0.35">
      <c r="A10848" s="7">
        <f t="shared" si="1945"/>
        <v>0</v>
      </c>
      <c r="B10848" s="7">
        <f t="shared" si="1946"/>
        <v>0</v>
      </c>
      <c r="C10848" s="7">
        <f t="shared" si="1947"/>
        <v>0</v>
      </c>
      <c r="D10848" s="7">
        <f t="shared" si="1948"/>
        <v>0</v>
      </c>
      <c r="E10848" s="7" t="e">
        <f>IF('Report DCM'!$H10848="In-Stream Video","Rich Media display banner",IF('Report DCM'!$I10848&gt;'Report DCM'!$J10848,"Standard",VLOOKUP(CONCATENATE(bd_adtype,"_",bd_creativetype),tabela,2,FALSE)))</f>
        <v>#N/A</v>
      </c>
      <c r="F10848" s="7">
        <f t="shared" si="1949"/>
        <v>0</v>
      </c>
      <c r="G10848" s="7">
        <f t="shared" si="1950"/>
        <v>0</v>
      </c>
      <c r="H10848" s="7">
        <f t="shared" si="1951"/>
        <v>0</v>
      </c>
      <c r="I10848" s="7">
        <f t="shared" si="1952"/>
        <v>0</v>
      </c>
      <c r="J10848" s="7">
        <f t="shared" si="1953"/>
        <v>0</v>
      </c>
      <c r="K10848" s="8" t="e">
        <f t="shared" si="1954"/>
        <v>#N/A</v>
      </c>
      <c r="L10848" s="7" t="e">
        <f t="shared" si="1955"/>
        <v>#N/A</v>
      </c>
      <c r="M10848" s="8" t="e">
        <f t="shared" si="1932"/>
        <v>#N/A</v>
      </c>
      <c r="N10848" s="8" t="e">
        <f t="shared" si="1933"/>
        <v>#N/A</v>
      </c>
    </row>
    <row r="10849" spans="1:14" ht="15.75" customHeight="1" x14ac:dyDescent="0.35">
      <c r="A10849" s="7">
        <f t="shared" si="1945"/>
        <v>0</v>
      </c>
      <c r="B10849" s="7">
        <f t="shared" si="1946"/>
        <v>0</v>
      </c>
      <c r="C10849" s="7">
        <f t="shared" si="1947"/>
        <v>0</v>
      </c>
      <c r="D10849" s="7">
        <f t="shared" si="1948"/>
        <v>0</v>
      </c>
      <c r="E10849" s="7" t="e">
        <f>IF('Report DCM'!$H10849="In-Stream Video","Rich Media display banner",IF('Report DCM'!$I10849&gt;'Report DCM'!$J10849,"Standard",VLOOKUP(CONCATENATE(bd_adtype,"_",bd_creativetype),tabela,2,FALSE)))</f>
        <v>#N/A</v>
      </c>
      <c r="F10849" s="7">
        <f t="shared" si="1949"/>
        <v>0</v>
      </c>
      <c r="G10849" s="7">
        <f t="shared" si="1950"/>
        <v>0</v>
      </c>
      <c r="H10849" s="7">
        <f t="shared" si="1951"/>
        <v>0</v>
      </c>
      <c r="I10849" s="7">
        <f t="shared" si="1952"/>
        <v>0</v>
      </c>
      <c r="J10849" s="7">
        <f t="shared" si="1953"/>
        <v>0</v>
      </c>
      <c r="K10849" s="8" t="e">
        <f t="shared" si="1954"/>
        <v>#N/A</v>
      </c>
      <c r="L10849" s="7" t="e">
        <f t="shared" si="1955"/>
        <v>#N/A</v>
      </c>
      <c r="M10849" s="8" t="e">
        <f t="shared" si="1932"/>
        <v>#N/A</v>
      </c>
      <c r="N10849" s="8" t="e">
        <f t="shared" si="1933"/>
        <v>#N/A</v>
      </c>
    </row>
    <row r="10850" spans="1:14" ht="15.75" customHeight="1" x14ac:dyDescent="0.35">
      <c r="A10850" s="7">
        <f t="shared" si="1945"/>
        <v>0</v>
      </c>
      <c r="B10850" s="7">
        <f t="shared" si="1946"/>
        <v>0</v>
      </c>
      <c r="C10850" s="7">
        <f t="shared" si="1947"/>
        <v>0</v>
      </c>
      <c r="D10850" s="7">
        <f t="shared" si="1948"/>
        <v>0</v>
      </c>
      <c r="E10850" s="7" t="e">
        <f>IF('Report DCM'!$H10850="In-Stream Video","Rich Media display banner",IF('Report DCM'!$I10850&gt;'Report DCM'!$J10850,"Standard",VLOOKUP(CONCATENATE(bd_adtype,"_",bd_creativetype),tabela,2,FALSE)))</f>
        <v>#N/A</v>
      </c>
      <c r="F10850" s="7">
        <f t="shared" si="1949"/>
        <v>0</v>
      </c>
      <c r="G10850" s="7">
        <f t="shared" si="1950"/>
        <v>0</v>
      </c>
      <c r="H10850" s="7">
        <f t="shared" si="1951"/>
        <v>0</v>
      </c>
      <c r="I10850" s="7">
        <f t="shared" si="1952"/>
        <v>0</v>
      </c>
      <c r="J10850" s="7">
        <f t="shared" si="1953"/>
        <v>0</v>
      </c>
      <c r="K10850" s="8" t="e">
        <f t="shared" si="1954"/>
        <v>#N/A</v>
      </c>
      <c r="L10850" s="7" t="e">
        <f t="shared" si="1955"/>
        <v>#N/A</v>
      </c>
      <c r="M10850" s="8" t="e">
        <f t="shared" si="1932"/>
        <v>#N/A</v>
      </c>
      <c r="N10850" s="8" t="e">
        <f t="shared" si="1933"/>
        <v>#N/A</v>
      </c>
    </row>
    <row r="10851" spans="1:14" ht="15.75" customHeight="1" x14ac:dyDescent="0.35">
      <c r="A10851" s="7">
        <f t="shared" si="1945"/>
        <v>0</v>
      </c>
      <c r="B10851" s="7">
        <f t="shared" si="1946"/>
        <v>0</v>
      </c>
      <c r="C10851" s="7">
        <f t="shared" si="1947"/>
        <v>0</v>
      </c>
      <c r="D10851" s="7">
        <f t="shared" si="1948"/>
        <v>0</v>
      </c>
      <c r="E10851" s="7" t="e">
        <f>IF('Report DCM'!$H10851="In-Stream Video","Rich Media display banner",IF('Report DCM'!$I10851&gt;'Report DCM'!$J10851,"Standard",VLOOKUP(CONCATENATE(bd_adtype,"_",bd_creativetype),tabela,2,FALSE)))</f>
        <v>#N/A</v>
      </c>
      <c r="F10851" s="7">
        <f t="shared" si="1949"/>
        <v>0</v>
      </c>
      <c r="G10851" s="7">
        <f t="shared" si="1950"/>
        <v>0</v>
      </c>
      <c r="H10851" s="7">
        <f t="shared" si="1951"/>
        <v>0</v>
      </c>
      <c r="I10851" s="7">
        <f t="shared" si="1952"/>
        <v>0</v>
      </c>
      <c r="J10851" s="7">
        <f t="shared" si="1953"/>
        <v>0</v>
      </c>
      <c r="K10851" s="8" t="e">
        <f t="shared" si="1954"/>
        <v>#N/A</v>
      </c>
      <c r="L10851" s="7" t="e">
        <f t="shared" si="1955"/>
        <v>#N/A</v>
      </c>
      <c r="M10851" s="8" t="e">
        <f t="shared" si="1932"/>
        <v>#N/A</v>
      </c>
      <c r="N10851" s="8" t="e">
        <f t="shared" si="1933"/>
        <v>#N/A</v>
      </c>
    </row>
    <row r="10852" spans="1:14" ht="15.75" customHeight="1" x14ac:dyDescent="0.35">
      <c r="A10852" s="7">
        <f t="shared" si="1945"/>
        <v>0</v>
      </c>
      <c r="B10852" s="7">
        <f t="shared" si="1946"/>
        <v>0</v>
      </c>
      <c r="C10852" s="7">
        <f t="shared" si="1947"/>
        <v>0</v>
      </c>
      <c r="D10852" s="7">
        <f t="shared" si="1948"/>
        <v>0</v>
      </c>
      <c r="E10852" s="7" t="e">
        <f>IF('Report DCM'!$H10852="In-Stream Video","Rich Media display banner",IF('Report DCM'!$I10852&gt;'Report DCM'!$J10852,"Standard",VLOOKUP(CONCATENATE(bd_adtype,"_",bd_creativetype),tabela,2,FALSE)))</f>
        <v>#N/A</v>
      </c>
      <c r="F10852" s="7">
        <f t="shared" si="1949"/>
        <v>0</v>
      </c>
      <c r="G10852" s="7">
        <f t="shared" si="1950"/>
        <v>0</v>
      </c>
      <c r="H10852" s="7">
        <f t="shared" si="1951"/>
        <v>0</v>
      </c>
      <c r="I10852" s="7">
        <f t="shared" si="1952"/>
        <v>0</v>
      </c>
      <c r="J10852" s="7">
        <f t="shared" si="1953"/>
        <v>0</v>
      </c>
      <c r="K10852" s="8" t="e">
        <f t="shared" si="1954"/>
        <v>#N/A</v>
      </c>
      <c r="L10852" s="7" t="e">
        <f t="shared" si="1955"/>
        <v>#N/A</v>
      </c>
      <c r="M10852" s="8" t="e">
        <f t="shared" si="1932"/>
        <v>#N/A</v>
      </c>
      <c r="N10852" s="8" t="e">
        <f t="shared" si="1933"/>
        <v>#N/A</v>
      </c>
    </row>
    <row r="10853" spans="1:14" ht="15.75" customHeight="1" x14ac:dyDescent="0.35">
      <c r="A10853" s="7">
        <f t="shared" si="1945"/>
        <v>0</v>
      </c>
      <c r="B10853" s="7">
        <f t="shared" si="1946"/>
        <v>0</v>
      </c>
      <c r="C10853" s="7">
        <f t="shared" si="1947"/>
        <v>0</v>
      </c>
      <c r="D10853" s="7">
        <f t="shared" si="1948"/>
        <v>0</v>
      </c>
      <c r="E10853" s="7" t="e">
        <f>IF('Report DCM'!$H10853="In-Stream Video","Rich Media display banner",IF('Report DCM'!$I10853&gt;'Report DCM'!$J10853,"Standard",VLOOKUP(CONCATENATE(bd_adtype,"_",bd_creativetype),tabela,2,FALSE)))</f>
        <v>#N/A</v>
      </c>
      <c r="F10853" s="7">
        <f t="shared" si="1949"/>
        <v>0</v>
      </c>
      <c r="G10853" s="7">
        <f t="shared" si="1950"/>
        <v>0</v>
      </c>
      <c r="H10853" s="7">
        <f t="shared" si="1951"/>
        <v>0</v>
      </c>
      <c r="I10853" s="7">
        <f t="shared" si="1952"/>
        <v>0</v>
      </c>
      <c r="J10853" s="7">
        <f t="shared" si="1953"/>
        <v>0</v>
      </c>
      <c r="K10853" s="8" t="e">
        <f t="shared" si="1954"/>
        <v>#N/A</v>
      </c>
      <c r="L10853" s="7" t="e">
        <f t="shared" si="1955"/>
        <v>#N/A</v>
      </c>
      <c r="M10853" s="8" t="e">
        <f t="shared" si="1932"/>
        <v>#N/A</v>
      </c>
      <c r="N10853" s="8" t="e">
        <f t="shared" si="1933"/>
        <v>#N/A</v>
      </c>
    </row>
    <row r="10854" spans="1:14" ht="15.75" customHeight="1" x14ac:dyDescent="0.35">
      <c r="A10854" s="7">
        <f t="shared" si="1945"/>
        <v>0</v>
      </c>
      <c r="B10854" s="7">
        <f t="shared" si="1946"/>
        <v>0</v>
      </c>
      <c r="C10854" s="7">
        <f t="shared" si="1947"/>
        <v>0</v>
      </c>
      <c r="D10854" s="7">
        <f t="shared" si="1948"/>
        <v>0</v>
      </c>
      <c r="E10854" s="7" t="e">
        <f>IF('Report DCM'!$H10854="In-Stream Video","Rich Media display banner",IF('Report DCM'!$I10854&gt;'Report DCM'!$J10854,"Standard",VLOOKUP(CONCATENATE(bd_adtype,"_",bd_creativetype),tabela,2,FALSE)))</f>
        <v>#N/A</v>
      </c>
      <c r="F10854" s="7">
        <f t="shared" si="1949"/>
        <v>0</v>
      </c>
      <c r="G10854" s="7">
        <f t="shared" si="1950"/>
        <v>0</v>
      </c>
      <c r="H10854" s="7">
        <f t="shared" si="1951"/>
        <v>0</v>
      </c>
      <c r="I10854" s="7">
        <f t="shared" si="1952"/>
        <v>0</v>
      </c>
      <c r="J10854" s="7">
        <f t="shared" si="1953"/>
        <v>0</v>
      </c>
      <c r="K10854" s="8" t="e">
        <f t="shared" si="1954"/>
        <v>#N/A</v>
      </c>
      <c r="L10854" s="7" t="e">
        <f t="shared" si="1955"/>
        <v>#N/A</v>
      </c>
      <c r="M10854" s="8" t="e">
        <f t="shared" si="1932"/>
        <v>#N/A</v>
      </c>
      <c r="N10854" s="8" t="e">
        <f t="shared" si="1933"/>
        <v>#N/A</v>
      </c>
    </row>
    <row r="10855" spans="1:14" ht="15.75" customHeight="1" x14ac:dyDescent="0.35">
      <c r="A10855" s="7">
        <f t="shared" si="1945"/>
        <v>0</v>
      </c>
      <c r="B10855" s="7">
        <f t="shared" si="1946"/>
        <v>0</v>
      </c>
      <c r="C10855" s="7">
        <f t="shared" si="1947"/>
        <v>0</v>
      </c>
      <c r="D10855" s="7">
        <f t="shared" si="1948"/>
        <v>0</v>
      </c>
      <c r="E10855" s="7" t="e">
        <f>IF('Report DCM'!$H10855="In-Stream Video","Rich Media display banner",IF('Report DCM'!$I10855&gt;'Report DCM'!$J10855,"Standard",VLOOKUP(CONCATENATE(bd_adtype,"_",bd_creativetype),tabela,2,FALSE)))</f>
        <v>#N/A</v>
      </c>
      <c r="F10855" s="7">
        <f t="shared" si="1949"/>
        <v>0</v>
      </c>
      <c r="G10855" s="7">
        <f t="shared" si="1950"/>
        <v>0</v>
      </c>
      <c r="H10855" s="7">
        <f t="shared" si="1951"/>
        <v>0</v>
      </c>
      <c r="I10855" s="7">
        <f t="shared" si="1952"/>
        <v>0</v>
      </c>
      <c r="J10855" s="7">
        <f t="shared" si="1953"/>
        <v>0</v>
      </c>
      <c r="K10855" s="8" t="e">
        <f t="shared" si="1954"/>
        <v>#N/A</v>
      </c>
      <c r="L10855" s="7" t="e">
        <f t="shared" si="1955"/>
        <v>#N/A</v>
      </c>
      <c r="M10855" s="8" t="e">
        <f t="shared" si="1932"/>
        <v>#N/A</v>
      </c>
      <c r="N10855" s="8" t="e">
        <f t="shared" si="1933"/>
        <v>#N/A</v>
      </c>
    </row>
    <row r="10856" spans="1:14" ht="15.75" customHeight="1" x14ac:dyDescent="0.35">
      <c r="A10856" s="7">
        <f t="shared" si="1945"/>
        <v>0</v>
      </c>
      <c r="B10856" s="7">
        <f t="shared" si="1946"/>
        <v>0</v>
      </c>
      <c r="C10856" s="7">
        <f t="shared" si="1947"/>
        <v>0</v>
      </c>
      <c r="D10856" s="7">
        <f t="shared" si="1948"/>
        <v>0</v>
      </c>
      <c r="E10856" s="7" t="e">
        <f>IF('Report DCM'!$H10856="In-Stream Video","Rich Media display banner",IF('Report DCM'!$I10856&gt;'Report DCM'!$J10856,"Standard",VLOOKUP(CONCATENATE(bd_adtype,"_",bd_creativetype),tabela,2,FALSE)))</f>
        <v>#N/A</v>
      </c>
      <c r="F10856" s="7">
        <f t="shared" si="1949"/>
        <v>0</v>
      </c>
      <c r="G10856" s="7">
        <f t="shared" si="1950"/>
        <v>0</v>
      </c>
      <c r="H10856" s="7">
        <f t="shared" si="1951"/>
        <v>0</v>
      </c>
      <c r="I10856" s="7">
        <f t="shared" si="1952"/>
        <v>0</v>
      </c>
      <c r="J10856" s="7">
        <f t="shared" si="1953"/>
        <v>0</v>
      </c>
      <c r="K10856" s="8" t="e">
        <f t="shared" si="1954"/>
        <v>#N/A</v>
      </c>
      <c r="L10856" s="7" t="e">
        <f t="shared" si="1955"/>
        <v>#N/A</v>
      </c>
      <c r="M10856" s="8" t="e">
        <f t="shared" si="1932"/>
        <v>#N/A</v>
      </c>
      <c r="N10856" s="8" t="e">
        <f t="shared" si="1933"/>
        <v>#N/A</v>
      </c>
    </row>
    <row r="10857" spans="1:14" ht="15.75" customHeight="1" x14ac:dyDescent="0.35">
      <c r="A10857" s="7">
        <f t="shared" si="1945"/>
        <v>0</v>
      </c>
      <c r="B10857" s="7">
        <f t="shared" si="1946"/>
        <v>0</v>
      </c>
      <c r="C10857" s="7">
        <f t="shared" si="1947"/>
        <v>0</v>
      </c>
      <c r="D10857" s="7">
        <f t="shared" si="1948"/>
        <v>0</v>
      </c>
      <c r="E10857" s="7" t="e">
        <f>IF('Report DCM'!$H10857="In-Stream Video","Rich Media display banner",IF('Report DCM'!$I10857&gt;'Report DCM'!$J10857,"Standard",VLOOKUP(CONCATENATE(bd_adtype,"_",bd_creativetype),tabela,2,FALSE)))</f>
        <v>#N/A</v>
      </c>
      <c r="F10857" s="7">
        <f t="shared" si="1949"/>
        <v>0</v>
      </c>
      <c r="G10857" s="7">
        <f t="shared" si="1950"/>
        <v>0</v>
      </c>
      <c r="H10857" s="7">
        <f t="shared" si="1951"/>
        <v>0</v>
      </c>
      <c r="I10857" s="7">
        <f t="shared" si="1952"/>
        <v>0</v>
      </c>
      <c r="J10857" s="7">
        <f t="shared" si="1953"/>
        <v>0</v>
      </c>
      <c r="K10857" s="8" t="e">
        <f t="shared" si="1954"/>
        <v>#N/A</v>
      </c>
      <c r="L10857" s="7" t="e">
        <f t="shared" si="1955"/>
        <v>#N/A</v>
      </c>
      <c r="M10857" s="8" t="e">
        <f t="shared" si="1932"/>
        <v>#N/A</v>
      </c>
      <c r="N10857" s="8" t="e">
        <f t="shared" si="1933"/>
        <v>#N/A</v>
      </c>
    </row>
    <row r="10858" spans="1:14" ht="15.75" customHeight="1" x14ac:dyDescent="0.35">
      <c r="A10858" s="7">
        <f t="shared" si="1945"/>
        <v>0</v>
      </c>
      <c r="B10858" s="7">
        <f t="shared" si="1946"/>
        <v>0</v>
      </c>
      <c r="C10858" s="7">
        <f t="shared" si="1947"/>
        <v>0</v>
      </c>
      <c r="D10858" s="7">
        <f t="shared" si="1948"/>
        <v>0</v>
      </c>
      <c r="E10858" s="7" t="e">
        <f>IF('Report DCM'!$H10858="In-Stream Video","Rich Media display banner",IF('Report DCM'!$I10858&gt;'Report DCM'!$J10858,"Standard",VLOOKUP(CONCATENATE(bd_adtype,"_",bd_creativetype),tabela,2,FALSE)))</f>
        <v>#N/A</v>
      </c>
      <c r="F10858" s="7">
        <f t="shared" si="1949"/>
        <v>0</v>
      </c>
      <c r="G10858" s="7">
        <f t="shared" si="1950"/>
        <v>0</v>
      </c>
      <c r="H10858" s="7">
        <f t="shared" si="1951"/>
        <v>0</v>
      </c>
      <c r="I10858" s="7">
        <f t="shared" si="1952"/>
        <v>0</v>
      </c>
      <c r="J10858" s="7">
        <f t="shared" si="1953"/>
        <v>0</v>
      </c>
      <c r="K10858" s="8" t="e">
        <f t="shared" si="1954"/>
        <v>#N/A</v>
      </c>
      <c r="L10858" s="7" t="e">
        <f t="shared" si="1955"/>
        <v>#N/A</v>
      </c>
      <c r="M10858" s="8" t="e">
        <f t="shared" si="1932"/>
        <v>#N/A</v>
      </c>
      <c r="N10858" s="8" t="e">
        <f t="shared" si="1933"/>
        <v>#N/A</v>
      </c>
    </row>
    <row r="10859" spans="1:14" ht="15.75" customHeight="1" x14ac:dyDescent="0.35">
      <c r="A10859" s="7">
        <f t="shared" si="1945"/>
        <v>0</v>
      </c>
      <c r="B10859" s="7">
        <f t="shared" si="1946"/>
        <v>0</v>
      </c>
      <c r="C10859" s="7">
        <f t="shared" si="1947"/>
        <v>0</v>
      </c>
      <c r="D10859" s="7">
        <f t="shared" si="1948"/>
        <v>0</v>
      </c>
      <c r="E10859" s="7" t="e">
        <f>IF('Report DCM'!$H10859="In-Stream Video","Rich Media display banner",IF('Report DCM'!$I10859&gt;'Report DCM'!$J10859,"Standard",VLOOKUP(CONCATENATE(bd_adtype,"_",bd_creativetype),tabela,2,FALSE)))</f>
        <v>#N/A</v>
      </c>
      <c r="F10859" s="7">
        <f t="shared" si="1949"/>
        <v>0</v>
      </c>
      <c r="G10859" s="7">
        <f t="shared" si="1950"/>
        <v>0</v>
      </c>
      <c r="H10859" s="7">
        <f t="shared" si="1951"/>
        <v>0</v>
      </c>
      <c r="I10859" s="7">
        <f t="shared" si="1952"/>
        <v>0</v>
      </c>
      <c r="J10859" s="7">
        <f t="shared" si="1953"/>
        <v>0</v>
      </c>
      <c r="K10859" s="8" t="e">
        <f t="shared" si="1954"/>
        <v>#N/A</v>
      </c>
      <c r="L10859" s="7" t="e">
        <f t="shared" si="1955"/>
        <v>#N/A</v>
      </c>
      <c r="M10859" s="8" t="e">
        <f t="shared" si="1932"/>
        <v>#N/A</v>
      </c>
      <c r="N10859" s="8" t="e">
        <f t="shared" si="1933"/>
        <v>#N/A</v>
      </c>
    </row>
    <row r="10860" spans="1:14" ht="15.75" customHeight="1" x14ac:dyDescent="0.35">
      <c r="A10860" s="7">
        <f t="shared" si="1945"/>
        <v>0</v>
      </c>
      <c r="B10860" s="7">
        <f t="shared" si="1946"/>
        <v>0</v>
      </c>
      <c r="C10860" s="7">
        <f t="shared" si="1947"/>
        <v>0</v>
      </c>
      <c r="D10860" s="7">
        <f t="shared" si="1948"/>
        <v>0</v>
      </c>
      <c r="E10860" s="7" t="e">
        <f>IF('Report DCM'!$H10860="In-Stream Video","Rich Media display banner",IF('Report DCM'!$I10860&gt;'Report DCM'!$J10860,"Standard",VLOOKUP(CONCATENATE(bd_adtype,"_",bd_creativetype),tabela,2,FALSE)))</f>
        <v>#N/A</v>
      </c>
      <c r="F10860" s="7">
        <f t="shared" si="1949"/>
        <v>0</v>
      </c>
      <c r="G10860" s="7">
        <f t="shared" si="1950"/>
        <v>0</v>
      </c>
      <c r="H10860" s="7">
        <f t="shared" si="1951"/>
        <v>0</v>
      </c>
      <c r="I10860" s="7">
        <f t="shared" si="1952"/>
        <v>0</v>
      </c>
      <c r="J10860" s="7">
        <f t="shared" si="1953"/>
        <v>0</v>
      </c>
      <c r="K10860" s="8" t="e">
        <f t="shared" si="1954"/>
        <v>#N/A</v>
      </c>
      <c r="L10860" s="7" t="e">
        <f t="shared" si="1955"/>
        <v>#N/A</v>
      </c>
      <c r="M10860" s="8" t="e">
        <f t="shared" si="1932"/>
        <v>#N/A</v>
      </c>
      <c r="N10860" s="8" t="e">
        <f t="shared" si="1933"/>
        <v>#N/A</v>
      </c>
    </row>
    <row r="10861" spans="1:14" ht="15.75" customHeight="1" x14ac:dyDescent="0.35">
      <c r="A10861" s="7">
        <f t="shared" si="1945"/>
        <v>0</v>
      </c>
      <c r="B10861" s="7">
        <f t="shared" si="1946"/>
        <v>0</v>
      </c>
      <c r="C10861" s="7">
        <f t="shared" si="1947"/>
        <v>0</v>
      </c>
      <c r="D10861" s="7">
        <f t="shared" si="1948"/>
        <v>0</v>
      </c>
      <c r="E10861" s="7" t="e">
        <f>IF('Report DCM'!$H10861="In-Stream Video","Rich Media display banner",IF('Report DCM'!$I10861&gt;'Report DCM'!$J10861,"Standard",VLOOKUP(CONCATENATE(bd_adtype,"_",bd_creativetype),tabela,2,FALSE)))</f>
        <v>#N/A</v>
      </c>
      <c r="F10861" s="7">
        <f t="shared" si="1949"/>
        <v>0</v>
      </c>
      <c r="G10861" s="7">
        <f t="shared" si="1950"/>
        <v>0</v>
      </c>
      <c r="H10861" s="7">
        <f t="shared" si="1951"/>
        <v>0</v>
      </c>
      <c r="I10861" s="7">
        <f t="shared" si="1952"/>
        <v>0</v>
      </c>
      <c r="J10861" s="7">
        <f t="shared" si="1953"/>
        <v>0</v>
      </c>
      <c r="K10861" s="8" t="e">
        <f t="shared" si="1954"/>
        <v>#N/A</v>
      </c>
      <c r="L10861" s="7" t="e">
        <f t="shared" si="1955"/>
        <v>#N/A</v>
      </c>
      <c r="M10861" s="8" t="e">
        <f t="shared" si="1932"/>
        <v>#N/A</v>
      </c>
      <c r="N10861" s="8" t="e">
        <f t="shared" si="1933"/>
        <v>#N/A</v>
      </c>
    </row>
    <row r="10862" spans="1:14" ht="15.75" customHeight="1" x14ac:dyDescent="0.35">
      <c r="A10862" s="7">
        <f t="shared" si="1945"/>
        <v>0</v>
      </c>
      <c r="B10862" s="7">
        <f t="shared" si="1946"/>
        <v>0</v>
      </c>
      <c r="C10862" s="7">
        <f t="shared" si="1947"/>
        <v>0</v>
      </c>
      <c r="D10862" s="7">
        <f t="shared" si="1948"/>
        <v>0</v>
      </c>
      <c r="E10862" s="7" t="e">
        <f>IF('Report DCM'!$H10862="In-Stream Video","Rich Media display banner",IF('Report DCM'!$I10862&gt;'Report DCM'!$J10862,"Standard",VLOOKUP(CONCATENATE(bd_adtype,"_",bd_creativetype),tabela,2,FALSE)))</f>
        <v>#N/A</v>
      </c>
      <c r="F10862" s="7">
        <f t="shared" si="1949"/>
        <v>0</v>
      </c>
      <c r="G10862" s="7">
        <f t="shared" si="1950"/>
        <v>0</v>
      </c>
      <c r="H10862" s="7">
        <f t="shared" si="1951"/>
        <v>0</v>
      </c>
      <c r="I10862" s="7">
        <f t="shared" si="1952"/>
        <v>0</v>
      </c>
      <c r="J10862" s="7">
        <f t="shared" si="1953"/>
        <v>0</v>
      </c>
      <c r="K10862" s="8" t="e">
        <f t="shared" si="1954"/>
        <v>#N/A</v>
      </c>
      <c r="L10862" s="7" t="e">
        <f t="shared" si="1955"/>
        <v>#N/A</v>
      </c>
      <c r="M10862" s="8" t="e">
        <f t="shared" si="1932"/>
        <v>#N/A</v>
      </c>
      <c r="N10862" s="8" t="e">
        <f t="shared" si="1933"/>
        <v>#N/A</v>
      </c>
    </row>
    <row r="10863" spans="1:14" ht="15.75" customHeight="1" x14ac:dyDescent="0.35">
      <c r="A10863" s="7">
        <f t="shared" si="1945"/>
        <v>0</v>
      </c>
      <c r="B10863" s="7">
        <f t="shared" si="1946"/>
        <v>0</v>
      </c>
      <c r="C10863" s="7">
        <f t="shared" si="1947"/>
        <v>0</v>
      </c>
      <c r="D10863" s="7">
        <f t="shared" si="1948"/>
        <v>0</v>
      </c>
      <c r="E10863" s="7" t="e">
        <f>IF('Report DCM'!$H10863="In-Stream Video","Rich Media display banner",IF('Report DCM'!$I10863&gt;'Report DCM'!$J10863,"Standard",VLOOKUP(CONCATENATE(bd_adtype,"_",bd_creativetype),tabela,2,FALSE)))</f>
        <v>#N/A</v>
      </c>
      <c r="F10863" s="7">
        <f t="shared" si="1949"/>
        <v>0</v>
      </c>
      <c r="G10863" s="7">
        <f t="shared" si="1950"/>
        <v>0</v>
      </c>
      <c r="H10863" s="7">
        <f t="shared" si="1951"/>
        <v>0</v>
      </c>
      <c r="I10863" s="7">
        <f t="shared" si="1952"/>
        <v>0</v>
      </c>
      <c r="J10863" s="7">
        <f t="shared" si="1953"/>
        <v>0</v>
      </c>
      <c r="K10863" s="8" t="e">
        <f t="shared" si="1954"/>
        <v>#N/A</v>
      </c>
      <c r="L10863" s="7" t="e">
        <f t="shared" si="1955"/>
        <v>#N/A</v>
      </c>
      <c r="M10863" s="8" t="e">
        <f t="shared" si="1932"/>
        <v>#N/A</v>
      </c>
      <c r="N10863" s="8" t="e">
        <f t="shared" si="1933"/>
        <v>#N/A</v>
      </c>
    </row>
    <row r="10864" spans="1:14" ht="15.75" customHeight="1" x14ac:dyDescent="0.35">
      <c r="A10864" s="7">
        <f t="shared" si="1945"/>
        <v>0</v>
      </c>
      <c r="B10864" s="7">
        <f t="shared" si="1946"/>
        <v>0</v>
      </c>
      <c r="C10864" s="7">
        <f t="shared" si="1947"/>
        <v>0</v>
      </c>
      <c r="D10864" s="7">
        <f t="shared" si="1948"/>
        <v>0</v>
      </c>
      <c r="E10864" s="7" t="e">
        <f>IF('Report DCM'!$H10864="In-Stream Video","Rich Media display banner",IF('Report DCM'!$I10864&gt;'Report DCM'!$J10864,"Standard",VLOOKUP(CONCATENATE(bd_adtype,"_",bd_creativetype),tabela,2,FALSE)))</f>
        <v>#N/A</v>
      </c>
      <c r="F10864" s="7">
        <f t="shared" si="1949"/>
        <v>0</v>
      </c>
      <c r="G10864" s="7">
        <f t="shared" si="1950"/>
        <v>0</v>
      </c>
      <c r="H10864" s="7">
        <f t="shared" si="1951"/>
        <v>0</v>
      </c>
      <c r="I10864" s="7">
        <f t="shared" si="1952"/>
        <v>0</v>
      </c>
      <c r="J10864" s="7">
        <f t="shared" si="1953"/>
        <v>0</v>
      </c>
      <c r="K10864" s="8" t="e">
        <f t="shared" si="1954"/>
        <v>#N/A</v>
      </c>
      <c r="L10864" s="7" t="e">
        <f t="shared" si="1955"/>
        <v>#N/A</v>
      </c>
      <c r="M10864" s="8" t="e">
        <f t="shared" si="1932"/>
        <v>#N/A</v>
      </c>
      <c r="N10864" s="8" t="e">
        <f t="shared" si="1933"/>
        <v>#N/A</v>
      </c>
    </row>
    <row r="10865" spans="1:14" ht="15.75" customHeight="1" x14ac:dyDescent="0.35">
      <c r="A10865" s="7">
        <f t="shared" si="1945"/>
        <v>0</v>
      </c>
      <c r="B10865" s="7">
        <f t="shared" si="1946"/>
        <v>0</v>
      </c>
      <c r="C10865" s="7">
        <f t="shared" si="1947"/>
        <v>0</v>
      </c>
      <c r="D10865" s="7">
        <f t="shared" si="1948"/>
        <v>0</v>
      </c>
      <c r="E10865" s="7" t="e">
        <f>IF('Report DCM'!$H10865="In-Stream Video","Rich Media display banner",IF('Report DCM'!$I10865&gt;'Report DCM'!$J10865,"Standard",VLOOKUP(CONCATENATE(bd_adtype,"_",bd_creativetype),tabela,2,FALSE)))</f>
        <v>#N/A</v>
      </c>
      <c r="F10865" s="7">
        <f t="shared" si="1949"/>
        <v>0</v>
      </c>
      <c r="G10865" s="7">
        <f t="shared" si="1950"/>
        <v>0</v>
      </c>
      <c r="H10865" s="7">
        <f t="shared" si="1951"/>
        <v>0</v>
      </c>
      <c r="I10865" s="7">
        <f t="shared" si="1952"/>
        <v>0</v>
      </c>
      <c r="J10865" s="7">
        <f t="shared" si="1953"/>
        <v>0</v>
      </c>
      <c r="K10865" s="8" t="e">
        <f t="shared" si="1954"/>
        <v>#N/A</v>
      </c>
      <c r="L10865" s="7" t="e">
        <f t="shared" si="1955"/>
        <v>#N/A</v>
      </c>
      <c r="M10865" s="8" t="e">
        <f t="shared" si="1932"/>
        <v>#N/A</v>
      </c>
      <c r="N10865" s="8" t="e">
        <f t="shared" si="1933"/>
        <v>#N/A</v>
      </c>
    </row>
    <row r="10866" spans="1:14" ht="15.75" customHeight="1" x14ac:dyDescent="0.35">
      <c r="A10866" s="7">
        <f t="shared" si="1945"/>
        <v>0</v>
      </c>
      <c r="B10866" s="7">
        <f t="shared" si="1946"/>
        <v>0</v>
      </c>
      <c r="C10866" s="7">
        <f t="shared" si="1947"/>
        <v>0</v>
      </c>
      <c r="D10866" s="7">
        <f t="shared" si="1948"/>
        <v>0</v>
      </c>
      <c r="E10866" s="7" t="e">
        <f>IF('Report DCM'!$H10866="In-Stream Video","Rich Media display banner",IF('Report DCM'!$I10866&gt;'Report DCM'!$J10866,"Standard",VLOOKUP(CONCATENATE(bd_adtype,"_",bd_creativetype),tabela,2,FALSE)))</f>
        <v>#N/A</v>
      </c>
      <c r="F10866" s="7">
        <f t="shared" si="1949"/>
        <v>0</v>
      </c>
      <c r="G10866" s="7">
        <f t="shared" si="1950"/>
        <v>0</v>
      </c>
      <c r="H10866" s="7">
        <f t="shared" si="1951"/>
        <v>0</v>
      </c>
      <c r="I10866" s="7">
        <f t="shared" si="1952"/>
        <v>0</v>
      </c>
      <c r="J10866" s="7">
        <f t="shared" si="1953"/>
        <v>0</v>
      </c>
      <c r="K10866" s="8" t="e">
        <f t="shared" si="1954"/>
        <v>#N/A</v>
      </c>
      <c r="L10866" s="7" t="e">
        <f t="shared" si="1955"/>
        <v>#N/A</v>
      </c>
      <c r="M10866" s="8" t="e">
        <f t="shared" si="1932"/>
        <v>#N/A</v>
      </c>
      <c r="N10866" s="8" t="e">
        <f t="shared" si="1933"/>
        <v>#N/A</v>
      </c>
    </row>
    <row r="10867" spans="1:14" ht="15.75" customHeight="1" x14ac:dyDescent="0.35">
      <c r="A10867" s="7">
        <f t="shared" si="1945"/>
        <v>0</v>
      </c>
      <c r="B10867" s="7">
        <f t="shared" si="1946"/>
        <v>0</v>
      </c>
      <c r="C10867" s="7">
        <f t="shared" si="1947"/>
        <v>0</v>
      </c>
      <c r="D10867" s="7">
        <f t="shared" si="1948"/>
        <v>0</v>
      </c>
      <c r="E10867" s="7" t="e">
        <f>IF('Report DCM'!$H10867="In-Stream Video","Rich Media display banner",IF('Report DCM'!$I10867&gt;'Report DCM'!$J10867,"Standard",VLOOKUP(CONCATENATE(bd_adtype,"_",bd_creativetype),tabela,2,FALSE)))</f>
        <v>#N/A</v>
      </c>
      <c r="F10867" s="7">
        <f t="shared" si="1949"/>
        <v>0</v>
      </c>
      <c r="G10867" s="7">
        <f t="shared" si="1950"/>
        <v>0</v>
      </c>
      <c r="H10867" s="7">
        <f t="shared" si="1951"/>
        <v>0</v>
      </c>
      <c r="I10867" s="7">
        <f t="shared" si="1952"/>
        <v>0</v>
      </c>
      <c r="J10867" s="7">
        <f t="shared" si="1953"/>
        <v>0</v>
      </c>
      <c r="K10867" s="8" t="e">
        <f t="shared" si="1954"/>
        <v>#N/A</v>
      </c>
      <c r="L10867" s="7" t="e">
        <f t="shared" si="1955"/>
        <v>#N/A</v>
      </c>
      <c r="M10867" s="8" t="e">
        <f t="shared" si="1932"/>
        <v>#N/A</v>
      </c>
      <c r="N10867" s="8" t="e">
        <f t="shared" si="1933"/>
        <v>#N/A</v>
      </c>
    </row>
    <row r="10868" spans="1:14" ht="15.75" customHeight="1" x14ac:dyDescent="0.35">
      <c r="A10868" s="7">
        <f t="shared" si="1945"/>
        <v>0</v>
      </c>
      <c r="B10868" s="7">
        <f t="shared" si="1946"/>
        <v>0</v>
      </c>
      <c r="C10868" s="7">
        <f t="shared" si="1947"/>
        <v>0</v>
      </c>
      <c r="D10868" s="7">
        <f t="shared" si="1948"/>
        <v>0</v>
      </c>
      <c r="E10868" s="7" t="e">
        <f>IF('Report DCM'!$H10868="In-Stream Video","Rich Media display banner",IF('Report DCM'!$I10868&gt;'Report DCM'!$J10868,"Standard",VLOOKUP(CONCATENATE(bd_adtype,"_",bd_creativetype),tabela,2,FALSE)))</f>
        <v>#N/A</v>
      </c>
      <c r="F10868" s="7">
        <f t="shared" si="1949"/>
        <v>0</v>
      </c>
      <c r="G10868" s="7">
        <f t="shared" si="1950"/>
        <v>0</v>
      </c>
      <c r="H10868" s="7">
        <f t="shared" si="1951"/>
        <v>0</v>
      </c>
      <c r="I10868" s="7">
        <f t="shared" si="1952"/>
        <v>0</v>
      </c>
      <c r="J10868" s="7">
        <f t="shared" si="1953"/>
        <v>0</v>
      </c>
      <c r="K10868" s="8" t="e">
        <f t="shared" si="1954"/>
        <v>#N/A</v>
      </c>
      <c r="L10868" s="7" t="e">
        <f t="shared" si="1955"/>
        <v>#N/A</v>
      </c>
      <c r="M10868" s="8" t="e">
        <f t="shared" si="1932"/>
        <v>#N/A</v>
      </c>
      <c r="N10868" s="8" t="e">
        <f t="shared" si="1933"/>
        <v>#N/A</v>
      </c>
    </row>
    <row r="10869" spans="1:14" ht="15.75" customHeight="1" x14ac:dyDescent="0.35">
      <c r="A10869" s="7">
        <f t="shared" si="1945"/>
        <v>0</v>
      </c>
      <c r="B10869" s="7">
        <f t="shared" si="1946"/>
        <v>0</v>
      </c>
      <c r="C10869" s="7">
        <f t="shared" si="1947"/>
        <v>0</v>
      </c>
      <c r="D10869" s="7">
        <f t="shared" si="1948"/>
        <v>0</v>
      </c>
      <c r="E10869" s="7" t="e">
        <f>IF('Report DCM'!$H10869="In-Stream Video","Rich Media display banner",IF('Report DCM'!$I10869&gt;'Report DCM'!$J10869,"Standard",VLOOKUP(CONCATENATE(bd_adtype,"_",bd_creativetype),tabela,2,FALSE)))</f>
        <v>#N/A</v>
      </c>
      <c r="F10869" s="7">
        <f t="shared" si="1949"/>
        <v>0</v>
      </c>
      <c r="G10869" s="7">
        <f t="shared" si="1950"/>
        <v>0</v>
      </c>
      <c r="H10869" s="7">
        <f t="shared" si="1951"/>
        <v>0</v>
      </c>
      <c r="I10869" s="7">
        <f t="shared" si="1952"/>
        <v>0</v>
      </c>
      <c r="J10869" s="7">
        <f t="shared" si="1953"/>
        <v>0</v>
      </c>
      <c r="K10869" s="8" t="e">
        <f t="shared" si="1954"/>
        <v>#N/A</v>
      </c>
      <c r="L10869" s="7" t="e">
        <f t="shared" si="1955"/>
        <v>#N/A</v>
      </c>
      <c r="M10869" s="8" t="e">
        <f t="shared" si="1932"/>
        <v>#N/A</v>
      </c>
      <c r="N10869" s="8" t="e">
        <f t="shared" si="1933"/>
        <v>#N/A</v>
      </c>
    </row>
    <row r="10870" spans="1:14" ht="15.75" customHeight="1" x14ac:dyDescent="0.35">
      <c r="A10870" s="7">
        <f t="shared" si="1945"/>
        <v>0</v>
      </c>
      <c r="B10870" s="7">
        <f t="shared" si="1946"/>
        <v>0</v>
      </c>
      <c r="C10870" s="7">
        <f t="shared" si="1947"/>
        <v>0</v>
      </c>
      <c r="D10870" s="7">
        <f t="shared" si="1948"/>
        <v>0</v>
      </c>
      <c r="E10870" s="7" t="e">
        <f>IF('Report DCM'!$H10870="In-Stream Video","Rich Media display banner",IF('Report DCM'!$I10870&gt;'Report DCM'!$J10870,"Standard",VLOOKUP(CONCATENATE(bd_adtype,"_",bd_creativetype),tabela,2,FALSE)))</f>
        <v>#N/A</v>
      </c>
      <c r="F10870" s="7">
        <f t="shared" si="1949"/>
        <v>0</v>
      </c>
      <c r="G10870" s="7">
        <f t="shared" si="1950"/>
        <v>0</v>
      </c>
      <c r="H10870" s="7">
        <f t="shared" si="1951"/>
        <v>0</v>
      </c>
      <c r="I10870" s="7">
        <f t="shared" si="1952"/>
        <v>0</v>
      </c>
      <c r="J10870" s="7">
        <f t="shared" si="1953"/>
        <v>0</v>
      </c>
      <c r="K10870" s="8" t="e">
        <f t="shared" si="1954"/>
        <v>#N/A</v>
      </c>
      <c r="L10870" s="7" t="e">
        <f t="shared" si="1955"/>
        <v>#N/A</v>
      </c>
      <c r="M10870" s="8" t="e">
        <f t="shared" si="1932"/>
        <v>#N/A</v>
      </c>
      <c r="N10870" s="8" t="e">
        <f t="shared" si="1933"/>
        <v>#N/A</v>
      </c>
    </row>
    <row r="10871" spans="1:14" ht="15.75" customHeight="1" x14ac:dyDescent="0.35">
      <c r="A10871" s="7">
        <f t="shared" si="1945"/>
        <v>0</v>
      </c>
      <c r="B10871" s="7">
        <f t="shared" si="1946"/>
        <v>0</v>
      </c>
      <c r="C10871" s="7">
        <f t="shared" si="1947"/>
        <v>0</v>
      </c>
      <c r="D10871" s="7">
        <f t="shared" si="1948"/>
        <v>0</v>
      </c>
      <c r="E10871" s="7" t="e">
        <f>IF('Report DCM'!$H10871="In-Stream Video","Rich Media display banner",IF('Report DCM'!$I10871&gt;'Report DCM'!$J10871,"Standard",VLOOKUP(CONCATENATE(bd_adtype,"_",bd_creativetype),tabela,2,FALSE)))</f>
        <v>#N/A</v>
      </c>
      <c r="F10871" s="7">
        <f t="shared" si="1949"/>
        <v>0</v>
      </c>
      <c r="G10871" s="7">
        <f t="shared" si="1950"/>
        <v>0</v>
      </c>
      <c r="H10871" s="7">
        <f t="shared" si="1951"/>
        <v>0</v>
      </c>
      <c r="I10871" s="7">
        <f t="shared" si="1952"/>
        <v>0</v>
      </c>
      <c r="J10871" s="7">
        <f t="shared" si="1953"/>
        <v>0</v>
      </c>
      <c r="K10871" s="8" t="e">
        <f t="shared" si="1954"/>
        <v>#N/A</v>
      </c>
      <c r="L10871" s="7" t="e">
        <f t="shared" si="1955"/>
        <v>#N/A</v>
      </c>
      <c r="M10871" s="8" t="e">
        <f t="shared" si="1932"/>
        <v>#N/A</v>
      </c>
      <c r="N10871" s="8" t="e">
        <f t="shared" si="1933"/>
        <v>#N/A</v>
      </c>
    </row>
    <row r="10872" spans="1:14" ht="15.75" customHeight="1" x14ac:dyDescent="0.35">
      <c r="A10872" s="7">
        <f t="shared" si="1945"/>
        <v>0</v>
      </c>
      <c r="B10872" s="7">
        <f t="shared" si="1946"/>
        <v>0</v>
      </c>
      <c r="C10872" s="7">
        <f t="shared" si="1947"/>
        <v>0</v>
      </c>
      <c r="D10872" s="7">
        <f t="shared" si="1948"/>
        <v>0</v>
      </c>
      <c r="E10872" s="7" t="e">
        <f>IF('Report DCM'!$H10872="In-Stream Video","Rich Media display banner",IF('Report DCM'!$I10872&gt;'Report DCM'!$J10872,"Standard",VLOOKUP(CONCATENATE(bd_adtype,"_",bd_creativetype),tabela,2,FALSE)))</f>
        <v>#N/A</v>
      </c>
      <c r="F10872" s="7">
        <f t="shared" si="1949"/>
        <v>0</v>
      </c>
      <c r="G10872" s="7">
        <f t="shared" si="1950"/>
        <v>0</v>
      </c>
      <c r="H10872" s="7">
        <f t="shared" si="1951"/>
        <v>0</v>
      </c>
      <c r="I10872" s="7">
        <f t="shared" si="1952"/>
        <v>0</v>
      </c>
      <c r="J10872" s="7">
        <f t="shared" si="1953"/>
        <v>0</v>
      </c>
      <c r="K10872" s="8" t="e">
        <f t="shared" si="1954"/>
        <v>#N/A</v>
      </c>
      <c r="L10872" s="7" t="e">
        <f t="shared" si="1955"/>
        <v>#N/A</v>
      </c>
      <c r="M10872" s="8" t="e">
        <f t="shared" si="1932"/>
        <v>#N/A</v>
      </c>
      <c r="N10872" s="8" t="e">
        <f t="shared" si="1933"/>
        <v>#N/A</v>
      </c>
    </row>
    <row r="10873" spans="1:14" ht="15.75" customHeight="1" x14ac:dyDescent="0.35">
      <c r="A10873" s="7">
        <f t="shared" si="1945"/>
        <v>0</v>
      </c>
      <c r="B10873" s="7">
        <f t="shared" si="1946"/>
        <v>0</v>
      </c>
      <c r="C10873" s="7">
        <f t="shared" si="1947"/>
        <v>0</v>
      </c>
      <c r="D10873" s="7">
        <f t="shared" si="1948"/>
        <v>0</v>
      </c>
      <c r="E10873" s="7" t="e">
        <f>IF('Report DCM'!$H10873="In-Stream Video","Rich Media display banner",IF('Report DCM'!$I10873&gt;'Report DCM'!$J10873,"Standard",VLOOKUP(CONCATENATE(bd_adtype,"_",bd_creativetype),tabela,2,FALSE)))</f>
        <v>#N/A</v>
      </c>
      <c r="F10873" s="7">
        <f t="shared" si="1949"/>
        <v>0</v>
      </c>
      <c r="G10873" s="7">
        <f t="shared" si="1950"/>
        <v>0</v>
      </c>
      <c r="H10873" s="7">
        <f t="shared" si="1951"/>
        <v>0</v>
      </c>
      <c r="I10873" s="7">
        <f t="shared" si="1952"/>
        <v>0</v>
      </c>
      <c r="J10873" s="7">
        <f t="shared" si="1953"/>
        <v>0</v>
      </c>
      <c r="K10873" s="8" t="e">
        <f t="shared" si="1954"/>
        <v>#N/A</v>
      </c>
      <c r="L10873" s="7" t="e">
        <f t="shared" si="1955"/>
        <v>#N/A</v>
      </c>
      <c r="M10873" s="8" t="e">
        <f t="shared" si="1932"/>
        <v>#N/A</v>
      </c>
      <c r="N10873" s="8" t="e">
        <f t="shared" si="1933"/>
        <v>#N/A</v>
      </c>
    </row>
    <row r="10874" spans="1:14" ht="15.75" customHeight="1" x14ac:dyDescent="0.35">
      <c r="A10874" s="7">
        <f t="shared" si="1945"/>
        <v>0</v>
      </c>
      <c r="B10874" s="7">
        <f t="shared" si="1946"/>
        <v>0</v>
      </c>
      <c r="C10874" s="7">
        <f t="shared" si="1947"/>
        <v>0</v>
      </c>
      <c r="D10874" s="7">
        <f t="shared" si="1948"/>
        <v>0</v>
      </c>
      <c r="E10874" s="7" t="e">
        <f>IF('Report DCM'!$H10874="In-Stream Video","Rich Media display banner",IF('Report DCM'!$I10874&gt;'Report DCM'!$J10874,"Standard",VLOOKUP(CONCATENATE(bd_adtype,"_",bd_creativetype),tabela,2,FALSE)))</f>
        <v>#N/A</v>
      </c>
      <c r="F10874" s="7">
        <f t="shared" si="1949"/>
        <v>0</v>
      </c>
      <c r="G10874" s="7">
        <f t="shared" si="1950"/>
        <v>0</v>
      </c>
      <c r="H10874" s="7">
        <f t="shared" si="1951"/>
        <v>0</v>
      </c>
      <c r="I10874" s="7">
        <f t="shared" si="1952"/>
        <v>0</v>
      </c>
      <c r="J10874" s="7">
        <f t="shared" si="1953"/>
        <v>0</v>
      </c>
      <c r="K10874" s="8" t="e">
        <f t="shared" si="1954"/>
        <v>#N/A</v>
      </c>
      <c r="L10874" s="7" t="e">
        <f t="shared" si="1955"/>
        <v>#N/A</v>
      </c>
      <c r="M10874" s="8" t="e">
        <f t="shared" si="1932"/>
        <v>#N/A</v>
      </c>
      <c r="N10874" s="8" t="e">
        <f t="shared" si="1933"/>
        <v>#N/A</v>
      </c>
    </row>
    <row r="10875" spans="1:14" ht="15.75" customHeight="1" x14ac:dyDescent="0.35">
      <c r="A10875" s="7">
        <f t="shared" si="1945"/>
        <v>0</v>
      </c>
      <c r="B10875" s="7">
        <f t="shared" si="1946"/>
        <v>0</v>
      </c>
      <c r="C10875" s="7">
        <f t="shared" si="1947"/>
        <v>0</v>
      </c>
      <c r="D10875" s="7">
        <f t="shared" si="1948"/>
        <v>0</v>
      </c>
      <c r="E10875" s="7" t="e">
        <f>IF('Report DCM'!$H10875="In-Stream Video","Rich Media display banner",IF('Report DCM'!$I10875&gt;'Report DCM'!$J10875,"Standard",VLOOKUP(CONCATENATE(bd_adtype,"_",bd_creativetype),tabela,2,FALSE)))</f>
        <v>#N/A</v>
      </c>
      <c r="F10875" s="7">
        <f t="shared" si="1949"/>
        <v>0</v>
      </c>
      <c r="G10875" s="7">
        <f t="shared" si="1950"/>
        <v>0</v>
      </c>
      <c r="H10875" s="7">
        <f t="shared" si="1951"/>
        <v>0</v>
      </c>
      <c r="I10875" s="7">
        <f t="shared" si="1952"/>
        <v>0</v>
      </c>
      <c r="J10875" s="7">
        <f t="shared" si="1953"/>
        <v>0</v>
      </c>
      <c r="K10875" s="8" t="e">
        <f t="shared" si="1954"/>
        <v>#N/A</v>
      </c>
      <c r="L10875" s="7" t="e">
        <f t="shared" si="1955"/>
        <v>#N/A</v>
      </c>
      <c r="M10875" s="8" t="e">
        <f t="shared" si="1932"/>
        <v>#N/A</v>
      </c>
      <c r="N10875" s="8" t="e">
        <f t="shared" si="1933"/>
        <v>#N/A</v>
      </c>
    </row>
    <row r="10876" spans="1:14" ht="15.75" customHeight="1" x14ac:dyDescent="0.35">
      <c r="A10876" s="7">
        <f t="shared" si="1945"/>
        <v>0</v>
      </c>
      <c r="B10876" s="7">
        <f t="shared" si="1946"/>
        <v>0</v>
      </c>
      <c r="C10876" s="7">
        <f t="shared" si="1947"/>
        <v>0</v>
      </c>
      <c r="D10876" s="7">
        <f t="shared" si="1948"/>
        <v>0</v>
      </c>
      <c r="E10876" s="7" t="e">
        <f>IF('Report DCM'!$H10876="In-Stream Video","Rich Media display banner",IF('Report DCM'!$I10876&gt;'Report DCM'!$J10876,"Standard",VLOOKUP(CONCATENATE(bd_adtype,"_",bd_creativetype),tabela,2,FALSE)))</f>
        <v>#N/A</v>
      </c>
      <c r="F10876" s="7">
        <f t="shared" si="1949"/>
        <v>0</v>
      </c>
      <c r="G10876" s="7">
        <f t="shared" si="1950"/>
        <v>0</v>
      </c>
      <c r="H10876" s="7">
        <f t="shared" si="1951"/>
        <v>0</v>
      </c>
      <c r="I10876" s="7">
        <f t="shared" si="1952"/>
        <v>0</v>
      </c>
      <c r="J10876" s="7">
        <f t="shared" si="1953"/>
        <v>0</v>
      </c>
      <c r="K10876" s="8" t="e">
        <f t="shared" si="1954"/>
        <v>#N/A</v>
      </c>
      <c r="L10876" s="7" t="e">
        <f t="shared" si="1955"/>
        <v>#N/A</v>
      </c>
      <c r="M10876" s="8" t="e">
        <f t="shared" si="1932"/>
        <v>#N/A</v>
      </c>
      <c r="N10876" s="8" t="e">
        <f t="shared" si="1933"/>
        <v>#N/A</v>
      </c>
    </row>
    <row r="10877" spans="1:14" ht="15.75" customHeight="1" x14ac:dyDescent="0.35">
      <c r="A10877" s="7">
        <f t="shared" si="1945"/>
        <v>0</v>
      </c>
      <c r="B10877" s="7">
        <f t="shared" si="1946"/>
        <v>0</v>
      </c>
      <c r="C10877" s="7">
        <f t="shared" si="1947"/>
        <v>0</v>
      </c>
      <c r="D10877" s="7">
        <f t="shared" si="1948"/>
        <v>0</v>
      </c>
      <c r="E10877" s="7" t="e">
        <f>IF('Report DCM'!$H10877="In-Stream Video","Rich Media display banner",IF('Report DCM'!$I10877&gt;'Report DCM'!$J10877,"Standard",VLOOKUP(CONCATENATE(bd_adtype,"_",bd_creativetype),tabela,2,FALSE)))</f>
        <v>#N/A</v>
      </c>
      <c r="F10877" s="7">
        <f t="shared" si="1949"/>
        <v>0</v>
      </c>
      <c r="G10877" s="7">
        <f t="shared" si="1950"/>
        <v>0</v>
      </c>
      <c r="H10877" s="7">
        <f t="shared" si="1951"/>
        <v>0</v>
      </c>
      <c r="I10877" s="7">
        <f t="shared" si="1952"/>
        <v>0</v>
      </c>
      <c r="J10877" s="7">
        <f t="shared" si="1953"/>
        <v>0</v>
      </c>
      <c r="K10877" s="8" t="e">
        <f t="shared" si="1954"/>
        <v>#N/A</v>
      </c>
      <c r="L10877" s="7" t="e">
        <f t="shared" si="1955"/>
        <v>#N/A</v>
      </c>
      <c r="M10877" s="8" t="e">
        <f t="shared" si="1932"/>
        <v>#N/A</v>
      </c>
      <c r="N10877" s="8" t="e">
        <f t="shared" si="1933"/>
        <v>#N/A</v>
      </c>
    </row>
    <row r="10878" spans="1:14" ht="15.75" customHeight="1" x14ac:dyDescent="0.35">
      <c r="A10878" s="7">
        <f t="shared" si="1945"/>
        <v>0</v>
      </c>
      <c r="B10878" s="7">
        <f t="shared" si="1946"/>
        <v>0</v>
      </c>
      <c r="C10878" s="7">
        <f t="shared" si="1947"/>
        <v>0</v>
      </c>
      <c r="D10878" s="7">
        <f t="shared" si="1948"/>
        <v>0</v>
      </c>
      <c r="E10878" s="7" t="e">
        <f>IF('Report DCM'!$H10878="In-Stream Video","Rich Media display banner",IF('Report DCM'!$I10878&gt;'Report DCM'!$J10878,"Standard",VLOOKUP(CONCATENATE(bd_adtype,"_",bd_creativetype),tabela,2,FALSE)))</f>
        <v>#N/A</v>
      </c>
      <c r="F10878" s="7">
        <f t="shared" si="1949"/>
        <v>0</v>
      </c>
      <c r="G10878" s="7">
        <f t="shared" si="1950"/>
        <v>0</v>
      </c>
      <c r="H10878" s="7">
        <f t="shared" si="1951"/>
        <v>0</v>
      </c>
      <c r="I10878" s="7">
        <f t="shared" si="1952"/>
        <v>0</v>
      </c>
      <c r="J10878" s="7">
        <f t="shared" si="1953"/>
        <v>0</v>
      </c>
      <c r="K10878" s="8" t="e">
        <f t="shared" si="1954"/>
        <v>#N/A</v>
      </c>
      <c r="L10878" s="7" t="e">
        <f t="shared" si="1955"/>
        <v>#N/A</v>
      </c>
      <c r="M10878" s="8" t="e">
        <f t="shared" si="1932"/>
        <v>#N/A</v>
      </c>
      <c r="N10878" s="8" t="e">
        <f t="shared" si="1933"/>
        <v>#N/A</v>
      </c>
    </row>
    <row r="10879" spans="1:14" ht="15.75" customHeight="1" x14ac:dyDescent="0.35">
      <c r="A10879" s="7">
        <f t="shared" si="1945"/>
        <v>0</v>
      </c>
      <c r="B10879" s="7">
        <f t="shared" si="1946"/>
        <v>0</v>
      </c>
      <c r="C10879" s="7">
        <f t="shared" si="1947"/>
        <v>0</v>
      </c>
      <c r="D10879" s="7">
        <f t="shared" si="1948"/>
        <v>0</v>
      </c>
      <c r="E10879" s="7" t="e">
        <f>IF('Report DCM'!$H10879="In-Stream Video","Rich Media display banner",IF('Report DCM'!$I10879&gt;'Report DCM'!$J10879,"Standard",VLOOKUP(CONCATENATE(bd_adtype,"_",bd_creativetype),tabela,2,FALSE)))</f>
        <v>#N/A</v>
      </c>
      <c r="F10879" s="7">
        <f t="shared" si="1949"/>
        <v>0</v>
      </c>
      <c r="G10879" s="7">
        <f t="shared" si="1950"/>
        <v>0</v>
      </c>
      <c r="H10879" s="7">
        <f t="shared" si="1951"/>
        <v>0</v>
      </c>
      <c r="I10879" s="7">
        <f t="shared" si="1952"/>
        <v>0</v>
      </c>
      <c r="J10879" s="7">
        <f t="shared" si="1953"/>
        <v>0</v>
      </c>
      <c r="K10879" s="8" t="e">
        <f t="shared" si="1954"/>
        <v>#N/A</v>
      </c>
      <c r="L10879" s="7" t="e">
        <f t="shared" si="1955"/>
        <v>#N/A</v>
      </c>
      <c r="M10879" s="8" t="e">
        <f t="shared" si="1932"/>
        <v>#N/A</v>
      </c>
      <c r="N10879" s="8" t="e">
        <f t="shared" si="1933"/>
        <v>#N/A</v>
      </c>
    </row>
    <row r="10880" spans="1:14" ht="15.75" customHeight="1" x14ac:dyDescent="0.35">
      <c r="A10880" s="7">
        <f t="shared" si="1945"/>
        <v>0</v>
      </c>
      <c r="B10880" s="7">
        <f t="shared" si="1946"/>
        <v>0</v>
      </c>
      <c r="C10880" s="7">
        <f t="shared" si="1947"/>
        <v>0</v>
      </c>
      <c r="D10880" s="7">
        <f t="shared" si="1948"/>
        <v>0</v>
      </c>
      <c r="E10880" s="7" t="e">
        <f>IF('Report DCM'!$H10880="In-Stream Video","Rich Media display banner",IF('Report DCM'!$I10880&gt;'Report DCM'!$J10880,"Standard",VLOOKUP(CONCATENATE(bd_adtype,"_",bd_creativetype),tabela,2,FALSE)))</f>
        <v>#N/A</v>
      </c>
      <c r="F10880" s="7">
        <f t="shared" si="1949"/>
        <v>0</v>
      </c>
      <c r="G10880" s="7">
        <f t="shared" si="1950"/>
        <v>0</v>
      </c>
      <c r="H10880" s="7">
        <f t="shared" si="1951"/>
        <v>0</v>
      </c>
      <c r="I10880" s="7">
        <f t="shared" si="1952"/>
        <v>0</v>
      </c>
      <c r="J10880" s="7">
        <f t="shared" si="1953"/>
        <v>0</v>
      </c>
      <c r="K10880" s="8" t="e">
        <f t="shared" si="1954"/>
        <v>#N/A</v>
      </c>
      <c r="L10880" s="7" t="e">
        <f t="shared" si="1955"/>
        <v>#N/A</v>
      </c>
      <c r="M10880" s="8" t="e">
        <f t="shared" si="1932"/>
        <v>#N/A</v>
      </c>
      <c r="N10880" s="8" t="e">
        <f t="shared" si="1933"/>
        <v>#N/A</v>
      </c>
    </row>
    <row r="10881" spans="1:14" ht="15.75" customHeight="1" x14ac:dyDescent="0.35">
      <c r="A10881" s="7">
        <f t="shared" si="1945"/>
        <v>0</v>
      </c>
      <c r="B10881" s="7">
        <f t="shared" si="1946"/>
        <v>0</v>
      </c>
      <c r="C10881" s="7">
        <f t="shared" si="1947"/>
        <v>0</v>
      </c>
      <c r="D10881" s="7">
        <f t="shared" si="1948"/>
        <v>0</v>
      </c>
      <c r="E10881" s="7" t="e">
        <f>IF('Report DCM'!$H10881="In-Stream Video","Rich Media display banner",IF('Report DCM'!$I10881&gt;'Report DCM'!$J10881,"Standard",VLOOKUP(CONCATENATE(bd_adtype,"_",bd_creativetype),tabela,2,FALSE)))</f>
        <v>#N/A</v>
      </c>
      <c r="F10881" s="7">
        <f t="shared" si="1949"/>
        <v>0</v>
      </c>
      <c r="G10881" s="7">
        <f t="shared" si="1950"/>
        <v>0</v>
      </c>
      <c r="H10881" s="7">
        <f t="shared" si="1951"/>
        <v>0</v>
      </c>
      <c r="I10881" s="7">
        <f t="shared" si="1952"/>
        <v>0</v>
      </c>
      <c r="J10881" s="7">
        <f t="shared" si="1953"/>
        <v>0</v>
      </c>
      <c r="K10881" s="8" t="e">
        <f t="shared" si="1954"/>
        <v>#N/A</v>
      </c>
      <c r="L10881" s="7" t="e">
        <f t="shared" si="1955"/>
        <v>#N/A</v>
      </c>
      <c r="M10881" s="8" t="e">
        <f t="shared" si="1932"/>
        <v>#N/A</v>
      </c>
      <c r="N10881" s="8" t="e">
        <f t="shared" si="1933"/>
        <v>#N/A</v>
      </c>
    </row>
    <row r="10882" spans="1:14" ht="15.75" customHeight="1" x14ac:dyDescent="0.35">
      <c r="A10882" s="7">
        <f t="shared" ref="A10882:A10945" si="1956">bd_campaign</f>
        <v>0</v>
      </c>
      <c r="B10882" s="7">
        <f t="shared" ref="B10882:B10945" si="1957">bd_site</f>
        <v>0</v>
      </c>
      <c r="C10882" s="7">
        <f t="shared" ref="C10882:C10945" si="1958">bd_placement</f>
        <v>0</v>
      </c>
      <c r="D10882" s="7">
        <f t="shared" ref="D10882:D10945" si="1959">bd_placementID</f>
        <v>0</v>
      </c>
      <c r="E10882" s="7" t="e">
        <f>IF('Report DCM'!$H10882="In-Stream Video","Rich Media display banner",IF('Report DCM'!$I10882&gt;'Report DCM'!$J10882,"Standard",VLOOKUP(CONCATENATE(bd_adtype,"_",bd_creativetype),tabela,2,FALSE)))</f>
        <v>#N/A</v>
      </c>
      <c r="F10882" s="7">
        <f t="shared" ref="F10882:F10945" si="1960">bd_ad</f>
        <v>0</v>
      </c>
      <c r="G10882" s="7">
        <f t="shared" ref="G10882:G10945" si="1961">bd_adid</f>
        <v>0</v>
      </c>
      <c r="H10882" s="7">
        <f t="shared" ref="H10882:H10945" si="1962">bd_creativetype</f>
        <v>0</v>
      </c>
      <c r="I10882" s="7">
        <f t="shared" ref="I10882:I10945" si="1963">bd_impression</f>
        <v>0</v>
      </c>
      <c r="J10882" s="7">
        <f t="shared" ref="J10882:J10945" si="1964">bd_clicks</f>
        <v>0</v>
      </c>
      <c r="K10882" s="8" t="e">
        <f t="shared" ref="K10882:K10945" si="1965">VLOOKUP(E10882,tabela,2,FALSE)</f>
        <v>#N/A</v>
      </c>
      <c r="L10882" s="7" t="e">
        <f t="shared" ref="L10882:L10945" si="1966">VLOOKUP(E10882,tabela,3,FALSE)</f>
        <v>#N/A</v>
      </c>
      <c r="M10882" s="8" t="e">
        <f t="shared" si="1932"/>
        <v>#N/A</v>
      </c>
      <c r="N10882" s="8" t="e">
        <f t="shared" si="1933"/>
        <v>#N/A</v>
      </c>
    </row>
    <row r="10883" spans="1:14" ht="15.75" customHeight="1" x14ac:dyDescent="0.35">
      <c r="A10883" s="7">
        <f t="shared" si="1956"/>
        <v>0</v>
      </c>
      <c r="B10883" s="7">
        <f t="shared" si="1957"/>
        <v>0</v>
      </c>
      <c r="C10883" s="7">
        <f t="shared" si="1958"/>
        <v>0</v>
      </c>
      <c r="D10883" s="7">
        <f t="shared" si="1959"/>
        <v>0</v>
      </c>
      <c r="E10883" s="7" t="e">
        <f>IF('Report DCM'!$H10883="In-Stream Video","Rich Media display banner",IF('Report DCM'!$I10883&gt;'Report DCM'!$J10883,"Standard",VLOOKUP(CONCATENATE(bd_adtype,"_",bd_creativetype),tabela,2,FALSE)))</f>
        <v>#N/A</v>
      </c>
      <c r="F10883" s="7">
        <f t="shared" si="1960"/>
        <v>0</v>
      </c>
      <c r="G10883" s="7">
        <f t="shared" si="1961"/>
        <v>0</v>
      </c>
      <c r="H10883" s="7">
        <f t="shared" si="1962"/>
        <v>0</v>
      </c>
      <c r="I10883" s="7">
        <f t="shared" si="1963"/>
        <v>0</v>
      </c>
      <c r="J10883" s="7">
        <f t="shared" si="1964"/>
        <v>0</v>
      </c>
      <c r="K10883" s="8" t="e">
        <f t="shared" si="1965"/>
        <v>#N/A</v>
      </c>
      <c r="L10883" s="7" t="e">
        <f t="shared" si="1966"/>
        <v>#N/A</v>
      </c>
      <c r="M10883" s="8" t="e">
        <f t="shared" si="1932"/>
        <v>#N/A</v>
      </c>
      <c r="N10883" s="8" t="e">
        <f t="shared" si="1933"/>
        <v>#N/A</v>
      </c>
    </row>
    <row r="10884" spans="1:14" ht="15.75" customHeight="1" x14ac:dyDescent="0.35">
      <c r="A10884" s="7">
        <f t="shared" si="1956"/>
        <v>0</v>
      </c>
      <c r="B10884" s="7">
        <f t="shared" si="1957"/>
        <v>0</v>
      </c>
      <c r="C10884" s="7">
        <f t="shared" si="1958"/>
        <v>0</v>
      </c>
      <c r="D10884" s="7">
        <f t="shared" si="1959"/>
        <v>0</v>
      </c>
      <c r="E10884" s="7" t="e">
        <f>IF('Report DCM'!$H10884="In-Stream Video","Rich Media display banner",IF('Report DCM'!$I10884&gt;'Report DCM'!$J10884,"Standard",VLOOKUP(CONCATENATE(bd_adtype,"_",bd_creativetype),tabela,2,FALSE)))</f>
        <v>#N/A</v>
      </c>
      <c r="F10884" s="7">
        <f t="shared" si="1960"/>
        <v>0</v>
      </c>
      <c r="G10884" s="7">
        <f t="shared" si="1961"/>
        <v>0</v>
      </c>
      <c r="H10884" s="7">
        <f t="shared" si="1962"/>
        <v>0</v>
      </c>
      <c r="I10884" s="7">
        <f t="shared" si="1963"/>
        <v>0</v>
      </c>
      <c r="J10884" s="7">
        <f t="shared" si="1964"/>
        <v>0</v>
      </c>
      <c r="K10884" s="8" t="e">
        <f t="shared" si="1965"/>
        <v>#N/A</v>
      </c>
      <c r="L10884" s="7" t="e">
        <f t="shared" si="1966"/>
        <v>#N/A</v>
      </c>
      <c r="M10884" s="8" t="e">
        <f t="shared" si="1932"/>
        <v>#N/A</v>
      </c>
      <c r="N10884" s="8" t="e">
        <f t="shared" si="1933"/>
        <v>#N/A</v>
      </c>
    </row>
    <row r="10885" spans="1:14" ht="15.75" customHeight="1" x14ac:dyDescent="0.35">
      <c r="A10885" s="7">
        <f t="shared" si="1956"/>
        <v>0</v>
      </c>
      <c r="B10885" s="7">
        <f t="shared" si="1957"/>
        <v>0</v>
      </c>
      <c r="C10885" s="7">
        <f t="shared" si="1958"/>
        <v>0</v>
      </c>
      <c r="D10885" s="7">
        <f t="shared" si="1959"/>
        <v>0</v>
      </c>
      <c r="E10885" s="7" t="e">
        <f>IF('Report DCM'!$H10885="In-Stream Video","Rich Media display banner",IF('Report DCM'!$I10885&gt;'Report DCM'!$J10885,"Standard",VLOOKUP(CONCATENATE(bd_adtype,"_",bd_creativetype),tabela,2,FALSE)))</f>
        <v>#N/A</v>
      </c>
      <c r="F10885" s="7">
        <f t="shared" si="1960"/>
        <v>0</v>
      </c>
      <c r="G10885" s="7">
        <f t="shared" si="1961"/>
        <v>0</v>
      </c>
      <c r="H10885" s="7">
        <f t="shared" si="1962"/>
        <v>0</v>
      </c>
      <c r="I10885" s="7">
        <f t="shared" si="1963"/>
        <v>0</v>
      </c>
      <c r="J10885" s="7">
        <f t="shared" si="1964"/>
        <v>0</v>
      </c>
      <c r="K10885" s="8" t="e">
        <f t="shared" si="1965"/>
        <v>#N/A</v>
      </c>
      <c r="L10885" s="7" t="e">
        <f t="shared" si="1966"/>
        <v>#N/A</v>
      </c>
      <c r="M10885" s="8" t="e">
        <f t="shared" si="1932"/>
        <v>#N/A</v>
      </c>
      <c r="N10885" s="8" t="e">
        <f t="shared" si="1933"/>
        <v>#N/A</v>
      </c>
    </row>
    <row r="10886" spans="1:14" ht="15.75" customHeight="1" x14ac:dyDescent="0.35">
      <c r="A10886" s="7">
        <f t="shared" si="1956"/>
        <v>0</v>
      </c>
      <c r="B10886" s="7">
        <f t="shared" si="1957"/>
        <v>0</v>
      </c>
      <c r="C10886" s="7">
        <f t="shared" si="1958"/>
        <v>0</v>
      </c>
      <c r="D10886" s="7">
        <f t="shared" si="1959"/>
        <v>0</v>
      </c>
      <c r="E10886" s="7" t="e">
        <f>IF('Report DCM'!$H10886="In-Stream Video","Rich Media display banner",IF('Report DCM'!$I10886&gt;'Report DCM'!$J10886,"Standard",VLOOKUP(CONCATENATE(bd_adtype,"_",bd_creativetype),tabela,2,FALSE)))</f>
        <v>#N/A</v>
      </c>
      <c r="F10886" s="7">
        <f t="shared" si="1960"/>
        <v>0</v>
      </c>
      <c r="G10886" s="7">
        <f t="shared" si="1961"/>
        <v>0</v>
      </c>
      <c r="H10886" s="7">
        <f t="shared" si="1962"/>
        <v>0</v>
      </c>
      <c r="I10886" s="7">
        <f t="shared" si="1963"/>
        <v>0</v>
      </c>
      <c r="J10886" s="7">
        <f t="shared" si="1964"/>
        <v>0</v>
      </c>
      <c r="K10886" s="8" t="e">
        <f t="shared" si="1965"/>
        <v>#N/A</v>
      </c>
      <c r="L10886" s="7" t="e">
        <f t="shared" si="1966"/>
        <v>#N/A</v>
      </c>
      <c r="M10886" s="8" t="e">
        <f t="shared" si="1932"/>
        <v>#N/A</v>
      </c>
      <c r="N10886" s="8" t="e">
        <f t="shared" si="1933"/>
        <v>#N/A</v>
      </c>
    </row>
    <row r="10887" spans="1:14" ht="15.75" customHeight="1" x14ac:dyDescent="0.35">
      <c r="A10887" s="7">
        <f t="shared" si="1956"/>
        <v>0</v>
      </c>
      <c r="B10887" s="7">
        <f t="shared" si="1957"/>
        <v>0</v>
      </c>
      <c r="C10887" s="7">
        <f t="shared" si="1958"/>
        <v>0</v>
      </c>
      <c r="D10887" s="7">
        <f t="shared" si="1959"/>
        <v>0</v>
      </c>
      <c r="E10887" s="7" t="e">
        <f>IF('Report DCM'!$H10887="In-Stream Video","Rich Media display banner",IF('Report DCM'!$I10887&gt;'Report DCM'!$J10887,"Standard",VLOOKUP(CONCATENATE(bd_adtype,"_",bd_creativetype),tabela,2,FALSE)))</f>
        <v>#N/A</v>
      </c>
      <c r="F10887" s="7">
        <f t="shared" si="1960"/>
        <v>0</v>
      </c>
      <c r="G10887" s="7">
        <f t="shared" si="1961"/>
        <v>0</v>
      </c>
      <c r="H10887" s="7">
        <f t="shared" si="1962"/>
        <v>0</v>
      </c>
      <c r="I10887" s="7">
        <f t="shared" si="1963"/>
        <v>0</v>
      </c>
      <c r="J10887" s="7">
        <f t="shared" si="1964"/>
        <v>0</v>
      </c>
      <c r="K10887" s="8" t="e">
        <f t="shared" si="1965"/>
        <v>#N/A</v>
      </c>
      <c r="L10887" s="7" t="e">
        <f t="shared" si="1966"/>
        <v>#N/A</v>
      </c>
      <c r="M10887" s="8" t="e">
        <f t="shared" si="1932"/>
        <v>#N/A</v>
      </c>
      <c r="N10887" s="8" t="e">
        <f t="shared" si="1933"/>
        <v>#N/A</v>
      </c>
    </row>
    <row r="10888" spans="1:14" ht="15.75" customHeight="1" x14ac:dyDescent="0.35">
      <c r="A10888" s="7">
        <f t="shared" si="1956"/>
        <v>0</v>
      </c>
      <c r="B10888" s="7">
        <f t="shared" si="1957"/>
        <v>0</v>
      </c>
      <c r="C10888" s="7">
        <f t="shared" si="1958"/>
        <v>0</v>
      </c>
      <c r="D10888" s="7">
        <f t="shared" si="1959"/>
        <v>0</v>
      </c>
      <c r="E10888" s="7" t="e">
        <f>IF('Report DCM'!$H10888="In-Stream Video","Rich Media display banner",IF('Report DCM'!$I10888&gt;'Report DCM'!$J10888,"Standard",VLOOKUP(CONCATENATE(bd_adtype,"_",bd_creativetype),tabela,2,FALSE)))</f>
        <v>#N/A</v>
      </c>
      <c r="F10888" s="7">
        <f t="shared" si="1960"/>
        <v>0</v>
      </c>
      <c r="G10888" s="7">
        <f t="shared" si="1961"/>
        <v>0</v>
      </c>
      <c r="H10888" s="7">
        <f t="shared" si="1962"/>
        <v>0</v>
      </c>
      <c r="I10888" s="7">
        <f t="shared" si="1963"/>
        <v>0</v>
      </c>
      <c r="J10888" s="7">
        <f t="shared" si="1964"/>
        <v>0</v>
      </c>
      <c r="K10888" s="8" t="e">
        <f t="shared" si="1965"/>
        <v>#N/A</v>
      </c>
      <c r="L10888" s="7" t="e">
        <f t="shared" si="1966"/>
        <v>#N/A</v>
      </c>
      <c r="M10888" s="8" t="e">
        <f t="shared" si="1932"/>
        <v>#N/A</v>
      </c>
      <c r="N10888" s="8" t="e">
        <f t="shared" si="1933"/>
        <v>#N/A</v>
      </c>
    </row>
    <row r="10889" spans="1:14" ht="15.75" customHeight="1" x14ac:dyDescent="0.35">
      <c r="A10889" s="7">
        <f t="shared" si="1956"/>
        <v>0</v>
      </c>
      <c r="B10889" s="7">
        <f t="shared" si="1957"/>
        <v>0</v>
      </c>
      <c r="C10889" s="7">
        <f t="shared" si="1958"/>
        <v>0</v>
      </c>
      <c r="D10889" s="7">
        <f t="shared" si="1959"/>
        <v>0</v>
      </c>
      <c r="E10889" s="7" t="e">
        <f>IF('Report DCM'!$H10889="In-Stream Video","Rich Media display banner",IF('Report DCM'!$I10889&gt;'Report DCM'!$J10889,"Standard",VLOOKUP(CONCATENATE(bd_adtype,"_",bd_creativetype),tabela,2,FALSE)))</f>
        <v>#N/A</v>
      </c>
      <c r="F10889" s="7">
        <f t="shared" si="1960"/>
        <v>0</v>
      </c>
      <c r="G10889" s="7">
        <f t="shared" si="1961"/>
        <v>0</v>
      </c>
      <c r="H10889" s="7">
        <f t="shared" si="1962"/>
        <v>0</v>
      </c>
      <c r="I10889" s="7">
        <f t="shared" si="1963"/>
        <v>0</v>
      </c>
      <c r="J10889" s="7">
        <f t="shared" si="1964"/>
        <v>0</v>
      </c>
      <c r="K10889" s="8" t="e">
        <f t="shared" si="1965"/>
        <v>#N/A</v>
      </c>
      <c r="L10889" s="7" t="e">
        <f t="shared" si="1966"/>
        <v>#N/A</v>
      </c>
      <c r="M10889" s="8" t="e">
        <f t="shared" si="1932"/>
        <v>#N/A</v>
      </c>
      <c r="N10889" s="8" t="e">
        <f t="shared" si="1933"/>
        <v>#N/A</v>
      </c>
    </row>
    <row r="10890" spans="1:14" ht="15.75" customHeight="1" x14ac:dyDescent="0.35">
      <c r="A10890" s="7">
        <f t="shared" si="1956"/>
        <v>0</v>
      </c>
      <c r="B10890" s="7">
        <f t="shared" si="1957"/>
        <v>0</v>
      </c>
      <c r="C10890" s="7">
        <f t="shared" si="1958"/>
        <v>0</v>
      </c>
      <c r="D10890" s="7">
        <f t="shared" si="1959"/>
        <v>0</v>
      </c>
      <c r="E10890" s="7" t="e">
        <f>IF('Report DCM'!$H10890="In-Stream Video","Rich Media display banner",IF('Report DCM'!$I10890&gt;'Report DCM'!$J10890,"Standard",VLOOKUP(CONCATENATE(bd_adtype,"_",bd_creativetype),tabela,2,FALSE)))</f>
        <v>#N/A</v>
      </c>
      <c r="F10890" s="7">
        <f t="shared" si="1960"/>
        <v>0</v>
      </c>
      <c r="G10890" s="7">
        <f t="shared" si="1961"/>
        <v>0</v>
      </c>
      <c r="H10890" s="7">
        <f t="shared" si="1962"/>
        <v>0</v>
      </c>
      <c r="I10890" s="7">
        <f t="shared" si="1963"/>
        <v>0</v>
      </c>
      <c r="J10890" s="7">
        <f t="shared" si="1964"/>
        <v>0</v>
      </c>
      <c r="K10890" s="8" t="e">
        <f t="shared" si="1965"/>
        <v>#N/A</v>
      </c>
      <c r="L10890" s="7" t="e">
        <f t="shared" si="1966"/>
        <v>#N/A</v>
      </c>
      <c r="M10890" s="8" t="e">
        <f t="shared" si="1932"/>
        <v>#N/A</v>
      </c>
      <c r="N10890" s="8" t="e">
        <f t="shared" si="1933"/>
        <v>#N/A</v>
      </c>
    </row>
    <row r="10891" spans="1:14" ht="15.75" customHeight="1" x14ac:dyDescent="0.35">
      <c r="A10891" s="7">
        <f t="shared" si="1956"/>
        <v>0</v>
      </c>
      <c r="B10891" s="7">
        <f t="shared" si="1957"/>
        <v>0</v>
      </c>
      <c r="C10891" s="7">
        <f t="shared" si="1958"/>
        <v>0</v>
      </c>
      <c r="D10891" s="7">
        <f t="shared" si="1959"/>
        <v>0</v>
      </c>
      <c r="E10891" s="7" t="e">
        <f>IF('Report DCM'!$H10891="In-Stream Video","Rich Media display banner",IF('Report DCM'!$I10891&gt;'Report DCM'!$J10891,"Standard",VLOOKUP(CONCATENATE(bd_adtype,"_",bd_creativetype),tabela,2,FALSE)))</f>
        <v>#N/A</v>
      </c>
      <c r="F10891" s="7">
        <f t="shared" si="1960"/>
        <v>0</v>
      </c>
      <c r="G10891" s="7">
        <f t="shared" si="1961"/>
        <v>0</v>
      </c>
      <c r="H10891" s="7">
        <f t="shared" si="1962"/>
        <v>0</v>
      </c>
      <c r="I10891" s="7">
        <f t="shared" si="1963"/>
        <v>0</v>
      </c>
      <c r="J10891" s="7">
        <f t="shared" si="1964"/>
        <v>0</v>
      </c>
      <c r="K10891" s="8" t="e">
        <f t="shared" si="1965"/>
        <v>#N/A</v>
      </c>
      <c r="L10891" s="7" t="e">
        <f t="shared" si="1966"/>
        <v>#N/A</v>
      </c>
      <c r="M10891" s="8" t="e">
        <f t="shared" si="1932"/>
        <v>#N/A</v>
      </c>
      <c r="N10891" s="8" t="e">
        <f t="shared" si="1933"/>
        <v>#N/A</v>
      </c>
    </row>
    <row r="10892" spans="1:14" ht="15.75" customHeight="1" x14ac:dyDescent="0.35">
      <c r="A10892" s="7">
        <f t="shared" si="1956"/>
        <v>0</v>
      </c>
      <c r="B10892" s="7">
        <f t="shared" si="1957"/>
        <v>0</v>
      </c>
      <c r="C10892" s="7">
        <f t="shared" si="1958"/>
        <v>0</v>
      </c>
      <c r="D10892" s="7">
        <f t="shared" si="1959"/>
        <v>0</v>
      </c>
      <c r="E10892" s="7" t="e">
        <f>IF('Report DCM'!$H10892="In-Stream Video","Rich Media display banner",IF('Report DCM'!$I10892&gt;'Report DCM'!$J10892,"Standard",VLOOKUP(CONCATENATE(bd_adtype,"_",bd_creativetype),tabela,2,FALSE)))</f>
        <v>#N/A</v>
      </c>
      <c r="F10892" s="7">
        <f t="shared" si="1960"/>
        <v>0</v>
      </c>
      <c r="G10892" s="7">
        <f t="shared" si="1961"/>
        <v>0</v>
      </c>
      <c r="H10892" s="7">
        <f t="shared" si="1962"/>
        <v>0</v>
      </c>
      <c r="I10892" s="7">
        <f t="shared" si="1963"/>
        <v>0</v>
      </c>
      <c r="J10892" s="7">
        <f t="shared" si="1964"/>
        <v>0</v>
      </c>
      <c r="K10892" s="8" t="e">
        <f t="shared" si="1965"/>
        <v>#N/A</v>
      </c>
      <c r="L10892" s="7" t="e">
        <f t="shared" si="1966"/>
        <v>#N/A</v>
      </c>
      <c r="M10892" s="8" t="e">
        <f t="shared" si="1932"/>
        <v>#N/A</v>
      </c>
      <c r="N10892" s="8" t="e">
        <f t="shared" si="1933"/>
        <v>#N/A</v>
      </c>
    </row>
    <row r="10893" spans="1:14" ht="15.75" customHeight="1" x14ac:dyDescent="0.35">
      <c r="A10893" s="7">
        <f t="shared" si="1956"/>
        <v>0</v>
      </c>
      <c r="B10893" s="7">
        <f t="shared" si="1957"/>
        <v>0</v>
      </c>
      <c r="C10893" s="7">
        <f t="shared" si="1958"/>
        <v>0</v>
      </c>
      <c r="D10893" s="7">
        <f t="shared" si="1959"/>
        <v>0</v>
      </c>
      <c r="E10893" s="7" t="e">
        <f>IF('Report DCM'!$H10893="In-Stream Video","Rich Media display banner",IF('Report DCM'!$I10893&gt;'Report DCM'!$J10893,"Standard",VLOOKUP(CONCATENATE(bd_adtype,"_",bd_creativetype),tabela,2,FALSE)))</f>
        <v>#N/A</v>
      </c>
      <c r="F10893" s="7">
        <f t="shared" si="1960"/>
        <v>0</v>
      </c>
      <c r="G10893" s="7">
        <f t="shared" si="1961"/>
        <v>0</v>
      </c>
      <c r="H10893" s="7">
        <f t="shared" si="1962"/>
        <v>0</v>
      </c>
      <c r="I10893" s="7">
        <f t="shared" si="1963"/>
        <v>0</v>
      </c>
      <c r="J10893" s="7">
        <f t="shared" si="1964"/>
        <v>0</v>
      </c>
      <c r="K10893" s="8" t="e">
        <f t="shared" si="1965"/>
        <v>#N/A</v>
      </c>
      <c r="L10893" s="7" t="e">
        <f t="shared" si="1966"/>
        <v>#N/A</v>
      </c>
      <c r="M10893" s="8" t="e">
        <f t="shared" si="1932"/>
        <v>#N/A</v>
      </c>
      <c r="N10893" s="8" t="e">
        <f t="shared" si="1933"/>
        <v>#N/A</v>
      </c>
    </row>
    <row r="10894" spans="1:14" ht="15.75" customHeight="1" x14ac:dyDescent="0.35">
      <c r="A10894" s="7">
        <f t="shared" si="1956"/>
        <v>0</v>
      </c>
      <c r="B10894" s="7">
        <f t="shared" si="1957"/>
        <v>0</v>
      </c>
      <c r="C10894" s="7">
        <f t="shared" si="1958"/>
        <v>0</v>
      </c>
      <c r="D10894" s="7">
        <f t="shared" si="1959"/>
        <v>0</v>
      </c>
      <c r="E10894" s="7" t="e">
        <f>IF('Report DCM'!$H10894="In-Stream Video","Rich Media display banner",IF('Report DCM'!$I10894&gt;'Report DCM'!$J10894,"Standard",VLOOKUP(CONCATENATE(bd_adtype,"_",bd_creativetype),tabela,2,FALSE)))</f>
        <v>#N/A</v>
      </c>
      <c r="F10894" s="7">
        <f t="shared" si="1960"/>
        <v>0</v>
      </c>
      <c r="G10894" s="7">
        <f t="shared" si="1961"/>
        <v>0</v>
      </c>
      <c r="H10894" s="7">
        <f t="shared" si="1962"/>
        <v>0</v>
      </c>
      <c r="I10894" s="7">
        <f t="shared" si="1963"/>
        <v>0</v>
      </c>
      <c r="J10894" s="7">
        <f t="shared" si="1964"/>
        <v>0</v>
      </c>
      <c r="K10894" s="8" t="e">
        <f t="shared" si="1965"/>
        <v>#N/A</v>
      </c>
      <c r="L10894" s="7" t="e">
        <f t="shared" si="1966"/>
        <v>#N/A</v>
      </c>
      <c r="M10894" s="8" t="e">
        <f t="shared" si="1932"/>
        <v>#N/A</v>
      </c>
      <c r="N10894" s="8" t="e">
        <f t="shared" si="1933"/>
        <v>#N/A</v>
      </c>
    </row>
    <row r="10895" spans="1:14" ht="15.75" customHeight="1" x14ac:dyDescent="0.35">
      <c r="A10895" s="7">
        <f t="shared" si="1956"/>
        <v>0</v>
      </c>
      <c r="B10895" s="7">
        <f t="shared" si="1957"/>
        <v>0</v>
      </c>
      <c r="C10895" s="7">
        <f t="shared" si="1958"/>
        <v>0</v>
      </c>
      <c r="D10895" s="7">
        <f t="shared" si="1959"/>
        <v>0</v>
      </c>
      <c r="E10895" s="7" t="e">
        <f>IF('Report DCM'!$H10895="In-Stream Video","Rich Media display banner",IF('Report DCM'!$I10895&gt;'Report DCM'!$J10895,"Standard",VLOOKUP(CONCATENATE(bd_adtype,"_",bd_creativetype),tabela,2,FALSE)))</f>
        <v>#N/A</v>
      </c>
      <c r="F10895" s="7">
        <f t="shared" si="1960"/>
        <v>0</v>
      </c>
      <c r="G10895" s="7">
        <f t="shared" si="1961"/>
        <v>0</v>
      </c>
      <c r="H10895" s="7">
        <f t="shared" si="1962"/>
        <v>0</v>
      </c>
      <c r="I10895" s="7">
        <f t="shared" si="1963"/>
        <v>0</v>
      </c>
      <c r="J10895" s="7">
        <f t="shared" si="1964"/>
        <v>0</v>
      </c>
      <c r="K10895" s="8" t="e">
        <f t="shared" si="1965"/>
        <v>#N/A</v>
      </c>
      <c r="L10895" s="7" t="e">
        <f t="shared" si="1966"/>
        <v>#N/A</v>
      </c>
      <c r="M10895" s="8" t="e">
        <f t="shared" si="1932"/>
        <v>#N/A</v>
      </c>
      <c r="N10895" s="8" t="e">
        <f t="shared" si="1933"/>
        <v>#N/A</v>
      </c>
    </row>
    <row r="10896" spans="1:14" ht="15.75" customHeight="1" x14ac:dyDescent="0.35">
      <c r="A10896" s="7">
        <f t="shared" si="1956"/>
        <v>0</v>
      </c>
      <c r="B10896" s="7">
        <f t="shared" si="1957"/>
        <v>0</v>
      </c>
      <c r="C10896" s="7">
        <f t="shared" si="1958"/>
        <v>0</v>
      </c>
      <c r="D10896" s="7">
        <f t="shared" si="1959"/>
        <v>0</v>
      </c>
      <c r="E10896" s="7" t="e">
        <f>IF('Report DCM'!$H10896="In-Stream Video","Rich Media display banner",IF('Report DCM'!$I10896&gt;'Report DCM'!$J10896,"Standard",VLOOKUP(CONCATENATE(bd_adtype,"_",bd_creativetype),tabela,2,FALSE)))</f>
        <v>#N/A</v>
      </c>
      <c r="F10896" s="7">
        <f t="shared" si="1960"/>
        <v>0</v>
      </c>
      <c r="G10896" s="7">
        <f t="shared" si="1961"/>
        <v>0</v>
      </c>
      <c r="H10896" s="7">
        <f t="shared" si="1962"/>
        <v>0</v>
      </c>
      <c r="I10896" s="7">
        <f t="shared" si="1963"/>
        <v>0</v>
      </c>
      <c r="J10896" s="7">
        <f t="shared" si="1964"/>
        <v>0</v>
      </c>
      <c r="K10896" s="8" t="e">
        <f t="shared" si="1965"/>
        <v>#N/A</v>
      </c>
      <c r="L10896" s="7" t="e">
        <f t="shared" si="1966"/>
        <v>#N/A</v>
      </c>
      <c r="M10896" s="8" t="e">
        <f t="shared" si="1932"/>
        <v>#N/A</v>
      </c>
      <c r="N10896" s="8" t="e">
        <f t="shared" si="1933"/>
        <v>#N/A</v>
      </c>
    </row>
    <row r="10897" spans="1:14" ht="15.75" customHeight="1" x14ac:dyDescent="0.35">
      <c r="A10897" s="7">
        <f t="shared" si="1956"/>
        <v>0</v>
      </c>
      <c r="B10897" s="7">
        <f t="shared" si="1957"/>
        <v>0</v>
      </c>
      <c r="C10897" s="7">
        <f t="shared" si="1958"/>
        <v>0</v>
      </c>
      <c r="D10897" s="7">
        <f t="shared" si="1959"/>
        <v>0</v>
      </c>
      <c r="E10897" s="7" t="e">
        <f>IF('Report DCM'!$H10897="In-Stream Video","Rich Media display banner",IF('Report DCM'!$I10897&gt;'Report DCM'!$J10897,"Standard",VLOOKUP(CONCATENATE(bd_adtype,"_",bd_creativetype),tabela,2,FALSE)))</f>
        <v>#N/A</v>
      </c>
      <c r="F10897" s="7">
        <f t="shared" si="1960"/>
        <v>0</v>
      </c>
      <c r="G10897" s="7">
        <f t="shared" si="1961"/>
        <v>0</v>
      </c>
      <c r="H10897" s="7">
        <f t="shared" si="1962"/>
        <v>0</v>
      </c>
      <c r="I10897" s="7">
        <f t="shared" si="1963"/>
        <v>0</v>
      </c>
      <c r="J10897" s="7">
        <f t="shared" si="1964"/>
        <v>0</v>
      </c>
      <c r="K10897" s="8" t="e">
        <f t="shared" si="1965"/>
        <v>#N/A</v>
      </c>
      <c r="L10897" s="7" t="e">
        <f t="shared" si="1966"/>
        <v>#N/A</v>
      </c>
      <c r="M10897" s="8" t="e">
        <f t="shared" si="1932"/>
        <v>#N/A</v>
      </c>
      <c r="N10897" s="8" t="e">
        <f t="shared" si="1933"/>
        <v>#N/A</v>
      </c>
    </row>
    <row r="10898" spans="1:14" ht="15.75" customHeight="1" x14ac:dyDescent="0.35">
      <c r="A10898" s="7">
        <f t="shared" si="1956"/>
        <v>0</v>
      </c>
      <c r="B10898" s="7">
        <f t="shared" si="1957"/>
        <v>0</v>
      </c>
      <c r="C10898" s="7">
        <f t="shared" si="1958"/>
        <v>0</v>
      </c>
      <c r="D10898" s="7">
        <f t="shared" si="1959"/>
        <v>0</v>
      </c>
      <c r="E10898" s="7" t="e">
        <f>IF('Report DCM'!$H10898="In-Stream Video","Rich Media display banner",IF('Report DCM'!$I10898&gt;'Report DCM'!$J10898,"Standard",VLOOKUP(CONCATENATE(bd_adtype,"_",bd_creativetype),tabela,2,FALSE)))</f>
        <v>#N/A</v>
      </c>
      <c r="F10898" s="7">
        <f t="shared" si="1960"/>
        <v>0</v>
      </c>
      <c r="G10898" s="7">
        <f t="shared" si="1961"/>
        <v>0</v>
      </c>
      <c r="H10898" s="7">
        <f t="shared" si="1962"/>
        <v>0</v>
      </c>
      <c r="I10898" s="7">
        <f t="shared" si="1963"/>
        <v>0</v>
      </c>
      <c r="J10898" s="7">
        <f t="shared" si="1964"/>
        <v>0</v>
      </c>
      <c r="K10898" s="8" t="e">
        <f t="shared" si="1965"/>
        <v>#N/A</v>
      </c>
      <c r="L10898" s="7" t="e">
        <f t="shared" si="1966"/>
        <v>#N/A</v>
      </c>
      <c r="M10898" s="8" t="e">
        <f t="shared" si="1932"/>
        <v>#N/A</v>
      </c>
      <c r="N10898" s="8" t="e">
        <f t="shared" si="1933"/>
        <v>#N/A</v>
      </c>
    </row>
    <row r="10899" spans="1:14" ht="15.75" customHeight="1" x14ac:dyDescent="0.35">
      <c r="A10899" s="7">
        <f t="shared" si="1956"/>
        <v>0</v>
      </c>
      <c r="B10899" s="7">
        <f t="shared" si="1957"/>
        <v>0</v>
      </c>
      <c r="C10899" s="7">
        <f t="shared" si="1958"/>
        <v>0</v>
      </c>
      <c r="D10899" s="7">
        <f t="shared" si="1959"/>
        <v>0</v>
      </c>
      <c r="E10899" s="7" t="e">
        <f>IF('Report DCM'!$H10899="In-Stream Video","Rich Media display banner",IF('Report DCM'!$I10899&gt;'Report DCM'!$J10899,"Standard",VLOOKUP(CONCATENATE(bd_adtype,"_",bd_creativetype),tabela,2,FALSE)))</f>
        <v>#N/A</v>
      </c>
      <c r="F10899" s="7">
        <f t="shared" si="1960"/>
        <v>0</v>
      </c>
      <c r="G10899" s="7">
        <f t="shared" si="1961"/>
        <v>0</v>
      </c>
      <c r="H10899" s="7">
        <f t="shared" si="1962"/>
        <v>0</v>
      </c>
      <c r="I10899" s="7">
        <f t="shared" si="1963"/>
        <v>0</v>
      </c>
      <c r="J10899" s="7">
        <f t="shared" si="1964"/>
        <v>0</v>
      </c>
      <c r="K10899" s="8" t="e">
        <f t="shared" si="1965"/>
        <v>#N/A</v>
      </c>
      <c r="L10899" s="7" t="e">
        <f t="shared" si="1966"/>
        <v>#N/A</v>
      </c>
      <c r="M10899" s="8" t="e">
        <f t="shared" si="1932"/>
        <v>#N/A</v>
      </c>
      <c r="N10899" s="8" t="e">
        <f t="shared" si="1933"/>
        <v>#N/A</v>
      </c>
    </row>
    <row r="10900" spans="1:14" ht="15.75" customHeight="1" x14ac:dyDescent="0.35">
      <c r="A10900" s="7">
        <f t="shared" si="1956"/>
        <v>0</v>
      </c>
      <c r="B10900" s="7">
        <f t="shared" si="1957"/>
        <v>0</v>
      </c>
      <c r="C10900" s="7">
        <f t="shared" si="1958"/>
        <v>0</v>
      </c>
      <c r="D10900" s="7">
        <f t="shared" si="1959"/>
        <v>0</v>
      </c>
      <c r="E10900" s="7" t="e">
        <f>IF('Report DCM'!$H10900="In-Stream Video","Rich Media display banner",IF('Report DCM'!$I10900&gt;'Report DCM'!$J10900,"Standard",VLOOKUP(CONCATENATE(bd_adtype,"_",bd_creativetype),tabela,2,FALSE)))</f>
        <v>#N/A</v>
      </c>
      <c r="F10900" s="7">
        <f t="shared" si="1960"/>
        <v>0</v>
      </c>
      <c r="G10900" s="7">
        <f t="shared" si="1961"/>
        <v>0</v>
      </c>
      <c r="H10900" s="7">
        <f t="shared" si="1962"/>
        <v>0</v>
      </c>
      <c r="I10900" s="7">
        <f t="shared" si="1963"/>
        <v>0</v>
      </c>
      <c r="J10900" s="7">
        <f t="shared" si="1964"/>
        <v>0</v>
      </c>
      <c r="K10900" s="8" t="e">
        <f t="shared" si="1965"/>
        <v>#N/A</v>
      </c>
      <c r="L10900" s="7" t="e">
        <f t="shared" si="1966"/>
        <v>#N/A</v>
      </c>
      <c r="M10900" s="8" t="e">
        <f t="shared" si="1932"/>
        <v>#N/A</v>
      </c>
      <c r="N10900" s="8" t="e">
        <f t="shared" si="1933"/>
        <v>#N/A</v>
      </c>
    </row>
    <row r="10901" spans="1:14" ht="15.75" customHeight="1" x14ac:dyDescent="0.35">
      <c r="A10901" s="7">
        <f t="shared" si="1956"/>
        <v>0</v>
      </c>
      <c r="B10901" s="7">
        <f t="shared" si="1957"/>
        <v>0</v>
      </c>
      <c r="C10901" s="7">
        <f t="shared" si="1958"/>
        <v>0</v>
      </c>
      <c r="D10901" s="7">
        <f t="shared" si="1959"/>
        <v>0</v>
      </c>
      <c r="E10901" s="7" t="e">
        <f>IF('Report DCM'!$H10901="In-Stream Video","Rich Media display banner",IF('Report DCM'!$I10901&gt;'Report DCM'!$J10901,"Standard",VLOOKUP(CONCATENATE(bd_adtype,"_",bd_creativetype),tabela,2,FALSE)))</f>
        <v>#N/A</v>
      </c>
      <c r="F10901" s="7">
        <f t="shared" si="1960"/>
        <v>0</v>
      </c>
      <c r="G10901" s="7">
        <f t="shared" si="1961"/>
        <v>0</v>
      </c>
      <c r="H10901" s="7">
        <f t="shared" si="1962"/>
        <v>0</v>
      </c>
      <c r="I10901" s="7">
        <f t="shared" si="1963"/>
        <v>0</v>
      </c>
      <c r="J10901" s="7">
        <f t="shared" si="1964"/>
        <v>0</v>
      </c>
      <c r="K10901" s="8" t="e">
        <f t="shared" si="1965"/>
        <v>#N/A</v>
      </c>
      <c r="L10901" s="7" t="e">
        <f t="shared" si="1966"/>
        <v>#N/A</v>
      </c>
      <c r="M10901" s="8" t="e">
        <f t="shared" si="1932"/>
        <v>#N/A</v>
      </c>
      <c r="N10901" s="8" t="e">
        <f t="shared" si="1933"/>
        <v>#N/A</v>
      </c>
    </row>
    <row r="10902" spans="1:14" ht="15.75" customHeight="1" x14ac:dyDescent="0.35">
      <c r="A10902" s="7">
        <f t="shared" si="1956"/>
        <v>0</v>
      </c>
      <c r="B10902" s="7">
        <f t="shared" si="1957"/>
        <v>0</v>
      </c>
      <c r="C10902" s="7">
        <f t="shared" si="1958"/>
        <v>0</v>
      </c>
      <c r="D10902" s="7">
        <f t="shared" si="1959"/>
        <v>0</v>
      </c>
      <c r="E10902" s="7" t="e">
        <f>IF('Report DCM'!$H10902="In-Stream Video","Rich Media display banner",IF('Report DCM'!$I10902&gt;'Report DCM'!$J10902,"Standard",VLOOKUP(CONCATENATE(bd_adtype,"_",bd_creativetype),tabela,2,FALSE)))</f>
        <v>#N/A</v>
      </c>
      <c r="F10902" s="7">
        <f t="shared" si="1960"/>
        <v>0</v>
      </c>
      <c r="G10902" s="7">
        <f t="shared" si="1961"/>
        <v>0</v>
      </c>
      <c r="H10902" s="7">
        <f t="shared" si="1962"/>
        <v>0</v>
      </c>
      <c r="I10902" s="7">
        <f t="shared" si="1963"/>
        <v>0</v>
      </c>
      <c r="J10902" s="7">
        <f t="shared" si="1964"/>
        <v>0</v>
      </c>
      <c r="K10902" s="8" t="e">
        <f t="shared" si="1965"/>
        <v>#N/A</v>
      </c>
      <c r="L10902" s="7" t="e">
        <f t="shared" si="1966"/>
        <v>#N/A</v>
      </c>
      <c r="M10902" s="8" t="e">
        <f t="shared" si="1932"/>
        <v>#N/A</v>
      </c>
      <c r="N10902" s="8" t="e">
        <f t="shared" si="1933"/>
        <v>#N/A</v>
      </c>
    </row>
    <row r="10903" spans="1:14" ht="15.75" customHeight="1" x14ac:dyDescent="0.35">
      <c r="A10903" s="7">
        <f t="shared" si="1956"/>
        <v>0</v>
      </c>
      <c r="B10903" s="7">
        <f t="shared" si="1957"/>
        <v>0</v>
      </c>
      <c r="C10903" s="7">
        <f t="shared" si="1958"/>
        <v>0</v>
      </c>
      <c r="D10903" s="7">
        <f t="shared" si="1959"/>
        <v>0</v>
      </c>
      <c r="E10903" s="7" t="e">
        <f>IF('Report DCM'!$H10903="In-Stream Video","Rich Media display banner",IF('Report DCM'!$I10903&gt;'Report DCM'!$J10903,"Standard",VLOOKUP(CONCATENATE(bd_adtype,"_",bd_creativetype),tabela,2,FALSE)))</f>
        <v>#N/A</v>
      </c>
      <c r="F10903" s="7">
        <f t="shared" si="1960"/>
        <v>0</v>
      </c>
      <c r="G10903" s="7">
        <f t="shared" si="1961"/>
        <v>0</v>
      </c>
      <c r="H10903" s="7">
        <f t="shared" si="1962"/>
        <v>0</v>
      </c>
      <c r="I10903" s="7">
        <f t="shared" si="1963"/>
        <v>0</v>
      </c>
      <c r="J10903" s="7">
        <f t="shared" si="1964"/>
        <v>0</v>
      </c>
      <c r="K10903" s="8" t="e">
        <f t="shared" si="1965"/>
        <v>#N/A</v>
      </c>
      <c r="L10903" s="7" t="e">
        <f t="shared" si="1966"/>
        <v>#N/A</v>
      </c>
      <c r="M10903" s="8" t="e">
        <f t="shared" si="1932"/>
        <v>#N/A</v>
      </c>
      <c r="N10903" s="8" t="e">
        <f t="shared" si="1933"/>
        <v>#N/A</v>
      </c>
    </row>
    <row r="10904" spans="1:14" ht="15.75" customHeight="1" x14ac:dyDescent="0.35">
      <c r="A10904" s="7">
        <f t="shared" si="1956"/>
        <v>0</v>
      </c>
      <c r="B10904" s="7">
        <f t="shared" si="1957"/>
        <v>0</v>
      </c>
      <c r="C10904" s="7">
        <f t="shared" si="1958"/>
        <v>0</v>
      </c>
      <c r="D10904" s="7">
        <f t="shared" si="1959"/>
        <v>0</v>
      </c>
      <c r="E10904" s="7" t="e">
        <f>IF('Report DCM'!$H10904="In-Stream Video","Rich Media display banner",IF('Report DCM'!$I10904&gt;'Report DCM'!$J10904,"Standard",VLOOKUP(CONCATENATE(bd_adtype,"_",bd_creativetype),tabela,2,FALSE)))</f>
        <v>#N/A</v>
      </c>
      <c r="F10904" s="7">
        <f t="shared" si="1960"/>
        <v>0</v>
      </c>
      <c r="G10904" s="7">
        <f t="shared" si="1961"/>
        <v>0</v>
      </c>
      <c r="H10904" s="7">
        <f t="shared" si="1962"/>
        <v>0</v>
      </c>
      <c r="I10904" s="7">
        <f t="shared" si="1963"/>
        <v>0</v>
      </c>
      <c r="J10904" s="7">
        <f t="shared" si="1964"/>
        <v>0</v>
      </c>
      <c r="K10904" s="8" t="e">
        <f t="shared" si="1965"/>
        <v>#N/A</v>
      </c>
      <c r="L10904" s="7" t="e">
        <f t="shared" si="1966"/>
        <v>#N/A</v>
      </c>
      <c r="M10904" s="8" t="e">
        <f t="shared" si="1932"/>
        <v>#N/A</v>
      </c>
      <c r="N10904" s="8" t="e">
        <f t="shared" si="1933"/>
        <v>#N/A</v>
      </c>
    </row>
    <row r="10905" spans="1:14" ht="15.75" customHeight="1" x14ac:dyDescent="0.35">
      <c r="A10905" s="7">
        <f t="shared" si="1956"/>
        <v>0</v>
      </c>
      <c r="B10905" s="7">
        <f t="shared" si="1957"/>
        <v>0</v>
      </c>
      <c r="C10905" s="7">
        <f t="shared" si="1958"/>
        <v>0</v>
      </c>
      <c r="D10905" s="7">
        <f t="shared" si="1959"/>
        <v>0</v>
      </c>
      <c r="E10905" s="7" t="e">
        <f>IF('Report DCM'!$H10905="In-Stream Video","Rich Media display banner",IF('Report DCM'!$I10905&gt;'Report DCM'!$J10905,"Standard",VLOOKUP(CONCATENATE(bd_adtype,"_",bd_creativetype),tabela,2,FALSE)))</f>
        <v>#N/A</v>
      </c>
      <c r="F10905" s="7">
        <f t="shared" si="1960"/>
        <v>0</v>
      </c>
      <c r="G10905" s="7">
        <f t="shared" si="1961"/>
        <v>0</v>
      </c>
      <c r="H10905" s="7">
        <f t="shared" si="1962"/>
        <v>0</v>
      </c>
      <c r="I10905" s="7">
        <f t="shared" si="1963"/>
        <v>0</v>
      </c>
      <c r="J10905" s="7">
        <f t="shared" si="1964"/>
        <v>0</v>
      </c>
      <c r="K10905" s="8" t="e">
        <f t="shared" si="1965"/>
        <v>#N/A</v>
      </c>
      <c r="L10905" s="7" t="e">
        <f t="shared" si="1966"/>
        <v>#N/A</v>
      </c>
      <c r="M10905" s="8" t="e">
        <f t="shared" si="1932"/>
        <v>#N/A</v>
      </c>
      <c r="N10905" s="8" t="e">
        <f t="shared" si="1933"/>
        <v>#N/A</v>
      </c>
    </row>
    <row r="10906" spans="1:14" ht="15.75" customHeight="1" x14ac:dyDescent="0.35">
      <c r="A10906" s="7">
        <f t="shared" si="1956"/>
        <v>0</v>
      </c>
      <c r="B10906" s="7">
        <f t="shared" si="1957"/>
        <v>0</v>
      </c>
      <c r="C10906" s="7">
        <f t="shared" si="1958"/>
        <v>0</v>
      </c>
      <c r="D10906" s="7">
        <f t="shared" si="1959"/>
        <v>0</v>
      </c>
      <c r="E10906" s="7" t="e">
        <f>IF('Report DCM'!$H10906="In-Stream Video","Rich Media display banner",IF('Report DCM'!$I10906&gt;'Report DCM'!$J10906,"Standard",VLOOKUP(CONCATENATE(bd_adtype,"_",bd_creativetype),tabela,2,FALSE)))</f>
        <v>#N/A</v>
      </c>
      <c r="F10906" s="7">
        <f t="shared" si="1960"/>
        <v>0</v>
      </c>
      <c r="G10906" s="7">
        <f t="shared" si="1961"/>
        <v>0</v>
      </c>
      <c r="H10906" s="7">
        <f t="shared" si="1962"/>
        <v>0</v>
      </c>
      <c r="I10906" s="7">
        <f t="shared" si="1963"/>
        <v>0</v>
      </c>
      <c r="J10906" s="7">
        <f t="shared" si="1964"/>
        <v>0</v>
      </c>
      <c r="K10906" s="8" t="e">
        <f t="shared" si="1965"/>
        <v>#N/A</v>
      </c>
      <c r="L10906" s="7" t="e">
        <f t="shared" si="1966"/>
        <v>#N/A</v>
      </c>
      <c r="M10906" s="8" t="e">
        <f t="shared" si="1932"/>
        <v>#N/A</v>
      </c>
      <c r="N10906" s="8" t="e">
        <f t="shared" si="1933"/>
        <v>#N/A</v>
      </c>
    </row>
    <row r="10907" spans="1:14" ht="15.75" customHeight="1" x14ac:dyDescent="0.35">
      <c r="A10907" s="7">
        <f t="shared" si="1956"/>
        <v>0</v>
      </c>
      <c r="B10907" s="7">
        <f t="shared" si="1957"/>
        <v>0</v>
      </c>
      <c r="C10907" s="7">
        <f t="shared" si="1958"/>
        <v>0</v>
      </c>
      <c r="D10907" s="7">
        <f t="shared" si="1959"/>
        <v>0</v>
      </c>
      <c r="E10907" s="7" t="e">
        <f>IF('Report DCM'!$H10907="In-Stream Video","Rich Media display banner",IF('Report DCM'!$I10907&gt;'Report DCM'!$J10907,"Standard",VLOOKUP(CONCATENATE(bd_adtype,"_",bd_creativetype),tabela,2,FALSE)))</f>
        <v>#N/A</v>
      </c>
      <c r="F10907" s="7">
        <f t="shared" si="1960"/>
        <v>0</v>
      </c>
      <c r="G10907" s="7">
        <f t="shared" si="1961"/>
        <v>0</v>
      </c>
      <c r="H10907" s="7">
        <f t="shared" si="1962"/>
        <v>0</v>
      </c>
      <c r="I10907" s="7">
        <f t="shared" si="1963"/>
        <v>0</v>
      </c>
      <c r="J10907" s="7">
        <f t="shared" si="1964"/>
        <v>0</v>
      </c>
      <c r="K10907" s="8" t="e">
        <f t="shared" si="1965"/>
        <v>#N/A</v>
      </c>
      <c r="L10907" s="7" t="e">
        <f t="shared" si="1966"/>
        <v>#N/A</v>
      </c>
      <c r="M10907" s="8" t="e">
        <f t="shared" si="1932"/>
        <v>#N/A</v>
      </c>
      <c r="N10907" s="8" t="e">
        <f t="shared" si="1933"/>
        <v>#N/A</v>
      </c>
    </row>
    <row r="10908" spans="1:14" ht="15.75" customHeight="1" x14ac:dyDescent="0.35">
      <c r="A10908" s="7">
        <f t="shared" si="1956"/>
        <v>0</v>
      </c>
      <c r="B10908" s="7">
        <f t="shared" si="1957"/>
        <v>0</v>
      </c>
      <c r="C10908" s="7">
        <f t="shared" si="1958"/>
        <v>0</v>
      </c>
      <c r="D10908" s="7">
        <f t="shared" si="1959"/>
        <v>0</v>
      </c>
      <c r="E10908" s="7" t="e">
        <f>IF('Report DCM'!$H10908="In-Stream Video","Rich Media display banner",IF('Report DCM'!$I10908&gt;'Report DCM'!$J10908,"Standard",VLOOKUP(CONCATENATE(bd_adtype,"_",bd_creativetype),tabela,2,FALSE)))</f>
        <v>#N/A</v>
      </c>
      <c r="F10908" s="7">
        <f t="shared" si="1960"/>
        <v>0</v>
      </c>
      <c r="G10908" s="7">
        <f t="shared" si="1961"/>
        <v>0</v>
      </c>
      <c r="H10908" s="7">
        <f t="shared" si="1962"/>
        <v>0</v>
      </c>
      <c r="I10908" s="7">
        <f t="shared" si="1963"/>
        <v>0</v>
      </c>
      <c r="J10908" s="7">
        <f t="shared" si="1964"/>
        <v>0</v>
      </c>
      <c r="K10908" s="8" t="e">
        <f t="shared" si="1965"/>
        <v>#N/A</v>
      </c>
      <c r="L10908" s="7" t="e">
        <f t="shared" si="1966"/>
        <v>#N/A</v>
      </c>
      <c r="M10908" s="8" t="e">
        <f t="shared" si="1932"/>
        <v>#N/A</v>
      </c>
      <c r="N10908" s="8" t="e">
        <f t="shared" si="1933"/>
        <v>#N/A</v>
      </c>
    </row>
    <row r="10909" spans="1:14" ht="15.75" customHeight="1" x14ac:dyDescent="0.35">
      <c r="A10909" s="7">
        <f t="shared" si="1956"/>
        <v>0</v>
      </c>
      <c r="B10909" s="7">
        <f t="shared" si="1957"/>
        <v>0</v>
      </c>
      <c r="C10909" s="7">
        <f t="shared" si="1958"/>
        <v>0</v>
      </c>
      <c r="D10909" s="7">
        <f t="shared" si="1959"/>
        <v>0</v>
      </c>
      <c r="E10909" s="7" t="e">
        <f>IF('Report DCM'!$H10909="In-Stream Video","Rich Media display banner",IF('Report DCM'!$I10909&gt;'Report DCM'!$J10909,"Standard",VLOOKUP(CONCATENATE(bd_adtype,"_",bd_creativetype),tabela,2,FALSE)))</f>
        <v>#N/A</v>
      </c>
      <c r="F10909" s="7">
        <f t="shared" si="1960"/>
        <v>0</v>
      </c>
      <c r="G10909" s="7">
        <f t="shared" si="1961"/>
        <v>0</v>
      </c>
      <c r="H10909" s="7">
        <f t="shared" si="1962"/>
        <v>0</v>
      </c>
      <c r="I10909" s="7">
        <f t="shared" si="1963"/>
        <v>0</v>
      </c>
      <c r="J10909" s="7">
        <f t="shared" si="1964"/>
        <v>0</v>
      </c>
      <c r="K10909" s="8" t="e">
        <f t="shared" si="1965"/>
        <v>#N/A</v>
      </c>
      <c r="L10909" s="7" t="e">
        <f t="shared" si="1966"/>
        <v>#N/A</v>
      </c>
      <c r="M10909" s="8" t="e">
        <f t="shared" si="1932"/>
        <v>#N/A</v>
      </c>
      <c r="N10909" s="8" t="e">
        <f t="shared" si="1933"/>
        <v>#N/A</v>
      </c>
    </row>
    <row r="10910" spans="1:14" ht="15.75" customHeight="1" x14ac:dyDescent="0.35">
      <c r="A10910" s="7">
        <f t="shared" si="1956"/>
        <v>0</v>
      </c>
      <c r="B10910" s="7">
        <f t="shared" si="1957"/>
        <v>0</v>
      </c>
      <c r="C10910" s="7">
        <f t="shared" si="1958"/>
        <v>0</v>
      </c>
      <c r="D10910" s="7">
        <f t="shared" si="1959"/>
        <v>0</v>
      </c>
      <c r="E10910" s="7" t="e">
        <f>IF('Report DCM'!$H10910="In-Stream Video","Rich Media display banner",IF('Report DCM'!$I10910&gt;'Report DCM'!$J10910,"Standard",VLOOKUP(CONCATENATE(bd_adtype,"_",bd_creativetype),tabela,2,FALSE)))</f>
        <v>#N/A</v>
      </c>
      <c r="F10910" s="7">
        <f t="shared" si="1960"/>
        <v>0</v>
      </c>
      <c r="G10910" s="7">
        <f t="shared" si="1961"/>
        <v>0</v>
      </c>
      <c r="H10910" s="7">
        <f t="shared" si="1962"/>
        <v>0</v>
      </c>
      <c r="I10910" s="7">
        <f t="shared" si="1963"/>
        <v>0</v>
      </c>
      <c r="J10910" s="7">
        <f t="shared" si="1964"/>
        <v>0</v>
      </c>
      <c r="K10910" s="8" t="e">
        <f t="shared" si="1965"/>
        <v>#N/A</v>
      </c>
      <c r="L10910" s="7" t="e">
        <f t="shared" si="1966"/>
        <v>#N/A</v>
      </c>
      <c r="M10910" s="8" t="e">
        <f t="shared" si="1932"/>
        <v>#N/A</v>
      </c>
      <c r="N10910" s="8" t="e">
        <f t="shared" si="1933"/>
        <v>#N/A</v>
      </c>
    </row>
    <row r="10911" spans="1:14" ht="15.75" customHeight="1" x14ac:dyDescent="0.35">
      <c r="A10911" s="7">
        <f t="shared" si="1956"/>
        <v>0</v>
      </c>
      <c r="B10911" s="7">
        <f t="shared" si="1957"/>
        <v>0</v>
      </c>
      <c r="C10911" s="7">
        <f t="shared" si="1958"/>
        <v>0</v>
      </c>
      <c r="D10911" s="7">
        <f t="shared" si="1959"/>
        <v>0</v>
      </c>
      <c r="E10911" s="7" t="e">
        <f>IF('Report DCM'!$H10911="In-Stream Video","Rich Media display banner",IF('Report DCM'!$I10911&gt;'Report DCM'!$J10911,"Standard",VLOOKUP(CONCATENATE(bd_adtype,"_",bd_creativetype),tabela,2,FALSE)))</f>
        <v>#N/A</v>
      </c>
      <c r="F10911" s="7">
        <f t="shared" si="1960"/>
        <v>0</v>
      </c>
      <c r="G10911" s="7">
        <f t="shared" si="1961"/>
        <v>0</v>
      </c>
      <c r="H10911" s="7">
        <f t="shared" si="1962"/>
        <v>0</v>
      </c>
      <c r="I10911" s="7">
        <f t="shared" si="1963"/>
        <v>0</v>
      </c>
      <c r="J10911" s="7">
        <f t="shared" si="1964"/>
        <v>0</v>
      </c>
      <c r="K10911" s="8" t="e">
        <f t="shared" si="1965"/>
        <v>#N/A</v>
      </c>
      <c r="L10911" s="7" t="e">
        <f t="shared" si="1966"/>
        <v>#N/A</v>
      </c>
      <c r="M10911" s="8" t="e">
        <f t="shared" si="1932"/>
        <v>#N/A</v>
      </c>
      <c r="N10911" s="8" t="e">
        <f t="shared" si="1933"/>
        <v>#N/A</v>
      </c>
    </row>
    <row r="10912" spans="1:14" ht="15.75" customHeight="1" x14ac:dyDescent="0.35">
      <c r="A10912" s="7">
        <f t="shared" si="1956"/>
        <v>0</v>
      </c>
      <c r="B10912" s="7">
        <f t="shared" si="1957"/>
        <v>0</v>
      </c>
      <c r="C10912" s="7">
        <f t="shared" si="1958"/>
        <v>0</v>
      </c>
      <c r="D10912" s="7">
        <f t="shared" si="1959"/>
        <v>0</v>
      </c>
      <c r="E10912" s="7" t="e">
        <f>IF('Report DCM'!$H10912="In-Stream Video","Rich Media display banner",IF('Report DCM'!$I10912&gt;'Report DCM'!$J10912,"Standard",VLOOKUP(CONCATENATE(bd_adtype,"_",bd_creativetype),tabela,2,FALSE)))</f>
        <v>#N/A</v>
      </c>
      <c r="F10912" s="7">
        <f t="shared" si="1960"/>
        <v>0</v>
      </c>
      <c r="G10912" s="7">
        <f t="shared" si="1961"/>
        <v>0</v>
      </c>
      <c r="H10912" s="7">
        <f t="shared" si="1962"/>
        <v>0</v>
      </c>
      <c r="I10912" s="7">
        <f t="shared" si="1963"/>
        <v>0</v>
      </c>
      <c r="J10912" s="7">
        <f t="shared" si="1964"/>
        <v>0</v>
      </c>
      <c r="K10912" s="8" t="e">
        <f t="shared" si="1965"/>
        <v>#N/A</v>
      </c>
      <c r="L10912" s="7" t="e">
        <f t="shared" si="1966"/>
        <v>#N/A</v>
      </c>
      <c r="M10912" s="8" t="e">
        <f t="shared" si="1932"/>
        <v>#N/A</v>
      </c>
      <c r="N10912" s="8" t="e">
        <f t="shared" si="1933"/>
        <v>#N/A</v>
      </c>
    </row>
    <row r="10913" spans="1:14" ht="15.75" customHeight="1" x14ac:dyDescent="0.35">
      <c r="A10913" s="7">
        <f t="shared" si="1956"/>
        <v>0</v>
      </c>
      <c r="B10913" s="7">
        <f t="shared" si="1957"/>
        <v>0</v>
      </c>
      <c r="C10913" s="7">
        <f t="shared" si="1958"/>
        <v>0</v>
      </c>
      <c r="D10913" s="7">
        <f t="shared" si="1959"/>
        <v>0</v>
      </c>
      <c r="E10913" s="7" t="e">
        <f>IF('Report DCM'!$H10913="In-Stream Video","Rich Media display banner",IF('Report DCM'!$I10913&gt;'Report DCM'!$J10913,"Standard",VLOOKUP(CONCATENATE(bd_adtype,"_",bd_creativetype),tabela,2,FALSE)))</f>
        <v>#N/A</v>
      </c>
      <c r="F10913" s="7">
        <f t="shared" si="1960"/>
        <v>0</v>
      </c>
      <c r="G10913" s="7">
        <f t="shared" si="1961"/>
        <v>0</v>
      </c>
      <c r="H10913" s="7">
        <f t="shared" si="1962"/>
        <v>0</v>
      </c>
      <c r="I10913" s="7">
        <f t="shared" si="1963"/>
        <v>0</v>
      </c>
      <c r="J10913" s="7">
        <f t="shared" si="1964"/>
        <v>0</v>
      </c>
      <c r="K10913" s="8" t="e">
        <f t="shared" si="1965"/>
        <v>#N/A</v>
      </c>
      <c r="L10913" s="7" t="e">
        <f t="shared" si="1966"/>
        <v>#N/A</v>
      </c>
      <c r="M10913" s="8" t="e">
        <f t="shared" si="1932"/>
        <v>#N/A</v>
      </c>
      <c r="N10913" s="8" t="e">
        <f t="shared" si="1933"/>
        <v>#N/A</v>
      </c>
    </row>
    <row r="10914" spans="1:14" ht="15.75" customHeight="1" x14ac:dyDescent="0.35">
      <c r="A10914" s="7">
        <f t="shared" si="1956"/>
        <v>0</v>
      </c>
      <c r="B10914" s="7">
        <f t="shared" si="1957"/>
        <v>0</v>
      </c>
      <c r="C10914" s="7">
        <f t="shared" si="1958"/>
        <v>0</v>
      </c>
      <c r="D10914" s="7">
        <f t="shared" si="1959"/>
        <v>0</v>
      </c>
      <c r="E10914" s="7" t="e">
        <f>IF('Report DCM'!$H10914="In-Stream Video","Rich Media display banner",IF('Report DCM'!$I10914&gt;'Report DCM'!$J10914,"Standard",VLOOKUP(CONCATENATE(bd_adtype,"_",bd_creativetype),tabela,2,FALSE)))</f>
        <v>#N/A</v>
      </c>
      <c r="F10914" s="7">
        <f t="shared" si="1960"/>
        <v>0</v>
      </c>
      <c r="G10914" s="7">
        <f t="shared" si="1961"/>
        <v>0</v>
      </c>
      <c r="H10914" s="7">
        <f t="shared" si="1962"/>
        <v>0</v>
      </c>
      <c r="I10914" s="7">
        <f t="shared" si="1963"/>
        <v>0</v>
      </c>
      <c r="J10914" s="7">
        <f t="shared" si="1964"/>
        <v>0</v>
      </c>
      <c r="K10914" s="8" t="e">
        <f t="shared" si="1965"/>
        <v>#N/A</v>
      </c>
      <c r="L10914" s="7" t="e">
        <f t="shared" si="1966"/>
        <v>#N/A</v>
      </c>
      <c r="M10914" s="8" t="e">
        <f t="shared" si="1932"/>
        <v>#N/A</v>
      </c>
      <c r="N10914" s="8" t="e">
        <f t="shared" si="1933"/>
        <v>#N/A</v>
      </c>
    </row>
    <row r="10915" spans="1:14" ht="15.75" customHeight="1" x14ac:dyDescent="0.35">
      <c r="A10915" s="7">
        <f t="shared" si="1956"/>
        <v>0</v>
      </c>
      <c r="B10915" s="7">
        <f t="shared" si="1957"/>
        <v>0</v>
      </c>
      <c r="C10915" s="7">
        <f t="shared" si="1958"/>
        <v>0</v>
      </c>
      <c r="D10915" s="7">
        <f t="shared" si="1959"/>
        <v>0</v>
      </c>
      <c r="E10915" s="7" t="e">
        <f>IF('Report DCM'!$H10915="In-Stream Video","Rich Media display banner",IF('Report DCM'!$I10915&gt;'Report DCM'!$J10915,"Standard",VLOOKUP(CONCATENATE(bd_adtype,"_",bd_creativetype),tabela,2,FALSE)))</f>
        <v>#N/A</v>
      </c>
      <c r="F10915" s="7">
        <f t="shared" si="1960"/>
        <v>0</v>
      </c>
      <c r="G10915" s="7">
        <f t="shared" si="1961"/>
        <v>0</v>
      </c>
      <c r="H10915" s="7">
        <f t="shared" si="1962"/>
        <v>0</v>
      </c>
      <c r="I10915" s="7">
        <f t="shared" si="1963"/>
        <v>0</v>
      </c>
      <c r="J10915" s="7">
        <f t="shared" si="1964"/>
        <v>0</v>
      </c>
      <c r="K10915" s="8" t="e">
        <f t="shared" si="1965"/>
        <v>#N/A</v>
      </c>
      <c r="L10915" s="7" t="e">
        <f t="shared" si="1966"/>
        <v>#N/A</v>
      </c>
      <c r="M10915" s="8" t="e">
        <f t="shared" si="1932"/>
        <v>#N/A</v>
      </c>
      <c r="N10915" s="8" t="e">
        <f t="shared" si="1933"/>
        <v>#N/A</v>
      </c>
    </row>
    <row r="10916" spans="1:14" ht="15.75" customHeight="1" x14ac:dyDescent="0.35">
      <c r="A10916" s="7">
        <f t="shared" si="1956"/>
        <v>0</v>
      </c>
      <c r="B10916" s="7">
        <f t="shared" si="1957"/>
        <v>0</v>
      </c>
      <c r="C10916" s="7">
        <f t="shared" si="1958"/>
        <v>0</v>
      </c>
      <c r="D10916" s="7">
        <f t="shared" si="1959"/>
        <v>0</v>
      </c>
      <c r="E10916" s="7" t="e">
        <f>IF('Report DCM'!$H10916="In-Stream Video","Rich Media display banner",IF('Report DCM'!$I10916&gt;'Report DCM'!$J10916,"Standard",VLOOKUP(CONCATENATE(bd_adtype,"_",bd_creativetype),tabela,2,FALSE)))</f>
        <v>#N/A</v>
      </c>
      <c r="F10916" s="7">
        <f t="shared" si="1960"/>
        <v>0</v>
      </c>
      <c r="G10916" s="7">
        <f t="shared" si="1961"/>
        <v>0</v>
      </c>
      <c r="H10916" s="7">
        <f t="shared" si="1962"/>
        <v>0</v>
      </c>
      <c r="I10916" s="7">
        <f t="shared" si="1963"/>
        <v>0</v>
      </c>
      <c r="J10916" s="7">
        <f t="shared" si="1964"/>
        <v>0</v>
      </c>
      <c r="K10916" s="8" t="e">
        <f t="shared" si="1965"/>
        <v>#N/A</v>
      </c>
      <c r="L10916" s="7" t="e">
        <f t="shared" si="1966"/>
        <v>#N/A</v>
      </c>
      <c r="M10916" s="8" t="e">
        <f t="shared" si="1932"/>
        <v>#N/A</v>
      </c>
      <c r="N10916" s="8" t="e">
        <f t="shared" si="1933"/>
        <v>#N/A</v>
      </c>
    </row>
    <row r="10917" spans="1:14" ht="15.75" customHeight="1" x14ac:dyDescent="0.35">
      <c r="A10917" s="7">
        <f t="shared" si="1956"/>
        <v>0</v>
      </c>
      <c r="B10917" s="7">
        <f t="shared" si="1957"/>
        <v>0</v>
      </c>
      <c r="C10917" s="7">
        <f t="shared" si="1958"/>
        <v>0</v>
      </c>
      <c r="D10917" s="7">
        <f t="shared" si="1959"/>
        <v>0</v>
      </c>
      <c r="E10917" s="7" t="e">
        <f>IF('Report DCM'!$H10917="In-Stream Video","Rich Media display banner",IF('Report DCM'!$I10917&gt;'Report DCM'!$J10917,"Standard",VLOOKUP(CONCATENATE(bd_adtype,"_",bd_creativetype),tabela,2,FALSE)))</f>
        <v>#N/A</v>
      </c>
      <c r="F10917" s="7">
        <f t="shared" si="1960"/>
        <v>0</v>
      </c>
      <c r="G10917" s="7">
        <f t="shared" si="1961"/>
        <v>0</v>
      </c>
      <c r="H10917" s="7">
        <f t="shared" si="1962"/>
        <v>0</v>
      </c>
      <c r="I10917" s="7">
        <f t="shared" si="1963"/>
        <v>0</v>
      </c>
      <c r="J10917" s="7">
        <f t="shared" si="1964"/>
        <v>0</v>
      </c>
      <c r="K10917" s="8" t="e">
        <f t="shared" si="1965"/>
        <v>#N/A</v>
      </c>
      <c r="L10917" s="7" t="e">
        <f t="shared" si="1966"/>
        <v>#N/A</v>
      </c>
      <c r="M10917" s="8" t="e">
        <f t="shared" si="1932"/>
        <v>#N/A</v>
      </c>
      <c r="N10917" s="8" t="e">
        <f t="shared" si="1933"/>
        <v>#N/A</v>
      </c>
    </row>
    <row r="10918" spans="1:14" ht="15.75" customHeight="1" x14ac:dyDescent="0.35">
      <c r="A10918" s="7">
        <f t="shared" si="1956"/>
        <v>0</v>
      </c>
      <c r="B10918" s="7">
        <f t="shared" si="1957"/>
        <v>0</v>
      </c>
      <c r="C10918" s="7">
        <f t="shared" si="1958"/>
        <v>0</v>
      </c>
      <c r="D10918" s="7">
        <f t="shared" si="1959"/>
        <v>0</v>
      </c>
      <c r="E10918" s="7" t="e">
        <f>IF('Report DCM'!$H10918="In-Stream Video","Rich Media display banner",IF('Report DCM'!$I10918&gt;'Report DCM'!$J10918,"Standard",VLOOKUP(CONCATENATE(bd_adtype,"_",bd_creativetype),tabela,2,FALSE)))</f>
        <v>#N/A</v>
      </c>
      <c r="F10918" s="7">
        <f t="shared" si="1960"/>
        <v>0</v>
      </c>
      <c r="G10918" s="7">
        <f t="shared" si="1961"/>
        <v>0</v>
      </c>
      <c r="H10918" s="7">
        <f t="shared" si="1962"/>
        <v>0</v>
      </c>
      <c r="I10918" s="7">
        <f t="shared" si="1963"/>
        <v>0</v>
      </c>
      <c r="J10918" s="7">
        <f t="shared" si="1964"/>
        <v>0</v>
      </c>
      <c r="K10918" s="8" t="e">
        <f t="shared" si="1965"/>
        <v>#N/A</v>
      </c>
      <c r="L10918" s="7" t="e">
        <f t="shared" si="1966"/>
        <v>#N/A</v>
      </c>
      <c r="M10918" s="8" t="e">
        <f t="shared" si="1932"/>
        <v>#N/A</v>
      </c>
      <c r="N10918" s="8" t="e">
        <f t="shared" si="1933"/>
        <v>#N/A</v>
      </c>
    </row>
    <row r="10919" spans="1:14" ht="15.75" customHeight="1" x14ac:dyDescent="0.35">
      <c r="A10919" s="7">
        <f t="shared" si="1956"/>
        <v>0</v>
      </c>
      <c r="B10919" s="7">
        <f t="shared" si="1957"/>
        <v>0</v>
      </c>
      <c r="C10919" s="7">
        <f t="shared" si="1958"/>
        <v>0</v>
      </c>
      <c r="D10919" s="7">
        <f t="shared" si="1959"/>
        <v>0</v>
      </c>
      <c r="E10919" s="7" t="e">
        <f>IF('Report DCM'!$H10919="In-Stream Video","Rich Media display banner",IF('Report DCM'!$I10919&gt;'Report DCM'!$J10919,"Standard",VLOOKUP(CONCATENATE(bd_adtype,"_",bd_creativetype),tabela,2,FALSE)))</f>
        <v>#N/A</v>
      </c>
      <c r="F10919" s="7">
        <f t="shared" si="1960"/>
        <v>0</v>
      </c>
      <c r="G10919" s="7">
        <f t="shared" si="1961"/>
        <v>0</v>
      </c>
      <c r="H10919" s="7">
        <f t="shared" si="1962"/>
        <v>0</v>
      </c>
      <c r="I10919" s="7">
        <f t="shared" si="1963"/>
        <v>0</v>
      </c>
      <c r="J10919" s="7">
        <f t="shared" si="1964"/>
        <v>0</v>
      </c>
      <c r="K10919" s="8" t="e">
        <f t="shared" si="1965"/>
        <v>#N/A</v>
      </c>
      <c r="L10919" s="7" t="e">
        <f t="shared" si="1966"/>
        <v>#N/A</v>
      </c>
      <c r="M10919" s="8" t="e">
        <f t="shared" si="1932"/>
        <v>#N/A</v>
      </c>
      <c r="N10919" s="8" t="e">
        <f t="shared" si="1933"/>
        <v>#N/A</v>
      </c>
    </row>
    <row r="10920" spans="1:14" ht="15.75" customHeight="1" x14ac:dyDescent="0.35">
      <c r="A10920" s="7">
        <f t="shared" si="1956"/>
        <v>0</v>
      </c>
      <c r="B10920" s="7">
        <f t="shared" si="1957"/>
        <v>0</v>
      </c>
      <c r="C10920" s="7">
        <f t="shared" si="1958"/>
        <v>0</v>
      </c>
      <c r="D10920" s="7">
        <f t="shared" si="1959"/>
        <v>0</v>
      </c>
      <c r="E10920" s="7" t="e">
        <f>IF('Report DCM'!$H10920="In-Stream Video","Rich Media display banner",IF('Report DCM'!$I10920&gt;'Report DCM'!$J10920,"Standard",VLOOKUP(CONCATENATE(bd_adtype,"_",bd_creativetype),tabela,2,FALSE)))</f>
        <v>#N/A</v>
      </c>
      <c r="F10920" s="7">
        <f t="shared" si="1960"/>
        <v>0</v>
      </c>
      <c r="G10920" s="7">
        <f t="shared" si="1961"/>
        <v>0</v>
      </c>
      <c r="H10920" s="7">
        <f t="shared" si="1962"/>
        <v>0</v>
      </c>
      <c r="I10920" s="7">
        <f t="shared" si="1963"/>
        <v>0</v>
      </c>
      <c r="J10920" s="7">
        <f t="shared" si="1964"/>
        <v>0</v>
      </c>
      <c r="K10920" s="8" t="e">
        <f t="shared" si="1965"/>
        <v>#N/A</v>
      </c>
      <c r="L10920" s="7" t="e">
        <f t="shared" si="1966"/>
        <v>#N/A</v>
      </c>
      <c r="M10920" s="8" t="e">
        <f t="shared" si="1932"/>
        <v>#N/A</v>
      </c>
      <c r="N10920" s="8" t="e">
        <f t="shared" si="1933"/>
        <v>#N/A</v>
      </c>
    </row>
    <row r="10921" spans="1:14" ht="15.75" customHeight="1" x14ac:dyDescent="0.35">
      <c r="A10921" s="7">
        <f t="shared" si="1956"/>
        <v>0</v>
      </c>
      <c r="B10921" s="7">
        <f t="shared" si="1957"/>
        <v>0</v>
      </c>
      <c r="C10921" s="7">
        <f t="shared" si="1958"/>
        <v>0</v>
      </c>
      <c r="D10921" s="7">
        <f t="shared" si="1959"/>
        <v>0</v>
      </c>
      <c r="E10921" s="7" t="e">
        <f>IF('Report DCM'!$H10921="In-Stream Video","Rich Media display banner",IF('Report DCM'!$I10921&gt;'Report DCM'!$J10921,"Standard",VLOOKUP(CONCATENATE(bd_adtype,"_",bd_creativetype),tabela,2,FALSE)))</f>
        <v>#N/A</v>
      </c>
      <c r="F10921" s="7">
        <f t="shared" si="1960"/>
        <v>0</v>
      </c>
      <c r="G10921" s="7">
        <f t="shared" si="1961"/>
        <v>0</v>
      </c>
      <c r="H10921" s="7">
        <f t="shared" si="1962"/>
        <v>0</v>
      </c>
      <c r="I10921" s="7">
        <f t="shared" si="1963"/>
        <v>0</v>
      </c>
      <c r="J10921" s="7">
        <f t="shared" si="1964"/>
        <v>0</v>
      </c>
      <c r="K10921" s="8" t="e">
        <f t="shared" si="1965"/>
        <v>#N/A</v>
      </c>
      <c r="L10921" s="7" t="e">
        <f t="shared" si="1966"/>
        <v>#N/A</v>
      </c>
      <c r="M10921" s="8" t="e">
        <f t="shared" si="1932"/>
        <v>#N/A</v>
      </c>
      <c r="N10921" s="8" t="e">
        <f t="shared" si="1933"/>
        <v>#N/A</v>
      </c>
    </row>
    <row r="10922" spans="1:14" ht="15.75" customHeight="1" x14ac:dyDescent="0.35">
      <c r="A10922" s="7">
        <f t="shared" si="1956"/>
        <v>0</v>
      </c>
      <c r="B10922" s="7">
        <f t="shared" si="1957"/>
        <v>0</v>
      </c>
      <c r="C10922" s="7">
        <f t="shared" si="1958"/>
        <v>0</v>
      </c>
      <c r="D10922" s="7">
        <f t="shared" si="1959"/>
        <v>0</v>
      </c>
      <c r="E10922" s="7" t="e">
        <f>IF('Report DCM'!$H10922="In-Stream Video","Rich Media display banner",IF('Report DCM'!$I10922&gt;'Report DCM'!$J10922,"Standard",VLOOKUP(CONCATENATE(bd_adtype,"_",bd_creativetype),tabela,2,FALSE)))</f>
        <v>#N/A</v>
      </c>
      <c r="F10922" s="7">
        <f t="shared" si="1960"/>
        <v>0</v>
      </c>
      <c r="G10922" s="7">
        <f t="shared" si="1961"/>
        <v>0</v>
      </c>
      <c r="H10922" s="7">
        <f t="shared" si="1962"/>
        <v>0</v>
      </c>
      <c r="I10922" s="7">
        <f t="shared" si="1963"/>
        <v>0</v>
      </c>
      <c r="J10922" s="7">
        <f t="shared" si="1964"/>
        <v>0</v>
      </c>
      <c r="K10922" s="8" t="e">
        <f t="shared" si="1965"/>
        <v>#N/A</v>
      </c>
      <c r="L10922" s="7" t="e">
        <f t="shared" si="1966"/>
        <v>#N/A</v>
      </c>
      <c r="M10922" s="8" t="e">
        <f t="shared" si="1932"/>
        <v>#N/A</v>
      </c>
      <c r="N10922" s="8" t="e">
        <f t="shared" si="1933"/>
        <v>#N/A</v>
      </c>
    </row>
    <row r="10923" spans="1:14" ht="15.75" customHeight="1" x14ac:dyDescent="0.35">
      <c r="A10923" s="7">
        <f t="shared" si="1956"/>
        <v>0</v>
      </c>
      <c r="B10923" s="7">
        <f t="shared" si="1957"/>
        <v>0</v>
      </c>
      <c r="C10923" s="7">
        <f t="shared" si="1958"/>
        <v>0</v>
      </c>
      <c r="D10923" s="7">
        <f t="shared" si="1959"/>
        <v>0</v>
      </c>
      <c r="E10923" s="7" t="e">
        <f>IF('Report DCM'!$H10923="In-Stream Video","Rich Media display banner",IF('Report DCM'!$I10923&gt;'Report DCM'!$J10923,"Standard",VLOOKUP(CONCATENATE(bd_adtype,"_",bd_creativetype),tabela,2,FALSE)))</f>
        <v>#N/A</v>
      </c>
      <c r="F10923" s="7">
        <f t="shared" si="1960"/>
        <v>0</v>
      </c>
      <c r="G10923" s="7">
        <f t="shared" si="1961"/>
        <v>0</v>
      </c>
      <c r="H10923" s="7">
        <f t="shared" si="1962"/>
        <v>0</v>
      </c>
      <c r="I10923" s="7">
        <f t="shared" si="1963"/>
        <v>0</v>
      </c>
      <c r="J10923" s="7">
        <f t="shared" si="1964"/>
        <v>0</v>
      </c>
      <c r="K10923" s="8" t="e">
        <f t="shared" si="1965"/>
        <v>#N/A</v>
      </c>
      <c r="L10923" s="7" t="e">
        <f t="shared" si="1966"/>
        <v>#N/A</v>
      </c>
      <c r="M10923" s="8" t="e">
        <f t="shared" si="1932"/>
        <v>#N/A</v>
      </c>
      <c r="N10923" s="8" t="e">
        <f t="shared" si="1933"/>
        <v>#N/A</v>
      </c>
    </row>
    <row r="10924" spans="1:14" ht="15.75" customHeight="1" x14ac:dyDescent="0.35">
      <c r="A10924" s="7">
        <f t="shared" si="1956"/>
        <v>0</v>
      </c>
      <c r="B10924" s="7">
        <f t="shared" si="1957"/>
        <v>0</v>
      </c>
      <c r="C10924" s="7">
        <f t="shared" si="1958"/>
        <v>0</v>
      </c>
      <c r="D10924" s="7">
        <f t="shared" si="1959"/>
        <v>0</v>
      </c>
      <c r="E10924" s="7" t="e">
        <f>IF('Report DCM'!$H10924="In-Stream Video","Rich Media display banner",IF('Report DCM'!$I10924&gt;'Report DCM'!$J10924,"Standard",VLOOKUP(CONCATENATE(bd_adtype,"_",bd_creativetype),tabela,2,FALSE)))</f>
        <v>#N/A</v>
      </c>
      <c r="F10924" s="7">
        <f t="shared" si="1960"/>
        <v>0</v>
      </c>
      <c r="G10924" s="7">
        <f t="shared" si="1961"/>
        <v>0</v>
      </c>
      <c r="H10924" s="7">
        <f t="shared" si="1962"/>
        <v>0</v>
      </c>
      <c r="I10924" s="7">
        <f t="shared" si="1963"/>
        <v>0</v>
      </c>
      <c r="J10924" s="7">
        <f t="shared" si="1964"/>
        <v>0</v>
      </c>
      <c r="K10924" s="8" t="e">
        <f t="shared" si="1965"/>
        <v>#N/A</v>
      </c>
      <c r="L10924" s="7" t="e">
        <f t="shared" si="1966"/>
        <v>#N/A</v>
      </c>
      <c r="M10924" s="8" t="e">
        <f t="shared" si="1932"/>
        <v>#N/A</v>
      </c>
      <c r="N10924" s="8" t="e">
        <f t="shared" si="1933"/>
        <v>#N/A</v>
      </c>
    </row>
    <row r="10925" spans="1:14" ht="15.75" customHeight="1" x14ac:dyDescent="0.35">
      <c r="A10925" s="7">
        <f t="shared" si="1956"/>
        <v>0</v>
      </c>
      <c r="B10925" s="7">
        <f t="shared" si="1957"/>
        <v>0</v>
      </c>
      <c r="C10925" s="7">
        <f t="shared" si="1958"/>
        <v>0</v>
      </c>
      <c r="D10925" s="7">
        <f t="shared" si="1959"/>
        <v>0</v>
      </c>
      <c r="E10925" s="7" t="e">
        <f>IF('Report DCM'!$H10925="In-Stream Video","Rich Media display banner",IF('Report DCM'!$I10925&gt;'Report DCM'!$J10925,"Standard",VLOOKUP(CONCATENATE(bd_adtype,"_",bd_creativetype),tabela,2,FALSE)))</f>
        <v>#N/A</v>
      </c>
      <c r="F10925" s="7">
        <f t="shared" si="1960"/>
        <v>0</v>
      </c>
      <c r="G10925" s="7">
        <f t="shared" si="1961"/>
        <v>0</v>
      </c>
      <c r="H10925" s="7">
        <f t="shared" si="1962"/>
        <v>0</v>
      </c>
      <c r="I10925" s="7">
        <f t="shared" si="1963"/>
        <v>0</v>
      </c>
      <c r="J10925" s="7">
        <f t="shared" si="1964"/>
        <v>0</v>
      </c>
      <c r="K10925" s="8" t="e">
        <f t="shared" si="1965"/>
        <v>#N/A</v>
      </c>
      <c r="L10925" s="7" t="e">
        <f t="shared" si="1966"/>
        <v>#N/A</v>
      </c>
      <c r="M10925" s="8" t="e">
        <f t="shared" si="1932"/>
        <v>#N/A</v>
      </c>
      <c r="N10925" s="8" t="e">
        <f t="shared" si="1933"/>
        <v>#N/A</v>
      </c>
    </row>
    <row r="10926" spans="1:14" ht="15.75" customHeight="1" x14ac:dyDescent="0.35">
      <c r="A10926" s="7">
        <f t="shared" si="1956"/>
        <v>0</v>
      </c>
      <c r="B10926" s="7">
        <f t="shared" si="1957"/>
        <v>0</v>
      </c>
      <c r="C10926" s="7">
        <f t="shared" si="1958"/>
        <v>0</v>
      </c>
      <c r="D10926" s="7">
        <f t="shared" si="1959"/>
        <v>0</v>
      </c>
      <c r="E10926" s="7" t="e">
        <f>IF('Report DCM'!$H10926="In-Stream Video","Rich Media display banner",IF('Report DCM'!$I10926&gt;'Report DCM'!$J10926,"Standard",VLOOKUP(CONCATENATE(bd_adtype,"_",bd_creativetype),tabela,2,FALSE)))</f>
        <v>#N/A</v>
      </c>
      <c r="F10926" s="7">
        <f t="shared" si="1960"/>
        <v>0</v>
      </c>
      <c r="G10926" s="7">
        <f t="shared" si="1961"/>
        <v>0</v>
      </c>
      <c r="H10926" s="7">
        <f t="shared" si="1962"/>
        <v>0</v>
      </c>
      <c r="I10926" s="7">
        <f t="shared" si="1963"/>
        <v>0</v>
      </c>
      <c r="J10926" s="7">
        <f t="shared" si="1964"/>
        <v>0</v>
      </c>
      <c r="K10926" s="8" t="e">
        <f t="shared" si="1965"/>
        <v>#N/A</v>
      </c>
      <c r="L10926" s="7" t="e">
        <f t="shared" si="1966"/>
        <v>#N/A</v>
      </c>
      <c r="M10926" s="8" t="e">
        <f t="shared" si="1932"/>
        <v>#N/A</v>
      </c>
      <c r="N10926" s="8" t="e">
        <f t="shared" si="1933"/>
        <v>#N/A</v>
      </c>
    </row>
    <row r="10927" spans="1:14" ht="15.75" customHeight="1" x14ac:dyDescent="0.35">
      <c r="A10927" s="7">
        <f t="shared" si="1956"/>
        <v>0</v>
      </c>
      <c r="B10927" s="7">
        <f t="shared" si="1957"/>
        <v>0</v>
      </c>
      <c r="C10927" s="7">
        <f t="shared" si="1958"/>
        <v>0</v>
      </c>
      <c r="D10927" s="7">
        <f t="shared" si="1959"/>
        <v>0</v>
      </c>
      <c r="E10927" s="7" t="e">
        <f>IF('Report DCM'!$H10927="In-Stream Video","Rich Media display banner",IF('Report DCM'!$I10927&gt;'Report DCM'!$J10927,"Standard",VLOOKUP(CONCATENATE(bd_adtype,"_",bd_creativetype),tabela,2,FALSE)))</f>
        <v>#N/A</v>
      </c>
      <c r="F10927" s="7">
        <f t="shared" si="1960"/>
        <v>0</v>
      </c>
      <c r="G10927" s="7">
        <f t="shared" si="1961"/>
        <v>0</v>
      </c>
      <c r="H10927" s="7">
        <f t="shared" si="1962"/>
        <v>0</v>
      </c>
      <c r="I10927" s="7">
        <f t="shared" si="1963"/>
        <v>0</v>
      </c>
      <c r="J10927" s="7">
        <f t="shared" si="1964"/>
        <v>0</v>
      </c>
      <c r="K10927" s="8" t="e">
        <f t="shared" si="1965"/>
        <v>#N/A</v>
      </c>
      <c r="L10927" s="7" t="e">
        <f t="shared" si="1966"/>
        <v>#N/A</v>
      </c>
      <c r="M10927" s="8" t="e">
        <f t="shared" si="1932"/>
        <v>#N/A</v>
      </c>
      <c r="N10927" s="8" t="e">
        <f t="shared" si="1933"/>
        <v>#N/A</v>
      </c>
    </row>
    <row r="10928" spans="1:14" ht="15.75" customHeight="1" x14ac:dyDescent="0.35">
      <c r="A10928" s="7">
        <f t="shared" si="1956"/>
        <v>0</v>
      </c>
      <c r="B10928" s="7">
        <f t="shared" si="1957"/>
        <v>0</v>
      </c>
      <c r="C10928" s="7">
        <f t="shared" si="1958"/>
        <v>0</v>
      </c>
      <c r="D10928" s="7">
        <f t="shared" si="1959"/>
        <v>0</v>
      </c>
      <c r="E10928" s="7" t="e">
        <f>IF('Report DCM'!$H10928="In-Stream Video","Rich Media display banner",IF('Report DCM'!$I10928&gt;'Report DCM'!$J10928,"Standard",VLOOKUP(CONCATENATE(bd_adtype,"_",bd_creativetype),tabela,2,FALSE)))</f>
        <v>#N/A</v>
      </c>
      <c r="F10928" s="7">
        <f t="shared" si="1960"/>
        <v>0</v>
      </c>
      <c r="G10928" s="7">
        <f t="shared" si="1961"/>
        <v>0</v>
      </c>
      <c r="H10928" s="7">
        <f t="shared" si="1962"/>
        <v>0</v>
      </c>
      <c r="I10928" s="7">
        <f t="shared" si="1963"/>
        <v>0</v>
      </c>
      <c r="J10928" s="7">
        <f t="shared" si="1964"/>
        <v>0</v>
      </c>
      <c r="K10928" s="8" t="e">
        <f t="shared" si="1965"/>
        <v>#N/A</v>
      </c>
      <c r="L10928" s="7" t="e">
        <f t="shared" si="1966"/>
        <v>#N/A</v>
      </c>
      <c r="M10928" s="8" t="e">
        <f t="shared" si="1932"/>
        <v>#N/A</v>
      </c>
      <c r="N10928" s="8" t="e">
        <f t="shared" si="1933"/>
        <v>#N/A</v>
      </c>
    </row>
    <row r="10929" spans="1:14" ht="15.75" customHeight="1" x14ac:dyDescent="0.35">
      <c r="A10929" s="7">
        <f t="shared" si="1956"/>
        <v>0</v>
      </c>
      <c r="B10929" s="7">
        <f t="shared" si="1957"/>
        <v>0</v>
      </c>
      <c r="C10929" s="7">
        <f t="shared" si="1958"/>
        <v>0</v>
      </c>
      <c r="D10929" s="7">
        <f t="shared" si="1959"/>
        <v>0</v>
      </c>
      <c r="E10929" s="7" t="e">
        <f>IF('Report DCM'!$H10929="In-Stream Video","Rich Media display banner",IF('Report DCM'!$I10929&gt;'Report DCM'!$J10929,"Standard",VLOOKUP(CONCATENATE(bd_adtype,"_",bd_creativetype),tabela,2,FALSE)))</f>
        <v>#N/A</v>
      </c>
      <c r="F10929" s="7">
        <f t="shared" si="1960"/>
        <v>0</v>
      </c>
      <c r="G10929" s="7">
        <f t="shared" si="1961"/>
        <v>0</v>
      </c>
      <c r="H10929" s="7">
        <f t="shared" si="1962"/>
        <v>0</v>
      </c>
      <c r="I10929" s="7">
        <f t="shared" si="1963"/>
        <v>0</v>
      </c>
      <c r="J10929" s="7">
        <f t="shared" si="1964"/>
        <v>0</v>
      </c>
      <c r="K10929" s="8" t="e">
        <f t="shared" si="1965"/>
        <v>#N/A</v>
      </c>
      <c r="L10929" s="7" t="e">
        <f t="shared" si="1966"/>
        <v>#N/A</v>
      </c>
      <c r="M10929" s="8" t="e">
        <f t="shared" si="1932"/>
        <v>#N/A</v>
      </c>
      <c r="N10929" s="8" t="e">
        <f t="shared" si="1933"/>
        <v>#N/A</v>
      </c>
    </row>
    <row r="10930" spans="1:14" ht="15.75" customHeight="1" x14ac:dyDescent="0.35">
      <c r="A10930" s="7">
        <f t="shared" si="1956"/>
        <v>0</v>
      </c>
      <c r="B10930" s="7">
        <f t="shared" si="1957"/>
        <v>0</v>
      </c>
      <c r="C10930" s="7">
        <f t="shared" si="1958"/>
        <v>0</v>
      </c>
      <c r="D10930" s="7">
        <f t="shared" si="1959"/>
        <v>0</v>
      </c>
      <c r="E10930" s="7" t="e">
        <f>IF('Report DCM'!$H10930="In-Stream Video","Rich Media display banner",IF('Report DCM'!$I10930&gt;'Report DCM'!$J10930,"Standard",VLOOKUP(CONCATENATE(bd_adtype,"_",bd_creativetype),tabela,2,FALSE)))</f>
        <v>#N/A</v>
      </c>
      <c r="F10930" s="7">
        <f t="shared" si="1960"/>
        <v>0</v>
      </c>
      <c r="G10930" s="7">
        <f t="shared" si="1961"/>
        <v>0</v>
      </c>
      <c r="H10930" s="7">
        <f t="shared" si="1962"/>
        <v>0</v>
      </c>
      <c r="I10930" s="7">
        <f t="shared" si="1963"/>
        <v>0</v>
      </c>
      <c r="J10930" s="7">
        <f t="shared" si="1964"/>
        <v>0</v>
      </c>
      <c r="K10930" s="8" t="e">
        <f t="shared" si="1965"/>
        <v>#N/A</v>
      </c>
      <c r="L10930" s="7" t="e">
        <f t="shared" si="1966"/>
        <v>#N/A</v>
      </c>
      <c r="M10930" s="8" t="e">
        <f t="shared" si="1932"/>
        <v>#N/A</v>
      </c>
      <c r="N10930" s="8" t="e">
        <f t="shared" si="1933"/>
        <v>#N/A</v>
      </c>
    </row>
    <row r="10931" spans="1:14" ht="15.75" customHeight="1" x14ac:dyDescent="0.35">
      <c r="A10931" s="7">
        <f t="shared" si="1956"/>
        <v>0</v>
      </c>
      <c r="B10931" s="7">
        <f t="shared" si="1957"/>
        <v>0</v>
      </c>
      <c r="C10931" s="7">
        <f t="shared" si="1958"/>
        <v>0</v>
      </c>
      <c r="D10931" s="7">
        <f t="shared" si="1959"/>
        <v>0</v>
      </c>
      <c r="E10931" s="7" t="e">
        <f>IF('Report DCM'!$H10931="In-Stream Video","Rich Media display banner",IF('Report DCM'!$I10931&gt;'Report DCM'!$J10931,"Standard",VLOOKUP(CONCATENATE(bd_adtype,"_",bd_creativetype),tabela,2,FALSE)))</f>
        <v>#N/A</v>
      </c>
      <c r="F10931" s="7">
        <f t="shared" si="1960"/>
        <v>0</v>
      </c>
      <c r="G10931" s="7">
        <f t="shared" si="1961"/>
        <v>0</v>
      </c>
      <c r="H10931" s="7">
        <f t="shared" si="1962"/>
        <v>0</v>
      </c>
      <c r="I10931" s="7">
        <f t="shared" si="1963"/>
        <v>0</v>
      </c>
      <c r="J10931" s="7">
        <f t="shared" si="1964"/>
        <v>0</v>
      </c>
      <c r="K10931" s="8" t="e">
        <f t="shared" si="1965"/>
        <v>#N/A</v>
      </c>
      <c r="L10931" s="7" t="e">
        <f t="shared" si="1966"/>
        <v>#N/A</v>
      </c>
      <c r="M10931" s="8" t="e">
        <f t="shared" si="1932"/>
        <v>#N/A</v>
      </c>
      <c r="N10931" s="8" t="e">
        <f t="shared" si="1933"/>
        <v>#N/A</v>
      </c>
    </row>
    <row r="10932" spans="1:14" ht="15.75" customHeight="1" x14ac:dyDescent="0.35">
      <c r="A10932" s="7">
        <f t="shared" si="1956"/>
        <v>0</v>
      </c>
      <c r="B10932" s="7">
        <f t="shared" si="1957"/>
        <v>0</v>
      </c>
      <c r="C10932" s="7">
        <f t="shared" si="1958"/>
        <v>0</v>
      </c>
      <c r="D10932" s="7">
        <f t="shared" si="1959"/>
        <v>0</v>
      </c>
      <c r="E10932" s="7" t="e">
        <f>IF('Report DCM'!$H10932="In-Stream Video","Rich Media display banner",IF('Report DCM'!$I10932&gt;'Report DCM'!$J10932,"Standard",VLOOKUP(CONCATENATE(bd_adtype,"_",bd_creativetype),tabela,2,FALSE)))</f>
        <v>#N/A</v>
      </c>
      <c r="F10932" s="7">
        <f t="shared" si="1960"/>
        <v>0</v>
      </c>
      <c r="G10932" s="7">
        <f t="shared" si="1961"/>
        <v>0</v>
      </c>
      <c r="H10932" s="7">
        <f t="shared" si="1962"/>
        <v>0</v>
      </c>
      <c r="I10932" s="7">
        <f t="shared" si="1963"/>
        <v>0</v>
      </c>
      <c r="J10932" s="7">
        <f t="shared" si="1964"/>
        <v>0</v>
      </c>
      <c r="K10932" s="8" t="e">
        <f t="shared" si="1965"/>
        <v>#N/A</v>
      </c>
      <c r="L10932" s="7" t="e">
        <f t="shared" si="1966"/>
        <v>#N/A</v>
      </c>
      <c r="M10932" s="8" t="e">
        <f t="shared" si="1932"/>
        <v>#N/A</v>
      </c>
      <c r="N10932" s="8" t="e">
        <f t="shared" si="1933"/>
        <v>#N/A</v>
      </c>
    </row>
    <row r="10933" spans="1:14" ht="15.75" customHeight="1" x14ac:dyDescent="0.35">
      <c r="A10933" s="7">
        <f t="shared" si="1956"/>
        <v>0</v>
      </c>
      <c r="B10933" s="7">
        <f t="shared" si="1957"/>
        <v>0</v>
      </c>
      <c r="C10933" s="7">
        <f t="shared" si="1958"/>
        <v>0</v>
      </c>
      <c r="D10933" s="7">
        <f t="shared" si="1959"/>
        <v>0</v>
      </c>
      <c r="E10933" s="7" t="e">
        <f>IF('Report DCM'!$H10933="In-Stream Video","Rich Media display banner",IF('Report DCM'!$I10933&gt;'Report DCM'!$J10933,"Standard",VLOOKUP(CONCATENATE(bd_adtype,"_",bd_creativetype),tabela,2,FALSE)))</f>
        <v>#N/A</v>
      </c>
      <c r="F10933" s="7">
        <f t="shared" si="1960"/>
        <v>0</v>
      </c>
      <c r="G10933" s="7">
        <f t="shared" si="1961"/>
        <v>0</v>
      </c>
      <c r="H10933" s="7">
        <f t="shared" si="1962"/>
        <v>0</v>
      </c>
      <c r="I10933" s="7">
        <f t="shared" si="1963"/>
        <v>0</v>
      </c>
      <c r="J10933" s="7">
        <f t="shared" si="1964"/>
        <v>0</v>
      </c>
      <c r="K10933" s="8" t="e">
        <f t="shared" si="1965"/>
        <v>#N/A</v>
      </c>
      <c r="L10933" s="7" t="e">
        <f t="shared" si="1966"/>
        <v>#N/A</v>
      </c>
      <c r="M10933" s="8" t="e">
        <f t="shared" si="1932"/>
        <v>#N/A</v>
      </c>
      <c r="N10933" s="8" t="e">
        <f t="shared" si="1933"/>
        <v>#N/A</v>
      </c>
    </row>
    <row r="10934" spans="1:14" ht="15.75" customHeight="1" x14ac:dyDescent="0.35">
      <c r="A10934" s="7">
        <f t="shared" si="1956"/>
        <v>0</v>
      </c>
      <c r="B10934" s="7">
        <f t="shared" si="1957"/>
        <v>0</v>
      </c>
      <c r="C10934" s="7">
        <f t="shared" si="1958"/>
        <v>0</v>
      </c>
      <c r="D10934" s="7">
        <f t="shared" si="1959"/>
        <v>0</v>
      </c>
      <c r="E10934" s="7" t="e">
        <f>IF('Report DCM'!$H10934="In-Stream Video","Rich Media display banner",IF('Report DCM'!$I10934&gt;'Report DCM'!$J10934,"Standard",VLOOKUP(CONCATENATE(bd_adtype,"_",bd_creativetype),tabela,2,FALSE)))</f>
        <v>#N/A</v>
      </c>
      <c r="F10934" s="7">
        <f t="shared" si="1960"/>
        <v>0</v>
      </c>
      <c r="G10934" s="7">
        <f t="shared" si="1961"/>
        <v>0</v>
      </c>
      <c r="H10934" s="7">
        <f t="shared" si="1962"/>
        <v>0</v>
      </c>
      <c r="I10934" s="7">
        <f t="shared" si="1963"/>
        <v>0</v>
      </c>
      <c r="J10934" s="7">
        <f t="shared" si="1964"/>
        <v>0</v>
      </c>
      <c r="K10934" s="8" t="e">
        <f t="shared" si="1965"/>
        <v>#N/A</v>
      </c>
      <c r="L10934" s="7" t="e">
        <f t="shared" si="1966"/>
        <v>#N/A</v>
      </c>
      <c r="M10934" s="8" t="e">
        <f t="shared" si="1932"/>
        <v>#N/A</v>
      </c>
      <c r="N10934" s="8" t="e">
        <f t="shared" si="1933"/>
        <v>#N/A</v>
      </c>
    </row>
    <row r="10935" spans="1:14" ht="15.75" customHeight="1" x14ac:dyDescent="0.35">
      <c r="A10935" s="7">
        <f t="shared" si="1956"/>
        <v>0</v>
      </c>
      <c r="B10935" s="7">
        <f t="shared" si="1957"/>
        <v>0</v>
      </c>
      <c r="C10935" s="7">
        <f t="shared" si="1958"/>
        <v>0</v>
      </c>
      <c r="D10935" s="7">
        <f t="shared" si="1959"/>
        <v>0</v>
      </c>
      <c r="E10935" s="7" t="e">
        <f>IF('Report DCM'!$H10935="In-Stream Video","Rich Media display banner",IF('Report DCM'!$I10935&gt;'Report DCM'!$J10935,"Standard",VLOOKUP(CONCATENATE(bd_adtype,"_",bd_creativetype),tabela,2,FALSE)))</f>
        <v>#N/A</v>
      </c>
      <c r="F10935" s="7">
        <f t="shared" si="1960"/>
        <v>0</v>
      </c>
      <c r="G10935" s="7">
        <f t="shared" si="1961"/>
        <v>0</v>
      </c>
      <c r="H10935" s="7">
        <f t="shared" si="1962"/>
        <v>0</v>
      </c>
      <c r="I10935" s="7">
        <f t="shared" si="1963"/>
        <v>0</v>
      </c>
      <c r="J10935" s="7">
        <f t="shared" si="1964"/>
        <v>0</v>
      </c>
      <c r="K10935" s="8" t="e">
        <f t="shared" si="1965"/>
        <v>#N/A</v>
      </c>
      <c r="L10935" s="7" t="e">
        <f t="shared" si="1966"/>
        <v>#N/A</v>
      </c>
      <c r="M10935" s="8" t="e">
        <f t="shared" si="1932"/>
        <v>#N/A</v>
      </c>
      <c r="N10935" s="8" t="e">
        <f t="shared" si="1933"/>
        <v>#N/A</v>
      </c>
    </row>
    <row r="10936" spans="1:14" ht="15.75" customHeight="1" x14ac:dyDescent="0.35">
      <c r="A10936" s="7">
        <f t="shared" si="1956"/>
        <v>0</v>
      </c>
      <c r="B10936" s="7">
        <f t="shared" si="1957"/>
        <v>0</v>
      </c>
      <c r="C10936" s="7">
        <f t="shared" si="1958"/>
        <v>0</v>
      </c>
      <c r="D10936" s="7">
        <f t="shared" si="1959"/>
        <v>0</v>
      </c>
      <c r="E10936" s="7" t="e">
        <f>IF('Report DCM'!$H10936="In-Stream Video","Rich Media display banner",IF('Report DCM'!$I10936&gt;'Report DCM'!$J10936,"Standard",VLOOKUP(CONCATENATE(bd_adtype,"_",bd_creativetype),tabela,2,FALSE)))</f>
        <v>#N/A</v>
      </c>
      <c r="F10936" s="7">
        <f t="shared" si="1960"/>
        <v>0</v>
      </c>
      <c r="G10936" s="7">
        <f t="shared" si="1961"/>
        <v>0</v>
      </c>
      <c r="H10936" s="7">
        <f t="shared" si="1962"/>
        <v>0</v>
      </c>
      <c r="I10936" s="7">
        <f t="shared" si="1963"/>
        <v>0</v>
      </c>
      <c r="J10936" s="7">
        <f t="shared" si="1964"/>
        <v>0</v>
      </c>
      <c r="K10936" s="8" t="e">
        <f t="shared" si="1965"/>
        <v>#N/A</v>
      </c>
      <c r="L10936" s="7" t="e">
        <f t="shared" si="1966"/>
        <v>#N/A</v>
      </c>
      <c r="M10936" s="8" t="e">
        <f t="shared" si="1932"/>
        <v>#N/A</v>
      </c>
      <c r="N10936" s="8" t="e">
        <f t="shared" si="1933"/>
        <v>#N/A</v>
      </c>
    </row>
    <row r="10937" spans="1:14" ht="15.75" customHeight="1" x14ac:dyDescent="0.35">
      <c r="A10937" s="7">
        <f t="shared" si="1956"/>
        <v>0</v>
      </c>
      <c r="B10937" s="7">
        <f t="shared" si="1957"/>
        <v>0</v>
      </c>
      <c r="C10937" s="7">
        <f t="shared" si="1958"/>
        <v>0</v>
      </c>
      <c r="D10937" s="7">
        <f t="shared" si="1959"/>
        <v>0</v>
      </c>
      <c r="E10937" s="7" t="e">
        <f>IF('Report DCM'!$H10937="In-Stream Video","Rich Media display banner",IF('Report DCM'!$I10937&gt;'Report DCM'!$J10937,"Standard",VLOOKUP(CONCATENATE(bd_adtype,"_",bd_creativetype),tabela,2,FALSE)))</f>
        <v>#N/A</v>
      </c>
      <c r="F10937" s="7">
        <f t="shared" si="1960"/>
        <v>0</v>
      </c>
      <c r="G10937" s="7">
        <f t="shared" si="1961"/>
        <v>0</v>
      </c>
      <c r="H10937" s="7">
        <f t="shared" si="1962"/>
        <v>0</v>
      </c>
      <c r="I10937" s="7">
        <f t="shared" si="1963"/>
        <v>0</v>
      </c>
      <c r="J10937" s="7">
        <f t="shared" si="1964"/>
        <v>0</v>
      </c>
      <c r="K10937" s="8" t="e">
        <f t="shared" si="1965"/>
        <v>#N/A</v>
      </c>
      <c r="L10937" s="7" t="e">
        <f t="shared" si="1966"/>
        <v>#N/A</v>
      </c>
      <c r="M10937" s="8" t="e">
        <f t="shared" si="1932"/>
        <v>#N/A</v>
      </c>
      <c r="N10937" s="8" t="e">
        <f t="shared" si="1933"/>
        <v>#N/A</v>
      </c>
    </row>
    <row r="10938" spans="1:14" ht="15.75" customHeight="1" x14ac:dyDescent="0.35">
      <c r="A10938" s="7">
        <f t="shared" si="1956"/>
        <v>0</v>
      </c>
      <c r="B10938" s="7">
        <f t="shared" si="1957"/>
        <v>0</v>
      </c>
      <c r="C10938" s="7">
        <f t="shared" si="1958"/>
        <v>0</v>
      </c>
      <c r="D10938" s="7">
        <f t="shared" si="1959"/>
        <v>0</v>
      </c>
      <c r="E10938" s="7" t="e">
        <f>IF('Report DCM'!$H10938="In-Stream Video","Rich Media display banner",IF('Report DCM'!$I10938&gt;'Report DCM'!$J10938,"Standard",VLOOKUP(CONCATENATE(bd_adtype,"_",bd_creativetype),tabela,2,FALSE)))</f>
        <v>#N/A</v>
      </c>
      <c r="F10938" s="7">
        <f t="shared" si="1960"/>
        <v>0</v>
      </c>
      <c r="G10938" s="7">
        <f t="shared" si="1961"/>
        <v>0</v>
      </c>
      <c r="H10938" s="7">
        <f t="shared" si="1962"/>
        <v>0</v>
      </c>
      <c r="I10938" s="7">
        <f t="shared" si="1963"/>
        <v>0</v>
      </c>
      <c r="J10938" s="7">
        <f t="shared" si="1964"/>
        <v>0</v>
      </c>
      <c r="K10938" s="8" t="e">
        <f t="shared" si="1965"/>
        <v>#N/A</v>
      </c>
      <c r="L10938" s="7" t="e">
        <f t="shared" si="1966"/>
        <v>#N/A</v>
      </c>
      <c r="M10938" s="8" t="e">
        <f t="shared" si="1932"/>
        <v>#N/A</v>
      </c>
      <c r="N10938" s="8" t="e">
        <f t="shared" si="1933"/>
        <v>#N/A</v>
      </c>
    </row>
    <row r="10939" spans="1:14" ht="15.75" customHeight="1" x14ac:dyDescent="0.35">
      <c r="A10939" s="7">
        <f t="shared" si="1956"/>
        <v>0</v>
      </c>
      <c r="B10939" s="7">
        <f t="shared" si="1957"/>
        <v>0</v>
      </c>
      <c r="C10939" s="7">
        <f t="shared" si="1958"/>
        <v>0</v>
      </c>
      <c r="D10939" s="7">
        <f t="shared" si="1959"/>
        <v>0</v>
      </c>
      <c r="E10939" s="7" t="e">
        <f>IF('Report DCM'!$H10939="In-Stream Video","Rich Media display banner",IF('Report DCM'!$I10939&gt;'Report DCM'!$J10939,"Standard",VLOOKUP(CONCATENATE(bd_adtype,"_",bd_creativetype),tabela,2,FALSE)))</f>
        <v>#N/A</v>
      </c>
      <c r="F10939" s="7">
        <f t="shared" si="1960"/>
        <v>0</v>
      </c>
      <c r="G10939" s="7">
        <f t="shared" si="1961"/>
        <v>0</v>
      </c>
      <c r="H10939" s="7">
        <f t="shared" si="1962"/>
        <v>0</v>
      </c>
      <c r="I10939" s="7">
        <f t="shared" si="1963"/>
        <v>0</v>
      </c>
      <c r="J10939" s="7">
        <f t="shared" si="1964"/>
        <v>0</v>
      </c>
      <c r="K10939" s="8" t="e">
        <f t="shared" si="1965"/>
        <v>#N/A</v>
      </c>
      <c r="L10939" s="7" t="e">
        <f t="shared" si="1966"/>
        <v>#N/A</v>
      </c>
      <c r="M10939" s="8" t="e">
        <f t="shared" si="1932"/>
        <v>#N/A</v>
      </c>
      <c r="N10939" s="8" t="e">
        <f t="shared" si="1933"/>
        <v>#N/A</v>
      </c>
    </row>
    <row r="10940" spans="1:14" ht="15.75" customHeight="1" x14ac:dyDescent="0.35">
      <c r="A10940" s="7">
        <f t="shared" si="1956"/>
        <v>0</v>
      </c>
      <c r="B10940" s="7">
        <f t="shared" si="1957"/>
        <v>0</v>
      </c>
      <c r="C10940" s="7">
        <f t="shared" si="1958"/>
        <v>0</v>
      </c>
      <c r="D10940" s="7">
        <f t="shared" si="1959"/>
        <v>0</v>
      </c>
      <c r="E10940" s="7" t="e">
        <f>IF('Report DCM'!$H10940="In-Stream Video","Rich Media display banner",IF('Report DCM'!$I10940&gt;'Report DCM'!$J10940,"Standard",VLOOKUP(CONCATENATE(bd_adtype,"_",bd_creativetype),tabela,2,FALSE)))</f>
        <v>#N/A</v>
      </c>
      <c r="F10940" s="7">
        <f t="shared" si="1960"/>
        <v>0</v>
      </c>
      <c r="G10940" s="7">
        <f t="shared" si="1961"/>
        <v>0</v>
      </c>
      <c r="H10940" s="7">
        <f t="shared" si="1962"/>
        <v>0</v>
      </c>
      <c r="I10940" s="7">
        <f t="shared" si="1963"/>
        <v>0</v>
      </c>
      <c r="J10940" s="7">
        <f t="shared" si="1964"/>
        <v>0</v>
      </c>
      <c r="K10940" s="8" t="e">
        <f t="shared" si="1965"/>
        <v>#N/A</v>
      </c>
      <c r="L10940" s="7" t="e">
        <f t="shared" si="1966"/>
        <v>#N/A</v>
      </c>
      <c r="M10940" s="8" t="e">
        <f t="shared" si="1932"/>
        <v>#N/A</v>
      </c>
      <c r="N10940" s="8" t="e">
        <f t="shared" si="1933"/>
        <v>#N/A</v>
      </c>
    </row>
    <row r="10941" spans="1:14" ht="15.75" customHeight="1" x14ac:dyDescent="0.35">
      <c r="A10941" s="7">
        <f t="shared" si="1956"/>
        <v>0</v>
      </c>
      <c r="B10941" s="7">
        <f t="shared" si="1957"/>
        <v>0</v>
      </c>
      <c r="C10941" s="7">
        <f t="shared" si="1958"/>
        <v>0</v>
      </c>
      <c r="D10941" s="7">
        <f t="shared" si="1959"/>
        <v>0</v>
      </c>
      <c r="E10941" s="7" t="e">
        <f>IF('Report DCM'!$H10941="In-Stream Video","Rich Media display banner",IF('Report DCM'!$I10941&gt;'Report DCM'!$J10941,"Standard",VLOOKUP(CONCATENATE(bd_adtype,"_",bd_creativetype),tabela,2,FALSE)))</f>
        <v>#N/A</v>
      </c>
      <c r="F10941" s="7">
        <f t="shared" si="1960"/>
        <v>0</v>
      </c>
      <c r="G10941" s="7">
        <f t="shared" si="1961"/>
        <v>0</v>
      </c>
      <c r="H10941" s="7">
        <f t="shared" si="1962"/>
        <v>0</v>
      </c>
      <c r="I10941" s="7">
        <f t="shared" si="1963"/>
        <v>0</v>
      </c>
      <c r="J10941" s="7">
        <f t="shared" si="1964"/>
        <v>0</v>
      </c>
      <c r="K10941" s="8" t="e">
        <f t="shared" si="1965"/>
        <v>#N/A</v>
      </c>
      <c r="L10941" s="7" t="e">
        <f t="shared" si="1966"/>
        <v>#N/A</v>
      </c>
      <c r="M10941" s="8" t="e">
        <f t="shared" si="1932"/>
        <v>#N/A</v>
      </c>
      <c r="N10941" s="8" t="e">
        <f t="shared" si="1933"/>
        <v>#N/A</v>
      </c>
    </row>
    <row r="10942" spans="1:14" ht="15.75" customHeight="1" x14ac:dyDescent="0.35">
      <c r="A10942" s="7">
        <f t="shared" si="1956"/>
        <v>0</v>
      </c>
      <c r="B10942" s="7">
        <f t="shared" si="1957"/>
        <v>0</v>
      </c>
      <c r="C10942" s="7">
        <f t="shared" si="1958"/>
        <v>0</v>
      </c>
      <c r="D10942" s="7">
        <f t="shared" si="1959"/>
        <v>0</v>
      </c>
      <c r="E10942" s="7" t="e">
        <f>IF('Report DCM'!$H10942="In-Stream Video","Rich Media display banner",IF('Report DCM'!$I10942&gt;'Report DCM'!$J10942,"Standard",VLOOKUP(CONCATENATE(bd_adtype,"_",bd_creativetype),tabela,2,FALSE)))</f>
        <v>#N/A</v>
      </c>
      <c r="F10942" s="7">
        <f t="shared" si="1960"/>
        <v>0</v>
      </c>
      <c r="G10942" s="7">
        <f t="shared" si="1961"/>
        <v>0</v>
      </c>
      <c r="H10942" s="7">
        <f t="shared" si="1962"/>
        <v>0</v>
      </c>
      <c r="I10942" s="7">
        <f t="shared" si="1963"/>
        <v>0</v>
      </c>
      <c r="J10942" s="7">
        <f t="shared" si="1964"/>
        <v>0</v>
      </c>
      <c r="K10942" s="8" t="e">
        <f t="shared" si="1965"/>
        <v>#N/A</v>
      </c>
      <c r="L10942" s="7" t="e">
        <f t="shared" si="1966"/>
        <v>#N/A</v>
      </c>
      <c r="M10942" s="8" t="e">
        <f t="shared" si="1932"/>
        <v>#N/A</v>
      </c>
      <c r="N10942" s="8" t="e">
        <f t="shared" si="1933"/>
        <v>#N/A</v>
      </c>
    </row>
    <row r="10943" spans="1:14" ht="15.75" customHeight="1" x14ac:dyDescent="0.35">
      <c r="A10943" s="7">
        <f t="shared" si="1956"/>
        <v>0</v>
      </c>
      <c r="B10943" s="7">
        <f t="shared" si="1957"/>
        <v>0</v>
      </c>
      <c r="C10943" s="7">
        <f t="shared" si="1958"/>
        <v>0</v>
      </c>
      <c r="D10943" s="7">
        <f t="shared" si="1959"/>
        <v>0</v>
      </c>
      <c r="E10943" s="7" t="e">
        <f>IF('Report DCM'!$H10943="In-Stream Video","Rich Media display banner",IF('Report DCM'!$I10943&gt;'Report DCM'!$J10943,"Standard",VLOOKUP(CONCATENATE(bd_adtype,"_",bd_creativetype),tabela,2,FALSE)))</f>
        <v>#N/A</v>
      </c>
      <c r="F10943" s="7">
        <f t="shared" si="1960"/>
        <v>0</v>
      </c>
      <c r="G10943" s="7">
        <f t="shared" si="1961"/>
        <v>0</v>
      </c>
      <c r="H10943" s="7">
        <f t="shared" si="1962"/>
        <v>0</v>
      </c>
      <c r="I10943" s="7">
        <f t="shared" si="1963"/>
        <v>0</v>
      </c>
      <c r="J10943" s="7">
        <f t="shared" si="1964"/>
        <v>0</v>
      </c>
      <c r="K10943" s="8" t="e">
        <f t="shared" si="1965"/>
        <v>#N/A</v>
      </c>
      <c r="L10943" s="7" t="e">
        <f t="shared" si="1966"/>
        <v>#N/A</v>
      </c>
      <c r="M10943" s="8" t="e">
        <f t="shared" si="1932"/>
        <v>#N/A</v>
      </c>
      <c r="N10943" s="8" t="e">
        <f t="shared" si="1933"/>
        <v>#N/A</v>
      </c>
    </row>
    <row r="10944" spans="1:14" ht="15.75" customHeight="1" x14ac:dyDescent="0.35">
      <c r="A10944" s="7">
        <f t="shared" si="1956"/>
        <v>0</v>
      </c>
      <c r="B10944" s="7">
        <f t="shared" si="1957"/>
        <v>0</v>
      </c>
      <c r="C10944" s="7">
        <f t="shared" si="1958"/>
        <v>0</v>
      </c>
      <c r="D10944" s="7">
        <f t="shared" si="1959"/>
        <v>0</v>
      </c>
      <c r="E10944" s="7" t="e">
        <f>IF('Report DCM'!$H10944="In-Stream Video","Rich Media display banner",IF('Report DCM'!$I10944&gt;'Report DCM'!$J10944,"Standard",VLOOKUP(CONCATENATE(bd_adtype,"_",bd_creativetype),tabela,2,FALSE)))</f>
        <v>#N/A</v>
      </c>
      <c r="F10944" s="7">
        <f t="shared" si="1960"/>
        <v>0</v>
      </c>
      <c r="G10944" s="7">
        <f t="shared" si="1961"/>
        <v>0</v>
      </c>
      <c r="H10944" s="7">
        <f t="shared" si="1962"/>
        <v>0</v>
      </c>
      <c r="I10944" s="7">
        <f t="shared" si="1963"/>
        <v>0</v>
      </c>
      <c r="J10944" s="7">
        <f t="shared" si="1964"/>
        <v>0</v>
      </c>
      <c r="K10944" s="8" t="e">
        <f t="shared" si="1965"/>
        <v>#N/A</v>
      </c>
      <c r="L10944" s="7" t="e">
        <f t="shared" si="1966"/>
        <v>#N/A</v>
      </c>
      <c r="M10944" s="8" t="e">
        <f t="shared" si="1932"/>
        <v>#N/A</v>
      </c>
      <c r="N10944" s="8" t="e">
        <f t="shared" si="1933"/>
        <v>#N/A</v>
      </c>
    </row>
    <row r="10945" spans="1:14" ht="15.75" customHeight="1" x14ac:dyDescent="0.35">
      <c r="A10945" s="7">
        <f t="shared" si="1956"/>
        <v>0</v>
      </c>
      <c r="B10945" s="7">
        <f t="shared" si="1957"/>
        <v>0</v>
      </c>
      <c r="C10945" s="7">
        <f t="shared" si="1958"/>
        <v>0</v>
      </c>
      <c r="D10945" s="7">
        <f t="shared" si="1959"/>
        <v>0</v>
      </c>
      <c r="E10945" s="7" t="e">
        <f>IF('Report DCM'!$H10945="In-Stream Video","Rich Media display banner",IF('Report DCM'!$I10945&gt;'Report DCM'!$J10945,"Standard",VLOOKUP(CONCATENATE(bd_adtype,"_",bd_creativetype),tabela,2,FALSE)))</f>
        <v>#N/A</v>
      </c>
      <c r="F10945" s="7">
        <f t="shared" si="1960"/>
        <v>0</v>
      </c>
      <c r="G10945" s="7">
        <f t="shared" si="1961"/>
        <v>0</v>
      </c>
      <c r="H10945" s="7">
        <f t="shared" si="1962"/>
        <v>0</v>
      </c>
      <c r="I10945" s="7">
        <f t="shared" si="1963"/>
        <v>0</v>
      </c>
      <c r="J10945" s="7">
        <f t="shared" si="1964"/>
        <v>0</v>
      </c>
      <c r="K10945" s="8" t="e">
        <f t="shared" si="1965"/>
        <v>#N/A</v>
      </c>
      <c r="L10945" s="7" t="e">
        <f t="shared" si="1966"/>
        <v>#N/A</v>
      </c>
      <c r="M10945" s="8" t="e">
        <f t="shared" si="1932"/>
        <v>#N/A</v>
      </c>
      <c r="N10945" s="8" t="e">
        <f t="shared" si="1933"/>
        <v>#N/A</v>
      </c>
    </row>
    <row r="10946" spans="1:14" ht="15.75" customHeight="1" x14ac:dyDescent="0.35">
      <c r="A10946" s="7">
        <f t="shared" ref="A10946:A11009" si="1967">bd_campaign</f>
        <v>0</v>
      </c>
      <c r="B10946" s="7">
        <f t="shared" ref="B10946:B11009" si="1968">bd_site</f>
        <v>0</v>
      </c>
      <c r="C10946" s="7">
        <f t="shared" ref="C10946:C11009" si="1969">bd_placement</f>
        <v>0</v>
      </c>
      <c r="D10946" s="7">
        <f t="shared" ref="D10946:D11009" si="1970">bd_placementID</f>
        <v>0</v>
      </c>
      <c r="E10946" s="7" t="e">
        <f>IF('Report DCM'!$H10946="In-Stream Video","Rich Media display banner",IF('Report DCM'!$I10946&gt;'Report DCM'!$J10946,"Standard",VLOOKUP(CONCATENATE(bd_adtype,"_",bd_creativetype),tabela,2,FALSE)))</f>
        <v>#N/A</v>
      </c>
      <c r="F10946" s="7">
        <f t="shared" ref="F10946:F11009" si="1971">bd_ad</f>
        <v>0</v>
      </c>
      <c r="G10946" s="7">
        <f t="shared" ref="G10946:G11009" si="1972">bd_adid</f>
        <v>0</v>
      </c>
      <c r="H10946" s="7">
        <f t="shared" ref="H10946:H11009" si="1973">bd_creativetype</f>
        <v>0</v>
      </c>
      <c r="I10946" s="7">
        <f t="shared" ref="I10946:I11009" si="1974">bd_impression</f>
        <v>0</v>
      </c>
      <c r="J10946" s="7">
        <f t="shared" ref="J10946:J11009" si="1975">bd_clicks</f>
        <v>0</v>
      </c>
      <c r="K10946" s="8" t="e">
        <f t="shared" ref="K10946:K11009" si="1976">VLOOKUP(E10946,tabela,2,FALSE)</f>
        <v>#N/A</v>
      </c>
      <c r="L10946" s="7" t="e">
        <f t="shared" ref="L10946:L11009" si="1977">VLOOKUP(E10946,tabela,3,FALSE)</f>
        <v>#N/A</v>
      </c>
      <c r="M10946" s="8" t="e">
        <f t="shared" si="1932"/>
        <v>#N/A</v>
      </c>
      <c r="N10946" s="8" t="e">
        <f t="shared" si="1933"/>
        <v>#N/A</v>
      </c>
    </row>
    <row r="10947" spans="1:14" ht="15.75" customHeight="1" x14ac:dyDescent="0.35">
      <c r="A10947" s="7">
        <f t="shared" si="1967"/>
        <v>0</v>
      </c>
      <c r="B10947" s="7">
        <f t="shared" si="1968"/>
        <v>0</v>
      </c>
      <c r="C10947" s="7">
        <f t="shared" si="1969"/>
        <v>0</v>
      </c>
      <c r="D10947" s="7">
        <f t="shared" si="1970"/>
        <v>0</v>
      </c>
      <c r="E10947" s="7" t="e">
        <f>IF('Report DCM'!$H10947="In-Stream Video","Rich Media display banner",IF('Report DCM'!$I10947&gt;'Report DCM'!$J10947,"Standard",VLOOKUP(CONCATENATE(bd_adtype,"_",bd_creativetype),tabela,2,FALSE)))</f>
        <v>#N/A</v>
      </c>
      <c r="F10947" s="7">
        <f t="shared" si="1971"/>
        <v>0</v>
      </c>
      <c r="G10947" s="7">
        <f t="shared" si="1972"/>
        <v>0</v>
      </c>
      <c r="H10947" s="7">
        <f t="shared" si="1973"/>
        <v>0</v>
      </c>
      <c r="I10947" s="7">
        <f t="shared" si="1974"/>
        <v>0</v>
      </c>
      <c r="J10947" s="7">
        <f t="shared" si="1975"/>
        <v>0</v>
      </c>
      <c r="K10947" s="8" t="e">
        <f t="shared" si="1976"/>
        <v>#N/A</v>
      </c>
      <c r="L10947" s="7" t="e">
        <f t="shared" si="1977"/>
        <v>#N/A</v>
      </c>
      <c r="M10947" s="8" t="e">
        <f t="shared" si="1932"/>
        <v>#N/A</v>
      </c>
      <c r="N10947" s="8" t="e">
        <f t="shared" si="1933"/>
        <v>#N/A</v>
      </c>
    </row>
    <row r="10948" spans="1:14" ht="15.75" customHeight="1" x14ac:dyDescent="0.35">
      <c r="A10948" s="7">
        <f t="shared" si="1967"/>
        <v>0</v>
      </c>
      <c r="B10948" s="7">
        <f t="shared" si="1968"/>
        <v>0</v>
      </c>
      <c r="C10948" s="7">
        <f t="shared" si="1969"/>
        <v>0</v>
      </c>
      <c r="D10948" s="7">
        <f t="shared" si="1970"/>
        <v>0</v>
      </c>
      <c r="E10948" s="7" t="e">
        <f>IF('Report DCM'!$H10948="In-Stream Video","Rich Media display banner",IF('Report DCM'!$I10948&gt;'Report DCM'!$J10948,"Standard",VLOOKUP(CONCATENATE(bd_adtype,"_",bd_creativetype),tabela,2,FALSE)))</f>
        <v>#N/A</v>
      </c>
      <c r="F10948" s="7">
        <f t="shared" si="1971"/>
        <v>0</v>
      </c>
      <c r="G10948" s="7">
        <f t="shared" si="1972"/>
        <v>0</v>
      </c>
      <c r="H10948" s="7">
        <f t="shared" si="1973"/>
        <v>0</v>
      </c>
      <c r="I10948" s="7">
        <f t="shared" si="1974"/>
        <v>0</v>
      </c>
      <c r="J10948" s="7">
        <f t="shared" si="1975"/>
        <v>0</v>
      </c>
      <c r="K10948" s="8" t="e">
        <f t="shared" si="1976"/>
        <v>#N/A</v>
      </c>
      <c r="L10948" s="7" t="e">
        <f t="shared" si="1977"/>
        <v>#N/A</v>
      </c>
      <c r="M10948" s="8" t="e">
        <f t="shared" si="1932"/>
        <v>#N/A</v>
      </c>
      <c r="N10948" s="8" t="e">
        <f t="shared" si="1933"/>
        <v>#N/A</v>
      </c>
    </row>
    <row r="10949" spans="1:14" ht="15.75" customHeight="1" x14ac:dyDescent="0.35">
      <c r="A10949" s="7">
        <f t="shared" si="1967"/>
        <v>0</v>
      </c>
      <c r="B10949" s="7">
        <f t="shared" si="1968"/>
        <v>0</v>
      </c>
      <c r="C10949" s="7">
        <f t="shared" si="1969"/>
        <v>0</v>
      </c>
      <c r="D10949" s="7">
        <f t="shared" si="1970"/>
        <v>0</v>
      </c>
      <c r="E10949" s="7" t="e">
        <f>IF('Report DCM'!$H10949="In-Stream Video","Rich Media display banner",IF('Report DCM'!$I10949&gt;'Report DCM'!$J10949,"Standard",VLOOKUP(CONCATENATE(bd_adtype,"_",bd_creativetype),tabela,2,FALSE)))</f>
        <v>#N/A</v>
      </c>
      <c r="F10949" s="7">
        <f t="shared" si="1971"/>
        <v>0</v>
      </c>
      <c r="G10949" s="7">
        <f t="shared" si="1972"/>
        <v>0</v>
      </c>
      <c r="H10949" s="7">
        <f t="shared" si="1973"/>
        <v>0</v>
      </c>
      <c r="I10949" s="7">
        <f t="shared" si="1974"/>
        <v>0</v>
      </c>
      <c r="J10949" s="7">
        <f t="shared" si="1975"/>
        <v>0</v>
      </c>
      <c r="K10949" s="8" t="e">
        <f t="shared" si="1976"/>
        <v>#N/A</v>
      </c>
      <c r="L10949" s="7" t="e">
        <f t="shared" si="1977"/>
        <v>#N/A</v>
      </c>
      <c r="M10949" s="8" t="e">
        <f t="shared" si="1932"/>
        <v>#N/A</v>
      </c>
      <c r="N10949" s="8" t="e">
        <f t="shared" si="1933"/>
        <v>#N/A</v>
      </c>
    </row>
    <row r="10950" spans="1:14" ht="15.75" customHeight="1" x14ac:dyDescent="0.35">
      <c r="A10950" s="7">
        <f t="shared" si="1967"/>
        <v>0</v>
      </c>
      <c r="B10950" s="7">
        <f t="shared" si="1968"/>
        <v>0</v>
      </c>
      <c r="C10950" s="7">
        <f t="shared" si="1969"/>
        <v>0</v>
      </c>
      <c r="D10950" s="7">
        <f t="shared" si="1970"/>
        <v>0</v>
      </c>
      <c r="E10950" s="7" t="e">
        <f>IF('Report DCM'!$H10950="In-Stream Video","Rich Media display banner",IF('Report DCM'!$I10950&gt;'Report DCM'!$J10950,"Standard",VLOOKUP(CONCATENATE(bd_adtype,"_",bd_creativetype),tabela,2,FALSE)))</f>
        <v>#N/A</v>
      </c>
      <c r="F10950" s="7">
        <f t="shared" si="1971"/>
        <v>0</v>
      </c>
      <c r="G10950" s="7">
        <f t="shared" si="1972"/>
        <v>0</v>
      </c>
      <c r="H10950" s="7">
        <f t="shared" si="1973"/>
        <v>0</v>
      </c>
      <c r="I10950" s="7">
        <f t="shared" si="1974"/>
        <v>0</v>
      </c>
      <c r="J10950" s="7">
        <f t="shared" si="1975"/>
        <v>0</v>
      </c>
      <c r="K10950" s="8" t="e">
        <f t="shared" si="1976"/>
        <v>#N/A</v>
      </c>
      <c r="L10950" s="7" t="e">
        <f t="shared" si="1977"/>
        <v>#N/A</v>
      </c>
      <c r="M10950" s="8" t="e">
        <f t="shared" si="1932"/>
        <v>#N/A</v>
      </c>
      <c r="N10950" s="8" t="e">
        <f t="shared" si="1933"/>
        <v>#N/A</v>
      </c>
    </row>
    <row r="10951" spans="1:14" ht="15.75" customHeight="1" x14ac:dyDescent="0.35">
      <c r="A10951" s="7">
        <f t="shared" si="1967"/>
        <v>0</v>
      </c>
      <c r="B10951" s="7">
        <f t="shared" si="1968"/>
        <v>0</v>
      </c>
      <c r="C10951" s="7">
        <f t="shared" si="1969"/>
        <v>0</v>
      </c>
      <c r="D10951" s="7">
        <f t="shared" si="1970"/>
        <v>0</v>
      </c>
      <c r="E10951" s="7" t="e">
        <f>IF('Report DCM'!$H10951="In-Stream Video","Rich Media display banner",IF('Report DCM'!$I10951&gt;'Report DCM'!$J10951,"Standard",VLOOKUP(CONCATENATE(bd_adtype,"_",bd_creativetype),tabela,2,FALSE)))</f>
        <v>#N/A</v>
      </c>
      <c r="F10951" s="7">
        <f t="shared" si="1971"/>
        <v>0</v>
      </c>
      <c r="G10951" s="7">
        <f t="shared" si="1972"/>
        <v>0</v>
      </c>
      <c r="H10951" s="7">
        <f t="shared" si="1973"/>
        <v>0</v>
      </c>
      <c r="I10951" s="7">
        <f t="shared" si="1974"/>
        <v>0</v>
      </c>
      <c r="J10951" s="7">
        <f t="shared" si="1975"/>
        <v>0</v>
      </c>
      <c r="K10951" s="8" t="e">
        <f t="shared" si="1976"/>
        <v>#N/A</v>
      </c>
      <c r="L10951" s="7" t="e">
        <f t="shared" si="1977"/>
        <v>#N/A</v>
      </c>
      <c r="M10951" s="8" t="e">
        <f t="shared" si="1932"/>
        <v>#N/A</v>
      </c>
      <c r="N10951" s="8" t="e">
        <f t="shared" si="1933"/>
        <v>#N/A</v>
      </c>
    </row>
    <row r="10952" spans="1:14" ht="15.75" customHeight="1" x14ac:dyDescent="0.35">
      <c r="A10952" s="7">
        <f t="shared" si="1967"/>
        <v>0</v>
      </c>
      <c r="B10952" s="7">
        <f t="shared" si="1968"/>
        <v>0</v>
      </c>
      <c r="C10952" s="7">
        <f t="shared" si="1969"/>
        <v>0</v>
      </c>
      <c r="D10952" s="7">
        <f t="shared" si="1970"/>
        <v>0</v>
      </c>
      <c r="E10952" s="7" t="e">
        <f>IF('Report DCM'!$H10952="In-Stream Video","Rich Media display banner",IF('Report DCM'!$I10952&gt;'Report DCM'!$J10952,"Standard",VLOOKUP(CONCATENATE(bd_adtype,"_",bd_creativetype),tabela,2,FALSE)))</f>
        <v>#N/A</v>
      </c>
      <c r="F10952" s="7">
        <f t="shared" si="1971"/>
        <v>0</v>
      </c>
      <c r="G10952" s="7">
        <f t="shared" si="1972"/>
        <v>0</v>
      </c>
      <c r="H10952" s="7">
        <f t="shared" si="1973"/>
        <v>0</v>
      </c>
      <c r="I10952" s="7">
        <f t="shared" si="1974"/>
        <v>0</v>
      </c>
      <c r="J10952" s="7">
        <f t="shared" si="1975"/>
        <v>0</v>
      </c>
      <c r="K10952" s="8" t="e">
        <f t="shared" si="1976"/>
        <v>#N/A</v>
      </c>
      <c r="L10952" s="7" t="e">
        <f t="shared" si="1977"/>
        <v>#N/A</v>
      </c>
      <c r="M10952" s="8" t="e">
        <f t="shared" si="1932"/>
        <v>#N/A</v>
      </c>
      <c r="N10952" s="8" t="e">
        <f t="shared" si="1933"/>
        <v>#N/A</v>
      </c>
    </row>
    <row r="10953" spans="1:14" ht="15.75" customHeight="1" x14ac:dyDescent="0.35">
      <c r="A10953" s="7">
        <f t="shared" si="1967"/>
        <v>0</v>
      </c>
      <c r="B10953" s="7">
        <f t="shared" si="1968"/>
        <v>0</v>
      </c>
      <c r="C10953" s="7">
        <f t="shared" si="1969"/>
        <v>0</v>
      </c>
      <c r="D10953" s="7">
        <f t="shared" si="1970"/>
        <v>0</v>
      </c>
      <c r="E10953" s="7" t="e">
        <f>IF('Report DCM'!$H10953="In-Stream Video","Rich Media display banner",IF('Report DCM'!$I10953&gt;'Report DCM'!$J10953,"Standard",VLOOKUP(CONCATENATE(bd_adtype,"_",bd_creativetype),tabela,2,FALSE)))</f>
        <v>#N/A</v>
      </c>
      <c r="F10953" s="7">
        <f t="shared" si="1971"/>
        <v>0</v>
      </c>
      <c r="G10953" s="7">
        <f t="shared" si="1972"/>
        <v>0</v>
      </c>
      <c r="H10953" s="7">
        <f t="shared" si="1973"/>
        <v>0</v>
      </c>
      <c r="I10953" s="7">
        <f t="shared" si="1974"/>
        <v>0</v>
      </c>
      <c r="J10953" s="7">
        <f t="shared" si="1975"/>
        <v>0</v>
      </c>
      <c r="K10953" s="8" t="e">
        <f t="shared" si="1976"/>
        <v>#N/A</v>
      </c>
      <c r="L10953" s="7" t="e">
        <f t="shared" si="1977"/>
        <v>#N/A</v>
      </c>
      <c r="M10953" s="8" t="e">
        <f t="shared" si="1932"/>
        <v>#N/A</v>
      </c>
      <c r="N10953" s="8" t="e">
        <f t="shared" si="1933"/>
        <v>#N/A</v>
      </c>
    </row>
    <row r="10954" spans="1:14" ht="15.75" customHeight="1" x14ac:dyDescent="0.35">
      <c r="A10954" s="7">
        <f t="shared" si="1967"/>
        <v>0</v>
      </c>
      <c r="B10954" s="7">
        <f t="shared" si="1968"/>
        <v>0</v>
      </c>
      <c r="C10954" s="7">
        <f t="shared" si="1969"/>
        <v>0</v>
      </c>
      <c r="D10954" s="7">
        <f t="shared" si="1970"/>
        <v>0</v>
      </c>
      <c r="E10954" s="7" t="e">
        <f>IF('Report DCM'!$H10954="In-Stream Video","Rich Media display banner",IF('Report DCM'!$I10954&gt;'Report DCM'!$J10954,"Standard",VLOOKUP(CONCATENATE(bd_adtype,"_",bd_creativetype),tabela,2,FALSE)))</f>
        <v>#N/A</v>
      </c>
      <c r="F10954" s="7">
        <f t="shared" si="1971"/>
        <v>0</v>
      </c>
      <c r="G10954" s="7">
        <f t="shared" si="1972"/>
        <v>0</v>
      </c>
      <c r="H10954" s="7">
        <f t="shared" si="1973"/>
        <v>0</v>
      </c>
      <c r="I10954" s="7">
        <f t="shared" si="1974"/>
        <v>0</v>
      </c>
      <c r="J10954" s="7">
        <f t="shared" si="1975"/>
        <v>0</v>
      </c>
      <c r="K10954" s="8" t="e">
        <f t="shared" si="1976"/>
        <v>#N/A</v>
      </c>
      <c r="L10954" s="7" t="e">
        <f t="shared" si="1977"/>
        <v>#N/A</v>
      </c>
      <c r="M10954" s="8" t="e">
        <f t="shared" si="1932"/>
        <v>#N/A</v>
      </c>
      <c r="N10954" s="8" t="e">
        <f t="shared" si="1933"/>
        <v>#N/A</v>
      </c>
    </row>
    <row r="10955" spans="1:14" ht="15.75" customHeight="1" x14ac:dyDescent="0.35">
      <c r="A10955" s="7">
        <f t="shared" si="1967"/>
        <v>0</v>
      </c>
      <c r="B10955" s="7">
        <f t="shared" si="1968"/>
        <v>0</v>
      </c>
      <c r="C10955" s="7">
        <f t="shared" si="1969"/>
        <v>0</v>
      </c>
      <c r="D10955" s="7">
        <f t="shared" si="1970"/>
        <v>0</v>
      </c>
      <c r="E10955" s="7" t="e">
        <f>IF('Report DCM'!$H10955="In-Stream Video","Rich Media display banner",IF('Report DCM'!$I10955&gt;'Report DCM'!$J10955,"Standard",VLOOKUP(CONCATENATE(bd_adtype,"_",bd_creativetype),tabela,2,FALSE)))</f>
        <v>#N/A</v>
      </c>
      <c r="F10955" s="7">
        <f t="shared" si="1971"/>
        <v>0</v>
      </c>
      <c r="G10955" s="7">
        <f t="shared" si="1972"/>
        <v>0</v>
      </c>
      <c r="H10955" s="7">
        <f t="shared" si="1973"/>
        <v>0</v>
      </c>
      <c r="I10955" s="7">
        <f t="shared" si="1974"/>
        <v>0</v>
      </c>
      <c r="J10955" s="7">
        <f t="shared" si="1975"/>
        <v>0</v>
      </c>
      <c r="K10955" s="8" t="e">
        <f t="shared" si="1976"/>
        <v>#N/A</v>
      </c>
      <c r="L10955" s="7" t="e">
        <f t="shared" si="1977"/>
        <v>#N/A</v>
      </c>
      <c r="M10955" s="8" t="e">
        <f t="shared" si="1932"/>
        <v>#N/A</v>
      </c>
      <c r="N10955" s="8" t="e">
        <f t="shared" si="1933"/>
        <v>#N/A</v>
      </c>
    </row>
    <row r="10956" spans="1:14" ht="15.75" customHeight="1" x14ac:dyDescent="0.35">
      <c r="A10956" s="7">
        <f t="shared" si="1967"/>
        <v>0</v>
      </c>
      <c r="B10956" s="7">
        <f t="shared" si="1968"/>
        <v>0</v>
      </c>
      <c r="C10956" s="7">
        <f t="shared" si="1969"/>
        <v>0</v>
      </c>
      <c r="D10956" s="7">
        <f t="shared" si="1970"/>
        <v>0</v>
      </c>
      <c r="E10956" s="7" t="e">
        <f>IF('Report DCM'!$H10956="In-Stream Video","Rich Media display banner",IF('Report DCM'!$I10956&gt;'Report DCM'!$J10956,"Standard",VLOOKUP(CONCATENATE(bd_adtype,"_",bd_creativetype),tabela,2,FALSE)))</f>
        <v>#N/A</v>
      </c>
      <c r="F10956" s="7">
        <f t="shared" si="1971"/>
        <v>0</v>
      </c>
      <c r="G10956" s="7">
        <f t="shared" si="1972"/>
        <v>0</v>
      </c>
      <c r="H10956" s="7">
        <f t="shared" si="1973"/>
        <v>0</v>
      </c>
      <c r="I10956" s="7">
        <f t="shared" si="1974"/>
        <v>0</v>
      </c>
      <c r="J10956" s="7">
        <f t="shared" si="1975"/>
        <v>0</v>
      </c>
      <c r="K10956" s="8" t="e">
        <f t="shared" si="1976"/>
        <v>#N/A</v>
      </c>
      <c r="L10956" s="7" t="e">
        <f t="shared" si="1977"/>
        <v>#N/A</v>
      </c>
      <c r="M10956" s="8" t="e">
        <f t="shared" si="1932"/>
        <v>#N/A</v>
      </c>
      <c r="N10956" s="8" t="e">
        <f t="shared" si="1933"/>
        <v>#N/A</v>
      </c>
    </row>
    <row r="10957" spans="1:14" ht="15.75" customHeight="1" x14ac:dyDescent="0.35">
      <c r="A10957" s="7">
        <f t="shared" si="1967"/>
        <v>0</v>
      </c>
      <c r="B10957" s="7">
        <f t="shared" si="1968"/>
        <v>0</v>
      </c>
      <c r="C10957" s="7">
        <f t="shared" si="1969"/>
        <v>0</v>
      </c>
      <c r="D10957" s="7">
        <f t="shared" si="1970"/>
        <v>0</v>
      </c>
      <c r="E10957" s="7" t="e">
        <f>IF('Report DCM'!$H10957="In-Stream Video","Rich Media display banner",IF('Report DCM'!$I10957&gt;'Report DCM'!$J10957,"Standard",VLOOKUP(CONCATENATE(bd_adtype,"_",bd_creativetype),tabela,2,FALSE)))</f>
        <v>#N/A</v>
      </c>
      <c r="F10957" s="7">
        <f t="shared" si="1971"/>
        <v>0</v>
      </c>
      <c r="G10957" s="7">
        <f t="shared" si="1972"/>
        <v>0</v>
      </c>
      <c r="H10957" s="7">
        <f t="shared" si="1973"/>
        <v>0</v>
      </c>
      <c r="I10957" s="7">
        <f t="shared" si="1974"/>
        <v>0</v>
      </c>
      <c r="J10957" s="7">
        <f t="shared" si="1975"/>
        <v>0</v>
      </c>
      <c r="K10957" s="8" t="e">
        <f t="shared" si="1976"/>
        <v>#N/A</v>
      </c>
      <c r="L10957" s="7" t="e">
        <f t="shared" si="1977"/>
        <v>#N/A</v>
      </c>
      <c r="M10957" s="8" t="e">
        <f t="shared" si="1932"/>
        <v>#N/A</v>
      </c>
      <c r="N10957" s="8" t="e">
        <f t="shared" si="1933"/>
        <v>#N/A</v>
      </c>
    </row>
    <row r="10958" spans="1:14" ht="15.75" customHeight="1" x14ac:dyDescent="0.35">
      <c r="A10958" s="7">
        <f t="shared" si="1967"/>
        <v>0</v>
      </c>
      <c r="B10958" s="7">
        <f t="shared" si="1968"/>
        <v>0</v>
      </c>
      <c r="C10958" s="7">
        <f t="shared" si="1969"/>
        <v>0</v>
      </c>
      <c r="D10958" s="7">
        <f t="shared" si="1970"/>
        <v>0</v>
      </c>
      <c r="E10958" s="7" t="e">
        <f>IF('Report DCM'!$H10958="In-Stream Video","Rich Media display banner",IF('Report DCM'!$I10958&gt;'Report DCM'!$J10958,"Standard",VLOOKUP(CONCATENATE(bd_adtype,"_",bd_creativetype),tabela,2,FALSE)))</f>
        <v>#N/A</v>
      </c>
      <c r="F10958" s="7">
        <f t="shared" si="1971"/>
        <v>0</v>
      </c>
      <c r="G10958" s="7">
        <f t="shared" si="1972"/>
        <v>0</v>
      </c>
      <c r="H10958" s="7">
        <f t="shared" si="1973"/>
        <v>0</v>
      </c>
      <c r="I10958" s="7">
        <f t="shared" si="1974"/>
        <v>0</v>
      </c>
      <c r="J10958" s="7">
        <f t="shared" si="1975"/>
        <v>0</v>
      </c>
      <c r="K10958" s="8" t="e">
        <f t="shared" si="1976"/>
        <v>#N/A</v>
      </c>
      <c r="L10958" s="7" t="e">
        <f t="shared" si="1977"/>
        <v>#N/A</v>
      </c>
      <c r="M10958" s="8" t="e">
        <f t="shared" si="1932"/>
        <v>#N/A</v>
      </c>
      <c r="N10958" s="8" t="e">
        <f t="shared" si="1933"/>
        <v>#N/A</v>
      </c>
    </row>
    <row r="10959" spans="1:14" ht="15.75" customHeight="1" x14ac:dyDescent="0.35">
      <c r="A10959" s="7">
        <f t="shared" si="1967"/>
        <v>0</v>
      </c>
      <c r="B10959" s="7">
        <f t="shared" si="1968"/>
        <v>0</v>
      </c>
      <c r="C10959" s="7">
        <f t="shared" si="1969"/>
        <v>0</v>
      </c>
      <c r="D10959" s="7">
        <f t="shared" si="1970"/>
        <v>0</v>
      </c>
      <c r="E10959" s="7" t="e">
        <f>IF('Report DCM'!$H10959="In-Stream Video","Rich Media display banner",IF('Report DCM'!$I10959&gt;'Report DCM'!$J10959,"Standard",VLOOKUP(CONCATENATE(bd_adtype,"_",bd_creativetype),tabela,2,FALSE)))</f>
        <v>#N/A</v>
      </c>
      <c r="F10959" s="7">
        <f t="shared" si="1971"/>
        <v>0</v>
      </c>
      <c r="G10959" s="7">
        <f t="shared" si="1972"/>
        <v>0</v>
      </c>
      <c r="H10959" s="7">
        <f t="shared" si="1973"/>
        <v>0</v>
      </c>
      <c r="I10959" s="7">
        <f t="shared" si="1974"/>
        <v>0</v>
      </c>
      <c r="J10959" s="7">
        <f t="shared" si="1975"/>
        <v>0</v>
      </c>
      <c r="K10959" s="8" t="e">
        <f t="shared" si="1976"/>
        <v>#N/A</v>
      </c>
      <c r="L10959" s="7" t="e">
        <f t="shared" si="1977"/>
        <v>#N/A</v>
      </c>
      <c r="M10959" s="8" t="e">
        <f t="shared" si="1932"/>
        <v>#N/A</v>
      </c>
      <c r="N10959" s="8" t="e">
        <f t="shared" si="1933"/>
        <v>#N/A</v>
      </c>
    </row>
    <row r="10960" spans="1:14" ht="15.75" customHeight="1" x14ac:dyDescent="0.35">
      <c r="A10960" s="7">
        <f t="shared" si="1967"/>
        <v>0</v>
      </c>
      <c r="B10960" s="7">
        <f t="shared" si="1968"/>
        <v>0</v>
      </c>
      <c r="C10960" s="7">
        <f t="shared" si="1969"/>
        <v>0</v>
      </c>
      <c r="D10960" s="7">
        <f t="shared" si="1970"/>
        <v>0</v>
      </c>
      <c r="E10960" s="7" t="e">
        <f>IF('Report DCM'!$H10960="In-Stream Video","Rich Media display banner",IF('Report DCM'!$I10960&gt;'Report DCM'!$J10960,"Standard",VLOOKUP(CONCATENATE(bd_adtype,"_",bd_creativetype),tabela,2,FALSE)))</f>
        <v>#N/A</v>
      </c>
      <c r="F10960" s="7">
        <f t="shared" si="1971"/>
        <v>0</v>
      </c>
      <c r="G10960" s="7">
        <f t="shared" si="1972"/>
        <v>0</v>
      </c>
      <c r="H10960" s="7">
        <f t="shared" si="1973"/>
        <v>0</v>
      </c>
      <c r="I10960" s="7">
        <f t="shared" si="1974"/>
        <v>0</v>
      </c>
      <c r="J10960" s="7">
        <f t="shared" si="1975"/>
        <v>0</v>
      </c>
      <c r="K10960" s="8" t="e">
        <f t="shared" si="1976"/>
        <v>#N/A</v>
      </c>
      <c r="L10960" s="7" t="e">
        <f t="shared" si="1977"/>
        <v>#N/A</v>
      </c>
      <c r="M10960" s="8" t="e">
        <f t="shared" si="1932"/>
        <v>#N/A</v>
      </c>
      <c r="N10960" s="8" t="e">
        <f t="shared" si="1933"/>
        <v>#N/A</v>
      </c>
    </row>
    <row r="10961" spans="1:14" ht="15.75" customHeight="1" x14ac:dyDescent="0.35">
      <c r="A10961" s="7">
        <f t="shared" si="1967"/>
        <v>0</v>
      </c>
      <c r="B10961" s="7">
        <f t="shared" si="1968"/>
        <v>0</v>
      </c>
      <c r="C10961" s="7">
        <f t="shared" si="1969"/>
        <v>0</v>
      </c>
      <c r="D10961" s="7">
        <f t="shared" si="1970"/>
        <v>0</v>
      </c>
      <c r="E10961" s="7" t="e">
        <f>IF('Report DCM'!$H10961="In-Stream Video","Rich Media display banner",IF('Report DCM'!$I10961&gt;'Report DCM'!$J10961,"Standard",VLOOKUP(CONCATENATE(bd_adtype,"_",bd_creativetype),tabela,2,FALSE)))</f>
        <v>#N/A</v>
      </c>
      <c r="F10961" s="7">
        <f t="shared" si="1971"/>
        <v>0</v>
      </c>
      <c r="G10961" s="7">
        <f t="shared" si="1972"/>
        <v>0</v>
      </c>
      <c r="H10961" s="7">
        <f t="shared" si="1973"/>
        <v>0</v>
      </c>
      <c r="I10961" s="7">
        <f t="shared" si="1974"/>
        <v>0</v>
      </c>
      <c r="J10961" s="7">
        <f t="shared" si="1975"/>
        <v>0</v>
      </c>
      <c r="K10961" s="8" t="e">
        <f t="shared" si="1976"/>
        <v>#N/A</v>
      </c>
      <c r="L10961" s="7" t="e">
        <f t="shared" si="1977"/>
        <v>#N/A</v>
      </c>
      <c r="M10961" s="8" t="e">
        <f t="shared" si="1932"/>
        <v>#N/A</v>
      </c>
      <c r="N10961" s="8" t="e">
        <f t="shared" si="1933"/>
        <v>#N/A</v>
      </c>
    </row>
    <row r="10962" spans="1:14" ht="15.75" customHeight="1" x14ac:dyDescent="0.35">
      <c r="A10962" s="7">
        <f t="shared" si="1967"/>
        <v>0</v>
      </c>
      <c r="B10962" s="7">
        <f t="shared" si="1968"/>
        <v>0</v>
      </c>
      <c r="C10962" s="7">
        <f t="shared" si="1969"/>
        <v>0</v>
      </c>
      <c r="D10962" s="7">
        <f t="shared" si="1970"/>
        <v>0</v>
      </c>
      <c r="E10962" s="7" t="e">
        <f>IF('Report DCM'!$H10962="In-Stream Video","Rich Media display banner",IF('Report DCM'!$I10962&gt;'Report DCM'!$J10962,"Standard",VLOOKUP(CONCATENATE(bd_adtype,"_",bd_creativetype),tabela,2,FALSE)))</f>
        <v>#N/A</v>
      </c>
      <c r="F10962" s="7">
        <f t="shared" si="1971"/>
        <v>0</v>
      </c>
      <c r="G10962" s="7">
        <f t="shared" si="1972"/>
        <v>0</v>
      </c>
      <c r="H10962" s="7">
        <f t="shared" si="1973"/>
        <v>0</v>
      </c>
      <c r="I10962" s="7">
        <f t="shared" si="1974"/>
        <v>0</v>
      </c>
      <c r="J10962" s="7">
        <f t="shared" si="1975"/>
        <v>0</v>
      </c>
      <c r="K10962" s="8" t="e">
        <f t="shared" si="1976"/>
        <v>#N/A</v>
      </c>
      <c r="L10962" s="7" t="e">
        <f t="shared" si="1977"/>
        <v>#N/A</v>
      </c>
      <c r="M10962" s="8" t="e">
        <f t="shared" si="1932"/>
        <v>#N/A</v>
      </c>
      <c r="N10962" s="8" t="e">
        <f t="shared" si="1933"/>
        <v>#N/A</v>
      </c>
    </row>
    <row r="10963" spans="1:14" ht="15.75" customHeight="1" x14ac:dyDescent="0.35">
      <c r="A10963" s="7">
        <f t="shared" si="1967"/>
        <v>0</v>
      </c>
      <c r="B10963" s="7">
        <f t="shared" si="1968"/>
        <v>0</v>
      </c>
      <c r="C10963" s="7">
        <f t="shared" si="1969"/>
        <v>0</v>
      </c>
      <c r="D10963" s="7">
        <f t="shared" si="1970"/>
        <v>0</v>
      </c>
      <c r="E10963" s="7" t="e">
        <f>IF('Report DCM'!$H10963="In-Stream Video","Rich Media display banner",IF('Report DCM'!$I10963&gt;'Report DCM'!$J10963,"Standard",VLOOKUP(CONCATENATE(bd_adtype,"_",bd_creativetype),tabela,2,FALSE)))</f>
        <v>#N/A</v>
      </c>
      <c r="F10963" s="7">
        <f t="shared" si="1971"/>
        <v>0</v>
      </c>
      <c r="G10963" s="7">
        <f t="shared" si="1972"/>
        <v>0</v>
      </c>
      <c r="H10963" s="7">
        <f t="shared" si="1973"/>
        <v>0</v>
      </c>
      <c r="I10963" s="7">
        <f t="shared" si="1974"/>
        <v>0</v>
      </c>
      <c r="J10963" s="7">
        <f t="shared" si="1975"/>
        <v>0</v>
      </c>
      <c r="K10963" s="8" t="e">
        <f t="shared" si="1976"/>
        <v>#N/A</v>
      </c>
      <c r="L10963" s="7" t="e">
        <f t="shared" si="1977"/>
        <v>#N/A</v>
      </c>
      <c r="M10963" s="8" t="e">
        <f t="shared" si="1932"/>
        <v>#N/A</v>
      </c>
      <c r="N10963" s="8" t="e">
        <f t="shared" si="1933"/>
        <v>#N/A</v>
      </c>
    </row>
    <row r="10964" spans="1:14" ht="15.75" customHeight="1" x14ac:dyDescent="0.35">
      <c r="A10964" s="7">
        <f t="shared" si="1967"/>
        <v>0</v>
      </c>
      <c r="B10964" s="7">
        <f t="shared" si="1968"/>
        <v>0</v>
      </c>
      <c r="C10964" s="7">
        <f t="shared" si="1969"/>
        <v>0</v>
      </c>
      <c r="D10964" s="7">
        <f t="shared" si="1970"/>
        <v>0</v>
      </c>
      <c r="E10964" s="7" t="e">
        <f>IF('Report DCM'!$H10964="In-Stream Video","Rich Media display banner",IF('Report DCM'!$I10964&gt;'Report DCM'!$J10964,"Standard",VLOOKUP(CONCATENATE(bd_adtype,"_",bd_creativetype),tabela,2,FALSE)))</f>
        <v>#N/A</v>
      </c>
      <c r="F10964" s="7">
        <f t="shared" si="1971"/>
        <v>0</v>
      </c>
      <c r="G10964" s="7">
        <f t="shared" si="1972"/>
        <v>0</v>
      </c>
      <c r="H10964" s="7">
        <f t="shared" si="1973"/>
        <v>0</v>
      </c>
      <c r="I10964" s="7">
        <f t="shared" si="1974"/>
        <v>0</v>
      </c>
      <c r="J10964" s="7">
        <f t="shared" si="1975"/>
        <v>0</v>
      </c>
      <c r="K10964" s="8" t="e">
        <f t="shared" si="1976"/>
        <v>#N/A</v>
      </c>
      <c r="L10964" s="7" t="e">
        <f t="shared" si="1977"/>
        <v>#N/A</v>
      </c>
      <c r="M10964" s="8" t="e">
        <f t="shared" si="1932"/>
        <v>#N/A</v>
      </c>
      <c r="N10964" s="8" t="e">
        <f t="shared" si="1933"/>
        <v>#N/A</v>
      </c>
    </row>
    <row r="10965" spans="1:14" ht="15.75" customHeight="1" x14ac:dyDescent="0.35">
      <c r="A10965" s="7">
        <f t="shared" si="1967"/>
        <v>0</v>
      </c>
      <c r="B10965" s="7">
        <f t="shared" si="1968"/>
        <v>0</v>
      </c>
      <c r="C10965" s="7">
        <f t="shared" si="1969"/>
        <v>0</v>
      </c>
      <c r="D10965" s="7">
        <f t="shared" si="1970"/>
        <v>0</v>
      </c>
      <c r="E10965" s="7" t="e">
        <f>IF('Report DCM'!$H10965="In-Stream Video","Rich Media display banner",IF('Report DCM'!$I10965&gt;'Report DCM'!$J10965,"Standard",VLOOKUP(CONCATENATE(bd_adtype,"_",bd_creativetype),tabela,2,FALSE)))</f>
        <v>#N/A</v>
      </c>
      <c r="F10965" s="7">
        <f t="shared" si="1971"/>
        <v>0</v>
      </c>
      <c r="G10965" s="7">
        <f t="shared" si="1972"/>
        <v>0</v>
      </c>
      <c r="H10965" s="7">
        <f t="shared" si="1973"/>
        <v>0</v>
      </c>
      <c r="I10965" s="7">
        <f t="shared" si="1974"/>
        <v>0</v>
      </c>
      <c r="J10965" s="7">
        <f t="shared" si="1975"/>
        <v>0</v>
      </c>
      <c r="K10965" s="8" t="e">
        <f t="shared" si="1976"/>
        <v>#N/A</v>
      </c>
      <c r="L10965" s="7" t="e">
        <f t="shared" si="1977"/>
        <v>#N/A</v>
      </c>
      <c r="M10965" s="8" t="e">
        <f t="shared" si="1932"/>
        <v>#N/A</v>
      </c>
      <c r="N10965" s="8" t="e">
        <f t="shared" si="1933"/>
        <v>#N/A</v>
      </c>
    </row>
    <row r="10966" spans="1:14" ht="15.75" customHeight="1" x14ac:dyDescent="0.35">
      <c r="A10966" s="7">
        <f t="shared" si="1967"/>
        <v>0</v>
      </c>
      <c r="B10966" s="7">
        <f t="shared" si="1968"/>
        <v>0</v>
      </c>
      <c r="C10966" s="7">
        <f t="shared" si="1969"/>
        <v>0</v>
      </c>
      <c r="D10966" s="7">
        <f t="shared" si="1970"/>
        <v>0</v>
      </c>
      <c r="E10966" s="7" t="e">
        <f>IF('Report DCM'!$H10966="In-Stream Video","Rich Media display banner",IF('Report DCM'!$I10966&gt;'Report DCM'!$J10966,"Standard",VLOOKUP(CONCATENATE(bd_adtype,"_",bd_creativetype),tabela,2,FALSE)))</f>
        <v>#N/A</v>
      </c>
      <c r="F10966" s="7">
        <f t="shared" si="1971"/>
        <v>0</v>
      </c>
      <c r="G10966" s="7">
        <f t="shared" si="1972"/>
        <v>0</v>
      </c>
      <c r="H10966" s="7">
        <f t="shared" si="1973"/>
        <v>0</v>
      </c>
      <c r="I10966" s="7">
        <f t="shared" si="1974"/>
        <v>0</v>
      </c>
      <c r="J10966" s="7">
        <f t="shared" si="1975"/>
        <v>0</v>
      </c>
      <c r="K10966" s="8" t="e">
        <f t="shared" si="1976"/>
        <v>#N/A</v>
      </c>
      <c r="L10966" s="7" t="e">
        <f t="shared" si="1977"/>
        <v>#N/A</v>
      </c>
      <c r="M10966" s="8" t="e">
        <f t="shared" si="1932"/>
        <v>#N/A</v>
      </c>
      <c r="N10966" s="8" t="e">
        <f t="shared" si="1933"/>
        <v>#N/A</v>
      </c>
    </row>
    <row r="10967" spans="1:14" ht="15.75" customHeight="1" x14ac:dyDescent="0.35">
      <c r="A10967" s="7">
        <f t="shared" si="1967"/>
        <v>0</v>
      </c>
      <c r="B10967" s="7">
        <f t="shared" si="1968"/>
        <v>0</v>
      </c>
      <c r="C10967" s="7">
        <f t="shared" si="1969"/>
        <v>0</v>
      </c>
      <c r="D10967" s="7">
        <f t="shared" si="1970"/>
        <v>0</v>
      </c>
      <c r="E10967" s="7" t="e">
        <f>IF('Report DCM'!$H10967="In-Stream Video","Rich Media display banner",IF('Report DCM'!$I10967&gt;'Report DCM'!$J10967,"Standard",VLOOKUP(CONCATENATE(bd_adtype,"_",bd_creativetype),tabela,2,FALSE)))</f>
        <v>#N/A</v>
      </c>
      <c r="F10967" s="7">
        <f t="shared" si="1971"/>
        <v>0</v>
      </c>
      <c r="G10967" s="7">
        <f t="shared" si="1972"/>
        <v>0</v>
      </c>
      <c r="H10967" s="7">
        <f t="shared" si="1973"/>
        <v>0</v>
      </c>
      <c r="I10967" s="7">
        <f t="shared" si="1974"/>
        <v>0</v>
      </c>
      <c r="J10967" s="7">
        <f t="shared" si="1975"/>
        <v>0</v>
      </c>
      <c r="K10967" s="8" t="e">
        <f t="shared" si="1976"/>
        <v>#N/A</v>
      </c>
      <c r="L10967" s="7" t="e">
        <f t="shared" si="1977"/>
        <v>#N/A</v>
      </c>
      <c r="M10967" s="8" t="e">
        <f t="shared" ref="M10967:M11221" si="1978">IF(E10967="Dynamic Click",J10967*K10967,K10967*$I10967/1000)</f>
        <v>#N/A</v>
      </c>
      <c r="N10967" s="8" t="e">
        <f t="shared" ref="N10967:N11221" si="1979">IF(E10967="Dynamic Click",J10967*L10967,L10967*$I10967/1000)</f>
        <v>#N/A</v>
      </c>
    </row>
    <row r="10968" spans="1:14" ht="15.75" customHeight="1" x14ac:dyDescent="0.35">
      <c r="A10968" s="7">
        <f t="shared" si="1967"/>
        <v>0</v>
      </c>
      <c r="B10968" s="7">
        <f t="shared" si="1968"/>
        <v>0</v>
      </c>
      <c r="C10968" s="7">
        <f t="shared" si="1969"/>
        <v>0</v>
      </c>
      <c r="D10968" s="7">
        <f t="shared" si="1970"/>
        <v>0</v>
      </c>
      <c r="E10968" s="7" t="e">
        <f>IF('Report DCM'!$H10968="In-Stream Video","Rich Media display banner",IF('Report DCM'!$I10968&gt;'Report DCM'!$J10968,"Standard",VLOOKUP(CONCATENATE(bd_adtype,"_",bd_creativetype),tabela,2,FALSE)))</f>
        <v>#N/A</v>
      </c>
      <c r="F10968" s="7">
        <f t="shared" si="1971"/>
        <v>0</v>
      </c>
      <c r="G10968" s="7">
        <f t="shared" si="1972"/>
        <v>0</v>
      </c>
      <c r="H10968" s="7">
        <f t="shared" si="1973"/>
        <v>0</v>
      </c>
      <c r="I10968" s="7">
        <f t="shared" si="1974"/>
        <v>0</v>
      </c>
      <c r="J10968" s="7">
        <f t="shared" si="1975"/>
        <v>0</v>
      </c>
      <c r="K10968" s="8" t="e">
        <f t="shared" si="1976"/>
        <v>#N/A</v>
      </c>
      <c r="L10968" s="7" t="e">
        <f t="shared" si="1977"/>
        <v>#N/A</v>
      </c>
      <c r="M10968" s="8" t="e">
        <f t="shared" si="1978"/>
        <v>#N/A</v>
      </c>
      <c r="N10968" s="8" t="e">
        <f t="shared" si="1979"/>
        <v>#N/A</v>
      </c>
    </row>
    <row r="10969" spans="1:14" ht="15.75" customHeight="1" x14ac:dyDescent="0.35">
      <c r="A10969" s="7">
        <f t="shared" si="1967"/>
        <v>0</v>
      </c>
      <c r="B10969" s="7">
        <f t="shared" si="1968"/>
        <v>0</v>
      </c>
      <c r="C10969" s="7">
        <f t="shared" si="1969"/>
        <v>0</v>
      </c>
      <c r="D10969" s="7">
        <f t="shared" si="1970"/>
        <v>0</v>
      </c>
      <c r="E10969" s="7" t="e">
        <f>IF('Report DCM'!$H10969="In-Stream Video","Rich Media display banner",IF('Report DCM'!$I10969&gt;'Report DCM'!$J10969,"Standard",VLOOKUP(CONCATENATE(bd_adtype,"_",bd_creativetype),tabela,2,FALSE)))</f>
        <v>#N/A</v>
      </c>
      <c r="F10969" s="7">
        <f t="shared" si="1971"/>
        <v>0</v>
      </c>
      <c r="G10969" s="7">
        <f t="shared" si="1972"/>
        <v>0</v>
      </c>
      <c r="H10969" s="7">
        <f t="shared" si="1973"/>
        <v>0</v>
      </c>
      <c r="I10969" s="7">
        <f t="shared" si="1974"/>
        <v>0</v>
      </c>
      <c r="J10969" s="7">
        <f t="shared" si="1975"/>
        <v>0</v>
      </c>
      <c r="K10969" s="8" t="e">
        <f t="shared" si="1976"/>
        <v>#N/A</v>
      </c>
      <c r="L10969" s="7" t="e">
        <f t="shared" si="1977"/>
        <v>#N/A</v>
      </c>
      <c r="M10969" s="8" t="e">
        <f t="shared" si="1978"/>
        <v>#N/A</v>
      </c>
      <c r="N10969" s="8" t="e">
        <f t="shared" si="1979"/>
        <v>#N/A</v>
      </c>
    </row>
    <row r="10970" spans="1:14" ht="15.75" customHeight="1" x14ac:dyDescent="0.35">
      <c r="A10970" s="7">
        <f t="shared" si="1967"/>
        <v>0</v>
      </c>
      <c r="B10970" s="7">
        <f t="shared" si="1968"/>
        <v>0</v>
      </c>
      <c r="C10970" s="7">
        <f t="shared" si="1969"/>
        <v>0</v>
      </c>
      <c r="D10970" s="7">
        <f t="shared" si="1970"/>
        <v>0</v>
      </c>
      <c r="E10970" s="7" t="e">
        <f>IF('Report DCM'!$H10970="In-Stream Video","Rich Media display banner",IF('Report DCM'!$I10970&gt;'Report DCM'!$J10970,"Standard",VLOOKUP(CONCATENATE(bd_adtype,"_",bd_creativetype),tabela,2,FALSE)))</f>
        <v>#N/A</v>
      </c>
      <c r="F10970" s="7">
        <f t="shared" si="1971"/>
        <v>0</v>
      </c>
      <c r="G10970" s="7">
        <f t="shared" si="1972"/>
        <v>0</v>
      </c>
      <c r="H10970" s="7">
        <f t="shared" si="1973"/>
        <v>0</v>
      </c>
      <c r="I10970" s="7">
        <f t="shared" si="1974"/>
        <v>0</v>
      </c>
      <c r="J10970" s="7">
        <f t="shared" si="1975"/>
        <v>0</v>
      </c>
      <c r="K10970" s="8" t="e">
        <f t="shared" si="1976"/>
        <v>#N/A</v>
      </c>
      <c r="L10970" s="7" t="e">
        <f t="shared" si="1977"/>
        <v>#N/A</v>
      </c>
      <c r="M10970" s="8" t="e">
        <f t="shared" si="1978"/>
        <v>#N/A</v>
      </c>
      <c r="N10970" s="8" t="e">
        <f t="shared" si="1979"/>
        <v>#N/A</v>
      </c>
    </row>
    <row r="10971" spans="1:14" ht="15.75" customHeight="1" x14ac:dyDescent="0.35">
      <c r="A10971" s="7">
        <f t="shared" si="1967"/>
        <v>0</v>
      </c>
      <c r="B10971" s="7">
        <f t="shared" si="1968"/>
        <v>0</v>
      </c>
      <c r="C10971" s="7">
        <f t="shared" si="1969"/>
        <v>0</v>
      </c>
      <c r="D10971" s="7">
        <f t="shared" si="1970"/>
        <v>0</v>
      </c>
      <c r="E10971" s="7" t="e">
        <f>IF('Report DCM'!$H10971="In-Stream Video","Rich Media display banner",IF('Report DCM'!$I10971&gt;'Report DCM'!$J10971,"Standard",VLOOKUP(CONCATENATE(bd_adtype,"_",bd_creativetype),tabela,2,FALSE)))</f>
        <v>#N/A</v>
      </c>
      <c r="F10971" s="7">
        <f t="shared" si="1971"/>
        <v>0</v>
      </c>
      <c r="G10971" s="7">
        <f t="shared" si="1972"/>
        <v>0</v>
      </c>
      <c r="H10971" s="7">
        <f t="shared" si="1973"/>
        <v>0</v>
      </c>
      <c r="I10971" s="7">
        <f t="shared" si="1974"/>
        <v>0</v>
      </c>
      <c r="J10971" s="7">
        <f t="shared" si="1975"/>
        <v>0</v>
      </c>
      <c r="K10971" s="8" t="e">
        <f t="shared" si="1976"/>
        <v>#N/A</v>
      </c>
      <c r="L10971" s="7" t="e">
        <f t="shared" si="1977"/>
        <v>#N/A</v>
      </c>
      <c r="M10971" s="8" t="e">
        <f t="shared" si="1978"/>
        <v>#N/A</v>
      </c>
      <c r="N10971" s="8" t="e">
        <f t="shared" si="1979"/>
        <v>#N/A</v>
      </c>
    </row>
    <row r="10972" spans="1:14" ht="15.75" customHeight="1" x14ac:dyDescent="0.35">
      <c r="A10972" s="7">
        <f t="shared" si="1967"/>
        <v>0</v>
      </c>
      <c r="B10972" s="7">
        <f t="shared" si="1968"/>
        <v>0</v>
      </c>
      <c r="C10972" s="7">
        <f t="shared" si="1969"/>
        <v>0</v>
      </c>
      <c r="D10972" s="7">
        <f t="shared" si="1970"/>
        <v>0</v>
      </c>
      <c r="E10972" s="7" t="e">
        <f>IF('Report DCM'!$H10972="In-Stream Video","Rich Media display banner",IF('Report DCM'!$I10972&gt;'Report DCM'!$J10972,"Standard",VLOOKUP(CONCATENATE(bd_adtype,"_",bd_creativetype),tabela,2,FALSE)))</f>
        <v>#N/A</v>
      </c>
      <c r="F10972" s="7">
        <f t="shared" si="1971"/>
        <v>0</v>
      </c>
      <c r="G10972" s="7">
        <f t="shared" si="1972"/>
        <v>0</v>
      </c>
      <c r="H10972" s="7">
        <f t="shared" si="1973"/>
        <v>0</v>
      </c>
      <c r="I10972" s="7">
        <f t="shared" si="1974"/>
        <v>0</v>
      </c>
      <c r="J10972" s="7">
        <f t="shared" si="1975"/>
        <v>0</v>
      </c>
      <c r="K10972" s="8" t="e">
        <f t="shared" si="1976"/>
        <v>#N/A</v>
      </c>
      <c r="L10972" s="7" t="e">
        <f t="shared" si="1977"/>
        <v>#N/A</v>
      </c>
      <c r="M10972" s="8" t="e">
        <f t="shared" si="1978"/>
        <v>#N/A</v>
      </c>
      <c r="N10972" s="8" t="e">
        <f t="shared" si="1979"/>
        <v>#N/A</v>
      </c>
    </row>
    <row r="10973" spans="1:14" ht="15.75" customHeight="1" x14ac:dyDescent="0.35">
      <c r="A10973" s="7">
        <f t="shared" si="1967"/>
        <v>0</v>
      </c>
      <c r="B10973" s="7">
        <f t="shared" si="1968"/>
        <v>0</v>
      </c>
      <c r="C10973" s="7">
        <f t="shared" si="1969"/>
        <v>0</v>
      </c>
      <c r="D10973" s="7">
        <f t="shared" si="1970"/>
        <v>0</v>
      </c>
      <c r="E10973" s="7" t="e">
        <f>IF('Report DCM'!$H10973="In-Stream Video","Rich Media display banner",IF('Report DCM'!$I10973&gt;'Report DCM'!$J10973,"Standard",VLOOKUP(CONCATENATE(bd_adtype,"_",bd_creativetype),tabela,2,FALSE)))</f>
        <v>#N/A</v>
      </c>
      <c r="F10973" s="7">
        <f t="shared" si="1971"/>
        <v>0</v>
      </c>
      <c r="G10973" s="7">
        <f t="shared" si="1972"/>
        <v>0</v>
      </c>
      <c r="H10973" s="7">
        <f t="shared" si="1973"/>
        <v>0</v>
      </c>
      <c r="I10973" s="7">
        <f t="shared" si="1974"/>
        <v>0</v>
      </c>
      <c r="J10973" s="7">
        <f t="shared" si="1975"/>
        <v>0</v>
      </c>
      <c r="K10973" s="8" t="e">
        <f t="shared" si="1976"/>
        <v>#N/A</v>
      </c>
      <c r="L10973" s="7" t="e">
        <f t="shared" si="1977"/>
        <v>#N/A</v>
      </c>
      <c r="M10973" s="8" t="e">
        <f t="shared" si="1978"/>
        <v>#N/A</v>
      </c>
      <c r="N10973" s="8" t="e">
        <f t="shared" si="1979"/>
        <v>#N/A</v>
      </c>
    </row>
    <row r="10974" spans="1:14" ht="15.75" customHeight="1" x14ac:dyDescent="0.35">
      <c r="A10974" s="7">
        <f t="shared" si="1967"/>
        <v>0</v>
      </c>
      <c r="B10974" s="7">
        <f t="shared" si="1968"/>
        <v>0</v>
      </c>
      <c r="C10974" s="7">
        <f t="shared" si="1969"/>
        <v>0</v>
      </c>
      <c r="D10974" s="7">
        <f t="shared" si="1970"/>
        <v>0</v>
      </c>
      <c r="E10974" s="7" t="e">
        <f>IF('Report DCM'!$H10974="In-Stream Video","Rich Media display banner",IF('Report DCM'!$I10974&gt;'Report DCM'!$J10974,"Standard",VLOOKUP(CONCATENATE(bd_adtype,"_",bd_creativetype),tabela,2,FALSE)))</f>
        <v>#N/A</v>
      </c>
      <c r="F10974" s="7">
        <f t="shared" si="1971"/>
        <v>0</v>
      </c>
      <c r="G10974" s="7">
        <f t="shared" si="1972"/>
        <v>0</v>
      </c>
      <c r="H10974" s="7">
        <f t="shared" si="1973"/>
        <v>0</v>
      </c>
      <c r="I10974" s="7">
        <f t="shared" si="1974"/>
        <v>0</v>
      </c>
      <c r="J10974" s="7">
        <f t="shared" si="1975"/>
        <v>0</v>
      </c>
      <c r="K10974" s="8" t="e">
        <f t="shared" si="1976"/>
        <v>#N/A</v>
      </c>
      <c r="L10974" s="7" t="e">
        <f t="shared" si="1977"/>
        <v>#N/A</v>
      </c>
      <c r="M10974" s="8" t="e">
        <f t="shared" si="1978"/>
        <v>#N/A</v>
      </c>
      <c r="N10974" s="8" t="e">
        <f t="shared" si="1979"/>
        <v>#N/A</v>
      </c>
    </row>
    <row r="10975" spans="1:14" ht="15.75" customHeight="1" x14ac:dyDescent="0.35">
      <c r="A10975" s="7">
        <f t="shared" si="1967"/>
        <v>0</v>
      </c>
      <c r="B10975" s="7">
        <f t="shared" si="1968"/>
        <v>0</v>
      </c>
      <c r="C10975" s="7">
        <f t="shared" si="1969"/>
        <v>0</v>
      </c>
      <c r="D10975" s="7">
        <f t="shared" si="1970"/>
        <v>0</v>
      </c>
      <c r="E10975" s="7" t="e">
        <f>IF('Report DCM'!$H10975="In-Stream Video","Rich Media display banner",IF('Report DCM'!$I10975&gt;'Report DCM'!$J10975,"Standard",VLOOKUP(CONCATENATE(bd_adtype,"_",bd_creativetype),tabela,2,FALSE)))</f>
        <v>#N/A</v>
      </c>
      <c r="F10975" s="7">
        <f t="shared" si="1971"/>
        <v>0</v>
      </c>
      <c r="G10975" s="7">
        <f t="shared" si="1972"/>
        <v>0</v>
      </c>
      <c r="H10975" s="7">
        <f t="shared" si="1973"/>
        <v>0</v>
      </c>
      <c r="I10975" s="7">
        <f t="shared" si="1974"/>
        <v>0</v>
      </c>
      <c r="J10975" s="7">
        <f t="shared" si="1975"/>
        <v>0</v>
      </c>
      <c r="K10975" s="8" t="e">
        <f t="shared" si="1976"/>
        <v>#N/A</v>
      </c>
      <c r="L10975" s="7" t="e">
        <f t="shared" si="1977"/>
        <v>#N/A</v>
      </c>
      <c r="M10975" s="8" t="e">
        <f t="shared" si="1978"/>
        <v>#N/A</v>
      </c>
      <c r="N10975" s="8" t="e">
        <f t="shared" si="1979"/>
        <v>#N/A</v>
      </c>
    </row>
    <row r="10976" spans="1:14" ht="15.75" customHeight="1" x14ac:dyDescent="0.35">
      <c r="A10976" s="7">
        <f t="shared" si="1967"/>
        <v>0</v>
      </c>
      <c r="B10976" s="7">
        <f t="shared" si="1968"/>
        <v>0</v>
      </c>
      <c r="C10976" s="7">
        <f t="shared" si="1969"/>
        <v>0</v>
      </c>
      <c r="D10976" s="7">
        <f t="shared" si="1970"/>
        <v>0</v>
      </c>
      <c r="E10976" s="7" t="e">
        <f>IF('Report DCM'!$H10976="In-Stream Video","Rich Media display banner",IF('Report DCM'!$I10976&gt;'Report DCM'!$J10976,"Standard",VLOOKUP(CONCATENATE(bd_adtype,"_",bd_creativetype),tabela,2,FALSE)))</f>
        <v>#N/A</v>
      </c>
      <c r="F10976" s="7">
        <f t="shared" si="1971"/>
        <v>0</v>
      </c>
      <c r="G10976" s="7">
        <f t="shared" si="1972"/>
        <v>0</v>
      </c>
      <c r="H10976" s="7">
        <f t="shared" si="1973"/>
        <v>0</v>
      </c>
      <c r="I10976" s="7">
        <f t="shared" si="1974"/>
        <v>0</v>
      </c>
      <c r="J10976" s="7">
        <f t="shared" si="1975"/>
        <v>0</v>
      </c>
      <c r="K10976" s="8" t="e">
        <f t="shared" si="1976"/>
        <v>#N/A</v>
      </c>
      <c r="L10976" s="7" t="e">
        <f t="shared" si="1977"/>
        <v>#N/A</v>
      </c>
      <c r="M10976" s="8" t="e">
        <f t="shared" si="1978"/>
        <v>#N/A</v>
      </c>
      <c r="N10976" s="8" t="e">
        <f t="shared" si="1979"/>
        <v>#N/A</v>
      </c>
    </row>
    <row r="10977" spans="1:14" ht="15.75" customHeight="1" x14ac:dyDescent="0.35">
      <c r="A10977" s="7">
        <f t="shared" si="1967"/>
        <v>0</v>
      </c>
      <c r="B10977" s="7">
        <f t="shared" si="1968"/>
        <v>0</v>
      </c>
      <c r="C10977" s="7">
        <f t="shared" si="1969"/>
        <v>0</v>
      </c>
      <c r="D10977" s="7">
        <f t="shared" si="1970"/>
        <v>0</v>
      </c>
      <c r="E10977" s="7" t="e">
        <f>IF('Report DCM'!$H10977="In-Stream Video","Rich Media display banner",IF('Report DCM'!$I10977&gt;'Report DCM'!$J10977,"Standard",VLOOKUP(CONCATENATE(bd_adtype,"_",bd_creativetype),tabela,2,FALSE)))</f>
        <v>#N/A</v>
      </c>
      <c r="F10977" s="7">
        <f t="shared" si="1971"/>
        <v>0</v>
      </c>
      <c r="G10977" s="7">
        <f t="shared" si="1972"/>
        <v>0</v>
      </c>
      <c r="H10977" s="7">
        <f t="shared" si="1973"/>
        <v>0</v>
      </c>
      <c r="I10977" s="7">
        <f t="shared" si="1974"/>
        <v>0</v>
      </c>
      <c r="J10977" s="7">
        <f t="shared" si="1975"/>
        <v>0</v>
      </c>
      <c r="K10977" s="8" t="e">
        <f t="shared" si="1976"/>
        <v>#N/A</v>
      </c>
      <c r="L10977" s="7" t="e">
        <f t="shared" si="1977"/>
        <v>#N/A</v>
      </c>
      <c r="M10977" s="8" t="e">
        <f t="shared" si="1978"/>
        <v>#N/A</v>
      </c>
      <c r="N10977" s="8" t="e">
        <f t="shared" si="1979"/>
        <v>#N/A</v>
      </c>
    </row>
    <row r="10978" spans="1:14" ht="15.75" customHeight="1" x14ac:dyDescent="0.35">
      <c r="A10978" s="7">
        <f t="shared" si="1967"/>
        <v>0</v>
      </c>
      <c r="B10978" s="7">
        <f t="shared" si="1968"/>
        <v>0</v>
      </c>
      <c r="C10978" s="7">
        <f t="shared" si="1969"/>
        <v>0</v>
      </c>
      <c r="D10978" s="7">
        <f t="shared" si="1970"/>
        <v>0</v>
      </c>
      <c r="E10978" s="7" t="e">
        <f>IF('Report DCM'!$H10978="In-Stream Video","Rich Media display banner",IF('Report DCM'!$I10978&gt;'Report DCM'!$J10978,"Standard",VLOOKUP(CONCATENATE(bd_adtype,"_",bd_creativetype),tabela,2,FALSE)))</f>
        <v>#N/A</v>
      </c>
      <c r="F10978" s="7">
        <f t="shared" si="1971"/>
        <v>0</v>
      </c>
      <c r="G10978" s="7">
        <f t="shared" si="1972"/>
        <v>0</v>
      </c>
      <c r="H10978" s="7">
        <f t="shared" si="1973"/>
        <v>0</v>
      </c>
      <c r="I10978" s="7">
        <f t="shared" si="1974"/>
        <v>0</v>
      </c>
      <c r="J10978" s="7">
        <f t="shared" si="1975"/>
        <v>0</v>
      </c>
      <c r="K10978" s="8" t="e">
        <f t="shared" si="1976"/>
        <v>#N/A</v>
      </c>
      <c r="L10978" s="7" t="e">
        <f t="shared" si="1977"/>
        <v>#N/A</v>
      </c>
      <c r="M10978" s="8" t="e">
        <f t="shared" si="1978"/>
        <v>#N/A</v>
      </c>
      <c r="N10978" s="8" t="e">
        <f t="shared" si="1979"/>
        <v>#N/A</v>
      </c>
    </row>
    <row r="10979" spans="1:14" ht="15.75" customHeight="1" x14ac:dyDescent="0.35">
      <c r="A10979" s="7">
        <f t="shared" si="1967"/>
        <v>0</v>
      </c>
      <c r="B10979" s="7">
        <f t="shared" si="1968"/>
        <v>0</v>
      </c>
      <c r="C10979" s="7">
        <f t="shared" si="1969"/>
        <v>0</v>
      </c>
      <c r="D10979" s="7">
        <f t="shared" si="1970"/>
        <v>0</v>
      </c>
      <c r="E10979" s="7" t="e">
        <f>IF('Report DCM'!$H10979="In-Stream Video","Rich Media display banner",IF('Report DCM'!$I10979&gt;'Report DCM'!$J10979,"Standard",VLOOKUP(CONCATENATE(bd_adtype,"_",bd_creativetype),tabela,2,FALSE)))</f>
        <v>#N/A</v>
      </c>
      <c r="F10979" s="7">
        <f t="shared" si="1971"/>
        <v>0</v>
      </c>
      <c r="G10979" s="7">
        <f t="shared" si="1972"/>
        <v>0</v>
      </c>
      <c r="H10979" s="7">
        <f t="shared" si="1973"/>
        <v>0</v>
      </c>
      <c r="I10979" s="7">
        <f t="shared" si="1974"/>
        <v>0</v>
      </c>
      <c r="J10979" s="7">
        <f t="shared" si="1975"/>
        <v>0</v>
      </c>
      <c r="K10979" s="8" t="e">
        <f t="shared" si="1976"/>
        <v>#N/A</v>
      </c>
      <c r="L10979" s="7" t="e">
        <f t="shared" si="1977"/>
        <v>#N/A</v>
      </c>
      <c r="M10979" s="8" t="e">
        <f t="shared" si="1978"/>
        <v>#N/A</v>
      </c>
      <c r="N10979" s="8" t="e">
        <f t="shared" si="1979"/>
        <v>#N/A</v>
      </c>
    </row>
    <row r="10980" spans="1:14" ht="15.75" customHeight="1" x14ac:dyDescent="0.35">
      <c r="A10980" s="7">
        <f t="shared" si="1967"/>
        <v>0</v>
      </c>
      <c r="B10980" s="7">
        <f t="shared" si="1968"/>
        <v>0</v>
      </c>
      <c r="C10980" s="7">
        <f t="shared" si="1969"/>
        <v>0</v>
      </c>
      <c r="D10980" s="7">
        <f t="shared" si="1970"/>
        <v>0</v>
      </c>
      <c r="E10980" s="7" t="e">
        <f>IF('Report DCM'!$H10980="In-Stream Video","Rich Media display banner",IF('Report DCM'!$I10980&gt;'Report DCM'!$J10980,"Standard",VLOOKUP(CONCATENATE(bd_adtype,"_",bd_creativetype),tabela,2,FALSE)))</f>
        <v>#N/A</v>
      </c>
      <c r="F10980" s="7">
        <f t="shared" si="1971"/>
        <v>0</v>
      </c>
      <c r="G10980" s="7">
        <f t="shared" si="1972"/>
        <v>0</v>
      </c>
      <c r="H10980" s="7">
        <f t="shared" si="1973"/>
        <v>0</v>
      </c>
      <c r="I10980" s="7">
        <f t="shared" si="1974"/>
        <v>0</v>
      </c>
      <c r="J10980" s="7">
        <f t="shared" si="1975"/>
        <v>0</v>
      </c>
      <c r="K10980" s="8" t="e">
        <f t="shared" si="1976"/>
        <v>#N/A</v>
      </c>
      <c r="L10980" s="7" t="e">
        <f t="shared" si="1977"/>
        <v>#N/A</v>
      </c>
      <c r="M10980" s="8" t="e">
        <f t="shared" si="1978"/>
        <v>#N/A</v>
      </c>
      <c r="N10980" s="8" t="e">
        <f t="shared" si="1979"/>
        <v>#N/A</v>
      </c>
    </row>
    <row r="10981" spans="1:14" ht="15.75" customHeight="1" x14ac:dyDescent="0.35">
      <c r="A10981" s="7">
        <f t="shared" si="1967"/>
        <v>0</v>
      </c>
      <c r="B10981" s="7">
        <f t="shared" si="1968"/>
        <v>0</v>
      </c>
      <c r="C10981" s="7">
        <f t="shared" si="1969"/>
        <v>0</v>
      </c>
      <c r="D10981" s="7">
        <f t="shared" si="1970"/>
        <v>0</v>
      </c>
      <c r="E10981" s="7" t="e">
        <f>IF('Report DCM'!$H10981="In-Stream Video","Rich Media display banner",IF('Report DCM'!$I10981&gt;'Report DCM'!$J10981,"Standard",VLOOKUP(CONCATENATE(bd_adtype,"_",bd_creativetype),tabela,2,FALSE)))</f>
        <v>#N/A</v>
      </c>
      <c r="F10981" s="7">
        <f t="shared" si="1971"/>
        <v>0</v>
      </c>
      <c r="G10981" s="7">
        <f t="shared" si="1972"/>
        <v>0</v>
      </c>
      <c r="H10981" s="7">
        <f t="shared" si="1973"/>
        <v>0</v>
      </c>
      <c r="I10981" s="7">
        <f t="shared" si="1974"/>
        <v>0</v>
      </c>
      <c r="J10981" s="7">
        <f t="shared" si="1975"/>
        <v>0</v>
      </c>
      <c r="K10981" s="8" t="e">
        <f t="shared" si="1976"/>
        <v>#N/A</v>
      </c>
      <c r="L10981" s="7" t="e">
        <f t="shared" si="1977"/>
        <v>#N/A</v>
      </c>
      <c r="M10981" s="8" t="e">
        <f t="shared" si="1978"/>
        <v>#N/A</v>
      </c>
      <c r="N10981" s="8" t="e">
        <f t="shared" si="1979"/>
        <v>#N/A</v>
      </c>
    </row>
    <row r="10982" spans="1:14" ht="15.75" customHeight="1" x14ac:dyDescent="0.35">
      <c r="A10982" s="7">
        <f t="shared" si="1967"/>
        <v>0</v>
      </c>
      <c r="B10982" s="7">
        <f t="shared" si="1968"/>
        <v>0</v>
      </c>
      <c r="C10982" s="7">
        <f t="shared" si="1969"/>
        <v>0</v>
      </c>
      <c r="D10982" s="7">
        <f t="shared" si="1970"/>
        <v>0</v>
      </c>
      <c r="E10982" s="7" t="e">
        <f>IF('Report DCM'!$H10982="In-Stream Video","Rich Media display banner",IF('Report DCM'!$I10982&gt;'Report DCM'!$J10982,"Standard",VLOOKUP(CONCATENATE(bd_adtype,"_",bd_creativetype),tabela,2,FALSE)))</f>
        <v>#N/A</v>
      </c>
      <c r="F10982" s="7">
        <f t="shared" si="1971"/>
        <v>0</v>
      </c>
      <c r="G10982" s="7">
        <f t="shared" si="1972"/>
        <v>0</v>
      </c>
      <c r="H10982" s="7">
        <f t="shared" si="1973"/>
        <v>0</v>
      </c>
      <c r="I10982" s="7">
        <f t="shared" si="1974"/>
        <v>0</v>
      </c>
      <c r="J10982" s="7">
        <f t="shared" si="1975"/>
        <v>0</v>
      </c>
      <c r="K10982" s="8" t="e">
        <f t="shared" si="1976"/>
        <v>#N/A</v>
      </c>
      <c r="L10982" s="7" t="e">
        <f t="shared" si="1977"/>
        <v>#N/A</v>
      </c>
      <c r="M10982" s="8" t="e">
        <f t="shared" si="1978"/>
        <v>#N/A</v>
      </c>
      <c r="N10982" s="8" t="e">
        <f t="shared" si="1979"/>
        <v>#N/A</v>
      </c>
    </row>
    <row r="10983" spans="1:14" ht="15.75" customHeight="1" x14ac:dyDescent="0.35">
      <c r="A10983" s="7">
        <f t="shared" si="1967"/>
        <v>0</v>
      </c>
      <c r="B10983" s="7">
        <f t="shared" si="1968"/>
        <v>0</v>
      </c>
      <c r="C10983" s="7">
        <f t="shared" si="1969"/>
        <v>0</v>
      </c>
      <c r="D10983" s="7">
        <f t="shared" si="1970"/>
        <v>0</v>
      </c>
      <c r="E10983" s="7" t="e">
        <f>IF('Report DCM'!$H10983="In-Stream Video","Rich Media display banner",IF('Report DCM'!$I10983&gt;'Report DCM'!$J10983,"Standard",VLOOKUP(CONCATENATE(bd_adtype,"_",bd_creativetype),tabela,2,FALSE)))</f>
        <v>#N/A</v>
      </c>
      <c r="F10983" s="7">
        <f t="shared" si="1971"/>
        <v>0</v>
      </c>
      <c r="G10983" s="7">
        <f t="shared" si="1972"/>
        <v>0</v>
      </c>
      <c r="H10983" s="7">
        <f t="shared" si="1973"/>
        <v>0</v>
      </c>
      <c r="I10983" s="7">
        <f t="shared" si="1974"/>
        <v>0</v>
      </c>
      <c r="J10983" s="7">
        <f t="shared" si="1975"/>
        <v>0</v>
      </c>
      <c r="K10983" s="8" t="e">
        <f t="shared" si="1976"/>
        <v>#N/A</v>
      </c>
      <c r="L10983" s="7" t="e">
        <f t="shared" si="1977"/>
        <v>#N/A</v>
      </c>
      <c r="M10983" s="8" t="e">
        <f t="shared" si="1978"/>
        <v>#N/A</v>
      </c>
      <c r="N10983" s="8" t="e">
        <f t="shared" si="1979"/>
        <v>#N/A</v>
      </c>
    </row>
    <row r="10984" spans="1:14" ht="15.75" customHeight="1" x14ac:dyDescent="0.35">
      <c r="A10984" s="7">
        <f t="shared" si="1967"/>
        <v>0</v>
      </c>
      <c r="B10984" s="7">
        <f t="shared" si="1968"/>
        <v>0</v>
      </c>
      <c r="C10984" s="7">
        <f t="shared" si="1969"/>
        <v>0</v>
      </c>
      <c r="D10984" s="7">
        <f t="shared" si="1970"/>
        <v>0</v>
      </c>
      <c r="E10984" s="7" t="e">
        <f>IF('Report DCM'!$H10984="In-Stream Video","Rich Media display banner",IF('Report DCM'!$I10984&gt;'Report DCM'!$J10984,"Standard",VLOOKUP(CONCATENATE(bd_adtype,"_",bd_creativetype),tabela,2,FALSE)))</f>
        <v>#N/A</v>
      </c>
      <c r="F10984" s="7">
        <f t="shared" si="1971"/>
        <v>0</v>
      </c>
      <c r="G10984" s="7">
        <f t="shared" si="1972"/>
        <v>0</v>
      </c>
      <c r="H10984" s="7">
        <f t="shared" si="1973"/>
        <v>0</v>
      </c>
      <c r="I10984" s="7">
        <f t="shared" si="1974"/>
        <v>0</v>
      </c>
      <c r="J10984" s="7">
        <f t="shared" si="1975"/>
        <v>0</v>
      </c>
      <c r="K10984" s="8" t="e">
        <f t="shared" si="1976"/>
        <v>#N/A</v>
      </c>
      <c r="L10984" s="7" t="e">
        <f t="shared" si="1977"/>
        <v>#N/A</v>
      </c>
      <c r="M10984" s="8" t="e">
        <f t="shared" si="1978"/>
        <v>#N/A</v>
      </c>
      <c r="N10984" s="8" t="e">
        <f t="shared" si="1979"/>
        <v>#N/A</v>
      </c>
    </row>
    <row r="10985" spans="1:14" ht="15.75" customHeight="1" x14ac:dyDescent="0.35">
      <c r="A10985" s="7">
        <f t="shared" si="1967"/>
        <v>0</v>
      </c>
      <c r="B10985" s="7">
        <f t="shared" si="1968"/>
        <v>0</v>
      </c>
      <c r="C10985" s="7">
        <f t="shared" si="1969"/>
        <v>0</v>
      </c>
      <c r="D10985" s="7">
        <f t="shared" si="1970"/>
        <v>0</v>
      </c>
      <c r="E10985" s="7" t="e">
        <f>IF('Report DCM'!$H10985="In-Stream Video","Rich Media display banner",IF('Report DCM'!$I10985&gt;'Report DCM'!$J10985,"Standard",VLOOKUP(CONCATENATE(bd_adtype,"_",bd_creativetype),tabela,2,FALSE)))</f>
        <v>#N/A</v>
      </c>
      <c r="F10985" s="7">
        <f t="shared" si="1971"/>
        <v>0</v>
      </c>
      <c r="G10985" s="7">
        <f t="shared" si="1972"/>
        <v>0</v>
      </c>
      <c r="H10985" s="7">
        <f t="shared" si="1973"/>
        <v>0</v>
      </c>
      <c r="I10985" s="7">
        <f t="shared" si="1974"/>
        <v>0</v>
      </c>
      <c r="J10985" s="7">
        <f t="shared" si="1975"/>
        <v>0</v>
      </c>
      <c r="K10985" s="8" t="e">
        <f t="shared" si="1976"/>
        <v>#N/A</v>
      </c>
      <c r="L10985" s="7" t="e">
        <f t="shared" si="1977"/>
        <v>#N/A</v>
      </c>
      <c r="M10985" s="8" t="e">
        <f t="shared" si="1978"/>
        <v>#N/A</v>
      </c>
      <c r="N10985" s="8" t="e">
        <f t="shared" si="1979"/>
        <v>#N/A</v>
      </c>
    </row>
    <row r="10986" spans="1:14" ht="15.75" customHeight="1" x14ac:dyDescent="0.35">
      <c r="A10986" s="7">
        <f t="shared" si="1967"/>
        <v>0</v>
      </c>
      <c r="B10986" s="7">
        <f t="shared" si="1968"/>
        <v>0</v>
      </c>
      <c r="C10986" s="7">
        <f t="shared" si="1969"/>
        <v>0</v>
      </c>
      <c r="D10986" s="7">
        <f t="shared" si="1970"/>
        <v>0</v>
      </c>
      <c r="E10986" s="7" t="e">
        <f>IF('Report DCM'!$H10986="In-Stream Video","Rich Media display banner",IF('Report DCM'!$I10986&gt;'Report DCM'!$J10986,"Standard",VLOOKUP(CONCATENATE(bd_adtype,"_",bd_creativetype),tabela,2,FALSE)))</f>
        <v>#N/A</v>
      </c>
      <c r="F10986" s="7">
        <f t="shared" si="1971"/>
        <v>0</v>
      </c>
      <c r="G10986" s="7">
        <f t="shared" si="1972"/>
        <v>0</v>
      </c>
      <c r="H10986" s="7">
        <f t="shared" si="1973"/>
        <v>0</v>
      </c>
      <c r="I10986" s="7">
        <f t="shared" si="1974"/>
        <v>0</v>
      </c>
      <c r="J10986" s="7">
        <f t="shared" si="1975"/>
        <v>0</v>
      </c>
      <c r="K10986" s="8" t="e">
        <f t="shared" si="1976"/>
        <v>#N/A</v>
      </c>
      <c r="L10986" s="7" t="e">
        <f t="shared" si="1977"/>
        <v>#N/A</v>
      </c>
      <c r="M10986" s="8" t="e">
        <f t="shared" si="1978"/>
        <v>#N/A</v>
      </c>
      <c r="N10986" s="8" t="e">
        <f t="shared" si="1979"/>
        <v>#N/A</v>
      </c>
    </row>
    <row r="10987" spans="1:14" ht="15.75" customHeight="1" x14ac:dyDescent="0.35">
      <c r="A10987" s="7">
        <f t="shared" si="1967"/>
        <v>0</v>
      </c>
      <c r="B10987" s="7">
        <f t="shared" si="1968"/>
        <v>0</v>
      </c>
      <c r="C10987" s="7">
        <f t="shared" si="1969"/>
        <v>0</v>
      </c>
      <c r="D10987" s="7">
        <f t="shared" si="1970"/>
        <v>0</v>
      </c>
      <c r="E10987" s="7" t="e">
        <f>IF('Report DCM'!$H10987="In-Stream Video","Rich Media display banner",IF('Report DCM'!$I10987&gt;'Report DCM'!$J10987,"Standard",VLOOKUP(CONCATENATE(bd_adtype,"_",bd_creativetype),tabela,2,FALSE)))</f>
        <v>#N/A</v>
      </c>
      <c r="F10987" s="7">
        <f t="shared" si="1971"/>
        <v>0</v>
      </c>
      <c r="G10987" s="7">
        <f t="shared" si="1972"/>
        <v>0</v>
      </c>
      <c r="H10987" s="7">
        <f t="shared" si="1973"/>
        <v>0</v>
      </c>
      <c r="I10987" s="7">
        <f t="shared" si="1974"/>
        <v>0</v>
      </c>
      <c r="J10987" s="7">
        <f t="shared" si="1975"/>
        <v>0</v>
      </c>
      <c r="K10987" s="8" t="e">
        <f t="shared" si="1976"/>
        <v>#N/A</v>
      </c>
      <c r="L10987" s="7" t="e">
        <f t="shared" si="1977"/>
        <v>#N/A</v>
      </c>
      <c r="M10987" s="8" t="e">
        <f t="shared" si="1978"/>
        <v>#N/A</v>
      </c>
      <c r="N10987" s="8" t="e">
        <f t="shared" si="1979"/>
        <v>#N/A</v>
      </c>
    </row>
    <row r="10988" spans="1:14" ht="15.75" customHeight="1" x14ac:dyDescent="0.35">
      <c r="A10988" s="7">
        <f t="shared" si="1967"/>
        <v>0</v>
      </c>
      <c r="B10988" s="7">
        <f t="shared" si="1968"/>
        <v>0</v>
      </c>
      <c r="C10988" s="7">
        <f t="shared" si="1969"/>
        <v>0</v>
      </c>
      <c r="D10988" s="7">
        <f t="shared" si="1970"/>
        <v>0</v>
      </c>
      <c r="E10988" s="7" t="e">
        <f>IF('Report DCM'!$H10988="In-Stream Video","Rich Media display banner",IF('Report DCM'!$I10988&gt;'Report DCM'!$J10988,"Standard",VLOOKUP(CONCATENATE(bd_adtype,"_",bd_creativetype),tabela,2,FALSE)))</f>
        <v>#N/A</v>
      </c>
      <c r="F10988" s="7">
        <f t="shared" si="1971"/>
        <v>0</v>
      </c>
      <c r="G10988" s="7">
        <f t="shared" si="1972"/>
        <v>0</v>
      </c>
      <c r="H10988" s="7">
        <f t="shared" si="1973"/>
        <v>0</v>
      </c>
      <c r="I10988" s="7">
        <f t="shared" si="1974"/>
        <v>0</v>
      </c>
      <c r="J10988" s="7">
        <f t="shared" si="1975"/>
        <v>0</v>
      </c>
      <c r="K10988" s="8" t="e">
        <f t="shared" si="1976"/>
        <v>#N/A</v>
      </c>
      <c r="L10988" s="7" t="e">
        <f t="shared" si="1977"/>
        <v>#N/A</v>
      </c>
      <c r="M10988" s="8" t="e">
        <f t="shared" si="1978"/>
        <v>#N/A</v>
      </c>
      <c r="N10988" s="8" t="e">
        <f t="shared" si="1979"/>
        <v>#N/A</v>
      </c>
    </row>
    <row r="10989" spans="1:14" ht="15.75" customHeight="1" x14ac:dyDescent="0.35">
      <c r="A10989" s="7">
        <f t="shared" si="1967"/>
        <v>0</v>
      </c>
      <c r="B10989" s="7">
        <f t="shared" si="1968"/>
        <v>0</v>
      </c>
      <c r="C10989" s="7">
        <f t="shared" si="1969"/>
        <v>0</v>
      </c>
      <c r="D10989" s="7">
        <f t="shared" si="1970"/>
        <v>0</v>
      </c>
      <c r="E10989" s="7" t="e">
        <f>IF('Report DCM'!$H10989="In-Stream Video","Rich Media display banner",IF('Report DCM'!$I10989&gt;'Report DCM'!$J10989,"Standard",VLOOKUP(CONCATENATE(bd_adtype,"_",bd_creativetype),tabela,2,FALSE)))</f>
        <v>#N/A</v>
      </c>
      <c r="F10989" s="7">
        <f t="shared" si="1971"/>
        <v>0</v>
      </c>
      <c r="G10989" s="7">
        <f t="shared" si="1972"/>
        <v>0</v>
      </c>
      <c r="H10989" s="7">
        <f t="shared" si="1973"/>
        <v>0</v>
      </c>
      <c r="I10989" s="7">
        <f t="shared" si="1974"/>
        <v>0</v>
      </c>
      <c r="J10989" s="7">
        <f t="shared" si="1975"/>
        <v>0</v>
      </c>
      <c r="K10989" s="8" t="e">
        <f t="shared" si="1976"/>
        <v>#N/A</v>
      </c>
      <c r="L10989" s="7" t="e">
        <f t="shared" si="1977"/>
        <v>#N/A</v>
      </c>
      <c r="M10989" s="8" t="e">
        <f t="shared" si="1978"/>
        <v>#N/A</v>
      </c>
      <c r="N10989" s="8" t="e">
        <f t="shared" si="1979"/>
        <v>#N/A</v>
      </c>
    </row>
    <row r="10990" spans="1:14" ht="15.75" customHeight="1" x14ac:dyDescent="0.35">
      <c r="A10990" s="7">
        <f t="shared" si="1967"/>
        <v>0</v>
      </c>
      <c r="B10990" s="7">
        <f t="shared" si="1968"/>
        <v>0</v>
      </c>
      <c r="C10990" s="7">
        <f t="shared" si="1969"/>
        <v>0</v>
      </c>
      <c r="D10990" s="7">
        <f t="shared" si="1970"/>
        <v>0</v>
      </c>
      <c r="E10990" s="7" t="e">
        <f>IF('Report DCM'!$H10990="In-Stream Video","Rich Media display banner",IF('Report DCM'!$I10990&gt;'Report DCM'!$J10990,"Standard",VLOOKUP(CONCATENATE(bd_adtype,"_",bd_creativetype),tabela,2,FALSE)))</f>
        <v>#N/A</v>
      </c>
      <c r="F10990" s="7">
        <f t="shared" si="1971"/>
        <v>0</v>
      </c>
      <c r="G10990" s="7">
        <f t="shared" si="1972"/>
        <v>0</v>
      </c>
      <c r="H10990" s="7">
        <f t="shared" si="1973"/>
        <v>0</v>
      </c>
      <c r="I10990" s="7">
        <f t="shared" si="1974"/>
        <v>0</v>
      </c>
      <c r="J10990" s="7">
        <f t="shared" si="1975"/>
        <v>0</v>
      </c>
      <c r="K10990" s="8" t="e">
        <f t="shared" si="1976"/>
        <v>#N/A</v>
      </c>
      <c r="L10990" s="7" t="e">
        <f t="shared" si="1977"/>
        <v>#N/A</v>
      </c>
      <c r="M10990" s="8" t="e">
        <f t="shared" si="1978"/>
        <v>#N/A</v>
      </c>
      <c r="N10990" s="8" t="e">
        <f t="shared" si="1979"/>
        <v>#N/A</v>
      </c>
    </row>
    <row r="10991" spans="1:14" ht="15.75" customHeight="1" x14ac:dyDescent="0.35">
      <c r="A10991" s="7">
        <f t="shared" si="1967"/>
        <v>0</v>
      </c>
      <c r="B10991" s="7">
        <f t="shared" si="1968"/>
        <v>0</v>
      </c>
      <c r="C10991" s="7">
        <f t="shared" si="1969"/>
        <v>0</v>
      </c>
      <c r="D10991" s="7">
        <f t="shared" si="1970"/>
        <v>0</v>
      </c>
      <c r="E10991" s="7" t="e">
        <f>IF('Report DCM'!$H10991="In-Stream Video","Rich Media display banner",IF('Report DCM'!$I10991&gt;'Report DCM'!$J10991,"Standard",VLOOKUP(CONCATENATE(bd_adtype,"_",bd_creativetype),tabela,2,FALSE)))</f>
        <v>#N/A</v>
      </c>
      <c r="F10991" s="7">
        <f t="shared" si="1971"/>
        <v>0</v>
      </c>
      <c r="G10991" s="7">
        <f t="shared" si="1972"/>
        <v>0</v>
      </c>
      <c r="H10991" s="7">
        <f t="shared" si="1973"/>
        <v>0</v>
      </c>
      <c r="I10991" s="7">
        <f t="shared" si="1974"/>
        <v>0</v>
      </c>
      <c r="J10991" s="7">
        <f t="shared" si="1975"/>
        <v>0</v>
      </c>
      <c r="K10991" s="8" t="e">
        <f t="shared" si="1976"/>
        <v>#N/A</v>
      </c>
      <c r="L10991" s="7" t="e">
        <f t="shared" si="1977"/>
        <v>#N/A</v>
      </c>
      <c r="M10991" s="8" t="e">
        <f t="shared" si="1978"/>
        <v>#N/A</v>
      </c>
      <c r="N10991" s="8" t="e">
        <f t="shared" si="1979"/>
        <v>#N/A</v>
      </c>
    </row>
    <row r="10992" spans="1:14" ht="15.75" customHeight="1" x14ac:dyDescent="0.35">
      <c r="A10992" s="7">
        <f t="shared" si="1967"/>
        <v>0</v>
      </c>
      <c r="B10992" s="7">
        <f t="shared" si="1968"/>
        <v>0</v>
      </c>
      <c r="C10992" s="7">
        <f t="shared" si="1969"/>
        <v>0</v>
      </c>
      <c r="D10992" s="7">
        <f t="shared" si="1970"/>
        <v>0</v>
      </c>
      <c r="E10992" s="7" t="e">
        <f>IF('Report DCM'!$H10992="In-Stream Video","Rich Media display banner",IF('Report DCM'!$I10992&gt;'Report DCM'!$J10992,"Standard",VLOOKUP(CONCATENATE(bd_adtype,"_",bd_creativetype),tabela,2,FALSE)))</f>
        <v>#N/A</v>
      </c>
      <c r="F10992" s="7">
        <f t="shared" si="1971"/>
        <v>0</v>
      </c>
      <c r="G10992" s="7">
        <f t="shared" si="1972"/>
        <v>0</v>
      </c>
      <c r="H10992" s="7">
        <f t="shared" si="1973"/>
        <v>0</v>
      </c>
      <c r="I10992" s="7">
        <f t="shared" si="1974"/>
        <v>0</v>
      </c>
      <c r="J10992" s="7">
        <f t="shared" si="1975"/>
        <v>0</v>
      </c>
      <c r="K10992" s="8" t="e">
        <f t="shared" si="1976"/>
        <v>#N/A</v>
      </c>
      <c r="L10992" s="7" t="e">
        <f t="shared" si="1977"/>
        <v>#N/A</v>
      </c>
      <c r="M10992" s="8" t="e">
        <f t="shared" si="1978"/>
        <v>#N/A</v>
      </c>
      <c r="N10992" s="8" t="e">
        <f t="shared" si="1979"/>
        <v>#N/A</v>
      </c>
    </row>
    <row r="10993" spans="1:14" ht="15.75" customHeight="1" x14ac:dyDescent="0.35">
      <c r="A10993" s="7">
        <f t="shared" si="1967"/>
        <v>0</v>
      </c>
      <c r="B10993" s="7">
        <f t="shared" si="1968"/>
        <v>0</v>
      </c>
      <c r="C10993" s="7">
        <f t="shared" si="1969"/>
        <v>0</v>
      </c>
      <c r="D10993" s="7">
        <f t="shared" si="1970"/>
        <v>0</v>
      </c>
      <c r="E10993" s="7" t="e">
        <f>IF('Report DCM'!$H10993="In-Stream Video","Rich Media display banner",IF('Report DCM'!$I10993&gt;'Report DCM'!$J10993,"Standard",VLOOKUP(CONCATENATE(bd_adtype,"_",bd_creativetype),tabela,2,FALSE)))</f>
        <v>#N/A</v>
      </c>
      <c r="F10993" s="7">
        <f t="shared" si="1971"/>
        <v>0</v>
      </c>
      <c r="G10993" s="7">
        <f t="shared" si="1972"/>
        <v>0</v>
      </c>
      <c r="H10993" s="7">
        <f t="shared" si="1973"/>
        <v>0</v>
      </c>
      <c r="I10993" s="7">
        <f t="shared" si="1974"/>
        <v>0</v>
      </c>
      <c r="J10993" s="7">
        <f t="shared" si="1975"/>
        <v>0</v>
      </c>
      <c r="K10993" s="8" t="e">
        <f t="shared" si="1976"/>
        <v>#N/A</v>
      </c>
      <c r="L10993" s="7" t="e">
        <f t="shared" si="1977"/>
        <v>#N/A</v>
      </c>
      <c r="M10993" s="8" t="e">
        <f t="shared" si="1978"/>
        <v>#N/A</v>
      </c>
      <c r="N10993" s="8" t="e">
        <f t="shared" si="1979"/>
        <v>#N/A</v>
      </c>
    </row>
    <row r="10994" spans="1:14" ht="15.75" customHeight="1" x14ac:dyDescent="0.35">
      <c r="A10994" s="7">
        <f t="shared" si="1967"/>
        <v>0</v>
      </c>
      <c r="B10994" s="7">
        <f t="shared" si="1968"/>
        <v>0</v>
      </c>
      <c r="C10994" s="7">
        <f t="shared" si="1969"/>
        <v>0</v>
      </c>
      <c r="D10994" s="7">
        <f t="shared" si="1970"/>
        <v>0</v>
      </c>
      <c r="E10994" s="7" t="e">
        <f>IF('Report DCM'!$H10994="In-Stream Video","Rich Media display banner",IF('Report DCM'!$I10994&gt;'Report DCM'!$J10994,"Standard",VLOOKUP(CONCATENATE(bd_adtype,"_",bd_creativetype),tabela,2,FALSE)))</f>
        <v>#N/A</v>
      </c>
      <c r="F10994" s="7">
        <f t="shared" si="1971"/>
        <v>0</v>
      </c>
      <c r="G10994" s="7">
        <f t="shared" si="1972"/>
        <v>0</v>
      </c>
      <c r="H10994" s="7">
        <f t="shared" si="1973"/>
        <v>0</v>
      </c>
      <c r="I10994" s="7">
        <f t="shared" si="1974"/>
        <v>0</v>
      </c>
      <c r="J10994" s="7">
        <f t="shared" si="1975"/>
        <v>0</v>
      </c>
      <c r="K10994" s="8" t="e">
        <f t="shared" si="1976"/>
        <v>#N/A</v>
      </c>
      <c r="L10994" s="7" t="e">
        <f t="shared" si="1977"/>
        <v>#N/A</v>
      </c>
      <c r="M10994" s="8" t="e">
        <f t="shared" si="1978"/>
        <v>#N/A</v>
      </c>
      <c r="N10994" s="8" t="e">
        <f t="shared" si="1979"/>
        <v>#N/A</v>
      </c>
    </row>
    <row r="10995" spans="1:14" ht="15.75" customHeight="1" x14ac:dyDescent="0.35">
      <c r="A10995" s="7">
        <f t="shared" si="1967"/>
        <v>0</v>
      </c>
      <c r="B10995" s="7">
        <f t="shared" si="1968"/>
        <v>0</v>
      </c>
      <c r="C10995" s="7">
        <f t="shared" si="1969"/>
        <v>0</v>
      </c>
      <c r="D10995" s="7">
        <f t="shared" si="1970"/>
        <v>0</v>
      </c>
      <c r="E10995" s="7" t="e">
        <f>IF('Report DCM'!$H10995="In-Stream Video","Rich Media display banner",IF('Report DCM'!$I10995&gt;'Report DCM'!$J10995,"Standard",VLOOKUP(CONCATENATE(bd_adtype,"_",bd_creativetype),tabela,2,FALSE)))</f>
        <v>#N/A</v>
      </c>
      <c r="F10995" s="7">
        <f t="shared" si="1971"/>
        <v>0</v>
      </c>
      <c r="G10995" s="7">
        <f t="shared" si="1972"/>
        <v>0</v>
      </c>
      <c r="H10995" s="7">
        <f t="shared" si="1973"/>
        <v>0</v>
      </c>
      <c r="I10995" s="7">
        <f t="shared" si="1974"/>
        <v>0</v>
      </c>
      <c r="J10995" s="7">
        <f t="shared" si="1975"/>
        <v>0</v>
      </c>
      <c r="K10995" s="8" t="e">
        <f t="shared" si="1976"/>
        <v>#N/A</v>
      </c>
      <c r="L10995" s="7" t="e">
        <f t="shared" si="1977"/>
        <v>#N/A</v>
      </c>
      <c r="M10995" s="8" t="e">
        <f t="shared" si="1978"/>
        <v>#N/A</v>
      </c>
      <c r="N10995" s="8" t="e">
        <f t="shared" si="1979"/>
        <v>#N/A</v>
      </c>
    </row>
    <row r="10996" spans="1:14" ht="15.75" customHeight="1" x14ac:dyDescent="0.35">
      <c r="A10996" s="7">
        <f t="shared" si="1967"/>
        <v>0</v>
      </c>
      <c r="B10996" s="7">
        <f t="shared" si="1968"/>
        <v>0</v>
      </c>
      <c r="C10996" s="7">
        <f t="shared" si="1969"/>
        <v>0</v>
      </c>
      <c r="D10996" s="7">
        <f t="shared" si="1970"/>
        <v>0</v>
      </c>
      <c r="E10996" s="7" t="e">
        <f>IF('Report DCM'!$H10996="In-Stream Video","Rich Media display banner",IF('Report DCM'!$I10996&gt;'Report DCM'!$J10996,"Standard",VLOOKUP(CONCATENATE(bd_adtype,"_",bd_creativetype),tabela,2,FALSE)))</f>
        <v>#N/A</v>
      </c>
      <c r="F10996" s="7">
        <f t="shared" si="1971"/>
        <v>0</v>
      </c>
      <c r="G10996" s="7">
        <f t="shared" si="1972"/>
        <v>0</v>
      </c>
      <c r="H10996" s="7">
        <f t="shared" si="1973"/>
        <v>0</v>
      </c>
      <c r="I10996" s="7">
        <f t="shared" si="1974"/>
        <v>0</v>
      </c>
      <c r="J10996" s="7">
        <f t="shared" si="1975"/>
        <v>0</v>
      </c>
      <c r="K10996" s="8" t="e">
        <f t="shared" si="1976"/>
        <v>#N/A</v>
      </c>
      <c r="L10996" s="7" t="e">
        <f t="shared" si="1977"/>
        <v>#N/A</v>
      </c>
      <c r="M10996" s="8" t="e">
        <f t="shared" si="1978"/>
        <v>#N/A</v>
      </c>
      <c r="N10996" s="8" t="e">
        <f t="shared" si="1979"/>
        <v>#N/A</v>
      </c>
    </row>
    <row r="10997" spans="1:14" ht="15.75" customHeight="1" x14ac:dyDescent="0.35">
      <c r="A10997" s="7">
        <f t="shared" si="1967"/>
        <v>0</v>
      </c>
      <c r="B10997" s="7">
        <f t="shared" si="1968"/>
        <v>0</v>
      </c>
      <c r="C10997" s="7">
        <f t="shared" si="1969"/>
        <v>0</v>
      </c>
      <c r="D10997" s="7">
        <f t="shared" si="1970"/>
        <v>0</v>
      </c>
      <c r="E10997" s="7" t="e">
        <f>IF('Report DCM'!$H10997="In-Stream Video","Rich Media display banner",IF('Report DCM'!$I10997&gt;'Report DCM'!$J10997,"Standard",VLOOKUP(CONCATENATE(bd_adtype,"_",bd_creativetype),tabela,2,FALSE)))</f>
        <v>#N/A</v>
      </c>
      <c r="F10997" s="7">
        <f t="shared" si="1971"/>
        <v>0</v>
      </c>
      <c r="G10997" s="7">
        <f t="shared" si="1972"/>
        <v>0</v>
      </c>
      <c r="H10997" s="7">
        <f t="shared" si="1973"/>
        <v>0</v>
      </c>
      <c r="I10997" s="7">
        <f t="shared" si="1974"/>
        <v>0</v>
      </c>
      <c r="J10997" s="7">
        <f t="shared" si="1975"/>
        <v>0</v>
      </c>
      <c r="K10997" s="8" t="e">
        <f t="shared" si="1976"/>
        <v>#N/A</v>
      </c>
      <c r="L10997" s="7" t="e">
        <f t="shared" si="1977"/>
        <v>#N/A</v>
      </c>
      <c r="M10997" s="8" t="e">
        <f t="shared" si="1978"/>
        <v>#N/A</v>
      </c>
      <c r="N10997" s="8" t="e">
        <f t="shared" si="1979"/>
        <v>#N/A</v>
      </c>
    </row>
    <row r="10998" spans="1:14" ht="15.75" customHeight="1" x14ac:dyDescent="0.35">
      <c r="A10998" s="7">
        <f t="shared" si="1967"/>
        <v>0</v>
      </c>
      <c r="B10998" s="7">
        <f t="shared" si="1968"/>
        <v>0</v>
      </c>
      <c r="C10998" s="7">
        <f t="shared" si="1969"/>
        <v>0</v>
      </c>
      <c r="D10998" s="7">
        <f t="shared" si="1970"/>
        <v>0</v>
      </c>
      <c r="E10998" s="7" t="e">
        <f>IF('Report DCM'!$H10998="In-Stream Video","Rich Media display banner",IF('Report DCM'!$I10998&gt;'Report DCM'!$J10998,"Standard",VLOOKUP(CONCATENATE(bd_adtype,"_",bd_creativetype),tabela,2,FALSE)))</f>
        <v>#N/A</v>
      </c>
      <c r="F10998" s="7">
        <f t="shared" si="1971"/>
        <v>0</v>
      </c>
      <c r="G10998" s="7">
        <f t="shared" si="1972"/>
        <v>0</v>
      </c>
      <c r="H10998" s="7">
        <f t="shared" si="1973"/>
        <v>0</v>
      </c>
      <c r="I10998" s="7">
        <f t="shared" si="1974"/>
        <v>0</v>
      </c>
      <c r="J10998" s="7">
        <f t="shared" si="1975"/>
        <v>0</v>
      </c>
      <c r="K10998" s="8" t="e">
        <f t="shared" si="1976"/>
        <v>#N/A</v>
      </c>
      <c r="L10998" s="7" t="e">
        <f t="shared" si="1977"/>
        <v>#N/A</v>
      </c>
      <c r="M10998" s="8" t="e">
        <f t="shared" si="1978"/>
        <v>#N/A</v>
      </c>
      <c r="N10998" s="8" t="e">
        <f t="shared" si="1979"/>
        <v>#N/A</v>
      </c>
    </row>
    <row r="10999" spans="1:14" ht="15.75" customHeight="1" x14ac:dyDescent="0.35">
      <c r="A10999" s="7">
        <f t="shared" si="1967"/>
        <v>0</v>
      </c>
      <c r="B10999" s="7">
        <f t="shared" si="1968"/>
        <v>0</v>
      </c>
      <c r="C10999" s="7">
        <f t="shared" si="1969"/>
        <v>0</v>
      </c>
      <c r="D10999" s="7">
        <f t="shared" si="1970"/>
        <v>0</v>
      </c>
      <c r="E10999" s="7" t="e">
        <f>IF('Report DCM'!$H10999="In-Stream Video","Rich Media display banner",IF('Report DCM'!$I10999&gt;'Report DCM'!$J10999,"Standard",VLOOKUP(CONCATENATE(bd_adtype,"_",bd_creativetype),tabela,2,FALSE)))</f>
        <v>#N/A</v>
      </c>
      <c r="F10999" s="7">
        <f t="shared" si="1971"/>
        <v>0</v>
      </c>
      <c r="G10999" s="7">
        <f t="shared" si="1972"/>
        <v>0</v>
      </c>
      <c r="H10999" s="7">
        <f t="shared" si="1973"/>
        <v>0</v>
      </c>
      <c r="I10999" s="7">
        <f t="shared" si="1974"/>
        <v>0</v>
      </c>
      <c r="J10999" s="7">
        <f t="shared" si="1975"/>
        <v>0</v>
      </c>
      <c r="K10999" s="8" t="e">
        <f t="shared" si="1976"/>
        <v>#N/A</v>
      </c>
      <c r="L10999" s="7" t="e">
        <f t="shared" si="1977"/>
        <v>#N/A</v>
      </c>
      <c r="M10999" s="8" t="e">
        <f t="shared" si="1978"/>
        <v>#N/A</v>
      </c>
      <c r="N10999" s="8" t="e">
        <f t="shared" si="1979"/>
        <v>#N/A</v>
      </c>
    </row>
    <row r="11000" spans="1:14" ht="15.75" customHeight="1" x14ac:dyDescent="0.35">
      <c r="A11000" s="7">
        <f t="shared" si="1967"/>
        <v>0</v>
      </c>
      <c r="B11000" s="7">
        <f t="shared" si="1968"/>
        <v>0</v>
      </c>
      <c r="C11000" s="7">
        <f t="shared" si="1969"/>
        <v>0</v>
      </c>
      <c r="D11000" s="7">
        <f t="shared" si="1970"/>
        <v>0</v>
      </c>
      <c r="E11000" s="7" t="e">
        <f>IF('Report DCM'!$H11000="In-Stream Video","Rich Media display banner",IF('Report DCM'!$I11000&gt;'Report DCM'!$J11000,"Standard",VLOOKUP(CONCATENATE(bd_adtype,"_",bd_creativetype),tabela,2,FALSE)))</f>
        <v>#N/A</v>
      </c>
      <c r="F11000" s="7">
        <f t="shared" si="1971"/>
        <v>0</v>
      </c>
      <c r="G11000" s="7">
        <f t="shared" si="1972"/>
        <v>0</v>
      </c>
      <c r="H11000" s="7">
        <f t="shared" si="1973"/>
        <v>0</v>
      </c>
      <c r="I11000" s="7">
        <f t="shared" si="1974"/>
        <v>0</v>
      </c>
      <c r="J11000" s="7">
        <f t="shared" si="1975"/>
        <v>0</v>
      </c>
      <c r="K11000" s="8" t="e">
        <f t="shared" si="1976"/>
        <v>#N/A</v>
      </c>
      <c r="L11000" s="7" t="e">
        <f t="shared" si="1977"/>
        <v>#N/A</v>
      </c>
      <c r="M11000" s="8" t="e">
        <f t="shared" si="1978"/>
        <v>#N/A</v>
      </c>
      <c r="N11000" s="8" t="e">
        <f t="shared" si="1979"/>
        <v>#N/A</v>
      </c>
    </row>
    <row r="11001" spans="1:14" ht="15.75" customHeight="1" x14ac:dyDescent="0.35">
      <c r="A11001" s="7">
        <f t="shared" si="1967"/>
        <v>0</v>
      </c>
      <c r="B11001" s="7">
        <f t="shared" si="1968"/>
        <v>0</v>
      </c>
      <c r="C11001" s="7">
        <f t="shared" si="1969"/>
        <v>0</v>
      </c>
      <c r="D11001" s="7">
        <f t="shared" si="1970"/>
        <v>0</v>
      </c>
      <c r="E11001" s="7" t="e">
        <f>IF('Report DCM'!$H11001="In-Stream Video","Rich Media display banner",IF('Report DCM'!$I11001&gt;'Report DCM'!$J11001,"Standard",VLOOKUP(CONCATENATE(bd_adtype,"_",bd_creativetype),tabela,2,FALSE)))</f>
        <v>#N/A</v>
      </c>
      <c r="F11001" s="7">
        <f t="shared" si="1971"/>
        <v>0</v>
      </c>
      <c r="G11001" s="7">
        <f t="shared" si="1972"/>
        <v>0</v>
      </c>
      <c r="H11001" s="7">
        <f t="shared" si="1973"/>
        <v>0</v>
      </c>
      <c r="I11001" s="7">
        <f t="shared" si="1974"/>
        <v>0</v>
      </c>
      <c r="J11001" s="7">
        <f t="shared" si="1975"/>
        <v>0</v>
      </c>
      <c r="K11001" s="8" t="e">
        <f t="shared" si="1976"/>
        <v>#N/A</v>
      </c>
      <c r="L11001" s="7" t="e">
        <f t="shared" si="1977"/>
        <v>#N/A</v>
      </c>
      <c r="M11001" s="8" t="e">
        <f t="shared" si="1978"/>
        <v>#N/A</v>
      </c>
      <c r="N11001" s="8" t="e">
        <f t="shared" si="1979"/>
        <v>#N/A</v>
      </c>
    </row>
    <row r="11002" spans="1:14" ht="15.75" customHeight="1" x14ac:dyDescent="0.35">
      <c r="A11002" s="7">
        <f t="shared" si="1967"/>
        <v>0</v>
      </c>
      <c r="B11002" s="7">
        <f t="shared" si="1968"/>
        <v>0</v>
      </c>
      <c r="C11002" s="7">
        <f t="shared" si="1969"/>
        <v>0</v>
      </c>
      <c r="D11002" s="7">
        <f t="shared" si="1970"/>
        <v>0</v>
      </c>
      <c r="E11002" s="7" t="e">
        <f>IF('Report DCM'!$H11002="In-Stream Video","Rich Media display banner",IF('Report DCM'!$I11002&gt;'Report DCM'!$J11002,"Standard",VLOOKUP(CONCATENATE(bd_adtype,"_",bd_creativetype),tabela,2,FALSE)))</f>
        <v>#N/A</v>
      </c>
      <c r="F11002" s="7">
        <f t="shared" si="1971"/>
        <v>0</v>
      </c>
      <c r="G11002" s="7">
        <f t="shared" si="1972"/>
        <v>0</v>
      </c>
      <c r="H11002" s="7">
        <f t="shared" si="1973"/>
        <v>0</v>
      </c>
      <c r="I11002" s="7">
        <f t="shared" si="1974"/>
        <v>0</v>
      </c>
      <c r="J11002" s="7">
        <f t="shared" si="1975"/>
        <v>0</v>
      </c>
      <c r="K11002" s="8" t="e">
        <f t="shared" si="1976"/>
        <v>#N/A</v>
      </c>
      <c r="L11002" s="7" t="e">
        <f t="shared" si="1977"/>
        <v>#N/A</v>
      </c>
      <c r="M11002" s="8" t="e">
        <f t="shared" si="1978"/>
        <v>#N/A</v>
      </c>
      <c r="N11002" s="8" t="e">
        <f t="shared" si="1979"/>
        <v>#N/A</v>
      </c>
    </row>
    <row r="11003" spans="1:14" ht="15.75" customHeight="1" x14ac:dyDescent="0.35">
      <c r="A11003" s="7">
        <f t="shared" si="1967"/>
        <v>0</v>
      </c>
      <c r="B11003" s="7">
        <f t="shared" si="1968"/>
        <v>0</v>
      </c>
      <c r="C11003" s="7">
        <f t="shared" si="1969"/>
        <v>0</v>
      </c>
      <c r="D11003" s="7">
        <f t="shared" si="1970"/>
        <v>0</v>
      </c>
      <c r="E11003" s="7" t="e">
        <f>IF('Report DCM'!$H11003="In-Stream Video","Rich Media display banner",IF('Report DCM'!$I11003&gt;'Report DCM'!$J11003,"Standard",VLOOKUP(CONCATENATE(bd_adtype,"_",bd_creativetype),tabela,2,FALSE)))</f>
        <v>#N/A</v>
      </c>
      <c r="F11003" s="7">
        <f t="shared" si="1971"/>
        <v>0</v>
      </c>
      <c r="G11003" s="7">
        <f t="shared" si="1972"/>
        <v>0</v>
      </c>
      <c r="H11003" s="7">
        <f t="shared" si="1973"/>
        <v>0</v>
      </c>
      <c r="I11003" s="7">
        <f t="shared" si="1974"/>
        <v>0</v>
      </c>
      <c r="J11003" s="7">
        <f t="shared" si="1975"/>
        <v>0</v>
      </c>
      <c r="K11003" s="8" t="e">
        <f t="shared" si="1976"/>
        <v>#N/A</v>
      </c>
      <c r="L11003" s="7" t="e">
        <f t="shared" si="1977"/>
        <v>#N/A</v>
      </c>
      <c r="M11003" s="8" t="e">
        <f t="shared" si="1978"/>
        <v>#N/A</v>
      </c>
      <c r="N11003" s="8" t="e">
        <f t="shared" si="1979"/>
        <v>#N/A</v>
      </c>
    </row>
    <row r="11004" spans="1:14" ht="15.75" customHeight="1" x14ac:dyDescent="0.35">
      <c r="A11004" s="7">
        <f t="shared" si="1967"/>
        <v>0</v>
      </c>
      <c r="B11004" s="7">
        <f t="shared" si="1968"/>
        <v>0</v>
      </c>
      <c r="C11004" s="7">
        <f t="shared" si="1969"/>
        <v>0</v>
      </c>
      <c r="D11004" s="7">
        <f t="shared" si="1970"/>
        <v>0</v>
      </c>
      <c r="E11004" s="7" t="e">
        <f>IF('Report DCM'!$H11004="In-Stream Video","Rich Media display banner",IF('Report DCM'!$I11004&gt;'Report DCM'!$J11004,"Standard",VLOOKUP(CONCATENATE(bd_adtype,"_",bd_creativetype),tabela,2,FALSE)))</f>
        <v>#N/A</v>
      </c>
      <c r="F11004" s="7">
        <f t="shared" si="1971"/>
        <v>0</v>
      </c>
      <c r="G11004" s="7">
        <f t="shared" si="1972"/>
        <v>0</v>
      </c>
      <c r="H11004" s="7">
        <f t="shared" si="1973"/>
        <v>0</v>
      </c>
      <c r="I11004" s="7">
        <f t="shared" si="1974"/>
        <v>0</v>
      </c>
      <c r="J11004" s="7">
        <f t="shared" si="1975"/>
        <v>0</v>
      </c>
      <c r="K11004" s="8" t="e">
        <f t="shared" si="1976"/>
        <v>#N/A</v>
      </c>
      <c r="L11004" s="7" t="e">
        <f t="shared" si="1977"/>
        <v>#N/A</v>
      </c>
      <c r="M11004" s="8" t="e">
        <f t="shared" si="1978"/>
        <v>#N/A</v>
      </c>
      <c r="N11004" s="8" t="e">
        <f t="shared" si="1979"/>
        <v>#N/A</v>
      </c>
    </row>
    <row r="11005" spans="1:14" ht="15.75" customHeight="1" x14ac:dyDescent="0.35">
      <c r="A11005" s="7">
        <f t="shared" si="1967"/>
        <v>0</v>
      </c>
      <c r="B11005" s="7">
        <f t="shared" si="1968"/>
        <v>0</v>
      </c>
      <c r="C11005" s="7">
        <f t="shared" si="1969"/>
        <v>0</v>
      </c>
      <c r="D11005" s="7">
        <f t="shared" si="1970"/>
        <v>0</v>
      </c>
      <c r="E11005" s="7" t="e">
        <f>IF('Report DCM'!$H11005="In-Stream Video","Rich Media display banner",IF('Report DCM'!$I11005&gt;'Report DCM'!$J11005,"Standard",VLOOKUP(CONCATENATE(bd_adtype,"_",bd_creativetype),tabela,2,FALSE)))</f>
        <v>#N/A</v>
      </c>
      <c r="F11005" s="7">
        <f t="shared" si="1971"/>
        <v>0</v>
      </c>
      <c r="G11005" s="7">
        <f t="shared" si="1972"/>
        <v>0</v>
      </c>
      <c r="H11005" s="7">
        <f t="shared" si="1973"/>
        <v>0</v>
      </c>
      <c r="I11005" s="7">
        <f t="shared" si="1974"/>
        <v>0</v>
      </c>
      <c r="J11005" s="7">
        <f t="shared" si="1975"/>
        <v>0</v>
      </c>
      <c r="K11005" s="8" t="e">
        <f t="shared" si="1976"/>
        <v>#N/A</v>
      </c>
      <c r="L11005" s="7" t="e">
        <f t="shared" si="1977"/>
        <v>#N/A</v>
      </c>
      <c r="M11005" s="8" t="e">
        <f t="shared" si="1978"/>
        <v>#N/A</v>
      </c>
      <c r="N11005" s="8" t="e">
        <f t="shared" si="1979"/>
        <v>#N/A</v>
      </c>
    </row>
    <row r="11006" spans="1:14" ht="15.75" customHeight="1" x14ac:dyDescent="0.35">
      <c r="A11006" s="7">
        <f t="shared" si="1967"/>
        <v>0</v>
      </c>
      <c r="B11006" s="7">
        <f t="shared" si="1968"/>
        <v>0</v>
      </c>
      <c r="C11006" s="7">
        <f t="shared" si="1969"/>
        <v>0</v>
      </c>
      <c r="D11006" s="7">
        <f t="shared" si="1970"/>
        <v>0</v>
      </c>
      <c r="E11006" s="7" t="e">
        <f>IF('Report DCM'!$H11006="In-Stream Video","Rich Media display banner",IF('Report DCM'!$I11006&gt;'Report DCM'!$J11006,"Standard",VLOOKUP(CONCATENATE(bd_adtype,"_",bd_creativetype),tabela,2,FALSE)))</f>
        <v>#N/A</v>
      </c>
      <c r="F11006" s="7">
        <f t="shared" si="1971"/>
        <v>0</v>
      </c>
      <c r="G11006" s="7">
        <f t="shared" si="1972"/>
        <v>0</v>
      </c>
      <c r="H11006" s="7">
        <f t="shared" si="1973"/>
        <v>0</v>
      </c>
      <c r="I11006" s="7">
        <f t="shared" si="1974"/>
        <v>0</v>
      </c>
      <c r="J11006" s="7">
        <f t="shared" si="1975"/>
        <v>0</v>
      </c>
      <c r="K11006" s="8" t="e">
        <f t="shared" si="1976"/>
        <v>#N/A</v>
      </c>
      <c r="L11006" s="7" t="e">
        <f t="shared" si="1977"/>
        <v>#N/A</v>
      </c>
      <c r="M11006" s="8" t="e">
        <f t="shared" si="1978"/>
        <v>#N/A</v>
      </c>
      <c r="N11006" s="8" t="e">
        <f t="shared" si="1979"/>
        <v>#N/A</v>
      </c>
    </row>
    <row r="11007" spans="1:14" ht="15.75" customHeight="1" x14ac:dyDescent="0.35">
      <c r="A11007" s="7">
        <f t="shared" si="1967"/>
        <v>0</v>
      </c>
      <c r="B11007" s="7">
        <f t="shared" si="1968"/>
        <v>0</v>
      </c>
      <c r="C11007" s="7">
        <f t="shared" si="1969"/>
        <v>0</v>
      </c>
      <c r="D11007" s="7">
        <f t="shared" si="1970"/>
        <v>0</v>
      </c>
      <c r="E11007" s="7" t="e">
        <f>IF('Report DCM'!$H11007="In-Stream Video","Rich Media display banner",IF('Report DCM'!$I11007&gt;'Report DCM'!$J11007,"Standard",VLOOKUP(CONCATENATE(bd_adtype,"_",bd_creativetype),tabela,2,FALSE)))</f>
        <v>#N/A</v>
      </c>
      <c r="F11007" s="7">
        <f t="shared" si="1971"/>
        <v>0</v>
      </c>
      <c r="G11007" s="7">
        <f t="shared" si="1972"/>
        <v>0</v>
      </c>
      <c r="H11007" s="7">
        <f t="shared" si="1973"/>
        <v>0</v>
      </c>
      <c r="I11007" s="7">
        <f t="shared" si="1974"/>
        <v>0</v>
      </c>
      <c r="J11007" s="7">
        <f t="shared" si="1975"/>
        <v>0</v>
      </c>
      <c r="K11007" s="8" t="e">
        <f t="shared" si="1976"/>
        <v>#N/A</v>
      </c>
      <c r="L11007" s="7" t="e">
        <f t="shared" si="1977"/>
        <v>#N/A</v>
      </c>
      <c r="M11007" s="8" t="e">
        <f t="shared" si="1978"/>
        <v>#N/A</v>
      </c>
      <c r="N11007" s="8" t="e">
        <f t="shared" si="1979"/>
        <v>#N/A</v>
      </c>
    </row>
    <row r="11008" spans="1:14" ht="15.75" customHeight="1" x14ac:dyDescent="0.35">
      <c r="A11008" s="7">
        <f t="shared" si="1967"/>
        <v>0</v>
      </c>
      <c r="B11008" s="7">
        <f t="shared" si="1968"/>
        <v>0</v>
      </c>
      <c r="C11008" s="7">
        <f t="shared" si="1969"/>
        <v>0</v>
      </c>
      <c r="D11008" s="7">
        <f t="shared" si="1970"/>
        <v>0</v>
      </c>
      <c r="E11008" s="7" t="e">
        <f>IF('Report DCM'!$H11008="In-Stream Video","Rich Media display banner",IF('Report DCM'!$I11008&gt;'Report DCM'!$J11008,"Standard",VLOOKUP(CONCATENATE(bd_adtype,"_",bd_creativetype),tabela,2,FALSE)))</f>
        <v>#N/A</v>
      </c>
      <c r="F11008" s="7">
        <f t="shared" si="1971"/>
        <v>0</v>
      </c>
      <c r="G11008" s="7">
        <f t="shared" si="1972"/>
        <v>0</v>
      </c>
      <c r="H11008" s="7">
        <f t="shared" si="1973"/>
        <v>0</v>
      </c>
      <c r="I11008" s="7">
        <f t="shared" si="1974"/>
        <v>0</v>
      </c>
      <c r="J11008" s="7">
        <f t="shared" si="1975"/>
        <v>0</v>
      </c>
      <c r="K11008" s="8" t="e">
        <f t="shared" si="1976"/>
        <v>#N/A</v>
      </c>
      <c r="L11008" s="7" t="e">
        <f t="shared" si="1977"/>
        <v>#N/A</v>
      </c>
      <c r="M11008" s="8" t="e">
        <f t="shared" si="1978"/>
        <v>#N/A</v>
      </c>
      <c r="N11008" s="8" t="e">
        <f t="shared" si="1979"/>
        <v>#N/A</v>
      </c>
    </row>
    <row r="11009" spans="1:14" ht="15.75" customHeight="1" x14ac:dyDescent="0.35">
      <c r="A11009" s="7">
        <f t="shared" si="1967"/>
        <v>0</v>
      </c>
      <c r="B11009" s="7">
        <f t="shared" si="1968"/>
        <v>0</v>
      </c>
      <c r="C11009" s="7">
        <f t="shared" si="1969"/>
        <v>0</v>
      </c>
      <c r="D11009" s="7">
        <f t="shared" si="1970"/>
        <v>0</v>
      </c>
      <c r="E11009" s="7" t="e">
        <f>IF('Report DCM'!$H11009="In-Stream Video","Rich Media display banner",IF('Report DCM'!$I11009&gt;'Report DCM'!$J11009,"Standard",VLOOKUP(CONCATENATE(bd_adtype,"_",bd_creativetype),tabela,2,FALSE)))</f>
        <v>#N/A</v>
      </c>
      <c r="F11009" s="7">
        <f t="shared" si="1971"/>
        <v>0</v>
      </c>
      <c r="G11009" s="7">
        <f t="shared" si="1972"/>
        <v>0</v>
      </c>
      <c r="H11009" s="7">
        <f t="shared" si="1973"/>
        <v>0</v>
      </c>
      <c r="I11009" s="7">
        <f t="shared" si="1974"/>
        <v>0</v>
      </c>
      <c r="J11009" s="7">
        <f t="shared" si="1975"/>
        <v>0</v>
      </c>
      <c r="K11009" s="8" t="e">
        <f t="shared" si="1976"/>
        <v>#N/A</v>
      </c>
      <c r="L11009" s="7" t="e">
        <f t="shared" si="1977"/>
        <v>#N/A</v>
      </c>
      <c r="M11009" s="8" t="e">
        <f t="shared" si="1978"/>
        <v>#N/A</v>
      </c>
      <c r="N11009" s="8" t="e">
        <f t="shared" si="1979"/>
        <v>#N/A</v>
      </c>
    </row>
    <row r="11010" spans="1:14" ht="15.75" customHeight="1" x14ac:dyDescent="0.35">
      <c r="A11010" s="7">
        <f t="shared" ref="A11010:A11073" si="1980">bd_campaign</f>
        <v>0</v>
      </c>
      <c r="B11010" s="7">
        <f t="shared" ref="B11010:B11073" si="1981">bd_site</f>
        <v>0</v>
      </c>
      <c r="C11010" s="7">
        <f t="shared" ref="C11010:C11073" si="1982">bd_placement</f>
        <v>0</v>
      </c>
      <c r="D11010" s="7">
        <f t="shared" ref="D11010:D11073" si="1983">bd_placementID</f>
        <v>0</v>
      </c>
      <c r="E11010" s="7" t="e">
        <f>IF('Report DCM'!$H11010="In-Stream Video","Rich Media display banner",IF('Report DCM'!$I11010&gt;'Report DCM'!$J11010,"Standard",VLOOKUP(CONCATENATE(bd_adtype,"_",bd_creativetype),tabela,2,FALSE)))</f>
        <v>#N/A</v>
      </c>
      <c r="F11010" s="7">
        <f t="shared" ref="F11010:F11073" si="1984">bd_ad</f>
        <v>0</v>
      </c>
      <c r="G11010" s="7">
        <f t="shared" ref="G11010:G11073" si="1985">bd_adid</f>
        <v>0</v>
      </c>
      <c r="H11010" s="7">
        <f t="shared" ref="H11010:H11073" si="1986">bd_creativetype</f>
        <v>0</v>
      </c>
      <c r="I11010" s="7">
        <f t="shared" ref="I11010:I11073" si="1987">bd_impression</f>
        <v>0</v>
      </c>
      <c r="J11010" s="7">
        <f t="shared" ref="J11010:J11073" si="1988">bd_clicks</f>
        <v>0</v>
      </c>
      <c r="K11010" s="8" t="e">
        <f t="shared" ref="K11010:K11073" si="1989">VLOOKUP(E11010,tabela,2,FALSE)</f>
        <v>#N/A</v>
      </c>
      <c r="L11010" s="7" t="e">
        <f t="shared" ref="L11010:L11073" si="1990">VLOOKUP(E11010,tabela,3,FALSE)</f>
        <v>#N/A</v>
      </c>
      <c r="M11010" s="8" t="e">
        <f t="shared" si="1978"/>
        <v>#N/A</v>
      </c>
      <c r="N11010" s="8" t="e">
        <f t="shared" si="1979"/>
        <v>#N/A</v>
      </c>
    </row>
    <row r="11011" spans="1:14" ht="15.75" customHeight="1" x14ac:dyDescent="0.35">
      <c r="A11011" s="7">
        <f t="shared" si="1980"/>
        <v>0</v>
      </c>
      <c r="B11011" s="7">
        <f t="shared" si="1981"/>
        <v>0</v>
      </c>
      <c r="C11011" s="7">
        <f t="shared" si="1982"/>
        <v>0</v>
      </c>
      <c r="D11011" s="7">
        <f t="shared" si="1983"/>
        <v>0</v>
      </c>
      <c r="E11011" s="7" t="e">
        <f>IF('Report DCM'!$H11011="In-Stream Video","Rich Media display banner",IF('Report DCM'!$I11011&gt;'Report DCM'!$J11011,"Standard",VLOOKUP(CONCATENATE(bd_adtype,"_",bd_creativetype),tabela,2,FALSE)))</f>
        <v>#N/A</v>
      </c>
      <c r="F11011" s="7">
        <f t="shared" si="1984"/>
        <v>0</v>
      </c>
      <c r="G11011" s="7">
        <f t="shared" si="1985"/>
        <v>0</v>
      </c>
      <c r="H11011" s="7">
        <f t="shared" si="1986"/>
        <v>0</v>
      </c>
      <c r="I11011" s="7">
        <f t="shared" si="1987"/>
        <v>0</v>
      </c>
      <c r="J11011" s="7">
        <f t="shared" si="1988"/>
        <v>0</v>
      </c>
      <c r="K11011" s="8" t="e">
        <f t="shared" si="1989"/>
        <v>#N/A</v>
      </c>
      <c r="L11011" s="7" t="e">
        <f t="shared" si="1990"/>
        <v>#N/A</v>
      </c>
      <c r="M11011" s="8" t="e">
        <f t="shared" si="1978"/>
        <v>#N/A</v>
      </c>
      <c r="N11011" s="8" t="e">
        <f t="shared" si="1979"/>
        <v>#N/A</v>
      </c>
    </row>
    <row r="11012" spans="1:14" ht="15.75" customHeight="1" x14ac:dyDescent="0.35">
      <c r="A11012" s="7">
        <f t="shared" si="1980"/>
        <v>0</v>
      </c>
      <c r="B11012" s="7">
        <f t="shared" si="1981"/>
        <v>0</v>
      </c>
      <c r="C11012" s="7">
        <f t="shared" si="1982"/>
        <v>0</v>
      </c>
      <c r="D11012" s="7">
        <f t="shared" si="1983"/>
        <v>0</v>
      </c>
      <c r="E11012" s="7" t="e">
        <f>IF('Report DCM'!$H11012="In-Stream Video","Rich Media display banner",IF('Report DCM'!$I11012&gt;'Report DCM'!$J11012,"Standard",VLOOKUP(CONCATENATE(bd_adtype,"_",bd_creativetype),tabela,2,FALSE)))</f>
        <v>#N/A</v>
      </c>
      <c r="F11012" s="7">
        <f t="shared" si="1984"/>
        <v>0</v>
      </c>
      <c r="G11012" s="7">
        <f t="shared" si="1985"/>
        <v>0</v>
      </c>
      <c r="H11012" s="7">
        <f t="shared" si="1986"/>
        <v>0</v>
      </c>
      <c r="I11012" s="7">
        <f t="shared" si="1987"/>
        <v>0</v>
      </c>
      <c r="J11012" s="7">
        <f t="shared" si="1988"/>
        <v>0</v>
      </c>
      <c r="K11012" s="8" t="e">
        <f t="shared" si="1989"/>
        <v>#N/A</v>
      </c>
      <c r="L11012" s="7" t="e">
        <f t="shared" si="1990"/>
        <v>#N/A</v>
      </c>
      <c r="M11012" s="8" t="e">
        <f t="shared" si="1978"/>
        <v>#N/A</v>
      </c>
      <c r="N11012" s="8" t="e">
        <f t="shared" si="1979"/>
        <v>#N/A</v>
      </c>
    </row>
    <row r="11013" spans="1:14" ht="15.75" customHeight="1" x14ac:dyDescent="0.35">
      <c r="A11013" s="7">
        <f t="shared" si="1980"/>
        <v>0</v>
      </c>
      <c r="B11013" s="7">
        <f t="shared" si="1981"/>
        <v>0</v>
      </c>
      <c r="C11013" s="7">
        <f t="shared" si="1982"/>
        <v>0</v>
      </c>
      <c r="D11013" s="7">
        <f t="shared" si="1983"/>
        <v>0</v>
      </c>
      <c r="E11013" s="7" t="e">
        <f>IF('Report DCM'!$H11013="In-Stream Video","Rich Media display banner",IF('Report DCM'!$I11013&gt;'Report DCM'!$J11013,"Standard",VLOOKUP(CONCATENATE(bd_adtype,"_",bd_creativetype),tabela,2,FALSE)))</f>
        <v>#N/A</v>
      </c>
      <c r="F11013" s="7">
        <f t="shared" si="1984"/>
        <v>0</v>
      </c>
      <c r="G11013" s="7">
        <f t="shared" si="1985"/>
        <v>0</v>
      </c>
      <c r="H11013" s="7">
        <f t="shared" si="1986"/>
        <v>0</v>
      </c>
      <c r="I11013" s="7">
        <f t="shared" si="1987"/>
        <v>0</v>
      </c>
      <c r="J11013" s="7">
        <f t="shared" si="1988"/>
        <v>0</v>
      </c>
      <c r="K11013" s="8" t="e">
        <f t="shared" si="1989"/>
        <v>#N/A</v>
      </c>
      <c r="L11013" s="7" t="e">
        <f t="shared" si="1990"/>
        <v>#N/A</v>
      </c>
      <c r="M11013" s="8" t="e">
        <f t="shared" si="1978"/>
        <v>#N/A</v>
      </c>
      <c r="N11013" s="8" t="e">
        <f t="shared" si="1979"/>
        <v>#N/A</v>
      </c>
    </row>
    <row r="11014" spans="1:14" ht="15.75" customHeight="1" x14ac:dyDescent="0.35">
      <c r="A11014" s="7">
        <f t="shared" si="1980"/>
        <v>0</v>
      </c>
      <c r="B11014" s="7">
        <f t="shared" si="1981"/>
        <v>0</v>
      </c>
      <c r="C11014" s="7">
        <f t="shared" si="1982"/>
        <v>0</v>
      </c>
      <c r="D11014" s="7">
        <f t="shared" si="1983"/>
        <v>0</v>
      </c>
      <c r="E11014" s="7" t="e">
        <f>IF('Report DCM'!$H11014="In-Stream Video","Rich Media display banner",IF('Report DCM'!$I11014&gt;'Report DCM'!$J11014,"Standard",VLOOKUP(CONCATENATE(bd_adtype,"_",bd_creativetype),tabela,2,FALSE)))</f>
        <v>#N/A</v>
      </c>
      <c r="F11014" s="7">
        <f t="shared" si="1984"/>
        <v>0</v>
      </c>
      <c r="G11014" s="7">
        <f t="shared" si="1985"/>
        <v>0</v>
      </c>
      <c r="H11014" s="7">
        <f t="shared" si="1986"/>
        <v>0</v>
      </c>
      <c r="I11014" s="7">
        <f t="shared" si="1987"/>
        <v>0</v>
      </c>
      <c r="J11014" s="7">
        <f t="shared" si="1988"/>
        <v>0</v>
      </c>
      <c r="K11014" s="8" t="e">
        <f t="shared" si="1989"/>
        <v>#N/A</v>
      </c>
      <c r="L11014" s="7" t="e">
        <f t="shared" si="1990"/>
        <v>#N/A</v>
      </c>
      <c r="M11014" s="8" t="e">
        <f t="shared" si="1978"/>
        <v>#N/A</v>
      </c>
      <c r="N11014" s="8" t="e">
        <f t="shared" si="1979"/>
        <v>#N/A</v>
      </c>
    </row>
    <row r="11015" spans="1:14" ht="15.75" customHeight="1" x14ac:dyDescent="0.35">
      <c r="A11015" s="7">
        <f t="shared" si="1980"/>
        <v>0</v>
      </c>
      <c r="B11015" s="7">
        <f t="shared" si="1981"/>
        <v>0</v>
      </c>
      <c r="C11015" s="7">
        <f t="shared" si="1982"/>
        <v>0</v>
      </c>
      <c r="D11015" s="7">
        <f t="shared" si="1983"/>
        <v>0</v>
      </c>
      <c r="E11015" s="7" t="e">
        <f>IF('Report DCM'!$H11015="In-Stream Video","Rich Media display banner",IF('Report DCM'!$I11015&gt;'Report DCM'!$J11015,"Standard",VLOOKUP(CONCATENATE(bd_adtype,"_",bd_creativetype),tabela,2,FALSE)))</f>
        <v>#N/A</v>
      </c>
      <c r="F11015" s="7">
        <f t="shared" si="1984"/>
        <v>0</v>
      </c>
      <c r="G11015" s="7">
        <f t="shared" si="1985"/>
        <v>0</v>
      </c>
      <c r="H11015" s="7">
        <f t="shared" si="1986"/>
        <v>0</v>
      </c>
      <c r="I11015" s="7">
        <f t="shared" si="1987"/>
        <v>0</v>
      </c>
      <c r="J11015" s="7">
        <f t="shared" si="1988"/>
        <v>0</v>
      </c>
      <c r="K11015" s="8" t="e">
        <f t="shared" si="1989"/>
        <v>#N/A</v>
      </c>
      <c r="L11015" s="7" t="e">
        <f t="shared" si="1990"/>
        <v>#N/A</v>
      </c>
      <c r="M11015" s="8" t="e">
        <f t="shared" si="1978"/>
        <v>#N/A</v>
      </c>
      <c r="N11015" s="8" t="e">
        <f t="shared" si="1979"/>
        <v>#N/A</v>
      </c>
    </row>
    <row r="11016" spans="1:14" ht="15.75" customHeight="1" x14ac:dyDescent="0.35">
      <c r="A11016" s="7">
        <f t="shared" si="1980"/>
        <v>0</v>
      </c>
      <c r="B11016" s="7">
        <f t="shared" si="1981"/>
        <v>0</v>
      </c>
      <c r="C11016" s="7">
        <f t="shared" si="1982"/>
        <v>0</v>
      </c>
      <c r="D11016" s="7">
        <f t="shared" si="1983"/>
        <v>0</v>
      </c>
      <c r="E11016" s="7" t="e">
        <f>IF('Report DCM'!$H11016="In-Stream Video","Rich Media display banner",IF('Report DCM'!$I11016&gt;'Report DCM'!$J11016,"Standard",VLOOKUP(CONCATENATE(bd_adtype,"_",bd_creativetype),tabela,2,FALSE)))</f>
        <v>#N/A</v>
      </c>
      <c r="F11016" s="7">
        <f t="shared" si="1984"/>
        <v>0</v>
      </c>
      <c r="G11016" s="7">
        <f t="shared" si="1985"/>
        <v>0</v>
      </c>
      <c r="H11016" s="7">
        <f t="shared" si="1986"/>
        <v>0</v>
      </c>
      <c r="I11016" s="7">
        <f t="shared" si="1987"/>
        <v>0</v>
      </c>
      <c r="J11016" s="7">
        <f t="shared" si="1988"/>
        <v>0</v>
      </c>
      <c r="K11016" s="8" t="e">
        <f t="shared" si="1989"/>
        <v>#N/A</v>
      </c>
      <c r="L11016" s="7" t="e">
        <f t="shared" si="1990"/>
        <v>#N/A</v>
      </c>
      <c r="M11016" s="8" t="e">
        <f t="shared" si="1978"/>
        <v>#N/A</v>
      </c>
      <c r="N11016" s="8" t="e">
        <f t="shared" si="1979"/>
        <v>#N/A</v>
      </c>
    </row>
    <row r="11017" spans="1:14" ht="15.75" customHeight="1" x14ac:dyDescent="0.35">
      <c r="A11017" s="7">
        <f t="shared" si="1980"/>
        <v>0</v>
      </c>
      <c r="B11017" s="7">
        <f t="shared" si="1981"/>
        <v>0</v>
      </c>
      <c r="C11017" s="7">
        <f t="shared" si="1982"/>
        <v>0</v>
      </c>
      <c r="D11017" s="7">
        <f t="shared" si="1983"/>
        <v>0</v>
      </c>
      <c r="E11017" s="7" t="e">
        <f>IF('Report DCM'!$H11017="In-Stream Video","Rich Media display banner",IF('Report DCM'!$I11017&gt;'Report DCM'!$J11017,"Standard",VLOOKUP(CONCATENATE(bd_adtype,"_",bd_creativetype),tabela,2,FALSE)))</f>
        <v>#N/A</v>
      </c>
      <c r="F11017" s="7">
        <f t="shared" si="1984"/>
        <v>0</v>
      </c>
      <c r="G11017" s="7">
        <f t="shared" si="1985"/>
        <v>0</v>
      </c>
      <c r="H11017" s="7">
        <f t="shared" si="1986"/>
        <v>0</v>
      </c>
      <c r="I11017" s="7">
        <f t="shared" si="1987"/>
        <v>0</v>
      </c>
      <c r="J11017" s="7">
        <f t="shared" si="1988"/>
        <v>0</v>
      </c>
      <c r="K11017" s="8" t="e">
        <f t="shared" si="1989"/>
        <v>#N/A</v>
      </c>
      <c r="L11017" s="7" t="e">
        <f t="shared" si="1990"/>
        <v>#N/A</v>
      </c>
      <c r="M11017" s="8" t="e">
        <f t="shared" si="1978"/>
        <v>#N/A</v>
      </c>
      <c r="N11017" s="8" t="e">
        <f t="shared" si="1979"/>
        <v>#N/A</v>
      </c>
    </row>
    <row r="11018" spans="1:14" ht="15.75" customHeight="1" x14ac:dyDescent="0.35">
      <c r="A11018" s="7">
        <f t="shared" si="1980"/>
        <v>0</v>
      </c>
      <c r="B11018" s="7">
        <f t="shared" si="1981"/>
        <v>0</v>
      </c>
      <c r="C11018" s="7">
        <f t="shared" si="1982"/>
        <v>0</v>
      </c>
      <c r="D11018" s="7">
        <f t="shared" si="1983"/>
        <v>0</v>
      </c>
      <c r="E11018" s="7" t="e">
        <f>IF('Report DCM'!$H11018="In-Stream Video","Rich Media display banner",IF('Report DCM'!$I11018&gt;'Report DCM'!$J11018,"Standard",VLOOKUP(CONCATENATE(bd_adtype,"_",bd_creativetype),tabela,2,FALSE)))</f>
        <v>#N/A</v>
      </c>
      <c r="F11018" s="7">
        <f t="shared" si="1984"/>
        <v>0</v>
      </c>
      <c r="G11018" s="7">
        <f t="shared" si="1985"/>
        <v>0</v>
      </c>
      <c r="H11018" s="7">
        <f t="shared" si="1986"/>
        <v>0</v>
      </c>
      <c r="I11018" s="7">
        <f t="shared" si="1987"/>
        <v>0</v>
      </c>
      <c r="J11018" s="7">
        <f t="shared" si="1988"/>
        <v>0</v>
      </c>
      <c r="K11018" s="8" t="e">
        <f t="shared" si="1989"/>
        <v>#N/A</v>
      </c>
      <c r="L11018" s="7" t="e">
        <f t="shared" si="1990"/>
        <v>#N/A</v>
      </c>
      <c r="M11018" s="8" t="e">
        <f t="shared" si="1978"/>
        <v>#N/A</v>
      </c>
      <c r="N11018" s="8" t="e">
        <f t="shared" si="1979"/>
        <v>#N/A</v>
      </c>
    </row>
    <row r="11019" spans="1:14" ht="15.75" customHeight="1" x14ac:dyDescent="0.35">
      <c r="A11019" s="7">
        <f t="shared" si="1980"/>
        <v>0</v>
      </c>
      <c r="B11019" s="7">
        <f t="shared" si="1981"/>
        <v>0</v>
      </c>
      <c r="C11019" s="7">
        <f t="shared" si="1982"/>
        <v>0</v>
      </c>
      <c r="D11019" s="7">
        <f t="shared" si="1983"/>
        <v>0</v>
      </c>
      <c r="E11019" s="7" t="e">
        <f>IF('Report DCM'!$H11019="In-Stream Video","Rich Media display banner",IF('Report DCM'!$I11019&gt;'Report DCM'!$J11019,"Standard",VLOOKUP(CONCATENATE(bd_adtype,"_",bd_creativetype),tabela,2,FALSE)))</f>
        <v>#N/A</v>
      </c>
      <c r="F11019" s="7">
        <f t="shared" si="1984"/>
        <v>0</v>
      </c>
      <c r="G11019" s="7">
        <f t="shared" si="1985"/>
        <v>0</v>
      </c>
      <c r="H11019" s="7">
        <f t="shared" si="1986"/>
        <v>0</v>
      </c>
      <c r="I11019" s="7">
        <f t="shared" si="1987"/>
        <v>0</v>
      </c>
      <c r="J11019" s="7">
        <f t="shared" si="1988"/>
        <v>0</v>
      </c>
      <c r="K11019" s="8" t="e">
        <f t="shared" si="1989"/>
        <v>#N/A</v>
      </c>
      <c r="L11019" s="7" t="e">
        <f t="shared" si="1990"/>
        <v>#N/A</v>
      </c>
      <c r="M11019" s="8" t="e">
        <f t="shared" si="1978"/>
        <v>#N/A</v>
      </c>
      <c r="N11019" s="8" t="e">
        <f t="shared" si="1979"/>
        <v>#N/A</v>
      </c>
    </row>
    <row r="11020" spans="1:14" ht="15.75" customHeight="1" x14ac:dyDescent="0.35">
      <c r="A11020" s="7">
        <f t="shared" si="1980"/>
        <v>0</v>
      </c>
      <c r="B11020" s="7">
        <f t="shared" si="1981"/>
        <v>0</v>
      </c>
      <c r="C11020" s="7">
        <f t="shared" si="1982"/>
        <v>0</v>
      </c>
      <c r="D11020" s="7">
        <f t="shared" si="1983"/>
        <v>0</v>
      </c>
      <c r="E11020" s="7" t="e">
        <f>IF('Report DCM'!$H11020="In-Stream Video","Rich Media display banner",IF('Report DCM'!$I11020&gt;'Report DCM'!$J11020,"Standard",VLOOKUP(CONCATENATE(bd_adtype,"_",bd_creativetype),tabela,2,FALSE)))</f>
        <v>#N/A</v>
      </c>
      <c r="F11020" s="7">
        <f t="shared" si="1984"/>
        <v>0</v>
      </c>
      <c r="G11020" s="7">
        <f t="shared" si="1985"/>
        <v>0</v>
      </c>
      <c r="H11020" s="7">
        <f t="shared" si="1986"/>
        <v>0</v>
      </c>
      <c r="I11020" s="7">
        <f t="shared" si="1987"/>
        <v>0</v>
      </c>
      <c r="J11020" s="7">
        <f t="shared" si="1988"/>
        <v>0</v>
      </c>
      <c r="K11020" s="8" t="e">
        <f t="shared" si="1989"/>
        <v>#N/A</v>
      </c>
      <c r="L11020" s="7" t="e">
        <f t="shared" si="1990"/>
        <v>#N/A</v>
      </c>
      <c r="M11020" s="8" t="e">
        <f t="shared" si="1978"/>
        <v>#N/A</v>
      </c>
      <c r="N11020" s="8" t="e">
        <f t="shared" si="1979"/>
        <v>#N/A</v>
      </c>
    </row>
    <row r="11021" spans="1:14" ht="15.75" customHeight="1" x14ac:dyDescent="0.35">
      <c r="A11021" s="7">
        <f t="shared" si="1980"/>
        <v>0</v>
      </c>
      <c r="B11021" s="7">
        <f t="shared" si="1981"/>
        <v>0</v>
      </c>
      <c r="C11021" s="7">
        <f t="shared" si="1982"/>
        <v>0</v>
      </c>
      <c r="D11021" s="7">
        <f t="shared" si="1983"/>
        <v>0</v>
      </c>
      <c r="E11021" s="7" t="e">
        <f>IF('Report DCM'!$H11021="In-Stream Video","Rich Media display banner",IF('Report DCM'!$I11021&gt;'Report DCM'!$J11021,"Standard",VLOOKUP(CONCATENATE(bd_adtype,"_",bd_creativetype),tabela,2,FALSE)))</f>
        <v>#N/A</v>
      </c>
      <c r="F11021" s="7">
        <f t="shared" si="1984"/>
        <v>0</v>
      </c>
      <c r="G11021" s="7">
        <f t="shared" si="1985"/>
        <v>0</v>
      </c>
      <c r="H11021" s="7">
        <f t="shared" si="1986"/>
        <v>0</v>
      </c>
      <c r="I11021" s="7">
        <f t="shared" si="1987"/>
        <v>0</v>
      </c>
      <c r="J11021" s="7">
        <f t="shared" si="1988"/>
        <v>0</v>
      </c>
      <c r="K11021" s="8" t="e">
        <f t="shared" si="1989"/>
        <v>#N/A</v>
      </c>
      <c r="L11021" s="7" t="e">
        <f t="shared" si="1990"/>
        <v>#N/A</v>
      </c>
      <c r="M11021" s="8" t="e">
        <f t="shared" si="1978"/>
        <v>#N/A</v>
      </c>
      <c r="N11021" s="8" t="e">
        <f t="shared" si="1979"/>
        <v>#N/A</v>
      </c>
    </row>
    <row r="11022" spans="1:14" ht="15.75" customHeight="1" x14ac:dyDescent="0.35">
      <c r="A11022" s="7">
        <f t="shared" si="1980"/>
        <v>0</v>
      </c>
      <c r="B11022" s="7">
        <f t="shared" si="1981"/>
        <v>0</v>
      </c>
      <c r="C11022" s="7">
        <f t="shared" si="1982"/>
        <v>0</v>
      </c>
      <c r="D11022" s="7">
        <f t="shared" si="1983"/>
        <v>0</v>
      </c>
      <c r="E11022" s="7" t="e">
        <f>IF('Report DCM'!$H11022="In-Stream Video","Rich Media display banner",IF('Report DCM'!$I11022&gt;'Report DCM'!$J11022,"Standard",VLOOKUP(CONCATENATE(bd_adtype,"_",bd_creativetype),tabela,2,FALSE)))</f>
        <v>#N/A</v>
      </c>
      <c r="F11022" s="7">
        <f t="shared" si="1984"/>
        <v>0</v>
      </c>
      <c r="G11022" s="7">
        <f t="shared" si="1985"/>
        <v>0</v>
      </c>
      <c r="H11022" s="7">
        <f t="shared" si="1986"/>
        <v>0</v>
      </c>
      <c r="I11022" s="7">
        <f t="shared" si="1987"/>
        <v>0</v>
      </c>
      <c r="J11022" s="7">
        <f t="shared" si="1988"/>
        <v>0</v>
      </c>
      <c r="K11022" s="8" t="e">
        <f t="shared" si="1989"/>
        <v>#N/A</v>
      </c>
      <c r="L11022" s="7" t="e">
        <f t="shared" si="1990"/>
        <v>#N/A</v>
      </c>
      <c r="M11022" s="8" t="e">
        <f t="shared" si="1978"/>
        <v>#N/A</v>
      </c>
      <c r="N11022" s="8" t="e">
        <f t="shared" si="1979"/>
        <v>#N/A</v>
      </c>
    </row>
    <row r="11023" spans="1:14" ht="15.75" customHeight="1" x14ac:dyDescent="0.35">
      <c r="A11023" s="7">
        <f t="shared" si="1980"/>
        <v>0</v>
      </c>
      <c r="B11023" s="7">
        <f t="shared" si="1981"/>
        <v>0</v>
      </c>
      <c r="C11023" s="7">
        <f t="shared" si="1982"/>
        <v>0</v>
      </c>
      <c r="D11023" s="7">
        <f t="shared" si="1983"/>
        <v>0</v>
      </c>
      <c r="E11023" s="7" t="e">
        <f>IF('Report DCM'!$H11023="In-Stream Video","Rich Media display banner",IF('Report DCM'!$I11023&gt;'Report DCM'!$J11023,"Standard",VLOOKUP(CONCATENATE(bd_adtype,"_",bd_creativetype),tabela,2,FALSE)))</f>
        <v>#N/A</v>
      </c>
      <c r="F11023" s="7">
        <f t="shared" si="1984"/>
        <v>0</v>
      </c>
      <c r="G11023" s="7">
        <f t="shared" si="1985"/>
        <v>0</v>
      </c>
      <c r="H11023" s="7">
        <f t="shared" si="1986"/>
        <v>0</v>
      </c>
      <c r="I11023" s="7">
        <f t="shared" si="1987"/>
        <v>0</v>
      </c>
      <c r="J11023" s="7">
        <f t="shared" si="1988"/>
        <v>0</v>
      </c>
      <c r="K11023" s="8" t="e">
        <f t="shared" si="1989"/>
        <v>#N/A</v>
      </c>
      <c r="L11023" s="7" t="e">
        <f t="shared" si="1990"/>
        <v>#N/A</v>
      </c>
      <c r="M11023" s="8" t="e">
        <f t="shared" si="1978"/>
        <v>#N/A</v>
      </c>
      <c r="N11023" s="8" t="e">
        <f t="shared" si="1979"/>
        <v>#N/A</v>
      </c>
    </row>
    <row r="11024" spans="1:14" ht="15.75" customHeight="1" x14ac:dyDescent="0.35">
      <c r="A11024" s="7">
        <f t="shared" si="1980"/>
        <v>0</v>
      </c>
      <c r="B11024" s="7">
        <f t="shared" si="1981"/>
        <v>0</v>
      </c>
      <c r="C11024" s="7">
        <f t="shared" si="1982"/>
        <v>0</v>
      </c>
      <c r="D11024" s="7">
        <f t="shared" si="1983"/>
        <v>0</v>
      </c>
      <c r="E11024" s="7" t="e">
        <f>IF('Report DCM'!$H11024="In-Stream Video","Rich Media display banner",IF('Report DCM'!$I11024&gt;'Report DCM'!$J11024,"Standard",VLOOKUP(CONCATENATE(bd_adtype,"_",bd_creativetype),tabela,2,FALSE)))</f>
        <v>#N/A</v>
      </c>
      <c r="F11024" s="7">
        <f t="shared" si="1984"/>
        <v>0</v>
      </c>
      <c r="G11024" s="7">
        <f t="shared" si="1985"/>
        <v>0</v>
      </c>
      <c r="H11024" s="7">
        <f t="shared" si="1986"/>
        <v>0</v>
      </c>
      <c r="I11024" s="7">
        <f t="shared" si="1987"/>
        <v>0</v>
      </c>
      <c r="J11024" s="7">
        <f t="shared" si="1988"/>
        <v>0</v>
      </c>
      <c r="K11024" s="8" t="e">
        <f t="shared" si="1989"/>
        <v>#N/A</v>
      </c>
      <c r="L11024" s="7" t="e">
        <f t="shared" si="1990"/>
        <v>#N/A</v>
      </c>
      <c r="M11024" s="8" t="e">
        <f t="shared" si="1978"/>
        <v>#N/A</v>
      </c>
      <c r="N11024" s="8" t="e">
        <f t="shared" si="1979"/>
        <v>#N/A</v>
      </c>
    </row>
    <row r="11025" spans="1:14" ht="15.75" customHeight="1" x14ac:dyDescent="0.35">
      <c r="A11025" s="7">
        <f t="shared" si="1980"/>
        <v>0</v>
      </c>
      <c r="B11025" s="7">
        <f t="shared" si="1981"/>
        <v>0</v>
      </c>
      <c r="C11025" s="7">
        <f t="shared" si="1982"/>
        <v>0</v>
      </c>
      <c r="D11025" s="7">
        <f t="shared" si="1983"/>
        <v>0</v>
      </c>
      <c r="E11025" s="7" t="e">
        <f>IF('Report DCM'!$H11025="In-Stream Video","Rich Media display banner",IF('Report DCM'!$I11025&gt;'Report DCM'!$J11025,"Standard",VLOOKUP(CONCATENATE(bd_adtype,"_",bd_creativetype),tabela,2,FALSE)))</f>
        <v>#N/A</v>
      </c>
      <c r="F11025" s="7">
        <f t="shared" si="1984"/>
        <v>0</v>
      </c>
      <c r="G11025" s="7">
        <f t="shared" si="1985"/>
        <v>0</v>
      </c>
      <c r="H11025" s="7">
        <f t="shared" si="1986"/>
        <v>0</v>
      </c>
      <c r="I11025" s="7">
        <f t="shared" si="1987"/>
        <v>0</v>
      </c>
      <c r="J11025" s="7">
        <f t="shared" si="1988"/>
        <v>0</v>
      </c>
      <c r="K11025" s="8" t="e">
        <f t="shared" si="1989"/>
        <v>#N/A</v>
      </c>
      <c r="L11025" s="7" t="e">
        <f t="shared" si="1990"/>
        <v>#N/A</v>
      </c>
      <c r="M11025" s="8" t="e">
        <f t="shared" si="1978"/>
        <v>#N/A</v>
      </c>
      <c r="N11025" s="8" t="e">
        <f t="shared" si="1979"/>
        <v>#N/A</v>
      </c>
    </row>
    <row r="11026" spans="1:14" ht="15.75" customHeight="1" x14ac:dyDescent="0.35">
      <c r="A11026" s="7">
        <f t="shared" si="1980"/>
        <v>0</v>
      </c>
      <c r="B11026" s="7">
        <f t="shared" si="1981"/>
        <v>0</v>
      </c>
      <c r="C11026" s="7">
        <f t="shared" si="1982"/>
        <v>0</v>
      </c>
      <c r="D11026" s="7">
        <f t="shared" si="1983"/>
        <v>0</v>
      </c>
      <c r="E11026" s="7" t="e">
        <f>IF('Report DCM'!$H11026="In-Stream Video","Rich Media display banner",IF('Report DCM'!$I11026&gt;'Report DCM'!$J11026,"Standard",VLOOKUP(CONCATENATE(bd_adtype,"_",bd_creativetype),tabela,2,FALSE)))</f>
        <v>#N/A</v>
      </c>
      <c r="F11026" s="7">
        <f t="shared" si="1984"/>
        <v>0</v>
      </c>
      <c r="G11026" s="7">
        <f t="shared" si="1985"/>
        <v>0</v>
      </c>
      <c r="H11026" s="7">
        <f t="shared" si="1986"/>
        <v>0</v>
      </c>
      <c r="I11026" s="7">
        <f t="shared" si="1987"/>
        <v>0</v>
      </c>
      <c r="J11026" s="7">
        <f t="shared" si="1988"/>
        <v>0</v>
      </c>
      <c r="K11026" s="8" t="e">
        <f t="shared" si="1989"/>
        <v>#N/A</v>
      </c>
      <c r="L11026" s="7" t="e">
        <f t="shared" si="1990"/>
        <v>#N/A</v>
      </c>
      <c r="M11026" s="8" t="e">
        <f t="shared" si="1978"/>
        <v>#N/A</v>
      </c>
      <c r="N11026" s="8" t="e">
        <f t="shared" si="1979"/>
        <v>#N/A</v>
      </c>
    </row>
    <row r="11027" spans="1:14" ht="15.75" customHeight="1" x14ac:dyDescent="0.35">
      <c r="A11027" s="7">
        <f t="shared" si="1980"/>
        <v>0</v>
      </c>
      <c r="B11027" s="7">
        <f t="shared" si="1981"/>
        <v>0</v>
      </c>
      <c r="C11027" s="7">
        <f t="shared" si="1982"/>
        <v>0</v>
      </c>
      <c r="D11027" s="7">
        <f t="shared" si="1983"/>
        <v>0</v>
      </c>
      <c r="E11027" s="7" t="e">
        <f>IF('Report DCM'!$H11027="In-Stream Video","Rich Media display banner",IF('Report DCM'!$I11027&gt;'Report DCM'!$J11027,"Standard",VLOOKUP(CONCATENATE(bd_adtype,"_",bd_creativetype),tabela,2,FALSE)))</f>
        <v>#N/A</v>
      </c>
      <c r="F11027" s="7">
        <f t="shared" si="1984"/>
        <v>0</v>
      </c>
      <c r="G11027" s="7">
        <f t="shared" si="1985"/>
        <v>0</v>
      </c>
      <c r="H11027" s="7">
        <f t="shared" si="1986"/>
        <v>0</v>
      </c>
      <c r="I11027" s="7">
        <f t="shared" si="1987"/>
        <v>0</v>
      </c>
      <c r="J11027" s="7">
        <f t="shared" si="1988"/>
        <v>0</v>
      </c>
      <c r="K11027" s="8" t="e">
        <f t="shared" si="1989"/>
        <v>#N/A</v>
      </c>
      <c r="L11027" s="7" t="e">
        <f t="shared" si="1990"/>
        <v>#N/A</v>
      </c>
      <c r="M11027" s="8" t="e">
        <f t="shared" si="1978"/>
        <v>#N/A</v>
      </c>
      <c r="N11027" s="8" t="e">
        <f t="shared" si="1979"/>
        <v>#N/A</v>
      </c>
    </row>
    <row r="11028" spans="1:14" ht="15.75" customHeight="1" x14ac:dyDescent="0.35">
      <c r="A11028" s="7">
        <f t="shared" si="1980"/>
        <v>0</v>
      </c>
      <c r="B11028" s="7">
        <f t="shared" si="1981"/>
        <v>0</v>
      </c>
      <c r="C11028" s="7">
        <f t="shared" si="1982"/>
        <v>0</v>
      </c>
      <c r="D11028" s="7">
        <f t="shared" si="1983"/>
        <v>0</v>
      </c>
      <c r="E11028" s="7" t="e">
        <f>IF('Report DCM'!$H11028="In-Stream Video","Rich Media display banner",IF('Report DCM'!$I11028&gt;'Report DCM'!$J11028,"Standard",VLOOKUP(CONCATENATE(bd_adtype,"_",bd_creativetype),tabela,2,FALSE)))</f>
        <v>#N/A</v>
      </c>
      <c r="F11028" s="7">
        <f t="shared" si="1984"/>
        <v>0</v>
      </c>
      <c r="G11028" s="7">
        <f t="shared" si="1985"/>
        <v>0</v>
      </c>
      <c r="H11028" s="7">
        <f t="shared" si="1986"/>
        <v>0</v>
      </c>
      <c r="I11028" s="7">
        <f t="shared" si="1987"/>
        <v>0</v>
      </c>
      <c r="J11028" s="7">
        <f t="shared" si="1988"/>
        <v>0</v>
      </c>
      <c r="K11028" s="8" t="e">
        <f t="shared" si="1989"/>
        <v>#N/A</v>
      </c>
      <c r="L11028" s="7" t="e">
        <f t="shared" si="1990"/>
        <v>#N/A</v>
      </c>
      <c r="M11028" s="8" t="e">
        <f t="shared" si="1978"/>
        <v>#N/A</v>
      </c>
      <c r="N11028" s="8" t="e">
        <f t="shared" si="1979"/>
        <v>#N/A</v>
      </c>
    </row>
    <row r="11029" spans="1:14" ht="15.75" customHeight="1" x14ac:dyDescent="0.35">
      <c r="A11029" s="7">
        <f t="shared" si="1980"/>
        <v>0</v>
      </c>
      <c r="B11029" s="7">
        <f t="shared" si="1981"/>
        <v>0</v>
      </c>
      <c r="C11029" s="7">
        <f t="shared" si="1982"/>
        <v>0</v>
      </c>
      <c r="D11029" s="7">
        <f t="shared" si="1983"/>
        <v>0</v>
      </c>
      <c r="E11029" s="7" t="e">
        <f>IF('Report DCM'!$H11029="In-Stream Video","Rich Media display banner",IF('Report DCM'!$I11029&gt;'Report DCM'!$J11029,"Standard",VLOOKUP(CONCATENATE(bd_adtype,"_",bd_creativetype),tabela,2,FALSE)))</f>
        <v>#N/A</v>
      </c>
      <c r="F11029" s="7">
        <f t="shared" si="1984"/>
        <v>0</v>
      </c>
      <c r="G11029" s="7">
        <f t="shared" si="1985"/>
        <v>0</v>
      </c>
      <c r="H11029" s="7">
        <f t="shared" si="1986"/>
        <v>0</v>
      </c>
      <c r="I11029" s="7">
        <f t="shared" si="1987"/>
        <v>0</v>
      </c>
      <c r="J11029" s="7">
        <f t="shared" si="1988"/>
        <v>0</v>
      </c>
      <c r="K11029" s="8" t="e">
        <f t="shared" si="1989"/>
        <v>#N/A</v>
      </c>
      <c r="L11029" s="7" t="e">
        <f t="shared" si="1990"/>
        <v>#N/A</v>
      </c>
      <c r="M11029" s="8" t="e">
        <f t="shared" si="1978"/>
        <v>#N/A</v>
      </c>
      <c r="N11029" s="8" t="e">
        <f t="shared" si="1979"/>
        <v>#N/A</v>
      </c>
    </row>
    <row r="11030" spans="1:14" ht="15.75" customHeight="1" x14ac:dyDescent="0.35">
      <c r="A11030" s="7">
        <f t="shared" si="1980"/>
        <v>0</v>
      </c>
      <c r="B11030" s="7">
        <f t="shared" si="1981"/>
        <v>0</v>
      </c>
      <c r="C11030" s="7">
        <f t="shared" si="1982"/>
        <v>0</v>
      </c>
      <c r="D11030" s="7">
        <f t="shared" si="1983"/>
        <v>0</v>
      </c>
      <c r="E11030" s="7" t="e">
        <f>IF('Report DCM'!$H11030="In-Stream Video","Rich Media display banner",IF('Report DCM'!$I11030&gt;'Report DCM'!$J11030,"Standard",VLOOKUP(CONCATENATE(bd_adtype,"_",bd_creativetype),tabela,2,FALSE)))</f>
        <v>#N/A</v>
      </c>
      <c r="F11030" s="7">
        <f t="shared" si="1984"/>
        <v>0</v>
      </c>
      <c r="G11030" s="7">
        <f t="shared" si="1985"/>
        <v>0</v>
      </c>
      <c r="H11030" s="7">
        <f t="shared" si="1986"/>
        <v>0</v>
      </c>
      <c r="I11030" s="7">
        <f t="shared" si="1987"/>
        <v>0</v>
      </c>
      <c r="J11030" s="7">
        <f t="shared" si="1988"/>
        <v>0</v>
      </c>
      <c r="K11030" s="8" t="e">
        <f t="shared" si="1989"/>
        <v>#N/A</v>
      </c>
      <c r="L11030" s="7" t="e">
        <f t="shared" si="1990"/>
        <v>#N/A</v>
      </c>
      <c r="M11030" s="8" t="e">
        <f t="shared" si="1978"/>
        <v>#N/A</v>
      </c>
      <c r="N11030" s="8" t="e">
        <f t="shared" si="1979"/>
        <v>#N/A</v>
      </c>
    </row>
    <row r="11031" spans="1:14" ht="15.75" customHeight="1" x14ac:dyDescent="0.35">
      <c r="A11031" s="7">
        <f t="shared" si="1980"/>
        <v>0</v>
      </c>
      <c r="B11031" s="7">
        <f t="shared" si="1981"/>
        <v>0</v>
      </c>
      <c r="C11031" s="7">
        <f t="shared" si="1982"/>
        <v>0</v>
      </c>
      <c r="D11031" s="7">
        <f t="shared" si="1983"/>
        <v>0</v>
      </c>
      <c r="E11031" s="7" t="e">
        <f>IF('Report DCM'!$H11031="In-Stream Video","Rich Media display banner",IF('Report DCM'!$I11031&gt;'Report DCM'!$J11031,"Standard",VLOOKUP(CONCATENATE(bd_adtype,"_",bd_creativetype),tabela,2,FALSE)))</f>
        <v>#N/A</v>
      </c>
      <c r="F11031" s="7">
        <f t="shared" si="1984"/>
        <v>0</v>
      </c>
      <c r="G11031" s="7">
        <f t="shared" si="1985"/>
        <v>0</v>
      </c>
      <c r="H11031" s="7">
        <f t="shared" si="1986"/>
        <v>0</v>
      </c>
      <c r="I11031" s="7">
        <f t="shared" si="1987"/>
        <v>0</v>
      </c>
      <c r="J11031" s="7">
        <f t="shared" si="1988"/>
        <v>0</v>
      </c>
      <c r="K11031" s="8" t="e">
        <f t="shared" si="1989"/>
        <v>#N/A</v>
      </c>
      <c r="L11031" s="7" t="e">
        <f t="shared" si="1990"/>
        <v>#N/A</v>
      </c>
      <c r="M11031" s="8" t="e">
        <f t="shared" si="1978"/>
        <v>#N/A</v>
      </c>
      <c r="N11031" s="8" t="e">
        <f t="shared" si="1979"/>
        <v>#N/A</v>
      </c>
    </row>
    <row r="11032" spans="1:14" ht="15.75" customHeight="1" x14ac:dyDescent="0.35">
      <c r="A11032" s="7">
        <f t="shared" si="1980"/>
        <v>0</v>
      </c>
      <c r="B11032" s="7">
        <f t="shared" si="1981"/>
        <v>0</v>
      </c>
      <c r="C11032" s="7">
        <f t="shared" si="1982"/>
        <v>0</v>
      </c>
      <c r="D11032" s="7">
        <f t="shared" si="1983"/>
        <v>0</v>
      </c>
      <c r="E11032" s="7" t="e">
        <f>IF('Report DCM'!$H11032="In-Stream Video","Rich Media display banner",IF('Report DCM'!$I11032&gt;'Report DCM'!$J11032,"Standard",VLOOKUP(CONCATENATE(bd_adtype,"_",bd_creativetype),tabela,2,FALSE)))</f>
        <v>#N/A</v>
      </c>
      <c r="F11032" s="7">
        <f t="shared" si="1984"/>
        <v>0</v>
      </c>
      <c r="G11032" s="7">
        <f t="shared" si="1985"/>
        <v>0</v>
      </c>
      <c r="H11032" s="7">
        <f t="shared" si="1986"/>
        <v>0</v>
      </c>
      <c r="I11032" s="7">
        <f t="shared" si="1987"/>
        <v>0</v>
      </c>
      <c r="J11032" s="7">
        <f t="shared" si="1988"/>
        <v>0</v>
      </c>
      <c r="K11032" s="8" t="e">
        <f t="shared" si="1989"/>
        <v>#N/A</v>
      </c>
      <c r="L11032" s="7" t="e">
        <f t="shared" si="1990"/>
        <v>#N/A</v>
      </c>
      <c r="M11032" s="8" t="e">
        <f t="shared" si="1978"/>
        <v>#N/A</v>
      </c>
      <c r="N11032" s="8" t="e">
        <f t="shared" si="1979"/>
        <v>#N/A</v>
      </c>
    </row>
    <row r="11033" spans="1:14" ht="15.75" customHeight="1" x14ac:dyDescent="0.35">
      <c r="A11033" s="7">
        <f t="shared" si="1980"/>
        <v>0</v>
      </c>
      <c r="B11033" s="7">
        <f t="shared" si="1981"/>
        <v>0</v>
      </c>
      <c r="C11033" s="7">
        <f t="shared" si="1982"/>
        <v>0</v>
      </c>
      <c r="D11033" s="7">
        <f t="shared" si="1983"/>
        <v>0</v>
      </c>
      <c r="E11033" s="7" t="e">
        <f>IF('Report DCM'!$H11033="In-Stream Video","Rich Media display banner",IF('Report DCM'!$I11033&gt;'Report DCM'!$J11033,"Standard",VLOOKUP(CONCATENATE(bd_adtype,"_",bd_creativetype),tabela,2,FALSE)))</f>
        <v>#N/A</v>
      </c>
      <c r="F11033" s="7">
        <f t="shared" si="1984"/>
        <v>0</v>
      </c>
      <c r="G11033" s="7">
        <f t="shared" si="1985"/>
        <v>0</v>
      </c>
      <c r="H11033" s="7">
        <f t="shared" si="1986"/>
        <v>0</v>
      </c>
      <c r="I11033" s="7">
        <f t="shared" si="1987"/>
        <v>0</v>
      </c>
      <c r="J11033" s="7">
        <f t="shared" si="1988"/>
        <v>0</v>
      </c>
      <c r="K11033" s="8" t="e">
        <f t="shared" si="1989"/>
        <v>#N/A</v>
      </c>
      <c r="L11033" s="7" t="e">
        <f t="shared" si="1990"/>
        <v>#N/A</v>
      </c>
      <c r="M11033" s="8" t="e">
        <f t="shared" si="1978"/>
        <v>#N/A</v>
      </c>
      <c r="N11033" s="8" t="e">
        <f t="shared" si="1979"/>
        <v>#N/A</v>
      </c>
    </row>
    <row r="11034" spans="1:14" ht="15.75" customHeight="1" x14ac:dyDescent="0.35">
      <c r="A11034" s="7">
        <f t="shared" si="1980"/>
        <v>0</v>
      </c>
      <c r="B11034" s="7">
        <f t="shared" si="1981"/>
        <v>0</v>
      </c>
      <c r="C11034" s="7">
        <f t="shared" si="1982"/>
        <v>0</v>
      </c>
      <c r="D11034" s="7">
        <f t="shared" si="1983"/>
        <v>0</v>
      </c>
      <c r="E11034" s="7" t="e">
        <f>IF('Report DCM'!$H11034="In-Stream Video","Rich Media display banner",IF('Report DCM'!$I11034&gt;'Report DCM'!$J11034,"Standard",VLOOKUP(CONCATENATE(bd_adtype,"_",bd_creativetype),tabela,2,FALSE)))</f>
        <v>#N/A</v>
      </c>
      <c r="F11034" s="7">
        <f t="shared" si="1984"/>
        <v>0</v>
      </c>
      <c r="G11034" s="7">
        <f t="shared" si="1985"/>
        <v>0</v>
      </c>
      <c r="H11034" s="7">
        <f t="shared" si="1986"/>
        <v>0</v>
      </c>
      <c r="I11034" s="7">
        <f t="shared" si="1987"/>
        <v>0</v>
      </c>
      <c r="J11034" s="7">
        <f t="shared" si="1988"/>
        <v>0</v>
      </c>
      <c r="K11034" s="8" t="e">
        <f t="shared" si="1989"/>
        <v>#N/A</v>
      </c>
      <c r="L11034" s="7" t="e">
        <f t="shared" si="1990"/>
        <v>#N/A</v>
      </c>
      <c r="M11034" s="8" t="e">
        <f t="shared" si="1978"/>
        <v>#N/A</v>
      </c>
      <c r="N11034" s="8" t="e">
        <f t="shared" si="1979"/>
        <v>#N/A</v>
      </c>
    </row>
    <row r="11035" spans="1:14" ht="15.75" customHeight="1" x14ac:dyDescent="0.35">
      <c r="A11035" s="7">
        <f t="shared" si="1980"/>
        <v>0</v>
      </c>
      <c r="B11035" s="7">
        <f t="shared" si="1981"/>
        <v>0</v>
      </c>
      <c r="C11035" s="7">
        <f t="shared" si="1982"/>
        <v>0</v>
      </c>
      <c r="D11035" s="7">
        <f t="shared" si="1983"/>
        <v>0</v>
      </c>
      <c r="E11035" s="7" t="e">
        <f>IF('Report DCM'!$H11035="In-Stream Video","Rich Media display banner",IF('Report DCM'!$I11035&gt;'Report DCM'!$J11035,"Standard",VLOOKUP(CONCATENATE(bd_adtype,"_",bd_creativetype),tabela,2,FALSE)))</f>
        <v>#N/A</v>
      </c>
      <c r="F11035" s="7">
        <f t="shared" si="1984"/>
        <v>0</v>
      </c>
      <c r="G11035" s="7">
        <f t="shared" si="1985"/>
        <v>0</v>
      </c>
      <c r="H11035" s="7">
        <f t="shared" si="1986"/>
        <v>0</v>
      </c>
      <c r="I11035" s="7">
        <f t="shared" si="1987"/>
        <v>0</v>
      </c>
      <c r="J11035" s="7">
        <f t="shared" si="1988"/>
        <v>0</v>
      </c>
      <c r="K11035" s="8" t="e">
        <f t="shared" si="1989"/>
        <v>#N/A</v>
      </c>
      <c r="L11035" s="7" t="e">
        <f t="shared" si="1990"/>
        <v>#N/A</v>
      </c>
      <c r="M11035" s="8" t="e">
        <f t="shared" si="1978"/>
        <v>#N/A</v>
      </c>
      <c r="N11035" s="8" t="e">
        <f t="shared" si="1979"/>
        <v>#N/A</v>
      </c>
    </row>
    <row r="11036" spans="1:14" ht="15.75" customHeight="1" x14ac:dyDescent="0.35">
      <c r="A11036" s="7">
        <f t="shared" si="1980"/>
        <v>0</v>
      </c>
      <c r="B11036" s="7">
        <f t="shared" si="1981"/>
        <v>0</v>
      </c>
      <c r="C11036" s="7">
        <f t="shared" si="1982"/>
        <v>0</v>
      </c>
      <c r="D11036" s="7">
        <f t="shared" si="1983"/>
        <v>0</v>
      </c>
      <c r="E11036" s="7" t="e">
        <f>IF('Report DCM'!$H11036="In-Stream Video","Rich Media display banner",IF('Report DCM'!$I11036&gt;'Report DCM'!$J11036,"Standard",VLOOKUP(CONCATENATE(bd_adtype,"_",bd_creativetype),tabela,2,FALSE)))</f>
        <v>#N/A</v>
      </c>
      <c r="F11036" s="7">
        <f t="shared" si="1984"/>
        <v>0</v>
      </c>
      <c r="G11036" s="7">
        <f t="shared" si="1985"/>
        <v>0</v>
      </c>
      <c r="H11036" s="7">
        <f t="shared" si="1986"/>
        <v>0</v>
      </c>
      <c r="I11036" s="7">
        <f t="shared" si="1987"/>
        <v>0</v>
      </c>
      <c r="J11036" s="7">
        <f t="shared" si="1988"/>
        <v>0</v>
      </c>
      <c r="K11036" s="8" t="e">
        <f t="shared" si="1989"/>
        <v>#N/A</v>
      </c>
      <c r="L11036" s="7" t="e">
        <f t="shared" si="1990"/>
        <v>#N/A</v>
      </c>
      <c r="M11036" s="8" t="e">
        <f t="shared" si="1978"/>
        <v>#N/A</v>
      </c>
      <c r="N11036" s="8" t="e">
        <f t="shared" si="1979"/>
        <v>#N/A</v>
      </c>
    </row>
    <row r="11037" spans="1:14" ht="15.75" customHeight="1" x14ac:dyDescent="0.35">
      <c r="A11037" s="7">
        <f t="shared" si="1980"/>
        <v>0</v>
      </c>
      <c r="B11037" s="7">
        <f t="shared" si="1981"/>
        <v>0</v>
      </c>
      <c r="C11037" s="7">
        <f t="shared" si="1982"/>
        <v>0</v>
      </c>
      <c r="D11037" s="7">
        <f t="shared" si="1983"/>
        <v>0</v>
      </c>
      <c r="E11037" s="7" t="e">
        <f>IF('Report DCM'!$H11037="In-Stream Video","Rich Media display banner",IF('Report DCM'!$I11037&gt;'Report DCM'!$J11037,"Standard",VLOOKUP(CONCATENATE(bd_adtype,"_",bd_creativetype),tabela,2,FALSE)))</f>
        <v>#N/A</v>
      </c>
      <c r="F11037" s="7">
        <f t="shared" si="1984"/>
        <v>0</v>
      </c>
      <c r="G11037" s="7">
        <f t="shared" si="1985"/>
        <v>0</v>
      </c>
      <c r="H11037" s="7">
        <f t="shared" si="1986"/>
        <v>0</v>
      </c>
      <c r="I11037" s="7">
        <f t="shared" si="1987"/>
        <v>0</v>
      </c>
      <c r="J11037" s="7">
        <f t="shared" si="1988"/>
        <v>0</v>
      </c>
      <c r="K11037" s="8" t="e">
        <f t="shared" si="1989"/>
        <v>#N/A</v>
      </c>
      <c r="L11037" s="7" t="e">
        <f t="shared" si="1990"/>
        <v>#N/A</v>
      </c>
      <c r="M11037" s="8" t="e">
        <f t="shared" si="1978"/>
        <v>#N/A</v>
      </c>
      <c r="N11037" s="8" t="e">
        <f t="shared" si="1979"/>
        <v>#N/A</v>
      </c>
    </row>
    <row r="11038" spans="1:14" ht="15.75" customHeight="1" x14ac:dyDescent="0.35">
      <c r="A11038" s="7">
        <f t="shared" si="1980"/>
        <v>0</v>
      </c>
      <c r="B11038" s="7">
        <f t="shared" si="1981"/>
        <v>0</v>
      </c>
      <c r="C11038" s="7">
        <f t="shared" si="1982"/>
        <v>0</v>
      </c>
      <c r="D11038" s="7">
        <f t="shared" si="1983"/>
        <v>0</v>
      </c>
      <c r="E11038" s="7" t="e">
        <f>IF('Report DCM'!$H11038="In-Stream Video","Rich Media display banner",IF('Report DCM'!$I11038&gt;'Report DCM'!$J11038,"Standard",VLOOKUP(CONCATENATE(bd_adtype,"_",bd_creativetype),tabela,2,FALSE)))</f>
        <v>#N/A</v>
      </c>
      <c r="F11038" s="7">
        <f t="shared" si="1984"/>
        <v>0</v>
      </c>
      <c r="G11038" s="7">
        <f t="shared" si="1985"/>
        <v>0</v>
      </c>
      <c r="H11038" s="7">
        <f t="shared" si="1986"/>
        <v>0</v>
      </c>
      <c r="I11038" s="7">
        <f t="shared" si="1987"/>
        <v>0</v>
      </c>
      <c r="J11038" s="7">
        <f t="shared" si="1988"/>
        <v>0</v>
      </c>
      <c r="K11038" s="8" t="e">
        <f t="shared" si="1989"/>
        <v>#N/A</v>
      </c>
      <c r="L11038" s="7" t="e">
        <f t="shared" si="1990"/>
        <v>#N/A</v>
      </c>
      <c r="M11038" s="8" t="e">
        <f t="shared" si="1978"/>
        <v>#N/A</v>
      </c>
      <c r="N11038" s="8" t="e">
        <f t="shared" si="1979"/>
        <v>#N/A</v>
      </c>
    </row>
    <row r="11039" spans="1:14" ht="15.75" customHeight="1" x14ac:dyDescent="0.35">
      <c r="A11039" s="7">
        <f t="shared" si="1980"/>
        <v>0</v>
      </c>
      <c r="B11039" s="7">
        <f t="shared" si="1981"/>
        <v>0</v>
      </c>
      <c r="C11039" s="7">
        <f t="shared" si="1982"/>
        <v>0</v>
      </c>
      <c r="D11039" s="7">
        <f t="shared" si="1983"/>
        <v>0</v>
      </c>
      <c r="E11039" s="7" t="e">
        <f>IF('Report DCM'!$H11039="In-Stream Video","Rich Media display banner",IF('Report DCM'!$I11039&gt;'Report DCM'!$J11039,"Standard",VLOOKUP(CONCATENATE(bd_adtype,"_",bd_creativetype),tabela,2,FALSE)))</f>
        <v>#N/A</v>
      </c>
      <c r="F11039" s="7">
        <f t="shared" si="1984"/>
        <v>0</v>
      </c>
      <c r="G11039" s="7">
        <f t="shared" si="1985"/>
        <v>0</v>
      </c>
      <c r="H11039" s="7">
        <f t="shared" si="1986"/>
        <v>0</v>
      </c>
      <c r="I11039" s="7">
        <f t="shared" si="1987"/>
        <v>0</v>
      </c>
      <c r="J11039" s="7">
        <f t="shared" si="1988"/>
        <v>0</v>
      </c>
      <c r="K11039" s="8" t="e">
        <f t="shared" si="1989"/>
        <v>#N/A</v>
      </c>
      <c r="L11039" s="7" t="e">
        <f t="shared" si="1990"/>
        <v>#N/A</v>
      </c>
      <c r="M11039" s="8" t="e">
        <f t="shared" si="1978"/>
        <v>#N/A</v>
      </c>
      <c r="N11039" s="8" t="e">
        <f t="shared" si="1979"/>
        <v>#N/A</v>
      </c>
    </row>
    <row r="11040" spans="1:14" ht="15.75" customHeight="1" x14ac:dyDescent="0.35">
      <c r="A11040" s="7">
        <f t="shared" si="1980"/>
        <v>0</v>
      </c>
      <c r="B11040" s="7">
        <f t="shared" si="1981"/>
        <v>0</v>
      </c>
      <c r="C11040" s="7">
        <f t="shared" si="1982"/>
        <v>0</v>
      </c>
      <c r="D11040" s="7">
        <f t="shared" si="1983"/>
        <v>0</v>
      </c>
      <c r="E11040" s="7" t="e">
        <f>IF('Report DCM'!$H11040="In-Stream Video","Rich Media display banner",IF('Report DCM'!$I11040&gt;'Report DCM'!$J11040,"Standard",VLOOKUP(CONCATENATE(bd_adtype,"_",bd_creativetype),tabela,2,FALSE)))</f>
        <v>#N/A</v>
      </c>
      <c r="F11040" s="7">
        <f t="shared" si="1984"/>
        <v>0</v>
      </c>
      <c r="G11040" s="7">
        <f t="shared" si="1985"/>
        <v>0</v>
      </c>
      <c r="H11040" s="7">
        <f t="shared" si="1986"/>
        <v>0</v>
      </c>
      <c r="I11040" s="7">
        <f t="shared" si="1987"/>
        <v>0</v>
      </c>
      <c r="J11040" s="7">
        <f t="shared" si="1988"/>
        <v>0</v>
      </c>
      <c r="K11040" s="8" t="e">
        <f t="shared" si="1989"/>
        <v>#N/A</v>
      </c>
      <c r="L11040" s="7" t="e">
        <f t="shared" si="1990"/>
        <v>#N/A</v>
      </c>
      <c r="M11040" s="8" t="e">
        <f t="shared" si="1978"/>
        <v>#N/A</v>
      </c>
      <c r="N11040" s="8" t="e">
        <f t="shared" si="1979"/>
        <v>#N/A</v>
      </c>
    </row>
    <row r="11041" spans="1:14" ht="15.75" customHeight="1" x14ac:dyDescent="0.35">
      <c r="A11041" s="7">
        <f t="shared" si="1980"/>
        <v>0</v>
      </c>
      <c r="B11041" s="7">
        <f t="shared" si="1981"/>
        <v>0</v>
      </c>
      <c r="C11041" s="7">
        <f t="shared" si="1982"/>
        <v>0</v>
      </c>
      <c r="D11041" s="7">
        <f t="shared" si="1983"/>
        <v>0</v>
      </c>
      <c r="E11041" s="7" t="e">
        <f>IF('Report DCM'!$H11041="In-Stream Video","Rich Media display banner",IF('Report DCM'!$I11041&gt;'Report DCM'!$J11041,"Standard",VLOOKUP(CONCATENATE(bd_adtype,"_",bd_creativetype),tabela,2,FALSE)))</f>
        <v>#N/A</v>
      </c>
      <c r="F11041" s="7">
        <f t="shared" si="1984"/>
        <v>0</v>
      </c>
      <c r="G11041" s="7">
        <f t="shared" si="1985"/>
        <v>0</v>
      </c>
      <c r="H11041" s="7">
        <f t="shared" si="1986"/>
        <v>0</v>
      </c>
      <c r="I11041" s="7">
        <f t="shared" si="1987"/>
        <v>0</v>
      </c>
      <c r="J11041" s="7">
        <f t="shared" si="1988"/>
        <v>0</v>
      </c>
      <c r="K11041" s="8" t="e">
        <f t="shared" si="1989"/>
        <v>#N/A</v>
      </c>
      <c r="L11041" s="7" t="e">
        <f t="shared" si="1990"/>
        <v>#N/A</v>
      </c>
      <c r="M11041" s="8" t="e">
        <f t="shared" si="1978"/>
        <v>#N/A</v>
      </c>
      <c r="N11041" s="8" t="e">
        <f t="shared" si="1979"/>
        <v>#N/A</v>
      </c>
    </row>
    <row r="11042" spans="1:14" ht="15.75" customHeight="1" x14ac:dyDescent="0.35">
      <c r="A11042" s="7">
        <f t="shared" si="1980"/>
        <v>0</v>
      </c>
      <c r="B11042" s="7">
        <f t="shared" si="1981"/>
        <v>0</v>
      </c>
      <c r="C11042" s="7">
        <f t="shared" si="1982"/>
        <v>0</v>
      </c>
      <c r="D11042" s="7">
        <f t="shared" si="1983"/>
        <v>0</v>
      </c>
      <c r="E11042" s="7" t="e">
        <f>IF('Report DCM'!$H11042="In-Stream Video","Rich Media display banner",IF('Report DCM'!$I11042&gt;'Report DCM'!$J11042,"Standard",VLOOKUP(CONCATENATE(bd_adtype,"_",bd_creativetype),tabela,2,FALSE)))</f>
        <v>#N/A</v>
      </c>
      <c r="F11042" s="7">
        <f t="shared" si="1984"/>
        <v>0</v>
      </c>
      <c r="G11042" s="7">
        <f t="shared" si="1985"/>
        <v>0</v>
      </c>
      <c r="H11042" s="7">
        <f t="shared" si="1986"/>
        <v>0</v>
      </c>
      <c r="I11042" s="7">
        <f t="shared" si="1987"/>
        <v>0</v>
      </c>
      <c r="J11042" s="7">
        <f t="shared" si="1988"/>
        <v>0</v>
      </c>
      <c r="K11042" s="8" t="e">
        <f t="shared" si="1989"/>
        <v>#N/A</v>
      </c>
      <c r="L11042" s="7" t="e">
        <f t="shared" si="1990"/>
        <v>#N/A</v>
      </c>
      <c r="M11042" s="8" t="e">
        <f t="shared" si="1978"/>
        <v>#N/A</v>
      </c>
      <c r="N11042" s="8" t="e">
        <f t="shared" si="1979"/>
        <v>#N/A</v>
      </c>
    </row>
    <row r="11043" spans="1:14" ht="15.75" customHeight="1" x14ac:dyDescent="0.35">
      <c r="A11043" s="7">
        <f t="shared" si="1980"/>
        <v>0</v>
      </c>
      <c r="B11043" s="7">
        <f t="shared" si="1981"/>
        <v>0</v>
      </c>
      <c r="C11043" s="7">
        <f t="shared" si="1982"/>
        <v>0</v>
      </c>
      <c r="D11043" s="7">
        <f t="shared" si="1983"/>
        <v>0</v>
      </c>
      <c r="E11043" s="7" t="e">
        <f>IF('Report DCM'!$H11043="In-Stream Video","Rich Media display banner",IF('Report DCM'!$I11043&gt;'Report DCM'!$J11043,"Standard",VLOOKUP(CONCATENATE(bd_adtype,"_",bd_creativetype),tabela,2,FALSE)))</f>
        <v>#N/A</v>
      </c>
      <c r="F11043" s="7">
        <f t="shared" si="1984"/>
        <v>0</v>
      </c>
      <c r="G11043" s="7">
        <f t="shared" si="1985"/>
        <v>0</v>
      </c>
      <c r="H11043" s="7">
        <f t="shared" si="1986"/>
        <v>0</v>
      </c>
      <c r="I11043" s="7">
        <f t="shared" si="1987"/>
        <v>0</v>
      </c>
      <c r="J11043" s="7">
        <f t="shared" si="1988"/>
        <v>0</v>
      </c>
      <c r="K11043" s="8" t="e">
        <f t="shared" si="1989"/>
        <v>#N/A</v>
      </c>
      <c r="L11043" s="7" t="e">
        <f t="shared" si="1990"/>
        <v>#N/A</v>
      </c>
      <c r="M11043" s="8" t="e">
        <f t="shared" si="1978"/>
        <v>#N/A</v>
      </c>
      <c r="N11043" s="8" t="e">
        <f t="shared" si="1979"/>
        <v>#N/A</v>
      </c>
    </row>
    <row r="11044" spans="1:14" ht="15.75" customHeight="1" x14ac:dyDescent="0.35">
      <c r="A11044" s="7">
        <f t="shared" si="1980"/>
        <v>0</v>
      </c>
      <c r="B11044" s="7">
        <f t="shared" si="1981"/>
        <v>0</v>
      </c>
      <c r="C11044" s="7">
        <f t="shared" si="1982"/>
        <v>0</v>
      </c>
      <c r="D11044" s="7">
        <f t="shared" si="1983"/>
        <v>0</v>
      </c>
      <c r="E11044" s="7" t="e">
        <f>IF('Report DCM'!$H11044="In-Stream Video","Rich Media display banner",IF('Report DCM'!$I11044&gt;'Report DCM'!$J11044,"Standard",VLOOKUP(CONCATENATE(bd_adtype,"_",bd_creativetype),tabela,2,FALSE)))</f>
        <v>#N/A</v>
      </c>
      <c r="F11044" s="7">
        <f t="shared" si="1984"/>
        <v>0</v>
      </c>
      <c r="G11044" s="7">
        <f t="shared" si="1985"/>
        <v>0</v>
      </c>
      <c r="H11044" s="7">
        <f t="shared" si="1986"/>
        <v>0</v>
      </c>
      <c r="I11044" s="7">
        <f t="shared" si="1987"/>
        <v>0</v>
      </c>
      <c r="J11044" s="7">
        <f t="shared" si="1988"/>
        <v>0</v>
      </c>
      <c r="K11044" s="8" t="e">
        <f t="shared" si="1989"/>
        <v>#N/A</v>
      </c>
      <c r="L11044" s="7" t="e">
        <f t="shared" si="1990"/>
        <v>#N/A</v>
      </c>
      <c r="M11044" s="8" t="e">
        <f t="shared" si="1978"/>
        <v>#N/A</v>
      </c>
      <c r="N11044" s="8" t="e">
        <f t="shared" si="1979"/>
        <v>#N/A</v>
      </c>
    </row>
    <row r="11045" spans="1:14" ht="15.75" customHeight="1" x14ac:dyDescent="0.35">
      <c r="A11045" s="7">
        <f t="shared" si="1980"/>
        <v>0</v>
      </c>
      <c r="B11045" s="7">
        <f t="shared" si="1981"/>
        <v>0</v>
      </c>
      <c r="C11045" s="7">
        <f t="shared" si="1982"/>
        <v>0</v>
      </c>
      <c r="D11045" s="7">
        <f t="shared" si="1983"/>
        <v>0</v>
      </c>
      <c r="E11045" s="7" t="e">
        <f>IF('Report DCM'!$H11045="In-Stream Video","Rich Media display banner",IF('Report DCM'!$I11045&gt;'Report DCM'!$J11045,"Standard",VLOOKUP(CONCATENATE(bd_adtype,"_",bd_creativetype),tabela,2,FALSE)))</f>
        <v>#N/A</v>
      </c>
      <c r="F11045" s="7">
        <f t="shared" si="1984"/>
        <v>0</v>
      </c>
      <c r="G11045" s="7">
        <f t="shared" si="1985"/>
        <v>0</v>
      </c>
      <c r="H11045" s="7">
        <f t="shared" si="1986"/>
        <v>0</v>
      </c>
      <c r="I11045" s="7">
        <f t="shared" si="1987"/>
        <v>0</v>
      </c>
      <c r="J11045" s="7">
        <f t="shared" si="1988"/>
        <v>0</v>
      </c>
      <c r="K11045" s="8" t="e">
        <f t="shared" si="1989"/>
        <v>#N/A</v>
      </c>
      <c r="L11045" s="7" t="e">
        <f t="shared" si="1990"/>
        <v>#N/A</v>
      </c>
      <c r="M11045" s="8" t="e">
        <f t="shared" si="1978"/>
        <v>#N/A</v>
      </c>
      <c r="N11045" s="8" t="e">
        <f t="shared" si="1979"/>
        <v>#N/A</v>
      </c>
    </row>
    <row r="11046" spans="1:14" ht="15.75" customHeight="1" x14ac:dyDescent="0.35">
      <c r="A11046" s="7">
        <f t="shared" si="1980"/>
        <v>0</v>
      </c>
      <c r="B11046" s="7">
        <f t="shared" si="1981"/>
        <v>0</v>
      </c>
      <c r="C11046" s="7">
        <f t="shared" si="1982"/>
        <v>0</v>
      </c>
      <c r="D11046" s="7">
        <f t="shared" si="1983"/>
        <v>0</v>
      </c>
      <c r="E11046" s="7" t="e">
        <f>IF('Report DCM'!$H11046="In-Stream Video","Rich Media display banner",IF('Report DCM'!$I11046&gt;'Report DCM'!$J11046,"Standard",VLOOKUP(CONCATENATE(bd_adtype,"_",bd_creativetype),tabela,2,FALSE)))</f>
        <v>#N/A</v>
      </c>
      <c r="F11046" s="7">
        <f t="shared" si="1984"/>
        <v>0</v>
      </c>
      <c r="G11046" s="7">
        <f t="shared" si="1985"/>
        <v>0</v>
      </c>
      <c r="H11046" s="7">
        <f t="shared" si="1986"/>
        <v>0</v>
      </c>
      <c r="I11046" s="7">
        <f t="shared" si="1987"/>
        <v>0</v>
      </c>
      <c r="J11046" s="7">
        <f t="shared" si="1988"/>
        <v>0</v>
      </c>
      <c r="K11046" s="8" t="e">
        <f t="shared" si="1989"/>
        <v>#N/A</v>
      </c>
      <c r="L11046" s="7" t="e">
        <f t="shared" si="1990"/>
        <v>#N/A</v>
      </c>
      <c r="M11046" s="8" t="e">
        <f t="shared" si="1978"/>
        <v>#N/A</v>
      </c>
      <c r="N11046" s="8" t="e">
        <f t="shared" si="1979"/>
        <v>#N/A</v>
      </c>
    </row>
    <row r="11047" spans="1:14" ht="15.75" customHeight="1" x14ac:dyDescent="0.35">
      <c r="A11047" s="7">
        <f t="shared" si="1980"/>
        <v>0</v>
      </c>
      <c r="B11047" s="7">
        <f t="shared" si="1981"/>
        <v>0</v>
      </c>
      <c r="C11047" s="7">
        <f t="shared" si="1982"/>
        <v>0</v>
      </c>
      <c r="D11047" s="7">
        <f t="shared" si="1983"/>
        <v>0</v>
      </c>
      <c r="E11047" s="7" t="e">
        <f>IF('Report DCM'!$H11047="In-Stream Video","Rich Media display banner",IF('Report DCM'!$I11047&gt;'Report DCM'!$J11047,"Standard",VLOOKUP(CONCATENATE(bd_adtype,"_",bd_creativetype),tabela,2,FALSE)))</f>
        <v>#N/A</v>
      </c>
      <c r="F11047" s="7">
        <f t="shared" si="1984"/>
        <v>0</v>
      </c>
      <c r="G11047" s="7">
        <f t="shared" si="1985"/>
        <v>0</v>
      </c>
      <c r="H11047" s="7">
        <f t="shared" si="1986"/>
        <v>0</v>
      </c>
      <c r="I11047" s="7">
        <f t="shared" si="1987"/>
        <v>0</v>
      </c>
      <c r="J11047" s="7">
        <f t="shared" si="1988"/>
        <v>0</v>
      </c>
      <c r="K11047" s="8" t="e">
        <f t="shared" si="1989"/>
        <v>#N/A</v>
      </c>
      <c r="L11047" s="7" t="e">
        <f t="shared" si="1990"/>
        <v>#N/A</v>
      </c>
      <c r="M11047" s="8" t="e">
        <f t="shared" si="1978"/>
        <v>#N/A</v>
      </c>
      <c r="N11047" s="8" t="e">
        <f t="shared" si="1979"/>
        <v>#N/A</v>
      </c>
    </row>
    <row r="11048" spans="1:14" ht="15.75" customHeight="1" x14ac:dyDescent="0.35">
      <c r="A11048" s="7">
        <f t="shared" si="1980"/>
        <v>0</v>
      </c>
      <c r="B11048" s="7">
        <f t="shared" si="1981"/>
        <v>0</v>
      </c>
      <c r="C11048" s="7">
        <f t="shared" si="1982"/>
        <v>0</v>
      </c>
      <c r="D11048" s="7">
        <f t="shared" si="1983"/>
        <v>0</v>
      </c>
      <c r="E11048" s="7" t="e">
        <f>IF('Report DCM'!$H11048="In-Stream Video","Rich Media display banner",IF('Report DCM'!$I11048&gt;'Report DCM'!$J11048,"Standard",VLOOKUP(CONCATENATE(bd_adtype,"_",bd_creativetype),tabela,2,FALSE)))</f>
        <v>#N/A</v>
      </c>
      <c r="F11048" s="7">
        <f t="shared" si="1984"/>
        <v>0</v>
      </c>
      <c r="G11048" s="7">
        <f t="shared" si="1985"/>
        <v>0</v>
      </c>
      <c r="H11048" s="7">
        <f t="shared" si="1986"/>
        <v>0</v>
      </c>
      <c r="I11048" s="7">
        <f t="shared" si="1987"/>
        <v>0</v>
      </c>
      <c r="J11048" s="7">
        <f t="shared" si="1988"/>
        <v>0</v>
      </c>
      <c r="K11048" s="8" t="e">
        <f t="shared" si="1989"/>
        <v>#N/A</v>
      </c>
      <c r="L11048" s="7" t="e">
        <f t="shared" si="1990"/>
        <v>#N/A</v>
      </c>
      <c r="M11048" s="8" t="e">
        <f t="shared" si="1978"/>
        <v>#N/A</v>
      </c>
      <c r="N11048" s="8" t="e">
        <f t="shared" si="1979"/>
        <v>#N/A</v>
      </c>
    </row>
    <row r="11049" spans="1:14" ht="15.75" customHeight="1" x14ac:dyDescent="0.35">
      <c r="A11049" s="7">
        <f t="shared" si="1980"/>
        <v>0</v>
      </c>
      <c r="B11049" s="7">
        <f t="shared" si="1981"/>
        <v>0</v>
      </c>
      <c r="C11049" s="7">
        <f t="shared" si="1982"/>
        <v>0</v>
      </c>
      <c r="D11049" s="7">
        <f t="shared" si="1983"/>
        <v>0</v>
      </c>
      <c r="E11049" s="7" t="e">
        <f>IF('Report DCM'!$H11049="In-Stream Video","Rich Media display banner",IF('Report DCM'!$I11049&gt;'Report DCM'!$J11049,"Standard",VLOOKUP(CONCATENATE(bd_adtype,"_",bd_creativetype),tabela,2,FALSE)))</f>
        <v>#N/A</v>
      </c>
      <c r="F11049" s="7">
        <f t="shared" si="1984"/>
        <v>0</v>
      </c>
      <c r="G11049" s="7">
        <f t="shared" si="1985"/>
        <v>0</v>
      </c>
      <c r="H11049" s="7">
        <f t="shared" si="1986"/>
        <v>0</v>
      </c>
      <c r="I11049" s="7">
        <f t="shared" si="1987"/>
        <v>0</v>
      </c>
      <c r="J11049" s="7">
        <f t="shared" si="1988"/>
        <v>0</v>
      </c>
      <c r="K11049" s="8" t="e">
        <f t="shared" si="1989"/>
        <v>#N/A</v>
      </c>
      <c r="L11049" s="7" t="e">
        <f t="shared" si="1990"/>
        <v>#N/A</v>
      </c>
      <c r="M11049" s="8" t="e">
        <f t="shared" si="1978"/>
        <v>#N/A</v>
      </c>
      <c r="N11049" s="8" t="e">
        <f t="shared" si="1979"/>
        <v>#N/A</v>
      </c>
    </row>
    <row r="11050" spans="1:14" ht="15.75" customHeight="1" x14ac:dyDescent="0.35">
      <c r="A11050" s="7">
        <f t="shared" si="1980"/>
        <v>0</v>
      </c>
      <c r="B11050" s="7">
        <f t="shared" si="1981"/>
        <v>0</v>
      </c>
      <c r="C11050" s="7">
        <f t="shared" si="1982"/>
        <v>0</v>
      </c>
      <c r="D11050" s="7">
        <f t="shared" si="1983"/>
        <v>0</v>
      </c>
      <c r="E11050" s="7" t="e">
        <f>IF('Report DCM'!$H11050="In-Stream Video","Rich Media display banner",IF('Report DCM'!$I11050&gt;'Report DCM'!$J11050,"Standard",VLOOKUP(CONCATENATE(bd_adtype,"_",bd_creativetype),tabela,2,FALSE)))</f>
        <v>#N/A</v>
      </c>
      <c r="F11050" s="7">
        <f t="shared" si="1984"/>
        <v>0</v>
      </c>
      <c r="G11050" s="7">
        <f t="shared" si="1985"/>
        <v>0</v>
      </c>
      <c r="H11050" s="7">
        <f t="shared" si="1986"/>
        <v>0</v>
      </c>
      <c r="I11050" s="7">
        <f t="shared" si="1987"/>
        <v>0</v>
      </c>
      <c r="J11050" s="7">
        <f t="shared" si="1988"/>
        <v>0</v>
      </c>
      <c r="K11050" s="8" t="e">
        <f t="shared" si="1989"/>
        <v>#N/A</v>
      </c>
      <c r="L11050" s="7" t="e">
        <f t="shared" si="1990"/>
        <v>#N/A</v>
      </c>
      <c r="M11050" s="8" t="e">
        <f t="shared" si="1978"/>
        <v>#N/A</v>
      </c>
      <c r="N11050" s="8" t="e">
        <f t="shared" si="1979"/>
        <v>#N/A</v>
      </c>
    </row>
    <row r="11051" spans="1:14" ht="15.75" customHeight="1" x14ac:dyDescent="0.35">
      <c r="A11051" s="7">
        <f t="shared" si="1980"/>
        <v>0</v>
      </c>
      <c r="B11051" s="7">
        <f t="shared" si="1981"/>
        <v>0</v>
      </c>
      <c r="C11051" s="7">
        <f t="shared" si="1982"/>
        <v>0</v>
      </c>
      <c r="D11051" s="7">
        <f t="shared" si="1983"/>
        <v>0</v>
      </c>
      <c r="E11051" s="7" t="e">
        <f>IF('Report DCM'!$H11051="In-Stream Video","Rich Media display banner",IF('Report DCM'!$I11051&gt;'Report DCM'!$J11051,"Standard",VLOOKUP(CONCATENATE(bd_adtype,"_",bd_creativetype),tabela,2,FALSE)))</f>
        <v>#N/A</v>
      </c>
      <c r="F11051" s="7">
        <f t="shared" si="1984"/>
        <v>0</v>
      </c>
      <c r="G11051" s="7">
        <f t="shared" si="1985"/>
        <v>0</v>
      </c>
      <c r="H11051" s="7">
        <f t="shared" si="1986"/>
        <v>0</v>
      </c>
      <c r="I11051" s="7">
        <f t="shared" si="1987"/>
        <v>0</v>
      </c>
      <c r="J11051" s="7">
        <f t="shared" si="1988"/>
        <v>0</v>
      </c>
      <c r="K11051" s="8" t="e">
        <f t="shared" si="1989"/>
        <v>#N/A</v>
      </c>
      <c r="L11051" s="7" t="e">
        <f t="shared" si="1990"/>
        <v>#N/A</v>
      </c>
      <c r="M11051" s="8" t="e">
        <f t="shared" si="1978"/>
        <v>#N/A</v>
      </c>
      <c r="N11051" s="8" t="e">
        <f t="shared" si="1979"/>
        <v>#N/A</v>
      </c>
    </row>
    <row r="11052" spans="1:14" ht="15.75" customHeight="1" x14ac:dyDescent="0.35">
      <c r="A11052" s="7">
        <f t="shared" si="1980"/>
        <v>0</v>
      </c>
      <c r="B11052" s="7">
        <f t="shared" si="1981"/>
        <v>0</v>
      </c>
      <c r="C11052" s="7">
        <f t="shared" si="1982"/>
        <v>0</v>
      </c>
      <c r="D11052" s="7">
        <f t="shared" si="1983"/>
        <v>0</v>
      </c>
      <c r="E11052" s="7" t="e">
        <f>IF('Report DCM'!$H11052="In-Stream Video","Rich Media display banner",IF('Report DCM'!$I11052&gt;'Report DCM'!$J11052,"Standard",VLOOKUP(CONCATENATE(bd_adtype,"_",bd_creativetype),tabela,2,FALSE)))</f>
        <v>#N/A</v>
      </c>
      <c r="F11052" s="7">
        <f t="shared" si="1984"/>
        <v>0</v>
      </c>
      <c r="G11052" s="7">
        <f t="shared" si="1985"/>
        <v>0</v>
      </c>
      <c r="H11052" s="7">
        <f t="shared" si="1986"/>
        <v>0</v>
      </c>
      <c r="I11052" s="7">
        <f t="shared" si="1987"/>
        <v>0</v>
      </c>
      <c r="J11052" s="7">
        <f t="shared" si="1988"/>
        <v>0</v>
      </c>
      <c r="K11052" s="8" t="e">
        <f t="shared" si="1989"/>
        <v>#N/A</v>
      </c>
      <c r="L11052" s="7" t="e">
        <f t="shared" si="1990"/>
        <v>#N/A</v>
      </c>
      <c r="M11052" s="8" t="e">
        <f t="shared" si="1978"/>
        <v>#N/A</v>
      </c>
      <c r="N11052" s="8" t="e">
        <f t="shared" si="1979"/>
        <v>#N/A</v>
      </c>
    </row>
    <row r="11053" spans="1:14" ht="15.75" customHeight="1" x14ac:dyDescent="0.35">
      <c r="A11053" s="7">
        <f t="shared" si="1980"/>
        <v>0</v>
      </c>
      <c r="B11053" s="7">
        <f t="shared" si="1981"/>
        <v>0</v>
      </c>
      <c r="C11053" s="7">
        <f t="shared" si="1982"/>
        <v>0</v>
      </c>
      <c r="D11053" s="7">
        <f t="shared" si="1983"/>
        <v>0</v>
      </c>
      <c r="E11053" s="7" t="e">
        <f>IF('Report DCM'!$H11053="In-Stream Video","Rich Media display banner",IF('Report DCM'!$I11053&gt;'Report DCM'!$J11053,"Standard",VLOOKUP(CONCATENATE(bd_adtype,"_",bd_creativetype),tabela,2,FALSE)))</f>
        <v>#N/A</v>
      </c>
      <c r="F11053" s="7">
        <f t="shared" si="1984"/>
        <v>0</v>
      </c>
      <c r="G11053" s="7">
        <f t="shared" si="1985"/>
        <v>0</v>
      </c>
      <c r="H11053" s="7">
        <f t="shared" si="1986"/>
        <v>0</v>
      </c>
      <c r="I11053" s="7">
        <f t="shared" si="1987"/>
        <v>0</v>
      </c>
      <c r="J11053" s="7">
        <f t="shared" si="1988"/>
        <v>0</v>
      </c>
      <c r="K11053" s="8" t="e">
        <f t="shared" si="1989"/>
        <v>#N/A</v>
      </c>
      <c r="L11053" s="7" t="e">
        <f t="shared" si="1990"/>
        <v>#N/A</v>
      </c>
      <c r="M11053" s="8" t="e">
        <f t="shared" si="1978"/>
        <v>#N/A</v>
      </c>
      <c r="N11053" s="8" t="e">
        <f t="shared" si="1979"/>
        <v>#N/A</v>
      </c>
    </row>
    <row r="11054" spans="1:14" ht="15.75" customHeight="1" x14ac:dyDescent="0.35">
      <c r="A11054" s="7">
        <f t="shared" si="1980"/>
        <v>0</v>
      </c>
      <c r="B11054" s="7">
        <f t="shared" si="1981"/>
        <v>0</v>
      </c>
      <c r="C11054" s="7">
        <f t="shared" si="1982"/>
        <v>0</v>
      </c>
      <c r="D11054" s="7">
        <f t="shared" si="1983"/>
        <v>0</v>
      </c>
      <c r="E11054" s="7" t="e">
        <f>IF('Report DCM'!$H11054="In-Stream Video","Rich Media display banner",IF('Report DCM'!$I11054&gt;'Report DCM'!$J11054,"Standard",VLOOKUP(CONCATENATE(bd_adtype,"_",bd_creativetype),tabela,2,FALSE)))</f>
        <v>#N/A</v>
      </c>
      <c r="F11054" s="7">
        <f t="shared" si="1984"/>
        <v>0</v>
      </c>
      <c r="G11054" s="7">
        <f t="shared" si="1985"/>
        <v>0</v>
      </c>
      <c r="H11054" s="7">
        <f t="shared" si="1986"/>
        <v>0</v>
      </c>
      <c r="I11054" s="7">
        <f t="shared" si="1987"/>
        <v>0</v>
      </c>
      <c r="J11054" s="7">
        <f t="shared" si="1988"/>
        <v>0</v>
      </c>
      <c r="K11054" s="8" t="e">
        <f t="shared" si="1989"/>
        <v>#N/A</v>
      </c>
      <c r="L11054" s="7" t="e">
        <f t="shared" si="1990"/>
        <v>#N/A</v>
      </c>
      <c r="M11054" s="8" t="e">
        <f t="shared" si="1978"/>
        <v>#N/A</v>
      </c>
      <c r="N11054" s="8" t="e">
        <f t="shared" si="1979"/>
        <v>#N/A</v>
      </c>
    </row>
    <row r="11055" spans="1:14" ht="15.75" customHeight="1" x14ac:dyDescent="0.35">
      <c r="A11055" s="7">
        <f t="shared" si="1980"/>
        <v>0</v>
      </c>
      <c r="B11055" s="7">
        <f t="shared" si="1981"/>
        <v>0</v>
      </c>
      <c r="C11055" s="7">
        <f t="shared" si="1982"/>
        <v>0</v>
      </c>
      <c r="D11055" s="7">
        <f t="shared" si="1983"/>
        <v>0</v>
      </c>
      <c r="E11055" s="7" t="e">
        <f>IF('Report DCM'!$H11055="In-Stream Video","Rich Media display banner",IF('Report DCM'!$I11055&gt;'Report DCM'!$J11055,"Standard",VLOOKUP(CONCATENATE(bd_adtype,"_",bd_creativetype),tabela,2,FALSE)))</f>
        <v>#N/A</v>
      </c>
      <c r="F11055" s="7">
        <f t="shared" si="1984"/>
        <v>0</v>
      </c>
      <c r="G11055" s="7">
        <f t="shared" si="1985"/>
        <v>0</v>
      </c>
      <c r="H11055" s="7">
        <f t="shared" si="1986"/>
        <v>0</v>
      </c>
      <c r="I11055" s="7">
        <f t="shared" si="1987"/>
        <v>0</v>
      </c>
      <c r="J11055" s="7">
        <f t="shared" si="1988"/>
        <v>0</v>
      </c>
      <c r="K11055" s="8" t="e">
        <f t="shared" si="1989"/>
        <v>#N/A</v>
      </c>
      <c r="L11055" s="7" t="e">
        <f t="shared" si="1990"/>
        <v>#N/A</v>
      </c>
      <c r="M11055" s="8" t="e">
        <f t="shared" si="1978"/>
        <v>#N/A</v>
      </c>
      <c r="N11055" s="8" t="e">
        <f t="shared" si="1979"/>
        <v>#N/A</v>
      </c>
    </row>
    <row r="11056" spans="1:14" ht="15.75" customHeight="1" x14ac:dyDescent="0.35">
      <c r="A11056" s="7">
        <f t="shared" si="1980"/>
        <v>0</v>
      </c>
      <c r="B11056" s="7">
        <f t="shared" si="1981"/>
        <v>0</v>
      </c>
      <c r="C11056" s="7">
        <f t="shared" si="1982"/>
        <v>0</v>
      </c>
      <c r="D11056" s="7">
        <f t="shared" si="1983"/>
        <v>0</v>
      </c>
      <c r="E11056" s="7" t="e">
        <f>IF('Report DCM'!$H11056="In-Stream Video","Rich Media display banner",IF('Report DCM'!$I11056&gt;'Report DCM'!$J11056,"Standard",VLOOKUP(CONCATENATE(bd_adtype,"_",bd_creativetype),tabela,2,FALSE)))</f>
        <v>#N/A</v>
      </c>
      <c r="F11056" s="7">
        <f t="shared" si="1984"/>
        <v>0</v>
      </c>
      <c r="G11056" s="7">
        <f t="shared" si="1985"/>
        <v>0</v>
      </c>
      <c r="H11056" s="7">
        <f t="shared" si="1986"/>
        <v>0</v>
      </c>
      <c r="I11056" s="7">
        <f t="shared" si="1987"/>
        <v>0</v>
      </c>
      <c r="J11056" s="7">
        <f t="shared" si="1988"/>
        <v>0</v>
      </c>
      <c r="K11056" s="8" t="e">
        <f t="shared" si="1989"/>
        <v>#N/A</v>
      </c>
      <c r="L11056" s="7" t="e">
        <f t="shared" si="1990"/>
        <v>#N/A</v>
      </c>
      <c r="M11056" s="8" t="e">
        <f t="shared" si="1978"/>
        <v>#N/A</v>
      </c>
      <c r="N11056" s="8" t="e">
        <f t="shared" si="1979"/>
        <v>#N/A</v>
      </c>
    </row>
    <row r="11057" spans="1:14" ht="15.75" customHeight="1" x14ac:dyDescent="0.35">
      <c r="A11057" s="7">
        <f t="shared" si="1980"/>
        <v>0</v>
      </c>
      <c r="B11057" s="7">
        <f t="shared" si="1981"/>
        <v>0</v>
      </c>
      <c r="C11057" s="7">
        <f t="shared" si="1982"/>
        <v>0</v>
      </c>
      <c r="D11057" s="7">
        <f t="shared" si="1983"/>
        <v>0</v>
      </c>
      <c r="E11057" s="7" t="e">
        <f>IF('Report DCM'!$H11057="In-Stream Video","Rich Media display banner",IF('Report DCM'!$I11057&gt;'Report DCM'!$J11057,"Standard",VLOOKUP(CONCATENATE(bd_adtype,"_",bd_creativetype),tabela,2,FALSE)))</f>
        <v>#N/A</v>
      </c>
      <c r="F11057" s="7">
        <f t="shared" si="1984"/>
        <v>0</v>
      </c>
      <c r="G11057" s="7">
        <f t="shared" si="1985"/>
        <v>0</v>
      </c>
      <c r="H11057" s="7">
        <f t="shared" si="1986"/>
        <v>0</v>
      </c>
      <c r="I11057" s="7">
        <f t="shared" si="1987"/>
        <v>0</v>
      </c>
      <c r="J11057" s="7">
        <f t="shared" si="1988"/>
        <v>0</v>
      </c>
      <c r="K11057" s="8" t="e">
        <f t="shared" si="1989"/>
        <v>#N/A</v>
      </c>
      <c r="L11057" s="7" t="e">
        <f t="shared" si="1990"/>
        <v>#N/A</v>
      </c>
      <c r="M11057" s="8" t="e">
        <f t="shared" si="1978"/>
        <v>#N/A</v>
      </c>
      <c r="N11057" s="8" t="e">
        <f t="shared" si="1979"/>
        <v>#N/A</v>
      </c>
    </row>
    <row r="11058" spans="1:14" ht="15.75" customHeight="1" x14ac:dyDescent="0.35">
      <c r="A11058" s="7">
        <f t="shared" si="1980"/>
        <v>0</v>
      </c>
      <c r="B11058" s="7">
        <f t="shared" si="1981"/>
        <v>0</v>
      </c>
      <c r="C11058" s="7">
        <f t="shared" si="1982"/>
        <v>0</v>
      </c>
      <c r="D11058" s="7">
        <f t="shared" si="1983"/>
        <v>0</v>
      </c>
      <c r="E11058" s="7" t="e">
        <f>IF('Report DCM'!$H11058="In-Stream Video","Rich Media display banner",IF('Report DCM'!$I11058&gt;'Report DCM'!$J11058,"Standard",VLOOKUP(CONCATENATE(bd_adtype,"_",bd_creativetype),tabela,2,FALSE)))</f>
        <v>#N/A</v>
      </c>
      <c r="F11058" s="7">
        <f t="shared" si="1984"/>
        <v>0</v>
      </c>
      <c r="G11058" s="7">
        <f t="shared" si="1985"/>
        <v>0</v>
      </c>
      <c r="H11058" s="7">
        <f t="shared" si="1986"/>
        <v>0</v>
      </c>
      <c r="I11058" s="7">
        <f t="shared" si="1987"/>
        <v>0</v>
      </c>
      <c r="J11058" s="7">
        <f t="shared" si="1988"/>
        <v>0</v>
      </c>
      <c r="K11058" s="8" t="e">
        <f t="shared" si="1989"/>
        <v>#N/A</v>
      </c>
      <c r="L11058" s="7" t="e">
        <f t="shared" si="1990"/>
        <v>#N/A</v>
      </c>
      <c r="M11058" s="8" t="e">
        <f t="shared" si="1978"/>
        <v>#N/A</v>
      </c>
      <c r="N11058" s="8" t="e">
        <f t="shared" si="1979"/>
        <v>#N/A</v>
      </c>
    </row>
    <row r="11059" spans="1:14" ht="15.75" customHeight="1" x14ac:dyDescent="0.35">
      <c r="A11059" s="7">
        <f t="shared" si="1980"/>
        <v>0</v>
      </c>
      <c r="B11059" s="7">
        <f t="shared" si="1981"/>
        <v>0</v>
      </c>
      <c r="C11059" s="7">
        <f t="shared" si="1982"/>
        <v>0</v>
      </c>
      <c r="D11059" s="7">
        <f t="shared" si="1983"/>
        <v>0</v>
      </c>
      <c r="E11059" s="7" t="e">
        <f>IF('Report DCM'!$H11059="In-Stream Video","Rich Media display banner",IF('Report DCM'!$I11059&gt;'Report DCM'!$J11059,"Standard",VLOOKUP(CONCATENATE(bd_adtype,"_",bd_creativetype),tabela,2,FALSE)))</f>
        <v>#N/A</v>
      </c>
      <c r="F11059" s="7">
        <f t="shared" si="1984"/>
        <v>0</v>
      </c>
      <c r="G11059" s="7">
        <f t="shared" si="1985"/>
        <v>0</v>
      </c>
      <c r="H11059" s="7">
        <f t="shared" si="1986"/>
        <v>0</v>
      </c>
      <c r="I11059" s="7">
        <f t="shared" si="1987"/>
        <v>0</v>
      </c>
      <c r="J11059" s="7">
        <f t="shared" si="1988"/>
        <v>0</v>
      </c>
      <c r="K11059" s="8" t="e">
        <f t="shared" si="1989"/>
        <v>#N/A</v>
      </c>
      <c r="L11059" s="7" t="e">
        <f t="shared" si="1990"/>
        <v>#N/A</v>
      </c>
      <c r="M11059" s="8" t="e">
        <f t="shared" si="1978"/>
        <v>#N/A</v>
      </c>
      <c r="N11059" s="8" t="e">
        <f t="shared" si="1979"/>
        <v>#N/A</v>
      </c>
    </row>
    <row r="11060" spans="1:14" ht="15.75" customHeight="1" x14ac:dyDescent="0.35">
      <c r="A11060" s="7">
        <f t="shared" si="1980"/>
        <v>0</v>
      </c>
      <c r="B11060" s="7">
        <f t="shared" si="1981"/>
        <v>0</v>
      </c>
      <c r="C11060" s="7">
        <f t="shared" si="1982"/>
        <v>0</v>
      </c>
      <c r="D11060" s="7">
        <f t="shared" si="1983"/>
        <v>0</v>
      </c>
      <c r="E11060" s="7" t="e">
        <f>IF('Report DCM'!$H11060="In-Stream Video","Rich Media display banner",IF('Report DCM'!$I11060&gt;'Report DCM'!$J11060,"Standard",VLOOKUP(CONCATENATE(bd_adtype,"_",bd_creativetype),tabela,2,FALSE)))</f>
        <v>#N/A</v>
      </c>
      <c r="F11060" s="7">
        <f t="shared" si="1984"/>
        <v>0</v>
      </c>
      <c r="G11060" s="7">
        <f t="shared" si="1985"/>
        <v>0</v>
      </c>
      <c r="H11060" s="7">
        <f t="shared" si="1986"/>
        <v>0</v>
      </c>
      <c r="I11060" s="7">
        <f t="shared" si="1987"/>
        <v>0</v>
      </c>
      <c r="J11060" s="7">
        <f t="shared" si="1988"/>
        <v>0</v>
      </c>
      <c r="K11060" s="8" t="e">
        <f t="shared" si="1989"/>
        <v>#N/A</v>
      </c>
      <c r="L11060" s="7" t="e">
        <f t="shared" si="1990"/>
        <v>#N/A</v>
      </c>
      <c r="M11060" s="8" t="e">
        <f t="shared" si="1978"/>
        <v>#N/A</v>
      </c>
      <c r="N11060" s="8" t="e">
        <f t="shared" si="1979"/>
        <v>#N/A</v>
      </c>
    </row>
    <row r="11061" spans="1:14" ht="15.75" customHeight="1" x14ac:dyDescent="0.35">
      <c r="A11061" s="7">
        <f t="shared" si="1980"/>
        <v>0</v>
      </c>
      <c r="B11061" s="7">
        <f t="shared" si="1981"/>
        <v>0</v>
      </c>
      <c r="C11061" s="7">
        <f t="shared" si="1982"/>
        <v>0</v>
      </c>
      <c r="D11061" s="7">
        <f t="shared" si="1983"/>
        <v>0</v>
      </c>
      <c r="E11061" s="7" t="e">
        <f>IF('Report DCM'!$H11061="In-Stream Video","Rich Media display banner",IF('Report DCM'!$I11061&gt;'Report DCM'!$J11061,"Standard",VLOOKUP(CONCATENATE(bd_adtype,"_",bd_creativetype),tabela,2,FALSE)))</f>
        <v>#N/A</v>
      </c>
      <c r="F11061" s="7">
        <f t="shared" si="1984"/>
        <v>0</v>
      </c>
      <c r="G11061" s="7">
        <f t="shared" si="1985"/>
        <v>0</v>
      </c>
      <c r="H11061" s="7">
        <f t="shared" si="1986"/>
        <v>0</v>
      </c>
      <c r="I11061" s="7">
        <f t="shared" si="1987"/>
        <v>0</v>
      </c>
      <c r="J11061" s="7">
        <f t="shared" si="1988"/>
        <v>0</v>
      </c>
      <c r="K11061" s="8" t="e">
        <f t="shared" si="1989"/>
        <v>#N/A</v>
      </c>
      <c r="L11061" s="7" t="e">
        <f t="shared" si="1990"/>
        <v>#N/A</v>
      </c>
      <c r="M11061" s="8" t="e">
        <f t="shared" si="1978"/>
        <v>#N/A</v>
      </c>
      <c r="N11061" s="8" t="e">
        <f t="shared" si="1979"/>
        <v>#N/A</v>
      </c>
    </row>
    <row r="11062" spans="1:14" ht="15.75" customHeight="1" x14ac:dyDescent="0.35">
      <c r="A11062" s="7">
        <f t="shared" si="1980"/>
        <v>0</v>
      </c>
      <c r="B11062" s="7">
        <f t="shared" si="1981"/>
        <v>0</v>
      </c>
      <c r="C11062" s="7">
        <f t="shared" si="1982"/>
        <v>0</v>
      </c>
      <c r="D11062" s="7">
        <f t="shared" si="1983"/>
        <v>0</v>
      </c>
      <c r="E11062" s="7" t="e">
        <f>IF('Report DCM'!$H11062="In-Stream Video","Rich Media display banner",IF('Report DCM'!$I11062&gt;'Report DCM'!$J11062,"Standard",VLOOKUP(CONCATENATE(bd_adtype,"_",bd_creativetype),tabela,2,FALSE)))</f>
        <v>#N/A</v>
      </c>
      <c r="F11062" s="7">
        <f t="shared" si="1984"/>
        <v>0</v>
      </c>
      <c r="G11062" s="7">
        <f t="shared" si="1985"/>
        <v>0</v>
      </c>
      <c r="H11062" s="7">
        <f t="shared" si="1986"/>
        <v>0</v>
      </c>
      <c r="I11062" s="7">
        <f t="shared" si="1987"/>
        <v>0</v>
      </c>
      <c r="J11062" s="7">
        <f t="shared" si="1988"/>
        <v>0</v>
      </c>
      <c r="K11062" s="8" t="e">
        <f t="shared" si="1989"/>
        <v>#N/A</v>
      </c>
      <c r="L11062" s="7" t="e">
        <f t="shared" si="1990"/>
        <v>#N/A</v>
      </c>
      <c r="M11062" s="8" t="e">
        <f t="shared" si="1978"/>
        <v>#N/A</v>
      </c>
      <c r="N11062" s="8" t="e">
        <f t="shared" si="1979"/>
        <v>#N/A</v>
      </c>
    </row>
    <row r="11063" spans="1:14" ht="15.75" customHeight="1" x14ac:dyDescent="0.35">
      <c r="A11063" s="7">
        <f t="shared" si="1980"/>
        <v>0</v>
      </c>
      <c r="B11063" s="7">
        <f t="shared" si="1981"/>
        <v>0</v>
      </c>
      <c r="C11063" s="7">
        <f t="shared" si="1982"/>
        <v>0</v>
      </c>
      <c r="D11063" s="7">
        <f t="shared" si="1983"/>
        <v>0</v>
      </c>
      <c r="E11063" s="7" t="e">
        <f>IF('Report DCM'!$H11063="In-Stream Video","Rich Media display banner",IF('Report DCM'!$I11063&gt;'Report DCM'!$J11063,"Standard",VLOOKUP(CONCATENATE(bd_adtype,"_",bd_creativetype),tabela,2,FALSE)))</f>
        <v>#N/A</v>
      </c>
      <c r="F11063" s="7">
        <f t="shared" si="1984"/>
        <v>0</v>
      </c>
      <c r="G11063" s="7">
        <f t="shared" si="1985"/>
        <v>0</v>
      </c>
      <c r="H11063" s="7">
        <f t="shared" si="1986"/>
        <v>0</v>
      </c>
      <c r="I11063" s="7">
        <f t="shared" si="1987"/>
        <v>0</v>
      </c>
      <c r="J11063" s="7">
        <f t="shared" si="1988"/>
        <v>0</v>
      </c>
      <c r="K11063" s="8" t="e">
        <f t="shared" si="1989"/>
        <v>#N/A</v>
      </c>
      <c r="L11063" s="7" t="e">
        <f t="shared" si="1990"/>
        <v>#N/A</v>
      </c>
      <c r="M11063" s="8" t="e">
        <f t="shared" si="1978"/>
        <v>#N/A</v>
      </c>
      <c r="N11063" s="8" t="e">
        <f t="shared" si="1979"/>
        <v>#N/A</v>
      </c>
    </row>
    <row r="11064" spans="1:14" ht="15.75" customHeight="1" x14ac:dyDescent="0.35">
      <c r="A11064" s="7">
        <f t="shared" si="1980"/>
        <v>0</v>
      </c>
      <c r="B11064" s="7">
        <f t="shared" si="1981"/>
        <v>0</v>
      </c>
      <c r="C11064" s="7">
        <f t="shared" si="1982"/>
        <v>0</v>
      </c>
      <c r="D11064" s="7">
        <f t="shared" si="1983"/>
        <v>0</v>
      </c>
      <c r="E11064" s="7" t="e">
        <f>IF('Report DCM'!$H11064="In-Stream Video","Rich Media display banner",IF('Report DCM'!$I11064&gt;'Report DCM'!$J11064,"Standard",VLOOKUP(CONCATENATE(bd_adtype,"_",bd_creativetype),tabela,2,FALSE)))</f>
        <v>#N/A</v>
      </c>
      <c r="F11064" s="7">
        <f t="shared" si="1984"/>
        <v>0</v>
      </c>
      <c r="G11064" s="7">
        <f t="shared" si="1985"/>
        <v>0</v>
      </c>
      <c r="H11064" s="7">
        <f t="shared" si="1986"/>
        <v>0</v>
      </c>
      <c r="I11064" s="7">
        <f t="shared" si="1987"/>
        <v>0</v>
      </c>
      <c r="J11064" s="7">
        <f t="shared" si="1988"/>
        <v>0</v>
      </c>
      <c r="K11064" s="8" t="e">
        <f t="shared" si="1989"/>
        <v>#N/A</v>
      </c>
      <c r="L11064" s="7" t="e">
        <f t="shared" si="1990"/>
        <v>#N/A</v>
      </c>
      <c r="M11064" s="8" t="e">
        <f t="shared" si="1978"/>
        <v>#N/A</v>
      </c>
      <c r="N11064" s="8" t="e">
        <f t="shared" si="1979"/>
        <v>#N/A</v>
      </c>
    </row>
    <row r="11065" spans="1:14" ht="15.75" customHeight="1" x14ac:dyDescent="0.35">
      <c r="A11065" s="7">
        <f t="shared" si="1980"/>
        <v>0</v>
      </c>
      <c r="B11065" s="7">
        <f t="shared" si="1981"/>
        <v>0</v>
      </c>
      <c r="C11065" s="7">
        <f t="shared" si="1982"/>
        <v>0</v>
      </c>
      <c r="D11065" s="7">
        <f t="shared" si="1983"/>
        <v>0</v>
      </c>
      <c r="E11065" s="7" t="e">
        <f>IF('Report DCM'!$H11065="In-Stream Video","Rich Media display banner",IF('Report DCM'!$I11065&gt;'Report DCM'!$J11065,"Standard",VLOOKUP(CONCATENATE(bd_adtype,"_",bd_creativetype),tabela,2,FALSE)))</f>
        <v>#N/A</v>
      </c>
      <c r="F11065" s="7">
        <f t="shared" si="1984"/>
        <v>0</v>
      </c>
      <c r="G11065" s="7">
        <f t="shared" si="1985"/>
        <v>0</v>
      </c>
      <c r="H11065" s="7">
        <f t="shared" si="1986"/>
        <v>0</v>
      </c>
      <c r="I11065" s="7">
        <f t="shared" si="1987"/>
        <v>0</v>
      </c>
      <c r="J11065" s="7">
        <f t="shared" si="1988"/>
        <v>0</v>
      </c>
      <c r="K11065" s="8" t="e">
        <f t="shared" si="1989"/>
        <v>#N/A</v>
      </c>
      <c r="L11065" s="7" t="e">
        <f t="shared" si="1990"/>
        <v>#N/A</v>
      </c>
      <c r="M11065" s="8" t="e">
        <f t="shared" si="1978"/>
        <v>#N/A</v>
      </c>
      <c r="N11065" s="8" t="e">
        <f t="shared" si="1979"/>
        <v>#N/A</v>
      </c>
    </row>
    <row r="11066" spans="1:14" ht="15.75" customHeight="1" x14ac:dyDescent="0.35">
      <c r="A11066" s="7">
        <f t="shared" si="1980"/>
        <v>0</v>
      </c>
      <c r="B11066" s="7">
        <f t="shared" si="1981"/>
        <v>0</v>
      </c>
      <c r="C11066" s="7">
        <f t="shared" si="1982"/>
        <v>0</v>
      </c>
      <c r="D11066" s="7">
        <f t="shared" si="1983"/>
        <v>0</v>
      </c>
      <c r="E11066" s="7" t="e">
        <f>IF('Report DCM'!$H11066="In-Stream Video","Rich Media display banner",IF('Report DCM'!$I11066&gt;'Report DCM'!$J11066,"Standard",VLOOKUP(CONCATENATE(bd_adtype,"_",bd_creativetype),tabela,2,FALSE)))</f>
        <v>#N/A</v>
      </c>
      <c r="F11066" s="7">
        <f t="shared" si="1984"/>
        <v>0</v>
      </c>
      <c r="G11066" s="7">
        <f t="shared" si="1985"/>
        <v>0</v>
      </c>
      <c r="H11066" s="7">
        <f t="shared" si="1986"/>
        <v>0</v>
      </c>
      <c r="I11066" s="7">
        <f t="shared" si="1987"/>
        <v>0</v>
      </c>
      <c r="J11066" s="7">
        <f t="shared" si="1988"/>
        <v>0</v>
      </c>
      <c r="K11066" s="8" t="e">
        <f t="shared" si="1989"/>
        <v>#N/A</v>
      </c>
      <c r="L11066" s="7" t="e">
        <f t="shared" si="1990"/>
        <v>#N/A</v>
      </c>
      <c r="M11066" s="8" t="e">
        <f t="shared" si="1978"/>
        <v>#N/A</v>
      </c>
      <c r="N11066" s="8" t="e">
        <f t="shared" si="1979"/>
        <v>#N/A</v>
      </c>
    </row>
    <row r="11067" spans="1:14" ht="15.75" customHeight="1" x14ac:dyDescent="0.35">
      <c r="A11067" s="7">
        <f t="shared" si="1980"/>
        <v>0</v>
      </c>
      <c r="B11067" s="7">
        <f t="shared" si="1981"/>
        <v>0</v>
      </c>
      <c r="C11067" s="7">
        <f t="shared" si="1982"/>
        <v>0</v>
      </c>
      <c r="D11067" s="7">
        <f t="shared" si="1983"/>
        <v>0</v>
      </c>
      <c r="E11067" s="7" t="e">
        <f>IF('Report DCM'!$H11067="In-Stream Video","Rich Media display banner",IF('Report DCM'!$I11067&gt;'Report DCM'!$J11067,"Standard",VLOOKUP(CONCATENATE(bd_adtype,"_",bd_creativetype),tabela,2,FALSE)))</f>
        <v>#N/A</v>
      </c>
      <c r="F11067" s="7">
        <f t="shared" si="1984"/>
        <v>0</v>
      </c>
      <c r="G11067" s="7">
        <f t="shared" si="1985"/>
        <v>0</v>
      </c>
      <c r="H11067" s="7">
        <f t="shared" si="1986"/>
        <v>0</v>
      </c>
      <c r="I11067" s="7">
        <f t="shared" si="1987"/>
        <v>0</v>
      </c>
      <c r="J11067" s="7">
        <f t="shared" si="1988"/>
        <v>0</v>
      </c>
      <c r="K11067" s="8" t="e">
        <f t="shared" si="1989"/>
        <v>#N/A</v>
      </c>
      <c r="L11067" s="7" t="e">
        <f t="shared" si="1990"/>
        <v>#N/A</v>
      </c>
      <c r="M11067" s="8" t="e">
        <f t="shared" si="1978"/>
        <v>#N/A</v>
      </c>
      <c r="N11067" s="8" t="e">
        <f t="shared" si="1979"/>
        <v>#N/A</v>
      </c>
    </row>
    <row r="11068" spans="1:14" ht="15.75" customHeight="1" x14ac:dyDescent="0.35">
      <c r="A11068" s="7">
        <f t="shared" si="1980"/>
        <v>0</v>
      </c>
      <c r="B11068" s="7">
        <f t="shared" si="1981"/>
        <v>0</v>
      </c>
      <c r="C11068" s="7">
        <f t="shared" si="1982"/>
        <v>0</v>
      </c>
      <c r="D11068" s="7">
        <f t="shared" si="1983"/>
        <v>0</v>
      </c>
      <c r="E11068" s="7" t="e">
        <f>IF('Report DCM'!$H11068="In-Stream Video","Rich Media display banner",IF('Report DCM'!$I11068&gt;'Report DCM'!$J11068,"Standard",VLOOKUP(CONCATENATE(bd_adtype,"_",bd_creativetype),tabela,2,FALSE)))</f>
        <v>#N/A</v>
      </c>
      <c r="F11068" s="7">
        <f t="shared" si="1984"/>
        <v>0</v>
      </c>
      <c r="G11068" s="7">
        <f t="shared" si="1985"/>
        <v>0</v>
      </c>
      <c r="H11068" s="7">
        <f t="shared" si="1986"/>
        <v>0</v>
      </c>
      <c r="I11068" s="7">
        <f t="shared" si="1987"/>
        <v>0</v>
      </c>
      <c r="J11068" s="7">
        <f t="shared" si="1988"/>
        <v>0</v>
      </c>
      <c r="K11068" s="8" t="e">
        <f t="shared" si="1989"/>
        <v>#N/A</v>
      </c>
      <c r="L11068" s="7" t="e">
        <f t="shared" si="1990"/>
        <v>#N/A</v>
      </c>
      <c r="M11068" s="8" t="e">
        <f t="shared" si="1978"/>
        <v>#N/A</v>
      </c>
      <c r="N11068" s="8" t="e">
        <f t="shared" si="1979"/>
        <v>#N/A</v>
      </c>
    </row>
    <row r="11069" spans="1:14" ht="15.75" customHeight="1" x14ac:dyDescent="0.35">
      <c r="A11069" s="7">
        <f t="shared" si="1980"/>
        <v>0</v>
      </c>
      <c r="B11069" s="7">
        <f t="shared" si="1981"/>
        <v>0</v>
      </c>
      <c r="C11069" s="7">
        <f t="shared" si="1982"/>
        <v>0</v>
      </c>
      <c r="D11069" s="7">
        <f t="shared" si="1983"/>
        <v>0</v>
      </c>
      <c r="E11069" s="7" t="e">
        <f>IF('Report DCM'!$H11069="In-Stream Video","Rich Media display banner",IF('Report DCM'!$I11069&gt;'Report DCM'!$J11069,"Standard",VLOOKUP(CONCATENATE(bd_adtype,"_",bd_creativetype),tabela,2,FALSE)))</f>
        <v>#N/A</v>
      </c>
      <c r="F11069" s="7">
        <f t="shared" si="1984"/>
        <v>0</v>
      </c>
      <c r="G11069" s="7">
        <f t="shared" si="1985"/>
        <v>0</v>
      </c>
      <c r="H11069" s="7">
        <f t="shared" si="1986"/>
        <v>0</v>
      </c>
      <c r="I11069" s="7">
        <f t="shared" si="1987"/>
        <v>0</v>
      </c>
      <c r="J11069" s="7">
        <f t="shared" si="1988"/>
        <v>0</v>
      </c>
      <c r="K11069" s="8" t="e">
        <f t="shared" si="1989"/>
        <v>#N/A</v>
      </c>
      <c r="L11069" s="7" t="e">
        <f t="shared" si="1990"/>
        <v>#N/A</v>
      </c>
      <c r="M11069" s="8" t="e">
        <f t="shared" si="1978"/>
        <v>#N/A</v>
      </c>
      <c r="N11069" s="8" t="e">
        <f t="shared" si="1979"/>
        <v>#N/A</v>
      </c>
    </row>
    <row r="11070" spans="1:14" ht="15.75" customHeight="1" x14ac:dyDescent="0.35">
      <c r="A11070" s="7">
        <f t="shared" si="1980"/>
        <v>0</v>
      </c>
      <c r="B11070" s="7">
        <f t="shared" si="1981"/>
        <v>0</v>
      </c>
      <c r="C11070" s="7">
        <f t="shared" si="1982"/>
        <v>0</v>
      </c>
      <c r="D11070" s="7">
        <f t="shared" si="1983"/>
        <v>0</v>
      </c>
      <c r="E11070" s="7" t="e">
        <f>IF('Report DCM'!$H11070="In-Stream Video","Rich Media display banner",IF('Report DCM'!$I11070&gt;'Report DCM'!$J11070,"Standard",VLOOKUP(CONCATENATE(bd_adtype,"_",bd_creativetype),tabela,2,FALSE)))</f>
        <v>#N/A</v>
      </c>
      <c r="F11070" s="7">
        <f t="shared" si="1984"/>
        <v>0</v>
      </c>
      <c r="G11070" s="7">
        <f t="shared" si="1985"/>
        <v>0</v>
      </c>
      <c r="H11070" s="7">
        <f t="shared" si="1986"/>
        <v>0</v>
      </c>
      <c r="I11070" s="7">
        <f t="shared" si="1987"/>
        <v>0</v>
      </c>
      <c r="J11070" s="7">
        <f t="shared" si="1988"/>
        <v>0</v>
      </c>
      <c r="K11070" s="8" t="e">
        <f t="shared" si="1989"/>
        <v>#N/A</v>
      </c>
      <c r="L11070" s="7" t="e">
        <f t="shared" si="1990"/>
        <v>#N/A</v>
      </c>
      <c r="M11070" s="8" t="e">
        <f t="shared" si="1978"/>
        <v>#N/A</v>
      </c>
      <c r="N11070" s="8" t="e">
        <f t="shared" si="1979"/>
        <v>#N/A</v>
      </c>
    </row>
    <row r="11071" spans="1:14" ht="15.75" customHeight="1" x14ac:dyDescent="0.35">
      <c r="A11071" s="7">
        <f t="shared" si="1980"/>
        <v>0</v>
      </c>
      <c r="B11071" s="7">
        <f t="shared" si="1981"/>
        <v>0</v>
      </c>
      <c r="C11071" s="7">
        <f t="shared" si="1982"/>
        <v>0</v>
      </c>
      <c r="D11071" s="7">
        <f t="shared" si="1983"/>
        <v>0</v>
      </c>
      <c r="E11071" s="7" t="e">
        <f>IF('Report DCM'!$H11071="In-Stream Video","Rich Media display banner",IF('Report DCM'!$I11071&gt;'Report DCM'!$J11071,"Standard",VLOOKUP(CONCATENATE(bd_adtype,"_",bd_creativetype),tabela,2,FALSE)))</f>
        <v>#N/A</v>
      </c>
      <c r="F11071" s="7">
        <f t="shared" si="1984"/>
        <v>0</v>
      </c>
      <c r="G11071" s="7">
        <f t="shared" si="1985"/>
        <v>0</v>
      </c>
      <c r="H11071" s="7">
        <f t="shared" si="1986"/>
        <v>0</v>
      </c>
      <c r="I11071" s="7">
        <f t="shared" si="1987"/>
        <v>0</v>
      </c>
      <c r="J11071" s="7">
        <f t="shared" si="1988"/>
        <v>0</v>
      </c>
      <c r="K11071" s="8" t="e">
        <f t="shared" si="1989"/>
        <v>#N/A</v>
      </c>
      <c r="L11071" s="7" t="e">
        <f t="shared" si="1990"/>
        <v>#N/A</v>
      </c>
      <c r="M11071" s="8" t="e">
        <f t="shared" si="1978"/>
        <v>#N/A</v>
      </c>
      <c r="N11071" s="8" t="e">
        <f t="shared" si="1979"/>
        <v>#N/A</v>
      </c>
    </row>
    <row r="11072" spans="1:14" ht="15.75" customHeight="1" x14ac:dyDescent="0.35">
      <c r="A11072" s="7">
        <f t="shared" si="1980"/>
        <v>0</v>
      </c>
      <c r="B11072" s="7">
        <f t="shared" si="1981"/>
        <v>0</v>
      </c>
      <c r="C11072" s="7">
        <f t="shared" si="1982"/>
        <v>0</v>
      </c>
      <c r="D11072" s="7">
        <f t="shared" si="1983"/>
        <v>0</v>
      </c>
      <c r="E11072" s="7" t="e">
        <f>IF('Report DCM'!$H11072="In-Stream Video","Rich Media display banner",IF('Report DCM'!$I11072&gt;'Report DCM'!$J11072,"Standard",VLOOKUP(CONCATENATE(bd_adtype,"_",bd_creativetype),tabela,2,FALSE)))</f>
        <v>#N/A</v>
      </c>
      <c r="F11072" s="7">
        <f t="shared" si="1984"/>
        <v>0</v>
      </c>
      <c r="G11072" s="7">
        <f t="shared" si="1985"/>
        <v>0</v>
      </c>
      <c r="H11072" s="7">
        <f t="shared" si="1986"/>
        <v>0</v>
      </c>
      <c r="I11072" s="7">
        <f t="shared" si="1987"/>
        <v>0</v>
      </c>
      <c r="J11072" s="7">
        <f t="shared" si="1988"/>
        <v>0</v>
      </c>
      <c r="K11072" s="8" t="e">
        <f t="shared" si="1989"/>
        <v>#N/A</v>
      </c>
      <c r="L11072" s="7" t="e">
        <f t="shared" si="1990"/>
        <v>#N/A</v>
      </c>
      <c r="M11072" s="8" t="e">
        <f t="shared" si="1978"/>
        <v>#N/A</v>
      </c>
      <c r="N11072" s="8" t="e">
        <f t="shared" si="1979"/>
        <v>#N/A</v>
      </c>
    </row>
    <row r="11073" spans="1:14" ht="15.75" customHeight="1" x14ac:dyDescent="0.35">
      <c r="A11073" s="7">
        <f t="shared" si="1980"/>
        <v>0</v>
      </c>
      <c r="B11073" s="7">
        <f t="shared" si="1981"/>
        <v>0</v>
      </c>
      <c r="C11073" s="7">
        <f t="shared" si="1982"/>
        <v>0</v>
      </c>
      <c r="D11073" s="7">
        <f t="shared" si="1983"/>
        <v>0</v>
      </c>
      <c r="E11073" s="7" t="e">
        <f>IF('Report DCM'!$H11073="In-Stream Video","Rich Media display banner",IF('Report DCM'!$I11073&gt;'Report DCM'!$J11073,"Standard",VLOOKUP(CONCATENATE(bd_adtype,"_",bd_creativetype),tabela,2,FALSE)))</f>
        <v>#N/A</v>
      </c>
      <c r="F11073" s="7">
        <f t="shared" si="1984"/>
        <v>0</v>
      </c>
      <c r="G11073" s="7">
        <f t="shared" si="1985"/>
        <v>0</v>
      </c>
      <c r="H11073" s="7">
        <f t="shared" si="1986"/>
        <v>0</v>
      </c>
      <c r="I11073" s="7">
        <f t="shared" si="1987"/>
        <v>0</v>
      </c>
      <c r="J11073" s="7">
        <f t="shared" si="1988"/>
        <v>0</v>
      </c>
      <c r="K11073" s="8" t="e">
        <f t="shared" si="1989"/>
        <v>#N/A</v>
      </c>
      <c r="L11073" s="7" t="e">
        <f t="shared" si="1990"/>
        <v>#N/A</v>
      </c>
      <c r="M11073" s="8" t="e">
        <f t="shared" si="1978"/>
        <v>#N/A</v>
      </c>
      <c r="N11073" s="8" t="e">
        <f t="shared" si="1979"/>
        <v>#N/A</v>
      </c>
    </row>
    <row r="11074" spans="1:14" ht="15.75" customHeight="1" x14ac:dyDescent="0.35">
      <c r="A11074" s="7">
        <f t="shared" ref="A11074:A11137" si="1991">bd_campaign</f>
        <v>0</v>
      </c>
      <c r="B11074" s="7">
        <f t="shared" ref="B11074:B11137" si="1992">bd_site</f>
        <v>0</v>
      </c>
      <c r="C11074" s="7">
        <f t="shared" ref="C11074:C11137" si="1993">bd_placement</f>
        <v>0</v>
      </c>
      <c r="D11074" s="7">
        <f t="shared" ref="D11074:D11137" si="1994">bd_placementID</f>
        <v>0</v>
      </c>
      <c r="E11074" s="7" t="e">
        <f>IF('Report DCM'!$H11074="In-Stream Video","Rich Media display banner",IF('Report DCM'!$I11074&gt;'Report DCM'!$J11074,"Standard",VLOOKUP(CONCATENATE(bd_adtype,"_",bd_creativetype),tabela,2,FALSE)))</f>
        <v>#N/A</v>
      </c>
      <c r="F11074" s="7">
        <f t="shared" ref="F11074:F11137" si="1995">bd_ad</f>
        <v>0</v>
      </c>
      <c r="G11074" s="7">
        <f t="shared" ref="G11074:G11137" si="1996">bd_adid</f>
        <v>0</v>
      </c>
      <c r="H11074" s="7">
        <f t="shared" ref="H11074:H11137" si="1997">bd_creativetype</f>
        <v>0</v>
      </c>
      <c r="I11074" s="7">
        <f t="shared" ref="I11074:I11137" si="1998">bd_impression</f>
        <v>0</v>
      </c>
      <c r="J11074" s="7">
        <f t="shared" ref="J11074:J11137" si="1999">bd_clicks</f>
        <v>0</v>
      </c>
      <c r="K11074" s="8" t="e">
        <f t="shared" ref="K11074:K11137" si="2000">VLOOKUP(E11074,tabela,2,FALSE)</f>
        <v>#N/A</v>
      </c>
      <c r="L11074" s="7" t="e">
        <f t="shared" ref="L11074:L11137" si="2001">VLOOKUP(E11074,tabela,3,FALSE)</f>
        <v>#N/A</v>
      </c>
      <c r="M11074" s="8" t="e">
        <f t="shared" si="1978"/>
        <v>#N/A</v>
      </c>
      <c r="N11074" s="8" t="e">
        <f t="shared" si="1979"/>
        <v>#N/A</v>
      </c>
    </row>
    <row r="11075" spans="1:14" ht="15.75" customHeight="1" x14ac:dyDescent="0.35">
      <c r="A11075" s="7">
        <f t="shared" si="1991"/>
        <v>0</v>
      </c>
      <c r="B11075" s="7">
        <f t="shared" si="1992"/>
        <v>0</v>
      </c>
      <c r="C11075" s="7">
        <f t="shared" si="1993"/>
        <v>0</v>
      </c>
      <c r="D11075" s="7">
        <f t="shared" si="1994"/>
        <v>0</v>
      </c>
      <c r="E11075" s="7" t="e">
        <f>IF('Report DCM'!$H11075="In-Stream Video","Rich Media display banner",IF('Report DCM'!$I11075&gt;'Report DCM'!$J11075,"Standard",VLOOKUP(CONCATENATE(bd_adtype,"_",bd_creativetype),tabela,2,FALSE)))</f>
        <v>#N/A</v>
      </c>
      <c r="F11075" s="7">
        <f t="shared" si="1995"/>
        <v>0</v>
      </c>
      <c r="G11075" s="7">
        <f t="shared" si="1996"/>
        <v>0</v>
      </c>
      <c r="H11075" s="7">
        <f t="shared" si="1997"/>
        <v>0</v>
      </c>
      <c r="I11075" s="7">
        <f t="shared" si="1998"/>
        <v>0</v>
      </c>
      <c r="J11075" s="7">
        <f t="shared" si="1999"/>
        <v>0</v>
      </c>
      <c r="K11075" s="8" t="e">
        <f t="shared" si="2000"/>
        <v>#N/A</v>
      </c>
      <c r="L11075" s="7" t="e">
        <f t="shared" si="2001"/>
        <v>#N/A</v>
      </c>
      <c r="M11075" s="8" t="e">
        <f t="shared" si="1978"/>
        <v>#N/A</v>
      </c>
      <c r="N11075" s="8" t="e">
        <f t="shared" si="1979"/>
        <v>#N/A</v>
      </c>
    </row>
    <row r="11076" spans="1:14" ht="15.75" customHeight="1" x14ac:dyDescent="0.35">
      <c r="A11076" s="7">
        <f t="shared" si="1991"/>
        <v>0</v>
      </c>
      <c r="B11076" s="7">
        <f t="shared" si="1992"/>
        <v>0</v>
      </c>
      <c r="C11076" s="7">
        <f t="shared" si="1993"/>
        <v>0</v>
      </c>
      <c r="D11076" s="7">
        <f t="shared" si="1994"/>
        <v>0</v>
      </c>
      <c r="E11076" s="7" t="e">
        <f>IF('Report DCM'!$H11076="In-Stream Video","Rich Media display banner",IF('Report DCM'!$I11076&gt;'Report DCM'!$J11076,"Standard",VLOOKUP(CONCATENATE(bd_adtype,"_",bd_creativetype),tabela,2,FALSE)))</f>
        <v>#N/A</v>
      </c>
      <c r="F11076" s="7">
        <f t="shared" si="1995"/>
        <v>0</v>
      </c>
      <c r="G11076" s="7">
        <f t="shared" si="1996"/>
        <v>0</v>
      </c>
      <c r="H11076" s="7">
        <f t="shared" si="1997"/>
        <v>0</v>
      </c>
      <c r="I11076" s="7">
        <f t="shared" si="1998"/>
        <v>0</v>
      </c>
      <c r="J11076" s="7">
        <f t="shared" si="1999"/>
        <v>0</v>
      </c>
      <c r="K11076" s="8" t="e">
        <f t="shared" si="2000"/>
        <v>#N/A</v>
      </c>
      <c r="L11076" s="7" t="e">
        <f t="shared" si="2001"/>
        <v>#N/A</v>
      </c>
      <c r="M11076" s="8" t="e">
        <f t="shared" si="1978"/>
        <v>#N/A</v>
      </c>
      <c r="N11076" s="8" t="e">
        <f t="shared" si="1979"/>
        <v>#N/A</v>
      </c>
    </row>
    <row r="11077" spans="1:14" ht="15.75" customHeight="1" x14ac:dyDescent="0.35">
      <c r="A11077" s="7">
        <f t="shared" si="1991"/>
        <v>0</v>
      </c>
      <c r="B11077" s="7">
        <f t="shared" si="1992"/>
        <v>0</v>
      </c>
      <c r="C11077" s="7">
        <f t="shared" si="1993"/>
        <v>0</v>
      </c>
      <c r="D11077" s="7">
        <f t="shared" si="1994"/>
        <v>0</v>
      </c>
      <c r="E11077" s="7" t="e">
        <f>IF('Report DCM'!$H11077="In-Stream Video","Rich Media display banner",IF('Report DCM'!$I11077&gt;'Report DCM'!$J11077,"Standard",VLOOKUP(CONCATENATE(bd_adtype,"_",bd_creativetype),tabela,2,FALSE)))</f>
        <v>#N/A</v>
      </c>
      <c r="F11077" s="7">
        <f t="shared" si="1995"/>
        <v>0</v>
      </c>
      <c r="G11077" s="7">
        <f t="shared" si="1996"/>
        <v>0</v>
      </c>
      <c r="H11077" s="7">
        <f t="shared" si="1997"/>
        <v>0</v>
      </c>
      <c r="I11077" s="7">
        <f t="shared" si="1998"/>
        <v>0</v>
      </c>
      <c r="J11077" s="7">
        <f t="shared" si="1999"/>
        <v>0</v>
      </c>
      <c r="K11077" s="8" t="e">
        <f t="shared" si="2000"/>
        <v>#N/A</v>
      </c>
      <c r="L11077" s="7" t="e">
        <f t="shared" si="2001"/>
        <v>#N/A</v>
      </c>
      <c r="M11077" s="8" t="e">
        <f t="shared" si="1978"/>
        <v>#N/A</v>
      </c>
      <c r="N11077" s="8" t="e">
        <f t="shared" si="1979"/>
        <v>#N/A</v>
      </c>
    </row>
    <row r="11078" spans="1:14" ht="15.75" customHeight="1" x14ac:dyDescent="0.35">
      <c r="A11078" s="7">
        <f t="shared" si="1991"/>
        <v>0</v>
      </c>
      <c r="B11078" s="7">
        <f t="shared" si="1992"/>
        <v>0</v>
      </c>
      <c r="C11078" s="7">
        <f t="shared" si="1993"/>
        <v>0</v>
      </c>
      <c r="D11078" s="7">
        <f t="shared" si="1994"/>
        <v>0</v>
      </c>
      <c r="E11078" s="7" t="e">
        <f>IF('Report DCM'!$H11078="In-Stream Video","Rich Media display banner",IF('Report DCM'!$I11078&gt;'Report DCM'!$J11078,"Standard",VLOOKUP(CONCATENATE(bd_adtype,"_",bd_creativetype),tabela,2,FALSE)))</f>
        <v>#N/A</v>
      </c>
      <c r="F11078" s="7">
        <f t="shared" si="1995"/>
        <v>0</v>
      </c>
      <c r="G11078" s="7">
        <f t="shared" si="1996"/>
        <v>0</v>
      </c>
      <c r="H11078" s="7">
        <f t="shared" si="1997"/>
        <v>0</v>
      </c>
      <c r="I11078" s="7">
        <f t="shared" si="1998"/>
        <v>0</v>
      </c>
      <c r="J11078" s="7">
        <f t="shared" si="1999"/>
        <v>0</v>
      </c>
      <c r="K11078" s="8" t="e">
        <f t="shared" si="2000"/>
        <v>#N/A</v>
      </c>
      <c r="L11078" s="7" t="e">
        <f t="shared" si="2001"/>
        <v>#N/A</v>
      </c>
      <c r="M11078" s="8" t="e">
        <f t="shared" si="1978"/>
        <v>#N/A</v>
      </c>
      <c r="N11078" s="8" t="e">
        <f t="shared" si="1979"/>
        <v>#N/A</v>
      </c>
    </row>
    <row r="11079" spans="1:14" ht="15.75" customHeight="1" x14ac:dyDescent="0.35">
      <c r="A11079" s="7">
        <f t="shared" si="1991"/>
        <v>0</v>
      </c>
      <c r="B11079" s="7">
        <f t="shared" si="1992"/>
        <v>0</v>
      </c>
      <c r="C11079" s="7">
        <f t="shared" si="1993"/>
        <v>0</v>
      </c>
      <c r="D11079" s="7">
        <f t="shared" si="1994"/>
        <v>0</v>
      </c>
      <c r="E11079" s="7" t="e">
        <f>IF('Report DCM'!$H11079="In-Stream Video","Rich Media display banner",IF('Report DCM'!$I11079&gt;'Report DCM'!$J11079,"Standard",VLOOKUP(CONCATENATE(bd_adtype,"_",bd_creativetype),tabela,2,FALSE)))</f>
        <v>#N/A</v>
      </c>
      <c r="F11079" s="7">
        <f t="shared" si="1995"/>
        <v>0</v>
      </c>
      <c r="G11079" s="7">
        <f t="shared" si="1996"/>
        <v>0</v>
      </c>
      <c r="H11079" s="7">
        <f t="shared" si="1997"/>
        <v>0</v>
      </c>
      <c r="I11079" s="7">
        <f t="shared" si="1998"/>
        <v>0</v>
      </c>
      <c r="J11079" s="7">
        <f t="shared" si="1999"/>
        <v>0</v>
      </c>
      <c r="K11079" s="8" t="e">
        <f t="shared" si="2000"/>
        <v>#N/A</v>
      </c>
      <c r="L11079" s="7" t="e">
        <f t="shared" si="2001"/>
        <v>#N/A</v>
      </c>
      <c r="M11079" s="8" t="e">
        <f t="shared" si="1978"/>
        <v>#N/A</v>
      </c>
      <c r="N11079" s="8" t="e">
        <f t="shared" si="1979"/>
        <v>#N/A</v>
      </c>
    </row>
    <row r="11080" spans="1:14" ht="15.75" customHeight="1" x14ac:dyDescent="0.35">
      <c r="A11080" s="7">
        <f t="shared" si="1991"/>
        <v>0</v>
      </c>
      <c r="B11080" s="7">
        <f t="shared" si="1992"/>
        <v>0</v>
      </c>
      <c r="C11080" s="7">
        <f t="shared" si="1993"/>
        <v>0</v>
      </c>
      <c r="D11080" s="7">
        <f t="shared" si="1994"/>
        <v>0</v>
      </c>
      <c r="E11080" s="7" t="e">
        <f>IF('Report DCM'!$H11080="In-Stream Video","Rich Media display banner",IF('Report DCM'!$I11080&gt;'Report DCM'!$J11080,"Standard",VLOOKUP(CONCATENATE(bd_adtype,"_",bd_creativetype),tabela,2,FALSE)))</f>
        <v>#N/A</v>
      </c>
      <c r="F11080" s="7">
        <f t="shared" si="1995"/>
        <v>0</v>
      </c>
      <c r="G11080" s="7">
        <f t="shared" si="1996"/>
        <v>0</v>
      </c>
      <c r="H11080" s="7">
        <f t="shared" si="1997"/>
        <v>0</v>
      </c>
      <c r="I11080" s="7">
        <f t="shared" si="1998"/>
        <v>0</v>
      </c>
      <c r="J11080" s="7">
        <f t="shared" si="1999"/>
        <v>0</v>
      </c>
      <c r="K11080" s="8" t="e">
        <f t="shared" si="2000"/>
        <v>#N/A</v>
      </c>
      <c r="L11080" s="7" t="e">
        <f t="shared" si="2001"/>
        <v>#N/A</v>
      </c>
      <c r="M11080" s="8" t="e">
        <f t="shared" si="1978"/>
        <v>#N/A</v>
      </c>
      <c r="N11080" s="8" t="e">
        <f t="shared" si="1979"/>
        <v>#N/A</v>
      </c>
    </row>
    <row r="11081" spans="1:14" ht="15.75" customHeight="1" x14ac:dyDescent="0.35">
      <c r="A11081" s="7">
        <f t="shared" si="1991"/>
        <v>0</v>
      </c>
      <c r="B11081" s="7">
        <f t="shared" si="1992"/>
        <v>0</v>
      </c>
      <c r="C11081" s="7">
        <f t="shared" si="1993"/>
        <v>0</v>
      </c>
      <c r="D11081" s="7">
        <f t="shared" si="1994"/>
        <v>0</v>
      </c>
      <c r="E11081" s="7" t="e">
        <f>IF('Report DCM'!$H11081="In-Stream Video","Rich Media display banner",IF('Report DCM'!$I11081&gt;'Report DCM'!$J11081,"Standard",VLOOKUP(CONCATENATE(bd_adtype,"_",bd_creativetype),tabela,2,FALSE)))</f>
        <v>#N/A</v>
      </c>
      <c r="F11081" s="7">
        <f t="shared" si="1995"/>
        <v>0</v>
      </c>
      <c r="G11081" s="7">
        <f t="shared" si="1996"/>
        <v>0</v>
      </c>
      <c r="H11081" s="7">
        <f t="shared" si="1997"/>
        <v>0</v>
      </c>
      <c r="I11081" s="7">
        <f t="shared" si="1998"/>
        <v>0</v>
      </c>
      <c r="J11081" s="7">
        <f t="shared" si="1999"/>
        <v>0</v>
      </c>
      <c r="K11081" s="8" t="e">
        <f t="shared" si="2000"/>
        <v>#N/A</v>
      </c>
      <c r="L11081" s="7" t="e">
        <f t="shared" si="2001"/>
        <v>#N/A</v>
      </c>
      <c r="M11081" s="8" t="e">
        <f t="shared" si="1978"/>
        <v>#N/A</v>
      </c>
      <c r="N11081" s="8" t="e">
        <f t="shared" si="1979"/>
        <v>#N/A</v>
      </c>
    </row>
    <row r="11082" spans="1:14" ht="15.75" customHeight="1" x14ac:dyDescent="0.35">
      <c r="A11082" s="7">
        <f t="shared" si="1991"/>
        <v>0</v>
      </c>
      <c r="B11082" s="7">
        <f t="shared" si="1992"/>
        <v>0</v>
      </c>
      <c r="C11082" s="7">
        <f t="shared" si="1993"/>
        <v>0</v>
      </c>
      <c r="D11082" s="7">
        <f t="shared" si="1994"/>
        <v>0</v>
      </c>
      <c r="E11082" s="7" t="e">
        <f>IF('Report DCM'!$H11082="In-Stream Video","Rich Media display banner",IF('Report DCM'!$I11082&gt;'Report DCM'!$J11082,"Standard",VLOOKUP(CONCATENATE(bd_adtype,"_",bd_creativetype),tabela,2,FALSE)))</f>
        <v>#N/A</v>
      </c>
      <c r="F11082" s="7">
        <f t="shared" si="1995"/>
        <v>0</v>
      </c>
      <c r="G11082" s="7">
        <f t="shared" si="1996"/>
        <v>0</v>
      </c>
      <c r="H11082" s="7">
        <f t="shared" si="1997"/>
        <v>0</v>
      </c>
      <c r="I11082" s="7">
        <f t="shared" si="1998"/>
        <v>0</v>
      </c>
      <c r="J11082" s="7">
        <f t="shared" si="1999"/>
        <v>0</v>
      </c>
      <c r="K11082" s="8" t="e">
        <f t="shared" si="2000"/>
        <v>#N/A</v>
      </c>
      <c r="L11082" s="7" t="e">
        <f t="shared" si="2001"/>
        <v>#N/A</v>
      </c>
      <c r="M11082" s="8" t="e">
        <f t="shared" si="1978"/>
        <v>#N/A</v>
      </c>
      <c r="N11082" s="8" t="e">
        <f t="shared" si="1979"/>
        <v>#N/A</v>
      </c>
    </row>
    <row r="11083" spans="1:14" ht="15.75" customHeight="1" x14ac:dyDescent="0.35">
      <c r="A11083" s="7">
        <f t="shared" si="1991"/>
        <v>0</v>
      </c>
      <c r="B11083" s="7">
        <f t="shared" si="1992"/>
        <v>0</v>
      </c>
      <c r="C11083" s="7">
        <f t="shared" si="1993"/>
        <v>0</v>
      </c>
      <c r="D11083" s="7">
        <f t="shared" si="1994"/>
        <v>0</v>
      </c>
      <c r="E11083" s="7" t="e">
        <f>IF('Report DCM'!$H11083="In-Stream Video","Rich Media display banner",IF('Report DCM'!$I11083&gt;'Report DCM'!$J11083,"Standard",VLOOKUP(CONCATENATE(bd_adtype,"_",bd_creativetype),tabela,2,FALSE)))</f>
        <v>#N/A</v>
      </c>
      <c r="F11083" s="7">
        <f t="shared" si="1995"/>
        <v>0</v>
      </c>
      <c r="G11083" s="7">
        <f t="shared" si="1996"/>
        <v>0</v>
      </c>
      <c r="H11083" s="7">
        <f t="shared" si="1997"/>
        <v>0</v>
      </c>
      <c r="I11083" s="7">
        <f t="shared" si="1998"/>
        <v>0</v>
      </c>
      <c r="J11083" s="7">
        <f t="shared" si="1999"/>
        <v>0</v>
      </c>
      <c r="K11083" s="8" t="e">
        <f t="shared" si="2000"/>
        <v>#N/A</v>
      </c>
      <c r="L11083" s="7" t="e">
        <f t="shared" si="2001"/>
        <v>#N/A</v>
      </c>
      <c r="M11083" s="8" t="e">
        <f t="shared" si="1978"/>
        <v>#N/A</v>
      </c>
      <c r="N11083" s="8" t="e">
        <f t="shared" si="1979"/>
        <v>#N/A</v>
      </c>
    </row>
    <row r="11084" spans="1:14" ht="15.75" customHeight="1" x14ac:dyDescent="0.35">
      <c r="A11084" s="7">
        <f t="shared" si="1991"/>
        <v>0</v>
      </c>
      <c r="B11084" s="7">
        <f t="shared" si="1992"/>
        <v>0</v>
      </c>
      <c r="C11084" s="7">
        <f t="shared" si="1993"/>
        <v>0</v>
      </c>
      <c r="D11084" s="7">
        <f t="shared" si="1994"/>
        <v>0</v>
      </c>
      <c r="E11084" s="7" t="e">
        <f>IF('Report DCM'!$H11084="In-Stream Video","Rich Media display banner",IF('Report DCM'!$I11084&gt;'Report DCM'!$J11084,"Standard",VLOOKUP(CONCATENATE(bd_adtype,"_",bd_creativetype),tabela,2,FALSE)))</f>
        <v>#N/A</v>
      </c>
      <c r="F11084" s="7">
        <f t="shared" si="1995"/>
        <v>0</v>
      </c>
      <c r="G11084" s="7">
        <f t="shared" si="1996"/>
        <v>0</v>
      </c>
      <c r="H11084" s="7">
        <f t="shared" si="1997"/>
        <v>0</v>
      </c>
      <c r="I11084" s="7">
        <f t="shared" si="1998"/>
        <v>0</v>
      </c>
      <c r="J11084" s="7">
        <f t="shared" si="1999"/>
        <v>0</v>
      </c>
      <c r="K11084" s="8" t="e">
        <f t="shared" si="2000"/>
        <v>#N/A</v>
      </c>
      <c r="L11084" s="7" t="e">
        <f t="shared" si="2001"/>
        <v>#N/A</v>
      </c>
      <c r="M11084" s="8" t="e">
        <f t="shared" si="1978"/>
        <v>#N/A</v>
      </c>
      <c r="N11084" s="8" t="e">
        <f t="shared" si="1979"/>
        <v>#N/A</v>
      </c>
    </row>
    <row r="11085" spans="1:14" ht="15.75" customHeight="1" x14ac:dyDescent="0.35">
      <c r="A11085" s="7">
        <f t="shared" si="1991"/>
        <v>0</v>
      </c>
      <c r="B11085" s="7">
        <f t="shared" si="1992"/>
        <v>0</v>
      </c>
      <c r="C11085" s="7">
        <f t="shared" si="1993"/>
        <v>0</v>
      </c>
      <c r="D11085" s="7">
        <f t="shared" si="1994"/>
        <v>0</v>
      </c>
      <c r="E11085" s="7" t="e">
        <f>IF('Report DCM'!$H11085="In-Stream Video","Rich Media display banner",IF('Report DCM'!$I11085&gt;'Report DCM'!$J11085,"Standard",VLOOKUP(CONCATENATE(bd_adtype,"_",bd_creativetype),tabela,2,FALSE)))</f>
        <v>#N/A</v>
      </c>
      <c r="F11085" s="7">
        <f t="shared" si="1995"/>
        <v>0</v>
      </c>
      <c r="G11085" s="7">
        <f t="shared" si="1996"/>
        <v>0</v>
      </c>
      <c r="H11085" s="7">
        <f t="shared" si="1997"/>
        <v>0</v>
      </c>
      <c r="I11085" s="7">
        <f t="shared" si="1998"/>
        <v>0</v>
      </c>
      <c r="J11085" s="7">
        <f t="shared" si="1999"/>
        <v>0</v>
      </c>
      <c r="K11085" s="8" t="e">
        <f t="shared" si="2000"/>
        <v>#N/A</v>
      </c>
      <c r="L11085" s="7" t="e">
        <f t="shared" si="2001"/>
        <v>#N/A</v>
      </c>
      <c r="M11085" s="8" t="e">
        <f t="shared" si="1978"/>
        <v>#N/A</v>
      </c>
      <c r="N11085" s="8" t="e">
        <f t="shared" si="1979"/>
        <v>#N/A</v>
      </c>
    </row>
    <row r="11086" spans="1:14" ht="15.75" customHeight="1" x14ac:dyDescent="0.35">
      <c r="A11086" s="7">
        <f t="shared" si="1991"/>
        <v>0</v>
      </c>
      <c r="B11086" s="7">
        <f t="shared" si="1992"/>
        <v>0</v>
      </c>
      <c r="C11086" s="7">
        <f t="shared" si="1993"/>
        <v>0</v>
      </c>
      <c r="D11086" s="7">
        <f t="shared" si="1994"/>
        <v>0</v>
      </c>
      <c r="E11086" s="7" t="e">
        <f>IF('Report DCM'!$H11086="In-Stream Video","Rich Media display banner",IF('Report DCM'!$I11086&gt;'Report DCM'!$J11086,"Standard",VLOOKUP(CONCATENATE(bd_adtype,"_",bd_creativetype),tabela,2,FALSE)))</f>
        <v>#N/A</v>
      </c>
      <c r="F11086" s="7">
        <f t="shared" si="1995"/>
        <v>0</v>
      </c>
      <c r="G11086" s="7">
        <f t="shared" si="1996"/>
        <v>0</v>
      </c>
      <c r="H11086" s="7">
        <f t="shared" si="1997"/>
        <v>0</v>
      </c>
      <c r="I11086" s="7">
        <f t="shared" si="1998"/>
        <v>0</v>
      </c>
      <c r="J11086" s="7">
        <f t="shared" si="1999"/>
        <v>0</v>
      </c>
      <c r="K11086" s="8" t="e">
        <f t="shared" si="2000"/>
        <v>#N/A</v>
      </c>
      <c r="L11086" s="7" t="e">
        <f t="shared" si="2001"/>
        <v>#N/A</v>
      </c>
      <c r="M11086" s="8" t="e">
        <f t="shared" si="1978"/>
        <v>#N/A</v>
      </c>
      <c r="N11086" s="8" t="e">
        <f t="shared" si="1979"/>
        <v>#N/A</v>
      </c>
    </row>
    <row r="11087" spans="1:14" ht="15.75" customHeight="1" x14ac:dyDescent="0.35">
      <c r="A11087" s="7">
        <f t="shared" si="1991"/>
        <v>0</v>
      </c>
      <c r="B11087" s="7">
        <f t="shared" si="1992"/>
        <v>0</v>
      </c>
      <c r="C11087" s="7">
        <f t="shared" si="1993"/>
        <v>0</v>
      </c>
      <c r="D11087" s="7">
        <f t="shared" si="1994"/>
        <v>0</v>
      </c>
      <c r="E11087" s="7" t="e">
        <f>IF('Report DCM'!$H11087="In-Stream Video","Rich Media display banner",IF('Report DCM'!$I11087&gt;'Report DCM'!$J11087,"Standard",VLOOKUP(CONCATENATE(bd_adtype,"_",bd_creativetype),tabela,2,FALSE)))</f>
        <v>#N/A</v>
      </c>
      <c r="F11087" s="7">
        <f t="shared" si="1995"/>
        <v>0</v>
      </c>
      <c r="G11087" s="7">
        <f t="shared" si="1996"/>
        <v>0</v>
      </c>
      <c r="H11087" s="7">
        <f t="shared" si="1997"/>
        <v>0</v>
      </c>
      <c r="I11087" s="7">
        <f t="shared" si="1998"/>
        <v>0</v>
      </c>
      <c r="J11087" s="7">
        <f t="shared" si="1999"/>
        <v>0</v>
      </c>
      <c r="K11087" s="8" t="e">
        <f t="shared" si="2000"/>
        <v>#N/A</v>
      </c>
      <c r="L11087" s="7" t="e">
        <f t="shared" si="2001"/>
        <v>#N/A</v>
      </c>
      <c r="M11087" s="8" t="e">
        <f t="shared" si="1978"/>
        <v>#N/A</v>
      </c>
      <c r="N11087" s="8" t="e">
        <f t="shared" si="1979"/>
        <v>#N/A</v>
      </c>
    </row>
    <row r="11088" spans="1:14" ht="15.75" customHeight="1" x14ac:dyDescent="0.35">
      <c r="A11088" s="7">
        <f t="shared" si="1991"/>
        <v>0</v>
      </c>
      <c r="B11088" s="7">
        <f t="shared" si="1992"/>
        <v>0</v>
      </c>
      <c r="C11088" s="7">
        <f t="shared" si="1993"/>
        <v>0</v>
      </c>
      <c r="D11088" s="7">
        <f t="shared" si="1994"/>
        <v>0</v>
      </c>
      <c r="E11088" s="7" t="e">
        <f>IF('Report DCM'!$H11088="In-Stream Video","Rich Media display banner",IF('Report DCM'!$I11088&gt;'Report DCM'!$J11088,"Standard",VLOOKUP(CONCATENATE(bd_adtype,"_",bd_creativetype),tabela,2,FALSE)))</f>
        <v>#N/A</v>
      </c>
      <c r="F11088" s="7">
        <f t="shared" si="1995"/>
        <v>0</v>
      </c>
      <c r="G11088" s="7">
        <f t="shared" si="1996"/>
        <v>0</v>
      </c>
      <c r="H11088" s="7">
        <f t="shared" si="1997"/>
        <v>0</v>
      </c>
      <c r="I11088" s="7">
        <f t="shared" si="1998"/>
        <v>0</v>
      </c>
      <c r="J11088" s="7">
        <f t="shared" si="1999"/>
        <v>0</v>
      </c>
      <c r="K11088" s="8" t="e">
        <f t="shared" si="2000"/>
        <v>#N/A</v>
      </c>
      <c r="L11088" s="7" t="e">
        <f t="shared" si="2001"/>
        <v>#N/A</v>
      </c>
      <c r="M11088" s="8" t="e">
        <f t="shared" si="1978"/>
        <v>#N/A</v>
      </c>
      <c r="N11088" s="8" t="e">
        <f t="shared" si="1979"/>
        <v>#N/A</v>
      </c>
    </row>
    <row r="11089" spans="1:14" ht="15.75" customHeight="1" x14ac:dyDescent="0.35">
      <c r="A11089" s="7">
        <f t="shared" si="1991"/>
        <v>0</v>
      </c>
      <c r="B11089" s="7">
        <f t="shared" si="1992"/>
        <v>0</v>
      </c>
      <c r="C11089" s="7">
        <f t="shared" si="1993"/>
        <v>0</v>
      </c>
      <c r="D11089" s="7">
        <f t="shared" si="1994"/>
        <v>0</v>
      </c>
      <c r="E11089" s="7" t="e">
        <f>IF('Report DCM'!$H11089="In-Stream Video","Rich Media display banner",IF('Report DCM'!$I11089&gt;'Report DCM'!$J11089,"Standard",VLOOKUP(CONCATENATE(bd_adtype,"_",bd_creativetype),tabela,2,FALSE)))</f>
        <v>#N/A</v>
      </c>
      <c r="F11089" s="7">
        <f t="shared" si="1995"/>
        <v>0</v>
      </c>
      <c r="G11089" s="7">
        <f t="shared" si="1996"/>
        <v>0</v>
      </c>
      <c r="H11089" s="7">
        <f t="shared" si="1997"/>
        <v>0</v>
      </c>
      <c r="I11089" s="7">
        <f t="shared" si="1998"/>
        <v>0</v>
      </c>
      <c r="J11089" s="7">
        <f t="shared" si="1999"/>
        <v>0</v>
      </c>
      <c r="K11089" s="8" t="e">
        <f t="shared" si="2000"/>
        <v>#N/A</v>
      </c>
      <c r="L11089" s="7" t="e">
        <f t="shared" si="2001"/>
        <v>#N/A</v>
      </c>
      <c r="M11089" s="8" t="e">
        <f t="shared" si="1978"/>
        <v>#N/A</v>
      </c>
      <c r="N11089" s="8" t="e">
        <f t="shared" si="1979"/>
        <v>#N/A</v>
      </c>
    </row>
    <row r="11090" spans="1:14" ht="15.75" customHeight="1" x14ac:dyDescent="0.35">
      <c r="A11090" s="7">
        <f t="shared" si="1991"/>
        <v>0</v>
      </c>
      <c r="B11090" s="7">
        <f t="shared" si="1992"/>
        <v>0</v>
      </c>
      <c r="C11090" s="7">
        <f t="shared" si="1993"/>
        <v>0</v>
      </c>
      <c r="D11090" s="7">
        <f t="shared" si="1994"/>
        <v>0</v>
      </c>
      <c r="E11090" s="7" t="e">
        <f>IF('Report DCM'!$H11090="In-Stream Video","Rich Media display banner",IF('Report DCM'!$I11090&gt;'Report DCM'!$J11090,"Standard",VLOOKUP(CONCATENATE(bd_adtype,"_",bd_creativetype),tabela,2,FALSE)))</f>
        <v>#N/A</v>
      </c>
      <c r="F11090" s="7">
        <f t="shared" si="1995"/>
        <v>0</v>
      </c>
      <c r="G11090" s="7">
        <f t="shared" si="1996"/>
        <v>0</v>
      </c>
      <c r="H11090" s="7">
        <f t="shared" si="1997"/>
        <v>0</v>
      </c>
      <c r="I11090" s="7">
        <f t="shared" si="1998"/>
        <v>0</v>
      </c>
      <c r="J11090" s="7">
        <f t="shared" si="1999"/>
        <v>0</v>
      </c>
      <c r="K11090" s="8" t="e">
        <f t="shared" si="2000"/>
        <v>#N/A</v>
      </c>
      <c r="L11090" s="7" t="e">
        <f t="shared" si="2001"/>
        <v>#N/A</v>
      </c>
      <c r="M11090" s="8" t="e">
        <f t="shared" si="1978"/>
        <v>#N/A</v>
      </c>
      <c r="N11090" s="8" t="e">
        <f t="shared" si="1979"/>
        <v>#N/A</v>
      </c>
    </row>
    <row r="11091" spans="1:14" ht="15.75" customHeight="1" x14ac:dyDescent="0.35">
      <c r="A11091" s="7">
        <f t="shared" si="1991"/>
        <v>0</v>
      </c>
      <c r="B11091" s="7">
        <f t="shared" si="1992"/>
        <v>0</v>
      </c>
      <c r="C11091" s="7">
        <f t="shared" si="1993"/>
        <v>0</v>
      </c>
      <c r="D11091" s="7">
        <f t="shared" si="1994"/>
        <v>0</v>
      </c>
      <c r="E11091" s="7" t="e">
        <f>IF('Report DCM'!$H11091="In-Stream Video","Rich Media display banner",IF('Report DCM'!$I11091&gt;'Report DCM'!$J11091,"Standard",VLOOKUP(CONCATENATE(bd_adtype,"_",bd_creativetype),tabela,2,FALSE)))</f>
        <v>#N/A</v>
      </c>
      <c r="F11091" s="7">
        <f t="shared" si="1995"/>
        <v>0</v>
      </c>
      <c r="G11091" s="7">
        <f t="shared" si="1996"/>
        <v>0</v>
      </c>
      <c r="H11091" s="7">
        <f t="shared" si="1997"/>
        <v>0</v>
      </c>
      <c r="I11091" s="7">
        <f t="shared" si="1998"/>
        <v>0</v>
      </c>
      <c r="J11091" s="7">
        <f t="shared" si="1999"/>
        <v>0</v>
      </c>
      <c r="K11091" s="8" t="e">
        <f t="shared" si="2000"/>
        <v>#N/A</v>
      </c>
      <c r="L11091" s="7" t="e">
        <f t="shared" si="2001"/>
        <v>#N/A</v>
      </c>
      <c r="M11091" s="8" t="e">
        <f t="shared" si="1978"/>
        <v>#N/A</v>
      </c>
      <c r="N11091" s="8" t="e">
        <f t="shared" si="1979"/>
        <v>#N/A</v>
      </c>
    </row>
    <row r="11092" spans="1:14" ht="15.75" customHeight="1" x14ac:dyDescent="0.35">
      <c r="A11092" s="7">
        <f t="shared" si="1991"/>
        <v>0</v>
      </c>
      <c r="B11092" s="7">
        <f t="shared" si="1992"/>
        <v>0</v>
      </c>
      <c r="C11092" s="7">
        <f t="shared" si="1993"/>
        <v>0</v>
      </c>
      <c r="D11092" s="7">
        <f t="shared" si="1994"/>
        <v>0</v>
      </c>
      <c r="E11092" s="7" t="e">
        <f>IF('Report DCM'!$H11092="In-Stream Video","Rich Media display banner",IF('Report DCM'!$I11092&gt;'Report DCM'!$J11092,"Standard",VLOOKUP(CONCATENATE(bd_adtype,"_",bd_creativetype),tabela,2,FALSE)))</f>
        <v>#N/A</v>
      </c>
      <c r="F11092" s="7">
        <f t="shared" si="1995"/>
        <v>0</v>
      </c>
      <c r="G11092" s="7">
        <f t="shared" si="1996"/>
        <v>0</v>
      </c>
      <c r="H11092" s="7">
        <f t="shared" si="1997"/>
        <v>0</v>
      </c>
      <c r="I11092" s="7">
        <f t="shared" si="1998"/>
        <v>0</v>
      </c>
      <c r="J11092" s="7">
        <f t="shared" si="1999"/>
        <v>0</v>
      </c>
      <c r="K11092" s="8" t="e">
        <f t="shared" si="2000"/>
        <v>#N/A</v>
      </c>
      <c r="L11092" s="7" t="e">
        <f t="shared" si="2001"/>
        <v>#N/A</v>
      </c>
      <c r="M11092" s="8" t="e">
        <f t="shared" si="1978"/>
        <v>#N/A</v>
      </c>
      <c r="N11092" s="8" t="e">
        <f t="shared" si="1979"/>
        <v>#N/A</v>
      </c>
    </row>
    <row r="11093" spans="1:14" ht="15.75" customHeight="1" x14ac:dyDescent="0.35">
      <c r="A11093" s="7">
        <f t="shared" si="1991"/>
        <v>0</v>
      </c>
      <c r="B11093" s="7">
        <f t="shared" si="1992"/>
        <v>0</v>
      </c>
      <c r="C11093" s="7">
        <f t="shared" si="1993"/>
        <v>0</v>
      </c>
      <c r="D11093" s="7">
        <f t="shared" si="1994"/>
        <v>0</v>
      </c>
      <c r="E11093" s="7" t="e">
        <f>IF('Report DCM'!$H11093="In-Stream Video","Rich Media display banner",IF('Report DCM'!$I11093&gt;'Report DCM'!$J11093,"Standard",VLOOKUP(CONCATENATE(bd_adtype,"_",bd_creativetype),tabela,2,FALSE)))</f>
        <v>#N/A</v>
      </c>
      <c r="F11093" s="7">
        <f t="shared" si="1995"/>
        <v>0</v>
      </c>
      <c r="G11093" s="7">
        <f t="shared" si="1996"/>
        <v>0</v>
      </c>
      <c r="H11093" s="7">
        <f t="shared" si="1997"/>
        <v>0</v>
      </c>
      <c r="I11093" s="7">
        <f t="shared" si="1998"/>
        <v>0</v>
      </c>
      <c r="J11093" s="7">
        <f t="shared" si="1999"/>
        <v>0</v>
      </c>
      <c r="K11093" s="8" t="e">
        <f t="shared" si="2000"/>
        <v>#N/A</v>
      </c>
      <c r="L11093" s="7" t="e">
        <f t="shared" si="2001"/>
        <v>#N/A</v>
      </c>
      <c r="M11093" s="8" t="e">
        <f t="shared" si="1978"/>
        <v>#N/A</v>
      </c>
      <c r="N11093" s="8" t="e">
        <f t="shared" si="1979"/>
        <v>#N/A</v>
      </c>
    </row>
    <row r="11094" spans="1:14" ht="15.75" customHeight="1" x14ac:dyDescent="0.35">
      <c r="A11094" s="7">
        <f t="shared" si="1991"/>
        <v>0</v>
      </c>
      <c r="B11094" s="7">
        <f t="shared" si="1992"/>
        <v>0</v>
      </c>
      <c r="C11094" s="7">
        <f t="shared" si="1993"/>
        <v>0</v>
      </c>
      <c r="D11094" s="7">
        <f t="shared" si="1994"/>
        <v>0</v>
      </c>
      <c r="E11094" s="7" t="e">
        <f>IF('Report DCM'!$H11094="In-Stream Video","Rich Media display banner",IF('Report DCM'!$I11094&gt;'Report DCM'!$J11094,"Standard",VLOOKUP(CONCATENATE(bd_adtype,"_",bd_creativetype),tabela,2,FALSE)))</f>
        <v>#N/A</v>
      </c>
      <c r="F11094" s="7">
        <f t="shared" si="1995"/>
        <v>0</v>
      </c>
      <c r="G11094" s="7">
        <f t="shared" si="1996"/>
        <v>0</v>
      </c>
      <c r="H11094" s="7">
        <f t="shared" si="1997"/>
        <v>0</v>
      </c>
      <c r="I11094" s="7">
        <f t="shared" si="1998"/>
        <v>0</v>
      </c>
      <c r="J11094" s="7">
        <f t="shared" si="1999"/>
        <v>0</v>
      </c>
      <c r="K11094" s="8" t="e">
        <f t="shared" si="2000"/>
        <v>#N/A</v>
      </c>
      <c r="L11094" s="7" t="e">
        <f t="shared" si="2001"/>
        <v>#N/A</v>
      </c>
      <c r="M11094" s="8" t="e">
        <f t="shared" si="1978"/>
        <v>#N/A</v>
      </c>
      <c r="N11094" s="8" t="e">
        <f t="shared" si="1979"/>
        <v>#N/A</v>
      </c>
    </row>
    <row r="11095" spans="1:14" ht="15.75" customHeight="1" x14ac:dyDescent="0.35">
      <c r="A11095" s="7">
        <f t="shared" si="1991"/>
        <v>0</v>
      </c>
      <c r="B11095" s="7">
        <f t="shared" si="1992"/>
        <v>0</v>
      </c>
      <c r="C11095" s="7">
        <f t="shared" si="1993"/>
        <v>0</v>
      </c>
      <c r="D11095" s="7">
        <f t="shared" si="1994"/>
        <v>0</v>
      </c>
      <c r="E11095" s="7" t="e">
        <f>IF('Report DCM'!$H11095="In-Stream Video","Rich Media display banner",IF('Report DCM'!$I11095&gt;'Report DCM'!$J11095,"Standard",VLOOKUP(CONCATENATE(bd_adtype,"_",bd_creativetype),tabela,2,FALSE)))</f>
        <v>#N/A</v>
      </c>
      <c r="F11095" s="7">
        <f t="shared" si="1995"/>
        <v>0</v>
      </c>
      <c r="G11095" s="7">
        <f t="shared" si="1996"/>
        <v>0</v>
      </c>
      <c r="H11095" s="7">
        <f t="shared" si="1997"/>
        <v>0</v>
      </c>
      <c r="I11095" s="7">
        <f t="shared" si="1998"/>
        <v>0</v>
      </c>
      <c r="J11095" s="7">
        <f t="shared" si="1999"/>
        <v>0</v>
      </c>
      <c r="K11095" s="8" t="e">
        <f t="shared" si="2000"/>
        <v>#N/A</v>
      </c>
      <c r="L11095" s="7" t="e">
        <f t="shared" si="2001"/>
        <v>#N/A</v>
      </c>
      <c r="M11095" s="8" t="e">
        <f t="shared" si="1978"/>
        <v>#N/A</v>
      </c>
      <c r="N11095" s="8" t="e">
        <f t="shared" si="1979"/>
        <v>#N/A</v>
      </c>
    </row>
    <row r="11096" spans="1:14" ht="15.75" customHeight="1" x14ac:dyDescent="0.35">
      <c r="A11096" s="7">
        <f t="shared" si="1991"/>
        <v>0</v>
      </c>
      <c r="B11096" s="7">
        <f t="shared" si="1992"/>
        <v>0</v>
      </c>
      <c r="C11096" s="7">
        <f t="shared" si="1993"/>
        <v>0</v>
      </c>
      <c r="D11096" s="7">
        <f t="shared" si="1994"/>
        <v>0</v>
      </c>
      <c r="E11096" s="7" t="e">
        <f>IF('Report DCM'!$H11096="In-Stream Video","Rich Media display banner",IF('Report DCM'!$I11096&gt;'Report DCM'!$J11096,"Standard",VLOOKUP(CONCATENATE(bd_adtype,"_",bd_creativetype),tabela,2,FALSE)))</f>
        <v>#N/A</v>
      </c>
      <c r="F11096" s="7">
        <f t="shared" si="1995"/>
        <v>0</v>
      </c>
      <c r="G11096" s="7">
        <f t="shared" si="1996"/>
        <v>0</v>
      </c>
      <c r="H11096" s="7">
        <f t="shared" si="1997"/>
        <v>0</v>
      </c>
      <c r="I11096" s="7">
        <f t="shared" si="1998"/>
        <v>0</v>
      </c>
      <c r="J11096" s="7">
        <f t="shared" si="1999"/>
        <v>0</v>
      </c>
      <c r="K11096" s="8" t="e">
        <f t="shared" si="2000"/>
        <v>#N/A</v>
      </c>
      <c r="L11096" s="7" t="e">
        <f t="shared" si="2001"/>
        <v>#N/A</v>
      </c>
      <c r="M11096" s="8" t="e">
        <f t="shared" si="1978"/>
        <v>#N/A</v>
      </c>
      <c r="N11096" s="8" t="e">
        <f t="shared" si="1979"/>
        <v>#N/A</v>
      </c>
    </row>
    <row r="11097" spans="1:14" ht="15.75" customHeight="1" x14ac:dyDescent="0.35">
      <c r="A11097" s="7">
        <f t="shared" si="1991"/>
        <v>0</v>
      </c>
      <c r="B11097" s="7">
        <f t="shared" si="1992"/>
        <v>0</v>
      </c>
      <c r="C11097" s="7">
        <f t="shared" si="1993"/>
        <v>0</v>
      </c>
      <c r="D11097" s="7">
        <f t="shared" si="1994"/>
        <v>0</v>
      </c>
      <c r="E11097" s="7" t="e">
        <f>IF('Report DCM'!$H11097="In-Stream Video","Rich Media display banner",IF('Report DCM'!$I11097&gt;'Report DCM'!$J11097,"Standard",VLOOKUP(CONCATENATE(bd_adtype,"_",bd_creativetype),tabela,2,FALSE)))</f>
        <v>#N/A</v>
      </c>
      <c r="F11097" s="7">
        <f t="shared" si="1995"/>
        <v>0</v>
      </c>
      <c r="G11097" s="7">
        <f t="shared" si="1996"/>
        <v>0</v>
      </c>
      <c r="H11097" s="7">
        <f t="shared" si="1997"/>
        <v>0</v>
      </c>
      <c r="I11097" s="7">
        <f t="shared" si="1998"/>
        <v>0</v>
      </c>
      <c r="J11097" s="7">
        <f t="shared" si="1999"/>
        <v>0</v>
      </c>
      <c r="K11097" s="8" t="e">
        <f t="shared" si="2000"/>
        <v>#N/A</v>
      </c>
      <c r="L11097" s="7" t="e">
        <f t="shared" si="2001"/>
        <v>#N/A</v>
      </c>
      <c r="M11097" s="8" t="e">
        <f t="shared" si="1978"/>
        <v>#N/A</v>
      </c>
      <c r="N11097" s="8" t="e">
        <f t="shared" si="1979"/>
        <v>#N/A</v>
      </c>
    </row>
    <row r="11098" spans="1:14" ht="15.75" customHeight="1" x14ac:dyDescent="0.35">
      <c r="A11098" s="7">
        <f t="shared" si="1991"/>
        <v>0</v>
      </c>
      <c r="B11098" s="7">
        <f t="shared" si="1992"/>
        <v>0</v>
      </c>
      <c r="C11098" s="7">
        <f t="shared" si="1993"/>
        <v>0</v>
      </c>
      <c r="D11098" s="7">
        <f t="shared" si="1994"/>
        <v>0</v>
      </c>
      <c r="E11098" s="7" t="e">
        <f>IF('Report DCM'!$H11098="In-Stream Video","Rich Media display banner",IF('Report DCM'!$I11098&gt;'Report DCM'!$J11098,"Standard",VLOOKUP(CONCATENATE(bd_adtype,"_",bd_creativetype),tabela,2,FALSE)))</f>
        <v>#N/A</v>
      </c>
      <c r="F11098" s="7">
        <f t="shared" si="1995"/>
        <v>0</v>
      </c>
      <c r="G11098" s="7">
        <f t="shared" si="1996"/>
        <v>0</v>
      </c>
      <c r="H11098" s="7">
        <f t="shared" si="1997"/>
        <v>0</v>
      </c>
      <c r="I11098" s="7">
        <f t="shared" si="1998"/>
        <v>0</v>
      </c>
      <c r="J11098" s="7">
        <f t="shared" si="1999"/>
        <v>0</v>
      </c>
      <c r="K11098" s="8" t="e">
        <f t="shared" si="2000"/>
        <v>#N/A</v>
      </c>
      <c r="L11098" s="7" t="e">
        <f t="shared" si="2001"/>
        <v>#N/A</v>
      </c>
      <c r="M11098" s="8" t="e">
        <f t="shared" si="1978"/>
        <v>#N/A</v>
      </c>
      <c r="N11098" s="8" t="e">
        <f t="shared" si="1979"/>
        <v>#N/A</v>
      </c>
    </row>
    <row r="11099" spans="1:14" ht="15.75" customHeight="1" x14ac:dyDescent="0.35">
      <c r="A11099" s="7">
        <f t="shared" si="1991"/>
        <v>0</v>
      </c>
      <c r="B11099" s="7">
        <f t="shared" si="1992"/>
        <v>0</v>
      </c>
      <c r="C11099" s="7">
        <f t="shared" si="1993"/>
        <v>0</v>
      </c>
      <c r="D11099" s="7">
        <f t="shared" si="1994"/>
        <v>0</v>
      </c>
      <c r="E11099" s="7" t="e">
        <f>IF('Report DCM'!$H11099="In-Stream Video","Rich Media display banner",IF('Report DCM'!$I11099&gt;'Report DCM'!$J11099,"Standard",VLOOKUP(CONCATENATE(bd_adtype,"_",bd_creativetype),tabela,2,FALSE)))</f>
        <v>#N/A</v>
      </c>
      <c r="F11099" s="7">
        <f t="shared" si="1995"/>
        <v>0</v>
      </c>
      <c r="G11099" s="7">
        <f t="shared" si="1996"/>
        <v>0</v>
      </c>
      <c r="H11099" s="7">
        <f t="shared" si="1997"/>
        <v>0</v>
      </c>
      <c r="I11099" s="7">
        <f t="shared" si="1998"/>
        <v>0</v>
      </c>
      <c r="J11099" s="7">
        <f t="shared" si="1999"/>
        <v>0</v>
      </c>
      <c r="K11099" s="8" t="e">
        <f t="shared" si="2000"/>
        <v>#N/A</v>
      </c>
      <c r="L11099" s="7" t="e">
        <f t="shared" si="2001"/>
        <v>#N/A</v>
      </c>
      <c r="M11099" s="8" t="e">
        <f t="shared" si="1978"/>
        <v>#N/A</v>
      </c>
      <c r="N11099" s="8" t="e">
        <f t="shared" si="1979"/>
        <v>#N/A</v>
      </c>
    </row>
    <row r="11100" spans="1:14" ht="15.75" customHeight="1" x14ac:dyDescent="0.35">
      <c r="A11100" s="7">
        <f t="shared" si="1991"/>
        <v>0</v>
      </c>
      <c r="B11100" s="7">
        <f t="shared" si="1992"/>
        <v>0</v>
      </c>
      <c r="C11100" s="7">
        <f t="shared" si="1993"/>
        <v>0</v>
      </c>
      <c r="D11100" s="7">
        <f t="shared" si="1994"/>
        <v>0</v>
      </c>
      <c r="E11100" s="7" t="e">
        <f>IF('Report DCM'!$H11100="In-Stream Video","Rich Media display banner",IF('Report DCM'!$I11100&gt;'Report DCM'!$J11100,"Standard",VLOOKUP(CONCATENATE(bd_adtype,"_",bd_creativetype),tabela,2,FALSE)))</f>
        <v>#N/A</v>
      </c>
      <c r="F11100" s="7">
        <f t="shared" si="1995"/>
        <v>0</v>
      </c>
      <c r="G11100" s="7">
        <f t="shared" si="1996"/>
        <v>0</v>
      </c>
      <c r="H11100" s="7">
        <f t="shared" si="1997"/>
        <v>0</v>
      </c>
      <c r="I11100" s="7">
        <f t="shared" si="1998"/>
        <v>0</v>
      </c>
      <c r="J11100" s="7">
        <f t="shared" si="1999"/>
        <v>0</v>
      </c>
      <c r="K11100" s="8" t="e">
        <f t="shared" si="2000"/>
        <v>#N/A</v>
      </c>
      <c r="L11100" s="7" t="e">
        <f t="shared" si="2001"/>
        <v>#N/A</v>
      </c>
      <c r="M11100" s="8" t="e">
        <f t="shared" si="1978"/>
        <v>#N/A</v>
      </c>
      <c r="N11100" s="8" t="e">
        <f t="shared" si="1979"/>
        <v>#N/A</v>
      </c>
    </row>
    <row r="11101" spans="1:14" ht="15.75" customHeight="1" x14ac:dyDescent="0.35">
      <c r="A11101" s="7">
        <f t="shared" si="1991"/>
        <v>0</v>
      </c>
      <c r="B11101" s="7">
        <f t="shared" si="1992"/>
        <v>0</v>
      </c>
      <c r="C11101" s="7">
        <f t="shared" si="1993"/>
        <v>0</v>
      </c>
      <c r="D11101" s="7">
        <f t="shared" si="1994"/>
        <v>0</v>
      </c>
      <c r="E11101" s="7" t="e">
        <f>IF('Report DCM'!$H11101="In-Stream Video","Rich Media display banner",IF('Report DCM'!$I11101&gt;'Report DCM'!$J11101,"Standard",VLOOKUP(CONCATENATE(bd_adtype,"_",bd_creativetype),tabela,2,FALSE)))</f>
        <v>#N/A</v>
      </c>
      <c r="F11101" s="7">
        <f t="shared" si="1995"/>
        <v>0</v>
      </c>
      <c r="G11101" s="7">
        <f t="shared" si="1996"/>
        <v>0</v>
      </c>
      <c r="H11101" s="7">
        <f t="shared" si="1997"/>
        <v>0</v>
      </c>
      <c r="I11101" s="7">
        <f t="shared" si="1998"/>
        <v>0</v>
      </c>
      <c r="J11101" s="7">
        <f t="shared" si="1999"/>
        <v>0</v>
      </c>
      <c r="K11101" s="8" t="e">
        <f t="shared" si="2000"/>
        <v>#N/A</v>
      </c>
      <c r="L11101" s="7" t="e">
        <f t="shared" si="2001"/>
        <v>#N/A</v>
      </c>
      <c r="M11101" s="8" t="e">
        <f t="shared" si="1978"/>
        <v>#N/A</v>
      </c>
      <c r="N11101" s="8" t="e">
        <f t="shared" si="1979"/>
        <v>#N/A</v>
      </c>
    </row>
    <row r="11102" spans="1:14" ht="15.75" customHeight="1" x14ac:dyDescent="0.35">
      <c r="A11102" s="7">
        <f t="shared" si="1991"/>
        <v>0</v>
      </c>
      <c r="B11102" s="7">
        <f t="shared" si="1992"/>
        <v>0</v>
      </c>
      <c r="C11102" s="7">
        <f t="shared" si="1993"/>
        <v>0</v>
      </c>
      <c r="D11102" s="7">
        <f t="shared" si="1994"/>
        <v>0</v>
      </c>
      <c r="E11102" s="7" t="e">
        <f>IF('Report DCM'!$H11102="In-Stream Video","Rich Media display banner",IF('Report DCM'!$I11102&gt;'Report DCM'!$J11102,"Standard",VLOOKUP(CONCATENATE(bd_adtype,"_",bd_creativetype),tabela,2,FALSE)))</f>
        <v>#N/A</v>
      </c>
      <c r="F11102" s="7">
        <f t="shared" si="1995"/>
        <v>0</v>
      </c>
      <c r="G11102" s="7">
        <f t="shared" si="1996"/>
        <v>0</v>
      </c>
      <c r="H11102" s="7">
        <f t="shared" si="1997"/>
        <v>0</v>
      </c>
      <c r="I11102" s="7">
        <f t="shared" si="1998"/>
        <v>0</v>
      </c>
      <c r="J11102" s="7">
        <f t="shared" si="1999"/>
        <v>0</v>
      </c>
      <c r="K11102" s="8" t="e">
        <f t="shared" si="2000"/>
        <v>#N/A</v>
      </c>
      <c r="L11102" s="7" t="e">
        <f t="shared" si="2001"/>
        <v>#N/A</v>
      </c>
      <c r="M11102" s="8" t="e">
        <f t="shared" si="1978"/>
        <v>#N/A</v>
      </c>
      <c r="N11102" s="8" t="e">
        <f t="shared" si="1979"/>
        <v>#N/A</v>
      </c>
    </row>
    <row r="11103" spans="1:14" ht="15.75" customHeight="1" x14ac:dyDescent="0.35">
      <c r="A11103" s="7">
        <f t="shared" si="1991"/>
        <v>0</v>
      </c>
      <c r="B11103" s="7">
        <f t="shared" si="1992"/>
        <v>0</v>
      </c>
      <c r="C11103" s="7">
        <f t="shared" si="1993"/>
        <v>0</v>
      </c>
      <c r="D11103" s="7">
        <f t="shared" si="1994"/>
        <v>0</v>
      </c>
      <c r="E11103" s="7" t="e">
        <f>IF('Report DCM'!$H11103="In-Stream Video","Rich Media display banner",IF('Report DCM'!$I11103&gt;'Report DCM'!$J11103,"Standard",VLOOKUP(CONCATENATE(bd_adtype,"_",bd_creativetype),tabela,2,FALSE)))</f>
        <v>#N/A</v>
      </c>
      <c r="F11103" s="7">
        <f t="shared" si="1995"/>
        <v>0</v>
      </c>
      <c r="G11103" s="7">
        <f t="shared" si="1996"/>
        <v>0</v>
      </c>
      <c r="H11103" s="7">
        <f t="shared" si="1997"/>
        <v>0</v>
      </c>
      <c r="I11103" s="7">
        <f t="shared" si="1998"/>
        <v>0</v>
      </c>
      <c r="J11103" s="7">
        <f t="shared" si="1999"/>
        <v>0</v>
      </c>
      <c r="K11103" s="8" t="e">
        <f t="shared" si="2000"/>
        <v>#N/A</v>
      </c>
      <c r="L11103" s="7" t="e">
        <f t="shared" si="2001"/>
        <v>#N/A</v>
      </c>
      <c r="M11103" s="8" t="e">
        <f t="shared" si="1978"/>
        <v>#N/A</v>
      </c>
      <c r="N11103" s="8" t="e">
        <f t="shared" si="1979"/>
        <v>#N/A</v>
      </c>
    </row>
    <row r="11104" spans="1:14" ht="15.75" customHeight="1" x14ac:dyDescent="0.35">
      <c r="A11104" s="7">
        <f t="shared" si="1991"/>
        <v>0</v>
      </c>
      <c r="B11104" s="7">
        <f t="shared" si="1992"/>
        <v>0</v>
      </c>
      <c r="C11104" s="7">
        <f t="shared" si="1993"/>
        <v>0</v>
      </c>
      <c r="D11104" s="7">
        <f t="shared" si="1994"/>
        <v>0</v>
      </c>
      <c r="E11104" s="7" t="e">
        <f>IF('Report DCM'!$H11104="In-Stream Video","Rich Media display banner",IF('Report DCM'!$I11104&gt;'Report DCM'!$J11104,"Standard",VLOOKUP(CONCATENATE(bd_adtype,"_",bd_creativetype),tabela,2,FALSE)))</f>
        <v>#N/A</v>
      </c>
      <c r="F11104" s="7">
        <f t="shared" si="1995"/>
        <v>0</v>
      </c>
      <c r="G11104" s="7">
        <f t="shared" si="1996"/>
        <v>0</v>
      </c>
      <c r="H11104" s="7">
        <f t="shared" si="1997"/>
        <v>0</v>
      </c>
      <c r="I11104" s="7">
        <f t="shared" si="1998"/>
        <v>0</v>
      </c>
      <c r="J11104" s="7">
        <f t="shared" si="1999"/>
        <v>0</v>
      </c>
      <c r="K11104" s="8" t="e">
        <f t="shared" si="2000"/>
        <v>#N/A</v>
      </c>
      <c r="L11104" s="7" t="e">
        <f t="shared" si="2001"/>
        <v>#N/A</v>
      </c>
      <c r="M11104" s="8" t="e">
        <f t="shared" si="1978"/>
        <v>#N/A</v>
      </c>
      <c r="N11104" s="8" t="e">
        <f t="shared" si="1979"/>
        <v>#N/A</v>
      </c>
    </row>
    <row r="11105" spans="1:14" ht="15.75" customHeight="1" x14ac:dyDescent="0.35">
      <c r="A11105" s="7">
        <f t="shared" si="1991"/>
        <v>0</v>
      </c>
      <c r="B11105" s="7">
        <f t="shared" si="1992"/>
        <v>0</v>
      </c>
      <c r="C11105" s="7">
        <f t="shared" si="1993"/>
        <v>0</v>
      </c>
      <c r="D11105" s="7">
        <f t="shared" si="1994"/>
        <v>0</v>
      </c>
      <c r="E11105" s="7" t="e">
        <f>IF('Report DCM'!$H11105="In-Stream Video","Rich Media display banner",IF('Report DCM'!$I11105&gt;'Report DCM'!$J11105,"Standard",VLOOKUP(CONCATENATE(bd_adtype,"_",bd_creativetype),tabela,2,FALSE)))</f>
        <v>#N/A</v>
      </c>
      <c r="F11105" s="7">
        <f t="shared" si="1995"/>
        <v>0</v>
      </c>
      <c r="G11105" s="7">
        <f t="shared" si="1996"/>
        <v>0</v>
      </c>
      <c r="H11105" s="7">
        <f t="shared" si="1997"/>
        <v>0</v>
      </c>
      <c r="I11105" s="7">
        <f t="shared" si="1998"/>
        <v>0</v>
      </c>
      <c r="J11105" s="7">
        <f t="shared" si="1999"/>
        <v>0</v>
      </c>
      <c r="K11105" s="8" t="e">
        <f t="shared" si="2000"/>
        <v>#N/A</v>
      </c>
      <c r="L11105" s="7" t="e">
        <f t="shared" si="2001"/>
        <v>#N/A</v>
      </c>
      <c r="M11105" s="8" t="e">
        <f t="shared" si="1978"/>
        <v>#N/A</v>
      </c>
      <c r="N11105" s="8" t="e">
        <f t="shared" si="1979"/>
        <v>#N/A</v>
      </c>
    </row>
    <row r="11106" spans="1:14" ht="15.75" customHeight="1" x14ac:dyDescent="0.35">
      <c r="A11106" s="7">
        <f t="shared" si="1991"/>
        <v>0</v>
      </c>
      <c r="B11106" s="7">
        <f t="shared" si="1992"/>
        <v>0</v>
      </c>
      <c r="C11106" s="7">
        <f t="shared" si="1993"/>
        <v>0</v>
      </c>
      <c r="D11106" s="7">
        <f t="shared" si="1994"/>
        <v>0</v>
      </c>
      <c r="E11106" s="7" t="e">
        <f>IF('Report DCM'!$H11106="In-Stream Video","Rich Media display banner",IF('Report DCM'!$I11106&gt;'Report DCM'!$J11106,"Standard",VLOOKUP(CONCATENATE(bd_adtype,"_",bd_creativetype),tabela,2,FALSE)))</f>
        <v>#N/A</v>
      </c>
      <c r="F11106" s="7">
        <f t="shared" si="1995"/>
        <v>0</v>
      </c>
      <c r="G11106" s="7">
        <f t="shared" si="1996"/>
        <v>0</v>
      </c>
      <c r="H11106" s="7">
        <f t="shared" si="1997"/>
        <v>0</v>
      </c>
      <c r="I11106" s="7">
        <f t="shared" si="1998"/>
        <v>0</v>
      </c>
      <c r="J11106" s="7">
        <f t="shared" si="1999"/>
        <v>0</v>
      </c>
      <c r="K11106" s="8" t="e">
        <f t="shared" si="2000"/>
        <v>#N/A</v>
      </c>
      <c r="L11106" s="7" t="e">
        <f t="shared" si="2001"/>
        <v>#N/A</v>
      </c>
      <c r="M11106" s="8" t="e">
        <f t="shared" si="1978"/>
        <v>#N/A</v>
      </c>
      <c r="N11106" s="8" t="e">
        <f t="shared" si="1979"/>
        <v>#N/A</v>
      </c>
    </row>
    <row r="11107" spans="1:14" ht="15.75" customHeight="1" x14ac:dyDescent="0.35">
      <c r="A11107" s="7">
        <f t="shared" si="1991"/>
        <v>0</v>
      </c>
      <c r="B11107" s="7">
        <f t="shared" si="1992"/>
        <v>0</v>
      </c>
      <c r="C11107" s="7">
        <f t="shared" si="1993"/>
        <v>0</v>
      </c>
      <c r="D11107" s="7">
        <f t="shared" si="1994"/>
        <v>0</v>
      </c>
      <c r="E11107" s="7" t="e">
        <f>IF('Report DCM'!$H11107="In-Stream Video","Rich Media display banner",IF('Report DCM'!$I11107&gt;'Report DCM'!$J11107,"Standard",VLOOKUP(CONCATENATE(bd_adtype,"_",bd_creativetype),tabela,2,FALSE)))</f>
        <v>#N/A</v>
      </c>
      <c r="F11107" s="7">
        <f t="shared" si="1995"/>
        <v>0</v>
      </c>
      <c r="G11107" s="7">
        <f t="shared" si="1996"/>
        <v>0</v>
      </c>
      <c r="H11107" s="7">
        <f t="shared" si="1997"/>
        <v>0</v>
      </c>
      <c r="I11107" s="7">
        <f t="shared" si="1998"/>
        <v>0</v>
      </c>
      <c r="J11107" s="7">
        <f t="shared" si="1999"/>
        <v>0</v>
      </c>
      <c r="K11107" s="8" t="e">
        <f t="shared" si="2000"/>
        <v>#N/A</v>
      </c>
      <c r="L11107" s="7" t="e">
        <f t="shared" si="2001"/>
        <v>#N/A</v>
      </c>
      <c r="M11107" s="8" t="e">
        <f t="shared" si="1978"/>
        <v>#N/A</v>
      </c>
      <c r="N11107" s="8" t="e">
        <f t="shared" si="1979"/>
        <v>#N/A</v>
      </c>
    </row>
    <row r="11108" spans="1:14" ht="15.75" customHeight="1" x14ac:dyDescent="0.35">
      <c r="A11108" s="7">
        <f t="shared" si="1991"/>
        <v>0</v>
      </c>
      <c r="B11108" s="7">
        <f t="shared" si="1992"/>
        <v>0</v>
      </c>
      <c r="C11108" s="7">
        <f t="shared" si="1993"/>
        <v>0</v>
      </c>
      <c r="D11108" s="7">
        <f t="shared" si="1994"/>
        <v>0</v>
      </c>
      <c r="E11108" s="7" t="e">
        <f>IF('Report DCM'!$H11108="In-Stream Video","Rich Media display banner",IF('Report DCM'!$I11108&gt;'Report DCM'!$J11108,"Standard",VLOOKUP(CONCATENATE(bd_adtype,"_",bd_creativetype),tabela,2,FALSE)))</f>
        <v>#N/A</v>
      </c>
      <c r="F11108" s="7">
        <f t="shared" si="1995"/>
        <v>0</v>
      </c>
      <c r="G11108" s="7">
        <f t="shared" si="1996"/>
        <v>0</v>
      </c>
      <c r="H11108" s="7">
        <f t="shared" si="1997"/>
        <v>0</v>
      </c>
      <c r="I11108" s="7">
        <f t="shared" si="1998"/>
        <v>0</v>
      </c>
      <c r="J11108" s="7">
        <f t="shared" si="1999"/>
        <v>0</v>
      </c>
      <c r="K11108" s="8" t="e">
        <f t="shared" si="2000"/>
        <v>#N/A</v>
      </c>
      <c r="L11108" s="7" t="e">
        <f t="shared" si="2001"/>
        <v>#N/A</v>
      </c>
      <c r="M11108" s="8" t="e">
        <f t="shared" si="1978"/>
        <v>#N/A</v>
      </c>
      <c r="N11108" s="8" t="e">
        <f t="shared" si="1979"/>
        <v>#N/A</v>
      </c>
    </row>
    <row r="11109" spans="1:14" ht="15.75" customHeight="1" x14ac:dyDescent="0.35">
      <c r="A11109" s="7">
        <f t="shared" si="1991"/>
        <v>0</v>
      </c>
      <c r="B11109" s="7">
        <f t="shared" si="1992"/>
        <v>0</v>
      </c>
      <c r="C11109" s="7">
        <f t="shared" si="1993"/>
        <v>0</v>
      </c>
      <c r="D11109" s="7">
        <f t="shared" si="1994"/>
        <v>0</v>
      </c>
      <c r="E11109" s="7" t="e">
        <f>IF('Report DCM'!$H11109="In-Stream Video","Rich Media display banner",IF('Report DCM'!$I11109&gt;'Report DCM'!$J11109,"Standard",VLOOKUP(CONCATENATE(bd_adtype,"_",bd_creativetype),tabela,2,FALSE)))</f>
        <v>#N/A</v>
      </c>
      <c r="F11109" s="7">
        <f t="shared" si="1995"/>
        <v>0</v>
      </c>
      <c r="G11109" s="7">
        <f t="shared" si="1996"/>
        <v>0</v>
      </c>
      <c r="H11109" s="7">
        <f t="shared" si="1997"/>
        <v>0</v>
      </c>
      <c r="I11109" s="7">
        <f t="shared" si="1998"/>
        <v>0</v>
      </c>
      <c r="J11109" s="7">
        <f t="shared" si="1999"/>
        <v>0</v>
      </c>
      <c r="K11109" s="8" t="e">
        <f t="shared" si="2000"/>
        <v>#N/A</v>
      </c>
      <c r="L11109" s="7" t="e">
        <f t="shared" si="2001"/>
        <v>#N/A</v>
      </c>
      <c r="M11109" s="8" t="e">
        <f t="shared" si="1978"/>
        <v>#N/A</v>
      </c>
      <c r="N11109" s="8" t="e">
        <f t="shared" si="1979"/>
        <v>#N/A</v>
      </c>
    </row>
    <row r="11110" spans="1:14" ht="15.75" customHeight="1" x14ac:dyDescent="0.35">
      <c r="A11110" s="7">
        <f t="shared" si="1991"/>
        <v>0</v>
      </c>
      <c r="B11110" s="7">
        <f t="shared" si="1992"/>
        <v>0</v>
      </c>
      <c r="C11110" s="7">
        <f t="shared" si="1993"/>
        <v>0</v>
      </c>
      <c r="D11110" s="7">
        <f t="shared" si="1994"/>
        <v>0</v>
      </c>
      <c r="E11110" s="7" t="e">
        <f>IF('Report DCM'!$H11110="In-Stream Video","Rich Media display banner",IF('Report DCM'!$I11110&gt;'Report DCM'!$J11110,"Standard",VLOOKUP(CONCATENATE(bd_adtype,"_",bd_creativetype),tabela,2,FALSE)))</f>
        <v>#N/A</v>
      </c>
      <c r="F11110" s="7">
        <f t="shared" si="1995"/>
        <v>0</v>
      </c>
      <c r="G11110" s="7">
        <f t="shared" si="1996"/>
        <v>0</v>
      </c>
      <c r="H11110" s="7">
        <f t="shared" si="1997"/>
        <v>0</v>
      </c>
      <c r="I11110" s="7">
        <f t="shared" si="1998"/>
        <v>0</v>
      </c>
      <c r="J11110" s="7">
        <f t="shared" si="1999"/>
        <v>0</v>
      </c>
      <c r="K11110" s="8" t="e">
        <f t="shared" si="2000"/>
        <v>#N/A</v>
      </c>
      <c r="L11110" s="7" t="e">
        <f t="shared" si="2001"/>
        <v>#N/A</v>
      </c>
      <c r="M11110" s="8" t="e">
        <f t="shared" si="1978"/>
        <v>#N/A</v>
      </c>
      <c r="N11110" s="8" t="e">
        <f t="shared" si="1979"/>
        <v>#N/A</v>
      </c>
    </row>
    <row r="11111" spans="1:14" ht="15.75" customHeight="1" x14ac:dyDescent="0.35">
      <c r="A11111" s="7">
        <f t="shared" si="1991"/>
        <v>0</v>
      </c>
      <c r="B11111" s="7">
        <f t="shared" si="1992"/>
        <v>0</v>
      </c>
      <c r="C11111" s="7">
        <f t="shared" si="1993"/>
        <v>0</v>
      </c>
      <c r="D11111" s="7">
        <f t="shared" si="1994"/>
        <v>0</v>
      </c>
      <c r="E11111" s="7" t="e">
        <f>IF('Report DCM'!$H11111="In-Stream Video","Rich Media display banner",IF('Report DCM'!$I11111&gt;'Report DCM'!$J11111,"Standard",VLOOKUP(CONCATENATE(bd_adtype,"_",bd_creativetype),tabela,2,FALSE)))</f>
        <v>#N/A</v>
      </c>
      <c r="F11111" s="7">
        <f t="shared" si="1995"/>
        <v>0</v>
      </c>
      <c r="G11111" s="7">
        <f t="shared" si="1996"/>
        <v>0</v>
      </c>
      <c r="H11111" s="7">
        <f t="shared" si="1997"/>
        <v>0</v>
      </c>
      <c r="I11111" s="7">
        <f t="shared" si="1998"/>
        <v>0</v>
      </c>
      <c r="J11111" s="7">
        <f t="shared" si="1999"/>
        <v>0</v>
      </c>
      <c r="K11111" s="8" t="e">
        <f t="shared" si="2000"/>
        <v>#N/A</v>
      </c>
      <c r="L11111" s="7" t="e">
        <f t="shared" si="2001"/>
        <v>#N/A</v>
      </c>
      <c r="M11111" s="8" t="e">
        <f t="shared" si="1978"/>
        <v>#N/A</v>
      </c>
      <c r="N11111" s="8" t="e">
        <f t="shared" si="1979"/>
        <v>#N/A</v>
      </c>
    </row>
    <row r="11112" spans="1:14" ht="15.75" customHeight="1" x14ac:dyDescent="0.35">
      <c r="A11112" s="7">
        <f t="shared" si="1991"/>
        <v>0</v>
      </c>
      <c r="B11112" s="7">
        <f t="shared" si="1992"/>
        <v>0</v>
      </c>
      <c r="C11112" s="7">
        <f t="shared" si="1993"/>
        <v>0</v>
      </c>
      <c r="D11112" s="7">
        <f t="shared" si="1994"/>
        <v>0</v>
      </c>
      <c r="E11112" s="7" t="e">
        <f>IF('Report DCM'!$H11112="In-Stream Video","Rich Media display banner",IF('Report DCM'!$I11112&gt;'Report DCM'!$J11112,"Standard",VLOOKUP(CONCATENATE(bd_adtype,"_",bd_creativetype),tabela,2,FALSE)))</f>
        <v>#N/A</v>
      </c>
      <c r="F11112" s="7">
        <f t="shared" si="1995"/>
        <v>0</v>
      </c>
      <c r="G11112" s="7">
        <f t="shared" si="1996"/>
        <v>0</v>
      </c>
      <c r="H11112" s="7">
        <f t="shared" si="1997"/>
        <v>0</v>
      </c>
      <c r="I11112" s="7">
        <f t="shared" si="1998"/>
        <v>0</v>
      </c>
      <c r="J11112" s="7">
        <f t="shared" si="1999"/>
        <v>0</v>
      </c>
      <c r="K11112" s="8" t="e">
        <f t="shared" si="2000"/>
        <v>#N/A</v>
      </c>
      <c r="L11112" s="7" t="e">
        <f t="shared" si="2001"/>
        <v>#N/A</v>
      </c>
      <c r="M11112" s="8" t="e">
        <f t="shared" si="1978"/>
        <v>#N/A</v>
      </c>
      <c r="N11112" s="8" t="e">
        <f t="shared" si="1979"/>
        <v>#N/A</v>
      </c>
    </row>
    <row r="11113" spans="1:14" ht="15.75" customHeight="1" x14ac:dyDescent="0.35">
      <c r="A11113" s="7">
        <f t="shared" si="1991"/>
        <v>0</v>
      </c>
      <c r="B11113" s="7">
        <f t="shared" si="1992"/>
        <v>0</v>
      </c>
      <c r="C11113" s="7">
        <f t="shared" si="1993"/>
        <v>0</v>
      </c>
      <c r="D11113" s="7">
        <f t="shared" si="1994"/>
        <v>0</v>
      </c>
      <c r="E11113" s="7" t="e">
        <f>IF('Report DCM'!$H11113="In-Stream Video","Rich Media display banner",IF('Report DCM'!$I11113&gt;'Report DCM'!$J11113,"Standard",VLOOKUP(CONCATENATE(bd_adtype,"_",bd_creativetype),tabela,2,FALSE)))</f>
        <v>#N/A</v>
      </c>
      <c r="F11113" s="7">
        <f t="shared" si="1995"/>
        <v>0</v>
      </c>
      <c r="G11113" s="7">
        <f t="shared" si="1996"/>
        <v>0</v>
      </c>
      <c r="H11113" s="7">
        <f t="shared" si="1997"/>
        <v>0</v>
      </c>
      <c r="I11113" s="7">
        <f t="shared" si="1998"/>
        <v>0</v>
      </c>
      <c r="J11113" s="7">
        <f t="shared" si="1999"/>
        <v>0</v>
      </c>
      <c r="K11113" s="8" t="e">
        <f t="shared" si="2000"/>
        <v>#N/A</v>
      </c>
      <c r="L11113" s="7" t="e">
        <f t="shared" si="2001"/>
        <v>#N/A</v>
      </c>
      <c r="M11113" s="8" t="e">
        <f t="shared" si="1978"/>
        <v>#N/A</v>
      </c>
      <c r="N11113" s="8" t="e">
        <f t="shared" si="1979"/>
        <v>#N/A</v>
      </c>
    </row>
    <row r="11114" spans="1:14" ht="15.75" customHeight="1" x14ac:dyDescent="0.35">
      <c r="A11114" s="7">
        <f t="shared" si="1991"/>
        <v>0</v>
      </c>
      <c r="B11114" s="7">
        <f t="shared" si="1992"/>
        <v>0</v>
      </c>
      <c r="C11114" s="7">
        <f t="shared" si="1993"/>
        <v>0</v>
      </c>
      <c r="D11114" s="7">
        <f t="shared" si="1994"/>
        <v>0</v>
      </c>
      <c r="E11114" s="7" t="e">
        <f>IF('Report DCM'!$H11114="In-Stream Video","Rich Media display banner",IF('Report DCM'!$I11114&gt;'Report DCM'!$J11114,"Standard",VLOOKUP(CONCATENATE(bd_adtype,"_",bd_creativetype),tabela,2,FALSE)))</f>
        <v>#N/A</v>
      </c>
      <c r="F11114" s="7">
        <f t="shared" si="1995"/>
        <v>0</v>
      </c>
      <c r="G11114" s="7">
        <f t="shared" si="1996"/>
        <v>0</v>
      </c>
      <c r="H11114" s="7">
        <f t="shared" si="1997"/>
        <v>0</v>
      </c>
      <c r="I11114" s="7">
        <f t="shared" si="1998"/>
        <v>0</v>
      </c>
      <c r="J11114" s="7">
        <f t="shared" si="1999"/>
        <v>0</v>
      </c>
      <c r="K11114" s="8" t="e">
        <f t="shared" si="2000"/>
        <v>#N/A</v>
      </c>
      <c r="L11114" s="7" t="e">
        <f t="shared" si="2001"/>
        <v>#N/A</v>
      </c>
      <c r="M11114" s="8" t="e">
        <f t="shared" si="1978"/>
        <v>#N/A</v>
      </c>
      <c r="N11114" s="8" t="e">
        <f t="shared" si="1979"/>
        <v>#N/A</v>
      </c>
    </row>
    <row r="11115" spans="1:14" ht="15.75" customHeight="1" x14ac:dyDescent="0.35">
      <c r="A11115" s="7">
        <f t="shared" si="1991"/>
        <v>0</v>
      </c>
      <c r="B11115" s="7">
        <f t="shared" si="1992"/>
        <v>0</v>
      </c>
      <c r="C11115" s="7">
        <f t="shared" si="1993"/>
        <v>0</v>
      </c>
      <c r="D11115" s="7">
        <f t="shared" si="1994"/>
        <v>0</v>
      </c>
      <c r="E11115" s="7" t="e">
        <f>IF('Report DCM'!$H11115="In-Stream Video","Rich Media display banner",IF('Report DCM'!$I11115&gt;'Report DCM'!$J11115,"Standard",VLOOKUP(CONCATENATE(bd_adtype,"_",bd_creativetype),tabela,2,FALSE)))</f>
        <v>#N/A</v>
      </c>
      <c r="F11115" s="7">
        <f t="shared" si="1995"/>
        <v>0</v>
      </c>
      <c r="G11115" s="7">
        <f t="shared" si="1996"/>
        <v>0</v>
      </c>
      <c r="H11115" s="7">
        <f t="shared" si="1997"/>
        <v>0</v>
      </c>
      <c r="I11115" s="7">
        <f t="shared" si="1998"/>
        <v>0</v>
      </c>
      <c r="J11115" s="7">
        <f t="shared" si="1999"/>
        <v>0</v>
      </c>
      <c r="K11115" s="8" t="e">
        <f t="shared" si="2000"/>
        <v>#N/A</v>
      </c>
      <c r="L11115" s="7" t="e">
        <f t="shared" si="2001"/>
        <v>#N/A</v>
      </c>
      <c r="M11115" s="8" t="e">
        <f t="shared" si="1978"/>
        <v>#N/A</v>
      </c>
      <c r="N11115" s="8" t="e">
        <f t="shared" si="1979"/>
        <v>#N/A</v>
      </c>
    </row>
    <row r="11116" spans="1:14" ht="15.75" customHeight="1" x14ac:dyDescent="0.35">
      <c r="A11116" s="7">
        <f t="shared" si="1991"/>
        <v>0</v>
      </c>
      <c r="B11116" s="7">
        <f t="shared" si="1992"/>
        <v>0</v>
      </c>
      <c r="C11116" s="7">
        <f t="shared" si="1993"/>
        <v>0</v>
      </c>
      <c r="D11116" s="7">
        <f t="shared" si="1994"/>
        <v>0</v>
      </c>
      <c r="E11116" s="7" t="e">
        <f>IF('Report DCM'!$H11116="In-Stream Video","Rich Media display banner",IF('Report DCM'!$I11116&gt;'Report DCM'!$J11116,"Standard",VLOOKUP(CONCATENATE(bd_adtype,"_",bd_creativetype),tabela,2,FALSE)))</f>
        <v>#N/A</v>
      </c>
      <c r="F11116" s="7">
        <f t="shared" si="1995"/>
        <v>0</v>
      </c>
      <c r="G11116" s="7">
        <f t="shared" si="1996"/>
        <v>0</v>
      </c>
      <c r="H11116" s="7">
        <f t="shared" si="1997"/>
        <v>0</v>
      </c>
      <c r="I11116" s="7">
        <f t="shared" si="1998"/>
        <v>0</v>
      </c>
      <c r="J11116" s="7">
        <f t="shared" si="1999"/>
        <v>0</v>
      </c>
      <c r="K11116" s="8" t="e">
        <f t="shared" si="2000"/>
        <v>#N/A</v>
      </c>
      <c r="L11116" s="7" t="e">
        <f t="shared" si="2001"/>
        <v>#N/A</v>
      </c>
      <c r="M11116" s="8" t="e">
        <f t="shared" si="1978"/>
        <v>#N/A</v>
      </c>
      <c r="N11116" s="8" t="e">
        <f t="shared" si="1979"/>
        <v>#N/A</v>
      </c>
    </row>
    <row r="11117" spans="1:14" ht="15.75" customHeight="1" x14ac:dyDescent="0.35">
      <c r="A11117" s="7">
        <f t="shared" si="1991"/>
        <v>0</v>
      </c>
      <c r="B11117" s="7">
        <f t="shared" si="1992"/>
        <v>0</v>
      </c>
      <c r="C11117" s="7">
        <f t="shared" si="1993"/>
        <v>0</v>
      </c>
      <c r="D11117" s="7">
        <f t="shared" si="1994"/>
        <v>0</v>
      </c>
      <c r="E11117" s="7" t="e">
        <f>IF('Report DCM'!$H11117="In-Stream Video","Rich Media display banner",IF('Report DCM'!$I11117&gt;'Report DCM'!$J11117,"Standard",VLOOKUP(CONCATENATE(bd_adtype,"_",bd_creativetype),tabela,2,FALSE)))</f>
        <v>#N/A</v>
      </c>
      <c r="F11117" s="7">
        <f t="shared" si="1995"/>
        <v>0</v>
      </c>
      <c r="G11117" s="7">
        <f t="shared" si="1996"/>
        <v>0</v>
      </c>
      <c r="H11117" s="7">
        <f t="shared" si="1997"/>
        <v>0</v>
      </c>
      <c r="I11117" s="7">
        <f t="shared" si="1998"/>
        <v>0</v>
      </c>
      <c r="J11117" s="7">
        <f t="shared" si="1999"/>
        <v>0</v>
      </c>
      <c r="K11117" s="8" t="e">
        <f t="shared" si="2000"/>
        <v>#N/A</v>
      </c>
      <c r="L11117" s="7" t="e">
        <f t="shared" si="2001"/>
        <v>#N/A</v>
      </c>
      <c r="M11117" s="8" t="e">
        <f t="shared" si="1978"/>
        <v>#N/A</v>
      </c>
      <c r="N11117" s="8" t="e">
        <f t="shared" si="1979"/>
        <v>#N/A</v>
      </c>
    </row>
    <row r="11118" spans="1:14" ht="15.75" customHeight="1" x14ac:dyDescent="0.35">
      <c r="A11118" s="7">
        <f t="shared" si="1991"/>
        <v>0</v>
      </c>
      <c r="B11118" s="7">
        <f t="shared" si="1992"/>
        <v>0</v>
      </c>
      <c r="C11118" s="7">
        <f t="shared" si="1993"/>
        <v>0</v>
      </c>
      <c r="D11118" s="7">
        <f t="shared" si="1994"/>
        <v>0</v>
      </c>
      <c r="E11118" s="7" t="e">
        <f>IF('Report DCM'!$H11118="In-Stream Video","Rich Media display banner",IF('Report DCM'!$I11118&gt;'Report DCM'!$J11118,"Standard",VLOOKUP(CONCATENATE(bd_adtype,"_",bd_creativetype),tabela,2,FALSE)))</f>
        <v>#N/A</v>
      </c>
      <c r="F11118" s="7">
        <f t="shared" si="1995"/>
        <v>0</v>
      </c>
      <c r="G11118" s="7">
        <f t="shared" si="1996"/>
        <v>0</v>
      </c>
      <c r="H11118" s="7">
        <f t="shared" si="1997"/>
        <v>0</v>
      </c>
      <c r="I11118" s="7">
        <f t="shared" si="1998"/>
        <v>0</v>
      </c>
      <c r="J11118" s="7">
        <f t="shared" si="1999"/>
        <v>0</v>
      </c>
      <c r="K11118" s="8" t="e">
        <f t="shared" si="2000"/>
        <v>#N/A</v>
      </c>
      <c r="L11118" s="7" t="e">
        <f t="shared" si="2001"/>
        <v>#N/A</v>
      </c>
      <c r="M11118" s="8" t="e">
        <f t="shared" si="1978"/>
        <v>#N/A</v>
      </c>
      <c r="N11118" s="8" t="e">
        <f t="shared" si="1979"/>
        <v>#N/A</v>
      </c>
    </row>
    <row r="11119" spans="1:14" ht="15.75" customHeight="1" x14ac:dyDescent="0.35">
      <c r="A11119" s="7">
        <f t="shared" si="1991"/>
        <v>0</v>
      </c>
      <c r="B11119" s="7">
        <f t="shared" si="1992"/>
        <v>0</v>
      </c>
      <c r="C11119" s="7">
        <f t="shared" si="1993"/>
        <v>0</v>
      </c>
      <c r="D11119" s="7">
        <f t="shared" si="1994"/>
        <v>0</v>
      </c>
      <c r="E11119" s="7" t="e">
        <f>IF('Report DCM'!$H11119="In-Stream Video","Rich Media display banner",IF('Report DCM'!$I11119&gt;'Report DCM'!$J11119,"Standard",VLOOKUP(CONCATENATE(bd_adtype,"_",bd_creativetype),tabela,2,FALSE)))</f>
        <v>#N/A</v>
      </c>
      <c r="F11119" s="7">
        <f t="shared" si="1995"/>
        <v>0</v>
      </c>
      <c r="G11119" s="7">
        <f t="shared" si="1996"/>
        <v>0</v>
      </c>
      <c r="H11119" s="7">
        <f t="shared" si="1997"/>
        <v>0</v>
      </c>
      <c r="I11119" s="7">
        <f t="shared" si="1998"/>
        <v>0</v>
      </c>
      <c r="J11119" s="7">
        <f t="shared" si="1999"/>
        <v>0</v>
      </c>
      <c r="K11119" s="8" t="e">
        <f t="shared" si="2000"/>
        <v>#N/A</v>
      </c>
      <c r="L11119" s="7" t="e">
        <f t="shared" si="2001"/>
        <v>#N/A</v>
      </c>
      <c r="M11119" s="8" t="e">
        <f t="shared" si="1978"/>
        <v>#N/A</v>
      </c>
      <c r="N11119" s="8" t="e">
        <f t="shared" si="1979"/>
        <v>#N/A</v>
      </c>
    </row>
    <row r="11120" spans="1:14" ht="15.75" customHeight="1" x14ac:dyDescent="0.35">
      <c r="A11120" s="7">
        <f t="shared" si="1991"/>
        <v>0</v>
      </c>
      <c r="B11120" s="7">
        <f t="shared" si="1992"/>
        <v>0</v>
      </c>
      <c r="C11120" s="7">
        <f t="shared" si="1993"/>
        <v>0</v>
      </c>
      <c r="D11120" s="7">
        <f t="shared" si="1994"/>
        <v>0</v>
      </c>
      <c r="E11120" s="7" t="e">
        <f>IF('Report DCM'!$H11120="In-Stream Video","Rich Media display banner",IF('Report DCM'!$I11120&gt;'Report DCM'!$J11120,"Standard",VLOOKUP(CONCATENATE(bd_adtype,"_",bd_creativetype),tabela,2,FALSE)))</f>
        <v>#N/A</v>
      </c>
      <c r="F11120" s="7">
        <f t="shared" si="1995"/>
        <v>0</v>
      </c>
      <c r="G11120" s="7">
        <f t="shared" si="1996"/>
        <v>0</v>
      </c>
      <c r="H11120" s="7">
        <f t="shared" si="1997"/>
        <v>0</v>
      </c>
      <c r="I11120" s="7">
        <f t="shared" si="1998"/>
        <v>0</v>
      </c>
      <c r="J11120" s="7">
        <f t="shared" si="1999"/>
        <v>0</v>
      </c>
      <c r="K11120" s="8" t="e">
        <f t="shared" si="2000"/>
        <v>#N/A</v>
      </c>
      <c r="L11120" s="7" t="e">
        <f t="shared" si="2001"/>
        <v>#N/A</v>
      </c>
      <c r="M11120" s="8" t="e">
        <f t="shared" si="1978"/>
        <v>#N/A</v>
      </c>
      <c r="N11120" s="8" t="e">
        <f t="shared" si="1979"/>
        <v>#N/A</v>
      </c>
    </row>
    <row r="11121" spans="1:14" ht="15.75" customHeight="1" x14ac:dyDescent="0.35">
      <c r="A11121" s="7">
        <f t="shared" si="1991"/>
        <v>0</v>
      </c>
      <c r="B11121" s="7">
        <f t="shared" si="1992"/>
        <v>0</v>
      </c>
      <c r="C11121" s="7">
        <f t="shared" si="1993"/>
        <v>0</v>
      </c>
      <c r="D11121" s="7">
        <f t="shared" si="1994"/>
        <v>0</v>
      </c>
      <c r="E11121" s="7" t="e">
        <f>IF('Report DCM'!$H11121="In-Stream Video","Rich Media display banner",IF('Report DCM'!$I11121&gt;'Report DCM'!$J11121,"Standard",VLOOKUP(CONCATENATE(bd_adtype,"_",bd_creativetype),tabela,2,FALSE)))</f>
        <v>#N/A</v>
      </c>
      <c r="F11121" s="7">
        <f t="shared" si="1995"/>
        <v>0</v>
      </c>
      <c r="G11121" s="7">
        <f t="shared" si="1996"/>
        <v>0</v>
      </c>
      <c r="H11121" s="7">
        <f t="shared" si="1997"/>
        <v>0</v>
      </c>
      <c r="I11121" s="7">
        <f t="shared" si="1998"/>
        <v>0</v>
      </c>
      <c r="J11121" s="7">
        <f t="shared" si="1999"/>
        <v>0</v>
      </c>
      <c r="K11121" s="8" t="e">
        <f t="shared" si="2000"/>
        <v>#N/A</v>
      </c>
      <c r="L11121" s="7" t="e">
        <f t="shared" si="2001"/>
        <v>#N/A</v>
      </c>
      <c r="M11121" s="8" t="e">
        <f t="shared" si="1978"/>
        <v>#N/A</v>
      </c>
      <c r="N11121" s="8" t="e">
        <f t="shared" si="1979"/>
        <v>#N/A</v>
      </c>
    </row>
    <row r="11122" spans="1:14" ht="15.75" customHeight="1" x14ac:dyDescent="0.35">
      <c r="A11122" s="7">
        <f t="shared" si="1991"/>
        <v>0</v>
      </c>
      <c r="B11122" s="7">
        <f t="shared" si="1992"/>
        <v>0</v>
      </c>
      <c r="C11122" s="7">
        <f t="shared" si="1993"/>
        <v>0</v>
      </c>
      <c r="D11122" s="7">
        <f t="shared" si="1994"/>
        <v>0</v>
      </c>
      <c r="E11122" s="7" t="e">
        <f>IF('Report DCM'!$H11122="In-Stream Video","Rich Media display banner",IF('Report DCM'!$I11122&gt;'Report DCM'!$J11122,"Standard",VLOOKUP(CONCATENATE(bd_adtype,"_",bd_creativetype),tabela,2,FALSE)))</f>
        <v>#N/A</v>
      </c>
      <c r="F11122" s="7">
        <f t="shared" si="1995"/>
        <v>0</v>
      </c>
      <c r="G11122" s="7">
        <f t="shared" si="1996"/>
        <v>0</v>
      </c>
      <c r="H11122" s="7">
        <f t="shared" si="1997"/>
        <v>0</v>
      </c>
      <c r="I11122" s="7">
        <f t="shared" si="1998"/>
        <v>0</v>
      </c>
      <c r="J11122" s="7">
        <f t="shared" si="1999"/>
        <v>0</v>
      </c>
      <c r="K11122" s="8" t="e">
        <f t="shared" si="2000"/>
        <v>#N/A</v>
      </c>
      <c r="L11122" s="7" t="e">
        <f t="shared" si="2001"/>
        <v>#N/A</v>
      </c>
      <c r="M11122" s="8" t="e">
        <f t="shared" si="1978"/>
        <v>#N/A</v>
      </c>
      <c r="N11122" s="8" t="e">
        <f t="shared" si="1979"/>
        <v>#N/A</v>
      </c>
    </row>
    <row r="11123" spans="1:14" ht="15.75" customHeight="1" x14ac:dyDescent="0.35">
      <c r="A11123" s="7">
        <f t="shared" si="1991"/>
        <v>0</v>
      </c>
      <c r="B11123" s="7">
        <f t="shared" si="1992"/>
        <v>0</v>
      </c>
      <c r="C11123" s="7">
        <f t="shared" si="1993"/>
        <v>0</v>
      </c>
      <c r="D11123" s="7">
        <f t="shared" si="1994"/>
        <v>0</v>
      </c>
      <c r="E11123" s="7" t="e">
        <f>IF('Report DCM'!$H11123="In-Stream Video","Rich Media display banner",IF('Report DCM'!$I11123&gt;'Report DCM'!$J11123,"Standard",VLOOKUP(CONCATENATE(bd_adtype,"_",bd_creativetype),tabela,2,FALSE)))</f>
        <v>#N/A</v>
      </c>
      <c r="F11123" s="7">
        <f t="shared" si="1995"/>
        <v>0</v>
      </c>
      <c r="G11123" s="7">
        <f t="shared" si="1996"/>
        <v>0</v>
      </c>
      <c r="H11123" s="7">
        <f t="shared" si="1997"/>
        <v>0</v>
      </c>
      <c r="I11123" s="7">
        <f t="shared" si="1998"/>
        <v>0</v>
      </c>
      <c r="J11123" s="7">
        <f t="shared" si="1999"/>
        <v>0</v>
      </c>
      <c r="K11123" s="8" t="e">
        <f t="shared" si="2000"/>
        <v>#N/A</v>
      </c>
      <c r="L11123" s="7" t="e">
        <f t="shared" si="2001"/>
        <v>#N/A</v>
      </c>
      <c r="M11123" s="8" t="e">
        <f t="shared" si="1978"/>
        <v>#N/A</v>
      </c>
      <c r="N11123" s="8" t="e">
        <f t="shared" si="1979"/>
        <v>#N/A</v>
      </c>
    </row>
    <row r="11124" spans="1:14" ht="15.75" customHeight="1" x14ac:dyDescent="0.35">
      <c r="A11124" s="7">
        <f t="shared" si="1991"/>
        <v>0</v>
      </c>
      <c r="B11124" s="7">
        <f t="shared" si="1992"/>
        <v>0</v>
      </c>
      <c r="C11124" s="7">
        <f t="shared" si="1993"/>
        <v>0</v>
      </c>
      <c r="D11124" s="7">
        <f t="shared" si="1994"/>
        <v>0</v>
      </c>
      <c r="E11124" s="7" t="e">
        <f>IF('Report DCM'!$H11124="In-Stream Video","Rich Media display banner",IF('Report DCM'!$I11124&gt;'Report DCM'!$J11124,"Standard",VLOOKUP(CONCATENATE(bd_adtype,"_",bd_creativetype),tabela,2,FALSE)))</f>
        <v>#N/A</v>
      </c>
      <c r="F11124" s="7">
        <f t="shared" si="1995"/>
        <v>0</v>
      </c>
      <c r="G11124" s="7">
        <f t="shared" si="1996"/>
        <v>0</v>
      </c>
      <c r="H11124" s="7">
        <f t="shared" si="1997"/>
        <v>0</v>
      </c>
      <c r="I11124" s="7">
        <f t="shared" si="1998"/>
        <v>0</v>
      </c>
      <c r="J11124" s="7">
        <f t="shared" si="1999"/>
        <v>0</v>
      </c>
      <c r="K11124" s="8" t="e">
        <f t="shared" si="2000"/>
        <v>#N/A</v>
      </c>
      <c r="L11124" s="7" t="e">
        <f t="shared" si="2001"/>
        <v>#N/A</v>
      </c>
      <c r="M11124" s="8" t="e">
        <f t="shared" si="1978"/>
        <v>#N/A</v>
      </c>
      <c r="N11124" s="8" t="e">
        <f t="shared" si="1979"/>
        <v>#N/A</v>
      </c>
    </row>
    <row r="11125" spans="1:14" ht="15.75" customHeight="1" x14ac:dyDescent="0.35">
      <c r="A11125" s="7">
        <f t="shared" si="1991"/>
        <v>0</v>
      </c>
      <c r="B11125" s="7">
        <f t="shared" si="1992"/>
        <v>0</v>
      </c>
      <c r="C11125" s="7">
        <f t="shared" si="1993"/>
        <v>0</v>
      </c>
      <c r="D11125" s="7">
        <f t="shared" si="1994"/>
        <v>0</v>
      </c>
      <c r="E11125" s="7" t="e">
        <f>IF('Report DCM'!$H11125="In-Stream Video","Rich Media display banner",IF('Report DCM'!$I11125&gt;'Report DCM'!$J11125,"Standard",VLOOKUP(CONCATENATE(bd_adtype,"_",bd_creativetype),tabela,2,FALSE)))</f>
        <v>#N/A</v>
      </c>
      <c r="F11125" s="7">
        <f t="shared" si="1995"/>
        <v>0</v>
      </c>
      <c r="G11125" s="7">
        <f t="shared" si="1996"/>
        <v>0</v>
      </c>
      <c r="H11125" s="7">
        <f t="shared" si="1997"/>
        <v>0</v>
      </c>
      <c r="I11125" s="7">
        <f t="shared" si="1998"/>
        <v>0</v>
      </c>
      <c r="J11125" s="7">
        <f t="shared" si="1999"/>
        <v>0</v>
      </c>
      <c r="K11125" s="8" t="e">
        <f t="shared" si="2000"/>
        <v>#N/A</v>
      </c>
      <c r="L11125" s="7" t="e">
        <f t="shared" si="2001"/>
        <v>#N/A</v>
      </c>
      <c r="M11125" s="8" t="e">
        <f t="shared" si="1978"/>
        <v>#N/A</v>
      </c>
      <c r="N11125" s="8" t="e">
        <f t="shared" si="1979"/>
        <v>#N/A</v>
      </c>
    </row>
    <row r="11126" spans="1:14" ht="15.75" customHeight="1" x14ac:dyDescent="0.35">
      <c r="A11126" s="7">
        <f t="shared" si="1991"/>
        <v>0</v>
      </c>
      <c r="B11126" s="7">
        <f t="shared" si="1992"/>
        <v>0</v>
      </c>
      <c r="C11126" s="7">
        <f t="shared" si="1993"/>
        <v>0</v>
      </c>
      <c r="D11126" s="7">
        <f t="shared" si="1994"/>
        <v>0</v>
      </c>
      <c r="E11126" s="7" t="e">
        <f>IF('Report DCM'!$H11126="In-Stream Video","Rich Media display banner",IF('Report DCM'!$I11126&gt;'Report DCM'!$J11126,"Standard",VLOOKUP(CONCATENATE(bd_adtype,"_",bd_creativetype),tabela,2,FALSE)))</f>
        <v>#N/A</v>
      </c>
      <c r="F11126" s="7">
        <f t="shared" si="1995"/>
        <v>0</v>
      </c>
      <c r="G11126" s="7">
        <f t="shared" si="1996"/>
        <v>0</v>
      </c>
      <c r="H11126" s="7">
        <f t="shared" si="1997"/>
        <v>0</v>
      </c>
      <c r="I11126" s="7">
        <f t="shared" si="1998"/>
        <v>0</v>
      </c>
      <c r="J11126" s="7">
        <f t="shared" si="1999"/>
        <v>0</v>
      </c>
      <c r="K11126" s="8" t="e">
        <f t="shared" si="2000"/>
        <v>#N/A</v>
      </c>
      <c r="L11126" s="7" t="e">
        <f t="shared" si="2001"/>
        <v>#N/A</v>
      </c>
      <c r="M11126" s="8" t="e">
        <f t="shared" si="1978"/>
        <v>#N/A</v>
      </c>
      <c r="N11126" s="8" t="e">
        <f t="shared" si="1979"/>
        <v>#N/A</v>
      </c>
    </row>
    <row r="11127" spans="1:14" ht="15.75" customHeight="1" x14ac:dyDescent="0.35">
      <c r="A11127" s="7">
        <f t="shared" si="1991"/>
        <v>0</v>
      </c>
      <c r="B11127" s="7">
        <f t="shared" si="1992"/>
        <v>0</v>
      </c>
      <c r="C11127" s="7">
        <f t="shared" si="1993"/>
        <v>0</v>
      </c>
      <c r="D11127" s="7">
        <f t="shared" si="1994"/>
        <v>0</v>
      </c>
      <c r="E11127" s="7" t="e">
        <f>IF('Report DCM'!$H11127="In-Stream Video","Rich Media display banner",IF('Report DCM'!$I11127&gt;'Report DCM'!$J11127,"Standard",VLOOKUP(CONCATENATE(bd_adtype,"_",bd_creativetype),tabela,2,FALSE)))</f>
        <v>#N/A</v>
      </c>
      <c r="F11127" s="7">
        <f t="shared" si="1995"/>
        <v>0</v>
      </c>
      <c r="G11127" s="7">
        <f t="shared" si="1996"/>
        <v>0</v>
      </c>
      <c r="H11127" s="7">
        <f t="shared" si="1997"/>
        <v>0</v>
      </c>
      <c r="I11127" s="7">
        <f t="shared" si="1998"/>
        <v>0</v>
      </c>
      <c r="J11127" s="7">
        <f t="shared" si="1999"/>
        <v>0</v>
      </c>
      <c r="K11127" s="8" t="e">
        <f t="shared" si="2000"/>
        <v>#N/A</v>
      </c>
      <c r="L11127" s="7" t="e">
        <f t="shared" si="2001"/>
        <v>#N/A</v>
      </c>
      <c r="M11127" s="8" t="e">
        <f t="shared" si="1978"/>
        <v>#N/A</v>
      </c>
      <c r="N11127" s="8" t="e">
        <f t="shared" si="1979"/>
        <v>#N/A</v>
      </c>
    </row>
    <row r="11128" spans="1:14" ht="15.75" customHeight="1" x14ac:dyDescent="0.35">
      <c r="A11128" s="7">
        <f t="shared" si="1991"/>
        <v>0</v>
      </c>
      <c r="B11128" s="7">
        <f t="shared" si="1992"/>
        <v>0</v>
      </c>
      <c r="C11128" s="7">
        <f t="shared" si="1993"/>
        <v>0</v>
      </c>
      <c r="D11128" s="7">
        <f t="shared" si="1994"/>
        <v>0</v>
      </c>
      <c r="E11128" s="7" t="e">
        <f>IF('Report DCM'!$H11128="In-Stream Video","Rich Media display banner",IF('Report DCM'!$I11128&gt;'Report DCM'!$J11128,"Standard",VLOOKUP(CONCATENATE(bd_adtype,"_",bd_creativetype),tabela,2,FALSE)))</f>
        <v>#N/A</v>
      </c>
      <c r="F11128" s="7">
        <f t="shared" si="1995"/>
        <v>0</v>
      </c>
      <c r="G11128" s="7">
        <f t="shared" si="1996"/>
        <v>0</v>
      </c>
      <c r="H11128" s="7">
        <f t="shared" si="1997"/>
        <v>0</v>
      </c>
      <c r="I11128" s="7">
        <f t="shared" si="1998"/>
        <v>0</v>
      </c>
      <c r="J11128" s="7">
        <f t="shared" si="1999"/>
        <v>0</v>
      </c>
      <c r="K11128" s="8" t="e">
        <f t="shared" si="2000"/>
        <v>#N/A</v>
      </c>
      <c r="L11128" s="7" t="e">
        <f t="shared" si="2001"/>
        <v>#N/A</v>
      </c>
      <c r="M11128" s="8" t="e">
        <f t="shared" si="1978"/>
        <v>#N/A</v>
      </c>
      <c r="N11128" s="8" t="e">
        <f t="shared" si="1979"/>
        <v>#N/A</v>
      </c>
    </row>
    <row r="11129" spans="1:14" ht="15.75" customHeight="1" x14ac:dyDescent="0.35">
      <c r="A11129" s="7">
        <f t="shared" si="1991"/>
        <v>0</v>
      </c>
      <c r="B11129" s="7">
        <f t="shared" si="1992"/>
        <v>0</v>
      </c>
      <c r="C11129" s="7">
        <f t="shared" si="1993"/>
        <v>0</v>
      </c>
      <c r="D11129" s="7">
        <f t="shared" si="1994"/>
        <v>0</v>
      </c>
      <c r="E11129" s="7" t="e">
        <f>IF('Report DCM'!$H11129="In-Stream Video","Rich Media display banner",IF('Report DCM'!$I11129&gt;'Report DCM'!$J11129,"Standard",VLOOKUP(CONCATENATE(bd_adtype,"_",bd_creativetype),tabela,2,FALSE)))</f>
        <v>#N/A</v>
      </c>
      <c r="F11129" s="7">
        <f t="shared" si="1995"/>
        <v>0</v>
      </c>
      <c r="G11129" s="7">
        <f t="shared" si="1996"/>
        <v>0</v>
      </c>
      <c r="H11129" s="7">
        <f t="shared" si="1997"/>
        <v>0</v>
      </c>
      <c r="I11129" s="7">
        <f t="shared" si="1998"/>
        <v>0</v>
      </c>
      <c r="J11129" s="7">
        <f t="shared" si="1999"/>
        <v>0</v>
      </c>
      <c r="K11129" s="8" t="e">
        <f t="shared" si="2000"/>
        <v>#N/A</v>
      </c>
      <c r="L11129" s="7" t="e">
        <f t="shared" si="2001"/>
        <v>#N/A</v>
      </c>
      <c r="M11129" s="8" t="e">
        <f t="shared" si="1978"/>
        <v>#N/A</v>
      </c>
      <c r="N11129" s="8" t="e">
        <f t="shared" si="1979"/>
        <v>#N/A</v>
      </c>
    </row>
    <row r="11130" spans="1:14" ht="15.75" customHeight="1" x14ac:dyDescent="0.35">
      <c r="A11130" s="7">
        <f t="shared" si="1991"/>
        <v>0</v>
      </c>
      <c r="B11130" s="7">
        <f t="shared" si="1992"/>
        <v>0</v>
      </c>
      <c r="C11130" s="7">
        <f t="shared" si="1993"/>
        <v>0</v>
      </c>
      <c r="D11130" s="7">
        <f t="shared" si="1994"/>
        <v>0</v>
      </c>
      <c r="E11130" s="7" t="e">
        <f>IF('Report DCM'!$H11130="In-Stream Video","Rich Media display banner",IF('Report DCM'!$I11130&gt;'Report DCM'!$J11130,"Standard",VLOOKUP(CONCATENATE(bd_adtype,"_",bd_creativetype),tabela,2,FALSE)))</f>
        <v>#N/A</v>
      </c>
      <c r="F11130" s="7">
        <f t="shared" si="1995"/>
        <v>0</v>
      </c>
      <c r="G11130" s="7">
        <f t="shared" si="1996"/>
        <v>0</v>
      </c>
      <c r="H11130" s="7">
        <f t="shared" si="1997"/>
        <v>0</v>
      </c>
      <c r="I11130" s="7">
        <f t="shared" si="1998"/>
        <v>0</v>
      </c>
      <c r="J11130" s="7">
        <f t="shared" si="1999"/>
        <v>0</v>
      </c>
      <c r="K11130" s="8" t="e">
        <f t="shared" si="2000"/>
        <v>#N/A</v>
      </c>
      <c r="L11130" s="7" t="e">
        <f t="shared" si="2001"/>
        <v>#N/A</v>
      </c>
      <c r="M11130" s="8" t="e">
        <f t="shared" si="1978"/>
        <v>#N/A</v>
      </c>
      <c r="N11130" s="8" t="e">
        <f t="shared" si="1979"/>
        <v>#N/A</v>
      </c>
    </row>
    <row r="11131" spans="1:14" ht="15.75" customHeight="1" x14ac:dyDescent="0.35">
      <c r="A11131" s="7">
        <f t="shared" si="1991"/>
        <v>0</v>
      </c>
      <c r="B11131" s="7">
        <f t="shared" si="1992"/>
        <v>0</v>
      </c>
      <c r="C11131" s="7">
        <f t="shared" si="1993"/>
        <v>0</v>
      </c>
      <c r="D11131" s="7">
        <f t="shared" si="1994"/>
        <v>0</v>
      </c>
      <c r="E11131" s="7" t="e">
        <f>IF('Report DCM'!$H11131="In-Stream Video","Rich Media display banner",IF('Report DCM'!$I11131&gt;'Report DCM'!$J11131,"Standard",VLOOKUP(CONCATENATE(bd_adtype,"_",bd_creativetype),tabela,2,FALSE)))</f>
        <v>#N/A</v>
      </c>
      <c r="F11131" s="7">
        <f t="shared" si="1995"/>
        <v>0</v>
      </c>
      <c r="G11131" s="7">
        <f t="shared" si="1996"/>
        <v>0</v>
      </c>
      <c r="H11131" s="7">
        <f t="shared" si="1997"/>
        <v>0</v>
      </c>
      <c r="I11131" s="7">
        <f t="shared" si="1998"/>
        <v>0</v>
      </c>
      <c r="J11131" s="7">
        <f t="shared" si="1999"/>
        <v>0</v>
      </c>
      <c r="K11131" s="8" t="e">
        <f t="shared" si="2000"/>
        <v>#N/A</v>
      </c>
      <c r="L11131" s="7" t="e">
        <f t="shared" si="2001"/>
        <v>#N/A</v>
      </c>
      <c r="M11131" s="8" t="e">
        <f t="shared" si="1978"/>
        <v>#N/A</v>
      </c>
      <c r="N11131" s="8" t="e">
        <f t="shared" si="1979"/>
        <v>#N/A</v>
      </c>
    </row>
    <row r="11132" spans="1:14" ht="15.75" customHeight="1" x14ac:dyDescent="0.35">
      <c r="A11132" s="7">
        <f t="shared" si="1991"/>
        <v>0</v>
      </c>
      <c r="B11132" s="7">
        <f t="shared" si="1992"/>
        <v>0</v>
      </c>
      <c r="C11132" s="7">
        <f t="shared" si="1993"/>
        <v>0</v>
      </c>
      <c r="D11132" s="7">
        <f t="shared" si="1994"/>
        <v>0</v>
      </c>
      <c r="E11132" s="7" t="e">
        <f>IF('Report DCM'!$H11132="In-Stream Video","Rich Media display banner",IF('Report DCM'!$I11132&gt;'Report DCM'!$J11132,"Standard",VLOOKUP(CONCATENATE(bd_adtype,"_",bd_creativetype),tabela,2,FALSE)))</f>
        <v>#N/A</v>
      </c>
      <c r="F11132" s="7">
        <f t="shared" si="1995"/>
        <v>0</v>
      </c>
      <c r="G11132" s="7">
        <f t="shared" si="1996"/>
        <v>0</v>
      </c>
      <c r="H11132" s="7">
        <f t="shared" si="1997"/>
        <v>0</v>
      </c>
      <c r="I11132" s="7">
        <f t="shared" si="1998"/>
        <v>0</v>
      </c>
      <c r="J11132" s="7">
        <f t="shared" si="1999"/>
        <v>0</v>
      </c>
      <c r="K11132" s="8" t="e">
        <f t="shared" si="2000"/>
        <v>#N/A</v>
      </c>
      <c r="L11132" s="7" t="e">
        <f t="shared" si="2001"/>
        <v>#N/A</v>
      </c>
      <c r="M11132" s="8" t="e">
        <f t="shared" si="1978"/>
        <v>#N/A</v>
      </c>
      <c r="N11132" s="8" t="e">
        <f t="shared" si="1979"/>
        <v>#N/A</v>
      </c>
    </row>
    <row r="11133" spans="1:14" ht="15.75" customHeight="1" x14ac:dyDescent="0.35">
      <c r="A11133" s="7">
        <f t="shared" si="1991"/>
        <v>0</v>
      </c>
      <c r="B11133" s="7">
        <f t="shared" si="1992"/>
        <v>0</v>
      </c>
      <c r="C11133" s="7">
        <f t="shared" si="1993"/>
        <v>0</v>
      </c>
      <c r="D11133" s="7">
        <f t="shared" si="1994"/>
        <v>0</v>
      </c>
      <c r="E11133" s="7" t="e">
        <f>IF('Report DCM'!$H11133="In-Stream Video","Rich Media display banner",IF('Report DCM'!$I11133&gt;'Report DCM'!$J11133,"Standard",VLOOKUP(CONCATENATE(bd_adtype,"_",bd_creativetype),tabela,2,FALSE)))</f>
        <v>#N/A</v>
      </c>
      <c r="F11133" s="7">
        <f t="shared" si="1995"/>
        <v>0</v>
      </c>
      <c r="G11133" s="7">
        <f t="shared" si="1996"/>
        <v>0</v>
      </c>
      <c r="H11133" s="7">
        <f t="shared" si="1997"/>
        <v>0</v>
      </c>
      <c r="I11133" s="7">
        <f t="shared" si="1998"/>
        <v>0</v>
      </c>
      <c r="J11133" s="7">
        <f t="shared" si="1999"/>
        <v>0</v>
      </c>
      <c r="K11133" s="8" t="e">
        <f t="shared" si="2000"/>
        <v>#N/A</v>
      </c>
      <c r="L11133" s="7" t="e">
        <f t="shared" si="2001"/>
        <v>#N/A</v>
      </c>
      <c r="M11133" s="8" t="e">
        <f t="shared" si="1978"/>
        <v>#N/A</v>
      </c>
      <c r="N11133" s="8" t="e">
        <f t="shared" si="1979"/>
        <v>#N/A</v>
      </c>
    </row>
    <row r="11134" spans="1:14" ht="15.75" customHeight="1" x14ac:dyDescent="0.35">
      <c r="A11134" s="7">
        <f t="shared" si="1991"/>
        <v>0</v>
      </c>
      <c r="B11134" s="7">
        <f t="shared" si="1992"/>
        <v>0</v>
      </c>
      <c r="C11134" s="7">
        <f t="shared" si="1993"/>
        <v>0</v>
      </c>
      <c r="D11134" s="7">
        <f t="shared" si="1994"/>
        <v>0</v>
      </c>
      <c r="E11134" s="7" t="e">
        <f>IF('Report DCM'!$H11134="In-Stream Video","Rich Media display banner",IF('Report DCM'!$I11134&gt;'Report DCM'!$J11134,"Standard",VLOOKUP(CONCATENATE(bd_adtype,"_",bd_creativetype),tabela,2,FALSE)))</f>
        <v>#N/A</v>
      </c>
      <c r="F11134" s="7">
        <f t="shared" si="1995"/>
        <v>0</v>
      </c>
      <c r="G11134" s="7">
        <f t="shared" si="1996"/>
        <v>0</v>
      </c>
      <c r="H11134" s="7">
        <f t="shared" si="1997"/>
        <v>0</v>
      </c>
      <c r="I11134" s="7">
        <f t="shared" si="1998"/>
        <v>0</v>
      </c>
      <c r="J11134" s="7">
        <f t="shared" si="1999"/>
        <v>0</v>
      </c>
      <c r="K11134" s="8" t="e">
        <f t="shared" si="2000"/>
        <v>#N/A</v>
      </c>
      <c r="L11134" s="7" t="e">
        <f t="shared" si="2001"/>
        <v>#N/A</v>
      </c>
      <c r="M11134" s="8" t="e">
        <f t="shared" si="1978"/>
        <v>#N/A</v>
      </c>
      <c r="N11134" s="8" t="e">
        <f t="shared" si="1979"/>
        <v>#N/A</v>
      </c>
    </row>
    <row r="11135" spans="1:14" ht="15.75" customHeight="1" x14ac:dyDescent="0.35">
      <c r="A11135" s="7">
        <f t="shared" si="1991"/>
        <v>0</v>
      </c>
      <c r="B11135" s="7">
        <f t="shared" si="1992"/>
        <v>0</v>
      </c>
      <c r="C11135" s="7">
        <f t="shared" si="1993"/>
        <v>0</v>
      </c>
      <c r="D11135" s="7">
        <f t="shared" si="1994"/>
        <v>0</v>
      </c>
      <c r="E11135" s="7" t="e">
        <f>IF('Report DCM'!$H11135="In-Stream Video","Rich Media display banner",IF('Report DCM'!$I11135&gt;'Report DCM'!$J11135,"Standard",VLOOKUP(CONCATENATE(bd_adtype,"_",bd_creativetype),tabela,2,FALSE)))</f>
        <v>#N/A</v>
      </c>
      <c r="F11135" s="7">
        <f t="shared" si="1995"/>
        <v>0</v>
      </c>
      <c r="G11135" s="7">
        <f t="shared" si="1996"/>
        <v>0</v>
      </c>
      <c r="H11135" s="7">
        <f t="shared" si="1997"/>
        <v>0</v>
      </c>
      <c r="I11135" s="7">
        <f t="shared" si="1998"/>
        <v>0</v>
      </c>
      <c r="J11135" s="7">
        <f t="shared" si="1999"/>
        <v>0</v>
      </c>
      <c r="K11135" s="8" t="e">
        <f t="shared" si="2000"/>
        <v>#N/A</v>
      </c>
      <c r="L11135" s="7" t="e">
        <f t="shared" si="2001"/>
        <v>#N/A</v>
      </c>
      <c r="M11135" s="8" t="e">
        <f t="shared" si="1978"/>
        <v>#N/A</v>
      </c>
      <c r="N11135" s="8" t="e">
        <f t="shared" si="1979"/>
        <v>#N/A</v>
      </c>
    </row>
    <row r="11136" spans="1:14" ht="15.75" customHeight="1" x14ac:dyDescent="0.35">
      <c r="A11136" s="7">
        <f t="shared" si="1991"/>
        <v>0</v>
      </c>
      <c r="B11136" s="7">
        <f t="shared" si="1992"/>
        <v>0</v>
      </c>
      <c r="C11136" s="7">
        <f t="shared" si="1993"/>
        <v>0</v>
      </c>
      <c r="D11136" s="7">
        <f t="shared" si="1994"/>
        <v>0</v>
      </c>
      <c r="E11136" s="7" t="e">
        <f>IF('Report DCM'!$H11136="In-Stream Video","Rich Media display banner",IF('Report DCM'!$I11136&gt;'Report DCM'!$J11136,"Standard",VLOOKUP(CONCATENATE(bd_adtype,"_",bd_creativetype),tabela,2,FALSE)))</f>
        <v>#N/A</v>
      </c>
      <c r="F11136" s="7">
        <f t="shared" si="1995"/>
        <v>0</v>
      </c>
      <c r="G11136" s="7">
        <f t="shared" si="1996"/>
        <v>0</v>
      </c>
      <c r="H11136" s="7">
        <f t="shared" si="1997"/>
        <v>0</v>
      </c>
      <c r="I11136" s="7">
        <f t="shared" si="1998"/>
        <v>0</v>
      </c>
      <c r="J11136" s="7">
        <f t="shared" si="1999"/>
        <v>0</v>
      </c>
      <c r="K11136" s="8" t="e">
        <f t="shared" si="2000"/>
        <v>#N/A</v>
      </c>
      <c r="L11136" s="7" t="e">
        <f t="shared" si="2001"/>
        <v>#N/A</v>
      </c>
      <c r="M11136" s="8" t="e">
        <f t="shared" si="1978"/>
        <v>#N/A</v>
      </c>
      <c r="N11136" s="8" t="e">
        <f t="shared" si="1979"/>
        <v>#N/A</v>
      </c>
    </row>
    <row r="11137" spans="1:14" ht="15.75" customHeight="1" x14ac:dyDescent="0.35">
      <c r="A11137" s="7">
        <f t="shared" si="1991"/>
        <v>0</v>
      </c>
      <c r="B11137" s="7">
        <f t="shared" si="1992"/>
        <v>0</v>
      </c>
      <c r="C11137" s="7">
        <f t="shared" si="1993"/>
        <v>0</v>
      </c>
      <c r="D11137" s="7">
        <f t="shared" si="1994"/>
        <v>0</v>
      </c>
      <c r="E11137" s="7" t="e">
        <f>IF('Report DCM'!$H11137="In-Stream Video","Rich Media display banner",IF('Report DCM'!$I11137&gt;'Report DCM'!$J11137,"Standard",VLOOKUP(CONCATENATE(bd_adtype,"_",bd_creativetype),tabela,2,FALSE)))</f>
        <v>#N/A</v>
      </c>
      <c r="F11137" s="7">
        <f t="shared" si="1995"/>
        <v>0</v>
      </c>
      <c r="G11137" s="7">
        <f t="shared" si="1996"/>
        <v>0</v>
      </c>
      <c r="H11137" s="7">
        <f t="shared" si="1997"/>
        <v>0</v>
      </c>
      <c r="I11137" s="7">
        <f t="shared" si="1998"/>
        <v>0</v>
      </c>
      <c r="J11137" s="7">
        <f t="shared" si="1999"/>
        <v>0</v>
      </c>
      <c r="K11137" s="8" t="e">
        <f t="shared" si="2000"/>
        <v>#N/A</v>
      </c>
      <c r="L11137" s="7" t="e">
        <f t="shared" si="2001"/>
        <v>#N/A</v>
      </c>
      <c r="M11137" s="8" t="e">
        <f t="shared" si="1978"/>
        <v>#N/A</v>
      </c>
      <c r="N11137" s="8" t="e">
        <f t="shared" si="1979"/>
        <v>#N/A</v>
      </c>
    </row>
    <row r="11138" spans="1:14" ht="15.75" customHeight="1" x14ac:dyDescent="0.35">
      <c r="A11138" s="7">
        <f t="shared" ref="A11138:A11201" si="2002">bd_campaign</f>
        <v>0</v>
      </c>
      <c r="B11138" s="7">
        <f t="shared" ref="B11138:B11201" si="2003">bd_site</f>
        <v>0</v>
      </c>
      <c r="C11138" s="7">
        <f t="shared" ref="C11138:C11201" si="2004">bd_placement</f>
        <v>0</v>
      </c>
      <c r="D11138" s="7">
        <f t="shared" ref="D11138:D11201" si="2005">bd_placementID</f>
        <v>0</v>
      </c>
      <c r="E11138" s="7" t="e">
        <f>IF('Report DCM'!$H11138="In-Stream Video","Rich Media display banner",IF('Report DCM'!$I11138&gt;'Report DCM'!$J11138,"Standard",VLOOKUP(CONCATENATE(bd_adtype,"_",bd_creativetype),tabela,2,FALSE)))</f>
        <v>#N/A</v>
      </c>
      <c r="F11138" s="7">
        <f t="shared" ref="F11138:F11201" si="2006">bd_ad</f>
        <v>0</v>
      </c>
      <c r="G11138" s="7">
        <f t="shared" ref="G11138:G11201" si="2007">bd_adid</f>
        <v>0</v>
      </c>
      <c r="H11138" s="7">
        <f t="shared" ref="H11138:H11201" si="2008">bd_creativetype</f>
        <v>0</v>
      </c>
      <c r="I11138" s="7">
        <f t="shared" ref="I11138:I11201" si="2009">bd_impression</f>
        <v>0</v>
      </c>
      <c r="J11138" s="7">
        <f t="shared" ref="J11138:J11201" si="2010">bd_clicks</f>
        <v>0</v>
      </c>
      <c r="K11138" s="8" t="e">
        <f t="shared" ref="K11138:K11201" si="2011">VLOOKUP(E11138,tabela,2,FALSE)</f>
        <v>#N/A</v>
      </c>
      <c r="L11138" s="7" t="e">
        <f t="shared" ref="L11138:L11201" si="2012">VLOOKUP(E11138,tabela,3,FALSE)</f>
        <v>#N/A</v>
      </c>
      <c r="M11138" s="8" t="e">
        <f t="shared" si="1978"/>
        <v>#N/A</v>
      </c>
      <c r="N11138" s="8" t="e">
        <f t="shared" si="1979"/>
        <v>#N/A</v>
      </c>
    </row>
    <row r="11139" spans="1:14" ht="15.75" customHeight="1" x14ac:dyDescent="0.35">
      <c r="A11139" s="7">
        <f t="shared" si="2002"/>
        <v>0</v>
      </c>
      <c r="B11139" s="7">
        <f t="shared" si="2003"/>
        <v>0</v>
      </c>
      <c r="C11139" s="7">
        <f t="shared" si="2004"/>
        <v>0</v>
      </c>
      <c r="D11139" s="7">
        <f t="shared" si="2005"/>
        <v>0</v>
      </c>
      <c r="E11139" s="7" t="e">
        <f>IF('Report DCM'!$H11139="In-Stream Video","Rich Media display banner",IF('Report DCM'!$I11139&gt;'Report DCM'!$J11139,"Standard",VLOOKUP(CONCATENATE(bd_adtype,"_",bd_creativetype),tabela,2,FALSE)))</f>
        <v>#N/A</v>
      </c>
      <c r="F11139" s="7">
        <f t="shared" si="2006"/>
        <v>0</v>
      </c>
      <c r="G11139" s="7">
        <f t="shared" si="2007"/>
        <v>0</v>
      </c>
      <c r="H11139" s="7">
        <f t="shared" si="2008"/>
        <v>0</v>
      </c>
      <c r="I11139" s="7">
        <f t="shared" si="2009"/>
        <v>0</v>
      </c>
      <c r="J11139" s="7">
        <f t="shared" si="2010"/>
        <v>0</v>
      </c>
      <c r="K11139" s="8" t="e">
        <f t="shared" si="2011"/>
        <v>#N/A</v>
      </c>
      <c r="L11139" s="7" t="e">
        <f t="shared" si="2012"/>
        <v>#N/A</v>
      </c>
      <c r="M11139" s="8" t="e">
        <f t="shared" si="1978"/>
        <v>#N/A</v>
      </c>
      <c r="N11139" s="8" t="e">
        <f t="shared" si="1979"/>
        <v>#N/A</v>
      </c>
    </row>
    <row r="11140" spans="1:14" ht="15.75" customHeight="1" x14ac:dyDescent="0.35">
      <c r="A11140" s="7">
        <f t="shared" si="2002"/>
        <v>0</v>
      </c>
      <c r="B11140" s="7">
        <f t="shared" si="2003"/>
        <v>0</v>
      </c>
      <c r="C11140" s="7">
        <f t="shared" si="2004"/>
        <v>0</v>
      </c>
      <c r="D11140" s="7">
        <f t="shared" si="2005"/>
        <v>0</v>
      </c>
      <c r="E11140" s="7" t="e">
        <f>IF('Report DCM'!$H11140="In-Stream Video","Rich Media display banner",IF('Report DCM'!$I11140&gt;'Report DCM'!$J11140,"Standard",VLOOKUP(CONCATENATE(bd_adtype,"_",bd_creativetype),tabela,2,FALSE)))</f>
        <v>#N/A</v>
      </c>
      <c r="F11140" s="7">
        <f t="shared" si="2006"/>
        <v>0</v>
      </c>
      <c r="G11140" s="7">
        <f t="shared" si="2007"/>
        <v>0</v>
      </c>
      <c r="H11140" s="7">
        <f t="shared" si="2008"/>
        <v>0</v>
      </c>
      <c r="I11140" s="7">
        <f t="shared" si="2009"/>
        <v>0</v>
      </c>
      <c r="J11140" s="7">
        <f t="shared" si="2010"/>
        <v>0</v>
      </c>
      <c r="K11140" s="8" t="e">
        <f t="shared" si="2011"/>
        <v>#N/A</v>
      </c>
      <c r="L11140" s="7" t="e">
        <f t="shared" si="2012"/>
        <v>#N/A</v>
      </c>
      <c r="M11140" s="8" t="e">
        <f t="shared" si="1978"/>
        <v>#N/A</v>
      </c>
      <c r="N11140" s="8" t="e">
        <f t="shared" si="1979"/>
        <v>#N/A</v>
      </c>
    </row>
    <row r="11141" spans="1:14" ht="15.75" customHeight="1" x14ac:dyDescent="0.35">
      <c r="A11141" s="7">
        <f t="shared" si="2002"/>
        <v>0</v>
      </c>
      <c r="B11141" s="7">
        <f t="shared" si="2003"/>
        <v>0</v>
      </c>
      <c r="C11141" s="7">
        <f t="shared" si="2004"/>
        <v>0</v>
      </c>
      <c r="D11141" s="7">
        <f t="shared" si="2005"/>
        <v>0</v>
      </c>
      <c r="E11141" s="7" t="e">
        <f>IF('Report DCM'!$H11141="In-Stream Video","Rich Media display banner",IF('Report DCM'!$I11141&gt;'Report DCM'!$J11141,"Standard",VLOOKUP(CONCATENATE(bd_adtype,"_",bd_creativetype),tabela,2,FALSE)))</f>
        <v>#N/A</v>
      </c>
      <c r="F11141" s="7">
        <f t="shared" si="2006"/>
        <v>0</v>
      </c>
      <c r="G11141" s="7">
        <f t="shared" si="2007"/>
        <v>0</v>
      </c>
      <c r="H11141" s="7">
        <f t="shared" si="2008"/>
        <v>0</v>
      </c>
      <c r="I11141" s="7">
        <f t="shared" si="2009"/>
        <v>0</v>
      </c>
      <c r="J11141" s="7">
        <f t="shared" si="2010"/>
        <v>0</v>
      </c>
      <c r="K11141" s="8" t="e">
        <f t="shared" si="2011"/>
        <v>#N/A</v>
      </c>
      <c r="L11141" s="7" t="e">
        <f t="shared" si="2012"/>
        <v>#N/A</v>
      </c>
      <c r="M11141" s="8" t="e">
        <f t="shared" si="1978"/>
        <v>#N/A</v>
      </c>
      <c r="N11141" s="8" t="e">
        <f t="shared" si="1979"/>
        <v>#N/A</v>
      </c>
    </row>
    <row r="11142" spans="1:14" ht="15.75" customHeight="1" x14ac:dyDescent="0.35">
      <c r="A11142" s="7">
        <f t="shared" si="2002"/>
        <v>0</v>
      </c>
      <c r="B11142" s="7">
        <f t="shared" si="2003"/>
        <v>0</v>
      </c>
      <c r="C11142" s="7">
        <f t="shared" si="2004"/>
        <v>0</v>
      </c>
      <c r="D11142" s="7">
        <f t="shared" si="2005"/>
        <v>0</v>
      </c>
      <c r="E11142" s="7" t="e">
        <f>IF('Report DCM'!$H11142="In-Stream Video","Rich Media display banner",IF('Report DCM'!$I11142&gt;'Report DCM'!$J11142,"Standard",VLOOKUP(CONCATENATE(bd_adtype,"_",bd_creativetype),tabela,2,FALSE)))</f>
        <v>#N/A</v>
      </c>
      <c r="F11142" s="7">
        <f t="shared" si="2006"/>
        <v>0</v>
      </c>
      <c r="G11142" s="7">
        <f t="shared" si="2007"/>
        <v>0</v>
      </c>
      <c r="H11142" s="7">
        <f t="shared" si="2008"/>
        <v>0</v>
      </c>
      <c r="I11142" s="7">
        <f t="shared" si="2009"/>
        <v>0</v>
      </c>
      <c r="J11142" s="7">
        <f t="shared" si="2010"/>
        <v>0</v>
      </c>
      <c r="K11142" s="8" t="e">
        <f t="shared" si="2011"/>
        <v>#N/A</v>
      </c>
      <c r="L11142" s="7" t="e">
        <f t="shared" si="2012"/>
        <v>#N/A</v>
      </c>
      <c r="M11142" s="8" t="e">
        <f t="shared" si="1978"/>
        <v>#N/A</v>
      </c>
      <c r="N11142" s="8" t="e">
        <f t="shared" si="1979"/>
        <v>#N/A</v>
      </c>
    </row>
    <row r="11143" spans="1:14" ht="15.75" customHeight="1" x14ac:dyDescent="0.35">
      <c r="A11143" s="7">
        <f t="shared" si="2002"/>
        <v>0</v>
      </c>
      <c r="B11143" s="7">
        <f t="shared" si="2003"/>
        <v>0</v>
      </c>
      <c r="C11143" s="7">
        <f t="shared" si="2004"/>
        <v>0</v>
      </c>
      <c r="D11143" s="7">
        <f t="shared" si="2005"/>
        <v>0</v>
      </c>
      <c r="E11143" s="7" t="e">
        <f>IF('Report DCM'!$H11143="In-Stream Video","Rich Media display banner",IF('Report DCM'!$I11143&gt;'Report DCM'!$J11143,"Standard",VLOOKUP(CONCATENATE(bd_adtype,"_",bd_creativetype),tabela,2,FALSE)))</f>
        <v>#N/A</v>
      </c>
      <c r="F11143" s="7">
        <f t="shared" si="2006"/>
        <v>0</v>
      </c>
      <c r="G11143" s="7">
        <f t="shared" si="2007"/>
        <v>0</v>
      </c>
      <c r="H11143" s="7">
        <f t="shared" si="2008"/>
        <v>0</v>
      </c>
      <c r="I11143" s="7">
        <f t="shared" si="2009"/>
        <v>0</v>
      </c>
      <c r="J11143" s="7">
        <f t="shared" si="2010"/>
        <v>0</v>
      </c>
      <c r="K11143" s="8" t="e">
        <f t="shared" si="2011"/>
        <v>#N/A</v>
      </c>
      <c r="L11143" s="7" t="e">
        <f t="shared" si="2012"/>
        <v>#N/A</v>
      </c>
      <c r="M11143" s="8" t="e">
        <f t="shared" si="1978"/>
        <v>#N/A</v>
      </c>
      <c r="N11143" s="8" t="e">
        <f t="shared" si="1979"/>
        <v>#N/A</v>
      </c>
    </row>
    <row r="11144" spans="1:14" ht="15.75" customHeight="1" x14ac:dyDescent="0.35">
      <c r="A11144" s="7">
        <f t="shared" si="2002"/>
        <v>0</v>
      </c>
      <c r="B11144" s="7">
        <f t="shared" si="2003"/>
        <v>0</v>
      </c>
      <c r="C11144" s="7">
        <f t="shared" si="2004"/>
        <v>0</v>
      </c>
      <c r="D11144" s="7">
        <f t="shared" si="2005"/>
        <v>0</v>
      </c>
      <c r="E11144" s="7" t="e">
        <f>IF('Report DCM'!$H11144="In-Stream Video","Rich Media display banner",IF('Report DCM'!$I11144&gt;'Report DCM'!$J11144,"Standard",VLOOKUP(CONCATENATE(bd_adtype,"_",bd_creativetype),tabela,2,FALSE)))</f>
        <v>#N/A</v>
      </c>
      <c r="F11144" s="7">
        <f t="shared" si="2006"/>
        <v>0</v>
      </c>
      <c r="G11144" s="7">
        <f t="shared" si="2007"/>
        <v>0</v>
      </c>
      <c r="H11144" s="7">
        <f t="shared" si="2008"/>
        <v>0</v>
      </c>
      <c r="I11144" s="7">
        <f t="shared" si="2009"/>
        <v>0</v>
      </c>
      <c r="J11144" s="7">
        <f t="shared" si="2010"/>
        <v>0</v>
      </c>
      <c r="K11144" s="8" t="e">
        <f t="shared" si="2011"/>
        <v>#N/A</v>
      </c>
      <c r="L11144" s="7" t="e">
        <f t="shared" si="2012"/>
        <v>#N/A</v>
      </c>
      <c r="M11144" s="8" t="e">
        <f t="shared" si="1978"/>
        <v>#N/A</v>
      </c>
      <c r="N11144" s="8" t="e">
        <f t="shared" si="1979"/>
        <v>#N/A</v>
      </c>
    </row>
    <row r="11145" spans="1:14" ht="15.75" customHeight="1" x14ac:dyDescent="0.35">
      <c r="A11145" s="7">
        <f t="shared" si="2002"/>
        <v>0</v>
      </c>
      <c r="B11145" s="7">
        <f t="shared" si="2003"/>
        <v>0</v>
      </c>
      <c r="C11145" s="7">
        <f t="shared" si="2004"/>
        <v>0</v>
      </c>
      <c r="D11145" s="7">
        <f t="shared" si="2005"/>
        <v>0</v>
      </c>
      <c r="E11145" s="7" t="e">
        <f>IF('Report DCM'!$H11145="In-Stream Video","Rich Media display banner",IF('Report DCM'!$I11145&gt;'Report DCM'!$J11145,"Standard",VLOOKUP(CONCATENATE(bd_adtype,"_",bd_creativetype),tabela,2,FALSE)))</f>
        <v>#N/A</v>
      </c>
      <c r="F11145" s="7">
        <f t="shared" si="2006"/>
        <v>0</v>
      </c>
      <c r="G11145" s="7">
        <f t="shared" si="2007"/>
        <v>0</v>
      </c>
      <c r="H11145" s="7">
        <f t="shared" si="2008"/>
        <v>0</v>
      </c>
      <c r="I11145" s="7">
        <f t="shared" si="2009"/>
        <v>0</v>
      </c>
      <c r="J11145" s="7">
        <f t="shared" si="2010"/>
        <v>0</v>
      </c>
      <c r="K11145" s="8" t="e">
        <f t="shared" si="2011"/>
        <v>#N/A</v>
      </c>
      <c r="L11145" s="7" t="e">
        <f t="shared" si="2012"/>
        <v>#N/A</v>
      </c>
      <c r="M11145" s="8" t="e">
        <f t="shared" si="1978"/>
        <v>#N/A</v>
      </c>
      <c r="N11145" s="8" t="e">
        <f t="shared" si="1979"/>
        <v>#N/A</v>
      </c>
    </row>
    <row r="11146" spans="1:14" ht="15.75" customHeight="1" x14ac:dyDescent="0.35">
      <c r="A11146" s="7">
        <f t="shared" si="2002"/>
        <v>0</v>
      </c>
      <c r="B11146" s="7">
        <f t="shared" si="2003"/>
        <v>0</v>
      </c>
      <c r="C11146" s="7">
        <f t="shared" si="2004"/>
        <v>0</v>
      </c>
      <c r="D11146" s="7">
        <f t="shared" si="2005"/>
        <v>0</v>
      </c>
      <c r="E11146" s="7" t="e">
        <f>IF('Report DCM'!$H11146="In-Stream Video","Rich Media display banner",IF('Report DCM'!$I11146&gt;'Report DCM'!$J11146,"Standard",VLOOKUP(CONCATENATE(bd_adtype,"_",bd_creativetype),tabela,2,FALSE)))</f>
        <v>#N/A</v>
      </c>
      <c r="F11146" s="7">
        <f t="shared" si="2006"/>
        <v>0</v>
      </c>
      <c r="G11146" s="7">
        <f t="shared" si="2007"/>
        <v>0</v>
      </c>
      <c r="H11146" s="7">
        <f t="shared" si="2008"/>
        <v>0</v>
      </c>
      <c r="I11146" s="7">
        <f t="shared" si="2009"/>
        <v>0</v>
      </c>
      <c r="J11146" s="7">
        <f t="shared" si="2010"/>
        <v>0</v>
      </c>
      <c r="K11146" s="8" t="e">
        <f t="shared" si="2011"/>
        <v>#N/A</v>
      </c>
      <c r="L11146" s="7" t="e">
        <f t="shared" si="2012"/>
        <v>#N/A</v>
      </c>
      <c r="M11146" s="8" t="e">
        <f t="shared" si="1978"/>
        <v>#N/A</v>
      </c>
      <c r="N11146" s="8" t="e">
        <f t="shared" si="1979"/>
        <v>#N/A</v>
      </c>
    </row>
    <row r="11147" spans="1:14" ht="15.75" customHeight="1" x14ac:dyDescent="0.35">
      <c r="A11147" s="7">
        <f t="shared" si="2002"/>
        <v>0</v>
      </c>
      <c r="B11147" s="7">
        <f t="shared" si="2003"/>
        <v>0</v>
      </c>
      <c r="C11147" s="7">
        <f t="shared" si="2004"/>
        <v>0</v>
      </c>
      <c r="D11147" s="7">
        <f t="shared" si="2005"/>
        <v>0</v>
      </c>
      <c r="E11147" s="7" t="e">
        <f>IF('Report DCM'!$H11147="In-Stream Video","Rich Media display banner",IF('Report DCM'!$I11147&gt;'Report DCM'!$J11147,"Standard",VLOOKUP(CONCATENATE(bd_adtype,"_",bd_creativetype),tabela,2,FALSE)))</f>
        <v>#N/A</v>
      </c>
      <c r="F11147" s="7">
        <f t="shared" si="2006"/>
        <v>0</v>
      </c>
      <c r="G11147" s="7">
        <f t="shared" si="2007"/>
        <v>0</v>
      </c>
      <c r="H11147" s="7">
        <f t="shared" si="2008"/>
        <v>0</v>
      </c>
      <c r="I11147" s="7">
        <f t="shared" si="2009"/>
        <v>0</v>
      </c>
      <c r="J11147" s="7">
        <f t="shared" si="2010"/>
        <v>0</v>
      </c>
      <c r="K11147" s="8" t="e">
        <f t="shared" si="2011"/>
        <v>#N/A</v>
      </c>
      <c r="L11147" s="7" t="e">
        <f t="shared" si="2012"/>
        <v>#N/A</v>
      </c>
      <c r="M11147" s="8" t="e">
        <f t="shared" si="1978"/>
        <v>#N/A</v>
      </c>
      <c r="N11147" s="8" t="e">
        <f t="shared" si="1979"/>
        <v>#N/A</v>
      </c>
    </row>
    <row r="11148" spans="1:14" ht="15.75" customHeight="1" x14ac:dyDescent="0.35">
      <c r="A11148" s="7">
        <f t="shared" si="2002"/>
        <v>0</v>
      </c>
      <c r="B11148" s="7">
        <f t="shared" si="2003"/>
        <v>0</v>
      </c>
      <c r="C11148" s="7">
        <f t="shared" si="2004"/>
        <v>0</v>
      </c>
      <c r="D11148" s="7">
        <f t="shared" si="2005"/>
        <v>0</v>
      </c>
      <c r="E11148" s="7" t="e">
        <f>IF('Report DCM'!$H11148="In-Stream Video","Rich Media display banner",IF('Report DCM'!$I11148&gt;'Report DCM'!$J11148,"Standard",VLOOKUP(CONCATENATE(bd_adtype,"_",bd_creativetype),tabela,2,FALSE)))</f>
        <v>#N/A</v>
      </c>
      <c r="F11148" s="7">
        <f t="shared" si="2006"/>
        <v>0</v>
      </c>
      <c r="G11148" s="7">
        <f t="shared" si="2007"/>
        <v>0</v>
      </c>
      <c r="H11148" s="7">
        <f t="shared" si="2008"/>
        <v>0</v>
      </c>
      <c r="I11148" s="7">
        <f t="shared" si="2009"/>
        <v>0</v>
      </c>
      <c r="J11148" s="7">
        <f t="shared" si="2010"/>
        <v>0</v>
      </c>
      <c r="K11148" s="8" t="e">
        <f t="shared" si="2011"/>
        <v>#N/A</v>
      </c>
      <c r="L11148" s="7" t="e">
        <f t="shared" si="2012"/>
        <v>#N/A</v>
      </c>
      <c r="M11148" s="8" t="e">
        <f t="shared" si="1978"/>
        <v>#N/A</v>
      </c>
      <c r="N11148" s="8" t="e">
        <f t="shared" si="1979"/>
        <v>#N/A</v>
      </c>
    </row>
    <row r="11149" spans="1:14" ht="15.75" customHeight="1" x14ac:dyDescent="0.35">
      <c r="A11149" s="7">
        <f t="shared" si="2002"/>
        <v>0</v>
      </c>
      <c r="B11149" s="7">
        <f t="shared" si="2003"/>
        <v>0</v>
      </c>
      <c r="C11149" s="7">
        <f t="shared" si="2004"/>
        <v>0</v>
      </c>
      <c r="D11149" s="7">
        <f t="shared" si="2005"/>
        <v>0</v>
      </c>
      <c r="E11149" s="7" t="e">
        <f>IF('Report DCM'!$H11149="In-Stream Video","Rich Media display banner",IF('Report DCM'!$I11149&gt;'Report DCM'!$J11149,"Standard",VLOOKUP(CONCATENATE(bd_adtype,"_",bd_creativetype),tabela,2,FALSE)))</f>
        <v>#N/A</v>
      </c>
      <c r="F11149" s="7">
        <f t="shared" si="2006"/>
        <v>0</v>
      </c>
      <c r="G11149" s="7">
        <f t="shared" si="2007"/>
        <v>0</v>
      </c>
      <c r="H11149" s="7">
        <f t="shared" si="2008"/>
        <v>0</v>
      </c>
      <c r="I11149" s="7">
        <f t="shared" si="2009"/>
        <v>0</v>
      </c>
      <c r="J11149" s="7">
        <f t="shared" si="2010"/>
        <v>0</v>
      </c>
      <c r="K11149" s="8" t="e">
        <f t="shared" si="2011"/>
        <v>#N/A</v>
      </c>
      <c r="L11149" s="7" t="e">
        <f t="shared" si="2012"/>
        <v>#N/A</v>
      </c>
      <c r="M11149" s="8" t="e">
        <f t="shared" si="1978"/>
        <v>#N/A</v>
      </c>
      <c r="N11149" s="8" t="e">
        <f t="shared" si="1979"/>
        <v>#N/A</v>
      </c>
    </row>
    <row r="11150" spans="1:14" ht="15.75" customHeight="1" x14ac:dyDescent="0.35">
      <c r="A11150" s="7">
        <f t="shared" si="2002"/>
        <v>0</v>
      </c>
      <c r="B11150" s="7">
        <f t="shared" si="2003"/>
        <v>0</v>
      </c>
      <c r="C11150" s="7">
        <f t="shared" si="2004"/>
        <v>0</v>
      </c>
      <c r="D11150" s="7">
        <f t="shared" si="2005"/>
        <v>0</v>
      </c>
      <c r="E11150" s="7" t="e">
        <f>IF('Report DCM'!$H11150="In-Stream Video","Rich Media display banner",IF('Report DCM'!$I11150&gt;'Report DCM'!$J11150,"Standard",VLOOKUP(CONCATENATE(bd_adtype,"_",bd_creativetype),tabela,2,FALSE)))</f>
        <v>#N/A</v>
      </c>
      <c r="F11150" s="7">
        <f t="shared" si="2006"/>
        <v>0</v>
      </c>
      <c r="G11150" s="7">
        <f t="shared" si="2007"/>
        <v>0</v>
      </c>
      <c r="H11150" s="7">
        <f t="shared" si="2008"/>
        <v>0</v>
      </c>
      <c r="I11150" s="7">
        <f t="shared" si="2009"/>
        <v>0</v>
      </c>
      <c r="J11150" s="7">
        <f t="shared" si="2010"/>
        <v>0</v>
      </c>
      <c r="K11150" s="8" t="e">
        <f t="shared" si="2011"/>
        <v>#N/A</v>
      </c>
      <c r="L11150" s="7" t="e">
        <f t="shared" si="2012"/>
        <v>#N/A</v>
      </c>
      <c r="M11150" s="8" t="e">
        <f t="shared" si="1978"/>
        <v>#N/A</v>
      </c>
      <c r="N11150" s="8" t="e">
        <f t="shared" si="1979"/>
        <v>#N/A</v>
      </c>
    </row>
    <row r="11151" spans="1:14" ht="15.75" customHeight="1" x14ac:dyDescent="0.35">
      <c r="A11151" s="7">
        <f t="shared" si="2002"/>
        <v>0</v>
      </c>
      <c r="B11151" s="7">
        <f t="shared" si="2003"/>
        <v>0</v>
      </c>
      <c r="C11151" s="7">
        <f t="shared" si="2004"/>
        <v>0</v>
      </c>
      <c r="D11151" s="7">
        <f t="shared" si="2005"/>
        <v>0</v>
      </c>
      <c r="E11151" s="7" t="e">
        <f>IF('Report DCM'!$H11151="In-Stream Video","Rich Media display banner",IF('Report DCM'!$I11151&gt;'Report DCM'!$J11151,"Standard",VLOOKUP(CONCATENATE(bd_adtype,"_",bd_creativetype),tabela,2,FALSE)))</f>
        <v>#N/A</v>
      </c>
      <c r="F11151" s="7">
        <f t="shared" si="2006"/>
        <v>0</v>
      </c>
      <c r="G11151" s="7">
        <f t="shared" si="2007"/>
        <v>0</v>
      </c>
      <c r="H11151" s="7">
        <f t="shared" si="2008"/>
        <v>0</v>
      </c>
      <c r="I11151" s="7">
        <f t="shared" si="2009"/>
        <v>0</v>
      </c>
      <c r="J11151" s="7">
        <f t="shared" si="2010"/>
        <v>0</v>
      </c>
      <c r="K11151" s="8" t="e">
        <f t="shared" si="2011"/>
        <v>#N/A</v>
      </c>
      <c r="L11151" s="7" t="e">
        <f t="shared" si="2012"/>
        <v>#N/A</v>
      </c>
      <c r="M11151" s="8" t="e">
        <f t="shared" si="1978"/>
        <v>#N/A</v>
      </c>
      <c r="N11151" s="8" t="e">
        <f t="shared" si="1979"/>
        <v>#N/A</v>
      </c>
    </row>
    <row r="11152" spans="1:14" ht="15.75" customHeight="1" x14ac:dyDescent="0.35">
      <c r="A11152" s="7">
        <f t="shared" si="2002"/>
        <v>0</v>
      </c>
      <c r="B11152" s="7">
        <f t="shared" si="2003"/>
        <v>0</v>
      </c>
      <c r="C11152" s="7">
        <f t="shared" si="2004"/>
        <v>0</v>
      </c>
      <c r="D11152" s="7">
        <f t="shared" si="2005"/>
        <v>0</v>
      </c>
      <c r="E11152" s="7" t="e">
        <f>IF('Report DCM'!$H11152="In-Stream Video","Rich Media display banner",IF('Report DCM'!$I11152&gt;'Report DCM'!$J11152,"Standard",VLOOKUP(CONCATENATE(bd_adtype,"_",bd_creativetype),tabela,2,FALSE)))</f>
        <v>#N/A</v>
      </c>
      <c r="F11152" s="7">
        <f t="shared" si="2006"/>
        <v>0</v>
      </c>
      <c r="G11152" s="7">
        <f t="shared" si="2007"/>
        <v>0</v>
      </c>
      <c r="H11152" s="7">
        <f t="shared" si="2008"/>
        <v>0</v>
      </c>
      <c r="I11152" s="7">
        <f t="shared" si="2009"/>
        <v>0</v>
      </c>
      <c r="J11152" s="7">
        <f t="shared" si="2010"/>
        <v>0</v>
      </c>
      <c r="K11152" s="8" t="e">
        <f t="shared" si="2011"/>
        <v>#N/A</v>
      </c>
      <c r="L11152" s="7" t="e">
        <f t="shared" si="2012"/>
        <v>#N/A</v>
      </c>
      <c r="M11152" s="8" t="e">
        <f t="shared" si="1978"/>
        <v>#N/A</v>
      </c>
      <c r="N11152" s="8" t="e">
        <f t="shared" si="1979"/>
        <v>#N/A</v>
      </c>
    </row>
    <row r="11153" spans="1:14" ht="15.75" customHeight="1" x14ac:dyDescent="0.35">
      <c r="A11153" s="7">
        <f t="shared" si="2002"/>
        <v>0</v>
      </c>
      <c r="B11153" s="7">
        <f t="shared" si="2003"/>
        <v>0</v>
      </c>
      <c r="C11153" s="7">
        <f t="shared" si="2004"/>
        <v>0</v>
      </c>
      <c r="D11153" s="7">
        <f t="shared" si="2005"/>
        <v>0</v>
      </c>
      <c r="E11153" s="7" t="e">
        <f>IF('Report DCM'!$H11153="In-Stream Video","Rich Media display banner",IF('Report DCM'!$I11153&gt;'Report DCM'!$J11153,"Standard",VLOOKUP(CONCATENATE(bd_adtype,"_",bd_creativetype),tabela,2,FALSE)))</f>
        <v>#N/A</v>
      </c>
      <c r="F11153" s="7">
        <f t="shared" si="2006"/>
        <v>0</v>
      </c>
      <c r="G11153" s="7">
        <f t="shared" si="2007"/>
        <v>0</v>
      </c>
      <c r="H11153" s="7">
        <f t="shared" si="2008"/>
        <v>0</v>
      </c>
      <c r="I11153" s="7">
        <f t="shared" si="2009"/>
        <v>0</v>
      </c>
      <c r="J11153" s="7">
        <f t="shared" si="2010"/>
        <v>0</v>
      </c>
      <c r="K11153" s="8" t="e">
        <f t="shared" si="2011"/>
        <v>#N/A</v>
      </c>
      <c r="L11153" s="7" t="e">
        <f t="shared" si="2012"/>
        <v>#N/A</v>
      </c>
      <c r="M11153" s="8" t="e">
        <f t="shared" si="1978"/>
        <v>#N/A</v>
      </c>
      <c r="N11153" s="8" t="e">
        <f t="shared" si="1979"/>
        <v>#N/A</v>
      </c>
    </row>
    <row r="11154" spans="1:14" ht="15.75" customHeight="1" x14ac:dyDescent="0.35">
      <c r="A11154" s="7">
        <f t="shared" si="2002"/>
        <v>0</v>
      </c>
      <c r="B11154" s="7">
        <f t="shared" si="2003"/>
        <v>0</v>
      </c>
      <c r="C11154" s="7">
        <f t="shared" si="2004"/>
        <v>0</v>
      </c>
      <c r="D11154" s="7">
        <f t="shared" si="2005"/>
        <v>0</v>
      </c>
      <c r="E11154" s="7" t="e">
        <f>IF('Report DCM'!$H11154="In-Stream Video","Rich Media display banner",IF('Report DCM'!$I11154&gt;'Report DCM'!$J11154,"Standard",VLOOKUP(CONCATENATE(bd_adtype,"_",bd_creativetype),tabela,2,FALSE)))</f>
        <v>#N/A</v>
      </c>
      <c r="F11154" s="7">
        <f t="shared" si="2006"/>
        <v>0</v>
      </c>
      <c r="G11154" s="7">
        <f t="shared" si="2007"/>
        <v>0</v>
      </c>
      <c r="H11154" s="7">
        <f t="shared" si="2008"/>
        <v>0</v>
      </c>
      <c r="I11154" s="7">
        <f t="shared" si="2009"/>
        <v>0</v>
      </c>
      <c r="J11154" s="7">
        <f t="shared" si="2010"/>
        <v>0</v>
      </c>
      <c r="K11154" s="8" t="e">
        <f t="shared" si="2011"/>
        <v>#N/A</v>
      </c>
      <c r="L11154" s="7" t="e">
        <f t="shared" si="2012"/>
        <v>#N/A</v>
      </c>
      <c r="M11154" s="8" t="e">
        <f t="shared" si="1978"/>
        <v>#N/A</v>
      </c>
      <c r="N11154" s="8" t="e">
        <f t="shared" si="1979"/>
        <v>#N/A</v>
      </c>
    </row>
    <row r="11155" spans="1:14" ht="15.75" customHeight="1" x14ac:dyDescent="0.35">
      <c r="A11155" s="7">
        <f t="shared" si="2002"/>
        <v>0</v>
      </c>
      <c r="B11155" s="7">
        <f t="shared" si="2003"/>
        <v>0</v>
      </c>
      <c r="C11155" s="7">
        <f t="shared" si="2004"/>
        <v>0</v>
      </c>
      <c r="D11155" s="7">
        <f t="shared" si="2005"/>
        <v>0</v>
      </c>
      <c r="E11155" s="7" t="e">
        <f>IF('Report DCM'!$H11155="In-Stream Video","Rich Media display banner",IF('Report DCM'!$I11155&gt;'Report DCM'!$J11155,"Standard",VLOOKUP(CONCATENATE(bd_adtype,"_",bd_creativetype),tabela,2,FALSE)))</f>
        <v>#N/A</v>
      </c>
      <c r="F11155" s="7">
        <f t="shared" si="2006"/>
        <v>0</v>
      </c>
      <c r="G11155" s="7">
        <f t="shared" si="2007"/>
        <v>0</v>
      </c>
      <c r="H11155" s="7">
        <f t="shared" si="2008"/>
        <v>0</v>
      </c>
      <c r="I11155" s="7">
        <f t="shared" si="2009"/>
        <v>0</v>
      </c>
      <c r="J11155" s="7">
        <f t="shared" si="2010"/>
        <v>0</v>
      </c>
      <c r="K11155" s="8" t="e">
        <f t="shared" si="2011"/>
        <v>#N/A</v>
      </c>
      <c r="L11155" s="7" t="e">
        <f t="shared" si="2012"/>
        <v>#N/A</v>
      </c>
      <c r="M11155" s="8" t="e">
        <f t="shared" si="1978"/>
        <v>#N/A</v>
      </c>
      <c r="N11155" s="8" t="e">
        <f t="shared" si="1979"/>
        <v>#N/A</v>
      </c>
    </row>
    <row r="11156" spans="1:14" ht="15.75" customHeight="1" x14ac:dyDescent="0.35">
      <c r="A11156" s="7">
        <f t="shared" si="2002"/>
        <v>0</v>
      </c>
      <c r="B11156" s="7">
        <f t="shared" si="2003"/>
        <v>0</v>
      </c>
      <c r="C11156" s="7">
        <f t="shared" si="2004"/>
        <v>0</v>
      </c>
      <c r="D11156" s="7">
        <f t="shared" si="2005"/>
        <v>0</v>
      </c>
      <c r="E11156" s="7" t="e">
        <f>IF('Report DCM'!$H11156="In-Stream Video","Rich Media display banner",IF('Report DCM'!$I11156&gt;'Report DCM'!$J11156,"Standard",VLOOKUP(CONCATENATE(bd_adtype,"_",bd_creativetype),tabela,2,FALSE)))</f>
        <v>#N/A</v>
      </c>
      <c r="F11156" s="7">
        <f t="shared" si="2006"/>
        <v>0</v>
      </c>
      <c r="G11156" s="7">
        <f t="shared" si="2007"/>
        <v>0</v>
      </c>
      <c r="H11156" s="7">
        <f t="shared" si="2008"/>
        <v>0</v>
      </c>
      <c r="I11156" s="7">
        <f t="shared" si="2009"/>
        <v>0</v>
      </c>
      <c r="J11156" s="7">
        <f t="shared" si="2010"/>
        <v>0</v>
      </c>
      <c r="K11156" s="8" t="e">
        <f t="shared" si="2011"/>
        <v>#N/A</v>
      </c>
      <c r="L11156" s="7" t="e">
        <f t="shared" si="2012"/>
        <v>#N/A</v>
      </c>
      <c r="M11156" s="8" t="e">
        <f t="shared" si="1978"/>
        <v>#N/A</v>
      </c>
      <c r="N11156" s="8" t="e">
        <f t="shared" si="1979"/>
        <v>#N/A</v>
      </c>
    </row>
    <row r="11157" spans="1:14" ht="15.75" customHeight="1" x14ac:dyDescent="0.35">
      <c r="A11157" s="7">
        <f t="shared" si="2002"/>
        <v>0</v>
      </c>
      <c r="B11157" s="7">
        <f t="shared" si="2003"/>
        <v>0</v>
      </c>
      <c r="C11157" s="7">
        <f t="shared" si="2004"/>
        <v>0</v>
      </c>
      <c r="D11157" s="7">
        <f t="shared" si="2005"/>
        <v>0</v>
      </c>
      <c r="E11157" s="7" t="e">
        <f>IF('Report DCM'!$H11157="In-Stream Video","Rich Media display banner",IF('Report DCM'!$I11157&gt;'Report DCM'!$J11157,"Standard",VLOOKUP(CONCATENATE(bd_adtype,"_",bd_creativetype),tabela,2,FALSE)))</f>
        <v>#N/A</v>
      </c>
      <c r="F11157" s="7">
        <f t="shared" si="2006"/>
        <v>0</v>
      </c>
      <c r="G11157" s="7">
        <f t="shared" si="2007"/>
        <v>0</v>
      </c>
      <c r="H11157" s="7">
        <f t="shared" si="2008"/>
        <v>0</v>
      </c>
      <c r="I11157" s="7">
        <f t="shared" si="2009"/>
        <v>0</v>
      </c>
      <c r="J11157" s="7">
        <f t="shared" si="2010"/>
        <v>0</v>
      </c>
      <c r="K11157" s="8" t="e">
        <f t="shared" si="2011"/>
        <v>#N/A</v>
      </c>
      <c r="L11157" s="7" t="e">
        <f t="shared" si="2012"/>
        <v>#N/A</v>
      </c>
      <c r="M11157" s="8" t="e">
        <f t="shared" si="1978"/>
        <v>#N/A</v>
      </c>
      <c r="N11157" s="8" t="e">
        <f t="shared" si="1979"/>
        <v>#N/A</v>
      </c>
    </row>
    <row r="11158" spans="1:14" ht="15.75" customHeight="1" x14ac:dyDescent="0.35">
      <c r="A11158" s="7">
        <f t="shared" si="2002"/>
        <v>0</v>
      </c>
      <c r="B11158" s="7">
        <f t="shared" si="2003"/>
        <v>0</v>
      </c>
      <c r="C11158" s="7">
        <f t="shared" si="2004"/>
        <v>0</v>
      </c>
      <c r="D11158" s="7">
        <f t="shared" si="2005"/>
        <v>0</v>
      </c>
      <c r="E11158" s="7" t="e">
        <f>IF('Report DCM'!$H11158="In-Stream Video","Rich Media display banner",IF('Report DCM'!$I11158&gt;'Report DCM'!$J11158,"Standard",VLOOKUP(CONCATENATE(bd_adtype,"_",bd_creativetype),tabela,2,FALSE)))</f>
        <v>#N/A</v>
      </c>
      <c r="F11158" s="7">
        <f t="shared" si="2006"/>
        <v>0</v>
      </c>
      <c r="G11158" s="7">
        <f t="shared" si="2007"/>
        <v>0</v>
      </c>
      <c r="H11158" s="7">
        <f t="shared" si="2008"/>
        <v>0</v>
      </c>
      <c r="I11158" s="7">
        <f t="shared" si="2009"/>
        <v>0</v>
      </c>
      <c r="J11158" s="7">
        <f t="shared" si="2010"/>
        <v>0</v>
      </c>
      <c r="K11158" s="8" t="e">
        <f t="shared" si="2011"/>
        <v>#N/A</v>
      </c>
      <c r="L11158" s="7" t="e">
        <f t="shared" si="2012"/>
        <v>#N/A</v>
      </c>
      <c r="M11158" s="8" t="e">
        <f t="shared" si="1978"/>
        <v>#N/A</v>
      </c>
      <c r="N11158" s="8" t="e">
        <f t="shared" si="1979"/>
        <v>#N/A</v>
      </c>
    </row>
    <row r="11159" spans="1:14" ht="15.75" customHeight="1" x14ac:dyDescent="0.35">
      <c r="A11159" s="7">
        <f t="shared" si="2002"/>
        <v>0</v>
      </c>
      <c r="B11159" s="7">
        <f t="shared" si="2003"/>
        <v>0</v>
      </c>
      <c r="C11159" s="7">
        <f t="shared" si="2004"/>
        <v>0</v>
      </c>
      <c r="D11159" s="7">
        <f t="shared" si="2005"/>
        <v>0</v>
      </c>
      <c r="E11159" s="7" t="e">
        <f>IF('Report DCM'!$H11159="In-Stream Video","Rich Media display banner",IF('Report DCM'!$I11159&gt;'Report DCM'!$J11159,"Standard",VLOOKUP(CONCATENATE(bd_adtype,"_",bd_creativetype),tabela,2,FALSE)))</f>
        <v>#N/A</v>
      </c>
      <c r="F11159" s="7">
        <f t="shared" si="2006"/>
        <v>0</v>
      </c>
      <c r="G11159" s="7">
        <f t="shared" si="2007"/>
        <v>0</v>
      </c>
      <c r="H11159" s="7">
        <f t="shared" si="2008"/>
        <v>0</v>
      </c>
      <c r="I11159" s="7">
        <f t="shared" si="2009"/>
        <v>0</v>
      </c>
      <c r="J11159" s="7">
        <f t="shared" si="2010"/>
        <v>0</v>
      </c>
      <c r="K11159" s="8" t="e">
        <f t="shared" si="2011"/>
        <v>#N/A</v>
      </c>
      <c r="L11159" s="7" t="e">
        <f t="shared" si="2012"/>
        <v>#N/A</v>
      </c>
      <c r="M11159" s="8" t="e">
        <f t="shared" si="1978"/>
        <v>#N/A</v>
      </c>
      <c r="N11159" s="8" t="e">
        <f t="shared" si="1979"/>
        <v>#N/A</v>
      </c>
    </row>
    <row r="11160" spans="1:14" ht="15.75" customHeight="1" x14ac:dyDescent="0.35">
      <c r="A11160" s="7">
        <f t="shared" si="2002"/>
        <v>0</v>
      </c>
      <c r="B11160" s="7">
        <f t="shared" si="2003"/>
        <v>0</v>
      </c>
      <c r="C11160" s="7">
        <f t="shared" si="2004"/>
        <v>0</v>
      </c>
      <c r="D11160" s="7">
        <f t="shared" si="2005"/>
        <v>0</v>
      </c>
      <c r="E11160" s="7" t="e">
        <f>IF('Report DCM'!$H11160="In-Stream Video","Rich Media display banner",IF('Report DCM'!$I11160&gt;'Report DCM'!$J11160,"Standard",VLOOKUP(CONCATENATE(bd_adtype,"_",bd_creativetype),tabela,2,FALSE)))</f>
        <v>#N/A</v>
      </c>
      <c r="F11160" s="7">
        <f t="shared" si="2006"/>
        <v>0</v>
      </c>
      <c r="G11160" s="7">
        <f t="shared" si="2007"/>
        <v>0</v>
      </c>
      <c r="H11160" s="7">
        <f t="shared" si="2008"/>
        <v>0</v>
      </c>
      <c r="I11160" s="7">
        <f t="shared" si="2009"/>
        <v>0</v>
      </c>
      <c r="J11160" s="7">
        <f t="shared" si="2010"/>
        <v>0</v>
      </c>
      <c r="K11160" s="8" t="e">
        <f t="shared" si="2011"/>
        <v>#N/A</v>
      </c>
      <c r="L11160" s="7" t="e">
        <f t="shared" si="2012"/>
        <v>#N/A</v>
      </c>
      <c r="M11160" s="8" t="e">
        <f t="shared" si="1978"/>
        <v>#N/A</v>
      </c>
      <c r="N11160" s="8" t="e">
        <f t="shared" si="1979"/>
        <v>#N/A</v>
      </c>
    </row>
    <row r="11161" spans="1:14" ht="15.75" customHeight="1" x14ac:dyDescent="0.35">
      <c r="A11161" s="7">
        <f t="shared" si="2002"/>
        <v>0</v>
      </c>
      <c r="B11161" s="7">
        <f t="shared" si="2003"/>
        <v>0</v>
      </c>
      <c r="C11161" s="7">
        <f t="shared" si="2004"/>
        <v>0</v>
      </c>
      <c r="D11161" s="7">
        <f t="shared" si="2005"/>
        <v>0</v>
      </c>
      <c r="E11161" s="7" t="e">
        <f>IF('Report DCM'!$H11161="In-Stream Video","Rich Media display banner",IF('Report DCM'!$I11161&gt;'Report DCM'!$J11161,"Standard",VLOOKUP(CONCATENATE(bd_adtype,"_",bd_creativetype),tabela,2,FALSE)))</f>
        <v>#N/A</v>
      </c>
      <c r="F11161" s="7">
        <f t="shared" si="2006"/>
        <v>0</v>
      </c>
      <c r="G11161" s="7">
        <f t="shared" si="2007"/>
        <v>0</v>
      </c>
      <c r="H11161" s="7">
        <f t="shared" si="2008"/>
        <v>0</v>
      </c>
      <c r="I11161" s="7">
        <f t="shared" si="2009"/>
        <v>0</v>
      </c>
      <c r="J11161" s="7">
        <f t="shared" si="2010"/>
        <v>0</v>
      </c>
      <c r="K11161" s="8" t="e">
        <f t="shared" si="2011"/>
        <v>#N/A</v>
      </c>
      <c r="L11161" s="7" t="e">
        <f t="shared" si="2012"/>
        <v>#N/A</v>
      </c>
      <c r="M11161" s="8" t="e">
        <f t="shared" si="1978"/>
        <v>#N/A</v>
      </c>
      <c r="N11161" s="8" t="e">
        <f t="shared" si="1979"/>
        <v>#N/A</v>
      </c>
    </row>
    <row r="11162" spans="1:14" ht="15.75" customHeight="1" x14ac:dyDescent="0.35">
      <c r="A11162" s="7">
        <f t="shared" si="2002"/>
        <v>0</v>
      </c>
      <c r="B11162" s="7">
        <f t="shared" si="2003"/>
        <v>0</v>
      </c>
      <c r="C11162" s="7">
        <f t="shared" si="2004"/>
        <v>0</v>
      </c>
      <c r="D11162" s="7">
        <f t="shared" si="2005"/>
        <v>0</v>
      </c>
      <c r="E11162" s="7" t="e">
        <f>IF('Report DCM'!$H11162="In-Stream Video","Rich Media display banner",IF('Report DCM'!$I11162&gt;'Report DCM'!$J11162,"Standard",VLOOKUP(CONCATENATE(bd_adtype,"_",bd_creativetype),tabela,2,FALSE)))</f>
        <v>#N/A</v>
      </c>
      <c r="F11162" s="7">
        <f t="shared" si="2006"/>
        <v>0</v>
      </c>
      <c r="G11162" s="7">
        <f t="shared" si="2007"/>
        <v>0</v>
      </c>
      <c r="H11162" s="7">
        <f t="shared" si="2008"/>
        <v>0</v>
      </c>
      <c r="I11162" s="7">
        <f t="shared" si="2009"/>
        <v>0</v>
      </c>
      <c r="J11162" s="7">
        <f t="shared" si="2010"/>
        <v>0</v>
      </c>
      <c r="K11162" s="8" t="e">
        <f t="shared" si="2011"/>
        <v>#N/A</v>
      </c>
      <c r="L11162" s="7" t="e">
        <f t="shared" si="2012"/>
        <v>#N/A</v>
      </c>
      <c r="M11162" s="8" t="e">
        <f t="shared" si="1978"/>
        <v>#N/A</v>
      </c>
      <c r="N11162" s="8" t="e">
        <f t="shared" si="1979"/>
        <v>#N/A</v>
      </c>
    </row>
    <row r="11163" spans="1:14" ht="15.75" customHeight="1" x14ac:dyDescent="0.35">
      <c r="A11163" s="7">
        <f t="shared" si="2002"/>
        <v>0</v>
      </c>
      <c r="B11163" s="7">
        <f t="shared" si="2003"/>
        <v>0</v>
      </c>
      <c r="C11163" s="7">
        <f t="shared" si="2004"/>
        <v>0</v>
      </c>
      <c r="D11163" s="7">
        <f t="shared" si="2005"/>
        <v>0</v>
      </c>
      <c r="E11163" s="7" t="e">
        <f>IF('Report DCM'!$H11163="In-Stream Video","Rich Media display banner",IF('Report DCM'!$I11163&gt;'Report DCM'!$J11163,"Standard",VLOOKUP(CONCATENATE(bd_adtype,"_",bd_creativetype),tabela,2,FALSE)))</f>
        <v>#N/A</v>
      </c>
      <c r="F11163" s="7">
        <f t="shared" si="2006"/>
        <v>0</v>
      </c>
      <c r="G11163" s="7">
        <f t="shared" si="2007"/>
        <v>0</v>
      </c>
      <c r="H11163" s="7">
        <f t="shared" si="2008"/>
        <v>0</v>
      </c>
      <c r="I11163" s="7">
        <f t="shared" si="2009"/>
        <v>0</v>
      </c>
      <c r="J11163" s="7">
        <f t="shared" si="2010"/>
        <v>0</v>
      </c>
      <c r="K11163" s="8" t="e">
        <f t="shared" si="2011"/>
        <v>#N/A</v>
      </c>
      <c r="L11163" s="7" t="e">
        <f t="shared" si="2012"/>
        <v>#N/A</v>
      </c>
      <c r="M11163" s="8" t="e">
        <f t="shared" si="1978"/>
        <v>#N/A</v>
      </c>
      <c r="N11163" s="8" t="e">
        <f t="shared" si="1979"/>
        <v>#N/A</v>
      </c>
    </row>
    <row r="11164" spans="1:14" ht="15.75" customHeight="1" x14ac:dyDescent="0.35">
      <c r="A11164" s="7">
        <f t="shared" si="2002"/>
        <v>0</v>
      </c>
      <c r="B11164" s="7">
        <f t="shared" si="2003"/>
        <v>0</v>
      </c>
      <c r="C11164" s="7">
        <f t="shared" si="2004"/>
        <v>0</v>
      </c>
      <c r="D11164" s="7">
        <f t="shared" si="2005"/>
        <v>0</v>
      </c>
      <c r="E11164" s="7" t="e">
        <f>IF('Report DCM'!$H11164="In-Stream Video","Rich Media display banner",IF('Report DCM'!$I11164&gt;'Report DCM'!$J11164,"Standard",VLOOKUP(CONCATENATE(bd_adtype,"_",bd_creativetype),tabela,2,FALSE)))</f>
        <v>#N/A</v>
      </c>
      <c r="F11164" s="7">
        <f t="shared" si="2006"/>
        <v>0</v>
      </c>
      <c r="G11164" s="7">
        <f t="shared" si="2007"/>
        <v>0</v>
      </c>
      <c r="H11164" s="7">
        <f t="shared" si="2008"/>
        <v>0</v>
      </c>
      <c r="I11164" s="7">
        <f t="shared" si="2009"/>
        <v>0</v>
      </c>
      <c r="J11164" s="7">
        <f t="shared" si="2010"/>
        <v>0</v>
      </c>
      <c r="K11164" s="8" t="e">
        <f t="shared" si="2011"/>
        <v>#N/A</v>
      </c>
      <c r="L11164" s="7" t="e">
        <f t="shared" si="2012"/>
        <v>#N/A</v>
      </c>
      <c r="M11164" s="8" t="e">
        <f t="shared" si="1978"/>
        <v>#N/A</v>
      </c>
      <c r="N11164" s="8" t="e">
        <f t="shared" si="1979"/>
        <v>#N/A</v>
      </c>
    </row>
    <row r="11165" spans="1:14" ht="15.75" customHeight="1" x14ac:dyDescent="0.35">
      <c r="A11165" s="7">
        <f t="shared" si="2002"/>
        <v>0</v>
      </c>
      <c r="B11165" s="7">
        <f t="shared" si="2003"/>
        <v>0</v>
      </c>
      <c r="C11165" s="7">
        <f t="shared" si="2004"/>
        <v>0</v>
      </c>
      <c r="D11165" s="7">
        <f t="shared" si="2005"/>
        <v>0</v>
      </c>
      <c r="E11165" s="7" t="e">
        <f>IF('Report DCM'!$H11165="In-Stream Video","Rich Media display banner",IF('Report DCM'!$I11165&gt;'Report DCM'!$J11165,"Standard",VLOOKUP(CONCATENATE(bd_adtype,"_",bd_creativetype),tabela,2,FALSE)))</f>
        <v>#N/A</v>
      </c>
      <c r="F11165" s="7">
        <f t="shared" si="2006"/>
        <v>0</v>
      </c>
      <c r="G11165" s="7">
        <f t="shared" si="2007"/>
        <v>0</v>
      </c>
      <c r="H11165" s="7">
        <f t="shared" si="2008"/>
        <v>0</v>
      </c>
      <c r="I11165" s="7">
        <f t="shared" si="2009"/>
        <v>0</v>
      </c>
      <c r="J11165" s="7">
        <f t="shared" si="2010"/>
        <v>0</v>
      </c>
      <c r="K11165" s="8" t="e">
        <f t="shared" si="2011"/>
        <v>#N/A</v>
      </c>
      <c r="L11165" s="7" t="e">
        <f t="shared" si="2012"/>
        <v>#N/A</v>
      </c>
      <c r="M11165" s="8" t="e">
        <f t="shared" si="1978"/>
        <v>#N/A</v>
      </c>
      <c r="N11165" s="8" t="e">
        <f t="shared" si="1979"/>
        <v>#N/A</v>
      </c>
    </row>
    <row r="11166" spans="1:14" ht="15.75" customHeight="1" x14ac:dyDescent="0.35">
      <c r="A11166" s="7">
        <f t="shared" si="2002"/>
        <v>0</v>
      </c>
      <c r="B11166" s="7">
        <f t="shared" si="2003"/>
        <v>0</v>
      </c>
      <c r="C11166" s="7">
        <f t="shared" si="2004"/>
        <v>0</v>
      </c>
      <c r="D11166" s="7">
        <f t="shared" si="2005"/>
        <v>0</v>
      </c>
      <c r="E11166" s="7" t="e">
        <f>IF('Report DCM'!$H11166="In-Stream Video","Rich Media display banner",IF('Report DCM'!$I11166&gt;'Report DCM'!$J11166,"Standard",VLOOKUP(CONCATENATE(bd_adtype,"_",bd_creativetype),tabela,2,FALSE)))</f>
        <v>#N/A</v>
      </c>
      <c r="F11166" s="7">
        <f t="shared" si="2006"/>
        <v>0</v>
      </c>
      <c r="G11166" s="7">
        <f t="shared" si="2007"/>
        <v>0</v>
      </c>
      <c r="H11166" s="7">
        <f t="shared" si="2008"/>
        <v>0</v>
      </c>
      <c r="I11166" s="7">
        <f t="shared" si="2009"/>
        <v>0</v>
      </c>
      <c r="J11166" s="7">
        <f t="shared" si="2010"/>
        <v>0</v>
      </c>
      <c r="K11166" s="8" t="e">
        <f t="shared" si="2011"/>
        <v>#N/A</v>
      </c>
      <c r="L11166" s="7" t="e">
        <f t="shared" si="2012"/>
        <v>#N/A</v>
      </c>
      <c r="M11166" s="8" t="e">
        <f t="shared" si="1978"/>
        <v>#N/A</v>
      </c>
      <c r="N11166" s="8" t="e">
        <f t="shared" si="1979"/>
        <v>#N/A</v>
      </c>
    </row>
    <row r="11167" spans="1:14" ht="15.75" customHeight="1" x14ac:dyDescent="0.35">
      <c r="A11167" s="7">
        <f t="shared" si="2002"/>
        <v>0</v>
      </c>
      <c r="B11167" s="7">
        <f t="shared" si="2003"/>
        <v>0</v>
      </c>
      <c r="C11167" s="7">
        <f t="shared" si="2004"/>
        <v>0</v>
      </c>
      <c r="D11167" s="7">
        <f t="shared" si="2005"/>
        <v>0</v>
      </c>
      <c r="E11167" s="7" t="e">
        <f>IF('Report DCM'!$H11167="In-Stream Video","Rich Media display banner",IF('Report DCM'!$I11167&gt;'Report DCM'!$J11167,"Standard",VLOOKUP(CONCATENATE(bd_adtype,"_",bd_creativetype),tabela,2,FALSE)))</f>
        <v>#N/A</v>
      </c>
      <c r="F11167" s="7">
        <f t="shared" si="2006"/>
        <v>0</v>
      </c>
      <c r="G11167" s="7">
        <f t="shared" si="2007"/>
        <v>0</v>
      </c>
      <c r="H11167" s="7">
        <f t="shared" si="2008"/>
        <v>0</v>
      </c>
      <c r="I11167" s="7">
        <f t="shared" si="2009"/>
        <v>0</v>
      </c>
      <c r="J11167" s="7">
        <f t="shared" si="2010"/>
        <v>0</v>
      </c>
      <c r="K11167" s="8" t="e">
        <f t="shared" si="2011"/>
        <v>#N/A</v>
      </c>
      <c r="L11167" s="7" t="e">
        <f t="shared" si="2012"/>
        <v>#N/A</v>
      </c>
      <c r="M11167" s="8" t="e">
        <f t="shared" si="1978"/>
        <v>#N/A</v>
      </c>
      <c r="N11167" s="8" t="e">
        <f t="shared" si="1979"/>
        <v>#N/A</v>
      </c>
    </row>
    <row r="11168" spans="1:14" ht="15.75" customHeight="1" x14ac:dyDescent="0.35">
      <c r="A11168" s="7">
        <f t="shared" si="2002"/>
        <v>0</v>
      </c>
      <c r="B11168" s="7">
        <f t="shared" si="2003"/>
        <v>0</v>
      </c>
      <c r="C11168" s="7">
        <f t="shared" si="2004"/>
        <v>0</v>
      </c>
      <c r="D11168" s="7">
        <f t="shared" si="2005"/>
        <v>0</v>
      </c>
      <c r="E11168" s="7" t="e">
        <f>IF('Report DCM'!$H11168="In-Stream Video","Rich Media display banner",IF('Report DCM'!$I11168&gt;'Report DCM'!$J11168,"Standard",VLOOKUP(CONCATENATE(bd_adtype,"_",bd_creativetype),tabela,2,FALSE)))</f>
        <v>#N/A</v>
      </c>
      <c r="F11168" s="7">
        <f t="shared" si="2006"/>
        <v>0</v>
      </c>
      <c r="G11168" s="7">
        <f t="shared" si="2007"/>
        <v>0</v>
      </c>
      <c r="H11168" s="7">
        <f t="shared" si="2008"/>
        <v>0</v>
      </c>
      <c r="I11168" s="7">
        <f t="shared" si="2009"/>
        <v>0</v>
      </c>
      <c r="J11168" s="7">
        <f t="shared" si="2010"/>
        <v>0</v>
      </c>
      <c r="K11168" s="8" t="e">
        <f t="shared" si="2011"/>
        <v>#N/A</v>
      </c>
      <c r="L11168" s="7" t="e">
        <f t="shared" si="2012"/>
        <v>#N/A</v>
      </c>
      <c r="M11168" s="8" t="e">
        <f t="shared" si="1978"/>
        <v>#N/A</v>
      </c>
      <c r="N11168" s="8" t="e">
        <f t="shared" si="1979"/>
        <v>#N/A</v>
      </c>
    </row>
    <row r="11169" spans="1:14" ht="15.75" customHeight="1" x14ac:dyDescent="0.35">
      <c r="A11169" s="7">
        <f t="shared" si="2002"/>
        <v>0</v>
      </c>
      <c r="B11169" s="7">
        <f t="shared" si="2003"/>
        <v>0</v>
      </c>
      <c r="C11169" s="7">
        <f t="shared" si="2004"/>
        <v>0</v>
      </c>
      <c r="D11169" s="7">
        <f t="shared" si="2005"/>
        <v>0</v>
      </c>
      <c r="E11169" s="7" t="e">
        <f>IF('Report DCM'!$H11169="In-Stream Video","Rich Media display banner",IF('Report DCM'!$I11169&gt;'Report DCM'!$J11169,"Standard",VLOOKUP(CONCATENATE(bd_adtype,"_",bd_creativetype),tabela,2,FALSE)))</f>
        <v>#N/A</v>
      </c>
      <c r="F11169" s="7">
        <f t="shared" si="2006"/>
        <v>0</v>
      </c>
      <c r="G11169" s="7">
        <f t="shared" si="2007"/>
        <v>0</v>
      </c>
      <c r="H11169" s="7">
        <f t="shared" si="2008"/>
        <v>0</v>
      </c>
      <c r="I11169" s="7">
        <f t="shared" si="2009"/>
        <v>0</v>
      </c>
      <c r="J11169" s="7">
        <f t="shared" si="2010"/>
        <v>0</v>
      </c>
      <c r="K11169" s="8" t="e">
        <f t="shared" si="2011"/>
        <v>#N/A</v>
      </c>
      <c r="L11169" s="7" t="e">
        <f t="shared" si="2012"/>
        <v>#N/A</v>
      </c>
      <c r="M11169" s="8" t="e">
        <f t="shared" si="1978"/>
        <v>#N/A</v>
      </c>
      <c r="N11169" s="8" t="e">
        <f t="shared" si="1979"/>
        <v>#N/A</v>
      </c>
    </row>
    <row r="11170" spans="1:14" ht="15.75" customHeight="1" x14ac:dyDescent="0.35">
      <c r="A11170" s="7">
        <f t="shared" si="2002"/>
        <v>0</v>
      </c>
      <c r="B11170" s="7">
        <f t="shared" si="2003"/>
        <v>0</v>
      </c>
      <c r="C11170" s="7">
        <f t="shared" si="2004"/>
        <v>0</v>
      </c>
      <c r="D11170" s="7">
        <f t="shared" si="2005"/>
        <v>0</v>
      </c>
      <c r="E11170" s="7" t="e">
        <f>IF('Report DCM'!$H11170="In-Stream Video","Rich Media display banner",IF('Report DCM'!$I11170&gt;'Report DCM'!$J11170,"Standard",VLOOKUP(CONCATENATE(bd_adtype,"_",bd_creativetype),tabela,2,FALSE)))</f>
        <v>#N/A</v>
      </c>
      <c r="F11170" s="7">
        <f t="shared" si="2006"/>
        <v>0</v>
      </c>
      <c r="G11170" s="7">
        <f t="shared" si="2007"/>
        <v>0</v>
      </c>
      <c r="H11170" s="7">
        <f t="shared" si="2008"/>
        <v>0</v>
      </c>
      <c r="I11170" s="7">
        <f t="shared" si="2009"/>
        <v>0</v>
      </c>
      <c r="J11170" s="7">
        <f t="shared" si="2010"/>
        <v>0</v>
      </c>
      <c r="K11170" s="8" t="e">
        <f t="shared" si="2011"/>
        <v>#N/A</v>
      </c>
      <c r="L11170" s="7" t="e">
        <f t="shared" si="2012"/>
        <v>#N/A</v>
      </c>
      <c r="M11170" s="8" t="e">
        <f t="shared" si="1978"/>
        <v>#N/A</v>
      </c>
      <c r="N11170" s="8" t="e">
        <f t="shared" si="1979"/>
        <v>#N/A</v>
      </c>
    </row>
    <row r="11171" spans="1:14" ht="15.75" customHeight="1" x14ac:dyDescent="0.35">
      <c r="A11171" s="7">
        <f t="shared" si="2002"/>
        <v>0</v>
      </c>
      <c r="B11171" s="7">
        <f t="shared" si="2003"/>
        <v>0</v>
      </c>
      <c r="C11171" s="7">
        <f t="shared" si="2004"/>
        <v>0</v>
      </c>
      <c r="D11171" s="7">
        <f t="shared" si="2005"/>
        <v>0</v>
      </c>
      <c r="E11171" s="7" t="e">
        <f>IF('Report DCM'!$H11171="In-Stream Video","Rich Media display banner",IF('Report DCM'!$I11171&gt;'Report DCM'!$J11171,"Standard",VLOOKUP(CONCATENATE(bd_adtype,"_",bd_creativetype),tabela,2,FALSE)))</f>
        <v>#N/A</v>
      </c>
      <c r="F11171" s="7">
        <f t="shared" si="2006"/>
        <v>0</v>
      </c>
      <c r="G11171" s="7">
        <f t="shared" si="2007"/>
        <v>0</v>
      </c>
      <c r="H11171" s="7">
        <f t="shared" si="2008"/>
        <v>0</v>
      </c>
      <c r="I11171" s="7">
        <f t="shared" si="2009"/>
        <v>0</v>
      </c>
      <c r="J11171" s="7">
        <f t="shared" si="2010"/>
        <v>0</v>
      </c>
      <c r="K11171" s="8" t="e">
        <f t="shared" si="2011"/>
        <v>#N/A</v>
      </c>
      <c r="L11171" s="7" t="e">
        <f t="shared" si="2012"/>
        <v>#N/A</v>
      </c>
      <c r="M11171" s="8" t="e">
        <f t="shared" si="1978"/>
        <v>#N/A</v>
      </c>
      <c r="N11171" s="8" t="e">
        <f t="shared" si="1979"/>
        <v>#N/A</v>
      </c>
    </row>
    <row r="11172" spans="1:14" ht="15.75" customHeight="1" x14ac:dyDescent="0.35">
      <c r="A11172" s="7">
        <f t="shared" si="2002"/>
        <v>0</v>
      </c>
      <c r="B11172" s="7">
        <f t="shared" si="2003"/>
        <v>0</v>
      </c>
      <c r="C11172" s="7">
        <f t="shared" si="2004"/>
        <v>0</v>
      </c>
      <c r="D11172" s="7">
        <f t="shared" si="2005"/>
        <v>0</v>
      </c>
      <c r="E11172" s="7" t="e">
        <f>IF('Report DCM'!$H11172="In-Stream Video","Rich Media display banner",IF('Report DCM'!$I11172&gt;'Report DCM'!$J11172,"Standard",VLOOKUP(CONCATENATE(bd_adtype,"_",bd_creativetype),tabela,2,FALSE)))</f>
        <v>#N/A</v>
      </c>
      <c r="F11172" s="7">
        <f t="shared" si="2006"/>
        <v>0</v>
      </c>
      <c r="G11172" s="7">
        <f t="shared" si="2007"/>
        <v>0</v>
      </c>
      <c r="H11172" s="7">
        <f t="shared" si="2008"/>
        <v>0</v>
      </c>
      <c r="I11172" s="7">
        <f t="shared" si="2009"/>
        <v>0</v>
      </c>
      <c r="J11172" s="7">
        <f t="shared" si="2010"/>
        <v>0</v>
      </c>
      <c r="K11172" s="8" t="e">
        <f t="shared" si="2011"/>
        <v>#N/A</v>
      </c>
      <c r="L11172" s="7" t="e">
        <f t="shared" si="2012"/>
        <v>#N/A</v>
      </c>
      <c r="M11172" s="8" t="e">
        <f t="shared" si="1978"/>
        <v>#N/A</v>
      </c>
      <c r="N11172" s="8" t="e">
        <f t="shared" si="1979"/>
        <v>#N/A</v>
      </c>
    </row>
    <row r="11173" spans="1:14" ht="15.75" customHeight="1" x14ac:dyDescent="0.35">
      <c r="A11173" s="7">
        <f t="shared" si="2002"/>
        <v>0</v>
      </c>
      <c r="B11173" s="7">
        <f t="shared" si="2003"/>
        <v>0</v>
      </c>
      <c r="C11173" s="7">
        <f t="shared" si="2004"/>
        <v>0</v>
      </c>
      <c r="D11173" s="7">
        <f t="shared" si="2005"/>
        <v>0</v>
      </c>
      <c r="E11173" s="7" t="e">
        <f>IF('Report DCM'!$H11173="In-Stream Video","Rich Media display banner",IF('Report DCM'!$I11173&gt;'Report DCM'!$J11173,"Standard",VLOOKUP(CONCATENATE(bd_adtype,"_",bd_creativetype),tabela,2,FALSE)))</f>
        <v>#N/A</v>
      </c>
      <c r="F11173" s="7">
        <f t="shared" si="2006"/>
        <v>0</v>
      </c>
      <c r="G11173" s="7">
        <f t="shared" si="2007"/>
        <v>0</v>
      </c>
      <c r="H11173" s="7">
        <f t="shared" si="2008"/>
        <v>0</v>
      </c>
      <c r="I11173" s="7">
        <f t="shared" si="2009"/>
        <v>0</v>
      </c>
      <c r="J11173" s="7">
        <f t="shared" si="2010"/>
        <v>0</v>
      </c>
      <c r="K11173" s="8" t="e">
        <f t="shared" si="2011"/>
        <v>#N/A</v>
      </c>
      <c r="L11173" s="7" t="e">
        <f t="shared" si="2012"/>
        <v>#N/A</v>
      </c>
      <c r="M11173" s="8" t="e">
        <f t="shared" si="1978"/>
        <v>#N/A</v>
      </c>
      <c r="N11173" s="8" t="e">
        <f t="shared" si="1979"/>
        <v>#N/A</v>
      </c>
    </row>
    <row r="11174" spans="1:14" ht="15.75" customHeight="1" x14ac:dyDescent="0.35">
      <c r="A11174" s="7">
        <f t="shared" si="2002"/>
        <v>0</v>
      </c>
      <c r="B11174" s="7">
        <f t="shared" si="2003"/>
        <v>0</v>
      </c>
      <c r="C11174" s="7">
        <f t="shared" si="2004"/>
        <v>0</v>
      </c>
      <c r="D11174" s="7">
        <f t="shared" si="2005"/>
        <v>0</v>
      </c>
      <c r="E11174" s="7" t="e">
        <f>IF('Report DCM'!$H11174="In-Stream Video","Rich Media display banner",IF('Report DCM'!$I11174&gt;'Report DCM'!$J11174,"Standard",VLOOKUP(CONCATENATE(bd_adtype,"_",bd_creativetype),tabela,2,FALSE)))</f>
        <v>#N/A</v>
      </c>
      <c r="F11174" s="7">
        <f t="shared" si="2006"/>
        <v>0</v>
      </c>
      <c r="G11174" s="7">
        <f t="shared" si="2007"/>
        <v>0</v>
      </c>
      <c r="H11174" s="7">
        <f t="shared" si="2008"/>
        <v>0</v>
      </c>
      <c r="I11174" s="7">
        <f t="shared" si="2009"/>
        <v>0</v>
      </c>
      <c r="J11174" s="7">
        <f t="shared" si="2010"/>
        <v>0</v>
      </c>
      <c r="K11174" s="8" t="e">
        <f t="shared" si="2011"/>
        <v>#N/A</v>
      </c>
      <c r="L11174" s="7" t="e">
        <f t="shared" si="2012"/>
        <v>#N/A</v>
      </c>
      <c r="M11174" s="8" t="e">
        <f t="shared" si="1978"/>
        <v>#N/A</v>
      </c>
      <c r="N11174" s="8" t="e">
        <f t="shared" si="1979"/>
        <v>#N/A</v>
      </c>
    </row>
    <row r="11175" spans="1:14" ht="15.75" customHeight="1" x14ac:dyDescent="0.35">
      <c r="A11175" s="7">
        <f t="shared" si="2002"/>
        <v>0</v>
      </c>
      <c r="B11175" s="7">
        <f t="shared" si="2003"/>
        <v>0</v>
      </c>
      <c r="C11175" s="7">
        <f t="shared" si="2004"/>
        <v>0</v>
      </c>
      <c r="D11175" s="7">
        <f t="shared" si="2005"/>
        <v>0</v>
      </c>
      <c r="E11175" s="7" t="e">
        <f>IF('Report DCM'!$H11175="In-Stream Video","Rich Media display banner",IF('Report DCM'!$I11175&gt;'Report DCM'!$J11175,"Standard",VLOOKUP(CONCATENATE(bd_adtype,"_",bd_creativetype),tabela,2,FALSE)))</f>
        <v>#N/A</v>
      </c>
      <c r="F11175" s="7">
        <f t="shared" si="2006"/>
        <v>0</v>
      </c>
      <c r="G11175" s="7">
        <f t="shared" si="2007"/>
        <v>0</v>
      </c>
      <c r="H11175" s="7">
        <f t="shared" si="2008"/>
        <v>0</v>
      </c>
      <c r="I11175" s="7">
        <f t="shared" si="2009"/>
        <v>0</v>
      </c>
      <c r="J11175" s="7">
        <f t="shared" si="2010"/>
        <v>0</v>
      </c>
      <c r="K11175" s="8" t="e">
        <f t="shared" si="2011"/>
        <v>#N/A</v>
      </c>
      <c r="L11175" s="7" t="e">
        <f t="shared" si="2012"/>
        <v>#N/A</v>
      </c>
      <c r="M11175" s="8" t="e">
        <f t="shared" si="1978"/>
        <v>#N/A</v>
      </c>
      <c r="N11175" s="8" t="e">
        <f t="shared" si="1979"/>
        <v>#N/A</v>
      </c>
    </row>
    <row r="11176" spans="1:14" ht="15.75" customHeight="1" x14ac:dyDescent="0.35">
      <c r="A11176" s="7">
        <f t="shared" si="2002"/>
        <v>0</v>
      </c>
      <c r="B11176" s="7">
        <f t="shared" si="2003"/>
        <v>0</v>
      </c>
      <c r="C11176" s="7">
        <f t="shared" si="2004"/>
        <v>0</v>
      </c>
      <c r="D11176" s="7">
        <f t="shared" si="2005"/>
        <v>0</v>
      </c>
      <c r="E11176" s="7" t="e">
        <f>IF('Report DCM'!$H11176="In-Stream Video","Rich Media display banner",IF('Report DCM'!$I11176&gt;'Report DCM'!$J11176,"Standard",VLOOKUP(CONCATENATE(bd_adtype,"_",bd_creativetype),tabela,2,FALSE)))</f>
        <v>#N/A</v>
      </c>
      <c r="F11176" s="7">
        <f t="shared" si="2006"/>
        <v>0</v>
      </c>
      <c r="G11176" s="7">
        <f t="shared" si="2007"/>
        <v>0</v>
      </c>
      <c r="H11176" s="7">
        <f t="shared" si="2008"/>
        <v>0</v>
      </c>
      <c r="I11176" s="7">
        <f t="shared" si="2009"/>
        <v>0</v>
      </c>
      <c r="J11176" s="7">
        <f t="shared" si="2010"/>
        <v>0</v>
      </c>
      <c r="K11176" s="8" t="e">
        <f t="shared" si="2011"/>
        <v>#N/A</v>
      </c>
      <c r="L11176" s="7" t="e">
        <f t="shared" si="2012"/>
        <v>#N/A</v>
      </c>
      <c r="M11176" s="8" t="e">
        <f t="shared" si="1978"/>
        <v>#N/A</v>
      </c>
      <c r="N11176" s="8" t="e">
        <f t="shared" si="1979"/>
        <v>#N/A</v>
      </c>
    </row>
    <row r="11177" spans="1:14" ht="15.75" customHeight="1" x14ac:dyDescent="0.35">
      <c r="A11177" s="7">
        <f t="shared" si="2002"/>
        <v>0</v>
      </c>
      <c r="B11177" s="7">
        <f t="shared" si="2003"/>
        <v>0</v>
      </c>
      <c r="C11177" s="7">
        <f t="shared" si="2004"/>
        <v>0</v>
      </c>
      <c r="D11177" s="7">
        <f t="shared" si="2005"/>
        <v>0</v>
      </c>
      <c r="E11177" s="7" t="e">
        <f>IF('Report DCM'!$H11177="In-Stream Video","Rich Media display banner",IF('Report DCM'!$I11177&gt;'Report DCM'!$J11177,"Standard",VLOOKUP(CONCATENATE(bd_adtype,"_",bd_creativetype),tabela,2,FALSE)))</f>
        <v>#N/A</v>
      </c>
      <c r="F11177" s="7">
        <f t="shared" si="2006"/>
        <v>0</v>
      </c>
      <c r="G11177" s="7">
        <f t="shared" si="2007"/>
        <v>0</v>
      </c>
      <c r="H11177" s="7">
        <f t="shared" si="2008"/>
        <v>0</v>
      </c>
      <c r="I11177" s="7">
        <f t="shared" si="2009"/>
        <v>0</v>
      </c>
      <c r="J11177" s="7">
        <f t="shared" si="2010"/>
        <v>0</v>
      </c>
      <c r="K11177" s="8" t="e">
        <f t="shared" si="2011"/>
        <v>#N/A</v>
      </c>
      <c r="L11177" s="7" t="e">
        <f t="shared" si="2012"/>
        <v>#N/A</v>
      </c>
      <c r="M11177" s="8" t="e">
        <f t="shared" si="1978"/>
        <v>#N/A</v>
      </c>
      <c r="N11177" s="8" t="e">
        <f t="shared" si="1979"/>
        <v>#N/A</v>
      </c>
    </row>
    <row r="11178" spans="1:14" ht="15.75" customHeight="1" x14ac:dyDescent="0.35">
      <c r="A11178" s="7">
        <f t="shared" si="2002"/>
        <v>0</v>
      </c>
      <c r="B11178" s="7">
        <f t="shared" si="2003"/>
        <v>0</v>
      </c>
      <c r="C11178" s="7">
        <f t="shared" si="2004"/>
        <v>0</v>
      </c>
      <c r="D11178" s="7">
        <f t="shared" si="2005"/>
        <v>0</v>
      </c>
      <c r="E11178" s="7" t="e">
        <f>IF('Report DCM'!$H11178="In-Stream Video","Rich Media display banner",IF('Report DCM'!$I11178&gt;'Report DCM'!$J11178,"Standard",VLOOKUP(CONCATENATE(bd_adtype,"_",bd_creativetype),tabela,2,FALSE)))</f>
        <v>#N/A</v>
      </c>
      <c r="F11178" s="7">
        <f t="shared" si="2006"/>
        <v>0</v>
      </c>
      <c r="G11178" s="7">
        <f t="shared" si="2007"/>
        <v>0</v>
      </c>
      <c r="H11178" s="7">
        <f t="shared" si="2008"/>
        <v>0</v>
      </c>
      <c r="I11178" s="7">
        <f t="shared" si="2009"/>
        <v>0</v>
      </c>
      <c r="J11178" s="7">
        <f t="shared" si="2010"/>
        <v>0</v>
      </c>
      <c r="K11178" s="8" t="e">
        <f t="shared" si="2011"/>
        <v>#N/A</v>
      </c>
      <c r="L11178" s="7" t="e">
        <f t="shared" si="2012"/>
        <v>#N/A</v>
      </c>
      <c r="M11178" s="8" t="e">
        <f t="shared" si="1978"/>
        <v>#N/A</v>
      </c>
      <c r="N11178" s="8" t="e">
        <f t="shared" si="1979"/>
        <v>#N/A</v>
      </c>
    </row>
    <row r="11179" spans="1:14" ht="15.75" customHeight="1" x14ac:dyDescent="0.35">
      <c r="A11179" s="7">
        <f t="shared" si="2002"/>
        <v>0</v>
      </c>
      <c r="B11179" s="7">
        <f t="shared" si="2003"/>
        <v>0</v>
      </c>
      <c r="C11179" s="7">
        <f t="shared" si="2004"/>
        <v>0</v>
      </c>
      <c r="D11179" s="7">
        <f t="shared" si="2005"/>
        <v>0</v>
      </c>
      <c r="E11179" s="7" t="e">
        <f>IF('Report DCM'!$H11179="In-Stream Video","Rich Media display banner",IF('Report DCM'!$I11179&gt;'Report DCM'!$J11179,"Standard",VLOOKUP(CONCATENATE(bd_adtype,"_",bd_creativetype),tabela,2,FALSE)))</f>
        <v>#N/A</v>
      </c>
      <c r="F11179" s="7">
        <f t="shared" si="2006"/>
        <v>0</v>
      </c>
      <c r="G11179" s="7">
        <f t="shared" si="2007"/>
        <v>0</v>
      </c>
      <c r="H11179" s="7">
        <f t="shared" si="2008"/>
        <v>0</v>
      </c>
      <c r="I11179" s="7">
        <f t="shared" si="2009"/>
        <v>0</v>
      </c>
      <c r="J11179" s="7">
        <f t="shared" si="2010"/>
        <v>0</v>
      </c>
      <c r="K11179" s="8" t="e">
        <f t="shared" si="2011"/>
        <v>#N/A</v>
      </c>
      <c r="L11179" s="7" t="e">
        <f t="shared" si="2012"/>
        <v>#N/A</v>
      </c>
      <c r="M11179" s="8" t="e">
        <f t="shared" si="1978"/>
        <v>#N/A</v>
      </c>
      <c r="N11179" s="8" t="e">
        <f t="shared" si="1979"/>
        <v>#N/A</v>
      </c>
    </row>
    <row r="11180" spans="1:14" ht="15.75" customHeight="1" x14ac:dyDescent="0.35">
      <c r="A11180" s="7">
        <f t="shared" si="2002"/>
        <v>0</v>
      </c>
      <c r="B11180" s="7">
        <f t="shared" si="2003"/>
        <v>0</v>
      </c>
      <c r="C11180" s="7">
        <f t="shared" si="2004"/>
        <v>0</v>
      </c>
      <c r="D11180" s="7">
        <f t="shared" si="2005"/>
        <v>0</v>
      </c>
      <c r="E11180" s="7" t="e">
        <f>IF('Report DCM'!$H11180="In-Stream Video","Rich Media display banner",IF('Report DCM'!$I11180&gt;'Report DCM'!$J11180,"Standard",VLOOKUP(CONCATENATE(bd_adtype,"_",bd_creativetype),tabela,2,FALSE)))</f>
        <v>#N/A</v>
      </c>
      <c r="F11180" s="7">
        <f t="shared" si="2006"/>
        <v>0</v>
      </c>
      <c r="G11180" s="7">
        <f t="shared" si="2007"/>
        <v>0</v>
      </c>
      <c r="H11180" s="7">
        <f t="shared" si="2008"/>
        <v>0</v>
      </c>
      <c r="I11180" s="7">
        <f t="shared" si="2009"/>
        <v>0</v>
      </c>
      <c r="J11180" s="7">
        <f t="shared" si="2010"/>
        <v>0</v>
      </c>
      <c r="K11180" s="8" t="e">
        <f t="shared" si="2011"/>
        <v>#N/A</v>
      </c>
      <c r="L11180" s="7" t="e">
        <f t="shared" si="2012"/>
        <v>#N/A</v>
      </c>
      <c r="M11180" s="8" t="e">
        <f t="shared" si="1978"/>
        <v>#N/A</v>
      </c>
      <c r="N11180" s="8" t="e">
        <f t="shared" si="1979"/>
        <v>#N/A</v>
      </c>
    </row>
    <row r="11181" spans="1:14" ht="15.75" customHeight="1" x14ac:dyDescent="0.35">
      <c r="A11181" s="7">
        <f t="shared" si="2002"/>
        <v>0</v>
      </c>
      <c r="B11181" s="7">
        <f t="shared" si="2003"/>
        <v>0</v>
      </c>
      <c r="C11181" s="7">
        <f t="shared" si="2004"/>
        <v>0</v>
      </c>
      <c r="D11181" s="7">
        <f t="shared" si="2005"/>
        <v>0</v>
      </c>
      <c r="E11181" s="7" t="e">
        <f>IF('Report DCM'!$H11181="In-Stream Video","Rich Media display banner",IF('Report DCM'!$I11181&gt;'Report DCM'!$J11181,"Standard",VLOOKUP(CONCATENATE(bd_adtype,"_",bd_creativetype),tabela,2,FALSE)))</f>
        <v>#N/A</v>
      </c>
      <c r="F11181" s="7">
        <f t="shared" si="2006"/>
        <v>0</v>
      </c>
      <c r="G11181" s="7">
        <f t="shared" si="2007"/>
        <v>0</v>
      </c>
      <c r="H11181" s="7">
        <f t="shared" si="2008"/>
        <v>0</v>
      </c>
      <c r="I11181" s="7">
        <f t="shared" si="2009"/>
        <v>0</v>
      </c>
      <c r="J11181" s="7">
        <f t="shared" si="2010"/>
        <v>0</v>
      </c>
      <c r="K11181" s="8" t="e">
        <f t="shared" si="2011"/>
        <v>#N/A</v>
      </c>
      <c r="L11181" s="7" t="e">
        <f t="shared" si="2012"/>
        <v>#N/A</v>
      </c>
      <c r="M11181" s="8" t="e">
        <f t="shared" si="1978"/>
        <v>#N/A</v>
      </c>
      <c r="N11181" s="8" t="e">
        <f t="shared" si="1979"/>
        <v>#N/A</v>
      </c>
    </row>
    <row r="11182" spans="1:14" ht="15.75" customHeight="1" x14ac:dyDescent="0.35">
      <c r="A11182" s="7">
        <f t="shared" si="2002"/>
        <v>0</v>
      </c>
      <c r="B11182" s="7">
        <f t="shared" si="2003"/>
        <v>0</v>
      </c>
      <c r="C11182" s="7">
        <f t="shared" si="2004"/>
        <v>0</v>
      </c>
      <c r="D11182" s="7">
        <f t="shared" si="2005"/>
        <v>0</v>
      </c>
      <c r="E11182" s="7" t="e">
        <f>IF('Report DCM'!$H11182="In-Stream Video","Rich Media display banner",IF('Report DCM'!$I11182&gt;'Report DCM'!$J11182,"Standard",VLOOKUP(CONCATENATE(bd_adtype,"_",bd_creativetype),tabela,2,FALSE)))</f>
        <v>#N/A</v>
      </c>
      <c r="F11182" s="7">
        <f t="shared" si="2006"/>
        <v>0</v>
      </c>
      <c r="G11182" s="7">
        <f t="shared" si="2007"/>
        <v>0</v>
      </c>
      <c r="H11182" s="7">
        <f t="shared" si="2008"/>
        <v>0</v>
      </c>
      <c r="I11182" s="7">
        <f t="shared" si="2009"/>
        <v>0</v>
      </c>
      <c r="J11182" s="7">
        <f t="shared" si="2010"/>
        <v>0</v>
      </c>
      <c r="K11182" s="8" t="e">
        <f t="shared" si="2011"/>
        <v>#N/A</v>
      </c>
      <c r="L11182" s="7" t="e">
        <f t="shared" si="2012"/>
        <v>#N/A</v>
      </c>
      <c r="M11182" s="8" t="e">
        <f t="shared" si="1978"/>
        <v>#N/A</v>
      </c>
      <c r="N11182" s="8" t="e">
        <f t="shared" si="1979"/>
        <v>#N/A</v>
      </c>
    </row>
    <row r="11183" spans="1:14" ht="15.75" customHeight="1" x14ac:dyDescent="0.35">
      <c r="A11183" s="7">
        <f t="shared" si="2002"/>
        <v>0</v>
      </c>
      <c r="B11183" s="7">
        <f t="shared" si="2003"/>
        <v>0</v>
      </c>
      <c r="C11183" s="7">
        <f t="shared" si="2004"/>
        <v>0</v>
      </c>
      <c r="D11183" s="7">
        <f t="shared" si="2005"/>
        <v>0</v>
      </c>
      <c r="E11183" s="7" t="e">
        <f>IF('Report DCM'!$H11183="In-Stream Video","Rich Media display banner",IF('Report DCM'!$I11183&gt;'Report DCM'!$J11183,"Standard",VLOOKUP(CONCATENATE(bd_adtype,"_",bd_creativetype),tabela,2,FALSE)))</f>
        <v>#N/A</v>
      </c>
      <c r="F11183" s="7">
        <f t="shared" si="2006"/>
        <v>0</v>
      </c>
      <c r="G11183" s="7">
        <f t="shared" si="2007"/>
        <v>0</v>
      </c>
      <c r="H11183" s="7">
        <f t="shared" si="2008"/>
        <v>0</v>
      </c>
      <c r="I11183" s="7">
        <f t="shared" si="2009"/>
        <v>0</v>
      </c>
      <c r="J11183" s="7">
        <f t="shared" si="2010"/>
        <v>0</v>
      </c>
      <c r="K11183" s="8" t="e">
        <f t="shared" si="2011"/>
        <v>#N/A</v>
      </c>
      <c r="L11183" s="7" t="e">
        <f t="shared" si="2012"/>
        <v>#N/A</v>
      </c>
      <c r="M11183" s="8" t="e">
        <f t="shared" si="1978"/>
        <v>#N/A</v>
      </c>
      <c r="N11183" s="8" t="e">
        <f t="shared" si="1979"/>
        <v>#N/A</v>
      </c>
    </row>
    <row r="11184" spans="1:14" ht="15.75" customHeight="1" x14ac:dyDescent="0.35">
      <c r="A11184" s="7">
        <f t="shared" si="2002"/>
        <v>0</v>
      </c>
      <c r="B11184" s="7">
        <f t="shared" si="2003"/>
        <v>0</v>
      </c>
      <c r="C11184" s="7">
        <f t="shared" si="2004"/>
        <v>0</v>
      </c>
      <c r="D11184" s="7">
        <f t="shared" si="2005"/>
        <v>0</v>
      </c>
      <c r="E11184" s="7" t="e">
        <f>IF('Report DCM'!$H11184="In-Stream Video","Rich Media display banner",IF('Report DCM'!$I11184&gt;'Report DCM'!$J11184,"Standard",VLOOKUP(CONCATENATE(bd_adtype,"_",bd_creativetype),tabela,2,FALSE)))</f>
        <v>#N/A</v>
      </c>
      <c r="F11184" s="7">
        <f t="shared" si="2006"/>
        <v>0</v>
      </c>
      <c r="G11184" s="7">
        <f t="shared" si="2007"/>
        <v>0</v>
      </c>
      <c r="H11184" s="7">
        <f t="shared" si="2008"/>
        <v>0</v>
      </c>
      <c r="I11184" s="7">
        <f t="shared" si="2009"/>
        <v>0</v>
      </c>
      <c r="J11184" s="7">
        <f t="shared" si="2010"/>
        <v>0</v>
      </c>
      <c r="K11184" s="8" t="e">
        <f t="shared" si="2011"/>
        <v>#N/A</v>
      </c>
      <c r="L11184" s="7" t="e">
        <f t="shared" si="2012"/>
        <v>#N/A</v>
      </c>
      <c r="M11184" s="8" t="e">
        <f t="shared" si="1978"/>
        <v>#N/A</v>
      </c>
      <c r="N11184" s="8" t="e">
        <f t="shared" si="1979"/>
        <v>#N/A</v>
      </c>
    </row>
    <row r="11185" spans="1:14" ht="15.75" customHeight="1" x14ac:dyDescent="0.35">
      <c r="A11185" s="7">
        <f t="shared" si="2002"/>
        <v>0</v>
      </c>
      <c r="B11185" s="7">
        <f t="shared" si="2003"/>
        <v>0</v>
      </c>
      <c r="C11185" s="7">
        <f t="shared" si="2004"/>
        <v>0</v>
      </c>
      <c r="D11185" s="7">
        <f t="shared" si="2005"/>
        <v>0</v>
      </c>
      <c r="E11185" s="7" t="e">
        <f>IF('Report DCM'!$H11185="In-Stream Video","Rich Media display banner",IF('Report DCM'!$I11185&gt;'Report DCM'!$J11185,"Standard",VLOOKUP(CONCATENATE(bd_adtype,"_",bd_creativetype),tabela,2,FALSE)))</f>
        <v>#N/A</v>
      </c>
      <c r="F11185" s="7">
        <f t="shared" si="2006"/>
        <v>0</v>
      </c>
      <c r="G11185" s="7">
        <f t="shared" si="2007"/>
        <v>0</v>
      </c>
      <c r="H11185" s="7">
        <f t="shared" si="2008"/>
        <v>0</v>
      </c>
      <c r="I11185" s="7">
        <f t="shared" si="2009"/>
        <v>0</v>
      </c>
      <c r="J11185" s="7">
        <f t="shared" si="2010"/>
        <v>0</v>
      </c>
      <c r="K11185" s="8" t="e">
        <f t="shared" si="2011"/>
        <v>#N/A</v>
      </c>
      <c r="L11185" s="7" t="e">
        <f t="shared" si="2012"/>
        <v>#N/A</v>
      </c>
      <c r="M11185" s="8" t="e">
        <f t="shared" si="1978"/>
        <v>#N/A</v>
      </c>
      <c r="N11185" s="8" t="e">
        <f t="shared" si="1979"/>
        <v>#N/A</v>
      </c>
    </row>
    <row r="11186" spans="1:14" ht="15.75" customHeight="1" x14ac:dyDescent="0.35">
      <c r="A11186" s="7">
        <f t="shared" si="2002"/>
        <v>0</v>
      </c>
      <c r="B11186" s="7">
        <f t="shared" si="2003"/>
        <v>0</v>
      </c>
      <c r="C11186" s="7">
        <f t="shared" si="2004"/>
        <v>0</v>
      </c>
      <c r="D11186" s="7">
        <f t="shared" si="2005"/>
        <v>0</v>
      </c>
      <c r="E11186" s="7" t="e">
        <f>IF('Report DCM'!$H11186="In-Stream Video","Rich Media display banner",IF('Report DCM'!$I11186&gt;'Report DCM'!$J11186,"Standard",VLOOKUP(CONCATENATE(bd_adtype,"_",bd_creativetype),tabela,2,FALSE)))</f>
        <v>#N/A</v>
      </c>
      <c r="F11186" s="7">
        <f t="shared" si="2006"/>
        <v>0</v>
      </c>
      <c r="G11186" s="7">
        <f t="shared" si="2007"/>
        <v>0</v>
      </c>
      <c r="H11186" s="7">
        <f t="shared" si="2008"/>
        <v>0</v>
      </c>
      <c r="I11186" s="7">
        <f t="shared" si="2009"/>
        <v>0</v>
      </c>
      <c r="J11186" s="7">
        <f t="shared" si="2010"/>
        <v>0</v>
      </c>
      <c r="K11186" s="8" t="e">
        <f t="shared" si="2011"/>
        <v>#N/A</v>
      </c>
      <c r="L11186" s="7" t="e">
        <f t="shared" si="2012"/>
        <v>#N/A</v>
      </c>
      <c r="M11186" s="8" t="e">
        <f t="shared" si="1978"/>
        <v>#N/A</v>
      </c>
      <c r="N11186" s="8" t="e">
        <f t="shared" si="1979"/>
        <v>#N/A</v>
      </c>
    </row>
    <row r="11187" spans="1:14" ht="15.75" customHeight="1" x14ac:dyDescent="0.35">
      <c r="A11187" s="7">
        <f t="shared" si="2002"/>
        <v>0</v>
      </c>
      <c r="B11187" s="7">
        <f t="shared" si="2003"/>
        <v>0</v>
      </c>
      <c r="C11187" s="7">
        <f t="shared" si="2004"/>
        <v>0</v>
      </c>
      <c r="D11187" s="7">
        <f t="shared" si="2005"/>
        <v>0</v>
      </c>
      <c r="E11187" s="7" t="e">
        <f>IF('Report DCM'!$H11187="In-Stream Video","Rich Media display banner",IF('Report DCM'!$I11187&gt;'Report DCM'!$J11187,"Standard",VLOOKUP(CONCATENATE(bd_adtype,"_",bd_creativetype),tabela,2,FALSE)))</f>
        <v>#N/A</v>
      </c>
      <c r="F11187" s="7">
        <f t="shared" si="2006"/>
        <v>0</v>
      </c>
      <c r="G11187" s="7">
        <f t="shared" si="2007"/>
        <v>0</v>
      </c>
      <c r="H11187" s="7">
        <f t="shared" si="2008"/>
        <v>0</v>
      </c>
      <c r="I11187" s="7">
        <f t="shared" si="2009"/>
        <v>0</v>
      </c>
      <c r="J11187" s="7">
        <f t="shared" si="2010"/>
        <v>0</v>
      </c>
      <c r="K11187" s="8" t="e">
        <f t="shared" si="2011"/>
        <v>#N/A</v>
      </c>
      <c r="L11187" s="7" t="e">
        <f t="shared" si="2012"/>
        <v>#N/A</v>
      </c>
      <c r="M11187" s="8" t="e">
        <f t="shared" si="1978"/>
        <v>#N/A</v>
      </c>
      <c r="N11187" s="8" t="e">
        <f t="shared" si="1979"/>
        <v>#N/A</v>
      </c>
    </row>
    <row r="11188" spans="1:14" ht="15.75" customHeight="1" x14ac:dyDescent="0.35">
      <c r="A11188" s="7">
        <f t="shared" si="2002"/>
        <v>0</v>
      </c>
      <c r="B11188" s="7">
        <f t="shared" si="2003"/>
        <v>0</v>
      </c>
      <c r="C11188" s="7">
        <f t="shared" si="2004"/>
        <v>0</v>
      </c>
      <c r="D11188" s="7">
        <f t="shared" si="2005"/>
        <v>0</v>
      </c>
      <c r="E11188" s="7" t="e">
        <f>IF('Report DCM'!$H11188="In-Stream Video","Rich Media display banner",IF('Report DCM'!$I11188&gt;'Report DCM'!$J11188,"Standard",VLOOKUP(CONCATENATE(bd_adtype,"_",bd_creativetype),tabela,2,FALSE)))</f>
        <v>#N/A</v>
      </c>
      <c r="F11188" s="7">
        <f t="shared" si="2006"/>
        <v>0</v>
      </c>
      <c r="G11188" s="7">
        <f t="shared" si="2007"/>
        <v>0</v>
      </c>
      <c r="H11188" s="7">
        <f t="shared" si="2008"/>
        <v>0</v>
      </c>
      <c r="I11188" s="7">
        <f t="shared" si="2009"/>
        <v>0</v>
      </c>
      <c r="J11188" s="7">
        <f t="shared" si="2010"/>
        <v>0</v>
      </c>
      <c r="K11188" s="8" t="e">
        <f t="shared" si="2011"/>
        <v>#N/A</v>
      </c>
      <c r="L11188" s="7" t="e">
        <f t="shared" si="2012"/>
        <v>#N/A</v>
      </c>
      <c r="M11188" s="8" t="e">
        <f t="shared" si="1978"/>
        <v>#N/A</v>
      </c>
      <c r="N11188" s="8" t="e">
        <f t="shared" si="1979"/>
        <v>#N/A</v>
      </c>
    </row>
    <row r="11189" spans="1:14" ht="15.75" customHeight="1" x14ac:dyDescent="0.35">
      <c r="A11189" s="7">
        <f t="shared" si="2002"/>
        <v>0</v>
      </c>
      <c r="B11189" s="7">
        <f t="shared" si="2003"/>
        <v>0</v>
      </c>
      <c r="C11189" s="7">
        <f t="shared" si="2004"/>
        <v>0</v>
      </c>
      <c r="D11189" s="7">
        <f t="shared" si="2005"/>
        <v>0</v>
      </c>
      <c r="E11189" s="7" t="e">
        <f>IF('Report DCM'!$H11189="In-Stream Video","Rich Media display banner",IF('Report DCM'!$I11189&gt;'Report DCM'!$J11189,"Standard",VLOOKUP(CONCATENATE(bd_adtype,"_",bd_creativetype),tabela,2,FALSE)))</f>
        <v>#N/A</v>
      </c>
      <c r="F11189" s="7">
        <f t="shared" si="2006"/>
        <v>0</v>
      </c>
      <c r="G11189" s="7">
        <f t="shared" si="2007"/>
        <v>0</v>
      </c>
      <c r="H11189" s="7">
        <f t="shared" si="2008"/>
        <v>0</v>
      </c>
      <c r="I11189" s="7">
        <f t="shared" si="2009"/>
        <v>0</v>
      </c>
      <c r="J11189" s="7">
        <f t="shared" si="2010"/>
        <v>0</v>
      </c>
      <c r="K11189" s="8" t="e">
        <f t="shared" si="2011"/>
        <v>#N/A</v>
      </c>
      <c r="L11189" s="7" t="e">
        <f t="shared" si="2012"/>
        <v>#N/A</v>
      </c>
      <c r="M11189" s="8" t="e">
        <f t="shared" si="1978"/>
        <v>#N/A</v>
      </c>
      <c r="N11189" s="8" t="e">
        <f t="shared" si="1979"/>
        <v>#N/A</v>
      </c>
    </row>
    <row r="11190" spans="1:14" ht="15.75" customHeight="1" x14ac:dyDescent="0.35">
      <c r="A11190" s="7">
        <f t="shared" si="2002"/>
        <v>0</v>
      </c>
      <c r="B11190" s="7">
        <f t="shared" si="2003"/>
        <v>0</v>
      </c>
      <c r="C11190" s="7">
        <f t="shared" si="2004"/>
        <v>0</v>
      </c>
      <c r="D11190" s="7">
        <f t="shared" si="2005"/>
        <v>0</v>
      </c>
      <c r="E11190" s="7" t="e">
        <f>IF('Report DCM'!$H11190="In-Stream Video","Rich Media display banner",IF('Report DCM'!$I11190&gt;'Report DCM'!$J11190,"Standard",VLOOKUP(CONCATENATE(bd_adtype,"_",bd_creativetype),tabela,2,FALSE)))</f>
        <v>#N/A</v>
      </c>
      <c r="F11190" s="7">
        <f t="shared" si="2006"/>
        <v>0</v>
      </c>
      <c r="G11190" s="7">
        <f t="shared" si="2007"/>
        <v>0</v>
      </c>
      <c r="H11190" s="7">
        <f t="shared" si="2008"/>
        <v>0</v>
      </c>
      <c r="I11190" s="7">
        <f t="shared" si="2009"/>
        <v>0</v>
      </c>
      <c r="J11190" s="7">
        <f t="shared" si="2010"/>
        <v>0</v>
      </c>
      <c r="K11190" s="8" t="e">
        <f t="shared" si="2011"/>
        <v>#N/A</v>
      </c>
      <c r="L11190" s="7" t="e">
        <f t="shared" si="2012"/>
        <v>#N/A</v>
      </c>
      <c r="M11190" s="8" t="e">
        <f t="shared" si="1978"/>
        <v>#N/A</v>
      </c>
      <c r="N11190" s="8" t="e">
        <f t="shared" si="1979"/>
        <v>#N/A</v>
      </c>
    </row>
    <row r="11191" spans="1:14" ht="15.75" customHeight="1" x14ac:dyDescent="0.35">
      <c r="A11191" s="7">
        <f t="shared" si="2002"/>
        <v>0</v>
      </c>
      <c r="B11191" s="7">
        <f t="shared" si="2003"/>
        <v>0</v>
      </c>
      <c r="C11191" s="7">
        <f t="shared" si="2004"/>
        <v>0</v>
      </c>
      <c r="D11191" s="7">
        <f t="shared" si="2005"/>
        <v>0</v>
      </c>
      <c r="E11191" s="7" t="e">
        <f>IF('Report DCM'!$H11191="In-Stream Video","Rich Media display banner",IF('Report DCM'!$I11191&gt;'Report DCM'!$J11191,"Standard",VLOOKUP(CONCATENATE(bd_adtype,"_",bd_creativetype),tabela,2,FALSE)))</f>
        <v>#N/A</v>
      </c>
      <c r="F11191" s="7">
        <f t="shared" si="2006"/>
        <v>0</v>
      </c>
      <c r="G11191" s="7">
        <f t="shared" si="2007"/>
        <v>0</v>
      </c>
      <c r="H11191" s="7">
        <f t="shared" si="2008"/>
        <v>0</v>
      </c>
      <c r="I11191" s="7">
        <f t="shared" si="2009"/>
        <v>0</v>
      </c>
      <c r="J11191" s="7">
        <f t="shared" si="2010"/>
        <v>0</v>
      </c>
      <c r="K11191" s="8" t="e">
        <f t="shared" si="2011"/>
        <v>#N/A</v>
      </c>
      <c r="L11191" s="7" t="e">
        <f t="shared" si="2012"/>
        <v>#N/A</v>
      </c>
      <c r="M11191" s="8" t="e">
        <f t="shared" si="1978"/>
        <v>#N/A</v>
      </c>
      <c r="N11191" s="8" t="e">
        <f t="shared" si="1979"/>
        <v>#N/A</v>
      </c>
    </row>
    <row r="11192" spans="1:14" ht="15.75" customHeight="1" x14ac:dyDescent="0.35">
      <c r="A11192" s="7">
        <f t="shared" si="2002"/>
        <v>0</v>
      </c>
      <c r="B11192" s="7">
        <f t="shared" si="2003"/>
        <v>0</v>
      </c>
      <c r="C11192" s="7">
        <f t="shared" si="2004"/>
        <v>0</v>
      </c>
      <c r="D11192" s="7">
        <f t="shared" si="2005"/>
        <v>0</v>
      </c>
      <c r="E11192" s="7" t="e">
        <f>IF('Report DCM'!$H11192="In-Stream Video","Rich Media display banner",IF('Report DCM'!$I11192&gt;'Report DCM'!$J11192,"Standard",VLOOKUP(CONCATENATE(bd_adtype,"_",bd_creativetype),tabela,2,FALSE)))</f>
        <v>#N/A</v>
      </c>
      <c r="F11192" s="7">
        <f t="shared" si="2006"/>
        <v>0</v>
      </c>
      <c r="G11192" s="7">
        <f t="shared" si="2007"/>
        <v>0</v>
      </c>
      <c r="H11192" s="7">
        <f t="shared" si="2008"/>
        <v>0</v>
      </c>
      <c r="I11192" s="7">
        <f t="shared" si="2009"/>
        <v>0</v>
      </c>
      <c r="J11192" s="7">
        <f t="shared" si="2010"/>
        <v>0</v>
      </c>
      <c r="K11192" s="8" t="e">
        <f t="shared" si="2011"/>
        <v>#N/A</v>
      </c>
      <c r="L11192" s="7" t="e">
        <f t="shared" si="2012"/>
        <v>#N/A</v>
      </c>
      <c r="M11192" s="8" t="e">
        <f t="shared" si="1978"/>
        <v>#N/A</v>
      </c>
      <c r="N11192" s="8" t="e">
        <f t="shared" si="1979"/>
        <v>#N/A</v>
      </c>
    </row>
    <row r="11193" spans="1:14" ht="15.75" customHeight="1" x14ac:dyDescent="0.35">
      <c r="A11193" s="7">
        <f t="shared" si="2002"/>
        <v>0</v>
      </c>
      <c r="B11193" s="7">
        <f t="shared" si="2003"/>
        <v>0</v>
      </c>
      <c r="C11193" s="7">
        <f t="shared" si="2004"/>
        <v>0</v>
      </c>
      <c r="D11193" s="7">
        <f t="shared" si="2005"/>
        <v>0</v>
      </c>
      <c r="E11193" s="7" t="e">
        <f>IF('Report DCM'!$H11193="In-Stream Video","Rich Media display banner",IF('Report DCM'!$I11193&gt;'Report DCM'!$J11193,"Standard",VLOOKUP(CONCATENATE(bd_adtype,"_",bd_creativetype),tabela,2,FALSE)))</f>
        <v>#N/A</v>
      </c>
      <c r="F11193" s="7">
        <f t="shared" si="2006"/>
        <v>0</v>
      </c>
      <c r="G11193" s="7">
        <f t="shared" si="2007"/>
        <v>0</v>
      </c>
      <c r="H11193" s="7">
        <f t="shared" si="2008"/>
        <v>0</v>
      </c>
      <c r="I11193" s="7">
        <f t="shared" si="2009"/>
        <v>0</v>
      </c>
      <c r="J11193" s="7">
        <f t="shared" si="2010"/>
        <v>0</v>
      </c>
      <c r="K11193" s="8" t="e">
        <f t="shared" si="2011"/>
        <v>#N/A</v>
      </c>
      <c r="L11193" s="7" t="e">
        <f t="shared" si="2012"/>
        <v>#N/A</v>
      </c>
      <c r="M11193" s="8" t="e">
        <f t="shared" si="1978"/>
        <v>#N/A</v>
      </c>
      <c r="N11193" s="8" t="e">
        <f t="shared" si="1979"/>
        <v>#N/A</v>
      </c>
    </row>
    <row r="11194" spans="1:14" ht="15.75" customHeight="1" x14ac:dyDescent="0.35">
      <c r="A11194" s="7">
        <f t="shared" si="2002"/>
        <v>0</v>
      </c>
      <c r="B11194" s="7">
        <f t="shared" si="2003"/>
        <v>0</v>
      </c>
      <c r="C11194" s="7">
        <f t="shared" si="2004"/>
        <v>0</v>
      </c>
      <c r="D11194" s="7">
        <f t="shared" si="2005"/>
        <v>0</v>
      </c>
      <c r="E11194" s="7" t="e">
        <f>IF('Report DCM'!$H11194="In-Stream Video","Rich Media display banner",IF('Report DCM'!$I11194&gt;'Report DCM'!$J11194,"Standard",VLOOKUP(CONCATENATE(bd_adtype,"_",bd_creativetype),tabela,2,FALSE)))</f>
        <v>#N/A</v>
      </c>
      <c r="F11194" s="7">
        <f t="shared" si="2006"/>
        <v>0</v>
      </c>
      <c r="G11194" s="7">
        <f t="shared" si="2007"/>
        <v>0</v>
      </c>
      <c r="H11194" s="7">
        <f t="shared" si="2008"/>
        <v>0</v>
      </c>
      <c r="I11194" s="7">
        <f t="shared" si="2009"/>
        <v>0</v>
      </c>
      <c r="J11194" s="7">
        <f t="shared" si="2010"/>
        <v>0</v>
      </c>
      <c r="K11194" s="8" t="e">
        <f t="shared" si="2011"/>
        <v>#N/A</v>
      </c>
      <c r="L11194" s="7" t="e">
        <f t="shared" si="2012"/>
        <v>#N/A</v>
      </c>
      <c r="M11194" s="8" t="e">
        <f t="shared" si="1978"/>
        <v>#N/A</v>
      </c>
      <c r="N11194" s="8" t="e">
        <f t="shared" si="1979"/>
        <v>#N/A</v>
      </c>
    </row>
    <row r="11195" spans="1:14" ht="15.75" customHeight="1" x14ac:dyDescent="0.35">
      <c r="A11195" s="7">
        <f t="shared" si="2002"/>
        <v>0</v>
      </c>
      <c r="B11195" s="7">
        <f t="shared" si="2003"/>
        <v>0</v>
      </c>
      <c r="C11195" s="7">
        <f t="shared" si="2004"/>
        <v>0</v>
      </c>
      <c r="D11195" s="7">
        <f t="shared" si="2005"/>
        <v>0</v>
      </c>
      <c r="E11195" s="7" t="e">
        <f>IF('Report DCM'!$H11195="In-Stream Video","Rich Media display banner",IF('Report DCM'!$I11195&gt;'Report DCM'!$J11195,"Standard",VLOOKUP(CONCATENATE(bd_adtype,"_",bd_creativetype),tabela,2,FALSE)))</f>
        <v>#N/A</v>
      </c>
      <c r="F11195" s="7">
        <f t="shared" si="2006"/>
        <v>0</v>
      </c>
      <c r="G11195" s="7">
        <f t="shared" si="2007"/>
        <v>0</v>
      </c>
      <c r="H11195" s="7">
        <f t="shared" si="2008"/>
        <v>0</v>
      </c>
      <c r="I11195" s="7">
        <f t="shared" si="2009"/>
        <v>0</v>
      </c>
      <c r="J11195" s="7">
        <f t="shared" si="2010"/>
        <v>0</v>
      </c>
      <c r="K11195" s="8" t="e">
        <f t="shared" si="2011"/>
        <v>#N/A</v>
      </c>
      <c r="L11195" s="7" t="e">
        <f t="shared" si="2012"/>
        <v>#N/A</v>
      </c>
      <c r="M11195" s="8" t="e">
        <f t="shared" si="1978"/>
        <v>#N/A</v>
      </c>
      <c r="N11195" s="8" t="e">
        <f t="shared" si="1979"/>
        <v>#N/A</v>
      </c>
    </row>
    <row r="11196" spans="1:14" ht="15.75" customHeight="1" x14ac:dyDescent="0.35">
      <c r="A11196" s="7">
        <f t="shared" si="2002"/>
        <v>0</v>
      </c>
      <c r="B11196" s="7">
        <f t="shared" si="2003"/>
        <v>0</v>
      </c>
      <c r="C11196" s="7">
        <f t="shared" si="2004"/>
        <v>0</v>
      </c>
      <c r="D11196" s="7">
        <f t="shared" si="2005"/>
        <v>0</v>
      </c>
      <c r="E11196" s="7" t="e">
        <f>IF('Report DCM'!$H11196="In-Stream Video","Rich Media display banner",IF('Report DCM'!$I11196&gt;'Report DCM'!$J11196,"Standard",VLOOKUP(CONCATENATE(bd_adtype,"_",bd_creativetype),tabela,2,FALSE)))</f>
        <v>#N/A</v>
      </c>
      <c r="F11196" s="7">
        <f t="shared" si="2006"/>
        <v>0</v>
      </c>
      <c r="G11196" s="7">
        <f t="shared" si="2007"/>
        <v>0</v>
      </c>
      <c r="H11196" s="7">
        <f t="shared" si="2008"/>
        <v>0</v>
      </c>
      <c r="I11196" s="7">
        <f t="shared" si="2009"/>
        <v>0</v>
      </c>
      <c r="J11196" s="7">
        <f t="shared" si="2010"/>
        <v>0</v>
      </c>
      <c r="K11196" s="8" t="e">
        <f t="shared" si="2011"/>
        <v>#N/A</v>
      </c>
      <c r="L11196" s="7" t="e">
        <f t="shared" si="2012"/>
        <v>#N/A</v>
      </c>
      <c r="M11196" s="8" t="e">
        <f t="shared" si="1978"/>
        <v>#N/A</v>
      </c>
      <c r="N11196" s="8" t="e">
        <f t="shared" si="1979"/>
        <v>#N/A</v>
      </c>
    </row>
    <row r="11197" spans="1:14" ht="15.75" customHeight="1" x14ac:dyDescent="0.35">
      <c r="A11197" s="7">
        <f t="shared" si="2002"/>
        <v>0</v>
      </c>
      <c r="B11197" s="7">
        <f t="shared" si="2003"/>
        <v>0</v>
      </c>
      <c r="C11197" s="7">
        <f t="shared" si="2004"/>
        <v>0</v>
      </c>
      <c r="D11197" s="7">
        <f t="shared" si="2005"/>
        <v>0</v>
      </c>
      <c r="E11197" s="7" t="e">
        <f>IF('Report DCM'!$H11197="In-Stream Video","Rich Media display banner",IF('Report DCM'!$I11197&gt;'Report DCM'!$J11197,"Standard",VLOOKUP(CONCATENATE(bd_adtype,"_",bd_creativetype),tabela,2,FALSE)))</f>
        <v>#N/A</v>
      </c>
      <c r="F11197" s="7">
        <f t="shared" si="2006"/>
        <v>0</v>
      </c>
      <c r="G11197" s="7">
        <f t="shared" si="2007"/>
        <v>0</v>
      </c>
      <c r="H11197" s="7">
        <f t="shared" si="2008"/>
        <v>0</v>
      </c>
      <c r="I11197" s="7">
        <f t="shared" si="2009"/>
        <v>0</v>
      </c>
      <c r="J11197" s="7">
        <f t="shared" si="2010"/>
        <v>0</v>
      </c>
      <c r="K11197" s="8" t="e">
        <f t="shared" si="2011"/>
        <v>#N/A</v>
      </c>
      <c r="L11197" s="7" t="e">
        <f t="shared" si="2012"/>
        <v>#N/A</v>
      </c>
      <c r="M11197" s="8" t="e">
        <f t="shared" si="1978"/>
        <v>#N/A</v>
      </c>
      <c r="N11197" s="8" t="e">
        <f t="shared" si="1979"/>
        <v>#N/A</v>
      </c>
    </row>
    <row r="11198" spans="1:14" ht="15.75" customHeight="1" x14ac:dyDescent="0.35">
      <c r="A11198" s="7">
        <f t="shared" si="2002"/>
        <v>0</v>
      </c>
      <c r="B11198" s="7">
        <f t="shared" si="2003"/>
        <v>0</v>
      </c>
      <c r="C11198" s="7">
        <f t="shared" si="2004"/>
        <v>0</v>
      </c>
      <c r="D11198" s="7">
        <f t="shared" si="2005"/>
        <v>0</v>
      </c>
      <c r="E11198" s="7" t="e">
        <f>IF('Report DCM'!$H11198="In-Stream Video","Rich Media display banner",IF('Report DCM'!$I11198&gt;'Report DCM'!$J11198,"Standard",VLOOKUP(CONCATENATE(bd_adtype,"_",bd_creativetype),tabela,2,FALSE)))</f>
        <v>#N/A</v>
      </c>
      <c r="F11198" s="7">
        <f t="shared" si="2006"/>
        <v>0</v>
      </c>
      <c r="G11198" s="7">
        <f t="shared" si="2007"/>
        <v>0</v>
      </c>
      <c r="H11198" s="7">
        <f t="shared" si="2008"/>
        <v>0</v>
      </c>
      <c r="I11198" s="7">
        <f t="shared" si="2009"/>
        <v>0</v>
      </c>
      <c r="J11198" s="7">
        <f t="shared" si="2010"/>
        <v>0</v>
      </c>
      <c r="K11198" s="8" t="e">
        <f t="shared" si="2011"/>
        <v>#N/A</v>
      </c>
      <c r="L11198" s="7" t="e">
        <f t="shared" si="2012"/>
        <v>#N/A</v>
      </c>
      <c r="M11198" s="8" t="e">
        <f t="shared" si="1978"/>
        <v>#N/A</v>
      </c>
      <c r="N11198" s="8" t="e">
        <f t="shared" si="1979"/>
        <v>#N/A</v>
      </c>
    </row>
    <row r="11199" spans="1:14" ht="15.75" customHeight="1" x14ac:dyDescent="0.35">
      <c r="A11199" s="7">
        <f t="shared" si="2002"/>
        <v>0</v>
      </c>
      <c r="B11199" s="7">
        <f t="shared" si="2003"/>
        <v>0</v>
      </c>
      <c r="C11199" s="7">
        <f t="shared" si="2004"/>
        <v>0</v>
      </c>
      <c r="D11199" s="7">
        <f t="shared" si="2005"/>
        <v>0</v>
      </c>
      <c r="E11199" s="7" t="e">
        <f>IF('Report DCM'!$H11199="In-Stream Video","Rich Media display banner",IF('Report DCM'!$I11199&gt;'Report DCM'!$J11199,"Standard",VLOOKUP(CONCATENATE(bd_adtype,"_",bd_creativetype),tabela,2,FALSE)))</f>
        <v>#N/A</v>
      </c>
      <c r="F11199" s="7">
        <f t="shared" si="2006"/>
        <v>0</v>
      </c>
      <c r="G11199" s="7">
        <f t="shared" si="2007"/>
        <v>0</v>
      </c>
      <c r="H11199" s="7">
        <f t="shared" si="2008"/>
        <v>0</v>
      </c>
      <c r="I11199" s="7">
        <f t="shared" si="2009"/>
        <v>0</v>
      </c>
      <c r="J11199" s="7">
        <f t="shared" si="2010"/>
        <v>0</v>
      </c>
      <c r="K11199" s="8" t="e">
        <f t="shared" si="2011"/>
        <v>#N/A</v>
      </c>
      <c r="L11199" s="7" t="e">
        <f t="shared" si="2012"/>
        <v>#N/A</v>
      </c>
      <c r="M11199" s="8" t="e">
        <f t="shared" si="1978"/>
        <v>#N/A</v>
      </c>
      <c r="N11199" s="8" t="e">
        <f t="shared" si="1979"/>
        <v>#N/A</v>
      </c>
    </row>
    <row r="11200" spans="1:14" ht="15.75" customHeight="1" x14ac:dyDescent="0.35">
      <c r="A11200" s="7">
        <f t="shared" si="2002"/>
        <v>0</v>
      </c>
      <c r="B11200" s="7">
        <f t="shared" si="2003"/>
        <v>0</v>
      </c>
      <c r="C11200" s="7">
        <f t="shared" si="2004"/>
        <v>0</v>
      </c>
      <c r="D11200" s="7">
        <f t="shared" si="2005"/>
        <v>0</v>
      </c>
      <c r="E11200" s="7" t="e">
        <f>IF('Report DCM'!$H11200="In-Stream Video","Rich Media display banner",IF('Report DCM'!$I11200&gt;'Report DCM'!$J11200,"Standard",VLOOKUP(CONCATENATE(bd_adtype,"_",bd_creativetype),tabela,2,FALSE)))</f>
        <v>#N/A</v>
      </c>
      <c r="F11200" s="7">
        <f t="shared" si="2006"/>
        <v>0</v>
      </c>
      <c r="G11200" s="7">
        <f t="shared" si="2007"/>
        <v>0</v>
      </c>
      <c r="H11200" s="7">
        <f t="shared" si="2008"/>
        <v>0</v>
      </c>
      <c r="I11200" s="7">
        <f t="shared" si="2009"/>
        <v>0</v>
      </c>
      <c r="J11200" s="7">
        <f t="shared" si="2010"/>
        <v>0</v>
      </c>
      <c r="K11200" s="8" t="e">
        <f t="shared" si="2011"/>
        <v>#N/A</v>
      </c>
      <c r="L11200" s="7" t="e">
        <f t="shared" si="2012"/>
        <v>#N/A</v>
      </c>
      <c r="M11200" s="8" t="e">
        <f t="shared" si="1978"/>
        <v>#N/A</v>
      </c>
      <c r="N11200" s="8" t="e">
        <f t="shared" si="1979"/>
        <v>#N/A</v>
      </c>
    </row>
    <row r="11201" spans="1:14" ht="15.75" customHeight="1" x14ac:dyDescent="0.35">
      <c r="A11201" s="7">
        <f t="shared" si="2002"/>
        <v>0</v>
      </c>
      <c r="B11201" s="7">
        <f t="shared" si="2003"/>
        <v>0</v>
      </c>
      <c r="C11201" s="7">
        <f t="shared" si="2004"/>
        <v>0</v>
      </c>
      <c r="D11201" s="7">
        <f t="shared" si="2005"/>
        <v>0</v>
      </c>
      <c r="E11201" s="7" t="e">
        <f>IF('Report DCM'!$H11201="In-Stream Video","Rich Media display banner",IF('Report DCM'!$I11201&gt;'Report DCM'!$J11201,"Standard",VLOOKUP(CONCATENATE(bd_adtype,"_",bd_creativetype),tabela,2,FALSE)))</f>
        <v>#N/A</v>
      </c>
      <c r="F11201" s="7">
        <f t="shared" si="2006"/>
        <v>0</v>
      </c>
      <c r="G11201" s="7">
        <f t="shared" si="2007"/>
        <v>0</v>
      </c>
      <c r="H11201" s="7">
        <f t="shared" si="2008"/>
        <v>0</v>
      </c>
      <c r="I11201" s="7">
        <f t="shared" si="2009"/>
        <v>0</v>
      </c>
      <c r="J11201" s="7">
        <f t="shared" si="2010"/>
        <v>0</v>
      </c>
      <c r="K11201" s="8" t="e">
        <f t="shared" si="2011"/>
        <v>#N/A</v>
      </c>
      <c r="L11201" s="7" t="e">
        <f t="shared" si="2012"/>
        <v>#N/A</v>
      </c>
      <c r="M11201" s="8" t="e">
        <f t="shared" si="1978"/>
        <v>#N/A</v>
      </c>
      <c r="N11201" s="8" t="e">
        <f t="shared" si="1979"/>
        <v>#N/A</v>
      </c>
    </row>
    <row r="11202" spans="1:14" ht="15.75" customHeight="1" x14ac:dyDescent="0.35">
      <c r="A11202" s="7">
        <f t="shared" ref="A11202:A11265" si="2013">bd_campaign</f>
        <v>0</v>
      </c>
      <c r="B11202" s="7">
        <f t="shared" ref="B11202:B11265" si="2014">bd_site</f>
        <v>0</v>
      </c>
      <c r="C11202" s="7">
        <f t="shared" ref="C11202:C11265" si="2015">bd_placement</f>
        <v>0</v>
      </c>
      <c r="D11202" s="7">
        <f t="shared" ref="D11202:D11265" si="2016">bd_placementID</f>
        <v>0</v>
      </c>
      <c r="E11202" s="7" t="e">
        <f>IF('Report DCM'!$H11202="In-Stream Video","Rich Media display banner",IF('Report DCM'!$I11202&gt;'Report DCM'!$J11202,"Standard",VLOOKUP(CONCATENATE(bd_adtype,"_",bd_creativetype),tabela,2,FALSE)))</f>
        <v>#N/A</v>
      </c>
      <c r="F11202" s="7">
        <f t="shared" ref="F11202:F11265" si="2017">bd_ad</f>
        <v>0</v>
      </c>
      <c r="G11202" s="7">
        <f t="shared" ref="G11202:G11265" si="2018">bd_adid</f>
        <v>0</v>
      </c>
      <c r="H11202" s="7">
        <f t="shared" ref="H11202:H11265" si="2019">bd_creativetype</f>
        <v>0</v>
      </c>
      <c r="I11202" s="7">
        <f t="shared" ref="I11202:I11265" si="2020">bd_impression</f>
        <v>0</v>
      </c>
      <c r="J11202" s="7">
        <f t="shared" ref="J11202:J11265" si="2021">bd_clicks</f>
        <v>0</v>
      </c>
      <c r="K11202" s="8" t="e">
        <f t="shared" ref="K11202:K11265" si="2022">VLOOKUP(E11202,tabela,2,FALSE)</f>
        <v>#N/A</v>
      </c>
      <c r="L11202" s="7" t="e">
        <f t="shared" ref="L11202:L11265" si="2023">VLOOKUP(E11202,tabela,3,FALSE)</f>
        <v>#N/A</v>
      </c>
      <c r="M11202" s="8" t="e">
        <f t="shared" si="1978"/>
        <v>#N/A</v>
      </c>
      <c r="N11202" s="8" t="e">
        <f t="shared" si="1979"/>
        <v>#N/A</v>
      </c>
    </row>
    <row r="11203" spans="1:14" ht="15.75" customHeight="1" x14ac:dyDescent="0.35">
      <c r="A11203" s="7">
        <f t="shared" si="2013"/>
        <v>0</v>
      </c>
      <c r="B11203" s="7">
        <f t="shared" si="2014"/>
        <v>0</v>
      </c>
      <c r="C11203" s="7">
        <f t="shared" si="2015"/>
        <v>0</v>
      </c>
      <c r="D11203" s="7">
        <f t="shared" si="2016"/>
        <v>0</v>
      </c>
      <c r="E11203" s="7" t="e">
        <f>IF('Report DCM'!$H11203="In-Stream Video","Rich Media display banner",IF('Report DCM'!$I11203&gt;'Report DCM'!$J11203,"Standard",VLOOKUP(CONCATENATE(bd_adtype,"_",bd_creativetype),tabela,2,FALSE)))</f>
        <v>#N/A</v>
      </c>
      <c r="F11203" s="7">
        <f t="shared" si="2017"/>
        <v>0</v>
      </c>
      <c r="G11203" s="7">
        <f t="shared" si="2018"/>
        <v>0</v>
      </c>
      <c r="H11203" s="7">
        <f t="shared" si="2019"/>
        <v>0</v>
      </c>
      <c r="I11203" s="7">
        <f t="shared" si="2020"/>
        <v>0</v>
      </c>
      <c r="J11203" s="7">
        <f t="shared" si="2021"/>
        <v>0</v>
      </c>
      <c r="K11203" s="8" t="e">
        <f t="shared" si="2022"/>
        <v>#N/A</v>
      </c>
      <c r="L11203" s="7" t="e">
        <f t="shared" si="2023"/>
        <v>#N/A</v>
      </c>
      <c r="M11203" s="8" t="e">
        <f t="shared" si="1978"/>
        <v>#N/A</v>
      </c>
      <c r="N11203" s="8" t="e">
        <f t="shared" si="1979"/>
        <v>#N/A</v>
      </c>
    </row>
    <row r="11204" spans="1:14" ht="15.75" customHeight="1" x14ac:dyDescent="0.35">
      <c r="A11204" s="7">
        <f t="shared" si="2013"/>
        <v>0</v>
      </c>
      <c r="B11204" s="7">
        <f t="shared" si="2014"/>
        <v>0</v>
      </c>
      <c r="C11204" s="7">
        <f t="shared" si="2015"/>
        <v>0</v>
      </c>
      <c r="D11204" s="7">
        <f t="shared" si="2016"/>
        <v>0</v>
      </c>
      <c r="E11204" s="7" t="e">
        <f>IF('Report DCM'!$H11204="In-Stream Video","Rich Media display banner",IF('Report DCM'!$I11204&gt;'Report DCM'!$J11204,"Standard",VLOOKUP(CONCATENATE(bd_adtype,"_",bd_creativetype),tabela,2,FALSE)))</f>
        <v>#N/A</v>
      </c>
      <c r="F11204" s="7">
        <f t="shared" si="2017"/>
        <v>0</v>
      </c>
      <c r="G11204" s="7">
        <f t="shared" si="2018"/>
        <v>0</v>
      </c>
      <c r="H11204" s="7">
        <f t="shared" si="2019"/>
        <v>0</v>
      </c>
      <c r="I11204" s="7">
        <f t="shared" si="2020"/>
        <v>0</v>
      </c>
      <c r="J11204" s="7">
        <f t="shared" si="2021"/>
        <v>0</v>
      </c>
      <c r="K11204" s="8" t="e">
        <f t="shared" si="2022"/>
        <v>#N/A</v>
      </c>
      <c r="L11204" s="7" t="e">
        <f t="shared" si="2023"/>
        <v>#N/A</v>
      </c>
      <c r="M11204" s="8" t="e">
        <f t="shared" si="1978"/>
        <v>#N/A</v>
      </c>
      <c r="N11204" s="8" t="e">
        <f t="shared" si="1979"/>
        <v>#N/A</v>
      </c>
    </row>
    <row r="11205" spans="1:14" ht="15.75" customHeight="1" x14ac:dyDescent="0.35">
      <c r="A11205" s="7">
        <f t="shared" si="2013"/>
        <v>0</v>
      </c>
      <c r="B11205" s="7">
        <f t="shared" si="2014"/>
        <v>0</v>
      </c>
      <c r="C11205" s="7">
        <f t="shared" si="2015"/>
        <v>0</v>
      </c>
      <c r="D11205" s="7">
        <f t="shared" si="2016"/>
        <v>0</v>
      </c>
      <c r="E11205" s="7" t="e">
        <f>IF('Report DCM'!$H11205="In-Stream Video","Rich Media display banner",IF('Report DCM'!$I11205&gt;'Report DCM'!$J11205,"Standard",VLOOKUP(CONCATENATE(bd_adtype,"_",bd_creativetype),tabela,2,FALSE)))</f>
        <v>#N/A</v>
      </c>
      <c r="F11205" s="7">
        <f t="shared" si="2017"/>
        <v>0</v>
      </c>
      <c r="G11205" s="7">
        <f t="shared" si="2018"/>
        <v>0</v>
      </c>
      <c r="H11205" s="7">
        <f t="shared" si="2019"/>
        <v>0</v>
      </c>
      <c r="I11205" s="7">
        <f t="shared" si="2020"/>
        <v>0</v>
      </c>
      <c r="J11205" s="7">
        <f t="shared" si="2021"/>
        <v>0</v>
      </c>
      <c r="K11205" s="8" t="e">
        <f t="shared" si="2022"/>
        <v>#N/A</v>
      </c>
      <c r="L11205" s="7" t="e">
        <f t="shared" si="2023"/>
        <v>#N/A</v>
      </c>
      <c r="M11205" s="8" t="e">
        <f t="shared" si="1978"/>
        <v>#N/A</v>
      </c>
      <c r="N11205" s="8" t="e">
        <f t="shared" si="1979"/>
        <v>#N/A</v>
      </c>
    </row>
    <row r="11206" spans="1:14" ht="15.75" customHeight="1" x14ac:dyDescent="0.35">
      <c r="A11206" s="7">
        <f t="shared" si="2013"/>
        <v>0</v>
      </c>
      <c r="B11206" s="7">
        <f t="shared" si="2014"/>
        <v>0</v>
      </c>
      <c r="C11206" s="7">
        <f t="shared" si="2015"/>
        <v>0</v>
      </c>
      <c r="D11206" s="7">
        <f t="shared" si="2016"/>
        <v>0</v>
      </c>
      <c r="E11206" s="7" t="e">
        <f>IF('Report DCM'!$H11206="In-Stream Video","Rich Media display banner",IF('Report DCM'!$I11206&gt;'Report DCM'!$J11206,"Standard",VLOOKUP(CONCATENATE(bd_adtype,"_",bd_creativetype),tabela,2,FALSE)))</f>
        <v>#N/A</v>
      </c>
      <c r="F11206" s="7">
        <f t="shared" si="2017"/>
        <v>0</v>
      </c>
      <c r="G11206" s="7">
        <f t="shared" si="2018"/>
        <v>0</v>
      </c>
      <c r="H11206" s="7">
        <f t="shared" si="2019"/>
        <v>0</v>
      </c>
      <c r="I11206" s="7">
        <f t="shared" si="2020"/>
        <v>0</v>
      </c>
      <c r="J11206" s="7">
        <f t="shared" si="2021"/>
        <v>0</v>
      </c>
      <c r="K11206" s="8" t="e">
        <f t="shared" si="2022"/>
        <v>#N/A</v>
      </c>
      <c r="L11206" s="7" t="e">
        <f t="shared" si="2023"/>
        <v>#N/A</v>
      </c>
      <c r="M11206" s="8" t="e">
        <f t="shared" si="1978"/>
        <v>#N/A</v>
      </c>
      <c r="N11206" s="8" t="e">
        <f t="shared" si="1979"/>
        <v>#N/A</v>
      </c>
    </row>
    <row r="11207" spans="1:14" ht="15.75" customHeight="1" x14ac:dyDescent="0.35">
      <c r="A11207" s="7">
        <f t="shared" si="2013"/>
        <v>0</v>
      </c>
      <c r="B11207" s="7">
        <f t="shared" si="2014"/>
        <v>0</v>
      </c>
      <c r="C11207" s="7">
        <f t="shared" si="2015"/>
        <v>0</v>
      </c>
      <c r="D11207" s="7">
        <f t="shared" si="2016"/>
        <v>0</v>
      </c>
      <c r="E11207" s="7" t="e">
        <f>IF('Report DCM'!$H11207="In-Stream Video","Rich Media display banner",IF('Report DCM'!$I11207&gt;'Report DCM'!$J11207,"Standard",VLOOKUP(CONCATENATE(bd_adtype,"_",bd_creativetype),tabela,2,FALSE)))</f>
        <v>#N/A</v>
      </c>
      <c r="F11207" s="7">
        <f t="shared" si="2017"/>
        <v>0</v>
      </c>
      <c r="G11207" s="7">
        <f t="shared" si="2018"/>
        <v>0</v>
      </c>
      <c r="H11207" s="7">
        <f t="shared" si="2019"/>
        <v>0</v>
      </c>
      <c r="I11207" s="7">
        <f t="shared" si="2020"/>
        <v>0</v>
      </c>
      <c r="J11207" s="7">
        <f t="shared" si="2021"/>
        <v>0</v>
      </c>
      <c r="K11207" s="8" t="e">
        <f t="shared" si="2022"/>
        <v>#N/A</v>
      </c>
      <c r="L11207" s="7" t="e">
        <f t="shared" si="2023"/>
        <v>#N/A</v>
      </c>
      <c r="M11207" s="8" t="e">
        <f t="shared" si="1978"/>
        <v>#N/A</v>
      </c>
      <c r="N11207" s="8" t="e">
        <f t="shared" si="1979"/>
        <v>#N/A</v>
      </c>
    </row>
    <row r="11208" spans="1:14" ht="15.75" customHeight="1" x14ac:dyDescent="0.35">
      <c r="A11208" s="7">
        <f t="shared" si="2013"/>
        <v>0</v>
      </c>
      <c r="B11208" s="7">
        <f t="shared" si="2014"/>
        <v>0</v>
      </c>
      <c r="C11208" s="7">
        <f t="shared" si="2015"/>
        <v>0</v>
      </c>
      <c r="D11208" s="7">
        <f t="shared" si="2016"/>
        <v>0</v>
      </c>
      <c r="E11208" s="7" t="e">
        <f>IF('Report DCM'!$H11208="In-Stream Video","Rich Media display banner",IF('Report DCM'!$I11208&gt;'Report DCM'!$J11208,"Standard",VLOOKUP(CONCATENATE(bd_adtype,"_",bd_creativetype),tabela,2,FALSE)))</f>
        <v>#N/A</v>
      </c>
      <c r="F11208" s="7">
        <f t="shared" si="2017"/>
        <v>0</v>
      </c>
      <c r="G11208" s="7">
        <f t="shared" si="2018"/>
        <v>0</v>
      </c>
      <c r="H11208" s="7">
        <f t="shared" si="2019"/>
        <v>0</v>
      </c>
      <c r="I11208" s="7">
        <f t="shared" si="2020"/>
        <v>0</v>
      </c>
      <c r="J11208" s="7">
        <f t="shared" si="2021"/>
        <v>0</v>
      </c>
      <c r="K11208" s="8" t="e">
        <f t="shared" si="2022"/>
        <v>#N/A</v>
      </c>
      <c r="L11208" s="7" t="e">
        <f t="shared" si="2023"/>
        <v>#N/A</v>
      </c>
      <c r="M11208" s="8" t="e">
        <f t="shared" si="1978"/>
        <v>#N/A</v>
      </c>
      <c r="N11208" s="8" t="e">
        <f t="shared" si="1979"/>
        <v>#N/A</v>
      </c>
    </row>
    <row r="11209" spans="1:14" ht="15.75" customHeight="1" x14ac:dyDescent="0.35">
      <c r="A11209" s="7">
        <f t="shared" si="2013"/>
        <v>0</v>
      </c>
      <c r="B11209" s="7">
        <f t="shared" si="2014"/>
        <v>0</v>
      </c>
      <c r="C11209" s="7">
        <f t="shared" si="2015"/>
        <v>0</v>
      </c>
      <c r="D11209" s="7">
        <f t="shared" si="2016"/>
        <v>0</v>
      </c>
      <c r="E11209" s="7" t="e">
        <f>IF('Report DCM'!$H11209="In-Stream Video","Rich Media display banner",IF('Report DCM'!$I11209&gt;'Report DCM'!$J11209,"Standard",VLOOKUP(CONCATENATE(bd_adtype,"_",bd_creativetype),tabela,2,FALSE)))</f>
        <v>#N/A</v>
      </c>
      <c r="F11209" s="7">
        <f t="shared" si="2017"/>
        <v>0</v>
      </c>
      <c r="G11209" s="7">
        <f t="shared" si="2018"/>
        <v>0</v>
      </c>
      <c r="H11209" s="7">
        <f t="shared" si="2019"/>
        <v>0</v>
      </c>
      <c r="I11209" s="7">
        <f t="shared" si="2020"/>
        <v>0</v>
      </c>
      <c r="J11209" s="7">
        <f t="shared" si="2021"/>
        <v>0</v>
      </c>
      <c r="K11209" s="8" t="e">
        <f t="shared" si="2022"/>
        <v>#N/A</v>
      </c>
      <c r="L11209" s="7" t="e">
        <f t="shared" si="2023"/>
        <v>#N/A</v>
      </c>
      <c r="M11209" s="8" t="e">
        <f t="shared" si="1978"/>
        <v>#N/A</v>
      </c>
      <c r="N11209" s="8" t="e">
        <f t="shared" si="1979"/>
        <v>#N/A</v>
      </c>
    </row>
    <row r="11210" spans="1:14" ht="15.75" customHeight="1" x14ac:dyDescent="0.35">
      <c r="A11210" s="7">
        <f t="shared" si="2013"/>
        <v>0</v>
      </c>
      <c r="B11210" s="7">
        <f t="shared" si="2014"/>
        <v>0</v>
      </c>
      <c r="C11210" s="7">
        <f t="shared" si="2015"/>
        <v>0</v>
      </c>
      <c r="D11210" s="7">
        <f t="shared" si="2016"/>
        <v>0</v>
      </c>
      <c r="E11210" s="7" t="e">
        <f>IF('Report DCM'!$H11210="In-Stream Video","Rich Media display banner",IF('Report DCM'!$I11210&gt;'Report DCM'!$J11210,"Standard",VLOOKUP(CONCATENATE(bd_adtype,"_",bd_creativetype),tabela,2,FALSE)))</f>
        <v>#N/A</v>
      </c>
      <c r="F11210" s="7">
        <f t="shared" si="2017"/>
        <v>0</v>
      </c>
      <c r="G11210" s="7">
        <f t="shared" si="2018"/>
        <v>0</v>
      </c>
      <c r="H11210" s="7">
        <f t="shared" si="2019"/>
        <v>0</v>
      </c>
      <c r="I11210" s="7">
        <f t="shared" si="2020"/>
        <v>0</v>
      </c>
      <c r="J11210" s="7">
        <f t="shared" si="2021"/>
        <v>0</v>
      </c>
      <c r="K11210" s="8" t="e">
        <f t="shared" si="2022"/>
        <v>#N/A</v>
      </c>
      <c r="L11210" s="7" t="e">
        <f t="shared" si="2023"/>
        <v>#N/A</v>
      </c>
      <c r="M11210" s="8" t="e">
        <f t="shared" si="1978"/>
        <v>#N/A</v>
      </c>
      <c r="N11210" s="8" t="e">
        <f t="shared" si="1979"/>
        <v>#N/A</v>
      </c>
    </row>
    <row r="11211" spans="1:14" ht="15.75" customHeight="1" x14ac:dyDescent="0.35">
      <c r="A11211" s="7">
        <f t="shared" si="2013"/>
        <v>0</v>
      </c>
      <c r="B11211" s="7">
        <f t="shared" si="2014"/>
        <v>0</v>
      </c>
      <c r="C11211" s="7">
        <f t="shared" si="2015"/>
        <v>0</v>
      </c>
      <c r="D11211" s="7">
        <f t="shared" si="2016"/>
        <v>0</v>
      </c>
      <c r="E11211" s="7" t="e">
        <f>IF('Report DCM'!$H11211="In-Stream Video","Rich Media display banner",IF('Report DCM'!$I11211&gt;'Report DCM'!$J11211,"Standard",VLOOKUP(CONCATENATE(bd_adtype,"_",bd_creativetype),tabela,2,FALSE)))</f>
        <v>#N/A</v>
      </c>
      <c r="F11211" s="7">
        <f t="shared" si="2017"/>
        <v>0</v>
      </c>
      <c r="G11211" s="7">
        <f t="shared" si="2018"/>
        <v>0</v>
      </c>
      <c r="H11211" s="7">
        <f t="shared" si="2019"/>
        <v>0</v>
      </c>
      <c r="I11211" s="7">
        <f t="shared" si="2020"/>
        <v>0</v>
      </c>
      <c r="J11211" s="7">
        <f t="shared" si="2021"/>
        <v>0</v>
      </c>
      <c r="K11211" s="8" t="e">
        <f t="shared" si="2022"/>
        <v>#N/A</v>
      </c>
      <c r="L11211" s="7" t="e">
        <f t="shared" si="2023"/>
        <v>#N/A</v>
      </c>
      <c r="M11211" s="8" t="e">
        <f t="shared" si="1978"/>
        <v>#N/A</v>
      </c>
      <c r="N11211" s="8" t="e">
        <f t="shared" si="1979"/>
        <v>#N/A</v>
      </c>
    </row>
    <row r="11212" spans="1:14" ht="15.75" customHeight="1" x14ac:dyDescent="0.35">
      <c r="A11212" s="7">
        <f t="shared" si="2013"/>
        <v>0</v>
      </c>
      <c r="B11212" s="7">
        <f t="shared" si="2014"/>
        <v>0</v>
      </c>
      <c r="C11212" s="7">
        <f t="shared" si="2015"/>
        <v>0</v>
      </c>
      <c r="D11212" s="7">
        <f t="shared" si="2016"/>
        <v>0</v>
      </c>
      <c r="E11212" s="7" t="e">
        <f>IF('Report DCM'!$H11212="In-Stream Video","Rich Media display banner",IF('Report DCM'!$I11212&gt;'Report DCM'!$J11212,"Standard",VLOOKUP(CONCATENATE(bd_adtype,"_",bd_creativetype),tabela,2,FALSE)))</f>
        <v>#N/A</v>
      </c>
      <c r="F11212" s="7">
        <f t="shared" si="2017"/>
        <v>0</v>
      </c>
      <c r="G11212" s="7">
        <f t="shared" si="2018"/>
        <v>0</v>
      </c>
      <c r="H11212" s="7">
        <f t="shared" si="2019"/>
        <v>0</v>
      </c>
      <c r="I11212" s="7">
        <f t="shared" si="2020"/>
        <v>0</v>
      </c>
      <c r="J11212" s="7">
        <f t="shared" si="2021"/>
        <v>0</v>
      </c>
      <c r="K11212" s="8" t="e">
        <f t="shared" si="2022"/>
        <v>#N/A</v>
      </c>
      <c r="L11212" s="7" t="e">
        <f t="shared" si="2023"/>
        <v>#N/A</v>
      </c>
      <c r="M11212" s="8" t="e">
        <f t="shared" si="1978"/>
        <v>#N/A</v>
      </c>
      <c r="N11212" s="8" t="e">
        <f t="shared" si="1979"/>
        <v>#N/A</v>
      </c>
    </row>
    <row r="11213" spans="1:14" ht="15.75" customHeight="1" x14ac:dyDescent="0.35">
      <c r="A11213" s="7">
        <f t="shared" si="2013"/>
        <v>0</v>
      </c>
      <c r="B11213" s="7">
        <f t="shared" si="2014"/>
        <v>0</v>
      </c>
      <c r="C11213" s="7">
        <f t="shared" si="2015"/>
        <v>0</v>
      </c>
      <c r="D11213" s="7">
        <f t="shared" si="2016"/>
        <v>0</v>
      </c>
      <c r="E11213" s="7" t="e">
        <f>IF('Report DCM'!$H11213="In-Stream Video","Rich Media display banner",IF('Report DCM'!$I11213&gt;'Report DCM'!$J11213,"Standard",VLOOKUP(CONCATENATE(bd_adtype,"_",bd_creativetype),tabela,2,FALSE)))</f>
        <v>#N/A</v>
      </c>
      <c r="F11213" s="7">
        <f t="shared" si="2017"/>
        <v>0</v>
      </c>
      <c r="G11213" s="7">
        <f t="shared" si="2018"/>
        <v>0</v>
      </c>
      <c r="H11213" s="7">
        <f t="shared" si="2019"/>
        <v>0</v>
      </c>
      <c r="I11213" s="7">
        <f t="shared" si="2020"/>
        <v>0</v>
      </c>
      <c r="J11213" s="7">
        <f t="shared" si="2021"/>
        <v>0</v>
      </c>
      <c r="K11213" s="8" t="e">
        <f t="shared" si="2022"/>
        <v>#N/A</v>
      </c>
      <c r="L11213" s="7" t="e">
        <f t="shared" si="2023"/>
        <v>#N/A</v>
      </c>
      <c r="M11213" s="8" t="e">
        <f t="shared" si="1978"/>
        <v>#N/A</v>
      </c>
      <c r="N11213" s="8" t="e">
        <f t="shared" si="1979"/>
        <v>#N/A</v>
      </c>
    </row>
    <row r="11214" spans="1:14" ht="15.75" customHeight="1" x14ac:dyDescent="0.35">
      <c r="A11214" s="7">
        <f t="shared" si="2013"/>
        <v>0</v>
      </c>
      <c r="B11214" s="7">
        <f t="shared" si="2014"/>
        <v>0</v>
      </c>
      <c r="C11214" s="7">
        <f t="shared" si="2015"/>
        <v>0</v>
      </c>
      <c r="D11214" s="7">
        <f t="shared" si="2016"/>
        <v>0</v>
      </c>
      <c r="E11214" s="7" t="e">
        <f>IF('Report DCM'!$H11214="In-Stream Video","Rich Media display banner",IF('Report DCM'!$I11214&gt;'Report DCM'!$J11214,"Standard",VLOOKUP(CONCATENATE(bd_adtype,"_",bd_creativetype),tabela,2,FALSE)))</f>
        <v>#N/A</v>
      </c>
      <c r="F11214" s="7">
        <f t="shared" si="2017"/>
        <v>0</v>
      </c>
      <c r="G11214" s="7">
        <f t="shared" si="2018"/>
        <v>0</v>
      </c>
      <c r="H11214" s="7">
        <f t="shared" si="2019"/>
        <v>0</v>
      </c>
      <c r="I11214" s="7">
        <f t="shared" si="2020"/>
        <v>0</v>
      </c>
      <c r="J11214" s="7">
        <f t="shared" si="2021"/>
        <v>0</v>
      </c>
      <c r="K11214" s="8" t="e">
        <f t="shared" si="2022"/>
        <v>#N/A</v>
      </c>
      <c r="L11214" s="7" t="e">
        <f t="shared" si="2023"/>
        <v>#N/A</v>
      </c>
      <c r="M11214" s="8" t="e">
        <f t="shared" si="1978"/>
        <v>#N/A</v>
      </c>
      <c r="N11214" s="8" t="e">
        <f t="shared" si="1979"/>
        <v>#N/A</v>
      </c>
    </row>
    <row r="11215" spans="1:14" ht="15.75" customHeight="1" x14ac:dyDescent="0.35">
      <c r="A11215" s="7">
        <f t="shared" si="2013"/>
        <v>0</v>
      </c>
      <c r="B11215" s="7">
        <f t="shared" si="2014"/>
        <v>0</v>
      </c>
      <c r="C11215" s="7">
        <f t="shared" si="2015"/>
        <v>0</v>
      </c>
      <c r="D11215" s="7">
        <f t="shared" si="2016"/>
        <v>0</v>
      </c>
      <c r="E11215" s="7" t="e">
        <f>IF('Report DCM'!$H11215="In-Stream Video","Rich Media display banner",IF('Report DCM'!$I11215&gt;'Report DCM'!$J11215,"Standard",VLOOKUP(CONCATENATE(bd_adtype,"_",bd_creativetype),tabela,2,FALSE)))</f>
        <v>#N/A</v>
      </c>
      <c r="F11215" s="7">
        <f t="shared" si="2017"/>
        <v>0</v>
      </c>
      <c r="G11215" s="7">
        <f t="shared" si="2018"/>
        <v>0</v>
      </c>
      <c r="H11215" s="7">
        <f t="shared" si="2019"/>
        <v>0</v>
      </c>
      <c r="I11215" s="7">
        <f t="shared" si="2020"/>
        <v>0</v>
      </c>
      <c r="J11215" s="7">
        <f t="shared" si="2021"/>
        <v>0</v>
      </c>
      <c r="K11215" s="8" t="e">
        <f t="shared" si="2022"/>
        <v>#N/A</v>
      </c>
      <c r="L11215" s="7" t="e">
        <f t="shared" si="2023"/>
        <v>#N/A</v>
      </c>
      <c r="M11215" s="8" t="e">
        <f t="shared" si="1978"/>
        <v>#N/A</v>
      </c>
      <c r="N11215" s="8" t="e">
        <f t="shared" si="1979"/>
        <v>#N/A</v>
      </c>
    </row>
    <row r="11216" spans="1:14" ht="15.75" customHeight="1" x14ac:dyDescent="0.35">
      <c r="A11216" s="7">
        <f t="shared" si="2013"/>
        <v>0</v>
      </c>
      <c r="B11216" s="7">
        <f t="shared" si="2014"/>
        <v>0</v>
      </c>
      <c r="C11216" s="7">
        <f t="shared" si="2015"/>
        <v>0</v>
      </c>
      <c r="D11216" s="7">
        <f t="shared" si="2016"/>
        <v>0</v>
      </c>
      <c r="E11216" s="7" t="e">
        <f>IF('Report DCM'!$H11216="In-Stream Video","Rich Media display banner",IF('Report DCM'!$I11216&gt;'Report DCM'!$J11216,"Standard",VLOOKUP(CONCATENATE(bd_adtype,"_",bd_creativetype),tabela,2,FALSE)))</f>
        <v>#N/A</v>
      </c>
      <c r="F11216" s="7">
        <f t="shared" si="2017"/>
        <v>0</v>
      </c>
      <c r="G11216" s="7">
        <f t="shared" si="2018"/>
        <v>0</v>
      </c>
      <c r="H11216" s="7">
        <f t="shared" si="2019"/>
        <v>0</v>
      </c>
      <c r="I11216" s="7">
        <f t="shared" si="2020"/>
        <v>0</v>
      </c>
      <c r="J11216" s="7">
        <f t="shared" si="2021"/>
        <v>0</v>
      </c>
      <c r="K11216" s="8" t="e">
        <f t="shared" si="2022"/>
        <v>#N/A</v>
      </c>
      <c r="L11216" s="7" t="e">
        <f t="shared" si="2023"/>
        <v>#N/A</v>
      </c>
      <c r="M11216" s="8" t="e">
        <f t="shared" si="1978"/>
        <v>#N/A</v>
      </c>
      <c r="N11216" s="8" t="e">
        <f t="shared" si="1979"/>
        <v>#N/A</v>
      </c>
    </row>
    <row r="11217" spans="1:14" ht="15.75" customHeight="1" x14ac:dyDescent="0.35">
      <c r="A11217" s="7">
        <f t="shared" si="2013"/>
        <v>0</v>
      </c>
      <c r="B11217" s="7">
        <f t="shared" si="2014"/>
        <v>0</v>
      </c>
      <c r="C11217" s="7">
        <f t="shared" si="2015"/>
        <v>0</v>
      </c>
      <c r="D11217" s="7">
        <f t="shared" si="2016"/>
        <v>0</v>
      </c>
      <c r="E11217" s="7" t="e">
        <f>IF('Report DCM'!$H11217="In-Stream Video","Rich Media display banner",IF('Report DCM'!$I11217&gt;'Report DCM'!$J11217,"Standard",VLOOKUP(CONCATENATE(bd_adtype,"_",bd_creativetype),tabela,2,FALSE)))</f>
        <v>#N/A</v>
      </c>
      <c r="F11217" s="7">
        <f t="shared" si="2017"/>
        <v>0</v>
      </c>
      <c r="G11217" s="7">
        <f t="shared" si="2018"/>
        <v>0</v>
      </c>
      <c r="H11217" s="7">
        <f t="shared" si="2019"/>
        <v>0</v>
      </c>
      <c r="I11217" s="7">
        <f t="shared" si="2020"/>
        <v>0</v>
      </c>
      <c r="J11217" s="7">
        <f t="shared" si="2021"/>
        <v>0</v>
      </c>
      <c r="K11217" s="8" t="e">
        <f t="shared" si="2022"/>
        <v>#N/A</v>
      </c>
      <c r="L11217" s="7" t="e">
        <f t="shared" si="2023"/>
        <v>#N/A</v>
      </c>
      <c r="M11217" s="8" t="e">
        <f t="shared" si="1978"/>
        <v>#N/A</v>
      </c>
      <c r="N11217" s="8" t="e">
        <f t="shared" si="1979"/>
        <v>#N/A</v>
      </c>
    </row>
    <row r="11218" spans="1:14" ht="15.75" customHeight="1" x14ac:dyDescent="0.35">
      <c r="A11218" s="7">
        <f t="shared" si="2013"/>
        <v>0</v>
      </c>
      <c r="B11218" s="7">
        <f t="shared" si="2014"/>
        <v>0</v>
      </c>
      <c r="C11218" s="7">
        <f t="shared" si="2015"/>
        <v>0</v>
      </c>
      <c r="D11218" s="7">
        <f t="shared" si="2016"/>
        <v>0</v>
      </c>
      <c r="E11218" s="7" t="e">
        <f>IF('Report DCM'!$H11218="In-Stream Video","Rich Media display banner",IF('Report DCM'!$I11218&gt;'Report DCM'!$J11218,"Standard",VLOOKUP(CONCATENATE(bd_adtype,"_",bd_creativetype),tabela,2,FALSE)))</f>
        <v>#N/A</v>
      </c>
      <c r="F11218" s="7">
        <f t="shared" si="2017"/>
        <v>0</v>
      </c>
      <c r="G11218" s="7">
        <f t="shared" si="2018"/>
        <v>0</v>
      </c>
      <c r="H11218" s="7">
        <f t="shared" si="2019"/>
        <v>0</v>
      </c>
      <c r="I11218" s="7">
        <f t="shared" si="2020"/>
        <v>0</v>
      </c>
      <c r="J11218" s="7">
        <f t="shared" si="2021"/>
        <v>0</v>
      </c>
      <c r="K11218" s="8" t="e">
        <f t="shared" si="2022"/>
        <v>#N/A</v>
      </c>
      <c r="L11218" s="7" t="e">
        <f t="shared" si="2023"/>
        <v>#N/A</v>
      </c>
      <c r="M11218" s="8" t="e">
        <f t="shared" si="1978"/>
        <v>#N/A</v>
      </c>
      <c r="N11218" s="8" t="e">
        <f t="shared" si="1979"/>
        <v>#N/A</v>
      </c>
    </row>
    <row r="11219" spans="1:14" ht="15.75" customHeight="1" x14ac:dyDescent="0.35">
      <c r="A11219" s="7">
        <f t="shared" si="2013"/>
        <v>0</v>
      </c>
      <c r="B11219" s="7">
        <f t="shared" si="2014"/>
        <v>0</v>
      </c>
      <c r="C11219" s="7">
        <f t="shared" si="2015"/>
        <v>0</v>
      </c>
      <c r="D11219" s="7">
        <f t="shared" si="2016"/>
        <v>0</v>
      </c>
      <c r="E11219" s="7" t="e">
        <f>IF('Report DCM'!$H11219="In-Stream Video","Rich Media display banner",IF('Report DCM'!$I11219&gt;'Report DCM'!$J11219,"Standard",VLOOKUP(CONCATENATE(bd_adtype,"_",bd_creativetype),tabela,2,FALSE)))</f>
        <v>#N/A</v>
      </c>
      <c r="F11219" s="7">
        <f t="shared" si="2017"/>
        <v>0</v>
      </c>
      <c r="G11219" s="7">
        <f t="shared" si="2018"/>
        <v>0</v>
      </c>
      <c r="H11219" s="7">
        <f t="shared" si="2019"/>
        <v>0</v>
      </c>
      <c r="I11219" s="7">
        <f t="shared" si="2020"/>
        <v>0</v>
      </c>
      <c r="J11219" s="7">
        <f t="shared" si="2021"/>
        <v>0</v>
      </c>
      <c r="K11219" s="8" t="e">
        <f t="shared" si="2022"/>
        <v>#N/A</v>
      </c>
      <c r="L11219" s="7" t="e">
        <f t="shared" si="2023"/>
        <v>#N/A</v>
      </c>
      <c r="M11219" s="8" t="e">
        <f t="shared" si="1978"/>
        <v>#N/A</v>
      </c>
      <c r="N11219" s="8" t="e">
        <f t="shared" si="1979"/>
        <v>#N/A</v>
      </c>
    </row>
    <row r="11220" spans="1:14" ht="15.75" customHeight="1" x14ac:dyDescent="0.35">
      <c r="A11220" s="7">
        <f t="shared" si="2013"/>
        <v>0</v>
      </c>
      <c r="B11220" s="7">
        <f t="shared" si="2014"/>
        <v>0</v>
      </c>
      <c r="C11220" s="7">
        <f t="shared" si="2015"/>
        <v>0</v>
      </c>
      <c r="D11220" s="7">
        <f t="shared" si="2016"/>
        <v>0</v>
      </c>
      <c r="E11220" s="7" t="e">
        <f>IF('Report DCM'!$H11220="In-Stream Video","Rich Media display banner",IF('Report DCM'!$I11220&gt;'Report DCM'!$J11220,"Standard",VLOOKUP(CONCATENATE(bd_adtype,"_",bd_creativetype),tabela,2,FALSE)))</f>
        <v>#N/A</v>
      </c>
      <c r="F11220" s="7">
        <f t="shared" si="2017"/>
        <v>0</v>
      </c>
      <c r="G11220" s="7">
        <f t="shared" si="2018"/>
        <v>0</v>
      </c>
      <c r="H11220" s="7">
        <f t="shared" si="2019"/>
        <v>0</v>
      </c>
      <c r="I11220" s="7">
        <f t="shared" si="2020"/>
        <v>0</v>
      </c>
      <c r="J11220" s="7">
        <f t="shared" si="2021"/>
        <v>0</v>
      </c>
      <c r="K11220" s="8" t="e">
        <f t="shared" si="2022"/>
        <v>#N/A</v>
      </c>
      <c r="L11220" s="7" t="e">
        <f t="shared" si="2023"/>
        <v>#N/A</v>
      </c>
      <c r="M11220" s="8" t="e">
        <f t="shared" si="1978"/>
        <v>#N/A</v>
      </c>
      <c r="N11220" s="8" t="e">
        <f t="shared" si="1979"/>
        <v>#N/A</v>
      </c>
    </row>
    <row r="11221" spans="1:14" ht="15.75" customHeight="1" x14ac:dyDescent="0.35">
      <c r="A11221" s="7">
        <f t="shared" si="2013"/>
        <v>0</v>
      </c>
      <c r="B11221" s="7">
        <f t="shared" si="2014"/>
        <v>0</v>
      </c>
      <c r="C11221" s="7">
        <f t="shared" si="2015"/>
        <v>0</v>
      </c>
      <c r="D11221" s="7">
        <f t="shared" si="2016"/>
        <v>0</v>
      </c>
      <c r="E11221" s="7" t="e">
        <f>IF('Report DCM'!$H11221="In-Stream Video","Rich Media display banner",IF('Report DCM'!$I11221&gt;'Report DCM'!$J11221,"Standard",VLOOKUP(CONCATENATE(bd_adtype,"_",bd_creativetype),tabela,2,FALSE)))</f>
        <v>#N/A</v>
      </c>
      <c r="F11221" s="7">
        <f t="shared" si="2017"/>
        <v>0</v>
      </c>
      <c r="G11221" s="7">
        <f t="shared" si="2018"/>
        <v>0</v>
      </c>
      <c r="H11221" s="7">
        <f t="shared" si="2019"/>
        <v>0</v>
      </c>
      <c r="I11221" s="7">
        <f t="shared" si="2020"/>
        <v>0</v>
      </c>
      <c r="J11221" s="7">
        <f t="shared" si="2021"/>
        <v>0</v>
      </c>
      <c r="K11221" s="8" t="e">
        <f t="shared" si="2022"/>
        <v>#N/A</v>
      </c>
      <c r="L11221" s="7" t="e">
        <f t="shared" si="2023"/>
        <v>#N/A</v>
      </c>
      <c r="M11221" s="8" t="e">
        <f t="shared" si="1978"/>
        <v>#N/A</v>
      </c>
      <c r="N11221" s="8" t="e">
        <f t="shared" si="1979"/>
        <v>#N/A</v>
      </c>
    </row>
    <row r="11222" spans="1:14" ht="15.75" customHeight="1" x14ac:dyDescent="0.35">
      <c r="A11222" s="7">
        <f t="shared" si="2013"/>
        <v>0</v>
      </c>
      <c r="B11222" s="7">
        <f t="shared" si="2014"/>
        <v>0</v>
      </c>
      <c r="C11222" s="7">
        <f t="shared" si="2015"/>
        <v>0</v>
      </c>
      <c r="D11222" s="7">
        <f t="shared" si="2016"/>
        <v>0</v>
      </c>
      <c r="E11222" s="7" t="e">
        <f>IF('Report DCM'!$H11222="In-Stream Video","Rich Media display banner",IF('Report DCM'!$I11222&gt;'Report DCM'!$J11222,"Standard",VLOOKUP(CONCATENATE(bd_adtype,"_",bd_creativetype),tabela,2,FALSE)))</f>
        <v>#N/A</v>
      </c>
      <c r="F11222" s="7">
        <f t="shared" si="2017"/>
        <v>0</v>
      </c>
      <c r="G11222" s="7">
        <f t="shared" si="2018"/>
        <v>0</v>
      </c>
      <c r="H11222" s="7">
        <f t="shared" si="2019"/>
        <v>0</v>
      </c>
      <c r="I11222" s="7">
        <f t="shared" si="2020"/>
        <v>0</v>
      </c>
      <c r="J11222" s="7">
        <f t="shared" si="2021"/>
        <v>0</v>
      </c>
      <c r="K11222" s="8" t="e">
        <f t="shared" si="2022"/>
        <v>#N/A</v>
      </c>
      <c r="L11222" s="7" t="e">
        <f t="shared" si="2023"/>
        <v>#N/A</v>
      </c>
      <c r="M11222" s="8" t="e">
        <f t="shared" ref="M11222:M11476" si="2024">IF(E11222="Dynamic Click",J11222*K11222,K11222*$I11222/1000)</f>
        <v>#N/A</v>
      </c>
      <c r="N11222" s="8" t="e">
        <f t="shared" ref="N11222:N11476" si="2025">IF(E11222="Dynamic Click",J11222*L11222,L11222*$I11222/1000)</f>
        <v>#N/A</v>
      </c>
    </row>
    <row r="11223" spans="1:14" ht="15.75" customHeight="1" x14ac:dyDescent="0.35">
      <c r="A11223" s="7">
        <f t="shared" si="2013"/>
        <v>0</v>
      </c>
      <c r="B11223" s="7">
        <f t="shared" si="2014"/>
        <v>0</v>
      </c>
      <c r="C11223" s="7">
        <f t="shared" si="2015"/>
        <v>0</v>
      </c>
      <c r="D11223" s="7">
        <f t="shared" si="2016"/>
        <v>0</v>
      </c>
      <c r="E11223" s="7" t="e">
        <f>IF('Report DCM'!$H11223="In-Stream Video","Rich Media display banner",IF('Report DCM'!$I11223&gt;'Report DCM'!$J11223,"Standard",VLOOKUP(CONCATENATE(bd_adtype,"_",bd_creativetype),tabela,2,FALSE)))</f>
        <v>#N/A</v>
      </c>
      <c r="F11223" s="7">
        <f t="shared" si="2017"/>
        <v>0</v>
      </c>
      <c r="G11223" s="7">
        <f t="shared" si="2018"/>
        <v>0</v>
      </c>
      <c r="H11223" s="7">
        <f t="shared" si="2019"/>
        <v>0</v>
      </c>
      <c r="I11223" s="7">
        <f t="shared" si="2020"/>
        <v>0</v>
      </c>
      <c r="J11223" s="7">
        <f t="shared" si="2021"/>
        <v>0</v>
      </c>
      <c r="K11223" s="8" t="e">
        <f t="shared" si="2022"/>
        <v>#N/A</v>
      </c>
      <c r="L11223" s="7" t="e">
        <f t="shared" si="2023"/>
        <v>#N/A</v>
      </c>
      <c r="M11223" s="8" t="e">
        <f t="shared" si="2024"/>
        <v>#N/A</v>
      </c>
      <c r="N11223" s="8" t="e">
        <f t="shared" si="2025"/>
        <v>#N/A</v>
      </c>
    </row>
    <row r="11224" spans="1:14" ht="15.75" customHeight="1" x14ac:dyDescent="0.35">
      <c r="A11224" s="7">
        <f t="shared" si="2013"/>
        <v>0</v>
      </c>
      <c r="B11224" s="7">
        <f t="shared" si="2014"/>
        <v>0</v>
      </c>
      <c r="C11224" s="7">
        <f t="shared" si="2015"/>
        <v>0</v>
      </c>
      <c r="D11224" s="7">
        <f t="shared" si="2016"/>
        <v>0</v>
      </c>
      <c r="E11224" s="7" t="e">
        <f>IF('Report DCM'!$H11224="In-Stream Video","Rich Media display banner",IF('Report DCM'!$I11224&gt;'Report DCM'!$J11224,"Standard",VLOOKUP(CONCATENATE(bd_adtype,"_",bd_creativetype),tabela,2,FALSE)))</f>
        <v>#N/A</v>
      </c>
      <c r="F11224" s="7">
        <f t="shared" si="2017"/>
        <v>0</v>
      </c>
      <c r="G11224" s="7">
        <f t="shared" si="2018"/>
        <v>0</v>
      </c>
      <c r="H11224" s="7">
        <f t="shared" si="2019"/>
        <v>0</v>
      </c>
      <c r="I11224" s="7">
        <f t="shared" si="2020"/>
        <v>0</v>
      </c>
      <c r="J11224" s="7">
        <f t="shared" si="2021"/>
        <v>0</v>
      </c>
      <c r="K11224" s="8" t="e">
        <f t="shared" si="2022"/>
        <v>#N/A</v>
      </c>
      <c r="L11224" s="7" t="e">
        <f t="shared" si="2023"/>
        <v>#N/A</v>
      </c>
      <c r="M11224" s="8" t="e">
        <f t="shared" si="2024"/>
        <v>#N/A</v>
      </c>
      <c r="N11224" s="8" t="e">
        <f t="shared" si="2025"/>
        <v>#N/A</v>
      </c>
    </row>
    <row r="11225" spans="1:14" ht="15.75" customHeight="1" x14ac:dyDescent="0.35">
      <c r="A11225" s="7">
        <f t="shared" si="2013"/>
        <v>0</v>
      </c>
      <c r="B11225" s="7">
        <f t="shared" si="2014"/>
        <v>0</v>
      </c>
      <c r="C11225" s="7">
        <f t="shared" si="2015"/>
        <v>0</v>
      </c>
      <c r="D11225" s="7">
        <f t="shared" si="2016"/>
        <v>0</v>
      </c>
      <c r="E11225" s="7" t="e">
        <f>IF('Report DCM'!$H11225="In-Stream Video","Rich Media display banner",IF('Report DCM'!$I11225&gt;'Report DCM'!$J11225,"Standard",VLOOKUP(CONCATENATE(bd_adtype,"_",bd_creativetype),tabela,2,FALSE)))</f>
        <v>#N/A</v>
      </c>
      <c r="F11225" s="7">
        <f t="shared" si="2017"/>
        <v>0</v>
      </c>
      <c r="G11225" s="7">
        <f t="shared" si="2018"/>
        <v>0</v>
      </c>
      <c r="H11225" s="7">
        <f t="shared" si="2019"/>
        <v>0</v>
      </c>
      <c r="I11225" s="7">
        <f t="shared" si="2020"/>
        <v>0</v>
      </c>
      <c r="J11225" s="7">
        <f t="shared" si="2021"/>
        <v>0</v>
      </c>
      <c r="K11225" s="8" t="e">
        <f t="shared" si="2022"/>
        <v>#N/A</v>
      </c>
      <c r="L11225" s="7" t="e">
        <f t="shared" si="2023"/>
        <v>#N/A</v>
      </c>
      <c r="M11225" s="8" t="e">
        <f t="shared" si="2024"/>
        <v>#N/A</v>
      </c>
      <c r="N11225" s="8" t="e">
        <f t="shared" si="2025"/>
        <v>#N/A</v>
      </c>
    </row>
    <row r="11226" spans="1:14" ht="15.75" customHeight="1" x14ac:dyDescent="0.35">
      <c r="A11226" s="7">
        <f t="shared" si="2013"/>
        <v>0</v>
      </c>
      <c r="B11226" s="7">
        <f t="shared" si="2014"/>
        <v>0</v>
      </c>
      <c r="C11226" s="7">
        <f t="shared" si="2015"/>
        <v>0</v>
      </c>
      <c r="D11226" s="7">
        <f t="shared" si="2016"/>
        <v>0</v>
      </c>
      <c r="E11226" s="7" t="e">
        <f>IF('Report DCM'!$H11226="In-Stream Video","Rich Media display banner",IF('Report DCM'!$I11226&gt;'Report DCM'!$J11226,"Standard",VLOOKUP(CONCATENATE(bd_adtype,"_",bd_creativetype),tabela,2,FALSE)))</f>
        <v>#N/A</v>
      </c>
      <c r="F11226" s="7">
        <f t="shared" si="2017"/>
        <v>0</v>
      </c>
      <c r="G11226" s="7">
        <f t="shared" si="2018"/>
        <v>0</v>
      </c>
      <c r="H11226" s="7">
        <f t="shared" si="2019"/>
        <v>0</v>
      </c>
      <c r="I11226" s="7">
        <f t="shared" si="2020"/>
        <v>0</v>
      </c>
      <c r="J11226" s="7">
        <f t="shared" si="2021"/>
        <v>0</v>
      </c>
      <c r="K11226" s="8" t="e">
        <f t="shared" si="2022"/>
        <v>#N/A</v>
      </c>
      <c r="L11226" s="7" t="e">
        <f t="shared" si="2023"/>
        <v>#N/A</v>
      </c>
      <c r="M11226" s="8" t="e">
        <f t="shared" si="2024"/>
        <v>#N/A</v>
      </c>
      <c r="N11226" s="8" t="e">
        <f t="shared" si="2025"/>
        <v>#N/A</v>
      </c>
    </row>
    <row r="11227" spans="1:14" ht="15.75" customHeight="1" x14ac:dyDescent="0.35">
      <c r="A11227" s="7">
        <f t="shared" si="2013"/>
        <v>0</v>
      </c>
      <c r="B11227" s="7">
        <f t="shared" si="2014"/>
        <v>0</v>
      </c>
      <c r="C11227" s="7">
        <f t="shared" si="2015"/>
        <v>0</v>
      </c>
      <c r="D11227" s="7">
        <f t="shared" si="2016"/>
        <v>0</v>
      </c>
      <c r="E11227" s="7" t="e">
        <f>IF('Report DCM'!$H11227="In-Stream Video","Rich Media display banner",IF('Report DCM'!$I11227&gt;'Report DCM'!$J11227,"Standard",VLOOKUP(CONCATENATE(bd_adtype,"_",bd_creativetype),tabela,2,FALSE)))</f>
        <v>#N/A</v>
      </c>
      <c r="F11227" s="7">
        <f t="shared" si="2017"/>
        <v>0</v>
      </c>
      <c r="G11227" s="7">
        <f t="shared" si="2018"/>
        <v>0</v>
      </c>
      <c r="H11227" s="7">
        <f t="shared" si="2019"/>
        <v>0</v>
      </c>
      <c r="I11227" s="7">
        <f t="shared" si="2020"/>
        <v>0</v>
      </c>
      <c r="J11227" s="7">
        <f t="shared" si="2021"/>
        <v>0</v>
      </c>
      <c r="K11227" s="8" t="e">
        <f t="shared" si="2022"/>
        <v>#N/A</v>
      </c>
      <c r="L11227" s="7" t="e">
        <f t="shared" si="2023"/>
        <v>#N/A</v>
      </c>
      <c r="M11227" s="8" t="e">
        <f t="shared" si="2024"/>
        <v>#N/A</v>
      </c>
      <c r="N11227" s="8" t="e">
        <f t="shared" si="2025"/>
        <v>#N/A</v>
      </c>
    </row>
    <row r="11228" spans="1:14" ht="15.75" customHeight="1" x14ac:dyDescent="0.35">
      <c r="A11228" s="7">
        <f t="shared" si="2013"/>
        <v>0</v>
      </c>
      <c r="B11228" s="7">
        <f t="shared" si="2014"/>
        <v>0</v>
      </c>
      <c r="C11228" s="7">
        <f t="shared" si="2015"/>
        <v>0</v>
      </c>
      <c r="D11228" s="7">
        <f t="shared" si="2016"/>
        <v>0</v>
      </c>
      <c r="E11228" s="7" t="e">
        <f>IF('Report DCM'!$H11228="In-Stream Video","Rich Media display banner",IF('Report DCM'!$I11228&gt;'Report DCM'!$J11228,"Standard",VLOOKUP(CONCATENATE(bd_adtype,"_",bd_creativetype),tabela,2,FALSE)))</f>
        <v>#N/A</v>
      </c>
      <c r="F11228" s="7">
        <f t="shared" si="2017"/>
        <v>0</v>
      </c>
      <c r="G11228" s="7">
        <f t="shared" si="2018"/>
        <v>0</v>
      </c>
      <c r="H11228" s="7">
        <f t="shared" si="2019"/>
        <v>0</v>
      </c>
      <c r="I11228" s="7">
        <f t="shared" si="2020"/>
        <v>0</v>
      </c>
      <c r="J11228" s="7">
        <f t="shared" si="2021"/>
        <v>0</v>
      </c>
      <c r="K11228" s="8" t="e">
        <f t="shared" si="2022"/>
        <v>#N/A</v>
      </c>
      <c r="L11228" s="7" t="e">
        <f t="shared" si="2023"/>
        <v>#N/A</v>
      </c>
      <c r="M11228" s="8" t="e">
        <f t="shared" si="2024"/>
        <v>#N/A</v>
      </c>
      <c r="N11228" s="8" t="e">
        <f t="shared" si="2025"/>
        <v>#N/A</v>
      </c>
    </row>
    <row r="11229" spans="1:14" ht="15.75" customHeight="1" x14ac:dyDescent="0.35">
      <c r="A11229" s="7">
        <f t="shared" si="2013"/>
        <v>0</v>
      </c>
      <c r="B11229" s="7">
        <f t="shared" si="2014"/>
        <v>0</v>
      </c>
      <c r="C11229" s="7">
        <f t="shared" si="2015"/>
        <v>0</v>
      </c>
      <c r="D11229" s="7">
        <f t="shared" si="2016"/>
        <v>0</v>
      </c>
      <c r="E11229" s="7" t="e">
        <f>IF('Report DCM'!$H11229="In-Stream Video","Rich Media display banner",IF('Report DCM'!$I11229&gt;'Report DCM'!$J11229,"Standard",VLOOKUP(CONCATENATE(bd_adtype,"_",bd_creativetype),tabela,2,FALSE)))</f>
        <v>#N/A</v>
      </c>
      <c r="F11229" s="7">
        <f t="shared" si="2017"/>
        <v>0</v>
      </c>
      <c r="G11229" s="7">
        <f t="shared" si="2018"/>
        <v>0</v>
      </c>
      <c r="H11229" s="7">
        <f t="shared" si="2019"/>
        <v>0</v>
      </c>
      <c r="I11229" s="7">
        <f t="shared" si="2020"/>
        <v>0</v>
      </c>
      <c r="J11229" s="7">
        <f t="shared" si="2021"/>
        <v>0</v>
      </c>
      <c r="K11229" s="8" t="e">
        <f t="shared" si="2022"/>
        <v>#N/A</v>
      </c>
      <c r="L11229" s="7" t="e">
        <f t="shared" si="2023"/>
        <v>#N/A</v>
      </c>
      <c r="M11229" s="8" t="e">
        <f t="shared" si="2024"/>
        <v>#N/A</v>
      </c>
      <c r="N11229" s="8" t="e">
        <f t="shared" si="2025"/>
        <v>#N/A</v>
      </c>
    </row>
    <row r="11230" spans="1:14" ht="15.75" customHeight="1" x14ac:dyDescent="0.35">
      <c r="A11230" s="7">
        <f t="shared" si="2013"/>
        <v>0</v>
      </c>
      <c r="B11230" s="7">
        <f t="shared" si="2014"/>
        <v>0</v>
      </c>
      <c r="C11230" s="7">
        <f t="shared" si="2015"/>
        <v>0</v>
      </c>
      <c r="D11230" s="7">
        <f t="shared" si="2016"/>
        <v>0</v>
      </c>
      <c r="E11230" s="7" t="e">
        <f>IF('Report DCM'!$H11230="In-Stream Video","Rich Media display banner",IF('Report DCM'!$I11230&gt;'Report DCM'!$J11230,"Standard",VLOOKUP(CONCATENATE(bd_adtype,"_",bd_creativetype),tabela,2,FALSE)))</f>
        <v>#N/A</v>
      </c>
      <c r="F11230" s="7">
        <f t="shared" si="2017"/>
        <v>0</v>
      </c>
      <c r="G11230" s="7">
        <f t="shared" si="2018"/>
        <v>0</v>
      </c>
      <c r="H11230" s="7">
        <f t="shared" si="2019"/>
        <v>0</v>
      </c>
      <c r="I11230" s="7">
        <f t="shared" si="2020"/>
        <v>0</v>
      </c>
      <c r="J11230" s="7">
        <f t="shared" si="2021"/>
        <v>0</v>
      </c>
      <c r="K11230" s="8" t="e">
        <f t="shared" si="2022"/>
        <v>#N/A</v>
      </c>
      <c r="L11230" s="7" t="e">
        <f t="shared" si="2023"/>
        <v>#N/A</v>
      </c>
      <c r="M11230" s="8" t="e">
        <f t="shared" si="2024"/>
        <v>#N/A</v>
      </c>
      <c r="N11230" s="8" t="e">
        <f t="shared" si="2025"/>
        <v>#N/A</v>
      </c>
    </row>
    <row r="11231" spans="1:14" ht="15.75" customHeight="1" x14ac:dyDescent="0.35">
      <c r="A11231" s="7">
        <f t="shared" si="2013"/>
        <v>0</v>
      </c>
      <c r="B11231" s="7">
        <f t="shared" si="2014"/>
        <v>0</v>
      </c>
      <c r="C11231" s="7">
        <f t="shared" si="2015"/>
        <v>0</v>
      </c>
      <c r="D11231" s="7">
        <f t="shared" si="2016"/>
        <v>0</v>
      </c>
      <c r="E11231" s="7" t="e">
        <f>IF('Report DCM'!$H11231="In-Stream Video","Rich Media display banner",IF('Report DCM'!$I11231&gt;'Report DCM'!$J11231,"Standard",VLOOKUP(CONCATENATE(bd_adtype,"_",bd_creativetype),tabela,2,FALSE)))</f>
        <v>#N/A</v>
      </c>
      <c r="F11231" s="7">
        <f t="shared" si="2017"/>
        <v>0</v>
      </c>
      <c r="G11231" s="7">
        <f t="shared" si="2018"/>
        <v>0</v>
      </c>
      <c r="H11231" s="7">
        <f t="shared" si="2019"/>
        <v>0</v>
      </c>
      <c r="I11231" s="7">
        <f t="shared" si="2020"/>
        <v>0</v>
      </c>
      <c r="J11231" s="7">
        <f t="shared" si="2021"/>
        <v>0</v>
      </c>
      <c r="K11231" s="8" t="e">
        <f t="shared" si="2022"/>
        <v>#N/A</v>
      </c>
      <c r="L11231" s="7" t="e">
        <f t="shared" si="2023"/>
        <v>#N/A</v>
      </c>
      <c r="M11231" s="8" t="e">
        <f t="shared" si="2024"/>
        <v>#N/A</v>
      </c>
      <c r="N11231" s="8" t="e">
        <f t="shared" si="2025"/>
        <v>#N/A</v>
      </c>
    </row>
    <row r="11232" spans="1:14" ht="15.75" customHeight="1" x14ac:dyDescent="0.35">
      <c r="A11232" s="7">
        <f t="shared" si="2013"/>
        <v>0</v>
      </c>
      <c r="B11232" s="7">
        <f t="shared" si="2014"/>
        <v>0</v>
      </c>
      <c r="C11232" s="7">
        <f t="shared" si="2015"/>
        <v>0</v>
      </c>
      <c r="D11232" s="7">
        <f t="shared" si="2016"/>
        <v>0</v>
      </c>
      <c r="E11232" s="7" t="e">
        <f>IF('Report DCM'!$H11232="In-Stream Video","Rich Media display banner",IF('Report DCM'!$I11232&gt;'Report DCM'!$J11232,"Standard",VLOOKUP(CONCATENATE(bd_adtype,"_",bd_creativetype),tabela,2,FALSE)))</f>
        <v>#N/A</v>
      </c>
      <c r="F11232" s="7">
        <f t="shared" si="2017"/>
        <v>0</v>
      </c>
      <c r="G11232" s="7">
        <f t="shared" si="2018"/>
        <v>0</v>
      </c>
      <c r="H11232" s="7">
        <f t="shared" si="2019"/>
        <v>0</v>
      </c>
      <c r="I11232" s="7">
        <f t="shared" si="2020"/>
        <v>0</v>
      </c>
      <c r="J11232" s="7">
        <f t="shared" si="2021"/>
        <v>0</v>
      </c>
      <c r="K11232" s="8" t="e">
        <f t="shared" si="2022"/>
        <v>#N/A</v>
      </c>
      <c r="L11232" s="7" t="e">
        <f t="shared" si="2023"/>
        <v>#N/A</v>
      </c>
      <c r="M11232" s="8" t="e">
        <f t="shared" si="2024"/>
        <v>#N/A</v>
      </c>
      <c r="N11232" s="8" t="e">
        <f t="shared" si="2025"/>
        <v>#N/A</v>
      </c>
    </row>
    <row r="11233" spans="1:14" ht="15.75" customHeight="1" x14ac:dyDescent="0.35">
      <c r="A11233" s="7">
        <f t="shared" si="2013"/>
        <v>0</v>
      </c>
      <c r="B11233" s="7">
        <f t="shared" si="2014"/>
        <v>0</v>
      </c>
      <c r="C11233" s="7">
        <f t="shared" si="2015"/>
        <v>0</v>
      </c>
      <c r="D11233" s="7">
        <f t="shared" si="2016"/>
        <v>0</v>
      </c>
      <c r="E11233" s="7" t="e">
        <f>IF('Report DCM'!$H11233="In-Stream Video","Rich Media display banner",IF('Report DCM'!$I11233&gt;'Report DCM'!$J11233,"Standard",VLOOKUP(CONCATENATE(bd_adtype,"_",bd_creativetype),tabela,2,FALSE)))</f>
        <v>#N/A</v>
      </c>
      <c r="F11233" s="7">
        <f t="shared" si="2017"/>
        <v>0</v>
      </c>
      <c r="G11233" s="7">
        <f t="shared" si="2018"/>
        <v>0</v>
      </c>
      <c r="H11233" s="7">
        <f t="shared" si="2019"/>
        <v>0</v>
      </c>
      <c r="I11233" s="7">
        <f t="shared" si="2020"/>
        <v>0</v>
      </c>
      <c r="J11233" s="7">
        <f t="shared" si="2021"/>
        <v>0</v>
      </c>
      <c r="K11233" s="8" t="e">
        <f t="shared" si="2022"/>
        <v>#N/A</v>
      </c>
      <c r="L11233" s="7" t="e">
        <f t="shared" si="2023"/>
        <v>#N/A</v>
      </c>
      <c r="M11233" s="8" t="e">
        <f t="shared" si="2024"/>
        <v>#N/A</v>
      </c>
      <c r="N11233" s="8" t="e">
        <f t="shared" si="2025"/>
        <v>#N/A</v>
      </c>
    </row>
    <row r="11234" spans="1:14" ht="15.75" customHeight="1" x14ac:dyDescent="0.35">
      <c r="A11234" s="7">
        <f t="shared" si="2013"/>
        <v>0</v>
      </c>
      <c r="B11234" s="7">
        <f t="shared" si="2014"/>
        <v>0</v>
      </c>
      <c r="C11234" s="7">
        <f t="shared" si="2015"/>
        <v>0</v>
      </c>
      <c r="D11234" s="7">
        <f t="shared" si="2016"/>
        <v>0</v>
      </c>
      <c r="E11234" s="7" t="e">
        <f>IF('Report DCM'!$H11234="In-Stream Video","Rich Media display banner",IF('Report DCM'!$I11234&gt;'Report DCM'!$J11234,"Standard",VLOOKUP(CONCATENATE(bd_adtype,"_",bd_creativetype),tabela,2,FALSE)))</f>
        <v>#N/A</v>
      </c>
      <c r="F11234" s="7">
        <f t="shared" si="2017"/>
        <v>0</v>
      </c>
      <c r="G11234" s="7">
        <f t="shared" si="2018"/>
        <v>0</v>
      </c>
      <c r="H11234" s="7">
        <f t="shared" si="2019"/>
        <v>0</v>
      </c>
      <c r="I11234" s="7">
        <f t="shared" si="2020"/>
        <v>0</v>
      </c>
      <c r="J11234" s="7">
        <f t="shared" si="2021"/>
        <v>0</v>
      </c>
      <c r="K11234" s="8" t="e">
        <f t="shared" si="2022"/>
        <v>#N/A</v>
      </c>
      <c r="L11234" s="7" t="e">
        <f t="shared" si="2023"/>
        <v>#N/A</v>
      </c>
      <c r="M11234" s="8" t="e">
        <f t="shared" si="2024"/>
        <v>#N/A</v>
      </c>
      <c r="N11234" s="8" t="e">
        <f t="shared" si="2025"/>
        <v>#N/A</v>
      </c>
    </row>
    <row r="11235" spans="1:14" ht="15.75" customHeight="1" x14ac:dyDescent="0.35">
      <c r="A11235" s="7">
        <f t="shared" si="2013"/>
        <v>0</v>
      </c>
      <c r="B11235" s="7">
        <f t="shared" si="2014"/>
        <v>0</v>
      </c>
      <c r="C11235" s="7">
        <f t="shared" si="2015"/>
        <v>0</v>
      </c>
      <c r="D11235" s="7">
        <f t="shared" si="2016"/>
        <v>0</v>
      </c>
      <c r="E11235" s="7" t="e">
        <f>IF('Report DCM'!$H11235="In-Stream Video","Rich Media display banner",IF('Report DCM'!$I11235&gt;'Report DCM'!$J11235,"Standard",VLOOKUP(CONCATENATE(bd_adtype,"_",bd_creativetype),tabela,2,FALSE)))</f>
        <v>#N/A</v>
      </c>
      <c r="F11235" s="7">
        <f t="shared" si="2017"/>
        <v>0</v>
      </c>
      <c r="G11235" s="7">
        <f t="shared" si="2018"/>
        <v>0</v>
      </c>
      <c r="H11235" s="7">
        <f t="shared" si="2019"/>
        <v>0</v>
      </c>
      <c r="I11235" s="7">
        <f t="shared" si="2020"/>
        <v>0</v>
      </c>
      <c r="J11235" s="7">
        <f t="shared" si="2021"/>
        <v>0</v>
      </c>
      <c r="K11235" s="8" t="e">
        <f t="shared" si="2022"/>
        <v>#N/A</v>
      </c>
      <c r="L11235" s="7" t="e">
        <f t="shared" si="2023"/>
        <v>#N/A</v>
      </c>
      <c r="M11235" s="8" t="e">
        <f t="shared" si="2024"/>
        <v>#N/A</v>
      </c>
      <c r="N11235" s="8" t="e">
        <f t="shared" si="2025"/>
        <v>#N/A</v>
      </c>
    </row>
    <row r="11236" spans="1:14" ht="15.75" customHeight="1" x14ac:dyDescent="0.35">
      <c r="A11236" s="7">
        <f t="shared" si="2013"/>
        <v>0</v>
      </c>
      <c r="B11236" s="7">
        <f t="shared" si="2014"/>
        <v>0</v>
      </c>
      <c r="C11236" s="7">
        <f t="shared" si="2015"/>
        <v>0</v>
      </c>
      <c r="D11236" s="7">
        <f t="shared" si="2016"/>
        <v>0</v>
      </c>
      <c r="E11236" s="7" t="e">
        <f>IF('Report DCM'!$H11236="In-Stream Video","Rich Media display banner",IF('Report DCM'!$I11236&gt;'Report DCM'!$J11236,"Standard",VLOOKUP(CONCATENATE(bd_adtype,"_",bd_creativetype),tabela,2,FALSE)))</f>
        <v>#N/A</v>
      </c>
      <c r="F11236" s="7">
        <f t="shared" si="2017"/>
        <v>0</v>
      </c>
      <c r="G11236" s="7">
        <f t="shared" si="2018"/>
        <v>0</v>
      </c>
      <c r="H11236" s="7">
        <f t="shared" si="2019"/>
        <v>0</v>
      </c>
      <c r="I11236" s="7">
        <f t="shared" si="2020"/>
        <v>0</v>
      </c>
      <c r="J11236" s="7">
        <f t="shared" si="2021"/>
        <v>0</v>
      </c>
      <c r="K11236" s="8" t="e">
        <f t="shared" si="2022"/>
        <v>#N/A</v>
      </c>
      <c r="L11236" s="7" t="e">
        <f t="shared" si="2023"/>
        <v>#N/A</v>
      </c>
      <c r="M11236" s="8" t="e">
        <f t="shared" si="2024"/>
        <v>#N/A</v>
      </c>
      <c r="N11236" s="8" t="e">
        <f t="shared" si="2025"/>
        <v>#N/A</v>
      </c>
    </row>
    <row r="11237" spans="1:14" ht="15.75" customHeight="1" x14ac:dyDescent="0.35">
      <c r="A11237" s="7">
        <f t="shared" si="2013"/>
        <v>0</v>
      </c>
      <c r="B11237" s="7">
        <f t="shared" si="2014"/>
        <v>0</v>
      </c>
      <c r="C11237" s="7">
        <f t="shared" si="2015"/>
        <v>0</v>
      </c>
      <c r="D11237" s="7">
        <f t="shared" si="2016"/>
        <v>0</v>
      </c>
      <c r="E11237" s="7" t="e">
        <f>IF('Report DCM'!$H11237="In-Stream Video","Rich Media display banner",IF('Report DCM'!$I11237&gt;'Report DCM'!$J11237,"Standard",VLOOKUP(CONCATENATE(bd_adtype,"_",bd_creativetype),tabela,2,FALSE)))</f>
        <v>#N/A</v>
      </c>
      <c r="F11237" s="7">
        <f t="shared" si="2017"/>
        <v>0</v>
      </c>
      <c r="G11237" s="7">
        <f t="shared" si="2018"/>
        <v>0</v>
      </c>
      <c r="H11237" s="7">
        <f t="shared" si="2019"/>
        <v>0</v>
      </c>
      <c r="I11237" s="7">
        <f t="shared" si="2020"/>
        <v>0</v>
      </c>
      <c r="J11237" s="7">
        <f t="shared" si="2021"/>
        <v>0</v>
      </c>
      <c r="K11237" s="8" t="e">
        <f t="shared" si="2022"/>
        <v>#N/A</v>
      </c>
      <c r="L11237" s="7" t="e">
        <f t="shared" si="2023"/>
        <v>#N/A</v>
      </c>
      <c r="M11237" s="8" t="e">
        <f t="shared" si="2024"/>
        <v>#N/A</v>
      </c>
      <c r="N11237" s="8" t="e">
        <f t="shared" si="2025"/>
        <v>#N/A</v>
      </c>
    </row>
    <row r="11238" spans="1:14" ht="15.75" customHeight="1" x14ac:dyDescent="0.35">
      <c r="A11238" s="7">
        <f t="shared" si="2013"/>
        <v>0</v>
      </c>
      <c r="B11238" s="7">
        <f t="shared" si="2014"/>
        <v>0</v>
      </c>
      <c r="C11238" s="7">
        <f t="shared" si="2015"/>
        <v>0</v>
      </c>
      <c r="D11238" s="7">
        <f t="shared" si="2016"/>
        <v>0</v>
      </c>
      <c r="E11238" s="7" t="e">
        <f>IF('Report DCM'!$H11238="In-Stream Video","Rich Media display banner",IF('Report DCM'!$I11238&gt;'Report DCM'!$J11238,"Standard",VLOOKUP(CONCATENATE(bd_adtype,"_",bd_creativetype),tabela,2,FALSE)))</f>
        <v>#N/A</v>
      </c>
      <c r="F11238" s="7">
        <f t="shared" si="2017"/>
        <v>0</v>
      </c>
      <c r="G11238" s="7">
        <f t="shared" si="2018"/>
        <v>0</v>
      </c>
      <c r="H11238" s="7">
        <f t="shared" si="2019"/>
        <v>0</v>
      </c>
      <c r="I11238" s="7">
        <f t="shared" si="2020"/>
        <v>0</v>
      </c>
      <c r="J11238" s="7">
        <f t="shared" si="2021"/>
        <v>0</v>
      </c>
      <c r="K11238" s="8" t="e">
        <f t="shared" si="2022"/>
        <v>#N/A</v>
      </c>
      <c r="L11238" s="7" t="e">
        <f t="shared" si="2023"/>
        <v>#N/A</v>
      </c>
      <c r="M11238" s="8" t="e">
        <f t="shared" si="2024"/>
        <v>#N/A</v>
      </c>
      <c r="N11238" s="8" t="e">
        <f t="shared" si="2025"/>
        <v>#N/A</v>
      </c>
    </row>
    <row r="11239" spans="1:14" ht="15.75" customHeight="1" x14ac:dyDescent="0.35">
      <c r="A11239" s="7">
        <f t="shared" si="2013"/>
        <v>0</v>
      </c>
      <c r="B11239" s="7">
        <f t="shared" si="2014"/>
        <v>0</v>
      </c>
      <c r="C11239" s="7">
        <f t="shared" si="2015"/>
        <v>0</v>
      </c>
      <c r="D11239" s="7">
        <f t="shared" si="2016"/>
        <v>0</v>
      </c>
      <c r="E11239" s="7" t="e">
        <f>IF('Report DCM'!$H11239="In-Stream Video","Rich Media display banner",IF('Report DCM'!$I11239&gt;'Report DCM'!$J11239,"Standard",VLOOKUP(CONCATENATE(bd_adtype,"_",bd_creativetype),tabela,2,FALSE)))</f>
        <v>#N/A</v>
      </c>
      <c r="F11239" s="7">
        <f t="shared" si="2017"/>
        <v>0</v>
      </c>
      <c r="G11239" s="7">
        <f t="shared" si="2018"/>
        <v>0</v>
      </c>
      <c r="H11239" s="7">
        <f t="shared" si="2019"/>
        <v>0</v>
      </c>
      <c r="I11239" s="7">
        <f t="shared" si="2020"/>
        <v>0</v>
      </c>
      <c r="J11239" s="7">
        <f t="shared" si="2021"/>
        <v>0</v>
      </c>
      <c r="K11239" s="8" t="e">
        <f t="shared" si="2022"/>
        <v>#N/A</v>
      </c>
      <c r="L11239" s="7" t="e">
        <f t="shared" si="2023"/>
        <v>#N/A</v>
      </c>
      <c r="M11239" s="8" t="e">
        <f t="shared" si="2024"/>
        <v>#N/A</v>
      </c>
      <c r="N11239" s="8" t="e">
        <f t="shared" si="2025"/>
        <v>#N/A</v>
      </c>
    </row>
    <row r="11240" spans="1:14" ht="15.75" customHeight="1" x14ac:dyDescent="0.35">
      <c r="A11240" s="7">
        <f t="shared" si="2013"/>
        <v>0</v>
      </c>
      <c r="B11240" s="7">
        <f t="shared" si="2014"/>
        <v>0</v>
      </c>
      <c r="C11240" s="7">
        <f t="shared" si="2015"/>
        <v>0</v>
      </c>
      <c r="D11240" s="7">
        <f t="shared" si="2016"/>
        <v>0</v>
      </c>
      <c r="E11240" s="7" t="e">
        <f>IF('Report DCM'!$H11240="In-Stream Video","Rich Media display banner",IF('Report DCM'!$I11240&gt;'Report DCM'!$J11240,"Standard",VLOOKUP(CONCATENATE(bd_adtype,"_",bd_creativetype),tabela,2,FALSE)))</f>
        <v>#N/A</v>
      </c>
      <c r="F11240" s="7">
        <f t="shared" si="2017"/>
        <v>0</v>
      </c>
      <c r="G11240" s="7">
        <f t="shared" si="2018"/>
        <v>0</v>
      </c>
      <c r="H11240" s="7">
        <f t="shared" si="2019"/>
        <v>0</v>
      </c>
      <c r="I11240" s="7">
        <f t="shared" si="2020"/>
        <v>0</v>
      </c>
      <c r="J11240" s="7">
        <f t="shared" si="2021"/>
        <v>0</v>
      </c>
      <c r="K11240" s="8" t="e">
        <f t="shared" si="2022"/>
        <v>#N/A</v>
      </c>
      <c r="L11240" s="7" t="e">
        <f t="shared" si="2023"/>
        <v>#N/A</v>
      </c>
      <c r="M11240" s="8" t="e">
        <f t="shared" si="2024"/>
        <v>#N/A</v>
      </c>
      <c r="N11240" s="8" t="e">
        <f t="shared" si="2025"/>
        <v>#N/A</v>
      </c>
    </row>
    <row r="11241" spans="1:14" ht="15.75" customHeight="1" x14ac:dyDescent="0.35">
      <c r="A11241" s="7">
        <f t="shared" si="2013"/>
        <v>0</v>
      </c>
      <c r="B11241" s="7">
        <f t="shared" si="2014"/>
        <v>0</v>
      </c>
      <c r="C11241" s="7">
        <f t="shared" si="2015"/>
        <v>0</v>
      </c>
      <c r="D11241" s="7">
        <f t="shared" si="2016"/>
        <v>0</v>
      </c>
      <c r="E11241" s="7" t="e">
        <f>IF('Report DCM'!$H11241="In-Stream Video","Rich Media display banner",IF('Report DCM'!$I11241&gt;'Report DCM'!$J11241,"Standard",VLOOKUP(CONCATENATE(bd_adtype,"_",bd_creativetype),tabela,2,FALSE)))</f>
        <v>#N/A</v>
      </c>
      <c r="F11241" s="7">
        <f t="shared" si="2017"/>
        <v>0</v>
      </c>
      <c r="G11241" s="7">
        <f t="shared" si="2018"/>
        <v>0</v>
      </c>
      <c r="H11241" s="7">
        <f t="shared" si="2019"/>
        <v>0</v>
      </c>
      <c r="I11241" s="7">
        <f t="shared" si="2020"/>
        <v>0</v>
      </c>
      <c r="J11241" s="7">
        <f t="shared" si="2021"/>
        <v>0</v>
      </c>
      <c r="K11241" s="8" t="e">
        <f t="shared" si="2022"/>
        <v>#N/A</v>
      </c>
      <c r="L11241" s="7" t="e">
        <f t="shared" si="2023"/>
        <v>#N/A</v>
      </c>
      <c r="M11241" s="8" t="e">
        <f t="shared" si="2024"/>
        <v>#N/A</v>
      </c>
      <c r="N11241" s="8" t="e">
        <f t="shared" si="2025"/>
        <v>#N/A</v>
      </c>
    </row>
    <row r="11242" spans="1:14" ht="15.75" customHeight="1" x14ac:dyDescent="0.35">
      <c r="A11242" s="7">
        <f t="shared" si="2013"/>
        <v>0</v>
      </c>
      <c r="B11242" s="7">
        <f t="shared" si="2014"/>
        <v>0</v>
      </c>
      <c r="C11242" s="7">
        <f t="shared" si="2015"/>
        <v>0</v>
      </c>
      <c r="D11242" s="7">
        <f t="shared" si="2016"/>
        <v>0</v>
      </c>
      <c r="E11242" s="7" t="e">
        <f>IF('Report DCM'!$H11242="In-Stream Video","Rich Media display banner",IF('Report DCM'!$I11242&gt;'Report DCM'!$J11242,"Standard",VLOOKUP(CONCATENATE(bd_adtype,"_",bd_creativetype),tabela,2,FALSE)))</f>
        <v>#N/A</v>
      </c>
      <c r="F11242" s="7">
        <f t="shared" si="2017"/>
        <v>0</v>
      </c>
      <c r="G11242" s="7">
        <f t="shared" si="2018"/>
        <v>0</v>
      </c>
      <c r="H11242" s="7">
        <f t="shared" si="2019"/>
        <v>0</v>
      </c>
      <c r="I11242" s="7">
        <f t="shared" si="2020"/>
        <v>0</v>
      </c>
      <c r="J11242" s="7">
        <f t="shared" si="2021"/>
        <v>0</v>
      </c>
      <c r="K11242" s="8" t="e">
        <f t="shared" si="2022"/>
        <v>#N/A</v>
      </c>
      <c r="L11242" s="7" t="e">
        <f t="shared" si="2023"/>
        <v>#N/A</v>
      </c>
      <c r="M11242" s="8" t="e">
        <f t="shared" si="2024"/>
        <v>#N/A</v>
      </c>
      <c r="N11242" s="8" t="e">
        <f t="shared" si="2025"/>
        <v>#N/A</v>
      </c>
    </row>
    <row r="11243" spans="1:14" ht="15.75" customHeight="1" x14ac:dyDescent="0.35">
      <c r="A11243" s="7">
        <f t="shared" si="2013"/>
        <v>0</v>
      </c>
      <c r="B11243" s="7">
        <f t="shared" si="2014"/>
        <v>0</v>
      </c>
      <c r="C11243" s="7">
        <f t="shared" si="2015"/>
        <v>0</v>
      </c>
      <c r="D11243" s="7">
        <f t="shared" si="2016"/>
        <v>0</v>
      </c>
      <c r="E11243" s="7" t="e">
        <f>IF('Report DCM'!$H11243="In-Stream Video","Rich Media display banner",IF('Report DCM'!$I11243&gt;'Report DCM'!$J11243,"Standard",VLOOKUP(CONCATENATE(bd_adtype,"_",bd_creativetype),tabela,2,FALSE)))</f>
        <v>#N/A</v>
      </c>
      <c r="F11243" s="7">
        <f t="shared" si="2017"/>
        <v>0</v>
      </c>
      <c r="G11243" s="7">
        <f t="shared" si="2018"/>
        <v>0</v>
      </c>
      <c r="H11243" s="7">
        <f t="shared" si="2019"/>
        <v>0</v>
      </c>
      <c r="I11243" s="7">
        <f t="shared" si="2020"/>
        <v>0</v>
      </c>
      <c r="J11243" s="7">
        <f t="shared" si="2021"/>
        <v>0</v>
      </c>
      <c r="K11243" s="8" t="e">
        <f t="shared" si="2022"/>
        <v>#N/A</v>
      </c>
      <c r="L11243" s="7" t="e">
        <f t="shared" si="2023"/>
        <v>#N/A</v>
      </c>
      <c r="M11243" s="8" t="e">
        <f t="shared" si="2024"/>
        <v>#N/A</v>
      </c>
      <c r="N11243" s="8" t="e">
        <f t="shared" si="2025"/>
        <v>#N/A</v>
      </c>
    </row>
    <row r="11244" spans="1:14" ht="15.75" customHeight="1" x14ac:dyDescent="0.35">
      <c r="A11244" s="7">
        <f t="shared" si="2013"/>
        <v>0</v>
      </c>
      <c r="B11244" s="7">
        <f t="shared" si="2014"/>
        <v>0</v>
      </c>
      <c r="C11244" s="7">
        <f t="shared" si="2015"/>
        <v>0</v>
      </c>
      <c r="D11244" s="7">
        <f t="shared" si="2016"/>
        <v>0</v>
      </c>
      <c r="E11244" s="7" t="e">
        <f>IF('Report DCM'!$H11244="In-Stream Video","Rich Media display banner",IF('Report DCM'!$I11244&gt;'Report DCM'!$J11244,"Standard",VLOOKUP(CONCATENATE(bd_adtype,"_",bd_creativetype),tabela,2,FALSE)))</f>
        <v>#N/A</v>
      </c>
      <c r="F11244" s="7">
        <f t="shared" si="2017"/>
        <v>0</v>
      </c>
      <c r="G11244" s="7">
        <f t="shared" si="2018"/>
        <v>0</v>
      </c>
      <c r="H11244" s="7">
        <f t="shared" si="2019"/>
        <v>0</v>
      </c>
      <c r="I11244" s="7">
        <f t="shared" si="2020"/>
        <v>0</v>
      </c>
      <c r="J11244" s="7">
        <f t="shared" si="2021"/>
        <v>0</v>
      </c>
      <c r="K11244" s="8" t="e">
        <f t="shared" si="2022"/>
        <v>#N/A</v>
      </c>
      <c r="L11244" s="7" t="e">
        <f t="shared" si="2023"/>
        <v>#N/A</v>
      </c>
      <c r="M11244" s="8" t="e">
        <f t="shared" si="2024"/>
        <v>#N/A</v>
      </c>
      <c r="N11244" s="8" t="e">
        <f t="shared" si="2025"/>
        <v>#N/A</v>
      </c>
    </row>
    <row r="11245" spans="1:14" ht="15.75" customHeight="1" x14ac:dyDescent="0.35">
      <c r="A11245" s="7">
        <f t="shared" si="2013"/>
        <v>0</v>
      </c>
      <c r="B11245" s="7">
        <f t="shared" si="2014"/>
        <v>0</v>
      </c>
      <c r="C11245" s="7">
        <f t="shared" si="2015"/>
        <v>0</v>
      </c>
      <c r="D11245" s="7">
        <f t="shared" si="2016"/>
        <v>0</v>
      </c>
      <c r="E11245" s="7" t="e">
        <f>IF('Report DCM'!$H11245="In-Stream Video","Rich Media display banner",IF('Report DCM'!$I11245&gt;'Report DCM'!$J11245,"Standard",VLOOKUP(CONCATENATE(bd_adtype,"_",bd_creativetype),tabela,2,FALSE)))</f>
        <v>#N/A</v>
      </c>
      <c r="F11245" s="7">
        <f t="shared" si="2017"/>
        <v>0</v>
      </c>
      <c r="G11245" s="7">
        <f t="shared" si="2018"/>
        <v>0</v>
      </c>
      <c r="H11245" s="7">
        <f t="shared" si="2019"/>
        <v>0</v>
      </c>
      <c r="I11245" s="7">
        <f t="shared" si="2020"/>
        <v>0</v>
      </c>
      <c r="J11245" s="7">
        <f t="shared" si="2021"/>
        <v>0</v>
      </c>
      <c r="K11245" s="8" t="e">
        <f t="shared" si="2022"/>
        <v>#N/A</v>
      </c>
      <c r="L11245" s="7" t="e">
        <f t="shared" si="2023"/>
        <v>#N/A</v>
      </c>
      <c r="M11245" s="8" t="e">
        <f t="shared" si="2024"/>
        <v>#N/A</v>
      </c>
      <c r="N11245" s="8" t="e">
        <f t="shared" si="2025"/>
        <v>#N/A</v>
      </c>
    </row>
    <row r="11246" spans="1:14" ht="15.75" customHeight="1" x14ac:dyDescent="0.35">
      <c r="A11246" s="7">
        <f t="shared" si="2013"/>
        <v>0</v>
      </c>
      <c r="B11246" s="7">
        <f t="shared" si="2014"/>
        <v>0</v>
      </c>
      <c r="C11246" s="7">
        <f t="shared" si="2015"/>
        <v>0</v>
      </c>
      <c r="D11246" s="7">
        <f t="shared" si="2016"/>
        <v>0</v>
      </c>
      <c r="E11246" s="7" t="e">
        <f>IF('Report DCM'!$H11246="In-Stream Video","Rich Media display banner",IF('Report DCM'!$I11246&gt;'Report DCM'!$J11246,"Standard",VLOOKUP(CONCATENATE(bd_adtype,"_",bd_creativetype),tabela,2,FALSE)))</f>
        <v>#N/A</v>
      </c>
      <c r="F11246" s="7">
        <f t="shared" si="2017"/>
        <v>0</v>
      </c>
      <c r="G11246" s="7">
        <f t="shared" si="2018"/>
        <v>0</v>
      </c>
      <c r="H11246" s="7">
        <f t="shared" si="2019"/>
        <v>0</v>
      </c>
      <c r="I11246" s="7">
        <f t="shared" si="2020"/>
        <v>0</v>
      </c>
      <c r="J11246" s="7">
        <f t="shared" si="2021"/>
        <v>0</v>
      </c>
      <c r="K11246" s="8" t="e">
        <f t="shared" si="2022"/>
        <v>#N/A</v>
      </c>
      <c r="L11246" s="7" t="e">
        <f t="shared" si="2023"/>
        <v>#N/A</v>
      </c>
      <c r="M11246" s="8" t="e">
        <f t="shared" si="2024"/>
        <v>#N/A</v>
      </c>
      <c r="N11246" s="8" t="e">
        <f t="shared" si="2025"/>
        <v>#N/A</v>
      </c>
    </row>
    <row r="11247" spans="1:14" ht="15.75" customHeight="1" x14ac:dyDescent="0.35">
      <c r="A11247" s="7">
        <f t="shared" si="2013"/>
        <v>0</v>
      </c>
      <c r="B11247" s="7">
        <f t="shared" si="2014"/>
        <v>0</v>
      </c>
      <c r="C11247" s="7">
        <f t="shared" si="2015"/>
        <v>0</v>
      </c>
      <c r="D11247" s="7">
        <f t="shared" si="2016"/>
        <v>0</v>
      </c>
      <c r="E11247" s="7" t="e">
        <f>IF('Report DCM'!$H11247="In-Stream Video","Rich Media display banner",IF('Report DCM'!$I11247&gt;'Report DCM'!$J11247,"Standard",VLOOKUP(CONCATENATE(bd_adtype,"_",bd_creativetype),tabela,2,FALSE)))</f>
        <v>#N/A</v>
      </c>
      <c r="F11247" s="7">
        <f t="shared" si="2017"/>
        <v>0</v>
      </c>
      <c r="G11247" s="7">
        <f t="shared" si="2018"/>
        <v>0</v>
      </c>
      <c r="H11247" s="7">
        <f t="shared" si="2019"/>
        <v>0</v>
      </c>
      <c r="I11247" s="7">
        <f t="shared" si="2020"/>
        <v>0</v>
      </c>
      <c r="J11247" s="7">
        <f t="shared" si="2021"/>
        <v>0</v>
      </c>
      <c r="K11247" s="8" t="e">
        <f t="shared" si="2022"/>
        <v>#N/A</v>
      </c>
      <c r="L11247" s="7" t="e">
        <f t="shared" si="2023"/>
        <v>#N/A</v>
      </c>
      <c r="M11247" s="8" t="e">
        <f t="shared" si="2024"/>
        <v>#N/A</v>
      </c>
      <c r="N11247" s="8" t="e">
        <f t="shared" si="2025"/>
        <v>#N/A</v>
      </c>
    </row>
    <row r="11248" spans="1:14" ht="15.75" customHeight="1" x14ac:dyDescent="0.35">
      <c r="A11248" s="7">
        <f t="shared" si="2013"/>
        <v>0</v>
      </c>
      <c r="B11248" s="7">
        <f t="shared" si="2014"/>
        <v>0</v>
      </c>
      <c r="C11248" s="7">
        <f t="shared" si="2015"/>
        <v>0</v>
      </c>
      <c r="D11248" s="7">
        <f t="shared" si="2016"/>
        <v>0</v>
      </c>
      <c r="E11248" s="7" t="e">
        <f>IF('Report DCM'!$H11248="In-Stream Video","Rich Media display banner",IF('Report DCM'!$I11248&gt;'Report DCM'!$J11248,"Standard",VLOOKUP(CONCATENATE(bd_adtype,"_",bd_creativetype),tabela,2,FALSE)))</f>
        <v>#N/A</v>
      </c>
      <c r="F11248" s="7">
        <f t="shared" si="2017"/>
        <v>0</v>
      </c>
      <c r="G11248" s="7">
        <f t="shared" si="2018"/>
        <v>0</v>
      </c>
      <c r="H11248" s="7">
        <f t="shared" si="2019"/>
        <v>0</v>
      </c>
      <c r="I11248" s="7">
        <f t="shared" si="2020"/>
        <v>0</v>
      </c>
      <c r="J11248" s="7">
        <f t="shared" si="2021"/>
        <v>0</v>
      </c>
      <c r="K11248" s="8" t="e">
        <f t="shared" si="2022"/>
        <v>#N/A</v>
      </c>
      <c r="L11248" s="7" t="e">
        <f t="shared" si="2023"/>
        <v>#N/A</v>
      </c>
      <c r="M11248" s="8" t="e">
        <f t="shared" si="2024"/>
        <v>#N/A</v>
      </c>
      <c r="N11248" s="8" t="e">
        <f t="shared" si="2025"/>
        <v>#N/A</v>
      </c>
    </row>
    <row r="11249" spans="1:14" ht="15.75" customHeight="1" x14ac:dyDescent="0.35">
      <c r="A11249" s="7">
        <f t="shared" si="2013"/>
        <v>0</v>
      </c>
      <c r="B11249" s="7">
        <f t="shared" si="2014"/>
        <v>0</v>
      </c>
      <c r="C11249" s="7">
        <f t="shared" si="2015"/>
        <v>0</v>
      </c>
      <c r="D11249" s="7">
        <f t="shared" si="2016"/>
        <v>0</v>
      </c>
      <c r="E11249" s="7" t="e">
        <f>IF('Report DCM'!$H11249="In-Stream Video","Rich Media display banner",IF('Report DCM'!$I11249&gt;'Report DCM'!$J11249,"Standard",VLOOKUP(CONCATENATE(bd_adtype,"_",bd_creativetype),tabela,2,FALSE)))</f>
        <v>#N/A</v>
      </c>
      <c r="F11249" s="7">
        <f t="shared" si="2017"/>
        <v>0</v>
      </c>
      <c r="G11249" s="7">
        <f t="shared" si="2018"/>
        <v>0</v>
      </c>
      <c r="H11249" s="7">
        <f t="shared" si="2019"/>
        <v>0</v>
      </c>
      <c r="I11249" s="7">
        <f t="shared" si="2020"/>
        <v>0</v>
      </c>
      <c r="J11249" s="7">
        <f t="shared" si="2021"/>
        <v>0</v>
      </c>
      <c r="K11249" s="8" t="e">
        <f t="shared" si="2022"/>
        <v>#N/A</v>
      </c>
      <c r="L11249" s="7" t="e">
        <f t="shared" si="2023"/>
        <v>#N/A</v>
      </c>
      <c r="M11249" s="8" t="e">
        <f t="shared" si="2024"/>
        <v>#N/A</v>
      </c>
      <c r="N11249" s="8" t="e">
        <f t="shared" si="2025"/>
        <v>#N/A</v>
      </c>
    </row>
    <row r="11250" spans="1:14" ht="15.75" customHeight="1" x14ac:dyDescent="0.35">
      <c r="A11250" s="7">
        <f t="shared" si="2013"/>
        <v>0</v>
      </c>
      <c r="B11250" s="7">
        <f t="shared" si="2014"/>
        <v>0</v>
      </c>
      <c r="C11250" s="7">
        <f t="shared" si="2015"/>
        <v>0</v>
      </c>
      <c r="D11250" s="7">
        <f t="shared" si="2016"/>
        <v>0</v>
      </c>
      <c r="E11250" s="7" t="e">
        <f>IF('Report DCM'!$H11250="In-Stream Video","Rich Media display banner",IF('Report DCM'!$I11250&gt;'Report DCM'!$J11250,"Standard",VLOOKUP(CONCATENATE(bd_adtype,"_",bd_creativetype),tabela,2,FALSE)))</f>
        <v>#N/A</v>
      </c>
      <c r="F11250" s="7">
        <f t="shared" si="2017"/>
        <v>0</v>
      </c>
      <c r="G11250" s="7">
        <f t="shared" si="2018"/>
        <v>0</v>
      </c>
      <c r="H11250" s="7">
        <f t="shared" si="2019"/>
        <v>0</v>
      </c>
      <c r="I11250" s="7">
        <f t="shared" si="2020"/>
        <v>0</v>
      </c>
      <c r="J11250" s="7">
        <f t="shared" si="2021"/>
        <v>0</v>
      </c>
      <c r="K11250" s="8" t="e">
        <f t="shared" si="2022"/>
        <v>#N/A</v>
      </c>
      <c r="L11250" s="7" t="e">
        <f t="shared" si="2023"/>
        <v>#N/A</v>
      </c>
      <c r="M11250" s="8" t="e">
        <f t="shared" si="2024"/>
        <v>#N/A</v>
      </c>
      <c r="N11250" s="8" t="e">
        <f t="shared" si="2025"/>
        <v>#N/A</v>
      </c>
    </row>
    <row r="11251" spans="1:14" ht="15.75" customHeight="1" x14ac:dyDescent="0.35">
      <c r="A11251" s="7">
        <f t="shared" si="2013"/>
        <v>0</v>
      </c>
      <c r="B11251" s="7">
        <f t="shared" si="2014"/>
        <v>0</v>
      </c>
      <c r="C11251" s="7">
        <f t="shared" si="2015"/>
        <v>0</v>
      </c>
      <c r="D11251" s="7">
        <f t="shared" si="2016"/>
        <v>0</v>
      </c>
      <c r="E11251" s="7" t="e">
        <f>IF('Report DCM'!$H11251="In-Stream Video","Rich Media display banner",IF('Report DCM'!$I11251&gt;'Report DCM'!$J11251,"Standard",VLOOKUP(CONCATENATE(bd_adtype,"_",bd_creativetype),tabela,2,FALSE)))</f>
        <v>#N/A</v>
      </c>
      <c r="F11251" s="7">
        <f t="shared" si="2017"/>
        <v>0</v>
      </c>
      <c r="G11251" s="7">
        <f t="shared" si="2018"/>
        <v>0</v>
      </c>
      <c r="H11251" s="7">
        <f t="shared" si="2019"/>
        <v>0</v>
      </c>
      <c r="I11251" s="7">
        <f t="shared" si="2020"/>
        <v>0</v>
      </c>
      <c r="J11251" s="7">
        <f t="shared" si="2021"/>
        <v>0</v>
      </c>
      <c r="K11251" s="8" t="e">
        <f t="shared" si="2022"/>
        <v>#N/A</v>
      </c>
      <c r="L11251" s="7" t="e">
        <f t="shared" si="2023"/>
        <v>#N/A</v>
      </c>
      <c r="M11251" s="8" t="e">
        <f t="shared" si="2024"/>
        <v>#N/A</v>
      </c>
      <c r="N11251" s="8" t="e">
        <f t="shared" si="2025"/>
        <v>#N/A</v>
      </c>
    </row>
    <row r="11252" spans="1:14" ht="15.75" customHeight="1" x14ac:dyDescent="0.35">
      <c r="A11252" s="7">
        <f t="shared" si="2013"/>
        <v>0</v>
      </c>
      <c r="B11252" s="7">
        <f t="shared" si="2014"/>
        <v>0</v>
      </c>
      <c r="C11252" s="7">
        <f t="shared" si="2015"/>
        <v>0</v>
      </c>
      <c r="D11252" s="7">
        <f t="shared" si="2016"/>
        <v>0</v>
      </c>
      <c r="E11252" s="7" t="e">
        <f>IF('Report DCM'!$H11252="In-Stream Video","Rich Media display banner",IF('Report DCM'!$I11252&gt;'Report DCM'!$J11252,"Standard",VLOOKUP(CONCATENATE(bd_adtype,"_",bd_creativetype),tabela,2,FALSE)))</f>
        <v>#N/A</v>
      </c>
      <c r="F11252" s="7">
        <f t="shared" si="2017"/>
        <v>0</v>
      </c>
      <c r="G11252" s="7">
        <f t="shared" si="2018"/>
        <v>0</v>
      </c>
      <c r="H11252" s="7">
        <f t="shared" si="2019"/>
        <v>0</v>
      </c>
      <c r="I11252" s="7">
        <f t="shared" si="2020"/>
        <v>0</v>
      </c>
      <c r="J11252" s="7">
        <f t="shared" si="2021"/>
        <v>0</v>
      </c>
      <c r="K11252" s="8" t="e">
        <f t="shared" si="2022"/>
        <v>#N/A</v>
      </c>
      <c r="L11252" s="7" t="e">
        <f t="shared" si="2023"/>
        <v>#N/A</v>
      </c>
      <c r="M11252" s="8" t="e">
        <f t="shared" si="2024"/>
        <v>#N/A</v>
      </c>
      <c r="N11252" s="8" t="e">
        <f t="shared" si="2025"/>
        <v>#N/A</v>
      </c>
    </row>
    <row r="11253" spans="1:14" ht="15.75" customHeight="1" x14ac:dyDescent="0.35">
      <c r="A11253" s="7">
        <f t="shared" si="2013"/>
        <v>0</v>
      </c>
      <c r="B11253" s="7">
        <f t="shared" si="2014"/>
        <v>0</v>
      </c>
      <c r="C11253" s="7">
        <f t="shared" si="2015"/>
        <v>0</v>
      </c>
      <c r="D11253" s="7">
        <f t="shared" si="2016"/>
        <v>0</v>
      </c>
      <c r="E11253" s="7" t="e">
        <f>IF('Report DCM'!$H11253="In-Stream Video","Rich Media display banner",IF('Report DCM'!$I11253&gt;'Report DCM'!$J11253,"Standard",VLOOKUP(CONCATENATE(bd_adtype,"_",bd_creativetype),tabela,2,FALSE)))</f>
        <v>#N/A</v>
      </c>
      <c r="F11253" s="7">
        <f t="shared" si="2017"/>
        <v>0</v>
      </c>
      <c r="G11253" s="7">
        <f t="shared" si="2018"/>
        <v>0</v>
      </c>
      <c r="H11253" s="7">
        <f t="shared" si="2019"/>
        <v>0</v>
      </c>
      <c r="I11253" s="7">
        <f t="shared" si="2020"/>
        <v>0</v>
      </c>
      <c r="J11253" s="7">
        <f t="shared" si="2021"/>
        <v>0</v>
      </c>
      <c r="K11253" s="8" t="e">
        <f t="shared" si="2022"/>
        <v>#N/A</v>
      </c>
      <c r="L11253" s="7" t="e">
        <f t="shared" si="2023"/>
        <v>#N/A</v>
      </c>
      <c r="M11253" s="8" t="e">
        <f t="shared" si="2024"/>
        <v>#N/A</v>
      </c>
      <c r="N11253" s="8" t="e">
        <f t="shared" si="2025"/>
        <v>#N/A</v>
      </c>
    </row>
    <row r="11254" spans="1:14" ht="15.75" customHeight="1" x14ac:dyDescent="0.35">
      <c r="A11254" s="7">
        <f t="shared" si="2013"/>
        <v>0</v>
      </c>
      <c r="B11254" s="7">
        <f t="shared" si="2014"/>
        <v>0</v>
      </c>
      <c r="C11254" s="7">
        <f t="shared" si="2015"/>
        <v>0</v>
      </c>
      <c r="D11254" s="7">
        <f t="shared" si="2016"/>
        <v>0</v>
      </c>
      <c r="E11254" s="7" t="e">
        <f>IF('Report DCM'!$H11254="In-Stream Video","Rich Media display banner",IF('Report DCM'!$I11254&gt;'Report DCM'!$J11254,"Standard",VLOOKUP(CONCATENATE(bd_adtype,"_",bd_creativetype),tabela,2,FALSE)))</f>
        <v>#N/A</v>
      </c>
      <c r="F11254" s="7">
        <f t="shared" si="2017"/>
        <v>0</v>
      </c>
      <c r="G11254" s="7">
        <f t="shared" si="2018"/>
        <v>0</v>
      </c>
      <c r="H11254" s="7">
        <f t="shared" si="2019"/>
        <v>0</v>
      </c>
      <c r="I11254" s="7">
        <f t="shared" si="2020"/>
        <v>0</v>
      </c>
      <c r="J11254" s="7">
        <f t="shared" si="2021"/>
        <v>0</v>
      </c>
      <c r="K11254" s="8" t="e">
        <f t="shared" si="2022"/>
        <v>#N/A</v>
      </c>
      <c r="L11254" s="7" t="e">
        <f t="shared" si="2023"/>
        <v>#N/A</v>
      </c>
      <c r="M11254" s="8" t="e">
        <f t="shared" si="2024"/>
        <v>#N/A</v>
      </c>
      <c r="N11254" s="8" t="e">
        <f t="shared" si="2025"/>
        <v>#N/A</v>
      </c>
    </row>
    <row r="11255" spans="1:14" ht="15.75" customHeight="1" x14ac:dyDescent="0.35">
      <c r="A11255" s="7">
        <f t="shared" si="2013"/>
        <v>0</v>
      </c>
      <c r="B11255" s="7">
        <f t="shared" si="2014"/>
        <v>0</v>
      </c>
      <c r="C11255" s="7">
        <f t="shared" si="2015"/>
        <v>0</v>
      </c>
      <c r="D11255" s="7">
        <f t="shared" si="2016"/>
        <v>0</v>
      </c>
      <c r="E11255" s="7" t="e">
        <f>IF('Report DCM'!$H11255="In-Stream Video","Rich Media display banner",IF('Report DCM'!$I11255&gt;'Report DCM'!$J11255,"Standard",VLOOKUP(CONCATENATE(bd_adtype,"_",bd_creativetype),tabela,2,FALSE)))</f>
        <v>#N/A</v>
      </c>
      <c r="F11255" s="7">
        <f t="shared" si="2017"/>
        <v>0</v>
      </c>
      <c r="G11255" s="7">
        <f t="shared" si="2018"/>
        <v>0</v>
      </c>
      <c r="H11255" s="7">
        <f t="shared" si="2019"/>
        <v>0</v>
      </c>
      <c r="I11255" s="7">
        <f t="shared" si="2020"/>
        <v>0</v>
      </c>
      <c r="J11255" s="7">
        <f t="shared" si="2021"/>
        <v>0</v>
      </c>
      <c r="K11255" s="8" t="e">
        <f t="shared" si="2022"/>
        <v>#N/A</v>
      </c>
      <c r="L11255" s="7" t="e">
        <f t="shared" si="2023"/>
        <v>#N/A</v>
      </c>
      <c r="M11255" s="8" t="e">
        <f t="shared" si="2024"/>
        <v>#N/A</v>
      </c>
      <c r="N11255" s="8" t="e">
        <f t="shared" si="2025"/>
        <v>#N/A</v>
      </c>
    </row>
    <row r="11256" spans="1:14" ht="15.75" customHeight="1" x14ac:dyDescent="0.35">
      <c r="A11256" s="7">
        <f t="shared" si="2013"/>
        <v>0</v>
      </c>
      <c r="B11256" s="7">
        <f t="shared" si="2014"/>
        <v>0</v>
      </c>
      <c r="C11256" s="7">
        <f t="shared" si="2015"/>
        <v>0</v>
      </c>
      <c r="D11256" s="7">
        <f t="shared" si="2016"/>
        <v>0</v>
      </c>
      <c r="E11256" s="7" t="e">
        <f>IF('Report DCM'!$H11256="In-Stream Video","Rich Media display banner",IF('Report DCM'!$I11256&gt;'Report DCM'!$J11256,"Standard",VLOOKUP(CONCATENATE(bd_adtype,"_",bd_creativetype),tabela,2,FALSE)))</f>
        <v>#N/A</v>
      </c>
      <c r="F11256" s="7">
        <f t="shared" si="2017"/>
        <v>0</v>
      </c>
      <c r="G11256" s="7">
        <f t="shared" si="2018"/>
        <v>0</v>
      </c>
      <c r="H11256" s="7">
        <f t="shared" si="2019"/>
        <v>0</v>
      </c>
      <c r="I11256" s="7">
        <f t="shared" si="2020"/>
        <v>0</v>
      </c>
      <c r="J11256" s="7">
        <f t="shared" si="2021"/>
        <v>0</v>
      </c>
      <c r="K11256" s="8" t="e">
        <f t="shared" si="2022"/>
        <v>#N/A</v>
      </c>
      <c r="L11256" s="7" t="e">
        <f t="shared" si="2023"/>
        <v>#N/A</v>
      </c>
      <c r="M11256" s="8" t="e">
        <f t="shared" si="2024"/>
        <v>#N/A</v>
      </c>
      <c r="N11256" s="8" t="e">
        <f t="shared" si="2025"/>
        <v>#N/A</v>
      </c>
    </row>
    <row r="11257" spans="1:14" ht="15.75" customHeight="1" x14ac:dyDescent="0.35">
      <c r="A11257" s="7">
        <f t="shared" si="2013"/>
        <v>0</v>
      </c>
      <c r="B11257" s="7">
        <f t="shared" si="2014"/>
        <v>0</v>
      </c>
      <c r="C11257" s="7">
        <f t="shared" si="2015"/>
        <v>0</v>
      </c>
      <c r="D11257" s="7">
        <f t="shared" si="2016"/>
        <v>0</v>
      </c>
      <c r="E11257" s="7" t="e">
        <f>IF('Report DCM'!$H11257="In-Stream Video","Rich Media display banner",IF('Report DCM'!$I11257&gt;'Report DCM'!$J11257,"Standard",VLOOKUP(CONCATENATE(bd_adtype,"_",bd_creativetype),tabela,2,FALSE)))</f>
        <v>#N/A</v>
      </c>
      <c r="F11257" s="7">
        <f t="shared" si="2017"/>
        <v>0</v>
      </c>
      <c r="G11257" s="7">
        <f t="shared" si="2018"/>
        <v>0</v>
      </c>
      <c r="H11257" s="7">
        <f t="shared" si="2019"/>
        <v>0</v>
      </c>
      <c r="I11257" s="7">
        <f t="shared" si="2020"/>
        <v>0</v>
      </c>
      <c r="J11257" s="7">
        <f t="shared" si="2021"/>
        <v>0</v>
      </c>
      <c r="K11257" s="8" t="e">
        <f t="shared" si="2022"/>
        <v>#N/A</v>
      </c>
      <c r="L11257" s="7" t="e">
        <f t="shared" si="2023"/>
        <v>#N/A</v>
      </c>
      <c r="M11257" s="8" t="e">
        <f t="shared" si="2024"/>
        <v>#N/A</v>
      </c>
      <c r="N11257" s="8" t="e">
        <f t="shared" si="2025"/>
        <v>#N/A</v>
      </c>
    </row>
    <row r="11258" spans="1:14" ht="15.75" customHeight="1" x14ac:dyDescent="0.35">
      <c r="A11258" s="7">
        <f t="shared" si="2013"/>
        <v>0</v>
      </c>
      <c r="B11258" s="7">
        <f t="shared" si="2014"/>
        <v>0</v>
      </c>
      <c r="C11258" s="7">
        <f t="shared" si="2015"/>
        <v>0</v>
      </c>
      <c r="D11258" s="7">
        <f t="shared" si="2016"/>
        <v>0</v>
      </c>
      <c r="E11258" s="7" t="e">
        <f>IF('Report DCM'!$H11258="In-Stream Video","Rich Media display banner",IF('Report DCM'!$I11258&gt;'Report DCM'!$J11258,"Standard",VLOOKUP(CONCATENATE(bd_adtype,"_",bd_creativetype),tabela,2,FALSE)))</f>
        <v>#N/A</v>
      </c>
      <c r="F11258" s="7">
        <f t="shared" si="2017"/>
        <v>0</v>
      </c>
      <c r="G11258" s="7">
        <f t="shared" si="2018"/>
        <v>0</v>
      </c>
      <c r="H11258" s="7">
        <f t="shared" si="2019"/>
        <v>0</v>
      </c>
      <c r="I11258" s="7">
        <f t="shared" si="2020"/>
        <v>0</v>
      </c>
      <c r="J11258" s="7">
        <f t="shared" si="2021"/>
        <v>0</v>
      </c>
      <c r="K11258" s="8" t="e">
        <f t="shared" si="2022"/>
        <v>#N/A</v>
      </c>
      <c r="L11258" s="7" t="e">
        <f t="shared" si="2023"/>
        <v>#N/A</v>
      </c>
      <c r="M11258" s="8" t="e">
        <f t="shared" si="2024"/>
        <v>#N/A</v>
      </c>
      <c r="N11258" s="8" t="e">
        <f t="shared" si="2025"/>
        <v>#N/A</v>
      </c>
    </row>
    <row r="11259" spans="1:14" ht="15.75" customHeight="1" x14ac:dyDescent="0.35">
      <c r="A11259" s="7">
        <f t="shared" si="2013"/>
        <v>0</v>
      </c>
      <c r="B11259" s="7">
        <f t="shared" si="2014"/>
        <v>0</v>
      </c>
      <c r="C11259" s="7">
        <f t="shared" si="2015"/>
        <v>0</v>
      </c>
      <c r="D11259" s="7">
        <f t="shared" si="2016"/>
        <v>0</v>
      </c>
      <c r="E11259" s="7" t="e">
        <f>IF('Report DCM'!$H11259="In-Stream Video","Rich Media display banner",IF('Report DCM'!$I11259&gt;'Report DCM'!$J11259,"Standard",VLOOKUP(CONCATENATE(bd_adtype,"_",bd_creativetype),tabela,2,FALSE)))</f>
        <v>#N/A</v>
      </c>
      <c r="F11259" s="7">
        <f t="shared" si="2017"/>
        <v>0</v>
      </c>
      <c r="G11259" s="7">
        <f t="shared" si="2018"/>
        <v>0</v>
      </c>
      <c r="H11259" s="7">
        <f t="shared" si="2019"/>
        <v>0</v>
      </c>
      <c r="I11259" s="7">
        <f t="shared" si="2020"/>
        <v>0</v>
      </c>
      <c r="J11259" s="7">
        <f t="shared" si="2021"/>
        <v>0</v>
      </c>
      <c r="K11259" s="8" t="e">
        <f t="shared" si="2022"/>
        <v>#N/A</v>
      </c>
      <c r="L11259" s="7" t="e">
        <f t="shared" si="2023"/>
        <v>#N/A</v>
      </c>
      <c r="M11259" s="8" t="e">
        <f t="shared" si="2024"/>
        <v>#N/A</v>
      </c>
      <c r="N11259" s="8" t="e">
        <f t="shared" si="2025"/>
        <v>#N/A</v>
      </c>
    </row>
    <row r="11260" spans="1:14" ht="15.75" customHeight="1" x14ac:dyDescent="0.35">
      <c r="A11260" s="7">
        <f t="shared" si="2013"/>
        <v>0</v>
      </c>
      <c r="B11260" s="7">
        <f t="shared" si="2014"/>
        <v>0</v>
      </c>
      <c r="C11260" s="7">
        <f t="shared" si="2015"/>
        <v>0</v>
      </c>
      <c r="D11260" s="7">
        <f t="shared" si="2016"/>
        <v>0</v>
      </c>
      <c r="E11260" s="7" t="e">
        <f>IF('Report DCM'!$H11260="In-Stream Video","Rich Media display banner",IF('Report DCM'!$I11260&gt;'Report DCM'!$J11260,"Standard",VLOOKUP(CONCATENATE(bd_adtype,"_",bd_creativetype),tabela,2,FALSE)))</f>
        <v>#N/A</v>
      </c>
      <c r="F11260" s="7">
        <f t="shared" si="2017"/>
        <v>0</v>
      </c>
      <c r="G11260" s="7">
        <f t="shared" si="2018"/>
        <v>0</v>
      </c>
      <c r="H11260" s="7">
        <f t="shared" si="2019"/>
        <v>0</v>
      </c>
      <c r="I11260" s="7">
        <f t="shared" si="2020"/>
        <v>0</v>
      </c>
      <c r="J11260" s="7">
        <f t="shared" si="2021"/>
        <v>0</v>
      </c>
      <c r="K11260" s="8" t="e">
        <f t="shared" si="2022"/>
        <v>#N/A</v>
      </c>
      <c r="L11260" s="7" t="e">
        <f t="shared" si="2023"/>
        <v>#N/A</v>
      </c>
      <c r="M11260" s="8" t="e">
        <f t="shared" si="2024"/>
        <v>#N/A</v>
      </c>
      <c r="N11260" s="8" t="e">
        <f t="shared" si="2025"/>
        <v>#N/A</v>
      </c>
    </row>
    <row r="11261" spans="1:14" ht="15.75" customHeight="1" x14ac:dyDescent="0.35">
      <c r="A11261" s="7">
        <f t="shared" si="2013"/>
        <v>0</v>
      </c>
      <c r="B11261" s="7">
        <f t="shared" si="2014"/>
        <v>0</v>
      </c>
      <c r="C11261" s="7">
        <f t="shared" si="2015"/>
        <v>0</v>
      </c>
      <c r="D11261" s="7">
        <f t="shared" si="2016"/>
        <v>0</v>
      </c>
      <c r="E11261" s="7" t="e">
        <f>IF('Report DCM'!$H11261="In-Stream Video","Rich Media display banner",IF('Report DCM'!$I11261&gt;'Report DCM'!$J11261,"Standard",VLOOKUP(CONCATENATE(bd_adtype,"_",bd_creativetype),tabela,2,FALSE)))</f>
        <v>#N/A</v>
      </c>
      <c r="F11261" s="7">
        <f t="shared" si="2017"/>
        <v>0</v>
      </c>
      <c r="G11261" s="7">
        <f t="shared" si="2018"/>
        <v>0</v>
      </c>
      <c r="H11261" s="7">
        <f t="shared" si="2019"/>
        <v>0</v>
      </c>
      <c r="I11261" s="7">
        <f t="shared" si="2020"/>
        <v>0</v>
      </c>
      <c r="J11261" s="7">
        <f t="shared" si="2021"/>
        <v>0</v>
      </c>
      <c r="K11261" s="8" t="e">
        <f t="shared" si="2022"/>
        <v>#N/A</v>
      </c>
      <c r="L11261" s="7" t="e">
        <f t="shared" si="2023"/>
        <v>#N/A</v>
      </c>
      <c r="M11261" s="8" t="e">
        <f t="shared" si="2024"/>
        <v>#N/A</v>
      </c>
      <c r="N11261" s="8" t="e">
        <f t="shared" si="2025"/>
        <v>#N/A</v>
      </c>
    </row>
    <row r="11262" spans="1:14" ht="15.75" customHeight="1" x14ac:dyDescent="0.35">
      <c r="A11262" s="7">
        <f t="shared" si="2013"/>
        <v>0</v>
      </c>
      <c r="B11262" s="7">
        <f t="shared" si="2014"/>
        <v>0</v>
      </c>
      <c r="C11262" s="7">
        <f t="shared" si="2015"/>
        <v>0</v>
      </c>
      <c r="D11262" s="7">
        <f t="shared" si="2016"/>
        <v>0</v>
      </c>
      <c r="E11262" s="7" t="e">
        <f>IF('Report DCM'!$H11262="In-Stream Video","Rich Media display banner",IF('Report DCM'!$I11262&gt;'Report DCM'!$J11262,"Standard",VLOOKUP(CONCATENATE(bd_adtype,"_",bd_creativetype),tabela,2,FALSE)))</f>
        <v>#N/A</v>
      </c>
      <c r="F11262" s="7">
        <f t="shared" si="2017"/>
        <v>0</v>
      </c>
      <c r="G11262" s="7">
        <f t="shared" si="2018"/>
        <v>0</v>
      </c>
      <c r="H11262" s="7">
        <f t="shared" si="2019"/>
        <v>0</v>
      </c>
      <c r="I11262" s="7">
        <f t="shared" si="2020"/>
        <v>0</v>
      </c>
      <c r="J11262" s="7">
        <f t="shared" si="2021"/>
        <v>0</v>
      </c>
      <c r="K11262" s="8" t="e">
        <f t="shared" si="2022"/>
        <v>#N/A</v>
      </c>
      <c r="L11262" s="7" t="e">
        <f t="shared" si="2023"/>
        <v>#N/A</v>
      </c>
      <c r="M11262" s="8" t="e">
        <f t="shared" si="2024"/>
        <v>#N/A</v>
      </c>
      <c r="N11262" s="8" t="e">
        <f t="shared" si="2025"/>
        <v>#N/A</v>
      </c>
    </row>
    <row r="11263" spans="1:14" ht="15.75" customHeight="1" x14ac:dyDescent="0.35">
      <c r="A11263" s="7">
        <f t="shared" si="2013"/>
        <v>0</v>
      </c>
      <c r="B11263" s="7">
        <f t="shared" si="2014"/>
        <v>0</v>
      </c>
      <c r="C11263" s="7">
        <f t="shared" si="2015"/>
        <v>0</v>
      </c>
      <c r="D11263" s="7">
        <f t="shared" si="2016"/>
        <v>0</v>
      </c>
      <c r="E11263" s="7" t="e">
        <f>IF('Report DCM'!$H11263="In-Stream Video","Rich Media display banner",IF('Report DCM'!$I11263&gt;'Report DCM'!$J11263,"Standard",VLOOKUP(CONCATENATE(bd_adtype,"_",bd_creativetype),tabela,2,FALSE)))</f>
        <v>#N/A</v>
      </c>
      <c r="F11263" s="7">
        <f t="shared" si="2017"/>
        <v>0</v>
      </c>
      <c r="G11263" s="7">
        <f t="shared" si="2018"/>
        <v>0</v>
      </c>
      <c r="H11263" s="7">
        <f t="shared" si="2019"/>
        <v>0</v>
      </c>
      <c r="I11263" s="7">
        <f t="shared" si="2020"/>
        <v>0</v>
      </c>
      <c r="J11263" s="7">
        <f t="shared" si="2021"/>
        <v>0</v>
      </c>
      <c r="K11263" s="8" t="e">
        <f t="shared" si="2022"/>
        <v>#N/A</v>
      </c>
      <c r="L11263" s="7" t="e">
        <f t="shared" si="2023"/>
        <v>#N/A</v>
      </c>
      <c r="M11263" s="8" t="e">
        <f t="shared" si="2024"/>
        <v>#N/A</v>
      </c>
      <c r="N11263" s="8" t="e">
        <f t="shared" si="2025"/>
        <v>#N/A</v>
      </c>
    </row>
    <row r="11264" spans="1:14" ht="15.75" customHeight="1" x14ac:dyDescent="0.35">
      <c r="A11264" s="7">
        <f t="shared" si="2013"/>
        <v>0</v>
      </c>
      <c r="B11264" s="7">
        <f t="shared" si="2014"/>
        <v>0</v>
      </c>
      <c r="C11264" s="7">
        <f t="shared" si="2015"/>
        <v>0</v>
      </c>
      <c r="D11264" s="7">
        <f t="shared" si="2016"/>
        <v>0</v>
      </c>
      <c r="E11264" s="7" t="e">
        <f>IF('Report DCM'!$H11264="In-Stream Video","Rich Media display banner",IF('Report DCM'!$I11264&gt;'Report DCM'!$J11264,"Standard",VLOOKUP(CONCATENATE(bd_adtype,"_",bd_creativetype),tabela,2,FALSE)))</f>
        <v>#N/A</v>
      </c>
      <c r="F11264" s="7">
        <f t="shared" si="2017"/>
        <v>0</v>
      </c>
      <c r="G11264" s="7">
        <f t="shared" si="2018"/>
        <v>0</v>
      </c>
      <c r="H11264" s="7">
        <f t="shared" si="2019"/>
        <v>0</v>
      </c>
      <c r="I11264" s="7">
        <f t="shared" si="2020"/>
        <v>0</v>
      </c>
      <c r="J11264" s="7">
        <f t="shared" si="2021"/>
        <v>0</v>
      </c>
      <c r="K11264" s="8" t="e">
        <f t="shared" si="2022"/>
        <v>#N/A</v>
      </c>
      <c r="L11264" s="7" t="e">
        <f t="shared" si="2023"/>
        <v>#N/A</v>
      </c>
      <c r="M11264" s="8" t="e">
        <f t="shared" si="2024"/>
        <v>#N/A</v>
      </c>
      <c r="N11264" s="8" t="e">
        <f t="shared" si="2025"/>
        <v>#N/A</v>
      </c>
    </row>
    <row r="11265" spans="1:14" ht="15.75" customHeight="1" x14ac:dyDescent="0.35">
      <c r="A11265" s="7">
        <f t="shared" si="2013"/>
        <v>0</v>
      </c>
      <c r="B11265" s="7">
        <f t="shared" si="2014"/>
        <v>0</v>
      </c>
      <c r="C11265" s="7">
        <f t="shared" si="2015"/>
        <v>0</v>
      </c>
      <c r="D11265" s="7">
        <f t="shared" si="2016"/>
        <v>0</v>
      </c>
      <c r="E11265" s="7" t="e">
        <f>IF('Report DCM'!$H11265="In-Stream Video","Rich Media display banner",IF('Report DCM'!$I11265&gt;'Report DCM'!$J11265,"Standard",VLOOKUP(CONCATENATE(bd_adtype,"_",bd_creativetype),tabela,2,FALSE)))</f>
        <v>#N/A</v>
      </c>
      <c r="F11265" s="7">
        <f t="shared" si="2017"/>
        <v>0</v>
      </c>
      <c r="G11265" s="7">
        <f t="shared" si="2018"/>
        <v>0</v>
      </c>
      <c r="H11265" s="7">
        <f t="shared" si="2019"/>
        <v>0</v>
      </c>
      <c r="I11265" s="7">
        <f t="shared" si="2020"/>
        <v>0</v>
      </c>
      <c r="J11265" s="7">
        <f t="shared" si="2021"/>
        <v>0</v>
      </c>
      <c r="K11265" s="8" t="e">
        <f t="shared" si="2022"/>
        <v>#N/A</v>
      </c>
      <c r="L11265" s="7" t="e">
        <f t="shared" si="2023"/>
        <v>#N/A</v>
      </c>
      <c r="M11265" s="8" t="e">
        <f t="shared" si="2024"/>
        <v>#N/A</v>
      </c>
      <c r="N11265" s="8" t="e">
        <f t="shared" si="2025"/>
        <v>#N/A</v>
      </c>
    </row>
    <row r="11266" spans="1:14" ht="15.75" customHeight="1" x14ac:dyDescent="0.35">
      <c r="A11266" s="7">
        <f t="shared" ref="A11266:A11329" si="2026">bd_campaign</f>
        <v>0</v>
      </c>
      <c r="B11266" s="7">
        <f t="shared" ref="B11266:B11329" si="2027">bd_site</f>
        <v>0</v>
      </c>
      <c r="C11266" s="7">
        <f t="shared" ref="C11266:C11329" si="2028">bd_placement</f>
        <v>0</v>
      </c>
      <c r="D11266" s="7">
        <f t="shared" ref="D11266:D11329" si="2029">bd_placementID</f>
        <v>0</v>
      </c>
      <c r="E11266" s="7" t="e">
        <f>IF('Report DCM'!$H11266="In-Stream Video","Rich Media display banner",IF('Report DCM'!$I11266&gt;'Report DCM'!$J11266,"Standard",VLOOKUP(CONCATENATE(bd_adtype,"_",bd_creativetype),tabela,2,FALSE)))</f>
        <v>#N/A</v>
      </c>
      <c r="F11266" s="7">
        <f t="shared" ref="F11266:F11329" si="2030">bd_ad</f>
        <v>0</v>
      </c>
      <c r="G11266" s="7">
        <f t="shared" ref="G11266:G11329" si="2031">bd_adid</f>
        <v>0</v>
      </c>
      <c r="H11266" s="7">
        <f t="shared" ref="H11266:H11329" si="2032">bd_creativetype</f>
        <v>0</v>
      </c>
      <c r="I11266" s="7">
        <f t="shared" ref="I11266:I11329" si="2033">bd_impression</f>
        <v>0</v>
      </c>
      <c r="J11266" s="7">
        <f t="shared" ref="J11266:J11329" si="2034">bd_clicks</f>
        <v>0</v>
      </c>
      <c r="K11266" s="8" t="e">
        <f t="shared" ref="K11266:K11329" si="2035">VLOOKUP(E11266,tabela,2,FALSE)</f>
        <v>#N/A</v>
      </c>
      <c r="L11266" s="7" t="e">
        <f t="shared" ref="L11266:L11329" si="2036">VLOOKUP(E11266,tabela,3,FALSE)</f>
        <v>#N/A</v>
      </c>
      <c r="M11266" s="8" t="e">
        <f t="shared" si="2024"/>
        <v>#N/A</v>
      </c>
      <c r="N11266" s="8" t="e">
        <f t="shared" si="2025"/>
        <v>#N/A</v>
      </c>
    </row>
    <row r="11267" spans="1:14" ht="15.75" customHeight="1" x14ac:dyDescent="0.35">
      <c r="A11267" s="7">
        <f t="shared" si="2026"/>
        <v>0</v>
      </c>
      <c r="B11267" s="7">
        <f t="shared" si="2027"/>
        <v>0</v>
      </c>
      <c r="C11267" s="7">
        <f t="shared" si="2028"/>
        <v>0</v>
      </c>
      <c r="D11267" s="7">
        <f t="shared" si="2029"/>
        <v>0</v>
      </c>
      <c r="E11267" s="7" t="e">
        <f>IF('Report DCM'!$H11267="In-Stream Video","Rich Media display banner",IF('Report DCM'!$I11267&gt;'Report DCM'!$J11267,"Standard",VLOOKUP(CONCATENATE(bd_adtype,"_",bd_creativetype),tabela,2,FALSE)))</f>
        <v>#N/A</v>
      </c>
      <c r="F11267" s="7">
        <f t="shared" si="2030"/>
        <v>0</v>
      </c>
      <c r="G11267" s="7">
        <f t="shared" si="2031"/>
        <v>0</v>
      </c>
      <c r="H11267" s="7">
        <f t="shared" si="2032"/>
        <v>0</v>
      </c>
      <c r="I11267" s="7">
        <f t="shared" si="2033"/>
        <v>0</v>
      </c>
      <c r="J11267" s="7">
        <f t="shared" si="2034"/>
        <v>0</v>
      </c>
      <c r="K11267" s="8" t="e">
        <f t="shared" si="2035"/>
        <v>#N/A</v>
      </c>
      <c r="L11267" s="7" t="e">
        <f t="shared" si="2036"/>
        <v>#N/A</v>
      </c>
      <c r="M11267" s="8" t="e">
        <f t="shared" si="2024"/>
        <v>#N/A</v>
      </c>
      <c r="N11267" s="8" t="e">
        <f t="shared" si="2025"/>
        <v>#N/A</v>
      </c>
    </row>
    <row r="11268" spans="1:14" ht="15.75" customHeight="1" x14ac:dyDescent="0.35">
      <c r="A11268" s="7">
        <f t="shared" si="2026"/>
        <v>0</v>
      </c>
      <c r="B11268" s="7">
        <f t="shared" si="2027"/>
        <v>0</v>
      </c>
      <c r="C11268" s="7">
        <f t="shared" si="2028"/>
        <v>0</v>
      </c>
      <c r="D11268" s="7">
        <f t="shared" si="2029"/>
        <v>0</v>
      </c>
      <c r="E11268" s="7" t="e">
        <f>IF('Report DCM'!$H11268="In-Stream Video","Rich Media display banner",IF('Report DCM'!$I11268&gt;'Report DCM'!$J11268,"Standard",VLOOKUP(CONCATENATE(bd_adtype,"_",bd_creativetype),tabela,2,FALSE)))</f>
        <v>#N/A</v>
      </c>
      <c r="F11268" s="7">
        <f t="shared" si="2030"/>
        <v>0</v>
      </c>
      <c r="G11268" s="7">
        <f t="shared" si="2031"/>
        <v>0</v>
      </c>
      <c r="H11268" s="7">
        <f t="shared" si="2032"/>
        <v>0</v>
      </c>
      <c r="I11268" s="7">
        <f t="shared" si="2033"/>
        <v>0</v>
      </c>
      <c r="J11268" s="7">
        <f t="shared" si="2034"/>
        <v>0</v>
      </c>
      <c r="K11268" s="8" t="e">
        <f t="shared" si="2035"/>
        <v>#N/A</v>
      </c>
      <c r="L11268" s="7" t="e">
        <f t="shared" si="2036"/>
        <v>#N/A</v>
      </c>
      <c r="M11268" s="8" t="e">
        <f t="shared" si="2024"/>
        <v>#N/A</v>
      </c>
      <c r="N11268" s="8" t="e">
        <f t="shared" si="2025"/>
        <v>#N/A</v>
      </c>
    </row>
    <row r="11269" spans="1:14" ht="15.75" customHeight="1" x14ac:dyDescent="0.35">
      <c r="A11269" s="7">
        <f t="shared" si="2026"/>
        <v>0</v>
      </c>
      <c r="B11269" s="7">
        <f t="shared" si="2027"/>
        <v>0</v>
      </c>
      <c r="C11269" s="7">
        <f t="shared" si="2028"/>
        <v>0</v>
      </c>
      <c r="D11269" s="7">
        <f t="shared" si="2029"/>
        <v>0</v>
      </c>
      <c r="E11269" s="7" t="e">
        <f>IF('Report DCM'!$H11269="In-Stream Video","Rich Media display banner",IF('Report DCM'!$I11269&gt;'Report DCM'!$J11269,"Standard",VLOOKUP(CONCATENATE(bd_adtype,"_",bd_creativetype),tabela,2,FALSE)))</f>
        <v>#N/A</v>
      </c>
      <c r="F11269" s="7">
        <f t="shared" si="2030"/>
        <v>0</v>
      </c>
      <c r="G11269" s="7">
        <f t="shared" si="2031"/>
        <v>0</v>
      </c>
      <c r="H11269" s="7">
        <f t="shared" si="2032"/>
        <v>0</v>
      </c>
      <c r="I11269" s="7">
        <f t="shared" si="2033"/>
        <v>0</v>
      </c>
      <c r="J11269" s="7">
        <f t="shared" si="2034"/>
        <v>0</v>
      </c>
      <c r="K11269" s="8" t="e">
        <f t="shared" si="2035"/>
        <v>#N/A</v>
      </c>
      <c r="L11269" s="7" t="e">
        <f t="shared" si="2036"/>
        <v>#N/A</v>
      </c>
      <c r="M11269" s="8" t="e">
        <f t="shared" si="2024"/>
        <v>#N/A</v>
      </c>
      <c r="N11269" s="8" t="e">
        <f t="shared" si="2025"/>
        <v>#N/A</v>
      </c>
    </row>
    <row r="11270" spans="1:14" ht="15.75" customHeight="1" x14ac:dyDescent="0.35">
      <c r="A11270" s="7">
        <f t="shared" si="2026"/>
        <v>0</v>
      </c>
      <c r="B11270" s="7">
        <f t="shared" si="2027"/>
        <v>0</v>
      </c>
      <c r="C11270" s="7">
        <f t="shared" si="2028"/>
        <v>0</v>
      </c>
      <c r="D11270" s="7">
        <f t="shared" si="2029"/>
        <v>0</v>
      </c>
      <c r="E11270" s="7" t="e">
        <f>IF('Report DCM'!$H11270="In-Stream Video","Rich Media display banner",IF('Report DCM'!$I11270&gt;'Report DCM'!$J11270,"Standard",VLOOKUP(CONCATENATE(bd_adtype,"_",bd_creativetype),tabela,2,FALSE)))</f>
        <v>#N/A</v>
      </c>
      <c r="F11270" s="7">
        <f t="shared" si="2030"/>
        <v>0</v>
      </c>
      <c r="G11270" s="7">
        <f t="shared" si="2031"/>
        <v>0</v>
      </c>
      <c r="H11270" s="7">
        <f t="shared" si="2032"/>
        <v>0</v>
      </c>
      <c r="I11270" s="7">
        <f t="shared" si="2033"/>
        <v>0</v>
      </c>
      <c r="J11270" s="7">
        <f t="shared" si="2034"/>
        <v>0</v>
      </c>
      <c r="K11270" s="8" t="e">
        <f t="shared" si="2035"/>
        <v>#N/A</v>
      </c>
      <c r="L11270" s="7" t="e">
        <f t="shared" si="2036"/>
        <v>#N/A</v>
      </c>
      <c r="M11270" s="8" t="e">
        <f t="shared" si="2024"/>
        <v>#N/A</v>
      </c>
      <c r="N11270" s="8" t="e">
        <f t="shared" si="2025"/>
        <v>#N/A</v>
      </c>
    </row>
    <row r="11271" spans="1:14" ht="15.75" customHeight="1" x14ac:dyDescent="0.35">
      <c r="A11271" s="7">
        <f t="shared" si="2026"/>
        <v>0</v>
      </c>
      <c r="B11271" s="7">
        <f t="shared" si="2027"/>
        <v>0</v>
      </c>
      <c r="C11271" s="7">
        <f t="shared" si="2028"/>
        <v>0</v>
      </c>
      <c r="D11271" s="7">
        <f t="shared" si="2029"/>
        <v>0</v>
      </c>
      <c r="E11271" s="7" t="e">
        <f>IF('Report DCM'!$H11271="In-Stream Video","Rich Media display banner",IF('Report DCM'!$I11271&gt;'Report DCM'!$J11271,"Standard",VLOOKUP(CONCATENATE(bd_adtype,"_",bd_creativetype),tabela,2,FALSE)))</f>
        <v>#N/A</v>
      </c>
      <c r="F11271" s="7">
        <f t="shared" si="2030"/>
        <v>0</v>
      </c>
      <c r="G11271" s="7">
        <f t="shared" si="2031"/>
        <v>0</v>
      </c>
      <c r="H11271" s="7">
        <f t="shared" si="2032"/>
        <v>0</v>
      </c>
      <c r="I11271" s="7">
        <f t="shared" si="2033"/>
        <v>0</v>
      </c>
      <c r="J11271" s="7">
        <f t="shared" si="2034"/>
        <v>0</v>
      </c>
      <c r="K11271" s="8" t="e">
        <f t="shared" si="2035"/>
        <v>#N/A</v>
      </c>
      <c r="L11271" s="7" t="e">
        <f t="shared" si="2036"/>
        <v>#N/A</v>
      </c>
      <c r="M11271" s="8" t="e">
        <f t="shared" si="2024"/>
        <v>#N/A</v>
      </c>
      <c r="N11271" s="8" t="e">
        <f t="shared" si="2025"/>
        <v>#N/A</v>
      </c>
    </row>
    <row r="11272" spans="1:14" ht="15.75" customHeight="1" x14ac:dyDescent="0.35">
      <c r="A11272" s="7">
        <f t="shared" si="2026"/>
        <v>0</v>
      </c>
      <c r="B11272" s="7">
        <f t="shared" si="2027"/>
        <v>0</v>
      </c>
      <c r="C11272" s="7">
        <f t="shared" si="2028"/>
        <v>0</v>
      </c>
      <c r="D11272" s="7">
        <f t="shared" si="2029"/>
        <v>0</v>
      </c>
      <c r="E11272" s="7" t="e">
        <f>IF('Report DCM'!$H11272="In-Stream Video","Rich Media display banner",IF('Report DCM'!$I11272&gt;'Report DCM'!$J11272,"Standard",VLOOKUP(CONCATENATE(bd_adtype,"_",bd_creativetype),tabela,2,FALSE)))</f>
        <v>#N/A</v>
      </c>
      <c r="F11272" s="7">
        <f t="shared" si="2030"/>
        <v>0</v>
      </c>
      <c r="G11272" s="7">
        <f t="shared" si="2031"/>
        <v>0</v>
      </c>
      <c r="H11272" s="7">
        <f t="shared" si="2032"/>
        <v>0</v>
      </c>
      <c r="I11272" s="7">
        <f t="shared" si="2033"/>
        <v>0</v>
      </c>
      <c r="J11272" s="7">
        <f t="shared" si="2034"/>
        <v>0</v>
      </c>
      <c r="K11272" s="8" t="e">
        <f t="shared" si="2035"/>
        <v>#N/A</v>
      </c>
      <c r="L11272" s="7" t="e">
        <f t="shared" si="2036"/>
        <v>#N/A</v>
      </c>
      <c r="M11272" s="8" t="e">
        <f t="shared" si="2024"/>
        <v>#N/A</v>
      </c>
      <c r="N11272" s="8" t="e">
        <f t="shared" si="2025"/>
        <v>#N/A</v>
      </c>
    </row>
    <row r="11273" spans="1:14" ht="15.75" customHeight="1" x14ac:dyDescent="0.35">
      <c r="A11273" s="7">
        <f t="shared" si="2026"/>
        <v>0</v>
      </c>
      <c r="B11273" s="7">
        <f t="shared" si="2027"/>
        <v>0</v>
      </c>
      <c r="C11273" s="7">
        <f t="shared" si="2028"/>
        <v>0</v>
      </c>
      <c r="D11273" s="7">
        <f t="shared" si="2029"/>
        <v>0</v>
      </c>
      <c r="E11273" s="7" t="e">
        <f>IF('Report DCM'!$H11273="In-Stream Video","Rich Media display banner",IF('Report DCM'!$I11273&gt;'Report DCM'!$J11273,"Standard",VLOOKUP(CONCATENATE(bd_adtype,"_",bd_creativetype),tabela,2,FALSE)))</f>
        <v>#N/A</v>
      </c>
      <c r="F11273" s="7">
        <f t="shared" si="2030"/>
        <v>0</v>
      </c>
      <c r="G11273" s="7">
        <f t="shared" si="2031"/>
        <v>0</v>
      </c>
      <c r="H11273" s="7">
        <f t="shared" si="2032"/>
        <v>0</v>
      </c>
      <c r="I11273" s="7">
        <f t="shared" si="2033"/>
        <v>0</v>
      </c>
      <c r="J11273" s="7">
        <f t="shared" si="2034"/>
        <v>0</v>
      </c>
      <c r="K11273" s="8" t="e">
        <f t="shared" si="2035"/>
        <v>#N/A</v>
      </c>
      <c r="L11273" s="7" t="e">
        <f t="shared" si="2036"/>
        <v>#N/A</v>
      </c>
      <c r="M11273" s="8" t="e">
        <f t="shared" si="2024"/>
        <v>#N/A</v>
      </c>
      <c r="N11273" s="8" t="e">
        <f t="shared" si="2025"/>
        <v>#N/A</v>
      </c>
    </row>
    <row r="11274" spans="1:14" ht="15.75" customHeight="1" x14ac:dyDescent="0.35">
      <c r="A11274" s="7">
        <f t="shared" si="2026"/>
        <v>0</v>
      </c>
      <c r="B11274" s="7">
        <f t="shared" si="2027"/>
        <v>0</v>
      </c>
      <c r="C11274" s="7">
        <f t="shared" si="2028"/>
        <v>0</v>
      </c>
      <c r="D11274" s="7">
        <f t="shared" si="2029"/>
        <v>0</v>
      </c>
      <c r="E11274" s="7" t="e">
        <f>IF('Report DCM'!$H11274="In-Stream Video","Rich Media display banner",IF('Report DCM'!$I11274&gt;'Report DCM'!$J11274,"Standard",VLOOKUP(CONCATENATE(bd_adtype,"_",bd_creativetype),tabela,2,FALSE)))</f>
        <v>#N/A</v>
      </c>
      <c r="F11274" s="7">
        <f t="shared" si="2030"/>
        <v>0</v>
      </c>
      <c r="G11274" s="7">
        <f t="shared" si="2031"/>
        <v>0</v>
      </c>
      <c r="H11274" s="7">
        <f t="shared" si="2032"/>
        <v>0</v>
      </c>
      <c r="I11274" s="7">
        <f t="shared" si="2033"/>
        <v>0</v>
      </c>
      <c r="J11274" s="7">
        <f t="shared" si="2034"/>
        <v>0</v>
      </c>
      <c r="K11274" s="8" t="e">
        <f t="shared" si="2035"/>
        <v>#N/A</v>
      </c>
      <c r="L11274" s="7" t="e">
        <f t="shared" si="2036"/>
        <v>#N/A</v>
      </c>
      <c r="M11274" s="8" t="e">
        <f t="shared" si="2024"/>
        <v>#N/A</v>
      </c>
      <c r="N11274" s="8" t="e">
        <f t="shared" si="2025"/>
        <v>#N/A</v>
      </c>
    </row>
    <row r="11275" spans="1:14" ht="15.75" customHeight="1" x14ac:dyDescent="0.35">
      <c r="A11275" s="7">
        <f t="shared" si="2026"/>
        <v>0</v>
      </c>
      <c r="B11275" s="7">
        <f t="shared" si="2027"/>
        <v>0</v>
      </c>
      <c r="C11275" s="7">
        <f t="shared" si="2028"/>
        <v>0</v>
      </c>
      <c r="D11275" s="7">
        <f t="shared" si="2029"/>
        <v>0</v>
      </c>
      <c r="E11275" s="7" t="e">
        <f>IF('Report DCM'!$H11275="In-Stream Video","Rich Media display banner",IF('Report DCM'!$I11275&gt;'Report DCM'!$J11275,"Standard",VLOOKUP(CONCATENATE(bd_adtype,"_",bd_creativetype),tabela,2,FALSE)))</f>
        <v>#N/A</v>
      </c>
      <c r="F11275" s="7">
        <f t="shared" si="2030"/>
        <v>0</v>
      </c>
      <c r="G11275" s="7">
        <f t="shared" si="2031"/>
        <v>0</v>
      </c>
      <c r="H11275" s="7">
        <f t="shared" si="2032"/>
        <v>0</v>
      </c>
      <c r="I11275" s="7">
        <f t="shared" si="2033"/>
        <v>0</v>
      </c>
      <c r="J11275" s="7">
        <f t="shared" si="2034"/>
        <v>0</v>
      </c>
      <c r="K11275" s="8" t="e">
        <f t="shared" si="2035"/>
        <v>#N/A</v>
      </c>
      <c r="L11275" s="7" t="e">
        <f t="shared" si="2036"/>
        <v>#N/A</v>
      </c>
      <c r="M11275" s="8" t="e">
        <f t="shared" si="2024"/>
        <v>#N/A</v>
      </c>
      <c r="N11275" s="8" t="e">
        <f t="shared" si="2025"/>
        <v>#N/A</v>
      </c>
    </row>
    <row r="11276" spans="1:14" ht="15.75" customHeight="1" x14ac:dyDescent="0.35">
      <c r="A11276" s="7">
        <f t="shared" si="2026"/>
        <v>0</v>
      </c>
      <c r="B11276" s="7">
        <f t="shared" si="2027"/>
        <v>0</v>
      </c>
      <c r="C11276" s="7">
        <f t="shared" si="2028"/>
        <v>0</v>
      </c>
      <c r="D11276" s="7">
        <f t="shared" si="2029"/>
        <v>0</v>
      </c>
      <c r="E11276" s="7" t="e">
        <f>IF('Report DCM'!$H11276="In-Stream Video","Rich Media display banner",IF('Report DCM'!$I11276&gt;'Report DCM'!$J11276,"Standard",VLOOKUP(CONCATENATE(bd_adtype,"_",bd_creativetype),tabela,2,FALSE)))</f>
        <v>#N/A</v>
      </c>
      <c r="F11276" s="7">
        <f t="shared" si="2030"/>
        <v>0</v>
      </c>
      <c r="G11276" s="7">
        <f t="shared" si="2031"/>
        <v>0</v>
      </c>
      <c r="H11276" s="7">
        <f t="shared" si="2032"/>
        <v>0</v>
      </c>
      <c r="I11276" s="7">
        <f t="shared" si="2033"/>
        <v>0</v>
      </c>
      <c r="J11276" s="7">
        <f t="shared" si="2034"/>
        <v>0</v>
      </c>
      <c r="K11276" s="8" t="e">
        <f t="shared" si="2035"/>
        <v>#N/A</v>
      </c>
      <c r="L11276" s="7" t="e">
        <f t="shared" si="2036"/>
        <v>#N/A</v>
      </c>
      <c r="M11276" s="8" t="e">
        <f t="shared" si="2024"/>
        <v>#N/A</v>
      </c>
      <c r="N11276" s="8" t="e">
        <f t="shared" si="2025"/>
        <v>#N/A</v>
      </c>
    </row>
    <row r="11277" spans="1:14" ht="15.75" customHeight="1" x14ac:dyDescent="0.35">
      <c r="A11277" s="7">
        <f t="shared" si="2026"/>
        <v>0</v>
      </c>
      <c r="B11277" s="7">
        <f t="shared" si="2027"/>
        <v>0</v>
      </c>
      <c r="C11277" s="7">
        <f t="shared" si="2028"/>
        <v>0</v>
      </c>
      <c r="D11277" s="7">
        <f t="shared" si="2029"/>
        <v>0</v>
      </c>
      <c r="E11277" s="7" t="e">
        <f>IF('Report DCM'!$H11277="In-Stream Video","Rich Media display banner",IF('Report DCM'!$I11277&gt;'Report DCM'!$J11277,"Standard",VLOOKUP(CONCATENATE(bd_adtype,"_",bd_creativetype),tabela,2,FALSE)))</f>
        <v>#N/A</v>
      </c>
      <c r="F11277" s="7">
        <f t="shared" si="2030"/>
        <v>0</v>
      </c>
      <c r="G11277" s="7">
        <f t="shared" si="2031"/>
        <v>0</v>
      </c>
      <c r="H11277" s="7">
        <f t="shared" si="2032"/>
        <v>0</v>
      </c>
      <c r="I11277" s="7">
        <f t="shared" si="2033"/>
        <v>0</v>
      </c>
      <c r="J11277" s="7">
        <f t="shared" si="2034"/>
        <v>0</v>
      </c>
      <c r="K11277" s="8" t="e">
        <f t="shared" si="2035"/>
        <v>#N/A</v>
      </c>
      <c r="L11277" s="7" t="e">
        <f t="shared" si="2036"/>
        <v>#N/A</v>
      </c>
      <c r="M11277" s="8" t="e">
        <f t="shared" si="2024"/>
        <v>#N/A</v>
      </c>
      <c r="N11277" s="8" t="e">
        <f t="shared" si="2025"/>
        <v>#N/A</v>
      </c>
    </row>
    <row r="11278" spans="1:14" ht="15.75" customHeight="1" x14ac:dyDescent="0.35">
      <c r="A11278" s="7">
        <f t="shared" si="2026"/>
        <v>0</v>
      </c>
      <c r="B11278" s="7">
        <f t="shared" si="2027"/>
        <v>0</v>
      </c>
      <c r="C11278" s="7">
        <f t="shared" si="2028"/>
        <v>0</v>
      </c>
      <c r="D11278" s="7">
        <f t="shared" si="2029"/>
        <v>0</v>
      </c>
      <c r="E11278" s="7" t="e">
        <f>IF('Report DCM'!$H11278="In-Stream Video","Rich Media display banner",IF('Report DCM'!$I11278&gt;'Report DCM'!$J11278,"Standard",VLOOKUP(CONCATENATE(bd_adtype,"_",bd_creativetype),tabela,2,FALSE)))</f>
        <v>#N/A</v>
      </c>
      <c r="F11278" s="7">
        <f t="shared" si="2030"/>
        <v>0</v>
      </c>
      <c r="G11278" s="7">
        <f t="shared" si="2031"/>
        <v>0</v>
      </c>
      <c r="H11278" s="7">
        <f t="shared" si="2032"/>
        <v>0</v>
      </c>
      <c r="I11278" s="7">
        <f t="shared" si="2033"/>
        <v>0</v>
      </c>
      <c r="J11278" s="7">
        <f t="shared" si="2034"/>
        <v>0</v>
      </c>
      <c r="K11278" s="8" t="e">
        <f t="shared" si="2035"/>
        <v>#N/A</v>
      </c>
      <c r="L11278" s="7" t="e">
        <f t="shared" si="2036"/>
        <v>#N/A</v>
      </c>
      <c r="M11278" s="8" t="e">
        <f t="shared" si="2024"/>
        <v>#N/A</v>
      </c>
      <c r="N11278" s="8" t="e">
        <f t="shared" si="2025"/>
        <v>#N/A</v>
      </c>
    </row>
    <row r="11279" spans="1:14" ht="15.75" customHeight="1" x14ac:dyDescent="0.35">
      <c r="A11279" s="7">
        <f t="shared" si="2026"/>
        <v>0</v>
      </c>
      <c r="B11279" s="7">
        <f t="shared" si="2027"/>
        <v>0</v>
      </c>
      <c r="C11279" s="7">
        <f t="shared" si="2028"/>
        <v>0</v>
      </c>
      <c r="D11279" s="7">
        <f t="shared" si="2029"/>
        <v>0</v>
      </c>
      <c r="E11279" s="7" t="e">
        <f>IF('Report DCM'!$H11279="In-Stream Video","Rich Media display banner",IF('Report DCM'!$I11279&gt;'Report DCM'!$J11279,"Standard",VLOOKUP(CONCATENATE(bd_adtype,"_",bd_creativetype),tabela,2,FALSE)))</f>
        <v>#N/A</v>
      </c>
      <c r="F11279" s="7">
        <f t="shared" si="2030"/>
        <v>0</v>
      </c>
      <c r="G11279" s="7">
        <f t="shared" si="2031"/>
        <v>0</v>
      </c>
      <c r="H11279" s="7">
        <f t="shared" si="2032"/>
        <v>0</v>
      </c>
      <c r="I11279" s="7">
        <f t="shared" si="2033"/>
        <v>0</v>
      </c>
      <c r="J11279" s="7">
        <f t="shared" si="2034"/>
        <v>0</v>
      </c>
      <c r="K11279" s="8" t="e">
        <f t="shared" si="2035"/>
        <v>#N/A</v>
      </c>
      <c r="L11279" s="7" t="e">
        <f t="shared" si="2036"/>
        <v>#N/A</v>
      </c>
      <c r="M11279" s="8" t="e">
        <f t="shared" si="2024"/>
        <v>#N/A</v>
      </c>
      <c r="N11279" s="8" t="e">
        <f t="shared" si="2025"/>
        <v>#N/A</v>
      </c>
    </row>
    <row r="11280" spans="1:14" ht="15.75" customHeight="1" x14ac:dyDescent="0.35">
      <c r="A11280" s="7">
        <f t="shared" si="2026"/>
        <v>0</v>
      </c>
      <c r="B11280" s="7">
        <f t="shared" si="2027"/>
        <v>0</v>
      </c>
      <c r="C11280" s="7">
        <f t="shared" si="2028"/>
        <v>0</v>
      </c>
      <c r="D11280" s="7">
        <f t="shared" si="2029"/>
        <v>0</v>
      </c>
      <c r="E11280" s="7" t="e">
        <f>IF('Report DCM'!$H11280="In-Stream Video","Rich Media display banner",IF('Report DCM'!$I11280&gt;'Report DCM'!$J11280,"Standard",VLOOKUP(CONCATENATE(bd_adtype,"_",bd_creativetype),tabela,2,FALSE)))</f>
        <v>#N/A</v>
      </c>
      <c r="F11280" s="7">
        <f t="shared" si="2030"/>
        <v>0</v>
      </c>
      <c r="G11280" s="7">
        <f t="shared" si="2031"/>
        <v>0</v>
      </c>
      <c r="H11280" s="7">
        <f t="shared" si="2032"/>
        <v>0</v>
      </c>
      <c r="I11280" s="7">
        <f t="shared" si="2033"/>
        <v>0</v>
      </c>
      <c r="J11280" s="7">
        <f t="shared" si="2034"/>
        <v>0</v>
      </c>
      <c r="K11280" s="8" t="e">
        <f t="shared" si="2035"/>
        <v>#N/A</v>
      </c>
      <c r="L11280" s="7" t="e">
        <f t="shared" si="2036"/>
        <v>#N/A</v>
      </c>
      <c r="M11280" s="8" t="e">
        <f t="shared" si="2024"/>
        <v>#N/A</v>
      </c>
      <c r="N11280" s="8" t="e">
        <f t="shared" si="2025"/>
        <v>#N/A</v>
      </c>
    </row>
    <row r="11281" spans="1:14" ht="15.75" customHeight="1" x14ac:dyDescent="0.35">
      <c r="A11281" s="7">
        <f t="shared" si="2026"/>
        <v>0</v>
      </c>
      <c r="B11281" s="7">
        <f t="shared" si="2027"/>
        <v>0</v>
      </c>
      <c r="C11281" s="7">
        <f t="shared" si="2028"/>
        <v>0</v>
      </c>
      <c r="D11281" s="7">
        <f t="shared" si="2029"/>
        <v>0</v>
      </c>
      <c r="E11281" s="7" t="e">
        <f>IF('Report DCM'!$H11281="In-Stream Video","Rich Media display banner",IF('Report DCM'!$I11281&gt;'Report DCM'!$J11281,"Standard",VLOOKUP(CONCATENATE(bd_adtype,"_",bd_creativetype),tabela,2,FALSE)))</f>
        <v>#N/A</v>
      </c>
      <c r="F11281" s="7">
        <f t="shared" si="2030"/>
        <v>0</v>
      </c>
      <c r="G11281" s="7">
        <f t="shared" si="2031"/>
        <v>0</v>
      </c>
      <c r="H11281" s="7">
        <f t="shared" si="2032"/>
        <v>0</v>
      </c>
      <c r="I11281" s="7">
        <f t="shared" si="2033"/>
        <v>0</v>
      </c>
      <c r="J11281" s="7">
        <f t="shared" si="2034"/>
        <v>0</v>
      </c>
      <c r="K11281" s="8" t="e">
        <f t="shared" si="2035"/>
        <v>#N/A</v>
      </c>
      <c r="L11281" s="7" t="e">
        <f t="shared" si="2036"/>
        <v>#N/A</v>
      </c>
      <c r="M11281" s="8" t="e">
        <f t="shared" si="2024"/>
        <v>#N/A</v>
      </c>
      <c r="N11281" s="8" t="e">
        <f t="shared" si="2025"/>
        <v>#N/A</v>
      </c>
    </row>
    <row r="11282" spans="1:14" ht="15.75" customHeight="1" x14ac:dyDescent="0.35">
      <c r="A11282" s="7">
        <f t="shared" si="2026"/>
        <v>0</v>
      </c>
      <c r="B11282" s="7">
        <f t="shared" si="2027"/>
        <v>0</v>
      </c>
      <c r="C11282" s="7">
        <f t="shared" si="2028"/>
        <v>0</v>
      </c>
      <c r="D11282" s="7">
        <f t="shared" si="2029"/>
        <v>0</v>
      </c>
      <c r="E11282" s="7" t="e">
        <f>IF('Report DCM'!$H11282="In-Stream Video","Rich Media display banner",IF('Report DCM'!$I11282&gt;'Report DCM'!$J11282,"Standard",VLOOKUP(CONCATENATE(bd_adtype,"_",bd_creativetype),tabela,2,FALSE)))</f>
        <v>#N/A</v>
      </c>
      <c r="F11282" s="7">
        <f t="shared" si="2030"/>
        <v>0</v>
      </c>
      <c r="G11282" s="7">
        <f t="shared" si="2031"/>
        <v>0</v>
      </c>
      <c r="H11282" s="7">
        <f t="shared" si="2032"/>
        <v>0</v>
      </c>
      <c r="I11282" s="7">
        <f t="shared" si="2033"/>
        <v>0</v>
      </c>
      <c r="J11282" s="7">
        <f t="shared" si="2034"/>
        <v>0</v>
      </c>
      <c r="K11282" s="8" t="e">
        <f t="shared" si="2035"/>
        <v>#N/A</v>
      </c>
      <c r="L11282" s="7" t="e">
        <f t="shared" si="2036"/>
        <v>#N/A</v>
      </c>
      <c r="M11282" s="8" t="e">
        <f t="shared" si="2024"/>
        <v>#N/A</v>
      </c>
      <c r="N11282" s="8" t="e">
        <f t="shared" si="2025"/>
        <v>#N/A</v>
      </c>
    </row>
    <row r="11283" spans="1:14" ht="15.75" customHeight="1" x14ac:dyDescent="0.35">
      <c r="A11283" s="7">
        <f t="shared" si="2026"/>
        <v>0</v>
      </c>
      <c r="B11283" s="7">
        <f t="shared" si="2027"/>
        <v>0</v>
      </c>
      <c r="C11283" s="7">
        <f t="shared" si="2028"/>
        <v>0</v>
      </c>
      <c r="D11283" s="7">
        <f t="shared" si="2029"/>
        <v>0</v>
      </c>
      <c r="E11283" s="7" t="e">
        <f>IF('Report DCM'!$H11283="In-Stream Video","Rich Media display banner",IF('Report DCM'!$I11283&gt;'Report DCM'!$J11283,"Standard",VLOOKUP(CONCATENATE(bd_adtype,"_",bd_creativetype),tabela,2,FALSE)))</f>
        <v>#N/A</v>
      </c>
      <c r="F11283" s="7">
        <f t="shared" si="2030"/>
        <v>0</v>
      </c>
      <c r="G11283" s="7">
        <f t="shared" si="2031"/>
        <v>0</v>
      </c>
      <c r="H11283" s="7">
        <f t="shared" si="2032"/>
        <v>0</v>
      </c>
      <c r="I11283" s="7">
        <f t="shared" si="2033"/>
        <v>0</v>
      </c>
      <c r="J11283" s="7">
        <f t="shared" si="2034"/>
        <v>0</v>
      </c>
      <c r="K11283" s="8" t="e">
        <f t="shared" si="2035"/>
        <v>#N/A</v>
      </c>
      <c r="L11283" s="7" t="e">
        <f t="shared" si="2036"/>
        <v>#N/A</v>
      </c>
      <c r="M11283" s="8" t="e">
        <f t="shared" si="2024"/>
        <v>#N/A</v>
      </c>
      <c r="N11283" s="8" t="e">
        <f t="shared" si="2025"/>
        <v>#N/A</v>
      </c>
    </row>
    <row r="11284" spans="1:14" ht="15.75" customHeight="1" x14ac:dyDescent="0.35">
      <c r="A11284" s="7">
        <f t="shared" si="2026"/>
        <v>0</v>
      </c>
      <c r="B11284" s="7">
        <f t="shared" si="2027"/>
        <v>0</v>
      </c>
      <c r="C11284" s="7">
        <f t="shared" si="2028"/>
        <v>0</v>
      </c>
      <c r="D11284" s="7">
        <f t="shared" si="2029"/>
        <v>0</v>
      </c>
      <c r="E11284" s="7" t="e">
        <f>IF('Report DCM'!$H11284="In-Stream Video","Rich Media display banner",IF('Report DCM'!$I11284&gt;'Report DCM'!$J11284,"Standard",VLOOKUP(CONCATENATE(bd_adtype,"_",bd_creativetype),tabela,2,FALSE)))</f>
        <v>#N/A</v>
      </c>
      <c r="F11284" s="7">
        <f t="shared" si="2030"/>
        <v>0</v>
      </c>
      <c r="G11284" s="7">
        <f t="shared" si="2031"/>
        <v>0</v>
      </c>
      <c r="H11284" s="7">
        <f t="shared" si="2032"/>
        <v>0</v>
      </c>
      <c r="I11284" s="7">
        <f t="shared" si="2033"/>
        <v>0</v>
      </c>
      <c r="J11284" s="7">
        <f t="shared" si="2034"/>
        <v>0</v>
      </c>
      <c r="K11284" s="8" t="e">
        <f t="shared" si="2035"/>
        <v>#N/A</v>
      </c>
      <c r="L11284" s="7" t="e">
        <f t="shared" si="2036"/>
        <v>#N/A</v>
      </c>
      <c r="M11284" s="8" t="e">
        <f t="shared" si="2024"/>
        <v>#N/A</v>
      </c>
      <c r="N11284" s="8" t="e">
        <f t="shared" si="2025"/>
        <v>#N/A</v>
      </c>
    </row>
    <row r="11285" spans="1:14" ht="15.75" customHeight="1" x14ac:dyDescent="0.35">
      <c r="A11285" s="7">
        <f t="shared" si="2026"/>
        <v>0</v>
      </c>
      <c r="B11285" s="7">
        <f t="shared" si="2027"/>
        <v>0</v>
      </c>
      <c r="C11285" s="7">
        <f t="shared" si="2028"/>
        <v>0</v>
      </c>
      <c r="D11285" s="7">
        <f t="shared" si="2029"/>
        <v>0</v>
      </c>
      <c r="E11285" s="7" t="e">
        <f>IF('Report DCM'!$H11285="In-Stream Video","Rich Media display banner",IF('Report DCM'!$I11285&gt;'Report DCM'!$J11285,"Standard",VLOOKUP(CONCATENATE(bd_adtype,"_",bd_creativetype),tabela,2,FALSE)))</f>
        <v>#N/A</v>
      </c>
      <c r="F11285" s="7">
        <f t="shared" si="2030"/>
        <v>0</v>
      </c>
      <c r="G11285" s="7">
        <f t="shared" si="2031"/>
        <v>0</v>
      </c>
      <c r="H11285" s="7">
        <f t="shared" si="2032"/>
        <v>0</v>
      </c>
      <c r="I11285" s="7">
        <f t="shared" si="2033"/>
        <v>0</v>
      </c>
      <c r="J11285" s="7">
        <f t="shared" si="2034"/>
        <v>0</v>
      </c>
      <c r="K11285" s="8" t="e">
        <f t="shared" si="2035"/>
        <v>#N/A</v>
      </c>
      <c r="L11285" s="7" t="e">
        <f t="shared" si="2036"/>
        <v>#N/A</v>
      </c>
      <c r="M11285" s="8" t="e">
        <f t="shared" si="2024"/>
        <v>#N/A</v>
      </c>
      <c r="N11285" s="8" t="e">
        <f t="shared" si="2025"/>
        <v>#N/A</v>
      </c>
    </row>
    <row r="11286" spans="1:14" ht="15.75" customHeight="1" x14ac:dyDescent="0.35">
      <c r="A11286" s="7">
        <f t="shared" si="2026"/>
        <v>0</v>
      </c>
      <c r="B11286" s="7">
        <f t="shared" si="2027"/>
        <v>0</v>
      </c>
      <c r="C11286" s="7">
        <f t="shared" si="2028"/>
        <v>0</v>
      </c>
      <c r="D11286" s="7">
        <f t="shared" si="2029"/>
        <v>0</v>
      </c>
      <c r="E11286" s="7" t="e">
        <f>IF('Report DCM'!$H11286="In-Stream Video","Rich Media display banner",IF('Report DCM'!$I11286&gt;'Report DCM'!$J11286,"Standard",VLOOKUP(CONCATENATE(bd_adtype,"_",bd_creativetype),tabela,2,FALSE)))</f>
        <v>#N/A</v>
      </c>
      <c r="F11286" s="7">
        <f t="shared" si="2030"/>
        <v>0</v>
      </c>
      <c r="G11286" s="7">
        <f t="shared" si="2031"/>
        <v>0</v>
      </c>
      <c r="H11286" s="7">
        <f t="shared" si="2032"/>
        <v>0</v>
      </c>
      <c r="I11286" s="7">
        <f t="shared" si="2033"/>
        <v>0</v>
      </c>
      <c r="J11286" s="7">
        <f t="shared" si="2034"/>
        <v>0</v>
      </c>
      <c r="K11286" s="8" t="e">
        <f t="shared" si="2035"/>
        <v>#N/A</v>
      </c>
      <c r="L11286" s="7" t="e">
        <f t="shared" si="2036"/>
        <v>#N/A</v>
      </c>
      <c r="M11286" s="8" t="e">
        <f t="shared" si="2024"/>
        <v>#N/A</v>
      </c>
      <c r="N11286" s="8" t="e">
        <f t="shared" si="2025"/>
        <v>#N/A</v>
      </c>
    </row>
    <row r="11287" spans="1:14" ht="15.75" customHeight="1" x14ac:dyDescent="0.35">
      <c r="A11287" s="7">
        <f t="shared" si="2026"/>
        <v>0</v>
      </c>
      <c r="B11287" s="7">
        <f t="shared" si="2027"/>
        <v>0</v>
      </c>
      <c r="C11287" s="7">
        <f t="shared" si="2028"/>
        <v>0</v>
      </c>
      <c r="D11287" s="7">
        <f t="shared" si="2029"/>
        <v>0</v>
      </c>
      <c r="E11287" s="7" t="e">
        <f>IF('Report DCM'!$H11287="In-Stream Video","Rich Media display banner",IF('Report DCM'!$I11287&gt;'Report DCM'!$J11287,"Standard",VLOOKUP(CONCATENATE(bd_adtype,"_",bd_creativetype),tabela,2,FALSE)))</f>
        <v>#N/A</v>
      </c>
      <c r="F11287" s="7">
        <f t="shared" si="2030"/>
        <v>0</v>
      </c>
      <c r="G11287" s="7">
        <f t="shared" si="2031"/>
        <v>0</v>
      </c>
      <c r="H11287" s="7">
        <f t="shared" si="2032"/>
        <v>0</v>
      </c>
      <c r="I11287" s="7">
        <f t="shared" si="2033"/>
        <v>0</v>
      </c>
      <c r="J11287" s="7">
        <f t="shared" si="2034"/>
        <v>0</v>
      </c>
      <c r="K11287" s="8" t="e">
        <f t="shared" si="2035"/>
        <v>#N/A</v>
      </c>
      <c r="L11287" s="7" t="e">
        <f t="shared" si="2036"/>
        <v>#N/A</v>
      </c>
      <c r="M11287" s="8" t="e">
        <f t="shared" si="2024"/>
        <v>#N/A</v>
      </c>
      <c r="N11287" s="8" t="e">
        <f t="shared" si="2025"/>
        <v>#N/A</v>
      </c>
    </row>
    <row r="11288" spans="1:14" ht="15.75" customHeight="1" x14ac:dyDescent="0.35">
      <c r="A11288" s="7">
        <f t="shared" si="2026"/>
        <v>0</v>
      </c>
      <c r="B11288" s="7">
        <f t="shared" si="2027"/>
        <v>0</v>
      </c>
      <c r="C11288" s="7">
        <f t="shared" si="2028"/>
        <v>0</v>
      </c>
      <c r="D11288" s="7">
        <f t="shared" si="2029"/>
        <v>0</v>
      </c>
      <c r="E11288" s="7" t="e">
        <f>IF('Report DCM'!$H11288="In-Stream Video","Rich Media display banner",IF('Report DCM'!$I11288&gt;'Report DCM'!$J11288,"Standard",VLOOKUP(CONCATENATE(bd_adtype,"_",bd_creativetype),tabela,2,FALSE)))</f>
        <v>#N/A</v>
      </c>
      <c r="F11288" s="7">
        <f t="shared" si="2030"/>
        <v>0</v>
      </c>
      <c r="G11288" s="7">
        <f t="shared" si="2031"/>
        <v>0</v>
      </c>
      <c r="H11288" s="7">
        <f t="shared" si="2032"/>
        <v>0</v>
      </c>
      <c r="I11288" s="7">
        <f t="shared" si="2033"/>
        <v>0</v>
      </c>
      <c r="J11288" s="7">
        <f t="shared" si="2034"/>
        <v>0</v>
      </c>
      <c r="K11288" s="8" t="e">
        <f t="shared" si="2035"/>
        <v>#N/A</v>
      </c>
      <c r="L11288" s="7" t="e">
        <f t="shared" si="2036"/>
        <v>#N/A</v>
      </c>
      <c r="M11288" s="8" t="e">
        <f t="shared" si="2024"/>
        <v>#N/A</v>
      </c>
      <c r="N11288" s="8" t="e">
        <f t="shared" si="2025"/>
        <v>#N/A</v>
      </c>
    </row>
    <row r="11289" spans="1:14" ht="15.75" customHeight="1" x14ac:dyDescent="0.35">
      <c r="A11289" s="7">
        <f t="shared" si="2026"/>
        <v>0</v>
      </c>
      <c r="B11289" s="7">
        <f t="shared" si="2027"/>
        <v>0</v>
      </c>
      <c r="C11289" s="7">
        <f t="shared" si="2028"/>
        <v>0</v>
      </c>
      <c r="D11289" s="7">
        <f t="shared" si="2029"/>
        <v>0</v>
      </c>
      <c r="E11289" s="7" t="e">
        <f>IF('Report DCM'!$H11289="In-Stream Video","Rich Media display banner",IF('Report DCM'!$I11289&gt;'Report DCM'!$J11289,"Standard",VLOOKUP(CONCATENATE(bd_adtype,"_",bd_creativetype),tabela,2,FALSE)))</f>
        <v>#N/A</v>
      </c>
      <c r="F11289" s="7">
        <f t="shared" si="2030"/>
        <v>0</v>
      </c>
      <c r="G11289" s="7">
        <f t="shared" si="2031"/>
        <v>0</v>
      </c>
      <c r="H11289" s="7">
        <f t="shared" si="2032"/>
        <v>0</v>
      </c>
      <c r="I11289" s="7">
        <f t="shared" si="2033"/>
        <v>0</v>
      </c>
      <c r="J11289" s="7">
        <f t="shared" si="2034"/>
        <v>0</v>
      </c>
      <c r="K11289" s="8" t="e">
        <f t="shared" si="2035"/>
        <v>#N/A</v>
      </c>
      <c r="L11289" s="7" t="e">
        <f t="shared" si="2036"/>
        <v>#N/A</v>
      </c>
      <c r="M11289" s="8" t="e">
        <f t="shared" si="2024"/>
        <v>#N/A</v>
      </c>
      <c r="N11289" s="8" t="e">
        <f t="shared" si="2025"/>
        <v>#N/A</v>
      </c>
    </row>
    <row r="11290" spans="1:14" ht="15.75" customHeight="1" x14ac:dyDescent="0.35">
      <c r="A11290" s="7">
        <f t="shared" si="2026"/>
        <v>0</v>
      </c>
      <c r="B11290" s="7">
        <f t="shared" si="2027"/>
        <v>0</v>
      </c>
      <c r="C11290" s="7">
        <f t="shared" si="2028"/>
        <v>0</v>
      </c>
      <c r="D11290" s="7">
        <f t="shared" si="2029"/>
        <v>0</v>
      </c>
      <c r="E11290" s="7" t="e">
        <f>IF('Report DCM'!$H11290="In-Stream Video","Rich Media display banner",IF('Report DCM'!$I11290&gt;'Report DCM'!$J11290,"Standard",VLOOKUP(CONCATENATE(bd_adtype,"_",bd_creativetype),tabela,2,FALSE)))</f>
        <v>#N/A</v>
      </c>
      <c r="F11290" s="7">
        <f t="shared" si="2030"/>
        <v>0</v>
      </c>
      <c r="G11290" s="7">
        <f t="shared" si="2031"/>
        <v>0</v>
      </c>
      <c r="H11290" s="7">
        <f t="shared" si="2032"/>
        <v>0</v>
      </c>
      <c r="I11290" s="7">
        <f t="shared" si="2033"/>
        <v>0</v>
      </c>
      <c r="J11290" s="7">
        <f t="shared" si="2034"/>
        <v>0</v>
      </c>
      <c r="K11290" s="8" t="e">
        <f t="shared" si="2035"/>
        <v>#N/A</v>
      </c>
      <c r="L11290" s="7" t="e">
        <f t="shared" si="2036"/>
        <v>#N/A</v>
      </c>
      <c r="M11290" s="8" t="e">
        <f t="shared" si="2024"/>
        <v>#N/A</v>
      </c>
      <c r="N11290" s="8" t="e">
        <f t="shared" si="2025"/>
        <v>#N/A</v>
      </c>
    </row>
    <row r="11291" spans="1:14" ht="15.75" customHeight="1" x14ac:dyDescent="0.35">
      <c r="A11291" s="7">
        <f t="shared" si="2026"/>
        <v>0</v>
      </c>
      <c r="B11291" s="7">
        <f t="shared" si="2027"/>
        <v>0</v>
      </c>
      <c r="C11291" s="7">
        <f t="shared" si="2028"/>
        <v>0</v>
      </c>
      <c r="D11291" s="7">
        <f t="shared" si="2029"/>
        <v>0</v>
      </c>
      <c r="E11291" s="7" t="e">
        <f>IF('Report DCM'!$H11291="In-Stream Video","Rich Media display banner",IF('Report DCM'!$I11291&gt;'Report DCM'!$J11291,"Standard",VLOOKUP(CONCATENATE(bd_adtype,"_",bd_creativetype),tabela,2,FALSE)))</f>
        <v>#N/A</v>
      </c>
      <c r="F11291" s="7">
        <f t="shared" si="2030"/>
        <v>0</v>
      </c>
      <c r="G11291" s="7">
        <f t="shared" si="2031"/>
        <v>0</v>
      </c>
      <c r="H11291" s="7">
        <f t="shared" si="2032"/>
        <v>0</v>
      </c>
      <c r="I11291" s="7">
        <f t="shared" si="2033"/>
        <v>0</v>
      </c>
      <c r="J11291" s="7">
        <f t="shared" si="2034"/>
        <v>0</v>
      </c>
      <c r="K11291" s="8" t="e">
        <f t="shared" si="2035"/>
        <v>#N/A</v>
      </c>
      <c r="L11291" s="7" t="e">
        <f t="shared" si="2036"/>
        <v>#N/A</v>
      </c>
      <c r="M11291" s="8" t="e">
        <f t="shared" si="2024"/>
        <v>#N/A</v>
      </c>
      <c r="N11291" s="8" t="e">
        <f t="shared" si="2025"/>
        <v>#N/A</v>
      </c>
    </row>
    <row r="11292" spans="1:14" ht="15.75" customHeight="1" x14ac:dyDescent="0.35">
      <c r="A11292" s="7">
        <f t="shared" si="2026"/>
        <v>0</v>
      </c>
      <c r="B11292" s="7">
        <f t="shared" si="2027"/>
        <v>0</v>
      </c>
      <c r="C11292" s="7">
        <f t="shared" si="2028"/>
        <v>0</v>
      </c>
      <c r="D11292" s="7">
        <f t="shared" si="2029"/>
        <v>0</v>
      </c>
      <c r="E11292" s="7" t="e">
        <f>IF('Report DCM'!$H11292="In-Stream Video","Rich Media display banner",IF('Report DCM'!$I11292&gt;'Report DCM'!$J11292,"Standard",VLOOKUP(CONCATENATE(bd_adtype,"_",bd_creativetype),tabela,2,FALSE)))</f>
        <v>#N/A</v>
      </c>
      <c r="F11292" s="7">
        <f t="shared" si="2030"/>
        <v>0</v>
      </c>
      <c r="G11292" s="7">
        <f t="shared" si="2031"/>
        <v>0</v>
      </c>
      <c r="H11292" s="7">
        <f t="shared" si="2032"/>
        <v>0</v>
      </c>
      <c r="I11292" s="7">
        <f t="shared" si="2033"/>
        <v>0</v>
      </c>
      <c r="J11292" s="7">
        <f t="shared" si="2034"/>
        <v>0</v>
      </c>
      <c r="K11292" s="8" t="e">
        <f t="shared" si="2035"/>
        <v>#N/A</v>
      </c>
      <c r="L11292" s="7" t="e">
        <f t="shared" si="2036"/>
        <v>#N/A</v>
      </c>
      <c r="M11292" s="8" t="e">
        <f t="shared" si="2024"/>
        <v>#N/A</v>
      </c>
      <c r="N11292" s="8" t="e">
        <f t="shared" si="2025"/>
        <v>#N/A</v>
      </c>
    </row>
    <row r="11293" spans="1:14" ht="15.75" customHeight="1" x14ac:dyDescent="0.35">
      <c r="A11293" s="7">
        <f t="shared" si="2026"/>
        <v>0</v>
      </c>
      <c r="B11293" s="7">
        <f t="shared" si="2027"/>
        <v>0</v>
      </c>
      <c r="C11293" s="7">
        <f t="shared" si="2028"/>
        <v>0</v>
      </c>
      <c r="D11293" s="7">
        <f t="shared" si="2029"/>
        <v>0</v>
      </c>
      <c r="E11293" s="7" t="e">
        <f>IF('Report DCM'!$H11293="In-Stream Video","Rich Media display banner",IF('Report DCM'!$I11293&gt;'Report DCM'!$J11293,"Standard",VLOOKUP(CONCATENATE(bd_adtype,"_",bd_creativetype),tabela,2,FALSE)))</f>
        <v>#N/A</v>
      </c>
      <c r="F11293" s="7">
        <f t="shared" si="2030"/>
        <v>0</v>
      </c>
      <c r="G11293" s="7">
        <f t="shared" si="2031"/>
        <v>0</v>
      </c>
      <c r="H11293" s="7">
        <f t="shared" si="2032"/>
        <v>0</v>
      </c>
      <c r="I11293" s="7">
        <f t="shared" si="2033"/>
        <v>0</v>
      </c>
      <c r="J11293" s="7">
        <f t="shared" si="2034"/>
        <v>0</v>
      </c>
      <c r="K11293" s="8" t="e">
        <f t="shared" si="2035"/>
        <v>#N/A</v>
      </c>
      <c r="L11293" s="7" t="e">
        <f t="shared" si="2036"/>
        <v>#N/A</v>
      </c>
      <c r="M11293" s="8" t="e">
        <f t="shared" si="2024"/>
        <v>#N/A</v>
      </c>
      <c r="N11293" s="8" t="e">
        <f t="shared" si="2025"/>
        <v>#N/A</v>
      </c>
    </row>
    <row r="11294" spans="1:14" ht="15.75" customHeight="1" x14ac:dyDescent="0.35">
      <c r="A11294" s="7">
        <f t="shared" si="2026"/>
        <v>0</v>
      </c>
      <c r="B11294" s="7">
        <f t="shared" si="2027"/>
        <v>0</v>
      </c>
      <c r="C11294" s="7">
        <f t="shared" si="2028"/>
        <v>0</v>
      </c>
      <c r="D11294" s="7">
        <f t="shared" si="2029"/>
        <v>0</v>
      </c>
      <c r="E11294" s="7" t="e">
        <f>IF('Report DCM'!$H11294="In-Stream Video","Rich Media display banner",IF('Report DCM'!$I11294&gt;'Report DCM'!$J11294,"Standard",VLOOKUP(CONCATENATE(bd_adtype,"_",bd_creativetype),tabela,2,FALSE)))</f>
        <v>#N/A</v>
      </c>
      <c r="F11294" s="7">
        <f t="shared" si="2030"/>
        <v>0</v>
      </c>
      <c r="G11294" s="7">
        <f t="shared" si="2031"/>
        <v>0</v>
      </c>
      <c r="H11294" s="7">
        <f t="shared" si="2032"/>
        <v>0</v>
      </c>
      <c r="I11294" s="7">
        <f t="shared" si="2033"/>
        <v>0</v>
      </c>
      <c r="J11294" s="7">
        <f t="shared" si="2034"/>
        <v>0</v>
      </c>
      <c r="K11294" s="8" t="e">
        <f t="shared" si="2035"/>
        <v>#N/A</v>
      </c>
      <c r="L11294" s="7" t="e">
        <f t="shared" si="2036"/>
        <v>#N/A</v>
      </c>
      <c r="M11294" s="8" t="e">
        <f t="shared" si="2024"/>
        <v>#N/A</v>
      </c>
      <c r="N11294" s="8" t="e">
        <f t="shared" si="2025"/>
        <v>#N/A</v>
      </c>
    </row>
    <row r="11295" spans="1:14" ht="15.75" customHeight="1" x14ac:dyDescent="0.35">
      <c r="A11295" s="7">
        <f t="shared" si="2026"/>
        <v>0</v>
      </c>
      <c r="B11295" s="7">
        <f t="shared" si="2027"/>
        <v>0</v>
      </c>
      <c r="C11295" s="7">
        <f t="shared" si="2028"/>
        <v>0</v>
      </c>
      <c r="D11295" s="7">
        <f t="shared" si="2029"/>
        <v>0</v>
      </c>
      <c r="E11295" s="7" t="e">
        <f>IF('Report DCM'!$H11295="In-Stream Video","Rich Media display banner",IF('Report DCM'!$I11295&gt;'Report DCM'!$J11295,"Standard",VLOOKUP(CONCATENATE(bd_adtype,"_",bd_creativetype),tabela,2,FALSE)))</f>
        <v>#N/A</v>
      </c>
      <c r="F11295" s="7">
        <f t="shared" si="2030"/>
        <v>0</v>
      </c>
      <c r="G11295" s="7">
        <f t="shared" si="2031"/>
        <v>0</v>
      </c>
      <c r="H11295" s="7">
        <f t="shared" si="2032"/>
        <v>0</v>
      </c>
      <c r="I11295" s="7">
        <f t="shared" si="2033"/>
        <v>0</v>
      </c>
      <c r="J11295" s="7">
        <f t="shared" si="2034"/>
        <v>0</v>
      </c>
      <c r="K11295" s="8" t="e">
        <f t="shared" si="2035"/>
        <v>#N/A</v>
      </c>
      <c r="L11295" s="7" t="e">
        <f t="shared" si="2036"/>
        <v>#N/A</v>
      </c>
      <c r="M11295" s="8" t="e">
        <f t="shared" si="2024"/>
        <v>#N/A</v>
      </c>
      <c r="N11295" s="8" t="e">
        <f t="shared" si="2025"/>
        <v>#N/A</v>
      </c>
    </row>
    <row r="11296" spans="1:14" ht="15.75" customHeight="1" x14ac:dyDescent="0.35">
      <c r="A11296" s="7">
        <f t="shared" si="2026"/>
        <v>0</v>
      </c>
      <c r="B11296" s="7">
        <f t="shared" si="2027"/>
        <v>0</v>
      </c>
      <c r="C11296" s="7">
        <f t="shared" si="2028"/>
        <v>0</v>
      </c>
      <c r="D11296" s="7">
        <f t="shared" si="2029"/>
        <v>0</v>
      </c>
      <c r="E11296" s="7" t="e">
        <f>IF('Report DCM'!$H11296="In-Stream Video","Rich Media display banner",IF('Report DCM'!$I11296&gt;'Report DCM'!$J11296,"Standard",VLOOKUP(CONCATENATE(bd_adtype,"_",bd_creativetype),tabela,2,FALSE)))</f>
        <v>#N/A</v>
      </c>
      <c r="F11296" s="7">
        <f t="shared" si="2030"/>
        <v>0</v>
      </c>
      <c r="G11296" s="7">
        <f t="shared" si="2031"/>
        <v>0</v>
      </c>
      <c r="H11296" s="7">
        <f t="shared" si="2032"/>
        <v>0</v>
      </c>
      <c r="I11296" s="7">
        <f t="shared" si="2033"/>
        <v>0</v>
      </c>
      <c r="J11296" s="7">
        <f t="shared" si="2034"/>
        <v>0</v>
      </c>
      <c r="K11296" s="8" t="e">
        <f t="shared" si="2035"/>
        <v>#N/A</v>
      </c>
      <c r="L11296" s="7" t="e">
        <f t="shared" si="2036"/>
        <v>#N/A</v>
      </c>
      <c r="M11296" s="8" t="e">
        <f t="shared" si="2024"/>
        <v>#N/A</v>
      </c>
      <c r="N11296" s="8" t="e">
        <f t="shared" si="2025"/>
        <v>#N/A</v>
      </c>
    </row>
    <row r="11297" spans="1:14" ht="15.75" customHeight="1" x14ac:dyDescent="0.35">
      <c r="A11297" s="7">
        <f t="shared" si="2026"/>
        <v>0</v>
      </c>
      <c r="B11297" s="7">
        <f t="shared" si="2027"/>
        <v>0</v>
      </c>
      <c r="C11297" s="7">
        <f t="shared" si="2028"/>
        <v>0</v>
      </c>
      <c r="D11297" s="7">
        <f t="shared" si="2029"/>
        <v>0</v>
      </c>
      <c r="E11297" s="7" t="e">
        <f>IF('Report DCM'!$H11297="In-Stream Video","Rich Media display banner",IF('Report DCM'!$I11297&gt;'Report DCM'!$J11297,"Standard",VLOOKUP(CONCATENATE(bd_adtype,"_",bd_creativetype),tabela,2,FALSE)))</f>
        <v>#N/A</v>
      </c>
      <c r="F11297" s="7">
        <f t="shared" si="2030"/>
        <v>0</v>
      </c>
      <c r="G11297" s="7">
        <f t="shared" si="2031"/>
        <v>0</v>
      </c>
      <c r="H11297" s="7">
        <f t="shared" si="2032"/>
        <v>0</v>
      </c>
      <c r="I11297" s="7">
        <f t="shared" si="2033"/>
        <v>0</v>
      </c>
      <c r="J11297" s="7">
        <f t="shared" si="2034"/>
        <v>0</v>
      </c>
      <c r="K11297" s="8" t="e">
        <f t="shared" si="2035"/>
        <v>#N/A</v>
      </c>
      <c r="L11297" s="7" t="e">
        <f t="shared" si="2036"/>
        <v>#N/A</v>
      </c>
      <c r="M11297" s="8" t="e">
        <f t="shared" si="2024"/>
        <v>#N/A</v>
      </c>
      <c r="N11297" s="8" t="e">
        <f t="shared" si="2025"/>
        <v>#N/A</v>
      </c>
    </row>
    <row r="11298" spans="1:14" ht="15.75" customHeight="1" x14ac:dyDescent="0.35">
      <c r="A11298" s="7">
        <f t="shared" si="2026"/>
        <v>0</v>
      </c>
      <c r="B11298" s="7">
        <f t="shared" si="2027"/>
        <v>0</v>
      </c>
      <c r="C11298" s="7">
        <f t="shared" si="2028"/>
        <v>0</v>
      </c>
      <c r="D11298" s="7">
        <f t="shared" si="2029"/>
        <v>0</v>
      </c>
      <c r="E11298" s="7" t="e">
        <f>IF('Report DCM'!$H11298="In-Stream Video","Rich Media display banner",IF('Report DCM'!$I11298&gt;'Report DCM'!$J11298,"Standard",VLOOKUP(CONCATENATE(bd_adtype,"_",bd_creativetype),tabela,2,FALSE)))</f>
        <v>#N/A</v>
      </c>
      <c r="F11298" s="7">
        <f t="shared" si="2030"/>
        <v>0</v>
      </c>
      <c r="G11298" s="7">
        <f t="shared" si="2031"/>
        <v>0</v>
      </c>
      <c r="H11298" s="7">
        <f t="shared" si="2032"/>
        <v>0</v>
      </c>
      <c r="I11298" s="7">
        <f t="shared" si="2033"/>
        <v>0</v>
      </c>
      <c r="J11298" s="7">
        <f t="shared" si="2034"/>
        <v>0</v>
      </c>
      <c r="K11298" s="8" t="e">
        <f t="shared" si="2035"/>
        <v>#N/A</v>
      </c>
      <c r="L11298" s="7" t="e">
        <f t="shared" si="2036"/>
        <v>#N/A</v>
      </c>
      <c r="M11298" s="8" t="e">
        <f t="shared" si="2024"/>
        <v>#N/A</v>
      </c>
      <c r="N11298" s="8" t="e">
        <f t="shared" si="2025"/>
        <v>#N/A</v>
      </c>
    </row>
    <row r="11299" spans="1:14" ht="15.75" customHeight="1" x14ac:dyDescent="0.35">
      <c r="A11299" s="7">
        <f t="shared" si="2026"/>
        <v>0</v>
      </c>
      <c r="B11299" s="7">
        <f t="shared" si="2027"/>
        <v>0</v>
      </c>
      <c r="C11299" s="7">
        <f t="shared" si="2028"/>
        <v>0</v>
      </c>
      <c r="D11299" s="7">
        <f t="shared" si="2029"/>
        <v>0</v>
      </c>
      <c r="E11299" s="7" t="e">
        <f>IF('Report DCM'!$H11299="In-Stream Video","Rich Media display banner",IF('Report DCM'!$I11299&gt;'Report DCM'!$J11299,"Standard",VLOOKUP(CONCATENATE(bd_adtype,"_",bd_creativetype),tabela,2,FALSE)))</f>
        <v>#N/A</v>
      </c>
      <c r="F11299" s="7">
        <f t="shared" si="2030"/>
        <v>0</v>
      </c>
      <c r="G11299" s="7">
        <f t="shared" si="2031"/>
        <v>0</v>
      </c>
      <c r="H11299" s="7">
        <f t="shared" si="2032"/>
        <v>0</v>
      </c>
      <c r="I11299" s="7">
        <f t="shared" si="2033"/>
        <v>0</v>
      </c>
      <c r="J11299" s="7">
        <f t="shared" si="2034"/>
        <v>0</v>
      </c>
      <c r="K11299" s="8" t="e">
        <f t="shared" si="2035"/>
        <v>#N/A</v>
      </c>
      <c r="L11299" s="7" t="e">
        <f t="shared" si="2036"/>
        <v>#N/A</v>
      </c>
      <c r="M11299" s="8" t="e">
        <f t="shared" si="2024"/>
        <v>#N/A</v>
      </c>
      <c r="N11299" s="8" t="e">
        <f t="shared" si="2025"/>
        <v>#N/A</v>
      </c>
    </row>
    <row r="11300" spans="1:14" ht="15.75" customHeight="1" x14ac:dyDescent="0.35">
      <c r="A11300" s="7">
        <f t="shared" si="2026"/>
        <v>0</v>
      </c>
      <c r="B11300" s="7">
        <f t="shared" si="2027"/>
        <v>0</v>
      </c>
      <c r="C11300" s="7">
        <f t="shared" si="2028"/>
        <v>0</v>
      </c>
      <c r="D11300" s="7">
        <f t="shared" si="2029"/>
        <v>0</v>
      </c>
      <c r="E11300" s="7" t="e">
        <f>IF('Report DCM'!$H11300="In-Stream Video","Rich Media display banner",IF('Report DCM'!$I11300&gt;'Report DCM'!$J11300,"Standard",VLOOKUP(CONCATENATE(bd_adtype,"_",bd_creativetype),tabela,2,FALSE)))</f>
        <v>#N/A</v>
      </c>
      <c r="F11300" s="7">
        <f t="shared" si="2030"/>
        <v>0</v>
      </c>
      <c r="G11300" s="7">
        <f t="shared" si="2031"/>
        <v>0</v>
      </c>
      <c r="H11300" s="7">
        <f t="shared" si="2032"/>
        <v>0</v>
      </c>
      <c r="I11300" s="7">
        <f t="shared" si="2033"/>
        <v>0</v>
      </c>
      <c r="J11300" s="7">
        <f t="shared" si="2034"/>
        <v>0</v>
      </c>
      <c r="K11300" s="8" t="e">
        <f t="shared" si="2035"/>
        <v>#N/A</v>
      </c>
      <c r="L11300" s="7" t="e">
        <f t="shared" si="2036"/>
        <v>#N/A</v>
      </c>
      <c r="M11300" s="8" t="e">
        <f t="shared" si="2024"/>
        <v>#N/A</v>
      </c>
      <c r="N11300" s="8" t="e">
        <f t="shared" si="2025"/>
        <v>#N/A</v>
      </c>
    </row>
    <row r="11301" spans="1:14" ht="15.75" customHeight="1" x14ac:dyDescent="0.35">
      <c r="A11301" s="7">
        <f t="shared" si="2026"/>
        <v>0</v>
      </c>
      <c r="B11301" s="7">
        <f t="shared" si="2027"/>
        <v>0</v>
      </c>
      <c r="C11301" s="7">
        <f t="shared" si="2028"/>
        <v>0</v>
      </c>
      <c r="D11301" s="7">
        <f t="shared" si="2029"/>
        <v>0</v>
      </c>
      <c r="E11301" s="7" t="e">
        <f>IF('Report DCM'!$H11301="In-Stream Video","Rich Media display banner",IF('Report DCM'!$I11301&gt;'Report DCM'!$J11301,"Standard",VLOOKUP(CONCATENATE(bd_adtype,"_",bd_creativetype),tabela,2,FALSE)))</f>
        <v>#N/A</v>
      </c>
      <c r="F11301" s="7">
        <f t="shared" si="2030"/>
        <v>0</v>
      </c>
      <c r="G11301" s="7">
        <f t="shared" si="2031"/>
        <v>0</v>
      </c>
      <c r="H11301" s="7">
        <f t="shared" si="2032"/>
        <v>0</v>
      </c>
      <c r="I11301" s="7">
        <f t="shared" si="2033"/>
        <v>0</v>
      </c>
      <c r="J11301" s="7">
        <f t="shared" si="2034"/>
        <v>0</v>
      </c>
      <c r="K11301" s="8" t="e">
        <f t="shared" si="2035"/>
        <v>#N/A</v>
      </c>
      <c r="L11301" s="7" t="e">
        <f t="shared" si="2036"/>
        <v>#N/A</v>
      </c>
      <c r="M11301" s="8" t="e">
        <f t="shared" si="2024"/>
        <v>#N/A</v>
      </c>
      <c r="N11301" s="8" t="e">
        <f t="shared" si="2025"/>
        <v>#N/A</v>
      </c>
    </row>
    <row r="11302" spans="1:14" ht="15.75" customHeight="1" x14ac:dyDescent="0.35">
      <c r="A11302" s="7">
        <f t="shared" si="2026"/>
        <v>0</v>
      </c>
      <c r="B11302" s="7">
        <f t="shared" si="2027"/>
        <v>0</v>
      </c>
      <c r="C11302" s="7">
        <f t="shared" si="2028"/>
        <v>0</v>
      </c>
      <c r="D11302" s="7">
        <f t="shared" si="2029"/>
        <v>0</v>
      </c>
      <c r="E11302" s="7" t="e">
        <f>IF('Report DCM'!$H11302="In-Stream Video","Rich Media display banner",IF('Report DCM'!$I11302&gt;'Report DCM'!$J11302,"Standard",VLOOKUP(CONCATENATE(bd_adtype,"_",bd_creativetype),tabela,2,FALSE)))</f>
        <v>#N/A</v>
      </c>
      <c r="F11302" s="7">
        <f t="shared" si="2030"/>
        <v>0</v>
      </c>
      <c r="G11302" s="7">
        <f t="shared" si="2031"/>
        <v>0</v>
      </c>
      <c r="H11302" s="7">
        <f t="shared" si="2032"/>
        <v>0</v>
      </c>
      <c r="I11302" s="7">
        <f t="shared" si="2033"/>
        <v>0</v>
      </c>
      <c r="J11302" s="7">
        <f t="shared" si="2034"/>
        <v>0</v>
      </c>
      <c r="K11302" s="8" t="e">
        <f t="shared" si="2035"/>
        <v>#N/A</v>
      </c>
      <c r="L11302" s="7" t="e">
        <f t="shared" si="2036"/>
        <v>#N/A</v>
      </c>
      <c r="M11302" s="8" t="e">
        <f t="shared" si="2024"/>
        <v>#N/A</v>
      </c>
      <c r="N11302" s="8" t="e">
        <f t="shared" si="2025"/>
        <v>#N/A</v>
      </c>
    </row>
    <row r="11303" spans="1:14" ht="15.75" customHeight="1" x14ac:dyDescent="0.35">
      <c r="A11303" s="7">
        <f t="shared" si="2026"/>
        <v>0</v>
      </c>
      <c r="B11303" s="7">
        <f t="shared" si="2027"/>
        <v>0</v>
      </c>
      <c r="C11303" s="7">
        <f t="shared" si="2028"/>
        <v>0</v>
      </c>
      <c r="D11303" s="7">
        <f t="shared" si="2029"/>
        <v>0</v>
      </c>
      <c r="E11303" s="7" t="e">
        <f>IF('Report DCM'!$H11303="In-Stream Video","Rich Media display banner",IF('Report DCM'!$I11303&gt;'Report DCM'!$J11303,"Standard",VLOOKUP(CONCATENATE(bd_adtype,"_",bd_creativetype),tabela,2,FALSE)))</f>
        <v>#N/A</v>
      </c>
      <c r="F11303" s="7">
        <f t="shared" si="2030"/>
        <v>0</v>
      </c>
      <c r="G11303" s="7">
        <f t="shared" si="2031"/>
        <v>0</v>
      </c>
      <c r="H11303" s="7">
        <f t="shared" si="2032"/>
        <v>0</v>
      </c>
      <c r="I11303" s="7">
        <f t="shared" si="2033"/>
        <v>0</v>
      </c>
      <c r="J11303" s="7">
        <f t="shared" si="2034"/>
        <v>0</v>
      </c>
      <c r="K11303" s="8" t="e">
        <f t="shared" si="2035"/>
        <v>#N/A</v>
      </c>
      <c r="L11303" s="7" t="e">
        <f t="shared" si="2036"/>
        <v>#N/A</v>
      </c>
      <c r="M11303" s="8" t="e">
        <f t="shared" si="2024"/>
        <v>#N/A</v>
      </c>
      <c r="N11303" s="8" t="e">
        <f t="shared" si="2025"/>
        <v>#N/A</v>
      </c>
    </row>
    <row r="11304" spans="1:14" ht="15.75" customHeight="1" x14ac:dyDescent="0.35">
      <c r="A11304" s="7">
        <f t="shared" si="2026"/>
        <v>0</v>
      </c>
      <c r="B11304" s="7">
        <f t="shared" si="2027"/>
        <v>0</v>
      </c>
      <c r="C11304" s="7">
        <f t="shared" si="2028"/>
        <v>0</v>
      </c>
      <c r="D11304" s="7">
        <f t="shared" si="2029"/>
        <v>0</v>
      </c>
      <c r="E11304" s="7" t="e">
        <f>IF('Report DCM'!$H11304="In-Stream Video","Rich Media display banner",IF('Report DCM'!$I11304&gt;'Report DCM'!$J11304,"Standard",VLOOKUP(CONCATENATE(bd_adtype,"_",bd_creativetype),tabela,2,FALSE)))</f>
        <v>#N/A</v>
      </c>
      <c r="F11304" s="7">
        <f t="shared" si="2030"/>
        <v>0</v>
      </c>
      <c r="G11304" s="7">
        <f t="shared" si="2031"/>
        <v>0</v>
      </c>
      <c r="H11304" s="7">
        <f t="shared" si="2032"/>
        <v>0</v>
      </c>
      <c r="I11304" s="7">
        <f t="shared" si="2033"/>
        <v>0</v>
      </c>
      <c r="J11304" s="7">
        <f t="shared" si="2034"/>
        <v>0</v>
      </c>
      <c r="K11304" s="8" t="e">
        <f t="shared" si="2035"/>
        <v>#N/A</v>
      </c>
      <c r="L11304" s="7" t="e">
        <f t="shared" si="2036"/>
        <v>#N/A</v>
      </c>
      <c r="M11304" s="8" t="e">
        <f t="shared" si="2024"/>
        <v>#N/A</v>
      </c>
      <c r="N11304" s="8" t="e">
        <f t="shared" si="2025"/>
        <v>#N/A</v>
      </c>
    </row>
    <row r="11305" spans="1:14" ht="15.75" customHeight="1" x14ac:dyDescent="0.35">
      <c r="A11305" s="7">
        <f t="shared" si="2026"/>
        <v>0</v>
      </c>
      <c r="B11305" s="7">
        <f t="shared" si="2027"/>
        <v>0</v>
      </c>
      <c r="C11305" s="7">
        <f t="shared" si="2028"/>
        <v>0</v>
      </c>
      <c r="D11305" s="7">
        <f t="shared" si="2029"/>
        <v>0</v>
      </c>
      <c r="E11305" s="7" t="e">
        <f>IF('Report DCM'!$H11305="In-Stream Video","Rich Media display banner",IF('Report DCM'!$I11305&gt;'Report DCM'!$J11305,"Standard",VLOOKUP(CONCATENATE(bd_adtype,"_",bd_creativetype),tabela,2,FALSE)))</f>
        <v>#N/A</v>
      </c>
      <c r="F11305" s="7">
        <f t="shared" si="2030"/>
        <v>0</v>
      </c>
      <c r="G11305" s="7">
        <f t="shared" si="2031"/>
        <v>0</v>
      </c>
      <c r="H11305" s="7">
        <f t="shared" si="2032"/>
        <v>0</v>
      </c>
      <c r="I11305" s="7">
        <f t="shared" si="2033"/>
        <v>0</v>
      </c>
      <c r="J11305" s="7">
        <f t="shared" si="2034"/>
        <v>0</v>
      </c>
      <c r="K11305" s="8" t="e">
        <f t="shared" si="2035"/>
        <v>#N/A</v>
      </c>
      <c r="L11305" s="7" t="e">
        <f t="shared" si="2036"/>
        <v>#N/A</v>
      </c>
      <c r="M11305" s="8" t="e">
        <f t="shared" si="2024"/>
        <v>#N/A</v>
      </c>
      <c r="N11305" s="8" t="e">
        <f t="shared" si="2025"/>
        <v>#N/A</v>
      </c>
    </row>
    <row r="11306" spans="1:14" ht="15.75" customHeight="1" x14ac:dyDescent="0.35">
      <c r="A11306" s="7">
        <f t="shared" si="2026"/>
        <v>0</v>
      </c>
      <c r="B11306" s="7">
        <f t="shared" si="2027"/>
        <v>0</v>
      </c>
      <c r="C11306" s="7">
        <f t="shared" si="2028"/>
        <v>0</v>
      </c>
      <c r="D11306" s="7">
        <f t="shared" si="2029"/>
        <v>0</v>
      </c>
      <c r="E11306" s="7" t="e">
        <f>IF('Report DCM'!$H11306="In-Stream Video","Rich Media display banner",IF('Report DCM'!$I11306&gt;'Report DCM'!$J11306,"Standard",VLOOKUP(CONCATENATE(bd_adtype,"_",bd_creativetype),tabela,2,FALSE)))</f>
        <v>#N/A</v>
      </c>
      <c r="F11306" s="7">
        <f t="shared" si="2030"/>
        <v>0</v>
      </c>
      <c r="G11306" s="7">
        <f t="shared" si="2031"/>
        <v>0</v>
      </c>
      <c r="H11306" s="7">
        <f t="shared" si="2032"/>
        <v>0</v>
      </c>
      <c r="I11306" s="7">
        <f t="shared" si="2033"/>
        <v>0</v>
      </c>
      <c r="J11306" s="7">
        <f t="shared" si="2034"/>
        <v>0</v>
      </c>
      <c r="K11306" s="8" t="e">
        <f t="shared" si="2035"/>
        <v>#N/A</v>
      </c>
      <c r="L11306" s="7" t="e">
        <f t="shared" si="2036"/>
        <v>#N/A</v>
      </c>
      <c r="M11306" s="8" t="e">
        <f t="shared" si="2024"/>
        <v>#N/A</v>
      </c>
      <c r="N11306" s="8" t="e">
        <f t="shared" si="2025"/>
        <v>#N/A</v>
      </c>
    </row>
    <row r="11307" spans="1:14" ht="15.75" customHeight="1" x14ac:dyDescent="0.35">
      <c r="A11307" s="7">
        <f t="shared" si="2026"/>
        <v>0</v>
      </c>
      <c r="B11307" s="7">
        <f t="shared" si="2027"/>
        <v>0</v>
      </c>
      <c r="C11307" s="7">
        <f t="shared" si="2028"/>
        <v>0</v>
      </c>
      <c r="D11307" s="7">
        <f t="shared" si="2029"/>
        <v>0</v>
      </c>
      <c r="E11307" s="7" t="e">
        <f>IF('Report DCM'!$H11307="In-Stream Video","Rich Media display banner",IF('Report DCM'!$I11307&gt;'Report DCM'!$J11307,"Standard",VLOOKUP(CONCATENATE(bd_adtype,"_",bd_creativetype),tabela,2,FALSE)))</f>
        <v>#N/A</v>
      </c>
      <c r="F11307" s="7">
        <f t="shared" si="2030"/>
        <v>0</v>
      </c>
      <c r="G11307" s="7">
        <f t="shared" si="2031"/>
        <v>0</v>
      </c>
      <c r="H11307" s="7">
        <f t="shared" si="2032"/>
        <v>0</v>
      </c>
      <c r="I11307" s="7">
        <f t="shared" si="2033"/>
        <v>0</v>
      </c>
      <c r="J11307" s="7">
        <f t="shared" si="2034"/>
        <v>0</v>
      </c>
      <c r="K11307" s="8" t="e">
        <f t="shared" si="2035"/>
        <v>#N/A</v>
      </c>
      <c r="L11307" s="7" t="e">
        <f t="shared" si="2036"/>
        <v>#N/A</v>
      </c>
      <c r="M11307" s="8" t="e">
        <f t="shared" si="2024"/>
        <v>#N/A</v>
      </c>
      <c r="N11307" s="8" t="e">
        <f t="shared" si="2025"/>
        <v>#N/A</v>
      </c>
    </row>
    <row r="11308" spans="1:14" ht="15.75" customHeight="1" x14ac:dyDescent="0.35">
      <c r="A11308" s="7">
        <f t="shared" si="2026"/>
        <v>0</v>
      </c>
      <c r="B11308" s="7">
        <f t="shared" si="2027"/>
        <v>0</v>
      </c>
      <c r="C11308" s="7">
        <f t="shared" si="2028"/>
        <v>0</v>
      </c>
      <c r="D11308" s="7">
        <f t="shared" si="2029"/>
        <v>0</v>
      </c>
      <c r="E11308" s="7" t="e">
        <f>IF('Report DCM'!$H11308="In-Stream Video","Rich Media display banner",IF('Report DCM'!$I11308&gt;'Report DCM'!$J11308,"Standard",VLOOKUP(CONCATENATE(bd_adtype,"_",bd_creativetype),tabela,2,FALSE)))</f>
        <v>#N/A</v>
      </c>
      <c r="F11308" s="7">
        <f t="shared" si="2030"/>
        <v>0</v>
      </c>
      <c r="G11308" s="7">
        <f t="shared" si="2031"/>
        <v>0</v>
      </c>
      <c r="H11308" s="7">
        <f t="shared" si="2032"/>
        <v>0</v>
      </c>
      <c r="I11308" s="7">
        <f t="shared" si="2033"/>
        <v>0</v>
      </c>
      <c r="J11308" s="7">
        <f t="shared" si="2034"/>
        <v>0</v>
      </c>
      <c r="K11308" s="8" t="e">
        <f t="shared" si="2035"/>
        <v>#N/A</v>
      </c>
      <c r="L11308" s="7" t="e">
        <f t="shared" si="2036"/>
        <v>#N/A</v>
      </c>
      <c r="M11308" s="8" t="e">
        <f t="shared" si="2024"/>
        <v>#N/A</v>
      </c>
      <c r="N11308" s="8" t="e">
        <f t="shared" si="2025"/>
        <v>#N/A</v>
      </c>
    </row>
    <row r="11309" spans="1:14" ht="15.75" customHeight="1" x14ac:dyDescent="0.35">
      <c r="A11309" s="7">
        <f t="shared" si="2026"/>
        <v>0</v>
      </c>
      <c r="B11309" s="7">
        <f t="shared" si="2027"/>
        <v>0</v>
      </c>
      <c r="C11309" s="7">
        <f t="shared" si="2028"/>
        <v>0</v>
      </c>
      <c r="D11309" s="7">
        <f t="shared" si="2029"/>
        <v>0</v>
      </c>
      <c r="E11309" s="7" t="e">
        <f>IF('Report DCM'!$H11309="In-Stream Video","Rich Media display banner",IF('Report DCM'!$I11309&gt;'Report DCM'!$J11309,"Standard",VLOOKUP(CONCATENATE(bd_adtype,"_",bd_creativetype),tabela,2,FALSE)))</f>
        <v>#N/A</v>
      </c>
      <c r="F11309" s="7">
        <f t="shared" si="2030"/>
        <v>0</v>
      </c>
      <c r="G11309" s="7">
        <f t="shared" si="2031"/>
        <v>0</v>
      </c>
      <c r="H11309" s="7">
        <f t="shared" si="2032"/>
        <v>0</v>
      </c>
      <c r="I11309" s="7">
        <f t="shared" si="2033"/>
        <v>0</v>
      </c>
      <c r="J11309" s="7">
        <f t="shared" si="2034"/>
        <v>0</v>
      </c>
      <c r="K11309" s="8" t="e">
        <f t="shared" si="2035"/>
        <v>#N/A</v>
      </c>
      <c r="L11309" s="7" t="e">
        <f t="shared" si="2036"/>
        <v>#N/A</v>
      </c>
      <c r="M11309" s="8" t="e">
        <f t="shared" si="2024"/>
        <v>#N/A</v>
      </c>
      <c r="N11309" s="8" t="e">
        <f t="shared" si="2025"/>
        <v>#N/A</v>
      </c>
    </row>
    <row r="11310" spans="1:14" ht="15.75" customHeight="1" x14ac:dyDescent="0.35">
      <c r="A11310" s="7">
        <f t="shared" si="2026"/>
        <v>0</v>
      </c>
      <c r="B11310" s="7">
        <f t="shared" si="2027"/>
        <v>0</v>
      </c>
      <c r="C11310" s="7">
        <f t="shared" si="2028"/>
        <v>0</v>
      </c>
      <c r="D11310" s="7">
        <f t="shared" si="2029"/>
        <v>0</v>
      </c>
      <c r="E11310" s="7" t="e">
        <f>IF('Report DCM'!$H11310="In-Stream Video","Rich Media display banner",IF('Report DCM'!$I11310&gt;'Report DCM'!$J11310,"Standard",VLOOKUP(CONCATENATE(bd_adtype,"_",bd_creativetype),tabela,2,FALSE)))</f>
        <v>#N/A</v>
      </c>
      <c r="F11310" s="7">
        <f t="shared" si="2030"/>
        <v>0</v>
      </c>
      <c r="G11310" s="7">
        <f t="shared" si="2031"/>
        <v>0</v>
      </c>
      <c r="H11310" s="7">
        <f t="shared" si="2032"/>
        <v>0</v>
      </c>
      <c r="I11310" s="7">
        <f t="shared" si="2033"/>
        <v>0</v>
      </c>
      <c r="J11310" s="7">
        <f t="shared" si="2034"/>
        <v>0</v>
      </c>
      <c r="K11310" s="8" t="e">
        <f t="shared" si="2035"/>
        <v>#N/A</v>
      </c>
      <c r="L11310" s="7" t="e">
        <f t="shared" si="2036"/>
        <v>#N/A</v>
      </c>
      <c r="M11310" s="8" t="e">
        <f t="shared" si="2024"/>
        <v>#N/A</v>
      </c>
      <c r="N11310" s="8" t="e">
        <f t="shared" si="2025"/>
        <v>#N/A</v>
      </c>
    </row>
    <row r="11311" spans="1:14" ht="15.75" customHeight="1" x14ac:dyDescent="0.35">
      <c r="A11311" s="7">
        <f t="shared" si="2026"/>
        <v>0</v>
      </c>
      <c r="B11311" s="7">
        <f t="shared" si="2027"/>
        <v>0</v>
      </c>
      <c r="C11311" s="7">
        <f t="shared" si="2028"/>
        <v>0</v>
      </c>
      <c r="D11311" s="7">
        <f t="shared" si="2029"/>
        <v>0</v>
      </c>
      <c r="E11311" s="7" t="e">
        <f>IF('Report DCM'!$H11311="In-Stream Video","Rich Media display banner",IF('Report DCM'!$I11311&gt;'Report DCM'!$J11311,"Standard",VLOOKUP(CONCATENATE(bd_adtype,"_",bd_creativetype),tabela,2,FALSE)))</f>
        <v>#N/A</v>
      </c>
      <c r="F11311" s="7">
        <f t="shared" si="2030"/>
        <v>0</v>
      </c>
      <c r="G11311" s="7">
        <f t="shared" si="2031"/>
        <v>0</v>
      </c>
      <c r="H11311" s="7">
        <f t="shared" si="2032"/>
        <v>0</v>
      </c>
      <c r="I11311" s="7">
        <f t="shared" si="2033"/>
        <v>0</v>
      </c>
      <c r="J11311" s="7">
        <f t="shared" si="2034"/>
        <v>0</v>
      </c>
      <c r="K11311" s="8" t="e">
        <f t="shared" si="2035"/>
        <v>#N/A</v>
      </c>
      <c r="L11311" s="7" t="e">
        <f t="shared" si="2036"/>
        <v>#N/A</v>
      </c>
      <c r="M11311" s="8" t="e">
        <f t="shared" si="2024"/>
        <v>#N/A</v>
      </c>
      <c r="N11311" s="8" t="e">
        <f t="shared" si="2025"/>
        <v>#N/A</v>
      </c>
    </row>
    <row r="11312" spans="1:14" ht="15.75" customHeight="1" x14ac:dyDescent="0.35">
      <c r="A11312" s="7">
        <f t="shared" si="2026"/>
        <v>0</v>
      </c>
      <c r="B11312" s="7">
        <f t="shared" si="2027"/>
        <v>0</v>
      </c>
      <c r="C11312" s="7">
        <f t="shared" si="2028"/>
        <v>0</v>
      </c>
      <c r="D11312" s="7">
        <f t="shared" si="2029"/>
        <v>0</v>
      </c>
      <c r="E11312" s="7" t="e">
        <f>IF('Report DCM'!$H11312="In-Stream Video","Rich Media display banner",IF('Report DCM'!$I11312&gt;'Report DCM'!$J11312,"Standard",VLOOKUP(CONCATENATE(bd_adtype,"_",bd_creativetype),tabela,2,FALSE)))</f>
        <v>#N/A</v>
      </c>
      <c r="F11312" s="7">
        <f t="shared" si="2030"/>
        <v>0</v>
      </c>
      <c r="G11312" s="7">
        <f t="shared" si="2031"/>
        <v>0</v>
      </c>
      <c r="H11312" s="7">
        <f t="shared" si="2032"/>
        <v>0</v>
      </c>
      <c r="I11312" s="7">
        <f t="shared" si="2033"/>
        <v>0</v>
      </c>
      <c r="J11312" s="7">
        <f t="shared" si="2034"/>
        <v>0</v>
      </c>
      <c r="K11312" s="8" t="e">
        <f t="shared" si="2035"/>
        <v>#N/A</v>
      </c>
      <c r="L11312" s="7" t="e">
        <f t="shared" si="2036"/>
        <v>#N/A</v>
      </c>
      <c r="M11312" s="8" t="e">
        <f t="shared" si="2024"/>
        <v>#N/A</v>
      </c>
      <c r="N11312" s="8" t="e">
        <f t="shared" si="2025"/>
        <v>#N/A</v>
      </c>
    </row>
    <row r="11313" spans="1:14" ht="15.75" customHeight="1" x14ac:dyDescent="0.35">
      <c r="A11313" s="7">
        <f t="shared" si="2026"/>
        <v>0</v>
      </c>
      <c r="B11313" s="7">
        <f t="shared" si="2027"/>
        <v>0</v>
      </c>
      <c r="C11313" s="7">
        <f t="shared" si="2028"/>
        <v>0</v>
      </c>
      <c r="D11313" s="7">
        <f t="shared" si="2029"/>
        <v>0</v>
      </c>
      <c r="E11313" s="7" t="e">
        <f>IF('Report DCM'!$H11313="In-Stream Video","Rich Media display banner",IF('Report DCM'!$I11313&gt;'Report DCM'!$J11313,"Standard",VLOOKUP(CONCATENATE(bd_adtype,"_",bd_creativetype),tabela,2,FALSE)))</f>
        <v>#N/A</v>
      </c>
      <c r="F11313" s="7">
        <f t="shared" si="2030"/>
        <v>0</v>
      </c>
      <c r="G11313" s="7">
        <f t="shared" si="2031"/>
        <v>0</v>
      </c>
      <c r="H11313" s="7">
        <f t="shared" si="2032"/>
        <v>0</v>
      </c>
      <c r="I11313" s="7">
        <f t="shared" si="2033"/>
        <v>0</v>
      </c>
      <c r="J11313" s="7">
        <f t="shared" si="2034"/>
        <v>0</v>
      </c>
      <c r="K11313" s="8" t="e">
        <f t="shared" si="2035"/>
        <v>#N/A</v>
      </c>
      <c r="L11313" s="7" t="e">
        <f t="shared" si="2036"/>
        <v>#N/A</v>
      </c>
      <c r="M11313" s="8" t="e">
        <f t="shared" si="2024"/>
        <v>#N/A</v>
      </c>
      <c r="N11313" s="8" t="e">
        <f t="shared" si="2025"/>
        <v>#N/A</v>
      </c>
    </row>
    <row r="11314" spans="1:14" ht="15.75" customHeight="1" x14ac:dyDescent="0.35">
      <c r="A11314" s="7">
        <f t="shared" si="2026"/>
        <v>0</v>
      </c>
      <c r="B11314" s="7">
        <f t="shared" si="2027"/>
        <v>0</v>
      </c>
      <c r="C11314" s="7">
        <f t="shared" si="2028"/>
        <v>0</v>
      </c>
      <c r="D11314" s="7">
        <f t="shared" si="2029"/>
        <v>0</v>
      </c>
      <c r="E11314" s="7" t="e">
        <f>IF('Report DCM'!$H11314="In-Stream Video","Rich Media display banner",IF('Report DCM'!$I11314&gt;'Report DCM'!$J11314,"Standard",VLOOKUP(CONCATENATE(bd_adtype,"_",bd_creativetype),tabela,2,FALSE)))</f>
        <v>#N/A</v>
      </c>
      <c r="F11314" s="7">
        <f t="shared" si="2030"/>
        <v>0</v>
      </c>
      <c r="G11314" s="7">
        <f t="shared" si="2031"/>
        <v>0</v>
      </c>
      <c r="H11314" s="7">
        <f t="shared" si="2032"/>
        <v>0</v>
      </c>
      <c r="I11314" s="7">
        <f t="shared" si="2033"/>
        <v>0</v>
      </c>
      <c r="J11314" s="7">
        <f t="shared" si="2034"/>
        <v>0</v>
      </c>
      <c r="K11314" s="8" t="e">
        <f t="shared" si="2035"/>
        <v>#N/A</v>
      </c>
      <c r="L11314" s="7" t="e">
        <f t="shared" si="2036"/>
        <v>#N/A</v>
      </c>
      <c r="M11314" s="8" t="e">
        <f t="shared" si="2024"/>
        <v>#N/A</v>
      </c>
      <c r="N11314" s="8" t="e">
        <f t="shared" si="2025"/>
        <v>#N/A</v>
      </c>
    </row>
    <row r="11315" spans="1:14" ht="15.75" customHeight="1" x14ac:dyDescent="0.35">
      <c r="A11315" s="7">
        <f t="shared" si="2026"/>
        <v>0</v>
      </c>
      <c r="B11315" s="7">
        <f t="shared" si="2027"/>
        <v>0</v>
      </c>
      <c r="C11315" s="7">
        <f t="shared" si="2028"/>
        <v>0</v>
      </c>
      <c r="D11315" s="7">
        <f t="shared" si="2029"/>
        <v>0</v>
      </c>
      <c r="E11315" s="7" t="e">
        <f>IF('Report DCM'!$H11315="In-Stream Video","Rich Media display banner",IF('Report DCM'!$I11315&gt;'Report DCM'!$J11315,"Standard",VLOOKUP(CONCATENATE(bd_adtype,"_",bd_creativetype),tabela,2,FALSE)))</f>
        <v>#N/A</v>
      </c>
      <c r="F11315" s="7">
        <f t="shared" si="2030"/>
        <v>0</v>
      </c>
      <c r="G11315" s="7">
        <f t="shared" si="2031"/>
        <v>0</v>
      </c>
      <c r="H11315" s="7">
        <f t="shared" si="2032"/>
        <v>0</v>
      </c>
      <c r="I11315" s="7">
        <f t="shared" si="2033"/>
        <v>0</v>
      </c>
      <c r="J11315" s="7">
        <f t="shared" si="2034"/>
        <v>0</v>
      </c>
      <c r="K11315" s="8" t="e">
        <f t="shared" si="2035"/>
        <v>#N/A</v>
      </c>
      <c r="L11315" s="7" t="e">
        <f t="shared" si="2036"/>
        <v>#N/A</v>
      </c>
      <c r="M11315" s="8" t="e">
        <f t="shared" si="2024"/>
        <v>#N/A</v>
      </c>
      <c r="N11315" s="8" t="e">
        <f t="shared" si="2025"/>
        <v>#N/A</v>
      </c>
    </row>
    <row r="11316" spans="1:14" ht="15.75" customHeight="1" x14ac:dyDescent="0.35">
      <c r="A11316" s="7">
        <f t="shared" si="2026"/>
        <v>0</v>
      </c>
      <c r="B11316" s="7">
        <f t="shared" si="2027"/>
        <v>0</v>
      </c>
      <c r="C11316" s="7">
        <f t="shared" si="2028"/>
        <v>0</v>
      </c>
      <c r="D11316" s="7">
        <f t="shared" si="2029"/>
        <v>0</v>
      </c>
      <c r="E11316" s="7" t="e">
        <f>IF('Report DCM'!$H11316="In-Stream Video","Rich Media display banner",IF('Report DCM'!$I11316&gt;'Report DCM'!$J11316,"Standard",VLOOKUP(CONCATENATE(bd_adtype,"_",bd_creativetype),tabela,2,FALSE)))</f>
        <v>#N/A</v>
      </c>
      <c r="F11316" s="7">
        <f t="shared" si="2030"/>
        <v>0</v>
      </c>
      <c r="G11316" s="7">
        <f t="shared" si="2031"/>
        <v>0</v>
      </c>
      <c r="H11316" s="7">
        <f t="shared" si="2032"/>
        <v>0</v>
      </c>
      <c r="I11316" s="7">
        <f t="shared" si="2033"/>
        <v>0</v>
      </c>
      <c r="J11316" s="7">
        <f t="shared" si="2034"/>
        <v>0</v>
      </c>
      <c r="K11316" s="8" t="e">
        <f t="shared" si="2035"/>
        <v>#N/A</v>
      </c>
      <c r="L11316" s="7" t="e">
        <f t="shared" si="2036"/>
        <v>#N/A</v>
      </c>
      <c r="M11316" s="8" t="e">
        <f t="shared" si="2024"/>
        <v>#N/A</v>
      </c>
      <c r="N11316" s="8" t="e">
        <f t="shared" si="2025"/>
        <v>#N/A</v>
      </c>
    </row>
    <row r="11317" spans="1:14" ht="15.75" customHeight="1" x14ac:dyDescent="0.35">
      <c r="A11317" s="7">
        <f t="shared" si="2026"/>
        <v>0</v>
      </c>
      <c r="B11317" s="7">
        <f t="shared" si="2027"/>
        <v>0</v>
      </c>
      <c r="C11317" s="7">
        <f t="shared" si="2028"/>
        <v>0</v>
      </c>
      <c r="D11317" s="7">
        <f t="shared" si="2029"/>
        <v>0</v>
      </c>
      <c r="E11317" s="7" t="e">
        <f>IF('Report DCM'!$H11317="In-Stream Video","Rich Media display banner",IF('Report DCM'!$I11317&gt;'Report DCM'!$J11317,"Standard",VLOOKUP(CONCATENATE(bd_adtype,"_",bd_creativetype),tabela,2,FALSE)))</f>
        <v>#N/A</v>
      </c>
      <c r="F11317" s="7">
        <f t="shared" si="2030"/>
        <v>0</v>
      </c>
      <c r="G11317" s="7">
        <f t="shared" si="2031"/>
        <v>0</v>
      </c>
      <c r="H11317" s="7">
        <f t="shared" si="2032"/>
        <v>0</v>
      </c>
      <c r="I11317" s="7">
        <f t="shared" si="2033"/>
        <v>0</v>
      </c>
      <c r="J11317" s="7">
        <f t="shared" si="2034"/>
        <v>0</v>
      </c>
      <c r="K11317" s="8" t="e">
        <f t="shared" si="2035"/>
        <v>#N/A</v>
      </c>
      <c r="L11317" s="7" t="e">
        <f t="shared" si="2036"/>
        <v>#N/A</v>
      </c>
      <c r="M11317" s="8" t="e">
        <f t="shared" si="2024"/>
        <v>#N/A</v>
      </c>
      <c r="N11317" s="8" t="e">
        <f t="shared" si="2025"/>
        <v>#N/A</v>
      </c>
    </row>
    <row r="11318" spans="1:14" ht="15.75" customHeight="1" x14ac:dyDescent="0.35">
      <c r="A11318" s="7">
        <f t="shared" si="2026"/>
        <v>0</v>
      </c>
      <c r="B11318" s="7">
        <f t="shared" si="2027"/>
        <v>0</v>
      </c>
      <c r="C11318" s="7">
        <f t="shared" si="2028"/>
        <v>0</v>
      </c>
      <c r="D11318" s="7">
        <f t="shared" si="2029"/>
        <v>0</v>
      </c>
      <c r="E11318" s="7" t="e">
        <f>IF('Report DCM'!$H11318="In-Stream Video","Rich Media display banner",IF('Report DCM'!$I11318&gt;'Report DCM'!$J11318,"Standard",VLOOKUP(CONCATENATE(bd_adtype,"_",bd_creativetype),tabela,2,FALSE)))</f>
        <v>#N/A</v>
      </c>
      <c r="F11318" s="7">
        <f t="shared" si="2030"/>
        <v>0</v>
      </c>
      <c r="G11318" s="7">
        <f t="shared" si="2031"/>
        <v>0</v>
      </c>
      <c r="H11318" s="7">
        <f t="shared" si="2032"/>
        <v>0</v>
      </c>
      <c r="I11318" s="7">
        <f t="shared" si="2033"/>
        <v>0</v>
      </c>
      <c r="J11318" s="7">
        <f t="shared" si="2034"/>
        <v>0</v>
      </c>
      <c r="K11318" s="8" t="e">
        <f t="shared" si="2035"/>
        <v>#N/A</v>
      </c>
      <c r="L11318" s="7" t="e">
        <f t="shared" si="2036"/>
        <v>#N/A</v>
      </c>
      <c r="M11318" s="8" t="e">
        <f t="shared" si="2024"/>
        <v>#N/A</v>
      </c>
      <c r="N11318" s="8" t="e">
        <f t="shared" si="2025"/>
        <v>#N/A</v>
      </c>
    </row>
    <row r="11319" spans="1:14" ht="15.75" customHeight="1" x14ac:dyDescent="0.35">
      <c r="A11319" s="7">
        <f t="shared" si="2026"/>
        <v>0</v>
      </c>
      <c r="B11319" s="7">
        <f t="shared" si="2027"/>
        <v>0</v>
      </c>
      <c r="C11319" s="7">
        <f t="shared" si="2028"/>
        <v>0</v>
      </c>
      <c r="D11319" s="7">
        <f t="shared" si="2029"/>
        <v>0</v>
      </c>
      <c r="E11319" s="7" t="e">
        <f>IF('Report DCM'!$H11319="In-Stream Video","Rich Media display banner",IF('Report DCM'!$I11319&gt;'Report DCM'!$J11319,"Standard",VLOOKUP(CONCATENATE(bd_adtype,"_",bd_creativetype),tabela,2,FALSE)))</f>
        <v>#N/A</v>
      </c>
      <c r="F11319" s="7">
        <f t="shared" si="2030"/>
        <v>0</v>
      </c>
      <c r="G11319" s="7">
        <f t="shared" si="2031"/>
        <v>0</v>
      </c>
      <c r="H11319" s="7">
        <f t="shared" si="2032"/>
        <v>0</v>
      </c>
      <c r="I11319" s="7">
        <f t="shared" si="2033"/>
        <v>0</v>
      </c>
      <c r="J11319" s="7">
        <f t="shared" si="2034"/>
        <v>0</v>
      </c>
      <c r="K11319" s="8" t="e">
        <f t="shared" si="2035"/>
        <v>#N/A</v>
      </c>
      <c r="L11319" s="7" t="e">
        <f t="shared" si="2036"/>
        <v>#N/A</v>
      </c>
      <c r="M11319" s="8" t="e">
        <f t="shared" si="2024"/>
        <v>#N/A</v>
      </c>
      <c r="N11319" s="8" t="e">
        <f t="shared" si="2025"/>
        <v>#N/A</v>
      </c>
    </row>
    <row r="11320" spans="1:14" ht="15.75" customHeight="1" x14ac:dyDescent="0.35">
      <c r="A11320" s="7">
        <f t="shared" si="2026"/>
        <v>0</v>
      </c>
      <c r="B11320" s="7">
        <f t="shared" si="2027"/>
        <v>0</v>
      </c>
      <c r="C11320" s="7">
        <f t="shared" si="2028"/>
        <v>0</v>
      </c>
      <c r="D11320" s="7">
        <f t="shared" si="2029"/>
        <v>0</v>
      </c>
      <c r="E11320" s="7" t="e">
        <f>IF('Report DCM'!$H11320="In-Stream Video","Rich Media display banner",IF('Report DCM'!$I11320&gt;'Report DCM'!$J11320,"Standard",VLOOKUP(CONCATENATE(bd_adtype,"_",bd_creativetype),tabela,2,FALSE)))</f>
        <v>#N/A</v>
      </c>
      <c r="F11320" s="7">
        <f t="shared" si="2030"/>
        <v>0</v>
      </c>
      <c r="G11320" s="7">
        <f t="shared" si="2031"/>
        <v>0</v>
      </c>
      <c r="H11320" s="7">
        <f t="shared" si="2032"/>
        <v>0</v>
      </c>
      <c r="I11320" s="7">
        <f t="shared" si="2033"/>
        <v>0</v>
      </c>
      <c r="J11320" s="7">
        <f t="shared" si="2034"/>
        <v>0</v>
      </c>
      <c r="K11320" s="8" t="e">
        <f t="shared" si="2035"/>
        <v>#N/A</v>
      </c>
      <c r="L11320" s="7" t="e">
        <f t="shared" si="2036"/>
        <v>#N/A</v>
      </c>
      <c r="M11320" s="8" t="e">
        <f t="shared" si="2024"/>
        <v>#N/A</v>
      </c>
      <c r="N11320" s="8" t="e">
        <f t="shared" si="2025"/>
        <v>#N/A</v>
      </c>
    </row>
    <row r="11321" spans="1:14" ht="15.75" customHeight="1" x14ac:dyDescent="0.35">
      <c r="A11321" s="7">
        <f t="shared" si="2026"/>
        <v>0</v>
      </c>
      <c r="B11321" s="7">
        <f t="shared" si="2027"/>
        <v>0</v>
      </c>
      <c r="C11321" s="7">
        <f t="shared" si="2028"/>
        <v>0</v>
      </c>
      <c r="D11321" s="7">
        <f t="shared" si="2029"/>
        <v>0</v>
      </c>
      <c r="E11321" s="7" t="e">
        <f>IF('Report DCM'!$H11321="In-Stream Video","Rich Media display banner",IF('Report DCM'!$I11321&gt;'Report DCM'!$J11321,"Standard",VLOOKUP(CONCATENATE(bd_adtype,"_",bd_creativetype),tabela,2,FALSE)))</f>
        <v>#N/A</v>
      </c>
      <c r="F11321" s="7">
        <f t="shared" si="2030"/>
        <v>0</v>
      </c>
      <c r="G11321" s="7">
        <f t="shared" si="2031"/>
        <v>0</v>
      </c>
      <c r="H11321" s="7">
        <f t="shared" si="2032"/>
        <v>0</v>
      </c>
      <c r="I11321" s="7">
        <f t="shared" si="2033"/>
        <v>0</v>
      </c>
      <c r="J11321" s="7">
        <f t="shared" si="2034"/>
        <v>0</v>
      </c>
      <c r="K11321" s="8" t="e">
        <f t="shared" si="2035"/>
        <v>#N/A</v>
      </c>
      <c r="L11321" s="7" t="e">
        <f t="shared" si="2036"/>
        <v>#N/A</v>
      </c>
      <c r="M11321" s="8" t="e">
        <f t="shared" si="2024"/>
        <v>#N/A</v>
      </c>
      <c r="N11321" s="8" t="e">
        <f t="shared" si="2025"/>
        <v>#N/A</v>
      </c>
    </row>
    <row r="11322" spans="1:14" ht="15.75" customHeight="1" x14ac:dyDescent="0.35">
      <c r="A11322" s="7">
        <f t="shared" si="2026"/>
        <v>0</v>
      </c>
      <c r="B11322" s="7">
        <f t="shared" si="2027"/>
        <v>0</v>
      </c>
      <c r="C11322" s="7">
        <f t="shared" si="2028"/>
        <v>0</v>
      </c>
      <c r="D11322" s="7">
        <f t="shared" si="2029"/>
        <v>0</v>
      </c>
      <c r="E11322" s="7" t="e">
        <f>IF('Report DCM'!$H11322="In-Stream Video","Rich Media display banner",IF('Report DCM'!$I11322&gt;'Report DCM'!$J11322,"Standard",VLOOKUP(CONCATENATE(bd_adtype,"_",bd_creativetype),tabela,2,FALSE)))</f>
        <v>#N/A</v>
      </c>
      <c r="F11322" s="7">
        <f t="shared" si="2030"/>
        <v>0</v>
      </c>
      <c r="G11322" s="7">
        <f t="shared" si="2031"/>
        <v>0</v>
      </c>
      <c r="H11322" s="7">
        <f t="shared" si="2032"/>
        <v>0</v>
      </c>
      <c r="I11322" s="7">
        <f t="shared" si="2033"/>
        <v>0</v>
      </c>
      <c r="J11322" s="7">
        <f t="shared" si="2034"/>
        <v>0</v>
      </c>
      <c r="K11322" s="8" t="e">
        <f t="shared" si="2035"/>
        <v>#N/A</v>
      </c>
      <c r="L11322" s="7" t="e">
        <f t="shared" si="2036"/>
        <v>#N/A</v>
      </c>
      <c r="M11322" s="8" t="e">
        <f t="shared" si="2024"/>
        <v>#N/A</v>
      </c>
      <c r="N11322" s="8" t="e">
        <f t="shared" si="2025"/>
        <v>#N/A</v>
      </c>
    </row>
    <row r="11323" spans="1:14" ht="15.75" customHeight="1" x14ac:dyDescent="0.35">
      <c r="A11323" s="7">
        <f t="shared" si="2026"/>
        <v>0</v>
      </c>
      <c r="B11323" s="7">
        <f t="shared" si="2027"/>
        <v>0</v>
      </c>
      <c r="C11323" s="7">
        <f t="shared" si="2028"/>
        <v>0</v>
      </c>
      <c r="D11323" s="7">
        <f t="shared" si="2029"/>
        <v>0</v>
      </c>
      <c r="E11323" s="7" t="e">
        <f>IF('Report DCM'!$H11323="In-Stream Video","Rich Media display banner",IF('Report DCM'!$I11323&gt;'Report DCM'!$J11323,"Standard",VLOOKUP(CONCATENATE(bd_adtype,"_",bd_creativetype),tabela,2,FALSE)))</f>
        <v>#N/A</v>
      </c>
      <c r="F11323" s="7">
        <f t="shared" si="2030"/>
        <v>0</v>
      </c>
      <c r="G11323" s="7">
        <f t="shared" si="2031"/>
        <v>0</v>
      </c>
      <c r="H11323" s="7">
        <f t="shared" si="2032"/>
        <v>0</v>
      </c>
      <c r="I11323" s="7">
        <f t="shared" si="2033"/>
        <v>0</v>
      </c>
      <c r="J11323" s="7">
        <f t="shared" si="2034"/>
        <v>0</v>
      </c>
      <c r="K11323" s="8" t="e">
        <f t="shared" si="2035"/>
        <v>#N/A</v>
      </c>
      <c r="L11323" s="7" t="e">
        <f t="shared" si="2036"/>
        <v>#N/A</v>
      </c>
      <c r="M11323" s="8" t="e">
        <f t="shared" si="2024"/>
        <v>#N/A</v>
      </c>
      <c r="N11323" s="8" t="e">
        <f t="shared" si="2025"/>
        <v>#N/A</v>
      </c>
    </row>
    <row r="11324" spans="1:14" ht="15.75" customHeight="1" x14ac:dyDescent="0.35">
      <c r="A11324" s="7">
        <f t="shared" si="2026"/>
        <v>0</v>
      </c>
      <c r="B11324" s="7">
        <f t="shared" si="2027"/>
        <v>0</v>
      </c>
      <c r="C11324" s="7">
        <f t="shared" si="2028"/>
        <v>0</v>
      </c>
      <c r="D11324" s="7">
        <f t="shared" si="2029"/>
        <v>0</v>
      </c>
      <c r="E11324" s="7" t="e">
        <f>IF('Report DCM'!$H11324="In-Stream Video","Rich Media display banner",IF('Report DCM'!$I11324&gt;'Report DCM'!$J11324,"Standard",VLOOKUP(CONCATENATE(bd_adtype,"_",bd_creativetype),tabela,2,FALSE)))</f>
        <v>#N/A</v>
      </c>
      <c r="F11324" s="7">
        <f t="shared" si="2030"/>
        <v>0</v>
      </c>
      <c r="G11324" s="7">
        <f t="shared" si="2031"/>
        <v>0</v>
      </c>
      <c r="H11324" s="7">
        <f t="shared" si="2032"/>
        <v>0</v>
      </c>
      <c r="I11324" s="7">
        <f t="shared" si="2033"/>
        <v>0</v>
      </c>
      <c r="J11324" s="7">
        <f t="shared" si="2034"/>
        <v>0</v>
      </c>
      <c r="K11324" s="8" t="e">
        <f t="shared" si="2035"/>
        <v>#N/A</v>
      </c>
      <c r="L11324" s="7" t="e">
        <f t="shared" si="2036"/>
        <v>#N/A</v>
      </c>
      <c r="M11324" s="8" t="e">
        <f t="shared" si="2024"/>
        <v>#N/A</v>
      </c>
      <c r="N11324" s="8" t="e">
        <f t="shared" si="2025"/>
        <v>#N/A</v>
      </c>
    </row>
    <row r="11325" spans="1:14" ht="15.75" customHeight="1" x14ac:dyDescent="0.35">
      <c r="A11325" s="7">
        <f t="shared" si="2026"/>
        <v>0</v>
      </c>
      <c r="B11325" s="7">
        <f t="shared" si="2027"/>
        <v>0</v>
      </c>
      <c r="C11325" s="7">
        <f t="shared" si="2028"/>
        <v>0</v>
      </c>
      <c r="D11325" s="7">
        <f t="shared" si="2029"/>
        <v>0</v>
      </c>
      <c r="E11325" s="7" t="e">
        <f>IF('Report DCM'!$H11325="In-Stream Video","Rich Media display banner",IF('Report DCM'!$I11325&gt;'Report DCM'!$J11325,"Standard",VLOOKUP(CONCATENATE(bd_adtype,"_",bd_creativetype),tabela,2,FALSE)))</f>
        <v>#N/A</v>
      </c>
      <c r="F11325" s="7">
        <f t="shared" si="2030"/>
        <v>0</v>
      </c>
      <c r="G11325" s="7">
        <f t="shared" si="2031"/>
        <v>0</v>
      </c>
      <c r="H11325" s="7">
        <f t="shared" si="2032"/>
        <v>0</v>
      </c>
      <c r="I11325" s="7">
        <f t="shared" si="2033"/>
        <v>0</v>
      </c>
      <c r="J11325" s="7">
        <f t="shared" si="2034"/>
        <v>0</v>
      </c>
      <c r="K11325" s="8" t="e">
        <f t="shared" si="2035"/>
        <v>#N/A</v>
      </c>
      <c r="L11325" s="7" t="e">
        <f t="shared" si="2036"/>
        <v>#N/A</v>
      </c>
      <c r="M11325" s="8" t="e">
        <f t="shared" si="2024"/>
        <v>#N/A</v>
      </c>
      <c r="N11325" s="8" t="e">
        <f t="shared" si="2025"/>
        <v>#N/A</v>
      </c>
    </row>
    <row r="11326" spans="1:14" ht="15.75" customHeight="1" x14ac:dyDescent="0.35">
      <c r="A11326" s="7">
        <f t="shared" si="2026"/>
        <v>0</v>
      </c>
      <c r="B11326" s="7">
        <f t="shared" si="2027"/>
        <v>0</v>
      </c>
      <c r="C11326" s="7">
        <f t="shared" si="2028"/>
        <v>0</v>
      </c>
      <c r="D11326" s="7">
        <f t="shared" si="2029"/>
        <v>0</v>
      </c>
      <c r="E11326" s="7" t="e">
        <f>IF('Report DCM'!$H11326="In-Stream Video","Rich Media display banner",IF('Report DCM'!$I11326&gt;'Report DCM'!$J11326,"Standard",VLOOKUP(CONCATENATE(bd_adtype,"_",bd_creativetype),tabela,2,FALSE)))</f>
        <v>#N/A</v>
      </c>
      <c r="F11326" s="7">
        <f t="shared" si="2030"/>
        <v>0</v>
      </c>
      <c r="G11326" s="7">
        <f t="shared" si="2031"/>
        <v>0</v>
      </c>
      <c r="H11326" s="7">
        <f t="shared" si="2032"/>
        <v>0</v>
      </c>
      <c r="I11326" s="7">
        <f t="shared" si="2033"/>
        <v>0</v>
      </c>
      <c r="J11326" s="7">
        <f t="shared" si="2034"/>
        <v>0</v>
      </c>
      <c r="K11326" s="8" t="e">
        <f t="shared" si="2035"/>
        <v>#N/A</v>
      </c>
      <c r="L11326" s="7" t="e">
        <f t="shared" si="2036"/>
        <v>#N/A</v>
      </c>
      <c r="M11326" s="8" t="e">
        <f t="shared" si="2024"/>
        <v>#N/A</v>
      </c>
      <c r="N11326" s="8" t="e">
        <f t="shared" si="2025"/>
        <v>#N/A</v>
      </c>
    </row>
    <row r="11327" spans="1:14" ht="15.75" customHeight="1" x14ac:dyDescent="0.35">
      <c r="A11327" s="7">
        <f t="shared" si="2026"/>
        <v>0</v>
      </c>
      <c r="B11327" s="7">
        <f t="shared" si="2027"/>
        <v>0</v>
      </c>
      <c r="C11327" s="7">
        <f t="shared" si="2028"/>
        <v>0</v>
      </c>
      <c r="D11327" s="7">
        <f t="shared" si="2029"/>
        <v>0</v>
      </c>
      <c r="E11327" s="7" t="e">
        <f>IF('Report DCM'!$H11327="In-Stream Video","Rich Media display banner",IF('Report DCM'!$I11327&gt;'Report DCM'!$J11327,"Standard",VLOOKUP(CONCATENATE(bd_adtype,"_",bd_creativetype),tabela,2,FALSE)))</f>
        <v>#N/A</v>
      </c>
      <c r="F11327" s="7">
        <f t="shared" si="2030"/>
        <v>0</v>
      </c>
      <c r="G11327" s="7">
        <f t="shared" si="2031"/>
        <v>0</v>
      </c>
      <c r="H11327" s="7">
        <f t="shared" si="2032"/>
        <v>0</v>
      </c>
      <c r="I11327" s="7">
        <f t="shared" si="2033"/>
        <v>0</v>
      </c>
      <c r="J11327" s="7">
        <f t="shared" si="2034"/>
        <v>0</v>
      </c>
      <c r="K11327" s="8" t="e">
        <f t="shared" si="2035"/>
        <v>#N/A</v>
      </c>
      <c r="L11327" s="7" t="e">
        <f t="shared" si="2036"/>
        <v>#N/A</v>
      </c>
      <c r="M11327" s="8" t="e">
        <f t="shared" si="2024"/>
        <v>#N/A</v>
      </c>
      <c r="N11327" s="8" t="e">
        <f t="shared" si="2025"/>
        <v>#N/A</v>
      </c>
    </row>
    <row r="11328" spans="1:14" ht="15.75" customHeight="1" x14ac:dyDescent="0.35">
      <c r="A11328" s="7">
        <f t="shared" si="2026"/>
        <v>0</v>
      </c>
      <c r="B11328" s="7">
        <f t="shared" si="2027"/>
        <v>0</v>
      </c>
      <c r="C11328" s="7">
        <f t="shared" si="2028"/>
        <v>0</v>
      </c>
      <c r="D11328" s="7">
        <f t="shared" si="2029"/>
        <v>0</v>
      </c>
      <c r="E11328" s="7" t="e">
        <f>IF('Report DCM'!$H11328="In-Stream Video","Rich Media display banner",IF('Report DCM'!$I11328&gt;'Report DCM'!$J11328,"Standard",VLOOKUP(CONCATENATE(bd_adtype,"_",bd_creativetype),tabela,2,FALSE)))</f>
        <v>#N/A</v>
      </c>
      <c r="F11328" s="7">
        <f t="shared" si="2030"/>
        <v>0</v>
      </c>
      <c r="G11328" s="7">
        <f t="shared" si="2031"/>
        <v>0</v>
      </c>
      <c r="H11328" s="7">
        <f t="shared" si="2032"/>
        <v>0</v>
      </c>
      <c r="I11328" s="7">
        <f t="shared" si="2033"/>
        <v>0</v>
      </c>
      <c r="J11328" s="7">
        <f t="shared" si="2034"/>
        <v>0</v>
      </c>
      <c r="K11328" s="8" t="e">
        <f t="shared" si="2035"/>
        <v>#N/A</v>
      </c>
      <c r="L11328" s="7" t="e">
        <f t="shared" si="2036"/>
        <v>#N/A</v>
      </c>
      <c r="M11328" s="8" t="e">
        <f t="shared" si="2024"/>
        <v>#N/A</v>
      </c>
      <c r="N11328" s="8" t="e">
        <f t="shared" si="2025"/>
        <v>#N/A</v>
      </c>
    </row>
    <row r="11329" spans="1:14" ht="15.75" customHeight="1" x14ac:dyDescent="0.35">
      <c r="A11329" s="7">
        <f t="shared" si="2026"/>
        <v>0</v>
      </c>
      <c r="B11329" s="7">
        <f t="shared" si="2027"/>
        <v>0</v>
      </c>
      <c r="C11329" s="7">
        <f t="shared" si="2028"/>
        <v>0</v>
      </c>
      <c r="D11329" s="7">
        <f t="shared" si="2029"/>
        <v>0</v>
      </c>
      <c r="E11329" s="7" t="e">
        <f>IF('Report DCM'!$H11329="In-Stream Video","Rich Media display banner",IF('Report DCM'!$I11329&gt;'Report DCM'!$J11329,"Standard",VLOOKUP(CONCATENATE(bd_adtype,"_",bd_creativetype),tabela,2,FALSE)))</f>
        <v>#N/A</v>
      </c>
      <c r="F11329" s="7">
        <f t="shared" si="2030"/>
        <v>0</v>
      </c>
      <c r="G11329" s="7">
        <f t="shared" si="2031"/>
        <v>0</v>
      </c>
      <c r="H11329" s="7">
        <f t="shared" si="2032"/>
        <v>0</v>
      </c>
      <c r="I11329" s="7">
        <f t="shared" si="2033"/>
        <v>0</v>
      </c>
      <c r="J11329" s="7">
        <f t="shared" si="2034"/>
        <v>0</v>
      </c>
      <c r="K11329" s="8" t="e">
        <f t="shared" si="2035"/>
        <v>#N/A</v>
      </c>
      <c r="L11329" s="7" t="e">
        <f t="shared" si="2036"/>
        <v>#N/A</v>
      </c>
      <c r="M11329" s="8" t="e">
        <f t="shared" si="2024"/>
        <v>#N/A</v>
      </c>
      <c r="N11329" s="8" t="e">
        <f t="shared" si="2025"/>
        <v>#N/A</v>
      </c>
    </row>
    <row r="11330" spans="1:14" ht="15.75" customHeight="1" x14ac:dyDescent="0.35">
      <c r="A11330" s="7">
        <f t="shared" ref="A11330:A11393" si="2037">bd_campaign</f>
        <v>0</v>
      </c>
      <c r="B11330" s="7">
        <f t="shared" ref="B11330:B11393" si="2038">bd_site</f>
        <v>0</v>
      </c>
      <c r="C11330" s="7">
        <f t="shared" ref="C11330:C11393" si="2039">bd_placement</f>
        <v>0</v>
      </c>
      <c r="D11330" s="7">
        <f t="shared" ref="D11330:D11393" si="2040">bd_placementID</f>
        <v>0</v>
      </c>
      <c r="E11330" s="7" t="e">
        <f>IF('Report DCM'!$H11330="In-Stream Video","Rich Media display banner",IF('Report DCM'!$I11330&gt;'Report DCM'!$J11330,"Standard",VLOOKUP(CONCATENATE(bd_adtype,"_",bd_creativetype),tabela,2,FALSE)))</f>
        <v>#N/A</v>
      </c>
      <c r="F11330" s="7">
        <f t="shared" ref="F11330:F11393" si="2041">bd_ad</f>
        <v>0</v>
      </c>
      <c r="G11330" s="7">
        <f t="shared" ref="G11330:G11393" si="2042">bd_adid</f>
        <v>0</v>
      </c>
      <c r="H11330" s="7">
        <f t="shared" ref="H11330:H11393" si="2043">bd_creativetype</f>
        <v>0</v>
      </c>
      <c r="I11330" s="7">
        <f t="shared" ref="I11330:I11393" si="2044">bd_impression</f>
        <v>0</v>
      </c>
      <c r="J11330" s="7">
        <f t="shared" ref="J11330:J11393" si="2045">bd_clicks</f>
        <v>0</v>
      </c>
      <c r="K11330" s="8" t="e">
        <f t="shared" ref="K11330:K11393" si="2046">VLOOKUP(E11330,tabela,2,FALSE)</f>
        <v>#N/A</v>
      </c>
      <c r="L11330" s="7" t="e">
        <f t="shared" ref="L11330:L11393" si="2047">VLOOKUP(E11330,tabela,3,FALSE)</f>
        <v>#N/A</v>
      </c>
      <c r="M11330" s="8" t="e">
        <f t="shared" si="2024"/>
        <v>#N/A</v>
      </c>
      <c r="N11330" s="8" t="e">
        <f t="shared" si="2025"/>
        <v>#N/A</v>
      </c>
    </row>
    <row r="11331" spans="1:14" ht="15.75" customHeight="1" x14ac:dyDescent="0.35">
      <c r="A11331" s="7">
        <f t="shared" si="2037"/>
        <v>0</v>
      </c>
      <c r="B11331" s="7">
        <f t="shared" si="2038"/>
        <v>0</v>
      </c>
      <c r="C11331" s="7">
        <f t="shared" si="2039"/>
        <v>0</v>
      </c>
      <c r="D11331" s="7">
        <f t="shared" si="2040"/>
        <v>0</v>
      </c>
      <c r="E11331" s="7" t="e">
        <f>IF('Report DCM'!$H11331="In-Stream Video","Rich Media display banner",IF('Report DCM'!$I11331&gt;'Report DCM'!$J11331,"Standard",VLOOKUP(CONCATENATE(bd_adtype,"_",bd_creativetype),tabela,2,FALSE)))</f>
        <v>#N/A</v>
      </c>
      <c r="F11331" s="7">
        <f t="shared" si="2041"/>
        <v>0</v>
      </c>
      <c r="G11331" s="7">
        <f t="shared" si="2042"/>
        <v>0</v>
      </c>
      <c r="H11331" s="7">
        <f t="shared" si="2043"/>
        <v>0</v>
      </c>
      <c r="I11331" s="7">
        <f t="shared" si="2044"/>
        <v>0</v>
      </c>
      <c r="J11331" s="7">
        <f t="shared" si="2045"/>
        <v>0</v>
      </c>
      <c r="K11331" s="8" t="e">
        <f t="shared" si="2046"/>
        <v>#N/A</v>
      </c>
      <c r="L11331" s="7" t="e">
        <f t="shared" si="2047"/>
        <v>#N/A</v>
      </c>
      <c r="M11331" s="8" t="e">
        <f t="shared" si="2024"/>
        <v>#N/A</v>
      </c>
      <c r="N11331" s="8" t="e">
        <f t="shared" si="2025"/>
        <v>#N/A</v>
      </c>
    </row>
    <row r="11332" spans="1:14" ht="15.75" customHeight="1" x14ac:dyDescent="0.35">
      <c r="A11332" s="7">
        <f t="shared" si="2037"/>
        <v>0</v>
      </c>
      <c r="B11332" s="7">
        <f t="shared" si="2038"/>
        <v>0</v>
      </c>
      <c r="C11332" s="7">
        <f t="shared" si="2039"/>
        <v>0</v>
      </c>
      <c r="D11332" s="7">
        <f t="shared" si="2040"/>
        <v>0</v>
      </c>
      <c r="E11332" s="7" t="e">
        <f>IF('Report DCM'!$H11332="In-Stream Video","Rich Media display banner",IF('Report DCM'!$I11332&gt;'Report DCM'!$J11332,"Standard",VLOOKUP(CONCATENATE(bd_adtype,"_",bd_creativetype),tabela,2,FALSE)))</f>
        <v>#N/A</v>
      </c>
      <c r="F11332" s="7">
        <f t="shared" si="2041"/>
        <v>0</v>
      </c>
      <c r="G11332" s="7">
        <f t="shared" si="2042"/>
        <v>0</v>
      </c>
      <c r="H11332" s="7">
        <f t="shared" si="2043"/>
        <v>0</v>
      </c>
      <c r="I11332" s="7">
        <f t="shared" si="2044"/>
        <v>0</v>
      </c>
      <c r="J11332" s="7">
        <f t="shared" si="2045"/>
        <v>0</v>
      </c>
      <c r="K11332" s="8" t="e">
        <f t="shared" si="2046"/>
        <v>#N/A</v>
      </c>
      <c r="L11332" s="7" t="e">
        <f t="shared" si="2047"/>
        <v>#N/A</v>
      </c>
      <c r="M11332" s="8" t="e">
        <f t="shared" si="2024"/>
        <v>#N/A</v>
      </c>
      <c r="N11332" s="8" t="e">
        <f t="shared" si="2025"/>
        <v>#N/A</v>
      </c>
    </row>
    <row r="11333" spans="1:14" ht="15.75" customHeight="1" x14ac:dyDescent="0.35">
      <c r="A11333" s="7">
        <f t="shared" si="2037"/>
        <v>0</v>
      </c>
      <c r="B11333" s="7">
        <f t="shared" si="2038"/>
        <v>0</v>
      </c>
      <c r="C11333" s="7">
        <f t="shared" si="2039"/>
        <v>0</v>
      </c>
      <c r="D11333" s="7">
        <f t="shared" si="2040"/>
        <v>0</v>
      </c>
      <c r="E11333" s="7" t="e">
        <f>IF('Report DCM'!$H11333="In-Stream Video","Rich Media display banner",IF('Report DCM'!$I11333&gt;'Report DCM'!$J11333,"Standard",VLOOKUP(CONCATENATE(bd_adtype,"_",bd_creativetype),tabela,2,FALSE)))</f>
        <v>#N/A</v>
      </c>
      <c r="F11333" s="7">
        <f t="shared" si="2041"/>
        <v>0</v>
      </c>
      <c r="G11333" s="7">
        <f t="shared" si="2042"/>
        <v>0</v>
      </c>
      <c r="H11333" s="7">
        <f t="shared" si="2043"/>
        <v>0</v>
      </c>
      <c r="I11333" s="7">
        <f t="shared" si="2044"/>
        <v>0</v>
      </c>
      <c r="J11333" s="7">
        <f t="shared" si="2045"/>
        <v>0</v>
      </c>
      <c r="K11333" s="8" t="e">
        <f t="shared" si="2046"/>
        <v>#N/A</v>
      </c>
      <c r="L11333" s="7" t="e">
        <f t="shared" si="2047"/>
        <v>#N/A</v>
      </c>
      <c r="M11333" s="8" t="e">
        <f t="shared" si="2024"/>
        <v>#N/A</v>
      </c>
      <c r="N11333" s="8" t="e">
        <f t="shared" si="2025"/>
        <v>#N/A</v>
      </c>
    </row>
    <row r="11334" spans="1:14" ht="15.75" customHeight="1" x14ac:dyDescent="0.35">
      <c r="A11334" s="7">
        <f t="shared" si="2037"/>
        <v>0</v>
      </c>
      <c r="B11334" s="7">
        <f t="shared" si="2038"/>
        <v>0</v>
      </c>
      <c r="C11334" s="7">
        <f t="shared" si="2039"/>
        <v>0</v>
      </c>
      <c r="D11334" s="7">
        <f t="shared" si="2040"/>
        <v>0</v>
      </c>
      <c r="E11334" s="7" t="e">
        <f>IF('Report DCM'!$H11334="In-Stream Video","Rich Media display banner",IF('Report DCM'!$I11334&gt;'Report DCM'!$J11334,"Standard",VLOOKUP(CONCATENATE(bd_adtype,"_",bd_creativetype),tabela,2,FALSE)))</f>
        <v>#N/A</v>
      </c>
      <c r="F11334" s="7">
        <f t="shared" si="2041"/>
        <v>0</v>
      </c>
      <c r="G11334" s="7">
        <f t="shared" si="2042"/>
        <v>0</v>
      </c>
      <c r="H11334" s="7">
        <f t="shared" si="2043"/>
        <v>0</v>
      </c>
      <c r="I11334" s="7">
        <f t="shared" si="2044"/>
        <v>0</v>
      </c>
      <c r="J11334" s="7">
        <f t="shared" si="2045"/>
        <v>0</v>
      </c>
      <c r="K11334" s="8" t="e">
        <f t="shared" si="2046"/>
        <v>#N/A</v>
      </c>
      <c r="L11334" s="7" t="e">
        <f t="shared" si="2047"/>
        <v>#N/A</v>
      </c>
      <c r="M11334" s="8" t="e">
        <f t="shared" si="2024"/>
        <v>#N/A</v>
      </c>
      <c r="N11334" s="8" t="e">
        <f t="shared" si="2025"/>
        <v>#N/A</v>
      </c>
    </row>
    <row r="11335" spans="1:14" ht="15.75" customHeight="1" x14ac:dyDescent="0.35">
      <c r="A11335" s="7">
        <f t="shared" si="2037"/>
        <v>0</v>
      </c>
      <c r="B11335" s="7">
        <f t="shared" si="2038"/>
        <v>0</v>
      </c>
      <c r="C11335" s="7">
        <f t="shared" si="2039"/>
        <v>0</v>
      </c>
      <c r="D11335" s="7">
        <f t="shared" si="2040"/>
        <v>0</v>
      </c>
      <c r="E11335" s="7" t="e">
        <f>IF('Report DCM'!$H11335="In-Stream Video","Rich Media display banner",IF('Report DCM'!$I11335&gt;'Report DCM'!$J11335,"Standard",VLOOKUP(CONCATENATE(bd_adtype,"_",bd_creativetype),tabela,2,FALSE)))</f>
        <v>#N/A</v>
      </c>
      <c r="F11335" s="7">
        <f t="shared" si="2041"/>
        <v>0</v>
      </c>
      <c r="G11335" s="7">
        <f t="shared" si="2042"/>
        <v>0</v>
      </c>
      <c r="H11335" s="7">
        <f t="shared" si="2043"/>
        <v>0</v>
      </c>
      <c r="I11335" s="7">
        <f t="shared" si="2044"/>
        <v>0</v>
      </c>
      <c r="J11335" s="7">
        <f t="shared" si="2045"/>
        <v>0</v>
      </c>
      <c r="K11335" s="8" t="e">
        <f t="shared" si="2046"/>
        <v>#N/A</v>
      </c>
      <c r="L11335" s="7" t="e">
        <f t="shared" si="2047"/>
        <v>#N/A</v>
      </c>
      <c r="M11335" s="8" t="e">
        <f t="shared" si="2024"/>
        <v>#N/A</v>
      </c>
      <c r="N11335" s="8" t="e">
        <f t="shared" si="2025"/>
        <v>#N/A</v>
      </c>
    </row>
    <row r="11336" spans="1:14" ht="15.75" customHeight="1" x14ac:dyDescent="0.35">
      <c r="A11336" s="7">
        <f t="shared" si="2037"/>
        <v>0</v>
      </c>
      <c r="B11336" s="7">
        <f t="shared" si="2038"/>
        <v>0</v>
      </c>
      <c r="C11336" s="7">
        <f t="shared" si="2039"/>
        <v>0</v>
      </c>
      <c r="D11336" s="7">
        <f t="shared" si="2040"/>
        <v>0</v>
      </c>
      <c r="E11336" s="7" t="e">
        <f>IF('Report DCM'!$H11336="In-Stream Video","Rich Media display banner",IF('Report DCM'!$I11336&gt;'Report DCM'!$J11336,"Standard",VLOOKUP(CONCATENATE(bd_adtype,"_",bd_creativetype),tabela,2,FALSE)))</f>
        <v>#N/A</v>
      </c>
      <c r="F11336" s="7">
        <f t="shared" si="2041"/>
        <v>0</v>
      </c>
      <c r="G11336" s="7">
        <f t="shared" si="2042"/>
        <v>0</v>
      </c>
      <c r="H11336" s="7">
        <f t="shared" si="2043"/>
        <v>0</v>
      </c>
      <c r="I11336" s="7">
        <f t="shared" si="2044"/>
        <v>0</v>
      </c>
      <c r="J11336" s="7">
        <f t="shared" si="2045"/>
        <v>0</v>
      </c>
      <c r="K11336" s="8" t="e">
        <f t="shared" si="2046"/>
        <v>#N/A</v>
      </c>
      <c r="L11336" s="7" t="e">
        <f t="shared" si="2047"/>
        <v>#N/A</v>
      </c>
      <c r="M11336" s="8" t="e">
        <f t="shared" si="2024"/>
        <v>#N/A</v>
      </c>
      <c r="N11336" s="8" t="e">
        <f t="shared" si="2025"/>
        <v>#N/A</v>
      </c>
    </row>
    <row r="11337" spans="1:14" ht="15.75" customHeight="1" x14ac:dyDescent="0.35">
      <c r="A11337" s="7">
        <f t="shared" si="2037"/>
        <v>0</v>
      </c>
      <c r="B11337" s="7">
        <f t="shared" si="2038"/>
        <v>0</v>
      </c>
      <c r="C11337" s="7">
        <f t="shared" si="2039"/>
        <v>0</v>
      </c>
      <c r="D11337" s="7">
        <f t="shared" si="2040"/>
        <v>0</v>
      </c>
      <c r="E11337" s="7" t="e">
        <f>IF('Report DCM'!$H11337="In-Stream Video","Rich Media display banner",IF('Report DCM'!$I11337&gt;'Report DCM'!$J11337,"Standard",VLOOKUP(CONCATENATE(bd_adtype,"_",bd_creativetype),tabela,2,FALSE)))</f>
        <v>#N/A</v>
      </c>
      <c r="F11337" s="7">
        <f t="shared" si="2041"/>
        <v>0</v>
      </c>
      <c r="G11337" s="7">
        <f t="shared" si="2042"/>
        <v>0</v>
      </c>
      <c r="H11337" s="7">
        <f t="shared" si="2043"/>
        <v>0</v>
      </c>
      <c r="I11337" s="7">
        <f t="shared" si="2044"/>
        <v>0</v>
      </c>
      <c r="J11337" s="7">
        <f t="shared" si="2045"/>
        <v>0</v>
      </c>
      <c r="K11337" s="8" t="e">
        <f t="shared" si="2046"/>
        <v>#N/A</v>
      </c>
      <c r="L11337" s="7" t="e">
        <f t="shared" si="2047"/>
        <v>#N/A</v>
      </c>
      <c r="M11337" s="8" t="e">
        <f t="shared" si="2024"/>
        <v>#N/A</v>
      </c>
      <c r="N11337" s="8" t="e">
        <f t="shared" si="2025"/>
        <v>#N/A</v>
      </c>
    </row>
    <row r="11338" spans="1:14" ht="15.75" customHeight="1" x14ac:dyDescent="0.35">
      <c r="A11338" s="7">
        <f t="shared" si="2037"/>
        <v>0</v>
      </c>
      <c r="B11338" s="7">
        <f t="shared" si="2038"/>
        <v>0</v>
      </c>
      <c r="C11338" s="7">
        <f t="shared" si="2039"/>
        <v>0</v>
      </c>
      <c r="D11338" s="7">
        <f t="shared" si="2040"/>
        <v>0</v>
      </c>
      <c r="E11338" s="7" t="e">
        <f>IF('Report DCM'!$H11338="In-Stream Video","Rich Media display banner",IF('Report DCM'!$I11338&gt;'Report DCM'!$J11338,"Standard",VLOOKUP(CONCATENATE(bd_adtype,"_",bd_creativetype),tabela,2,FALSE)))</f>
        <v>#N/A</v>
      </c>
      <c r="F11338" s="7">
        <f t="shared" si="2041"/>
        <v>0</v>
      </c>
      <c r="G11338" s="7">
        <f t="shared" si="2042"/>
        <v>0</v>
      </c>
      <c r="H11338" s="7">
        <f t="shared" si="2043"/>
        <v>0</v>
      </c>
      <c r="I11338" s="7">
        <f t="shared" si="2044"/>
        <v>0</v>
      </c>
      <c r="J11338" s="7">
        <f t="shared" si="2045"/>
        <v>0</v>
      </c>
      <c r="K11338" s="8" t="e">
        <f t="shared" si="2046"/>
        <v>#N/A</v>
      </c>
      <c r="L11338" s="7" t="e">
        <f t="shared" si="2047"/>
        <v>#N/A</v>
      </c>
      <c r="M11338" s="8" t="e">
        <f t="shared" si="2024"/>
        <v>#N/A</v>
      </c>
      <c r="N11338" s="8" t="e">
        <f t="shared" si="2025"/>
        <v>#N/A</v>
      </c>
    </row>
    <row r="11339" spans="1:14" ht="15.75" customHeight="1" x14ac:dyDescent="0.35">
      <c r="A11339" s="7">
        <f t="shared" si="2037"/>
        <v>0</v>
      </c>
      <c r="B11339" s="7">
        <f t="shared" si="2038"/>
        <v>0</v>
      </c>
      <c r="C11339" s="7">
        <f t="shared" si="2039"/>
        <v>0</v>
      </c>
      <c r="D11339" s="7">
        <f t="shared" si="2040"/>
        <v>0</v>
      </c>
      <c r="E11339" s="7" t="e">
        <f>IF('Report DCM'!$H11339="In-Stream Video","Rich Media display banner",IF('Report DCM'!$I11339&gt;'Report DCM'!$J11339,"Standard",VLOOKUP(CONCATENATE(bd_adtype,"_",bd_creativetype),tabela,2,FALSE)))</f>
        <v>#N/A</v>
      </c>
      <c r="F11339" s="7">
        <f t="shared" si="2041"/>
        <v>0</v>
      </c>
      <c r="G11339" s="7">
        <f t="shared" si="2042"/>
        <v>0</v>
      </c>
      <c r="H11339" s="7">
        <f t="shared" si="2043"/>
        <v>0</v>
      </c>
      <c r="I11339" s="7">
        <f t="shared" si="2044"/>
        <v>0</v>
      </c>
      <c r="J11339" s="7">
        <f t="shared" si="2045"/>
        <v>0</v>
      </c>
      <c r="K11339" s="8" t="e">
        <f t="shared" si="2046"/>
        <v>#N/A</v>
      </c>
      <c r="L11339" s="7" t="e">
        <f t="shared" si="2047"/>
        <v>#N/A</v>
      </c>
      <c r="M11339" s="8" t="e">
        <f t="shared" si="2024"/>
        <v>#N/A</v>
      </c>
      <c r="N11339" s="8" t="e">
        <f t="shared" si="2025"/>
        <v>#N/A</v>
      </c>
    </row>
    <row r="11340" spans="1:14" ht="15.75" customHeight="1" x14ac:dyDescent="0.35">
      <c r="A11340" s="7">
        <f t="shared" si="2037"/>
        <v>0</v>
      </c>
      <c r="B11340" s="7">
        <f t="shared" si="2038"/>
        <v>0</v>
      </c>
      <c r="C11340" s="7">
        <f t="shared" si="2039"/>
        <v>0</v>
      </c>
      <c r="D11340" s="7">
        <f t="shared" si="2040"/>
        <v>0</v>
      </c>
      <c r="E11340" s="7" t="e">
        <f>IF('Report DCM'!$H11340="In-Stream Video","Rich Media display banner",IF('Report DCM'!$I11340&gt;'Report DCM'!$J11340,"Standard",VLOOKUP(CONCATENATE(bd_adtype,"_",bd_creativetype),tabela,2,FALSE)))</f>
        <v>#N/A</v>
      </c>
      <c r="F11340" s="7">
        <f t="shared" si="2041"/>
        <v>0</v>
      </c>
      <c r="G11340" s="7">
        <f t="shared" si="2042"/>
        <v>0</v>
      </c>
      <c r="H11340" s="7">
        <f t="shared" si="2043"/>
        <v>0</v>
      </c>
      <c r="I11340" s="7">
        <f t="shared" si="2044"/>
        <v>0</v>
      </c>
      <c r="J11340" s="7">
        <f t="shared" si="2045"/>
        <v>0</v>
      </c>
      <c r="K11340" s="8" t="e">
        <f t="shared" si="2046"/>
        <v>#N/A</v>
      </c>
      <c r="L11340" s="7" t="e">
        <f t="shared" si="2047"/>
        <v>#N/A</v>
      </c>
      <c r="M11340" s="8" t="e">
        <f t="shared" si="2024"/>
        <v>#N/A</v>
      </c>
      <c r="N11340" s="8" t="e">
        <f t="shared" si="2025"/>
        <v>#N/A</v>
      </c>
    </row>
    <row r="11341" spans="1:14" ht="15.75" customHeight="1" x14ac:dyDescent="0.35">
      <c r="A11341" s="7">
        <f t="shared" si="2037"/>
        <v>0</v>
      </c>
      <c r="B11341" s="7">
        <f t="shared" si="2038"/>
        <v>0</v>
      </c>
      <c r="C11341" s="7">
        <f t="shared" si="2039"/>
        <v>0</v>
      </c>
      <c r="D11341" s="7">
        <f t="shared" si="2040"/>
        <v>0</v>
      </c>
      <c r="E11341" s="7" t="e">
        <f>IF('Report DCM'!$H11341="In-Stream Video","Rich Media display banner",IF('Report DCM'!$I11341&gt;'Report DCM'!$J11341,"Standard",VLOOKUP(CONCATENATE(bd_adtype,"_",bd_creativetype),tabela,2,FALSE)))</f>
        <v>#N/A</v>
      </c>
      <c r="F11341" s="7">
        <f t="shared" si="2041"/>
        <v>0</v>
      </c>
      <c r="G11341" s="7">
        <f t="shared" si="2042"/>
        <v>0</v>
      </c>
      <c r="H11341" s="7">
        <f t="shared" si="2043"/>
        <v>0</v>
      </c>
      <c r="I11341" s="7">
        <f t="shared" si="2044"/>
        <v>0</v>
      </c>
      <c r="J11341" s="7">
        <f t="shared" si="2045"/>
        <v>0</v>
      </c>
      <c r="K11341" s="8" t="e">
        <f t="shared" si="2046"/>
        <v>#N/A</v>
      </c>
      <c r="L11341" s="7" t="e">
        <f t="shared" si="2047"/>
        <v>#N/A</v>
      </c>
      <c r="M11341" s="8" t="e">
        <f t="shared" si="2024"/>
        <v>#N/A</v>
      </c>
      <c r="N11341" s="8" t="e">
        <f t="shared" si="2025"/>
        <v>#N/A</v>
      </c>
    </row>
    <row r="11342" spans="1:14" ht="15.75" customHeight="1" x14ac:dyDescent="0.35">
      <c r="A11342" s="7">
        <f t="shared" si="2037"/>
        <v>0</v>
      </c>
      <c r="B11342" s="7">
        <f t="shared" si="2038"/>
        <v>0</v>
      </c>
      <c r="C11342" s="7">
        <f t="shared" si="2039"/>
        <v>0</v>
      </c>
      <c r="D11342" s="7">
        <f t="shared" si="2040"/>
        <v>0</v>
      </c>
      <c r="E11342" s="7" t="e">
        <f>IF('Report DCM'!$H11342="In-Stream Video","Rich Media display banner",IF('Report DCM'!$I11342&gt;'Report DCM'!$J11342,"Standard",VLOOKUP(CONCATENATE(bd_adtype,"_",bd_creativetype),tabela,2,FALSE)))</f>
        <v>#N/A</v>
      </c>
      <c r="F11342" s="7">
        <f t="shared" si="2041"/>
        <v>0</v>
      </c>
      <c r="G11342" s="7">
        <f t="shared" si="2042"/>
        <v>0</v>
      </c>
      <c r="H11342" s="7">
        <f t="shared" si="2043"/>
        <v>0</v>
      </c>
      <c r="I11342" s="7">
        <f t="shared" si="2044"/>
        <v>0</v>
      </c>
      <c r="J11342" s="7">
        <f t="shared" si="2045"/>
        <v>0</v>
      </c>
      <c r="K11342" s="8" t="e">
        <f t="shared" si="2046"/>
        <v>#N/A</v>
      </c>
      <c r="L11342" s="7" t="e">
        <f t="shared" si="2047"/>
        <v>#N/A</v>
      </c>
      <c r="M11342" s="8" t="e">
        <f t="shared" si="2024"/>
        <v>#N/A</v>
      </c>
      <c r="N11342" s="8" t="e">
        <f t="shared" si="2025"/>
        <v>#N/A</v>
      </c>
    </row>
    <row r="11343" spans="1:14" ht="15.75" customHeight="1" x14ac:dyDescent="0.35">
      <c r="A11343" s="7">
        <f t="shared" si="2037"/>
        <v>0</v>
      </c>
      <c r="B11343" s="7">
        <f t="shared" si="2038"/>
        <v>0</v>
      </c>
      <c r="C11343" s="7">
        <f t="shared" si="2039"/>
        <v>0</v>
      </c>
      <c r="D11343" s="7">
        <f t="shared" si="2040"/>
        <v>0</v>
      </c>
      <c r="E11343" s="7" t="e">
        <f>IF('Report DCM'!$H11343="In-Stream Video","Rich Media display banner",IF('Report DCM'!$I11343&gt;'Report DCM'!$J11343,"Standard",VLOOKUP(CONCATENATE(bd_adtype,"_",bd_creativetype),tabela,2,FALSE)))</f>
        <v>#N/A</v>
      </c>
      <c r="F11343" s="7">
        <f t="shared" si="2041"/>
        <v>0</v>
      </c>
      <c r="G11343" s="7">
        <f t="shared" si="2042"/>
        <v>0</v>
      </c>
      <c r="H11343" s="7">
        <f t="shared" si="2043"/>
        <v>0</v>
      </c>
      <c r="I11343" s="7">
        <f t="shared" si="2044"/>
        <v>0</v>
      </c>
      <c r="J11343" s="7">
        <f t="shared" si="2045"/>
        <v>0</v>
      </c>
      <c r="K11343" s="8" t="e">
        <f t="shared" si="2046"/>
        <v>#N/A</v>
      </c>
      <c r="L11343" s="7" t="e">
        <f t="shared" si="2047"/>
        <v>#N/A</v>
      </c>
      <c r="M11343" s="8" t="e">
        <f t="shared" si="2024"/>
        <v>#N/A</v>
      </c>
      <c r="N11343" s="8" t="e">
        <f t="shared" si="2025"/>
        <v>#N/A</v>
      </c>
    </row>
    <row r="11344" spans="1:14" ht="15.75" customHeight="1" x14ac:dyDescent="0.35">
      <c r="A11344" s="7">
        <f t="shared" si="2037"/>
        <v>0</v>
      </c>
      <c r="B11344" s="7">
        <f t="shared" si="2038"/>
        <v>0</v>
      </c>
      <c r="C11344" s="7">
        <f t="shared" si="2039"/>
        <v>0</v>
      </c>
      <c r="D11344" s="7">
        <f t="shared" si="2040"/>
        <v>0</v>
      </c>
      <c r="E11344" s="7" t="e">
        <f>IF('Report DCM'!$H11344="In-Stream Video","Rich Media display banner",IF('Report DCM'!$I11344&gt;'Report DCM'!$J11344,"Standard",VLOOKUP(CONCATENATE(bd_adtype,"_",bd_creativetype),tabela,2,FALSE)))</f>
        <v>#N/A</v>
      </c>
      <c r="F11344" s="7">
        <f t="shared" si="2041"/>
        <v>0</v>
      </c>
      <c r="G11344" s="7">
        <f t="shared" si="2042"/>
        <v>0</v>
      </c>
      <c r="H11344" s="7">
        <f t="shared" si="2043"/>
        <v>0</v>
      </c>
      <c r="I11344" s="7">
        <f t="shared" si="2044"/>
        <v>0</v>
      </c>
      <c r="J11344" s="7">
        <f t="shared" si="2045"/>
        <v>0</v>
      </c>
      <c r="K11344" s="8" t="e">
        <f t="shared" si="2046"/>
        <v>#N/A</v>
      </c>
      <c r="L11344" s="7" t="e">
        <f t="shared" si="2047"/>
        <v>#N/A</v>
      </c>
      <c r="M11344" s="8" t="e">
        <f t="shared" si="2024"/>
        <v>#N/A</v>
      </c>
      <c r="N11344" s="8" t="e">
        <f t="shared" si="2025"/>
        <v>#N/A</v>
      </c>
    </row>
    <row r="11345" spans="1:14" ht="15.75" customHeight="1" x14ac:dyDescent="0.35">
      <c r="A11345" s="7">
        <f t="shared" si="2037"/>
        <v>0</v>
      </c>
      <c r="B11345" s="7">
        <f t="shared" si="2038"/>
        <v>0</v>
      </c>
      <c r="C11345" s="7">
        <f t="shared" si="2039"/>
        <v>0</v>
      </c>
      <c r="D11345" s="7">
        <f t="shared" si="2040"/>
        <v>0</v>
      </c>
      <c r="E11345" s="7" t="e">
        <f>IF('Report DCM'!$H11345="In-Stream Video","Rich Media display banner",IF('Report DCM'!$I11345&gt;'Report DCM'!$J11345,"Standard",VLOOKUP(CONCATENATE(bd_adtype,"_",bd_creativetype),tabela,2,FALSE)))</f>
        <v>#N/A</v>
      </c>
      <c r="F11345" s="7">
        <f t="shared" si="2041"/>
        <v>0</v>
      </c>
      <c r="G11345" s="7">
        <f t="shared" si="2042"/>
        <v>0</v>
      </c>
      <c r="H11345" s="7">
        <f t="shared" si="2043"/>
        <v>0</v>
      </c>
      <c r="I11345" s="7">
        <f t="shared" si="2044"/>
        <v>0</v>
      </c>
      <c r="J11345" s="7">
        <f t="shared" si="2045"/>
        <v>0</v>
      </c>
      <c r="K11345" s="8" t="e">
        <f t="shared" si="2046"/>
        <v>#N/A</v>
      </c>
      <c r="L11345" s="7" t="e">
        <f t="shared" si="2047"/>
        <v>#N/A</v>
      </c>
      <c r="M11345" s="8" t="e">
        <f t="shared" si="2024"/>
        <v>#N/A</v>
      </c>
      <c r="N11345" s="8" t="e">
        <f t="shared" si="2025"/>
        <v>#N/A</v>
      </c>
    </row>
    <row r="11346" spans="1:14" ht="15.75" customHeight="1" x14ac:dyDescent="0.35">
      <c r="A11346" s="7">
        <f t="shared" si="2037"/>
        <v>0</v>
      </c>
      <c r="B11346" s="7">
        <f t="shared" si="2038"/>
        <v>0</v>
      </c>
      <c r="C11346" s="7">
        <f t="shared" si="2039"/>
        <v>0</v>
      </c>
      <c r="D11346" s="7">
        <f t="shared" si="2040"/>
        <v>0</v>
      </c>
      <c r="E11346" s="7" t="e">
        <f>IF('Report DCM'!$H11346="In-Stream Video","Rich Media display banner",IF('Report DCM'!$I11346&gt;'Report DCM'!$J11346,"Standard",VLOOKUP(CONCATENATE(bd_adtype,"_",bd_creativetype),tabela,2,FALSE)))</f>
        <v>#N/A</v>
      </c>
      <c r="F11346" s="7">
        <f t="shared" si="2041"/>
        <v>0</v>
      </c>
      <c r="G11346" s="7">
        <f t="shared" si="2042"/>
        <v>0</v>
      </c>
      <c r="H11346" s="7">
        <f t="shared" si="2043"/>
        <v>0</v>
      </c>
      <c r="I11346" s="7">
        <f t="shared" si="2044"/>
        <v>0</v>
      </c>
      <c r="J11346" s="7">
        <f t="shared" si="2045"/>
        <v>0</v>
      </c>
      <c r="K11346" s="8" t="e">
        <f t="shared" si="2046"/>
        <v>#N/A</v>
      </c>
      <c r="L11346" s="7" t="e">
        <f t="shared" si="2047"/>
        <v>#N/A</v>
      </c>
      <c r="M11346" s="8" t="e">
        <f t="shared" si="2024"/>
        <v>#N/A</v>
      </c>
      <c r="N11346" s="8" t="e">
        <f t="shared" si="2025"/>
        <v>#N/A</v>
      </c>
    </row>
    <row r="11347" spans="1:14" ht="15.75" customHeight="1" x14ac:dyDescent="0.35">
      <c r="A11347" s="7">
        <f t="shared" si="2037"/>
        <v>0</v>
      </c>
      <c r="B11347" s="7">
        <f t="shared" si="2038"/>
        <v>0</v>
      </c>
      <c r="C11347" s="7">
        <f t="shared" si="2039"/>
        <v>0</v>
      </c>
      <c r="D11347" s="7">
        <f t="shared" si="2040"/>
        <v>0</v>
      </c>
      <c r="E11347" s="7" t="e">
        <f>IF('Report DCM'!$H11347="In-Stream Video","Rich Media display banner",IF('Report DCM'!$I11347&gt;'Report DCM'!$J11347,"Standard",VLOOKUP(CONCATENATE(bd_adtype,"_",bd_creativetype),tabela,2,FALSE)))</f>
        <v>#N/A</v>
      </c>
      <c r="F11347" s="7">
        <f t="shared" si="2041"/>
        <v>0</v>
      </c>
      <c r="G11347" s="7">
        <f t="shared" si="2042"/>
        <v>0</v>
      </c>
      <c r="H11347" s="7">
        <f t="shared" si="2043"/>
        <v>0</v>
      </c>
      <c r="I11347" s="7">
        <f t="shared" si="2044"/>
        <v>0</v>
      </c>
      <c r="J11347" s="7">
        <f t="shared" si="2045"/>
        <v>0</v>
      </c>
      <c r="K11347" s="8" t="e">
        <f t="shared" si="2046"/>
        <v>#N/A</v>
      </c>
      <c r="L11347" s="7" t="e">
        <f t="shared" si="2047"/>
        <v>#N/A</v>
      </c>
      <c r="M11347" s="8" t="e">
        <f t="shared" si="2024"/>
        <v>#N/A</v>
      </c>
      <c r="N11347" s="8" t="e">
        <f t="shared" si="2025"/>
        <v>#N/A</v>
      </c>
    </row>
    <row r="11348" spans="1:14" ht="15.75" customHeight="1" x14ac:dyDescent="0.35">
      <c r="A11348" s="7">
        <f t="shared" si="2037"/>
        <v>0</v>
      </c>
      <c r="B11348" s="7">
        <f t="shared" si="2038"/>
        <v>0</v>
      </c>
      <c r="C11348" s="7">
        <f t="shared" si="2039"/>
        <v>0</v>
      </c>
      <c r="D11348" s="7">
        <f t="shared" si="2040"/>
        <v>0</v>
      </c>
      <c r="E11348" s="7" t="e">
        <f>IF('Report DCM'!$H11348="In-Stream Video","Rich Media display banner",IF('Report DCM'!$I11348&gt;'Report DCM'!$J11348,"Standard",VLOOKUP(CONCATENATE(bd_adtype,"_",bd_creativetype),tabela,2,FALSE)))</f>
        <v>#N/A</v>
      </c>
      <c r="F11348" s="7">
        <f t="shared" si="2041"/>
        <v>0</v>
      </c>
      <c r="G11348" s="7">
        <f t="shared" si="2042"/>
        <v>0</v>
      </c>
      <c r="H11348" s="7">
        <f t="shared" si="2043"/>
        <v>0</v>
      </c>
      <c r="I11348" s="7">
        <f t="shared" si="2044"/>
        <v>0</v>
      </c>
      <c r="J11348" s="7">
        <f t="shared" si="2045"/>
        <v>0</v>
      </c>
      <c r="K11348" s="8" t="e">
        <f t="shared" si="2046"/>
        <v>#N/A</v>
      </c>
      <c r="L11348" s="7" t="e">
        <f t="shared" si="2047"/>
        <v>#N/A</v>
      </c>
      <c r="M11348" s="8" t="e">
        <f t="shared" si="2024"/>
        <v>#N/A</v>
      </c>
      <c r="N11348" s="8" t="e">
        <f t="shared" si="2025"/>
        <v>#N/A</v>
      </c>
    </row>
    <row r="11349" spans="1:14" ht="15.75" customHeight="1" x14ac:dyDescent="0.35">
      <c r="A11349" s="7">
        <f t="shared" si="2037"/>
        <v>0</v>
      </c>
      <c r="B11349" s="7">
        <f t="shared" si="2038"/>
        <v>0</v>
      </c>
      <c r="C11349" s="7">
        <f t="shared" si="2039"/>
        <v>0</v>
      </c>
      <c r="D11349" s="7">
        <f t="shared" si="2040"/>
        <v>0</v>
      </c>
      <c r="E11349" s="7" t="e">
        <f>IF('Report DCM'!$H11349="In-Stream Video","Rich Media display banner",IF('Report DCM'!$I11349&gt;'Report DCM'!$J11349,"Standard",VLOOKUP(CONCATENATE(bd_adtype,"_",bd_creativetype),tabela,2,FALSE)))</f>
        <v>#N/A</v>
      </c>
      <c r="F11349" s="7">
        <f t="shared" si="2041"/>
        <v>0</v>
      </c>
      <c r="G11349" s="7">
        <f t="shared" si="2042"/>
        <v>0</v>
      </c>
      <c r="H11349" s="7">
        <f t="shared" si="2043"/>
        <v>0</v>
      </c>
      <c r="I11349" s="7">
        <f t="shared" si="2044"/>
        <v>0</v>
      </c>
      <c r="J11349" s="7">
        <f t="shared" si="2045"/>
        <v>0</v>
      </c>
      <c r="K11349" s="8" t="e">
        <f t="shared" si="2046"/>
        <v>#N/A</v>
      </c>
      <c r="L11349" s="7" t="e">
        <f t="shared" si="2047"/>
        <v>#N/A</v>
      </c>
      <c r="M11349" s="8" t="e">
        <f t="shared" si="2024"/>
        <v>#N/A</v>
      </c>
      <c r="N11349" s="8" t="e">
        <f t="shared" si="2025"/>
        <v>#N/A</v>
      </c>
    </row>
    <row r="11350" spans="1:14" ht="15.75" customHeight="1" x14ac:dyDescent="0.35">
      <c r="A11350" s="7">
        <f t="shared" si="2037"/>
        <v>0</v>
      </c>
      <c r="B11350" s="7">
        <f t="shared" si="2038"/>
        <v>0</v>
      </c>
      <c r="C11350" s="7">
        <f t="shared" si="2039"/>
        <v>0</v>
      </c>
      <c r="D11350" s="7">
        <f t="shared" si="2040"/>
        <v>0</v>
      </c>
      <c r="E11350" s="7" t="e">
        <f>IF('Report DCM'!$H11350="In-Stream Video","Rich Media display banner",IF('Report DCM'!$I11350&gt;'Report DCM'!$J11350,"Standard",VLOOKUP(CONCATENATE(bd_adtype,"_",bd_creativetype),tabela,2,FALSE)))</f>
        <v>#N/A</v>
      </c>
      <c r="F11350" s="7">
        <f t="shared" si="2041"/>
        <v>0</v>
      </c>
      <c r="G11350" s="7">
        <f t="shared" si="2042"/>
        <v>0</v>
      </c>
      <c r="H11350" s="7">
        <f t="shared" si="2043"/>
        <v>0</v>
      </c>
      <c r="I11350" s="7">
        <f t="shared" si="2044"/>
        <v>0</v>
      </c>
      <c r="J11350" s="7">
        <f t="shared" si="2045"/>
        <v>0</v>
      </c>
      <c r="K11350" s="8" t="e">
        <f t="shared" si="2046"/>
        <v>#N/A</v>
      </c>
      <c r="L11350" s="7" t="e">
        <f t="shared" si="2047"/>
        <v>#N/A</v>
      </c>
      <c r="M11350" s="8" t="e">
        <f t="shared" si="2024"/>
        <v>#N/A</v>
      </c>
      <c r="N11350" s="8" t="e">
        <f t="shared" si="2025"/>
        <v>#N/A</v>
      </c>
    </row>
    <row r="11351" spans="1:14" ht="15.75" customHeight="1" x14ac:dyDescent="0.35">
      <c r="A11351" s="7">
        <f t="shared" si="2037"/>
        <v>0</v>
      </c>
      <c r="B11351" s="7">
        <f t="shared" si="2038"/>
        <v>0</v>
      </c>
      <c r="C11351" s="7">
        <f t="shared" si="2039"/>
        <v>0</v>
      </c>
      <c r="D11351" s="7">
        <f t="shared" si="2040"/>
        <v>0</v>
      </c>
      <c r="E11351" s="7" t="e">
        <f>IF('Report DCM'!$H11351="In-Stream Video","Rich Media display banner",IF('Report DCM'!$I11351&gt;'Report DCM'!$J11351,"Standard",VLOOKUP(CONCATENATE(bd_adtype,"_",bd_creativetype),tabela,2,FALSE)))</f>
        <v>#N/A</v>
      </c>
      <c r="F11351" s="7">
        <f t="shared" si="2041"/>
        <v>0</v>
      </c>
      <c r="G11351" s="7">
        <f t="shared" si="2042"/>
        <v>0</v>
      </c>
      <c r="H11351" s="7">
        <f t="shared" si="2043"/>
        <v>0</v>
      </c>
      <c r="I11351" s="7">
        <f t="shared" si="2044"/>
        <v>0</v>
      </c>
      <c r="J11351" s="7">
        <f t="shared" si="2045"/>
        <v>0</v>
      </c>
      <c r="K11351" s="8" t="e">
        <f t="shared" si="2046"/>
        <v>#N/A</v>
      </c>
      <c r="L11351" s="7" t="e">
        <f t="shared" si="2047"/>
        <v>#N/A</v>
      </c>
      <c r="M11351" s="8" t="e">
        <f t="shared" si="2024"/>
        <v>#N/A</v>
      </c>
      <c r="N11351" s="8" t="e">
        <f t="shared" si="2025"/>
        <v>#N/A</v>
      </c>
    </row>
    <row r="11352" spans="1:14" ht="15.75" customHeight="1" x14ac:dyDescent="0.35">
      <c r="A11352" s="7">
        <f t="shared" si="2037"/>
        <v>0</v>
      </c>
      <c r="B11352" s="7">
        <f t="shared" si="2038"/>
        <v>0</v>
      </c>
      <c r="C11352" s="7">
        <f t="shared" si="2039"/>
        <v>0</v>
      </c>
      <c r="D11352" s="7">
        <f t="shared" si="2040"/>
        <v>0</v>
      </c>
      <c r="E11352" s="7" t="e">
        <f>IF('Report DCM'!$H11352="In-Stream Video","Rich Media display banner",IF('Report DCM'!$I11352&gt;'Report DCM'!$J11352,"Standard",VLOOKUP(CONCATENATE(bd_adtype,"_",bd_creativetype),tabela,2,FALSE)))</f>
        <v>#N/A</v>
      </c>
      <c r="F11352" s="7">
        <f t="shared" si="2041"/>
        <v>0</v>
      </c>
      <c r="G11352" s="7">
        <f t="shared" si="2042"/>
        <v>0</v>
      </c>
      <c r="H11352" s="7">
        <f t="shared" si="2043"/>
        <v>0</v>
      </c>
      <c r="I11352" s="7">
        <f t="shared" si="2044"/>
        <v>0</v>
      </c>
      <c r="J11352" s="7">
        <f t="shared" si="2045"/>
        <v>0</v>
      </c>
      <c r="K11352" s="8" t="e">
        <f t="shared" si="2046"/>
        <v>#N/A</v>
      </c>
      <c r="L11352" s="7" t="e">
        <f t="shared" si="2047"/>
        <v>#N/A</v>
      </c>
      <c r="M11352" s="8" t="e">
        <f t="shared" si="2024"/>
        <v>#N/A</v>
      </c>
      <c r="N11352" s="8" t="e">
        <f t="shared" si="2025"/>
        <v>#N/A</v>
      </c>
    </row>
    <row r="11353" spans="1:14" ht="15.75" customHeight="1" x14ac:dyDescent="0.35">
      <c r="A11353" s="7">
        <f t="shared" si="2037"/>
        <v>0</v>
      </c>
      <c r="B11353" s="7">
        <f t="shared" si="2038"/>
        <v>0</v>
      </c>
      <c r="C11353" s="7">
        <f t="shared" si="2039"/>
        <v>0</v>
      </c>
      <c r="D11353" s="7">
        <f t="shared" si="2040"/>
        <v>0</v>
      </c>
      <c r="E11353" s="7" t="e">
        <f>IF('Report DCM'!$H11353="In-Stream Video","Rich Media display banner",IF('Report DCM'!$I11353&gt;'Report DCM'!$J11353,"Standard",VLOOKUP(CONCATENATE(bd_adtype,"_",bd_creativetype),tabela,2,FALSE)))</f>
        <v>#N/A</v>
      </c>
      <c r="F11353" s="7">
        <f t="shared" si="2041"/>
        <v>0</v>
      </c>
      <c r="G11353" s="7">
        <f t="shared" si="2042"/>
        <v>0</v>
      </c>
      <c r="H11353" s="7">
        <f t="shared" si="2043"/>
        <v>0</v>
      </c>
      <c r="I11353" s="7">
        <f t="shared" si="2044"/>
        <v>0</v>
      </c>
      <c r="J11353" s="7">
        <f t="shared" si="2045"/>
        <v>0</v>
      </c>
      <c r="K11353" s="8" t="e">
        <f t="shared" si="2046"/>
        <v>#N/A</v>
      </c>
      <c r="L11353" s="7" t="e">
        <f t="shared" si="2047"/>
        <v>#N/A</v>
      </c>
      <c r="M11353" s="8" t="e">
        <f t="shared" si="2024"/>
        <v>#N/A</v>
      </c>
      <c r="N11353" s="8" t="e">
        <f t="shared" si="2025"/>
        <v>#N/A</v>
      </c>
    </row>
    <row r="11354" spans="1:14" ht="15.75" customHeight="1" x14ac:dyDescent="0.35">
      <c r="A11354" s="7">
        <f t="shared" si="2037"/>
        <v>0</v>
      </c>
      <c r="B11354" s="7">
        <f t="shared" si="2038"/>
        <v>0</v>
      </c>
      <c r="C11354" s="7">
        <f t="shared" si="2039"/>
        <v>0</v>
      </c>
      <c r="D11354" s="7">
        <f t="shared" si="2040"/>
        <v>0</v>
      </c>
      <c r="E11354" s="7" t="e">
        <f>IF('Report DCM'!$H11354="In-Stream Video","Rich Media display banner",IF('Report DCM'!$I11354&gt;'Report DCM'!$J11354,"Standard",VLOOKUP(CONCATENATE(bd_adtype,"_",bd_creativetype),tabela,2,FALSE)))</f>
        <v>#N/A</v>
      </c>
      <c r="F11354" s="7">
        <f t="shared" si="2041"/>
        <v>0</v>
      </c>
      <c r="G11354" s="7">
        <f t="shared" si="2042"/>
        <v>0</v>
      </c>
      <c r="H11354" s="7">
        <f t="shared" si="2043"/>
        <v>0</v>
      </c>
      <c r="I11354" s="7">
        <f t="shared" si="2044"/>
        <v>0</v>
      </c>
      <c r="J11354" s="7">
        <f t="shared" si="2045"/>
        <v>0</v>
      </c>
      <c r="K11354" s="8" t="e">
        <f t="shared" si="2046"/>
        <v>#N/A</v>
      </c>
      <c r="L11354" s="7" t="e">
        <f t="shared" si="2047"/>
        <v>#N/A</v>
      </c>
      <c r="M11354" s="8" t="e">
        <f t="shared" si="2024"/>
        <v>#N/A</v>
      </c>
      <c r="N11354" s="8" t="e">
        <f t="shared" si="2025"/>
        <v>#N/A</v>
      </c>
    </row>
    <row r="11355" spans="1:14" ht="15.75" customHeight="1" x14ac:dyDescent="0.35">
      <c r="A11355" s="7">
        <f t="shared" si="2037"/>
        <v>0</v>
      </c>
      <c r="B11355" s="7">
        <f t="shared" si="2038"/>
        <v>0</v>
      </c>
      <c r="C11355" s="7">
        <f t="shared" si="2039"/>
        <v>0</v>
      </c>
      <c r="D11355" s="7">
        <f t="shared" si="2040"/>
        <v>0</v>
      </c>
      <c r="E11355" s="7" t="e">
        <f>IF('Report DCM'!$H11355="In-Stream Video","Rich Media display banner",IF('Report DCM'!$I11355&gt;'Report DCM'!$J11355,"Standard",VLOOKUP(CONCATENATE(bd_adtype,"_",bd_creativetype),tabela,2,FALSE)))</f>
        <v>#N/A</v>
      </c>
      <c r="F11355" s="7">
        <f t="shared" si="2041"/>
        <v>0</v>
      </c>
      <c r="G11355" s="7">
        <f t="shared" si="2042"/>
        <v>0</v>
      </c>
      <c r="H11355" s="7">
        <f t="shared" si="2043"/>
        <v>0</v>
      </c>
      <c r="I11355" s="7">
        <f t="shared" si="2044"/>
        <v>0</v>
      </c>
      <c r="J11355" s="7">
        <f t="shared" si="2045"/>
        <v>0</v>
      </c>
      <c r="K11355" s="8" t="e">
        <f t="shared" si="2046"/>
        <v>#N/A</v>
      </c>
      <c r="L11355" s="7" t="e">
        <f t="shared" si="2047"/>
        <v>#N/A</v>
      </c>
      <c r="M11355" s="8" t="e">
        <f t="shared" si="2024"/>
        <v>#N/A</v>
      </c>
      <c r="N11355" s="8" t="e">
        <f t="shared" si="2025"/>
        <v>#N/A</v>
      </c>
    </row>
    <row r="11356" spans="1:14" ht="15.75" customHeight="1" x14ac:dyDescent="0.35">
      <c r="A11356" s="7">
        <f t="shared" si="2037"/>
        <v>0</v>
      </c>
      <c r="B11356" s="7">
        <f t="shared" si="2038"/>
        <v>0</v>
      </c>
      <c r="C11356" s="7">
        <f t="shared" si="2039"/>
        <v>0</v>
      </c>
      <c r="D11356" s="7">
        <f t="shared" si="2040"/>
        <v>0</v>
      </c>
      <c r="E11356" s="7" t="e">
        <f>IF('Report DCM'!$H11356="In-Stream Video","Rich Media display banner",IF('Report DCM'!$I11356&gt;'Report DCM'!$J11356,"Standard",VLOOKUP(CONCATENATE(bd_adtype,"_",bd_creativetype),tabela,2,FALSE)))</f>
        <v>#N/A</v>
      </c>
      <c r="F11356" s="7">
        <f t="shared" si="2041"/>
        <v>0</v>
      </c>
      <c r="G11356" s="7">
        <f t="shared" si="2042"/>
        <v>0</v>
      </c>
      <c r="H11356" s="7">
        <f t="shared" si="2043"/>
        <v>0</v>
      </c>
      <c r="I11356" s="7">
        <f t="shared" si="2044"/>
        <v>0</v>
      </c>
      <c r="J11356" s="7">
        <f t="shared" si="2045"/>
        <v>0</v>
      </c>
      <c r="K11356" s="8" t="e">
        <f t="shared" si="2046"/>
        <v>#N/A</v>
      </c>
      <c r="L11356" s="7" t="e">
        <f t="shared" si="2047"/>
        <v>#N/A</v>
      </c>
      <c r="M11356" s="8" t="e">
        <f t="shared" si="2024"/>
        <v>#N/A</v>
      </c>
      <c r="N11356" s="8" t="e">
        <f t="shared" si="2025"/>
        <v>#N/A</v>
      </c>
    </row>
    <row r="11357" spans="1:14" ht="15.75" customHeight="1" x14ac:dyDescent="0.35">
      <c r="A11357" s="7">
        <f t="shared" si="2037"/>
        <v>0</v>
      </c>
      <c r="B11357" s="7">
        <f t="shared" si="2038"/>
        <v>0</v>
      </c>
      <c r="C11357" s="7">
        <f t="shared" si="2039"/>
        <v>0</v>
      </c>
      <c r="D11357" s="7">
        <f t="shared" si="2040"/>
        <v>0</v>
      </c>
      <c r="E11357" s="7" t="e">
        <f>IF('Report DCM'!$H11357="In-Stream Video","Rich Media display banner",IF('Report DCM'!$I11357&gt;'Report DCM'!$J11357,"Standard",VLOOKUP(CONCATENATE(bd_adtype,"_",bd_creativetype),tabela,2,FALSE)))</f>
        <v>#N/A</v>
      </c>
      <c r="F11357" s="7">
        <f t="shared" si="2041"/>
        <v>0</v>
      </c>
      <c r="G11357" s="7">
        <f t="shared" si="2042"/>
        <v>0</v>
      </c>
      <c r="H11357" s="7">
        <f t="shared" si="2043"/>
        <v>0</v>
      </c>
      <c r="I11357" s="7">
        <f t="shared" si="2044"/>
        <v>0</v>
      </c>
      <c r="J11357" s="7">
        <f t="shared" si="2045"/>
        <v>0</v>
      </c>
      <c r="K11357" s="8" t="e">
        <f t="shared" si="2046"/>
        <v>#N/A</v>
      </c>
      <c r="L11357" s="7" t="e">
        <f t="shared" si="2047"/>
        <v>#N/A</v>
      </c>
      <c r="M11357" s="8" t="e">
        <f t="shared" si="2024"/>
        <v>#N/A</v>
      </c>
      <c r="N11357" s="8" t="e">
        <f t="shared" si="2025"/>
        <v>#N/A</v>
      </c>
    </row>
    <row r="11358" spans="1:14" ht="15.75" customHeight="1" x14ac:dyDescent="0.35">
      <c r="A11358" s="7">
        <f t="shared" si="2037"/>
        <v>0</v>
      </c>
      <c r="B11358" s="7">
        <f t="shared" si="2038"/>
        <v>0</v>
      </c>
      <c r="C11358" s="7">
        <f t="shared" si="2039"/>
        <v>0</v>
      </c>
      <c r="D11358" s="7">
        <f t="shared" si="2040"/>
        <v>0</v>
      </c>
      <c r="E11358" s="7" t="e">
        <f>IF('Report DCM'!$H11358="In-Stream Video","Rich Media display banner",IF('Report DCM'!$I11358&gt;'Report DCM'!$J11358,"Standard",VLOOKUP(CONCATENATE(bd_adtype,"_",bd_creativetype),tabela,2,FALSE)))</f>
        <v>#N/A</v>
      </c>
      <c r="F11358" s="7">
        <f t="shared" si="2041"/>
        <v>0</v>
      </c>
      <c r="G11358" s="7">
        <f t="shared" si="2042"/>
        <v>0</v>
      </c>
      <c r="H11358" s="7">
        <f t="shared" si="2043"/>
        <v>0</v>
      </c>
      <c r="I11358" s="7">
        <f t="shared" si="2044"/>
        <v>0</v>
      </c>
      <c r="J11358" s="7">
        <f t="shared" si="2045"/>
        <v>0</v>
      </c>
      <c r="K11358" s="8" t="e">
        <f t="shared" si="2046"/>
        <v>#N/A</v>
      </c>
      <c r="L11358" s="7" t="e">
        <f t="shared" si="2047"/>
        <v>#N/A</v>
      </c>
      <c r="M11358" s="8" t="e">
        <f t="shared" si="2024"/>
        <v>#N/A</v>
      </c>
      <c r="N11358" s="8" t="e">
        <f t="shared" si="2025"/>
        <v>#N/A</v>
      </c>
    </row>
    <row r="11359" spans="1:14" ht="15.75" customHeight="1" x14ac:dyDescent="0.35">
      <c r="A11359" s="7">
        <f t="shared" si="2037"/>
        <v>0</v>
      </c>
      <c r="B11359" s="7">
        <f t="shared" si="2038"/>
        <v>0</v>
      </c>
      <c r="C11359" s="7">
        <f t="shared" si="2039"/>
        <v>0</v>
      </c>
      <c r="D11359" s="7">
        <f t="shared" si="2040"/>
        <v>0</v>
      </c>
      <c r="E11359" s="7" t="e">
        <f>IF('Report DCM'!$H11359="In-Stream Video","Rich Media display banner",IF('Report DCM'!$I11359&gt;'Report DCM'!$J11359,"Standard",VLOOKUP(CONCATENATE(bd_adtype,"_",bd_creativetype),tabela,2,FALSE)))</f>
        <v>#N/A</v>
      </c>
      <c r="F11359" s="7">
        <f t="shared" si="2041"/>
        <v>0</v>
      </c>
      <c r="G11359" s="7">
        <f t="shared" si="2042"/>
        <v>0</v>
      </c>
      <c r="H11359" s="7">
        <f t="shared" si="2043"/>
        <v>0</v>
      </c>
      <c r="I11359" s="7">
        <f t="shared" si="2044"/>
        <v>0</v>
      </c>
      <c r="J11359" s="7">
        <f t="shared" si="2045"/>
        <v>0</v>
      </c>
      <c r="K11359" s="8" t="e">
        <f t="shared" si="2046"/>
        <v>#N/A</v>
      </c>
      <c r="L11359" s="7" t="e">
        <f t="shared" si="2047"/>
        <v>#N/A</v>
      </c>
      <c r="M11359" s="8" t="e">
        <f t="shared" si="2024"/>
        <v>#N/A</v>
      </c>
      <c r="N11359" s="8" t="e">
        <f t="shared" si="2025"/>
        <v>#N/A</v>
      </c>
    </row>
    <row r="11360" spans="1:14" ht="15.75" customHeight="1" x14ac:dyDescent="0.35">
      <c r="A11360" s="7">
        <f t="shared" si="2037"/>
        <v>0</v>
      </c>
      <c r="B11360" s="7">
        <f t="shared" si="2038"/>
        <v>0</v>
      </c>
      <c r="C11360" s="7">
        <f t="shared" si="2039"/>
        <v>0</v>
      </c>
      <c r="D11360" s="7">
        <f t="shared" si="2040"/>
        <v>0</v>
      </c>
      <c r="E11360" s="7" t="e">
        <f>IF('Report DCM'!$H11360="In-Stream Video","Rich Media display banner",IF('Report DCM'!$I11360&gt;'Report DCM'!$J11360,"Standard",VLOOKUP(CONCATENATE(bd_adtype,"_",bd_creativetype),tabela,2,FALSE)))</f>
        <v>#N/A</v>
      </c>
      <c r="F11360" s="7">
        <f t="shared" si="2041"/>
        <v>0</v>
      </c>
      <c r="G11360" s="7">
        <f t="shared" si="2042"/>
        <v>0</v>
      </c>
      <c r="H11360" s="7">
        <f t="shared" si="2043"/>
        <v>0</v>
      </c>
      <c r="I11360" s="7">
        <f t="shared" si="2044"/>
        <v>0</v>
      </c>
      <c r="J11360" s="7">
        <f t="shared" si="2045"/>
        <v>0</v>
      </c>
      <c r="K11360" s="8" t="e">
        <f t="shared" si="2046"/>
        <v>#N/A</v>
      </c>
      <c r="L11360" s="7" t="e">
        <f t="shared" si="2047"/>
        <v>#N/A</v>
      </c>
      <c r="M11360" s="8" t="e">
        <f t="shared" si="2024"/>
        <v>#N/A</v>
      </c>
      <c r="N11360" s="8" t="e">
        <f t="shared" si="2025"/>
        <v>#N/A</v>
      </c>
    </row>
    <row r="11361" spans="1:14" ht="15.75" customHeight="1" x14ac:dyDescent="0.35">
      <c r="A11361" s="7">
        <f t="shared" si="2037"/>
        <v>0</v>
      </c>
      <c r="B11361" s="7">
        <f t="shared" si="2038"/>
        <v>0</v>
      </c>
      <c r="C11361" s="7">
        <f t="shared" si="2039"/>
        <v>0</v>
      </c>
      <c r="D11361" s="7">
        <f t="shared" si="2040"/>
        <v>0</v>
      </c>
      <c r="E11361" s="7" t="e">
        <f>IF('Report DCM'!$H11361="In-Stream Video","Rich Media display banner",IF('Report DCM'!$I11361&gt;'Report DCM'!$J11361,"Standard",VLOOKUP(CONCATENATE(bd_adtype,"_",bd_creativetype),tabela,2,FALSE)))</f>
        <v>#N/A</v>
      </c>
      <c r="F11361" s="7">
        <f t="shared" si="2041"/>
        <v>0</v>
      </c>
      <c r="G11361" s="7">
        <f t="shared" si="2042"/>
        <v>0</v>
      </c>
      <c r="H11361" s="7">
        <f t="shared" si="2043"/>
        <v>0</v>
      </c>
      <c r="I11361" s="7">
        <f t="shared" si="2044"/>
        <v>0</v>
      </c>
      <c r="J11361" s="7">
        <f t="shared" si="2045"/>
        <v>0</v>
      </c>
      <c r="K11361" s="8" t="e">
        <f t="shared" si="2046"/>
        <v>#N/A</v>
      </c>
      <c r="L11361" s="7" t="e">
        <f t="shared" si="2047"/>
        <v>#N/A</v>
      </c>
      <c r="M11361" s="8" t="e">
        <f t="shared" si="2024"/>
        <v>#N/A</v>
      </c>
      <c r="N11361" s="8" t="e">
        <f t="shared" si="2025"/>
        <v>#N/A</v>
      </c>
    </row>
    <row r="11362" spans="1:14" ht="15.75" customHeight="1" x14ac:dyDescent="0.35">
      <c r="A11362" s="7">
        <f t="shared" si="2037"/>
        <v>0</v>
      </c>
      <c r="B11362" s="7">
        <f t="shared" si="2038"/>
        <v>0</v>
      </c>
      <c r="C11362" s="7">
        <f t="shared" si="2039"/>
        <v>0</v>
      </c>
      <c r="D11362" s="7">
        <f t="shared" si="2040"/>
        <v>0</v>
      </c>
      <c r="E11362" s="7" t="e">
        <f>IF('Report DCM'!$H11362="In-Stream Video","Rich Media display banner",IF('Report DCM'!$I11362&gt;'Report DCM'!$J11362,"Standard",VLOOKUP(CONCATENATE(bd_adtype,"_",bd_creativetype),tabela,2,FALSE)))</f>
        <v>#N/A</v>
      </c>
      <c r="F11362" s="7">
        <f t="shared" si="2041"/>
        <v>0</v>
      </c>
      <c r="G11362" s="7">
        <f t="shared" si="2042"/>
        <v>0</v>
      </c>
      <c r="H11362" s="7">
        <f t="shared" si="2043"/>
        <v>0</v>
      </c>
      <c r="I11362" s="7">
        <f t="shared" si="2044"/>
        <v>0</v>
      </c>
      <c r="J11362" s="7">
        <f t="shared" si="2045"/>
        <v>0</v>
      </c>
      <c r="K11362" s="8" t="e">
        <f t="shared" si="2046"/>
        <v>#N/A</v>
      </c>
      <c r="L11362" s="7" t="e">
        <f t="shared" si="2047"/>
        <v>#N/A</v>
      </c>
      <c r="M11362" s="8" t="e">
        <f t="shared" si="2024"/>
        <v>#N/A</v>
      </c>
      <c r="N11362" s="8" t="e">
        <f t="shared" si="2025"/>
        <v>#N/A</v>
      </c>
    </row>
    <row r="11363" spans="1:14" ht="15.75" customHeight="1" x14ac:dyDescent="0.35">
      <c r="A11363" s="7">
        <f t="shared" si="2037"/>
        <v>0</v>
      </c>
      <c r="B11363" s="7">
        <f t="shared" si="2038"/>
        <v>0</v>
      </c>
      <c r="C11363" s="7">
        <f t="shared" si="2039"/>
        <v>0</v>
      </c>
      <c r="D11363" s="7">
        <f t="shared" si="2040"/>
        <v>0</v>
      </c>
      <c r="E11363" s="7" t="e">
        <f>IF('Report DCM'!$H11363="In-Stream Video","Rich Media display banner",IF('Report DCM'!$I11363&gt;'Report DCM'!$J11363,"Standard",VLOOKUP(CONCATENATE(bd_adtype,"_",bd_creativetype),tabela,2,FALSE)))</f>
        <v>#N/A</v>
      </c>
      <c r="F11363" s="7">
        <f t="shared" si="2041"/>
        <v>0</v>
      </c>
      <c r="G11363" s="7">
        <f t="shared" si="2042"/>
        <v>0</v>
      </c>
      <c r="H11363" s="7">
        <f t="shared" si="2043"/>
        <v>0</v>
      </c>
      <c r="I11363" s="7">
        <f t="shared" si="2044"/>
        <v>0</v>
      </c>
      <c r="J11363" s="7">
        <f t="shared" si="2045"/>
        <v>0</v>
      </c>
      <c r="K11363" s="8" t="e">
        <f t="shared" si="2046"/>
        <v>#N/A</v>
      </c>
      <c r="L11363" s="7" t="e">
        <f t="shared" si="2047"/>
        <v>#N/A</v>
      </c>
      <c r="M11363" s="8" t="e">
        <f t="shared" si="2024"/>
        <v>#N/A</v>
      </c>
      <c r="N11363" s="8" t="e">
        <f t="shared" si="2025"/>
        <v>#N/A</v>
      </c>
    </row>
    <row r="11364" spans="1:14" ht="15.75" customHeight="1" x14ac:dyDescent="0.35">
      <c r="A11364" s="7">
        <f t="shared" si="2037"/>
        <v>0</v>
      </c>
      <c r="B11364" s="7">
        <f t="shared" si="2038"/>
        <v>0</v>
      </c>
      <c r="C11364" s="7">
        <f t="shared" si="2039"/>
        <v>0</v>
      </c>
      <c r="D11364" s="7">
        <f t="shared" si="2040"/>
        <v>0</v>
      </c>
      <c r="E11364" s="7" t="e">
        <f>IF('Report DCM'!$H11364="In-Stream Video","Rich Media display banner",IF('Report DCM'!$I11364&gt;'Report DCM'!$J11364,"Standard",VLOOKUP(CONCATENATE(bd_adtype,"_",bd_creativetype),tabela,2,FALSE)))</f>
        <v>#N/A</v>
      </c>
      <c r="F11364" s="7">
        <f t="shared" si="2041"/>
        <v>0</v>
      </c>
      <c r="G11364" s="7">
        <f t="shared" si="2042"/>
        <v>0</v>
      </c>
      <c r="H11364" s="7">
        <f t="shared" si="2043"/>
        <v>0</v>
      </c>
      <c r="I11364" s="7">
        <f t="shared" si="2044"/>
        <v>0</v>
      </c>
      <c r="J11364" s="7">
        <f t="shared" si="2045"/>
        <v>0</v>
      </c>
      <c r="K11364" s="8" t="e">
        <f t="shared" si="2046"/>
        <v>#N/A</v>
      </c>
      <c r="L11364" s="7" t="e">
        <f t="shared" si="2047"/>
        <v>#N/A</v>
      </c>
      <c r="M11364" s="8" t="e">
        <f t="shared" si="2024"/>
        <v>#N/A</v>
      </c>
      <c r="N11364" s="8" t="e">
        <f t="shared" si="2025"/>
        <v>#N/A</v>
      </c>
    </row>
    <row r="11365" spans="1:14" ht="15.75" customHeight="1" x14ac:dyDescent="0.35">
      <c r="A11365" s="7">
        <f t="shared" si="2037"/>
        <v>0</v>
      </c>
      <c r="B11365" s="7">
        <f t="shared" si="2038"/>
        <v>0</v>
      </c>
      <c r="C11365" s="7">
        <f t="shared" si="2039"/>
        <v>0</v>
      </c>
      <c r="D11365" s="7">
        <f t="shared" si="2040"/>
        <v>0</v>
      </c>
      <c r="E11365" s="7" t="e">
        <f>IF('Report DCM'!$H11365="In-Stream Video","Rich Media display banner",IF('Report DCM'!$I11365&gt;'Report DCM'!$J11365,"Standard",VLOOKUP(CONCATENATE(bd_adtype,"_",bd_creativetype),tabela,2,FALSE)))</f>
        <v>#N/A</v>
      </c>
      <c r="F11365" s="7">
        <f t="shared" si="2041"/>
        <v>0</v>
      </c>
      <c r="G11365" s="7">
        <f t="shared" si="2042"/>
        <v>0</v>
      </c>
      <c r="H11365" s="7">
        <f t="shared" si="2043"/>
        <v>0</v>
      </c>
      <c r="I11365" s="7">
        <f t="shared" si="2044"/>
        <v>0</v>
      </c>
      <c r="J11365" s="7">
        <f t="shared" si="2045"/>
        <v>0</v>
      </c>
      <c r="K11365" s="8" t="e">
        <f t="shared" si="2046"/>
        <v>#N/A</v>
      </c>
      <c r="L11365" s="7" t="e">
        <f t="shared" si="2047"/>
        <v>#N/A</v>
      </c>
      <c r="M11365" s="8" t="e">
        <f t="shared" si="2024"/>
        <v>#N/A</v>
      </c>
      <c r="N11365" s="8" t="e">
        <f t="shared" si="2025"/>
        <v>#N/A</v>
      </c>
    </row>
    <row r="11366" spans="1:14" ht="15.75" customHeight="1" x14ac:dyDescent="0.35">
      <c r="A11366" s="7">
        <f t="shared" si="2037"/>
        <v>0</v>
      </c>
      <c r="B11366" s="7">
        <f t="shared" si="2038"/>
        <v>0</v>
      </c>
      <c r="C11366" s="7">
        <f t="shared" si="2039"/>
        <v>0</v>
      </c>
      <c r="D11366" s="7">
        <f t="shared" si="2040"/>
        <v>0</v>
      </c>
      <c r="E11366" s="7" t="e">
        <f>IF('Report DCM'!$H11366="In-Stream Video","Rich Media display banner",IF('Report DCM'!$I11366&gt;'Report DCM'!$J11366,"Standard",VLOOKUP(CONCATENATE(bd_adtype,"_",bd_creativetype),tabela,2,FALSE)))</f>
        <v>#N/A</v>
      </c>
      <c r="F11366" s="7">
        <f t="shared" si="2041"/>
        <v>0</v>
      </c>
      <c r="G11366" s="7">
        <f t="shared" si="2042"/>
        <v>0</v>
      </c>
      <c r="H11366" s="7">
        <f t="shared" si="2043"/>
        <v>0</v>
      </c>
      <c r="I11366" s="7">
        <f t="shared" si="2044"/>
        <v>0</v>
      </c>
      <c r="J11366" s="7">
        <f t="shared" si="2045"/>
        <v>0</v>
      </c>
      <c r="K11366" s="8" t="e">
        <f t="shared" si="2046"/>
        <v>#N/A</v>
      </c>
      <c r="L11366" s="7" t="e">
        <f t="shared" si="2047"/>
        <v>#N/A</v>
      </c>
      <c r="M11366" s="8" t="e">
        <f t="shared" si="2024"/>
        <v>#N/A</v>
      </c>
      <c r="N11366" s="8" t="e">
        <f t="shared" si="2025"/>
        <v>#N/A</v>
      </c>
    </row>
    <row r="11367" spans="1:14" ht="15.75" customHeight="1" x14ac:dyDescent="0.35">
      <c r="A11367" s="7">
        <f t="shared" si="2037"/>
        <v>0</v>
      </c>
      <c r="B11367" s="7">
        <f t="shared" si="2038"/>
        <v>0</v>
      </c>
      <c r="C11367" s="7">
        <f t="shared" si="2039"/>
        <v>0</v>
      </c>
      <c r="D11367" s="7">
        <f t="shared" si="2040"/>
        <v>0</v>
      </c>
      <c r="E11367" s="7" t="e">
        <f>IF('Report DCM'!$H11367="In-Stream Video","Rich Media display banner",IF('Report DCM'!$I11367&gt;'Report DCM'!$J11367,"Standard",VLOOKUP(CONCATENATE(bd_adtype,"_",bd_creativetype),tabela,2,FALSE)))</f>
        <v>#N/A</v>
      </c>
      <c r="F11367" s="7">
        <f t="shared" si="2041"/>
        <v>0</v>
      </c>
      <c r="G11367" s="7">
        <f t="shared" si="2042"/>
        <v>0</v>
      </c>
      <c r="H11367" s="7">
        <f t="shared" si="2043"/>
        <v>0</v>
      </c>
      <c r="I11367" s="7">
        <f t="shared" si="2044"/>
        <v>0</v>
      </c>
      <c r="J11367" s="7">
        <f t="shared" si="2045"/>
        <v>0</v>
      </c>
      <c r="K11367" s="8" t="e">
        <f t="shared" si="2046"/>
        <v>#N/A</v>
      </c>
      <c r="L11367" s="7" t="e">
        <f t="shared" si="2047"/>
        <v>#N/A</v>
      </c>
      <c r="M11367" s="8" t="e">
        <f t="shared" si="2024"/>
        <v>#N/A</v>
      </c>
      <c r="N11367" s="8" t="e">
        <f t="shared" si="2025"/>
        <v>#N/A</v>
      </c>
    </row>
    <row r="11368" spans="1:14" ht="15.75" customHeight="1" x14ac:dyDescent="0.35">
      <c r="A11368" s="7">
        <f t="shared" si="2037"/>
        <v>0</v>
      </c>
      <c r="B11368" s="7">
        <f t="shared" si="2038"/>
        <v>0</v>
      </c>
      <c r="C11368" s="7">
        <f t="shared" si="2039"/>
        <v>0</v>
      </c>
      <c r="D11368" s="7">
        <f t="shared" si="2040"/>
        <v>0</v>
      </c>
      <c r="E11368" s="7" t="e">
        <f>IF('Report DCM'!$H11368="In-Stream Video","Rich Media display banner",IF('Report DCM'!$I11368&gt;'Report DCM'!$J11368,"Standard",VLOOKUP(CONCATENATE(bd_adtype,"_",bd_creativetype),tabela,2,FALSE)))</f>
        <v>#N/A</v>
      </c>
      <c r="F11368" s="7">
        <f t="shared" si="2041"/>
        <v>0</v>
      </c>
      <c r="G11368" s="7">
        <f t="shared" si="2042"/>
        <v>0</v>
      </c>
      <c r="H11368" s="7">
        <f t="shared" si="2043"/>
        <v>0</v>
      </c>
      <c r="I11368" s="7">
        <f t="shared" si="2044"/>
        <v>0</v>
      </c>
      <c r="J11368" s="7">
        <f t="shared" si="2045"/>
        <v>0</v>
      </c>
      <c r="K11368" s="8" t="e">
        <f t="shared" si="2046"/>
        <v>#N/A</v>
      </c>
      <c r="L11368" s="7" t="e">
        <f t="shared" si="2047"/>
        <v>#N/A</v>
      </c>
      <c r="M11368" s="8" t="e">
        <f t="shared" si="2024"/>
        <v>#N/A</v>
      </c>
      <c r="N11368" s="8" t="e">
        <f t="shared" si="2025"/>
        <v>#N/A</v>
      </c>
    </row>
    <row r="11369" spans="1:14" ht="15.75" customHeight="1" x14ac:dyDescent="0.35">
      <c r="A11369" s="7">
        <f t="shared" si="2037"/>
        <v>0</v>
      </c>
      <c r="B11369" s="7">
        <f t="shared" si="2038"/>
        <v>0</v>
      </c>
      <c r="C11369" s="7">
        <f t="shared" si="2039"/>
        <v>0</v>
      </c>
      <c r="D11369" s="7">
        <f t="shared" si="2040"/>
        <v>0</v>
      </c>
      <c r="E11369" s="7" t="e">
        <f>IF('Report DCM'!$H11369="In-Stream Video","Rich Media display banner",IF('Report DCM'!$I11369&gt;'Report DCM'!$J11369,"Standard",VLOOKUP(CONCATENATE(bd_adtype,"_",bd_creativetype),tabela,2,FALSE)))</f>
        <v>#N/A</v>
      </c>
      <c r="F11369" s="7">
        <f t="shared" si="2041"/>
        <v>0</v>
      </c>
      <c r="G11369" s="7">
        <f t="shared" si="2042"/>
        <v>0</v>
      </c>
      <c r="H11369" s="7">
        <f t="shared" si="2043"/>
        <v>0</v>
      </c>
      <c r="I11369" s="7">
        <f t="shared" si="2044"/>
        <v>0</v>
      </c>
      <c r="J11369" s="7">
        <f t="shared" si="2045"/>
        <v>0</v>
      </c>
      <c r="K11369" s="8" t="e">
        <f t="shared" si="2046"/>
        <v>#N/A</v>
      </c>
      <c r="L11369" s="7" t="e">
        <f t="shared" si="2047"/>
        <v>#N/A</v>
      </c>
      <c r="M11369" s="8" t="e">
        <f t="shared" si="2024"/>
        <v>#N/A</v>
      </c>
      <c r="N11369" s="8" t="e">
        <f t="shared" si="2025"/>
        <v>#N/A</v>
      </c>
    </row>
    <row r="11370" spans="1:14" ht="15.75" customHeight="1" x14ac:dyDescent="0.35">
      <c r="A11370" s="7">
        <f t="shared" si="2037"/>
        <v>0</v>
      </c>
      <c r="B11370" s="7">
        <f t="shared" si="2038"/>
        <v>0</v>
      </c>
      <c r="C11370" s="7">
        <f t="shared" si="2039"/>
        <v>0</v>
      </c>
      <c r="D11370" s="7">
        <f t="shared" si="2040"/>
        <v>0</v>
      </c>
      <c r="E11370" s="7" t="e">
        <f>IF('Report DCM'!$H11370="In-Stream Video","Rich Media display banner",IF('Report DCM'!$I11370&gt;'Report DCM'!$J11370,"Standard",VLOOKUP(CONCATENATE(bd_adtype,"_",bd_creativetype),tabela,2,FALSE)))</f>
        <v>#N/A</v>
      </c>
      <c r="F11370" s="7">
        <f t="shared" si="2041"/>
        <v>0</v>
      </c>
      <c r="G11370" s="7">
        <f t="shared" si="2042"/>
        <v>0</v>
      </c>
      <c r="H11370" s="7">
        <f t="shared" si="2043"/>
        <v>0</v>
      </c>
      <c r="I11370" s="7">
        <f t="shared" si="2044"/>
        <v>0</v>
      </c>
      <c r="J11370" s="7">
        <f t="shared" si="2045"/>
        <v>0</v>
      </c>
      <c r="K11370" s="8" t="e">
        <f t="shared" si="2046"/>
        <v>#N/A</v>
      </c>
      <c r="L11370" s="7" t="e">
        <f t="shared" si="2047"/>
        <v>#N/A</v>
      </c>
      <c r="M11370" s="8" t="e">
        <f t="shared" si="2024"/>
        <v>#N/A</v>
      </c>
      <c r="N11370" s="8" t="e">
        <f t="shared" si="2025"/>
        <v>#N/A</v>
      </c>
    </row>
    <row r="11371" spans="1:14" ht="15.75" customHeight="1" x14ac:dyDescent="0.35">
      <c r="A11371" s="7">
        <f t="shared" si="2037"/>
        <v>0</v>
      </c>
      <c r="B11371" s="7">
        <f t="shared" si="2038"/>
        <v>0</v>
      </c>
      <c r="C11371" s="7">
        <f t="shared" si="2039"/>
        <v>0</v>
      </c>
      <c r="D11371" s="7">
        <f t="shared" si="2040"/>
        <v>0</v>
      </c>
      <c r="E11371" s="7" t="e">
        <f>IF('Report DCM'!$H11371="In-Stream Video","Rich Media display banner",IF('Report DCM'!$I11371&gt;'Report DCM'!$J11371,"Standard",VLOOKUP(CONCATENATE(bd_adtype,"_",bd_creativetype),tabela,2,FALSE)))</f>
        <v>#N/A</v>
      </c>
      <c r="F11371" s="7">
        <f t="shared" si="2041"/>
        <v>0</v>
      </c>
      <c r="G11371" s="7">
        <f t="shared" si="2042"/>
        <v>0</v>
      </c>
      <c r="H11371" s="7">
        <f t="shared" si="2043"/>
        <v>0</v>
      </c>
      <c r="I11371" s="7">
        <f t="shared" si="2044"/>
        <v>0</v>
      </c>
      <c r="J11371" s="7">
        <f t="shared" si="2045"/>
        <v>0</v>
      </c>
      <c r="K11371" s="8" t="e">
        <f t="shared" si="2046"/>
        <v>#N/A</v>
      </c>
      <c r="L11371" s="7" t="e">
        <f t="shared" si="2047"/>
        <v>#N/A</v>
      </c>
      <c r="M11371" s="8" t="e">
        <f t="shared" si="2024"/>
        <v>#N/A</v>
      </c>
      <c r="N11371" s="8" t="e">
        <f t="shared" si="2025"/>
        <v>#N/A</v>
      </c>
    </row>
    <row r="11372" spans="1:14" ht="15.75" customHeight="1" x14ac:dyDescent="0.35">
      <c r="A11372" s="7">
        <f t="shared" si="2037"/>
        <v>0</v>
      </c>
      <c r="B11372" s="7">
        <f t="shared" si="2038"/>
        <v>0</v>
      </c>
      <c r="C11372" s="7">
        <f t="shared" si="2039"/>
        <v>0</v>
      </c>
      <c r="D11372" s="7">
        <f t="shared" si="2040"/>
        <v>0</v>
      </c>
      <c r="E11372" s="7" t="e">
        <f>IF('Report DCM'!$H11372="In-Stream Video","Rich Media display banner",IF('Report DCM'!$I11372&gt;'Report DCM'!$J11372,"Standard",VLOOKUP(CONCATENATE(bd_adtype,"_",bd_creativetype),tabela,2,FALSE)))</f>
        <v>#N/A</v>
      </c>
      <c r="F11372" s="7">
        <f t="shared" si="2041"/>
        <v>0</v>
      </c>
      <c r="G11372" s="7">
        <f t="shared" si="2042"/>
        <v>0</v>
      </c>
      <c r="H11372" s="7">
        <f t="shared" si="2043"/>
        <v>0</v>
      </c>
      <c r="I11372" s="7">
        <f t="shared" si="2044"/>
        <v>0</v>
      </c>
      <c r="J11372" s="7">
        <f t="shared" si="2045"/>
        <v>0</v>
      </c>
      <c r="K11372" s="8" t="e">
        <f t="shared" si="2046"/>
        <v>#N/A</v>
      </c>
      <c r="L11372" s="7" t="e">
        <f t="shared" si="2047"/>
        <v>#N/A</v>
      </c>
      <c r="M11372" s="8" t="e">
        <f t="shared" si="2024"/>
        <v>#N/A</v>
      </c>
      <c r="N11372" s="8" t="e">
        <f t="shared" si="2025"/>
        <v>#N/A</v>
      </c>
    </row>
    <row r="11373" spans="1:14" ht="15.75" customHeight="1" x14ac:dyDescent="0.35">
      <c r="A11373" s="7">
        <f t="shared" si="2037"/>
        <v>0</v>
      </c>
      <c r="B11373" s="7">
        <f t="shared" si="2038"/>
        <v>0</v>
      </c>
      <c r="C11373" s="7">
        <f t="shared" si="2039"/>
        <v>0</v>
      </c>
      <c r="D11373" s="7">
        <f t="shared" si="2040"/>
        <v>0</v>
      </c>
      <c r="E11373" s="7" t="e">
        <f>IF('Report DCM'!$H11373="In-Stream Video","Rich Media display banner",IF('Report DCM'!$I11373&gt;'Report DCM'!$J11373,"Standard",VLOOKUP(CONCATENATE(bd_adtype,"_",bd_creativetype),tabela,2,FALSE)))</f>
        <v>#N/A</v>
      </c>
      <c r="F11373" s="7">
        <f t="shared" si="2041"/>
        <v>0</v>
      </c>
      <c r="G11373" s="7">
        <f t="shared" si="2042"/>
        <v>0</v>
      </c>
      <c r="H11373" s="7">
        <f t="shared" si="2043"/>
        <v>0</v>
      </c>
      <c r="I11373" s="7">
        <f t="shared" si="2044"/>
        <v>0</v>
      </c>
      <c r="J11373" s="7">
        <f t="shared" si="2045"/>
        <v>0</v>
      </c>
      <c r="K11373" s="8" t="e">
        <f t="shared" si="2046"/>
        <v>#N/A</v>
      </c>
      <c r="L11373" s="7" t="e">
        <f t="shared" si="2047"/>
        <v>#N/A</v>
      </c>
      <c r="M11373" s="8" t="e">
        <f t="shared" si="2024"/>
        <v>#N/A</v>
      </c>
      <c r="N11373" s="8" t="e">
        <f t="shared" si="2025"/>
        <v>#N/A</v>
      </c>
    </row>
    <row r="11374" spans="1:14" ht="15.75" customHeight="1" x14ac:dyDescent="0.35">
      <c r="A11374" s="7">
        <f t="shared" si="2037"/>
        <v>0</v>
      </c>
      <c r="B11374" s="7">
        <f t="shared" si="2038"/>
        <v>0</v>
      </c>
      <c r="C11374" s="7">
        <f t="shared" si="2039"/>
        <v>0</v>
      </c>
      <c r="D11374" s="7">
        <f t="shared" si="2040"/>
        <v>0</v>
      </c>
      <c r="E11374" s="7" t="e">
        <f>IF('Report DCM'!$H11374="In-Stream Video","Rich Media display banner",IF('Report DCM'!$I11374&gt;'Report DCM'!$J11374,"Standard",VLOOKUP(CONCATENATE(bd_adtype,"_",bd_creativetype),tabela,2,FALSE)))</f>
        <v>#N/A</v>
      </c>
      <c r="F11374" s="7">
        <f t="shared" si="2041"/>
        <v>0</v>
      </c>
      <c r="G11374" s="7">
        <f t="shared" si="2042"/>
        <v>0</v>
      </c>
      <c r="H11374" s="7">
        <f t="shared" si="2043"/>
        <v>0</v>
      </c>
      <c r="I11374" s="7">
        <f t="shared" si="2044"/>
        <v>0</v>
      </c>
      <c r="J11374" s="7">
        <f t="shared" si="2045"/>
        <v>0</v>
      </c>
      <c r="K11374" s="8" t="e">
        <f t="shared" si="2046"/>
        <v>#N/A</v>
      </c>
      <c r="L11374" s="7" t="e">
        <f t="shared" si="2047"/>
        <v>#N/A</v>
      </c>
      <c r="M11374" s="8" t="e">
        <f t="shared" si="2024"/>
        <v>#N/A</v>
      </c>
      <c r="N11374" s="8" t="e">
        <f t="shared" si="2025"/>
        <v>#N/A</v>
      </c>
    </row>
    <row r="11375" spans="1:14" ht="15.75" customHeight="1" x14ac:dyDescent="0.35">
      <c r="A11375" s="7">
        <f t="shared" si="2037"/>
        <v>0</v>
      </c>
      <c r="B11375" s="7">
        <f t="shared" si="2038"/>
        <v>0</v>
      </c>
      <c r="C11375" s="7">
        <f t="shared" si="2039"/>
        <v>0</v>
      </c>
      <c r="D11375" s="7">
        <f t="shared" si="2040"/>
        <v>0</v>
      </c>
      <c r="E11375" s="7" t="e">
        <f>IF('Report DCM'!$H11375="In-Stream Video","Rich Media display banner",IF('Report DCM'!$I11375&gt;'Report DCM'!$J11375,"Standard",VLOOKUP(CONCATENATE(bd_adtype,"_",bd_creativetype),tabela,2,FALSE)))</f>
        <v>#N/A</v>
      </c>
      <c r="F11375" s="7">
        <f t="shared" si="2041"/>
        <v>0</v>
      </c>
      <c r="G11375" s="7">
        <f t="shared" si="2042"/>
        <v>0</v>
      </c>
      <c r="H11375" s="7">
        <f t="shared" si="2043"/>
        <v>0</v>
      </c>
      <c r="I11375" s="7">
        <f t="shared" si="2044"/>
        <v>0</v>
      </c>
      <c r="J11375" s="7">
        <f t="shared" si="2045"/>
        <v>0</v>
      </c>
      <c r="K11375" s="8" t="e">
        <f t="shared" si="2046"/>
        <v>#N/A</v>
      </c>
      <c r="L11375" s="7" t="e">
        <f t="shared" si="2047"/>
        <v>#N/A</v>
      </c>
      <c r="M11375" s="8" t="e">
        <f t="shared" si="2024"/>
        <v>#N/A</v>
      </c>
      <c r="N11375" s="8" t="e">
        <f t="shared" si="2025"/>
        <v>#N/A</v>
      </c>
    </row>
    <row r="11376" spans="1:14" ht="15.75" customHeight="1" x14ac:dyDescent="0.35">
      <c r="A11376" s="7">
        <f t="shared" si="2037"/>
        <v>0</v>
      </c>
      <c r="B11376" s="7">
        <f t="shared" si="2038"/>
        <v>0</v>
      </c>
      <c r="C11376" s="7">
        <f t="shared" si="2039"/>
        <v>0</v>
      </c>
      <c r="D11376" s="7">
        <f t="shared" si="2040"/>
        <v>0</v>
      </c>
      <c r="E11376" s="7" t="e">
        <f>IF('Report DCM'!$H11376="In-Stream Video","Rich Media display banner",IF('Report DCM'!$I11376&gt;'Report DCM'!$J11376,"Standard",VLOOKUP(CONCATENATE(bd_adtype,"_",bd_creativetype),tabela,2,FALSE)))</f>
        <v>#N/A</v>
      </c>
      <c r="F11376" s="7">
        <f t="shared" si="2041"/>
        <v>0</v>
      </c>
      <c r="G11376" s="7">
        <f t="shared" si="2042"/>
        <v>0</v>
      </c>
      <c r="H11376" s="7">
        <f t="shared" si="2043"/>
        <v>0</v>
      </c>
      <c r="I11376" s="7">
        <f t="shared" si="2044"/>
        <v>0</v>
      </c>
      <c r="J11376" s="7">
        <f t="shared" si="2045"/>
        <v>0</v>
      </c>
      <c r="K11376" s="8" t="e">
        <f t="shared" si="2046"/>
        <v>#N/A</v>
      </c>
      <c r="L11376" s="7" t="e">
        <f t="shared" si="2047"/>
        <v>#N/A</v>
      </c>
      <c r="M11376" s="8" t="e">
        <f t="shared" si="2024"/>
        <v>#N/A</v>
      </c>
      <c r="N11376" s="8" t="e">
        <f t="shared" si="2025"/>
        <v>#N/A</v>
      </c>
    </row>
    <row r="11377" spans="1:14" ht="15.75" customHeight="1" x14ac:dyDescent="0.35">
      <c r="A11377" s="7">
        <f t="shared" si="2037"/>
        <v>0</v>
      </c>
      <c r="B11377" s="7">
        <f t="shared" si="2038"/>
        <v>0</v>
      </c>
      <c r="C11377" s="7">
        <f t="shared" si="2039"/>
        <v>0</v>
      </c>
      <c r="D11377" s="7">
        <f t="shared" si="2040"/>
        <v>0</v>
      </c>
      <c r="E11377" s="7" t="e">
        <f>IF('Report DCM'!$H11377="In-Stream Video","Rich Media display banner",IF('Report DCM'!$I11377&gt;'Report DCM'!$J11377,"Standard",VLOOKUP(CONCATENATE(bd_adtype,"_",bd_creativetype),tabela,2,FALSE)))</f>
        <v>#N/A</v>
      </c>
      <c r="F11377" s="7">
        <f t="shared" si="2041"/>
        <v>0</v>
      </c>
      <c r="G11377" s="7">
        <f t="shared" si="2042"/>
        <v>0</v>
      </c>
      <c r="H11377" s="7">
        <f t="shared" si="2043"/>
        <v>0</v>
      </c>
      <c r="I11377" s="7">
        <f t="shared" si="2044"/>
        <v>0</v>
      </c>
      <c r="J11377" s="7">
        <f t="shared" si="2045"/>
        <v>0</v>
      </c>
      <c r="K11377" s="8" t="e">
        <f t="shared" si="2046"/>
        <v>#N/A</v>
      </c>
      <c r="L11377" s="7" t="e">
        <f t="shared" si="2047"/>
        <v>#N/A</v>
      </c>
      <c r="M11377" s="8" t="e">
        <f t="shared" si="2024"/>
        <v>#N/A</v>
      </c>
      <c r="N11377" s="8" t="e">
        <f t="shared" si="2025"/>
        <v>#N/A</v>
      </c>
    </row>
    <row r="11378" spans="1:14" ht="15.75" customHeight="1" x14ac:dyDescent="0.35">
      <c r="A11378" s="7">
        <f t="shared" si="2037"/>
        <v>0</v>
      </c>
      <c r="B11378" s="7">
        <f t="shared" si="2038"/>
        <v>0</v>
      </c>
      <c r="C11378" s="7">
        <f t="shared" si="2039"/>
        <v>0</v>
      </c>
      <c r="D11378" s="7">
        <f t="shared" si="2040"/>
        <v>0</v>
      </c>
      <c r="E11378" s="7" t="e">
        <f>IF('Report DCM'!$H11378="In-Stream Video","Rich Media display banner",IF('Report DCM'!$I11378&gt;'Report DCM'!$J11378,"Standard",VLOOKUP(CONCATENATE(bd_adtype,"_",bd_creativetype),tabela,2,FALSE)))</f>
        <v>#N/A</v>
      </c>
      <c r="F11378" s="7">
        <f t="shared" si="2041"/>
        <v>0</v>
      </c>
      <c r="G11378" s="7">
        <f t="shared" si="2042"/>
        <v>0</v>
      </c>
      <c r="H11378" s="7">
        <f t="shared" si="2043"/>
        <v>0</v>
      </c>
      <c r="I11378" s="7">
        <f t="shared" si="2044"/>
        <v>0</v>
      </c>
      <c r="J11378" s="7">
        <f t="shared" si="2045"/>
        <v>0</v>
      </c>
      <c r="K11378" s="8" t="e">
        <f t="shared" si="2046"/>
        <v>#N/A</v>
      </c>
      <c r="L11378" s="7" t="e">
        <f t="shared" si="2047"/>
        <v>#N/A</v>
      </c>
      <c r="M11378" s="8" t="e">
        <f t="shared" si="2024"/>
        <v>#N/A</v>
      </c>
      <c r="N11378" s="8" t="e">
        <f t="shared" si="2025"/>
        <v>#N/A</v>
      </c>
    </row>
    <row r="11379" spans="1:14" ht="15.75" customHeight="1" x14ac:dyDescent="0.35">
      <c r="A11379" s="7">
        <f t="shared" si="2037"/>
        <v>0</v>
      </c>
      <c r="B11379" s="7">
        <f t="shared" si="2038"/>
        <v>0</v>
      </c>
      <c r="C11379" s="7">
        <f t="shared" si="2039"/>
        <v>0</v>
      </c>
      <c r="D11379" s="7">
        <f t="shared" si="2040"/>
        <v>0</v>
      </c>
      <c r="E11379" s="7" t="e">
        <f>IF('Report DCM'!$H11379="In-Stream Video","Rich Media display banner",IF('Report DCM'!$I11379&gt;'Report DCM'!$J11379,"Standard",VLOOKUP(CONCATENATE(bd_adtype,"_",bd_creativetype),tabela,2,FALSE)))</f>
        <v>#N/A</v>
      </c>
      <c r="F11379" s="7">
        <f t="shared" si="2041"/>
        <v>0</v>
      </c>
      <c r="G11379" s="7">
        <f t="shared" si="2042"/>
        <v>0</v>
      </c>
      <c r="H11379" s="7">
        <f t="shared" si="2043"/>
        <v>0</v>
      </c>
      <c r="I11379" s="7">
        <f t="shared" si="2044"/>
        <v>0</v>
      </c>
      <c r="J11379" s="7">
        <f t="shared" si="2045"/>
        <v>0</v>
      </c>
      <c r="K11379" s="8" t="e">
        <f t="shared" si="2046"/>
        <v>#N/A</v>
      </c>
      <c r="L11379" s="7" t="e">
        <f t="shared" si="2047"/>
        <v>#N/A</v>
      </c>
      <c r="M11379" s="8" t="e">
        <f t="shared" si="2024"/>
        <v>#N/A</v>
      </c>
      <c r="N11379" s="8" t="e">
        <f t="shared" si="2025"/>
        <v>#N/A</v>
      </c>
    </row>
    <row r="11380" spans="1:14" ht="15.75" customHeight="1" x14ac:dyDescent="0.35">
      <c r="A11380" s="7">
        <f t="shared" si="2037"/>
        <v>0</v>
      </c>
      <c r="B11380" s="7">
        <f t="shared" si="2038"/>
        <v>0</v>
      </c>
      <c r="C11380" s="7">
        <f t="shared" si="2039"/>
        <v>0</v>
      </c>
      <c r="D11380" s="7">
        <f t="shared" si="2040"/>
        <v>0</v>
      </c>
      <c r="E11380" s="7" t="e">
        <f>IF('Report DCM'!$H11380="In-Stream Video","Rich Media display banner",IF('Report DCM'!$I11380&gt;'Report DCM'!$J11380,"Standard",VLOOKUP(CONCATENATE(bd_adtype,"_",bd_creativetype),tabela,2,FALSE)))</f>
        <v>#N/A</v>
      </c>
      <c r="F11380" s="7">
        <f t="shared" si="2041"/>
        <v>0</v>
      </c>
      <c r="G11380" s="7">
        <f t="shared" si="2042"/>
        <v>0</v>
      </c>
      <c r="H11380" s="7">
        <f t="shared" si="2043"/>
        <v>0</v>
      </c>
      <c r="I11380" s="7">
        <f t="shared" si="2044"/>
        <v>0</v>
      </c>
      <c r="J11380" s="7">
        <f t="shared" si="2045"/>
        <v>0</v>
      </c>
      <c r="K11380" s="8" t="e">
        <f t="shared" si="2046"/>
        <v>#N/A</v>
      </c>
      <c r="L11380" s="7" t="e">
        <f t="shared" si="2047"/>
        <v>#N/A</v>
      </c>
      <c r="M11380" s="8" t="e">
        <f t="shared" si="2024"/>
        <v>#N/A</v>
      </c>
      <c r="N11380" s="8" t="e">
        <f t="shared" si="2025"/>
        <v>#N/A</v>
      </c>
    </row>
    <row r="11381" spans="1:14" ht="15.75" customHeight="1" x14ac:dyDescent="0.35">
      <c r="A11381" s="7">
        <f t="shared" si="2037"/>
        <v>0</v>
      </c>
      <c r="B11381" s="7">
        <f t="shared" si="2038"/>
        <v>0</v>
      </c>
      <c r="C11381" s="7">
        <f t="shared" si="2039"/>
        <v>0</v>
      </c>
      <c r="D11381" s="7">
        <f t="shared" si="2040"/>
        <v>0</v>
      </c>
      <c r="E11381" s="7" t="e">
        <f>IF('Report DCM'!$H11381="In-Stream Video","Rich Media display banner",IF('Report DCM'!$I11381&gt;'Report DCM'!$J11381,"Standard",VLOOKUP(CONCATENATE(bd_adtype,"_",bd_creativetype),tabela,2,FALSE)))</f>
        <v>#N/A</v>
      </c>
      <c r="F11381" s="7">
        <f t="shared" si="2041"/>
        <v>0</v>
      </c>
      <c r="G11381" s="7">
        <f t="shared" si="2042"/>
        <v>0</v>
      </c>
      <c r="H11381" s="7">
        <f t="shared" si="2043"/>
        <v>0</v>
      </c>
      <c r="I11381" s="7">
        <f t="shared" si="2044"/>
        <v>0</v>
      </c>
      <c r="J11381" s="7">
        <f t="shared" si="2045"/>
        <v>0</v>
      </c>
      <c r="K11381" s="8" t="e">
        <f t="shared" si="2046"/>
        <v>#N/A</v>
      </c>
      <c r="L11381" s="7" t="e">
        <f t="shared" si="2047"/>
        <v>#N/A</v>
      </c>
      <c r="M11381" s="8" t="e">
        <f t="shared" si="2024"/>
        <v>#N/A</v>
      </c>
      <c r="N11381" s="8" t="e">
        <f t="shared" si="2025"/>
        <v>#N/A</v>
      </c>
    </row>
    <row r="11382" spans="1:14" ht="15.75" customHeight="1" x14ac:dyDescent="0.35">
      <c r="A11382" s="7">
        <f t="shared" si="2037"/>
        <v>0</v>
      </c>
      <c r="B11382" s="7">
        <f t="shared" si="2038"/>
        <v>0</v>
      </c>
      <c r="C11382" s="7">
        <f t="shared" si="2039"/>
        <v>0</v>
      </c>
      <c r="D11382" s="7">
        <f t="shared" si="2040"/>
        <v>0</v>
      </c>
      <c r="E11382" s="7" t="e">
        <f>IF('Report DCM'!$H11382="In-Stream Video","Rich Media display banner",IF('Report DCM'!$I11382&gt;'Report DCM'!$J11382,"Standard",VLOOKUP(CONCATENATE(bd_adtype,"_",bd_creativetype),tabela,2,FALSE)))</f>
        <v>#N/A</v>
      </c>
      <c r="F11382" s="7">
        <f t="shared" si="2041"/>
        <v>0</v>
      </c>
      <c r="G11382" s="7">
        <f t="shared" si="2042"/>
        <v>0</v>
      </c>
      <c r="H11382" s="7">
        <f t="shared" si="2043"/>
        <v>0</v>
      </c>
      <c r="I11382" s="7">
        <f t="shared" si="2044"/>
        <v>0</v>
      </c>
      <c r="J11382" s="7">
        <f t="shared" si="2045"/>
        <v>0</v>
      </c>
      <c r="K11382" s="8" t="e">
        <f t="shared" si="2046"/>
        <v>#N/A</v>
      </c>
      <c r="L11382" s="7" t="e">
        <f t="shared" si="2047"/>
        <v>#N/A</v>
      </c>
      <c r="M11382" s="8" t="e">
        <f t="shared" si="2024"/>
        <v>#N/A</v>
      </c>
      <c r="N11382" s="8" t="e">
        <f t="shared" si="2025"/>
        <v>#N/A</v>
      </c>
    </row>
    <row r="11383" spans="1:14" ht="15.75" customHeight="1" x14ac:dyDescent="0.35">
      <c r="A11383" s="7">
        <f t="shared" si="2037"/>
        <v>0</v>
      </c>
      <c r="B11383" s="7">
        <f t="shared" si="2038"/>
        <v>0</v>
      </c>
      <c r="C11383" s="7">
        <f t="shared" si="2039"/>
        <v>0</v>
      </c>
      <c r="D11383" s="7">
        <f t="shared" si="2040"/>
        <v>0</v>
      </c>
      <c r="E11383" s="7" t="e">
        <f>IF('Report DCM'!$H11383="In-Stream Video","Rich Media display banner",IF('Report DCM'!$I11383&gt;'Report DCM'!$J11383,"Standard",VLOOKUP(CONCATENATE(bd_adtype,"_",bd_creativetype),tabela,2,FALSE)))</f>
        <v>#N/A</v>
      </c>
      <c r="F11383" s="7">
        <f t="shared" si="2041"/>
        <v>0</v>
      </c>
      <c r="G11383" s="7">
        <f t="shared" si="2042"/>
        <v>0</v>
      </c>
      <c r="H11383" s="7">
        <f t="shared" si="2043"/>
        <v>0</v>
      </c>
      <c r="I11383" s="7">
        <f t="shared" si="2044"/>
        <v>0</v>
      </c>
      <c r="J11383" s="7">
        <f t="shared" si="2045"/>
        <v>0</v>
      </c>
      <c r="K11383" s="8" t="e">
        <f t="shared" si="2046"/>
        <v>#N/A</v>
      </c>
      <c r="L11383" s="7" t="e">
        <f t="shared" si="2047"/>
        <v>#N/A</v>
      </c>
      <c r="M11383" s="8" t="e">
        <f t="shared" si="2024"/>
        <v>#N/A</v>
      </c>
      <c r="N11383" s="8" t="e">
        <f t="shared" si="2025"/>
        <v>#N/A</v>
      </c>
    </row>
    <row r="11384" spans="1:14" ht="15.75" customHeight="1" x14ac:dyDescent="0.35">
      <c r="A11384" s="7">
        <f t="shared" si="2037"/>
        <v>0</v>
      </c>
      <c r="B11384" s="7">
        <f t="shared" si="2038"/>
        <v>0</v>
      </c>
      <c r="C11384" s="7">
        <f t="shared" si="2039"/>
        <v>0</v>
      </c>
      <c r="D11384" s="7">
        <f t="shared" si="2040"/>
        <v>0</v>
      </c>
      <c r="E11384" s="7" t="e">
        <f>IF('Report DCM'!$H11384="In-Stream Video","Rich Media display banner",IF('Report DCM'!$I11384&gt;'Report DCM'!$J11384,"Standard",VLOOKUP(CONCATENATE(bd_adtype,"_",bd_creativetype),tabela,2,FALSE)))</f>
        <v>#N/A</v>
      </c>
      <c r="F11384" s="7">
        <f t="shared" si="2041"/>
        <v>0</v>
      </c>
      <c r="G11384" s="7">
        <f t="shared" si="2042"/>
        <v>0</v>
      </c>
      <c r="H11384" s="7">
        <f t="shared" si="2043"/>
        <v>0</v>
      </c>
      <c r="I11384" s="7">
        <f t="shared" si="2044"/>
        <v>0</v>
      </c>
      <c r="J11384" s="7">
        <f t="shared" si="2045"/>
        <v>0</v>
      </c>
      <c r="K11384" s="8" t="e">
        <f t="shared" si="2046"/>
        <v>#N/A</v>
      </c>
      <c r="L11384" s="7" t="e">
        <f t="shared" si="2047"/>
        <v>#N/A</v>
      </c>
      <c r="M11384" s="8" t="e">
        <f t="shared" si="2024"/>
        <v>#N/A</v>
      </c>
      <c r="N11384" s="8" t="e">
        <f t="shared" si="2025"/>
        <v>#N/A</v>
      </c>
    </row>
    <row r="11385" spans="1:14" ht="15.75" customHeight="1" x14ac:dyDescent="0.35">
      <c r="A11385" s="7">
        <f t="shared" si="2037"/>
        <v>0</v>
      </c>
      <c r="B11385" s="7">
        <f t="shared" si="2038"/>
        <v>0</v>
      </c>
      <c r="C11385" s="7">
        <f t="shared" si="2039"/>
        <v>0</v>
      </c>
      <c r="D11385" s="7">
        <f t="shared" si="2040"/>
        <v>0</v>
      </c>
      <c r="E11385" s="7" t="e">
        <f>IF('Report DCM'!$H11385="In-Stream Video","Rich Media display banner",IF('Report DCM'!$I11385&gt;'Report DCM'!$J11385,"Standard",VLOOKUP(CONCATENATE(bd_adtype,"_",bd_creativetype),tabela,2,FALSE)))</f>
        <v>#N/A</v>
      </c>
      <c r="F11385" s="7">
        <f t="shared" si="2041"/>
        <v>0</v>
      </c>
      <c r="G11385" s="7">
        <f t="shared" si="2042"/>
        <v>0</v>
      </c>
      <c r="H11385" s="7">
        <f t="shared" si="2043"/>
        <v>0</v>
      </c>
      <c r="I11385" s="7">
        <f t="shared" si="2044"/>
        <v>0</v>
      </c>
      <c r="J11385" s="7">
        <f t="shared" si="2045"/>
        <v>0</v>
      </c>
      <c r="K11385" s="8" t="e">
        <f t="shared" si="2046"/>
        <v>#N/A</v>
      </c>
      <c r="L11385" s="7" t="e">
        <f t="shared" si="2047"/>
        <v>#N/A</v>
      </c>
      <c r="M11385" s="8" t="e">
        <f t="shared" si="2024"/>
        <v>#N/A</v>
      </c>
      <c r="N11385" s="8" t="e">
        <f t="shared" si="2025"/>
        <v>#N/A</v>
      </c>
    </row>
    <row r="11386" spans="1:14" ht="15.75" customHeight="1" x14ac:dyDescent="0.35">
      <c r="A11386" s="7">
        <f t="shared" si="2037"/>
        <v>0</v>
      </c>
      <c r="B11386" s="7">
        <f t="shared" si="2038"/>
        <v>0</v>
      </c>
      <c r="C11386" s="7">
        <f t="shared" si="2039"/>
        <v>0</v>
      </c>
      <c r="D11386" s="7">
        <f t="shared" si="2040"/>
        <v>0</v>
      </c>
      <c r="E11386" s="7" t="e">
        <f>IF('Report DCM'!$H11386="In-Stream Video","Rich Media display banner",IF('Report DCM'!$I11386&gt;'Report DCM'!$J11386,"Standard",VLOOKUP(CONCATENATE(bd_adtype,"_",bd_creativetype),tabela,2,FALSE)))</f>
        <v>#N/A</v>
      </c>
      <c r="F11386" s="7">
        <f t="shared" si="2041"/>
        <v>0</v>
      </c>
      <c r="G11386" s="7">
        <f t="shared" si="2042"/>
        <v>0</v>
      </c>
      <c r="H11386" s="7">
        <f t="shared" si="2043"/>
        <v>0</v>
      </c>
      <c r="I11386" s="7">
        <f t="shared" si="2044"/>
        <v>0</v>
      </c>
      <c r="J11386" s="7">
        <f t="shared" si="2045"/>
        <v>0</v>
      </c>
      <c r="K11386" s="8" t="e">
        <f t="shared" si="2046"/>
        <v>#N/A</v>
      </c>
      <c r="L11386" s="7" t="e">
        <f t="shared" si="2047"/>
        <v>#N/A</v>
      </c>
      <c r="M11386" s="8" t="e">
        <f t="shared" si="2024"/>
        <v>#N/A</v>
      </c>
      <c r="N11386" s="8" t="e">
        <f t="shared" si="2025"/>
        <v>#N/A</v>
      </c>
    </row>
    <row r="11387" spans="1:14" ht="15.75" customHeight="1" x14ac:dyDescent="0.35">
      <c r="A11387" s="7">
        <f t="shared" si="2037"/>
        <v>0</v>
      </c>
      <c r="B11387" s="7">
        <f t="shared" si="2038"/>
        <v>0</v>
      </c>
      <c r="C11387" s="7">
        <f t="shared" si="2039"/>
        <v>0</v>
      </c>
      <c r="D11387" s="7">
        <f t="shared" si="2040"/>
        <v>0</v>
      </c>
      <c r="E11387" s="7" t="e">
        <f>IF('Report DCM'!$H11387="In-Stream Video","Rich Media display banner",IF('Report DCM'!$I11387&gt;'Report DCM'!$J11387,"Standard",VLOOKUP(CONCATENATE(bd_adtype,"_",bd_creativetype),tabela,2,FALSE)))</f>
        <v>#N/A</v>
      </c>
      <c r="F11387" s="7">
        <f t="shared" si="2041"/>
        <v>0</v>
      </c>
      <c r="G11387" s="7">
        <f t="shared" si="2042"/>
        <v>0</v>
      </c>
      <c r="H11387" s="7">
        <f t="shared" si="2043"/>
        <v>0</v>
      </c>
      <c r="I11387" s="7">
        <f t="shared" si="2044"/>
        <v>0</v>
      </c>
      <c r="J11387" s="7">
        <f t="shared" si="2045"/>
        <v>0</v>
      </c>
      <c r="K11387" s="8" t="e">
        <f t="shared" si="2046"/>
        <v>#N/A</v>
      </c>
      <c r="L11387" s="7" t="e">
        <f t="shared" si="2047"/>
        <v>#N/A</v>
      </c>
      <c r="M11387" s="8" t="e">
        <f t="shared" si="2024"/>
        <v>#N/A</v>
      </c>
      <c r="N11387" s="8" t="e">
        <f t="shared" si="2025"/>
        <v>#N/A</v>
      </c>
    </row>
    <row r="11388" spans="1:14" ht="15.75" customHeight="1" x14ac:dyDescent="0.35">
      <c r="A11388" s="7">
        <f t="shared" si="2037"/>
        <v>0</v>
      </c>
      <c r="B11388" s="7">
        <f t="shared" si="2038"/>
        <v>0</v>
      </c>
      <c r="C11388" s="7">
        <f t="shared" si="2039"/>
        <v>0</v>
      </c>
      <c r="D11388" s="7">
        <f t="shared" si="2040"/>
        <v>0</v>
      </c>
      <c r="E11388" s="7" t="e">
        <f>IF('Report DCM'!$H11388="In-Stream Video","Rich Media display banner",IF('Report DCM'!$I11388&gt;'Report DCM'!$J11388,"Standard",VLOOKUP(CONCATENATE(bd_adtype,"_",bd_creativetype),tabela,2,FALSE)))</f>
        <v>#N/A</v>
      </c>
      <c r="F11388" s="7">
        <f t="shared" si="2041"/>
        <v>0</v>
      </c>
      <c r="G11388" s="7">
        <f t="shared" si="2042"/>
        <v>0</v>
      </c>
      <c r="H11388" s="7">
        <f t="shared" si="2043"/>
        <v>0</v>
      </c>
      <c r="I11388" s="7">
        <f t="shared" si="2044"/>
        <v>0</v>
      </c>
      <c r="J11388" s="7">
        <f t="shared" si="2045"/>
        <v>0</v>
      </c>
      <c r="K11388" s="8" t="e">
        <f t="shared" si="2046"/>
        <v>#N/A</v>
      </c>
      <c r="L11388" s="7" t="e">
        <f t="shared" si="2047"/>
        <v>#N/A</v>
      </c>
      <c r="M11388" s="8" t="e">
        <f t="shared" si="2024"/>
        <v>#N/A</v>
      </c>
      <c r="N11388" s="8" t="e">
        <f t="shared" si="2025"/>
        <v>#N/A</v>
      </c>
    </row>
    <row r="11389" spans="1:14" ht="15.75" customHeight="1" x14ac:dyDescent="0.35">
      <c r="A11389" s="7">
        <f t="shared" si="2037"/>
        <v>0</v>
      </c>
      <c r="B11389" s="7">
        <f t="shared" si="2038"/>
        <v>0</v>
      </c>
      <c r="C11389" s="7">
        <f t="shared" si="2039"/>
        <v>0</v>
      </c>
      <c r="D11389" s="7">
        <f t="shared" si="2040"/>
        <v>0</v>
      </c>
      <c r="E11389" s="7" t="e">
        <f>IF('Report DCM'!$H11389="In-Stream Video","Rich Media display banner",IF('Report DCM'!$I11389&gt;'Report DCM'!$J11389,"Standard",VLOOKUP(CONCATENATE(bd_adtype,"_",bd_creativetype),tabela,2,FALSE)))</f>
        <v>#N/A</v>
      </c>
      <c r="F11389" s="7">
        <f t="shared" si="2041"/>
        <v>0</v>
      </c>
      <c r="G11389" s="7">
        <f t="shared" si="2042"/>
        <v>0</v>
      </c>
      <c r="H11389" s="7">
        <f t="shared" si="2043"/>
        <v>0</v>
      </c>
      <c r="I11389" s="7">
        <f t="shared" si="2044"/>
        <v>0</v>
      </c>
      <c r="J11389" s="7">
        <f t="shared" si="2045"/>
        <v>0</v>
      </c>
      <c r="K11389" s="8" t="e">
        <f t="shared" si="2046"/>
        <v>#N/A</v>
      </c>
      <c r="L11389" s="7" t="e">
        <f t="shared" si="2047"/>
        <v>#N/A</v>
      </c>
      <c r="M11389" s="8" t="e">
        <f t="shared" si="2024"/>
        <v>#N/A</v>
      </c>
      <c r="N11389" s="8" t="e">
        <f t="shared" si="2025"/>
        <v>#N/A</v>
      </c>
    </row>
    <row r="11390" spans="1:14" ht="15.75" customHeight="1" x14ac:dyDescent="0.35">
      <c r="A11390" s="7">
        <f t="shared" si="2037"/>
        <v>0</v>
      </c>
      <c r="B11390" s="7">
        <f t="shared" si="2038"/>
        <v>0</v>
      </c>
      <c r="C11390" s="7">
        <f t="shared" si="2039"/>
        <v>0</v>
      </c>
      <c r="D11390" s="7">
        <f t="shared" si="2040"/>
        <v>0</v>
      </c>
      <c r="E11390" s="7" t="e">
        <f>IF('Report DCM'!$H11390="In-Stream Video","Rich Media display banner",IF('Report DCM'!$I11390&gt;'Report DCM'!$J11390,"Standard",VLOOKUP(CONCATENATE(bd_adtype,"_",bd_creativetype),tabela,2,FALSE)))</f>
        <v>#N/A</v>
      </c>
      <c r="F11390" s="7">
        <f t="shared" si="2041"/>
        <v>0</v>
      </c>
      <c r="G11390" s="7">
        <f t="shared" si="2042"/>
        <v>0</v>
      </c>
      <c r="H11390" s="7">
        <f t="shared" si="2043"/>
        <v>0</v>
      </c>
      <c r="I11390" s="7">
        <f t="shared" si="2044"/>
        <v>0</v>
      </c>
      <c r="J11390" s="7">
        <f t="shared" si="2045"/>
        <v>0</v>
      </c>
      <c r="K11390" s="8" t="e">
        <f t="shared" si="2046"/>
        <v>#N/A</v>
      </c>
      <c r="L11390" s="7" t="e">
        <f t="shared" si="2047"/>
        <v>#N/A</v>
      </c>
      <c r="M11390" s="8" t="e">
        <f t="shared" si="2024"/>
        <v>#N/A</v>
      </c>
      <c r="N11390" s="8" t="e">
        <f t="shared" si="2025"/>
        <v>#N/A</v>
      </c>
    </row>
    <row r="11391" spans="1:14" ht="15.75" customHeight="1" x14ac:dyDescent="0.35">
      <c r="A11391" s="7">
        <f t="shared" si="2037"/>
        <v>0</v>
      </c>
      <c r="B11391" s="7">
        <f t="shared" si="2038"/>
        <v>0</v>
      </c>
      <c r="C11391" s="7">
        <f t="shared" si="2039"/>
        <v>0</v>
      </c>
      <c r="D11391" s="7">
        <f t="shared" si="2040"/>
        <v>0</v>
      </c>
      <c r="E11391" s="7" t="e">
        <f>IF('Report DCM'!$H11391="In-Stream Video","Rich Media display banner",IF('Report DCM'!$I11391&gt;'Report DCM'!$J11391,"Standard",VLOOKUP(CONCATENATE(bd_adtype,"_",bd_creativetype),tabela,2,FALSE)))</f>
        <v>#N/A</v>
      </c>
      <c r="F11391" s="7">
        <f t="shared" si="2041"/>
        <v>0</v>
      </c>
      <c r="G11391" s="7">
        <f t="shared" si="2042"/>
        <v>0</v>
      </c>
      <c r="H11391" s="7">
        <f t="shared" si="2043"/>
        <v>0</v>
      </c>
      <c r="I11391" s="7">
        <f t="shared" si="2044"/>
        <v>0</v>
      </c>
      <c r="J11391" s="7">
        <f t="shared" si="2045"/>
        <v>0</v>
      </c>
      <c r="K11391" s="8" t="e">
        <f t="shared" si="2046"/>
        <v>#N/A</v>
      </c>
      <c r="L11391" s="7" t="e">
        <f t="shared" si="2047"/>
        <v>#N/A</v>
      </c>
      <c r="M11391" s="8" t="e">
        <f t="shared" si="2024"/>
        <v>#N/A</v>
      </c>
      <c r="N11391" s="8" t="e">
        <f t="shared" si="2025"/>
        <v>#N/A</v>
      </c>
    </row>
    <row r="11392" spans="1:14" ht="15.75" customHeight="1" x14ac:dyDescent="0.35">
      <c r="A11392" s="7">
        <f t="shared" si="2037"/>
        <v>0</v>
      </c>
      <c r="B11392" s="7">
        <f t="shared" si="2038"/>
        <v>0</v>
      </c>
      <c r="C11392" s="7">
        <f t="shared" si="2039"/>
        <v>0</v>
      </c>
      <c r="D11392" s="7">
        <f t="shared" si="2040"/>
        <v>0</v>
      </c>
      <c r="E11392" s="7" t="e">
        <f>IF('Report DCM'!$H11392="In-Stream Video","Rich Media display banner",IF('Report DCM'!$I11392&gt;'Report DCM'!$J11392,"Standard",VLOOKUP(CONCATENATE(bd_adtype,"_",bd_creativetype),tabela,2,FALSE)))</f>
        <v>#N/A</v>
      </c>
      <c r="F11392" s="7">
        <f t="shared" si="2041"/>
        <v>0</v>
      </c>
      <c r="G11392" s="7">
        <f t="shared" si="2042"/>
        <v>0</v>
      </c>
      <c r="H11392" s="7">
        <f t="shared" si="2043"/>
        <v>0</v>
      </c>
      <c r="I11392" s="7">
        <f t="shared" si="2044"/>
        <v>0</v>
      </c>
      <c r="J11392" s="7">
        <f t="shared" si="2045"/>
        <v>0</v>
      </c>
      <c r="K11392" s="8" t="e">
        <f t="shared" si="2046"/>
        <v>#N/A</v>
      </c>
      <c r="L11392" s="7" t="e">
        <f t="shared" si="2047"/>
        <v>#N/A</v>
      </c>
      <c r="M11392" s="8" t="e">
        <f t="shared" si="2024"/>
        <v>#N/A</v>
      </c>
      <c r="N11392" s="8" t="e">
        <f t="shared" si="2025"/>
        <v>#N/A</v>
      </c>
    </row>
    <row r="11393" spans="1:14" ht="15.75" customHeight="1" x14ac:dyDescent="0.35">
      <c r="A11393" s="7">
        <f t="shared" si="2037"/>
        <v>0</v>
      </c>
      <c r="B11393" s="7">
        <f t="shared" si="2038"/>
        <v>0</v>
      </c>
      <c r="C11393" s="7">
        <f t="shared" si="2039"/>
        <v>0</v>
      </c>
      <c r="D11393" s="7">
        <f t="shared" si="2040"/>
        <v>0</v>
      </c>
      <c r="E11393" s="7" t="e">
        <f>IF('Report DCM'!$H11393="In-Stream Video","Rich Media display banner",IF('Report DCM'!$I11393&gt;'Report DCM'!$J11393,"Standard",VLOOKUP(CONCATENATE(bd_adtype,"_",bd_creativetype),tabela,2,FALSE)))</f>
        <v>#N/A</v>
      </c>
      <c r="F11393" s="7">
        <f t="shared" si="2041"/>
        <v>0</v>
      </c>
      <c r="G11393" s="7">
        <f t="shared" si="2042"/>
        <v>0</v>
      </c>
      <c r="H11393" s="7">
        <f t="shared" si="2043"/>
        <v>0</v>
      </c>
      <c r="I11393" s="7">
        <f t="shared" si="2044"/>
        <v>0</v>
      </c>
      <c r="J11393" s="7">
        <f t="shared" si="2045"/>
        <v>0</v>
      </c>
      <c r="K11393" s="8" t="e">
        <f t="shared" si="2046"/>
        <v>#N/A</v>
      </c>
      <c r="L11393" s="7" t="e">
        <f t="shared" si="2047"/>
        <v>#N/A</v>
      </c>
      <c r="M11393" s="8" t="e">
        <f t="shared" si="2024"/>
        <v>#N/A</v>
      </c>
      <c r="N11393" s="8" t="e">
        <f t="shared" si="2025"/>
        <v>#N/A</v>
      </c>
    </row>
    <row r="11394" spans="1:14" ht="15.75" customHeight="1" x14ac:dyDescent="0.35">
      <c r="A11394" s="7">
        <f t="shared" ref="A11394:A11457" si="2048">bd_campaign</f>
        <v>0</v>
      </c>
      <c r="B11394" s="7">
        <f t="shared" ref="B11394:B11457" si="2049">bd_site</f>
        <v>0</v>
      </c>
      <c r="C11394" s="7">
        <f t="shared" ref="C11394:C11457" si="2050">bd_placement</f>
        <v>0</v>
      </c>
      <c r="D11394" s="7">
        <f t="shared" ref="D11394:D11457" si="2051">bd_placementID</f>
        <v>0</v>
      </c>
      <c r="E11394" s="7" t="e">
        <f>IF('Report DCM'!$H11394="In-Stream Video","Rich Media display banner",IF('Report DCM'!$I11394&gt;'Report DCM'!$J11394,"Standard",VLOOKUP(CONCATENATE(bd_adtype,"_",bd_creativetype),tabela,2,FALSE)))</f>
        <v>#N/A</v>
      </c>
      <c r="F11394" s="7">
        <f t="shared" ref="F11394:F11457" si="2052">bd_ad</f>
        <v>0</v>
      </c>
      <c r="G11394" s="7">
        <f t="shared" ref="G11394:G11457" si="2053">bd_adid</f>
        <v>0</v>
      </c>
      <c r="H11394" s="7">
        <f t="shared" ref="H11394:H11457" si="2054">bd_creativetype</f>
        <v>0</v>
      </c>
      <c r="I11394" s="7">
        <f t="shared" ref="I11394:I11457" si="2055">bd_impression</f>
        <v>0</v>
      </c>
      <c r="J11394" s="7">
        <f t="shared" ref="J11394:J11457" si="2056">bd_clicks</f>
        <v>0</v>
      </c>
      <c r="K11394" s="8" t="e">
        <f t="shared" ref="K11394:K11457" si="2057">VLOOKUP(E11394,tabela,2,FALSE)</f>
        <v>#N/A</v>
      </c>
      <c r="L11394" s="7" t="e">
        <f t="shared" ref="L11394:L11457" si="2058">VLOOKUP(E11394,tabela,3,FALSE)</f>
        <v>#N/A</v>
      </c>
      <c r="M11394" s="8" t="e">
        <f t="shared" si="2024"/>
        <v>#N/A</v>
      </c>
      <c r="N11394" s="8" t="e">
        <f t="shared" si="2025"/>
        <v>#N/A</v>
      </c>
    </row>
    <row r="11395" spans="1:14" ht="15.75" customHeight="1" x14ac:dyDescent="0.35">
      <c r="A11395" s="7">
        <f t="shared" si="2048"/>
        <v>0</v>
      </c>
      <c r="B11395" s="7">
        <f t="shared" si="2049"/>
        <v>0</v>
      </c>
      <c r="C11395" s="7">
        <f t="shared" si="2050"/>
        <v>0</v>
      </c>
      <c r="D11395" s="7">
        <f t="shared" si="2051"/>
        <v>0</v>
      </c>
      <c r="E11395" s="7" t="e">
        <f>IF('Report DCM'!$H11395="In-Stream Video","Rich Media display banner",IF('Report DCM'!$I11395&gt;'Report DCM'!$J11395,"Standard",VLOOKUP(CONCATENATE(bd_adtype,"_",bd_creativetype),tabela,2,FALSE)))</f>
        <v>#N/A</v>
      </c>
      <c r="F11395" s="7">
        <f t="shared" si="2052"/>
        <v>0</v>
      </c>
      <c r="G11395" s="7">
        <f t="shared" si="2053"/>
        <v>0</v>
      </c>
      <c r="H11395" s="7">
        <f t="shared" si="2054"/>
        <v>0</v>
      </c>
      <c r="I11395" s="7">
        <f t="shared" si="2055"/>
        <v>0</v>
      </c>
      <c r="J11395" s="7">
        <f t="shared" si="2056"/>
        <v>0</v>
      </c>
      <c r="K11395" s="8" t="e">
        <f t="shared" si="2057"/>
        <v>#N/A</v>
      </c>
      <c r="L11395" s="7" t="e">
        <f t="shared" si="2058"/>
        <v>#N/A</v>
      </c>
      <c r="M11395" s="8" t="e">
        <f t="shared" si="2024"/>
        <v>#N/A</v>
      </c>
      <c r="N11395" s="8" t="e">
        <f t="shared" si="2025"/>
        <v>#N/A</v>
      </c>
    </row>
    <row r="11396" spans="1:14" ht="15.75" customHeight="1" x14ac:dyDescent="0.35">
      <c r="A11396" s="7">
        <f t="shared" si="2048"/>
        <v>0</v>
      </c>
      <c r="B11396" s="7">
        <f t="shared" si="2049"/>
        <v>0</v>
      </c>
      <c r="C11396" s="7">
        <f t="shared" si="2050"/>
        <v>0</v>
      </c>
      <c r="D11396" s="7">
        <f t="shared" si="2051"/>
        <v>0</v>
      </c>
      <c r="E11396" s="7" t="e">
        <f>IF('Report DCM'!$H11396="In-Stream Video","Rich Media display banner",IF('Report DCM'!$I11396&gt;'Report DCM'!$J11396,"Standard",VLOOKUP(CONCATENATE(bd_adtype,"_",bd_creativetype),tabela,2,FALSE)))</f>
        <v>#N/A</v>
      </c>
      <c r="F11396" s="7">
        <f t="shared" si="2052"/>
        <v>0</v>
      </c>
      <c r="G11396" s="7">
        <f t="shared" si="2053"/>
        <v>0</v>
      </c>
      <c r="H11396" s="7">
        <f t="shared" si="2054"/>
        <v>0</v>
      </c>
      <c r="I11396" s="7">
        <f t="shared" si="2055"/>
        <v>0</v>
      </c>
      <c r="J11396" s="7">
        <f t="shared" si="2056"/>
        <v>0</v>
      </c>
      <c r="K11396" s="8" t="e">
        <f t="shared" si="2057"/>
        <v>#N/A</v>
      </c>
      <c r="L11396" s="7" t="e">
        <f t="shared" si="2058"/>
        <v>#N/A</v>
      </c>
      <c r="M11396" s="8" t="e">
        <f t="shared" si="2024"/>
        <v>#N/A</v>
      </c>
      <c r="N11396" s="8" t="e">
        <f t="shared" si="2025"/>
        <v>#N/A</v>
      </c>
    </row>
    <row r="11397" spans="1:14" ht="15.75" customHeight="1" x14ac:dyDescent="0.35">
      <c r="A11397" s="7">
        <f t="shared" si="2048"/>
        <v>0</v>
      </c>
      <c r="B11397" s="7">
        <f t="shared" si="2049"/>
        <v>0</v>
      </c>
      <c r="C11397" s="7">
        <f t="shared" si="2050"/>
        <v>0</v>
      </c>
      <c r="D11397" s="7">
        <f t="shared" si="2051"/>
        <v>0</v>
      </c>
      <c r="E11397" s="7" t="e">
        <f>IF('Report DCM'!$H11397="In-Stream Video","Rich Media display banner",IF('Report DCM'!$I11397&gt;'Report DCM'!$J11397,"Standard",VLOOKUP(CONCATENATE(bd_adtype,"_",bd_creativetype),tabela,2,FALSE)))</f>
        <v>#N/A</v>
      </c>
      <c r="F11397" s="7">
        <f t="shared" si="2052"/>
        <v>0</v>
      </c>
      <c r="G11397" s="7">
        <f t="shared" si="2053"/>
        <v>0</v>
      </c>
      <c r="H11397" s="7">
        <f t="shared" si="2054"/>
        <v>0</v>
      </c>
      <c r="I11397" s="7">
        <f t="shared" si="2055"/>
        <v>0</v>
      </c>
      <c r="J11397" s="7">
        <f t="shared" si="2056"/>
        <v>0</v>
      </c>
      <c r="K11397" s="8" t="e">
        <f t="shared" si="2057"/>
        <v>#N/A</v>
      </c>
      <c r="L11397" s="7" t="e">
        <f t="shared" si="2058"/>
        <v>#N/A</v>
      </c>
      <c r="M11397" s="8" t="e">
        <f t="shared" si="2024"/>
        <v>#N/A</v>
      </c>
      <c r="N11397" s="8" t="e">
        <f t="shared" si="2025"/>
        <v>#N/A</v>
      </c>
    </row>
    <row r="11398" spans="1:14" ht="15.75" customHeight="1" x14ac:dyDescent="0.35">
      <c r="A11398" s="7">
        <f t="shared" si="2048"/>
        <v>0</v>
      </c>
      <c r="B11398" s="7">
        <f t="shared" si="2049"/>
        <v>0</v>
      </c>
      <c r="C11398" s="7">
        <f t="shared" si="2050"/>
        <v>0</v>
      </c>
      <c r="D11398" s="7">
        <f t="shared" si="2051"/>
        <v>0</v>
      </c>
      <c r="E11398" s="7" t="e">
        <f>IF('Report DCM'!$H11398="In-Stream Video","Rich Media display banner",IF('Report DCM'!$I11398&gt;'Report DCM'!$J11398,"Standard",VLOOKUP(CONCATENATE(bd_adtype,"_",bd_creativetype),tabela,2,FALSE)))</f>
        <v>#N/A</v>
      </c>
      <c r="F11398" s="7">
        <f t="shared" si="2052"/>
        <v>0</v>
      </c>
      <c r="G11398" s="7">
        <f t="shared" si="2053"/>
        <v>0</v>
      </c>
      <c r="H11398" s="7">
        <f t="shared" si="2054"/>
        <v>0</v>
      </c>
      <c r="I11398" s="7">
        <f t="shared" si="2055"/>
        <v>0</v>
      </c>
      <c r="J11398" s="7">
        <f t="shared" si="2056"/>
        <v>0</v>
      </c>
      <c r="K11398" s="8" t="e">
        <f t="shared" si="2057"/>
        <v>#N/A</v>
      </c>
      <c r="L11398" s="7" t="e">
        <f t="shared" si="2058"/>
        <v>#N/A</v>
      </c>
      <c r="M11398" s="8" t="e">
        <f t="shared" si="2024"/>
        <v>#N/A</v>
      </c>
      <c r="N11398" s="8" t="e">
        <f t="shared" si="2025"/>
        <v>#N/A</v>
      </c>
    </row>
    <row r="11399" spans="1:14" ht="15.75" customHeight="1" x14ac:dyDescent="0.35">
      <c r="A11399" s="7">
        <f t="shared" si="2048"/>
        <v>0</v>
      </c>
      <c r="B11399" s="7">
        <f t="shared" si="2049"/>
        <v>0</v>
      </c>
      <c r="C11399" s="7">
        <f t="shared" si="2050"/>
        <v>0</v>
      </c>
      <c r="D11399" s="7">
        <f t="shared" si="2051"/>
        <v>0</v>
      </c>
      <c r="E11399" s="7" t="e">
        <f>IF('Report DCM'!$H11399="In-Stream Video","Rich Media display banner",IF('Report DCM'!$I11399&gt;'Report DCM'!$J11399,"Standard",VLOOKUP(CONCATENATE(bd_adtype,"_",bd_creativetype),tabela,2,FALSE)))</f>
        <v>#N/A</v>
      </c>
      <c r="F11399" s="7">
        <f t="shared" si="2052"/>
        <v>0</v>
      </c>
      <c r="G11399" s="7">
        <f t="shared" si="2053"/>
        <v>0</v>
      </c>
      <c r="H11399" s="7">
        <f t="shared" si="2054"/>
        <v>0</v>
      </c>
      <c r="I11399" s="7">
        <f t="shared" si="2055"/>
        <v>0</v>
      </c>
      <c r="J11399" s="7">
        <f t="shared" si="2056"/>
        <v>0</v>
      </c>
      <c r="K11399" s="8" t="e">
        <f t="shared" si="2057"/>
        <v>#N/A</v>
      </c>
      <c r="L11399" s="7" t="e">
        <f t="shared" si="2058"/>
        <v>#N/A</v>
      </c>
      <c r="M11399" s="8" t="e">
        <f t="shared" si="2024"/>
        <v>#N/A</v>
      </c>
      <c r="N11399" s="8" t="e">
        <f t="shared" si="2025"/>
        <v>#N/A</v>
      </c>
    </row>
    <row r="11400" spans="1:14" ht="15.75" customHeight="1" x14ac:dyDescent="0.35">
      <c r="A11400" s="7">
        <f t="shared" si="2048"/>
        <v>0</v>
      </c>
      <c r="B11400" s="7">
        <f t="shared" si="2049"/>
        <v>0</v>
      </c>
      <c r="C11400" s="7">
        <f t="shared" si="2050"/>
        <v>0</v>
      </c>
      <c r="D11400" s="7">
        <f t="shared" si="2051"/>
        <v>0</v>
      </c>
      <c r="E11400" s="7" t="e">
        <f>IF('Report DCM'!$H11400="In-Stream Video","Rich Media display banner",IF('Report DCM'!$I11400&gt;'Report DCM'!$J11400,"Standard",VLOOKUP(CONCATENATE(bd_adtype,"_",bd_creativetype),tabela,2,FALSE)))</f>
        <v>#N/A</v>
      </c>
      <c r="F11400" s="7">
        <f t="shared" si="2052"/>
        <v>0</v>
      </c>
      <c r="G11400" s="7">
        <f t="shared" si="2053"/>
        <v>0</v>
      </c>
      <c r="H11400" s="7">
        <f t="shared" si="2054"/>
        <v>0</v>
      </c>
      <c r="I11400" s="7">
        <f t="shared" si="2055"/>
        <v>0</v>
      </c>
      <c r="J11400" s="7">
        <f t="shared" si="2056"/>
        <v>0</v>
      </c>
      <c r="K11400" s="8" t="e">
        <f t="shared" si="2057"/>
        <v>#N/A</v>
      </c>
      <c r="L11400" s="7" t="e">
        <f t="shared" si="2058"/>
        <v>#N/A</v>
      </c>
      <c r="M11400" s="8" t="e">
        <f t="shared" si="2024"/>
        <v>#N/A</v>
      </c>
      <c r="N11400" s="8" t="e">
        <f t="shared" si="2025"/>
        <v>#N/A</v>
      </c>
    </row>
    <row r="11401" spans="1:14" ht="15.75" customHeight="1" x14ac:dyDescent="0.35">
      <c r="A11401" s="7">
        <f t="shared" si="2048"/>
        <v>0</v>
      </c>
      <c r="B11401" s="7">
        <f t="shared" si="2049"/>
        <v>0</v>
      </c>
      <c r="C11401" s="7">
        <f t="shared" si="2050"/>
        <v>0</v>
      </c>
      <c r="D11401" s="7">
        <f t="shared" si="2051"/>
        <v>0</v>
      </c>
      <c r="E11401" s="7" t="e">
        <f>IF('Report DCM'!$H11401="In-Stream Video","Rich Media display banner",IF('Report DCM'!$I11401&gt;'Report DCM'!$J11401,"Standard",VLOOKUP(CONCATENATE(bd_adtype,"_",bd_creativetype),tabela,2,FALSE)))</f>
        <v>#N/A</v>
      </c>
      <c r="F11401" s="7">
        <f t="shared" si="2052"/>
        <v>0</v>
      </c>
      <c r="G11401" s="7">
        <f t="shared" si="2053"/>
        <v>0</v>
      </c>
      <c r="H11401" s="7">
        <f t="shared" si="2054"/>
        <v>0</v>
      </c>
      <c r="I11401" s="7">
        <f t="shared" si="2055"/>
        <v>0</v>
      </c>
      <c r="J11401" s="7">
        <f t="shared" si="2056"/>
        <v>0</v>
      </c>
      <c r="K11401" s="8" t="e">
        <f t="shared" si="2057"/>
        <v>#N/A</v>
      </c>
      <c r="L11401" s="7" t="e">
        <f t="shared" si="2058"/>
        <v>#N/A</v>
      </c>
      <c r="M11401" s="8" t="e">
        <f t="shared" si="2024"/>
        <v>#N/A</v>
      </c>
      <c r="N11401" s="8" t="e">
        <f t="shared" si="2025"/>
        <v>#N/A</v>
      </c>
    </row>
    <row r="11402" spans="1:14" ht="15.75" customHeight="1" x14ac:dyDescent="0.35">
      <c r="A11402" s="7">
        <f t="shared" si="2048"/>
        <v>0</v>
      </c>
      <c r="B11402" s="7">
        <f t="shared" si="2049"/>
        <v>0</v>
      </c>
      <c r="C11402" s="7">
        <f t="shared" si="2050"/>
        <v>0</v>
      </c>
      <c r="D11402" s="7">
        <f t="shared" si="2051"/>
        <v>0</v>
      </c>
      <c r="E11402" s="7" t="e">
        <f>IF('Report DCM'!$H11402="In-Stream Video","Rich Media display banner",IF('Report DCM'!$I11402&gt;'Report DCM'!$J11402,"Standard",VLOOKUP(CONCATENATE(bd_adtype,"_",bd_creativetype),tabela,2,FALSE)))</f>
        <v>#N/A</v>
      </c>
      <c r="F11402" s="7">
        <f t="shared" si="2052"/>
        <v>0</v>
      </c>
      <c r="G11402" s="7">
        <f t="shared" si="2053"/>
        <v>0</v>
      </c>
      <c r="H11402" s="7">
        <f t="shared" si="2054"/>
        <v>0</v>
      </c>
      <c r="I11402" s="7">
        <f t="shared" si="2055"/>
        <v>0</v>
      </c>
      <c r="J11402" s="7">
        <f t="shared" si="2056"/>
        <v>0</v>
      </c>
      <c r="K11402" s="8" t="e">
        <f t="shared" si="2057"/>
        <v>#N/A</v>
      </c>
      <c r="L11402" s="7" t="e">
        <f t="shared" si="2058"/>
        <v>#N/A</v>
      </c>
      <c r="M11402" s="8" t="e">
        <f t="shared" si="2024"/>
        <v>#N/A</v>
      </c>
      <c r="N11402" s="8" t="e">
        <f t="shared" si="2025"/>
        <v>#N/A</v>
      </c>
    </row>
    <row r="11403" spans="1:14" ht="15.75" customHeight="1" x14ac:dyDescent="0.35">
      <c r="A11403" s="7">
        <f t="shared" si="2048"/>
        <v>0</v>
      </c>
      <c r="B11403" s="7">
        <f t="shared" si="2049"/>
        <v>0</v>
      </c>
      <c r="C11403" s="7">
        <f t="shared" si="2050"/>
        <v>0</v>
      </c>
      <c r="D11403" s="7">
        <f t="shared" si="2051"/>
        <v>0</v>
      </c>
      <c r="E11403" s="7" t="e">
        <f>IF('Report DCM'!$H11403="In-Stream Video","Rich Media display banner",IF('Report DCM'!$I11403&gt;'Report DCM'!$J11403,"Standard",VLOOKUP(CONCATENATE(bd_adtype,"_",bd_creativetype),tabela,2,FALSE)))</f>
        <v>#N/A</v>
      </c>
      <c r="F11403" s="7">
        <f t="shared" si="2052"/>
        <v>0</v>
      </c>
      <c r="G11403" s="7">
        <f t="shared" si="2053"/>
        <v>0</v>
      </c>
      <c r="H11403" s="7">
        <f t="shared" si="2054"/>
        <v>0</v>
      </c>
      <c r="I11403" s="7">
        <f t="shared" si="2055"/>
        <v>0</v>
      </c>
      <c r="J11403" s="7">
        <f t="shared" si="2056"/>
        <v>0</v>
      </c>
      <c r="K11403" s="8" t="e">
        <f t="shared" si="2057"/>
        <v>#N/A</v>
      </c>
      <c r="L11403" s="7" t="e">
        <f t="shared" si="2058"/>
        <v>#N/A</v>
      </c>
      <c r="M11403" s="8" t="e">
        <f t="shared" si="2024"/>
        <v>#N/A</v>
      </c>
      <c r="N11403" s="8" t="e">
        <f t="shared" si="2025"/>
        <v>#N/A</v>
      </c>
    </row>
    <row r="11404" spans="1:14" ht="15.75" customHeight="1" x14ac:dyDescent="0.35">
      <c r="A11404" s="7">
        <f t="shared" si="2048"/>
        <v>0</v>
      </c>
      <c r="B11404" s="7">
        <f t="shared" si="2049"/>
        <v>0</v>
      </c>
      <c r="C11404" s="7">
        <f t="shared" si="2050"/>
        <v>0</v>
      </c>
      <c r="D11404" s="7">
        <f t="shared" si="2051"/>
        <v>0</v>
      </c>
      <c r="E11404" s="7" t="e">
        <f>IF('Report DCM'!$H11404="In-Stream Video","Rich Media display banner",IF('Report DCM'!$I11404&gt;'Report DCM'!$J11404,"Standard",VLOOKUP(CONCATENATE(bd_adtype,"_",bd_creativetype),tabela,2,FALSE)))</f>
        <v>#N/A</v>
      </c>
      <c r="F11404" s="7">
        <f t="shared" si="2052"/>
        <v>0</v>
      </c>
      <c r="G11404" s="7">
        <f t="shared" si="2053"/>
        <v>0</v>
      </c>
      <c r="H11404" s="7">
        <f t="shared" si="2054"/>
        <v>0</v>
      </c>
      <c r="I11404" s="7">
        <f t="shared" si="2055"/>
        <v>0</v>
      </c>
      <c r="J11404" s="7">
        <f t="shared" si="2056"/>
        <v>0</v>
      </c>
      <c r="K11404" s="8" t="e">
        <f t="shared" si="2057"/>
        <v>#N/A</v>
      </c>
      <c r="L11404" s="7" t="e">
        <f t="shared" si="2058"/>
        <v>#N/A</v>
      </c>
      <c r="M11404" s="8" t="e">
        <f t="shared" si="2024"/>
        <v>#N/A</v>
      </c>
      <c r="N11404" s="8" t="e">
        <f t="shared" si="2025"/>
        <v>#N/A</v>
      </c>
    </row>
    <row r="11405" spans="1:14" ht="15.75" customHeight="1" x14ac:dyDescent="0.35">
      <c r="A11405" s="7">
        <f t="shared" si="2048"/>
        <v>0</v>
      </c>
      <c r="B11405" s="7">
        <f t="shared" si="2049"/>
        <v>0</v>
      </c>
      <c r="C11405" s="7">
        <f t="shared" si="2050"/>
        <v>0</v>
      </c>
      <c r="D11405" s="7">
        <f t="shared" si="2051"/>
        <v>0</v>
      </c>
      <c r="E11405" s="7" t="e">
        <f>IF('Report DCM'!$H11405="In-Stream Video","Rich Media display banner",IF('Report DCM'!$I11405&gt;'Report DCM'!$J11405,"Standard",VLOOKUP(CONCATENATE(bd_adtype,"_",bd_creativetype),tabela,2,FALSE)))</f>
        <v>#N/A</v>
      </c>
      <c r="F11405" s="7">
        <f t="shared" si="2052"/>
        <v>0</v>
      </c>
      <c r="G11405" s="7">
        <f t="shared" si="2053"/>
        <v>0</v>
      </c>
      <c r="H11405" s="7">
        <f t="shared" si="2054"/>
        <v>0</v>
      </c>
      <c r="I11405" s="7">
        <f t="shared" si="2055"/>
        <v>0</v>
      </c>
      <c r="J11405" s="7">
        <f t="shared" si="2056"/>
        <v>0</v>
      </c>
      <c r="K11405" s="8" t="e">
        <f t="shared" si="2057"/>
        <v>#N/A</v>
      </c>
      <c r="L11405" s="7" t="e">
        <f t="shared" si="2058"/>
        <v>#N/A</v>
      </c>
      <c r="M11405" s="8" t="e">
        <f t="shared" si="2024"/>
        <v>#N/A</v>
      </c>
      <c r="N11405" s="8" t="e">
        <f t="shared" si="2025"/>
        <v>#N/A</v>
      </c>
    </row>
    <row r="11406" spans="1:14" ht="15.75" customHeight="1" x14ac:dyDescent="0.35">
      <c r="A11406" s="7">
        <f t="shared" si="2048"/>
        <v>0</v>
      </c>
      <c r="B11406" s="7">
        <f t="shared" si="2049"/>
        <v>0</v>
      </c>
      <c r="C11406" s="7">
        <f t="shared" si="2050"/>
        <v>0</v>
      </c>
      <c r="D11406" s="7">
        <f t="shared" si="2051"/>
        <v>0</v>
      </c>
      <c r="E11406" s="7" t="e">
        <f>IF('Report DCM'!$H11406="In-Stream Video","Rich Media display banner",IF('Report DCM'!$I11406&gt;'Report DCM'!$J11406,"Standard",VLOOKUP(CONCATENATE(bd_adtype,"_",bd_creativetype),tabela,2,FALSE)))</f>
        <v>#N/A</v>
      </c>
      <c r="F11406" s="7">
        <f t="shared" si="2052"/>
        <v>0</v>
      </c>
      <c r="G11406" s="7">
        <f t="shared" si="2053"/>
        <v>0</v>
      </c>
      <c r="H11406" s="7">
        <f t="shared" si="2054"/>
        <v>0</v>
      </c>
      <c r="I11406" s="7">
        <f t="shared" si="2055"/>
        <v>0</v>
      </c>
      <c r="J11406" s="7">
        <f t="shared" si="2056"/>
        <v>0</v>
      </c>
      <c r="K11406" s="8" t="e">
        <f t="shared" si="2057"/>
        <v>#N/A</v>
      </c>
      <c r="L11406" s="7" t="e">
        <f t="shared" si="2058"/>
        <v>#N/A</v>
      </c>
      <c r="M11406" s="8" t="e">
        <f t="shared" si="2024"/>
        <v>#N/A</v>
      </c>
      <c r="N11406" s="8" t="e">
        <f t="shared" si="2025"/>
        <v>#N/A</v>
      </c>
    </row>
    <row r="11407" spans="1:14" ht="15.75" customHeight="1" x14ac:dyDescent="0.35">
      <c r="A11407" s="7">
        <f t="shared" si="2048"/>
        <v>0</v>
      </c>
      <c r="B11407" s="7">
        <f t="shared" si="2049"/>
        <v>0</v>
      </c>
      <c r="C11407" s="7">
        <f t="shared" si="2050"/>
        <v>0</v>
      </c>
      <c r="D11407" s="7">
        <f t="shared" si="2051"/>
        <v>0</v>
      </c>
      <c r="E11407" s="7" t="e">
        <f>IF('Report DCM'!$H11407="In-Stream Video","Rich Media display banner",IF('Report DCM'!$I11407&gt;'Report DCM'!$J11407,"Standard",VLOOKUP(CONCATENATE(bd_adtype,"_",bd_creativetype),tabela,2,FALSE)))</f>
        <v>#N/A</v>
      </c>
      <c r="F11407" s="7">
        <f t="shared" si="2052"/>
        <v>0</v>
      </c>
      <c r="G11407" s="7">
        <f t="shared" si="2053"/>
        <v>0</v>
      </c>
      <c r="H11407" s="7">
        <f t="shared" si="2054"/>
        <v>0</v>
      </c>
      <c r="I11407" s="7">
        <f t="shared" si="2055"/>
        <v>0</v>
      </c>
      <c r="J11407" s="7">
        <f t="shared" si="2056"/>
        <v>0</v>
      </c>
      <c r="K11407" s="8" t="e">
        <f t="shared" si="2057"/>
        <v>#N/A</v>
      </c>
      <c r="L11407" s="7" t="e">
        <f t="shared" si="2058"/>
        <v>#N/A</v>
      </c>
      <c r="M11407" s="8" t="e">
        <f t="shared" si="2024"/>
        <v>#N/A</v>
      </c>
      <c r="N11407" s="8" t="e">
        <f t="shared" si="2025"/>
        <v>#N/A</v>
      </c>
    </row>
    <row r="11408" spans="1:14" ht="15.75" customHeight="1" x14ac:dyDescent="0.35">
      <c r="A11408" s="7">
        <f t="shared" si="2048"/>
        <v>0</v>
      </c>
      <c r="B11408" s="7">
        <f t="shared" si="2049"/>
        <v>0</v>
      </c>
      <c r="C11408" s="7">
        <f t="shared" si="2050"/>
        <v>0</v>
      </c>
      <c r="D11408" s="7">
        <f t="shared" si="2051"/>
        <v>0</v>
      </c>
      <c r="E11408" s="7" t="e">
        <f>IF('Report DCM'!$H11408="In-Stream Video","Rich Media display banner",IF('Report DCM'!$I11408&gt;'Report DCM'!$J11408,"Standard",VLOOKUP(CONCATENATE(bd_adtype,"_",bd_creativetype),tabela,2,FALSE)))</f>
        <v>#N/A</v>
      </c>
      <c r="F11408" s="7">
        <f t="shared" si="2052"/>
        <v>0</v>
      </c>
      <c r="G11408" s="7">
        <f t="shared" si="2053"/>
        <v>0</v>
      </c>
      <c r="H11408" s="7">
        <f t="shared" si="2054"/>
        <v>0</v>
      </c>
      <c r="I11408" s="7">
        <f t="shared" si="2055"/>
        <v>0</v>
      </c>
      <c r="J11408" s="7">
        <f t="shared" si="2056"/>
        <v>0</v>
      </c>
      <c r="K11408" s="8" t="e">
        <f t="shared" si="2057"/>
        <v>#N/A</v>
      </c>
      <c r="L11408" s="7" t="e">
        <f t="shared" si="2058"/>
        <v>#N/A</v>
      </c>
      <c r="M11408" s="8" t="e">
        <f t="shared" si="2024"/>
        <v>#N/A</v>
      </c>
      <c r="N11408" s="8" t="e">
        <f t="shared" si="2025"/>
        <v>#N/A</v>
      </c>
    </row>
    <row r="11409" spans="1:14" ht="15.75" customHeight="1" x14ac:dyDescent="0.35">
      <c r="A11409" s="7">
        <f t="shared" si="2048"/>
        <v>0</v>
      </c>
      <c r="B11409" s="7">
        <f t="shared" si="2049"/>
        <v>0</v>
      </c>
      <c r="C11409" s="7">
        <f t="shared" si="2050"/>
        <v>0</v>
      </c>
      <c r="D11409" s="7">
        <f t="shared" si="2051"/>
        <v>0</v>
      </c>
      <c r="E11409" s="7" t="e">
        <f>IF('Report DCM'!$H11409="In-Stream Video","Rich Media display banner",IF('Report DCM'!$I11409&gt;'Report DCM'!$J11409,"Standard",VLOOKUP(CONCATENATE(bd_adtype,"_",bd_creativetype),tabela,2,FALSE)))</f>
        <v>#N/A</v>
      </c>
      <c r="F11409" s="7">
        <f t="shared" si="2052"/>
        <v>0</v>
      </c>
      <c r="G11409" s="7">
        <f t="shared" si="2053"/>
        <v>0</v>
      </c>
      <c r="H11409" s="7">
        <f t="shared" si="2054"/>
        <v>0</v>
      </c>
      <c r="I11409" s="7">
        <f t="shared" si="2055"/>
        <v>0</v>
      </c>
      <c r="J11409" s="7">
        <f t="shared" si="2056"/>
        <v>0</v>
      </c>
      <c r="K11409" s="8" t="e">
        <f t="shared" si="2057"/>
        <v>#N/A</v>
      </c>
      <c r="L11409" s="7" t="e">
        <f t="shared" si="2058"/>
        <v>#N/A</v>
      </c>
      <c r="M11409" s="8" t="e">
        <f t="shared" si="2024"/>
        <v>#N/A</v>
      </c>
      <c r="N11409" s="8" t="e">
        <f t="shared" si="2025"/>
        <v>#N/A</v>
      </c>
    </row>
    <row r="11410" spans="1:14" ht="15.75" customHeight="1" x14ac:dyDescent="0.35">
      <c r="A11410" s="7">
        <f t="shared" si="2048"/>
        <v>0</v>
      </c>
      <c r="B11410" s="7">
        <f t="shared" si="2049"/>
        <v>0</v>
      </c>
      <c r="C11410" s="7">
        <f t="shared" si="2050"/>
        <v>0</v>
      </c>
      <c r="D11410" s="7">
        <f t="shared" si="2051"/>
        <v>0</v>
      </c>
      <c r="E11410" s="7" t="e">
        <f>IF('Report DCM'!$H11410="In-Stream Video","Rich Media display banner",IF('Report DCM'!$I11410&gt;'Report DCM'!$J11410,"Standard",VLOOKUP(CONCATENATE(bd_adtype,"_",bd_creativetype),tabela,2,FALSE)))</f>
        <v>#N/A</v>
      </c>
      <c r="F11410" s="7">
        <f t="shared" si="2052"/>
        <v>0</v>
      </c>
      <c r="G11410" s="7">
        <f t="shared" si="2053"/>
        <v>0</v>
      </c>
      <c r="H11410" s="7">
        <f t="shared" si="2054"/>
        <v>0</v>
      </c>
      <c r="I11410" s="7">
        <f t="shared" si="2055"/>
        <v>0</v>
      </c>
      <c r="J11410" s="7">
        <f t="shared" si="2056"/>
        <v>0</v>
      </c>
      <c r="K11410" s="8" t="e">
        <f t="shared" si="2057"/>
        <v>#N/A</v>
      </c>
      <c r="L11410" s="7" t="e">
        <f t="shared" si="2058"/>
        <v>#N/A</v>
      </c>
      <c r="M11410" s="8" t="e">
        <f t="shared" si="2024"/>
        <v>#N/A</v>
      </c>
      <c r="N11410" s="8" t="e">
        <f t="shared" si="2025"/>
        <v>#N/A</v>
      </c>
    </row>
    <row r="11411" spans="1:14" ht="15.75" customHeight="1" x14ac:dyDescent="0.35">
      <c r="A11411" s="7">
        <f t="shared" si="2048"/>
        <v>0</v>
      </c>
      <c r="B11411" s="7">
        <f t="shared" si="2049"/>
        <v>0</v>
      </c>
      <c r="C11411" s="7">
        <f t="shared" si="2050"/>
        <v>0</v>
      </c>
      <c r="D11411" s="7">
        <f t="shared" si="2051"/>
        <v>0</v>
      </c>
      <c r="E11411" s="7" t="e">
        <f>IF('Report DCM'!$H11411="In-Stream Video","Rich Media display banner",IF('Report DCM'!$I11411&gt;'Report DCM'!$J11411,"Standard",VLOOKUP(CONCATENATE(bd_adtype,"_",bd_creativetype),tabela,2,FALSE)))</f>
        <v>#N/A</v>
      </c>
      <c r="F11411" s="7">
        <f t="shared" si="2052"/>
        <v>0</v>
      </c>
      <c r="G11411" s="7">
        <f t="shared" si="2053"/>
        <v>0</v>
      </c>
      <c r="H11411" s="7">
        <f t="shared" si="2054"/>
        <v>0</v>
      </c>
      <c r="I11411" s="7">
        <f t="shared" si="2055"/>
        <v>0</v>
      </c>
      <c r="J11411" s="7">
        <f t="shared" si="2056"/>
        <v>0</v>
      </c>
      <c r="K11411" s="8" t="e">
        <f t="shared" si="2057"/>
        <v>#N/A</v>
      </c>
      <c r="L11411" s="7" t="e">
        <f t="shared" si="2058"/>
        <v>#N/A</v>
      </c>
      <c r="M11411" s="8" t="e">
        <f t="shared" si="2024"/>
        <v>#N/A</v>
      </c>
      <c r="N11411" s="8" t="e">
        <f t="shared" si="2025"/>
        <v>#N/A</v>
      </c>
    </row>
    <row r="11412" spans="1:14" ht="15.75" customHeight="1" x14ac:dyDescent="0.35">
      <c r="A11412" s="7">
        <f t="shared" si="2048"/>
        <v>0</v>
      </c>
      <c r="B11412" s="7">
        <f t="shared" si="2049"/>
        <v>0</v>
      </c>
      <c r="C11412" s="7">
        <f t="shared" si="2050"/>
        <v>0</v>
      </c>
      <c r="D11412" s="7">
        <f t="shared" si="2051"/>
        <v>0</v>
      </c>
      <c r="E11412" s="7" t="e">
        <f>IF('Report DCM'!$H11412="In-Stream Video","Rich Media display banner",IF('Report DCM'!$I11412&gt;'Report DCM'!$J11412,"Standard",VLOOKUP(CONCATENATE(bd_adtype,"_",bd_creativetype),tabela,2,FALSE)))</f>
        <v>#N/A</v>
      </c>
      <c r="F11412" s="7">
        <f t="shared" si="2052"/>
        <v>0</v>
      </c>
      <c r="G11412" s="7">
        <f t="shared" si="2053"/>
        <v>0</v>
      </c>
      <c r="H11412" s="7">
        <f t="shared" si="2054"/>
        <v>0</v>
      </c>
      <c r="I11412" s="7">
        <f t="shared" si="2055"/>
        <v>0</v>
      </c>
      <c r="J11412" s="7">
        <f t="shared" si="2056"/>
        <v>0</v>
      </c>
      <c r="K11412" s="8" t="e">
        <f t="shared" si="2057"/>
        <v>#N/A</v>
      </c>
      <c r="L11412" s="7" t="e">
        <f t="shared" si="2058"/>
        <v>#N/A</v>
      </c>
      <c r="M11412" s="8" t="e">
        <f t="shared" si="2024"/>
        <v>#N/A</v>
      </c>
      <c r="N11412" s="8" t="e">
        <f t="shared" si="2025"/>
        <v>#N/A</v>
      </c>
    </row>
    <row r="11413" spans="1:14" ht="15.75" customHeight="1" x14ac:dyDescent="0.35">
      <c r="A11413" s="7">
        <f t="shared" si="2048"/>
        <v>0</v>
      </c>
      <c r="B11413" s="7">
        <f t="shared" si="2049"/>
        <v>0</v>
      </c>
      <c r="C11413" s="7">
        <f t="shared" si="2050"/>
        <v>0</v>
      </c>
      <c r="D11413" s="7">
        <f t="shared" si="2051"/>
        <v>0</v>
      </c>
      <c r="E11413" s="7" t="e">
        <f>IF('Report DCM'!$H11413="In-Stream Video","Rich Media display banner",IF('Report DCM'!$I11413&gt;'Report DCM'!$J11413,"Standard",VLOOKUP(CONCATENATE(bd_adtype,"_",bd_creativetype),tabela,2,FALSE)))</f>
        <v>#N/A</v>
      </c>
      <c r="F11413" s="7">
        <f t="shared" si="2052"/>
        <v>0</v>
      </c>
      <c r="G11413" s="7">
        <f t="shared" si="2053"/>
        <v>0</v>
      </c>
      <c r="H11413" s="7">
        <f t="shared" si="2054"/>
        <v>0</v>
      </c>
      <c r="I11413" s="7">
        <f t="shared" si="2055"/>
        <v>0</v>
      </c>
      <c r="J11413" s="7">
        <f t="shared" si="2056"/>
        <v>0</v>
      </c>
      <c r="K11413" s="8" t="e">
        <f t="shared" si="2057"/>
        <v>#N/A</v>
      </c>
      <c r="L11413" s="7" t="e">
        <f t="shared" si="2058"/>
        <v>#N/A</v>
      </c>
      <c r="M11413" s="8" t="e">
        <f t="shared" si="2024"/>
        <v>#N/A</v>
      </c>
      <c r="N11413" s="8" t="e">
        <f t="shared" si="2025"/>
        <v>#N/A</v>
      </c>
    </row>
    <row r="11414" spans="1:14" ht="15.75" customHeight="1" x14ac:dyDescent="0.35">
      <c r="A11414" s="7">
        <f t="shared" si="2048"/>
        <v>0</v>
      </c>
      <c r="B11414" s="7">
        <f t="shared" si="2049"/>
        <v>0</v>
      </c>
      <c r="C11414" s="7">
        <f t="shared" si="2050"/>
        <v>0</v>
      </c>
      <c r="D11414" s="7">
        <f t="shared" si="2051"/>
        <v>0</v>
      </c>
      <c r="E11414" s="7" t="e">
        <f>IF('Report DCM'!$H11414="In-Stream Video","Rich Media display banner",IF('Report DCM'!$I11414&gt;'Report DCM'!$J11414,"Standard",VLOOKUP(CONCATENATE(bd_adtype,"_",bd_creativetype),tabela,2,FALSE)))</f>
        <v>#N/A</v>
      </c>
      <c r="F11414" s="7">
        <f t="shared" si="2052"/>
        <v>0</v>
      </c>
      <c r="G11414" s="7">
        <f t="shared" si="2053"/>
        <v>0</v>
      </c>
      <c r="H11414" s="7">
        <f t="shared" si="2054"/>
        <v>0</v>
      </c>
      <c r="I11414" s="7">
        <f t="shared" si="2055"/>
        <v>0</v>
      </c>
      <c r="J11414" s="7">
        <f t="shared" si="2056"/>
        <v>0</v>
      </c>
      <c r="K11414" s="8" t="e">
        <f t="shared" si="2057"/>
        <v>#N/A</v>
      </c>
      <c r="L11414" s="7" t="e">
        <f t="shared" si="2058"/>
        <v>#N/A</v>
      </c>
      <c r="M11414" s="8" t="e">
        <f t="shared" si="2024"/>
        <v>#N/A</v>
      </c>
      <c r="N11414" s="8" t="e">
        <f t="shared" si="2025"/>
        <v>#N/A</v>
      </c>
    </row>
    <row r="11415" spans="1:14" ht="15.75" customHeight="1" x14ac:dyDescent="0.35">
      <c r="A11415" s="7">
        <f t="shared" si="2048"/>
        <v>0</v>
      </c>
      <c r="B11415" s="7">
        <f t="shared" si="2049"/>
        <v>0</v>
      </c>
      <c r="C11415" s="7">
        <f t="shared" si="2050"/>
        <v>0</v>
      </c>
      <c r="D11415" s="7">
        <f t="shared" si="2051"/>
        <v>0</v>
      </c>
      <c r="E11415" s="7" t="e">
        <f>IF('Report DCM'!$H11415="In-Stream Video","Rich Media display banner",IF('Report DCM'!$I11415&gt;'Report DCM'!$J11415,"Standard",VLOOKUP(CONCATENATE(bd_adtype,"_",bd_creativetype),tabela,2,FALSE)))</f>
        <v>#N/A</v>
      </c>
      <c r="F11415" s="7">
        <f t="shared" si="2052"/>
        <v>0</v>
      </c>
      <c r="G11415" s="7">
        <f t="shared" si="2053"/>
        <v>0</v>
      </c>
      <c r="H11415" s="7">
        <f t="shared" si="2054"/>
        <v>0</v>
      </c>
      <c r="I11415" s="7">
        <f t="shared" si="2055"/>
        <v>0</v>
      </c>
      <c r="J11415" s="7">
        <f t="shared" si="2056"/>
        <v>0</v>
      </c>
      <c r="K11415" s="8" t="e">
        <f t="shared" si="2057"/>
        <v>#N/A</v>
      </c>
      <c r="L11415" s="7" t="e">
        <f t="shared" si="2058"/>
        <v>#N/A</v>
      </c>
      <c r="M11415" s="8" t="e">
        <f t="shared" si="2024"/>
        <v>#N/A</v>
      </c>
      <c r="N11415" s="8" t="e">
        <f t="shared" si="2025"/>
        <v>#N/A</v>
      </c>
    </row>
    <row r="11416" spans="1:14" ht="15.75" customHeight="1" x14ac:dyDescent="0.35">
      <c r="A11416" s="7">
        <f t="shared" si="2048"/>
        <v>0</v>
      </c>
      <c r="B11416" s="7">
        <f t="shared" si="2049"/>
        <v>0</v>
      </c>
      <c r="C11416" s="7">
        <f t="shared" si="2050"/>
        <v>0</v>
      </c>
      <c r="D11416" s="7">
        <f t="shared" si="2051"/>
        <v>0</v>
      </c>
      <c r="E11416" s="7" t="e">
        <f>IF('Report DCM'!$H11416="In-Stream Video","Rich Media display banner",IF('Report DCM'!$I11416&gt;'Report DCM'!$J11416,"Standard",VLOOKUP(CONCATENATE(bd_adtype,"_",bd_creativetype),tabela,2,FALSE)))</f>
        <v>#N/A</v>
      </c>
      <c r="F11416" s="7">
        <f t="shared" si="2052"/>
        <v>0</v>
      </c>
      <c r="G11416" s="7">
        <f t="shared" si="2053"/>
        <v>0</v>
      </c>
      <c r="H11416" s="7">
        <f t="shared" si="2054"/>
        <v>0</v>
      </c>
      <c r="I11416" s="7">
        <f t="shared" si="2055"/>
        <v>0</v>
      </c>
      <c r="J11416" s="7">
        <f t="shared" si="2056"/>
        <v>0</v>
      </c>
      <c r="K11416" s="8" t="e">
        <f t="shared" si="2057"/>
        <v>#N/A</v>
      </c>
      <c r="L11416" s="7" t="e">
        <f t="shared" si="2058"/>
        <v>#N/A</v>
      </c>
      <c r="M11416" s="8" t="e">
        <f t="shared" si="2024"/>
        <v>#N/A</v>
      </c>
      <c r="N11416" s="8" t="e">
        <f t="shared" si="2025"/>
        <v>#N/A</v>
      </c>
    </row>
    <row r="11417" spans="1:14" ht="15.75" customHeight="1" x14ac:dyDescent="0.35">
      <c r="A11417" s="7">
        <f t="shared" si="2048"/>
        <v>0</v>
      </c>
      <c r="B11417" s="7">
        <f t="shared" si="2049"/>
        <v>0</v>
      </c>
      <c r="C11417" s="7">
        <f t="shared" si="2050"/>
        <v>0</v>
      </c>
      <c r="D11417" s="7">
        <f t="shared" si="2051"/>
        <v>0</v>
      </c>
      <c r="E11417" s="7" t="e">
        <f>IF('Report DCM'!$H11417="In-Stream Video","Rich Media display banner",IF('Report DCM'!$I11417&gt;'Report DCM'!$J11417,"Standard",VLOOKUP(CONCATENATE(bd_adtype,"_",bd_creativetype),tabela,2,FALSE)))</f>
        <v>#N/A</v>
      </c>
      <c r="F11417" s="7">
        <f t="shared" si="2052"/>
        <v>0</v>
      </c>
      <c r="G11417" s="7">
        <f t="shared" si="2053"/>
        <v>0</v>
      </c>
      <c r="H11417" s="7">
        <f t="shared" si="2054"/>
        <v>0</v>
      </c>
      <c r="I11417" s="7">
        <f t="shared" si="2055"/>
        <v>0</v>
      </c>
      <c r="J11417" s="7">
        <f t="shared" si="2056"/>
        <v>0</v>
      </c>
      <c r="K11417" s="8" t="e">
        <f t="shared" si="2057"/>
        <v>#N/A</v>
      </c>
      <c r="L11417" s="7" t="e">
        <f t="shared" si="2058"/>
        <v>#N/A</v>
      </c>
      <c r="M11417" s="8" t="e">
        <f t="shared" si="2024"/>
        <v>#N/A</v>
      </c>
      <c r="N11417" s="8" t="e">
        <f t="shared" si="2025"/>
        <v>#N/A</v>
      </c>
    </row>
    <row r="11418" spans="1:14" ht="15.75" customHeight="1" x14ac:dyDescent="0.35">
      <c r="A11418" s="7">
        <f t="shared" si="2048"/>
        <v>0</v>
      </c>
      <c r="B11418" s="7">
        <f t="shared" si="2049"/>
        <v>0</v>
      </c>
      <c r="C11418" s="7">
        <f t="shared" si="2050"/>
        <v>0</v>
      </c>
      <c r="D11418" s="7">
        <f t="shared" si="2051"/>
        <v>0</v>
      </c>
      <c r="E11418" s="7" t="e">
        <f>IF('Report DCM'!$H11418="In-Stream Video","Rich Media display banner",IF('Report DCM'!$I11418&gt;'Report DCM'!$J11418,"Standard",VLOOKUP(CONCATENATE(bd_adtype,"_",bd_creativetype),tabela,2,FALSE)))</f>
        <v>#N/A</v>
      </c>
      <c r="F11418" s="7">
        <f t="shared" si="2052"/>
        <v>0</v>
      </c>
      <c r="G11418" s="7">
        <f t="shared" si="2053"/>
        <v>0</v>
      </c>
      <c r="H11418" s="7">
        <f t="shared" si="2054"/>
        <v>0</v>
      </c>
      <c r="I11418" s="7">
        <f t="shared" si="2055"/>
        <v>0</v>
      </c>
      <c r="J11418" s="7">
        <f t="shared" si="2056"/>
        <v>0</v>
      </c>
      <c r="K11418" s="8" t="e">
        <f t="shared" si="2057"/>
        <v>#N/A</v>
      </c>
      <c r="L11418" s="7" t="e">
        <f t="shared" si="2058"/>
        <v>#N/A</v>
      </c>
      <c r="M11418" s="8" t="e">
        <f t="shared" si="2024"/>
        <v>#N/A</v>
      </c>
      <c r="N11418" s="8" t="e">
        <f t="shared" si="2025"/>
        <v>#N/A</v>
      </c>
    </row>
    <row r="11419" spans="1:14" ht="15.75" customHeight="1" x14ac:dyDescent="0.35">
      <c r="A11419" s="7">
        <f t="shared" si="2048"/>
        <v>0</v>
      </c>
      <c r="B11419" s="7">
        <f t="shared" si="2049"/>
        <v>0</v>
      </c>
      <c r="C11419" s="7">
        <f t="shared" si="2050"/>
        <v>0</v>
      </c>
      <c r="D11419" s="7">
        <f t="shared" si="2051"/>
        <v>0</v>
      </c>
      <c r="E11419" s="7" t="e">
        <f>IF('Report DCM'!$H11419="In-Stream Video","Rich Media display banner",IF('Report DCM'!$I11419&gt;'Report DCM'!$J11419,"Standard",VLOOKUP(CONCATENATE(bd_adtype,"_",bd_creativetype),tabela,2,FALSE)))</f>
        <v>#N/A</v>
      </c>
      <c r="F11419" s="7">
        <f t="shared" si="2052"/>
        <v>0</v>
      </c>
      <c r="G11419" s="7">
        <f t="shared" si="2053"/>
        <v>0</v>
      </c>
      <c r="H11419" s="7">
        <f t="shared" si="2054"/>
        <v>0</v>
      </c>
      <c r="I11419" s="7">
        <f t="shared" si="2055"/>
        <v>0</v>
      </c>
      <c r="J11419" s="7">
        <f t="shared" si="2056"/>
        <v>0</v>
      </c>
      <c r="K11419" s="8" t="e">
        <f t="shared" si="2057"/>
        <v>#N/A</v>
      </c>
      <c r="L11419" s="7" t="e">
        <f t="shared" si="2058"/>
        <v>#N/A</v>
      </c>
      <c r="M11419" s="8" t="e">
        <f t="shared" si="2024"/>
        <v>#N/A</v>
      </c>
      <c r="N11419" s="8" t="e">
        <f t="shared" si="2025"/>
        <v>#N/A</v>
      </c>
    </row>
    <row r="11420" spans="1:14" ht="15.75" customHeight="1" x14ac:dyDescent="0.35">
      <c r="A11420" s="7">
        <f t="shared" si="2048"/>
        <v>0</v>
      </c>
      <c r="B11420" s="7">
        <f t="shared" si="2049"/>
        <v>0</v>
      </c>
      <c r="C11420" s="7">
        <f t="shared" si="2050"/>
        <v>0</v>
      </c>
      <c r="D11420" s="7">
        <f t="shared" si="2051"/>
        <v>0</v>
      </c>
      <c r="E11420" s="7" t="e">
        <f>IF('Report DCM'!$H11420="In-Stream Video","Rich Media display banner",IF('Report DCM'!$I11420&gt;'Report DCM'!$J11420,"Standard",VLOOKUP(CONCATENATE(bd_adtype,"_",bd_creativetype),tabela,2,FALSE)))</f>
        <v>#N/A</v>
      </c>
      <c r="F11420" s="7">
        <f t="shared" si="2052"/>
        <v>0</v>
      </c>
      <c r="G11420" s="7">
        <f t="shared" si="2053"/>
        <v>0</v>
      </c>
      <c r="H11420" s="7">
        <f t="shared" si="2054"/>
        <v>0</v>
      </c>
      <c r="I11420" s="7">
        <f t="shared" si="2055"/>
        <v>0</v>
      </c>
      <c r="J11420" s="7">
        <f t="shared" si="2056"/>
        <v>0</v>
      </c>
      <c r="K11420" s="8" t="e">
        <f t="shared" si="2057"/>
        <v>#N/A</v>
      </c>
      <c r="L11420" s="7" t="e">
        <f t="shared" si="2058"/>
        <v>#N/A</v>
      </c>
      <c r="M11420" s="8" t="e">
        <f t="shared" si="2024"/>
        <v>#N/A</v>
      </c>
      <c r="N11420" s="8" t="e">
        <f t="shared" si="2025"/>
        <v>#N/A</v>
      </c>
    </row>
    <row r="11421" spans="1:14" ht="15.75" customHeight="1" x14ac:dyDescent="0.35">
      <c r="A11421" s="7">
        <f t="shared" si="2048"/>
        <v>0</v>
      </c>
      <c r="B11421" s="7">
        <f t="shared" si="2049"/>
        <v>0</v>
      </c>
      <c r="C11421" s="7">
        <f t="shared" si="2050"/>
        <v>0</v>
      </c>
      <c r="D11421" s="7">
        <f t="shared" si="2051"/>
        <v>0</v>
      </c>
      <c r="E11421" s="7" t="e">
        <f>IF('Report DCM'!$H11421="In-Stream Video","Rich Media display banner",IF('Report DCM'!$I11421&gt;'Report DCM'!$J11421,"Standard",VLOOKUP(CONCATENATE(bd_adtype,"_",bd_creativetype),tabela,2,FALSE)))</f>
        <v>#N/A</v>
      </c>
      <c r="F11421" s="7">
        <f t="shared" si="2052"/>
        <v>0</v>
      </c>
      <c r="G11421" s="7">
        <f t="shared" si="2053"/>
        <v>0</v>
      </c>
      <c r="H11421" s="7">
        <f t="shared" si="2054"/>
        <v>0</v>
      </c>
      <c r="I11421" s="7">
        <f t="shared" si="2055"/>
        <v>0</v>
      </c>
      <c r="J11421" s="7">
        <f t="shared" si="2056"/>
        <v>0</v>
      </c>
      <c r="K11421" s="8" t="e">
        <f t="shared" si="2057"/>
        <v>#N/A</v>
      </c>
      <c r="L11421" s="7" t="e">
        <f t="shared" si="2058"/>
        <v>#N/A</v>
      </c>
      <c r="M11421" s="8" t="e">
        <f t="shared" si="2024"/>
        <v>#N/A</v>
      </c>
      <c r="N11421" s="8" t="e">
        <f t="shared" si="2025"/>
        <v>#N/A</v>
      </c>
    </row>
    <row r="11422" spans="1:14" ht="15.75" customHeight="1" x14ac:dyDescent="0.35">
      <c r="A11422" s="7">
        <f t="shared" si="2048"/>
        <v>0</v>
      </c>
      <c r="B11422" s="7">
        <f t="shared" si="2049"/>
        <v>0</v>
      </c>
      <c r="C11422" s="7">
        <f t="shared" si="2050"/>
        <v>0</v>
      </c>
      <c r="D11422" s="7">
        <f t="shared" si="2051"/>
        <v>0</v>
      </c>
      <c r="E11422" s="7" t="e">
        <f>IF('Report DCM'!$H11422="In-Stream Video","Rich Media display banner",IF('Report DCM'!$I11422&gt;'Report DCM'!$J11422,"Standard",VLOOKUP(CONCATENATE(bd_adtype,"_",bd_creativetype),tabela,2,FALSE)))</f>
        <v>#N/A</v>
      </c>
      <c r="F11422" s="7">
        <f t="shared" si="2052"/>
        <v>0</v>
      </c>
      <c r="G11422" s="7">
        <f t="shared" si="2053"/>
        <v>0</v>
      </c>
      <c r="H11422" s="7">
        <f t="shared" si="2054"/>
        <v>0</v>
      </c>
      <c r="I11422" s="7">
        <f t="shared" si="2055"/>
        <v>0</v>
      </c>
      <c r="J11422" s="7">
        <f t="shared" si="2056"/>
        <v>0</v>
      </c>
      <c r="K11422" s="8" t="e">
        <f t="shared" si="2057"/>
        <v>#N/A</v>
      </c>
      <c r="L11422" s="7" t="e">
        <f t="shared" si="2058"/>
        <v>#N/A</v>
      </c>
      <c r="M11422" s="8" t="e">
        <f t="shared" si="2024"/>
        <v>#N/A</v>
      </c>
      <c r="N11422" s="8" t="e">
        <f t="shared" si="2025"/>
        <v>#N/A</v>
      </c>
    </row>
    <row r="11423" spans="1:14" ht="15.75" customHeight="1" x14ac:dyDescent="0.35">
      <c r="A11423" s="7">
        <f t="shared" si="2048"/>
        <v>0</v>
      </c>
      <c r="B11423" s="7">
        <f t="shared" si="2049"/>
        <v>0</v>
      </c>
      <c r="C11423" s="7">
        <f t="shared" si="2050"/>
        <v>0</v>
      </c>
      <c r="D11423" s="7">
        <f t="shared" si="2051"/>
        <v>0</v>
      </c>
      <c r="E11423" s="7" t="e">
        <f>IF('Report DCM'!$H11423="In-Stream Video","Rich Media display banner",IF('Report DCM'!$I11423&gt;'Report DCM'!$J11423,"Standard",VLOOKUP(CONCATENATE(bd_adtype,"_",bd_creativetype),tabela,2,FALSE)))</f>
        <v>#N/A</v>
      </c>
      <c r="F11423" s="7">
        <f t="shared" si="2052"/>
        <v>0</v>
      </c>
      <c r="G11423" s="7">
        <f t="shared" si="2053"/>
        <v>0</v>
      </c>
      <c r="H11423" s="7">
        <f t="shared" si="2054"/>
        <v>0</v>
      </c>
      <c r="I11423" s="7">
        <f t="shared" si="2055"/>
        <v>0</v>
      </c>
      <c r="J11423" s="7">
        <f t="shared" si="2056"/>
        <v>0</v>
      </c>
      <c r="K11423" s="8" t="e">
        <f t="shared" si="2057"/>
        <v>#N/A</v>
      </c>
      <c r="L11423" s="7" t="e">
        <f t="shared" si="2058"/>
        <v>#N/A</v>
      </c>
      <c r="M11423" s="8" t="e">
        <f t="shared" si="2024"/>
        <v>#N/A</v>
      </c>
      <c r="N11423" s="8" t="e">
        <f t="shared" si="2025"/>
        <v>#N/A</v>
      </c>
    </row>
    <row r="11424" spans="1:14" ht="15.75" customHeight="1" x14ac:dyDescent="0.35">
      <c r="A11424" s="7">
        <f t="shared" si="2048"/>
        <v>0</v>
      </c>
      <c r="B11424" s="7">
        <f t="shared" si="2049"/>
        <v>0</v>
      </c>
      <c r="C11424" s="7">
        <f t="shared" si="2050"/>
        <v>0</v>
      </c>
      <c r="D11424" s="7">
        <f t="shared" si="2051"/>
        <v>0</v>
      </c>
      <c r="E11424" s="7" t="e">
        <f>IF('Report DCM'!$H11424="In-Stream Video","Rich Media display banner",IF('Report DCM'!$I11424&gt;'Report DCM'!$J11424,"Standard",VLOOKUP(CONCATENATE(bd_adtype,"_",bd_creativetype),tabela,2,FALSE)))</f>
        <v>#N/A</v>
      </c>
      <c r="F11424" s="7">
        <f t="shared" si="2052"/>
        <v>0</v>
      </c>
      <c r="G11424" s="7">
        <f t="shared" si="2053"/>
        <v>0</v>
      </c>
      <c r="H11424" s="7">
        <f t="shared" si="2054"/>
        <v>0</v>
      </c>
      <c r="I11424" s="7">
        <f t="shared" si="2055"/>
        <v>0</v>
      </c>
      <c r="J11424" s="7">
        <f t="shared" si="2056"/>
        <v>0</v>
      </c>
      <c r="K11424" s="8" t="e">
        <f t="shared" si="2057"/>
        <v>#N/A</v>
      </c>
      <c r="L11424" s="7" t="e">
        <f t="shared" si="2058"/>
        <v>#N/A</v>
      </c>
      <c r="M11424" s="8" t="e">
        <f t="shared" si="2024"/>
        <v>#N/A</v>
      </c>
      <c r="N11424" s="8" t="e">
        <f t="shared" si="2025"/>
        <v>#N/A</v>
      </c>
    </row>
    <row r="11425" spans="1:14" ht="15.75" customHeight="1" x14ac:dyDescent="0.35">
      <c r="A11425" s="7">
        <f t="shared" si="2048"/>
        <v>0</v>
      </c>
      <c r="B11425" s="7">
        <f t="shared" si="2049"/>
        <v>0</v>
      </c>
      <c r="C11425" s="7">
        <f t="shared" si="2050"/>
        <v>0</v>
      </c>
      <c r="D11425" s="7">
        <f t="shared" si="2051"/>
        <v>0</v>
      </c>
      <c r="E11425" s="7" t="e">
        <f>IF('Report DCM'!$H11425="In-Stream Video","Rich Media display banner",IF('Report DCM'!$I11425&gt;'Report DCM'!$J11425,"Standard",VLOOKUP(CONCATENATE(bd_adtype,"_",bd_creativetype),tabela,2,FALSE)))</f>
        <v>#N/A</v>
      </c>
      <c r="F11425" s="7">
        <f t="shared" si="2052"/>
        <v>0</v>
      </c>
      <c r="G11425" s="7">
        <f t="shared" si="2053"/>
        <v>0</v>
      </c>
      <c r="H11425" s="7">
        <f t="shared" si="2054"/>
        <v>0</v>
      </c>
      <c r="I11425" s="7">
        <f t="shared" si="2055"/>
        <v>0</v>
      </c>
      <c r="J11425" s="7">
        <f t="shared" si="2056"/>
        <v>0</v>
      </c>
      <c r="K11425" s="8" t="e">
        <f t="shared" si="2057"/>
        <v>#N/A</v>
      </c>
      <c r="L11425" s="7" t="e">
        <f t="shared" si="2058"/>
        <v>#N/A</v>
      </c>
      <c r="M11425" s="8" t="e">
        <f t="shared" si="2024"/>
        <v>#N/A</v>
      </c>
      <c r="N11425" s="8" t="e">
        <f t="shared" si="2025"/>
        <v>#N/A</v>
      </c>
    </row>
    <row r="11426" spans="1:14" ht="15.75" customHeight="1" x14ac:dyDescent="0.35">
      <c r="A11426" s="7">
        <f t="shared" si="2048"/>
        <v>0</v>
      </c>
      <c r="B11426" s="7">
        <f t="shared" si="2049"/>
        <v>0</v>
      </c>
      <c r="C11426" s="7">
        <f t="shared" si="2050"/>
        <v>0</v>
      </c>
      <c r="D11426" s="7">
        <f t="shared" si="2051"/>
        <v>0</v>
      </c>
      <c r="E11426" s="7" t="e">
        <f>IF('Report DCM'!$H11426="In-Stream Video","Rich Media display banner",IF('Report DCM'!$I11426&gt;'Report DCM'!$J11426,"Standard",VLOOKUP(CONCATENATE(bd_adtype,"_",bd_creativetype),tabela,2,FALSE)))</f>
        <v>#N/A</v>
      </c>
      <c r="F11426" s="7">
        <f t="shared" si="2052"/>
        <v>0</v>
      </c>
      <c r="G11426" s="7">
        <f t="shared" si="2053"/>
        <v>0</v>
      </c>
      <c r="H11426" s="7">
        <f t="shared" si="2054"/>
        <v>0</v>
      </c>
      <c r="I11426" s="7">
        <f t="shared" si="2055"/>
        <v>0</v>
      </c>
      <c r="J11426" s="7">
        <f t="shared" si="2056"/>
        <v>0</v>
      </c>
      <c r="K11426" s="8" t="e">
        <f t="shared" si="2057"/>
        <v>#N/A</v>
      </c>
      <c r="L11426" s="7" t="e">
        <f t="shared" si="2058"/>
        <v>#N/A</v>
      </c>
      <c r="M11426" s="8" t="e">
        <f t="shared" si="2024"/>
        <v>#N/A</v>
      </c>
      <c r="N11426" s="8" t="e">
        <f t="shared" si="2025"/>
        <v>#N/A</v>
      </c>
    </row>
    <row r="11427" spans="1:14" ht="15.75" customHeight="1" x14ac:dyDescent="0.35">
      <c r="A11427" s="7">
        <f t="shared" si="2048"/>
        <v>0</v>
      </c>
      <c r="B11427" s="7">
        <f t="shared" si="2049"/>
        <v>0</v>
      </c>
      <c r="C11427" s="7">
        <f t="shared" si="2050"/>
        <v>0</v>
      </c>
      <c r="D11427" s="7">
        <f t="shared" si="2051"/>
        <v>0</v>
      </c>
      <c r="E11427" s="7" t="e">
        <f>IF('Report DCM'!$H11427="In-Stream Video","Rich Media display banner",IF('Report DCM'!$I11427&gt;'Report DCM'!$J11427,"Standard",VLOOKUP(CONCATENATE(bd_adtype,"_",bd_creativetype),tabela,2,FALSE)))</f>
        <v>#N/A</v>
      </c>
      <c r="F11427" s="7">
        <f t="shared" si="2052"/>
        <v>0</v>
      </c>
      <c r="G11427" s="7">
        <f t="shared" si="2053"/>
        <v>0</v>
      </c>
      <c r="H11427" s="7">
        <f t="shared" si="2054"/>
        <v>0</v>
      </c>
      <c r="I11427" s="7">
        <f t="shared" si="2055"/>
        <v>0</v>
      </c>
      <c r="J11427" s="7">
        <f t="shared" si="2056"/>
        <v>0</v>
      </c>
      <c r="K11427" s="8" t="e">
        <f t="shared" si="2057"/>
        <v>#N/A</v>
      </c>
      <c r="L11427" s="7" t="e">
        <f t="shared" si="2058"/>
        <v>#N/A</v>
      </c>
      <c r="M11427" s="8" t="e">
        <f t="shared" si="2024"/>
        <v>#N/A</v>
      </c>
      <c r="N11427" s="8" t="e">
        <f t="shared" si="2025"/>
        <v>#N/A</v>
      </c>
    </row>
    <row r="11428" spans="1:14" ht="15.75" customHeight="1" x14ac:dyDescent="0.35">
      <c r="A11428" s="7">
        <f t="shared" si="2048"/>
        <v>0</v>
      </c>
      <c r="B11428" s="7">
        <f t="shared" si="2049"/>
        <v>0</v>
      </c>
      <c r="C11428" s="7">
        <f t="shared" si="2050"/>
        <v>0</v>
      </c>
      <c r="D11428" s="7">
        <f t="shared" si="2051"/>
        <v>0</v>
      </c>
      <c r="E11428" s="7" t="e">
        <f>IF('Report DCM'!$H11428="In-Stream Video","Rich Media display banner",IF('Report DCM'!$I11428&gt;'Report DCM'!$J11428,"Standard",VLOOKUP(CONCATENATE(bd_adtype,"_",bd_creativetype),tabela,2,FALSE)))</f>
        <v>#N/A</v>
      </c>
      <c r="F11428" s="7">
        <f t="shared" si="2052"/>
        <v>0</v>
      </c>
      <c r="G11428" s="7">
        <f t="shared" si="2053"/>
        <v>0</v>
      </c>
      <c r="H11428" s="7">
        <f t="shared" si="2054"/>
        <v>0</v>
      </c>
      <c r="I11428" s="7">
        <f t="shared" si="2055"/>
        <v>0</v>
      </c>
      <c r="J11428" s="7">
        <f t="shared" si="2056"/>
        <v>0</v>
      </c>
      <c r="K11428" s="8" t="e">
        <f t="shared" si="2057"/>
        <v>#N/A</v>
      </c>
      <c r="L11428" s="7" t="e">
        <f t="shared" si="2058"/>
        <v>#N/A</v>
      </c>
      <c r="M11428" s="8" t="e">
        <f t="shared" si="2024"/>
        <v>#N/A</v>
      </c>
      <c r="N11428" s="8" t="e">
        <f t="shared" si="2025"/>
        <v>#N/A</v>
      </c>
    </row>
    <row r="11429" spans="1:14" ht="15.75" customHeight="1" x14ac:dyDescent="0.35">
      <c r="A11429" s="7">
        <f t="shared" si="2048"/>
        <v>0</v>
      </c>
      <c r="B11429" s="7">
        <f t="shared" si="2049"/>
        <v>0</v>
      </c>
      <c r="C11429" s="7">
        <f t="shared" si="2050"/>
        <v>0</v>
      </c>
      <c r="D11429" s="7">
        <f t="shared" si="2051"/>
        <v>0</v>
      </c>
      <c r="E11429" s="7" t="e">
        <f>IF('Report DCM'!$H11429="In-Stream Video","Rich Media display banner",IF('Report DCM'!$I11429&gt;'Report DCM'!$J11429,"Standard",VLOOKUP(CONCATENATE(bd_adtype,"_",bd_creativetype),tabela,2,FALSE)))</f>
        <v>#N/A</v>
      </c>
      <c r="F11429" s="7">
        <f t="shared" si="2052"/>
        <v>0</v>
      </c>
      <c r="G11429" s="7">
        <f t="shared" si="2053"/>
        <v>0</v>
      </c>
      <c r="H11429" s="7">
        <f t="shared" si="2054"/>
        <v>0</v>
      </c>
      <c r="I11429" s="7">
        <f t="shared" si="2055"/>
        <v>0</v>
      </c>
      <c r="J11429" s="7">
        <f t="shared" si="2056"/>
        <v>0</v>
      </c>
      <c r="K11429" s="8" t="e">
        <f t="shared" si="2057"/>
        <v>#N/A</v>
      </c>
      <c r="L11429" s="7" t="e">
        <f t="shared" si="2058"/>
        <v>#N/A</v>
      </c>
      <c r="M11429" s="8" t="e">
        <f t="shared" si="2024"/>
        <v>#N/A</v>
      </c>
      <c r="N11429" s="8" t="e">
        <f t="shared" si="2025"/>
        <v>#N/A</v>
      </c>
    </row>
    <row r="11430" spans="1:14" ht="15.75" customHeight="1" x14ac:dyDescent="0.35">
      <c r="A11430" s="7">
        <f t="shared" si="2048"/>
        <v>0</v>
      </c>
      <c r="B11430" s="7">
        <f t="shared" si="2049"/>
        <v>0</v>
      </c>
      <c r="C11430" s="7">
        <f t="shared" si="2050"/>
        <v>0</v>
      </c>
      <c r="D11430" s="7">
        <f t="shared" si="2051"/>
        <v>0</v>
      </c>
      <c r="E11430" s="7" t="e">
        <f>IF('Report DCM'!$H11430="In-Stream Video","Rich Media display banner",IF('Report DCM'!$I11430&gt;'Report DCM'!$J11430,"Standard",VLOOKUP(CONCATENATE(bd_adtype,"_",bd_creativetype),tabela,2,FALSE)))</f>
        <v>#N/A</v>
      </c>
      <c r="F11430" s="7">
        <f t="shared" si="2052"/>
        <v>0</v>
      </c>
      <c r="G11430" s="7">
        <f t="shared" si="2053"/>
        <v>0</v>
      </c>
      <c r="H11430" s="7">
        <f t="shared" si="2054"/>
        <v>0</v>
      </c>
      <c r="I11430" s="7">
        <f t="shared" si="2055"/>
        <v>0</v>
      </c>
      <c r="J11430" s="7">
        <f t="shared" si="2056"/>
        <v>0</v>
      </c>
      <c r="K11430" s="8" t="e">
        <f t="shared" si="2057"/>
        <v>#N/A</v>
      </c>
      <c r="L11430" s="7" t="e">
        <f t="shared" si="2058"/>
        <v>#N/A</v>
      </c>
      <c r="M11430" s="8" t="e">
        <f t="shared" si="2024"/>
        <v>#N/A</v>
      </c>
      <c r="N11430" s="8" t="e">
        <f t="shared" si="2025"/>
        <v>#N/A</v>
      </c>
    </row>
    <row r="11431" spans="1:14" ht="15.75" customHeight="1" x14ac:dyDescent="0.35">
      <c r="A11431" s="7">
        <f t="shared" si="2048"/>
        <v>0</v>
      </c>
      <c r="B11431" s="7">
        <f t="shared" si="2049"/>
        <v>0</v>
      </c>
      <c r="C11431" s="7">
        <f t="shared" si="2050"/>
        <v>0</v>
      </c>
      <c r="D11431" s="7">
        <f t="shared" si="2051"/>
        <v>0</v>
      </c>
      <c r="E11431" s="7" t="e">
        <f>IF('Report DCM'!$H11431="In-Stream Video","Rich Media display banner",IF('Report DCM'!$I11431&gt;'Report DCM'!$J11431,"Standard",VLOOKUP(CONCATENATE(bd_adtype,"_",bd_creativetype),tabela,2,FALSE)))</f>
        <v>#N/A</v>
      </c>
      <c r="F11431" s="7">
        <f t="shared" si="2052"/>
        <v>0</v>
      </c>
      <c r="G11431" s="7">
        <f t="shared" si="2053"/>
        <v>0</v>
      </c>
      <c r="H11431" s="7">
        <f t="shared" si="2054"/>
        <v>0</v>
      </c>
      <c r="I11431" s="7">
        <f t="shared" si="2055"/>
        <v>0</v>
      </c>
      <c r="J11431" s="7">
        <f t="shared" si="2056"/>
        <v>0</v>
      </c>
      <c r="K11431" s="8" t="e">
        <f t="shared" si="2057"/>
        <v>#N/A</v>
      </c>
      <c r="L11431" s="7" t="e">
        <f t="shared" si="2058"/>
        <v>#N/A</v>
      </c>
      <c r="M11431" s="8" t="e">
        <f t="shared" si="2024"/>
        <v>#N/A</v>
      </c>
      <c r="N11431" s="8" t="e">
        <f t="shared" si="2025"/>
        <v>#N/A</v>
      </c>
    </row>
    <row r="11432" spans="1:14" ht="15.75" customHeight="1" x14ac:dyDescent="0.35">
      <c r="A11432" s="7">
        <f t="shared" si="2048"/>
        <v>0</v>
      </c>
      <c r="B11432" s="7">
        <f t="shared" si="2049"/>
        <v>0</v>
      </c>
      <c r="C11432" s="7">
        <f t="shared" si="2050"/>
        <v>0</v>
      </c>
      <c r="D11432" s="7">
        <f t="shared" si="2051"/>
        <v>0</v>
      </c>
      <c r="E11432" s="7" t="e">
        <f>IF('Report DCM'!$H11432="In-Stream Video","Rich Media display banner",IF('Report DCM'!$I11432&gt;'Report DCM'!$J11432,"Standard",VLOOKUP(CONCATENATE(bd_adtype,"_",bd_creativetype),tabela,2,FALSE)))</f>
        <v>#N/A</v>
      </c>
      <c r="F11432" s="7">
        <f t="shared" si="2052"/>
        <v>0</v>
      </c>
      <c r="G11432" s="7">
        <f t="shared" si="2053"/>
        <v>0</v>
      </c>
      <c r="H11432" s="7">
        <f t="shared" si="2054"/>
        <v>0</v>
      </c>
      <c r="I11432" s="7">
        <f t="shared" si="2055"/>
        <v>0</v>
      </c>
      <c r="J11432" s="7">
        <f t="shared" si="2056"/>
        <v>0</v>
      </c>
      <c r="K11432" s="8" t="e">
        <f t="shared" si="2057"/>
        <v>#N/A</v>
      </c>
      <c r="L11432" s="7" t="e">
        <f t="shared" si="2058"/>
        <v>#N/A</v>
      </c>
      <c r="M11432" s="8" t="e">
        <f t="shared" si="2024"/>
        <v>#N/A</v>
      </c>
      <c r="N11432" s="8" t="e">
        <f t="shared" si="2025"/>
        <v>#N/A</v>
      </c>
    </row>
    <row r="11433" spans="1:14" ht="15.75" customHeight="1" x14ac:dyDescent="0.35">
      <c r="A11433" s="7">
        <f t="shared" si="2048"/>
        <v>0</v>
      </c>
      <c r="B11433" s="7">
        <f t="shared" si="2049"/>
        <v>0</v>
      </c>
      <c r="C11433" s="7">
        <f t="shared" si="2050"/>
        <v>0</v>
      </c>
      <c r="D11433" s="7">
        <f t="shared" si="2051"/>
        <v>0</v>
      </c>
      <c r="E11433" s="7" t="e">
        <f>IF('Report DCM'!$H11433="In-Stream Video","Rich Media display banner",IF('Report DCM'!$I11433&gt;'Report DCM'!$J11433,"Standard",VLOOKUP(CONCATENATE(bd_adtype,"_",bd_creativetype),tabela,2,FALSE)))</f>
        <v>#N/A</v>
      </c>
      <c r="F11433" s="7">
        <f t="shared" si="2052"/>
        <v>0</v>
      </c>
      <c r="G11433" s="7">
        <f t="shared" si="2053"/>
        <v>0</v>
      </c>
      <c r="H11433" s="7">
        <f t="shared" si="2054"/>
        <v>0</v>
      </c>
      <c r="I11433" s="7">
        <f t="shared" si="2055"/>
        <v>0</v>
      </c>
      <c r="J11433" s="7">
        <f t="shared" si="2056"/>
        <v>0</v>
      </c>
      <c r="K11433" s="8" t="e">
        <f t="shared" si="2057"/>
        <v>#N/A</v>
      </c>
      <c r="L11433" s="7" t="e">
        <f t="shared" si="2058"/>
        <v>#N/A</v>
      </c>
      <c r="M11433" s="8" t="e">
        <f t="shared" si="2024"/>
        <v>#N/A</v>
      </c>
      <c r="N11433" s="8" t="e">
        <f t="shared" si="2025"/>
        <v>#N/A</v>
      </c>
    </row>
    <row r="11434" spans="1:14" ht="15.75" customHeight="1" x14ac:dyDescent="0.35">
      <c r="A11434" s="7">
        <f t="shared" si="2048"/>
        <v>0</v>
      </c>
      <c r="B11434" s="7">
        <f t="shared" si="2049"/>
        <v>0</v>
      </c>
      <c r="C11434" s="7">
        <f t="shared" si="2050"/>
        <v>0</v>
      </c>
      <c r="D11434" s="7">
        <f t="shared" si="2051"/>
        <v>0</v>
      </c>
      <c r="E11434" s="7" t="e">
        <f>IF('Report DCM'!$H11434="In-Stream Video","Rich Media display banner",IF('Report DCM'!$I11434&gt;'Report DCM'!$J11434,"Standard",VLOOKUP(CONCATENATE(bd_adtype,"_",bd_creativetype),tabela,2,FALSE)))</f>
        <v>#N/A</v>
      </c>
      <c r="F11434" s="7">
        <f t="shared" si="2052"/>
        <v>0</v>
      </c>
      <c r="G11434" s="7">
        <f t="shared" si="2053"/>
        <v>0</v>
      </c>
      <c r="H11434" s="7">
        <f t="shared" si="2054"/>
        <v>0</v>
      </c>
      <c r="I11434" s="7">
        <f t="shared" si="2055"/>
        <v>0</v>
      </c>
      <c r="J11434" s="7">
        <f t="shared" si="2056"/>
        <v>0</v>
      </c>
      <c r="K11434" s="8" t="e">
        <f t="shared" si="2057"/>
        <v>#N/A</v>
      </c>
      <c r="L11434" s="7" t="e">
        <f t="shared" si="2058"/>
        <v>#N/A</v>
      </c>
      <c r="M11434" s="8" t="e">
        <f t="shared" si="2024"/>
        <v>#N/A</v>
      </c>
      <c r="N11434" s="8" t="e">
        <f t="shared" si="2025"/>
        <v>#N/A</v>
      </c>
    </row>
    <row r="11435" spans="1:14" ht="15.75" customHeight="1" x14ac:dyDescent="0.35">
      <c r="A11435" s="7">
        <f t="shared" si="2048"/>
        <v>0</v>
      </c>
      <c r="B11435" s="7">
        <f t="shared" si="2049"/>
        <v>0</v>
      </c>
      <c r="C11435" s="7">
        <f t="shared" si="2050"/>
        <v>0</v>
      </c>
      <c r="D11435" s="7">
        <f t="shared" si="2051"/>
        <v>0</v>
      </c>
      <c r="E11435" s="7" t="e">
        <f>IF('Report DCM'!$H11435="In-Stream Video","Rich Media display banner",IF('Report DCM'!$I11435&gt;'Report DCM'!$J11435,"Standard",VLOOKUP(CONCATENATE(bd_adtype,"_",bd_creativetype),tabela,2,FALSE)))</f>
        <v>#N/A</v>
      </c>
      <c r="F11435" s="7">
        <f t="shared" si="2052"/>
        <v>0</v>
      </c>
      <c r="G11435" s="7">
        <f t="shared" si="2053"/>
        <v>0</v>
      </c>
      <c r="H11435" s="7">
        <f t="shared" si="2054"/>
        <v>0</v>
      </c>
      <c r="I11435" s="7">
        <f t="shared" si="2055"/>
        <v>0</v>
      </c>
      <c r="J11435" s="7">
        <f t="shared" si="2056"/>
        <v>0</v>
      </c>
      <c r="K11435" s="8" t="e">
        <f t="shared" si="2057"/>
        <v>#N/A</v>
      </c>
      <c r="L11435" s="7" t="e">
        <f t="shared" si="2058"/>
        <v>#N/A</v>
      </c>
      <c r="M11435" s="8" t="e">
        <f t="shared" si="2024"/>
        <v>#N/A</v>
      </c>
      <c r="N11435" s="8" t="e">
        <f t="shared" si="2025"/>
        <v>#N/A</v>
      </c>
    </row>
    <row r="11436" spans="1:14" ht="15.75" customHeight="1" x14ac:dyDescent="0.35">
      <c r="A11436" s="7">
        <f t="shared" si="2048"/>
        <v>0</v>
      </c>
      <c r="B11436" s="7">
        <f t="shared" si="2049"/>
        <v>0</v>
      </c>
      <c r="C11436" s="7">
        <f t="shared" si="2050"/>
        <v>0</v>
      </c>
      <c r="D11436" s="7">
        <f t="shared" si="2051"/>
        <v>0</v>
      </c>
      <c r="E11436" s="7" t="e">
        <f>IF('Report DCM'!$H11436="In-Stream Video","Rich Media display banner",IF('Report DCM'!$I11436&gt;'Report DCM'!$J11436,"Standard",VLOOKUP(CONCATENATE(bd_adtype,"_",bd_creativetype),tabela,2,FALSE)))</f>
        <v>#N/A</v>
      </c>
      <c r="F11436" s="7">
        <f t="shared" si="2052"/>
        <v>0</v>
      </c>
      <c r="G11436" s="7">
        <f t="shared" si="2053"/>
        <v>0</v>
      </c>
      <c r="H11436" s="7">
        <f t="shared" si="2054"/>
        <v>0</v>
      </c>
      <c r="I11436" s="7">
        <f t="shared" si="2055"/>
        <v>0</v>
      </c>
      <c r="J11436" s="7">
        <f t="shared" si="2056"/>
        <v>0</v>
      </c>
      <c r="K11436" s="8" t="e">
        <f t="shared" si="2057"/>
        <v>#N/A</v>
      </c>
      <c r="L11436" s="7" t="e">
        <f t="shared" si="2058"/>
        <v>#N/A</v>
      </c>
      <c r="M11436" s="8" t="e">
        <f t="shared" si="2024"/>
        <v>#N/A</v>
      </c>
      <c r="N11436" s="8" t="e">
        <f t="shared" si="2025"/>
        <v>#N/A</v>
      </c>
    </row>
    <row r="11437" spans="1:14" ht="15.75" customHeight="1" x14ac:dyDescent="0.35">
      <c r="A11437" s="7">
        <f t="shared" si="2048"/>
        <v>0</v>
      </c>
      <c r="B11437" s="7">
        <f t="shared" si="2049"/>
        <v>0</v>
      </c>
      <c r="C11437" s="7">
        <f t="shared" si="2050"/>
        <v>0</v>
      </c>
      <c r="D11437" s="7">
        <f t="shared" si="2051"/>
        <v>0</v>
      </c>
      <c r="E11437" s="7" t="e">
        <f>IF('Report DCM'!$H11437="In-Stream Video","Rich Media display banner",IF('Report DCM'!$I11437&gt;'Report DCM'!$J11437,"Standard",VLOOKUP(CONCATENATE(bd_adtype,"_",bd_creativetype),tabela,2,FALSE)))</f>
        <v>#N/A</v>
      </c>
      <c r="F11437" s="7">
        <f t="shared" si="2052"/>
        <v>0</v>
      </c>
      <c r="G11437" s="7">
        <f t="shared" si="2053"/>
        <v>0</v>
      </c>
      <c r="H11437" s="7">
        <f t="shared" si="2054"/>
        <v>0</v>
      </c>
      <c r="I11437" s="7">
        <f t="shared" si="2055"/>
        <v>0</v>
      </c>
      <c r="J11437" s="7">
        <f t="shared" si="2056"/>
        <v>0</v>
      </c>
      <c r="K11437" s="8" t="e">
        <f t="shared" si="2057"/>
        <v>#N/A</v>
      </c>
      <c r="L11437" s="7" t="e">
        <f t="shared" si="2058"/>
        <v>#N/A</v>
      </c>
      <c r="M11437" s="8" t="e">
        <f t="shared" si="2024"/>
        <v>#N/A</v>
      </c>
      <c r="N11437" s="8" t="e">
        <f t="shared" si="2025"/>
        <v>#N/A</v>
      </c>
    </row>
    <row r="11438" spans="1:14" ht="15.75" customHeight="1" x14ac:dyDescent="0.35">
      <c r="A11438" s="7">
        <f t="shared" si="2048"/>
        <v>0</v>
      </c>
      <c r="B11438" s="7">
        <f t="shared" si="2049"/>
        <v>0</v>
      </c>
      <c r="C11438" s="7">
        <f t="shared" si="2050"/>
        <v>0</v>
      </c>
      <c r="D11438" s="7">
        <f t="shared" si="2051"/>
        <v>0</v>
      </c>
      <c r="E11438" s="7" t="e">
        <f>IF('Report DCM'!$H11438="In-Stream Video","Rich Media display banner",IF('Report DCM'!$I11438&gt;'Report DCM'!$J11438,"Standard",VLOOKUP(CONCATENATE(bd_adtype,"_",bd_creativetype),tabela,2,FALSE)))</f>
        <v>#N/A</v>
      </c>
      <c r="F11438" s="7">
        <f t="shared" si="2052"/>
        <v>0</v>
      </c>
      <c r="G11438" s="7">
        <f t="shared" si="2053"/>
        <v>0</v>
      </c>
      <c r="H11438" s="7">
        <f t="shared" si="2054"/>
        <v>0</v>
      </c>
      <c r="I11438" s="7">
        <f t="shared" si="2055"/>
        <v>0</v>
      </c>
      <c r="J11438" s="7">
        <f t="shared" si="2056"/>
        <v>0</v>
      </c>
      <c r="K11438" s="8" t="e">
        <f t="shared" si="2057"/>
        <v>#N/A</v>
      </c>
      <c r="L11438" s="7" t="e">
        <f t="shared" si="2058"/>
        <v>#N/A</v>
      </c>
      <c r="M11438" s="8" t="e">
        <f t="shared" si="2024"/>
        <v>#N/A</v>
      </c>
      <c r="N11438" s="8" t="e">
        <f t="shared" si="2025"/>
        <v>#N/A</v>
      </c>
    </row>
    <row r="11439" spans="1:14" ht="15.75" customHeight="1" x14ac:dyDescent="0.35">
      <c r="A11439" s="7">
        <f t="shared" si="2048"/>
        <v>0</v>
      </c>
      <c r="B11439" s="7">
        <f t="shared" si="2049"/>
        <v>0</v>
      </c>
      <c r="C11439" s="7">
        <f t="shared" si="2050"/>
        <v>0</v>
      </c>
      <c r="D11439" s="7">
        <f t="shared" si="2051"/>
        <v>0</v>
      </c>
      <c r="E11439" s="7" t="e">
        <f>IF('Report DCM'!$H11439="In-Stream Video","Rich Media display banner",IF('Report DCM'!$I11439&gt;'Report DCM'!$J11439,"Standard",VLOOKUP(CONCATENATE(bd_adtype,"_",bd_creativetype),tabela,2,FALSE)))</f>
        <v>#N/A</v>
      </c>
      <c r="F11439" s="7">
        <f t="shared" si="2052"/>
        <v>0</v>
      </c>
      <c r="G11439" s="7">
        <f t="shared" si="2053"/>
        <v>0</v>
      </c>
      <c r="H11439" s="7">
        <f t="shared" si="2054"/>
        <v>0</v>
      </c>
      <c r="I11439" s="7">
        <f t="shared" si="2055"/>
        <v>0</v>
      </c>
      <c r="J11439" s="7">
        <f t="shared" si="2056"/>
        <v>0</v>
      </c>
      <c r="K11439" s="8" t="e">
        <f t="shared" si="2057"/>
        <v>#N/A</v>
      </c>
      <c r="L11439" s="7" t="e">
        <f t="shared" si="2058"/>
        <v>#N/A</v>
      </c>
      <c r="M11439" s="8" t="e">
        <f t="shared" si="2024"/>
        <v>#N/A</v>
      </c>
      <c r="N11439" s="8" t="e">
        <f t="shared" si="2025"/>
        <v>#N/A</v>
      </c>
    </row>
    <row r="11440" spans="1:14" ht="15.75" customHeight="1" x14ac:dyDescent="0.35">
      <c r="A11440" s="7">
        <f t="shared" si="2048"/>
        <v>0</v>
      </c>
      <c r="B11440" s="7">
        <f t="shared" si="2049"/>
        <v>0</v>
      </c>
      <c r="C11440" s="7">
        <f t="shared" si="2050"/>
        <v>0</v>
      </c>
      <c r="D11440" s="7">
        <f t="shared" si="2051"/>
        <v>0</v>
      </c>
      <c r="E11440" s="7" t="e">
        <f>IF('Report DCM'!$H11440="In-Stream Video","Rich Media display banner",IF('Report DCM'!$I11440&gt;'Report DCM'!$J11440,"Standard",VLOOKUP(CONCATENATE(bd_adtype,"_",bd_creativetype),tabela,2,FALSE)))</f>
        <v>#N/A</v>
      </c>
      <c r="F11440" s="7">
        <f t="shared" si="2052"/>
        <v>0</v>
      </c>
      <c r="G11440" s="7">
        <f t="shared" si="2053"/>
        <v>0</v>
      </c>
      <c r="H11440" s="7">
        <f t="shared" si="2054"/>
        <v>0</v>
      </c>
      <c r="I11440" s="7">
        <f t="shared" si="2055"/>
        <v>0</v>
      </c>
      <c r="J11440" s="7">
        <f t="shared" si="2056"/>
        <v>0</v>
      </c>
      <c r="K11440" s="8" t="e">
        <f t="shared" si="2057"/>
        <v>#N/A</v>
      </c>
      <c r="L11440" s="7" t="e">
        <f t="shared" si="2058"/>
        <v>#N/A</v>
      </c>
      <c r="M11440" s="8" t="e">
        <f t="shared" si="2024"/>
        <v>#N/A</v>
      </c>
      <c r="N11440" s="8" t="e">
        <f t="shared" si="2025"/>
        <v>#N/A</v>
      </c>
    </row>
    <row r="11441" spans="1:14" ht="15.75" customHeight="1" x14ac:dyDescent="0.35">
      <c r="A11441" s="7">
        <f t="shared" si="2048"/>
        <v>0</v>
      </c>
      <c r="B11441" s="7">
        <f t="shared" si="2049"/>
        <v>0</v>
      </c>
      <c r="C11441" s="7">
        <f t="shared" si="2050"/>
        <v>0</v>
      </c>
      <c r="D11441" s="7">
        <f t="shared" si="2051"/>
        <v>0</v>
      </c>
      <c r="E11441" s="7" t="e">
        <f>IF('Report DCM'!$H11441="In-Stream Video","Rich Media display banner",IF('Report DCM'!$I11441&gt;'Report DCM'!$J11441,"Standard",VLOOKUP(CONCATENATE(bd_adtype,"_",bd_creativetype),tabela,2,FALSE)))</f>
        <v>#N/A</v>
      </c>
      <c r="F11441" s="7">
        <f t="shared" si="2052"/>
        <v>0</v>
      </c>
      <c r="G11441" s="7">
        <f t="shared" si="2053"/>
        <v>0</v>
      </c>
      <c r="H11441" s="7">
        <f t="shared" si="2054"/>
        <v>0</v>
      </c>
      <c r="I11441" s="7">
        <f t="shared" si="2055"/>
        <v>0</v>
      </c>
      <c r="J11441" s="7">
        <f t="shared" si="2056"/>
        <v>0</v>
      </c>
      <c r="K11441" s="8" t="e">
        <f t="shared" si="2057"/>
        <v>#N/A</v>
      </c>
      <c r="L11441" s="7" t="e">
        <f t="shared" si="2058"/>
        <v>#N/A</v>
      </c>
      <c r="M11441" s="8" t="e">
        <f t="shared" si="2024"/>
        <v>#N/A</v>
      </c>
      <c r="N11441" s="8" t="e">
        <f t="shared" si="2025"/>
        <v>#N/A</v>
      </c>
    </row>
    <row r="11442" spans="1:14" ht="15.75" customHeight="1" x14ac:dyDescent="0.35">
      <c r="A11442" s="7">
        <f t="shared" si="2048"/>
        <v>0</v>
      </c>
      <c r="B11442" s="7">
        <f t="shared" si="2049"/>
        <v>0</v>
      </c>
      <c r="C11442" s="7">
        <f t="shared" si="2050"/>
        <v>0</v>
      </c>
      <c r="D11442" s="7">
        <f t="shared" si="2051"/>
        <v>0</v>
      </c>
      <c r="E11442" s="7" t="e">
        <f>IF('Report DCM'!$H11442="In-Stream Video","Rich Media display banner",IF('Report DCM'!$I11442&gt;'Report DCM'!$J11442,"Standard",VLOOKUP(CONCATENATE(bd_adtype,"_",bd_creativetype),tabela,2,FALSE)))</f>
        <v>#N/A</v>
      </c>
      <c r="F11442" s="7">
        <f t="shared" si="2052"/>
        <v>0</v>
      </c>
      <c r="G11442" s="7">
        <f t="shared" si="2053"/>
        <v>0</v>
      </c>
      <c r="H11442" s="7">
        <f t="shared" si="2054"/>
        <v>0</v>
      </c>
      <c r="I11442" s="7">
        <f t="shared" si="2055"/>
        <v>0</v>
      </c>
      <c r="J11442" s="7">
        <f t="shared" si="2056"/>
        <v>0</v>
      </c>
      <c r="K11442" s="8" t="e">
        <f t="shared" si="2057"/>
        <v>#N/A</v>
      </c>
      <c r="L11442" s="7" t="e">
        <f t="shared" si="2058"/>
        <v>#N/A</v>
      </c>
      <c r="M11442" s="8" t="e">
        <f t="shared" si="2024"/>
        <v>#N/A</v>
      </c>
      <c r="N11442" s="8" t="e">
        <f t="shared" si="2025"/>
        <v>#N/A</v>
      </c>
    </row>
    <row r="11443" spans="1:14" ht="15.75" customHeight="1" x14ac:dyDescent="0.35">
      <c r="A11443" s="7">
        <f t="shared" si="2048"/>
        <v>0</v>
      </c>
      <c r="B11443" s="7">
        <f t="shared" si="2049"/>
        <v>0</v>
      </c>
      <c r="C11443" s="7">
        <f t="shared" si="2050"/>
        <v>0</v>
      </c>
      <c r="D11443" s="7">
        <f t="shared" si="2051"/>
        <v>0</v>
      </c>
      <c r="E11443" s="7" t="e">
        <f>IF('Report DCM'!$H11443="In-Stream Video","Rich Media display banner",IF('Report DCM'!$I11443&gt;'Report DCM'!$J11443,"Standard",VLOOKUP(CONCATENATE(bd_adtype,"_",bd_creativetype),tabela,2,FALSE)))</f>
        <v>#N/A</v>
      </c>
      <c r="F11443" s="7">
        <f t="shared" si="2052"/>
        <v>0</v>
      </c>
      <c r="G11443" s="7">
        <f t="shared" si="2053"/>
        <v>0</v>
      </c>
      <c r="H11443" s="7">
        <f t="shared" si="2054"/>
        <v>0</v>
      </c>
      <c r="I11443" s="7">
        <f t="shared" si="2055"/>
        <v>0</v>
      </c>
      <c r="J11443" s="7">
        <f t="shared" si="2056"/>
        <v>0</v>
      </c>
      <c r="K11443" s="8" t="e">
        <f t="shared" si="2057"/>
        <v>#N/A</v>
      </c>
      <c r="L11443" s="7" t="e">
        <f t="shared" si="2058"/>
        <v>#N/A</v>
      </c>
      <c r="M11443" s="8" t="e">
        <f t="shared" si="2024"/>
        <v>#N/A</v>
      </c>
      <c r="N11443" s="8" t="e">
        <f t="shared" si="2025"/>
        <v>#N/A</v>
      </c>
    </row>
    <row r="11444" spans="1:14" ht="15.75" customHeight="1" x14ac:dyDescent="0.35">
      <c r="A11444" s="7">
        <f t="shared" si="2048"/>
        <v>0</v>
      </c>
      <c r="B11444" s="7">
        <f t="shared" si="2049"/>
        <v>0</v>
      </c>
      <c r="C11444" s="7">
        <f t="shared" si="2050"/>
        <v>0</v>
      </c>
      <c r="D11444" s="7">
        <f t="shared" si="2051"/>
        <v>0</v>
      </c>
      <c r="E11444" s="7" t="e">
        <f>IF('Report DCM'!$H11444="In-Stream Video","Rich Media display banner",IF('Report DCM'!$I11444&gt;'Report DCM'!$J11444,"Standard",VLOOKUP(CONCATENATE(bd_adtype,"_",bd_creativetype),tabela,2,FALSE)))</f>
        <v>#N/A</v>
      </c>
      <c r="F11444" s="7">
        <f t="shared" si="2052"/>
        <v>0</v>
      </c>
      <c r="G11444" s="7">
        <f t="shared" si="2053"/>
        <v>0</v>
      </c>
      <c r="H11444" s="7">
        <f t="shared" si="2054"/>
        <v>0</v>
      </c>
      <c r="I11444" s="7">
        <f t="shared" si="2055"/>
        <v>0</v>
      </c>
      <c r="J11444" s="7">
        <f t="shared" si="2056"/>
        <v>0</v>
      </c>
      <c r="K11444" s="8" t="e">
        <f t="shared" si="2057"/>
        <v>#N/A</v>
      </c>
      <c r="L11444" s="7" t="e">
        <f t="shared" si="2058"/>
        <v>#N/A</v>
      </c>
      <c r="M11444" s="8" t="e">
        <f t="shared" si="2024"/>
        <v>#N/A</v>
      </c>
      <c r="N11444" s="8" t="e">
        <f t="shared" si="2025"/>
        <v>#N/A</v>
      </c>
    </row>
    <row r="11445" spans="1:14" ht="15.75" customHeight="1" x14ac:dyDescent="0.35">
      <c r="A11445" s="7">
        <f t="shared" si="2048"/>
        <v>0</v>
      </c>
      <c r="B11445" s="7">
        <f t="shared" si="2049"/>
        <v>0</v>
      </c>
      <c r="C11445" s="7">
        <f t="shared" si="2050"/>
        <v>0</v>
      </c>
      <c r="D11445" s="7">
        <f t="shared" si="2051"/>
        <v>0</v>
      </c>
      <c r="E11445" s="7" t="e">
        <f>IF('Report DCM'!$H11445="In-Stream Video","Rich Media display banner",IF('Report DCM'!$I11445&gt;'Report DCM'!$J11445,"Standard",VLOOKUP(CONCATENATE(bd_adtype,"_",bd_creativetype),tabela,2,FALSE)))</f>
        <v>#N/A</v>
      </c>
      <c r="F11445" s="7">
        <f t="shared" si="2052"/>
        <v>0</v>
      </c>
      <c r="G11445" s="7">
        <f t="shared" si="2053"/>
        <v>0</v>
      </c>
      <c r="H11445" s="7">
        <f t="shared" si="2054"/>
        <v>0</v>
      </c>
      <c r="I11445" s="7">
        <f t="shared" si="2055"/>
        <v>0</v>
      </c>
      <c r="J11445" s="7">
        <f t="shared" si="2056"/>
        <v>0</v>
      </c>
      <c r="K11445" s="8" t="e">
        <f t="shared" si="2057"/>
        <v>#N/A</v>
      </c>
      <c r="L11445" s="7" t="e">
        <f t="shared" si="2058"/>
        <v>#N/A</v>
      </c>
      <c r="M11445" s="8" t="e">
        <f t="shared" si="2024"/>
        <v>#N/A</v>
      </c>
      <c r="N11445" s="8" t="e">
        <f t="shared" si="2025"/>
        <v>#N/A</v>
      </c>
    </row>
    <row r="11446" spans="1:14" ht="15.75" customHeight="1" x14ac:dyDescent="0.35">
      <c r="A11446" s="7">
        <f t="shared" si="2048"/>
        <v>0</v>
      </c>
      <c r="B11446" s="7">
        <f t="shared" si="2049"/>
        <v>0</v>
      </c>
      <c r="C11446" s="7">
        <f t="shared" si="2050"/>
        <v>0</v>
      </c>
      <c r="D11446" s="7">
        <f t="shared" si="2051"/>
        <v>0</v>
      </c>
      <c r="E11446" s="7" t="e">
        <f>IF('Report DCM'!$H11446="In-Stream Video","Rich Media display banner",IF('Report DCM'!$I11446&gt;'Report DCM'!$J11446,"Standard",VLOOKUP(CONCATENATE(bd_adtype,"_",bd_creativetype),tabela,2,FALSE)))</f>
        <v>#N/A</v>
      </c>
      <c r="F11446" s="7">
        <f t="shared" si="2052"/>
        <v>0</v>
      </c>
      <c r="G11446" s="7">
        <f t="shared" si="2053"/>
        <v>0</v>
      </c>
      <c r="H11446" s="7">
        <f t="shared" si="2054"/>
        <v>0</v>
      </c>
      <c r="I11446" s="7">
        <f t="shared" si="2055"/>
        <v>0</v>
      </c>
      <c r="J11446" s="7">
        <f t="shared" si="2056"/>
        <v>0</v>
      </c>
      <c r="K11446" s="8" t="e">
        <f t="shared" si="2057"/>
        <v>#N/A</v>
      </c>
      <c r="L11446" s="7" t="e">
        <f t="shared" si="2058"/>
        <v>#N/A</v>
      </c>
      <c r="M11446" s="8" t="e">
        <f t="shared" si="2024"/>
        <v>#N/A</v>
      </c>
      <c r="N11446" s="8" t="e">
        <f t="shared" si="2025"/>
        <v>#N/A</v>
      </c>
    </row>
    <row r="11447" spans="1:14" ht="15.75" customHeight="1" x14ac:dyDescent="0.35">
      <c r="A11447" s="7">
        <f t="shared" si="2048"/>
        <v>0</v>
      </c>
      <c r="B11447" s="7">
        <f t="shared" si="2049"/>
        <v>0</v>
      </c>
      <c r="C11447" s="7">
        <f t="shared" si="2050"/>
        <v>0</v>
      </c>
      <c r="D11447" s="7">
        <f t="shared" si="2051"/>
        <v>0</v>
      </c>
      <c r="E11447" s="7" t="e">
        <f>IF('Report DCM'!$H11447="In-Stream Video","Rich Media display banner",IF('Report DCM'!$I11447&gt;'Report DCM'!$J11447,"Standard",VLOOKUP(CONCATENATE(bd_adtype,"_",bd_creativetype),tabela,2,FALSE)))</f>
        <v>#N/A</v>
      </c>
      <c r="F11447" s="7">
        <f t="shared" si="2052"/>
        <v>0</v>
      </c>
      <c r="G11447" s="7">
        <f t="shared" si="2053"/>
        <v>0</v>
      </c>
      <c r="H11447" s="7">
        <f t="shared" si="2054"/>
        <v>0</v>
      </c>
      <c r="I11447" s="7">
        <f t="shared" si="2055"/>
        <v>0</v>
      </c>
      <c r="J11447" s="7">
        <f t="shared" si="2056"/>
        <v>0</v>
      </c>
      <c r="K11447" s="8" t="e">
        <f t="shared" si="2057"/>
        <v>#N/A</v>
      </c>
      <c r="L11447" s="7" t="e">
        <f t="shared" si="2058"/>
        <v>#N/A</v>
      </c>
      <c r="M11447" s="8" t="e">
        <f t="shared" si="2024"/>
        <v>#N/A</v>
      </c>
      <c r="N11447" s="8" t="e">
        <f t="shared" si="2025"/>
        <v>#N/A</v>
      </c>
    </row>
    <row r="11448" spans="1:14" ht="15.75" customHeight="1" x14ac:dyDescent="0.35">
      <c r="A11448" s="7">
        <f t="shared" si="2048"/>
        <v>0</v>
      </c>
      <c r="B11448" s="7">
        <f t="shared" si="2049"/>
        <v>0</v>
      </c>
      <c r="C11448" s="7">
        <f t="shared" si="2050"/>
        <v>0</v>
      </c>
      <c r="D11448" s="7">
        <f t="shared" si="2051"/>
        <v>0</v>
      </c>
      <c r="E11448" s="7" t="e">
        <f>IF('Report DCM'!$H11448="In-Stream Video","Rich Media display banner",IF('Report DCM'!$I11448&gt;'Report DCM'!$J11448,"Standard",VLOOKUP(CONCATENATE(bd_adtype,"_",bd_creativetype),tabela,2,FALSE)))</f>
        <v>#N/A</v>
      </c>
      <c r="F11448" s="7">
        <f t="shared" si="2052"/>
        <v>0</v>
      </c>
      <c r="G11448" s="7">
        <f t="shared" si="2053"/>
        <v>0</v>
      </c>
      <c r="H11448" s="7">
        <f t="shared" si="2054"/>
        <v>0</v>
      </c>
      <c r="I11448" s="7">
        <f t="shared" si="2055"/>
        <v>0</v>
      </c>
      <c r="J11448" s="7">
        <f t="shared" si="2056"/>
        <v>0</v>
      </c>
      <c r="K11448" s="8" t="e">
        <f t="shared" si="2057"/>
        <v>#N/A</v>
      </c>
      <c r="L11448" s="7" t="e">
        <f t="shared" si="2058"/>
        <v>#N/A</v>
      </c>
      <c r="M11448" s="8" t="e">
        <f t="shared" si="2024"/>
        <v>#N/A</v>
      </c>
      <c r="N11448" s="8" t="e">
        <f t="shared" si="2025"/>
        <v>#N/A</v>
      </c>
    </row>
    <row r="11449" spans="1:14" ht="15.75" customHeight="1" x14ac:dyDescent="0.35">
      <c r="A11449" s="7">
        <f t="shared" si="2048"/>
        <v>0</v>
      </c>
      <c r="B11449" s="7">
        <f t="shared" si="2049"/>
        <v>0</v>
      </c>
      <c r="C11449" s="7">
        <f t="shared" si="2050"/>
        <v>0</v>
      </c>
      <c r="D11449" s="7">
        <f t="shared" si="2051"/>
        <v>0</v>
      </c>
      <c r="E11449" s="7" t="e">
        <f>IF('Report DCM'!$H11449="In-Stream Video","Rich Media display banner",IF('Report DCM'!$I11449&gt;'Report DCM'!$J11449,"Standard",VLOOKUP(CONCATENATE(bd_adtype,"_",bd_creativetype),tabela,2,FALSE)))</f>
        <v>#N/A</v>
      </c>
      <c r="F11449" s="7">
        <f t="shared" si="2052"/>
        <v>0</v>
      </c>
      <c r="G11449" s="7">
        <f t="shared" si="2053"/>
        <v>0</v>
      </c>
      <c r="H11449" s="7">
        <f t="shared" si="2054"/>
        <v>0</v>
      </c>
      <c r="I11449" s="7">
        <f t="shared" si="2055"/>
        <v>0</v>
      </c>
      <c r="J11449" s="7">
        <f t="shared" si="2056"/>
        <v>0</v>
      </c>
      <c r="K11449" s="8" t="e">
        <f t="shared" si="2057"/>
        <v>#N/A</v>
      </c>
      <c r="L11449" s="7" t="e">
        <f t="shared" si="2058"/>
        <v>#N/A</v>
      </c>
      <c r="M11449" s="8" t="e">
        <f t="shared" si="2024"/>
        <v>#N/A</v>
      </c>
      <c r="N11449" s="8" t="e">
        <f t="shared" si="2025"/>
        <v>#N/A</v>
      </c>
    </row>
    <row r="11450" spans="1:14" ht="15.75" customHeight="1" x14ac:dyDescent="0.35">
      <c r="A11450" s="7">
        <f t="shared" si="2048"/>
        <v>0</v>
      </c>
      <c r="B11450" s="7">
        <f t="shared" si="2049"/>
        <v>0</v>
      </c>
      <c r="C11450" s="7">
        <f t="shared" si="2050"/>
        <v>0</v>
      </c>
      <c r="D11450" s="7">
        <f t="shared" si="2051"/>
        <v>0</v>
      </c>
      <c r="E11450" s="7" t="e">
        <f>IF('Report DCM'!$H11450="In-Stream Video","Rich Media display banner",IF('Report DCM'!$I11450&gt;'Report DCM'!$J11450,"Standard",VLOOKUP(CONCATENATE(bd_adtype,"_",bd_creativetype),tabela,2,FALSE)))</f>
        <v>#N/A</v>
      </c>
      <c r="F11450" s="7">
        <f t="shared" si="2052"/>
        <v>0</v>
      </c>
      <c r="G11450" s="7">
        <f t="shared" si="2053"/>
        <v>0</v>
      </c>
      <c r="H11450" s="7">
        <f t="shared" si="2054"/>
        <v>0</v>
      </c>
      <c r="I11450" s="7">
        <f t="shared" si="2055"/>
        <v>0</v>
      </c>
      <c r="J11450" s="7">
        <f t="shared" si="2056"/>
        <v>0</v>
      </c>
      <c r="K11450" s="8" t="e">
        <f t="shared" si="2057"/>
        <v>#N/A</v>
      </c>
      <c r="L11450" s="7" t="e">
        <f t="shared" si="2058"/>
        <v>#N/A</v>
      </c>
      <c r="M11450" s="8" t="e">
        <f t="shared" si="2024"/>
        <v>#N/A</v>
      </c>
      <c r="N11450" s="8" t="e">
        <f t="shared" si="2025"/>
        <v>#N/A</v>
      </c>
    </row>
    <row r="11451" spans="1:14" ht="15.75" customHeight="1" x14ac:dyDescent="0.35">
      <c r="A11451" s="7">
        <f t="shared" si="2048"/>
        <v>0</v>
      </c>
      <c r="B11451" s="7">
        <f t="shared" si="2049"/>
        <v>0</v>
      </c>
      <c r="C11451" s="7">
        <f t="shared" si="2050"/>
        <v>0</v>
      </c>
      <c r="D11451" s="7">
        <f t="shared" si="2051"/>
        <v>0</v>
      </c>
      <c r="E11451" s="7" t="e">
        <f>IF('Report DCM'!$H11451="In-Stream Video","Rich Media display banner",IF('Report DCM'!$I11451&gt;'Report DCM'!$J11451,"Standard",VLOOKUP(CONCATENATE(bd_adtype,"_",bd_creativetype),tabela,2,FALSE)))</f>
        <v>#N/A</v>
      </c>
      <c r="F11451" s="7">
        <f t="shared" si="2052"/>
        <v>0</v>
      </c>
      <c r="G11451" s="7">
        <f t="shared" si="2053"/>
        <v>0</v>
      </c>
      <c r="H11451" s="7">
        <f t="shared" si="2054"/>
        <v>0</v>
      </c>
      <c r="I11451" s="7">
        <f t="shared" si="2055"/>
        <v>0</v>
      </c>
      <c r="J11451" s="7">
        <f t="shared" si="2056"/>
        <v>0</v>
      </c>
      <c r="K11451" s="8" t="e">
        <f t="shared" si="2057"/>
        <v>#N/A</v>
      </c>
      <c r="L11451" s="7" t="e">
        <f t="shared" si="2058"/>
        <v>#N/A</v>
      </c>
      <c r="M11451" s="8" t="e">
        <f t="shared" si="2024"/>
        <v>#N/A</v>
      </c>
      <c r="N11451" s="8" t="e">
        <f t="shared" si="2025"/>
        <v>#N/A</v>
      </c>
    </row>
    <row r="11452" spans="1:14" ht="15.75" customHeight="1" x14ac:dyDescent="0.35">
      <c r="A11452" s="7">
        <f t="shared" si="2048"/>
        <v>0</v>
      </c>
      <c r="B11452" s="7">
        <f t="shared" si="2049"/>
        <v>0</v>
      </c>
      <c r="C11452" s="7">
        <f t="shared" si="2050"/>
        <v>0</v>
      </c>
      <c r="D11452" s="7">
        <f t="shared" si="2051"/>
        <v>0</v>
      </c>
      <c r="E11452" s="7" t="e">
        <f>IF('Report DCM'!$H11452="In-Stream Video","Rich Media display banner",IF('Report DCM'!$I11452&gt;'Report DCM'!$J11452,"Standard",VLOOKUP(CONCATENATE(bd_adtype,"_",bd_creativetype),tabela,2,FALSE)))</f>
        <v>#N/A</v>
      </c>
      <c r="F11452" s="7">
        <f t="shared" si="2052"/>
        <v>0</v>
      </c>
      <c r="G11452" s="7">
        <f t="shared" si="2053"/>
        <v>0</v>
      </c>
      <c r="H11452" s="7">
        <f t="shared" si="2054"/>
        <v>0</v>
      </c>
      <c r="I11452" s="7">
        <f t="shared" si="2055"/>
        <v>0</v>
      </c>
      <c r="J11452" s="7">
        <f t="shared" si="2056"/>
        <v>0</v>
      </c>
      <c r="K11452" s="8" t="e">
        <f t="shared" si="2057"/>
        <v>#N/A</v>
      </c>
      <c r="L11452" s="7" t="e">
        <f t="shared" si="2058"/>
        <v>#N/A</v>
      </c>
      <c r="M11452" s="8" t="e">
        <f t="shared" si="2024"/>
        <v>#N/A</v>
      </c>
      <c r="N11452" s="8" t="e">
        <f t="shared" si="2025"/>
        <v>#N/A</v>
      </c>
    </row>
    <row r="11453" spans="1:14" ht="15.75" customHeight="1" x14ac:dyDescent="0.35">
      <c r="A11453" s="7">
        <f t="shared" si="2048"/>
        <v>0</v>
      </c>
      <c r="B11453" s="7">
        <f t="shared" si="2049"/>
        <v>0</v>
      </c>
      <c r="C11453" s="7">
        <f t="shared" si="2050"/>
        <v>0</v>
      </c>
      <c r="D11453" s="7">
        <f t="shared" si="2051"/>
        <v>0</v>
      </c>
      <c r="E11453" s="7" t="e">
        <f>IF('Report DCM'!$H11453="In-Stream Video","Rich Media display banner",IF('Report DCM'!$I11453&gt;'Report DCM'!$J11453,"Standard",VLOOKUP(CONCATENATE(bd_adtype,"_",bd_creativetype),tabela,2,FALSE)))</f>
        <v>#N/A</v>
      </c>
      <c r="F11453" s="7">
        <f t="shared" si="2052"/>
        <v>0</v>
      </c>
      <c r="G11453" s="7">
        <f t="shared" si="2053"/>
        <v>0</v>
      </c>
      <c r="H11453" s="7">
        <f t="shared" si="2054"/>
        <v>0</v>
      </c>
      <c r="I11453" s="7">
        <f t="shared" si="2055"/>
        <v>0</v>
      </c>
      <c r="J11453" s="7">
        <f t="shared" si="2056"/>
        <v>0</v>
      </c>
      <c r="K11453" s="8" t="e">
        <f t="shared" si="2057"/>
        <v>#N/A</v>
      </c>
      <c r="L11453" s="7" t="e">
        <f t="shared" si="2058"/>
        <v>#N/A</v>
      </c>
      <c r="M11453" s="8" t="e">
        <f t="shared" si="2024"/>
        <v>#N/A</v>
      </c>
      <c r="N11453" s="8" t="e">
        <f t="shared" si="2025"/>
        <v>#N/A</v>
      </c>
    </row>
    <row r="11454" spans="1:14" ht="15.75" customHeight="1" x14ac:dyDescent="0.35">
      <c r="A11454" s="7">
        <f t="shared" si="2048"/>
        <v>0</v>
      </c>
      <c r="B11454" s="7">
        <f t="shared" si="2049"/>
        <v>0</v>
      </c>
      <c r="C11454" s="7">
        <f t="shared" si="2050"/>
        <v>0</v>
      </c>
      <c r="D11454" s="7">
        <f t="shared" si="2051"/>
        <v>0</v>
      </c>
      <c r="E11454" s="7" t="e">
        <f>IF('Report DCM'!$H11454="In-Stream Video","Rich Media display banner",IF('Report DCM'!$I11454&gt;'Report DCM'!$J11454,"Standard",VLOOKUP(CONCATENATE(bd_adtype,"_",bd_creativetype),tabela,2,FALSE)))</f>
        <v>#N/A</v>
      </c>
      <c r="F11454" s="7">
        <f t="shared" si="2052"/>
        <v>0</v>
      </c>
      <c r="G11454" s="7">
        <f t="shared" si="2053"/>
        <v>0</v>
      </c>
      <c r="H11454" s="7">
        <f t="shared" si="2054"/>
        <v>0</v>
      </c>
      <c r="I11454" s="7">
        <f t="shared" si="2055"/>
        <v>0</v>
      </c>
      <c r="J11454" s="7">
        <f t="shared" si="2056"/>
        <v>0</v>
      </c>
      <c r="K11454" s="8" t="e">
        <f t="shared" si="2057"/>
        <v>#N/A</v>
      </c>
      <c r="L11454" s="7" t="e">
        <f t="shared" si="2058"/>
        <v>#N/A</v>
      </c>
      <c r="M11454" s="8" t="e">
        <f t="shared" si="2024"/>
        <v>#N/A</v>
      </c>
      <c r="N11454" s="8" t="e">
        <f t="shared" si="2025"/>
        <v>#N/A</v>
      </c>
    </row>
    <row r="11455" spans="1:14" ht="15.75" customHeight="1" x14ac:dyDescent="0.35">
      <c r="A11455" s="7">
        <f t="shared" si="2048"/>
        <v>0</v>
      </c>
      <c r="B11455" s="7">
        <f t="shared" si="2049"/>
        <v>0</v>
      </c>
      <c r="C11455" s="7">
        <f t="shared" si="2050"/>
        <v>0</v>
      </c>
      <c r="D11455" s="7">
        <f t="shared" si="2051"/>
        <v>0</v>
      </c>
      <c r="E11455" s="7" t="e">
        <f>IF('Report DCM'!$H11455="In-Stream Video","Rich Media display banner",IF('Report DCM'!$I11455&gt;'Report DCM'!$J11455,"Standard",VLOOKUP(CONCATENATE(bd_adtype,"_",bd_creativetype),tabela,2,FALSE)))</f>
        <v>#N/A</v>
      </c>
      <c r="F11455" s="7">
        <f t="shared" si="2052"/>
        <v>0</v>
      </c>
      <c r="G11455" s="7">
        <f t="shared" si="2053"/>
        <v>0</v>
      </c>
      <c r="H11455" s="7">
        <f t="shared" si="2054"/>
        <v>0</v>
      </c>
      <c r="I11455" s="7">
        <f t="shared" si="2055"/>
        <v>0</v>
      </c>
      <c r="J11455" s="7">
        <f t="shared" si="2056"/>
        <v>0</v>
      </c>
      <c r="K11455" s="8" t="e">
        <f t="shared" si="2057"/>
        <v>#N/A</v>
      </c>
      <c r="L11455" s="7" t="e">
        <f t="shared" si="2058"/>
        <v>#N/A</v>
      </c>
      <c r="M11455" s="8" t="e">
        <f t="shared" si="2024"/>
        <v>#N/A</v>
      </c>
      <c r="N11455" s="8" t="e">
        <f t="shared" si="2025"/>
        <v>#N/A</v>
      </c>
    </row>
    <row r="11456" spans="1:14" ht="15.75" customHeight="1" x14ac:dyDescent="0.35">
      <c r="A11456" s="7">
        <f t="shared" si="2048"/>
        <v>0</v>
      </c>
      <c r="B11456" s="7">
        <f t="shared" si="2049"/>
        <v>0</v>
      </c>
      <c r="C11456" s="7">
        <f t="shared" si="2050"/>
        <v>0</v>
      </c>
      <c r="D11456" s="7">
        <f t="shared" si="2051"/>
        <v>0</v>
      </c>
      <c r="E11456" s="7" t="e">
        <f>IF('Report DCM'!$H11456="In-Stream Video","Rich Media display banner",IF('Report DCM'!$I11456&gt;'Report DCM'!$J11456,"Standard",VLOOKUP(CONCATENATE(bd_adtype,"_",bd_creativetype),tabela,2,FALSE)))</f>
        <v>#N/A</v>
      </c>
      <c r="F11456" s="7">
        <f t="shared" si="2052"/>
        <v>0</v>
      </c>
      <c r="G11456" s="7">
        <f t="shared" si="2053"/>
        <v>0</v>
      </c>
      <c r="H11456" s="7">
        <f t="shared" si="2054"/>
        <v>0</v>
      </c>
      <c r="I11456" s="7">
        <f t="shared" si="2055"/>
        <v>0</v>
      </c>
      <c r="J11456" s="7">
        <f t="shared" si="2056"/>
        <v>0</v>
      </c>
      <c r="K11456" s="8" t="e">
        <f t="shared" si="2057"/>
        <v>#N/A</v>
      </c>
      <c r="L11456" s="7" t="e">
        <f t="shared" si="2058"/>
        <v>#N/A</v>
      </c>
      <c r="M11456" s="8" t="e">
        <f t="shared" si="2024"/>
        <v>#N/A</v>
      </c>
      <c r="N11456" s="8" t="e">
        <f t="shared" si="2025"/>
        <v>#N/A</v>
      </c>
    </row>
    <row r="11457" spans="1:14" ht="15.75" customHeight="1" x14ac:dyDescent="0.35">
      <c r="A11457" s="7">
        <f t="shared" si="2048"/>
        <v>0</v>
      </c>
      <c r="B11457" s="7">
        <f t="shared" si="2049"/>
        <v>0</v>
      </c>
      <c r="C11457" s="7">
        <f t="shared" si="2050"/>
        <v>0</v>
      </c>
      <c r="D11457" s="7">
        <f t="shared" si="2051"/>
        <v>0</v>
      </c>
      <c r="E11457" s="7" t="e">
        <f>IF('Report DCM'!$H11457="In-Stream Video","Rich Media display banner",IF('Report DCM'!$I11457&gt;'Report DCM'!$J11457,"Standard",VLOOKUP(CONCATENATE(bd_adtype,"_",bd_creativetype),tabela,2,FALSE)))</f>
        <v>#N/A</v>
      </c>
      <c r="F11457" s="7">
        <f t="shared" si="2052"/>
        <v>0</v>
      </c>
      <c r="G11457" s="7">
        <f t="shared" si="2053"/>
        <v>0</v>
      </c>
      <c r="H11457" s="7">
        <f t="shared" si="2054"/>
        <v>0</v>
      </c>
      <c r="I11457" s="7">
        <f t="shared" si="2055"/>
        <v>0</v>
      </c>
      <c r="J11457" s="7">
        <f t="shared" si="2056"/>
        <v>0</v>
      </c>
      <c r="K11457" s="8" t="e">
        <f t="shared" si="2057"/>
        <v>#N/A</v>
      </c>
      <c r="L11457" s="7" t="e">
        <f t="shared" si="2058"/>
        <v>#N/A</v>
      </c>
      <c r="M11457" s="8" t="e">
        <f t="shared" si="2024"/>
        <v>#N/A</v>
      </c>
      <c r="N11457" s="8" t="e">
        <f t="shared" si="2025"/>
        <v>#N/A</v>
      </c>
    </row>
    <row r="11458" spans="1:14" ht="15.75" customHeight="1" x14ac:dyDescent="0.35">
      <c r="A11458" s="7">
        <f t="shared" ref="A11458:A11521" si="2059">bd_campaign</f>
        <v>0</v>
      </c>
      <c r="B11458" s="7">
        <f t="shared" ref="B11458:B11521" si="2060">bd_site</f>
        <v>0</v>
      </c>
      <c r="C11458" s="7">
        <f t="shared" ref="C11458:C11521" si="2061">bd_placement</f>
        <v>0</v>
      </c>
      <c r="D11458" s="7">
        <f t="shared" ref="D11458:D11521" si="2062">bd_placementID</f>
        <v>0</v>
      </c>
      <c r="E11458" s="7" t="e">
        <f>IF('Report DCM'!$H11458="In-Stream Video","Rich Media display banner",IF('Report DCM'!$I11458&gt;'Report DCM'!$J11458,"Standard",VLOOKUP(CONCATENATE(bd_adtype,"_",bd_creativetype),tabela,2,FALSE)))</f>
        <v>#N/A</v>
      </c>
      <c r="F11458" s="7">
        <f t="shared" ref="F11458:F11521" si="2063">bd_ad</f>
        <v>0</v>
      </c>
      <c r="G11458" s="7">
        <f t="shared" ref="G11458:G11521" si="2064">bd_adid</f>
        <v>0</v>
      </c>
      <c r="H11458" s="7">
        <f t="shared" ref="H11458:H11521" si="2065">bd_creativetype</f>
        <v>0</v>
      </c>
      <c r="I11458" s="7">
        <f t="shared" ref="I11458:I11521" si="2066">bd_impression</f>
        <v>0</v>
      </c>
      <c r="J11458" s="7">
        <f t="shared" ref="J11458:J11521" si="2067">bd_clicks</f>
        <v>0</v>
      </c>
      <c r="K11458" s="8" t="e">
        <f t="shared" ref="K11458:K11521" si="2068">VLOOKUP(E11458,tabela,2,FALSE)</f>
        <v>#N/A</v>
      </c>
      <c r="L11458" s="7" t="e">
        <f t="shared" ref="L11458:L11521" si="2069">VLOOKUP(E11458,tabela,3,FALSE)</f>
        <v>#N/A</v>
      </c>
      <c r="M11458" s="8" t="e">
        <f t="shared" si="2024"/>
        <v>#N/A</v>
      </c>
      <c r="N11458" s="8" t="e">
        <f t="shared" si="2025"/>
        <v>#N/A</v>
      </c>
    </row>
    <row r="11459" spans="1:14" ht="15.75" customHeight="1" x14ac:dyDescent="0.35">
      <c r="A11459" s="7">
        <f t="shared" si="2059"/>
        <v>0</v>
      </c>
      <c r="B11459" s="7">
        <f t="shared" si="2060"/>
        <v>0</v>
      </c>
      <c r="C11459" s="7">
        <f t="shared" si="2061"/>
        <v>0</v>
      </c>
      <c r="D11459" s="7">
        <f t="shared" si="2062"/>
        <v>0</v>
      </c>
      <c r="E11459" s="7" t="e">
        <f>IF('Report DCM'!$H11459="In-Stream Video","Rich Media display banner",IF('Report DCM'!$I11459&gt;'Report DCM'!$J11459,"Standard",VLOOKUP(CONCATENATE(bd_adtype,"_",bd_creativetype),tabela,2,FALSE)))</f>
        <v>#N/A</v>
      </c>
      <c r="F11459" s="7">
        <f t="shared" si="2063"/>
        <v>0</v>
      </c>
      <c r="G11459" s="7">
        <f t="shared" si="2064"/>
        <v>0</v>
      </c>
      <c r="H11459" s="7">
        <f t="shared" si="2065"/>
        <v>0</v>
      </c>
      <c r="I11459" s="7">
        <f t="shared" si="2066"/>
        <v>0</v>
      </c>
      <c r="J11459" s="7">
        <f t="shared" si="2067"/>
        <v>0</v>
      </c>
      <c r="K11459" s="8" t="e">
        <f t="shared" si="2068"/>
        <v>#N/A</v>
      </c>
      <c r="L11459" s="7" t="e">
        <f t="shared" si="2069"/>
        <v>#N/A</v>
      </c>
      <c r="M11459" s="8" t="e">
        <f t="shared" si="2024"/>
        <v>#N/A</v>
      </c>
      <c r="N11459" s="8" t="e">
        <f t="shared" si="2025"/>
        <v>#N/A</v>
      </c>
    </row>
    <row r="11460" spans="1:14" ht="15.75" customHeight="1" x14ac:dyDescent="0.35">
      <c r="A11460" s="7">
        <f t="shared" si="2059"/>
        <v>0</v>
      </c>
      <c r="B11460" s="7">
        <f t="shared" si="2060"/>
        <v>0</v>
      </c>
      <c r="C11460" s="7">
        <f t="shared" si="2061"/>
        <v>0</v>
      </c>
      <c r="D11460" s="7">
        <f t="shared" si="2062"/>
        <v>0</v>
      </c>
      <c r="E11460" s="7" t="e">
        <f>IF('Report DCM'!$H11460="In-Stream Video","Rich Media display banner",IF('Report DCM'!$I11460&gt;'Report DCM'!$J11460,"Standard",VLOOKUP(CONCATENATE(bd_adtype,"_",bd_creativetype),tabela,2,FALSE)))</f>
        <v>#N/A</v>
      </c>
      <c r="F11460" s="7">
        <f t="shared" si="2063"/>
        <v>0</v>
      </c>
      <c r="G11460" s="7">
        <f t="shared" si="2064"/>
        <v>0</v>
      </c>
      <c r="H11460" s="7">
        <f t="shared" si="2065"/>
        <v>0</v>
      </c>
      <c r="I11460" s="7">
        <f t="shared" si="2066"/>
        <v>0</v>
      </c>
      <c r="J11460" s="7">
        <f t="shared" si="2067"/>
        <v>0</v>
      </c>
      <c r="K11460" s="8" t="e">
        <f t="shared" si="2068"/>
        <v>#N/A</v>
      </c>
      <c r="L11460" s="7" t="e">
        <f t="shared" si="2069"/>
        <v>#N/A</v>
      </c>
      <c r="M11460" s="8" t="e">
        <f t="shared" si="2024"/>
        <v>#N/A</v>
      </c>
      <c r="N11460" s="8" t="e">
        <f t="shared" si="2025"/>
        <v>#N/A</v>
      </c>
    </row>
    <row r="11461" spans="1:14" ht="15.75" customHeight="1" x14ac:dyDescent="0.35">
      <c r="A11461" s="7">
        <f t="shared" si="2059"/>
        <v>0</v>
      </c>
      <c r="B11461" s="7">
        <f t="shared" si="2060"/>
        <v>0</v>
      </c>
      <c r="C11461" s="7">
        <f t="shared" si="2061"/>
        <v>0</v>
      </c>
      <c r="D11461" s="7">
        <f t="shared" si="2062"/>
        <v>0</v>
      </c>
      <c r="E11461" s="7" t="e">
        <f>IF('Report DCM'!$H11461="In-Stream Video","Rich Media display banner",IF('Report DCM'!$I11461&gt;'Report DCM'!$J11461,"Standard",VLOOKUP(CONCATENATE(bd_adtype,"_",bd_creativetype),tabela,2,FALSE)))</f>
        <v>#N/A</v>
      </c>
      <c r="F11461" s="7">
        <f t="shared" si="2063"/>
        <v>0</v>
      </c>
      <c r="G11461" s="7">
        <f t="shared" si="2064"/>
        <v>0</v>
      </c>
      <c r="H11461" s="7">
        <f t="shared" si="2065"/>
        <v>0</v>
      </c>
      <c r="I11461" s="7">
        <f t="shared" si="2066"/>
        <v>0</v>
      </c>
      <c r="J11461" s="7">
        <f t="shared" si="2067"/>
        <v>0</v>
      </c>
      <c r="K11461" s="8" t="e">
        <f t="shared" si="2068"/>
        <v>#N/A</v>
      </c>
      <c r="L11461" s="7" t="e">
        <f t="shared" si="2069"/>
        <v>#N/A</v>
      </c>
      <c r="M11461" s="8" t="e">
        <f t="shared" si="2024"/>
        <v>#N/A</v>
      </c>
      <c r="N11461" s="8" t="e">
        <f t="shared" si="2025"/>
        <v>#N/A</v>
      </c>
    </row>
    <row r="11462" spans="1:14" ht="15.75" customHeight="1" x14ac:dyDescent="0.35">
      <c r="A11462" s="7">
        <f t="shared" si="2059"/>
        <v>0</v>
      </c>
      <c r="B11462" s="7">
        <f t="shared" si="2060"/>
        <v>0</v>
      </c>
      <c r="C11462" s="7">
        <f t="shared" si="2061"/>
        <v>0</v>
      </c>
      <c r="D11462" s="7">
        <f t="shared" si="2062"/>
        <v>0</v>
      </c>
      <c r="E11462" s="7" t="e">
        <f>IF('Report DCM'!$H11462="In-Stream Video","Rich Media display banner",IF('Report DCM'!$I11462&gt;'Report DCM'!$J11462,"Standard",VLOOKUP(CONCATENATE(bd_adtype,"_",bd_creativetype),tabela,2,FALSE)))</f>
        <v>#N/A</v>
      </c>
      <c r="F11462" s="7">
        <f t="shared" si="2063"/>
        <v>0</v>
      </c>
      <c r="G11462" s="7">
        <f t="shared" si="2064"/>
        <v>0</v>
      </c>
      <c r="H11462" s="7">
        <f t="shared" si="2065"/>
        <v>0</v>
      </c>
      <c r="I11462" s="7">
        <f t="shared" si="2066"/>
        <v>0</v>
      </c>
      <c r="J11462" s="7">
        <f t="shared" si="2067"/>
        <v>0</v>
      </c>
      <c r="K11462" s="8" t="e">
        <f t="shared" si="2068"/>
        <v>#N/A</v>
      </c>
      <c r="L11462" s="7" t="e">
        <f t="shared" si="2069"/>
        <v>#N/A</v>
      </c>
      <c r="M11462" s="8" t="e">
        <f t="shared" si="2024"/>
        <v>#N/A</v>
      </c>
      <c r="N11462" s="8" t="e">
        <f t="shared" si="2025"/>
        <v>#N/A</v>
      </c>
    </row>
    <row r="11463" spans="1:14" ht="15.75" customHeight="1" x14ac:dyDescent="0.35">
      <c r="A11463" s="7">
        <f t="shared" si="2059"/>
        <v>0</v>
      </c>
      <c r="B11463" s="7">
        <f t="shared" si="2060"/>
        <v>0</v>
      </c>
      <c r="C11463" s="7">
        <f t="shared" si="2061"/>
        <v>0</v>
      </c>
      <c r="D11463" s="7">
        <f t="shared" si="2062"/>
        <v>0</v>
      </c>
      <c r="E11463" s="7" t="e">
        <f>IF('Report DCM'!$H11463="In-Stream Video","Rich Media display banner",IF('Report DCM'!$I11463&gt;'Report DCM'!$J11463,"Standard",VLOOKUP(CONCATENATE(bd_adtype,"_",bd_creativetype),tabela,2,FALSE)))</f>
        <v>#N/A</v>
      </c>
      <c r="F11463" s="7">
        <f t="shared" si="2063"/>
        <v>0</v>
      </c>
      <c r="G11463" s="7">
        <f t="shared" si="2064"/>
        <v>0</v>
      </c>
      <c r="H11463" s="7">
        <f t="shared" si="2065"/>
        <v>0</v>
      </c>
      <c r="I11463" s="7">
        <f t="shared" si="2066"/>
        <v>0</v>
      </c>
      <c r="J11463" s="7">
        <f t="shared" si="2067"/>
        <v>0</v>
      </c>
      <c r="K11463" s="8" t="e">
        <f t="shared" si="2068"/>
        <v>#N/A</v>
      </c>
      <c r="L11463" s="7" t="e">
        <f t="shared" si="2069"/>
        <v>#N/A</v>
      </c>
      <c r="M11463" s="8" t="e">
        <f t="shared" si="2024"/>
        <v>#N/A</v>
      </c>
      <c r="N11463" s="8" t="e">
        <f t="shared" si="2025"/>
        <v>#N/A</v>
      </c>
    </row>
    <row r="11464" spans="1:14" ht="15.75" customHeight="1" x14ac:dyDescent="0.35">
      <c r="A11464" s="7">
        <f t="shared" si="2059"/>
        <v>0</v>
      </c>
      <c r="B11464" s="7">
        <f t="shared" si="2060"/>
        <v>0</v>
      </c>
      <c r="C11464" s="7">
        <f t="shared" si="2061"/>
        <v>0</v>
      </c>
      <c r="D11464" s="7">
        <f t="shared" si="2062"/>
        <v>0</v>
      </c>
      <c r="E11464" s="7" t="e">
        <f>IF('Report DCM'!$H11464="In-Stream Video","Rich Media display banner",IF('Report DCM'!$I11464&gt;'Report DCM'!$J11464,"Standard",VLOOKUP(CONCATENATE(bd_adtype,"_",bd_creativetype),tabela,2,FALSE)))</f>
        <v>#N/A</v>
      </c>
      <c r="F11464" s="7">
        <f t="shared" si="2063"/>
        <v>0</v>
      </c>
      <c r="G11464" s="7">
        <f t="shared" si="2064"/>
        <v>0</v>
      </c>
      <c r="H11464" s="7">
        <f t="shared" si="2065"/>
        <v>0</v>
      </c>
      <c r="I11464" s="7">
        <f t="shared" si="2066"/>
        <v>0</v>
      </c>
      <c r="J11464" s="7">
        <f t="shared" si="2067"/>
        <v>0</v>
      </c>
      <c r="K11464" s="8" t="e">
        <f t="shared" si="2068"/>
        <v>#N/A</v>
      </c>
      <c r="L11464" s="7" t="e">
        <f t="shared" si="2069"/>
        <v>#N/A</v>
      </c>
      <c r="M11464" s="8" t="e">
        <f t="shared" si="2024"/>
        <v>#N/A</v>
      </c>
      <c r="N11464" s="8" t="e">
        <f t="shared" si="2025"/>
        <v>#N/A</v>
      </c>
    </row>
    <row r="11465" spans="1:14" ht="15.75" customHeight="1" x14ac:dyDescent="0.35">
      <c r="A11465" s="7">
        <f t="shared" si="2059"/>
        <v>0</v>
      </c>
      <c r="B11465" s="7">
        <f t="shared" si="2060"/>
        <v>0</v>
      </c>
      <c r="C11465" s="7">
        <f t="shared" si="2061"/>
        <v>0</v>
      </c>
      <c r="D11465" s="7">
        <f t="shared" si="2062"/>
        <v>0</v>
      </c>
      <c r="E11465" s="7" t="e">
        <f>IF('Report DCM'!$H11465="In-Stream Video","Rich Media display banner",IF('Report DCM'!$I11465&gt;'Report DCM'!$J11465,"Standard",VLOOKUP(CONCATENATE(bd_adtype,"_",bd_creativetype),tabela,2,FALSE)))</f>
        <v>#N/A</v>
      </c>
      <c r="F11465" s="7">
        <f t="shared" si="2063"/>
        <v>0</v>
      </c>
      <c r="G11465" s="7">
        <f t="shared" si="2064"/>
        <v>0</v>
      </c>
      <c r="H11465" s="7">
        <f t="shared" si="2065"/>
        <v>0</v>
      </c>
      <c r="I11465" s="7">
        <f t="shared" si="2066"/>
        <v>0</v>
      </c>
      <c r="J11465" s="7">
        <f t="shared" si="2067"/>
        <v>0</v>
      </c>
      <c r="K11465" s="8" t="e">
        <f t="shared" si="2068"/>
        <v>#N/A</v>
      </c>
      <c r="L11465" s="7" t="e">
        <f t="shared" si="2069"/>
        <v>#N/A</v>
      </c>
      <c r="M11465" s="8" t="e">
        <f t="shared" si="2024"/>
        <v>#N/A</v>
      </c>
      <c r="N11465" s="8" t="e">
        <f t="shared" si="2025"/>
        <v>#N/A</v>
      </c>
    </row>
    <row r="11466" spans="1:14" ht="15.75" customHeight="1" x14ac:dyDescent="0.35">
      <c r="A11466" s="7">
        <f t="shared" si="2059"/>
        <v>0</v>
      </c>
      <c r="B11466" s="7">
        <f t="shared" si="2060"/>
        <v>0</v>
      </c>
      <c r="C11466" s="7">
        <f t="shared" si="2061"/>
        <v>0</v>
      </c>
      <c r="D11466" s="7">
        <f t="shared" si="2062"/>
        <v>0</v>
      </c>
      <c r="E11466" s="7" t="e">
        <f>IF('Report DCM'!$H11466="In-Stream Video","Rich Media display banner",IF('Report DCM'!$I11466&gt;'Report DCM'!$J11466,"Standard",VLOOKUP(CONCATENATE(bd_adtype,"_",bd_creativetype),tabela,2,FALSE)))</f>
        <v>#N/A</v>
      </c>
      <c r="F11466" s="7">
        <f t="shared" si="2063"/>
        <v>0</v>
      </c>
      <c r="G11466" s="7">
        <f t="shared" si="2064"/>
        <v>0</v>
      </c>
      <c r="H11466" s="7">
        <f t="shared" si="2065"/>
        <v>0</v>
      </c>
      <c r="I11466" s="7">
        <f t="shared" si="2066"/>
        <v>0</v>
      </c>
      <c r="J11466" s="7">
        <f t="shared" si="2067"/>
        <v>0</v>
      </c>
      <c r="K11466" s="8" t="e">
        <f t="shared" si="2068"/>
        <v>#N/A</v>
      </c>
      <c r="L11466" s="7" t="e">
        <f t="shared" si="2069"/>
        <v>#N/A</v>
      </c>
      <c r="M11466" s="8" t="e">
        <f t="shared" si="2024"/>
        <v>#N/A</v>
      </c>
      <c r="N11466" s="8" t="e">
        <f t="shared" si="2025"/>
        <v>#N/A</v>
      </c>
    </row>
    <row r="11467" spans="1:14" ht="15.75" customHeight="1" x14ac:dyDescent="0.35">
      <c r="A11467" s="7">
        <f t="shared" si="2059"/>
        <v>0</v>
      </c>
      <c r="B11467" s="7">
        <f t="shared" si="2060"/>
        <v>0</v>
      </c>
      <c r="C11467" s="7">
        <f t="shared" si="2061"/>
        <v>0</v>
      </c>
      <c r="D11467" s="7">
        <f t="shared" si="2062"/>
        <v>0</v>
      </c>
      <c r="E11467" s="7" t="e">
        <f>IF('Report DCM'!$H11467="In-Stream Video","Rich Media display banner",IF('Report DCM'!$I11467&gt;'Report DCM'!$J11467,"Standard",VLOOKUP(CONCATENATE(bd_adtype,"_",bd_creativetype),tabela,2,FALSE)))</f>
        <v>#N/A</v>
      </c>
      <c r="F11467" s="7">
        <f t="shared" si="2063"/>
        <v>0</v>
      </c>
      <c r="G11467" s="7">
        <f t="shared" si="2064"/>
        <v>0</v>
      </c>
      <c r="H11467" s="7">
        <f t="shared" si="2065"/>
        <v>0</v>
      </c>
      <c r="I11467" s="7">
        <f t="shared" si="2066"/>
        <v>0</v>
      </c>
      <c r="J11467" s="7">
        <f t="shared" si="2067"/>
        <v>0</v>
      </c>
      <c r="K11467" s="8" t="e">
        <f t="shared" si="2068"/>
        <v>#N/A</v>
      </c>
      <c r="L11467" s="7" t="e">
        <f t="shared" si="2069"/>
        <v>#N/A</v>
      </c>
      <c r="M11467" s="8" t="e">
        <f t="shared" si="2024"/>
        <v>#N/A</v>
      </c>
      <c r="N11467" s="8" t="e">
        <f t="shared" si="2025"/>
        <v>#N/A</v>
      </c>
    </row>
    <row r="11468" spans="1:14" ht="15.75" customHeight="1" x14ac:dyDescent="0.35">
      <c r="A11468" s="7">
        <f t="shared" si="2059"/>
        <v>0</v>
      </c>
      <c r="B11468" s="7">
        <f t="shared" si="2060"/>
        <v>0</v>
      </c>
      <c r="C11468" s="7">
        <f t="shared" si="2061"/>
        <v>0</v>
      </c>
      <c r="D11468" s="7">
        <f t="shared" si="2062"/>
        <v>0</v>
      </c>
      <c r="E11468" s="7" t="e">
        <f>IF('Report DCM'!$H11468="In-Stream Video","Rich Media display banner",IF('Report DCM'!$I11468&gt;'Report DCM'!$J11468,"Standard",VLOOKUP(CONCATENATE(bd_adtype,"_",bd_creativetype),tabela,2,FALSE)))</f>
        <v>#N/A</v>
      </c>
      <c r="F11468" s="7">
        <f t="shared" si="2063"/>
        <v>0</v>
      </c>
      <c r="G11468" s="7">
        <f t="shared" si="2064"/>
        <v>0</v>
      </c>
      <c r="H11468" s="7">
        <f t="shared" si="2065"/>
        <v>0</v>
      </c>
      <c r="I11468" s="7">
        <f t="shared" si="2066"/>
        <v>0</v>
      </c>
      <c r="J11468" s="7">
        <f t="shared" si="2067"/>
        <v>0</v>
      </c>
      <c r="K11468" s="8" t="e">
        <f t="shared" si="2068"/>
        <v>#N/A</v>
      </c>
      <c r="L11468" s="7" t="e">
        <f t="shared" si="2069"/>
        <v>#N/A</v>
      </c>
      <c r="M11468" s="8" t="e">
        <f t="shared" si="2024"/>
        <v>#N/A</v>
      </c>
      <c r="N11468" s="8" t="e">
        <f t="shared" si="2025"/>
        <v>#N/A</v>
      </c>
    </row>
    <row r="11469" spans="1:14" ht="15.75" customHeight="1" x14ac:dyDescent="0.35">
      <c r="A11469" s="7">
        <f t="shared" si="2059"/>
        <v>0</v>
      </c>
      <c r="B11469" s="7">
        <f t="shared" si="2060"/>
        <v>0</v>
      </c>
      <c r="C11469" s="7">
        <f t="shared" si="2061"/>
        <v>0</v>
      </c>
      <c r="D11469" s="7">
        <f t="shared" si="2062"/>
        <v>0</v>
      </c>
      <c r="E11469" s="7" t="e">
        <f>IF('Report DCM'!$H11469="In-Stream Video","Rich Media display banner",IF('Report DCM'!$I11469&gt;'Report DCM'!$J11469,"Standard",VLOOKUP(CONCATENATE(bd_adtype,"_",bd_creativetype),tabela,2,FALSE)))</f>
        <v>#N/A</v>
      </c>
      <c r="F11469" s="7">
        <f t="shared" si="2063"/>
        <v>0</v>
      </c>
      <c r="G11469" s="7">
        <f t="shared" si="2064"/>
        <v>0</v>
      </c>
      <c r="H11469" s="7">
        <f t="shared" si="2065"/>
        <v>0</v>
      </c>
      <c r="I11469" s="7">
        <f t="shared" si="2066"/>
        <v>0</v>
      </c>
      <c r="J11469" s="7">
        <f t="shared" si="2067"/>
        <v>0</v>
      </c>
      <c r="K11469" s="8" t="e">
        <f t="shared" si="2068"/>
        <v>#N/A</v>
      </c>
      <c r="L11469" s="7" t="e">
        <f t="shared" si="2069"/>
        <v>#N/A</v>
      </c>
      <c r="M11469" s="8" t="e">
        <f t="shared" si="2024"/>
        <v>#N/A</v>
      </c>
      <c r="N11469" s="8" t="e">
        <f t="shared" si="2025"/>
        <v>#N/A</v>
      </c>
    </row>
    <row r="11470" spans="1:14" ht="15.75" customHeight="1" x14ac:dyDescent="0.35">
      <c r="A11470" s="7">
        <f t="shared" si="2059"/>
        <v>0</v>
      </c>
      <c r="B11470" s="7">
        <f t="shared" si="2060"/>
        <v>0</v>
      </c>
      <c r="C11470" s="7">
        <f t="shared" si="2061"/>
        <v>0</v>
      </c>
      <c r="D11470" s="7">
        <f t="shared" si="2062"/>
        <v>0</v>
      </c>
      <c r="E11470" s="7" t="e">
        <f>IF('Report DCM'!$H11470="In-Stream Video","Rich Media display banner",IF('Report DCM'!$I11470&gt;'Report DCM'!$J11470,"Standard",VLOOKUP(CONCATENATE(bd_adtype,"_",bd_creativetype),tabela,2,FALSE)))</f>
        <v>#N/A</v>
      </c>
      <c r="F11470" s="7">
        <f t="shared" si="2063"/>
        <v>0</v>
      </c>
      <c r="G11470" s="7">
        <f t="shared" si="2064"/>
        <v>0</v>
      </c>
      <c r="H11470" s="7">
        <f t="shared" si="2065"/>
        <v>0</v>
      </c>
      <c r="I11470" s="7">
        <f t="shared" si="2066"/>
        <v>0</v>
      </c>
      <c r="J11470" s="7">
        <f t="shared" si="2067"/>
        <v>0</v>
      </c>
      <c r="K11470" s="8" t="e">
        <f t="shared" si="2068"/>
        <v>#N/A</v>
      </c>
      <c r="L11470" s="7" t="e">
        <f t="shared" si="2069"/>
        <v>#N/A</v>
      </c>
      <c r="M11470" s="8" t="e">
        <f t="shared" si="2024"/>
        <v>#N/A</v>
      </c>
      <c r="N11470" s="8" t="e">
        <f t="shared" si="2025"/>
        <v>#N/A</v>
      </c>
    </row>
    <row r="11471" spans="1:14" ht="15.75" customHeight="1" x14ac:dyDescent="0.35">
      <c r="A11471" s="7">
        <f t="shared" si="2059"/>
        <v>0</v>
      </c>
      <c r="B11471" s="7">
        <f t="shared" si="2060"/>
        <v>0</v>
      </c>
      <c r="C11471" s="7">
        <f t="shared" si="2061"/>
        <v>0</v>
      </c>
      <c r="D11471" s="7">
        <f t="shared" si="2062"/>
        <v>0</v>
      </c>
      <c r="E11471" s="7" t="e">
        <f>IF('Report DCM'!$H11471="In-Stream Video","Rich Media display banner",IF('Report DCM'!$I11471&gt;'Report DCM'!$J11471,"Standard",VLOOKUP(CONCATENATE(bd_adtype,"_",bd_creativetype),tabela,2,FALSE)))</f>
        <v>#N/A</v>
      </c>
      <c r="F11471" s="7">
        <f t="shared" si="2063"/>
        <v>0</v>
      </c>
      <c r="G11471" s="7">
        <f t="shared" si="2064"/>
        <v>0</v>
      </c>
      <c r="H11471" s="7">
        <f t="shared" si="2065"/>
        <v>0</v>
      </c>
      <c r="I11471" s="7">
        <f t="shared" si="2066"/>
        <v>0</v>
      </c>
      <c r="J11471" s="7">
        <f t="shared" si="2067"/>
        <v>0</v>
      </c>
      <c r="K11471" s="8" t="e">
        <f t="shared" si="2068"/>
        <v>#N/A</v>
      </c>
      <c r="L11471" s="7" t="e">
        <f t="shared" si="2069"/>
        <v>#N/A</v>
      </c>
      <c r="M11471" s="8" t="e">
        <f t="shared" si="2024"/>
        <v>#N/A</v>
      </c>
      <c r="N11471" s="8" t="e">
        <f t="shared" si="2025"/>
        <v>#N/A</v>
      </c>
    </row>
    <row r="11472" spans="1:14" ht="15.75" customHeight="1" x14ac:dyDescent="0.35">
      <c r="A11472" s="7">
        <f t="shared" si="2059"/>
        <v>0</v>
      </c>
      <c r="B11472" s="7">
        <f t="shared" si="2060"/>
        <v>0</v>
      </c>
      <c r="C11472" s="7">
        <f t="shared" si="2061"/>
        <v>0</v>
      </c>
      <c r="D11472" s="7">
        <f t="shared" si="2062"/>
        <v>0</v>
      </c>
      <c r="E11472" s="7" t="e">
        <f>IF('Report DCM'!$H11472="In-Stream Video","Rich Media display banner",IF('Report DCM'!$I11472&gt;'Report DCM'!$J11472,"Standard",VLOOKUP(CONCATENATE(bd_adtype,"_",bd_creativetype),tabela,2,FALSE)))</f>
        <v>#N/A</v>
      </c>
      <c r="F11472" s="7">
        <f t="shared" si="2063"/>
        <v>0</v>
      </c>
      <c r="G11472" s="7">
        <f t="shared" si="2064"/>
        <v>0</v>
      </c>
      <c r="H11472" s="7">
        <f t="shared" si="2065"/>
        <v>0</v>
      </c>
      <c r="I11472" s="7">
        <f t="shared" si="2066"/>
        <v>0</v>
      </c>
      <c r="J11472" s="7">
        <f t="shared" si="2067"/>
        <v>0</v>
      </c>
      <c r="K11472" s="8" t="e">
        <f t="shared" si="2068"/>
        <v>#N/A</v>
      </c>
      <c r="L11472" s="7" t="e">
        <f t="shared" si="2069"/>
        <v>#N/A</v>
      </c>
      <c r="M11472" s="8" t="e">
        <f t="shared" si="2024"/>
        <v>#N/A</v>
      </c>
      <c r="N11472" s="8" t="e">
        <f t="shared" si="2025"/>
        <v>#N/A</v>
      </c>
    </row>
    <row r="11473" spans="1:14" ht="15.75" customHeight="1" x14ac:dyDescent="0.35">
      <c r="A11473" s="7">
        <f t="shared" si="2059"/>
        <v>0</v>
      </c>
      <c r="B11473" s="7">
        <f t="shared" si="2060"/>
        <v>0</v>
      </c>
      <c r="C11473" s="7">
        <f t="shared" si="2061"/>
        <v>0</v>
      </c>
      <c r="D11473" s="7">
        <f t="shared" si="2062"/>
        <v>0</v>
      </c>
      <c r="E11473" s="7" t="e">
        <f>IF('Report DCM'!$H11473="In-Stream Video","Rich Media display banner",IF('Report DCM'!$I11473&gt;'Report DCM'!$J11473,"Standard",VLOOKUP(CONCATENATE(bd_adtype,"_",bd_creativetype),tabela,2,FALSE)))</f>
        <v>#N/A</v>
      </c>
      <c r="F11473" s="7">
        <f t="shared" si="2063"/>
        <v>0</v>
      </c>
      <c r="G11473" s="7">
        <f t="shared" si="2064"/>
        <v>0</v>
      </c>
      <c r="H11473" s="7">
        <f t="shared" si="2065"/>
        <v>0</v>
      </c>
      <c r="I11473" s="7">
        <f t="shared" si="2066"/>
        <v>0</v>
      </c>
      <c r="J11473" s="7">
        <f t="shared" si="2067"/>
        <v>0</v>
      </c>
      <c r="K11473" s="8" t="e">
        <f t="shared" si="2068"/>
        <v>#N/A</v>
      </c>
      <c r="L11473" s="7" t="e">
        <f t="shared" si="2069"/>
        <v>#N/A</v>
      </c>
      <c r="M11473" s="8" t="e">
        <f t="shared" si="2024"/>
        <v>#N/A</v>
      </c>
      <c r="N11473" s="8" t="e">
        <f t="shared" si="2025"/>
        <v>#N/A</v>
      </c>
    </row>
    <row r="11474" spans="1:14" ht="15.75" customHeight="1" x14ac:dyDescent="0.35">
      <c r="A11474" s="7">
        <f t="shared" si="2059"/>
        <v>0</v>
      </c>
      <c r="B11474" s="7">
        <f t="shared" si="2060"/>
        <v>0</v>
      </c>
      <c r="C11474" s="7">
        <f t="shared" si="2061"/>
        <v>0</v>
      </c>
      <c r="D11474" s="7">
        <f t="shared" si="2062"/>
        <v>0</v>
      </c>
      <c r="E11474" s="7" t="e">
        <f>IF('Report DCM'!$H11474="In-Stream Video","Rich Media display banner",IF('Report DCM'!$I11474&gt;'Report DCM'!$J11474,"Standard",VLOOKUP(CONCATENATE(bd_adtype,"_",bd_creativetype),tabela,2,FALSE)))</f>
        <v>#N/A</v>
      </c>
      <c r="F11474" s="7">
        <f t="shared" si="2063"/>
        <v>0</v>
      </c>
      <c r="G11474" s="7">
        <f t="shared" si="2064"/>
        <v>0</v>
      </c>
      <c r="H11474" s="7">
        <f t="shared" si="2065"/>
        <v>0</v>
      </c>
      <c r="I11474" s="7">
        <f t="shared" si="2066"/>
        <v>0</v>
      </c>
      <c r="J11474" s="7">
        <f t="shared" si="2067"/>
        <v>0</v>
      </c>
      <c r="K11474" s="8" t="e">
        <f t="shared" si="2068"/>
        <v>#N/A</v>
      </c>
      <c r="L11474" s="7" t="e">
        <f t="shared" si="2069"/>
        <v>#N/A</v>
      </c>
      <c r="M11474" s="8" t="e">
        <f t="shared" si="2024"/>
        <v>#N/A</v>
      </c>
      <c r="N11474" s="8" t="e">
        <f t="shared" si="2025"/>
        <v>#N/A</v>
      </c>
    </row>
    <row r="11475" spans="1:14" ht="15.75" customHeight="1" x14ac:dyDescent="0.35">
      <c r="A11475" s="7">
        <f t="shared" si="2059"/>
        <v>0</v>
      </c>
      <c r="B11475" s="7">
        <f t="shared" si="2060"/>
        <v>0</v>
      </c>
      <c r="C11475" s="7">
        <f t="shared" si="2061"/>
        <v>0</v>
      </c>
      <c r="D11475" s="7">
        <f t="shared" si="2062"/>
        <v>0</v>
      </c>
      <c r="E11475" s="7" t="e">
        <f>IF('Report DCM'!$H11475="In-Stream Video","Rich Media display banner",IF('Report DCM'!$I11475&gt;'Report DCM'!$J11475,"Standard",VLOOKUP(CONCATENATE(bd_adtype,"_",bd_creativetype),tabela,2,FALSE)))</f>
        <v>#N/A</v>
      </c>
      <c r="F11475" s="7">
        <f t="shared" si="2063"/>
        <v>0</v>
      </c>
      <c r="G11475" s="7">
        <f t="shared" si="2064"/>
        <v>0</v>
      </c>
      <c r="H11475" s="7">
        <f t="shared" si="2065"/>
        <v>0</v>
      </c>
      <c r="I11475" s="7">
        <f t="shared" si="2066"/>
        <v>0</v>
      </c>
      <c r="J11475" s="7">
        <f t="shared" si="2067"/>
        <v>0</v>
      </c>
      <c r="K11475" s="8" t="e">
        <f t="shared" si="2068"/>
        <v>#N/A</v>
      </c>
      <c r="L11475" s="7" t="e">
        <f t="shared" si="2069"/>
        <v>#N/A</v>
      </c>
      <c r="M11475" s="8" t="e">
        <f t="shared" si="2024"/>
        <v>#N/A</v>
      </c>
      <c r="N11475" s="8" t="e">
        <f t="shared" si="2025"/>
        <v>#N/A</v>
      </c>
    </row>
    <row r="11476" spans="1:14" ht="15.75" customHeight="1" x14ac:dyDescent="0.35">
      <c r="A11476" s="7">
        <f t="shared" si="2059"/>
        <v>0</v>
      </c>
      <c r="B11476" s="7">
        <f t="shared" si="2060"/>
        <v>0</v>
      </c>
      <c r="C11476" s="7">
        <f t="shared" si="2061"/>
        <v>0</v>
      </c>
      <c r="D11476" s="7">
        <f t="shared" si="2062"/>
        <v>0</v>
      </c>
      <c r="E11476" s="7" t="e">
        <f>IF('Report DCM'!$H11476="In-Stream Video","Rich Media display banner",IF('Report DCM'!$I11476&gt;'Report DCM'!$J11476,"Standard",VLOOKUP(CONCATENATE(bd_adtype,"_",bd_creativetype),tabela,2,FALSE)))</f>
        <v>#N/A</v>
      </c>
      <c r="F11476" s="7">
        <f t="shared" si="2063"/>
        <v>0</v>
      </c>
      <c r="G11476" s="7">
        <f t="shared" si="2064"/>
        <v>0</v>
      </c>
      <c r="H11476" s="7">
        <f t="shared" si="2065"/>
        <v>0</v>
      </c>
      <c r="I11476" s="7">
        <f t="shared" si="2066"/>
        <v>0</v>
      </c>
      <c r="J11476" s="7">
        <f t="shared" si="2067"/>
        <v>0</v>
      </c>
      <c r="K11476" s="8" t="e">
        <f t="shared" si="2068"/>
        <v>#N/A</v>
      </c>
      <c r="L11476" s="7" t="e">
        <f t="shared" si="2069"/>
        <v>#N/A</v>
      </c>
      <c r="M11476" s="8" t="e">
        <f t="shared" si="2024"/>
        <v>#N/A</v>
      </c>
      <c r="N11476" s="8" t="e">
        <f t="shared" si="2025"/>
        <v>#N/A</v>
      </c>
    </row>
    <row r="11477" spans="1:14" ht="15.75" customHeight="1" x14ac:dyDescent="0.35">
      <c r="A11477" s="7">
        <f t="shared" si="2059"/>
        <v>0</v>
      </c>
      <c r="B11477" s="7">
        <f t="shared" si="2060"/>
        <v>0</v>
      </c>
      <c r="C11477" s="7">
        <f t="shared" si="2061"/>
        <v>0</v>
      </c>
      <c r="D11477" s="7">
        <f t="shared" si="2062"/>
        <v>0</v>
      </c>
      <c r="E11477" s="7" t="e">
        <f>IF('Report DCM'!$H11477="In-Stream Video","Rich Media display banner",IF('Report DCM'!$I11477&gt;'Report DCM'!$J11477,"Standard",VLOOKUP(CONCATENATE(bd_adtype,"_",bd_creativetype),tabela,2,FALSE)))</f>
        <v>#N/A</v>
      </c>
      <c r="F11477" s="7">
        <f t="shared" si="2063"/>
        <v>0</v>
      </c>
      <c r="G11477" s="7">
        <f t="shared" si="2064"/>
        <v>0</v>
      </c>
      <c r="H11477" s="7">
        <f t="shared" si="2065"/>
        <v>0</v>
      </c>
      <c r="I11477" s="7">
        <f t="shared" si="2066"/>
        <v>0</v>
      </c>
      <c r="J11477" s="7">
        <f t="shared" si="2067"/>
        <v>0</v>
      </c>
      <c r="K11477" s="8" t="e">
        <f t="shared" si="2068"/>
        <v>#N/A</v>
      </c>
      <c r="L11477" s="7" t="e">
        <f t="shared" si="2069"/>
        <v>#N/A</v>
      </c>
      <c r="M11477" s="8" t="e">
        <f t="shared" ref="M11477:M11714" si="2070">IF(E11477="Dynamic Click",J11477*K11477,K11477*$I11477/1000)</f>
        <v>#N/A</v>
      </c>
      <c r="N11477" s="8" t="e">
        <f t="shared" ref="N11477:N11714" si="2071">IF(E11477="Dynamic Click",J11477*L11477,L11477*$I11477/1000)</f>
        <v>#N/A</v>
      </c>
    </row>
    <row r="11478" spans="1:14" ht="15.75" customHeight="1" x14ac:dyDescent="0.35">
      <c r="A11478" s="7">
        <f t="shared" si="2059"/>
        <v>0</v>
      </c>
      <c r="B11478" s="7">
        <f t="shared" si="2060"/>
        <v>0</v>
      </c>
      <c r="C11478" s="7">
        <f t="shared" si="2061"/>
        <v>0</v>
      </c>
      <c r="D11478" s="7">
        <f t="shared" si="2062"/>
        <v>0</v>
      </c>
      <c r="E11478" s="7" t="e">
        <f>IF('Report DCM'!$H11478="In-Stream Video","Rich Media display banner",IF('Report DCM'!$I11478&gt;'Report DCM'!$J11478,"Standard",VLOOKUP(CONCATENATE(bd_adtype,"_",bd_creativetype),tabela,2,FALSE)))</f>
        <v>#N/A</v>
      </c>
      <c r="F11478" s="7">
        <f t="shared" si="2063"/>
        <v>0</v>
      </c>
      <c r="G11478" s="7">
        <f t="shared" si="2064"/>
        <v>0</v>
      </c>
      <c r="H11478" s="7">
        <f t="shared" si="2065"/>
        <v>0</v>
      </c>
      <c r="I11478" s="7">
        <f t="shared" si="2066"/>
        <v>0</v>
      </c>
      <c r="J11478" s="7">
        <f t="shared" si="2067"/>
        <v>0</v>
      </c>
      <c r="K11478" s="8" t="e">
        <f t="shared" si="2068"/>
        <v>#N/A</v>
      </c>
      <c r="L11478" s="7" t="e">
        <f t="shared" si="2069"/>
        <v>#N/A</v>
      </c>
      <c r="M11478" s="8" t="e">
        <f t="shared" si="2070"/>
        <v>#N/A</v>
      </c>
      <c r="N11478" s="8" t="e">
        <f t="shared" si="2071"/>
        <v>#N/A</v>
      </c>
    </row>
    <row r="11479" spans="1:14" ht="15.75" customHeight="1" x14ac:dyDescent="0.35">
      <c r="A11479" s="7">
        <f t="shared" si="2059"/>
        <v>0</v>
      </c>
      <c r="B11479" s="7">
        <f t="shared" si="2060"/>
        <v>0</v>
      </c>
      <c r="C11479" s="7">
        <f t="shared" si="2061"/>
        <v>0</v>
      </c>
      <c r="D11479" s="7">
        <f t="shared" si="2062"/>
        <v>0</v>
      </c>
      <c r="E11479" s="7" t="e">
        <f>IF('Report DCM'!$H11479="In-Stream Video","Rich Media display banner",IF('Report DCM'!$I11479&gt;'Report DCM'!$J11479,"Standard",VLOOKUP(CONCATENATE(bd_adtype,"_",bd_creativetype),tabela,2,FALSE)))</f>
        <v>#N/A</v>
      </c>
      <c r="F11479" s="7">
        <f t="shared" si="2063"/>
        <v>0</v>
      </c>
      <c r="G11479" s="7">
        <f t="shared" si="2064"/>
        <v>0</v>
      </c>
      <c r="H11479" s="7">
        <f t="shared" si="2065"/>
        <v>0</v>
      </c>
      <c r="I11479" s="7">
        <f t="shared" si="2066"/>
        <v>0</v>
      </c>
      <c r="J11479" s="7">
        <f t="shared" si="2067"/>
        <v>0</v>
      </c>
      <c r="K11479" s="8" t="e">
        <f t="shared" si="2068"/>
        <v>#N/A</v>
      </c>
      <c r="L11479" s="7" t="e">
        <f t="shared" si="2069"/>
        <v>#N/A</v>
      </c>
      <c r="M11479" s="8" t="e">
        <f t="shared" si="2070"/>
        <v>#N/A</v>
      </c>
      <c r="N11479" s="8" t="e">
        <f t="shared" si="2071"/>
        <v>#N/A</v>
      </c>
    </row>
    <row r="11480" spans="1:14" ht="15.75" customHeight="1" x14ac:dyDescent="0.35">
      <c r="A11480" s="7">
        <f t="shared" si="2059"/>
        <v>0</v>
      </c>
      <c r="B11480" s="7">
        <f t="shared" si="2060"/>
        <v>0</v>
      </c>
      <c r="C11480" s="7">
        <f t="shared" si="2061"/>
        <v>0</v>
      </c>
      <c r="D11480" s="7">
        <f t="shared" si="2062"/>
        <v>0</v>
      </c>
      <c r="E11480" s="7" t="e">
        <f>IF('Report DCM'!$H11480="In-Stream Video","Rich Media display banner",IF('Report DCM'!$I11480&gt;'Report DCM'!$J11480,"Standard",VLOOKUP(CONCATENATE(bd_adtype,"_",bd_creativetype),tabela,2,FALSE)))</f>
        <v>#N/A</v>
      </c>
      <c r="F11480" s="7">
        <f t="shared" si="2063"/>
        <v>0</v>
      </c>
      <c r="G11480" s="7">
        <f t="shared" si="2064"/>
        <v>0</v>
      </c>
      <c r="H11480" s="7">
        <f t="shared" si="2065"/>
        <v>0</v>
      </c>
      <c r="I11480" s="7">
        <f t="shared" si="2066"/>
        <v>0</v>
      </c>
      <c r="J11480" s="7">
        <f t="shared" si="2067"/>
        <v>0</v>
      </c>
      <c r="K11480" s="8" t="e">
        <f t="shared" si="2068"/>
        <v>#N/A</v>
      </c>
      <c r="L11480" s="7" t="e">
        <f t="shared" si="2069"/>
        <v>#N/A</v>
      </c>
      <c r="M11480" s="8" t="e">
        <f t="shared" si="2070"/>
        <v>#N/A</v>
      </c>
      <c r="N11480" s="8" t="e">
        <f t="shared" si="2071"/>
        <v>#N/A</v>
      </c>
    </row>
    <row r="11481" spans="1:14" ht="15.75" customHeight="1" x14ac:dyDescent="0.35">
      <c r="A11481" s="7">
        <f t="shared" si="2059"/>
        <v>0</v>
      </c>
      <c r="B11481" s="7">
        <f t="shared" si="2060"/>
        <v>0</v>
      </c>
      <c r="C11481" s="7">
        <f t="shared" si="2061"/>
        <v>0</v>
      </c>
      <c r="D11481" s="7">
        <f t="shared" si="2062"/>
        <v>0</v>
      </c>
      <c r="E11481" s="7" t="e">
        <f>IF('Report DCM'!$H11481="In-Stream Video","Rich Media display banner",IF('Report DCM'!$I11481&gt;'Report DCM'!$J11481,"Standard",VLOOKUP(CONCATENATE(bd_adtype,"_",bd_creativetype),tabela,2,FALSE)))</f>
        <v>#N/A</v>
      </c>
      <c r="F11481" s="7">
        <f t="shared" si="2063"/>
        <v>0</v>
      </c>
      <c r="G11481" s="7">
        <f t="shared" si="2064"/>
        <v>0</v>
      </c>
      <c r="H11481" s="7">
        <f t="shared" si="2065"/>
        <v>0</v>
      </c>
      <c r="I11481" s="7">
        <f t="shared" si="2066"/>
        <v>0</v>
      </c>
      <c r="J11481" s="7">
        <f t="shared" si="2067"/>
        <v>0</v>
      </c>
      <c r="K11481" s="8" t="e">
        <f t="shared" si="2068"/>
        <v>#N/A</v>
      </c>
      <c r="L11481" s="7" t="e">
        <f t="shared" si="2069"/>
        <v>#N/A</v>
      </c>
      <c r="M11481" s="8" t="e">
        <f t="shared" si="2070"/>
        <v>#N/A</v>
      </c>
      <c r="N11481" s="8" t="e">
        <f t="shared" si="2071"/>
        <v>#N/A</v>
      </c>
    </row>
    <row r="11482" spans="1:14" ht="15.75" customHeight="1" x14ac:dyDescent="0.35">
      <c r="A11482" s="7">
        <f t="shared" si="2059"/>
        <v>0</v>
      </c>
      <c r="B11482" s="7">
        <f t="shared" si="2060"/>
        <v>0</v>
      </c>
      <c r="C11482" s="7">
        <f t="shared" si="2061"/>
        <v>0</v>
      </c>
      <c r="D11482" s="7">
        <f t="shared" si="2062"/>
        <v>0</v>
      </c>
      <c r="E11482" s="7" t="e">
        <f>IF('Report DCM'!$H11482="In-Stream Video","Rich Media display banner",IF('Report DCM'!$I11482&gt;'Report DCM'!$J11482,"Standard",VLOOKUP(CONCATENATE(bd_adtype,"_",bd_creativetype),tabela,2,FALSE)))</f>
        <v>#N/A</v>
      </c>
      <c r="F11482" s="7">
        <f t="shared" si="2063"/>
        <v>0</v>
      </c>
      <c r="G11482" s="7">
        <f t="shared" si="2064"/>
        <v>0</v>
      </c>
      <c r="H11482" s="7">
        <f t="shared" si="2065"/>
        <v>0</v>
      </c>
      <c r="I11482" s="7">
        <f t="shared" si="2066"/>
        <v>0</v>
      </c>
      <c r="J11482" s="7">
        <f t="shared" si="2067"/>
        <v>0</v>
      </c>
      <c r="K11482" s="8" t="e">
        <f t="shared" si="2068"/>
        <v>#N/A</v>
      </c>
      <c r="L11482" s="7" t="e">
        <f t="shared" si="2069"/>
        <v>#N/A</v>
      </c>
      <c r="M11482" s="8" t="e">
        <f t="shared" si="2070"/>
        <v>#N/A</v>
      </c>
      <c r="N11482" s="8" t="e">
        <f t="shared" si="2071"/>
        <v>#N/A</v>
      </c>
    </row>
    <row r="11483" spans="1:14" ht="15.75" customHeight="1" x14ac:dyDescent="0.35">
      <c r="A11483" s="7">
        <f t="shared" si="2059"/>
        <v>0</v>
      </c>
      <c r="B11483" s="7">
        <f t="shared" si="2060"/>
        <v>0</v>
      </c>
      <c r="C11483" s="7">
        <f t="shared" si="2061"/>
        <v>0</v>
      </c>
      <c r="D11483" s="7">
        <f t="shared" si="2062"/>
        <v>0</v>
      </c>
      <c r="E11483" s="7" t="e">
        <f>IF('Report DCM'!$H11483="In-Stream Video","Rich Media display banner",IF('Report DCM'!$I11483&gt;'Report DCM'!$J11483,"Standard",VLOOKUP(CONCATENATE(bd_adtype,"_",bd_creativetype),tabela,2,FALSE)))</f>
        <v>#N/A</v>
      </c>
      <c r="F11483" s="7">
        <f t="shared" si="2063"/>
        <v>0</v>
      </c>
      <c r="G11483" s="7">
        <f t="shared" si="2064"/>
        <v>0</v>
      </c>
      <c r="H11483" s="7">
        <f t="shared" si="2065"/>
        <v>0</v>
      </c>
      <c r="I11483" s="7">
        <f t="shared" si="2066"/>
        <v>0</v>
      </c>
      <c r="J11483" s="7">
        <f t="shared" si="2067"/>
        <v>0</v>
      </c>
      <c r="K11483" s="8" t="e">
        <f t="shared" si="2068"/>
        <v>#N/A</v>
      </c>
      <c r="L11483" s="7" t="e">
        <f t="shared" si="2069"/>
        <v>#N/A</v>
      </c>
      <c r="M11483" s="8" t="e">
        <f t="shared" si="2070"/>
        <v>#N/A</v>
      </c>
      <c r="N11483" s="8" t="e">
        <f t="shared" si="2071"/>
        <v>#N/A</v>
      </c>
    </row>
    <row r="11484" spans="1:14" ht="15.75" customHeight="1" x14ac:dyDescent="0.35">
      <c r="A11484" s="7">
        <f t="shared" si="2059"/>
        <v>0</v>
      </c>
      <c r="B11484" s="7">
        <f t="shared" si="2060"/>
        <v>0</v>
      </c>
      <c r="C11484" s="7">
        <f t="shared" si="2061"/>
        <v>0</v>
      </c>
      <c r="D11484" s="7">
        <f t="shared" si="2062"/>
        <v>0</v>
      </c>
      <c r="E11484" s="7" t="e">
        <f>IF('Report DCM'!$H11484="In-Stream Video","Rich Media display banner",IF('Report DCM'!$I11484&gt;'Report DCM'!$J11484,"Standard",VLOOKUP(CONCATENATE(bd_adtype,"_",bd_creativetype),tabela,2,FALSE)))</f>
        <v>#N/A</v>
      </c>
      <c r="F11484" s="7">
        <f t="shared" si="2063"/>
        <v>0</v>
      </c>
      <c r="G11484" s="7">
        <f t="shared" si="2064"/>
        <v>0</v>
      </c>
      <c r="H11484" s="7">
        <f t="shared" si="2065"/>
        <v>0</v>
      </c>
      <c r="I11484" s="7">
        <f t="shared" si="2066"/>
        <v>0</v>
      </c>
      <c r="J11484" s="7">
        <f t="shared" si="2067"/>
        <v>0</v>
      </c>
      <c r="K11484" s="8" t="e">
        <f t="shared" si="2068"/>
        <v>#N/A</v>
      </c>
      <c r="L11484" s="7" t="e">
        <f t="shared" si="2069"/>
        <v>#N/A</v>
      </c>
      <c r="M11484" s="8" t="e">
        <f t="shared" si="2070"/>
        <v>#N/A</v>
      </c>
      <c r="N11484" s="8" t="e">
        <f t="shared" si="2071"/>
        <v>#N/A</v>
      </c>
    </row>
    <row r="11485" spans="1:14" ht="15.75" customHeight="1" x14ac:dyDescent="0.35">
      <c r="A11485" s="7">
        <f t="shared" si="2059"/>
        <v>0</v>
      </c>
      <c r="B11485" s="7">
        <f t="shared" si="2060"/>
        <v>0</v>
      </c>
      <c r="C11485" s="7">
        <f t="shared" si="2061"/>
        <v>0</v>
      </c>
      <c r="D11485" s="7">
        <f t="shared" si="2062"/>
        <v>0</v>
      </c>
      <c r="E11485" s="7" t="e">
        <f>IF('Report DCM'!$H11485="In-Stream Video","Rich Media display banner",IF('Report DCM'!$I11485&gt;'Report DCM'!$J11485,"Standard",VLOOKUP(CONCATENATE(bd_adtype,"_",bd_creativetype),tabela,2,FALSE)))</f>
        <v>#N/A</v>
      </c>
      <c r="F11485" s="7">
        <f t="shared" si="2063"/>
        <v>0</v>
      </c>
      <c r="G11485" s="7">
        <f t="shared" si="2064"/>
        <v>0</v>
      </c>
      <c r="H11485" s="7">
        <f t="shared" si="2065"/>
        <v>0</v>
      </c>
      <c r="I11485" s="7">
        <f t="shared" si="2066"/>
        <v>0</v>
      </c>
      <c r="J11485" s="7">
        <f t="shared" si="2067"/>
        <v>0</v>
      </c>
      <c r="K11485" s="8" t="e">
        <f t="shared" si="2068"/>
        <v>#N/A</v>
      </c>
      <c r="L11485" s="7" t="e">
        <f t="shared" si="2069"/>
        <v>#N/A</v>
      </c>
      <c r="M11485" s="8" t="e">
        <f t="shared" si="2070"/>
        <v>#N/A</v>
      </c>
      <c r="N11485" s="8" t="e">
        <f t="shared" si="2071"/>
        <v>#N/A</v>
      </c>
    </row>
    <row r="11486" spans="1:14" ht="15.75" customHeight="1" x14ac:dyDescent="0.35">
      <c r="A11486" s="7">
        <f t="shared" si="2059"/>
        <v>0</v>
      </c>
      <c r="B11486" s="7">
        <f t="shared" si="2060"/>
        <v>0</v>
      </c>
      <c r="C11486" s="7">
        <f t="shared" si="2061"/>
        <v>0</v>
      </c>
      <c r="D11486" s="7">
        <f t="shared" si="2062"/>
        <v>0</v>
      </c>
      <c r="E11486" s="7" t="e">
        <f>IF('Report DCM'!$H11486="In-Stream Video","Rich Media display banner",IF('Report DCM'!$I11486&gt;'Report DCM'!$J11486,"Standard",VLOOKUP(CONCATENATE(bd_adtype,"_",bd_creativetype),tabela,2,FALSE)))</f>
        <v>#N/A</v>
      </c>
      <c r="F11486" s="7">
        <f t="shared" si="2063"/>
        <v>0</v>
      </c>
      <c r="G11486" s="7">
        <f t="shared" si="2064"/>
        <v>0</v>
      </c>
      <c r="H11486" s="7">
        <f t="shared" si="2065"/>
        <v>0</v>
      </c>
      <c r="I11486" s="7">
        <f t="shared" si="2066"/>
        <v>0</v>
      </c>
      <c r="J11486" s="7">
        <f t="shared" si="2067"/>
        <v>0</v>
      </c>
      <c r="K11486" s="8" t="e">
        <f t="shared" si="2068"/>
        <v>#N/A</v>
      </c>
      <c r="L11486" s="7" t="e">
        <f t="shared" si="2069"/>
        <v>#N/A</v>
      </c>
      <c r="M11486" s="8" t="e">
        <f t="shared" si="2070"/>
        <v>#N/A</v>
      </c>
      <c r="N11486" s="8" t="e">
        <f t="shared" si="2071"/>
        <v>#N/A</v>
      </c>
    </row>
    <row r="11487" spans="1:14" ht="15.75" customHeight="1" x14ac:dyDescent="0.35">
      <c r="A11487" s="7">
        <f t="shared" si="2059"/>
        <v>0</v>
      </c>
      <c r="B11487" s="7">
        <f t="shared" si="2060"/>
        <v>0</v>
      </c>
      <c r="C11487" s="7">
        <f t="shared" si="2061"/>
        <v>0</v>
      </c>
      <c r="D11487" s="7">
        <f t="shared" si="2062"/>
        <v>0</v>
      </c>
      <c r="E11487" s="7" t="e">
        <f>IF('Report DCM'!$H11487="In-Stream Video","Rich Media display banner",IF('Report DCM'!$I11487&gt;'Report DCM'!$J11487,"Standard",VLOOKUP(CONCATENATE(bd_adtype,"_",bd_creativetype),tabela,2,FALSE)))</f>
        <v>#N/A</v>
      </c>
      <c r="F11487" s="7">
        <f t="shared" si="2063"/>
        <v>0</v>
      </c>
      <c r="G11487" s="7">
        <f t="shared" si="2064"/>
        <v>0</v>
      </c>
      <c r="H11487" s="7">
        <f t="shared" si="2065"/>
        <v>0</v>
      </c>
      <c r="I11487" s="7">
        <f t="shared" si="2066"/>
        <v>0</v>
      </c>
      <c r="J11487" s="7">
        <f t="shared" si="2067"/>
        <v>0</v>
      </c>
      <c r="K11487" s="8" t="e">
        <f t="shared" si="2068"/>
        <v>#N/A</v>
      </c>
      <c r="L11487" s="7" t="e">
        <f t="shared" si="2069"/>
        <v>#N/A</v>
      </c>
      <c r="M11487" s="8" t="e">
        <f t="shared" si="2070"/>
        <v>#N/A</v>
      </c>
      <c r="N11487" s="8" t="e">
        <f t="shared" si="2071"/>
        <v>#N/A</v>
      </c>
    </row>
    <row r="11488" spans="1:14" ht="15.75" customHeight="1" x14ac:dyDescent="0.35">
      <c r="A11488" s="7">
        <f t="shared" si="2059"/>
        <v>0</v>
      </c>
      <c r="B11488" s="7">
        <f t="shared" si="2060"/>
        <v>0</v>
      </c>
      <c r="C11488" s="7">
        <f t="shared" si="2061"/>
        <v>0</v>
      </c>
      <c r="D11488" s="7">
        <f t="shared" si="2062"/>
        <v>0</v>
      </c>
      <c r="E11488" s="7" t="e">
        <f>IF('Report DCM'!$H11488="In-Stream Video","Rich Media display banner",IF('Report DCM'!$I11488&gt;'Report DCM'!$J11488,"Standard",VLOOKUP(CONCATENATE(bd_adtype,"_",bd_creativetype),tabela,2,FALSE)))</f>
        <v>#N/A</v>
      </c>
      <c r="F11488" s="7">
        <f t="shared" si="2063"/>
        <v>0</v>
      </c>
      <c r="G11488" s="7">
        <f t="shared" si="2064"/>
        <v>0</v>
      </c>
      <c r="H11488" s="7">
        <f t="shared" si="2065"/>
        <v>0</v>
      </c>
      <c r="I11488" s="7">
        <f t="shared" si="2066"/>
        <v>0</v>
      </c>
      <c r="J11488" s="7">
        <f t="shared" si="2067"/>
        <v>0</v>
      </c>
      <c r="K11488" s="8" t="e">
        <f t="shared" si="2068"/>
        <v>#N/A</v>
      </c>
      <c r="L11488" s="7" t="e">
        <f t="shared" si="2069"/>
        <v>#N/A</v>
      </c>
      <c r="M11488" s="8" t="e">
        <f t="shared" si="2070"/>
        <v>#N/A</v>
      </c>
      <c r="N11488" s="8" t="e">
        <f t="shared" si="2071"/>
        <v>#N/A</v>
      </c>
    </row>
    <row r="11489" spans="1:14" ht="15.75" customHeight="1" x14ac:dyDescent="0.35">
      <c r="A11489" s="7">
        <f t="shared" si="2059"/>
        <v>0</v>
      </c>
      <c r="B11489" s="7">
        <f t="shared" si="2060"/>
        <v>0</v>
      </c>
      <c r="C11489" s="7">
        <f t="shared" si="2061"/>
        <v>0</v>
      </c>
      <c r="D11489" s="7">
        <f t="shared" si="2062"/>
        <v>0</v>
      </c>
      <c r="E11489" s="7" t="e">
        <f>IF('Report DCM'!$H11489="In-Stream Video","Rich Media display banner",IF('Report DCM'!$I11489&gt;'Report DCM'!$J11489,"Standard",VLOOKUP(CONCATENATE(bd_adtype,"_",bd_creativetype),tabela,2,FALSE)))</f>
        <v>#N/A</v>
      </c>
      <c r="F11489" s="7">
        <f t="shared" si="2063"/>
        <v>0</v>
      </c>
      <c r="G11489" s="7">
        <f t="shared" si="2064"/>
        <v>0</v>
      </c>
      <c r="H11489" s="7">
        <f t="shared" si="2065"/>
        <v>0</v>
      </c>
      <c r="I11489" s="7">
        <f t="shared" si="2066"/>
        <v>0</v>
      </c>
      <c r="J11489" s="7">
        <f t="shared" si="2067"/>
        <v>0</v>
      </c>
      <c r="K11489" s="8" t="e">
        <f t="shared" si="2068"/>
        <v>#N/A</v>
      </c>
      <c r="L11489" s="7" t="e">
        <f t="shared" si="2069"/>
        <v>#N/A</v>
      </c>
      <c r="M11489" s="8" t="e">
        <f t="shared" si="2070"/>
        <v>#N/A</v>
      </c>
      <c r="N11489" s="8" t="e">
        <f t="shared" si="2071"/>
        <v>#N/A</v>
      </c>
    </row>
    <row r="11490" spans="1:14" ht="15.75" customHeight="1" x14ac:dyDescent="0.35">
      <c r="A11490" s="7">
        <f t="shared" si="2059"/>
        <v>0</v>
      </c>
      <c r="B11490" s="7">
        <f t="shared" si="2060"/>
        <v>0</v>
      </c>
      <c r="C11490" s="7">
        <f t="shared" si="2061"/>
        <v>0</v>
      </c>
      <c r="D11490" s="7">
        <f t="shared" si="2062"/>
        <v>0</v>
      </c>
      <c r="E11490" s="7" t="e">
        <f>IF('Report DCM'!$H11490="In-Stream Video","Rich Media display banner",IF('Report DCM'!$I11490&gt;'Report DCM'!$J11490,"Standard",VLOOKUP(CONCATENATE(bd_adtype,"_",bd_creativetype),tabela,2,FALSE)))</f>
        <v>#N/A</v>
      </c>
      <c r="F11490" s="7">
        <f t="shared" si="2063"/>
        <v>0</v>
      </c>
      <c r="G11490" s="7">
        <f t="shared" si="2064"/>
        <v>0</v>
      </c>
      <c r="H11490" s="7">
        <f t="shared" si="2065"/>
        <v>0</v>
      </c>
      <c r="I11490" s="7">
        <f t="shared" si="2066"/>
        <v>0</v>
      </c>
      <c r="J11490" s="7">
        <f t="shared" si="2067"/>
        <v>0</v>
      </c>
      <c r="K11490" s="8" t="e">
        <f t="shared" si="2068"/>
        <v>#N/A</v>
      </c>
      <c r="L11490" s="7" t="e">
        <f t="shared" si="2069"/>
        <v>#N/A</v>
      </c>
      <c r="M11490" s="8" t="e">
        <f t="shared" si="2070"/>
        <v>#N/A</v>
      </c>
      <c r="N11490" s="8" t="e">
        <f t="shared" si="2071"/>
        <v>#N/A</v>
      </c>
    </row>
    <row r="11491" spans="1:14" ht="15.75" customHeight="1" x14ac:dyDescent="0.35">
      <c r="A11491" s="7">
        <f t="shared" si="2059"/>
        <v>0</v>
      </c>
      <c r="B11491" s="7">
        <f t="shared" si="2060"/>
        <v>0</v>
      </c>
      <c r="C11491" s="7">
        <f t="shared" si="2061"/>
        <v>0</v>
      </c>
      <c r="D11491" s="7">
        <f t="shared" si="2062"/>
        <v>0</v>
      </c>
      <c r="E11491" s="7" t="e">
        <f>IF('Report DCM'!$H11491="In-Stream Video","Rich Media display banner",IF('Report DCM'!$I11491&gt;'Report DCM'!$J11491,"Standard",VLOOKUP(CONCATENATE(bd_adtype,"_",bd_creativetype),tabela,2,FALSE)))</f>
        <v>#N/A</v>
      </c>
      <c r="F11491" s="7">
        <f t="shared" si="2063"/>
        <v>0</v>
      </c>
      <c r="G11491" s="7">
        <f t="shared" si="2064"/>
        <v>0</v>
      </c>
      <c r="H11491" s="7">
        <f t="shared" si="2065"/>
        <v>0</v>
      </c>
      <c r="I11491" s="7">
        <f t="shared" si="2066"/>
        <v>0</v>
      </c>
      <c r="J11491" s="7">
        <f t="shared" si="2067"/>
        <v>0</v>
      </c>
      <c r="K11491" s="8" t="e">
        <f t="shared" si="2068"/>
        <v>#N/A</v>
      </c>
      <c r="L11491" s="7" t="e">
        <f t="shared" si="2069"/>
        <v>#N/A</v>
      </c>
      <c r="M11491" s="8" t="e">
        <f t="shared" si="2070"/>
        <v>#N/A</v>
      </c>
      <c r="N11491" s="8" t="e">
        <f t="shared" si="2071"/>
        <v>#N/A</v>
      </c>
    </row>
    <row r="11492" spans="1:14" ht="15.75" customHeight="1" x14ac:dyDescent="0.35">
      <c r="A11492" s="7">
        <f t="shared" si="2059"/>
        <v>0</v>
      </c>
      <c r="B11492" s="7">
        <f t="shared" si="2060"/>
        <v>0</v>
      </c>
      <c r="C11492" s="7">
        <f t="shared" si="2061"/>
        <v>0</v>
      </c>
      <c r="D11492" s="7">
        <f t="shared" si="2062"/>
        <v>0</v>
      </c>
      <c r="E11492" s="7" t="e">
        <f>IF('Report DCM'!$H11492="In-Stream Video","Rich Media display banner",IF('Report DCM'!$I11492&gt;'Report DCM'!$J11492,"Standard",VLOOKUP(CONCATENATE(bd_adtype,"_",bd_creativetype),tabela,2,FALSE)))</f>
        <v>#N/A</v>
      </c>
      <c r="F11492" s="7">
        <f t="shared" si="2063"/>
        <v>0</v>
      </c>
      <c r="G11492" s="7">
        <f t="shared" si="2064"/>
        <v>0</v>
      </c>
      <c r="H11492" s="7">
        <f t="shared" si="2065"/>
        <v>0</v>
      </c>
      <c r="I11492" s="7">
        <f t="shared" si="2066"/>
        <v>0</v>
      </c>
      <c r="J11492" s="7">
        <f t="shared" si="2067"/>
        <v>0</v>
      </c>
      <c r="K11492" s="8" t="e">
        <f t="shared" si="2068"/>
        <v>#N/A</v>
      </c>
      <c r="L11492" s="7" t="e">
        <f t="shared" si="2069"/>
        <v>#N/A</v>
      </c>
      <c r="M11492" s="8" t="e">
        <f t="shared" si="2070"/>
        <v>#N/A</v>
      </c>
      <c r="N11492" s="8" t="e">
        <f t="shared" si="2071"/>
        <v>#N/A</v>
      </c>
    </row>
    <row r="11493" spans="1:14" ht="15.75" customHeight="1" x14ac:dyDescent="0.35">
      <c r="A11493" s="7">
        <f t="shared" si="2059"/>
        <v>0</v>
      </c>
      <c r="B11493" s="7">
        <f t="shared" si="2060"/>
        <v>0</v>
      </c>
      <c r="C11493" s="7">
        <f t="shared" si="2061"/>
        <v>0</v>
      </c>
      <c r="D11493" s="7">
        <f t="shared" si="2062"/>
        <v>0</v>
      </c>
      <c r="E11493" s="7" t="e">
        <f>IF('Report DCM'!$H11493="In-Stream Video","Rich Media display banner",IF('Report DCM'!$I11493&gt;'Report DCM'!$J11493,"Standard",VLOOKUP(CONCATENATE(bd_adtype,"_",bd_creativetype),tabela,2,FALSE)))</f>
        <v>#N/A</v>
      </c>
      <c r="F11493" s="7">
        <f t="shared" si="2063"/>
        <v>0</v>
      </c>
      <c r="G11493" s="7">
        <f t="shared" si="2064"/>
        <v>0</v>
      </c>
      <c r="H11493" s="7">
        <f t="shared" si="2065"/>
        <v>0</v>
      </c>
      <c r="I11493" s="7">
        <f t="shared" si="2066"/>
        <v>0</v>
      </c>
      <c r="J11493" s="7">
        <f t="shared" si="2067"/>
        <v>0</v>
      </c>
      <c r="K11493" s="8" t="e">
        <f t="shared" si="2068"/>
        <v>#N/A</v>
      </c>
      <c r="L11493" s="7" t="e">
        <f t="shared" si="2069"/>
        <v>#N/A</v>
      </c>
      <c r="M11493" s="8" t="e">
        <f t="shared" si="2070"/>
        <v>#N/A</v>
      </c>
      <c r="N11493" s="8" t="e">
        <f t="shared" si="2071"/>
        <v>#N/A</v>
      </c>
    </row>
    <row r="11494" spans="1:14" ht="15.75" customHeight="1" x14ac:dyDescent="0.35">
      <c r="A11494" s="7">
        <f t="shared" si="2059"/>
        <v>0</v>
      </c>
      <c r="B11494" s="7">
        <f t="shared" si="2060"/>
        <v>0</v>
      </c>
      <c r="C11494" s="7">
        <f t="shared" si="2061"/>
        <v>0</v>
      </c>
      <c r="D11494" s="7">
        <f t="shared" si="2062"/>
        <v>0</v>
      </c>
      <c r="E11494" s="7" t="e">
        <f>IF('Report DCM'!$H11494="In-Stream Video","Rich Media display banner",IF('Report DCM'!$I11494&gt;'Report DCM'!$J11494,"Standard",VLOOKUP(CONCATENATE(bd_adtype,"_",bd_creativetype),tabela,2,FALSE)))</f>
        <v>#N/A</v>
      </c>
      <c r="F11494" s="7">
        <f t="shared" si="2063"/>
        <v>0</v>
      </c>
      <c r="G11494" s="7">
        <f t="shared" si="2064"/>
        <v>0</v>
      </c>
      <c r="H11494" s="7">
        <f t="shared" si="2065"/>
        <v>0</v>
      </c>
      <c r="I11494" s="7">
        <f t="shared" si="2066"/>
        <v>0</v>
      </c>
      <c r="J11494" s="7">
        <f t="shared" si="2067"/>
        <v>0</v>
      </c>
      <c r="K11494" s="8" t="e">
        <f t="shared" si="2068"/>
        <v>#N/A</v>
      </c>
      <c r="L11494" s="7" t="e">
        <f t="shared" si="2069"/>
        <v>#N/A</v>
      </c>
      <c r="M11494" s="8" t="e">
        <f t="shared" si="2070"/>
        <v>#N/A</v>
      </c>
      <c r="N11494" s="8" t="e">
        <f t="shared" si="2071"/>
        <v>#N/A</v>
      </c>
    </row>
    <row r="11495" spans="1:14" ht="15.75" customHeight="1" x14ac:dyDescent="0.35">
      <c r="A11495" s="7">
        <f t="shared" si="2059"/>
        <v>0</v>
      </c>
      <c r="B11495" s="7">
        <f t="shared" si="2060"/>
        <v>0</v>
      </c>
      <c r="C11495" s="7">
        <f t="shared" si="2061"/>
        <v>0</v>
      </c>
      <c r="D11495" s="7">
        <f t="shared" si="2062"/>
        <v>0</v>
      </c>
      <c r="E11495" s="7" t="e">
        <f>IF('Report DCM'!$H11495="In-Stream Video","Rich Media display banner",IF('Report DCM'!$I11495&gt;'Report DCM'!$J11495,"Standard",VLOOKUP(CONCATENATE(bd_adtype,"_",bd_creativetype),tabela,2,FALSE)))</f>
        <v>#N/A</v>
      </c>
      <c r="F11495" s="7">
        <f t="shared" si="2063"/>
        <v>0</v>
      </c>
      <c r="G11495" s="7">
        <f t="shared" si="2064"/>
        <v>0</v>
      </c>
      <c r="H11495" s="7">
        <f t="shared" si="2065"/>
        <v>0</v>
      </c>
      <c r="I11495" s="7">
        <f t="shared" si="2066"/>
        <v>0</v>
      </c>
      <c r="J11495" s="7">
        <f t="shared" si="2067"/>
        <v>0</v>
      </c>
      <c r="K11495" s="8" t="e">
        <f t="shared" si="2068"/>
        <v>#N/A</v>
      </c>
      <c r="L11495" s="7" t="e">
        <f t="shared" si="2069"/>
        <v>#N/A</v>
      </c>
      <c r="M11495" s="8" t="e">
        <f t="shared" si="2070"/>
        <v>#N/A</v>
      </c>
      <c r="N11495" s="8" t="e">
        <f t="shared" si="2071"/>
        <v>#N/A</v>
      </c>
    </row>
    <row r="11496" spans="1:14" ht="15.75" customHeight="1" x14ac:dyDescent="0.35">
      <c r="A11496" s="7">
        <f t="shared" si="2059"/>
        <v>0</v>
      </c>
      <c r="B11496" s="7">
        <f t="shared" si="2060"/>
        <v>0</v>
      </c>
      <c r="C11496" s="7">
        <f t="shared" si="2061"/>
        <v>0</v>
      </c>
      <c r="D11496" s="7">
        <f t="shared" si="2062"/>
        <v>0</v>
      </c>
      <c r="E11496" s="7" t="e">
        <f>IF('Report DCM'!$H11496="In-Stream Video","Rich Media display banner",IF('Report DCM'!$I11496&gt;'Report DCM'!$J11496,"Standard",VLOOKUP(CONCATENATE(bd_adtype,"_",bd_creativetype),tabela,2,FALSE)))</f>
        <v>#N/A</v>
      </c>
      <c r="F11496" s="7">
        <f t="shared" si="2063"/>
        <v>0</v>
      </c>
      <c r="G11496" s="7">
        <f t="shared" si="2064"/>
        <v>0</v>
      </c>
      <c r="H11496" s="7">
        <f t="shared" si="2065"/>
        <v>0</v>
      </c>
      <c r="I11496" s="7">
        <f t="shared" si="2066"/>
        <v>0</v>
      </c>
      <c r="J11496" s="7">
        <f t="shared" si="2067"/>
        <v>0</v>
      </c>
      <c r="K11496" s="8" t="e">
        <f t="shared" si="2068"/>
        <v>#N/A</v>
      </c>
      <c r="L11496" s="7" t="e">
        <f t="shared" si="2069"/>
        <v>#N/A</v>
      </c>
      <c r="M11496" s="8" t="e">
        <f t="shared" si="2070"/>
        <v>#N/A</v>
      </c>
      <c r="N11496" s="8" t="e">
        <f t="shared" si="2071"/>
        <v>#N/A</v>
      </c>
    </row>
    <row r="11497" spans="1:14" ht="15.75" customHeight="1" x14ac:dyDescent="0.35">
      <c r="A11497" s="7">
        <f t="shared" si="2059"/>
        <v>0</v>
      </c>
      <c r="B11497" s="7">
        <f t="shared" si="2060"/>
        <v>0</v>
      </c>
      <c r="C11497" s="7">
        <f t="shared" si="2061"/>
        <v>0</v>
      </c>
      <c r="D11497" s="7">
        <f t="shared" si="2062"/>
        <v>0</v>
      </c>
      <c r="E11497" s="7" t="e">
        <f>IF('Report DCM'!$H11497="In-Stream Video","Rich Media display banner",IF('Report DCM'!$I11497&gt;'Report DCM'!$J11497,"Standard",VLOOKUP(CONCATENATE(bd_adtype,"_",bd_creativetype),tabela,2,FALSE)))</f>
        <v>#N/A</v>
      </c>
      <c r="F11497" s="7">
        <f t="shared" si="2063"/>
        <v>0</v>
      </c>
      <c r="G11497" s="7">
        <f t="shared" si="2064"/>
        <v>0</v>
      </c>
      <c r="H11497" s="7">
        <f t="shared" si="2065"/>
        <v>0</v>
      </c>
      <c r="I11497" s="7">
        <f t="shared" si="2066"/>
        <v>0</v>
      </c>
      <c r="J11497" s="7">
        <f t="shared" si="2067"/>
        <v>0</v>
      </c>
      <c r="K11497" s="8" t="e">
        <f t="shared" si="2068"/>
        <v>#N/A</v>
      </c>
      <c r="L11497" s="7" t="e">
        <f t="shared" si="2069"/>
        <v>#N/A</v>
      </c>
      <c r="M11497" s="8" t="e">
        <f t="shared" si="2070"/>
        <v>#N/A</v>
      </c>
      <c r="N11497" s="8" t="e">
        <f t="shared" si="2071"/>
        <v>#N/A</v>
      </c>
    </row>
    <row r="11498" spans="1:14" ht="15.75" customHeight="1" x14ac:dyDescent="0.35">
      <c r="A11498" s="7">
        <f t="shared" si="2059"/>
        <v>0</v>
      </c>
      <c r="B11498" s="7">
        <f t="shared" si="2060"/>
        <v>0</v>
      </c>
      <c r="C11498" s="7">
        <f t="shared" si="2061"/>
        <v>0</v>
      </c>
      <c r="D11498" s="7">
        <f t="shared" si="2062"/>
        <v>0</v>
      </c>
      <c r="E11498" s="7" t="e">
        <f>IF('Report DCM'!$H11498="In-Stream Video","Rich Media display banner",IF('Report DCM'!$I11498&gt;'Report DCM'!$J11498,"Standard",VLOOKUP(CONCATENATE(bd_adtype,"_",bd_creativetype),tabela,2,FALSE)))</f>
        <v>#N/A</v>
      </c>
      <c r="F11498" s="7">
        <f t="shared" si="2063"/>
        <v>0</v>
      </c>
      <c r="G11498" s="7">
        <f t="shared" si="2064"/>
        <v>0</v>
      </c>
      <c r="H11498" s="7">
        <f t="shared" si="2065"/>
        <v>0</v>
      </c>
      <c r="I11498" s="7">
        <f t="shared" si="2066"/>
        <v>0</v>
      </c>
      <c r="J11498" s="7">
        <f t="shared" si="2067"/>
        <v>0</v>
      </c>
      <c r="K11498" s="8" t="e">
        <f t="shared" si="2068"/>
        <v>#N/A</v>
      </c>
      <c r="L11498" s="7" t="e">
        <f t="shared" si="2069"/>
        <v>#N/A</v>
      </c>
      <c r="M11498" s="8" t="e">
        <f t="shared" si="2070"/>
        <v>#N/A</v>
      </c>
      <c r="N11498" s="8" t="e">
        <f t="shared" si="2071"/>
        <v>#N/A</v>
      </c>
    </row>
    <row r="11499" spans="1:14" ht="15.75" customHeight="1" x14ac:dyDescent="0.35">
      <c r="A11499" s="7">
        <f t="shared" si="2059"/>
        <v>0</v>
      </c>
      <c r="B11499" s="7">
        <f t="shared" si="2060"/>
        <v>0</v>
      </c>
      <c r="C11499" s="7">
        <f t="shared" si="2061"/>
        <v>0</v>
      </c>
      <c r="D11499" s="7">
        <f t="shared" si="2062"/>
        <v>0</v>
      </c>
      <c r="E11499" s="7" t="e">
        <f>IF('Report DCM'!$H11499="In-Stream Video","Rich Media display banner",IF('Report DCM'!$I11499&gt;'Report DCM'!$J11499,"Standard",VLOOKUP(CONCATENATE(bd_adtype,"_",bd_creativetype),tabela,2,FALSE)))</f>
        <v>#N/A</v>
      </c>
      <c r="F11499" s="7">
        <f t="shared" si="2063"/>
        <v>0</v>
      </c>
      <c r="G11499" s="7">
        <f t="shared" si="2064"/>
        <v>0</v>
      </c>
      <c r="H11499" s="7">
        <f t="shared" si="2065"/>
        <v>0</v>
      </c>
      <c r="I11499" s="7">
        <f t="shared" si="2066"/>
        <v>0</v>
      </c>
      <c r="J11499" s="7">
        <f t="shared" si="2067"/>
        <v>0</v>
      </c>
      <c r="K11499" s="8" t="e">
        <f t="shared" si="2068"/>
        <v>#N/A</v>
      </c>
      <c r="L11499" s="7" t="e">
        <f t="shared" si="2069"/>
        <v>#N/A</v>
      </c>
      <c r="M11499" s="8" t="e">
        <f t="shared" si="2070"/>
        <v>#N/A</v>
      </c>
      <c r="N11499" s="8" t="e">
        <f t="shared" si="2071"/>
        <v>#N/A</v>
      </c>
    </row>
    <row r="11500" spans="1:14" ht="15.75" customHeight="1" x14ac:dyDescent="0.35">
      <c r="A11500" s="7">
        <f t="shared" si="2059"/>
        <v>0</v>
      </c>
      <c r="B11500" s="7">
        <f t="shared" si="2060"/>
        <v>0</v>
      </c>
      <c r="C11500" s="7">
        <f t="shared" si="2061"/>
        <v>0</v>
      </c>
      <c r="D11500" s="7">
        <f t="shared" si="2062"/>
        <v>0</v>
      </c>
      <c r="E11500" s="7" t="e">
        <f>IF('Report DCM'!$H11500="In-Stream Video","Rich Media display banner",IF('Report DCM'!$I11500&gt;'Report DCM'!$J11500,"Standard",VLOOKUP(CONCATENATE(bd_adtype,"_",bd_creativetype),tabela,2,FALSE)))</f>
        <v>#N/A</v>
      </c>
      <c r="F11500" s="7">
        <f t="shared" si="2063"/>
        <v>0</v>
      </c>
      <c r="G11500" s="7">
        <f t="shared" si="2064"/>
        <v>0</v>
      </c>
      <c r="H11500" s="7">
        <f t="shared" si="2065"/>
        <v>0</v>
      </c>
      <c r="I11500" s="7">
        <f t="shared" si="2066"/>
        <v>0</v>
      </c>
      <c r="J11500" s="7">
        <f t="shared" si="2067"/>
        <v>0</v>
      </c>
      <c r="K11500" s="8" t="e">
        <f t="shared" si="2068"/>
        <v>#N/A</v>
      </c>
      <c r="L11500" s="7" t="e">
        <f t="shared" si="2069"/>
        <v>#N/A</v>
      </c>
      <c r="M11500" s="8" t="e">
        <f t="shared" si="2070"/>
        <v>#N/A</v>
      </c>
      <c r="N11500" s="8" t="e">
        <f t="shared" si="2071"/>
        <v>#N/A</v>
      </c>
    </row>
    <row r="11501" spans="1:14" ht="15.75" customHeight="1" x14ac:dyDescent="0.35">
      <c r="A11501" s="7">
        <f t="shared" si="2059"/>
        <v>0</v>
      </c>
      <c r="B11501" s="7">
        <f t="shared" si="2060"/>
        <v>0</v>
      </c>
      <c r="C11501" s="7">
        <f t="shared" si="2061"/>
        <v>0</v>
      </c>
      <c r="D11501" s="7">
        <f t="shared" si="2062"/>
        <v>0</v>
      </c>
      <c r="E11501" s="7" t="e">
        <f>IF('Report DCM'!$H11501="In-Stream Video","Rich Media display banner",IF('Report DCM'!$I11501&gt;'Report DCM'!$J11501,"Standard",VLOOKUP(CONCATENATE(bd_adtype,"_",bd_creativetype),tabela,2,FALSE)))</f>
        <v>#N/A</v>
      </c>
      <c r="F11501" s="7">
        <f t="shared" si="2063"/>
        <v>0</v>
      </c>
      <c r="G11501" s="7">
        <f t="shared" si="2064"/>
        <v>0</v>
      </c>
      <c r="H11501" s="7">
        <f t="shared" si="2065"/>
        <v>0</v>
      </c>
      <c r="I11501" s="7">
        <f t="shared" si="2066"/>
        <v>0</v>
      </c>
      <c r="J11501" s="7">
        <f t="shared" si="2067"/>
        <v>0</v>
      </c>
      <c r="K11501" s="8" t="e">
        <f t="shared" si="2068"/>
        <v>#N/A</v>
      </c>
      <c r="L11501" s="7" t="e">
        <f t="shared" si="2069"/>
        <v>#N/A</v>
      </c>
      <c r="M11501" s="8" t="e">
        <f t="shared" si="2070"/>
        <v>#N/A</v>
      </c>
      <c r="N11501" s="8" t="e">
        <f t="shared" si="2071"/>
        <v>#N/A</v>
      </c>
    </row>
    <row r="11502" spans="1:14" ht="15.75" customHeight="1" x14ac:dyDescent="0.35">
      <c r="A11502" s="7">
        <f t="shared" si="2059"/>
        <v>0</v>
      </c>
      <c r="B11502" s="7">
        <f t="shared" si="2060"/>
        <v>0</v>
      </c>
      <c r="C11502" s="7">
        <f t="shared" si="2061"/>
        <v>0</v>
      </c>
      <c r="D11502" s="7">
        <f t="shared" si="2062"/>
        <v>0</v>
      </c>
      <c r="E11502" s="7" t="e">
        <f>IF('Report DCM'!$H11502="In-Stream Video","Rich Media display banner",IF('Report DCM'!$I11502&gt;'Report DCM'!$J11502,"Standard",VLOOKUP(CONCATENATE(bd_adtype,"_",bd_creativetype),tabela,2,FALSE)))</f>
        <v>#N/A</v>
      </c>
      <c r="F11502" s="7">
        <f t="shared" si="2063"/>
        <v>0</v>
      </c>
      <c r="G11502" s="7">
        <f t="shared" si="2064"/>
        <v>0</v>
      </c>
      <c r="H11502" s="7">
        <f t="shared" si="2065"/>
        <v>0</v>
      </c>
      <c r="I11502" s="7">
        <f t="shared" si="2066"/>
        <v>0</v>
      </c>
      <c r="J11502" s="7">
        <f t="shared" si="2067"/>
        <v>0</v>
      </c>
      <c r="K11502" s="8" t="e">
        <f t="shared" si="2068"/>
        <v>#N/A</v>
      </c>
      <c r="L11502" s="7" t="e">
        <f t="shared" si="2069"/>
        <v>#N/A</v>
      </c>
      <c r="M11502" s="8" t="e">
        <f t="shared" si="2070"/>
        <v>#N/A</v>
      </c>
      <c r="N11502" s="8" t="e">
        <f t="shared" si="2071"/>
        <v>#N/A</v>
      </c>
    </row>
    <row r="11503" spans="1:14" ht="15.75" customHeight="1" x14ac:dyDescent="0.35">
      <c r="A11503" s="7">
        <f t="shared" si="2059"/>
        <v>0</v>
      </c>
      <c r="B11503" s="7">
        <f t="shared" si="2060"/>
        <v>0</v>
      </c>
      <c r="C11503" s="7">
        <f t="shared" si="2061"/>
        <v>0</v>
      </c>
      <c r="D11503" s="7">
        <f t="shared" si="2062"/>
        <v>0</v>
      </c>
      <c r="E11503" s="7" t="e">
        <f>IF('Report DCM'!$H11503="In-Stream Video","Rich Media display banner",IF('Report DCM'!$I11503&gt;'Report DCM'!$J11503,"Standard",VLOOKUP(CONCATENATE(bd_adtype,"_",bd_creativetype),tabela,2,FALSE)))</f>
        <v>#N/A</v>
      </c>
      <c r="F11503" s="7">
        <f t="shared" si="2063"/>
        <v>0</v>
      </c>
      <c r="G11503" s="7">
        <f t="shared" si="2064"/>
        <v>0</v>
      </c>
      <c r="H11503" s="7">
        <f t="shared" si="2065"/>
        <v>0</v>
      </c>
      <c r="I11503" s="7">
        <f t="shared" si="2066"/>
        <v>0</v>
      </c>
      <c r="J11503" s="7">
        <f t="shared" si="2067"/>
        <v>0</v>
      </c>
      <c r="K11503" s="8" t="e">
        <f t="shared" si="2068"/>
        <v>#N/A</v>
      </c>
      <c r="L11503" s="7" t="e">
        <f t="shared" si="2069"/>
        <v>#N/A</v>
      </c>
      <c r="M11503" s="8" t="e">
        <f t="shared" si="2070"/>
        <v>#N/A</v>
      </c>
      <c r="N11503" s="8" t="e">
        <f t="shared" si="2071"/>
        <v>#N/A</v>
      </c>
    </row>
    <row r="11504" spans="1:14" ht="15.75" customHeight="1" x14ac:dyDescent="0.35">
      <c r="A11504" s="7">
        <f t="shared" si="2059"/>
        <v>0</v>
      </c>
      <c r="B11504" s="7">
        <f t="shared" si="2060"/>
        <v>0</v>
      </c>
      <c r="C11504" s="7">
        <f t="shared" si="2061"/>
        <v>0</v>
      </c>
      <c r="D11504" s="7">
        <f t="shared" si="2062"/>
        <v>0</v>
      </c>
      <c r="E11504" s="7" t="e">
        <f>IF('Report DCM'!$H11504="In-Stream Video","Rich Media display banner",IF('Report DCM'!$I11504&gt;'Report DCM'!$J11504,"Standard",VLOOKUP(CONCATENATE(bd_adtype,"_",bd_creativetype),tabela,2,FALSE)))</f>
        <v>#N/A</v>
      </c>
      <c r="F11504" s="7">
        <f t="shared" si="2063"/>
        <v>0</v>
      </c>
      <c r="G11504" s="7">
        <f t="shared" si="2064"/>
        <v>0</v>
      </c>
      <c r="H11504" s="7">
        <f t="shared" si="2065"/>
        <v>0</v>
      </c>
      <c r="I11504" s="7">
        <f t="shared" si="2066"/>
        <v>0</v>
      </c>
      <c r="J11504" s="7">
        <f t="shared" si="2067"/>
        <v>0</v>
      </c>
      <c r="K11504" s="8" t="e">
        <f t="shared" si="2068"/>
        <v>#N/A</v>
      </c>
      <c r="L11504" s="7" t="e">
        <f t="shared" si="2069"/>
        <v>#N/A</v>
      </c>
      <c r="M11504" s="8" t="e">
        <f t="shared" si="2070"/>
        <v>#N/A</v>
      </c>
      <c r="N11504" s="8" t="e">
        <f t="shared" si="2071"/>
        <v>#N/A</v>
      </c>
    </row>
    <row r="11505" spans="1:14" ht="15.75" customHeight="1" x14ac:dyDescent="0.35">
      <c r="A11505" s="7">
        <f t="shared" si="2059"/>
        <v>0</v>
      </c>
      <c r="B11505" s="7">
        <f t="shared" si="2060"/>
        <v>0</v>
      </c>
      <c r="C11505" s="7">
        <f t="shared" si="2061"/>
        <v>0</v>
      </c>
      <c r="D11505" s="7">
        <f t="shared" si="2062"/>
        <v>0</v>
      </c>
      <c r="E11505" s="7" t="e">
        <f>IF('Report DCM'!$H11505="In-Stream Video","Rich Media display banner",IF('Report DCM'!$I11505&gt;'Report DCM'!$J11505,"Standard",VLOOKUP(CONCATENATE(bd_adtype,"_",bd_creativetype),tabela,2,FALSE)))</f>
        <v>#N/A</v>
      </c>
      <c r="F11505" s="7">
        <f t="shared" si="2063"/>
        <v>0</v>
      </c>
      <c r="G11505" s="7">
        <f t="shared" si="2064"/>
        <v>0</v>
      </c>
      <c r="H11505" s="7">
        <f t="shared" si="2065"/>
        <v>0</v>
      </c>
      <c r="I11505" s="7">
        <f t="shared" si="2066"/>
        <v>0</v>
      </c>
      <c r="J11505" s="7">
        <f t="shared" si="2067"/>
        <v>0</v>
      </c>
      <c r="K11505" s="8" t="e">
        <f t="shared" si="2068"/>
        <v>#N/A</v>
      </c>
      <c r="L11505" s="7" t="e">
        <f t="shared" si="2069"/>
        <v>#N/A</v>
      </c>
      <c r="M11505" s="8" t="e">
        <f t="shared" si="2070"/>
        <v>#N/A</v>
      </c>
      <c r="N11505" s="8" t="e">
        <f t="shared" si="2071"/>
        <v>#N/A</v>
      </c>
    </row>
    <row r="11506" spans="1:14" ht="15.75" customHeight="1" x14ac:dyDescent="0.35">
      <c r="A11506" s="7">
        <f t="shared" si="2059"/>
        <v>0</v>
      </c>
      <c r="B11506" s="7">
        <f t="shared" si="2060"/>
        <v>0</v>
      </c>
      <c r="C11506" s="7">
        <f t="shared" si="2061"/>
        <v>0</v>
      </c>
      <c r="D11506" s="7">
        <f t="shared" si="2062"/>
        <v>0</v>
      </c>
      <c r="E11506" s="7" t="e">
        <f>IF('Report DCM'!$H11506="In-Stream Video","Rich Media display banner",IF('Report DCM'!$I11506&gt;'Report DCM'!$J11506,"Standard",VLOOKUP(CONCATENATE(bd_adtype,"_",bd_creativetype),tabela,2,FALSE)))</f>
        <v>#N/A</v>
      </c>
      <c r="F11506" s="7">
        <f t="shared" si="2063"/>
        <v>0</v>
      </c>
      <c r="G11506" s="7">
        <f t="shared" si="2064"/>
        <v>0</v>
      </c>
      <c r="H11506" s="7">
        <f t="shared" si="2065"/>
        <v>0</v>
      </c>
      <c r="I11506" s="7">
        <f t="shared" si="2066"/>
        <v>0</v>
      </c>
      <c r="J11506" s="7">
        <f t="shared" si="2067"/>
        <v>0</v>
      </c>
      <c r="K11506" s="8" t="e">
        <f t="shared" si="2068"/>
        <v>#N/A</v>
      </c>
      <c r="L11506" s="7" t="e">
        <f t="shared" si="2069"/>
        <v>#N/A</v>
      </c>
      <c r="M11506" s="8" t="e">
        <f t="shared" si="2070"/>
        <v>#N/A</v>
      </c>
      <c r="N11506" s="8" t="e">
        <f t="shared" si="2071"/>
        <v>#N/A</v>
      </c>
    </row>
    <row r="11507" spans="1:14" ht="15.75" customHeight="1" x14ac:dyDescent="0.35">
      <c r="A11507" s="7">
        <f t="shared" si="2059"/>
        <v>0</v>
      </c>
      <c r="B11507" s="7">
        <f t="shared" si="2060"/>
        <v>0</v>
      </c>
      <c r="C11507" s="7">
        <f t="shared" si="2061"/>
        <v>0</v>
      </c>
      <c r="D11507" s="7">
        <f t="shared" si="2062"/>
        <v>0</v>
      </c>
      <c r="E11507" s="7" t="e">
        <f>IF('Report DCM'!$H11507="In-Stream Video","Rich Media display banner",IF('Report DCM'!$I11507&gt;'Report DCM'!$J11507,"Standard",VLOOKUP(CONCATENATE(bd_adtype,"_",bd_creativetype),tabela,2,FALSE)))</f>
        <v>#N/A</v>
      </c>
      <c r="F11507" s="7">
        <f t="shared" si="2063"/>
        <v>0</v>
      </c>
      <c r="G11507" s="7">
        <f t="shared" si="2064"/>
        <v>0</v>
      </c>
      <c r="H11507" s="7">
        <f t="shared" si="2065"/>
        <v>0</v>
      </c>
      <c r="I11507" s="7">
        <f t="shared" si="2066"/>
        <v>0</v>
      </c>
      <c r="J11507" s="7">
        <f t="shared" si="2067"/>
        <v>0</v>
      </c>
      <c r="K11507" s="8" t="e">
        <f t="shared" si="2068"/>
        <v>#N/A</v>
      </c>
      <c r="L11507" s="7" t="e">
        <f t="shared" si="2069"/>
        <v>#N/A</v>
      </c>
      <c r="M11507" s="8" t="e">
        <f t="shared" si="2070"/>
        <v>#N/A</v>
      </c>
      <c r="N11507" s="8" t="e">
        <f t="shared" si="2071"/>
        <v>#N/A</v>
      </c>
    </row>
    <row r="11508" spans="1:14" ht="15.75" customHeight="1" x14ac:dyDescent="0.35">
      <c r="A11508" s="7">
        <f t="shared" si="2059"/>
        <v>0</v>
      </c>
      <c r="B11508" s="7">
        <f t="shared" si="2060"/>
        <v>0</v>
      </c>
      <c r="C11508" s="7">
        <f t="shared" si="2061"/>
        <v>0</v>
      </c>
      <c r="D11508" s="7">
        <f t="shared" si="2062"/>
        <v>0</v>
      </c>
      <c r="E11508" s="7" t="e">
        <f>IF('Report DCM'!$H11508="In-Stream Video","Rich Media display banner",IF('Report DCM'!$I11508&gt;'Report DCM'!$J11508,"Standard",VLOOKUP(CONCATENATE(bd_adtype,"_",bd_creativetype),tabela,2,FALSE)))</f>
        <v>#N/A</v>
      </c>
      <c r="F11508" s="7">
        <f t="shared" si="2063"/>
        <v>0</v>
      </c>
      <c r="G11508" s="7">
        <f t="shared" si="2064"/>
        <v>0</v>
      </c>
      <c r="H11508" s="7">
        <f t="shared" si="2065"/>
        <v>0</v>
      </c>
      <c r="I11508" s="7">
        <f t="shared" si="2066"/>
        <v>0</v>
      </c>
      <c r="J11508" s="7">
        <f t="shared" si="2067"/>
        <v>0</v>
      </c>
      <c r="K11508" s="8" t="e">
        <f t="shared" si="2068"/>
        <v>#N/A</v>
      </c>
      <c r="L11508" s="7" t="e">
        <f t="shared" si="2069"/>
        <v>#N/A</v>
      </c>
      <c r="M11508" s="8" t="e">
        <f t="shared" si="2070"/>
        <v>#N/A</v>
      </c>
      <c r="N11508" s="8" t="e">
        <f t="shared" si="2071"/>
        <v>#N/A</v>
      </c>
    </row>
    <row r="11509" spans="1:14" ht="15.75" customHeight="1" x14ac:dyDescent="0.35">
      <c r="A11509" s="7">
        <f t="shared" si="2059"/>
        <v>0</v>
      </c>
      <c r="B11509" s="7">
        <f t="shared" si="2060"/>
        <v>0</v>
      </c>
      <c r="C11509" s="7">
        <f t="shared" si="2061"/>
        <v>0</v>
      </c>
      <c r="D11509" s="7">
        <f t="shared" si="2062"/>
        <v>0</v>
      </c>
      <c r="E11509" s="7" t="e">
        <f>IF('Report DCM'!$H11509="In-Stream Video","Rich Media display banner",IF('Report DCM'!$I11509&gt;'Report DCM'!$J11509,"Standard",VLOOKUP(CONCATENATE(bd_adtype,"_",bd_creativetype),tabela,2,FALSE)))</f>
        <v>#N/A</v>
      </c>
      <c r="F11509" s="7">
        <f t="shared" si="2063"/>
        <v>0</v>
      </c>
      <c r="G11509" s="7">
        <f t="shared" si="2064"/>
        <v>0</v>
      </c>
      <c r="H11509" s="7">
        <f t="shared" si="2065"/>
        <v>0</v>
      </c>
      <c r="I11509" s="7">
        <f t="shared" si="2066"/>
        <v>0</v>
      </c>
      <c r="J11509" s="7">
        <f t="shared" si="2067"/>
        <v>0</v>
      </c>
      <c r="K11509" s="8" t="e">
        <f t="shared" si="2068"/>
        <v>#N/A</v>
      </c>
      <c r="L11509" s="7" t="e">
        <f t="shared" si="2069"/>
        <v>#N/A</v>
      </c>
      <c r="M11509" s="8" t="e">
        <f t="shared" si="2070"/>
        <v>#N/A</v>
      </c>
      <c r="N11509" s="8" t="e">
        <f t="shared" si="2071"/>
        <v>#N/A</v>
      </c>
    </row>
    <row r="11510" spans="1:14" ht="15.75" customHeight="1" x14ac:dyDescent="0.35">
      <c r="A11510" s="7">
        <f t="shared" si="2059"/>
        <v>0</v>
      </c>
      <c r="B11510" s="7">
        <f t="shared" si="2060"/>
        <v>0</v>
      </c>
      <c r="C11510" s="7">
        <f t="shared" si="2061"/>
        <v>0</v>
      </c>
      <c r="D11510" s="7">
        <f t="shared" si="2062"/>
        <v>0</v>
      </c>
      <c r="E11510" s="7" t="e">
        <f>IF('Report DCM'!$H11510="In-Stream Video","Rich Media display banner",IF('Report DCM'!$I11510&gt;'Report DCM'!$J11510,"Standard",VLOOKUP(CONCATENATE(bd_adtype,"_",bd_creativetype),tabela,2,FALSE)))</f>
        <v>#N/A</v>
      </c>
      <c r="F11510" s="7">
        <f t="shared" si="2063"/>
        <v>0</v>
      </c>
      <c r="G11510" s="7">
        <f t="shared" si="2064"/>
        <v>0</v>
      </c>
      <c r="H11510" s="7">
        <f t="shared" si="2065"/>
        <v>0</v>
      </c>
      <c r="I11510" s="7">
        <f t="shared" si="2066"/>
        <v>0</v>
      </c>
      <c r="J11510" s="7">
        <f t="shared" si="2067"/>
        <v>0</v>
      </c>
      <c r="K11510" s="8" t="e">
        <f t="shared" si="2068"/>
        <v>#N/A</v>
      </c>
      <c r="L11510" s="7" t="e">
        <f t="shared" si="2069"/>
        <v>#N/A</v>
      </c>
      <c r="M11510" s="8" t="e">
        <f t="shared" si="2070"/>
        <v>#N/A</v>
      </c>
      <c r="N11510" s="8" t="e">
        <f t="shared" si="2071"/>
        <v>#N/A</v>
      </c>
    </row>
    <row r="11511" spans="1:14" ht="15.75" customHeight="1" x14ac:dyDescent="0.35">
      <c r="A11511" s="7">
        <f t="shared" si="2059"/>
        <v>0</v>
      </c>
      <c r="B11511" s="7">
        <f t="shared" si="2060"/>
        <v>0</v>
      </c>
      <c r="C11511" s="7">
        <f t="shared" si="2061"/>
        <v>0</v>
      </c>
      <c r="D11511" s="7">
        <f t="shared" si="2062"/>
        <v>0</v>
      </c>
      <c r="E11511" s="7" t="e">
        <f>IF('Report DCM'!$H11511="In-Stream Video","Rich Media display banner",IF('Report DCM'!$I11511&gt;'Report DCM'!$J11511,"Standard",VLOOKUP(CONCATENATE(bd_adtype,"_",bd_creativetype),tabela,2,FALSE)))</f>
        <v>#N/A</v>
      </c>
      <c r="F11511" s="7">
        <f t="shared" si="2063"/>
        <v>0</v>
      </c>
      <c r="G11511" s="7">
        <f t="shared" si="2064"/>
        <v>0</v>
      </c>
      <c r="H11511" s="7">
        <f t="shared" si="2065"/>
        <v>0</v>
      </c>
      <c r="I11511" s="7">
        <f t="shared" si="2066"/>
        <v>0</v>
      </c>
      <c r="J11511" s="7">
        <f t="shared" si="2067"/>
        <v>0</v>
      </c>
      <c r="K11511" s="8" t="e">
        <f t="shared" si="2068"/>
        <v>#N/A</v>
      </c>
      <c r="L11511" s="7" t="e">
        <f t="shared" si="2069"/>
        <v>#N/A</v>
      </c>
      <c r="M11511" s="8" t="e">
        <f t="shared" si="2070"/>
        <v>#N/A</v>
      </c>
      <c r="N11511" s="8" t="e">
        <f t="shared" si="2071"/>
        <v>#N/A</v>
      </c>
    </row>
    <row r="11512" spans="1:14" ht="15.75" customHeight="1" x14ac:dyDescent="0.35">
      <c r="A11512" s="7">
        <f t="shared" si="2059"/>
        <v>0</v>
      </c>
      <c r="B11512" s="7">
        <f t="shared" si="2060"/>
        <v>0</v>
      </c>
      <c r="C11512" s="7">
        <f t="shared" si="2061"/>
        <v>0</v>
      </c>
      <c r="D11512" s="7">
        <f t="shared" si="2062"/>
        <v>0</v>
      </c>
      <c r="E11512" s="7" t="e">
        <f>IF('Report DCM'!$H11512="In-Stream Video","Rich Media display banner",IF('Report DCM'!$I11512&gt;'Report DCM'!$J11512,"Standard",VLOOKUP(CONCATENATE(bd_adtype,"_",bd_creativetype),tabela,2,FALSE)))</f>
        <v>#N/A</v>
      </c>
      <c r="F11512" s="7">
        <f t="shared" si="2063"/>
        <v>0</v>
      </c>
      <c r="G11512" s="7">
        <f t="shared" si="2064"/>
        <v>0</v>
      </c>
      <c r="H11512" s="7">
        <f t="shared" si="2065"/>
        <v>0</v>
      </c>
      <c r="I11512" s="7">
        <f t="shared" si="2066"/>
        <v>0</v>
      </c>
      <c r="J11512" s="7">
        <f t="shared" si="2067"/>
        <v>0</v>
      </c>
      <c r="K11512" s="8" t="e">
        <f t="shared" si="2068"/>
        <v>#N/A</v>
      </c>
      <c r="L11512" s="7" t="e">
        <f t="shared" si="2069"/>
        <v>#N/A</v>
      </c>
      <c r="M11512" s="8" t="e">
        <f t="shared" si="2070"/>
        <v>#N/A</v>
      </c>
      <c r="N11512" s="8" t="e">
        <f t="shared" si="2071"/>
        <v>#N/A</v>
      </c>
    </row>
    <row r="11513" spans="1:14" ht="15.75" customHeight="1" x14ac:dyDescent="0.35">
      <c r="A11513" s="7">
        <f t="shared" si="2059"/>
        <v>0</v>
      </c>
      <c r="B11513" s="7">
        <f t="shared" si="2060"/>
        <v>0</v>
      </c>
      <c r="C11513" s="7">
        <f t="shared" si="2061"/>
        <v>0</v>
      </c>
      <c r="D11513" s="7">
        <f t="shared" si="2062"/>
        <v>0</v>
      </c>
      <c r="E11513" s="7" t="e">
        <f>IF('Report DCM'!$H11513="In-Stream Video","Rich Media display banner",IF('Report DCM'!$I11513&gt;'Report DCM'!$J11513,"Standard",VLOOKUP(CONCATENATE(bd_adtype,"_",bd_creativetype),tabela,2,FALSE)))</f>
        <v>#N/A</v>
      </c>
      <c r="F11513" s="7">
        <f t="shared" si="2063"/>
        <v>0</v>
      </c>
      <c r="G11513" s="7">
        <f t="shared" si="2064"/>
        <v>0</v>
      </c>
      <c r="H11513" s="7">
        <f t="shared" si="2065"/>
        <v>0</v>
      </c>
      <c r="I11513" s="7">
        <f t="shared" si="2066"/>
        <v>0</v>
      </c>
      <c r="J11513" s="7">
        <f t="shared" si="2067"/>
        <v>0</v>
      </c>
      <c r="K11513" s="8" t="e">
        <f t="shared" si="2068"/>
        <v>#N/A</v>
      </c>
      <c r="L11513" s="7" t="e">
        <f t="shared" si="2069"/>
        <v>#N/A</v>
      </c>
      <c r="M11513" s="8" t="e">
        <f t="shared" si="2070"/>
        <v>#N/A</v>
      </c>
      <c r="N11513" s="8" t="e">
        <f t="shared" si="2071"/>
        <v>#N/A</v>
      </c>
    </row>
    <row r="11514" spans="1:14" ht="15.75" customHeight="1" x14ac:dyDescent="0.35">
      <c r="A11514" s="7">
        <f t="shared" si="2059"/>
        <v>0</v>
      </c>
      <c r="B11514" s="7">
        <f t="shared" si="2060"/>
        <v>0</v>
      </c>
      <c r="C11514" s="7">
        <f t="shared" si="2061"/>
        <v>0</v>
      </c>
      <c r="D11514" s="7">
        <f t="shared" si="2062"/>
        <v>0</v>
      </c>
      <c r="E11514" s="7" t="e">
        <f>IF('Report DCM'!$H11514="In-Stream Video","Rich Media display banner",IF('Report DCM'!$I11514&gt;'Report DCM'!$J11514,"Standard",VLOOKUP(CONCATENATE(bd_adtype,"_",bd_creativetype),tabela,2,FALSE)))</f>
        <v>#N/A</v>
      </c>
      <c r="F11514" s="7">
        <f t="shared" si="2063"/>
        <v>0</v>
      </c>
      <c r="G11514" s="7">
        <f t="shared" si="2064"/>
        <v>0</v>
      </c>
      <c r="H11514" s="7">
        <f t="shared" si="2065"/>
        <v>0</v>
      </c>
      <c r="I11514" s="7">
        <f t="shared" si="2066"/>
        <v>0</v>
      </c>
      <c r="J11514" s="7">
        <f t="shared" si="2067"/>
        <v>0</v>
      </c>
      <c r="K11514" s="8" t="e">
        <f t="shared" si="2068"/>
        <v>#N/A</v>
      </c>
      <c r="L11514" s="7" t="e">
        <f t="shared" si="2069"/>
        <v>#N/A</v>
      </c>
      <c r="M11514" s="8" t="e">
        <f t="shared" si="2070"/>
        <v>#N/A</v>
      </c>
      <c r="N11514" s="8" t="e">
        <f t="shared" si="2071"/>
        <v>#N/A</v>
      </c>
    </row>
    <row r="11515" spans="1:14" ht="15.75" customHeight="1" x14ac:dyDescent="0.35">
      <c r="A11515" s="7">
        <f t="shared" si="2059"/>
        <v>0</v>
      </c>
      <c r="B11515" s="7">
        <f t="shared" si="2060"/>
        <v>0</v>
      </c>
      <c r="C11515" s="7">
        <f t="shared" si="2061"/>
        <v>0</v>
      </c>
      <c r="D11515" s="7">
        <f t="shared" si="2062"/>
        <v>0</v>
      </c>
      <c r="E11515" s="7" t="e">
        <f>IF('Report DCM'!$H11515="In-Stream Video","Rich Media display banner",IF('Report DCM'!$I11515&gt;'Report DCM'!$J11515,"Standard",VLOOKUP(CONCATENATE(bd_adtype,"_",bd_creativetype),tabela,2,FALSE)))</f>
        <v>#N/A</v>
      </c>
      <c r="F11515" s="7">
        <f t="shared" si="2063"/>
        <v>0</v>
      </c>
      <c r="G11515" s="7">
        <f t="shared" si="2064"/>
        <v>0</v>
      </c>
      <c r="H11515" s="7">
        <f t="shared" si="2065"/>
        <v>0</v>
      </c>
      <c r="I11515" s="7">
        <f t="shared" si="2066"/>
        <v>0</v>
      </c>
      <c r="J11515" s="7">
        <f t="shared" si="2067"/>
        <v>0</v>
      </c>
      <c r="K11515" s="8" t="e">
        <f t="shared" si="2068"/>
        <v>#N/A</v>
      </c>
      <c r="L11515" s="7" t="e">
        <f t="shared" si="2069"/>
        <v>#N/A</v>
      </c>
      <c r="M11515" s="8" t="e">
        <f t="shared" si="2070"/>
        <v>#N/A</v>
      </c>
      <c r="N11515" s="8" t="e">
        <f t="shared" si="2071"/>
        <v>#N/A</v>
      </c>
    </row>
    <row r="11516" spans="1:14" ht="15.75" customHeight="1" x14ac:dyDescent="0.35">
      <c r="A11516" s="7">
        <f t="shared" si="2059"/>
        <v>0</v>
      </c>
      <c r="B11516" s="7">
        <f t="shared" si="2060"/>
        <v>0</v>
      </c>
      <c r="C11516" s="7">
        <f t="shared" si="2061"/>
        <v>0</v>
      </c>
      <c r="D11516" s="7">
        <f t="shared" si="2062"/>
        <v>0</v>
      </c>
      <c r="E11516" s="7" t="e">
        <f>IF('Report DCM'!$H11516="In-Stream Video","Rich Media display banner",IF('Report DCM'!$I11516&gt;'Report DCM'!$J11516,"Standard",VLOOKUP(CONCATENATE(bd_adtype,"_",bd_creativetype),tabela,2,FALSE)))</f>
        <v>#N/A</v>
      </c>
      <c r="F11516" s="7">
        <f t="shared" si="2063"/>
        <v>0</v>
      </c>
      <c r="G11516" s="7">
        <f t="shared" si="2064"/>
        <v>0</v>
      </c>
      <c r="H11516" s="7">
        <f t="shared" si="2065"/>
        <v>0</v>
      </c>
      <c r="I11516" s="7">
        <f t="shared" si="2066"/>
        <v>0</v>
      </c>
      <c r="J11516" s="7">
        <f t="shared" si="2067"/>
        <v>0</v>
      </c>
      <c r="K11516" s="8" t="e">
        <f t="shared" si="2068"/>
        <v>#N/A</v>
      </c>
      <c r="L11516" s="7" t="e">
        <f t="shared" si="2069"/>
        <v>#N/A</v>
      </c>
      <c r="M11516" s="8" t="e">
        <f t="shared" si="2070"/>
        <v>#N/A</v>
      </c>
      <c r="N11516" s="8" t="e">
        <f t="shared" si="2071"/>
        <v>#N/A</v>
      </c>
    </row>
    <row r="11517" spans="1:14" ht="15.75" customHeight="1" x14ac:dyDescent="0.35">
      <c r="A11517" s="7">
        <f t="shared" si="2059"/>
        <v>0</v>
      </c>
      <c r="B11517" s="7">
        <f t="shared" si="2060"/>
        <v>0</v>
      </c>
      <c r="C11517" s="7">
        <f t="shared" si="2061"/>
        <v>0</v>
      </c>
      <c r="D11517" s="7">
        <f t="shared" si="2062"/>
        <v>0</v>
      </c>
      <c r="E11517" s="7" t="e">
        <f>IF('Report DCM'!$H11517="In-Stream Video","Rich Media display banner",IF('Report DCM'!$I11517&gt;'Report DCM'!$J11517,"Standard",VLOOKUP(CONCATENATE(bd_adtype,"_",bd_creativetype),tabela,2,FALSE)))</f>
        <v>#N/A</v>
      </c>
      <c r="F11517" s="7">
        <f t="shared" si="2063"/>
        <v>0</v>
      </c>
      <c r="G11517" s="7">
        <f t="shared" si="2064"/>
        <v>0</v>
      </c>
      <c r="H11517" s="7">
        <f t="shared" si="2065"/>
        <v>0</v>
      </c>
      <c r="I11517" s="7">
        <f t="shared" si="2066"/>
        <v>0</v>
      </c>
      <c r="J11517" s="7">
        <f t="shared" si="2067"/>
        <v>0</v>
      </c>
      <c r="K11517" s="8" t="e">
        <f t="shared" si="2068"/>
        <v>#N/A</v>
      </c>
      <c r="L11517" s="7" t="e">
        <f t="shared" si="2069"/>
        <v>#N/A</v>
      </c>
      <c r="M11517" s="8" t="e">
        <f t="shared" si="2070"/>
        <v>#N/A</v>
      </c>
      <c r="N11517" s="8" t="e">
        <f t="shared" si="2071"/>
        <v>#N/A</v>
      </c>
    </row>
    <row r="11518" spans="1:14" ht="15.75" customHeight="1" x14ac:dyDescent="0.35">
      <c r="A11518" s="7">
        <f t="shared" si="2059"/>
        <v>0</v>
      </c>
      <c r="B11518" s="7">
        <f t="shared" si="2060"/>
        <v>0</v>
      </c>
      <c r="C11518" s="7">
        <f t="shared" si="2061"/>
        <v>0</v>
      </c>
      <c r="D11518" s="7">
        <f t="shared" si="2062"/>
        <v>0</v>
      </c>
      <c r="E11518" s="7" t="e">
        <f>IF('Report DCM'!$H11518="In-Stream Video","Rich Media display banner",IF('Report DCM'!$I11518&gt;'Report DCM'!$J11518,"Standard",VLOOKUP(CONCATENATE(bd_adtype,"_",bd_creativetype),tabela,2,FALSE)))</f>
        <v>#N/A</v>
      </c>
      <c r="F11518" s="7">
        <f t="shared" si="2063"/>
        <v>0</v>
      </c>
      <c r="G11518" s="7">
        <f t="shared" si="2064"/>
        <v>0</v>
      </c>
      <c r="H11518" s="7">
        <f t="shared" si="2065"/>
        <v>0</v>
      </c>
      <c r="I11518" s="7">
        <f t="shared" si="2066"/>
        <v>0</v>
      </c>
      <c r="J11518" s="7">
        <f t="shared" si="2067"/>
        <v>0</v>
      </c>
      <c r="K11518" s="8" t="e">
        <f t="shared" si="2068"/>
        <v>#N/A</v>
      </c>
      <c r="L11518" s="7" t="e">
        <f t="shared" si="2069"/>
        <v>#N/A</v>
      </c>
      <c r="M11518" s="8" t="e">
        <f t="shared" si="2070"/>
        <v>#N/A</v>
      </c>
      <c r="N11518" s="8" t="e">
        <f t="shared" si="2071"/>
        <v>#N/A</v>
      </c>
    </row>
    <row r="11519" spans="1:14" ht="15.75" customHeight="1" x14ac:dyDescent="0.35">
      <c r="A11519" s="7">
        <f t="shared" si="2059"/>
        <v>0</v>
      </c>
      <c r="B11519" s="7">
        <f t="shared" si="2060"/>
        <v>0</v>
      </c>
      <c r="C11519" s="7">
        <f t="shared" si="2061"/>
        <v>0</v>
      </c>
      <c r="D11519" s="7">
        <f t="shared" si="2062"/>
        <v>0</v>
      </c>
      <c r="E11519" s="7" t="e">
        <f>IF('Report DCM'!$H11519="In-Stream Video","Rich Media display banner",IF('Report DCM'!$I11519&gt;'Report DCM'!$J11519,"Standard",VLOOKUP(CONCATENATE(bd_adtype,"_",bd_creativetype),tabela,2,FALSE)))</f>
        <v>#N/A</v>
      </c>
      <c r="F11519" s="7">
        <f t="shared" si="2063"/>
        <v>0</v>
      </c>
      <c r="G11519" s="7">
        <f t="shared" si="2064"/>
        <v>0</v>
      </c>
      <c r="H11519" s="7">
        <f t="shared" si="2065"/>
        <v>0</v>
      </c>
      <c r="I11519" s="7">
        <f t="shared" si="2066"/>
        <v>0</v>
      </c>
      <c r="J11519" s="7">
        <f t="shared" si="2067"/>
        <v>0</v>
      </c>
      <c r="K11519" s="8" t="e">
        <f t="shared" si="2068"/>
        <v>#N/A</v>
      </c>
      <c r="L11519" s="7" t="e">
        <f t="shared" si="2069"/>
        <v>#N/A</v>
      </c>
      <c r="M11519" s="8" t="e">
        <f t="shared" si="2070"/>
        <v>#N/A</v>
      </c>
      <c r="N11519" s="8" t="e">
        <f t="shared" si="2071"/>
        <v>#N/A</v>
      </c>
    </row>
    <row r="11520" spans="1:14" ht="15.75" customHeight="1" x14ac:dyDescent="0.35">
      <c r="A11520" s="7">
        <f t="shared" si="2059"/>
        <v>0</v>
      </c>
      <c r="B11520" s="7">
        <f t="shared" si="2060"/>
        <v>0</v>
      </c>
      <c r="C11520" s="7">
        <f t="shared" si="2061"/>
        <v>0</v>
      </c>
      <c r="D11520" s="7">
        <f t="shared" si="2062"/>
        <v>0</v>
      </c>
      <c r="E11520" s="7" t="e">
        <f>IF('Report DCM'!$H11520="In-Stream Video","Rich Media display banner",IF('Report DCM'!$I11520&gt;'Report DCM'!$J11520,"Standard",VLOOKUP(CONCATENATE(bd_adtype,"_",bd_creativetype),tabela,2,FALSE)))</f>
        <v>#N/A</v>
      </c>
      <c r="F11520" s="7">
        <f t="shared" si="2063"/>
        <v>0</v>
      </c>
      <c r="G11520" s="7">
        <f t="shared" si="2064"/>
        <v>0</v>
      </c>
      <c r="H11520" s="7">
        <f t="shared" si="2065"/>
        <v>0</v>
      </c>
      <c r="I11520" s="7">
        <f t="shared" si="2066"/>
        <v>0</v>
      </c>
      <c r="J11520" s="7">
        <f t="shared" si="2067"/>
        <v>0</v>
      </c>
      <c r="K11520" s="8" t="e">
        <f t="shared" si="2068"/>
        <v>#N/A</v>
      </c>
      <c r="L11520" s="7" t="e">
        <f t="shared" si="2069"/>
        <v>#N/A</v>
      </c>
      <c r="M11520" s="8" t="e">
        <f t="shared" si="2070"/>
        <v>#N/A</v>
      </c>
      <c r="N11520" s="8" t="e">
        <f t="shared" si="2071"/>
        <v>#N/A</v>
      </c>
    </row>
    <row r="11521" spans="1:14" ht="15.75" customHeight="1" x14ac:dyDescent="0.35">
      <c r="A11521" s="7">
        <f t="shared" si="2059"/>
        <v>0</v>
      </c>
      <c r="B11521" s="7">
        <f t="shared" si="2060"/>
        <v>0</v>
      </c>
      <c r="C11521" s="7">
        <f t="shared" si="2061"/>
        <v>0</v>
      </c>
      <c r="D11521" s="7">
        <f t="shared" si="2062"/>
        <v>0</v>
      </c>
      <c r="E11521" s="7" t="e">
        <f>IF('Report DCM'!$H11521="In-Stream Video","Rich Media display banner",IF('Report DCM'!$I11521&gt;'Report DCM'!$J11521,"Standard",VLOOKUP(CONCATENATE(bd_adtype,"_",bd_creativetype),tabela,2,FALSE)))</f>
        <v>#N/A</v>
      </c>
      <c r="F11521" s="7">
        <f t="shared" si="2063"/>
        <v>0</v>
      </c>
      <c r="G11521" s="7">
        <f t="shared" si="2064"/>
        <v>0</v>
      </c>
      <c r="H11521" s="7">
        <f t="shared" si="2065"/>
        <v>0</v>
      </c>
      <c r="I11521" s="7">
        <f t="shared" si="2066"/>
        <v>0</v>
      </c>
      <c r="J11521" s="7">
        <f t="shared" si="2067"/>
        <v>0</v>
      </c>
      <c r="K11521" s="8" t="e">
        <f t="shared" si="2068"/>
        <v>#N/A</v>
      </c>
      <c r="L11521" s="7" t="e">
        <f t="shared" si="2069"/>
        <v>#N/A</v>
      </c>
      <c r="M11521" s="8" t="e">
        <f t="shared" si="2070"/>
        <v>#N/A</v>
      </c>
      <c r="N11521" s="8" t="e">
        <f t="shared" si="2071"/>
        <v>#N/A</v>
      </c>
    </row>
    <row r="11522" spans="1:14" ht="15.75" customHeight="1" x14ac:dyDescent="0.35">
      <c r="A11522" s="7">
        <f t="shared" ref="A11522:A11585" si="2072">bd_campaign</f>
        <v>0</v>
      </c>
      <c r="B11522" s="7">
        <f t="shared" ref="B11522:B11585" si="2073">bd_site</f>
        <v>0</v>
      </c>
      <c r="C11522" s="7">
        <f t="shared" ref="C11522:C11585" si="2074">bd_placement</f>
        <v>0</v>
      </c>
      <c r="D11522" s="7">
        <f t="shared" ref="D11522:D11585" si="2075">bd_placementID</f>
        <v>0</v>
      </c>
      <c r="E11522" s="7" t="e">
        <f>IF('Report DCM'!$H11522="In-Stream Video","Rich Media display banner",IF('Report DCM'!$I11522&gt;'Report DCM'!$J11522,"Standard",VLOOKUP(CONCATENATE(bd_adtype,"_",bd_creativetype),tabela,2,FALSE)))</f>
        <v>#N/A</v>
      </c>
      <c r="F11522" s="7">
        <f t="shared" ref="F11522:F11585" si="2076">bd_ad</f>
        <v>0</v>
      </c>
      <c r="G11522" s="7">
        <f t="shared" ref="G11522:G11585" si="2077">bd_adid</f>
        <v>0</v>
      </c>
      <c r="H11522" s="7">
        <f t="shared" ref="H11522:H11585" si="2078">bd_creativetype</f>
        <v>0</v>
      </c>
      <c r="I11522" s="7">
        <f t="shared" ref="I11522:I11585" si="2079">bd_impression</f>
        <v>0</v>
      </c>
      <c r="J11522" s="7">
        <f t="shared" ref="J11522:J11585" si="2080">bd_clicks</f>
        <v>0</v>
      </c>
      <c r="K11522" s="8" t="e">
        <f t="shared" ref="K11522:K11585" si="2081">VLOOKUP(E11522,tabela,2,FALSE)</f>
        <v>#N/A</v>
      </c>
      <c r="L11522" s="7" t="e">
        <f t="shared" ref="L11522:L11585" si="2082">VLOOKUP(E11522,tabela,3,FALSE)</f>
        <v>#N/A</v>
      </c>
      <c r="M11522" s="8" t="e">
        <f t="shared" si="2070"/>
        <v>#N/A</v>
      </c>
      <c r="N11522" s="8" t="e">
        <f t="shared" si="2071"/>
        <v>#N/A</v>
      </c>
    </row>
    <row r="11523" spans="1:14" ht="15.75" customHeight="1" x14ac:dyDescent="0.35">
      <c r="A11523" s="7">
        <f t="shared" si="2072"/>
        <v>0</v>
      </c>
      <c r="B11523" s="7">
        <f t="shared" si="2073"/>
        <v>0</v>
      </c>
      <c r="C11523" s="7">
        <f t="shared" si="2074"/>
        <v>0</v>
      </c>
      <c r="D11523" s="7">
        <f t="shared" si="2075"/>
        <v>0</v>
      </c>
      <c r="E11523" s="7" t="e">
        <f>IF('Report DCM'!$H11523="In-Stream Video","Rich Media display banner",IF('Report DCM'!$I11523&gt;'Report DCM'!$J11523,"Standard",VLOOKUP(CONCATENATE(bd_adtype,"_",bd_creativetype),tabela,2,FALSE)))</f>
        <v>#N/A</v>
      </c>
      <c r="F11523" s="7">
        <f t="shared" si="2076"/>
        <v>0</v>
      </c>
      <c r="G11523" s="7">
        <f t="shared" si="2077"/>
        <v>0</v>
      </c>
      <c r="H11523" s="7">
        <f t="shared" si="2078"/>
        <v>0</v>
      </c>
      <c r="I11523" s="7">
        <f t="shared" si="2079"/>
        <v>0</v>
      </c>
      <c r="J11523" s="7">
        <f t="shared" si="2080"/>
        <v>0</v>
      </c>
      <c r="K11523" s="8" t="e">
        <f t="shared" si="2081"/>
        <v>#N/A</v>
      </c>
      <c r="L11523" s="7" t="e">
        <f t="shared" si="2082"/>
        <v>#N/A</v>
      </c>
      <c r="M11523" s="8" t="e">
        <f t="shared" si="2070"/>
        <v>#N/A</v>
      </c>
      <c r="N11523" s="8" t="e">
        <f t="shared" si="2071"/>
        <v>#N/A</v>
      </c>
    </row>
    <row r="11524" spans="1:14" ht="15.75" customHeight="1" x14ac:dyDescent="0.35">
      <c r="A11524" s="7">
        <f t="shared" si="2072"/>
        <v>0</v>
      </c>
      <c r="B11524" s="7">
        <f t="shared" si="2073"/>
        <v>0</v>
      </c>
      <c r="C11524" s="7">
        <f t="shared" si="2074"/>
        <v>0</v>
      </c>
      <c r="D11524" s="7">
        <f t="shared" si="2075"/>
        <v>0</v>
      </c>
      <c r="E11524" s="7" t="e">
        <f>IF('Report DCM'!$H11524="In-Stream Video","Rich Media display banner",IF('Report DCM'!$I11524&gt;'Report DCM'!$J11524,"Standard",VLOOKUP(CONCATENATE(bd_adtype,"_",bd_creativetype),tabela,2,FALSE)))</f>
        <v>#N/A</v>
      </c>
      <c r="F11524" s="7">
        <f t="shared" si="2076"/>
        <v>0</v>
      </c>
      <c r="G11524" s="7">
        <f t="shared" si="2077"/>
        <v>0</v>
      </c>
      <c r="H11524" s="7">
        <f t="shared" si="2078"/>
        <v>0</v>
      </c>
      <c r="I11524" s="7">
        <f t="shared" si="2079"/>
        <v>0</v>
      </c>
      <c r="J11524" s="7">
        <f t="shared" si="2080"/>
        <v>0</v>
      </c>
      <c r="K11524" s="8" t="e">
        <f t="shared" si="2081"/>
        <v>#N/A</v>
      </c>
      <c r="L11524" s="7" t="e">
        <f t="shared" si="2082"/>
        <v>#N/A</v>
      </c>
      <c r="M11524" s="8" t="e">
        <f t="shared" si="2070"/>
        <v>#N/A</v>
      </c>
      <c r="N11524" s="8" t="e">
        <f t="shared" si="2071"/>
        <v>#N/A</v>
      </c>
    </row>
    <row r="11525" spans="1:14" ht="15.75" customHeight="1" x14ac:dyDescent="0.35">
      <c r="A11525" s="7">
        <f t="shared" si="2072"/>
        <v>0</v>
      </c>
      <c r="B11525" s="7">
        <f t="shared" si="2073"/>
        <v>0</v>
      </c>
      <c r="C11525" s="7">
        <f t="shared" si="2074"/>
        <v>0</v>
      </c>
      <c r="D11525" s="7">
        <f t="shared" si="2075"/>
        <v>0</v>
      </c>
      <c r="E11525" s="7" t="e">
        <f>IF('Report DCM'!$H11525="In-Stream Video","Rich Media display banner",IF('Report DCM'!$I11525&gt;'Report DCM'!$J11525,"Standard",VLOOKUP(CONCATENATE(bd_adtype,"_",bd_creativetype),tabela,2,FALSE)))</f>
        <v>#N/A</v>
      </c>
      <c r="F11525" s="7">
        <f t="shared" si="2076"/>
        <v>0</v>
      </c>
      <c r="G11525" s="7">
        <f t="shared" si="2077"/>
        <v>0</v>
      </c>
      <c r="H11525" s="7">
        <f t="shared" si="2078"/>
        <v>0</v>
      </c>
      <c r="I11525" s="7">
        <f t="shared" si="2079"/>
        <v>0</v>
      </c>
      <c r="J11525" s="7">
        <f t="shared" si="2080"/>
        <v>0</v>
      </c>
      <c r="K11525" s="8" t="e">
        <f t="shared" si="2081"/>
        <v>#N/A</v>
      </c>
      <c r="L11525" s="7" t="e">
        <f t="shared" si="2082"/>
        <v>#N/A</v>
      </c>
      <c r="M11525" s="8" t="e">
        <f t="shared" si="2070"/>
        <v>#N/A</v>
      </c>
      <c r="N11525" s="8" t="e">
        <f t="shared" si="2071"/>
        <v>#N/A</v>
      </c>
    </row>
    <row r="11526" spans="1:14" ht="15.75" customHeight="1" x14ac:dyDescent="0.35">
      <c r="A11526" s="7">
        <f t="shared" si="2072"/>
        <v>0</v>
      </c>
      <c r="B11526" s="7">
        <f t="shared" si="2073"/>
        <v>0</v>
      </c>
      <c r="C11526" s="7">
        <f t="shared" si="2074"/>
        <v>0</v>
      </c>
      <c r="D11526" s="7">
        <f t="shared" si="2075"/>
        <v>0</v>
      </c>
      <c r="E11526" s="7" t="e">
        <f>IF('Report DCM'!$H11526="In-Stream Video","Rich Media display banner",IF('Report DCM'!$I11526&gt;'Report DCM'!$J11526,"Standard",VLOOKUP(CONCATENATE(bd_adtype,"_",bd_creativetype),tabela,2,FALSE)))</f>
        <v>#N/A</v>
      </c>
      <c r="F11526" s="7">
        <f t="shared" si="2076"/>
        <v>0</v>
      </c>
      <c r="G11526" s="7">
        <f t="shared" si="2077"/>
        <v>0</v>
      </c>
      <c r="H11526" s="7">
        <f t="shared" si="2078"/>
        <v>0</v>
      </c>
      <c r="I11526" s="7">
        <f t="shared" si="2079"/>
        <v>0</v>
      </c>
      <c r="J11526" s="7">
        <f t="shared" si="2080"/>
        <v>0</v>
      </c>
      <c r="K11526" s="8" t="e">
        <f t="shared" si="2081"/>
        <v>#N/A</v>
      </c>
      <c r="L11526" s="7" t="e">
        <f t="shared" si="2082"/>
        <v>#N/A</v>
      </c>
      <c r="M11526" s="8" t="e">
        <f t="shared" si="2070"/>
        <v>#N/A</v>
      </c>
      <c r="N11526" s="8" t="e">
        <f t="shared" si="2071"/>
        <v>#N/A</v>
      </c>
    </row>
    <row r="11527" spans="1:14" ht="15.75" customHeight="1" x14ac:dyDescent="0.35">
      <c r="A11527" s="7">
        <f t="shared" si="2072"/>
        <v>0</v>
      </c>
      <c r="B11527" s="7">
        <f t="shared" si="2073"/>
        <v>0</v>
      </c>
      <c r="C11527" s="7">
        <f t="shared" si="2074"/>
        <v>0</v>
      </c>
      <c r="D11527" s="7">
        <f t="shared" si="2075"/>
        <v>0</v>
      </c>
      <c r="E11527" s="7" t="e">
        <f>IF('Report DCM'!$H11527="In-Stream Video","Rich Media display banner",IF('Report DCM'!$I11527&gt;'Report DCM'!$J11527,"Standard",VLOOKUP(CONCATENATE(bd_adtype,"_",bd_creativetype),tabela,2,FALSE)))</f>
        <v>#N/A</v>
      </c>
      <c r="F11527" s="7">
        <f t="shared" si="2076"/>
        <v>0</v>
      </c>
      <c r="G11527" s="7">
        <f t="shared" si="2077"/>
        <v>0</v>
      </c>
      <c r="H11527" s="7">
        <f t="shared" si="2078"/>
        <v>0</v>
      </c>
      <c r="I11527" s="7">
        <f t="shared" si="2079"/>
        <v>0</v>
      </c>
      <c r="J11527" s="7">
        <f t="shared" si="2080"/>
        <v>0</v>
      </c>
      <c r="K11527" s="8" t="e">
        <f t="shared" si="2081"/>
        <v>#N/A</v>
      </c>
      <c r="L11527" s="7" t="e">
        <f t="shared" si="2082"/>
        <v>#N/A</v>
      </c>
      <c r="M11527" s="8" t="e">
        <f t="shared" si="2070"/>
        <v>#N/A</v>
      </c>
      <c r="N11527" s="8" t="e">
        <f t="shared" si="2071"/>
        <v>#N/A</v>
      </c>
    </row>
    <row r="11528" spans="1:14" ht="15.75" customHeight="1" x14ac:dyDescent="0.35">
      <c r="A11528" s="7">
        <f t="shared" si="2072"/>
        <v>0</v>
      </c>
      <c r="B11528" s="7">
        <f t="shared" si="2073"/>
        <v>0</v>
      </c>
      <c r="C11528" s="7">
        <f t="shared" si="2074"/>
        <v>0</v>
      </c>
      <c r="D11528" s="7">
        <f t="shared" si="2075"/>
        <v>0</v>
      </c>
      <c r="E11528" s="7" t="e">
        <f>IF('Report DCM'!$H11528="In-Stream Video","Rich Media display banner",IF('Report DCM'!$I11528&gt;'Report DCM'!$J11528,"Standard",VLOOKUP(CONCATENATE(bd_adtype,"_",bd_creativetype),tabela,2,FALSE)))</f>
        <v>#N/A</v>
      </c>
      <c r="F11528" s="7">
        <f t="shared" si="2076"/>
        <v>0</v>
      </c>
      <c r="G11528" s="7">
        <f t="shared" si="2077"/>
        <v>0</v>
      </c>
      <c r="H11528" s="7">
        <f t="shared" si="2078"/>
        <v>0</v>
      </c>
      <c r="I11528" s="7">
        <f t="shared" si="2079"/>
        <v>0</v>
      </c>
      <c r="J11528" s="7">
        <f t="shared" si="2080"/>
        <v>0</v>
      </c>
      <c r="K11528" s="8" t="e">
        <f t="shared" si="2081"/>
        <v>#N/A</v>
      </c>
      <c r="L11528" s="7" t="e">
        <f t="shared" si="2082"/>
        <v>#N/A</v>
      </c>
      <c r="M11528" s="8" t="e">
        <f t="shared" si="2070"/>
        <v>#N/A</v>
      </c>
      <c r="N11528" s="8" t="e">
        <f t="shared" si="2071"/>
        <v>#N/A</v>
      </c>
    </row>
    <row r="11529" spans="1:14" ht="15.75" customHeight="1" x14ac:dyDescent="0.35">
      <c r="A11529" s="7">
        <f t="shared" si="2072"/>
        <v>0</v>
      </c>
      <c r="B11529" s="7">
        <f t="shared" si="2073"/>
        <v>0</v>
      </c>
      <c r="C11529" s="7">
        <f t="shared" si="2074"/>
        <v>0</v>
      </c>
      <c r="D11529" s="7">
        <f t="shared" si="2075"/>
        <v>0</v>
      </c>
      <c r="E11529" s="7" t="e">
        <f>IF('Report DCM'!$H11529="In-Stream Video","Rich Media display banner",IF('Report DCM'!$I11529&gt;'Report DCM'!$J11529,"Standard",VLOOKUP(CONCATENATE(bd_adtype,"_",bd_creativetype),tabela,2,FALSE)))</f>
        <v>#N/A</v>
      </c>
      <c r="F11529" s="7">
        <f t="shared" si="2076"/>
        <v>0</v>
      </c>
      <c r="G11529" s="7">
        <f t="shared" si="2077"/>
        <v>0</v>
      </c>
      <c r="H11529" s="7">
        <f t="shared" si="2078"/>
        <v>0</v>
      </c>
      <c r="I11529" s="7">
        <f t="shared" si="2079"/>
        <v>0</v>
      </c>
      <c r="J11529" s="7">
        <f t="shared" si="2080"/>
        <v>0</v>
      </c>
      <c r="K11529" s="8" t="e">
        <f t="shared" si="2081"/>
        <v>#N/A</v>
      </c>
      <c r="L11529" s="7" t="e">
        <f t="shared" si="2082"/>
        <v>#N/A</v>
      </c>
      <c r="M11529" s="8" t="e">
        <f t="shared" si="2070"/>
        <v>#N/A</v>
      </c>
      <c r="N11529" s="8" t="e">
        <f t="shared" si="2071"/>
        <v>#N/A</v>
      </c>
    </row>
    <row r="11530" spans="1:14" ht="15.75" customHeight="1" x14ac:dyDescent="0.35">
      <c r="A11530" s="7">
        <f t="shared" si="2072"/>
        <v>0</v>
      </c>
      <c r="B11530" s="7">
        <f t="shared" si="2073"/>
        <v>0</v>
      </c>
      <c r="C11530" s="7">
        <f t="shared" si="2074"/>
        <v>0</v>
      </c>
      <c r="D11530" s="7">
        <f t="shared" si="2075"/>
        <v>0</v>
      </c>
      <c r="E11530" s="7" t="e">
        <f>IF('Report DCM'!$H11530="In-Stream Video","Rich Media display banner",IF('Report DCM'!$I11530&gt;'Report DCM'!$J11530,"Standard",VLOOKUP(CONCATENATE(bd_adtype,"_",bd_creativetype),tabela,2,FALSE)))</f>
        <v>#N/A</v>
      </c>
      <c r="F11530" s="7">
        <f t="shared" si="2076"/>
        <v>0</v>
      </c>
      <c r="G11530" s="7">
        <f t="shared" si="2077"/>
        <v>0</v>
      </c>
      <c r="H11530" s="7">
        <f t="shared" si="2078"/>
        <v>0</v>
      </c>
      <c r="I11530" s="7">
        <f t="shared" si="2079"/>
        <v>0</v>
      </c>
      <c r="J11530" s="7">
        <f t="shared" si="2080"/>
        <v>0</v>
      </c>
      <c r="K11530" s="8" t="e">
        <f t="shared" si="2081"/>
        <v>#N/A</v>
      </c>
      <c r="L11530" s="7" t="e">
        <f t="shared" si="2082"/>
        <v>#N/A</v>
      </c>
      <c r="M11530" s="8" t="e">
        <f t="shared" si="2070"/>
        <v>#N/A</v>
      </c>
      <c r="N11530" s="8" t="e">
        <f t="shared" si="2071"/>
        <v>#N/A</v>
      </c>
    </row>
    <row r="11531" spans="1:14" ht="15.75" customHeight="1" x14ac:dyDescent="0.35">
      <c r="A11531" s="7">
        <f t="shared" si="2072"/>
        <v>0</v>
      </c>
      <c r="B11531" s="7">
        <f t="shared" si="2073"/>
        <v>0</v>
      </c>
      <c r="C11531" s="7">
        <f t="shared" si="2074"/>
        <v>0</v>
      </c>
      <c r="D11531" s="7">
        <f t="shared" si="2075"/>
        <v>0</v>
      </c>
      <c r="E11531" s="7" t="e">
        <f>IF('Report DCM'!$H11531="In-Stream Video","Rich Media display banner",IF('Report DCM'!$I11531&gt;'Report DCM'!$J11531,"Standard",VLOOKUP(CONCATENATE(bd_adtype,"_",bd_creativetype),tabela,2,FALSE)))</f>
        <v>#N/A</v>
      </c>
      <c r="F11531" s="7">
        <f t="shared" si="2076"/>
        <v>0</v>
      </c>
      <c r="G11531" s="7">
        <f t="shared" si="2077"/>
        <v>0</v>
      </c>
      <c r="H11531" s="7">
        <f t="shared" si="2078"/>
        <v>0</v>
      </c>
      <c r="I11531" s="7">
        <f t="shared" si="2079"/>
        <v>0</v>
      </c>
      <c r="J11531" s="7">
        <f t="shared" si="2080"/>
        <v>0</v>
      </c>
      <c r="K11531" s="8" t="e">
        <f t="shared" si="2081"/>
        <v>#N/A</v>
      </c>
      <c r="L11531" s="7" t="e">
        <f t="shared" si="2082"/>
        <v>#N/A</v>
      </c>
      <c r="M11531" s="8" t="e">
        <f t="shared" si="2070"/>
        <v>#N/A</v>
      </c>
      <c r="N11531" s="8" t="e">
        <f t="shared" si="2071"/>
        <v>#N/A</v>
      </c>
    </row>
    <row r="11532" spans="1:14" ht="15.75" customHeight="1" x14ac:dyDescent="0.35">
      <c r="A11532" s="7">
        <f t="shared" si="2072"/>
        <v>0</v>
      </c>
      <c r="B11532" s="7">
        <f t="shared" si="2073"/>
        <v>0</v>
      </c>
      <c r="C11532" s="7">
        <f t="shared" si="2074"/>
        <v>0</v>
      </c>
      <c r="D11532" s="7">
        <f t="shared" si="2075"/>
        <v>0</v>
      </c>
      <c r="E11532" s="7" t="e">
        <f>IF('Report DCM'!$H11532="In-Stream Video","Rich Media display banner",IF('Report DCM'!$I11532&gt;'Report DCM'!$J11532,"Standard",VLOOKUP(CONCATENATE(bd_adtype,"_",bd_creativetype),tabela,2,FALSE)))</f>
        <v>#N/A</v>
      </c>
      <c r="F11532" s="7">
        <f t="shared" si="2076"/>
        <v>0</v>
      </c>
      <c r="G11532" s="7">
        <f t="shared" si="2077"/>
        <v>0</v>
      </c>
      <c r="H11532" s="7">
        <f t="shared" si="2078"/>
        <v>0</v>
      </c>
      <c r="I11532" s="7">
        <f t="shared" si="2079"/>
        <v>0</v>
      </c>
      <c r="J11532" s="7">
        <f t="shared" si="2080"/>
        <v>0</v>
      </c>
      <c r="K11532" s="8" t="e">
        <f t="shared" si="2081"/>
        <v>#N/A</v>
      </c>
      <c r="L11532" s="7" t="e">
        <f t="shared" si="2082"/>
        <v>#N/A</v>
      </c>
      <c r="M11532" s="8" t="e">
        <f t="shared" si="2070"/>
        <v>#N/A</v>
      </c>
      <c r="N11532" s="8" t="e">
        <f t="shared" si="2071"/>
        <v>#N/A</v>
      </c>
    </row>
    <row r="11533" spans="1:14" ht="15.75" customHeight="1" x14ac:dyDescent="0.35">
      <c r="A11533" s="7">
        <f t="shared" si="2072"/>
        <v>0</v>
      </c>
      <c r="B11533" s="7">
        <f t="shared" si="2073"/>
        <v>0</v>
      </c>
      <c r="C11533" s="7">
        <f t="shared" si="2074"/>
        <v>0</v>
      </c>
      <c r="D11533" s="7">
        <f t="shared" si="2075"/>
        <v>0</v>
      </c>
      <c r="E11533" s="7" t="e">
        <f>IF('Report DCM'!$H11533="In-Stream Video","Rich Media display banner",IF('Report DCM'!$I11533&gt;'Report DCM'!$J11533,"Standard",VLOOKUP(CONCATENATE(bd_adtype,"_",bd_creativetype),tabela,2,FALSE)))</f>
        <v>#N/A</v>
      </c>
      <c r="F11533" s="7">
        <f t="shared" si="2076"/>
        <v>0</v>
      </c>
      <c r="G11533" s="7">
        <f t="shared" si="2077"/>
        <v>0</v>
      </c>
      <c r="H11533" s="7">
        <f t="shared" si="2078"/>
        <v>0</v>
      </c>
      <c r="I11533" s="7">
        <f t="shared" si="2079"/>
        <v>0</v>
      </c>
      <c r="J11533" s="7">
        <f t="shared" si="2080"/>
        <v>0</v>
      </c>
      <c r="K11533" s="8" t="e">
        <f t="shared" si="2081"/>
        <v>#N/A</v>
      </c>
      <c r="L11533" s="7" t="e">
        <f t="shared" si="2082"/>
        <v>#N/A</v>
      </c>
      <c r="M11533" s="8" t="e">
        <f t="shared" si="2070"/>
        <v>#N/A</v>
      </c>
      <c r="N11533" s="8" t="e">
        <f t="shared" si="2071"/>
        <v>#N/A</v>
      </c>
    </row>
    <row r="11534" spans="1:14" ht="15.75" customHeight="1" x14ac:dyDescent="0.35">
      <c r="A11534" s="7">
        <f t="shared" si="2072"/>
        <v>0</v>
      </c>
      <c r="B11534" s="7">
        <f t="shared" si="2073"/>
        <v>0</v>
      </c>
      <c r="C11534" s="7">
        <f t="shared" si="2074"/>
        <v>0</v>
      </c>
      <c r="D11534" s="7">
        <f t="shared" si="2075"/>
        <v>0</v>
      </c>
      <c r="E11534" s="7" t="e">
        <f>IF('Report DCM'!$H11534="In-Stream Video","Rich Media display banner",IF('Report DCM'!$I11534&gt;'Report DCM'!$J11534,"Standard",VLOOKUP(CONCATENATE(bd_adtype,"_",bd_creativetype),tabela,2,FALSE)))</f>
        <v>#N/A</v>
      </c>
      <c r="F11534" s="7">
        <f t="shared" si="2076"/>
        <v>0</v>
      </c>
      <c r="G11534" s="7">
        <f t="shared" si="2077"/>
        <v>0</v>
      </c>
      <c r="H11534" s="7">
        <f t="shared" si="2078"/>
        <v>0</v>
      </c>
      <c r="I11534" s="7">
        <f t="shared" si="2079"/>
        <v>0</v>
      </c>
      <c r="J11534" s="7">
        <f t="shared" si="2080"/>
        <v>0</v>
      </c>
      <c r="K11534" s="8" t="e">
        <f t="shared" si="2081"/>
        <v>#N/A</v>
      </c>
      <c r="L11534" s="7" t="e">
        <f t="shared" si="2082"/>
        <v>#N/A</v>
      </c>
      <c r="M11534" s="8" t="e">
        <f t="shared" si="2070"/>
        <v>#N/A</v>
      </c>
      <c r="N11534" s="8" t="e">
        <f t="shared" si="2071"/>
        <v>#N/A</v>
      </c>
    </row>
    <row r="11535" spans="1:14" ht="15.75" customHeight="1" x14ac:dyDescent="0.35">
      <c r="A11535" s="7">
        <f t="shared" si="2072"/>
        <v>0</v>
      </c>
      <c r="B11535" s="7">
        <f t="shared" si="2073"/>
        <v>0</v>
      </c>
      <c r="C11535" s="7">
        <f t="shared" si="2074"/>
        <v>0</v>
      </c>
      <c r="D11535" s="7">
        <f t="shared" si="2075"/>
        <v>0</v>
      </c>
      <c r="E11535" s="7" t="e">
        <f>IF('Report DCM'!$H11535="In-Stream Video","Rich Media display banner",IF('Report DCM'!$I11535&gt;'Report DCM'!$J11535,"Standard",VLOOKUP(CONCATENATE(bd_adtype,"_",bd_creativetype),tabela,2,FALSE)))</f>
        <v>#N/A</v>
      </c>
      <c r="F11535" s="7">
        <f t="shared" si="2076"/>
        <v>0</v>
      </c>
      <c r="G11535" s="7">
        <f t="shared" si="2077"/>
        <v>0</v>
      </c>
      <c r="H11535" s="7">
        <f t="shared" si="2078"/>
        <v>0</v>
      </c>
      <c r="I11535" s="7">
        <f t="shared" si="2079"/>
        <v>0</v>
      </c>
      <c r="J11535" s="7">
        <f t="shared" si="2080"/>
        <v>0</v>
      </c>
      <c r="K11535" s="8" t="e">
        <f t="shared" si="2081"/>
        <v>#N/A</v>
      </c>
      <c r="L11535" s="7" t="e">
        <f t="shared" si="2082"/>
        <v>#N/A</v>
      </c>
      <c r="M11535" s="8" t="e">
        <f t="shared" si="2070"/>
        <v>#N/A</v>
      </c>
      <c r="N11535" s="8" t="e">
        <f t="shared" si="2071"/>
        <v>#N/A</v>
      </c>
    </row>
    <row r="11536" spans="1:14" ht="15.75" customHeight="1" x14ac:dyDescent="0.35">
      <c r="A11536" s="7">
        <f t="shared" si="2072"/>
        <v>0</v>
      </c>
      <c r="B11536" s="7">
        <f t="shared" si="2073"/>
        <v>0</v>
      </c>
      <c r="C11536" s="7">
        <f t="shared" si="2074"/>
        <v>0</v>
      </c>
      <c r="D11536" s="7">
        <f t="shared" si="2075"/>
        <v>0</v>
      </c>
      <c r="E11536" s="7" t="e">
        <f>IF('Report DCM'!$H11536="In-Stream Video","Rich Media display banner",IF('Report DCM'!$I11536&gt;'Report DCM'!$J11536,"Standard",VLOOKUP(CONCATENATE(bd_adtype,"_",bd_creativetype),tabela,2,FALSE)))</f>
        <v>#N/A</v>
      </c>
      <c r="F11536" s="7">
        <f t="shared" si="2076"/>
        <v>0</v>
      </c>
      <c r="G11536" s="7">
        <f t="shared" si="2077"/>
        <v>0</v>
      </c>
      <c r="H11536" s="7">
        <f t="shared" si="2078"/>
        <v>0</v>
      </c>
      <c r="I11536" s="7">
        <f t="shared" si="2079"/>
        <v>0</v>
      </c>
      <c r="J11536" s="7">
        <f t="shared" si="2080"/>
        <v>0</v>
      </c>
      <c r="K11536" s="8" t="e">
        <f t="shared" si="2081"/>
        <v>#N/A</v>
      </c>
      <c r="L11536" s="7" t="e">
        <f t="shared" si="2082"/>
        <v>#N/A</v>
      </c>
      <c r="M11536" s="8" t="e">
        <f t="shared" si="2070"/>
        <v>#N/A</v>
      </c>
      <c r="N11536" s="8" t="e">
        <f t="shared" si="2071"/>
        <v>#N/A</v>
      </c>
    </row>
    <row r="11537" spans="1:14" ht="15.75" customHeight="1" x14ac:dyDescent="0.35">
      <c r="A11537" s="7">
        <f t="shared" si="2072"/>
        <v>0</v>
      </c>
      <c r="B11537" s="7">
        <f t="shared" si="2073"/>
        <v>0</v>
      </c>
      <c r="C11537" s="7">
        <f t="shared" si="2074"/>
        <v>0</v>
      </c>
      <c r="D11537" s="7">
        <f t="shared" si="2075"/>
        <v>0</v>
      </c>
      <c r="E11537" s="7" t="e">
        <f>IF('Report DCM'!$H11537="In-Stream Video","Rich Media display banner",IF('Report DCM'!$I11537&gt;'Report DCM'!$J11537,"Standard",VLOOKUP(CONCATENATE(bd_adtype,"_",bd_creativetype),tabela,2,FALSE)))</f>
        <v>#N/A</v>
      </c>
      <c r="F11537" s="7">
        <f t="shared" si="2076"/>
        <v>0</v>
      </c>
      <c r="G11537" s="7">
        <f t="shared" si="2077"/>
        <v>0</v>
      </c>
      <c r="H11537" s="7">
        <f t="shared" si="2078"/>
        <v>0</v>
      </c>
      <c r="I11537" s="7">
        <f t="shared" si="2079"/>
        <v>0</v>
      </c>
      <c r="J11537" s="7">
        <f t="shared" si="2080"/>
        <v>0</v>
      </c>
      <c r="K11537" s="8" t="e">
        <f t="shared" si="2081"/>
        <v>#N/A</v>
      </c>
      <c r="L11537" s="7" t="e">
        <f t="shared" si="2082"/>
        <v>#N/A</v>
      </c>
      <c r="M11537" s="8" t="e">
        <f t="shared" si="2070"/>
        <v>#N/A</v>
      </c>
      <c r="N11537" s="8" t="e">
        <f t="shared" si="2071"/>
        <v>#N/A</v>
      </c>
    </row>
    <row r="11538" spans="1:14" ht="15.75" customHeight="1" x14ac:dyDescent="0.35">
      <c r="A11538" s="7">
        <f t="shared" si="2072"/>
        <v>0</v>
      </c>
      <c r="B11538" s="7">
        <f t="shared" si="2073"/>
        <v>0</v>
      </c>
      <c r="C11538" s="7">
        <f t="shared" si="2074"/>
        <v>0</v>
      </c>
      <c r="D11538" s="7">
        <f t="shared" si="2075"/>
        <v>0</v>
      </c>
      <c r="E11538" s="7" t="e">
        <f>IF('Report DCM'!$H11538="In-Stream Video","Rich Media display banner",IF('Report DCM'!$I11538&gt;'Report DCM'!$J11538,"Standard",VLOOKUP(CONCATENATE(bd_adtype,"_",bd_creativetype),tabela,2,FALSE)))</f>
        <v>#N/A</v>
      </c>
      <c r="F11538" s="7">
        <f t="shared" si="2076"/>
        <v>0</v>
      </c>
      <c r="G11538" s="7">
        <f t="shared" si="2077"/>
        <v>0</v>
      </c>
      <c r="H11538" s="7">
        <f t="shared" si="2078"/>
        <v>0</v>
      </c>
      <c r="I11538" s="7">
        <f t="shared" si="2079"/>
        <v>0</v>
      </c>
      <c r="J11538" s="7">
        <f t="shared" si="2080"/>
        <v>0</v>
      </c>
      <c r="K11538" s="8" t="e">
        <f t="shared" si="2081"/>
        <v>#N/A</v>
      </c>
      <c r="L11538" s="7" t="e">
        <f t="shared" si="2082"/>
        <v>#N/A</v>
      </c>
      <c r="M11538" s="8" t="e">
        <f t="shared" si="2070"/>
        <v>#N/A</v>
      </c>
      <c r="N11538" s="8" t="e">
        <f t="shared" si="2071"/>
        <v>#N/A</v>
      </c>
    </row>
    <row r="11539" spans="1:14" ht="15.75" customHeight="1" x14ac:dyDescent="0.35">
      <c r="A11539" s="7">
        <f t="shared" si="2072"/>
        <v>0</v>
      </c>
      <c r="B11539" s="7">
        <f t="shared" si="2073"/>
        <v>0</v>
      </c>
      <c r="C11539" s="7">
        <f t="shared" si="2074"/>
        <v>0</v>
      </c>
      <c r="D11539" s="7">
        <f t="shared" si="2075"/>
        <v>0</v>
      </c>
      <c r="E11539" s="7" t="e">
        <f>IF('Report DCM'!$H11539="In-Stream Video","Rich Media display banner",IF('Report DCM'!$I11539&gt;'Report DCM'!$J11539,"Standard",VLOOKUP(CONCATENATE(bd_adtype,"_",bd_creativetype),tabela,2,FALSE)))</f>
        <v>#N/A</v>
      </c>
      <c r="F11539" s="7">
        <f t="shared" si="2076"/>
        <v>0</v>
      </c>
      <c r="G11539" s="7">
        <f t="shared" si="2077"/>
        <v>0</v>
      </c>
      <c r="H11539" s="7">
        <f t="shared" si="2078"/>
        <v>0</v>
      </c>
      <c r="I11539" s="7">
        <f t="shared" si="2079"/>
        <v>0</v>
      </c>
      <c r="J11539" s="7">
        <f t="shared" si="2080"/>
        <v>0</v>
      </c>
      <c r="K11539" s="8" t="e">
        <f t="shared" si="2081"/>
        <v>#N/A</v>
      </c>
      <c r="L11539" s="7" t="e">
        <f t="shared" si="2082"/>
        <v>#N/A</v>
      </c>
      <c r="M11539" s="8" t="e">
        <f t="shared" si="2070"/>
        <v>#N/A</v>
      </c>
      <c r="N11539" s="8" t="e">
        <f t="shared" si="2071"/>
        <v>#N/A</v>
      </c>
    </row>
    <row r="11540" spans="1:14" ht="15.75" customHeight="1" x14ac:dyDescent="0.35">
      <c r="A11540" s="7">
        <f t="shared" si="2072"/>
        <v>0</v>
      </c>
      <c r="B11540" s="7">
        <f t="shared" si="2073"/>
        <v>0</v>
      </c>
      <c r="C11540" s="7">
        <f t="shared" si="2074"/>
        <v>0</v>
      </c>
      <c r="D11540" s="7">
        <f t="shared" si="2075"/>
        <v>0</v>
      </c>
      <c r="E11540" s="7" t="e">
        <f>IF('Report DCM'!$H11540="In-Stream Video","Rich Media display banner",IF('Report DCM'!$I11540&gt;'Report DCM'!$J11540,"Standard",VLOOKUP(CONCATENATE(bd_adtype,"_",bd_creativetype),tabela,2,FALSE)))</f>
        <v>#N/A</v>
      </c>
      <c r="F11540" s="7">
        <f t="shared" si="2076"/>
        <v>0</v>
      </c>
      <c r="G11540" s="7">
        <f t="shared" si="2077"/>
        <v>0</v>
      </c>
      <c r="H11540" s="7">
        <f t="shared" si="2078"/>
        <v>0</v>
      </c>
      <c r="I11540" s="7">
        <f t="shared" si="2079"/>
        <v>0</v>
      </c>
      <c r="J11540" s="7">
        <f t="shared" si="2080"/>
        <v>0</v>
      </c>
      <c r="K11540" s="8" t="e">
        <f t="shared" si="2081"/>
        <v>#N/A</v>
      </c>
      <c r="L11540" s="7" t="e">
        <f t="shared" si="2082"/>
        <v>#N/A</v>
      </c>
      <c r="M11540" s="8" t="e">
        <f t="shared" si="2070"/>
        <v>#N/A</v>
      </c>
      <c r="N11540" s="8" t="e">
        <f t="shared" si="2071"/>
        <v>#N/A</v>
      </c>
    </row>
    <row r="11541" spans="1:14" ht="15.75" customHeight="1" x14ac:dyDescent="0.35">
      <c r="A11541" s="7">
        <f t="shared" si="2072"/>
        <v>0</v>
      </c>
      <c r="B11541" s="7">
        <f t="shared" si="2073"/>
        <v>0</v>
      </c>
      <c r="C11541" s="7">
        <f t="shared" si="2074"/>
        <v>0</v>
      </c>
      <c r="D11541" s="7">
        <f t="shared" si="2075"/>
        <v>0</v>
      </c>
      <c r="E11541" s="7" t="e">
        <f>IF('Report DCM'!$H11541="In-Stream Video","Rich Media display banner",IF('Report DCM'!$I11541&gt;'Report DCM'!$J11541,"Standard",VLOOKUP(CONCATENATE(bd_adtype,"_",bd_creativetype),tabela,2,FALSE)))</f>
        <v>#N/A</v>
      </c>
      <c r="F11541" s="7">
        <f t="shared" si="2076"/>
        <v>0</v>
      </c>
      <c r="G11541" s="7">
        <f t="shared" si="2077"/>
        <v>0</v>
      </c>
      <c r="H11541" s="7">
        <f t="shared" si="2078"/>
        <v>0</v>
      </c>
      <c r="I11541" s="7">
        <f t="shared" si="2079"/>
        <v>0</v>
      </c>
      <c r="J11541" s="7">
        <f t="shared" si="2080"/>
        <v>0</v>
      </c>
      <c r="K11541" s="8" t="e">
        <f t="shared" si="2081"/>
        <v>#N/A</v>
      </c>
      <c r="L11541" s="7" t="e">
        <f t="shared" si="2082"/>
        <v>#N/A</v>
      </c>
      <c r="M11541" s="8" t="e">
        <f t="shared" si="2070"/>
        <v>#N/A</v>
      </c>
      <c r="N11541" s="8" t="e">
        <f t="shared" si="2071"/>
        <v>#N/A</v>
      </c>
    </row>
    <row r="11542" spans="1:14" ht="15.75" customHeight="1" x14ac:dyDescent="0.35">
      <c r="A11542" s="7">
        <f t="shared" si="2072"/>
        <v>0</v>
      </c>
      <c r="B11542" s="7">
        <f t="shared" si="2073"/>
        <v>0</v>
      </c>
      <c r="C11542" s="7">
        <f t="shared" si="2074"/>
        <v>0</v>
      </c>
      <c r="D11542" s="7">
        <f t="shared" si="2075"/>
        <v>0</v>
      </c>
      <c r="E11542" s="7" t="e">
        <f>IF('Report DCM'!$H11542="In-Stream Video","Rich Media display banner",IF('Report DCM'!$I11542&gt;'Report DCM'!$J11542,"Standard",VLOOKUP(CONCATENATE(bd_adtype,"_",bd_creativetype),tabela,2,FALSE)))</f>
        <v>#N/A</v>
      </c>
      <c r="F11542" s="7">
        <f t="shared" si="2076"/>
        <v>0</v>
      </c>
      <c r="G11542" s="7">
        <f t="shared" si="2077"/>
        <v>0</v>
      </c>
      <c r="H11542" s="7">
        <f t="shared" si="2078"/>
        <v>0</v>
      </c>
      <c r="I11542" s="7">
        <f t="shared" si="2079"/>
        <v>0</v>
      </c>
      <c r="J11542" s="7">
        <f t="shared" si="2080"/>
        <v>0</v>
      </c>
      <c r="K11542" s="8" t="e">
        <f t="shared" si="2081"/>
        <v>#N/A</v>
      </c>
      <c r="L11542" s="7" t="e">
        <f t="shared" si="2082"/>
        <v>#N/A</v>
      </c>
      <c r="M11542" s="8" t="e">
        <f t="shared" si="2070"/>
        <v>#N/A</v>
      </c>
      <c r="N11542" s="8" t="e">
        <f t="shared" si="2071"/>
        <v>#N/A</v>
      </c>
    </row>
    <row r="11543" spans="1:14" ht="15.75" customHeight="1" x14ac:dyDescent="0.35">
      <c r="A11543" s="7">
        <f t="shared" si="2072"/>
        <v>0</v>
      </c>
      <c r="B11543" s="7">
        <f t="shared" si="2073"/>
        <v>0</v>
      </c>
      <c r="C11543" s="7">
        <f t="shared" si="2074"/>
        <v>0</v>
      </c>
      <c r="D11543" s="7">
        <f t="shared" si="2075"/>
        <v>0</v>
      </c>
      <c r="E11543" s="7" t="e">
        <f>IF('Report DCM'!$H11543="In-Stream Video","Rich Media display banner",IF('Report DCM'!$I11543&gt;'Report DCM'!$J11543,"Standard",VLOOKUP(CONCATENATE(bd_adtype,"_",bd_creativetype),tabela,2,FALSE)))</f>
        <v>#N/A</v>
      </c>
      <c r="F11543" s="7">
        <f t="shared" si="2076"/>
        <v>0</v>
      </c>
      <c r="G11543" s="7">
        <f t="shared" si="2077"/>
        <v>0</v>
      </c>
      <c r="H11543" s="7">
        <f t="shared" si="2078"/>
        <v>0</v>
      </c>
      <c r="I11543" s="7">
        <f t="shared" si="2079"/>
        <v>0</v>
      </c>
      <c r="J11543" s="7">
        <f t="shared" si="2080"/>
        <v>0</v>
      </c>
      <c r="K11543" s="8" t="e">
        <f t="shared" si="2081"/>
        <v>#N/A</v>
      </c>
      <c r="L11543" s="7" t="e">
        <f t="shared" si="2082"/>
        <v>#N/A</v>
      </c>
      <c r="M11543" s="8" t="e">
        <f t="shared" si="2070"/>
        <v>#N/A</v>
      </c>
      <c r="N11543" s="8" t="e">
        <f t="shared" si="2071"/>
        <v>#N/A</v>
      </c>
    </row>
    <row r="11544" spans="1:14" ht="15.75" customHeight="1" x14ac:dyDescent="0.35">
      <c r="A11544" s="7">
        <f t="shared" si="2072"/>
        <v>0</v>
      </c>
      <c r="B11544" s="7">
        <f t="shared" si="2073"/>
        <v>0</v>
      </c>
      <c r="C11544" s="7">
        <f t="shared" si="2074"/>
        <v>0</v>
      </c>
      <c r="D11544" s="7">
        <f t="shared" si="2075"/>
        <v>0</v>
      </c>
      <c r="E11544" s="7" t="e">
        <f>IF('Report DCM'!$H11544="In-Stream Video","Rich Media display banner",IF('Report DCM'!$I11544&gt;'Report DCM'!$J11544,"Standard",VLOOKUP(CONCATENATE(bd_adtype,"_",bd_creativetype),tabela,2,FALSE)))</f>
        <v>#N/A</v>
      </c>
      <c r="F11544" s="7">
        <f t="shared" si="2076"/>
        <v>0</v>
      </c>
      <c r="G11544" s="7">
        <f t="shared" si="2077"/>
        <v>0</v>
      </c>
      <c r="H11544" s="7">
        <f t="shared" si="2078"/>
        <v>0</v>
      </c>
      <c r="I11544" s="7">
        <f t="shared" si="2079"/>
        <v>0</v>
      </c>
      <c r="J11544" s="7">
        <f t="shared" si="2080"/>
        <v>0</v>
      </c>
      <c r="K11544" s="8" t="e">
        <f t="shared" si="2081"/>
        <v>#N/A</v>
      </c>
      <c r="L11544" s="7" t="e">
        <f t="shared" si="2082"/>
        <v>#N/A</v>
      </c>
      <c r="M11544" s="8" t="e">
        <f t="shared" si="2070"/>
        <v>#N/A</v>
      </c>
      <c r="N11544" s="8" t="e">
        <f t="shared" si="2071"/>
        <v>#N/A</v>
      </c>
    </row>
    <row r="11545" spans="1:14" ht="15.75" customHeight="1" x14ac:dyDescent="0.35">
      <c r="A11545" s="7">
        <f t="shared" si="2072"/>
        <v>0</v>
      </c>
      <c r="B11545" s="7">
        <f t="shared" si="2073"/>
        <v>0</v>
      </c>
      <c r="C11545" s="7">
        <f t="shared" si="2074"/>
        <v>0</v>
      </c>
      <c r="D11545" s="7">
        <f t="shared" si="2075"/>
        <v>0</v>
      </c>
      <c r="E11545" s="7" t="e">
        <f>IF('Report DCM'!$H11545="In-Stream Video","Rich Media display banner",IF('Report DCM'!$I11545&gt;'Report DCM'!$J11545,"Standard",VLOOKUP(CONCATENATE(bd_adtype,"_",bd_creativetype),tabela,2,FALSE)))</f>
        <v>#N/A</v>
      </c>
      <c r="F11545" s="7">
        <f t="shared" si="2076"/>
        <v>0</v>
      </c>
      <c r="G11545" s="7">
        <f t="shared" si="2077"/>
        <v>0</v>
      </c>
      <c r="H11545" s="7">
        <f t="shared" si="2078"/>
        <v>0</v>
      </c>
      <c r="I11545" s="7">
        <f t="shared" si="2079"/>
        <v>0</v>
      </c>
      <c r="J11545" s="7">
        <f t="shared" si="2080"/>
        <v>0</v>
      </c>
      <c r="K11545" s="8" t="e">
        <f t="shared" si="2081"/>
        <v>#N/A</v>
      </c>
      <c r="L11545" s="7" t="e">
        <f t="shared" si="2082"/>
        <v>#N/A</v>
      </c>
      <c r="M11545" s="8" t="e">
        <f t="shared" si="2070"/>
        <v>#N/A</v>
      </c>
      <c r="N11545" s="8" t="e">
        <f t="shared" si="2071"/>
        <v>#N/A</v>
      </c>
    </row>
    <row r="11546" spans="1:14" ht="15.75" customHeight="1" x14ac:dyDescent="0.35">
      <c r="A11546" s="7">
        <f t="shared" si="2072"/>
        <v>0</v>
      </c>
      <c r="B11546" s="7">
        <f t="shared" si="2073"/>
        <v>0</v>
      </c>
      <c r="C11546" s="7">
        <f t="shared" si="2074"/>
        <v>0</v>
      </c>
      <c r="D11546" s="7">
        <f t="shared" si="2075"/>
        <v>0</v>
      </c>
      <c r="E11546" s="7" t="e">
        <f>IF('Report DCM'!$H11546="In-Stream Video","Rich Media display banner",IF('Report DCM'!$I11546&gt;'Report DCM'!$J11546,"Standard",VLOOKUP(CONCATENATE(bd_adtype,"_",bd_creativetype),tabela,2,FALSE)))</f>
        <v>#N/A</v>
      </c>
      <c r="F11546" s="7">
        <f t="shared" si="2076"/>
        <v>0</v>
      </c>
      <c r="G11546" s="7">
        <f t="shared" si="2077"/>
        <v>0</v>
      </c>
      <c r="H11546" s="7">
        <f t="shared" si="2078"/>
        <v>0</v>
      </c>
      <c r="I11546" s="7">
        <f t="shared" si="2079"/>
        <v>0</v>
      </c>
      <c r="J11546" s="7">
        <f t="shared" si="2080"/>
        <v>0</v>
      </c>
      <c r="K11546" s="8" t="e">
        <f t="shared" si="2081"/>
        <v>#N/A</v>
      </c>
      <c r="L11546" s="7" t="e">
        <f t="shared" si="2082"/>
        <v>#N/A</v>
      </c>
      <c r="M11546" s="8" t="e">
        <f t="shared" si="2070"/>
        <v>#N/A</v>
      </c>
      <c r="N11546" s="8" t="e">
        <f t="shared" si="2071"/>
        <v>#N/A</v>
      </c>
    </row>
    <row r="11547" spans="1:14" ht="15.75" customHeight="1" x14ac:dyDescent="0.35">
      <c r="A11547" s="7">
        <f t="shared" si="2072"/>
        <v>0</v>
      </c>
      <c r="B11547" s="7">
        <f t="shared" si="2073"/>
        <v>0</v>
      </c>
      <c r="C11547" s="7">
        <f t="shared" si="2074"/>
        <v>0</v>
      </c>
      <c r="D11547" s="7">
        <f t="shared" si="2075"/>
        <v>0</v>
      </c>
      <c r="E11547" s="7" t="e">
        <f>IF('Report DCM'!$H11547="In-Stream Video","Rich Media display banner",IF('Report DCM'!$I11547&gt;'Report DCM'!$J11547,"Standard",VLOOKUP(CONCATENATE(bd_adtype,"_",bd_creativetype),tabela,2,FALSE)))</f>
        <v>#N/A</v>
      </c>
      <c r="F11547" s="7">
        <f t="shared" si="2076"/>
        <v>0</v>
      </c>
      <c r="G11547" s="7">
        <f t="shared" si="2077"/>
        <v>0</v>
      </c>
      <c r="H11547" s="7">
        <f t="shared" si="2078"/>
        <v>0</v>
      </c>
      <c r="I11547" s="7">
        <f t="shared" si="2079"/>
        <v>0</v>
      </c>
      <c r="J11547" s="7">
        <f t="shared" si="2080"/>
        <v>0</v>
      </c>
      <c r="K11547" s="8" t="e">
        <f t="shared" si="2081"/>
        <v>#N/A</v>
      </c>
      <c r="L11547" s="7" t="e">
        <f t="shared" si="2082"/>
        <v>#N/A</v>
      </c>
      <c r="M11547" s="8" t="e">
        <f t="shared" si="2070"/>
        <v>#N/A</v>
      </c>
      <c r="N11547" s="8" t="e">
        <f t="shared" si="2071"/>
        <v>#N/A</v>
      </c>
    </row>
    <row r="11548" spans="1:14" ht="15.75" customHeight="1" x14ac:dyDescent="0.35">
      <c r="A11548" s="7">
        <f t="shared" si="2072"/>
        <v>0</v>
      </c>
      <c r="B11548" s="7">
        <f t="shared" si="2073"/>
        <v>0</v>
      </c>
      <c r="C11548" s="7">
        <f t="shared" si="2074"/>
        <v>0</v>
      </c>
      <c r="D11548" s="7">
        <f t="shared" si="2075"/>
        <v>0</v>
      </c>
      <c r="E11548" s="7" t="e">
        <f>IF('Report DCM'!$H11548="In-Stream Video","Rich Media display banner",IF('Report DCM'!$I11548&gt;'Report DCM'!$J11548,"Standard",VLOOKUP(CONCATENATE(bd_adtype,"_",bd_creativetype),tabela,2,FALSE)))</f>
        <v>#N/A</v>
      </c>
      <c r="F11548" s="7">
        <f t="shared" si="2076"/>
        <v>0</v>
      </c>
      <c r="G11548" s="7">
        <f t="shared" si="2077"/>
        <v>0</v>
      </c>
      <c r="H11548" s="7">
        <f t="shared" si="2078"/>
        <v>0</v>
      </c>
      <c r="I11548" s="7">
        <f t="shared" si="2079"/>
        <v>0</v>
      </c>
      <c r="J11548" s="7">
        <f t="shared" si="2080"/>
        <v>0</v>
      </c>
      <c r="K11548" s="8" t="e">
        <f t="shared" si="2081"/>
        <v>#N/A</v>
      </c>
      <c r="L11548" s="7" t="e">
        <f t="shared" si="2082"/>
        <v>#N/A</v>
      </c>
      <c r="M11548" s="8" t="e">
        <f t="shared" si="2070"/>
        <v>#N/A</v>
      </c>
      <c r="N11548" s="8" t="e">
        <f t="shared" si="2071"/>
        <v>#N/A</v>
      </c>
    </row>
    <row r="11549" spans="1:14" ht="15.75" customHeight="1" x14ac:dyDescent="0.35">
      <c r="A11549" s="7">
        <f t="shared" si="2072"/>
        <v>0</v>
      </c>
      <c r="B11549" s="7">
        <f t="shared" si="2073"/>
        <v>0</v>
      </c>
      <c r="C11549" s="7">
        <f t="shared" si="2074"/>
        <v>0</v>
      </c>
      <c r="D11549" s="7">
        <f t="shared" si="2075"/>
        <v>0</v>
      </c>
      <c r="E11549" s="7" t="e">
        <f>IF('Report DCM'!$H11549="In-Stream Video","Rich Media display banner",IF('Report DCM'!$I11549&gt;'Report DCM'!$J11549,"Standard",VLOOKUP(CONCATENATE(bd_adtype,"_",bd_creativetype),tabela,2,FALSE)))</f>
        <v>#N/A</v>
      </c>
      <c r="F11549" s="7">
        <f t="shared" si="2076"/>
        <v>0</v>
      </c>
      <c r="G11549" s="7">
        <f t="shared" si="2077"/>
        <v>0</v>
      </c>
      <c r="H11549" s="7">
        <f t="shared" si="2078"/>
        <v>0</v>
      </c>
      <c r="I11549" s="7">
        <f t="shared" si="2079"/>
        <v>0</v>
      </c>
      <c r="J11549" s="7">
        <f t="shared" si="2080"/>
        <v>0</v>
      </c>
      <c r="K11549" s="8" t="e">
        <f t="shared" si="2081"/>
        <v>#N/A</v>
      </c>
      <c r="L11549" s="7" t="e">
        <f t="shared" si="2082"/>
        <v>#N/A</v>
      </c>
      <c r="M11549" s="8" t="e">
        <f t="shared" si="2070"/>
        <v>#N/A</v>
      </c>
      <c r="N11549" s="8" t="e">
        <f t="shared" si="2071"/>
        <v>#N/A</v>
      </c>
    </row>
    <row r="11550" spans="1:14" ht="15.75" customHeight="1" x14ac:dyDescent="0.35">
      <c r="A11550" s="7">
        <f t="shared" si="2072"/>
        <v>0</v>
      </c>
      <c r="B11550" s="7">
        <f t="shared" si="2073"/>
        <v>0</v>
      </c>
      <c r="C11550" s="7">
        <f t="shared" si="2074"/>
        <v>0</v>
      </c>
      <c r="D11550" s="7">
        <f t="shared" si="2075"/>
        <v>0</v>
      </c>
      <c r="E11550" s="7" t="e">
        <f>IF('Report DCM'!$H11550="In-Stream Video","Rich Media display banner",IF('Report DCM'!$I11550&gt;'Report DCM'!$J11550,"Standard",VLOOKUP(CONCATENATE(bd_adtype,"_",bd_creativetype),tabela,2,FALSE)))</f>
        <v>#N/A</v>
      </c>
      <c r="F11550" s="7">
        <f t="shared" si="2076"/>
        <v>0</v>
      </c>
      <c r="G11550" s="7">
        <f t="shared" si="2077"/>
        <v>0</v>
      </c>
      <c r="H11550" s="7">
        <f t="shared" si="2078"/>
        <v>0</v>
      </c>
      <c r="I11550" s="7">
        <f t="shared" si="2079"/>
        <v>0</v>
      </c>
      <c r="J11550" s="7">
        <f t="shared" si="2080"/>
        <v>0</v>
      </c>
      <c r="K11550" s="8" t="e">
        <f t="shared" si="2081"/>
        <v>#N/A</v>
      </c>
      <c r="L11550" s="7" t="e">
        <f t="shared" si="2082"/>
        <v>#N/A</v>
      </c>
      <c r="M11550" s="8" t="e">
        <f t="shared" si="2070"/>
        <v>#N/A</v>
      </c>
      <c r="N11550" s="8" t="e">
        <f t="shared" si="2071"/>
        <v>#N/A</v>
      </c>
    </row>
    <row r="11551" spans="1:14" ht="15.75" customHeight="1" x14ac:dyDescent="0.35">
      <c r="A11551" s="7">
        <f t="shared" si="2072"/>
        <v>0</v>
      </c>
      <c r="B11551" s="7">
        <f t="shared" si="2073"/>
        <v>0</v>
      </c>
      <c r="C11551" s="7">
        <f t="shared" si="2074"/>
        <v>0</v>
      </c>
      <c r="D11551" s="7">
        <f t="shared" si="2075"/>
        <v>0</v>
      </c>
      <c r="E11551" s="7" t="e">
        <f>IF('Report DCM'!$H11551="In-Stream Video","Rich Media display banner",IF('Report DCM'!$I11551&gt;'Report DCM'!$J11551,"Standard",VLOOKUP(CONCATENATE(bd_adtype,"_",bd_creativetype),tabela,2,FALSE)))</f>
        <v>#N/A</v>
      </c>
      <c r="F11551" s="7">
        <f t="shared" si="2076"/>
        <v>0</v>
      </c>
      <c r="G11551" s="7">
        <f t="shared" si="2077"/>
        <v>0</v>
      </c>
      <c r="H11551" s="7">
        <f t="shared" si="2078"/>
        <v>0</v>
      </c>
      <c r="I11551" s="7">
        <f t="shared" si="2079"/>
        <v>0</v>
      </c>
      <c r="J11551" s="7">
        <f t="shared" si="2080"/>
        <v>0</v>
      </c>
      <c r="K11551" s="8" t="e">
        <f t="shared" si="2081"/>
        <v>#N/A</v>
      </c>
      <c r="L11551" s="7" t="e">
        <f t="shared" si="2082"/>
        <v>#N/A</v>
      </c>
      <c r="M11551" s="8" t="e">
        <f t="shared" si="2070"/>
        <v>#N/A</v>
      </c>
      <c r="N11551" s="8" t="e">
        <f t="shared" si="2071"/>
        <v>#N/A</v>
      </c>
    </row>
    <row r="11552" spans="1:14" ht="15.75" customHeight="1" x14ac:dyDescent="0.35">
      <c r="A11552" s="7">
        <f t="shared" si="2072"/>
        <v>0</v>
      </c>
      <c r="B11552" s="7">
        <f t="shared" si="2073"/>
        <v>0</v>
      </c>
      <c r="C11552" s="7">
        <f t="shared" si="2074"/>
        <v>0</v>
      </c>
      <c r="D11552" s="7">
        <f t="shared" si="2075"/>
        <v>0</v>
      </c>
      <c r="E11552" s="7" t="e">
        <f>IF('Report DCM'!$H11552="In-Stream Video","Rich Media display banner",IF('Report DCM'!$I11552&gt;'Report DCM'!$J11552,"Standard",VLOOKUP(CONCATENATE(bd_adtype,"_",bd_creativetype),tabela,2,FALSE)))</f>
        <v>#N/A</v>
      </c>
      <c r="F11552" s="7">
        <f t="shared" si="2076"/>
        <v>0</v>
      </c>
      <c r="G11552" s="7">
        <f t="shared" si="2077"/>
        <v>0</v>
      </c>
      <c r="H11552" s="7">
        <f t="shared" si="2078"/>
        <v>0</v>
      </c>
      <c r="I11552" s="7">
        <f t="shared" si="2079"/>
        <v>0</v>
      </c>
      <c r="J11552" s="7">
        <f t="shared" si="2080"/>
        <v>0</v>
      </c>
      <c r="K11552" s="8" t="e">
        <f t="shared" si="2081"/>
        <v>#N/A</v>
      </c>
      <c r="L11552" s="7" t="e">
        <f t="shared" si="2082"/>
        <v>#N/A</v>
      </c>
      <c r="M11552" s="8" t="e">
        <f t="shared" si="2070"/>
        <v>#N/A</v>
      </c>
      <c r="N11552" s="8" t="e">
        <f t="shared" si="2071"/>
        <v>#N/A</v>
      </c>
    </row>
    <row r="11553" spans="1:14" ht="15.75" customHeight="1" x14ac:dyDescent="0.35">
      <c r="A11553" s="7">
        <f t="shared" si="2072"/>
        <v>0</v>
      </c>
      <c r="B11553" s="7">
        <f t="shared" si="2073"/>
        <v>0</v>
      </c>
      <c r="C11553" s="7">
        <f t="shared" si="2074"/>
        <v>0</v>
      </c>
      <c r="D11553" s="7">
        <f t="shared" si="2075"/>
        <v>0</v>
      </c>
      <c r="E11553" s="7" t="e">
        <f>IF('Report DCM'!$H11553="In-Stream Video","Rich Media display banner",IF('Report DCM'!$I11553&gt;'Report DCM'!$J11553,"Standard",VLOOKUP(CONCATENATE(bd_adtype,"_",bd_creativetype),tabela,2,FALSE)))</f>
        <v>#N/A</v>
      </c>
      <c r="F11553" s="7">
        <f t="shared" si="2076"/>
        <v>0</v>
      </c>
      <c r="G11553" s="7">
        <f t="shared" si="2077"/>
        <v>0</v>
      </c>
      <c r="H11553" s="7">
        <f t="shared" si="2078"/>
        <v>0</v>
      </c>
      <c r="I11553" s="7">
        <f t="shared" si="2079"/>
        <v>0</v>
      </c>
      <c r="J11553" s="7">
        <f t="shared" si="2080"/>
        <v>0</v>
      </c>
      <c r="K11553" s="8" t="e">
        <f t="shared" si="2081"/>
        <v>#N/A</v>
      </c>
      <c r="L11553" s="7" t="e">
        <f t="shared" si="2082"/>
        <v>#N/A</v>
      </c>
      <c r="M11553" s="8" t="e">
        <f t="shared" si="2070"/>
        <v>#N/A</v>
      </c>
      <c r="N11553" s="8" t="e">
        <f t="shared" si="2071"/>
        <v>#N/A</v>
      </c>
    </row>
    <row r="11554" spans="1:14" ht="15.75" customHeight="1" x14ac:dyDescent="0.35">
      <c r="A11554" s="7">
        <f t="shared" si="2072"/>
        <v>0</v>
      </c>
      <c r="B11554" s="7">
        <f t="shared" si="2073"/>
        <v>0</v>
      </c>
      <c r="C11554" s="7">
        <f t="shared" si="2074"/>
        <v>0</v>
      </c>
      <c r="D11554" s="7">
        <f t="shared" si="2075"/>
        <v>0</v>
      </c>
      <c r="E11554" s="7" t="e">
        <f>IF('Report DCM'!$H11554="In-Stream Video","Rich Media display banner",IF('Report DCM'!$I11554&gt;'Report DCM'!$J11554,"Standard",VLOOKUP(CONCATENATE(bd_adtype,"_",bd_creativetype),tabela,2,FALSE)))</f>
        <v>#N/A</v>
      </c>
      <c r="F11554" s="7">
        <f t="shared" si="2076"/>
        <v>0</v>
      </c>
      <c r="G11554" s="7">
        <f t="shared" si="2077"/>
        <v>0</v>
      </c>
      <c r="H11554" s="7">
        <f t="shared" si="2078"/>
        <v>0</v>
      </c>
      <c r="I11554" s="7">
        <f t="shared" si="2079"/>
        <v>0</v>
      </c>
      <c r="J11554" s="7">
        <f t="shared" si="2080"/>
        <v>0</v>
      </c>
      <c r="K11554" s="8" t="e">
        <f t="shared" si="2081"/>
        <v>#N/A</v>
      </c>
      <c r="L11554" s="7" t="e">
        <f t="shared" si="2082"/>
        <v>#N/A</v>
      </c>
      <c r="M11554" s="8" t="e">
        <f t="shared" si="2070"/>
        <v>#N/A</v>
      </c>
      <c r="N11554" s="8" t="e">
        <f t="shared" si="2071"/>
        <v>#N/A</v>
      </c>
    </row>
    <row r="11555" spans="1:14" ht="15.75" customHeight="1" x14ac:dyDescent="0.35">
      <c r="A11555" s="7">
        <f t="shared" si="2072"/>
        <v>0</v>
      </c>
      <c r="B11555" s="7">
        <f t="shared" si="2073"/>
        <v>0</v>
      </c>
      <c r="C11555" s="7">
        <f t="shared" si="2074"/>
        <v>0</v>
      </c>
      <c r="D11555" s="7">
        <f t="shared" si="2075"/>
        <v>0</v>
      </c>
      <c r="E11555" s="7" t="e">
        <f>IF('Report DCM'!$H11555="In-Stream Video","Rich Media display banner",IF('Report DCM'!$I11555&gt;'Report DCM'!$J11555,"Standard",VLOOKUP(CONCATENATE(bd_adtype,"_",bd_creativetype),tabela,2,FALSE)))</f>
        <v>#N/A</v>
      </c>
      <c r="F11555" s="7">
        <f t="shared" si="2076"/>
        <v>0</v>
      </c>
      <c r="G11555" s="7">
        <f t="shared" si="2077"/>
        <v>0</v>
      </c>
      <c r="H11555" s="7">
        <f t="shared" si="2078"/>
        <v>0</v>
      </c>
      <c r="I11555" s="7">
        <f t="shared" si="2079"/>
        <v>0</v>
      </c>
      <c r="J11555" s="7">
        <f t="shared" si="2080"/>
        <v>0</v>
      </c>
      <c r="K11555" s="8" t="e">
        <f t="shared" si="2081"/>
        <v>#N/A</v>
      </c>
      <c r="L11555" s="7" t="e">
        <f t="shared" si="2082"/>
        <v>#N/A</v>
      </c>
      <c r="M11555" s="8" t="e">
        <f t="shared" si="2070"/>
        <v>#N/A</v>
      </c>
      <c r="N11555" s="8" t="e">
        <f t="shared" si="2071"/>
        <v>#N/A</v>
      </c>
    </row>
    <row r="11556" spans="1:14" ht="15.75" customHeight="1" x14ac:dyDescent="0.35">
      <c r="A11556" s="7">
        <f t="shared" si="2072"/>
        <v>0</v>
      </c>
      <c r="B11556" s="7">
        <f t="shared" si="2073"/>
        <v>0</v>
      </c>
      <c r="C11556" s="7">
        <f t="shared" si="2074"/>
        <v>0</v>
      </c>
      <c r="D11556" s="7">
        <f t="shared" si="2075"/>
        <v>0</v>
      </c>
      <c r="E11556" s="7" t="e">
        <f>IF('Report DCM'!$H11556="In-Stream Video","Rich Media display banner",IF('Report DCM'!$I11556&gt;'Report DCM'!$J11556,"Standard",VLOOKUP(CONCATENATE(bd_adtype,"_",bd_creativetype),tabela,2,FALSE)))</f>
        <v>#N/A</v>
      </c>
      <c r="F11556" s="7">
        <f t="shared" si="2076"/>
        <v>0</v>
      </c>
      <c r="G11556" s="7">
        <f t="shared" si="2077"/>
        <v>0</v>
      </c>
      <c r="H11556" s="7">
        <f t="shared" si="2078"/>
        <v>0</v>
      </c>
      <c r="I11556" s="7">
        <f t="shared" si="2079"/>
        <v>0</v>
      </c>
      <c r="J11556" s="7">
        <f t="shared" si="2080"/>
        <v>0</v>
      </c>
      <c r="K11556" s="8" t="e">
        <f t="shared" si="2081"/>
        <v>#N/A</v>
      </c>
      <c r="L11556" s="7" t="e">
        <f t="shared" si="2082"/>
        <v>#N/A</v>
      </c>
      <c r="M11556" s="8" t="e">
        <f t="shared" si="2070"/>
        <v>#N/A</v>
      </c>
      <c r="N11556" s="8" t="e">
        <f t="shared" si="2071"/>
        <v>#N/A</v>
      </c>
    </row>
    <row r="11557" spans="1:14" ht="15.75" customHeight="1" x14ac:dyDescent="0.35">
      <c r="A11557" s="7">
        <f t="shared" si="2072"/>
        <v>0</v>
      </c>
      <c r="B11557" s="7">
        <f t="shared" si="2073"/>
        <v>0</v>
      </c>
      <c r="C11557" s="7">
        <f t="shared" si="2074"/>
        <v>0</v>
      </c>
      <c r="D11557" s="7">
        <f t="shared" si="2075"/>
        <v>0</v>
      </c>
      <c r="E11557" s="7" t="e">
        <f>IF('Report DCM'!$H11557="In-Stream Video","Rich Media display banner",IF('Report DCM'!$I11557&gt;'Report DCM'!$J11557,"Standard",VLOOKUP(CONCATENATE(bd_adtype,"_",bd_creativetype),tabela,2,FALSE)))</f>
        <v>#N/A</v>
      </c>
      <c r="F11557" s="7">
        <f t="shared" si="2076"/>
        <v>0</v>
      </c>
      <c r="G11557" s="7">
        <f t="shared" si="2077"/>
        <v>0</v>
      </c>
      <c r="H11557" s="7">
        <f t="shared" si="2078"/>
        <v>0</v>
      </c>
      <c r="I11557" s="7">
        <f t="shared" si="2079"/>
        <v>0</v>
      </c>
      <c r="J11557" s="7">
        <f t="shared" si="2080"/>
        <v>0</v>
      </c>
      <c r="K11557" s="8" t="e">
        <f t="shared" si="2081"/>
        <v>#N/A</v>
      </c>
      <c r="L11557" s="7" t="e">
        <f t="shared" si="2082"/>
        <v>#N/A</v>
      </c>
      <c r="M11557" s="8" t="e">
        <f t="shared" si="2070"/>
        <v>#N/A</v>
      </c>
      <c r="N11557" s="8" t="e">
        <f t="shared" si="2071"/>
        <v>#N/A</v>
      </c>
    </row>
    <row r="11558" spans="1:14" ht="15.75" customHeight="1" x14ac:dyDescent="0.35">
      <c r="A11558" s="7">
        <f t="shared" si="2072"/>
        <v>0</v>
      </c>
      <c r="B11558" s="7">
        <f t="shared" si="2073"/>
        <v>0</v>
      </c>
      <c r="C11558" s="7">
        <f t="shared" si="2074"/>
        <v>0</v>
      </c>
      <c r="D11558" s="7">
        <f t="shared" si="2075"/>
        <v>0</v>
      </c>
      <c r="E11558" s="7" t="e">
        <f>IF('Report DCM'!$H11558="In-Stream Video","Rich Media display banner",IF('Report DCM'!$I11558&gt;'Report DCM'!$J11558,"Standard",VLOOKUP(CONCATENATE(bd_adtype,"_",bd_creativetype),tabela,2,FALSE)))</f>
        <v>#N/A</v>
      </c>
      <c r="F11558" s="7">
        <f t="shared" si="2076"/>
        <v>0</v>
      </c>
      <c r="G11558" s="7">
        <f t="shared" si="2077"/>
        <v>0</v>
      </c>
      <c r="H11558" s="7">
        <f t="shared" si="2078"/>
        <v>0</v>
      </c>
      <c r="I11558" s="7">
        <f t="shared" si="2079"/>
        <v>0</v>
      </c>
      <c r="J11558" s="7">
        <f t="shared" si="2080"/>
        <v>0</v>
      </c>
      <c r="K11558" s="8" t="e">
        <f t="shared" si="2081"/>
        <v>#N/A</v>
      </c>
      <c r="L11558" s="7" t="e">
        <f t="shared" si="2082"/>
        <v>#N/A</v>
      </c>
      <c r="M11558" s="8" t="e">
        <f t="shared" si="2070"/>
        <v>#N/A</v>
      </c>
      <c r="N11558" s="8" t="e">
        <f t="shared" si="2071"/>
        <v>#N/A</v>
      </c>
    </row>
    <row r="11559" spans="1:14" ht="15.75" customHeight="1" x14ac:dyDescent="0.35">
      <c r="A11559" s="7">
        <f t="shared" si="2072"/>
        <v>0</v>
      </c>
      <c r="B11559" s="7">
        <f t="shared" si="2073"/>
        <v>0</v>
      </c>
      <c r="C11559" s="7">
        <f t="shared" si="2074"/>
        <v>0</v>
      </c>
      <c r="D11559" s="7">
        <f t="shared" si="2075"/>
        <v>0</v>
      </c>
      <c r="E11559" s="7" t="e">
        <f>IF('Report DCM'!$H11559="In-Stream Video","Rich Media display banner",IF('Report DCM'!$I11559&gt;'Report DCM'!$J11559,"Standard",VLOOKUP(CONCATENATE(bd_adtype,"_",bd_creativetype),tabela,2,FALSE)))</f>
        <v>#N/A</v>
      </c>
      <c r="F11559" s="7">
        <f t="shared" si="2076"/>
        <v>0</v>
      </c>
      <c r="G11559" s="7">
        <f t="shared" si="2077"/>
        <v>0</v>
      </c>
      <c r="H11559" s="7">
        <f t="shared" si="2078"/>
        <v>0</v>
      </c>
      <c r="I11559" s="7">
        <f t="shared" si="2079"/>
        <v>0</v>
      </c>
      <c r="J11559" s="7">
        <f t="shared" si="2080"/>
        <v>0</v>
      </c>
      <c r="K11559" s="8" t="e">
        <f t="shared" si="2081"/>
        <v>#N/A</v>
      </c>
      <c r="L11559" s="7" t="e">
        <f t="shared" si="2082"/>
        <v>#N/A</v>
      </c>
      <c r="M11559" s="8" t="e">
        <f t="shared" si="2070"/>
        <v>#N/A</v>
      </c>
      <c r="N11559" s="8" t="e">
        <f t="shared" si="2071"/>
        <v>#N/A</v>
      </c>
    </row>
    <row r="11560" spans="1:14" ht="15.75" customHeight="1" x14ac:dyDescent="0.35">
      <c r="A11560" s="7">
        <f t="shared" si="2072"/>
        <v>0</v>
      </c>
      <c r="B11560" s="7">
        <f t="shared" si="2073"/>
        <v>0</v>
      </c>
      <c r="C11560" s="7">
        <f t="shared" si="2074"/>
        <v>0</v>
      </c>
      <c r="D11560" s="7">
        <f t="shared" si="2075"/>
        <v>0</v>
      </c>
      <c r="E11560" s="7" t="e">
        <f>IF('Report DCM'!$H11560="In-Stream Video","Rich Media display banner",IF('Report DCM'!$I11560&gt;'Report DCM'!$J11560,"Standard",VLOOKUP(CONCATENATE(bd_adtype,"_",bd_creativetype),tabela,2,FALSE)))</f>
        <v>#N/A</v>
      </c>
      <c r="F11560" s="7">
        <f t="shared" si="2076"/>
        <v>0</v>
      </c>
      <c r="G11560" s="7">
        <f t="shared" si="2077"/>
        <v>0</v>
      </c>
      <c r="H11560" s="7">
        <f t="shared" si="2078"/>
        <v>0</v>
      </c>
      <c r="I11560" s="7">
        <f t="shared" si="2079"/>
        <v>0</v>
      </c>
      <c r="J11560" s="7">
        <f t="shared" si="2080"/>
        <v>0</v>
      </c>
      <c r="K11560" s="8" t="e">
        <f t="shared" si="2081"/>
        <v>#N/A</v>
      </c>
      <c r="L11560" s="7" t="e">
        <f t="shared" si="2082"/>
        <v>#N/A</v>
      </c>
      <c r="M11560" s="8" t="e">
        <f t="shared" si="2070"/>
        <v>#N/A</v>
      </c>
      <c r="N11560" s="8" t="e">
        <f t="shared" si="2071"/>
        <v>#N/A</v>
      </c>
    </row>
    <row r="11561" spans="1:14" ht="15.75" customHeight="1" x14ac:dyDescent="0.35">
      <c r="A11561" s="7">
        <f t="shared" si="2072"/>
        <v>0</v>
      </c>
      <c r="B11561" s="7">
        <f t="shared" si="2073"/>
        <v>0</v>
      </c>
      <c r="C11561" s="7">
        <f t="shared" si="2074"/>
        <v>0</v>
      </c>
      <c r="D11561" s="7">
        <f t="shared" si="2075"/>
        <v>0</v>
      </c>
      <c r="E11561" s="7" t="e">
        <f>IF('Report DCM'!$H11561="In-Stream Video","Rich Media display banner",IF('Report DCM'!$I11561&gt;'Report DCM'!$J11561,"Standard",VLOOKUP(CONCATENATE(bd_adtype,"_",bd_creativetype),tabela,2,FALSE)))</f>
        <v>#N/A</v>
      </c>
      <c r="F11561" s="7">
        <f t="shared" si="2076"/>
        <v>0</v>
      </c>
      <c r="G11561" s="7">
        <f t="shared" si="2077"/>
        <v>0</v>
      </c>
      <c r="H11561" s="7">
        <f t="shared" si="2078"/>
        <v>0</v>
      </c>
      <c r="I11561" s="7">
        <f t="shared" si="2079"/>
        <v>0</v>
      </c>
      <c r="J11561" s="7">
        <f t="shared" si="2080"/>
        <v>0</v>
      </c>
      <c r="K11561" s="8" t="e">
        <f t="shared" si="2081"/>
        <v>#N/A</v>
      </c>
      <c r="L11561" s="7" t="e">
        <f t="shared" si="2082"/>
        <v>#N/A</v>
      </c>
      <c r="M11561" s="8" t="e">
        <f t="shared" si="2070"/>
        <v>#N/A</v>
      </c>
      <c r="N11561" s="8" t="e">
        <f t="shared" si="2071"/>
        <v>#N/A</v>
      </c>
    </row>
    <row r="11562" spans="1:14" ht="15.75" customHeight="1" x14ac:dyDescent="0.35">
      <c r="A11562" s="7">
        <f t="shared" si="2072"/>
        <v>0</v>
      </c>
      <c r="B11562" s="7">
        <f t="shared" si="2073"/>
        <v>0</v>
      </c>
      <c r="C11562" s="7">
        <f t="shared" si="2074"/>
        <v>0</v>
      </c>
      <c r="D11562" s="7">
        <f t="shared" si="2075"/>
        <v>0</v>
      </c>
      <c r="E11562" s="7" t="e">
        <f>IF('Report DCM'!$H11562="In-Stream Video","Rich Media display banner",IF('Report DCM'!$I11562&gt;'Report DCM'!$J11562,"Standard",VLOOKUP(CONCATENATE(bd_adtype,"_",bd_creativetype),tabela,2,FALSE)))</f>
        <v>#N/A</v>
      </c>
      <c r="F11562" s="7">
        <f t="shared" si="2076"/>
        <v>0</v>
      </c>
      <c r="G11562" s="7">
        <f t="shared" si="2077"/>
        <v>0</v>
      </c>
      <c r="H11562" s="7">
        <f t="shared" si="2078"/>
        <v>0</v>
      </c>
      <c r="I11562" s="7">
        <f t="shared" si="2079"/>
        <v>0</v>
      </c>
      <c r="J11562" s="7">
        <f t="shared" si="2080"/>
        <v>0</v>
      </c>
      <c r="K11562" s="8" t="e">
        <f t="shared" si="2081"/>
        <v>#N/A</v>
      </c>
      <c r="L11562" s="7" t="e">
        <f t="shared" si="2082"/>
        <v>#N/A</v>
      </c>
      <c r="M11562" s="8" t="e">
        <f t="shared" si="2070"/>
        <v>#N/A</v>
      </c>
      <c r="N11562" s="8" t="e">
        <f t="shared" si="2071"/>
        <v>#N/A</v>
      </c>
    </row>
    <row r="11563" spans="1:14" ht="15.75" customHeight="1" x14ac:dyDescent="0.35">
      <c r="A11563" s="7">
        <f t="shared" si="2072"/>
        <v>0</v>
      </c>
      <c r="B11563" s="7">
        <f t="shared" si="2073"/>
        <v>0</v>
      </c>
      <c r="C11563" s="7">
        <f t="shared" si="2074"/>
        <v>0</v>
      </c>
      <c r="D11563" s="7">
        <f t="shared" si="2075"/>
        <v>0</v>
      </c>
      <c r="E11563" s="7" t="e">
        <f>IF('Report DCM'!$H11563="In-Stream Video","Rich Media display banner",IF('Report DCM'!$I11563&gt;'Report DCM'!$J11563,"Standard",VLOOKUP(CONCATENATE(bd_adtype,"_",bd_creativetype),tabela,2,FALSE)))</f>
        <v>#N/A</v>
      </c>
      <c r="F11563" s="7">
        <f t="shared" si="2076"/>
        <v>0</v>
      </c>
      <c r="G11563" s="7">
        <f t="shared" si="2077"/>
        <v>0</v>
      </c>
      <c r="H11563" s="7">
        <f t="shared" si="2078"/>
        <v>0</v>
      </c>
      <c r="I11563" s="7">
        <f t="shared" si="2079"/>
        <v>0</v>
      </c>
      <c r="J11563" s="7">
        <f t="shared" si="2080"/>
        <v>0</v>
      </c>
      <c r="K11563" s="8" t="e">
        <f t="shared" si="2081"/>
        <v>#N/A</v>
      </c>
      <c r="L11563" s="7" t="e">
        <f t="shared" si="2082"/>
        <v>#N/A</v>
      </c>
      <c r="M11563" s="8" t="e">
        <f t="shared" si="2070"/>
        <v>#N/A</v>
      </c>
      <c r="N11563" s="8" t="e">
        <f t="shared" si="2071"/>
        <v>#N/A</v>
      </c>
    </row>
    <row r="11564" spans="1:14" ht="15.75" customHeight="1" x14ac:dyDescent="0.35">
      <c r="A11564" s="7">
        <f t="shared" si="2072"/>
        <v>0</v>
      </c>
      <c r="B11564" s="7">
        <f t="shared" si="2073"/>
        <v>0</v>
      </c>
      <c r="C11564" s="7">
        <f t="shared" si="2074"/>
        <v>0</v>
      </c>
      <c r="D11564" s="7">
        <f t="shared" si="2075"/>
        <v>0</v>
      </c>
      <c r="E11564" s="7" t="e">
        <f>IF('Report DCM'!$H11564="In-Stream Video","Rich Media display banner",IF('Report DCM'!$I11564&gt;'Report DCM'!$J11564,"Standard",VLOOKUP(CONCATENATE(bd_adtype,"_",bd_creativetype),tabela,2,FALSE)))</f>
        <v>#N/A</v>
      </c>
      <c r="F11564" s="7">
        <f t="shared" si="2076"/>
        <v>0</v>
      </c>
      <c r="G11564" s="7">
        <f t="shared" si="2077"/>
        <v>0</v>
      </c>
      <c r="H11564" s="7">
        <f t="shared" si="2078"/>
        <v>0</v>
      </c>
      <c r="I11564" s="7">
        <f t="shared" si="2079"/>
        <v>0</v>
      </c>
      <c r="J11564" s="7">
        <f t="shared" si="2080"/>
        <v>0</v>
      </c>
      <c r="K11564" s="8" t="e">
        <f t="shared" si="2081"/>
        <v>#N/A</v>
      </c>
      <c r="L11564" s="7" t="e">
        <f t="shared" si="2082"/>
        <v>#N/A</v>
      </c>
      <c r="M11564" s="8" t="e">
        <f t="shared" si="2070"/>
        <v>#N/A</v>
      </c>
      <c r="N11564" s="8" t="e">
        <f t="shared" si="2071"/>
        <v>#N/A</v>
      </c>
    </row>
    <row r="11565" spans="1:14" ht="15.75" customHeight="1" x14ac:dyDescent="0.35">
      <c r="A11565" s="7">
        <f t="shared" si="2072"/>
        <v>0</v>
      </c>
      <c r="B11565" s="7">
        <f t="shared" si="2073"/>
        <v>0</v>
      </c>
      <c r="C11565" s="7">
        <f t="shared" si="2074"/>
        <v>0</v>
      </c>
      <c r="D11565" s="7">
        <f t="shared" si="2075"/>
        <v>0</v>
      </c>
      <c r="E11565" s="7" t="e">
        <f>IF('Report DCM'!$H11565="In-Stream Video","Rich Media display banner",IF('Report DCM'!$I11565&gt;'Report DCM'!$J11565,"Standard",VLOOKUP(CONCATENATE(bd_adtype,"_",bd_creativetype),tabela,2,FALSE)))</f>
        <v>#N/A</v>
      </c>
      <c r="F11565" s="7">
        <f t="shared" si="2076"/>
        <v>0</v>
      </c>
      <c r="G11565" s="7">
        <f t="shared" si="2077"/>
        <v>0</v>
      </c>
      <c r="H11565" s="7">
        <f t="shared" si="2078"/>
        <v>0</v>
      </c>
      <c r="I11565" s="7">
        <f t="shared" si="2079"/>
        <v>0</v>
      </c>
      <c r="J11565" s="7">
        <f t="shared" si="2080"/>
        <v>0</v>
      </c>
      <c r="K11565" s="8" t="e">
        <f t="shared" si="2081"/>
        <v>#N/A</v>
      </c>
      <c r="L11565" s="7" t="e">
        <f t="shared" si="2082"/>
        <v>#N/A</v>
      </c>
      <c r="M11565" s="8" t="e">
        <f t="shared" si="2070"/>
        <v>#N/A</v>
      </c>
      <c r="N11565" s="8" t="e">
        <f t="shared" si="2071"/>
        <v>#N/A</v>
      </c>
    </row>
    <row r="11566" spans="1:14" ht="15.75" customHeight="1" x14ac:dyDescent="0.35">
      <c r="A11566" s="7">
        <f t="shared" si="2072"/>
        <v>0</v>
      </c>
      <c r="B11566" s="7">
        <f t="shared" si="2073"/>
        <v>0</v>
      </c>
      <c r="C11566" s="7">
        <f t="shared" si="2074"/>
        <v>0</v>
      </c>
      <c r="D11566" s="7">
        <f t="shared" si="2075"/>
        <v>0</v>
      </c>
      <c r="E11566" s="7" t="e">
        <f>IF('Report DCM'!$H11566="In-Stream Video","Rich Media display banner",IF('Report DCM'!$I11566&gt;'Report DCM'!$J11566,"Standard",VLOOKUP(CONCATENATE(bd_adtype,"_",bd_creativetype),tabela,2,FALSE)))</f>
        <v>#N/A</v>
      </c>
      <c r="F11566" s="7">
        <f t="shared" si="2076"/>
        <v>0</v>
      </c>
      <c r="G11566" s="7">
        <f t="shared" si="2077"/>
        <v>0</v>
      </c>
      <c r="H11566" s="7">
        <f t="shared" si="2078"/>
        <v>0</v>
      </c>
      <c r="I11566" s="7">
        <f t="shared" si="2079"/>
        <v>0</v>
      </c>
      <c r="J11566" s="7">
        <f t="shared" si="2080"/>
        <v>0</v>
      </c>
      <c r="K11566" s="8" t="e">
        <f t="shared" si="2081"/>
        <v>#N/A</v>
      </c>
      <c r="L11566" s="7" t="e">
        <f t="shared" si="2082"/>
        <v>#N/A</v>
      </c>
      <c r="M11566" s="8" t="e">
        <f t="shared" si="2070"/>
        <v>#N/A</v>
      </c>
      <c r="N11566" s="8" t="e">
        <f t="shared" si="2071"/>
        <v>#N/A</v>
      </c>
    </row>
    <row r="11567" spans="1:14" ht="15.75" customHeight="1" x14ac:dyDescent="0.35">
      <c r="A11567" s="7">
        <f t="shared" si="2072"/>
        <v>0</v>
      </c>
      <c r="B11567" s="7">
        <f t="shared" si="2073"/>
        <v>0</v>
      </c>
      <c r="C11567" s="7">
        <f t="shared" si="2074"/>
        <v>0</v>
      </c>
      <c r="D11567" s="7">
        <f t="shared" si="2075"/>
        <v>0</v>
      </c>
      <c r="E11567" s="7" t="e">
        <f>IF('Report DCM'!$H11567="In-Stream Video","Rich Media display banner",IF('Report DCM'!$I11567&gt;'Report DCM'!$J11567,"Standard",VLOOKUP(CONCATENATE(bd_adtype,"_",bd_creativetype),tabela,2,FALSE)))</f>
        <v>#N/A</v>
      </c>
      <c r="F11567" s="7">
        <f t="shared" si="2076"/>
        <v>0</v>
      </c>
      <c r="G11567" s="7">
        <f t="shared" si="2077"/>
        <v>0</v>
      </c>
      <c r="H11567" s="7">
        <f t="shared" si="2078"/>
        <v>0</v>
      </c>
      <c r="I11567" s="7">
        <f t="shared" si="2079"/>
        <v>0</v>
      </c>
      <c r="J11567" s="7">
        <f t="shared" si="2080"/>
        <v>0</v>
      </c>
      <c r="K11567" s="8" t="e">
        <f t="shared" si="2081"/>
        <v>#N/A</v>
      </c>
      <c r="L11567" s="7" t="e">
        <f t="shared" si="2082"/>
        <v>#N/A</v>
      </c>
      <c r="M11567" s="8" t="e">
        <f t="shared" si="2070"/>
        <v>#N/A</v>
      </c>
      <c r="N11567" s="8" t="e">
        <f t="shared" si="2071"/>
        <v>#N/A</v>
      </c>
    </row>
    <row r="11568" spans="1:14" ht="15.75" customHeight="1" x14ac:dyDescent="0.35">
      <c r="A11568" s="7">
        <f t="shared" si="2072"/>
        <v>0</v>
      </c>
      <c r="B11568" s="7">
        <f t="shared" si="2073"/>
        <v>0</v>
      </c>
      <c r="C11568" s="7">
        <f t="shared" si="2074"/>
        <v>0</v>
      </c>
      <c r="D11568" s="7">
        <f t="shared" si="2075"/>
        <v>0</v>
      </c>
      <c r="E11568" s="7" t="e">
        <f>IF('Report DCM'!$H11568="In-Stream Video","Rich Media display banner",IF('Report DCM'!$I11568&gt;'Report DCM'!$J11568,"Standard",VLOOKUP(CONCATENATE(bd_adtype,"_",bd_creativetype),tabela,2,FALSE)))</f>
        <v>#N/A</v>
      </c>
      <c r="F11568" s="7">
        <f t="shared" si="2076"/>
        <v>0</v>
      </c>
      <c r="G11568" s="7">
        <f t="shared" si="2077"/>
        <v>0</v>
      </c>
      <c r="H11568" s="7">
        <f t="shared" si="2078"/>
        <v>0</v>
      </c>
      <c r="I11568" s="7">
        <f t="shared" si="2079"/>
        <v>0</v>
      </c>
      <c r="J11568" s="7">
        <f t="shared" si="2080"/>
        <v>0</v>
      </c>
      <c r="K11568" s="8" t="e">
        <f t="shared" si="2081"/>
        <v>#N/A</v>
      </c>
      <c r="L11568" s="7" t="e">
        <f t="shared" si="2082"/>
        <v>#N/A</v>
      </c>
      <c r="M11568" s="8" t="e">
        <f t="shared" si="2070"/>
        <v>#N/A</v>
      </c>
      <c r="N11568" s="8" t="e">
        <f t="shared" si="2071"/>
        <v>#N/A</v>
      </c>
    </row>
    <row r="11569" spans="1:14" ht="15.75" customHeight="1" x14ac:dyDescent="0.35">
      <c r="A11569" s="7">
        <f t="shared" si="2072"/>
        <v>0</v>
      </c>
      <c r="B11569" s="7">
        <f t="shared" si="2073"/>
        <v>0</v>
      </c>
      <c r="C11569" s="7">
        <f t="shared" si="2074"/>
        <v>0</v>
      </c>
      <c r="D11569" s="7">
        <f t="shared" si="2075"/>
        <v>0</v>
      </c>
      <c r="E11569" s="7" t="e">
        <f>IF('Report DCM'!$H11569="In-Stream Video","Rich Media display banner",IF('Report DCM'!$I11569&gt;'Report DCM'!$J11569,"Standard",VLOOKUP(CONCATENATE(bd_adtype,"_",bd_creativetype),tabela,2,FALSE)))</f>
        <v>#N/A</v>
      </c>
      <c r="F11569" s="7">
        <f t="shared" si="2076"/>
        <v>0</v>
      </c>
      <c r="G11569" s="7">
        <f t="shared" si="2077"/>
        <v>0</v>
      </c>
      <c r="H11569" s="7">
        <f t="shared" si="2078"/>
        <v>0</v>
      </c>
      <c r="I11569" s="7">
        <f t="shared" si="2079"/>
        <v>0</v>
      </c>
      <c r="J11569" s="7">
        <f t="shared" si="2080"/>
        <v>0</v>
      </c>
      <c r="K11569" s="8" t="e">
        <f t="shared" si="2081"/>
        <v>#N/A</v>
      </c>
      <c r="L11569" s="7" t="e">
        <f t="shared" si="2082"/>
        <v>#N/A</v>
      </c>
      <c r="M11569" s="8" t="e">
        <f t="shared" si="2070"/>
        <v>#N/A</v>
      </c>
      <c r="N11569" s="8" t="e">
        <f t="shared" si="2071"/>
        <v>#N/A</v>
      </c>
    </row>
    <row r="11570" spans="1:14" ht="15.75" customHeight="1" x14ac:dyDescent="0.35">
      <c r="A11570" s="7">
        <f t="shared" si="2072"/>
        <v>0</v>
      </c>
      <c r="B11570" s="7">
        <f t="shared" si="2073"/>
        <v>0</v>
      </c>
      <c r="C11570" s="7">
        <f t="shared" si="2074"/>
        <v>0</v>
      </c>
      <c r="D11570" s="7">
        <f t="shared" si="2075"/>
        <v>0</v>
      </c>
      <c r="E11570" s="7" t="e">
        <f>IF('Report DCM'!$H11570="In-Stream Video","Rich Media display banner",IF('Report DCM'!$I11570&gt;'Report DCM'!$J11570,"Standard",VLOOKUP(CONCATENATE(bd_adtype,"_",bd_creativetype),tabela,2,FALSE)))</f>
        <v>#N/A</v>
      </c>
      <c r="F11570" s="7">
        <f t="shared" si="2076"/>
        <v>0</v>
      </c>
      <c r="G11570" s="7">
        <f t="shared" si="2077"/>
        <v>0</v>
      </c>
      <c r="H11570" s="7">
        <f t="shared" si="2078"/>
        <v>0</v>
      </c>
      <c r="I11570" s="7">
        <f t="shared" si="2079"/>
        <v>0</v>
      </c>
      <c r="J11570" s="7">
        <f t="shared" si="2080"/>
        <v>0</v>
      </c>
      <c r="K11570" s="8" t="e">
        <f t="shared" si="2081"/>
        <v>#N/A</v>
      </c>
      <c r="L11570" s="7" t="e">
        <f t="shared" si="2082"/>
        <v>#N/A</v>
      </c>
      <c r="M11570" s="8" t="e">
        <f t="shared" si="2070"/>
        <v>#N/A</v>
      </c>
      <c r="N11570" s="8" t="e">
        <f t="shared" si="2071"/>
        <v>#N/A</v>
      </c>
    </row>
    <row r="11571" spans="1:14" ht="15.75" customHeight="1" x14ac:dyDescent="0.35">
      <c r="A11571" s="7">
        <f t="shared" si="2072"/>
        <v>0</v>
      </c>
      <c r="B11571" s="7">
        <f t="shared" si="2073"/>
        <v>0</v>
      </c>
      <c r="C11571" s="7">
        <f t="shared" si="2074"/>
        <v>0</v>
      </c>
      <c r="D11571" s="7">
        <f t="shared" si="2075"/>
        <v>0</v>
      </c>
      <c r="E11571" s="7" t="e">
        <f>IF('Report DCM'!$H11571="In-Stream Video","Rich Media display banner",IF('Report DCM'!$I11571&gt;'Report DCM'!$J11571,"Standard",VLOOKUP(CONCATENATE(bd_adtype,"_",bd_creativetype),tabela,2,FALSE)))</f>
        <v>#N/A</v>
      </c>
      <c r="F11571" s="7">
        <f t="shared" si="2076"/>
        <v>0</v>
      </c>
      <c r="G11571" s="7">
        <f t="shared" si="2077"/>
        <v>0</v>
      </c>
      <c r="H11571" s="7">
        <f t="shared" si="2078"/>
        <v>0</v>
      </c>
      <c r="I11571" s="7">
        <f t="shared" si="2079"/>
        <v>0</v>
      </c>
      <c r="J11571" s="7">
        <f t="shared" si="2080"/>
        <v>0</v>
      </c>
      <c r="K11571" s="8" t="e">
        <f t="shared" si="2081"/>
        <v>#N/A</v>
      </c>
      <c r="L11571" s="7" t="e">
        <f t="shared" si="2082"/>
        <v>#N/A</v>
      </c>
      <c r="M11571" s="8" t="e">
        <f t="shared" si="2070"/>
        <v>#N/A</v>
      </c>
      <c r="N11571" s="8" t="e">
        <f t="shared" si="2071"/>
        <v>#N/A</v>
      </c>
    </row>
    <row r="11572" spans="1:14" ht="15.75" customHeight="1" x14ac:dyDescent="0.35">
      <c r="A11572" s="7">
        <f t="shared" si="2072"/>
        <v>0</v>
      </c>
      <c r="B11572" s="7">
        <f t="shared" si="2073"/>
        <v>0</v>
      </c>
      <c r="C11572" s="7">
        <f t="shared" si="2074"/>
        <v>0</v>
      </c>
      <c r="D11572" s="7">
        <f t="shared" si="2075"/>
        <v>0</v>
      </c>
      <c r="E11572" s="7" t="e">
        <f>IF('Report DCM'!$H11572="In-Stream Video","Rich Media display banner",IF('Report DCM'!$I11572&gt;'Report DCM'!$J11572,"Standard",VLOOKUP(CONCATENATE(bd_adtype,"_",bd_creativetype),tabela,2,FALSE)))</f>
        <v>#N/A</v>
      </c>
      <c r="F11572" s="7">
        <f t="shared" si="2076"/>
        <v>0</v>
      </c>
      <c r="G11572" s="7">
        <f t="shared" si="2077"/>
        <v>0</v>
      </c>
      <c r="H11572" s="7">
        <f t="shared" si="2078"/>
        <v>0</v>
      </c>
      <c r="I11572" s="7">
        <f t="shared" si="2079"/>
        <v>0</v>
      </c>
      <c r="J11572" s="7">
        <f t="shared" si="2080"/>
        <v>0</v>
      </c>
      <c r="K11572" s="8" t="e">
        <f t="shared" si="2081"/>
        <v>#N/A</v>
      </c>
      <c r="L11572" s="7" t="e">
        <f t="shared" si="2082"/>
        <v>#N/A</v>
      </c>
      <c r="M11572" s="8" t="e">
        <f t="shared" si="2070"/>
        <v>#N/A</v>
      </c>
      <c r="N11572" s="8" t="e">
        <f t="shared" si="2071"/>
        <v>#N/A</v>
      </c>
    </row>
    <row r="11573" spans="1:14" ht="15.75" customHeight="1" x14ac:dyDescent="0.35">
      <c r="A11573" s="7">
        <f t="shared" si="2072"/>
        <v>0</v>
      </c>
      <c r="B11573" s="7">
        <f t="shared" si="2073"/>
        <v>0</v>
      </c>
      <c r="C11573" s="7">
        <f t="shared" si="2074"/>
        <v>0</v>
      </c>
      <c r="D11573" s="7">
        <f t="shared" si="2075"/>
        <v>0</v>
      </c>
      <c r="E11573" s="7" t="e">
        <f>IF('Report DCM'!$H11573="In-Stream Video","Rich Media display banner",IF('Report DCM'!$I11573&gt;'Report DCM'!$J11573,"Standard",VLOOKUP(CONCATENATE(bd_adtype,"_",bd_creativetype),tabela,2,FALSE)))</f>
        <v>#N/A</v>
      </c>
      <c r="F11573" s="7">
        <f t="shared" si="2076"/>
        <v>0</v>
      </c>
      <c r="G11573" s="7">
        <f t="shared" si="2077"/>
        <v>0</v>
      </c>
      <c r="H11573" s="7">
        <f t="shared" si="2078"/>
        <v>0</v>
      </c>
      <c r="I11573" s="7">
        <f t="shared" si="2079"/>
        <v>0</v>
      </c>
      <c r="J11573" s="7">
        <f t="shared" si="2080"/>
        <v>0</v>
      </c>
      <c r="K11573" s="8" t="e">
        <f t="shared" si="2081"/>
        <v>#N/A</v>
      </c>
      <c r="L11573" s="7" t="e">
        <f t="shared" si="2082"/>
        <v>#N/A</v>
      </c>
      <c r="M11573" s="8" t="e">
        <f t="shared" si="2070"/>
        <v>#N/A</v>
      </c>
      <c r="N11573" s="8" t="e">
        <f t="shared" si="2071"/>
        <v>#N/A</v>
      </c>
    </row>
    <row r="11574" spans="1:14" ht="15.75" customHeight="1" x14ac:dyDescent="0.35">
      <c r="A11574" s="7">
        <f t="shared" si="2072"/>
        <v>0</v>
      </c>
      <c r="B11574" s="7">
        <f t="shared" si="2073"/>
        <v>0</v>
      </c>
      <c r="C11574" s="7">
        <f t="shared" si="2074"/>
        <v>0</v>
      </c>
      <c r="D11574" s="7">
        <f t="shared" si="2075"/>
        <v>0</v>
      </c>
      <c r="E11574" s="7" t="e">
        <f>IF('Report DCM'!$H11574="In-Stream Video","Rich Media display banner",IF('Report DCM'!$I11574&gt;'Report DCM'!$J11574,"Standard",VLOOKUP(CONCATENATE(bd_adtype,"_",bd_creativetype),tabela,2,FALSE)))</f>
        <v>#N/A</v>
      </c>
      <c r="F11574" s="7">
        <f t="shared" si="2076"/>
        <v>0</v>
      </c>
      <c r="G11574" s="7">
        <f t="shared" si="2077"/>
        <v>0</v>
      </c>
      <c r="H11574" s="7">
        <f t="shared" si="2078"/>
        <v>0</v>
      </c>
      <c r="I11574" s="7">
        <f t="shared" si="2079"/>
        <v>0</v>
      </c>
      <c r="J11574" s="7">
        <f t="shared" si="2080"/>
        <v>0</v>
      </c>
      <c r="K11574" s="8" t="e">
        <f t="shared" si="2081"/>
        <v>#N/A</v>
      </c>
      <c r="L11574" s="7" t="e">
        <f t="shared" si="2082"/>
        <v>#N/A</v>
      </c>
      <c r="M11574" s="8" t="e">
        <f t="shared" si="2070"/>
        <v>#N/A</v>
      </c>
      <c r="N11574" s="8" t="e">
        <f t="shared" si="2071"/>
        <v>#N/A</v>
      </c>
    </row>
    <row r="11575" spans="1:14" ht="15.75" customHeight="1" x14ac:dyDescent="0.35">
      <c r="A11575" s="7">
        <f t="shared" si="2072"/>
        <v>0</v>
      </c>
      <c r="B11575" s="7">
        <f t="shared" si="2073"/>
        <v>0</v>
      </c>
      <c r="C11575" s="7">
        <f t="shared" si="2074"/>
        <v>0</v>
      </c>
      <c r="D11575" s="7">
        <f t="shared" si="2075"/>
        <v>0</v>
      </c>
      <c r="E11575" s="7" t="e">
        <f>IF('Report DCM'!$H11575="In-Stream Video","Rich Media display banner",IF('Report DCM'!$I11575&gt;'Report DCM'!$J11575,"Standard",VLOOKUP(CONCATENATE(bd_adtype,"_",bd_creativetype),tabela,2,FALSE)))</f>
        <v>#N/A</v>
      </c>
      <c r="F11575" s="7">
        <f t="shared" si="2076"/>
        <v>0</v>
      </c>
      <c r="G11575" s="7">
        <f t="shared" si="2077"/>
        <v>0</v>
      </c>
      <c r="H11575" s="7">
        <f t="shared" si="2078"/>
        <v>0</v>
      </c>
      <c r="I11575" s="7">
        <f t="shared" si="2079"/>
        <v>0</v>
      </c>
      <c r="J11575" s="7">
        <f t="shared" si="2080"/>
        <v>0</v>
      </c>
      <c r="K11575" s="8" t="e">
        <f t="shared" si="2081"/>
        <v>#N/A</v>
      </c>
      <c r="L11575" s="7" t="e">
        <f t="shared" si="2082"/>
        <v>#N/A</v>
      </c>
      <c r="M11575" s="8" t="e">
        <f t="shared" si="2070"/>
        <v>#N/A</v>
      </c>
      <c r="N11575" s="8" t="e">
        <f t="shared" si="2071"/>
        <v>#N/A</v>
      </c>
    </row>
    <row r="11576" spans="1:14" ht="15.75" customHeight="1" x14ac:dyDescent="0.35">
      <c r="A11576" s="7">
        <f t="shared" si="2072"/>
        <v>0</v>
      </c>
      <c r="B11576" s="7">
        <f t="shared" si="2073"/>
        <v>0</v>
      </c>
      <c r="C11576" s="7">
        <f t="shared" si="2074"/>
        <v>0</v>
      </c>
      <c r="D11576" s="7">
        <f t="shared" si="2075"/>
        <v>0</v>
      </c>
      <c r="E11576" s="7" t="e">
        <f>IF('Report DCM'!$H11576="In-Stream Video","Rich Media display banner",IF('Report DCM'!$I11576&gt;'Report DCM'!$J11576,"Standard",VLOOKUP(CONCATENATE(bd_adtype,"_",bd_creativetype),tabela,2,FALSE)))</f>
        <v>#N/A</v>
      </c>
      <c r="F11576" s="7">
        <f t="shared" si="2076"/>
        <v>0</v>
      </c>
      <c r="G11576" s="7">
        <f t="shared" si="2077"/>
        <v>0</v>
      </c>
      <c r="H11576" s="7">
        <f t="shared" si="2078"/>
        <v>0</v>
      </c>
      <c r="I11576" s="7">
        <f t="shared" si="2079"/>
        <v>0</v>
      </c>
      <c r="J11576" s="7">
        <f t="shared" si="2080"/>
        <v>0</v>
      </c>
      <c r="K11576" s="8" t="e">
        <f t="shared" si="2081"/>
        <v>#N/A</v>
      </c>
      <c r="L11576" s="7" t="e">
        <f t="shared" si="2082"/>
        <v>#N/A</v>
      </c>
      <c r="M11576" s="8" t="e">
        <f t="shared" si="2070"/>
        <v>#N/A</v>
      </c>
      <c r="N11576" s="8" t="e">
        <f t="shared" si="2071"/>
        <v>#N/A</v>
      </c>
    </row>
    <row r="11577" spans="1:14" ht="15.75" customHeight="1" x14ac:dyDescent="0.35">
      <c r="A11577" s="7">
        <f t="shared" si="2072"/>
        <v>0</v>
      </c>
      <c r="B11577" s="7">
        <f t="shared" si="2073"/>
        <v>0</v>
      </c>
      <c r="C11577" s="7">
        <f t="shared" si="2074"/>
        <v>0</v>
      </c>
      <c r="D11577" s="7">
        <f t="shared" si="2075"/>
        <v>0</v>
      </c>
      <c r="E11577" s="7" t="e">
        <f>IF('Report DCM'!$H11577="In-Stream Video","Rich Media display banner",IF('Report DCM'!$I11577&gt;'Report DCM'!$J11577,"Standard",VLOOKUP(CONCATENATE(bd_adtype,"_",bd_creativetype),tabela,2,FALSE)))</f>
        <v>#N/A</v>
      </c>
      <c r="F11577" s="7">
        <f t="shared" si="2076"/>
        <v>0</v>
      </c>
      <c r="G11577" s="7">
        <f t="shared" si="2077"/>
        <v>0</v>
      </c>
      <c r="H11577" s="7">
        <f t="shared" si="2078"/>
        <v>0</v>
      </c>
      <c r="I11577" s="7">
        <f t="shared" si="2079"/>
        <v>0</v>
      </c>
      <c r="J11577" s="7">
        <f t="shared" si="2080"/>
        <v>0</v>
      </c>
      <c r="K11577" s="8" t="e">
        <f t="shared" si="2081"/>
        <v>#N/A</v>
      </c>
      <c r="L11577" s="7" t="e">
        <f t="shared" si="2082"/>
        <v>#N/A</v>
      </c>
      <c r="M11577" s="8" t="e">
        <f t="shared" si="2070"/>
        <v>#N/A</v>
      </c>
      <c r="N11577" s="8" t="e">
        <f t="shared" si="2071"/>
        <v>#N/A</v>
      </c>
    </row>
    <row r="11578" spans="1:14" ht="15.75" customHeight="1" x14ac:dyDescent="0.35">
      <c r="A11578" s="7">
        <f t="shared" si="2072"/>
        <v>0</v>
      </c>
      <c r="B11578" s="7">
        <f t="shared" si="2073"/>
        <v>0</v>
      </c>
      <c r="C11578" s="7">
        <f t="shared" si="2074"/>
        <v>0</v>
      </c>
      <c r="D11578" s="7">
        <f t="shared" si="2075"/>
        <v>0</v>
      </c>
      <c r="E11578" s="7" t="e">
        <f>IF('Report DCM'!$H11578="In-Stream Video","Rich Media display banner",IF('Report DCM'!$I11578&gt;'Report DCM'!$J11578,"Standard",VLOOKUP(CONCATENATE(bd_adtype,"_",bd_creativetype),tabela,2,FALSE)))</f>
        <v>#N/A</v>
      </c>
      <c r="F11578" s="7">
        <f t="shared" si="2076"/>
        <v>0</v>
      </c>
      <c r="G11578" s="7">
        <f t="shared" si="2077"/>
        <v>0</v>
      </c>
      <c r="H11578" s="7">
        <f t="shared" si="2078"/>
        <v>0</v>
      </c>
      <c r="I11578" s="7">
        <f t="shared" si="2079"/>
        <v>0</v>
      </c>
      <c r="J11578" s="7">
        <f t="shared" si="2080"/>
        <v>0</v>
      </c>
      <c r="K11578" s="8" t="e">
        <f t="shared" si="2081"/>
        <v>#N/A</v>
      </c>
      <c r="L11578" s="7" t="e">
        <f t="shared" si="2082"/>
        <v>#N/A</v>
      </c>
      <c r="M11578" s="8" t="e">
        <f t="shared" si="2070"/>
        <v>#N/A</v>
      </c>
      <c r="N11578" s="8" t="e">
        <f t="shared" si="2071"/>
        <v>#N/A</v>
      </c>
    </row>
    <row r="11579" spans="1:14" ht="15.75" customHeight="1" x14ac:dyDescent="0.35">
      <c r="A11579" s="7">
        <f t="shared" si="2072"/>
        <v>0</v>
      </c>
      <c r="B11579" s="7">
        <f t="shared" si="2073"/>
        <v>0</v>
      </c>
      <c r="C11579" s="7">
        <f t="shared" si="2074"/>
        <v>0</v>
      </c>
      <c r="D11579" s="7">
        <f t="shared" si="2075"/>
        <v>0</v>
      </c>
      <c r="E11579" s="7" t="e">
        <f>IF('Report DCM'!$H11579="In-Stream Video","Rich Media display banner",IF('Report DCM'!$I11579&gt;'Report DCM'!$J11579,"Standard",VLOOKUP(CONCATENATE(bd_adtype,"_",bd_creativetype),tabela,2,FALSE)))</f>
        <v>#N/A</v>
      </c>
      <c r="F11579" s="7">
        <f t="shared" si="2076"/>
        <v>0</v>
      </c>
      <c r="G11579" s="7">
        <f t="shared" si="2077"/>
        <v>0</v>
      </c>
      <c r="H11579" s="7">
        <f t="shared" si="2078"/>
        <v>0</v>
      </c>
      <c r="I11579" s="7">
        <f t="shared" si="2079"/>
        <v>0</v>
      </c>
      <c r="J11579" s="7">
        <f t="shared" si="2080"/>
        <v>0</v>
      </c>
      <c r="K11579" s="8" t="e">
        <f t="shared" si="2081"/>
        <v>#N/A</v>
      </c>
      <c r="L11579" s="7" t="e">
        <f t="shared" si="2082"/>
        <v>#N/A</v>
      </c>
      <c r="M11579" s="8" t="e">
        <f t="shared" si="2070"/>
        <v>#N/A</v>
      </c>
      <c r="N11579" s="8" t="e">
        <f t="shared" si="2071"/>
        <v>#N/A</v>
      </c>
    </row>
    <row r="11580" spans="1:14" ht="15.75" customHeight="1" x14ac:dyDescent="0.35">
      <c r="A11580" s="7">
        <f t="shared" si="2072"/>
        <v>0</v>
      </c>
      <c r="B11580" s="7">
        <f t="shared" si="2073"/>
        <v>0</v>
      </c>
      <c r="C11580" s="7">
        <f t="shared" si="2074"/>
        <v>0</v>
      </c>
      <c r="D11580" s="7">
        <f t="shared" si="2075"/>
        <v>0</v>
      </c>
      <c r="E11580" s="7" t="e">
        <f>IF('Report DCM'!$H11580="In-Stream Video","Rich Media display banner",IF('Report DCM'!$I11580&gt;'Report DCM'!$J11580,"Standard",VLOOKUP(CONCATENATE(bd_adtype,"_",bd_creativetype),tabela,2,FALSE)))</f>
        <v>#N/A</v>
      </c>
      <c r="F11580" s="7">
        <f t="shared" si="2076"/>
        <v>0</v>
      </c>
      <c r="G11580" s="7">
        <f t="shared" si="2077"/>
        <v>0</v>
      </c>
      <c r="H11580" s="7">
        <f t="shared" si="2078"/>
        <v>0</v>
      </c>
      <c r="I11580" s="7">
        <f t="shared" si="2079"/>
        <v>0</v>
      </c>
      <c r="J11580" s="7">
        <f t="shared" si="2080"/>
        <v>0</v>
      </c>
      <c r="K11580" s="8" t="e">
        <f t="shared" si="2081"/>
        <v>#N/A</v>
      </c>
      <c r="L11580" s="7" t="e">
        <f t="shared" si="2082"/>
        <v>#N/A</v>
      </c>
      <c r="M11580" s="8" t="e">
        <f t="shared" si="2070"/>
        <v>#N/A</v>
      </c>
      <c r="N11580" s="8" t="e">
        <f t="shared" si="2071"/>
        <v>#N/A</v>
      </c>
    </row>
    <row r="11581" spans="1:14" ht="15.75" customHeight="1" x14ac:dyDescent="0.35">
      <c r="A11581" s="7">
        <f t="shared" si="2072"/>
        <v>0</v>
      </c>
      <c r="B11581" s="7">
        <f t="shared" si="2073"/>
        <v>0</v>
      </c>
      <c r="C11581" s="7">
        <f t="shared" si="2074"/>
        <v>0</v>
      </c>
      <c r="D11581" s="7">
        <f t="shared" si="2075"/>
        <v>0</v>
      </c>
      <c r="E11581" s="7" t="e">
        <f>IF('Report DCM'!$H11581="In-Stream Video","Rich Media display banner",IF('Report DCM'!$I11581&gt;'Report DCM'!$J11581,"Standard",VLOOKUP(CONCATENATE(bd_adtype,"_",bd_creativetype),tabela,2,FALSE)))</f>
        <v>#N/A</v>
      </c>
      <c r="F11581" s="7">
        <f t="shared" si="2076"/>
        <v>0</v>
      </c>
      <c r="G11581" s="7">
        <f t="shared" si="2077"/>
        <v>0</v>
      </c>
      <c r="H11581" s="7">
        <f t="shared" si="2078"/>
        <v>0</v>
      </c>
      <c r="I11581" s="7">
        <f t="shared" si="2079"/>
        <v>0</v>
      </c>
      <c r="J11581" s="7">
        <f t="shared" si="2080"/>
        <v>0</v>
      </c>
      <c r="K11581" s="8" t="e">
        <f t="shared" si="2081"/>
        <v>#N/A</v>
      </c>
      <c r="L11581" s="7" t="e">
        <f t="shared" si="2082"/>
        <v>#N/A</v>
      </c>
      <c r="M11581" s="8" t="e">
        <f t="shared" si="2070"/>
        <v>#N/A</v>
      </c>
      <c r="N11581" s="8" t="e">
        <f t="shared" si="2071"/>
        <v>#N/A</v>
      </c>
    </row>
    <row r="11582" spans="1:14" ht="15.75" customHeight="1" x14ac:dyDescent="0.35">
      <c r="A11582" s="7">
        <f t="shared" si="2072"/>
        <v>0</v>
      </c>
      <c r="B11582" s="7">
        <f t="shared" si="2073"/>
        <v>0</v>
      </c>
      <c r="C11582" s="7">
        <f t="shared" si="2074"/>
        <v>0</v>
      </c>
      <c r="D11582" s="7">
        <f t="shared" si="2075"/>
        <v>0</v>
      </c>
      <c r="E11582" s="7" t="e">
        <f>IF('Report DCM'!$H11582="In-Stream Video","Rich Media display banner",IF('Report DCM'!$I11582&gt;'Report DCM'!$J11582,"Standard",VLOOKUP(CONCATENATE(bd_adtype,"_",bd_creativetype),tabela,2,FALSE)))</f>
        <v>#N/A</v>
      </c>
      <c r="F11582" s="7">
        <f t="shared" si="2076"/>
        <v>0</v>
      </c>
      <c r="G11582" s="7">
        <f t="shared" si="2077"/>
        <v>0</v>
      </c>
      <c r="H11582" s="7">
        <f t="shared" si="2078"/>
        <v>0</v>
      </c>
      <c r="I11582" s="7">
        <f t="shared" si="2079"/>
        <v>0</v>
      </c>
      <c r="J11582" s="7">
        <f t="shared" si="2080"/>
        <v>0</v>
      </c>
      <c r="K11582" s="8" t="e">
        <f t="shared" si="2081"/>
        <v>#N/A</v>
      </c>
      <c r="L11582" s="7" t="e">
        <f t="shared" si="2082"/>
        <v>#N/A</v>
      </c>
      <c r="M11582" s="8" t="e">
        <f t="shared" si="2070"/>
        <v>#N/A</v>
      </c>
      <c r="N11582" s="8" t="e">
        <f t="shared" si="2071"/>
        <v>#N/A</v>
      </c>
    </row>
    <row r="11583" spans="1:14" ht="15.75" customHeight="1" x14ac:dyDescent="0.35">
      <c r="A11583" s="7">
        <f t="shared" si="2072"/>
        <v>0</v>
      </c>
      <c r="B11583" s="7">
        <f t="shared" si="2073"/>
        <v>0</v>
      </c>
      <c r="C11583" s="7">
        <f t="shared" si="2074"/>
        <v>0</v>
      </c>
      <c r="D11583" s="7">
        <f t="shared" si="2075"/>
        <v>0</v>
      </c>
      <c r="E11583" s="7" t="e">
        <f>IF('Report DCM'!$H11583="In-Stream Video","Rich Media display banner",IF('Report DCM'!$I11583&gt;'Report DCM'!$J11583,"Standard",VLOOKUP(CONCATENATE(bd_adtype,"_",bd_creativetype),tabela,2,FALSE)))</f>
        <v>#N/A</v>
      </c>
      <c r="F11583" s="7">
        <f t="shared" si="2076"/>
        <v>0</v>
      </c>
      <c r="G11583" s="7">
        <f t="shared" si="2077"/>
        <v>0</v>
      </c>
      <c r="H11583" s="7">
        <f t="shared" si="2078"/>
        <v>0</v>
      </c>
      <c r="I11583" s="7">
        <f t="shared" si="2079"/>
        <v>0</v>
      </c>
      <c r="J11583" s="7">
        <f t="shared" si="2080"/>
        <v>0</v>
      </c>
      <c r="K11583" s="8" t="e">
        <f t="shared" si="2081"/>
        <v>#N/A</v>
      </c>
      <c r="L11583" s="7" t="e">
        <f t="shared" si="2082"/>
        <v>#N/A</v>
      </c>
      <c r="M11583" s="8" t="e">
        <f t="shared" si="2070"/>
        <v>#N/A</v>
      </c>
      <c r="N11583" s="8" t="e">
        <f t="shared" si="2071"/>
        <v>#N/A</v>
      </c>
    </row>
    <row r="11584" spans="1:14" ht="15.75" customHeight="1" x14ac:dyDescent="0.35">
      <c r="A11584" s="7">
        <f t="shared" si="2072"/>
        <v>0</v>
      </c>
      <c r="B11584" s="7">
        <f t="shared" si="2073"/>
        <v>0</v>
      </c>
      <c r="C11584" s="7">
        <f t="shared" si="2074"/>
        <v>0</v>
      </c>
      <c r="D11584" s="7">
        <f t="shared" si="2075"/>
        <v>0</v>
      </c>
      <c r="E11584" s="7" t="e">
        <f>IF('Report DCM'!$H11584="In-Stream Video","Rich Media display banner",IF('Report DCM'!$I11584&gt;'Report DCM'!$J11584,"Standard",VLOOKUP(CONCATENATE(bd_adtype,"_",bd_creativetype),tabela,2,FALSE)))</f>
        <v>#N/A</v>
      </c>
      <c r="F11584" s="7">
        <f t="shared" si="2076"/>
        <v>0</v>
      </c>
      <c r="G11584" s="7">
        <f t="shared" si="2077"/>
        <v>0</v>
      </c>
      <c r="H11584" s="7">
        <f t="shared" si="2078"/>
        <v>0</v>
      </c>
      <c r="I11584" s="7">
        <f t="shared" si="2079"/>
        <v>0</v>
      </c>
      <c r="J11584" s="7">
        <f t="shared" si="2080"/>
        <v>0</v>
      </c>
      <c r="K11584" s="8" t="e">
        <f t="shared" si="2081"/>
        <v>#N/A</v>
      </c>
      <c r="L11584" s="7" t="e">
        <f t="shared" si="2082"/>
        <v>#N/A</v>
      </c>
      <c r="M11584" s="8" t="e">
        <f t="shared" si="2070"/>
        <v>#N/A</v>
      </c>
      <c r="N11584" s="8" t="e">
        <f t="shared" si="2071"/>
        <v>#N/A</v>
      </c>
    </row>
    <row r="11585" spans="1:14" ht="15.75" customHeight="1" x14ac:dyDescent="0.35">
      <c r="A11585" s="7">
        <f t="shared" si="2072"/>
        <v>0</v>
      </c>
      <c r="B11585" s="7">
        <f t="shared" si="2073"/>
        <v>0</v>
      </c>
      <c r="C11585" s="7">
        <f t="shared" si="2074"/>
        <v>0</v>
      </c>
      <c r="D11585" s="7">
        <f t="shared" si="2075"/>
        <v>0</v>
      </c>
      <c r="E11585" s="7" t="e">
        <f>IF('Report DCM'!$H11585="In-Stream Video","Rich Media display banner",IF('Report DCM'!$I11585&gt;'Report DCM'!$J11585,"Standard",VLOOKUP(CONCATENATE(bd_adtype,"_",bd_creativetype),tabela,2,FALSE)))</f>
        <v>#N/A</v>
      </c>
      <c r="F11585" s="7">
        <f t="shared" si="2076"/>
        <v>0</v>
      </c>
      <c r="G11585" s="7">
        <f t="shared" si="2077"/>
        <v>0</v>
      </c>
      <c r="H11585" s="7">
        <f t="shared" si="2078"/>
        <v>0</v>
      </c>
      <c r="I11585" s="7">
        <f t="shared" si="2079"/>
        <v>0</v>
      </c>
      <c r="J11585" s="7">
        <f t="shared" si="2080"/>
        <v>0</v>
      </c>
      <c r="K11585" s="8" t="e">
        <f t="shared" si="2081"/>
        <v>#N/A</v>
      </c>
      <c r="L11585" s="7" t="e">
        <f t="shared" si="2082"/>
        <v>#N/A</v>
      </c>
      <c r="M11585" s="8" t="e">
        <f t="shared" si="2070"/>
        <v>#N/A</v>
      </c>
      <c r="N11585" s="8" t="e">
        <f t="shared" si="2071"/>
        <v>#N/A</v>
      </c>
    </row>
    <row r="11586" spans="1:14" ht="15.75" customHeight="1" x14ac:dyDescent="0.35">
      <c r="A11586" s="7">
        <f t="shared" ref="A11586:A11649" si="2083">bd_campaign</f>
        <v>0</v>
      </c>
      <c r="B11586" s="7">
        <f t="shared" ref="B11586:B11649" si="2084">bd_site</f>
        <v>0</v>
      </c>
      <c r="C11586" s="7">
        <f t="shared" ref="C11586:C11649" si="2085">bd_placement</f>
        <v>0</v>
      </c>
      <c r="D11586" s="7">
        <f t="shared" ref="D11586:D11649" si="2086">bd_placementID</f>
        <v>0</v>
      </c>
      <c r="E11586" s="7" t="e">
        <f>IF('Report DCM'!$H11586="In-Stream Video","Rich Media display banner",IF('Report DCM'!$I11586&gt;'Report DCM'!$J11586,"Standard",VLOOKUP(CONCATENATE(bd_adtype,"_",bd_creativetype),tabela,2,FALSE)))</f>
        <v>#N/A</v>
      </c>
      <c r="F11586" s="7">
        <f t="shared" ref="F11586:F11649" si="2087">bd_ad</f>
        <v>0</v>
      </c>
      <c r="G11586" s="7">
        <f t="shared" ref="G11586:G11649" si="2088">bd_adid</f>
        <v>0</v>
      </c>
      <c r="H11586" s="7">
        <f t="shared" ref="H11586:H11649" si="2089">bd_creativetype</f>
        <v>0</v>
      </c>
      <c r="I11586" s="7">
        <f t="shared" ref="I11586:I11649" si="2090">bd_impression</f>
        <v>0</v>
      </c>
      <c r="J11586" s="7">
        <f t="shared" ref="J11586:J11649" si="2091">bd_clicks</f>
        <v>0</v>
      </c>
      <c r="K11586" s="8" t="e">
        <f t="shared" ref="K11586:K11649" si="2092">VLOOKUP(E11586,tabela,2,FALSE)</f>
        <v>#N/A</v>
      </c>
      <c r="L11586" s="7" t="e">
        <f t="shared" ref="L11586:L11649" si="2093">VLOOKUP(E11586,tabela,3,FALSE)</f>
        <v>#N/A</v>
      </c>
      <c r="M11586" s="8" t="e">
        <f t="shared" si="2070"/>
        <v>#N/A</v>
      </c>
      <c r="N11586" s="8" t="e">
        <f t="shared" si="2071"/>
        <v>#N/A</v>
      </c>
    </row>
    <row r="11587" spans="1:14" ht="15.75" customHeight="1" x14ac:dyDescent="0.35">
      <c r="A11587" s="7">
        <f t="shared" si="2083"/>
        <v>0</v>
      </c>
      <c r="B11587" s="7">
        <f t="shared" si="2084"/>
        <v>0</v>
      </c>
      <c r="C11587" s="7">
        <f t="shared" si="2085"/>
        <v>0</v>
      </c>
      <c r="D11587" s="7">
        <f t="shared" si="2086"/>
        <v>0</v>
      </c>
      <c r="E11587" s="7" t="e">
        <f>IF('Report DCM'!$H11587="In-Stream Video","Rich Media display banner",IF('Report DCM'!$I11587&gt;'Report DCM'!$J11587,"Standard",VLOOKUP(CONCATENATE(bd_adtype,"_",bd_creativetype),tabela,2,FALSE)))</f>
        <v>#N/A</v>
      </c>
      <c r="F11587" s="7">
        <f t="shared" si="2087"/>
        <v>0</v>
      </c>
      <c r="G11587" s="7">
        <f t="shared" si="2088"/>
        <v>0</v>
      </c>
      <c r="H11587" s="7">
        <f t="shared" si="2089"/>
        <v>0</v>
      </c>
      <c r="I11587" s="7">
        <f t="shared" si="2090"/>
        <v>0</v>
      </c>
      <c r="J11587" s="7">
        <f t="shared" si="2091"/>
        <v>0</v>
      </c>
      <c r="K11587" s="8" t="e">
        <f t="shared" si="2092"/>
        <v>#N/A</v>
      </c>
      <c r="L11587" s="7" t="e">
        <f t="shared" si="2093"/>
        <v>#N/A</v>
      </c>
      <c r="M11587" s="8" t="e">
        <f t="shared" si="2070"/>
        <v>#N/A</v>
      </c>
      <c r="N11587" s="8" t="e">
        <f t="shared" si="2071"/>
        <v>#N/A</v>
      </c>
    </row>
    <row r="11588" spans="1:14" ht="15.75" customHeight="1" x14ac:dyDescent="0.35">
      <c r="A11588" s="7">
        <f t="shared" si="2083"/>
        <v>0</v>
      </c>
      <c r="B11588" s="7">
        <f t="shared" si="2084"/>
        <v>0</v>
      </c>
      <c r="C11588" s="7">
        <f t="shared" si="2085"/>
        <v>0</v>
      </c>
      <c r="D11588" s="7">
        <f t="shared" si="2086"/>
        <v>0</v>
      </c>
      <c r="E11588" s="7" t="e">
        <f>IF('Report DCM'!$H11588="In-Stream Video","Rich Media display banner",IF('Report DCM'!$I11588&gt;'Report DCM'!$J11588,"Standard",VLOOKUP(CONCATENATE(bd_adtype,"_",bd_creativetype),tabela,2,FALSE)))</f>
        <v>#N/A</v>
      </c>
      <c r="F11588" s="7">
        <f t="shared" si="2087"/>
        <v>0</v>
      </c>
      <c r="G11588" s="7">
        <f t="shared" si="2088"/>
        <v>0</v>
      </c>
      <c r="H11588" s="7">
        <f t="shared" si="2089"/>
        <v>0</v>
      </c>
      <c r="I11588" s="7">
        <f t="shared" si="2090"/>
        <v>0</v>
      </c>
      <c r="J11588" s="7">
        <f t="shared" si="2091"/>
        <v>0</v>
      </c>
      <c r="K11588" s="8" t="e">
        <f t="shared" si="2092"/>
        <v>#N/A</v>
      </c>
      <c r="L11588" s="7" t="e">
        <f t="shared" si="2093"/>
        <v>#N/A</v>
      </c>
      <c r="M11588" s="8" t="e">
        <f t="shared" si="2070"/>
        <v>#N/A</v>
      </c>
      <c r="N11588" s="8" t="e">
        <f t="shared" si="2071"/>
        <v>#N/A</v>
      </c>
    </row>
    <row r="11589" spans="1:14" ht="15.75" customHeight="1" x14ac:dyDescent="0.35">
      <c r="A11589" s="7">
        <f t="shared" si="2083"/>
        <v>0</v>
      </c>
      <c r="B11589" s="7">
        <f t="shared" si="2084"/>
        <v>0</v>
      </c>
      <c r="C11589" s="7">
        <f t="shared" si="2085"/>
        <v>0</v>
      </c>
      <c r="D11589" s="7">
        <f t="shared" si="2086"/>
        <v>0</v>
      </c>
      <c r="E11589" s="7" t="e">
        <f>IF('Report DCM'!$H11589="In-Stream Video","Rich Media display banner",IF('Report DCM'!$I11589&gt;'Report DCM'!$J11589,"Standard",VLOOKUP(CONCATENATE(bd_adtype,"_",bd_creativetype),tabela,2,FALSE)))</f>
        <v>#N/A</v>
      </c>
      <c r="F11589" s="7">
        <f t="shared" si="2087"/>
        <v>0</v>
      </c>
      <c r="G11589" s="7">
        <f t="shared" si="2088"/>
        <v>0</v>
      </c>
      <c r="H11589" s="7">
        <f t="shared" si="2089"/>
        <v>0</v>
      </c>
      <c r="I11589" s="7">
        <f t="shared" si="2090"/>
        <v>0</v>
      </c>
      <c r="J11589" s="7">
        <f t="shared" si="2091"/>
        <v>0</v>
      </c>
      <c r="K11589" s="8" t="e">
        <f t="shared" si="2092"/>
        <v>#N/A</v>
      </c>
      <c r="L11589" s="7" t="e">
        <f t="shared" si="2093"/>
        <v>#N/A</v>
      </c>
      <c r="M11589" s="8" t="e">
        <f t="shared" si="2070"/>
        <v>#N/A</v>
      </c>
      <c r="N11589" s="8" t="e">
        <f t="shared" si="2071"/>
        <v>#N/A</v>
      </c>
    </row>
    <row r="11590" spans="1:14" ht="15.75" customHeight="1" x14ac:dyDescent="0.35">
      <c r="A11590" s="7">
        <f t="shared" si="2083"/>
        <v>0</v>
      </c>
      <c r="B11590" s="7">
        <f t="shared" si="2084"/>
        <v>0</v>
      </c>
      <c r="C11590" s="7">
        <f t="shared" si="2085"/>
        <v>0</v>
      </c>
      <c r="D11590" s="7">
        <f t="shared" si="2086"/>
        <v>0</v>
      </c>
      <c r="E11590" s="7" t="e">
        <f>IF('Report DCM'!$H11590="In-Stream Video","Rich Media display banner",IF('Report DCM'!$I11590&gt;'Report DCM'!$J11590,"Standard",VLOOKUP(CONCATENATE(bd_adtype,"_",bd_creativetype),tabela,2,FALSE)))</f>
        <v>#N/A</v>
      </c>
      <c r="F11590" s="7">
        <f t="shared" si="2087"/>
        <v>0</v>
      </c>
      <c r="G11590" s="7">
        <f t="shared" si="2088"/>
        <v>0</v>
      </c>
      <c r="H11590" s="7">
        <f t="shared" si="2089"/>
        <v>0</v>
      </c>
      <c r="I11590" s="7">
        <f t="shared" si="2090"/>
        <v>0</v>
      </c>
      <c r="J11590" s="7">
        <f t="shared" si="2091"/>
        <v>0</v>
      </c>
      <c r="K11590" s="8" t="e">
        <f t="shared" si="2092"/>
        <v>#N/A</v>
      </c>
      <c r="L11590" s="7" t="e">
        <f t="shared" si="2093"/>
        <v>#N/A</v>
      </c>
      <c r="M11590" s="8" t="e">
        <f t="shared" si="2070"/>
        <v>#N/A</v>
      </c>
      <c r="N11590" s="8" t="e">
        <f t="shared" si="2071"/>
        <v>#N/A</v>
      </c>
    </row>
    <row r="11591" spans="1:14" ht="15.75" customHeight="1" x14ac:dyDescent="0.35">
      <c r="A11591" s="7">
        <f t="shared" si="2083"/>
        <v>0</v>
      </c>
      <c r="B11591" s="7">
        <f t="shared" si="2084"/>
        <v>0</v>
      </c>
      <c r="C11591" s="7">
        <f t="shared" si="2085"/>
        <v>0</v>
      </c>
      <c r="D11591" s="7">
        <f t="shared" si="2086"/>
        <v>0</v>
      </c>
      <c r="E11591" s="7" t="e">
        <f>IF('Report DCM'!$H11591="In-Stream Video","Rich Media display banner",IF('Report DCM'!$I11591&gt;'Report DCM'!$J11591,"Standard",VLOOKUP(CONCATENATE(bd_adtype,"_",bd_creativetype),tabela,2,FALSE)))</f>
        <v>#N/A</v>
      </c>
      <c r="F11591" s="7">
        <f t="shared" si="2087"/>
        <v>0</v>
      </c>
      <c r="G11591" s="7">
        <f t="shared" si="2088"/>
        <v>0</v>
      </c>
      <c r="H11591" s="7">
        <f t="shared" si="2089"/>
        <v>0</v>
      </c>
      <c r="I11591" s="7">
        <f t="shared" si="2090"/>
        <v>0</v>
      </c>
      <c r="J11591" s="7">
        <f t="shared" si="2091"/>
        <v>0</v>
      </c>
      <c r="K11591" s="8" t="e">
        <f t="shared" si="2092"/>
        <v>#N/A</v>
      </c>
      <c r="L11591" s="7" t="e">
        <f t="shared" si="2093"/>
        <v>#N/A</v>
      </c>
      <c r="M11591" s="8" t="e">
        <f t="shared" si="2070"/>
        <v>#N/A</v>
      </c>
      <c r="N11591" s="8" t="e">
        <f t="shared" si="2071"/>
        <v>#N/A</v>
      </c>
    </row>
    <row r="11592" spans="1:14" ht="15.75" customHeight="1" x14ac:dyDescent="0.35">
      <c r="A11592" s="7">
        <f t="shared" si="2083"/>
        <v>0</v>
      </c>
      <c r="B11592" s="7">
        <f t="shared" si="2084"/>
        <v>0</v>
      </c>
      <c r="C11592" s="7">
        <f t="shared" si="2085"/>
        <v>0</v>
      </c>
      <c r="D11592" s="7">
        <f t="shared" si="2086"/>
        <v>0</v>
      </c>
      <c r="E11592" s="7" t="e">
        <f>IF('Report DCM'!$H11592="In-Stream Video","Rich Media display banner",IF('Report DCM'!$I11592&gt;'Report DCM'!$J11592,"Standard",VLOOKUP(CONCATENATE(bd_adtype,"_",bd_creativetype),tabela,2,FALSE)))</f>
        <v>#N/A</v>
      </c>
      <c r="F11592" s="7">
        <f t="shared" si="2087"/>
        <v>0</v>
      </c>
      <c r="G11592" s="7">
        <f t="shared" si="2088"/>
        <v>0</v>
      </c>
      <c r="H11592" s="7">
        <f t="shared" si="2089"/>
        <v>0</v>
      </c>
      <c r="I11592" s="7">
        <f t="shared" si="2090"/>
        <v>0</v>
      </c>
      <c r="J11592" s="7">
        <f t="shared" si="2091"/>
        <v>0</v>
      </c>
      <c r="K11592" s="8" t="e">
        <f t="shared" si="2092"/>
        <v>#N/A</v>
      </c>
      <c r="L11592" s="7" t="e">
        <f t="shared" si="2093"/>
        <v>#N/A</v>
      </c>
      <c r="M11592" s="8" t="e">
        <f t="shared" si="2070"/>
        <v>#N/A</v>
      </c>
      <c r="N11592" s="8" t="e">
        <f t="shared" si="2071"/>
        <v>#N/A</v>
      </c>
    </row>
    <row r="11593" spans="1:14" ht="15.75" customHeight="1" x14ac:dyDescent="0.35">
      <c r="A11593" s="7">
        <f t="shared" si="2083"/>
        <v>0</v>
      </c>
      <c r="B11593" s="7">
        <f t="shared" si="2084"/>
        <v>0</v>
      </c>
      <c r="C11593" s="7">
        <f t="shared" si="2085"/>
        <v>0</v>
      </c>
      <c r="D11593" s="7">
        <f t="shared" si="2086"/>
        <v>0</v>
      </c>
      <c r="E11593" s="7" t="e">
        <f>IF('Report DCM'!$H11593="In-Stream Video","Rich Media display banner",IF('Report DCM'!$I11593&gt;'Report DCM'!$J11593,"Standard",VLOOKUP(CONCATENATE(bd_adtype,"_",bd_creativetype),tabela,2,FALSE)))</f>
        <v>#N/A</v>
      </c>
      <c r="F11593" s="7">
        <f t="shared" si="2087"/>
        <v>0</v>
      </c>
      <c r="G11593" s="7">
        <f t="shared" si="2088"/>
        <v>0</v>
      </c>
      <c r="H11593" s="7">
        <f t="shared" si="2089"/>
        <v>0</v>
      </c>
      <c r="I11593" s="7">
        <f t="shared" si="2090"/>
        <v>0</v>
      </c>
      <c r="J11593" s="7">
        <f t="shared" si="2091"/>
        <v>0</v>
      </c>
      <c r="K11593" s="8" t="e">
        <f t="shared" si="2092"/>
        <v>#N/A</v>
      </c>
      <c r="L11593" s="7" t="e">
        <f t="shared" si="2093"/>
        <v>#N/A</v>
      </c>
      <c r="M11593" s="8" t="e">
        <f t="shared" si="2070"/>
        <v>#N/A</v>
      </c>
      <c r="N11593" s="8" t="e">
        <f t="shared" si="2071"/>
        <v>#N/A</v>
      </c>
    </row>
    <row r="11594" spans="1:14" ht="15.75" customHeight="1" x14ac:dyDescent="0.35">
      <c r="A11594" s="7">
        <f t="shared" si="2083"/>
        <v>0</v>
      </c>
      <c r="B11594" s="7">
        <f t="shared" si="2084"/>
        <v>0</v>
      </c>
      <c r="C11594" s="7">
        <f t="shared" si="2085"/>
        <v>0</v>
      </c>
      <c r="D11594" s="7">
        <f t="shared" si="2086"/>
        <v>0</v>
      </c>
      <c r="E11594" s="7" t="e">
        <f>IF('Report DCM'!$H11594="In-Stream Video","Rich Media display banner",IF('Report DCM'!$I11594&gt;'Report DCM'!$J11594,"Standard",VLOOKUP(CONCATENATE(bd_adtype,"_",bd_creativetype),tabela,2,FALSE)))</f>
        <v>#N/A</v>
      </c>
      <c r="F11594" s="7">
        <f t="shared" si="2087"/>
        <v>0</v>
      </c>
      <c r="G11594" s="7">
        <f t="shared" si="2088"/>
        <v>0</v>
      </c>
      <c r="H11594" s="7">
        <f t="shared" si="2089"/>
        <v>0</v>
      </c>
      <c r="I11594" s="7">
        <f t="shared" si="2090"/>
        <v>0</v>
      </c>
      <c r="J11594" s="7">
        <f t="shared" si="2091"/>
        <v>0</v>
      </c>
      <c r="K11594" s="8" t="e">
        <f t="shared" si="2092"/>
        <v>#N/A</v>
      </c>
      <c r="L11594" s="7" t="e">
        <f t="shared" si="2093"/>
        <v>#N/A</v>
      </c>
      <c r="M11594" s="8" t="e">
        <f t="shared" si="2070"/>
        <v>#N/A</v>
      </c>
      <c r="N11594" s="8" t="e">
        <f t="shared" si="2071"/>
        <v>#N/A</v>
      </c>
    </row>
    <row r="11595" spans="1:14" ht="15.75" customHeight="1" x14ac:dyDescent="0.35">
      <c r="A11595" s="7">
        <f t="shared" si="2083"/>
        <v>0</v>
      </c>
      <c r="B11595" s="7">
        <f t="shared" si="2084"/>
        <v>0</v>
      </c>
      <c r="C11595" s="7">
        <f t="shared" si="2085"/>
        <v>0</v>
      </c>
      <c r="D11595" s="7">
        <f t="shared" si="2086"/>
        <v>0</v>
      </c>
      <c r="E11595" s="7" t="e">
        <f>IF('Report DCM'!$H11595="In-Stream Video","Rich Media display banner",IF('Report DCM'!$I11595&gt;'Report DCM'!$J11595,"Standard",VLOOKUP(CONCATENATE(bd_adtype,"_",bd_creativetype),tabela,2,FALSE)))</f>
        <v>#N/A</v>
      </c>
      <c r="F11595" s="7">
        <f t="shared" si="2087"/>
        <v>0</v>
      </c>
      <c r="G11595" s="7">
        <f t="shared" si="2088"/>
        <v>0</v>
      </c>
      <c r="H11595" s="7">
        <f t="shared" si="2089"/>
        <v>0</v>
      </c>
      <c r="I11595" s="7">
        <f t="shared" si="2090"/>
        <v>0</v>
      </c>
      <c r="J11595" s="7">
        <f t="shared" si="2091"/>
        <v>0</v>
      </c>
      <c r="K11595" s="8" t="e">
        <f t="shared" si="2092"/>
        <v>#N/A</v>
      </c>
      <c r="L11595" s="7" t="e">
        <f t="shared" si="2093"/>
        <v>#N/A</v>
      </c>
      <c r="M11595" s="8" t="e">
        <f t="shared" si="2070"/>
        <v>#N/A</v>
      </c>
      <c r="N11595" s="8" t="e">
        <f t="shared" si="2071"/>
        <v>#N/A</v>
      </c>
    </row>
    <row r="11596" spans="1:14" ht="15.75" customHeight="1" x14ac:dyDescent="0.35">
      <c r="A11596" s="7">
        <f t="shared" si="2083"/>
        <v>0</v>
      </c>
      <c r="B11596" s="7">
        <f t="shared" si="2084"/>
        <v>0</v>
      </c>
      <c r="C11596" s="7">
        <f t="shared" si="2085"/>
        <v>0</v>
      </c>
      <c r="D11596" s="7">
        <f t="shared" si="2086"/>
        <v>0</v>
      </c>
      <c r="E11596" s="7" t="e">
        <f>IF('Report DCM'!$H11596="In-Stream Video","Rich Media display banner",IF('Report DCM'!$I11596&gt;'Report DCM'!$J11596,"Standard",VLOOKUP(CONCATENATE(bd_adtype,"_",bd_creativetype),tabela,2,FALSE)))</f>
        <v>#N/A</v>
      </c>
      <c r="F11596" s="7">
        <f t="shared" si="2087"/>
        <v>0</v>
      </c>
      <c r="G11596" s="7">
        <f t="shared" si="2088"/>
        <v>0</v>
      </c>
      <c r="H11596" s="7">
        <f t="shared" si="2089"/>
        <v>0</v>
      </c>
      <c r="I11596" s="7">
        <f t="shared" si="2090"/>
        <v>0</v>
      </c>
      <c r="J11596" s="7">
        <f t="shared" si="2091"/>
        <v>0</v>
      </c>
      <c r="K11596" s="8" t="e">
        <f t="shared" si="2092"/>
        <v>#N/A</v>
      </c>
      <c r="L11596" s="7" t="e">
        <f t="shared" si="2093"/>
        <v>#N/A</v>
      </c>
      <c r="M11596" s="8" t="e">
        <f t="shared" si="2070"/>
        <v>#N/A</v>
      </c>
      <c r="N11596" s="8" t="e">
        <f t="shared" si="2071"/>
        <v>#N/A</v>
      </c>
    </row>
    <row r="11597" spans="1:14" ht="15.75" customHeight="1" x14ac:dyDescent="0.35">
      <c r="A11597" s="7">
        <f t="shared" si="2083"/>
        <v>0</v>
      </c>
      <c r="B11597" s="7">
        <f t="shared" si="2084"/>
        <v>0</v>
      </c>
      <c r="C11597" s="7">
        <f t="shared" si="2085"/>
        <v>0</v>
      </c>
      <c r="D11597" s="7">
        <f t="shared" si="2086"/>
        <v>0</v>
      </c>
      <c r="E11597" s="7" t="e">
        <f>IF('Report DCM'!$H11597="In-Stream Video","Rich Media display banner",IF('Report DCM'!$I11597&gt;'Report DCM'!$J11597,"Standard",VLOOKUP(CONCATENATE(bd_adtype,"_",bd_creativetype),tabela,2,FALSE)))</f>
        <v>#N/A</v>
      </c>
      <c r="F11597" s="7">
        <f t="shared" si="2087"/>
        <v>0</v>
      </c>
      <c r="G11597" s="7">
        <f t="shared" si="2088"/>
        <v>0</v>
      </c>
      <c r="H11597" s="7">
        <f t="shared" si="2089"/>
        <v>0</v>
      </c>
      <c r="I11597" s="7">
        <f t="shared" si="2090"/>
        <v>0</v>
      </c>
      <c r="J11597" s="7">
        <f t="shared" si="2091"/>
        <v>0</v>
      </c>
      <c r="K11597" s="8" t="e">
        <f t="shared" si="2092"/>
        <v>#N/A</v>
      </c>
      <c r="L11597" s="7" t="e">
        <f t="shared" si="2093"/>
        <v>#N/A</v>
      </c>
      <c r="M11597" s="8" t="e">
        <f t="shared" si="2070"/>
        <v>#N/A</v>
      </c>
      <c r="N11597" s="8" t="e">
        <f t="shared" si="2071"/>
        <v>#N/A</v>
      </c>
    </row>
    <row r="11598" spans="1:14" ht="15.75" customHeight="1" x14ac:dyDescent="0.35">
      <c r="A11598" s="7">
        <f t="shared" si="2083"/>
        <v>0</v>
      </c>
      <c r="B11598" s="7">
        <f t="shared" si="2084"/>
        <v>0</v>
      </c>
      <c r="C11598" s="7">
        <f t="shared" si="2085"/>
        <v>0</v>
      </c>
      <c r="D11598" s="7">
        <f t="shared" si="2086"/>
        <v>0</v>
      </c>
      <c r="E11598" s="7" t="e">
        <f>IF('Report DCM'!$H11598="In-Stream Video","Rich Media display banner",IF('Report DCM'!$I11598&gt;'Report DCM'!$J11598,"Standard",VLOOKUP(CONCATENATE(bd_adtype,"_",bd_creativetype),tabela,2,FALSE)))</f>
        <v>#N/A</v>
      </c>
      <c r="F11598" s="7">
        <f t="shared" si="2087"/>
        <v>0</v>
      </c>
      <c r="G11598" s="7">
        <f t="shared" si="2088"/>
        <v>0</v>
      </c>
      <c r="H11598" s="7">
        <f t="shared" si="2089"/>
        <v>0</v>
      </c>
      <c r="I11598" s="7">
        <f t="shared" si="2090"/>
        <v>0</v>
      </c>
      <c r="J11598" s="7">
        <f t="shared" si="2091"/>
        <v>0</v>
      </c>
      <c r="K11598" s="8" t="e">
        <f t="shared" si="2092"/>
        <v>#N/A</v>
      </c>
      <c r="L11598" s="7" t="e">
        <f t="shared" si="2093"/>
        <v>#N/A</v>
      </c>
      <c r="M11598" s="8" t="e">
        <f t="shared" si="2070"/>
        <v>#N/A</v>
      </c>
      <c r="N11598" s="8" t="e">
        <f t="shared" si="2071"/>
        <v>#N/A</v>
      </c>
    </row>
    <row r="11599" spans="1:14" ht="15.75" customHeight="1" x14ac:dyDescent="0.35">
      <c r="A11599" s="7">
        <f t="shared" si="2083"/>
        <v>0</v>
      </c>
      <c r="B11599" s="7">
        <f t="shared" si="2084"/>
        <v>0</v>
      </c>
      <c r="C11599" s="7">
        <f t="shared" si="2085"/>
        <v>0</v>
      </c>
      <c r="D11599" s="7">
        <f t="shared" si="2086"/>
        <v>0</v>
      </c>
      <c r="E11599" s="7" t="e">
        <f>IF('Report DCM'!$H11599="In-Stream Video","Rich Media display banner",IF('Report DCM'!$I11599&gt;'Report DCM'!$J11599,"Standard",VLOOKUP(CONCATENATE(bd_adtype,"_",bd_creativetype),tabela,2,FALSE)))</f>
        <v>#N/A</v>
      </c>
      <c r="F11599" s="7">
        <f t="shared" si="2087"/>
        <v>0</v>
      </c>
      <c r="G11599" s="7">
        <f t="shared" si="2088"/>
        <v>0</v>
      </c>
      <c r="H11599" s="7">
        <f t="shared" si="2089"/>
        <v>0</v>
      </c>
      <c r="I11599" s="7">
        <f t="shared" si="2090"/>
        <v>0</v>
      </c>
      <c r="J11599" s="7">
        <f t="shared" si="2091"/>
        <v>0</v>
      </c>
      <c r="K11599" s="8" t="e">
        <f t="shared" si="2092"/>
        <v>#N/A</v>
      </c>
      <c r="L11599" s="7" t="e">
        <f t="shared" si="2093"/>
        <v>#N/A</v>
      </c>
      <c r="M11599" s="8" t="e">
        <f t="shared" si="2070"/>
        <v>#N/A</v>
      </c>
      <c r="N11599" s="8" t="e">
        <f t="shared" si="2071"/>
        <v>#N/A</v>
      </c>
    </row>
    <row r="11600" spans="1:14" ht="15.75" customHeight="1" x14ac:dyDescent="0.35">
      <c r="A11600" s="7">
        <f t="shared" si="2083"/>
        <v>0</v>
      </c>
      <c r="B11600" s="7">
        <f t="shared" si="2084"/>
        <v>0</v>
      </c>
      <c r="C11600" s="7">
        <f t="shared" si="2085"/>
        <v>0</v>
      </c>
      <c r="D11600" s="7">
        <f t="shared" si="2086"/>
        <v>0</v>
      </c>
      <c r="E11600" s="7" t="e">
        <f>IF('Report DCM'!$H11600="In-Stream Video","Rich Media display banner",IF('Report DCM'!$I11600&gt;'Report DCM'!$J11600,"Standard",VLOOKUP(CONCATENATE(bd_adtype,"_",bd_creativetype),tabela,2,FALSE)))</f>
        <v>#N/A</v>
      </c>
      <c r="F11600" s="7">
        <f t="shared" si="2087"/>
        <v>0</v>
      </c>
      <c r="G11600" s="7">
        <f t="shared" si="2088"/>
        <v>0</v>
      </c>
      <c r="H11600" s="7">
        <f t="shared" si="2089"/>
        <v>0</v>
      </c>
      <c r="I11600" s="7">
        <f t="shared" si="2090"/>
        <v>0</v>
      </c>
      <c r="J11600" s="7">
        <f t="shared" si="2091"/>
        <v>0</v>
      </c>
      <c r="K11600" s="8" t="e">
        <f t="shared" si="2092"/>
        <v>#N/A</v>
      </c>
      <c r="L11600" s="7" t="e">
        <f t="shared" si="2093"/>
        <v>#N/A</v>
      </c>
      <c r="M11600" s="8" t="e">
        <f t="shared" si="2070"/>
        <v>#N/A</v>
      </c>
      <c r="N11600" s="8" t="e">
        <f t="shared" si="2071"/>
        <v>#N/A</v>
      </c>
    </row>
    <row r="11601" spans="1:14" ht="15.75" customHeight="1" x14ac:dyDescent="0.35">
      <c r="A11601" s="7">
        <f t="shared" si="2083"/>
        <v>0</v>
      </c>
      <c r="B11601" s="7">
        <f t="shared" si="2084"/>
        <v>0</v>
      </c>
      <c r="C11601" s="7">
        <f t="shared" si="2085"/>
        <v>0</v>
      </c>
      <c r="D11601" s="7">
        <f t="shared" si="2086"/>
        <v>0</v>
      </c>
      <c r="E11601" s="7" t="e">
        <f>IF('Report DCM'!$H11601="In-Stream Video","Rich Media display banner",IF('Report DCM'!$I11601&gt;'Report DCM'!$J11601,"Standard",VLOOKUP(CONCATENATE(bd_adtype,"_",bd_creativetype),tabela,2,FALSE)))</f>
        <v>#N/A</v>
      </c>
      <c r="F11601" s="7">
        <f t="shared" si="2087"/>
        <v>0</v>
      </c>
      <c r="G11601" s="7">
        <f t="shared" si="2088"/>
        <v>0</v>
      </c>
      <c r="H11601" s="7">
        <f t="shared" si="2089"/>
        <v>0</v>
      </c>
      <c r="I11601" s="7">
        <f t="shared" si="2090"/>
        <v>0</v>
      </c>
      <c r="J11601" s="7">
        <f t="shared" si="2091"/>
        <v>0</v>
      </c>
      <c r="K11601" s="8" t="e">
        <f t="shared" si="2092"/>
        <v>#N/A</v>
      </c>
      <c r="L11601" s="7" t="e">
        <f t="shared" si="2093"/>
        <v>#N/A</v>
      </c>
      <c r="M11601" s="8" t="e">
        <f t="shared" si="2070"/>
        <v>#N/A</v>
      </c>
      <c r="N11601" s="8" t="e">
        <f t="shared" si="2071"/>
        <v>#N/A</v>
      </c>
    </row>
    <row r="11602" spans="1:14" ht="15.75" customHeight="1" x14ac:dyDescent="0.35">
      <c r="A11602" s="7">
        <f t="shared" si="2083"/>
        <v>0</v>
      </c>
      <c r="B11602" s="7">
        <f t="shared" si="2084"/>
        <v>0</v>
      </c>
      <c r="C11602" s="7">
        <f t="shared" si="2085"/>
        <v>0</v>
      </c>
      <c r="D11602" s="7">
        <f t="shared" si="2086"/>
        <v>0</v>
      </c>
      <c r="E11602" s="7" t="e">
        <f>IF('Report DCM'!$H11602="In-Stream Video","Rich Media display banner",IF('Report DCM'!$I11602&gt;'Report DCM'!$J11602,"Standard",VLOOKUP(CONCATENATE(bd_adtype,"_",bd_creativetype),tabela,2,FALSE)))</f>
        <v>#N/A</v>
      </c>
      <c r="F11602" s="7">
        <f t="shared" si="2087"/>
        <v>0</v>
      </c>
      <c r="G11602" s="7">
        <f t="shared" si="2088"/>
        <v>0</v>
      </c>
      <c r="H11602" s="7">
        <f t="shared" si="2089"/>
        <v>0</v>
      </c>
      <c r="I11602" s="7">
        <f t="shared" si="2090"/>
        <v>0</v>
      </c>
      <c r="J11602" s="7">
        <f t="shared" si="2091"/>
        <v>0</v>
      </c>
      <c r="K11602" s="8" t="e">
        <f t="shared" si="2092"/>
        <v>#N/A</v>
      </c>
      <c r="L11602" s="7" t="e">
        <f t="shared" si="2093"/>
        <v>#N/A</v>
      </c>
      <c r="M11602" s="8" t="e">
        <f t="shared" si="2070"/>
        <v>#N/A</v>
      </c>
      <c r="N11602" s="8" t="e">
        <f t="shared" si="2071"/>
        <v>#N/A</v>
      </c>
    </row>
    <row r="11603" spans="1:14" ht="15.75" customHeight="1" x14ac:dyDescent="0.35">
      <c r="A11603" s="7">
        <f t="shared" si="2083"/>
        <v>0</v>
      </c>
      <c r="B11603" s="7">
        <f t="shared" si="2084"/>
        <v>0</v>
      </c>
      <c r="C11603" s="7">
        <f t="shared" si="2085"/>
        <v>0</v>
      </c>
      <c r="D11603" s="7">
        <f t="shared" si="2086"/>
        <v>0</v>
      </c>
      <c r="E11603" s="7" t="e">
        <f>IF('Report DCM'!$H11603="In-Stream Video","Rich Media display banner",IF('Report DCM'!$I11603&gt;'Report DCM'!$J11603,"Standard",VLOOKUP(CONCATENATE(bd_adtype,"_",bd_creativetype),tabela,2,FALSE)))</f>
        <v>#N/A</v>
      </c>
      <c r="F11603" s="7">
        <f t="shared" si="2087"/>
        <v>0</v>
      </c>
      <c r="G11603" s="7">
        <f t="shared" si="2088"/>
        <v>0</v>
      </c>
      <c r="H11603" s="7">
        <f t="shared" si="2089"/>
        <v>0</v>
      </c>
      <c r="I11603" s="7">
        <f t="shared" si="2090"/>
        <v>0</v>
      </c>
      <c r="J11603" s="7">
        <f t="shared" si="2091"/>
        <v>0</v>
      </c>
      <c r="K11603" s="8" t="e">
        <f t="shared" si="2092"/>
        <v>#N/A</v>
      </c>
      <c r="L11603" s="7" t="e">
        <f t="shared" si="2093"/>
        <v>#N/A</v>
      </c>
      <c r="M11603" s="8" t="e">
        <f t="shared" si="2070"/>
        <v>#N/A</v>
      </c>
      <c r="N11603" s="8" t="e">
        <f t="shared" si="2071"/>
        <v>#N/A</v>
      </c>
    </row>
    <row r="11604" spans="1:14" ht="15.75" customHeight="1" x14ac:dyDescent="0.35">
      <c r="A11604" s="7">
        <f t="shared" si="2083"/>
        <v>0</v>
      </c>
      <c r="B11604" s="7">
        <f t="shared" si="2084"/>
        <v>0</v>
      </c>
      <c r="C11604" s="7">
        <f t="shared" si="2085"/>
        <v>0</v>
      </c>
      <c r="D11604" s="7">
        <f t="shared" si="2086"/>
        <v>0</v>
      </c>
      <c r="E11604" s="7" t="e">
        <f>IF('Report DCM'!$H11604="In-Stream Video","Rich Media display banner",IF('Report DCM'!$I11604&gt;'Report DCM'!$J11604,"Standard",VLOOKUP(CONCATENATE(bd_adtype,"_",bd_creativetype),tabela,2,FALSE)))</f>
        <v>#N/A</v>
      </c>
      <c r="F11604" s="7">
        <f t="shared" si="2087"/>
        <v>0</v>
      </c>
      <c r="G11604" s="7">
        <f t="shared" si="2088"/>
        <v>0</v>
      </c>
      <c r="H11604" s="7">
        <f t="shared" si="2089"/>
        <v>0</v>
      </c>
      <c r="I11604" s="7">
        <f t="shared" si="2090"/>
        <v>0</v>
      </c>
      <c r="J11604" s="7">
        <f t="shared" si="2091"/>
        <v>0</v>
      </c>
      <c r="K11604" s="8" t="e">
        <f t="shared" si="2092"/>
        <v>#N/A</v>
      </c>
      <c r="L11604" s="7" t="e">
        <f t="shared" si="2093"/>
        <v>#N/A</v>
      </c>
      <c r="M11604" s="8" t="e">
        <f t="shared" si="2070"/>
        <v>#N/A</v>
      </c>
      <c r="N11604" s="8" t="e">
        <f t="shared" si="2071"/>
        <v>#N/A</v>
      </c>
    </row>
    <row r="11605" spans="1:14" ht="15.75" customHeight="1" x14ac:dyDescent="0.35">
      <c r="A11605" s="7">
        <f t="shared" si="2083"/>
        <v>0</v>
      </c>
      <c r="B11605" s="7">
        <f t="shared" si="2084"/>
        <v>0</v>
      </c>
      <c r="C11605" s="7">
        <f t="shared" si="2085"/>
        <v>0</v>
      </c>
      <c r="D11605" s="7">
        <f t="shared" si="2086"/>
        <v>0</v>
      </c>
      <c r="E11605" s="7" t="e">
        <f>IF('Report DCM'!$H11605="In-Stream Video","Rich Media display banner",IF('Report DCM'!$I11605&gt;'Report DCM'!$J11605,"Standard",VLOOKUP(CONCATENATE(bd_adtype,"_",bd_creativetype),tabela,2,FALSE)))</f>
        <v>#N/A</v>
      </c>
      <c r="F11605" s="7">
        <f t="shared" si="2087"/>
        <v>0</v>
      </c>
      <c r="G11605" s="7">
        <f t="shared" si="2088"/>
        <v>0</v>
      </c>
      <c r="H11605" s="7">
        <f t="shared" si="2089"/>
        <v>0</v>
      </c>
      <c r="I11605" s="7">
        <f t="shared" si="2090"/>
        <v>0</v>
      </c>
      <c r="J11605" s="7">
        <f t="shared" si="2091"/>
        <v>0</v>
      </c>
      <c r="K11605" s="8" t="e">
        <f t="shared" si="2092"/>
        <v>#N/A</v>
      </c>
      <c r="L11605" s="7" t="e">
        <f t="shared" si="2093"/>
        <v>#N/A</v>
      </c>
      <c r="M11605" s="8" t="e">
        <f t="shared" si="2070"/>
        <v>#N/A</v>
      </c>
      <c r="N11605" s="8" t="e">
        <f t="shared" si="2071"/>
        <v>#N/A</v>
      </c>
    </row>
    <row r="11606" spans="1:14" ht="15.75" customHeight="1" x14ac:dyDescent="0.35">
      <c r="A11606" s="7">
        <f t="shared" si="2083"/>
        <v>0</v>
      </c>
      <c r="B11606" s="7">
        <f t="shared" si="2084"/>
        <v>0</v>
      </c>
      <c r="C11606" s="7">
        <f t="shared" si="2085"/>
        <v>0</v>
      </c>
      <c r="D11606" s="7">
        <f t="shared" si="2086"/>
        <v>0</v>
      </c>
      <c r="E11606" s="7" t="e">
        <f>IF('Report DCM'!$H11606="In-Stream Video","Rich Media display banner",IF('Report DCM'!$I11606&gt;'Report DCM'!$J11606,"Standard",VLOOKUP(CONCATENATE(bd_adtype,"_",bd_creativetype),tabela,2,FALSE)))</f>
        <v>#N/A</v>
      </c>
      <c r="F11606" s="7">
        <f t="shared" si="2087"/>
        <v>0</v>
      </c>
      <c r="G11606" s="7">
        <f t="shared" si="2088"/>
        <v>0</v>
      </c>
      <c r="H11606" s="7">
        <f t="shared" si="2089"/>
        <v>0</v>
      </c>
      <c r="I11606" s="7">
        <f t="shared" si="2090"/>
        <v>0</v>
      </c>
      <c r="J11606" s="7">
        <f t="shared" si="2091"/>
        <v>0</v>
      </c>
      <c r="K11606" s="8" t="e">
        <f t="shared" si="2092"/>
        <v>#N/A</v>
      </c>
      <c r="L11606" s="7" t="e">
        <f t="shared" si="2093"/>
        <v>#N/A</v>
      </c>
      <c r="M11606" s="8" t="e">
        <f t="shared" si="2070"/>
        <v>#N/A</v>
      </c>
      <c r="N11606" s="8" t="e">
        <f t="shared" si="2071"/>
        <v>#N/A</v>
      </c>
    </row>
    <row r="11607" spans="1:14" ht="15.75" customHeight="1" x14ac:dyDescent="0.35">
      <c r="A11607" s="7">
        <f t="shared" si="2083"/>
        <v>0</v>
      </c>
      <c r="B11607" s="7">
        <f t="shared" si="2084"/>
        <v>0</v>
      </c>
      <c r="C11607" s="7">
        <f t="shared" si="2085"/>
        <v>0</v>
      </c>
      <c r="D11607" s="7">
        <f t="shared" si="2086"/>
        <v>0</v>
      </c>
      <c r="E11607" s="7" t="e">
        <f>IF('Report DCM'!$H11607="In-Stream Video","Rich Media display banner",IF('Report DCM'!$I11607&gt;'Report DCM'!$J11607,"Standard",VLOOKUP(CONCATENATE(bd_adtype,"_",bd_creativetype),tabela,2,FALSE)))</f>
        <v>#N/A</v>
      </c>
      <c r="F11607" s="7">
        <f t="shared" si="2087"/>
        <v>0</v>
      </c>
      <c r="G11607" s="7">
        <f t="shared" si="2088"/>
        <v>0</v>
      </c>
      <c r="H11607" s="7">
        <f t="shared" si="2089"/>
        <v>0</v>
      </c>
      <c r="I11607" s="7">
        <f t="shared" si="2090"/>
        <v>0</v>
      </c>
      <c r="J11607" s="7">
        <f t="shared" si="2091"/>
        <v>0</v>
      </c>
      <c r="K11607" s="8" t="e">
        <f t="shared" si="2092"/>
        <v>#N/A</v>
      </c>
      <c r="L11607" s="7" t="e">
        <f t="shared" si="2093"/>
        <v>#N/A</v>
      </c>
      <c r="M11607" s="8" t="e">
        <f t="shared" si="2070"/>
        <v>#N/A</v>
      </c>
      <c r="N11607" s="8" t="e">
        <f t="shared" si="2071"/>
        <v>#N/A</v>
      </c>
    </row>
    <row r="11608" spans="1:14" ht="15.75" customHeight="1" x14ac:dyDescent="0.35">
      <c r="A11608" s="7">
        <f t="shared" si="2083"/>
        <v>0</v>
      </c>
      <c r="B11608" s="7">
        <f t="shared" si="2084"/>
        <v>0</v>
      </c>
      <c r="C11608" s="7">
        <f t="shared" si="2085"/>
        <v>0</v>
      </c>
      <c r="D11608" s="7">
        <f t="shared" si="2086"/>
        <v>0</v>
      </c>
      <c r="E11608" s="7" t="e">
        <f>IF('Report DCM'!$H11608="In-Stream Video","Rich Media display banner",IF('Report DCM'!$I11608&gt;'Report DCM'!$J11608,"Standard",VLOOKUP(CONCATENATE(bd_adtype,"_",bd_creativetype),tabela,2,FALSE)))</f>
        <v>#N/A</v>
      </c>
      <c r="F11608" s="7">
        <f t="shared" si="2087"/>
        <v>0</v>
      </c>
      <c r="G11608" s="7">
        <f t="shared" si="2088"/>
        <v>0</v>
      </c>
      <c r="H11608" s="7">
        <f t="shared" si="2089"/>
        <v>0</v>
      </c>
      <c r="I11608" s="7">
        <f t="shared" si="2090"/>
        <v>0</v>
      </c>
      <c r="J11608" s="7">
        <f t="shared" si="2091"/>
        <v>0</v>
      </c>
      <c r="K11608" s="8" t="e">
        <f t="shared" si="2092"/>
        <v>#N/A</v>
      </c>
      <c r="L11608" s="7" t="e">
        <f t="shared" si="2093"/>
        <v>#N/A</v>
      </c>
      <c r="M11608" s="8" t="e">
        <f t="shared" si="2070"/>
        <v>#N/A</v>
      </c>
      <c r="N11608" s="8" t="e">
        <f t="shared" si="2071"/>
        <v>#N/A</v>
      </c>
    </row>
    <row r="11609" spans="1:14" ht="15.75" customHeight="1" x14ac:dyDescent="0.35">
      <c r="A11609" s="7">
        <f t="shared" si="2083"/>
        <v>0</v>
      </c>
      <c r="B11609" s="7">
        <f t="shared" si="2084"/>
        <v>0</v>
      </c>
      <c r="C11609" s="7">
        <f t="shared" si="2085"/>
        <v>0</v>
      </c>
      <c r="D11609" s="7">
        <f t="shared" si="2086"/>
        <v>0</v>
      </c>
      <c r="E11609" s="7" t="e">
        <f>IF('Report DCM'!$H11609="In-Stream Video","Rich Media display banner",IF('Report DCM'!$I11609&gt;'Report DCM'!$J11609,"Standard",VLOOKUP(CONCATENATE(bd_adtype,"_",bd_creativetype),tabela,2,FALSE)))</f>
        <v>#N/A</v>
      </c>
      <c r="F11609" s="7">
        <f t="shared" si="2087"/>
        <v>0</v>
      </c>
      <c r="G11609" s="7">
        <f t="shared" si="2088"/>
        <v>0</v>
      </c>
      <c r="H11609" s="7">
        <f t="shared" si="2089"/>
        <v>0</v>
      </c>
      <c r="I11609" s="7">
        <f t="shared" si="2090"/>
        <v>0</v>
      </c>
      <c r="J11609" s="7">
        <f t="shared" si="2091"/>
        <v>0</v>
      </c>
      <c r="K11609" s="8" t="e">
        <f t="shared" si="2092"/>
        <v>#N/A</v>
      </c>
      <c r="L11609" s="7" t="e">
        <f t="shared" si="2093"/>
        <v>#N/A</v>
      </c>
      <c r="M11609" s="8" t="e">
        <f t="shared" si="2070"/>
        <v>#N/A</v>
      </c>
      <c r="N11609" s="8" t="e">
        <f t="shared" si="2071"/>
        <v>#N/A</v>
      </c>
    </row>
    <row r="11610" spans="1:14" ht="15.75" customHeight="1" x14ac:dyDescent="0.35">
      <c r="A11610" s="7">
        <f t="shared" si="2083"/>
        <v>0</v>
      </c>
      <c r="B11610" s="7">
        <f t="shared" si="2084"/>
        <v>0</v>
      </c>
      <c r="C11610" s="7">
        <f t="shared" si="2085"/>
        <v>0</v>
      </c>
      <c r="D11610" s="7">
        <f t="shared" si="2086"/>
        <v>0</v>
      </c>
      <c r="E11610" s="7" t="e">
        <f>IF('Report DCM'!$H11610="In-Stream Video","Rich Media display banner",IF('Report DCM'!$I11610&gt;'Report DCM'!$J11610,"Standard",VLOOKUP(CONCATENATE(bd_adtype,"_",bd_creativetype),tabela,2,FALSE)))</f>
        <v>#N/A</v>
      </c>
      <c r="F11610" s="7">
        <f t="shared" si="2087"/>
        <v>0</v>
      </c>
      <c r="G11610" s="7">
        <f t="shared" si="2088"/>
        <v>0</v>
      </c>
      <c r="H11610" s="7">
        <f t="shared" si="2089"/>
        <v>0</v>
      </c>
      <c r="I11610" s="7">
        <f t="shared" si="2090"/>
        <v>0</v>
      </c>
      <c r="J11610" s="7">
        <f t="shared" si="2091"/>
        <v>0</v>
      </c>
      <c r="K11610" s="8" t="e">
        <f t="shared" si="2092"/>
        <v>#N/A</v>
      </c>
      <c r="L11610" s="7" t="e">
        <f t="shared" si="2093"/>
        <v>#N/A</v>
      </c>
      <c r="M11610" s="8" t="e">
        <f t="shared" si="2070"/>
        <v>#N/A</v>
      </c>
      <c r="N11610" s="8" t="e">
        <f t="shared" si="2071"/>
        <v>#N/A</v>
      </c>
    </row>
    <row r="11611" spans="1:14" ht="15.75" customHeight="1" x14ac:dyDescent="0.35">
      <c r="A11611" s="7">
        <f t="shared" si="2083"/>
        <v>0</v>
      </c>
      <c r="B11611" s="7">
        <f t="shared" si="2084"/>
        <v>0</v>
      </c>
      <c r="C11611" s="7">
        <f t="shared" si="2085"/>
        <v>0</v>
      </c>
      <c r="D11611" s="7">
        <f t="shared" si="2086"/>
        <v>0</v>
      </c>
      <c r="E11611" s="7" t="e">
        <f>IF('Report DCM'!$H11611="In-Stream Video","Rich Media display banner",IF('Report DCM'!$I11611&gt;'Report DCM'!$J11611,"Standard",VLOOKUP(CONCATENATE(bd_adtype,"_",bd_creativetype),tabela,2,FALSE)))</f>
        <v>#N/A</v>
      </c>
      <c r="F11611" s="7">
        <f t="shared" si="2087"/>
        <v>0</v>
      </c>
      <c r="G11611" s="7">
        <f t="shared" si="2088"/>
        <v>0</v>
      </c>
      <c r="H11611" s="7">
        <f t="shared" si="2089"/>
        <v>0</v>
      </c>
      <c r="I11611" s="7">
        <f t="shared" si="2090"/>
        <v>0</v>
      </c>
      <c r="J11611" s="7">
        <f t="shared" si="2091"/>
        <v>0</v>
      </c>
      <c r="K11611" s="8" t="e">
        <f t="shared" si="2092"/>
        <v>#N/A</v>
      </c>
      <c r="L11611" s="7" t="e">
        <f t="shared" si="2093"/>
        <v>#N/A</v>
      </c>
      <c r="M11611" s="8" t="e">
        <f t="shared" si="2070"/>
        <v>#N/A</v>
      </c>
      <c r="N11611" s="8" t="e">
        <f t="shared" si="2071"/>
        <v>#N/A</v>
      </c>
    </row>
    <row r="11612" spans="1:14" ht="15.75" customHeight="1" x14ac:dyDescent="0.35">
      <c r="A11612" s="7">
        <f t="shared" si="2083"/>
        <v>0</v>
      </c>
      <c r="B11612" s="7">
        <f t="shared" si="2084"/>
        <v>0</v>
      </c>
      <c r="C11612" s="7">
        <f t="shared" si="2085"/>
        <v>0</v>
      </c>
      <c r="D11612" s="7">
        <f t="shared" si="2086"/>
        <v>0</v>
      </c>
      <c r="E11612" s="7" t="e">
        <f>IF('Report DCM'!$H11612="In-Stream Video","Rich Media display banner",IF('Report DCM'!$I11612&gt;'Report DCM'!$J11612,"Standard",VLOOKUP(CONCATENATE(bd_adtype,"_",bd_creativetype),tabela,2,FALSE)))</f>
        <v>#N/A</v>
      </c>
      <c r="F11612" s="7">
        <f t="shared" si="2087"/>
        <v>0</v>
      </c>
      <c r="G11612" s="7">
        <f t="shared" si="2088"/>
        <v>0</v>
      </c>
      <c r="H11612" s="7">
        <f t="shared" si="2089"/>
        <v>0</v>
      </c>
      <c r="I11612" s="7">
        <f t="shared" si="2090"/>
        <v>0</v>
      </c>
      <c r="J11612" s="7">
        <f t="shared" si="2091"/>
        <v>0</v>
      </c>
      <c r="K11612" s="8" t="e">
        <f t="shared" si="2092"/>
        <v>#N/A</v>
      </c>
      <c r="L11612" s="7" t="e">
        <f t="shared" si="2093"/>
        <v>#N/A</v>
      </c>
      <c r="M11612" s="8" t="e">
        <f t="shared" si="2070"/>
        <v>#N/A</v>
      </c>
      <c r="N11612" s="8" t="e">
        <f t="shared" si="2071"/>
        <v>#N/A</v>
      </c>
    </row>
    <row r="11613" spans="1:14" ht="15.75" customHeight="1" x14ac:dyDescent="0.35">
      <c r="A11613" s="7">
        <f t="shared" si="2083"/>
        <v>0</v>
      </c>
      <c r="B11613" s="7">
        <f t="shared" si="2084"/>
        <v>0</v>
      </c>
      <c r="C11613" s="7">
        <f t="shared" si="2085"/>
        <v>0</v>
      </c>
      <c r="D11613" s="7">
        <f t="shared" si="2086"/>
        <v>0</v>
      </c>
      <c r="E11613" s="7" t="e">
        <f>IF('Report DCM'!$H11613="In-Stream Video","Rich Media display banner",IF('Report DCM'!$I11613&gt;'Report DCM'!$J11613,"Standard",VLOOKUP(CONCATENATE(bd_adtype,"_",bd_creativetype),tabela,2,FALSE)))</f>
        <v>#N/A</v>
      </c>
      <c r="F11613" s="7">
        <f t="shared" si="2087"/>
        <v>0</v>
      </c>
      <c r="G11613" s="7">
        <f t="shared" si="2088"/>
        <v>0</v>
      </c>
      <c r="H11613" s="7">
        <f t="shared" si="2089"/>
        <v>0</v>
      </c>
      <c r="I11613" s="7">
        <f t="shared" si="2090"/>
        <v>0</v>
      </c>
      <c r="J11613" s="7">
        <f t="shared" si="2091"/>
        <v>0</v>
      </c>
      <c r="K11613" s="8" t="e">
        <f t="shared" si="2092"/>
        <v>#N/A</v>
      </c>
      <c r="L11613" s="7" t="e">
        <f t="shared" si="2093"/>
        <v>#N/A</v>
      </c>
      <c r="M11613" s="8" t="e">
        <f t="shared" si="2070"/>
        <v>#N/A</v>
      </c>
      <c r="N11613" s="8" t="e">
        <f t="shared" si="2071"/>
        <v>#N/A</v>
      </c>
    </row>
    <row r="11614" spans="1:14" ht="15.75" customHeight="1" x14ac:dyDescent="0.35">
      <c r="A11614" s="7">
        <f t="shared" si="2083"/>
        <v>0</v>
      </c>
      <c r="B11614" s="7">
        <f t="shared" si="2084"/>
        <v>0</v>
      </c>
      <c r="C11614" s="7">
        <f t="shared" si="2085"/>
        <v>0</v>
      </c>
      <c r="D11614" s="7">
        <f t="shared" si="2086"/>
        <v>0</v>
      </c>
      <c r="E11614" s="7" t="e">
        <f>IF('Report DCM'!$H11614="In-Stream Video","Rich Media display banner",IF('Report DCM'!$I11614&gt;'Report DCM'!$J11614,"Standard",VLOOKUP(CONCATENATE(bd_adtype,"_",bd_creativetype),tabela,2,FALSE)))</f>
        <v>#N/A</v>
      </c>
      <c r="F11614" s="7">
        <f t="shared" si="2087"/>
        <v>0</v>
      </c>
      <c r="G11614" s="7">
        <f t="shared" si="2088"/>
        <v>0</v>
      </c>
      <c r="H11614" s="7">
        <f t="shared" si="2089"/>
        <v>0</v>
      </c>
      <c r="I11614" s="7">
        <f t="shared" si="2090"/>
        <v>0</v>
      </c>
      <c r="J11614" s="7">
        <f t="shared" si="2091"/>
        <v>0</v>
      </c>
      <c r="K11614" s="8" t="e">
        <f t="shared" si="2092"/>
        <v>#N/A</v>
      </c>
      <c r="L11614" s="7" t="e">
        <f t="shared" si="2093"/>
        <v>#N/A</v>
      </c>
      <c r="M11614" s="8" t="e">
        <f t="shared" si="2070"/>
        <v>#N/A</v>
      </c>
      <c r="N11614" s="8" t="e">
        <f t="shared" si="2071"/>
        <v>#N/A</v>
      </c>
    </row>
    <row r="11615" spans="1:14" ht="15.75" customHeight="1" x14ac:dyDescent="0.35">
      <c r="A11615" s="7">
        <f t="shared" si="2083"/>
        <v>0</v>
      </c>
      <c r="B11615" s="7">
        <f t="shared" si="2084"/>
        <v>0</v>
      </c>
      <c r="C11615" s="7">
        <f t="shared" si="2085"/>
        <v>0</v>
      </c>
      <c r="D11615" s="7">
        <f t="shared" si="2086"/>
        <v>0</v>
      </c>
      <c r="E11615" s="7" t="e">
        <f>IF('Report DCM'!$H11615="In-Stream Video","Rich Media display banner",IF('Report DCM'!$I11615&gt;'Report DCM'!$J11615,"Standard",VLOOKUP(CONCATENATE(bd_adtype,"_",bd_creativetype),tabela,2,FALSE)))</f>
        <v>#N/A</v>
      </c>
      <c r="F11615" s="7">
        <f t="shared" si="2087"/>
        <v>0</v>
      </c>
      <c r="G11615" s="7">
        <f t="shared" si="2088"/>
        <v>0</v>
      </c>
      <c r="H11615" s="7">
        <f t="shared" si="2089"/>
        <v>0</v>
      </c>
      <c r="I11615" s="7">
        <f t="shared" si="2090"/>
        <v>0</v>
      </c>
      <c r="J11615" s="7">
        <f t="shared" si="2091"/>
        <v>0</v>
      </c>
      <c r="K11615" s="8" t="e">
        <f t="shared" si="2092"/>
        <v>#N/A</v>
      </c>
      <c r="L11615" s="7" t="e">
        <f t="shared" si="2093"/>
        <v>#N/A</v>
      </c>
      <c r="M11615" s="8" t="e">
        <f t="shared" si="2070"/>
        <v>#N/A</v>
      </c>
      <c r="N11615" s="8" t="e">
        <f t="shared" si="2071"/>
        <v>#N/A</v>
      </c>
    </row>
    <row r="11616" spans="1:14" ht="15.75" customHeight="1" x14ac:dyDescent="0.35">
      <c r="A11616" s="7">
        <f t="shared" si="2083"/>
        <v>0</v>
      </c>
      <c r="B11616" s="7">
        <f t="shared" si="2084"/>
        <v>0</v>
      </c>
      <c r="C11616" s="7">
        <f t="shared" si="2085"/>
        <v>0</v>
      </c>
      <c r="D11616" s="7">
        <f t="shared" si="2086"/>
        <v>0</v>
      </c>
      <c r="E11616" s="7" t="e">
        <f>IF('Report DCM'!$H11616="In-Stream Video","Rich Media display banner",IF('Report DCM'!$I11616&gt;'Report DCM'!$J11616,"Standard",VLOOKUP(CONCATENATE(bd_adtype,"_",bd_creativetype),tabela,2,FALSE)))</f>
        <v>#N/A</v>
      </c>
      <c r="F11616" s="7">
        <f t="shared" si="2087"/>
        <v>0</v>
      </c>
      <c r="G11616" s="7">
        <f t="shared" si="2088"/>
        <v>0</v>
      </c>
      <c r="H11616" s="7">
        <f t="shared" si="2089"/>
        <v>0</v>
      </c>
      <c r="I11616" s="7">
        <f t="shared" si="2090"/>
        <v>0</v>
      </c>
      <c r="J11616" s="7">
        <f t="shared" si="2091"/>
        <v>0</v>
      </c>
      <c r="K11616" s="8" t="e">
        <f t="shared" si="2092"/>
        <v>#N/A</v>
      </c>
      <c r="L11616" s="7" t="e">
        <f t="shared" si="2093"/>
        <v>#N/A</v>
      </c>
      <c r="M11616" s="8" t="e">
        <f t="shared" si="2070"/>
        <v>#N/A</v>
      </c>
      <c r="N11616" s="8" t="e">
        <f t="shared" si="2071"/>
        <v>#N/A</v>
      </c>
    </row>
    <row r="11617" spans="1:14" ht="15.75" customHeight="1" x14ac:dyDescent="0.35">
      <c r="A11617" s="7">
        <f t="shared" si="2083"/>
        <v>0</v>
      </c>
      <c r="B11617" s="7">
        <f t="shared" si="2084"/>
        <v>0</v>
      </c>
      <c r="C11617" s="7">
        <f t="shared" si="2085"/>
        <v>0</v>
      </c>
      <c r="D11617" s="7">
        <f t="shared" si="2086"/>
        <v>0</v>
      </c>
      <c r="E11617" s="7" t="e">
        <f>IF('Report DCM'!$H11617="In-Stream Video","Rich Media display banner",IF('Report DCM'!$I11617&gt;'Report DCM'!$J11617,"Standard",VLOOKUP(CONCATENATE(bd_adtype,"_",bd_creativetype),tabela,2,FALSE)))</f>
        <v>#N/A</v>
      </c>
      <c r="F11617" s="7">
        <f t="shared" si="2087"/>
        <v>0</v>
      </c>
      <c r="G11617" s="7">
        <f t="shared" si="2088"/>
        <v>0</v>
      </c>
      <c r="H11617" s="7">
        <f t="shared" si="2089"/>
        <v>0</v>
      </c>
      <c r="I11617" s="7">
        <f t="shared" si="2090"/>
        <v>0</v>
      </c>
      <c r="J11617" s="7">
        <f t="shared" si="2091"/>
        <v>0</v>
      </c>
      <c r="K11617" s="8" t="e">
        <f t="shared" si="2092"/>
        <v>#N/A</v>
      </c>
      <c r="L11617" s="7" t="e">
        <f t="shared" si="2093"/>
        <v>#N/A</v>
      </c>
      <c r="M11617" s="8" t="e">
        <f t="shared" si="2070"/>
        <v>#N/A</v>
      </c>
      <c r="N11617" s="8" t="e">
        <f t="shared" si="2071"/>
        <v>#N/A</v>
      </c>
    </row>
    <row r="11618" spans="1:14" ht="15.75" customHeight="1" x14ac:dyDescent="0.35">
      <c r="A11618" s="7">
        <f t="shared" si="2083"/>
        <v>0</v>
      </c>
      <c r="B11618" s="7">
        <f t="shared" si="2084"/>
        <v>0</v>
      </c>
      <c r="C11618" s="7">
        <f t="shared" si="2085"/>
        <v>0</v>
      </c>
      <c r="D11618" s="7">
        <f t="shared" si="2086"/>
        <v>0</v>
      </c>
      <c r="E11618" s="7" t="e">
        <f>IF('Report DCM'!$H11618="In-Stream Video","Rich Media display banner",IF('Report DCM'!$I11618&gt;'Report DCM'!$J11618,"Standard",VLOOKUP(CONCATENATE(bd_adtype,"_",bd_creativetype),tabela,2,FALSE)))</f>
        <v>#N/A</v>
      </c>
      <c r="F11618" s="7">
        <f t="shared" si="2087"/>
        <v>0</v>
      </c>
      <c r="G11618" s="7">
        <f t="shared" si="2088"/>
        <v>0</v>
      </c>
      <c r="H11618" s="7">
        <f t="shared" si="2089"/>
        <v>0</v>
      </c>
      <c r="I11618" s="7">
        <f t="shared" si="2090"/>
        <v>0</v>
      </c>
      <c r="J11618" s="7">
        <f t="shared" si="2091"/>
        <v>0</v>
      </c>
      <c r="K11618" s="8" t="e">
        <f t="shared" si="2092"/>
        <v>#N/A</v>
      </c>
      <c r="L11618" s="7" t="e">
        <f t="shared" si="2093"/>
        <v>#N/A</v>
      </c>
      <c r="M11618" s="8" t="e">
        <f t="shared" si="2070"/>
        <v>#N/A</v>
      </c>
      <c r="N11618" s="8" t="e">
        <f t="shared" si="2071"/>
        <v>#N/A</v>
      </c>
    </row>
    <row r="11619" spans="1:14" ht="15.75" customHeight="1" x14ac:dyDescent="0.35">
      <c r="A11619" s="7">
        <f t="shared" si="2083"/>
        <v>0</v>
      </c>
      <c r="B11619" s="7">
        <f t="shared" si="2084"/>
        <v>0</v>
      </c>
      <c r="C11619" s="7">
        <f t="shared" si="2085"/>
        <v>0</v>
      </c>
      <c r="D11619" s="7">
        <f t="shared" si="2086"/>
        <v>0</v>
      </c>
      <c r="E11619" s="7" t="e">
        <f>IF('Report DCM'!$H11619="In-Stream Video","Rich Media display banner",IF('Report DCM'!$I11619&gt;'Report DCM'!$J11619,"Standard",VLOOKUP(CONCATENATE(bd_adtype,"_",bd_creativetype),tabela,2,FALSE)))</f>
        <v>#N/A</v>
      </c>
      <c r="F11619" s="7">
        <f t="shared" si="2087"/>
        <v>0</v>
      </c>
      <c r="G11619" s="7">
        <f t="shared" si="2088"/>
        <v>0</v>
      </c>
      <c r="H11619" s="7">
        <f t="shared" si="2089"/>
        <v>0</v>
      </c>
      <c r="I11619" s="7">
        <f t="shared" si="2090"/>
        <v>0</v>
      </c>
      <c r="J11619" s="7">
        <f t="shared" si="2091"/>
        <v>0</v>
      </c>
      <c r="K11619" s="8" t="e">
        <f t="shared" si="2092"/>
        <v>#N/A</v>
      </c>
      <c r="L11619" s="7" t="e">
        <f t="shared" si="2093"/>
        <v>#N/A</v>
      </c>
      <c r="M11619" s="8" t="e">
        <f t="shared" si="2070"/>
        <v>#N/A</v>
      </c>
      <c r="N11619" s="8" t="e">
        <f t="shared" si="2071"/>
        <v>#N/A</v>
      </c>
    </row>
    <row r="11620" spans="1:14" ht="15.75" customHeight="1" x14ac:dyDescent="0.35">
      <c r="A11620" s="7">
        <f t="shared" si="2083"/>
        <v>0</v>
      </c>
      <c r="B11620" s="7">
        <f t="shared" si="2084"/>
        <v>0</v>
      </c>
      <c r="C11620" s="7">
        <f t="shared" si="2085"/>
        <v>0</v>
      </c>
      <c r="D11620" s="7">
        <f t="shared" si="2086"/>
        <v>0</v>
      </c>
      <c r="E11620" s="7" t="e">
        <f>IF('Report DCM'!$H11620="In-Stream Video","Rich Media display banner",IF('Report DCM'!$I11620&gt;'Report DCM'!$J11620,"Standard",VLOOKUP(CONCATENATE(bd_adtype,"_",bd_creativetype),tabela,2,FALSE)))</f>
        <v>#N/A</v>
      </c>
      <c r="F11620" s="7">
        <f t="shared" si="2087"/>
        <v>0</v>
      </c>
      <c r="G11620" s="7">
        <f t="shared" si="2088"/>
        <v>0</v>
      </c>
      <c r="H11620" s="7">
        <f t="shared" si="2089"/>
        <v>0</v>
      </c>
      <c r="I11620" s="7">
        <f t="shared" si="2090"/>
        <v>0</v>
      </c>
      <c r="J11620" s="7">
        <f t="shared" si="2091"/>
        <v>0</v>
      </c>
      <c r="K11620" s="8" t="e">
        <f t="shared" si="2092"/>
        <v>#N/A</v>
      </c>
      <c r="L11620" s="7" t="e">
        <f t="shared" si="2093"/>
        <v>#N/A</v>
      </c>
      <c r="M11620" s="8" t="e">
        <f t="shared" si="2070"/>
        <v>#N/A</v>
      </c>
      <c r="N11620" s="8" t="e">
        <f t="shared" si="2071"/>
        <v>#N/A</v>
      </c>
    </row>
    <row r="11621" spans="1:14" ht="15.75" customHeight="1" x14ac:dyDescent="0.35">
      <c r="A11621" s="7">
        <f t="shared" si="2083"/>
        <v>0</v>
      </c>
      <c r="B11621" s="7">
        <f t="shared" si="2084"/>
        <v>0</v>
      </c>
      <c r="C11621" s="7">
        <f t="shared" si="2085"/>
        <v>0</v>
      </c>
      <c r="D11621" s="7">
        <f t="shared" si="2086"/>
        <v>0</v>
      </c>
      <c r="E11621" s="7" t="e">
        <f>IF('Report DCM'!$H11621="In-Stream Video","Rich Media display banner",IF('Report DCM'!$I11621&gt;'Report DCM'!$J11621,"Standard",VLOOKUP(CONCATENATE(bd_adtype,"_",bd_creativetype),tabela,2,FALSE)))</f>
        <v>#N/A</v>
      </c>
      <c r="F11621" s="7">
        <f t="shared" si="2087"/>
        <v>0</v>
      </c>
      <c r="G11621" s="7">
        <f t="shared" si="2088"/>
        <v>0</v>
      </c>
      <c r="H11621" s="7">
        <f t="shared" si="2089"/>
        <v>0</v>
      </c>
      <c r="I11621" s="7">
        <f t="shared" si="2090"/>
        <v>0</v>
      </c>
      <c r="J11621" s="7">
        <f t="shared" si="2091"/>
        <v>0</v>
      </c>
      <c r="K11621" s="8" t="e">
        <f t="shared" si="2092"/>
        <v>#N/A</v>
      </c>
      <c r="L11621" s="7" t="e">
        <f t="shared" si="2093"/>
        <v>#N/A</v>
      </c>
      <c r="M11621" s="8" t="e">
        <f t="shared" si="2070"/>
        <v>#N/A</v>
      </c>
      <c r="N11621" s="8" t="e">
        <f t="shared" si="2071"/>
        <v>#N/A</v>
      </c>
    </row>
    <row r="11622" spans="1:14" ht="15.75" customHeight="1" x14ac:dyDescent="0.35">
      <c r="A11622" s="7">
        <f t="shared" si="2083"/>
        <v>0</v>
      </c>
      <c r="B11622" s="7">
        <f t="shared" si="2084"/>
        <v>0</v>
      </c>
      <c r="C11622" s="7">
        <f t="shared" si="2085"/>
        <v>0</v>
      </c>
      <c r="D11622" s="7">
        <f t="shared" si="2086"/>
        <v>0</v>
      </c>
      <c r="E11622" s="7" t="e">
        <f>IF('Report DCM'!$H11622="In-Stream Video","Rich Media display banner",IF('Report DCM'!$I11622&gt;'Report DCM'!$J11622,"Standard",VLOOKUP(CONCATENATE(bd_adtype,"_",bd_creativetype),tabela,2,FALSE)))</f>
        <v>#N/A</v>
      </c>
      <c r="F11622" s="7">
        <f t="shared" si="2087"/>
        <v>0</v>
      </c>
      <c r="G11622" s="7">
        <f t="shared" si="2088"/>
        <v>0</v>
      </c>
      <c r="H11622" s="7">
        <f t="shared" si="2089"/>
        <v>0</v>
      </c>
      <c r="I11622" s="7">
        <f t="shared" si="2090"/>
        <v>0</v>
      </c>
      <c r="J11622" s="7">
        <f t="shared" si="2091"/>
        <v>0</v>
      </c>
      <c r="K11622" s="8" t="e">
        <f t="shared" si="2092"/>
        <v>#N/A</v>
      </c>
      <c r="L11622" s="7" t="e">
        <f t="shared" si="2093"/>
        <v>#N/A</v>
      </c>
      <c r="M11622" s="8" t="e">
        <f t="shared" si="2070"/>
        <v>#N/A</v>
      </c>
      <c r="N11622" s="8" t="e">
        <f t="shared" si="2071"/>
        <v>#N/A</v>
      </c>
    </row>
    <row r="11623" spans="1:14" ht="15.75" customHeight="1" x14ac:dyDescent="0.35">
      <c r="A11623" s="7">
        <f t="shared" si="2083"/>
        <v>0</v>
      </c>
      <c r="B11623" s="7">
        <f t="shared" si="2084"/>
        <v>0</v>
      </c>
      <c r="C11623" s="7">
        <f t="shared" si="2085"/>
        <v>0</v>
      </c>
      <c r="D11623" s="7">
        <f t="shared" si="2086"/>
        <v>0</v>
      </c>
      <c r="E11623" s="7" t="e">
        <f>IF('Report DCM'!$H11623="In-Stream Video","Rich Media display banner",IF('Report DCM'!$I11623&gt;'Report DCM'!$J11623,"Standard",VLOOKUP(CONCATENATE(bd_adtype,"_",bd_creativetype),tabela,2,FALSE)))</f>
        <v>#N/A</v>
      </c>
      <c r="F11623" s="7">
        <f t="shared" si="2087"/>
        <v>0</v>
      </c>
      <c r="G11623" s="7">
        <f t="shared" si="2088"/>
        <v>0</v>
      </c>
      <c r="H11623" s="7">
        <f t="shared" si="2089"/>
        <v>0</v>
      </c>
      <c r="I11623" s="7">
        <f t="shared" si="2090"/>
        <v>0</v>
      </c>
      <c r="J11623" s="7">
        <f t="shared" si="2091"/>
        <v>0</v>
      </c>
      <c r="K11623" s="8" t="e">
        <f t="shared" si="2092"/>
        <v>#N/A</v>
      </c>
      <c r="L11623" s="7" t="e">
        <f t="shared" si="2093"/>
        <v>#N/A</v>
      </c>
      <c r="M11623" s="8" t="e">
        <f t="shared" si="2070"/>
        <v>#N/A</v>
      </c>
      <c r="N11623" s="8" t="e">
        <f t="shared" si="2071"/>
        <v>#N/A</v>
      </c>
    </row>
    <row r="11624" spans="1:14" ht="15.75" customHeight="1" x14ac:dyDescent="0.35">
      <c r="A11624" s="7">
        <f t="shared" si="2083"/>
        <v>0</v>
      </c>
      <c r="B11624" s="7">
        <f t="shared" si="2084"/>
        <v>0</v>
      </c>
      <c r="C11624" s="7">
        <f t="shared" si="2085"/>
        <v>0</v>
      </c>
      <c r="D11624" s="7">
        <f t="shared" si="2086"/>
        <v>0</v>
      </c>
      <c r="E11624" s="7" t="e">
        <f>IF('Report DCM'!$H11624="In-Stream Video","Rich Media display banner",IF('Report DCM'!$I11624&gt;'Report DCM'!$J11624,"Standard",VLOOKUP(CONCATENATE(bd_adtype,"_",bd_creativetype),tabela,2,FALSE)))</f>
        <v>#N/A</v>
      </c>
      <c r="F11624" s="7">
        <f t="shared" si="2087"/>
        <v>0</v>
      </c>
      <c r="G11624" s="7">
        <f t="shared" si="2088"/>
        <v>0</v>
      </c>
      <c r="H11624" s="7">
        <f t="shared" si="2089"/>
        <v>0</v>
      </c>
      <c r="I11624" s="7">
        <f t="shared" si="2090"/>
        <v>0</v>
      </c>
      <c r="J11624" s="7">
        <f t="shared" si="2091"/>
        <v>0</v>
      </c>
      <c r="K11624" s="8" t="e">
        <f t="shared" si="2092"/>
        <v>#N/A</v>
      </c>
      <c r="L11624" s="7" t="e">
        <f t="shared" si="2093"/>
        <v>#N/A</v>
      </c>
      <c r="M11624" s="8" t="e">
        <f t="shared" si="2070"/>
        <v>#N/A</v>
      </c>
      <c r="N11624" s="8" t="e">
        <f t="shared" si="2071"/>
        <v>#N/A</v>
      </c>
    </row>
    <row r="11625" spans="1:14" ht="15.75" customHeight="1" x14ac:dyDescent="0.35">
      <c r="A11625" s="7">
        <f t="shared" si="2083"/>
        <v>0</v>
      </c>
      <c r="B11625" s="7">
        <f t="shared" si="2084"/>
        <v>0</v>
      </c>
      <c r="C11625" s="7">
        <f t="shared" si="2085"/>
        <v>0</v>
      </c>
      <c r="D11625" s="7">
        <f t="shared" si="2086"/>
        <v>0</v>
      </c>
      <c r="E11625" s="7" t="e">
        <f>IF('Report DCM'!$H11625="In-Stream Video","Rich Media display banner",IF('Report DCM'!$I11625&gt;'Report DCM'!$J11625,"Standard",VLOOKUP(CONCATENATE(bd_adtype,"_",bd_creativetype),tabela,2,FALSE)))</f>
        <v>#N/A</v>
      </c>
      <c r="F11625" s="7">
        <f t="shared" si="2087"/>
        <v>0</v>
      </c>
      <c r="G11625" s="7">
        <f t="shared" si="2088"/>
        <v>0</v>
      </c>
      <c r="H11625" s="7">
        <f t="shared" si="2089"/>
        <v>0</v>
      </c>
      <c r="I11625" s="7">
        <f t="shared" si="2090"/>
        <v>0</v>
      </c>
      <c r="J11625" s="7">
        <f t="shared" si="2091"/>
        <v>0</v>
      </c>
      <c r="K11625" s="8" t="e">
        <f t="shared" si="2092"/>
        <v>#N/A</v>
      </c>
      <c r="L11625" s="7" t="e">
        <f t="shared" si="2093"/>
        <v>#N/A</v>
      </c>
      <c r="M11625" s="8" t="e">
        <f t="shared" si="2070"/>
        <v>#N/A</v>
      </c>
      <c r="N11625" s="8" t="e">
        <f t="shared" si="2071"/>
        <v>#N/A</v>
      </c>
    </row>
    <row r="11626" spans="1:14" ht="15.75" customHeight="1" x14ac:dyDescent="0.35">
      <c r="A11626" s="7">
        <f t="shared" si="2083"/>
        <v>0</v>
      </c>
      <c r="B11626" s="7">
        <f t="shared" si="2084"/>
        <v>0</v>
      </c>
      <c r="C11626" s="7">
        <f t="shared" si="2085"/>
        <v>0</v>
      </c>
      <c r="D11626" s="7">
        <f t="shared" si="2086"/>
        <v>0</v>
      </c>
      <c r="E11626" s="7" t="e">
        <f>IF('Report DCM'!$H11626="In-Stream Video","Rich Media display banner",IF('Report DCM'!$I11626&gt;'Report DCM'!$J11626,"Standard",VLOOKUP(CONCATENATE(bd_adtype,"_",bd_creativetype),tabela,2,FALSE)))</f>
        <v>#N/A</v>
      </c>
      <c r="F11626" s="7">
        <f t="shared" si="2087"/>
        <v>0</v>
      </c>
      <c r="G11626" s="7">
        <f t="shared" si="2088"/>
        <v>0</v>
      </c>
      <c r="H11626" s="7">
        <f t="shared" si="2089"/>
        <v>0</v>
      </c>
      <c r="I11626" s="7">
        <f t="shared" si="2090"/>
        <v>0</v>
      </c>
      <c r="J11626" s="7">
        <f t="shared" si="2091"/>
        <v>0</v>
      </c>
      <c r="K11626" s="8" t="e">
        <f t="shared" si="2092"/>
        <v>#N/A</v>
      </c>
      <c r="L11626" s="7" t="e">
        <f t="shared" si="2093"/>
        <v>#N/A</v>
      </c>
      <c r="M11626" s="8" t="e">
        <f t="shared" si="2070"/>
        <v>#N/A</v>
      </c>
      <c r="N11626" s="8" t="e">
        <f t="shared" si="2071"/>
        <v>#N/A</v>
      </c>
    </row>
    <row r="11627" spans="1:14" ht="15.75" customHeight="1" x14ac:dyDescent="0.35">
      <c r="A11627" s="7">
        <f t="shared" si="2083"/>
        <v>0</v>
      </c>
      <c r="B11627" s="7">
        <f t="shared" si="2084"/>
        <v>0</v>
      </c>
      <c r="C11627" s="7">
        <f t="shared" si="2085"/>
        <v>0</v>
      </c>
      <c r="D11627" s="7">
        <f t="shared" si="2086"/>
        <v>0</v>
      </c>
      <c r="E11627" s="7" t="e">
        <f>IF('Report DCM'!$H11627="In-Stream Video","Rich Media display banner",IF('Report DCM'!$I11627&gt;'Report DCM'!$J11627,"Standard",VLOOKUP(CONCATENATE(bd_adtype,"_",bd_creativetype),tabela,2,FALSE)))</f>
        <v>#N/A</v>
      </c>
      <c r="F11627" s="7">
        <f t="shared" si="2087"/>
        <v>0</v>
      </c>
      <c r="G11627" s="7">
        <f t="shared" si="2088"/>
        <v>0</v>
      </c>
      <c r="H11627" s="7">
        <f t="shared" si="2089"/>
        <v>0</v>
      </c>
      <c r="I11627" s="7">
        <f t="shared" si="2090"/>
        <v>0</v>
      </c>
      <c r="J11627" s="7">
        <f t="shared" si="2091"/>
        <v>0</v>
      </c>
      <c r="K11627" s="8" t="e">
        <f t="shared" si="2092"/>
        <v>#N/A</v>
      </c>
      <c r="L11627" s="7" t="e">
        <f t="shared" si="2093"/>
        <v>#N/A</v>
      </c>
      <c r="M11627" s="8" t="e">
        <f t="shared" si="2070"/>
        <v>#N/A</v>
      </c>
      <c r="N11627" s="8" t="e">
        <f t="shared" si="2071"/>
        <v>#N/A</v>
      </c>
    </row>
    <row r="11628" spans="1:14" ht="15.75" customHeight="1" x14ac:dyDescent="0.35">
      <c r="A11628" s="7">
        <f t="shared" si="2083"/>
        <v>0</v>
      </c>
      <c r="B11628" s="7">
        <f t="shared" si="2084"/>
        <v>0</v>
      </c>
      <c r="C11628" s="7">
        <f t="shared" si="2085"/>
        <v>0</v>
      </c>
      <c r="D11628" s="7">
        <f t="shared" si="2086"/>
        <v>0</v>
      </c>
      <c r="E11628" s="7" t="e">
        <f>IF('Report DCM'!$H11628="In-Stream Video","Rich Media display banner",IF('Report DCM'!$I11628&gt;'Report DCM'!$J11628,"Standard",VLOOKUP(CONCATENATE(bd_adtype,"_",bd_creativetype),tabela,2,FALSE)))</f>
        <v>#N/A</v>
      </c>
      <c r="F11628" s="7">
        <f t="shared" si="2087"/>
        <v>0</v>
      </c>
      <c r="G11628" s="7">
        <f t="shared" si="2088"/>
        <v>0</v>
      </c>
      <c r="H11628" s="7">
        <f t="shared" si="2089"/>
        <v>0</v>
      </c>
      <c r="I11628" s="7">
        <f t="shared" si="2090"/>
        <v>0</v>
      </c>
      <c r="J11628" s="7">
        <f t="shared" si="2091"/>
        <v>0</v>
      </c>
      <c r="K11628" s="8" t="e">
        <f t="shared" si="2092"/>
        <v>#N/A</v>
      </c>
      <c r="L11628" s="7" t="e">
        <f t="shared" si="2093"/>
        <v>#N/A</v>
      </c>
      <c r="M11628" s="8" t="e">
        <f t="shared" si="2070"/>
        <v>#N/A</v>
      </c>
      <c r="N11628" s="8" t="e">
        <f t="shared" si="2071"/>
        <v>#N/A</v>
      </c>
    </row>
    <row r="11629" spans="1:14" ht="15.75" customHeight="1" x14ac:dyDescent="0.35">
      <c r="A11629" s="7">
        <f t="shared" si="2083"/>
        <v>0</v>
      </c>
      <c r="B11629" s="7">
        <f t="shared" si="2084"/>
        <v>0</v>
      </c>
      <c r="C11629" s="7">
        <f t="shared" si="2085"/>
        <v>0</v>
      </c>
      <c r="D11629" s="7">
        <f t="shared" si="2086"/>
        <v>0</v>
      </c>
      <c r="E11629" s="7" t="e">
        <f>IF('Report DCM'!$H11629="In-Stream Video","Rich Media display banner",IF('Report DCM'!$I11629&gt;'Report DCM'!$J11629,"Standard",VLOOKUP(CONCATENATE(bd_adtype,"_",bd_creativetype),tabela,2,FALSE)))</f>
        <v>#N/A</v>
      </c>
      <c r="F11629" s="7">
        <f t="shared" si="2087"/>
        <v>0</v>
      </c>
      <c r="G11629" s="7">
        <f t="shared" si="2088"/>
        <v>0</v>
      </c>
      <c r="H11629" s="7">
        <f t="shared" si="2089"/>
        <v>0</v>
      </c>
      <c r="I11629" s="7">
        <f t="shared" si="2090"/>
        <v>0</v>
      </c>
      <c r="J11629" s="7">
        <f t="shared" si="2091"/>
        <v>0</v>
      </c>
      <c r="K11629" s="8" t="e">
        <f t="shared" si="2092"/>
        <v>#N/A</v>
      </c>
      <c r="L11629" s="7" t="e">
        <f t="shared" si="2093"/>
        <v>#N/A</v>
      </c>
      <c r="M11629" s="8" t="e">
        <f t="shared" si="2070"/>
        <v>#N/A</v>
      </c>
      <c r="N11629" s="8" t="e">
        <f t="shared" si="2071"/>
        <v>#N/A</v>
      </c>
    </row>
    <row r="11630" spans="1:14" ht="15.75" customHeight="1" x14ac:dyDescent="0.35">
      <c r="A11630" s="7">
        <f t="shared" si="2083"/>
        <v>0</v>
      </c>
      <c r="B11630" s="7">
        <f t="shared" si="2084"/>
        <v>0</v>
      </c>
      <c r="C11630" s="7">
        <f t="shared" si="2085"/>
        <v>0</v>
      </c>
      <c r="D11630" s="7">
        <f t="shared" si="2086"/>
        <v>0</v>
      </c>
      <c r="E11630" s="7" t="e">
        <f>IF('Report DCM'!$H11630="In-Stream Video","Rich Media display banner",IF('Report DCM'!$I11630&gt;'Report DCM'!$J11630,"Standard",VLOOKUP(CONCATENATE(bd_adtype,"_",bd_creativetype),tabela,2,FALSE)))</f>
        <v>#N/A</v>
      </c>
      <c r="F11630" s="7">
        <f t="shared" si="2087"/>
        <v>0</v>
      </c>
      <c r="G11630" s="7">
        <f t="shared" si="2088"/>
        <v>0</v>
      </c>
      <c r="H11630" s="7">
        <f t="shared" si="2089"/>
        <v>0</v>
      </c>
      <c r="I11630" s="7">
        <f t="shared" si="2090"/>
        <v>0</v>
      </c>
      <c r="J11630" s="7">
        <f t="shared" si="2091"/>
        <v>0</v>
      </c>
      <c r="K11630" s="8" t="e">
        <f t="shared" si="2092"/>
        <v>#N/A</v>
      </c>
      <c r="L11630" s="7" t="e">
        <f t="shared" si="2093"/>
        <v>#N/A</v>
      </c>
      <c r="M11630" s="8" t="e">
        <f t="shared" si="2070"/>
        <v>#N/A</v>
      </c>
      <c r="N11630" s="8" t="e">
        <f t="shared" si="2071"/>
        <v>#N/A</v>
      </c>
    </row>
    <row r="11631" spans="1:14" ht="15.75" customHeight="1" x14ac:dyDescent="0.35">
      <c r="A11631" s="7">
        <f t="shared" si="2083"/>
        <v>0</v>
      </c>
      <c r="B11631" s="7">
        <f t="shared" si="2084"/>
        <v>0</v>
      </c>
      <c r="C11631" s="7">
        <f t="shared" si="2085"/>
        <v>0</v>
      </c>
      <c r="D11631" s="7">
        <f t="shared" si="2086"/>
        <v>0</v>
      </c>
      <c r="E11631" s="7" t="e">
        <f>IF('Report DCM'!$H11631="In-Stream Video","Rich Media display banner",IF('Report DCM'!$I11631&gt;'Report DCM'!$J11631,"Standard",VLOOKUP(CONCATENATE(bd_adtype,"_",bd_creativetype),tabela,2,FALSE)))</f>
        <v>#N/A</v>
      </c>
      <c r="F11631" s="7">
        <f t="shared" si="2087"/>
        <v>0</v>
      </c>
      <c r="G11631" s="7">
        <f t="shared" si="2088"/>
        <v>0</v>
      </c>
      <c r="H11631" s="7">
        <f t="shared" si="2089"/>
        <v>0</v>
      </c>
      <c r="I11631" s="7">
        <f t="shared" si="2090"/>
        <v>0</v>
      </c>
      <c r="J11631" s="7">
        <f t="shared" si="2091"/>
        <v>0</v>
      </c>
      <c r="K11631" s="8" t="e">
        <f t="shared" si="2092"/>
        <v>#N/A</v>
      </c>
      <c r="L11631" s="7" t="e">
        <f t="shared" si="2093"/>
        <v>#N/A</v>
      </c>
      <c r="M11631" s="8" t="e">
        <f t="shared" si="2070"/>
        <v>#N/A</v>
      </c>
      <c r="N11631" s="8" t="e">
        <f t="shared" si="2071"/>
        <v>#N/A</v>
      </c>
    </row>
    <row r="11632" spans="1:14" ht="15.75" customHeight="1" x14ac:dyDescent="0.35">
      <c r="A11632" s="7">
        <f t="shared" si="2083"/>
        <v>0</v>
      </c>
      <c r="B11632" s="7">
        <f t="shared" si="2084"/>
        <v>0</v>
      </c>
      <c r="C11632" s="7">
        <f t="shared" si="2085"/>
        <v>0</v>
      </c>
      <c r="D11632" s="7">
        <f t="shared" si="2086"/>
        <v>0</v>
      </c>
      <c r="E11632" s="7" t="e">
        <f>IF('Report DCM'!$H11632="In-Stream Video","Rich Media display banner",IF('Report DCM'!$I11632&gt;'Report DCM'!$J11632,"Standard",VLOOKUP(CONCATENATE(bd_adtype,"_",bd_creativetype),tabela,2,FALSE)))</f>
        <v>#N/A</v>
      </c>
      <c r="F11632" s="7">
        <f t="shared" si="2087"/>
        <v>0</v>
      </c>
      <c r="G11632" s="7">
        <f t="shared" si="2088"/>
        <v>0</v>
      </c>
      <c r="H11632" s="7">
        <f t="shared" si="2089"/>
        <v>0</v>
      </c>
      <c r="I11632" s="7">
        <f t="shared" si="2090"/>
        <v>0</v>
      </c>
      <c r="J11632" s="7">
        <f t="shared" si="2091"/>
        <v>0</v>
      </c>
      <c r="K11632" s="8" t="e">
        <f t="shared" si="2092"/>
        <v>#N/A</v>
      </c>
      <c r="L11632" s="7" t="e">
        <f t="shared" si="2093"/>
        <v>#N/A</v>
      </c>
      <c r="M11632" s="8" t="e">
        <f t="shared" si="2070"/>
        <v>#N/A</v>
      </c>
      <c r="N11632" s="8" t="e">
        <f t="shared" si="2071"/>
        <v>#N/A</v>
      </c>
    </row>
    <row r="11633" spans="1:14" ht="15.75" customHeight="1" x14ac:dyDescent="0.35">
      <c r="A11633" s="7">
        <f t="shared" si="2083"/>
        <v>0</v>
      </c>
      <c r="B11633" s="7">
        <f t="shared" si="2084"/>
        <v>0</v>
      </c>
      <c r="C11633" s="7">
        <f t="shared" si="2085"/>
        <v>0</v>
      </c>
      <c r="D11633" s="7">
        <f t="shared" si="2086"/>
        <v>0</v>
      </c>
      <c r="E11633" s="7" t="e">
        <f>IF('Report DCM'!$H11633="In-Stream Video","Rich Media display banner",IF('Report DCM'!$I11633&gt;'Report DCM'!$J11633,"Standard",VLOOKUP(CONCATENATE(bd_adtype,"_",bd_creativetype),tabela,2,FALSE)))</f>
        <v>#N/A</v>
      </c>
      <c r="F11633" s="7">
        <f t="shared" si="2087"/>
        <v>0</v>
      </c>
      <c r="G11633" s="7">
        <f t="shared" si="2088"/>
        <v>0</v>
      </c>
      <c r="H11633" s="7">
        <f t="shared" si="2089"/>
        <v>0</v>
      </c>
      <c r="I11633" s="7">
        <f t="shared" si="2090"/>
        <v>0</v>
      </c>
      <c r="J11633" s="7">
        <f t="shared" si="2091"/>
        <v>0</v>
      </c>
      <c r="K11633" s="8" t="e">
        <f t="shared" si="2092"/>
        <v>#N/A</v>
      </c>
      <c r="L11633" s="7" t="e">
        <f t="shared" si="2093"/>
        <v>#N/A</v>
      </c>
      <c r="M11633" s="8" t="e">
        <f t="shared" si="2070"/>
        <v>#N/A</v>
      </c>
      <c r="N11633" s="8" t="e">
        <f t="shared" si="2071"/>
        <v>#N/A</v>
      </c>
    </row>
    <row r="11634" spans="1:14" ht="15.75" customHeight="1" x14ac:dyDescent="0.35">
      <c r="A11634" s="7">
        <f t="shared" si="2083"/>
        <v>0</v>
      </c>
      <c r="B11634" s="7">
        <f t="shared" si="2084"/>
        <v>0</v>
      </c>
      <c r="C11634" s="7">
        <f t="shared" si="2085"/>
        <v>0</v>
      </c>
      <c r="D11634" s="7">
        <f t="shared" si="2086"/>
        <v>0</v>
      </c>
      <c r="E11634" s="7" t="e">
        <f>IF('Report DCM'!$H11634="In-Stream Video","Rich Media display banner",IF('Report DCM'!$I11634&gt;'Report DCM'!$J11634,"Standard",VLOOKUP(CONCATENATE(bd_adtype,"_",bd_creativetype),tabela,2,FALSE)))</f>
        <v>#N/A</v>
      </c>
      <c r="F11634" s="7">
        <f t="shared" si="2087"/>
        <v>0</v>
      </c>
      <c r="G11634" s="7">
        <f t="shared" si="2088"/>
        <v>0</v>
      </c>
      <c r="H11634" s="7">
        <f t="shared" si="2089"/>
        <v>0</v>
      </c>
      <c r="I11634" s="7">
        <f t="shared" si="2090"/>
        <v>0</v>
      </c>
      <c r="J11634" s="7">
        <f t="shared" si="2091"/>
        <v>0</v>
      </c>
      <c r="K11634" s="8" t="e">
        <f t="shared" si="2092"/>
        <v>#N/A</v>
      </c>
      <c r="L11634" s="7" t="e">
        <f t="shared" si="2093"/>
        <v>#N/A</v>
      </c>
      <c r="M11634" s="8" t="e">
        <f t="shared" si="2070"/>
        <v>#N/A</v>
      </c>
      <c r="N11634" s="8" t="e">
        <f t="shared" si="2071"/>
        <v>#N/A</v>
      </c>
    </row>
    <row r="11635" spans="1:14" ht="15.75" customHeight="1" x14ac:dyDescent="0.35">
      <c r="A11635" s="7">
        <f t="shared" si="2083"/>
        <v>0</v>
      </c>
      <c r="B11635" s="7">
        <f t="shared" si="2084"/>
        <v>0</v>
      </c>
      <c r="C11635" s="7">
        <f t="shared" si="2085"/>
        <v>0</v>
      </c>
      <c r="D11635" s="7">
        <f t="shared" si="2086"/>
        <v>0</v>
      </c>
      <c r="E11635" s="7" t="e">
        <f>IF('Report DCM'!$H11635="In-Stream Video","Rich Media display banner",IF('Report DCM'!$I11635&gt;'Report DCM'!$J11635,"Standard",VLOOKUP(CONCATENATE(bd_adtype,"_",bd_creativetype),tabela,2,FALSE)))</f>
        <v>#N/A</v>
      </c>
      <c r="F11635" s="7">
        <f t="shared" si="2087"/>
        <v>0</v>
      </c>
      <c r="G11635" s="7">
        <f t="shared" si="2088"/>
        <v>0</v>
      </c>
      <c r="H11635" s="7">
        <f t="shared" si="2089"/>
        <v>0</v>
      </c>
      <c r="I11635" s="7">
        <f t="shared" si="2090"/>
        <v>0</v>
      </c>
      <c r="J11635" s="7">
        <f t="shared" si="2091"/>
        <v>0</v>
      </c>
      <c r="K11635" s="8" t="e">
        <f t="shared" si="2092"/>
        <v>#N/A</v>
      </c>
      <c r="L11635" s="7" t="e">
        <f t="shared" si="2093"/>
        <v>#N/A</v>
      </c>
      <c r="M11635" s="8" t="e">
        <f t="shared" si="2070"/>
        <v>#N/A</v>
      </c>
      <c r="N11635" s="8" t="e">
        <f t="shared" si="2071"/>
        <v>#N/A</v>
      </c>
    </row>
    <row r="11636" spans="1:14" ht="15.75" customHeight="1" x14ac:dyDescent="0.35">
      <c r="A11636" s="7">
        <f t="shared" si="2083"/>
        <v>0</v>
      </c>
      <c r="B11636" s="7">
        <f t="shared" si="2084"/>
        <v>0</v>
      </c>
      <c r="C11636" s="7">
        <f t="shared" si="2085"/>
        <v>0</v>
      </c>
      <c r="D11636" s="7">
        <f t="shared" si="2086"/>
        <v>0</v>
      </c>
      <c r="E11636" s="7" t="e">
        <f>IF('Report DCM'!$H11636="In-Stream Video","Rich Media display banner",IF('Report DCM'!$I11636&gt;'Report DCM'!$J11636,"Standard",VLOOKUP(CONCATENATE(bd_adtype,"_",bd_creativetype),tabela,2,FALSE)))</f>
        <v>#N/A</v>
      </c>
      <c r="F11636" s="7">
        <f t="shared" si="2087"/>
        <v>0</v>
      </c>
      <c r="G11636" s="7">
        <f t="shared" si="2088"/>
        <v>0</v>
      </c>
      <c r="H11636" s="7">
        <f t="shared" si="2089"/>
        <v>0</v>
      </c>
      <c r="I11636" s="7">
        <f t="shared" si="2090"/>
        <v>0</v>
      </c>
      <c r="J11636" s="7">
        <f t="shared" si="2091"/>
        <v>0</v>
      </c>
      <c r="K11636" s="8" t="e">
        <f t="shared" si="2092"/>
        <v>#N/A</v>
      </c>
      <c r="L11636" s="7" t="e">
        <f t="shared" si="2093"/>
        <v>#N/A</v>
      </c>
      <c r="M11636" s="8" t="e">
        <f t="shared" si="2070"/>
        <v>#N/A</v>
      </c>
      <c r="N11636" s="8" t="e">
        <f t="shared" si="2071"/>
        <v>#N/A</v>
      </c>
    </row>
    <row r="11637" spans="1:14" ht="15.75" customHeight="1" x14ac:dyDescent="0.35">
      <c r="A11637" s="7">
        <f t="shared" si="2083"/>
        <v>0</v>
      </c>
      <c r="B11637" s="7">
        <f t="shared" si="2084"/>
        <v>0</v>
      </c>
      <c r="C11637" s="7">
        <f t="shared" si="2085"/>
        <v>0</v>
      </c>
      <c r="D11637" s="7">
        <f t="shared" si="2086"/>
        <v>0</v>
      </c>
      <c r="E11637" s="7" t="e">
        <f>IF('Report DCM'!$H11637="In-Stream Video","Rich Media display banner",IF('Report DCM'!$I11637&gt;'Report DCM'!$J11637,"Standard",VLOOKUP(CONCATENATE(bd_adtype,"_",bd_creativetype),tabela,2,FALSE)))</f>
        <v>#N/A</v>
      </c>
      <c r="F11637" s="7">
        <f t="shared" si="2087"/>
        <v>0</v>
      </c>
      <c r="G11637" s="7">
        <f t="shared" si="2088"/>
        <v>0</v>
      </c>
      <c r="H11637" s="7">
        <f t="shared" si="2089"/>
        <v>0</v>
      </c>
      <c r="I11637" s="7">
        <f t="shared" si="2090"/>
        <v>0</v>
      </c>
      <c r="J11637" s="7">
        <f t="shared" si="2091"/>
        <v>0</v>
      </c>
      <c r="K11637" s="8" t="e">
        <f t="shared" si="2092"/>
        <v>#N/A</v>
      </c>
      <c r="L11637" s="7" t="e">
        <f t="shared" si="2093"/>
        <v>#N/A</v>
      </c>
      <c r="M11637" s="8" t="e">
        <f t="shared" si="2070"/>
        <v>#N/A</v>
      </c>
      <c r="N11637" s="8" t="e">
        <f t="shared" si="2071"/>
        <v>#N/A</v>
      </c>
    </row>
    <row r="11638" spans="1:14" ht="15.75" customHeight="1" x14ac:dyDescent="0.35">
      <c r="A11638" s="7">
        <f t="shared" si="2083"/>
        <v>0</v>
      </c>
      <c r="B11638" s="7">
        <f t="shared" si="2084"/>
        <v>0</v>
      </c>
      <c r="C11638" s="7">
        <f t="shared" si="2085"/>
        <v>0</v>
      </c>
      <c r="D11638" s="7">
        <f t="shared" si="2086"/>
        <v>0</v>
      </c>
      <c r="E11638" s="7" t="e">
        <f>IF('Report DCM'!$H11638="In-Stream Video","Rich Media display banner",IF('Report DCM'!$I11638&gt;'Report DCM'!$J11638,"Standard",VLOOKUP(CONCATENATE(bd_adtype,"_",bd_creativetype),tabela,2,FALSE)))</f>
        <v>#N/A</v>
      </c>
      <c r="F11638" s="7">
        <f t="shared" si="2087"/>
        <v>0</v>
      </c>
      <c r="G11638" s="7">
        <f t="shared" si="2088"/>
        <v>0</v>
      </c>
      <c r="H11638" s="7">
        <f t="shared" si="2089"/>
        <v>0</v>
      </c>
      <c r="I11638" s="7">
        <f t="shared" si="2090"/>
        <v>0</v>
      </c>
      <c r="J11638" s="7">
        <f t="shared" si="2091"/>
        <v>0</v>
      </c>
      <c r="K11638" s="8" t="e">
        <f t="shared" si="2092"/>
        <v>#N/A</v>
      </c>
      <c r="L11638" s="7" t="e">
        <f t="shared" si="2093"/>
        <v>#N/A</v>
      </c>
      <c r="M11638" s="8" t="e">
        <f t="shared" si="2070"/>
        <v>#N/A</v>
      </c>
      <c r="N11638" s="8" t="e">
        <f t="shared" si="2071"/>
        <v>#N/A</v>
      </c>
    </row>
    <row r="11639" spans="1:14" ht="15.75" customHeight="1" x14ac:dyDescent="0.35">
      <c r="A11639" s="7">
        <f t="shared" si="2083"/>
        <v>0</v>
      </c>
      <c r="B11639" s="7">
        <f t="shared" si="2084"/>
        <v>0</v>
      </c>
      <c r="C11639" s="7">
        <f t="shared" si="2085"/>
        <v>0</v>
      </c>
      <c r="D11639" s="7">
        <f t="shared" si="2086"/>
        <v>0</v>
      </c>
      <c r="E11639" s="7" t="e">
        <f>IF('Report DCM'!$H11639="In-Stream Video","Rich Media display banner",IF('Report DCM'!$I11639&gt;'Report DCM'!$J11639,"Standard",VLOOKUP(CONCATENATE(bd_adtype,"_",bd_creativetype),tabela,2,FALSE)))</f>
        <v>#N/A</v>
      </c>
      <c r="F11639" s="7">
        <f t="shared" si="2087"/>
        <v>0</v>
      </c>
      <c r="G11639" s="7">
        <f t="shared" si="2088"/>
        <v>0</v>
      </c>
      <c r="H11639" s="7">
        <f t="shared" si="2089"/>
        <v>0</v>
      </c>
      <c r="I11639" s="7">
        <f t="shared" si="2090"/>
        <v>0</v>
      </c>
      <c r="J11639" s="7">
        <f t="shared" si="2091"/>
        <v>0</v>
      </c>
      <c r="K11639" s="8" t="e">
        <f t="shared" si="2092"/>
        <v>#N/A</v>
      </c>
      <c r="L11639" s="7" t="e">
        <f t="shared" si="2093"/>
        <v>#N/A</v>
      </c>
      <c r="M11639" s="8" t="e">
        <f t="shared" si="2070"/>
        <v>#N/A</v>
      </c>
      <c r="N11639" s="8" t="e">
        <f t="shared" si="2071"/>
        <v>#N/A</v>
      </c>
    </row>
    <row r="11640" spans="1:14" ht="15.75" customHeight="1" x14ac:dyDescent="0.35">
      <c r="A11640" s="7">
        <f t="shared" si="2083"/>
        <v>0</v>
      </c>
      <c r="B11640" s="7">
        <f t="shared" si="2084"/>
        <v>0</v>
      </c>
      <c r="C11640" s="7">
        <f t="shared" si="2085"/>
        <v>0</v>
      </c>
      <c r="D11640" s="7">
        <f t="shared" si="2086"/>
        <v>0</v>
      </c>
      <c r="E11640" s="7" t="e">
        <f>IF('Report DCM'!$H11640="In-Stream Video","Rich Media display banner",IF('Report DCM'!$I11640&gt;'Report DCM'!$J11640,"Standard",VLOOKUP(CONCATENATE(bd_adtype,"_",bd_creativetype),tabela,2,FALSE)))</f>
        <v>#N/A</v>
      </c>
      <c r="F11640" s="7">
        <f t="shared" si="2087"/>
        <v>0</v>
      </c>
      <c r="G11640" s="7">
        <f t="shared" si="2088"/>
        <v>0</v>
      </c>
      <c r="H11640" s="7">
        <f t="shared" si="2089"/>
        <v>0</v>
      </c>
      <c r="I11640" s="7">
        <f t="shared" si="2090"/>
        <v>0</v>
      </c>
      <c r="J11640" s="7">
        <f t="shared" si="2091"/>
        <v>0</v>
      </c>
      <c r="K11640" s="8" t="e">
        <f t="shared" si="2092"/>
        <v>#N/A</v>
      </c>
      <c r="L11640" s="7" t="e">
        <f t="shared" si="2093"/>
        <v>#N/A</v>
      </c>
      <c r="M11640" s="8" t="e">
        <f t="shared" si="2070"/>
        <v>#N/A</v>
      </c>
      <c r="N11640" s="8" t="e">
        <f t="shared" si="2071"/>
        <v>#N/A</v>
      </c>
    </row>
    <row r="11641" spans="1:14" ht="15.75" customHeight="1" x14ac:dyDescent="0.35">
      <c r="A11641" s="7">
        <f t="shared" si="2083"/>
        <v>0</v>
      </c>
      <c r="B11641" s="7">
        <f t="shared" si="2084"/>
        <v>0</v>
      </c>
      <c r="C11641" s="7">
        <f t="shared" si="2085"/>
        <v>0</v>
      </c>
      <c r="D11641" s="7">
        <f t="shared" si="2086"/>
        <v>0</v>
      </c>
      <c r="E11641" s="7" t="e">
        <f>IF('Report DCM'!$H11641="In-Stream Video","Rich Media display banner",IF('Report DCM'!$I11641&gt;'Report DCM'!$J11641,"Standard",VLOOKUP(CONCATENATE(bd_adtype,"_",bd_creativetype),tabela,2,FALSE)))</f>
        <v>#N/A</v>
      </c>
      <c r="F11641" s="7">
        <f t="shared" si="2087"/>
        <v>0</v>
      </c>
      <c r="G11641" s="7">
        <f t="shared" si="2088"/>
        <v>0</v>
      </c>
      <c r="H11641" s="7">
        <f t="shared" si="2089"/>
        <v>0</v>
      </c>
      <c r="I11641" s="7">
        <f t="shared" si="2090"/>
        <v>0</v>
      </c>
      <c r="J11641" s="7">
        <f t="shared" si="2091"/>
        <v>0</v>
      </c>
      <c r="K11641" s="8" t="e">
        <f t="shared" si="2092"/>
        <v>#N/A</v>
      </c>
      <c r="L11641" s="7" t="e">
        <f t="shared" si="2093"/>
        <v>#N/A</v>
      </c>
      <c r="M11641" s="8" t="e">
        <f t="shared" si="2070"/>
        <v>#N/A</v>
      </c>
      <c r="N11641" s="8" t="e">
        <f t="shared" si="2071"/>
        <v>#N/A</v>
      </c>
    </row>
    <row r="11642" spans="1:14" ht="15.75" customHeight="1" x14ac:dyDescent="0.35">
      <c r="A11642" s="7">
        <f t="shared" si="2083"/>
        <v>0</v>
      </c>
      <c r="B11642" s="7">
        <f t="shared" si="2084"/>
        <v>0</v>
      </c>
      <c r="C11642" s="7">
        <f t="shared" si="2085"/>
        <v>0</v>
      </c>
      <c r="D11642" s="7">
        <f t="shared" si="2086"/>
        <v>0</v>
      </c>
      <c r="E11642" s="7" t="e">
        <f>IF('Report DCM'!$H11642="In-Stream Video","Rich Media display banner",IF('Report DCM'!$I11642&gt;'Report DCM'!$J11642,"Standard",VLOOKUP(CONCATENATE(bd_adtype,"_",bd_creativetype),tabela,2,FALSE)))</f>
        <v>#N/A</v>
      </c>
      <c r="F11642" s="7">
        <f t="shared" si="2087"/>
        <v>0</v>
      </c>
      <c r="G11642" s="7">
        <f t="shared" si="2088"/>
        <v>0</v>
      </c>
      <c r="H11642" s="7">
        <f t="shared" si="2089"/>
        <v>0</v>
      </c>
      <c r="I11642" s="7">
        <f t="shared" si="2090"/>
        <v>0</v>
      </c>
      <c r="J11642" s="7">
        <f t="shared" si="2091"/>
        <v>0</v>
      </c>
      <c r="K11642" s="8" t="e">
        <f t="shared" si="2092"/>
        <v>#N/A</v>
      </c>
      <c r="L11642" s="7" t="e">
        <f t="shared" si="2093"/>
        <v>#N/A</v>
      </c>
      <c r="M11642" s="8" t="e">
        <f t="shared" si="2070"/>
        <v>#N/A</v>
      </c>
      <c r="N11642" s="8" t="e">
        <f t="shared" si="2071"/>
        <v>#N/A</v>
      </c>
    </row>
    <row r="11643" spans="1:14" ht="15.75" customHeight="1" x14ac:dyDescent="0.35">
      <c r="A11643" s="7">
        <f t="shared" si="2083"/>
        <v>0</v>
      </c>
      <c r="B11643" s="7">
        <f t="shared" si="2084"/>
        <v>0</v>
      </c>
      <c r="C11643" s="7">
        <f t="shared" si="2085"/>
        <v>0</v>
      </c>
      <c r="D11643" s="7">
        <f t="shared" si="2086"/>
        <v>0</v>
      </c>
      <c r="E11643" s="7" t="e">
        <f>IF('Report DCM'!$H11643="In-Stream Video","Rich Media display banner",IF('Report DCM'!$I11643&gt;'Report DCM'!$J11643,"Standard",VLOOKUP(CONCATENATE(bd_adtype,"_",bd_creativetype),tabela,2,FALSE)))</f>
        <v>#N/A</v>
      </c>
      <c r="F11643" s="7">
        <f t="shared" si="2087"/>
        <v>0</v>
      </c>
      <c r="G11643" s="7">
        <f t="shared" si="2088"/>
        <v>0</v>
      </c>
      <c r="H11643" s="7">
        <f t="shared" si="2089"/>
        <v>0</v>
      </c>
      <c r="I11643" s="7">
        <f t="shared" si="2090"/>
        <v>0</v>
      </c>
      <c r="J11643" s="7">
        <f t="shared" si="2091"/>
        <v>0</v>
      </c>
      <c r="K11643" s="8" t="e">
        <f t="shared" si="2092"/>
        <v>#N/A</v>
      </c>
      <c r="L11643" s="7" t="e">
        <f t="shared" si="2093"/>
        <v>#N/A</v>
      </c>
      <c r="M11643" s="8" t="e">
        <f t="shared" si="2070"/>
        <v>#N/A</v>
      </c>
      <c r="N11643" s="8" t="e">
        <f t="shared" si="2071"/>
        <v>#N/A</v>
      </c>
    </row>
    <row r="11644" spans="1:14" ht="15.75" customHeight="1" x14ac:dyDescent="0.35">
      <c r="A11644" s="7">
        <f t="shared" si="2083"/>
        <v>0</v>
      </c>
      <c r="B11644" s="7">
        <f t="shared" si="2084"/>
        <v>0</v>
      </c>
      <c r="C11644" s="7">
        <f t="shared" si="2085"/>
        <v>0</v>
      </c>
      <c r="D11644" s="7">
        <f t="shared" si="2086"/>
        <v>0</v>
      </c>
      <c r="E11644" s="7" t="e">
        <f>IF('Report DCM'!$H11644="In-Stream Video","Rich Media display banner",IF('Report DCM'!$I11644&gt;'Report DCM'!$J11644,"Standard",VLOOKUP(CONCATENATE(bd_adtype,"_",bd_creativetype),tabela,2,FALSE)))</f>
        <v>#N/A</v>
      </c>
      <c r="F11644" s="7">
        <f t="shared" si="2087"/>
        <v>0</v>
      </c>
      <c r="G11644" s="7">
        <f t="shared" si="2088"/>
        <v>0</v>
      </c>
      <c r="H11644" s="7">
        <f t="shared" si="2089"/>
        <v>0</v>
      </c>
      <c r="I11644" s="7">
        <f t="shared" si="2090"/>
        <v>0</v>
      </c>
      <c r="J11644" s="7">
        <f t="shared" si="2091"/>
        <v>0</v>
      </c>
      <c r="K11644" s="8" t="e">
        <f t="shared" si="2092"/>
        <v>#N/A</v>
      </c>
      <c r="L11644" s="7" t="e">
        <f t="shared" si="2093"/>
        <v>#N/A</v>
      </c>
      <c r="M11644" s="8" t="e">
        <f t="shared" si="2070"/>
        <v>#N/A</v>
      </c>
      <c r="N11644" s="8" t="e">
        <f t="shared" si="2071"/>
        <v>#N/A</v>
      </c>
    </row>
    <row r="11645" spans="1:14" ht="15.75" customHeight="1" x14ac:dyDescent="0.35">
      <c r="A11645" s="7">
        <f t="shared" si="2083"/>
        <v>0</v>
      </c>
      <c r="B11645" s="7">
        <f t="shared" si="2084"/>
        <v>0</v>
      </c>
      <c r="C11645" s="7">
        <f t="shared" si="2085"/>
        <v>0</v>
      </c>
      <c r="D11645" s="7">
        <f t="shared" si="2086"/>
        <v>0</v>
      </c>
      <c r="E11645" s="7" t="e">
        <f>IF('Report DCM'!$H11645="In-Stream Video","Rich Media display banner",IF('Report DCM'!$I11645&gt;'Report DCM'!$J11645,"Standard",VLOOKUP(CONCATENATE(bd_adtype,"_",bd_creativetype),tabela,2,FALSE)))</f>
        <v>#N/A</v>
      </c>
      <c r="F11645" s="7">
        <f t="shared" si="2087"/>
        <v>0</v>
      </c>
      <c r="G11645" s="7">
        <f t="shared" si="2088"/>
        <v>0</v>
      </c>
      <c r="H11645" s="7">
        <f t="shared" si="2089"/>
        <v>0</v>
      </c>
      <c r="I11645" s="7">
        <f t="shared" si="2090"/>
        <v>0</v>
      </c>
      <c r="J11645" s="7">
        <f t="shared" si="2091"/>
        <v>0</v>
      </c>
      <c r="K11645" s="8" t="e">
        <f t="shared" si="2092"/>
        <v>#N/A</v>
      </c>
      <c r="L11645" s="7" t="e">
        <f t="shared" si="2093"/>
        <v>#N/A</v>
      </c>
      <c r="M11645" s="8" t="e">
        <f t="shared" si="2070"/>
        <v>#N/A</v>
      </c>
      <c r="N11645" s="8" t="e">
        <f t="shared" si="2071"/>
        <v>#N/A</v>
      </c>
    </row>
    <row r="11646" spans="1:14" ht="15.75" customHeight="1" x14ac:dyDescent="0.35">
      <c r="A11646" s="7">
        <f t="shared" si="2083"/>
        <v>0</v>
      </c>
      <c r="B11646" s="7">
        <f t="shared" si="2084"/>
        <v>0</v>
      </c>
      <c r="C11646" s="7">
        <f t="shared" si="2085"/>
        <v>0</v>
      </c>
      <c r="D11646" s="7">
        <f t="shared" si="2086"/>
        <v>0</v>
      </c>
      <c r="E11646" s="7" t="e">
        <f>IF('Report DCM'!$H11646="In-Stream Video","Rich Media display banner",IF('Report DCM'!$I11646&gt;'Report DCM'!$J11646,"Standard",VLOOKUP(CONCATENATE(bd_adtype,"_",bd_creativetype),tabela,2,FALSE)))</f>
        <v>#N/A</v>
      </c>
      <c r="F11646" s="7">
        <f t="shared" si="2087"/>
        <v>0</v>
      </c>
      <c r="G11646" s="7">
        <f t="shared" si="2088"/>
        <v>0</v>
      </c>
      <c r="H11646" s="7">
        <f t="shared" si="2089"/>
        <v>0</v>
      </c>
      <c r="I11646" s="7">
        <f t="shared" si="2090"/>
        <v>0</v>
      </c>
      <c r="J11646" s="7">
        <f t="shared" si="2091"/>
        <v>0</v>
      </c>
      <c r="K11646" s="8" t="e">
        <f t="shared" si="2092"/>
        <v>#N/A</v>
      </c>
      <c r="L11646" s="7" t="e">
        <f t="shared" si="2093"/>
        <v>#N/A</v>
      </c>
      <c r="M11646" s="8" t="e">
        <f t="shared" si="2070"/>
        <v>#N/A</v>
      </c>
      <c r="N11646" s="8" t="e">
        <f t="shared" si="2071"/>
        <v>#N/A</v>
      </c>
    </row>
    <row r="11647" spans="1:14" ht="15.75" customHeight="1" x14ac:dyDescent="0.35">
      <c r="A11647" s="7">
        <f t="shared" si="2083"/>
        <v>0</v>
      </c>
      <c r="B11647" s="7">
        <f t="shared" si="2084"/>
        <v>0</v>
      </c>
      <c r="C11647" s="7">
        <f t="shared" si="2085"/>
        <v>0</v>
      </c>
      <c r="D11647" s="7">
        <f t="shared" si="2086"/>
        <v>0</v>
      </c>
      <c r="E11647" s="7" t="e">
        <f>IF('Report DCM'!$H11647="In-Stream Video","Rich Media display banner",IF('Report DCM'!$I11647&gt;'Report DCM'!$J11647,"Standard",VLOOKUP(CONCATENATE(bd_adtype,"_",bd_creativetype),tabela,2,FALSE)))</f>
        <v>#N/A</v>
      </c>
      <c r="F11647" s="7">
        <f t="shared" si="2087"/>
        <v>0</v>
      </c>
      <c r="G11647" s="7">
        <f t="shared" si="2088"/>
        <v>0</v>
      </c>
      <c r="H11647" s="7">
        <f t="shared" si="2089"/>
        <v>0</v>
      </c>
      <c r="I11647" s="7">
        <f t="shared" si="2090"/>
        <v>0</v>
      </c>
      <c r="J11647" s="7">
        <f t="shared" si="2091"/>
        <v>0</v>
      </c>
      <c r="K11647" s="8" t="e">
        <f t="shared" si="2092"/>
        <v>#N/A</v>
      </c>
      <c r="L11647" s="7" t="e">
        <f t="shared" si="2093"/>
        <v>#N/A</v>
      </c>
      <c r="M11647" s="8" t="e">
        <f t="shared" si="2070"/>
        <v>#N/A</v>
      </c>
      <c r="N11647" s="8" t="e">
        <f t="shared" si="2071"/>
        <v>#N/A</v>
      </c>
    </row>
    <row r="11648" spans="1:14" ht="15.75" customHeight="1" x14ac:dyDescent="0.35">
      <c r="A11648" s="7">
        <f t="shared" si="2083"/>
        <v>0</v>
      </c>
      <c r="B11648" s="7">
        <f t="shared" si="2084"/>
        <v>0</v>
      </c>
      <c r="C11648" s="7">
        <f t="shared" si="2085"/>
        <v>0</v>
      </c>
      <c r="D11648" s="7">
        <f t="shared" si="2086"/>
        <v>0</v>
      </c>
      <c r="E11648" s="7" t="e">
        <f>IF('Report DCM'!$H11648="In-Stream Video","Rich Media display banner",IF('Report DCM'!$I11648&gt;'Report DCM'!$J11648,"Standard",VLOOKUP(CONCATENATE(bd_adtype,"_",bd_creativetype),tabela,2,FALSE)))</f>
        <v>#N/A</v>
      </c>
      <c r="F11648" s="7">
        <f t="shared" si="2087"/>
        <v>0</v>
      </c>
      <c r="G11648" s="7">
        <f t="shared" si="2088"/>
        <v>0</v>
      </c>
      <c r="H11648" s="7">
        <f t="shared" si="2089"/>
        <v>0</v>
      </c>
      <c r="I11648" s="7">
        <f t="shared" si="2090"/>
        <v>0</v>
      </c>
      <c r="J11648" s="7">
        <f t="shared" si="2091"/>
        <v>0</v>
      </c>
      <c r="K11648" s="8" t="e">
        <f t="shared" si="2092"/>
        <v>#N/A</v>
      </c>
      <c r="L11648" s="7" t="e">
        <f t="shared" si="2093"/>
        <v>#N/A</v>
      </c>
      <c r="M11648" s="8" t="e">
        <f t="shared" si="2070"/>
        <v>#N/A</v>
      </c>
      <c r="N11648" s="8" t="e">
        <f t="shared" si="2071"/>
        <v>#N/A</v>
      </c>
    </row>
    <row r="11649" spans="1:14" ht="15.75" customHeight="1" x14ac:dyDescent="0.35">
      <c r="A11649" s="7">
        <f t="shared" si="2083"/>
        <v>0</v>
      </c>
      <c r="B11649" s="7">
        <f t="shared" si="2084"/>
        <v>0</v>
      </c>
      <c r="C11649" s="7">
        <f t="shared" si="2085"/>
        <v>0</v>
      </c>
      <c r="D11649" s="7">
        <f t="shared" si="2086"/>
        <v>0</v>
      </c>
      <c r="E11649" s="7" t="e">
        <f>IF('Report DCM'!$H11649="In-Stream Video","Rich Media display banner",IF('Report DCM'!$I11649&gt;'Report DCM'!$J11649,"Standard",VLOOKUP(CONCATENATE(bd_adtype,"_",bd_creativetype),tabela,2,FALSE)))</f>
        <v>#N/A</v>
      </c>
      <c r="F11649" s="7">
        <f t="shared" si="2087"/>
        <v>0</v>
      </c>
      <c r="G11649" s="7">
        <f t="shared" si="2088"/>
        <v>0</v>
      </c>
      <c r="H11649" s="7">
        <f t="shared" si="2089"/>
        <v>0</v>
      </c>
      <c r="I11649" s="7">
        <f t="shared" si="2090"/>
        <v>0</v>
      </c>
      <c r="J11649" s="7">
        <f t="shared" si="2091"/>
        <v>0</v>
      </c>
      <c r="K11649" s="8" t="e">
        <f t="shared" si="2092"/>
        <v>#N/A</v>
      </c>
      <c r="L11649" s="7" t="e">
        <f t="shared" si="2093"/>
        <v>#N/A</v>
      </c>
      <c r="M11649" s="8" t="e">
        <f t="shared" si="2070"/>
        <v>#N/A</v>
      </c>
      <c r="N11649" s="8" t="e">
        <f t="shared" si="2071"/>
        <v>#N/A</v>
      </c>
    </row>
    <row r="11650" spans="1:14" ht="15.75" customHeight="1" x14ac:dyDescent="0.35">
      <c r="A11650" s="7">
        <f t="shared" ref="A11650:A11714" si="2094">bd_campaign</f>
        <v>0</v>
      </c>
      <c r="B11650" s="7">
        <f t="shared" ref="B11650:B11714" si="2095">bd_site</f>
        <v>0</v>
      </c>
      <c r="C11650" s="7">
        <f t="shared" ref="C11650:C11714" si="2096">bd_placement</f>
        <v>0</v>
      </c>
      <c r="D11650" s="7">
        <f t="shared" ref="D11650:D11714" si="2097">bd_placementID</f>
        <v>0</v>
      </c>
      <c r="E11650" s="7" t="e">
        <f>IF('Report DCM'!$H11650="In-Stream Video","Rich Media display banner",IF('Report DCM'!$I11650&gt;'Report DCM'!$J11650,"Standard",VLOOKUP(CONCATENATE(bd_adtype,"_",bd_creativetype),tabela,2,FALSE)))</f>
        <v>#N/A</v>
      </c>
      <c r="F11650" s="7">
        <f t="shared" ref="F11650:F11714" si="2098">bd_ad</f>
        <v>0</v>
      </c>
      <c r="G11650" s="7">
        <f t="shared" ref="G11650:G11714" si="2099">bd_adid</f>
        <v>0</v>
      </c>
      <c r="H11650" s="7">
        <f t="shared" ref="H11650:H11714" si="2100">bd_creativetype</f>
        <v>0</v>
      </c>
      <c r="I11650" s="7">
        <f t="shared" ref="I11650:I11714" si="2101">bd_impression</f>
        <v>0</v>
      </c>
      <c r="J11650" s="7">
        <f t="shared" ref="J11650:J11714" si="2102">bd_clicks</f>
        <v>0</v>
      </c>
      <c r="K11650" s="8" t="e">
        <f t="shared" ref="K11650:K11714" si="2103">VLOOKUP(E11650,tabela,2,FALSE)</f>
        <v>#N/A</v>
      </c>
      <c r="L11650" s="7" t="e">
        <f t="shared" ref="L11650:L11714" si="2104">VLOOKUP(E11650,tabela,3,FALSE)</f>
        <v>#N/A</v>
      </c>
      <c r="M11650" s="8" t="e">
        <f t="shared" si="2070"/>
        <v>#N/A</v>
      </c>
      <c r="N11650" s="8" t="e">
        <f t="shared" si="2071"/>
        <v>#N/A</v>
      </c>
    </row>
    <row r="11651" spans="1:14" ht="15.75" customHeight="1" x14ac:dyDescent="0.35">
      <c r="A11651" s="7">
        <f t="shared" si="2094"/>
        <v>0</v>
      </c>
      <c r="B11651" s="7">
        <f t="shared" si="2095"/>
        <v>0</v>
      </c>
      <c r="C11651" s="7">
        <f t="shared" si="2096"/>
        <v>0</v>
      </c>
      <c r="D11651" s="7">
        <f t="shared" si="2097"/>
        <v>0</v>
      </c>
      <c r="E11651" s="7" t="e">
        <f>IF('Report DCM'!$H11651="In-Stream Video","Rich Media display banner",IF('Report DCM'!$I11651&gt;'Report DCM'!$J11651,"Standard",VLOOKUP(CONCATENATE(bd_adtype,"_",bd_creativetype),tabela,2,FALSE)))</f>
        <v>#N/A</v>
      </c>
      <c r="F11651" s="7">
        <f t="shared" si="2098"/>
        <v>0</v>
      </c>
      <c r="G11651" s="7">
        <f t="shared" si="2099"/>
        <v>0</v>
      </c>
      <c r="H11651" s="7">
        <f t="shared" si="2100"/>
        <v>0</v>
      </c>
      <c r="I11651" s="7">
        <f t="shared" si="2101"/>
        <v>0</v>
      </c>
      <c r="J11651" s="7">
        <f t="shared" si="2102"/>
        <v>0</v>
      </c>
      <c r="K11651" s="8" t="e">
        <f t="shared" si="2103"/>
        <v>#N/A</v>
      </c>
      <c r="L11651" s="7" t="e">
        <f t="shared" si="2104"/>
        <v>#N/A</v>
      </c>
      <c r="M11651" s="8" t="e">
        <f t="shared" si="2070"/>
        <v>#N/A</v>
      </c>
      <c r="N11651" s="8" t="e">
        <f t="shared" si="2071"/>
        <v>#N/A</v>
      </c>
    </row>
    <row r="11652" spans="1:14" ht="15.75" customHeight="1" x14ac:dyDescent="0.35">
      <c r="A11652" s="7">
        <f t="shared" si="2094"/>
        <v>0</v>
      </c>
      <c r="B11652" s="7">
        <f t="shared" si="2095"/>
        <v>0</v>
      </c>
      <c r="C11652" s="7">
        <f t="shared" si="2096"/>
        <v>0</v>
      </c>
      <c r="D11652" s="7">
        <f t="shared" si="2097"/>
        <v>0</v>
      </c>
      <c r="E11652" s="7" t="e">
        <f>IF('Report DCM'!$H11652="In-Stream Video","Rich Media display banner",IF('Report DCM'!$I11652&gt;'Report DCM'!$J11652,"Standard",VLOOKUP(CONCATENATE(bd_adtype,"_",bd_creativetype),tabela,2,FALSE)))</f>
        <v>#N/A</v>
      </c>
      <c r="F11652" s="7">
        <f t="shared" si="2098"/>
        <v>0</v>
      </c>
      <c r="G11652" s="7">
        <f t="shared" si="2099"/>
        <v>0</v>
      </c>
      <c r="H11652" s="7">
        <f t="shared" si="2100"/>
        <v>0</v>
      </c>
      <c r="I11652" s="7">
        <f t="shared" si="2101"/>
        <v>0</v>
      </c>
      <c r="J11652" s="7">
        <f t="shared" si="2102"/>
        <v>0</v>
      </c>
      <c r="K11652" s="8" t="e">
        <f t="shared" si="2103"/>
        <v>#N/A</v>
      </c>
      <c r="L11652" s="7" t="e">
        <f t="shared" si="2104"/>
        <v>#N/A</v>
      </c>
      <c r="M11652" s="8" t="e">
        <f t="shared" si="2070"/>
        <v>#N/A</v>
      </c>
      <c r="N11652" s="8" t="e">
        <f t="shared" si="2071"/>
        <v>#N/A</v>
      </c>
    </row>
    <row r="11653" spans="1:14" ht="15.75" customHeight="1" x14ac:dyDescent="0.35">
      <c r="A11653" s="7">
        <f t="shared" si="2094"/>
        <v>0</v>
      </c>
      <c r="B11653" s="7">
        <f t="shared" si="2095"/>
        <v>0</v>
      </c>
      <c r="C11653" s="7">
        <f t="shared" si="2096"/>
        <v>0</v>
      </c>
      <c r="D11653" s="7">
        <f t="shared" si="2097"/>
        <v>0</v>
      </c>
      <c r="E11653" s="7" t="e">
        <f>IF('Report DCM'!$H11653="In-Stream Video","Rich Media display banner",IF('Report DCM'!$I11653&gt;'Report DCM'!$J11653,"Standard",VLOOKUP(CONCATENATE(bd_adtype,"_",bd_creativetype),tabela,2,FALSE)))</f>
        <v>#N/A</v>
      </c>
      <c r="F11653" s="7">
        <f t="shared" si="2098"/>
        <v>0</v>
      </c>
      <c r="G11653" s="7">
        <f t="shared" si="2099"/>
        <v>0</v>
      </c>
      <c r="H11653" s="7">
        <f t="shared" si="2100"/>
        <v>0</v>
      </c>
      <c r="I11653" s="7">
        <f t="shared" si="2101"/>
        <v>0</v>
      </c>
      <c r="J11653" s="7">
        <f t="shared" si="2102"/>
        <v>0</v>
      </c>
      <c r="K11653" s="8" t="e">
        <f t="shared" si="2103"/>
        <v>#N/A</v>
      </c>
      <c r="L11653" s="7" t="e">
        <f t="shared" si="2104"/>
        <v>#N/A</v>
      </c>
      <c r="M11653" s="8" t="e">
        <f t="shared" si="2070"/>
        <v>#N/A</v>
      </c>
      <c r="N11653" s="8" t="e">
        <f t="shared" si="2071"/>
        <v>#N/A</v>
      </c>
    </row>
    <row r="11654" spans="1:14" ht="15.75" customHeight="1" x14ac:dyDescent="0.35">
      <c r="A11654" s="7">
        <f t="shared" si="2094"/>
        <v>0</v>
      </c>
      <c r="B11654" s="7">
        <f t="shared" si="2095"/>
        <v>0</v>
      </c>
      <c r="C11654" s="7">
        <f t="shared" si="2096"/>
        <v>0</v>
      </c>
      <c r="D11654" s="7">
        <f t="shared" si="2097"/>
        <v>0</v>
      </c>
      <c r="E11654" s="7" t="e">
        <f>IF('Report DCM'!$H11654="In-Stream Video","Rich Media display banner",IF('Report DCM'!$I11654&gt;'Report DCM'!$J11654,"Standard",VLOOKUP(CONCATENATE(bd_adtype,"_",bd_creativetype),tabela,2,FALSE)))</f>
        <v>#N/A</v>
      </c>
      <c r="F11654" s="7">
        <f t="shared" si="2098"/>
        <v>0</v>
      </c>
      <c r="G11654" s="7">
        <f t="shared" si="2099"/>
        <v>0</v>
      </c>
      <c r="H11654" s="7">
        <f t="shared" si="2100"/>
        <v>0</v>
      </c>
      <c r="I11654" s="7">
        <f t="shared" si="2101"/>
        <v>0</v>
      </c>
      <c r="J11654" s="7">
        <f t="shared" si="2102"/>
        <v>0</v>
      </c>
      <c r="K11654" s="8" t="e">
        <f t="shared" si="2103"/>
        <v>#N/A</v>
      </c>
      <c r="L11654" s="7" t="e">
        <f t="shared" si="2104"/>
        <v>#N/A</v>
      </c>
      <c r="M11654" s="8" t="e">
        <f t="shared" si="2070"/>
        <v>#N/A</v>
      </c>
      <c r="N11654" s="8" t="e">
        <f t="shared" si="2071"/>
        <v>#N/A</v>
      </c>
    </row>
    <row r="11655" spans="1:14" ht="15.75" customHeight="1" x14ac:dyDescent="0.35">
      <c r="A11655" s="7">
        <f t="shared" si="2094"/>
        <v>0</v>
      </c>
      <c r="B11655" s="7">
        <f t="shared" si="2095"/>
        <v>0</v>
      </c>
      <c r="C11655" s="7">
        <f t="shared" si="2096"/>
        <v>0</v>
      </c>
      <c r="D11655" s="7">
        <f t="shared" si="2097"/>
        <v>0</v>
      </c>
      <c r="E11655" s="7" t="e">
        <f>IF('Report DCM'!$H11655="In-Stream Video","Rich Media display banner",IF('Report DCM'!$I11655&gt;'Report DCM'!$J11655,"Standard",VLOOKUP(CONCATENATE(bd_adtype,"_",bd_creativetype),tabela,2,FALSE)))</f>
        <v>#N/A</v>
      </c>
      <c r="F11655" s="7">
        <f t="shared" si="2098"/>
        <v>0</v>
      </c>
      <c r="G11655" s="7">
        <f t="shared" si="2099"/>
        <v>0</v>
      </c>
      <c r="H11655" s="7">
        <f t="shared" si="2100"/>
        <v>0</v>
      </c>
      <c r="I11655" s="7">
        <f t="shared" si="2101"/>
        <v>0</v>
      </c>
      <c r="J11655" s="7">
        <f t="shared" si="2102"/>
        <v>0</v>
      </c>
      <c r="K11655" s="8" t="e">
        <f t="shared" si="2103"/>
        <v>#N/A</v>
      </c>
      <c r="L11655" s="7" t="e">
        <f t="shared" si="2104"/>
        <v>#N/A</v>
      </c>
      <c r="M11655" s="8" t="e">
        <f t="shared" si="2070"/>
        <v>#N/A</v>
      </c>
      <c r="N11655" s="8" t="e">
        <f t="shared" si="2071"/>
        <v>#N/A</v>
      </c>
    </row>
    <row r="11656" spans="1:14" ht="15.75" customHeight="1" x14ac:dyDescent="0.35">
      <c r="A11656" s="7">
        <f t="shared" si="2094"/>
        <v>0</v>
      </c>
      <c r="B11656" s="7">
        <f t="shared" si="2095"/>
        <v>0</v>
      </c>
      <c r="C11656" s="7">
        <f t="shared" si="2096"/>
        <v>0</v>
      </c>
      <c r="D11656" s="7">
        <f t="shared" si="2097"/>
        <v>0</v>
      </c>
      <c r="E11656" s="7" t="e">
        <f>IF('Report DCM'!$H11656="In-Stream Video","Rich Media display banner",IF('Report DCM'!$I11656&gt;'Report DCM'!$J11656,"Standard",VLOOKUP(CONCATENATE(bd_adtype,"_",bd_creativetype),tabela,2,FALSE)))</f>
        <v>#N/A</v>
      </c>
      <c r="F11656" s="7">
        <f t="shared" si="2098"/>
        <v>0</v>
      </c>
      <c r="G11656" s="7">
        <f t="shared" si="2099"/>
        <v>0</v>
      </c>
      <c r="H11656" s="7">
        <f t="shared" si="2100"/>
        <v>0</v>
      </c>
      <c r="I11656" s="7">
        <f t="shared" si="2101"/>
        <v>0</v>
      </c>
      <c r="J11656" s="7">
        <f t="shared" si="2102"/>
        <v>0</v>
      </c>
      <c r="K11656" s="8" t="e">
        <f t="shared" si="2103"/>
        <v>#N/A</v>
      </c>
      <c r="L11656" s="7" t="e">
        <f t="shared" si="2104"/>
        <v>#N/A</v>
      </c>
      <c r="M11656" s="8" t="e">
        <f t="shared" si="2070"/>
        <v>#N/A</v>
      </c>
      <c r="N11656" s="8" t="e">
        <f t="shared" si="2071"/>
        <v>#N/A</v>
      </c>
    </row>
    <row r="11657" spans="1:14" ht="15.75" customHeight="1" x14ac:dyDescent="0.35">
      <c r="A11657" s="7">
        <f t="shared" si="2094"/>
        <v>0</v>
      </c>
      <c r="B11657" s="7">
        <f t="shared" si="2095"/>
        <v>0</v>
      </c>
      <c r="C11657" s="7">
        <f t="shared" si="2096"/>
        <v>0</v>
      </c>
      <c r="D11657" s="7">
        <f t="shared" si="2097"/>
        <v>0</v>
      </c>
      <c r="E11657" s="7" t="e">
        <f>IF('Report DCM'!$H11657="In-Stream Video","Rich Media display banner",IF('Report DCM'!$I11657&gt;'Report DCM'!$J11657,"Standard",VLOOKUP(CONCATENATE(bd_adtype,"_",bd_creativetype),tabela,2,FALSE)))</f>
        <v>#N/A</v>
      </c>
      <c r="F11657" s="7">
        <f t="shared" si="2098"/>
        <v>0</v>
      </c>
      <c r="G11657" s="7">
        <f t="shared" si="2099"/>
        <v>0</v>
      </c>
      <c r="H11657" s="7">
        <f t="shared" si="2100"/>
        <v>0</v>
      </c>
      <c r="I11657" s="7">
        <f t="shared" si="2101"/>
        <v>0</v>
      </c>
      <c r="J11657" s="7">
        <f t="shared" si="2102"/>
        <v>0</v>
      </c>
      <c r="K11657" s="8" t="e">
        <f t="shared" si="2103"/>
        <v>#N/A</v>
      </c>
      <c r="L11657" s="7" t="e">
        <f t="shared" si="2104"/>
        <v>#N/A</v>
      </c>
      <c r="M11657" s="8" t="e">
        <f t="shared" si="2070"/>
        <v>#N/A</v>
      </c>
      <c r="N11657" s="8" t="e">
        <f t="shared" si="2071"/>
        <v>#N/A</v>
      </c>
    </row>
    <row r="11658" spans="1:14" ht="15.75" customHeight="1" x14ac:dyDescent="0.35">
      <c r="A11658" s="7">
        <f t="shared" si="2094"/>
        <v>0</v>
      </c>
      <c r="B11658" s="7">
        <f t="shared" si="2095"/>
        <v>0</v>
      </c>
      <c r="C11658" s="7">
        <f t="shared" si="2096"/>
        <v>0</v>
      </c>
      <c r="D11658" s="7">
        <f t="shared" si="2097"/>
        <v>0</v>
      </c>
      <c r="E11658" s="7" t="e">
        <f>IF('Report DCM'!$H11658="In-Stream Video","Rich Media display banner",IF('Report DCM'!$I11658&gt;'Report DCM'!$J11658,"Standard",VLOOKUP(CONCATENATE(bd_adtype,"_",bd_creativetype),tabela,2,FALSE)))</f>
        <v>#N/A</v>
      </c>
      <c r="F11658" s="7">
        <f t="shared" si="2098"/>
        <v>0</v>
      </c>
      <c r="G11658" s="7">
        <f t="shared" si="2099"/>
        <v>0</v>
      </c>
      <c r="H11658" s="7">
        <f t="shared" si="2100"/>
        <v>0</v>
      </c>
      <c r="I11658" s="7">
        <f t="shared" si="2101"/>
        <v>0</v>
      </c>
      <c r="J11658" s="7">
        <f t="shared" si="2102"/>
        <v>0</v>
      </c>
      <c r="K11658" s="8" t="e">
        <f t="shared" si="2103"/>
        <v>#N/A</v>
      </c>
      <c r="L11658" s="7" t="e">
        <f t="shared" si="2104"/>
        <v>#N/A</v>
      </c>
      <c r="M11658" s="8" t="e">
        <f t="shared" si="2070"/>
        <v>#N/A</v>
      </c>
      <c r="N11658" s="8" t="e">
        <f t="shared" si="2071"/>
        <v>#N/A</v>
      </c>
    </row>
    <row r="11659" spans="1:14" ht="15.75" customHeight="1" x14ac:dyDescent="0.35">
      <c r="A11659" s="7">
        <f t="shared" si="2094"/>
        <v>0</v>
      </c>
      <c r="B11659" s="7">
        <f t="shared" si="2095"/>
        <v>0</v>
      </c>
      <c r="C11659" s="7">
        <f t="shared" si="2096"/>
        <v>0</v>
      </c>
      <c r="D11659" s="7">
        <f t="shared" si="2097"/>
        <v>0</v>
      </c>
      <c r="E11659" s="7" t="e">
        <f>IF('Report DCM'!$H11659="In-Stream Video","Rich Media display banner",IF('Report DCM'!$I11659&gt;'Report DCM'!$J11659,"Standard",VLOOKUP(CONCATENATE(bd_adtype,"_",bd_creativetype),tabela,2,FALSE)))</f>
        <v>#N/A</v>
      </c>
      <c r="F11659" s="7">
        <f t="shared" si="2098"/>
        <v>0</v>
      </c>
      <c r="G11659" s="7">
        <f t="shared" si="2099"/>
        <v>0</v>
      </c>
      <c r="H11659" s="7">
        <f t="shared" si="2100"/>
        <v>0</v>
      </c>
      <c r="I11659" s="7">
        <f t="shared" si="2101"/>
        <v>0</v>
      </c>
      <c r="J11659" s="7">
        <f t="shared" si="2102"/>
        <v>0</v>
      </c>
      <c r="K11659" s="8" t="e">
        <f t="shared" si="2103"/>
        <v>#N/A</v>
      </c>
      <c r="L11659" s="7" t="e">
        <f t="shared" si="2104"/>
        <v>#N/A</v>
      </c>
      <c r="M11659" s="8" t="e">
        <f t="shared" si="2070"/>
        <v>#N/A</v>
      </c>
      <c r="N11659" s="8" t="e">
        <f t="shared" si="2071"/>
        <v>#N/A</v>
      </c>
    </row>
    <row r="11660" spans="1:14" ht="15.75" customHeight="1" x14ac:dyDescent="0.35">
      <c r="A11660" s="7">
        <f t="shared" si="2094"/>
        <v>0</v>
      </c>
      <c r="B11660" s="7">
        <f t="shared" si="2095"/>
        <v>0</v>
      </c>
      <c r="C11660" s="7">
        <f t="shared" si="2096"/>
        <v>0</v>
      </c>
      <c r="D11660" s="7">
        <f t="shared" si="2097"/>
        <v>0</v>
      </c>
      <c r="E11660" s="7" t="e">
        <f>IF('Report DCM'!$H11660="In-Stream Video","Rich Media display banner",IF('Report DCM'!$I11660&gt;'Report DCM'!$J11660,"Standard",VLOOKUP(CONCATENATE(bd_adtype,"_",bd_creativetype),tabela,2,FALSE)))</f>
        <v>#N/A</v>
      </c>
      <c r="F11660" s="7">
        <f t="shared" si="2098"/>
        <v>0</v>
      </c>
      <c r="G11660" s="7">
        <f t="shared" si="2099"/>
        <v>0</v>
      </c>
      <c r="H11660" s="7">
        <f t="shared" si="2100"/>
        <v>0</v>
      </c>
      <c r="I11660" s="7">
        <f t="shared" si="2101"/>
        <v>0</v>
      </c>
      <c r="J11660" s="7">
        <f t="shared" si="2102"/>
        <v>0</v>
      </c>
      <c r="K11660" s="8" t="e">
        <f t="shared" si="2103"/>
        <v>#N/A</v>
      </c>
      <c r="L11660" s="7" t="e">
        <f t="shared" si="2104"/>
        <v>#N/A</v>
      </c>
      <c r="M11660" s="8" t="e">
        <f t="shared" si="2070"/>
        <v>#N/A</v>
      </c>
      <c r="N11660" s="8" t="e">
        <f t="shared" si="2071"/>
        <v>#N/A</v>
      </c>
    </row>
    <row r="11661" spans="1:14" ht="15.75" customHeight="1" x14ac:dyDescent="0.35">
      <c r="A11661" s="7">
        <f t="shared" si="2094"/>
        <v>0</v>
      </c>
      <c r="B11661" s="7">
        <f t="shared" si="2095"/>
        <v>0</v>
      </c>
      <c r="C11661" s="7">
        <f t="shared" si="2096"/>
        <v>0</v>
      </c>
      <c r="D11661" s="7">
        <f t="shared" si="2097"/>
        <v>0</v>
      </c>
      <c r="E11661" s="7" t="e">
        <f>IF('Report DCM'!$H11661="In-Stream Video","Rich Media display banner",IF('Report DCM'!$I11661&gt;'Report DCM'!$J11661,"Standard",VLOOKUP(CONCATENATE(bd_adtype,"_",bd_creativetype),tabela,2,FALSE)))</f>
        <v>#N/A</v>
      </c>
      <c r="F11661" s="7">
        <f t="shared" si="2098"/>
        <v>0</v>
      </c>
      <c r="G11661" s="7">
        <f t="shared" si="2099"/>
        <v>0</v>
      </c>
      <c r="H11661" s="7">
        <f t="shared" si="2100"/>
        <v>0</v>
      </c>
      <c r="I11661" s="7">
        <f t="shared" si="2101"/>
        <v>0</v>
      </c>
      <c r="J11661" s="7">
        <f t="shared" si="2102"/>
        <v>0</v>
      </c>
      <c r="K11661" s="8" t="e">
        <f t="shared" si="2103"/>
        <v>#N/A</v>
      </c>
      <c r="L11661" s="7" t="e">
        <f t="shared" si="2104"/>
        <v>#N/A</v>
      </c>
      <c r="M11661" s="8" t="e">
        <f t="shared" si="2070"/>
        <v>#N/A</v>
      </c>
      <c r="N11661" s="8" t="e">
        <f t="shared" si="2071"/>
        <v>#N/A</v>
      </c>
    </row>
    <row r="11662" spans="1:14" ht="15.75" customHeight="1" x14ac:dyDescent="0.35">
      <c r="A11662" s="7">
        <f t="shared" si="2094"/>
        <v>0</v>
      </c>
      <c r="B11662" s="7">
        <f t="shared" si="2095"/>
        <v>0</v>
      </c>
      <c r="C11662" s="7">
        <f t="shared" si="2096"/>
        <v>0</v>
      </c>
      <c r="D11662" s="7">
        <f t="shared" si="2097"/>
        <v>0</v>
      </c>
      <c r="E11662" s="7" t="e">
        <f>IF('Report DCM'!$H11662="In-Stream Video","Rich Media display banner",IF('Report DCM'!$I11662&gt;'Report DCM'!$J11662,"Standard",VLOOKUP(CONCATENATE(bd_adtype,"_",bd_creativetype),tabela,2,FALSE)))</f>
        <v>#N/A</v>
      </c>
      <c r="F11662" s="7">
        <f t="shared" si="2098"/>
        <v>0</v>
      </c>
      <c r="G11662" s="7">
        <f t="shared" si="2099"/>
        <v>0</v>
      </c>
      <c r="H11662" s="7">
        <f t="shared" si="2100"/>
        <v>0</v>
      </c>
      <c r="I11662" s="7">
        <f t="shared" si="2101"/>
        <v>0</v>
      </c>
      <c r="J11662" s="7">
        <f t="shared" si="2102"/>
        <v>0</v>
      </c>
      <c r="K11662" s="8" t="e">
        <f t="shared" si="2103"/>
        <v>#N/A</v>
      </c>
      <c r="L11662" s="7" t="e">
        <f t="shared" si="2104"/>
        <v>#N/A</v>
      </c>
      <c r="M11662" s="8" t="e">
        <f t="shared" si="2070"/>
        <v>#N/A</v>
      </c>
      <c r="N11662" s="8" t="e">
        <f t="shared" si="2071"/>
        <v>#N/A</v>
      </c>
    </row>
    <row r="11663" spans="1:14" ht="15.75" customHeight="1" x14ac:dyDescent="0.35">
      <c r="A11663" s="7">
        <f t="shared" si="2094"/>
        <v>0</v>
      </c>
      <c r="B11663" s="7">
        <f t="shared" si="2095"/>
        <v>0</v>
      </c>
      <c r="C11663" s="7">
        <f t="shared" si="2096"/>
        <v>0</v>
      </c>
      <c r="D11663" s="7">
        <f t="shared" si="2097"/>
        <v>0</v>
      </c>
      <c r="E11663" s="7" t="e">
        <f>IF('Report DCM'!$H11663="In-Stream Video","Rich Media display banner",IF('Report DCM'!$I11663&gt;'Report DCM'!$J11663,"Standard",VLOOKUP(CONCATENATE(bd_adtype,"_",bd_creativetype),tabela,2,FALSE)))</f>
        <v>#N/A</v>
      </c>
      <c r="F11663" s="7">
        <f t="shared" si="2098"/>
        <v>0</v>
      </c>
      <c r="G11663" s="7">
        <f t="shared" si="2099"/>
        <v>0</v>
      </c>
      <c r="H11663" s="7">
        <f t="shared" si="2100"/>
        <v>0</v>
      </c>
      <c r="I11663" s="7">
        <f t="shared" si="2101"/>
        <v>0</v>
      </c>
      <c r="J11663" s="7">
        <f t="shared" si="2102"/>
        <v>0</v>
      </c>
      <c r="K11663" s="8" t="e">
        <f t="shared" si="2103"/>
        <v>#N/A</v>
      </c>
      <c r="L11663" s="7" t="e">
        <f t="shared" si="2104"/>
        <v>#N/A</v>
      </c>
      <c r="M11663" s="8" t="e">
        <f t="shared" si="2070"/>
        <v>#N/A</v>
      </c>
      <c r="N11663" s="8" t="e">
        <f t="shared" si="2071"/>
        <v>#N/A</v>
      </c>
    </row>
    <row r="11664" spans="1:14" ht="15.75" customHeight="1" x14ac:dyDescent="0.35">
      <c r="A11664" s="7">
        <f t="shared" si="2094"/>
        <v>0</v>
      </c>
      <c r="B11664" s="7">
        <f t="shared" si="2095"/>
        <v>0</v>
      </c>
      <c r="C11664" s="7">
        <f t="shared" si="2096"/>
        <v>0</v>
      </c>
      <c r="D11664" s="7">
        <f t="shared" si="2097"/>
        <v>0</v>
      </c>
      <c r="E11664" s="7" t="e">
        <f>IF('Report DCM'!$H11664="In-Stream Video","Rich Media display banner",IF('Report DCM'!$I11664&gt;'Report DCM'!$J11664,"Standard",VLOOKUP(CONCATENATE(bd_adtype,"_",bd_creativetype),tabela,2,FALSE)))</f>
        <v>#N/A</v>
      </c>
      <c r="F11664" s="7">
        <f t="shared" si="2098"/>
        <v>0</v>
      </c>
      <c r="G11664" s="7">
        <f t="shared" si="2099"/>
        <v>0</v>
      </c>
      <c r="H11664" s="7">
        <f t="shared" si="2100"/>
        <v>0</v>
      </c>
      <c r="I11664" s="7">
        <f t="shared" si="2101"/>
        <v>0</v>
      </c>
      <c r="J11664" s="7">
        <f t="shared" si="2102"/>
        <v>0</v>
      </c>
      <c r="K11664" s="8" t="e">
        <f t="shared" si="2103"/>
        <v>#N/A</v>
      </c>
      <c r="L11664" s="7" t="e">
        <f t="shared" si="2104"/>
        <v>#N/A</v>
      </c>
      <c r="M11664" s="8" t="e">
        <f t="shared" si="2070"/>
        <v>#N/A</v>
      </c>
      <c r="N11664" s="8" t="e">
        <f t="shared" si="2071"/>
        <v>#N/A</v>
      </c>
    </row>
    <row r="11665" spans="1:14" ht="15.75" customHeight="1" x14ac:dyDescent="0.35">
      <c r="A11665" s="7">
        <f t="shared" si="2094"/>
        <v>0</v>
      </c>
      <c r="B11665" s="7">
        <f t="shared" si="2095"/>
        <v>0</v>
      </c>
      <c r="C11665" s="7">
        <f t="shared" si="2096"/>
        <v>0</v>
      </c>
      <c r="D11665" s="7">
        <f t="shared" si="2097"/>
        <v>0</v>
      </c>
      <c r="E11665" s="7" t="e">
        <f>IF('Report DCM'!$H11665="In-Stream Video","Rich Media display banner",IF('Report DCM'!$I11665&gt;'Report DCM'!$J11665,"Standard",VLOOKUP(CONCATENATE(bd_adtype,"_",bd_creativetype),tabela,2,FALSE)))</f>
        <v>#N/A</v>
      </c>
      <c r="F11665" s="7">
        <f t="shared" si="2098"/>
        <v>0</v>
      </c>
      <c r="G11665" s="7">
        <f t="shared" si="2099"/>
        <v>0</v>
      </c>
      <c r="H11665" s="7">
        <f t="shared" si="2100"/>
        <v>0</v>
      </c>
      <c r="I11665" s="7">
        <f t="shared" si="2101"/>
        <v>0</v>
      </c>
      <c r="J11665" s="7">
        <f t="shared" si="2102"/>
        <v>0</v>
      </c>
      <c r="K11665" s="8" t="e">
        <f t="shared" si="2103"/>
        <v>#N/A</v>
      </c>
      <c r="L11665" s="7" t="e">
        <f t="shared" si="2104"/>
        <v>#N/A</v>
      </c>
      <c r="M11665" s="8" t="e">
        <f t="shared" si="2070"/>
        <v>#N/A</v>
      </c>
      <c r="N11665" s="8" t="e">
        <f t="shared" si="2071"/>
        <v>#N/A</v>
      </c>
    </row>
    <row r="11666" spans="1:14" ht="15.75" customHeight="1" x14ac:dyDescent="0.35">
      <c r="A11666" s="7">
        <f t="shared" si="2094"/>
        <v>0</v>
      </c>
      <c r="B11666" s="7">
        <f t="shared" si="2095"/>
        <v>0</v>
      </c>
      <c r="C11666" s="7">
        <f t="shared" si="2096"/>
        <v>0</v>
      </c>
      <c r="D11666" s="7">
        <f t="shared" si="2097"/>
        <v>0</v>
      </c>
      <c r="E11666" s="7" t="e">
        <f>IF('Report DCM'!$H11666="In-Stream Video","Rich Media display banner",IF('Report DCM'!$I11666&gt;'Report DCM'!$J11666,"Standard",VLOOKUP(CONCATENATE(bd_adtype,"_",bd_creativetype),tabela,2,FALSE)))</f>
        <v>#N/A</v>
      </c>
      <c r="F11666" s="7">
        <f t="shared" si="2098"/>
        <v>0</v>
      </c>
      <c r="G11666" s="7">
        <f t="shared" si="2099"/>
        <v>0</v>
      </c>
      <c r="H11666" s="7">
        <f t="shared" si="2100"/>
        <v>0</v>
      </c>
      <c r="I11666" s="7">
        <f t="shared" si="2101"/>
        <v>0</v>
      </c>
      <c r="J11666" s="7">
        <f t="shared" si="2102"/>
        <v>0</v>
      </c>
      <c r="K11666" s="8" t="e">
        <f t="shared" si="2103"/>
        <v>#N/A</v>
      </c>
      <c r="L11666" s="7" t="e">
        <f t="shared" si="2104"/>
        <v>#N/A</v>
      </c>
      <c r="M11666" s="8" t="e">
        <f t="shared" si="2070"/>
        <v>#N/A</v>
      </c>
      <c r="N11666" s="8" t="e">
        <f t="shared" si="2071"/>
        <v>#N/A</v>
      </c>
    </row>
    <row r="11667" spans="1:14" ht="15.75" customHeight="1" x14ac:dyDescent="0.35">
      <c r="A11667" s="7">
        <f t="shared" si="2094"/>
        <v>0</v>
      </c>
      <c r="B11667" s="7">
        <f t="shared" si="2095"/>
        <v>0</v>
      </c>
      <c r="C11667" s="7">
        <f t="shared" si="2096"/>
        <v>0</v>
      </c>
      <c r="D11667" s="7">
        <f t="shared" si="2097"/>
        <v>0</v>
      </c>
      <c r="E11667" s="7" t="e">
        <f>IF('Report DCM'!$H11667="In-Stream Video","Rich Media display banner",IF('Report DCM'!$I11667&gt;'Report DCM'!$J11667,"Standard",VLOOKUP(CONCATENATE(bd_adtype,"_",bd_creativetype),tabela,2,FALSE)))</f>
        <v>#N/A</v>
      </c>
      <c r="F11667" s="7">
        <f t="shared" si="2098"/>
        <v>0</v>
      </c>
      <c r="G11667" s="7">
        <f t="shared" si="2099"/>
        <v>0</v>
      </c>
      <c r="H11667" s="7">
        <f t="shared" si="2100"/>
        <v>0</v>
      </c>
      <c r="I11667" s="7">
        <f t="shared" si="2101"/>
        <v>0</v>
      </c>
      <c r="J11667" s="7">
        <f t="shared" si="2102"/>
        <v>0</v>
      </c>
      <c r="K11667" s="8" t="e">
        <f t="shared" si="2103"/>
        <v>#N/A</v>
      </c>
      <c r="L11667" s="7" t="e">
        <f t="shared" si="2104"/>
        <v>#N/A</v>
      </c>
      <c r="M11667" s="8" t="e">
        <f t="shared" si="2070"/>
        <v>#N/A</v>
      </c>
      <c r="N11667" s="8" t="e">
        <f t="shared" si="2071"/>
        <v>#N/A</v>
      </c>
    </row>
    <row r="11668" spans="1:14" ht="15.75" customHeight="1" x14ac:dyDescent="0.35">
      <c r="A11668" s="7">
        <f t="shared" si="2094"/>
        <v>0</v>
      </c>
      <c r="B11668" s="7">
        <f t="shared" si="2095"/>
        <v>0</v>
      </c>
      <c r="C11668" s="7">
        <f t="shared" si="2096"/>
        <v>0</v>
      </c>
      <c r="D11668" s="7">
        <f t="shared" si="2097"/>
        <v>0</v>
      </c>
      <c r="E11668" s="7" t="e">
        <f>IF('Report DCM'!$H11668="In-Stream Video","Rich Media display banner",IF('Report DCM'!$I11668&gt;'Report DCM'!$J11668,"Standard",VLOOKUP(CONCATENATE(bd_adtype,"_",bd_creativetype),tabela,2,FALSE)))</f>
        <v>#N/A</v>
      </c>
      <c r="F11668" s="7">
        <f t="shared" si="2098"/>
        <v>0</v>
      </c>
      <c r="G11668" s="7">
        <f t="shared" si="2099"/>
        <v>0</v>
      </c>
      <c r="H11668" s="7">
        <f t="shared" si="2100"/>
        <v>0</v>
      </c>
      <c r="I11668" s="7">
        <f t="shared" si="2101"/>
        <v>0</v>
      </c>
      <c r="J11668" s="7">
        <f t="shared" si="2102"/>
        <v>0</v>
      </c>
      <c r="K11668" s="8" t="e">
        <f t="shared" si="2103"/>
        <v>#N/A</v>
      </c>
      <c r="L11668" s="7" t="e">
        <f t="shared" si="2104"/>
        <v>#N/A</v>
      </c>
      <c r="M11668" s="8" t="e">
        <f t="shared" si="2070"/>
        <v>#N/A</v>
      </c>
      <c r="N11668" s="8" t="e">
        <f t="shared" si="2071"/>
        <v>#N/A</v>
      </c>
    </row>
    <row r="11669" spans="1:14" ht="15.75" customHeight="1" x14ac:dyDescent="0.35">
      <c r="A11669" s="7">
        <f t="shared" si="2094"/>
        <v>0</v>
      </c>
      <c r="B11669" s="7">
        <f t="shared" si="2095"/>
        <v>0</v>
      </c>
      <c r="C11669" s="7">
        <f t="shared" si="2096"/>
        <v>0</v>
      </c>
      <c r="D11669" s="7">
        <f t="shared" si="2097"/>
        <v>0</v>
      </c>
      <c r="E11669" s="7" t="e">
        <f>IF('Report DCM'!$H11669="In-Stream Video","Rich Media display banner",IF('Report DCM'!$I11669&gt;'Report DCM'!$J11669,"Standard",VLOOKUP(CONCATENATE(bd_adtype,"_",bd_creativetype),tabela,2,FALSE)))</f>
        <v>#N/A</v>
      </c>
      <c r="F11669" s="7">
        <f t="shared" si="2098"/>
        <v>0</v>
      </c>
      <c r="G11669" s="7">
        <f t="shared" si="2099"/>
        <v>0</v>
      </c>
      <c r="H11669" s="7">
        <f t="shared" si="2100"/>
        <v>0</v>
      </c>
      <c r="I11669" s="7">
        <f t="shared" si="2101"/>
        <v>0</v>
      </c>
      <c r="J11669" s="7">
        <f t="shared" si="2102"/>
        <v>0</v>
      </c>
      <c r="K11669" s="8" t="e">
        <f t="shared" si="2103"/>
        <v>#N/A</v>
      </c>
      <c r="L11669" s="7" t="e">
        <f t="shared" si="2104"/>
        <v>#N/A</v>
      </c>
      <c r="M11669" s="8" t="e">
        <f t="shared" si="2070"/>
        <v>#N/A</v>
      </c>
      <c r="N11669" s="8" t="e">
        <f t="shared" si="2071"/>
        <v>#N/A</v>
      </c>
    </row>
    <row r="11670" spans="1:14" ht="15.75" customHeight="1" x14ac:dyDescent="0.35">
      <c r="A11670" s="7">
        <f t="shared" si="2094"/>
        <v>0</v>
      </c>
      <c r="B11670" s="7">
        <f t="shared" si="2095"/>
        <v>0</v>
      </c>
      <c r="C11670" s="7">
        <f t="shared" si="2096"/>
        <v>0</v>
      </c>
      <c r="D11670" s="7">
        <f t="shared" si="2097"/>
        <v>0</v>
      </c>
      <c r="E11670" s="7" t="e">
        <f>IF('Report DCM'!$H11670="In-Stream Video","Rich Media display banner",IF('Report DCM'!$I11670&gt;'Report DCM'!$J11670,"Standard",VLOOKUP(CONCATENATE(bd_adtype,"_",bd_creativetype),tabela,2,FALSE)))</f>
        <v>#N/A</v>
      </c>
      <c r="F11670" s="7">
        <f t="shared" si="2098"/>
        <v>0</v>
      </c>
      <c r="G11670" s="7">
        <f t="shared" si="2099"/>
        <v>0</v>
      </c>
      <c r="H11670" s="7">
        <f t="shared" si="2100"/>
        <v>0</v>
      </c>
      <c r="I11670" s="7">
        <f t="shared" si="2101"/>
        <v>0</v>
      </c>
      <c r="J11670" s="7">
        <f t="shared" si="2102"/>
        <v>0</v>
      </c>
      <c r="K11670" s="8" t="e">
        <f t="shared" si="2103"/>
        <v>#N/A</v>
      </c>
      <c r="L11670" s="7" t="e">
        <f t="shared" si="2104"/>
        <v>#N/A</v>
      </c>
      <c r="M11670" s="8" t="e">
        <f t="shared" si="2070"/>
        <v>#N/A</v>
      </c>
      <c r="N11670" s="8" t="e">
        <f t="shared" si="2071"/>
        <v>#N/A</v>
      </c>
    </row>
    <row r="11671" spans="1:14" ht="15.75" customHeight="1" x14ac:dyDescent="0.35">
      <c r="A11671" s="7">
        <f t="shared" si="2094"/>
        <v>0</v>
      </c>
      <c r="B11671" s="7">
        <f t="shared" si="2095"/>
        <v>0</v>
      </c>
      <c r="C11671" s="7">
        <f t="shared" si="2096"/>
        <v>0</v>
      </c>
      <c r="D11671" s="7">
        <f t="shared" si="2097"/>
        <v>0</v>
      </c>
      <c r="E11671" s="7" t="e">
        <f>IF('Report DCM'!$H11671="In-Stream Video","Rich Media display banner",IF('Report DCM'!$I11671&gt;'Report DCM'!$J11671,"Standard",VLOOKUP(CONCATENATE(bd_adtype,"_",bd_creativetype),tabela,2,FALSE)))</f>
        <v>#N/A</v>
      </c>
      <c r="F11671" s="7">
        <f t="shared" si="2098"/>
        <v>0</v>
      </c>
      <c r="G11671" s="7">
        <f t="shared" si="2099"/>
        <v>0</v>
      </c>
      <c r="H11671" s="7">
        <f t="shared" si="2100"/>
        <v>0</v>
      </c>
      <c r="I11671" s="7">
        <f t="shared" si="2101"/>
        <v>0</v>
      </c>
      <c r="J11671" s="7">
        <f t="shared" si="2102"/>
        <v>0</v>
      </c>
      <c r="K11671" s="8" t="e">
        <f t="shared" si="2103"/>
        <v>#N/A</v>
      </c>
      <c r="L11671" s="7" t="e">
        <f t="shared" si="2104"/>
        <v>#N/A</v>
      </c>
      <c r="M11671" s="8" t="e">
        <f t="shared" si="2070"/>
        <v>#N/A</v>
      </c>
      <c r="N11671" s="8" t="e">
        <f t="shared" si="2071"/>
        <v>#N/A</v>
      </c>
    </row>
    <row r="11672" spans="1:14" ht="15.75" customHeight="1" x14ac:dyDescent="0.35">
      <c r="A11672" s="7">
        <f t="shared" si="2094"/>
        <v>0</v>
      </c>
      <c r="B11672" s="7">
        <f t="shared" si="2095"/>
        <v>0</v>
      </c>
      <c r="C11672" s="7">
        <f t="shared" si="2096"/>
        <v>0</v>
      </c>
      <c r="D11672" s="7">
        <f t="shared" si="2097"/>
        <v>0</v>
      </c>
      <c r="E11672" s="7" t="e">
        <f>IF('Report DCM'!$H11672="In-Stream Video","Rich Media display banner",IF('Report DCM'!$I11672&gt;'Report DCM'!$J11672,"Standard",VLOOKUP(CONCATENATE(bd_adtype,"_",bd_creativetype),tabela,2,FALSE)))</f>
        <v>#N/A</v>
      </c>
      <c r="F11672" s="7">
        <f t="shared" si="2098"/>
        <v>0</v>
      </c>
      <c r="G11672" s="7">
        <f t="shared" si="2099"/>
        <v>0</v>
      </c>
      <c r="H11672" s="7">
        <f t="shared" si="2100"/>
        <v>0</v>
      </c>
      <c r="I11672" s="7">
        <f t="shared" si="2101"/>
        <v>0</v>
      </c>
      <c r="J11672" s="7">
        <f t="shared" si="2102"/>
        <v>0</v>
      </c>
      <c r="K11672" s="8" t="e">
        <f t="shared" si="2103"/>
        <v>#N/A</v>
      </c>
      <c r="L11672" s="7" t="e">
        <f t="shared" si="2104"/>
        <v>#N/A</v>
      </c>
      <c r="M11672" s="8" t="e">
        <f t="shared" si="2070"/>
        <v>#N/A</v>
      </c>
      <c r="N11672" s="8" t="e">
        <f t="shared" si="2071"/>
        <v>#N/A</v>
      </c>
    </row>
    <row r="11673" spans="1:14" ht="15.75" customHeight="1" x14ac:dyDescent="0.35">
      <c r="A11673" s="7">
        <f t="shared" si="2094"/>
        <v>0</v>
      </c>
      <c r="B11673" s="7">
        <f t="shared" si="2095"/>
        <v>0</v>
      </c>
      <c r="C11673" s="7">
        <f t="shared" si="2096"/>
        <v>0</v>
      </c>
      <c r="D11673" s="7">
        <f t="shared" si="2097"/>
        <v>0</v>
      </c>
      <c r="E11673" s="7" t="e">
        <f>IF('Report DCM'!$H11673="In-Stream Video","Rich Media display banner",IF('Report DCM'!$I11673&gt;'Report DCM'!$J11673,"Standard",VLOOKUP(CONCATENATE(bd_adtype,"_",bd_creativetype),tabela,2,FALSE)))</f>
        <v>#N/A</v>
      </c>
      <c r="F11673" s="7">
        <f t="shared" si="2098"/>
        <v>0</v>
      </c>
      <c r="G11673" s="7">
        <f t="shared" si="2099"/>
        <v>0</v>
      </c>
      <c r="H11673" s="7">
        <f t="shared" si="2100"/>
        <v>0</v>
      </c>
      <c r="I11673" s="7">
        <f t="shared" si="2101"/>
        <v>0</v>
      </c>
      <c r="J11673" s="7">
        <f t="shared" si="2102"/>
        <v>0</v>
      </c>
      <c r="K11673" s="8" t="e">
        <f t="shared" si="2103"/>
        <v>#N/A</v>
      </c>
      <c r="L11673" s="7" t="e">
        <f t="shared" si="2104"/>
        <v>#N/A</v>
      </c>
      <c r="M11673" s="8" t="e">
        <f t="shared" si="2070"/>
        <v>#N/A</v>
      </c>
      <c r="N11673" s="8" t="e">
        <f t="shared" si="2071"/>
        <v>#N/A</v>
      </c>
    </row>
    <row r="11674" spans="1:14" ht="15.75" customHeight="1" x14ac:dyDescent="0.35">
      <c r="A11674" s="7">
        <f t="shared" si="2094"/>
        <v>0</v>
      </c>
      <c r="B11674" s="7">
        <f t="shared" si="2095"/>
        <v>0</v>
      </c>
      <c r="C11674" s="7">
        <f t="shared" si="2096"/>
        <v>0</v>
      </c>
      <c r="D11674" s="7">
        <f t="shared" si="2097"/>
        <v>0</v>
      </c>
      <c r="E11674" s="7" t="e">
        <f>IF('Report DCM'!$H11674="In-Stream Video","Rich Media display banner",IF('Report DCM'!$I11674&gt;'Report DCM'!$J11674,"Standard",VLOOKUP(CONCATENATE(bd_adtype,"_",bd_creativetype),tabela,2,FALSE)))</f>
        <v>#N/A</v>
      </c>
      <c r="F11674" s="7">
        <f t="shared" si="2098"/>
        <v>0</v>
      </c>
      <c r="G11674" s="7">
        <f t="shared" si="2099"/>
        <v>0</v>
      </c>
      <c r="H11674" s="7">
        <f t="shared" si="2100"/>
        <v>0</v>
      </c>
      <c r="I11674" s="7">
        <f t="shared" si="2101"/>
        <v>0</v>
      </c>
      <c r="J11674" s="7">
        <f t="shared" si="2102"/>
        <v>0</v>
      </c>
      <c r="K11674" s="8" t="e">
        <f t="shared" si="2103"/>
        <v>#N/A</v>
      </c>
      <c r="L11674" s="7" t="e">
        <f t="shared" si="2104"/>
        <v>#N/A</v>
      </c>
      <c r="M11674" s="8" t="e">
        <f t="shared" si="2070"/>
        <v>#N/A</v>
      </c>
      <c r="N11674" s="8" t="e">
        <f t="shared" si="2071"/>
        <v>#N/A</v>
      </c>
    </row>
    <row r="11675" spans="1:14" ht="15.75" customHeight="1" x14ac:dyDescent="0.35">
      <c r="A11675" s="7">
        <f t="shared" si="2094"/>
        <v>0</v>
      </c>
      <c r="B11675" s="7">
        <f t="shared" si="2095"/>
        <v>0</v>
      </c>
      <c r="C11675" s="7">
        <f t="shared" si="2096"/>
        <v>0</v>
      </c>
      <c r="D11675" s="7">
        <f t="shared" si="2097"/>
        <v>0</v>
      </c>
      <c r="E11675" s="7" t="e">
        <f>IF('Report DCM'!$H11675="In-Stream Video","Rich Media display banner",IF('Report DCM'!$I11675&gt;'Report DCM'!$J11675,"Standard",VLOOKUP(CONCATENATE(bd_adtype,"_",bd_creativetype),tabela,2,FALSE)))</f>
        <v>#N/A</v>
      </c>
      <c r="F11675" s="7">
        <f t="shared" si="2098"/>
        <v>0</v>
      </c>
      <c r="G11675" s="7">
        <f t="shared" si="2099"/>
        <v>0</v>
      </c>
      <c r="H11675" s="7">
        <f t="shared" si="2100"/>
        <v>0</v>
      </c>
      <c r="I11675" s="7">
        <f t="shared" si="2101"/>
        <v>0</v>
      </c>
      <c r="J11675" s="7">
        <f t="shared" si="2102"/>
        <v>0</v>
      </c>
      <c r="K11675" s="8" t="e">
        <f t="shared" si="2103"/>
        <v>#N/A</v>
      </c>
      <c r="L11675" s="7" t="e">
        <f t="shared" si="2104"/>
        <v>#N/A</v>
      </c>
      <c r="M11675" s="8" t="e">
        <f t="shared" si="2070"/>
        <v>#N/A</v>
      </c>
      <c r="N11675" s="8" t="e">
        <f t="shared" si="2071"/>
        <v>#N/A</v>
      </c>
    </row>
    <row r="11676" spans="1:14" ht="15.75" customHeight="1" x14ac:dyDescent="0.35">
      <c r="A11676" s="7">
        <f t="shared" si="2094"/>
        <v>0</v>
      </c>
      <c r="B11676" s="7">
        <f t="shared" si="2095"/>
        <v>0</v>
      </c>
      <c r="C11676" s="7">
        <f t="shared" si="2096"/>
        <v>0</v>
      </c>
      <c r="D11676" s="7">
        <f t="shared" si="2097"/>
        <v>0</v>
      </c>
      <c r="E11676" s="7" t="e">
        <f>IF('Report DCM'!$H11676="In-Stream Video","Rich Media display banner",IF('Report DCM'!$I11676&gt;'Report DCM'!$J11676,"Standard",VLOOKUP(CONCATENATE(bd_adtype,"_",bd_creativetype),tabela,2,FALSE)))</f>
        <v>#N/A</v>
      </c>
      <c r="F11676" s="7">
        <f t="shared" si="2098"/>
        <v>0</v>
      </c>
      <c r="G11676" s="7">
        <f t="shared" si="2099"/>
        <v>0</v>
      </c>
      <c r="H11676" s="7">
        <f t="shared" si="2100"/>
        <v>0</v>
      </c>
      <c r="I11676" s="7">
        <f t="shared" si="2101"/>
        <v>0</v>
      </c>
      <c r="J11676" s="7">
        <f t="shared" si="2102"/>
        <v>0</v>
      </c>
      <c r="K11676" s="8" t="e">
        <f t="shared" si="2103"/>
        <v>#N/A</v>
      </c>
      <c r="L11676" s="7" t="e">
        <f t="shared" si="2104"/>
        <v>#N/A</v>
      </c>
      <c r="M11676" s="8" t="e">
        <f t="shared" si="2070"/>
        <v>#N/A</v>
      </c>
      <c r="N11676" s="8" t="e">
        <f t="shared" si="2071"/>
        <v>#N/A</v>
      </c>
    </row>
    <row r="11677" spans="1:14" ht="15.75" customHeight="1" x14ac:dyDescent="0.35">
      <c r="A11677" s="7">
        <f t="shared" si="2094"/>
        <v>0</v>
      </c>
      <c r="B11677" s="7">
        <f t="shared" si="2095"/>
        <v>0</v>
      </c>
      <c r="C11677" s="7">
        <f t="shared" si="2096"/>
        <v>0</v>
      </c>
      <c r="D11677" s="7">
        <f t="shared" si="2097"/>
        <v>0</v>
      </c>
      <c r="E11677" s="7" t="e">
        <f>IF('Report DCM'!$H11677="In-Stream Video","Rich Media display banner",IF('Report DCM'!$I11677&gt;'Report DCM'!$J11677,"Standard",VLOOKUP(CONCATENATE(bd_adtype,"_",bd_creativetype),tabela,2,FALSE)))</f>
        <v>#N/A</v>
      </c>
      <c r="F11677" s="7">
        <f t="shared" si="2098"/>
        <v>0</v>
      </c>
      <c r="G11677" s="7">
        <f t="shared" si="2099"/>
        <v>0</v>
      </c>
      <c r="H11677" s="7">
        <f t="shared" si="2100"/>
        <v>0</v>
      </c>
      <c r="I11677" s="7">
        <f t="shared" si="2101"/>
        <v>0</v>
      </c>
      <c r="J11677" s="7">
        <f t="shared" si="2102"/>
        <v>0</v>
      </c>
      <c r="K11677" s="8" t="e">
        <f t="shared" si="2103"/>
        <v>#N/A</v>
      </c>
      <c r="L11677" s="7" t="e">
        <f t="shared" si="2104"/>
        <v>#N/A</v>
      </c>
      <c r="M11677" s="8" t="e">
        <f t="shared" si="2070"/>
        <v>#N/A</v>
      </c>
      <c r="N11677" s="8" t="e">
        <f t="shared" si="2071"/>
        <v>#N/A</v>
      </c>
    </row>
    <row r="11678" spans="1:14" ht="15.75" customHeight="1" x14ac:dyDescent="0.35">
      <c r="A11678" s="7">
        <f t="shared" si="2094"/>
        <v>0</v>
      </c>
      <c r="B11678" s="7">
        <f t="shared" si="2095"/>
        <v>0</v>
      </c>
      <c r="C11678" s="7">
        <f t="shared" si="2096"/>
        <v>0</v>
      </c>
      <c r="D11678" s="7">
        <f t="shared" si="2097"/>
        <v>0</v>
      </c>
      <c r="E11678" s="7" t="e">
        <f>IF('Report DCM'!$H11678="In-Stream Video","Rich Media display banner",IF('Report DCM'!$I11678&gt;'Report DCM'!$J11678,"Standard",VLOOKUP(CONCATENATE(bd_adtype,"_",bd_creativetype),tabela,2,FALSE)))</f>
        <v>#N/A</v>
      </c>
      <c r="F11678" s="7">
        <f t="shared" si="2098"/>
        <v>0</v>
      </c>
      <c r="G11678" s="7">
        <f t="shared" si="2099"/>
        <v>0</v>
      </c>
      <c r="H11678" s="7">
        <f t="shared" si="2100"/>
        <v>0</v>
      </c>
      <c r="I11678" s="7">
        <f t="shared" si="2101"/>
        <v>0</v>
      </c>
      <c r="J11678" s="7">
        <f t="shared" si="2102"/>
        <v>0</v>
      </c>
      <c r="K11678" s="8" t="e">
        <f t="shared" si="2103"/>
        <v>#N/A</v>
      </c>
      <c r="L11678" s="7" t="e">
        <f t="shared" si="2104"/>
        <v>#N/A</v>
      </c>
      <c r="M11678" s="8" t="e">
        <f t="shared" si="2070"/>
        <v>#N/A</v>
      </c>
      <c r="N11678" s="8" t="e">
        <f t="shared" si="2071"/>
        <v>#N/A</v>
      </c>
    </row>
    <row r="11679" spans="1:14" ht="15.75" customHeight="1" x14ac:dyDescent="0.35">
      <c r="A11679" s="7">
        <f t="shared" si="2094"/>
        <v>0</v>
      </c>
      <c r="B11679" s="7">
        <f t="shared" si="2095"/>
        <v>0</v>
      </c>
      <c r="C11679" s="7">
        <f t="shared" si="2096"/>
        <v>0</v>
      </c>
      <c r="D11679" s="7">
        <f t="shared" si="2097"/>
        <v>0</v>
      </c>
      <c r="E11679" s="7" t="e">
        <f>IF('Report DCM'!$H11679="In-Stream Video","Rich Media display banner",IF('Report DCM'!$I11679&gt;'Report DCM'!$J11679,"Standard",VLOOKUP(CONCATENATE(bd_adtype,"_",bd_creativetype),tabela,2,FALSE)))</f>
        <v>#N/A</v>
      </c>
      <c r="F11679" s="7">
        <f t="shared" si="2098"/>
        <v>0</v>
      </c>
      <c r="G11679" s="7">
        <f t="shared" si="2099"/>
        <v>0</v>
      </c>
      <c r="H11679" s="7">
        <f t="shared" si="2100"/>
        <v>0</v>
      </c>
      <c r="I11679" s="7">
        <f t="shared" si="2101"/>
        <v>0</v>
      </c>
      <c r="J11679" s="7">
        <f t="shared" si="2102"/>
        <v>0</v>
      </c>
      <c r="K11679" s="8" t="e">
        <f t="shared" si="2103"/>
        <v>#N/A</v>
      </c>
      <c r="L11679" s="7" t="e">
        <f t="shared" si="2104"/>
        <v>#N/A</v>
      </c>
      <c r="M11679" s="8" t="e">
        <f t="shared" si="2070"/>
        <v>#N/A</v>
      </c>
      <c r="N11679" s="8" t="e">
        <f t="shared" si="2071"/>
        <v>#N/A</v>
      </c>
    </row>
    <row r="11680" spans="1:14" ht="15.75" customHeight="1" x14ac:dyDescent="0.35">
      <c r="A11680" s="7">
        <f t="shared" si="2094"/>
        <v>0</v>
      </c>
      <c r="B11680" s="7">
        <f t="shared" si="2095"/>
        <v>0</v>
      </c>
      <c r="C11680" s="7">
        <f t="shared" si="2096"/>
        <v>0</v>
      </c>
      <c r="D11680" s="7">
        <f t="shared" si="2097"/>
        <v>0</v>
      </c>
      <c r="E11680" s="7" t="e">
        <f>IF('Report DCM'!$H11680="In-Stream Video","Rich Media display banner",IF('Report DCM'!$I11680&gt;'Report DCM'!$J11680,"Standard",VLOOKUP(CONCATENATE(bd_adtype,"_",bd_creativetype),tabela,2,FALSE)))</f>
        <v>#N/A</v>
      </c>
      <c r="F11680" s="7">
        <f t="shared" si="2098"/>
        <v>0</v>
      </c>
      <c r="G11680" s="7">
        <f t="shared" si="2099"/>
        <v>0</v>
      </c>
      <c r="H11680" s="7">
        <f t="shared" si="2100"/>
        <v>0</v>
      </c>
      <c r="I11680" s="7">
        <f t="shared" si="2101"/>
        <v>0</v>
      </c>
      <c r="J11680" s="7">
        <f t="shared" si="2102"/>
        <v>0</v>
      </c>
      <c r="K11680" s="8" t="e">
        <f t="shared" si="2103"/>
        <v>#N/A</v>
      </c>
      <c r="L11680" s="7" t="e">
        <f t="shared" si="2104"/>
        <v>#N/A</v>
      </c>
      <c r="M11680" s="8" t="e">
        <f t="shared" si="2070"/>
        <v>#N/A</v>
      </c>
      <c r="N11680" s="8" t="e">
        <f t="shared" si="2071"/>
        <v>#N/A</v>
      </c>
    </row>
    <row r="11681" spans="1:14" ht="15.75" customHeight="1" x14ac:dyDescent="0.35">
      <c r="A11681" s="7">
        <f t="shared" si="2094"/>
        <v>0</v>
      </c>
      <c r="B11681" s="7">
        <f t="shared" si="2095"/>
        <v>0</v>
      </c>
      <c r="C11681" s="7">
        <f t="shared" si="2096"/>
        <v>0</v>
      </c>
      <c r="D11681" s="7">
        <f t="shared" si="2097"/>
        <v>0</v>
      </c>
      <c r="E11681" s="7" t="e">
        <f>IF('Report DCM'!$H11681="In-Stream Video","Rich Media display banner",IF('Report DCM'!$I11681&gt;'Report DCM'!$J11681,"Standard",VLOOKUP(CONCATENATE(bd_adtype,"_",bd_creativetype),tabela,2,FALSE)))</f>
        <v>#N/A</v>
      </c>
      <c r="F11681" s="7">
        <f t="shared" si="2098"/>
        <v>0</v>
      </c>
      <c r="G11681" s="7">
        <f t="shared" si="2099"/>
        <v>0</v>
      </c>
      <c r="H11681" s="7">
        <f t="shared" si="2100"/>
        <v>0</v>
      </c>
      <c r="I11681" s="7">
        <f t="shared" si="2101"/>
        <v>0</v>
      </c>
      <c r="J11681" s="7">
        <f t="shared" si="2102"/>
        <v>0</v>
      </c>
      <c r="K11681" s="8" t="e">
        <f t="shared" si="2103"/>
        <v>#N/A</v>
      </c>
      <c r="L11681" s="7" t="e">
        <f t="shared" si="2104"/>
        <v>#N/A</v>
      </c>
      <c r="M11681" s="8" t="e">
        <f t="shared" si="2070"/>
        <v>#N/A</v>
      </c>
      <c r="N11681" s="8" t="e">
        <f t="shared" si="2071"/>
        <v>#N/A</v>
      </c>
    </row>
    <row r="11682" spans="1:14" ht="15.75" customHeight="1" x14ac:dyDescent="0.35">
      <c r="A11682" s="7">
        <f t="shared" si="2094"/>
        <v>0</v>
      </c>
      <c r="B11682" s="7">
        <f t="shared" si="2095"/>
        <v>0</v>
      </c>
      <c r="C11682" s="7">
        <f t="shared" si="2096"/>
        <v>0</v>
      </c>
      <c r="D11682" s="7">
        <f t="shared" si="2097"/>
        <v>0</v>
      </c>
      <c r="E11682" s="7" t="e">
        <f>IF('Report DCM'!$H11682="In-Stream Video","Rich Media display banner",IF('Report DCM'!$I11682&gt;'Report DCM'!$J11682,"Standard",VLOOKUP(CONCATENATE(bd_adtype,"_",bd_creativetype),tabela,2,FALSE)))</f>
        <v>#N/A</v>
      </c>
      <c r="F11682" s="7">
        <f t="shared" si="2098"/>
        <v>0</v>
      </c>
      <c r="G11682" s="7">
        <f t="shared" si="2099"/>
        <v>0</v>
      </c>
      <c r="H11682" s="7">
        <f t="shared" si="2100"/>
        <v>0</v>
      </c>
      <c r="I11682" s="7">
        <f t="shared" si="2101"/>
        <v>0</v>
      </c>
      <c r="J11682" s="7">
        <f t="shared" si="2102"/>
        <v>0</v>
      </c>
      <c r="K11682" s="8" t="e">
        <f t="shared" si="2103"/>
        <v>#N/A</v>
      </c>
      <c r="L11682" s="7" t="e">
        <f t="shared" si="2104"/>
        <v>#N/A</v>
      </c>
      <c r="M11682" s="8" t="e">
        <f t="shared" si="2070"/>
        <v>#N/A</v>
      </c>
      <c r="N11682" s="8" t="e">
        <f t="shared" si="2071"/>
        <v>#N/A</v>
      </c>
    </row>
    <row r="11683" spans="1:14" ht="15.75" customHeight="1" x14ac:dyDescent="0.35">
      <c r="A11683" s="7">
        <f t="shared" si="2094"/>
        <v>0</v>
      </c>
      <c r="B11683" s="7">
        <f t="shared" si="2095"/>
        <v>0</v>
      </c>
      <c r="C11683" s="7">
        <f t="shared" si="2096"/>
        <v>0</v>
      </c>
      <c r="D11683" s="7">
        <f t="shared" si="2097"/>
        <v>0</v>
      </c>
      <c r="E11683" s="7" t="e">
        <f>IF('Report DCM'!$H11683="In-Stream Video","Rich Media display banner",IF('Report DCM'!$I11683&gt;'Report DCM'!$J11683,"Standard",VLOOKUP(CONCATENATE(bd_adtype,"_",bd_creativetype),tabela,2,FALSE)))</f>
        <v>#N/A</v>
      </c>
      <c r="F11683" s="7">
        <f t="shared" si="2098"/>
        <v>0</v>
      </c>
      <c r="G11683" s="7">
        <f t="shared" si="2099"/>
        <v>0</v>
      </c>
      <c r="H11683" s="7">
        <f t="shared" si="2100"/>
        <v>0</v>
      </c>
      <c r="I11683" s="7">
        <f t="shared" si="2101"/>
        <v>0</v>
      </c>
      <c r="J11683" s="7">
        <f t="shared" si="2102"/>
        <v>0</v>
      </c>
      <c r="K11683" s="8" t="e">
        <f t="shared" si="2103"/>
        <v>#N/A</v>
      </c>
      <c r="L11683" s="7" t="e">
        <f t="shared" si="2104"/>
        <v>#N/A</v>
      </c>
      <c r="M11683" s="8" t="e">
        <f t="shared" si="2070"/>
        <v>#N/A</v>
      </c>
      <c r="N11683" s="8" t="e">
        <f t="shared" si="2071"/>
        <v>#N/A</v>
      </c>
    </row>
    <row r="11684" spans="1:14" ht="15.75" customHeight="1" x14ac:dyDescent="0.35">
      <c r="A11684" s="7">
        <f t="shared" si="2094"/>
        <v>0</v>
      </c>
      <c r="B11684" s="7">
        <f t="shared" si="2095"/>
        <v>0</v>
      </c>
      <c r="C11684" s="7">
        <f t="shared" si="2096"/>
        <v>0</v>
      </c>
      <c r="D11684" s="7">
        <f t="shared" si="2097"/>
        <v>0</v>
      </c>
      <c r="E11684" s="7" t="e">
        <f>IF('Report DCM'!$H11684="In-Stream Video","Rich Media display banner",IF('Report DCM'!$I11684&gt;'Report DCM'!$J11684,"Standard",VLOOKUP(CONCATENATE(bd_adtype,"_",bd_creativetype),tabela,2,FALSE)))</f>
        <v>#N/A</v>
      </c>
      <c r="F11684" s="7">
        <f t="shared" si="2098"/>
        <v>0</v>
      </c>
      <c r="G11684" s="7">
        <f t="shared" si="2099"/>
        <v>0</v>
      </c>
      <c r="H11684" s="7">
        <f t="shared" si="2100"/>
        <v>0</v>
      </c>
      <c r="I11684" s="7">
        <f t="shared" si="2101"/>
        <v>0</v>
      </c>
      <c r="J11684" s="7">
        <f t="shared" si="2102"/>
        <v>0</v>
      </c>
      <c r="K11684" s="8" t="e">
        <f t="shared" si="2103"/>
        <v>#N/A</v>
      </c>
      <c r="L11684" s="7" t="e">
        <f t="shared" si="2104"/>
        <v>#N/A</v>
      </c>
      <c r="M11684" s="8" t="e">
        <f t="shared" si="2070"/>
        <v>#N/A</v>
      </c>
      <c r="N11684" s="8" t="e">
        <f t="shared" si="2071"/>
        <v>#N/A</v>
      </c>
    </row>
    <row r="11685" spans="1:14" ht="15.75" customHeight="1" x14ac:dyDescent="0.35">
      <c r="A11685" s="7">
        <f t="shared" si="2094"/>
        <v>0</v>
      </c>
      <c r="B11685" s="7">
        <f t="shared" si="2095"/>
        <v>0</v>
      </c>
      <c r="C11685" s="7">
        <f t="shared" si="2096"/>
        <v>0</v>
      </c>
      <c r="D11685" s="7">
        <f t="shared" si="2097"/>
        <v>0</v>
      </c>
      <c r="E11685" s="7" t="e">
        <f>IF('Report DCM'!$H11685="In-Stream Video","Rich Media display banner",IF('Report DCM'!$I11685&gt;'Report DCM'!$J11685,"Standard",VLOOKUP(CONCATENATE(bd_adtype,"_",bd_creativetype),tabela,2,FALSE)))</f>
        <v>#N/A</v>
      </c>
      <c r="F11685" s="7">
        <f t="shared" si="2098"/>
        <v>0</v>
      </c>
      <c r="G11685" s="7">
        <f t="shared" si="2099"/>
        <v>0</v>
      </c>
      <c r="H11685" s="7">
        <f t="shared" si="2100"/>
        <v>0</v>
      </c>
      <c r="I11685" s="7">
        <f t="shared" si="2101"/>
        <v>0</v>
      </c>
      <c r="J11685" s="7">
        <f t="shared" si="2102"/>
        <v>0</v>
      </c>
      <c r="K11685" s="8" t="e">
        <f t="shared" si="2103"/>
        <v>#N/A</v>
      </c>
      <c r="L11685" s="7" t="e">
        <f t="shared" si="2104"/>
        <v>#N/A</v>
      </c>
      <c r="M11685" s="8" t="e">
        <f t="shared" si="2070"/>
        <v>#N/A</v>
      </c>
      <c r="N11685" s="8" t="e">
        <f t="shared" si="2071"/>
        <v>#N/A</v>
      </c>
    </row>
    <row r="11686" spans="1:14" ht="15.75" customHeight="1" x14ac:dyDescent="0.35">
      <c r="A11686" s="7">
        <f t="shared" si="2094"/>
        <v>0</v>
      </c>
      <c r="B11686" s="7">
        <f t="shared" si="2095"/>
        <v>0</v>
      </c>
      <c r="C11686" s="7">
        <f t="shared" si="2096"/>
        <v>0</v>
      </c>
      <c r="D11686" s="7">
        <f t="shared" si="2097"/>
        <v>0</v>
      </c>
      <c r="E11686" s="7" t="e">
        <f>IF('Report DCM'!$H11686="In-Stream Video","Rich Media display banner",IF('Report DCM'!$I11686&gt;'Report DCM'!$J11686,"Standard",VLOOKUP(CONCATENATE(bd_adtype,"_",bd_creativetype),tabela,2,FALSE)))</f>
        <v>#N/A</v>
      </c>
      <c r="F11686" s="7">
        <f t="shared" si="2098"/>
        <v>0</v>
      </c>
      <c r="G11686" s="7">
        <f t="shared" si="2099"/>
        <v>0</v>
      </c>
      <c r="H11686" s="7">
        <f t="shared" si="2100"/>
        <v>0</v>
      </c>
      <c r="I11686" s="7">
        <f t="shared" si="2101"/>
        <v>0</v>
      </c>
      <c r="J11686" s="7">
        <f t="shared" si="2102"/>
        <v>0</v>
      </c>
      <c r="K11686" s="8" t="e">
        <f t="shared" si="2103"/>
        <v>#N/A</v>
      </c>
      <c r="L11686" s="7" t="e">
        <f t="shared" si="2104"/>
        <v>#N/A</v>
      </c>
      <c r="M11686" s="8" t="e">
        <f t="shared" si="2070"/>
        <v>#N/A</v>
      </c>
      <c r="N11686" s="8" t="e">
        <f t="shared" si="2071"/>
        <v>#N/A</v>
      </c>
    </row>
    <row r="11687" spans="1:14" ht="15.75" customHeight="1" x14ac:dyDescent="0.35">
      <c r="A11687" s="7">
        <f t="shared" si="2094"/>
        <v>0</v>
      </c>
      <c r="B11687" s="7">
        <f t="shared" si="2095"/>
        <v>0</v>
      </c>
      <c r="C11687" s="7">
        <f t="shared" si="2096"/>
        <v>0</v>
      </c>
      <c r="D11687" s="7">
        <f t="shared" si="2097"/>
        <v>0</v>
      </c>
      <c r="E11687" s="7" t="e">
        <f>IF('Report DCM'!$H11687="In-Stream Video","Rich Media display banner",IF('Report DCM'!$I11687&gt;'Report DCM'!$J11687,"Standard",VLOOKUP(CONCATENATE(bd_adtype,"_",bd_creativetype),tabela,2,FALSE)))</f>
        <v>#N/A</v>
      </c>
      <c r="F11687" s="7">
        <f t="shared" si="2098"/>
        <v>0</v>
      </c>
      <c r="G11687" s="7">
        <f t="shared" si="2099"/>
        <v>0</v>
      </c>
      <c r="H11687" s="7">
        <f t="shared" si="2100"/>
        <v>0</v>
      </c>
      <c r="I11687" s="7">
        <f t="shared" si="2101"/>
        <v>0</v>
      </c>
      <c r="J11687" s="7">
        <f t="shared" si="2102"/>
        <v>0</v>
      </c>
      <c r="K11687" s="8" t="e">
        <f t="shared" si="2103"/>
        <v>#N/A</v>
      </c>
      <c r="L11687" s="7" t="e">
        <f t="shared" si="2104"/>
        <v>#N/A</v>
      </c>
      <c r="M11687" s="8" t="e">
        <f t="shared" si="2070"/>
        <v>#N/A</v>
      </c>
      <c r="N11687" s="8" t="e">
        <f t="shared" si="2071"/>
        <v>#N/A</v>
      </c>
    </row>
    <row r="11688" spans="1:14" ht="15.75" customHeight="1" x14ac:dyDescent="0.35">
      <c r="A11688" s="7">
        <f t="shared" si="2094"/>
        <v>0</v>
      </c>
      <c r="B11688" s="7">
        <f t="shared" si="2095"/>
        <v>0</v>
      </c>
      <c r="C11688" s="7">
        <f t="shared" si="2096"/>
        <v>0</v>
      </c>
      <c r="D11688" s="7">
        <f t="shared" si="2097"/>
        <v>0</v>
      </c>
      <c r="E11688" s="7" t="e">
        <f>IF('Report DCM'!$H11688="In-Stream Video","Rich Media display banner",IF('Report DCM'!$I11688&gt;'Report DCM'!$J11688,"Standard",VLOOKUP(CONCATENATE(bd_adtype,"_",bd_creativetype),tabela,2,FALSE)))</f>
        <v>#N/A</v>
      </c>
      <c r="F11688" s="7">
        <f t="shared" si="2098"/>
        <v>0</v>
      </c>
      <c r="G11688" s="7">
        <f t="shared" si="2099"/>
        <v>0</v>
      </c>
      <c r="H11688" s="7">
        <f t="shared" si="2100"/>
        <v>0</v>
      </c>
      <c r="I11688" s="7">
        <f t="shared" si="2101"/>
        <v>0</v>
      </c>
      <c r="J11688" s="7">
        <f t="shared" si="2102"/>
        <v>0</v>
      </c>
      <c r="K11688" s="8" t="e">
        <f t="shared" si="2103"/>
        <v>#N/A</v>
      </c>
      <c r="L11688" s="7" t="e">
        <f t="shared" si="2104"/>
        <v>#N/A</v>
      </c>
      <c r="M11688" s="8" t="e">
        <f t="shared" si="2070"/>
        <v>#N/A</v>
      </c>
      <c r="N11688" s="8" t="e">
        <f t="shared" si="2071"/>
        <v>#N/A</v>
      </c>
    </row>
    <row r="11689" spans="1:14" ht="15.75" customHeight="1" x14ac:dyDescent="0.35">
      <c r="A11689" s="7">
        <f t="shared" si="2094"/>
        <v>0</v>
      </c>
      <c r="B11689" s="7">
        <f t="shared" si="2095"/>
        <v>0</v>
      </c>
      <c r="C11689" s="7">
        <f t="shared" si="2096"/>
        <v>0</v>
      </c>
      <c r="D11689" s="7">
        <f t="shared" si="2097"/>
        <v>0</v>
      </c>
      <c r="E11689" s="7" t="e">
        <f>IF('Report DCM'!$H11689="In-Stream Video","Rich Media display banner",IF('Report DCM'!$I11689&gt;'Report DCM'!$J11689,"Standard",VLOOKUP(CONCATENATE(bd_adtype,"_",bd_creativetype),tabela,2,FALSE)))</f>
        <v>#N/A</v>
      </c>
      <c r="F11689" s="7">
        <f t="shared" si="2098"/>
        <v>0</v>
      </c>
      <c r="G11689" s="7">
        <f t="shared" si="2099"/>
        <v>0</v>
      </c>
      <c r="H11689" s="7">
        <f t="shared" si="2100"/>
        <v>0</v>
      </c>
      <c r="I11689" s="7">
        <f t="shared" si="2101"/>
        <v>0</v>
      </c>
      <c r="J11689" s="7">
        <f t="shared" si="2102"/>
        <v>0</v>
      </c>
      <c r="K11689" s="8" t="e">
        <f t="shared" si="2103"/>
        <v>#N/A</v>
      </c>
      <c r="L11689" s="7" t="e">
        <f t="shared" si="2104"/>
        <v>#N/A</v>
      </c>
      <c r="M11689" s="8" t="e">
        <f t="shared" si="2070"/>
        <v>#N/A</v>
      </c>
      <c r="N11689" s="8" t="e">
        <f t="shared" si="2071"/>
        <v>#N/A</v>
      </c>
    </row>
    <row r="11690" spans="1:14" ht="15.75" customHeight="1" x14ac:dyDescent="0.35">
      <c r="A11690" s="7">
        <f t="shared" si="2094"/>
        <v>0</v>
      </c>
      <c r="B11690" s="7">
        <f t="shared" si="2095"/>
        <v>0</v>
      </c>
      <c r="C11690" s="7">
        <f t="shared" si="2096"/>
        <v>0</v>
      </c>
      <c r="D11690" s="7">
        <f t="shared" si="2097"/>
        <v>0</v>
      </c>
      <c r="E11690" s="7" t="e">
        <f>IF('Report DCM'!$H11690="In-Stream Video","Rich Media display banner",IF('Report DCM'!$I11690&gt;'Report DCM'!$J11690,"Standard",VLOOKUP(CONCATENATE(bd_adtype,"_",bd_creativetype),tabela,2,FALSE)))</f>
        <v>#N/A</v>
      </c>
      <c r="F11690" s="7">
        <f t="shared" si="2098"/>
        <v>0</v>
      </c>
      <c r="G11690" s="7">
        <f t="shared" si="2099"/>
        <v>0</v>
      </c>
      <c r="H11690" s="7">
        <f t="shared" si="2100"/>
        <v>0</v>
      </c>
      <c r="I11690" s="7">
        <f t="shared" si="2101"/>
        <v>0</v>
      </c>
      <c r="J11690" s="7">
        <f t="shared" si="2102"/>
        <v>0</v>
      </c>
      <c r="K11690" s="8" t="e">
        <f t="shared" si="2103"/>
        <v>#N/A</v>
      </c>
      <c r="L11690" s="7" t="e">
        <f t="shared" si="2104"/>
        <v>#N/A</v>
      </c>
      <c r="M11690" s="8" t="e">
        <f t="shared" si="2070"/>
        <v>#N/A</v>
      </c>
      <c r="N11690" s="8" t="e">
        <f t="shared" si="2071"/>
        <v>#N/A</v>
      </c>
    </row>
    <row r="11691" spans="1:14" ht="15.75" customHeight="1" x14ac:dyDescent="0.35">
      <c r="A11691" s="7">
        <f t="shared" si="2094"/>
        <v>0</v>
      </c>
      <c r="B11691" s="7">
        <f t="shared" si="2095"/>
        <v>0</v>
      </c>
      <c r="C11691" s="7">
        <f t="shared" si="2096"/>
        <v>0</v>
      </c>
      <c r="D11691" s="7">
        <f t="shared" si="2097"/>
        <v>0</v>
      </c>
      <c r="E11691" s="7" t="e">
        <f>IF('Report DCM'!$H11691="In-Stream Video","Rich Media display banner",IF('Report DCM'!$I11691&gt;'Report DCM'!$J11691,"Standard",VLOOKUP(CONCATENATE(bd_adtype,"_",bd_creativetype),tabela,2,FALSE)))</f>
        <v>#N/A</v>
      </c>
      <c r="F11691" s="7">
        <f t="shared" si="2098"/>
        <v>0</v>
      </c>
      <c r="G11691" s="7">
        <f t="shared" si="2099"/>
        <v>0</v>
      </c>
      <c r="H11691" s="7">
        <f t="shared" si="2100"/>
        <v>0</v>
      </c>
      <c r="I11691" s="7">
        <f t="shared" si="2101"/>
        <v>0</v>
      </c>
      <c r="J11691" s="7">
        <f t="shared" si="2102"/>
        <v>0</v>
      </c>
      <c r="K11691" s="8" t="e">
        <f t="shared" si="2103"/>
        <v>#N/A</v>
      </c>
      <c r="L11691" s="7" t="e">
        <f t="shared" si="2104"/>
        <v>#N/A</v>
      </c>
      <c r="M11691" s="8" t="e">
        <f t="shared" si="2070"/>
        <v>#N/A</v>
      </c>
      <c r="N11691" s="8" t="e">
        <f t="shared" si="2071"/>
        <v>#N/A</v>
      </c>
    </row>
    <row r="11692" spans="1:14" ht="15.75" customHeight="1" x14ac:dyDescent="0.35">
      <c r="A11692" s="7">
        <f t="shared" si="2094"/>
        <v>0</v>
      </c>
      <c r="B11692" s="7">
        <f t="shared" si="2095"/>
        <v>0</v>
      </c>
      <c r="C11692" s="7">
        <f t="shared" si="2096"/>
        <v>0</v>
      </c>
      <c r="D11692" s="7">
        <f t="shared" si="2097"/>
        <v>0</v>
      </c>
      <c r="E11692" s="7" t="e">
        <f>IF('Report DCM'!$H11692="In-Stream Video","Rich Media display banner",IF('Report DCM'!$I11692&gt;'Report DCM'!$J11692,"Standard",VLOOKUP(CONCATENATE(bd_adtype,"_",bd_creativetype),tabela,2,FALSE)))</f>
        <v>#N/A</v>
      </c>
      <c r="F11692" s="7">
        <f t="shared" si="2098"/>
        <v>0</v>
      </c>
      <c r="G11692" s="7">
        <f t="shared" si="2099"/>
        <v>0</v>
      </c>
      <c r="H11692" s="7">
        <f t="shared" si="2100"/>
        <v>0</v>
      </c>
      <c r="I11692" s="7">
        <f t="shared" si="2101"/>
        <v>0</v>
      </c>
      <c r="J11692" s="7">
        <f t="shared" si="2102"/>
        <v>0</v>
      </c>
      <c r="K11692" s="8" t="e">
        <f t="shared" si="2103"/>
        <v>#N/A</v>
      </c>
      <c r="L11692" s="7" t="e">
        <f t="shared" si="2104"/>
        <v>#N/A</v>
      </c>
      <c r="M11692" s="8" t="e">
        <f t="shared" si="2070"/>
        <v>#N/A</v>
      </c>
      <c r="N11692" s="8" t="e">
        <f t="shared" si="2071"/>
        <v>#N/A</v>
      </c>
    </row>
    <row r="11693" spans="1:14" ht="15.75" customHeight="1" x14ac:dyDescent="0.35">
      <c r="A11693" s="7">
        <f t="shared" si="2094"/>
        <v>0</v>
      </c>
      <c r="B11693" s="7">
        <f t="shared" si="2095"/>
        <v>0</v>
      </c>
      <c r="C11693" s="7">
        <f t="shared" si="2096"/>
        <v>0</v>
      </c>
      <c r="D11693" s="7">
        <f t="shared" si="2097"/>
        <v>0</v>
      </c>
      <c r="E11693" s="7" t="e">
        <f>IF('Report DCM'!$H11693="In-Stream Video","Rich Media display banner",IF('Report DCM'!$I11693&gt;'Report DCM'!$J11693,"Standard",VLOOKUP(CONCATENATE(bd_adtype,"_",bd_creativetype),tabela,2,FALSE)))</f>
        <v>#N/A</v>
      </c>
      <c r="F11693" s="7">
        <f t="shared" si="2098"/>
        <v>0</v>
      </c>
      <c r="G11693" s="7">
        <f t="shared" si="2099"/>
        <v>0</v>
      </c>
      <c r="H11693" s="7">
        <f t="shared" si="2100"/>
        <v>0</v>
      </c>
      <c r="I11693" s="7">
        <f t="shared" si="2101"/>
        <v>0</v>
      </c>
      <c r="J11693" s="7">
        <f t="shared" si="2102"/>
        <v>0</v>
      </c>
      <c r="K11693" s="8" t="e">
        <f t="shared" si="2103"/>
        <v>#N/A</v>
      </c>
      <c r="L11693" s="7" t="e">
        <f t="shared" si="2104"/>
        <v>#N/A</v>
      </c>
      <c r="M11693" s="8" t="e">
        <f t="shared" si="2070"/>
        <v>#N/A</v>
      </c>
      <c r="N11693" s="8" t="e">
        <f t="shared" si="2071"/>
        <v>#N/A</v>
      </c>
    </row>
    <row r="11694" spans="1:14" ht="15.75" customHeight="1" x14ac:dyDescent="0.35">
      <c r="A11694" s="7">
        <f t="shared" si="2094"/>
        <v>0</v>
      </c>
      <c r="B11694" s="7">
        <f t="shared" si="2095"/>
        <v>0</v>
      </c>
      <c r="C11694" s="7">
        <f t="shared" si="2096"/>
        <v>0</v>
      </c>
      <c r="D11694" s="7">
        <f t="shared" si="2097"/>
        <v>0</v>
      </c>
      <c r="E11694" s="7" t="e">
        <f>IF('Report DCM'!$H11694="In-Stream Video","Rich Media display banner",IF('Report DCM'!$I11694&gt;'Report DCM'!$J11694,"Standard",VLOOKUP(CONCATENATE(bd_adtype,"_",bd_creativetype),tabela,2,FALSE)))</f>
        <v>#N/A</v>
      </c>
      <c r="F11694" s="7">
        <f t="shared" si="2098"/>
        <v>0</v>
      </c>
      <c r="G11694" s="7">
        <f t="shared" si="2099"/>
        <v>0</v>
      </c>
      <c r="H11694" s="7">
        <f t="shared" si="2100"/>
        <v>0</v>
      </c>
      <c r="I11694" s="7">
        <f t="shared" si="2101"/>
        <v>0</v>
      </c>
      <c r="J11694" s="7">
        <f t="shared" si="2102"/>
        <v>0</v>
      </c>
      <c r="K11694" s="8" t="e">
        <f t="shared" si="2103"/>
        <v>#N/A</v>
      </c>
      <c r="L11694" s="7" t="e">
        <f t="shared" si="2104"/>
        <v>#N/A</v>
      </c>
      <c r="M11694" s="8" t="e">
        <f t="shared" si="2070"/>
        <v>#N/A</v>
      </c>
      <c r="N11694" s="8" t="e">
        <f t="shared" si="2071"/>
        <v>#N/A</v>
      </c>
    </row>
    <row r="11695" spans="1:14" ht="15.75" customHeight="1" x14ac:dyDescent="0.35">
      <c r="A11695" s="7">
        <f t="shared" si="2094"/>
        <v>0</v>
      </c>
      <c r="B11695" s="7">
        <f t="shared" si="2095"/>
        <v>0</v>
      </c>
      <c r="C11695" s="7">
        <f t="shared" si="2096"/>
        <v>0</v>
      </c>
      <c r="D11695" s="7">
        <f t="shared" si="2097"/>
        <v>0</v>
      </c>
      <c r="E11695" s="7" t="e">
        <f>IF('Report DCM'!$H11695="In-Stream Video","Rich Media display banner",IF('Report DCM'!$I11695&gt;'Report DCM'!$J11695,"Standard",VLOOKUP(CONCATENATE(bd_adtype,"_",bd_creativetype),tabela,2,FALSE)))</f>
        <v>#N/A</v>
      </c>
      <c r="F11695" s="7">
        <f t="shared" si="2098"/>
        <v>0</v>
      </c>
      <c r="G11695" s="7">
        <f t="shared" si="2099"/>
        <v>0</v>
      </c>
      <c r="H11695" s="7">
        <f t="shared" si="2100"/>
        <v>0</v>
      </c>
      <c r="I11695" s="7">
        <f t="shared" si="2101"/>
        <v>0</v>
      </c>
      <c r="J11695" s="7">
        <f t="shared" si="2102"/>
        <v>0</v>
      </c>
      <c r="K11695" s="8" t="e">
        <f t="shared" si="2103"/>
        <v>#N/A</v>
      </c>
      <c r="L11695" s="7" t="e">
        <f t="shared" si="2104"/>
        <v>#N/A</v>
      </c>
      <c r="M11695" s="8" t="e">
        <f t="shared" si="2070"/>
        <v>#N/A</v>
      </c>
      <c r="N11695" s="8" t="e">
        <f t="shared" si="2071"/>
        <v>#N/A</v>
      </c>
    </row>
    <row r="11696" spans="1:14" ht="15.75" customHeight="1" x14ac:dyDescent="0.35">
      <c r="A11696" s="7">
        <f t="shared" si="2094"/>
        <v>0</v>
      </c>
      <c r="B11696" s="7">
        <f t="shared" si="2095"/>
        <v>0</v>
      </c>
      <c r="C11696" s="7">
        <f t="shared" si="2096"/>
        <v>0</v>
      </c>
      <c r="D11696" s="7">
        <f t="shared" si="2097"/>
        <v>0</v>
      </c>
      <c r="E11696" s="7" t="e">
        <f>IF('Report DCM'!$H11696="In-Stream Video","Rich Media display banner",IF('Report DCM'!$I11696&gt;'Report DCM'!$J11696,"Standard",VLOOKUP(CONCATENATE(bd_adtype,"_",bd_creativetype),tabela,2,FALSE)))</f>
        <v>#N/A</v>
      </c>
      <c r="F11696" s="7">
        <f t="shared" si="2098"/>
        <v>0</v>
      </c>
      <c r="G11696" s="7">
        <f t="shared" si="2099"/>
        <v>0</v>
      </c>
      <c r="H11696" s="7">
        <f t="shared" si="2100"/>
        <v>0</v>
      </c>
      <c r="I11696" s="7">
        <f t="shared" si="2101"/>
        <v>0</v>
      </c>
      <c r="J11696" s="7">
        <f t="shared" si="2102"/>
        <v>0</v>
      </c>
      <c r="K11696" s="8" t="e">
        <f t="shared" si="2103"/>
        <v>#N/A</v>
      </c>
      <c r="L11696" s="7" t="e">
        <f t="shared" si="2104"/>
        <v>#N/A</v>
      </c>
      <c r="M11696" s="8" t="e">
        <f t="shared" si="2070"/>
        <v>#N/A</v>
      </c>
      <c r="N11696" s="8" t="e">
        <f t="shared" si="2071"/>
        <v>#N/A</v>
      </c>
    </row>
    <row r="11697" spans="1:14" ht="15.75" customHeight="1" x14ac:dyDescent="0.35">
      <c r="A11697" s="7">
        <f t="shared" si="2094"/>
        <v>0</v>
      </c>
      <c r="B11697" s="7">
        <f t="shared" si="2095"/>
        <v>0</v>
      </c>
      <c r="C11697" s="7">
        <f t="shared" si="2096"/>
        <v>0</v>
      </c>
      <c r="D11697" s="7">
        <f t="shared" si="2097"/>
        <v>0</v>
      </c>
      <c r="E11697" s="7" t="e">
        <f>IF('Report DCM'!$H11697="In-Stream Video","Rich Media display banner",IF('Report DCM'!$I11697&gt;'Report DCM'!$J11697,"Standard",VLOOKUP(CONCATENATE(bd_adtype,"_",bd_creativetype),tabela,2,FALSE)))</f>
        <v>#N/A</v>
      </c>
      <c r="F11697" s="7">
        <f t="shared" si="2098"/>
        <v>0</v>
      </c>
      <c r="G11697" s="7">
        <f t="shared" si="2099"/>
        <v>0</v>
      </c>
      <c r="H11697" s="7">
        <f t="shared" si="2100"/>
        <v>0</v>
      </c>
      <c r="I11697" s="7">
        <f t="shared" si="2101"/>
        <v>0</v>
      </c>
      <c r="J11697" s="7">
        <f t="shared" si="2102"/>
        <v>0</v>
      </c>
      <c r="K11697" s="8" t="e">
        <f t="shared" si="2103"/>
        <v>#N/A</v>
      </c>
      <c r="L11697" s="7" t="e">
        <f t="shared" si="2104"/>
        <v>#N/A</v>
      </c>
      <c r="M11697" s="8" t="e">
        <f t="shared" si="2070"/>
        <v>#N/A</v>
      </c>
      <c r="N11697" s="8" t="e">
        <f t="shared" si="2071"/>
        <v>#N/A</v>
      </c>
    </row>
    <row r="11698" spans="1:14" ht="15.75" customHeight="1" x14ac:dyDescent="0.35">
      <c r="A11698" s="7">
        <f t="shared" si="2094"/>
        <v>0</v>
      </c>
      <c r="B11698" s="7">
        <f t="shared" si="2095"/>
        <v>0</v>
      </c>
      <c r="C11698" s="7">
        <f t="shared" si="2096"/>
        <v>0</v>
      </c>
      <c r="D11698" s="7">
        <f t="shared" si="2097"/>
        <v>0</v>
      </c>
      <c r="E11698" s="7" t="e">
        <f>IF('Report DCM'!$H11698="In-Stream Video","Rich Media display banner",IF('Report DCM'!$I11698&gt;'Report DCM'!$J11698,"Standard",VLOOKUP(CONCATENATE(bd_adtype,"_",bd_creativetype),tabela,2,FALSE)))</f>
        <v>#N/A</v>
      </c>
      <c r="F11698" s="7">
        <f t="shared" si="2098"/>
        <v>0</v>
      </c>
      <c r="G11698" s="7">
        <f t="shared" si="2099"/>
        <v>0</v>
      </c>
      <c r="H11698" s="7">
        <f t="shared" si="2100"/>
        <v>0</v>
      </c>
      <c r="I11698" s="7">
        <f t="shared" si="2101"/>
        <v>0</v>
      </c>
      <c r="J11698" s="7">
        <f t="shared" si="2102"/>
        <v>0</v>
      </c>
      <c r="K11698" s="8" t="e">
        <f t="shared" si="2103"/>
        <v>#N/A</v>
      </c>
      <c r="L11698" s="7" t="e">
        <f t="shared" si="2104"/>
        <v>#N/A</v>
      </c>
      <c r="M11698" s="8" t="e">
        <f t="shared" si="2070"/>
        <v>#N/A</v>
      </c>
      <c r="N11698" s="8" t="e">
        <f t="shared" si="2071"/>
        <v>#N/A</v>
      </c>
    </row>
    <row r="11699" spans="1:14" ht="15.75" customHeight="1" x14ac:dyDescent="0.35">
      <c r="A11699" s="7">
        <f t="shared" si="2094"/>
        <v>0</v>
      </c>
      <c r="B11699" s="7">
        <f t="shared" si="2095"/>
        <v>0</v>
      </c>
      <c r="C11699" s="7">
        <f t="shared" si="2096"/>
        <v>0</v>
      </c>
      <c r="D11699" s="7">
        <f t="shared" si="2097"/>
        <v>0</v>
      </c>
      <c r="E11699" s="7" t="e">
        <f>IF('Report DCM'!$H11699="In-Stream Video","Rich Media display banner",IF('Report DCM'!$I11699&gt;'Report DCM'!$J11699,"Standard",VLOOKUP(CONCATENATE(bd_adtype,"_",bd_creativetype),tabela,2,FALSE)))</f>
        <v>#N/A</v>
      </c>
      <c r="F11699" s="7">
        <f t="shared" si="2098"/>
        <v>0</v>
      </c>
      <c r="G11699" s="7">
        <f t="shared" si="2099"/>
        <v>0</v>
      </c>
      <c r="H11699" s="7">
        <f t="shared" si="2100"/>
        <v>0</v>
      </c>
      <c r="I11699" s="7">
        <f t="shared" si="2101"/>
        <v>0</v>
      </c>
      <c r="J11699" s="7">
        <f t="shared" si="2102"/>
        <v>0</v>
      </c>
      <c r="K11699" s="8" t="e">
        <f t="shared" si="2103"/>
        <v>#N/A</v>
      </c>
      <c r="L11699" s="7" t="e">
        <f t="shared" si="2104"/>
        <v>#N/A</v>
      </c>
      <c r="M11699" s="8" t="e">
        <f t="shared" si="2070"/>
        <v>#N/A</v>
      </c>
      <c r="N11699" s="8" t="e">
        <f t="shared" si="2071"/>
        <v>#N/A</v>
      </c>
    </row>
    <row r="11700" spans="1:14" ht="15.75" customHeight="1" x14ac:dyDescent="0.35">
      <c r="A11700" s="7">
        <f t="shared" si="2094"/>
        <v>0</v>
      </c>
      <c r="B11700" s="7">
        <f t="shared" si="2095"/>
        <v>0</v>
      </c>
      <c r="C11700" s="7">
        <f t="shared" si="2096"/>
        <v>0</v>
      </c>
      <c r="D11700" s="7">
        <f t="shared" si="2097"/>
        <v>0</v>
      </c>
      <c r="E11700" s="7" t="e">
        <f>IF('Report DCM'!$H11700="In-Stream Video","Rich Media display banner",IF('Report DCM'!$I11700&gt;'Report DCM'!$J11700,"Standard",VLOOKUP(CONCATENATE(bd_adtype,"_",bd_creativetype),tabela,2,FALSE)))</f>
        <v>#N/A</v>
      </c>
      <c r="F11700" s="7">
        <f t="shared" si="2098"/>
        <v>0</v>
      </c>
      <c r="G11700" s="7">
        <f t="shared" si="2099"/>
        <v>0</v>
      </c>
      <c r="H11700" s="7">
        <f t="shared" si="2100"/>
        <v>0</v>
      </c>
      <c r="I11700" s="7">
        <f t="shared" si="2101"/>
        <v>0</v>
      </c>
      <c r="J11700" s="7">
        <f t="shared" si="2102"/>
        <v>0</v>
      </c>
      <c r="K11700" s="8" t="e">
        <f t="shared" si="2103"/>
        <v>#N/A</v>
      </c>
      <c r="L11700" s="7" t="e">
        <f t="shared" si="2104"/>
        <v>#N/A</v>
      </c>
      <c r="M11700" s="8" t="e">
        <f t="shared" si="2070"/>
        <v>#N/A</v>
      </c>
      <c r="N11700" s="8" t="e">
        <f t="shared" si="2071"/>
        <v>#N/A</v>
      </c>
    </row>
    <row r="11701" spans="1:14" ht="15.75" customHeight="1" x14ac:dyDescent="0.35">
      <c r="A11701" s="7">
        <f t="shared" si="2094"/>
        <v>0</v>
      </c>
      <c r="B11701" s="7">
        <f t="shared" si="2095"/>
        <v>0</v>
      </c>
      <c r="C11701" s="7">
        <f t="shared" si="2096"/>
        <v>0</v>
      </c>
      <c r="D11701" s="7">
        <f t="shared" si="2097"/>
        <v>0</v>
      </c>
      <c r="E11701" s="7" t="e">
        <f>IF('Report DCM'!$H11701="In-Stream Video","Rich Media display banner",IF('Report DCM'!$I11701&gt;'Report DCM'!$J11701,"Standard",VLOOKUP(CONCATENATE(bd_adtype,"_",bd_creativetype),tabela,2,FALSE)))</f>
        <v>#N/A</v>
      </c>
      <c r="F11701" s="7">
        <f t="shared" si="2098"/>
        <v>0</v>
      </c>
      <c r="G11701" s="7">
        <f t="shared" si="2099"/>
        <v>0</v>
      </c>
      <c r="H11701" s="7">
        <f t="shared" si="2100"/>
        <v>0</v>
      </c>
      <c r="I11701" s="7">
        <f t="shared" si="2101"/>
        <v>0</v>
      </c>
      <c r="J11701" s="7">
        <f t="shared" si="2102"/>
        <v>0</v>
      </c>
      <c r="K11701" s="8" t="e">
        <f t="shared" si="2103"/>
        <v>#N/A</v>
      </c>
      <c r="L11701" s="7" t="e">
        <f t="shared" si="2104"/>
        <v>#N/A</v>
      </c>
      <c r="M11701" s="8" t="e">
        <f t="shared" si="2070"/>
        <v>#N/A</v>
      </c>
      <c r="N11701" s="8" t="e">
        <f t="shared" si="2071"/>
        <v>#N/A</v>
      </c>
    </row>
    <row r="11702" spans="1:14" ht="15.75" customHeight="1" x14ac:dyDescent="0.35">
      <c r="A11702" s="7">
        <f t="shared" si="2094"/>
        <v>0</v>
      </c>
      <c r="B11702" s="7">
        <f t="shared" si="2095"/>
        <v>0</v>
      </c>
      <c r="C11702" s="7">
        <f t="shared" si="2096"/>
        <v>0</v>
      </c>
      <c r="D11702" s="7">
        <f t="shared" si="2097"/>
        <v>0</v>
      </c>
      <c r="E11702" s="7" t="e">
        <f>IF('Report DCM'!$H11702="In-Stream Video","Rich Media display banner",IF('Report DCM'!$I11702&gt;'Report DCM'!$J11702,"Standard",VLOOKUP(CONCATENATE(bd_adtype,"_",bd_creativetype),tabela,2,FALSE)))</f>
        <v>#N/A</v>
      </c>
      <c r="F11702" s="7">
        <f t="shared" si="2098"/>
        <v>0</v>
      </c>
      <c r="G11702" s="7">
        <f t="shared" si="2099"/>
        <v>0</v>
      </c>
      <c r="H11702" s="7">
        <f t="shared" si="2100"/>
        <v>0</v>
      </c>
      <c r="I11702" s="7">
        <f t="shared" si="2101"/>
        <v>0</v>
      </c>
      <c r="J11702" s="7">
        <f t="shared" si="2102"/>
        <v>0</v>
      </c>
      <c r="K11702" s="8" t="e">
        <f t="shared" si="2103"/>
        <v>#N/A</v>
      </c>
      <c r="L11702" s="7" t="e">
        <f t="shared" si="2104"/>
        <v>#N/A</v>
      </c>
      <c r="M11702" s="8" t="e">
        <f t="shared" si="2070"/>
        <v>#N/A</v>
      </c>
      <c r="N11702" s="8" t="e">
        <f t="shared" si="2071"/>
        <v>#N/A</v>
      </c>
    </row>
    <row r="11703" spans="1:14" ht="15.75" customHeight="1" x14ac:dyDescent="0.35">
      <c r="A11703" s="7">
        <f t="shared" si="2094"/>
        <v>0</v>
      </c>
      <c r="B11703" s="7">
        <f t="shared" si="2095"/>
        <v>0</v>
      </c>
      <c r="C11703" s="7">
        <f t="shared" si="2096"/>
        <v>0</v>
      </c>
      <c r="D11703" s="7">
        <f t="shared" si="2097"/>
        <v>0</v>
      </c>
      <c r="E11703" s="7" t="e">
        <f>IF('Report DCM'!$H11703="In-Stream Video","Rich Media display banner",IF('Report DCM'!$I11703&gt;'Report DCM'!$J11703,"Standard",VLOOKUP(CONCATENATE(bd_adtype,"_",bd_creativetype),tabela,2,FALSE)))</f>
        <v>#N/A</v>
      </c>
      <c r="F11703" s="7">
        <f t="shared" si="2098"/>
        <v>0</v>
      </c>
      <c r="G11703" s="7">
        <f t="shared" si="2099"/>
        <v>0</v>
      </c>
      <c r="H11703" s="7">
        <f t="shared" si="2100"/>
        <v>0</v>
      </c>
      <c r="I11703" s="7">
        <f t="shared" si="2101"/>
        <v>0</v>
      </c>
      <c r="J11703" s="7">
        <f t="shared" si="2102"/>
        <v>0</v>
      </c>
      <c r="K11703" s="8" t="e">
        <f t="shared" si="2103"/>
        <v>#N/A</v>
      </c>
      <c r="L11703" s="7" t="e">
        <f t="shared" si="2104"/>
        <v>#N/A</v>
      </c>
      <c r="M11703" s="8" t="e">
        <f t="shared" si="2070"/>
        <v>#N/A</v>
      </c>
      <c r="N11703" s="8" t="e">
        <f t="shared" si="2071"/>
        <v>#N/A</v>
      </c>
    </row>
    <row r="11704" spans="1:14" ht="15.75" customHeight="1" x14ac:dyDescent="0.35">
      <c r="A11704" s="7">
        <f t="shared" si="2094"/>
        <v>0</v>
      </c>
      <c r="B11704" s="7">
        <f t="shared" si="2095"/>
        <v>0</v>
      </c>
      <c r="C11704" s="7">
        <f t="shared" si="2096"/>
        <v>0</v>
      </c>
      <c r="D11704" s="7">
        <f t="shared" si="2097"/>
        <v>0</v>
      </c>
      <c r="E11704" s="7" t="e">
        <f>IF('Report DCM'!$H11704="In-Stream Video","Rich Media display banner",IF('Report DCM'!$I11704&gt;'Report DCM'!$J11704,"Standard",VLOOKUP(CONCATENATE(bd_adtype,"_",bd_creativetype),tabela,2,FALSE)))</f>
        <v>#N/A</v>
      </c>
      <c r="F11704" s="7">
        <f t="shared" si="2098"/>
        <v>0</v>
      </c>
      <c r="G11704" s="7">
        <f t="shared" si="2099"/>
        <v>0</v>
      </c>
      <c r="H11704" s="7">
        <f t="shared" si="2100"/>
        <v>0</v>
      </c>
      <c r="I11704" s="7">
        <f t="shared" si="2101"/>
        <v>0</v>
      </c>
      <c r="J11704" s="7">
        <f t="shared" si="2102"/>
        <v>0</v>
      </c>
      <c r="K11704" s="8" t="e">
        <f t="shared" si="2103"/>
        <v>#N/A</v>
      </c>
      <c r="L11704" s="7" t="e">
        <f t="shared" si="2104"/>
        <v>#N/A</v>
      </c>
      <c r="M11704" s="8" t="e">
        <f t="shared" si="2070"/>
        <v>#N/A</v>
      </c>
      <c r="N11704" s="8" t="e">
        <f t="shared" si="2071"/>
        <v>#N/A</v>
      </c>
    </row>
    <row r="11705" spans="1:14" ht="15.75" customHeight="1" x14ac:dyDescent="0.35">
      <c r="A11705" s="7">
        <f t="shared" si="2094"/>
        <v>0</v>
      </c>
      <c r="B11705" s="7">
        <f t="shared" si="2095"/>
        <v>0</v>
      </c>
      <c r="C11705" s="7">
        <f t="shared" si="2096"/>
        <v>0</v>
      </c>
      <c r="D11705" s="7">
        <f t="shared" si="2097"/>
        <v>0</v>
      </c>
      <c r="E11705" s="7" t="e">
        <f>IF('Report DCM'!$H11705="In-Stream Video","Rich Media display banner",IF('Report DCM'!$I11705&gt;'Report DCM'!$J11705,"Standard",VLOOKUP(CONCATENATE(bd_adtype,"_",bd_creativetype),tabela,2,FALSE)))</f>
        <v>#N/A</v>
      </c>
      <c r="F11705" s="7">
        <f t="shared" si="2098"/>
        <v>0</v>
      </c>
      <c r="G11705" s="7">
        <f t="shared" si="2099"/>
        <v>0</v>
      </c>
      <c r="H11705" s="7">
        <f t="shared" si="2100"/>
        <v>0</v>
      </c>
      <c r="I11705" s="7">
        <f t="shared" si="2101"/>
        <v>0</v>
      </c>
      <c r="J11705" s="7">
        <f t="shared" si="2102"/>
        <v>0</v>
      </c>
      <c r="K11705" s="8" t="e">
        <f t="shared" si="2103"/>
        <v>#N/A</v>
      </c>
      <c r="L11705" s="7" t="e">
        <f t="shared" si="2104"/>
        <v>#N/A</v>
      </c>
      <c r="M11705" s="8" t="e">
        <f t="shared" si="2070"/>
        <v>#N/A</v>
      </c>
      <c r="N11705" s="8" t="e">
        <f t="shared" si="2071"/>
        <v>#N/A</v>
      </c>
    </row>
    <row r="11706" spans="1:14" ht="15.75" customHeight="1" x14ac:dyDescent="0.35">
      <c r="A11706" s="7">
        <f t="shared" si="2094"/>
        <v>0</v>
      </c>
      <c r="B11706" s="7">
        <f t="shared" si="2095"/>
        <v>0</v>
      </c>
      <c r="C11706" s="7">
        <f t="shared" si="2096"/>
        <v>0</v>
      </c>
      <c r="D11706" s="7">
        <f t="shared" si="2097"/>
        <v>0</v>
      </c>
      <c r="E11706" s="7" t="e">
        <f>IF('Report DCM'!$H11706="In-Stream Video","Rich Media display banner",IF('Report DCM'!$I11706&gt;'Report DCM'!$J11706,"Standard",VLOOKUP(CONCATENATE(bd_adtype,"_",bd_creativetype),tabela,2,FALSE)))</f>
        <v>#N/A</v>
      </c>
      <c r="F11706" s="7">
        <f t="shared" si="2098"/>
        <v>0</v>
      </c>
      <c r="G11706" s="7">
        <f t="shared" si="2099"/>
        <v>0</v>
      </c>
      <c r="H11706" s="7">
        <f t="shared" si="2100"/>
        <v>0</v>
      </c>
      <c r="I11706" s="7">
        <f t="shared" si="2101"/>
        <v>0</v>
      </c>
      <c r="J11706" s="7">
        <f t="shared" si="2102"/>
        <v>0</v>
      </c>
      <c r="K11706" s="8" t="e">
        <f t="shared" si="2103"/>
        <v>#N/A</v>
      </c>
      <c r="L11706" s="7" t="e">
        <f t="shared" si="2104"/>
        <v>#N/A</v>
      </c>
      <c r="M11706" s="8" t="e">
        <f t="shared" si="2070"/>
        <v>#N/A</v>
      </c>
      <c r="N11706" s="8" t="e">
        <f t="shared" si="2071"/>
        <v>#N/A</v>
      </c>
    </row>
    <row r="11707" spans="1:14" ht="15.75" customHeight="1" x14ac:dyDescent="0.35">
      <c r="A11707" s="7">
        <f t="shared" si="2094"/>
        <v>0</v>
      </c>
      <c r="B11707" s="7">
        <f t="shared" si="2095"/>
        <v>0</v>
      </c>
      <c r="C11707" s="7">
        <f t="shared" si="2096"/>
        <v>0</v>
      </c>
      <c r="D11707" s="7">
        <f t="shared" si="2097"/>
        <v>0</v>
      </c>
      <c r="E11707" s="7" t="e">
        <f>IF('Report DCM'!$H11707="In-Stream Video","Rich Media display banner",IF('Report DCM'!$I11707&gt;'Report DCM'!$J11707,"Standard",VLOOKUP(CONCATENATE(bd_adtype,"_",bd_creativetype),tabela,2,FALSE)))</f>
        <v>#N/A</v>
      </c>
      <c r="F11707" s="7">
        <f t="shared" si="2098"/>
        <v>0</v>
      </c>
      <c r="G11707" s="7">
        <f t="shared" si="2099"/>
        <v>0</v>
      </c>
      <c r="H11707" s="7">
        <f t="shared" si="2100"/>
        <v>0</v>
      </c>
      <c r="I11707" s="7">
        <f t="shared" si="2101"/>
        <v>0</v>
      </c>
      <c r="J11707" s="7">
        <f t="shared" si="2102"/>
        <v>0</v>
      </c>
      <c r="K11707" s="8" t="e">
        <f t="shared" si="2103"/>
        <v>#N/A</v>
      </c>
      <c r="L11707" s="7" t="e">
        <f t="shared" si="2104"/>
        <v>#N/A</v>
      </c>
      <c r="M11707" s="8" t="e">
        <f t="shared" si="2070"/>
        <v>#N/A</v>
      </c>
      <c r="N11707" s="8" t="e">
        <f t="shared" si="2071"/>
        <v>#N/A</v>
      </c>
    </row>
    <row r="11708" spans="1:14" ht="15.75" customHeight="1" x14ac:dyDescent="0.35">
      <c r="A11708" s="7">
        <f t="shared" si="2094"/>
        <v>0</v>
      </c>
      <c r="B11708" s="7">
        <f t="shared" si="2095"/>
        <v>0</v>
      </c>
      <c r="C11708" s="7">
        <f t="shared" si="2096"/>
        <v>0</v>
      </c>
      <c r="D11708" s="7">
        <f t="shared" si="2097"/>
        <v>0</v>
      </c>
      <c r="E11708" s="7" t="e">
        <f>IF('Report DCM'!$H11708="In-Stream Video","Rich Media display banner",IF('Report DCM'!$I11708&gt;'Report DCM'!$J11708,"Standard",VLOOKUP(CONCATENATE(bd_adtype,"_",bd_creativetype),tabela,2,FALSE)))</f>
        <v>#N/A</v>
      </c>
      <c r="F11708" s="7">
        <f t="shared" si="2098"/>
        <v>0</v>
      </c>
      <c r="G11708" s="7">
        <f t="shared" si="2099"/>
        <v>0</v>
      </c>
      <c r="H11708" s="7">
        <f t="shared" si="2100"/>
        <v>0</v>
      </c>
      <c r="I11708" s="7">
        <f t="shared" si="2101"/>
        <v>0</v>
      </c>
      <c r="J11708" s="7">
        <f t="shared" si="2102"/>
        <v>0</v>
      </c>
      <c r="K11708" s="8" t="e">
        <f t="shared" si="2103"/>
        <v>#N/A</v>
      </c>
      <c r="L11708" s="7" t="e">
        <f t="shared" si="2104"/>
        <v>#N/A</v>
      </c>
      <c r="M11708" s="8" t="e">
        <f t="shared" si="2070"/>
        <v>#N/A</v>
      </c>
      <c r="N11708" s="8" t="e">
        <f t="shared" si="2071"/>
        <v>#N/A</v>
      </c>
    </row>
    <row r="11709" spans="1:14" ht="15.75" customHeight="1" x14ac:dyDescent="0.35">
      <c r="A11709" s="7">
        <f t="shared" si="2094"/>
        <v>0</v>
      </c>
      <c r="B11709" s="7">
        <f t="shared" si="2095"/>
        <v>0</v>
      </c>
      <c r="C11709" s="7">
        <f t="shared" si="2096"/>
        <v>0</v>
      </c>
      <c r="D11709" s="7">
        <f t="shared" si="2097"/>
        <v>0</v>
      </c>
      <c r="E11709" s="7" t="e">
        <f>IF('Report DCM'!$H11709="In-Stream Video","Rich Media display banner",IF('Report DCM'!$I11709&gt;'Report DCM'!$J11709,"Standard",VLOOKUP(CONCATENATE(bd_adtype,"_",bd_creativetype),tabela,2,FALSE)))</f>
        <v>#N/A</v>
      </c>
      <c r="F11709" s="7">
        <f t="shared" si="2098"/>
        <v>0</v>
      </c>
      <c r="G11709" s="7">
        <f t="shared" si="2099"/>
        <v>0</v>
      </c>
      <c r="H11709" s="7">
        <f t="shared" si="2100"/>
        <v>0</v>
      </c>
      <c r="I11709" s="7">
        <f t="shared" si="2101"/>
        <v>0</v>
      </c>
      <c r="J11709" s="7">
        <f t="shared" si="2102"/>
        <v>0</v>
      </c>
      <c r="K11709" s="8" t="e">
        <f t="shared" si="2103"/>
        <v>#N/A</v>
      </c>
      <c r="L11709" s="7" t="e">
        <f t="shared" si="2104"/>
        <v>#N/A</v>
      </c>
      <c r="M11709" s="8" t="e">
        <f t="shared" si="2070"/>
        <v>#N/A</v>
      </c>
      <c r="N11709" s="8" t="e">
        <f t="shared" si="2071"/>
        <v>#N/A</v>
      </c>
    </row>
    <row r="11710" spans="1:14" ht="15.75" customHeight="1" x14ac:dyDescent="0.35">
      <c r="A11710" s="7">
        <f t="shared" si="2094"/>
        <v>0</v>
      </c>
      <c r="B11710" s="7">
        <f t="shared" si="2095"/>
        <v>0</v>
      </c>
      <c r="C11710" s="7">
        <f t="shared" si="2096"/>
        <v>0</v>
      </c>
      <c r="D11710" s="7">
        <f t="shared" si="2097"/>
        <v>0</v>
      </c>
      <c r="E11710" s="7" t="e">
        <f>IF('Report DCM'!$H11710="In-Stream Video","Rich Media display banner",IF('Report DCM'!$I11710&gt;'Report DCM'!$J11710,"Standard",VLOOKUP(CONCATENATE(bd_adtype,"_",bd_creativetype),tabela,2,FALSE)))</f>
        <v>#N/A</v>
      </c>
      <c r="F11710" s="7">
        <f t="shared" si="2098"/>
        <v>0</v>
      </c>
      <c r="G11710" s="7">
        <f t="shared" si="2099"/>
        <v>0</v>
      </c>
      <c r="H11710" s="7">
        <f t="shared" si="2100"/>
        <v>0</v>
      </c>
      <c r="I11710" s="7">
        <f t="shared" si="2101"/>
        <v>0</v>
      </c>
      <c r="J11710" s="7">
        <f t="shared" si="2102"/>
        <v>0</v>
      </c>
      <c r="K11710" s="8" t="e">
        <f t="shared" si="2103"/>
        <v>#N/A</v>
      </c>
      <c r="L11710" s="7" t="e">
        <f t="shared" si="2104"/>
        <v>#N/A</v>
      </c>
      <c r="M11710" s="8" t="e">
        <f t="shared" si="2070"/>
        <v>#N/A</v>
      </c>
      <c r="N11710" s="8" t="e">
        <f t="shared" si="2071"/>
        <v>#N/A</v>
      </c>
    </row>
    <row r="11711" spans="1:14" ht="15.75" customHeight="1" x14ac:dyDescent="0.35">
      <c r="A11711" s="7">
        <f t="shared" si="2094"/>
        <v>0</v>
      </c>
      <c r="B11711" s="7">
        <f t="shared" si="2095"/>
        <v>0</v>
      </c>
      <c r="C11711" s="7">
        <f t="shared" si="2096"/>
        <v>0</v>
      </c>
      <c r="D11711" s="7">
        <f t="shared" si="2097"/>
        <v>0</v>
      </c>
      <c r="E11711" s="7" t="e">
        <f>IF('Report DCM'!$H11711="In-Stream Video","Rich Media display banner",IF('Report DCM'!$I11711&gt;'Report DCM'!$J11711,"Standard",VLOOKUP(CONCATENATE(bd_adtype,"_",bd_creativetype),tabela,2,FALSE)))</f>
        <v>#N/A</v>
      </c>
      <c r="F11711" s="7">
        <f t="shared" si="2098"/>
        <v>0</v>
      </c>
      <c r="G11711" s="7">
        <f t="shared" si="2099"/>
        <v>0</v>
      </c>
      <c r="H11711" s="7">
        <f t="shared" si="2100"/>
        <v>0</v>
      </c>
      <c r="I11711" s="7">
        <f t="shared" si="2101"/>
        <v>0</v>
      </c>
      <c r="J11711" s="7">
        <f t="shared" si="2102"/>
        <v>0</v>
      </c>
      <c r="K11711" s="8" t="e">
        <f t="shared" si="2103"/>
        <v>#N/A</v>
      </c>
      <c r="L11711" s="7" t="e">
        <f t="shared" si="2104"/>
        <v>#N/A</v>
      </c>
      <c r="M11711" s="8" t="e">
        <f t="shared" si="2070"/>
        <v>#N/A</v>
      </c>
      <c r="N11711" s="8" t="e">
        <f t="shared" si="2071"/>
        <v>#N/A</v>
      </c>
    </row>
    <row r="11712" spans="1:14" ht="15.75" customHeight="1" x14ac:dyDescent="0.35">
      <c r="A11712" s="7">
        <f t="shared" si="2094"/>
        <v>0</v>
      </c>
      <c r="B11712" s="7">
        <f t="shared" si="2095"/>
        <v>0</v>
      </c>
      <c r="C11712" s="7">
        <f t="shared" si="2096"/>
        <v>0</v>
      </c>
      <c r="D11712" s="7">
        <f t="shared" si="2097"/>
        <v>0</v>
      </c>
      <c r="E11712" s="7" t="e">
        <f>IF('Report DCM'!$H11712="In-Stream Video","Rich Media display banner",IF('Report DCM'!$I11712&gt;'Report DCM'!$J11712,"Standard",VLOOKUP(CONCATENATE(bd_adtype,"_",bd_creativetype),tabela,2,FALSE)))</f>
        <v>#N/A</v>
      </c>
      <c r="F11712" s="7">
        <f t="shared" si="2098"/>
        <v>0</v>
      </c>
      <c r="G11712" s="7">
        <f t="shared" si="2099"/>
        <v>0</v>
      </c>
      <c r="H11712" s="7">
        <f t="shared" si="2100"/>
        <v>0</v>
      </c>
      <c r="I11712" s="7">
        <f t="shared" si="2101"/>
        <v>0</v>
      </c>
      <c r="J11712" s="7">
        <f t="shared" si="2102"/>
        <v>0</v>
      </c>
      <c r="K11712" s="8" t="e">
        <f t="shared" si="2103"/>
        <v>#N/A</v>
      </c>
      <c r="L11712" s="7" t="e">
        <f t="shared" si="2104"/>
        <v>#N/A</v>
      </c>
      <c r="M11712" s="8" t="e">
        <f t="shared" si="2070"/>
        <v>#N/A</v>
      </c>
      <c r="N11712" s="8" t="e">
        <f t="shared" si="2071"/>
        <v>#N/A</v>
      </c>
    </row>
    <row r="11713" spans="1:14" ht="15.75" customHeight="1" x14ac:dyDescent="0.35">
      <c r="A11713" s="7">
        <f t="shared" si="2094"/>
        <v>0</v>
      </c>
      <c r="B11713" s="7">
        <f t="shared" si="2095"/>
        <v>0</v>
      </c>
      <c r="C11713" s="7">
        <f t="shared" si="2096"/>
        <v>0</v>
      </c>
      <c r="D11713" s="7">
        <f t="shared" si="2097"/>
        <v>0</v>
      </c>
      <c r="E11713" s="7" t="e">
        <f>IF('Report DCM'!$H11713="In-Stream Video","Rich Media display banner",IF('Report DCM'!$I11713&gt;'Report DCM'!$J11713,"Standard",VLOOKUP(CONCATENATE(bd_adtype,"_",bd_creativetype),tabela,2,FALSE)))</f>
        <v>#N/A</v>
      </c>
      <c r="F11713" s="7">
        <f t="shared" si="2098"/>
        <v>0</v>
      </c>
      <c r="G11713" s="7">
        <f t="shared" si="2099"/>
        <v>0</v>
      </c>
      <c r="H11713" s="7">
        <f t="shared" si="2100"/>
        <v>0</v>
      </c>
      <c r="I11713" s="7">
        <f t="shared" si="2101"/>
        <v>0</v>
      </c>
      <c r="J11713" s="7">
        <f t="shared" si="2102"/>
        <v>0</v>
      </c>
      <c r="K11713" s="8" t="e">
        <f t="shared" si="2103"/>
        <v>#N/A</v>
      </c>
      <c r="L11713" s="7" t="e">
        <f t="shared" si="2104"/>
        <v>#N/A</v>
      </c>
      <c r="M11713" s="8" t="e">
        <f t="shared" si="2070"/>
        <v>#N/A</v>
      </c>
      <c r="N11713" s="8" t="e">
        <f t="shared" si="2071"/>
        <v>#N/A</v>
      </c>
    </row>
    <row r="11714" spans="1:14" ht="15.75" customHeight="1" x14ac:dyDescent="0.35">
      <c r="A11714" s="7">
        <f t="shared" si="2094"/>
        <v>0</v>
      </c>
      <c r="B11714" s="7">
        <f t="shared" si="2095"/>
        <v>0</v>
      </c>
      <c r="C11714" s="7">
        <f t="shared" si="2096"/>
        <v>0</v>
      </c>
      <c r="D11714" s="7">
        <f t="shared" si="2097"/>
        <v>0</v>
      </c>
      <c r="E11714" s="7" t="e">
        <f>IF('Report DCM'!$H11714="In-Stream Video","Rich Media display banner",IF('Report DCM'!$I11714&gt;'Report DCM'!$J11714,"Standard",VLOOKUP(CONCATENATE(bd_adtype,"_",bd_creativetype),tabela,2,FALSE)))</f>
        <v>#N/A</v>
      </c>
      <c r="F11714" s="7">
        <f t="shared" si="2098"/>
        <v>0</v>
      </c>
      <c r="G11714" s="7">
        <f t="shared" si="2099"/>
        <v>0</v>
      </c>
      <c r="H11714" s="7">
        <f t="shared" si="2100"/>
        <v>0</v>
      </c>
      <c r="I11714" s="7">
        <f t="shared" si="2101"/>
        <v>0</v>
      </c>
      <c r="J11714" s="7">
        <f t="shared" si="2102"/>
        <v>0</v>
      </c>
      <c r="K11714" s="8" t="e">
        <f t="shared" si="2103"/>
        <v>#N/A</v>
      </c>
      <c r="L11714" s="7" t="e">
        <f t="shared" si="2104"/>
        <v>#N/A</v>
      </c>
      <c r="M11714" s="8" t="e">
        <f t="shared" si="2070"/>
        <v>#N/A</v>
      </c>
      <c r="N11714" s="8" t="e">
        <f t="shared" si="2071"/>
        <v>#N/A</v>
      </c>
    </row>
    <row r="11715" spans="1:14" ht="15.75" customHeight="1" x14ac:dyDescent="0.35">
      <c r="A11715" s="7"/>
      <c r="B11715" s="7"/>
      <c r="C11715" s="7"/>
      <c r="D11715" s="7"/>
      <c r="E11715" s="7"/>
      <c r="F11715" s="7"/>
      <c r="G11715" s="7"/>
      <c r="H11715" s="7"/>
      <c r="I11715" s="7"/>
      <c r="J11715" s="7"/>
      <c r="K11715" s="8"/>
      <c r="L11715" s="7"/>
      <c r="M11715" s="8"/>
      <c r="N11715" s="8"/>
    </row>
    <row r="11716" spans="1:14" ht="15.75" customHeight="1" x14ac:dyDescent="0.35">
      <c r="A11716" s="7"/>
      <c r="B11716" s="7"/>
      <c r="C11716" s="7"/>
      <c r="D11716" s="7"/>
      <c r="E11716" s="7"/>
      <c r="F11716" s="7"/>
      <c r="G11716" s="7"/>
      <c r="H11716" s="7"/>
      <c r="I11716" s="7"/>
      <c r="J11716" s="7"/>
      <c r="K11716" s="8"/>
      <c r="L11716" s="7"/>
      <c r="M11716" s="8"/>
      <c r="N11716" s="8"/>
    </row>
    <row r="11717" spans="1:14" ht="15.75" customHeight="1" x14ac:dyDescent="0.35">
      <c r="A11717" s="7"/>
      <c r="B11717" s="7"/>
      <c r="C11717" s="7"/>
      <c r="D11717" s="7"/>
      <c r="E11717" s="7"/>
      <c r="F11717" s="7"/>
      <c r="G11717" s="7"/>
      <c r="H11717" s="7"/>
      <c r="I11717" s="7"/>
      <c r="J11717" s="7"/>
      <c r="K11717" s="8"/>
      <c r="L11717" s="7"/>
      <c r="M11717" s="8"/>
      <c r="N11717" s="8"/>
    </row>
    <row r="11718" spans="1:14" ht="15.75" customHeight="1" x14ac:dyDescent="0.35">
      <c r="A11718" s="7"/>
      <c r="B11718" s="7"/>
      <c r="C11718" s="7"/>
      <c r="D11718" s="7"/>
      <c r="E11718" s="7"/>
      <c r="F11718" s="7"/>
      <c r="G11718" s="7"/>
      <c r="H11718" s="7"/>
      <c r="I11718" s="7"/>
      <c r="J11718" s="7"/>
      <c r="K11718" s="8"/>
      <c r="L11718" s="7"/>
      <c r="M11718" s="8"/>
      <c r="N11718" s="8"/>
    </row>
    <row r="11719" spans="1:14" ht="15.75" customHeight="1" x14ac:dyDescent="0.35">
      <c r="A11719" s="7"/>
      <c r="B11719" s="7"/>
      <c r="C11719" s="7"/>
      <c r="D11719" s="7"/>
      <c r="E11719" s="7"/>
      <c r="F11719" s="7"/>
      <c r="G11719" s="7"/>
      <c r="H11719" s="7"/>
      <c r="I11719" s="7"/>
      <c r="J11719" s="7"/>
      <c r="K11719" s="8"/>
      <c r="L11719" s="7"/>
      <c r="M11719" s="8"/>
      <c r="N11719" s="8"/>
    </row>
    <row r="11720" spans="1:14" ht="15.75" customHeight="1" x14ac:dyDescent="0.35">
      <c r="A11720" s="7"/>
      <c r="B11720" s="7"/>
      <c r="C11720" s="7"/>
      <c r="D11720" s="7"/>
      <c r="E11720" s="7"/>
      <c r="F11720" s="7"/>
      <c r="G11720" s="7"/>
      <c r="H11720" s="7"/>
      <c r="I11720" s="7"/>
      <c r="J11720" s="7"/>
      <c r="K11720" s="8"/>
      <c r="L11720" s="7"/>
      <c r="M11720" s="8"/>
      <c r="N11720" s="8"/>
    </row>
    <row r="11721" spans="1:14" ht="15.75" customHeight="1" x14ac:dyDescent="0.35">
      <c r="A11721" s="7"/>
      <c r="B11721" s="7"/>
      <c r="C11721" s="7"/>
      <c r="D11721" s="7"/>
      <c r="E11721" s="7"/>
      <c r="F11721" s="7"/>
      <c r="G11721" s="7"/>
      <c r="H11721" s="7"/>
      <c r="I11721" s="7"/>
      <c r="J11721" s="7"/>
      <c r="K11721" s="8"/>
      <c r="L11721" s="7"/>
      <c r="M11721" s="8"/>
      <c r="N11721" s="8"/>
    </row>
    <row r="11722" spans="1:14" ht="15.75" customHeight="1" x14ac:dyDescent="0.35">
      <c r="A11722" s="7"/>
      <c r="B11722" s="7"/>
      <c r="C11722" s="7"/>
      <c r="D11722" s="7"/>
      <c r="E11722" s="7"/>
      <c r="F11722" s="7"/>
      <c r="G11722" s="7"/>
      <c r="H11722" s="7"/>
      <c r="I11722" s="7"/>
      <c r="J11722" s="7"/>
      <c r="K11722" s="8"/>
      <c r="L11722" s="7"/>
      <c r="M11722" s="8"/>
      <c r="N11722" s="8"/>
    </row>
    <row r="11723" spans="1:14" ht="15.75" customHeight="1" x14ac:dyDescent="0.35">
      <c r="A11723" s="7"/>
      <c r="B11723" s="7"/>
      <c r="C11723" s="7"/>
      <c r="D11723" s="7"/>
      <c r="E11723" s="7"/>
      <c r="F11723" s="7"/>
      <c r="G11723" s="7"/>
      <c r="H11723" s="7"/>
      <c r="I11723" s="7"/>
      <c r="J11723" s="7"/>
      <c r="K11723" s="8"/>
      <c r="L11723" s="7"/>
      <c r="M11723" s="8"/>
      <c r="N11723" s="8"/>
    </row>
    <row r="11724" spans="1:14" ht="15.75" customHeight="1" x14ac:dyDescent="0.35">
      <c r="A11724" s="7"/>
      <c r="B11724" s="7"/>
      <c r="C11724" s="7"/>
      <c r="D11724" s="7"/>
      <c r="E11724" s="7"/>
      <c r="F11724" s="7"/>
      <c r="G11724" s="7"/>
      <c r="H11724" s="7"/>
      <c r="I11724" s="7"/>
      <c r="J11724" s="7"/>
      <c r="K11724" s="8"/>
      <c r="L11724" s="7"/>
      <c r="M11724" s="8"/>
      <c r="N11724" s="8"/>
    </row>
    <row r="11725" spans="1:14" ht="15.75" customHeight="1" x14ac:dyDescent="0.35">
      <c r="A11725" s="7"/>
      <c r="B11725" s="7"/>
      <c r="C11725" s="7"/>
      <c r="D11725" s="7"/>
      <c r="E11725" s="7"/>
      <c r="F11725" s="7"/>
      <c r="G11725" s="7"/>
      <c r="H11725" s="7"/>
      <c r="I11725" s="7"/>
      <c r="J11725" s="7"/>
      <c r="K11725" s="8"/>
      <c r="L11725" s="7"/>
      <c r="M11725" s="8"/>
      <c r="N11725" s="8"/>
    </row>
    <row r="11726" spans="1:14" ht="15.75" customHeight="1" x14ac:dyDescent="0.35">
      <c r="A11726" s="7"/>
      <c r="B11726" s="7"/>
      <c r="C11726" s="7"/>
      <c r="D11726" s="7"/>
      <c r="E11726" s="7"/>
      <c r="F11726" s="7"/>
      <c r="G11726" s="7"/>
      <c r="H11726" s="7"/>
      <c r="I11726" s="7"/>
      <c r="J11726" s="7"/>
      <c r="K11726" s="8"/>
      <c r="L11726" s="7"/>
      <c r="M11726" s="8"/>
      <c r="N11726" s="8"/>
    </row>
    <row r="11727" spans="1:14" ht="15.75" customHeight="1" x14ac:dyDescent="0.35">
      <c r="A11727" s="7"/>
      <c r="B11727" s="7"/>
      <c r="C11727" s="7"/>
      <c r="D11727" s="7"/>
      <c r="E11727" s="7"/>
      <c r="F11727" s="7"/>
      <c r="G11727" s="7"/>
      <c r="H11727" s="7"/>
      <c r="I11727" s="7"/>
      <c r="J11727" s="7"/>
      <c r="K11727" s="8"/>
      <c r="L11727" s="7"/>
      <c r="M11727" s="8"/>
      <c r="N11727" s="8"/>
    </row>
    <row r="11728" spans="1:14" ht="15.75" customHeight="1" x14ac:dyDescent="0.35">
      <c r="A11728" s="7"/>
      <c r="B11728" s="7"/>
      <c r="C11728" s="7"/>
      <c r="D11728" s="7"/>
      <c r="E11728" s="7"/>
      <c r="F11728" s="7"/>
      <c r="G11728" s="7"/>
      <c r="H11728" s="7"/>
      <c r="I11728" s="7"/>
      <c r="J11728" s="7"/>
      <c r="K11728" s="8"/>
      <c r="L11728" s="7"/>
      <c r="M11728" s="8"/>
      <c r="N11728" s="8"/>
    </row>
    <row r="11729" spans="1:14" ht="15.75" customHeight="1" x14ac:dyDescent="0.35">
      <c r="A11729" s="7"/>
      <c r="B11729" s="7"/>
      <c r="C11729" s="7"/>
      <c r="D11729" s="7"/>
      <c r="E11729" s="7"/>
      <c r="F11729" s="7"/>
      <c r="G11729" s="7"/>
      <c r="H11729" s="7"/>
      <c r="I11729" s="7"/>
      <c r="J11729" s="7"/>
      <c r="K11729" s="8"/>
      <c r="L11729" s="7"/>
      <c r="M11729" s="8"/>
      <c r="N11729" s="8"/>
    </row>
    <row r="11730" spans="1:14" ht="15.75" customHeight="1" x14ac:dyDescent="0.35">
      <c r="A11730" s="7"/>
      <c r="B11730" s="7"/>
      <c r="C11730" s="7"/>
      <c r="D11730" s="7"/>
      <c r="E11730" s="7"/>
      <c r="F11730" s="7"/>
      <c r="G11730" s="7"/>
      <c r="H11730" s="7"/>
      <c r="I11730" s="7"/>
      <c r="J11730" s="7"/>
      <c r="K11730" s="8"/>
      <c r="L11730" s="7"/>
      <c r="M11730" s="8"/>
      <c r="N11730" s="8"/>
    </row>
    <row r="11731" spans="1:14" ht="15.75" customHeight="1" x14ac:dyDescent="0.35">
      <c r="A11731" s="7"/>
      <c r="B11731" s="7"/>
      <c r="C11731" s="7"/>
      <c r="D11731" s="7"/>
      <c r="E11731" s="7"/>
      <c r="F11731" s="7"/>
      <c r="G11731" s="7"/>
      <c r="H11731" s="7"/>
      <c r="I11731" s="7"/>
      <c r="J11731" s="7"/>
      <c r="K11731" s="8"/>
      <c r="L11731" s="7"/>
      <c r="M11731" s="8"/>
      <c r="N11731" s="8"/>
    </row>
    <row r="11732" spans="1:14" ht="15.75" customHeight="1" x14ac:dyDescent="0.35">
      <c r="A11732" s="7"/>
      <c r="B11732" s="7"/>
      <c r="C11732" s="7"/>
      <c r="D11732" s="7"/>
      <c r="E11732" s="7"/>
      <c r="F11732" s="7"/>
      <c r="G11732" s="7"/>
      <c r="H11732" s="7"/>
      <c r="I11732" s="7"/>
      <c r="J11732" s="7"/>
      <c r="K11732" s="8"/>
      <c r="L11732" s="7"/>
      <c r="M11732" s="8"/>
      <c r="N11732" s="8"/>
    </row>
    <row r="11733" spans="1:14" ht="15.75" customHeight="1" x14ac:dyDescent="0.35">
      <c r="A11733" s="7"/>
      <c r="B11733" s="7"/>
      <c r="C11733" s="7"/>
      <c r="D11733" s="7"/>
      <c r="E11733" s="7"/>
      <c r="F11733" s="7"/>
      <c r="G11733" s="7"/>
      <c r="H11733" s="7"/>
      <c r="I11733" s="7"/>
      <c r="J11733" s="7"/>
      <c r="K11733" s="8"/>
      <c r="L11733" s="7"/>
      <c r="M11733" s="8"/>
      <c r="N11733" s="8"/>
    </row>
    <row r="11734" spans="1:14" ht="15.75" customHeight="1" x14ac:dyDescent="0.35">
      <c r="A11734" s="7"/>
      <c r="B11734" s="7"/>
      <c r="C11734" s="7"/>
      <c r="D11734" s="7"/>
      <c r="E11734" s="7"/>
      <c r="F11734" s="7"/>
      <c r="G11734" s="7"/>
      <c r="H11734" s="7"/>
      <c r="I11734" s="7"/>
      <c r="J11734" s="7"/>
      <c r="K11734" s="8"/>
      <c r="L11734" s="7"/>
      <c r="M11734" s="8"/>
      <c r="N11734" s="8"/>
    </row>
    <row r="11735" spans="1:14" ht="15.75" customHeight="1" x14ac:dyDescent="0.35">
      <c r="A11735" s="7"/>
      <c r="B11735" s="7"/>
      <c r="C11735" s="7"/>
      <c r="D11735" s="7"/>
      <c r="E11735" s="7"/>
      <c r="F11735" s="7"/>
      <c r="G11735" s="7"/>
      <c r="H11735" s="7"/>
      <c r="I11735" s="7"/>
      <c r="J11735" s="7"/>
      <c r="K11735" s="8"/>
      <c r="L11735" s="7"/>
      <c r="M11735" s="8"/>
      <c r="N11735" s="8"/>
    </row>
    <row r="11736" spans="1:14" ht="15.75" customHeight="1" x14ac:dyDescent="0.35">
      <c r="A11736" s="7"/>
      <c r="B11736" s="7"/>
      <c r="C11736" s="7"/>
      <c r="D11736" s="7"/>
      <c r="E11736" s="7"/>
      <c r="F11736" s="7"/>
      <c r="G11736" s="7"/>
      <c r="H11736" s="7"/>
      <c r="I11736" s="7"/>
      <c r="J11736" s="7"/>
      <c r="K11736" s="8"/>
      <c r="L11736" s="7"/>
      <c r="M11736" s="8"/>
      <c r="N11736" s="8"/>
    </row>
    <row r="11737" spans="1:14" ht="15.75" customHeight="1" x14ac:dyDescent="0.35">
      <c r="A11737" s="7"/>
      <c r="B11737" s="7"/>
      <c r="C11737" s="7"/>
      <c r="D11737" s="7"/>
      <c r="E11737" s="7"/>
      <c r="F11737" s="7"/>
      <c r="G11737" s="7"/>
      <c r="H11737" s="7"/>
      <c r="I11737" s="7"/>
      <c r="J11737" s="7"/>
      <c r="K11737" s="8"/>
      <c r="L11737" s="7"/>
      <c r="M11737" s="8"/>
      <c r="N11737" s="8"/>
    </row>
    <row r="11738" spans="1:14" ht="15.75" customHeight="1" x14ac:dyDescent="0.35">
      <c r="A11738" s="7"/>
      <c r="B11738" s="7"/>
      <c r="C11738" s="7"/>
      <c r="D11738" s="7"/>
      <c r="E11738" s="7"/>
      <c r="F11738" s="7"/>
      <c r="G11738" s="7"/>
      <c r="H11738" s="7"/>
      <c r="I11738" s="7"/>
      <c r="J11738" s="7"/>
      <c r="K11738" s="8"/>
      <c r="L11738" s="7"/>
      <c r="M11738" s="8"/>
      <c r="N11738" s="8"/>
    </row>
    <row r="11739" spans="1:14" ht="15.75" customHeight="1" x14ac:dyDescent="0.35">
      <c r="A11739" s="7"/>
      <c r="B11739" s="7"/>
      <c r="C11739" s="7"/>
      <c r="D11739" s="7"/>
      <c r="E11739" s="7"/>
      <c r="F11739" s="7"/>
      <c r="G11739" s="7"/>
      <c r="H11739" s="7"/>
      <c r="I11739" s="7"/>
      <c r="J11739" s="7"/>
      <c r="K11739" s="8"/>
      <c r="L11739" s="7"/>
      <c r="M11739" s="8"/>
      <c r="N11739" s="8"/>
    </row>
    <row r="11740" spans="1:14" ht="15.75" customHeight="1" x14ac:dyDescent="0.35">
      <c r="A11740" s="7"/>
      <c r="B11740" s="7"/>
      <c r="C11740" s="7"/>
      <c r="D11740" s="7"/>
      <c r="E11740" s="7"/>
      <c r="F11740" s="7"/>
      <c r="G11740" s="7"/>
      <c r="H11740" s="7"/>
      <c r="I11740" s="7"/>
      <c r="J11740" s="7"/>
      <c r="K11740" s="8"/>
      <c r="L11740" s="7"/>
      <c r="M11740" s="8"/>
      <c r="N11740" s="8"/>
    </row>
    <row r="11741" spans="1:14" ht="15.75" customHeight="1" x14ac:dyDescent="0.35">
      <c r="M11741" s="10"/>
      <c r="N11741" s="10"/>
    </row>
    <row r="11742" spans="1:14" ht="15.75" customHeight="1" x14ac:dyDescent="0.35">
      <c r="M11742" s="10"/>
      <c r="N11742" s="10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1582"/>
  <sheetViews>
    <sheetView showGridLines="0" tabSelected="1" topLeftCell="F1" workbookViewId="0">
      <selection activeCell="L1" sqref="L1"/>
    </sheetView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29" customWidth="1"/>
    <col min="6" max="6" width="13.26953125" style="29" customWidth="1"/>
    <col min="7" max="7" width="14.08984375" customWidth="1"/>
    <col min="8" max="8" width="17.54296875" style="29" customWidth="1"/>
    <col min="9" max="9" width="17.08984375" style="29" customWidth="1"/>
    <col min="10" max="10" width="16.26953125" style="31" customWidth="1"/>
    <col min="11" max="11" width="14.26953125" style="31" customWidth="1"/>
    <col min="12" max="12" width="15.1796875" style="33" bestFit="1" customWidth="1"/>
    <col min="13" max="13" width="10.6328125" style="33" bestFit="1" customWidth="1"/>
    <col min="14" max="14" width="20" style="33" bestFit="1" customWidth="1"/>
    <col min="15" max="15" width="15.6328125" style="33" bestFit="1" customWidth="1"/>
    <col min="16" max="26" width="8.7265625" customWidth="1"/>
  </cols>
  <sheetData>
    <row r="1" spans="1:8" customFormat="1" ht="15" customHeight="1" x14ac:dyDescent="0.35"/>
    <row r="2" spans="1:8" customFormat="1" ht="15" customHeight="1" x14ac:dyDescent="0.35"/>
    <row r="3" spans="1:8" customFormat="1" ht="14.5" x14ac:dyDescent="0.35">
      <c r="B3" s="23" t="s">
        <v>42</v>
      </c>
      <c r="C3" s="23" t="s">
        <v>43</v>
      </c>
      <c r="D3" s="23" t="s">
        <v>44</v>
      </c>
      <c r="E3" s="23" t="s">
        <v>50</v>
      </c>
      <c r="F3" s="11" t="s">
        <v>45</v>
      </c>
      <c r="G3" s="24" t="s">
        <v>51</v>
      </c>
      <c r="H3" s="24" t="s">
        <v>45</v>
      </c>
    </row>
    <row r="4" spans="1:8" customFormat="1" ht="14.5" x14ac:dyDescent="0.35">
      <c r="B4" s="12" t="s">
        <v>11</v>
      </c>
      <c r="C4" s="19">
        <v>0.09</v>
      </c>
      <c r="D4" s="21">
        <f>SUMIF(adtype_filtrada,$B4,impressoes_filtrada)</f>
        <v>32408807</v>
      </c>
      <c r="E4" s="20">
        <f>(C4*D4)/1000</f>
        <v>2916.7926299999999</v>
      </c>
      <c r="F4" s="13"/>
      <c r="G4" s="20">
        <f>SUM(total_adops_filtrada)</f>
        <v>54696.39262999974</v>
      </c>
      <c r="H4" s="20">
        <f>SUM(total_ferramenta_filtrada)</f>
        <v>36703.167857999768</v>
      </c>
    </row>
    <row r="5" spans="1:8" customFormat="1" ht="14.5" x14ac:dyDescent="0.35">
      <c r="B5" s="12" t="s">
        <v>12</v>
      </c>
      <c r="C5" s="19">
        <v>0.09</v>
      </c>
      <c r="D5" s="21">
        <f>SUMIF(adtype_filtrada,$B5,impressoes_filtrada)</f>
        <v>0</v>
      </c>
      <c r="E5" s="20">
        <f>C5*D5/1000</f>
        <v>0</v>
      </c>
      <c r="F5" s="13"/>
      <c r="G5" s="23" t="s">
        <v>46</v>
      </c>
      <c r="H5" s="25">
        <f>G4+H4</f>
        <v>91399.560487999508</v>
      </c>
    </row>
    <row r="6" spans="1:8" customFormat="1" ht="14.5" x14ac:dyDescent="0.35">
      <c r="B6" s="12" t="s">
        <v>17</v>
      </c>
      <c r="C6" s="19">
        <v>0.02</v>
      </c>
      <c r="D6" s="21">
        <f>SUMIF(adtype_filtrada,$B6,clicks_filtrada)</f>
        <v>2588980</v>
      </c>
      <c r="E6" s="20">
        <f>C6*D6</f>
        <v>51779.6</v>
      </c>
      <c r="F6" s="13"/>
    </row>
    <row r="7" spans="1:8" customFormat="1" ht="14.5" x14ac:dyDescent="0.35">
      <c r="B7" s="12" t="s">
        <v>20</v>
      </c>
      <c r="C7" s="19">
        <v>7.0000000000000007E-2</v>
      </c>
      <c r="D7" s="21">
        <f>SUMIF(adtype_filtrada,$B7,impressoes_filtrada)</f>
        <v>0</v>
      </c>
      <c r="E7" s="20">
        <f>C7*D7/1000</f>
        <v>0</v>
      </c>
      <c r="F7" s="13"/>
    </row>
    <row r="8" spans="1:8" customFormat="1" ht="14.5" x14ac:dyDescent="0.35">
      <c r="B8" s="12" t="s">
        <v>23</v>
      </c>
      <c r="C8" s="19">
        <v>0.2</v>
      </c>
      <c r="D8" s="21">
        <f>SUMIF(adtype_filtrada,$B8,impressoes_filtrada)</f>
        <v>0</v>
      </c>
      <c r="E8" s="20">
        <f>(C8*D8)/1000</f>
        <v>0</v>
      </c>
      <c r="F8" s="13"/>
    </row>
    <row r="9" spans="1:8" customFormat="1" ht="14.5" x14ac:dyDescent="0.35">
      <c r="B9" s="38" t="s">
        <v>47</v>
      </c>
      <c r="C9" s="38"/>
      <c r="D9" s="38"/>
      <c r="E9" s="22">
        <f>SUM(E4:E8)</f>
        <v>54696.392630000002</v>
      </c>
      <c r="F9" s="14"/>
    </row>
    <row r="10" spans="1:8" customFormat="1" ht="15" customHeight="1" x14ac:dyDescent="0.35"/>
    <row r="11" spans="1:8" customFormat="1" ht="15" customHeight="1" x14ac:dyDescent="0.35"/>
    <row r="12" spans="1:8" customFormat="1" ht="15" customHeight="1" x14ac:dyDescent="0.35"/>
    <row r="13" spans="1:8" customFormat="1" ht="14.5" x14ac:dyDescent="0.35">
      <c r="A13" s="15"/>
      <c r="B13" s="1" t="s">
        <v>0</v>
      </c>
      <c r="C13" s="1"/>
      <c r="D13" s="1"/>
    </row>
    <row r="14" spans="1:8" customFormat="1" ht="14.5" x14ac:dyDescent="0.35">
      <c r="A14" s="15"/>
      <c r="B14" s="18"/>
      <c r="C14" s="1"/>
      <c r="D14" s="1"/>
    </row>
    <row r="15" spans="1:8" customFormat="1" ht="6.75" customHeight="1" x14ac:dyDescent="0.35">
      <c r="A15" s="15"/>
      <c r="B15" s="1"/>
      <c r="C15" s="1"/>
      <c r="D15" s="1"/>
    </row>
    <row r="16" spans="1:8" customFormat="1" ht="15" customHeight="1" x14ac:dyDescent="0.35"/>
    <row r="17" spans="1:15" ht="15" customHeight="1" x14ac:dyDescent="0.35">
      <c r="E17"/>
      <c r="F17"/>
      <c r="H17"/>
      <c r="I17"/>
      <c r="J17"/>
      <c r="K17"/>
      <c r="L17"/>
      <c r="M17"/>
      <c r="N17"/>
      <c r="O17"/>
    </row>
    <row r="18" spans="1:15" s="29" customFormat="1" ht="14.5" x14ac:dyDescent="0.35">
      <c r="A18" s="26" t="s">
        <v>48</v>
      </c>
      <c r="B18" s="27" t="s">
        <v>0</v>
      </c>
      <c r="C18" s="27" t="s">
        <v>1</v>
      </c>
      <c r="D18" s="27" t="s">
        <v>2</v>
      </c>
      <c r="E18" s="27" t="s">
        <v>3</v>
      </c>
      <c r="F18" s="27" t="s">
        <v>4</v>
      </c>
      <c r="G18" s="27" t="s">
        <v>5</v>
      </c>
      <c r="H18" s="27" t="s">
        <v>6</v>
      </c>
      <c r="I18" s="27" t="s">
        <v>7</v>
      </c>
      <c r="J18" s="27" t="s">
        <v>39</v>
      </c>
      <c r="K18" s="27" t="s">
        <v>9</v>
      </c>
      <c r="L18" s="28" t="s">
        <v>15</v>
      </c>
      <c r="M18" s="28" t="s">
        <v>16</v>
      </c>
      <c r="N18" s="28" t="s">
        <v>40</v>
      </c>
      <c r="O18" s="28" t="s">
        <v>41</v>
      </c>
    </row>
    <row r="19" spans="1:15" ht="14.5" x14ac:dyDescent="0.35">
      <c r="B19" s="7" t="s">
        <v>54</v>
      </c>
      <c r="C19" s="7" t="s">
        <v>52</v>
      </c>
      <c r="D19" s="7" t="s">
        <v>55</v>
      </c>
      <c r="E19" s="7" t="s">
        <v>56</v>
      </c>
      <c r="F19" s="7" t="s">
        <v>11</v>
      </c>
      <c r="G19" s="7" t="s">
        <v>55</v>
      </c>
      <c r="H19" s="7" t="s">
        <v>57</v>
      </c>
      <c r="I19" s="7" t="s">
        <v>13</v>
      </c>
      <c r="J19" s="7">
        <v>34458</v>
      </c>
      <c r="K19" s="7">
        <v>29</v>
      </c>
      <c r="L19" s="8">
        <v>9.4E-2</v>
      </c>
      <c r="M19" s="7">
        <v>0.09</v>
      </c>
      <c r="N19" s="8">
        <v>3.239052</v>
      </c>
      <c r="O19" s="8">
        <v>3.1012199999999996</v>
      </c>
    </row>
    <row r="20" spans="1:15" ht="14.5" x14ac:dyDescent="0.35">
      <c r="B20" s="7" t="s">
        <v>54</v>
      </c>
      <c r="C20" s="7" t="s">
        <v>52</v>
      </c>
      <c r="D20" s="7" t="s">
        <v>58</v>
      </c>
      <c r="E20" s="7" t="s">
        <v>59</v>
      </c>
      <c r="F20" s="7" t="s">
        <v>11</v>
      </c>
      <c r="G20" s="7" t="s">
        <v>58</v>
      </c>
      <c r="H20" s="7" t="s">
        <v>60</v>
      </c>
      <c r="I20" s="7" t="s">
        <v>13</v>
      </c>
      <c r="J20" s="7">
        <v>822285</v>
      </c>
      <c r="K20" s="7">
        <v>1138</v>
      </c>
      <c r="L20" s="8">
        <v>9.4E-2</v>
      </c>
      <c r="M20" s="7">
        <v>0.09</v>
      </c>
      <c r="N20" s="8">
        <v>77.294789999999992</v>
      </c>
      <c r="O20" s="8">
        <v>74.005649999999989</v>
      </c>
    </row>
    <row r="21" spans="1:15" ht="15.75" customHeight="1" x14ac:dyDescent="0.35">
      <c r="B21" s="7" t="s">
        <v>54</v>
      </c>
      <c r="C21" s="7" t="s">
        <v>52</v>
      </c>
      <c r="D21" s="7" t="s">
        <v>61</v>
      </c>
      <c r="E21" s="7" t="s">
        <v>62</v>
      </c>
      <c r="F21" s="7" t="s">
        <v>11</v>
      </c>
      <c r="G21" s="7" t="s">
        <v>61</v>
      </c>
      <c r="H21" s="7" t="s">
        <v>63</v>
      </c>
      <c r="I21" s="7" t="s">
        <v>13</v>
      </c>
      <c r="J21" s="7">
        <v>4142823</v>
      </c>
      <c r="K21" s="7">
        <v>20013</v>
      </c>
      <c r="L21" s="8">
        <v>9.4E-2</v>
      </c>
      <c r="M21" s="7">
        <v>0.09</v>
      </c>
      <c r="N21" s="8">
        <v>389.42536200000001</v>
      </c>
      <c r="O21" s="8">
        <v>372.85406999999998</v>
      </c>
    </row>
    <row r="22" spans="1:15" ht="15.75" customHeight="1" x14ac:dyDescent="0.35">
      <c r="B22" s="7" t="s">
        <v>54</v>
      </c>
      <c r="C22" s="7" t="s">
        <v>52</v>
      </c>
      <c r="D22" s="7" t="s">
        <v>64</v>
      </c>
      <c r="E22" s="7" t="s">
        <v>65</v>
      </c>
      <c r="F22" s="7" t="s">
        <v>11</v>
      </c>
      <c r="G22" s="7" t="s">
        <v>64</v>
      </c>
      <c r="H22" s="7" t="s">
        <v>66</v>
      </c>
      <c r="I22" s="7" t="s">
        <v>13</v>
      </c>
      <c r="J22" s="7">
        <v>2830</v>
      </c>
      <c r="K22" s="7">
        <v>8</v>
      </c>
      <c r="L22" s="8">
        <v>9.4E-2</v>
      </c>
      <c r="M22" s="7">
        <v>0.09</v>
      </c>
      <c r="N22" s="8">
        <v>0.26601999999999998</v>
      </c>
      <c r="O22" s="8">
        <v>0.25469999999999998</v>
      </c>
    </row>
    <row r="23" spans="1:15" ht="15.75" customHeight="1" x14ac:dyDescent="0.35">
      <c r="B23" s="7" t="s">
        <v>54</v>
      </c>
      <c r="C23" s="7" t="s">
        <v>52</v>
      </c>
      <c r="D23" s="7" t="s">
        <v>67</v>
      </c>
      <c r="E23" s="7" t="s">
        <v>68</v>
      </c>
      <c r="F23" s="7" t="s">
        <v>11</v>
      </c>
      <c r="G23" s="7" t="s">
        <v>67</v>
      </c>
      <c r="H23" s="7" t="s">
        <v>69</v>
      </c>
      <c r="I23" s="7" t="s">
        <v>13</v>
      </c>
      <c r="J23" s="7">
        <v>434102</v>
      </c>
      <c r="K23" s="7">
        <v>1006</v>
      </c>
      <c r="L23" s="8">
        <v>9.4E-2</v>
      </c>
      <c r="M23" s="7">
        <v>0.09</v>
      </c>
      <c r="N23" s="8">
        <v>40.805588</v>
      </c>
      <c r="O23" s="8">
        <v>39.069180000000003</v>
      </c>
    </row>
    <row r="24" spans="1:15" ht="15.75" customHeight="1" x14ac:dyDescent="0.35">
      <c r="B24" s="7" t="s">
        <v>54</v>
      </c>
      <c r="C24" s="7" t="s">
        <v>52</v>
      </c>
      <c r="D24" s="7" t="s">
        <v>70</v>
      </c>
      <c r="E24" s="7" t="s">
        <v>71</v>
      </c>
      <c r="F24" s="7" t="s">
        <v>11</v>
      </c>
      <c r="G24" s="7" t="s">
        <v>70</v>
      </c>
      <c r="H24" s="7" t="s">
        <v>72</v>
      </c>
      <c r="I24" s="7" t="s">
        <v>13</v>
      </c>
      <c r="J24" s="7">
        <v>76385</v>
      </c>
      <c r="K24" s="7">
        <v>327</v>
      </c>
      <c r="L24" s="8">
        <v>9.4E-2</v>
      </c>
      <c r="M24" s="7">
        <v>0.09</v>
      </c>
      <c r="N24" s="8">
        <v>7.1801899999999996</v>
      </c>
      <c r="O24" s="8">
        <v>6.8746499999999999</v>
      </c>
    </row>
    <row r="25" spans="1:15" ht="15.75" customHeight="1" x14ac:dyDescent="0.35">
      <c r="B25" s="7" t="s">
        <v>54</v>
      </c>
      <c r="C25" s="7" t="s">
        <v>52</v>
      </c>
      <c r="D25" s="7" t="s">
        <v>73</v>
      </c>
      <c r="E25" s="7" t="s">
        <v>74</v>
      </c>
      <c r="F25" s="7" t="s">
        <v>11</v>
      </c>
      <c r="G25" s="7" t="s">
        <v>73</v>
      </c>
      <c r="H25" s="7" t="s">
        <v>75</v>
      </c>
      <c r="I25" s="7" t="s">
        <v>13</v>
      </c>
      <c r="J25" s="7">
        <v>11960</v>
      </c>
      <c r="K25" s="7">
        <v>94</v>
      </c>
      <c r="L25" s="8">
        <v>9.4E-2</v>
      </c>
      <c r="M25" s="7">
        <v>0.09</v>
      </c>
      <c r="N25" s="8">
        <v>1.1242399999999999</v>
      </c>
      <c r="O25" s="8">
        <v>1.0763999999999998</v>
      </c>
    </row>
    <row r="26" spans="1:15" ht="15.75" customHeight="1" x14ac:dyDescent="0.35">
      <c r="B26" s="7" t="s">
        <v>54</v>
      </c>
      <c r="C26" s="7" t="s">
        <v>52</v>
      </c>
      <c r="D26" s="7" t="s">
        <v>76</v>
      </c>
      <c r="E26" s="7" t="s">
        <v>77</v>
      </c>
      <c r="F26" s="7" t="s">
        <v>11</v>
      </c>
      <c r="G26" s="7" t="s">
        <v>76</v>
      </c>
      <c r="H26" s="7" t="s">
        <v>78</v>
      </c>
      <c r="I26" s="7" t="s">
        <v>13</v>
      </c>
      <c r="J26" s="7">
        <v>82712</v>
      </c>
      <c r="K26" s="7">
        <v>226</v>
      </c>
      <c r="L26" s="8">
        <v>9.4E-2</v>
      </c>
      <c r="M26" s="7">
        <v>0.09</v>
      </c>
      <c r="N26" s="8">
        <v>7.7749280000000001</v>
      </c>
      <c r="O26" s="8">
        <v>7.4440799999999996</v>
      </c>
    </row>
    <row r="27" spans="1:15" ht="15.75" customHeight="1" x14ac:dyDescent="0.35">
      <c r="B27" s="7" t="s">
        <v>54</v>
      </c>
      <c r="C27" s="7" t="s">
        <v>52</v>
      </c>
      <c r="D27" s="7" t="s">
        <v>79</v>
      </c>
      <c r="E27" s="7" t="s">
        <v>80</v>
      </c>
      <c r="F27" s="7" t="s">
        <v>11</v>
      </c>
      <c r="G27" s="7" t="s">
        <v>79</v>
      </c>
      <c r="H27" s="7" t="s">
        <v>81</v>
      </c>
      <c r="I27" s="7" t="s">
        <v>13</v>
      </c>
      <c r="J27" s="7">
        <v>523485</v>
      </c>
      <c r="K27" s="7">
        <v>2065</v>
      </c>
      <c r="L27" s="8">
        <v>9.4E-2</v>
      </c>
      <c r="M27" s="7">
        <v>0.09</v>
      </c>
      <c r="N27" s="8">
        <v>49.207589999999996</v>
      </c>
      <c r="O27" s="8">
        <v>47.11365</v>
      </c>
    </row>
    <row r="28" spans="1:15" ht="15.75" customHeight="1" x14ac:dyDescent="0.35">
      <c r="B28" s="7" t="s">
        <v>54</v>
      </c>
      <c r="C28" s="7" t="s">
        <v>52</v>
      </c>
      <c r="D28" s="7" t="s">
        <v>82</v>
      </c>
      <c r="E28" s="7" t="s">
        <v>83</v>
      </c>
      <c r="F28" s="7" t="s">
        <v>11</v>
      </c>
      <c r="G28" s="7" t="s">
        <v>82</v>
      </c>
      <c r="H28" s="7" t="s">
        <v>84</v>
      </c>
      <c r="I28" s="7" t="s">
        <v>13</v>
      </c>
      <c r="J28" s="7">
        <v>1802</v>
      </c>
      <c r="K28" s="7">
        <v>3</v>
      </c>
      <c r="L28" s="8">
        <v>9.4E-2</v>
      </c>
      <c r="M28" s="7">
        <v>0.09</v>
      </c>
      <c r="N28" s="8">
        <v>0.16938800000000001</v>
      </c>
      <c r="O28" s="8">
        <v>0.16218000000000002</v>
      </c>
    </row>
    <row r="29" spans="1:15" ht="15.75" customHeight="1" x14ac:dyDescent="0.35">
      <c r="B29" s="7" t="s">
        <v>54</v>
      </c>
      <c r="C29" s="7" t="s">
        <v>52</v>
      </c>
      <c r="D29" s="7" t="s">
        <v>85</v>
      </c>
      <c r="E29" s="7" t="s">
        <v>86</v>
      </c>
      <c r="F29" s="7" t="s">
        <v>11</v>
      </c>
      <c r="G29" s="7" t="s">
        <v>85</v>
      </c>
      <c r="H29" s="7" t="s">
        <v>87</v>
      </c>
      <c r="I29" s="7" t="s">
        <v>13</v>
      </c>
      <c r="J29" s="7">
        <v>418642</v>
      </c>
      <c r="K29" s="7">
        <v>1355</v>
      </c>
      <c r="L29" s="8">
        <v>9.4E-2</v>
      </c>
      <c r="M29" s="7">
        <v>0.09</v>
      </c>
      <c r="N29" s="8">
        <v>39.352347999999999</v>
      </c>
      <c r="O29" s="8">
        <v>37.677779999999998</v>
      </c>
    </row>
    <row r="30" spans="1:15" ht="15.75" customHeight="1" x14ac:dyDescent="0.35">
      <c r="B30" s="7" t="s">
        <v>54</v>
      </c>
      <c r="C30" s="7" t="s">
        <v>52</v>
      </c>
      <c r="D30" s="7" t="s">
        <v>88</v>
      </c>
      <c r="E30" s="7" t="s">
        <v>89</v>
      </c>
      <c r="F30" s="7" t="s">
        <v>11</v>
      </c>
      <c r="G30" s="7" t="s">
        <v>88</v>
      </c>
      <c r="H30" s="7" t="s">
        <v>90</v>
      </c>
      <c r="I30" s="7" t="s">
        <v>13</v>
      </c>
      <c r="J30" s="7">
        <v>577587</v>
      </c>
      <c r="K30" s="7">
        <v>4133</v>
      </c>
      <c r="L30" s="8">
        <v>9.4E-2</v>
      </c>
      <c r="M30" s="7">
        <v>0.09</v>
      </c>
      <c r="N30" s="8">
        <v>54.293177999999997</v>
      </c>
      <c r="O30" s="8">
        <v>51.982829999999993</v>
      </c>
    </row>
    <row r="31" spans="1:15" ht="15.75" customHeight="1" x14ac:dyDescent="0.35">
      <c r="B31" s="7" t="s">
        <v>54</v>
      </c>
      <c r="C31" s="7" t="s">
        <v>52</v>
      </c>
      <c r="D31" s="7" t="s">
        <v>91</v>
      </c>
      <c r="E31" s="7" t="s">
        <v>92</v>
      </c>
      <c r="F31" s="7" t="s">
        <v>11</v>
      </c>
      <c r="G31" s="7" t="s">
        <v>91</v>
      </c>
      <c r="H31" s="7" t="s">
        <v>93</v>
      </c>
      <c r="I31" s="7" t="s">
        <v>13</v>
      </c>
      <c r="J31" s="7">
        <v>269036</v>
      </c>
      <c r="K31" s="7">
        <v>302</v>
      </c>
      <c r="L31" s="8">
        <v>9.4E-2</v>
      </c>
      <c r="M31" s="7">
        <v>0.09</v>
      </c>
      <c r="N31" s="8">
        <v>25.289384000000002</v>
      </c>
      <c r="O31" s="8">
        <v>24.213239999999999</v>
      </c>
    </row>
    <row r="32" spans="1:15" ht="15.75" customHeight="1" x14ac:dyDescent="0.35">
      <c r="B32" s="7" t="s">
        <v>54</v>
      </c>
      <c r="C32" s="7" t="s">
        <v>49</v>
      </c>
      <c r="D32" s="7" t="s">
        <v>299</v>
      </c>
      <c r="E32" s="7" t="s">
        <v>300</v>
      </c>
      <c r="F32" s="7" t="s">
        <v>17</v>
      </c>
      <c r="G32" s="7" t="s">
        <v>299</v>
      </c>
      <c r="H32" s="7" t="s">
        <v>301</v>
      </c>
      <c r="I32" s="7" t="s">
        <v>13</v>
      </c>
      <c r="J32" s="7">
        <v>0</v>
      </c>
      <c r="K32" s="7">
        <v>3</v>
      </c>
      <c r="L32" s="8">
        <v>1.2999999999999999E-2</v>
      </c>
      <c r="M32" s="7">
        <v>0.02</v>
      </c>
      <c r="N32" s="8">
        <v>3.9E-2</v>
      </c>
      <c r="O32" s="8">
        <v>0.06</v>
      </c>
    </row>
    <row r="33" spans="2:15" ht="15.75" customHeight="1" x14ac:dyDescent="0.35">
      <c r="B33" s="7" t="s">
        <v>54</v>
      </c>
      <c r="C33" s="7" t="s">
        <v>49</v>
      </c>
      <c r="D33" s="7" t="s">
        <v>302</v>
      </c>
      <c r="E33" s="7" t="s">
        <v>303</v>
      </c>
      <c r="F33" s="7" t="s">
        <v>17</v>
      </c>
      <c r="G33" s="7" t="s">
        <v>302</v>
      </c>
      <c r="H33" s="7" t="s">
        <v>304</v>
      </c>
      <c r="I33" s="7" t="s">
        <v>13</v>
      </c>
      <c r="J33" s="7">
        <v>0</v>
      </c>
      <c r="K33" s="7">
        <v>1</v>
      </c>
      <c r="L33" s="8">
        <v>1.2999999999999999E-2</v>
      </c>
      <c r="M33" s="7">
        <v>0.02</v>
      </c>
      <c r="N33" s="8">
        <v>1.2999999999999999E-2</v>
      </c>
      <c r="O33" s="8">
        <v>0.02</v>
      </c>
    </row>
    <row r="34" spans="2:15" ht="15.75" customHeight="1" x14ac:dyDescent="0.35">
      <c r="B34" s="7" t="s">
        <v>54</v>
      </c>
      <c r="C34" s="7" t="s">
        <v>49</v>
      </c>
      <c r="D34" s="7" t="s">
        <v>305</v>
      </c>
      <c r="E34" s="7" t="s">
        <v>306</v>
      </c>
      <c r="F34" s="7" t="s">
        <v>17</v>
      </c>
      <c r="G34" s="7" t="s">
        <v>305</v>
      </c>
      <c r="H34" s="7" t="s">
        <v>307</v>
      </c>
      <c r="I34" s="7" t="s">
        <v>13</v>
      </c>
      <c r="J34" s="7">
        <v>0</v>
      </c>
      <c r="K34" s="7">
        <v>1</v>
      </c>
      <c r="L34" s="8">
        <v>1.2999999999999999E-2</v>
      </c>
      <c r="M34" s="7">
        <v>0.02</v>
      </c>
      <c r="N34" s="8">
        <v>1.2999999999999999E-2</v>
      </c>
      <c r="O34" s="8">
        <v>0.02</v>
      </c>
    </row>
    <row r="35" spans="2:15" ht="15.75" customHeight="1" x14ac:dyDescent="0.35">
      <c r="B35" s="7" t="s">
        <v>54</v>
      </c>
      <c r="C35" s="7" t="s">
        <v>49</v>
      </c>
      <c r="D35" s="7" t="s">
        <v>308</v>
      </c>
      <c r="E35" s="7" t="s">
        <v>309</v>
      </c>
      <c r="F35" s="7" t="s">
        <v>17</v>
      </c>
      <c r="G35" s="7" t="s">
        <v>308</v>
      </c>
      <c r="H35" s="7" t="s">
        <v>310</v>
      </c>
      <c r="I35" s="7" t="s">
        <v>13</v>
      </c>
      <c r="J35" s="7">
        <v>0</v>
      </c>
      <c r="K35" s="7">
        <v>1</v>
      </c>
      <c r="L35" s="8">
        <v>1.2999999999999999E-2</v>
      </c>
      <c r="M35" s="7">
        <v>0.02</v>
      </c>
      <c r="N35" s="8">
        <v>1.2999999999999999E-2</v>
      </c>
      <c r="O35" s="8">
        <v>0.02</v>
      </c>
    </row>
    <row r="36" spans="2:15" ht="15.75" customHeight="1" x14ac:dyDescent="0.35">
      <c r="B36" s="7" t="s">
        <v>54</v>
      </c>
      <c r="C36" s="7" t="s">
        <v>49</v>
      </c>
      <c r="D36" s="7" t="s">
        <v>311</v>
      </c>
      <c r="E36" s="7" t="s">
        <v>312</v>
      </c>
      <c r="F36" s="7" t="s">
        <v>17</v>
      </c>
      <c r="G36" s="7" t="s">
        <v>311</v>
      </c>
      <c r="H36" s="7" t="s">
        <v>313</v>
      </c>
      <c r="I36" s="7" t="s">
        <v>13</v>
      </c>
      <c r="J36" s="7">
        <v>0</v>
      </c>
      <c r="K36" s="7">
        <v>1</v>
      </c>
      <c r="L36" s="8">
        <v>1.2999999999999999E-2</v>
      </c>
      <c r="M36" s="7">
        <v>0.02</v>
      </c>
      <c r="N36" s="8">
        <v>1.2999999999999999E-2</v>
      </c>
      <c r="O36" s="8">
        <v>0.02</v>
      </c>
    </row>
    <row r="37" spans="2:15" ht="15.75" customHeight="1" x14ac:dyDescent="0.35">
      <c r="B37" s="7" t="s">
        <v>54</v>
      </c>
      <c r="C37" s="7" t="s">
        <v>49</v>
      </c>
      <c r="D37" s="7" t="s">
        <v>314</v>
      </c>
      <c r="E37" s="7" t="s">
        <v>315</v>
      </c>
      <c r="F37" s="7" t="s">
        <v>17</v>
      </c>
      <c r="G37" s="7" t="s">
        <v>314</v>
      </c>
      <c r="H37" s="7" t="s">
        <v>316</v>
      </c>
      <c r="I37" s="7" t="s">
        <v>13</v>
      </c>
      <c r="J37" s="7">
        <v>0</v>
      </c>
      <c r="K37" s="7">
        <v>1</v>
      </c>
      <c r="L37" s="8">
        <v>1.2999999999999999E-2</v>
      </c>
      <c r="M37" s="7">
        <v>0.02</v>
      </c>
      <c r="N37" s="8">
        <v>1.2999999999999999E-2</v>
      </c>
      <c r="O37" s="8">
        <v>0.02</v>
      </c>
    </row>
    <row r="38" spans="2:15" ht="15.75" customHeight="1" x14ac:dyDescent="0.35">
      <c r="B38" s="7" t="s">
        <v>54</v>
      </c>
      <c r="C38" s="7" t="s">
        <v>49</v>
      </c>
      <c r="D38" s="7" t="s">
        <v>317</v>
      </c>
      <c r="E38" s="7" t="s">
        <v>318</v>
      </c>
      <c r="F38" s="7" t="s">
        <v>17</v>
      </c>
      <c r="G38" s="7" t="s">
        <v>317</v>
      </c>
      <c r="H38" s="7" t="s">
        <v>319</v>
      </c>
      <c r="I38" s="7" t="s">
        <v>13</v>
      </c>
      <c r="J38" s="7">
        <v>0</v>
      </c>
      <c r="K38" s="7">
        <v>2</v>
      </c>
      <c r="L38" s="8">
        <v>1.2999999999999999E-2</v>
      </c>
      <c r="M38" s="7">
        <v>0.02</v>
      </c>
      <c r="N38" s="8">
        <v>2.5999999999999999E-2</v>
      </c>
      <c r="O38" s="8">
        <v>0.04</v>
      </c>
    </row>
    <row r="39" spans="2:15" ht="15.75" customHeight="1" x14ac:dyDescent="0.35">
      <c r="B39" s="7" t="s">
        <v>54</v>
      </c>
      <c r="C39" s="7" t="s">
        <v>49</v>
      </c>
      <c r="D39" s="7" t="s">
        <v>320</v>
      </c>
      <c r="E39" s="7" t="s">
        <v>321</v>
      </c>
      <c r="F39" s="7" t="s">
        <v>17</v>
      </c>
      <c r="G39" s="7" t="s">
        <v>320</v>
      </c>
      <c r="H39" s="7" t="s">
        <v>322</v>
      </c>
      <c r="I39" s="7" t="s">
        <v>13</v>
      </c>
      <c r="J39" s="7">
        <v>0</v>
      </c>
      <c r="K39" s="7">
        <v>1</v>
      </c>
      <c r="L39" s="8">
        <v>1.2999999999999999E-2</v>
      </c>
      <c r="M39" s="7">
        <v>0.02</v>
      </c>
      <c r="N39" s="8">
        <v>1.2999999999999999E-2</v>
      </c>
      <c r="O39" s="8">
        <v>0.02</v>
      </c>
    </row>
    <row r="40" spans="2:15" ht="15.75" customHeight="1" x14ac:dyDescent="0.35">
      <c r="B40" s="7" t="s">
        <v>54</v>
      </c>
      <c r="C40" s="7" t="s">
        <v>49</v>
      </c>
      <c r="D40" s="7" t="s">
        <v>323</v>
      </c>
      <c r="E40" s="7" t="s">
        <v>324</v>
      </c>
      <c r="F40" s="7" t="s">
        <v>17</v>
      </c>
      <c r="G40" s="7" t="s">
        <v>323</v>
      </c>
      <c r="H40" s="7" t="s">
        <v>325</v>
      </c>
      <c r="I40" s="7" t="s">
        <v>13</v>
      </c>
      <c r="J40" s="7">
        <v>0</v>
      </c>
      <c r="K40" s="7">
        <v>1</v>
      </c>
      <c r="L40" s="8">
        <v>1.2999999999999999E-2</v>
      </c>
      <c r="M40" s="7">
        <v>0.02</v>
      </c>
      <c r="N40" s="8">
        <v>1.2999999999999999E-2</v>
      </c>
      <c r="O40" s="8">
        <v>0.02</v>
      </c>
    </row>
    <row r="41" spans="2:15" ht="15.75" customHeight="1" x14ac:dyDescent="0.35">
      <c r="B41" s="7" t="s">
        <v>54</v>
      </c>
      <c r="C41" s="7" t="s">
        <v>49</v>
      </c>
      <c r="D41" s="7" t="s">
        <v>326</v>
      </c>
      <c r="E41" s="7" t="s">
        <v>327</v>
      </c>
      <c r="F41" s="7" t="s">
        <v>17</v>
      </c>
      <c r="G41" s="7" t="s">
        <v>326</v>
      </c>
      <c r="H41" s="7" t="s">
        <v>328</v>
      </c>
      <c r="I41" s="7" t="s">
        <v>13</v>
      </c>
      <c r="J41" s="7">
        <v>0</v>
      </c>
      <c r="K41" s="7">
        <v>1</v>
      </c>
      <c r="L41" s="8">
        <v>1.2999999999999999E-2</v>
      </c>
      <c r="M41" s="7">
        <v>0.02</v>
      </c>
      <c r="N41" s="8">
        <v>1.2999999999999999E-2</v>
      </c>
      <c r="O41" s="8">
        <v>0.02</v>
      </c>
    </row>
    <row r="42" spans="2:15" ht="15.75" customHeight="1" x14ac:dyDescent="0.35">
      <c r="B42" s="7" t="s">
        <v>54</v>
      </c>
      <c r="C42" s="7" t="s">
        <v>53</v>
      </c>
      <c r="D42" s="7" t="s">
        <v>253</v>
      </c>
      <c r="E42" s="7" t="s">
        <v>254</v>
      </c>
      <c r="F42" s="7" t="s">
        <v>17</v>
      </c>
      <c r="G42" s="7" t="s">
        <v>253</v>
      </c>
      <c r="H42" s="7" t="s">
        <v>255</v>
      </c>
      <c r="I42" s="7" t="s">
        <v>13</v>
      </c>
      <c r="J42" s="7">
        <v>0</v>
      </c>
      <c r="K42" s="7">
        <v>22814</v>
      </c>
      <c r="L42" s="8">
        <v>1.2999999999999999E-2</v>
      </c>
      <c r="M42" s="7">
        <v>0.02</v>
      </c>
      <c r="N42" s="8">
        <v>296.58199999999999</v>
      </c>
      <c r="O42" s="8">
        <v>456.28000000000003</v>
      </c>
    </row>
    <row r="43" spans="2:15" ht="15.75" customHeight="1" x14ac:dyDescent="0.35">
      <c r="B43" s="7" t="s">
        <v>54</v>
      </c>
      <c r="C43" s="7" t="s">
        <v>53</v>
      </c>
      <c r="D43" s="7" t="s">
        <v>256</v>
      </c>
      <c r="E43" s="7" t="s">
        <v>257</v>
      </c>
      <c r="F43" s="7" t="s">
        <v>11</v>
      </c>
      <c r="G43" s="7" t="s">
        <v>256</v>
      </c>
      <c r="H43" s="7" t="s">
        <v>258</v>
      </c>
      <c r="I43" s="7" t="s">
        <v>13</v>
      </c>
      <c r="J43" s="7">
        <v>132609</v>
      </c>
      <c r="K43" s="7">
        <v>0</v>
      </c>
      <c r="L43" s="8">
        <v>9.4E-2</v>
      </c>
      <c r="M43" s="7">
        <v>0.09</v>
      </c>
      <c r="N43" s="8">
        <v>12.465245999999999</v>
      </c>
      <c r="O43" s="8">
        <v>11.934809999999999</v>
      </c>
    </row>
    <row r="44" spans="2:15" ht="15.75" customHeight="1" x14ac:dyDescent="0.35">
      <c r="B44" s="7" t="s">
        <v>54</v>
      </c>
      <c r="C44" s="7" t="s">
        <v>53</v>
      </c>
      <c r="D44" s="7" t="s">
        <v>259</v>
      </c>
      <c r="E44" s="7" t="s">
        <v>260</v>
      </c>
      <c r="F44" s="7" t="s">
        <v>11</v>
      </c>
      <c r="G44" s="7" t="s">
        <v>259</v>
      </c>
      <c r="H44" s="7" t="s">
        <v>261</v>
      </c>
      <c r="I44" s="7" t="s">
        <v>13</v>
      </c>
      <c r="J44" s="7">
        <v>224226</v>
      </c>
      <c r="K44" s="7">
        <v>4</v>
      </c>
      <c r="L44" s="8">
        <v>9.4E-2</v>
      </c>
      <c r="M44" s="7">
        <v>0.09</v>
      </c>
      <c r="N44" s="8">
        <v>21.077244</v>
      </c>
      <c r="O44" s="8">
        <v>20.180340000000001</v>
      </c>
    </row>
    <row r="45" spans="2:15" ht="15.75" customHeight="1" x14ac:dyDescent="0.35">
      <c r="B45" s="7" t="s">
        <v>54</v>
      </c>
      <c r="C45" s="7" t="s">
        <v>53</v>
      </c>
      <c r="D45" s="7" t="s">
        <v>262</v>
      </c>
      <c r="E45" s="7" t="s">
        <v>263</v>
      </c>
      <c r="F45" s="7" t="s">
        <v>11</v>
      </c>
      <c r="G45" s="7" t="s">
        <v>262</v>
      </c>
      <c r="H45" s="7" t="s">
        <v>264</v>
      </c>
      <c r="I45" s="7" t="s">
        <v>13</v>
      </c>
      <c r="J45" s="7">
        <v>591826</v>
      </c>
      <c r="K45" s="7">
        <v>3</v>
      </c>
      <c r="L45" s="8">
        <v>9.4E-2</v>
      </c>
      <c r="M45" s="7">
        <v>0.09</v>
      </c>
      <c r="N45" s="8">
        <v>55.631644000000001</v>
      </c>
      <c r="O45" s="8">
        <v>53.264339999999997</v>
      </c>
    </row>
    <row r="46" spans="2:15" ht="15.75" customHeight="1" x14ac:dyDescent="0.35">
      <c r="B46" s="7" t="s">
        <v>54</v>
      </c>
      <c r="C46" s="7" t="s">
        <v>53</v>
      </c>
      <c r="D46" s="7" t="s">
        <v>265</v>
      </c>
      <c r="E46" s="7" t="s">
        <v>266</v>
      </c>
      <c r="F46" s="7" t="s">
        <v>11</v>
      </c>
      <c r="G46" s="7" t="s">
        <v>265</v>
      </c>
      <c r="H46" s="7" t="s">
        <v>267</v>
      </c>
      <c r="I46" s="7" t="s">
        <v>13</v>
      </c>
      <c r="J46" s="7">
        <v>168165</v>
      </c>
      <c r="K46" s="7">
        <v>1</v>
      </c>
      <c r="L46" s="8">
        <v>9.4E-2</v>
      </c>
      <c r="M46" s="7">
        <v>0.09</v>
      </c>
      <c r="N46" s="8">
        <v>15.807510000000001</v>
      </c>
      <c r="O46" s="8">
        <v>15.134849999999998</v>
      </c>
    </row>
    <row r="47" spans="2:15" ht="15.75" customHeight="1" x14ac:dyDescent="0.35">
      <c r="B47" s="7" t="s">
        <v>54</v>
      </c>
      <c r="C47" s="7" t="s">
        <v>53</v>
      </c>
      <c r="D47" s="7" t="s">
        <v>268</v>
      </c>
      <c r="E47" s="7" t="s">
        <v>269</v>
      </c>
      <c r="F47" s="7" t="s">
        <v>11</v>
      </c>
      <c r="G47" s="7" t="s">
        <v>268</v>
      </c>
      <c r="H47" s="7" t="s">
        <v>270</v>
      </c>
      <c r="I47" s="7" t="s">
        <v>13</v>
      </c>
      <c r="J47" s="7">
        <v>11524</v>
      </c>
      <c r="K47" s="7">
        <v>1</v>
      </c>
      <c r="L47" s="8">
        <v>9.4E-2</v>
      </c>
      <c r="M47" s="7">
        <v>0.09</v>
      </c>
      <c r="N47" s="8">
        <v>1.083256</v>
      </c>
      <c r="O47" s="8">
        <v>1.0371599999999999</v>
      </c>
    </row>
    <row r="48" spans="2:15" ht="15.75" customHeight="1" x14ac:dyDescent="0.35">
      <c r="B48" s="7" t="s">
        <v>54</v>
      </c>
      <c r="C48" s="7" t="s">
        <v>53</v>
      </c>
      <c r="D48" s="7" t="s">
        <v>271</v>
      </c>
      <c r="E48" s="7" t="s">
        <v>272</v>
      </c>
      <c r="F48" s="7" t="s">
        <v>11</v>
      </c>
      <c r="G48" s="7" t="s">
        <v>271</v>
      </c>
      <c r="H48" s="7" t="s">
        <v>273</v>
      </c>
      <c r="I48" s="7" t="s">
        <v>13</v>
      </c>
      <c r="J48" s="7">
        <v>241428</v>
      </c>
      <c r="K48" s="7">
        <v>0</v>
      </c>
      <c r="L48" s="8">
        <v>9.4E-2</v>
      </c>
      <c r="M48" s="7">
        <v>0.09</v>
      </c>
      <c r="N48" s="8">
        <v>22.694232</v>
      </c>
      <c r="O48" s="8">
        <v>21.72852</v>
      </c>
    </row>
    <row r="49" spans="2:15" ht="15.75" customHeight="1" x14ac:dyDescent="0.35">
      <c r="B49" s="7" t="s">
        <v>54</v>
      </c>
      <c r="C49" s="7" t="s">
        <v>53</v>
      </c>
      <c r="D49" s="7" t="s">
        <v>274</v>
      </c>
      <c r="E49" s="7" t="s">
        <v>275</v>
      </c>
      <c r="F49" s="7" t="s">
        <v>11</v>
      </c>
      <c r="G49" s="7" t="s">
        <v>274</v>
      </c>
      <c r="H49" s="7" t="s">
        <v>276</v>
      </c>
      <c r="I49" s="7" t="s">
        <v>13</v>
      </c>
      <c r="J49" s="7">
        <v>353434</v>
      </c>
      <c r="K49" s="7">
        <v>0</v>
      </c>
      <c r="L49" s="8">
        <v>9.4E-2</v>
      </c>
      <c r="M49" s="7">
        <v>0.09</v>
      </c>
      <c r="N49" s="8">
        <v>33.222796000000002</v>
      </c>
      <c r="O49" s="8">
        <v>31.809059999999999</v>
      </c>
    </row>
    <row r="50" spans="2:15" ht="15.75" customHeight="1" x14ac:dyDescent="0.35">
      <c r="B50" s="7" t="s">
        <v>54</v>
      </c>
      <c r="C50" s="7" t="s">
        <v>53</v>
      </c>
      <c r="D50" s="7" t="s">
        <v>277</v>
      </c>
      <c r="E50" s="7" t="s">
        <v>278</v>
      </c>
      <c r="F50" s="7" t="s">
        <v>11</v>
      </c>
      <c r="G50" s="7" t="s">
        <v>277</v>
      </c>
      <c r="H50" s="7" t="s">
        <v>279</v>
      </c>
      <c r="I50" s="7" t="s">
        <v>13</v>
      </c>
      <c r="J50" s="7">
        <v>6570</v>
      </c>
      <c r="K50" s="7">
        <v>0</v>
      </c>
      <c r="L50" s="8">
        <v>9.4E-2</v>
      </c>
      <c r="M50" s="7">
        <v>0.09</v>
      </c>
      <c r="N50" s="8">
        <v>0.61758000000000002</v>
      </c>
      <c r="O50" s="8">
        <v>0.59129999999999994</v>
      </c>
    </row>
    <row r="51" spans="2:15" ht="15.75" customHeight="1" x14ac:dyDescent="0.35">
      <c r="B51" s="7" t="s">
        <v>54</v>
      </c>
      <c r="C51" s="7" t="s">
        <v>53</v>
      </c>
      <c r="D51" s="7" t="s">
        <v>280</v>
      </c>
      <c r="E51" s="7" t="s">
        <v>281</v>
      </c>
      <c r="F51" s="7" t="s">
        <v>11</v>
      </c>
      <c r="G51" s="7" t="s">
        <v>280</v>
      </c>
      <c r="H51" s="7" t="s">
        <v>282</v>
      </c>
      <c r="I51" s="7" t="s">
        <v>13</v>
      </c>
      <c r="J51" s="7">
        <v>410565</v>
      </c>
      <c r="K51" s="7">
        <v>6</v>
      </c>
      <c r="L51" s="8">
        <v>9.4E-2</v>
      </c>
      <c r="M51" s="7">
        <v>0.09</v>
      </c>
      <c r="N51" s="8">
        <v>38.593110000000003</v>
      </c>
      <c r="O51" s="8">
        <v>36.950849999999996</v>
      </c>
    </row>
    <row r="52" spans="2:15" ht="15.75" customHeight="1" x14ac:dyDescent="0.35">
      <c r="B52" s="7" t="s">
        <v>54</v>
      </c>
      <c r="C52" s="7" t="s">
        <v>53</v>
      </c>
      <c r="D52" s="7" t="s">
        <v>283</v>
      </c>
      <c r="E52" s="7" t="s">
        <v>284</v>
      </c>
      <c r="F52" s="7" t="s">
        <v>17</v>
      </c>
      <c r="G52" s="7" t="s">
        <v>283</v>
      </c>
      <c r="H52" s="7" t="s">
        <v>285</v>
      </c>
      <c r="I52" s="7" t="s">
        <v>13</v>
      </c>
      <c r="J52" s="7">
        <v>0</v>
      </c>
      <c r="K52" s="7">
        <v>381</v>
      </c>
      <c r="L52" s="8">
        <v>1.2999999999999999E-2</v>
      </c>
      <c r="M52" s="7">
        <v>0.02</v>
      </c>
      <c r="N52" s="8">
        <v>4.9529999999999994</v>
      </c>
      <c r="O52" s="8">
        <v>7.62</v>
      </c>
    </row>
    <row r="53" spans="2:15" ht="15.75" customHeight="1" x14ac:dyDescent="0.35">
      <c r="B53" s="7" t="s">
        <v>54</v>
      </c>
      <c r="C53" s="7" t="s">
        <v>53</v>
      </c>
      <c r="D53" s="7" t="s">
        <v>286</v>
      </c>
      <c r="E53" s="7" t="s">
        <v>287</v>
      </c>
      <c r="F53" s="7" t="s">
        <v>17</v>
      </c>
      <c r="G53" s="7" t="s">
        <v>286</v>
      </c>
      <c r="H53" s="7" t="s">
        <v>288</v>
      </c>
      <c r="I53" s="7" t="s">
        <v>13</v>
      </c>
      <c r="J53" s="7">
        <v>0</v>
      </c>
      <c r="K53" s="7">
        <v>39</v>
      </c>
      <c r="L53" s="8">
        <v>1.2999999999999999E-2</v>
      </c>
      <c r="M53" s="7">
        <v>0.02</v>
      </c>
      <c r="N53" s="8">
        <v>0.50700000000000001</v>
      </c>
      <c r="O53" s="8">
        <v>0.78</v>
      </c>
    </row>
    <row r="54" spans="2:15" ht="15.75" customHeight="1" x14ac:dyDescent="0.35">
      <c r="B54" s="7" t="s">
        <v>54</v>
      </c>
      <c r="C54" s="7" t="s">
        <v>53</v>
      </c>
      <c r="D54" s="7" t="s">
        <v>289</v>
      </c>
      <c r="E54" s="7" t="s">
        <v>290</v>
      </c>
      <c r="F54" s="7" t="s">
        <v>17</v>
      </c>
      <c r="G54" s="7" t="s">
        <v>289</v>
      </c>
      <c r="H54" s="7" t="s">
        <v>291</v>
      </c>
      <c r="I54" s="7" t="s">
        <v>13</v>
      </c>
      <c r="J54" s="7">
        <v>0</v>
      </c>
      <c r="K54" s="7">
        <v>77</v>
      </c>
      <c r="L54" s="8">
        <v>1.2999999999999999E-2</v>
      </c>
      <c r="M54" s="7">
        <v>0.02</v>
      </c>
      <c r="N54" s="8">
        <v>1.0009999999999999</v>
      </c>
      <c r="O54" s="8">
        <v>1.54</v>
      </c>
    </row>
    <row r="55" spans="2:15" ht="15.75" customHeight="1" x14ac:dyDescent="0.35">
      <c r="B55" s="7" t="s">
        <v>54</v>
      </c>
      <c r="C55" s="7" t="s">
        <v>53</v>
      </c>
      <c r="D55" s="7" t="s">
        <v>329</v>
      </c>
      <c r="E55" s="7" t="s">
        <v>330</v>
      </c>
      <c r="F55" s="7" t="s">
        <v>17</v>
      </c>
      <c r="G55" s="7" t="s">
        <v>329</v>
      </c>
      <c r="H55" s="7" t="s">
        <v>331</v>
      </c>
      <c r="I55" s="7" t="s">
        <v>13</v>
      </c>
      <c r="J55" s="7">
        <v>0</v>
      </c>
      <c r="K55" s="7">
        <v>15</v>
      </c>
      <c r="L55" s="8">
        <v>1.2999999999999999E-2</v>
      </c>
      <c r="M55" s="7">
        <v>0.02</v>
      </c>
      <c r="N55" s="8">
        <v>0.19499999999999998</v>
      </c>
      <c r="O55" s="8">
        <v>0.3</v>
      </c>
    </row>
    <row r="56" spans="2:15" ht="15.75" customHeight="1" x14ac:dyDescent="0.35">
      <c r="B56" s="7" t="s">
        <v>54</v>
      </c>
      <c r="C56" s="7" t="s">
        <v>53</v>
      </c>
      <c r="D56" s="7" t="s">
        <v>292</v>
      </c>
      <c r="E56" s="7" t="s">
        <v>293</v>
      </c>
      <c r="F56" s="7" t="s">
        <v>17</v>
      </c>
      <c r="G56" s="7" t="s">
        <v>292</v>
      </c>
      <c r="H56" s="7" t="s">
        <v>294</v>
      </c>
      <c r="I56" s="7" t="s">
        <v>13</v>
      </c>
      <c r="J56" s="7">
        <v>0</v>
      </c>
      <c r="K56" s="7">
        <v>1</v>
      </c>
      <c r="L56" s="8">
        <v>1.2999999999999999E-2</v>
      </c>
      <c r="M56" s="7">
        <v>0.02</v>
      </c>
      <c r="N56" s="8">
        <v>1.2999999999999999E-2</v>
      </c>
      <c r="O56" s="8">
        <v>0.02</v>
      </c>
    </row>
    <row r="57" spans="2:15" ht="15.75" customHeight="1" x14ac:dyDescent="0.35">
      <c r="B57" s="7" t="s">
        <v>54</v>
      </c>
      <c r="C57" s="7" t="s">
        <v>53</v>
      </c>
      <c r="D57" s="7" t="s">
        <v>295</v>
      </c>
      <c r="E57" s="7" t="s">
        <v>296</v>
      </c>
      <c r="F57" s="7" t="s">
        <v>17</v>
      </c>
      <c r="G57" s="7" t="s">
        <v>295</v>
      </c>
      <c r="H57" s="7" t="s">
        <v>297</v>
      </c>
      <c r="I57" s="7" t="s">
        <v>13</v>
      </c>
      <c r="J57" s="7">
        <v>0</v>
      </c>
      <c r="K57" s="7">
        <v>24</v>
      </c>
      <c r="L57" s="8">
        <v>1.2999999999999999E-2</v>
      </c>
      <c r="M57" s="7">
        <v>0.02</v>
      </c>
      <c r="N57" s="8">
        <v>0.312</v>
      </c>
      <c r="O57" s="8">
        <v>0.48</v>
      </c>
    </row>
    <row r="58" spans="2:15" ht="15.75" customHeight="1" x14ac:dyDescent="0.35">
      <c r="B58" s="7" t="s">
        <v>54</v>
      </c>
      <c r="C58" s="7" t="s">
        <v>53</v>
      </c>
      <c r="D58" s="7" t="s">
        <v>332</v>
      </c>
      <c r="E58" s="7" t="s">
        <v>333</v>
      </c>
      <c r="F58" s="7" t="s">
        <v>17</v>
      </c>
      <c r="G58" s="7" t="s">
        <v>332</v>
      </c>
      <c r="H58" s="7" t="s">
        <v>334</v>
      </c>
      <c r="I58" s="7" t="s">
        <v>13</v>
      </c>
      <c r="J58" s="7">
        <v>0</v>
      </c>
      <c r="K58" s="7">
        <v>3</v>
      </c>
      <c r="L58" s="8">
        <v>1.2999999999999999E-2</v>
      </c>
      <c r="M58" s="7">
        <v>0.02</v>
      </c>
      <c r="N58" s="8">
        <v>3.9E-2</v>
      </c>
      <c r="O58" s="8">
        <v>0.06</v>
      </c>
    </row>
    <row r="59" spans="2:15" ht="15.75" customHeight="1" x14ac:dyDescent="0.35">
      <c r="B59" s="7" t="s">
        <v>54</v>
      </c>
      <c r="C59" s="7" t="s">
        <v>335</v>
      </c>
      <c r="D59" s="7" t="s">
        <v>336</v>
      </c>
      <c r="E59" s="7" t="s">
        <v>337</v>
      </c>
      <c r="F59" s="7" t="s">
        <v>17</v>
      </c>
      <c r="G59" s="7" t="s">
        <v>336</v>
      </c>
      <c r="H59" s="7" t="s">
        <v>338</v>
      </c>
      <c r="I59" s="7" t="s">
        <v>13</v>
      </c>
      <c r="J59" s="7">
        <v>0</v>
      </c>
      <c r="K59" s="7">
        <v>1848</v>
      </c>
      <c r="L59" s="8">
        <v>1.2999999999999999E-2</v>
      </c>
      <c r="M59" s="7">
        <v>0.02</v>
      </c>
      <c r="N59" s="8">
        <v>24.023999999999997</v>
      </c>
      <c r="O59" s="8">
        <v>36.96</v>
      </c>
    </row>
    <row r="60" spans="2:15" ht="15.75" customHeight="1" x14ac:dyDescent="0.35">
      <c r="B60" s="7" t="s">
        <v>54</v>
      </c>
      <c r="C60" s="7" t="s">
        <v>335</v>
      </c>
      <c r="D60" s="7" t="s">
        <v>339</v>
      </c>
      <c r="E60" s="7" t="s">
        <v>340</v>
      </c>
      <c r="F60" s="7" t="s">
        <v>11</v>
      </c>
      <c r="G60" s="7" t="s">
        <v>339</v>
      </c>
      <c r="H60" s="7" t="s">
        <v>341</v>
      </c>
      <c r="I60" s="7" t="s">
        <v>13</v>
      </c>
      <c r="J60" s="7">
        <v>4618589</v>
      </c>
      <c r="K60" s="7">
        <v>3609</v>
      </c>
      <c r="L60" s="8">
        <v>9.4E-2</v>
      </c>
      <c r="M60" s="7">
        <v>0.09</v>
      </c>
      <c r="N60" s="8">
        <v>434.14736599999998</v>
      </c>
      <c r="O60" s="8">
        <v>415.67301000000003</v>
      </c>
    </row>
    <row r="61" spans="2:15" ht="15.75" customHeight="1" x14ac:dyDescent="0.35">
      <c r="B61" s="7" t="s">
        <v>54</v>
      </c>
      <c r="C61" s="7" t="s">
        <v>94</v>
      </c>
      <c r="D61" s="7" t="s">
        <v>342</v>
      </c>
      <c r="E61" s="7" t="s">
        <v>343</v>
      </c>
      <c r="F61" s="7" t="s">
        <v>17</v>
      </c>
      <c r="G61" s="7" t="s">
        <v>342</v>
      </c>
      <c r="H61" s="7" t="s">
        <v>344</v>
      </c>
      <c r="I61" s="7" t="s">
        <v>13</v>
      </c>
      <c r="J61" s="7">
        <v>0</v>
      </c>
      <c r="K61" s="7">
        <v>5307</v>
      </c>
      <c r="L61" s="8">
        <v>1.2999999999999999E-2</v>
      </c>
      <c r="M61" s="7">
        <v>0.02</v>
      </c>
      <c r="N61" s="8">
        <v>68.991</v>
      </c>
      <c r="O61" s="8">
        <v>106.14</v>
      </c>
    </row>
    <row r="62" spans="2:15" ht="15.75" customHeight="1" x14ac:dyDescent="0.35">
      <c r="B62" s="7" t="s">
        <v>54</v>
      </c>
      <c r="C62" s="7" t="s">
        <v>94</v>
      </c>
      <c r="D62" s="7" t="s">
        <v>345</v>
      </c>
      <c r="E62" s="7" t="s">
        <v>346</v>
      </c>
      <c r="F62" s="7" t="s">
        <v>17</v>
      </c>
      <c r="G62" s="7" t="s">
        <v>345</v>
      </c>
      <c r="H62" s="7" t="s">
        <v>347</v>
      </c>
      <c r="I62" s="7" t="s">
        <v>13</v>
      </c>
      <c r="J62" s="7">
        <v>0</v>
      </c>
      <c r="K62" s="7">
        <v>265</v>
      </c>
      <c r="L62" s="8">
        <v>1.2999999999999999E-2</v>
      </c>
      <c r="M62" s="7">
        <v>0.02</v>
      </c>
      <c r="N62" s="8">
        <v>3.4449999999999998</v>
      </c>
      <c r="O62" s="8">
        <v>5.3</v>
      </c>
    </row>
    <row r="63" spans="2:15" ht="15.75" customHeight="1" x14ac:dyDescent="0.35">
      <c r="B63" s="7" t="s">
        <v>54</v>
      </c>
      <c r="C63" s="7" t="s">
        <v>94</v>
      </c>
      <c r="D63" s="7" t="s">
        <v>348</v>
      </c>
      <c r="E63" s="7" t="s">
        <v>349</v>
      </c>
      <c r="F63" s="7" t="s">
        <v>17</v>
      </c>
      <c r="G63" s="7" t="s">
        <v>348</v>
      </c>
      <c r="H63" s="7" t="s">
        <v>350</v>
      </c>
      <c r="I63" s="7" t="s">
        <v>13</v>
      </c>
      <c r="J63" s="7">
        <v>0</v>
      </c>
      <c r="K63" s="7">
        <v>4664</v>
      </c>
      <c r="L63" s="8">
        <v>1.2999999999999999E-2</v>
      </c>
      <c r="M63" s="7">
        <v>0.02</v>
      </c>
      <c r="N63" s="8">
        <v>60.631999999999998</v>
      </c>
      <c r="O63" s="8">
        <v>93.28</v>
      </c>
    </row>
    <row r="64" spans="2:15" ht="15.75" customHeight="1" x14ac:dyDescent="0.35">
      <c r="B64" s="7" t="s">
        <v>54</v>
      </c>
      <c r="C64" s="7" t="s">
        <v>94</v>
      </c>
      <c r="D64" s="7" t="s">
        <v>351</v>
      </c>
      <c r="E64" s="7" t="s">
        <v>352</v>
      </c>
      <c r="F64" s="7" t="s">
        <v>17</v>
      </c>
      <c r="G64" s="7" t="s">
        <v>351</v>
      </c>
      <c r="H64" s="7" t="s">
        <v>353</v>
      </c>
      <c r="I64" s="7" t="s">
        <v>13</v>
      </c>
      <c r="J64" s="7">
        <v>9</v>
      </c>
      <c r="K64" s="7">
        <v>2437</v>
      </c>
      <c r="L64" s="8">
        <v>1.2999999999999999E-2</v>
      </c>
      <c r="M64" s="7">
        <v>0.02</v>
      </c>
      <c r="N64" s="8">
        <v>31.680999999999997</v>
      </c>
      <c r="O64" s="8">
        <v>48.74</v>
      </c>
    </row>
    <row r="65" spans="2:15" ht="15.75" customHeight="1" x14ac:dyDescent="0.35">
      <c r="B65" s="7" t="s">
        <v>54</v>
      </c>
      <c r="C65" s="7" t="s">
        <v>94</v>
      </c>
      <c r="D65" s="7" t="s">
        <v>354</v>
      </c>
      <c r="E65" s="7" t="s">
        <v>355</v>
      </c>
      <c r="F65" s="7" t="s">
        <v>17</v>
      </c>
      <c r="G65" s="7" t="s">
        <v>354</v>
      </c>
      <c r="H65" s="7" t="s">
        <v>356</v>
      </c>
      <c r="I65" s="7" t="s">
        <v>13</v>
      </c>
      <c r="J65" s="7">
        <v>0</v>
      </c>
      <c r="K65" s="7">
        <v>1</v>
      </c>
      <c r="L65" s="8">
        <v>1.2999999999999999E-2</v>
      </c>
      <c r="M65" s="7">
        <v>0.02</v>
      </c>
      <c r="N65" s="8">
        <v>1.2999999999999999E-2</v>
      </c>
      <c r="O65" s="8">
        <v>0.02</v>
      </c>
    </row>
    <row r="66" spans="2:15" ht="15.75" customHeight="1" x14ac:dyDescent="0.35">
      <c r="B66" s="7" t="s">
        <v>54</v>
      </c>
      <c r="C66" s="7" t="s">
        <v>94</v>
      </c>
      <c r="D66" s="7" t="s">
        <v>357</v>
      </c>
      <c r="E66" s="7" t="s">
        <v>358</v>
      </c>
      <c r="F66" s="7" t="s">
        <v>11</v>
      </c>
      <c r="G66" s="7" t="s">
        <v>357</v>
      </c>
      <c r="H66" s="7" t="s">
        <v>359</v>
      </c>
      <c r="I66" s="7" t="s">
        <v>13</v>
      </c>
      <c r="J66" s="7">
        <v>5628952</v>
      </c>
      <c r="K66" s="7">
        <v>1452</v>
      </c>
      <c r="L66" s="8">
        <v>9.4E-2</v>
      </c>
      <c r="M66" s="7">
        <v>0.09</v>
      </c>
      <c r="N66" s="8">
        <v>529.121488</v>
      </c>
      <c r="O66" s="8">
        <v>506.60568000000001</v>
      </c>
    </row>
    <row r="67" spans="2:15" ht="15.75" customHeight="1" x14ac:dyDescent="0.35">
      <c r="B67" s="7" t="s">
        <v>54</v>
      </c>
      <c r="C67" s="7" t="s">
        <v>94</v>
      </c>
      <c r="D67" s="7" t="s">
        <v>360</v>
      </c>
      <c r="E67" s="7" t="s">
        <v>361</v>
      </c>
      <c r="F67" s="7" t="s">
        <v>17</v>
      </c>
      <c r="G67" s="7" t="s">
        <v>360</v>
      </c>
      <c r="H67" s="7" t="s">
        <v>362</v>
      </c>
      <c r="I67" s="7" t="s">
        <v>13</v>
      </c>
      <c r="J67" s="7">
        <v>1</v>
      </c>
      <c r="K67" s="7">
        <v>2886</v>
      </c>
      <c r="L67" s="8">
        <v>1.2999999999999999E-2</v>
      </c>
      <c r="M67" s="7">
        <v>0.02</v>
      </c>
      <c r="N67" s="8">
        <v>37.518000000000001</v>
      </c>
      <c r="O67" s="8">
        <v>57.72</v>
      </c>
    </row>
    <row r="68" spans="2:15" ht="15.75" customHeight="1" x14ac:dyDescent="0.35">
      <c r="B68" s="7" t="s">
        <v>54</v>
      </c>
      <c r="C68" s="7" t="s">
        <v>94</v>
      </c>
      <c r="D68" s="7" t="s">
        <v>363</v>
      </c>
      <c r="E68" s="7" t="s">
        <v>364</v>
      </c>
      <c r="F68" s="7" t="s">
        <v>17</v>
      </c>
      <c r="G68" s="7" t="s">
        <v>363</v>
      </c>
      <c r="H68" s="7" t="s">
        <v>365</v>
      </c>
      <c r="I68" s="7" t="s">
        <v>13</v>
      </c>
      <c r="J68" s="7">
        <v>0</v>
      </c>
      <c r="K68" s="7">
        <v>116</v>
      </c>
      <c r="L68" s="8">
        <v>1.2999999999999999E-2</v>
      </c>
      <c r="M68" s="7">
        <v>0.02</v>
      </c>
      <c r="N68" s="8">
        <v>1.508</v>
      </c>
      <c r="O68" s="8">
        <v>2.3199999999999998</v>
      </c>
    </row>
    <row r="69" spans="2:15" ht="15.75" customHeight="1" x14ac:dyDescent="0.35">
      <c r="B69" s="7" t="s">
        <v>54</v>
      </c>
      <c r="C69" s="7" t="s">
        <v>94</v>
      </c>
      <c r="D69" s="7" t="s">
        <v>366</v>
      </c>
      <c r="E69" s="7" t="s">
        <v>367</v>
      </c>
      <c r="F69" s="7" t="s">
        <v>17</v>
      </c>
      <c r="G69" s="7" t="s">
        <v>366</v>
      </c>
      <c r="H69" s="7" t="s">
        <v>368</v>
      </c>
      <c r="I69" s="7" t="s">
        <v>13</v>
      </c>
      <c r="J69" s="7">
        <v>3</v>
      </c>
      <c r="K69" s="7">
        <v>18953</v>
      </c>
      <c r="L69" s="8">
        <v>1.2999999999999999E-2</v>
      </c>
      <c r="M69" s="7">
        <v>0.02</v>
      </c>
      <c r="N69" s="8">
        <v>246.38899999999998</v>
      </c>
      <c r="O69" s="8">
        <v>379.06</v>
      </c>
    </row>
    <row r="70" spans="2:15" ht="15.75" customHeight="1" x14ac:dyDescent="0.35">
      <c r="B70" s="7" t="s">
        <v>54</v>
      </c>
      <c r="C70" s="7" t="s">
        <v>94</v>
      </c>
      <c r="D70" s="7" t="s">
        <v>369</v>
      </c>
      <c r="E70" s="7" t="s">
        <v>370</v>
      </c>
      <c r="F70" s="7" t="s">
        <v>17</v>
      </c>
      <c r="G70" s="7" t="s">
        <v>369</v>
      </c>
      <c r="H70" s="7" t="s">
        <v>371</v>
      </c>
      <c r="I70" s="7" t="s">
        <v>13</v>
      </c>
      <c r="J70" s="7">
        <v>0</v>
      </c>
      <c r="K70" s="7">
        <v>25519</v>
      </c>
      <c r="L70" s="8">
        <v>1.2999999999999999E-2</v>
      </c>
      <c r="M70" s="7">
        <v>0.02</v>
      </c>
      <c r="N70" s="8">
        <v>331.74699999999996</v>
      </c>
      <c r="O70" s="8">
        <v>510.38</v>
      </c>
    </row>
    <row r="71" spans="2:15" ht="15.75" customHeight="1" x14ac:dyDescent="0.35">
      <c r="B71" s="7" t="s">
        <v>54</v>
      </c>
      <c r="C71" s="7" t="s">
        <v>94</v>
      </c>
      <c r="D71" s="7" t="s">
        <v>372</v>
      </c>
      <c r="E71" s="7" t="s">
        <v>373</v>
      </c>
      <c r="F71" s="7" t="s">
        <v>17</v>
      </c>
      <c r="G71" s="7" t="s">
        <v>372</v>
      </c>
      <c r="H71" s="7" t="s">
        <v>374</v>
      </c>
      <c r="I71" s="7" t="s">
        <v>13</v>
      </c>
      <c r="J71" s="7">
        <v>0</v>
      </c>
      <c r="K71" s="7">
        <v>1</v>
      </c>
      <c r="L71" s="8">
        <v>1.2999999999999999E-2</v>
      </c>
      <c r="M71" s="7">
        <v>0.02</v>
      </c>
      <c r="N71" s="8">
        <v>1.2999999999999999E-2</v>
      </c>
      <c r="O71" s="8">
        <v>0.02</v>
      </c>
    </row>
    <row r="72" spans="2:15" ht="15.75" customHeight="1" x14ac:dyDescent="0.35">
      <c r="B72" s="7" t="s">
        <v>54</v>
      </c>
      <c r="C72" s="7" t="s">
        <v>94</v>
      </c>
      <c r="D72" s="7" t="s">
        <v>375</v>
      </c>
      <c r="E72" s="7" t="s">
        <v>376</v>
      </c>
      <c r="F72" s="7" t="s">
        <v>17</v>
      </c>
      <c r="G72" s="7" t="s">
        <v>375</v>
      </c>
      <c r="H72" s="7" t="s">
        <v>377</v>
      </c>
      <c r="I72" s="7" t="s">
        <v>13</v>
      </c>
      <c r="J72" s="7">
        <v>0</v>
      </c>
      <c r="K72" s="7">
        <v>92156</v>
      </c>
      <c r="L72" s="8">
        <v>1.2999999999999999E-2</v>
      </c>
      <c r="M72" s="7">
        <v>0.02</v>
      </c>
      <c r="N72" s="8">
        <v>1198.028</v>
      </c>
      <c r="O72" s="8">
        <v>1843.1200000000001</v>
      </c>
    </row>
    <row r="73" spans="2:15" ht="15.75" customHeight="1" x14ac:dyDescent="0.35">
      <c r="B73" s="7" t="s">
        <v>54</v>
      </c>
      <c r="C73" s="7" t="s">
        <v>94</v>
      </c>
      <c r="D73" s="7" t="s">
        <v>378</v>
      </c>
      <c r="E73" s="7" t="s">
        <v>379</v>
      </c>
      <c r="F73" s="7" t="s">
        <v>17</v>
      </c>
      <c r="G73" s="7" t="s">
        <v>378</v>
      </c>
      <c r="H73" s="7" t="s">
        <v>380</v>
      </c>
      <c r="I73" s="7" t="s">
        <v>13</v>
      </c>
      <c r="J73" s="7">
        <v>0</v>
      </c>
      <c r="K73" s="7">
        <v>21045</v>
      </c>
      <c r="L73" s="8">
        <v>1.2999999999999999E-2</v>
      </c>
      <c r="M73" s="7">
        <v>0.02</v>
      </c>
      <c r="N73" s="8">
        <v>273.58499999999998</v>
      </c>
      <c r="O73" s="8">
        <v>420.90000000000003</v>
      </c>
    </row>
    <row r="74" spans="2:15" ht="15.75" customHeight="1" x14ac:dyDescent="0.35">
      <c r="B74" s="7" t="s">
        <v>54</v>
      </c>
      <c r="C74" s="7" t="s">
        <v>94</v>
      </c>
      <c r="D74" s="7" t="s">
        <v>381</v>
      </c>
      <c r="E74" s="7" t="s">
        <v>382</v>
      </c>
      <c r="F74" s="7" t="s">
        <v>17</v>
      </c>
      <c r="G74" s="7" t="s">
        <v>381</v>
      </c>
      <c r="H74" s="7" t="s">
        <v>383</v>
      </c>
      <c r="I74" s="7" t="s">
        <v>13</v>
      </c>
      <c r="J74" s="7">
        <v>0</v>
      </c>
      <c r="K74" s="7">
        <v>197610</v>
      </c>
      <c r="L74" s="8">
        <v>1.2999999999999999E-2</v>
      </c>
      <c r="M74" s="7">
        <v>0.02</v>
      </c>
      <c r="N74" s="8">
        <v>2568.9299999999998</v>
      </c>
      <c r="O74" s="8">
        <v>3952.2000000000003</v>
      </c>
    </row>
    <row r="75" spans="2:15" ht="15.75" customHeight="1" x14ac:dyDescent="0.35">
      <c r="B75" s="7" t="s">
        <v>54</v>
      </c>
      <c r="C75" s="7" t="s">
        <v>94</v>
      </c>
      <c r="D75" s="7" t="s">
        <v>384</v>
      </c>
      <c r="E75" s="7" t="s">
        <v>385</v>
      </c>
      <c r="F75" s="7" t="s">
        <v>17</v>
      </c>
      <c r="G75" s="7" t="s">
        <v>384</v>
      </c>
      <c r="H75" s="7" t="s">
        <v>386</v>
      </c>
      <c r="I75" s="7" t="s">
        <v>13</v>
      </c>
      <c r="J75" s="7">
        <v>0</v>
      </c>
      <c r="K75" s="7">
        <v>19076</v>
      </c>
      <c r="L75" s="8">
        <v>1.2999999999999999E-2</v>
      </c>
      <c r="M75" s="7">
        <v>0.02</v>
      </c>
      <c r="N75" s="8">
        <v>247.988</v>
      </c>
      <c r="O75" s="8">
        <v>381.52</v>
      </c>
    </row>
    <row r="76" spans="2:15" ht="15.75" customHeight="1" x14ac:dyDescent="0.35">
      <c r="B76" s="7" t="s">
        <v>54</v>
      </c>
      <c r="C76" s="7" t="s">
        <v>94</v>
      </c>
      <c r="D76" s="7" t="s">
        <v>387</v>
      </c>
      <c r="E76" s="7" t="s">
        <v>388</v>
      </c>
      <c r="F76" s="7" t="s">
        <v>17</v>
      </c>
      <c r="G76" s="7" t="s">
        <v>387</v>
      </c>
      <c r="H76" s="7" t="s">
        <v>389</v>
      </c>
      <c r="I76" s="7" t="s">
        <v>13</v>
      </c>
      <c r="J76" s="7">
        <v>0</v>
      </c>
      <c r="K76" s="7">
        <v>516</v>
      </c>
      <c r="L76" s="8">
        <v>1.2999999999999999E-2</v>
      </c>
      <c r="M76" s="7">
        <v>0.02</v>
      </c>
      <c r="N76" s="8">
        <v>6.7079999999999993</v>
      </c>
      <c r="O76" s="8">
        <v>10.32</v>
      </c>
    </row>
    <row r="77" spans="2:15" ht="15.75" customHeight="1" x14ac:dyDescent="0.35">
      <c r="B77" s="7" t="s">
        <v>54</v>
      </c>
      <c r="C77" s="7" t="s">
        <v>94</v>
      </c>
      <c r="D77" s="7" t="s">
        <v>390</v>
      </c>
      <c r="E77" s="7" t="s">
        <v>391</v>
      </c>
      <c r="F77" s="7" t="s">
        <v>17</v>
      </c>
      <c r="G77" s="7" t="s">
        <v>390</v>
      </c>
      <c r="H77" s="7" t="s">
        <v>392</v>
      </c>
      <c r="I77" s="7" t="s">
        <v>13</v>
      </c>
      <c r="J77" s="7">
        <v>0</v>
      </c>
      <c r="K77" s="7">
        <v>544</v>
      </c>
      <c r="L77" s="8">
        <v>1.2999999999999999E-2</v>
      </c>
      <c r="M77" s="7">
        <v>0.02</v>
      </c>
      <c r="N77" s="8">
        <v>7.0720000000000001</v>
      </c>
      <c r="O77" s="8">
        <v>10.88</v>
      </c>
    </row>
    <row r="78" spans="2:15" ht="15.75" customHeight="1" x14ac:dyDescent="0.35">
      <c r="B78" s="7" t="s">
        <v>54</v>
      </c>
      <c r="C78" s="7" t="s">
        <v>94</v>
      </c>
      <c r="D78" s="7" t="s">
        <v>393</v>
      </c>
      <c r="E78" s="7" t="s">
        <v>394</v>
      </c>
      <c r="F78" s="7" t="s">
        <v>17</v>
      </c>
      <c r="G78" s="7" t="s">
        <v>393</v>
      </c>
      <c r="H78" s="7" t="s">
        <v>395</v>
      </c>
      <c r="I78" s="7" t="s">
        <v>13</v>
      </c>
      <c r="J78" s="7">
        <v>0</v>
      </c>
      <c r="K78" s="7">
        <v>16</v>
      </c>
      <c r="L78" s="8">
        <v>1.2999999999999999E-2</v>
      </c>
      <c r="M78" s="7">
        <v>0.02</v>
      </c>
      <c r="N78" s="8">
        <v>0.20799999999999999</v>
      </c>
      <c r="O78" s="8">
        <v>0.32</v>
      </c>
    </row>
    <row r="79" spans="2:15" ht="15.75" customHeight="1" x14ac:dyDescent="0.35">
      <c r="B79" s="7" t="s">
        <v>54</v>
      </c>
      <c r="C79" s="7" t="s">
        <v>94</v>
      </c>
      <c r="D79" s="7" t="s">
        <v>396</v>
      </c>
      <c r="E79" s="7" t="s">
        <v>397</v>
      </c>
      <c r="F79" s="7" t="s">
        <v>17</v>
      </c>
      <c r="G79" s="7" t="s">
        <v>396</v>
      </c>
      <c r="H79" s="7" t="s">
        <v>398</v>
      </c>
      <c r="I79" s="7" t="s">
        <v>13</v>
      </c>
      <c r="J79" s="7">
        <v>0</v>
      </c>
      <c r="K79" s="7">
        <v>57</v>
      </c>
      <c r="L79" s="8">
        <v>1.2999999999999999E-2</v>
      </c>
      <c r="M79" s="7">
        <v>0.02</v>
      </c>
      <c r="N79" s="8">
        <v>0.74099999999999999</v>
      </c>
      <c r="O79" s="8">
        <v>1.1400000000000001</v>
      </c>
    </row>
    <row r="80" spans="2:15" ht="15.75" customHeight="1" x14ac:dyDescent="0.35">
      <c r="B80" s="7" t="s">
        <v>54</v>
      </c>
      <c r="C80" s="7" t="s">
        <v>94</v>
      </c>
      <c r="D80" s="7" t="s">
        <v>399</v>
      </c>
      <c r="E80" s="7" t="s">
        <v>400</v>
      </c>
      <c r="F80" s="7" t="s">
        <v>17</v>
      </c>
      <c r="G80" s="7" t="s">
        <v>399</v>
      </c>
      <c r="H80" s="7" t="s">
        <v>401</v>
      </c>
      <c r="I80" s="7" t="s">
        <v>13</v>
      </c>
      <c r="J80" s="7">
        <v>0</v>
      </c>
      <c r="K80" s="7">
        <v>3</v>
      </c>
      <c r="L80" s="8">
        <v>1.2999999999999999E-2</v>
      </c>
      <c r="M80" s="7">
        <v>0.02</v>
      </c>
      <c r="N80" s="8">
        <v>3.9E-2</v>
      </c>
      <c r="O80" s="8">
        <v>0.06</v>
      </c>
    </row>
    <row r="81" spans="2:15" ht="15.75" customHeight="1" x14ac:dyDescent="0.35">
      <c r="B81" s="7" t="s">
        <v>54</v>
      </c>
      <c r="C81" s="7" t="s">
        <v>94</v>
      </c>
      <c r="D81" s="7" t="s">
        <v>402</v>
      </c>
      <c r="E81" s="7" t="s">
        <v>403</v>
      </c>
      <c r="F81" s="7" t="s">
        <v>17</v>
      </c>
      <c r="G81" s="7" t="s">
        <v>402</v>
      </c>
      <c r="H81" s="7" t="s">
        <v>404</v>
      </c>
      <c r="I81" s="7" t="s">
        <v>13</v>
      </c>
      <c r="J81" s="7">
        <v>0</v>
      </c>
      <c r="K81" s="7">
        <v>17</v>
      </c>
      <c r="L81" s="8">
        <v>1.2999999999999999E-2</v>
      </c>
      <c r="M81" s="7">
        <v>0.02</v>
      </c>
      <c r="N81" s="8">
        <v>0.221</v>
      </c>
      <c r="O81" s="8">
        <v>0.34</v>
      </c>
    </row>
    <row r="82" spans="2:15" ht="15.75" customHeight="1" x14ac:dyDescent="0.35">
      <c r="B82" s="7" t="s">
        <v>54</v>
      </c>
      <c r="C82" s="7" t="s">
        <v>94</v>
      </c>
      <c r="D82" s="7" t="s">
        <v>405</v>
      </c>
      <c r="E82" s="7" t="s">
        <v>406</v>
      </c>
      <c r="F82" s="7" t="s">
        <v>17</v>
      </c>
      <c r="G82" s="7" t="s">
        <v>405</v>
      </c>
      <c r="H82" s="7" t="s">
        <v>407</v>
      </c>
      <c r="I82" s="7" t="s">
        <v>13</v>
      </c>
      <c r="J82" s="7">
        <v>0</v>
      </c>
      <c r="K82" s="7">
        <v>1</v>
      </c>
      <c r="L82" s="8">
        <v>1.2999999999999999E-2</v>
      </c>
      <c r="M82" s="7">
        <v>0.02</v>
      </c>
      <c r="N82" s="8">
        <v>1.2999999999999999E-2</v>
      </c>
      <c r="O82" s="8">
        <v>0.02</v>
      </c>
    </row>
    <row r="83" spans="2:15" ht="15.75" customHeight="1" x14ac:dyDescent="0.35">
      <c r="B83" s="7" t="s">
        <v>54</v>
      </c>
      <c r="C83" s="7" t="s">
        <v>94</v>
      </c>
      <c r="D83" s="7" t="s">
        <v>408</v>
      </c>
      <c r="E83" s="7" t="s">
        <v>409</v>
      </c>
      <c r="F83" s="7" t="s">
        <v>17</v>
      </c>
      <c r="G83" s="7" t="s">
        <v>408</v>
      </c>
      <c r="H83" s="7" t="s">
        <v>410</v>
      </c>
      <c r="I83" s="7" t="s">
        <v>13</v>
      </c>
      <c r="J83" s="7">
        <v>0</v>
      </c>
      <c r="K83" s="7">
        <v>193</v>
      </c>
      <c r="L83" s="8">
        <v>1.2999999999999999E-2</v>
      </c>
      <c r="M83" s="7">
        <v>0.02</v>
      </c>
      <c r="N83" s="8">
        <v>2.5089999999999999</v>
      </c>
      <c r="O83" s="8">
        <v>3.86</v>
      </c>
    </row>
    <row r="84" spans="2:15" ht="15.75" customHeight="1" x14ac:dyDescent="0.35">
      <c r="B84" s="7" t="s">
        <v>54</v>
      </c>
      <c r="C84" s="7" t="s">
        <v>94</v>
      </c>
      <c r="D84" s="7" t="s">
        <v>411</v>
      </c>
      <c r="E84" s="7" t="s">
        <v>412</v>
      </c>
      <c r="F84" s="7" t="s">
        <v>17</v>
      </c>
      <c r="G84" s="7" t="s">
        <v>411</v>
      </c>
      <c r="H84" s="7" t="s">
        <v>413</v>
      </c>
      <c r="I84" s="7" t="s">
        <v>13</v>
      </c>
      <c r="J84" s="7">
        <v>0</v>
      </c>
      <c r="K84" s="7">
        <v>4</v>
      </c>
      <c r="L84" s="8">
        <v>1.2999999999999999E-2</v>
      </c>
      <c r="M84" s="7">
        <v>0.02</v>
      </c>
      <c r="N84" s="8">
        <v>5.1999999999999998E-2</v>
      </c>
      <c r="O84" s="8">
        <v>0.08</v>
      </c>
    </row>
    <row r="85" spans="2:15" ht="15.75" customHeight="1" x14ac:dyDescent="0.35">
      <c r="B85" s="7" t="s">
        <v>54</v>
      </c>
      <c r="C85" s="7" t="s">
        <v>94</v>
      </c>
      <c r="D85" s="7" t="s">
        <v>414</v>
      </c>
      <c r="E85" s="7" t="s">
        <v>415</v>
      </c>
      <c r="F85" s="7" t="s">
        <v>17</v>
      </c>
      <c r="G85" s="7" t="s">
        <v>414</v>
      </c>
      <c r="H85" s="7" t="s">
        <v>416</v>
      </c>
      <c r="I85" s="7" t="s">
        <v>13</v>
      </c>
      <c r="J85" s="7">
        <v>0</v>
      </c>
      <c r="K85" s="7">
        <v>16</v>
      </c>
      <c r="L85" s="8">
        <v>1.2999999999999999E-2</v>
      </c>
      <c r="M85" s="7">
        <v>0.02</v>
      </c>
      <c r="N85" s="8">
        <v>0.20799999999999999</v>
      </c>
      <c r="O85" s="8">
        <v>0.32</v>
      </c>
    </row>
    <row r="86" spans="2:15" ht="15.75" customHeight="1" x14ac:dyDescent="0.35">
      <c r="B86" s="7" t="s">
        <v>54</v>
      </c>
      <c r="C86" s="7" t="s">
        <v>94</v>
      </c>
      <c r="D86" s="7" t="s">
        <v>417</v>
      </c>
      <c r="E86" s="7" t="s">
        <v>418</v>
      </c>
      <c r="F86" s="7" t="s">
        <v>17</v>
      </c>
      <c r="G86" s="7" t="s">
        <v>417</v>
      </c>
      <c r="H86" s="7" t="s">
        <v>419</v>
      </c>
      <c r="I86" s="7" t="s">
        <v>13</v>
      </c>
      <c r="J86" s="7">
        <v>0</v>
      </c>
      <c r="K86" s="7">
        <v>34</v>
      </c>
      <c r="L86" s="8">
        <v>1.2999999999999999E-2</v>
      </c>
      <c r="M86" s="7">
        <v>0.02</v>
      </c>
      <c r="N86" s="8">
        <v>0.442</v>
      </c>
      <c r="O86" s="8">
        <v>0.68</v>
      </c>
    </row>
    <row r="87" spans="2:15" ht="15.75" customHeight="1" x14ac:dyDescent="0.35">
      <c r="B87" s="7" t="s">
        <v>54</v>
      </c>
      <c r="C87" s="7" t="s">
        <v>94</v>
      </c>
      <c r="D87" s="7" t="s">
        <v>420</v>
      </c>
      <c r="E87" s="7" t="s">
        <v>421</v>
      </c>
      <c r="F87" s="7" t="s">
        <v>17</v>
      </c>
      <c r="G87" s="7" t="s">
        <v>420</v>
      </c>
      <c r="H87" s="7" t="s">
        <v>422</v>
      </c>
      <c r="I87" s="7" t="s">
        <v>13</v>
      </c>
      <c r="J87" s="7">
        <v>0</v>
      </c>
      <c r="K87" s="7">
        <v>146</v>
      </c>
      <c r="L87" s="8">
        <v>1.2999999999999999E-2</v>
      </c>
      <c r="M87" s="7">
        <v>0.02</v>
      </c>
      <c r="N87" s="8">
        <v>1.8979999999999999</v>
      </c>
      <c r="O87" s="8">
        <v>2.92</v>
      </c>
    </row>
    <row r="88" spans="2:15" ht="15.75" customHeight="1" x14ac:dyDescent="0.35">
      <c r="B88" s="7" t="s">
        <v>54</v>
      </c>
      <c r="C88" s="7" t="s">
        <v>94</v>
      </c>
      <c r="D88" s="7" t="s">
        <v>423</v>
      </c>
      <c r="E88" s="7" t="s">
        <v>424</v>
      </c>
      <c r="F88" s="7" t="s">
        <v>17</v>
      </c>
      <c r="G88" s="7" t="s">
        <v>423</v>
      </c>
      <c r="H88" s="7" t="s">
        <v>425</v>
      </c>
      <c r="I88" s="7" t="s">
        <v>13</v>
      </c>
      <c r="J88" s="7">
        <v>0</v>
      </c>
      <c r="K88" s="7">
        <v>794</v>
      </c>
      <c r="L88" s="8">
        <v>1.2999999999999999E-2</v>
      </c>
      <c r="M88" s="7">
        <v>0.02</v>
      </c>
      <c r="N88" s="8">
        <v>10.321999999999999</v>
      </c>
      <c r="O88" s="8">
        <v>15.88</v>
      </c>
    </row>
    <row r="89" spans="2:15" ht="15.75" customHeight="1" x14ac:dyDescent="0.35">
      <c r="B89" s="7" t="s">
        <v>54</v>
      </c>
      <c r="C89" s="7" t="s">
        <v>94</v>
      </c>
      <c r="D89" s="7" t="s">
        <v>426</v>
      </c>
      <c r="E89" s="7" t="s">
        <v>427</v>
      </c>
      <c r="F89" s="7" t="s">
        <v>17</v>
      </c>
      <c r="G89" s="7" t="s">
        <v>426</v>
      </c>
      <c r="H89" s="7" t="s">
        <v>428</v>
      </c>
      <c r="I89" s="7" t="s">
        <v>13</v>
      </c>
      <c r="J89" s="7">
        <v>0</v>
      </c>
      <c r="K89" s="7">
        <v>2</v>
      </c>
      <c r="L89" s="8">
        <v>1.2999999999999999E-2</v>
      </c>
      <c r="M89" s="7">
        <v>0.02</v>
      </c>
      <c r="N89" s="8">
        <v>2.5999999999999999E-2</v>
      </c>
      <c r="O89" s="8">
        <v>0.04</v>
      </c>
    </row>
    <row r="90" spans="2:15" ht="15.75" customHeight="1" x14ac:dyDescent="0.35">
      <c r="B90" s="7" t="s">
        <v>54</v>
      </c>
      <c r="C90" s="7" t="s">
        <v>94</v>
      </c>
      <c r="D90" s="7" t="s">
        <v>429</v>
      </c>
      <c r="E90" s="7" t="s">
        <v>430</v>
      </c>
      <c r="F90" s="7" t="s">
        <v>17</v>
      </c>
      <c r="G90" s="7" t="s">
        <v>429</v>
      </c>
      <c r="H90" s="7" t="s">
        <v>431</v>
      </c>
      <c r="I90" s="7" t="s">
        <v>13</v>
      </c>
      <c r="J90" s="7">
        <v>0</v>
      </c>
      <c r="K90" s="7">
        <v>88</v>
      </c>
      <c r="L90" s="8">
        <v>1.2999999999999999E-2</v>
      </c>
      <c r="M90" s="7">
        <v>0.02</v>
      </c>
      <c r="N90" s="8">
        <v>1.1439999999999999</v>
      </c>
      <c r="O90" s="8">
        <v>1.76</v>
      </c>
    </row>
    <row r="91" spans="2:15" ht="15.75" customHeight="1" x14ac:dyDescent="0.35">
      <c r="B91" s="7" t="s">
        <v>54</v>
      </c>
      <c r="C91" s="7" t="s">
        <v>94</v>
      </c>
      <c r="D91" s="7" t="s">
        <v>432</v>
      </c>
      <c r="E91" s="7" t="s">
        <v>433</v>
      </c>
      <c r="F91" s="7" t="s">
        <v>17</v>
      </c>
      <c r="G91" s="7" t="s">
        <v>432</v>
      </c>
      <c r="H91" s="7" t="s">
        <v>434</v>
      </c>
      <c r="I91" s="7" t="s">
        <v>13</v>
      </c>
      <c r="J91" s="7">
        <v>0</v>
      </c>
      <c r="K91" s="7">
        <v>633</v>
      </c>
      <c r="L91" s="8">
        <v>1.2999999999999999E-2</v>
      </c>
      <c r="M91" s="7">
        <v>0.02</v>
      </c>
      <c r="N91" s="8">
        <v>8.2289999999999992</v>
      </c>
      <c r="O91" s="8">
        <v>12.66</v>
      </c>
    </row>
    <row r="92" spans="2:15" ht="15.75" customHeight="1" x14ac:dyDescent="0.35">
      <c r="B92" s="7" t="s">
        <v>54</v>
      </c>
      <c r="C92" s="7" t="s">
        <v>94</v>
      </c>
      <c r="D92" s="7" t="s">
        <v>435</v>
      </c>
      <c r="E92" s="7" t="s">
        <v>436</v>
      </c>
      <c r="F92" s="7" t="s">
        <v>17</v>
      </c>
      <c r="G92" s="7" t="s">
        <v>435</v>
      </c>
      <c r="H92" s="7" t="s">
        <v>437</v>
      </c>
      <c r="I92" s="7" t="s">
        <v>13</v>
      </c>
      <c r="J92" s="7">
        <v>0</v>
      </c>
      <c r="K92" s="7">
        <v>6</v>
      </c>
      <c r="L92" s="8">
        <v>1.2999999999999999E-2</v>
      </c>
      <c r="M92" s="7">
        <v>0.02</v>
      </c>
      <c r="N92" s="8">
        <v>7.8E-2</v>
      </c>
      <c r="O92" s="8">
        <v>0.12</v>
      </c>
    </row>
    <row r="93" spans="2:15" ht="15.75" customHeight="1" x14ac:dyDescent="0.35">
      <c r="B93" s="7" t="s">
        <v>54</v>
      </c>
      <c r="C93" s="7" t="s">
        <v>94</v>
      </c>
      <c r="D93" s="7" t="s">
        <v>438</v>
      </c>
      <c r="E93" s="7" t="s">
        <v>439</v>
      </c>
      <c r="F93" s="7" t="s">
        <v>17</v>
      </c>
      <c r="G93" s="7" t="s">
        <v>438</v>
      </c>
      <c r="H93" s="7" t="s">
        <v>440</v>
      </c>
      <c r="I93" s="7" t="s">
        <v>13</v>
      </c>
      <c r="J93" s="7">
        <v>0</v>
      </c>
      <c r="K93" s="7">
        <v>287</v>
      </c>
      <c r="L93" s="8">
        <v>1.2999999999999999E-2</v>
      </c>
      <c r="M93" s="7">
        <v>0.02</v>
      </c>
      <c r="N93" s="8">
        <v>3.7309999999999999</v>
      </c>
      <c r="O93" s="8">
        <v>5.74</v>
      </c>
    </row>
    <row r="94" spans="2:15" ht="15.75" customHeight="1" x14ac:dyDescent="0.35">
      <c r="B94" s="7" t="s">
        <v>54</v>
      </c>
      <c r="C94" s="7" t="s">
        <v>94</v>
      </c>
      <c r="D94" s="7" t="s">
        <v>441</v>
      </c>
      <c r="E94" s="7" t="s">
        <v>442</v>
      </c>
      <c r="F94" s="7" t="s">
        <v>17</v>
      </c>
      <c r="G94" s="7" t="s">
        <v>441</v>
      </c>
      <c r="H94" s="7" t="s">
        <v>443</v>
      </c>
      <c r="I94" s="7" t="s">
        <v>13</v>
      </c>
      <c r="J94" s="7">
        <v>0</v>
      </c>
      <c r="K94" s="7">
        <v>1172</v>
      </c>
      <c r="L94" s="8">
        <v>1.2999999999999999E-2</v>
      </c>
      <c r="M94" s="7">
        <v>0.02</v>
      </c>
      <c r="N94" s="8">
        <v>15.235999999999999</v>
      </c>
      <c r="O94" s="8">
        <v>23.44</v>
      </c>
    </row>
    <row r="95" spans="2:15" ht="15.75" customHeight="1" x14ac:dyDescent="0.35">
      <c r="B95" s="7" t="s">
        <v>54</v>
      </c>
      <c r="C95" s="7" t="s">
        <v>94</v>
      </c>
      <c r="D95" s="7" t="s">
        <v>444</v>
      </c>
      <c r="E95" s="7" t="s">
        <v>445</v>
      </c>
      <c r="F95" s="7" t="s">
        <v>17</v>
      </c>
      <c r="G95" s="7" t="s">
        <v>444</v>
      </c>
      <c r="H95" s="7" t="s">
        <v>446</v>
      </c>
      <c r="I95" s="7" t="s">
        <v>13</v>
      </c>
      <c r="J95" s="7">
        <v>0</v>
      </c>
      <c r="K95" s="7">
        <v>599</v>
      </c>
      <c r="L95" s="8">
        <v>1.2999999999999999E-2</v>
      </c>
      <c r="M95" s="7">
        <v>0.02</v>
      </c>
      <c r="N95" s="8">
        <v>7.7869999999999999</v>
      </c>
      <c r="O95" s="8">
        <v>11.98</v>
      </c>
    </row>
    <row r="96" spans="2:15" ht="15.75" customHeight="1" x14ac:dyDescent="0.35">
      <c r="B96" s="7" t="s">
        <v>54</v>
      </c>
      <c r="C96" s="7" t="s">
        <v>94</v>
      </c>
      <c r="D96" s="7" t="s">
        <v>447</v>
      </c>
      <c r="E96" s="7" t="s">
        <v>448</v>
      </c>
      <c r="F96" s="7" t="s">
        <v>17</v>
      </c>
      <c r="G96" s="7" t="s">
        <v>447</v>
      </c>
      <c r="H96" s="7" t="s">
        <v>449</v>
      </c>
      <c r="I96" s="7" t="s">
        <v>13</v>
      </c>
      <c r="J96" s="7">
        <v>0</v>
      </c>
      <c r="K96" s="7">
        <v>454</v>
      </c>
      <c r="L96" s="8">
        <v>1.2999999999999999E-2</v>
      </c>
      <c r="M96" s="7">
        <v>0.02</v>
      </c>
      <c r="N96" s="8">
        <v>5.9020000000000001</v>
      </c>
      <c r="O96" s="8">
        <v>9.08</v>
      </c>
    </row>
    <row r="97" spans="2:15" ht="15.75" customHeight="1" x14ac:dyDescent="0.35">
      <c r="B97" s="7" t="s">
        <v>54</v>
      </c>
      <c r="C97" s="7" t="s">
        <v>94</v>
      </c>
      <c r="D97" s="7" t="s">
        <v>450</v>
      </c>
      <c r="E97" s="7" t="s">
        <v>451</v>
      </c>
      <c r="F97" s="7" t="s">
        <v>17</v>
      </c>
      <c r="G97" s="7" t="s">
        <v>450</v>
      </c>
      <c r="H97" s="7" t="s">
        <v>452</v>
      </c>
      <c r="I97" s="7" t="s">
        <v>13</v>
      </c>
      <c r="J97" s="7">
        <v>0</v>
      </c>
      <c r="K97" s="7">
        <v>524</v>
      </c>
      <c r="L97" s="8">
        <v>1.2999999999999999E-2</v>
      </c>
      <c r="M97" s="7">
        <v>0.02</v>
      </c>
      <c r="N97" s="8">
        <v>6.8119999999999994</v>
      </c>
      <c r="O97" s="8">
        <v>10.48</v>
      </c>
    </row>
    <row r="98" spans="2:15" ht="15.75" customHeight="1" x14ac:dyDescent="0.35">
      <c r="B98" s="7" t="s">
        <v>54</v>
      </c>
      <c r="C98" s="7" t="s">
        <v>94</v>
      </c>
      <c r="D98" s="7" t="s">
        <v>453</v>
      </c>
      <c r="E98" s="7" t="s">
        <v>454</v>
      </c>
      <c r="F98" s="7" t="s">
        <v>17</v>
      </c>
      <c r="G98" s="7" t="s">
        <v>453</v>
      </c>
      <c r="H98" s="7" t="s">
        <v>455</v>
      </c>
      <c r="I98" s="7" t="s">
        <v>13</v>
      </c>
      <c r="J98" s="7">
        <v>0</v>
      </c>
      <c r="K98" s="7">
        <v>612</v>
      </c>
      <c r="L98" s="8">
        <v>1.2999999999999999E-2</v>
      </c>
      <c r="M98" s="7">
        <v>0.02</v>
      </c>
      <c r="N98" s="8">
        <v>7.9559999999999995</v>
      </c>
      <c r="O98" s="8">
        <v>12.24</v>
      </c>
    </row>
    <row r="99" spans="2:15" ht="15.75" customHeight="1" x14ac:dyDescent="0.35">
      <c r="B99" s="7" t="s">
        <v>54</v>
      </c>
      <c r="C99" s="7" t="s">
        <v>94</v>
      </c>
      <c r="D99" s="7" t="s">
        <v>456</v>
      </c>
      <c r="E99" s="7" t="s">
        <v>457</v>
      </c>
      <c r="F99" s="7" t="s">
        <v>17</v>
      </c>
      <c r="G99" s="7" t="s">
        <v>456</v>
      </c>
      <c r="H99" s="7" t="s">
        <v>458</v>
      </c>
      <c r="I99" s="7" t="s">
        <v>13</v>
      </c>
      <c r="J99" s="7">
        <v>0</v>
      </c>
      <c r="K99" s="7">
        <v>2083</v>
      </c>
      <c r="L99" s="8">
        <v>1.2999999999999999E-2</v>
      </c>
      <c r="M99" s="7">
        <v>0.02</v>
      </c>
      <c r="N99" s="8">
        <v>27.078999999999997</v>
      </c>
      <c r="O99" s="8">
        <v>41.660000000000004</v>
      </c>
    </row>
    <row r="100" spans="2:15" ht="15.75" customHeight="1" x14ac:dyDescent="0.35">
      <c r="B100" s="7" t="s">
        <v>54</v>
      </c>
      <c r="C100" s="7" t="s">
        <v>94</v>
      </c>
      <c r="D100" s="7" t="s">
        <v>459</v>
      </c>
      <c r="E100" s="7" t="s">
        <v>460</v>
      </c>
      <c r="F100" s="7" t="s">
        <v>17</v>
      </c>
      <c r="G100" s="7" t="s">
        <v>459</v>
      </c>
      <c r="H100" s="7" t="s">
        <v>461</v>
      </c>
      <c r="I100" s="7" t="s">
        <v>13</v>
      </c>
      <c r="J100" s="7">
        <v>0</v>
      </c>
      <c r="K100" s="7">
        <v>579</v>
      </c>
      <c r="L100" s="8">
        <v>1.2999999999999999E-2</v>
      </c>
      <c r="M100" s="7">
        <v>0.02</v>
      </c>
      <c r="N100" s="8">
        <v>7.5269999999999992</v>
      </c>
      <c r="O100" s="8">
        <v>11.58</v>
      </c>
    </row>
    <row r="101" spans="2:15" ht="15.75" customHeight="1" x14ac:dyDescent="0.35">
      <c r="B101" s="7" t="s">
        <v>54</v>
      </c>
      <c r="C101" s="9" t="s">
        <v>94</v>
      </c>
      <c r="D101" s="7" t="s">
        <v>462</v>
      </c>
      <c r="E101" s="7" t="s">
        <v>463</v>
      </c>
      <c r="F101" s="7" t="s">
        <v>17</v>
      </c>
      <c r="G101" s="7" t="s">
        <v>462</v>
      </c>
      <c r="H101" s="7" t="s">
        <v>464</v>
      </c>
      <c r="I101" s="7" t="s">
        <v>13</v>
      </c>
      <c r="J101" s="7">
        <v>0</v>
      </c>
      <c r="K101" s="7">
        <v>2206</v>
      </c>
      <c r="L101" s="8">
        <v>1.2999999999999999E-2</v>
      </c>
      <c r="M101" s="7">
        <v>0.02</v>
      </c>
      <c r="N101" s="8">
        <v>28.677999999999997</v>
      </c>
      <c r="O101" s="8">
        <v>44.12</v>
      </c>
    </row>
    <row r="102" spans="2:15" ht="15.75" customHeight="1" x14ac:dyDescent="0.35">
      <c r="B102" s="7" t="s">
        <v>54</v>
      </c>
      <c r="C102" s="9" t="s">
        <v>94</v>
      </c>
      <c r="D102" s="7" t="s">
        <v>465</v>
      </c>
      <c r="E102" s="7" t="s">
        <v>466</v>
      </c>
      <c r="F102" s="7" t="s">
        <v>17</v>
      </c>
      <c r="G102" s="7" t="s">
        <v>465</v>
      </c>
      <c r="H102" s="7" t="s">
        <v>467</v>
      </c>
      <c r="I102" s="7" t="s">
        <v>13</v>
      </c>
      <c r="J102" s="7">
        <v>0</v>
      </c>
      <c r="K102" s="7">
        <v>1039</v>
      </c>
      <c r="L102" s="8">
        <v>1.2999999999999999E-2</v>
      </c>
      <c r="M102" s="7">
        <v>0.02</v>
      </c>
      <c r="N102" s="8">
        <v>13.507</v>
      </c>
      <c r="O102" s="8">
        <v>20.78</v>
      </c>
    </row>
    <row r="103" spans="2:15" ht="15.75" customHeight="1" x14ac:dyDescent="0.35">
      <c r="B103" s="7" t="s">
        <v>54</v>
      </c>
      <c r="C103" s="9" t="s">
        <v>94</v>
      </c>
      <c r="D103" s="7" t="s">
        <v>468</v>
      </c>
      <c r="E103" s="7" t="s">
        <v>469</v>
      </c>
      <c r="F103" s="7" t="s">
        <v>17</v>
      </c>
      <c r="G103" s="7" t="s">
        <v>468</v>
      </c>
      <c r="H103" s="7" t="s">
        <v>470</v>
      </c>
      <c r="I103" s="7" t="s">
        <v>13</v>
      </c>
      <c r="J103" s="7">
        <v>0</v>
      </c>
      <c r="K103" s="7">
        <v>43</v>
      </c>
      <c r="L103" s="8">
        <v>1.2999999999999999E-2</v>
      </c>
      <c r="M103" s="7">
        <v>0.02</v>
      </c>
      <c r="N103" s="8">
        <v>0.55899999999999994</v>
      </c>
      <c r="O103" s="8">
        <v>0.86</v>
      </c>
    </row>
    <row r="104" spans="2:15" ht="15.75" customHeight="1" x14ac:dyDescent="0.35">
      <c r="B104" s="7" t="s">
        <v>54</v>
      </c>
      <c r="C104" s="7" t="s">
        <v>94</v>
      </c>
      <c r="D104" s="7" t="s">
        <v>471</v>
      </c>
      <c r="E104" s="7" t="s">
        <v>472</v>
      </c>
      <c r="F104" s="7" t="s">
        <v>17</v>
      </c>
      <c r="G104" s="7" t="s">
        <v>471</v>
      </c>
      <c r="H104" s="7" t="s">
        <v>473</v>
      </c>
      <c r="I104" s="7" t="s">
        <v>13</v>
      </c>
      <c r="J104" s="7">
        <v>0</v>
      </c>
      <c r="K104" s="7">
        <v>18839</v>
      </c>
      <c r="L104" s="8">
        <v>1.2999999999999999E-2</v>
      </c>
      <c r="M104" s="7">
        <v>0.02</v>
      </c>
      <c r="N104" s="8">
        <v>244.90699999999998</v>
      </c>
      <c r="O104" s="8">
        <v>376.78000000000003</v>
      </c>
    </row>
    <row r="105" spans="2:15" ht="15.75" customHeight="1" x14ac:dyDescent="0.35">
      <c r="B105" s="7" t="s">
        <v>54</v>
      </c>
      <c r="C105" s="7" t="s">
        <v>94</v>
      </c>
      <c r="D105" s="7" t="s">
        <v>474</v>
      </c>
      <c r="E105" s="7" t="s">
        <v>475</v>
      </c>
      <c r="F105" s="7" t="s">
        <v>17</v>
      </c>
      <c r="G105" s="7" t="s">
        <v>474</v>
      </c>
      <c r="H105" s="7" t="s">
        <v>476</v>
      </c>
      <c r="I105" s="7" t="s">
        <v>13</v>
      </c>
      <c r="J105" s="7">
        <v>0</v>
      </c>
      <c r="K105" s="7">
        <v>13223</v>
      </c>
      <c r="L105" s="8">
        <v>1.2999999999999999E-2</v>
      </c>
      <c r="M105" s="7">
        <v>0.02</v>
      </c>
      <c r="N105" s="8">
        <v>171.899</v>
      </c>
      <c r="O105" s="8">
        <v>264.45999999999998</v>
      </c>
    </row>
    <row r="106" spans="2:15" ht="15.75" customHeight="1" x14ac:dyDescent="0.35">
      <c r="B106" s="7" t="s">
        <v>54</v>
      </c>
      <c r="C106" s="7" t="s">
        <v>94</v>
      </c>
      <c r="D106" s="7" t="s">
        <v>477</v>
      </c>
      <c r="E106" s="7" t="s">
        <v>478</v>
      </c>
      <c r="F106" s="7" t="s">
        <v>17</v>
      </c>
      <c r="G106" s="7" t="s">
        <v>477</v>
      </c>
      <c r="H106" s="7" t="s">
        <v>479</v>
      </c>
      <c r="I106" s="7" t="s">
        <v>13</v>
      </c>
      <c r="J106" s="7">
        <v>0</v>
      </c>
      <c r="K106" s="7">
        <v>29757</v>
      </c>
      <c r="L106" s="8">
        <v>1.2999999999999999E-2</v>
      </c>
      <c r="M106" s="7">
        <v>0.02</v>
      </c>
      <c r="N106" s="8">
        <v>386.84100000000001</v>
      </c>
      <c r="O106" s="8">
        <v>595.14</v>
      </c>
    </row>
    <row r="107" spans="2:15" ht="15.75" customHeight="1" x14ac:dyDescent="0.35">
      <c r="B107" s="7" t="s">
        <v>54</v>
      </c>
      <c r="C107" s="7" t="s">
        <v>94</v>
      </c>
      <c r="D107" s="7" t="s">
        <v>480</v>
      </c>
      <c r="E107" s="7" t="s">
        <v>481</v>
      </c>
      <c r="F107" s="7" t="s">
        <v>17</v>
      </c>
      <c r="G107" s="7" t="s">
        <v>480</v>
      </c>
      <c r="H107" s="7" t="s">
        <v>482</v>
      </c>
      <c r="I107" s="7" t="s">
        <v>13</v>
      </c>
      <c r="J107" s="7">
        <v>0</v>
      </c>
      <c r="K107" s="7">
        <v>4708</v>
      </c>
      <c r="L107" s="8">
        <v>1.2999999999999999E-2</v>
      </c>
      <c r="M107" s="7">
        <v>0.02</v>
      </c>
      <c r="N107" s="8">
        <v>61.204000000000001</v>
      </c>
      <c r="O107" s="8">
        <v>94.16</v>
      </c>
    </row>
    <row r="108" spans="2:15" ht="15.75" customHeight="1" x14ac:dyDescent="0.35">
      <c r="B108" s="7" t="s">
        <v>54</v>
      </c>
      <c r="C108" s="7" t="s">
        <v>94</v>
      </c>
      <c r="D108" s="7" t="s">
        <v>483</v>
      </c>
      <c r="E108" s="7" t="s">
        <v>484</v>
      </c>
      <c r="F108" s="7" t="s">
        <v>17</v>
      </c>
      <c r="G108" s="7" t="s">
        <v>483</v>
      </c>
      <c r="H108" s="7" t="s">
        <v>485</v>
      </c>
      <c r="I108" s="7" t="s">
        <v>13</v>
      </c>
      <c r="J108" s="7">
        <v>0</v>
      </c>
      <c r="K108" s="7">
        <v>1370</v>
      </c>
      <c r="L108" s="8">
        <v>1.2999999999999999E-2</v>
      </c>
      <c r="M108" s="7">
        <v>0.02</v>
      </c>
      <c r="N108" s="8">
        <v>17.809999999999999</v>
      </c>
      <c r="O108" s="8">
        <v>27.400000000000002</v>
      </c>
    </row>
    <row r="109" spans="2:15" ht="15.75" customHeight="1" x14ac:dyDescent="0.35">
      <c r="B109" s="7" t="s">
        <v>54</v>
      </c>
      <c r="C109" s="7" t="s">
        <v>94</v>
      </c>
      <c r="D109" s="7" t="s">
        <v>486</v>
      </c>
      <c r="E109" s="7" t="s">
        <v>487</v>
      </c>
      <c r="F109" s="7" t="s">
        <v>17</v>
      </c>
      <c r="G109" s="7" t="s">
        <v>486</v>
      </c>
      <c r="H109" s="7" t="s">
        <v>488</v>
      </c>
      <c r="I109" s="7" t="s">
        <v>13</v>
      </c>
      <c r="J109" s="7">
        <v>0</v>
      </c>
      <c r="K109" s="7">
        <v>17850</v>
      </c>
      <c r="L109" s="8">
        <v>1.2999999999999999E-2</v>
      </c>
      <c r="M109" s="7">
        <v>0.02</v>
      </c>
      <c r="N109" s="8">
        <v>232.04999999999998</v>
      </c>
      <c r="O109" s="8">
        <v>357</v>
      </c>
    </row>
    <row r="110" spans="2:15" ht="15.75" customHeight="1" x14ac:dyDescent="0.35">
      <c r="B110" s="7" t="s">
        <v>54</v>
      </c>
      <c r="C110" s="7" t="s">
        <v>94</v>
      </c>
      <c r="D110" s="7" t="s">
        <v>489</v>
      </c>
      <c r="E110" s="7" t="s">
        <v>490</v>
      </c>
      <c r="F110" s="7" t="s">
        <v>17</v>
      </c>
      <c r="G110" s="7" t="s">
        <v>489</v>
      </c>
      <c r="H110" s="7" t="s">
        <v>491</v>
      </c>
      <c r="I110" s="7" t="s">
        <v>13</v>
      </c>
      <c r="J110" s="7">
        <v>0</v>
      </c>
      <c r="K110" s="7">
        <v>6046</v>
      </c>
      <c r="L110" s="8">
        <v>1.2999999999999999E-2</v>
      </c>
      <c r="M110" s="7">
        <v>0.02</v>
      </c>
      <c r="N110" s="8">
        <v>78.597999999999999</v>
      </c>
      <c r="O110" s="8">
        <v>120.92</v>
      </c>
    </row>
    <row r="111" spans="2:15" ht="15.75" customHeight="1" x14ac:dyDescent="0.35">
      <c r="B111" s="7" t="s">
        <v>54</v>
      </c>
      <c r="C111" s="7" t="s">
        <v>94</v>
      </c>
      <c r="D111" s="7" t="s">
        <v>492</v>
      </c>
      <c r="E111" s="7" t="s">
        <v>493</v>
      </c>
      <c r="F111" s="7" t="s">
        <v>17</v>
      </c>
      <c r="G111" s="7" t="s">
        <v>492</v>
      </c>
      <c r="H111" s="7" t="s">
        <v>494</v>
      </c>
      <c r="I111" s="7" t="s">
        <v>13</v>
      </c>
      <c r="J111" s="7">
        <v>0</v>
      </c>
      <c r="K111" s="7">
        <v>2851</v>
      </c>
      <c r="L111" s="8">
        <v>1.2999999999999999E-2</v>
      </c>
      <c r="M111" s="7">
        <v>0.02</v>
      </c>
      <c r="N111" s="8">
        <v>37.062999999999995</v>
      </c>
      <c r="O111" s="8">
        <v>57.02</v>
      </c>
    </row>
    <row r="112" spans="2:15" ht="15.75" customHeight="1" x14ac:dyDescent="0.35">
      <c r="B112" s="7" t="s">
        <v>54</v>
      </c>
      <c r="C112" s="7" t="s">
        <v>94</v>
      </c>
      <c r="D112" s="7" t="s">
        <v>495</v>
      </c>
      <c r="E112" s="7" t="s">
        <v>496</v>
      </c>
      <c r="F112" s="7" t="s">
        <v>17</v>
      </c>
      <c r="G112" s="7" t="s">
        <v>495</v>
      </c>
      <c r="H112" s="7" t="s">
        <v>497</v>
      </c>
      <c r="I112" s="7" t="s">
        <v>13</v>
      </c>
      <c r="J112" s="7">
        <v>0</v>
      </c>
      <c r="K112" s="7">
        <v>152</v>
      </c>
      <c r="L112" s="8">
        <v>1.2999999999999999E-2</v>
      </c>
      <c r="M112" s="7">
        <v>0.02</v>
      </c>
      <c r="N112" s="8">
        <v>1.976</v>
      </c>
      <c r="O112" s="8">
        <v>3.04</v>
      </c>
    </row>
    <row r="113" spans="2:15" ht="15.75" customHeight="1" x14ac:dyDescent="0.35">
      <c r="B113" s="7" t="s">
        <v>54</v>
      </c>
      <c r="C113" s="7" t="s">
        <v>94</v>
      </c>
      <c r="D113" s="7" t="s">
        <v>498</v>
      </c>
      <c r="E113" s="7" t="s">
        <v>499</v>
      </c>
      <c r="F113" s="7" t="s">
        <v>17</v>
      </c>
      <c r="G113" s="7" t="s">
        <v>498</v>
      </c>
      <c r="H113" s="7" t="s">
        <v>500</v>
      </c>
      <c r="I113" s="7" t="s">
        <v>13</v>
      </c>
      <c r="J113" s="7">
        <v>0</v>
      </c>
      <c r="K113" s="7">
        <v>152</v>
      </c>
      <c r="L113" s="8">
        <v>1.2999999999999999E-2</v>
      </c>
      <c r="M113" s="7">
        <v>0.02</v>
      </c>
      <c r="N113" s="8">
        <v>1.976</v>
      </c>
      <c r="O113" s="8">
        <v>3.04</v>
      </c>
    </row>
    <row r="114" spans="2:15" ht="15.75" customHeight="1" x14ac:dyDescent="0.35">
      <c r="B114" s="7" t="s">
        <v>54</v>
      </c>
      <c r="C114" s="7" t="s">
        <v>94</v>
      </c>
      <c r="D114" s="7" t="s">
        <v>501</v>
      </c>
      <c r="E114" s="7" t="s">
        <v>502</v>
      </c>
      <c r="F114" s="7" t="s">
        <v>17</v>
      </c>
      <c r="G114" s="7" t="s">
        <v>501</v>
      </c>
      <c r="H114" s="7" t="s">
        <v>503</v>
      </c>
      <c r="I114" s="7" t="s">
        <v>13</v>
      </c>
      <c r="J114" s="7">
        <v>0</v>
      </c>
      <c r="K114" s="7">
        <v>10583</v>
      </c>
      <c r="L114" s="8">
        <v>1.2999999999999999E-2</v>
      </c>
      <c r="M114" s="7">
        <v>0.02</v>
      </c>
      <c r="N114" s="8">
        <v>137.57900000000001</v>
      </c>
      <c r="O114" s="8">
        <v>211.66</v>
      </c>
    </row>
    <row r="115" spans="2:15" ht="15.75" customHeight="1" x14ac:dyDescent="0.35">
      <c r="B115" s="7" t="s">
        <v>54</v>
      </c>
      <c r="C115" s="7" t="s">
        <v>94</v>
      </c>
      <c r="D115" s="7" t="s">
        <v>504</v>
      </c>
      <c r="E115" s="7" t="s">
        <v>505</v>
      </c>
      <c r="F115" s="7" t="s">
        <v>17</v>
      </c>
      <c r="G115" s="7" t="s">
        <v>504</v>
      </c>
      <c r="H115" s="7" t="s">
        <v>506</v>
      </c>
      <c r="I115" s="7" t="s">
        <v>13</v>
      </c>
      <c r="J115" s="7">
        <v>0</v>
      </c>
      <c r="K115" s="7">
        <v>3483</v>
      </c>
      <c r="L115" s="8">
        <v>1.2999999999999999E-2</v>
      </c>
      <c r="M115" s="7">
        <v>0.02</v>
      </c>
      <c r="N115" s="8">
        <v>45.278999999999996</v>
      </c>
      <c r="O115" s="8">
        <v>69.66</v>
      </c>
    </row>
    <row r="116" spans="2:15" ht="15.75" customHeight="1" x14ac:dyDescent="0.35">
      <c r="B116" s="7" t="s">
        <v>54</v>
      </c>
      <c r="C116" s="7" t="s">
        <v>94</v>
      </c>
      <c r="D116" s="7" t="s">
        <v>507</v>
      </c>
      <c r="E116" s="7" t="s">
        <v>508</v>
      </c>
      <c r="F116" s="7" t="s">
        <v>17</v>
      </c>
      <c r="G116" s="7" t="s">
        <v>507</v>
      </c>
      <c r="H116" s="7" t="s">
        <v>509</v>
      </c>
      <c r="I116" s="7" t="s">
        <v>13</v>
      </c>
      <c r="J116" s="7">
        <v>0</v>
      </c>
      <c r="K116" s="7">
        <v>2058</v>
      </c>
      <c r="L116" s="8">
        <v>1.2999999999999999E-2</v>
      </c>
      <c r="M116" s="7">
        <v>0.02</v>
      </c>
      <c r="N116" s="8">
        <v>26.753999999999998</v>
      </c>
      <c r="O116" s="8">
        <v>41.160000000000004</v>
      </c>
    </row>
    <row r="117" spans="2:15" ht="15.75" customHeight="1" x14ac:dyDescent="0.35">
      <c r="B117" s="7" t="s">
        <v>54</v>
      </c>
      <c r="C117" s="7" t="s">
        <v>94</v>
      </c>
      <c r="D117" s="7" t="s">
        <v>510</v>
      </c>
      <c r="E117" s="7" t="s">
        <v>511</v>
      </c>
      <c r="F117" s="7" t="s">
        <v>17</v>
      </c>
      <c r="G117" s="7" t="s">
        <v>510</v>
      </c>
      <c r="H117" s="7" t="s">
        <v>512</v>
      </c>
      <c r="I117" s="7" t="s">
        <v>13</v>
      </c>
      <c r="J117" s="7">
        <v>0</v>
      </c>
      <c r="K117" s="7">
        <v>17087</v>
      </c>
      <c r="L117" s="8">
        <v>1.2999999999999999E-2</v>
      </c>
      <c r="M117" s="7">
        <v>0.02</v>
      </c>
      <c r="N117" s="8">
        <v>222.131</v>
      </c>
      <c r="O117" s="8">
        <v>341.74</v>
      </c>
    </row>
    <row r="118" spans="2:15" ht="15.75" customHeight="1" x14ac:dyDescent="0.35">
      <c r="B118" s="7" t="s">
        <v>54</v>
      </c>
      <c r="C118" s="7" t="s">
        <v>94</v>
      </c>
      <c r="D118" s="7" t="s">
        <v>513</v>
      </c>
      <c r="E118" s="7" t="s">
        <v>514</v>
      </c>
      <c r="F118" s="7" t="s">
        <v>17</v>
      </c>
      <c r="G118" s="7" t="s">
        <v>513</v>
      </c>
      <c r="H118" s="7" t="s">
        <v>515</v>
      </c>
      <c r="I118" s="7" t="s">
        <v>13</v>
      </c>
      <c r="J118" s="7">
        <v>0</v>
      </c>
      <c r="K118" s="7">
        <v>6429</v>
      </c>
      <c r="L118" s="8">
        <v>1.2999999999999999E-2</v>
      </c>
      <c r="M118" s="7">
        <v>0.02</v>
      </c>
      <c r="N118" s="8">
        <v>83.576999999999998</v>
      </c>
      <c r="O118" s="8">
        <v>128.58000000000001</v>
      </c>
    </row>
    <row r="119" spans="2:15" ht="15.75" customHeight="1" x14ac:dyDescent="0.35">
      <c r="B119" s="7" t="s">
        <v>54</v>
      </c>
      <c r="C119" s="7" t="s">
        <v>94</v>
      </c>
      <c r="D119" s="7" t="s">
        <v>516</v>
      </c>
      <c r="E119" s="7" t="s">
        <v>517</v>
      </c>
      <c r="F119" s="7" t="s">
        <v>17</v>
      </c>
      <c r="G119" s="7" t="s">
        <v>516</v>
      </c>
      <c r="H119" s="7" t="s">
        <v>518</v>
      </c>
      <c r="I119" s="7" t="s">
        <v>13</v>
      </c>
      <c r="J119" s="7">
        <v>0</v>
      </c>
      <c r="K119" s="7">
        <v>7382</v>
      </c>
      <c r="L119" s="8">
        <v>1.2999999999999999E-2</v>
      </c>
      <c r="M119" s="7">
        <v>0.02</v>
      </c>
      <c r="N119" s="8">
        <v>95.965999999999994</v>
      </c>
      <c r="O119" s="8">
        <v>147.64000000000001</v>
      </c>
    </row>
    <row r="120" spans="2:15" ht="15.75" customHeight="1" x14ac:dyDescent="0.35">
      <c r="B120" s="7" t="s">
        <v>54</v>
      </c>
      <c r="C120" s="7" t="s">
        <v>94</v>
      </c>
      <c r="D120" s="7" t="s">
        <v>519</v>
      </c>
      <c r="E120" s="7" t="s">
        <v>520</v>
      </c>
      <c r="F120" s="7" t="s">
        <v>17</v>
      </c>
      <c r="G120" s="7" t="s">
        <v>519</v>
      </c>
      <c r="H120" s="7" t="s">
        <v>521</v>
      </c>
      <c r="I120" s="7" t="s">
        <v>13</v>
      </c>
      <c r="J120" s="7">
        <v>0</v>
      </c>
      <c r="K120" s="7">
        <v>3992</v>
      </c>
      <c r="L120" s="8">
        <v>1.2999999999999999E-2</v>
      </c>
      <c r="M120" s="7">
        <v>0.02</v>
      </c>
      <c r="N120" s="8">
        <v>51.896000000000001</v>
      </c>
      <c r="O120" s="8">
        <v>79.84</v>
      </c>
    </row>
    <row r="121" spans="2:15" ht="15.75" customHeight="1" x14ac:dyDescent="0.35">
      <c r="B121" s="7" t="s">
        <v>54</v>
      </c>
      <c r="C121" s="7" t="s">
        <v>94</v>
      </c>
      <c r="D121" s="7" t="s">
        <v>522</v>
      </c>
      <c r="E121" s="7" t="s">
        <v>523</v>
      </c>
      <c r="F121" s="7" t="s">
        <v>17</v>
      </c>
      <c r="G121" s="7" t="s">
        <v>522</v>
      </c>
      <c r="H121" s="7" t="s">
        <v>524</v>
      </c>
      <c r="I121" s="7" t="s">
        <v>13</v>
      </c>
      <c r="J121" s="7">
        <v>0</v>
      </c>
      <c r="K121" s="7">
        <v>72675</v>
      </c>
      <c r="L121" s="8">
        <v>1.2999999999999999E-2</v>
      </c>
      <c r="M121" s="7">
        <v>0.02</v>
      </c>
      <c r="N121" s="8">
        <v>944.77499999999998</v>
      </c>
      <c r="O121" s="8">
        <v>1453.5</v>
      </c>
    </row>
    <row r="122" spans="2:15" ht="15.75" customHeight="1" x14ac:dyDescent="0.35">
      <c r="B122" s="7" t="s">
        <v>54</v>
      </c>
      <c r="C122" s="7" t="s">
        <v>94</v>
      </c>
      <c r="D122" s="7" t="s">
        <v>525</v>
      </c>
      <c r="E122" s="7" t="s">
        <v>526</v>
      </c>
      <c r="F122" s="7" t="s">
        <v>17</v>
      </c>
      <c r="G122" s="7" t="s">
        <v>525</v>
      </c>
      <c r="H122" s="7" t="s">
        <v>527</v>
      </c>
      <c r="I122" s="7" t="s">
        <v>13</v>
      </c>
      <c r="J122" s="7">
        <v>0</v>
      </c>
      <c r="K122" s="7">
        <v>309523</v>
      </c>
      <c r="L122" s="8">
        <v>1.2999999999999999E-2</v>
      </c>
      <c r="M122" s="7">
        <v>0.02</v>
      </c>
      <c r="N122" s="8">
        <v>4023.799</v>
      </c>
      <c r="O122" s="8">
        <v>6190.46</v>
      </c>
    </row>
    <row r="123" spans="2:15" ht="15.75" customHeight="1" x14ac:dyDescent="0.35">
      <c r="B123" s="7" t="s">
        <v>54</v>
      </c>
      <c r="C123" s="7" t="s">
        <v>94</v>
      </c>
      <c r="D123" s="7" t="s">
        <v>528</v>
      </c>
      <c r="E123" s="7" t="s">
        <v>529</v>
      </c>
      <c r="F123" s="7" t="s">
        <v>17</v>
      </c>
      <c r="G123" s="7" t="s">
        <v>528</v>
      </c>
      <c r="H123" s="7" t="s">
        <v>530</v>
      </c>
      <c r="I123" s="7" t="s">
        <v>13</v>
      </c>
      <c r="J123" s="7">
        <v>0</v>
      </c>
      <c r="K123" s="7">
        <v>15620</v>
      </c>
      <c r="L123" s="8">
        <v>1.2999999999999999E-2</v>
      </c>
      <c r="M123" s="7">
        <v>0.02</v>
      </c>
      <c r="N123" s="8">
        <v>203.06</v>
      </c>
      <c r="O123" s="8">
        <v>312.40000000000003</v>
      </c>
    </row>
    <row r="124" spans="2:15" ht="15.75" customHeight="1" x14ac:dyDescent="0.35">
      <c r="B124" s="7" t="s">
        <v>54</v>
      </c>
      <c r="C124" s="7" t="s">
        <v>94</v>
      </c>
      <c r="D124" s="7" t="s">
        <v>531</v>
      </c>
      <c r="E124" s="7" t="s">
        <v>532</v>
      </c>
      <c r="F124" s="7" t="s">
        <v>17</v>
      </c>
      <c r="G124" s="7" t="s">
        <v>531</v>
      </c>
      <c r="H124" s="7" t="s">
        <v>533</v>
      </c>
      <c r="I124" s="7" t="s">
        <v>13</v>
      </c>
      <c r="J124" s="7">
        <v>0</v>
      </c>
      <c r="K124" s="7">
        <v>27</v>
      </c>
      <c r="L124" s="8">
        <v>1.2999999999999999E-2</v>
      </c>
      <c r="M124" s="7">
        <v>0.02</v>
      </c>
      <c r="N124" s="8">
        <v>0.35099999999999998</v>
      </c>
      <c r="O124" s="8">
        <v>0.54</v>
      </c>
    </row>
    <row r="125" spans="2:15" ht="15.75" customHeight="1" x14ac:dyDescent="0.35">
      <c r="B125" s="7" t="s">
        <v>54</v>
      </c>
      <c r="C125" s="7" t="s">
        <v>94</v>
      </c>
      <c r="D125" s="7" t="s">
        <v>534</v>
      </c>
      <c r="E125" s="7" t="s">
        <v>535</v>
      </c>
      <c r="F125" s="7" t="s">
        <v>11</v>
      </c>
      <c r="G125" s="7" t="s">
        <v>534</v>
      </c>
      <c r="H125" s="7" t="s">
        <v>536</v>
      </c>
      <c r="I125" s="7" t="s">
        <v>13</v>
      </c>
      <c r="J125" s="7">
        <v>4786048</v>
      </c>
      <c r="K125" s="7">
        <v>0</v>
      </c>
      <c r="L125" s="8">
        <v>9.4E-2</v>
      </c>
      <c r="M125" s="7">
        <v>0.09</v>
      </c>
      <c r="N125" s="8">
        <v>449.88851199999999</v>
      </c>
      <c r="O125" s="8">
        <v>430.74432000000002</v>
      </c>
    </row>
    <row r="126" spans="2:15" ht="15.75" customHeight="1" x14ac:dyDescent="0.35">
      <c r="B126" s="7" t="s">
        <v>54</v>
      </c>
      <c r="C126" s="7" t="s">
        <v>94</v>
      </c>
      <c r="D126" s="7" t="s">
        <v>537</v>
      </c>
      <c r="E126" s="7" t="s">
        <v>538</v>
      </c>
      <c r="F126" s="7" t="s">
        <v>11</v>
      </c>
      <c r="G126" s="7" t="s">
        <v>537</v>
      </c>
      <c r="H126" s="7" t="s">
        <v>539</v>
      </c>
      <c r="I126" s="7" t="s">
        <v>13</v>
      </c>
      <c r="J126" s="7">
        <v>1685</v>
      </c>
      <c r="K126" s="7">
        <v>1230</v>
      </c>
      <c r="L126" s="8">
        <v>9.4E-2</v>
      </c>
      <c r="M126" s="7">
        <v>0.09</v>
      </c>
      <c r="N126" s="8">
        <v>0.15838999999999998</v>
      </c>
      <c r="O126" s="8">
        <v>0.15165000000000001</v>
      </c>
    </row>
    <row r="127" spans="2:15" ht="15.75" customHeight="1" x14ac:dyDescent="0.35">
      <c r="B127" s="7" t="s">
        <v>54</v>
      </c>
      <c r="C127" s="7" t="s">
        <v>94</v>
      </c>
      <c r="D127" s="7" t="s">
        <v>540</v>
      </c>
      <c r="E127" s="7" t="s">
        <v>541</v>
      </c>
      <c r="F127" s="7" t="s">
        <v>11</v>
      </c>
      <c r="G127" s="7" t="s">
        <v>540</v>
      </c>
      <c r="H127" s="7" t="s">
        <v>542</v>
      </c>
      <c r="I127" s="7" t="s">
        <v>13</v>
      </c>
      <c r="J127" s="7">
        <v>348328</v>
      </c>
      <c r="K127" s="7">
        <v>6281</v>
      </c>
      <c r="L127" s="8">
        <v>9.4E-2</v>
      </c>
      <c r="M127" s="7">
        <v>0.09</v>
      </c>
      <c r="N127" s="8">
        <v>32.742832</v>
      </c>
      <c r="O127" s="8">
        <v>31.349520000000002</v>
      </c>
    </row>
    <row r="128" spans="2:15" ht="15.75" customHeight="1" x14ac:dyDescent="0.35">
      <c r="B128" s="7" t="s">
        <v>54</v>
      </c>
      <c r="C128" s="7" t="s">
        <v>94</v>
      </c>
      <c r="D128" s="7" t="s">
        <v>543</v>
      </c>
      <c r="E128" s="7" t="s">
        <v>544</v>
      </c>
      <c r="F128" s="7" t="s">
        <v>11</v>
      </c>
      <c r="G128" s="7" t="s">
        <v>543</v>
      </c>
      <c r="H128" s="7" t="s">
        <v>545</v>
      </c>
      <c r="I128" s="7" t="s">
        <v>13</v>
      </c>
      <c r="J128" s="7">
        <v>31388</v>
      </c>
      <c r="K128" s="7">
        <v>5455</v>
      </c>
      <c r="L128" s="8">
        <v>9.4E-2</v>
      </c>
      <c r="M128" s="7">
        <v>0.09</v>
      </c>
      <c r="N128" s="8">
        <v>2.9504720000000004</v>
      </c>
      <c r="O128" s="8">
        <v>2.8249200000000001</v>
      </c>
    </row>
    <row r="129" spans="2:15" ht="15.75" customHeight="1" x14ac:dyDescent="0.35">
      <c r="B129" s="7" t="s">
        <v>54</v>
      </c>
      <c r="C129" s="7" t="s">
        <v>546</v>
      </c>
      <c r="D129" s="7" t="s">
        <v>547</v>
      </c>
      <c r="E129" s="7" t="s">
        <v>548</v>
      </c>
      <c r="F129" s="7" t="s">
        <v>17</v>
      </c>
      <c r="G129" s="7" t="s">
        <v>547</v>
      </c>
      <c r="H129" s="7" t="s">
        <v>549</v>
      </c>
      <c r="I129" s="7" t="s">
        <v>13</v>
      </c>
      <c r="J129" s="7">
        <v>0</v>
      </c>
      <c r="K129" s="7">
        <v>4467</v>
      </c>
      <c r="L129" s="8">
        <v>1.2999999999999999E-2</v>
      </c>
      <c r="M129" s="7">
        <v>0.02</v>
      </c>
      <c r="N129" s="8">
        <v>58.070999999999998</v>
      </c>
      <c r="O129" s="8">
        <v>89.34</v>
      </c>
    </row>
    <row r="130" spans="2:15" ht="15.75" customHeight="1" x14ac:dyDescent="0.35">
      <c r="B130" s="7" t="s">
        <v>54</v>
      </c>
      <c r="C130" s="7" t="s">
        <v>546</v>
      </c>
      <c r="D130" s="7" t="s">
        <v>550</v>
      </c>
      <c r="E130" s="7" t="s">
        <v>551</v>
      </c>
      <c r="F130" s="7" t="s">
        <v>17</v>
      </c>
      <c r="G130" s="7" t="s">
        <v>550</v>
      </c>
      <c r="H130" s="7" t="s">
        <v>552</v>
      </c>
      <c r="I130" s="7" t="s">
        <v>13</v>
      </c>
      <c r="J130" s="7">
        <v>0</v>
      </c>
      <c r="K130" s="7">
        <v>252</v>
      </c>
      <c r="L130" s="8">
        <v>1.2999999999999999E-2</v>
      </c>
      <c r="M130" s="7">
        <v>0.02</v>
      </c>
      <c r="N130" s="8">
        <v>3.2759999999999998</v>
      </c>
      <c r="O130" s="8">
        <v>5.04</v>
      </c>
    </row>
    <row r="131" spans="2:15" ht="15.75" customHeight="1" x14ac:dyDescent="0.35">
      <c r="B131" s="7" t="s">
        <v>54</v>
      </c>
      <c r="C131" s="7" t="s">
        <v>546</v>
      </c>
      <c r="D131" s="7" t="s">
        <v>553</v>
      </c>
      <c r="E131" s="7" t="s">
        <v>554</v>
      </c>
      <c r="F131" s="7" t="s">
        <v>17</v>
      </c>
      <c r="G131" s="7" t="s">
        <v>553</v>
      </c>
      <c r="H131" s="7" t="s">
        <v>555</v>
      </c>
      <c r="I131" s="7" t="s">
        <v>13</v>
      </c>
      <c r="J131" s="7">
        <v>0</v>
      </c>
      <c r="K131" s="7">
        <v>5</v>
      </c>
      <c r="L131" s="8">
        <v>1.2999999999999999E-2</v>
      </c>
      <c r="M131" s="7">
        <v>0.02</v>
      </c>
      <c r="N131" s="8">
        <v>6.5000000000000002E-2</v>
      </c>
      <c r="O131" s="8">
        <v>0.1</v>
      </c>
    </row>
    <row r="132" spans="2:15" ht="15.75" customHeight="1" x14ac:dyDescent="0.35">
      <c r="B132" s="7" t="s">
        <v>54</v>
      </c>
      <c r="C132" s="7" t="s">
        <v>546</v>
      </c>
      <c r="D132" s="7" t="s">
        <v>556</v>
      </c>
      <c r="E132" s="7" t="s">
        <v>557</v>
      </c>
      <c r="F132" s="7" t="s">
        <v>17</v>
      </c>
      <c r="G132" s="7" t="s">
        <v>556</v>
      </c>
      <c r="H132" s="7" t="s">
        <v>558</v>
      </c>
      <c r="I132" s="7" t="s">
        <v>13</v>
      </c>
      <c r="J132" s="7">
        <v>0</v>
      </c>
      <c r="K132" s="7">
        <v>766</v>
      </c>
      <c r="L132" s="8">
        <v>1.2999999999999999E-2</v>
      </c>
      <c r="M132" s="7">
        <v>0.02</v>
      </c>
      <c r="N132" s="8">
        <v>9.9580000000000002</v>
      </c>
      <c r="O132" s="8">
        <v>15.32</v>
      </c>
    </row>
    <row r="133" spans="2:15" ht="15.75" customHeight="1" x14ac:dyDescent="0.35">
      <c r="B133" s="7" t="s">
        <v>54</v>
      </c>
      <c r="C133" s="7" t="s">
        <v>546</v>
      </c>
      <c r="D133" s="7" t="s">
        <v>559</v>
      </c>
      <c r="E133" s="7" t="s">
        <v>560</v>
      </c>
      <c r="F133" s="7" t="s">
        <v>17</v>
      </c>
      <c r="G133" s="7" t="s">
        <v>559</v>
      </c>
      <c r="H133" s="7" t="s">
        <v>561</v>
      </c>
      <c r="I133" s="7" t="s">
        <v>13</v>
      </c>
      <c r="J133" s="7">
        <v>0</v>
      </c>
      <c r="K133" s="7">
        <v>1371</v>
      </c>
      <c r="L133" s="8">
        <v>1.2999999999999999E-2</v>
      </c>
      <c r="M133" s="7">
        <v>0.02</v>
      </c>
      <c r="N133" s="8">
        <v>17.823</v>
      </c>
      <c r="O133" s="8">
        <v>27.42</v>
      </c>
    </row>
    <row r="134" spans="2:15" ht="15.75" customHeight="1" x14ac:dyDescent="0.35">
      <c r="B134" s="7" t="s">
        <v>54</v>
      </c>
      <c r="C134" s="7" t="s">
        <v>546</v>
      </c>
      <c r="D134" s="7" t="s">
        <v>562</v>
      </c>
      <c r="E134" s="7" t="s">
        <v>563</v>
      </c>
      <c r="F134" s="7" t="s">
        <v>17</v>
      </c>
      <c r="G134" s="7" t="s">
        <v>562</v>
      </c>
      <c r="H134" s="7" t="s">
        <v>564</v>
      </c>
      <c r="I134" s="7" t="s">
        <v>13</v>
      </c>
      <c r="J134" s="7">
        <v>0</v>
      </c>
      <c r="K134" s="7">
        <v>930</v>
      </c>
      <c r="L134" s="8">
        <v>1.2999999999999999E-2</v>
      </c>
      <c r="M134" s="7">
        <v>0.02</v>
      </c>
      <c r="N134" s="8">
        <v>12.09</v>
      </c>
      <c r="O134" s="8">
        <v>18.600000000000001</v>
      </c>
    </row>
    <row r="135" spans="2:15" ht="15.75" customHeight="1" x14ac:dyDescent="0.35">
      <c r="B135" s="7" t="s">
        <v>54</v>
      </c>
      <c r="C135" s="7" t="s">
        <v>546</v>
      </c>
      <c r="D135" s="7" t="s">
        <v>565</v>
      </c>
      <c r="E135" s="7" t="s">
        <v>566</v>
      </c>
      <c r="F135" s="7" t="s">
        <v>17</v>
      </c>
      <c r="G135" s="7" t="s">
        <v>565</v>
      </c>
      <c r="H135" s="7" t="s">
        <v>567</v>
      </c>
      <c r="I135" s="7" t="s">
        <v>13</v>
      </c>
      <c r="J135" s="7">
        <v>0</v>
      </c>
      <c r="K135" s="7">
        <v>1960</v>
      </c>
      <c r="L135" s="8">
        <v>1.2999999999999999E-2</v>
      </c>
      <c r="M135" s="7">
        <v>0.02</v>
      </c>
      <c r="N135" s="8">
        <v>25.48</v>
      </c>
      <c r="O135" s="8">
        <v>39.200000000000003</v>
      </c>
    </row>
    <row r="136" spans="2:15" ht="15.75" customHeight="1" x14ac:dyDescent="0.35">
      <c r="B136" s="7" t="s">
        <v>54</v>
      </c>
      <c r="C136" s="7" t="s">
        <v>546</v>
      </c>
      <c r="D136" s="7" t="s">
        <v>568</v>
      </c>
      <c r="E136" s="7" t="s">
        <v>569</v>
      </c>
      <c r="F136" s="7" t="s">
        <v>17</v>
      </c>
      <c r="G136" s="7" t="s">
        <v>568</v>
      </c>
      <c r="H136" s="7" t="s">
        <v>570</v>
      </c>
      <c r="I136" s="7" t="s">
        <v>13</v>
      </c>
      <c r="J136" s="7">
        <v>0</v>
      </c>
      <c r="K136" s="7">
        <v>1008</v>
      </c>
      <c r="L136" s="8">
        <v>1.2999999999999999E-2</v>
      </c>
      <c r="M136" s="7">
        <v>0.02</v>
      </c>
      <c r="N136" s="8">
        <v>13.103999999999999</v>
      </c>
      <c r="O136" s="8">
        <v>20.16</v>
      </c>
    </row>
    <row r="137" spans="2:15" ht="15.75" customHeight="1" x14ac:dyDescent="0.35">
      <c r="B137" s="7" t="s">
        <v>571</v>
      </c>
      <c r="C137" s="7" t="s">
        <v>49</v>
      </c>
      <c r="D137" s="7" t="s">
        <v>572</v>
      </c>
      <c r="E137" s="7" t="s">
        <v>573</v>
      </c>
      <c r="F137" s="7" t="s">
        <v>17</v>
      </c>
      <c r="G137" s="7" t="s">
        <v>572</v>
      </c>
      <c r="H137" s="7" t="s">
        <v>574</v>
      </c>
      <c r="I137" s="7" t="s">
        <v>13</v>
      </c>
      <c r="J137" s="7">
        <v>0</v>
      </c>
      <c r="K137" s="7">
        <v>76</v>
      </c>
      <c r="L137" s="8">
        <v>1.2999999999999999E-2</v>
      </c>
      <c r="M137" s="7">
        <v>0.02</v>
      </c>
      <c r="N137" s="8">
        <v>0.98799999999999999</v>
      </c>
      <c r="O137" s="8">
        <v>1.52</v>
      </c>
    </row>
    <row r="138" spans="2:15" ht="15.75" customHeight="1" x14ac:dyDescent="0.35">
      <c r="B138" s="7" t="s">
        <v>571</v>
      </c>
      <c r="C138" s="7" t="s">
        <v>49</v>
      </c>
      <c r="D138" s="7" t="s">
        <v>575</v>
      </c>
      <c r="E138" s="7" t="s">
        <v>576</v>
      </c>
      <c r="F138" s="7" t="s">
        <v>17</v>
      </c>
      <c r="G138" s="7" t="s">
        <v>575</v>
      </c>
      <c r="H138" s="7" t="s">
        <v>577</v>
      </c>
      <c r="I138" s="7" t="s">
        <v>13</v>
      </c>
      <c r="J138" s="7">
        <v>0</v>
      </c>
      <c r="K138" s="7">
        <v>90</v>
      </c>
      <c r="L138" s="8">
        <v>1.2999999999999999E-2</v>
      </c>
      <c r="M138" s="7">
        <v>0.02</v>
      </c>
      <c r="N138" s="8">
        <v>1.17</v>
      </c>
      <c r="O138" s="8">
        <v>1.8</v>
      </c>
    </row>
    <row r="139" spans="2:15" ht="15.75" customHeight="1" x14ac:dyDescent="0.35">
      <c r="B139" s="7" t="s">
        <v>571</v>
      </c>
      <c r="C139" s="7" t="s">
        <v>49</v>
      </c>
      <c r="D139" s="7" t="s">
        <v>578</v>
      </c>
      <c r="E139" s="7" t="s">
        <v>579</v>
      </c>
      <c r="F139" s="7" t="s">
        <v>17</v>
      </c>
      <c r="G139" s="7" t="s">
        <v>578</v>
      </c>
      <c r="H139" s="7" t="s">
        <v>580</v>
      </c>
      <c r="I139" s="7" t="s">
        <v>13</v>
      </c>
      <c r="J139" s="7">
        <v>0</v>
      </c>
      <c r="K139" s="7">
        <v>149</v>
      </c>
      <c r="L139" s="8">
        <v>1.2999999999999999E-2</v>
      </c>
      <c r="M139" s="7">
        <v>0.02</v>
      </c>
      <c r="N139" s="8">
        <v>1.9369999999999998</v>
      </c>
      <c r="O139" s="8">
        <v>2.98</v>
      </c>
    </row>
    <row r="140" spans="2:15" ht="15.75" customHeight="1" x14ac:dyDescent="0.35">
      <c r="B140" s="7" t="s">
        <v>571</v>
      </c>
      <c r="C140" s="7" t="s">
        <v>49</v>
      </c>
      <c r="D140" s="7" t="s">
        <v>581</v>
      </c>
      <c r="E140" s="7" t="s">
        <v>582</v>
      </c>
      <c r="F140" s="7" t="s">
        <v>17</v>
      </c>
      <c r="G140" s="7" t="s">
        <v>581</v>
      </c>
      <c r="H140" s="7" t="s">
        <v>583</v>
      </c>
      <c r="I140" s="7" t="s">
        <v>13</v>
      </c>
      <c r="J140" s="7">
        <v>0</v>
      </c>
      <c r="K140" s="7">
        <v>2</v>
      </c>
      <c r="L140" s="8">
        <v>1.2999999999999999E-2</v>
      </c>
      <c r="M140" s="7">
        <v>0.02</v>
      </c>
      <c r="N140" s="8">
        <v>2.5999999999999999E-2</v>
      </c>
      <c r="O140" s="8">
        <v>0.04</v>
      </c>
    </row>
    <row r="141" spans="2:15" ht="15.75" customHeight="1" x14ac:dyDescent="0.35">
      <c r="B141" s="7" t="s">
        <v>571</v>
      </c>
      <c r="C141" s="7" t="s">
        <v>49</v>
      </c>
      <c r="D141" s="7" t="s">
        <v>584</v>
      </c>
      <c r="E141" s="7" t="s">
        <v>585</v>
      </c>
      <c r="F141" s="7" t="s">
        <v>17</v>
      </c>
      <c r="G141" s="7" t="s">
        <v>584</v>
      </c>
      <c r="H141" s="7" t="s">
        <v>586</v>
      </c>
      <c r="I141" s="7" t="s">
        <v>13</v>
      </c>
      <c r="J141" s="7">
        <v>0</v>
      </c>
      <c r="K141" s="7">
        <v>4</v>
      </c>
      <c r="L141" s="8">
        <v>1.2999999999999999E-2</v>
      </c>
      <c r="M141" s="7">
        <v>0.02</v>
      </c>
      <c r="N141" s="8">
        <v>5.1999999999999998E-2</v>
      </c>
      <c r="O141" s="8">
        <v>0.08</v>
      </c>
    </row>
    <row r="142" spans="2:15" ht="15.75" customHeight="1" x14ac:dyDescent="0.35">
      <c r="B142" s="7" t="s">
        <v>571</v>
      </c>
      <c r="C142" s="7" t="s">
        <v>49</v>
      </c>
      <c r="D142" s="7" t="s">
        <v>587</v>
      </c>
      <c r="E142" s="7" t="s">
        <v>588</v>
      </c>
      <c r="F142" s="7" t="s">
        <v>17</v>
      </c>
      <c r="G142" s="7" t="s">
        <v>587</v>
      </c>
      <c r="H142" s="7" t="s">
        <v>589</v>
      </c>
      <c r="I142" s="7" t="s">
        <v>13</v>
      </c>
      <c r="J142" s="7">
        <v>0</v>
      </c>
      <c r="K142" s="7">
        <v>2</v>
      </c>
      <c r="L142" s="8">
        <v>1.2999999999999999E-2</v>
      </c>
      <c r="M142" s="7">
        <v>0.02</v>
      </c>
      <c r="N142" s="8">
        <v>2.5999999999999999E-2</v>
      </c>
      <c r="O142" s="8">
        <v>0.04</v>
      </c>
    </row>
    <row r="143" spans="2:15" ht="15.75" customHeight="1" x14ac:dyDescent="0.35">
      <c r="B143" s="7" t="s">
        <v>571</v>
      </c>
      <c r="C143" s="7" t="s">
        <v>49</v>
      </c>
      <c r="D143" s="7" t="s">
        <v>590</v>
      </c>
      <c r="E143" s="7" t="s">
        <v>591</v>
      </c>
      <c r="F143" s="7" t="s">
        <v>17</v>
      </c>
      <c r="G143" s="7" t="s">
        <v>590</v>
      </c>
      <c r="H143" s="7" t="s">
        <v>592</v>
      </c>
      <c r="I143" s="7" t="s">
        <v>13</v>
      </c>
      <c r="J143" s="7">
        <v>0</v>
      </c>
      <c r="K143" s="7">
        <v>2</v>
      </c>
      <c r="L143" s="8">
        <v>1.2999999999999999E-2</v>
      </c>
      <c r="M143" s="7">
        <v>0.02</v>
      </c>
      <c r="N143" s="8">
        <v>2.5999999999999999E-2</v>
      </c>
      <c r="O143" s="8">
        <v>0.04</v>
      </c>
    </row>
    <row r="144" spans="2:15" ht="15.75" customHeight="1" x14ac:dyDescent="0.35">
      <c r="B144" s="7" t="s">
        <v>571</v>
      </c>
      <c r="C144" s="7" t="s">
        <v>49</v>
      </c>
      <c r="D144" s="7" t="s">
        <v>593</v>
      </c>
      <c r="E144" s="7" t="s">
        <v>594</v>
      </c>
      <c r="F144" s="7" t="s">
        <v>17</v>
      </c>
      <c r="G144" s="7" t="s">
        <v>593</v>
      </c>
      <c r="H144" s="7" t="s">
        <v>595</v>
      </c>
      <c r="I144" s="7" t="s">
        <v>13</v>
      </c>
      <c r="J144" s="7">
        <v>0</v>
      </c>
      <c r="K144" s="7">
        <v>64</v>
      </c>
      <c r="L144" s="8">
        <v>1.2999999999999999E-2</v>
      </c>
      <c r="M144" s="7">
        <v>0.02</v>
      </c>
      <c r="N144" s="8">
        <v>0.83199999999999996</v>
      </c>
      <c r="O144" s="8">
        <v>1.28</v>
      </c>
    </row>
    <row r="145" spans="2:15" ht="15.75" customHeight="1" x14ac:dyDescent="0.35">
      <c r="B145" s="7" t="s">
        <v>571</v>
      </c>
      <c r="C145" s="7" t="s">
        <v>49</v>
      </c>
      <c r="D145" s="7" t="s">
        <v>596</v>
      </c>
      <c r="E145" s="7" t="s">
        <v>597</v>
      </c>
      <c r="F145" s="7" t="s">
        <v>17</v>
      </c>
      <c r="G145" s="7" t="s">
        <v>596</v>
      </c>
      <c r="H145" s="7" t="s">
        <v>598</v>
      </c>
      <c r="I145" s="7" t="s">
        <v>13</v>
      </c>
      <c r="J145" s="7">
        <v>0</v>
      </c>
      <c r="K145" s="7">
        <v>1</v>
      </c>
      <c r="L145" s="8">
        <v>1.2999999999999999E-2</v>
      </c>
      <c r="M145" s="7">
        <v>0.02</v>
      </c>
      <c r="N145" s="8">
        <v>1.2999999999999999E-2</v>
      </c>
      <c r="O145" s="8">
        <v>0.02</v>
      </c>
    </row>
    <row r="146" spans="2:15" ht="15.75" customHeight="1" x14ac:dyDescent="0.35">
      <c r="B146" s="7" t="s">
        <v>571</v>
      </c>
      <c r="C146" s="7" t="s">
        <v>49</v>
      </c>
      <c r="D146" s="7" t="s">
        <v>599</v>
      </c>
      <c r="E146" s="7" t="s">
        <v>600</v>
      </c>
      <c r="F146" s="7" t="s">
        <v>17</v>
      </c>
      <c r="G146" s="7" t="s">
        <v>599</v>
      </c>
      <c r="H146" s="7" t="s">
        <v>601</v>
      </c>
      <c r="I146" s="7" t="s">
        <v>13</v>
      </c>
      <c r="J146" s="7">
        <v>0</v>
      </c>
      <c r="K146" s="7">
        <v>1</v>
      </c>
      <c r="L146" s="8">
        <v>1.2999999999999999E-2</v>
      </c>
      <c r="M146" s="7">
        <v>0.02</v>
      </c>
      <c r="N146" s="8">
        <v>1.2999999999999999E-2</v>
      </c>
      <c r="O146" s="8">
        <v>0.02</v>
      </c>
    </row>
    <row r="147" spans="2:15" ht="15.75" customHeight="1" x14ac:dyDescent="0.35">
      <c r="B147" s="7" t="s">
        <v>571</v>
      </c>
      <c r="C147" s="7" t="s">
        <v>49</v>
      </c>
      <c r="D147" s="7" t="s">
        <v>602</v>
      </c>
      <c r="E147" s="7" t="s">
        <v>603</v>
      </c>
      <c r="F147" s="7" t="s">
        <v>17</v>
      </c>
      <c r="G147" s="7" t="s">
        <v>602</v>
      </c>
      <c r="H147" s="7" t="s">
        <v>604</v>
      </c>
      <c r="I147" s="7" t="s">
        <v>13</v>
      </c>
      <c r="J147" s="7">
        <v>0</v>
      </c>
      <c r="K147" s="7">
        <v>8</v>
      </c>
      <c r="L147" s="8">
        <v>1.2999999999999999E-2</v>
      </c>
      <c r="M147" s="7">
        <v>0.02</v>
      </c>
      <c r="N147" s="8">
        <v>0.104</v>
      </c>
      <c r="O147" s="8">
        <v>0.16</v>
      </c>
    </row>
    <row r="148" spans="2:15" ht="15.75" customHeight="1" x14ac:dyDescent="0.35">
      <c r="B148" s="7" t="s">
        <v>571</v>
      </c>
      <c r="C148" s="7" t="s">
        <v>49</v>
      </c>
      <c r="D148" s="7" t="s">
        <v>605</v>
      </c>
      <c r="E148" s="7" t="s">
        <v>606</v>
      </c>
      <c r="F148" s="7" t="s">
        <v>17</v>
      </c>
      <c r="G148" s="7" t="s">
        <v>605</v>
      </c>
      <c r="H148" s="7" t="s">
        <v>607</v>
      </c>
      <c r="I148" s="7" t="s">
        <v>13</v>
      </c>
      <c r="J148" s="7">
        <v>0</v>
      </c>
      <c r="K148" s="7">
        <v>15</v>
      </c>
      <c r="L148" s="8">
        <v>1.2999999999999999E-2</v>
      </c>
      <c r="M148" s="7">
        <v>0.02</v>
      </c>
      <c r="N148" s="8">
        <v>0.19499999999999998</v>
      </c>
      <c r="O148" s="8">
        <v>0.3</v>
      </c>
    </row>
    <row r="149" spans="2:15" ht="15.75" customHeight="1" x14ac:dyDescent="0.35">
      <c r="B149" s="7" t="s">
        <v>571</v>
      </c>
      <c r="C149" s="7" t="s">
        <v>49</v>
      </c>
      <c r="D149" s="7" t="s">
        <v>608</v>
      </c>
      <c r="E149" s="7" t="s">
        <v>609</v>
      </c>
      <c r="F149" s="7" t="s">
        <v>17</v>
      </c>
      <c r="G149" s="7" t="s">
        <v>608</v>
      </c>
      <c r="H149" s="7" t="s">
        <v>610</v>
      </c>
      <c r="I149" s="7" t="s">
        <v>13</v>
      </c>
      <c r="J149" s="7">
        <v>0</v>
      </c>
      <c r="K149" s="7">
        <v>4</v>
      </c>
      <c r="L149" s="8">
        <v>1.2999999999999999E-2</v>
      </c>
      <c r="M149" s="7">
        <v>0.02</v>
      </c>
      <c r="N149" s="8">
        <v>5.1999999999999998E-2</v>
      </c>
      <c r="O149" s="8">
        <v>0.08</v>
      </c>
    </row>
    <row r="150" spans="2:15" ht="15.75" customHeight="1" x14ac:dyDescent="0.35">
      <c r="B150" s="7" t="s">
        <v>571</v>
      </c>
      <c r="C150" s="7" t="s">
        <v>49</v>
      </c>
      <c r="D150" s="7" t="s">
        <v>611</v>
      </c>
      <c r="E150" s="7" t="s">
        <v>612</v>
      </c>
      <c r="F150" s="7" t="s">
        <v>17</v>
      </c>
      <c r="G150" s="7" t="s">
        <v>611</v>
      </c>
      <c r="H150" s="7" t="s">
        <v>613</v>
      </c>
      <c r="I150" s="7" t="s">
        <v>13</v>
      </c>
      <c r="J150" s="7">
        <v>0</v>
      </c>
      <c r="K150" s="7">
        <v>4</v>
      </c>
      <c r="L150" s="8">
        <v>1.2999999999999999E-2</v>
      </c>
      <c r="M150" s="7">
        <v>0.02</v>
      </c>
      <c r="N150" s="8">
        <v>5.1999999999999998E-2</v>
      </c>
      <c r="O150" s="8">
        <v>0.08</v>
      </c>
    </row>
    <row r="151" spans="2:15" ht="15.75" customHeight="1" x14ac:dyDescent="0.35">
      <c r="B151" s="7" t="s">
        <v>571</v>
      </c>
      <c r="C151" s="7" t="s">
        <v>49</v>
      </c>
      <c r="D151" s="7" t="s">
        <v>614</v>
      </c>
      <c r="E151" s="7" t="s">
        <v>615</v>
      </c>
      <c r="F151" s="7" t="s">
        <v>17</v>
      </c>
      <c r="G151" s="7" t="s">
        <v>614</v>
      </c>
      <c r="H151" s="7" t="s">
        <v>616</v>
      </c>
      <c r="I151" s="7" t="s">
        <v>13</v>
      </c>
      <c r="J151" s="7">
        <v>0</v>
      </c>
      <c r="K151" s="7">
        <v>3</v>
      </c>
      <c r="L151" s="8">
        <v>1.2999999999999999E-2</v>
      </c>
      <c r="M151" s="7">
        <v>0.02</v>
      </c>
      <c r="N151" s="8">
        <v>3.9E-2</v>
      </c>
      <c r="O151" s="8">
        <v>0.06</v>
      </c>
    </row>
    <row r="152" spans="2:15" ht="15.75" customHeight="1" x14ac:dyDescent="0.35">
      <c r="B152" s="7" t="s">
        <v>571</v>
      </c>
      <c r="C152" s="7" t="s">
        <v>49</v>
      </c>
      <c r="D152" s="7" t="s">
        <v>617</v>
      </c>
      <c r="E152" s="7" t="s">
        <v>618</v>
      </c>
      <c r="F152" s="7" t="s">
        <v>17</v>
      </c>
      <c r="G152" s="7" t="s">
        <v>617</v>
      </c>
      <c r="H152" s="7" t="s">
        <v>619</v>
      </c>
      <c r="I152" s="7" t="s">
        <v>13</v>
      </c>
      <c r="J152" s="7">
        <v>0</v>
      </c>
      <c r="K152" s="7">
        <v>576</v>
      </c>
      <c r="L152" s="8">
        <v>1.2999999999999999E-2</v>
      </c>
      <c r="M152" s="7">
        <v>0.02</v>
      </c>
      <c r="N152" s="8">
        <v>7.4879999999999995</v>
      </c>
      <c r="O152" s="8">
        <v>11.52</v>
      </c>
    </row>
    <row r="153" spans="2:15" ht="15.75" customHeight="1" x14ac:dyDescent="0.35">
      <c r="B153" s="7" t="s">
        <v>571</v>
      </c>
      <c r="C153" s="7" t="s">
        <v>49</v>
      </c>
      <c r="D153" s="7" t="s">
        <v>620</v>
      </c>
      <c r="E153" s="7" t="s">
        <v>621</v>
      </c>
      <c r="F153" s="7" t="s">
        <v>17</v>
      </c>
      <c r="G153" s="7" t="s">
        <v>620</v>
      </c>
      <c r="H153" s="7" t="s">
        <v>622</v>
      </c>
      <c r="I153" s="7" t="s">
        <v>13</v>
      </c>
      <c r="J153" s="7">
        <v>0</v>
      </c>
      <c r="K153" s="7">
        <v>300</v>
      </c>
      <c r="L153" s="8">
        <v>1.2999999999999999E-2</v>
      </c>
      <c r="M153" s="7">
        <v>0.02</v>
      </c>
      <c r="N153" s="8">
        <v>3.9</v>
      </c>
      <c r="O153" s="8">
        <v>6</v>
      </c>
    </row>
    <row r="154" spans="2:15" ht="15.75" customHeight="1" x14ac:dyDescent="0.35">
      <c r="B154" s="7" t="s">
        <v>571</v>
      </c>
      <c r="C154" s="7" t="s">
        <v>49</v>
      </c>
      <c r="D154" s="7" t="s">
        <v>623</v>
      </c>
      <c r="E154" s="7" t="s">
        <v>624</v>
      </c>
      <c r="F154" s="7" t="s">
        <v>17</v>
      </c>
      <c r="G154" s="7" t="s">
        <v>623</v>
      </c>
      <c r="H154" s="7" t="s">
        <v>625</v>
      </c>
      <c r="I154" s="7" t="s">
        <v>13</v>
      </c>
      <c r="J154" s="7">
        <v>0</v>
      </c>
      <c r="K154" s="7">
        <v>119</v>
      </c>
      <c r="L154" s="8">
        <v>1.2999999999999999E-2</v>
      </c>
      <c r="M154" s="7">
        <v>0.02</v>
      </c>
      <c r="N154" s="8">
        <v>1.5469999999999999</v>
      </c>
      <c r="O154" s="8">
        <v>2.38</v>
      </c>
    </row>
    <row r="155" spans="2:15" ht="15.75" customHeight="1" x14ac:dyDescent="0.35">
      <c r="B155" s="7" t="s">
        <v>571</v>
      </c>
      <c r="C155" s="7" t="s">
        <v>49</v>
      </c>
      <c r="D155" s="7" t="s">
        <v>626</v>
      </c>
      <c r="E155" s="7" t="s">
        <v>627</v>
      </c>
      <c r="F155" s="7" t="s">
        <v>17</v>
      </c>
      <c r="G155" s="7" t="s">
        <v>626</v>
      </c>
      <c r="H155" s="7" t="s">
        <v>628</v>
      </c>
      <c r="I155" s="7" t="s">
        <v>13</v>
      </c>
      <c r="J155" s="7">
        <v>0</v>
      </c>
      <c r="K155" s="7">
        <v>1</v>
      </c>
      <c r="L155" s="8">
        <v>1.2999999999999999E-2</v>
      </c>
      <c r="M155" s="7">
        <v>0.02</v>
      </c>
      <c r="N155" s="8">
        <v>1.2999999999999999E-2</v>
      </c>
      <c r="O155" s="8">
        <v>0.02</v>
      </c>
    </row>
    <row r="156" spans="2:15" ht="15.75" customHeight="1" x14ac:dyDescent="0.35">
      <c r="B156" s="7" t="s">
        <v>571</v>
      </c>
      <c r="C156" s="7" t="s">
        <v>49</v>
      </c>
      <c r="D156" s="7" t="s">
        <v>629</v>
      </c>
      <c r="E156" s="7" t="s">
        <v>630</v>
      </c>
      <c r="F156" s="7" t="s">
        <v>17</v>
      </c>
      <c r="G156" s="7" t="s">
        <v>629</v>
      </c>
      <c r="H156" s="7" t="s">
        <v>631</v>
      </c>
      <c r="I156" s="7" t="s">
        <v>13</v>
      </c>
      <c r="J156" s="7">
        <v>0</v>
      </c>
      <c r="K156" s="7">
        <v>7</v>
      </c>
      <c r="L156" s="8">
        <v>1.2999999999999999E-2</v>
      </c>
      <c r="M156" s="7">
        <v>0.02</v>
      </c>
      <c r="N156" s="8">
        <v>9.0999999999999998E-2</v>
      </c>
      <c r="O156" s="8">
        <v>0.14000000000000001</v>
      </c>
    </row>
    <row r="157" spans="2:15" ht="15.75" customHeight="1" x14ac:dyDescent="0.35">
      <c r="B157" s="7" t="s">
        <v>571</v>
      </c>
      <c r="C157" s="7" t="s">
        <v>49</v>
      </c>
      <c r="D157" s="7" t="s">
        <v>632</v>
      </c>
      <c r="E157" s="7" t="s">
        <v>633</v>
      </c>
      <c r="F157" s="7" t="s">
        <v>17</v>
      </c>
      <c r="G157" s="7" t="s">
        <v>632</v>
      </c>
      <c r="H157" s="7" t="s">
        <v>634</v>
      </c>
      <c r="I157" s="7" t="s">
        <v>13</v>
      </c>
      <c r="J157" s="7">
        <v>0</v>
      </c>
      <c r="K157" s="7">
        <v>43</v>
      </c>
      <c r="L157" s="8">
        <v>1.2999999999999999E-2</v>
      </c>
      <c r="M157" s="7">
        <v>0.02</v>
      </c>
      <c r="N157" s="8">
        <v>0.55899999999999994</v>
      </c>
      <c r="O157" s="8">
        <v>0.86</v>
      </c>
    </row>
    <row r="158" spans="2:15" ht="15.75" customHeight="1" x14ac:dyDescent="0.35">
      <c r="B158" s="7" t="s">
        <v>571</v>
      </c>
      <c r="C158" s="7" t="s">
        <v>49</v>
      </c>
      <c r="D158" s="7" t="s">
        <v>635</v>
      </c>
      <c r="E158" s="7" t="s">
        <v>636</v>
      </c>
      <c r="F158" s="7" t="s">
        <v>17</v>
      </c>
      <c r="G158" s="7" t="s">
        <v>635</v>
      </c>
      <c r="H158" s="7" t="s">
        <v>637</v>
      </c>
      <c r="I158" s="7" t="s">
        <v>13</v>
      </c>
      <c r="J158" s="7">
        <v>0</v>
      </c>
      <c r="K158" s="7">
        <v>1</v>
      </c>
      <c r="L158" s="8">
        <v>1.2999999999999999E-2</v>
      </c>
      <c r="M158" s="7">
        <v>0.02</v>
      </c>
      <c r="N158" s="8">
        <v>1.2999999999999999E-2</v>
      </c>
      <c r="O158" s="8">
        <v>0.02</v>
      </c>
    </row>
    <row r="159" spans="2:15" ht="15.75" customHeight="1" x14ac:dyDescent="0.35">
      <c r="B159" s="7" t="s">
        <v>571</v>
      </c>
      <c r="C159" s="7" t="s">
        <v>49</v>
      </c>
      <c r="D159" s="7" t="s">
        <v>638</v>
      </c>
      <c r="E159" s="7" t="s">
        <v>639</v>
      </c>
      <c r="F159" s="7" t="s">
        <v>17</v>
      </c>
      <c r="G159" s="7" t="s">
        <v>638</v>
      </c>
      <c r="H159" s="7" t="s">
        <v>640</v>
      </c>
      <c r="I159" s="7" t="s">
        <v>13</v>
      </c>
      <c r="J159" s="7">
        <v>0</v>
      </c>
      <c r="K159" s="7">
        <v>3</v>
      </c>
      <c r="L159" s="8">
        <v>1.2999999999999999E-2</v>
      </c>
      <c r="M159" s="7">
        <v>0.02</v>
      </c>
      <c r="N159" s="8">
        <v>3.9E-2</v>
      </c>
      <c r="O159" s="8">
        <v>0.06</v>
      </c>
    </row>
    <row r="160" spans="2:15" ht="15.75" customHeight="1" x14ac:dyDescent="0.35">
      <c r="B160" s="7" t="s">
        <v>571</v>
      </c>
      <c r="C160" s="7" t="s">
        <v>49</v>
      </c>
      <c r="D160" s="7" t="s">
        <v>641</v>
      </c>
      <c r="E160" s="7" t="s">
        <v>642</v>
      </c>
      <c r="F160" s="7" t="s">
        <v>17</v>
      </c>
      <c r="G160" s="7" t="s">
        <v>641</v>
      </c>
      <c r="H160" s="7" t="s">
        <v>643</v>
      </c>
      <c r="I160" s="7" t="s">
        <v>13</v>
      </c>
      <c r="J160" s="7">
        <v>0</v>
      </c>
      <c r="K160" s="7">
        <v>1</v>
      </c>
      <c r="L160" s="8">
        <v>1.2999999999999999E-2</v>
      </c>
      <c r="M160" s="7">
        <v>0.02</v>
      </c>
      <c r="N160" s="8">
        <v>1.2999999999999999E-2</v>
      </c>
      <c r="O160" s="8">
        <v>0.02</v>
      </c>
    </row>
    <row r="161" spans="2:15" ht="15.75" customHeight="1" x14ac:dyDescent="0.35">
      <c r="B161" s="7" t="s">
        <v>571</v>
      </c>
      <c r="C161" s="7" t="s">
        <v>49</v>
      </c>
      <c r="D161" s="7" t="s">
        <v>644</v>
      </c>
      <c r="E161" s="7" t="s">
        <v>645</v>
      </c>
      <c r="F161" s="7" t="s">
        <v>17</v>
      </c>
      <c r="G161" s="7" t="s">
        <v>644</v>
      </c>
      <c r="H161" s="7" t="s">
        <v>646</v>
      </c>
      <c r="I161" s="7" t="s">
        <v>13</v>
      </c>
      <c r="J161" s="7">
        <v>0</v>
      </c>
      <c r="K161" s="7">
        <v>186</v>
      </c>
      <c r="L161" s="8">
        <v>1.2999999999999999E-2</v>
      </c>
      <c r="M161" s="7">
        <v>0.02</v>
      </c>
      <c r="N161" s="8">
        <v>2.4179999999999997</v>
      </c>
      <c r="O161" s="8">
        <v>3.72</v>
      </c>
    </row>
    <row r="162" spans="2:15" ht="15.75" customHeight="1" x14ac:dyDescent="0.35">
      <c r="B162" s="7" t="s">
        <v>571</v>
      </c>
      <c r="C162" s="7" t="s">
        <v>49</v>
      </c>
      <c r="D162" s="7" t="s">
        <v>647</v>
      </c>
      <c r="E162" s="7" t="s">
        <v>648</v>
      </c>
      <c r="F162" s="7" t="s">
        <v>17</v>
      </c>
      <c r="G162" s="7" t="s">
        <v>647</v>
      </c>
      <c r="H162" s="7" t="s">
        <v>649</v>
      </c>
      <c r="I162" s="7" t="s">
        <v>13</v>
      </c>
      <c r="J162" s="7">
        <v>0</v>
      </c>
      <c r="K162" s="7">
        <v>118</v>
      </c>
      <c r="L162" s="8">
        <v>1.2999999999999999E-2</v>
      </c>
      <c r="M162" s="7">
        <v>0.02</v>
      </c>
      <c r="N162" s="8">
        <v>1.534</v>
      </c>
      <c r="O162" s="8">
        <v>2.36</v>
      </c>
    </row>
    <row r="163" spans="2:15" ht="15.75" customHeight="1" x14ac:dyDescent="0.35">
      <c r="B163" s="7" t="s">
        <v>571</v>
      </c>
      <c r="C163" s="7" t="s">
        <v>49</v>
      </c>
      <c r="D163" s="7" t="s">
        <v>650</v>
      </c>
      <c r="E163" s="7" t="s">
        <v>651</v>
      </c>
      <c r="F163" s="7" t="s">
        <v>17</v>
      </c>
      <c r="G163" s="7" t="s">
        <v>650</v>
      </c>
      <c r="H163" s="7" t="s">
        <v>652</v>
      </c>
      <c r="I163" s="7" t="s">
        <v>13</v>
      </c>
      <c r="J163" s="7">
        <v>0</v>
      </c>
      <c r="K163" s="7">
        <v>332</v>
      </c>
      <c r="L163" s="8">
        <v>1.2999999999999999E-2</v>
      </c>
      <c r="M163" s="7">
        <v>0.02</v>
      </c>
      <c r="N163" s="8">
        <v>4.3159999999999998</v>
      </c>
      <c r="O163" s="8">
        <v>6.6400000000000006</v>
      </c>
    </row>
    <row r="164" spans="2:15" ht="15.75" customHeight="1" x14ac:dyDescent="0.35">
      <c r="B164" s="7" t="s">
        <v>571</v>
      </c>
      <c r="C164" s="7" t="s">
        <v>49</v>
      </c>
      <c r="D164" s="7" t="s">
        <v>653</v>
      </c>
      <c r="E164" s="7" t="s">
        <v>654</v>
      </c>
      <c r="F164" s="7" t="s">
        <v>17</v>
      </c>
      <c r="G164" s="7" t="s">
        <v>653</v>
      </c>
      <c r="H164" s="7" t="s">
        <v>655</v>
      </c>
      <c r="I164" s="7" t="s">
        <v>13</v>
      </c>
      <c r="J164" s="7">
        <v>0</v>
      </c>
      <c r="K164" s="7">
        <v>635</v>
      </c>
      <c r="L164" s="8">
        <v>1.2999999999999999E-2</v>
      </c>
      <c r="M164" s="7">
        <v>0.02</v>
      </c>
      <c r="N164" s="8">
        <v>8.254999999999999</v>
      </c>
      <c r="O164" s="8">
        <v>12.700000000000001</v>
      </c>
    </row>
    <row r="165" spans="2:15" ht="15.75" customHeight="1" x14ac:dyDescent="0.35">
      <c r="B165" s="7" t="s">
        <v>571</v>
      </c>
      <c r="C165" s="7" t="s">
        <v>49</v>
      </c>
      <c r="D165" s="7" t="s">
        <v>656</v>
      </c>
      <c r="E165" s="7" t="s">
        <v>657</v>
      </c>
      <c r="F165" s="7" t="s">
        <v>17</v>
      </c>
      <c r="G165" s="7" t="s">
        <v>656</v>
      </c>
      <c r="H165" s="7" t="s">
        <v>658</v>
      </c>
      <c r="I165" s="7" t="s">
        <v>13</v>
      </c>
      <c r="J165" s="7">
        <v>0</v>
      </c>
      <c r="K165" s="7">
        <v>233</v>
      </c>
      <c r="L165" s="8">
        <v>1.2999999999999999E-2</v>
      </c>
      <c r="M165" s="7">
        <v>0.02</v>
      </c>
      <c r="N165" s="8">
        <v>3.0289999999999999</v>
      </c>
      <c r="O165" s="8">
        <v>4.66</v>
      </c>
    </row>
    <row r="166" spans="2:15" ht="15.75" customHeight="1" x14ac:dyDescent="0.35">
      <c r="B166" s="7" t="s">
        <v>571</v>
      </c>
      <c r="C166" s="7" t="s">
        <v>49</v>
      </c>
      <c r="D166" s="7" t="s">
        <v>659</v>
      </c>
      <c r="E166" s="7" t="s">
        <v>660</v>
      </c>
      <c r="F166" s="7" t="s">
        <v>17</v>
      </c>
      <c r="G166" s="7" t="s">
        <v>659</v>
      </c>
      <c r="H166" s="7" t="s">
        <v>661</v>
      </c>
      <c r="I166" s="7" t="s">
        <v>13</v>
      </c>
      <c r="J166" s="7">
        <v>0</v>
      </c>
      <c r="K166" s="7">
        <v>396</v>
      </c>
      <c r="L166" s="8">
        <v>1.2999999999999999E-2</v>
      </c>
      <c r="M166" s="7">
        <v>0.02</v>
      </c>
      <c r="N166" s="8">
        <v>5.1479999999999997</v>
      </c>
      <c r="O166" s="8">
        <v>7.92</v>
      </c>
    </row>
    <row r="167" spans="2:15" ht="15.75" customHeight="1" x14ac:dyDescent="0.35">
      <c r="B167" s="7" t="s">
        <v>571</v>
      </c>
      <c r="C167" s="7" t="s">
        <v>49</v>
      </c>
      <c r="D167" s="7" t="s">
        <v>662</v>
      </c>
      <c r="E167" s="7" t="s">
        <v>663</v>
      </c>
      <c r="F167" s="7" t="s">
        <v>17</v>
      </c>
      <c r="G167" s="7" t="s">
        <v>662</v>
      </c>
      <c r="H167" s="7" t="s">
        <v>664</v>
      </c>
      <c r="I167" s="7" t="s">
        <v>13</v>
      </c>
      <c r="J167" s="7">
        <v>0</v>
      </c>
      <c r="K167" s="7">
        <v>59</v>
      </c>
      <c r="L167" s="8">
        <v>1.2999999999999999E-2</v>
      </c>
      <c r="M167" s="7">
        <v>0.02</v>
      </c>
      <c r="N167" s="8">
        <v>0.76700000000000002</v>
      </c>
      <c r="O167" s="8">
        <v>1.18</v>
      </c>
    </row>
    <row r="168" spans="2:15" ht="15.75" customHeight="1" x14ac:dyDescent="0.35">
      <c r="B168" s="7" t="s">
        <v>571</v>
      </c>
      <c r="C168" s="7" t="s">
        <v>49</v>
      </c>
      <c r="D168" s="7" t="s">
        <v>665</v>
      </c>
      <c r="E168" s="7" t="s">
        <v>666</v>
      </c>
      <c r="F168" s="7" t="s">
        <v>17</v>
      </c>
      <c r="G168" s="7" t="s">
        <v>665</v>
      </c>
      <c r="H168" s="7" t="s">
        <v>667</v>
      </c>
      <c r="I168" s="7" t="s">
        <v>13</v>
      </c>
      <c r="J168" s="7">
        <v>0</v>
      </c>
      <c r="K168" s="7">
        <v>70</v>
      </c>
      <c r="L168" s="8">
        <v>1.2999999999999999E-2</v>
      </c>
      <c r="M168" s="7">
        <v>0.02</v>
      </c>
      <c r="N168" s="8">
        <v>0.90999999999999992</v>
      </c>
      <c r="O168" s="8">
        <v>1.4000000000000001</v>
      </c>
    </row>
    <row r="169" spans="2:15" ht="15.75" customHeight="1" x14ac:dyDescent="0.35">
      <c r="B169" s="7" t="s">
        <v>571</v>
      </c>
      <c r="C169" s="7" t="s">
        <v>49</v>
      </c>
      <c r="D169" s="7" t="s">
        <v>668</v>
      </c>
      <c r="E169" s="7" t="s">
        <v>669</v>
      </c>
      <c r="F169" s="7" t="s">
        <v>17</v>
      </c>
      <c r="G169" s="7" t="s">
        <v>668</v>
      </c>
      <c r="H169" s="7" t="s">
        <v>670</v>
      </c>
      <c r="I169" s="7" t="s">
        <v>13</v>
      </c>
      <c r="J169" s="7">
        <v>0</v>
      </c>
      <c r="K169" s="7">
        <v>318</v>
      </c>
      <c r="L169" s="8">
        <v>1.2999999999999999E-2</v>
      </c>
      <c r="M169" s="7">
        <v>0.02</v>
      </c>
      <c r="N169" s="8">
        <v>4.1339999999999995</v>
      </c>
      <c r="O169" s="8">
        <v>6.36</v>
      </c>
    </row>
    <row r="170" spans="2:15" ht="15.75" customHeight="1" x14ac:dyDescent="0.35">
      <c r="B170" s="7" t="s">
        <v>571</v>
      </c>
      <c r="C170" s="7" t="s">
        <v>49</v>
      </c>
      <c r="D170" s="7" t="s">
        <v>671</v>
      </c>
      <c r="E170" s="7" t="s">
        <v>672</v>
      </c>
      <c r="F170" s="7" t="s">
        <v>17</v>
      </c>
      <c r="G170" s="7" t="s">
        <v>671</v>
      </c>
      <c r="H170" s="7" t="s">
        <v>673</v>
      </c>
      <c r="I170" s="7" t="s">
        <v>13</v>
      </c>
      <c r="J170" s="7">
        <v>0</v>
      </c>
      <c r="K170" s="7">
        <v>1370</v>
      </c>
      <c r="L170" s="8">
        <v>1.2999999999999999E-2</v>
      </c>
      <c r="M170" s="7">
        <v>0.02</v>
      </c>
      <c r="N170" s="8">
        <v>17.809999999999999</v>
      </c>
      <c r="O170" s="8">
        <v>27.400000000000002</v>
      </c>
    </row>
    <row r="171" spans="2:15" ht="15.75" customHeight="1" x14ac:dyDescent="0.35">
      <c r="B171" s="7" t="s">
        <v>571</v>
      </c>
      <c r="C171" s="7" t="s">
        <v>49</v>
      </c>
      <c r="D171" s="7" t="s">
        <v>674</v>
      </c>
      <c r="E171" s="7" t="s">
        <v>675</v>
      </c>
      <c r="F171" s="7" t="s">
        <v>17</v>
      </c>
      <c r="G171" s="7" t="s">
        <v>674</v>
      </c>
      <c r="H171" s="7" t="s">
        <v>676</v>
      </c>
      <c r="I171" s="7" t="s">
        <v>13</v>
      </c>
      <c r="J171" s="7">
        <v>0</v>
      </c>
      <c r="K171" s="7">
        <v>900</v>
      </c>
      <c r="L171" s="8">
        <v>1.2999999999999999E-2</v>
      </c>
      <c r="M171" s="7">
        <v>0.02</v>
      </c>
      <c r="N171" s="8">
        <v>11.7</v>
      </c>
      <c r="O171" s="8">
        <v>18</v>
      </c>
    </row>
    <row r="172" spans="2:15" ht="15.75" customHeight="1" x14ac:dyDescent="0.35">
      <c r="B172" s="7" t="s">
        <v>571</v>
      </c>
      <c r="C172" s="7" t="s">
        <v>49</v>
      </c>
      <c r="D172" s="7" t="s">
        <v>677</v>
      </c>
      <c r="E172" s="7" t="s">
        <v>678</v>
      </c>
      <c r="F172" s="7" t="s">
        <v>17</v>
      </c>
      <c r="G172" s="7" t="s">
        <v>677</v>
      </c>
      <c r="H172" s="7" t="s">
        <v>679</v>
      </c>
      <c r="I172" s="7" t="s">
        <v>13</v>
      </c>
      <c r="J172" s="7">
        <v>0</v>
      </c>
      <c r="K172" s="7">
        <v>164</v>
      </c>
      <c r="L172" s="8">
        <v>1.2999999999999999E-2</v>
      </c>
      <c r="M172" s="7">
        <v>0.02</v>
      </c>
      <c r="N172" s="8">
        <v>2.1320000000000001</v>
      </c>
      <c r="O172" s="8">
        <v>3.2800000000000002</v>
      </c>
    </row>
    <row r="173" spans="2:15" ht="15.75" customHeight="1" x14ac:dyDescent="0.35">
      <c r="B173" s="7" t="s">
        <v>571</v>
      </c>
      <c r="C173" s="7" t="s">
        <v>49</v>
      </c>
      <c r="D173" s="7" t="s">
        <v>680</v>
      </c>
      <c r="E173" s="7" t="s">
        <v>681</v>
      </c>
      <c r="F173" s="7" t="s">
        <v>17</v>
      </c>
      <c r="G173" s="7" t="s">
        <v>680</v>
      </c>
      <c r="H173" s="7" t="s">
        <v>682</v>
      </c>
      <c r="I173" s="7" t="s">
        <v>13</v>
      </c>
      <c r="J173" s="7">
        <v>0</v>
      </c>
      <c r="K173" s="7">
        <v>596</v>
      </c>
      <c r="L173" s="8">
        <v>1.2999999999999999E-2</v>
      </c>
      <c r="M173" s="7">
        <v>0.02</v>
      </c>
      <c r="N173" s="8">
        <v>7.7479999999999993</v>
      </c>
      <c r="O173" s="8">
        <v>11.92</v>
      </c>
    </row>
    <row r="174" spans="2:15" ht="15.75" customHeight="1" x14ac:dyDescent="0.35">
      <c r="B174" s="7" t="s">
        <v>571</v>
      </c>
      <c r="C174" s="7" t="s">
        <v>49</v>
      </c>
      <c r="D174" s="7" t="s">
        <v>683</v>
      </c>
      <c r="E174" s="7" t="s">
        <v>684</v>
      </c>
      <c r="F174" s="7" t="s">
        <v>17</v>
      </c>
      <c r="G174" s="7" t="s">
        <v>683</v>
      </c>
      <c r="H174" s="7" t="s">
        <v>685</v>
      </c>
      <c r="I174" s="7" t="s">
        <v>13</v>
      </c>
      <c r="J174" s="7">
        <v>0</v>
      </c>
      <c r="K174" s="7">
        <v>3142</v>
      </c>
      <c r="L174" s="8">
        <v>1.2999999999999999E-2</v>
      </c>
      <c r="M174" s="7">
        <v>0.02</v>
      </c>
      <c r="N174" s="8">
        <v>40.845999999999997</v>
      </c>
      <c r="O174" s="8">
        <v>62.84</v>
      </c>
    </row>
    <row r="175" spans="2:15" ht="15.75" customHeight="1" x14ac:dyDescent="0.35">
      <c r="B175" s="7" t="s">
        <v>571</v>
      </c>
      <c r="C175" s="7" t="s">
        <v>49</v>
      </c>
      <c r="D175" s="7" t="s">
        <v>686</v>
      </c>
      <c r="E175" s="7" t="s">
        <v>687</v>
      </c>
      <c r="F175" s="7" t="s">
        <v>17</v>
      </c>
      <c r="G175" s="7" t="s">
        <v>686</v>
      </c>
      <c r="H175" s="7" t="s">
        <v>688</v>
      </c>
      <c r="I175" s="7" t="s">
        <v>13</v>
      </c>
      <c r="J175" s="7">
        <v>0</v>
      </c>
      <c r="K175" s="7">
        <v>552</v>
      </c>
      <c r="L175" s="8">
        <v>1.2999999999999999E-2</v>
      </c>
      <c r="M175" s="7">
        <v>0.02</v>
      </c>
      <c r="N175" s="8">
        <v>7.1759999999999993</v>
      </c>
      <c r="O175" s="8">
        <v>11.040000000000001</v>
      </c>
    </row>
    <row r="176" spans="2:15" ht="15.75" customHeight="1" x14ac:dyDescent="0.35">
      <c r="B176" s="7" t="s">
        <v>571</v>
      </c>
      <c r="C176" s="7" t="s">
        <v>49</v>
      </c>
      <c r="D176" s="7" t="s">
        <v>689</v>
      </c>
      <c r="E176" s="7" t="s">
        <v>690</v>
      </c>
      <c r="F176" s="7" t="s">
        <v>17</v>
      </c>
      <c r="G176" s="7" t="s">
        <v>689</v>
      </c>
      <c r="H176" s="7" t="s">
        <v>691</v>
      </c>
      <c r="I176" s="7" t="s">
        <v>13</v>
      </c>
      <c r="J176" s="7">
        <v>0</v>
      </c>
      <c r="K176" s="7">
        <v>2</v>
      </c>
      <c r="L176" s="8">
        <v>1.2999999999999999E-2</v>
      </c>
      <c r="M176" s="7">
        <v>0.02</v>
      </c>
      <c r="N176" s="8">
        <v>2.5999999999999999E-2</v>
      </c>
      <c r="O176" s="8">
        <v>0.04</v>
      </c>
    </row>
    <row r="177" spans="2:15" ht="15.75" customHeight="1" x14ac:dyDescent="0.35">
      <c r="B177" s="7" t="s">
        <v>571</v>
      </c>
      <c r="C177" s="7" t="s">
        <v>49</v>
      </c>
      <c r="D177" s="7" t="s">
        <v>692</v>
      </c>
      <c r="E177" s="7" t="s">
        <v>693</v>
      </c>
      <c r="F177" s="7" t="s">
        <v>17</v>
      </c>
      <c r="G177" s="7" t="s">
        <v>692</v>
      </c>
      <c r="H177" s="7" t="s">
        <v>694</v>
      </c>
      <c r="I177" s="7" t="s">
        <v>13</v>
      </c>
      <c r="J177" s="7">
        <v>0</v>
      </c>
      <c r="K177" s="7">
        <v>10</v>
      </c>
      <c r="L177" s="8">
        <v>1.2999999999999999E-2</v>
      </c>
      <c r="M177" s="7">
        <v>0.02</v>
      </c>
      <c r="N177" s="8">
        <v>0.13</v>
      </c>
      <c r="O177" s="8">
        <v>0.2</v>
      </c>
    </row>
    <row r="178" spans="2:15" ht="15.75" customHeight="1" x14ac:dyDescent="0.35">
      <c r="B178" s="7" t="s">
        <v>571</v>
      </c>
      <c r="C178" s="7" t="s">
        <v>49</v>
      </c>
      <c r="D178" s="7" t="s">
        <v>695</v>
      </c>
      <c r="E178" s="7" t="s">
        <v>696</v>
      </c>
      <c r="F178" s="7" t="s">
        <v>17</v>
      </c>
      <c r="G178" s="7" t="s">
        <v>695</v>
      </c>
      <c r="H178" s="7" t="s">
        <v>697</v>
      </c>
      <c r="I178" s="7" t="s">
        <v>13</v>
      </c>
      <c r="J178" s="7">
        <v>0</v>
      </c>
      <c r="K178" s="7">
        <v>12</v>
      </c>
      <c r="L178" s="8">
        <v>1.2999999999999999E-2</v>
      </c>
      <c r="M178" s="7">
        <v>0.02</v>
      </c>
      <c r="N178" s="8">
        <v>0.156</v>
      </c>
      <c r="O178" s="8">
        <v>0.24</v>
      </c>
    </row>
    <row r="179" spans="2:15" ht="15.75" customHeight="1" x14ac:dyDescent="0.35">
      <c r="B179" s="7" t="s">
        <v>571</v>
      </c>
      <c r="C179" s="7" t="s">
        <v>49</v>
      </c>
      <c r="D179" s="7" t="s">
        <v>698</v>
      </c>
      <c r="E179" s="7" t="s">
        <v>699</v>
      </c>
      <c r="F179" s="7" t="s">
        <v>17</v>
      </c>
      <c r="G179" s="7" t="s">
        <v>698</v>
      </c>
      <c r="H179" s="7" t="s">
        <v>700</v>
      </c>
      <c r="I179" s="7" t="s">
        <v>13</v>
      </c>
      <c r="J179" s="7">
        <v>0</v>
      </c>
      <c r="K179" s="7">
        <v>1</v>
      </c>
      <c r="L179" s="8">
        <v>1.2999999999999999E-2</v>
      </c>
      <c r="M179" s="7">
        <v>0.02</v>
      </c>
      <c r="N179" s="8">
        <v>1.2999999999999999E-2</v>
      </c>
      <c r="O179" s="8">
        <v>0.02</v>
      </c>
    </row>
    <row r="180" spans="2:15" ht="15.75" customHeight="1" x14ac:dyDescent="0.35">
      <c r="B180" s="7" t="s">
        <v>571</v>
      </c>
      <c r="C180" s="7" t="s">
        <v>49</v>
      </c>
      <c r="D180" s="7" t="s">
        <v>701</v>
      </c>
      <c r="E180" s="7" t="s">
        <v>702</v>
      </c>
      <c r="F180" s="7" t="s">
        <v>17</v>
      </c>
      <c r="G180" s="7" t="s">
        <v>701</v>
      </c>
      <c r="H180" s="7" t="s">
        <v>703</v>
      </c>
      <c r="I180" s="7" t="s">
        <v>13</v>
      </c>
      <c r="J180" s="7">
        <v>0</v>
      </c>
      <c r="K180" s="7">
        <v>27</v>
      </c>
      <c r="L180" s="8">
        <v>1.2999999999999999E-2</v>
      </c>
      <c r="M180" s="7">
        <v>0.02</v>
      </c>
      <c r="N180" s="8">
        <v>0.35099999999999998</v>
      </c>
      <c r="O180" s="8">
        <v>0.54</v>
      </c>
    </row>
    <row r="181" spans="2:15" ht="15.75" customHeight="1" x14ac:dyDescent="0.35">
      <c r="B181" s="7" t="s">
        <v>571</v>
      </c>
      <c r="C181" s="7" t="s">
        <v>49</v>
      </c>
      <c r="D181" s="7" t="s">
        <v>704</v>
      </c>
      <c r="E181" s="7" t="s">
        <v>705</v>
      </c>
      <c r="F181" s="7" t="s">
        <v>17</v>
      </c>
      <c r="G181" s="7" t="s">
        <v>704</v>
      </c>
      <c r="H181" s="7" t="s">
        <v>706</v>
      </c>
      <c r="I181" s="7" t="s">
        <v>13</v>
      </c>
      <c r="J181" s="7">
        <v>0</v>
      </c>
      <c r="K181" s="7">
        <v>1</v>
      </c>
      <c r="L181" s="8">
        <v>1.2999999999999999E-2</v>
      </c>
      <c r="M181" s="7">
        <v>0.02</v>
      </c>
      <c r="N181" s="8">
        <v>1.2999999999999999E-2</v>
      </c>
      <c r="O181" s="8">
        <v>0.02</v>
      </c>
    </row>
    <row r="182" spans="2:15" ht="15.75" customHeight="1" x14ac:dyDescent="0.35">
      <c r="B182" s="7" t="s">
        <v>571</v>
      </c>
      <c r="C182" s="7" t="s">
        <v>49</v>
      </c>
      <c r="D182" s="7" t="s">
        <v>707</v>
      </c>
      <c r="E182" s="7" t="s">
        <v>708</v>
      </c>
      <c r="F182" s="7" t="s">
        <v>17</v>
      </c>
      <c r="G182" s="7" t="s">
        <v>707</v>
      </c>
      <c r="H182" s="7" t="s">
        <v>709</v>
      </c>
      <c r="I182" s="7" t="s">
        <v>13</v>
      </c>
      <c r="J182" s="7">
        <v>0</v>
      </c>
      <c r="K182" s="7">
        <v>3</v>
      </c>
      <c r="L182" s="8">
        <v>1.2999999999999999E-2</v>
      </c>
      <c r="M182" s="7">
        <v>0.02</v>
      </c>
      <c r="N182" s="8">
        <v>3.9E-2</v>
      </c>
      <c r="O182" s="8">
        <v>0.06</v>
      </c>
    </row>
    <row r="183" spans="2:15" ht="15.75" customHeight="1" x14ac:dyDescent="0.35">
      <c r="B183" s="7" t="s">
        <v>571</v>
      </c>
      <c r="C183" s="7" t="s">
        <v>49</v>
      </c>
      <c r="D183" s="7" t="s">
        <v>710</v>
      </c>
      <c r="E183" s="7" t="s">
        <v>711</v>
      </c>
      <c r="F183" s="7" t="s">
        <v>17</v>
      </c>
      <c r="G183" s="7" t="s">
        <v>710</v>
      </c>
      <c r="H183" s="7" t="s">
        <v>712</v>
      </c>
      <c r="I183" s="7" t="s">
        <v>13</v>
      </c>
      <c r="J183" s="7">
        <v>0</v>
      </c>
      <c r="K183" s="7">
        <v>3</v>
      </c>
      <c r="L183" s="8">
        <v>1.2999999999999999E-2</v>
      </c>
      <c r="M183" s="7">
        <v>0.02</v>
      </c>
      <c r="N183" s="8">
        <v>3.9E-2</v>
      </c>
      <c r="O183" s="8">
        <v>0.06</v>
      </c>
    </row>
    <row r="184" spans="2:15" ht="15.75" customHeight="1" x14ac:dyDescent="0.35">
      <c r="B184" s="7" t="s">
        <v>571</v>
      </c>
      <c r="C184" s="7" t="s">
        <v>49</v>
      </c>
      <c r="D184" s="7" t="s">
        <v>713</v>
      </c>
      <c r="E184" s="7" t="s">
        <v>714</v>
      </c>
      <c r="F184" s="7" t="s">
        <v>17</v>
      </c>
      <c r="G184" s="7" t="s">
        <v>713</v>
      </c>
      <c r="H184" s="7" t="s">
        <v>715</v>
      </c>
      <c r="I184" s="7" t="s">
        <v>13</v>
      </c>
      <c r="J184" s="7">
        <v>0</v>
      </c>
      <c r="K184" s="7">
        <v>24</v>
      </c>
      <c r="L184" s="8">
        <v>1.2999999999999999E-2</v>
      </c>
      <c r="M184" s="7">
        <v>0.02</v>
      </c>
      <c r="N184" s="8">
        <v>0.312</v>
      </c>
      <c r="O184" s="8">
        <v>0.48</v>
      </c>
    </row>
    <row r="185" spans="2:15" ht="15.75" customHeight="1" x14ac:dyDescent="0.35">
      <c r="B185" s="7" t="s">
        <v>571</v>
      </c>
      <c r="C185" s="7" t="s">
        <v>49</v>
      </c>
      <c r="D185" s="7" t="s">
        <v>716</v>
      </c>
      <c r="E185" s="7" t="s">
        <v>717</v>
      </c>
      <c r="F185" s="7" t="s">
        <v>17</v>
      </c>
      <c r="G185" s="7" t="s">
        <v>716</v>
      </c>
      <c r="H185" s="7" t="s">
        <v>718</v>
      </c>
      <c r="I185" s="7" t="s">
        <v>13</v>
      </c>
      <c r="J185" s="7">
        <v>0</v>
      </c>
      <c r="K185" s="7">
        <v>7</v>
      </c>
      <c r="L185" s="8">
        <v>1.2999999999999999E-2</v>
      </c>
      <c r="M185" s="7">
        <v>0.02</v>
      </c>
      <c r="N185" s="8">
        <v>9.0999999999999998E-2</v>
      </c>
      <c r="O185" s="8">
        <v>0.14000000000000001</v>
      </c>
    </row>
    <row r="186" spans="2:15" ht="15.75" customHeight="1" x14ac:dyDescent="0.35">
      <c r="B186" s="7" t="s">
        <v>571</v>
      </c>
      <c r="C186" s="7" t="s">
        <v>49</v>
      </c>
      <c r="D186" s="7" t="s">
        <v>719</v>
      </c>
      <c r="E186" s="7" t="s">
        <v>720</v>
      </c>
      <c r="F186" s="7" t="s">
        <v>17</v>
      </c>
      <c r="G186" s="7" t="s">
        <v>719</v>
      </c>
      <c r="H186" s="7" t="s">
        <v>721</v>
      </c>
      <c r="I186" s="7" t="s">
        <v>13</v>
      </c>
      <c r="J186" s="7">
        <v>0</v>
      </c>
      <c r="K186" s="7">
        <v>6</v>
      </c>
      <c r="L186" s="8">
        <v>1.2999999999999999E-2</v>
      </c>
      <c r="M186" s="7">
        <v>0.02</v>
      </c>
      <c r="N186" s="8">
        <v>7.8E-2</v>
      </c>
      <c r="O186" s="8">
        <v>0.12</v>
      </c>
    </row>
    <row r="187" spans="2:15" ht="15.75" customHeight="1" x14ac:dyDescent="0.35">
      <c r="B187" s="7" t="s">
        <v>571</v>
      </c>
      <c r="C187" s="7" t="s">
        <v>49</v>
      </c>
      <c r="D187" s="7" t="s">
        <v>722</v>
      </c>
      <c r="E187" s="7" t="s">
        <v>723</v>
      </c>
      <c r="F187" s="7" t="s">
        <v>17</v>
      </c>
      <c r="G187" s="7" t="s">
        <v>722</v>
      </c>
      <c r="H187" s="7" t="s">
        <v>724</v>
      </c>
      <c r="I187" s="7" t="s">
        <v>13</v>
      </c>
      <c r="J187" s="7">
        <v>0</v>
      </c>
      <c r="K187" s="7">
        <v>3</v>
      </c>
      <c r="L187" s="8">
        <v>1.2999999999999999E-2</v>
      </c>
      <c r="M187" s="7">
        <v>0.02</v>
      </c>
      <c r="N187" s="8">
        <v>3.9E-2</v>
      </c>
      <c r="O187" s="8">
        <v>0.06</v>
      </c>
    </row>
    <row r="188" spans="2:15" ht="15.75" customHeight="1" x14ac:dyDescent="0.35">
      <c r="B188" s="7" t="s">
        <v>571</v>
      </c>
      <c r="C188" s="7" t="s">
        <v>49</v>
      </c>
      <c r="D188" s="7" t="s">
        <v>725</v>
      </c>
      <c r="E188" s="7" t="s">
        <v>726</v>
      </c>
      <c r="F188" s="7" t="s">
        <v>17</v>
      </c>
      <c r="G188" s="7" t="s">
        <v>725</v>
      </c>
      <c r="H188" s="7" t="s">
        <v>727</v>
      </c>
      <c r="I188" s="7" t="s">
        <v>13</v>
      </c>
      <c r="J188" s="7">
        <v>0</v>
      </c>
      <c r="K188" s="7">
        <v>3</v>
      </c>
      <c r="L188" s="8">
        <v>1.2999999999999999E-2</v>
      </c>
      <c r="M188" s="7">
        <v>0.02</v>
      </c>
      <c r="N188" s="8">
        <v>3.9E-2</v>
      </c>
      <c r="O188" s="8">
        <v>0.06</v>
      </c>
    </row>
    <row r="189" spans="2:15" ht="15.75" customHeight="1" x14ac:dyDescent="0.35">
      <c r="B189" s="7" t="s">
        <v>571</v>
      </c>
      <c r="C189" s="7" t="s">
        <v>49</v>
      </c>
      <c r="D189" s="7" t="s">
        <v>728</v>
      </c>
      <c r="E189" s="7" t="s">
        <v>729</v>
      </c>
      <c r="F189" s="7" t="s">
        <v>17</v>
      </c>
      <c r="G189" s="7" t="s">
        <v>728</v>
      </c>
      <c r="H189" s="7" t="s">
        <v>730</v>
      </c>
      <c r="I189" s="7" t="s">
        <v>13</v>
      </c>
      <c r="J189" s="7">
        <v>0</v>
      </c>
      <c r="K189" s="7">
        <v>225</v>
      </c>
      <c r="L189" s="8">
        <v>1.2999999999999999E-2</v>
      </c>
      <c r="M189" s="7">
        <v>0.02</v>
      </c>
      <c r="N189" s="8">
        <v>2.9249999999999998</v>
      </c>
      <c r="O189" s="8">
        <v>4.5</v>
      </c>
    </row>
    <row r="190" spans="2:15" ht="15.75" customHeight="1" x14ac:dyDescent="0.35">
      <c r="B190" s="7" t="s">
        <v>571</v>
      </c>
      <c r="C190" s="7" t="s">
        <v>49</v>
      </c>
      <c r="D190" s="7" t="s">
        <v>731</v>
      </c>
      <c r="E190" s="7" t="s">
        <v>732</v>
      </c>
      <c r="F190" s="7" t="s">
        <v>17</v>
      </c>
      <c r="G190" s="7" t="s">
        <v>731</v>
      </c>
      <c r="H190" s="7" t="s">
        <v>733</v>
      </c>
      <c r="I190" s="7" t="s">
        <v>13</v>
      </c>
      <c r="J190" s="7">
        <v>0</v>
      </c>
      <c r="K190" s="7">
        <v>8</v>
      </c>
      <c r="L190" s="8">
        <v>1.2999999999999999E-2</v>
      </c>
      <c r="M190" s="7">
        <v>0.02</v>
      </c>
      <c r="N190" s="8">
        <v>0.104</v>
      </c>
      <c r="O190" s="8">
        <v>0.16</v>
      </c>
    </row>
    <row r="191" spans="2:15" ht="15.75" customHeight="1" x14ac:dyDescent="0.35">
      <c r="B191" s="7" t="s">
        <v>571</v>
      </c>
      <c r="C191" s="7" t="s">
        <v>49</v>
      </c>
      <c r="D191" s="7" t="s">
        <v>734</v>
      </c>
      <c r="E191" s="7" t="s">
        <v>735</v>
      </c>
      <c r="F191" s="7" t="s">
        <v>17</v>
      </c>
      <c r="G191" s="7" t="s">
        <v>734</v>
      </c>
      <c r="H191" s="7" t="s">
        <v>736</v>
      </c>
      <c r="I191" s="7" t="s">
        <v>13</v>
      </c>
      <c r="J191" s="7">
        <v>0</v>
      </c>
      <c r="K191" s="7">
        <v>1</v>
      </c>
      <c r="L191" s="8">
        <v>1.2999999999999999E-2</v>
      </c>
      <c r="M191" s="7">
        <v>0.02</v>
      </c>
      <c r="N191" s="8">
        <v>1.2999999999999999E-2</v>
      </c>
      <c r="O191" s="8">
        <v>0.02</v>
      </c>
    </row>
    <row r="192" spans="2:15" ht="15.75" customHeight="1" x14ac:dyDescent="0.35">
      <c r="B192" s="7" t="s">
        <v>571</v>
      </c>
      <c r="C192" s="7" t="s">
        <v>49</v>
      </c>
      <c r="D192" s="7" t="s">
        <v>737</v>
      </c>
      <c r="E192" s="7" t="s">
        <v>738</v>
      </c>
      <c r="F192" s="7" t="s">
        <v>17</v>
      </c>
      <c r="G192" s="7" t="s">
        <v>737</v>
      </c>
      <c r="H192" s="7" t="s">
        <v>739</v>
      </c>
      <c r="I192" s="7" t="s">
        <v>13</v>
      </c>
      <c r="J192" s="7">
        <v>0</v>
      </c>
      <c r="K192" s="7">
        <v>1</v>
      </c>
      <c r="L192" s="8">
        <v>1.2999999999999999E-2</v>
      </c>
      <c r="M192" s="7">
        <v>0.02</v>
      </c>
      <c r="N192" s="8">
        <v>1.2999999999999999E-2</v>
      </c>
      <c r="O192" s="8">
        <v>0.02</v>
      </c>
    </row>
    <row r="193" spans="2:15" ht="15.75" customHeight="1" x14ac:dyDescent="0.35">
      <c r="B193" s="7" t="s">
        <v>571</v>
      </c>
      <c r="C193" s="7" t="s">
        <v>49</v>
      </c>
      <c r="D193" s="7" t="s">
        <v>740</v>
      </c>
      <c r="E193" s="7" t="s">
        <v>741</v>
      </c>
      <c r="F193" s="7" t="s">
        <v>17</v>
      </c>
      <c r="G193" s="7" t="s">
        <v>740</v>
      </c>
      <c r="H193" s="7" t="s">
        <v>742</v>
      </c>
      <c r="I193" s="7" t="s">
        <v>13</v>
      </c>
      <c r="J193" s="7">
        <v>0</v>
      </c>
      <c r="K193" s="7">
        <v>1</v>
      </c>
      <c r="L193" s="8">
        <v>1.2999999999999999E-2</v>
      </c>
      <c r="M193" s="7">
        <v>0.02</v>
      </c>
      <c r="N193" s="8">
        <v>1.2999999999999999E-2</v>
      </c>
      <c r="O193" s="8">
        <v>0.02</v>
      </c>
    </row>
    <row r="194" spans="2:15" ht="15.75" customHeight="1" x14ac:dyDescent="0.35">
      <c r="B194" s="7" t="s">
        <v>571</v>
      </c>
      <c r="C194" s="7" t="s">
        <v>49</v>
      </c>
      <c r="D194" s="7" t="s">
        <v>743</v>
      </c>
      <c r="E194" s="7" t="s">
        <v>744</v>
      </c>
      <c r="F194" s="7" t="s">
        <v>17</v>
      </c>
      <c r="G194" s="7" t="s">
        <v>743</v>
      </c>
      <c r="H194" s="7" t="s">
        <v>745</v>
      </c>
      <c r="I194" s="7" t="s">
        <v>13</v>
      </c>
      <c r="J194" s="7">
        <v>0</v>
      </c>
      <c r="K194" s="7">
        <v>110</v>
      </c>
      <c r="L194" s="8">
        <v>1.2999999999999999E-2</v>
      </c>
      <c r="M194" s="7">
        <v>0.02</v>
      </c>
      <c r="N194" s="8">
        <v>1.43</v>
      </c>
      <c r="O194" s="8">
        <v>2.2000000000000002</v>
      </c>
    </row>
    <row r="195" spans="2:15" ht="15.75" customHeight="1" x14ac:dyDescent="0.35">
      <c r="B195" s="7" t="s">
        <v>571</v>
      </c>
      <c r="C195" s="7" t="s">
        <v>49</v>
      </c>
      <c r="D195" s="7" t="s">
        <v>746</v>
      </c>
      <c r="E195" s="7" t="s">
        <v>747</v>
      </c>
      <c r="F195" s="7" t="s">
        <v>17</v>
      </c>
      <c r="G195" s="7" t="s">
        <v>746</v>
      </c>
      <c r="H195" s="7" t="s">
        <v>748</v>
      </c>
      <c r="I195" s="7" t="s">
        <v>13</v>
      </c>
      <c r="J195" s="7">
        <v>0</v>
      </c>
      <c r="K195" s="7">
        <v>1</v>
      </c>
      <c r="L195" s="8">
        <v>1.2999999999999999E-2</v>
      </c>
      <c r="M195" s="7">
        <v>0.02</v>
      </c>
      <c r="N195" s="8">
        <v>1.2999999999999999E-2</v>
      </c>
      <c r="O195" s="8">
        <v>0.02</v>
      </c>
    </row>
    <row r="196" spans="2:15" ht="15.75" customHeight="1" x14ac:dyDescent="0.35">
      <c r="B196" s="7" t="s">
        <v>571</v>
      </c>
      <c r="C196" s="7" t="s">
        <v>49</v>
      </c>
      <c r="D196" s="7" t="s">
        <v>749</v>
      </c>
      <c r="E196" s="7" t="s">
        <v>750</v>
      </c>
      <c r="F196" s="7" t="s">
        <v>17</v>
      </c>
      <c r="G196" s="7" t="s">
        <v>749</v>
      </c>
      <c r="H196" s="7" t="s">
        <v>751</v>
      </c>
      <c r="I196" s="7" t="s">
        <v>13</v>
      </c>
      <c r="J196" s="7">
        <v>0</v>
      </c>
      <c r="K196" s="7">
        <v>2</v>
      </c>
      <c r="L196" s="8">
        <v>1.2999999999999999E-2</v>
      </c>
      <c r="M196" s="7">
        <v>0.02</v>
      </c>
      <c r="N196" s="8">
        <v>2.5999999999999999E-2</v>
      </c>
      <c r="O196" s="8">
        <v>0.04</v>
      </c>
    </row>
    <row r="197" spans="2:15" ht="15.75" customHeight="1" x14ac:dyDescent="0.35">
      <c r="B197" s="7" t="s">
        <v>571</v>
      </c>
      <c r="C197" s="7" t="s">
        <v>49</v>
      </c>
      <c r="D197" s="7" t="s">
        <v>752</v>
      </c>
      <c r="E197" s="7" t="s">
        <v>753</v>
      </c>
      <c r="F197" s="7" t="s">
        <v>17</v>
      </c>
      <c r="G197" s="7" t="s">
        <v>752</v>
      </c>
      <c r="H197" s="7" t="s">
        <v>754</v>
      </c>
      <c r="I197" s="7" t="s">
        <v>13</v>
      </c>
      <c r="J197" s="7">
        <v>0</v>
      </c>
      <c r="K197" s="7">
        <v>1</v>
      </c>
      <c r="L197" s="8">
        <v>1.2999999999999999E-2</v>
      </c>
      <c r="M197" s="7">
        <v>0.02</v>
      </c>
      <c r="N197" s="8">
        <v>1.2999999999999999E-2</v>
      </c>
      <c r="O197" s="8">
        <v>0.02</v>
      </c>
    </row>
    <row r="198" spans="2:15" ht="15.75" customHeight="1" x14ac:dyDescent="0.35">
      <c r="B198" s="7" t="s">
        <v>571</v>
      </c>
      <c r="C198" s="7" t="s">
        <v>49</v>
      </c>
      <c r="D198" s="7" t="s">
        <v>755</v>
      </c>
      <c r="E198" s="7" t="s">
        <v>756</v>
      </c>
      <c r="F198" s="7" t="s">
        <v>17</v>
      </c>
      <c r="G198" s="7" t="s">
        <v>755</v>
      </c>
      <c r="H198" s="7" t="s">
        <v>757</v>
      </c>
      <c r="I198" s="7" t="s">
        <v>13</v>
      </c>
      <c r="J198" s="7">
        <v>0</v>
      </c>
      <c r="K198" s="7">
        <v>5</v>
      </c>
      <c r="L198" s="8">
        <v>1.2999999999999999E-2</v>
      </c>
      <c r="M198" s="7">
        <v>0.02</v>
      </c>
      <c r="N198" s="8">
        <v>6.5000000000000002E-2</v>
      </c>
      <c r="O198" s="8">
        <v>0.1</v>
      </c>
    </row>
    <row r="199" spans="2:15" ht="15.75" customHeight="1" x14ac:dyDescent="0.35">
      <c r="B199" s="7" t="s">
        <v>571</v>
      </c>
      <c r="C199" s="7" t="s">
        <v>49</v>
      </c>
      <c r="D199" s="7" t="s">
        <v>758</v>
      </c>
      <c r="E199" s="7" t="s">
        <v>759</v>
      </c>
      <c r="F199" s="7" t="s">
        <v>17</v>
      </c>
      <c r="G199" s="7" t="s">
        <v>758</v>
      </c>
      <c r="H199" s="7" t="s">
        <v>760</v>
      </c>
      <c r="I199" s="7" t="s">
        <v>13</v>
      </c>
      <c r="J199" s="7">
        <v>0</v>
      </c>
      <c r="K199" s="7">
        <v>111538</v>
      </c>
      <c r="L199" s="8">
        <v>1.2999999999999999E-2</v>
      </c>
      <c r="M199" s="7">
        <v>0.02</v>
      </c>
      <c r="N199" s="8">
        <v>1449.9939999999999</v>
      </c>
      <c r="O199" s="8">
        <v>2230.7600000000002</v>
      </c>
    </row>
    <row r="200" spans="2:15" ht="15.75" customHeight="1" x14ac:dyDescent="0.35">
      <c r="B200" s="7" t="s">
        <v>571</v>
      </c>
      <c r="C200" s="7" t="s">
        <v>49</v>
      </c>
      <c r="D200" s="7" t="s">
        <v>761</v>
      </c>
      <c r="E200" s="7" t="s">
        <v>762</v>
      </c>
      <c r="F200" s="7" t="s">
        <v>17</v>
      </c>
      <c r="G200" s="7" t="s">
        <v>761</v>
      </c>
      <c r="H200" s="7" t="s">
        <v>763</v>
      </c>
      <c r="I200" s="7" t="s">
        <v>13</v>
      </c>
      <c r="J200" s="7">
        <v>0</v>
      </c>
      <c r="K200" s="7">
        <v>993</v>
      </c>
      <c r="L200" s="8">
        <v>1.2999999999999999E-2</v>
      </c>
      <c r="M200" s="7">
        <v>0.02</v>
      </c>
      <c r="N200" s="8">
        <v>12.908999999999999</v>
      </c>
      <c r="O200" s="8">
        <v>19.86</v>
      </c>
    </row>
    <row r="201" spans="2:15" ht="15.75" customHeight="1" x14ac:dyDescent="0.35">
      <c r="B201" s="7" t="s">
        <v>571</v>
      </c>
      <c r="C201" s="7" t="s">
        <v>49</v>
      </c>
      <c r="D201" s="7" t="s">
        <v>764</v>
      </c>
      <c r="E201" s="7" t="s">
        <v>765</v>
      </c>
      <c r="F201" s="7" t="s">
        <v>17</v>
      </c>
      <c r="G201" s="7" t="s">
        <v>764</v>
      </c>
      <c r="H201" s="7" t="s">
        <v>766</v>
      </c>
      <c r="I201" s="7" t="s">
        <v>13</v>
      </c>
      <c r="J201" s="7">
        <v>0</v>
      </c>
      <c r="K201" s="7">
        <v>317</v>
      </c>
      <c r="L201" s="8">
        <v>1.2999999999999999E-2</v>
      </c>
      <c r="M201" s="7">
        <v>0.02</v>
      </c>
      <c r="N201" s="8">
        <v>4.1209999999999996</v>
      </c>
      <c r="O201" s="8">
        <v>6.34</v>
      </c>
    </row>
    <row r="202" spans="2:15" ht="15.75" customHeight="1" x14ac:dyDescent="0.35">
      <c r="B202" s="7" t="s">
        <v>571</v>
      </c>
      <c r="C202" s="7" t="s">
        <v>49</v>
      </c>
      <c r="D202" s="7" t="s">
        <v>767</v>
      </c>
      <c r="E202" s="7" t="s">
        <v>768</v>
      </c>
      <c r="F202" s="7" t="s">
        <v>17</v>
      </c>
      <c r="G202" s="7" t="s">
        <v>767</v>
      </c>
      <c r="H202" s="7" t="s">
        <v>769</v>
      </c>
      <c r="I202" s="7" t="s">
        <v>13</v>
      </c>
      <c r="J202" s="7">
        <v>0</v>
      </c>
      <c r="K202" s="7">
        <v>1055</v>
      </c>
      <c r="L202" s="8">
        <v>1.2999999999999999E-2</v>
      </c>
      <c r="M202" s="7">
        <v>0.02</v>
      </c>
      <c r="N202" s="8">
        <v>13.715</v>
      </c>
      <c r="O202" s="8">
        <v>21.1</v>
      </c>
    </row>
    <row r="203" spans="2:15" ht="15.75" customHeight="1" x14ac:dyDescent="0.35">
      <c r="B203" s="7" t="s">
        <v>571</v>
      </c>
      <c r="C203" s="7" t="s">
        <v>49</v>
      </c>
      <c r="D203" s="7" t="s">
        <v>770</v>
      </c>
      <c r="E203" s="7" t="s">
        <v>771</v>
      </c>
      <c r="F203" s="7" t="s">
        <v>17</v>
      </c>
      <c r="G203" s="7" t="s">
        <v>770</v>
      </c>
      <c r="H203" s="7" t="s">
        <v>772</v>
      </c>
      <c r="I203" s="7" t="s">
        <v>13</v>
      </c>
      <c r="J203" s="7">
        <v>0</v>
      </c>
      <c r="K203" s="7">
        <v>1901</v>
      </c>
      <c r="L203" s="8">
        <v>1.2999999999999999E-2</v>
      </c>
      <c r="M203" s="7">
        <v>0.02</v>
      </c>
      <c r="N203" s="8">
        <v>24.712999999999997</v>
      </c>
      <c r="O203" s="8">
        <v>38.020000000000003</v>
      </c>
    </row>
    <row r="204" spans="2:15" ht="15.75" customHeight="1" x14ac:dyDescent="0.35">
      <c r="B204" s="7" t="s">
        <v>571</v>
      </c>
      <c r="C204" s="7" t="s">
        <v>49</v>
      </c>
      <c r="D204" s="7" t="s">
        <v>773</v>
      </c>
      <c r="E204" s="7" t="s">
        <v>774</v>
      </c>
      <c r="F204" s="7" t="s">
        <v>17</v>
      </c>
      <c r="G204" s="7" t="s">
        <v>773</v>
      </c>
      <c r="H204" s="7" t="s">
        <v>775</v>
      </c>
      <c r="I204" s="7" t="s">
        <v>13</v>
      </c>
      <c r="J204" s="7">
        <v>0</v>
      </c>
      <c r="K204" s="7">
        <v>6</v>
      </c>
      <c r="L204" s="8">
        <v>1.2999999999999999E-2</v>
      </c>
      <c r="M204" s="7">
        <v>0.02</v>
      </c>
      <c r="N204" s="8">
        <v>7.8E-2</v>
      </c>
      <c r="O204" s="8">
        <v>0.12</v>
      </c>
    </row>
    <row r="205" spans="2:15" ht="15.75" customHeight="1" x14ac:dyDescent="0.35">
      <c r="B205" s="7" t="s">
        <v>571</v>
      </c>
      <c r="C205" s="7" t="s">
        <v>49</v>
      </c>
      <c r="D205" s="7" t="s">
        <v>776</v>
      </c>
      <c r="E205" s="7" t="s">
        <v>777</v>
      </c>
      <c r="F205" s="7" t="s">
        <v>17</v>
      </c>
      <c r="G205" s="7" t="s">
        <v>776</v>
      </c>
      <c r="H205" s="7" t="s">
        <v>778</v>
      </c>
      <c r="I205" s="7" t="s">
        <v>13</v>
      </c>
      <c r="J205" s="7">
        <v>0</v>
      </c>
      <c r="K205" s="7">
        <v>1</v>
      </c>
      <c r="L205" s="8">
        <v>1.2999999999999999E-2</v>
      </c>
      <c r="M205" s="7">
        <v>0.02</v>
      </c>
      <c r="N205" s="8">
        <v>1.2999999999999999E-2</v>
      </c>
      <c r="O205" s="8">
        <v>0.02</v>
      </c>
    </row>
    <row r="206" spans="2:15" ht="15.75" customHeight="1" x14ac:dyDescent="0.35">
      <c r="B206" s="7" t="s">
        <v>571</v>
      </c>
      <c r="C206" s="7" t="s">
        <v>49</v>
      </c>
      <c r="D206" s="7" t="s">
        <v>779</v>
      </c>
      <c r="E206" s="7" t="s">
        <v>780</v>
      </c>
      <c r="F206" s="7" t="s">
        <v>17</v>
      </c>
      <c r="G206" s="7" t="s">
        <v>779</v>
      </c>
      <c r="H206" s="7" t="s">
        <v>781</v>
      </c>
      <c r="I206" s="7" t="s">
        <v>13</v>
      </c>
      <c r="J206" s="7">
        <v>0</v>
      </c>
      <c r="K206" s="7">
        <v>1</v>
      </c>
      <c r="L206" s="8">
        <v>1.2999999999999999E-2</v>
      </c>
      <c r="M206" s="7">
        <v>0.02</v>
      </c>
      <c r="N206" s="8">
        <v>1.2999999999999999E-2</v>
      </c>
      <c r="O206" s="8">
        <v>0.02</v>
      </c>
    </row>
    <row r="207" spans="2:15" ht="15.75" customHeight="1" x14ac:dyDescent="0.35">
      <c r="B207" s="7" t="s">
        <v>571</v>
      </c>
      <c r="C207" s="7" t="s">
        <v>49</v>
      </c>
      <c r="D207" s="7" t="s">
        <v>782</v>
      </c>
      <c r="E207" s="7" t="s">
        <v>783</v>
      </c>
      <c r="F207" s="7" t="s">
        <v>17</v>
      </c>
      <c r="G207" s="7" t="s">
        <v>782</v>
      </c>
      <c r="H207" s="7" t="s">
        <v>784</v>
      </c>
      <c r="I207" s="7" t="s">
        <v>13</v>
      </c>
      <c r="J207" s="7">
        <v>0</v>
      </c>
      <c r="K207" s="7">
        <v>2</v>
      </c>
      <c r="L207" s="8">
        <v>1.2999999999999999E-2</v>
      </c>
      <c r="M207" s="7">
        <v>0.02</v>
      </c>
      <c r="N207" s="8">
        <v>2.5999999999999999E-2</v>
      </c>
      <c r="O207" s="8">
        <v>0.04</v>
      </c>
    </row>
    <row r="208" spans="2:15" ht="15.75" customHeight="1" x14ac:dyDescent="0.35">
      <c r="B208" s="7" t="s">
        <v>571</v>
      </c>
      <c r="C208" s="7" t="s">
        <v>49</v>
      </c>
      <c r="D208" s="7" t="s">
        <v>785</v>
      </c>
      <c r="E208" s="7" t="s">
        <v>786</v>
      </c>
      <c r="F208" s="7" t="s">
        <v>17</v>
      </c>
      <c r="G208" s="7" t="s">
        <v>785</v>
      </c>
      <c r="H208" s="7" t="s">
        <v>787</v>
      </c>
      <c r="I208" s="7" t="s">
        <v>13</v>
      </c>
      <c r="J208" s="7">
        <v>0</v>
      </c>
      <c r="K208" s="7">
        <v>51</v>
      </c>
      <c r="L208" s="8">
        <v>1.2999999999999999E-2</v>
      </c>
      <c r="M208" s="7">
        <v>0.02</v>
      </c>
      <c r="N208" s="8">
        <v>0.66299999999999992</v>
      </c>
      <c r="O208" s="8">
        <v>1.02</v>
      </c>
    </row>
    <row r="209" spans="2:15" ht="15.75" customHeight="1" x14ac:dyDescent="0.35">
      <c r="B209" s="7" t="s">
        <v>571</v>
      </c>
      <c r="C209" s="7" t="s">
        <v>49</v>
      </c>
      <c r="D209" s="7" t="s">
        <v>788</v>
      </c>
      <c r="E209" s="7" t="s">
        <v>789</v>
      </c>
      <c r="F209" s="7" t="s">
        <v>17</v>
      </c>
      <c r="G209" s="7" t="s">
        <v>788</v>
      </c>
      <c r="H209" s="7" t="s">
        <v>790</v>
      </c>
      <c r="I209" s="7" t="s">
        <v>13</v>
      </c>
      <c r="J209" s="7">
        <v>0</v>
      </c>
      <c r="K209" s="7">
        <v>2</v>
      </c>
      <c r="L209" s="8">
        <v>1.2999999999999999E-2</v>
      </c>
      <c r="M209" s="7">
        <v>0.02</v>
      </c>
      <c r="N209" s="8">
        <v>2.5999999999999999E-2</v>
      </c>
      <c r="O209" s="8">
        <v>0.04</v>
      </c>
    </row>
    <row r="210" spans="2:15" ht="15.75" customHeight="1" x14ac:dyDescent="0.35">
      <c r="B210" s="7" t="s">
        <v>571</v>
      </c>
      <c r="C210" s="7" t="s">
        <v>49</v>
      </c>
      <c r="D210" s="7" t="s">
        <v>791</v>
      </c>
      <c r="E210" s="7" t="s">
        <v>792</v>
      </c>
      <c r="F210" s="7" t="s">
        <v>17</v>
      </c>
      <c r="G210" s="7" t="s">
        <v>791</v>
      </c>
      <c r="H210" s="7" t="s">
        <v>793</v>
      </c>
      <c r="I210" s="7" t="s">
        <v>13</v>
      </c>
      <c r="J210" s="7">
        <v>0</v>
      </c>
      <c r="K210" s="7">
        <v>16</v>
      </c>
      <c r="L210" s="8">
        <v>1.2999999999999999E-2</v>
      </c>
      <c r="M210" s="7">
        <v>0.02</v>
      </c>
      <c r="N210" s="8">
        <v>0.20799999999999999</v>
      </c>
      <c r="O210" s="8">
        <v>0.32</v>
      </c>
    </row>
    <row r="211" spans="2:15" ht="15.75" customHeight="1" x14ac:dyDescent="0.35">
      <c r="B211" s="7" t="s">
        <v>571</v>
      </c>
      <c r="C211" s="7" t="s">
        <v>49</v>
      </c>
      <c r="D211" s="7" t="s">
        <v>794</v>
      </c>
      <c r="E211" s="7" t="s">
        <v>795</v>
      </c>
      <c r="F211" s="7" t="s">
        <v>17</v>
      </c>
      <c r="G211" s="7" t="s">
        <v>794</v>
      </c>
      <c r="H211" s="7" t="s">
        <v>796</v>
      </c>
      <c r="I211" s="7" t="s">
        <v>13</v>
      </c>
      <c r="J211" s="7">
        <v>0</v>
      </c>
      <c r="K211" s="7">
        <v>9</v>
      </c>
      <c r="L211" s="8">
        <v>1.2999999999999999E-2</v>
      </c>
      <c r="M211" s="7">
        <v>0.02</v>
      </c>
      <c r="N211" s="8">
        <v>0.11699999999999999</v>
      </c>
      <c r="O211" s="8">
        <v>0.18</v>
      </c>
    </row>
    <row r="212" spans="2:15" ht="15.75" customHeight="1" x14ac:dyDescent="0.35">
      <c r="B212" s="7" t="s">
        <v>571</v>
      </c>
      <c r="C212" s="7" t="s">
        <v>49</v>
      </c>
      <c r="D212" s="7" t="s">
        <v>797</v>
      </c>
      <c r="E212" s="7" t="s">
        <v>798</v>
      </c>
      <c r="F212" s="7" t="s">
        <v>17</v>
      </c>
      <c r="G212" s="7" t="s">
        <v>797</v>
      </c>
      <c r="H212" s="7" t="s">
        <v>799</v>
      </c>
      <c r="I212" s="7" t="s">
        <v>13</v>
      </c>
      <c r="J212" s="7">
        <v>0</v>
      </c>
      <c r="K212" s="7">
        <v>22</v>
      </c>
      <c r="L212" s="8">
        <v>1.2999999999999999E-2</v>
      </c>
      <c r="M212" s="7">
        <v>0.02</v>
      </c>
      <c r="N212" s="8">
        <v>0.28599999999999998</v>
      </c>
      <c r="O212" s="8">
        <v>0.44</v>
      </c>
    </row>
    <row r="213" spans="2:15" ht="15.75" customHeight="1" x14ac:dyDescent="0.35">
      <c r="B213" s="7" t="s">
        <v>571</v>
      </c>
      <c r="C213" s="7" t="s">
        <v>49</v>
      </c>
      <c r="D213" s="7" t="s">
        <v>800</v>
      </c>
      <c r="E213" s="7" t="s">
        <v>801</v>
      </c>
      <c r="F213" s="7" t="s">
        <v>17</v>
      </c>
      <c r="G213" s="7" t="s">
        <v>800</v>
      </c>
      <c r="H213" s="7" t="s">
        <v>802</v>
      </c>
      <c r="I213" s="7" t="s">
        <v>13</v>
      </c>
      <c r="J213" s="7">
        <v>0</v>
      </c>
      <c r="K213" s="7">
        <v>4</v>
      </c>
      <c r="L213" s="8">
        <v>1.2999999999999999E-2</v>
      </c>
      <c r="M213" s="7">
        <v>0.02</v>
      </c>
      <c r="N213" s="8">
        <v>5.1999999999999998E-2</v>
      </c>
      <c r="O213" s="8">
        <v>0.08</v>
      </c>
    </row>
    <row r="214" spans="2:15" ht="15.75" customHeight="1" x14ac:dyDescent="0.35">
      <c r="B214" s="7" t="s">
        <v>571</v>
      </c>
      <c r="C214" s="7" t="s">
        <v>49</v>
      </c>
      <c r="D214" s="7" t="s">
        <v>803</v>
      </c>
      <c r="E214" s="7" t="s">
        <v>804</v>
      </c>
      <c r="F214" s="7" t="s">
        <v>17</v>
      </c>
      <c r="G214" s="7" t="s">
        <v>803</v>
      </c>
      <c r="H214" s="7" t="s">
        <v>805</v>
      </c>
      <c r="I214" s="7" t="s">
        <v>13</v>
      </c>
      <c r="J214" s="7">
        <v>0</v>
      </c>
      <c r="K214" s="7">
        <v>22</v>
      </c>
      <c r="L214" s="8">
        <v>1.2999999999999999E-2</v>
      </c>
      <c r="M214" s="7">
        <v>0.02</v>
      </c>
      <c r="N214" s="8">
        <v>0.28599999999999998</v>
      </c>
      <c r="O214" s="8">
        <v>0.44</v>
      </c>
    </row>
    <row r="215" spans="2:15" ht="15.75" customHeight="1" x14ac:dyDescent="0.35">
      <c r="B215" s="7" t="s">
        <v>571</v>
      </c>
      <c r="C215" s="7" t="s">
        <v>49</v>
      </c>
      <c r="D215" s="7" t="s">
        <v>806</v>
      </c>
      <c r="E215" s="7" t="s">
        <v>807</v>
      </c>
      <c r="F215" s="7" t="s">
        <v>17</v>
      </c>
      <c r="G215" s="7" t="s">
        <v>806</v>
      </c>
      <c r="H215" s="7" t="s">
        <v>808</v>
      </c>
      <c r="I215" s="7" t="s">
        <v>13</v>
      </c>
      <c r="J215" s="7">
        <v>0</v>
      </c>
      <c r="K215" s="7">
        <v>30</v>
      </c>
      <c r="L215" s="8">
        <v>1.2999999999999999E-2</v>
      </c>
      <c r="M215" s="7">
        <v>0.02</v>
      </c>
      <c r="N215" s="8">
        <v>0.38999999999999996</v>
      </c>
      <c r="O215" s="8">
        <v>0.6</v>
      </c>
    </row>
    <row r="216" spans="2:15" ht="15.75" customHeight="1" x14ac:dyDescent="0.35">
      <c r="B216" s="7" t="s">
        <v>571</v>
      </c>
      <c r="C216" s="7" t="s">
        <v>49</v>
      </c>
      <c r="D216" s="7" t="s">
        <v>809</v>
      </c>
      <c r="E216" s="7" t="s">
        <v>810</v>
      </c>
      <c r="F216" s="7" t="s">
        <v>17</v>
      </c>
      <c r="G216" s="7" t="s">
        <v>809</v>
      </c>
      <c r="H216" s="7" t="s">
        <v>811</v>
      </c>
      <c r="I216" s="7" t="s">
        <v>13</v>
      </c>
      <c r="J216" s="7">
        <v>0</v>
      </c>
      <c r="K216" s="7">
        <v>8</v>
      </c>
      <c r="L216" s="8">
        <v>1.2999999999999999E-2</v>
      </c>
      <c r="M216" s="7">
        <v>0.02</v>
      </c>
      <c r="N216" s="8">
        <v>0.104</v>
      </c>
      <c r="O216" s="8">
        <v>0.16</v>
      </c>
    </row>
    <row r="217" spans="2:15" ht="15.75" customHeight="1" x14ac:dyDescent="0.35">
      <c r="B217" s="7" t="s">
        <v>571</v>
      </c>
      <c r="C217" s="7" t="s">
        <v>49</v>
      </c>
      <c r="D217" s="7" t="s">
        <v>812</v>
      </c>
      <c r="E217" s="7" t="s">
        <v>813</v>
      </c>
      <c r="F217" s="7" t="s">
        <v>17</v>
      </c>
      <c r="G217" s="7" t="s">
        <v>812</v>
      </c>
      <c r="H217" s="7" t="s">
        <v>814</v>
      </c>
      <c r="I217" s="7" t="s">
        <v>13</v>
      </c>
      <c r="J217" s="7">
        <v>0</v>
      </c>
      <c r="K217" s="7">
        <v>6</v>
      </c>
      <c r="L217" s="8">
        <v>1.2999999999999999E-2</v>
      </c>
      <c r="M217" s="7">
        <v>0.02</v>
      </c>
      <c r="N217" s="8">
        <v>7.8E-2</v>
      </c>
      <c r="O217" s="8">
        <v>0.12</v>
      </c>
    </row>
    <row r="218" spans="2:15" ht="15.75" customHeight="1" x14ac:dyDescent="0.35">
      <c r="B218" s="7" t="s">
        <v>571</v>
      </c>
      <c r="C218" s="7" t="s">
        <v>49</v>
      </c>
      <c r="D218" s="7" t="s">
        <v>815</v>
      </c>
      <c r="E218" s="7" t="s">
        <v>816</v>
      </c>
      <c r="F218" s="7" t="s">
        <v>17</v>
      </c>
      <c r="G218" s="7" t="s">
        <v>815</v>
      </c>
      <c r="H218" s="7" t="s">
        <v>817</v>
      </c>
      <c r="I218" s="7" t="s">
        <v>13</v>
      </c>
      <c r="J218" s="7">
        <v>0</v>
      </c>
      <c r="K218" s="7">
        <v>1</v>
      </c>
      <c r="L218" s="8">
        <v>1.2999999999999999E-2</v>
      </c>
      <c r="M218" s="7">
        <v>0.02</v>
      </c>
      <c r="N218" s="8">
        <v>1.2999999999999999E-2</v>
      </c>
      <c r="O218" s="8">
        <v>0.02</v>
      </c>
    </row>
    <row r="219" spans="2:15" ht="15.75" customHeight="1" x14ac:dyDescent="0.35">
      <c r="B219" s="7" t="s">
        <v>571</v>
      </c>
      <c r="C219" s="7" t="s">
        <v>49</v>
      </c>
      <c r="D219" s="7" t="s">
        <v>818</v>
      </c>
      <c r="E219" s="7" t="s">
        <v>819</v>
      </c>
      <c r="F219" s="7" t="s">
        <v>17</v>
      </c>
      <c r="G219" s="7" t="s">
        <v>818</v>
      </c>
      <c r="H219" s="7" t="s">
        <v>820</v>
      </c>
      <c r="I219" s="7" t="s">
        <v>13</v>
      </c>
      <c r="J219" s="7">
        <v>0</v>
      </c>
      <c r="K219" s="7">
        <v>11</v>
      </c>
      <c r="L219" s="8">
        <v>1.2999999999999999E-2</v>
      </c>
      <c r="M219" s="7">
        <v>0.02</v>
      </c>
      <c r="N219" s="8">
        <v>0.14299999999999999</v>
      </c>
      <c r="O219" s="8">
        <v>0.22</v>
      </c>
    </row>
    <row r="220" spans="2:15" ht="15.75" customHeight="1" x14ac:dyDescent="0.35">
      <c r="B220" s="7" t="s">
        <v>571</v>
      </c>
      <c r="C220" s="7" t="s">
        <v>49</v>
      </c>
      <c r="D220" s="7" t="s">
        <v>821</v>
      </c>
      <c r="E220" s="7" t="s">
        <v>822</v>
      </c>
      <c r="F220" s="7" t="s">
        <v>17</v>
      </c>
      <c r="G220" s="7" t="s">
        <v>821</v>
      </c>
      <c r="H220" s="7" t="s">
        <v>823</v>
      </c>
      <c r="I220" s="7" t="s">
        <v>13</v>
      </c>
      <c r="J220" s="7">
        <v>0</v>
      </c>
      <c r="K220" s="7">
        <v>1</v>
      </c>
      <c r="L220" s="8">
        <v>1.2999999999999999E-2</v>
      </c>
      <c r="M220" s="7">
        <v>0.02</v>
      </c>
      <c r="N220" s="8">
        <v>1.2999999999999999E-2</v>
      </c>
      <c r="O220" s="8">
        <v>0.02</v>
      </c>
    </row>
    <row r="221" spans="2:15" ht="15.75" customHeight="1" x14ac:dyDescent="0.35">
      <c r="B221" s="7" t="s">
        <v>571</v>
      </c>
      <c r="C221" s="7" t="s">
        <v>49</v>
      </c>
      <c r="D221" s="7" t="s">
        <v>824</v>
      </c>
      <c r="E221" s="7" t="s">
        <v>825</v>
      </c>
      <c r="F221" s="7" t="s">
        <v>17</v>
      </c>
      <c r="G221" s="7" t="s">
        <v>824</v>
      </c>
      <c r="H221" s="7" t="s">
        <v>826</v>
      </c>
      <c r="I221" s="7" t="s">
        <v>13</v>
      </c>
      <c r="J221" s="7">
        <v>0</v>
      </c>
      <c r="K221" s="7">
        <v>4</v>
      </c>
      <c r="L221" s="8">
        <v>1.2999999999999999E-2</v>
      </c>
      <c r="M221" s="7">
        <v>0.02</v>
      </c>
      <c r="N221" s="8">
        <v>5.1999999999999998E-2</v>
      </c>
      <c r="O221" s="8">
        <v>0.08</v>
      </c>
    </row>
    <row r="222" spans="2:15" ht="15.75" customHeight="1" x14ac:dyDescent="0.35">
      <c r="B222" s="7" t="s">
        <v>571</v>
      </c>
      <c r="C222" s="7" t="s">
        <v>49</v>
      </c>
      <c r="D222" s="7" t="s">
        <v>827</v>
      </c>
      <c r="E222" s="7" t="s">
        <v>828</v>
      </c>
      <c r="F222" s="7" t="s">
        <v>17</v>
      </c>
      <c r="G222" s="7" t="s">
        <v>827</v>
      </c>
      <c r="H222" s="7" t="s">
        <v>829</v>
      </c>
      <c r="I222" s="7" t="s">
        <v>13</v>
      </c>
      <c r="J222" s="7">
        <v>0</v>
      </c>
      <c r="K222" s="7">
        <v>1</v>
      </c>
      <c r="L222" s="8">
        <v>1.2999999999999999E-2</v>
      </c>
      <c r="M222" s="7">
        <v>0.02</v>
      </c>
      <c r="N222" s="8">
        <v>1.2999999999999999E-2</v>
      </c>
      <c r="O222" s="8">
        <v>0.02</v>
      </c>
    </row>
    <row r="223" spans="2:15" ht="15.75" customHeight="1" x14ac:dyDescent="0.35">
      <c r="B223" s="7" t="s">
        <v>571</v>
      </c>
      <c r="C223" s="7" t="s">
        <v>49</v>
      </c>
      <c r="D223" s="7" t="s">
        <v>830</v>
      </c>
      <c r="E223" s="7" t="s">
        <v>831</v>
      </c>
      <c r="F223" s="7" t="s">
        <v>17</v>
      </c>
      <c r="G223" s="7" t="s">
        <v>830</v>
      </c>
      <c r="H223" s="7" t="s">
        <v>832</v>
      </c>
      <c r="I223" s="7" t="s">
        <v>13</v>
      </c>
      <c r="J223" s="7">
        <v>0</v>
      </c>
      <c r="K223" s="7">
        <v>7</v>
      </c>
      <c r="L223" s="8">
        <v>1.2999999999999999E-2</v>
      </c>
      <c r="M223" s="7">
        <v>0.02</v>
      </c>
      <c r="N223" s="8">
        <v>9.0999999999999998E-2</v>
      </c>
      <c r="O223" s="8">
        <v>0.14000000000000001</v>
      </c>
    </row>
    <row r="224" spans="2:15" ht="15.75" customHeight="1" x14ac:dyDescent="0.35">
      <c r="B224" s="7" t="s">
        <v>571</v>
      </c>
      <c r="C224" s="7" t="s">
        <v>49</v>
      </c>
      <c r="D224" s="7" t="s">
        <v>833</v>
      </c>
      <c r="E224" s="7" t="s">
        <v>834</v>
      </c>
      <c r="F224" s="7" t="s">
        <v>17</v>
      </c>
      <c r="G224" s="7" t="s">
        <v>833</v>
      </c>
      <c r="H224" s="7" t="s">
        <v>835</v>
      </c>
      <c r="I224" s="7" t="s">
        <v>13</v>
      </c>
      <c r="J224" s="7">
        <v>0</v>
      </c>
      <c r="K224" s="7">
        <v>4</v>
      </c>
      <c r="L224" s="8">
        <v>1.2999999999999999E-2</v>
      </c>
      <c r="M224" s="7">
        <v>0.02</v>
      </c>
      <c r="N224" s="8">
        <v>5.1999999999999998E-2</v>
      </c>
      <c r="O224" s="8">
        <v>0.08</v>
      </c>
    </row>
    <row r="225" spans="2:15" ht="15.75" customHeight="1" x14ac:dyDescent="0.35">
      <c r="B225" s="7" t="s">
        <v>571</v>
      </c>
      <c r="C225" s="7" t="s">
        <v>49</v>
      </c>
      <c r="D225" s="7" t="s">
        <v>836</v>
      </c>
      <c r="E225" s="7" t="s">
        <v>837</v>
      </c>
      <c r="F225" s="7" t="s">
        <v>17</v>
      </c>
      <c r="G225" s="7" t="s">
        <v>836</v>
      </c>
      <c r="H225" s="7" t="s">
        <v>838</v>
      </c>
      <c r="I225" s="7" t="s">
        <v>13</v>
      </c>
      <c r="J225" s="7">
        <v>0</v>
      </c>
      <c r="K225" s="7">
        <v>56</v>
      </c>
      <c r="L225" s="8">
        <v>1.2999999999999999E-2</v>
      </c>
      <c r="M225" s="7">
        <v>0.02</v>
      </c>
      <c r="N225" s="8">
        <v>0.72799999999999998</v>
      </c>
      <c r="O225" s="8">
        <v>1.1200000000000001</v>
      </c>
    </row>
    <row r="226" spans="2:15" ht="15.75" customHeight="1" x14ac:dyDescent="0.35">
      <c r="B226" s="7" t="s">
        <v>571</v>
      </c>
      <c r="C226" s="7" t="s">
        <v>49</v>
      </c>
      <c r="D226" s="7" t="s">
        <v>839</v>
      </c>
      <c r="E226" s="7" t="s">
        <v>840</v>
      </c>
      <c r="F226" s="7" t="s">
        <v>17</v>
      </c>
      <c r="G226" s="7" t="s">
        <v>839</v>
      </c>
      <c r="H226" s="7" t="s">
        <v>841</v>
      </c>
      <c r="I226" s="7" t="s">
        <v>13</v>
      </c>
      <c r="J226" s="7">
        <v>0</v>
      </c>
      <c r="K226" s="7">
        <v>68</v>
      </c>
      <c r="L226" s="8">
        <v>1.2999999999999999E-2</v>
      </c>
      <c r="M226" s="7">
        <v>0.02</v>
      </c>
      <c r="N226" s="8">
        <v>0.88400000000000001</v>
      </c>
      <c r="O226" s="8">
        <v>1.36</v>
      </c>
    </row>
    <row r="227" spans="2:15" ht="15.75" customHeight="1" x14ac:dyDescent="0.35">
      <c r="B227" s="7" t="s">
        <v>571</v>
      </c>
      <c r="C227" s="7" t="s">
        <v>49</v>
      </c>
      <c r="D227" s="7" t="s">
        <v>842</v>
      </c>
      <c r="E227" s="7" t="s">
        <v>843</v>
      </c>
      <c r="F227" s="7" t="s">
        <v>17</v>
      </c>
      <c r="G227" s="7" t="s">
        <v>842</v>
      </c>
      <c r="H227" s="7" t="s">
        <v>844</v>
      </c>
      <c r="I227" s="7" t="s">
        <v>13</v>
      </c>
      <c r="J227" s="7">
        <v>0</v>
      </c>
      <c r="K227" s="7">
        <v>1</v>
      </c>
      <c r="L227" s="8">
        <v>1.2999999999999999E-2</v>
      </c>
      <c r="M227" s="7">
        <v>0.02</v>
      </c>
      <c r="N227" s="8">
        <v>1.2999999999999999E-2</v>
      </c>
      <c r="O227" s="8">
        <v>0.02</v>
      </c>
    </row>
    <row r="228" spans="2:15" ht="15.75" customHeight="1" x14ac:dyDescent="0.35">
      <c r="B228" s="7" t="s">
        <v>571</v>
      </c>
      <c r="C228" s="7" t="s">
        <v>49</v>
      </c>
      <c r="D228" s="7" t="s">
        <v>845</v>
      </c>
      <c r="E228" s="7" t="s">
        <v>846</v>
      </c>
      <c r="F228" s="7" t="s">
        <v>17</v>
      </c>
      <c r="G228" s="7" t="s">
        <v>845</v>
      </c>
      <c r="H228" s="7" t="s">
        <v>847</v>
      </c>
      <c r="I228" s="7" t="s">
        <v>13</v>
      </c>
      <c r="J228" s="7">
        <v>0</v>
      </c>
      <c r="K228" s="7">
        <v>5</v>
      </c>
      <c r="L228" s="8">
        <v>1.2999999999999999E-2</v>
      </c>
      <c r="M228" s="7">
        <v>0.02</v>
      </c>
      <c r="N228" s="8">
        <v>6.5000000000000002E-2</v>
      </c>
      <c r="O228" s="8">
        <v>0.1</v>
      </c>
    </row>
    <row r="229" spans="2:15" ht="15.75" customHeight="1" x14ac:dyDescent="0.35">
      <c r="B229" s="7" t="s">
        <v>571</v>
      </c>
      <c r="C229" s="7" t="s">
        <v>49</v>
      </c>
      <c r="D229" s="7" t="s">
        <v>848</v>
      </c>
      <c r="E229" s="7" t="s">
        <v>849</v>
      </c>
      <c r="F229" s="7" t="s">
        <v>17</v>
      </c>
      <c r="G229" s="7" t="s">
        <v>848</v>
      </c>
      <c r="H229" s="7" t="s">
        <v>850</v>
      </c>
      <c r="I229" s="7" t="s">
        <v>13</v>
      </c>
      <c r="J229" s="7">
        <v>0</v>
      </c>
      <c r="K229" s="7">
        <v>21</v>
      </c>
      <c r="L229" s="8">
        <v>1.2999999999999999E-2</v>
      </c>
      <c r="M229" s="7">
        <v>0.02</v>
      </c>
      <c r="N229" s="8">
        <v>0.27299999999999996</v>
      </c>
      <c r="O229" s="8">
        <v>0.42</v>
      </c>
    </row>
    <row r="230" spans="2:15" ht="15.75" customHeight="1" x14ac:dyDescent="0.35">
      <c r="B230" s="7" t="s">
        <v>571</v>
      </c>
      <c r="C230" s="7" t="s">
        <v>49</v>
      </c>
      <c r="D230" s="7" t="s">
        <v>851</v>
      </c>
      <c r="E230" s="7" t="s">
        <v>852</v>
      </c>
      <c r="F230" s="7" t="s">
        <v>17</v>
      </c>
      <c r="G230" s="7" t="s">
        <v>851</v>
      </c>
      <c r="H230" s="7" t="s">
        <v>853</v>
      </c>
      <c r="I230" s="7" t="s">
        <v>13</v>
      </c>
      <c r="J230" s="7">
        <v>0</v>
      </c>
      <c r="K230" s="7">
        <v>21</v>
      </c>
      <c r="L230" s="8">
        <v>1.2999999999999999E-2</v>
      </c>
      <c r="M230" s="7">
        <v>0.02</v>
      </c>
      <c r="N230" s="8">
        <v>0.27299999999999996</v>
      </c>
      <c r="O230" s="8">
        <v>0.42</v>
      </c>
    </row>
    <row r="231" spans="2:15" ht="15.75" customHeight="1" x14ac:dyDescent="0.35">
      <c r="B231" s="7" t="s">
        <v>571</v>
      </c>
      <c r="C231" s="7" t="s">
        <v>49</v>
      </c>
      <c r="D231" s="7" t="s">
        <v>854</v>
      </c>
      <c r="E231" s="7" t="s">
        <v>855</v>
      </c>
      <c r="F231" s="7" t="s">
        <v>17</v>
      </c>
      <c r="G231" s="7" t="s">
        <v>854</v>
      </c>
      <c r="H231" s="7" t="s">
        <v>856</v>
      </c>
      <c r="I231" s="7" t="s">
        <v>13</v>
      </c>
      <c r="J231" s="7">
        <v>0</v>
      </c>
      <c r="K231" s="7">
        <v>463</v>
      </c>
      <c r="L231" s="8">
        <v>1.2999999999999999E-2</v>
      </c>
      <c r="M231" s="7">
        <v>0.02</v>
      </c>
      <c r="N231" s="8">
        <v>6.0190000000000001</v>
      </c>
      <c r="O231" s="8">
        <v>9.26</v>
      </c>
    </row>
    <row r="232" spans="2:15" ht="15.75" customHeight="1" x14ac:dyDescent="0.35">
      <c r="B232" s="7" t="s">
        <v>571</v>
      </c>
      <c r="C232" s="7" t="s">
        <v>49</v>
      </c>
      <c r="D232" s="7" t="s">
        <v>857</v>
      </c>
      <c r="E232" s="7" t="s">
        <v>858</v>
      </c>
      <c r="F232" s="7" t="s">
        <v>17</v>
      </c>
      <c r="G232" s="7" t="s">
        <v>857</v>
      </c>
      <c r="H232" s="7" t="s">
        <v>859</v>
      </c>
      <c r="I232" s="7" t="s">
        <v>13</v>
      </c>
      <c r="J232" s="7">
        <v>0</v>
      </c>
      <c r="K232" s="7">
        <v>43</v>
      </c>
      <c r="L232" s="8">
        <v>1.2999999999999999E-2</v>
      </c>
      <c r="M232" s="7">
        <v>0.02</v>
      </c>
      <c r="N232" s="8">
        <v>0.55899999999999994</v>
      </c>
      <c r="O232" s="8">
        <v>0.86</v>
      </c>
    </row>
    <row r="233" spans="2:15" ht="15.75" customHeight="1" x14ac:dyDescent="0.35">
      <c r="B233" s="7" t="s">
        <v>571</v>
      </c>
      <c r="C233" s="7" t="s">
        <v>49</v>
      </c>
      <c r="D233" s="7" t="s">
        <v>860</v>
      </c>
      <c r="E233" s="7" t="s">
        <v>861</v>
      </c>
      <c r="F233" s="7" t="s">
        <v>17</v>
      </c>
      <c r="G233" s="7" t="s">
        <v>860</v>
      </c>
      <c r="H233" s="7" t="s">
        <v>862</v>
      </c>
      <c r="I233" s="7" t="s">
        <v>13</v>
      </c>
      <c r="J233" s="7">
        <v>0</v>
      </c>
      <c r="K233" s="7">
        <v>203</v>
      </c>
      <c r="L233" s="8">
        <v>1.2999999999999999E-2</v>
      </c>
      <c r="M233" s="7">
        <v>0.02</v>
      </c>
      <c r="N233" s="8">
        <v>2.6389999999999998</v>
      </c>
      <c r="O233" s="8">
        <v>4.0600000000000005</v>
      </c>
    </row>
    <row r="234" spans="2:15" ht="15.75" customHeight="1" x14ac:dyDescent="0.35">
      <c r="B234" s="7" t="s">
        <v>571</v>
      </c>
      <c r="C234" s="7" t="s">
        <v>49</v>
      </c>
      <c r="D234" s="7" t="s">
        <v>863</v>
      </c>
      <c r="E234" s="7" t="s">
        <v>864</v>
      </c>
      <c r="F234" s="7" t="s">
        <v>17</v>
      </c>
      <c r="G234" s="7" t="s">
        <v>863</v>
      </c>
      <c r="H234" s="7" t="s">
        <v>865</v>
      </c>
      <c r="I234" s="7" t="s">
        <v>13</v>
      </c>
      <c r="J234" s="7">
        <v>0</v>
      </c>
      <c r="K234" s="7">
        <v>1</v>
      </c>
      <c r="L234" s="8">
        <v>1.2999999999999999E-2</v>
      </c>
      <c r="M234" s="7">
        <v>0.02</v>
      </c>
      <c r="N234" s="8">
        <v>1.2999999999999999E-2</v>
      </c>
      <c r="O234" s="8">
        <v>0.02</v>
      </c>
    </row>
    <row r="235" spans="2:15" ht="15.75" customHeight="1" x14ac:dyDescent="0.35">
      <c r="B235" s="7" t="s">
        <v>571</v>
      </c>
      <c r="C235" s="7" t="s">
        <v>49</v>
      </c>
      <c r="D235" s="7" t="s">
        <v>866</v>
      </c>
      <c r="E235" s="7" t="s">
        <v>867</v>
      </c>
      <c r="F235" s="7" t="s">
        <v>17</v>
      </c>
      <c r="G235" s="7" t="s">
        <v>866</v>
      </c>
      <c r="H235" s="7" t="s">
        <v>868</v>
      </c>
      <c r="I235" s="7" t="s">
        <v>13</v>
      </c>
      <c r="J235" s="7">
        <v>0</v>
      </c>
      <c r="K235" s="7">
        <v>1</v>
      </c>
      <c r="L235" s="8">
        <v>1.2999999999999999E-2</v>
      </c>
      <c r="M235" s="7">
        <v>0.02</v>
      </c>
      <c r="N235" s="8">
        <v>1.2999999999999999E-2</v>
      </c>
      <c r="O235" s="8">
        <v>0.02</v>
      </c>
    </row>
    <row r="236" spans="2:15" ht="15.75" customHeight="1" x14ac:dyDescent="0.35">
      <c r="B236" s="7" t="s">
        <v>571</v>
      </c>
      <c r="C236" s="7" t="s">
        <v>49</v>
      </c>
      <c r="D236" s="7" t="s">
        <v>869</v>
      </c>
      <c r="E236" s="7" t="s">
        <v>870</v>
      </c>
      <c r="F236" s="7" t="s">
        <v>17</v>
      </c>
      <c r="G236" s="7" t="s">
        <v>869</v>
      </c>
      <c r="H236" s="7" t="s">
        <v>871</v>
      </c>
      <c r="I236" s="7" t="s">
        <v>13</v>
      </c>
      <c r="J236" s="7">
        <v>0</v>
      </c>
      <c r="K236" s="7">
        <v>2356</v>
      </c>
      <c r="L236" s="8">
        <v>1.2999999999999999E-2</v>
      </c>
      <c r="M236" s="7">
        <v>0.02</v>
      </c>
      <c r="N236" s="8">
        <v>30.628</v>
      </c>
      <c r="O236" s="8">
        <v>47.12</v>
      </c>
    </row>
    <row r="237" spans="2:15" ht="15.75" customHeight="1" x14ac:dyDescent="0.35">
      <c r="B237" s="7" t="s">
        <v>571</v>
      </c>
      <c r="C237" s="7" t="s">
        <v>49</v>
      </c>
      <c r="D237" s="7" t="s">
        <v>872</v>
      </c>
      <c r="E237" s="7" t="s">
        <v>873</v>
      </c>
      <c r="F237" s="7" t="s">
        <v>17</v>
      </c>
      <c r="G237" s="7" t="s">
        <v>872</v>
      </c>
      <c r="H237" s="7" t="s">
        <v>874</v>
      </c>
      <c r="I237" s="7" t="s">
        <v>13</v>
      </c>
      <c r="J237" s="7">
        <v>0</v>
      </c>
      <c r="K237" s="7">
        <v>749</v>
      </c>
      <c r="L237" s="8">
        <v>1.2999999999999999E-2</v>
      </c>
      <c r="M237" s="7">
        <v>0.02</v>
      </c>
      <c r="N237" s="8">
        <v>9.7370000000000001</v>
      </c>
      <c r="O237" s="8">
        <v>14.98</v>
      </c>
    </row>
    <row r="238" spans="2:15" ht="15.75" customHeight="1" x14ac:dyDescent="0.35">
      <c r="B238" s="7" t="s">
        <v>571</v>
      </c>
      <c r="C238" s="7" t="s">
        <v>49</v>
      </c>
      <c r="D238" s="7" t="s">
        <v>875</v>
      </c>
      <c r="E238" s="7" t="s">
        <v>876</v>
      </c>
      <c r="F238" s="7" t="s">
        <v>17</v>
      </c>
      <c r="G238" s="7" t="s">
        <v>875</v>
      </c>
      <c r="H238" s="7" t="s">
        <v>877</v>
      </c>
      <c r="I238" s="7" t="s">
        <v>13</v>
      </c>
      <c r="J238" s="7">
        <v>0</v>
      </c>
      <c r="K238" s="7">
        <v>1438</v>
      </c>
      <c r="L238" s="8">
        <v>1.2999999999999999E-2</v>
      </c>
      <c r="M238" s="7">
        <v>0.02</v>
      </c>
      <c r="N238" s="8">
        <v>18.693999999999999</v>
      </c>
      <c r="O238" s="8">
        <v>28.76</v>
      </c>
    </row>
    <row r="239" spans="2:15" ht="15.75" customHeight="1" x14ac:dyDescent="0.35">
      <c r="B239" s="7" t="s">
        <v>571</v>
      </c>
      <c r="C239" s="7" t="s">
        <v>49</v>
      </c>
      <c r="D239" s="7" t="s">
        <v>878</v>
      </c>
      <c r="E239" s="7" t="s">
        <v>879</v>
      </c>
      <c r="F239" s="7" t="s">
        <v>17</v>
      </c>
      <c r="G239" s="7" t="s">
        <v>878</v>
      </c>
      <c r="H239" s="7" t="s">
        <v>880</v>
      </c>
      <c r="I239" s="7" t="s">
        <v>13</v>
      </c>
      <c r="J239" s="7">
        <v>0</v>
      </c>
      <c r="K239" s="7">
        <v>231</v>
      </c>
      <c r="L239" s="8">
        <v>1.2999999999999999E-2</v>
      </c>
      <c r="M239" s="7">
        <v>0.02</v>
      </c>
      <c r="N239" s="8">
        <v>3.0029999999999997</v>
      </c>
      <c r="O239" s="8">
        <v>4.62</v>
      </c>
    </row>
    <row r="240" spans="2:15" ht="15.75" customHeight="1" x14ac:dyDescent="0.35">
      <c r="B240" s="7" t="s">
        <v>571</v>
      </c>
      <c r="C240" s="7" t="s">
        <v>49</v>
      </c>
      <c r="D240" s="7" t="s">
        <v>881</v>
      </c>
      <c r="E240" s="7" t="s">
        <v>882</v>
      </c>
      <c r="F240" s="7" t="s">
        <v>17</v>
      </c>
      <c r="G240" s="7" t="s">
        <v>881</v>
      </c>
      <c r="H240" s="7" t="s">
        <v>883</v>
      </c>
      <c r="I240" s="7" t="s">
        <v>13</v>
      </c>
      <c r="J240" s="7">
        <v>0</v>
      </c>
      <c r="K240" s="7">
        <v>1463</v>
      </c>
      <c r="L240" s="8">
        <v>1.2999999999999999E-2</v>
      </c>
      <c r="M240" s="7">
        <v>0.02</v>
      </c>
      <c r="N240" s="8">
        <v>19.018999999999998</v>
      </c>
      <c r="O240" s="8">
        <v>29.26</v>
      </c>
    </row>
    <row r="241" spans="2:15" ht="15.75" customHeight="1" x14ac:dyDescent="0.35">
      <c r="B241" s="7" t="s">
        <v>571</v>
      </c>
      <c r="C241" s="7" t="s">
        <v>49</v>
      </c>
      <c r="D241" s="7" t="s">
        <v>884</v>
      </c>
      <c r="E241" s="7" t="s">
        <v>885</v>
      </c>
      <c r="F241" s="7" t="s">
        <v>17</v>
      </c>
      <c r="G241" s="7" t="s">
        <v>884</v>
      </c>
      <c r="H241" s="7" t="s">
        <v>886</v>
      </c>
      <c r="I241" s="7" t="s">
        <v>13</v>
      </c>
      <c r="J241" s="7">
        <v>0</v>
      </c>
      <c r="K241" s="7">
        <v>4174</v>
      </c>
      <c r="L241" s="8">
        <v>1.2999999999999999E-2</v>
      </c>
      <c r="M241" s="7">
        <v>0.02</v>
      </c>
      <c r="N241" s="8">
        <v>54.262</v>
      </c>
      <c r="O241" s="8">
        <v>83.48</v>
      </c>
    </row>
    <row r="242" spans="2:15" ht="15.75" customHeight="1" x14ac:dyDescent="0.35">
      <c r="B242" s="7" t="s">
        <v>571</v>
      </c>
      <c r="C242" s="7" t="s">
        <v>49</v>
      </c>
      <c r="D242" s="7" t="s">
        <v>887</v>
      </c>
      <c r="E242" s="7" t="s">
        <v>888</v>
      </c>
      <c r="F242" s="7" t="s">
        <v>17</v>
      </c>
      <c r="G242" s="7" t="s">
        <v>887</v>
      </c>
      <c r="H242" s="7" t="s">
        <v>889</v>
      </c>
      <c r="I242" s="7" t="s">
        <v>13</v>
      </c>
      <c r="J242" s="7">
        <v>0</v>
      </c>
      <c r="K242" s="7">
        <v>435</v>
      </c>
      <c r="L242" s="8">
        <v>1.2999999999999999E-2</v>
      </c>
      <c r="M242" s="7">
        <v>0.02</v>
      </c>
      <c r="N242" s="8">
        <v>5.6549999999999994</v>
      </c>
      <c r="O242" s="8">
        <v>8.7000000000000011</v>
      </c>
    </row>
    <row r="243" spans="2:15" ht="15.75" customHeight="1" x14ac:dyDescent="0.35">
      <c r="B243" s="7" t="s">
        <v>571</v>
      </c>
      <c r="C243" s="7" t="s">
        <v>49</v>
      </c>
      <c r="D243" s="7" t="s">
        <v>890</v>
      </c>
      <c r="E243" s="7" t="s">
        <v>891</v>
      </c>
      <c r="F243" s="7" t="s">
        <v>17</v>
      </c>
      <c r="G243" s="7" t="s">
        <v>890</v>
      </c>
      <c r="H243" s="7" t="s">
        <v>892</v>
      </c>
      <c r="I243" s="7" t="s">
        <v>13</v>
      </c>
      <c r="J243" s="7">
        <v>0</v>
      </c>
      <c r="K243" s="7">
        <v>1</v>
      </c>
      <c r="L243" s="8">
        <v>1.2999999999999999E-2</v>
      </c>
      <c r="M243" s="7">
        <v>0.02</v>
      </c>
      <c r="N243" s="8">
        <v>1.2999999999999999E-2</v>
      </c>
      <c r="O243" s="8">
        <v>0.02</v>
      </c>
    </row>
    <row r="244" spans="2:15" ht="15.75" customHeight="1" x14ac:dyDescent="0.35">
      <c r="B244" s="7" t="s">
        <v>571</v>
      </c>
      <c r="C244" s="7" t="s">
        <v>49</v>
      </c>
      <c r="D244" s="7" t="s">
        <v>893</v>
      </c>
      <c r="E244" s="7" t="s">
        <v>894</v>
      </c>
      <c r="F244" s="7" t="s">
        <v>17</v>
      </c>
      <c r="G244" s="7" t="s">
        <v>893</v>
      </c>
      <c r="H244" s="7" t="s">
        <v>895</v>
      </c>
      <c r="I244" s="7" t="s">
        <v>13</v>
      </c>
      <c r="J244" s="7">
        <v>0</v>
      </c>
      <c r="K244" s="7">
        <v>1</v>
      </c>
      <c r="L244" s="8">
        <v>1.2999999999999999E-2</v>
      </c>
      <c r="M244" s="7">
        <v>0.02</v>
      </c>
      <c r="N244" s="8">
        <v>1.2999999999999999E-2</v>
      </c>
      <c r="O244" s="8">
        <v>0.02</v>
      </c>
    </row>
    <row r="245" spans="2:15" ht="15.75" customHeight="1" x14ac:dyDescent="0.35">
      <c r="B245" s="7" t="s">
        <v>571</v>
      </c>
      <c r="C245" s="7" t="s">
        <v>49</v>
      </c>
      <c r="D245" s="7" t="s">
        <v>896</v>
      </c>
      <c r="E245" s="7" t="s">
        <v>897</v>
      </c>
      <c r="F245" s="7" t="s">
        <v>17</v>
      </c>
      <c r="G245" s="7" t="s">
        <v>896</v>
      </c>
      <c r="H245" s="7" t="s">
        <v>898</v>
      </c>
      <c r="I245" s="7" t="s">
        <v>13</v>
      </c>
      <c r="J245" s="7">
        <v>0</v>
      </c>
      <c r="K245" s="7">
        <v>1</v>
      </c>
      <c r="L245" s="8">
        <v>1.2999999999999999E-2</v>
      </c>
      <c r="M245" s="7">
        <v>0.02</v>
      </c>
      <c r="N245" s="8">
        <v>1.2999999999999999E-2</v>
      </c>
      <c r="O245" s="8">
        <v>0.02</v>
      </c>
    </row>
    <row r="246" spans="2:15" ht="15.75" customHeight="1" x14ac:dyDescent="0.35">
      <c r="B246" s="7" t="s">
        <v>571</v>
      </c>
      <c r="C246" s="7" t="s">
        <v>49</v>
      </c>
      <c r="D246" s="7" t="s">
        <v>899</v>
      </c>
      <c r="E246" s="7" t="s">
        <v>900</v>
      </c>
      <c r="F246" s="7" t="s">
        <v>17</v>
      </c>
      <c r="G246" s="7" t="s">
        <v>899</v>
      </c>
      <c r="H246" s="7" t="s">
        <v>901</v>
      </c>
      <c r="I246" s="7" t="s">
        <v>13</v>
      </c>
      <c r="J246" s="7">
        <v>0</v>
      </c>
      <c r="K246" s="7">
        <v>2549</v>
      </c>
      <c r="L246" s="8">
        <v>1.2999999999999999E-2</v>
      </c>
      <c r="M246" s="7">
        <v>0.02</v>
      </c>
      <c r="N246" s="8">
        <v>33.137</v>
      </c>
      <c r="O246" s="8">
        <v>50.980000000000004</v>
      </c>
    </row>
    <row r="247" spans="2:15" ht="15.75" customHeight="1" x14ac:dyDescent="0.35">
      <c r="B247" s="7" t="s">
        <v>571</v>
      </c>
      <c r="C247" s="7" t="s">
        <v>49</v>
      </c>
      <c r="D247" s="7" t="s">
        <v>902</v>
      </c>
      <c r="E247" s="7" t="s">
        <v>903</v>
      </c>
      <c r="F247" s="7" t="s">
        <v>17</v>
      </c>
      <c r="G247" s="7" t="s">
        <v>902</v>
      </c>
      <c r="H247" s="7" t="s">
        <v>904</v>
      </c>
      <c r="I247" s="7" t="s">
        <v>13</v>
      </c>
      <c r="J247" s="7">
        <v>0</v>
      </c>
      <c r="K247" s="7">
        <v>8204</v>
      </c>
      <c r="L247" s="8">
        <v>1.2999999999999999E-2</v>
      </c>
      <c r="M247" s="7">
        <v>0.02</v>
      </c>
      <c r="N247" s="8">
        <v>106.652</v>
      </c>
      <c r="O247" s="8">
        <v>164.08</v>
      </c>
    </row>
    <row r="248" spans="2:15" ht="15.75" customHeight="1" x14ac:dyDescent="0.35">
      <c r="B248" s="7" t="s">
        <v>571</v>
      </c>
      <c r="C248" s="7" t="s">
        <v>49</v>
      </c>
      <c r="D248" s="7" t="s">
        <v>905</v>
      </c>
      <c r="E248" s="7" t="s">
        <v>906</v>
      </c>
      <c r="F248" s="7" t="s">
        <v>17</v>
      </c>
      <c r="G248" s="7" t="s">
        <v>905</v>
      </c>
      <c r="H248" s="7" t="s">
        <v>907</v>
      </c>
      <c r="I248" s="7" t="s">
        <v>13</v>
      </c>
      <c r="J248" s="7">
        <v>0</v>
      </c>
      <c r="K248" s="7">
        <v>1180</v>
      </c>
      <c r="L248" s="8">
        <v>1.2999999999999999E-2</v>
      </c>
      <c r="M248" s="7">
        <v>0.02</v>
      </c>
      <c r="N248" s="8">
        <v>15.34</v>
      </c>
      <c r="O248" s="8">
        <v>23.6</v>
      </c>
    </row>
    <row r="249" spans="2:15" ht="15.75" customHeight="1" x14ac:dyDescent="0.35">
      <c r="B249" s="7" t="s">
        <v>571</v>
      </c>
      <c r="C249" s="7" t="s">
        <v>49</v>
      </c>
      <c r="D249" s="7" t="s">
        <v>908</v>
      </c>
      <c r="E249" s="7" t="s">
        <v>909</v>
      </c>
      <c r="F249" s="7" t="s">
        <v>17</v>
      </c>
      <c r="G249" s="7" t="s">
        <v>908</v>
      </c>
      <c r="H249" s="7" t="s">
        <v>910</v>
      </c>
      <c r="I249" s="7" t="s">
        <v>13</v>
      </c>
      <c r="J249" s="7">
        <v>0</v>
      </c>
      <c r="K249" s="7">
        <v>1</v>
      </c>
      <c r="L249" s="8">
        <v>1.2999999999999999E-2</v>
      </c>
      <c r="M249" s="7">
        <v>0.02</v>
      </c>
      <c r="N249" s="8">
        <v>1.2999999999999999E-2</v>
      </c>
      <c r="O249" s="8">
        <v>0.02</v>
      </c>
    </row>
    <row r="250" spans="2:15" ht="15.75" customHeight="1" x14ac:dyDescent="0.35">
      <c r="B250" s="7" t="s">
        <v>571</v>
      </c>
      <c r="C250" s="7" t="s">
        <v>49</v>
      </c>
      <c r="D250" s="7" t="s">
        <v>911</v>
      </c>
      <c r="E250" s="7" t="s">
        <v>912</v>
      </c>
      <c r="F250" s="7" t="s">
        <v>17</v>
      </c>
      <c r="G250" s="7" t="s">
        <v>911</v>
      </c>
      <c r="H250" s="7" t="s">
        <v>913</v>
      </c>
      <c r="I250" s="7" t="s">
        <v>13</v>
      </c>
      <c r="J250" s="7">
        <v>0</v>
      </c>
      <c r="K250" s="7">
        <v>1</v>
      </c>
      <c r="L250" s="8">
        <v>1.2999999999999999E-2</v>
      </c>
      <c r="M250" s="7">
        <v>0.02</v>
      </c>
      <c r="N250" s="8">
        <v>1.2999999999999999E-2</v>
      </c>
      <c r="O250" s="8">
        <v>0.02</v>
      </c>
    </row>
    <row r="251" spans="2:15" ht="15.75" customHeight="1" x14ac:dyDescent="0.35">
      <c r="B251" s="7" t="s">
        <v>571</v>
      </c>
      <c r="C251" s="7" t="s">
        <v>49</v>
      </c>
      <c r="D251" s="7" t="s">
        <v>914</v>
      </c>
      <c r="E251" s="7" t="s">
        <v>915</v>
      </c>
      <c r="F251" s="7" t="s">
        <v>17</v>
      </c>
      <c r="G251" s="7" t="s">
        <v>914</v>
      </c>
      <c r="H251" s="7" t="s">
        <v>916</v>
      </c>
      <c r="I251" s="7" t="s">
        <v>13</v>
      </c>
      <c r="J251" s="7">
        <v>0</v>
      </c>
      <c r="K251" s="7">
        <v>1</v>
      </c>
      <c r="L251" s="8">
        <v>1.2999999999999999E-2</v>
      </c>
      <c r="M251" s="7">
        <v>0.02</v>
      </c>
      <c r="N251" s="8">
        <v>1.2999999999999999E-2</v>
      </c>
      <c r="O251" s="8">
        <v>0.02</v>
      </c>
    </row>
    <row r="252" spans="2:15" ht="15.75" customHeight="1" x14ac:dyDescent="0.35">
      <c r="B252" s="7" t="s">
        <v>571</v>
      </c>
      <c r="C252" s="7" t="s">
        <v>49</v>
      </c>
      <c r="D252" s="7" t="s">
        <v>917</v>
      </c>
      <c r="E252" s="7" t="s">
        <v>918</v>
      </c>
      <c r="F252" s="7" t="s">
        <v>17</v>
      </c>
      <c r="G252" s="7" t="s">
        <v>917</v>
      </c>
      <c r="H252" s="7" t="s">
        <v>919</v>
      </c>
      <c r="I252" s="7" t="s">
        <v>13</v>
      </c>
      <c r="J252" s="7">
        <v>0</v>
      </c>
      <c r="K252" s="7">
        <v>7</v>
      </c>
      <c r="L252" s="8">
        <v>1.2999999999999999E-2</v>
      </c>
      <c r="M252" s="7">
        <v>0.02</v>
      </c>
      <c r="N252" s="8">
        <v>9.0999999999999998E-2</v>
      </c>
      <c r="O252" s="8">
        <v>0.14000000000000001</v>
      </c>
    </row>
    <row r="253" spans="2:15" ht="15.75" customHeight="1" x14ac:dyDescent="0.35">
      <c r="B253" s="7" t="s">
        <v>571</v>
      </c>
      <c r="C253" s="7" t="s">
        <v>49</v>
      </c>
      <c r="D253" s="7" t="s">
        <v>920</v>
      </c>
      <c r="E253" s="7" t="s">
        <v>921</v>
      </c>
      <c r="F253" s="7" t="s">
        <v>17</v>
      </c>
      <c r="G253" s="7" t="s">
        <v>920</v>
      </c>
      <c r="H253" s="7" t="s">
        <v>922</v>
      </c>
      <c r="I253" s="7" t="s">
        <v>13</v>
      </c>
      <c r="J253" s="7">
        <v>0</v>
      </c>
      <c r="K253" s="7">
        <v>12</v>
      </c>
      <c r="L253" s="8">
        <v>1.2999999999999999E-2</v>
      </c>
      <c r="M253" s="7">
        <v>0.02</v>
      </c>
      <c r="N253" s="8">
        <v>0.156</v>
      </c>
      <c r="O253" s="8">
        <v>0.24</v>
      </c>
    </row>
    <row r="254" spans="2:15" ht="15.75" customHeight="1" x14ac:dyDescent="0.35">
      <c r="B254" s="7" t="s">
        <v>571</v>
      </c>
      <c r="C254" s="7" t="s">
        <v>49</v>
      </c>
      <c r="D254" s="7" t="s">
        <v>923</v>
      </c>
      <c r="E254" s="7" t="s">
        <v>924</v>
      </c>
      <c r="F254" s="7" t="s">
        <v>17</v>
      </c>
      <c r="G254" s="7" t="s">
        <v>923</v>
      </c>
      <c r="H254" s="7" t="s">
        <v>925</v>
      </c>
      <c r="I254" s="7" t="s">
        <v>13</v>
      </c>
      <c r="J254" s="7">
        <v>0</v>
      </c>
      <c r="K254" s="7">
        <v>4</v>
      </c>
      <c r="L254" s="8">
        <v>1.2999999999999999E-2</v>
      </c>
      <c r="M254" s="7">
        <v>0.02</v>
      </c>
      <c r="N254" s="8">
        <v>5.1999999999999998E-2</v>
      </c>
      <c r="O254" s="8">
        <v>0.08</v>
      </c>
    </row>
    <row r="255" spans="2:15" ht="15.75" customHeight="1" x14ac:dyDescent="0.35">
      <c r="B255" s="7" t="s">
        <v>571</v>
      </c>
      <c r="C255" s="7" t="s">
        <v>49</v>
      </c>
      <c r="D255" s="7" t="s">
        <v>926</v>
      </c>
      <c r="E255" s="7" t="s">
        <v>927</v>
      </c>
      <c r="F255" s="7" t="s">
        <v>17</v>
      </c>
      <c r="G255" s="7" t="s">
        <v>926</v>
      </c>
      <c r="H255" s="7" t="s">
        <v>928</v>
      </c>
      <c r="I255" s="7" t="s">
        <v>13</v>
      </c>
      <c r="J255" s="7">
        <v>0</v>
      </c>
      <c r="K255" s="7">
        <v>1</v>
      </c>
      <c r="L255" s="8">
        <v>1.2999999999999999E-2</v>
      </c>
      <c r="M255" s="7">
        <v>0.02</v>
      </c>
      <c r="N255" s="8">
        <v>1.2999999999999999E-2</v>
      </c>
      <c r="O255" s="8">
        <v>0.02</v>
      </c>
    </row>
    <row r="256" spans="2:15" ht="15.75" customHeight="1" x14ac:dyDescent="0.35">
      <c r="B256" s="7" t="s">
        <v>571</v>
      </c>
      <c r="C256" s="7" t="s">
        <v>49</v>
      </c>
      <c r="D256" s="7" t="s">
        <v>929</v>
      </c>
      <c r="E256" s="7" t="s">
        <v>930</v>
      </c>
      <c r="F256" s="7" t="s">
        <v>17</v>
      </c>
      <c r="G256" s="7" t="s">
        <v>929</v>
      </c>
      <c r="H256" s="7" t="s">
        <v>931</v>
      </c>
      <c r="I256" s="7" t="s">
        <v>13</v>
      </c>
      <c r="J256" s="7">
        <v>0</v>
      </c>
      <c r="K256" s="7">
        <v>18</v>
      </c>
      <c r="L256" s="8">
        <v>1.2999999999999999E-2</v>
      </c>
      <c r="M256" s="7">
        <v>0.02</v>
      </c>
      <c r="N256" s="8">
        <v>0.23399999999999999</v>
      </c>
      <c r="O256" s="8">
        <v>0.36</v>
      </c>
    </row>
    <row r="257" spans="2:15" ht="15.75" customHeight="1" x14ac:dyDescent="0.35">
      <c r="B257" s="7" t="s">
        <v>571</v>
      </c>
      <c r="C257" s="7" t="s">
        <v>49</v>
      </c>
      <c r="D257" s="7" t="s">
        <v>932</v>
      </c>
      <c r="E257" s="7" t="s">
        <v>933</v>
      </c>
      <c r="F257" s="7" t="s">
        <v>17</v>
      </c>
      <c r="G257" s="7" t="s">
        <v>932</v>
      </c>
      <c r="H257" s="7" t="s">
        <v>934</v>
      </c>
      <c r="I257" s="7" t="s">
        <v>13</v>
      </c>
      <c r="J257" s="7">
        <v>0</v>
      </c>
      <c r="K257" s="7">
        <v>12</v>
      </c>
      <c r="L257" s="8">
        <v>1.2999999999999999E-2</v>
      </c>
      <c r="M257" s="7">
        <v>0.02</v>
      </c>
      <c r="N257" s="8">
        <v>0.156</v>
      </c>
      <c r="O257" s="8">
        <v>0.24</v>
      </c>
    </row>
    <row r="258" spans="2:15" ht="15.75" customHeight="1" x14ac:dyDescent="0.35">
      <c r="B258" s="7" t="s">
        <v>571</v>
      </c>
      <c r="C258" s="7" t="s">
        <v>49</v>
      </c>
      <c r="D258" s="7" t="s">
        <v>935</v>
      </c>
      <c r="E258" s="7" t="s">
        <v>936</v>
      </c>
      <c r="F258" s="7" t="s">
        <v>17</v>
      </c>
      <c r="G258" s="7" t="s">
        <v>935</v>
      </c>
      <c r="H258" s="7" t="s">
        <v>937</v>
      </c>
      <c r="I258" s="7" t="s">
        <v>13</v>
      </c>
      <c r="J258" s="7">
        <v>0</v>
      </c>
      <c r="K258" s="7">
        <v>1</v>
      </c>
      <c r="L258" s="8">
        <v>1.2999999999999999E-2</v>
      </c>
      <c r="M258" s="7">
        <v>0.02</v>
      </c>
      <c r="N258" s="8">
        <v>1.2999999999999999E-2</v>
      </c>
      <c r="O258" s="8">
        <v>0.02</v>
      </c>
    </row>
    <row r="259" spans="2:15" ht="15.75" customHeight="1" x14ac:dyDescent="0.35">
      <c r="B259" s="7" t="s">
        <v>571</v>
      </c>
      <c r="C259" s="7" t="s">
        <v>49</v>
      </c>
      <c r="D259" s="7" t="s">
        <v>938</v>
      </c>
      <c r="E259" s="7" t="s">
        <v>939</v>
      </c>
      <c r="F259" s="7" t="s">
        <v>17</v>
      </c>
      <c r="G259" s="7" t="s">
        <v>938</v>
      </c>
      <c r="H259" s="7" t="s">
        <v>940</v>
      </c>
      <c r="I259" s="7" t="s">
        <v>13</v>
      </c>
      <c r="J259" s="7">
        <v>0</v>
      </c>
      <c r="K259" s="7">
        <v>146</v>
      </c>
      <c r="L259" s="8">
        <v>1.2999999999999999E-2</v>
      </c>
      <c r="M259" s="7">
        <v>0.02</v>
      </c>
      <c r="N259" s="8">
        <v>1.8979999999999999</v>
      </c>
      <c r="O259" s="8">
        <v>2.92</v>
      </c>
    </row>
    <row r="260" spans="2:15" ht="15.75" customHeight="1" x14ac:dyDescent="0.35">
      <c r="B260" s="7" t="s">
        <v>571</v>
      </c>
      <c r="C260" s="7" t="s">
        <v>49</v>
      </c>
      <c r="D260" s="7" t="s">
        <v>941</v>
      </c>
      <c r="E260" s="7" t="s">
        <v>942</v>
      </c>
      <c r="F260" s="7" t="s">
        <v>17</v>
      </c>
      <c r="G260" s="7" t="s">
        <v>941</v>
      </c>
      <c r="H260" s="7" t="s">
        <v>943</v>
      </c>
      <c r="I260" s="7" t="s">
        <v>13</v>
      </c>
      <c r="J260" s="7">
        <v>0</v>
      </c>
      <c r="K260" s="7">
        <v>54</v>
      </c>
      <c r="L260" s="8">
        <v>1.2999999999999999E-2</v>
      </c>
      <c r="M260" s="7">
        <v>0.02</v>
      </c>
      <c r="N260" s="8">
        <v>0.70199999999999996</v>
      </c>
      <c r="O260" s="8">
        <v>1.08</v>
      </c>
    </row>
    <row r="261" spans="2:15" ht="15.75" customHeight="1" x14ac:dyDescent="0.35">
      <c r="B261" s="7" t="s">
        <v>571</v>
      </c>
      <c r="C261" s="7" t="s">
        <v>49</v>
      </c>
      <c r="D261" s="7" t="s">
        <v>944</v>
      </c>
      <c r="E261" s="7" t="s">
        <v>945</v>
      </c>
      <c r="F261" s="7" t="s">
        <v>17</v>
      </c>
      <c r="G261" s="7" t="s">
        <v>944</v>
      </c>
      <c r="H261" s="7" t="s">
        <v>946</v>
      </c>
      <c r="I261" s="7" t="s">
        <v>13</v>
      </c>
      <c r="J261" s="7">
        <v>0</v>
      </c>
      <c r="K261" s="7">
        <v>225</v>
      </c>
      <c r="L261" s="8">
        <v>1.2999999999999999E-2</v>
      </c>
      <c r="M261" s="7">
        <v>0.02</v>
      </c>
      <c r="N261" s="8">
        <v>2.9249999999999998</v>
      </c>
      <c r="O261" s="8">
        <v>4.5</v>
      </c>
    </row>
    <row r="262" spans="2:15" ht="15.75" customHeight="1" x14ac:dyDescent="0.35">
      <c r="B262" s="7" t="s">
        <v>571</v>
      </c>
      <c r="C262" s="7" t="s">
        <v>49</v>
      </c>
      <c r="D262" s="7" t="s">
        <v>947</v>
      </c>
      <c r="E262" s="7" t="s">
        <v>948</v>
      </c>
      <c r="F262" s="7" t="s">
        <v>17</v>
      </c>
      <c r="G262" s="7" t="s">
        <v>947</v>
      </c>
      <c r="H262" s="7" t="s">
        <v>949</v>
      </c>
      <c r="I262" s="7" t="s">
        <v>13</v>
      </c>
      <c r="J262" s="7">
        <v>0</v>
      </c>
      <c r="K262" s="7">
        <v>100</v>
      </c>
      <c r="L262" s="8">
        <v>1.2999999999999999E-2</v>
      </c>
      <c r="M262" s="7">
        <v>0.02</v>
      </c>
      <c r="N262" s="8">
        <v>1.3</v>
      </c>
      <c r="O262" s="8">
        <v>2</v>
      </c>
    </row>
    <row r="263" spans="2:15" ht="15.75" customHeight="1" x14ac:dyDescent="0.35">
      <c r="B263" s="7" t="s">
        <v>571</v>
      </c>
      <c r="C263" s="7" t="s">
        <v>49</v>
      </c>
      <c r="D263" s="7" t="s">
        <v>950</v>
      </c>
      <c r="E263" s="7" t="s">
        <v>951</v>
      </c>
      <c r="F263" s="7" t="s">
        <v>17</v>
      </c>
      <c r="G263" s="7" t="s">
        <v>950</v>
      </c>
      <c r="H263" s="7" t="s">
        <v>952</v>
      </c>
      <c r="I263" s="7" t="s">
        <v>13</v>
      </c>
      <c r="J263" s="7">
        <v>0</v>
      </c>
      <c r="K263" s="7">
        <v>130</v>
      </c>
      <c r="L263" s="8">
        <v>1.2999999999999999E-2</v>
      </c>
      <c r="M263" s="7">
        <v>0.02</v>
      </c>
      <c r="N263" s="8">
        <v>1.69</v>
      </c>
      <c r="O263" s="8">
        <v>2.6</v>
      </c>
    </row>
    <row r="264" spans="2:15" ht="15.75" customHeight="1" x14ac:dyDescent="0.35">
      <c r="B264" s="7" t="s">
        <v>571</v>
      </c>
      <c r="C264" s="7" t="s">
        <v>49</v>
      </c>
      <c r="D264" s="7" t="s">
        <v>953</v>
      </c>
      <c r="E264" s="7" t="s">
        <v>954</v>
      </c>
      <c r="F264" s="7" t="s">
        <v>17</v>
      </c>
      <c r="G264" s="7" t="s">
        <v>953</v>
      </c>
      <c r="H264" s="7" t="s">
        <v>955</v>
      </c>
      <c r="I264" s="7" t="s">
        <v>13</v>
      </c>
      <c r="J264" s="7">
        <v>0</v>
      </c>
      <c r="K264" s="7">
        <v>1</v>
      </c>
      <c r="L264" s="8">
        <v>1.2999999999999999E-2</v>
      </c>
      <c r="M264" s="7">
        <v>0.02</v>
      </c>
      <c r="N264" s="8">
        <v>1.2999999999999999E-2</v>
      </c>
      <c r="O264" s="8">
        <v>0.02</v>
      </c>
    </row>
    <row r="265" spans="2:15" ht="15.75" customHeight="1" x14ac:dyDescent="0.35">
      <c r="B265" s="7" t="s">
        <v>571</v>
      </c>
      <c r="C265" s="7" t="s">
        <v>49</v>
      </c>
      <c r="D265" s="7" t="s">
        <v>956</v>
      </c>
      <c r="E265" s="7" t="s">
        <v>957</v>
      </c>
      <c r="F265" s="7" t="s">
        <v>17</v>
      </c>
      <c r="G265" s="7" t="s">
        <v>956</v>
      </c>
      <c r="H265" s="7" t="s">
        <v>958</v>
      </c>
      <c r="I265" s="7" t="s">
        <v>13</v>
      </c>
      <c r="J265" s="7">
        <v>0</v>
      </c>
      <c r="K265" s="7">
        <v>1</v>
      </c>
      <c r="L265" s="8">
        <v>1.2999999999999999E-2</v>
      </c>
      <c r="M265" s="7">
        <v>0.02</v>
      </c>
      <c r="N265" s="8">
        <v>1.2999999999999999E-2</v>
      </c>
      <c r="O265" s="8">
        <v>0.02</v>
      </c>
    </row>
    <row r="266" spans="2:15" ht="15.75" customHeight="1" x14ac:dyDescent="0.35">
      <c r="B266" s="7" t="s">
        <v>571</v>
      </c>
      <c r="C266" s="7" t="s">
        <v>49</v>
      </c>
      <c r="D266" s="7" t="s">
        <v>959</v>
      </c>
      <c r="E266" s="7" t="s">
        <v>960</v>
      </c>
      <c r="F266" s="7" t="s">
        <v>17</v>
      </c>
      <c r="G266" s="7" t="s">
        <v>959</v>
      </c>
      <c r="H266" s="7" t="s">
        <v>961</v>
      </c>
      <c r="I266" s="7" t="s">
        <v>13</v>
      </c>
      <c r="J266" s="7">
        <v>0</v>
      </c>
      <c r="K266" s="7">
        <v>2124</v>
      </c>
      <c r="L266" s="8">
        <v>1.2999999999999999E-2</v>
      </c>
      <c r="M266" s="7">
        <v>0.02</v>
      </c>
      <c r="N266" s="8">
        <v>27.611999999999998</v>
      </c>
      <c r="O266" s="8">
        <v>42.480000000000004</v>
      </c>
    </row>
    <row r="267" spans="2:15" ht="15.75" customHeight="1" x14ac:dyDescent="0.35">
      <c r="B267" s="7" t="s">
        <v>571</v>
      </c>
      <c r="C267" s="7" t="s">
        <v>49</v>
      </c>
      <c r="D267" s="7" t="s">
        <v>962</v>
      </c>
      <c r="E267" s="7" t="s">
        <v>963</v>
      </c>
      <c r="F267" s="7" t="s">
        <v>17</v>
      </c>
      <c r="G267" s="7" t="s">
        <v>962</v>
      </c>
      <c r="H267" s="7" t="s">
        <v>964</v>
      </c>
      <c r="I267" s="7" t="s">
        <v>13</v>
      </c>
      <c r="J267" s="7">
        <v>0</v>
      </c>
      <c r="K267" s="7">
        <v>826</v>
      </c>
      <c r="L267" s="8">
        <v>1.2999999999999999E-2</v>
      </c>
      <c r="M267" s="7">
        <v>0.02</v>
      </c>
      <c r="N267" s="8">
        <v>10.738</v>
      </c>
      <c r="O267" s="8">
        <v>16.52</v>
      </c>
    </row>
    <row r="268" spans="2:15" ht="15.75" customHeight="1" x14ac:dyDescent="0.35">
      <c r="B268" s="7" t="s">
        <v>571</v>
      </c>
      <c r="C268" s="7" t="s">
        <v>49</v>
      </c>
      <c r="D268" s="7" t="s">
        <v>965</v>
      </c>
      <c r="E268" s="7" t="s">
        <v>966</v>
      </c>
      <c r="F268" s="7" t="s">
        <v>17</v>
      </c>
      <c r="G268" s="7" t="s">
        <v>965</v>
      </c>
      <c r="H268" s="7" t="s">
        <v>967</v>
      </c>
      <c r="I268" s="7" t="s">
        <v>13</v>
      </c>
      <c r="J268" s="7">
        <v>0</v>
      </c>
      <c r="K268" s="7">
        <v>1</v>
      </c>
      <c r="L268" s="8">
        <v>1.2999999999999999E-2</v>
      </c>
      <c r="M268" s="7">
        <v>0.02</v>
      </c>
      <c r="N268" s="8">
        <v>1.2999999999999999E-2</v>
      </c>
      <c r="O268" s="8">
        <v>0.02</v>
      </c>
    </row>
    <row r="269" spans="2:15" ht="15.75" customHeight="1" x14ac:dyDescent="0.35">
      <c r="B269" s="7" t="s">
        <v>571</v>
      </c>
      <c r="C269" s="7" t="s">
        <v>49</v>
      </c>
      <c r="D269" s="7" t="s">
        <v>968</v>
      </c>
      <c r="E269" s="7" t="s">
        <v>969</v>
      </c>
      <c r="F269" s="7" t="s">
        <v>17</v>
      </c>
      <c r="G269" s="7" t="s">
        <v>968</v>
      </c>
      <c r="H269" s="7" t="s">
        <v>970</v>
      </c>
      <c r="I269" s="7" t="s">
        <v>13</v>
      </c>
      <c r="J269" s="7">
        <v>0</v>
      </c>
      <c r="K269" s="7">
        <v>1</v>
      </c>
      <c r="L269" s="8">
        <v>1.2999999999999999E-2</v>
      </c>
      <c r="M269" s="7">
        <v>0.02</v>
      </c>
      <c r="N269" s="8">
        <v>1.2999999999999999E-2</v>
      </c>
      <c r="O269" s="8">
        <v>0.02</v>
      </c>
    </row>
    <row r="270" spans="2:15" ht="15.75" customHeight="1" x14ac:dyDescent="0.35">
      <c r="B270" s="7" t="s">
        <v>571</v>
      </c>
      <c r="C270" s="7" t="s">
        <v>49</v>
      </c>
      <c r="D270" s="7" t="s">
        <v>971</v>
      </c>
      <c r="E270" s="7" t="s">
        <v>972</v>
      </c>
      <c r="F270" s="7" t="s">
        <v>17</v>
      </c>
      <c r="G270" s="7" t="s">
        <v>971</v>
      </c>
      <c r="H270" s="7" t="s">
        <v>973</v>
      </c>
      <c r="I270" s="7" t="s">
        <v>13</v>
      </c>
      <c r="J270" s="7">
        <v>0</v>
      </c>
      <c r="K270" s="7">
        <v>8</v>
      </c>
      <c r="L270" s="8">
        <v>1.2999999999999999E-2</v>
      </c>
      <c r="M270" s="7">
        <v>0.02</v>
      </c>
      <c r="N270" s="8">
        <v>0.104</v>
      </c>
      <c r="O270" s="8">
        <v>0.16</v>
      </c>
    </row>
    <row r="271" spans="2:15" ht="15.75" customHeight="1" x14ac:dyDescent="0.35">
      <c r="B271" s="7" t="s">
        <v>571</v>
      </c>
      <c r="C271" s="7" t="s">
        <v>49</v>
      </c>
      <c r="D271" s="7" t="s">
        <v>974</v>
      </c>
      <c r="E271" s="7" t="s">
        <v>975</v>
      </c>
      <c r="F271" s="7" t="s">
        <v>17</v>
      </c>
      <c r="G271" s="7" t="s">
        <v>974</v>
      </c>
      <c r="H271" s="7" t="s">
        <v>976</v>
      </c>
      <c r="I271" s="7" t="s">
        <v>13</v>
      </c>
      <c r="J271" s="7">
        <v>0</v>
      </c>
      <c r="K271" s="7">
        <v>10</v>
      </c>
      <c r="L271" s="8">
        <v>1.2999999999999999E-2</v>
      </c>
      <c r="M271" s="7">
        <v>0.02</v>
      </c>
      <c r="N271" s="8">
        <v>0.13</v>
      </c>
      <c r="O271" s="8">
        <v>0.2</v>
      </c>
    </row>
    <row r="272" spans="2:15" ht="15.75" customHeight="1" x14ac:dyDescent="0.35">
      <c r="B272" s="7" t="s">
        <v>571</v>
      </c>
      <c r="C272" s="7" t="s">
        <v>49</v>
      </c>
      <c r="D272" s="7" t="s">
        <v>977</v>
      </c>
      <c r="E272" s="7" t="s">
        <v>978</v>
      </c>
      <c r="F272" s="7" t="s">
        <v>17</v>
      </c>
      <c r="G272" s="7" t="s">
        <v>977</v>
      </c>
      <c r="H272" s="7" t="s">
        <v>979</v>
      </c>
      <c r="I272" s="7" t="s">
        <v>13</v>
      </c>
      <c r="J272" s="7">
        <v>0</v>
      </c>
      <c r="K272" s="7">
        <v>5</v>
      </c>
      <c r="L272" s="8">
        <v>1.2999999999999999E-2</v>
      </c>
      <c r="M272" s="7">
        <v>0.02</v>
      </c>
      <c r="N272" s="8">
        <v>6.5000000000000002E-2</v>
      </c>
      <c r="O272" s="8">
        <v>0.1</v>
      </c>
    </row>
    <row r="273" spans="2:15" ht="15.75" customHeight="1" x14ac:dyDescent="0.35">
      <c r="B273" s="7" t="s">
        <v>571</v>
      </c>
      <c r="C273" s="7" t="s">
        <v>49</v>
      </c>
      <c r="D273" s="7" t="s">
        <v>980</v>
      </c>
      <c r="E273" s="7" t="s">
        <v>981</v>
      </c>
      <c r="F273" s="7" t="s">
        <v>17</v>
      </c>
      <c r="G273" s="7" t="s">
        <v>980</v>
      </c>
      <c r="H273" s="7" t="s">
        <v>982</v>
      </c>
      <c r="I273" s="7" t="s">
        <v>13</v>
      </c>
      <c r="J273" s="7">
        <v>0</v>
      </c>
      <c r="K273" s="7">
        <v>166</v>
      </c>
      <c r="L273" s="8">
        <v>1.2999999999999999E-2</v>
      </c>
      <c r="M273" s="7">
        <v>0.02</v>
      </c>
      <c r="N273" s="8">
        <v>2.1579999999999999</v>
      </c>
      <c r="O273" s="8">
        <v>3.3200000000000003</v>
      </c>
    </row>
    <row r="274" spans="2:15" ht="15.75" customHeight="1" x14ac:dyDescent="0.35">
      <c r="B274" s="7" t="s">
        <v>571</v>
      </c>
      <c r="C274" s="7" t="s">
        <v>49</v>
      </c>
      <c r="D274" s="7" t="s">
        <v>983</v>
      </c>
      <c r="E274" s="7" t="s">
        <v>984</v>
      </c>
      <c r="F274" s="7" t="s">
        <v>17</v>
      </c>
      <c r="G274" s="7" t="s">
        <v>983</v>
      </c>
      <c r="H274" s="7" t="s">
        <v>985</v>
      </c>
      <c r="I274" s="7" t="s">
        <v>13</v>
      </c>
      <c r="J274" s="7">
        <v>0</v>
      </c>
      <c r="K274" s="7">
        <v>56</v>
      </c>
      <c r="L274" s="8">
        <v>1.2999999999999999E-2</v>
      </c>
      <c r="M274" s="7">
        <v>0.02</v>
      </c>
      <c r="N274" s="8">
        <v>0.72799999999999998</v>
      </c>
      <c r="O274" s="8">
        <v>1.1200000000000001</v>
      </c>
    </row>
    <row r="275" spans="2:15" ht="15.75" customHeight="1" x14ac:dyDescent="0.35">
      <c r="B275" s="7" t="s">
        <v>571</v>
      </c>
      <c r="C275" s="7" t="s">
        <v>49</v>
      </c>
      <c r="D275" s="7" t="s">
        <v>986</v>
      </c>
      <c r="E275" s="7" t="s">
        <v>987</v>
      </c>
      <c r="F275" s="7" t="s">
        <v>17</v>
      </c>
      <c r="G275" s="7" t="s">
        <v>986</v>
      </c>
      <c r="H275" s="7" t="s">
        <v>988</v>
      </c>
      <c r="I275" s="7" t="s">
        <v>13</v>
      </c>
      <c r="J275" s="7">
        <v>0</v>
      </c>
      <c r="K275" s="7">
        <v>676</v>
      </c>
      <c r="L275" s="8">
        <v>1.2999999999999999E-2</v>
      </c>
      <c r="M275" s="7">
        <v>0.02</v>
      </c>
      <c r="N275" s="8">
        <v>8.7880000000000003</v>
      </c>
      <c r="O275" s="8">
        <v>13.52</v>
      </c>
    </row>
    <row r="276" spans="2:15" ht="15.75" customHeight="1" x14ac:dyDescent="0.35">
      <c r="B276" s="7" t="s">
        <v>571</v>
      </c>
      <c r="C276" s="7" t="s">
        <v>49</v>
      </c>
      <c r="D276" s="7" t="s">
        <v>989</v>
      </c>
      <c r="E276" s="7" t="s">
        <v>990</v>
      </c>
      <c r="F276" s="7" t="s">
        <v>17</v>
      </c>
      <c r="G276" s="7" t="s">
        <v>989</v>
      </c>
      <c r="H276" s="7" t="s">
        <v>991</v>
      </c>
      <c r="I276" s="7" t="s">
        <v>13</v>
      </c>
      <c r="J276" s="7">
        <v>0</v>
      </c>
      <c r="K276" s="7">
        <v>95</v>
      </c>
      <c r="L276" s="8">
        <v>1.2999999999999999E-2</v>
      </c>
      <c r="M276" s="7">
        <v>0.02</v>
      </c>
      <c r="N276" s="8">
        <v>1.2349999999999999</v>
      </c>
      <c r="O276" s="8">
        <v>1.9000000000000001</v>
      </c>
    </row>
    <row r="277" spans="2:15" ht="15.75" customHeight="1" x14ac:dyDescent="0.35">
      <c r="B277" s="7" t="s">
        <v>571</v>
      </c>
      <c r="C277" s="7" t="s">
        <v>49</v>
      </c>
      <c r="D277" s="7" t="s">
        <v>992</v>
      </c>
      <c r="E277" s="7" t="s">
        <v>993</v>
      </c>
      <c r="F277" s="7" t="s">
        <v>17</v>
      </c>
      <c r="G277" s="7" t="s">
        <v>992</v>
      </c>
      <c r="H277" s="7" t="s">
        <v>994</v>
      </c>
      <c r="I277" s="7" t="s">
        <v>13</v>
      </c>
      <c r="J277" s="7">
        <v>0</v>
      </c>
      <c r="K277" s="7">
        <v>256</v>
      </c>
      <c r="L277" s="8">
        <v>1.2999999999999999E-2</v>
      </c>
      <c r="M277" s="7">
        <v>0.02</v>
      </c>
      <c r="N277" s="8">
        <v>3.3279999999999998</v>
      </c>
      <c r="O277" s="8">
        <v>5.12</v>
      </c>
    </row>
    <row r="278" spans="2:15" ht="15.75" customHeight="1" x14ac:dyDescent="0.35">
      <c r="B278" s="7" t="s">
        <v>571</v>
      </c>
      <c r="C278" s="7" t="s">
        <v>49</v>
      </c>
      <c r="D278" s="7" t="s">
        <v>995</v>
      </c>
      <c r="E278" s="7" t="s">
        <v>996</v>
      </c>
      <c r="F278" s="7" t="s">
        <v>17</v>
      </c>
      <c r="G278" s="7" t="s">
        <v>995</v>
      </c>
      <c r="H278" s="7" t="s">
        <v>997</v>
      </c>
      <c r="I278" s="7" t="s">
        <v>13</v>
      </c>
      <c r="J278" s="7">
        <v>0</v>
      </c>
      <c r="K278" s="7">
        <v>357</v>
      </c>
      <c r="L278" s="8">
        <v>1.2999999999999999E-2</v>
      </c>
      <c r="M278" s="7">
        <v>0.02</v>
      </c>
      <c r="N278" s="8">
        <v>4.641</v>
      </c>
      <c r="O278" s="8">
        <v>7.1400000000000006</v>
      </c>
    </row>
    <row r="279" spans="2:15" ht="15.75" customHeight="1" x14ac:dyDescent="0.35">
      <c r="B279" s="7" t="s">
        <v>571</v>
      </c>
      <c r="C279" s="7" t="s">
        <v>49</v>
      </c>
      <c r="D279" s="7" t="s">
        <v>998</v>
      </c>
      <c r="E279" s="7" t="s">
        <v>999</v>
      </c>
      <c r="F279" s="7" t="s">
        <v>17</v>
      </c>
      <c r="G279" s="7" t="s">
        <v>998</v>
      </c>
      <c r="H279" s="7" t="s">
        <v>1000</v>
      </c>
      <c r="I279" s="7" t="s">
        <v>13</v>
      </c>
      <c r="J279" s="7">
        <v>0</v>
      </c>
      <c r="K279" s="7">
        <v>65</v>
      </c>
      <c r="L279" s="8">
        <v>1.2999999999999999E-2</v>
      </c>
      <c r="M279" s="7">
        <v>0.02</v>
      </c>
      <c r="N279" s="8">
        <v>0.84499999999999997</v>
      </c>
      <c r="O279" s="8">
        <v>1.3</v>
      </c>
    </row>
    <row r="280" spans="2:15" ht="15.75" customHeight="1" x14ac:dyDescent="0.35">
      <c r="B280" s="7" t="s">
        <v>571</v>
      </c>
      <c r="C280" s="7" t="s">
        <v>49</v>
      </c>
      <c r="D280" s="7" t="s">
        <v>1001</v>
      </c>
      <c r="E280" s="7" t="s">
        <v>1002</v>
      </c>
      <c r="F280" s="7" t="s">
        <v>17</v>
      </c>
      <c r="G280" s="7" t="s">
        <v>1001</v>
      </c>
      <c r="H280" s="7" t="s">
        <v>1003</v>
      </c>
      <c r="I280" s="7" t="s">
        <v>13</v>
      </c>
      <c r="J280" s="7">
        <v>0</v>
      </c>
      <c r="K280" s="7">
        <v>1</v>
      </c>
      <c r="L280" s="8">
        <v>1.2999999999999999E-2</v>
      </c>
      <c r="M280" s="7">
        <v>0.02</v>
      </c>
      <c r="N280" s="8">
        <v>1.2999999999999999E-2</v>
      </c>
      <c r="O280" s="8">
        <v>0.02</v>
      </c>
    </row>
    <row r="281" spans="2:15" ht="15.75" customHeight="1" x14ac:dyDescent="0.35">
      <c r="B281" s="7" t="s">
        <v>571</v>
      </c>
      <c r="C281" s="7" t="s">
        <v>49</v>
      </c>
      <c r="D281" s="7" t="s">
        <v>1004</v>
      </c>
      <c r="E281" s="7" t="s">
        <v>1005</v>
      </c>
      <c r="F281" s="7" t="s">
        <v>17</v>
      </c>
      <c r="G281" s="7" t="s">
        <v>1004</v>
      </c>
      <c r="H281" s="7" t="s">
        <v>1006</v>
      </c>
      <c r="I281" s="7" t="s">
        <v>13</v>
      </c>
      <c r="J281" s="7">
        <v>0</v>
      </c>
      <c r="K281" s="7">
        <v>1</v>
      </c>
      <c r="L281" s="8">
        <v>1.2999999999999999E-2</v>
      </c>
      <c r="M281" s="7">
        <v>0.02</v>
      </c>
      <c r="N281" s="8">
        <v>1.2999999999999999E-2</v>
      </c>
      <c r="O281" s="8">
        <v>0.02</v>
      </c>
    </row>
    <row r="282" spans="2:15" ht="15.75" customHeight="1" x14ac:dyDescent="0.35">
      <c r="B282" s="7" t="s">
        <v>571</v>
      </c>
      <c r="C282" s="7" t="s">
        <v>49</v>
      </c>
      <c r="D282" s="7" t="s">
        <v>1007</v>
      </c>
      <c r="E282" s="7" t="s">
        <v>1008</v>
      </c>
      <c r="F282" s="7" t="s">
        <v>17</v>
      </c>
      <c r="G282" s="7" t="s">
        <v>1007</v>
      </c>
      <c r="H282" s="7" t="s">
        <v>1009</v>
      </c>
      <c r="I282" s="7" t="s">
        <v>13</v>
      </c>
      <c r="J282" s="7">
        <v>0</v>
      </c>
      <c r="K282" s="7">
        <v>2</v>
      </c>
      <c r="L282" s="8">
        <v>1.2999999999999999E-2</v>
      </c>
      <c r="M282" s="7">
        <v>0.02</v>
      </c>
      <c r="N282" s="8">
        <v>2.5999999999999999E-2</v>
      </c>
      <c r="O282" s="8">
        <v>0.04</v>
      </c>
    </row>
    <row r="283" spans="2:15" ht="15.75" customHeight="1" x14ac:dyDescent="0.35">
      <c r="B283" s="7" t="s">
        <v>571</v>
      </c>
      <c r="C283" s="7" t="s">
        <v>49</v>
      </c>
      <c r="D283" s="7" t="s">
        <v>1010</v>
      </c>
      <c r="E283" s="7" t="s">
        <v>1011</v>
      </c>
      <c r="F283" s="7" t="s">
        <v>17</v>
      </c>
      <c r="G283" s="7" t="s">
        <v>1010</v>
      </c>
      <c r="H283" s="7" t="s">
        <v>1012</v>
      </c>
      <c r="I283" s="7" t="s">
        <v>13</v>
      </c>
      <c r="J283" s="7">
        <v>0</v>
      </c>
      <c r="K283" s="7">
        <v>20</v>
      </c>
      <c r="L283" s="8">
        <v>1.2999999999999999E-2</v>
      </c>
      <c r="M283" s="7">
        <v>0.02</v>
      </c>
      <c r="N283" s="8">
        <v>0.26</v>
      </c>
      <c r="O283" s="8">
        <v>0.4</v>
      </c>
    </row>
    <row r="284" spans="2:15" ht="15.75" customHeight="1" x14ac:dyDescent="0.35">
      <c r="B284" s="7" t="s">
        <v>571</v>
      </c>
      <c r="C284" s="7" t="s">
        <v>49</v>
      </c>
      <c r="D284" s="7" t="s">
        <v>1013</v>
      </c>
      <c r="E284" s="7" t="s">
        <v>1014</v>
      </c>
      <c r="F284" s="7" t="s">
        <v>17</v>
      </c>
      <c r="G284" s="7" t="s">
        <v>1013</v>
      </c>
      <c r="H284" s="7" t="s">
        <v>1015</v>
      </c>
      <c r="I284" s="7" t="s">
        <v>13</v>
      </c>
      <c r="J284" s="7">
        <v>0</v>
      </c>
      <c r="K284" s="7">
        <v>501</v>
      </c>
      <c r="L284" s="8">
        <v>1.2999999999999999E-2</v>
      </c>
      <c r="M284" s="7">
        <v>0.02</v>
      </c>
      <c r="N284" s="8">
        <v>6.5129999999999999</v>
      </c>
      <c r="O284" s="8">
        <v>10.02</v>
      </c>
    </row>
    <row r="285" spans="2:15" ht="15.75" customHeight="1" x14ac:dyDescent="0.35">
      <c r="B285" s="7" t="s">
        <v>571</v>
      </c>
      <c r="C285" s="7" t="s">
        <v>49</v>
      </c>
      <c r="D285" s="7" t="s">
        <v>1016</v>
      </c>
      <c r="E285" s="7" t="s">
        <v>1017</v>
      </c>
      <c r="F285" s="7" t="s">
        <v>17</v>
      </c>
      <c r="G285" s="7" t="s">
        <v>1016</v>
      </c>
      <c r="H285" s="7" t="s">
        <v>1018</v>
      </c>
      <c r="I285" s="7" t="s">
        <v>13</v>
      </c>
      <c r="J285" s="7">
        <v>0</v>
      </c>
      <c r="K285" s="7">
        <v>20</v>
      </c>
      <c r="L285" s="8">
        <v>1.2999999999999999E-2</v>
      </c>
      <c r="M285" s="7">
        <v>0.02</v>
      </c>
      <c r="N285" s="8">
        <v>0.26</v>
      </c>
      <c r="O285" s="8">
        <v>0.4</v>
      </c>
    </row>
    <row r="286" spans="2:15" ht="15.75" customHeight="1" x14ac:dyDescent="0.35">
      <c r="B286" s="7" t="s">
        <v>571</v>
      </c>
      <c r="C286" s="7" t="s">
        <v>49</v>
      </c>
      <c r="D286" s="7" t="s">
        <v>1019</v>
      </c>
      <c r="E286" s="7" t="s">
        <v>1020</v>
      </c>
      <c r="F286" s="7" t="s">
        <v>17</v>
      </c>
      <c r="G286" s="7" t="s">
        <v>1019</v>
      </c>
      <c r="H286" s="7" t="s">
        <v>1021</v>
      </c>
      <c r="I286" s="7" t="s">
        <v>13</v>
      </c>
      <c r="J286" s="7">
        <v>0</v>
      </c>
      <c r="K286" s="7">
        <v>3</v>
      </c>
      <c r="L286" s="8">
        <v>1.2999999999999999E-2</v>
      </c>
      <c r="M286" s="7">
        <v>0.02</v>
      </c>
      <c r="N286" s="8">
        <v>3.9E-2</v>
      </c>
      <c r="O286" s="8">
        <v>0.06</v>
      </c>
    </row>
    <row r="287" spans="2:15" ht="15.75" customHeight="1" x14ac:dyDescent="0.35">
      <c r="B287" s="7" t="s">
        <v>571</v>
      </c>
      <c r="C287" s="7" t="s">
        <v>49</v>
      </c>
      <c r="D287" s="7" t="s">
        <v>1022</v>
      </c>
      <c r="E287" s="7" t="s">
        <v>1023</v>
      </c>
      <c r="F287" s="7" t="s">
        <v>17</v>
      </c>
      <c r="G287" s="7" t="s">
        <v>1022</v>
      </c>
      <c r="H287" s="7" t="s">
        <v>1024</v>
      </c>
      <c r="I287" s="7" t="s">
        <v>13</v>
      </c>
      <c r="J287" s="7">
        <v>0</v>
      </c>
      <c r="K287" s="7">
        <v>18</v>
      </c>
      <c r="L287" s="8">
        <v>1.2999999999999999E-2</v>
      </c>
      <c r="M287" s="7">
        <v>0.02</v>
      </c>
      <c r="N287" s="8">
        <v>0.23399999999999999</v>
      </c>
      <c r="O287" s="8">
        <v>0.36</v>
      </c>
    </row>
    <row r="288" spans="2:15" ht="15.75" customHeight="1" x14ac:dyDescent="0.35">
      <c r="B288" s="7" t="s">
        <v>571</v>
      </c>
      <c r="C288" s="7" t="s">
        <v>49</v>
      </c>
      <c r="D288" s="7" t="s">
        <v>1025</v>
      </c>
      <c r="E288" s="7" t="s">
        <v>1026</v>
      </c>
      <c r="F288" s="7" t="s">
        <v>17</v>
      </c>
      <c r="G288" s="7" t="s">
        <v>1025</v>
      </c>
      <c r="H288" s="7" t="s">
        <v>1027</v>
      </c>
      <c r="I288" s="7" t="s">
        <v>13</v>
      </c>
      <c r="J288" s="7">
        <v>0</v>
      </c>
      <c r="K288" s="7">
        <v>13</v>
      </c>
      <c r="L288" s="8">
        <v>1.2999999999999999E-2</v>
      </c>
      <c r="M288" s="7">
        <v>0.02</v>
      </c>
      <c r="N288" s="8">
        <v>0.16899999999999998</v>
      </c>
      <c r="O288" s="8">
        <v>0.26</v>
      </c>
    </row>
    <row r="289" spans="2:15" ht="15.75" customHeight="1" x14ac:dyDescent="0.35">
      <c r="B289" s="7" t="s">
        <v>571</v>
      </c>
      <c r="C289" s="7" t="s">
        <v>49</v>
      </c>
      <c r="D289" s="7" t="s">
        <v>1028</v>
      </c>
      <c r="E289" s="7" t="s">
        <v>1029</v>
      </c>
      <c r="F289" s="7" t="s">
        <v>17</v>
      </c>
      <c r="G289" s="7" t="s">
        <v>1028</v>
      </c>
      <c r="H289" s="7" t="s">
        <v>1030</v>
      </c>
      <c r="I289" s="7" t="s">
        <v>13</v>
      </c>
      <c r="J289" s="7">
        <v>0</v>
      </c>
      <c r="K289" s="7">
        <v>8</v>
      </c>
      <c r="L289" s="8">
        <v>1.2999999999999999E-2</v>
      </c>
      <c r="M289" s="7">
        <v>0.02</v>
      </c>
      <c r="N289" s="8">
        <v>0.104</v>
      </c>
      <c r="O289" s="8">
        <v>0.16</v>
      </c>
    </row>
    <row r="290" spans="2:15" ht="15.75" customHeight="1" x14ac:dyDescent="0.35">
      <c r="B290" s="7" t="s">
        <v>571</v>
      </c>
      <c r="C290" s="7" t="s">
        <v>49</v>
      </c>
      <c r="D290" s="7" t="s">
        <v>1031</v>
      </c>
      <c r="E290" s="7" t="s">
        <v>1032</v>
      </c>
      <c r="F290" s="7" t="s">
        <v>17</v>
      </c>
      <c r="G290" s="7" t="s">
        <v>1031</v>
      </c>
      <c r="H290" s="7" t="s">
        <v>1033</v>
      </c>
      <c r="I290" s="7" t="s">
        <v>13</v>
      </c>
      <c r="J290" s="7">
        <v>0</v>
      </c>
      <c r="K290" s="7">
        <v>10</v>
      </c>
      <c r="L290" s="8">
        <v>1.2999999999999999E-2</v>
      </c>
      <c r="M290" s="7">
        <v>0.02</v>
      </c>
      <c r="N290" s="8">
        <v>0.13</v>
      </c>
      <c r="O290" s="8">
        <v>0.2</v>
      </c>
    </row>
    <row r="291" spans="2:15" ht="15.75" customHeight="1" x14ac:dyDescent="0.35">
      <c r="B291" s="7" t="s">
        <v>571</v>
      </c>
      <c r="C291" s="7" t="s">
        <v>49</v>
      </c>
      <c r="D291" s="7" t="s">
        <v>1034</v>
      </c>
      <c r="E291" s="7" t="s">
        <v>1035</v>
      </c>
      <c r="F291" s="7" t="s">
        <v>17</v>
      </c>
      <c r="G291" s="7" t="s">
        <v>1034</v>
      </c>
      <c r="H291" s="7" t="s">
        <v>1036</v>
      </c>
      <c r="I291" s="7" t="s">
        <v>13</v>
      </c>
      <c r="J291" s="7">
        <v>0</v>
      </c>
      <c r="K291" s="7">
        <v>7</v>
      </c>
      <c r="L291" s="8">
        <v>1.2999999999999999E-2</v>
      </c>
      <c r="M291" s="7">
        <v>0.02</v>
      </c>
      <c r="N291" s="8">
        <v>9.0999999999999998E-2</v>
      </c>
      <c r="O291" s="8">
        <v>0.14000000000000001</v>
      </c>
    </row>
    <row r="292" spans="2:15" ht="15.75" customHeight="1" x14ac:dyDescent="0.35">
      <c r="B292" s="7" t="s">
        <v>571</v>
      </c>
      <c r="C292" s="7" t="s">
        <v>49</v>
      </c>
      <c r="D292" s="7" t="s">
        <v>1037</v>
      </c>
      <c r="E292" s="7" t="s">
        <v>1038</v>
      </c>
      <c r="F292" s="7" t="s">
        <v>17</v>
      </c>
      <c r="G292" s="7" t="s">
        <v>1037</v>
      </c>
      <c r="H292" s="7" t="s">
        <v>1039</v>
      </c>
      <c r="I292" s="7" t="s">
        <v>13</v>
      </c>
      <c r="J292" s="7">
        <v>0</v>
      </c>
      <c r="K292" s="7">
        <v>5</v>
      </c>
      <c r="L292" s="8">
        <v>1.2999999999999999E-2</v>
      </c>
      <c r="M292" s="7">
        <v>0.02</v>
      </c>
      <c r="N292" s="8">
        <v>6.5000000000000002E-2</v>
      </c>
      <c r="O292" s="8">
        <v>0.1</v>
      </c>
    </row>
    <row r="293" spans="2:15" ht="15.75" customHeight="1" x14ac:dyDescent="0.35">
      <c r="B293" s="7" t="s">
        <v>571</v>
      </c>
      <c r="C293" s="7" t="s">
        <v>49</v>
      </c>
      <c r="D293" s="7" t="s">
        <v>1040</v>
      </c>
      <c r="E293" s="7" t="s">
        <v>1041</v>
      </c>
      <c r="F293" s="7" t="s">
        <v>17</v>
      </c>
      <c r="G293" s="7" t="s">
        <v>1040</v>
      </c>
      <c r="H293" s="7" t="s">
        <v>1042</v>
      </c>
      <c r="I293" s="7" t="s">
        <v>13</v>
      </c>
      <c r="J293" s="7">
        <v>0</v>
      </c>
      <c r="K293" s="7">
        <v>1</v>
      </c>
      <c r="L293" s="8">
        <v>1.2999999999999999E-2</v>
      </c>
      <c r="M293" s="7">
        <v>0.02</v>
      </c>
      <c r="N293" s="8">
        <v>1.2999999999999999E-2</v>
      </c>
      <c r="O293" s="8">
        <v>0.02</v>
      </c>
    </row>
    <row r="294" spans="2:15" ht="15.75" customHeight="1" x14ac:dyDescent="0.35">
      <c r="B294" s="7" t="s">
        <v>571</v>
      </c>
      <c r="C294" s="7" t="s">
        <v>49</v>
      </c>
      <c r="D294" s="7" t="s">
        <v>1043</v>
      </c>
      <c r="E294" s="7" t="s">
        <v>1044</v>
      </c>
      <c r="F294" s="7" t="s">
        <v>17</v>
      </c>
      <c r="G294" s="7" t="s">
        <v>1043</v>
      </c>
      <c r="H294" s="7" t="s">
        <v>1045</v>
      </c>
      <c r="I294" s="7" t="s">
        <v>13</v>
      </c>
      <c r="J294" s="7">
        <v>0</v>
      </c>
      <c r="K294" s="7">
        <v>1</v>
      </c>
      <c r="L294" s="8">
        <v>1.2999999999999999E-2</v>
      </c>
      <c r="M294" s="7">
        <v>0.02</v>
      </c>
      <c r="N294" s="8">
        <v>1.2999999999999999E-2</v>
      </c>
      <c r="O294" s="8">
        <v>0.02</v>
      </c>
    </row>
    <row r="295" spans="2:15" ht="15.75" customHeight="1" x14ac:dyDescent="0.35">
      <c r="B295" s="7" t="s">
        <v>571</v>
      </c>
      <c r="C295" s="7" t="s">
        <v>49</v>
      </c>
      <c r="D295" s="7" t="s">
        <v>1046</v>
      </c>
      <c r="E295" s="7" t="s">
        <v>1047</v>
      </c>
      <c r="F295" s="7" t="s">
        <v>17</v>
      </c>
      <c r="G295" s="7" t="s">
        <v>1046</v>
      </c>
      <c r="H295" s="7" t="s">
        <v>1048</v>
      </c>
      <c r="I295" s="7" t="s">
        <v>13</v>
      </c>
      <c r="J295" s="7">
        <v>0</v>
      </c>
      <c r="K295" s="7">
        <v>7</v>
      </c>
      <c r="L295" s="8">
        <v>1.2999999999999999E-2</v>
      </c>
      <c r="M295" s="7">
        <v>0.02</v>
      </c>
      <c r="N295" s="8">
        <v>9.0999999999999998E-2</v>
      </c>
      <c r="O295" s="8">
        <v>0.14000000000000001</v>
      </c>
    </row>
    <row r="296" spans="2:15" ht="15.75" customHeight="1" x14ac:dyDescent="0.35">
      <c r="B296" s="7" t="s">
        <v>571</v>
      </c>
      <c r="C296" s="7" t="s">
        <v>49</v>
      </c>
      <c r="D296" s="7" t="s">
        <v>1049</v>
      </c>
      <c r="E296" s="7" t="s">
        <v>1050</v>
      </c>
      <c r="F296" s="7" t="s">
        <v>17</v>
      </c>
      <c r="G296" s="7" t="s">
        <v>1049</v>
      </c>
      <c r="H296" s="7" t="s">
        <v>1051</v>
      </c>
      <c r="I296" s="7" t="s">
        <v>13</v>
      </c>
      <c r="J296" s="7">
        <v>0</v>
      </c>
      <c r="K296" s="7">
        <v>4</v>
      </c>
      <c r="L296" s="8">
        <v>1.2999999999999999E-2</v>
      </c>
      <c r="M296" s="7">
        <v>0.02</v>
      </c>
      <c r="N296" s="8">
        <v>5.1999999999999998E-2</v>
      </c>
      <c r="O296" s="8">
        <v>0.08</v>
      </c>
    </row>
    <row r="297" spans="2:15" ht="15.75" customHeight="1" x14ac:dyDescent="0.35">
      <c r="B297" s="7" t="s">
        <v>571</v>
      </c>
      <c r="C297" s="7" t="s">
        <v>49</v>
      </c>
      <c r="D297" s="7" t="s">
        <v>1052</v>
      </c>
      <c r="E297" s="7" t="s">
        <v>1053</v>
      </c>
      <c r="F297" s="7" t="s">
        <v>17</v>
      </c>
      <c r="G297" s="7" t="s">
        <v>1052</v>
      </c>
      <c r="H297" s="7" t="s">
        <v>1054</v>
      </c>
      <c r="I297" s="7" t="s">
        <v>13</v>
      </c>
      <c r="J297" s="7">
        <v>0</v>
      </c>
      <c r="K297" s="7">
        <v>1</v>
      </c>
      <c r="L297" s="8">
        <v>1.2999999999999999E-2</v>
      </c>
      <c r="M297" s="7">
        <v>0.02</v>
      </c>
      <c r="N297" s="8">
        <v>1.2999999999999999E-2</v>
      </c>
      <c r="O297" s="8">
        <v>0.02</v>
      </c>
    </row>
    <row r="298" spans="2:15" ht="15.75" customHeight="1" x14ac:dyDescent="0.35">
      <c r="B298" s="7" t="s">
        <v>571</v>
      </c>
      <c r="C298" s="7" t="s">
        <v>49</v>
      </c>
      <c r="D298" s="7" t="s">
        <v>1055</v>
      </c>
      <c r="E298" s="7" t="s">
        <v>1056</v>
      </c>
      <c r="F298" s="7" t="s">
        <v>17</v>
      </c>
      <c r="G298" s="7" t="s">
        <v>1055</v>
      </c>
      <c r="H298" s="7" t="s">
        <v>1057</v>
      </c>
      <c r="I298" s="7" t="s">
        <v>13</v>
      </c>
      <c r="J298" s="7">
        <v>0</v>
      </c>
      <c r="K298" s="7">
        <v>1</v>
      </c>
      <c r="L298" s="8">
        <v>1.2999999999999999E-2</v>
      </c>
      <c r="M298" s="7">
        <v>0.02</v>
      </c>
      <c r="N298" s="8">
        <v>1.2999999999999999E-2</v>
      </c>
      <c r="O298" s="8">
        <v>0.02</v>
      </c>
    </row>
    <row r="299" spans="2:15" ht="15.75" customHeight="1" x14ac:dyDescent="0.35">
      <c r="B299" s="7" t="s">
        <v>571</v>
      </c>
      <c r="C299" s="7" t="s">
        <v>49</v>
      </c>
      <c r="D299" s="7" t="s">
        <v>1058</v>
      </c>
      <c r="E299" s="7" t="s">
        <v>1059</v>
      </c>
      <c r="F299" s="7" t="s">
        <v>17</v>
      </c>
      <c r="G299" s="7" t="s">
        <v>1058</v>
      </c>
      <c r="H299" s="7" t="s">
        <v>1060</v>
      </c>
      <c r="I299" s="7" t="s">
        <v>13</v>
      </c>
      <c r="J299" s="7">
        <v>0</v>
      </c>
      <c r="K299" s="7">
        <v>1420</v>
      </c>
      <c r="L299" s="8">
        <v>1.2999999999999999E-2</v>
      </c>
      <c r="M299" s="7">
        <v>0.02</v>
      </c>
      <c r="N299" s="8">
        <v>18.46</v>
      </c>
      <c r="O299" s="8">
        <v>28.400000000000002</v>
      </c>
    </row>
    <row r="300" spans="2:15" ht="15.75" customHeight="1" x14ac:dyDescent="0.35">
      <c r="B300" s="7" t="s">
        <v>571</v>
      </c>
      <c r="C300" s="7" t="s">
        <v>49</v>
      </c>
      <c r="D300" s="7" t="s">
        <v>1061</v>
      </c>
      <c r="E300" s="7" t="s">
        <v>1062</v>
      </c>
      <c r="F300" s="7" t="s">
        <v>17</v>
      </c>
      <c r="G300" s="7" t="s">
        <v>1061</v>
      </c>
      <c r="H300" s="7" t="s">
        <v>1063</v>
      </c>
      <c r="I300" s="7" t="s">
        <v>13</v>
      </c>
      <c r="J300" s="7">
        <v>0</v>
      </c>
      <c r="K300" s="7">
        <v>1003</v>
      </c>
      <c r="L300" s="8">
        <v>1.2999999999999999E-2</v>
      </c>
      <c r="M300" s="7">
        <v>0.02</v>
      </c>
      <c r="N300" s="8">
        <v>13.039</v>
      </c>
      <c r="O300" s="8">
        <v>20.059999999999999</v>
      </c>
    </row>
    <row r="301" spans="2:15" ht="15.75" customHeight="1" x14ac:dyDescent="0.35">
      <c r="B301" s="7" t="s">
        <v>571</v>
      </c>
      <c r="C301" s="7" t="s">
        <v>49</v>
      </c>
      <c r="D301" s="7" t="s">
        <v>1064</v>
      </c>
      <c r="E301" s="7" t="s">
        <v>1065</v>
      </c>
      <c r="F301" s="7" t="s">
        <v>17</v>
      </c>
      <c r="G301" s="7" t="s">
        <v>1064</v>
      </c>
      <c r="H301" s="7" t="s">
        <v>1066</v>
      </c>
      <c r="I301" s="7" t="s">
        <v>13</v>
      </c>
      <c r="J301" s="7">
        <v>0</v>
      </c>
      <c r="K301" s="7">
        <v>2934</v>
      </c>
      <c r="L301" s="8">
        <v>1.2999999999999999E-2</v>
      </c>
      <c r="M301" s="7">
        <v>0.02</v>
      </c>
      <c r="N301" s="8">
        <v>38.141999999999996</v>
      </c>
      <c r="O301" s="8">
        <v>58.68</v>
      </c>
    </row>
    <row r="302" spans="2:15" ht="15.75" customHeight="1" x14ac:dyDescent="0.35">
      <c r="B302" s="7" t="s">
        <v>571</v>
      </c>
      <c r="C302" s="7" t="s">
        <v>49</v>
      </c>
      <c r="D302" s="7" t="s">
        <v>1067</v>
      </c>
      <c r="E302" s="7" t="s">
        <v>1068</v>
      </c>
      <c r="F302" s="7" t="s">
        <v>17</v>
      </c>
      <c r="G302" s="7" t="s">
        <v>1067</v>
      </c>
      <c r="H302" s="7" t="s">
        <v>1069</v>
      </c>
      <c r="I302" s="7" t="s">
        <v>13</v>
      </c>
      <c r="J302" s="7">
        <v>0</v>
      </c>
      <c r="K302" s="7">
        <v>219</v>
      </c>
      <c r="L302" s="8">
        <v>1.2999999999999999E-2</v>
      </c>
      <c r="M302" s="7">
        <v>0.02</v>
      </c>
      <c r="N302" s="8">
        <v>2.847</v>
      </c>
      <c r="O302" s="8">
        <v>4.38</v>
      </c>
    </row>
    <row r="303" spans="2:15" ht="15.75" customHeight="1" x14ac:dyDescent="0.35">
      <c r="B303" s="7" t="s">
        <v>571</v>
      </c>
      <c r="C303" s="7" t="s">
        <v>49</v>
      </c>
      <c r="D303" s="7" t="s">
        <v>1070</v>
      </c>
      <c r="E303" s="7" t="s">
        <v>1071</v>
      </c>
      <c r="F303" s="7" t="s">
        <v>17</v>
      </c>
      <c r="G303" s="7" t="s">
        <v>1070</v>
      </c>
      <c r="H303" s="7" t="s">
        <v>1072</v>
      </c>
      <c r="I303" s="7" t="s">
        <v>13</v>
      </c>
      <c r="J303" s="7">
        <v>0</v>
      </c>
      <c r="K303" s="7">
        <v>1070</v>
      </c>
      <c r="L303" s="8">
        <v>1.2999999999999999E-2</v>
      </c>
      <c r="M303" s="7">
        <v>0.02</v>
      </c>
      <c r="N303" s="8">
        <v>13.91</v>
      </c>
      <c r="O303" s="8">
        <v>21.400000000000002</v>
      </c>
    </row>
    <row r="304" spans="2:15" ht="15.75" customHeight="1" x14ac:dyDescent="0.35">
      <c r="B304" s="7" t="s">
        <v>571</v>
      </c>
      <c r="C304" s="7" t="s">
        <v>49</v>
      </c>
      <c r="D304" s="7" t="s">
        <v>1073</v>
      </c>
      <c r="E304" s="7" t="s">
        <v>1074</v>
      </c>
      <c r="F304" s="7" t="s">
        <v>17</v>
      </c>
      <c r="G304" s="7" t="s">
        <v>1073</v>
      </c>
      <c r="H304" s="7" t="s">
        <v>1075</v>
      </c>
      <c r="I304" s="7" t="s">
        <v>13</v>
      </c>
      <c r="J304" s="7">
        <v>0</v>
      </c>
      <c r="K304" s="7">
        <v>488</v>
      </c>
      <c r="L304" s="8">
        <v>1.2999999999999999E-2</v>
      </c>
      <c r="M304" s="7">
        <v>0.02</v>
      </c>
      <c r="N304" s="8">
        <v>6.3439999999999994</v>
      </c>
      <c r="O304" s="8">
        <v>9.76</v>
      </c>
    </row>
    <row r="305" spans="2:15" ht="15.75" customHeight="1" x14ac:dyDescent="0.35">
      <c r="B305" s="7" t="s">
        <v>571</v>
      </c>
      <c r="C305" s="7" t="s">
        <v>49</v>
      </c>
      <c r="D305" s="7" t="s">
        <v>1076</v>
      </c>
      <c r="E305" s="7" t="s">
        <v>1077</v>
      </c>
      <c r="F305" s="7" t="s">
        <v>17</v>
      </c>
      <c r="G305" s="7" t="s">
        <v>1076</v>
      </c>
      <c r="H305" s="7" t="s">
        <v>1078</v>
      </c>
      <c r="I305" s="7" t="s">
        <v>13</v>
      </c>
      <c r="J305" s="7">
        <v>0</v>
      </c>
      <c r="K305" s="7">
        <v>1</v>
      </c>
      <c r="L305" s="8">
        <v>1.2999999999999999E-2</v>
      </c>
      <c r="M305" s="7">
        <v>0.02</v>
      </c>
      <c r="N305" s="8">
        <v>1.2999999999999999E-2</v>
      </c>
      <c r="O305" s="8">
        <v>0.02</v>
      </c>
    </row>
    <row r="306" spans="2:15" ht="15.75" customHeight="1" x14ac:dyDescent="0.35">
      <c r="B306" s="7" t="s">
        <v>571</v>
      </c>
      <c r="C306" s="7" t="s">
        <v>49</v>
      </c>
      <c r="D306" s="7" t="s">
        <v>1079</v>
      </c>
      <c r="E306" s="7" t="s">
        <v>1080</v>
      </c>
      <c r="F306" s="7" t="s">
        <v>17</v>
      </c>
      <c r="G306" s="7" t="s">
        <v>1079</v>
      </c>
      <c r="H306" s="7" t="s">
        <v>1081</v>
      </c>
      <c r="I306" s="7" t="s">
        <v>13</v>
      </c>
      <c r="J306" s="7">
        <v>0</v>
      </c>
      <c r="K306" s="7">
        <v>2</v>
      </c>
      <c r="L306" s="8">
        <v>1.2999999999999999E-2</v>
      </c>
      <c r="M306" s="7">
        <v>0.02</v>
      </c>
      <c r="N306" s="8">
        <v>2.5999999999999999E-2</v>
      </c>
      <c r="O306" s="8">
        <v>0.04</v>
      </c>
    </row>
    <row r="307" spans="2:15" ht="15.75" customHeight="1" x14ac:dyDescent="0.35">
      <c r="B307" s="7" t="s">
        <v>571</v>
      </c>
      <c r="C307" s="7" t="s">
        <v>49</v>
      </c>
      <c r="D307" s="7" t="s">
        <v>1082</v>
      </c>
      <c r="E307" s="7" t="s">
        <v>1083</v>
      </c>
      <c r="F307" s="7" t="s">
        <v>17</v>
      </c>
      <c r="G307" s="7" t="s">
        <v>1082</v>
      </c>
      <c r="H307" s="7" t="s">
        <v>1084</v>
      </c>
      <c r="I307" s="7" t="s">
        <v>13</v>
      </c>
      <c r="J307" s="7">
        <v>0</v>
      </c>
      <c r="K307" s="7">
        <v>1</v>
      </c>
      <c r="L307" s="8">
        <v>1.2999999999999999E-2</v>
      </c>
      <c r="M307" s="7">
        <v>0.02</v>
      </c>
      <c r="N307" s="8">
        <v>1.2999999999999999E-2</v>
      </c>
      <c r="O307" s="8">
        <v>0.02</v>
      </c>
    </row>
    <row r="308" spans="2:15" ht="15.75" customHeight="1" x14ac:dyDescent="0.35">
      <c r="B308" s="7" t="s">
        <v>571</v>
      </c>
      <c r="C308" s="7" t="s">
        <v>49</v>
      </c>
      <c r="D308" s="7" t="s">
        <v>1085</v>
      </c>
      <c r="E308" s="7" t="s">
        <v>1086</v>
      </c>
      <c r="F308" s="7" t="s">
        <v>17</v>
      </c>
      <c r="G308" s="7" t="s">
        <v>1085</v>
      </c>
      <c r="H308" s="7" t="s">
        <v>1087</v>
      </c>
      <c r="I308" s="7" t="s">
        <v>13</v>
      </c>
      <c r="J308" s="7">
        <v>0</v>
      </c>
      <c r="K308" s="7">
        <v>570</v>
      </c>
      <c r="L308" s="8">
        <v>1.2999999999999999E-2</v>
      </c>
      <c r="M308" s="7">
        <v>0.02</v>
      </c>
      <c r="N308" s="8">
        <v>7.4099999999999993</v>
      </c>
      <c r="O308" s="8">
        <v>11.4</v>
      </c>
    </row>
    <row r="309" spans="2:15" ht="15.75" customHeight="1" x14ac:dyDescent="0.35">
      <c r="B309" s="7" t="s">
        <v>571</v>
      </c>
      <c r="C309" s="7" t="s">
        <v>49</v>
      </c>
      <c r="D309" s="7" t="s">
        <v>1088</v>
      </c>
      <c r="E309" s="7" t="s">
        <v>1089</v>
      </c>
      <c r="F309" s="7" t="s">
        <v>17</v>
      </c>
      <c r="G309" s="7" t="s">
        <v>1088</v>
      </c>
      <c r="H309" s="7" t="s">
        <v>1090</v>
      </c>
      <c r="I309" s="7" t="s">
        <v>13</v>
      </c>
      <c r="J309" s="7">
        <v>0</v>
      </c>
      <c r="K309" s="7">
        <v>2715</v>
      </c>
      <c r="L309" s="8">
        <v>1.2999999999999999E-2</v>
      </c>
      <c r="M309" s="7">
        <v>0.02</v>
      </c>
      <c r="N309" s="8">
        <v>35.295000000000002</v>
      </c>
      <c r="O309" s="8">
        <v>54.300000000000004</v>
      </c>
    </row>
    <row r="310" spans="2:15" ht="15.75" customHeight="1" x14ac:dyDescent="0.35">
      <c r="B310" s="7" t="s">
        <v>571</v>
      </c>
      <c r="C310" s="7" t="s">
        <v>49</v>
      </c>
      <c r="D310" s="7" t="s">
        <v>1091</v>
      </c>
      <c r="E310" s="7" t="s">
        <v>1092</v>
      </c>
      <c r="F310" s="7" t="s">
        <v>17</v>
      </c>
      <c r="G310" s="7" t="s">
        <v>1091</v>
      </c>
      <c r="H310" s="7" t="s">
        <v>1093</v>
      </c>
      <c r="I310" s="7" t="s">
        <v>13</v>
      </c>
      <c r="J310" s="7">
        <v>0</v>
      </c>
      <c r="K310" s="7">
        <v>103</v>
      </c>
      <c r="L310" s="8">
        <v>1.2999999999999999E-2</v>
      </c>
      <c r="M310" s="7">
        <v>0.02</v>
      </c>
      <c r="N310" s="8">
        <v>1.339</v>
      </c>
      <c r="O310" s="8">
        <v>2.06</v>
      </c>
    </row>
    <row r="311" spans="2:15" ht="15.75" customHeight="1" x14ac:dyDescent="0.35">
      <c r="B311" s="7" t="s">
        <v>571</v>
      </c>
      <c r="C311" s="7" t="s">
        <v>49</v>
      </c>
      <c r="D311" s="7" t="s">
        <v>1094</v>
      </c>
      <c r="E311" s="7" t="s">
        <v>1095</v>
      </c>
      <c r="F311" s="7" t="s">
        <v>17</v>
      </c>
      <c r="G311" s="7" t="s">
        <v>1094</v>
      </c>
      <c r="H311" s="7" t="s">
        <v>1096</v>
      </c>
      <c r="I311" s="7" t="s">
        <v>13</v>
      </c>
      <c r="J311" s="7">
        <v>0</v>
      </c>
      <c r="K311" s="7">
        <v>3</v>
      </c>
      <c r="L311" s="8">
        <v>1.2999999999999999E-2</v>
      </c>
      <c r="M311" s="7">
        <v>0.02</v>
      </c>
      <c r="N311" s="8">
        <v>3.9E-2</v>
      </c>
      <c r="O311" s="8">
        <v>0.06</v>
      </c>
    </row>
    <row r="312" spans="2:15" ht="15.75" customHeight="1" x14ac:dyDescent="0.35">
      <c r="B312" s="7" t="s">
        <v>571</v>
      </c>
      <c r="C312" s="7" t="s">
        <v>49</v>
      </c>
      <c r="D312" s="7" t="s">
        <v>1097</v>
      </c>
      <c r="E312" s="7" t="s">
        <v>1098</v>
      </c>
      <c r="F312" s="7" t="s">
        <v>17</v>
      </c>
      <c r="G312" s="7" t="s">
        <v>1097</v>
      </c>
      <c r="H312" s="7" t="s">
        <v>1099</v>
      </c>
      <c r="I312" s="7" t="s">
        <v>13</v>
      </c>
      <c r="J312" s="7">
        <v>0</v>
      </c>
      <c r="K312" s="7">
        <v>1</v>
      </c>
      <c r="L312" s="8">
        <v>1.2999999999999999E-2</v>
      </c>
      <c r="M312" s="7">
        <v>0.02</v>
      </c>
      <c r="N312" s="8">
        <v>1.2999999999999999E-2</v>
      </c>
      <c r="O312" s="8">
        <v>0.02</v>
      </c>
    </row>
    <row r="313" spans="2:15" ht="15.75" customHeight="1" x14ac:dyDescent="0.35">
      <c r="B313" s="7" t="s">
        <v>571</v>
      </c>
      <c r="C313" s="7" t="s">
        <v>49</v>
      </c>
      <c r="D313" s="7" t="s">
        <v>1100</v>
      </c>
      <c r="E313" s="7" t="s">
        <v>1101</v>
      </c>
      <c r="F313" s="7" t="s">
        <v>17</v>
      </c>
      <c r="G313" s="7" t="s">
        <v>1100</v>
      </c>
      <c r="H313" s="7" t="s">
        <v>1102</v>
      </c>
      <c r="I313" s="7" t="s">
        <v>13</v>
      </c>
      <c r="J313" s="7">
        <v>0</v>
      </c>
      <c r="K313" s="7">
        <v>2</v>
      </c>
      <c r="L313" s="8">
        <v>1.2999999999999999E-2</v>
      </c>
      <c r="M313" s="7">
        <v>0.02</v>
      </c>
      <c r="N313" s="8">
        <v>2.5999999999999999E-2</v>
      </c>
      <c r="O313" s="8">
        <v>0.04</v>
      </c>
    </row>
    <row r="314" spans="2:15" ht="15.75" customHeight="1" x14ac:dyDescent="0.35">
      <c r="B314" s="7" t="s">
        <v>571</v>
      </c>
      <c r="C314" s="7" t="s">
        <v>49</v>
      </c>
      <c r="D314" s="7" t="s">
        <v>1103</v>
      </c>
      <c r="E314" s="7" t="s">
        <v>1104</v>
      </c>
      <c r="F314" s="7" t="s">
        <v>17</v>
      </c>
      <c r="G314" s="7" t="s">
        <v>1103</v>
      </c>
      <c r="H314" s="7" t="s">
        <v>1105</v>
      </c>
      <c r="I314" s="7" t="s">
        <v>13</v>
      </c>
      <c r="J314" s="7">
        <v>0</v>
      </c>
      <c r="K314" s="7">
        <v>105</v>
      </c>
      <c r="L314" s="8">
        <v>1.2999999999999999E-2</v>
      </c>
      <c r="M314" s="7">
        <v>0.02</v>
      </c>
      <c r="N314" s="8">
        <v>1.365</v>
      </c>
      <c r="O314" s="8">
        <v>2.1</v>
      </c>
    </row>
    <row r="315" spans="2:15" ht="15.75" customHeight="1" x14ac:dyDescent="0.35">
      <c r="B315" s="7" t="s">
        <v>571</v>
      </c>
      <c r="C315" s="7" t="s">
        <v>49</v>
      </c>
      <c r="D315" s="7" t="s">
        <v>1106</v>
      </c>
      <c r="E315" s="7" t="s">
        <v>1107</v>
      </c>
      <c r="F315" s="7" t="s">
        <v>17</v>
      </c>
      <c r="G315" s="7" t="s">
        <v>1106</v>
      </c>
      <c r="H315" s="7" t="s">
        <v>1108</v>
      </c>
      <c r="I315" s="7" t="s">
        <v>13</v>
      </c>
      <c r="J315" s="7">
        <v>0</v>
      </c>
      <c r="K315" s="7">
        <v>511</v>
      </c>
      <c r="L315" s="8">
        <v>1.2999999999999999E-2</v>
      </c>
      <c r="M315" s="7">
        <v>0.02</v>
      </c>
      <c r="N315" s="8">
        <v>6.6429999999999998</v>
      </c>
      <c r="O315" s="8">
        <v>10.220000000000001</v>
      </c>
    </row>
    <row r="316" spans="2:15" ht="15.75" customHeight="1" x14ac:dyDescent="0.35">
      <c r="B316" s="7" t="s">
        <v>571</v>
      </c>
      <c r="C316" s="7" t="s">
        <v>49</v>
      </c>
      <c r="D316" s="7" t="s">
        <v>1109</v>
      </c>
      <c r="E316" s="7" t="s">
        <v>1110</v>
      </c>
      <c r="F316" s="7" t="s">
        <v>17</v>
      </c>
      <c r="G316" s="7" t="s">
        <v>1109</v>
      </c>
      <c r="H316" s="7" t="s">
        <v>1111</v>
      </c>
      <c r="I316" s="7" t="s">
        <v>13</v>
      </c>
      <c r="J316" s="7">
        <v>0</v>
      </c>
      <c r="K316" s="7">
        <v>354</v>
      </c>
      <c r="L316" s="8">
        <v>1.2999999999999999E-2</v>
      </c>
      <c r="M316" s="7">
        <v>0.02</v>
      </c>
      <c r="N316" s="8">
        <v>4.6019999999999994</v>
      </c>
      <c r="O316" s="8">
        <v>7.08</v>
      </c>
    </row>
    <row r="317" spans="2:15" ht="15.75" customHeight="1" x14ac:dyDescent="0.35">
      <c r="B317" s="7" t="s">
        <v>571</v>
      </c>
      <c r="C317" s="7" t="s">
        <v>49</v>
      </c>
      <c r="D317" s="7" t="s">
        <v>1112</v>
      </c>
      <c r="E317" s="7" t="s">
        <v>1113</v>
      </c>
      <c r="F317" s="7" t="s">
        <v>17</v>
      </c>
      <c r="G317" s="7" t="s">
        <v>1112</v>
      </c>
      <c r="H317" s="7" t="s">
        <v>1114</v>
      </c>
      <c r="I317" s="7" t="s">
        <v>13</v>
      </c>
      <c r="J317" s="7">
        <v>0</v>
      </c>
      <c r="K317" s="7">
        <v>52</v>
      </c>
      <c r="L317" s="8">
        <v>1.2999999999999999E-2</v>
      </c>
      <c r="M317" s="7">
        <v>0.02</v>
      </c>
      <c r="N317" s="8">
        <v>0.67599999999999993</v>
      </c>
      <c r="O317" s="8">
        <v>1.04</v>
      </c>
    </row>
    <row r="318" spans="2:15" ht="15.75" customHeight="1" x14ac:dyDescent="0.35">
      <c r="B318" s="7" t="s">
        <v>571</v>
      </c>
      <c r="C318" s="7" t="s">
        <v>49</v>
      </c>
      <c r="D318" s="7" t="s">
        <v>1115</v>
      </c>
      <c r="E318" s="7" t="s">
        <v>1116</v>
      </c>
      <c r="F318" s="7" t="s">
        <v>17</v>
      </c>
      <c r="G318" s="7" t="s">
        <v>1115</v>
      </c>
      <c r="H318" s="7" t="s">
        <v>1117</v>
      </c>
      <c r="I318" s="7" t="s">
        <v>13</v>
      </c>
      <c r="J318" s="7">
        <v>0</v>
      </c>
      <c r="K318" s="7">
        <v>132</v>
      </c>
      <c r="L318" s="8">
        <v>1.2999999999999999E-2</v>
      </c>
      <c r="M318" s="7">
        <v>0.02</v>
      </c>
      <c r="N318" s="8">
        <v>1.716</v>
      </c>
      <c r="O318" s="8">
        <v>2.64</v>
      </c>
    </row>
    <row r="319" spans="2:15" ht="15.75" customHeight="1" x14ac:dyDescent="0.35">
      <c r="B319" s="7" t="s">
        <v>571</v>
      </c>
      <c r="C319" s="7" t="s">
        <v>49</v>
      </c>
      <c r="D319" s="7" t="s">
        <v>1118</v>
      </c>
      <c r="E319" s="7" t="s">
        <v>1119</v>
      </c>
      <c r="F319" s="7" t="s">
        <v>17</v>
      </c>
      <c r="G319" s="7" t="s">
        <v>1118</v>
      </c>
      <c r="H319" s="7" t="s">
        <v>1120</v>
      </c>
      <c r="I319" s="7" t="s">
        <v>13</v>
      </c>
      <c r="J319" s="7">
        <v>0</v>
      </c>
      <c r="K319" s="7">
        <v>48</v>
      </c>
      <c r="L319" s="8">
        <v>1.2999999999999999E-2</v>
      </c>
      <c r="M319" s="7">
        <v>0.02</v>
      </c>
      <c r="N319" s="8">
        <v>0.624</v>
      </c>
      <c r="O319" s="8">
        <v>0.96</v>
      </c>
    </row>
    <row r="320" spans="2:15" ht="15.75" customHeight="1" x14ac:dyDescent="0.35">
      <c r="B320" s="7" t="s">
        <v>571</v>
      </c>
      <c r="C320" s="7" t="s">
        <v>49</v>
      </c>
      <c r="D320" s="7" t="s">
        <v>1121</v>
      </c>
      <c r="E320" s="7" t="s">
        <v>1122</v>
      </c>
      <c r="F320" s="7" t="s">
        <v>17</v>
      </c>
      <c r="G320" s="7" t="s">
        <v>1121</v>
      </c>
      <c r="H320" s="7" t="s">
        <v>1123</v>
      </c>
      <c r="I320" s="7" t="s">
        <v>13</v>
      </c>
      <c r="J320" s="7">
        <v>0</v>
      </c>
      <c r="K320" s="7">
        <v>1</v>
      </c>
      <c r="L320" s="8">
        <v>1.2999999999999999E-2</v>
      </c>
      <c r="M320" s="7">
        <v>0.02</v>
      </c>
      <c r="N320" s="8">
        <v>1.2999999999999999E-2</v>
      </c>
      <c r="O320" s="8">
        <v>0.02</v>
      </c>
    </row>
    <row r="321" spans="2:15" ht="15.75" customHeight="1" x14ac:dyDescent="0.35">
      <c r="B321" s="7" t="s">
        <v>571</v>
      </c>
      <c r="C321" s="7" t="s">
        <v>49</v>
      </c>
      <c r="D321" s="7" t="s">
        <v>1124</v>
      </c>
      <c r="E321" s="7" t="s">
        <v>1125</v>
      </c>
      <c r="F321" s="7" t="s">
        <v>17</v>
      </c>
      <c r="G321" s="7" t="s">
        <v>1124</v>
      </c>
      <c r="H321" s="7" t="s">
        <v>1126</v>
      </c>
      <c r="I321" s="7" t="s">
        <v>13</v>
      </c>
      <c r="J321" s="7">
        <v>0</v>
      </c>
      <c r="K321" s="7">
        <v>1</v>
      </c>
      <c r="L321" s="8">
        <v>1.2999999999999999E-2</v>
      </c>
      <c r="M321" s="7">
        <v>0.02</v>
      </c>
      <c r="N321" s="8">
        <v>1.2999999999999999E-2</v>
      </c>
      <c r="O321" s="8">
        <v>0.02</v>
      </c>
    </row>
    <row r="322" spans="2:15" ht="15.75" customHeight="1" x14ac:dyDescent="0.35">
      <c r="B322" s="7" t="s">
        <v>571</v>
      </c>
      <c r="C322" s="7" t="s">
        <v>49</v>
      </c>
      <c r="D322" s="7" t="s">
        <v>1127</v>
      </c>
      <c r="E322" s="7" t="s">
        <v>1128</v>
      </c>
      <c r="F322" s="7" t="s">
        <v>17</v>
      </c>
      <c r="G322" s="7" t="s">
        <v>1127</v>
      </c>
      <c r="H322" s="7" t="s">
        <v>1129</v>
      </c>
      <c r="I322" s="7" t="s">
        <v>13</v>
      </c>
      <c r="J322" s="7">
        <v>0</v>
      </c>
      <c r="K322" s="7">
        <v>170</v>
      </c>
      <c r="L322" s="8">
        <v>1.2999999999999999E-2</v>
      </c>
      <c r="M322" s="7">
        <v>0.02</v>
      </c>
      <c r="N322" s="8">
        <v>2.21</v>
      </c>
      <c r="O322" s="8">
        <v>3.4</v>
      </c>
    </row>
    <row r="323" spans="2:15" ht="15.75" customHeight="1" x14ac:dyDescent="0.35">
      <c r="B323" s="7" t="s">
        <v>571</v>
      </c>
      <c r="C323" s="7" t="s">
        <v>49</v>
      </c>
      <c r="D323" s="7" t="s">
        <v>1130</v>
      </c>
      <c r="E323" s="7" t="s">
        <v>1131</v>
      </c>
      <c r="F323" s="7" t="s">
        <v>17</v>
      </c>
      <c r="G323" s="7" t="s">
        <v>1130</v>
      </c>
      <c r="H323" s="7" t="s">
        <v>1132</v>
      </c>
      <c r="I323" s="7" t="s">
        <v>13</v>
      </c>
      <c r="J323" s="7">
        <v>0</v>
      </c>
      <c r="K323" s="7">
        <v>342</v>
      </c>
      <c r="L323" s="8">
        <v>1.2999999999999999E-2</v>
      </c>
      <c r="M323" s="7">
        <v>0.02</v>
      </c>
      <c r="N323" s="8">
        <v>4.4459999999999997</v>
      </c>
      <c r="O323" s="8">
        <v>6.84</v>
      </c>
    </row>
    <row r="324" spans="2:15" ht="15.75" customHeight="1" x14ac:dyDescent="0.35">
      <c r="B324" s="7" t="s">
        <v>571</v>
      </c>
      <c r="C324" s="7" t="s">
        <v>49</v>
      </c>
      <c r="D324" s="7" t="s">
        <v>1133</v>
      </c>
      <c r="E324" s="7" t="s">
        <v>1134</v>
      </c>
      <c r="F324" s="7" t="s">
        <v>17</v>
      </c>
      <c r="G324" s="7" t="s">
        <v>1133</v>
      </c>
      <c r="H324" s="7" t="s">
        <v>1135</v>
      </c>
      <c r="I324" s="7" t="s">
        <v>13</v>
      </c>
      <c r="J324" s="7">
        <v>0</v>
      </c>
      <c r="K324" s="7">
        <v>1</v>
      </c>
      <c r="L324" s="8">
        <v>1.2999999999999999E-2</v>
      </c>
      <c r="M324" s="7">
        <v>0.02</v>
      </c>
      <c r="N324" s="8">
        <v>1.2999999999999999E-2</v>
      </c>
      <c r="O324" s="8">
        <v>0.02</v>
      </c>
    </row>
    <row r="325" spans="2:15" ht="15.75" customHeight="1" x14ac:dyDescent="0.35">
      <c r="B325" s="7" t="s">
        <v>571</v>
      </c>
      <c r="C325" s="7" t="s">
        <v>49</v>
      </c>
      <c r="D325" s="7" t="s">
        <v>1136</v>
      </c>
      <c r="E325" s="7" t="s">
        <v>1137</v>
      </c>
      <c r="F325" s="7" t="s">
        <v>17</v>
      </c>
      <c r="G325" s="7" t="s">
        <v>1136</v>
      </c>
      <c r="H325" s="7" t="s">
        <v>1138</v>
      </c>
      <c r="I325" s="7" t="s">
        <v>13</v>
      </c>
      <c r="J325" s="7">
        <v>0</v>
      </c>
      <c r="K325" s="7">
        <v>6</v>
      </c>
      <c r="L325" s="8">
        <v>1.2999999999999999E-2</v>
      </c>
      <c r="M325" s="7">
        <v>0.02</v>
      </c>
      <c r="N325" s="8">
        <v>7.8E-2</v>
      </c>
      <c r="O325" s="8">
        <v>0.12</v>
      </c>
    </row>
    <row r="326" spans="2:15" ht="15.75" customHeight="1" x14ac:dyDescent="0.35">
      <c r="B326" s="7" t="s">
        <v>571</v>
      </c>
      <c r="C326" s="7" t="s">
        <v>49</v>
      </c>
      <c r="D326" s="7" t="s">
        <v>1139</v>
      </c>
      <c r="E326" s="7" t="s">
        <v>1140</v>
      </c>
      <c r="F326" s="7" t="s">
        <v>17</v>
      </c>
      <c r="G326" s="7" t="s">
        <v>1139</v>
      </c>
      <c r="H326" s="7" t="s">
        <v>1141</v>
      </c>
      <c r="I326" s="7" t="s">
        <v>13</v>
      </c>
      <c r="J326" s="7">
        <v>0</v>
      </c>
      <c r="K326" s="7">
        <v>5</v>
      </c>
      <c r="L326" s="8">
        <v>1.2999999999999999E-2</v>
      </c>
      <c r="M326" s="7">
        <v>0.02</v>
      </c>
      <c r="N326" s="8">
        <v>6.5000000000000002E-2</v>
      </c>
      <c r="O326" s="8">
        <v>0.1</v>
      </c>
    </row>
    <row r="327" spans="2:15" ht="15.75" customHeight="1" x14ac:dyDescent="0.35">
      <c r="B327" s="7" t="s">
        <v>571</v>
      </c>
      <c r="C327" s="7" t="s">
        <v>49</v>
      </c>
      <c r="D327" s="7" t="s">
        <v>1142</v>
      </c>
      <c r="E327" s="7" t="s">
        <v>1143</v>
      </c>
      <c r="F327" s="7" t="s">
        <v>17</v>
      </c>
      <c r="G327" s="7" t="s">
        <v>1142</v>
      </c>
      <c r="H327" s="7" t="s">
        <v>1144</v>
      </c>
      <c r="I327" s="7" t="s">
        <v>13</v>
      </c>
      <c r="J327" s="7">
        <v>0</v>
      </c>
      <c r="K327" s="7">
        <v>2</v>
      </c>
      <c r="L327" s="8">
        <v>1.2999999999999999E-2</v>
      </c>
      <c r="M327" s="7">
        <v>0.02</v>
      </c>
      <c r="N327" s="8">
        <v>2.5999999999999999E-2</v>
      </c>
      <c r="O327" s="8">
        <v>0.04</v>
      </c>
    </row>
    <row r="328" spans="2:15" ht="15.75" customHeight="1" x14ac:dyDescent="0.35">
      <c r="B328" s="7" t="s">
        <v>571</v>
      </c>
      <c r="C328" s="7" t="s">
        <v>49</v>
      </c>
      <c r="D328" s="7" t="s">
        <v>1145</v>
      </c>
      <c r="E328" s="7" t="s">
        <v>1146</v>
      </c>
      <c r="F328" s="7" t="s">
        <v>17</v>
      </c>
      <c r="G328" s="7" t="s">
        <v>1145</v>
      </c>
      <c r="H328" s="7" t="s">
        <v>1147</v>
      </c>
      <c r="I328" s="7" t="s">
        <v>13</v>
      </c>
      <c r="J328" s="7">
        <v>0</v>
      </c>
      <c r="K328" s="7">
        <v>407</v>
      </c>
      <c r="L328" s="8">
        <v>1.2999999999999999E-2</v>
      </c>
      <c r="M328" s="7">
        <v>0.02</v>
      </c>
      <c r="N328" s="8">
        <v>5.2909999999999995</v>
      </c>
      <c r="O328" s="8">
        <v>8.14</v>
      </c>
    </row>
    <row r="329" spans="2:15" ht="15.75" customHeight="1" x14ac:dyDescent="0.35">
      <c r="B329" s="7" t="s">
        <v>571</v>
      </c>
      <c r="C329" s="7" t="s">
        <v>49</v>
      </c>
      <c r="D329" s="7" t="s">
        <v>1148</v>
      </c>
      <c r="E329" s="7" t="s">
        <v>1149</v>
      </c>
      <c r="F329" s="7" t="s">
        <v>17</v>
      </c>
      <c r="G329" s="7" t="s">
        <v>1148</v>
      </c>
      <c r="H329" s="7" t="s">
        <v>1150</v>
      </c>
      <c r="I329" s="7" t="s">
        <v>13</v>
      </c>
      <c r="J329" s="7">
        <v>0</v>
      </c>
      <c r="K329" s="7">
        <v>77</v>
      </c>
      <c r="L329" s="8">
        <v>1.2999999999999999E-2</v>
      </c>
      <c r="M329" s="7">
        <v>0.02</v>
      </c>
      <c r="N329" s="8">
        <v>1.0009999999999999</v>
      </c>
      <c r="O329" s="8">
        <v>1.54</v>
      </c>
    </row>
    <row r="330" spans="2:15" ht="15.75" customHeight="1" x14ac:dyDescent="0.35">
      <c r="B330" s="7" t="s">
        <v>571</v>
      </c>
      <c r="C330" s="7" t="s">
        <v>49</v>
      </c>
      <c r="D330" s="7" t="s">
        <v>1151</v>
      </c>
      <c r="E330" s="7" t="s">
        <v>1152</v>
      </c>
      <c r="F330" s="7" t="s">
        <v>17</v>
      </c>
      <c r="G330" s="7" t="s">
        <v>1151</v>
      </c>
      <c r="H330" s="7" t="s">
        <v>1153</v>
      </c>
      <c r="I330" s="7" t="s">
        <v>13</v>
      </c>
      <c r="J330" s="7">
        <v>0</v>
      </c>
      <c r="K330" s="7">
        <v>526</v>
      </c>
      <c r="L330" s="8">
        <v>1.2999999999999999E-2</v>
      </c>
      <c r="M330" s="7">
        <v>0.02</v>
      </c>
      <c r="N330" s="8">
        <v>6.8380000000000001</v>
      </c>
      <c r="O330" s="8">
        <v>10.52</v>
      </c>
    </row>
    <row r="331" spans="2:15" ht="15.75" customHeight="1" x14ac:dyDescent="0.35">
      <c r="B331" s="7" t="s">
        <v>571</v>
      </c>
      <c r="C331" s="7" t="s">
        <v>49</v>
      </c>
      <c r="D331" s="7" t="s">
        <v>1154</v>
      </c>
      <c r="E331" s="7" t="s">
        <v>1155</v>
      </c>
      <c r="F331" s="7" t="s">
        <v>17</v>
      </c>
      <c r="G331" s="7" t="s">
        <v>1154</v>
      </c>
      <c r="H331" s="7" t="s">
        <v>1156</v>
      </c>
      <c r="I331" s="7" t="s">
        <v>13</v>
      </c>
      <c r="J331" s="7">
        <v>0</v>
      </c>
      <c r="K331" s="7">
        <v>117</v>
      </c>
      <c r="L331" s="8">
        <v>1.2999999999999999E-2</v>
      </c>
      <c r="M331" s="7">
        <v>0.02</v>
      </c>
      <c r="N331" s="8">
        <v>1.5209999999999999</v>
      </c>
      <c r="O331" s="8">
        <v>2.34</v>
      </c>
    </row>
    <row r="332" spans="2:15" ht="15.75" customHeight="1" x14ac:dyDescent="0.35">
      <c r="B332" s="7" t="s">
        <v>571</v>
      </c>
      <c r="C332" s="7" t="s">
        <v>49</v>
      </c>
      <c r="D332" s="7" t="s">
        <v>1157</v>
      </c>
      <c r="E332" s="7" t="s">
        <v>1158</v>
      </c>
      <c r="F332" s="7" t="s">
        <v>17</v>
      </c>
      <c r="G332" s="7" t="s">
        <v>1157</v>
      </c>
      <c r="H332" s="7" t="s">
        <v>1159</v>
      </c>
      <c r="I332" s="7" t="s">
        <v>13</v>
      </c>
      <c r="J332" s="7">
        <v>0</v>
      </c>
      <c r="K332" s="7">
        <v>393</v>
      </c>
      <c r="L332" s="8">
        <v>1.2999999999999999E-2</v>
      </c>
      <c r="M332" s="7">
        <v>0.02</v>
      </c>
      <c r="N332" s="8">
        <v>5.109</v>
      </c>
      <c r="O332" s="8">
        <v>7.86</v>
      </c>
    </row>
    <row r="333" spans="2:15" ht="15.75" customHeight="1" x14ac:dyDescent="0.35">
      <c r="B333" s="7" t="s">
        <v>571</v>
      </c>
      <c r="C333" s="7" t="s">
        <v>49</v>
      </c>
      <c r="D333" s="7" t="s">
        <v>1160</v>
      </c>
      <c r="E333" s="7" t="s">
        <v>1161</v>
      </c>
      <c r="F333" s="7" t="s">
        <v>17</v>
      </c>
      <c r="G333" s="7" t="s">
        <v>1160</v>
      </c>
      <c r="H333" s="7" t="s">
        <v>1162</v>
      </c>
      <c r="I333" s="7" t="s">
        <v>13</v>
      </c>
      <c r="J333" s="7">
        <v>0</v>
      </c>
      <c r="K333" s="7">
        <v>1317</v>
      </c>
      <c r="L333" s="8">
        <v>1.2999999999999999E-2</v>
      </c>
      <c r="M333" s="7">
        <v>0.02</v>
      </c>
      <c r="N333" s="8">
        <v>17.120999999999999</v>
      </c>
      <c r="O333" s="8">
        <v>26.34</v>
      </c>
    </row>
    <row r="334" spans="2:15" ht="15.75" customHeight="1" x14ac:dyDescent="0.35">
      <c r="B334" s="7" t="s">
        <v>571</v>
      </c>
      <c r="C334" s="7" t="s">
        <v>49</v>
      </c>
      <c r="D334" s="7" t="s">
        <v>1163</v>
      </c>
      <c r="E334" s="7" t="s">
        <v>1164</v>
      </c>
      <c r="F334" s="7" t="s">
        <v>17</v>
      </c>
      <c r="G334" s="7" t="s">
        <v>1163</v>
      </c>
      <c r="H334" s="7" t="s">
        <v>1165</v>
      </c>
      <c r="I334" s="7" t="s">
        <v>13</v>
      </c>
      <c r="J334" s="7">
        <v>0</v>
      </c>
      <c r="K334" s="7">
        <v>220</v>
      </c>
      <c r="L334" s="8">
        <v>1.2999999999999999E-2</v>
      </c>
      <c r="M334" s="7">
        <v>0.02</v>
      </c>
      <c r="N334" s="8">
        <v>2.86</v>
      </c>
      <c r="O334" s="8">
        <v>4.4000000000000004</v>
      </c>
    </row>
    <row r="335" spans="2:15" ht="15.75" customHeight="1" x14ac:dyDescent="0.35">
      <c r="B335" s="7" t="s">
        <v>571</v>
      </c>
      <c r="C335" s="7" t="s">
        <v>49</v>
      </c>
      <c r="D335" s="7" t="s">
        <v>1166</v>
      </c>
      <c r="E335" s="7" t="s">
        <v>1167</v>
      </c>
      <c r="F335" s="7" t="s">
        <v>17</v>
      </c>
      <c r="G335" s="7" t="s">
        <v>1166</v>
      </c>
      <c r="H335" s="7" t="s">
        <v>1168</v>
      </c>
      <c r="I335" s="7" t="s">
        <v>13</v>
      </c>
      <c r="J335" s="7">
        <v>0</v>
      </c>
      <c r="K335" s="7">
        <v>1</v>
      </c>
      <c r="L335" s="8">
        <v>1.2999999999999999E-2</v>
      </c>
      <c r="M335" s="7">
        <v>0.02</v>
      </c>
      <c r="N335" s="8">
        <v>1.2999999999999999E-2</v>
      </c>
      <c r="O335" s="8">
        <v>0.02</v>
      </c>
    </row>
    <row r="336" spans="2:15" ht="15.75" customHeight="1" x14ac:dyDescent="0.35">
      <c r="B336" s="7" t="s">
        <v>571</v>
      </c>
      <c r="C336" s="7" t="s">
        <v>49</v>
      </c>
      <c r="D336" s="7" t="s">
        <v>1169</v>
      </c>
      <c r="E336" s="7" t="s">
        <v>1170</v>
      </c>
      <c r="F336" s="7" t="s">
        <v>17</v>
      </c>
      <c r="G336" s="7" t="s">
        <v>1169</v>
      </c>
      <c r="H336" s="7" t="s">
        <v>1171</v>
      </c>
      <c r="I336" s="7" t="s">
        <v>13</v>
      </c>
      <c r="J336" s="7">
        <v>0</v>
      </c>
      <c r="K336" s="7">
        <v>1</v>
      </c>
      <c r="L336" s="8">
        <v>1.2999999999999999E-2</v>
      </c>
      <c r="M336" s="7">
        <v>0.02</v>
      </c>
      <c r="N336" s="8">
        <v>1.2999999999999999E-2</v>
      </c>
      <c r="O336" s="8">
        <v>0.02</v>
      </c>
    </row>
    <row r="337" spans="2:15" ht="15.75" customHeight="1" x14ac:dyDescent="0.35">
      <c r="B337" s="7" t="s">
        <v>571</v>
      </c>
      <c r="C337" s="7" t="s">
        <v>49</v>
      </c>
      <c r="D337" s="7" t="s">
        <v>1172</v>
      </c>
      <c r="E337" s="7" t="s">
        <v>1173</v>
      </c>
      <c r="F337" s="7" t="s">
        <v>17</v>
      </c>
      <c r="G337" s="7" t="s">
        <v>1172</v>
      </c>
      <c r="H337" s="7" t="s">
        <v>1174</v>
      </c>
      <c r="I337" s="7" t="s">
        <v>13</v>
      </c>
      <c r="J337" s="7">
        <v>0</v>
      </c>
      <c r="K337" s="7">
        <v>2</v>
      </c>
      <c r="L337" s="8">
        <v>1.2999999999999999E-2</v>
      </c>
      <c r="M337" s="7">
        <v>0.02</v>
      </c>
      <c r="N337" s="8">
        <v>2.5999999999999999E-2</v>
      </c>
      <c r="O337" s="8">
        <v>0.04</v>
      </c>
    </row>
    <row r="338" spans="2:15" ht="15.75" customHeight="1" x14ac:dyDescent="0.35">
      <c r="B338" s="7" t="s">
        <v>571</v>
      </c>
      <c r="C338" s="7" t="s">
        <v>49</v>
      </c>
      <c r="D338" s="7" t="s">
        <v>1175</v>
      </c>
      <c r="E338" s="7" t="s">
        <v>1176</v>
      </c>
      <c r="F338" s="7" t="s">
        <v>17</v>
      </c>
      <c r="G338" s="7" t="s">
        <v>1175</v>
      </c>
      <c r="H338" s="7" t="s">
        <v>1177</v>
      </c>
      <c r="I338" s="7" t="s">
        <v>13</v>
      </c>
      <c r="J338" s="7">
        <v>0</v>
      </c>
      <c r="K338" s="7">
        <v>1713</v>
      </c>
      <c r="L338" s="8">
        <v>1.2999999999999999E-2</v>
      </c>
      <c r="M338" s="7">
        <v>0.02</v>
      </c>
      <c r="N338" s="8">
        <v>22.268999999999998</v>
      </c>
      <c r="O338" s="8">
        <v>34.26</v>
      </c>
    </row>
    <row r="339" spans="2:15" ht="15.75" customHeight="1" x14ac:dyDescent="0.35">
      <c r="B339" s="7" t="s">
        <v>571</v>
      </c>
      <c r="C339" s="7" t="s">
        <v>49</v>
      </c>
      <c r="D339" s="7" t="s">
        <v>1178</v>
      </c>
      <c r="E339" s="7" t="s">
        <v>1179</v>
      </c>
      <c r="F339" s="7" t="s">
        <v>17</v>
      </c>
      <c r="G339" s="7" t="s">
        <v>1178</v>
      </c>
      <c r="H339" s="7" t="s">
        <v>1180</v>
      </c>
      <c r="I339" s="7" t="s">
        <v>13</v>
      </c>
      <c r="J339" s="7">
        <v>0</v>
      </c>
      <c r="K339" s="7">
        <v>3284</v>
      </c>
      <c r="L339" s="8">
        <v>1.2999999999999999E-2</v>
      </c>
      <c r="M339" s="7">
        <v>0.02</v>
      </c>
      <c r="N339" s="8">
        <v>42.692</v>
      </c>
      <c r="O339" s="8">
        <v>65.680000000000007</v>
      </c>
    </row>
    <row r="340" spans="2:15" ht="15.75" customHeight="1" x14ac:dyDescent="0.35">
      <c r="B340" s="7" t="s">
        <v>571</v>
      </c>
      <c r="C340" s="7" t="s">
        <v>49</v>
      </c>
      <c r="D340" s="7" t="s">
        <v>1181</v>
      </c>
      <c r="E340" s="7" t="s">
        <v>1182</v>
      </c>
      <c r="F340" s="7" t="s">
        <v>17</v>
      </c>
      <c r="G340" s="7" t="s">
        <v>1181</v>
      </c>
      <c r="H340" s="7" t="s">
        <v>1183</v>
      </c>
      <c r="I340" s="7" t="s">
        <v>13</v>
      </c>
      <c r="J340" s="7">
        <v>0</v>
      </c>
      <c r="K340" s="7">
        <v>319</v>
      </c>
      <c r="L340" s="8">
        <v>1.2999999999999999E-2</v>
      </c>
      <c r="M340" s="7">
        <v>0.02</v>
      </c>
      <c r="N340" s="8">
        <v>4.1470000000000002</v>
      </c>
      <c r="O340" s="8">
        <v>6.38</v>
      </c>
    </row>
    <row r="341" spans="2:15" ht="15.75" customHeight="1" x14ac:dyDescent="0.35">
      <c r="B341" s="7" t="s">
        <v>571</v>
      </c>
      <c r="C341" s="7" t="s">
        <v>49</v>
      </c>
      <c r="D341" s="7" t="s">
        <v>1184</v>
      </c>
      <c r="E341" s="7" t="s">
        <v>1185</v>
      </c>
      <c r="F341" s="7" t="s">
        <v>17</v>
      </c>
      <c r="G341" s="7" t="s">
        <v>1184</v>
      </c>
      <c r="H341" s="7" t="s">
        <v>1186</v>
      </c>
      <c r="I341" s="7" t="s">
        <v>13</v>
      </c>
      <c r="J341" s="7">
        <v>0</v>
      </c>
      <c r="K341" s="7">
        <v>10</v>
      </c>
      <c r="L341" s="8">
        <v>1.2999999999999999E-2</v>
      </c>
      <c r="M341" s="7">
        <v>0.02</v>
      </c>
      <c r="N341" s="8">
        <v>0.13</v>
      </c>
      <c r="O341" s="8">
        <v>0.2</v>
      </c>
    </row>
    <row r="342" spans="2:15" ht="15.75" customHeight="1" x14ac:dyDescent="0.35">
      <c r="B342" s="7" t="s">
        <v>571</v>
      </c>
      <c r="C342" s="7" t="s">
        <v>49</v>
      </c>
      <c r="D342" s="7" t="s">
        <v>1187</v>
      </c>
      <c r="E342" s="7" t="s">
        <v>1188</v>
      </c>
      <c r="F342" s="7" t="s">
        <v>17</v>
      </c>
      <c r="G342" s="7" t="s">
        <v>1187</v>
      </c>
      <c r="H342" s="7" t="s">
        <v>1189</v>
      </c>
      <c r="I342" s="7" t="s">
        <v>13</v>
      </c>
      <c r="J342" s="7">
        <v>0</v>
      </c>
      <c r="K342" s="7">
        <v>2</v>
      </c>
      <c r="L342" s="8">
        <v>1.2999999999999999E-2</v>
      </c>
      <c r="M342" s="7">
        <v>0.02</v>
      </c>
      <c r="N342" s="8">
        <v>2.5999999999999999E-2</v>
      </c>
      <c r="O342" s="8">
        <v>0.04</v>
      </c>
    </row>
    <row r="343" spans="2:15" ht="15.75" customHeight="1" x14ac:dyDescent="0.35">
      <c r="B343" s="7" t="s">
        <v>571</v>
      </c>
      <c r="C343" s="7" t="s">
        <v>49</v>
      </c>
      <c r="D343" s="7" t="s">
        <v>1190</v>
      </c>
      <c r="E343" s="7" t="s">
        <v>1191</v>
      </c>
      <c r="F343" s="7" t="s">
        <v>17</v>
      </c>
      <c r="G343" s="7" t="s">
        <v>1190</v>
      </c>
      <c r="H343" s="7" t="s">
        <v>1192</v>
      </c>
      <c r="I343" s="7" t="s">
        <v>13</v>
      </c>
      <c r="J343" s="7">
        <v>0</v>
      </c>
      <c r="K343" s="7">
        <v>6</v>
      </c>
      <c r="L343" s="8">
        <v>1.2999999999999999E-2</v>
      </c>
      <c r="M343" s="7">
        <v>0.02</v>
      </c>
      <c r="N343" s="8">
        <v>7.8E-2</v>
      </c>
      <c r="O343" s="8">
        <v>0.12</v>
      </c>
    </row>
    <row r="344" spans="2:15" ht="15.75" customHeight="1" x14ac:dyDescent="0.35">
      <c r="B344" s="7" t="s">
        <v>571</v>
      </c>
      <c r="C344" s="7" t="s">
        <v>49</v>
      </c>
      <c r="D344" s="7" t="s">
        <v>1193</v>
      </c>
      <c r="E344" s="7" t="s">
        <v>1194</v>
      </c>
      <c r="F344" s="7" t="s">
        <v>17</v>
      </c>
      <c r="G344" s="7" t="s">
        <v>1193</v>
      </c>
      <c r="H344" s="7" t="s">
        <v>1195</v>
      </c>
      <c r="I344" s="7" t="s">
        <v>13</v>
      </c>
      <c r="J344" s="7">
        <v>0</v>
      </c>
      <c r="K344" s="7">
        <v>1</v>
      </c>
      <c r="L344" s="8">
        <v>1.2999999999999999E-2</v>
      </c>
      <c r="M344" s="7">
        <v>0.02</v>
      </c>
      <c r="N344" s="8">
        <v>1.2999999999999999E-2</v>
      </c>
      <c r="O344" s="8">
        <v>0.02</v>
      </c>
    </row>
    <row r="345" spans="2:15" ht="15.75" customHeight="1" x14ac:dyDescent="0.35">
      <c r="B345" s="7" t="s">
        <v>571</v>
      </c>
      <c r="C345" s="7" t="s">
        <v>49</v>
      </c>
      <c r="D345" s="7" t="s">
        <v>1196</v>
      </c>
      <c r="E345" s="7" t="s">
        <v>1197</v>
      </c>
      <c r="F345" s="7" t="s">
        <v>17</v>
      </c>
      <c r="G345" s="7" t="s">
        <v>1196</v>
      </c>
      <c r="H345" s="7" t="s">
        <v>1198</v>
      </c>
      <c r="I345" s="7" t="s">
        <v>13</v>
      </c>
      <c r="J345" s="7">
        <v>0</v>
      </c>
      <c r="K345" s="7">
        <v>1</v>
      </c>
      <c r="L345" s="8">
        <v>1.2999999999999999E-2</v>
      </c>
      <c r="M345" s="7">
        <v>0.02</v>
      </c>
      <c r="N345" s="8">
        <v>1.2999999999999999E-2</v>
      </c>
      <c r="O345" s="8">
        <v>0.02</v>
      </c>
    </row>
    <row r="346" spans="2:15" ht="15.75" customHeight="1" x14ac:dyDescent="0.35">
      <c r="B346" s="7" t="s">
        <v>571</v>
      </c>
      <c r="C346" s="7" t="s">
        <v>49</v>
      </c>
      <c r="D346" s="7" t="s">
        <v>1199</v>
      </c>
      <c r="E346" s="7" t="s">
        <v>1200</v>
      </c>
      <c r="F346" s="7" t="s">
        <v>17</v>
      </c>
      <c r="G346" s="7" t="s">
        <v>1199</v>
      </c>
      <c r="H346" s="7" t="s">
        <v>1201</v>
      </c>
      <c r="I346" s="7" t="s">
        <v>13</v>
      </c>
      <c r="J346" s="7">
        <v>0</v>
      </c>
      <c r="K346" s="7">
        <v>26</v>
      </c>
      <c r="L346" s="8">
        <v>1.2999999999999999E-2</v>
      </c>
      <c r="M346" s="7">
        <v>0.02</v>
      </c>
      <c r="N346" s="8">
        <v>0.33799999999999997</v>
      </c>
      <c r="O346" s="8">
        <v>0.52</v>
      </c>
    </row>
    <row r="347" spans="2:15" ht="15.75" customHeight="1" x14ac:dyDescent="0.35">
      <c r="B347" s="7" t="s">
        <v>571</v>
      </c>
      <c r="C347" s="7" t="s">
        <v>49</v>
      </c>
      <c r="D347" s="7" t="s">
        <v>1202</v>
      </c>
      <c r="E347" s="7" t="s">
        <v>1203</v>
      </c>
      <c r="F347" s="7" t="s">
        <v>17</v>
      </c>
      <c r="G347" s="7" t="s">
        <v>1202</v>
      </c>
      <c r="H347" s="7" t="s">
        <v>1204</v>
      </c>
      <c r="I347" s="7" t="s">
        <v>13</v>
      </c>
      <c r="J347" s="7">
        <v>0</v>
      </c>
      <c r="K347" s="7">
        <v>1</v>
      </c>
      <c r="L347" s="8">
        <v>1.2999999999999999E-2</v>
      </c>
      <c r="M347" s="7">
        <v>0.02</v>
      </c>
      <c r="N347" s="8">
        <v>1.2999999999999999E-2</v>
      </c>
      <c r="O347" s="8">
        <v>0.02</v>
      </c>
    </row>
    <row r="348" spans="2:15" ht="15.75" customHeight="1" x14ac:dyDescent="0.35">
      <c r="B348" s="7" t="s">
        <v>571</v>
      </c>
      <c r="C348" s="7" t="s">
        <v>49</v>
      </c>
      <c r="D348" s="7" t="s">
        <v>1205</v>
      </c>
      <c r="E348" s="7" t="s">
        <v>1206</v>
      </c>
      <c r="F348" s="7" t="s">
        <v>17</v>
      </c>
      <c r="G348" s="7" t="s">
        <v>1205</v>
      </c>
      <c r="H348" s="7" t="s">
        <v>1207</v>
      </c>
      <c r="I348" s="7" t="s">
        <v>13</v>
      </c>
      <c r="J348" s="7">
        <v>0</v>
      </c>
      <c r="K348" s="7">
        <v>37</v>
      </c>
      <c r="L348" s="8">
        <v>1.2999999999999999E-2</v>
      </c>
      <c r="M348" s="7">
        <v>0.02</v>
      </c>
      <c r="N348" s="8">
        <v>0.48099999999999998</v>
      </c>
      <c r="O348" s="8">
        <v>0.74</v>
      </c>
    </row>
    <row r="349" spans="2:15" ht="15.75" customHeight="1" x14ac:dyDescent="0.35">
      <c r="B349" s="7" t="s">
        <v>571</v>
      </c>
      <c r="C349" s="7" t="s">
        <v>49</v>
      </c>
      <c r="D349" s="7" t="s">
        <v>1208</v>
      </c>
      <c r="E349" s="7" t="s">
        <v>1209</v>
      </c>
      <c r="F349" s="7" t="s">
        <v>17</v>
      </c>
      <c r="G349" s="7" t="s">
        <v>1208</v>
      </c>
      <c r="H349" s="7" t="s">
        <v>1210</v>
      </c>
      <c r="I349" s="7" t="s">
        <v>13</v>
      </c>
      <c r="J349" s="7">
        <v>0</v>
      </c>
      <c r="K349" s="7">
        <v>22</v>
      </c>
      <c r="L349" s="8">
        <v>1.2999999999999999E-2</v>
      </c>
      <c r="M349" s="7">
        <v>0.02</v>
      </c>
      <c r="N349" s="8">
        <v>0.28599999999999998</v>
      </c>
      <c r="O349" s="8">
        <v>0.44</v>
      </c>
    </row>
    <row r="350" spans="2:15" ht="15.75" customHeight="1" x14ac:dyDescent="0.35">
      <c r="B350" s="7" t="s">
        <v>571</v>
      </c>
      <c r="C350" s="7" t="s">
        <v>49</v>
      </c>
      <c r="D350" s="7" t="s">
        <v>1211</v>
      </c>
      <c r="E350" s="7" t="s">
        <v>1212</v>
      </c>
      <c r="F350" s="7" t="s">
        <v>17</v>
      </c>
      <c r="G350" s="7" t="s">
        <v>1211</v>
      </c>
      <c r="H350" s="7" t="s">
        <v>1213</v>
      </c>
      <c r="I350" s="7" t="s">
        <v>13</v>
      </c>
      <c r="J350" s="7">
        <v>0</v>
      </c>
      <c r="K350" s="7">
        <v>59</v>
      </c>
      <c r="L350" s="8">
        <v>1.2999999999999999E-2</v>
      </c>
      <c r="M350" s="7">
        <v>0.02</v>
      </c>
      <c r="N350" s="8">
        <v>0.76700000000000002</v>
      </c>
      <c r="O350" s="8">
        <v>1.18</v>
      </c>
    </row>
    <row r="351" spans="2:15" ht="15.75" customHeight="1" x14ac:dyDescent="0.35">
      <c r="B351" s="7" t="s">
        <v>571</v>
      </c>
      <c r="C351" s="7" t="s">
        <v>49</v>
      </c>
      <c r="D351" s="7" t="s">
        <v>1214</v>
      </c>
      <c r="E351" s="7" t="s">
        <v>1215</v>
      </c>
      <c r="F351" s="7" t="s">
        <v>17</v>
      </c>
      <c r="G351" s="7" t="s">
        <v>1214</v>
      </c>
      <c r="H351" s="7" t="s">
        <v>1216</v>
      </c>
      <c r="I351" s="7" t="s">
        <v>13</v>
      </c>
      <c r="J351" s="7">
        <v>0</v>
      </c>
      <c r="K351" s="7">
        <v>56</v>
      </c>
      <c r="L351" s="8">
        <v>1.2999999999999999E-2</v>
      </c>
      <c r="M351" s="7">
        <v>0.02</v>
      </c>
      <c r="N351" s="8">
        <v>0.72799999999999998</v>
      </c>
      <c r="O351" s="8">
        <v>1.1200000000000001</v>
      </c>
    </row>
    <row r="352" spans="2:15" ht="15.75" customHeight="1" x14ac:dyDescent="0.35">
      <c r="B352" s="7" t="s">
        <v>571</v>
      </c>
      <c r="C352" s="7" t="s">
        <v>49</v>
      </c>
      <c r="D352" s="7" t="s">
        <v>1217</v>
      </c>
      <c r="E352" s="7" t="s">
        <v>1218</v>
      </c>
      <c r="F352" s="7" t="s">
        <v>17</v>
      </c>
      <c r="G352" s="7" t="s">
        <v>1217</v>
      </c>
      <c r="H352" s="7" t="s">
        <v>1219</v>
      </c>
      <c r="I352" s="7" t="s">
        <v>13</v>
      </c>
      <c r="J352" s="7">
        <v>0</v>
      </c>
      <c r="K352" s="7">
        <v>55</v>
      </c>
      <c r="L352" s="8">
        <v>1.2999999999999999E-2</v>
      </c>
      <c r="M352" s="7">
        <v>0.02</v>
      </c>
      <c r="N352" s="8">
        <v>0.71499999999999997</v>
      </c>
      <c r="O352" s="8">
        <v>1.1000000000000001</v>
      </c>
    </row>
    <row r="353" spans="2:15" ht="15.75" customHeight="1" x14ac:dyDescent="0.35">
      <c r="B353" s="7" t="s">
        <v>571</v>
      </c>
      <c r="C353" s="7" t="s">
        <v>49</v>
      </c>
      <c r="D353" s="7" t="s">
        <v>1220</v>
      </c>
      <c r="E353" s="7" t="s">
        <v>1221</v>
      </c>
      <c r="F353" s="7" t="s">
        <v>17</v>
      </c>
      <c r="G353" s="7" t="s">
        <v>1220</v>
      </c>
      <c r="H353" s="7" t="s">
        <v>1222</v>
      </c>
      <c r="I353" s="7" t="s">
        <v>13</v>
      </c>
      <c r="J353" s="7">
        <v>0</v>
      </c>
      <c r="K353" s="7">
        <v>1</v>
      </c>
      <c r="L353" s="8">
        <v>1.2999999999999999E-2</v>
      </c>
      <c r="M353" s="7">
        <v>0.02</v>
      </c>
      <c r="N353" s="8">
        <v>1.2999999999999999E-2</v>
      </c>
      <c r="O353" s="8">
        <v>0.02</v>
      </c>
    </row>
    <row r="354" spans="2:15" ht="15.75" customHeight="1" x14ac:dyDescent="0.35">
      <c r="B354" s="7" t="s">
        <v>571</v>
      </c>
      <c r="C354" s="7" t="s">
        <v>49</v>
      </c>
      <c r="D354" s="7" t="s">
        <v>1223</v>
      </c>
      <c r="E354" s="7" t="s">
        <v>1224</v>
      </c>
      <c r="F354" s="7" t="s">
        <v>17</v>
      </c>
      <c r="G354" s="7" t="s">
        <v>1223</v>
      </c>
      <c r="H354" s="7" t="s">
        <v>1225</v>
      </c>
      <c r="I354" s="7" t="s">
        <v>13</v>
      </c>
      <c r="J354" s="7">
        <v>0</v>
      </c>
      <c r="K354" s="7">
        <v>1</v>
      </c>
      <c r="L354" s="8">
        <v>1.2999999999999999E-2</v>
      </c>
      <c r="M354" s="7">
        <v>0.02</v>
      </c>
      <c r="N354" s="8">
        <v>1.2999999999999999E-2</v>
      </c>
      <c r="O354" s="8">
        <v>0.02</v>
      </c>
    </row>
    <row r="355" spans="2:15" ht="15.75" customHeight="1" x14ac:dyDescent="0.35">
      <c r="B355" s="7" t="s">
        <v>571</v>
      </c>
      <c r="C355" s="7" t="s">
        <v>49</v>
      </c>
      <c r="D355" s="7" t="s">
        <v>1226</v>
      </c>
      <c r="E355" s="7" t="s">
        <v>1227</v>
      </c>
      <c r="F355" s="7" t="s">
        <v>17</v>
      </c>
      <c r="G355" s="7" t="s">
        <v>1226</v>
      </c>
      <c r="H355" s="7" t="s">
        <v>1228</v>
      </c>
      <c r="I355" s="7" t="s">
        <v>13</v>
      </c>
      <c r="J355" s="7">
        <v>0</v>
      </c>
      <c r="K355" s="7">
        <v>157</v>
      </c>
      <c r="L355" s="8">
        <v>1.2999999999999999E-2</v>
      </c>
      <c r="M355" s="7">
        <v>0.02</v>
      </c>
      <c r="N355" s="8">
        <v>2.0409999999999999</v>
      </c>
      <c r="O355" s="8">
        <v>3.14</v>
      </c>
    </row>
    <row r="356" spans="2:15" ht="15.75" customHeight="1" x14ac:dyDescent="0.35">
      <c r="B356" s="7" t="s">
        <v>571</v>
      </c>
      <c r="C356" s="7" t="s">
        <v>49</v>
      </c>
      <c r="D356" s="7" t="s">
        <v>1229</v>
      </c>
      <c r="E356" s="7" t="s">
        <v>1230</v>
      </c>
      <c r="F356" s="7" t="s">
        <v>17</v>
      </c>
      <c r="G356" s="7" t="s">
        <v>1229</v>
      </c>
      <c r="H356" s="7" t="s">
        <v>1231</v>
      </c>
      <c r="I356" s="7" t="s">
        <v>13</v>
      </c>
      <c r="J356" s="7">
        <v>0</v>
      </c>
      <c r="K356" s="7">
        <v>604</v>
      </c>
      <c r="L356" s="8">
        <v>1.2999999999999999E-2</v>
      </c>
      <c r="M356" s="7">
        <v>0.02</v>
      </c>
      <c r="N356" s="8">
        <v>7.8519999999999994</v>
      </c>
      <c r="O356" s="8">
        <v>12.08</v>
      </c>
    </row>
    <row r="357" spans="2:15" ht="15.75" customHeight="1" x14ac:dyDescent="0.35">
      <c r="B357" s="7" t="s">
        <v>571</v>
      </c>
      <c r="C357" s="7" t="s">
        <v>49</v>
      </c>
      <c r="D357" s="7" t="s">
        <v>1232</v>
      </c>
      <c r="E357" s="7" t="s">
        <v>1233</v>
      </c>
      <c r="F357" s="7" t="s">
        <v>17</v>
      </c>
      <c r="G357" s="7" t="s">
        <v>1232</v>
      </c>
      <c r="H357" s="7" t="s">
        <v>1234</v>
      </c>
      <c r="I357" s="7" t="s">
        <v>13</v>
      </c>
      <c r="J357" s="7">
        <v>0</v>
      </c>
      <c r="K357" s="7">
        <v>2</v>
      </c>
      <c r="L357" s="8">
        <v>1.2999999999999999E-2</v>
      </c>
      <c r="M357" s="7">
        <v>0.02</v>
      </c>
      <c r="N357" s="8">
        <v>2.5999999999999999E-2</v>
      </c>
      <c r="O357" s="8">
        <v>0.04</v>
      </c>
    </row>
    <row r="358" spans="2:15" ht="15.75" customHeight="1" x14ac:dyDescent="0.35">
      <c r="B358" s="7" t="s">
        <v>571</v>
      </c>
      <c r="C358" s="7" t="s">
        <v>49</v>
      </c>
      <c r="D358" s="7" t="s">
        <v>1235</v>
      </c>
      <c r="E358" s="7" t="s">
        <v>1236</v>
      </c>
      <c r="F358" s="7" t="s">
        <v>17</v>
      </c>
      <c r="G358" s="7" t="s">
        <v>1235</v>
      </c>
      <c r="H358" s="7" t="s">
        <v>1237</v>
      </c>
      <c r="I358" s="7" t="s">
        <v>13</v>
      </c>
      <c r="J358" s="7">
        <v>0</v>
      </c>
      <c r="K358" s="7">
        <v>10</v>
      </c>
      <c r="L358" s="8">
        <v>1.2999999999999999E-2</v>
      </c>
      <c r="M358" s="7">
        <v>0.02</v>
      </c>
      <c r="N358" s="8">
        <v>0.13</v>
      </c>
      <c r="O358" s="8">
        <v>0.2</v>
      </c>
    </row>
    <row r="359" spans="2:15" ht="15.75" customHeight="1" x14ac:dyDescent="0.35">
      <c r="B359" s="7" t="s">
        <v>571</v>
      </c>
      <c r="C359" s="7" t="s">
        <v>49</v>
      </c>
      <c r="D359" s="7" t="s">
        <v>1238</v>
      </c>
      <c r="E359" s="7" t="s">
        <v>1239</v>
      </c>
      <c r="F359" s="7" t="s">
        <v>17</v>
      </c>
      <c r="G359" s="7" t="s">
        <v>1238</v>
      </c>
      <c r="H359" s="7" t="s">
        <v>1240</v>
      </c>
      <c r="I359" s="7" t="s">
        <v>13</v>
      </c>
      <c r="J359" s="7">
        <v>0</v>
      </c>
      <c r="K359" s="7">
        <v>1</v>
      </c>
      <c r="L359" s="8">
        <v>1.2999999999999999E-2</v>
      </c>
      <c r="M359" s="7">
        <v>0.02</v>
      </c>
      <c r="N359" s="8">
        <v>1.2999999999999999E-2</v>
      </c>
      <c r="O359" s="8">
        <v>0.02</v>
      </c>
    </row>
    <row r="360" spans="2:15" ht="15.75" customHeight="1" x14ac:dyDescent="0.35">
      <c r="B360" s="7" t="s">
        <v>571</v>
      </c>
      <c r="C360" s="7" t="s">
        <v>49</v>
      </c>
      <c r="D360" s="7" t="s">
        <v>1241</v>
      </c>
      <c r="E360" s="7" t="s">
        <v>1242</v>
      </c>
      <c r="F360" s="7" t="s">
        <v>17</v>
      </c>
      <c r="G360" s="7" t="s">
        <v>1241</v>
      </c>
      <c r="H360" s="7" t="s">
        <v>1243</v>
      </c>
      <c r="I360" s="7" t="s">
        <v>13</v>
      </c>
      <c r="J360" s="7">
        <v>0</v>
      </c>
      <c r="K360" s="7">
        <v>83</v>
      </c>
      <c r="L360" s="8">
        <v>1.2999999999999999E-2</v>
      </c>
      <c r="M360" s="7">
        <v>0.02</v>
      </c>
      <c r="N360" s="8">
        <v>1.079</v>
      </c>
      <c r="O360" s="8">
        <v>1.6600000000000001</v>
      </c>
    </row>
    <row r="361" spans="2:15" ht="15.75" customHeight="1" x14ac:dyDescent="0.35">
      <c r="B361" s="7" t="s">
        <v>571</v>
      </c>
      <c r="C361" s="7" t="s">
        <v>49</v>
      </c>
      <c r="D361" s="7" t="s">
        <v>1244</v>
      </c>
      <c r="E361" s="7" t="s">
        <v>1245</v>
      </c>
      <c r="F361" s="7" t="s">
        <v>17</v>
      </c>
      <c r="G361" s="7" t="s">
        <v>1244</v>
      </c>
      <c r="H361" s="7" t="s">
        <v>1246</v>
      </c>
      <c r="I361" s="7" t="s">
        <v>13</v>
      </c>
      <c r="J361" s="7">
        <v>0</v>
      </c>
      <c r="K361" s="7">
        <v>25</v>
      </c>
      <c r="L361" s="8">
        <v>1.2999999999999999E-2</v>
      </c>
      <c r="M361" s="7">
        <v>0.02</v>
      </c>
      <c r="N361" s="8">
        <v>0.32500000000000001</v>
      </c>
      <c r="O361" s="8">
        <v>0.5</v>
      </c>
    </row>
    <row r="362" spans="2:15" ht="15.75" customHeight="1" x14ac:dyDescent="0.35">
      <c r="B362" s="7" t="s">
        <v>571</v>
      </c>
      <c r="C362" s="7" t="s">
        <v>49</v>
      </c>
      <c r="D362" s="7" t="s">
        <v>1247</v>
      </c>
      <c r="E362" s="7" t="s">
        <v>1248</v>
      </c>
      <c r="F362" s="7" t="s">
        <v>17</v>
      </c>
      <c r="G362" s="7" t="s">
        <v>1247</v>
      </c>
      <c r="H362" s="7" t="s">
        <v>1249</v>
      </c>
      <c r="I362" s="7" t="s">
        <v>13</v>
      </c>
      <c r="J362" s="7">
        <v>0</v>
      </c>
      <c r="K362" s="7">
        <v>284</v>
      </c>
      <c r="L362" s="8">
        <v>1.2999999999999999E-2</v>
      </c>
      <c r="M362" s="7">
        <v>0.02</v>
      </c>
      <c r="N362" s="8">
        <v>3.6919999999999997</v>
      </c>
      <c r="O362" s="8">
        <v>5.68</v>
      </c>
    </row>
    <row r="363" spans="2:15" ht="15.75" customHeight="1" x14ac:dyDescent="0.35">
      <c r="B363" s="7" t="s">
        <v>571</v>
      </c>
      <c r="C363" s="7" t="s">
        <v>49</v>
      </c>
      <c r="D363" s="7" t="s">
        <v>1250</v>
      </c>
      <c r="E363" s="7" t="s">
        <v>1251</v>
      </c>
      <c r="F363" s="7" t="s">
        <v>17</v>
      </c>
      <c r="G363" s="7" t="s">
        <v>1250</v>
      </c>
      <c r="H363" s="7" t="s">
        <v>1252</v>
      </c>
      <c r="I363" s="7" t="s">
        <v>13</v>
      </c>
      <c r="J363" s="7">
        <v>0</v>
      </c>
      <c r="K363" s="7">
        <v>12</v>
      </c>
      <c r="L363" s="8">
        <v>1.2999999999999999E-2</v>
      </c>
      <c r="M363" s="7">
        <v>0.02</v>
      </c>
      <c r="N363" s="8">
        <v>0.156</v>
      </c>
      <c r="O363" s="8">
        <v>0.24</v>
      </c>
    </row>
    <row r="364" spans="2:15" ht="15.75" customHeight="1" x14ac:dyDescent="0.35">
      <c r="B364" s="7" t="s">
        <v>571</v>
      </c>
      <c r="C364" s="7" t="s">
        <v>49</v>
      </c>
      <c r="D364" s="7" t="s">
        <v>1253</v>
      </c>
      <c r="E364" s="7" t="s">
        <v>1254</v>
      </c>
      <c r="F364" s="7" t="s">
        <v>17</v>
      </c>
      <c r="G364" s="7" t="s">
        <v>1253</v>
      </c>
      <c r="H364" s="7" t="s">
        <v>1255</v>
      </c>
      <c r="I364" s="7" t="s">
        <v>13</v>
      </c>
      <c r="J364" s="7">
        <v>0</v>
      </c>
      <c r="K364" s="7">
        <v>11</v>
      </c>
      <c r="L364" s="8">
        <v>1.2999999999999999E-2</v>
      </c>
      <c r="M364" s="7">
        <v>0.02</v>
      </c>
      <c r="N364" s="8">
        <v>0.14299999999999999</v>
      </c>
      <c r="O364" s="8">
        <v>0.22</v>
      </c>
    </row>
    <row r="365" spans="2:15" ht="15.75" customHeight="1" x14ac:dyDescent="0.35">
      <c r="B365" s="7" t="s">
        <v>571</v>
      </c>
      <c r="C365" s="7" t="s">
        <v>49</v>
      </c>
      <c r="D365" s="7" t="s">
        <v>1256</v>
      </c>
      <c r="E365" s="7" t="s">
        <v>1257</v>
      </c>
      <c r="F365" s="7" t="s">
        <v>17</v>
      </c>
      <c r="G365" s="7" t="s">
        <v>1256</v>
      </c>
      <c r="H365" s="7" t="s">
        <v>1258</v>
      </c>
      <c r="I365" s="7" t="s">
        <v>13</v>
      </c>
      <c r="J365" s="7">
        <v>0</v>
      </c>
      <c r="K365" s="7">
        <v>58</v>
      </c>
      <c r="L365" s="8">
        <v>1.2999999999999999E-2</v>
      </c>
      <c r="M365" s="7">
        <v>0.02</v>
      </c>
      <c r="N365" s="8">
        <v>0.754</v>
      </c>
      <c r="O365" s="8">
        <v>1.1599999999999999</v>
      </c>
    </row>
    <row r="366" spans="2:15" ht="15.75" customHeight="1" x14ac:dyDescent="0.35">
      <c r="B366" s="7" t="s">
        <v>571</v>
      </c>
      <c r="C366" s="7" t="s">
        <v>49</v>
      </c>
      <c r="D366" s="7" t="s">
        <v>1259</v>
      </c>
      <c r="E366" s="7" t="s">
        <v>1260</v>
      </c>
      <c r="F366" s="7" t="s">
        <v>17</v>
      </c>
      <c r="G366" s="7" t="s">
        <v>1259</v>
      </c>
      <c r="H366" s="7" t="s">
        <v>1261</v>
      </c>
      <c r="I366" s="7" t="s">
        <v>13</v>
      </c>
      <c r="J366" s="7">
        <v>0</v>
      </c>
      <c r="K366" s="7">
        <v>29</v>
      </c>
      <c r="L366" s="8">
        <v>1.2999999999999999E-2</v>
      </c>
      <c r="M366" s="7">
        <v>0.02</v>
      </c>
      <c r="N366" s="8">
        <v>0.377</v>
      </c>
      <c r="O366" s="8">
        <v>0.57999999999999996</v>
      </c>
    </row>
    <row r="367" spans="2:15" ht="15.75" customHeight="1" x14ac:dyDescent="0.35">
      <c r="B367" s="7" t="s">
        <v>571</v>
      </c>
      <c r="C367" s="7" t="s">
        <v>49</v>
      </c>
      <c r="D367" s="7" t="s">
        <v>1262</v>
      </c>
      <c r="E367" s="7" t="s">
        <v>1263</v>
      </c>
      <c r="F367" s="7" t="s">
        <v>17</v>
      </c>
      <c r="G367" s="7" t="s">
        <v>1262</v>
      </c>
      <c r="H367" s="7" t="s">
        <v>1264</v>
      </c>
      <c r="I367" s="7" t="s">
        <v>13</v>
      </c>
      <c r="J367" s="7">
        <v>0</v>
      </c>
      <c r="K367" s="7">
        <v>1</v>
      </c>
      <c r="L367" s="8">
        <v>1.2999999999999999E-2</v>
      </c>
      <c r="M367" s="7">
        <v>0.02</v>
      </c>
      <c r="N367" s="8">
        <v>1.2999999999999999E-2</v>
      </c>
      <c r="O367" s="8">
        <v>0.02</v>
      </c>
    </row>
    <row r="368" spans="2:15" ht="15.75" customHeight="1" x14ac:dyDescent="0.35">
      <c r="B368" s="7" t="s">
        <v>571</v>
      </c>
      <c r="C368" s="7" t="s">
        <v>49</v>
      </c>
      <c r="D368" s="7" t="s">
        <v>1265</v>
      </c>
      <c r="E368" s="7" t="s">
        <v>1266</v>
      </c>
      <c r="F368" s="7" t="s">
        <v>17</v>
      </c>
      <c r="G368" s="7" t="s">
        <v>1265</v>
      </c>
      <c r="H368" s="7" t="s">
        <v>1267</v>
      </c>
      <c r="I368" s="7" t="s">
        <v>13</v>
      </c>
      <c r="J368" s="7">
        <v>0</v>
      </c>
      <c r="K368" s="7">
        <v>2</v>
      </c>
      <c r="L368" s="8">
        <v>1.2999999999999999E-2</v>
      </c>
      <c r="M368" s="7">
        <v>0.02</v>
      </c>
      <c r="N368" s="8">
        <v>2.5999999999999999E-2</v>
      </c>
      <c r="O368" s="8">
        <v>0.04</v>
      </c>
    </row>
    <row r="369" spans="2:15" ht="15.75" customHeight="1" x14ac:dyDescent="0.35">
      <c r="B369" s="7" t="s">
        <v>571</v>
      </c>
      <c r="C369" s="7" t="s">
        <v>49</v>
      </c>
      <c r="D369" s="7" t="s">
        <v>1268</v>
      </c>
      <c r="E369" s="7" t="s">
        <v>1269</v>
      </c>
      <c r="F369" s="7" t="s">
        <v>17</v>
      </c>
      <c r="G369" s="7" t="s">
        <v>1268</v>
      </c>
      <c r="H369" s="7" t="s">
        <v>1270</v>
      </c>
      <c r="I369" s="7" t="s">
        <v>13</v>
      </c>
      <c r="J369" s="7">
        <v>0</v>
      </c>
      <c r="K369" s="7">
        <v>1</v>
      </c>
      <c r="L369" s="8">
        <v>1.2999999999999999E-2</v>
      </c>
      <c r="M369" s="7">
        <v>0.02</v>
      </c>
      <c r="N369" s="8">
        <v>1.2999999999999999E-2</v>
      </c>
      <c r="O369" s="8">
        <v>0.02</v>
      </c>
    </row>
    <row r="370" spans="2:15" ht="15.75" customHeight="1" x14ac:dyDescent="0.35">
      <c r="B370" s="7" t="s">
        <v>571</v>
      </c>
      <c r="C370" s="7" t="s">
        <v>49</v>
      </c>
      <c r="D370" s="7" t="s">
        <v>1271</v>
      </c>
      <c r="E370" s="7" t="s">
        <v>1272</v>
      </c>
      <c r="F370" s="7" t="s">
        <v>17</v>
      </c>
      <c r="G370" s="7" t="s">
        <v>1271</v>
      </c>
      <c r="H370" s="7" t="s">
        <v>1273</v>
      </c>
      <c r="I370" s="7" t="s">
        <v>13</v>
      </c>
      <c r="J370" s="7">
        <v>0</v>
      </c>
      <c r="K370" s="7">
        <v>1</v>
      </c>
      <c r="L370" s="8">
        <v>1.2999999999999999E-2</v>
      </c>
      <c r="M370" s="7">
        <v>0.02</v>
      </c>
      <c r="N370" s="8">
        <v>1.2999999999999999E-2</v>
      </c>
      <c r="O370" s="8">
        <v>0.02</v>
      </c>
    </row>
    <row r="371" spans="2:15" ht="15.75" customHeight="1" x14ac:dyDescent="0.35">
      <c r="B371" s="7" t="s">
        <v>571</v>
      </c>
      <c r="C371" s="7" t="s">
        <v>49</v>
      </c>
      <c r="D371" s="7" t="s">
        <v>1274</v>
      </c>
      <c r="E371" s="7" t="s">
        <v>1275</v>
      </c>
      <c r="F371" s="7" t="s">
        <v>17</v>
      </c>
      <c r="G371" s="7" t="s">
        <v>1274</v>
      </c>
      <c r="H371" s="7" t="s">
        <v>1276</v>
      </c>
      <c r="I371" s="7" t="s">
        <v>13</v>
      </c>
      <c r="J371" s="7">
        <v>0</v>
      </c>
      <c r="K371" s="7">
        <v>78</v>
      </c>
      <c r="L371" s="8">
        <v>1.2999999999999999E-2</v>
      </c>
      <c r="M371" s="7">
        <v>0.02</v>
      </c>
      <c r="N371" s="8">
        <v>1.014</v>
      </c>
      <c r="O371" s="8">
        <v>1.56</v>
      </c>
    </row>
    <row r="372" spans="2:15" ht="15.75" customHeight="1" x14ac:dyDescent="0.35">
      <c r="B372" s="7" t="s">
        <v>571</v>
      </c>
      <c r="C372" s="7" t="s">
        <v>49</v>
      </c>
      <c r="D372" s="7" t="s">
        <v>1277</v>
      </c>
      <c r="E372" s="7" t="s">
        <v>1278</v>
      </c>
      <c r="F372" s="7" t="s">
        <v>17</v>
      </c>
      <c r="G372" s="7" t="s">
        <v>1277</v>
      </c>
      <c r="H372" s="7" t="s">
        <v>1279</v>
      </c>
      <c r="I372" s="7" t="s">
        <v>13</v>
      </c>
      <c r="J372" s="7">
        <v>0</v>
      </c>
      <c r="K372" s="7">
        <v>794</v>
      </c>
      <c r="L372" s="8">
        <v>1.2999999999999999E-2</v>
      </c>
      <c r="M372" s="7">
        <v>0.02</v>
      </c>
      <c r="N372" s="8">
        <v>10.321999999999999</v>
      </c>
      <c r="O372" s="8">
        <v>15.88</v>
      </c>
    </row>
    <row r="373" spans="2:15" ht="15.75" customHeight="1" x14ac:dyDescent="0.35">
      <c r="B373" s="7" t="s">
        <v>571</v>
      </c>
      <c r="C373" s="7" t="s">
        <v>49</v>
      </c>
      <c r="D373" s="7" t="s">
        <v>1280</v>
      </c>
      <c r="E373" s="7" t="s">
        <v>1281</v>
      </c>
      <c r="F373" s="7" t="s">
        <v>17</v>
      </c>
      <c r="G373" s="7" t="s">
        <v>1280</v>
      </c>
      <c r="H373" s="7" t="s">
        <v>1282</v>
      </c>
      <c r="I373" s="7" t="s">
        <v>13</v>
      </c>
      <c r="J373" s="7">
        <v>0</v>
      </c>
      <c r="K373" s="7">
        <v>11</v>
      </c>
      <c r="L373" s="8">
        <v>1.2999999999999999E-2</v>
      </c>
      <c r="M373" s="7">
        <v>0.02</v>
      </c>
      <c r="N373" s="8">
        <v>0.14299999999999999</v>
      </c>
      <c r="O373" s="8">
        <v>0.22</v>
      </c>
    </row>
    <row r="374" spans="2:15" ht="15.75" customHeight="1" x14ac:dyDescent="0.35">
      <c r="B374" s="7" t="s">
        <v>571</v>
      </c>
      <c r="C374" s="7" t="s">
        <v>49</v>
      </c>
      <c r="D374" s="7" t="s">
        <v>1283</v>
      </c>
      <c r="E374" s="7" t="s">
        <v>1284</v>
      </c>
      <c r="F374" s="7" t="s">
        <v>17</v>
      </c>
      <c r="G374" s="7" t="s">
        <v>1283</v>
      </c>
      <c r="H374" s="7" t="s">
        <v>1285</v>
      </c>
      <c r="I374" s="7" t="s">
        <v>13</v>
      </c>
      <c r="J374" s="7">
        <v>0</v>
      </c>
      <c r="K374" s="7">
        <v>1</v>
      </c>
      <c r="L374" s="8">
        <v>1.2999999999999999E-2</v>
      </c>
      <c r="M374" s="7">
        <v>0.02</v>
      </c>
      <c r="N374" s="8">
        <v>1.2999999999999999E-2</v>
      </c>
      <c r="O374" s="8">
        <v>0.02</v>
      </c>
    </row>
    <row r="375" spans="2:15" ht="15.75" customHeight="1" x14ac:dyDescent="0.35">
      <c r="B375" s="7" t="s">
        <v>571</v>
      </c>
      <c r="C375" s="7" t="s">
        <v>49</v>
      </c>
      <c r="D375" s="7" t="s">
        <v>1286</v>
      </c>
      <c r="E375" s="7" t="s">
        <v>1287</v>
      </c>
      <c r="F375" s="7" t="s">
        <v>17</v>
      </c>
      <c r="G375" s="7" t="s">
        <v>1286</v>
      </c>
      <c r="H375" s="7" t="s">
        <v>1288</v>
      </c>
      <c r="I375" s="7" t="s">
        <v>13</v>
      </c>
      <c r="J375" s="7">
        <v>0</v>
      </c>
      <c r="K375" s="7">
        <v>16</v>
      </c>
      <c r="L375" s="8">
        <v>1.2999999999999999E-2</v>
      </c>
      <c r="M375" s="7">
        <v>0.02</v>
      </c>
      <c r="N375" s="8">
        <v>0.20799999999999999</v>
      </c>
      <c r="O375" s="8">
        <v>0.32</v>
      </c>
    </row>
    <row r="376" spans="2:15" ht="15.75" customHeight="1" x14ac:dyDescent="0.35">
      <c r="B376" s="7" t="s">
        <v>571</v>
      </c>
      <c r="C376" s="7" t="s">
        <v>49</v>
      </c>
      <c r="D376" s="7" t="s">
        <v>1289</v>
      </c>
      <c r="E376" s="7" t="s">
        <v>1290</v>
      </c>
      <c r="F376" s="7" t="s">
        <v>17</v>
      </c>
      <c r="G376" s="7" t="s">
        <v>1289</v>
      </c>
      <c r="H376" s="7" t="s">
        <v>1291</v>
      </c>
      <c r="I376" s="7" t="s">
        <v>13</v>
      </c>
      <c r="J376" s="7">
        <v>0</v>
      </c>
      <c r="K376" s="7">
        <v>11</v>
      </c>
      <c r="L376" s="8">
        <v>1.2999999999999999E-2</v>
      </c>
      <c r="M376" s="7">
        <v>0.02</v>
      </c>
      <c r="N376" s="8">
        <v>0.14299999999999999</v>
      </c>
      <c r="O376" s="8">
        <v>0.22</v>
      </c>
    </row>
    <row r="377" spans="2:15" ht="15.75" customHeight="1" x14ac:dyDescent="0.35">
      <c r="B377" s="7" t="s">
        <v>571</v>
      </c>
      <c r="C377" s="7" t="s">
        <v>49</v>
      </c>
      <c r="D377" s="7" t="s">
        <v>1292</v>
      </c>
      <c r="E377" s="7" t="s">
        <v>1293</v>
      </c>
      <c r="F377" s="7" t="s">
        <v>17</v>
      </c>
      <c r="G377" s="7" t="s">
        <v>1292</v>
      </c>
      <c r="H377" s="7" t="s">
        <v>1294</v>
      </c>
      <c r="I377" s="7" t="s">
        <v>13</v>
      </c>
      <c r="J377" s="7">
        <v>0</v>
      </c>
      <c r="K377" s="7">
        <v>5</v>
      </c>
      <c r="L377" s="8">
        <v>1.2999999999999999E-2</v>
      </c>
      <c r="M377" s="7">
        <v>0.02</v>
      </c>
      <c r="N377" s="8">
        <v>6.5000000000000002E-2</v>
      </c>
      <c r="O377" s="8">
        <v>0.1</v>
      </c>
    </row>
    <row r="378" spans="2:15" ht="15.75" customHeight="1" x14ac:dyDescent="0.35">
      <c r="B378" s="7" t="s">
        <v>571</v>
      </c>
      <c r="C378" s="7" t="s">
        <v>49</v>
      </c>
      <c r="D378" s="7" t="s">
        <v>1295</v>
      </c>
      <c r="E378" s="7" t="s">
        <v>1296</v>
      </c>
      <c r="F378" s="7" t="s">
        <v>17</v>
      </c>
      <c r="G378" s="7" t="s">
        <v>1295</v>
      </c>
      <c r="H378" s="7" t="s">
        <v>1297</v>
      </c>
      <c r="I378" s="7" t="s">
        <v>13</v>
      </c>
      <c r="J378" s="7">
        <v>0</v>
      </c>
      <c r="K378" s="7">
        <v>2</v>
      </c>
      <c r="L378" s="8">
        <v>1.2999999999999999E-2</v>
      </c>
      <c r="M378" s="7">
        <v>0.02</v>
      </c>
      <c r="N378" s="8">
        <v>2.5999999999999999E-2</v>
      </c>
      <c r="O378" s="8">
        <v>0.04</v>
      </c>
    </row>
    <row r="379" spans="2:15" ht="15.75" customHeight="1" x14ac:dyDescent="0.35">
      <c r="B379" s="7" t="s">
        <v>571</v>
      </c>
      <c r="C379" s="7" t="s">
        <v>49</v>
      </c>
      <c r="D379" s="7" t="s">
        <v>1298</v>
      </c>
      <c r="E379" s="7" t="s">
        <v>1299</v>
      </c>
      <c r="F379" s="7" t="s">
        <v>17</v>
      </c>
      <c r="G379" s="7" t="s">
        <v>1298</v>
      </c>
      <c r="H379" s="7" t="s">
        <v>1300</v>
      </c>
      <c r="I379" s="7" t="s">
        <v>13</v>
      </c>
      <c r="J379" s="7">
        <v>0</v>
      </c>
      <c r="K379" s="7">
        <v>4</v>
      </c>
      <c r="L379" s="8">
        <v>1.2999999999999999E-2</v>
      </c>
      <c r="M379" s="7">
        <v>0.02</v>
      </c>
      <c r="N379" s="8">
        <v>5.1999999999999998E-2</v>
      </c>
      <c r="O379" s="8">
        <v>0.08</v>
      </c>
    </row>
    <row r="380" spans="2:15" ht="15.75" customHeight="1" x14ac:dyDescent="0.35">
      <c r="B380" s="7" t="s">
        <v>571</v>
      </c>
      <c r="C380" s="7" t="s">
        <v>49</v>
      </c>
      <c r="D380" s="7" t="s">
        <v>1301</v>
      </c>
      <c r="E380" s="7" t="s">
        <v>1302</v>
      </c>
      <c r="F380" s="7" t="s">
        <v>17</v>
      </c>
      <c r="G380" s="7" t="s">
        <v>1301</v>
      </c>
      <c r="H380" s="7" t="s">
        <v>1303</v>
      </c>
      <c r="I380" s="7" t="s">
        <v>13</v>
      </c>
      <c r="J380" s="7">
        <v>0</v>
      </c>
      <c r="K380" s="7">
        <v>19</v>
      </c>
      <c r="L380" s="8">
        <v>1.2999999999999999E-2</v>
      </c>
      <c r="M380" s="7">
        <v>0.02</v>
      </c>
      <c r="N380" s="8">
        <v>0.247</v>
      </c>
      <c r="O380" s="8">
        <v>0.38</v>
      </c>
    </row>
    <row r="381" spans="2:15" ht="15.75" customHeight="1" x14ac:dyDescent="0.35">
      <c r="B381" s="7" t="s">
        <v>571</v>
      </c>
      <c r="C381" s="7" t="s">
        <v>49</v>
      </c>
      <c r="D381" s="7" t="s">
        <v>1304</v>
      </c>
      <c r="E381" s="7" t="s">
        <v>1305</v>
      </c>
      <c r="F381" s="7" t="s">
        <v>17</v>
      </c>
      <c r="G381" s="7" t="s">
        <v>1304</v>
      </c>
      <c r="H381" s="7" t="s">
        <v>1306</v>
      </c>
      <c r="I381" s="7" t="s">
        <v>13</v>
      </c>
      <c r="J381" s="7">
        <v>0</v>
      </c>
      <c r="K381" s="7">
        <v>1</v>
      </c>
      <c r="L381" s="8">
        <v>1.2999999999999999E-2</v>
      </c>
      <c r="M381" s="7">
        <v>0.02</v>
      </c>
      <c r="N381" s="8">
        <v>1.2999999999999999E-2</v>
      </c>
      <c r="O381" s="8">
        <v>0.02</v>
      </c>
    </row>
    <row r="382" spans="2:15" ht="15.75" customHeight="1" x14ac:dyDescent="0.35">
      <c r="B382" s="7" t="s">
        <v>571</v>
      </c>
      <c r="C382" s="7" t="s">
        <v>49</v>
      </c>
      <c r="D382" s="7" t="s">
        <v>1307</v>
      </c>
      <c r="E382" s="7" t="s">
        <v>1308</v>
      </c>
      <c r="F382" s="7" t="s">
        <v>17</v>
      </c>
      <c r="G382" s="7" t="s">
        <v>1307</v>
      </c>
      <c r="H382" s="7" t="s">
        <v>1309</v>
      </c>
      <c r="I382" s="7" t="s">
        <v>13</v>
      </c>
      <c r="J382" s="7">
        <v>0</v>
      </c>
      <c r="K382" s="7">
        <v>2</v>
      </c>
      <c r="L382" s="8">
        <v>1.2999999999999999E-2</v>
      </c>
      <c r="M382" s="7">
        <v>0.02</v>
      </c>
      <c r="N382" s="8">
        <v>2.5999999999999999E-2</v>
      </c>
      <c r="O382" s="8">
        <v>0.04</v>
      </c>
    </row>
    <row r="383" spans="2:15" ht="15.75" customHeight="1" x14ac:dyDescent="0.35">
      <c r="B383" s="7" t="s">
        <v>571</v>
      </c>
      <c r="C383" s="7" t="s">
        <v>49</v>
      </c>
      <c r="D383" s="7" t="s">
        <v>1310</v>
      </c>
      <c r="E383" s="7" t="s">
        <v>1311</v>
      </c>
      <c r="F383" s="7" t="s">
        <v>17</v>
      </c>
      <c r="G383" s="7" t="s">
        <v>1310</v>
      </c>
      <c r="H383" s="7" t="s">
        <v>1312</v>
      </c>
      <c r="I383" s="7" t="s">
        <v>13</v>
      </c>
      <c r="J383" s="7">
        <v>0</v>
      </c>
      <c r="K383" s="7">
        <v>2</v>
      </c>
      <c r="L383" s="8">
        <v>1.2999999999999999E-2</v>
      </c>
      <c r="M383" s="7">
        <v>0.02</v>
      </c>
      <c r="N383" s="8">
        <v>2.5999999999999999E-2</v>
      </c>
      <c r="O383" s="8">
        <v>0.04</v>
      </c>
    </row>
    <row r="384" spans="2:15" ht="15.75" customHeight="1" x14ac:dyDescent="0.35">
      <c r="B384" s="7" t="s">
        <v>571</v>
      </c>
      <c r="C384" s="7" t="s">
        <v>49</v>
      </c>
      <c r="D384" s="7" t="s">
        <v>1313</v>
      </c>
      <c r="E384" s="7" t="s">
        <v>1314</v>
      </c>
      <c r="F384" s="7" t="s">
        <v>17</v>
      </c>
      <c r="G384" s="7" t="s">
        <v>1313</v>
      </c>
      <c r="H384" s="7" t="s">
        <v>1315</v>
      </c>
      <c r="I384" s="7" t="s">
        <v>13</v>
      </c>
      <c r="J384" s="7">
        <v>0</v>
      </c>
      <c r="K384" s="7">
        <v>12</v>
      </c>
      <c r="L384" s="8">
        <v>1.2999999999999999E-2</v>
      </c>
      <c r="M384" s="7">
        <v>0.02</v>
      </c>
      <c r="N384" s="8">
        <v>0.156</v>
      </c>
      <c r="O384" s="8">
        <v>0.24</v>
      </c>
    </row>
    <row r="385" spans="2:15" ht="15.75" customHeight="1" x14ac:dyDescent="0.35">
      <c r="B385" s="7" t="s">
        <v>571</v>
      </c>
      <c r="C385" s="7" t="s">
        <v>49</v>
      </c>
      <c r="D385" s="7" t="s">
        <v>1316</v>
      </c>
      <c r="E385" s="7" t="s">
        <v>1317</v>
      </c>
      <c r="F385" s="7" t="s">
        <v>17</v>
      </c>
      <c r="G385" s="7" t="s">
        <v>1316</v>
      </c>
      <c r="H385" s="7" t="s">
        <v>1318</v>
      </c>
      <c r="I385" s="7" t="s">
        <v>13</v>
      </c>
      <c r="J385" s="7">
        <v>0</v>
      </c>
      <c r="K385" s="7">
        <v>23</v>
      </c>
      <c r="L385" s="8">
        <v>1.2999999999999999E-2</v>
      </c>
      <c r="M385" s="7">
        <v>0.02</v>
      </c>
      <c r="N385" s="8">
        <v>0.29899999999999999</v>
      </c>
      <c r="O385" s="8">
        <v>0.46</v>
      </c>
    </row>
    <row r="386" spans="2:15" ht="15.75" customHeight="1" x14ac:dyDescent="0.35">
      <c r="B386" s="7" t="s">
        <v>571</v>
      </c>
      <c r="C386" s="7" t="s">
        <v>49</v>
      </c>
      <c r="D386" s="7" t="s">
        <v>1319</v>
      </c>
      <c r="E386" s="7" t="s">
        <v>1320</v>
      </c>
      <c r="F386" s="7" t="s">
        <v>17</v>
      </c>
      <c r="G386" s="7" t="s">
        <v>1319</v>
      </c>
      <c r="H386" s="7" t="s">
        <v>1321</v>
      </c>
      <c r="I386" s="7" t="s">
        <v>13</v>
      </c>
      <c r="J386" s="7">
        <v>0</v>
      </c>
      <c r="K386" s="7">
        <v>3</v>
      </c>
      <c r="L386" s="8">
        <v>1.2999999999999999E-2</v>
      </c>
      <c r="M386" s="7">
        <v>0.02</v>
      </c>
      <c r="N386" s="8">
        <v>3.9E-2</v>
      </c>
      <c r="O386" s="8">
        <v>0.06</v>
      </c>
    </row>
    <row r="387" spans="2:15" ht="15.75" customHeight="1" x14ac:dyDescent="0.35">
      <c r="B387" s="7" t="s">
        <v>571</v>
      </c>
      <c r="C387" s="7" t="s">
        <v>49</v>
      </c>
      <c r="D387" s="7" t="s">
        <v>1322</v>
      </c>
      <c r="E387" s="7" t="s">
        <v>1323</v>
      </c>
      <c r="F387" s="7" t="s">
        <v>17</v>
      </c>
      <c r="G387" s="7" t="s">
        <v>1322</v>
      </c>
      <c r="H387" s="7" t="s">
        <v>1324</v>
      </c>
      <c r="I387" s="7" t="s">
        <v>13</v>
      </c>
      <c r="J387" s="7">
        <v>0</v>
      </c>
      <c r="K387" s="7">
        <v>2</v>
      </c>
      <c r="L387" s="8">
        <v>1.2999999999999999E-2</v>
      </c>
      <c r="M387" s="7">
        <v>0.02</v>
      </c>
      <c r="N387" s="8">
        <v>2.5999999999999999E-2</v>
      </c>
      <c r="O387" s="8">
        <v>0.04</v>
      </c>
    </row>
    <row r="388" spans="2:15" ht="15.75" customHeight="1" x14ac:dyDescent="0.35">
      <c r="B388" s="7" t="s">
        <v>571</v>
      </c>
      <c r="C388" s="7" t="s">
        <v>49</v>
      </c>
      <c r="D388" s="7" t="s">
        <v>1325</v>
      </c>
      <c r="E388" s="7" t="s">
        <v>1326</v>
      </c>
      <c r="F388" s="7" t="s">
        <v>17</v>
      </c>
      <c r="G388" s="7" t="s">
        <v>1325</v>
      </c>
      <c r="H388" s="7" t="s">
        <v>1327</v>
      </c>
      <c r="I388" s="7" t="s">
        <v>13</v>
      </c>
      <c r="J388" s="7">
        <v>0</v>
      </c>
      <c r="K388" s="7">
        <v>9</v>
      </c>
      <c r="L388" s="8">
        <v>1.2999999999999999E-2</v>
      </c>
      <c r="M388" s="7">
        <v>0.02</v>
      </c>
      <c r="N388" s="8">
        <v>0.11699999999999999</v>
      </c>
      <c r="O388" s="8">
        <v>0.18</v>
      </c>
    </row>
    <row r="389" spans="2:15" ht="15.75" customHeight="1" x14ac:dyDescent="0.35">
      <c r="B389" s="7" t="s">
        <v>571</v>
      </c>
      <c r="C389" s="7" t="s">
        <v>49</v>
      </c>
      <c r="D389" s="7" t="s">
        <v>1328</v>
      </c>
      <c r="E389" s="7" t="s">
        <v>1329</v>
      </c>
      <c r="F389" s="7" t="s">
        <v>17</v>
      </c>
      <c r="G389" s="7" t="s">
        <v>1328</v>
      </c>
      <c r="H389" s="7" t="s">
        <v>1330</v>
      </c>
      <c r="I389" s="7" t="s">
        <v>13</v>
      </c>
      <c r="J389" s="7">
        <v>0</v>
      </c>
      <c r="K389" s="7">
        <v>3</v>
      </c>
      <c r="L389" s="8">
        <v>1.2999999999999999E-2</v>
      </c>
      <c r="M389" s="7">
        <v>0.02</v>
      </c>
      <c r="N389" s="8">
        <v>3.9E-2</v>
      </c>
      <c r="O389" s="8">
        <v>0.06</v>
      </c>
    </row>
    <row r="390" spans="2:15" ht="15.75" customHeight="1" x14ac:dyDescent="0.35">
      <c r="B390" s="7" t="s">
        <v>571</v>
      </c>
      <c r="C390" s="7" t="s">
        <v>49</v>
      </c>
      <c r="D390" s="7" t="s">
        <v>1331</v>
      </c>
      <c r="E390" s="7" t="s">
        <v>1332</v>
      </c>
      <c r="F390" s="7" t="s">
        <v>17</v>
      </c>
      <c r="G390" s="7" t="s">
        <v>1331</v>
      </c>
      <c r="H390" s="7" t="s">
        <v>1333</v>
      </c>
      <c r="I390" s="7" t="s">
        <v>13</v>
      </c>
      <c r="J390" s="7">
        <v>0</v>
      </c>
      <c r="K390" s="7">
        <v>27</v>
      </c>
      <c r="L390" s="8">
        <v>1.2999999999999999E-2</v>
      </c>
      <c r="M390" s="7">
        <v>0.02</v>
      </c>
      <c r="N390" s="8">
        <v>0.35099999999999998</v>
      </c>
      <c r="O390" s="8">
        <v>0.54</v>
      </c>
    </row>
    <row r="391" spans="2:15" ht="15.75" customHeight="1" x14ac:dyDescent="0.35">
      <c r="B391" s="7" t="s">
        <v>571</v>
      </c>
      <c r="C391" s="7" t="s">
        <v>49</v>
      </c>
      <c r="D391" s="7" t="s">
        <v>1334</v>
      </c>
      <c r="E391" s="7" t="s">
        <v>1335</v>
      </c>
      <c r="F391" s="7" t="s">
        <v>17</v>
      </c>
      <c r="G391" s="7" t="s">
        <v>1334</v>
      </c>
      <c r="H391" s="7" t="s">
        <v>1336</v>
      </c>
      <c r="I391" s="7" t="s">
        <v>13</v>
      </c>
      <c r="J391" s="7">
        <v>0</v>
      </c>
      <c r="K391" s="7">
        <v>3</v>
      </c>
      <c r="L391" s="8">
        <v>1.2999999999999999E-2</v>
      </c>
      <c r="M391" s="7">
        <v>0.02</v>
      </c>
      <c r="N391" s="8">
        <v>3.9E-2</v>
      </c>
      <c r="O391" s="8">
        <v>0.06</v>
      </c>
    </row>
    <row r="392" spans="2:15" ht="15.75" customHeight="1" x14ac:dyDescent="0.35">
      <c r="B392" s="7" t="s">
        <v>571</v>
      </c>
      <c r="C392" s="7" t="s">
        <v>49</v>
      </c>
      <c r="D392" s="7" t="s">
        <v>1337</v>
      </c>
      <c r="E392" s="7" t="s">
        <v>1338</v>
      </c>
      <c r="F392" s="7" t="s">
        <v>17</v>
      </c>
      <c r="G392" s="7" t="s">
        <v>1337</v>
      </c>
      <c r="H392" s="7" t="s">
        <v>1339</v>
      </c>
      <c r="I392" s="7" t="s">
        <v>13</v>
      </c>
      <c r="J392" s="7">
        <v>0</v>
      </c>
      <c r="K392" s="7">
        <v>12</v>
      </c>
      <c r="L392" s="8">
        <v>1.2999999999999999E-2</v>
      </c>
      <c r="M392" s="7">
        <v>0.02</v>
      </c>
      <c r="N392" s="8">
        <v>0.156</v>
      </c>
      <c r="O392" s="8">
        <v>0.24</v>
      </c>
    </row>
    <row r="393" spans="2:15" ht="15.75" customHeight="1" x14ac:dyDescent="0.35">
      <c r="B393" s="7" t="s">
        <v>571</v>
      </c>
      <c r="C393" s="7" t="s">
        <v>49</v>
      </c>
      <c r="D393" s="7" t="s">
        <v>1340</v>
      </c>
      <c r="E393" s="7" t="s">
        <v>1341</v>
      </c>
      <c r="F393" s="7" t="s">
        <v>17</v>
      </c>
      <c r="G393" s="7" t="s">
        <v>1340</v>
      </c>
      <c r="H393" s="7" t="s">
        <v>1342</v>
      </c>
      <c r="I393" s="7" t="s">
        <v>13</v>
      </c>
      <c r="J393" s="7">
        <v>0</v>
      </c>
      <c r="K393" s="7">
        <v>6</v>
      </c>
      <c r="L393" s="8">
        <v>1.2999999999999999E-2</v>
      </c>
      <c r="M393" s="7">
        <v>0.02</v>
      </c>
      <c r="N393" s="8">
        <v>7.8E-2</v>
      </c>
      <c r="O393" s="8">
        <v>0.12</v>
      </c>
    </row>
    <row r="394" spans="2:15" ht="15.75" customHeight="1" x14ac:dyDescent="0.35">
      <c r="B394" s="7" t="s">
        <v>571</v>
      </c>
      <c r="C394" s="7" t="s">
        <v>49</v>
      </c>
      <c r="D394" s="7" t="s">
        <v>1343</v>
      </c>
      <c r="E394" s="7" t="s">
        <v>1344</v>
      </c>
      <c r="F394" s="7" t="s">
        <v>17</v>
      </c>
      <c r="G394" s="7" t="s">
        <v>1343</v>
      </c>
      <c r="H394" s="7" t="s">
        <v>1345</v>
      </c>
      <c r="I394" s="7" t="s">
        <v>13</v>
      </c>
      <c r="J394" s="7">
        <v>0</v>
      </c>
      <c r="K394" s="7">
        <v>58</v>
      </c>
      <c r="L394" s="8">
        <v>1.2999999999999999E-2</v>
      </c>
      <c r="M394" s="7">
        <v>0.02</v>
      </c>
      <c r="N394" s="8">
        <v>0.754</v>
      </c>
      <c r="O394" s="8">
        <v>1.1599999999999999</v>
      </c>
    </row>
    <row r="395" spans="2:15" ht="15.75" customHeight="1" x14ac:dyDescent="0.35">
      <c r="B395" s="7" t="s">
        <v>571</v>
      </c>
      <c r="C395" s="7" t="s">
        <v>49</v>
      </c>
      <c r="D395" s="7" t="s">
        <v>1346</v>
      </c>
      <c r="E395" s="7" t="s">
        <v>1347</v>
      </c>
      <c r="F395" s="7" t="s">
        <v>17</v>
      </c>
      <c r="G395" s="7" t="s">
        <v>1346</v>
      </c>
      <c r="H395" s="7" t="s">
        <v>1348</v>
      </c>
      <c r="I395" s="7" t="s">
        <v>13</v>
      </c>
      <c r="J395" s="7">
        <v>0</v>
      </c>
      <c r="K395" s="7">
        <v>6</v>
      </c>
      <c r="L395" s="8">
        <v>1.2999999999999999E-2</v>
      </c>
      <c r="M395" s="7">
        <v>0.02</v>
      </c>
      <c r="N395" s="8">
        <v>7.8E-2</v>
      </c>
      <c r="O395" s="8">
        <v>0.12</v>
      </c>
    </row>
    <row r="396" spans="2:15" ht="15.75" customHeight="1" x14ac:dyDescent="0.35">
      <c r="B396" s="7" t="s">
        <v>571</v>
      </c>
      <c r="C396" s="7" t="s">
        <v>49</v>
      </c>
      <c r="D396" s="7" t="s">
        <v>1349</v>
      </c>
      <c r="E396" s="7" t="s">
        <v>1350</v>
      </c>
      <c r="F396" s="7" t="s">
        <v>17</v>
      </c>
      <c r="G396" s="7" t="s">
        <v>1349</v>
      </c>
      <c r="H396" s="7" t="s">
        <v>1351</v>
      </c>
      <c r="I396" s="7" t="s">
        <v>13</v>
      </c>
      <c r="J396" s="7">
        <v>0</v>
      </c>
      <c r="K396" s="7">
        <v>1</v>
      </c>
      <c r="L396" s="8">
        <v>1.2999999999999999E-2</v>
      </c>
      <c r="M396" s="7">
        <v>0.02</v>
      </c>
      <c r="N396" s="8">
        <v>1.2999999999999999E-2</v>
      </c>
      <c r="O396" s="8">
        <v>0.02</v>
      </c>
    </row>
    <row r="397" spans="2:15" ht="15.75" customHeight="1" x14ac:dyDescent="0.35">
      <c r="B397" s="7" t="s">
        <v>571</v>
      </c>
      <c r="C397" s="7" t="s">
        <v>49</v>
      </c>
      <c r="D397" s="7" t="s">
        <v>1352</v>
      </c>
      <c r="E397" s="7" t="s">
        <v>1353</v>
      </c>
      <c r="F397" s="7" t="s">
        <v>17</v>
      </c>
      <c r="G397" s="7" t="s">
        <v>1352</v>
      </c>
      <c r="H397" s="7" t="s">
        <v>1354</v>
      </c>
      <c r="I397" s="7" t="s">
        <v>13</v>
      </c>
      <c r="J397" s="7">
        <v>0</v>
      </c>
      <c r="K397" s="7">
        <v>2</v>
      </c>
      <c r="L397" s="8">
        <v>1.2999999999999999E-2</v>
      </c>
      <c r="M397" s="7">
        <v>0.02</v>
      </c>
      <c r="N397" s="8">
        <v>2.5999999999999999E-2</v>
      </c>
      <c r="O397" s="8">
        <v>0.04</v>
      </c>
    </row>
    <row r="398" spans="2:15" ht="15.75" customHeight="1" x14ac:dyDescent="0.35">
      <c r="B398" s="7" t="s">
        <v>571</v>
      </c>
      <c r="C398" s="7" t="s">
        <v>49</v>
      </c>
      <c r="D398" s="7" t="s">
        <v>1355</v>
      </c>
      <c r="E398" s="7" t="s">
        <v>1356</v>
      </c>
      <c r="F398" s="7" t="s">
        <v>17</v>
      </c>
      <c r="G398" s="7" t="s">
        <v>1355</v>
      </c>
      <c r="H398" s="7" t="s">
        <v>1357</v>
      </c>
      <c r="I398" s="7" t="s">
        <v>13</v>
      </c>
      <c r="J398" s="7">
        <v>0</v>
      </c>
      <c r="K398" s="7">
        <v>3</v>
      </c>
      <c r="L398" s="8">
        <v>1.2999999999999999E-2</v>
      </c>
      <c r="M398" s="7">
        <v>0.02</v>
      </c>
      <c r="N398" s="8">
        <v>3.9E-2</v>
      </c>
      <c r="O398" s="8">
        <v>0.06</v>
      </c>
    </row>
    <row r="399" spans="2:15" ht="15.75" customHeight="1" x14ac:dyDescent="0.35">
      <c r="B399" s="7" t="s">
        <v>571</v>
      </c>
      <c r="C399" s="7" t="s">
        <v>49</v>
      </c>
      <c r="D399" s="7" t="s">
        <v>1358</v>
      </c>
      <c r="E399" s="7" t="s">
        <v>1359</v>
      </c>
      <c r="F399" s="7" t="s">
        <v>17</v>
      </c>
      <c r="G399" s="7" t="s">
        <v>1358</v>
      </c>
      <c r="H399" s="7" t="s">
        <v>1360</v>
      </c>
      <c r="I399" s="7" t="s">
        <v>13</v>
      </c>
      <c r="J399" s="7">
        <v>0</v>
      </c>
      <c r="K399" s="7">
        <v>79</v>
      </c>
      <c r="L399" s="8">
        <v>1.2999999999999999E-2</v>
      </c>
      <c r="M399" s="7">
        <v>0.02</v>
      </c>
      <c r="N399" s="8">
        <v>1.0269999999999999</v>
      </c>
      <c r="O399" s="8">
        <v>1.58</v>
      </c>
    </row>
    <row r="400" spans="2:15" ht="15.75" customHeight="1" x14ac:dyDescent="0.35">
      <c r="B400" s="7" t="s">
        <v>571</v>
      </c>
      <c r="C400" s="7" t="s">
        <v>49</v>
      </c>
      <c r="D400" s="7" t="s">
        <v>1361</v>
      </c>
      <c r="E400" s="7" t="s">
        <v>1362</v>
      </c>
      <c r="F400" s="7" t="s">
        <v>17</v>
      </c>
      <c r="G400" s="7" t="s">
        <v>1361</v>
      </c>
      <c r="H400" s="7" t="s">
        <v>1363</v>
      </c>
      <c r="I400" s="7" t="s">
        <v>13</v>
      </c>
      <c r="J400" s="7">
        <v>0</v>
      </c>
      <c r="K400" s="7">
        <v>294</v>
      </c>
      <c r="L400" s="8">
        <v>1.2999999999999999E-2</v>
      </c>
      <c r="M400" s="7">
        <v>0.02</v>
      </c>
      <c r="N400" s="8">
        <v>3.8219999999999996</v>
      </c>
      <c r="O400" s="8">
        <v>5.88</v>
      </c>
    </row>
    <row r="401" spans="2:15" ht="15.75" customHeight="1" x14ac:dyDescent="0.35">
      <c r="B401" s="7" t="s">
        <v>571</v>
      </c>
      <c r="C401" s="7" t="s">
        <v>49</v>
      </c>
      <c r="D401" s="7" t="s">
        <v>1364</v>
      </c>
      <c r="E401" s="7" t="s">
        <v>1365</v>
      </c>
      <c r="F401" s="7" t="s">
        <v>17</v>
      </c>
      <c r="G401" s="7" t="s">
        <v>1364</v>
      </c>
      <c r="H401" s="7" t="s">
        <v>1366</v>
      </c>
      <c r="I401" s="7" t="s">
        <v>13</v>
      </c>
      <c r="J401" s="7">
        <v>0</v>
      </c>
      <c r="K401" s="7">
        <v>5</v>
      </c>
      <c r="L401" s="8">
        <v>1.2999999999999999E-2</v>
      </c>
      <c r="M401" s="7">
        <v>0.02</v>
      </c>
      <c r="N401" s="8">
        <v>6.5000000000000002E-2</v>
      </c>
      <c r="O401" s="8">
        <v>0.1</v>
      </c>
    </row>
    <row r="402" spans="2:15" ht="15.75" customHeight="1" x14ac:dyDescent="0.35">
      <c r="B402" s="7" t="s">
        <v>571</v>
      </c>
      <c r="C402" s="7" t="s">
        <v>49</v>
      </c>
      <c r="D402" s="7" t="s">
        <v>1367</v>
      </c>
      <c r="E402" s="7" t="s">
        <v>1368</v>
      </c>
      <c r="F402" s="7" t="s">
        <v>17</v>
      </c>
      <c r="G402" s="7" t="s">
        <v>1367</v>
      </c>
      <c r="H402" s="7" t="s">
        <v>1369</v>
      </c>
      <c r="I402" s="7" t="s">
        <v>13</v>
      </c>
      <c r="J402" s="7">
        <v>0</v>
      </c>
      <c r="K402" s="7">
        <v>3</v>
      </c>
      <c r="L402" s="8">
        <v>1.2999999999999999E-2</v>
      </c>
      <c r="M402" s="7">
        <v>0.02</v>
      </c>
      <c r="N402" s="8">
        <v>3.9E-2</v>
      </c>
      <c r="O402" s="8">
        <v>0.06</v>
      </c>
    </row>
    <row r="403" spans="2:15" ht="15.75" customHeight="1" x14ac:dyDescent="0.35">
      <c r="B403" s="7" t="s">
        <v>571</v>
      </c>
      <c r="C403" s="7" t="s">
        <v>49</v>
      </c>
      <c r="D403" s="7" t="s">
        <v>1370</v>
      </c>
      <c r="E403" s="7" t="s">
        <v>1371</v>
      </c>
      <c r="F403" s="7" t="s">
        <v>17</v>
      </c>
      <c r="G403" s="7" t="s">
        <v>1370</v>
      </c>
      <c r="H403" s="7" t="s">
        <v>1372</v>
      </c>
      <c r="I403" s="7" t="s">
        <v>13</v>
      </c>
      <c r="J403" s="7">
        <v>0</v>
      </c>
      <c r="K403" s="7">
        <v>9</v>
      </c>
      <c r="L403" s="8">
        <v>1.2999999999999999E-2</v>
      </c>
      <c r="M403" s="7">
        <v>0.02</v>
      </c>
      <c r="N403" s="8">
        <v>0.11699999999999999</v>
      </c>
      <c r="O403" s="8">
        <v>0.18</v>
      </c>
    </row>
    <row r="404" spans="2:15" ht="15.75" customHeight="1" x14ac:dyDescent="0.35">
      <c r="B404" s="7" t="s">
        <v>571</v>
      </c>
      <c r="C404" s="7" t="s">
        <v>49</v>
      </c>
      <c r="D404" s="7" t="s">
        <v>1373</v>
      </c>
      <c r="E404" s="7" t="s">
        <v>1374</v>
      </c>
      <c r="F404" s="7" t="s">
        <v>17</v>
      </c>
      <c r="G404" s="7" t="s">
        <v>1373</v>
      </c>
      <c r="H404" s="7" t="s">
        <v>1375</v>
      </c>
      <c r="I404" s="7" t="s">
        <v>13</v>
      </c>
      <c r="J404" s="7">
        <v>0</v>
      </c>
      <c r="K404" s="7">
        <v>2</v>
      </c>
      <c r="L404" s="8">
        <v>1.2999999999999999E-2</v>
      </c>
      <c r="M404" s="7">
        <v>0.02</v>
      </c>
      <c r="N404" s="8">
        <v>2.5999999999999999E-2</v>
      </c>
      <c r="O404" s="8">
        <v>0.04</v>
      </c>
    </row>
    <row r="405" spans="2:15" ht="15.75" customHeight="1" x14ac:dyDescent="0.35">
      <c r="B405" s="7" t="s">
        <v>571</v>
      </c>
      <c r="C405" s="7" t="s">
        <v>49</v>
      </c>
      <c r="D405" s="7" t="s">
        <v>1376</v>
      </c>
      <c r="E405" s="7" t="s">
        <v>1377</v>
      </c>
      <c r="F405" s="7" t="s">
        <v>17</v>
      </c>
      <c r="G405" s="7" t="s">
        <v>1376</v>
      </c>
      <c r="H405" s="7" t="s">
        <v>1378</v>
      </c>
      <c r="I405" s="7" t="s">
        <v>13</v>
      </c>
      <c r="J405" s="7">
        <v>0</v>
      </c>
      <c r="K405" s="7">
        <v>5</v>
      </c>
      <c r="L405" s="8">
        <v>1.2999999999999999E-2</v>
      </c>
      <c r="M405" s="7">
        <v>0.02</v>
      </c>
      <c r="N405" s="8">
        <v>6.5000000000000002E-2</v>
      </c>
      <c r="O405" s="8">
        <v>0.1</v>
      </c>
    </row>
    <row r="406" spans="2:15" ht="15.75" customHeight="1" x14ac:dyDescent="0.35">
      <c r="B406" s="7" t="s">
        <v>571</v>
      </c>
      <c r="C406" s="7" t="s">
        <v>49</v>
      </c>
      <c r="D406" s="7" t="s">
        <v>1379</v>
      </c>
      <c r="E406" s="7" t="s">
        <v>1380</v>
      </c>
      <c r="F406" s="7" t="s">
        <v>17</v>
      </c>
      <c r="G406" s="7" t="s">
        <v>1379</v>
      </c>
      <c r="H406" s="7" t="s">
        <v>1381</v>
      </c>
      <c r="I406" s="7" t="s">
        <v>13</v>
      </c>
      <c r="J406" s="7">
        <v>0</v>
      </c>
      <c r="K406" s="7">
        <v>1</v>
      </c>
      <c r="L406" s="8">
        <v>1.2999999999999999E-2</v>
      </c>
      <c r="M406" s="7">
        <v>0.02</v>
      </c>
      <c r="N406" s="8">
        <v>1.2999999999999999E-2</v>
      </c>
      <c r="O406" s="8">
        <v>0.02</v>
      </c>
    </row>
    <row r="407" spans="2:15" ht="15.75" customHeight="1" x14ac:dyDescent="0.35">
      <c r="B407" s="7" t="s">
        <v>571</v>
      </c>
      <c r="C407" s="7" t="s">
        <v>49</v>
      </c>
      <c r="D407" s="7" t="s">
        <v>1382</v>
      </c>
      <c r="E407" s="7" t="s">
        <v>1383</v>
      </c>
      <c r="F407" s="7" t="s">
        <v>17</v>
      </c>
      <c r="G407" s="7" t="s">
        <v>1382</v>
      </c>
      <c r="H407" s="7" t="s">
        <v>1384</v>
      </c>
      <c r="I407" s="7" t="s">
        <v>13</v>
      </c>
      <c r="J407" s="7">
        <v>0</v>
      </c>
      <c r="K407" s="7">
        <v>1</v>
      </c>
      <c r="L407" s="8">
        <v>1.2999999999999999E-2</v>
      </c>
      <c r="M407" s="7">
        <v>0.02</v>
      </c>
      <c r="N407" s="8">
        <v>1.2999999999999999E-2</v>
      </c>
      <c r="O407" s="8">
        <v>0.02</v>
      </c>
    </row>
    <row r="408" spans="2:15" ht="15.75" customHeight="1" x14ac:dyDescent="0.35">
      <c r="B408" s="7" t="s">
        <v>571</v>
      </c>
      <c r="C408" s="7" t="s">
        <v>49</v>
      </c>
      <c r="D408" s="7" t="s">
        <v>1385</v>
      </c>
      <c r="E408" s="7" t="s">
        <v>1386</v>
      </c>
      <c r="F408" s="7" t="s">
        <v>17</v>
      </c>
      <c r="G408" s="7" t="s">
        <v>1385</v>
      </c>
      <c r="H408" s="7" t="s">
        <v>1387</v>
      </c>
      <c r="I408" s="7" t="s">
        <v>13</v>
      </c>
      <c r="J408" s="7">
        <v>0</v>
      </c>
      <c r="K408" s="7">
        <v>1</v>
      </c>
      <c r="L408" s="8">
        <v>1.2999999999999999E-2</v>
      </c>
      <c r="M408" s="7">
        <v>0.02</v>
      </c>
      <c r="N408" s="8">
        <v>1.2999999999999999E-2</v>
      </c>
      <c r="O408" s="8">
        <v>0.02</v>
      </c>
    </row>
    <row r="409" spans="2:15" ht="15.75" customHeight="1" x14ac:dyDescent="0.35">
      <c r="B409" s="7" t="s">
        <v>571</v>
      </c>
      <c r="C409" s="7" t="s">
        <v>49</v>
      </c>
      <c r="D409" s="7" t="s">
        <v>1388</v>
      </c>
      <c r="E409" s="7" t="s">
        <v>1389</v>
      </c>
      <c r="F409" s="7" t="s">
        <v>17</v>
      </c>
      <c r="G409" s="7" t="s">
        <v>1388</v>
      </c>
      <c r="H409" s="7" t="s">
        <v>1390</v>
      </c>
      <c r="I409" s="7" t="s">
        <v>13</v>
      </c>
      <c r="J409" s="7">
        <v>0</v>
      </c>
      <c r="K409" s="7">
        <v>1</v>
      </c>
      <c r="L409" s="8">
        <v>1.2999999999999999E-2</v>
      </c>
      <c r="M409" s="7">
        <v>0.02</v>
      </c>
      <c r="N409" s="8">
        <v>1.2999999999999999E-2</v>
      </c>
      <c r="O409" s="8">
        <v>0.02</v>
      </c>
    </row>
    <row r="410" spans="2:15" ht="15.75" customHeight="1" x14ac:dyDescent="0.35">
      <c r="B410" s="7" t="s">
        <v>571</v>
      </c>
      <c r="C410" s="7" t="s">
        <v>49</v>
      </c>
      <c r="D410" s="7" t="s">
        <v>1391</v>
      </c>
      <c r="E410" s="7" t="s">
        <v>1392</v>
      </c>
      <c r="F410" s="7" t="s">
        <v>17</v>
      </c>
      <c r="G410" s="7" t="s">
        <v>1391</v>
      </c>
      <c r="H410" s="7" t="s">
        <v>1393</v>
      </c>
      <c r="I410" s="7" t="s">
        <v>13</v>
      </c>
      <c r="J410" s="7">
        <v>0</v>
      </c>
      <c r="K410" s="7">
        <v>4</v>
      </c>
      <c r="L410" s="8">
        <v>1.2999999999999999E-2</v>
      </c>
      <c r="M410" s="7">
        <v>0.02</v>
      </c>
      <c r="N410" s="8">
        <v>5.1999999999999998E-2</v>
      </c>
      <c r="O410" s="8">
        <v>0.08</v>
      </c>
    </row>
    <row r="411" spans="2:15" ht="15.75" customHeight="1" x14ac:dyDescent="0.35">
      <c r="B411" s="7" t="s">
        <v>571</v>
      </c>
      <c r="C411" s="7" t="s">
        <v>49</v>
      </c>
      <c r="D411" s="7" t="s">
        <v>1394</v>
      </c>
      <c r="E411" s="7" t="s">
        <v>1395</v>
      </c>
      <c r="F411" s="7" t="s">
        <v>17</v>
      </c>
      <c r="G411" s="7" t="s">
        <v>1394</v>
      </c>
      <c r="H411" s="7" t="s">
        <v>1396</v>
      </c>
      <c r="I411" s="7" t="s">
        <v>13</v>
      </c>
      <c r="J411" s="7">
        <v>0</v>
      </c>
      <c r="K411" s="7">
        <v>36</v>
      </c>
      <c r="L411" s="8">
        <v>1.2999999999999999E-2</v>
      </c>
      <c r="M411" s="7">
        <v>0.02</v>
      </c>
      <c r="N411" s="8">
        <v>0.46799999999999997</v>
      </c>
      <c r="O411" s="8">
        <v>0.72</v>
      </c>
    </row>
    <row r="412" spans="2:15" ht="15.75" customHeight="1" x14ac:dyDescent="0.35">
      <c r="B412" s="7" t="s">
        <v>571</v>
      </c>
      <c r="C412" s="7" t="s">
        <v>49</v>
      </c>
      <c r="D412" s="7" t="s">
        <v>1397</v>
      </c>
      <c r="E412" s="7" t="s">
        <v>1398</v>
      </c>
      <c r="F412" s="7" t="s">
        <v>17</v>
      </c>
      <c r="G412" s="7" t="s">
        <v>1397</v>
      </c>
      <c r="H412" s="7" t="s">
        <v>1399</v>
      </c>
      <c r="I412" s="7" t="s">
        <v>13</v>
      </c>
      <c r="J412" s="7">
        <v>0</v>
      </c>
      <c r="K412" s="7">
        <v>1</v>
      </c>
      <c r="L412" s="8">
        <v>1.2999999999999999E-2</v>
      </c>
      <c r="M412" s="7">
        <v>0.02</v>
      </c>
      <c r="N412" s="8">
        <v>1.2999999999999999E-2</v>
      </c>
      <c r="O412" s="8">
        <v>0.02</v>
      </c>
    </row>
    <row r="413" spans="2:15" ht="15.75" customHeight="1" x14ac:dyDescent="0.35">
      <c r="B413" s="7" t="s">
        <v>571</v>
      </c>
      <c r="C413" s="7" t="s">
        <v>94</v>
      </c>
      <c r="D413" s="7" t="s">
        <v>1400</v>
      </c>
      <c r="E413" s="7" t="s">
        <v>1401</v>
      </c>
      <c r="F413" s="7" t="s">
        <v>17</v>
      </c>
      <c r="G413" s="7" t="s">
        <v>1400</v>
      </c>
      <c r="H413" s="7" t="s">
        <v>1402</v>
      </c>
      <c r="I413" s="7" t="s">
        <v>13</v>
      </c>
      <c r="J413" s="7">
        <v>0</v>
      </c>
      <c r="K413" s="7">
        <v>396</v>
      </c>
      <c r="L413" s="8">
        <v>1.2999999999999999E-2</v>
      </c>
      <c r="M413" s="7">
        <v>0.02</v>
      </c>
      <c r="N413" s="8">
        <v>5.1479999999999997</v>
      </c>
      <c r="O413" s="8">
        <v>7.92</v>
      </c>
    </row>
    <row r="414" spans="2:15" ht="15.75" customHeight="1" x14ac:dyDescent="0.35">
      <c r="B414" s="7" t="s">
        <v>571</v>
      </c>
      <c r="C414" s="7" t="s">
        <v>94</v>
      </c>
      <c r="D414" s="7" t="s">
        <v>1403</v>
      </c>
      <c r="E414" s="7" t="s">
        <v>1404</v>
      </c>
      <c r="F414" s="7" t="s">
        <v>17</v>
      </c>
      <c r="G414" s="7" t="s">
        <v>1403</v>
      </c>
      <c r="H414" s="7" t="s">
        <v>1405</v>
      </c>
      <c r="I414" s="7" t="s">
        <v>13</v>
      </c>
      <c r="J414" s="7">
        <v>0</v>
      </c>
      <c r="K414" s="7">
        <v>27</v>
      </c>
      <c r="L414" s="8">
        <v>1.2999999999999999E-2</v>
      </c>
      <c r="M414" s="7">
        <v>0.02</v>
      </c>
      <c r="N414" s="8">
        <v>0.35099999999999998</v>
      </c>
      <c r="O414" s="8">
        <v>0.54</v>
      </c>
    </row>
    <row r="415" spans="2:15" ht="15.75" customHeight="1" x14ac:dyDescent="0.35">
      <c r="B415" s="7" t="s">
        <v>571</v>
      </c>
      <c r="C415" s="7" t="s">
        <v>94</v>
      </c>
      <c r="D415" s="7" t="s">
        <v>1406</v>
      </c>
      <c r="E415" s="7" t="s">
        <v>1407</v>
      </c>
      <c r="F415" s="7" t="s">
        <v>17</v>
      </c>
      <c r="G415" s="7" t="s">
        <v>1406</v>
      </c>
      <c r="H415" s="7" t="s">
        <v>1408</v>
      </c>
      <c r="I415" s="7" t="s">
        <v>13</v>
      </c>
      <c r="J415" s="7">
        <v>0</v>
      </c>
      <c r="K415" s="7">
        <v>1949</v>
      </c>
      <c r="L415" s="8">
        <v>1.2999999999999999E-2</v>
      </c>
      <c r="M415" s="7">
        <v>0.02</v>
      </c>
      <c r="N415" s="8">
        <v>25.337</v>
      </c>
      <c r="O415" s="8">
        <v>38.980000000000004</v>
      </c>
    </row>
    <row r="416" spans="2:15" ht="15.75" customHeight="1" x14ac:dyDescent="0.35">
      <c r="B416" s="7" t="s">
        <v>571</v>
      </c>
      <c r="C416" s="7" t="s">
        <v>94</v>
      </c>
      <c r="D416" s="7" t="s">
        <v>1409</v>
      </c>
      <c r="E416" s="7" t="s">
        <v>1410</v>
      </c>
      <c r="F416" s="7" t="s">
        <v>17</v>
      </c>
      <c r="G416" s="7" t="s">
        <v>1409</v>
      </c>
      <c r="H416" s="7" t="s">
        <v>1411</v>
      </c>
      <c r="I416" s="7" t="s">
        <v>13</v>
      </c>
      <c r="J416" s="7">
        <v>0</v>
      </c>
      <c r="K416" s="7">
        <v>331</v>
      </c>
      <c r="L416" s="8">
        <v>1.2999999999999999E-2</v>
      </c>
      <c r="M416" s="7">
        <v>0.02</v>
      </c>
      <c r="N416" s="8">
        <v>4.3029999999999999</v>
      </c>
      <c r="O416" s="8">
        <v>6.62</v>
      </c>
    </row>
    <row r="417" spans="2:15" ht="15.75" customHeight="1" x14ac:dyDescent="0.35">
      <c r="B417" s="7" t="s">
        <v>571</v>
      </c>
      <c r="C417" s="7" t="s">
        <v>94</v>
      </c>
      <c r="D417" s="7" t="s">
        <v>1412</v>
      </c>
      <c r="E417" s="7" t="s">
        <v>1413</v>
      </c>
      <c r="F417" s="7" t="s">
        <v>17</v>
      </c>
      <c r="G417" s="7" t="s">
        <v>1412</v>
      </c>
      <c r="H417" s="7" t="s">
        <v>1414</v>
      </c>
      <c r="I417" s="7" t="s">
        <v>13</v>
      </c>
      <c r="J417" s="7">
        <v>0</v>
      </c>
      <c r="K417" s="7">
        <v>265</v>
      </c>
      <c r="L417" s="8">
        <v>1.2999999999999999E-2</v>
      </c>
      <c r="M417" s="7">
        <v>0.02</v>
      </c>
      <c r="N417" s="8">
        <v>3.4449999999999998</v>
      </c>
      <c r="O417" s="8">
        <v>5.3</v>
      </c>
    </row>
    <row r="418" spans="2:15" ht="15.75" customHeight="1" x14ac:dyDescent="0.35">
      <c r="B418" s="7" t="s">
        <v>571</v>
      </c>
      <c r="C418" s="7" t="s">
        <v>94</v>
      </c>
      <c r="D418" s="7" t="s">
        <v>1415</v>
      </c>
      <c r="E418" s="7" t="s">
        <v>1416</v>
      </c>
      <c r="F418" s="7" t="s">
        <v>17</v>
      </c>
      <c r="G418" s="7" t="s">
        <v>1415</v>
      </c>
      <c r="H418" s="7" t="s">
        <v>1417</v>
      </c>
      <c r="I418" s="7" t="s">
        <v>13</v>
      </c>
      <c r="J418" s="7">
        <v>0</v>
      </c>
      <c r="K418" s="7">
        <v>2883</v>
      </c>
      <c r="L418" s="8">
        <v>1.2999999999999999E-2</v>
      </c>
      <c r="M418" s="7">
        <v>0.02</v>
      </c>
      <c r="N418" s="8">
        <v>37.478999999999999</v>
      </c>
      <c r="O418" s="8">
        <v>57.660000000000004</v>
      </c>
    </row>
    <row r="419" spans="2:15" ht="15.75" customHeight="1" x14ac:dyDescent="0.35">
      <c r="B419" s="7" t="s">
        <v>571</v>
      </c>
      <c r="C419" s="7" t="s">
        <v>94</v>
      </c>
      <c r="D419" s="7" t="s">
        <v>1418</v>
      </c>
      <c r="E419" s="7" t="s">
        <v>1419</v>
      </c>
      <c r="F419" s="7" t="s">
        <v>17</v>
      </c>
      <c r="G419" s="7" t="s">
        <v>1418</v>
      </c>
      <c r="H419" s="7" t="s">
        <v>1420</v>
      </c>
      <c r="I419" s="7" t="s">
        <v>13</v>
      </c>
      <c r="J419" s="7">
        <v>0</v>
      </c>
      <c r="K419" s="7">
        <v>578</v>
      </c>
      <c r="L419" s="8">
        <v>1.2999999999999999E-2</v>
      </c>
      <c r="M419" s="7">
        <v>0.02</v>
      </c>
      <c r="N419" s="8">
        <v>7.5139999999999993</v>
      </c>
      <c r="O419" s="8">
        <v>11.56</v>
      </c>
    </row>
    <row r="420" spans="2:15" ht="15.75" customHeight="1" x14ac:dyDescent="0.35">
      <c r="B420" s="7" t="s">
        <v>571</v>
      </c>
      <c r="C420" s="7" t="s">
        <v>94</v>
      </c>
      <c r="D420" s="7" t="s">
        <v>1421</v>
      </c>
      <c r="E420" s="7" t="s">
        <v>1422</v>
      </c>
      <c r="F420" s="7" t="s">
        <v>17</v>
      </c>
      <c r="G420" s="7" t="s">
        <v>1421</v>
      </c>
      <c r="H420" s="7" t="s">
        <v>1423</v>
      </c>
      <c r="I420" s="7" t="s">
        <v>13</v>
      </c>
      <c r="J420" s="7">
        <v>0</v>
      </c>
      <c r="K420" s="7">
        <v>269</v>
      </c>
      <c r="L420" s="8">
        <v>1.2999999999999999E-2</v>
      </c>
      <c r="M420" s="7">
        <v>0.02</v>
      </c>
      <c r="N420" s="8">
        <v>3.4969999999999999</v>
      </c>
      <c r="O420" s="8">
        <v>5.38</v>
      </c>
    </row>
    <row r="421" spans="2:15" ht="15.75" customHeight="1" x14ac:dyDescent="0.35">
      <c r="B421" s="7" t="s">
        <v>571</v>
      </c>
      <c r="C421" s="7" t="s">
        <v>94</v>
      </c>
      <c r="D421" s="7" t="s">
        <v>1424</v>
      </c>
      <c r="E421" s="7" t="s">
        <v>1425</v>
      </c>
      <c r="F421" s="7" t="s">
        <v>17</v>
      </c>
      <c r="G421" s="7" t="s">
        <v>1424</v>
      </c>
      <c r="H421" s="7" t="s">
        <v>1426</v>
      </c>
      <c r="I421" s="7" t="s">
        <v>13</v>
      </c>
      <c r="J421" s="7">
        <v>0</v>
      </c>
      <c r="K421" s="7">
        <v>387</v>
      </c>
      <c r="L421" s="8">
        <v>1.2999999999999999E-2</v>
      </c>
      <c r="M421" s="7">
        <v>0.02</v>
      </c>
      <c r="N421" s="8">
        <v>5.0309999999999997</v>
      </c>
      <c r="O421" s="8">
        <v>7.74</v>
      </c>
    </row>
    <row r="422" spans="2:15" ht="15.75" customHeight="1" x14ac:dyDescent="0.35">
      <c r="B422" s="7" t="s">
        <v>571</v>
      </c>
      <c r="C422" s="7" t="s">
        <v>94</v>
      </c>
      <c r="D422" s="7" t="s">
        <v>1427</v>
      </c>
      <c r="E422" s="7" t="s">
        <v>1428</v>
      </c>
      <c r="F422" s="7" t="s">
        <v>17</v>
      </c>
      <c r="G422" s="7" t="s">
        <v>1427</v>
      </c>
      <c r="H422" s="7" t="s">
        <v>1429</v>
      </c>
      <c r="I422" s="7" t="s">
        <v>13</v>
      </c>
      <c r="J422" s="7">
        <v>0</v>
      </c>
      <c r="K422" s="7">
        <v>5233</v>
      </c>
      <c r="L422" s="8">
        <v>1.2999999999999999E-2</v>
      </c>
      <c r="M422" s="7">
        <v>0.02</v>
      </c>
      <c r="N422" s="8">
        <v>68.028999999999996</v>
      </c>
      <c r="O422" s="8">
        <v>104.66</v>
      </c>
    </row>
    <row r="423" spans="2:15" ht="15.75" customHeight="1" x14ac:dyDescent="0.35">
      <c r="B423" s="7" t="s">
        <v>571</v>
      </c>
      <c r="C423" s="7" t="s">
        <v>94</v>
      </c>
      <c r="D423" s="7" t="s">
        <v>1430</v>
      </c>
      <c r="E423" s="7" t="s">
        <v>1431</v>
      </c>
      <c r="F423" s="7" t="s">
        <v>17</v>
      </c>
      <c r="G423" s="7" t="s">
        <v>1430</v>
      </c>
      <c r="H423" s="7" t="s">
        <v>1432</v>
      </c>
      <c r="I423" s="7" t="s">
        <v>13</v>
      </c>
      <c r="J423" s="7">
        <v>0</v>
      </c>
      <c r="K423" s="7">
        <v>731</v>
      </c>
      <c r="L423" s="8">
        <v>1.2999999999999999E-2</v>
      </c>
      <c r="M423" s="7">
        <v>0.02</v>
      </c>
      <c r="N423" s="8">
        <v>9.5030000000000001</v>
      </c>
      <c r="O423" s="8">
        <v>14.620000000000001</v>
      </c>
    </row>
    <row r="424" spans="2:15" ht="15.75" customHeight="1" x14ac:dyDescent="0.35">
      <c r="B424" s="7" t="s">
        <v>571</v>
      </c>
      <c r="C424" s="7" t="s">
        <v>94</v>
      </c>
      <c r="D424" s="7" t="s">
        <v>1433</v>
      </c>
      <c r="E424" s="7" t="s">
        <v>1434</v>
      </c>
      <c r="F424" s="7" t="s">
        <v>17</v>
      </c>
      <c r="G424" s="7" t="s">
        <v>1433</v>
      </c>
      <c r="H424" s="7" t="s">
        <v>1435</v>
      </c>
      <c r="I424" s="7" t="s">
        <v>13</v>
      </c>
      <c r="J424" s="7">
        <v>0</v>
      </c>
      <c r="K424" s="7">
        <v>504</v>
      </c>
      <c r="L424" s="8">
        <v>1.2999999999999999E-2</v>
      </c>
      <c r="M424" s="7">
        <v>0.02</v>
      </c>
      <c r="N424" s="8">
        <v>6.5519999999999996</v>
      </c>
      <c r="O424" s="8">
        <v>10.08</v>
      </c>
    </row>
    <row r="425" spans="2:15" ht="15.75" customHeight="1" x14ac:dyDescent="0.35">
      <c r="B425" s="7" t="s">
        <v>571</v>
      </c>
      <c r="C425" s="7" t="s">
        <v>94</v>
      </c>
      <c r="D425" s="7" t="s">
        <v>1436</v>
      </c>
      <c r="E425" s="7" t="s">
        <v>1437</v>
      </c>
      <c r="F425" s="7" t="s">
        <v>17</v>
      </c>
      <c r="G425" s="7" t="s">
        <v>1436</v>
      </c>
      <c r="H425" s="7" t="s">
        <v>1438</v>
      </c>
      <c r="I425" s="7" t="s">
        <v>13</v>
      </c>
      <c r="J425" s="7">
        <v>0</v>
      </c>
      <c r="K425" s="7">
        <v>1219</v>
      </c>
      <c r="L425" s="8">
        <v>1.2999999999999999E-2</v>
      </c>
      <c r="M425" s="7">
        <v>0.02</v>
      </c>
      <c r="N425" s="8">
        <v>15.847</v>
      </c>
      <c r="O425" s="8">
        <v>24.38</v>
      </c>
    </row>
    <row r="426" spans="2:15" ht="15.75" customHeight="1" x14ac:dyDescent="0.35">
      <c r="B426" s="7" t="s">
        <v>571</v>
      </c>
      <c r="C426" s="7" t="s">
        <v>94</v>
      </c>
      <c r="D426" s="7" t="s">
        <v>1439</v>
      </c>
      <c r="E426" s="7" t="s">
        <v>1440</v>
      </c>
      <c r="F426" s="7" t="s">
        <v>17</v>
      </c>
      <c r="G426" s="7" t="s">
        <v>1439</v>
      </c>
      <c r="H426" s="7" t="s">
        <v>1441</v>
      </c>
      <c r="I426" s="7" t="s">
        <v>13</v>
      </c>
      <c r="J426" s="7">
        <v>0</v>
      </c>
      <c r="K426" s="7">
        <v>119</v>
      </c>
      <c r="L426" s="8">
        <v>1.2999999999999999E-2</v>
      </c>
      <c r="M426" s="7">
        <v>0.02</v>
      </c>
      <c r="N426" s="8">
        <v>1.5469999999999999</v>
      </c>
      <c r="O426" s="8">
        <v>2.38</v>
      </c>
    </row>
    <row r="427" spans="2:15" ht="15.75" customHeight="1" x14ac:dyDescent="0.35">
      <c r="B427" s="7" t="s">
        <v>571</v>
      </c>
      <c r="C427" s="7" t="s">
        <v>94</v>
      </c>
      <c r="D427" s="7" t="s">
        <v>1442</v>
      </c>
      <c r="E427" s="7" t="s">
        <v>1443</v>
      </c>
      <c r="F427" s="7" t="s">
        <v>17</v>
      </c>
      <c r="G427" s="7" t="s">
        <v>1442</v>
      </c>
      <c r="H427" s="7" t="s">
        <v>1444</v>
      </c>
      <c r="I427" s="7" t="s">
        <v>13</v>
      </c>
      <c r="J427" s="7">
        <v>0</v>
      </c>
      <c r="K427" s="7">
        <v>2</v>
      </c>
      <c r="L427" s="8">
        <v>1.2999999999999999E-2</v>
      </c>
      <c r="M427" s="7">
        <v>0.02</v>
      </c>
      <c r="N427" s="8">
        <v>2.5999999999999999E-2</v>
      </c>
      <c r="O427" s="8">
        <v>0.04</v>
      </c>
    </row>
    <row r="428" spans="2:15" ht="15.75" customHeight="1" x14ac:dyDescent="0.35">
      <c r="B428" s="7" t="s">
        <v>571</v>
      </c>
      <c r="C428" s="7" t="s">
        <v>94</v>
      </c>
      <c r="D428" s="7" t="s">
        <v>1445</v>
      </c>
      <c r="E428" s="7" t="s">
        <v>1446</v>
      </c>
      <c r="F428" s="7" t="s">
        <v>17</v>
      </c>
      <c r="G428" s="7" t="s">
        <v>1445</v>
      </c>
      <c r="H428" s="7" t="s">
        <v>1447</v>
      </c>
      <c r="I428" s="7" t="s">
        <v>13</v>
      </c>
      <c r="J428" s="7">
        <v>0</v>
      </c>
      <c r="K428" s="7">
        <v>1466</v>
      </c>
      <c r="L428" s="8">
        <v>1.2999999999999999E-2</v>
      </c>
      <c r="M428" s="7">
        <v>0.02</v>
      </c>
      <c r="N428" s="8">
        <v>19.058</v>
      </c>
      <c r="O428" s="8">
        <v>29.32</v>
      </c>
    </row>
    <row r="429" spans="2:15" ht="15.75" customHeight="1" x14ac:dyDescent="0.35">
      <c r="B429" s="7" t="s">
        <v>571</v>
      </c>
      <c r="C429" s="7" t="s">
        <v>94</v>
      </c>
      <c r="D429" s="7" t="s">
        <v>1448</v>
      </c>
      <c r="E429" s="7" t="s">
        <v>1449</v>
      </c>
      <c r="F429" s="7" t="s">
        <v>17</v>
      </c>
      <c r="G429" s="7" t="s">
        <v>1448</v>
      </c>
      <c r="H429" s="7" t="s">
        <v>1450</v>
      </c>
      <c r="I429" s="7" t="s">
        <v>13</v>
      </c>
      <c r="J429" s="7">
        <v>0</v>
      </c>
      <c r="K429" s="7">
        <v>258</v>
      </c>
      <c r="L429" s="8">
        <v>1.2999999999999999E-2</v>
      </c>
      <c r="M429" s="7">
        <v>0.02</v>
      </c>
      <c r="N429" s="8">
        <v>3.3539999999999996</v>
      </c>
      <c r="O429" s="8">
        <v>5.16</v>
      </c>
    </row>
    <row r="430" spans="2:15" ht="15.75" customHeight="1" x14ac:dyDescent="0.35">
      <c r="B430" s="7" t="s">
        <v>571</v>
      </c>
      <c r="C430" s="7" t="s">
        <v>94</v>
      </c>
      <c r="D430" s="7" t="s">
        <v>1451</v>
      </c>
      <c r="E430" s="7" t="s">
        <v>1452</v>
      </c>
      <c r="F430" s="7" t="s">
        <v>17</v>
      </c>
      <c r="G430" s="7" t="s">
        <v>1451</v>
      </c>
      <c r="H430" s="7" t="s">
        <v>1453</v>
      </c>
      <c r="I430" s="7" t="s">
        <v>13</v>
      </c>
      <c r="J430" s="7">
        <v>0</v>
      </c>
      <c r="K430" s="7">
        <v>1816</v>
      </c>
      <c r="L430" s="8">
        <v>1.2999999999999999E-2</v>
      </c>
      <c r="M430" s="7">
        <v>0.02</v>
      </c>
      <c r="N430" s="8">
        <v>23.608000000000001</v>
      </c>
      <c r="O430" s="8">
        <v>36.32</v>
      </c>
    </row>
    <row r="431" spans="2:15" ht="15.75" customHeight="1" x14ac:dyDescent="0.35">
      <c r="B431" s="7" t="s">
        <v>571</v>
      </c>
      <c r="C431" s="7" t="s">
        <v>94</v>
      </c>
      <c r="D431" s="7" t="s">
        <v>1454</v>
      </c>
      <c r="E431" s="7" t="s">
        <v>1455</v>
      </c>
      <c r="F431" s="7" t="s">
        <v>17</v>
      </c>
      <c r="G431" s="7" t="s">
        <v>1454</v>
      </c>
      <c r="H431" s="7" t="s">
        <v>1456</v>
      </c>
      <c r="I431" s="7" t="s">
        <v>13</v>
      </c>
      <c r="J431" s="7">
        <v>0</v>
      </c>
      <c r="K431" s="7">
        <v>114</v>
      </c>
      <c r="L431" s="8">
        <v>1.2999999999999999E-2</v>
      </c>
      <c r="M431" s="7">
        <v>0.02</v>
      </c>
      <c r="N431" s="8">
        <v>1.482</v>
      </c>
      <c r="O431" s="8">
        <v>2.2800000000000002</v>
      </c>
    </row>
    <row r="432" spans="2:15" ht="15.75" customHeight="1" x14ac:dyDescent="0.35">
      <c r="B432" s="7" t="s">
        <v>571</v>
      </c>
      <c r="C432" s="7" t="s">
        <v>94</v>
      </c>
      <c r="D432" s="7" t="s">
        <v>1457</v>
      </c>
      <c r="E432" s="7" t="s">
        <v>1458</v>
      </c>
      <c r="F432" s="7" t="s">
        <v>17</v>
      </c>
      <c r="G432" s="7" t="s">
        <v>1457</v>
      </c>
      <c r="H432" s="7" t="s">
        <v>1459</v>
      </c>
      <c r="I432" s="7" t="s">
        <v>13</v>
      </c>
      <c r="J432" s="7">
        <v>0</v>
      </c>
      <c r="K432" s="7">
        <v>125</v>
      </c>
      <c r="L432" s="8">
        <v>1.2999999999999999E-2</v>
      </c>
      <c r="M432" s="7">
        <v>0.02</v>
      </c>
      <c r="N432" s="8">
        <v>1.625</v>
      </c>
      <c r="O432" s="8">
        <v>2.5</v>
      </c>
    </row>
    <row r="433" spans="2:15" ht="15.75" customHeight="1" x14ac:dyDescent="0.35">
      <c r="B433" s="7" t="s">
        <v>571</v>
      </c>
      <c r="C433" s="7" t="s">
        <v>94</v>
      </c>
      <c r="D433" s="7" t="s">
        <v>1460</v>
      </c>
      <c r="E433" s="7" t="s">
        <v>1461</v>
      </c>
      <c r="F433" s="7" t="s">
        <v>17</v>
      </c>
      <c r="G433" s="7" t="s">
        <v>1460</v>
      </c>
      <c r="H433" s="7" t="s">
        <v>1462</v>
      </c>
      <c r="I433" s="7" t="s">
        <v>13</v>
      </c>
      <c r="J433" s="7">
        <v>0</v>
      </c>
      <c r="K433" s="7">
        <v>251</v>
      </c>
      <c r="L433" s="8">
        <v>1.2999999999999999E-2</v>
      </c>
      <c r="M433" s="7">
        <v>0.02</v>
      </c>
      <c r="N433" s="8">
        <v>3.2629999999999999</v>
      </c>
      <c r="O433" s="8">
        <v>5.0200000000000005</v>
      </c>
    </row>
    <row r="434" spans="2:15" ht="15.75" customHeight="1" x14ac:dyDescent="0.35">
      <c r="B434" s="7" t="s">
        <v>571</v>
      </c>
      <c r="C434" s="7" t="s">
        <v>94</v>
      </c>
      <c r="D434" s="7" t="s">
        <v>1463</v>
      </c>
      <c r="E434" s="7" t="s">
        <v>1464</v>
      </c>
      <c r="F434" s="7" t="s">
        <v>17</v>
      </c>
      <c r="G434" s="7" t="s">
        <v>1463</v>
      </c>
      <c r="H434" s="7" t="s">
        <v>1465</v>
      </c>
      <c r="I434" s="7" t="s">
        <v>13</v>
      </c>
      <c r="J434" s="7">
        <v>0</v>
      </c>
      <c r="K434" s="7">
        <v>557</v>
      </c>
      <c r="L434" s="8">
        <v>1.2999999999999999E-2</v>
      </c>
      <c r="M434" s="7">
        <v>0.02</v>
      </c>
      <c r="N434" s="8">
        <v>7.2409999999999997</v>
      </c>
      <c r="O434" s="8">
        <v>11.14</v>
      </c>
    </row>
    <row r="435" spans="2:15" ht="15.75" customHeight="1" x14ac:dyDescent="0.35">
      <c r="B435" s="7" t="s">
        <v>571</v>
      </c>
      <c r="C435" s="7" t="s">
        <v>94</v>
      </c>
      <c r="D435" s="7" t="s">
        <v>1466</v>
      </c>
      <c r="E435" s="7" t="s">
        <v>1467</v>
      </c>
      <c r="F435" s="7" t="s">
        <v>17</v>
      </c>
      <c r="G435" s="7" t="s">
        <v>1466</v>
      </c>
      <c r="H435" s="7" t="s">
        <v>1468</v>
      </c>
      <c r="I435" s="7" t="s">
        <v>13</v>
      </c>
      <c r="J435" s="7">
        <v>0</v>
      </c>
      <c r="K435" s="7">
        <v>2</v>
      </c>
      <c r="L435" s="8">
        <v>1.2999999999999999E-2</v>
      </c>
      <c r="M435" s="7">
        <v>0.02</v>
      </c>
      <c r="N435" s="8">
        <v>2.5999999999999999E-2</v>
      </c>
      <c r="O435" s="8">
        <v>0.04</v>
      </c>
    </row>
    <row r="436" spans="2:15" ht="15.75" customHeight="1" x14ac:dyDescent="0.35">
      <c r="B436" s="7" t="s">
        <v>571</v>
      </c>
      <c r="C436" s="7" t="s">
        <v>94</v>
      </c>
      <c r="D436" s="7" t="s">
        <v>1469</v>
      </c>
      <c r="E436" s="7" t="s">
        <v>1470</v>
      </c>
      <c r="F436" s="7" t="s">
        <v>17</v>
      </c>
      <c r="G436" s="7" t="s">
        <v>1469</v>
      </c>
      <c r="H436" s="7" t="s">
        <v>1471</v>
      </c>
      <c r="I436" s="7" t="s">
        <v>13</v>
      </c>
      <c r="J436" s="7">
        <v>0</v>
      </c>
      <c r="K436" s="7">
        <v>72</v>
      </c>
      <c r="L436" s="8">
        <v>1.2999999999999999E-2</v>
      </c>
      <c r="M436" s="7">
        <v>0.02</v>
      </c>
      <c r="N436" s="8">
        <v>0.93599999999999994</v>
      </c>
      <c r="O436" s="8">
        <v>1.44</v>
      </c>
    </row>
    <row r="437" spans="2:15" ht="15.75" customHeight="1" x14ac:dyDescent="0.35">
      <c r="B437" s="7" t="s">
        <v>571</v>
      </c>
      <c r="C437" s="7" t="s">
        <v>94</v>
      </c>
      <c r="D437" s="7" t="s">
        <v>1472</v>
      </c>
      <c r="E437" s="7" t="s">
        <v>1473</v>
      </c>
      <c r="F437" s="7" t="s">
        <v>17</v>
      </c>
      <c r="G437" s="7" t="s">
        <v>1472</v>
      </c>
      <c r="H437" s="7" t="s">
        <v>1474</v>
      </c>
      <c r="I437" s="7" t="s">
        <v>13</v>
      </c>
      <c r="J437" s="7">
        <v>0</v>
      </c>
      <c r="K437" s="7">
        <v>106</v>
      </c>
      <c r="L437" s="8">
        <v>1.2999999999999999E-2</v>
      </c>
      <c r="M437" s="7">
        <v>0.02</v>
      </c>
      <c r="N437" s="8">
        <v>1.3779999999999999</v>
      </c>
      <c r="O437" s="8">
        <v>2.12</v>
      </c>
    </row>
    <row r="438" spans="2:15" ht="15.75" customHeight="1" x14ac:dyDescent="0.35">
      <c r="B438" s="7" t="s">
        <v>571</v>
      </c>
      <c r="C438" s="7" t="s">
        <v>94</v>
      </c>
      <c r="D438" s="7" t="s">
        <v>1475</v>
      </c>
      <c r="E438" s="7" t="s">
        <v>1476</v>
      </c>
      <c r="F438" s="7" t="s">
        <v>17</v>
      </c>
      <c r="G438" s="7" t="s">
        <v>1475</v>
      </c>
      <c r="H438" s="7" t="s">
        <v>1477</v>
      </c>
      <c r="I438" s="7" t="s">
        <v>13</v>
      </c>
      <c r="J438" s="7">
        <v>0</v>
      </c>
      <c r="K438" s="7">
        <v>48</v>
      </c>
      <c r="L438" s="8">
        <v>1.2999999999999999E-2</v>
      </c>
      <c r="M438" s="7">
        <v>0.02</v>
      </c>
      <c r="N438" s="8">
        <v>0.624</v>
      </c>
      <c r="O438" s="8">
        <v>0.96</v>
      </c>
    </row>
    <row r="439" spans="2:15" ht="15.75" customHeight="1" x14ac:dyDescent="0.35">
      <c r="B439" s="7" t="s">
        <v>571</v>
      </c>
      <c r="C439" s="7" t="s">
        <v>94</v>
      </c>
      <c r="D439" s="7" t="s">
        <v>1478</v>
      </c>
      <c r="E439" s="7" t="s">
        <v>1479</v>
      </c>
      <c r="F439" s="7" t="s">
        <v>17</v>
      </c>
      <c r="G439" s="7" t="s">
        <v>1478</v>
      </c>
      <c r="H439" s="7" t="s">
        <v>1480</v>
      </c>
      <c r="I439" s="7" t="s">
        <v>13</v>
      </c>
      <c r="J439" s="7">
        <v>0</v>
      </c>
      <c r="K439" s="7">
        <v>4403</v>
      </c>
      <c r="L439" s="8">
        <v>1.2999999999999999E-2</v>
      </c>
      <c r="M439" s="7">
        <v>0.02</v>
      </c>
      <c r="N439" s="8">
        <v>57.238999999999997</v>
      </c>
      <c r="O439" s="8">
        <v>88.06</v>
      </c>
    </row>
    <row r="440" spans="2:15" ht="15.75" customHeight="1" x14ac:dyDescent="0.35">
      <c r="B440" s="7" t="s">
        <v>571</v>
      </c>
      <c r="C440" s="7" t="s">
        <v>94</v>
      </c>
      <c r="D440" s="7" t="s">
        <v>1481</v>
      </c>
      <c r="E440" s="7" t="s">
        <v>1482</v>
      </c>
      <c r="F440" s="7" t="s">
        <v>17</v>
      </c>
      <c r="G440" s="7" t="s">
        <v>1481</v>
      </c>
      <c r="H440" s="7" t="s">
        <v>1483</v>
      </c>
      <c r="I440" s="7" t="s">
        <v>13</v>
      </c>
      <c r="J440" s="7">
        <v>0</v>
      </c>
      <c r="K440" s="7">
        <v>2433</v>
      </c>
      <c r="L440" s="8">
        <v>1.2999999999999999E-2</v>
      </c>
      <c r="M440" s="7">
        <v>0.02</v>
      </c>
      <c r="N440" s="8">
        <v>31.628999999999998</v>
      </c>
      <c r="O440" s="8">
        <v>48.660000000000004</v>
      </c>
    </row>
    <row r="441" spans="2:15" ht="15.75" customHeight="1" x14ac:dyDescent="0.35">
      <c r="B441" s="7" t="s">
        <v>571</v>
      </c>
      <c r="C441" s="7" t="s">
        <v>94</v>
      </c>
      <c r="D441" s="7" t="s">
        <v>1484</v>
      </c>
      <c r="E441" s="7" t="s">
        <v>1485</v>
      </c>
      <c r="F441" s="7" t="s">
        <v>17</v>
      </c>
      <c r="G441" s="7" t="s">
        <v>1484</v>
      </c>
      <c r="H441" s="7" t="s">
        <v>1486</v>
      </c>
      <c r="I441" s="7" t="s">
        <v>13</v>
      </c>
      <c r="J441" s="7">
        <v>0</v>
      </c>
      <c r="K441" s="7">
        <v>2319</v>
      </c>
      <c r="L441" s="8">
        <v>1.2999999999999999E-2</v>
      </c>
      <c r="M441" s="7">
        <v>0.02</v>
      </c>
      <c r="N441" s="8">
        <v>30.146999999999998</v>
      </c>
      <c r="O441" s="8">
        <v>46.38</v>
      </c>
    </row>
    <row r="442" spans="2:15" ht="15.75" customHeight="1" x14ac:dyDescent="0.35">
      <c r="B442" s="7" t="s">
        <v>571</v>
      </c>
      <c r="C442" s="7" t="s">
        <v>94</v>
      </c>
      <c r="D442" s="7" t="s">
        <v>1487</v>
      </c>
      <c r="E442" s="7" t="s">
        <v>1488</v>
      </c>
      <c r="F442" s="7" t="s">
        <v>17</v>
      </c>
      <c r="G442" s="7" t="s">
        <v>1487</v>
      </c>
      <c r="H442" s="7" t="s">
        <v>1489</v>
      </c>
      <c r="I442" s="7" t="s">
        <v>13</v>
      </c>
      <c r="J442" s="7">
        <v>0</v>
      </c>
      <c r="K442" s="7">
        <v>158</v>
      </c>
      <c r="L442" s="8">
        <v>1.2999999999999999E-2</v>
      </c>
      <c r="M442" s="7">
        <v>0.02</v>
      </c>
      <c r="N442" s="8">
        <v>2.0539999999999998</v>
      </c>
      <c r="O442" s="8">
        <v>3.16</v>
      </c>
    </row>
    <row r="443" spans="2:15" ht="15.75" customHeight="1" x14ac:dyDescent="0.35">
      <c r="B443" s="7" t="s">
        <v>571</v>
      </c>
      <c r="C443" s="7" t="s">
        <v>94</v>
      </c>
      <c r="D443" s="7" t="s">
        <v>1490</v>
      </c>
      <c r="E443" s="7" t="s">
        <v>1491</v>
      </c>
      <c r="F443" s="7" t="s">
        <v>17</v>
      </c>
      <c r="G443" s="7" t="s">
        <v>1490</v>
      </c>
      <c r="H443" s="7" t="s">
        <v>1492</v>
      </c>
      <c r="I443" s="7" t="s">
        <v>13</v>
      </c>
      <c r="J443" s="7">
        <v>0</v>
      </c>
      <c r="K443" s="7">
        <v>9</v>
      </c>
      <c r="L443" s="8">
        <v>1.2999999999999999E-2</v>
      </c>
      <c r="M443" s="7">
        <v>0.02</v>
      </c>
      <c r="N443" s="8">
        <v>0.11699999999999999</v>
      </c>
      <c r="O443" s="8">
        <v>0.18</v>
      </c>
    </row>
    <row r="444" spans="2:15" ht="15.75" customHeight="1" x14ac:dyDescent="0.35">
      <c r="B444" s="7" t="s">
        <v>571</v>
      </c>
      <c r="C444" s="7" t="s">
        <v>94</v>
      </c>
      <c r="D444" s="7" t="s">
        <v>1493</v>
      </c>
      <c r="E444" s="7" t="s">
        <v>1494</v>
      </c>
      <c r="F444" s="7" t="s">
        <v>17</v>
      </c>
      <c r="G444" s="7" t="s">
        <v>1493</v>
      </c>
      <c r="H444" s="7" t="s">
        <v>1495</v>
      </c>
      <c r="I444" s="7" t="s">
        <v>13</v>
      </c>
      <c r="J444" s="7">
        <v>0</v>
      </c>
      <c r="K444" s="7">
        <v>42</v>
      </c>
      <c r="L444" s="8">
        <v>1.2999999999999999E-2</v>
      </c>
      <c r="M444" s="7">
        <v>0.02</v>
      </c>
      <c r="N444" s="8">
        <v>0.54599999999999993</v>
      </c>
      <c r="O444" s="8">
        <v>0.84</v>
      </c>
    </row>
    <row r="445" spans="2:15" ht="15.75" customHeight="1" x14ac:dyDescent="0.35">
      <c r="B445" s="7" t="s">
        <v>571</v>
      </c>
      <c r="C445" s="7" t="s">
        <v>94</v>
      </c>
      <c r="D445" s="7" t="s">
        <v>1496</v>
      </c>
      <c r="E445" s="7" t="s">
        <v>1497</v>
      </c>
      <c r="F445" s="7" t="s">
        <v>17</v>
      </c>
      <c r="G445" s="7" t="s">
        <v>1496</v>
      </c>
      <c r="H445" s="7" t="s">
        <v>1498</v>
      </c>
      <c r="I445" s="7" t="s">
        <v>13</v>
      </c>
      <c r="J445" s="7">
        <v>0</v>
      </c>
      <c r="K445" s="7">
        <v>217</v>
      </c>
      <c r="L445" s="8">
        <v>1.2999999999999999E-2</v>
      </c>
      <c r="M445" s="7">
        <v>0.02</v>
      </c>
      <c r="N445" s="8">
        <v>2.8209999999999997</v>
      </c>
      <c r="O445" s="8">
        <v>4.34</v>
      </c>
    </row>
    <row r="446" spans="2:15" ht="15.75" customHeight="1" x14ac:dyDescent="0.35">
      <c r="B446" s="7" t="s">
        <v>571</v>
      </c>
      <c r="C446" s="7" t="s">
        <v>94</v>
      </c>
      <c r="D446" s="7" t="s">
        <v>1499</v>
      </c>
      <c r="E446" s="7" t="s">
        <v>1500</v>
      </c>
      <c r="F446" s="7" t="s">
        <v>11</v>
      </c>
      <c r="G446" s="7" t="s">
        <v>1499</v>
      </c>
      <c r="H446" s="7" t="s">
        <v>1501</v>
      </c>
      <c r="I446" s="7" t="s">
        <v>13</v>
      </c>
      <c r="J446" s="7">
        <v>5601030</v>
      </c>
      <c r="K446" s="7">
        <v>74</v>
      </c>
      <c r="L446" s="8">
        <v>9.4E-2</v>
      </c>
      <c r="M446" s="7">
        <v>0.09</v>
      </c>
      <c r="N446" s="8">
        <v>526.49681999999996</v>
      </c>
      <c r="O446" s="8">
        <v>504.09269999999998</v>
      </c>
    </row>
    <row r="447" spans="2:15" ht="15.75" customHeight="1" x14ac:dyDescent="0.35">
      <c r="B447" s="7" t="s">
        <v>571</v>
      </c>
      <c r="C447" s="7" t="s">
        <v>546</v>
      </c>
      <c r="D447" s="7" t="s">
        <v>1502</v>
      </c>
      <c r="E447" s="7" t="s">
        <v>1503</v>
      </c>
      <c r="F447" s="7" t="s">
        <v>17</v>
      </c>
      <c r="G447" s="7" t="s">
        <v>1502</v>
      </c>
      <c r="H447" s="7" t="s">
        <v>1504</v>
      </c>
      <c r="I447" s="7" t="s">
        <v>13</v>
      </c>
      <c r="J447" s="7">
        <v>0</v>
      </c>
      <c r="K447" s="7">
        <v>1143</v>
      </c>
      <c r="L447" s="8">
        <v>1.2999999999999999E-2</v>
      </c>
      <c r="M447" s="7">
        <v>0.02</v>
      </c>
      <c r="N447" s="8">
        <v>14.859</v>
      </c>
      <c r="O447" s="8">
        <v>22.86</v>
      </c>
    </row>
    <row r="448" spans="2:15" ht="15.75" customHeight="1" x14ac:dyDescent="0.35">
      <c r="B448" s="7" t="s">
        <v>571</v>
      </c>
      <c r="C448" s="7" t="s">
        <v>546</v>
      </c>
      <c r="D448" s="7" t="s">
        <v>1505</v>
      </c>
      <c r="E448" s="7" t="s">
        <v>1506</v>
      </c>
      <c r="F448" s="7" t="s">
        <v>17</v>
      </c>
      <c r="G448" s="7" t="s">
        <v>1505</v>
      </c>
      <c r="H448" s="7" t="s">
        <v>1507</v>
      </c>
      <c r="I448" s="7" t="s">
        <v>13</v>
      </c>
      <c r="J448" s="7">
        <v>0</v>
      </c>
      <c r="K448" s="7">
        <v>53</v>
      </c>
      <c r="L448" s="8">
        <v>1.2999999999999999E-2</v>
      </c>
      <c r="M448" s="7">
        <v>0.02</v>
      </c>
      <c r="N448" s="8">
        <v>0.68899999999999995</v>
      </c>
      <c r="O448" s="8">
        <v>1.06</v>
      </c>
    </row>
    <row r="449" spans="2:15" ht="15.75" customHeight="1" x14ac:dyDescent="0.35">
      <c r="B449" s="7" t="s">
        <v>571</v>
      </c>
      <c r="C449" s="7" t="s">
        <v>546</v>
      </c>
      <c r="D449" s="7" t="s">
        <v>1508</v>
      </c>
      <c r="E449" s="7" t="s">
        <v>1509</v>
      </c>
      <c r="F449" s="7" t="s">
        <v>17</v>
      </c>
      <c r="G449" s="7" t="s">
        <v>1508</v>
      </c>
      <c r="H449" s="7" t="s">
        <v>1510</v>
      </c>
      <c r="I449" s="7" t="s">
        <v>13</v>
      </c>
      <c r="J449" s="7">
        <v>0</v>
      </c>
      <c r="K449" s="7">
        <v>2149</v>
      </c>
      <c r="L449" s="8">
        <v>1.2999999999999999E-2</v>
      </c>
      <c r="M449" s="7">
        <v>0.02</v>
      </c>
      <c r="N449" s="8">
        <v>27.936999999999998</v>
      </c>
      <c r="O449" s="8">
        <v>42.980000000000004</v>
      </c>
    </row>
    <row r="450" spans="2:15" ht="15.75" customHeight="1" x14ac:dyDescent="0.35">
      <c r="B450" s="7" t="s">
        <v>1511</v>
      </c>
      <c r="C450" s="7" t="s">
        <v>49</v>
      </c>
      <c r="D450" s="7" t="s">
        <v>1512</v>
      </c>
      <c r="E450" s="7" t="s">
        <v>1513</v>
      </c>
      <c r="F450" s="7" t="s">
        <v>17</v>
      </c>
      <c r="G450" s="7" t="s">
        <v>1512</v>
      </c>
      <c r="H450" s="7" t="s">
        <v>1514</v>
      </c>
      <c r="I450" s="7" t="s">
        <v>13</v>
      </c>
      <c r="J450" s="7">
        <v>0</v>
      </c>
      <c r="K450" s="7">
        <v>19</v>
      </c>
      <c r="L450" s="8">
        <v>1.2999999999999999E-2</v>
      </c>
      <c r="M450" s="7">
        <v>0.02</v>
      </c>
      <c r="N450" s="8">
        <v>0.247</v>
      </c>
      <c r="O450" s="8">
        <v>0.38</v>
      </c>
    </row>
    <row r="451" spans="2:15" ht="15.75" customHeight="1" x14ac:dyDescent="0.35">
      <c r="B451" s="7" t="s">
        <v>1511</v>
      </c>
      <c r="C451" s="7" t="s">
        <v>49</v>
      </c>
      <c r="D451" s="7" t="s">
        <v>1515</v>
      </c>
      <c r="E451" s="7" t="s">
        <v>1516</v>
      </c>
      <c r="F451" s="7" t="s">
        <v>17</v>
      </c>
      <c r="G451" s="7" t="s">
        <v>1515</v>
      </c>
      <c r="H451" s="7" t="s">
        <v>1517</v>
      </c>
      <c r="I451" s="7" t="s">
        <v>13</v>
      </c>
      <c r="J451" s="7">
        <v>0</v>
      </c>
      <c r="K451" s="7">
        <v>337</v>
      </c>
      <c r="L451" s="8">
        <v>1.2999999999999999E-2</v>
      </c>
      <c r="M451" s="7">
        <v>0.02</v>
      </c>
      <c r="N451" s="8">
        <v>4.3810000000000002</v>
      </c>
      <c r="O451" s="8">
        <v>6.74</v>
      </c>
    </row>
    <row r="452" spans="2:15" ht="15.75" customHeight="1" x14ac:dyDescent="0.35">
      <c r="B452" s="7" t="s">
        <v>1511</v>
      </c>
      <c r="C452" s="7" t="s">
        <v>49</v>
      </c>
      <c r="D452" s="7" t="s">
        <v>1518</v>
      </c>
      <c r="E452" s="7" t="s">
        <v>1519</v>
      </c>
      <c r="F452" s="7" t="s">
        <v>17</v>
      </c>
      <c r="G452" s="7" t="s">
        <v>1518</v>
      </c>
      <c r="H452" s="7" t="s">
        <v>1520</v>
      </c>
      <c r="I452" s="7" t="s">
        <v>13</v>
      </c>
      <c r="J452" s="7">
        <v>0</v>
      </c>
      <c r="K452" s="7">
        <v>43</v>
      </c>
      <c r="L452" s="8">
        <v>1.2999999999999999E-2</v>
      </c>
      <c r="M452" s="7">
        <v>0.02</v>
      </c>
      <c r="N452" s="8">
        <v>0.55899999999999994</v>
      </c>
      <c r="O452" s="8">
        <v>0.86</v>
      </c>
    </row>
    <row r="453" spans="2:15" ht="15.75" customHeight="1" x14ac:dyDescent="0.35">
      <c r="B453" s="7" t="s">
        <v>1511</v>
      </c>
      <c r="C453" s="7" t="s">
        <v>49</v>
      </c>
      <c r="D453" s="7" t="s">
        <v>1521</v>
      </c>
      <c r="E453" s="7" t="s">
        <v>1522</v>
      </c>
      <c r="F453" s="7" t="s">
        <v>17</v>
      </c>
      <c r="G453" s="7" t="s">
        <v>1521</v>
      </c>
      <c r="H453" s="7" t="s">
        <v>1523</v>
      </c>
      <c r="I453" s="7" t="s">
        <v>13</v>
      </c>
      <c r="J453" s="7">
        <v>0</v>
      </c>
      <c r="K453" s="7">
        <v>4</v>
      </c>
      <c r="L453" s="8">
        <v>1.2999999999999999E-2</v>
      </c>
      <c r="M453" s="7">
        <v>0.02</v>
      </c>
      <c r="N453" s="8">
        <v>5.1999999999999998E-2</v>
      </c>
      <c r="O453" s="8">
        <v>0.08</v>
      </c>
    </row>
    <row r="454" spans="2:15" ht="15.75" customHeight="1" x14ac:dyDescent="0.35">
      <c r="B454" s="7" t="s">
        <v>1511</v>
      </c>
      <c r="C454" s="7" t="s">
        <v>49</v>
      </c>
      <c r="D454" s="7" t="s">
        <v>1524</v>
      </c>
      <c r="E454" s="7" t="s">
        <v>1525</v>
      </c>
      <c r="F454" s="7" t="s">
        <v>17</v>
      </c>
      <c r="G454" s="7" t="s">
        <v>1524</v>
      </c>
      <c r="H454" s="7" t="s">
        <v>1526</v>
      </c>
      <c r="I454" s="7" t="s">
        <v>13</v>
      </c>
      <c r="J454" s="7">
        <v>0</v>
      </c>
      <c r="K454" s="7">
        <v>8</v>
      </c>
      <c r="L454" s="8">
        <v>1.2999999999999999E-2</v>
      </c>
      <c r="M454" s="7">
        <v>0.02</v>
      </c>
      <c r="N454" s="8">
        <v>0.104</v>
      </c>
      <c r="O454" s="8">
        <v>0.16</v>
      </c>
    </row>
    <row r="455" spans="2:15" ht="15.75" customHeight="1" x14ac:dyDescent="0.35">
      <c r="B455" s="7" t="s">
        <v>1511</v>
      </c>
      <c r="C455" s="7" t="s">
        <v>49</v>
      </c>
      <c r="D455" s="7" t="s">
        <v>1527</v>
      </c>
      <c r="E455" s="7" t="s">
        <v>1528</v>
      </c>
      <c r="F455" s="7" t="s">
        <v>17</v>
      </c>
      <c r="G455" s="7" t="s">
        <v>1527</v>
      </c>
      <c r="H455" s="7" t="s">
        <v>1529</v>
      </c>
      <c r="I455" s="7" t="s">
        <v>13</v>
      </c>
      <c r="J455" s="7">
        <v>0</v>
      </c>
      <c r="K455" s="7">
        <v>3</v>
      </c>
      <c r="L455" s="8">
        <v>1.2999999999999999E-2</v>
      </c>
      <c r="M455" s="7">
        <v>0.02</v>
      </c>
      <c r="N455" s="8">
        <v>3.9E-2</v>
      </c>
      <c r="O455" s="8">
        <v>0.06</v>
      </c>
    </row>
    <row r="456" spans="2:15" ht="15.75" customHeight="1" x14ac:dyDescent="0.35">
      <c r="B456" s="7" t="s">
        <v>1511</v>
      </c>
      <c r="C456" s="7" t="s">
        <v>49</v>
      </c>
      <c r="D456" s="7" t="s">
        <v>1530</v>
      </c>
      <c r="E456" s="7" t="s">
        <v>1531</v>
      </c>
      <c r="F456" s="7" t="s">
        <v>17</v>
      </c>
      <c r="G456" s="7" t="s">
        <v>1530</v>
      </c>
      <c r="H456" s="7" t="s">
        <v>1532</v>
      </c>
      <c r="I456" s="7" t="s">
        <v>13</v>
      </c>
      <c r="J456" s="7">
        <v>0</v>
      </c>
      <c r="K456" s="7">
        <v>40</v>
      </c>
      <c r="L456" s="8">
        <v>1.2999999999999999E-2</v>
      </c>
      <c r="M456" s="7">
        <v>0.02</v>
      </c>
      <c r="N456" s="8">
        <v>0.52</v>
      </c>
      <c r="O456" s="8">
        <v>0.8</v>
      </c>
    </row>
    <row r="457" spans="2:15" ht="15.75" customHeight="1" x14ac:dyDescent="0.35">
      <c r="B457" s="7" t="s">
        <v>1511</v>
      </c>
      <c r="C457" s="7" t="s">
        <v>49</v>
      </c>
      <c r="D457" s="7" t="s">
        <v>1533</v>
      </c>
      <c r="E457" s="7" t="s">
        <v>1534</v>
      </c>
      <c r="F457" s="7" t="s">
        <v>17</v>
      </c>
      <c r="G457" s="7" t="s">
        <v>1533</v>
      </c>
      <c r="H457" s="7" t="s">
        <v>1535</v>
      </c>
      <c r="I457" s="7" t="s">
        <v>13</v>
      </c>
      <c r="J457" s="7">
        <v>0</v>
      </c>
      <c r="K457" s="7">
        <v>27</v>
      </c>
      <c r="L457" s="8">
        <v>1.2999999999999999E-2</v>
      </c>
      <c r="M457" s="7">
        <v>0.02</v>
      </c>
      <c r="N457" s="8">
        <v>0.35099999999999998</v>
      </c>
      <c r="O457" s="8">
        <v>0.54</v>
      </c>
    </row>
    <row r="458" spans="2:15" ht="15.75" customHeight="1" x14ac:dyDescent="0.35">
      <c r="B458" s="7" t="s">
        <v>1511</v>
      </c>
      <c r="C458" s="7" t="s">
        <v>49</v>
      </c>
      <c r="D458" s="7" t="s">
        <v>1536</v>
      </c>
      <c r="E458" s="7" t="s">
        <v>1537</v>
      </c>
      <c r="F458" s="7" t="s">
        <v>17</v>
      </c>
      <c r="G458" s="7" t="s">
        <v>1536</v>
      </c>
      <c r="H458" s="7" t="s">
        <v>1538</v>
      </c>
      <c r="I458" s="7" t="s">
        <v>13</v>
      </c>
      <c r="J458" s="7">
        <v>0</v>
      </c>
      <c r="K458" s="7">
        <v>17</v>
      </c>
      <c r="L458" s="8">
        <v>1.2999999999999999E-2</v>
      </c>
      <c r="M458" s="7">
        <v>0.02</v>
      </c>
      <c r="N458" s="8">
        <v>0.221</v>
      </c>
      <c r="O458" s="8">
        <v>0.34</v>
      </c>
    </row>
    <row r="459" spans="2:15" ht="15.75" customHeight="1" x14ac:dyDescent="0.35">
      <c r="B459" s="7" t="s">
        <v>1511</v>
      </c>
      <c r="C459" s="7" t="s">
        <v>49</v>
      </c>
      <c r="D459" s="7" t="s">
        <v>1539</v>
      </c>
      <c r="E459" s="7" t="s">
        <v>1540</v>
      </c>
      <c r="F459" s="7" t="s">
        <v>17</v>
      </c>
      <c r="G459" s="7" t="s">
        <v>1539</v>
      </c>
      <c r="H459" s="7" t="s">
        <v>1541</v>
      </c>
      <c r="I459" s="7" t="s">
        <v>13</v>
      </c>
      <c r="J459" s="7">
        <v>0</v>
      </c>
      <c r="K459" s="7">
        <v>6</v>
      </c>
      <c r="L459" s="8">
        <v>1.2999999999999999E-2</v>
      </c>
      <c r="M459" s="7">
        <v>0.02</v>
      </c>
      <c r="N459" s="8">
        <v>7.8E-2</v>
      </c>
      <c r="O459" s="8">
        <v>0.12</v>
      </c>
    </row>
    <row r="460" spans="2:15" ht="15.75" customHeight="1" x14ac:dyDescent="0.35">
      <c r="B460" s="7" t="s">
        <v>1511</v>
      </c>
      <c r="C460" s="7" t="s">
        <v>49</v>
      </c>
      <c r="D460" s="7" t="s">
        <v>1542</v>
      </c>
      <c r="E460" s="7" t="s">
        <v>1543</v>
      </c>
      <c r="F460" s="7" t="s">
        <v>17</v>
      </c>
      <c r="G460" s="7" t="s">
        <v>1542</v>
      </c>
      <c r="H460" s="7" t="s">
        <v>1544</v>
      </c>
      <c r="I460" s="7" t="s">
        <v>13</v>
      </c>
      <c r="J460" s="7">
        <v>0</v>
      </c>
      <c r="K460" s="7">
        <v>65</v>
      </c>
      <c r="L460" s="8">
        <v>1.2999999999999999E-2</v>
      </c>
      <c r="M460" s="7">
        <v>0.02</v>
      </c>
      <c r="N460" s="8">
        <v>0.84499999999999997</v>
      </c>
      <c r="O460" s="8">
        <v>1.3</v>
      </c>
    </row>
    <row r="461" spans="2:15" ht="15.75" customHeight="1" x14ac:dyDescent="0.35">
      <c r="B461" s="7" t="s">
        <v>1511</v>
      </c>
      <c r="C461" s="7" t="s">
        <v>49</v>
      </c>
      <c r="D461" s="7" t="s">
        <v>1545</v>
      </c>
      <c r="E461" s="7" t="s">
        <v>1546</v>
      </c>
      <c r="F461" s="7" t="s">
        <v>17</v>
      </c>
      <c r="G461" s="7" t="s">
        <v>1545</v>
      </c>
      <c r="H461" s="7" t="s">
        <v>1547</v>
      </c>
      <c r="I461" s="7" t="s">
        <v>13</v>
      </c>
      <c r="J461" s="7">
        <v>0</v>
      </c>
      <c r="K461" s="7">
        <v>22</v>
      </c>
      <c r="L461" s="8">
        <v>1.2999999999999999E-2</v>
      </c>
      <c r="M461" s="7">
        <v>0.02</v>
      </c>
      <c r="N461" s="8">
        <v>0.28599999999999998</v>
      </c>
      <c r="O461" s="8">
        <v>0.44</v>
      </c>
    </row>
    <row r="462" spans="2:15" ht="15.75" customHeight="1" x14ac:dyDescent="0.35">
      <c r="B462" s="7" t="s">
        <v>1511</v>
      </c>
      <c r="C462" s="7" t="s">
        <v>49</v>
      </c>
      <c r="D462" s="7" t="s">
        <v>1548</v>
      </c>
      <c r="E462" s="7" t="s">
        <v>1549</v>
      </c>
      <c r="F462" s="7" t="s">
        <v>17</v>
      </c>
      <c r="G462" s="7" t="s">
        <v>1548</v>
      </c>
      <c r="H462" s="7" t="s">
        <v>1550</v>
      </c>
      <c r="I462" s="7" t="s">
        <v>13</v>
      </c>
      <c r="J462" s="7">
        <v>0</v>
      </c>
      <c r="K462" s="7">
        <v>7</v>
      </c>
      <c r="L462" s="8">
        <v>1.2999999999999999E-2</v>
      </c>
      <c r="M462" s="7">
        <v>0.02</v>
      </c>
      <c r="N462" s="8">
        <v>9.0999999999999998E-2</v>
      </c>
      <c r="O462" s="8">
        <v>0.14000000000000001</v>
      </c>
    </row>
    <row r="463" spans="2:15" ht="15.75" customHeight="1" x14ac:dyDescent="0.35">
      <c r="B463" s="7" t="s">
        <v>1511</v>
      </c>
      <c r="C463" s="7" t="s">
        <v>49</v>
      </c>
      <c r="D463" s="7" t="s">
        <v>1551</v>
      </c>
      <c r="E463" s="7" t="s">
        <v>1552</v>
      </c>
      <c r="F463" s="7" t="s">
        <v>17</v>
      </c>
      <c r="G463" s="7" t="s">
        <v>1551</v>
      </c>
      <c r="H463" s="7" t="s">
        <v>1553</v>
      </c>
      <c r="I463" s="7" t="s">
        <v>13</v>
      </c>
      <c r="J463" s="7">
        <v>0</v>
      </c>
      <c r="K463" s="7">
        <v>9</v>
      </c>
      <c r="L463" s="8">
        <v>1.2999999999999999E-2</v>
      </c>
      <c r="M463" s="7">
        <v>0.02</v>
      </c>
      <c r="N463" s="8">
        <v>0.11699999999999999</v>
      </c>
      <c r="O463" s="8">
        <v>0.18</v>
      </c>
    </row>
    <row r="464" spans="2:15" ht="15.75" customHeight="1" x14ac:dyDescent="0.35">
      <c r="B464" s="7" t="s">
        <v>1511</v>
      </c>
      <c r="C464" s="7" t="s">
        <v>49</v>
      </c>
      <c r="D464" s="7" t="s">
        <v>1554</v>
      </c>
      <c r="E464" s="7" t="s">
        <v>1555</v>
      </c>
      <c r="F464" s="7" t="s">
        <v>17</v>
      </c>
      <c r="G464" s="7" t="s">
        <v>1554</v>
      </c>
      <c r="H464" s="7" t="s">
        <v>1556</v>
      </c>
      <c r="I464" s="7" t="s">
        <v>13</v>
      </c>
      <c r="J464" s="7">
        <v>0</v>
      </c>
      <c r="K464" s="7">
        <v>36</v>
      </c>
      <c r="L464" s="8">
        <v>1.2999999999999999E-2</v>
      </c>
      <c r="M464" s="7">
        <v>0.02</v>
      </c>
      <c r="N464" s="8">
        <v>0.46799999999999997</v>
      </c>
      <c r="O464" s="8">
        <v>0.72</v>
      </c>
    </row>
    <row r="465" spans="2:15" ht="15.75" customHeight="1" x14ac:dyDescent="0.35">
      <c r="B465" s="7" t="s">
        <v>1511</v>
      </c>
      <c r="C465" s="7" t="s">
        <v>49</v>
      </c>
      <c r="D465" s="7" t="s">
        <v>1557</v>
      </c>
      <c r="E465" s="7" t="s">
        <v>1558</v>
      </c>
      <c r="F465" s="7" t="s">
        <v>17</v>
      </c>
      <c r="G465" s="7" t="s">
        <v>1557</v>
      </c>
      <c r="H465" s="7" t="s">
        <v>1559</v>
      </c>
      <c r="I465" s="7" t="s">
        <v>13</v>
      </c>
      <c r="J465" s="7">
        <v>0</v>
      </c>
      <c r="K465" s="7">
        <v>1941</v>
      </c>
      <c r="L465" s="8">
        <v>1.2999999999999999E-2</v>
      </c>
      <c r="M465" s="7">
        <v>0.02</v>
      </c>
      <c r="N465" s="8">
        <v>25.233000000000001</v>
      </c>
      <c r="O465" s="8">
        <v>38.82</v>
      </c>
    </row>
    <row r="466" spans="2:15" ht="15.75" customHeight="1" x14ac:dyDescent="0.35">
      <c r="B466" s="7" t="s">
        <v>1511</v>
      </c>
      <c r="C466" s="7" t="s">
        <v>49</v>
      </c>
      <c r="D466" s="7" t="s">
        <v>1560</v>
      </c>
      <c r="E466" s="7" t="s">
        <v>1561</v>
      </c>
      <c r="F466" s="7" t="s">
        <v>17</v>
      </c>
      <c r="G466" s="7" t="s">
        <v>1560</v>
      </c>
      <c r="H466" s="7" t="s">
        <v>1562</v>
      </c>
      <c r="I466" s="7" t="s">
        <v>13</v>
      </c>
      <c r="J466" s="7">
        <v>0</v>
      </c>
      <c r="K466" s="7">
        <v>10</v>
      </c>
      <c r="L466" s="8">
        <v>1.2999999999999999E-2</v>
      </c>
      <c r="M466" s="7">
        <v>0.02</v>
      </c>
      <c r="N466" s="8">
        <v>0.13</v>
      </c>
      <c r="O466" s="8">
        <v>0.2</v>
      </c>
    </row>
    <row r="467" spans="2:15" ht="15.75" customHeight="1" x14ac:dyDescent="0.35">
      <c r="B467" s="7" t="s">
        <v>1511</v>
      </c>
      <c r="C467" s="7" t="s">
        <v>49</v>
      </c>
      <c r="D467" s="7" t="s">
        <v>1563</v>
      </c>
      <c r="E467" s="7" t="s">
        <v>1564</v>
      </c>
      <c r="F467" s="7" t="s">
        <v>17</v>
      </c>
      <c r="G467" s="7" t="s">
        <v>1563</v>
      </c>
      <c r="H467" s="7" t="s">
        <v>1565</v>
      </c>
      <c r="I467" s="7" t="s">
        <v>13</v>
      </c>
      <c r="J467" s="7">
        <v>0</v>
      </c>
      <c r="K467" s="7">
        <v>9</v>
      </c>
      <c r="L467" s="8">
        <v>1.2999999999999999E-2</v>
      </c>
      <c r="M467" s="7">
        <v>0.02</v>
      </c>
      <c r="N467" s="8">
        <v>0.11699999999999999</v>
      </c>
      <c r="O467" s="8">
        <v>0.18</v>
      </c>
    </row>
    <row r="468" spans="2:15" ht="15.75" customHeight="1" x14ac:dyDescent="0.35">
      <c r="B468" s="7" t="s">
        <v>1511</v>
      </c>
      <c r="C468" s="7" t="s">
        <v>49</v>
      </c>
      <c r="D468" s="7" t="s">
        <v>1566</v>
      </c>
      <c r="E468" s="7" t="s">
        <v>1567</v>
      </c>
      <c r="F468" s="7" t="s">
        <v>17</v>
      </c>
      <c r="G468" s="7" t="s">
        <v>1566</v>
      </c>
      <c r="H468" s="7" t="s">
        <v>1568</v>
      </c>
      <c r="I468" s="7" t="s">
        <v>13</v>
      </c>
      <c r="J468" s="7">
        <v>0</v>
      </c>
      <c r="K468" s="7">
        <v>3</v>
      </c>
      <c r="L468" s="8">
        <v>1.2999999999999999E-2</v>
      </c>
      <c r="M468" s="7">
        <v>0.02</v>
      </c>
      <c r="N468" s="8">
        <v>3.9E-2</v>
      </c>
      <c r="O468" s="8">
        <v>0.06</v>
      </c>
    </row>
    <row r="469" spans="2:15" ht="15.75" customHeight="1" x14ac:dyDescent="0.35">
      <c r="B469" s="7" t="s">
        <v>1511</v>
      </c>
      <c r="C469" s="7" t="s">
        <v>49</v>
      </c>
      <c r="D469" s="7" t="s">
        <v>1569</v>
      </c>
      <c r="E469" s="7" t="s">
        <v>1570</v>
      </c>
      <c r="F469" s="7" t="s">
        <v>17</v>
      </c>
      <c r="G469" s="7" t="s">
        <v>1569</v>
      </c>
      <c r="H469" s="7" t="s">
        <v>1571</v>
      </c>
      <c r="I469" s="7" t="s">
        <v>13</v>
      </c>
      <c r="J469" s="7">
        <v>0</v>
      </c>
      <c r="K469" s="7">
        <v>36</v>
      </c>
      <c r="L469" s="8">
        <v>1.2999999999999999E-2</v>
      </c>
      <c r="M469" s="7">
        <v>0.02</v>
      </c>
      <c r="N469" s="8">
        <v>0.46799999999999997</v>
      </c>
      <c r="O469" s="8">
        <v>0.72</v>
      </c>
    </row>
    <row r="470" spans="2:15" ht="15.75" customHeight="1" x14ac:dyDescent="0.35">
      <c r="B470" s="7" t="s">
        <v>1511</v>
      </c>
      <c r="C470" s="7" t="s">
        <v>49</v>
      </c>
      <c r="D470" s="7" t="s">
        <v>1572</v>
      </c>
      <c r="E470" s="7" t="s">
        <v>1573</v>
      </c>
      <c r="F470" s="7" t="s">
        <v>17</v>
      </c>
      <c r="G470" s="7" t="s">
        <v>1572</v>
      </c>
      <c r="H470" s="7" t="s">
        <v>1574</v>
      </c>
      <c r="I470" s="7" t="s">
        <v>13</v>
      </c>
      <c r="J470" s="7">
        <v>0</v>
      </c>
      <c r="K470" s="7">
        <v>9</v>
      </c>
      <c r="L470" s="8">
        <v>1.2999999999999999E-2</v>
      </c>
      <c r="M470" s="7">
        <v>0.02</v>
      </c>
      <c r="N470" s="8">
        <v>0.11699999999999999</v>
      </c>
      <c r="O470" s="8">
        <v>0.18</v>
      </c>
    </row>
    <row r="471" spans="2:15" ht="15.75" customHeight="1" x14ac:dyDescent="0.35">
      <c r="B471" s="7" t="s">
        <v>1511</v>
      </c>
      <c r="C471" s="7" t="s">
        <v>49</v>
      </c>
      <c r="D471" s="7" t="s">
        <v>1575</v>
      </c>
      <c r="E471" s="7" t="s">
        <v>1576</v>
      </c>
      <c r="F471" s="7" t="s">
        <v>17</v>
      </c>
      <c r="G471" s="7" t="s">
        <v>1575</v>
      </c>
      <c r="H471" s="7" t="s">
        <v>1577</v>
      </c>
      <c r="I471" s="7" t="s">
        <v>13</v>
      </c>
      <c r="J471" s="7">
        <v>0</v>
      </c>
      <c r="K471" s="7">
        <v>19</v>
      </c>
      <c r="L471" s="8">
        <v>1.2999999999999999E-2</v>
      </c>
      <c r="M471" s="7">
        <v>0.02</v>
      </c>
      <c r="N471" s="8">
        <v>0.247</v>
      </c>
      <c r="O471" s="8">
        <v>0.38</v>
      </c>
    </row>
    <row r="472" spans="2:15" ht="15.75" customHeight="1" x14ac:dyDescent="0.35">
      <c r="B472" s="7" t="s">
        <v>1511</v>
      </c>
      <c r="C472" s="7" t="s">
        <v>49</v>
      </c>
      <c r="D472" s="7" t="s">
        <v>1578</v>
      </c>
      <c r="E472" s="7" t="s">
        <v>1579</v>
      </c>
      <c r="F472" s="7" t="s">
        <v>17</v>
      </c>
      <c r="G472" s="7" t="s">
        <v>1578</v>
      </c>
      <c r="H472" s="7" t="s">
        <v>1580</v>
      </c>
      <c r="I472" s="7" t="s">
        <v>13</v>
      </c>
      <c r="J472" s="7">
        <v>0</v>
      </c>
      <c r="K472" s="7">
        <v>26</v>
      </c>
      <c r="L472" s="8">
        <v>1.2999999999999999E-2</v>
      </c>
      <c r="M472" s="7">
        <v>0.02</v>
      </c>
      <c r="N472" s="8">
        <v>0.33799999999999997</v>
      </c>
      <c r="O472" s="8">
        <v>0.52</v>
      </c>
    </row>
    <row r="473" spans="2:15" ht="15.75" customHeight="1" x14ac:dyDescent="0.35">
      <c r="B473" s="7" t="s">
        <v>1511</v>
      </c>
      <c r="C473" s="7" t="s">
        <v>49</v>
      </c>
      <c r="D473" s="7" t="s">
        <v>1581</v>
      </c>
      <c r="E473" s="7" t="s">
        <v>1582</v>
      </c>
      <c r="F473" s="7" t="s">
        <v>17</v>
      </c>
      <c r="G473" s="7" t="s">
        <v>1581</v>
      </c>
      <c r="H473" s="7" t="s">
        <v>1583</v>
      </c>
      <c r="I473" s="7" t="s">
        <v>13</v>
      </c>
      <c r="J473" s="7">
        <v>0</v>
      </c>
      <c r="K473" s="7">
        <v>62</v>
      </c>
      <c r="L473" s="8">
        <v>1.2999999999999999E-2</v>
      </c>
      <c r="M473" s="7">
        <v>0.02</v>
      </c>
      <c r="N473" s="8">
        <v>0.80599999999999994</v>
      </c>
      <c r="O473" s="8">
        <v>1.24</v>
      </c>
    </row>
    <row r="474" spans="2:15" ht="15.75" customHeight="1" x14ac:dyDescent="0.35">
      <c r="B474" s="7" t="s">
        <v>1511</v>
      </c>
      <c r="C474" s="7" t="s">
        <v>49</v>
      </c>
      <c r="D474" s="7" t="s">
        <v>1584</v>
      </c>
      <c r="E474" s="7" t="s">
        <v>1585</v>
      </c>
      <c r="F474" s="7" t="s">
        <v>17</v>
      </c>
      <c r="G474" s="7" t="s">
        <v>1584</v>
      </c>
      <c r="H474" s="7" t="s">
        <v>1586</v>
      </c>
      <c r="I474" s="7" t="s">
        <v>13</v>
      </c>
      <c r="J474" s="7">
        <v>0</v>
      </c>
      <c r="K474" s="7">
        <v>24</v>
      </c>
      <c r="L474" s="8">
        <v>1.2999999999999999E-2</v>
      </c>
      <c r="M474" s="7">
        <v>0.02</v>
      </c>
      <c r="N474" s="8">
        <v>0.312</v>
      </c>
      <c r="O474" s="8">
        <v>0.48</v>
      </c>
    </row>
    <row r="475" spans="2:15" ht="15.75" customHeight="1" x14ac:dyDescent="0.35">
      <c r="B475" s="7" t="s">
        <v>1511</v>
      </c>
      <c r="C475" s="7" t="s">
        <v>49</v>
      </c>
      <c r="D475" s="7" t="s">
        <v>1587</v>
      </c>
      <c r="E475" s="7" t="s">
        <v>1588</v>
      </c>
      <c r="F475" s="7" t="s">
        <v>17</v>
      </c>
      <c r="G475" s="7" t="s">
        <v>1587</v>
      </c>
      <c r="H475" s="7" t="s">
        <v>1589</v>
      </c>
      <c r="I475" s="7" t="s">
        <v>13</v>
      </c>
      <c r="J475" s="7">
        <v>0</v>
      </c>
      <c r="K475" s="7">
        <v>5</v>
      </c>
      <c r="L475" s="8">
        <v>1.2999999999999999E-2</v>
      </c>
      <c r="M475" s="7">
        <v>0.02</v>
      </c>
      <c r="N475" s="8">
        <v>6.5000000000000002E-2</v>
      </c>
      <c r="O475" s="8">
        <v>0.1</v>
      </c>
    </row>
    <row r="476" spans="2:15" ht="15.75" customHeight="1" x14ac:dyDescent="0.35">
      <c r="B476" s="7" t="s">
        <v>1511</v>
      </c>
      <c r="C476" s="7" t="s">
        <v>49</v>
      </c>
      <c r="D476" s="7" t="s">
        <v>1590</v>
      </c>
      <c r="E476" s="7" t="s">
        <v>1591</v>
      </c>
      <c r="F476" s="7" t="s">
        <v>17</v>
      </c>
      <c r="G476" s="7" t="s">
        <v>1590</v>
      </c>
      <c r="H476" s="7" t="s">
        <v>1592</v>
      </c>
      <c r="I476" s="7" t="s">
        <v>13</v>
      </c>
      <c r="J476" s="7">
        <v>0</v>
      </c>
      <c r="K476" s="7">
        <v>1</v>
      </c>
      <c r="L476" s="8">
        <v>1.2999999999999999E-2</v>
      </c>
      <c r="M476" s="7">
        <v>0.02</v>
      </c>
      <c r="N476" s="8">
        <v>1.2999999999999999E-2</v>
      </c>
      <c r="O476" s="8">
        <v>0.02</v>
      </c>
    </row>
    <row r="477" spans="2:15" ht="15.75" customHeight="1" x14ac:dyDescent="0.35">
      <c r="B477" s="7" t="s">
        <v>1511</v>
      </c>
      <c r="C477" s="7" t="s">
        <v>49</v>
      </c>
      <c r="D477" s="7" t="s">
        <v>1593</v>
      </c>
      <c r="E477" s="7" t="s">
        <v>1594</v>
      </c>
      <c r="F477" s="7" t="s">
        <v>17</v>
      </c>
      <c r="G477" s="7" t="s">
        <v>1593</v>
      </c>
      <c r="H477" s="7" t="s">
        <v>1595</v>
      </c>
      <c r="I477" s="7" t="s">
        <v>13</v>
      </c>
      <c r="J477" s="7">
        <v>0</v>
      </c>
      <c r="K477" s="7">
        <v>2</v>
      </c>
      <c r="L477" s="8">
        <v>1.2999999999999999E-2</v>
      </c>
      <c r="M477" s="7">
        <v>0.02</v>
      </c>
      <c r="N477" s="8">
        <v>2.5999999999999999E-2</v>
      </c>
      <c r="O477" s="8">
        <v>0.04</v>
      </c>
    </row>
    <row r="478" spans="2:15" ht="15.75" customHeight="1" x14ac:dyDescent="0.35">
      <c r="B478" s="7" t="s">
        <v>1511</v>
      </c>
      <c r="C478" s="7" t="s">
        <v>49</v>
      </c>
      <c r="D478" s="7" t="s">
        <v>1596</v>
      </c>
      <c r="E478" s="7" t="s">
        <v>1597</v>
      </c>
      <c r="F478" s="7" t="s">
        <v>17</v>
      </c>
      <c r="G478" s="7" t="s">
        <v>1596</v>
      </c>
      <c r="H478" s="7" t="s">
        <v>1598</v>
      </c>
      <c r="I478" s="7" t="s">
        <v>13</v>
      </c>
      <c r="J478" s="7">
        <v>0</v>
      </c>
      <c r="K478" s="7">
        <v>6</v>
      </c>
      <c r="L478" s="8">
        <v>1.2999999999999999E-2</v>
      </c>
      <c r="M478" s="7">
        <v>0.02</v>
      </c>
      <c r="N478" s="8">
        <v>7.8E-2</v>
      </c>
      <c r="O478" s="8">
        <v>0.12</v>
      </c>
    </row>
    <row r="479" spans="2:15" ht="15.75" customHeight="1" x14ac:dyDescent="0.35">
      <c r="B479" s="7" t="s">
        <v>1511</v>
      </c>
      <c r="C479" s="7" t="s">
        <v>49</v>
      </c>
      <c r="D479" s="7" t="s">
        <v>1599</v>
      </c>
      <c r="E479" s="7" t="s">
        <v>1600</v>
      </c>
      <c r="F479" s="7" t="s">
        <v>17</v>
      </c>
      <c r="G479" s="7" t="s">
        <v>1599</v>
      </c>
      <c r="H479" s="7" t="s">
        <v>1601</v>
      </c>
      <c r="I479" s="7" t="s">
        <v>13</v>
      </c>
      <c r="J479" s="7">
        <v>0</v>
      </c>
      <c r="K479" s="7">
        <v>6</v>
      </c>
      <c r="L479" s="8">
        <v>1.2999999999999999E-2</v>
      </c>
      <c r="M479" s="7">
        <v>0.02</v>
      </c>
      <c r="N479" s="8">
        <v>7.8E-2</v>
      </c>
      <c r="O479" s="8">
        <v>0.12</v>
      </c>
    </row>
    <row r="480" spans="2:15" ht="15.75" customHeight="1" x14ac:dyDescent="0.35">
      <c r="B480" s="7" t="s">
        <v>1511</v>
      </c>
      <c r="C480" s="7" t="s">
        <v>49</v>
      </c>
      <c r="D480" s="7" t="s">
        <v>1602</v>
      </c>
      <c r="E480" s="7" t="s">
        <v>1603</v>
      </c>
      <c r="F480" s="7" t="s">
        <v>17</v>
      </c>
      <c r="G480" s="7" t="s">
        <v>1602</v>
      </c>
      <c r="H480" s="7" t="s">
        <v>1604</v>
      </c>
      <c r="I480" s="7" t="s">
        <v>13</v>
      </c>
      <c r="J480" s="7">
        <v>0</v>
      </c>
      <c r="K480" s="7">
        <v>4</v>
      </c>
      <c r="L480" s="8">
        <v>1.2999999999999999E-2</v>
      </c>
      <c r="M480" s="7">
        <v>0.02</v>
      </c>
      <c r="N480" s="8">
        <v>5.1999999999999998E-2</v>
      </c>
      <c r="O480" s="8">
        <v>0.08</v>
      </c>
    </row>
    <row r="481" spans="2:15" ht="15.75" customHeight="1" x14ac:dyDescent="0.35">
      <c r="B481" s="7" t="s">
        <v>1511</v>
      </c>
      <c r="C481" s="7" t="s">
        <v>49</v>
      </c>
      <c r="D481" s="7" t="s">
        <v>1605</v>
      </c>
      <c r="E481" s="7" t="s">
        <v>1606</v>
      </c>
      <c r="F481" s="7" t="s">
        <v>17</v>
      </c>
      <c r="G481" s="7" t="s">
        <v>1605</v>
      </c>
      <c r="H481" s="7" t="s">
        <v>1607</v>
      </c>
      <c r="I481" s="7" t="s">
        <v>13</v>
      </c>
      <c r="J481" s="7">
        <v>0</v>
      </c>
      <c r="K481" s="7">
        <v>2</v>
      </c>
      <c r="L481" s="8">
        <v>1.2999999999999999E-2</v>
      </c>
      <c r="M481" s="7">
        <v>0.02</v>
      </c>
      <c r="N481" s="8">
        <v>2.5999999999999999E-2</v>
      </c>
      <c r="O481" s="8">
        <v>0.04</v>
      </c>
    </row>
    <row r="482" spans="2:15" ht="15.75" customHeight="1" x14ac:dyDescent="0.35">
      <c r="B482" s="7" t="s">
        <v>1511</v>
      </c>
      <c r="C482" s="7" t="s">
        <v>49</v>
      </c>
      <c r="D482" s="7" t="s">
        <v>1608</v>
      </c>
      <c r="E482" s="7" t="s">
        <v>1609</v>
      </c>
      <c r="F482" s="7" t="s">
        <v>17</v>
      </c>
      <c r="G482" s="7" t="s">
        <v>1608</v>
      </c>
      <c r="H482" s="7" t="s">
        <v>1610</v>
      </c>
      <c r="I482" s="7" t="s">
        <v>13</v>
      </c>
      <c r="J482" s="7">
        <v>0</v>
      </c>
      <c r="K482" s="7">
        <v>8</v>
      </c>
      <c r="L482" s="8">
        <v>1.2999999999999999E-2</v>
      </c>
      <c r="M482" s="7">
        <v>0.02</v>
      </c>
      <c r="N482" s="8">
        <v>0.104</v>
      </c>
      <c r="O482" s="8">
        <v>0.16</v>
      </c>
    </row>
    <row r="483" spans="2:15" ht="15.75" customHeight="1" x14ac:dyDescent="0.35">
      <c r="B483" s="7" t="s">
        <v>1511</v>
      </c>
      <c r="C483" s="7" t="s">
        <v>49</v>
      </c>
      <c r="D483" s="7" t="s">
        <v>1611</v>
      </c>
      <c r="E483" s="7" t="s">
        <v>1612</v>
      </c>
      <c r="F483" s="7" t="s">
        <v>17</v>
      </c>
      <c r="G483" s="7" t="s">
        <v>1611</v>
      </c>
      <c r="H483" s="7" t="s">
        <v>1613</v>
      </c>
      <c r="I483" s="7" t="s">
        <v>13</v>
      </c>
      <c r="J483" s="7">
        <v>0</v>
      </c>
      <c r="K483" s="7">
        <v>2</v>
      </c>
      <c r="L483" s="8">
        <v>1.2999999999999999E-2</v>
      </c>
      <c r="M483" s="7">
        <v>0.02</v>
      </c>
      <c r="N483" s="8">
        <v>2.5999999999999999E-2</v>
      </c>
      <c r="O483" s="8">
        <v>0.04</v>
      </c>
    </row>
    <row r="484" spans="2:15" ht="15.75" customHeight="1" x14ac:dyDescent="0.35">
      <c r="B484" s="7" t="s">
        <v>1511</v>
      </c>
      <c r="C484" s="7" t="s">
        <v>49</v>
      </c>
      <c r="D484" s="7" t="s">
        <v>1614</v>
      </c>
      <c r="E484" s="7" t="s">
        <v>1615</v>
      </c>
      <c r="F484" s="7" t="s">
        <v>17</v>
      </c>
      <c r="G484" s="7" t="s">
        <v>1614</v>
      </c>
      <c r="H484" s="7" t="s">
        <v>1616</v>
      </c>
      <c r="I484" s="7" t="s">
        <v>13</v>
      </c>
      <c r="J484" s="7">
        <v>0</v>
      </c>
      <c r="K484" s="7">
        <v>3</v>
      </c>
      <c r="L484" s="8">
        <v>1.2999999999999999E-2</v>
      </c>
      <c r="M484" s="7">
        <v>0.02</v>
      </c>
      <c r="N484" s="8">
        <v>3.9E-2</v>
      </c>
      <c r="O484" s="8">
        <v>0.06</v>
      </c>
    </row>
    <row r="485" spans="2:15" ht="15.75" customHeight="1" x14ac:dyDescent="0.35">
      <c r="B485" s="7" t="s">
        <v>1511</v>
      </c>
      <c r="C485" s="7" t="s">
        <v>49</v>
      </c>
      <c r="D485" s="7" t="s">
        <v>1617</v>
      </c>
      <c r="E485" s="7" t="s">
        <v>1618</v>
      </c>
      <c r="F485" s="7" t="s">
        <v>17</v>
      </c>
      <c r="G485" s="7" t="s">
        <v>1617</v>
      </c>
      <c r="H485" s="7" t="s">
        <v>1619</v>
      </c>
      <c r="I485" s="7" t="s">
        <v>13</v>
      </c>
      <c r="J485" s="7">
        <v>0</v>
      </c>
      <c r="K485" s="7">
        <v>2</v>
      </c>
      <c r="L485" s="8">
        <v>1.2999999999999999E-2</v>
      </c>
      <c r="M485" s="7">
        <v>0.02</v>
      </c>
      <c r="N485" s="8">
        <v>2.5999999999999999E-2</v>
      </c>
      <c r="O485" s="8">
        <v>0.04</v>
      </c>
    </row>
    <row r="486" spans="2:15" ht="15.75" customHeight="1" x14ac:dyDescent="0.35">
      <c r="B486" s="7" t="s">
        <v>1511</v>
      </c>
      <c r="C486" s="7" t="s">
        <v>49</v>
      </c>
      <c r="D486" s="7" t="s">
        <v>1620</v>
      </c>
      <c r="E486" s="7" t="s">
        <v>1621</v>
      </c>
      <c r="F486" s="7" t="s">
        <v>17</v>
      </c>
      <c r="G486" s="7" t="s">
        <v>1620</v>
      </c>
      <c r="H486" s="7" t="s">
        <v>1622</v>
      </c>
      <c r="I486" s="7" t="s">
        <v>13</v>
      </c>
      <c r="J486" s="7">
        <v>0</v>
      </c>
      <c r="K486" s="7">
        <v>1</v>
      </c>
      <c r="L486" s="8">
        <v>1.2999999999999999E-2</v>
      </c>
      <c r="M486" s="7">
        <v>0.02</v>
      </c>
      <c r="N486" s="8">
        <v>1.2999999999999999E-2</v>
      </c>
      <c r="O486" s="8">
        <v>0.02</v>
      </c>
    </row>
    <row r="487" spans="2:15" ht="15.75" customHeight="1" x14ac:dyDescent="0.35">
      <c r="B487" s="7" t="s">
        <v>1511</v>
      </c>
      <c r="C487" s="7" t="s">
        <v>49</v>
      </c>
      <c r="D487" s="7" t="s">
        <v>1623</v>
      </c>
      <c r="E487" s="7" t="s">
        <v>1624</v>
      </c>
      <c r="F487" s="7" t="s">
        <v>17</v>
      </c>
      <c r="G487" s="7" t="s">
        <v>1623</v>
      </c>
      <c r="H487" s="7" t="s">
        <v>1625</v>
      </c>
      <c r="I487" s="7" t="s">
        <v>13</v>
      </c>
      <c r="J487" s="7">
        <v>0</v>
      </c>
      <c r="K487" s="7">
        <v>3</v>
      </c>
      <c r="L487" s="8">
        <v>1.2999999999999999E-2</v>
      </c>
      <c r="M487" s="7">
        <v>0.02</v>
      </c>
      <c r="N487" s="8">
        <v>3.9E-2</v>
      </c>
      <c r="O487" s="8">
        <v>0.06</v>
      </c>
    </row>
    <row r="488" spans="2:15" ht="15.75" customHeight="1" x14ac:dyDescent="0.35">
      <c r="B488" s="7" t="s">
        <v>1511</v>
      </c>
      <c r="C488" s="7" t="s">
        <v>49</v>
      </c>
      <c r="D488" s="7" t="s">
        <v>1626</v>
      </c>
      <c r="E488" s="7" t="s">
        <v>1627</v>
      </c>
      <c r="F488" s="7" t="s">
        <v>17</v>
      </c>
      <c r="G488" s="7" t="s">
        <v>1626</v>
      </c>
      <c r="H488" s="7" t="s">
        <v>1628</v>
      </c>
      <c r="I488" s="7" t="s">
        <v>13</v>
      </c>
      <c r="J488" s="7">
        <v>0</v>
      </c>
      <c r="K488" s="7">
        <v>1</v>
      </c>
      <c r="L488" s="8">
        <v>1.2999999999999999E-2</v>
      </c>
      <c r="M488" s="7">
        <v>0.02</v>
      </c>
      <c r="N488" s="8">
        <v>1.2999999999999999E-2</v>
      </c>
      <c r="O488" s="8">
        <v>0.02</v>
      </c>
    </row>
    <row r="489" spans="2:15" ht="15.75" customHeight="1" x14ac:dyDescent="0.35">
      <c r="B489" s="7" t="s">
        <v>1511</v>
      </c>
      <c r="C489" s="7" t="s">
        <v>49</v>
      </c>
      <c r="D489" s="7" t="s">
        <v>1629</v>
      </c>
      <c r="E489" s="7" t="s">
        <v>1630</v>
      </c>
      <c r="F489" s="7" t="s">
        <v>17</v>
      </c>
      <c r="G489" s="7" t="s">
        <v>1629</v>
      </c>
      <c r="H489" s="7" t="s">
        <v>1631</v>
      </c>
      <c r="I489" s="7" t="s">
        <v>13</v>
      </c>
      <c r="J489" s="7">
        <v>0</v>
      </c>
      <c r="K489" s="7">
        <v>1</v>
      </c>
      <c r="L489" s="8">
        <v>1.2999999999999999E-2</v>
      </c>
      <c r="M489" s="7">
        <v>0.02</v>
      </c>
      <c r="N489" s="8">
        <v>1.2999999999999999E-2</v>
      </c>
      <c r="O489" s="8">
        <v>0.02</v>
      </c>
    </row>
    <row r="490" spans="2:15" ht="15.75" customHeight="1" x14ac:dyDescent="0.35">
      <c r="B490" s="7" t="s">
        <v>1511</v>
      </c>
      <c r="C490" s="7" t="s">
        <v>335</v>
      </c>
      <c r="D490" s="7" t="s">
        <v>1632</v>
      </c>
      <c r="E490" s="7" t="s">
        <v>1633</v>
      </c>
      <c r="F490" s="7" t="s">
        <v>17</v>
      </c>
      <c r="G490" s="7" t="s">
        <v>1632</v>
      </c>
      <c r="H490" s="7" t="s">
        <v>1634</v>
      </c>
      <c r="I490" s="7" t="s">
        <v>13</v>
      </c>
      <c r="J490" s="7">
        <v>0</v>
      </c>
      <c r="K490" s="7">
        <v>4</v>
      </c>
      <c r="L490" s="8">
        <v>1.2999999999999999E-2</v>
      </c>
      <c r="M490" s="7">
        <v>0.02</v>
      </c>
      <c r="N490" s="8">
        <v>5.1999999999999998E-2</v>
      </c>
      <c r="O490" s="8">
        <v>0.08</v>
      </c>
    </row>
    <row r="491" spans="2:15" ht="15.75" customHeight="1" x14ac:dyDescent="0.35">
      <c r="B491" s="7" t="s">
        <v>1511</v>
      </c>
      <c r="C491" s="7" t="s">
        <v>335</v>
      </c>
      <c r="D491" s="7" t="s">
        <v>1635</v>
      </c>
      <c r="E491" s="7" t="s">
        <v>1636</v>
      </c>
      <c r="F491" s="7" t="s">
        <v>17</v>
      </c>
      <c r="G491" s="7" t="s">
        <v>1635</v>
      </c>
      <c r="H491" s="7" t="s">
        <v>1637</v>
      </c>
      <c r="I491" s="7" t="s">
        <v>13</v>
      </c>
      <c r="J491" s="7">
        <v>0</v>
      </c>
      <c r="K491" s="7">
        <v>65</v>
      </c>
      <c r="L491" s="8">
        <v>1.2999999999999999E-2</v>
      </c>
      <c r="M491" s="7">
        <v>0.02</v>
      </c>
      <c r="N491" s="8">
        <v>0.84499999999999997</v>
      </c>
      <c r="O491" s="8">
        <v>1.3</v>
      </c>
    </row>
    <row r="492" spans="2:15" ht="15.75" customHeight="1" x14ac:dyDescent="0.35">
      <c r="B492" s="7" t="s">
        <v>1511</v>
      </c>
      <c r="C492" s="7" t="s">
        <v>335</v>
      </c>
      <c r="D492" s="7" t="s">
        <v>1638</v>
      </c>
      <c r="E492" s="7" t="s">
        <v>1639</v>
      </c>
      <c r="F492" s="7" t="s">
        <v>17</v>
      </c>
      <c r="G492" s="7" t="s">
        <v>1638</v>
      </c>
      <c r="H492" s="7" t="s">
        <v>1640</v>
      </c>
      <c r="I492" s="7" t="s">
        <v>13</v>
      </c>
      <c r="J492" s="7">
        <v>0</v>
      </c>
      <c r="K492" s="7">
        <v>3</v>
      </c>
      <c r="L492" s="8">
        <v>1.2999999999999999E-2</v>
      </c>
      <c r="M492" s="7">
        <v>0.02</v>
      </c>
      <c r="N492" s="8">
        <v>3.9E-2</v>
      </c>
      <c r="O492" s="8">
        <v>0.06</v>
      </c>
    </row>
    <row r="493" spans="2:15" ht="15.75" customHeight="1" x14ac:dyDescent="0.35">
      <c r="B493" s="7" t="s">
        <v>1511</v>
      </c>
      <c r="C493" s="7" t="s">
        <v>335</v>
      </c>
      <c r="D493" s="7" t="s">
        <v>1641</v>
      </c>
      <c r="E493" s="7" t="s">
        <v>1642</v>
      </c>
      <c r="F493" s="7" t="s">
        <v>17</v>
      </c>
      <c r="G493" s="7" t="s">
        <v>1641</v>
      </c>
      <c r="H493" s="7" t="s">
        <v>1643</v>
      </c>
      <c r="I493" s="7" t="s">
        <v>13</v>
      </c>
      <c r="J493" s="7">
        <v>0</v>
      </c>
      <c r="K493" s="7">
        <v>66</v>
      </c>
      <c r="L493" s="8">
        <v>1.2999999999999999E-2</v>
      </c>
      <c r="M493" s="7">
        <v>0.02</v>
      </c>
      <c r="N493" s="8">
        <v>0.85799999999999998</v>
      </c>
      <c r="O493" s="8">
        <v>1.32</v>
      </c>
    </row>
    <row r="494" spans="2:15" ht="15.75" customHeight="1" x14ac:dyDescent="0.35">
      <c r="B494" s="7" t="s">
        <v>1511</v>
      </c>
      <c r="C494" s="7" t="s">
        <v>94</v>
      </c>
      <c r="D494" s="7" t="s">
        <v>1644</v>
      </c>
      <c r="E494" s="7" t="s">
        <v>1645</v>
      </c>
      <c r="F494" s="7" t="s">
        <v>17</v>
      </c>
      <c r="G494" s="7" t="s">
        <v>1644</v>
      </c>
      <c r="H494" s="7" t="s">
        <v>1646</v>
      </c>
      <c r="I494" s="7" t="s">
        <v>13</v>
      </c>
      <c r="J494" s="7">
        <v>0</v>
      </c>
      <c r="K494" s="7">
        <v>984</v>
      </c>
      <c r="L494" s="8">
        <v>1.2999999999999999E-2</v>
      </c>
      <c r="M494" s="7">
        <v>0.02</v>
      </c>
      <c r="N494" s="8">
        <v>12.792</v>
      </c>
      <c r="O494" s="8">
        <v>19.68</v>
      </c>
    </row>
    <row r="495" spans="2:15" ht="15.75" customHeight="1" x14ac:dyDescent="0.35">
      <c r="B495" s="7" t="s">
        <v>1511</v>
      </c>
      <c r="C495" s="7" t="s">
        <v>94</v>
      </c>
      <c r="D495" s="7" t="s">
        <v>1647</v>
      </c>
      <c r="E495" s="7" t="s">
        <v>1648</v>
      </c>
      <c r="F495" s="7" t="s">
        <v>17</v>
      </c>
      <c r="G495" s="7" t="s">
        <v>1647</v>
      </c>
      <c r="H495" s="7" t="s">
        <v>1649</v>
      </c>
      <c r="I495" s="7" t="s">
        <v>13</v>
      </c>
      <c r="J495" s="7">
        <v>0</v>
      </c>
      <c r="K495" s="7">
        <v>681</v>
      </c>
      <c r="L495" s="8">
        <v>1.2999999999999999E-2</v>
      </c>
      <c r="M495" s="7">
        <v>0.02</v>
      </c>
      <c r="N495" s="8">
        <v>8.8529999999999998</v>
      </c>
      <c r="O495" s="8">
        <v>13.620000000000001</v>
      </c>
    </row>
    <row r="496" spans="2:15" ht="15.75" customHeight="1" x14ac:dyDescent="0.35">
      <c r="B496" s="7" t="s">
        <v>1511</v>
      </c>
      <c r="C496" s="7" t="s">
        <v>94</v>
      </c>
      <c r="D496" s="7" t="s">
        <v>1650</v>
      </c>
      <c r="E496" s="7" t="s">
        <v>1651</v>
      </c>
      <c r="F496" s="7" t="s">
        <v>17</v>
      </c>
      <c r="G496" s="7" t="s">
        <v>1650</v>
      </c>
      <c r="H496" s="7" t="s">
        <v>1652</v>
      </c>
      <c r="I496" s="7" t="s">
        <v>13</v>
      </c>
      <c r="J496" s="7">
        <v>0</v>
      </c>
      <c r="K496" s="7">
        <v>548</v>
      </c>
      <c r="L496" s="8">
        <v>1.2999999999999999E-2</v>
      </c>
      <c r="M496" s="7">
        <v>0.02</v>
      </c>
      <c r="N496" s="8">
        <v>7.1239999999999997</v>
      </c>
      <c r="O496" s="8">
        <v>10.96</v>
      </c>
    </row>
    <row r="497" spans="2:15" ht="15.75" customHeight="1" x14ac:dyDescent="0.35">
      <c r="B497" s="7" t="s">
        <v>1511</v>
      </c>
      <c r="C497" s="7" t="s">
        <v>94</v>
      </c>
      <c r="D497" s="7" t="s">
        <v>1653</v>
      </c>
      <c r="E497" s="7" t="s">
        <v>1654</v>
      </c>
      <c r="F497" s="7" t="s">
        <v>17</v>
      </c>
      <c r="G497" s="7" t="s">
        <v>1653</v>
      </c>
      <c r="H497" s="7" t="s">
        <v>1655</v>
      </c>
      <c r="I497" s="7" t="s">
        <v>13</v>
      </c>
      <c r="J497" s="7">
        <v>0</v>
      </c>
      <c r="K497" s="7">
        <v>126</v>
      </c>
      <c r="L497" s="8">
        <v>1.2999999999999999E-2</v>
      </c>
      <c r="M497" s="7">
        <v>0.02</v>
      </c>
      <c r="N497" s="8">
        <v>1.6379999999999999</v>
      </c>
      <c r="O497" s="8">
        <v>2.52</v>
      </c>
    </row>
    <row r="498" spans="2:15" ht="15.75" customHeight="1" x14ac:dyDescent="0.35">
      <c r="B498" s="7" t="s">
        <v>1511</v>
      </c>
      <c r="C498" s="7" t="s">
        <v>94</v>
      </c>
      <c r="D498" s="7" t="s">
        <v>1656</v>
      </c>
      <c r="E498" s="7" t="s">
        <v>1657</v>
      </c>
      <c r="F498" s="7" t="s">
        <v>17</v>
      </c>
      <c r="G498" s="7" t="s">
        <v>1656</v>
      </c>
      <c r="H498" s="7" t="s">
        <v>1658</v>
      </c>
      <c r="I498" s="7" t="s">
        <v>13</v>
      </c>
      <c r="J498" s="7">
        <v>0</v>
      </c>
      <c r="K498" s="7">
        <v>95</v>
      </c>
      <c r="L498" s="8">
        <v>1.2999999999999999E-2</v>
      </c>
      <c r="M498" s="7">
        <v>0.02</v>
      </c>
      <c r="N498" s="8">
        <v>1.2349999999999999</v>
      </c>
      <c r="O498" s="8">
        <v>1.9000000000000001</v>
      </c>
    </row>
    <row r="499" spans="2:15" ht="15.75" customHeight="1" x14ac:dyDescent="0.35">
      <c r="B499" s="7" t="s">
        <v>1511</v>
      </c>
      <c r="C499" s="7" t="s">
        <v>546</v>
      </c>
      <c r="D499" s="7" t="s">
        <v>1659</v>
      </c>
      <c r="E499" s="7" t="s">
        <v>1660</v>
      </c>
      <c r="F499" s="7" t="s">
        <v>17</v>
      </c>
      <c r="G499" s="7" t="s">
        <v>1659</v>
      </c>
      <c r="H499" s="7" t="s">
        <v>1661</v>
      </c>
      <c r="I499" s="7" t="s">
        <v>13</v>
      </c>
      <c r="J499" s="7">
        <v>0</v>
      </c>
      <c r="K499" s="7">
        <v>173</v>
      </c>
      <c r="L499" s="8">
        <v>1.2999999999999999E-2</v>
      </c>
      <c r="M499" s="7">
        <v>0.02</v>
      </c>
      <c r="N499" s="8">
        <v>2.2490000000000001</v>
      </c>
      <c r="O499" s="8">
        <v>3.46</v>
      </c>
    </row>
    <row r="500" spans="2:15" ht="15.75" customHeight="1" x14ac:dyDescent="0.35">
      <c r="B500" s="7" t="s">
        <v>1511</v>
      </c>
      <c r="C500" s="7" t="s">
        <v>546</v>
      </c>
      <c r="D500" s="7" t="s">
        <v>1662</v>
      </c>
      <c r="E500" s="7" t="s">
        <v>1663</v>
      </c>
      <c r="F500" s="7" t="s">
        <v>17</v>
      </c>
      <c r="G500" s="7" t="s">
        <v>1662</v>
      </c>
      <c r="H500" s="7" t="s">
        <v>1664</v>
      </c>
      <c r="I500" s="7" t="s">
        <v>13</v>
      </c>
      <c r="J500" s="7">
        <v>0</v>
      </c>
      <c r="K500" s="7">
        <v>148</v>
      </c>
      <c r="L500" s="8">
        <v>1.2999999999999999E-2</v>
      </c>
      <c r="M500" s="7">
        <v>0.02</v>
      </c>
      <c r="N500" s="8">
        <v>1.9239999999999999</v>
      </c>
      <c r="O500" s="8">
        <v>2.96</v>
      </c>
    </row>
    <row r="501" spans="2:15" ht="15.75" customHeight="1" x14ac:dyDescent="0.35">
      <c r="B501" s="7" t="s">
        <v>1511</v>
      </c>
      <c r="C501" s="7" t="s">
        <v>546</v>
      </c>
      <c r="D501" s="7" t="s">
        <v>1665</v>
      </c>
      <c r="E501" s="7" t="s">
        <v>1666</v>
      </c>
      <c r="F501" s="7" t="s">
        <v>17</v>
      </c>
      <c r="G501" s="7" t="s">
        <v>1665</v>
      </c>
      <c r="H501" s="7" t="s">
        <v>1667</v>
      </c>
      <c r="I501" s="7" t="s">
        <v>13</v>
      </c>
      <c r="J501" s="7">
        <v>0</v>
      </c>
      <c r="K501" s="7">
        <v>3</v>
      </c>
      <c r="L501" s="8">
        <v>1.2999999999999999E-2</v>
      </c>
      <c r="M501" s="7">
        <v>0.02</v>
      </c>
      <c r="N501" s="8">
        <v>3.9E-2</v>
      </c>
      <c r="O501" s="8">
        <v>0.06</v>
      </c>
    </row>
    <row r="502" spans="2:15" ht="15.75" customHeight="1" x14ac:dyDescent="0.35">
      <c r="B502" s="7" t="s">
        <v>1511</v>
      </c>
      <c r="C502" s="7" t="s">
        <v>546</v>
      </c>
      <c r="D502" s="7" t="s">
        <v>1668</v>
      </c>
      <c r="E502" s="7" t="s">
        <v>1669</v>
      </c>
      <c r="F502" s="7" t="s">
        <v>17</v>
      </c>
      <c r="G502" s="7" t="s">
        <v>1668</v>
      </c>
      <c r="H502" s="7" t="s">
        <v>1670</v>
      </c>
      <c r="I502" s="7" t="s">
        <v>13</v>
      </c>
      <c r="J502" s="7">
        <v>0</v>
      </c>
      <c r="K502" s="7">
        <v>18</v>
      </c>
      <c r="L502" s="8">
        <v>1.2999999999999999E-2</v>
      </c>
      <c r="M502" s="7">
        <v>0.02</v>
      </c>
      <c r="N502" s="8">
        <v>0.23399999999999999</v>
      </c>
      <c r="O502" s="8">
        <v>0.36</v>
      </c>
    </row>
    <row r="503" spans="2:15" ht="15.75" customHeight="1" x14ac:dyDescent="0.35">
      <c r="B503" s="7" t="s">
        <v>1671</v>
      </c>
      <c r="C503" s="7" t="s">
        <v>49</v>
      </c>
      <c r="D503" s="7" t="s">
        <v>1672</v>
      </c>
      <c r="E503" s="7" t="s">
        <v>1673</v>
      </c>
      <c r="F503" s="7" t="s">
        <v>17</v>
      </c>
      <c r="G503" s="7" t="s">
        <v>1672</v>
      </c>
      <c r="H503" s="7" t="s">
        <v>1674</v>
      </c>
      <c r="I503" s="7" t="s">
        <v>13</v>
      </c>
      <c r="J503" s="7">
        <v>0</v>
      </c>
      <c r="K503" s="7">
        <v>8</v>
      </c>
      <c r="L503" s="8">
        <v>1.2999999999999999E-2</v>
      </c>
      <c r="M503" s="7">
        <v>0.02</v>
      </c>
      <c r="N503" s="8">
        <v>0.104</v>
      </c>
      <c r="O503" s="8">
        <v>0.16</v>
      </c>
    </row>
    <row r="504" spans="2:15" ht="15.75" customHeight="1" x14ac:dyDescent="0.35">
      <c r="B504" s="7" t="s">
        <v>1671</v>
      </c>
      <c r="C504" s="7" t="s">
        <v>49</v>
      </c>
      <c r="D504" s="7" t="s">
        <v>1675</v>
      </c>
      <c r="E504" s="7" t="s">
        <v>1676</v>
      </c>
      <c r="F504" s="7" t="s">
        <v>17</v>
      </c>
      <c r="G504" s="7" t="s">
        <v>1675</v>
      </c>
      <c r="H504" s="7" t="s">
        <v>1677</v>
      </c>
      <c r="I504" s="7" t="s">
        <v>13</v>
      </c>
      <c r="J504" s="7">
        <v>0</v>
      </c>
      <c r="K504" s="7">
        <v>7</v>
      </c>
      <c r="L504" s="8">
        <v>1.2999999999999999E-2</v>
      </c>
      <c r="M504" s="7">
        <v>0.02</v>
      </c>
      <c r="N504" s="8">
        <v>9.0999999999999998E-2</v>
      </c>
      <c r="O504" s="8">
        <v>0.14000000000000001</v>
      </c>
    </row>
    <row r="505" spans="2:15" ht="15.75" customHeight="1" x14ac:dyDescent="0.35">
      <c r="B505" s="7" t="s">
        <v>1671</v>
      </c>
      <c r="C505" s="7" t="s">
        <v>49</v>
      </c>
      <c r="D505" s="7" t="s">
        <v>1678</v>
      </c>
      <c r="E505" s="7" t="s">
        <v>1679</v>
      </c>
      <c r="F505" s="7" t="s">
        <v>17</v>
      </c>
      <c r="G505" s="7" t="s">
        <v>1678</v>
      </c>
      <c r="H505" s="7" t="s">
        <v>1680</v>
      </c>
      <c r="I505" s="7" t="s">
        <v>13</v>
      </c>
      <c r="J505" s="7">
        <v>0</v>
      </c>
      <c r="K505" s="7">
        <v>1</v>
      </c>
      <c r="L505" s="8">
        <v>1.2999999999999999E-2</v>
      </c>
      <c r="M505" s="7">
        <v>0.02</v>
      </c>
      <c r="N505" s="8">
        <v>1.2999999999999999E-2</v>
      </c>
      <c r="O505" s="8">
        <v>0.02</v>
      </c>
    </row>
    <row r="506" spans="2:15" ht="15.75" customHeight="1" x14ac:dyDescent="0.35">
      <c r="B506" s="7" t="s">
        <v>1671</v>
      </c>
      <c r="C506" s="7" t="s">
        <v>49</v>
      </c>
      <c r="D506" s="7" t="s">
        <v>1681</v>
      </c>
      <c r="E506" s="7" t="s">
        <v>1682</v>
      </c>
      <c r="F506" s="7" t="s">
        <v>17</v>
      </c>
      <c r="G506" s="7" t="s">
        <v>1681</v>
      </c>
      <c r="H506" s="7" t="s">
        <v>1683</v>
      </c>
      <c r="I506" s="7" t="s">
        <v>13</v>
      </c>
      <c r="J506" s="7">
        <v>0</v>
      </c>
      <c r="K506" s="7">
        <v>6</v>
      </c>
      <c r="L506" s="8">
        <v>1.2999999999999999E-2</v>
      </c>
      <c r="M506" s="7">
        <v>0.02</v>
      </c>
      <c r="N506" s="8">
        <v>7.8E-2</v>
      </c>
      <c r="O506" s="8">
        <v>0.12</v>
      </c>
    </row>
    <row r="507" spans="2:15" ht="15.75" customHeight="1" x14ac:dyDescent="0.35">
      <c r="B507" s="7" t="s">
        <v>1671</v>
      </c>
      <c r="C507" s="7" t="s">
        <v>49</v>
      </c>
      <c r="D507" s="7" t="s">
        <v>1684</v>
      </c>
      <c r="E507" s="7" t="s">
        <v>1685</v>
      </c>
      <c r="F507" s="7" t="s">
        <v>17</v>
      </c>
      <c r="G507" s="7" t="s">
        <v>1684</v>
      </c>
      <c r="H507" s="7" t="s">
        <v>1686</v>
      </c>
      <c r="I507" s="7" t="s">
        <v>13</v>
      </c>
      <c r="J507" s="7">
        <v>0</v>
      </c>
      <c r="K507" s="7">
        <v>6</v>
      </c>
      <c r="L507" s="8">
        <v>1.2999999999999999E-2</v>
      </c>
      <c r="M507" s="7">
        <v>0.02</v>
      </c>
      <c r="N507" s="8">
        <v>7.8E-2</v>
      </c>
      <c r="O507" s="8">
        <v>0.12</v>
      </c>
    </row>
    <row r="508" spans="2:15" ht="15.75" customHeight="1" x14ac:dyDescent="0.35">
      <c r="B508" s="7" t="s">
        <v>1671</v>
      </c>
      <c r="C508" s="7" t="s">
        <v>49</v>
      </c>
      <c r="D508" s="7" t="s">
        <v>1687</v>
      </c>
      <c r="E508" s="7" t="s">
        <v>1688</v>
      </c>
      <c r="F508" s="7" t="s">
        <v>17</v>
      </c>
      <c r="G508" s="7" t="s">
        <v>1687</v>
      </c>
      <c r="H508" s="7" t="s">
        <v>1689</v>
      </c>
      <c r="I508" s="7" t="s">
        <v>13</v>
      </c>
      <c r="J508" s="7">
        <v>0</v>
      </c>
      <c r="K508" s="7">
        <v>3</v>
      </c>
      <c r="L508" s="8">
        <v>1.2999999999999999E-2</v>
      </c>
      <c r="M508" s="7">
        <v>0.02</v>
      </c>
      <c r="N508" s="8">
        <v>3.9E-2</v>
      </c>
      <c r="O508" s="8">
        <v>0.06</v>
      </c>
    </row>
    <row r="509" spans="2:15" ht="15.75" customHeight="1" x14ac:dyDescent="0.35">
      <c r="B509" s="7" t="s">
        <v>1671</v>
      </c>
      <c r="C509" s="7" t="s">
        <v>49</v>
      </c>
      <c r="D509" s="7" t="s">
        <v>1690</v>
      </c>
      <c r="E509" s="7" t="s">
        <v>1691</v>
      </c>
      <c r="F509" s="7" t="s">
        <v>17</v>
      </c>
      <c r="G509" s="7" t="s">
        <v>1690</v>
      </c>
      <c r="H509" s="7" t="s">
        <v>1692</v>
      </c>
      <c r="I509" s="7" t="s">
        <v>13</v>
      </c>
      <c r="J509" s="7">
        <v>0</v>
      </c>
      <c r="K509" s="7">
        <v>3</v>
      </c>
      <c r="L509" s="8">
        <v>1.2999999999999999E-2</v>
      </c>
      <c r="M509" s="7">
        <v>0.02</v>
      </c>
      <c r="N509" s="8">
        <v>3.9E-2</v>
      </c>
      <c r="O509" s="8">
        <v>0.06</v>
      </c>
    </row>
    <row r="510" spans="2:15" ht="15.75" customHeight="1" x14ac:dyDescent="0.35">
      <c r="B510" s="7" t="s">
        <v>1671</v>
      </c>
      <c r="C510" s="7" t="s">
        <v>49</v>
      </c>
      <c r="D510" s="7" t="s">
        <v>1693</v>
      </c>
      <c r="E510" s="7" t="s">
        <v>1694</v>
      </c>
      <c r="F510" s="7" t="s">
        <v>17</v>
      </c>
      <c r="G510" s="7" t="s">
        <v>1693</v>
      </c>
      <c r="H510" s="7" t="s">
        <v>1695</v>
      </c>
      <c r="I510" s="7" t="s">
        <v>13</v>
      </c>
      <c r="J510" s="7">
        <v>0</v>
      </c>
      <c r="K510" s="7">
        <v>11</v>
      </c>
      <c r="L510" s="8">
        <v>1.2999999999999999E-2</v>
      </c>
      <c r="M510" s="7">
        <v>0.02</v>
      </c>
      <c r="N510" s="8">
        <v>0.14299999999999999</v>
      </c>
      <c r="O510" s="8">
        <v>0.22</v>
      </c>
    </row>
    <row r="511" spans="2:15" ht="15.75" customHeight="1" x14ac:dyDescent="0.35">
      <c r="B511" s="7" t="s">
        <v>1671</v>
      </c>
      <c r="C511" s="7" t="s">
        <v>49</v>
      </c>
      <c r="D511" s="7" t="s">
        <v>1696</v>
      </c>
      <c r="E511" s="7" t="s">
        <v>1697</v>
      </c>
      <c r="F511" s="7" t="s">
        <v>17</v>
      </c>
      <c r="G511" s="7" t="s">
        <v>1696</v>
      </c>
      <c r="H511" s="7" t="s">
        <v>1698</v>
      </c>
      <c r="I511" s="7" t="s">
        <v>13</v>
      </c>
      <c r="J511" s="7">
        <v>0</v>
      </c>
      <c r="K511" s="7">
        <v>4</v>
      </c>
      <c r="L511" s="8">
        <v>1.2999999999999999E-2</v>
      </c>
      <c r="M511" s="7">
        <v>0.02</v>
      </c>
      <c r="N511" s="8">
        <v>5.1999999999999998E-2</v>
      </c>
      <c r="O511" s="8">
        <v>0.08</v>
      </c>
    </row>
    <row r="512" spans="2:15" ht="15.75" customHeight="1" x14ac:dyDescent="0.35">
      <c r="B512" s="7" t="s">
        <v>1671</v>
      </c>
      <c r="C512" s="7" t="s">
        <v>49</v>
      </c>
      <c r="D512" s="7" t="s">
        <v>1699</v>
      </c>
      <c r="E512" s="7" t="s">
        <v>1700</v>
      </c>
      <c r="F512" s="7" t="s">
        <v>17</v>
      </c>
      <c r="G512" s="7" t="s">
        <v>1699</v>
      </c>
      <c r="H512" s="7" t="s">
        <v>1701</v>
      </c>
      <c r="I512" s="7" t="s">
        <v>13</v>
      </c>
      <c r="J512" s="7">
        <v>0</v>
      </c>
      <c r="K512" s="7">
        <v>5</v>
      </c>
      <c r="L512" s="8">
        <v>1.2999999999999999E-2</v>
      </c>
      <c r="M512" s="7">
        <v>0.02</v>
      </c>
      <c r="N512" s="8">
        <v>6.5000000000000002E-2</v>
      </c>
      <c r="O512" s="8">
        <v>0.1</v>
      </c>
    </row>
    <row r="513" spans="2:15" ht="15.75" customHeight="1" x14ac:dyDescent="0.35">
      <c r="B513" s="7" t="s">
        <v>1671</v>
      </c>
      <c r="C513" s="7" t="s">
        <v>49</v>
      </c>
      <c r="D513" s="7" t="s">
        <v>1702</v>
      </c>
      <c r="E513" s="7" t="s">
        <v>1703</v>
      </c>
      <c r="F513" s="7" t="s">
        <v>17</v>
      </c>
      <c r="G513" s="7" t="s">
        <v>1702</v>
      </c>
      <c r="H513" s="7" t="s">
        <v>1704</v>
      </c>
      <c r="I513" s="7" t="s">
        <v>13</v>
      </c>
      <c r="J513" s="7">
        <v>0</v>
      </c>
      <c r="K513" s="7">
        <v>8</v>
      </c>
      <c r="L513" s="8">
        <v>1.2999999999999999E-2</v>
      </c>
      <c r="M513" s="7">
        <v>0.02</v>
      </c>
      <c r="N513" s="8">
        <v>0.104</v>
      </c>
      <c r="O513" s="8">
        <v>0.16</v>
      </c>
    </row>
    <row r="514" spans="2:15" ht="15.75" customHeight="1" x14ac:dyDescent="0.35">
      <c r="B514" s="7" t="s">
        <v>1671</v>
      </c>
      <c r="C514" s="7" t="s">
        <v>49</v>
      </c>
      <c r="D514" s="7" t="s">
        <v>1705</v>
      </c>
      <c r="E514" s="7" t="s">
        <v>1706</v>
      </c>
      <c r="F514" s="7" t="s">
        <v>17</v>
      </c>
      <c r="G514" s="7" t="s">
        <v>1705</v>
      </c>
      <c r="H514" s="7" t="s">
        <v>1707</v>
      </c>
      <c r="I514" s="7" t="s">
        <v>13</v>
      </c>
      <c r="J514" s="7">
        <v>0</v>
      </c>
      <c r="K514" s="7">
        <v>5</v>
      </c>
      <c r="L514" s="8">
        <v>1.2999999999999999E-2</v>
      </c>
      <c r="M514" s="7">
        <v>0.02</v>
      </c>
      <c r="N514" s="8">
        <v>6.5000000000000002E-2</v>
      </c>
      <c r="O514" s="8">
        <v>0.1</v>
      </c>
    </row>
    <row r="515" spans="2:15" ht="15.75" customHeight="1" x14ac:dyDescent="0.35">
      <c r="B515" s="7" t="s">
        <v>1671</v>
      </c>
      <c r="C515" s="7" t="s">
        <v>49</v>
      </c>
      <c r="D515" s="7" t="s">
        <v>1708</v>
      </c>
      <c r="E515" s="7" t="s">
        <v>1709</v>
      </c>
      <c r="F515" s="7" t="s">
        <v>17</v>
      </c>
      <c r="G515" s="7" t="s">
        <v>1708</v>
      </c>
      <c r="H515" s="7" t="s">
        <v>1710</v>
      </c>
      <c r="I515" s="7" t="s">
        <v>13</v>
      </c>
      <c r="J515" s="7">
        <v>0</v>
      </c>
      <c r="K515" s="7">
        <v>4</v>
      </c>
      <c r="L515" s="8">
        <v>1.2999999999999999E-2</v>
      </c>
      <c r="M515" s="7">
        <v>0.02</v>
      </c>
      <c r="N515" s="8">
        <v>5.1999999999999998E-2</v>
      </c>
      <c r="O515" s="8">
        <v>0.08</v>
      </c>
    </row>
    <row r="516" spans="2:15" ht="15.75" customHeight="1" x14ac:dyDescent="0.35">
      <c r="B516" s="7" t="s">
        <v>1671</v>
      </c>
      <c r="C516" s="7" t="s">
        <v>49</v>
      </c>
      <c r="D516" s="7" t="s">
        <v>1711</v>
      </c>
      <c r="E516" s="7" t="s">
        <v>1712</v>
      </c>
      <c r="F516" s="7" t="s">
        <v>17</v>
      </c>
      <c r="G516" s="7" t="s">
        <v>1711</v>
      </c>
      <c r="H516" s="7" t="s">
        <v>1713</v>
      </c>
      <c r="I516" s="7" t="s">
        <v>13</v>
      </c>
      <c r="J516" s="7">
        <v>0</v>
      </c>
      <c r="K516" s="7">
        <v>28</v>
      </c>
      <c r="L516" s="8">
        <v>1.2999999999999999E-2</v>
      </c>
      <c r="M516" s="7">
        <v>0.02</v>
      </c>
      <c r="N516" s="8">
        <v>0.36399999999999999</v>
      </c>
      <c r="O516" s="8">
        <v>0.56000000000000005</v>
      </c>
    </row>
    <row r="517" spans="2:15" ht="15.75" customHeight="1" x14ac:dyDescent="0.35">
      <c r="B517" s="7" t="s">
        <v>1671</v>
      </c>
      <c r="C517" s="7" t="s">
        <v>49</v>
      </c>
      <c r="D517" s="7" t="s">
        <v>1714</v>
      </c>
      <c r="E517" s="7" t="s">
        <v>1715</v>
      </c>
      <c r="F517" s="7" t="s">
        <v>17</v>
      </c>
      <c r="G517" s="7" t="s">
        <v>1714</v>
      </c>
      <c r="H517" s="7" t="s">
        <v>1716</v>
      </c>
      <c r="I517" s="7" t="s">
        <v>13</v>
      </c>
      <c r="J517" s="7">
        <v>0</v>
      </c>
      <c r="K517" s="7">
        <v>10</v>
      </c>
      <c r="L517" s="8">
        <v>1.2999999999999999E-2</v>
      </c>
      <c r="M517" s="7">
        <v>0.02</v>
      </c>
      <c r="N517" s="8">
        <v>0.13</v>
      </c>
      <c r="O517" s="8">
        <v>0.2</v>
      </c>
    </row>
    <row r="518" spans="2:15" ht="15.75" customHeight="1" x14ac:dyDescent="0.35">
      <c r="B518" s="7" t="s">
        <v>1671</v>
      </c>
      <c r="C518" s="7" t="s">
        <v>49</v>
      </c>
      <c r="D518" s="7" t="s">
        <v>1717</v>
      </c>
      <c r="E518" s="7" t="s">
        <v>1718</v>
      </c>
      <c r="F518" s="7" t="s">
        <v>17</v>
      </c>
      <c r="G518" s="7" t="s">
        <v>1717</v>
      </c>
      <c r="H518" s="7" t="s">
        <v>1719</v>
      </c>
      <c r="I518" s="7" t="s">
        <v>13</v>
      </c>
      <c r="J518" s="7">
        <v>0</v>
      </c>
      <c r="K518" s="7">
        <v>19</v>
      </c>
      <c r="L518" s="8">
        <v>1.2999999999999999E-2</v>
      </c>
      <c r="M518" s="7">
        <v>0.02</v>
      </c>
      <c r="N518" s="8">
        <v>0.247</v>
      </c>
      <c r="O518" s="8">
        <v>0.38</v>
      </c>
    </row>
    <row r="519" spans="2:15" ht="15.75" customHeight="1" x14ac:dyDescent="0.35">
      <c r="B519" s="7" t="s">
        <v>1671</v>
      </c>
      <c r="C519" s="7" t="s">
        <v>49</v>
      </c>
      <c r="D519" s="7" t="s">
        <v>1720</v>
      </c>
      <c r="E519" s="7" t="s">
        <v>1721</v>
      </c>
      <c r="F519" s="7" t="s">
        <v>17</v>
      </c>
      <c r="G519" s="7" t="s">
        <v>1720</v>
      </c>
      <c r="H519" s="7" t="s">
        <v>1722</v>
      </c>
      <c r="I519" s="7" t="s">
        <v>13</v>
      </c>
      <c r="J519" s="7">
        <v>0</v>
      </c>
      <c r="K519" s="7">
        <v>4</v>
      </c>
      <c r="L519" s="8">
        <v>1.2999999999999999E-2</v>
      </c>
      <c r="M519" s="7">
        <v>0.02</v>
      </c>
      <c r="N519" s="8">
        <v>5.1999999999999998E-2</v>
      </c>
      <c r="O519" s="8">
        <v>0.08</v>
      </c>
    </row>
    <row r="520" spans="2:15" ht="15.75" customHeight="1" x14ac:dyDescent="0.35">
      <c r="B520" s="7" t="s">
        <v>1671</v>
      </c>
      <c r="C520" s="7" t="s">
        <v>49</v>
      </c>
      <c r="D520" s="7" t="s">
        <v>1723</v>
      </c>
      <c r="E520" s="7" t="s">
        <v>1724</v>
      </c>
      <c r="F520" s="7" t="s">
        <v>17</v>
      </c>
      <c r="G520" s="7" t="s">
        <v>1723</v>
      </c>
      <c r="H520" s="7" t="s">
        <v>1725</v>
      </c>
      <c r="I520" s="7" t="s">
        <v>13</v>
      </c>
      <c r="J520" s="7">
        <v>0</v>
      </c>
      <c r="K520" s="7">
        <v>8</v>
      </c>
      <c r="L520" s="8">
        <v>1.2999999999999999E-2</v>
      </c>
      <c r="M520" s="7">
        <v>0.02</v>
      </c>
      <c r="N520" s="8">
        <v>0.104</v>
      </c>
      <c r="O520" s="8">
        <v>0.16</v>
      </c>
    </row>
    <row r="521" spans="2:15" ht="15.75" customHeight="1" x14ac:dyDescent="0.35">
      <c r="B521" s="7" t="s">
        <v>1671</v>
      </c>
      <c r="C521" s="7" t="s">
        <v>49</v>
      </c>
      <c r="D521" s="7" t="s">
        <v>1726</v>
      </c>
      <c r="E521" s="7" t="s">
        <v>1727</v>
      </c>
      <c r="F521" s="7" t="s">
        <v>17</v>
      </c>
      <c r="G521" s="7" t="s">
        <v>1726</v>
      </c>
      <c r="H521" s="7" t="s">
        <v>1728</v>
      </c>
      <c r="I521" s="7" t="s">
        <v>13</v>
      </c>
      <c r="J521" s="7">
        <v>0</v>
      </c>
      <c r="K521" s="7">
        <v>2</v>
      </c>
      <c r="L521" s="8">
        <v>1.2999999999999999E-2</v>
      </c>
      <c r="M521" s="7">
        <v>0.02</v>
      </c>
      <c r="N521" s="8">
        <v>2.5999999999999999E-2</v>
      </c>
      <c r="O521" s="8">
        <v>0.04</v>
      </c>
    </row>
    <row r="522" spans="2:15" ht="15.75" customHeight="1" x14ac:dyDescent="0.35">
      <c r="B522" s="7" t="s">
        <v>1671</v>
      </c>
      <c r="C522" s="7" t="s">
        <v>49</v>
      </c>
      <c r="D522" s="7" t="s">
        <v>1729</v>
      </c>
      <c r="E522" s="7" t="s">
        <v>1730</v>
      </c>
      <c r="F522" s="7" t="s">
        <v>17</v>
      </c>
      <c r="G522" s="7" t="s">
        <v>1729</v>
      </c>
      <c r="H522" s="7" t="s">
        <v>1731</v>
      </c>
      <c r="I522" s="7" t="s">
        <v>13</v>
      </c>
      <c r="J522" s="7">
        <v>0</v>
      </c>
      <c r="K522" s="7">
        <v>3</v>
      </c>
      <c r="L522" s="8">
        <v>1.2999999999999999E-2</v>
      </c>
      <c r="M522" s="7">
        <v>0.02</v>
      </c>
      <c r="N522" s="8">
        <v>3.9E-2</v>
      </c>
      <c r="O522" s="8">
        <v>0.06</v>
      </c>
    </row>
    <row r="523" spans="2:15" ht="15.75" customHeight="1" x14ac:dyDescent="0.35">
      <c r="B523" s="7" t="s">
        <v>1671</v>
      </c>
      <c r="C523" s="7" t="s">
        <v>49</v>
      </c>
      <c r="D523" s="7" t="s">
        <v>1732</v>
      </c>
      <c r="E523" s="7" t="s">
        <v>1733</v>
      </c>
      <c r="F523" s="7" t="s">
        <v>17</v>
      </c>
      <c r="G523" s="7" t="s">
        <v>1732</v>
      </c>
      <c r="H523" s="7" t="s">
        <v>1734</v>
      </c>
      <c r="I523" s="7" t="s">
        <v>13</v>
      </c>
      <c r="J523" s="7">
        <v>0</v>
      </c>
      <c r="K523" s="7">
        <v>1</v>
      </c>
      <c r="L523" s="8">
        <v>1.2999999999999999E-2</v>
      </c>
      <c r="M523" s="7">
        <v>0.02</v>
      </c>
      <c r="N523" s="8">
        <v>1.2999999999999999E-2</v>
      </c>
      <c r="O523" s="8">
        <v>0.02</v>
      </c>
    </row>
    <row r="524" spans="2:15" ht="15.75" customHeight="1" x14ac:dyDescent="0.35">
      <c r="B524" s="7" t="s">
        <v>1671</v>
      </c>
      <c r="C524" s="7" t="s">
        <v>49</v>
      </c>
      <c r="D524" s="7" t="s">
        <v>1735</v>
      </c>
      <c r="E524" s="7" t="s">
        <v>1736</v>
      </c>
      <c r="F524" s="7" t="s">
        <v>17</v>
      </c>
      <c r="G524" s="7" t="s">
        <v>1735</v>
      </c>
      <c r="H524" s="7" t="s">
        <v>1737</v>
      </c>
      <c r="I524" s="7" t="s">
        <v>13</v>
      </c>
      <c r="J524" s="7">
        <v>0</v>
      </c>
      <c r="K524" s="7">
        <v>6</v>
      </c>
      <c r="L524" s="8">
        <v>1.2999999999999999E-2</v>
      </c>
      <c r="M524" s="7">
        <v>0.02</v>
      </c>
      <c r="N524" s="8">
        <v>7.8E-2</v>
      </c>
      <c r="O524" s="8">
        <v>0.12</v>
      </c>
    </row>
    <row r="525" spans="2:15" ht="15.75" customHeight="1" x14ac:dyDescent="0.35">
      <c r="B525" s="7" t="s">
        <v>1671</v>
      </c>
      <c r="C525" s="7" t="s">
        <v>49</v>
      </c>
      <c r="D525" s="7" t="s">
        <v>1738</v>
      </c>
      <c r="E525" s="7" t="s">
        <v>1739</v>
      </c>
      <c r="F525" s="7" t="s">
        <v>17</v>
      </c>
      <c r="G525" s="7" t="s">
        <v>1738</v>
      </c>
      <c r="H525" s="7" t="s">
        <v>1740</v>
      </c>
      <c r="I525" s="7" t="s">
        <v>13</v>
      </c>
      <c r="J525" s="7">
        <v>0</v>
      </c>
      <c r="K525" s="7">
        <v>1</v>
      </c>
      <c r="L525" s="8">
        <v>1.2999999999999999E-2</v>
      </c>
      <c r="M525" s="7">
        <v>0.02</v>
      </c>
      <c r="N525" s="8">
        <v>1.2999999999999999E-2</v>
      </c>
      <c r="O525" s="8">
        <v>0.02</v>
      </c>
    </row>
    <row r="526" spans="2:15" ht="15.75" customHeight="1" x14ac:dyDescent="0.35">
      <c r="B526" s="7" t="s">
        <v>1671</v>
      </c>
      <c r="C526" s="7" t="s">
        <v>49</v>
      </c>
      <c r="D526" s="7" t="s">
        <v>1741</v>
      </c>
      <c r="E526" s="7" t="s">
        <v>1742</v>
      </c>
      <c r="F526" s="7" t="s">
        <v>17</v>
      </c>
      <c r="G526" s="7" t="s">
        <v>1741</v>
      </c>
      <c r="H526" s="7" t="s">
        <v>1743</v>
      </c>
      <c r="I526" s="7" t="s">
        <v>13</v>
      </c>
      <c r="J526" s="7">
        <v>0</v>
      </c>
      <c r="K526" s="7">
        <v>4</v>
      </c>
      <c r="L526" s="8">
        <v>1.2999999999999999E-2</v>
      </c>
      <c r="M526" s="7">
        <v>0.02</v>
      </c>
      <c r="N526" s="8">
        <v>5.1999999999999998E-2</v>
      </c>
      <c r="O526" s="8">
        <v>0.08</v>
      </c>
    </row>
    <row r="527" spans="2:15" ht="15.75" customHeight="1" x14ac:dyDescent="0.35">
      <c r="B527" s="7" t="s">
        <v>1671</v>
      </c>
      <c r="C527" s="7" t="s">
        <v>49</v>
      </c>
      <c r="D527" s="7" t="s">
        <v>1744</v>
      </c>
      <c r="E527" s="7" t="s">
        <v>1745</v>
      </c>
      <c r="F527" s="7" t="s">
        <v>17</v>
      </c>
      <c r="G527" s="7" t="s">
        <v>1744</v>
      </c>
      <c r="H527" s="7" t="s">
        <v>1746</v>
      </c>
      <c r="I527" s="7" t="s">
        <v>13</v>
      </c>
      <c r="J527" s="7">
        <v>0</v>
      </c>
      <c r="K527" s="7">
        <v>15</v>
      </c>
      <c r="L527" s="8">
        <v>1.2999999999999999E-2</v>
      </c>
      <c r="M527" s="7">
        <v>0.02</v>
      </c>
      <c r="N527" s="8">
        <v>0.19499999999999998</v>
      </c>
      <c r="O527" s="8">
        <v>0.3</v>
      </c>
    </row>
    <row r="528" spans="2:15" ht="15.75" customHeight="1" x14ac:dyDescent="0.35">
      <c r="B528" s="7" t="s">
        <v>1671</v>
      </c>
      <c r="C528" s="7" t="s">
        <v>49</v>
      </c>
      <c r="D528" s="7" t="s">
        <v>1747</v>
      </c>
      <c r="E528" s="7" t="s">
        <v>1748</v>
      </c>
      <c r="F528" s="7" t="s">
        <v>17</v>
      </c>
      <c r="G528" s="7" t="s">
        <v>1747</v>
      </c>
      <c r="H528" s="7" t="s">
        <v>1749</v>
      </c>
      <c r="I528" s="7" t="s">
        <v>13</v>
      </c>
      <c r="J528" s="7">
        <v>0</v>
      </c>
      <c r="K528" s="7">
        <v>16</v>
      </c>
      <c r="L528" s="8">
        <v>1.2999999999999999E-2</v>
      </c>
      <c r="M528" s="7">
        <v>0.02</v>
      </c>
      <c r="N528" s="8">
        <v>0.20799999999999999</v>
      </c>
      <c r="O528" s="8">
        <v>0.32</v>
      </c>
    </row>
    <row r="529" spans="2:15" ht="15.75" customHeight="1" x14ac:dyDescent="0.35">
      <c r="B529" s="7" t="s">
        <v>1671</v>
      </c>
      <c r="C529" s="7" t="s">
        <v>49</v>
      </c>
      <c r="D529" s="7" t="s">
        <v>1750</v>
      </c>
      <c r="E529" s="7" t="s">
        <v>1751</v>
      </c>
      <c r="F529" s="7" t="s">
        <v>17</v>
      </c>
      <c r="G529" s="7" t="s">
        <v>1750</v>
      </c>
      <c r="H529" s="7" t="s">
        <v>1752</v>
      </c>
      <c r="I529" s="7" t="s">
        <v>13</v>
      </c>
      <c r="J529" s="7">
        <v>0</v>
      </c>
      <c r="K529" s="7">
        <v>18</v>
      </c>
      <c r="L529" s="8">
        <v>1.2999999999999999E-2</v>
      </c>
      <c r="M529" s="7">
        <v>0.02</v>
      </c>
      <c r="N529" s="8">
        <v>0.23399999999999999</v>
      </c>
      <c r="O529" s="8">
        <v>0.36</v>
      </c>
    </row>
    <row r="530" spans="2:15" ht="15.75" customHeight="1" x14ac:dyDescent="0.35">
      <c r="B530" s="7" t="s">
        <v>1671</v>
      </c>
      <c r="C530" s="7" t="s">
        <v>49</v>
      </c>
      <c r="D530" s="7" t="s">
        <v>1753</v>
      </c>
      <c r="E530" s="7" t="s">
        <v>1754</v>
      </c>
      <c r="F530" s="7" t="s">
        <v>17</v>
      </c>
      <c r="G530" s="7" t="s">
        <v>1753</v>
      </c>
      <c r="H530" s="7" t="s">
        <v>1755</v>
      </c>
      <c r="I530" s="7" t="s">
        <v>13</v>
      </c>
      <c r="J530" s="7">
        <v>0</v>
      </c>
      <c r="K530" s="7">
        <v>1</v>
      </c>
      <c r="L530" s="8">
        <v>1.2999999999999999E-2</v>
      </c>
      <c r="M530" s="7">
        <v>0.02</v>
      </c>
      <c r="N530" s="8">
        <v>1.2999999999999999E-2</v>
      </c>
      <c r="O530" s="8">
        <v>0.02</v>
      </c>
    </row>
    <row r="531" spans="2:15" ht="15.75" customHeight="1" x14ac:dyDescent="0.35">
      <c r="B531" s="7" t="s">
        <v>1671</v>
      </c>
      <c r="C531" s="7" t="s">
        <v>49</v>
      </c>
      <c r="D531" s="7" t="s">
        <v>1756</v>
      </c>
      <c r="E531" s="7" t="s">
        <v>1757</v>
      </c>
      <c r="F531" s="7" t="s">
        <v>17</v>
      </c>
      <c r="G531" s="7" t="s">
        <v>1756</v>
      </c>
      <c r="H531" s="7" t="s">
        <v>1758</v>
      </c>
      <c r="I531" s="7" t="s">
        <v>13</v>
      </c>
      <c r="J531" s="7">
        <v>0</v>
      </c>
      <c r="K531" s="7">
        <v>11</v>
      </c>
      <c r="L531" s="8">
        <v>1.2999999999999999E-2</v>
      </c>
      <c r="M531" s="7">
        <v>0.02</v>
      </c>
      <c r="N531" s="8">
        <v>0.14299999999999999</v>
      </c>
      <c r="O531" s="8">
        <v>0.22</v>
      </c>
    </row>
    <row r="532" spans="2:15" ht="15.75" customHeight="1" x14ac:dyDescent="0.35">
      <c r="B532" s="7" t="s">
        <v>1671</v>
      </c>
      <c r="C532" s="7" t="s">
        <v>49</v>
      </c>
      <c r="D532" s="7" t="s">
        <v>1759</v>
      </c>
      <c r="E532" s="7" t="s">
        <v>1760</v>
      </c>
      <c r="F532" s="7" t="s">
        <v>17</v>
      </c>
      <c r="G532" s="7" t="s">
        <v>1759</v>
      </c>
      <c r="H532" s="7" t="s">
        <v>1761</v>
      </c>
      <c r="I532" s="7" t="s">
        <v>13</v>
      </c>
      <c r="J532" s="7">
        <v>0</v>
      </c>
      <c r="K532" s="7">
        <v>1</v>
      </c>
      <c r="L532" s="8">
        <v>1.2999999999999999E-2</v>
      </c>
      <c r="M532" s="7">
        <v>0.02</v>
      </c>
      <c r="N532" s="8">
        <v>1.2999999999999999E-2</v>
      </c>
      <c r="O532" s="8">
        <v>0.02</v>
      </c>
    </row>
    <row r="533" spans="2:15" ht="15.75" customHeight="1" x14ac:dyDescent="0.35">
      <c r="B533" s="7" t="s">
        <v>1671</v>
      </c>
      <c r="C533" s="7" t="s">
        <v>49</v>
      </c>
      <c r="D533" s="7" t="s">
        <v>1762</v>
      </c>
      <c r="E533" s="7" t="s">
        <v>1763</v>
      </c>
      <c r="F533" s="7" t="s">
        <v>17</v>
      </c>
      <c r="G533" s="7" t="s">
        <v>1762</v>
      </c>
      <c r="H533" s="7" t="s">
        <v>1764</v>
      </c>
      <c r="I533" s="7" t="s">
        <v>13</v>
      </c>
      <c r="J533" s="7">
        <v>0</v>
      </c>
      <c r="K533" s="7">
        <v>6</v>
      </c>
      <c r="L533" s="8">
        <v>1.2999999999999999E-2</v>
      </c>
      <c r="M533" s="7">
        <v>0.02</v>
      </c>
      <c r="N533" s="8">
        <v>7.8E-2</v>
      </c>
      <c r="O533" s="8">
        <v>0.12</v>
      </c>
    </row>
    <row r="534" spans="2:15" ht="15.75" customHeight="1" x14ac:dyDescent="0.35">
      <c r="B534" s="7" t="s">
        <v>1671</v>
      </c>
      <c r="C534" s="7" t="s">
        <v>49</v>
      </c>
      <c r="D534" s="7" t="s">
        <v>1765</v>
      </c>
      <c r="E534" s="7" t="s">
        <v>1766</v>
      </c>
      <c r="F534" s="7" t="s">
        <v>17</v>
      </c>
      <c r="G534" s="7" t="s">
        <v>1765</v>
      </c>
      <c r="H534" s="7" t="s">
        <v>1767</v>
      </c>
      <c r="I534" s="7" t="s">
        <v>13</v>
      </c>
      <c r="J534" s="7">
        <v>0</v>
      </c>
      <c r="K534" s="7">
        <v>2</v>
      </c>
      <c r="L534" s="8">
        <v>1.2999999999999999E-2</v>
      </c>
      <c r="M534" s="7">
        <v>0.02</v>
      </c>
      <c r="N534" s="8">
        <v>2.5999999999999999E-2</v>
      </c>
      <c r="O534" s="8">
        <v>0.04</v>
      </c>
    </row>
    <row r="535" spans="2:15" ht="15.75" customHeight="1" x14ac:dyDescent="0.35">
      <c r="B535" s="7" t="s">
        <v>1671</v>
      </c>
      <c r="C535" s="7" t="s">
        <v>49</v>
      </c>
      <c r="D535" s="7" t="s">
        <v>1768</v>
      </c>
      <c r="E535" s="7" t="s">
        <v>1769</v>
      </c>
      <c r="F535" s="7" t="s">
        <v>17</v>
      </c>
      <c r="G535" s="7" t="s">
        <v>1768</v>
      </c>
      <c r="H535" s="7" t="s">
        <v>1770</v>
      </c>
      <c r="I535" s="7" t="s">
        <v>13</v>
      </c>
      <c r="J535" s="7">
        <v>0</v>
      </c>
      <c r="K535" s="7">
        <v>9</v>
      </c>
      <c r="L535" s="8">
        <v>1.2999999999999999E-2</v>
      </c>
      <c r="M535" s="7">
        <v>0.02</v>
      </c>
      <c r="N535" s="8">
        <v>0.11699999999999999</v>
      </c>
      <c r="O535" s="8">
        <v>0.18</v>
      </c>
    </row>
    <row r="536" spans="2:15" ht="15.75" customHeight="1" x14ac:dyDescent="0.35">
      <c r="B536" s="7" t="s">
        <v>1671</v>
      </c>
      <c r="C536" s="7" t="s">
        <v>49</v>
      </c>
      <c r="D536" s="7" t="s">
        <v>1771</v>
      </c>
      <c r="E536" s="7" t="s">
        <v>1772</v>
      </c>
      <c r="F536" s="7" t="s">
        <v>17</v>
      </c>
      <c r="G536" s="7" t="s">
        <v>1771</v>
      </c>
      <c r="H536" s="7" t="s">
        <v>1773</v>
      </c>
      <c r="I536" s="7" t="s">
        <v>13</v>
      </c>
      <c r="J536" s="7">
        <v>0</v>
      </c>
      <c r="K536" s="7">
        <v>8</v>
      </c>
      <c r="L536" s="8">
        <v>1.2999999999999999E-2</v>
      </c>
      <c r="M536" s="7">
        <v>0.02</v>
      </c>
      <c r="N536" s="8">
        <v>0.104</v>
      </c>
      <c r="O536" s="8">
        <v>0.16</v>
      </c>
    </row>
    <row r="537" spans="2:15" ht="15.75" customHeight="1" x14ac:dyDescent="0.35">
      <c r="B537" s="7" t="s">
        <v>1671</v>
      </c>
      <c r="C537" s="7" t="s">
        <v>49</v>
      </c>
      <c r="D537" s="7" t="s">
        <v>1774</v>
      </c>
      <c r="E537" s="7" t="s">
        <v>1775</v>
      </c>
      <c r="F537" s="7" t="s">
        <v>17</v>
      </c>
      <c r="G537" s="7" t="s">
        <v>1774</v>
      </c>
      <c r="H537" s="7" t="s">
        <v>1776</v>
      </c>
      <c r="I537" s="7" t="s">
        <v>13</v>
      </c>
      <c r="J537" s="7">
        <v>0</v>
      </c>
      <c r="K537" s="7">
        <v>1</v>
      </c>
      <c r="L537" s="8">
        <v>1.2999999999999999E-2</v>
      </c>
      <c r="M537" s="7">
        <v>0.02</v>
      </c>
      <c r="N537" s="8">
        <v>1.2999999999999999E-2</v>
      </c>
      <c r="O537" s="8">
        <v>0.02</v>
      </c>
    </row>
    <row r="538" spans="2:15" ht="15.75" customHeight="1" x14ac:dyDescent="0.35">
      <c r="B538" s="7" t="s">
        <v>1671</v>
      </c>
      <c r="C538" s="7" t="s">
        <v>49</v>
      </c>
      <c r="D538" s="7" t="s">
        <v>1777</v>
      </c>
      <c r="E538" s="7" t="s">
        <v>1778</v>
      </c>
      <c r="F538" s="7" t="s">
        <v>17</v>
      </c>
      <c r="G538" s="7" t="s">
        <v>1777</v>
      </c>
      <c r="H538" s="7" t="s">
        <v>1779</v>
      </c>
      <c r="I538" s="7" t="s">
        <v>13</v>
      </c>
      <c r="J538" s="7">
        <v>0</v>
      </c>
      <c r="K538" s="7">
        <v>8</v>
      </c>
      <c r="L538" s="8">
        <v>1.2999999999999999E-2</v>
      </c>
      <c r="M538" s="7">
        <v>0.02</v>
      </c>
      <c r="N538" s="8">
        <v>0.104</v>
      </c>
      <c r="O538" s="8">
        <v>0.16</v>
      </c>
    </row>
    <row r="539" spans="2:15" ht="15.75" customHeight="1" x14ac:dyDescent="0.35">
      <c r="B539" s="7" t="s">
        <v>1671</v>
      </c>
      <c r="C539" s="7" t="s">
        <v>49</v>
      </c>
      <c r="D539" s="7" t="s">
        <v>1780</v>
      </c>
      <c r="E539" s="7" t="s">
        <v>1781</v>
      </c>
      <c r="F539" s="7" t="s">
        <v>17</v>
      </c>
      <c r="G539" s="7" t="s">
        <v>1780</v>
      </c>
      <c r="H539" s="7" t="s">
        <v>1782</v>
      </c>
      <c r="I539" s="7" t="s">
        <v>13</v>
      </c>
      <c r="J539" s="7">
        <v>0</v>
      </c>
      <c r="K539" s="7">
        <v>1</v>
      </c>
      <c r="L539" s="8">
        <v>1.2999999999999999E-2</v>
      </c>
      <c r="M539" s="7">
        <v>0.02</v>
      </c>
      <c r="N539" s="8">
        <v>1.2999999999999999E-2</v>
      </c>
      <c r="O539" s="8">
        <v>0.02</v>
      </c>
    </row>
    <row r="540" spans="2:15" ht="15.75" customHeight="1" x14ac:dyDescent="0.35">
      <c r="B540" s="7" t="s">
        <v>1671</v>
      </c>
      <c r="C540" s="7" t="s">
        <v>49</v>
      </c>
      <c r="D540" s="7" t="s">
        <v>1783</v>
      </c>
      <c r="E540" s="7" t="s">
        <v>1784</v>
      </c>
      <c r="F540" s="7" t="s">
        <v>17</v>
      </c>
      <c r="G540" s="7" t="s">
        <v>1783</v>
      </c>
      <c r="H540" s="7" t="s">
        <v>1785</v>
      </c>
      <c r="I540" s="7" t="s">
        <v>13</v>
      </c>
      <c r="J540" s="7">
        <v>0</v>
      </c>
      <c r="K540" s="7">
        <v>2</v>
      </c>
      <c r="L540" s="8">
        <v>1.2999999999999999E-2</v>
      </c>
      <c r="M540" s="7">
        <v>0.02</v>
      </c>
      <c r="N540" s="8">
        <v>2.5999999999999999E-2</v>
      </c>
      <c r="O540" s="8">
        <v>0.04</v>
      </c>
    </row>
    <row r="541" spans="2:15" ht="15.75" customHeight="1" x14ac:dyDescent="0.35">
      <c r="B541" s="7" t="s">
        <v>1671</v>
      </c>
      <c r="C541" s="7" t="s">
        <v>49</v>
      </c>
      <c r="D541" s="7" t="s">
        <v>1786</v>
      </c>
      <c r="E541" s="7" t="s">
        <v>1787</v>
      </c>
      <c r="F541" s="7" t="s">
        <v>17</v>
      </c>
      <c r="G541" s="7" t="s">
        <v>1786</v>
      </c>
      <c r="H541" s="7" t="s">
        <v>1788</v>
      </c>
      <c r="I541" s="7" t="s">
        <v>13</v>
      </c>
      <c r="J541" s="7">
        <v>0</v>
      </c>
      <c r="K541" s="7">
        <v>6</v>
      </c>
      <c r="L541" s="8">
        <v>1.2999999999999999E-2</v>
      </c>
      <c r="M541" s="7">
        <v>0.02</v>
      </c>
      <c r="N541" s="8">
        <v>7.8E-2</v>
      </c>
      <c r="O541" s="8">
        <v>0.12</v>
      </c>
    </row>
    <row r="542" spans="2:15" ht="15.75" customHeight="1" x14ac:dyDescent="0.35">
      <c r="B542" s="7" t="s">
        <v>1671</v>
      </c>
      <c r="C542" s="7" t="s">
        <v>49</v>
      </c>
      <c r="D542" s="7" t="s">
        <v>1789</v>
      </c>
      <c r="E542" s="7" t="s">
        <v>1790</v>
      </c>
      <c r="F542" s="7" t="s">
        <v>17</v>
      </c>
      <c r="G542" s="7" t="s">
        <v>1789</v>
      </c>
      <c r="H542" s="7" t="s">
        <v>1791</v>
      </c>
      <c r="I542" s="7" t="s">
        <v>13</v>
      </c>
      <c r="J542" s="7">
        <v>0</v>
      </c>
      <c r="K542" s="7">
        <v>1</v>
      </c>
      <c r="L542" s="8">
        <v>1.2999999999999999E-2</v>
      </c>
      <c r="M542" s="7">
        <v>0.02</v>
      </c>
      <c r="N542" s="8">
        <v>1.2999999999999999E-2</v>
      </c>
      <c r="O542" s="8">
        <v>0.02</v>
      </c>
    </row>
    <row r="543" spans="2:15" ht="15.75" customHeight="1" x14ac:dyDescent="0.35">
      <c r="B543" s="7" t="s">
        <v>1671</v>
      </c>
      <c r="C543" s="7" t="s">
        <v>49</v>
      </c>
      <c r="D543" s="7" t="s">
        <v>1792</v>
      </c>
      <c r="E543" s="7" t="s">
        <v>1793</v>
      </c>
      <c r="F543" s="7" t="s">
        <v>17</v>
      </c>
      <c r="G543" s="7" t="s">
        <v>1792</v>
      </c>
      <c r="H543" s="7" t="s">
        <v>1794</v>
      </c>
      <c r="I543" s="7" t="s">
        <v>13</v>
      </c>
      <c r="J543" s="7">
        <v>0</v>
      </c>
      <c r="K543" s="7">
        <v>2</v>
      </c>
      <c r="L543" s="8">
        <v>1.2999999999999999E-2</v>
      </c>
      <c r="M543" s="7">
        <v>0.02</v>
      </c>
      <c r="N543" s="8">
        <v>2.5999999999999999E-2</v>
      </c>
      <c r="O543" s="8">
        <v>0.04</v>
      </c>
    </row>
    <row r="544" spans="2:15" ht="15.75" customHeight="1" x14ac:dyDescent="0.35">
      <c r="B544" s="7" t="s">
        <v>1671</v>
      </c>
      <c r="C544" s="7" t="s">
        <v>49</v>
      </c>
      <c r="D544" s="7" t="s">
        <v>1795</v>
      </c>
      <c r="E544" s="7" t="s">
        <v>1796</v>
      </c>
      <c r="F544" s="7" t="s">
        <v>17</v>
      </c>
      <c r="G544" s="7" t="s">
        <v>1795</v>
      </c>
      <c r="H544" s="7" t="s">
        <v>1797</v>
      </c>
      <c r="I544" s="7" t="s">
        <v>13</v>
      </c>
      <c r="J544" s="7">
        <v>0</v>
      </c>
      <c r="K544" s="7">
        <v>4</v>
      </c>
      <c r="L544" s="8">
        <v>1.2999999999999999E-2</v>
      </c>
      <c r="M544" s="7">
        <v>0.02</v>
      </c>
      <c r="N544" s="8">
        <v>5.1999999999999998E-2</v>
      </c>
      <c r="O544" s="8">
        <v>0.08</v>
      </c>
    </row>
    <row r="545" spans="2:15" ht="15.75" customHeight="1" x14ac:dyDescent="0.35">
      <c r="B545" s="7" t="s">
        <v>1671</v>
      </c>
      <c r="C545" s="7" t="s">
        <v>49</v>
      </c>
      <c r="D545" s="7" t="s">
        <v>1798</v>
      </c>
      <c r="E545" s="7" t="s">
        <v>1799</v>
      </c>
      <c r="F545" s="7" t="s">
        <v>17</v>
      </c>
      <c r="G545" s="7" t="s">
        <v>1798</v>
      </c>
      <c r="H545" s="7" t="s">
        <v>1800</v>
      </c>
      <c r="I545" s="7" t="s">
        <v>13</v>
      </c>
      <c r="J545" s="7">
        <v>0</v>
      </c>
      <c r="K545" s="7">
        <v>2</v>
      </c>
      <c r="L545" s="8">
        <v>1.2999999999999999E-2</v>
      </c>
      <c r="M545" s="7">
        <v>0.02</v>
      </c>
      <c r="N545" s="8">
        <v>2.5999999999999999E-2</v>
      </c>
      <c r="O545" s="8">
        <v>0.04</v>
      </c>
    </row>
    <row r="546" spans="2:15" ht="15.75" customHeight="1" x14ac:dyDescent="0.35">
      <c r="B546" s="7" t="s">
        <v>1671</v>
      </c>
      <c r="C546" s="7" t="s">
        <v>49</v>
      </c>
      <c r="D546" s="7" t="s">
        <v>1801</v>
      </c>
      <c r="E546" s="7" t="s">
        <v>1802</v>
      </c>
      <c r="F546" s="7" t="s">
        <v>17</v>
      </c>
      <c r="G546" s="7" t="s">
        <v>1801</v>
      </c>
      <c r="H546" s="7" t="s">
        <v>1803</v>
      </c>
      <c r="I546" s="7" t="s">
        <v>13</v>
      </c>
      <c r="J546" s="7">
        <v>0</v>
      </c>
      <c r="K546" s="7">
        <v>2</v>
      </c>
      <c r="L546" s="8">
        <v>1.2999999999999999E-2</v>
      </c>
      <c r="M546" s="7">
        <v>0.02</v>
      </c>
      <c r="N546" s="8">
        <v>2.5999999999999999E-2</v>
      </c>
      <c r="O546" s="8">
        <v>0.04</v>
      </c>
    </row>
    <row r="547" spans="2:15" ht="15.75" customHeight="1" x14ac:dyDescent="0.35">
      <c r="B547" s="7" t="s">
        <v>1671</v>
      </c>
      <c r="C547" s="7" t="s">
        <v>49</v>
      </c>
      <c r="D547" s="7" t="s">
        <v>1804</v>
      </c>
      <c r="E547" s="7" t="s">
        <v>1805</v>
      </c>
      <c r="F547" s="7" t="s">
        <v>17</v>
      </c>
      <c r="G547" s="7" t="s">
        <v>1804</v>
      </c>
      <c r="H547" s="7" t="s">
        <v>1806</v>
      </c>
      <c r="I547" s="7" t="s">
        <v>13</v>
      </c>
      <c r="J547" s="7">
        <v>0</v>
      </c>
      <c r="K547" s="7">
        <v>1</v>
      </c>
      <c r="L547" s="8">
        <v>1.2999999999999999E-2</v>
      </c>
      <c r="M547" s="7">
        <v>0.02</v>
      </c>
      <c r="N547" s="8">
        <v>1.2999999999999999E-2</v>
      </c>
      <c r="O547" s="8">
        <v>0.02</v>
      </c>
    </row>
    <row r="548" spans="2:15" ht="15.75" customHeight="1" x14ac:dyDescent="0.35">
      <c r="B548" s="7" t="s">
        <v>1671</v>
      </c>
      <c r="C548" s="7" t="s">
        <v>49</v>
      </c>
      <c r="D548" s="7" t="s">
        <v>1807</v>
      </c>
      <c r="E548" s="7" t="s">
        <v>1808</v>
      </c>
      <c r="F548" s="7" t="s">
        <v>17</v>
      </c>
      <c r="G548" s="7" t="s">
        <v>1807</v>
      </c>
      <c r="H548" s="7" t="s">
        <v>1809</v>
      </c>
      <c r="I548" s="7" t="s">
        <v>13</v>
      </c>
      <c r="J548" s="7">
        <v>0</v>
      </c>
      <c r="K548" s="7">
        <v>1</v>
      </c>
      <c r="L548" s="8">
        <v>1.2999999999999999E-2</v>
      </c>
      <c r="M548" s="7">
        <v>0.02</v>
      </c>
      <c r="N548" s="8">
        <v>1.2999999999999999E-2</v>
      </c>
      <c r="O548" s="8">
        <v>0.02</v>
      </c>
    </row>
    <row r="549" spans="2:15" ht="15.75" customHeight="1" x14ac:dyDescent="0.35">
      <c r="B549" s="7" t="s">
        <v>1671</v>
      </c>
      <c r="C549" s="7" t="s">
        <v>49</v>
      </c>
      <c r="D549" s="7" t="s">
        <v>1810</v>
      </c>
      <c r="E549" s="7" t="s">
        <v>1811</v>
      </c>
      <c r="F549" s="7" t="s">
        <v>17</v>
      </c>
      <c r="G549" s="7" t="s">
        <v>1810</v>
      </c>
      <c r="H549" s="7" t="s">
        <v>1812</v>
      </c>
      <c r="I549" s="7" t="s">
        <v>13</v>
      </c>
      <c r="J549" s="7">
        <v>0</v>
      </c>
      <c r="K549" s="7">
        <v>7</v>
      </c>
      <c r="L549" s="8">
        <v>1.2999999999999999E-2</v>
      </c>
      <c r="M549" s="7">
        <v>0.02</v>
      </c>
      <c r="N549" s="8">
        <v>9.0999999999999998E-2</v>
      </c>
      <c r="O549" s="8">
        <v>0.14000000000000001</v>
      </c>
    </row>
    <row r="550" spans="2:15" ht="15.75" customHeight="1" x14ac:dyDescent="0.35">
      <c r="B550" s="7" t="s">
        <v>1671</v>
      </c>
      <c r="C550" s="7" t="s">
        <v>49</v>
      </c>
      <c r="D550" s="7" t="s">
        <v>1813</v>
      </c>
      <c r="E550" s="7" t="s">
        <v>1814</v>
      </c>
      <c r="F550" s="7" t="s">
        <v>17</v>
      </c>
      <c r="G550" s="7" t="s">
        <v>1813</v>
      </c>
      <c r="H550" s="7" t="s">
        <v>1815</v>
      </c>
      <c r="I550" s="7" t="s">
        <v>13</v>
      </c>
      <c r="J550" s="7">
        <v>0</v>
      </c>
      <c r="K550" s="7">
        <v>1</v>
      </c>
      <c r="L550" s="8">
        <v>1.2999999999999999E-2</v>
      </c>
      <c r="M550" s="7">
        <v>0.02</v>
      </c>
      <c r="N550" s="8">
        <v>1.2999999999999999E-2</v>
      </c>
      <c r="O550" s="8">
        <v>0.02</v>
      </c>
    </row>
    <row r="551" spans="2:15" ht="15.75" customHeight="1" x14ac:dyDescent="0.35">
      <c r="B551" s="7" t="s">
        <v>1671</v>
      </c>
      <c r="C551" s="7" t="s">
        <v>49</v>
      </c>
      <c r="D551" s="7" t="s">
        <v>1816</v>
      </c>
      <c r="E551" s="7" t="s">
        <v>1817</v>
      </c>
      <c r="F551" s="7" t="s">
        <v>17</v>
      </c>
      <c r="G551" s="7" t="s">
        <v>1816</v>
      </c>
      <c r="H551" s="7" t="s">
        <v>1818</v>
      </c>
      <c r="I551" s="7" t="s">
        <v>13</v>
      </c>
      <c r="J551" s="7">
        <v>0</v>
      </c>
      <c r="K551" s="7">
        <v>1</v>
      </c>
      <c r="L551" s="8">
        <v>1.2999999999999999E-2</v>
      </c>
      <c r="M551" s="7">
        <v>0.02</v>
      </c>
      <c r="N551" s="8">
        <v>1.2999999999999999E-2</v>
      </c>
      <c r="O551" s="8">
        <v>0.02</v>
      </c>
    </row>
    <row r="552" spans="2:15" ht="15.75" customHeight="1" x14ac:dyDescent="0.35">
      <c r="B552" s="7" t="s">
        <v>1671</v>
      </c>
      <c r="C552" s="7" t="s">
        <v>49</v>
      </c>
      <c r="D552" s="7" t="s">
        <v>1819</v>
      </c>
      <c r="E552" s="7" t="s">
        <v>1820</v>
      </c>
      <c r="F552" s="7" t="s">
        <v>17</v>
      </c>
      <c r="G552" s="7" t="s">
        <v>1819</v>
      </c>
      <c r="H552" s="7" t="s">
        <v>1821</v>
      </c>
      <c r="I552" s="7" t="s">
        <v>13</v>
      </c>
      <c r="J552" s="7">
        <v>0</v>
      </c>
      <c r="K552" s="7">
        <v>1</v>
      </c>
      <c r="L552" s="8">
        <v>1.2999999999999999E-2</v>
      </c>
      <c r="M552" s="7">
        <v>0.02</v>
      </c>
      <c r="N552" s="8">
        <v>1.2999999999999999E-2</v>
      </c>
      <c r="O552" s="8">
        <v>0.02</v>
      </c>
    </row>
    <row r="553" spans="2:15" ht="15.75" customHeight="1" x14ac:dyDescent="0.35">
      <c r="B553" s="7" t="s">
        <v>1671</v>
      </c>
      <c r="C553" s="7" t="s">
        <v>49</v>
      </c>
      <c r="D553" s="7" t="s">
        <v>1822</v>
      </c>
      <c r="E553" s="7" t="s">
        <v>1823</v>
      </c>
      <c r="F553" s="7" t="s">
        <v>17</v>
      </c>
      <c r="G553" s="7" t="s">
        <v>1822</v>
      </c>
      <c r="H553" s="7" t="s">
        <v>1824</v>
      </c>
      <c r="I553" s="7" t="s">
        <v>13</v>
      </c>
      <c r="J553" s="7">
        <v>0</v>
      </c>
      <c r="K553" s="7">
        <v>1</v>
      </c>
      <c r="L553" s="8">
        <v>1.2999999999999999E-2</v>
      </c>
      <c r="M553" s="7">
        <v>0.02</v>
      </c>
      <c r="N553" s="8">
        <v>1.2999999999999999E-2</v>
      </c>
      <c r="O553" s="8">
        <v>0.02</v>
      </c>
    </row>
    <row r="554" spans="2:15" ht="15.75" customHeight="1" x14ac:dyDescent="0.35">
      <c r="B554" s="7" t="s">
        <v>1671</v>
      </c>
      <c r="C554" s="7" t="s">
        <v>49</v>
      </c>
      <c r="D554" s="7" t="s">
        <v>1825</v>
      </c>
      <c r="E554" s="7" t="s">
        <v>1826</v>
      </c>
      <c r="F554" s="7" t="s">
        <v>17</v>
      </c>
      <c r="G554" s="7" t="s">
        <v>1825</v>
      </c>
      <c r="H554" s="7" t="s">
        <v>1827</v>
      </c>
      <c r="I554" s="7" t="s">
        <v>13</v>
      </c>
      <c r="J554" s="7">
        <v>0</v>
      </c>
      <c r="K554" s="7">
        <v>1</v>
      </c>
      <c r="L554" s="8">
        <v>1.2999999999999999E-2</v>
      </c>
      <c r="M554" s="7">
        <v>0.02</v>
      </c>
      <c r="N554" s="8">
        <v>1.2999999999999999E-2</v>
      </c>
      <c r="O554" s="8">
        <v>0.02</v>
      </c>
    </row>
    <row r="555" spans="2:15" ht="15.75" customHeight="1" x14ac:dyDescent="0.35">
      <c r="B555" s="7" t="s">
        <v>1671</v>
      </c>
      <c r="C555" s="7" t="s">
        <v>49</v>
      </c>
      <c r="D555" s="7" t="s">
        <v>1828</v>
      </c>
      <c r="E555" s="7" t="s">
        <v>1829</v>
      </c>
      <c r="F555" s="7" t="s">
        <v>17</v>
      </c>
      <c r="G555" s="7" t="s">
        <v>1828</v>
      </c>
      <c r="H555" s="7" t="s">
        <v>1830</v>
      </c>
      <c r="I555" s="7" t="s">
        <v>13</v>
      </c>
      <c r="J555" s="7">
        <v>0</v>
      </c>
      <c r="K555" s="7">
        <v>1</v>
      </c>
      <c r="L555" s="8">
        <v>1.2999999999999999E-2</v>
      </c>
      <c r="M555" s="7">
        <v>0.02</v>
      </c>
      <c r="N555" s="8">
        <v>1.2999999999999999E-2</v>
      </c>
      <c r="O555" s="8">
        <v>0.02</v>
      </c>
    </row>
    <row r="556" spans="2:15" ht="15.75" customHeight="1" x14ac:dyDescent="0.35">
      <c r="B556" s="7" t="s">
        <v>1671</v>
      </c>
      <c r="C556" s="7" t="s">
        <v>49</v>
      </c>
      <c r="D556" s="7" t="s">
        <v>1831</v>
      </c>
      <c r="E556" s="7" t="s">
        <v>1832</v>
      </c>
      <c r="F556" s="7" t="s">
        <v>17</v>
      </c>
      <c r="G556" s="7" t="s">
        <v>1831</v>
      </c>
      <c r="H556" s="7" t="s">
        <v>1833</v>
      </c>
      <c r="I556" s="7" t="s">
        <v>13</v>
      </c>
      <c r="J556" s="7">
        <v>0</v>
      </c>
      <c r="K556" s="7">
        <v>2</v>
      </c>
      <c r="L556" s="8">
        <v>1.2999999999999999E-2</v>
      </c>
      <c r="M556" s="7">
        <v>0.02</v>
      </c>
      <c r="N556" s="8">
        <v>2.5999999999999999E-2</v>
      </c>
      <c r="O556" s="8">
        <v>0.04</v>
      </c>
    </row>
    <row r="557" spans="2:15" ht="15.75" customHeight="1" x14ac:dyDescent="0.35">
      <c r="B557" s="7" t="s">
        <v>1671</v>
      </c>
      <c r="C557" s="7" t="s">
        <v>49</v>
      </c>
      <c r="D557" s="7" t="s">
        <v>1834</v>
      </c>
      <c r="E557" s="7" t="s">
        <v>1835</v>
      </c>
      <c r="F557" s="7" t="s">
        <v>17</v>
      </c>
      <c r="G557" s="7" t="s">
        <v>1834</v>
      </c>
      <c r="H557" s="7" t="s">
        <v>1836</v>
      </c>
      <c r="I557" s="7" t="s">
        <v>13</v>
      </c>
      <c r="J557" s="7">
        <v>0</v>
      </c>
      <c r="K557" s="7">
        <v>1</v>
      </c>
      <c r="L557" s="8">
        <v>1.2999999999999999E-2</v>
      </c>
      <c r="M557" s="7">
        <v>0.02</v>
      </c>
      <c r="N557" s="8">
        <v>1.2999999999999999E-2</v>
      </c>
      <c r="O557" s="8">
        <v>0.02</v>
      </c>
    </row>
    <row r="558" spans="2:15" ht="15.75" customHeight="1" x14ac:dyDescent="0.35">
      <c r="B558" s="7" t="s">
        <v>1671</v>
      </c>
      <c r="C558" s="7" t="s">
        <v>49</v>
      </c>
      <c r="D558" s="7" t="s">
        <v>1837</v>
      </c>
      <c r="E558" s="7" t="s">
        <v>1838</v>
      </c>
      <c r="F558" s="7" t="s">
        <v>17</v>
      </c>
      <c r="G558" s="7" t="s">
        <v>1837</v>
      </c>
      <c r="H558" s="7" t="s">
        <v>1839</v>
      </c>
      <c r="I558" s="7" t="s">
        <v>13</v>
      </c>
      <c r="J558" s="7">
        <v>0</v>
      </c>
      <c r="K558" s="7">
        <v>2</v>
      </c>
      <c r="L558" s="8">
        <v>1.2999999999999999E-2</v>
      </c>
      <c r="M558" s="7">
        <v>0.02</v>
      </c>
      <c r="N558" s="8">
        <v>2.5999999999999999E-2</v>
      </c>
      <c r="O558" s="8">
        <v>0.04</v>
      </c>
    </row>
    <row r="559" spans="2:15" ht="15.75" customHeight="1" x14ac:dyDescent="0.35">
      <c r="B559" s="7" t="s">
        <v>1671</v>
      </c>
      <c r="C559" s="7" t="s">
        <v>49</v>
      </c>
      <c r="D559" s="7" t="s">
        <v>1840</v>
      </c>
      <c r="E559" s="7" t="s">
        <v>1841</v>
      </c>
      <c r="F559" s="7" t="s">
        <v>17</v>
      </c>
      <c r="G559" s="7" t="s">
        <v>1840</v>
      </c>
      <c r="H559" s="7" t="s">
        <v>1842</v>
      </c>
      <c r="I559" s="7" t="s">
        <v>13</v>
      </c>
      <c r="J559" s="7">
        <v>0</v>
      </c>
      <c r="K559" s="7">
        <v>1</v>
      </c>
      <c r="L559" s="8">
        <v>1.2999999999999999E-2</v>
      </c>
      <c r="M559" s="7">
        <v>0.02</v>
      </c>
      <c r="N559" s="8">
        <v>1.2999999999999999E-2</v>
      </c>
      <c r="O559" s="8">
        <v>0.02</v>
      </c>
    </row>
    <row r="560" spans="2:15" ht="15.75" customHeight="1" x14ac:dyDescent="0.35">
      <c r="B560" s="7" t="s">
        <v>1671</v>
      </c>
      <c r="C560" s="7" t="s">
        <v>49</v>
      </c>
      <c r="D560" s="7" t="s">
        <v>1843</v>
      </c>
      <c r="E560" s="7" t="s">
        <v>1844</v>
      </c>
      <c r="F560" s="7" t="s">
        <v>17</v>
      </c>
      <c r="G560" s="7" t="s">
        <v>1843</v>
      </c>
      <c r="H560" s="7" t="s">
        <v>1845</v>
      </c>
      <c r="I560" s="7" t="s">
        <v>13</v>
      </c>
      <c r="J560" s="7">
        <v>0</v>
      </c>
      <c r="K560" s="7">
        <v>2</v>
      </c>
      <c r="L560" s="8">
        <v>1.2999999999999999E-2</v>
      </c>
      <c r="M560" s="7">
        <v>0.02</v>
      </c>
      <c r="N560" s="8">
        <v>2.5999999999999999E-2</v>
      </c>
      <c r="O560" s="8">
        <v>0.04</v>
      </c>
    </row>
    <row r="561" spans="2:15" ht="15.75" customHeight="1" x14ac:dyDescent="0.35">
      <c r="B561" s="7" t="s">
        <v>1671</v>
      </c>
      <c r="C561" s="7" t="s">
        <v>49</v>
      </c>
      <c r="D561" s="7" t="s">
        <v>1846</v>
      </c>
      <c r="E561" s="7" t="s">
        <v>1847</v>
      </c>
      <c r="F561" s="7" t="s">
        <v>17</v>
      </c>
      <c r="G561" s="7" t="s">
        <v>1846</v>
      </c>
      <c r="H561" s="7" t="s">
        <v>1848</v>
      </c>
      <c r="I561" s="7" t="s">
        <v>13</v>
      </c>
      <c r="J561" s="7">
        <v>0</v>
      </c>
      <c r="K561" s="7">
        <v>15</v>
      </c>
      <c r="L561" s="8">
        <v>1.2999999999999999E-2</v>
      </c>
      <c r="M561" s="7">
        <v>0.02</v>
      </c>
      <c r="N561" s="8">
        <v>0.19499999999999998</v>
      </c>
      <c r="O561" s="8">
        <v>0.3</v>
      </c>
    </row>
    <row r="562" spans="2:15" ht="15.75" customHeight="1" x14ac:dyDescent="0.35">
      <c r="B562" s="7" t="s">
        <v>1671</v>
      </c>
      <c r="C562" s="7" t="s">
        <v>49</v>
      </c>
      <c r="D562" s="7" t="s">
        <v>1849</v>
      </c>
      <c r="E562" s="7" t="s">
        <v>1850</v>
      </c>
      <c r="F562" s="7" t="s">
        <v>17</v>
      </c>
      <c r="G562" s="7" t="s">
        <v>1849</v>
      </c>
      <c r="H562" s="7" t="s">
        <v>1851</v>
      </c>
      <c r="I562" s="7" t="s">
        <v>13</v>
      </c>
      <c r="J562" s="7">
        <v>0</v>
      </c>
      <c r="K562" s="7">
        <v>7</v>
      </c>
      <c r="L562" s="8">
        <v>1.2999999999999999E-2</v>
      </c>
      <c r="M562" s="7">
        <v>0.02</v>
      </c>
      <c r="N562" s="8">
        <v>9.0999999999999998E-2</v>
      </c>
      <c r="O562" s="8">
        <v>0.14000000000000001</v>
      </c>
    </row>
    <row r="563" spans="2:15" ht="15.75" customHeight="1" x14ac:dyDescent="0.35">
      <c r="B563" s="7" t="s">
        <v>1671</v>
      </c>
      <c r="C563" s="7" t="s">
        <v>49</v>
      </c>
      <c r="D563" s="7" t="s">
        <v>1852</v>
      </c>
      <c r="E563" s="7" t="s">
        <v>1853</v>
      </c>
      <c r="F563" s="7" t="s">
        <v>17</v>
      </c>
      <c r="G563" s="7" t="s">
        <v>1852</v>
      </c>
      <c r="H563" s="7" t="s">
        <v>1854</v>
      </c>
      <c r="I563" s="7" t="s">
        <v>13</v>
      </c>
      <c r="J563" s="7">
        <v>0</v>
      </c>
      <c r="K563" s="7">
        <v>2</v>
      </c>
      <c r="L563" s="8">
        <v>1.2999999999999999E-2</v>
      </c>
      <c r="M563" s="7">
        <v>0.02</v>
      </c>
      <c r="N563" s="8">
        <v>2.5999999999999999E-2</v>
      </c>
      <c r="O563" s="8">
        <v>0.04</v>
      </c>
    </row>
    <row r="564" spans="2:15" ht="15.75" customHeight="1" x14ac:dyDescent="0.35">
      <c r="B564" s="7" t="s">
        <v>1671</v>
      </c>
      <c r="C564" s="7" t="s">
        <v>49</v>
      </c>
      <c r="D564" s="7" t="s">
        <v>1855</v>
      </c>
      <c r="E564" s="7" t="s">
        <v>1856</v>
      </c>
      <c r="F564" s="7" t="s">
        <v>17</v>
      </c>
      <c r="G564" s="7" t="s">
        <v>1855</v>
      </c>
      <c r="H564" s="7" t="s">
        <v>1857</v>
      </c>
      <c r="I564" s="7" t="s">
        <v>13</v>
      </c>
      <c r="J564" s="7">
        <v>0</v>
      </c>
      <c r="K564" s="7">
        <v>1</v>
      </c>
      <c r="L564" s="8">
        <v>1.2999999999999999E-2</v>
      </c>
      <c r="M564" s="7">
        <v>0.02</v>
      </c>
      <c r="N564" s="8">
        <v>1.2999999999999999E-2</v>
      </c>
      <c r="O564" s="8">
        <v>0.02</v>
      </c>
    </row>
    <row r="565" spans="2:15" ht="15.75" customHeight="1" x14ac:dyDescent="0.35">
      <c r="B565" s="7" t="s">
        <v>1671</v>
      </c>
      <c r="C565" s="7" t="s">
        <v>49</v>
      </c>
      <c r="D565" s="7" t="s">
        <v>1858</v>
      </c>
      <c r="E565" s="7" t="s">
        <v>1859</v>
      </c>
      <c r="F565" s="7" t="s">
        <v>17</v>
      </c>
      <c r="G565" s="7" t="s">
        <v>1858</v>
      </c>
      <c r="H565" s="7" t="s">
        <v>1860</v>
      </c>
      <c r="I565" s="7" t="s">
        <v>13</v>
      </c>
      <c r="J565" s="7">
        <v>0</v>
      </c>
      <c r="K565" s="7">
        <v>3</v>
      </c>
      <c r="L565" s="8">
        <v>1.2999999999999999E-2</v>
      </c>
      <c r="M565" s="7">
        <v>0.02</v>
      </c>
      <c r="N565" s="8">
        <v>3.9E-2</v>
      </c>
      <c r="O565" s="8">
        <v>0.06</v>
      </c>
    </row>
    <row r="566" spans="2:15" ht="15.75" customHeight="1" x14ac:dyDescent="0.35">
      <c r="B566" s="7" t="s">
        <v>1671</v>
      </c>
      <c r="C566" s="7" t="s">
        <v>49</v>
      </c>
      <c r="D566" s="7" t="s">
        <v>1861</v>
      </c>
      <c r="E566" s="7" t="s">
        <v>1862</v>
      </c>
      <c r="F566" s="7" t="s">
        <v>17</v>
      </c>
      <c r="G566" s="7" t="s">
        <v>1861</v>
      </c>
      <c r="H566" s="7" t="s">
        <v>1863</v>
      </c>
      <c r="I566" s="7" t="s">
        <v>13</v>
      </c>
      <c r="J566" s="7">
        <v>0</v>
      </c>
      <c r="K566" s="7">
        <v>2</v>
      </c>
      <c r="L566" s="8">
        <v>1.2999999999999999E-2</v>
      </c>
      <c r="M566" s="7">
        <v>0.02</v>
      </c>
      <c r="N566" s="8">
        <v>2.5999999999999999E-2</v>
      </c>
      <c r="O566" s="8">
        <v>0.04</v>
      </c>
    </row>
    <row r="567" spans="2:15" ht="15.75" customHeight="1" x14ac:dyDescent="0.35">
      <c r="B567" s="7" t="s">
        <v>1671</v>
      </c>
      <c r="C567" s="7" t="s">
        <v>49</v>
      </c>
      <c r="D567" s="7" t="s">
        <v>1864</v>
      </c>
      <c r="E567" s="7" t="s">
        <v>1865</v>
      </c>
      <c r="F567" s="7" t="s">
        <v>17</v>
      </c>
      <c r="G567" s="7" t="s">
        <v>1864</v>
      </c>
      <c r="H567" s="7" t="s">
        <v>1866</v>
      </c>
      <c r="I567" s="7" t="s">
        <v>13</v>
      </c>
      <c r="J567" s="7">
        <v>0</v>
      </c>
      <c r="K567" s="7">
        <v>1</v>
      </c>
      <c r="L567" s="8">
        <v>1.2999999999999999E-2</v>
      </c>
      <c r="M567" s="7">
        <v>0.02</v>
      </c>
      <c r="N567" s="8">
        <v>1.2999999999999999E-2</v>
      </c>
      <c r="O567" s="8">
        <v>0.02</v>
      </c>
    </row>
    <row r="568" spans="2:15" ht="15.75" customHeight="1" x14ac:dyDescent="0.35">
      <c r="B568" s="7" t="s">
        <v>1671</v>
      </c>
      <c r="C568" s="7" t="s">
        <v>49</v>
      </c>
      <c r="D568" s="7" t="s">
        <v>1867</v>
      </c>
      <c r="E568" s="7" t="s">
        <v>1868</v>
      </c>
      <c r="F568" s="7" t="s">
        <v>17</v>
      </c>
      <c r="G568" s="7" t="s">
        <v>1867</v>
      </c>
      <c r="H568" s="7" t="s">
        <v>1869</v>
      </c>
      <c r="I568" s="7" t="s">
        <v>13</v>
      </c>
      <c r="J568" s="7">
        <v>0</v>
      </c>
      <c r="K568" s="7">
        <v>1</v>
      </c>
      <c r="L568" s="8">
        <v>1.2999999999999999E-2</v>
      </c>
      <c r="M568" s="7">
        <v>0.02</v>
      </c>
      <c r="N568" s="8">
        <v>1.2999999999999999E-2</v>
      </c>
      <c r="O568" s="8">
        <v>0.02</v>
      </c>
    </row>
    <row r="569" spans="2:15" ht="15.75" customHeight="1" x14ac:dyDescent="0.35">
      <c r="B569" s="7" t="s">
        <v>1671</v>
      </c>
      <c r="C569" s="7" t="s">
        <v>49</v>
      </c>
      <c r="D569" s="7" t="s">
        <v>1870</v>
      </c>
      <c r="E569" s="7" t="s">
        <v>1871</v>
      </c>
      <c r="F569" s="7" t="s">
        <v>17</v>
      </c>
      <c r="G569" s="7" t="s">
        <v>1870</v>
      </c>
      <c r="H569" s="7" t="s">
        <v>1872</v>
      </c>
      <c r="I569" s="7" t="s">
        <v>13</v>
      </c>
      <c r="J569" s="7">
        <v>0</v>
      </c>
      <c r="K569" s="7">
        <v>1</v>
      </c>
      <c r="L569" s="8">
        <v>1.2999999999999999E-2</v>
      </c>
      <c r="M569" s="7">
        <v>0.02</v>
      </c>
      <c r="N569" s="8">
        <v>1.2999999999999999E-2</v>
      </c>
      <c r="O569" s="8">
        <v>0.02</v>
      </c>
    </row>
    <row r="570" spans="2:15" ht="15.75" customHeight="1" x14ac:dyDescent="0.35">
      <c r="B570" s="7" t="s">
        <v>1671</v>
      </c>
      <c r="C570" s="7" t="s">
        <v>49</v>
      </c>
      <c r="D570" s="7" t="s">
        <v>1873</v>
      </c>
      <c r="E570" s="7" t="s">
        <v>1874</v>
      </c>
      <c r="F570" s="7" t="s">
        <v>17</v>
      </c>
      <c r="G570" s="7" t="s">
        <v>1873</v>
      </c>
      <c r="H570" s="7" t="s">
        <v>1875</v>
      </c>
      <c r="I570" s="7" t="s">
        <v>13</v>
      </c>
      <c r="J570" s="7">
        <v>0</v>
      </c>
      <c r="K570" s="7">
        <v>1</v>
      </c>
      <c r="L570" s="8">
        <v>1.2999999999999999E-2</v>
      </c>
      <c r="M570" s="7">
        <v>0.02</v>
      </c>
      <c r="N570" s="8">
        <v>1.2999999999999999E-2</v>
      </c>
      <c r="O570" s="8">
        <v>0.02</v>
      </c>
    </row>
    <row r="571" spans="2:15" ht="15.75" customHeight="1" x14ac:dyDescent="0.35">
      <c r="B571" s="7" t="s">
        <v>1671</v>
      </c>
      <c r="C571" s="7" t="s">
        <v>49</v>
      </c>
      <c r="D571" s="7" t="s">
        <v>1876</v>
      </c>
      <c r="E571" s="7" t="s">
        <v>1877</v>
      </c>
      <c r="F571" s="7" t="s">
        <v>17</v>
      </c>
      <c r="G571" s="7" t="s">
        <v>1876</v>
      </c>
      <c r="H571" s="7" t="s">
        <v>1878</v>
      </c>
      <c r="I571" s="7" t="s">
        <v>13</v>
      </c>
      <c r="J571" s="7">
        <v>0</v>
      </c>
      <c r="K571" s="7">
        <v>2</v>
      </c>
      <c r="L571" s="8">
        <v>1.2999999999999999E-2</v>
      </c>
      <c r="M571" s="7">
        <v>0.02</v>
      </c>
      <c r="N571" s="8">
        <v>2.5999999999999999E-2</v>
      </c>
      <c r="O571" s="8">
        <v>0.04</v>
      </c>
    </row>
    <row r="572" spans="2:15" ht="15.75" customHeight="1" x14ac:dyDescent="0.35">
      <c r="B572" s="7" t="s">
        <v>1671</v>
      </c>
      <c r="C572" s="7" t="s">
        <v>49</v>
      </c>
      <c r="D572" s="7" t="s">
        <v>1879</v>
      </c>
      <c r="E572" s="7" t="s">
        <v>1880</v>
      </c>
      <c r="F572" s="7" t="s">
        <v>17</v>
      </c>
      <c r="G572" s="7" t="s">
        <v>1879</v>
      </c>
      <c r="H572" s="7" t="s">
        <v>1881</v>
      </c>
      <c r="I572" s="7" t="s">
        <v>13</v>
      </c>
      <c r="J572" s="7">
        <v>0</v>
      </c>
      <c r="K572" s="7">
        <v>1</v>
      </c>
      <c r="L572" s="8">
        <v>1.2999999999999999E-2</v>
      </c>
      <c r="M572" s="7">
        <v>0.02</v>
      </c>
      <c r="N572" s="8">
        <v>1.2999999999999999E-2</v>
      </c>
      <c r="O572" s="8">
        <v>0.02</v>
      </c>
    </row>
    <row r="573" spans="2:15" ht="15.75" customHeight="1" x14ac:dyDescent="0.35">
      <c r="B573" s="7" t="s">
        <v>1671</v>
      </c>
      <c r="C573" s="7" t="s">
        <v>49</v>
      </c>
      <c r="D573" s="7" t="s">
        <v>1882</v>
      </c>
      <c r="E573" s="7" t="s">
        <v>1883</v>
      </c>
      <c r="F573" s="7" t="s">
        <v>17</v>
      </c>
      <c r="G573" s="7" t="s">
        <v>1882</v>
      </c>
      <c r="H573" s="7" t="s">
        <v>1884</v>
      </c>
      <c r="I573" s="7" t="s">
        <v>13</v>
      </c>
      <c r="J573" s="7">
        <v>0</v>
      </c>
      <c r="K573" s="7">
        <v>2</v>
      </c>
      <c r="L573" s="8">
        <v>1.2999999999999999E-2</v>
      </c>
      <c r="M573" s="7">
        <v>0.02</v>
      </c>
      <c r="N573" s="8">
        <v>2.5999999999999999E-2</v>
      </c>
      <c r="O573" s="8">
        <v>0.04</v>
      </c>
    </row>
    <row r="574" spans="2:15" ht="15.75" customHeight="1" x14ac:dyDescent="0.35">
      <c r="B574" s="7" t="s">
        <v>1885</v>
      </c>
      <c r="C574" s="7" t="s">
        <v>94</v>
      </c>
      <c r="D574" s="7" t="s">
        <v>1886</v>
      </c>
      <c r="E574" s="7" t="s">
        <v>1887</v>
      </c>
      <c r="F574" s="7" t="s">
        <v>17</v>
      </c>
      <c r="G574" s="7" t="s">
        <v>1886</v>
      </c>
      <c r="H574" s="7" t="s">
        <v>1888</v>
      </c>
      <c r="I574" s="7" t="s">
        <v>13</v>
      </c>
      <c r="J574" s="7">
        <v>0</v>
      </c>
      <c r="K574" s="7">
        <v>2191</v>
      </c>
      <c r="L574" s="8">
        <v>1.2999999999999999E-2</v>
      </c>
      <c r="M574" s="7">
        <v>0.02</v>
      </c>
      <c r="N574" s="8">
        <v>28.482999999999997</v>
      </c>
      <c r="O574" s="8">
        <v>43.82</v>
      </c>
    </row>
    <row r="575" spans="2:15" ht="15.75" customHeight="1" x14ac:dyDescent="0.35">
      <c r="B575" s="7" t="s">
        <v>1885</v>
      </c>
      <c r="C575" s="7" t="s">
        <v>94</v>
      </c>
      <c r="D575" s="7" t="s">
        <v>1889</v>
      </c>
      <c r="E575" s="7" t="s">
        <v>1890</v>
      </c>
      <c r="F575" s="7" t="s">
        <v>11</v>
      </c>
      <c r="G575" s="7" t="s">
        <v>1889</v>
      </c>
      <c r="H575" s="7" t="s">
        <v>1891</v>
      </c>
      <c r="I575" s="7" t="s">
        <v>13</v>
      </c>
      <c r="J575" s="7">
        <v>806346</v>
      </c>
      <c r="K575" s="7">
        <v>2532</v>
      </c>
      <c r="L575" s="8">
        <v>9.4E-2</v>
      </c>
      <c r="M575" s="7">
        <v>0.09</v>
      </c>
      <c r="N575" s="8">
        <v>75.796524000000005</v>
      </c>
      <c r="O575" s="8">
        <v>72.57114</v>
      </c>
    </row>
    <row r="576" spans="2:15" ht="15.75" customHeight="1" x14ac:dyDescent="0.35">
      <c r="B576" s="7" t="s">
        <v>1885</v>
      </c>
      <c r="C576" s="7" t="s">
        <v>94</v>
      </c>
      <c r="D576" s="7" t="s">
        <v>1892</v>
      </c>
      <c r="E576" s="7" t="s">
        <v>1893</v>
      </c>
      <c r="F576" s="7" t="s">
        <v>17</v>
      </c>
      <c r="G576" s="7" t="s">
        <v>1892</v>
      </c>
      <c r="H576" s="7" t="s">
        <v>1894</v>
      </c>
      <c r="I576" s="7" t="s">
        <v>13</v>
      </c>
      <c r="J576" s="7">
        <v>0</v>
      </c>
      <c r="K576" s="7">
        <v>549</v>
      </c>
      <c r="L576" s="8">
        <v>1.2999999999999999E-2</v>
      </c>
      <c r="M576" s="7">
        <v>0.02</v>
      </c>
      <c r="N576" s="8">
        <v>7.1369999999999996</v>
      </c>
      <c r="O576" s="8">
        <v>10.98</v>
      </c>
    </row>
    <row r="577" spans="2:15" ht="15.75" customHeight="1" x14ac:dyDescent="0.35">
      <c r="B577" s="7" t="s">
        <v>1885</v>
      </c>
      <c r="C577" s="7" t="s">
        <v>94</v>
      </c>
      <c r="D577" s="7" t="s">
        <v>1895</v>
      </c>
      <c r="E577" s="7" t="s">
        <v>1896</v>
      </c>
      <c r="F577" s="7" t="s">
        <v>17</v>
      </c>
      <c r="G577" s="7" t="s">
        <v>1895</v>
      </c>
      <c r="H577" s="7" t="s">
        <v>1897</v>
      </c>
      <c r="I577" s="7" t="s">
        <v>13</v>
      </c>
      <c r="J577" s="7">
        <v>0</v>
      </c>
      <c r="K577" s="7">
        <v>548</v>
      </c>
      <c r="L577" s="8">
        <v>1.2999999999999999E-2</v>
      </c>
      <c r="M577" s="7">
        <v>0.02</v>
      </c>
      <c r="N577" s="8">
        <v>7.1239999999999997</v>
      </c>
      <c r="O577" s="8">
        <v>10.96</v>
      </c>
    </row>
    <row r="578" spans="2:15" ht="15.75" customHeight="1" x14ac:dyDescent="0.35">
      <c r="B578" s="7" t="s">
        <v>1885</v>
      </c>
      <c r="C578" s="7" t="s">
        <v>94</v>
      </c>
      <c r="D578" s="7" t="s">
        <v>1898</v>
      </c>
      <c r="E578" s="7" t="s">
        <v>1899</v>
      </c>
      <c r="F578" s="7" t="s">
        <v>17</v>
      </c>
      <c r="G578" s="7" t="s">
        <v>1898</v>
      </c>
      <c r="H578" s="7" t="s">
        <v>1900</v>
      </c>
      <c r="I578" s="7" t="s">
        <v>13</v>
      </c>
      <c r="J578" s="7">
        <v>0</v>
      </c>
      <c r="K578" s="7">
        <v>10</v>
      </c>
      <c r="L578" s="8">
        <v>1.2999999999999999E-2</v>
      </c>
      <c r="M578" s="7">
        <v>0.02</v>
      </c>
      <c r="N578" s="8">
        <v>0.13</v>
      </c>
      <c r="O578" s="8">
        <v>0.2</v>
      </c>
    </row>
    <row r="579" spans="2:15" ht="15.75" customHeight="1" x14ac:dyDescent="0.35">
      <c r="B579" s="7" t="s">
        <v>1885</v>
      </c>
      <c r="C579" s="7" t="s">
        <v>94</v>
      </c>
      <c r="D579" s="7" t="s">
        <v>1901</v>
      </c>
      <c r="E579" s="7" t="s">
        <v>1902</v>
      </c>
      <c r="F579" s="7" t="s">
        <v>17</v>
      </c>
      <c r="G579" s="7" t="s">
        <v>1901</v>
      </c>
      <c r="H579" s="7" t="s">
        <v>1903</v>
      </c>
      <c r="I579" s="7" t="s">
        <v>13</v>
      </c>
      <c r="J579" s="7">
        <v>0</v>
      </c>
      <c r="K579" s="7">
        <v>1</v>
      </c>
      <c r="L579" s="8">
        <v>1.2999999999999999E-2</v>
      </c>
      <c r="M579" s="7">
        <v>0.02</v>
      </c>
      <c r="N579" s="8">
        <v>1.2999999999999999E-2</v>
      </c>
      <c r="O579" s="8">
        <v>0.02</v>
      </c>
    </row>
    <row r="580" spans="2:15" ht="15.75" customHeight="1" x14ac:dyDescent="0.35">
      <c r="B580" s="7" t="s">
        <v>1885</v>
      </c>
      <c r="C580" s="7" t="s">
        <v>94</v>
      </c>
      <c r="D580" s="7" t="s">
        <v>1904</v>
      </c>
      <c r="E580" s="7" t="s">
        <v>1905</v>
      </c>
      <c r="F580" s="7" t="s">
        <v>17</v>
      </c>
      <c r="G580" s="7" t="s">
        <v>1904</v>
      </c>
      <c r="H580" s="7" t="s">
        <v>1906</v>
      </c>
      <c r="I580" s="7" t="s">
        <v>13</v>
      </c>
      <c r="J580" s="7">
        <v>0</v>
      </c>
      <c r="K580" s="7">
        <v>1991</v>
      </c>
      <c r="L580" s="8">
        <v>1.2999999999999999E-2</v>
      </c>
      <c r="M580" s="7">
        <v>0.02</v>
      </c>
      <c r="N580" s="8">
        <v>25.882999999999999</v>
      </c>
      <c r="O580" s="8">
        <v>39.82</v>
      </c>
    </row>
    <row r="581" spans="2:15" ht="15.75" customHeight="1" x14ac:dyDescent="0.35">
      <c r="B581" s="7" t="s">
        <v>1885</v>
      </c>
      <c r="C581" s="7" t="s">
        <v>94</v>
      </c>
      <c r="D581" s="7" t="s">
        <v>1907</v>
      </c>
      <c r="E581" s="7" t="s">
        <v>1908</v>
      </c>
      <c r="F581" s="7" t="s">
        <v>17</v>
      </c>
      <c r="G581" s="7" t="s">
        <v>1907</v>
      </c>
      <c r="H581" s="7" t="s">
        <v>1909</v>
      </c>
      <c r="I581" s="7" t="s">
        <v>13</v>
      </c>
      <c r="J581" s="7">
        <v>0</v>
      </c>
      <c r="K581" s="7">
        <v>1269</v>
      </c>
      <c r="L581" s="8">
        <v>1.2999999999999999E-2</v>
      </c>
      <c r="M581" s="7">
        <v>0.02</v>
      </c>
      <c r="N581" s="8">
        <v>16.497</v>
      </c>
      <c r="O581" s="8">
        <v>25.38</v>
      </c>
    </row>
    <row r="582" spans="2:15" ht="15.75" customHeight="1" x14ac:dyDescent="0.35">
      <c r="B582" s="7" t="s">
        <v>1885</v>
      </c>
      <c r="C582" s="7" t="s">
        <v>94</v>
      </c>
      <c r="D582" s="7" t="s">
        <v>1910</v>
      </c>
      <c r="E582" s="7" t="s">
        <v>1911</v>
      </c>
      <c r="F582" s="7" t="s">
        <v>17</v>
      </c>
      <c r="G582" s="7" t="s">
        <v>1910</v>
      </c>
      <c r="H582" s="7" t="s">
        <v>1912</v>
      </c>
      <c r="I582" s="7" t="s">
        <v>13</v>
      </c>
      <c r="J582" s="7">
        <v>0</v>
      </c>
      <c r="K582" s="7">
        <v>1333</v>
      </c>
      <c r="L582" s="8">
        <v>1.2999999999999999E-2</v>
      </c>
      <c r="M582" s="7">
        <v>0.02</v>
      </c>
      <c r="N582" s="8">
        <v>17.329000000000001</v>
      </c>
      <c r="O582" s="8">
        <v>26.66</v>
      </c>
    </row>
    <row r="583" spans="2:15" ht="15.75" customHeight="1" x14ac:dyDescent="0.35">
      <c r="B583" s="7" t="s">
        <v>1885</v>
      </c>
      <c r="C583" s="7" t="s">
        <v>94</v>
      </c>
      <c r="D583" s="7" t="s">
        <v>1913</v>
      </c>
      <c r="E583" s="7" t="s">
        <v>1914</v>
      </c>
      <c r="F583" s="7" t="s">
        <v>17</v>
      </c>
      <c r="G583" s="7" t="s">
        <v>1913</v>
      </c>
      <c r="H583" s="7" t="s">
        <v>1915</v>
      </c>
      <c r="I583" s="7" t="s">
        <v>13</v>
      </c>
      <c r="J583" s="7">
        <v>0</v>
      </c>
      <c r="K583" s="7">
        <v>1667</v>
      </c>
      <c r="L583" s="8">
        <v>1.2999999999999999E-2</v>
      </c>
      <c r="M583" s="7">
        <v>0.02</v>
      </c>
      <c r="N583" s="8">
        <v>21.670999999999999</v>
      </c>
      <c r="O583" s="8">
        <v>33.340000000000003</v>
      </c>
    </row>
    <row r="584" spans="2:15" ht="15.75" customHeight="1" x14ac:dyDescent="0.35">
      <c r="B584" s="7" t="s">
        <v>1885</v>
      </c>
      <c r="C584" s="7" t="s">
        <v>94</v>
      </c>
      <c r="D584" s="7" t="s">
        <v>1916</v>
      </c>
      <c r="E584" s="7" t="s">
        <v>1917</v>
      </c>
      <c r="F584" s="7" t="s">
        <v>17</v>
      </c>
      <c r="G584" s="7" t="s">
        <v>1916</v>
      </c>
      <c r="H584" s="7" t="s">
        <v>1918</v>
      </c>
      <c r="I584" s="7" t="s">
        <v>13</v>
      </c>
      <c r="J584" s="7">
        <v>0</v>
      </c>
      <c r="K584" s="7">
        <v>433</v>
      </c>
      <c r="L584" s="8">
        <v>1.2999999999999999E-2</v>
      </c>
      <c r="M584" s="7">
        <v>0.02</v>
      </c>
      <c r="N584" s="8">
        <v>5.6289999999999996</v>
      </c>
      <c r="O584" s="8">
        <v>8.66</v>
      </c>
    </row>
    <row r="585" spans="2:15" ht="15.75" customHeight="1" x14ac:dyDescent="0.35">
      <c r="B585" s="7" t="s">
        <v>1885</v>
      </c>
      <c r="C585" s="7" t="s">
        <v>94</v>
      </c>
      <c r="D585" s="7" t="s">
        <v>1919</v>
      </c>
      <c r="E585" s="7" t="s">
        <v>1920</v>
      </c>
      <c r="F585" s="7" t="s">
        <v>17</v>
      </c>
      <c r="G585" s="7" t="s">
        <v>1919</v>
      </c>
      <c r="H585" s="7" t="s">
        <v>1921</v>
      </c>
      <c r="I585" s="7" t="s">
        <v>13</v>
      </c>
      <c r="J585" s="7">
        <v>0</v>
      </c>
      <c r="K585" s="7">
        <v>174</v>
      </c>
      <c r="L585" s="8">
        <v>1.2999999999999999E-2</v>
      </c>
      <c r="M585" s="7">
        <v>0.02</v>
      </c>
      <c r="N585" s="8">
        <v>2.262</v>
      </c>
      <c r="O585" s="8">
        <v>3.48</v>
      </c>
    </row>
    <row r="586" spans="2:15" ht="15.75" customHeight="1" x14ac:dyDescent="0.35">
      <c r="B586" s="7" t="s">
        <v>1885</v>
      </c>
      <c r="C586" s="7" t="s">
        <v>94</v>
      </c>
      <c r="D586" s="7" t="s">
        <v>1922</v>
      </c>
      <c r="E586" s="7" t="s">
        <v>1923</v>
      </c>
      <c r="F586" s="7" t="s">
        <v>17</v>
      </c>
      <c r="G586" s="7" t="s">
        <v>1922</v>
      </c>
      <c r="H586" s="7" t="s">
        <v>1924</v>
      </c>
      <c r="I586" s="7" t="s">
        <v>13</v>
      </c>
      <c r="J586" s="7">
        <v>0</v>
      </c>
      <c r="K586" s="7">
        <v>3461</v>
      </c>
      <c r="L586" s="8">
        <v>1.2999999999999999E-2</v>
      </c>
      <c r="M586" s="7">
        <v>0.02</v>
      </c>
      <c r="N586" s="8">
        <v>44.992999999999995</v>
      </c>
      <c r="O586" s="8">
        <v>69.22</v>
      </c>
    </row>
    <row r="587" spans="2:15" ht="15.75" customHeight="1" x14ac:dyDescent="0.35">
      <c r="B587" s="7" t="s">
        <v>1885</v>
      </c>
      <c r="C587" s="7" t="s">
        <v>94</v>
      </c>
      <c r="D587" s="7" t="s">
        <v>1925</v>
      </c>
      <c r="E587" s="7" t="s">
        <v>1926</v>
      </c>
      <c r="F587" s="7" t="s">
        <v>17</v>
      </c>
      <c r="G587" s="7" t="s">
        <v>1925</v>
      </c>
      <c r="H587" s="7" t="s">
        <v>1927</v>
      </c>
      <c r="I587" s="7" t="s">
        <v>13</v>
      </c>
      <c r="J587" s="7">
        <v>0</v>
      </c>
      <c r="K587" s="7">
        <v>1467</v>
      </c>
      <c r="L587" s="8">
        <v>1.2999999999999999E-2</v>
      </c>
      <c r="M587" s="7">
        <v>0.02</v>
      </c>
      <c r="N587" s="8">
        <v>19.070999999999998</v>
      </c>
      <c r="O587" s="8">
        <v>29.34</v>
      </c>
    </row>
    <row r="588" spans="2:15" ht="15.75" customHeight="1" x14ac:dyDescent="0.35">
      <c r="B588" s="7" t="s">
        <v>1885</v>
      </c>
      <c r="C588" s="7" t="s">
        <v>94</v>
      </c>
      <c r="D588" s="7" t="s">
        <v>1928</v>
      </c>
      <c r="E588" s="7" t="s">
        <v>1929</v>
      </c>
      <c r="F588" s="7" t="s">
        <v>17</v>
      </c>
      <c r="G588" s="7" t="s">
        <v>1928</v>
      </c>
      <c r="H588" s="7" t="s">
        <v>1930</v>
      </c>
      <c r="I588" s="7" t="s">
        <v>13</v>
      </c>
      <c r="J588" s="7">
        <v>0</v>
      </c>
      <c r="K588" s="7">
        <v>60</v>
      </c>
      <c r="L588" s="8">
        <v>1.2999999999999999E-2</v>
      </c>
      <c r="M588" s="7">
        <v>0.02</v>
      </c>
      <c r="N588" s="8">
        <v>0.77999999999999992</v>
      </c>
      <c r="O588" s="8">
        <v>1.2</v>
      </c>
    </row>
    <row r="589" spans="2:15" ht="15.75" customHeight="1" x14ac:dyDescent="0.35">
      <c r="B589" s="7" t="s">
        <v>1885</v>
      </c>
      <c r="C589" s="7" t="s">
        <v>94</v>
      </c>
      <c r="D589" s="7" t="s">
        <v>1931</v>
      </c>
      <c r="E589" s="7" t="s">
        <v>1932</v>
      </c>
      <c r="F589" s="7" t="s">
        <v>17</v>
      </c>
      <c r="G589" s="7" t="s">
        <v>1931</v>
      </c>
      <c r="H589" s="7" t="s">
        <v>1933</v>
      </c>
      <c r="I589" s="7" t="s">
        <v>13</v>
      </c>
      <c r="J589" s="7">
        <v>0</v>
      </c>
      <c r="K589" s="7">
        <v>320</v>
      </c>
      <c r="L589" s="8">
        <v>1.2999999999999999E-2</v>
      </c>
      <c r="M589" s="7">
        <v>0.02</v>
      </c>
      <c r="N589" s="8">
        <v>4.16</v>
      </c>
      <c r="O589" s="8">
        <v>6.4</v>
      </c>
    </row>
    <row r="590" spans="2:15" ht="15.75" customHeight="1" x14ac:dyDescent="0.35">
      <c r="B590" s="7" t="s">
        <v>1885</v>
      </c>
      <c r="C590" s="7" t="s">
        <v>94</v>
      </c>
      <c r="D590" s="7" t="s">
        <v>1934</v>
      </c>
      <c r="E590" s="7" t="s">
        <v>1935</v>
      </c>
      <c r="F590" s="7" t="s">
        <v>17</v>
      </c>
      <c r="G590" s="7" t="s">
        <v>1934</v>
      </c>
      <c r="H590" s="7" t="s">
        <v>1936</v>
      </c>
      <c r="I590" s="7" t="s">
        <v>13</v>
      </c>
      <c r="J590" s="7">
        <v>0</v>
      </c>
      <c r="K590" s="7">
        <v>8</v>
      </c>
      <c r="L590" s="8">
        <v>1.2999999999999999E-2</v>
      </c>
      <c r="M590" s="7">
        <v>0.02</v>
      </c>
      <c r="N590" s="8">
        <v>0.104</v>
      </c>
      <c r="O590" s="8">
        <v>0.16</v>
      </c>
    </row>
    <row r="591" spans="2:15" ht="15.75" customHeight="1" x14ac:dyDescent="0.35">
      <c r="B591" s="7" t="s">
        <v>1885</v>
      </c>
      <c r="C591" s="7" t="s">
        <v>94</v>
      </c>
      <c r="D591" s="7" t="s">
        <v>1937</v>
      </c>
      <c r="E591" s="7" t="s">
        <v>1938</v>
      </c>
      <c r="F591" s="7" t="s">
        <v>17</v>
      </c>
      <c r="G591" s="7" t="s">
        <v>1937</v>
      </c>
      <c r="H591" s="7" t="s">
        <v>1939</v>
      </c>
      <c r="I591" s="7" t="s">
        <v>13</v>
      </c>
      <c r="J591" s="7">
        <v>0</v>
      </c>
      <c r="K591" s="7">
        <v>90</v>
      </c>
      <c r="L591" s="8">
        <v>1.2999999999999999E-2</v>
      </c>
      <c r="M591" s="7">
        <v>0.02</v>
      </c>
      <c r="N591" s="8">
        <v>1.17</v>
      </c>
      <c r="O591" s="8">
        <v>1.8</v>
      </c>
    </row>
    <row r="592" spans="2:15" ht="15.75" customHeight="1" x14ac:dyDescent="0.35">
      <c r="B592" s="7" t="s">
        <v>1885</v>
      </c>
      <c r="C592" s="7" t="s">
        <v>94</v>
      </c>
      <c r="D592" s="7" t="s">
        <v>1940</v>
      </c>
      <c r="E592" s="7" t="s">
        <v>1941</v>
      </c>
      <c r="F592" s="7" t="s">
        <v>17</v>
      </c>
      <c r="G592" s="7" t="s">
        <v>1940</v>
      </c>
      <c r="H592" s="7" t="s">
        <v>1942</v>
      </c>
      <c r="I592" s="7" t="s">
        <v>13</v>
      </c>
      <c r="J592" s="7">
        <v>0</v>
      </c>
      <c r="K592" s="7">
        <v>694</v>
      </c>
      <c r="L592" s="8">
        <v>1.2999999999999999E-2</v>
      </c>
      <c r="M592" s="7">
        <v>0.02</v>
      </c>
      <c r="N592" s="8">
        <v>9.0220000000000002</v>
      </c>
      <c r="O592" s="8">
        <v>13.88</v>
      </c>
    </row>
    <row r="593" spans="2:15" ht="15.75" customHeight="1" x14ac:dyDescent="0.35">
      <c r="B593" s="7" t="s">
        <v>1885</v>
      </c>
      <c r="C593" s="7" t="s">
        <v>94</v>
      </c>
      <c r="D593" s="7" t="s">
        <v>1943</v>
      </c>
      <c r="E593" s="7" t="s">
        <v>1944</v>
      </c>
      <c r="F593" s="7" t="s">
        <v>17</v>
      </c>
      <c r="G593" s="7" t="s">
        <v>1943</v>
      </c>
      <c r="H593" s="7" t="s">
        <v>1945</v>
      </c>
      <c r="I593" s="7" t="s">
        <v>13</v>
      </c>
      <c r="J593" s="7">
        <v>0</v>
      </c>
      <c r="K593" s="7">
        <v>762</v>
      </c>
      <c r="L593" s="8">
        <v>1.2999999999999999E-2</v>
      </c>
      <c r="M593" s="7">
        <v>0.02</v>
      </c>
      <c r="N593" s="8">
        <v>9.9059999999999988</v>
      </c>
      <c r="O593" s="8">
        <v>15.24</v>
      </c>
    </row>
    <row r="594" spans="2:15" ht="15.75" customHeight="1" x14ac:dyDescent="0.35">
      <c r="B594" s="7" t="s">
        <v>1885</v>
      </c>
      <c r="C594" s="7" t="s">
        <v>94</v>
      </c>
      <c r="D594" s="7" t="s">
        <v>1943</v>
      </c>
      <c r="E594" s="7" t="s">
        <v>1946</v>
      </c>
      <c r="F594" s="7" t="s">
        <v>1947</v>
      </c>
      <c r="G594" s="7" t="s">
        <v>1943</v>
      </c>
      <c r="H594" s="7" t="s">
        <v>1948</v>
      </c>
      <c r="I594" s="7" t="s">
        <v>1949</v>
      </c>
      <c r="J594" s="7">
        <v>0</v>
      </c>
      <c r="K594" s="7">
        <v>6</v>
      </c>
      <c r="L594" s="8">
        <v>1.2999999999999999E-2</v>
      </c>
      <c r="M594" s="7">
        <v>0.02</v>
      </c>
      <c r="N594" s="8">
        <v>0</v>
      </c>
      <c r="O594" s="8">
        <v>0</v>
      </c>
    </row>
    <row r="595" spans="2:15" ht="15.75" customHeight="1" x14ac:dyDescent="0.35">
      <c r="B595" s="7" t="s">
        <v>1885</v>
      </c>
      <c r="C595" s="7" t="s">
        <v>94</v>
      </c>
      <c r="D595" s="7" t="s">
        <v>1950</v>
      </c>
      <c r="E595" s="7" t="s">
        <v>1951</v>
      </c>
      <c r="F595" s="7" t="s">
        <v>17</v>
      </c>
      <c r="G595" s="7" t="s">
        <v>1950</v>
      </c>
      <c r="H595" s="7" t="s">
        <v>1952</v>
      </c>
      <c r="I595" s="7" t="s">
        <v>13</v>
      </c>
      <c r="J595" s="7">
        <v>0</v>
      </c>
      <c r="K595" s="7">
        <v>20155</v>
      </c>
      <c r="L595" s="8">
        <v>1.2999999999999999E-2</v>
      </c>
      <c r="M595" s="7">
        <v>0.02</v>
      </c>
      <c r="N595" s="8">
        <v>262.01499999999999</v>
      </c>
      <c r="O595" s="8">
        <v>403.1</v>
      </c>
    </row>
    <row r="596" spans="2:15" ht="15.75" customHeight="1" x14ac:dyDescent="0.35">
      <c r="B596" s="7" t="s">
        <v>1885</v>
      </c>
      <c r="C596" s="7" t="s">
        <v>94</v>
      </c>
      <c r="D596" s="7" t="s">
        <v>1950</v>
      </c>
      <c r="E596" s="7" t="s">
        <v>1953</v>
      </c>
      <c r="F596" s="7" t="s">
        <v>1947</v>
      </c>
      <c r="G596" s="7" t="s">
        <v>1950</v>
      </c>
      <c r="H596" s="7" t="s">
        <v>1954</v>
      </c>
      <c r="I596" s="7" t="s">
        <v>1949</v>
      </c>
      <c r="J596" s="7">
        <v>0</v>
      </c>
      <c r="K596" s="7">
        <v>3</v>
      </c>
      <c r="L596" s="8">
        <v>1.2999999999999999E-2</v>
      </c>
      <c r="M596" s="7">
        <v>0.02</v>
      </c>
      <c r="N596" s="8">
        <v>0</v>
      </c>
      <c r="O596" s="8">
        <v>0</v>
      </c>
    </row>
    <row r="597" spans="2:15" ht="15.75" customHeight="1" x14ac:dyDescent="0.35">
      <c r="B597" s="7" t="s">
        <v>1885</v>
      </c>
      <c r="C597" s="7" t="s">
        <v>546</v>
      </c>
      <c r="D597" s="7" t="s">
        <v>1955</v>
      </c>
      <c r="E597" s="7" t="s">
        <v>1956</v>
      </c>
      <c r="F597" s="7" t="s">
        <v>17</v>
      </c>
      <c r="G597" s="7" t="s">
        <v>1955</v>
      </c>
      <c r="H597" s="7" t="s">
        <v>1957</v>
      </c>
      <c r="I597" s="7" t="s">
        <v>13</v>
      </c>
      <c r="J597" s="7">
        <v>0</v>
      </c>
      <c r="K597" s="7">
        <v>888</v>
      </c>
      <c r="L597" s="8">
        <v>1.2999999999999999E-2</v>
      </c>
      <c r="M597" s="7">
        <v>0.02</v>
      </c>
      <c r="N597" s="8">
        <v>11.543999999999999</v>
      </c>
      <c r="O597" s="8">
        <v>17.760000000000002</v>
      </c>
    </row>
    <row r="598" spans="2:15" ht="15.75" customHeight="1" x14ac:dyDescent="0.35">
      <c r="B598" s="7" t="s">
        <v>1885</v>
      </c>
      <c r="C598" s="7" t="s">
        <v>546</v>
      </c>
      <c r="D598" s="7" t="s">
        <v>1958</v>
      </c>
      <c r="E598" s="7" t="s">
        <v>1959</v>
      </c>
      <c r="F598" s="7" t="s">
        <v>17</v>
      </c>
      <c r="G598" s="7" t="s">
        <v>1958</v>
      </c>
      <c r="H598" s="7" t="s">
        <v>1960</v>
      </c>
      <c r="I598" s="7" t="s">
        <v>13</v>
      </c>
      <c r="J598" s="7">
        <v>0</v>
      </c>
      <c r="K598" s="7">
        <v>542</v>
      </c>
      <c r="L598" s="8">
        <v>1.2999999999999999E-2</v>
      </c>
      <c r="M598" s="7">
        <v>0.02</v>
      </c>
      <c r="N598" s="8">
        <v>7.0459999999999994</v>
      </c>
      <c r="O598" s="8">
        <v>10.84</v>
      </c>
    </row>
    <row r="599" spans="2:15" ht="15.75" customHeight="1" x14ac:dyDescent="0.35">
      <c r="B599" s="7" t="s">
        <v>1885</v>
      </c>
      <c r="C599" s="7" t="s">
        <v>546</v>
      </c>
      <c r="D599" s="7" t="s">
        <v>1961</v>
      </c>
      <c r="E599" s="7" t="s">
        <v>1962</v>
      </c>
      <c r="F599" s="7" t="s">
        <v>17</v>
      </c>
      <c r="G599" s="7" t="s">
        <v>1961</v>
      </c>
      <c r="H599" s="7" t="s">
        <v>1963</v>
      </c>
      <c r="I599" s="7" t="s">
        <v>13</v>
      </c>
      <c r="J599" s="7">
        <v>0</v>
      </c>
      <c r="K599" s="7">
        <v>584</v>
      </c>
      <c r="L599" s="8">
        <v>1.2999999999999999E-2</v>
      </c>
      <c r="M599" s="7">
        <v>0.02</v>
      </c>
      <c r="N599" s="8">
        <v>7.5919999999999996</v>
      </c>
      <c r="O599" s="8">
        <v>11.68</v>
      </c>
    </row>
    <row r="600" spans="2:15" ht="15.75" customHeight="1" x14ac:dyDescent="0.35">
      <c r="B600" s="7" t="s">
        <v>1885</v>
      </c>
      <c r="C600" s="7" t="s">
        <v>546</v>
      </c>
      <c r="D600" s="7" t="s">
        <v>1964</v>
      </c>
      <c r="E600" s="7" t="s">
        <v>1965</v>
      </c>
      <c r="F600" s="7" t="s">
        <v>17</v>
      </c>
      <c r="G600" s="7" t="s">
        <v>1964</v>
      </c>
      <c r="H600" s="7" t="s">
        <v>1966</v>
      </c>
      <c r="I600" s="7" t="s">
        <v>13</v>
      </c>
      <c r="J600" s="7">
        <v>0</v>
      </c>
      <c r="K600" s="7">
        <v>367</v>
      </c>
      <c r="L600" s="8">
        <v>1.2999999999999999E-2</v>
      </c>
      <c r="M600" s="7">
        <v>0.02</v>
      </c>
      <c r="N600" s="8">
        <v>4.7709999999999999</v>
      </c>
      <c r="O600" s="8">
        <v>7.34</v>
      </c>
    </row>
    <row r="601" spans="2:15" ht="15.75" customHeight="1" x14ac:dyDescent="0.35">
      <c r="B601" s="7" t="s">
        <v>1967</v>
      </c>
      <c r="C601" s="7" t="s">
        <v>49</v>
      </c>
      <c r="D601" s="7" t="s">
        <v>1968</v>
      </c>
      <c r="E601" s="7" t="s">
        <v>1969</v>
      </c>
      <c r="F601" s="7" t="s">
        <v>17</v>
      </c>
      <c r="G601" s="7" t="s">
        <v>1968</v>
      </c>
      <c r="H601" s="7" t="s">
        <v>1970</v>
      </c>
      <c r="I601" s="7" t="s">
        <v>13</v>
      </c>
      <c r="J601" s="7">
        <v>0</v>
      </c>
      <c r="K601" s="7">
        <v>32</v>
      </c>
      <c r="L601" s="8">
        <v>1.2999999999999999E-2</v>
      </c>
      <c r="M601" s="7">
        <v>0.02</v>
      </c>
      <c r="N601" s="8">
        <v>0.41599999999999998</v>
      </c>
      <c r="O601" s="8">
        <v>0.64</v>
      </c>
    </row>
    <row r="602" spans="2:15" ht="15.75" customHeight="1" x14ac:dyDescent="0.35">
      <c r="B602" s="7" t="s">
        <v>1967</v>
      </c>
      <c r="C602" s="7" t="s">
        <v>49</v>
      </c>
      <c r="D602" s="7" t="s">
        <v>1971</v>
      </c>
      <c r="E602" s="7" t="s">
        <v>1972</v>
      </c>
      <c r="F602" s="7" t="s">
        <v>17</v>
      </c>
      <c r="G602" s="7" t="s">
        <v>1971</v>
      </c>
      <c r="H602" s="7" t="s">
        <v>1973</v>
      </c>
      <c r="I602" s="7" t="s">
        <v>13</v>
      </c>
      <c r="J602" s="7">
        <v>0</v>
      </c>
      <c r="K602" s="7">
        <v>67</v>
      </c>
      <c r="L602" s="8">
        <v>1.2999999999999999E-2</v>
      </c>
      <c r="M602" s="7">
        <v>0.02</v>
      </c>
      <c r="N602" s="8">
        <v>0.871</v>
      </c>
      <c r="O602" s="8">
        <v>1.34</v>
      </c>
    </row>
    <row r="603" spans="2:15" ht="15.75" customHeight="1" x14ac:dyDescent="0.35">
      <c r="B603" s="7" t="s">
        <v>1967</v>
      </c>
      <c r="C603" s="7" t="s">
        <v>49</v>
      </c>
      <c r="D603" s="7" t="s">
        <v>1974</v>
      </c>
      <c r="E603" s="7" t="s">
        <v>1975</v>
      </c>
      <c r="F603" s="7" t="s">
        <v>17</v>
      </c>
      <c r="G603" s="7" t="s">
        <v>1974</v>
      </c>
      <c r="H603" s="7" t="s">
        <v>1976</v>
      </c>
      <c r="I603" s="7" t="s">
        <v>13</v>
      </c>
      <c r="J603" s="7">
        <v>0</v>
      </c>
      <c r="K603" s="7">
        <v>1</v>
      </c>
      <c r="L603" s="8">
        <v>1.2999999999999999E-2</v>
      </c>
      <c r="M603" s="7">
        <v>0.02</v>
      </c>
      <c r="N603" s="8">
        <v>1.2999999999999999E-2</v>
      </c>
      <c r="O603" s="8">
        <v>0.02</v>
      </c>
    </row>
    <row r="604" spans="2:15" ht="15.75" customHeight="1" x14ac:dyDescent="0.35">
      <c r="B604" s="7" t="s">
        <v>1967</v>
      </c>
      <c r="C604" s="7" t="s">
        <v>49</v>
      </c>
      <c r="D604" s="7" t="s">
        <v>1977</v>
      </c>
      <c r="E604" s="7" t="s">
        <v>1978</v>
      </c>
      <c r="F604" s="7" t="s">
        <v>17</v>
      </c>
      <c r="G604" s="7" t="s">
        <v>1977</v>
      </c>
      <c r="H604" s="7" t="s">
        <v>1979</v>
      </c>
      <c r="I604" s="7" t="s">
        <v>13</v>
      </c>
      <c r="J604" s="7">
        <v>0</v>
      </c>
      <c r="K604" s="7">
        <v>36</v>
      </c>
      <c r="L604" s="8">
        <v>1.2999999999999999E-2</v>
      </c>
      <c r="M604" s="7">
        <v>0.02</v>
      </c>
      <c r="N604" s="8">
        <v>0.46799999999999997</v>
      </c>
      <c r="O604" s="8">
        <v>0.72</v>
      </c>
    </row>
    <row r="605" spans="2:15" ht="15.75" customHeight="1" x14ac:dyDescent="0.35">
      <c r="B605" s="7" t="s">
        <v>1967</v>
      </c>
      <c r="C605" s="7" t="s">
        <v>49</v>
      </c>
      <c r="D605" s="7" t="s">
        <v>1980</v>
      </c>
      <c r="E605" s="7" t="s">
        <v>1981</v>
      </c>
      <c r="F605" s="7" t="s">
        <v>17</v>
      </c>
      <c r="G605" s="7" t="s">
        <v>1980</v>
      </c>
      <c r="H605" s="7" t="s">
        <v>1982</v>
      </c>
      <c r="I605" s="7" t="s">
        <v>13</v>
      </c>
      <c r="J605" s="7">
        <v>0</v>
      </c>
      <c r="K605" s="7">
        <v>107</v>
      </c>
      <c r="L605" s="8">
        <v>1.2999999999999999E-2</v>
      </c>
      <c r="M605" s="7">
        <v>0.02</v>
      </c>
      <c r="N605" s="8">
        <v>1.391</v>
      </c>
      <c r="O605" s="8">
        <v>2.14</v>
      </c>
    </row>
    <row r="606" spans="2:15" ht="15.75" customHeight="1" x14ac:dyDescent="0.35">
      <c r="B606" s="7" t="s">
        <v>1967</v>
      </c>
      <c r="C606" s="7" t="s">
        <v>49</v>
      </c>
      <c r="D606" s="7" t="s">
        <v>1983</v>
      </c>
      <c r="E606" s="7" t="s">
        <v>1984</v>
      </c>
      <c r="F606" s="7" t="s">
        <v>17</v>
      </c>
      <c r="G606" s="7" t="s">
        <v>1983</v>
      </c>
      <c r="H606" s="7" t="s">
        <v>1985</v>
      </c>
      <c r="I606" s="7" t="s">
        <v>13</v>
      </c>
      <c r="J606" s="7">
        <v>0</v>
      </c>
      <c r="K606" s="7">
        <v>1</v>
      </c>
      <c r="L606" s="8">
        <v>1.2999999999999999E-2</v>
      </c>
      <c r="M606" s="7">
        <v>0.02</v>
      </c>
      <c r="N606" s="8">
        <v>1.2999999999999999E-2</v>
      </c>
      <c r="O606" s="8">
        <v>0.02</v>
      </c>
    </row>
    <row r="607" spans="2:15" ht="15.75" customHeight="1" x14ac:dyDescent="0.35">
      <c r="B607" s="7" t="s">
        <v>1967</v>
      </c>
      <c r="C607" s="7" t="s">
        <v>49</v>
      </c>
      <c r="D607" s="7" t="s">
        <v>1986</v>
      </c>
      <c r="E607" s="7" t="s">
        <v>1987</v>
      </c>
      <c r="F607" s="7" t="s">
        <v>17</v>
      </c>
      <c r="G607" s="7" t="s">
        <v>1986</v>
      </c>
      <c r="H607" s="7" t="s">
        <v>1988</v>
      </c>
      <c r="I607" s="7" t="s">
        <v>13</v>
      </c>
      <c r="J607" s="7">
        <v>0</v>
      </c>
      <c r="K607" s="7">
        <v>1</v>
      </c>
      <c r="L607" s="8">
        <v>1.2999999999999999E-2</v>
      </c>
      <c r="M607" s="7">
        <v>0.02</v>
      </c>
      <c r="N607" s="8">
        <v>1.2999999999999999E-2</v>
      </c>
      <c r="O607" s="8">
        <v>0.02</v>
      </c>
    </row>
    <row r="608" spans="2:15" ht="15.75" customHeight="1" x14ac:dyDescent="0.35">
      <c r="B608" s="7" t="s">
        <v>1967</v>
      </c>
      <c r="C608" s="7" t="s">
        <v>49</v>
      </c>
      <c r="D608" s="7" t="s">
        <v>1989</v>
      </c>
      <c r="E608" s="7" t="s">
        <v>1990</v>
      </c>
      <c r="F608" s="7" t="s">
        <v>17</v>
      </c>
      <c r="G608" s="7" t="s">
        <v>1989</v>
      </c>
      <c r="H608" s="7" t="s">
        <v>1991</v>
      </c>
      <c r="I608" s="7" t="s">
        <v>13</v>
      </c>
      <c r="J608" s="7">
        <v>0</v>
      </c>
      <c r="K608" s="7">
        <v>13</v>
      </c>
      <c r="L608" s="8">
        <v>1.2999999999999999E-2</v>
      </c>
      <c r="M608" s="7">
        <v>0.02</v>
      </c>
      <c r="N608" s="8">
        <v>0.16899999999999998</v>
      </c>
      <c r="O608" s="8">
        <v>0.26</v>
      </c>
    </row>
    <row r="609" spans="2:15" ht="15.75" customHeight="1" x14ac:dyDescent="0.35">
      <c r="B609" s="7" t="s">
        <v>1967</v>
      </c>
      <c r="C609" s="7" t="s">
        <v>49</v>
      </c>
      <c r="D609" s="7" t="s">
        <v>1992</v>
      </c>
      <c r="E609" s="7" t="s">
        <v>1993</v>
      </c>
      <c r="F609" s="7" t="s">
        <v>17</v>
      </c>
      <c r="G609" s="7" t="s">
        <v>1992</v>
      </c>
      <c r="H609" s="7" t="s">
        <v>1994</v>
      </c>
      <c r="I609" s="7" t="s">
        <v>13</v>
      </c>
      <c r="J609" s="7">
        <v>0</v>
      </c>
      <c r="K609" s="7">
        <v>73</v>
      </c>
      <c r="L609" s="8">
        <v>1.2999999999999999E-2</v>
      </c>
      <c r="M609" s="7">
        <v>0.02</v>
      </c>
      <c r="N609" s="8">
        <v>0.94899999999999995</v>
      </c>
      <c r="O609" s="8">
        <v>1.46</v>
      </c>
    </row>
    <row r="610" spans="2:15" ht="15.75" customHeight="1" x14ac:dyDescent="0.35">
      <c r="B610" s="7" t="s">
        <v>1967</v>
      </c>
      <c r="C610" s="7" t="s">
        <v>49</v>
      </c>
      <c r="D610" s="7" t="s">
        <v>1995</v>
      </c>
      <c r="E610" s="7" t="s">
        <v>1996</v>
      </c>
      <c r="F610" s="7" t="s">
        <v>17</v>
      </c>
      <c r="G610" s="7" t="s">
        <v>1995</v>
      </c>
      <c r="H610" s="7" t="s">
        <v>1997</v>
      </c>
      <c r="I610" s="7" t="s">
        <v>13</v>
      </c>
      <c r="J610" s="7">
        <v>0</v>
      </c>
      <c r="K610" s="7">
        <v>2</v>
      </c>
      <c r="L610" s="8">
        <v>1.2999999999999999E-2</v>
      </c>
      <c r="M610" s="7">
        <v>0.02</v>
      </c>
      <c r="N610" s="8">
        <v>2.5999999999999999E-2</v>
      </c>
      <c r="O610" s="8">
        <v>0.04</v>
      </c>
    </row>
    <row r="611" spans="2:15" ht="15.75" customHeight="1" x14ac:dyDescent="0.35">
      <c r="B611" s="7" t="s">
        <v>1967</v>
      </c>
      <c r="C611" s="7" t="s">
        <v>49</v>
      </c>
      <c r="D611" s="7" t="s">
        <v>1998</v>
      </c>
      <c r="E611" s="7" t="s">
        <v>1999</v>
      </c>
      <c r="F611" s="7" t="s">
        <v>17</v>
      </c>
      <c r="G611" s="7" t="s">
        <v>1998</v>
      </c>
      <c r="H611" s="7" t="s">
        <v>2000</v>
      </c>
      <c r="I611" s="7" t="s">
        <v>13</v>
      </c>
      <c r="J611" s="7">
        <v>0</v>
      </c>
      <c r="K611" s="7">
        <v>15</v>
      </c>
      <c r="L611" s="8">
        <v>1.2999999999999999E-2</v>
      </c>
      <c r="M611" s="7">
        <v>0.02</v>
      </c>
      <c r="N611" s="8">
        <v>0.19499999999999998</v>
      </c>
      <c r="O611" s="8">
        <v>0.3</v>
      </c>
    </row>
    <row r="612" spans="2:15" ht="15.75" customHeight="1" x14ac:dyDescent="0.35">
      <c r="B612" s="7" t="s">
        <v>1967</v>
      </c>
      <c r="C612" s="7" t="s">
        <v>49</v>
      </c>
      <c r="D612" s="7" t="s">
        <v>2001</v>
      </c>
      <c r="E612" s="7" t="s">
        <v>2002</v>
      </c>
      <c r="F612" s="7" t="s">
        <v>17</v>
      </c>
      <c r="G612" s="7" t="s">
        <v>2001</v>
      </c>
      <c r="H612" s="7" t="s">
        <v>2003</v>
      </c>
      <c r="I612" s="7" t="s">
        <v>13</v>
      </c>
      <c r="J612" s="7">
        <v>0</v>
      </c>
      <c r="K612" s="7">
        <v>51</v>
      </c>
      <c r="L612" s="8">
        <v>1.2999999999999999E-2</v>
      </c>
      <c r="M612" s="7">
        <v>0.02</v>
      </c>
      <c r="N612" s="8">
        <v>0.66299999999999992</v>
      </c>
      <c r="O612" s="8">
        <v>1.02</v>
      </c>
    </row>
    <row r="613" spans="2:15" ht="15.75" customHeight="1" x14ac:dyDescent="0.35">
      <c r="B613" s="7" t="s">
        <v>1967</v>
      </c>
      <c r="C613" s="7" t="s">
        <v>49</v>
      </c>
      <c r="D613" s="7" t="s">
        <v>2004</v>
      </c>
      <c r="E613" s="7" t="s">
        <v>2005</v>
      </c>
      <c r="F613" s="7" t="s">
        <v>17</v>
      </c>
      <c r="G613" s="7" t="s">
        <v>2004</v>
      </c>
      <c r="H613" s="7" t="s">
        <v>2006</v>
      </c>
      <c r="I613" s="7" t="s">
        <v>13</v>
      </c>
      <c r="J613" s="7">
        <v>0</v>
      </c>
      <c r="K613" s="7">
        <v>2</v>
      </c>
      <c r="L613" s="8">
        <v>1.2999999999999999E-2</v>
      </c>
      <c r="M613" s="7">
        <v>0.02</v>
      </c>
      <c r="N613" s="8">
        <v>2.5999999999999999E-2</v>
      </c>
      <c r="O613" s="8">
        <v>0.04</v>
      </c>
    </row>
    <row r="614" spans="2:15" ht="15.75" customHeight="1" x14ac:dyDescent="0.35">
      <c r="B614" s="7" t="s">
        <v>1967</v>
      </c>
      <c r="C614" s="7" t="s">
        <v>94</v>
      </c>
      <c r="D614" s="7" t="s">
        <v>2007</v>
      </c>
      <c r="E614" s="7" t="s">
        <v>2008</v>
      </c>
      <c r="F614" s="7" t="s">
        <v>17</v>
      </c>
      <c r="G614" s="7" t="s">
        <v>2007</v>
      </c>
      <c r="H614" s="7" t="s">
        <v>2009</v>
      </c>
      <c r="I614" s="7" t="s">
        <v>13</v>
      </c>
      <c r="J614" s="7">
        <v>0</v>
      </c>
      <c r="K614" s="7">
        <v>307</v>
      </c>
      <c r="L614" s="8">
        <v>1.2999999999999999E-2</v>
      </c>
      <c r="M614" s="7">
        <v>0.02</v>
      </c>
      <c r="N614" s="8">
        <v>3.9909999999999997</v>
      </c>
      <c r="O614" s="8">
        <v>6.1400000000000006</v>
      </c>
    </row>
    <row r="615" spans="2:15" ht="15.75" customHeight="1" x14ac:dyDescent="0.35">
      <c r="B615" s="7" t="s">
        <v>1967</v>
      </c>
      <c r="C615" s="7" t="s">
        <v>94</v>
      </c>
      <c r="D615" s="7" t="s">
        <v>2010</v>
      </c>
      <c r="E615" s="7" t="s">
        <v>2011</v>
      </c>
      <c r="F615" s="7" t="s">
        <v>17</v>
      </c>
      <c r="G615" s="7" t="s">
        <v>2010</v>
      </c>
      <c r="H615" s="7" t="s">
        <v>2012</v>
      </c>
      <c r="I615" s="7" t="s">
        <v>13</v>
      </c>
      <c r="J615" s="7">
        <v>0</v>
      </c>
      <c r="K615" s="7">
        <v>210</v>
      </c>
      <c r="L615" s="8">
        <v>1.2999999999999999E-2</v>
      </c>
      <c r="M615" s="7">
        <v>0.02</v>
      </c>
      <c r="N615" s="8">
        <v>2.73</v>
      </c>
      <c r="O615" s="8">
        <v>4.2</v>
      </c>
    </row>
    <row r="616" spans="2:15" ht="15.75" customHeight="1" x14ac:dyDescent="0.35">
      <c r="B616" s="7" t="s">
        <v>1967</v>
      </c>
      <c r="C616" s="7" t="s">
        <v>94</v>
      </c>
      <c r="D616" s="7" t="s">
        <v>2013</v>
      </c>
      <c r="E616" s="7" t="s">
        <v>2014</v>
      </c>
      <c r="F616" s="7" t="s">
        <v>11</v>
      </c>
      <c r="G616" s="7" t="s">
        <v>2013</v>
      </c>
      <c r="H616" s="7" t="s">
        <v>2015</v>
      </c>
      <c r="I616" s="7" t="s">
        <v>13</v>
      </c>
      <c r="J616" s="7">
        <v>99007</v>
      </c>
      <c r="K616" s="7">
        <v>587</v>
      </c>
      <c r="L616" s="8">
        <v>9.4E-2</v>
      </c>
      <c r="M616" s="7">
        <v>0.09</v>
      </c>
      <c r="N616" s="8">
        <v>9.3066579999999988</v>
      </c>
      <c r="O616" s="8">
        <v>8.9106299999999994</v>
      </c>
    </row>
    <row r="617" spans="2:15" ht="15.75" customHeight="1" x14ac:dyDescent="0.35">
      <c r="B617" s="7" t="s">
        <v>1967</v>
      </c>
      <c r="C617" s="7" t="s">
        <v>94</v>
      </c>
      <c r="D617" s="7" t="s">
        <v>2016</v>
      </c>
      <c r="E617" s="7" t="s">
        <v>2017</v>
      </c>
      <c r="F617" s="7" t="s">
        <v>17</v>
      </c>
      <c r="G617" s="7" t="s">
        <v>2016</v>
      </c>
      <c r="H617" s="7" t="s">
        <v>2018</v>
      </c>
      <c r="I617" s="7" t="s">
        <v>13</v>
      </c>
      <c r="J617" s="7">
        <v>0</v>
      </c>
      <c r="K617" s="7">
        <v>2982</v>
      </c>
      <c r="L617" s="8">
        <v>1.2999999999999999E-2</v>
      </c>
      <c r="M617" s="7">
        <v>0.02</v>
      </c>
      <c r="N617" s="8">
        <v>38.765999999999998</v>
      </c>
      <c r="O617" s="8">
        <v>59.64</v>
      </c>
    </row>
    <row r="618" spans="2:15" ht="15.75" customHeight="1" x14ac:dyDescent="0.35">
      <c r="B618" s="7" t="s">
        <v>1967</v>
      </c>
      <c r="C618" s="7" t="s">
        <v>94</v>
      </c>
      <c r="D618" s="7" t="s">
        <v>2019</v>
      </c>
      <c r="E618" s="7" t="s">
        <v>2020</v>
      </c>
      <c r="F618" s="7" t="s">
        <v>11</v>
      </c>
      <c r="G618" s="7" t="s">
        <v>2019</v>
      </c>
      <c r="H618" s="7" t="s">
        <v>2021</v>
      </c>
      <c r="I618" s="7" t="s">
        <v>13</v>
      </c>
      <c r="J618" s="7">
        <v>736893</v>
      </c>
      <c r="K618" s="7">
        <v>2119</v>
      </c>
      <c r="L618" s="8">
        <v>9.4E-2</v>
      </c>
      <c r="M618" s="7">
        <v>0.09</v>
      </c>
      <c r="N618" s="8">
        <v>69.267941999999991</v>
      </c>
      <c r="O618" s="8">
        <v>66.320369999999997</v>
      </c>
    </row>
    <row r="619" spans="2:15" ht="15.75" customHeight="1" x14ac:dyDescent="0.35">
      <c r="B619" s="7" t="s">
        <v>1967</v>
      </c>
      <c r="C619" s="7" t="s">
        <v>94</v>
      </c>
      <c r="D619" s="7" t="s">
        <v>2022</v>
      </c>
      <c r="E619" s="7" t="s">
        <v>2023</v>
      </c>
      <c r="F619" s="7" t="s">
        <v>17</v>
      </c>
      <c r="G619" s="7" t="s">
        <v>2022</v>
      </c>
      <c r="H619" s="7" t="s">
        <v>2024</v>
      </c>
      <c r="I619" s="7" t="s">
        <v>13</v>
      </c>
      <c r="J619" s="7">
        <v>0</v>
      </c>
      <c r="K619" s="7">
        <v>378</v>
      </c>
      <c r="L619" s="8">
        <v>1.2999999999999999E-2</v>
      </c>
      <c r="M619" s="7">
        <v>0.02</v>
      </c>
      <c r="N619" s="8">
        <v>4.9139999999999997</v>
      </c>
      <c r="O619" s="8">
        <v>7.5600000000000005</v>
      </c>
    </row>
    <row r="620" spans="2:15" ht="15.75" customHeight="1" x14ac:dyDescent="0.35">
      <c r="B620" s="7" t="s">
        <v>1967</v>
      </c>
      <c r="C620" s="7" t="s">
        <v>94</v>
      </c>
      <c r="D620" s="7" t="s">
        <v>2025</v>
      </c>
      <c r="E620" s="7" t="s">
        <v>2026</v>
      </c>
      <c r="F620" s="7" t="s">
        <v>17</v>
      </c>
      <c r="G620" s="7" t="s">
        <v>2025</v>
      </c>
      <c r="H620" s="7" t="s">
        <v>2027</v>
      </c>
      <c r="I620" s="7" t="s">
        <v>13</v>
      </c>
      <c r="J620" s="7">
        <v>0</v>
      </c>
      <c r="K620" s="7">
        <v>6430</v>
      </c>
      <c r="L620" s="8">
        <v>1.2999999999999999E-2</v>
      </c>
      <c r="M620" s="7">
        <v>0.02</v>
      </c>
      <c r="N620" s="8">
        <v>83.589999999999989</v>
      </c>
      <c r="O620" s="8">
        <v>128.6</v>
      </c>
    </row>
    <row r="621" spans="2:15" ht="15.75" customHeight="1" x14ac:dyDescent="0.35">
      <c r="B621" s="7" t="s">
        <v>1967</v>
      </c>
      <c r="C621" s="7" t="s">
        <v>94</v>
      </c>
      <c r="D621" s="7" t="s">
        <v>2028</v>
      </c>
      <c r="E621" s="7" t="s">
        <v>2029</v>
      </c>
      <c r="F621" s="7" t="s">
        <v>17</v>
      </c>
      <c r="G621" s="7" t="s">
        <v>2028</v>
      </c>
      <c r="H621" s="7" t="s">
        <v>2030</v>
      </c>
      <c r="I621" s="7" t="s">
        <v>13</v>
      </c>
      <c r="J621" s="7">
        <v>0</v>
      </c>
      <c r="K621" s="7">
        <v>3832</v>
      </c>
      <c r="L621" s="8">
        <v>1.2999999999999999E-2</v>
      </c>
      <c r="M621" s="7">
        <v>0.02</v>
      </c>
      <c r="N621" s="8">
        <v>49.815999999999995</v>
      </c>
      <c r="O621" s="8">
        <v>76.64</v>
      </c>
    </row>
    <row r="622" spans="2:15" ht="15.75" customHeight="1" x14ac:dyDescent="0.35">
      <c r="B622" s="7" t="s">
        <v>1967</v>
      </c>
      <c r="C622" s="7" t="s">
        <v>94</v>
      </c>
      <c r="D622" s="7" t="s">
        <v>2031</v>
      </c>
      <c r="E622" s="7" t="s">
        <v>2032</v>
      </c>
      <c r="F622" s="7" t="s">
        <v>17</v>
      </c>
      <c r="G622" s="7" t="s">
        <v>2031</v>
      </c>
      <c r="H622" s="7" t="s">
        <v>2033</v>
      </c>
      <c r="I622" s="7" t="s">
        <v>13</v>
      </c>
      <c r="J622" s="7">
        <v>0</v>
      </c>
      <c r="K622" s="7">
        <v>139</v>
      </c>
      <c r="L622" s="8">
        <v>1.2999999999999999E-2</v>
      </c>
      <c r="M622" s="7">
        <v>0.02</v>
      </c>
      <c r="N622" s="8">
        <v>1.8069999999999999</v>
      </c>
      <c r="O622" s="8">
        <v>2.7800000000000002</v>
      </c>
    </row>
    <row r="623" spans="2:15" ht="15.75" customHeight="1" x14ac:dyDescent="0.35">
      <c r="B623" s="7" t="s">
        <v>1967</v>
      </c>
      <c r="C623" s="7" t="s">
        <v>94</v>
      </c>
      <c r="D623" s="7" t="s">
        <v>2034</v>
      </c>
      <c r="E623" s="7" t="s">
        <v>2035</v>
      </c>
      <c r="F623" s="7" t="s">
        <v>17</v>
      </c>
      <c r="G623" s="7" t="s">
        <v>2034</v>
      </c>
      <c r="H623" s="7" t="s">
        <v>2036</v>
      </c>
      <c r="I623" s="7" t="s">
        <v>13</v>
      </c>
      <c r="J623" s="7">
        <v>0</v>
      </c>
      <c r="K623" s="7">
        <v>8823</v>
      </c>
      <c r="L623" s="8">
        <v>1.2999999999999999E-2</v>
      </c>
      <c r="M623" s="7">
        <v>0.02</v>
      </c>
      <c r="N623" s="8">
        <v>114.699</v>
      </c>
      <c r="O623" s="8">
        <v>176.46</v>
      </c>
    </row>
    <row r="624" spans="2:15" ht="15.75" customHeight="1" x14ac:dyDescent="0.35">
      <c r="B624" s="7" t="s">
        <v>1967</v>
      </c>
      <c r="C624" s="7" t="s">
        <v>94</v>
      </c>
      <c r="D624" s="7" t="s">
        <v>2037</v>
      </c>
      <c r="E624" s="7" t="s">
        <v>2038</v>
      </c>
      <c r="F624" s="7" t="s">
        <v>17</v>
      </c>
      <c r="G624" s="7" t="s">
        <v>2037</v>
      </c>
      <c r="H624" s="7" t="s">
        <v>2039</v>
      </c>
      <c r="I624" s="7" t="s">
        <v>13</v>
      </c>
      <c r="J624" s="7">
        <v>0</v>
      </c>
      <c r="K624" s="7">
        <v>7114</v>
      </c>
      <c r="L624" s="8">
        <v>1.2999999999999999E-2</v>
      </c>
      <c r="M624" s="7">
        <v>0.02</v>
      </c>
      <c r="N624" s="8">
        <v>92.481999999999999</v>
      </c>
      <c r="O624" s="8">
        <v>142.28</v>
      </c>
    </row>
    <row r="625" spans="2:15" ht="15.75" customHeight="1" x14ac:dyDescent="0.35">
      <c r="B625" s="7" t="s">
        <v>1967</v>
      </c>
      <c r="C625" s="7" t="s">
        <v>94</v>
      </c>
      <c r="D625" s="7" t="s">
        <v>2040</v>
      </c>
      <c r="E625" s="7" t="s">
        <v>2041</v>
      </c>
      <c r="F625" s="7" t="s">
        <v>17</v>
      </c>
      <c r="G625" s="7" t="s">
        <v>2040</v>
      </c>
      <c r="H625" s="7" t="s">
        <v>2042</v>
      </c>
      <c r="I625" s="7" t="s">
        <v>13</v>
      </c>
      <c r="J625" s="7">
        <v>0</v>
      </c>
      <c r="K625" s="7">
        <v>1416</v>
      </c>
      <c r="L625" s="8">
        <v>1.2999999999999999E-2</v>
      </c>
      <c r="M625" s="7">
        <v>0.02</v>
      </c>
      <c r="N625" s="8">
        <v>18.407999999999998</v>
      </c>
      <c r="O625" s="8">
        <v>28.32</v>
      </c>
    </row>
    <row r="626" spans="2:15" ht="15.75" customHeight="1" x14ac:dyDescent="0.35">
      <c r="B626" s="7" t="s">
        <v>1967</v>
      </c>
      <c r="C626" s="7" t="s">
        <v>94</v>
      </c>
      <c r="D626" s="7" t="s">
        <v>2043</v>
      </c>
      <c r="E626" s="7" t="s">
        <v>2044</v>
      </c>
      <c r="F626" s="7" t="s">
        <v>17</v>
      </c>
      <c r="G626" s="7" t="s">
        <v>2043</v>
      </c>
      <c r="H626" s="7" t="s">
        <v>2045</v>
      </c>
      <c r="I626" s="7" t="s">
        <v>13</v>
      </c>
      <c r="J626" s="7">
        <v>0</v>
      </c>
      <c r="K626" s="7">
        <v>24</v>
      </c>
      <c r="L626" s="8">
        <v>1.2999999999999999E-2</v>
      </c>
      <c r="M626" s="7">
        <v>0.02</v>
      </c>
      <c r="N626" s="8">
        <v>0.312</v>
      </c>
      <c r="O626" s="8">
        <v>0.48</v>
      </c>
    </row>
    <row r="627" spans="2:15" ht="15.75" customHeight="1" x14ac:dyDescent="0.35">
      <c r="B627" s="7" t="s">
        <v>1967</v>
      </c>
      <c r="C627" s="7" t="s">
        <v>94</v>
      </c>
      <c r="D627" s="7" t="s">
        <v>2046</v>
      </c>
      <c r="E627" s="7" t="s">
        <v>2047</v>
      </c>
      <c r="F627" s="7" t="s">
        <v>17</v>
      </c>
      <c r="G627" s="7" t="s">
        <v>2046</v>
      </c>
      <c r="H627" s="7" t="s">
        <v>2048</v>
      </c>
      <c r="I627" s="7" t="s">
        <v>13</v>
      </c>
      <c r="J627" s="7">
        <v>0</v>
      </c>
      <c r="K627" s="7">
        <v>3051</v>
      </c>
      <c r="L627" s="8">
        <v>1.2999999999999999E-2</v>
      </c>
      <c r="M627" s="7">
        <v>0.02</v>
      </c>
      <c r="N627" s="8">
        <v>39.662999999999997</v>
      </c>
      <c r="O627" s="8">
        <v>61.02</v>
      </c>
    </row>
    <row r="628" spans="2:15" ht="15.75" customHeight="1" x14ac:dyDescent="0.35">
      <c r="B628" s="7" t="s">
        <v>1967</v>
      </c>
      <c r="C628" s="7" t="s">
        <v>94</v>
      </c>
      <c r="D628" s="7" t="s">
        <v>2049</v>
      </c>
      <c r="E628" s="7" t="s">
        <v>2050</v>
      </c>
      <c r="F628" s="7" t="s">
        <v>17</v>
      </c>
      <c r="G628" s="7" t="s">
        <v>2049</v>
      </c>
      <c r="H628" s="7" t="s">
        <v>2051</v>
      </c>
      <c r="I628" s="7" t="s">
        <v>13</v>
      </c>
      <c r="J628" s="7">
        <v>0</v>
      </c>
      <c r="K628" s="7">
        <v>15693</v>
      </c>
      <c r="L628" s="8">
        <v>1.2999999999999999E-2</v>
      </c>
      <c r="M628" s="7">
        <v>0.02</v>
      </c>
      <c r="N628" s="8">
        <v>204.00899999999999</v>
      </c>
      <c r="O628" s="8">
        <v>313.86</v>
      </c>
    </row>
    <row r="629" spans="2:15" ht="15.75" customHeight="1" x14ac:dyDescent="0.35">
      <c r="B629" s="7" t="s">
        <v>1967</v>
      </c>
      <c r="C629" s="7" t="s">
        <v>94</v>
      </c>
      <c r="D629" s="7" t="s">
        <v>2052</v>
      </c>
      <c r="E629" s="7" t="s">
        <v>2053</v>
      </c>
      <c r="F629" s="7" t="s">
        <v>17</v>
      </c>
      <c r="G629" s="7" t="s">
        <v>2052</v>
      </c>
      <c r="H629" s="7" t="s">
        <v>2054</v>
      </c>
      <c r="I629" s="7" t="s">
        <v>13</v>
      </c>
      <c r="J629" s="7">
        <v>0</v>
      </c>
      <c r="K629" s="7">
        <v>1559</v>
      </c>
      <c r="L629" s="8">
        <v>1.2999999999999999E-2</v>
      </c>
      <c r="M629" s="7">
        <v>0.02</v>
      </c>
      <c r="N629" s="8">
        <v>20.266999999999999</v>
      </c>
      <c r="O629" s="8">
        <v>31.18</v>
      </c>
    </row>
    <row r="630" spans="2:15" ht="15.75" customHeight="1" x14ac:dyDescent="0.35">
      <c r="B630" s="7" t="s">
        <v>1967</v>
      </c>
      <c r="C630" s="7" t="s">
        <v>94</v>
      </c>
      <c r="D630" s="7" t="s">
        <v>2055</v>
      </c>
      <c r="E630" s="7" t="s">
        <v>2056</v>
      </c>
      <c r="F630" s="7" t="s">
        <v>17</v>
      </c>
      <c r="G630" s="7" t="s">
        <v>2055</v>
      </c>
      <c r="H630" s="7" t="s">
        <v>2057</v>
      </c>
      <c r="I630" s="7" t="s">
        <v>13</v>
      </c>
      <c r="J630" s="7">
        <v>0</v>
      </c>
      <c r="K630" s="7">
        <v>3558</v>
      </c>
      <c r="L630" s="8">
        <v>1.2999999999999999E-2</v>
      </c>
      <c r="M630" s="7">
        <v>0.02</v>
      </c>
      <c r="N630" s="8">
        <v>46.253999999999998</v>
      </c>
      <c r="O630" s="8">
        <v>71.16</v>
      </c>
    </row>
    <row r="631" spans="2:15" ht="15.75" customHeight="1" x14ac:dyDescent="0.35">
      <c r="B631" s="7" t="s">
        <v>1967</v>
      </c>
      <c r="C631" s="7" t="s">
        <v>94</v>
      </c>
      <c r="D631" s="7" t="s">
        <v>2058</v>
      </c>
      <c r="E631" s="7" t="s">
        <v>2059</v>
      </c>
      <c r="F631" s="7" t="s">
        <v>17</v>
      </c>
      <c r="G631" s="7" t="s">
        <v>2058</v>
      </c>
      <c r="H631" s="7" t="s">
        <v>2060</v>
      </c>
      <c r="I631" s="7" t="s">
        <v>13</v>
      </c>
      <c r="J631" s="7">
        <v>0</v>
      </c>
      <c r="K631" s="7">
        <v>3714</v>
      </c>
      <c r="L631" s="8">
        <v>1.2999999999999999E-2</v>
      </c>
      <c r="M631" s="7">
        <v>0.02</v>
      </c>
      <c r="N631" s="8">
        <v>48.281999999999996</v>
      </c>
      <c r="O631" s="8">
        <v>74.28</v>
      </c>
    </row>
    <row r="632" spans="2:15" ht="15.75" customHeight="1" x14ac:dyDescent="0.35">
      <c r="B632" s="7" t="s">
        <v>1967</v>
      </c>
      <c r="C632" s="7" t="s">
        <v>94</v>
      </c>
      <c r="D632" s="7" t="s">
        <v>2061</v>
      </c>
      <c r="E632" s="7" t="s">
        <v>2062</v>
      </c>
      <c r="F632" s="7" t="s">
        <v>17</v>
      </c>
      <c r="G632" s="7" t="s">
        <v>2061</v>
      </c>
      <c r="H632" s="7" t="s">
        <v>2063</v>
      </c>
      <c r="I632" s="7" t="s">
        <v>13</v>
      </c>
      <c r="J632" s="7">
        <v>0</v>
      </c>
      <c r="K632" s="7">
        <v>2267</v>
      </c>
      <c r="L632" s="8">
        <v>1.2999999999999999E-2</v>
      </c>
      <c r="M632" s="7">
        <v>0.02</v>
      </c>
      <c r="N632" s="8">
        <v>29.471</v>
      </c>
      <c r="O632" s="8">
        <v>45.34</v>
      </c>
    </row>
    <row r="633" spans="2:15" ht="15.75" customHeight="1" x14ac:dyDescent="0.35">
      <c r="B633" s="7" t="s">
        <v>1967</v>
      </c>
      <c r="C633" s="7" t="s">
        <v>94</v>
      </c>
      <c r="D633" s="7" t="s">
        <v>2064</v>
      </c>
      <c r="E633" s="7" t="s">
        <v>2065</v>
      </c>
      <c r="F633" s="7" t="s">
        <v>17</v>
      </c>
      <c r="G633" s="7" t="s">
        <v>2064</v>
      </c>
      <c r="H633" s="7" t="s">
        <v>2066</v>
      </c>
      <c r="I633" s="7" t="s">
        <v>13</v>
      </c>
      <c r="J633" s="7">
        <v>0</v>
      </c>
      <c r="K633" s="7">
        <v>4873</v>
      </c>
      <c r="L633" s="8">
        <v>1.2999999999999999E-2</v>
      </c>
      <c r="M633" s="7">
        <v>0.02</v>
      </c>
      <c r="N633" s="8">
        <v>63.348999999999997</v>
      </c>
      <c r="O633" s="8">
        <v>97.460000000000008</v>
      </c>
    </row>
    <row r="634" spans="2:15" ht="15.75" customHeight="1" x14ac:dyDescent="0.35">
      <c r="B634" s="7" t="s">
        <v>1967</v>
      </c>
      <c r="C634" s="7" t="s">
        <v>94</v>
      </c>
      <c r="D634" s="7" t="s">
        <v>2067</v>
      </c>
      <c r="E634" s="7" t="s">
        <v>2068</v>
      </c>
      <c r="F634" s="7" t="s">
        <v>17</v>
      </c>
      <c r="G634" s="7" t="s">
        <v>2067</v>
      </c>
      <c r="H634" s="7" t="s">
        <v>2069</v>
      </c>
      <c r="I634" s="7" t="s">
        <v>13</v>
      </c>
      <c r="J634" s="7">
        <v>0</v>
      </c>
      <c r="K634" s="7">
        <v>493</v>
      </c>
      <c r="L634" s="8">
        <v>1.2999999999999999E-2</v>
      </c>
      <c r="M634" s="7">
        <v>0.02</v>
      </c>
      <c r="N634" s="8">
        <v>6.4089999999999998</v>
      </c>
      <c r="O634" s="8">
        <v>9.86</v>
      </c>
    </row>
    <row r="635" spans="2:15" ht="15.75" customHeight="1" x14ac:dyDescent="0.35">
      <c r="B635" s="7" t="s">
        <v>1967</v>
      </c>
      <c r="C635" s="7" t="s">
        <v>94</v>
      </c>
      <c r="D635" s="7" t="s">
        <v>2070</v>
      </c>
      <c r="E635" s="7" t="s">
        <v>2071</v>
      </c>
      <c r="F635" s="7" t="s">
        <v>17</v>
      </c>
      <c r="G635" s="7" t="s">
        <v>2070</v>
      </c>
      <c r="H635" s="7" t="s">
        <v>2072</v>
      </c>
      <c r="I635" s="7" t="s">
        <v>13</v>
      </c>
      <c r="J635" s="7">
        <v>0</v>
      </c>
      <c r="K635" s="7">
        <v>406</v>
      </c>
      <c r="L635" s="8">
        <v>1.2999999999999999E-2</v>
      </c>
      <c r="M635" s="7">
        <v>0.02</v>
      </c>
      <c r="N635" s="8">
        <v>5.2779999999999996</v>
      </c>
      <c r="O635" s="8">
        <v>8.120000000000001</v>
      </c>
    </row>
    <row r="636" spans="2:15" ht="15.75" customHeight="1" x14ac:dyDescent="0.35">
      <c r="B636" s="7" t="s">
        <v>1967</v>
      </c>
      <c r="C636" s="7" t="s">
        <v>94</v>
      </c>
      <c r="D636" s="7" t="s">
        <v>2073</v>
      </c>
      <c r="E636" s="7" t="s">
        <v>2074</v>
      </c>
      <c r="F636" s="7" t="s">
        <v>17</v>
      </c>
      <c r="G636" s="7" t="s">
        <v>2073</v>
      </c>
      <c r="H636" s="7" t="s">
        <v>2075</v>
      </c>
      <c r="I636" s="7" t="s">
        <v>13</v>
      </c>
      <c r="J636" s="7">
        <v>0</v>
      </c>
      <c r="K636" s="7">
        <v>310</v>
      </c>
      <c r="L636" s="8">
        <v>1.2999999999999999E-2</v>
      </c>
      <c r="M636" s="7">
        <v>0.02</v>
      </c>
      <c r="N636" s="8">
        <v>4.03</v>
      </c>
      <c r="O636" s="8">
        <v>6.2</v>
      </c>
    </row>
    <row r="637" spans="2:15" ht="15.75" customHeight="1" x14ac:dyDescent="0.35">
      <c r="B637" s="7" t="s">
        <v>1967</v>
      </c>
      <c r="C637" s="7" t="s">
        <v>94</v>
      </c>
      <c r="D637" s="7" t="s">
        <v>2076</v>
      </c>
      <c r="E637" s="7" t="s">
        <v>2077</v>
      </c>
      <c r="F637" s="7" t="s">
        <v>17</v>
      </c>
      <c r="G637" s="7" t="s">
        <v>2076</v>
      </c>
      <c r="H637" s="7" t="s">
        <v>2078</v>
      </c>
      <c r="I637" s="7" t="s">
        <v>13</v>
      </c>
      <c r="J637" s="7">
        <v>0</v>
      </c>
      <c r="K637" s="7">
        <v>1112</v>
      </c>
      <c r="L637" s="8">
        <v>1.2999999999999999E-2</v>
      </c>
      <c r="M637" s="7">
        <v>0.02</v>
      </c>
      <c r="N637" s="8">
        <v>14.456</v>
      </c>
      <c r="O637" s="8">
        <v>22.240000000000002</v>
      </c>
    </row>
    <row r="638" spans="2:15" ht="15.75" customHeight="1" x14ac:dyDescent="0.35">
      <c r="B638" s="7" t="s">
        <v>1967</v>
      </c>
      <c r="C638" s="7" t="s">
        <v>94</v>
      </c>
      <c r="D638" s="7" t="s">
        <v>2079</v>
      </c>
      <c r="E638" s="7" t="s">
        <v>2080</v>
      </c>
      <c r="F638" s="7" t="s">
        <v>17</v>
      </c>
      <c r="G638" s="7" t="s">
        <v>2079</v>
      </c>
      <c r="H638" s="7" t="s">
        <v>2081</v>
      </c>
      <c r="I638" s="7" t="s">
        <v>13</v>
      </c>
      <c r="J638" s="7">
        <v>0</v>
      </c>
      <c r="K638" s="7">
        <v>6109</v>
      </c>
      <c r="L638" s="8">
        <v>1.2999999999999999E-2</v>
      </c>
      <c r="M638" s="7">
        <v>0.02</v>
      </c>
      <c r="N638" s="8">
        <v>79.417000000000002</v>
      </c>
      <c r="O638" s="8">
        <v>122.18</v>
      </c>
    </row>
    <row r="639" spans="2:15" ht="15.75" customHeight="1" x14ac:dyDescent="0.35">
      <c r="B639" s="7" t="s">
        <v>1967</v>
      </c>
      <c r="C639" s="7" t="s">
        <v>94</v>
      </c>
      <c r="D639" s="7" t="s">
        <v>2082</v>
      </c>
      <c r="E639" s="7" t="s">
        <v>2083</v>
      </c>
      <c r="F639" s="7" t="s">
        <v>17</v>
      </c>
      <c r="G639" s="7" t="s">
        <v>2082</v>
      </c>
      <c r="H639" s="7" t="s">
        <v>2084</v>
      </c>
      <c r="I639" s="7" t="s">
        <v>13</v>
      </c>
      <c r="J639" s="7">
        <v>0</v>
      </c>
      <c r="K639" s="7">
        <v>228</v>
      </c>
      <c r="L639" s="8">
        <v>1.2999999999999999E-2</v>
      </c>
      <c r="M639" s="7">
        <v>0.02</v>
      </c>
      <c r="N639" s="8">
        <v>2.964</v>
      </c>
      <c r="O639" s="8">
        <v>4.5600000000000005</v>
      </c>
    </row>
    <row r="640" spans="2:15" ht="15.75" customHeight="1" x14ac:dyDescent="0.35">
      <c r="B640" s="7" t="s">
        <v>1967</v>
      </c>
      <c r="C640" s="7" t="s">
        <v>94</v>
      </c>
      <c r="D640" s="7" t="s">
        <v>2085</v>
      </c>
      <c r="E640" s="7" t="s">
        <v>2086</v>
      </c>
      <c r="F640" s="7" t="s">
        <v>17</v>
      </c>
      <c r="G640" s="7" t="s">
        <v>2085</v>
      </c>
      <c r="H640" s="7" t="s">
        <v>2087</v>
      </c>
      <c r="I640" s="7" t="s">
        <v>13</v>
      </c>
      <c r="J640" s="7">
        <v>0</v>
      </c>
      <c r="K640" s="7">
        <v>541</v>
      </c>
      <c r="L640" s="8">
        <v>1.2999999999999999E-2</v>
      </c>
      <c r="M640" s="7">
        <v>0.02</v>
      </c>
      <c r="N640" s="8">
        <v>7.0329999999999995</v>
      </c>
      <c r="O640" s="8">
        <v>10.82</v>
      </c>
    </row>
    <row r="641" spans="2:15" ht="15.75" customHeight="1" x14ac:dyDescent="0.35">
      <c r="B641" s="7" t="s">
        <v>1967</v>
      </c>
      <c r="C641" s="7" t="s">
        <v>94</v>
      </c>
      <c r="D641" s="7" t="s">
        <v>2088</v>
      </c>
      <c r="E641" s="7" t="s">
        <v>2089</v>
      </c>
      <c r="F641" s="7" t="s">
        <v>17</v>
      </c>
      <c r="G641" s="7" t="s">
        <v>2088</v>
      </c>
      <c r="H641" s="7" t="s">
        <v>2090</v>
      </c>
      <c r="I641" s="7" t="s">
        <v>13</v>
      </c>
      <c r="J641" s="7">
        <v>0</v>
      </c>
      <c r="K641" s="7">
        <v>6018</v>
      </c>
      <c r="L641" s="8">
        <v>1.2999999999999999E-2</v>
      </c>
      <c r="M641" s="7">
        <v>0.02</v>
      </c>
      <c r="N641" s="8">
        <v>78.233999999999995</v>
      </c>
      <c r="O641" s="8">
        <v>120.36</v>
      </c>
    </row>
    <row r="642" spans="2:15" ht="15.75" customHeight="1" x14ac:dyDescent="0.35">
      <c r="B642" s="7" t="s">
        <v>1967</v>
      </c>
      <c r="C642" s="7" t="s">
        <v>94</v>
      </c>
      <c r="D642" s="7" t="s">
        <v>2091</v>
      </c>
      <c r="E642" s="7" t="s">
        <v>2092</v>
      </c>
      <c r="F642" s="7" t="s">
        <v>17</v>
      </c>
      <c r="G642" s="7" t="s">
        <v>2091</v>
      </c>
      <c r="H642" s="7" t="s">
        <v>2093</v>
      </c>
      <c r="I642" s="7" t="s">
        <v>13</v>
      </c>
      <c r="J642" s="7">
        <v>0</v>
      </c>
      <c r="K642" s="7">
        <v>6510</v>
      </c>
      <c r="L642" s="8">
        <v>1.2999999999999999E-2</v>
      </c>
      <c r="M642" s="7">
        <v>0.02</v>
      </c>
      <c r="N642" s="8">
        <v>84.63</v>
      </c>
      <c r="O642" s="8">
        <v>130.19999999999999</v>
      </c>
    </row>
    <row r="643" spans="2:15" ht="15.75" customHeight="1" x14ac:dyDescent="0.35">
      <c r="B643" s="7" t="s">
        <v>1967</v>
      </c>
      <c r="C643" s="7" t="s">
        <v>94</v>
      </c>
      <c r="D643" s="7" t="s">
        <v>2094</v>
      </c>
      <c r="E643" s="7" t="s">
        <v>2095</v>
      </c>
      <c r="F643" s="7" t="s">
        <v>17</v>
      </c>
      <c r="G643" s="7" t="s">
        <v>2094</v>
      </c>
      <c r="H643" s="7" t="s">
        <v>2096</v>
      </c>
      <c r="I643" s="7" t="s">
        <v>13</v>
      </c>
      <c r="J643" s="7">
        <v>0</v>
      </c>
      <c r="K643" s="7">
        <v>76</v>
      </c>
      <c r="L643" s="8">
        <v>1.2999999999999999E-2</v>
      </c>
      <c r="M643" s="7">
        <v>0.02</v>
      </c>
      <c r="N643" s="8">
        <v>0.98799999999999999</v>
      </c>
      <c r="O643" s="8">
        <v>1.52</v>
      </c>
    </row>
    <row r="644" spans="2:15" ht="15.75" customHeight="1" x14ac:dyDescent="0.35">
      <c r="B644" s="7" t="s">
        <v>1967</v>
      </c>
      <c r="C644" s="7" t="s">
        <v>94</v>
      </c>
      <c r="D644" s="7" t="s">
        <v>2097</v>
      </c>
      <c r="E644" s="7" t="s">
        <v>2098</v>
      </c>
      <c r="F644" s="7" t="s">
        <v>17</v>
      </c>
      <c r="G644" s="7" t="s">
        <v>2097</v>
      </c>
      <c r="H644" s="7" t="s">
        <v>2099</v>
      </c>
      <c r="I644" s="7" t="s">
        <v>13</v>
      </c>
      <c r="J644" s="7">
        <v>0</v>
      </c>
      <c r="K644" s="7">
        <v>650021</v>
      </c>
      <c r="L644" s="8">
        <v>1.2999999999999999E-2</v>
      </c>
      <c r="M644" s="7">
        <v>0.02</v>
      </c>
      <c r="N644" s="8">
        <v>8450.2729999999992</v>
      </c>
      <c r="O644" s="8">
        <v>13000.42</v>
      </c>
    </row>
    <row r="645" spans="2:15" ht="15.75" customHeight="1" x14ac:dyDescent="0.35">
      <c r="B645" s="7" t="s">
        <v>1967</v>
      </c>
      <c r="C645" s="7" t="s">
        <v>94</v>
      </c>
      <c r="D645" s="7" t="s">
        <v>2100</v>
      </c>
      <c r="E645" s="7" t="s">
        <v>2101</v>
      </c>
      <c r="F645" s="7" t="s">
        <v>17</v>
      </c>
      <c r="G645" s="7" t="s">
        <v>2100</v>
      </c>
      <c r="H645" s="7" t="s">
        <v>2102</v>
      </c>
      <c r="I645" s="7" t="s">
        <v>13</v>
      </c>
      <c r="J645" s="7">
        <v>0</v>
      </c>
      <c r="K645" s="7">
        <v>3</v>
      </c>
      <c r="L645" s="8">
        <v>1.2999999999999999E-2</v>
      </c>
      <c r="M645" s="7">
        <v>0.02</v>
      </c>
      <c r="N645" s="8">
        <v>3.9E-2</v>
      </c>
      <c r="O645" s="8">
        <v>0.06</v>
      </c>
    </row>
    <row r="646" spans="2:15" ht="15.75" customHeight="1" x14ac:dyDescent="0.35">
      <c r="B646" s="7" t="s">
        <v>1967</v>
      </c>
      <c r="C646" s="7" t="s">
        <v>94</v>
      </c>
      <c r="D646" s="7" t="s">
        <v>2103</v>
      </c>
      <c r="E646" s="7" t="s">
        <v>2104</v>
      </c>
      <c r="F646" s="7" t="s">
        <v>17</v>
      </c>
      <c r="G646" s="7" t="s">
        <v>2103</v>
      </c>
      <c r="H646" s="7" t="s">
        <v>2105</v>
      </c>
      <c r="I646" s="7" t="s">
        <v>13</v>
      </c>
      <c r="J646" s="7">
        <v>0</v>
      </c>
      <c r="K646" s="7">
        <v>10</v>
      </c>
      <c r="L646" s="8">
        <v>1.2999999999999999E-2</v>
      </c>
      <c r="M646" s="7">
        <v>0.02</v>
      </c>
      <c r="N646" s="8">
        <v>0.13</v>
      </c>
      <c r="O646" s="8">
        <v>0.2</v>
      </c>
    </row>
    <row r="647" spans="2:15" ht="15.75" customHeight="1" x14ac:dyDescent="0.35">
      <c r="B647" s="7" t="s">
        <v>1967</v>
      </c>
      <c r="C647" s="7" t="s">
        <v>94</v>
      </c>
      <c r="D647" s="7" t="s">
        <v>2106</v>
      </c>
      <c r="E647" s="7" t="s">
        <v>2107</v>
      </c>
      <c r="F647" s="7" t="s">
        <v>17</v>
      </c>
      <c r="G647" s="7" t="s">
        <v>2106</v>
      </c>
      <c r="H647" s="7" t="s">
        <v>2108</v>
      </c>
      <c r="I647" s="7" t="s">
        <v>13</v>
      </c>
      <c r="J647" s="7">
        <v>0</v>
      </c>
      <c r="K647" s="7">
        <v>333</v>
      </c>
      <c r="L647" s="8">
        <v>1.2999999999999999E-2</v>
      </c>
      <c r="M647" s="7">
        <v>0.02</v>
      </c>
      <c r="N647" s="8">
        <v>4.3289999999999997</v>
      </c>
      <c r="O647" s="8">
        <v>6.66</v>
      </c>
    </row>
    <row r="648" spans="2:15" ht="15.75" customHeight="1" x14ac:dyDescent="0.35">
      <c r="B648" s="7" t="s">
        <v>1967</v>
      </c>
      <c r="C648" s="7" t="s">
        <v>94</v>
      </c>
      <c r="D648" s="7" t="s">
        <v>2109</v>
      </c>
      <c r="E648" s="7" t="s">
        <v>2110</v>
      </c>
      <c r="F648" s="7" t="s">
        <v>17</v>
      </c>
      <c r="G648" s="7" t="s">
        <v>2109</v>
      </c>
      <c r="H648" s="7" t="s">
        <v>2111</v>
      </c>
      <c r="I648" s="7" t="s">
        <v>13</v>
      </c>
      <c r="J648" s="7">
        <v>0</v>
      </c>
      <c r="K648" s="7">
        <v>365</v>
      </c>
      <c r="L648" s="8">
        <v>1.2999999999999999E-2</v>
      </c>
      <c r="M648" s="7">
        <v>0.02</v>
      </c>
      <c r="N648" s="8">
        <v>4.7450000000000001</v>
      </c>
      <c r="O648" s="8">
        <v>7.3</v>
      </c>
    </row>
    <row r="649" spans="2:15" ht="15.75" customHeight="1" x14ac:dyDescent="0.35">
      <c r="B649" s="7" t="s">
        <v>1967</v>
      </c>
      <c r="C649" s="7" t="s">
        <v>94</v>
      </c>
      <c r="D649" s="7" t="s">
        <v>2112</v>
      </c>
      <c r="E649" s="7" t="s">
        <v>2113</v>
      </c>
      <c r="F649" s="7" t="s">
        <v>17</v>
      </c>
      <c r="G649" s="7" t="s">
        <v>2112</v>
      </c>
      <c r="H649" s="7" t="s">
        <v>2114</v>
      </c>
      <c r="I649" s="7" t="s">
        <v>13</v>
      </c>
      <c r="J649" s="7">
        <v>0</v>
      </c>
      <c r="K649" s="7">
        <v>2808</v>
      </c>
      <c r="L649" s="8">
        <v>1.2999999999999999E-2</v>
      </c>
      <c r="M649" s="7">
        <v>0.02</v>
      </c>
      <c r="N649" s="8">
        <v>36.503999999999998</v>
      </c>
      <c r="O649" s="8">
        <v>56.160000000000004</v>
      </c>
    </row>
    <row r="650" spans="2:15" ht="15.75" customHeight="1" x14ac:dyDescent="0.35">
      <c r="B650" s="7" t="s">
        <v>1967</v>
      </c>
      <c r="C650" s="7" t="s">
        <v>94</v>
      </c>
      <c r="D650" s="7" t="s">
        <v>2115</v>
      </c>
      <c r="E650" s="7" t="s">
        <v>2116</v>
      </c>
      <c r="F650" s="7" t="s">
        <v>17</v>
      </c>
      <c r="G650" s="7" t="s">
        <v>2115</v>
      </c>
      <c r="H650" s="7" t="s">
        <v>2117</v>
      </c>
      <c r="I650" s="7" t="s">
        <v>13</v>
      </c>
      <c r="J650" s="7">
        <v>0</v>
      </c>
      <c r="K650" s="7">
        <v>639</v>
      </c>
      <c r="L650" s="8">
        <v>1.2999999999999999E-2</v>
      </c>
      <c r="M650" s="7">
        <v>0.02</v>
      </c>
      <c r="N650" s="8">
        <v>8.3070000000000004</v>
      </c>
      <c r="O650" s="8">
        <v>12.780000000000001</v>
      </c>
    </row>
    <row r="651" spans="2:15" ht="15.75" customHeight="1" x14ac:dyDescent="0.35">
      <c r="B651" s="7" t="s">
        <v>1967</v>
      </c>
      <c r="C651" s="7" t="s">
        <v>94</v>
      </c>
      <c r="D651" s="7" t="s">
        <v>2118</v>
      </c>
      <c r="E651" s="7" t="s">
        <v>2119</v>
      </c>
      <c r="F651" s="7" t="s">
        <v>1947</v>
      </c>
      <c r="G651" s="7" t="s">
        <v>2118</v>
      </c>
      <c r="H651" s="7" t="s">
        <v>2120</v>
      </c>
      <c r="I651" s="7" t="s">
        <v>1949</v>
      </c>
      <c r="J651" s="7">
        <v>0</v>
      </c>
      <c r="K651" s="7">
        <v>115</v>
      </c>
      <c r="L651" s="8">
        <v>1.2999999999999999E-2</v>
      </c>
      <c r="M651" s="7">
        <v>0.02</v>
      </c>
      <c r="N651" s="8">
        <v>0</v>
      </c>
      <c r="O651" s="8">
        <v>0</v>
      </c>
    </row>
    <row r="652" spans="2:15" ht="15.75" customHeight="1" x14ac:dyDescent="0.35">
      <c r="B652" s="7" t="s">
        <v>1967</v>
      </c>
      <c r="C652" s="7" t="s">
        <v>94</v>
      </c>
      <c r="D652" s="7" t="s">
        <v>2121</v>
      </c>
      <c r="E652" s="7" t="s">
        <v>2122</v>
      </c>
      <c r="F652" s="7" t="s">
        <v>17</v>
      </c>
      <c r="G652" s="7" t="s">
        <v>2121</v>
      </c>
      <c r="H652" s="7" t="s">
        <v>2123</v>
      </c>
      <c r="I652" s="7" t="s">
        <v>13</v>
      </c>
      <c r="J652" s="7">
        <v>0</v>
      </c>
      <c r="K652" s="7">
        <v>17967</v>
      </c>
      <c r="L652" s="8">
        <v>1.2999999999999999E-2</v>
      </c>
      <c r="M652" s="7">
        <v>0.02</v>
      </c>
      <c r="N652" s="8">
        <v>233.571</v>
      </c>
      <c r="O652" s="8">
        <v>359.34000000000003</v>
      </c>
    </row>
    <row r="653" spans="2:15" ht="15.75" customHeight="1" x14ac:dyDescent="0.35">
      <c r="B653" s="7" t="s">
        <v>1967</v>
      </c>
      <c r="C653" s="7" t="s">
        <v>94</v>
      </c>
      <c r="D653" s="7" t="s">
        <v>2124</v>
      </c>
      <c r="E653" s="7" t="s">
        <v>2125</v>
      </c>
      <c r="F653" s="7" t="s">
        <v>17</v>
      </c>
      <c r="G653" s="7" t="s">
        <v>2124</v>
      </c>
      <c r="H653" s="7" t="s">
        <v>2126</v>
      </c>
      <c r="I653" s="7" t="s">
        <v>13</v>
      </c>
      <c r="J653" s="7">
        <v>0</v>
      </c>
      <c r="K653" s="7">
        <v>13882</v>
      </c>
      <c r="L653" s="8">
        <v>1.2999999999999999E-2</v>
      </c>
      <c r="M653" s="7">
        <v>0.02</v>
      </c>
      <c r="N653" s="8">
        <v>180.46599999999998</v>
      </c>
      <c r="O653" s="8">
        <v>277.64</v>
      </c>
    </row>
    <row r="654" spans="2:15" ht="15.75" customHeight="1" x14ac:dyDescent="0.35">
      <c r="B654" s="7" t="s">
        <v>1967</v>
      </c>
      <c r="C654" s="7" t="s">
        <v>94</v>
      </c>
      <c r="D654" s="7" t="s">
        <v>2127</v>
      </c>
      <c r="E654" s="7" t="s">
        <v>2128</v>
      </c>
      <c r="F654" s="7" t="s">
        <v>17</v>
      </c>
      <c r="G654" s="7" t="s">
        <v>2127</v>
      </c>
      <c r="H654" s="7" t="s">
        <v>2129</v>
      </c>
      <c r="I654" s="7" t="s">
        <v>13</v>
      </c>
      <c r="J654" s="7">
        <v>0</v>
      </c>
      <c r="K654" s="7">
        <v>26581</v>
      </c>
      <c r="L654" s="8">
        <v>1.2999999999999999E-2</v>
      </c>
      <c r="M654" s="7">
        <v>0.02</v>
      </c>
      <c r="N654" s="8">
        <v>345.553</v>
      </c>
      <c r="O654" s="8">
        <v>531.62</v>
      </c>
    </row>
    <row r="655" spans="2:15" ht="15.75" customHeight="1" x14ac:dyDescent="0.35">
      <c r="B655" s="7" t="s">
        <v>1967</v>
      </c>
      <c r="C655" s="7" t="s">
        <v>94</v>
      </c>
      <c r="D655" s="7" t="s">
        <v>2130</v>
      </c>
      <c r="E655" s="7" t="s">
        <v>2131</v>
      </c>
      <c r="F655" s="7" t="s">
        <v>17</v>
      </c>
      <c r="G655" s="7" t="s">
        <v>2130</v>
      </c>
      <c r="H655" s="7" t="s">
        <v>2132</v>
      </c>
      <c r="I655" s="7" t="s">
        <v>13</v>
      </c>
      <c r="J655" s="7">
        <v>0</v>
      </c>
      <c r="K655" s="7">
        <v>29830</v>
      </c>
      <c r="L655" s="8">
        <v>1.2999999999999999E-2</v>
      </c>
      <c r="M655" s="7">
        <v>0.02</v>
      </c>
      <c r="N655" s="8">
        <v>387.78999999999996</v>
      </c>
      <c r="O655" s="8">
        <v>596.6</v>
      </c>
    </row>
    <row r="656" spans="2:15" ht="15.75" customHeight="1" x14ac:dyDescent="0.35">
      <c r="B656" s="7" t="s">
        <v>1967</v>
      </c>
      <c r="C656" s="7" t="s">
        <v>546</v>
      </c>
      <c r="D656" s="7" t="s">
        <v>2133</v>
      </c>
      <c r="E656" s="7" t="s">
        <v>2134</v>
      </c>
      <c r="F656" s="7" t="s">
        <v>17</v>
      </c>
      <c r="G656" s="7" t="s">
        <v>2133</v>
      </c>
      <c r="H656" s="7" t="s">
        <v>2135</v>
      </c>
      <c r="I656" s="7" t="s">
        <v>13</v>
      </c>
      <c r="J656" s="7">
        <v>0</v>
      </c>
      <c r="K656" s="7">
        <v>995</v>
      </c>
      <c r="L656" s="8">
        <v>1.2999999999999999E-2</v>
      </c>
      <c r="M656" s="7">
        <v>0.02</v>
      </c>
      <c r="N656" s="8">
        <v>12.934999999999999</v>
      </c>
      <c r="O656" s="8">
        <v>19.900000000000002</v>
      </c>
    </row>
    <row r="657" spans="2:15" ht="15.75" customHeight="1" x14ac:dyDescent="0.35">
      <c r="B657" s="7" t="s">
        <v>95</v>
      </c>
      <c r="C657" s="7" t="s">
        <v>49</v>
      </c>
      <c r="D657" s="7" t="s">
        <v>2136</v>
      </c>
      <c r="E657" s="7" t="s">
        <v>2137</v>
      </c>
      <c r="F657" s="7" t="s">
        <v>17</v>
      </c>
      <c r="G657" s="7" t="s">
        <v>2136</v>
      </c>
      <c r="H657" s="7" t="s">
        <v>2138</v>
      </c>
      <c r="I657" s="7" t="s">
        <v>13</v>
      </c>
      <c r="J657" s="7">
        <v>0</v>
      </c>
      <c r="K657" s="7">
        <v>122</v>
      </c>
      <c r="L657" s="8">
        <v>1.2999999999999999E-2</v>
      </c>
      <c r="M657" s="7">
        <v>0.02</v>
      </c>
      <c r="N657" s="8">
        <v>1.5859999999999999</v>
      </c>
      <c r="O657" s="8">
        <v>2.44</v>
      </c>
    </row>
    <row r="658" spans="2:15" ht="15.75" customHeight="1" x14ac:dyDescent="0.35">
      <c r="B658" s="7" t="s">
        <v>95</v>
      </c>
      <c r="C658" s="7" t="s">
        <v>49</v>
      </c>
      <c r="D658" s="7" t="s">
        <v>2139</v>
      </c>
      <c r="E658" s="7" t="s">
        <v>2140</v>
      </c>
      <c r="F658" s="7" t="s">
        <v>17</v>
      </c>
      <c r="G658" s="7" t="s">
        <v>2139</v>
      </c>
      <c r="H658" s="7" t="s">
        <v>2141</v>
      </c>
      <c r="I658" s="7" t="s">
        <v>13</v>
      </c>
      <c r="J658" s="7">
        <v>0</v>
      </c>
      <c r="K658" s="7">
        <v>140</v>
      </c>
      <c r="L658" s="8">
        <v>1.2999999999999999E-2</v>
      </c>
      <c r="M658" s="7">
        <v>0.02</v>
      </c>
      <c r="N658" s="8">
        <v>1.8199999999999998</v>
      </c>
      <c r="O658" s="8">
        <v>2.8000000000000003</v>
      </c>
    </row>
    <row r="659" spans="2:15" ht="15.75" customHeight="1" x14ac:dyDescent="0.35">
      <c r="B659" s="7" t="s">
        <v>95</v>
      </c>
      <c r="C659" s="7" t="s">
        <v>49</v>
      </c>
      <c r="D659" s="7" t="s">
        <v>2142</v>
      </c>
      <c r="E659" s="7" t="s">
        <v>2143</v>
      </c>
      <c r="F659" s="7" t="s">
        <v>17</v>
      </c>
      <c r="G659" s="7" t="s">
        <v>2142</v>
      </c>
      <c r="H659" s="7" t="s">
        <v>2144</v>
      </c>
      <c r="I659" s="7" t="s">
        <v>13</v>
      </c>
      <c r="J659" s="7">
        <v>0</v>
      </c>
      <c r="K659" s="7">
        <v>426</v>
      </c>
      <c r="L659" s="8">
        <v>1.2999999999999999E-2</v>
      </c>
      <c r="M659" s="7">
        <v>0.02</v>
      </c>
      <c r="N659" s="8">
        <v>5.5379999999999994</v>
      </c>
      <c r="O659" s="8">
        <v>8.52</v>
      </c>
    </row>
    <row r="660" spans="2:15" ht="15.75" customHeight="1" x14ac:dyDescent="0.35">
      <c r="B660" s="7" t="s">
        <v>95</v>
      </c>
      <c r="C660" s="7" t="s">
        <v>49</v>
      </c>
      <c r="D660" s="7" t="s">
        <v>2145</v>
      </c>
      <c r="E660" s="7" t="s">
        <v>2146</v>
      </c>
      <c r="F660" s="7" t="s">
        <v>17</v>
      </c>
      <c r="G660" s="7" t="s">
        <v>2145</v>
      </c>
      <c r="H660" s="7" t="s">
        <v>2147</v>
      </c>
      <c r="I660" s="7" t="s">
        <v>13</v>
      </c>
      <c r="J660" s="7">
        <v>0</v>
      </c>
      <c r="K660" s="7">
        <v>458</v>
      </c>
      <c r="L660" s="8">
        <v>1.2999999999999999E-2</v>
      </c>
      <c r="M660" s="7">
        <v>0.02</v>
      </c>
      <c r="N660" s="8">
        <v>5.9539999999999997</v>
      </c>
      <c r="O660" s="8">
        <v>9.16</v>
      </c>
    </row>
    <row r="661" spans="2:15" ht="15.75" customHeight="1" x14ac:dyDescent="0.35">
      <c r="B661" s="7" t="s">
        <v>95</v>
      </c>
      <c r="C661" s="7" t="s">
        <v>49</v>
      </c>
      <c r="D661" s="7" t="s">
        <v>2148</v>
      </c>
      <c r="E661" s="7" t="s">
        <v>2149</v>
      </c>
      <c r="F661" s="7" t="s">
        <v>17</v>
      </c>
      <c r="G661" s="7" t="s">
        <v>2148</v>
      </c>
      <c r="H661" s="7" t="s">
        <v>2150</v>
      </c>
      <c r="I661" s="7" t="s">
        <v>13</v>
      </c>
      <c r="J661" s="7">
        <v>0</v>
      </c>
      <c r="K661" s="7">
        <v>1186</v>
      </c>
      <c r="L661" s="8">
        <v>1.2999999999999999E-2</v>
      </c>
      <c r="M661" s="7">
        <v>0.02</v>
      </c>
      <c r="N661" s="8">
        <v>15.417999999999999</v>
      </c>
      <c r="O661" s="8">
        <v>23.72</v>
      </c>
    </row>
    <row r="662" spans="2:15" ht="15.75" customHeight="1" x14ac:dyDescent="0.35">
      <c r="B662" s="7" t="s">
        <v>95</v>
      </c>
      <c r="C662" s="7" t="s">
        <v>49</v>
      </c>
      <c r="D662" s="7" t="s">
        <v>2151</v>
      </c>
      <c r="E662" s="7" t="s">
        <v>2152</v>
      </c>
      <c r="F662" s="7" t="s">
        <v>17</v>
      </c>
      <c r="G662" s="7" t="s">
        <v>2151</v>
      </c>
      <c r="H662" s="7" t="s">
        <v>2153</v>
      </c>
      <c r="I662" s="7" t="s">
        <v>13</v>
      </c>
      <c r="J662" s="7">
        <v>0</v>
      </c>
      <c r="K662" s="7">
        <v>232</v>
      </c>
      <c r="L662" s="8">
        <v>1.2999999999999999E-2</v>
      </c>
      <c r="M662" s="7">
        <v>0.02</v>
      </c>
      <c r="N662" s="8">
        <v>3.016</v>
      </c>
      <c r="O662" s="8">
        <v>4.6399999999999997</v>
      </c>
    </row>
    <row r="663" spans="2:15" ht="15.75" customHeight="1" x14ac:dyDescent="0.35">
      <c r="B663" s="7" t="s">
        <v>2154</v>
      </c>
      <c r="C663" s="7" t="s">
        <v>49</v>
      </c>
      <c r="D663" s="7" t="s">
        <v>2155</v>
      </c>
      <c r="E663" s="7" t="s">
        <v>2156</v>
      </c>
      <c r="F663" s="7" t="s">
        <v>17</v>
      </c>
      <c r="G663" s="7" t="s">
        <v>2155</v>
      </c>
      <c r="H663" s="7" t="s">
        <v>2157</v>
      </c>
      <c r="I663" s="7" t="s">
        <v>13</v>
      </c>
      <c r="J663" s="7">
        <v>0</v>
      </c>
      <c r="K663" s="7">
        <v>1</v>
      </c>
      <c r="L663" s="8">
        <v>1.2999999999999999E-2</v>
      </c>
      <c r="M663" s="7">
        <v>0.02</v>
      </c>
      <c r="N663" s="8">
        <v>1.2999999999999999E-2</v>
      </c>
      <c r="O663" s="8">
        <v>0.02</v>
      </c>
    </row>
    <row r="664" spans="2:15" ht="15.75" customHeight="1" x14ac:dyDescent="0.35">
      <c r="B664" s="7" t="s">
        <v>2154</v>
      </c>
      <c r="C664" s="7" t="s">
        <v>49</v>
      </c>
      <c r="D664" s="7" t="s">
        <v>2158</v>
      </c>
      <c r="E664" s="7" t="s">
        <v>2159</v>
      </c>
      <c r="F664" s="7" t="s">
        <v>17</v>
      </c>
      <c r="G664" s="7" t="s">
        <v>2158</v>
      </c>
      <c r="H664" s="7" t="s">
        <v>2160</v>
      </c>
      <c r="I664" s="7" t="s">
        <v>13</v>
      </c>
      <c r="J664" s="7">
        <v>0</v>
      </c>
      <c r="K664" s="7">
        <v>4</v>
      </c>
      <c r="L664" s="8">
        <v>1.2999999999999999E-2</v>
      </c>
      <c r="M664" s="7">
        <v>0.02</v>
      </c>
      <c r="N664" s="8">
        <v>5.1999999999999998E-2</v>
      </c>
      <c r="O664" s="8">
        <v>0.08</v>
      </c>
    </row>
    <row r="665" spans="2:15" ht="15.75" customHeight="1" x14ac:dyDescent="0.35">
      <c r="B665" s="7" t="s">
        <v>2154</v>
      </c>
      <c r="C665" s="7" t="s">
        <v>49</v>
      </c>
      <c r="D665" s="7" t="s">
        <v>2161</v>
      </c>
      <c r="E665" s="7" t="s">
        <v>2162</v>
      </c>
      <c r="F665" s="7" t="s">
        <v>17</v>
      </c>
      <c r="G665" s="7" t="s">
        <v>2161</v>
      </c>
      <c r="H665" s="7" t="s">
        <v>2163</v>
      </c>
      <c r="I665" s="7" t="s">
        <v>13</v>
      </c>
      <c r="J665" s="7">
        <v>0</v>
      </c>
      <c r="K665" s="7">
        <v>12</v>
      </c>
      <c r="L665" s="8">
        <v>1.2999999999999999E-2</v>
      </c>
      <c r="M665" s="7">
        <v>0.02</v>
      </c>
      <c r="N665" s="8">
        <v>0.156</v>
      </c>
      <c r="O665" s="8">
        <v>0.24</v>
      </c>
    </row>
    <row r="666" spans="2:15" ht="15.75" customHeight="1" x14ac:dyDescent="0.35">
      <c r="B666" s="7" t="s">
        <v>2154</v>
      </c>
      <c r="C666" s="7" t="s">
        <v>49</v>
      </c>
      <c r="D666" s="7" t="s">
        <v>2164</v>
      </c>
      <c r="E666" s="7" t="s">
        <v>2165</v>
      </c>
      <c r="F666" s="7" t="s">
        <v>17</v>
      </c>
      <c r="G666" s="7" t="s">
        <v>2164</v>
      </c>
      <c r="H666" s="7" t="s">
        <v>2166</v>
      </c>
      <c r="I666" s="7" t="s">
        <v>13</v>
      </c>
      <c r="J666" s="7">
        <v>0</v>
      </c>
      <c r="K666" s="7">
        <v>4</v>
      </c>
      <c r="L666" s="8">
        <v>1.2999999999999999E-2</v>
      </c>
      <c r="M666" s="7">
        <v>0.02</v>
      </c>
      <c r="N666" s="8">
        <v>5.1999999999999998E-2</v>
      </c>
      <c r="O666" s="8">
        <v>0.08</v>
      </c>
    </row>
    <row r="667" spans="2:15" ht="15.75" customHeight="1" x14ac:dyDescent="0.35">
      <c r="B667" s="7" t="s">
        <v>2154</v>
      </c>
      <c r="C667" s="7" t="s">
        <v>49</v>
      </c>
      <c r="D667" s="7" t="s">
        <v>2167</v>
      </c>
      <c r="E667" s="7" t="s">
        <v>2168</v>
      </c>
      <c r="F667" s="7" t="s">
        <v>17</v>
      </c>
      <c r="G667" s="7" t="s">
        <v>2167</v>
      </c>
      <c r="H667" s="7" t="s">
        <v>2169</v>
      </c>
      <c r="I667" s="7" t="s">
        <v>13</v>
      </c>
      <c r="J667" s="7">
        <v>0</v>
      </c>
      <c r="K667" s="7">
        <v>312</v>
      </c>
      <c r="L667" s="8">
        <v>1.2999999999999999E-2</v>
      </c>
      <c r="M667" s="7">
        <v>0.02</v>
      </c>
      <c r="N667" s="8">
        <v>4.056</v>
      </c>
      <c r="O667" s="8">
        <v>6.24</v>
      </c>
    </row>
    <row r="668" spans="2:15" ht="15.75" customHeight="1" x14ac:dyDescent="0.35">
      <c r="B668" s="7" t="s">
        <v>2154</v>
      </c>
      <c r="C668" s="7" t="s">
        <v>49</v>
      </c>
      <c r="D668" s="7" t="s">
        <v>2170</v>
      </c>
      <c r="E668" s="7" t="s">
        <v>2171</v>
      </c>
      <c r="F668" s="7" t="s">
        <v>17</v>
      </c>
      <c r="G668" s="7" t="s">
        <v>2170</v>
      </c>
      <c r="H668" s="7" t="s">
        <v>2172</v>
      </c>
      <c r="I668" s="7" t="s">
        <v>13</v>
      </c>
      <c r="J668" s="7">
        <v>0</v>
      </c>
      <c r="K668" s="7">
        <v>212</v>
      </c>
      <c r="L668" s="8">
        <v>1.2999999999999999E-2</v>
      </c>
      <c r="M668" s="7">
        <v>0.02</v>
      </c>
      <c r="N668" s="8">
        <v>2.7559999999999998</v>
      </c>
      <c r="O668" s="8">
        <v>4.24</v>
      </c>
    </row>
    <row r="669" spans="2:15" ht="15.75" customHeight="1" x14ac:dyDescent="0.35">
      <c r="B669" s="7" t="s">
        <v>2154</v>
      </c>
      <c r="C669" s="7" t="s">
        <v>49</v>
      </c>
      <c r="D669" s="7" t="s">
        <v>2173</v>
      </c>
      <c r="E669" s="7" t="s">
        <v>2174</v>
      </c>
      <c r="F669" s="7" t="s">
        <v>17</v>
      </c>
      <c r="G669" s="7" t="s">
        <v>2173</v>
      </c>
      <c r="H669" s="7" t="s">
        <v>2175</v>
      </c>
      <c r="I669" s="7" t="s">
        <v>13</v>
      </c>
      <c r="J669" s="7">
        <v>0</v>
      </c>
      <c r="K669" s="7">
        <v>23</v>
      </c>
      <c r="L669" s="8">
        <v>1.2999999999999999E-2</v>
      </c>
      <c r="M669" s="7">
        <v>0.02</v>
      </c>
      <c r="N669" s="8">
        <v>0.29899999999999999</v>
      </c>
      <c r="O669" s="8">
        <v>0.46</v>
      </c>
    </row>
    <row r="670" spans="2:15" ht="15.75" customHeight="1" x14ac:dyDescent="0.35">
      <c r="B670" s="7" t="s">
        <v>2154</v>
      </c>
      <c r="C670" s="7" t="s">
        <v>49</v>
      </c>
      <c r="D670" s="7" t="s">
        <v>2176</v>
      </c>
      <c r="E670" s="7" t="s">
        <v>2177</v>
      </c>
      <c r="F670" s="7" t="s">
        <v>17</v>
      </c>
      <c r="G670" s="7" t="s">
        <v>2176</v>
      </c>
      <c r="H670" s="7" t="s">
        <v>2178</v>
      </c>
      <c r="I670" s="7" t="s">
        <v>13</v>
      </c>
      <c r="J670" s="7">
        <v>0</v>
      </c>
      <c r="K670" s="7">
        <v>7</v>
      </c>
      <c r="L670" s="8">
        <v>1.2999999999999999E-2</v>
      </c>
      <c r="M670" s="7">
        <v>0.02</v>
      </c>
      <c r="N670" s="8">
        <v>9.0999999999999998E-2</v>
      </c>
      <c r="O670" s="8">
        <v>0.14000000000000001</v>
      </c>
    </row>
    <row r="671" spans="2:15" ht="15.75" customHeight="1" x14ac:dyDescent="0.35">
      <c r="B671" s="7" t="s">
        <v>2154</v>
      </c>
      <c r="C671" s="7" t="s">
        <v>49</v>
      </c>
      <c r="D671" s="7" t="s">
        <v>2179</v>
      </c>
      <c r="E671" s="7" t="s">
        <v>2180</v>
      </c>
      <c r="F671" s="7" t="s">
        <v>17</v>
      </c>
      <c r="G671" s="7" t="s">
        <v>2179</v>
      </c>
      <c r="H671" s="7" t="s">
        <v>2181</v>
      </c>
      <c r="I671" s="7" t="s">
        <v>13</v>
      </c>
      <c r="J671" s="7">
        <v>0</v>
      </c>
      <c r="K671" s="7">
        <v>15</v>
      </c>
      <c r="L671" s="8">
        <v>1.2999999999999999E-2</v>
      </c>
      <c r="M671" s="7">
        <v>0.02</v>
      </c>
      <c r="N671" s="8">
        <v>0.19499999999999998</v>
      </c>
      <c r="O671" s="8">
        <v>0.3</v>
      </c>
    </row>
    <row r="672" spans="2:15" ht="15.75" customHeight="1" x14ac:dyDescent="0.35">
      <c r="B672" s="7" t="s">
        <v>2154</v>
      </c>
      <c r="C672" s="7" t="s">
        <v>49</v>
      </c>
      <c r="D672" s="7" t="s">
        <v>2182</v>
      </c>
      <c r="E672" s="7" t="s">
        <v>2183</v>
      </c>
      <c r="F672" s="7" t="s">
        <v>17</v>
      </c>
      <c r="G672" s="7" t="s">
        <v>2182</v>
      </c>
      <c r="H672" s="7" t="s">
        <v>2184</v>
      </c>
      <c r="I672" s="7" t="s">
        <v>13</v>
      </c>
      <c r="J672" s="7">
        <v>0</v>
      </c>
      <c r="K672" s="7">
        <v>3</v>
      </c>
      <c r="L672" s="8">
        <v>1.2999999999999999E-2</v>
      </c>
      <c r="M672" s="7">
        <v>0.02</v>
      </c>
      <c r="N672" s="8">
        <v>3.9E-2</v>
      </c>
      <c r="O672" s="8">
        <v>0.06</v>
      </c>
    </row>
    <row r="673" spans="2:15" ht="15.75" customHeight="1" x14ac:dyDescent="0.35">
      <c r="B673" s="7" t="s">
        <v>2154</v>
      </c>
      <c r="C673" s="7" t="s">
        <v>49</v>
      </c>
      <c r="D673" s="7" t="s">
        <v>2185</v>
      </c>
      <c r="E673" s="7" t="s">
        <v>2186</v>
      </c>
      <c r="F673" s="7" t="s">
        <v>17</v>
      </c>
      <c r="G673" s="7" t="s">
        <v>2185</v>
      </c>
      <c r="H673" s="7" t="s">
        <v>2187</v>
      </c>
      <c r="I673" s="7" t="s">
        <v>13</v>
      </c>
      <c r="J673" s="7">
        <v>0</v>
      </c>
      <c r="K673" s="7">
        <v>23</v>
      </c>
      <c r="L673" s="8">
        <v>1.2999999999999999E-2</v>
      </c>
      <c r="M673" s="7">
        <v>0.02</v>
      </c>
      <c r="N673" s="8">
        <v>0.29899999999999999</v>
      </c>
      <c r="O673" s="8">
        <v>0.46</v>
      </c>
    </row>
    <row r="674" spans="2:15" ht="15.75" customHeight="1" x14ac:dyDescent="0.35">
      <c r="B674" s="7" t="s">
        <v>2154</v>
      </c>
      <c r="C674" s="7" t="s">
        <v>49</v>
      </c>
      <c r="D674" s="7" t="s">
        <v>2188</v>
      </c>
      <c r="E674" s="7" t="s">
        <v>2189</v>
      </c>
      <c r="F674" s="7" t="s">
        <v>17</v>
      </c>
      <c r="G674" s="7" t="s">
        <v>2188</v>
      </c>
      <c r="H674" s="7" t="s">
        <v>2190</v>
      </c>
      <c r="I674" s="7" t="s">
        <v>13</v>
      </c>
      <c r="J674" s="7">
        <v>0</v>
      </c>
      <c r="K674" s="7">
        <v>518</v>
      </c>
      <c r="L674" s="8">
        <v>1.2999999999999999E-2</v>
      </c>
      <c r="M674" s="7">
        <v>0.02</v>
      </c>
      <c r="N674" s="8">
        <v>6.734</v>
      </c>
      <c r="O674" s="8">
        <v>10.36</v>
      </c>
    </row>
    <row r="675" spans="2:15" ht="15.75" customHeight="1" x14ac:dyDescent="0.35">
      <c r="B675" s="7" t="s">
        <v>2154</v>
      </c>
      <c r="C675" s="7" t="s">
        <v>49</v>
      </c>
      <c r="D675" s="7" t="s">
        <v>2191</v>
      </c>
      <c r="E675" s="7" t="s">
        <v>2192</v>
      </c>
      <c r="F675" s="7" t="s">
        <v>17</v>
      </c>
      <c r="G675" s="7" t="s">
        <v>2191</v>
      </c>
      <c r="H675" s="7" t="s">
        <v>2193</v>
      </c>
      <c r="I675" s="7" t="s">
        <v>13</v>
      </c>
      <c r="J675" s="7">
        <v>0</v>
      </c>
      <c r="K675" s="7">
        <v>108</v>
      </c>
      <c r="L675" s="8">
        <v>1.2999999999999999E-2</v>
      </c>
      <c r="M675" s="7">
        <v>0.02</v>
      </c>
      <c r="N675" s="8">
        <v>1.4039999999999999</v>
      </c>
      <c r="O675" s="8">
        <v>2.16</v>
      </c>
    </row>
    <row r="676" spans="2:15" ht="15.75" customHeight="1" x14ac:dyDescent="0.35">
      <c r="B676" s="7" t="s">
        <v>2154</v>
      </c>
      <c r="C676" s="7" t="s">
        <v>49</v>
      </c>
      <c r="D676" s="7" t="s">
        <v>2194</v>
      </c>
      <c r="E676" s="7" t="s">
        <v>2195</v>
      </c>
      <c r="F676" s="7" t="s">
        <v>17</v>
      </c>
      <c r="G676" s="7" t="s">
        <v>2194</v>
      </c>
      <c r="H676" s="7" t="s">
        <v>2196</v>
      </c>
      <c r="I676" s="7" t="s">
        <v>13</v>
      </c>
      <c r="J676" s="7">
        <v>0</v>
      </c>
      <c r="K676" s="7">
        <v>7</v>
      </c>
      <c r="L676" s="8">
        <v>1.2999999999999999E-2</v>
      </c>
      <c r="M676" s="7">
        <v>0.02</v>
      </c>
      <c r="N676" s="8">
        <v>9.0999999999999998E-2</v>
      </c>
      <c r="O676" s="8">
        <v>0.14000000000000001</v>
      </c>
    </row>
    <row r="677" spans="2:15" ht="15.75" customHeight="1" x14ac:dyDescent="0.35">
      <c r="B677" s="7" t="s">
        <v>2154</v>
      </c>
      <c r="C677" s="7" t="s">
        <v>49</v>
      </c>
      <c r="D677" s="7" t="s">
        <v>2197</v>
      </c>
      <c r="E677" s="7" t="s">
        <v>2198</v>
      </c>
      <c r="F677" s="7" t="s">
        <v>17</v>
      </c>
      <c r="G677" s="7" t="s">
        <v>2197</v>
      </c>
      <c r="H677" s="7" t="s">
        <v>2199</v>
      </c>
      <c r="I677" s="7" t="s">
        <v>13</v>
      </c>
      <c r="J677" s="7">
        <v>0</v>
      </c>
      <c r="K677" s="7">
        <v>11</v>
      </c>
      <c r="L677" s="8">
        <v>1.2999999999999999E-2</v>
      </c>
      <c r="M677" s="7">
        <v>0.02</v>
      </c>
      <c r="N677" s="8">
        <v>0.14299999999999999</v>
      </c>
      <c r="O677" s="8">
        <v>0.22</v>
      </c>
    </row>
    <row r="678" spans="2:15" ht="15.75" customHeight="1" x14ac:dyDescent="0.35">
      <c r="B678" s="7" t="s">
        <v>2154</v>
      </c>
      <c r="C678" s="7" t="s">
        <v>49</v>
      </c>
      <c r="D678" s="7" t="s">
        <v>2200</v>
      </c>
      <c r="E678" s="7" t="s">
        <v>2201</v>
      </c>
      <c r="F678" s="7" t="s">
        <v>17</v>
      </c>
      <c r="G678" s="7" t="s">
        <v>2200</v>
      </c>
      <c r="H678" s="7" t="s">
        <v>2202</v>
      </c>
      <c r="I678" s="7" t="s">
        <v>13</v>
      </c>
      <c r="J678" s="7">
        <v>0</v>
      </c>
      <c r="K678" s="7">
        <v>26</v>
      </c>
      <c r="L678" s="8">
        <v>1.2999999999999999E-2</v>
      </c>
      <c r="M678" s="7">
        <v>0.02</v>
      </c>
      <c r="N678" s="8">
        <v>0.33799999999999997</v>
      </c>
      <c r="O678" s="8">
        <v>0.52</v>
      </c>
    </row>
    <row r="679" spans="2:15" ht="15.75" customHeight="1" x14ac:dyDescent="0.35">
      <c r="B679" s="7" t="s">
        <v>2154</v>
      </c>
      <c r="C679" s="7" t="s">
        <v>49</v>
      </c>
      <c r="D679" s="7" t="s">
        <v>2203</v>
      </c>
      <c r="E679" s="7" t="s">
        <v>2204</v>
      </c>
      <c r="F679" s="7" t="s">
        <v>17</v>
      </c>
      <c r="G679" s="7" t="s">
        <v>2203</v>
      </c>
      <c r="H679" s="7" t="s">
        <v>2205</v>
      </c>
      <c r="I679" s="7" t="s">
        <v>13</v>
      </c>
      <c r="J679" s="7">
        <v>0</v>
      </c>
      <c r="K679" s="7">
        <v>17</v>
      </c>
      <c r="L679" s="8">
        <v>1.2999999999999999E-2</v>
      </c>
      <c r="M679" s="7">
        <v>0.02</v>
      </c>
      <c r="N679" s="8">
        <v>0.221</v>
      </c>
      <c r="O679" s="8">
        <v>0.34</v>
      </c>
    </row>
    <row r="680" spans="2:15" ht="15.75" customHeight="1" x14ac:dyDescent="0.35">
      <c r="B680" s="7" t="s">
        <v>2154</v>
      </c>
      <c r="C680" s="7" t="s">
        <v>49</v>
      </c>
      <c r="D680" s="7" t="s">
        <v>2206</v>
      </c>
      <c r="E680" s="7" t="s">
        <v>2207</v>
      </c>
      <c r="F680" s="7" t="s">
        <v>17</v>
      </c>
      <c r="G680" s="7" t="s">
        <v>2206</v>
      </c>
      <c r="H680" s="7" t="s">
        <v>2208</v>
      </c>
      <c r="I680" s="7" t="s">
        <v>13</v>
      </c>
      <c r="J680" s="7">
        <v>0</v>
      </c>
      <c r="K680" s="7">
        <v>702</v>
      </c>
      <c r="L680" s="8">
        <v>1.2999999999999999E-2</v>
      </c>
      <c r="M680" s="7">
        <v>0.02</v>
      </c>
      <c r="N680" s="8">
        <v>9.1259999999999994</v>
      </c>
      <c r="O680" s="8">
        <v>14.040000000000001</v>
      </c>
    </row>
    <row r="681" spans="2:15" ht="15.75" customHeight="1" x14ac:dyDescent="0.35">
      <c r="B681" s="7" t="s">
        <v>2154</v>
      </c>
      <c r="C681" s="7" t="s">
        <v>49</v>
      </c>
      <c r="D681" s="7" t="s">
        <v>2209</v>
      </c>
      <c r="E681" s="7" t="s">
        <v>2210</v>
      </c>
      <c r="F681" s="7" t="s">
        <v>17</v>
      </c>
      <c r="G681" s="7" t="s">
        <v>2209</v>
      </c>
      <c r="H681" s="7" t="s">
        <v>2211</v>
      </c>
      <c r="I681" s="7" t="s">
        <v>13</v>
      </c>
      <c r="J681" s="7">
        <v>0</v>
      </c>
      <c r="K681" s="7">
        <v>198</v>
      </c>
      <c r="L681" s="8">
        <v>1.2999999999999999E-2</v>
      </c>
      <c r="M681" s="7">
        <v>0.02</v>
      </c>
      <c r="N681" s="8">
        <v>2.5739999999999998</v>
      </c>
      <c r="O681" s="8">
        <v>3.96</v>
      </c>
    </row>
    <row r="682" spans="2:15" ht="15.75" customHeight="1" x14ac:dyDescent="0.35">
      <c r="B682" s="7" t="s">
        <v>2154</v>
      </c>
      <c r="C682" s="7" t="s">
        <v>49</v>
      </c>
      <c r="D682" s="7" t="s">
        <v>2212</v>
      </c>
      <c r="E682" s="7" t="s">
        <v>2213</v>
      </c>
      <c r="F682" s="7" t="s">
        <v>17</v>
      </c>
      <c r="G682" s="7" t="s">
        <v>2212</v>
      </c>
      <c r="H682" s="7" t="s">
        <v>2214</v>
      </c>
      <c r="I682" s="7" t="s">
        <v>13</v>
      </c>
      <c r="J682" s="7">
        <v>0</v>
      </c>
      <c r="K682" s="7">
        <v>53</v>
      </c>
      <c r="L682" s="8">
        <v>1.2999999999999999E-2</v>
      </c>
      <c r="M682" s="7">
        <v>0.02</v>
      </c>
      <c r="N682" s="8">
        <v>0.68899999999999995</v>
      </c>
      <c r="O682" s="8">
        <v>1.06</v>
      </c>
    </row>
    <row r="683" spans="2:15" ht="15.75" customHeight="1" x14ac:dyDescent="0.35">
      <c r="B683" s="7" t="s">
        <v>2154</v>
      </c>
      <c r="C683" s="7" t="s">
        <v>49</v>
      </c>
      <c r="D683" s="7" t="s">
        <v>2215</v>
      </c>
      <c r="E683" s="7" t="s">
        <v>2216</v>
      </c>
      <c r="F683" s="7" t="s">
        <v>17</v>
      </c>
      <c r="G683" s="7" t="s">
        <v>2215</v>
      </c>
      <c r="H683" s="7" t="s">
        <v>2217</v>
      </c>
      <c r="I683" s="7" t="s">
        <v>13</v>
      </c>
      <c r="J683" s="7">
        <v>0</v>
      </c>
      <c r="K683" s="7">
        <v>17</v>
      </c>
      <c r="L683" s="8">
        <v>1.2999999999999999E-2</v>
      </c>
      <c r="M683" s="7">
        <v>0.02</v>
      </c>
      <c r="N683" s="8">
        <v>0.221</v>
      </c>
      <c r="O683" s="8">
        <v>0.34</v>
      </c>
    </row>
    <row r="684" spans="2:15" ht="15.75" customHeight="1" x14ac:dyDescent="0.35">
      <c r="B684" s="7" t="s">
        <v>2154</v>
      </c>
      <c r="C684" s="7" t="s">
        <v>49</v>
      </c>
      <c r="D684" s="7" t="s">
        <v>2218</v>
      </c>
      <c r="E684" s="7" t="s">
        <v>2219</v>
      </c>
      <c r="F684" s="7" t="s">
        <v>17</v>
      </c>
      <c r="G684" s="7" t="s">
        <v>2218</v>
      </c>
      <c r="H684" s="7" t="s">
        <v>2220</v>
      </c>
      <c r="I684" s="7" t="s">
        <v>13</v>
      </c>
      <c r="J684" s="7">
        <v>0</v>
      </c>
      <c r="K684" s="7">
        <v>22</v>
      </c>
      <c r="L684" s="8">
        <v>1.2999999999999999E-2</v>
      </c>
      <c r="M684" s="7">
        <v>0.02</v>
      </c>
      <c r="N684" s="8">
        <v>0.28599999999999998</v>
      </c>
      <c r="O684" s="8">
        <v>0.44</v>
      </c>
    </row>
    <row r="685" spans="2:15" ht="15.75" customHeight="1" x14ac:dyDescent="0.35">
      <c r="B685" s="7" t="s">
        <v>2154</v>
      </c>
      <c r="C685" s="7" t="s">
        <v>49</v>
      </c>
      <c r="D685" s="7" t="s">
        <v>2221</v>
      </c>
      <c r="E685" s="7" t="s">
        <v>2222</v>
      </c>
      <c r="F685" s="7" t="s">
        <v>17</v>
      </c>
      <c r="G685" s="7" t="s">
        <v>2221</v>
      </c>
      <c r="H685" s="7" t="s">
        <v>2223</v>
      </c>
      <c r="I685" s="7" t="s">
        <v>13</v>
      </c>
      <c r="J685" s="7">
        <v>0</v>
      </c>
      <c r="K685" s="7">
        <v>8</v>
      </c>
      <c r="L685" s="8">
        <v>1.2999999999999999E-2</v>
      </c>
      <c r="M685" s="7">
        <v>0.02</v>
      </c>
      <c r="N685" s="8">
        <v>0.104</v>
      </c>
      <c r="O685" s="8">
        <v>0.16</v>
      </c>
    </row>
    <row r="686" spans="2:15" ht="15.75" customHeight="1" x14ac:dyDescent="0.35">
      <c r="B686" s="7" t="s">
        <v>2154</v>
      </c>
      <c r="C686" s="7" t="s">
        <v>49</v>
      </c>
      <c r="D686" s="7" t="s">
        <v>2224</v>
      </c>
      <c r="E686" s="7" t="s">
        <v>2225</v>
      </c>
      <c r="F686" s="7" t="s">
        <v>17</v>
      </c>
      <c r="G686" s="7" t="s">
        <v>2224</v>
      </c>
      <c r="H686" s="7" t="s">
        <v>2226</v>
      </c>
      <c r="I686" s="7" t="s">
        <v>13</v>
      </c>
      <c r="J686" s="7">
        <v>0</v>
      </c>
      <c r="K686" s="7">
        <v>2</v>
      </c>
      <c r="L686" s="8">
        <v>1.2999999999999999E-2</v>
      </c>
      <c r="M686" s="7">
        <v>0.02</v>
      </c>
      <c r="N686" s="8">
        <v>2.5999999999999999E-2</v>
      </c>
      <c r="O686" s="8">
        <v>0.04</v>
      </c>
    </row>
    <row r="687" spans="2:15" ht="15.75" customHeight="1" x14ac:dyDescent="0.35">
      <c r="B687" s="7" t="s">
        <v>2154</v>
      </c>
      <c r="C687" s="7" t="s">
        <v>49</v>
      </c>
      <c r="D687" s="7" t="s">
        <v>2227</v>
      </c>
      <c r="E687" s="7" t="s">
        <v>2228</v>
      </c>
      <c r="F687" s="7" t="s">
        <v>17</v>
      </c>
      <c r="G687" s="7" t="s">
        <v>2227</v>
      </c>
      <c r="H687" s="7" t="s">
        <v>2229</v>
      </c>
      <c r="I687" s="7" t="s">
        <v>13</v>
      </c>
      <c r="J687" s="7">
        <v>0</v>
      </c>
      <c r="K687" s="7">
        <v>1</v>
      </c>
      <c r="L687" s="8">
        <v>1.2999999999999999E-2</v>
      </c>
      <c r="M687" s="7">
        <v>0.02</v>
      </c>
      <c r="N687" s="8">
        <v>1.2999999999999999E-2</v>
      </c>
      <c r="O687" s="8">
        <v>0.02</v>
      </c>
    </row>
    <row r="688" spans="2:15" ht="15.75" customHeight="1" x14ac:dyDescent="0.35">
      <c r="B688" s="7" t="s">
        <v>2154</v>
      </c>
      <c r="C688" s="7" t="s">
        <v>49</v>
      </c>
      <c r="D688" s="7" t="s">
        <v>2230</v>
      </c>
      <c r="E688" s="7" t="s">
        <v>2231</v>
      </c>
      <c r="F688" s="7" t="s">
        <v>17</v>
      </c>
      <c r="G688" s="7" t="s">
        <v>2230</v>
      </c>
      <c r="H688" s="7" t="s">
        <v>2232</v>
      </c>
      <c r="I688" s="7" t="s">
        <v>13</v>
      </c>
      <c r="J688" s="7">
        <v>0</v>
      </c>
      <c r="K688" s="7">
        <v>20</v>
      </c>
      <c r="L688" s="8">
        <v>1.2999999999999999E-2</v>
      </c>
      <c r="M688" s="7">
        <v>0.02</v>
      </c>
      <c r="N688" s="8">
        <v>0.26</v>
      </c>
      <c r="O688" s="8">
        <v>0.4</v>
      </c>
    </row>
    <row r="689" spans="2:15" ht="15.75" customHeight="1" x14ac:dyDescent="0.35">
      <c r="B689" s="7" t="s">
        <v>2154</v>
      </c>
      <c r="C689" s="7" t="s">
        <v>49</v>
      </c>
      <c r="D689" s="7" t="s">
        <v>2233</v>
      </c>
      <c r="E689" s="7" t="s">
        <v>2234</v>
      </c>
      <c r="F689" s="7" t="s">
        <v>17</v>
      </c>
      <c r="G689" s="7" t="s">
        <v>2233</v>
      </c>
      <c r="H689" s="7" t="s">
        <v>2235</v>
      </c>
      <c r="I689" s="7" t="s">
        <v>13</v>
      </c>
      <c r="J689" s="7">
        <v>0</v>
      </c>
      <c r="K689" s="7">
        <v>12</v>
      </c>
      <c r="L689" s="8">
        <v>1.2999999999999999E-2</v>
      </c>
      <c r="M689" s="7">
        <v>0.02</v>
      </c>
      <c r="N689" s="8">
        <v>0.156</v>
      </c>
      <c r="O689" s="8">
        <v>0.24</v>
      </c>
    </row>
    <row r="690" spans="2:15" ht="15.75" customHeight="1" x14ac:dyDescent="0.35">
      <c r="B690" s="7" t="s">
        <v>2236</v>
      </c>
      <c r="C690" s="7" t="s">
        <v>94</v>
      </c>
      <c r="D690" s="7" t="s">
        <v>2237</v>
      </c>
      <c r="E690" s="7" t="s">
        <v>2238</v>
      </c>
      <c r="F690" s="7" t="s">
        <v>17</v>
      </c>
      <c r="G690" s="7" t="s">
        <v>2237</v>
      </c>
      <c r="H690" s="7" t="s">
        <v>2239</v>
      </c>
      <c r="I690" s="7" t="s">
        <v>13</v>
      </c>
      <c r="J690" s="7">
        <v>0</v>
      </c>
      <c r="K690" s="7">
        <v>13</v>
      </c>
      <c r="L690" s="8">
        <v>1.2999999999999999E-2</v>
      </c>
      <c r="M690" s="7">
        <v>0.02</v>
      </c>
      <c r="N690" s="8">
        <v>0.16899999999999998</v>
      </c>
      <c r="O690" s="8">
        <v>0.26</v>
      </c>
    </row>
    <row r="691" spans="2:15" ht="15.75" customHeight="1" x14ac:dyDescent="0.35">
      <c r="B691" s="7" t="s">
        <v>2240</v>
      </c>
      <c r="C691" s="7" t="s">
        <v>52</v>
      </c>
      <c r="D691" s="7" t="s">
        <v>2241</v>
      </c>
      <c r="E691" s="7" t="s">
        <v>2242</v>
      </c>
      <c r="F691" s="7" t="s">
        <v>11</v>
      </c>
      <c r="G691" s="7" t="s">
        <v>2241</v>
      </c>
      <c r="H691" s="7" t="s">
        <v>2243</v>
      </c>
      <c r="I691" s="7" t="s">
        <v>13</v>
      </c>
      <c r="J691" s="7">
        <v>362</v>
      </c>
      <c r="K691" s="7">
        <v>12</v>
      </c>
      <c r="L691" s="8">
        <v>9.4E-2</v>
      </c>
      <c r="M691" s="7">
        <v>0.09</v>
      </c>
      <c r="N691" s="8">
        <v>3.4027999999999996E-2</v>
      </c>
      <c r="O691" s="8">
        <v>3.2579999999999998E-2</v>
      </c>
    </row>
    <row r="692" spans="2:15" ht="15.75" customHeight="1" x14ac:dyDescent="0.35">
      <c r="B692" s="7" t="s">
        <v>2240</v>
      </c>
      <c r="C692" s="7" t="s">
        <v>52</v>
      </c>
      <c r="D692" s="7" t="s">
        <v>2244</v>
      </c>
      <c r="E692" s="7" t="s">
        <v>2245</v>
      </c>
      <c r="F692" s="7" t="s">
        <v>11</v>
      </c>
      <c r="G692" s="7" t="s">
        <v>2244</v>
      </c>
      <c r="H692" s="7" t="s">
        <v>2246</v>
      </c>
      <c r="I692" s="7" t="s">
        <v>13</v>
      </c>
      <c r="J692" s="7">
        <v>26658</v>
      </c>
      <c r="K692" s="7">
        <v>66</v>
      </c>
      <c r="L692" s="8">
        <v>9.4E-2</v>
      </c>
      <c r="M692" s="7">
        <v>0.09</v>
      </c>
      <c r="N692" s="8">
        <v>2.505852</v>
      </c>
      <c r="O692" s="8">
        <v>2.3992199999999997</v>
      </c>
    </row>
    <row r="693" spans="2:15" ht="15.75" customHeight="1" x14ac:dyDescent="0.35">
      <c r="B693" s="7" t="s">
        <v>2240</v>
      </c>
      <c r="C693" s="7" t="s">
        <v>52</v>
      </c>
      <c r="D693" s="7" t="s">
        <v>2247</v>
      </c>
      <c r="E693" s="7" t="s">
        <v>2248</v>
      </c>
      <c r="F693" s="7" t="s">
        <v>11</v>
      </c>
      <c r="G693" s="7" t="s">
        <v>2247</v>
      </c>
      <c r="H693" s="7" t="s">
        <v>2249</v>
      </c>
      <c r="I693" s="7" t="s">
        <v>13</v>
      </c>
      <c r="J693" s="7">
        <v>54900</v>
      </c>
      <c r="K693" s="7">
        <v>457</v>
      </c>
      <c r="L693" s="8">
        <v>9.4E-2</v>
      </c>
      <c r="M693" s="7">
        <v>0.09</v>
      </c>
      <c r="N693" s="8">
        <v>5.1606000000000005</v>
      </c>
      <c r="O693" s="8">
        <v>4.9409999999999998</v>
      </c>
    </row>
    <row r="694" spans="2:15" ht="15.75" customHeight="1" x14ac:dyDescent="0.35">
      <c r="B694" s="7" t="s">
        <v>2240</v>
      </c>
      <c r="C694" s="7" t="s">
        <v>52</v>
      </c>
      <c r="D694" s="7" t="s">
        <v>2250</v>
      </c>
      <c r="E694" s="7" t="s">
        <v>2251</v>
      </c>
      <c r="F694" s="7" t="s">
        <v>11</v>
      </c>
      <c r="G694" s="7" t="s">
        <v>2250</v>
      </c>
      <c r="H694" s="7" t="s">
        <v>2252</v>
      </c>
      <c r="I694" s="7" t="s">
        <v>13</v>
      </c>
      <c r="J694" s="7">
        <v>308</v>
      </c>
      <c r="K694" s="7">
        <v>5</v>
      </c>
      <c r="L694" s="8">
        <v>9.4E-2</v>
      </c>
      <c r="M694" s="7">
        <v>0.09</v>
      </c>
      <c r="N694" s="8">
        <v>2.8952000000000002E-2</v>
      </c>
      <c r="O694" s="8">
        <v>2.7719999999999998E-2</v>
      </c>
    </row>
    <row r="695" spans="2:15" ht="15.75" customHeight="1" x14ac:dyDescent="0.35">
      <c r="B695" s="7" t="s">
        <v>2240</v>
      </c>
      <c r="C695" s="7" t="s">
        <v>52</v>
      </c>
      <c r="D695" s="7" t="s">
        <v>2253</v>
      </c>
      <c r="E695" s="7" t="s">
        <v>2254</v>
      </c>
      <c r="F695" s="7" t="s">
        <v>11</v>
      </c>
      <c r="G695" s="7" t="s">
        <v>2253</v>
      </c>
      <c r="H695" s="7" t="s">
        <v>2255</v>
      </c>
      <c r="I695" s="7" t="s">
        <v>13</v>
      </c>
      <c r="J695" s="7">
        <v>382</v>
      </c>
      <c r="K695" s="7">
        <v>3</v>
      </c>
      <c r="L695" s="8">
        <v>9.4E-2</v>
      </c>
      <c r="M695" s="7">
        <v>0.09</v>
      </c>
      <c r="N695" s="8">
        <v>3.5908000000000002E-2</v>
      </c>
      <c r="O695" s="8">
        <v>3.4379999999999994E-2</v>
      </c>
    </row>
    <row r="696" spans="2:15" ht="15.75" customHeight="1" x14ac:dyDescent="0.35">
      <c r="B696" s="7" t="s">
        <v>2240</v>
      </c>
      <c r="C696" s="7" t="s">
        <v>52</v>
      </c>
      <c r="D696" s="7" t="s">
        <v>2256</v>
      </c>
      <c r="E696" s="7" t="s">
        <v>2257</v>
      </c>
      <c r="F696" s="7" t="s">
        <v>11</v>
      </c>
      <c r="G696" s="7" t="s">
        <v>2256</v>
      </c>
      <c r="H696" s="7" t="s">
        <v>2258</v>
      </c>
      <c r="I696" s="7" t="s">
        <v>13</v>
      </c>
      <c r="J696" s="7">
        <v>10173</v>
      </c>
      <c r="K696" s="7">
        <v>80</v>
      </c>
      <c r="L696" s="8">
        <v>9.4E-2</v>
      </c>
      <c r="M696" s="7">
        <v>0.09</v>
      </c>
      <c r="N696" s="8">
        <v>0.95626200000000006</v>
      </c>
      <c r="O696" s="8">
        <v>0.91556999999999988</v>
      </c>
    </row>
    <row r="697" spans="2:15" ht="15.75" customHeight="1" x14ac:dyDescent="0.35">
      <c r="B697" s="7" t="s">
        <v>2240</v>
      </c>
      <c r="C697" s="7" t="s">
        <v>52</v>
      </c>
      <c r="D697" s="7" t="s">
        <v>2259</v>
      </c>
      <c r="E697" s="7" t="s">
        <v>2260</v>
      </c>
      <c r="F697" s="7" t="s">
        <v>11</v>
      </c>
      <c r="G697" s="7" t="s">
        <v>2259</v>
      </c>
      <c r="H697" s="7" t="s">
        <v>2261</v>
      </c>
      <c r="I697" s="7" t="s">
        <v>13</v>
      </c>
      <c r="J697" s="7">
        <v>53</v>
      </c>
      <c r="K697" s="7">
        <v>0</v>
      </c>
      <c r="L697" s="8">
        <v>9.4E-2</v>
      </c>
      <c r="M697" s="7">
        <v>0.09</v>
      </c>
      <c r="N697" s="8">
        <v>4.9820000000000003E-3</v>
      </c>
      <c r="O697" s="8">
        <v>4.7699999999999999E-3</v>
      </c>
    </row>
    <row r="698" spans="2:15" ht="15.75" customHeight="1" x14ac:dyDescent="0.35">
      <c r="B698" s="7" t="s">
        <v>2240</v>
      </c>
      <c r="C698" s="7" t="s">
        <v>52</v>
      </c>
      <c r="D698" s="7" t="s">
        <v>2262</v>
      </c>
      <c r="E698" s="7" t="s">
        <v>2263</v>
      </c>
      <c r="F698" s="7" t="s">
        <v>11</v>
      </c>
      <c r="G698" s="7" t="s">
        <v>2262</v>
      </c>
      <c r="H698" s="7" t="s">
        <v>2264</v>
      </c>
      <c r="I698" s="7" t="s">
        <v>13</v>
      </c>
      <c r="J698" s="7">
        <v>29328</v>
      </c>
      <c r="K698" s="7">
        <v>189</v>
      </c>
      <c r="L698" s="8">
        <v>9.4E-2</v>
      </c>
      <c r="M698" s="7">
        <v>0.09</v>
      </c>
      <c r="N698" s="8">
        <v>2.7568319999999997</v>
      </c>
      <c r="O698" s="8">
        <v>2.6395200000000001</v>
      </c>
    </row>
    <row r="699" spans="2:15" ht="15.75" customHeight="1" x14ac:dyDescent="0.35">
      <c r="B699" s="7" t="s">
        <v>2240</v>
      </c>
      <c r="C699" s="7" t="s">
        <v>52</v>
      </c>
      <c r="D699" s="7" t="s">
        <v>2265</v>
      </c>
      <c r="E699" s="7" t="s">
        <v>2266</v>
      </c>
      <c r="F699" s="7" t="s">
        <v>11</v>
      </c>
      <c r="G699" s="7" t="s">
        <v>2265</v>
      </c>
      <c r="H699" s="7" t="s">
        <v>2267</v>
      </c>
      <c r="I699" s="7" t="s">
        <v>13</v>
      </c>
      <c r="J699" s="7">
        <v>52658</v>
      </c>
      <c r="K699" s="7">
        <v>328</v>
      </c>
      <c r="L699" s="8">
        <v>9.4E-2</v>
      </c>
      <c r="M699" s="7">
        <v>0.09</v>
      </c>
      <c r="N699" s="8">
        <v>4.9498519999999999</v>
      </c>
      <c r="O699" s="8">
        <v>4.7392200000000004</v>
      </c>
    </row>
    <row r="700" spans="2:15" ht="15.75" customHeight="1" x14ac:dyDescent="0.35">
      <c r="B700" s="7" t="s">
        <v>2240</v>
      </c>
      <c r="C700" s="7" t="s">
        <v>52</v>
      </c>
      <c r="D700" s="7" t="s">
        <v>2268</v>
      </c>
      <c r="E700" s="7" t="s">
        <v>2269</v>
      </c>
      <c r="F700" s="7" t="s">
        <v>11</v>
      </c>
      <c r="G700" s="7" t="s">
        <v>2268</v>
      </c>
      <c r="H700" s="7" t="s">
        <v>2270</v>
      </c>
      <c r="I700" s="7" t="s">
        <v>13</v>
      </c>
      <c r="J700" s="7">
        <v>4</v>
      </c>
      <c r="K700" s="7">
        <v>0</v>
      </c>
      <c r="L700" s="8">
        <v>9.4E-2</v>
      </c>
      <c r="M700" s="7">
        <v>0.09</v>
      </c>
      <c r="N700" s="8">
        <v>3.7599999999999998E-4</v>
      </c>
      <c r="O700" s="8">
        <v>3.5999999999999997E-4</v>
      </c>
    </row>
    <row r="701" spans="2:15" ht="15.75" customHeight="1" x14ac:dyDescent="0.35">
      <c r="B701" s="7" t="s">
        <v>2240</v>
      </c>
      <c r="C701" s="7" t="s">
        <v>52</v>
      </c>
      <c r="D701" s="7" t="s">
        <v>2271</v>
      </c>
      <c r="E701" s="7" t="s">
        <v>2272</v>
      </c>
      <c r="F701" s="7" t="s">
        <v>11</v>
      </c>
      <c r="G701" s="7" t="s">
        <v>2271</v>
      </c>
      <c r="H701" s="7" t="s">
        <v>2273</v>
      </c>
      <c r="I701" s="7" t="s">
        <v>13</v>
      </c>
      <c r="J701" s="7">
        <v>7563</v>
      </c>
      <c r="K701" s="7">
        <v>69</v>
      </c>
      <c r="L701" s="8">
        <v>9.4E-2</v>
      </c>
      <c r="M701" s="7">
        <v>0.09</v>
      </c>
      <c r="N701" s="8">
        <v>0.71092200000000005</v>
      </c>
      <c r="O701" s="8">
        <v>0.68067</v>
      </c>
    </row>
    <row r="702" spans="2:15" ht="15.75" customHeight="1" x14ac:dyDescent="0.35">
      <c r="B702" s="7" t="s">
        <v>2240</v>
      </c>
      <c r="C702" s="7" t="s">
        <v>52</v>
      </c>
      <c r="D702" s="7" t="s">
        <v>2274</v>
      </c>
      <c r="E702" s="7" t="s">
        <v>2275</v>
      </c>
      <c r="F702" s="7" t="s">
        <v>11</v>
      </c>
      <c r="G702" s="7" t="s">
        <v>2274</v>
      </c>
      <c r="H702" s="7" t="s">
        <v>2276</v>
      </c>
      <c r="I702" s="7" t="s">
        <v>13</v>
      </c>
      <c r="J702" s="7">
        <v>4156</v>
      </c>
      <c r="K702" s="7">
        <v>49</v>
      </c>
      <c r="L702" s="8">
        <v>9.4E-2</v>
      </c>
      <c r="M702" s="7">
        <v>0.09</v>
      </c>
      <c r="N702" s="8">
        <v>0.39066400000000001</v>
      </c>
      <c r="O702" s="8">
        <v>0.37403999999999998</v>
      </c>
    </row>
    <row r="703" spans="2:15" ht="15.75" customHeight="1" x14ac:dyDescent="0.35">
      <c r="B703" s="7" t="s">
        <v>2240</v>
      </c>
      <c r="C703" s="7" t="s">
        <v>52</v>
      </c>
      <c r="D703" s="7" t="s">
        <v>2277</v>
      </c>
      <c r="E703" s="7" t="s">
        <v>2278</v>
      </c>
      <c r="F703" s="7" t="s">
        <v>11</v>
      </c>
      <c r="G703" s="7" t="s">
        <v>2277</v>
      </c>
      <c r="H703" s="7" t="s">
        <v>2279</v>
      </c>
      <c r="I703" s="7" t="s">
        <v>13</v>
      </c>
      <c r="J703" s="7">
        <v>2258</v>
      </c>
      <c r="K703" s="7">
        <v>27</v>
      </c>
      <c r="L703" s="8">
        <v>9.4E-2</v>
      </c>
      <c r="M703" s="7">
        <v>0.09</v>
      </c>
      <c r="N703" s="8">
        <v>0.212252</v>
      </c>
      <c r="O703" s="8">
        <v>0.20322000000000001</v>
      </c>
    </row>
    <row r="704" spans="2:15" ht="15.75" customHeight="1" x14ac:dyDescent="0.35">
      <c r="B704" s="7" t="s">
        <v>2240</v>
      </c>
      <c r="C704" s="7" t="s">
        <v>49</v>
      </c>
      <c r="D704" s="7" t="s">
        <v>2280</v>
      </c>
      <c r="E704" s="7" t="s">
        <v>2281</v>
      </c>
      <c r="F704" s="7" t="s">
        <v>17</v>
      </c>
      <c r="G704" s="7" t="s">
        <v>2280</v>
      </c>
      <c r="H704" s="7" t="s">
        <v>2282</v>
      </c>
      <c r="I704" s="7" t="s">
        <v>13</v>
      </c>
      <c r="J704" s="7">
        <v>0</v>
      </c>
      <c r="K704" s="7">
        <v>739</v>
      </c>
      <c r="L704" s="8">
        <v>1.2999999999999999E-2</v>
      </c>
      <c r="M704" s="7">
        <v>0.02</v>
      </c>
      <c r="N704" s="8">
        <v>9.6069999999999993</v>
      </c>
      <c r="O704" s="8">
        <v>14.780000000000001</v>
      </c>
    </row>
    <row r="705" spans="2:15" ht="15.75" customHeight="1" x14ac:dyDescent="0.35">
      <c r="B705" s="7" t="s">
        <v>2240</v>
      </c>
      <c r="C705" s="7" t="s">
        <v>49</v>
      </c>
      <c r="D705" s="7" t="s">
        <v>2283</v>
      </c>
      <c r="E705" s="7" t="s">
        <v>2284</v>
      </c>
      <c r="F705" s="7" t="s">
        <v>17</v>
      </c>
      <c r="G705" s="7" t="s">
        <v>2283</v>
      </c>
      <c r="H705" s="7" t="s">
        <v>2285</v>
      </c>
      <c r="I705" s="7" t="s">
        <v>13</v>
      </c>
      <c r="J705" s="7">
        <v>0</v>
      </c>
      <c r="K705" s="7">
        <v>444</v>
      </c>
      <c r="L705" s="8">
        <v>1.2999999999999999E-2</v>
      </c>
      <c r="M705" s="7">
        <v>0.02</v>
      </c>
      <c r="N705" s="8">
        <v>5.7719999999999994</v>
      </c>
      <c r="O705" s="8">
        <v>8.8800000000000008</v>
      </c>
    </row>
    <row r="706" spans="2:15" ht="15.75" customHeight="1" x14ac:dyDescent="0.35">
      <c r="B706" s="7" t="s">
        <v>2240</v>
      </c>
      <c r="C706" s="7" t="s">
        <v>49</v>
      </c>
      <c r="D706" s="7" t="s">
        <v>2286</v>
      </c>
      <c r="E706" s="7" t="s">
        <v>2287</v>
      </c>
      <c r="F706" s="7" t="s">
        <v>17</v>
      </c>
      <c r="G706" s="7" t="s">
        <v>2286</v>
      </c>
      <c r="H706" s="7" t="s">
        <v>2288</v>
      </c>
      <c r="I706" s="7" t="s">
        <v>13</v>
      </c>
      <c r="J706" s="7">
        <v>0</v>
      </c>
      <c r="K706" s="7">
        <v>268</v>
      </c>
      <c r="L706" s="8">
        <v>1.2999999999999999E-2</v>
      </c>
      <c r="M706" s="7">
        <v>0.02</v>
      </c>
      <c r="N706" s="8">
        <v>3.484</v>
      </c>
      <c r="O706" s="8">
        <v>5.36</v>
      </c>
    </row>
    <row r="707" spans="2:15" ht="15.75" customHeight="1" x14ac:dyDescent="0.35">
      <c r="B707" s="7" t="s">
        <v>2240</v>
      </c>
      <c r="C707" s="7" t="s">
        <v>49</v>
      </c>
      <c r="D707" s="7" t="s">
        <v>2289</v>
      </c>
      <c r="E707" s="7" t="s">
        <v>2290</v>
      </c>
      <c r="F707" s="7" t="s">
        <v>17</v>
      </c>
      <c r="G707" s="7" t="s">
        <v>2289</v>
      </c>
      <c r="H707" s="7" t="s">
        <v>2291</v>
      </c>
      <c r="I707" s="7" t="s">
        <v>13</v>
      </c>
      <c r="J707" s="7">
        <v>0</v>
      </c>
      <c r="K707" s="7">
        <v>322</v>
      </c>
      <c r="L707" s="8">
        <v>1.2999999999999999E-2</v>
      </c>
      <c r="M707" s="7">
        <v>0.02</v>
      </c>
      <c r="N707" s="8">
        <v>4.1859999999999999</v>
      </c>
      <c r="O707" s="8">
        <v>6.44</v>
      </c>
    </row>
    <row r="708" spans="2:15" ht="15.75" customHeight="1" x14ac:dyDescent="0.35">
      <c r="B708" s="7" t="s">
        <v>2240</v>
      </c>
      <c r="C708" s="7" t="s">
        <v>49</v>
      </c>
      <c r="D708" s="7" t="s">
        <v>2292</v>
      </c>
      <c r="E708" s="7" t="s">
        <v>2293</v>
      </c>
      <c r="F708" s="7" t="s">
        <v>17</v>
      </c>
      <c r="G708" s="7" t="s">
        <v>2292</v>
      </c>
      <c r="H708" s="7" t="s">
        <v>2294</v>
      </c>
      <c r="I708" s="7" t="s">
        <v>13</v>
      </c>
      <c r="J708" s="7">
        <v>0</v>
      </c>
      <c r="K708" s="7">
        <v>64</v>
      </c>
      <c r="L708" s="8">
        <v>1.2999999999999999E-2</v>
      </c>
      <c r="M708" s="7">
        <v>0.02</v>
      </c>
      <c r="N708" s="8">
        <v>0.83199999999999996</v>
      </c>
      <c r="O708" s="8">
        <v>1.28</v>
      </c>
    </row>
    <row r="709" spans="2:15" ht="15.75" customHeight="1" x14ac:dyDescent="0.35">
      <c r="B709" s="7" t="s">
        <v>2240</v>
      </c>
      <c r="C709" s="7" t="s">
        <v>49</v>
      </c>
      <c r="D709" s="7" t="s">
        <v>2295</v>
      </c>
      <c r="E709" s="7" t="s">
        <v>2296</v>
      </c>
      <c r="F709" s="7" t="s">
        <v>17</v>
      </c>
      <c r="G709" s="7" t="s">
        <v>2295</v>
      </c>
      <c r="H709" s="7" t="s">
        <v>2297</v>
      </c>
      <c r="I709" s="7" t="s">
        <v>13</v>
      </c>
      <c r="J709" s="7">
        <v>0</v>
      </c>
      <c r="K709" s="7">
        <v>129</v>
      </c>
      <c r="L709" s="8">
        <v>1.2999999999999999E-2</v>
      </c>
      <c r="M709" s="7">
        <v>0.02</v>
      </c>
      <c r="N709" s="8">
        <v>1.6769999999999998</v>
      </c>
      <c r="O709" s="8">
        <v>2.58</v>
      </c>
    </row>
    <row r="710" spans="2:15" ht="15.75" customHeight="1" x14ac:dyDescent="0.35">
      <c r="B710" s="7" t="s">
        <v>2240</v>
      </c>
      <c r="C710" s="7" t="s">
        <v>49</v>
      </c>
      <c r="D710" s="7" t="s">
        <v>2298</v>
      </c>
      <c r="E710" s="7" t="s">
        <v>2299</v>
      </c>
      <c r="F710" s="7" t="s">
        <v>17</v>
      </c>
      <c r="G710" s="7" t="s">
        <v>2298</v>
      </c>
      <c r="H710" s="7" t="s">
        <v>2300</v>
      </c>
      <c r="I710" s="7" t="s">
        <v>13</v>
      </c>
      <c r="J710" s="7">
        <v>0</v>
      </c>
      <c r="K710" s="7">
        <v>16</v>
      </c>
      <c r="L710" s="8">
        <v>1.2999999999999999E-2</v>
      </c>
      <c r="M710" s="7">
        <v>0.02</v>
      </c>
      <c r="N710" s="8">
        <v>0.20799999999999999</v>
      </c>
      <c r="O710" s="8">
        <v>0.32</v>
      </c>
    </row>
    <row r="711" spans="2:15" ht="15.75" customHeight="1" x14ac:dyDescent="0.35">
      <c r="B711" s="7" t="s">
        <v>2240</v>
      </c>
      <c r="C711" s="7" t="s">
        <v>49</v>
      </c>
      <c r="D711" s="7" t="s">
        <v>2301</v>
      </c>
      <c r="E711" s="7" t="s">
        <v>2302</v>
      </c>
      <c r="F711" s="7" t="s">
        <v>17</v>
      </c>
      <c r="G711" s="7" t="s">
        <v>2301</v>
      </c>
      <c r="H711" s="7" t="s">
        <v>2303</v>
      </c>
      <c r="I711" s="7" t="s">
        <v>13</v>
      </c>
      <c r="J711" s="7">
        <v>0</v>
      </c>
      <c r="K711" s="7">
        <v>91</v>
      </c>
      <c r="L711" s="8">
        <v>1.2999999999999999E-2</v>
      </c>
      <c r="M711" s="7">
        <v>0.02</v>
      </c>
      <c r="N711" s="8">
        <v>1.1830000000000001</v>
      </c>
      <c r="O711" s="8">
        <v>1.82</v>
      </c>
    </row>
    <row r="712" spans="2:15" ht="15.75" customHeight="1" x14ac:dyDescent="0.35">
      <c r="B712" s="7" t="s">
        <v>2240</v>
      </c>
      <c r="C712" s="7" t="s">
        <v>49</v>
      </c>
      <c r="D712" s="7" t="s">
        <v>2304</v>
      </c>
      <c r="E712" s="7" t="s">
        <v>2305</v>
      </c>
      <c r="F712" s="7" t="s">
        <v>17</v>
      </c>
      <c r="G712" s="7" t="s">
        <v>2304</v>
      </c>
      <c r="H712" s="7" t="s">
        <v>2306</v>
      </c>
      <c r="I712" s="7" t="s">
        <v>13</v>
      </c>
      <c r="J712" s="7">
        <v>0</v>
      </c>
      <c r="K712" s="7">
        <v>15</v>
      </c>
      <c r="L712" s="8">
        <v>1.2999999999999999E-2</v>
      </c>
      <c r="M712" s="7">
        <v>0.02</v>
      </c>
      <c r="N712" s="8">
        <v>0.19499999999999998</v>
      </c>
      <c r="O712" s="8">
        <v>0.3</v>
      </c>
    </row>
    <row r="713" spans="2:15" ht="15.75" customHeight="1" x14ac:dyDescent="0.35">
      <c r="B713" s="7" t="s">
        <v>2240</v>
      </c>
      <c r="C713" s="7" t="s">
        <v>49</v>
      </c>
      <c r="D713" s="7" t="s">
        <v>2307</v>
      </c>
      <c r="E713" s="7" t="s">
        <v>2308</v>
      </c>
      <c r="F713" s="7" t="s">
        <v>17</v>
      </c>
      <c r="G713" s="7" t="s">
        <v>2307</v>
      </c>
      <c r="H713" s="7" t="s">
        <v>2309</v>
      </c>
      <c r="I713" s="7" t="s">
        <v>13</v>
      </c>
      <c r="J713" s="7">
        <v>0</v>
      </c>
      <c r="K713" s="7">
        <v>178</v>
      </c>
      <c r="L713" s="8">
        <v>1.2999999999999999E-2</v>
      </c>
      <c r="M713" s="7">
        <v>0.02</v>
      </c>
      <c r="N713" s="8">
        <v>2.3140000000000001</v>
      </c>
      <c r="O713" s="8">
        <v>3.56</v>
      </c>
    </row>
    <row r="714" spans="2:15" ht="15.75" customHeight="1" x14ac:dyDescent="0.35">
      <c r="B714" s="7" t="s">
        <v>2240</v>
      </c>
      <c r="C714" s="7" t="s">
        <v>49</v>
      </c>
      <c r="D714" s="7" t="s">
        <v>2310</v>
      </c>
      <c r="E714" s="7" t="s">
        <v>2311</v>
      </c>
      <c r="F714" s="7" t="s">
        <v>17</v>
      </c>
      <c r="G714" s="7" t="s">
        <v>2310</v>
      </c>
      <c r="H714" s="7" t="s">
        <v>2312</v>
      </c>
      <c r="I714" s="7" t="s">
        <v>13</v>
      </c>
      <c r="J714" s="7">
        <v>0</v>
      </c>
      <c r="K714" s="7">
        <v>124</v>
      </c>
      <c r="L714" s="8">
        <v>1.2999999999999999E-2</v>
      </c>
      <c r="M714" s="7">
        <v>0.02</v>
      </c>
      <c r="N714" s="8">
        <v>1.6119999999999999</v>
      </c>
      <c r="O714" s="8">
        <v>2.48</v>
      </c>
    </row>
    <row r="715" spans="2:15" ht="15.75" customHeight="1" x14ac:dyDescent="0.35">
      <c r="B715" s="7" t="s">
        <v>2240</v>
      </c>
      <c r="C715" s="7" t="s">
        <v>49</v>
      </c>
      <c r="D715" s="7" t="s">
        <v>2313</v>
      </c>
      <c r="E715" s="7" t="s">
        <v>2314</v>
      </c>
      <c r="F715" s="7" t="s">
        <v>17</v>
      </c>
      <c r="G715" s="7" t="s">
        <v>2313</v>
      </c>
      <c r="H715" s="7" t="s">
        <v>2315</v>
      </c>
      <c r="I715" s="7" t="s">
        <v>13</v>
      </c>
      <c r="J715" s="7">
        <v>0</v>
      </c>
      <c r="K715" s="7">
        <v>1</v>
      </c>
      <c r="L715" s="8">
        <v>1.2999999999999999E-2</v>
      </c>
      <c r="M715" s="7">
        <v>0.02</v>
      </c>
      <c r="N715" s="8">
        <v>1.2999999999999999E-2</v>
      </c>
      <c r="O715" s="8">
        <v>0.02</v>
      </c>
    </row>
    <row r="716" spans="2:15" ht="15.75" customHeight="1" x14ac:dyDescent="0.35">
      <c r="B716" s="7" t="s">
        <v>2240</v>
      </c>
      <c r="C716" s="7" t="s">
        <v>49</v>
      </c>
      <c r="D716" s="7" t="s">
        <v>2316</v>
      </c>
      <c r="E716" s="7" t="s">
        <v>2317</v>
      </c>
      <c r="F716" s="7" t="s">
        <v>17</v>
      </c>
      <c r="G716" s="7" t="s">
        <v>2316</v>
      </c>
      <c r="H716" s="7" t="s">
        <v>2318</v>
      </c>
      <c r="I716" s="7" t="s">
        <v>13</v>
      </c>
      <c r="J716" s="7">
        <v>0</v>
      </c>
      <c r="K716" s="7">
        <v>4</v>
      </c>
      <c r="L716" s="8">
        <v>1.2999999999999999E-2</v>
      </c>
      <c r="M716" s="7">
        <v>0.02</v>
      </c>
      <c r="N716" s="8">
        <v>5.1999999999999998E-2</v>
      </c>
      <c r="O716" s="8">
        <v>0.08</v>
      </c>
    </row>
    <row r="717" spans="2:15" ht="15.75" customHeight="1" x14ac:dyDescent="0.35">
      <c r="B717" s="7" t="s">
        <v>2240</v>
      </c>
      <c r="C717" s="7" t="s">
        <v>49</v>
      </c>
      <c r="D717" s="7" t="s">
        <v>2319</v>
      </c>
      <c r="E717" s="7" t="s">
        <v>2320</v>
      </c>
      <c r="F717" s="7" t="s">
        <v>17</v>
      </c>
      <c r="G717" s="7" t="s">
        <v>2319</v>
      </c>
      <c r="H717" s="7" t="s">
        <v>2321</v>
      </c>
      <c r="I717" s="7" t="s">
        <v>13</v>
      </c>
      <c r="J717" s="7">
        <v>0</v>
      </c>
      <c r="K717" s="7">
        <v>3</v>
      </c>
      <c r="L717" s="8">
        <v>1.2999999999999999E-2</v>
      </c>
      <c r="M717" s="7">
        <v>0.02</v>
      </c>
      <c r="N717" s="8">
        <v>3.9E-2</v>
      </c>
      <c r="O717" s="8">
        <v>0.06</v>
      </c>
    </row>
    <row r="718" spans="2:15" ht="15.75" customHeight="1" x14ac:dyDescent="0.35">
      <c r="B718" s="7" t="s">
        <v>2240</v>
      </c>
      <c r="C718" s="7" t="s">
        <v>49</v>
      </c>
      <c r="D718" s="7" t="s">
        <v>2322</v>
      </c>
      <c r="E718" s="7" t="s">
        <v>2323</v>
      </c>
      <c r="F718" s="7" t="s">
        <v>17</v>
      </c>
      <c r="G718" s="7" t="s">
        <v>2322</v>
      </c>
      <c r="H718" s="7" t="s">
        <v>2324</v>
      </c>
      <c r="I718" s="7" t="s">
        <v>13</v>
      </c>
      <c r="J718" s="7">
        <v>0</v>
      </c>
      <c r="K718" s="7">
        <v>3</v>
      </c>
      <c r="L718" s="8">
        <v>1.2999999999999999E-2</v>
      </c>
      <c r="M718" s="7">
        <v>0.02</v>
      </c>
      <c r="N718" s="8">
        <v>3.9E-2</v>
      </c>
      <c r="O718" s="8">
        <v>0.06</v>
      </c>
    </row>
    <row r="719" spans="2:15" ht="15.75" customHeight="1" x14ac:dyDescent="0.35">
      <c r="B719" s="7" t="s">
        <v>2240</v>
      </c>
      <c r="C719" s="7" t="s">
        <v>49</v>
      </c>
      <c r="D719" s="7" t="s">
        <v>2325</v>
      </c>
      <c r="E719" s="7" t="s">
        <v>2326</v>
      </c>
      <c r="F719" s="7" t="s">
        <v>17</v>
      </c>
      <c r="G719" s="7" t="s">
        <v>2325</v>
      </c>
      <c r="H719" s="7" t="s">
        <v>2327</v>
      </c>
      <c r="I719" s="7" t="s">
        <v>13</v>
      </c>
      <c r="J719" s="7">
        <v>0</v>
      </c>
      <c r="K719" s="7">
        <v>1</v>
      </c>
      <c r="L719" s="8">
        <v>1.2999999999999999E-2</v>
      </c>
      <c r="M719" s="7">
        <v>0.02</v>
      </c>
      <c r="N719" s="8">
        <v>1.2999999999999999E-2</v>
      </c>
      <c r="O719" s="8">
        <v>0.02</v>
      </c>
    </row>
    <row r="720" spans="2:15" ht="15.75" customHeight="1" x14ac:dyDescent="0.35">
      <c r="B720" s="7" t="s">
        <v>2240</v>
      </c>
      <c r="C720" s="7" t="s">
        <v>49</v>
      </c>
      <c r="D720" s="7" t="s">
        <v>2328</v>
      </c>
      <c r="E720" s="7" t="s">
        <v>2329</v>
      </c>
      <c r="F720" s="7" t="s">
        <v>17</v>
      </c>
      <c r="G720" s="7" t="s">
        <v>2328</v>
      </c>
      <c r="H720" s="7" t="s">
        <v>2330</v>
      </c>
      <c r="I720" s="7" t="s">
        <v>13</v>
      </c>
      <c r="J720" s="7">
        <v>0</v>
      </c>
      <c r="K720" s="7">
        <v>1</v>
      </c>
      <c r="L720" s="8">
        <v>1.2999999999999999E-2</v>
      </c>
      <c r="M720" s="7">
        <v>0.02</v>
      </c>
      <c r="N720" s="8">
        <v>1.2999999999999999E-2</v>
      </c>
      <c r="O720" s="8">
        <v>0.02</v>
      </c>
    </row>
    <row r="721" spans="2:15" ht="15.75" customHeight="1" x14ac:dyDescent="0.35">
      <c r="B721" s="7" t="s">
        <v>2240</v>
      </c>
      <c r="C721" s="7" t="s">
        <v>49</v>
      </c>
      <c r="D721" s="7" t="s">
        <v>2331</v>
      </c>
      <c r="E721" s="7" t="s">
        <v>2332</v>
      </c>
      <c r="F721" s="7" t="s">
        <v>17</v>
      </c>
      <c r="G721" s="7" t="s">
        <v>2331</v>
      </c>
      <c r="H721" s="7" t="s">
        <v>2333</v>
      </c>
      <c r="I721" s="7" t="s">
        <v>13</v>
      </c>
      <c r="J721" s="7">
        <v>0</v>
      </c>
      <c r="K721" s="7">
        <v>2</v>
      </c>
      <c r="L721" s="8">
        <v>1.2999999999999999E-2</v>
      </c>
      <c r="M721" s="7">
        <v>0.02</v>
      </c>
      <c r="N721" s="8">
        <v>2.5999999999999999E-2</v>
      </c>
      <c r="O721" s="8">
        <v>0.04</v>
      </c>
    </row>
    <row r="722" spans="2:15" ht="15.75" customHeight="1" x14ac:dyDescent="0.35">
      <c r="B722" s="7" t="s">
        <v>2240</v>
      </c>
      <c r="C722" s="7" t="s">
        <v>49</v>
      </c>
      <c r="D722" s="7" t="s">
        <v>2334</v>
      </c>
      <c r="E722" s="7" t="s">
        <v>2335</v>
      </c>
      <c r="F722" s="7" t="s">
        <v>17</v>
      </c>
      <c r="G722" s="7" t="s">
        <v>2334</v>
      </c>
      <c r="H722" s="7" t="s">
        <v>2336</v>
      </c>
      <c r="I722" s="7" t="s">
        <v>13</v>
      </c>
      <c r="J722" s="7">
        <v>0</v>
      </c>
      <c r="K722" s="7">
        <v>57</v>
      </c>
      <c r="L722" s="8">
        <v>1.2999999999999999E-2</v>
      </c>
      <c r="M722" s="7">
        <v>0.02</v>
      </c>
      <c r="N722" s="8">
        <v>0.74099999999999999</v>
      </c>
      <c r="O722" s="8">
        <v>1.1400000000000001</v>
      </c>
    </row>
    <row r="723" spans="2:15" ht="15.75" customHeight="1" x14ac:dyDescent="0.35">
      <c r="B723" s="7" t="s">
        <v>2240</v>
      </c>
      <c r="C723" s="7" t="s">
        <v>49</v>
      </c>
      <c r="D723" s="7" t="s">
        <v>2337</v>
      </c>
      <c r="E723" s="7" t="s">
        <v>2338</v>
      </c>
      <c r="F723" s="7" t="s">
        <v>17</v>
      </c>
      <c r="G723" s="7" t="s">
        <v>2337</v>
      </c>
      <c r="H723" s="7" t="s">
        <v>2339</v>
      </c>
      <c r="I723" s="7" t="s">
        <v>13</v>
      </c>
      <c r="J723" s="7">
        <v>0</v>
      </c>
      <c r="K723" s="7">
        <v>4097</v>
      </c>
      <c r="L723" s="8">
        <v>1.2999999999999999E-2</v>
      </c>
      <c r="M723" s="7">
        <v>0.02</v>
      </c>
      <c r="N723" s="8">
        <v>53.260999999999996</v>
      </c>
      <c r="O723" s="8">
        <v>81.94</v>
      </c>
    </row>
    <row r="724" spans="2:15" ht="15.75" customHeight="1" x14ac:dyDescent="0.35">
      <c r="B724" s="7" t="s">
        <v>2240</v>
      </c>
      <c r="C724" s="7" t="s">
        <v>49</v>
      </c>
      <c r="D724" s="7" t="s">
        <v>2340</v>
      </c>
      <c r="E724" s="7" t="s">
        <v>2341</v>
      </c>
      <c r="F724" s="7" t="s">
        <v>17</v>
      </c>
      <c r="G724" s="7" t="s">
        <v>2340</v>
      </c>
      <c r="H724" s="7" t="s">
        <v>2342</v>
      </c>
      <c r="I724" s="7" t="s">
        <v>13</v>
      </c>
      <c r="J724" s="7">
        <v>0</v>
      </c>
      <c r="K724" s="7">
        <v>534</v>
      </c>
      <c r="L724" s="8">
        <v>1.2999999999999999E-2</v>
      </c>
      <c r="M724" s="7">
        <v>0.02</v>
      </c>
      <c r="N724" s="8">
        <v>6.9419999999999993</v>
      </c>
      <c r="O724" s="8">
        <v>10.68</v>
      </c>
    </row>
    <row r="725" spans="2:15" ht="15.75" customHeight="1" x14ac:dyDescent="0.35">
      <c r="B725" s="7" t="s">
        <v>2240</v>
      </c>
      <c r="C725" s="7" t="s">
        <v>49</v>
      </c>
      <c r="D725" s="7" t="s">
        <v>2343</v>
      </c>
      <c r="E725" s="7" t="s">
        <v>2344</v>
      </c>
      <c r="F725" s="7" t="s">
        <v>17</v>
      </c>
      <c r="G725" s="7" t="s">
        <v>2343</v>
      </c>
      <c r="H725" s="7" t="s">
        <v>2345</v>
      </c>
      <c r="I725" s="7" t="s">
        <v>13</v>
      </c>
      <c r="J725" s="7">
        <v>0</v>
      </c>
      <c r="K725" s="7">
        <v>1101</v>
      </c>
      <c r="L725" s="8">
        <v>1.2999999999999999E-2</v>
      </c>
      <c r="M725" s="7">
        <v>0.02</v>
      </c>
      <c r="N725" s="8">
        <v>14.312999999999999</v>
      </c>
      <c r="O725" s="8">
        <v>22.02</v>
      </c>
    </row>
    <row r="726" spans="2:15" ht="15.75" customHeight="1" x14ac:dyDescent="0.35">
      <c r="B726" s="7" t="s">
        <v>2240</v>
      </c>
      <c r="C726" s="7" t="s">
        <v>49</v>
      </c>
      <c r="D726" s="7" t="s">
        <v>2346</v>
      </c>
      <c r="E726" s="7" t="s">
        <v>2347</v>
      </c>
      <c r="F726" s="7" t="s">
        <v>17</v>
      </c>
      <c r="G726" s="7" t="s">
        <v>2346</v>
      </c>
      <c r="H726" s="7" t="s">
        <v>2348</v>
      </c>
      <c r="I726" s="7" t="s">
        <v>13</v>
      </c>
      <c r="J726" s="7">
        <v>0</v>
      </c>
      <c r="K726" s="7">
        <v>18</v>
      </c>
      <c r="L726" s="8">
        <v>1.2999999999999999E-2</v>
      </c>
      <c r="M726" s="7">
        <v>0.02</v>
      </c>
      <c r="N726" s="8">
        <v>0.23399999999999999</v>
      </c>
      <c r="O726" s="8">
        <v>0.36</v>
      </c>
    </row>
    <row r="727" spans="2:15" ht="15.75" customHeight="1" x14ac:dyDescent="0.35">
      <c r="B727" s="7" t="s">
        <v>2240</v>
      </c>
      <c r="C727" s="7" t="s">
        <v>49</v>
      </c>
      <c r="D727" s="7" t="s">
        <v>2349</v>
      </c>
      <c r="E727" s="7" t="s">
        <v>2350</v>
      </c>
      <c r="F727" s="7" t="s">
        <v>17</v>
      </c>
      <c r="G727" s="7" t="s">
        <v>2349</v>
      </c>
      <c r="H727" s="7" t="s">
        <v>2351</v>
      </c>
      <c r="I727" s="7" t="s">
        <v>13</v>
      </c>
      <c r="J727" s="7">
        <v>0</v>
      </c>
      <c r="K727" s="7">
        <v>5</v>
      </c>
      <c r="L727" s="8">
        <v>1.2999999999999999E-2</v>
      </c>
      <c r="M727" s="7">
        <v>0.02</v>
      </c>
      <c r="N727" s="8">
        <v>6.5000000000000002E-2</v>
      </c>
      <c r="O727" s="8">
        <v>0.1</v>
      </c>
    </row>
    <row r="728" spans="2:15" ht="15.75" customHeight="1" x14ac:dyDescent="0.35">
      <c r="B728" s="7" t="s">
        <v>2240</v>
      </c>
      <c r="C728" s="7" t="s">
        <v>49</v>
      </c>
      <c r="D728" s="7" t="s">
        <v>2352</v>
      </c>
      <c r="E728" s="7" t="s">
        <v>2353</v>
      </c>
      <c r="F728" s="7" t="s">
        <v>17</v>
      </c>
      <c r="G728" s="7" t="s">
        <v>2352</v>
      </c>
      <c r="H728" s="7" t="s">
        <v>2354</v>
      </c>
      <c r="I728" s="7" t="s">
        <v>13</v>
      </c>
      <c r="J728" s="7">
        <v>0</v>
      </c>
      <c r="K728" s="7">
        <v>495</v>
      </c>
      <c r="L728" s="8">
        <v>1.2999999999999999E-2</v>
      </c>
      <c r="M728" s="7">
        <v>0.02</v>
      </c>
      <c r="N728" s="8">
        <v>6.4349999999999996</v>
      </c>
      <c r="O728" s="8">
        <v>9.9</v>
      </c>
    </row>
    <row r="729" spans="2:15" ht="15.75" customHeight="1" x14ac:dyDescent="0.35">
      <c r="B729" s="7" t="s">
        <v>2240</v>
      </c>
      <c r="C729" s="7" t="s">
        <v>49</v>
      </c>
      <c r="D729" s="7" t="s">
        <v>2355</v>
      </c>
      <c r="E729" s="7" t="s">
        <v>2356</v>
      </c>
      <c r="F729" s="7" t="s">
        <v>17</v>
      </c>
      <c r="G729" s="7" t="s">
        <v>2355</v>
      </c>
      <c r="H729" s="7" t="s">
        <v>2357</v>
      </c>
      <c r="I729" s="7" t="s">
        <v>13</v>
      </c>
      <c r="J729" s="7">
        <v>0</v>
      </c>
      <c r="K729" s="7">
        <v>5</v>
      </c>
      <c r="L729" s="8">
        <v>1.2999999999999999E-2</v>
      </c>
      <c r="M729" s="7">
        <v>0.02</v>
      </c>
      <c r="N729" s="8">
        <v>6.5000000000000002E-2</v>
      </c>
      <c r="O729" s="8">
        <v>0.1</v>
      </c>
    </row>
    <row r="730" spans="2:15" ht="15.75" customHeight="1" x14ac:dyDescent="0.35">
      <c r="B730" s="7" t="s">
        <v>2240</v>
      </c>
      <c r="C730" s="7" t="s">
        <v>49</v>
      </c>
      <c r="D730" s="7" t="s">
        <v>2358</v>
      </c>
      <c r="E730" s="7" t="s">
        <v>2359</v>
      </c>
      <c r="F730" s="7" t="s">
        <v>17</v>
      </c>
      <c r="G730" s="7" t="s">
        <v>2358</v>
      </c>
      <c r="H730" s="7" t="s">
        <v>2360</v>
      </c>
      <c r="I730" s="7" t="s">
        <v>13</v>
      </c>
      <c r="J730" s="7">
        <v>0</v>
      </c>
      <c r="K730" s="7">
        <v>90</v>
      </c>
      <c r="L730" s="8">
        <v>1.2999999999999999E-2</v>
      </c>
      <c r="M730" s="7">
        <v>0.02</v>
      </c>
      <c r="N730" s="8">
        <v>1.17</v>
      </c>
      <c r="O730" s="8">
        <v>1.8</v>
      </c>
    </row>
    <row r="731" spans="2:15" ht="15.75" customHeight="1" x14ac:dyDescent="0.35">
      <c r="B731" s="7" t="s">
        <v>2240</v>
      </c>
      <c r="C731" s="7" t="s">
        <v>49</v>
      </c>
      <c r="D731" s="7" t="s">
        <v>2361</v>
      </c>
      <c r="E731" s="7" t="s">
        <v>2362</v>
      </c>
      <c r="F731" s="7" t="s">
        <v>17</v>
      </c>
      <c r="G731" s="7" t="s">
        <v>2361</v>
      </c>
      <c r="H731" s="7" t="s">
        <v>2363</v>
      </c>
      <c r="I731" s="7" t="s">
        <v>13</v>
      </c>
      <c r="J731" s="7">
        <v>0</v>
      </c>
      <c r="K731" s="7">
        <v>1</v>
      </c>
      <c r="L731" s="8">
        <v>1.2999999999999999E-2</v>
      </c>
      <c r="M731" s="7">
        <v>0.02</v>
      </c>
      <c r="N731" s="8">
        <v>1.2999999999999999E-2</v>
      </c>
      <c r="O731" s="8">
        <v>0.02</v>
      </c>
    </row>
    <row r="732" spans="2:15" ht="15.75" customHeight="1" x14ac:dyDescent="0.35">
      <c r="B732" s="7" t="s">
        <v>2240</v>
      </c>
      <c r="C732" s="7" t="s">
        <v>49</v>
      </c>
      <c r="D732" s="7" t="s">
        <v>2364</v>
      </c>
      <c r="E732" s="7" t="s">
        <v>2365</v>
      </c>
      <c r="F732" s="7" t="s">
        <v>17</v>
      </c>
      <c r="G732" s="7" t="s">
        <v>2364</v>
      </c>
      <c r="H732" s="7" t="s">
        <v>2366</v>
      </c>
      <c r="I732" s="7" t="s">
        <v>13</v>
      </c>
      <c r="J732" s="7">
        <v>0</v>
      </c>
      <c r="K732" s="7">
        <v>4</v>
      </c>
      <c r="L732" s="8">
        <v>1.2999999999999999E-2</v>
      </c>
      <c r="M732" s="7">
        <v>0.02</v>
      </c>
      <c r="N732" s="8">
        <v>5.1999999999999998E-2</v>
      </c>
      <c r="O732" s="8">
        <v>0.08</v>
      </c>
    </row>
    <row r="733" spans="2:15" ht="15.75" customHeight="1" x14ac:dyDescent="0.35">
      <c r="B733" s="7" t="s">
        <v>2240</v>
      </c>
      <c r="C733" s="7" t="s">
        <v>49</v>
      </c>
      <c r="D733" s="7" t="s">
        <v>2367</v>
      </c>
      <c r="E733" s="7" t="s">
        <v>2368</v>
      </c>
      <c r="F733" s="7" t="s">
        <v>17</v>
      </c>
      <c r="G733" s="7" t="s">
        <v>2367</v>
      </c>
      <c r="H733" s="7" t="s">
        <v>2369</v>
      </c>
      <c r="I733" s="7" t="s">
        <v>13</v>
      </c>
      <c r="J733" s="7">
        <v>0</v>
      </c>
      <c r="K733" s="7">
        <v>2</v>
      </c>
      <c r="L733" s="8">
        <v>1.2999999999999999E-2</v>
      </c>
      <c r="M733" s="7">
        <v>0.02</v>
      </c>
      <c r="N733" s="8">
        <v>2.5999999999999999E-2</v>
      </c>
      <c r="O733" s="8">
        <v>0.04</v>
      </c>
    </row>
    <row r="734" spans="2:15" ht="15.75" customHeight="1" x14ac:dyDescent="0.35">
      <c r="B734" s="7" t="s">
        <v>2240</v>
      </c>
      <c r="C734" s="7" t="s">
        <v>49</v>
      </c>
      <c r="D734" s="7" t="s">
        <v>2370</v>
      </c>
      <c r="E734" s="7" t="s">
        <v>2371</v>
      </c>
      <c r="F734" s="7" t="s">
        <v>17</v>
      </c>
      <c r="G734" s="7" t="s">
        <v>2370</v>
      </c>
      <c r="H734" s="7" t="s">
        <v>2372</v>
      </c>
      <c r="I734" s="7" t="s">
        <v>13</v>
      </c>
      <c r="J734" s="7">
        <v>0</v>
      </c>
      <c r="K734" s="7">
        <v>1</v>
      </c>
      <c r="L734" s="8">
        <v>1.2999999999999999E-2</v>
      </c>
      <c r="M734" s="7">
        <v>0.02</v>
      </c>
      <c r="N734" s="8">
        <v>1.2999999999999999E-2</v>
      </c>
      <c r="O734" s="8">
        <v>0.02</v>
      </c>
    </row>
    <row r="735" spans="2:15" ht="15.75" customHeight="1" x14ac:dyDescent="0.35">
      <c r="B735" s="7" t="s">
        <v>2240</v>
      </c>
      <c r="C735" s="7" t="s">
        <v>49</v>
      </c>
      <c r="D735" s="7" t="s">
        <v>2373</v>
      </c>
      <c r="E735" s="7" t="s">
        <v>2374</v>
      </c>
      <c r="F735" s="7" t="s">
        <v>17</v>
      </c>
      <c r="G735" s="7" t="s">
        <v>2373</v>
      </c>
      <c r="H735" s="7" t="s">
        <v>2375</v>
      </c>
      <c r="I735" s="7" t="s">
        <v>13</v>
      </c>
      <c r="J735" s="7">
        <v>0</v>
      </c>
      <c r="K735" s="7">
        <v>4</v>
      </c>
      <c r="L735" s="8">
        <v>1.2999999999999999E-2</v>
      </c>
      <c r="M735" s="7">
        <v>0.02</v>
      </c>
      <c r="N735" s="8">
        <v>5.1999999999999998E-2</v>
      </c>
      <c r="O735" s="8">
        <v>0.08</v>
      </c>
    </row>
    <row r="736" spans="2:15" ht="15.75" customHeight="1" x14ac:dyDescent="0.35">
      <c r="B736" s="7" t="s">
        <v>2240</v>
      </c>
      <c r="C736" s="7" t="s">
        <v>49</v>
      </c>
      <c r="D736" s="7" t="s">
        <v>2376</v>
      </c>
      <c r="E736" s="7" t="s">
        <v>2377</v>
      </c>
      <c r="F736" s="7" t="s">
        <v>17</v>
      </c>
      <c r="G736" s="7" t="s">
        <v>2376</v>
      </c>
      <c r="H736" s="7" t="s">
        <v>2378</v>
      </c>
      <c r="I736" s="7" t="s">
        <v>13</v>
      </c>
      <c r="J736" s="7">
        <v>0</v>
      </c>
      <c r="K736" s="7">
        <v>2</v>
      </c>
      <c r="L736" s="8">
        <v>1.2999999999999999E-2</v>
      </c>
      <c r="M736" s="7">
        <v>0.02</v>
      </c>
      <c r="N736" s="8">
        <v>2.5999999999999999E-2</v>
      </c>
      <c r="O736" s="8">
        <v>0.04</v>
      </c>
    </row>
    <row r="737" spans="2:15" ht="15.75" customHeight="1" x14ac:dyDescent="0.35">
      <c r="B737" s="7" t="s">
        <v>2240</v>
      </c>
      <c r="C737" s="7" t="s">
        <v>49</v>
      </c>
      <c r="D737" s="7" t="s">
        <v>2379</v>
      </c>
      <c r="E737" s="7" t="s">
        <v>2380</v>
      </c>
      <c r="F737" s="7" t="s">
        <v>17</v>
      </c>
      <c r="G737" s="7" t="s">
        <v>2379</v>
      </c>
      <c r="H737" s="7" t="s">
        <v>2381</v>
      </c>
      <c r="I737" s="7" t="s">
        <v>13</v>
      </c>
      <c r="J737" s="7">
        <v>0</v>
      </c>
      <c r="K737" s="7">
        <v>23</v>
      </c>
      <c r="L737" s="8">
        <v>1.2999999999999999E-2</v>
      </c>
      <c r="M737" s="7">
        <v>0.02</v>
      </c>
      <c r="N737" s="8">
        <v>0.29899999999999999</v>
      </c>
      <c r="O737" s="8">
        <v>0.46</v>
      </c>
    </row>
    <row r="738" spans="2:15" ht="15.75" customHeight="1" x14ac:dyDescent="0.35">
      <c r="B738" s="7" t="s">
        <v>2240</v>
      </c>
      <c r="C738" s="7" t="s">
        <v>49</v>
      </c>
      <c r="D738" s="7" t="s">
        <v>2382</v>
      </c>
      <c r="E738" s="7" t="s">
        <v>2383</v>
      </c>
      <c r="F738" s="7" t="s">
        <v>17</v>
      </c>
      <c r="G738" s="7" t="s">
        <v>2382</v>
      </c>
      <c r="H738" s="7" t="s">
        <v>2384</v>
      </c>
      <c r="I738" s="7" t="s">
        <v>13</v>
      </c>
      <c r="J738" s="7">
        <v>0</v>
      </c>
      <c r="K738" s="7">
        <v>362</v>
      </c>
      <c r="L738" s="8">
        <v>1.2999999999999999E-2</v>
      </c>
      <c r="M738" s="7">
        <v>0.02</v>
      </c>
      <c r="N738" s="8">
        <v>4.7059999999999995</v>
      </c>
      <c r="O738" s="8">
        <v>7.24</v>
      </c>
    </row>
    <row r="739" spans="2:15" ht="15.75" customHeight="1" x14ac:dyDescent="0.35">
      <c r="B739" s="7" t="s">
        <v>2240</v>
      </c>
      <c r="C739" s="7" t="s">
        <v>49</v>
      </c>
      <c r="D739" s="7" t="s">
        <v>2385</v>
      </c>
      <c r="E739" s="7" t="s">
        <v>2386</v>
      </c>
      <c r="F739" s="7" t="s">
        <v>17</v>
      </c>
      <c r="G739" s="7" t="s">
        <v>2385</v>
      </c>
      <c r="H739" s="7" t="s">
        <v>2387</v>
      </c>
      <c r="I739" s="7" t="s">
        <v>13</v>
      </c>
      <c r="J739" s="7">
        <v>0</v>
      </c>
      <c r="K739" s="7">
        <v>12</v>
      </c>
      <c r="L739" s="8">
        <v>1.2999999999999999E-2</v>
      </c>
      <c r="M739" s="7">
        <v>0.02</v>
      </c>
      <c r="N739" s="8">
        <v>0.156</v>
      </c>
      <c r="O739" s="8">
        <v>0.24</v>
      </c>
    </row>
    <row r="740" spans="2:15" ht="15.75" customHeight="1" x14ac:dyDescent="0.35">
      <c r="B740" s="7" t="s">
        <v>2240</v>
      </c>
      <c r="C740" s="7" t="s">
        <v>49</v>
      </c>
      <c r="D740" s="7" t="s">
        <v>2388</v>
      </c>
      <c r="E740" s="7" t="s">
        <v>2389</v>
      </c>
      <c r="F740" s="7" t="s">
        <v>17</v>
      </c>
      <c r="G740" s="7" t="s">
        <v>2388</v>
      </c>
      <c r="H740" s="7" t="s">
        <v>2390</v>
      </c>
      <c r="I740" s="7" t="s">
        <v>13</v>
      </c>
      <c r="J740" s="7">
        <v>0</v>
      </c>
      <c r="K740" s="7">
        <v>10</v>
      </c>
      <c r="L740" s="8">
        <v>1.2999999999999999E-2</v>
      </c>
      <c r="M740" s="7">
        <v>0.02</v>
      </c>
      <c r="N740" s="8">
        <v>0.13</v>
      </c>
      <c r="O740" s="8">
        <v>0.2</v>
      </c>
    </row>
    <row r="741" spans="2:15" ht="15.75" customHeight="1" x14ac:dyDescent="0.35">
      <c r="B741" s="7" t="s">
        <v>2240</v>
      </c>
      <c r="C741" s="7" t="s">
        <v>49</v>
      </c>
      <c r="D741" s="7" t="s">
        <v>2391</v>
      </c>
      <c r="E741" s="7" t="s">
        <v>2392</v>
      </c>
      <c r="F741" s="7" t="s">
        <v>17</v>
      </c>
      <c r="G741" s="7" t="s">
        <v>2391</v>
      </c>
      <c r="H741" s="7" t="s">
        <v>2393</v>
      </c>
      <c r="I741" s="7" t="s">
        <v>13</v>
      </c>
      <c r="J741" s="7">
        <v>0</v>
      </c>
      <c r="K741" s="7">
        <v>5</v>
      </c>
      <c r="L741" s="8">
        <v>1.2999999999999999E-2</v>
      </c>
      <c r="M741" s="7">
        <v>0.02</v>
      </c>
      <c r="N741" s="8">
        <v>6.5000000000000002E-2</v>
      </c>
      <c r="O741" s="8">
        <v>0.1</v>
      </c>
    </row>
    <row r="742" spans="2:15" ht="15.75" customHeight="1" x14ac:dyDescent="0.35">
      <c r="B742" s="7" t="s">
        <v>2240</v>
      </c>
      <c r="C742" s="7" t="s">
        <v>49</v>
      </c>
      <c r="D742" s="7" t="s">
        <v>2394</v>
      </c>
      <c r="E742" s="7" t="s">
        <v>2395</v>
      </c>
      <c r="F742" s="7" t="s">
        <v>17</v>
      </c>
      <c r="G742" s="7" t="s">
        <v>2394</v>
      </c>
      <c r="H742" s="7" t="s">
        <v>2396</v>
      </c>
      <c r="I742" s="7" t="s">
        <v>13</v>
      </c>
      <c r="J742" s="7">
        <v>0</v>
      </c>
      <c r="K742" s="7">
        <v>4</v>
      </c>
      <c r="L742" s="8">
        <v>1.2999999999999999E-2</v>
      </c>
      <c r="M742" s="7">
        <v>0.02</v>
      </c>
      <c r="N742" s="8">
        <v>5.1999999999999998E-2</v>
      </c>
      <c r="O742" s="8">
        <v>0.08</v>
      </c>
    </row>
    <row r="743" spans="2:15" ht="15.75" customHeight="1" x14ac:dyDescent="0.35">
      <c r="B743" s="7" t="s">
        <v>2240</v>
      </c>
      <c r="C743" s="7" t="s">
        <v>49</v>
      </c>
      <c r="D743" s="7" t="s">
        <v>2397</v>
      </c>
      <c r="E743" s="7" t="s">
        <v>2398</v>
      </c>
      <c r="F743" s="7" t="s">
        <v>17</v>
      </c>
      <c r="G743" s="7" t="s">
        <v>2397</v>
      </c>
      <c r="H743" s="7" t="s">
        <v>2399</v>
      </c>
      <c r="I743" s="7" t="s">
        <v>13</v>
      </c>
      <c r="J743" s="7">
        <v>0</v>
      </c>
      <c r="K743" s="7">
        <v>4</v>
      </c>
      <c r="L743" s="8">
        <v>1.2999999999999999E-2</v>
      </c>
      <c r="M743" s="7">
        <v>0.02</v>
      </c>
      <c r="N743" s="8">
        <v>5.1999999999999998E-2</v>
      </c>
      <c r="O743" s="8">
        <v>0.08</v>
      </c>
    </row>
    <row r="744" spans="2:15" ht="15.75" customHeight="1" x14ac:dyDescent="0.35">
      <c r="B744" s="7" t="s">
        <v>2240</v>
      </c>
      <c r="C744" s="7" t="s">
        <v>49</v>
      </c>
      <c r="D744" s="7" t="s">
        <v>2400</v>
      </c>
      <c r="E744" s="7" t="s">
        <v>2401</v>
      </c>
      <c r="F744" s="7" t="s">
        <v>17</v>
      </c>
      <c r="G744" s="7" t="s">
        <v>2400</v>
      </c>
      <c r="H744" s="7" t="s">
        <v>2402</v>
      </c>
      <c r="I744" s="7" t="s">
        <v>13</v>
      </c>
      <c r="J744" s="7">
        <v>0</v>
      </c>
      <c r="K744" s="7">
        <v>3</v>
      </c>
      <c r="L744" s="8">
        <v>1.2999999999999999E-2</v>
      </c>
      <c r="M744" s="7">
        <v>0.02</v>
      </c>
      <c r="N744" s="8">
        <v>3.9E-2</v>
      </c>
      <c r="O744" s="8">
        <v>0.06</v>
      </c>
    </row>
    <row r="745" spans="2:15" ht="15.75" customHeight="1" x14ac:dyDescent="0.35">
      <c r="B745" s="7" t="s">
        <v>2240</v>
      </c>
      <c r="C745" s="7" t="s">
        <v>49</v>
      </c>
      <c r="D745" s="7" t="s">
        <v>2403</v>
      </c>
      <c r="E745" s="7" t="s">
        <v>2404</v>
      </c>
      <c r="F745" s="7" t="s">
        <v>17</v>
      </c>
      <c r="G745" s="7" t="s">
        <v>2403</v>
      </c>
      <c r="H745" s="7" t="s">
        <v>2405</v>
      </c>
      <c r="I745" s="7" t="s">
        <v>13</v>
      </c>
      <c r="J745" s="7">
        <v>0</v>
      </c>
      <c r="K745" s="7">
        <v>3</v>
      </c>
      <c r="L745" s="8">
        <v>1.2999999999999999E-2</v>
      </c>
      <c r="M745" s="7">
        <v>0.02</v>
      </c>
      <c r="N745" s="8">
        <v>3.9E-2</v>
      </c>
      <c r="O745" s="8">
        <v>0.06</v>
      </c>
    </row>
    <row r="746" spans="2:15" ht="15.75" customHeight="1" x14ac:dyDescent="0.35">
      <c r="B746" s="7" t="s">
        <v>2240</v>
      </c>
      <c r="C746" s="7" t="s">
        <v>49</v>
      </c>
      <c r="D746" s="7" t="s">
        <v>2406</v>
      </c>
      <c r="E746" s="7" t="s">
        <v>2407</v>
      </c>
      <c r="F746" s="7" t="s">
        <v>17</v>
      </c>
      <c r="G746" s="7" t="s">
        <v>2406</v>
      </c>
      <c r="H746" s="7" t="s">
        <v>2408</v>
      </c>
      <c r="I746" s="7" t="s">
        <v>13</v>
      </c>
      <c r="J746" s="7">
        <v>0</v>
      </c>
      <c r="K746" s="7">
        <v>2</v>
      </c>
      <c r="L746" s="8">
        <v>1.2999999999999999E-2</v>
      </c>
      <c r="M746" s="7">
        <v>0.02</v>
      </c>
      <c r="N746" s="8">
        <v>2.5999999999999999E-2</v>
      </c>
      <c r="O746" s="8">
        <v>0.04</v>
      </c>
    </row>
    <row r="747" spans="2:15" ht="15.75" customHeight="1" x14ac:dyDescent="0.35">
      <c r="B747" s="7" t="s">
        <v>2240</v>
      </c>
      <c r="C747" s="7" t="s">
        <v>49</v>
      </c>
      <c r="D747" s="7" t="s">
        <v>2409</v>
      </c>
      <c r="E747" s="7" t="s">
        <v>2410</v>
      </c>
      <c r="F747" s="7" t="s">
        <v>17</v>
      </c>
      <c r="G747" s="7" t="s">
        <v>2409</v>
      </c>
      <c r="H747" s="7" t="s">
        <v>2411</v>
      </c>
      <c r="I747" s="7" t="s">
        <v>13</v>
      </c>
      <c r="J747" s="7">
        <v>0</v>
      </c>
      <c r="K747" s="7">
        <v>2</v>
      </c>
      <c r="L747" s="8">
        <v>1.2999999999999999E-2</v>
      </c>
      <c r="M747" s="7">
        <v>0.02</v>
      </c>
      <c r="N747" s="8">
        <v>2.5999999999999999E-2</v>
      </c>
      <c r="O747" s="8">
        <v>0.04</v>
      </c>
    </row>
    <row r="748" spans="2:15" ht="15.75" customHeight="1" x14ac:dyDescent="0.35">
      <c r="B748" s="7" t="s">
        <v>2240</v>
      </c>
      <c r="C748" s="7" t="s">
        <v>49</v>
      </c>
      <c r="D748" s="7" t="s">
        <v>2412</v>
      </c>
      <c r="E748" s="7" t="s">
        <v>2413</v>
      </c>
      <c r="F748" s="7" t="s">
        <v>17</v>
      </c>
      <c r="G748" s="7" t="s">
        <v>2412</v>
      </c>
      <c r="H748" s="7" t="s">
        <v>2414</v>
      </c>
      <c r="I748" s="7" t="s">
        <v>13</v>
      </c>
      <c r="J748" s="7">
        <v>0</v>
      </c>
      <c r="K748" s="7">
        <v>3</v>
      </c>
      <c r="L748" s="8">
        <v>1.2999999999999999E-2</v>
      </c>
      <c r="M748" s="7">
        <v>0.02</v>
      </c>
      <c r="N748" s="8">
        <v>3.9E-2</v>
      </c>
      <c r="O748" s="8">
        <v>0.06</v>
      </c>
    </row>
    <row r="749" spans="2:15" ht="15.75" customHeight="1" x14ac:dyDescent="0.35">
      <c r="B749" s="7" t="s">
        <v>2240</v>
      </c>
      <c r="C749" s="7" t="s">
        <v>49</v>
      </c>
      <c r="D749" s="7" t="s">
        <v>2415</v>
      </c>
      <c r="E749" s="7" t="s">
        <v>2416</v>
      </c>
      <c r="F749" s="7" t="s">
        <v>17</v>
      </c>
      <c r="G749" s="7" t="s">
        <v>2415</v>
      </c>
      <c r="H749" s="7" t="s">
        <v>2417</v>
      </c>
      <c r="I749" s="7" t="s">
        <v>13</v>
      </c>
      <c r="J749" s="7">
        <v>0</v>
      </c>
      <c r="K749" s="7">
        <v>4</v>
      </c>
      <c r="L749" s="8">
        <v>1.2999999999999999E-2</v>
      </c>
      <c r="M749" s="7">
        <v>0.02</v>
      </c>
      <c r="N749" s="8">
        <v>5.1999999999999998E-2</v>
      </c>
      <c r="O749" s="8">
        <v>0.08</v>
      </c>
    </row>
    <row r="750" spans="2:15" ht="15.75" customHeight="1" x14ac:dyDescent="0.35">
      <c r="B750" s="7" t="s">
        <v>2240</v>
      </c>
      <c r="C750" s="7" t="s">
        <v>49</v>
      </c>
      <c r="D750" s="7" t="s">
        <v>2418</v>
      </c>
      <c r="E750" s="7" t="s">
        <v>2419</v>
      </c>
      <c r="F750" s="7" t="s">
        <v>17</v>
      </c>
      <c r="G750" s="7" t="s">
        <v>2418</v>
      </c>
      <c r="H750" s="7" t="s">
        <v>2420</v>
      </c>
      <c r="I750" s="7" t="s">
        <v>13</v>
      </c>
      <c r="J750" s="7">
        <v>0</v>
      </c>
      <c r="K750" s="7">
        <v>1</v>
      </c>
      <c r="L750" s="8">
        <v>1.2999999999999999E-2</v>
      </c>
      <c r="M750" s="7">
        <v>0.02</v>
      </c>
      <c r="N750" s="8">
        <v>1.2999999999999999E-2</v>
      </c>
      <c r="O750" s="8">
        <v>0.02</v>
      </c>
    </row>
    <row r="751" spans="2:15" ht="15.75" customHeight="1" x14ac:dyDescent="0.35">
      <c r="B751" s="7" t="s">
        <v>2240</v>
      </c>
      <c r="C751" s="7" t="s">
        <v>49</v>
      </c>
      <c r="D751" s="7" t="s">
        <v>2421</v>
      </c>
      <c r="E751" s="7" t="s">
        <v>2422</v>
      </c>
      <c r="F751" s="7" t="s">
        <v>17</v>
      </c>
      <c r="G751" s="7" t="s">
        <v>2421</v>
      </c>
      <c r="H751" s="7" t="s">
        <v>2423</v>
      </c>
      <c r="I751" s="7" t="s">
        <v>13</v>
      </c>
      <c r="J751" s="7">
        <v>0</v>
      </c>
      <c r="K751" s="7">
        <v>4</v>
      </c>
      <c r="L751" s="8">
        <v>1.2999999999999999E-2</v>
      </c>
      <c r="M751" s="7">
        <v>0.02</v>
      </c>
      <c r="N751" s="8">
        <v>5.1999999999999998E-2</v>
      </c>
      <c r="O751" s="8">
        <v>0.08</v>
      </c>
    </row>
    <row r="752" spans="2:15" ht="15.75" customHeight="1" x14ac:dyDescent="0.35">
      <c r="B752" s="7" t="s">
        <v>2240</v>
      </c>
      <c r="C752" s="7" t="s">
        <v>49</v>
      </c>
      <c r="D752" s="7" t="s">
        <v>2424</v>
      </c>
      <c r="E752" s="7" t="s">
        <v>2425</v>
      </c>
      <c r="F752" s="7" t="s">
        <v>17</v>
      </c>
      <c r="G752" s="7" t="s">
        <v>2424</v>
      </c>
      <c r="H752" s="7" t="s">
        <v>2426</v>
      </c>
      <c r="I752" s="7" t="s">
        <v>13</v>
      </c>
      <c r="J752" s="7">
        <v>0</v>
      </c>
      <c r="K752" s="7">
        <v>26</v>
      </c>
      <c r="L752" s="8">
        <v>1.2999999999999999E-2</v>
      </c>
      <c r="M752" s="7">
        <v>0.02</v>
      </c>
      <c r="N752" s="8">
        <v>0.33799999999999997</v>
      </c>
      <c r="O752" s="8">
        <v>0.52</v>
      </c>
    </row>
    <row r="753" spans="2:15" ht="15.75" customHeight="1" x14ac:dyDescent="0.35">
      <c r="B753" s="7" t="s">
        <v>2240</v>
      </c>
      <c r="C753" s="7" t="s">
        <v>49</v>
      </c>
      <c r="D753" s="7" t="s">
        <v>2427</v>
      </c>
      <c r="E753" s="7" t="s">
        <v>2428</v>
      </c>
      <c r="F753" s="7" t="s">
        <v>17</v>
      </c>
      <c r="G753" s="7" t="s">
        <v>2427</v>
      </c>
      <c r="H753" s="7" t="s">
        <v>2429</v>
      </c>
      <c r="I753" s="7" t="s">
        <v>13</v>
      </c>
      <c r="J753" s="7">
        <v>0</v>
      </c>
      <c r="K753" s="7">
        <v>1</v>
      </c>
      <c r="L753" s="8">
        <v>1.2999999999999999E-2</v>
      </c>
      <c r="M753" s="7">
        <v>0.02</v>
      </c>
      <c r="N753" s="8">
        <v>1.2999999999999999E-2</v>
      </c>
      <c r="O753" s="8">
        <v>0.02</v>
      </c>
    </row>
    <row r="754" spans="2:15" ht="15.75" customHeight="1" x14ac:dyDescent="0.35">
      <c r="B754" s="7" t="s">
        <v>2240</v>
      </c>
      <c r="C754" s="7" t="s">
        <v>49</v>
      </c>
      <c r="D754" s="7" t="s">
        <v>2430</v>
      </c>
      <c r="E754" s="7" t="s">
        <v>2431</v>
      </c>
      <c r="F754" s="7" t="s">
        <v>17</v>
      </c>
      <c r="G754" s="7" t="s">
        <v>2430</v>
      </c>
      <c r="H754" s="7" t="s">
        <v>2432</v>
      </c>
      <c r="I754" s="7" t="s">
        <v>13</v>
      </c>
      <c r="J754" s="7">
        <v>0</v>
      </c>
      <c r="K754" s="7">
        <v>7</v>
      </c>
      <c r="L754" s="8">
        <v>1.2999999999999999E-2</v>
      </c>
      <c r="M754" s="7">
        <v>0.02</v>
      </c>
      <c r="N754" s="8">
        <v>9.0999999999999998E-2</v>
      </c>
      <c r="O754" s="8">
        <v>0.14000000000000001</v>
      </c>
    </row>
    <row r="755" spans="2:15" ht="15.75" customHeight="1" x14ac:dyDescent="0.35">
      <c r="B755" s="7" t="s">
        <v>2240</v>
      </c>
      <c r="C755" s="7" t="s">
        <v>49</v>
      </c>
      <c r="D755" s="7" t="s">
        <v>2433</v>
      </c>
      <c r="E755" s="7" t="s">
        <v>2434</v>
      </c>
      <c r="F755" s="7" t="s">
        <v>17</v>
      </c>
      <c r="G755" s="7" t="s">
        <v>2433</v>
      </c>
      <c r="H755" s="7" t="s">
        <v>2435</v>
      </c>
      <c r="I755" s="7" t="s">
        <v>13</v>
      </c>
      <c r="J755" s="7">
        <v>0</v>
      </c>
      <c r="K755" s="7">
        <v>84</v>
      </c>
      <c r="L755" s="8">
        <v>1.2999999999999999E-2</v>
      </c>
      <c r="M755" s="7">
        <v>0.02</v>
      </c>
      <c r="N755" s="8">
        <v>1.0919999999999999</v>
      </c>
      <c r="O755" s="8">
        <v>1.68</v>
      </c>
    </row>
    <row r="756" spans="2:15" ht="15.75" customHeight="1" x14ac:dyDescent="0.35">
      <c r="B756" s="7" t="s">
        <v>2240</v>
      </c>
      <c r="C756" s="7" t="s">
        <v>49</v>
      </c>
      <c r="D756" s="7" t="s">
        <v>2436</v>
      </c>
      <c r="E756" s="7" t="s">
        <v>2437</v>
      </c>
      <c r="F756" s="7" t="s">
        <v>17</v>
      </c>
      <c r="G756" s="7" t="s">
        <v>2436</v>
      </c>
      <c r="H756" s="7" t="s">
        <v>2438</v>
      </c>
      <c r="I756" s="7" t="s">
        <v>13</v>
      </c>
      <c r="J756" s="7">
        <v>0</v>
      </c>
      <c r="K756" s="7">
        <v>2</v>
      </c>
      <c r="L756" s="8">
        <v>1.2999999999999999E-2</v>
      </c>
      <c r="M756" s="7">
        <v>0.02</v>
      </c>
      <c r="N756" s="8">
        <v>2.5999999999999999E-2</v>
      </c>
      <c r="O756" s="8">
        <v>0.04</v>
      </c>
    </row>
    <row r="757" spans="2:15" ht="15.75" customHeight="1" x14ac:dyDescent="0.35">
      <c r="B757" s="7" t="s">
        <v>2240</v>
      </c>
      <c r="C757" s="7" t="s">
        <v>49</v>
      </c>
      <c r="D757" s="7" t="s">
        <v>2439</v>
      </c>
      <c r="E757" s="7" t="s">
        <v>2440</v>
      </c>
      <c r="F757" s="7" t="s">
        <v>17</v>
      </c>
      <c r="G757" s="7" t="s">
        <v>2439</v>
      </c>
      <c r="H757" s="7" t="s">
        <v>2441</v>
      </c>
      <c r="I757" s="7" t="s">
        <v>13</v>
      </c>
      <c r="J757" s="7">
        <v>0</v>
      </c>
      <c r="K757" s="7">
        <v>11</v>
      </c>
      <c r="L757" s="8">
        <v>1.2999999999999999E-2</v>
      </c>
      <c r="M757" s="7">
        <v>0.02</v>
      </c>
      <c r="N757" s="8">
        <v>0.14299999999999999</v>
      </c>
      <c r="O757" s="8">
        <v>0.22</v>
      </c>
    </row>
    <row r="758" spans="2:15" ht="15.75" customHeight="1" x14ac:dyDescent="0.35">
      <c r="B758" s="7" t="s">
        <v>2240</v>
      </c>
      <c r="C758" s="7" t="s">
        <v>49</v>
      </c>
      <c r="D758" s="7" t="s">
        <v>2442</v>
      </c>
      <c r="E758" s="7" t="s">
        <v>2443</v>
      </c>
      <c r="F758" s="7" t="s">
        <v>17</v>
      </c>
      <c r="G758" s="7" t="s">
        <v>2442</v>
      </c>
      <c r="H758" s="7" t="s">
        <v>2444</v>
      </c>
      <c r="I758" s="7" t="s">
        <v>13</v>
      </c>
      <c r="J758" s="7">
        <v>0</v>
      </c>
      <c r="K758" s="7">
        <v>6</v>
      </c>
      <c r="L758" s="8">
        <v>1.2999999999999999E-2</v>
      </c>
      <c r="M758" s="7">
        <v>0.02</v>
      </c>
      <c r="N758" s="8">
        <v>7.8E-2</v>
      </c>
      <c r="O758" s="8">
        <v>0.12</v>
      </c>
    </row>
    <row r="759" spans="2:15" ht="15.75" customHeight="1" x14ac:dyDescent="0.35">
      <c r="B759" s="7" t="s">
        <v>2240</v>
      </c>
      <c r="C759" s="7" t="s">
        <v>49</v>
      </c>
      <c r="D759" s="7" t="s">
        <v>2445</v>
      </c>
      <c r="E759" s="7" t="s">
        <v>2446</v>
      </c>
      <c r="F759" s="7" t="s">
        <v>17</v>
      </c>
      <c r="G759" s="7" t="s">
        <v>2445</v>
      </c>
      <c r="H759" s="7" t="s">
        <v>2447</v>
      </c>
      <c r="I759" s="7" t="s">
        <v>13</v>
      </c>
      <c r="J759" s="7">
        <v>0</v>
      </c>
      <c r="K759" s="7">
        <v>6</v>
      </c>
      <c r="L759" s="8">
        <v>1.2999999999999999E-2</v>
      </c>
      <c r="M759" s="7">
        <v>0.02</v>
      </c>
      <c r="N759" s="8">
        <v>7.8E-2</v>
      </c>
      <c r="O759" s="8">
        <v>0.12</v>
      </c>
    </row>
    <row r="760" spans="2:15" ht="15.75" customHeight="1" x14ac:dyDescent="0.35">
      <c r="B760" s="7" t="s">
        <v>2240</v>
      </c>
      <c r="C760" s="7" t="s">
        <v>49</v>
      </c>
      <c r="D760" s="7" t="s">
        <v>2448</v>
      </c>
      <c r="E760" s="7" t="s">
        <v>2449</v>
      </c>
      <c r="F760" s="7" t="s">
        <v>17</v>
      </c>
      <c r="G760" s="7" t="s">
        <v>2448</v>
      </c>
      <c r="H760" s="7" t="s">
        <v>2450</v>
      </c>
      <c r="I760" s="7" t="s">
        <v>13</v>
      </c>
      <c r="J760" s="7">
        <v>0</v>
      </c>
      <c r="K760" s="7">
        <v>5</v>
      </c>
      <c r="L760" s="8">
        <v>1.2999999999999999E-2</v>
      </c>
      <c r="M760" s="7">
        <v>0.02</v>
      </c>
      <c r="N760" s="8">
        <v>6.5000000000000002E-2</v>
      </c>
      <c r="O760" s="8">
        <v>0.1</v>
      </c>
    </row>
    <row r="761" spans="2:15" ht="15.75" customHeight="1" x14ac:dyDescent="0.35">
      <c r="B761" s="7" t="s">
        <v>2240</v>
      </c>
      <c r="C761" s="7" t="s">
        <v>49</v>
      </c>
      <c r="D761" s="7" t="s">
        <v>2451</v>
      </c>
      <c r="E761" s="7" t="s">
        <v>2452</v>
      </c>
      <c r="F761" s="7" t="s">
        <v>17</v>
      </c>
      <c r="G761" s="7" t="s">
        <v>2451</v>
      </c>
      <c r="H761" s="7" t="s">
        <v>2453</v>
      </c>
      <c r="I761" s="7" t="s">
        <v>13</v>
      </c>
      <c r="J761" s="7">
        <v>0</v>
      </c>
      <c r="K761" s="7">
        <v>4</v>
      </c>
      <c r="L761" s="8">
        <v>1.2999999999999999E-2</v>
      </c>
      <c r="M761" s="7">
        <v>0.02</v>
      </c>
      <c r="N761" s="8">
        <v>5.1999999999999998E-2</v>
      </c>
      <c r="O761" s="8">
        <v>0.08</v>
      </c>
    </row>
    <row r="762" spans="2:15" ht="15.75" customHeight="1" x14ac:dyDescent="0.35">
      <c r="B762" s="7" t="s">
        <v>2240</v>
      </c>
      <c r="C762" s="7" t="s">
        <v>49</v>
      </c>
      <c r="D762" s="7" t="s">
        <v>2454</v>
      </c>
      <c r="E762" s="7" t="s">
        <v>2455</v>
      </c>
      <c r="F762" s="7" t="s">
        <v>17</v>
      </c>
      <c r="G762" s="7" t="s">
        <v>2454</v>
      </c>
      <c r="H762" s="7" t="s">
        <v>2456</v>
      </c>
      <c r="I762" s="7" t="s">
        <v>13</v>
      </c>
      <c r="J762" s="7">
        <v>0</v>
      </c>
      <c r="K762" s="7">
        <v>10</v>
      </c>
      <c r="L762" s="8">
        <v>1.2999999999999999E-2</v>
      </c>
      <c r="M762" s="7">
        <v>0.02</v>
      </c>
      <c r="N762" s="8">
        <v>0.13</v>
      </c>
      <c r="O762" s="8">
        <v>0.2</v>
      </c>
    </row>
    <row r="763" spans="2:15" ht="15.75" customHeight="1" x14ac:dyDescent="0.35">
      <c r="B763" s="7" t="s">
        <v>2240</v>
      </c>
      <c r="C763" s="7" t="s">
        <v>49</v>
      </c>
      <c r="D763" s="7" t="s">
        <v>2457</v>
      </c>
      <c r="E763" s="7" t="s">
        <v>2458</v>
      </c>
      <c r="F763" s="7" t="s">
        <v>17</v>
      </c>
      <c r="G763" s="7" t="s">
        <v>2457</v>
      </c>
      <c r="H763" s="7" t="s">
        <v>2459</v>
      </c>
      <c r="I763" s="7" t="s">
        <v>13</v>
      </c>
      <c r="J763" s="7">
        <v>0</v>
      </c>
      <c r="K763" s="7">
        <v>2</v>
      </c>
      <c r="L763" s="8">
        <v>1.2999999999999999E-2</v>
      </c>
      <c r="M763" s="7">
        <v>0.02</v>
      </c>
      <c r="N763" s="8">
        <v>2.5999999999999999E-2</v>
      </c>
      <c r="O763" s="8">
        <v>0.04</v>
      </c>
    </row>
    <row r="764" spans="2:15" ht="15.75" customHeight="1" x14ac:dyDescent="0.35">
      <c r="B764" s="7" t="s">
        <v>2240</v>
      </c>
      <c r="C764" s="7" t="s">
        <v>49</v>
      </c>
      <c r="D764" s="7" t="s">
        <v>2460</v>
      </c>
      <c r="E764" s="7" t="s">
        <v>2461</v>
      </c>
      <c r="F764" s="7" t="s">
        <v>17</v>
      </c>
      <c r="G764" s="7" t="s">
        <v>2460</v>
      </c>
      <c r="H764" s="7" t="s">
        <v>2462</v>
      </c>
      <c r="I764" s="7" t="s">
        <v>13</v>
      </c>
      <c r="J764" s="7">
        <v>0</v>
      </c>
      <c r="K764" s="7">
        <v>9</v>
      </c>
      <c r="L764" s="8">
        <v>1.2999999999999999E-2</v>
      </c>
      <c r="M764" s="7">
        <v>0.02</v>
      </c>
      <c r="N764" s="8">
        <v>0.11699999999999999</v>
      </c>
      <c r="O764" s="8">
        <v>0.18</v>
      </c>
    </row>
    <row r="765" spans="2:15" ht="15.75" customHeight="1" x14ac:dyDescent="0.35">
      <c r="B765" s="7" t="s">
        <v>2240</v>
      </c>
      <c r="C765" s="7" t="s">
        <v>49</v>
      </c>
      <c r="D765" s="7" t="s">
        <v>2463</v>
      </c>
      <c r="E765" s="7" t="s">
        <v>2464</v>
      </c>
      <c r="F765" s="7" t="s">
        <v>17</v>
      </c>
      <c r="G765" s="7" t="s">
        <v>2463</v>
      </c>
      <c r="H765" s="7" t="s">
        <v>2465</v>
      </c>
      <c r="I765" s="7" t="s">
        <v>13</v>
      </c>
      <c r="J765" s="7">
        <v>0</v>
      </c>
      <c r="K765" s="7">
        <v>2</v>
      </c>
      <c r="L765" s="8">
        <v>1.2999999999999999E-2</v>
      </c>
      <c r="M765" s="7">
        <v>0.02</v>
      </c>
      <c r="N765" s="8">
        <v>2.5999999999999999E-2</v>
      </c>
      <c r="O765" s="8">
        <v>0.04</v>
      </c>
    </row>
    <row r="766" spans="2:15" ht="15.75" customHeight="1" x14ac:dyDescent="0.35">
      <c r="B766" s="7" t="s">
        <v>2240</v>
      </c>
      <c r="C766" s="7" t="s">
        <v>49</v>
      </c>
      <c r="D766" s="7" t="s">
        <v>2466</v>
      </c>
      <c r="E766" s="7" t="s">
        <v>2467</v>
      </c>
      <c r="F766" s="7" t="s">
        <v>17</v>
      </c>
      <c r="G766" s="7" t="s">
        <v>2466</v>
      </c>
      <c r="H766" s="7" t="s">
        <v>2468</v>
      </c>
      <c r="I766" s="7" t="s">
        <v>13</v>
      </c>
      <c r="J766" s="7">
        <v>0</v>
      </c>
      <c r="K766" s="7">
        <v>4</v>
      </c>
      <c r="L766" s="8">
        <v>1.2999999999999999E-2</v>
      </c>
      <c r="M766" s="7">
        <v>0.02</v>
      </c>
      <c r="N766" s="8">
        <v>5.1999999999999998E-2</v>
      </c>
      <c r="O766" s="8">
        <v>0.08</v>
      </c>
    </row>
    <row r="767" spans="2:15" ht="15.75" customHeight="1" x14ac:dyDescent="0.35">
      <c r="B767" s="7" t="s">
        <v>2240</v>
      </c>
      <c r="C767" s="7" t="s">
        <v>49</v>
      </c>
      <c r="D767" s="7" t="s">
        <v>2469</v>
      </c>
      <c r="E767" s="7" t="s">
        <v>2470</v>
      </c>
      <c r="F767" s="7" t="s">
        <v>17</v>
      </c>
      <c r="G767" s="7" t="s">
        <v>2469</v>
      </c>
      <c r="H767" s="7" t="s">
        <v>2471</v>
      </c>
      <c r="I767" s="7" t="s">
        <v>13</v>
      </c>
      <c r="J767" s="7">
        <v>0</v>
      </c>
      <c r="K767" s="7">
        <v>12</v>
      </c>
      <c r="L767" s="8">
        <v>1.2999999999999999E-2</v>
      </c>
      <c r="M767" s="7">
        <v>0.02</v>
      </c>
      <c r="N767" s="8">
        <v>0.156</v>
      </c>
      <c r="O767" s="8">
        <v>0.24</v>
      </c>
    </row>
    <row r="768" spans="2:15" ht="15.75" customHeight="1" x14ac:dyDescent="0.35">
      <c r="B768" s="7" t="s">
        <v>2240</v>
      </c>
      <c r="C768" s="7" t="s">
        <v>49</v>
      </c>
      <c r="D768" s="7" t="s">
        <v>2472</v>
      </c>
      <c r="E768" s="7" t="s">
        <v>2473</v>
      </c>
      <c r="F768" s="7" t="s">
        <v>17</v>
      </c>
      <c r="G768" s="7" t="s">
        <v>2472</v>
      </c>
      <c r="H768" s="7" t="s">
        <v>2474</v>
      </c>
      <c r="I768" s="7" t="s">
        <v>13</v>
      </c>
      <c r="J768" s="7">
        <v>0</v>
      </c>
      <c r="K768" s="7">
        <v>2</v>
      </c>
      <c r="L768" s="8">
        <v>1.2999999999999999E-2</v>
      </c>
      <c r="M768" s="7">
        <v>0.02</v>
      </c>
      <c r="N768" s="8">
        <v>2.5999999999999999E-2</v>
      </c>
      <c r="O768" s="8">
        <v>0.04</v>
      </c>
    </row>
    <row r="769" spans="2:15" ht="15.75" customHeight="1" x14ac:dyDescent="0.35">
      <c r="B769" s="7" t="s">
        <v>2240</v>
      </c>
      <c r="C769" s="7" t="s">
        <v>49</v>
      </c>
      <c r="D769" s="7" t="s">
        <v>2475</v>
      </c>
      <c r="E769" s="7" t="s">
        <v>2476</v>
      </c>
      <c r="F769" s="7" t="s">
        <v>17</v>
      </c>
      <c r="G769" s="7" t="s">
        <v>2475</v>
      </c>
      <c r="H769" s="7" t="s">
        <v>2477</v>
      </c>
      <c r="I769" s="7" t="s">
        <v>13</v>
      </c>
      <c r="J769" s="7">
        <v>0</v>
      </c>
      <c r="K769" s="7">
        <v>4</v>
      </c>
      <c r="L769" s="8">
        <v>1.2999999999999999E-2</v>
      </c>
      <c r="M769" s="7">
        <v>0.02</v>
      </c>
      <c r="N769" s="8">
        <v>5.1999999999999998E-2</v>
      </c>
      <c r="O769" s="8">
        <v>0.08</v>
      </c>
    </row>
    <row r="770" spans="2:15" ht="15.75" customHeight="1" x14ac:dyDescent="0.35">
      <c r="B770" s="7" t="s">
        <v>2240</v>
      </c>
      <c r="C770" s="7" t="s">
        <v>49</v>
      </c>
      <c r="D770" s="7" t="s">
        <v>2478</v>
      </c>
      <c r="E770" s="7" t="s">
        <v>2479</v>
      </c>
      <c r="F770" s="7" t="s">
        <v>17</v>
      </c>
      <c r="G770" s="7" t="s">
        <v>2478</v>
      </c>
      <c r="H770" s="7" t="s">
        <v>2480</v>
      </c>
      <c r="I770" s="7" t="s">
        <v>13</v>
      </c>
      <c r="J770" s="7">
        <v>0</v>
      </c>
      <c r="K770" s="7">
        <v>10</v>
      </c>
      <c r="L770" s="8">
        <v>1.2999999999999999E-2</v>
      </c>
      <c r="M770" s="7">
        <v>0.02</v>
      </c>
      <c r="N770" s="8">
        <v>0.13</v>
      </c>
      <c r="O770" s="8">
        <v>0.2</v>
      </c>
    </row>
    <row r="771" spans="2:15" ht="15.75" customHeight="1" x14ac:dyDescent="0.35">
      <c r="B771" s="7" t="s">
        <v>2240</v>
      </c>
      <c r="C771" s="7" t="s">
        <v>49</v>
      </c>
      <c r="D771" s="7" t="s">
        <v>2481</v>
      </c>
      <c r="E771" s="7" t="s">
        <v>2482</v>
      </c>
      <c r="F771" s="7" t="s">
        <v>17</v>
      </c>
      <c r="G771" s="7" t="s">
        <v>2481</v>
      </c>
      <c r="H771" s="7" t="s">
        <v>2483</v>
      </c>
      <c r="I771" s="7" t="s">
        <v>13</v>
      </c>
      <c r="J771" s="7">
        <v>0</v>
      </c>
      <c r="K771" s="7">
        <v>224</v>
      </c>
      <c r="L771" s="8">
        <v>1.2999999999999999E-2</v>
      </c>
      <c r="M771" s="7">
        <v>0.02</v>
      </c>
      <c r="N771" s="8">
        <v>2.9119999999999999</v>
      </c>
      <c r="O771" s="8">
        <v>4.4800000000000004</v>
      </c>
    </row>
    <row r="772" spans="2:15" ht="15.75" customHeight="1" x14ac:dyDescent="0.35">
      <c r="B772" s="7" t="s">
        <v>2240</v>
      </c>
      <c r="C772" s="7" t="s">
        <v>49</v>
      </c>
      <c r="D772" s="7" t="s">
        <v>2484</v>
      </c>
      <c r="E772" s="7" t="s">
        <v>2485</v>
      </c>
      <c r="F772" s="7" t="s">
        <v>17</v>
      </c>
      <c r="G772" s="7" t="s">
        <v>2484</v>
      </c>
      <c r="H772" s="7" t="s">
        <v>2486</v>
      </c>
      <c r="I772" s="7" t="s">
        <v>13</v>
      </c>
      <c r="J772" s="7">
        <v>0</v>
      </c>
      <c r="K772" s="7">
        <v>53</v>
      </c>
      <c r="L772" s="8">
        <v>1.2999999999999999E-2</v>
      </c>
      <c r="M772" s="7">
        <v>0.02</v>
      </c>
      <c r="N772" s="8">
        <v>0.68899999999999995</v>
      </c>
      <c r="O772" s="8">
        <v>1.06</v>
      </c>
    </row>
    <row r="773" spans="2:15" ht="15.75" customHeight="1" x14ac:dyDescent="0.35">
      <c r="B773" s="7" t="s">
        <v>2240</v>
      </c>
      <c r="C773" s="7" t="s">
        <v>49</v>
      </c>
      <c r="D773" s="7" t="s">
        <v>2487</v>
      </c>
      <c r="E773" s="7" t="s">
        <v>2488</v>
      </c>
      <c r="F773" s="7" t="s">
        <v>17</v>
      </c>
      <c r="G773" s="7" t="s">
        <v>2487</v>
      </c>
      <c r="H773" s="7" t="s">
        <v>2489</v>
      </c>
      <c r="I773" s="7" t="s">
        <v>13</v>
      </c>
      <c r="J773" s="7">
        <v>0</v>
      </c>
      <c r="K773" s="7">
        <v>371</v>
      </c>
      <c r="L773" s="8">
        <v>1.2999999999999999E-2</v>
      </c>
      <c r="M773" s="7">
        <v>0.02</v>
      </c>
      <c r="N773" s="8">
        <v>4.8229999999999995</v>
      </c>
      <c r="O773" s="8">
        <v>7.42</v>
      </c>
    </row>
    <row r="774" spans="2:15" ht="15.75" customHeight="1" x14ac:dyDescent="0.35">
      <c r="B774" s="7" t="s">
        <v>2240</v>
      </c>
      <c r="C774" s="7" t="s">
        <v>49</v>
      </c>
      <c r="D774" s="7" t="s">
        <v>2490</v>
      </c>
      <c r="E774" s="7" t="s">
        <v>2491</v>
      </c>
      <c r="F774" s="7" t="s">
        <v>17</v>
      </c>
      <c r="G774" s="7" t="s">
        <v>2490</v>
      </c>
      <c r="H774" s="7" t="s">
        <v>2492</v>
      </c>
      <c r="I774" s="7" t="s">
        <v>13</v>
      </c>
      <c r="J774" s="7">
        <v>0</v>
      </c>
      <c r="K774" s="7">
        <v>6</v>
      </c>
      <c r="L774" s="8">
        <v>1.2999999999999999E-2</v>
      </c>
      <c r="M774" s="7">
        <v>0.02</v>
      </c>
      <c r="N774" s="8">
        <v>7.8E-2</v>
      </c>
      <c r="O774" s="8">
        <v>0.12</v>
      </c>
    </row>
    <row r="775" spans="2:15" ht="15.75" customHeight="1" x14ac:dyDescent="0.35">
      <c r="B775" s="7" t="s">
        <v>2240</v>
      </c>
      <c r="C775" s="7" t="s">
        <v>49</v>
      </c>
      <c r="D775" s="7" t="s">
        <v>2493</v>
      </c>
      <c r="E775" s="7" t="s">
        <v>2494</v>
      </c>
      <c r="F775" s="7" t="s">
        <v>17</v>
      </c>
      <c r="G775" s="7" t="s">
        <v>2493</v>
      </c>
      <c r="H775" s="7" t="s">
        <v>2495</v>
      </c>
      <c r="I775" s="7" t="s">
        <v>13</v>
      </c>
      <c r="J775" s="7">
        <v>0</v>
      </c>
      <c r="K775" s="7">
        <v>7</v>
      </c>
      <c r="L775" s="8">
        <v>1.2999999999999999E-2</v>
      </c>
      <c r="M775" s="7">
        <v>0.02</v>
      </c>
      <c r="N775" s="8">
        <v>9.0999999999999998E-2</v>
      </c>
      <c r="O775" s="8">
        <v>0.14000000000000001</v>
      </c>
    </row>
    <row r="776" spans="2:15" ht="15.75" customHeight="1" x14ac:dyDescent="0.35">
      <c r="B776" s="7" t="s">
        <v>2240</v>
      </c>
      <c r="C776" s="7" t="s">
        <v>49</v>
      </c>
      <c r="D776" s="7" t="s">
        <v>2496</v>
      </c>
      <c r="E776" s="7" t="s">
        <v>2497</v>
      </c>
      <c r="F776" s="7" t="s">
        <v>17</v>
      </c>
      <c r="G776" s="7" t="s">
        <v>2496</v>
      </c>
      <c r="H776" s="7" t="s">
        <v>2498</v>
      </c>
      <c r="I776" s="7" t="s">
        <v>13</v>
      </c>
      <c r="J776" s="7">
        <v>0</v>
      </c>
      <c r="K776" s="7">
        <v>3</v>
      </c>
      <c r="L776" s="8">
        <v>1.2999999999999999E-2</v>
      </c>
      <c r="M776" s="7">
        <v>0.02</v>
      </c>
      <c r="N776" s="8">
        <v>3.9E-2</v>
      </c>
      <c r="O776" s="8">
        <v>0.06</v>
      </c>
    </row>
    <row r="777" spans="2:15" ht="15.75" customHeight="1" x14ac:dyDescent="0.35">
      <c r="B777" s="7" t="s">
        <v>2240</v>
      </c>
      <c r="C777" s="7" t="s">
        <v>49</v>
      </c>
      <c r="D777" s="7" t="s">
        <v>2499</v>
      </c>
      <c r="E777" s="7" t="s">
        <v>2500</v>
      </c>
      <c r="F777" s="7" t="s">
        <v>17</v>
      </c>
      <c r="G777" s="7" t="s">
        <v>2499</v>
      </c>
      <c r="H777" s="7" t="s">
        <v>2501</v>
      </c>
      <c r="I777" s="7" t="s">
        <v>13</v>
      </c>
      <c r="J777" s="7">
        <v>0</v>
      </c>
      <c r="K777" s="7">
        <v>6</v>
      </c>
      <c r="L777" s="8">
        <v>1.2999999999999999E-2</v>
      </c>
      <c r="M777" s="7">
        <v>0.02</v>
      </c>
      <c r="N777" s="8">
        <v>7.8E-2</v>
      </c>
      <c r="O777" s="8">
        <v>0.12</v>
      </c>
    </row>
    <row r="778" spans="2:15" ht="15.75" customHeight="1" x14ac:dyDescent="0.35">
      <c r="B778" s="7" t="s">
        <v>2240</v>
      </c>
      <c r="C778" s="7" t="s">
        <v>49</v>
      </c>
      <c r="D778" s="7" t="s">
        <v>2502</v>
      </c>
      <c r="E778" s="7" t="s">
        <v>2503</v>
      </c>
      <c r="F778" s="7" t="s">
        <v>17</v>
      </c>
      <c r="G778" s="7" t="s">
        <v>2502</v>
      </c>
      <c r="H778" s="7" t="s">
        <v>2504</v>
      </c>
      <c r="I778" s="7" t="s">
        <v>13</v>
      </c>
      <c r="J778" s="7">
        <v>0</v>
      </c>
      <c r="K778" s="7">
        <v>2</v>
      </c>
      <c r="L778" s="8">
        <v>1.2999999999999999E-2</v>
      </c>
      <c r="M778" s="7">
        <v>0.02</v>
      </c>
      <c r="N778" s="8">
        <v>2.5999999999999999E-2</v>
      </c>
      <c r="O778" s="8">
        <v>0.04</v>
      </c>
    </row>
    <row r="779" spans="2:15" ht="15.75" customHeight="1" x14ac:dyDescent="0.35">
      <c r="B779" s="7" t="s">
        <v>2240</v>
      </c>
      <c r="C779" s="7" t="s">
        <v>49</v>
      </c>
      <c r="D779" s="7" t="s">
        <v>2505</v>
      </c>
      <c r="E779" s="7" t="s">
        <v>2506</v>
      </c>
      <c r="F779" s="7" t="s">
        <v>17</v>
      </c>
      <c r="G779" s="7" t="s">
        <v>2505</v>
      </c>
      <c r="H779" s="7" t="s">
        <v>2507</v>
      </c>
      <c r="I779" s="7" t="s">
        <v>13</v>
      </c>
      <c r="J779" s="7">
        <v>0</v>
      </c>
      <c r="K779" s="7">
        <v>1</v>
      </c>
      <c r="L779" s="8">
        <v>1.2999999999999999E-2</v>
      </c>
      <c r="M779" s="7">
        <v>0.02</v>
      </c>
      <c r="N779" s="8">
        <v>1.2999999999999999E-2</v>
      </c>
      <c r="O779" s="8">
        <v>0.02</v>
      </c>
    </row>
    <row r="780" spans="2:15" ht="15.75" customHeight="1" x14ac:dyDescent="0.35">
      <c r="B780" s="7" t="s">
        <v>2240</v>
      </c>
      <c r="C780" s="7" t="s">
        <v>49</v>
      </c>
      <c r="D780" s="7" t="s">
        <v>2508</v>
      </c>
      <c r="E780" s="7" t="s">
        <v>2509</v>
      </c>
      <c r="F780" s="7" t="s">
        <v>17</v>
      </c>
      <c r="G780" s="7" t="s">
        <v>2508</v>
      </c>
      <c r="H780" s="7" t="s">
        <v>2510</v>
      </c>
      <c r="I780" s="7" t="s">
        <v>13</v>
      </c>
      <c r="J780" s="7">
        <v>0</v>
      </c>
      <c r="K780" s="7">
        <v>1</v>
      </c>
      <c r="L780" s="8">
        <v>1.2999999999999999E-2</v>
      </c>
      <c r="M780" s="7">
        <v>0.02</v>
      </c>
      <c r="N780" s="8">
        <v>1.2999999999999999E-2</v>
      </c>
      <c r="O780" s="8">
        <v>0.02</v>
      </c>
    </row>
    <row r="781" spans="2:15" ht="15.75" customHeight="1" x14ac:dyDescent="0.35">
      <c r="B781" s="7" t="s">
        <v>2240</v>
      </c>
      <c r="C781" s="7" t="s">
        <v>49</v>
      </c>
      <c r="D781" s="7" t="s">
        <v>2511</v>
      </c>
      <c r="E781" s="7" t="s">
        <v>2512</v>
      </c>
      <c r="F781" s="7" t="s">
        <v>17</v>
      </c>
      <c r="G781" s="7" t="s">
        <v>2511</v>
      </c>
      <c r="H781" s="7" t="s">
        <v>2513</v>
      </c>
      <c r="I781" s="7" t="s">
        <v>13</v>
      </c>
      <c r="J781" s="7">
        <v>0</v>
      </c>
      <c r="K781" s="7">
        <v>1</v>
      </c>
      <c r="L781" s="8">
        <v>1.2999999999999999E-2</v>
      </c>
      <c r="M781" s="7">
        <v>0.02</v>
      </c>
      <c r="N781" s="8">
        <v>1.2999999999999999E-2</v>
      </c>
      <c r="O781" s="8">
        <v>0.02</v>
      </c>
    </row>
    <row r="782" spans="2:15" ht="15.75" customHeight="1" x14ac:dyDescent="0.35">
      <c r="B782" s="7" t="s">
        <v>2240</v>
      </c>
      <c r="C782" s="7" t="s">
        <v>49</v>
      </c>
      <c r="D782" s="7" t="s">
        <v>2514</v>
      </c>
      <c r="E782" s="7" t="s">
        <v>2515</v>
      </c>
      <c r="F782" s="7" t="s">
        <v>17</v>
      </c>
      <c r="G782" s="7" t="s">
        <v>2514</v>
      </c>
      <c r="H782" s="7" t="s">
        <v>2516</v>
      </c>
      <c r="I782" s="7" t="s">
        <v>13</v>
      </c>
      <c r="J782" s="7">
        <v>0</v>
      </c>
      <c r="K782" s="7">
        <v>72</v>
      </c>
      <c r="L782" s="8">
        <v>1.2999999999999999E-2</v>
      </c>
      <c r="M782" s="7">
        <v>0.02</v>
      </c>
      <c r="N782" s="8">
        <v>0.93599999999999994</v>
      </c>
      <c r="O782" s="8">
        <v>1.44</v>
      </c>
    </row>
    <row r="783" spans="2:15" ht="15.75" customHeight="1" x14ac:dyDescent="0.35">
      <c r="B783" s="7" t="s">
        <v>2240</v>
      </c>
      <c r="C783" s="7" t="s">
        <v>49</v>
      </c>
      <c r="D783" s="7" t="s">
        <v>2517</v>
      </c>
      <c r="E783" s="7" t="s">
        <v>2518</v>
      </c>
      <c r="F783" s="7" t="s">
        <v>17</v>
      </c>
      <c r="G783" s="7" t="s">
        <v>2517</v>
      </c>
      <c r="H783" s="7" t="s">
        <v>2519</v>
      </c>
      <c r="I783" s="7" t="s">
        <v>13</v>
      </c>
      <c r="J783" s="7">
        <v>0</v>
      </c>
      <c r="K783" s="7">
        <v>155</v>
      </c>
      <c r="L783" s="8">
        <v>1.2999999999999999E-2</v>
      </c>
      <c r="M783" s="7">
        <v>0.02</v>
      </c>
      <c r="N783" s="8">
        <v>2.0150000000000001</v>
      </c>
      <c r="O783" s="8">
        <v>3.1</v>
      </c>
    </row>
    <row r="784" spans="2:15" ht="15.75" customHeight="1" x14ac:dyDescent="0.35">
      <c r="B784" s="7" t="s">
        <v>2240</v>
      </c>
      <c r="C784" s="7" t="s">
        <v>49</v>
      </c>
      <c r="D784" s="7" t="s">
        <v>2520</v>
      </c>
      <c r="E784" s="7" t="s">
        <v>2521</v>
      </c>
      <c r="F784" s="7" t="s">
        <v>17</v>
      </c>
      <c r="G784" s="7" t="s">
        <v>2520</v>
      </c>
      <c r="H784" s="7" t="s">
        <v>2522</v>
      </c>
      <c r="I784" s="7" t="s">
        <v>13</v>
      </c>
      <c r="J784" s="7">
        <v>0</v>
      </c>
      <c r="K784" s="7">
        <v>28</v>
      </c>
      <c r="L784" s="8">
        <v>1.2999999999999999E-2</v>
      </c>
      <c r="M784" s="7">
        <v>0.02</v>
      </c>
      <c r="N784" s="8">
        <v>0.36399999999999999</v>
      </c>
      <c r="O784" s="8">
        <v>0.56000000000000005</v>
      </c>
    </row>
    <row r="785" spans="2:15" ht="15.75" customHeight="1" x14ac:dyDescent="0.35">
      <c r="B785" s="7" t="s">
        <v>2240</v>
      </c>
      <c r="C785" s="7" t="s">
        <v>49</v>
      </c>
      <c r="D785" s="7" t="s">
        <v>2523</v>
      </c>
      <c r="E785" s="7" t="s">
        <v>2524</v>
      </c>
      <c r="F785" s="7" t="s">
        <v>17</v>
      </c>
      <c r="G785" s="7" t="s">
        <v>2523</v>
      </c>
      <c r="H785" s="7" t="s">
        <v>2525</v>
      </c>
      <c r="I785" s="7" t="s">
        <v>13</v>
      </c>
      <c r="J785" s="7">
        <v>0</v>
      </c>
      <c r="K785" s="7">
        <v>68</v>
      </c>
      <c r="L785" s="8">
        <v>1.2999999999999999E-2</v>
      </c>
      <c r="M785" s="7">
        <v>0.02</v>
      </c>
      <c r="N785" s="8">
        <v>0.88400000000000001</v>
      </c>
      <c r="O785" s="8">
        <v>1.36</v>
      </c>
    </row>
    <row r="786" spans="2:15" ht="15.75" customHeight="1" x14ac:dyDescent="0.35">
      <c r="B786" s="7" t="s">
        <v>2240</v>
      </c>
      <c r="C786" s="7" t="s">
        <v>49</v>
      </c>
      <c r="D786" s="7" t="s">
        <v>2526</v>
      </c>
      <c r="E786" s="7" t="s">
        <v>2527</v>
      </c>
      <c r="F786" s="7" t="s">
        <v>17</v>
      </c>
      <c r="G786" s="7" t="s">
        <v>2526</v>
      </c>
      <c r="H786" s="7" t="s">
        <v>2528</v>
      </c>
      <c r="I786" s="7" t="s">
        <v>13</v>
      </c>
      <c r="J786" s="7">
        <v>0</v>
      </c>
      <c r="K786" s="7">
        <v>5</v>
      </c>
      <c r="L786" s="8">
        <v>1.2999999999999999E-2</v>
      </c>
      <c r="M786" s="7">
        <v>0.02</v>
      </c>
      <c r="N786" s="8">
        <v>6.5000000000000002E-2</v>
      </c>
      <c r="O786" s="8">
        <v>0.1</v>
      </c>
    </row>
    <row r="787" spans="2:15" ht="15.75" customHeight="1" x14ac:dyDescent="0.35">
      <c r="B787" s="7" t="s">
        <v>2240</v>
      </c>
      <c r="C787" s="7" t="s">
        <v>49</v>
      </c>
      <c r="D787" s="7" t="s">
        <v>2529</v>
      </c>
      <c r="E787" s="7" t="s">
        <v>2530</v>
      </c>
      <c r="F787" s="7" t="s">
        <v>17</v>
      </c>
      <c r="G787" s="7" t="s">
        <v>2529</v>
      </c>
      <c r="H787" s="7" t="s">
        <v>2531</v>
      </c>
      <c r="I787" s="7" t="s">
        <v>13</v>
      </c>
      <c r="J787" s="7">
        <v>0</v>
      </c>
      <c r="K787" s="7">
        <v>10</v>
      </c>
      <c r="L787" s="8">
        <v>1.2999999999999999E-2</v>
      </c>
      <c r="M787" s="7">
        <v>0.02</v>
      </c>
      <c r="N787" s="8">
        <v>0.13</v>
      </c>
      <c r="O787" s="8">
        <v>0.2</v>
      </c>
    </row>
    <row r="788" spans="2:15" ht="15.75" customHeight="1" x14ac:dyDescent="0.35">
      <c r="B788" s="7" t="s">
        <v>2240</v>
      </c>
      <c r="C788" s="7" t="s">
        <v>49</v>
      </c>
      <c r="D788" s="7" t="s">
        <v>2532</v>
      </c>
      <c r="E788" s="7" t="s">
        <v>2533</v>
      </c>
      <c r="F788" s="7" t="s">
        <v>17</v>
      </c>
      <c r="G788" s="7" t="s">
        <v>2532</v>
      </c>
      <c r="H788" s="7" t="s">
        <v>2534</v>
      </c>
      <c r="I788" s="7" t="s">
        <v>13</v>
      </c>
      <c r="J788" s="7">
        <v>0</v>
      </c>
      <c r="K788" s="7">
        <v>8</v>
      </c>
      <c r="L788" s="8">
        <v>1.2999999999999999E-2</v>
      </c>
      <c r="M788" s="7">
        <v>0.02</v>
      </c>
      <c r="N788" s="8">
        <v>0.104</v>
      </c>
      <c r="O788" s="8">
        <v>0.16</v>
      </c>
    </row>
    <row r="789" spans="2:15" ht="15.75" customHeight="1" x14ac:dyDescent="0.35">
      <c r="B789" s="7" t="s">
        <v>2240</v>
      </c>
      <c r="C789" s="7" t="s">
        <v>49</v>
      </c>
      <c r="D789" s="7" t="s">
        <v>2535</v>
      </c>
      <c r="E789" s="7" t="s">
        <v>2536</v>
      </c>
      <c r="F789" s="7" t="s">
        <v>17</v>
      </c>
      <c r="G789" s="7" t="s">
        <v>2535</v>
      </c>
      <c r="H789" s="7" t="s">
        <v>2537</v>
      </c>
      <c r="I789" s="7" t="s">
        <v>13</v>
      </c>
      <c r="J789" s="7">
        <v>0</v>
      </c>
      <c r="K789" s="7">
        <v>12</v>
      </c>
      <c r="L789" s="8">
        <v>1.2999999999999999E-2</v>
      </c>
      <c r="M789" s="7">
        <v>0.02</v>
      </c>
      <c r="N789" s="8">
        <v>0.156</v>
      </c>
      <c r="O789" s="8">
        <v>0.24</v>
      </c>
    </row>
    <row r="790" spans="2:15" ht="15.75" customHeight="1" x14ac:dyDescent="0.35">
      <c r="B790" s="7" t="s">
        <v>2240</v>
      </c>
      <c r="C790" s="7" t="s">
        <v>49</v>
      </c>
      <c r="D790" s="7" t="s">
        <v>2538</v>
      </c>
      <c r="E790" s="7" t="s">
        <v>2539</v>
      </c>
      <c r="F790" s="7" t="s">
        <v>17</v>
      </c>
      <c r="G790" s="7" t="s">
        <v>2538</v>
      </c>
      <c r="H790" s="7" t="s">
        <v>2540</v>
      </c>
      <c r="I790" s="7" t="s">
        <v>13</v>
      </c>
      <c r="J790" s="7">
        <v>0</v>
      </c>
      <c r="K790" s="7">
        <v>1</v>
      </c>
      <c r="L790" s="8">
        <v>1.2999999999999999E-2</v>
      </c>
      <c r="M790" s="7">
        <v>0.02</v>
      </c>
      <c r="N790" s="8">
        <v>1.2999999999999999E-2</v>
      </c>
      <c r="O790" s="8">
        <v>0.02</v>
      </c>
    </row>
    <row r="791" spans="2:15" ht="15.75" customHeight="1" x14ac:dyDescent="0.35">
      <c r="B791" s="7" t="s">
        <v>2240</v>
      </c>
      <c r="C791" s="7" t="s">
        <v>49</v>
      </c>
      <c r="D791" s="7" t="s">
        <v>2541</v>
      </c>
      <c r="E791" s="7" t="s">
        <v>2542</v>
      </c>
      <c r="F791" s="7" t="s">
        <v>17</v>
      </c>
      <c r="G791" s="7" t="s">
        <v>2541</v>
      </c>
      <c r="H791" s="7" t="s">
        <v>2543</v>
      </c>
      <c r="I791" s="7" t="s">
        <v>13</v>
      </c>
      <c r="J791" s="7">
        <v>0</v>
      </c>
      <c r="K791" s="7">
        <v>1</v>
      </c>
      <c r="L791" s="8">
        <v>1.2999999999999999E-2</v>
      </c>
      <c r="M791" s="7">
        <v>0.02</v>
      </c>
      <c r="N791" s="8">
        <v>1.2999999999999999E-2</v>
      </c>
      <c r="O791" s="8">
        <v>0.02</v>
      </c>
    </row>
    <row r="792" spans="2:15" ht="15.75" customHeight="1" x14ac:dyDescent="0.35">
      <c r="B792" s="7" t="s">
        <v>2240</v>
      </c>
      <c r="C792" s="7" t="s">
        <v>49</v>
      </c>
      <c r="D792" s="7" t="s">
        <v>2544</v>
      </c>
      <c r="E792" s="7" t="s">
        <v>2545</v>
      </c>
      <c r="F792" s="7" t="s">
        <v>17</v>
      </c>
      <c r="G792" s="7" t="s">
        <v>2544</v>
      </c>
      <c r="H792" s="7" t="s">
        <v>2546</v>
      </c>
      <c r="I792" s="7" t="s">
        <v>13</v>
      </c>
      <c r="J792" s="7">
        <v>0</v>
      </c>
      <c r="K792" s="7">
        <v>10</v>
      </c>
      <c r="L792" s="8">
        <v>1.2999999999999999E-2</v>
      </c>
      <c r="M792" s="7">
        <v>0.02</v>
      </c>
      <c r="N792" s="8">
        <v>0.13</v>
      </c>
      <c r="O792" s="8">
        <v>0.2</v>
      </c>
    </row>
    <row r="793" spans="2:15" ht="15.75" customHeight="1" x14ac:dyDescent="0.35">
      <c r="B793" s="7" t="s">
        <v>2240</v>
      </c>
      <c r="C793" s="7" t="s">
        <v>49</v>
      </c>
      <c r="D793" s="7" t="s">
        <v>2547</v>
      </c>
      <c r="E793" s="7" t="s">
        <v>2548</v>
      </c>
      <c r="F793" s="7" t="s">
        <v>17</v>
      </c>
      <c r="G793" s="7" t="s">
        <v>2547</v>
      </c>
      <c r="H793" s="7" t="s">
        <v>2549</v>
      </c>
      <c r="I793" s="7" t="s">
        <v>13</v>
      </c>
      <c r="J793" s="7">
        <v>0</v>
      </c>
      <c r="K793" s="7">
        <v>1</v>
      </c>
      <c r="L793" s="8">
        <v>1.2999999999999999E-2</v>
      </c>
      <c r="M793" s="7">
        <v>0.02</v>
      </c>
      <c r="N793" s="8">
        <v>1.2999999999999999E-2</v>
      </c>
      <c r="O793" s="8">
        <v>0.02</v>
      </c>
    </row>
    <row r="794" spans="2:15" ht="15.75" customHeight="1" x14ac:dyDescent="0.35">
      <c r="B794" s="7" t="s">
        <v>2240</v>
      </c>
      <c r="C794" s="7" t="s">
        <v>49</v>
      </c>
      <c r="D794" s="7" t="s">
        <v>2550</v>
      </c>
      <c r="E794" s="7" t="s">
        <v>2551</v>
      </c>
      <c r="F794" s="7" t="s">
        <v>17</v>
      </c>
      <c r="G794" s="7" t="s">
        <v>2550</v>
      </c>
      <c r="H794" s="7" t="s">
        <v>2552</v>
      </c>
      <c r="I794" s="7" t="s">
        <v>13</v>
      </c>
      <c r="J794" s="7">
        <v>0</v>
      </c>
      <c r="K794" s="7">
        <v>91</v>
      </c>
      <c r="L794" s="8">
        <v>1.2999999999999999E-2</v>
      </c>
      <c r="M794" s="7">
        <v>0.02</v>
      </c>
      <c r="N794" s="8">
        <v>1.1830000000000001</v>
      </c>
      <c r="O794" s="8">
        <v>1.82</v>
      </c>
    </row>
    <row r="795" spans="2:15" ht="15.75" customHeight="1" x14ac:dyDescent="0.35">
      <c r="B795" s="7" t="s">
        <v>2240</v>
      </c>
      <c r="C795" s="7" t="s">
        <v>49</v>
      </c>
      <c r="D795" s="7" t="s">
        <v>2553</v>
      </c>
      <c r="E795" s="7" t="s">
        <v>2554</v>
      </c>
      <c r="F795" s="7" t="s">
        <v>17</v>
      </c>
      <c r="G795" s="7" t="s">
        <v>2553</v>
      </c>
      <c r="H795" s="7" t="s">
        <v>2555</v>
      </c>
      <c r="I795" s="7" t="s">
        <v>13</v>
      </c>
      <c r="J795" s="7">
        <v>0</v>
      </c>
      <c r="K795" s="7">
        <v>9</v>
      </c>
      <c r="L795" s="8">
        <v>1.2999999999999999E-2</v>
      </c>
      <c r="M795" s="7">
        <v>0.02</v>
      </c>
      <c r="N795" s="8">
        <v>0.11699999999999999</v>
      </c>
      <c r="O795" s="8">
        <v>0.18</v>
      </c>
    </row>
    <row r="796" spans="2:15" ht="15.75" customHeight="1" x14ac:dyDescent="0.35">
      <c r="B796" s="7" t="s">
        <v>2240</v>
      </c>
      <c r="C796" s="7" t="s">
        <v>49</v>
      </c>
      <c r="D796" s="7" t="s">
        <v>2556</v>
      </c>
      <c r="E796" s="7" t="s">
        <v>2557</v>
      </c>
      <c r="F796" s="7" t="s">
        <v>17</v>
      </c>
      <c r="G796" s="7" t="s">
        <v>2556</v>
      </c>
      <c r="H796" s="7" t="s">
        <v>2558</v>
      </c>
      <c r="I796" s="7" t="s">
        <v>13</v>
      </c>
      <c r="J796" s="7">
        <v>0</v>
      </c>
      <c r="K796" s="7">
        <v>142</v>
      </c>
      <c r="L796" s="8">
        <v>1.2999999999999999E-2</v>
      </c>
      <c r="M796" s="7">
        <v>0.02</v>
      </c>
      <c r="N796" s="8">
        <v>1.8459999999999999</v>
      </c>
      <c r="O796" s="8">
        <v>2.84</v>
      </c>
    </row>
    <row r="797" spans="2:15" ht="15.75" customHeight="1" x14ac:dyDescent="0.35">
      <c r="B797" s="7" t="s">
        <v>2240</v>
      </c>
      <c r="C797" s="7" t="s">
        <v>49</v>
      </c>
      <c r="D797" s="7" t="s">
        <v>2559</v>
      </c>
      <c r="E797" s="7" t="s">
        <v>2560</v>
      </c>
      <c r="F797" s="7" t="s">
        <v>17</v>
      </c>
      <c r="G797" s="7" t="s">
        <v>2559</v>
      </c>
      <c r="H797" s="7" t="s">
        <v>2561</v>
      </c>
      <c r="I797" s="7" t="s">
        <v>13</v>
      </c>
      <c r="J797" s="7">
        <v>0</v>
      </c>
      <c r="K797" s="7">
        <v>12</v>
      </c>
      <c r="L797" s="8">
        <v>1.2999999999999999E-2</v>
      </c>
      <c r="M797" s="7">
        <v>0.02</v>
      </c>
      <c r="N797" s="8">
        <v>0.156</v>
      </c>
      <c r="O797" s="8">
        <v>0.24</v>
      </c>
    </row>
    <row r="798" spans="2:15" ht="15.75" customHeight="1" x14ac:dyDescent="0.35">
      <c r="B798" s="7" t="s">
        <v>2240</v>
      </c>
      <c r="C798" s="7" t="s">
        <v>49</v>
      </c>
      <c r="D798" s="7" t="s">
        <v>2562</v>
      </c>
      <c r="E798" s="7" t="s">
        <v>2563</v>
      </c>
      <c r="F798" s="7" t="s">
        <v>17</v>
      </c>
      <c r="G798" s="7" t="s">
        <v>2562</v>
      </c>
      <c r="H798" s="7" t="s">
        <v>2564</v>
      </c>
      <c r="I798" s="7" t="s">
        <v>13</v>
      </c>
      <c r="J798" s="7">
        <v>0</v>
      </c>
      <c r="K798" s="7">
        <v>29</v>
      </c>
      <c r="L798" s="8">
        <v>1.2999999999999999E-2</v>
      </c>
      <c r="M798" s="7">
        <v>0.02</v>
      </c>
      <c r="N798" s="8">
        <v>0.377</v>
      </c>
      <c r="O798" s="8">
        <v>0.57999999999999996</v>
      </c>
    </row>
    <row r="799" spans="2:15" ht="15.75" customHeight="1" x14ac:dyDescent="0.35">
      <c r="B799" s="7" t="s">
        <v>2240</v>
      </c>
      <c r="C799" s="7" t="s">
        <v>49</v>
      </c>
      <c r="D799" s="7" t="s">
        <v>2565</v>
      </c>
      <c r="E799" s="7" t="s">
        <v>2566</v>
      </c>
      <c r="F799" s="7" t="s">
        <v>17</v>
      </c>
      <c r="G799" s="7" t="s">
        <v>2565</v>
      </c>
      <c r="H799" s="7" t="s">
        <v>2567</v>
      </c>
      <c r="I799" s="7" t="s">
        <v>13</v>
      </c>
      <c r="J799" s="7">
        <v>0</v>
      </c>
      <c r="K799" s="7">
        <v>17</v>
      </c>
      <c r="L799" s="8">
        <v>1.2999999999999999E-2</v>
      </c>
      <c r="M799" s="7">
        <v>0.02</v>
      </c>
      <c r="N799" s="8">
        <v>0.221</v>
      </c>
      <c r="O799" s="8">
        <v>0.34</v>
      </c>
    </row>
    <row r="800" spans="2:15" ht="15.75" customHeight="1" x14ac:dyDescent="0.35">
      <c r="B800" s="7" t="s">
        <v>2240</v>
      </c>
      <c r="C800" s="7" t="s">
        <v>49</v>
      </c>
      <c r="D800" s="7" t="s">
        <v>2568</v>
      </c>
      <c r="E800" s="7" t="s">
        <v>2569</v>
      </c>
      <c r="F800" s="7" t="s">
        <v>17</v>
      </c>
      <c r="G800" s="7" t="s">
        <v>2568</v>
      </c>
      <c r="H800" s="7" t="s">
        <v>2570</v>
      </c>
      <c r="I800" s="7" t="s">
        <v>13</v>
      </c>
      <c r="J800" s="7">
        <v>0</v>
      </c>
      <c r="K800" s="7">
        <v>35</v>
      </c>
      <c r="L800" s="8">
        <v>1.2999999999999999E-2</v>
      </c>
      <c r="M800" s="7">
        <v>0.02</v>
      </c>
      <c r="N800" s="8">
        <v>0.45499999999999996</v>
      </c>
      <c r="O800" s="8">
        <v>0.70000000000000007</v>
      </c>
    </row>
    <row r="801" spans="2:15" ht="15.75" customHeight="1" x14ac:dyDescent="0.35">
      <c r="B801" s="7" t="s">
        <v>2240</v>
      </c>
      <c r="C801" s="7" t="s">
        <v>49</v>
      </c>
      <c r="D801" s="7" t="s">
        <v>2571</v>
      </c>
      <c r="E801" s="7" t="s">
        <v>2572</v>
      </c>
      <c r="F801" s="7" t="s">
        <v>17</v>
      </c>
      <c r="G801" s="7" t="s">
        <v>2571</v>
      </c>
      <c r="H801" s="7" t="s">
        <v>2573</v>
      </c>
      <c r="I801" s="7" t="s">
        <v>13</v>
      </c>
      <c r="J801" s="7">
        <v>0</v>
      </c>
      <c r="K801" s="7">
        <v>2</v>
      </c>
      <c r="L801" s="8">
        <v>1.2999999999999999E-2</v>
      </c>
      <c r="M801" s="7">
        <v>0.02</v>
      </c>
      <c r="N801" s="8">
        <v>2.5999999999999999E-2</v>
      </c>
      <c r="O801" s="8">
        <v>0.04</v>
      </c>
    </row>
    <row r="802" spans="2:15" ht="15.75" customHeight="1" x14ac:dyDescent="0.35">
      <c r="B802" s="7" t="s">
        <v>2240</v>
      </c>
      <c r="C802" s="7" t="s">
        <v>49</v>
      </c>
      <c r="D802" s="7" t="s">
        <v>2574</v>
      </c>
      <c r="E802" s="7" t="s">
        <v>2575</v>
      </c>
      <c r="F802" s="7" t="s">
        <v>17</v>
      </c>
      <c r="G802" s="7" t="s">
        <v>2574</v>
      </c>
      <c r="H802" s="7" t="s">
        <v>2576</v>
      </c>
      <c r="I802" s="7" t="s">
        <v>13</v>
      </c>
      <c r="J802" s="7">
        <v>0</v>
      </c>
      <c r="K802" s="7">
        <v>1</v>
      </c>
      <c r="L802" s="8">
        <v>1.2999999999999999E-2</v>
      </c>
      <c r="M802" s="7">
        <v>0.02</v>
      </c>
      <c r="N802" s="8">
        <v>1.2999999999999999E-2</v>
      </c>
      <c r="O802" s="8">
        <v>0.02</v>
      </c>
    </row>
    <row r="803" spans="2:15" ht="15.75" customHeight="1" x14ac:dyDescent="0.35">
      <c r="B803" s="7" t="s">
        <v>2240</v>
      </c>
      <c r="C803" s="7" t="s">
        <v>49</v>
      </c>
      <c r="D803" s="7" t="s">
        <v>2577</v>
      </c>
      <c r="E803" s="7" t="s">
        <v>2578</v>
      </c>
      <c r="F803" s="7" t="s">
        <v>17</v>
      </c>
      <c r="G803" s="7" t="s">
        <v>2577</v>
      </c>
      <c r="H803" s="7" t="s">
        <v>2579</v>
      </c>
      <c r="I803" s="7" t="s">
        <v>13</v>
      </c>
      <c r="J803" s="7">
        <v>0</v>
      </c>
      <c r="K803" s="7">
        <v>7</v>
      </c>
      <c r="L803" s="8">
        <v>1.2999999999999999E-2</v>
      </c>
      <c r="M803" s="7">
        <v>0.02</v>
      </c>
      <c r="N803" s="8">
        <v>9.0999999999999998E-2</v>
      </c>
      <c r="O803" s="8">
        <v>0.14000000000000001</v>
      </c>
    </row>
    <row r="804" spans="2:15" ht="15.75" customHeight="1" x14ac:dyDescent="0.35">
      <c r="B804" s="7" t="s">
        <v>2240</v>
      </c>
      <c r="C804" s="7" t="s">
        <v>49</v>
      </c>
      <c r="D804" s="7" t="s">
        <v>2580</v>
      </c>
      <c r="E804" s="7" t="s">
        <v>2581</v>
      </c>
      <c r="F804" s="7" t="s">
        <v>17</v>
      </c>
      <c r="G804" s="7" t="s">
        <v>2580</v>
      </c>
      <c r="H804" s="7" t="s">
        <v>2582</v>
      </c>
      <c r="I804" s="7" t="s">
        <v>13</v>
      </c>
      <c r="J804" s="7">
        <v>0</v>
      </c>
      <c r="K804" s="7">
        <v>7</v>
      </c>
      <c r="L804" s="8">
        <v>1.2999999999999999E-2</v>
      </c>
      <c r="M804" s="7">
        <v>0.02</v>
      </c>
      <c r="N804" s="8">
        <v>9.0999999999999998E-2</v>
      </c>
      <c r="O804" s="8">
        <v>0.14000000000000001</v>
      </c>
    </row>
    <row r="805" spans="2:15" ht="15.75" customHeight="1" x14ac:dyDescent="0.35">
      <c r="B805" s="7" t="s">
        <v>2240</v>
      </c>
      <c r="C805" s="7" t="s">
        <v>49</v>
      </c>
      <c r="D805" s="7" t="s">
        <v>2583</v>
      </c>
      <c r="E805" s="7" t="s">
        <v>2584</v>
      </c>
      <c r="F805" s="7" t="s">
        <v>17</v>
      </c>
      <c r="G805" s="7" t="s">
        <v>2583</v>
      </c>
      <c r="H805" s="7" t="s">
        <v>2585</v>
      </c>
      <c r="I805" s="7" t="s">
        <v>13</v>
      </c>
      <c r="J805" s="7">
        <v>0</v>
      </c>
      <c r="K805" s="7">
        <v>31</v>
      </c>
      <c r="L805" s="8">
        <v>1.2999999999999999E-2</v>
      </c>
      <c r="M805" s="7">
        <v>0.02</v>
      </c>
      <c r="N805" s="8">
        <v>0.40299999999999997</v>
      </c>
      <c r="O805" s="8">
        <v>0.62</v>
      </c>
    </row>
    <row r="806" spans="2:15" ht="15.75" customHeight="1" x14ac:dyDescent="0.35">
      <c r="B806" s="7" t="s">
        <v>2240</v>
      </c>
      <c r="C806" s="7" t="s">
        <v>49</v>
      </c>
      <c r="D806" s="7" t="s">
        <v>2586</v>
      </c>
      <c r="E806" s="7" t="s">
        <v>2587</v>
      </c>
      <c r="F806" s="7" t="s">
        <v>17</v>
      </c>
      <c r="G806" s="7" t="s">
        <v>2586</v>
      </c>
      <c r="H806" s="7" t="s">
        <v>2588</v>
      </c>
      <c r="I806" s="7" t="s">
        <v>13</v>
      </c>
      <c r="J806" s="7">
        <v>0</v>
      </c>
      <c r="K806" s="7">
        <v>37</v>
      </c>
      <c r="L806" s="8">
        <v>1.2999999999999999E-2</v>
      </c>
      <c r="M806" s="7">
        <v>0.02</v>
      </c>
      <c r="N806" s="8">
        <v>0.48099999999999998</v>
      </c>
      <c r="O806" s="8">
        <v>0.74</v>
      </c>
    </row>
    <row r="807" spans="2:15" ht="15.75" customHeight="1" x14ac:dyDescent="0.35">
      <c r="B807" s="7" t="s">
        <v>2240</v>
      </c>
      <c r="C807" s="7" t="s">
        <v>49</v>
      </c>
      <c r="D807" s="7" t="s">
        <v>2589</v>
      </c>
      <c r="E807" s="7" t="s">
        <v>2590</v>
      </c>
      <c r="F807" s="7" t="s">
        <v>17</v>
      </c>
      <c r="G807" s="7" t="s">
        <v>2589</v>
      </c>
      <c r="H807" s="7" t="s">
        <v>2591</v>
      </c>
      <c r="I807" s="7" t="s">
        <v>13</v>
      </c>
      <c r="J807" s="7">
        <v>0</v>
      </c>
      <c r="K807" s="7">
        <v>9</v>
      </c>
      <c r="L807" s="8">
        <v>1.2999999999999999E-2</v>
      </c>
      <c r="M807" s="7">
        <v>0.02</v>
      </c>
      <c r="N807" s="8">
        <v>0.11699999999999999</v>
      </c>
      <c r="O807" s="8">
        <v>0.18</v>
      </c>
    </row>
    <row r="808" spans="2:15" ht="15.75" customHeight="1" x14ac:dyDescent="0.35">
      <c r="B808" s="7" t="s">
        <v>2240</v>
      </c>
      <c r="C808" s="7" t="s">
        <v>49</v>
      </c>
      <c r="D808" s="7" t="s">
        <v>2592</v>
      </c>
      <c r="E808" s="7" t="s">
        <v>2593</v>
      </c>
      <c r="F808" s="7" t="s">
        <v>17</v>
      </c>
      <c r="G808" s="7" t="s">
        <v>2592</v>
      </c>
      <c r="H808" s="7" t="s">
        <v>2594</v>
      </c>
      <c r="I808" s="7" t="s">
        <v>13</v>
      </c>
      <c r="J808" s="7">
        <v>0</v>
      </c>
      <c r="K808" s="7">
        <v>1</v>
      </c>
      <c r="L808" s="8">
        <v>1.2999999999999999E-2</v>
      </c>
      <c r="M808" s="7">
        <v>0.02</v>
      </c>
      <c r="N808" s="8">
        <v>1.2999999999999999E-2</v>
      </c>
      <c r="O808" s="8">
        <v>0.02</v>
      </c>
    </row>
    <row r="809" spans="2:15" ht="15.75" customHeight="1" x14ac:dyDescent="0.35">
      <c r="B809" s="7" t="s">
        <v>2240</v>
      </c>
      <c r="C809" s="7" t="s">
        <v>49</v>
      </c>
      <c r="D809" s="7" t="s">
        <v>2595</v>
      </c>
      <c r="E809" s="7" t="s">
        <v>2596</v>
      </c>
      <c r="F809" s="7" t="s">
        <v>17</v>
      </c>
      <c r="G809" s="7" t="s">
        <v>2595</v>
      </c>
      <c r="H809" s="7" t="s">
        <v>2597</v>
      </c>
      <c r="I809" s="7" t="s">
        <v>13</v>
      </c>
      <c r="J809" s="7">
        <v>0</v>
      </c>
      <c r="K809" s="7">
        <v>2</v>
      </c>
      <c r="L809" s="8">
        <v>1.2999999999999999E-2</v>
      </c>
      <c r="M809" s="7">
        <v>0.02</v>
      </c>
      <c r="N809" s="8">
        <v>2.5999999999999999E-2</v>
      </c>
      <c r="O809" s="8">
        <v>0.04</v>
      </c>
    </row>
    <row r="810" spans="2:15" ht="15.75" customHeight="1" x14ac:dyDescent="0.35">
      <c r="B810" s="7" t="s">
        <v>2240</v>
      </c>
      <c r="C810" s="7" t="s">
        <v>49</v>
      </c>
      <c r="D810" s="7" t="s">
        <v>2598</v>
      </c>
      <c r="E810" s="7" t="s">
        <v>2599</v>
      </c>
      <c r="F810" s="7" t="s">
        <v>17</v>
      </c>
      <c r="G810" s="7" t="s">
        <v>2598</v>
      </c>
      <c r="H810" s="7" t="s">
        <v>2600</v>
      </c>
      <c r="I810" s="7" t="s">
        <v>13</v>
      </c>
      <c r="J810" s="7">
        <v>0</v>
      </c>
      <c r="K810" s="7">
        <v>6</v>
      </c>
      <c r="L810" s="8">
        <v>1.2999999999999999E-2</v>
      </c>
      <c r="M810" s="7">
        <v>0.02</v>
      </c>
      <c r="N810" s="8">
        <v>7.8E-2</v>
      </c>
      <c r="O810" s="8">
        <v>0.12</v>
      </c>
    </row>
    <row r="811" spans="2:15" ht="15.75" customHeight="1" x14ac:dyDescent="0.35">
      <c r="B811" s="7" t="s">
        <v>2240</v>
      </c>
      <c r="C811" s="7" t="s">
        <v>49</v>
      </c>
      <c r="D811" s="7" t="s">
        <v>2601</v>
      </c>
      <c r="E811" s="7" t="s">
        <v>2602</v>
      </c>
      <c r="F811" s="7" t="s">
        <v>17</v>
      </c>
      <c r="G811" s="7" t="s">
        <v>2601</v>
      </c>
      <c r="H811" s="7" t="s">
        <v>2603</v>
      </c>
      <c r="I811" s="7" t="s">
        <v>13</v>
      </c>
      <c r="J811" s="7">
        <v>0</v>
      </c>
      <c r="K811" s="7">
        <v>2</v>
      </c>
      <c r="L811" s="8">
        <v>1.2999999999999999E-2</v>
      </c>
      <c r="M811" s="7">
        <v>0.02</v>
      </c>
      <c r="N811" s="8">
        <v>2.5999999999999999E-2</v>
      </c>
      <c r="O811" s="8">
        <v>0.04</v>
      </c>
    </row>
    <row r="812" spans="2:15" ht="15.75" customHeight="1" x14ac:dyDescent="0.35">
      <c r="B812" s="7" t="s">
        <v>2240</v>
      </c>
      <c r="C812" s="7" t="s">
        <v>49</v>
      </c>
      <c r="D812" s="7" t="s">
        <v>2604</v>
      </c>
      <c r="E812" s="7" t="s">
        <v>2605</v>
      </c>
      <c r="F812" s="7" t="s">
        <v>17</v>
      </c>
      <c r="G812" s="7" t="s">
        <v>2604</v>
      </c>
      <c r="H812" s="7" t="s">
        <v>2606</v>
      </c>
      <c r="I812" s="7" t="s">
        <v>13</v>
      </c>
      <c r="J812" s="7">
        <v>0</v>
      </c>
      <c r="K812" s="7">
        <v>1</v>
      </c>
      <c r="L812" s="8">
        <v>1.2999999999999999E-2</v>
      </c>
      <c r="M812" s="7">
        <v>0.02</v>
      </c>
      <c r="N812" s="8">
        <v>1.2999999999999999E-2</v>
      </c>
      <c r="O812" s="8">
        <v>0.02</v>
      </c>
    </row>
    <row r="813" spans="2:15" ht="15.75" customHeight="1" x14ac:dyDescent="0.35">
      <c r="B813" s="7" t="s">
        <v>2240</v>
      </c>
      <c r="C813" s="7" t="s">
        <v>49</v>
      </c>
      <c r="D813" s="7" t="s">
        <v>2607</v>
      </c>
      <c r="E813" s="7" t="s">
        <v>2608</v>
      </c>
      <c r="F813" s="7" t="s">
        <v>17</v>
      </c>
      <c r="G813" s="7" t="s">
        <v>2607</v>
      </c>
      <c r="H813" s="7" t="s">
        <v>2609</v>
      </c>
      <c r="I813" s="7" t="s">
        <v>13</v>
      </c>
      <c r="J813" s="7">
        <v>0</v>
      </c>
      <c r="K813" s="7">
        <v>5</v>
      </c>
      <c r="L813" s="8">
        <v>1.2999999999999999E-2</v>
      </c>
      <c r="M813" s="7">
        <v>0.02</v>
      </c>
      <c r="N813" s="8">
        <v>6.5000000000000002E-2</v>
      </c>
      <c r="O813" s="8">
        <v>0.1</v>
      </c>
    </row>
    <row r="814" spans="2:15" ht="15.75" customHeight="1" x14ac:dyDescent="0.35">
      <c r="B814" s="7" t="s">
        <v>2240</v>
      </c>
      <c r="C814" s="7" t="s">
        <v>49</v>
      </c>
      <c r="D814" s="7" t="s">
        <v>2610</v>
      </c>
      <c r="E814" s="7" t="s">
        <v>2611</v>
      </c>
      <c r="F814" s="7" t="s">
        <v>17</v>
      </c>
      <c r="G814" s="7" t="s">
        <v>2610</v>
      </c>
      <c r="H814" s="7" t="s">
        <v>2612</v>
      </c>
      <c r="I814" s="7" t="s">
        <v>13</v>
      </c>
      <c r="J814" s="7">
        <v>0</v>
      </c>
      <c r="K814" s="7">
        <v>1</v>
      </c>
      <c r="L814" s="8">
        <v>1.2999999999999999E-2</v>
      </c>
      <c r="M814" s="7">
        <v>0.02</v>
      </c>
      <c r="N814" s="8">
        <v>1.2999999999999999E-2</v>
      </c>
      <c r="O814" s="8">
        <v>0.02</v>
      </c>
    </row>
    <row r="815" spans="2:15" ht="15.75" customHeight="1" x14ac:dyDescent="0.35">
      <c r="B815" s="7" t="s">
        <v>2240</v>
      </c>
      <c r="C815" s="7" t="s">
        <v>49</v>
      </c>
      <c r="D815" s="7" t="s">
        <v>2613</v>
      </c>
      <c r="E815" s="7" t="s">
        <v>2614</v>
      </c>
      <c r="F815" s="7" t="s">
        <v>17</v>
      </c>
      <c r="G815" s="7" t="s">
        <v>2613</v>
      </c>
      <c r="H815" s="7" t="s">
        <v>2615</v>
      </c>
      <c r="I815" s="7" t="s">
        <v>13</v>
      </c>
      <c r="J815" s="7">
        <v>0</v>
      </c>
      <c r="K815" s="7">
        <v>5</v>
      </c>
      <c r="L815" s="8">
        <v>1.2999999999999999E-2</v>
      </c>
      <c r="M815" s="7">
        <v>0.02</v>
      </c>
      <c r="N815" s="8">
        <v>6.5000000000000002E-2</v>
      </c>
      <c r="O815" s="8">
        <v>0.1</v>
      </c>
    </row>
    <row r="816" spans="2:15" ht="15.75" customHeight="1" x14ac:dyDescent="0.35">
      <c r="B816" s="7" t="s">
        <v>2240</v>
      </c>
      <c r="C816" s="7" t="s">
        <v>49</v>
      </c>
      <c r="D816" s="7" t="s">
        <v>2616</v>
      </c>
      <c r="E816" s="7" t="s">
        <v>2617</v>
      </c>
      <c r="F816" s="7" t="s">
        <v>17</v>
      </c>
      <c r="G816" s="7" t="s">
        <v>2616</v>
      </c>
      <c r="H816" s="7" t="s">
        <v>2618</v>
      </c>
      <c r="I816" s="7" t="s">
        <v>13</v>
      </c>
      <c r="J816" s="7">
        <v>0</v>
      </c>
      <c r="K816" s="7">
        <v>2</v>
      </c>
      <c r="L816" s="8">
        <v>1.2999999999999999E-2</v>
      </c>
      <c r="M816" s="7">
        <v>0.02</v>
      </c>
      <c r="N816" s="8">
        <v>2.5999999999999999E-2</v>
      </c>
      <c r="O816" s="8">
        <v>0.04</v>
      </c>
    </row>
    <row r="817" spans="2:15" ht="15.75" customHeight="1" x14ac:dyDescent="0.35">
      <c r="B817" s="7" t="s">
        <v>2240</v>
      </c>
      <c r="C817" s="7" t="s">
        <v>49</v>
      </c>
      <c r="D817" s="7" t="s">
        <v>2619</v>
      </c>
      <c r="E817" s="7" t="s">
        <v>2620</v>
      </c>
      <c r="F817" s="7" t="s">
        <v>17</v>
      </c>
      <c r="G817" s="7" t="s">
        <v>2619</v>
      </c>
      <c r="H817" s="7" t="s">
        <v>2621</v>
      </c>
      <c r="I817" s="7" t="s">
        <v>13</v>
      </c>
      <c r="J817" s="7">
        <v>0</v>
      </c>
      <c r="K817" s="7">
        <v>3</v>
      </c>
      <c r="L817" s="8">
        <v>1.2999999999999999E-2</v>
      </c>
      <c r="M817" s="7">
        <v>0.02</v>
      </c>
      <c r="N817" s="8">
        <v>3.9E-2</v>
      </c>
      <c r="O817" s="8">
        <v>0.06</v>
      </c>
    </row>
    <row r="818" spans="2:15" ht="15.75" customHeight="1" x14ac:dyDescent="0.35">
      <c r="B818" s="7" t="s">
        <v>2240</v>
      </c>
      <c r="C818" s="7" t="s">
        <v>49</v>
      </c>
      <c r="D818" s="7" t="s">
        <v>2622</v>
      </c>
      <c r="E818" s="7" t="s">
        <v>2623</v>
      </c>
      <c r="F818" s="7" t="s">
        <v>17</v>
      </c>
      <c r="G818" s="7" t="s">
        <v>2622</v>
      </c>
      <c r="H818" s="7" t="s">
        <v>2624</v>
      </c>
      <c r="I818" s="7" t="s">
        <v>13</v>
      </c>
      <c r="J818" s="7">
        <v>0</v>
      </c>
      <c r="K818" s="7">
        <v>1</v>
      </c>
      <c r="L818" s="8">
        <v>1.2999999999999999E-2</v>
      </c>
      <c r="M818" s="7">
        <v>0.02</v>
      </c>
      <c r="N818" s="8">
        <v>1.2999999999999999E-2</v>
      </c>
      <c r="O818" s="8">
        <v>0.02</v>
      </c>
    </row>
    <row r="819" spans="2:15" ht="15.75" customHeight="1" x14ac:dyDescent="0.35">
      <c r="B819" s="7" t="s">
        <v>2240</v>
      </c>
      <c r="C819" s="7" t="s">
        <v>49</v>
      </c>
      <c r="D819" s="7" t="s">
        <v>2625</v>
      </c>
      <c r="E819" s="7" t="s">
        <v>2626</v>
      </c>
      <c r="F819" s="7" t="s">
        <v>17</v>
      </c>
      <c r="G819" s="7" t="s">
        <v>2625</v>
      </c>
      <c r="H819" s="7" t="s">
        <v>2627</v>
      </c>
      <c r="I819" s="7" t="s">
        <v>13</v>
      </c>
      <c r="J819" s="7">
        <v>0</v>
      </c>
      <c r="K819" s="7">
        <v>26</v>
      </c>
      <c r="L819" s="8">
        <v>1.2999999999999999E-2</v>
      </c>
      <c r="M819" s="7">
        <v>0.02</v>
      </c>
      <c r="N819" s="8">
        <v>0.33799999999999997</v>
      </c>
      <c r="O819" s="8">
        <v>0.52</v>
      </c>
    </row>
    <row r="820" spans="2:15" ht="15.75" customHeight="1" x14ac:dyDescent="0.35">
      <c r="B820" s="7" t="s">
        <v>2240</v>
      </c>
      <c r="C820" s="7" t="s">
        <v>49</v>
      </c>
      <c r="D820" s="7" t="s">
        <v>2628</v>
      </c>
      <c r="E820" s="7" t="s">
        <v>2629</v>
      </c>
      <c r="F820" s="7" t="s">
        <v>17</v>
      </c>
      <c r="G820" s="7" t="s">
        <v>2628</v>
      </c>
      <c r="H820" s="7" t="s">
        <v>2630</v>
      </c>
      <c r="I820" s="7" t="s">
        <v>13</v>
      </c>
      <c r="J820" s="7">
        <v>0</v>
      </c>
      <c r="K820" s="7">
        <v>55</v>
      </c>
      <c r="L820" s="8">
        <v>1.2999999999999999E-2</v>
      </c>
      <c r="M820" s="7">
        <v>0.02</v>
      </c>
      <c r="N820" s="8">
        <v>0.71499999999999997</v>
      </c>
      <c r="O820" s="8">
        <v>1.1000000000000001</v>
      </c>
    </row>
    <row r="821" spans="2:15" ht="15.75" customHeight="1" x14ac:dyDescent="0.35">
      <c r="B821" s="7" t="s">
        <v>2240</v>
      </c>
      <c r="C821" s="7" t="s">
        <v>49</v>
      </c>
      <c r="D821" s="7" t="s">
        <v>2631</v>
      </c>
      <c r="E821" s="7" t="s">
        <v>2632</v>
      </c>
      <c r="F821" s="7" t="s">
        <v>17</v>
      </c>
      <c r="G821" s="7" t="s">
        <v>2631</v>
      </c>
      <c r="H821" s="7" t="s">
        <v>2633</v>
      </c>
      <c r="I821" s="7" t="s">
        <v>13</v>
      </c>
      <c r="J821" s="7">
        <v>0</v>
      </c>
      <c r="K821" s="7">
        <v>6</v>
      </c>
      <c r="L821" s="8">
        <v>1.2999999999999999E-2</v>
      </c>
      <c r="M821" s="7">
        <v>0.02</v>
      </c>
      <c r="N821" s="8">
        <v>7.8E-2</v>
      </c>
      <c r="O821" s="8">
        <v>0.12</v>
      </c>
    </row>
    <row r="822" spans="2:15" ht="15.75" customHeight="1" x14ac:dyDescent="0.35">
      <c r="B822" s="7" t="s">
        <v>2240</v>
      </c>
      <c r="C822" s="7" t="s">
        <v>49</v>
      </c>
      <c r="D822" s="7" t="s">
        <v>2634</v>
      </c>
      <c r="E822" s="7" t="s">
        <v>2635</v>
      </c>
      <c r="F822" s="7" t="s">
        <v>17</v>
      </c>
      <c r="G822" s="7" t="s">
        <v>2634</v>
      </c>
      <c r="H822" s="7" t="s">
        <v>2636</v>
      </c>
      <c r="I822" s="7" t="s">
        <v>13</v>
      </c>
      <c r="J822" s="7">
        <v>0</v>
      </c>
      <c r="K822" s="7">
        <v>17</v>
      </c>
      <c r="L822" s="8">
        <v>1.2999999999999999E-2</v>
      </c>
      <c r="M822" s="7">
        <v>0.02</v>
      </c>
      <c r="N822" s="8">
        <v>0.221</v>
      </c>
      <c r="O822" s="8">
        <v>0.34</v>
      </c>
    </row>
    <row r="823" spans="2:15" ht="15.75" customHeight="1" x14ac:dyDescent="0.35">
      <c r="B823" s="7" t="s">
        <v>2240</v>
      </c>
      <c r="C823" s="7" t="s">
        <v>49</v>
      </c>
      <c r="D823" s="7" t="s">
        <v>2637</v>
      </c>
      <c r="E823" s="7" t="s">
        <v>2638</v>
      </c>
      <c r="F823" s="7" t="s">
        <v>17</v>
      </c>
      <c r="G823" s="7" t="s">
        <v>2637</v>
      </c>
      <c r="H823" s="7" t="s">
        <v>2639</v>
      </c>
      <c r="I823" s="7" t="s">
        <v>13</v>
      </c>
      <c r="J823" s="7">
        <v>0</v>
      </c>
      <c r="K823" s="7">
        <v>17</v>
      </c>
      <c r="L823" s="8">
        <v>1.2999999999999999E-2</v>
      </c>
      <c r="M823" s="7">
        <v>0.02</v>
      </c>
      <c r="N823" s="8">
        <v>0.221</v>
      </c>
      <c r="O823" s="8">
        <v>0.34</v>
      </c>
    </row>
    <row r="824" spans="2:15" ht="15.75" customHeight="1" x14ac:dyDescent="0.35">
      <c r="B824" s="7" t="s">
        <v>2240</v>
      </c>
      <c r="C824" s="7" t="s">
        <v>49</v>
      </c>
      <c r="D824" s="7" t="s">
        <v>2640</v>
      </c>
      <c r="E824" s="7" t="s">
        <v>2641</v>
      </c>
      <c r="F824" s="7" t="s">
        <v>17</v>
      </c>
      <c r="G824" s="7" t="s">
        <v>2640</v>
      </c>
      <c r="H824" s="7" t="s">
        <v>2642</v>
      </c>
      <c r="I824" s="7" t="s">
        <v>13</v>
      </c>
      <c r="J824" s="7">
        <v>0</v>
      </c>
      <c r="K824" s="7">
        <v>15</v>
      </c>
      <c r="L824" s="8">
        <v>1.2999999999999999E-2</v>
      </c>
      <c r="M824" s="7">
        <v>0.02</v>
      </c>
      <c r="N824" s="8">
        <v>0.19499999999999998</v>
      </c>
      <c r="O824" s="8">
        <v>0.3</v>
      </c>
    </row>
    <row r="825" spans="2:15" ht="15.75" customHeight="1" x14ac:dyDescent="0.35">
      <c r="B825" s="7" t="s">
        <v>2240</v>
      </c>
      <c r="C825" s="7" t="s">
        <v>49</v>
      </c>
      <c r="D825" s="7" t="s">
        <v>2643</v>
      </c>
      <c r="E825" s="7" t="s">
        <v>2644</v>
      </c>
      <c r="F825" s="7" t="s">
        <v>17</v>
      </c>
      <c r="G825" s="7" t="s">
        <v>2643</v>
      </c>
      <c r="H825" s="7" t="s">
        <v>2645</v>
      </c>
      <c r="I825" s="7" t="s">
        <v>13</v>
      </c>
      <c r="J825" s="7">
        <v>0</v>
      </c>
      <c r="K825" s="7">
        <v>1</v>
      </c>
      <c r="L825" s="8">
        <v>1.2999999999999999E-2</v>
      </c>
      <c r="M825" s="7">
        <v>0.02</v>
      </c>
      <c r="N825" s="8">
        <v>1.2999999999999999E-2</v>
      </c>
      <c r="O825" s="8">
        <v>0.02</v>
      </c>
    </row>
    <row r="826" spans="2:15" ht="15.75" customHeight="1" x14ac:dyDescent="0.35">
      <c r="B826" s="7" t="s">
        <v>2240</v>
      </c>
      <c r="C826" s="7" t="s">
        <v>49</v>
      </c>
      <c r="D826" s="7" t="s">
        <v>2646</v>
      </c>
      <c r="E826" s="7" t="s">
        <v>2647</v>
      </c>
      <c r="F826" s="7" t="s">
        <v>17</v>
      </c>
      <c r="G826" s="7" t="s">
        <v>2646</v>
      </c>
      <c r="H826" s="7" t="s">
        <v>2648</v>
      </c>
      <c r="I826" s="7" t="s">
        <v>13</v>
      </c>
      <c r="J826" s="7">
        <v>0</v>
      </c>
      <c r="K826" s="7">
        <v>2</v>
      </c>
      <c r="L826" s="8">
        <v>1.2999999999999999E-2</v>
      </c>
      <c r="M826" s="7">
        <v>0.02</v>
      </c>
      <c r="N826" s="8">
        <v>2.5999999999999999E-2</v>
      </c>
      <c r="O826" s="8">
        <v>0.04</v>
      </c>
    </row>
    <row r="827" spans="2:15" ht="15.75" customHeight="1" x14ac:dyDescent="0.35">
      <c r="B827" s="7" t="s">
        <v>2240</v>
      </c>
      <c r="C827" s="7" t="s">
        <v>49</v>
      </c>
      <c r="D827" s="7" t="s">
        <v>2649</v>
      </c>
      <c r="E827" s="7" t="s">
        <v>2650</v>
      </c>
      <c r="F827" s="7" t="s">
        <v>17</v>
      </c>
      <c r="G827" s="7" t="s">
        <v>2649</v>
      </c>
      <c r="H827" s="7" t="s">
        <v>2651</v>
      </c>
      <c r="I827" s="7" t="s">
        <v>13</v>
      </c>
      <c r="J827" s="7">
        <v>0</v>
      </c>
      <c r="K827" s="7">
        <v>2</v>
      </c>
      <c r="L827" s="8">
        <v>1.2999999999999999E-2</v>
      </c>
      <c r="M827" s="7">
        <v>0.02</v>
      </c>
      <c r="N827" s="8">
        <v>2.5999999999999999E-2</v>
      </c>
      <c r="O827" s="8">
        <v>0.04</v>
      </c>
    </row>
    <row r="828" spans="2:15" ht="15.75" customHeight="1" x14ac:dyDescent="0.35">
      <c r="B828" s="7" t="s">
        <v>2240</v>
      </c>
      <c r="C828" s="7" t="s">
        <v>49</v>
      </c>
      <c r="D828" s="7" t="s">
        <v>2652</v>
      </c>
      <c r="E828" s="7" t="s">
        <v>2653</v>
      </c>
      <c r="F828" s="7" t="s">
        <v>17</v>
      </c>
      <c r="G828" s="7" t="s">
        <v>2652</v>
      </c>
      <c r="H828" s="7" t="s">
        <v>2654</v>
      </c>
      <c r="I828" s="7" t="s">
        <v>13</v>
      </c>
      <c r="J828" s="7">
        <v>0</v>
      </c>
      <c r="K828" s="7">
        <v>2</v>
      </c>
      <c r="L828" s="8">
        <v>1.2999999999999999E-2</v>
      </c>
      <c r="M828" s="7">
        <v>0.02</v>
      </c>
      <c r="N828" s="8">
        <v>2.5999999999999999E-2</v>
      </c>
      <c r="O828" s="8">
        <v>0.04</v>
      </c>
    </row>
    <row r="829" spans="2:15" ht="15.75" customHeight="1" x14ac:dyDescent="0.35">
      <c r="B829" s="7" t="s">
        <v>2240</v>
      </c>
      <c r="C829" s="7" t="s">
        <v>49</v>
      </c>
      <c r="D829" s="7" t="s">
        <v>2655</v>
      </c>
      <c r="E829" s="7" t="s">
        <v>2656</v>
      </c>
      <c r="F829" s="7" t="s">
        <v>17</v>
      </c>
      <c r="G829" s="7" t="s">
        <v>2655</v>
      </c>
      <c r="H829" s="7" t="s">
        <v>2657</v>
      </c>
      <c r="I829" s="7" t="s">
        <v>13</v>
      </c>
      <c r="J829" s="7">
        <v>0</v>
      </c>
      <c r="K829" s="7">
        <v>2</v>
      </c>
      <c r="L829" s="8">
        <v>1.2999999999999999E-2</v>
      </c>
      <c r="M829" s="7">
        <v>0.02</v>
      </c>
      <c r="N829" s="8">
        <v>2.5999999999999999E-2</v>
      </c>
      <c r="O829" s="8">
        <v>0.04</v>
      </c>
    </row>
    <row r="830" spans="2:15" ht="15.75" customHeight="1" x14ac:dyDescent="0.35">
      <c r="B830" s="7" t="s">
        <v>2240</v>
      </c>
      <c r="C830" s="7" t="s">
        <v>49</v>
      </c>
      <c r="D830" s="7" t="s">
        <v>2658</v>
      </c>
      <c r="E830" s="7" t="s">
        <v>2659</v>
      </c>
      <c r="F830" s="7" t="s">
        <v>17</v>
      </c>
      <c r="G830" s="7" t="s">
        <v>2658</v>
      </c>
      <c r="H830" s="7" t="s">
        <v>2660</v>
      </c>
      <c r="I830" s="7" t="s">
        <v>13</v>
      </c>
      <c r="J830" s="7">
        <v>0</v>
      </c>
      <c r="K830" s="7">
        <v>3</v>
      </c>
      <c r="L830" s="8">
        <v>1.2999999999999999E-2</v>
      </c>
      <c r="M830" s="7">
        <v>0.02</v>
      </c>
      <c r="N830" s="8">
        <v>3.9E-2</v>
      </c>
      <c r="O830" s="8">
        <v>0.06</v>
      </c>
    </row>
    <row r="831" spans="2:15" ht="15.75" customHeight="1" x14ac:dyDescent="0.35">
      <c r="B831" s="7" t="s">
        <v>2240</v>
      </c>
      <c r="C831" s="7" t="s">
        <v>49</v>
      </c>
      <c r="D831" s="7" t="s">
        <v>2661</v>
      </c>
      <c r="E831" s="7" t="s">
        <v>2662</v>
      </c>
      <c r="F831" s="7" t="s">
        <v>17</v>
      </c>
      <c r="G831" s="7" t="s">
        <v>2661</v>
      </c>
      <c r="H831" s="7" t="s">
        <v>2663</v>
      </c>
      <c r="I831" s="7" t="s">
        <v>13</v>
      </c>
      <c r="J831" s="7">
        <v>0</v>
      </c>
      <c r="K831" s="7">
        <v>3</v>
      </c>
      <c r="L831" s="8">
        <v>1.2999999999999999E-2</v>
      </c>
      <c r="M831" s="7">
        <v>0.02</v>
      </c>
      <c r="N831" s="8">
        <v>3.9E-2</v>
      </c>
      <c r="O831" s="8">
        <v>0.06</v>
      </c>
    </row>
    <row r="832" spans="2:15" ht="15.75" customHeight="1" x14ac:dyDescent="0.35">
      <c r="B832" s="7" t="s">
        <v>2240</v>
      </c>
      <c r="C832" s="7" t="s">
        <v>49</v>
      </c>
      <c r="D832" s="7" t="s">
        <v>2664</v>
      </c>
      <c r="E832" s="7" t="s">
        <v>2665</v>
      </c>
      <c r="F832" s="7" t="s">
        <v>17</v>
      </c>
      <c r="G832" s="7" t="s">
        <v>2664</v>
      </c>
      <c r="H832" s="7" t="s">
        <v>2666</v>
      </c>
      <c r="I832" s="7" t="s">
        <v>13</v>
      </c>
      <c r="J832" s="7">
        <v>0</v>
      </c>
      <c r="K832" s="7">
        <v>3</v>
      </c>
      <c r="L832" s="8">
        <v>1.2999999999999999E-2</v>
      </c>
      <c r="M832" s="7">
        <v>0.02</v>
      </c>
      <c r="N832" s="8">
        <v>3.9E-2</v>
      </c>
      <c r="O832" s="8">
        <v>0.06</v>
      </c>
    </row>
    <row r="833" spans="2:15" ht="15.75" customHeight="1" x14ac:dyDescent="0.35">
      <c r="B833" s="7" t="s">
        <v>2240</v>
      </c>
      <c r="C833" s="7" t="s">
        <v>49</v>
      </c>
      <c r="D833" s="7" t="s">
        <v>2667</v>
      </c>
      <c r="E833" s="7" t="s">
        <v>2668</v>
      </c>
      <c r="F833" s="7" t="s">
        <v>17</v>
      </c>
      <c r="G833" s="7" t="s">
        <v>2667</v>
      </c>
      <c r="H833" s="7" t="s">
        <v>2669</v>
      </c>
      <c r="I833" s="7" t="s">
        <v>13</v>
      </c>
      <c r="J833" s="7">
        <v>0</v>
      </c>
      <c r="K833" s="7">
        <v>3</v>
      </c>
      <c r="L833" s="8">
        <v>1.2999999999999999E-2</v>
      </c>
      <c r="M833" s="7">
        <v>0.02</v>
      </c>
      <c r="N833" s="8">
        <v>3.9E-2</v>
      </c>
      <c r="O833" s="8">
        <v>0.06</v>
      </c>
    </row>
    <row r="834" spans="2:15" ht="15.75" customHeight="1" x14ac:dyDescent="0.35">
      <c r="B834" s="7" t="s">
        <v>2240</v>
      </c>
      <c r="C834" s="7" t="s">
        <v>49</v>
      </c>
      <c r="D834" s="7" t="s">
        <v>2670</v>
      </c>
      <c r="E834" s="7" t="s">
        <v>2671</v>
      </c>
      <c r="F834" s="7" t="s">
        <v>17</v>
      </c>
      <c r="G834" s="7" t="s">
        <v>2670</v>
      </c>
      <c r="H834" s="7" t="s">
        <v>2672</v>
      </c>
      <c r="I834" s="7" t="s">
        <v>13</v>
      </c>
      <c r="J834" s="7">
        <v>0</v>
      </c>
      <c r="K834" s="7">
        <v>1</v>
      </c>
      <c r="L834" s="8">
        <v>1.2999999999999999E-2</v>
      </c>
      <c r="M834" s="7">
        <v>0.02</v>
      </c>
      <c r="N834" s="8">
        <v>1.2999999999999999E-2</v>
      </c>
      <c r="O834" s="8">
        <v>0.02</v>
      </c>
    </row>
    <row r="835" spans="2:15" ht="15.75" customHeight="1" x14ac:dyDescent="0.35">
      <c r="B835" s="7" t="s">
        <v>2240</v>
      </c>
      <c r="C835" s="7" t="s">
        <v>49</v>
      </c>
      <c r="D835" s="7" t="s">
        <v>2673</v>
      </c>
      <c r="E835" s="7" t="s">
        <v>2674</v>
      </c>
      <c r="F835" s="7" t="s">
        <v>17</v>
      </c>
      <c r="G835" s="7" t="s">
        <v>2673</v>
      </c>
      <c r="H835" s="7" t="s">
        <v>2675</v>
      </c>
      <c r="I835" s="7" t="s">
        <v>13</v>
      </c>
      <c r="J835" s="7">
        <v>0</v>
      </c>
      <c r="K835" s="7">
        <v>10</v>
      </c>
      <c r="L835" s="8">
        <v>1.2999999999999999E-2</v>
      </c>
      <c r="M835" s="7">
        <v>0.02</v>
      </c>
      <c r="N835" s="8">
        <v>0.13</v>
      </c>
      <c r="O835" s="8">
        <v>0.2</v>
      </c>
    </row>
    <row r="836" spans="2:15" ht="15.75" customHeight="1" x14ac:dyDescent="0.35">
      <c r="B836" s="7" t="s">
        <v>2240</v>
      </c>
      <c r="C836" s="7" t="s">
        <v>49</v>
      </c>
      <c r="D836" s="7" t="s">
        <v>2676</v>
      </c>
      <c r="E836" s="7" t="s">
        <v>2677</v>
      </c>
      <c r="F836" s="7" t="s">
        <v>17</v>
      </c>
      <c r="G836" s="7" t="s">
        <v>2676</v>
      </c>
      <c r="H836" s="7" t="s">
        <v>2678</v>
      </c>
      <c r="I836" s="7" t="s">
        <v>13</v>
      </c>
      <c r="J836" s="7">
        <v>0</v>
      </c>
      <c r="K836" s="7">
        <v>23</v>
      </c>
      <c r="L836" s="8">
        <v>1.2999999999999999E-2</v>
      </c>
      <c r="M836" s="7">
        <v>0.02</v>
      </c>
      <c r="N836" s="8">
        <v>0.29899999999999999</v>
      </c>
      <c r="O836" s="8">
        <v>0.46</v>
      </c>
    </row>
    <row r="837" spans="2:15" ht="15.75" customHeight="1" x14ac:dyDescent="0.35">
      <c r="B837" s="7" t="s">
        <v>2240</v>
      </c>
      <c r="C837" s="7" t="s">
        <v>49</v>
      </c>
      <c r="D837" s="7" t="s">
        <v>2679</v>
      </c>
      <c r="E837" s="7" t="s">
        <v>2680</v>
      </c>
      <c r="F837" s="7" t="s">
        <v>17</v>
      </c>
      <c r="G837" s="7" t="s">
        <v>2679</v>
      </c>
      <c r="H837" s="7" t="s">
        <v>2681</v>
      </c>
      <c r="I837" s="7" t="s">
        <v>13</v>
      </c>
      <c r="J837" s="7">
        <v>0</v>
      </c>
      <c r="K837" s="7">
        <v>3</v>
      </c>
      <c r="L837" s="8">
        <v>1.2999999999999999E-2</v>
      </c>
      <c r="M837" s="7">
        <v>0.02</v>
      </c>
      <c r="N837" s="8">
        <v>3.9E-2</v>
      </c>
      <c r="O837" s="8">
        <v>0.06</v>
      </c>
    </row>
    <row r="838" spans="2:15" ht="15.75" customHeight="1" x14ac:dyDescent="0.35">
      <c r="B838" s="7" t="s">
        <v>2240</v>
      </c>
      <c r="C838" s="7" t="s">
        <v>49</v>
      </c>
      <c r="D838" s="7" t="s">
        <v>2682</v>
      </c>
      <c r="E838" s="7" t="s">
        <v>2683</v>
      </c>
      <c r="F838" s="7" t="s">
        <v>17</v>
      </c>
      <c r="G838" s="7" t="s">
        <v>2682</v>
      </c>
      <c r="H838" s="7" t="s">
        <v>2684</v>
      </c>
      <c r="I838" s="7" t="s">
        <v>13</v>
      </c>
      <c r="J838" s="7">
        <v>0</v>
      </c>
      <c r="K838" s="7">
        <v>2</v>
      </c>
      <c r="L838" s="8">
        <v>1.2999999999999999E-2</v>
      </c>
      <c r="M838" s="7">
        <v>0.02</v>
      </c>
      <c r="N838" s="8">
        <v>2.5999999999999999E-2</v>
      </c>
      <c r="O838" s="8">
        <v>0.04</v>
      </c>
    </row>
    <row r="839" spans="2:15" ht="15.75" customHeight="1" x14ac:dyDescent="0.35">
      <c r="B839" s="7" t="s">
        <v>2240</v>
      </c>
      <c r="C839" s="7" t="s">
        <v>49</v>
      </c>
      <c r="D839" s="7" t="s">
        <v>2685</v>
      </c>
      <c r="E839" s="7" t="s">
        <v>2686</v>
      </c>
      <c r="F839" s="7" t="s">
        <v>17</v>
      </c>
      <c r="G839" s="7" t="s">
        <v>2685</v>
      </c>
      <c r="H839" s="7" t="s">
        <v>2687</v>
      </c>
      <c r="I839" s="7" t="s">
        <v>13</v>
      </c>
      <c r="J839" s="7">
        <v>0</v>
      </c>
      <c r="K839" s="7">
        <v>3</v>
      </c>
      <c r="L839" s="8">
        <v>1.2999999999999999E-2</v>
      </c>
      <c r="M839" s="7">
        <v>0.02</v>
      </c>
      <c r="N839" s="8">
        <v>3.9E-2</v>
      </c>
      <c r="O839" s="8">
        <v>0.06</v>
      </c>
    </row>
    <row r="840" spans="2:15" ht="15.75" customHeight="1" x14ac:dyDescent="0.35">
      <c r="B840" s="7" t="s">
        <v>2240</v>
      </c>
      <c r="C840" s="7" t="s">
        <v>49</v>
      </c>
      <c r="D840" s="7" t="s">
        <v>2688</v>
      </c>
      <c r="E840" s="7" t="s">
        <v>2689</v>
      </c>
      <c r="F840" s="7" t="s">
        <v>17</v>
      </c>
      <c r="G840" s="7" t="s">
        <v>2688</v>
      </c>
      <c r="H840" s="7" t="s">
        <v>2690</v>
      </c>
      <c r="I840" s="7" t="s">
        <v>13</v>
      </c>
      <c r="J840" s="7">
        <v>0</v>
      </c>
      <c r="K840" s="7">
        <v>2</v>
      </c>
      <c r="L840" s="8">
        <v>1.2999999999999999E-2</v>
      </c>
      <c r="M840" s="7">
        <v>0.02</v>
      </c>
      <c r="N840" s="8">
        <v>2.5999999999999999E-2</v>
      </c>
      <c r="O840" s="8">
        <v>0.04</v>
      </c>
    </row>
    <row r="841" spans="2:15" ht="15.75" customHeight="1" x14ac:dyDescent="0.35">
      <c r="B841" s="7" t="s">
        <v>2240</v>
      </c>
      <c r="C841" s="7" t="s">
        <v>49</v>
      </c>
      <c r="D841" s="7" t="s">
        <v>2691</v>
      </c>
      <c r="E841" s="7" t="s">
        <v>2692</v>
      </c>
      <c r="F841" s="7" t="s">
        <v>17</v>
      </c>
      <c r="G841" s="7" t="s">
        <v>2691</v>
      </c>
      <c r="H841" s="7" t="s">
        <v>2693</v>
      </c>
      <c r="I841" s="7" t="s">
        <v>13</v>
      </c>
      <c r="J841" s="7">
        <v>0</v>
      </c>
      <c r="K841" s="7">
        <v>2</v>
      </c>
      <c r="L841" s="8">
        <v>1.2999999999999999E-2</v>
      </c>
      <c r="M841" s="7">
        <v>0.02</v>
      </c>
      <c r="N841" s="8">
        <v>2.5999999999999999E-2</v>
      </c>
      <c r="O841" s="8">
        <v>0.04</v>
      </c>
    </row>
    <row r="842" spans="2:15" ht="15.75" customHeight="1" x14ac:dyDescent="0.35">
      <c r="B842" s="7" t="s">
        <v>2240</v>
      </c>
      <c r="C842" s="7" t="s">
        <v>49</v>
      </c>
      <c r="D842" s="7" t="s">
        <v>2694</v>
      </c>
      <c r="E842" s="7" t="s">
        <v>2695</v>
      </c>
      <c r="F842" s="7" t="s">
        <v>17</v>
      </c>
      <c r="G842" s="7" t="s">
        <v>2694</v>
      </c>
      <c r="H842" s="7" t="s">
        <v>2696</v>
      </c>
      <c r="I842" s="7" t="s">
        <v>13</v>
      </c>
      <c r="J842" s="7">
        <v>0</v>
      </c>
      <c r="K842" s="7">
        <v>5</v>
      </c>
      <c r="L842" s="8">
        <v>1.2999999999999999E-2</v>
      </c>
      <c r="M842" s="7">
        <v>0.02</v>
      </c>
      <c r="N842" s="8">
        <v>6.5000000000000002E-2</v>
      </c>
      <c r="O842" s="8">
        <v>0.1</v>
      </c>
    </row>
    <row r="843" spans="2:15" ht="15.75" customHeight="1" x14ac:dyDescent="0.35">
      <c r="B843" s="7" t="s">
        <v>2240</v>
      </c>
      <c r="C843" s="7" t="s">
        <v>49</v>
      </c>
      <c r="D843" s="7" t="s">
        <v>2697</v>
      </c>
      <c r="E843" s="7" t="s">
        <v>2698</v>
      </c>
      <c r="F843" s="7" t="s">
        <v>17</v>
      </c>
      <c r="G843" s="7" t="s">
        <v>2697</v>
      </c>
      <c r="H843" s="7" t="s">
        <v>2699</v>
      </c>
      <c r="I843" s="7" t="s">
        <v>13</v>
      </c>
      <c r="J843" s="7">
        <v>0</v>
      </c>
      <c r="K843" s="7">
        <v>1</v>
      </c>
      <c r="L843" s="8">
        <v>1.2999999999999999E-2</v>
      </c>
      <c r="M843" s="7">
        <v>0.02</v>
      </c>
      <c r="N843" s="8">
        <v>1.2999999999999999E-2</v>
      </c>
      <c r="O843" s="8">
        <v>0.02</v>
      </c>
    </row>
    <row r="844" spans="2:15" ht="15.75" customHeight="1" x14ac:dyDescent="0.35">
      <c r="B844" s="7" t="s">
        <v>2240</v>
      </c>
      <c r="C844" s="7" t="s">
        <v>49</v>
      </c>
      <c r="D844" s="7" t="s">
        <v>2700</v>
      </c>
      <c r="E844" s="7" t="s">
        <v>2701</v>
      </c>
      <c r="F844" s="7" t="s">
        <v>17</v>
      </c>
      <c r="G844" s="7" t="s">
        <v>2700</v>
      </c>
      <c r="H844" s="7" t="s">
        <v>2702</v>
      </c>
      <c r="I844" s="7" t="s">
        <v>13</v>
      </c>
      <c r="J844" s="7">
        <v>0</v>
      </c>
      <c r="K844" s="7">
        <v>1</v>
      </c>
      <c r="L844" s="8">
        <v>1.2999999999999999E-2</v>
      </c>
      <c r="M844" s="7">
        <v>0.02</v>
      </c>
      <c r="N844" s="8">
        <v>1.2999999999999999E-2</v>
      </c>
      <c r="O844" s="8">
        <v>0.02</v>
      </c>
    </row>
    <row r="845" spans="2:15" ht="15.75" customHeight="1" x14ac:dyDescent="0.35">
      <c r="B845" s="7" t="s">
        <v>2240</v>
      </c>
      <c r="C845" s="7" t="s">
        <v>49</v>
      </c>
      <c r="D845" s="7" t="s">
        <v>2703</v>
      </c>
      <c r="E845" s="7" t="s">
        <v>2704</v>
      </c>
      <c r="F845" s="7" t="s">
        <v>17</v>
      </c>
      <c r="G845" s="7" t="s">
        <v>2703</v>
      </c>
      <c r="H845" s="7" t="s">
        <v>2705</v>
      </c>
      <c r="I845" s="7" t="s">
        <v>13</v>
      </c>
      <c r="J845" s="7">
        <v>0</v>
      </c>
      <c r="K845" s="7">
        <v>2</v>
      </c>
      <c r="L845" s="8">
        <v>1.2999999999999999E-2</v>
      </c>
      <c r="M845" s="7">
        <v>0.02</v>
      </c>
      <c r="N845" s="8">
        <v>2.5999999999999999E-2</v>
      </c>
      <c r="O845" s="8">
        <v>0.04</v>
      </c>
    </row>
    <row r="846" spans="2:15" ht="15.75" customHeight="1" x14ac:dyDescent="0.35">
      <c r="B846" s="7" t="s">
        <v>2240</v>
      </c>
      <c r="C846" s="7" t="s">
        <v>49</v>
      </c>
      <c r="D846" s="7" t="s">
        <v>2706</v>
      </c>
      <c r="E846" s="7" t="s">
        <v>2707</v>
      </c>
      <c r="F846" s="7" t="s">
        <v>17</v>
      </c>
      <c r="G846" s="7" t="s">
        <v>2706</v>
      </c>
      <c r="H846" s="7" t="s">
        <v>2708</v>
      </c>
      <c r="I846" s="7" t="s">
        <v>13</v>
      </c>
      <c r="J846" s="7">
        <v>0</v>
      </c>
      <c r="K846" s="7">
        <v>1</v>
      </c>
      <c r="L846" s="8">
        <v>1.2999999999999999E-2</v>
      </c>
      <c r="M846" s="7">
        <v>0.02</v>
      </c>
      <c r="N846" s="8">
        <v>1.2999999999999999E-2</v>
      </c>
      <c r="O846" s="8">
        <v>0.02</v>
      </c>
    </row>
    <row r="847" spans="2:15" ht="15.75" customHeight="1" x14ac:dyDescent="0.35">
      <c r="B847" s="7" t="s">
        <v>2240</v>
      </c>
      <c r="C847" s="7" t="s">
        <v>49</v>
      </c>
      <c r="D847" s="7" t="s">
        <v>2709</v>
      </c>
      <c r="E847" s="7" t="s">
        <v>2710</v>
      </c>
      <c r="F847" s="7" t="s">
        <v>17</v>
      </c>
      <c r="G847" s="7" t="s">
        <v>2709</v>
      </c>
      <c r="H847" s="7" t="s">
        <v>2711</v>
      </c>
      <c r="I847" s="7" t="s">
        <v>13</v>
      </c>
      <c r="J847" s="7">
        <v>0</v>
      </c>
      <c r="K847" s="7">
        <v>1</v>
      </c>
      <c r="L847" s="8">
        <v>1.2999999999999999E-2</v>
      </c>
      <c r="M847" s="7">
        <v>0.02</v>
      </c>
      <c r="N847" s="8">
        <v>1.2999999999999999E-2</v>
      </c>
      <c r="O847" s="8">
        <v>0.02</v>
      </c>
    </row>
    <row r="848" spans="2:15" ht="15.75" customHeight="1" x14ac:dyDescent="0.35">
      <c r="B848" s="7" t="s">
        <v>2240</v>
      </c>
      <c r="C848" s="7" t="s">
        <v>49</v>
      </c>
      <c r="D848" s="7" t="s">
        <v>2712</v>
      </c>
      <c r="E848" s="7" t="s">
        <v>2713</v>
      </c>
      <c r="F848" s="7" t="s">
        <v>17</v>
      </c>
      <c r="G848" s="7" t="s">
        <v>2712</v>
      </c>
      <c r="H848" s="7" t="s">
        <v>2714</v>
      </c>
      <c r="I848" s="7" t="s">
        <v>13</v>
      </c>
      <c r="J848" s="7">
        <v>0</v>
      </c>
      <c r="K848" s="7">
        <v>57</v>
      </c>
      <c r="L848" s="8">
        <v>1.2999999999999999E-2</v>
      </c>
      <c r="M848" s="7">
        <v>0.02</v>
      </c>
      <c r="N848" s="8">
        <v>0.74099999999999999</v>
      </c>
      <c r="O848" s="8">
        <v>1.1400000000000001</v>
      </c>
    </row>
    <row r="849" spans="2:15" ht="15.75" customHeight="1" x14ac:dyDescent="0.35">
      <c r="B849" s="7" t="s">
        <v>2240</v>
      </c>
      <c r="C849" s="7" t="s">
        <v>49</v>
      </c>
      <c r="D849" s="7" t="s">
        <v>2715</v>
      </c>
      <c r="E849" s="7" t="s">
        <v>2716</v>
      </c>
      <c r="F849" s="7" t="s">
        <v>17</v>
      </c>
      <c r="G849" s="7" t="s">
        <v>2715</v>
      </c>
      <c r="H849" s="7" t="s">
        <v>2717</v>
      </c>
      <c r="I849" s="7" t="s">
        <v>13</v>
      </c>
      <c r="J849" s="7">
        <v>0</v>
      </c>
      <c r="K849" s="7">
        <v>2</v>
      </c>
      <c r="L849" s="8">
        <v>1.2999999999999999E-2</v>
      </c>
      <c r="M849" s="7">
        <v>0.02</v>
      </c>
      <c r="N849" s="8">
        <v>2.5999999999999999E-2</v>
      </c>
      <c r="O849" s="8">
        <v>0.04</v>
      </c>
    </row>
    <row r="850" spans="2:15" ht="15.75" customHeight="1" x14ac:dyDescent="0.35">
      <c r="B850" s="7" t="s">
        <v>2240</v>
      </c>
      <c r="C850" s="7" t="s">
        <v>49</v>
      </c>
      <c r="D850" s="7" t="s">
        <v>2718</v>
      </c>
      <c r="E850" s="7" t="s">
        <v>2719</v>
      </c>
      <c r="F850" s="7" t="s">
        <v>17</v>
      </c>
      <c r="G850" s="7" t="s">
        <v>2718</v>
      </c>
      <c r="H850" s="7" t="s">
        <v>2720</v>
      </c>
      <c r="I850" s="7" t="s">
        <v>13</v>
      </c>
      <c r="J850" s="7">
        <v>0</v>
      </c>
      <c r="K850" s="7">
        <v>1</v>
      </c>
      <c r="L850" s="8">
        <v>1.2999999999999999E-2</v>
      </c>
      <c r="M850" s="7">
        <v>0.02</v>
      </c>
      <c r="N850" s="8">
        <v>1.2999999999999999E-2</v>
      </c>
      <c r="O850" s="8">
        <v>0.02</v>
      </c>
    </row>
    <row r="851" spans="2:15" ht="15.75" customHeight="1" x14ac:dyDescent="0.35">
      <c r="B851" s="7" t="s">
        <v>2240</v>
      </c>
      <c r="C851" s="7" t="s">
        <v>49</v>
      </c>
      <c r="D851" s="7" t="s">
        <v>2721</v>
      </c>
      <c r="E851" s="7" t="s">
        <v>2722</v>
      </c>
      <c r="F851" s="7" t="s">
        <v>17</v>
      </c>
      <c r="G851" s="7" t="s">
        <v>2721</v>
      </c>
      <c r="H851" s="7" t="s">
        <v>2723</v>
      </c>
      <c r="I851" s="7" t="s">
        <v>13</v>
      </c>
      <c r="J851" s="7">
        <v>0</v>
      </c>
      <c r="K851" s="7">
        <v>7</v>
      </c>
      <c r="L851" s="8">
        <v>1.2999999999999999E-2</v>
      </c>
      <c r="M851" s="7">
        <v>0.02</v>
      </c>
      <c r="N851" s="8">
        <v>9.0999999999999998E-2</v>
      </c>
      <c r="O851" s="8">
        <v>0.14000000000000001</v>
      </c>
    </row>
    <row r="852" spans="2:15" ht="15.75" customHeight="1" x14ac:dyDescent="0.35">
      <c r="B852" s="7" t="s">
        <v>2240</v>
      </c>
      <c r="C852" s="7" t="s">
        <v>49</v>
      </c>
      <c r="D852" s="7" t="s">
        <v>2724</v>
      </c>
      <c r="E852" s="7" t="s">
        <v>2725</v>
      </c>
      <c r="F852" s="7" t="s">
        <v>17</v>
      </c>
      <c r="G852" s="7" t="s">
        <v>2724</v>
      </c>
      <c r="H852" s="7" t="s">
        <v>2726</v>
      </c>
      <c r="I852" s="7" t="s">
        <v>13</v>
      </c>
      <c r="J852" s="7">
        <v>0</v>
      </c>
      <c r="K852" s="7">
        <v>4</v>
      </c>
      <c r="L852" s="8">
        <v>1.2999999999999999E-2</v>
      </c>
      <c r="M852" s="7">
        <v>0.02</v>
      </c>
      <c r="N852" s="8">
        <v>5.1999999999999998E-2</v>
      </c>
      <c r="O852" s="8">
        <v>0.08</v>
      </c>
    </row>
    <row r="853" spans="2:15" ht="15.75" customHeight="1" x14ac:dyDescent="0.35">
      <c r="B853" s="7" t="s">
        <v>2240</v>
      </c>
      <c r="C853" s="7" t="s">
        <v>49</v>
      </c>
      <c r="D853" s="7" t="s">
        <v>2727</v>
      </c>
      <c r="E853" s="7" t="s">
        <v>2728</v>
      </c>
      <c r="F853" s="7" t="s">
        <v>17</v>
      </c>
      <c r="G853" s="7" t="s">
        <v>2727</v>
      </c>
      <c r="H853" s="7" t="s">
        <v>2729</v>
      </c>
      <c r="I853" s="7" t="s">
        <v>13</v>
      </c>
      <c r="J853" s="7">
        <v>0</v>
      </c>
      <c r="K853" s="7">
        <v>2</v>
      </c>
      <c r="L853" s="8">
        <v>1.2999999999999999E-2</v>
      </c>
      <c r="M853" s="7">
        <v>0.02</v>
      </c>
      <c r="N853" s="8">
        <v>2.5999999999999999E-2</v>
      </c>
      <c r="O853" s="8">
        <v>0.04</v>
      </c>
    </row>
    <row r="854" spans="2:15" ht="15.75" customHeight="1" x14ac:dyDescent="0.35">
      <c r="B854" s="7" t="s">
        <v>2240</v>
      </c>
      <c r="C854" s="7" t="s">
        <v>49</v>
      </c>
      <c r="D854" s="7" t="s">
        <v>2730</v>
      </c>
      <c r="E854" s="7" t="s">
        <v>2731</v>
      </c>
      <c r="F854" s="7" t="s">
        <v>17</v>
      </c>
      <c r="G854" s="7" t="s">
        <v>2730</v>
      </c>
      <c r="H854" s="7" t="s">
        <v>2732</v>
      </c>
      <c r="I854" s="7" t="s">
        <v>13</v>
      </c>
      <c r="J854" s="7">
        <v>0</v>
      </c>
      <c r="K854" s="7">
        <v>1</v>
      </c>
      <c r="L854" s="8">
        <v>1.2999999999999999E-2</v>
      </c>
      <c r="M854" s="7">
        <v>0.02</v>
      </c>
      <c r="N854" s="8">
        <v>1.2999999999999999E-2</v>
      </c>
      <c r="O854" s="8">
        <v>0.02</v>
      </c>
    </row>
    <row r="855" spans="2:15" ht="15.75" customHeight="1" x14ac:dyDescent="0.35">
      <c r="B855" s="7" t="s">
        <v>2240</v>
      </c>
      <c r="C855" s="7" t="s">
        <v>49</v>
      </c>
      <c r="D855" s="7" t="s">
        <v>2733</v>
      </c>
      <c r="E855" s="7" t="s">
        <v>2734</v>
      </c>
      <c r="F855" s="7" t="s">
        <v>17</v>
      </c>
      <c r="G855" s="7" t="s">
        <v>2733</v>
      </c>
      <c r="H855" s="7" t="s">
        <v>2735</v>
      </c>
      <c r="I855" s="7" t="s">
        <v>13</v>
      </c>
      <c r="J855" s="7">
        <v>0</v>
      </c>
      <c r="K855" s="7">
        <v>1</v>
      </c>
      <c r="L855" s="8">
        <v>1.2999999999999999E-2</v>
      </c>
      <c r="M855" s="7">
        <v>0.02</v>
      </c>
      <c r="N855" s="8">
        <v>1.2999999999999999E-2</v>
      </c>
      <c r="O855" s="8">
        <v>0.02</v>
      </c>
    </row>
    <row r="856" spans="2:15" ht="15.75" customHeight="1" x14ac:dyDescent="0.35">
      <c r="B856" s="7" t="s">
        <v>2240</v>
      </c>
      <c r="C856" s="7" t="s">
        <v>49</v>
      </c>
      <c r="D856" s="7" t="s">
        <v>2736</v>
      </c>
      <c r="E856" s="7" t="s">
        <v>2737</v>
      </c>
      <c r="F856" s="7" t="s">
        <v>17</v>
      </c>
      <c r="G856" s="7" t="s">
        <v>2736</v>
      </c>
      <c r="H856" s="7" t="s">
        <v>2738</v>
      </c>
      <c r="I856" s="7" t="s">
        <v>13</v>
      </c>
      <c r="J856" s="7">
        <v>0</v>
      </c>
      <c r="K856" s="7">
        <v>2</v>
      </c>
      <c r="L856" s="8">
        <v>1.2999999999999999E-2</v>
      </c>
      <c r="M856" s="7">
        <v>0.02</v>
      </c>
      <c r="N856" s="8">
        <v>2.5999999999999999E-2</v>
      </c>
      <c r="O856" s="8">
        <v>0.04</v>
      </c>
    </row>
    <row r="857" spans="2:15" ht="15.75" customHeight="1" x14ac:dyDescent="0.35">
      <c r="B857" s="7" t="s">
        <v>2240</v>
      </c>
      <c r="C857" s="7" t="s">
        <v>49</v>
      </c>
      <c r="D857" s="7" t="s">
        <v>2739</v>
      </c>
      <c r="E857" s="7" t="s">
        <v>2740</v>
      </c>
      <c r="F857" s="7" t="s">
        <v>17</v>
      </c>
      <c r="G857" s="7" t="s">
        <v>2739</v>
      </c>
      <c r="H857" s="7" t="s">
        <v>2741</v>
      </c>
      <c r="I857" s="7" t="s">
        <v>13</v>
      </c>
      <c r="J857" s="7">
        <v>0</v>
      </c>
      <c r="K857" s="7">
        <v>2</v>
      </c>
      <c r="L857" s="8">
        <v>1.2999999999999999E-2</v>
      </c>
      <c r="M857" s="7">
        <v>0.02</v>
      </c>
      <c r="N857" s="8">
        <v>2.5999999999999999E-2</v>
      </c>
      <c r="O857" s="8">
        <v>0.04</v>
      </c>
    </row>
    <row r="858" spans="2:15" ht="15.75" customHeight="1" x14ac:dyDescent="0.35">
      <c r="B858" s="7" t="s">
        <v>2240</v>
      </c>
      <c r="C858" s="7" t="s">
        <v>49</v>
      </c>
      <c r="D858" s="7" t="s">
        <v>2742</v>
      </c>
      <c r="E858" s="7" t="s">
        <v>2743</v>
      </c>
      <c r="F858" s="7" t="s">
        <v>17</v>
      </c>
      <c r="G858" s="7" t="s">
        <v>2742</v>
      </c>
      <c r="H858" s="7" t="s">
        <v>2744</v>
      </c>
      <c r="I858" s="7" t="s">
        <v>13</v>
      </c>
      <c r="J858" s="7">
        <v>0</v>
      </c>
      <c r="K858" s="7">
        <v>1</v>
      </c>
      <c r="L858" s="8">
        <v>1.2999999999999999E-2</v>
      </c>
      <c r="M858" s="7">
        <v>0.02</v>
      </c>
      <c r="N858" s="8">
        <v>1.2999999999999999E-2</v>
      </c>
      <c r="O858" s="8">
        <v>0.02</v>
      </c>
    </row>
    <row r="859" spans="2:15" ht="15.75" customHeight="1" x14ac:dyDescent="0.35">
      <c r="B859" s="7" t="s">
        <v>2240</v>
      </c>
      <c r="C859" s="7" t="s">
        <v>49</v>
      </c>
      <c r="D859" s="7" t="s">
        <v>2745</v>
      </c>
      <c r="E859" s="7" t="s">
        <v>2746</v>
      </c>
      <c r="F859" s="7" t="s">
        <v>17</v>
      </c>
      <c r="G859" s="7" t="s">
        <v>2745</v>
      </c>
      <c r="H859" s="7" t="s">
        <v>2747</v>
      </c>
      <c r="I859" s="7" t="s">
        <v>13</v>
      </c>
      <c r="J859" s="7">
        <v>0</v>
      </c>
      <c r="K859" s="7">
        <v>1</v>
      </c>
      <c r="L859" s="8">
        <v>1.2999999999999999E-2</v>
      </c>
      <c r="M859" s="7">
        <v>0.02</v>
      </c>
      <c r="N859" s="8">
        <v>1.2999999999999999E-2</v>
      </c>
      <c r="O859" s="8">
        <v>0.02</v>
      </c>
    </row>
    <row r="860" spans="2:15" ht="15.75" customHeight="1" x14ac:dyDescent="0.35">
      <c r="B860" s="7" t="s">
        <v>2240</v>
      </c>
      <c r="C860" s="7" t="s">
        <v>49</v>
      </c>
      <c r="D860" s="7" t="s">
        <v>2748</v>
      </c>
      <c r="E860" s="7" t="s">
        <v>2749</v>
      </c>
      <c r="F860" s="7" t="s">
        <v>17</v>
      </c>
      <c r="G860" s="7" t="s">
        <v>2748</v>
      </c>
      <c r="H860" s="7" t="s">
        <v>2750</v>
      </c>
      <c r="I860" s="7" t="s">
        <v>13</v>
      </c>
      <c r="J860" s="7">
        <v>0</v>
      </c>
      <c r="K860" s="7">
        <v>2</v>
      </c>
      <c r="L860" s="8">
        <v>1.2999999999999999E-2</v>
      </c>
      <c r="M860" s="7">
        <v>0.02</v>
      </c>
      <c r="N860" s="8">
        <v>2.5999999999999999E-2</v>
      </c>
      <c r="O860" s="8">
        <v>0.04</v>
      </c>
    </row>
    <row r="861" spans="2:15" ht="15.75" customHeight="1" x14ac:dyDescent="0.35">
      <c r="B861" s="7" t="s">
        <v>2240</v>
      </c>
      <c r="C861" s="7" t="s">
        <v>49</v>
      </c>
      <c r="D861" s="7" t="s">
        <v>2751</v>
      </c>
      <c r="E861" s="7" t="s">
        <v>2752</v>
      </c>
      <c r="F861" s="7" t="s">
        <v>17</v>
      </c>
      <c r="G861" s="7" t="s">
        <v>2751</v>
      </c>
      <c r="H861" s="7" t="s">
        <v>2753</v>
      </c>
      <c r="I861" s="7" t="s">
        <v>13</v>
      </c>
      <c r="J861" s="7">
        <v>0</v>
      </c>
      <c r="K861" s="7">
        <v>1</v>
      </c>
      <c r="L861" s="8">
        <v>1.2999999999999999E-2</v>
      </c>
      <c r="M861" s="7">
        <v>0.02</v>
      </c>
      <c r="N861" s="8">
        <v>1.2999999999999999E-2</v>
      </c>
      <c r="O861" s="8">
        <v>0.02</v>
      </c>
    </row>
    <row r="862" spans="2:15" ht="15.75" customHeight="1" x14ac:dyDescent="0.35">
      <c r="B862" s="7" t="s">
        <v>2240</v>
      </c>
      <c r="C862" s="7" t="s">
        <v>49</v>
      </c>
      <c r="D862" s="7" t="s">
        <v>2754</v>
      </c>
      <c r="E862" s="7" t="s">
        <v>2755</v>
      </c>
      <c r="F862" s="7" t="s">
        <v>17</v>
      </c>
      <c r="G862" s="7" t="s">
        <v>2754</v>
      </c>
      <c r="H862" s="7" t="s">
        <v>2756</v>
      </c>
      <c r="I862" s="7" t="s">
        <v>13</v>
      </c>
      <c r="J862" s="7">
        <v>0</v>
      </c>
      <c r="K862" s="7">
        <v>2</v>
      </c>
      <c r="L862" s="8">
        <v>1.2999999999999999E-2</v>
      </c>
      <c r="M862" s="7">
        <v>0.02</v>
      </c>
      <c r="N862" s="8">
        <v>2.5999999999999999E-2</v>
      </c>
      <c r="O862" s="8">
        <v>0.04</v>
      </c>
    </row>
    <row r="863" spans="2:15" ht="15.75" customHeight="1" x14ac:dyDescent="0.35">
      <c r="B863" s="7" t="s">
        <v>2240</v>
      </c>
      <c r="C863" s="7" t="s">
        <v>49</v>
      </c>
      <c r="D863" s="7" t="s">
        <v>2757</v>
      </c>
      <c r="E863" s="7" t="s">
        <v>2758</v>
      </c>
      <c r="F863" s="7" t="s">
        <v>17</v>
      </c>
      <c r="G863" s="7" t="s">
        <v>2757</v>
      </c>
      <c r="H863" s="7" t="s">
        <v>2759</v>
      </c>
      <c r="I863" s="7" t="s">
        <v>13</v>
      </c>
      <c r="J863" s="7">
        <v>0</v>
      </c>
      <c r="K863" s="7">
        <v>34</v>
      </c>
      <c r="L863" s="8">
        <v>1.2999999999999999E-2</v>
      </c>
      <c r="M863" s="7">
        <v>0.02</v>
      </c>
      <c r="N863" s="8">
        <v>0.442</v>
      </c>
      <c r="O863" s="8">
        <v>0.68</v>
      </c>
    </row>
    <row r="864" spans="2:15" ht="15.75" customHeight="1" x14ac:dyDescent="0.35">
      <c r="B864" s="7" t="s">
        <v>2240</v>
      </c>
      <c r="C864" s="7" t="s">
        <v>49</v>
      </c>
      <c r="D864" s="7" t="s">
        <v>2760</v>
      </c>
      <c r="E864" s="7" t="s">
        <v>2761</v>
      </c>
      <c r="F864" s="7" t="s">
        <v>17</v>
      </c>
      <c r="G864" s="7" t="s">
        <v>2760</v>
      </c>
      <c r="H864" s="7" t="s">
        <v>2762</v>
      </c>
      <c r="I864" s="7" t="s">
        <v>13</v>
      </c>
      <c r="J864" s="7">
        <v>0</v>
      </c>
      <c r="K864" s="7">
        <v>71</v>
      </c>
      <c r="L864" s="8">
        <v>1.2999999999999999E-2</v>
      </c>
      <c r="M864" s="7">
        <v>0.02</v>
      </c>
      <c r="N864" s="8">
        <v>0.92299999999999993</v>
      </c>
      <c r="O864" s="8">
        <v>1.42</v>
      </c>
    </row>
    <row r="865" spans="2:15" ht="15.75" customHeight="1" x14ac:dyDescent="0.35">
      <c r="B865" s="7" t="s">
        <v>2240</v>
      </c>
      <c r="C865" s="7" t="s">
        <v>49</v>
      </c>
      <c r="D865" s="7" t="s">
        <v>2763</v>
      </c>
      <c r="E865" s="7" t="s">
        <v>2764</v>
      </c>
      <c r="F865" s="7" t="s">
        <v>17</v>
      </c>
      <c r="G865" s="7" t="s">
        <v>2763</v>
      </c>
      <c r="H865" s="7" t="s">
        <v>2765</v>
      </c>
      <c r="I865" s="7" t="s">
        <v>13</v>
      </c>
      <c r="J865" s="7">
        <v>0</v>
      </c>
      <c r="K865" s="7">
        <v>46</v>
      </c>
      <c r="L865" s="8">
        <v>1.2999999999999999E-2</v>
      </c>
      <c r="M865" s="7">
        <v>0.02</v>
      </c>
      <c r="N865" s="8">
        <v>0.59799999999999998</v>
      </c>
      <c r="O865" s="8">
        <v>0.92</v>
      </c>
    </row>
    <row r="866" spans="2:15" ht="15.75" customHeight="1" x14ac:dyDescent="0.35">
      <c r="B866" s="7" t="s">
        <v>2240</v>
      </c>
      <c r="C866" s="7" t="s">
        <v>49</v>
      </c>
      <c r="D866" s="7" t="s">
        <v>2766</v>
      </c>
      <c r="E866" s="7" t="s">
        <v>2767</v>
      </c>
      <c r="F866" s="7" t="s">
        <v>17</v>
      </c>
      <c r="G866" s="7" t="s">
        <v>2766</v>
      </c>
      <c r="H866" s="7" t="s">
        <v>2768</v>
      </c>
      <c r="I866" s="7" t="s">
        <v>13</v>
      </c>
      <c r="J866" s="7">
        <v>0</v>
      </c>
      <c r="K866" s="7">
        <v>1</v>
      </c>
      <c r="L866" s="8">
        <v>1.2999999999999999E-2</v>
      </c>
      <c r="M866" s="7">
        <v>0.02</v>
      </c>
      <c r="N866" s="8">
        <v>1.2999999999999999E-2</v>
      </c>
      <c r="O866" s="8">
        <v>0.02</v>
      </c>
    </row>
    <row r="867" spans="2:15" ht="15.75" customHeight="1" x14ac:dyDescent="0.35">
      <c r="B867" s="7" t="s">
        <v>2240</v>
      </c>
      <c r="C867" s="7" t="s">
        <v>49</v>
      </c>
      <c r="D867" s="7" t="s">
        <v>2769</v>
      </c>
      <c r="E867" s="7" t="s">
        <v>2770</v>
      </c>
      <c r="F867" s="7" t="s">
        <v>17</v>
      </c>
      <c r="G867" s="7" t="s">
        <v>2769</v>
      </c>
      <c r="H867" s="7" t="s">
        <v>2771</v>
      </c>
      <c r="I867" s="7" t="s">
        <v>13</v>
      </c>
      <c r="J867" s="7">
        <v>0</v>
      </c>
      <c r="K867" s="7">
        <v>2</v>
      </c>
      <c r="L867" s="8">
        <v>1.2999999999999999E-2</v>
      </c>
      <c r="M867" s="7">
        <v>0.02</v>
      </c>
      <c r="N867" s="8">
        <v>2.5999999999999999E-2</v>
      </c>
      <c r="O867" s="8">
        <v>0.04</v>
      </c>
    </row>
    <row r="868" spans="2:15" ht="15.75" customHeight="1" x14ac:dyDescent="0.35">
      <c r="B868" s="7" t="s">
        <v>2240</v>
      </c>
      <c r="C868" s="7" t="s">
        <v>49</v>
      </c>
      <c r="D868" s="7" t="s">
        <v>2772</v>
      </c>
      <c r="E868" s="7" t="s">
        <v>2773</v>
      </c>
      <c r="F868" s="7" t="s">
        <v>17</v>
      </c>
      <c r="G868" s="7" t="s">
        <v>2772</v>
      </c>
      <c r="H868" s="7" t="s">
        <v>2774</v>
      </c>
      <c r="I868" s="7" t="s">
        <v>13</v>
      </c>
      <c r="J868" s="7">
        <v>0</v>
      </c>
      <c r="K868" s="7">
        <v>22</v>
      </c>
      <c r="L868" s="8">
        <v>1.2999999999999999E-2</v>
      </c>
      <c r="M868" s="7">
        <v>0.02</v>
      </c>
      <c r="N868" s="8">
        <v>0.28599999999999998</v>
      </c>
      <c r="O868" s="8">
        <v>0.44</v>
      </c>
    </row>
    <row r="869" spans="2:15" ht="15.75" customHeight="1" x14ac:dyDescent="0.35">
      <c r="B869" s="7" t="s">
        <v>2240</v>
      </c>
      <c r="C869" s="7" t="s">
        <v>49</v>
      </c>
      <c r="D869" s="7" t="s">
        <v>2775</v>
      </c>
      <c r="E869" s="7" t="s">
        <v>2776</v>
      </c>
      <c r="F869" s="7" t="s">
        <v>17</v>
      </c>
      <c r="G869" s="7" t="s">
        <v>2775</v>
      </c>
      <c r="H869" s="7" t="s">
        <v>2777</v>
      </c>
      <c r="I869" s="7" t="s">
        <v>13</v>
      </c>
      <c r="J869" s="7">
        <v>0</v>
      </c>
      <c r="K869" s="7">
        <v>49</v>
      </c>
      <c r="L869" s="8">
        <v>1.2999999999999999E-2</v>
      </c>
      <c r="M869" s="7">
        <v>0.02</v>
      </c>
      <c r="N869" s="8">
        <v>0.63700000000000001</v>
      </c>
      <c r="O869" s="8">
        <v>0.98</v>
      </c>
    </row>
    <row r="870" spans="2:15" ht="15.75" customHeight="1" x14ac:dyDescent="0.35">
      <c r="B870" s="7" t="s">
        <v>2240</v>
      </c>
      <c r="C870" s="7" t="s">
        <v>49</v>
      </c>
      <c r="D870" s="7" t="s">
        <v>2778</v>
      </c>
      <c r="E870" s="7" t="s">
        <v>2779</v>
      </c>
      <c r="F870" s="7" t="s">
        <v>17</v>
      </c>
      <c r="G870" s="7" t="s">
        <v>2778</v>
      </c>
      <c r="H870" s="7" t="s">
        <v>2780</v>
      </c>
      <c r="I870" s="7" t="s">
        <v>13</v>
      </c>
      <c r="J870" s="7">
        <v>0</v>
      </c>
      <c r="K870" s="7">
        <v>11</v>
      </c>
      <c r="L870" s="8">
        <v>1.2999999999999999E-2</v>
      </c>
      <c r="M870" s="7">
        <v>0.02</v>
      </c>
      <c r="N870" s="8">
        <v>0.14299999999999999</v>
      </c>
      <c r="O870" s="8">
        <v>0.22</v>
      </c>
    </row>
    <row r="871" spans="2:15" ht="15.75" customHeight="1" x14ac:dyDescent="0.35">
      <c r="B871" s="7" t="s">
        <v>2240</v>
      </c>
      <c r="C871" s="7" t="s">
        <v>49</v>
      </c>
      <c r="D871" s="7" t="s">
        <v>2781</v>
      </c>
      <c r="E871" s="7" t="s">
        <v>2782</v>
      </c>
      <c r="F871" s="7" t="s">
        <v>17</v>
      </c>
      <c r="G871" s="7" t="s">
        <v>2781</v>
      </c>
      <c r="H871" s="7" t="s">
        <v>2783</v>
      </c>
      <c r="I871" s="7" t="s">
        <v>13</v>
      </c>
      <c r="J871" s="7">
        <v>0</v>
      </c>
      <c r="K871" s="7">
        <v>4</v>
      </c>
      <c r="L871" s="8">
        <v>1.2999999999999999E-2</v>
      </c>
      <c r="M871" s="7">
        <v>0.02</v>
      </c>
      <c r="N871" s="8">
        <v>5.1999999999999998E-2</v>
      </c>
      <c r="O871" s="8">
        <v>0.08</v>
      </c>
    </row>
    <row r="872" spans="2:15" ht="15.75" customHeight="1" x14ac:dyDescent="0.35">
      <c r="B872" s="7" t="s">
        <v>2240</v>
      </c>
      <c r="C872" s="7" t="s">
        <v>49</v>
      </c>
      <c r="D872" s="7" t="s">
        <v>2784</v>
      </c>
      <c r="E872" s="7" t="s">
        <v>2785</v>
      </c>
      <c r="F872" s="7" t="s">
        <v>17</v>
      </c>
      <c r="G872" s="7" t="s">
        <v>2784</v>
      </c>
      <c r="H872" s="7" t="s">
        <v>2786</v>
      </c>
      <c r="I872" s="7" t="s">
        <v>13</v>
      </c>
      <c r="J872" s="7">
        <v>0</v>
      </c>
      <c r="K872" s="7">
        <v>2</v>
      </c>
      <c r="L872" s="8">
        <v>1.2999999999999999E-2</v>
      </c>
      <c r="M872" s="7">
        <v>0.02</v>
      </c>
      <c r="N872" s="8">
        <v>2.5999999999999999E-2</v>
      </c>
      <c r="O872" s="8">
        <v>0.04</v>
      </c>
    </row>
    <row r="873" spans="2:15" ht="15.75" customHeight="1" x14ac:dyDescent="0.35">
      <c r="B873" s="7" t="s">
        <v>2240</v>
      </c>
      <c r="C873" s="7" t="s">
        <v>49</v>
      </c>
      <c r="D873" s="7" t="s">
        <v>2787</v>
      </c>
      <c r="E873" s="7" t="s">
        <v>2788</v>
      </c>
      <c r="F873" s="7" t="s">
        <v>17</v>
      </c>
      <c r="G873" s="7" t="s">
        <v>2787</v>
      </c>
      <c r="H873" s="7" t="s">
        <v>2789</v>
      </c>
      <c r="I873" s="7" t="s">
        <v>13</v>
      </c>
      <c r="J873" s="7">
        <v>0</v>
      </c>
      <c r="K873" s="7">
        <v>15</v>
      </c>
      <c r="L873" s="8">
        <v>1.2999999999999999E-2</v>
      </c>
      <c r="M873" s="7">
        <v>0.02</v>
      </c>
      <c r="N873" s="8">
        <v>0.19499999999999998</v>
      </c>
      <c r="O873" s="8">
        <v>0.3</v>
      </c>
    </row>
    <row r="874" spans="2:15" ht="15.75" customHeight="1" x14ac:dyDescent="0.35">
      <c r="B874" s="7" t="s">
        <v>2240</v>
      </c>
      <c r="C874" s="7" t="s">
        <v>49</v>
      </c>
      <c r="D874" s="7" t="s">
        <v>2790</v>
      </c>
      <c r="E874" s="7" t="s">
        <v>2791</v>
      </c>
      <c r="F874" s="7" t="s">
        <v>17</v>
      </c>
      <c r="G874" s="7" t="s">
        <v>2790</v>
      </c>
      <c r="H874" s="7" t="s">
        <v>2792</v>
      </c>
      <c r="I874" s="7" t="s">
        <v>13</v>
      </c>
      <c r="J874" s="7">
        <v>0</v>
      </c>
      <c r="K874" s="7">
        <v>10</v>
      </c>
      <c r="L874" s="8">
        <v>1.2999999999999999E-2</v>
      </c>
      <c r="M874" s="7">
        <v>0.02</v>
      </c>
      <c r="N874" s="8">
        <v>0.13</v>
      </c>
      <c r="O874" s="8">
        <v>0.2</v>
      </c>
    </row>
    <row r="875" spans="2:15" ht="15.75" customHeight="1" x14ac:dyDescent="0.35">
      <c r="B875" s="7" t="s">
        <v>2240</v>
      </c>
      <c r="C875" s="7" t="s">
        <v>49</v>
      </c>
      <c r="D875" s="7" t="s">
        <v>2793</v>
      </c>
      <c r="E875" s="7" t="s">
        <v>2794</v>
      </c>
      <c r="F875" s="7" t="s">
        <v>17</v>
      </c>
      <c r="G875" s="7" t="s">
        <v>2793</v>
      </c>
      <c r="H875" s="7" t="s">
        <v>2795</v>
      </c>
      <c r="I875" s="7" t="s">
        <v>13</v>
      </c>
      <c r="J875" s="7">
        <v>0</v>
      </c>
      <c r="K875" s="7">
        <v>7</v>
      </c>
      <c r="L875" s="8">
        <v>1.2999999999999999E-2</v>
      </c>
      <c r="M875" s="7">
        <v>0.02</v>
      </c>
      <c r="N875" s="8">
        <v>9.0999999999999998E-2</v>
      </c>
      <c r="O875" s="8">
        <v>0.14000000000000001</v>
      </c>
    </row>
    <row r="876" spans="2:15" ht="15.75" customHeight="1" x14ac:dyDescent="0.35">
      <c r="B876" s="7" t="s">
        <v>2240</v>
      </c>
      <c r="C876" s="7" t="s">
        <v>49</v>
      </c>
      <c r="D876" s="7" t="s">
        <v>2796</v>
      </c>
      <c r="E876" s="7" t="s">
        <v>2797</v>
      </c>
      <c r="F876" s="7" t="s">
        <v>17</v>
      </c>
      <c r="G876" s="7" t="s">
        <v>2796</v>
      </c>
      <c r="H876" s="7" t="s">
        <v>2798</v>
      </c>
      <c r="I876" s="7" t="s">
        <v>13</v>
      </c>
      <c r="J876" s="7">
        <v>0</v>
      </c>
      <c r="K876" s="7">
        <v>1</v>
      </c>
      <c r="L876" s="8">
        <v>1.2999999999999999E-2</v>
      </c>
      <c r="M876" s="7">
        <v>0.02</v>
      </c>
      <c r="N876" s="8">
        <v>1.2999999999999999E-2</v>
      </c>
      <c r="O876" s="8">
        <v>0.02</v>
      </c>
    </row>
    <row r="877" spans="2:15" ht="15.75" customHeight="1" x14ac:dyDescent="0.35">
      <c r="B877" s="7" t="s">
        <v>2240</v>
      </c>
      <c r="C877" s="7" t="s">
        <v>49</v>
      </c>
      <c r="D877" s="7" t="s">
        <v>2799</v>
      </c>
      <c r="E877" s="7" t="s">
        <v>2800</v>
      </c>
      <c r="F877" s="7" t="s">
        <v>17</v>
      </c>
      <c r="G877" s="7" t="s">
        <v>2799</v>
      </c>
      <c r="H877" s="7" t="s">
        <v>2801</v>
      </c>
      <c r="I877" s="7" t="s">
        <v>13</v>
      </c>
      <c r="J877" s="7">
        <v>0</v>
      </c>
      <c r="K877" s="7">
        <v>8</v>
      </c>
      <c r="L877" s="8">
        <v>1.2999999999999999E-2</v>
      </c>
      <c r="M877" s="7">
        <v>0.02</v>
      </c>
      <c r="N877" s="8">
        <v>0.104</v>
      </c>
      <c r="O877" s="8">
        <v>0.16</v>
      </c>
    </row>
    <row r="878" spans="2:15" ht="15.75" customHeight="1" x14ac:dyDescent="0.35">
      <c r="B878" s="7" t="s">
        <v>2240</v>
      </c>
      <c r="C878" s="7" t="s">
        <v>49</v>
      </c>
      <c r="D878" s="7" t="s">
        <v>2802</v>
      </c>
      <c r="E878" s="7" t="s">
        <v>2803</v>
      </c>
      <c r="F878" s="7" t="s">
        <v>17</v>
      </c>
      <c r="G878" s="7" t="s">
        <v>2802</v>
      </c>
      <c r="H878" s="7" t="s">
        <v>2804</v>
      </c>
      <c r="I878" s="7" t="s">
        <v>13</v>
      </c>
      <c r="J878" s="7">
        <v>0</v>
      </c>
      <c r="K878" s="7">
        <v>10</v>
      </c>
      <c r="L878" s="8">
        <v>1.2999999999999999E-2</v>
      </c>
      <c r="M878" s="7">
        <v>0.02</v>
      </c>
      <c r="N878" s="8">
        <v>0.13</v>
      </c>
      <c r="O878" s="8">
        <v>0.2</v>
      </c>
    </row>
    <row r="879" spans="2:15" ht="15.75" customHeight="1" x14ac:dyDescent="0.35">
      <c r="B879" s="7" t="s">
        <v>2240</v>
      </c>
      <c r="C879" s="7" t="s">
        <v>49</v>
      </c>
      <c r="D879" s="7" t="s">
        <v>2805</v>
      </c>
      <c r="E879" s="7" t="s">
        <v>2806</v>
      </c>
      <c r="F879" s="7" t="s">
        <v>17</v>
      </c>
      <c r="G879" s="7" t="s">
        <v>2805</v>
      </c>
      <c r="H879" s="7" t="s">
        <v>2807</v>
      </c>
      <c r="I879" s="7" t="s">
        <v>13</v>
      </c>
      <c r="J879" s="7">
        <v>0</v>
      </c>
      <c r="K879" s="7">
        <v>3</v>
      </c>
      <c r="L879" s="8">
        <v>1.2999999999999999E-2</v>
      </c>
      <c r="M879" s="7">
        <v>0.02</v>
      </c>
      <c r="N879" s="8">
        <v>3.9E-2</v>
      </c>
      <c r="O879" s="8">
        <v>0.06</v>
      </c>
    </row>
    <row r="880" spans="2:15" ht="15.75" customHeight="1" x14ac:dyDescent="0.35">
      <c r="B880" s="7" t="s">
        <v>2240</v>
      </c>
      <c r="C880" s="7" t="s">
        <v>49</v>
      </c>
      <c r="D880" s="7" t="s">
        <v>2808</v>
      </c>
      <c r="E880" s="7" t="s">
        <v>2809</v>
      </c>
      <c r="F880" s="7" t="s">
        <v>17</v>
      </c>
      <c r="G880" s="7" t="s">
        <v>2808</v>
      </c>
      <c r="H880" s="7" t="s">
        <v>2810</v>
      </c>
      <c r="I880" s="7" t="s">
        <v>13</v>
      </c>
      <c r="J880" s="7">
        <v>0</v>
      </c>
      <c r="K880" s="7">
        <v>28</v>
      </c>
      <c r="L880" s="8">
        <v>1.2999999999999999E-2</v>
      </c>
      <c r="M880" s="7">
        <v>0.02</v>
      </c>
      <c r="N880" s="8">
        <v>0.36399999999999999</v>
      </c>
      <c r="O880" s="8">
        <v>0.56000000000000005</v>
      </c>
    </row>
    <row r="881" spans="2:15" ht="15.75" customHeight="1" x14ac:dyDescent="0.35">
      <c r="B881" s="7" t="s">
        <v>2240</v>
      </c>
      <c r="C881" s="7" t="s">
        <v>49</v>
      </c>
      <c r="D881" s="7" t="s">
        <v>2811</v>
      </c>
      <c r="E881" s="7" t="s">
        <v>2812</v>
      </c>
      <c r="F881" s="7" t="s">
        <v>17</v>
      </c>
      <c r="G881" s="7" t="s">
        <v>2811</v>
      </c>
      <c r="H881" s="7" t="s">
        <v>2813</v>
      </c>
      <c r="I881" s="7" t="s">
        <v>13</v>
      </c>
      <c r="J881" s="7">
        <v>0</v>
      </c>
      <c r="K881" s="7">
        <v>1</v>
      </c>
      <c r="L881" s="8">
        <v>1.2999999999999999E-2</v>
      </c>
      <c r="M881" s="7">
        <v>0.02</v>
      </c>
      <c r="N881" s="8">
        <v>1.2999999999999999E-2</v>
      </c>
      <c r="O881" s="8">
        <v>0.02</v>
      </c>
    </row>
    <row r="882" spans="2:15" ht="15.75" customHeight="1" x14ac:dyDescent="0.35">
      <c r="B882" s="7" t="s">
        <v>2240</v>
      </c>
      <c r="C882" s="7" t="s">
        <v>49</v>
      </c>
      <c r="D882" s="7" t="s">
        <v>2814</v>
      </c>
      <c r="E882" s="7" t="s">
        <v>2815</v>
      </c>
      <c r="F882" s="7" t="s">
        <v>17</v>
      </c>
      <c r="G882" s="7" t="s">
        <v>2814</v>
      </c>
      <c r="H882" s="7" t="s">
        <v>2816</v>
      </c>
      <c r="I882" s="7" t="s">
        <v>13</v>
      </c>
      <c r="J882" s="7">
        <v>0</v>
      </c>
      <c r="K882" s="7">
        <v>65</v>
      </c>
      <c r="L882" s="8">
        <v>1.2999999999999999E-2</v>
      </c>
      <c r="M882" s="7">
        <v>0.02</v>
      </c>
      <c r="N882" s="8">
        <v>0.84499999999999997</v>
      </c>
      <c r="O882" s="8">
        <v>1.3</v>
      </c>
    </row>
    <row r="883" spans="2:15" ht="15.75" customHeight="1" x14ac:dyDescent="0.35">
      <c r="B883" s="7" t="s">
        <v>2240</v>
      </c>
      <c r="C883" s="7" t="s">
        <v>49</v>
      </c>
      <c r="D883" s="7" t="s">
        <v>2817</v>
      </c>
      <c r="E883" s="7" t="s">
        <v>2818</v>
      </c>
      <c r="F883" s="7" t="s">
        <v>17</v>
      </c>
      <c r="G883" s="7" t="s">
        <v>2817</v>
      </c>
      <c r="H883" s="7" t="s">
        <v>2819</v>
      </c>
      <c r="I883" s="7" t="s">
        <v>13</v>
      </c>
      <c r="J883" s="7">
        <v>0</v>
      </c>
      <c r="K883" s="7">
        <v>1</v>
      </c>
      <c r="L883" s="8">
        <v>1.2999999999999999E-2</v>
      </c>
      <c r="M883" s="7">
        <v>0.02</v>
      </c>
      <c r="N883" s="8">
        <v>1.2999999999999999E-2</v>
      </c>
      <c r="O883" s="8">
        <v>0.02</v>
      </c>
    </row>
    <row r="884" spans="2:15" ht="15.75" customHeight="1" x14ac:dyDescent="0.35">
      <c r="B884" s="7" t="s">
        <v>2240</v>
      </c>
      <c r="C884" s="7" t="s">
        <v>49</v>
      </c>
      <c r="D884" s="7" t="s">
        <v>2820</v>
      </c>
      <c r="E884" s="7" t="s">
        <v>2821</v>
      </c>
      <c r="F884" s="7" t="s">
        <v>17</v>
      </c>
      <c r="G884" s="7" t="s">
        <v>2820</v>
      </c>
      <c r="H884" s="7" t="s">
        <v>2822</v>
      </c>
      <c r="I884" s="7" t="s">
        <v>13</v>
      </c>
      <c r="J884" s="7">
        <v>0</v>
      </c>
      <c r="K884" s="7">
        <v>19</v>
      </c>
      <c r="L884" s="8">
        <v>1.2999999999999999E-2</v>
      </c>
      <c r="M884" s="7">
        <v>0.02</v>
      </c>
      <c r="N884" s="8">
        <v>0.247</v>
      </c>
      <c r="O884" s="8">
        <v>0.38</v>
      </c>
    </row>
    <row r="885" spans="2:15" ht="15.75" customHeight="1" x14ac:dyDescent="0.35">
      <c r="B885" s="7" t="s">
        <v>2240</v>
      </c>
      <c r="C885" s="7" t="s">
        <v>49</v>
      </c>
      <c r="D885" s="7" t="s">
        <v>2823</v>
      </c>
      <c r="E885" s="7" t="s">
        <v>2824</v>
      </c>
      <c r="F885" s="7" t="s">
        <v>17</v>
      </c>
      <c r="G885" s="7" t="s">
        <v>2823</v>
      </c>
      <c r="H885" s="7" t="s">
        <v>2825</v>
      </c>
      <c r="I885" s="7" t="s">
        <v>13</v>
      </c>
      <c r="J885" s="7">
        <v>0</v>
      </c>
      <c r="K885" s="7">
        <v>8</v>
      </c>
      <c r="L885" s="8">
        <v>1.2999999999999999E-2</v>
      </c>
      <c r="M885" s="7">
        <v>0.02</v>
      </c>
      <c r="N885" s="8">
        <v>0.104</v>
      </c>
      <c r="O885" s="8">
        <v>0.16</v>
      </c>
    </row>
    <row r="886" spans="2:15" ht="15.75" customHeight="1" x14ac:dyDescent="0.35">
      <c r="B886" s="7" t="s">
        <v>2240</v>
      </c>
      <c r="C886" s="7" t="s">
        <v>49</v>
      </c>
      <c r="D886" s="7" t="s">
        <v>2826</v>
      </c>
      <c r="E886" s="7" t="s">
        <v>2827</v>
      </c>
      <c r="F886" s="7" t="s">
        <v>17</v>
      </c>
      <c r="G886" s="7" t="s">
        <v>2826</v>
      </c>
      <c r="H886" s="7" t="s">
        <v>2828</v>
      </c>
      <c r="I886" s="7" t="s">
        <v>13</v>
      </c>
      <c r="J886" s="7">
        <v>0</v>
      </c>
      <c r="K886" s="7">
        <v>18</v>
      </c>
      <c r="L886" s="8">
        <v>1.2999999999999999E-2</v>
      </c>
      <c r="M886" s="7">
        <v>0.02</v>
      </c>
      <c r="N886" s="8">
        <v>0.23399999999999999</v>
      </c>
      <c r="O886" s="8">
        <v>0.36</v>
      </c>
    </row>
    <row r="887" spans="2:15" ht="15.75" customHeight="1" x14ac:dyDescent="0.35">
      <c r="B887" s="7" t="s">
        <v>2240</v>
      </c>
      <c r="C887" s="7" t="s">
        <v>49</v>
      </c>
      <c r="D887" s="7" t="s">
        <v>2829</v>
      </c>
      <c r="E887" s="7" t="s">
        <v>2830</v>
      </c>
      <c r="F887" s="7" t="s">
        <v>17</v>
      </c>
      <c r="G887" s="7" t="s">
        <v>2829</v>
      </c>
      <c r="H887" s="7" t="s">
        <v>2831</v>
      </c>
      <c r="I887" s="7" t="s">
        <v>13</v>
      </c>
      <c r="J887" s="7">
        <v>0</v>
      </c>
      <c r="K887" s="7">
        <v>11</v>
      </c>
      <c r="L887" s="8">
        <v>1.2999999999999999E-2</v>
      </c>
      <c r="M887" s="7">
        <v>0.02</v>
      </c>
      <c r="N887" s="8">
        <v>0.14299999999999999</v>
      </c>
      <c r="O887" s="8">
        <v>0.22</v>
      </c>
    </row>
    <row r="888" spans="2:15" ht="15.75" customHeight="1" x14ac:dyDescent="0.35">
      <c r="B888" s="7" t="s">
        <v>2240</v>
      </c>
      <c r="C888" s="7" t="s">
        <v>49</v>
      </c>
      <c r="D888" s="7" t="s">
        <v>2832</v>
      </c>
      <c r="E888" s="7" t="s">
        <v>2833</v>
      </c>
      <c r="F888" s="7" t="s">
        <v>17</v>
      </c>
      <c r="G888" s="7" t="s">
        <v>2832</v>
      </c>
      <c r="H888" s="7" t="s">
        <v>2834</v>
      </c>
      <c r="I888" s="7" t="s">
        <v>13</v>
      </c>
      <c r="J888" s="7">
        <v>0</v>
      </c>
      <c r="K888" s="7">
        <v>1</v>
      </c>
      <c r="L888" s="8">
        <v>1.2999999999999999E-2</v>
      </c>
      <c r="M888" s="7">
        <v>0.02</v>
      </c>
      <c r="N888" s="8">
        <v>1.2999999999999999E-2</v>
      </c>
      <c r="O888" s="8">
        <v>0.02</v>
      </c>
    </row>
    <row r="889" spans="2:15" ht="15.75" customHeight="1" x14ac:dyDescent="0.35">
      <c r="B889" s="7" t="s">
        <v>2240</v>
      </c>
      <c r="C889" s="7" t="s">
        <v>49</v>
      </c>
      <c r="D889" s="7" t="s">
        <v>2835</v>
      </c>
      <c r="E889" s="7" t="s">
        <v>2836</v>
      </c>
      <c r="F889" s="7" t="s">
        <v>17</v>
      </c>
      <c r="G889" s="7" t="s">
        <v>2835</v>
      </c>
      <c r="H889" s="7" t="s">
        <v>2837</v>
      </c>
      <c r="I889" s="7" t="s">
        <v>13</v>
      </c>
      <c r="J889" s="7">
        <v>0</v>
      </c>
      <c r="K889" s="7">
        <v>2</v>
      </c>
      <c r="L889" s="8">
        <v>1.2999999999999999E-2</v>
      </c>
      <c r="M889" s="7">
        <v>0.02</v>
      </c>
      <c r="N889" s="8">
        <v>2.5999999999999999E-2</v>
      </c>
      <c r="O889" s="8">
        <v>0.04</v>
      </c>
    </row>
    <row r="890" spans="2:15" ht="15.75" customHeight="1" x14ac:dyDescent="0.35">
      <c r="B890" s="7" t="s">
        <v>2240</v>
      </c>
      <c r="C890" s="7" t="s">
        <v>49</v>
      </c>
      <c r="D890" s="7" t="s">
        <v>2838</v>
      </c>
      <c r="E890" s="7" t="s">
        <v>2839</v>
      </c>
      <c r="F890" s="7" t="s">
        <v>17</v>
      </c>
      <c r="G890" s="7" t="s">
        <v>2838</v>
      </c>
      <c r="H890" s="7" t="s">
        <v>2840</v>
      </c>
      <c r="I890" s="7" t="s">
        <v>13</v>
      </c>
      <c r="J890" s="7">
        <v>0</v>
      </c>
      <c r="K890" s="7">
        <v>7</v>
      </c>
      <c r="L890" s="8">
        <v>1.2999999999999999E-2</v>
      </c>
      <c r="M890" s="7">
        <v>0.02</v>
      </c>
      <c r="N890" s="8">
        <v>9.0999999999999998E-2</v>
      </c>
      <c r="O890" s="8">
        <v>0.14000000000000001</v>
      </c>
    </row>
    <row r="891" spans="2:15" ht="15.75" customHeight="1" x14ac:dyDescent="0.35">
      <c r="B891" s="7" t="s">
        <v>2240</v>
      </c>
      <c r="C891" s="7" t="s">
        <v>49</v>
      </c>
      <c r="D891" s="7" t="s">
        <v>2841</v>
      </c>
      <c r="E891" s="7" t="s">
        <v>2842</v>
      </c>
      <c r="F891" s="7" t="s">
        <v>17</v>
      </c>
      <c r="G891" s="7" t="s">
        <v>2841</v>
      </c>
      <c r="H891" s="7" t="s">
        <v>2843</v>
      </c>
      <c r="I891" s="7" t="s">
        <v>13</v>
      </c>
      <c r="J891" s="7">
        <v>0</v>
      </c>
      <c r="K891" s="7">
        <v>2</v>
      </c>
      <c r="L891" s="8">
        <v>1.2999999999999999E-2</v>
      </c>
      <c r="M891" s="7">
        <v>0.02</v>
      </c>
      <c r="N891" s="8">
        <v>2.5999999999999999E-2</v>
      </c>
      <c r="O891" s="8">
        <v>0.04</v>
      </c>
    </row>
    <row r="892" spans="2:15" ht="15.75" customHeight="1" x14ac:dyDescent="0.35">
      <c r="B892" s="7" t="s">
        <v>2240</v>
      </c>
      <c r="C892" s="7" t="s">
        <v>53</v>
      </c>
      <c r="D892" s="7" t="s">
        <v>2844</v>
      </c>
      <c r="E892" s="7" t="s">
        <v>2845</v>
      </c>
      <c r="F892" s="7" t="s">
        <v>11</v>
      </c>
      <c r="G892" s="7" t="s">
        <v>2844</v>
      </c>
      <c r="H892" s="7" t="s">
        <v>2846</v>
      </c>
      <c r="I892" s="7" t="s">
        <v>13</v>
      </c>
      <c r="J892" s="7">
        <v>802</v>
      </c>
      <c r="K892" s="7">
        <v>0</v>
      </c>
      <c r="L892" s="8">
        <v>9.4E-2</v>
      </c>
      <c r="M892" s="7">
        <v>0.09</v>
      </c>
      <c r="N892" s="8">
        <v>7.5388000000000011E-2</v>
      </c>
      <c r="O892" s="8">
        <v>7.2179999999999994E-2</v>
      </c>
    </row>
    <row r="893" spans="2:15" ht="15.75" customHeight="1" x14ac:dyDescent="0.35">
      <c r="B893" s="7" t="s">
        <v>2240</v>
      </c>
      <c r="C893" s="7" t="s">
        <v>53</v>
      </c>
      <c r="D893" s="7" t="s">
        <v>2847</v>
      </c>
      <c r="E893" s="7" t="s">
        <v>2848</v>
      </c>
      <c r="F893" s="7" t="s">
        <v>11</v>
      </c>
      <c r="G893" s="7" t="s">
        <v>2847</v>
      </c>
      <c r="H893" s="7" t="s">
        <v>2849</v>
      </c>
      <c r="I893" s="7" t="s">
        <v>13</v>
      </c>
      <c r="J893" s="7">
        <v>2238</v>
      </c>
      <c r="K893" s="7">
        <v>8</v>
      </c>
      <c r="L893" s="8">
        <v>9.4E-2</v>
      </c>
      <c r="M893" s="7">
        <v>0.09</v>
      </c>
      <c r="N893" s="8">
        <v>0.210372</v>
      </c>
      <c r="O893" s="8">
        <v>0.20141999999999999</v>
      </c>
    </row>
    <row r="894" spans="2:15" ht="15.75" customHeight="1" x14ac:dyDescent="0.35">
      <c r="B894" s="7" t="s">
        <v>2240</v>
      </c>
      <c r="C894" s="7" t="s">
        <v>53</v>
      </c>
      <c r="D894" s="7" t="s">
        <v>2850</v>
      </c>
      <c r="E894" s="7" t="s">
        <v>2851</v>
      </c>
      <c r="F894" s="7" t="s">
        <v>17</v>
      </c>
      <c r="G894" s="7" t="s">
        <v>2850</v>
      </c>
      <c r="H894" s="7" t="s">
        <v>2852</v>
      </c>
      <c r="I894" s="7" t="s">
        <v>13</v>
      </c>
      <c r="J894" s="7">
        <v>0</v>
      </c>
      <c r="K894" s="7">
        <v>3</v>
      </c>
      <c r="L894" s="8">
        <v>1.2999999999999999E-2</v>
      </c>
      <c r="M894" s="7">
        <v>0.02</v>
      </c>
      <c r="N894" s="8">
        <v>3.9E-2</v>
      </c>
      <c r="O894" s="8">
        <v>0.06</v>
      </c>
    </row>
    <row r="895" spans="2:15" ht="15.75" customHeight="1" x14ac:dyDescent="0.35">
      <c r="B895" s="7" t="s">
        <v>2240</v>
      </c>
      <c r="C895" s="7" t="s">
        <v>53</v>
      </c>
      <c r="D895" s="7" t="s">
        <v>2853</v>
      </c>
      <c r="E895" s="7" t="s">
        <v>2854</v>
      </c>
      <c r="F895" s="7" t="s">
        <v>11</v>
      </c>
      <c r="G895" s="7" t="s">
        <v>2853</v>
      </c>
      <c r="H895" s="7" t="s">
        <v>2855</v>
      </c>
      <c r="I895" s="7" t="s">
        <v>13</v>
      </c>
      <c r="J895" s="7">
        <v>12376</v>
      </c>
      <c r="K895" s="7">
        <v>11</v>
      </c>
      <c r="L895" s="8">
        <v>9.4E-2</v>
      </c>
      <c r="M895" s="7">
        <v>0.09</v>
      </c>
      <c r="N895" s="8">
        <v>1.1633440000000002</v>
      </c>
      <c r="O895" s="8">
        <v>1.1138399999999999</v>
      </c>
    </row>
    <row r="896" spans="2:15" ht="15.75" customHeight="1" x14ac:dyDescent="0.35">
      <c r="B896" s="7" t="s">
        <v>2240</v>
      </c>
      <c r="C896" s="7" t="s">
        <v>53</v>
      </c>
      <c r="D896" s="7" t="s">
        <v>2856</v>
      </c>
      <c r="E896" s="7" t="s">
        <v>2857</v>
      </c>
      <c r="F896" s="7" t="s">
        <v>11</v>
      </c>
      <c r="G896" s="7" t="s">
        <v>2856</v>
      </c>
      <c r="H896" s="7" t="s">
        <v>2858</v>
      </c>
      <c r="I896" s="7" t="s">
        <v>13</v>
      </c>
      <c r="J896" s="7">
        <v>1360</v>
      </c>
      <c r="K896" s="7">
        <v>326</v>
      </c>
      <c r="L896" s="8">
        <v>9.4E-2</v>
      </c>
      <c r="M896" s="7">
        <v>0.09</v>
      </c>
      <c r="N896" s="8">
        <v>0.12784000000000001</v>
      </c>
      <c r="O896" s="8">
        <v>0.12239999999999999</v>
      </c>
    </row>
    <row r="897" spans="2:15" ht="15.75" customHeight="1" x14ac:dyDescent="0.35">
      <c r="B897" s="7" t="s">
        <v>2240</v>
      </c>
      <c r="C897" s="7" t="s">
        <v>53</v>
      </c>
      <c r="D897" s="7" t="s">
        <v>2859</v>
      </c>
      <c r="E897" s="7" t="s">
        <v>2860</v>
      </c>
      <c r="F897" s="7" t="s">
        <v>11</v>
      </c>
      <c r="G897" s="7" t="s">
        <v>2859</v>
      </c>
      <c r="H897" s="7" t="s">
        <v>2861</v>
      </c>
      <c r="I897" s="7" t="s">
        <v>13</v>
      </c>
      <c r="J897" s="7">
        <v>280</v>
      </c>
      <c r="K897" s="7">
        <v>0</v>
      </c>
      <c r="L897" s="8">
        <v>9.4E-2</v>
      </c>
      <c r="M897" s="7">
        <v>0.09</v>
      </c>
      <c r="N897" s="8">
        <v>2.632E-2</v>
      </c>
      <c r="O897" s="8">
        <v>2.52E-2</v>
      </c>
    </row>
    <row r="898" spans="2:15" ht="15.75" customHeight="1" x14ac:dyDescent="0.35">
      <c r="B898" s="7" t="s">
        <v>2240</v>
      </c>
      <c r="C898" s="7" t="s">
        <v>53</v>
      </c>
      <c r="D898" s="7" t="s">
        <v>2862</v>
      </c>
      <c r="E898" s="7" t="s">
        <v>2863</v>
      </c>
      <c r="F898" s="7" t="s">
        <v>11</v>
      </c>
      <c r="G898" s="7" t="s">
        <v>2862</v>
      </c>
      <c r="H898" s="7" t="s">
        <v>2864</v>
      </c>
      <c r="I898" s="7" t="s">
        <v>13</v>
      </c>
      <c r="J898" s="7">
        <v>4537</v>
      </c>
      <c r="K898" s="7">
        <v>1</v>
      </c>
      <c r="L898" s="8">
        <v>9.4E-2</v>
      </c>
      <c r="M898" s="7">
        <v>0.09</v>
      </c>
      <c r="N898" s="8">
        <v>0.42647800000000002</v>
      </c>
      <c r="O898" s="8">
        <v>0.40832999999999997</v>
      </c>
    </row>
    <row r="899" spans="2:15" ht="15.75" customHeight="1" x14ac:dyDescent="0.35">
      <c r="B899" s="7" t="s">
        <v>2240</v>
      </c>
      <c r="C899" s="7" t="s">
        <v>53</v>
      </c>
      <c r="D899" s="7" t="s">
        <v>2865</v>
      </c>
      <c r="E899" s="7" t="s">
        <v>2866</v>
      </c>
      <c r="F899" s="7" t="s">
        <v>11</v>
      </c>
      <c r="G899" s="7" t="s">
        <v>2865</v>
      </c>
      <c r="H899" s="7" t="s">
        <v>2867</v>
      </c>
      <c r="I899" s="7" t="s">
        <v>13</v>
      </c>
      <c r="J899" s="7">
        <v>110</v>
      </c>
      <c r="K899" s="7">
        <v>2</v>
      </c>
      <c r="L899" s="8">
        <v>9.4E-2</v>
      </c>
      <c r="M899" s="7">
        <v>0.09</v>
      </c>
      <c r="N899" s="8">
        <v>1.034E-2</v>
      </c>
      <c r="O899" s="8">
        <v>9.9000000000000008E-3</v>
      </c>
    </row>
    <row r="900" spans="2:15" ht="15.75" customHeight="1" x14ac:dyDescent="0.35">
      <c r="B900" s="7" t="s">
        <v>2240</v>
      </c>
      <c r="C900" s="7" t="s">
        <v>53</v>
      </c>
      <c r="D900" s="7" t="s">
        <v>2868</v>
      </c>
      <c r="E900" s="7" t="s">
        <v>2869</v>
      </c>
      <c r="F900" s="7" t="s">
        <v>11</v>
      </c>
      <c r="G900" s="7" t="s">
        <v>2868</v>
      </c>
      <c r="H900" s="7" t="s">
        <v>2870</v>
      </c>
      <c r="I900" s="7" t="s">
        <v>13</v>
      </c>
      <c r="J900" s="7">
        <v>1581</v>
      </c>
      <c r="K900" s="7">
        <v>1</v>
      </c>
      <c r="L900" s="8">
        <v>9.4E-2</v>
      </c>
      <c r="M900" s="7">
        <v>0.09</v>
      </c>
      <c r="N900" s="8">
        <v>0.148614</v>
      </c>
      <c r="O900" s="8">
        <v>0.14229</v>
      </c>
    </row>
    <row r="901" spans="2:15" ht="15.75" customHeight="1" x14ac:dyDescent="0.35">
      <c r="B901" s="7" t="s">
        <v>2240</v>
      </c>
      <c r="C901" s="7" t="s">
        <v>94</v>
      </c>
      <c r="D901" s="7" t="s">
        <v>2871</v>
      </c>
      <c r="E901" s="7" t="s">
        <v>2872</v>
      </c>
      <c r="F901" s="7" t="s">
        <v>17</v>
      </c>
      <c r="G901" s="7" t="s">
        <v>2871</v>
      </c>
      <c r="H901" s="7" t="s">
        <v>2873</v>
      </c>
      <c r="I901" s="7" t="s">
        <v>13</v>
      </c>
      <c r="J901" s="7">
        <v>1</v>
      </c>
      <c r="K901" s="7">
        <v>903</v>
      </c>
      <c r="L901" s="8">
        <v>1.2999999999999999E-2</v>
      </c>
      <c r="M901" s="7">
        <v>0.02</v>
      </c>
      <c r="N901" s="8">
        <v>11.738999999999999</v>
      </c>
      <c r="O901" s="8">
        <v>18.059999999999999</v>
      </c>
    </row>
    <row r="902" spans="2:15" ht="15.75" customHeight="1" x14ac:dyDescent="0.35">
      <c r="B902" s="7" t="s">
        <v>2240</v>
      </c>
      <c r="C902" s="7" t="s">
        <v>94</v>
      </c>
      <c r="D902" s="7" t="s">
        <v>2874</v>
      </c>
      <c r="E902" s="7" t="s">
        <v>2875</v>
      </c>
      <c r="F902" s="7" t="s">
        <v>17</v>
      </c>
      <c r="G902" s="7" t="s">
        <v>2874</v>
      </c>
      <c r="H902" s="7" t="s">
        <v>2876</v>
      </c>
      <c r="I902" s="7" t="s">
        <v>13</v>
      </c>
      <c r="J902" s="7">
        <v>0</v>
      </c>
      <c r="K902" s="7">
        <v>69847</v>
      </c>
      <c r="L902" s="8">
        <v>1.2999999999999999E-2</v>
      </c>
      <c r="M902" s="7">
        <v>0.02</v>
      </c>
      <c r="N902" s="8">
        <v>908.01099999999997</v>
      </c>
      <c r="O902" s="8">
        <v>1396.94</v>
      </c>
    </row>
    <row r="903" spans="2:15" ht="15.75" customHeight="1" x14ac:dyDescent="0.35">
      <c r="B903" s="7" t="s">
        <v>2240</v>
      </c>
      <c r="C903" s="7" t="s">
        <v>94</v>
      </c>
      <c r="D903" s="7" t="s">
        <v>2877</v>
      </c>
      <c r="E903" s="7" t="s">
        <v>2878</v>
      </c>
      <c r="F903" s="7" t="s">
        <v>17</v>
      </c>
      <c r="G903" s="7" t="s">
        <v>2877</v>
      </c>
      <c r="H903" s="7" t="s">
        <v>2879</v>
      </c>
      <c r="I903" s="7" t="s">
        <v>13</v>
      </c>
      <c r="J903" s="7">
        <v>0</v>
      </c>
      <c r="K903" s="7">
        <v>1539</v>
      </c>
      <c r="L903" s="8">
        <v>1.2999999999999999E-2</v>
      </c>
      <c r="M903" s="7">
        <v>0.02</v>
      </c>
      <c r="N903" s="8">
        <v>20.006999999999998</v>
      </c>
      <c r="O903" s="8">
        <v>30.78</v>
      </c>
    </row>
    <row r="904" spans="2:15" ht="15.75" customHeight="1" x14ac:dyDescent="0.35">
      <c r="B904" s="7" t="s">
        <v>2240</v>
      </c>
      <c r="C904" s="7" t="s">
        <v>94</v>
      </c>
      <c r="D904" s="7" t="s">
        <v>2880</v>
      </c>
      <c r="E904" s="7" t="s">
        <v>2881</v>
      </c>
      <c r="F904" s="7" t="s">
        <v>17</v>
      </c>
      <c r="G904" s="7" t="s">
        <v>2880</v>
      </c>
      <c r="H904" s="7" t="s">
        <v>2882</v>
      </c>
      <c r="I904" s="7" t="s">
        <v>13</v>
      </c>
      <c r="J904" s="7">
        <v>0</v>
      </c>
      <c r="K904" s="7">
        <v>5815</v>
      </c>
      <c r="L904" s="8">
        <v>1.2999999999999999E-2</v>
      </c>
      <c r="M904" s="7">
        <v>0.02</v>
      </c>
      <c r="N904" s="8">
        <v>75.594999999999999</v>
      </c>
      <c r="O904" s="8">
        <v>116.3</v>
      </c>
    </row>
    <row r="905" spans="2:15" ht="15.75" customHeight="1" x14ac:dyDescent="0.35">
      <c r="B905" s="7" t="s">
        <v>2240</v>
      </c>
      <c r="C905" s="7" t="s">
        <v>94</v>
      </c>
      <c r="D905" s="7" t="s">
        <v>2883</v>
      </c>
      <c r="E905" s="7" t="s">
        <v>2884</v>
      </c>
      <c r="F905" s="7" t="s">
        <v>17</v>
      </c>
      <c r="G905" s="7" t="s">
        <v>2883</v>
      </c>
      <c r="H905" s="7" t="s">
        <v>2885</v>
      </c>
      <c r="I905" s="7" t="s">
        <v>13</v>
      </c>
      <c r="J905" s="7">
        <v>0</v>
      </c>
      <c r="K905" s="7">
        <v>4048</v>
      </c>
      <c r="L905" s="8">
        <v>1.2999999999999999E-2</v>
      </c>
      <c r="M905" s="7">
        <v>0.02</v>
      </c>
      <c r="N905" s="8">
        <v>52.623999999999995</v>
      </c>
      <c r="O905" s="8">
        <v>80.960000000000008</v>
      </c>
    </row>
    <row r="906" spans="2:15" ht="15.75" customHeight="1" x14ac:dyDescent="0.35">
      <c r="B906" s="7" t="s">
        <v>2240</v>
      </c>
      <c r="C906" s="7" t="s">
        <v>94</v>
      </c>
      <c r="D906" s="7" t="s">
        <v>2886</v>
      </c>
      <c r="E906" s="7" t="s">
        <v>2887</v>
      </c>
      <c r="F906" s="7" t="s">
        <v>17</v>
      </c>
      <c r="G906" s="7" t="s">
        <v>2886</v>
      </c>
      <c r="H906" s="7" t="s">
        <v>2888</v>
      </c>
      <c r="I906" s="7" t="s">
        <v>13</v>
      </c>
      <c r="J906" s="7">
        <v>0</v>
      </c>
      <c r="K906" s="7">
        <v>52</v>
      </c>
      <c r="L906" s="8">
        <v>1.2999999999999999E-2</v>
      </c>
      <c r="M906" s="7">
        <v>0.02</v>
      </c>
      <c r="N906" s="8">
        <v>0.67599999999999993</v>
      </c>
      <c r="O906" s="8">
        <v>1.04</v>
      </c>
    </row>
    <row r="907" spans="2:15" ht="15.75" customHeight="1" x14ac:dyDescent="0.35">
      <c r="B907" s="7" t="s">
        <v>2240</v>
      </c>
      <c r="C907" s="7" t="s">
        <v>94</v>
      </c>
      <c r="D907" s="7" t="s">
        <v>2889</v>
      </c>
      <c r="E907" s="7" t="s">
        <v>2890</v>
      </c>
      <c r="F907" s="7" t="s">
        <v>17</v>
      </c>
      <c r="G907" s="7" t="s">
        <v>2889</v>
      </c>
      <c r="H907" s="7" t="s">
        <v>2891</v>
      </c>
      <c r="I907" s="7" t="s">
        <v>13</v>
      </c>
      <c r="J907" s="7">
        <v>0</v>
      </c>
      <c r="K907" s="7">
        <v>7177</v>
      </c>
      <c r="L907" s="8">
        <v>1.2999999999999999E-2</v>
      </c>
      <c r="M907" s="7">
        <v>0.02</v>
      </c>
      <c r="N907" s="8">
        <v>93.301000000000002</v>
      </c>
      <c r="O907" s="8">
        <v>143.54</v>
      </c>
    </row>
    <row r="908" spans="2:15" ht="15.75" customHeight="1" x14ac:dyDescent="0.35">
      <c r="B908" s="7" t="s">
        <v>2240</v>
      </c>
      <c r="C908" s="7" t="s">
        <v>94</v>
      </c>
      <c r="D908" s="7" t="s">
        <v>2892</v>
      </c>
      <c r="E908" s="7" t="s">
        <v>2893</v>
      </c>
      <c r="F908" s="7" t="s">
        <v>17</v>
      </c>
      <c r="G908" s="7" t="s">
        <v>2892</v>
      </c>
      <c r="H908" s="7" t="s">
        <v>2894</v>
      </c>
      <c r="I908" s="7" t="s">
        <v>13</v>
      </c>
      <c r="J908" s="7">
        <v>0</v>
      </c>
      <c r="K908" s="7">
        <v>115057</v>
      </c>
      <c r="L908" s="8">
        <v>1.2999999999999999E-2</v>
      </c>
      <c r="M908" s="7">
        <v>0.02</v>
      </c>
      <c r="N908" s="8">
        <v>1495.741</v>
      </c>
      <c r="O908" s="8">
        <v>2301.14</v>
      </c>
    </row>
    <row r="909" spans="2:15" ht="15.75" customHeight="1" x14ac:dyDescent="0.35">
      <c r="B909" s="7" t="s">
        <v>2240</v>
      </c>
      <c r="C909" s="7" t="s">
        <v>94</v>
      </c>
      <c r="D909" s="7" t="s">
        <v>2895</v>
      </c>
      <c r="E909" s="7" t="s">
        <v>2896</v>
      </c>
      <c r="F909" s="7" t="s">
        <v>17</v>
      </c>
      <c r="G909" s="7" t="s">
        <v>2895</v>
      </c>
      <c r="H909" s="7" t="s">
        <v>2897</v>
      </c>
      <c r="I909" s="7" t="s">
        <v>13</v>
      </c>
      <c r="J909" s="7">
        <v>0</v>
      </c>
      <c r="K909" s="7">
        <v>16</v>
      </c>
      <c r="L909" s="8">
        <v>1.2999999999999999E-2</v>
      </c>
      <c r="M909" s="7">
        <v>0.02</v>
      </c>
      <c r="N909" s="8">
        <v>0.20799999999999999</v>
      </c>
      <c r="O909" s="8">
        <v>0.32</v>
      </c>
    </row>
    <row r="910" spans="2:15" ht="15.75" customHeight="1" x14ac:dyDescent="0.35">
      <c r="B910" s="7" t="s">
        <v>2240</v>
      </c>
      <c r="C910" s="7" t="s">
        <v>94</v>
      </c>
      <c r="D910" s="7" t="s">
        <v>2898</v>
      </c>
      <c r="E910" s="7" t="s">
        <v>2899</v>
      </c>
      <c r="F910" s="7" t="s">
        <v>17</v>
      </c>
      <c r="G910" s="7" t="s">
        <v>2898</v>
      </c>
      <c r="H910" s="7" t="s">
        <v>2900</v>
      </c>
      <c r="I910" s="7" t="s">
        <v>13</v>
      </c>
      <c r="J910" s="7">
        <v>0</v>
      </c>
      <c r="K910" s="7">
        <v>17</v>
      </c>
      <c r="L910" s="8">
        <v>1.2999999999999999E-2</v>
      </c>
      <c r="M910" s="7">
        <v>0.02</v>
      </c>
      <c r="N910" s="8">
        <v>0.221</v>
      </c>
      <c r="O910" s="8">
        <v>0.34</v>
      </c>
    </row>
    <row r="911" spans="2:15" ht="15.75" customHeight="1" x14ac:dyDescent="0.35">
      <c r="B911" s="7" t="s">
        <v>2240</v>
      </c>
      <c r="C911" s="7" t="s">
        <v>94</v>
      </c>
      <c r="D911" s="7" t="s">
        <v>2901</v>
      </c>
      <c r="E911" s="7" t="s">
        <v>2902</v>
      </c>
      <c r="F911" s="7" t="s">
        <v>17</v>
      </c>
      <c r="G911" s="7" t="s">
        <v>2901</v>
      </c>
      <c r="H911" s="7" t="s">
        <v>2903</v>
      </c>
      <c r="I911" s="7" t="s">
        <v>13</v>
      </c>
      <c r="J911" s="7">
        <v>0</v>
      </c>
      <c r="K911" s="7">
        <v>1</v>
      </c>
      <c r="L911" s="8">
        <v>1.2999999999999999E-2</v>
      </c>
      <c r="M911" s="7">
        <v>0.02</v>
      </c>
      <c r="N911" s="8">
        <v>1.2999999999999999E-2</v>
      </c>
      <c r="O911" s="8">
        <v>0.02</v>
      </c>
    </row>
    <row r="912" spans="2:15" ht="15.75" customHeight="1" x14ac:dyDescent="0.35">
      <c r="B912" s="7" t="s">
        <v>2240</v>
      </c>
      <c r="C912" s="7" t="s">
        <v>94</v>
      </c>
      <c r="D912" s="7" t="s">
        <v>2904</v>
      </c>
      <c r="E912" s="7" t="s">
        <v>2905</v>
      </c>
      <c r="F912" s="7" t="s">
        <v>17</v>
      </c>
      <c r="G912" s="7" t="s">
        <v>2904</v>
      </c>
      <c r="H912" s="7" t="s">
        <v>2906</v>
      </c>
      <c r="I912" s="7" t="s">
        <v>13</v>
      </c>
      <c r="J912" s="7">
        <v>0</v>
      </c>
      <c r="K912" s="7">
        <v>77</v>
      </c>
      <c r="L912" s="8">
        <v>1.2999999999999999E-2</v>
      </c>
      <c r="M912" s="7">
        <v>0.02</v>
      </c>
      <c r="N912" s="8">
        <v>1.0009999999999999</v>
      </c>
      <c r="O912" s="8">
        <v>1.54</v>
      </c>
    </row>
    <row r="913" spans="2:15" ht="15.75" customHeight="1" x14ac:dyDescent="0.35">
      <c r="B913" s="7" t="s">
        <v>2240</v>
      </c>
      <c r="C913" s="7" t="s">
        <v>94</v>
      </c>
      <c r="D913" s="7" t="s">
        <v>2907</v>
      </c>
      <c r="E913" s="7" t="s">
        <v>2908</v>
      </c>
      <c r="F913" s="7" t="s">
        <v>17</v>
      </c>
      <c r="G913" s="7" t="s">
        <v>2907</v>
      </c>
      <c r="H913" s="7" t="s">
        <v>2909</v>
      </c>
      <c r="I913" s="7" t="s">
        <v>13</v>
      </c>
      <c r="J913" s="7">
        <v>0</v>
      </c>
      <c r="K913" s="7">
        <v>43</v>
      </c>
      <c r="L913" s="8">
        <v>1.2999999999999999E-2</v>
      </c>
      <c r="M913" s="7">
        <v>0.02</v>
      </c>
      <c r="N913" s="8">
        <v>0.55899999999999994</v>
      </c>
      <c r="O913" s="8">
        <v>0.86</v>
      </c>
    </row>
    <row r="914" spans="2:15" ht="15.75" customHeight="1" x14ac:dyDescent="0.35">
      <c r="B914" s="7" t="s">
        <v>2240</v>
      </c>
      <c r="C914" s="7" t="s">
        <v>94</v>
      </c>
      <c r="D914" s="7" t="s">
        <v>2910</v>
      </c>
      <c r="E914" s="7" t="s">
        <v>2911</v>
      </c>
      <c r="F914" s="7" t="s">
        <v>17</v>
      </c>
      <c r="G914" s="7" t="s">
        <v>2910</v>
      </c>
      <c r="H914" s="7" t="s">
        <v>2912</v>
      </c>
      <c r="I914" s="7" t="s">
        <v>13</v>
      </c>
      <c r="J914" s="7">
        <v>0</v>
      </c>
      <c r="K914" s="7">
        <v>2</v>
      </c>
      <c r="L914" s="8">
        <v>1.2999999999999999E-2</v>
      </c>
      <c r="M914" s="7">
        <v>0.02</v>
      </c>
      <c r="N914" s="8">
        <v>2.5999999999999999E-2</v>
      </c>
      <c r="O914" s="8">
        <v>0.04</v>
      </c>
    </row>
    <row r="915" spans="2:15" ht="15.75" customHeight="1" x14ac:dyDescent="0.35">
      <c r="B915" s="7" t="s">
        <v>2240</v>
      </c>
      <c r="C915" s="7" t="s">
        <v>94</v>
      </c>
      <c r="D915" s="7" t="s">
        <v>2913</v>
      </c>
      <c r="E915" s="7" t="s">
        <v>2914</v>
      </c>
      <c r="F915" s="7" t="s">
        <v>17</v>
      </c>
      <c r="G915" s="7" t="s">
        <v>2913</v>
      </c>
      <c r="H915" s="7" t="s">
        <v>2915</v>
      </c>
      <c r="I915" s="7" t="s">
        <v>13</v>
      </c>
      <c r="J915" s="7">
        <v>0</v>
      </c>
      <c r="K915" s="7">
        <v>8</v>
      </c>
      <c r="L915" s="8">
        <v>1.2999999999999999E-2</v>
      </c>
      <c r="M915" s="7">
        <v>0.02</v>
      </c>
      <c r="N915" s="8">
        <v>0.104</v>
      </c>
      <c r="O915" s="8">
        <v>0.16</v>
      </c>
    </row>
    <row r="916" spans="2:15" ht="15.75" customHeight="1" x14ac:dyDescent="0.35">
      <c r="B916" s="7" t="s">
        <v>2240</v>
      </c>
      <c r="C916" s="7" t="s">
        <v>94</v>
      </c>
      <c r="D916" s="7" t="s">
        <v>2916</v>
      </c>
      <c r="E916" s="7" t="s">
        <v>2917</v>
      </c>
      <c r="F916" s="7" t="s">
        <v>17</v>
      </c>
      <c r="G916" s="7" t="s">
        <v>2916</v>
      </c>
      <c r="H916" s="7" t="s">
        <v>2918</v>
      </c>
      <c r="I916" s="7" t="s">
        <v>13</v>
      </c>
      <c r="J916" s="7">
        <v>0</v>
      </c>
      <c r="K916" s="7">
        <v>9</v>
      </c>
      <c r="L916" s="8">
        <v>1.2999999999999999E-2</v>
      </c>
      <c r="M916" s="7">
        <v>0.02</v>
      </c>
      <c r="N916" s="8">
        <v>0.11699999999999999</v>
      </c>
      <c r="O916" s="8">
        <v>0.18</v>
      </c>
    </row>
    <row r="917" spans="2:15" ht="15.75" customHeight="1" x14ac:dyDescent="0.35">
      <c r="B917" s="7" t="s">
        <v>2240</v>
      </c>
      <c r="C917" s="7" t="s">
        <v>94</v>
      </c>
      <c r="D917" s="7" t="s">
        <v>2919</v>
      </c>
      <c r="E917" s="7" t="s">
        <v>2920</v>
      </c>
      <c r="F917" s="7" t="s">
        <v>17</v>
      </c>
      <c r="G917" s="7" t="s">
        <v>2919</v>
      </c>
      <c r="H917" s="7" t="s">
        <v>2921</v>
      </c>
      <c r="I917" s="7" t="s">
        <v>13</v>
      </c>
      <c r="J917" s="7">
        <v>0</v>
      </c>
      <c r="K917" s="7">
        <v>9</v>
      </c>
      <c r="L917" s="8">
        <v>1.2999999999999999E-2</v>
      </c>
      <c r="M917" s="7">
        <v>0.02</v>
      </c>
      <c r="N917" s="8">
        <v>0.11699999999999999</v>
      </c>
      <c r="O917" s="8">
        <v>0.18</v>
      </c>
    </row>
    <row r="918" spans="2:15" ht="15.75" customHeight="1" x14ac:dyDescent="0.35">
      <c r="B918" s="7" t="s">
        <v>2240</v>
      </c>
      <c r="C918" s="7" t="s">
        <v>94</v>
      </c>
      <c r="D918" s="7" t="s">
        <v>2922</v>
      </c>
      <c r="E918" s="7" t="s">
        <v>2923</v>
      </c>
      <c r="F918" s="7" t="s">
        <v>17</v>
      </c>
      <c r="G918" s="7" t="s">
        <v>2922</v>
      </c>
      <c r="H918" s="7" t="s">
        <v>2924</v>
      </c>
      <c r="I918" s="7" t="s">
        <v>13</v>
      </c>
      <c r="J918" s="7">
        <v>0</v>
      </c>
      <c r="K918" s="7">
        <v>15</v>
      </c>
      <c r="L918" s="8">
        <v>1.2999999999999999E-2</v>
      </c>
      <c r="M918" s="7">
        <v>0.02</v>
      </c>
      <c r="N918" s="8">
        <v>0.19499999999999998</v>
      </c>
      <c r="O918" s="8">
        <v>0.3</v>
      </c>
    </row>
    <row r="919" spans="2:15" ht="15.75" customHeight="1" x14ac:dyDescent="0.35">
      <c r="B919" s="7" t="s">
        <v>2240</v>
      </c>
      <c r="C919" s="7" t="s">
        <v>94</v>
      </c>
      <c r="D919" s="7" t="s">
        <v>2925</v>
      </c>
      <c r="E919" s="7" t="s">
        <v>2926</v>
      </c>
      <c r="F919" s="7" t="s">
        <v>17</v>
      </c>
      <c r="G919" s="7" t="s">
        <v>2925</v>
      </c>
      <c r="H919" s="7" t="s">
        <v>2927</v>
      </c>
      <c r="I919" s="7" t="s">
        <v>13</v>
      </c>
      <c r="J919" s="7">
        <v>0</v>
      </c>
      <c r="K919" s="7">
        <v>34</v>
      </c>
      <c r="L919" s="8">
        <v>1.2999999999999999E-2</v>
      </c>
      <c r="M919" s="7">
        <v>0.02</v>
      </c>
      <c r="N919" s="8">
        <v>0.442</v>
      </c>
      <c r="O919" s="8">
        <v>0.68</v>
      </c>
    </row>
    <row r="920" spans="2:15" ht="15.75" customHeight="1" x14ac:dyDescent="0.35">
      <c r="B920" s="7" t="s">
        <v>2240</v>
      </c>
      <c r="C920" s="7" t="s">
        <v>94</v>
      </c>
      <c r="D920" s="7" t="s">
        <v>2928</v>
      </c>
      <c r="E920" s="7" t="s">
        <v>2929</v>
      </c>
      <c r="F920" s="7" t="s">
        <v>17</v>
      </c>
      <c r="G920" s="7" t="s">
        <v>2928</v>
      </c>
      <c r="H920" s="7" t="s">
        <v>2930</v>
      </c>
      <c r="I920" s="7" t="s">
        <v>13</v>
      </c>
      <c r="J920" s="7">
        <v>0</v>
      </c>
      <c r="K920" s="7">
        <v>30</v>
      </c>
      <c r="L920" s="8">
        <v>1.2999999999999999E-2</v>
      </c>
      <c r="M920" s="7">
        <v>0.02</v>
      </c>
      <c r="N920" s="8">
        <v>0.38999999999999996</v>
      </c>
      <c r="O920" s="8">
        <v>0.6</v>
      </c>
    </row>
    <row r="921" spans="2:15" ht="15.75" customHeight="1" x14ac:dyDescent="0.35">
      <c r="B921" s="7" t="s">
        <v>2240</v>
      </c>
      <c r="C921" s="7" t="s">
        <v>94</v>
      </c>
      <c r="D921" s="7" t="s">
        <v>2931</v>
      </c>
      <c r="E921" s="7" t="s">
        <v>2932</v>
      </c>
      <c r="F921" s="7" t="s">
        <v>17</v>
      </c>
      <c r="G921" s="7" t="s">
        <v>2931</v>
      </c>
      <c r="H921" s="7" t="s">
        <v>2933</v>
      </c>
      <c r="I921" s="7" t="s">
        <v>13</v>
      </c>
      <c r="J921" s="7">
        <v>0</v>
      </c>
      <c r="K921" s="7">
        <v>25</v>
      </c>
      <c r="L921" s="8">
        <v>1.2999999999999999E-2</v>
      </c>
      <c r="M921" s="7">
        <v>0.02</v>
      </c>
      <c r="N921" s="8">
        <v>0.32500000000000001</v>
      </c>
      <c r="O921" s="8">
        <v>0.5</v>
      </c>
    </row>
    <row r="922" spans="2:15" ht="15.75" customHeight="1" x14ac:dyDescent="0.35">
      <c r="B922" s="7" t="s">
        <v>2240</v>
      </c>
      <c r="C922" s="7" t="s">
        <v>94</v>
      </c>
      <c r="D922" s="7" t="s">
        <v>2934</v>
      </c>
      <c r="E922" s="7" t="s">
        <v>2935</v>
      </c>
      <c r="F922" s="7" t="s">
        <v>17</v>
      </c>
      <c r="G922" s="7" t="s">
        <v>2934</v>
      </c>
      <c r="H922" s="7" t="s">
        <v>2936</v>
      </c>
      <c r="I922" s="7" t="s">
        <v>13</v>
      </c>
      <c r="J922" s="7">
        <v>0</v>
      </c>
      <c r="K922" s="7">
        <v>4720</v>
      </c>
      <c r="L922" s="8">
        <v>1.2999999999999999E-2</v>
      </c>
      <c r="M922" s="7">
        <v>0.02</v>
      </c>
      <c r="N922" s="8">
        <v>61.36</v>
      </c>
      <c r="O922" s="8">
        <v>94.4</v>
      </c>
    </row>
    <row r="923" spans="2:15" ht="15.75" customHeight="1" x14ac:dyDescent="0.35">
      <c r="B923" s="7" t="s">
        <v>2240</v>
      </c>
      <c r="C923" s="7" t="s">
        <v>94</v>
      </c>
      <c r="D923" s="7" t="s">
        <v>2937</v>
      </c>
      <c r="E923" s="7" t="s">
        <v>2938</v>
      </c>
      <c r="F923" s="7" t="s">
        <v>17</v>
      </c>
      <c r="G923" s="7" t="s">
        <v>2937</v>
      </c>
      <c r="H923" s="7" t="s">
        <v>2939</v>
      </c>
      <c r="I923" s="7" t="s">
        <v>13</v>
      </c>
      <c r="J923" s="7">
        <v>0</v>
      </c>
      <c r="K923" s="7">
        <v>924</v>
      </c>
      <c r="L923" s="8">
        <v>1.2999999999999999E-2</v>
      </c>
      <c r="M923" s="7">
        <v>0.02</v>
      </c>
      <c r="N923" s="8">
        <v>12.011999999999999</v>
      </c>
      <c r="O923" s="8">
        <v>18.48</v>
      </c>
    </row>
    <row r="924" spans="2:15" ht="15.75" customHeight="1" x14ac:dyDescent="0.35">
      <c r="B924" s="7" t="s">
        <v>2240</v>
      </c>
      <c r="C924" s="7" t="s">
        <v>94</v>
      </c>
      <c r="D924" s="7" t="s">
        <v>2940</v>
      </c>
      <c r="E924" s="7" t="s">
        <v>2941</v>
      </c>
      <c r="F924" s="7" t="s">
        <v>17</v>
      </c>
      <c r="G924" s="7" t="s">
        <v>2940</v>
      </c>
      <c r="H924" s="7" t="s">
        <v>2942</v>
      </c>
      <c r="I924" s="7" t="s">
        <v>13</v>
      </c>
      <c r="J924" s="7">
        <v>0</v>
      </c>
      <c r="K924" s="7">
        <v>53</v>
      </c>
      <c r="L924" s="8">
        <v>1.2999999999999999E-2</v>
      </c>
      <c r="M924" s="7">
        <v>0.02</v>
      </c>
      <c r="N924" s="8">
        <v>0.68899999999999995</v>
      </c>
      <c r="O924" s="8">
        <v>1.06</v>
      </c>
    </row>
    <row r="925" spans="2:15" ht="15.75" customHeight="1" x14ac:dyDescent="0.35">
      <c r="B925" s="7" t="s">
        <v>2240</v>
      </c>
      <c r="C925" s="7" t="s">
        <v>94</v>
      </c>
      <c r="D925" s="7" t="s">
        <v>2943</v>
      </c>
      <c r="E925" s="7" t="s">
        <v>2944</v>
      </c>
      <c r="F925" s="7" t="s">
        <v>17</v>
      </c>
      <c r="G925" s="7" t="s">
        <v>2943</v>
      </c>
      <c r="H925" s="7" t="s">
        <v>2945</v>
      </c>
      <c r="I925" s="7" t="s">
        <v>13</v>
      </c>
      <c r="J925" s="7">
        <v>0</v>
      </c>
      <c r="K925" s="7">
        <v>416</v>
      </c>
      <c r="L925" s="8">
        <v>1.2999999999999999E-2</v>
      </c>
      <c r="M925" s="7">
        <v>0.02</v>
      </c>
      <c r="N925" s="8">
        <v>5.4079999999999995</v>
      </c>
      <c r="O925" s="8">
        <v>8.32</v>
      </c>
    </row>
    <row r="926" spans="2:15" ht="15.75" customHeight="1" x14ac:dyDescent="0.35">
      <c r="B926" s="7" t="s">
        <v>2240</v>
      </c>
      <c r="C926" s="7" t="s">
        <v>94</v>
      </c>
      <c r="D926" s="7" t="s">
        <v>2946</v>
      </c>
      <c r="E926" s="7" t="s">
        <v>2947</v>
      </c>
      <c r="F926" s="7" t="s">
        <v>17</v>
      </c>
      <c r="G926" s="7" t="s">
        <v>2946</v>
      </c>
      <c r="H926" s="7" t="s">
        <v>2948</v>
      </c>
      <c r="I926" s="7" t="s">
        <v>13</v>
      </c>
      <c r="J926" s="7">
        <v>0</v>
      </c>
      <c r="K926" s="7">
        <v>424</v>
      </c>
      <c r="L926" s="8">
        <v>1.2999999999999999E-2</v>
      </c>
      <c r="M926" s="7">
        <v>0.02</v>
      </c>
      <c r="N926" s="8">
        <v>5.5119999999999996</v>
      </c>
      <c r="O926" s="8">
        <v>8.48</v>
      </c>
    </row>
    <row r="927" spans="2:15" ht="15.75" customHeight="1" x14ac:dyDescent="0.35">
      <c r="B927" s="7" t="s">
        <v>2240</v>
      </c>
      <c r="C927" s="7" t="s">
        <v>94</v>
      </c>
      <c r="D927" s="7" t="s">
        <v>2949</v>
      </c>
      <c r="E927" s="7" t="s">
        <v>2950</v>
      </c>
      <c r="F927" s="7" t="s">
        <v>17</v>
      </c>
      <c r="G927" s="7" t="s">
        <v>2949</v>
      </c>
      <c r="H927" s="7" t="s">
        <v>2951</v>
      </c>
      <c r="I927" s="7" t="s">
        <v>13</v>
      </c>
      <c r="J927" s="7">
        <v>0</v>
      </c>
      <c r="K927" s="7">
        <v>1048</v>
      </c>
      <c r="L927" s="8">
        <v>1.2999999999999999E-2</v>
      </c>
      <c r="M927" s="7">
        <v>0.02</v>
      </c>
      <c r="N927" s="8">
        <v>13.623999999999999</v>
      </c>
      <c r="O927" s="8">
        <v>20.96</v>
      </c>
    </row>
    <row r="928" spans="2:15" ht="15.75" customHeight="1" x14ac:dyDescent="0.35">
      <c r="B928" s="7" t="s">
        <v>2240</v>
      </c>
      <c r="C928" s="7" t="s">
        <v>94</v>
      </c>
      <c r="D928" s="7" t="s">
        <v>2952</v>
      </c>
      <c r="E928" s="7" t="s">
        <v>2953</v>
      </c>
      <c r="F928" s="7" t="s">
        <v>17</v>
      </c>
      <c r="G928" s="7" t="s">
        <v>2952</v>
      </c>
      <c r="H928" s="7" t="s">
        <v>2954</v>
      </c>
      <c r="I928" s="7" t="s">
        <v>13</v>
      </c>
      <c r="J928" s="7">
        <v>0</v>
      </c>
      <c r="K928" s="7">
        <v>27</v>
      </c>
      <c r="L928" s="8">
        <v>1.2999999999999999E-2</v>
      </c>
      <c r="M928" s="7">
        <v>0.02</v>
      </c>
      <c r="N928" s="8">
        <v>0.35099999999999998</v>
      </c>
      <c r="O928" s="8">
        <v>0.54</v>
      </c>
    </row>
    <row r="929" spans="2:15" ht="15.75" customHeight="1" x14ac:dyDescent="0.35">
      <c r="B929" s="7" t="s">
        <v>2240</v>
      </c>
      <c r="C929" s="7" t="s">
        <v>94</v>
      </c>
      <c r="D929" s="7" t="s">
        <v>2955</v>
      </c>
      <c r="E929" s="7" t="s">
        <v>2956</v>
      </c>
      <c r="F929" s="7" t="s">
        <v>17</v>
      </c>
      <c r="G929" s="7" t="s">
        <v>2955</v>
      </c>
      <c r="H929" s="7" t="s">
        <v>2957</v>
      </c>
      <c r="I929" s="7" t="s">
        <v>13</v>
      </c>
      <c r="J929" s="7">
        <v>0</v>
      </c>
      <c r="K929" s="7">
        <v>5822</v>
      </c>
      <c r="L929" s="8">
        <v>1.2999999999999999E-2</v>
      </c>
      <c r="M929" s="7">
        <v>0.02</v>
      </c>
      <c r="N929" s="8">
        <v>75.685999999999993</v>
      </c>
      <c r="O929" s="8">
        <v>116.44</v>
      </c>
    </row>
    <row r="930" spans="2:15" ht="15.75" customHeight="1" x14ac:dyDescent="0.35">
      <c r="B930" s="7" t="s">
        <v>2240</v>
      </c>
      <c r="C930" s="7" t="s">
        <v>94</v>
      </c>
      <c r="D930" s="7" t="s">
        <v>2958</v>
      </c>
      <c r="E930" s="7" t="s">
        <v>2959</v>
      </c>
      <c r="F930" s="7" t="s">
        <v>17</v>
      </c>
      <c r="G930" s="7" t="s">
        <v>2958</v>
      </c>
      <c r="H930" s="7" t="s">
        <v>2960</v>
      </c>
      <c r="I930" s="7" t="s">
        <v>13</v>
      </c>
      <c r="J930" s="7">
        <v>0</v>
      </c>
      <c r="K930" s="7">
        <v>788</v>
      </c>
      <c r="L930" s="8">
        <v>1.2999999999999999E-2</v>
      </c>
      <c r="M930" s="7">
        <v>0.02</v>
      </c>
      <c r="N930" s="8">
        <v>10.244</v>
      </c>
      <c r="O930" s="8">
        <v>15.76</v>
      </c>
    </row>
    <row r="931" spans="2:15" ht="15.75" customHeight="1" x14ac:dyDescent="0.35">
      <c r="B931" s="7" t="s">
        <v>2240</v>
      </c>
      <c r="C931" s="7" t="s">
        <v>94</v>
      </c>
      <c r="D931" s="7" t="s">
        <v>2961</v>
      </c>
      <c r="E931" s="7" t="s">
        <v>2962</v>
      </c>
      <c r="F931" s="7" t="s">
        <v>17</v>
      </c>
      <c r="G931" s="7" t="s">
        <v>2961</v>
      </c>
      <c r="H931" s="7" t="s">
        <v>2963</v>
      </c>
      <c r="I931" s="7" t="s">
        <v>13</v>
      </c>
      <c r="J931" s="7">
        <v>0</v>
      </c>
      <c r="K931" s="7">
        <v>139</v>
      </c>
      <c r="L931" s="8">
        <v>1.2999999999999999E-2</v>
      </c>
      <c r="M931" s="7">
        <v>0.02</v>
      </c>
      <c r="N931" s="8">
        <v>1.8069999999999999</v>
      </c>
      <c r="O931" s="8">
        <v>2.7800000000000002</v>
      </c>
    </row>
    <row r="932" spans="2:15" ht="15.75" customHeight="1" x14ac:dyDescent="0.35">
      <c r="B932" s="7" t="s">
        <v>2240</v>
      </c>
      <c r="C932" s="7" t="s">
        <v>94</v>
      </c>
      <c r="D932" s="7" t="s">
        <v>2964</v>
      </c>
      <c r="E932" s="7" t="s">
        <v>2965</v>
      </c>
      <c r="F932" s="7" t="s">
        <v>17</v>
      </c>
      <c r="G932" s="7" t="s">
        <v>2964</v>
      </c>
      <c r="H932" s="7" t="s">
        <v>2966</v>
      </c>
      <c r="I932" s="7" t="s">
        <v>13</v>
      </c>
      <c r="J932" s="7">
        <v>0</v>
      </c>
      <c r="K932" s="7">
        <v>2013</v>
      </c>
      <c r="L932" s="8">
        <v>1.2999999999999999E-2</v>
      </c>
      <c r="M932" s="7">
        <v>0.02</v>
      </c>
      <c r="N932" s="8">
        <v>26.169</v>
      </c>
      <c r="O932" s="8">
        <v>40.26</v>
      </c>
    </row>
    <row r="933" spans="2:15" ht="15.75" customHeight="1" x14ac:dyDescent="0.35">
      <c r="B933" s="7" t="s">
        <v>2240</v>
      </c>
      <c r="C933" s="7" t="s">
        <v>94</v>
      </c>
      <c r="D933" s="7" t="s">
        <v>2967</v>
      </c>
      <c r="E933" s="7" t="s">
        <v>2968</v>
      </c>
      <c r="F933" s="7" t="s">
        <v>17</v>
      </c>
      <c r="G933" s="7" t="s">
        <v>2967</v>
      </c>
      <c r="H933" s="7" t="s">
        <v>2969</v>
      </c>
      <c r="I933" s="7" t="s">
        <v>13</v>
      </c>
      <c r="J933" s="7">
        <v>0</v>
      </c>
      <c r="K933" s="7">
        <v>112</v>
      </c>
      <c r="L933" s="8">
        <v>1.2999999999999999E-2</v>
      </c>
      <c r="M933" s="7">
        <v>0.02</v>
      </c>
      <c r="N933" s="8">
        <v>1.456</v>
      </c>
      <c r="O933" s="8">
        <v>2.2400000000000002</v>
      </c>
    </row>
    <row r="934" spans="2:15" ht="15.75" customHeight="1" x14ac:dyDescent="0.35">
      <c r="B934" s="7" t="s">
        <v>2240</v>
      </c>
      <c r="C934" s="7" t="s">
        <v>94</v>
      </c>
      <c r="D934" s="7" t="s">
        <v>2970</v>
      </c>
      <c r="E934" s="7" t="s">
        <v>2971</v>
      </c>
      <c r="F934" s="7" t="s">
        <v>17</v>
      </c>
      <c r="G934" s="7" t="s">
        <v>2970</v>
      </c>
      <c r="H934" s="7" t="s">
        <v>2972</v>
      </c>
      <c r="I934" s="7" t="s">
        <v>13</v>
      </c>
      <c r="J934" s="7">
        <v>0</v>
      </c>
      <c r="K934" s="7">
        <v>578</v>
      </c>
      <c r="L934" s="8">
        <v>1.2999999999999999E-2</v>
      </c>
      <c r="M934" s="7">
        <v>0.02</v>
      </c>
      <c r="N934" s="8">
        <v>7.5139999999999993</v>
      </c>
      <c r="O934" s="8">
        <v>11.56</v>
      </c>
    </row>
    <row r="935" spans="2:15" ht="15.75" customHeight="1" x14ac:dyDescent="0.35">
      <c r="B935" s="7" t="s">
        <v>2240</v>
      </c>
      <c r="C935" s="7" t="s">
        <v>94</v>
      </c>
      <c r="D935" s="7" t="s">
        <v>2973</v>
      </c>
      <c r="E935" s="7" t="s">
        <v>2974</v>
      </c>
      <c r="F935" s="7" t="s">
        <v>17</v>
      </c>
      <c r="G935" s="7" t="s">
        <v>2973</v>
      </c>
      <c r="H935" s="7" t="s">
        <v>2975</v>
      </c>
      <c r="I935" s="7" t="s">
        <v>13</v>
      </c>
      <c r="J935" s="7">
        <v>0</v>
      </c>
      <c r="K935" s="7">
        <v>18</v>
      </c>
      <c r="L935" s="8">
        <v>1.2999999999999999E-2</v>
      </c>
      <c r="M935" s="7">
        <v>0.02</v>
      </c>
      <c r="N935" s="8">
        <v>0.23399999999999999</v>
      </c>
      <c r="O935" s="8">
        <v>0.36</v>
      </c>
    </row>
    <row r="936" spans="2:15" ht="15.75" customHeight="1" x14ac:dyDescent="0.35">
      <c r="B936" s="7" t="s">
        <v>2240</v>
      </c>
      <c r="C936" s="7" t="s">
        <v>94</v>
      </c>
      <c r="D936" s="7" t="s">
        <v>2976</v>
      </c>
      <c r="E936" s="7" t="s">
        <v>2977</v>
      </c>
      <c r="F936" s="7" t="s">
        <v>17</v>
      </c>
      <c r="G936" s="7" t="s">
        <v>2976</v>
      </c>
      <c r="H936" s="7" t="s">
        <v>2978</v>
      </c>
      <c r="I936" s="7" t="s">
        <v>13</v>
      </c>
      <c r="J936" s="7">
        <v>0</v>
      </c>
      <c r="K936" s="7">
        <v>750</v>
      </c>
      <c r="L936" s="8">
        <v>1.2999999999999999E-2</v>
      </c>
      <c r="M936" s="7">
        <v>0.02</v>
      </c>
      <c r="N936" s="8">
        <v>9.75</v>
      </c>
      <c r="O936" s="8">
        <v>15</v>
      </c>
    </row>
    <row r="937" spans="2:15" ht="15.75" customHeight="1" x14ac:dyDescent="0.35">
      <c r="B937" s="7" t="s">
        <v>2240</v>
      </c>
      <c r="C937" s="7" t="s">
        <v>94</v>
      </c>
      <c r="D937" s="7" t="s">
        <v>2979</v>
      </c>
      <c r="E937" s="7" t="s">
        <v>2980</v>
      </c>
      <c r="F937" s="7" t="s">
        <v>17</v>
      </c>
      <c r="G937" s="7" t="s">
        <v>2979</v>
      </c>
      <c r="H937" s="7" t="s">
        <v>2981</v>
      </c>
      <c r="I937" s="7" t="s">
        <v>13</v>
      </c>
      <c r="J937" s="7">
        <v>0</v>
      </c>
      <c r="K937" s="7">
        <v>134</v>
      </c>
      <c r="L937" s="8">
        <v>1.2999999999999999E-2</v>
      </c>
      <c r="M937" s="7">
        <v>0.02</v>
      </c>
      <c r="N937" s="8">
        <v>1.742</v>
      </c>
      <c r="O937" s="8">
        <v>2.68</v>
      </c>
    </row>
    <row r="938" spans="2:15" ht="15.75" customHeight="1" x14ac:dyDescent="0.35">
      <c r="B938" s="7" t="s">
        <v>2240</v>
      </c>
      <c r="C938" s="7" t="s">
        <v>94</v>
      </c>
      <c r="D938" s="7" t="s">
        <v>2982</v>
      </c>
      <c r="E938" s="7" t="s">
        <v>2983</v>
      </c>
      <c r="F938" s="7" t="s">
        <v>17</v>
      </c>
      <c r="G938" s="7" t="s">
        <v>2982</v>
      </c>
      <c r="H938" s="7" t="s">
        <v>2984</v>
      </c>
      <c r="I938" s="7" t="s">
        <v>13</v>
      </c>
      <c r="J938" s="7">
        <v>0</v>
      </c>
      <c r="K938" s="7">
        <v>10563</v>
      </c>
      <c r="L938" s="8">
        <v>1.2999999999999999E-2</v>
      </c>
      <c r="M938" s="7">
        <v>0.02</v>
      </c>
      <c r="N938" s="8">
        <v>137.31899999999999</v>
      </c>
      <c r="O938" s="8">
        <v>211.26</v>
      </c>
    </row>
    <row r="939" spans="2:15" ht="15.75" customHeight="1" x14ac:dyDescent="0.35">
      <c r="B939" s="7" t="s">
        <v>2240</v>
      </c>
      <c r="C939" s="7" t="s">
        <v>94</v>
      </c>
      <c r="D939" s="7" t="s">
        <v>2985</v>
      </c>
      <c r="E939" s="7" t="s">
        <v>2986</v>
      </c>
      <c r="F939" s="7" t="s">
        <v>17</v>
      </c>
      <c r="G939" s="7" t="s">
        <v>2985</v>
      </c>
      <c r="H939" s="7" t="s">
        <v>2987</v>
      </c>
      <c r="I939" s="7" t="s">
        <v>13</v>
      </c>
      <c r="J939" s="7">
        <v>0</v>
      </c>
      <c r="K939" s="7">
        <v>2416</v>
      </c>
      <c r="L939" s="8">
        <v>1.2999999999999999E-2</v>
      </c>
      <c r="M939" s="7">
        <v>0.02</v>
      </c>
      <c r="N939" s="8">
        <v>31.407999999999998</v>
      </c>
      <c r="O939" s="8">
        <v>48.32</v>
      </c>
    </row>
    <row r="940" spans="2:15" ht="15.75" customHeight="1" x14ac:dyDescent="0.35">
      <c r="B940" s="7" t="s">
        <v>2240</v>
      </c>
      <c r="C940" s="7" t="s">
        <v>94</v>
      </c>
      <c r="D940" s="7" t="s">
        <v>2988</v>
      </c>
      <c r="E940" s="7" t="s">
        <v>2989</v>
      </c>
      <c r="F940" s="7" t="s">
        <v>17</v>
      </c>
      <c r="G940" s="7" t="s">
        <v>2988</v>
      </c>
      <c r="H940" s="7" t="s">
        <v>2990</v>
      </c>
      <c r="I940" s="7" t="s">
        <v>13</v>
      </c>
      <c r="J940" s="7">
        <v>0</v>
      </c>
      <c r="K940" s="7">
        <v>887</v>
      </c>
      <c r="L940" s="8">
        <v>1.2999999999999999E-2</v>
      </c>
      <c r="M940" s="7">
        <v>0.02</v>
      </c>
      <c r="N940" s="8">
        <v>11.530999999999999</v>
      </c>
      <c r="O940" s="8">
        <v>17.740000000000002</v>
      </c>
    </row>
    <row r="941" spans="2:15" ht="15.75" customHeight="1" x14ac:dyDescent="0.35">
      <c r="B941" s="7" t="s">
        <v>2240</v>
      </c>
      <c r="C941" s="7" t="s">
        <v>94</v>
      </c>
      <c r="D941" s="7" t="s">
        <v>2991</v>
      </c>
      <c r="E941" s="7" t="s">
        <v>2992</v>
      </c>
      <c r="F941" s="7" t="s">
        <v>17</v>
      </c>
      <c r="G941" s="7" t="s">
        <v>2991</v>
      </c>
      <c r="H941" s="7" t="s">
        <v>2993</v>
      </c>
      <c r="I941" s="7" t="s">
        <v>13</v>
      </c>
      <c r="J941" s="7">
        <v>0</v>
      </c>
      <c r="K941" s="7">
        <v>65864</v>
      </c>
      <c r="L941" s="8">
        <v>1.2999999999999999E-2</v>
      </c>
      <c r="M941" s="7">
        <v>0.02</v>
      </c>
      <c r="N941" s="8">
        <v>856.23199999999997</v>
      </c>
      <c r="O941" s="8">
        <v>1317.28</v>
      </c>
    </row>
    <row r="942" spans="2:15" ht="15.75" customHeight="1" x14ac:dyDescent="0.35">
      <c r="B942" s="7" t="s">
        <v>2240</v>
      </c>
      <c r="C942" s="7" t="s">
        <v>94</v>
      </c>
      <c r="D942" s="7" t="s">
        <v>2994</v>
      </c>
      <c r="E942" s="7" t="s">
        <v>2995</v>
      </c>
      <c r="F942" s="7" t="s">
        <v>17</v>
      </c>
      <c r="G942" s="7" t="s">
        <v>2994</v>
      </c>
      <c r="H942" s="7" t="s">
        <v>2996</v>
      </c>
      <c r="I942" s="7" t="s">
        <v>13</v>
      </c>
      <c r="J942" s="7">
        <v>0</v>
      </c>
      <c r="K942" s="7">
        <v>337</v>
      </c>
      <c r="L942" s="8">
        <v>1.2999999999999999E-2</v>
      </c>
      <c r="M942" s="7">
        <v>0.02</v>
      </c>
      <c r="N942" s="8">
        <v>4.3810000000000002</v>
      </c>
      <c r="O942" s="8">
        <v>6.74</v>
      </c>
    </row>
    <row r="943" spans="2:15" ht="15.75" customHeight="1" x14ac:dyDescent="0.35">
      <c r="B943" s="7" t="s">
        <v>2240</v>
      </c>
      <c r="C943" s="7" t="s">
        <v>94</v>
      </c>
      <c r="D943" s="7" t="s">
        <v>2997</v>
      </c>
      <c r="E943" s="7" t="s">
        <v>2998</v>
      </c>
      <c r="F943" s="7" t="s">
        <v>17</v>
      </c>
      <c r="G943" s="7" t="s">
        <v>2997</v>
      </c>
      <c r="H943" s="7" t="s">
        <v>2999</v>
      </c>
      <c r="I943" s="7" t="s">
        <v>13</v>
      </c>
      <c r="J943" s="7">
        <v>0</v>
      </c>
      <c r="K943" s="7">
        <v>13938</v>
      </c>
      <c r="L943" s="8">
        <v>1.2999999999999999E-2</v>
      </c>
      <c r="M943" s="7">
        <v>0.02</v>
      </c>
      <c r="N943" s="8">
        <v>181.19399999999999</v>
      </c>
      <c r="O943" s="8">
        <v>278.76</v>
      </c>
    </row>
    <row r="944" spans="2:15" ht="15.75" customHeight="1" x14ac:dyDescent="0.35">
      <c r="B944" s="7" t="s">
        <v>2240</v>
      </c>
      <c r="C944" s="7" t="s">
        <v>94</v>
      </c>
      <c r="D944" s="7" t="s">
        <v>3000</v>
      </c>
      <c r="E944" s="7" t="s">
        <v>3001</v>
      </c>
      <c r="F944" s="7" t="s">
        <v>17</v>
      </c>
      <c r="G944" s="7" t="s">
        <v>3000</v>
      </c>
      <c r="H944" s="7" t="s">
        <v>3002</v>
      </c>
      <c r="I944" s="7" t="s">
        <v>13</v>
      </c>
      <c r="J944" s="7">
        <v>0</v>
      </c>
      <c r="K944" s="7">
        <v>1685</v>
      </c>
      <c r="L944" s="8">
        <v>1.2999999999999999E-2</v>
      </c>
      <c r="M944" s="7">
        <v>0.02</v>
      </c>
      <c r="N944" s="8">
        <v>21.904999999999998</v>
      </c>
      <c r="O944" s="8">
        <v>33.700000000000003</v>
      </c>
    </row>
    <row r="945" spans="2:15" ht="15.75" customHeight="1" x14ac:dyDescent="0.35">
      <c r="B945" s="7" t="s">
        <v>2240</v>
      </c>
      <c r="C945" s="7" t="s">
        <v>546</v>
      </c>
      <c r="D945" s="7" t="s">
        <v>3003</v>
      </c>
      <c r="E945" s="7" t="s">
        <v>3004</v>
      </c>
      <c r="F945" s="7" t="s">
        <v>17</v>
      </c>
      <c r="G945" s="7" t="s">
        <v>3003</v>
      </c>
      <c r="H945" s="7" t="s">
        <v>3005</v>
      </c>
      <c r="I945" s="7" t="s">
        <v>13</v>
      </c>
      <c r="J945" s="7">
        <v>0</v>
      </c>
      <c r="K945" s="7">
        <v>593</v>
      </c>
      <c r="L945" s="8">
        <v>1.2999999999999999E-2</v>
      </c>
      <c r="M945" s="7">
        <v>0.02</v>
      </c>
      <c r="N945" s="8">
        <v>7.7089999999999996</v>
      </c>
      <c r="O945" s="8">
        <v>11.86</v>
      </c>
    </row>
    <row r="946" spans="2:15" ht="15.75" customHeight="1" x14ac:dyDescent="0.35">
      <c r="B946" s="7" t="s">
        <v>2240</v>
      </c>
      <c r="C946" s="7" t="s">
        <v>546</v>
      </c>
      <c r="D946" s="7" t="s">
        <v>3006</v>
      </c>
      <c r="E946" s="7" t="s">
        <v>3007</v>
      </c>
      <c r="F946" s="7" t="s">
        <v>17</v>
      </c>
      <c r="G946" s="7" t="s">
        <v>3006</v>
      </c>
      <c r="H946" s="7" t="s">
        <v>3008</v>
      </c>
      <c r="I946" s="7" t="s">
        <v>13</v>
      </c>
      <c r="J946" s="7">
        <v>0</v>
      </c>
      <c r="K946" s="7">
        <v>62</v>
      </c>
      <c r="L946" s="8">
        <v>1.2999999999999999E-2</v>
      </c>
      <c r="M946" s="7">
        <v>0.02</v>
      </c>
      <c r="N946" s="8">
        <v>0.80599999999999994</v>
      </c>
      <c r="O946" s="8">
        <v>1.24</v>
      </c>
    </row>
    <row r="947" spans="2:15" ht="15.75" customHeight="1" x14ac:dyDescent="0.35">
      <c r="B947" s="7" t="s">
        <v>3009</v>
      </c>
      <c r="C947" s="7" t="s">
        <v>49</v>
      </c>
      <c r="D947" s="7" t="s">
        <v>3010</v>
      </c>
      <c r="E947" s="7" t="s">
        <v>3011</v>
      </c>
      <c r="F947" s="7" t="s">
        <v>17</v>
      </c>
      <c r="G947" s="7" t="s">
        <v>3010</v>
      </c>
      <c r="H947" s="7" t="s">
        <v>3012</v>
      </c>
      <c r="I947" s="7" t="s">
        <v>13</v>
      </c>
      <c r="J947" s="7">
        <v>0</v>
      </c>
      <c r="K947" s="7">
        <v>278</v>
      </c>
      <c r="L947" s="8">
        <v>1.2999999999999999E-2</v>
      </c>
      <c r="M947" s="7">
        <v>0.02</v>
      </c>
      <c r="N947" s="8">
        <v>3.6139999999999999</v>
      </c>
      <c r="O947" s="8">
        <v>5.5600000000000005</v>
      </c>
    </row>
    <row r="948" spans="2:15" ht="15.75" customHeight="1" x14ac:dyDescent="0.35">
      <c r="B948" s="7" t="s">
        <v>3009</v>
      </c>
      <c r="C948" s="7" t="s">
        <v>49</v>
      </c>
      <c r="D948" s="7" t="s">
        <v>3013</v>
      </c>
      <c r="E948" s="7" t="s">
        <v>3014</v>
      </c>
      <c r="F948" s="7" t="s">
        <v>17</v>
      </c>
      <c r="G948" s="7" t="s">
        <v>3013</v>
      </c>
      <c r="H948" s="7" t="s">
        <v>3015</v>
      </c>
      <c r="I948" s="7" t="s">
        <v>13</v>
      </c>
      <c r="J948" s="7">
        <v>0</v>
      </c>
      <c r="K948" s="7">
        <v>76</v>
      </c>
      <c r="L948" s="8">
        <v>1.2999999999999999E-2</v>
      </c>
      <c r="M948" s="7">
        <v>0.02</v>
      </c>
      <c r="N948" s="8">
        <v>0.98799999999999999</v>
      </c>
      <c r="O948" s="8">
        <v>1.52</v>
      </c>
    </row>
    <row r="949" spans="2:15" ht="15.75" customHeight="1" x14ac:dyDescent="0.35">
      <c r="B949" s="7" t="s">
        <v>3009</v>
      </c>
      <c r="C949" s="7" t="s">
        <v>49</v>
      </c>
      <c r="D949" s="7" t="s">
        <v>3016</v>
      </c>
      <c r="E949" s="7" t="s">
        <v>3017</v>
      </c>
      <c r="F949" s="7" t="s">
        <v>17</v>
      </c>
      <c r="G949" s="7" t="s">
        <v>3016</v>
      </c>
      <c r="H949" s="7" t="s">
        <v>3018</v>
      </c>
      <c r="I949" s="7" t="s">
        <v>13</v>
      </c>
      <c r="J949" s="7">
        <v>0</v>
      </c>
      <c r="K949" s="7">
        <v>273</v>
      </c>
      <c r="L949" s="8">
        <v>1.2999999999999999E-2</v>
      </c>
      <c r="M949" s="7">
        <v>0.02</v>
      </c>
      <c r="N949" s="8">
        <v>3.5489999999999999</v>
      </c>
      <c r="O949" s="8">
        <v>5.46</v>
      </c>
    </row>
    <row r="950" spans="2:15" ht="15.75" customHeight="1" x14ac:dyDescent="0.35">
      <c r="B950" s="7" t="s">
        <v>3009</v>
      </c>
      <c r="C950" s="7" t="s">
        <v>49</v>
      </c>
      <c r="D950" s="7" t="s">
        <v>3019</v>
      </c>
      <c r="E950" s="7" t="s">
        <v>3020</v>
      </c>
      <c r="F950" s="7" t="s">
        <v>17</v>
      </c>
      <c r="G950" s="7" t="s">
        <v>3019</v>
      </c>
      <c r="H950" s="7" t="s">
        <v>3021</v>
      </c>
      <c r="I950" s="7" t="s">
        <v>13</v>
      </c>
      <c r="J950" s="7">
        <v>0</v>
      </c>
      <c r="K950" s="7">
        <v>98</v>
      </c>
      <c r="L950" s="8">
        <v>1.2999999999999999E-2</v>
      </c>
      <c r="M950" s="7">
        <v>0.02</v>
      </c>
      <c r="N950" s="8">
        <v>1.274</v>
      </c>
      <c r="O950" s="8">
        <v>1.96</v>
      </c>
    </row>
    <row r="951" spans="2:15" ht="15.75" customHeight="1" x14ac:dyDescent="0.35">
      <c r="B951" s="7" t="s">
        <v>3009</v>
      </c>
      <c r="C951" s="7" t="s">
        <v>49</v>
      </c>
      <c r="D951" s="7" t="s">
        <v>3022</v>
      </c>
      <c r="E951" s="7" t="s">
        <v>3023</v>
      </c>
      <c r="F951" s="7" t="s">
        <v>17</v>
      </c>
      <c r="G951" s="7" t="s">
        <v>3022</v>
      </c>
      <c r="H951" s="7" t="s">
        <v>3024</v>
      </c>
      <c r="I951" s="7" t="s">
        <v>13</v>
      </c>
      <c r="J951" s="7">
        <v>0</v>
      </c>
      <c r="K951" s="7">
        <v>18</v>
      </c>
      <c r="L951" s="8">
        <v>1.2999999999999999E-2</v>
      </c>
      <c r="M951" s="7">
        <v>0.02</v>
      </c>
      <c r="N951" s="8">
        <v>0.23399999999999999</v>
      </c>
      <c r="O951" s="8">
        <v>0.36</v>
      </c>
    </row>
    <row r="952" spans="2:15" ht="15.75" customHeight="1" x14ac:dyDescent="0.35">
      <c r="B952" s="7" t="s">
        <v>3009</v>
      </c>
      <c r="C952" s="7" t="s">
        <v>49</v>
      </c>
      <c r="D952" s="7" t="s">
        <v>3025</v>
      </c>
      <c r="E952" s="7" t="s">
        <v>3026</v>
      </c>
      <c r="F952" s="7" t="s">
        <v>17</v>
      </c>
      <c r="G952" s="7" t="s">
        <v>3025</v>
      </c>
      <c r="H952" s="7" t="s">
        <v>3027</v>
      </c>
      <c r="I952" s="7" t="s">
        <v>13</v>
      </c>
      <c r="J952" s="7">
        <v>0</v>
      </c>
      <c r="K952" s="7">
        <v>191</v>
      </c>
      <c r="L952" s="8">
        <v>1.2999999999999999E-2</v>
      </c>
      <c r="M952" s="7">
        <v>0.02</v>
      </c>
      <c r="N952" s="8">
        <v>2.4830000000000001</v>
      </c>
      <c r="O952" s="8">
        <v>3.8200000000000003</v>
      </c>
    </row>
    <row r="953" spans="2:15" ht="15" customHeight="1" x14ac:dyDescent="0.35">
      <c r="B953" s="7" t="s">
        <v>3009</v>
      </c>
      <c r="C953" s="7" t="s">
        <v>49</v>
      </c>
      <c r="D953" s="7" t="s">
        <v>3028</v>
      </c>
      <c r="E953" s="7" t="s">
        <v>3029</v>
      </c>
      <c r="F953" s="7" t="s">
        <v>17</v>
      </c>
      <c r="G953" s="7" t="s">
        <v>3028</v>
      </c>
      <c r="H953" s="7" t="s">
        <v>3030</v>
      </c>
      <c r="I953" s="7" t="s">
        <v>13</v>
      </c>
      <c r="J953" s="7">
        <v>0</v>
      </c>
      <c r="K953" s="7">
        <v>51</v>
      </c>
      <c r="L953" s="8">
        <v>1.2999999999999999E-2</v>
      </c>
      <c r="M953" s="7">
        <v>0.02</v>
      </c>
      <c r="N953" s="8">
        <v>0.66299999999999992</v>
      </c>
      <c r="O953" s="8">
        <v>1.02</v>
      </c>
    </row>
    <row r="954" spans="2:15" ht="15" customHeight="1" x14ac:dyDescent="0.35">
      <c r="B954" s="7" t="s">
        <v>3009</v>
      </c>
      <c r="C954" s="7" t="s">
        <v>94</v>
      </c>
      <c r="D954" s="7" t="s">
        <v>3031</v>
      </c>
      <c r="E954" s="7" t="s">
        <v>3032</v>
      </c>
      <c r="F954" s="7" t="s">
        <v>17</v>
      </c>
      <c r="G954" s="7" t="s">
        <v>3031</v>
      </c>
      <c r="H954" s="7" t="s">
        <v>3033</v>
      </c>
      <c r="I954" s="7" t="s">
        <v>13</v>
      </c>
      <c r="J954" s="7">
        <v>0</v>
      </c>
      <c r="K954" s="7">
        <v>352</v>
      </c>
      <c r="L954" s="8">
        <v>1.2999999999999999E-2</v>
      </c>
      <c r="M954" s="7">
        <v>0.02</v>
      </c>
      <c r="N954" s="8">
        <v>4.5759999999999996</v>
      </c>
      <c r="O954" s="8">
        <v>7.04</v>
      </c>
    </row>
    <row r="955" spans="2:15" ht="15" customHeight="1" x14ac:dyDescent="0.35">
      <c r="B955" s="7" t="s">
        <v>3009</v>
      </c>
      <c r="C955" s="7" t="s">
        <v>94</v>
      </c>
      <c r="D955" s="7" t="s">
        <v>3034</v>
      </c>
      <c r="E955" s="7" t="s">
        <v>3035</v>
      </c>
      <c r="F955" s="7" t="s">
        <v>17</v>
      </c>
      <c r="G955" s="7" t="s">
        <v>3034</v>
      </c>
      <c r="H955" s="7" t="s">
        <v>3036</v>
      </c>
      <c r="I955" s="7" t="s">
        <v>13</v>
      </c>
      <c r="J955" s="7">
        <v>0</v>
      </c>
      <c r="K955" s="7">
        <v>227</v>
      </c>
      <c r="L955" s="8">
        <v>1.2999999999999999E-2</v>
      </c>
      <c r="M955" s="7">
        <v>0.02</v>
      </c>
      <c r="N955" s="8">
        <v>2.9510000000000001</v>
      </c>
      <c r="O955" s="8">
        <v>4.54</v>
      </c>
    </row>
    <row r="956" spans="2:15" ht="15" customHeight="1" x14ac:dyDescent="0.35">
      <c r="B956" s="7" t="s">
        <v>3037</v>
      </c>
      <c r="C956" s="7" t="s">
        <v>49</v>
      </c>
      <c r="D956" s="7" t="s">
        <v>3038</v>
      </c>
      <c r="E956" s="7" t="s">
        <v>3039</v>
      </c>
      <c r="F956" s="7" t="s">
        <v>17</v>
      </c>
      <c r="G956" s="7" t="s">
        <v>3038</v>
      </c>
      <c r="H956" s="7" t="s">
        <v>3040</v>
      </c>
      <c r="I956" s="7" t="s">
        <v>13</v>
      </c>
      <c r="J956" s="7">
        <v>0</v>
      </c>
      <c r="K956" s="7">
        <v>11</v>
      </c>
      <c r="L956" s="8">
        <v>1.2999999999999999E-2</v>
      </c>
      <c r="M956" s="7">
        <v>0.02</v>
      </c>
      <c r="N956" s="8">
        <v>0.14299999999999999</v>
      </c>
      <c r="O956" s="8">
        <v>0.22</v>
      </c>
    </row>
    <row r="957" spans="2:15" ht="15" customHeight="1" x14ac:dyDescent="0.35">
      <c r="B957" s="7" t="s">
        <v>3037</v>
      </c>
      <c r="C957" s="7" t="s">
        <v>49</v>
      </c>
      <c r="D957" s="7" t="s">
        <v>3041</v>
      </c>
      <c r="E957" s="7" t="s">
        <v>3042</v>
      </c>
      <c r="F957" s="7" t="s">
        <v>17</v>
      </c>
      <c r="G957" s="7" t="s">
        <v>3041</v>
      </c>
      <c r="H957" s="7" t="s">
        <v>3043</v>
      </c>
      <c r="I957" s="7" t="s">
        <v>13</v>
      </c>
      <c r="J957" s="7">
        <v>0</v>
      </c>
      <c r="K957" s="7">
        <v>20</v>
      </c>
      <c r="L957" s="8">
        <v>1.2999999999999999E-2</v>
      </c>
      <c r="M957" s="7">
        <v>0.02</v>
      </c>
      <c r="N957" s="8">
        <v>0.26</v>
      </c>
      <c r="O957" s="8">
        <v>0.4</v>
      </c>
    </row>
    <row r="958" spans="2:15" ht="15" customHeight="1" x14ac:dyDescent="0.35">
      <c r="B958" s="7" t="s">
        <v>3037</v>
      </c>
      <c r="C958" s="7" t="s">
        <v>49</v>
      </c>
      <c r="D958" s="7" t="s">
        <v>3044</v>
      </c>
      <c r="E958" s="7" t="s">
        <v>3045</v>
      </c>
      <c r="F958" s="7" t="s">
        <v>17</v>
      </c>
      <c r="G958" s="7" t="s">
        <v>3044</v>
      </c>
      <c r="H958" s="7" t="s">
        <v>3046</v>
      </c>
      <c r="I958" s="7" t="s">
        <v>13</v>
      </c>
      <c r="J958" s="7">
        <v>0</v>
      </c>
      <c r="K958" s="7">
        <v>53</v>
      </c>
      <c r="L958" s="8">
        <v>1.2999999999999999E-2</v>
      </c>
      <c r="M958" s="7">
        <v>0.02</v>
      </c>
      <c r="N958" s="8">
        <v>0.68899999999999995</v>
      </c>
      <c r="O958" s="8">
        <v>1.06</v>
      </c>
    </row>
    <row r="959" spans="2:15" ht="15" customHeight="1" x14ac:dyDescent="0.35">
      <c r="B959" s="7" t="s">
        <v>3037</v>
      </c>
      <c r="C959" s="7" t="s">
        <v>49</v>
      </c>
      <c r="D959" s="7" t="s">
        <v>3047</v>
      </c>
      <c r="E959" s="7" t="s">
        <v>3048</v>
      </c>
      <c r="F959" s="7" t="s">
        <v>17</v>
      </c>
      <c r="G959" s="7" t="s">
        <v>3047</v>
      </c>
      <c r="H959" s="7" t="s">
        <v>3049</v>
      </c>
      <c r="I959" s="7" t="s">
        <v>13</v>
      </c>
      <c r="J959" s="7">
        <v>0</v>
      </c>
      <c r="K959" s="7">
        <v>30</v>
      </c>
      <c r="L959" s="8">
        <v>1.2999999999999999E-2</v>
      </c>
      <c r="M959" s="7">
        <v>0.02</v>
      </c>
      <c r="N959" s="8">
        <v>0.38999999999999996</v>
      </c>
      <c r="O959" s="8">
        <v>0.6</v>
      </c>
    </row>
    <row r="960" spans="2:15" ht="15" customHeight="1" x14ac:dyDescent="0.35">
      <c r="B960" s="7" t="s">
        <v>3037</v>
      </c>
      <c r="C960" s="7" t="s">
        <v>49</v>
      </c>
      <c r="D960" s="7" t="s">
        <v>3050</v>
      </c>
      <c r="E960" s="7" t="s">
        <v>3051</v>
      </c>
      <c r="F960" s="7" t="s">
        <v>17</v>
      </c>
      <c r="G960" s="7" t="s">
        <v>3050</v>
      </c>
      <c r="H960" s="7" t="s">
        <v>3052</v>
      </c>
      <c r="I960" s="7" t="s">
        <v>13</v>
      </c>
      <c r="J960" s="7">
        <v>0</v>
      </c>
      <c r="K960" s="7">
        <v>35</v>
      </c>
      <c r="L960" s="8">
        <v>1.2999999999999999E-2</v>
      </c>
      <c r="M960" s="7">
        <v>0.02</v>
      </c>
      <c r="N960" s="8">
        <v>0.45499999999999996</v>
      </c>
      <c r="O960" s="8">
        <v>0.70000000000000007</v>
      </c>
    </row>
    <row r="961" spans="2:15" ht="15" customHeight="1" x14ac:dyDescent="0.35">
      <c r="B961" s="7" t="s">
        <v>3037</v>
      </c>
      <c r="C961" s="7" t="s">
        <v>49</v>
      </c>
      <c r="D961" s="7" t="s">
        <v>3053</v>
      </c>
      <c r="E961" s="7" t="s">
        <v>3054</v>
      </c>
      <c r="F961" s="7" t="s">
        <v>17</v>
      </c>
      <c r="G961" s="7" t="s">
        <v>3053</v>
      </c>
      <c r="H961" s="7" t="s">
        <v>3055</v>
      </c>
      <c r="I961" s="7" t="s">
        <v>13</v>
      </c>
      <c r="J961" s="7">
        <v>0</v>
      </c>
      <c r="K961" s="7">
        <v>74</v>
      </c>
      <c r="L961" s="8">
        <v>1.2999999999999999E-2</v>
      </c>
      <c r="M961" s="7">
        <v>0.02</v>
      </c>
      <c r="N961" s="8">
        <v>0.96199999999999997</v>
      </c>
      <c r="O961" s="8">
        <v>1.48</v>
      </c>
    </row>
    <row r="962" spans="2:15" ht="15" customHeight="1" x14ac:dyDescent="0.35">
      <c r="B962" s="7" t="s">
        <v>3037</v>
      </c>
      <c r="C962" s="7" t="s">
        <v>49</v>
      </c>
      <c r="D962" s="7" t="s">
        <v>3056</v>
      </c>
      <c r="E962" s="7" t="s">
        <v>3057</v>
      </c>
      <c r="F962" s="7" t="s">
        <v>17</v>
      </c>
      <c r="G962" s="7" t="s">
        <v>3056</v>
      </c>
      <c r="H962" s="7" t="s">
        <v>3058</v>
      </c>
      <c r="I962" s="7" t="s">
        <v>13</v>
      </c>
      <c r="J962" s="7">
        <v>0</v>
      </c>
      <c r="K962" s="7">
        <v>39</v>
      </c>
      <c r="L962" s="8">
        <v>1.2999999999999999E-2</v>
      </c>
      <c r="M962" s="7">
        <v>0.02</v>
      </c>
      <c r="N962" s="8">
        <v>0.50700000000000001</v>
      </c>
      <c r="O962" s="8">
        <v>0.78</v>
      </c>
    </row>
    <row r="963" spans="2:15" ht="15" customHeight="1" x14ac:dyDescent="0.35">
      <c r="B963" s="7" t="s">
        <v>3037</v>
      </c>
      <c r="C963" s="7" t="s">
        <v>49</v>
      </c>
      <c r="D963" s="7" t="s">
        <v>3059</v>
      </c>
      <c r="E963" s="7" t="s">
        <v>3060</v>
      </c>
      <c r="F963" s="7" t="s">
        <v>17</v>
      </c>
      <c r="G963" s="7" t="s">
        <v>3059</v>
      </c>
      <c r="H963" s="7" t="s">
        <v>3061</v>
      </c>
      <c r="I963" s="7" t="s">
        <v>13</v>
      </c>
      <c r="J963" s="7">
        <v>0</v>
      </c>
      <c r="K963" s="7">
        <v>43</v>
      </c>
      <c r="L963" s="8">
        <v>1.2999999999999999E-2</v>
      </c>
      <c r="M963" s="7">
        <v>0.02</v>
      </c>
      <c r="N963" s="8">
        <v>0.55899999999999994</v>
      </c>
      <c r="O963" s="8">
        <v>0.86</v>
      </c>
    </row>
    <row r="964" spans="2:15" ht="15" customHeight="1" x14ac:dyDescent="0.35">
      <c r="B964" s="7" t="s">
        <v>3037</v>
      </c>
      <c r="C964" s="7" t="s">
        <v>49</v>
      </c>
      <c r="D964" s="7" t="s">
        <v>3062</v>
      </c>
      <c r="E964" s="7" t="s">
        <v>3063</v>
      </c>
      <c r="F964" s="7" t="s">
        <v>17</v>
      </c>
      <c r="G964" s="7" t="s">
        <v>3062</v>
      </c>
      <c r="H964" s="7" t="s">
        <v>3064</v>
      </c>
      <c r="I964" s="7" t="s">
        <v>13</v>
      </c>
      <c r="J964" s="7">
        <v>0</v>
      </c>
      <c r="K964" s="7">
        <v>2</v>
      </c>
      <c r="L964" s="8">
        <v>1.2999999999999999E-2</v>
      </c>
      <c r="M964" s="7">
        <v>0.02</v>
      </c>
      <c r="N964" s="8">
        <v>2.5999999999999999E-2</v>
      </c>
      <c r="O964" s="8">
        <v>0.04</v>
      </c>
    </row>
    <row r="965" spans="2:15" ht="15" customHeight="1" x14ac:dyDescent="0.35">
      <c r="B965" s="7" t="s">
        <v>3037</v>
      </c>
      <c r="C965" s="7" t="s">
        <v>49</v>
      </c>
      <c r="D965" s="7" t="s">
        <v>3065</v>
      </c>
      <c r="E965" s="7" t="s">
        <v>3066</v>
      </c>
      <c r="F965" s="7" t="s">
        <v>17</v>
      </c>
      <c r="G965" s="7" t="s">
        <v>3065</v>
      </c>
      <c r="H965" s="7" t="s">
        <v>3067</v>
      </c>
      <c r="I965" s="7" t="s">
        <v>13</v>
      </c>
      <c r="J965" s="7">
        <v>0</v>
      </c>
      <c r="K965" s="7">
        <v>3</v>
      </c>
      <c r="L965" s="8">
        <v>1.2999999999999999E-2</v>
      </c>
      <c r="M965" s="7">
        <v>0.02</v>
      </c>
      <c r="N965" s="8">
        <v>3.9E-2</v>
      </c>
      <c r="O965" s="8">
        <v>0.06</v>
      </c>
    </row>
    <row r="966" spans="2:15" ht="15" customHeight="1" x14ac:dyDescent="0.35">
      <c r="B966" s="7" t="s">
        <v>3037</v>
      </c>
      <c r="C966" s="7" t="s">
        <v>49</v>
      </c>
      <c r="D966" s="7" t="s">
        <v>3068</v>
      </c>
      <c r="E966" s="7" t="s">
        <v>3069</v>
      </c>
      <c r="F966" s="7" t="s">
        <v>17</v>
      </c>
      <c r="G966" s="7" t="s">
        <v>3068</v>
      </c>
      <c r="H966" s="7" t="s">
        <v>3070</v>
      </c>
      <c r="I966" s="7" t="s">
        <v>13</v>
      </c>
      <c r="J966" s="7">
        <v>0</v>
      </c>
      <c r="K966" s="7">
        <v>5</v>
      </c>
      <c r="L966" s="8">
        <v>1.2999999999999999E-2</v>
      </c>
      <c r="M966" s="7">
        <v>0.02</v>
      </c>
      <c r="N966" s="8">
        <v>6.5000000000000002E-2</v>
      </c>
      <c r="O966" s="8">
        <v>0.1</v>
      </c>
    </row>
    <row r="967" spans="2:15" ht="15" customHeight="1" x14ac:dyDescent="0.35">
      <c r="B967" s="7" t="s">
        <v>3037</v>
      </c>
      <c r="C967" s="7" t="s">
        <v>49</v>
      </c>
      <c r="D967" s="7" t="s">
        <v>3071</v>
      </c>
      <c r="E967" s="7" t="s">
        <v>3072</v>
      </c>
      <c r="F967" s="7" t="s">
        <v>17</v>
      </c>
      <c r="G967" s="7" t="s">
        <v>3071</v>
      </c>
      <c r="H967" s="7" t="s">
        <v>3073</v>
      </c>
      <c r="I967" s="7" t="s">
        <v>13</v>
      </c>
      <c r="J967" s="7">
        <v>0</v>
      </c>
      <c r="K967" s="7">
        <v>11</v>
      </c>
      <c r="L967" s="8">
        <v>1.2999999999999999E-2</v>
      </c>
      <c r="M967" s="7">
        <v>0.02</v>
      </c>
      <c r="N967" s="8">
        <v>0.14299999999999999</v>
      </c>
      <c r="O967" s="8">
        <v>0.22</v>
      </c>
    </row>
    <row r="968" spans="2:15" ht="15" customHeight="1" x14ac:dyDescent="0.35">
      <c r="B968" s="7" t="s">
        <v>3037</v>
      </c>
      <c r="C968" s="7" t="s">
        <v>49</v>
      </c>
      <c r="D968" s="7" t="s">
        <v>3074</v>
      </c>
      <c r="E968" s="7" t="s">
        <v>3075</v>
      </c>
      <c r="F968" s="7" t="s">
        <v>17</v>
      </c>
      <c r="G968" s="7" t="s">
        <v>3074</v>
      </c>
      <c r="H968" s="7" t="s">
        <v>3076</v>
      </c>
      <c r="I968" s="7" t="s">
        <v>13</v>
      </c>
      <c r="J968" s="7">
        <v>0</v>
      </c>
      <c r="K968" s="7">
        <v>18</v>
      </c>
      <c r="L968" s="8">
        <v>1.2999999999999999E-2</v>
      </c>
      <c r="M968" s="7">
        <v>0.02</v>
      </c>
      <c r="N968" s="8">
        <v>0.23399999999999999</v>
      </c>
      <c r="O968" s="8">
        <v>0.36</v>
      </c>
    </row>
    <row r="969" spans="2:15" ht="15" customHeight="1" x14ac:dyDescent="0.35">
      <c r="B969" s="7" t="s">
        <v>3037</v>
      </c>
      <c r="C969" s="7" t="s">
        <v>49</v>
      </c>
      <c r="D969" s="7" t="s">
        <v>3077</v>
      </c>
      <c r="E969" s="7" t="s">
        <v>3078</v>
      </c>
      <c r="F969" s="7" t="s">
        <v>17</v>
      </c>
      <c r="G969" s="7" t="s">
        <v>3077</v>
      </c>
      <c r="H969" s="7" t="s">
        <v>3079</v>
      </c>
      <c r="I969" s="7" t="s">
        <v>13</v>
      </c>
      <c r="J969" s="7">
        <v>0</v>
      </c>
      <c r="K969" s="7">
        <v>20</v>
      </c>
      <c r="L969" s="8">
        <v>1.2999999999999999E-2</v>
      </c>
      <c r="M969" s="7">
        <v>0.02</v>
      </c>
      <c r="N969" s="8">
        <v>0.26</v>
      </c>
      <c r="O969" s="8">
        <v>0.4</v>
      </c>
    </row>
    <row r="970" spans="2:15" ht="15" customHeight="1" x14ac:dyDescent="0.35">
      <c r="B970" s="7" t="s">
        <v>3037</v>
      </c>
      <c r="C970" s="7" t="s">
        <v>49</v>
      </c>
      <c r="D970" s="7" t="s">
        <v>3080</v>
      </c>
      <c r="E970" s="7" t="s">
        <v>3081</v>
      </c>
      <c r="F970" s="7" t="s">
        <v>17</v>
      </c>
      <c r="G970" s="7" t="s">
        <v>3080</v>
      </c>
      <c r="H970" s="7" t="s">
        <v>3082</v>
      </c>
      <c r="I970" s="7" t="s">
        <v>13</v>
      </c>
      <c r="J970" s="7">
        <v>0</v>
      </c>
      <c r="K970" s="7">
        <v>7</v>
      </c>
      <c r="L970" s="8">
        <v>1.2999999999999999E-2</v>
      </c>
      <c r="M970" s="7">
        <v>0.02</v>
      </c>
      <c r="N970" s="8">
        <v>9.0999999999999998E-2</v>
      </c>
      <c r="O970" s="8">
        <v>0.14000000000000001</v>
      </c>
    </row>
    <row r="971" spans="2:15" ht="15" customHeight="1" x14ac:dyDescent="0.35">
      <c r="B971" s="7" t="s">
        <v>3037</v>
      </c>
      <c r="C971" s="7" t="s">
        <v>49</v>
      </c>
      <c r="D971" s="7" t="s">
        <v>3083</v>
      </c>
      <c r="E971" s="7" t="s">
        <v>3084</v>
      </c>
      <c r="F971" s="7" t="s">
        <v>17</v>
      </c>
      <c r="G971" s="7" t="s">
        <v>3083</v>
      </c>
      <c r="H971" s="7" t="s">
        <v>3085</v>
      </c>
      <c r="I971" s="7" t="s">
        <v>13</v>
      </c>
      <c r="J971" s="7">
        <v>0</v>
      </c>
      <c r="K971" s="7">
        <v>2</v>
      </c>
      <c r="L971" s="8">
        <v>1.2999999999999999E-2</v>
      </c>
      <c r="M971" s="7">
        <v>0.02</v>
      </c>
      <c r="N971" s="8">
        <v>2.5999999999999999E-2</v>
      </c>
      <c r="O971" s="8">
        <v>0.04</v>
      </c>
    </row>
    <row r="972" spans="2:15" ht="15" customHeight="1" x14ac:dyDescent="0.35">
      <c r="B972" s="7" t="s">
        <v>3037</v>
      </c>
      <c r="C972" s="7" t="s">
        <v>49</v>
      </c>
      <c r="D972" s="7" t="s">
        <v>3086</v>
      </c>
      <c r="E972" s="7" t="s">
        <v>3087</v>
      </c>
      <c r="F972" s="7" t="s">
        <v>17</v>
      </c>
      <c r="G972" s="7" t="s">
        <v>3086</v>
      </c>
      <c r="H972" s="7" t="s">
        <v>3088</v>
      </c>
      <c r="I972" s="7" t="s">
        <v>13</v>
      </c>
      <c r="J972" s="7">
        <v>0</v>
      </c>
      <c r="K972" s="7">
        <v>1</v>
      </c>
      <c r="L972" s="8">
        <v>1.2999999999999999E-2</v>
      </c>
      <c r="M972" s="7">
        <v>0.02</v>
      </c>
      <c r="N972" s="8">
        <v>1.2999999999999999E-2</v>
      </c>
      <c r="O972" s="8">
        <v>0.02</v>
      </c>
    </row>
    <row r="973" spans="2:15" ht="15" customHeight="1" x14ac:dyDescent="0.35">
      <c r="B973" s="7" t="s">
        <v>3037</v>
      </c>
      <c r="C973" s="7" t="s">
        <v>49</v>
      </c>
      <c r="D973" s="7" t="s">
        <v>3089</v>
      </c>
      <c r="E973" s="7" t="s">
        <v>3090</v>
      </c>
      <c r="F973" s="7" t="s">
        <v>17</v>
      </c>
      <c r="G973" s="7" t="s">
        <v>3089</v>
      </c>
      <c r="H973" s="7" t="s">
        <v>3091</v>
      </c>
      <c r="I973" s="7" t="s">
        <v>13</v>
      </c>
      <c r="J973" s="7">
        <v>0</v>
      </c>
      <c r="K973" s="7">
        <v>1</v>
      </c>
      <c r="L973" s="8">
        <v>1.2999999999999999E-2</v>
      </c>
      <c r="M973" s="7">
        <v>0.02</v>
      </c>
      <c r="N973" s="8">
        <v>1.2999999999999999E-2</v>
      </c>
      <c r="O973" s="8">
        <v>0.02</v>
      </c>
    </row>
    <row r="974" spans="2:15" ht="15" customHeight="1" x14ac:dyDescent="0.35">
      <c r="B974" s="7" t="s">
        <v>3037</v>
      </c>
      <c r="C974" s="7" t="s">
        <v>49</v>
      </c>
      <c r="D974" s="7" t="s">
        <v>3092</v>
      </c>
      <c r="E974" s="7" t="s">
        <v>3093</v>
      </c>
      <c r="F974" s="7" t="s">
        <v>17</v>
      </c>
      <c r="G974" s="7" t="s">
        <v>3092</v>
      </c>
      <c r="H974" s="7" t="s">
        <v>3094</v>
      </c>
      <c r="I974" s="7" t="s">
        <v>13</v>
      </c>
      <c r="J974" s="7">
        <v>0</v>
      </c>
      <c r="K974" s="7">
        <v>1</v>
      </c>
      <c r="L974" s="8">
        <v>1.2999999999999999E-2</v>
      </c>
      <c r="M974" s="7">
        <v>0.02</v>
      </c>
      <c r="N974" s="8">
        <v>1.2999999999999999E-2</v>
      </c>
      <c r="O974" s="8">
        <v>0.02</v>
      </c>
    </row>
    <row r="975" spans="2:15" ht="15" customHeight="1" x14ac:dyDescent="0.35">
      <c r="B975" s="7" t="s">
        <v>3037</v>
      </c>
      <c r="C975" s="7" t="s">
        <v>49</v>
      </c>
      <c r="D975" s="7" t="s">
        <v>3095</v>
      </c>
      <c r="E975" s="7" t="s">
        <v>3096</v>
      </c>
      <c r="F975" s="7" t="s">
        <v>17</v>
      </c>
      <c r="G975" s="7" t="s">
        <v>3095</v>
      </c>
      <c r="H975" s="7" t="s">
        <v>3097</v>
      </c>
      <c r="I975" s="7" t="s">
        <v>13</v>
      </c>
      <c r="J975" s="7">
        <v>0</v>
      </c>
      <c r="K975" s="7">
        <v>1</v>
      </c>
      <c r="L975" s="8">
        <v>1.2999999999999999E-2</v>
      </c>
      <c r="M975" s="7">
        <v>0.02</v>
      </c>
      <c r="N975" s="8">
        <v>1.2999999999999999E-2</v>
      </c>
      <c r="O975" s="8">
        <v>0.02</v>
      </c>
    </row>
    <row r="976" spans="2:15" ht="15" customHeight="1" x14ac:dyDescent="0.35">
      <c r="B976" s="7" t="s">
        <v>3037</v>
      </c>
      <c r="C976" s="7" t="s">
        <v>49</v>
      </c>
      <c r="D976" s="7" t="s">
        <v>3098</v>
      </c>
      <c r="E976" s="7" t="s">
        <v>3099</v>
      </c>
      <c r="F976" s="7" t="s">
        <v>17</v>
      </c>
      <c r="G976" s="7" t="s">
        <v>3098</v>
      </c>
      <c r="H976" s="7" t="s">
        <v>3100</v>
      </c>
      <c r="I976" s="7" t="s">
        <v>13</v>
      </c>
      <c r="J976" s="7">
        <v>0</v>
      </c>
      <c r="K976" s="7">
        <v>1</v>
      </c>
      <c r="L976" s="8">
        <v>1.2999999999999999E-2</v>
      </c>
      <c r="M976" s="7">
        <v>0.02</v>
      </c>
      <c r="N976" s="8">
        <v>1.2999999999999999E-2</v>
      </c>
      <c r="O976" s="8">
        <v>0.02</v>
      </c>
    </row>
    <row r="977" spans="2:15" ht="15" customHeight="1" x14ac:dyDescent="0.35">
      <c r="B977" s="7" t="s">
        <v>3037</v>
      </c>
      <c r="C977" s="7" t="s">
        <v>49</v>
      </c>
      <c r="D977" s="7" t="s">
        <v>3101</v>
      </c>
      <c r="E977" s="7" t="s">
        <v>3102</v>
      </c>
      <c r="F977" s="7" t="s">
        <v>17</v>
      </c>
      <c r="G977" s="7" t="s">
        <v>3101</v>
      </c>
      <c r="H977" s="7" t="s">
        <v>3103</v>
      </c>
      <c r="I977" s="7" t="s">
        <v>13</v>
      </c>
      <c r="J977" s="7">
        <v>0</v>
      </c>
      <c r="K977" s="7">
        <v>1</v>
      </c>
      <c r="L977" s="8">
        <v>1.2999999999999999E-2</v>
      </c>
      <c r="M977" s="7">
        <v>0.02</v>
      </c>
      <c r="N977" s="8">
        <v>1.2999999999999999E-2</v>
      </c>
      <c r="O977" s="8">
        <v>0.02</v>
      </c>
    </row>
    <row r="978" spans="2:15" ht="15" customHeight="1" x14ac:dyDescent="0.35">
      <c r="B978" s="7" t="s">
        <v>3037</v>
      </c>
      <c r="C978" s="7" t="s">
        <v>49</v>
      </c>
      <c r="D978" s="7" t="s">
        <v>3104</v>
      </c>
      <c r="E978" s="7" t="s">
        <v>3105</v>
      </c>
      <c r="F978" s="7" t="s">
        <v>17</v>
      </c>
      <c r="G978" s="7" t="s">
        <v>3104</v>
      </c>
      <c r="H978" s="7" t="s">
        <v>3106</v>
      </c>
      <c r="I978" s="7" t="s">
        <v>13</v>
      </c>
      <c r="J978" s="7">
        <v>0</v>
      </c>
      <c r="K978" s="7">
        <v>7</v>
      </c>
      <c r="L978" s="8">
        <v>1.2999999999999999E-2</v>
      </c>
      <c r="M978" s="7">
        <v>0.02</v>
      </c>
      <c r="N978" s="8">
        <v>9.0999999999999998E-2</v>
      </c>
      <c r="O978" s="8">
        <v>0.14000000000000001</v>
      </c>
    </row>
    <row r="979" spans="2:15" ht="15" customHeight="1" x14ac:dyDescent="0.35">
      <c r="B979" s="7" t="s">
        <v>3037</v>
      </c>
      <c r="C979" s="7" t="s">
        <v>49</v>
      </c>
      <c r="D979" s="7" t="s">
        <v>3107</v>
      </c>
      <c r="E979" s="7" t="s">
        <v>3108</v>
      </c>
      <c r="F979" s="7" t="s">
        <v>17</v>
      </c>
      <c r="G979" s="7" t="s">
        <v>3107</v>
      </c>
      <c r="H979" s="7" t="s">
        <v>3109</v>
      </c>
      <c r="I979" s="7" t="s">
        <v>13</v>
      </c>
      <c r="J979" s="7">
        <v>0</v>
      </c>
      <c r="K979" s="7">
        <v>6</v>
      </c>
      <c r="L979" s="8">
        <v>1.2999999999999999E-2</v>
      </c>
      <c r="M979" s="7">
        <v>0.02</v>
      </c>
      <c r="N979" s="8">
        <v>7.8E-2</v>
      </c>
      <c r="O979" s="8">
        <v>0.12</v>
      </c>
    </row>
    <row r="980" spans="2:15" ht="15" customHeight="1" x14ac:dyDescent="0.35">
      <c r="B980" s="7" t="s">
        <v>3037</v>
      </c>
      <c r="C980" s="7" t="s">
        <v>49</v>
      </c>
      <c r="D980" s="7" t="s">
        <v>3110</v>
      </c>
      <c r="E980" s="7" t="s">
        <v>3111</v>
      </c>
      <c r="F980" s="7" t="s">
        <v>17</v>
      </c>
      <c r="G980" s="7" t="s">
        <v>3110</v>
      </c>
      <c r="H980" s="7" t="s">
        <v>3112</v>
      </c>
      <c r="I980" s="7" t="s">
        <v>13</v>
      </c>
      <c r="J980" s="7">
        <v>0</v>
      </c>
      <c r="K980" s="7">
        <v>13</v>
      </c>
      <c r="L980" s="8">
        <v>1.2999999999999999E-2</v>
      </c>
      <c r="M980" s="7">
        <v>0.02</v>
      </c>
      <c r="N980" s="8">
        <v>0.16899999999999998</v>
      </c>
      <c r="O980" s="8">
        <v>0.26</v>
      </c>
    </row>
    <row r="981" spans="2:15" ht="15" customHeight="1" x14ac:dyDescent="0.35">
      <c r="B981" s="7" t="s">
        <v>3037</v>
      </c>
      <c r="C981" s="7" t="s">
        <v>49</v>
      </c>
      <c r="D981" s="7" t="s">
        <v>3113</v>
      </c>
      <c r="E981" s="7" t="s">
        <v>3114</v>
      </c>
      <c r="F981" s="7" t="s">
        <v>17</v>
      </c>
      <c r="G981" s="7" t="s">
        <v>3113</v>
      </c>
      <c r="H981" s="7" t="s">
        <v>3115</v>
      </c>
      <c r="I981" s="7" t="s">
        <v>13</v>
      </c>
      <c r="J981" s="7">
        <v>0</v>
      </c>
      <c r="K981" s="7">
        <v>24</v>
      </c>
      <c r="L981" s="8">
        <v>1.2999999999999999E-2</v>
      </c>
      <c r="M981" s="7">
        <v>0.02</v>
      </c>
      <c r="N981" s="8">
        <v>0.312</v>
      </c>
      <c r="O981" s="8">
        <v>0.48</v>
      </c>
    </row>
    <row r="982" spans="2:15" ht="15" customHeight="1" x14ac:dyDescent="0.35">
      <c r="B982" s="7" t="s">
        <v>3037</v>
      </c>
      <c r="C982" s="7" t="s">
        <v>49</v>
      </c>
      <c r="D982" s="7" t="s">
        <v>3116</v>
      </c>
      <c r="E982" s="7" t="s">
        <v>3117</v>
      </c>
      <c r="F982" s="7" t="s">
        <v>17</v>
      </c>
      <c r="G982" s="7" t="s">
        <v>3116</v>
      </c>
      <c r="H982" s="7" t="s">
        <v>3118</v>
      </c>
      <c r="I982" s="7" t="s">
        <v>13</v>
      </c>
      <c r="J982" s="7">
        <v>0</v>
      </c>
      <c r="K982" s="7">
        <v>4</v>
      </c>
      <c r="L982" s="8">
        <v>1.2999999999999999E-2</v>
      </c>
      <c r="M982" s="7">
        <v>0.02</v>
      </c>
      <c r="N982" s="8">
        <v>5.1999999999999998E-2</v>
      </c>
      <c r="O982" s="8">
        <v>0.08</v>
      </c>
    </row>
    <row r="983" spans="2:15" ht="15" customHeight="1" x14ac:dyDescent="0.35">
      <c r="B983" s="7" t="s">
        <v>3037</v>
      </c>
      <c r="C983" s="7" t="s">
        <v>49</v>
      </c>
      <c r="D983" s="7" t="s">
        <v>3119</v>
      </c>
      <c r="E983" s="7" t="s">
        <v>3120</v>
      </c>
      <c r="F983" s="7" t="s">
        <v>17</v>
      </c>
      <c r="G983" s="7" t="s">
        <v>3119</v>
      </c>
      <c r="H983" s="7" t="s">
        <v>3121</v>
      </c>
      <c r="I983" s="7" t="s">
        <v>13</v>
      </c>
      <c r="J983" s="7">
        <v>0</v>
      </c>
      <c r="K983" s="7">
        <v>8</v>
      </c>
      <c r="L983" s="8">
        <v>1.2999999999999999E-2</v>
      </c>
      <c r="M983" s="7">
        <v>0.02</v>
      </c>
      <c r="N983" s="8">
        <v>0.104</v>
      </c>
      <c r="O983" s="8">
        <v>0.16</v>
      </c>
    </row>
    <row r="984" spans="2:15" ht="15" customHeight="1" x14ac:dyDescent="0.35">
      <c r="B984" s="7" t="s">
        <v>3037</v>
      </c>
      <c r="C984" s="7" t="s">
        <v>49</v>
      </c>
      <c r="D984" s="7" t="s">
        <v>3122</v>
      </c>
      <c r="E984" s="7" t="s">
        <v>3123</v>
      </c>
      <c r="F984" s="7" t="s">
        <v>17</v>
      </c>
      <c r="G984" s="7" t="s">
        <v>3122</v>
      </c>
      <c r="H984" s="7" t="s">
        <v>3124</v>
      </c>
      <c r="I984" s="7" t="s">
        <v>13</v>
      </c>
      <c r="J984" s="7">
        <v>0</v>
      </c>
      <c r="K984" s="7">
        <v>16</v>
      </c>
      <c r="L984" s="8">
        <v>1.2999999999999999E-2</v>
      </c>
      <c r="M984" s="7">
        <v>0.02</v>
      </c>
      <c r="N984" s="8">
        <v>0.20799999999999999</v>
      </c>
      <c r="O984" s="8">
        <v>0.32</v>
      </c>
    </row>
    <row r="985" spans="2:15" ht="15" customHeight="1" x14ac:dyDescent="0.35">
      <c r="B985" s="7" t="s">
        <v>3037</v>
      </c>
      <c r="C985" s="7" t="s">
        <v>49</v>
      </c>
      <c r="D985" s="7" t="s">
        <v>3125</v>
      </c>
      <c r="E985" s="7" t="s">
        <v>3126</v>
      </c>
      <c r="F985" s="7" t="s">
        <v>17</v>
      </c>
      <c r="G985" s="7" t="s">
        <v>3125</v>
      </c>
      <c r="H985" s="7" t="s">
        <v>3127</v>
      </c>
      <c r="I985" s="7" t="s">
        <v>13</v>
      </c>
      <c r="J985" s="7">
        <v>0</v>
      </c>
      <c r="K985" s="7">
        <v>2</v>
      </c>
      <c r="L985" s="8">
        <v>1.2999999999999999E-2</v>
      </c>
      <c r="M985" s="7">
        <v>0.02</v>
      </c>
      <c r="N985" s="8">
        <v>2.5999999999999999E-2</v>
      </c>
      <c r="O985" s="8">
        <v>0.04</v>
      </c>
    </row>
    <row r="986" spans="2:15" ht="15" customHeight="1" x14ac:dyDescent="0.35">
      <c r="B986" s="7" t="s">
        <v>3037</v>
      </c>
      <c r="C986" s="7" t="s">
        <v>49</v>
      </c>
      <c r="D986" s="7" t="s">
        <v>3128</v>
      </c>
      <c r="E986" s="7" t="s">
        <v>3129</v>
      </c>
      <c r="F986" s="7" t="s">
        <v>17</v>
      </c>
      <c r="G986" s="7" t="s">
        <v>3128</v>
      </c>
      <c r="H986" s="7" t="s">
        <v>3130</v>
      </c>
      <c r="I986" s="7" t="s">
        <v>13</v>
      </c>
      <c r="J986" s="7">
        <v>0</v>
      </c>
      <c r="K986" s="7">
        <v>8</v>
      </c>
      <c r="L986" s="8">
        <v>1.2999999999999999E-2</v>
      </c>
      <c r="M986" s="7">
        <v>0.02</v>
      </c>
      <c r="N986" s="8">
        <v>0.104</v>
      </c>
      <c r="O986" s="8">
        <v>0.16</v>
      </c>
    </row>
    <row r="987" spans="2:15" ht="15" customHeight="1" x14ac:dyDescent="0.35">
      <c r="B987" s="7" t="s">
        <v>3037</v>
      </c>
      <c r="C987" s="7" t="s">
        <v>49</v>
      </c>
      <c r="D987" s="7" t="s">
        <v>3131</v>
      </c>
      <c r="E987" s="7" t="s">
        <v>3132</v>
      </c>
      <c r="F987" s="7" t="s">
        <v>17</v>
      </c>
      <c r="G987" s="7" t="s">
        <v>3131</v>
      </c>
      <c r="H987" s="7" t="s">
        <v>3133</v>
      </c>
      <c r="I987" s="7" t="s">
        <v>13</v>
      </c>
      <c r="J987" s="7">
        <v>0</v>
      </c>
      <c r="K987" s="7">
        <v>7</v>
      </c>
      <c r="L987" s="8">
        <v>1.2999999999999999E-2</v>
      </c>
      <c r="M987" s="7">
        <v>0.02</v>
      </c>
      <c r="N987" s="8">
        <v>9.0999999999999998E-2</v>
      </c>
      <c r="O987" s="8">
        <v>0.14000000000000001</v>
      </c>
    </row>
    <row r="988" spans="2:15" ht="15" customHeight="1" x14ac:dyDescent="0.35">
      <c r="B988" s="7" t="s">
        <v>3037</v>
      </c>
      <c r="C988" s="7" t="s">
        <v>49</v>
      </c>
      <c r="D988" s="7" t="s">
        <v>3134</v>
      </c>
      <c r="E988" s="7" t="s">
        <v>3135</v>
      </c>
      <c r="F988" s="7" t="s">
        <v>17</v>
      </c>
      <c r="G988" s="7" t="s">
        <v>3134</v>
      </c>
      <c r="H988" s="7" t="s">
        <v>3136</v>
      </c>
      <c r="I988" s="7" t="s">
        <v>13</v>
      </c>
      <c r="J988" s="7">
        <v>0</v>
      </c>
      <c r="K988" s="7">
        <v>3</v>
      </c>
      <c r="L988" s="8">
        <v>1.2999999999999999E-2</v>
      </c>
      <c r="M988" s="7">
        <v>0.02</v>
      </c>
      <c r="N988" s="8">
        <v>3.9E-2</v>
      </c>
      <c r="O988" s="8">
        <v>0.06</v>
      </c>
    </row>
    <row r="989" spans="2:15" ht="15" customHeight="1" x14ac:dyDescent="0.35">
      <c r="B989" s="7" t="s">
        <v>3037</v>
      </c>
      <c r="C989" s="7" t="s">
        <v>49</v>
      </c>
      <c r="D989" s="7" t="s">
        <v>3137</v>
      </c>
      <c r="E989" s="7" t="s">
        <v>3138</v>
      </c>
      <c r="F989" s="7" t="s">
        <v>17</v>
      </c>
      <c r="G989" s="7" t="s">
        <v>3137</v>
      </c>
      <c r="H989" s="7" t="s">
        <v>3139</v>
      </c>
      <c r="I989" s="7" t="s">
        <v>13</v>
      </c>
      <c r="J989" s="7">
        <v>0</v>
      </c>
      <c r="K989" s="7">
        <v>1</v>
      </c>
      <c r="L989" s="8">
        <v>1.2999999999999999E-2</v>
      </c>
      <c r="M989" s="7">
        <v>0.02</v>
      </c>
      <c r="N989" s="8">
        <v>1.2999999999999999E-2</v>
      </c>
      <c r="O989" s="8">
        <v>0.02</v>
      </c>
    </row>
    <row r="990" spans="2:15" ht="15" customHeight="1" x14ac:dyDescent="0.35">
      <c r="B990" s="7" t="s">
        <v>3037</v>
      </c>
      <c r="C990" s="7" t="s">
        <v>49</v>
      </c>
      <c r="D990" s="7" t="s">
        <v>3140</v>
      </c>
      <c r="E990" s="7" t="s">
        <v>3141</v>
      </c>
      <c r="F990" s="7" t="s">
        <v>17</v>
      </c>
      <c r="G990" s="7" t="s">
        <v>3140</v>
      </c>
      <c r="H990" s="7" t="s">
        <v>3142</v>
      </c>
      <c r="I990" s="7" t="s">
        <v>13</v>
      </c>
      <c r="J990" s="7">
        <v>0</v>
      </c>
      <c r="K990" s="7">
        <v>1</v>
      </c>
      <c r="L990" s="8">
        <v>1.2999999999999999E-2</v>
      </c>
      <c r="M990" s="7">
        <v>0.02</v>
      </c>
      <c r="N990" s="8">
        <v>1.2999999999999999E-2</v>
      </c>
      <c r="O990" s="8">
        <v>0.02</v>
      </c>
    </row>
    <row r="991" spans="2:15" ht="15" customHeight="1" x14ac:dyDescent="0.35">
      <c r="B991" s="7" t="s">
        <v>3037</v>
      </c>
      <c r="C991" s="7" t="s">
        <v>49</v>
      </c>
      <c r="D991" s="7" t="s">
        <v>3143</v>
      </c>
      <c r="E991" s="7" t="s">
        <v>3144</v>
      </c>
      <c r="F991" s="7" t="s">
        <v>17</v>
      </c>
      <c r="G991" s="7" t="s">
        <v>3143</v>
      </c>
      <c r="H991" s="7" t="s">
        <v>3145</v>
      </c>
      <c r="I991" s="7" t="s">
        <v>13</v>
      </c>
      <c r="J991" s="7">
        <v>0</v>
      </c>
      <c r="K991" s="7">
        <v>30</v>
      </c>
      <c r="L991" s="8">
        <v>1.2999999999999999E-2</v>
      </c>
      <c r="M991" s="7">
        <v>0.02</v>
      </c>
      <c r="N991" s="8">
        <v>0.38999999999999996</v>
      </c>
      <c r="O991" s="8">
        <v>0.6</v>
      </c>
    </row>
    <row r="992" spans="2:15" ht="15" customHeight="1" x14ac:dyDescent="0.35">
      <c r="B992" s="7" t="s">
        <v>3037</v>
      </c>
      <c r="C992" s="7" t="s">
        <v>49</v>
      </c>
      <c r="D992" s="7" t="s">
        <v>3146</v>
      </c>
      <c r="E992" s="7" t="s">
        <v>3147</v>
      </c>
      <c r="F992" s="7" t="s">
        <v>17</v>
      </c>
      <c r="G992" s="7" t="s">
        <v>3146</v>
      </c>
      <c r="H992" s="7" t="s">
        <v>3148</v>
      </c>
      <c r="I992" s="7" t="s">
        <v>13</v>
      </c>
      <c r="J992" s="7">
        <v>0</v>
      </c>
      <c r="K992" s="7">
        <v>12</v>
      </c>
      <c r="L992" s="8">
        <v>1.2999999999999999E-2</v>
      </c>
      <c r="M992" s="7">
        <v>0.02</v>
      </c>
      <c r="N992" s="8">
        <v>0.156</v>
      </c>
      <c r="O992" s="8">
        <v>0.24</v>
      </c>
    </row>
    <row r="993" spans="2:15" ht="15" customHeight="1" x14ac:dyDescent="0.35">
      <c r="B993" s="7" t="s">
        <v>3037</v>
      </c>
      <c r="C993" s="7" t="s">
        <v>49</v>
      </c>
      <c r="D993" s="7" t="s">
        <v>3149</v>
      </c>
      <c r="E993" s="7" t="s">
        <v>3150</v>
      </c>
      <c r="F993" s="7" t="s">
        <v>17</v>
      </c>
      <c r="G993" s="7" t="s">
        <v>3149</v>
      </c>
      <c r="H993" s="7" t="s">
        <v>3151</v>
      </c>
      <c r="I993" s="7" t="s">
        <v>13</v>
      </c>
      <c r="J993" s="7">
        <v>0</v>
      </c>
      <c r="K993" s="7">
        <v>11</v>
      </c>
      <c r="L993" s="8">
        <v>1.2999999999999999E-2</v>
      </c>
      <c r="M993" s="7">
        <v>0.02</v>
      </c>
      <c r="N993" s="8">
        <v>0.14299999999999999</v>
      </c>
      <c r="O993" s="8">
        <v>0.22</v>
      </c>
    </row>
    <row r="994" spans="2:15" ht="15" customHeight="1" x14ac:dyDescent="0.35">
      <c r="B994" s="7" t="s">
        <v>3037</v>
      </c>
      <c r="C994" s="7" t="s">
        <v>49</v>
      </c>
      <c r="D994" s="7" t="s">
        <v>3152</v>
      </c>
      <c r="E994" s="7" t="s">
        <v>3153</v>
      </c>
      <c r="F994" s="7" t="s">
        <v>17</v>
      </c>
      <c r="G994" s="7" t="s">
        <v>3152</v>
      </c>
      <c r="H994" s="7" t="s">
        <v>3154</v>
      </c>
      <c r="I994" s="7" t="s">
        <v>13</v>
      </c>
      <c r="J994" s="7">
        <v>0</v>
      </c>
      <c r="K994" s="7">
        <v>10</v>
      </c>
      <c r="L994" s="8">
        <v>1.2999999999999999E-2</v>
      </c>
      <c r="M994" s="7">
        <v>0.02</v>
      </c>
      <c r="N994" s="8">
        <v>0.13</v>
      </c>
      <c r="O994" s="8">
        <v>0.2</v>
      </c>
    </row>
    <row r="995" spans="2:15" ht="15" customHeight="1" x14ac:dyDescent="0.35">
      <c r="B995" s="7" t="s">
        <v>3037</v>
      </c>
      <c r="C995" s="7" t="s">
        <v>49</v>
      </c>
      <c r="D995" s="7" t="s">
        <v>3155</v>
      </c>
      <c r="E995" s="7" t="s">
        <v>3156</v>
      </c>
      <c r="F995" s="7" t="s">
        <v>17</v>
      </c>
      <c r="G995" s="7" t="s">
        <v>3155</v>
      </c>
      <c r="H995" s="7" t="s">
        <v>3157</v>
      </c>
      <c r="I995" s="7" t="s">
        <v>13</v>
      </c>
      <c r="J995" s="7">
        <v>0</v>
      </c>
      <c r="K995" s="7">
        <v>22</v>
      </c>
      <c r="L995" s="8">
        <v>1.2999999999999999E-2</v>
      </c>
      <c r="M995" s="7">
        <v>0.02</v>
      </c>
      <c r="N995" s="8">
        <v>0.28599999999999998</v>
      </c>
      <c r="O995" s="8">
        <v>0.44</v>
      </c>
    </row>
    <row r="996" spans="2:15" ht="15" customHeight="1" x14ac:dyDescent="0.35">
      <c r="B996" s="7" t="s">
        <v>3037</v>
      </c>
      <c r="C996" s="7" t="s">
        <v>49</v>
      </c>
      <c r="D996" s="7" t="s">
        <v>3158</v>
      </c>
      <c r="E996" s="7" t="s">
        <v>3159</v>
      </c>
      <c r="F996" s="7" t="s">
        <v>17</v>
      </c>
      <c r="G996" s="7" t="s">
        <v>3158</v>
      </c>
      <c r="H996" s="7" t="s">
        <v>3160</v>
      </c>
      <c r="I996" s="7" t="s">
        <v>13</v>
      </c>
      <c r="J996" s="7">
        <v>0</v>
      </c>
      <c r="K996" s="7">
        <v>16</v>
      </c>
      <c r="L996" s="8">
        <v>1.2999999999999999E-2</v>
      </c>
      <c r="M996" s="7">
        <v>0.02</v>
      </c>
      <c r="N996" s="8">
        <v>0.20799999999999999</v>
      </c>
      <c r="O996" s="8">
        <v>0.32</v>
      </c>
    </row>
    <row r="997" spans="2:15" ht="15" customHeight="1" x14ac:dyDescent="0.35">
      <c r="B997" s="7" t="s">
        <v>3037</v>
      </c>
      <c r="C997" s="7" t="s">
        <v>49</v>
      </c>
      <c r="D997" s="7" t="s">
        <v>3161</v>
      </c>
      <c r="E997" s="7" t="s">
        <v>3162</v>
      </c>
      <c r="F997" s="7" t="s">
        <v>17</v>
      </c>
      <c r="G997" s="7" t="s">
        <v>3161</v>
      </c>
      <c r="H997" s="7" t="s">
        <v>3163</v>
      </c>
      <c r="I997" s="7" t="s">
        <v>13</v>
      </c>
      <c r="J997" s="7">
        <v>0</v>
      </c>
      <c r="K997" s="7">
        <v>14</v>
      </c>
      <c r="L997" s="8">
        <v>1.2999999999999999E-2</v>
      </c>
      <c r="M997" s="7">
        <v>0.02</v>
      </c>
      <c r="N997" s="8">
        <v>0.182</v>
      </c>
      <c r="O997" s="8">
        <v>0.28000000000000003</v>
      </c>
    </row>
    <row r="998" spans="2:15" ht="15" customHeight="1" x14ac:dyDescent="0.35">
      <c r="B998" s="7" t="s">
        <v>3037</v>
      </c>
      <c r="C998" s="7" t="s">
        <v>49</v>
      </c>
      <c r="D998" s="7" t="s">
        <v>3164</v>
      </c>
      <c r="E998" s="7" t="s">
        <v>3165</v>
      </c>
      <c r="F998" s="7" t="s">
        <v>17</v>
      </c>
      <c r="G998" s="7" t="s">
        <v>3164</v>
      </c>
      <c r="H998" s="7" t="s">
        <v>3166</v>
      </c>
      <c r="I998" s="7" t="s">
        <v>13</v>
      </c>
      <c r="J998" s="7">
        <v>0</v>
      </c>
      <c r="K998" s="7">
        <v>18</v>
      </c>
      <c r="L998" s="8">
        <v>1.2999999999999999E-2</v>
      </c>
      <c r="M998" s="7">
        <v>0.02</v>
      </c>
      <c r="N998" s="8">
        <v>0.23399999999999999</v>
      </c>
      <c r="O998" s="8">
        <v>0.36</v>
      </c>
    </row>
    <row r="999" spans="2:15" ht="15" customHeight="1" x14ac:dyDescent="0.35">
      <c r="B999" s="7" t="s">
        <v>3037</v>
      </c>
      <c r="C999" s="7" t="s">
        <v>49</v>
      </c>
      <c r="D999" s="7" t="s">
        <v>3167</v>
      </c>
      <c r="E999" s="7" t="s">
        <v>3168</v>
      </c>
      <c r="F999" s="7" t="s">
        <v>17</v>
      </c>
      <c r="G999" s="7" t="s">
        <v>3167</v>
      </c>
      <c r="H999" s="7" t="s">
        <v>3169</v>
      </c>
      <c r="I999" s="7" t="s">
        <v>13</v>
      </c>
      <c r="J999" s="7">
        <v>0</v>
      </c>
      <c r="K999" s="7">
        <v>58</v>
      </c>
      <c r="L999" s="8">
        <v>1.2999999999999999E-2</v>
      </c>
      <c r="M999" s="7">
        <v>0.02</v>
      </c>
      <c r="N999" s="8">
        <v>0.754</v>
      </c>
      <c r="O999" s="8">
        <v>1.1599999999999999</v>
      </c>
    </row>
    <row r="1000" spans="2:15" ht="15" customHeight="1" x14ac:dyDescent="0.35">
      <c r="B1000" s="7" t="s">
        <v>3037</v>
      </c>
      <c r="C1000" s="7" t="s">
        <v>49</v>
      </c>
      <c r="D1000" s="7" t="s">
        <v>3170</v>
      </c>
      <c r="E1000" s="7" t="s">
        <v>3171</v>
      </c>
      <c r="F1000" s="7" t="s">
        <v>17</v>
      </c>
      <c r="G1000" s="7" t="s">
        <v>3170</v>
      </c>
      <c r="H1000" s="7" t="s">
        <v>3172</v>
      </c>
      <c r="I1000" s="7" t="s">
        <v>13</v>
      </c>
      <c r="J1000" s="7">
        <v>0</v>
      </c>
      <c r="K1000" s="7">
        <v>79</v>
      </c>
      <c r="L1000" s="8">
        <v>1.2999999999999999E-2</v>
      </c>
      <c r="M1000" s="7">
        <v>0.02</v>
      </c>
      <c r="N1000" s="8">
        <v>1.0269999999999999</v>
      </c>
      <c r="O1000" s="8">
        <v>1.58</v>
      </c>
    </row>
    <row r="1001" spans="2:15" ht="15" customHeight="1" x14ac:dyDescent="0.35">
      <c r="B1001" s="7" t="s">
        <v>3037</v>
      </c>
      <c r="C1001" s="7" t="s">
        <v>49</v>
      </c>
      <c r="D1001" s="7" t="s">
        <v>3173</v>
      </c>
      <c r="E1001" s="7" t="s">
        <v>3174</v>
      </c>
      <c r="F1001" s="7" t="s">
        <v>17</v>
      </c>
      <c r="G1001" s="7" t="s">
        <v>3173</v>
      </c>
      <c r="H1001" s="7" t="s">
        <v>3175</v>
      </c>
      <c r="I1001" s="7" t="s">
        <v>13</v>
      </c>
      <c r="J1001" s="7">
        <v>0</v>
      </c>
      <c r="K1001" s="7">
        <v>41</v>
      </c>
      <c r="L1001" s="8">
        <v>1.2999999999999999E-2</v>
      </c>
      <c r="M1001" s="7">
        <v>0.02</v>
      </c>
      <c r="N1001" s="8">
        <v>0.53300000000000003</v>
      </c>
      <c r="O1001" s="8">
        <v>0.82000000000000006</v>
      </c>
    </row>
    <row r="1002" spans="2:15" ht="15" customHeight="1" x14ac:dyDescent="0.35">
      <c r="B1002" s="7" t="s">
        <v>3037</v>
      </c>
      <c r="C1002" s="7" t="s">
        <v>49</v>
      </c>
      <c r="D1002" s="7" t="s">
        <v>3176</v>
      </c>
      <c r="E1002" s="7" t="s">
        <v>3177</v>
      </c>
      <c r="F1002" s="7" t="s">
        <v>17</v>
      </c>
      <c r="G1002" s="7" t="s">
        <v>3176</v>
      </c>
      <c r="H1002" s="7" t="s">
        <v>3178</v>
      </c>
      <c r="I1002" s="7" t="s">
        <v>13</v>
      </c>
      <c r="J1002" s="7">
        <v>0</v>
      </c>
      <c r="K1002" s="7">
        <v>140</v>
      </c>
      <c r="L1002" s="8">
        <v>1.2999999999999999E-2</v>
      </c>
      <c r="M1002" s="7">
        <v>0.02</v>
      </c>
      <c r="N1002" s="8">
        <v>1.8199999999999998</v>
      </c>
      <c r="O1002" s="8">
        <v>2.8000000000000003</v>
      </c>
    </row>
    <row r="1003" spans="2:15" ht="15" customHeight="1" x14ac:dyDescent="0.35">
      <c r="B1003" s="7" t="s">
        <v>3037</v>
      </c>
      <c r="C1003" s="7" t="s">
        <v>49</v>
      </c>
      <c r="D1003" s="7" t="s">
        <v>3179</v>
      </c>
      <c r="E1003" s="7" t="s">
        <v>3180</v>
      </c>
      <c r="F1003" s="7" t="s">
        <v>17</v>
      </c>
      <c r="G1003" s="7" t="s">
        <v>3179</v>
      </c>
      <c r="H1003" s="7" t="s">
        <v>3181</v>
      </c>
      <c r="I1003" s="7" t="s">
        <v>13</v>
      </c>
      <c r="J1003" s="7">
        <v>0</v>
      </c>
      <c r="K1003" s="7">
        <v>1</v>
      </c>
      <c r="L1003" s="8">
        <v>1.2999999999999999E-2</v>
      </c>
      <c r="M1003" s="7">
        <v>0.02</v>
      </c>
      <c r="N1003" s="8">
        <v>1.2999999999999999E-2</v>
      </c>
      <c r="O1003" s="8">
        <v>0.02</v>
      </c>
    </row>
    <row r="1004" spans="2:15" ht="15" customHeight="1" x14ac:dyDescent="0.35">
      <c r="B1004" s="7" t="s">
        <v>3037</v>
      </c>
      <c r="C1004" s="7" t="s">
        <v>49</v>
      </c>
      <c r="D1004" s="7" t="s">
        <v>3182</v>
      </c>
      <c r="E1004" s="7" t="s">
        <v>3183</v>
      </c>
      <c r="F1004" s="7" t="s">
        <v>17</v>
      </c>
      <c r="G1004" s="7" t="s">
        <v>3182</v>
      </c>
      <c r="H1004" s="7" t="s">
        <v>3184</v>
      </c>
      <c r="I1004" s="7" t="s">
        <v>13</v>
      </c>
      <c r="J1004" s="7">
        <v>0</v>
      </c>
      <c r="K1004" s="7">
        <v>2</v>
      </c>
      <c r="L1004" s="8">
        <v>1.2999999999999999E-2</v>
      </c>
      <c r="M1004" s="7">
        <v>0.02</v>
      </c>
      <c r="N1004" s="8">
        <v>2.5999999999999999E-2</v>
      </c>
      <c r="O1004" s="8">
        <v>0.04</v>
      </c>
    </row>
    <row r="1005" spans="2:15" ht="15" customHeight="1" x14ac:dyDescent="0.35">
      <c r="B1005" s="7" t="s">
        <v>3037</v>
      </c>
      <c r="C1005" s="7" t="s">
        <v>49</v>
      </c>
      <c r="D1005" s="7" t="s">
        <v>3185</v>
      </c>
      <c r="E1005" s="7" t="s">
        <v>3186</v>
      </c>
      <c r="F1005" s="7" t="s">
        <v>17</v>
      </c>
      <c r="G1005" s="7" t="s">
        <v>3185</v>
      </c>
      <c r="H1005" s="7" t="s">
        <v>3187</v>
      </c>
      <c r="I1005" s="7" t="s">
        <v>13</v>
      </c>
      <c r="J1005" s="7">
        <v>0</v>
      </c>
      <c r="K1005" s="7">
        <v>39</v>
      </c>
      <c r="L1005" s="8">
        <v>1.2999999999999999E-2</v>
      </c>
      <c r="M1005" s="7">
        <v>0.02</v>
      </c>
      <c r="N1005" s="8">
        <v>0.50700000000000001</v>
      </c>
      <c r="O1005" s="8">
        <v>0.78</v>
      </c>
    </row>
    <row r="1006" spans="2:15" ht="15" customHeight="1" x14ac:dyDescent="0.35">
      <c r="B1006" s="7" t="s">
        <v>3037</v>
      </c>
      <c r="C1006" s="7" t="s">
        <v>49</v>
      </c>
      <c r="D1006" s="7" t="s">
        <v>3188</v>
      </c>
      <c r="E1006" s="7" t="s">
        <v>3189</v>
      </c>
      <c r="F1006" s="7" t="s">
        <v>17</v>
      </c>
      <c r="G1006" s="7" t="s">
        <v>3188</v>
      </c>
      <c r="H1006" s="7" t="s">
        <v>3190</v>
      </c>
      <c r="I1006" s="7" t="s">
        <v>13</v>
      </c>
      <c r="J1006" s="7">
        <v>0</v>
      </c>
      <c r="K1006" s="7">
        <v>29</v>
      </c>
      <c r="L1006" s="8">
        <v>1.2999999999999999E-2</v>
      </c>
      <c r="M1006" s="7">
        <v>0.02</v>
      </c>
      <c r="N1006" s="8">
        <v>0.377</v>
      </c>
      <c r="O1006" s="8">
        <v>0.57999999999999996</v>
      </c>
    </row>
    <row r="1007" spans="2:15" ht="15" customHeight="1" x14ac:dyDescent="0.35">
      <c r="B1007" s="7" t="s">
        <v>3037</v>
      </c>
      <c r="C1007" s="7" t="s">
        <v>49</v>
      </c>
      <c r="D1007" s="7" t="s">
        <v>3191</v>
      </c>
      <c r="E1007" s="7" t="s">
        <v>3192</v>
      </c>
      <c r="F1007" s="7" t="s">
        <v>17</v>
      </c>
      <c r="G1007" s="7" t="s">
        <v>3191</v>
      </c>
      <c r="H1007" s="7" t="s">
        <v>3193</v>
      </c>
      <c r="I1007" s="7" t="s">
        <v>13</v>
      </c>
      <c r="J1007" s="7">
        <v>0</v>
      </c>
      <c r="K1007" s="7">
        <v>1</v>
      </c>
      <c r="L1007" s="8">
        <v>1.2999999999999999E-2</v>
      </c>
      <c r="M1007" s="7">
        <v>0.02</v>
      </c>
      <c r="N1007" s="8">
        <v>1.2999999999999999E-2</v>
      </c>
      <c r="O1007" s="8">
        <v>0.02</v>
      </c>
    </row>
    <row r="1008" spans="2:15" ht="15" customHeight="1" x14ac:dyDescent="0.35">
      <c r="B1008" s="7" t="s">
        <v>3194</v>
      </c>
      <c r="C1008" s="7" t="s">
        <v>49</v>
      </c>
      <c r="D1008" s="7" t="s">
        <v>3195</v>
      </c>
      <c r="E1008" s="7" t="s">
        <v>3196</v>
      </c>
      <c r="F1008" s="7" t="s">
        <v>17</v>
      </c>
      <c r="G1008" s="7" t="s">
        <v>3195</v>
      </c>
      <c r="H1008" s="7" t="s">
        <v>3197</v>
      </c>
      <c r="I1008" s="7" t="s">
        <v>13</v>
      </c>
      <c r="J1008" s="7">
        <v>0</v>
      </c>
      <c r="K1008" s="7">
        <v>586</v>
      </c>
      <c r="L1008" s="8">
        <v>1.2999999999999999E-2</v>
      </c>
      <c r="M1008" s="7">
        <v>0.02</v>
      </c>
      <c r="N1008" s="8">
        <v>7.6179999999999994</v>
      </c>
      <c r="O1008" s="8">
        <v>11.72</v>
      </c>
    </row>
    <row r="1009" spans="2:15" ht="15" customHeight="1" x14ac:dyDescent="0.35">
      <c r="B1009" s="7" t="s">
        <v>3194</v>
      </c>
      <c r="C1009" s="7" t="s">
        <v>49</v>
      </c>
      <c r="D1009" s="7" t="s">
        <v>3198</v>
      </c>
      <c r="E1009" s="7" t="s">
        <v>3199</v>
      </c>
      <c r="F1009" s="7" t="s">
        <v>17</v>
      </c>
      <c r="G1009" s="7" t="s">
        <v>3198</v>
      </c>
      <c r="H1009" s="7" t="s">
        <v>3200</v>
      </c>
      <c r="I1009" s="7" t="s">
        <v>13</v>
      </c>
      <c r="J1009" s="7">
        <v>0</v>
      </c>
      <c r="K1009" s="7">
        <v>48</v>
      </c>
      <c r="L1009" s="8">
        <v>1.2999999999999999E-2</v>
      </c>
      <c r="M1009" s="7">
        <v>0.02</v>
      </c>
      <c r="N1009" s="8">
        <v>0.624</v>
      </c>
      <c r="O1009" s="8">
        <v>0.96</v>
      </c>
    </row>
    <row r="1010" spans="2:15" ht="15" customHeight="1" x14ac:dyDescent="0.35">
      <c r="B1010" s="7" t="s">
        <v>3194</v>
      </c>
      <c r="C1010" s="7" t="s">
        <v>49</v>
      </c>
      <c r="D1010" s="7" t="s">
        <v>3201</v>
      </c>
      <c r="E1010" s="7" t="s">
        <v>3202</v>
      </c>
      <c r="F1010" s="7" t="s">
        <v>17</v>
      </c>
      <c r="G1010" s="7" t="s">
        <v>3201</v>
      </c>
      <c r="H1010" s="7" t="s">
        <v>3203</v>
      </c>
      <c r="I1010" s="7" t="s">
        <v>13</v>
      </c>
      <c r="J1010" s="7">
        <v>0</v>
      </c>
      <c r="K1010" s="7">
        <v>152</v>
      </c>
      <c r="L1010" s="8">
        <v>1.2999999999999999E-2</v>
      </c>
      <c r="M1010" s="7">
        <v>0.02</v>
      </c>
      <c r="N1010" s="8">
        <v>1.976</v>
      </c>
      <c r="O1010" s="8">
        <v>3.04</v>
      </c>
    </row>
    <row r="1011" spans="2:15" ht="15" customHeight="1" x14ac:dyDescent="0.35">
      <c r="B1011" s="7" t="s">
        <v>3194</v>
      </c>
      <c r="C1011" s="7" t="s">
        <v>49</v>
      </c>
      <c r="D1011" s="7" t="s">
        <v>3204</v>
      </c>
      <c r="E1011" s="7" t="s">
        <v>3205</v>
      </c>
      <c r="F1011" s="7" t="s">
        <v>17</v>
      </c>
      <c r="G1011" s="7" t="s">
        <v>3204</v>
      </c>
      <c r="H1011" s="7" t="s">
        <v>3206</v>
      </c>
      <c r="I1011" s="7" t="s">
        <v>13</v>
      </c>
      <c r="J1011" s="7">
        <v>0</v>
      </c>
      <c r="K1011" s="7">
        <v>2</v>
      </c>
      <c r="L1011" s="8">
        <v>1.2999999999999999E-2</v>
      </c>
      <c r="M1011" s="7">
        <v>0.02</v>
      </c>
      <c r="N1011" s="8">
        <v>2.5999999999999999E-2</v>
      </c>
      <c r="O1011" s="8">
        <v>0.04</v>
      </c>
    </row>
    <row r="1012" spans="2:15" ht="15" customHeight="1" x14ac:dyDescent="0.35">
      <c r="B1012" s="7" t="s">
        <v>3194</v>
      </c>
      <c r="C1012" s="7" t="s">
        <v>49</v>
      </c>
      <c r="D1012" s="7" t="s">
        <v>3207</v>
      </c>
      <c r="E1012" s="7" t="s">
        <v>3208</v>
      </c>
      <c r="F1012" s="7" t="s">
        <v>17</v>
      </c>
      <c r="G1012" s="7" t="s">
        <v>3207</v>
      </c>
      <c r="H1012" s="7" t="s">
        <v>3209</v>
      </c>
      <c r="I1012" s="7" t="s">
        <v>13</v>
      </c>
      <c r="J1012" s="7">
        <v>0</v>
      </c>
      <c r="K1012" s="7">
        <v>2</v>
      </c>
      <c r="L1012" s="8">
        <v>1.2999999999999999E-2</v>
      </c>
      <c r="M1012" s="7">
        <v>0.02</v>
      </c>
      <c r="N1012" s="8">
        <v>2.5999999999999999E-2</v>
      </c>
      <c r="O1012" s="8">
        <v>0.04</v>
      </c>
    </row>
    <row r="1013" spans="2:15" ht="15" customHeight="1" x14ac:dyDescent="0.35">
      <c r="B1013" s="7" t="s">
        <v>3194</v>
      </c>
      <c r="C1013" s="7" t="s">
        <v>49</v>
      </c>
      <c r="D1013" s="7" t="s">
        <v>3210</v>
      </c>
      <c r="E1013" s="7" t="s">
        <v>3211</v>
      </c>
      <c r="F1013" s="7" t="s">
        <v>17</v>
      </c>
      <c r="G1013" s="7" t="s">
        <v>3210</v>
      </c>
      <c r="H1013" s="7" t="s">
        <v>3212</v>
      </c>
      <c r="I1013" s="7" t="s">
        <v>13</v>
      </c>
      <c r="J1013" s="7">
        <v>0</v>
      </c>
      <c r="K1013" s="7">
        <v>4</v>
      </c>
      <c r="L1013" s="8">
        <v>1.2999999999999999E-2</v>
      </c>
      <c r="M1013" s="7">
        <v>0.02</v>
      </c>
      <c r="N1013" s="8">
        <v>5.1999999999999998E-2</v>
      </c>
      <c r="O1013" s="8">
        <v>0.08</v>
      </c>
    </row>
    <row r="1014" spans="2:15" ht="15" customHeight="1" x14ac:dyDescent="0.35">
      <c r="B1014" s="7" t="s">
        <v>3194</v>
      </c>
      <c r="C1014" s="7" t="s">
        <v>49</v>
      </c>
      <c r="D1014" s="7" t="s">
        <v>3213</v>
      </c>
      <c r="E1014" s="7" t="s">
        <v>3214</v>
      </c>
      <c r="F1014" s="7" t="s">
        <v>17</v>
      </c>
      <c r="G1014" s="7" t="s">
        <v>3213</v>
      </c>
      <c r="H1014" s="7" t="s">
        <v>3215</v>
      </c>
      <c r="I1014" s="7" t="s">
        <v>13</v>
      </c>
      <c r="J1014" s="7">
        <v>0</v>
      </c>
      <c r="K1014" s="7">
        <v>7</v>
      </c>
      <c r="L1014" s="8">
        <v>1.2999999999999999E-2</v>
      </c>
      <c r="M1014" s="7">
        <v>0.02</v>
      </c>
      <c r="N1014" s="8">
        <v>9.0999999999999998E-2</v>
      </c>
      <c r="O1014" s="8">
        <v>0.14000000000000001</v>
      </c>
    </row>
    <row r="1015" spans="2:15" ht="15" customHeight="1" x14ac:dyDescent="0.35">
      <c r="B1015" s="7" t="s">
        <v>3194</v>
      </c>
      <c r="C1015" s="7" t="s">
        <v>49</v>
      </c>
      <c r="D1015" s="7" t="s">
        <v>3216</v>
      </c>
      <c r="E1015" s="7" t="s">
        <v>3217</v>
      </c>
      <c r="F1015" s="7" t="s">
        <v>17</v>
      </c>
      <c r="G1015" s="7" t="s">
        <v>3216</v>
      </c>
      <c r="H1015" s="7" t="s">
        <v>3218</v>
      </c>
      <c r="I1015" s="7" t="s">
        <v>13</v>
      </c>
      <c r="J1015" s="7">
        <v>0</v>
      </c>
      <c r="K1015" s="7">
        <v>1</v>
      </c>
      <c r="L1015" s="8">
        <v>1.2999999999999999E-2</v>
      </c>
      <c r="M1015" s="7">
        <v>0.02</v>
      </c>
      <c r="N1015" s="8">
        <v>1.2999999999999999E-2</v>
      </c>
      <c r="O1015" s="8">
        <v>0.02</v>
      </c>
    </row>
    <row r="1016" spans="2:15" ht="15" customHeight="1" x14ac:dyDescent="0.35">
      <c r="B1016" s="7" t="s">
        <v>3194</v>
      </c>
      <c r="C1016" s="7" t="s">
        <v>49</v>
      </c>
      <c r="D1016" s="7" t="s">
        <v>3219</v>
      </c>
      <c r="E1016" s="7" t="s">
        <v>3220</v>
      </c>
      <c r="F1016" s="7" t="s">
        <v>17</v>
      </c>
      <c r="G1016" s="7" t="s">
        <v>3219</v>
      </c>
      <c r="H1016" s="7" t="s">
        <v>3221</v>
      </c>
      <c r="I1016" s="7" t="s">
        <v>13</v>
      </c>
      <c r="J1016" s="7">
        <v>0</v>
      </c>
      <c r="K1016" s="7">
        <v>7</v>
      </c>
      <c r="L1016" s="8">
        <v>1.2999999999999999E-2</v>
      </c>
      <c r="M1016" s="7">
        <v>0.02</v>
      </c>
      <c r="N1016" s="8">
        <v>9.0999999999999998E-2</v>
      </c>
      <c r="O1016" s="8">
        <v>0.14000000000000001</v>
      </c>
    </row>
    <row r="1017" spans="2:15" ht="15" customHeight="1" x14ac:dyDescent="0.35">
      <c r="B1017" s="7" t="s">
        <v>3194</v>
      </c>
      <c r="C1017" s="7" t="s">
        <v>49</v>
      </c>
      <c r="D1017" s="7" t="s">
        <v>3222</v>
      </c>
      <c r="E1017" s="7" t="s">
        <v>3223</v>
      </c>
      <c r="F1017" s="7" t="s">
        <v>17</v>
      </c>
      <c r="G1017" s="7" t="s">
        <v>3222</v>
      </c>
      <c r="H1017" s="7" t="s">
        <v>3224</v>
      </c>
      <c r="I1017" s="7" t="s">
        <v>13</v>
      </c>
      <c r="J1017" s="7">
        <v>0</v>
      </c>
      <c r="K1017" s="7">
        <v>1</v>
      </c>
      <c r="L1017" s="8">
        <v>1.2999999999999999E-2</v>
      </c>
      <c r="M1017" s="7">
        <v>0.02</v>
      </c>
      <c r="N1017" s="8">
        <v>1.2999999999999999E-2</v>
      </c>
      <c r="O1017" s="8">
        <v>0.02</v>
      </c>
    </row>
    <row r="1018" spans="2:15" ht="15" customHeight="1" x14ac:dyDescent="0.35">
      <c r="B1018" s="7" t="s">
        <v>3194</v>
      </c>
      <c r="C1018" s="7" t="s">
        <v>49</v>
      </c>
      <c r="D1018" s="7" t="s">
        <v>3225</v>
      </c>
      <c r="E1018" s="7" t="s">
        <v>3226</v>
      </c>
      <c r="F1018" s="7" t="s">
        <v>17</v>
      </c>
      <c r="G1018" s="7" t="s">
        <v>3225</v>
      </c>
      <c r="H1018" s="7" t="s">
        <v>3227</v>
      </c>
      <c r="I1018" s="7" t="s">
        <v>13</v>
      </c>
      <c r="J1018" s="7">
        <v>0</v>
      </c>
      <c r="K1018" s="7">
        <v>1</v>
      </c>
      <c r="L1018" s="8">
        <v>1.2999999999999999E-2</v>
      </c>
      <c r="M1018" s="7">
        <v>0.02</v>
      </c>
      <c r="N1018" s="8">
        <v>1.2999999999999999E-2</v>
      </c>
      <c r="O1018" s="8">
        <v>0.02</v>
      </c>
    </row>
    <row r="1019" spans="2:15" ht="15" customHeight="1" x14ac:dyDescent="0.35">
      <c r="B1019" s="7" t="s">
        <v>3194</v>
      </c>
      <c r="C1019" s="7" t="s">
        <v>49</v>
      </c>
      <c r="D1019" s="7" t="s">
        <v>3228</v>
      </c>
      <c r="E1019" s="7" t="s">
        <v>3229</v>
      </c>
      <c r="F1019" s="7" t="s">
        <v>17</v>
      </c>
      <c r="G1019" s="7" t="s">
        <v>3228</v>
      </c>
      <c r="H1019" s="7" t="s">
        <v>3230</v>
      </c>
      <c r="I1019" s="7" t="s">
        <v>13</v>
      </c>
      <c r="J1019" s="7">
        <v>0</v>
      </c>
      <c r="K1019" s="7">
        <v>21141</v>
      </c>
      <c r="L1019" s="8">
        <v>1.2999999999999999E-2</v>
      </c>
      <c r="M1019" s="7">
        <v>0.02</v>
      </c>
      <c r="N1019" s="8">
        <v>274.83299999999997</v>
      </c>
      <c r="O1019" s="8">
        <v>422.82</v>
      </c>
    </row>
    <row r="1020" spans="2:15" ht="15" customHeight="1" x14ac:dyDescent="0.35">
      <c r="B1020" s="7" t="s">
        <v>3194</v>
      </c>
      <c r="C1020" s="7" t="s">
        <v>49</v>
      </c>
      <c r="D1020" s="7" t="s">
        <v>3231</v>
      </c>
      <c r="E1020" s="7" t="s">
        <v>3232</v>
      </c>
      <c r="F1020" s="7" t="s">
        <v>17</v>
      </c>
      <c r="G1020" s="7" t="s">
        <v>3231</v>
      </c>
      <c r="H1020" s="7" t="s">
        <v>3233</v>
      </c>
      <c r="I1020" s="7" t="s">
        <v>13</v>
      </c>
      <c r="J1020" s="7">
        <v>0</v>
      </c>
      <c r="K1020" s="7">
        <v>10</v>
      </c>
      <c r="L1020" s="8">
        <v>1.2999999999999999E-2</v>
      </c>
      <c r="M1020" s="7">
        <v>0.02</v>
      </c>
      <c r="N1020" s="8">
        <v>0.13</v>
      </c>
      <c r="O1020" s="8">
        <v>0.2</v>
      </c>
    </row>
    <row r="1021" spans="2:15" ht="15" customHeight="1" x14ac:dyDescent="0.35">
      <c r="B1021" s="7" t="s">
        <v>3194</v>
      </c>
      <c r="C1021" s="7" t="s">
        <v>49</v>
      </c>
      <c r="D1021" s="7" t="s">
        <v>3234</v>
      </c>
      <c r="E1021" s="7" t="s">
        <v>3235</v>
      </c>
      <c r="F1021" s="7" t="s">
        <v>17</v>
      </c>
      <c r="G1021" s="7" t="s">
        <v>3234</v>
      </c>
      <c r="H1021" s="7" t="s">
        <v>3236</v>
      </c>
      <c r="I1021" s="7" t="s">
        <v>13</v>
      </c>
      <c r="J1021" s="7">
        <v>0</v>
      </c>
      <c r="K1021" s="7">
        <v>3</v>
      </c>
      <c r="L1021" s="8">
        <v>1.2999999999999999E-2</v>
      </c>
      <c r="M1021" s="7">
        <v>0.02</v>
      </c>
      <c r="N1021" s="8">
        <v>3.9E-2</v>
      </c>
      <c r="O1021" s="8">
        <v>0.06</v>
      </c>
    </row>
    <row r="1022" spans="2:15" ht="15" customHeight="1" x14ac:dyDescent="0.35">
      <c r="B1022" s="7" t="s">
        <v>3194</v>
      </c>
      <c r="C1022" s="7" t="s">
        <v>49</v>
      </c>
      <c r="D1022" s="7" t="s">
        <v>3237</v>
      </c>
      <c r="E1022" s="7" t="s">
        <v>3238</v>
      </c>
      <c r="F1022" s="7" t="s">
        <v>17</v>
      </c>
      <c r="G1022" s="7" t="s">
        <v>3237</v>
      </c>
      <c r="H1022" s="7" t="s">
        <v>3239</v>
      </c>
      <c r="I1022" s="7" t="s">
        <v>13</v>
      </c>
      <c r="J1022" s="7">
        <v>0</v>
      </c>
      <c r="K1022" s="7">
        <v>28</v>
      </c>
      <c r="L1022" s="8">
        <v>1.2999999999999999E-2</v>
      </c>
      <c r="M1022" s="7">
        <v>0.02</v>
      </c>
      <c r="N1022" s="8">
        <v>0.36399999999999999</v>
      </c>
      <c r="O1022" s="8">
        <v>0.56000000000000005</v>
      </c>
    </row>
    <row r="1023" spans="2:15" ht="15" customHeight="1" x14ac:dyDescent="0.35">
      <c r="B1023" s="7" t="s">
        <v>3194</v>
      </c>
      <c r="C1023" s="7" t="s">
        <v>49</v>
      </c>
      <c r="D1023" s="7" t="s">
        <v>3240</v>
      </c>
      <c r="E1023" s="7" t="s">
        <v>3241</v>
      </c>
      <c r="F1023" s="7" t="s">
        <v>17</v>
      </c>
      <c r="G1023" s="7" t="s">
        <v>3240</v>
      </c>
      <c r="H1023" s="7" t="s">
        <v>3242</v>
      </c>
      <c r="I1023" s="7" t="s">
        <v>13</v>
      </c>
      <c r="J1023" s="7">
        <v>0</v>
      </c>
      <c r="K1023" s="7">
        <v>4</v>
      </c>
      <c r="L1023" s="8">
        <v>1.2999999999999999E-2</v>
      </c>
      <c r="M1023" s="7">
        <v>0.02</v>
      </c>
      <c r="N1023" s="8">
        <v>5.1999999999999998E-2</v>
      </c>
      <c r="O1023" s="8">
        <v>0.08</v>
      </c>
    </row>
    <row r="1024" spans="2:15" ht="15" customHeight="1" x14ac:dyDescent="0.35">
      <c r="B1024" s="7" t="s">
        <v>3194</v>
      </c>
      <c r="C1024" s="7" t="s">
        <v>49</v>
      </c>
      <c r="D1024" s="7" t="s">
        <v>3243</v>
      </c>
      <c r="E1024" s="7" t="s">
        <v>3244</v>
      </c>
      <c r="F1024" s="7" t="s">
        <v>17</v>
      </c>
      <c r="G1024" s="7" t="s">
        <v>3243</v>
      </c>
      <c r="H1024" s="7" t="s">
        <v>3245</v>
      </c>
      <c r="I1024" s="7" t="s">
        <v>13</v>
      </c>
      <c r="J1024" s="7">
        <v>0</v>
      </c>
      <c r="K1024" s="7">
        <v>2</v>
      </c>
      <c r="L1024" s="8">
        <v>1.2999999999999999E-2</v>
      </c>
      <c r="M1024" s="7">
        <v>0.02</v>
      </c>
      <c r="N1024" s="8">
        <v>2.5999999999999999E-2</v>
      </c>
      <c r="O1024" s="8">
        <v>0.04</v>
      </c>
    </row>
    <row r="1025" spans="2:15" ht="15" customHeight="1" x14ac:dyDescent="0.35">
      <c r="B1025" s="7" t="s">
        <v>3194</v>
      </c>
      <c r="C1025" s="7" t="s">
        <v>49</v>
      </c>
      <c r="D1025" s="7" t="s">
        <v>3246</v>
      </c>
      <c r="E1025" s="7" t="s">
        <v>3247</v>
      </c>
      <c r="F1025" s="7" t="s">
        <v>17</v>
      </c>
      <c r="G1025" s="7" t="s">
        <v>3246</v>
      </c>
      <c r="H1025" s="7" t="s">
        <v>3248</v>
      </c>
      <c r="I1025" s="7" t="s">
        <v>13</v>
      </c>
      <c r="J1025" s="7">
        <v>0</v>
      </c>
      <c r="K1025" s="7">
        <v>6</v>
      </c>
      <c r="L1025" s="8">
        <v>1.2999999999999999E-2</v>
      </c>
      <c r="M1025" s="7">
        <v>0.02</v>
      </c>
      <c r="N1025" s="8">
        <v>7.8E-2</v>
      </c>
      <c r="O1025" s="8">
        <v>0.12</v>
      </c>
    </row>
    <row r="1026" spans="2:15" ht="15" customHeight="1" x14ac:dyDescent="0.35">
      <c r="B1026" s="7" t="s">
        <v>3194</v>
      </c>
      <c r="C1026" s="7" t="s">
        <v>49</v>
      </c>
      <c r="D1026" s="7" t="s">
        <v>3249</v>
      </c>
      <c r="E1026" s="7" t="s">
        <v>3250</v>
      </c>
      <c r="F1026" s="7" t="s">
        <v>17</v>
      </c>
      <c r="G1026" s="7" t="s">
        <v>3249</v>
      </c>
      <c r="H1026" s="7" t="s">
        <v>3251</v>
      </c>
      <c r="I1026" s="7" t="s">
        <v>13</v>
      </c>
      <c r="J1026" s="7">
        <v>0</v>
      </c>
      <c r="K1026" s="7">
        <v>25</v>
      </c>
      <c r="L1026" s="8">
        <v>1.2999999999999999E-2</v>
      </c>
      <c r="M1026" s="7">
        <v>0.02</v>
      </c>
      <c r="N1026" s="8">
        <v>0.32500000000000001</v>
      </c>
      <c r="O1026" s="8">
        <v>0.5</v>
      </c>
    </row>
    <row r="1027" spans="2:15" ht="15" customHeight="1" x14ac:dyDescent="0.35">
      <c r="B1027" s="7" t="s">
        <v>3194</v>
      </c>
      <c r="C1027" s="7" t="s">
        <v>49</v>
      </c>
      <c r="D1027" s="7" t="s">
        <v>3252</v>
      </c>
      <c r="E1027" s="7" t="s">
        <v>3253</v>
      </c>
      <c r="F1027" s="7" t="s">
        <v>17</v>
      </c>
      <c r="G1027" s="7" t="s">
        <v>3252</v>
      </c>
      <c r="H1027" s="7" t="s">
        <v>3254</v>
      </c>
      <c r="I1027" s="7" t="s">
        <v>13</v>
      </c>
      <c r="J1027" s="7">
        <v>0</v>
      </c>
      <c r="K1027" s="7">
        <v>14</v>
      </c>
      <c r="L1027" s="8">
        <v>1.2999999999999999E-2</v>
      </c>
      <c r="M1027" s="7">
        <v>0.02</v>
      </c>
      <c r="N1027" s="8">
        <v>0.182</v>
      </c>
      <c r="O1027" s="8">
        <v>0.28000000000000003</v>
      </c>
    </row>
    <row r="1028" spans="2:15" ht="15" customHeight="1" x14ac:dyDescent="0.35">
      <c r="B1028" s="7" t="s">
        <v>3194</v>
      </c>
      <c r="C1028" s="7" t="s">
        <v>335</v>
      </c>
      <c r="D1028" s="7" t="s">
        <v>3255</v>
      </c>
      <c r="E1028" s="7" t="s">
        <v>3256</v>
      </c>
      <c r="F1028" s="7" t="s">
        <v>17</v>
      </c>
      <c r="G1028" s="7" t="s">
        <v>3255</v>
      </c>
      <c r="H1028" s="7" t="s">
        <v>3257</v>
      </c>
      <c r="I1028" s="7" t="s">
        <v>13</v>
      </c>
      <c r="J1028" s="7">
        <v>0</v>
      </c>
      <c r="K1028" s="7">
        <v>121</v>
      </c>
      <c r="L1028" s="8">
        <v>1.2999999999999999E-2</v>
      </c>
      <c r="M1028" s="7">
        <v>0.02</v>
      </c>
      <c r="N1028" s="8">
        <v>1.573</v>
      </c>
      <c r="O1028" s="8">
        <v>2.42</v>
      </c>
    </row>
    <row r="1029" spans="2:15" ht="15" customHeight="1" x14ac:dyDescent="0.35">
      <c r="B1029" s="7" t="s">
        <v>3194</v>
      </c>
      <c r="C1029" s="7" t="s">
        <v>335</v>
      </c>
      <c r="D1029" s="7" t="s">
        <v>3258</v>
      </c>
      <c r="E1029" s="7" t="s">
        <v>3259</v>
      </c>
      <c r="F1029" s="7" t="s">
        <v>17</v>
      </c>
      <c r="G1029" s="7" t="s">
        <v>3258</v>
      </c>
      <c r="H1029" s="7" t="s">
        <v>3260</v>
      </c>
      <c r="I1029" s="7" t="s">
        <v>13</v>
      </c>
      <c r="J1029" s="7">
        <v>0</v>
      </c>
      <c r="K1029" s="7">
        <v>368</v>
      </c>
      <c r="L1029" s="8">
        <v>1.2999999999999999E-2</v>
      </c>
      <c r="M1029" s="7">
        <v>0.02</v>
      </c>
      <c r="N1029" s="8">
        <v>4.7839999999999998</v>
      </c>
      <c r="O1029" s="8">
        <v>7.36</v>
      </c>
    </row>
    <row r="1030" spans="2:15" ht="15" customHeight="1" x14ac:dyDescent="0.35">
      <c r="B1030" s="7" t="s">
        <v>3194</v>
      </c>
      <c r="C1030" s="7" t="s">
        <v>94</v>
      </c>
      <c r="D1030" s="7" t="s">
        <v>3261</v>
      </c>
      <c r="E1030" s="7" t="s">
        <v>3262</v>
      </c>
      <c r="F1030" s="7" t="s">
        <v>17</v>
      </c>
      <c r="G1030" s="7" t="s">
        <v>3261</v>
      </c>
      <c r="H1030" s="7" t="s">
        <v>3263</v>
      </c>
      <c r="I1030" s="7" t="s">
        <v>13</v>
      </c>
      <c r="J1030" s="7">
        <v>0</v>
      </c>
      <c r="K1030" s="7">
        <v>1838</v>
      </c>
      <c r="L1030" s="8">
        <v>1.2999999999999999E-2</v>
      </c>
      <c r="M1030" s="7">
        <v>0.02</v>
      </c>
      <c r="N1030" s="8">
        <v>23.893999999999998</v>
      </c>
      <c r="O1030" s="8">
        <v>36.76</v>
      </c>
    </row>
    <row r="1031" spans="2:15" ht="15" customHeight="1" x14ac:dyDescent="0.35">
      <c r="B1031" s="7" t="s">
        <v>3194</v>
      </c>
      <c r="C1031" s="7" t="s">
        <v>94</v>
      </c>
      <c r="D1031" s="7" t="s">
        <v>3264</v>
      </c>
      <c r="E1031" s="7" t="s">
        <v>3265</v>
      </c>
      <c r="F1031" s="7" t="s">
        <v>17</v>
      </c>
      <c r="G1031" s="7" t="s">
        <v>3264</v>
      </c>
      <c r="H1031" s="7" t="s">
        <v>3266</v>
      </c>
      <c r="I1031" s="7" t="s">
        <v>13</v>
      </c>
      <c r="J1031" s="7">
        <v>0</v>
      </c>
      <c r="K1031" s="7">
        <v>348</v>
      </c>
      <c r="L1031" s="8">
        <v>1.2999999999999999E-2</v>
      </c>
      <c r="M1031" s="7">
        <v>0.02</v>
      </c>
      <c r="N1031" s="8">
        <v>4.524</v>
      </c>
      <c r="O1031" s="8">
        <v>6.96</v>
      </c>
    </row>
    <row r="1032" spans="2:15" ht="15" customHeight="1" x14ac:dyDescent="0.35">
      <c r="B1032" s="7" t="s">
        <v>3194</v>
      </c>
      <c r="C1032" s="7" t="s">
        <v>94</v>
      </c>
      <c r="D1032" s="7" t="s">
        <v>3267</v>
      </c>
      <c r="E1032" s="7" t="s">
        <v>3268</v>
      </c>
      <c r="F1032" s="7" t="s">
        <v>17</v>
      </c>
      <c r="G1032" s="7" t="s">
        <v>3267</v>
      </c>
      <c r="H1032" s="7" t="s">
        <v>3269</v>
      </c>
      <c r="I1032" s="7" t="s">
        <v>13</v>
      </c>
      <c r="J1032" s="7">
        <v>0</v>
      </c>
      <c r="K1032" s="7">
        <v>1213</v>
      </c>
      <c r="L1032" s="8">
        <v>1.2999999999999999E-2</v>
      </c>
      <c r="M1032" s="7">
        <v>0.02</v>
      </c>
      <c r="N1032" s="8">
        <v>15.769</v>
      </c>
      <c r="O1032" s="8">
        <v>24.26</v>
      </c>
    </row>
    <row r="1033" spans="2:15" ht="15" customHeight="1" x14ac:dyDescent="0.35">
      <c r="B1033" s="7" t="s">
        <v>3194</v>
      </c>
      <c r="C1033" s="7" t="s">
        <v>94</v>
      </c>
      <c r="D1033" s="7" t="s">
        <v>3270</v>
      </c>
      <c r="E1033" s="7" t="s">
        <v>3271</v>
      </c>
      <c r="F1033" s="7" t="s">
        <v>17</v>
      </c>
      <c r="G1033" s="7" t="s">
        <v>3270</v>
      </c>
      <c r="H1033" s="7" t="s">
        <v>3272</v>
      </c>
      <c r="I1033" s="7" t="s">
        <v>13</v>
      </c>
      <c r="J1033" s="7">
        <v>0</v>
      </c>
      <c r="K1033" s="7">
        <v>149</v>
      </c>
      <c r="L1033" s="8">
        <v>1.2999999999999999E-2</v>
      </c>
      <c r="M1033" s="7">
        <v>0.02</v>
      </c>
      <c r="N1033" s="8">
        <v>1.9369999999999998</v>
      </c>
      <c r="O1033" s="8">
        <v>2.98</v>
      </c>
    </row>
    <row r="1034" spans="2:15" ht="15" customHeight="1" x14ac:dyDescent="0.35">
      <c r="B1034" s="7" t="s">
        <v>3194</v>
      </c>
      <c r="C1034" s="7" t="s">
        <v>94</v>
      </c>
      <c r="D1034" s="7" t="s">
        <v>3273</v>
      </c>
      <c r="E1034" s="7" t="s">
        <v>3274</v>
      </c>
      <c r="F1034" s="7" t="s">
        <v>17</v>
      </c>
      <c r="G1034" s="7" t="s">
        <v>3273</v>
      </c>
      <c r="H1034" s="7" t="s">
        <v>3275</v>
      </c>
      <c r="I1034" s="7" t="s">
        <v>13</v>
      </c>
      <c r="J1034" s="7">
        <v>0</v>
      </c>
      <c r="K1034" s="7">
        <v>192</v>
      </c>
      <c r="L1034" s="8">
        <v>1.2999999999999999E-2</v>
      </c>
      <c r="M1034" s="7">
        <v>0.02</v>
      </c>
      <c r="N1034" s="8">
        <v>2.496</v>
      </c>
      <c r="O1034" s="8">
        <v>3.84</v>
      </c>
    </row>
    <row r="1035" spans="2:15" ht="15" customHeight="1" x14ac:dyDescent="0.35">
      <c r="B1035" s="7" t="s">
        <v>3194</v>
      </c>
      <c r="C1035" s="7" t="s">
        <v>94</v>
      </c>
      <c r="D1035" s="7" t="s">
        <v>3276</v>
      </c>
      <c r="E1035" s="7" t="s">
        <v>3277</v>
      </c>
      <c r="F1035" s="7" t="s">
        <v>17</v>
      </c>
      <c r="G1035" s="7" t="s">
        <v>3276</v>
      </c>
      <c r="H1035" s="7" t="s">
        <v>3278</v>
      </c>
      <c r="I1035" s="7" t="s">
        <v>13</v>
      </c>
      <c r="J1035" s="7">
        <v>0</v>
      </c>
      <c r="K1035" s="7">
        <v>1585</v>
      </c>
      <c r="L1035" s="8">
        <v>1.2999999999999999E-2</v>
      </c>
      <c r="M1035" s="7">
        <v>0.02</v>
      </c>
      <c r="N1035" s="8">
        <v>20.605</v>
      </c>
      <c r="O1035" s="8">
        <v>31.7</v>
      </c>
    </row>
    <row r="1036" spans="2:15" ht="15" customHeight="1" x14ac:dyDescent="0.35">
      <c r="B1036" s="7" t="s">
        <v>3194</v>
      </c>
      <c r="C1036" s="7" t="s">
        <v>94</v>
      </c>
      <c r="D1036" s="7" t="s">
        <v>3279</v>
      </c>
      <c r="E1036" s="7" t="s">
        <v>3280</v>
      </c>
      <c r="F1036" s="7" t="s">
        <v>17</v>
      </c>
      <c r="G1036" s="7" t="s">
        <v>3279</v>
      </c>
      <c r="H1036" s="7" t="s">
        <v>3281</v>
      </c>
      <c r="I1036" s="7" t="s">
        <v>13</v>
      </c>
      <c r="J1036" s="7">
        <v>0</v>
      </c>
      <c r="K1036" s="7">
        <v>1066</v>
      </c>
      <c r="L1036" s="8">
        <v>1.2999999999999999E-2</v>
      </c>
      <c r="M1036" s="7">
        <v>0.02</v>
      </c>
      <c r="N1036" s="8">
        <v>13.857999999999999</v>
      </c>
      <c r="O1036" s="8">
        <v>21.32</v>
      </c>
    </row>
    <row r="1037" spans="2:15" ht="15" customHeight="1" x14ac:dyDescent="0.35">
      <c r="B1037" s="7" t="s">
        <v>3194</v>
      </c>
      <c r="C1037" s="7" t="s">
        <v>546</v>
      </c>
      <c r="D1037" s="7" t="s">
        <v>3282</v>
      </c>
      <c r="E1037" s="7" t="s">
        <v>3283</v>
      </c>
      <c r="F1037" s="7" t="s">
        <v>17</v>
      </c>
      <c r="G1037" s="7" t="s">
        <v>3282</v>
      </c>
      <c r="H1037" s="7" t="s">
        <v>3284</v>
      </c>
      <c r="I1037" s="7" t="s">
        <v>13</v>
      </c>
      <c r="J1037" s="7">
        <v>0</v>
      </c>
      <c r="K1037" s="7">
        <v>75</v>
      </c>
      <c r="L1037" s="8">
        <v>1.2999999999999999E-2</v>
      </c>
      <c r="M1037" s="7">
        <v>0.02</v>
      </c>
      <c r="N1037" s="8">
        <v>0.97499999999999998</v>
      </c>
      <c r="O1037" s="8">
        <v>1.5</v>
      </c>
    </row>
    <row r="1038" spans="2:15" ht="15" customHeight="1" x14ac:dyDescent="0.35">
      <c r="B1038" s="7" t="s">
        <v>3194</v>
      </c>
      <c r="C1038" s="7" t="s">
        <v>546</v>
      </c>
      <c r="D1038" s="7" t="s">
        <v>3285</v>
      </c>
      <c r="E1038" s="7" t="s">
        <v>3286</v>
      </c>
      <c r="F1038" s="7" t="s">
        <v>17</v>
      </c>
      <c r="G1038" s="7" t="s">
        <v>3285</v>
      </c>
      <c r="H1038" s="7" t="s">
        <v>3287</v>
      </c>
      <c r="I1038" s="7" t="s">
        <v>13</v>
      </c>
      <c r="J1038" s="7">
        <v>0</v>
      </c>
      <c r="K1038" s="7">
        <v>615</v>
      </c>
      <c r="L1038" s="8">
        <v>1.2999999999999999E-2</v>
      </c>
      <c r="M1038" s="7">
        <v>0.02</v>
      </c>
      <c r="N1038" s="8">
        <v>7.9949999999999992</v>
      </c>
      <c r="O1038" s="8">
        <v>12.3</v>
      </c>
    </row>
    <row r="1039" spans="2:15" ht="15" customHeight="1" x14ac:dyDescent="0.35">
      <c r="B1039" s="7" t="s">
        <v>3194</v>
      </c>
      <c r="C1039" s="7" t="s">
        <v>546</v>
      </c>
      <c r="D1039" s="7" t="s">
        <v>3288</v>
      </c>
      <c r="E1039" s="7" t="s">
        <v>3289</v>
      </c>
      <c r="F1039" s="7" t="s">
        <v>17</v>
      </c>
      <c r="G1039" s="7" t="s">
        <v>3288</v>
      </c>
      <c r="H1039" s="7" t="s">
        <v>3290</v>
      </c>
      <c r="I1039" s="7" t="s">
        <v>13</v>
      </c>
      <c r="J1039" s="7">
        <v>0</v>
      </c>
      <c r="K1039" s="7">
        <v>43</v>
      </c>
      <c r="L1039" s="8">
        <v>1.2999999999999999E-2</v>
      </c>
      <c r="M1039" s="7">
        <v>0.02</v>
      </c>
      <c r="N1039" s="8">
        <v>0.55899999999999994</v>
      </c>
      <c r="O1039" s="8">
        <v>0.86</v>
      </c>
    </row>
    <row r="1040" spans="2:15" ht="15" customHeight="1" x14ac:dyDescent="0.35">
      <c r="B1040" s="7" t="s">
        <v>3194</v>
      </c>
      <c r="C1040" s="7" t="s">
        <v>546</v>
      </c>
      <c r="D1040" s="7" t="s">
        <v>3291</v>
      </c>
      <c r="E1040" s="7" t="s">
        <v>3292</v>
      </c>
      <c r="F1040" s="7" t="s">
        <v>17</v>
      </c>
      <c r="G1040" s="7" t="s">
        <v>3291</v>
      </c>
      <c r="H1040" s="7" t="s">
        <v>3293</v>
      </c>
      <c r="I1040" s="7" t="s">
        <v>13</v>
      </c>
      <c r="J1040" s="7">
        <v>0</v>
      </c>
      <c r="K1040" s="7">
        <v>17</v>
      </c>
      <c r="L1040" s="8">
        <v>1.2999999999999999E-2</v>
      </c>
      <c r="M1040" s="7">
        <v>0.02</v>
      </c>
      <c r="N1040" s="8">
        <v>0.221</v>
      </c>
      <c r="O1040" s="8">
        <v>0.34</v>
      </c>
    </row>
    <row r="1041" spans="2:15" ht="15" customHeight="1" x14ac:dyDescent="0.35">
      <c r="B1041" s="7" t="s">
        <v>3194</v>
      </c>
      <c r="C1041" s="7" t="s">
        <v>546</v>
      </c>
      <c r="D1041" s="7" t="s">
        <v>3294</v>
      </c>
      <c r="E1041" s="7" t="s">
        <v>3295</v>
      </c>
      <c r="F1041" s="7" t="s">
        <v>17</v>
      </c>
      <c r="G1041" s="7" t="s">
        <v>3294</v>
      </c>
      <c r="H1041" s="7" t="s">
        <v>3296</v>
      </c>
      <c r="I1041" s="7" t="s">
        <v>13</v>
      </c>
      <c r="J1041" s="7">
        <v>0</v>
      </c>
      <c r="K1041" s="7">
        <v>17</v>
      </c>
      <c r="L1041" s="8">
        <v>1.2999999999999999E-2</v>
      </c>
      <c r="M1041" s="7">
        <v>0.02</v>
      </c>
      <c r="N1041" s="8">
        <v>0.221</v>
      </c>
      <c r="O1041" s="8">
        <v>0.34</v>
      </c>
    </row>
    <row r="1042" spans="2:15" ht="15" customHeight="1" x14ac:dyDescent="0.35">
      <c r="B1042" s="7" t="s">
        <v>3194</v>
      </c>
      <c r="C1042" s="7" t="s">
        <v>546</v>
      </c>
      <c r="D1042" s="7" t="s">
        <v>3297</v>
      </c>
      <c r="E1042" s="7" t="s">
        <v>3298</v>
      </c>
      <c r="F1042" s="7" t="s">
        <v>17</v>
      </c>
      <c r="G1042" s="7" t="s">
        <v>3297</v>
      </c>
      <c r="H1042" s="7" t="s">
        <v>3299</v>
      </c>
      <c r="I1042" s="7" t="s">
        <v>13</v>
      </c>
      <c r="J1042" s="7">
        <v>0</v>
      </c>
      <c r="K1042" s="7">
        <v>28</v>
      </c>
      <c r="L1042" s="8">
        <v>1.2999999999999999E-2</v>
      </c>
      <c r="M1042" s="7">
        <v>0.02</v>
      </c>
      <c r="N1042" s="8">
        <v>0.36399999999999999</v>
      </c>
      <c r="O1042" s="8">
        <v>0.56000000000000005</v>
      </c>
    </row>
    <row r="1043" spans="2:15" ht="15" customHeight="1" x14ac:dyDescent="0.35">
      <c r="B1043" s="7" t="s">
        <v>3194</v>
      </c>
      <c r="C1043" s="7" t="s">
        <v>546</v>
      </c>
      <c r="D1043" s="7" t="s">
        <v>3300</v>
      </c>
      <c r="E1043" s="7" t="s">
        <v>3301</v>
      </c>
      <c r="F1043" s="7" t="s">
        <v>17</v>
      </c>
      <c r="G1043" s="7" t="s">
        <v>3300</v>
      </c>
      <c r="H1043" s="7" t="s">
        <v>3302</v>
      </c>
      <c r="I1043" s="7" t="s">
        <v>13</v>
      </c>
      <c r="J1043" s="7">
        <v>0</v>
      </c>
      <c r="K1043" s="7">
        <v>2</v>
      </c>
      <c r="L1043" s="8">
        <v>1.2999999999999999E-2</v>
      </c>
      <c r="M1043" s="7">
        <v>0.02</v>
      </c>
      <c r="N1043" s="8">
        <v>2.5999999999999999E-2</v>
      </c>
      <c r="O1043" s="8">
        <v>0.04</v>
      </c>
    </row>
    <row r="1044" spans="2:15" ht="15" customHeight="1" x14ac:dyDescent="0.35">
      <c r="B1044" s="7" t="s">
        <v>3194</v>
      </c>
      <c r="C1044" s="7" t="s">
        <v>546</v>
      </c>
      <c r="D1044" s="7" t="s">
        <v>3303</v>
      </c>
      <c r="E1044" s="7" t="s">
        <v>3304</v>
      </c>
      <c r="F1044" s="7" t="s">
        <v>17</v>
      </c>
      <c r="G1044" s="7" t="s">
        <v>3303</v>
      </c>
      <c r="H1044" s="7" t="s">
        <v>3305</v>
      </c>
      <c r="I1044" s="7" t="s">
        <v>13</v>
      </c>
      <c r="J1044" s="7">
        <v>0</v>
      </c>
      <c r="K1044" s="7">
        <v>12</v>
      </c>
      <c r="L1044" s="8">
        <v>1.2999999999999999E-2</v>
      </c>
      <c r="M1044" s="7">
        <v>0.02</v>
      </c>
      <c r="N1044" s="8">
        <v>0.156</v>
      </c>
      <c r="O1044" s="8">
        <v>0.24</v>
      </c>
    </row>
    <row r="1045" spans="2:15" ht="15" customHeight="1" x14ac:dyDescent="0.35">
      <c r="B1045" s="7" t="s">
        <v>3194</v>
      </c>
      <c r="C1045" s="7" t="s">
        <v>546</v>
      </c>
      <c r="D1045" s="7" t="s">
        <v>3306</v>
      </c>
      <c r="E1045" s="7" t="s">
        <v>3307</v>
      </c>
      <c r="F1045" s="7" t="s">
        <v>17</v>
      </c>
      <c r="G1045" s="7" t="s">
        <v>3306</v>
      </c>
      <c r="H1045" s="7" t="s">
        <v>3308</v>
      </c>
      <c r="I1045" s="7" t="s">
        <v>13</v>
      </c>
      <c r="J1045" s="7">
        <v>0</v>
      </c>
      <c r="K1045" s="7">
        <v>19</v>
      </c>
      <c r="L1045" s="8">
        <v>1.2999999999999999E-2</v>
      </c>
      <c r="M1045" s="7">
        <v>0.02</v>
      </c>
      <c r="N1045" s="8">
        <v>0.247</v>
      </c>
      <c r="O1045" s="8">
        <v>0.38</v>
      </c>
    </row>
    <row r="1046" spans="2:15" ht="15" customHeight="1" x14ac:dyDescent="0.35">
      <c r="B1046" s="7" t="s">
        <v>3194</v>
      </c>
      <c r="C1046" s="7" t="s">
        <v>546</v>
      </c>
      <c r="D1046" s="7" t="s">
        <v>3309</v>
      </c>
      <c r="E1046" s="7" t="s">
        <v>3310</v>
      </c>
      <c r="F1046" s="7" t="s">
        <v>17</v>
      </c>
      <c r="G1046" s="7" t="s">
        <v>3309</v>
      </c>
      <c r="H1046" s="7" t="s">
        <v>3311</v>
      </c>
      <c r="I1046" s="7" t="s">
        <v>13</v>
      </c>
      <c r="J1046" s="7">
        <v>0</v>
      </c>
      <c r="K1046" s="7">
        <v>1</v>
      </c>
      <c r="L1046" s="8">
        <v>1.2999999999999999E-2</v>
      </c>
      <c r="M1046" s="7">
        <v>0.02</v>
      </c>
      <c r="N1046" s="8">
        <v>1.2999999999999999E-2</v>
      </c>
      <c r="O1046" s="8">
        <v>0.02</v>
      </c>
    </row>
    <row r="1047" spans="2:15" ht="15" customHeight="1" x14ac:dyDescent="0.35">
      <c r="B1047" s="7" t="s">
        <v>3194</v>
      </c>
      <c r="C1047" s="7" t="s">
        <v>546</v>
      </c>
      <c r="D1047" s="7" t="s">
        <v>3312</v>
      </c>
      <c r="E1047" s="7" t="s">
        <v>3313</v>
      </c>
      <c r="F1047" s="7" t="s">
        <v>17</v>
      </c>
      <c r="G1047" s="7" t="s">
        <v>3312</v>
      </c>
      <c r="H1047" s="7" t="s">
        <v>3314</v>
      </c>
      <c r="I1047" s="7" t="s">
        <v>13</v>
      </c>
      <c r="J1047" s="7">
        <v>0</v>
      </c>
      <c r="K1047" s="7">
        <v>45</v>
      </c>
      <c r="L1047" s="8">
        <v>1.2999999999999999E-2</v>
      </c>
      <c r="M1047" s="7">
        <v>0.02</v>
      </c>
      <c r="N1047" s="8">
        <v>0.58499999999999996</v>
      </c>
      <c r="O1047" s="8">
        <v>0.9</v>
      </c>
    </row>
    <row r="1048" spans="2:15" ht="15" customHeight="1" x14ac:dyDescent="0.35">
      <c r="B1048" s="7" t="s">
        <v>3194</v>
      </c>
      <c r="C1048" s="7" t="s">
        <v>546</v>
      </c>
      <c r="D1048" s="7" t="s">
        <v>3315</v>
      </c>
      <c r="E1048" s="7" t="s">
        <v>3316</v>
      </c>
      <c r="F1048" s="7" t="s">
        <v>17</v>
      </c>
      <c r="G1048" s="7" t="s">
        <v>3315</v>
      </c>
      <c r="H1048" s="7" t="s">
        <v>3317</v>
      </c>
      <c r="I1048" s="7" t="s">
        <v>13</v>
      </c>
      <c r="J1048" s="7">
        <v>0</v>
      </c>
      <c r="K1048" s="7">
        <v>108</v>
      </c>
      <c r="L1048" s="8">
        <v>1.2999999999999999E-2</v>
      </c>
      <c r="M1048" s="7">
        <v>0.02</v>
      </c>
      <c r="N1048" s="8">
        <v>1.4039999999999999</v>
      </c>
      <c r="O1048" s="8">
        <v>2.16</v>
      </c>
    </row>
    <row r="1049" spans="2:15" ht="15" customHeight="1" x14ac:dyDescent="0.35">
      <c r="B1049" s="7" t="s">
        <v>3194</v>
      </c>
      <c r="C1049" s="7" t="s">
        <v>546</v>
      </c>
      <c r="D1049" s="7" t="s">
        <v>3318</v>
      </c>
      <c r="E1049" s="7" t="s">
        <v>3319</v>
      </c>
      <c r="F1049" s="7" t="s">
        <v>17</v>
      </c>
      <c r="G1049" s="7" t="s">
        <v>3318</v>
      </c>
      <c r="H1049" s="7" t="s">
        <v>3320</v>
      </c>
      <c r="I1049" s="7" t="s">
        <v>13</v>
      </c>
      <c r="J1049" s="7">
        <v>0</v>
      </c>
      <c r="K1049" s="7">
        <v>83</v>
      </c>
      <c r="L1049" s="8">
        <v>1.2999999999999999E-2</v>
      </c>
      <c r="M1049" s="7">
        <v>0.02</v>
      </c>
      <c r="N1049" s="8">
        <v>1.079</v>
      </c>
      <c r="O1049" s="8">
        <v>1.6600000000000001</v>
      </c>
    </row>
    <row r="1050" spans="2:15" ht="15" customHeight="1" x14ac:dyDescent="0.35">
      <c r="B1050" s="7" t="s">
        <v>3321</v>
      </c>
      <c r="C1050" s="7" t="s">
        <v>49</v>
      </c>
      <c r="D1050" s="7" t="s">
        <v>3322</v>
      </c>
      <c r="E1050" s="7" t="s">
        <v>3323</v>
      </c>
      <c r="F1050" s="7" t="s">
        <v>17</v>
      </c>
      <c r="G1050" s="7" t="s">
        <v>3322</v>
      </c>
      <c r="H1050" s="7" t="s">
        <v>3324</v>
      </c>
      <c r="I1050" s="7" t="s">
        <v>13</v>
      </c>
      <c r="J1050" s="7">
        <v>0</v>
      </c>
      <c r="K1050" s="7">
        <v>8</v>
      </c>
      <c r="L1050" s="8">
        <v>1.2999999999999999E-2</v>
      </c>
      <c r="M1050" s="7">
        <v>0.02</v>
      </c>
      <c r="N1050" s="8">
        <v>0.104</v>
      </c>
      <c r="O1050" s="8">
        <v>0.16</v>
      </c>
    </row>
    <row r="1051" spans="2:15" ht="15" customHeight="1" x14ac:dyDescent="0.35">
      <c r="B1051" s="7" t="s">
        <v>3321</v>
      </c>
      <c r="C1051" s="7" t="s">
        <v>49</v>
      </c>
      <c r="D1051" s="7" t="s">
        <v>3325</v>
      </c>
      <c r="E1051" s="7" t="s">
        <v>3326</v>
      </c>
      <c r="F1051" s="7" t="s">
        <v>17</v>
      </c>
      <c r="G1051" s="7" t="s">
        <v>3325</v>
      </c>
      <c r="H1051" s="7" t="s">
        <v>3327</v>
      </c>
      <c r="I1051" s="7" t="s">
        <v>13</v>
      </c>
      <c r="J1051" s="7">
        <v>0</v>
      </c>
      <c r="K1051" s="7">
        <v>28</v>
      </c>
      <c r="L1051" s="8">
        <v>1.2999999999999999E-2</v>
      </c>
      <c r="M1051" s="7">
        <v>0.02</v>
      </c>
      <c r="N1051" s="8">
        <v>0.36399999999999999</v>
      </c>
      <c r="O1051" s="8">
        <v>0.56000000000000005</v>
      </c>
    </row>
    <row r="1052" spans="2:15" ht="15" customHeight="1" x14ac:dyDescent="0.35">
      <c r="B1052" s="7" t="s">
        <v>3321</v>
      </c>
      <c r="C1052" s="7" t="s">
        <v>49</v>
      </c>
      <c r="D1052" s="7" t="s">
        <v>3328</v>
      </c>
      <c r="E1052" s="7" t="s">
        <v>3329</v>
      </c>
      <c r="F1052" s="7" t="s">
        <v>17</v>
      </c>
      <c r="G1052" s="7" t="s">
        <v>3328</v>
      </c>
      <c r="H1052" s="7" t="s">
        <v>3330</v>
      </c>
      <c r="I1052" s="7" t="s">
        <v>13</v>
      </c>
      <c r="J1052" s="7">
        <v>0</v>
      </c>
      <c r="K1052" s="7">
        <v>61</v>
      </c>
      <c r="L1052" s="8">
        <v>1.2999999999999999E-2</v>
      </c>
      <c r="M1052" s="7">
        <v>0.02</v>
      </c>
      <c r="N1052" s="8">
        <v>0.79299999999999993</v>
      </c>
      <c r="O1052" s="8">
        <v>1.22</v>
      </c>
    </row>
    <row r="1053" spans="2:15" ht="15" customHeight="1" x14ac:dyDescent="0.35">
      <c r="B1053" s="7" t="s">
        <v>3321</v>
      </c>
      <c r="C1053" s="7" t="s">
        <v>49</v>
      </c>
      <c r="D1053" s="7" t="s">
        <v>3331</v>
      </c>
      <c r="E1053" s="7" t="s">
        <v>3332</v>
      </c>
      <c r="F1053" s="7" t="s">
        <v>17</v>
      </c>
      <c r="G1053" s="7" t="s">
        <v>3331</v>
      </c>
      <c r="H1053" s="7" t="s">
        <v>3333</v>
      </c>
      <c r="I1053" s="7" t="s">
        <v>13</v>
      </c>
      <c r="J1053" s="7">
        <v>0</v>
      </c>
      <c r="K1053" s="7">
        <v>53</v>
      </c>
      <c r="L1053" s="8">
        <v>1.2999999999999999E-2</v>
      </c>
      <c r="M1053" s="7">
        <v>0.02</v>
      </c>
      <c r="N1053" s="8">
        <v>0.68899999999999995</v>
      </c>
      <c r="O1053" s="8">
        <v>1.06</v>
      </c>
    </row>
    <row r="1054" spans="2:15" ht="15" customHeight="1" x14ac:dyDescent="0.35">
      <c r="B1054" s="7" t="s">
        <v>3321</v>
      </c>
      <c r="C1054" s="7" t="s">
        <v>49</v>
      </c>
      <c r="D1054" s="7" t="s">
        <v>3334</v>
      </c>
      <c r="E1054" s="7" t="s">
        <v>3335</v>
      </c>
      <c r="F1054" s="7" t="s">
        <v>17</v>
      </c>
      <c r="G1054" s="7" t="s">
        <v>3334</v>
      </c>
      <c r="H1054" s="7" t="s">
        <v>3336</v>
      </c>
      <c r="I1054" s="7" t="s">
        <v>13</v>
      </c>
      <c r="J1054" s="7">
        <v>0</v>
      </c>
      <c r="K1054" s="7">
        <v>35</v>
      </c>
      <c r="L1054" s="8">
        <v>1.2999999999999999E-2</v>
      </c>
      <c r="M1054" s="7">
        <v>0.02</v>
      </c>
      <c r="N1054" s="8">
        <v>0.45499999999999996</v>
      </c>
      <c r="O1054" s="8">
        <v>0.70000000000000007</v>
      </c>
    </row>
    <row r="1055" spans="2:15" ht="15" customHeight="1" x14ac:dyDescent="0.35">
      <c r="B1055" s="7" t="s">
        <v>3321</v>
      </c>
      <c r="C1055" s="7" t="s">
        <v>49</v>
      </c>
      <c r="D1055" s="7" t="s">
        <v>3337</v>
      </c>
      <c r="E1055" s="7" t="s">
        <v>3338</v>
      </c>
      <c r="F1055" s="7" t="s">
        <v>17</v>
      </c>
      <c r="G1055" s="7" t="s">
        <v>3337</v>
      </c>
      <c r="H1055" s="7" t="s">
        <v>3339</v>
      </c>
      <c r="I1055" s="7" t="s">
        <v>13</v>
      </c>
      <c r="J1055" s="7">
        <v>0</v>
      </c>
      <c r="K1055" s="7">
        <v>6</v>
      </c>
      <c r="L1055" s="8">
        <v>1.2999999999999999E-2</v>
      </c>
      <c r="M1055" s="7">
        <v>0.02</v>
      </c>
      <c r="N1055" s="8">
        <v>7.8E-2</v>
      </c>
      <c r="O1055" s="8">
        <v>0.12</v>
      </c>
    </row>
    <row r="1056" spans="2:15" ht="15" customHeight="1" x14ac:dyDescent="0.35">
      <c r="B1056" s="7" t="s">
        <v>3321</v>
      </c>
      <c r="C1056" s="7" t="s">
        <v>49</v>
      </c>
      <c r="D1056" s="7" t="s">
        <v>3340</v>
      </c>
      <c r="E1056" s="7" t="s">
        <v>3341</v>
      </c>
      <c r="F1056" s="7" t="s">
        <v>17</v>
      </c>
      <c r="G1056" s="7" t="s">
        <v>3340</v>
      </c>
      <c r="H1056" s="7" t="s">
        <v>3342</v>
      </c>
      <c r="I1056" s="7" t="s">
        <v>13</v>
      </c>
      <c r="J1056" s="7">
        <v>0</v>
      </c>
      <c r="K1056" s="7">
        <v>10</v>
      </c>
      <c r="L1056" s="8">
        <v>1.2999999999999999E-2</v>
      </c>
      <c r="M1056" s="7">
        <v>0.02</v>
      </c>
      <c r="N1056" s="8">
        <v>0.13</v>
      </c>
      <c r="O1056" s="8">
        <v>0.2</v>
      </c>
    </row>
    <row r="1057" spans="2:15" ht="15" customHeight="1" x14ac:dyDescent="0.35">
      <c r="B1057" s="7" t="s">
        <v>3321</v>
      </c>
      <c r="C1057" s="7" t="s">
        <v>49</v>
      </c>
      <c r="D1057" s="7" t="s">
        <v>3343</v>
      </c>
      <c r="E1057" s="7" t="s">
        <v>3344</v>
      </c>
      <c r="F1057" s="7" t="s">
        <v>17</v>
      </c>
      <c r="G1057" s="7" t="s">
        <v>3343</v>
      </c>
      <c r="H1057" s="7" t="s">
        <v>3345</v>
      </c>
      <c r="I1057" s="7" t="s">
        <v>13</v>
      </c>
      <c r="J1057" s="7">
        <v>0</v>
      </c>
      <c r="K1057" s="7">
        <v>9</v>
      </c>
      <c r="L1057" s="8">
        <v>1.2999999999999999E-2</v>
      </c>
      <c r="M1057" s="7">
        <v>0.02</v>
      </c>
      <c r="N1057" s="8">
        <v>0.11699999999999999</v>
      </c>
      <c r="O1057" s="8">
        <v>0.18</v>
      </c>
    </row>
    <row r="1058" spans="2:15" ht="15" customHeight="1" x14ac:dyDescent="0.35">
      <c r="B1058" s="7" t="s">
        <v>3321</v>
      </c>
      <c r="C1058" s="7" t="s">
        <v>49</v>
      </c>
      <c r="D1058" s="7" t="s">
        <v>3346</v>
      </c>
      <c r="E1058" s="7" t="s">
        <v>3347</v>
      </c>
      <c r="F1058" s="7" t="s">
        <v>17</v>
      </c>
      <c r="G1058" s="7" t="s">
        <v>3346</v>
      </c>
      <c r="H1058" s="7" t="s">
        <v>3348</v>
      </c>
      <c r="I1058" s="7" t="s">
        <v>13</v>
      </c>
      <c r="J1058" s="7">
        <v>0</v>
      </c>
      <c r="K1058" s="7">
        <v>8</v>
      </c>
      <c r="L1058" s="8">
        <v>1.2999999999999999E-2</v>
      </c>
      <c r="M1058" s="7">
        <v>0.02</v>
      </c>
      <c r="N1058" s="8">
        <v>0.104</v>
      </c>
      <c r="O1058" s="8">
        <v>0.16</v>
      </c>
    </row>
    <row r="1059" spans="2:15" ht="15" customHeight="1" x14ac:dyDescent="0.35">
      <c r="B1059" s="7" t="s">
        <v>3321</v>
      </c>
      <c r="C1059" s="7" t="s">
        <v>49</v>
      </c>
      <c r="D1059" s="7" t="s">
        <v>3349</v>
      </c>
      <c r="E1059" s="7" t="s">
        <v>3350</v>
      </c>
      <c r="F1059" s="7" t="s">
        <v>17</v>
      </c>
      <c r="G1059" s="7" t="s">
        <v>3349</v>
      </c>
      <c r="H1059" s="7" t="s">
        <v>3351</v>
      </c>
      <c r="I1059" s="7" t="s">
        <v>13</v>
      </c>
      <c r="J1059" s="7">
        <v>0</v>
      </c>
      <c r="K1059" s="7">
        <v>9</v>
      </c>
      <c r="L1059" s="8">
        <v>1.2999999999999999E-2</v>
      </c>
      <c r="M1059" s="7">
        <v>0.02</v>
      </c>
      <c r="N1059" s="8">
        <v>0.11699999999999999</v>
      </c>
      <c r="O1059" s="8">
        <v>0.18</v>
      </c>
    </row>
    <row r="1060" spans="2:15" ht="15" customHeight="1" x14ac:dyDescent="0.35">
      <c r="B1060" s="7" t="s">
        <v>3321</v>
      </c>
      <c r="C1060" s="7" t="s">
        <v>49</v>
      </c>
      <c r="D1060" s="7" t="s">
        <v>3352</v>
      </c>
      <c r="E1060" s="7" t="s">
        <v>3353</v>
      </c>
      <c r="F1060" s="7" t="s">
        <v>17</v>
      </c>
      <c r="G1060" s="7" t="s">
        <v>3352</v>
      </c>
      <c r="H1060" s="7" t="s">
        <v>3354</v>
      </c>
      <c r="I1060" s="7" t="s">
        <v>13</v>
      </c>
      <c r="J1060" s="7">
        <v>0</v>
      </c>
      <c r="K1060" s="7">
        <v>22</v>
      </c>
      <c r="L1060" s="8">
        <v>1.2999999999999999E-2</v>
      </c>
      <c r="M1060" s="7">
        <v>0.02</v>
      </c>
      <c r="N1060" s="8">
        <v>0.28599999999999998</v>
      </c>
      <c r="O1060" s="8">
        <v>0.44</v>
      </c>
    </row>
    <row r="1061" spans="2:15" ht="15" customHeight="1" x14ac:dyDescent="0.35">
      <c r="B1061" s="7" t="s">
        <v>3321</v>
      </c>
      <c r="C1061" s="7" t="s">
        <v>49</v>
      </c>
      <c r="D1061" s="7" t="s">
        <v>3355</v>
      </c>
      <c r="E1061" s="7" t="s">
        <v>3356</v>
      </c>
      <c r="F1061" s="7" t="s">
        <v>17</v>
      </c>
      <c r="G1061" s="7" t="s">
        <v>3355</v>
      </c>
      <c r="H1061" s="7" t="s">
        <v>3357</v>
      </c>
      <c r="I1061" s="7" t="s">
        <v>13</v>
      </c>
      <c r="J1061" s="7">
        <v>0</v>
      </c>
      <c r="K1061" s="7">
        <v>17</v>
      </c>
      <c r="L1061" s="8">
        <v>1.2999999999999999E-2</v>
      </c>
      <c r="M1061" s="7">
        <v>0.02</v>
      </c>
      <c r="N1061" s="8">
        <v>0.221</v>
      </c>
      <c r="O1061" s="8">
        <v>0.34</v>
      </c>
    </row>
    <row r="1062" spans="2:15" ht="15" customHeight="1" x14ac:dyDescent="0.35">
      <c r="B1062" s="7" t="s">
        <v>3321</v>
      </c>
      <c r="C1062" s="7" t="s">
        <v>49</v>
      </c>
      <c r="D1062" s="7" t="s">
        <v>3358</v>
      </c>
      <c r="E1062" s="7" t="s">
        <v>3359</v>
      </c>
      <c r="F1062" s="7" t="s">
        <v>17</v>
      </c>
      <c r="G1062" s="7" t="s">
        <v>3358</v>
      </c>
      <c r="H1062" s="7" t="s">
        <v>3360</v>
      </c>
      <c r="I1062" s="7" t="s">
        <v>13</v>
      </c>
      <c r="J1062" s="7">
        <v>0</v>
      </c>
      <c r="K1062" s="7">
        <v>10</v>
      </c>
      <c r="L1062" s="8">
        <v>1.2999999999999999E-2</v>
      </c>
      <c r="M1062" s="7">
        <v>0.02</v>
      </c>
      <c r="N1062" s="8">
        <v>0.13</v>
      </c>
      <c r="O1062" s="8">
        <v>0.2</v>
      </c>
    </row>
    <row r="1063" spans="2:15" ht="15" customHeight="1" x14ac:dyDescent="0.35">
      <c r="B1063" s="7" t="s">
        <v>3321</v>
      </c>
      <c r="C1063" s="7" t="s">
        <v>49</v>
      </c>
      <c r="D1063" s="7" t="s">
        <v>3361</v>
      </c>
      <c r="E1063" s="7" t="s">
        <v>3362</v>
      </c>
      <c r="F1063" s="7" t="s">
        <v>17</v>
      </c>
      <c r="G1063" s="7" t="s">
        <v>3361</v>
      </c>
      <c r="H1063" s="7" t="s">
        <v>3363</v>
      </c>
      <c r="I1063" s="7" t="s">
        <v>13</v>
      </c>
      <c r="J1063" s="7">
        <v>0</v>
      </c>
      <c r="K1063" s="7">
        <v>3</v>
      </c>
      <c r="L1063" s="8">
        <v>1.2999999999999999E-2</v>
      </c>
      <c r="M1063" s="7">
        <v>0.02</v>
      </c>
      <c r="N1063" s="8">
        <v>3.9E-2</v>
      </c>
      <c r="O1063" s="8">
        <v>0.06</v>
      </c>
    </row>
    <row r="1064" spans="2:15" ht="15" customHeight="1" x14ac:dyDescent="0.35">
      <c r="B1064" s="7" t="s">
        <v>3321</v>
      </c>
      <c r="C1064" s="7" t="s">
        <v>49</v>
      </c>
      <c r="D1064" s="7" t="s">
        <v>3364</v>
      </c>
      <c r="E1064" s="7" t="s">
        <v>3365</v>
      </c>
      <c r="F1064" s="7" t="s">
        <v>17</v>
      </c>
      <c r="G1064" s="7" t="s">
        <v>3364</v>
      </c>
      <c r="H1064" s="7" t="s">
        <v>3366</v>
      </c>
      <c r="I1064" s="7" t="s">
        <v>13</v>
      </c>
      <c r="J1064" s="7">
        <v>0</v>
      </c>
      <c r="K1064" s="7">
        <v>1</v>
      </c>
      <c r="L1064" s="8">
        <v>1.2999999999999999E-2</v>
      </c>
      <c r="M1064" s="7">
        <v>0.02</v>
      </c>
      <c r="N1064" s="8">
        <v>1.2999999999999999E-2</v>
      </c>
      <c r="O1064" s="8">
        <v>0.02</v>
      </c>
    </row>
    <row r="1065" spans="2:15" ht="15" customHeight="1" x14ac:dyDescent="0.35">
      <c r="B1065" s="7" t="s">
        <v>3321</v>
      </c>
      <c r="C1065" s="7" t="s">
        <v>49</v>
      </c>
      <c r="D1065" s="7" t="s">
        <v>3367</v>
      </c>
      <c r="E1065" s="7" t="s">
        <v>3368</v>
      </c>
      <c r="F1065" s="7" t="s">
        <v>17</v>
      </c>
      <c r="G1065" s="7" t="s">
        <v>3367</v>
      </c>
      <c r="H1065" s="7" t="s">
        <v>3369</v>
      </c>
      <c r="I1065" s="7" t="s">
        <v>13</v>
      </c>
      <c r="J1065" s="7">
        <v>0</v>
      </c>
      <c r="K1065" s="7">
        <v>2</v>
      </c>
      <c r="L1065" s="8">
        <v>1.2999999999999999E-2</v>
      </c>
      <c r="M1065" s="7">
        <v>0.02</v>
      </c>
      <c r="N1065" s="8">
        <v>2.5999999999999999E-2</v>
      </c>
      <c r="O1065" s="8">
        <v>0.04</v>
      </c>
    </row>
    <row r="1066" spans="2:15" ht="15" customHeight="1" x14ac:dyDescent="0.35">
      <c r="B1066" s="7" t="s">
        <v>3321</v>
      </c>
      <c r="C1066" s="7" t="s">
        <v>49</v>
      </c>
      <c r="D1066" s="7" t="s">
        <v>3370</v>
      </c>
      <c r="E1066" s="7" t="s">
        <v>3371</v>
      </c>
      <c r="F1066" s="7" t="s">
        <v>17</v>
      </c>
      <c r="G1066" s="7" t="s">
        <v>3370</v>
      </c>
      <c r="H1066" s="7" t="s">
        <v>3372</v>
      </c>
      <c r="I1066" s="7" t="s">
        <v>13</v>
      </c>
      <c r="J1066" s="7">
        <v>0</v>
      </c>
      <c r="K1066" s="7">
        <v>2</v>
      </c>
      <c r="L1066" s="8">
        <v>1.2999999999999999E-2</v>
      </c>
      <c r="M1066" s="7">
        <v>0.02</v>
      </c>
      <c r="N1066" s="8">
        <v>2.5999999999999999E-2</v>
      </c>
      <c r="O1066" s="8">
        <v>0.04</v>
      </c>
    </row>
    <row r="1067" spans="2:15" ht="15" customHeight="1" x14ac:dyDescent="0.35">
      <c r="B1067" s="7" t="s">
        <v>3321</v>
      </c>
      <c r="C1067" s="7" t="s">
        <v>49</v>
      </c>
      <c r="D1067" s="7" t="s">
        <v>3373</v>
      </c>
      <c r="E1067" s="7" t="s">
        <v>3374</v>
      </c>
      <c r="F1067" s="7" t="s">
        <v>17</v>
      </c>
      <c r="G1067" s="7" t="s">
        <v>3373</v>
      </c>
      <c r="H1067" s="7" t="s">
        <v>3375</v>
      </c>
      <c r="I1067" s="7" t="s">
        <v>13</v>
      </c>
      <c r="J1067" s="7">
        <v>0</v>
      </c>
      <c r="K1067" s="7">
        <v>5</v>
      </c>
      <c r="L1067" s="8">
        <v>1.2999999999999999E-2</v>
      </c>
      <c r="M1067" s="7">
        <v>0.02</v>
      </c>
      <c r="N1067" s="8">
        <v>6.5000000000000002E-2</v>
      </c>
      <c r="O1067" s="8">
        <v>0.1</v>
      </c>
    </row>
    <row r="1068" spans="2:15" ht="15" customHeight="1" x14ac:dyDescent="0.35">
      <c r="B1068" s="7" t="s">
        <v>3321</v>
      </c>
      <c r="C1068" s="7" t="s">
        <v>49</v>
      </c>
      <c r="D1068" s="7" t="s">
        <v>3376</v>
      </c>
      <c r="E1068" s="7" t="s">
        <v>3377</v>
      </c>
      <c r="F1068" s="7" t="s">
        <v>17</v>
      </c>
      <c r="G1068" s="7" t="s">
        <v>3376</v>
      </c>
      <c r="H1068" s="7" t="s">
        <v>3378</v>
      </c>
      <c r="I1068" s="7" t="s">
        <v>13</v>
      </c>
      <c r="J1068" s="7">
        <v>0</v>
      </c>
      <c r="K1068" s="7">
        <v>2</v>
      </c>
      <c r="L1068" s="8">
        <v>1.2999999999999999E-2</v>
      </c>
      <c r="M1068" s="7">
        <v>0.02</v>
      </c>
      <c r="N1068" s="8">
        <v>2.5999999999999999E-2</v>
      </c>
      <c r="O1068" s="8">
        <v>0.04</v>
      </c>
    </row>
    <row r="1069" spans="2:15" ht="15" customHeight="1" x14ac:dyDescent="0.35">
      <c r="B1069" s="7" t="s">
        <v>3321</v>
      </c>
      <c r="C1069" s="7" t="s">
        <v>49</v>
      </c>
      <c r="D1069" s="7" t="s">
        <v>3379</v>
      </c>
      <c r="E1069" s="7" t="s">
        <v>3380</v>
      </c>
      <c r="F1069" s="7" t="s">
        <v>17</v>
      </c>
      <c r="G1069" s="7" t="s">
        <v>3379</v>
      </c>
      <c r="H1069" s="7" t="s">
        <v>3381</v>
      </c>
      <c r="I1069" s="7" t="s">
        <v>13</v>
      </c>
      <c r="J1069" s="7">
        <v>0</v>
      </c>
      <c r="K1069" s="7">
        <v>7</v>
      </c>
      <c r="L1069" s="8">
        <v>1.2999999999999999E-2</v>
      </c>
      <c r="M1069" s="7">
        <v>0.02</v>
      </c>
      <c r="N1069" s="8">
        <v>9.0999999999999998E-2</v>
      </c>
      <c r="O1069" s="8">
        <v>0.14000000000000001</v>
      </c>
    </row>
    <row r="1070" spans="2:15" ht="15" customHeight="1" x14ac:dyDescent="0.35">
      <c r="B1070" s="7" t="s">
        <v>3321</v>
      </c>
      <c r="C1070" s="7" t="s">
        <v>49</v>
      </c>
      <c r="D1070" s="7" t="s">
        <v>3382</v>
      </c>
      <c r="E1070" s="7" t="s">
        <v>3383</v>
      </c>
      <c r="F1070" s="7" t="s">
        <v>17</v>
      </c>
      <c r="G1070" s="7" t="s">
        <v>3382</v>
      </c>
      <c r="H1070" s="7" t="s">
        <v>3384</v>
      </c>
      <c r="I1070" s="7" t="s">
        <v>13</v>
      </c>
      <c r="J1070" s="7">
        <v>0</v>
      </c>
      <c r="K1070" s="7">
        <v>1</v>
      </c>
      <c r="L1070" s="8">
        <v>1.2999999999999999E-2</v>
      </c>
      <c r="M1070" s="7">
        <v>0.02</v>
      </c>
      <c r="N1070" s="8">
        <v>1.2999999999999999E-2</v>
      </c>
      <c r="O1070" s="8">
        <v>0.02</v>
      </c>
    </row>
    <row r="1071" spans="2:15" ht="15" customHeight="1" x14ac:dyDescent="0.35">
      <c r="B1071" s="7" t="s">
        <v>3321</v>
      </c>
      <c r="C1071" s="7" t="s">
        <v>49</v>
      </c>
      <c r="D1071" s="7" t="s">
        <v>3385</v>
      </c>
      <c r="E1071" s="7" t="s">
        <v>3386</v>
      </c>
      <c r="F1071" s="7" t="s">
        <v>17</v>
      </c>
      <c r="G1071" s="7" t="s">
        <v>3385</v>
      </c>
      <c r="H1071" s="7" t="s">
        <v>3387</v>
      </c>
      <c r="I1071" s="7" t="s">
        <v>13</v>
      </c>
      <c r="J1071" s="7">
        <v>0</v>
      </c>
      <c r="K1071" s="7">
        <v>4</v>
      </c>
      <c r="L1071" s="8">
        <v>1.2999999999999999E-2</v>
      </c>
      <c r="M1071" s="7">
        <v>0.02</v>
      </c>
      <c r="N1071" s="8">
        <v>5.1999999999999998E-2</v>
      </c>
      <c r="O1071" s="8">
        <v>0.08</v>
      </c>
    </row>
    <row r="1072" spans="2:15" ht="15" customHeight="1" x14ac:dyDescent="0.35">
      <c r="B1072" s="7" t="s">
        <v>3321</v>
      </c>
      <c r="C1072" s="7" t="s">
        <v>49</v>
      </c>
      <c r="D1072" s="7" t="s">
        <v>3388</v>
      </c>
      <c r="E1072" s="7" t="s">
        <v>3389</v>
      </c>
      <c r="F1072" s="7" t="s">
        <v>17</v>
      </c>
      <c r="G1072" s="7" t="s">
        <v>3388</v>
      </c>
      <c r="H1072" s="7" t="s">
        <v>3390</v>
      </c>
      <c r="I1072" s="7" t="s">
        <v>13</v>
      </c>
      <c r="J1072" s="7">
        <v>0</v>
      </c>
      <c r="K1072" s="7">
        <v>4</v>
      </c>
      <c r="L1072" s="8">
        <v>1.2999999999999999E-2</v>
      </c>
      <c r="M1072" s="7">
        <v>0.02</v>
      </c>
      <c r="N1072" s="8">
        <v>5.1999999999999998E-2</v>
      </c>
      <c r="O1072" s="8">
        <v>0.08</v>
      </c>
    </row>
    <row r="1073" spans="2:15" ht="15" customHeight="1" x14ac:dyDescent="0.35">
      <c r="B1073" s="7" t="s">
        <v>3321</v>
      </c>
      <c r="C1073" s="7" t="s">
        <v>49</v>
      </c>
      <c r="D1073" s="7" t="s">
        <v>3391</v>
      </c>
      <c r="E1073" s="7" t="s">
        <v>3392</v>
      </c>
      <c r="F1073" s="7" t="s">
        <v>17</v>
      </c>
      <c r="G1073" s="7" t="s">
        <v>3391</v>
      </c>
      <c r="H1073" s="7" t="s">
        <v>3393</v>
      </c>
      <c r="I1073" s="7" t="s">
        <v>13</v>
      </c>
      <c r="J1073" s="7">
        <v>0</v>
      </c>
      <c r="K1073" s="7">
        <v>2</v>
      </c>
      <c r="L1073" s="8">
        <v>1.2999999999999999E-2</v>
      </c>
      <c r="M1073" s="7">
        <v>0.02</v>
      </c>
      <c r="N1073" s="8">
        <v>2.5999999999999999E-2</v>
      </c>
      <c r="O1073" s="8">
        <v>0.04</v>
      </c>
    </row>
    <row r="1074" spans="2:15" ht="15" customHeight="1" x14ac:dyDescent="0.35">
      <c r="B1074" s="7" t="s">
        <v>3321</v>
      </c>
      <c r="C1074" s="7" t="s">
        <v>49</v>
      </c>
      <c r="D1074" s="7" t="s">
        <v>3394</v>
      </c>
      <c r="E1074" s="7" t="s">
        <v>3395</v>
      </c>
      <c r="F1074" s="7" t="s">
        <v>17</v>
      </c>
      <c r="G1074" s="7" t="s">
        <v>3394</v>
      </c>
      <c r="H1074" s="7" t="s">
        <v>3396</v>
      </c>
      <c r="I1074" s="7" t="s">
        <v>13</v>
      </c>
      <c r="J1074" s="7">
        <v>0</v>
      </c>
      <c r="K1074" s="7">
        <v>2</v>
      </c>
      <c r="L1074" s="8">
        <v>1.2999999999999999E-2</v>
      </c>
      <c r="M1074" s="7">
        <v>0.02</v>
      </c>
      <c r="N1074" s="8">
        <v>2.5999999999999999E-2</v>
      </c>
      <c r="O1074" s="8">
        <v>0.04</v>
      </c>
    </row>
    <row r="1075" spans="2:15" ht="15" customHeight="1" x14ac:dyDescent="0.35">
      <c r="B1075" s="7" t="s">
        <v>3321</v>
      </c>
      <c r="C1075" s="7" t="s">
        <v>49</v>
      </c>
      <c r="D1075" s="7" t="s">
        <v>3397</v>
      </c>
      <c r="E1075" s="7" t="s">
        <v>3398</v>
      </c>
      <c r="F1075" s="7" t="s">
        <v>17</v>
      </c>
      <c r="G1075" s="7" t="s">
        <v>3397</v>
      </c>
      <c r="H1075" s="7" t="s">
        <v>3399</v>
      </c>
      <c r="I1075" s="7" t="s">
        <v>13</v>
      </c>
      <c r="J1075" s="7">
        <v>0</v>
      </c>
      <c r="K1075" s="7">
        <v>1</v>
      </c>
      <c r="L1075" s="8">
        <v>1.2999999999999999E-2</v>
      </c>
      <c r="M1075" s="7">
        <v>0.02</v>
      </c>
      <c r="N1075" s="8">
        <v>1.2999999999999999E-2</v>
      </c>
      <c r="O1075" s="8">
        <v>0.02</v>
      </c>
    </row>
    <row r="1076" spans="2:15" ht="15" customHeight="1" x14ac:dyDescent="0.35">
      <c r="B1076" s="7" t="s">
        <v>3321</v>
      </c>
      <c r="C1076" s="7" t="s">
        <v>49</v>
      </c>
      <c r="D1076" s="7" t="s">
        <v>3400</v>
      </c>
      <c r="E1076" s="7" t="s">
        <v>3401</v>
      </c>
      <c r="F1076" s="7" t="s">
        <v>17</v>
      </c>
      <c r="G1076" s="7" t="s">
        <v>3400</v>
      </c>
      <c r="H1076" s="7" t="s">
        <v>3402</v>
      </c>
      <c r="I1076" s="7" t="s">
        <v>13</v>
      </c>
      <c r="J1076" s="7">
        <v>0</v>
      </c>
      <c r="K1076" s="7">
        <v>2</v>
      </c>
      <c r="L1076" s="8">
        <v>1.2999999999999999E-2</v>
      </c>
      <c r="M1076" s="7">
        <v>0.02</v>
      </c>
      <c r="N1076" s="8">
        <v>2.5999999999999999E-2</v>
      </c>
      <c r="O1076" s="8">
        <v>0.04</v>
      </c>
    </row>
    <row r="1077" spans="2:15" ht="15" customHeight="1" x14ac:dyDescent="0.35">
      <c r="B1077" s="7" t="s">
        <v>3321</v>
      </c>
      <c r="C1077" s="7" t="s">
        <v>49</v>
      </c>
      <c r="D1077" s="7" t="s">
        <v>3403</v>
      </c>
      <c r="E1077" s="7" t="s">
        <v>3404</v>
      </c>
      <c r="F1077" s="7" t="s">
        <v>17</v>
      </c>
      <c r="G1077" s="7" t="s">
        <v>3403</v>
      </c>
      <c r="H1077" s="7" t="s">
        <v>3405</v>
      </c>
      <c r="I1077" s="7" t="s">
        <v>13</v>
      </c>
      <c r="J1077" s="7">
        <v>0</v>
      </c>
      <c r="K1077" s="7">
        <v>5</v>
      </c>
      <c r="L1077" s="8">
        <v>1.2999999999999999E-2</v>
      </c>
      <c r="M1077" s="7">
        <v>0.02</v>
      </c>
      <c r="N1077" s="8">
        <v>6.5000000000000002E-2</v>
      </c>
      <c r="O1077" s="8">
        <v>0.1</v>
      </c>
    </row>
    <row r="1078" spans="2:15" ht="15" customHeight="1" x14ac:dyDescent="0.35">
      <c r="B1078" s="7" t="s">
        <v>3321</v>
      </c>
      <c r="C1078" s="7" t="s">
        <v>49</v>
      </c>
      <c r="D1078" s="7" t="s">
        <v>3406</v>
      </c>
      <c r="E1078" s="7" t="s">
        <v>3407</v>
      </c>
      <c r="F1078" s="7" t="s">
        <v>17</v>
      </c>
      <c r="G1078" s="7" t="s">
        <v>3406</v>
      </c>
      <c r="H1078" s="7" t="s">
        <v>3408</v>
      </c>
      <c r="I1078" s="7" t="s">
        <v>13</v>
      </c>
      <c r="J1078" s="7">
        <v>0</v>
      </c>
      <c r="K1078" s="7">
        <v>6</v>
      </c>
      <c r="L1078" s="8">
        <v>1.2999999999999999E-2</v>
      </c>
      <c r="M1078" s="7">
        <v>0.02</v>
      </c>
      <c r="N1078" s="8">
        <v>7.8E-2</v>
      </c>
      <c r="O1078" s="8">
        <v>0.12</v>
      </c>
    </row>
    <row r="1079" spans="2:15" ht="15" customHeight="1" x14ac:dyDescent="0.35">
      <c r="B1079" s="7" t="s">
        <v>3321</v>
      </c>
      <c r="C1079" s="7" t="s">
        <v>49</v>
      </c>
      <c r="D1079" s="7" t="s">
        <v>3409</v>
      </c>
      <c r="E1079" s="7" t="s">
        <v>3410</v>
      </c>
      <c r="F1079" s="7" t="s">
        <v>17</v>
      </c>
      <c r="G1079" s="7" t="s">
        <v>3409</v>
      </c>
      <c r="H1079" s="7" t="s">
        <v>3411</v>
      </c>
      <c r="I1079" s="7" t="s">
        <v>13</v>
      </c>
      <c r="J1079" s="7">
        <v>0</v>
      </c>
      <c r="K1079" s="7">
        <v>4</v>
      </c>
      <c r="L1079" s="8">
        <v>1.2999999999999999E-2</v>
      </c>
      <c r="M1079" s="7">
        <v>0.02</v>
      </c>
      <c r="N1079" s="8">
        <v>5.1999999999999998E-2</v>
      </c>
      <c r="O1079" s="8">
        <v>0.08</v>
      </c>
    </row>
    <row r="1080" spans="2:15" ht="15" customHeight="1" x14ac:dyDescent="0.35">
      <c r="B1080" s="7" t="s">
        <v>3321</v>
      </c>
      <c r="C1080" s="7" t="s">
        <v>49</v>
      </c>
      <c r="D1080" s="7" t="s">
        <v>3412</v>
      </c>
      <c r="E1080" s="7" t="s">
        <v>3413</v>
      </c>
      <c r="F1080" s="7" t="s">
        <v>17</v>
      </c>
      <c r="G1080" s="7" t="s">
        <v>3412</v>
      </c>
      <c r="H1080" s="7" t="s">
        <v>3414</v>
      </c>
      <c r="I1080" s="7" t="s">
        <v>13</v>
      </c>
      <c r="J1080" s="7">
        <v>0</v>
      </c>
      <c r="K1080" s="7">
        <v>3</v>
      </c>
      <c r="L1080" s="8">
        <v>1.2999999999999999E-2</v>
      </c>
      <c r="M1080" s="7">
        <v>0.02</v>
      </c>
      <c r="N1080" s="8">
        <v>3.9E-2</v>
      </c>
      <c r="O1080" s="8">
        <v>0.06</v>
      </c>
    </row>
    <row r="1081" spans="2:15" ht="15" customHeight="1" x14ac:dyDescent="0.35">
      <c r="B1081" s="7" t="s">
        <v>3321</v>
      </c>
      <c r="C1081" s="7" t="s">
        <v>49</v>
      </c>
      <c r="D1081" s="7" t="s">
        <v>3415</v>
      </c>
      <c r="E1081" s="7" t="s">
        <v>3416</v>
      </c>
      <c r="F1081" s="7" t="s">
        <v>17</v>
      </c>
      <c r="G1081" s="7" t="s">
        <v>3415</v>
      </c>
      <c r="H1081" s="7" t="s">
        <v>3417</v>
      </c>
      <c r="I1081" s="7" t="s">
        <v>13</v>
      </c>
      <c r="J1081" s="7">
        <v>0</v>
      </c>
      <c r="K1081" s="7">
        <v>3</v>
      </c>
      <c r="L1081" s="8">
        <v>1.2999999999999999E-2</v>
      </c>
      <c r="M1081" s="7">
        <v>0.02</v>
      </c>
      <c r="N1081" s="8">
        <v>3.9E-2</v>
      </c>
      <c r="O1081" s="8">
        <v>0.06</v>
      </c>
    </row>
    <row r="1082" spans="2:15" ht="15" customHeight="1" x14ac:dyDescent="0.35">
      <c r="B1082" s="7" t="s">
        <v>3321</v>
      </c>
      <c r="C1082" s="7" t="s">
        <v>49</v>
      </c>
      <c r="D1082" s="7" t="s">
        <v>3418</v>
      </c>
      <c r="E1082" s="7" t="s">
        <v>3419</v>
      </c>
      <c r="F1082" s="7" t="s">
        <v>17</v>
      </c>
      <c r="G1082" s="7" t="s">
        <v>3418</v>
      </c>
      <c r="H1082" s="7" t="s">
        <v>3420</v>
      </c>
      <c r="I1082" s="7" t="s">
        <v>13</v>
      </c>
      <c r="J1082" s="7">
        <v>0</v>
      </c>
      <c r="K1082" s="7">
        <v>8</v>
      </c>
      <c r="L1082" s="8">
        <v>1.2999999999999999E-2</v>
      </c>
      <c r="M1082" s="7">
        <v>0.02</v>
      </c>
      <c r="N1082" s="8">
        <v>0.104</v>
      </c>
      <c r="O1082" s="8">
        <v>0.16</v>
      </c>
    </row>
    <row r="1083" spans="2:15" ht="15" customHeight="1" x14ac:dyDescent="0.35">
      <c r="B1083" s="7" t="s">
        <v>3321</v>
      </c>
      <c r="C1083" s="7" t="s">
        <v>49</v>
      </c>
      <c r="D1083" s="7" t="s">
        <v>3421</v>
      </c>
      <c r="E1083" s="7" t="s">
        <v>3422</v>
      </c>
      <c r="F1083" s="7" t="s">
        <v>17</v>
      </c>
      <c r="G1083" s="7" t="s">
        <v>3421</v>
      </c>
      <c r="H1083" s="7" t="s">
        <v>3423</v>
      </c>
      <c r="I1083" s="7" t="s">
        <v>13</v>
      </c>
      <c r="J1083" s="7">
        <v>0</v>
      </c>
      <c r="K1083" s="7">
        <v>7</v>
      </c>
      <c r="L1083" s="8">
        <v>1.2999999999999999E-2</v>
      </c>
      <c r="M1083" s="7">
        <v>0.02</v>
      </c>
      <c r="N1083" s="8">
        <v>9.0999999999999998E-2</v>
      </c>
      <c r="O1083" s="8">
        <v>0.14000000000000001</v>
      </c>
    </row>
    <row r="1084" spans="2:15" ht="15" customHeight="1" x14ac:dyDescent="0.35">
      <c r="B1084" s="7" t="s">
        <v>3321</v>
      </c>
      <c r="C1084" s="7" t="s">
        <v>49</v>
      </c>
      <c r="D1084" s="7" t="s">
        <v>3424</v>
      </c>
      <c r="E1084" s="7" t="s">
        <v>3425</v>
      </c>
      <c r="F1084" s="7" t="s">
        <v>17</v>
      </c>
      <c r="G1084" s="7" t="s">
        <v>3424</v>
      </c>
      <c r="H1084" s="7" t="s">
        <v>3426</v>
      </c>
      <c r="I1084" s="7" t="s">
        <v>13</v>
      </c>
      <c r="J1084" s="7">
        <v>0</v>
      </c>
      <c r="K1084" s="7">
        <v>7</v>
      </c>
      <c r="L1084" s="8">
        <v>1.2999999999999999E-2</v>
      </c>
      <c r="M1084" s="7">
        <v>0.02</v>
      </c>
      <c r="N1084" s="8">
        <v>9.0999999999999998E-2</v>
      </c>
      <c r="O1084" s="8">
        <v>0.14000000000000001</v>
      </c>
    </row>
    <row r="1085" spans="2:15" ht="15" customHeight="1" x14ac:dyDescent="0.35">
      <c r="B1085" s="7" t="s">
        <v>3321</v>
      </c>
      <c r="C1085" s="7" t="s">
        <v>49</v>
      </c>
      <c r="D1085" s="7" t="s">
        <v>3427</v>
      </c>
      <c r="E1085" s="7" t="s">
        <v>3428</v>
      </c>
      <c r="F1085" s="7" t="s">
        <v>17</v>
      </c>
      <c r="G1085" s="7" t="s">
        <v>3427</v>
      </c>
      <c r="H1085" s="7" t="s">
        <v>3429</v>
      </c>
      <c r="I1085" s="7" t="s">
        <v>13</v>
      </c>
      <c r="J1085" s="7">
        <v>0</v>
      </c>
      <c r="K1085" s="7">
        <v>4</v>
      </c>
      <c r="L1085" s="8">
        <v>1.2999999999999999E-2</v>
      </c>
      <c r="M1085" s="7">
        <v>0.02</v>
      </c>
      <c r="N1085" s="8">
        <v>5.1999999999999998E-2</v>
      </c>
      <c r="O1085" s="8">
        <v>0.08</v>
      </c>
    </row>
    <row r="1086" spans="2:15" ht="15" customHeight="1" x14ac:dyDescent="0.35">
      <c r="B1086" s="7" t="s">
        <v>3321</v>
      </c>
      <c r="C1086" s="7" t="s">
        <v>49</v>
      </c>
      <c r="D1086" s="7" t="s">
        <v>3430</v>
      </c>
      <c r="E1086" s="7" t="s">
        <v>3431</v>
      </c>
      <c r="F1086" s="7" t="s">
        <v>17</v>
      </c>
      <c r="G1086" s="7" t="s">
        <v>3430</v>
      </c>
      <c r="H1086" s="7" t="s">
        <v>3432</v>
      </c>
      <c r="I1086" s="7" t="s">
        <v>13</v>
      </c>
      <c r="J1086" s="7">
        <v>0</v>
      </c>
      <c r="K1086" s="7">
        <v>2</v>
      </c>
      <c r="L1086" s="8">
        <v>1.2999999999999999E-2</v>
      </c>
      <c r="M1086" s="7">
        <v>0.02</v>
      </c>
      <c r="N1086" s="8">
        <v>2.5999999999999999E-2</v>
      </c>
      <c r="O1086" s="8">
        <v>0.04</v>
      </c>
    </row>
    <row r="1087" spans="2:15" ht="15" customHeight="1" x14ac:dyDescent="0.35">
      <c r="B1087" s="7" t="s">
        <v>3321</v>
      </c>
      <c r="C1087" s="7" t="s">
        <v>49</v>
      </c>
      <c r="D1087" s="7" t="s">
        <v>3433</v>
      </c>
      <c r="E1087" s="7" t="s">
        <v>3434</v>
      </c>
      <c r="F1087" s="7" t="s">
        <v>17</v>
      </c>
      <c r="G1087" s="7" t="s">
        <v>3433</v>
      </c>
      <c r="H1087" s="7" t="s">
        <v>3435</v>
      </c>
      <c r="I1087" s="7" t="s">
        <v>13</v>
      </c>
      <c r="J1087" s="7">
        <v>0</v>
      </c>
      <c r="K1087" s="7">
        <v>1</v>
      </c>
      <c r="L1087" s="8">
        <v>1.2999999999999999E-2</v>
      </c>
      <c r="M1087" s="7">
        <v>0.02</v>
      </c>
      <c r="N1087" s="8">
        <v>1.2999999999999999E-2</v>
      </c>
      <c r="O1087" s="8">
        <v>0.02</v>
      </c>
    </row>
    <row r="1088" spans="2:15" ht="15" customHeight="1" x14ac:dyDescent="0.35">
      <c r="B1088" s="7" t="s">
        <v>3321</v>
      </c>
      <c r="C1088" s="7" t="s">
        <v>49</v>
      </c>
      <c r="D1088" s="7" t="s">
        <v>3436</v>
      </c>
      <c r="E1088" s="7" t="s">
        <v>3437</v>
      </c>
      <c r="F1088" s="7" t="s">
        <v>17</v>
      </c>
      <c r="G1088" s="7" t="s">
        <v>3436</v>
      </c>
      <c r="H1088" s="7" t="s">
        <v>3438</v>
      </c>
      <c r="I1088" s="7" t="s">
        <v>13</v>
      </c>
      <c r="J1088" s="7">
        <v>0</v>
      </c>
      <c r="K1088" s="7">
        <v>1</v>
      </c>
      <c r="L1088" s="8">
        <v>1.2999999999999999E-2</v>
      </c>
      <c r="M1088" s="7">
        <v>0.02</v>
      </c>
      <c r="N1088" s="8">
        <v>1.2999999999999999E-2</v>
      </c>
      <c r="O1088" s="8">
        <v>0.02</v>
      </c>
    </row>
    <row r="1089" spans="2:15" ht="15" customHeight="1" x14ac:dyDescent="0.35">
      <c r="B1089" s="7" t="s">
        <v>3321</v>
      </c>
      <c r="C1089" s="7" t="s">
        <v>49</v>
      </c>
      <c r="D1089" s="7" t="s">
        <v>3439</v>
      </c>
      <c r="E1089" s="7" t="s">
        <v>3440</v>
      </c>
      <c r="F1089" s="7" t="s">
        <v>17</v>
      </c>
      <c r="G1089" s="7" t="s">
        <v>3439</v>
      </c>
      <c r="H1089" s="7" t="s">
        <v>3441</v>
      </c>
      <c r="I1089" s="7" t="s">
        <v>13</v>
      </c>
      <c r="J1089" s="7">
        <v>0</v>
      </c>
      <c r="K1089" s="7">
        <v>2</v>
      </c>
      <c r="L1089" s="8">
        <v>1.2999999999999999E-2</v>
      </c>
      <c r="M1089" s="7">
        <v>0.02</v>
      </c>
      <c r="N1089" s="8">
        <v>2.5999999999999999E-2</v>
      </c>
      <c r="O1089" s="8">
        <v>0.04</v>
      </c>
    </row>
    <row r="1090" spans="2:15" ht="15" customHeight="1" x14ac:dyDescent="0.35">
      <c r="B1090" s="7" t="s">
        <v>3321</v>
      </c>
      <c r="C1090" s="7" t="s">
        <v>49</v>
      </c>
      <c r="D1090" s="7" t="s">
        <v>3442</v>
      </c>
      <c r="E1090" s="7" t="s">
        <v>3443</v>
      </c>
      <c r="F1090" s="7" t="s">
        <v>17</v>
      </c>
      <c r="G1090" s="7" t="s">
        <v>3442</v>
      </c>
      <c r="H1090" s="7" t="s">
        <v>3444</v>
      </c>
      <c r="I1090" s="7" t="s">
        <v>13</v>
      </c>
      <c r="J1090" s="7">
        <v>0</v>
      </c>
      <c r="K1090" s="7">
        <v>1</v>
      </c>
      <c r="L1090" s="8">
        <v>1.2999999999999999E-2</v>
      </c>
      <c r="M1090" s="7">
        <v>0.02</v>
      </c>
      <c r="N1090" s="8">
        <v>1.2999999999999999E-2</v>
      </c>
      <c r="O1090" s="8">
        <v>0.02</v>
      </c>
    </row>
    <row r="1091" spans="2:15" ht="15" customHeight="1" x14ac:dyDescent="0.35">
      <c r="B1091" s="7" t="s">
        <v>3321</v>
      </c>
      <c r="C1091" s="7" t="s">
        <v>49</v>
      </c>
      <c r="D1091" s="7" t="s">
        <v>3445</v>
      </c>
      <c r="E1091" s="7" t="s">
        <v>3446</v>
      </c>
      <c r="F1091" s="7" t="s">
        <v>17</v>
      </c>
      <c r="G1091" s="7" t="s">
        <v>3445</v>
      </c>
      <c r="H1091" s="7" t="s">
        <v>3447</v>
      </c>
      <c r="I1091" s="7" t="s">
        <v>13</v>
      </c>
      <c r="J1091" s="7">
        <v>0</v>
      </c>
      <c r="K1091" s="7">
        <v>2</v>
      </c>
      <c r="L1091" s="8">
        <v>1.2999999999999999E-2</v>
      </c>
      <c r="M1091" s="7">
        <v>0.02</v>
      </c>
      <c r="N1091" s="8">
        <v>2.5999999999999999E-2</v>
      </c>
      <c r="O1091" s="8">
        <v>0.04</v>
      </c>
    </row>
    <row r="1092" spans="2:15" ht="15" customHeight="1" x14ac:dyDescent="0.35">
      <c r="B1092" s="7" t="s">
        <v>3321</v>
      </c>
      <c r="C1092" s="7" t="s">
        <v>49</v>
      </c>
      <c r="D1092" s="7" t="s">
        <v>3448</v>
      </c>
      <c r="E1092" s="7" t="s">
        <v>3449</v>
      </c>
      <c r="F1092" s="7" t="s">
        <v>17</v>
      </c>
      <c r="G1092" s="7" t="s">
        <v>3448</v>
      </c>
      <c r="H1092" s="7" t="s">
        <v>3450</v>
      </c>
      <c r="I1092" s="7" t="s">
        <v>13</v>
      </c>
      <c r="J1092" s="7">
        <v>0</v>
      </c>
      <c r="K1092" s="7">
        <v>1</v>
      </c>
      <c r="L1092" s="8">
        <v>1.2999999999999999E-2</v>
      </c>
      <c r="M1092" s="7">
        <v>0.02</v>
      </c>
      <c r="N1092" s="8">
        <v>1.2999999999999999E-2</v>
      </c>
      <c r="O1092" s="8">
        <v>0.02</v>
      </c>
    </row>
    <row r="1093" spans="2:15" ht="15" customHeight="1" x14ac:dyDescent="0.35">
      <c r="B1093" s="7" t="s">
        <v>3321</v>
      </c>
      <c r="C1093" s="7" t="s">
        <v>49</v>
      </c>
      <c r="D1093" s="7" t="s">
        <v>3451</v>
      </c>
      <c r="E1093" s="7" t="s">
        <v>3452</v>
      </c>
      <c r="F1093" s="7" t="s">
        <v>17</v>
      </c>
      <c r="G1093" s="7" t="s">
        <v>3451</v>
      </c>
      <c r="H1093" s="7" t="s">
        <v>3453</v>
      </c>
      <c r="I1093" s="7" t="s">
        <v>13</v>
      </c>
      <c r="J1093" s="7">
        <v>0</v>
      </c>
      <c r="K1093" s="7">
        <v>1</v>
      </c>
      <c r="L1093" s="8">
        <v>1.2999999999999999E-2</v>
      </c>
      <c r="M1093" s="7">
        <v>0.02</v>
      </c>
      <c r="N1093" s="8">
        <v>1.2999999999999999E-2</v>
      </c>
      <c r="O1093" s="8">
        <v>0.02</v>
      </c>
    </row>
    <row r="1094" spans="2:15" ht="15" customHeight="1" x14ac:dyDescent="0.35">
      <c r="B1094" s="7" t="s">
        <v>3321</v>
      </c>
      <c r="C1094" s="7" t="s">
        <v>49</v>
      </c>
      <c r="D1094" s="7" t="s">
        <v>3454</v>
      </c>
      <c r="E1094" s="7" t="s">
        <v>3455</v>
      </c>
      <c r="F1094" s="7" t="s">
        <v>17</v>
      </c>
      <c r="G1094" s="7" t="s">
        <v>3454</v>
      </c>
      <c r="H1094" s="7" t="s">
        <v>3456</v>
      </c>
      <c r="I1094" s="7" t="s">
        <v>13</v>
      </c>
      <c r="J1094" s="7">
        <v>0</v>
      </c>
      <c r="K1094" s="7">
        <v>9</v>
      </c>
      <c r="L1094" s="8">
        <v>1.2999999999999999E-2</v>
      </c>
      <c r="M1094" s="7">
        <v>0.02</v>
      </c>
      <c r="N1094" s="8">
        <v>0.11699999999999999</v>
      </c>
      <c r="O1094" s="8">
        <v>0.18</v>
      </c>
    </row>
    <row r="1095" spans="2:15" ht="15" customHeight="1" x14ac:dyDescent="0.35">
      <c r="B1095" s="7" t="s">
        <v>3321</v>
      </c>
      <c r="C1095" s="7" t="s">
        <v>49</v>
      </c>
      <c r="D1095" s="7" t="s">
        <v>3457</v>
      </c>
      <c r="E1095" s="7" t="s">
        <v>3458</v>
      </c>
      <c r="F1095" s="7" t="s">
        <v>17</v>
      </c>
      <c r="G1095" s="7" t="s">
        <v>3457</v>
      </c>
      <c r="H1095" s="7" t="s">
        <v>3459</v>
      </c>
      <c r="I1095" s="7" t="s">
        <v>13</v>
      </c>
      <c r="J1095" s="7">
        <v>0</v>
      </c>
      <c r="K1095" s="7">
        <v>7</v>
      </c>
      <c r="L1095" s="8">
        <v>1.2999999999999999E-2</v>
      </c>
      <c r="M1095" s="7">
        <v>0.02</v>
      </c>
      <c r="N1095" s="8">
        <v>9.0999999999999998E-2</v>
      </c>
      <c r="O1095" s="8">
        <v>0.14000000000000001</v>
      </c>
    </row>
    <row r="1096" spans="2:15" ht="15" customHeight="1" x14ac:dyDescent="0.35">
      <c r="B1096" s="7" t="s">
        <v>3321</v>
      </c>
      <c r="C1096" s="7" t="s">
        <v>49</v>
      </c>
      <c r="D1096" s="7" t="s">
        <v>3460</v>
      </c>
      <c r="E1096" s="7" t="s">
        <v>3461</v>
      </c>
      <c r="F1096" s="7" t="s">
        <v>17</v>
      </c>
      <c r="G1096" s="7" t="s">
        <v>3460</v>
      </c>
      <c r="H1096" s="7" t="s">
        <v>3462</v>
      </c>
      <c r="I1096" s="7" t="s">
        <v>13</v>
      </c>
      <c r="J1096" s="7">
        <v>0</v>
      </c>
      <c r="K1096" s="7">
        <v>10</v>
      </c>
      <c r="L1096" s="8">
        <v>1.2999999999999999E-2</v>
      </c>
      <c r="M1096" s="7">
        <v>0.02</v>
      </c>
      <c r="N1096" s="8">
        <v>0.13</v>
      </c>
      <c r="O1096" s="8">
        <v>0.2</v>
      </c>
    </row>
    <row r="1097" spans="2:15" ht="15" customHeight="1" x14ac:dyDescent="0.35">
      <c r="B1097" s="7" t="s">
        <v>3321</v>
      </c>
      <c r="C1097" s="7" t="s">
        <v>49</v>
      </c>
      <c r="D1097" s="7" t="s">
        <v>3463</v>
      </c>
      <c r="E1097" s="7" t="s">
        <v>3464</v>
      </c>
      <c r="F1097" s="7" t="s">
        <v>17</v>
      </c>
      <c r="G1097" s="7" t="s">
        <v>3463</v>
      </c>
      <c r="H1097" s="7" t="s">
        <v>3465</v>
      </c>
      <c r="I1097" s="7" t="s">
        <v>13</v>
      </c>
      <c r="J1097" s="7">
        <v>0</v>
      </c>
      <c r="K1097" s="7">
        <v>15</v>
      </c>
      <c r="L1097" s="8">
        <v>1.2999999999999999E-2</v>
      </c>
      <c r="M1097" s="7">
        <v>0.02</v>
      </c>
      <c r="N1097" s="8">
        <v>0.19499999999999998</v>
      </c>
      <c r="O1097" s="8">
        <v>0.3</v>
      </c>
    </row>
    <row r="1098" spans="2:15" ht="15" customHeight="1" x14ac:dyDescent="0.35">
      <c r="B1098" s="7" t="s">
        <v>3321</v>
      </c>
      <c r="C1098" s="7" t="s">
        <v>49</v>
      </c>
      <c r="D1098" s="7" t="s">
        <v>3466</v>
      </c>
      <c r="E1098" s="7" t="s">
        <v>3467</v>
      </c>
      <c r="F1098" s="7" t="s">
        <v>17</v>
      </c>
      <c r="G1098" s="7" t="s">
        <v>3466</v>
      </c>
      <c r="H1098" s="7" t="s">
        <v>3468</v>
      </c>
      <c r="I1098" s="7" t="s">
        <v>13</v>
      </c>
      <c r="J1098" s="7">
        <v>0</v>
      </c>
      <c r="K1098" s="7">
        <v>24</v>
      </c>
      <c r="L1098" s="8">
        <v>1.2999999999999999E-2</v>
      </c>
      <c r="M1098" s="7">
        <v>0.02</v>
      </c>
      <c r="N1098" s="8">
        <v>0.312</v>
      </c>
      <c r="O1098" s="8">
        <v>0.48</v>
      </c>
    </row>
    <row r="1099" spans="2:15" ht="15" customHeight="1" x14ac:dyDescent="0.35">
      <c r="B1099" s="7" t="s">
        <v>3321</v>
      </c>
      <c r="C1099" s="7" t="s">
        <v>49</v>
      </c>
      <c r="D1099" s="7" t="s">
        <v>3469</v>
      </c>
      <c r="E1099" s="7" t="s">
        <v>3470</v>
      </c>
      <c r="F1099" s="7" t="s">
        <v>17</v>
      </c>
      <c r="G1099" s="7" t="s">
        <v>3469</v>
      </c>
      <c r="H1099" s="7" t="s">
        <v>3471</v>
      </c>
      <c r="I1099" s="7" t="s">
        <v>13</v>
      </c>
      <c r="J1099" s="7">
        <v>0</v>
      </c>
      <c r="K1099" s="7">
        <v>14</v>
      </c>
      <c r="L1099" s="8">
        <v>1.2999999999999999E-2</v>
      </c>
      <c r="M1099" s="7">
        <v>0.02</v>
      </c>
      <c r="N1099" s="8">
        <v>0.182</v>
      </c>
      <c r="O1099" s="8">
        <v>0.28000000000000003</v>
      </c>
    </row>
    <row r="1100" spans="2:15" ht="15" customHeight="1" x14ac:dyDescent="0.35">
      <c r="B1100" s="7" t="s">
        <v>3321</v>
      </c>
      <c r="C1100" s="7" t="s">
        <v>49</v>
      </c>
      <c r="D1100" s="7" t="s">
        <v>3472</v>
      </c>
      <c r="E1100" s="7" t="s">
        <v>3473</v>
      </c>
      <c r="F1100" s="7" t="s">
        <v>17</v>
      </c>
      <c r="G1100" s="7" t="s">
        <v>3472</v>
      </c>
      <c r="H1100" s="7" t="s">
        <v>3474</v>
      </c>
      <c r="I1100" s="7" t="s">
        <v>13</v>
      </c>
      <c r="J1100" s="7">
        <v>0</v>
      </c>
      <c r="K1100" s="7">
        <v>1</v>
      </c>
      <c r="L1100" s="8">
        <v>1.2999999999999999E-2</v>
      </c>
      <c r="M1100" s="7">
        <v>0.02</v>
      </c>
      <c r="N1100" s="8">
        <v>1.2999999999999999E-2</v>
      </c>
      <c r="O1100" s="8">
        <v>0.02</v>
      </c>
    </row>
    <row r="1101" spans="2:15" ht="15" customHeight="1" x14ac:dyDescent="0.35">
      <c r="B1101" s="7" t="s">
        <v>3321</v>
      </c>
      <c r="C1101" s="7" t="s">
        <v>49</v>
      </c>
      <c r="D1101" s="7" t="s">
        <v>3475</v>
      </c>
      <c r="E1101" s="7" t="s">
        <v>3476</v>
      </c>
      <c r="F1101" s="7" t="s">
        <v>17</v>
      </c>
      <c r="G1101" s="7" t="s">
        <v>3475</v>
      </c>
      <c r="H1101" s="7" t="s">
        <v>3477</v>
      </c>
      <c r="I1101" s="7" t="s">
        <v>13</v>
      </c>
      <c r="J1101" s="7">
        <v>0</v>
      </c>
      <c r="K1101" s="7">
        <v>2</v>
      </c>
      <c r="L1101" s="8">
        <v>1.2999999999999999E-2</v>
      </c>
      <c r="M1101" s="7">
        <v>0.02</v>
      </c>
      <c r="N1101" s="8">
        <v>2.5999999999999999E-2</v>
      </c>
      <c r="O1101" s="8">
        <v>0.04</v>
      </c>
    </row>
    <row r="1102" spans="2:15" ht="15" customHeight="1" x14ac:dyDescent="0.35">
      <c r="B1102" s="7" t="s">
        <v>3321</v>
      </c>
      <c r="C1102" s="7" t="s">
        <v>49</v>
      </c>
      <c r="D1102" s="7" t="s">
        <v>3478</v>
      </c>
      <c r="E1102" s="7" t="s">
        <v>3479</v>
      </c>
      <c r="F1102" s="7" t="s">
        <v>17</v>
      </c>
      <c r="G1102" s="7" t="s">
        <v>3478</v>
      </c>
      <c r="H1102" s="7" t="s">
        <v>3480</v>
      </c>
      <c r="I1102" s="7" t="s">
        <v>13</v>
      </c>
      <c r="J1102" s="7">
        <v>0</v>
      </c>
      <c r="K1102" s="7">
        <v>1</v>
      </c>
      <c r="L1102" s="8">
        <v>1.2999999999999999E-2</v>
      </c>
      <c r="M1102" s="7">
        <v>0.02</v>
      </c>
      <c r="N1102" s="8">
        <v>1.2999999999999999E-2</v>
      </c>
      <c r="O1102" s="8">
        <v>0.02</v>
      </c>
    </row>
    <row r="1103" spans="2:15" ht="15" customHeight="1" x14ac:dyDescent="0.35">
      <c r="B1103" s="7" t="s">
        <v>3321</v>
      </c>
      <c r="C1103" s="7" t="s">
        <v>49</v>
      </c>
      <c r="D1103" s="7" t="s">
        <v>3481</v>
      </c>
      <c r="E1103" s="7" t="s">
        <v>3482</v>
      </c>
      <c r="F1103" s="7" t="s">
        <v>17</v>
      </c>
      <c r="G1103" s="7" t="s">
        <v>3481</v>
      </c>
      <c r="H1103" s="7" t="s">
        <v>3483</v>
      </c>
      <c r="I1103" s="7" t="s">
        <v>13</v>
      </c>
      <c r="J1103" s="7">
        <v>0</v>
      </c>
      <c r="K1103" s="7">
        <v>2</v>
      </c>
      <c r="L1103" s="8">
        <v>1.2999999999999999E-2</v>
      </c>
      <c r="M1103" s="7">
        <v>0.02</v>
      </c>
      <c r="N1103" s="8">
        <v>2.5999999999999999E-2</v>
      </c>
      <c r="O1103" s="8">
        <v>0.04</v>
      </c>
    </row>
    <row r="1104" spans="2:15" ht="15" customHeight="1" x14ac:dyDescent="0.35">
      <c r="B1104" s="7" t="s">
        <v>3321</v>
      </c>
      <c r="C1104" s="7" t="s">
        <v>49</v>
      </c>
      <c r="D1104" s="7" t="s">
        <v>3484</v>
      </c>
      <c r="E1104" s="7" t="s">
        <v>3485</v>
      </c>
      <c r="F1104" s="7" t="s">
        <v>17</v>
      </c>
      <c r="G1104" s="7" t="s">
        <v>3484</v>
      </c>
      <c r="H1104" s="7" t="s">
        <v>3486</v>
      </c>
      <c r="I1104" s="7" t="s">
        <v>13</v>
      </c>
      <c r="J1104" s="7">
        <v>0</v>
      </c>
      <c r="K1104" s="7">
        <v>1</v>
      </c>
      <c r="L1104" s="8">
        <v>1.2999999999999999E-2</v>
      </c>
      <c r="M1104" s="7">
        <v>0.02</v>
      </c>
      <c r="N1104" s="8">
        <v>1.2999999999999999E-2</v>
      </c>
      <c r="O1104" s="8">
        <v>0.02</v>
      </c>
    </row>
    <row r="1105" spans="2:15" ht="15" customHeight="1" x14ac:dyDescent="0.35">
      <c r="B1105" s="7" t="s">
        <v>3321</v>
      </c>
      <c r="C1105" s="7" t="s">
        <v>49</v>
      </c>
      <c r="D1105" s="7" t="s">
        <v>3487</v>
      </c>
      <c r="E1105" s="7" t="s">
        <v>3488</v>
      </c>
      <c r="F1105" s="7" t="s">
        <v>17</v>
      </c>
      <c r="G1105" s="7" t="s">
        <v>3487</v>
      </c>
      <c r="H1105" s="7" t="s">
        <v>3489</v>
      </c>
      <c r="I1105" s="7" t="s">
        <v>13</v>
      </c>
      <c r="J1105" s="7">
        <v>0</v>
      </c>
      <c r="K1105" s="7">
        <v>13</v>
      </c>
      <c r="L1105" s="8">
        <v>1.2999999999999999E-2</v>
      </c>
      <c r="M1105" s="7">
        <v>0.02</v>
      </c>
      <c r="N1105" s="8">
        <v>0.16899999999999998</v>
      </c>
      <c r="O1105" s="8">
        <v>0.26</v>
      </c>
    </row>
    <row r="1106" spans="2:15" ht="15" customHeight="1" x14ac:dyDescent="0.35">
      <c r="B1106" s="7" t="s">
        <v>3321</v>
      </c>
      <c r="C1106" s="7" t="s">
        <v>49</v>
      </c>
      <c r="D1106" s="7" t="s">
        <v>3490</v>
      </c>
      <c r="E1106" s="7" t="s">
        <v>3491</v>
      </c>
      <c r="F1106" s="7" t="s">
        <v>17</v>
      </c>
      <c r="G1106" s="7" t="s">
        <v>3490</v>
      </c>
      <c r="H1106" s="7" t="s">
        <v>3492</v>
      </c>
      <c r="I1106" s="7" t="s">
        <v>13</v>
      </c>
      <c r="J1106" s="7">
        <v>0</v>
      </c>
      <c r="K1106" s="7">
        <v>4</v>
      </c>
      <c r="L1106" s="8">
        <v>1.2999999999999999E-2</v>
      </c>
      <c r="M1106" s="7">
        <v>0.02</v>
      </c>
      <c r="N1106" s="8">
        <v>5.1999999999999998E-2</v>
      </c>
      <c r="O1106" s="8">
        <v>0.08</v>
      </c>
    </row>
    <row r="1107" spans="2:15" ht="15" customHeight="1" x14ac:dyDescent="0.35">
      <c r="B1107" s="7" t="s">
        <v>3321</v>
      </c>
      <c r="C1107" s="7" t="s">
        <v>49</v>
      </c>
      <c r="D1107" s="7" t="s">
        <v>3493</v>
      </c>
      <c r="E1107" s="7" t="s">
        <v>3494</v>
      </c>
      <c r="F1107" s="7" t="s">
        <v>17</v>
      </c>
      <c r="G1107" s="7" t="s">
        <v>3493</v>
      </c>
      <c r="H1107" s="7" t="s">
        <v>3495</v>
      </c>
      <c r="I1107" s="7" t="s">
        <v>13</v>
      </c>
      <c r="J1107" s="7">
        <v>0</v>
      </c>
      <c r="K1107" s="7">
        <v>4</v>
      </c>
      <c r="L1107" s="8">
        <v>1.2999999999999999E-2</v>
      </c>
      <c r="M1107" s="7">
        <v>0.02</v>
      </c>
      <c r="N1107" s="8">
        <v>5.1999999999999998E-2</v>
      </c>
      <c r="O1107" s="8">
        <v>0.08</v>
      </c>
    </row>
    <row r="1108" spans="2:15" ht="15" customHeight="1" x14ac:dyDescent="0.35">
      <c r="B1108" s="7" t="s">
        <v>3321</v>
      </c>
      <c r="C1108" s="7" t="s">
        <v>49</v>
      </c>
      <c r="D1108" s="7" t="s">
        <v>3496</v>
      </c>
      <c r="E1108" s="7" t="s">
        <v>3497</v>
      </c>
      <c r="F1108" s="7" t="s">
        <v>17</v>
      </c>
      <c r="G1108" s="7" t="s">
        <v>3496</v>
      </c>
      <c r="H1108" s="7" t="s">
        <v>3498</v>
      </c>
      <c r="I1108" s="7" t="s">
        <v>13</v>
      </c>
      <c r="J1108" s="7">
        <v>0</v>
      </c>
      <c r="K1108" s="7">
        <v>4</v>
      </c>
      <c r="L1108" s="8">
        <v>1.2999999999999999E-2</v>
      </c>
      <c r="M1108" s="7">
        <v>0.02</v>
      </c>
      <c r="N1108" s="8">
        <v>5.1999999999999998E-2</v>
      </c>
      <c r="O1108" s="8">
        <v>0.08</v>
      </c>
    </row>
    <row r="1109" spans="2:15" ht="15" customHeight="1" x14ac:dyDescent="0.35">
      <c r="B1109" s="7" t="s">
        <v>3321</v>
      </c>
      <c r="C1109" s="7" t="s">
        <v>49</v>
      </c>
      <c r="D1109" s="7" t="s">
        <v>3499</v>
      </c>
      <c r="E1109" s="7" t="s">
        <v>3500</v>
      </c>
      <c r="F1109" s="7" t="s">
        <v>17</v>
      </c>
      <c r="G1109" s="7" t="s">
        <v>3499</v>
      </c>
      <c r="H1109" s="7" t="s">
        <v>3501</v>
      </c>
      <c r="I1109" s="7" t="s">
        <v>13</v>
      </c>
      <c r="J1109" s="7">
        <v>0</v>
      </c>
      <c r="K1109" s="7">
        <v>2</v>
      </c>
      <c r="L1109" s="8">
        <v>1.2999999999999999E-2</v>
      </c>
      <c r="M1109" s="7">
        <v>0.02</v>
      </c>
      <c r="N1109" s="8">
        <v>2.5999999999999999E-2</v>
      </c>
      <c r="O1109" s="8">
        <v>0.04</v>
      </c>
    </row>
    <row r="1110" spans="2:15" ht="15" customHeight="1" x14ac:dyDescent="0.35">
      <c r="B1110" s="7" t="s">
        <v>3321</v>
      </c>
      <c r="C1110" s="7" t="s">
        <v>49</v>
      </c>
      <c r="D1110" s="7" t="s">
        <v>3502</v>
      </c>
      <c r="E1110" s="7" t="s">
        <v>3503</v>
      </c>
      <c r="F1110" s="7" t="s">
        <v>17</v>
      </c>
      <c r="G1110" s="7" t="s">
        <v>3502</v>
      </c>
      <c r="H1110" s="7" t="s">
        <v>3504</v>
      </c>
      <c r="I1110" s="7" t="s">
        <v>13</v>
      </c>
      <c r="J1110" s="7">
        <v>0</v>
      </c>
      <c r="K1110" s="7">
        <v>2</v>
      </c>
      <c r="L1110" s="8">
        <v>1.2999999999999999E-2</v>
      </c>
      <c r="M1110" s="7">
        <v>0.02</v>
      </c>
      <c r="N1110" s="8">
        <v>2.5999999999999999E-2</v>
      </c>
      <c r="O1110" s="8">
        <v>0.04</v>
      </c>
    </row>
    <row r="1111" spans="2:15" ht="15" customHeight="1" x14ac:dyDescent="0.35">
      <c r="B1111" s="7" t="s">
        <v>3321</v>
      </c>
      <c r="C1111" s="7" t="s">
        <v>49</v>
      </c>
      <c r="D1111" s="7" t="s">
        <v>3505</v>
      </c>
      <c r="E1111" s="7" t="s">
        <v>3506</v>
      </c>
      <c r="F1111" s="7" t="s">
        <v>17</v>
      </c>
      <c r="G1111" s="7" t="s">
        <v>3505</v>
      </c>
      <c r="H1111" s="7" t="s">
        <v>3507</v>
      </c>
      <c r="I1111" s="7" t="s">
        <v>13</v>
      </c>
      <c r="J1111" s="7">
        <v>0</v>
      </c>
      <c r="K1111" s="7">
        <v>1</v>
      </c>
      <c r="L1111" s="8">
        <v>1.2999999999999999E-2</v>
      </c>
      <c r="M1111" s="7">
        <v>0.02</v>
      </c>
      <c r="N1111" s="8">
        <v>1.2999999999999999E-2</v>
      </c>
      <c r="O1111" s="8">
        <v>0.02</v>
      </c>
    </row>
    <row r="1112" spans="2:15" ht="15" customHeight="1" x14ac:dyDescent="0.35">
      <c r="B1112" s="7" t="s">
        <v>3321</v>
      </c>
      <c r="C1112" s="7" t="s">
        <v>49</v>
      </c>
      <c r="D1112" s="7" t="s">
        <v>3508</v>
      </c>
      <c r="E1112" s="7" t="s">
        <v>3509</v>
      </c>
      <c r="F1112" s="7" t="s">
        <v>17</v>
      </c>
      <c r="G1112" s="7" t="s">
        <v>3508</v>
      </c>
      <c r="H1112" s="7" t="s">
        <v>3510</v>
      </c>
      <c r="I1112" s="7" t="s">
        <v>13</v>
      </c>
      <c r="J1112" s="7">
        <v>0</v>
      </c>
      <c r="K1112" s="7">
        <v>4</v>
      </c>
      <c r="L1112" s="8">
        <v>1.2999999999999999E-2</v>
      </c>
      <c r="M1112" s="7">
        <v>0.02</v>
      </c>
      <c r="N1112" s="8">
        <v>5.1999999999999998E-2</v>
      </c>
      <c r="O1112" s="8">
        <v>0.08</v>
      </c>
    </row>
    <row r="1113" spans="2:15" ht="15" customHeight="1" x14ac:dyDescent="0.35">
      <c r="B1113" s="7" t="s">
        <v>3321</v>
      </c>
      <c r="C1113" s="7" t="s">
        <v>49</v>
      </c>
      <c r="D1113" s="7" t="s">
        <v>3511</v>
      </c>
      <c r="E1113" s="7" t="s">
        <v>3512</v>
      </c>
      <c r="F1113" s="7" t="s">
        <v>17</v>
      </c>
      <c r="G1113" s="7" t="s">
        <v>3511</v>
      </c>
      <c r="H1113" s="7" t="s">
        <v>3513</v>
      </c>
      <c r="I1113" s="7" t="s">
        <v>13</v>
      </c>
      <c r="J1113" s="7">
        <v>0</v>
      </c>
      <c r="K1113" s="7">
        <v>5</v>
      </c>
      <c r="L1113" s="8">
        <v>1.2999999999999999E-2</v>
      </c>
      <c r="M1113" s="7">
        <v>0.02</v>
      </c>
      <c r="N1113" s="8">
        <v>6.5000000000000002E-2</v>
      </c>
      <c r="O1113" s="8">
        <v>0.1</v>
      </c>
    </row>
    <row r="1114" spans="2:15" ht="15" customHeight="1" x14ac:dyDescent="0.35">
      <c r="B1114" s="7" t="s">
        <v>3321</v>
      </c>
      <c r="C1114" s="7" t="s">
        <v>49</v>
      </c>
      <c r="D1114" s="7" t="s">
        <v>3514</v>
      </c>
      <c r="E1114" s="7" t="s">
        <v>3515</v>
      </c>
      <c r="F1114" s="7" t="s">
        <v>17</v>
      </c>
      <c r="G1114" s="7" t="s">
        <v>3514</v>
      </c>
      <c r="H1114" s="7" t="s">
        <v>3516</v>
      </c>
      <c r="I1114" s="7" t="s">
        <v>13</v>
      </c>
      <c r="J1114" s="7">
        <v>0</v>
      </c>
      <c r="K1114" s="7">
        <v>4</v>
      </c>
      <c r="L1114" s="8">
        <v>1.2999999999999999E-2</v>
      </c>
      <c r="M1114" s="7">
        <v>0.02</v>
      </c>
      <c r="N1114" s="8">
        <v>5.1999999999999998E-2</v>
      </c>
      <c r="O1114" s="8">
        <v>0.08</v>
      </c>
    </row>
    <row r="1115" spans="2:15" ht="15" customHeight="1" x14ac:dyDescent="0.35">
      <c r="B1115" s="7" t="s">
        <v>3321</v>
      </c>
      <c r="C1115" s="7" t="s">
        <v>49</v>
      </c>
      <c r="D1115" s="7" t="s">
        <v>3517</v>
      </c>
      <c r="E1115" s="7" t="s">
        <v>3518</v>
      </c>
      <c r="F1115" s="7" t="s">
        <v>17</v>
      </c>
      <c r="G1115" s="7" t="s">
        <v>3517</v>
      </c>
      <c r="H1115" s="7" t="s">
        <v>3519</v>
      </c>
      <c r="I1115" s="7" t="s">
        <v>13</v>
      </c>
      <c r="J1115" s="7">
        <v>0</v>
      </c>
      <c r="K1115" s="7">
        <v>1</v>
      </c>
      <c r="L1115" s="8">
        <v>1.2999999999999999E-2</v>
      </c>
      <c r="M1115" s="7">
        <v>0.02</v>
      </c>
      <c r="N1115" s="8">
        <v>1.2999999999999999E-2</v>
      </c>
      <c r="O1115" s="8">
        <v>0.02</v>
      </c>
    </row>
    <row r="1116" spans="2:15" ht="15" customHeight="1" x14ac:dyDescent="0.35">
      <c r="B1116" s="7" t="s">
        <v>3321</v>
      </c>
      <c r="C1116" s="7" t="s">
        <v>49</v>
      </c>
      <c r="D1116" s="7" t="s">
        <v>3520</v>
      </c>
      <c r="E1116" s="7" t="s">
        <v>3521</v>
      </c>
      <c r="F1116" s="7" t="s">
        <v>17</v>
      </c>
      <c r="G1116" s="7" t="s">
        <v>3520</v>
      </c>
      <c r="H1116" s="7" t="s">
        <v>3522</v>
      </c>
      <c r="I1116" s="7" t="s">
        <v>13</v>
      </c>
      <c r="J1116" s="7">
        <v>0</v>
      </c>
      <c r="K1116" s="7">
        <v>1</v>
      </c>
      <c r="L1116" s="8">
        <v>1.2999999999999999E-2</v>
      </c>
      <c r="M1116" s="7">
        <v>0.02</v>
      </c>
      <c r="N1116" s="8">
        <v>1.2999999999999999E-2</v>
      </c>
      <c r="O1116" s="8">
        <v>0.02</v>
      </c>
    </row>
    <row r="1117" spans="2:15" ht="15" customHeight="1" x14ac:dyDescent="0.35">
      <c r="B1117" s="7" t="s">
        <v>3321</v>
      </c>
      <c r="C1117" s="7" t="s">
        <v>49</v>
      </c>
      <c r="D1117" s="7" t="s">
        <v>3523</v>
      </c>
      <c r="E1117" s="7" t="s">
        <v>3524</v>
      </c>
      <c r="F1117" s="7" t="s">
        <v>17</v>
      </c>
      <c r="G1117" s="7" t="s">
        <v>3523</v>
      </c>
      <c r="H1117" s="7" t="s">
        <v>3525</v>
      </c>
      <c r="I1117" s="7" t="s">
        <v>13</v>
      </c>
      <c r="J1117" s="7">
        <v>0</v>
      </c>
      <c r="K1117" s="7">
        <v>1</v>
      </c>
      <c r="L1117" s="8">
        <v>1.2999999999999999E-2</v>
      </c>
      <c r="M1117" s="7">
        <v>0.02</v>
      </c>
      <c r="N1117" s="8">
        <v>1.2999999999999999E-2</v>
      </c>
      <c r="O1117" s="8">
        <v>0.02</v>
      </c>
    </row>
    <row r="1118" spans="2:15" ht="15" customHeight="1" x14ac:dyDescent="0.35">
      <c r="B1118" s="7" t="s">
        <v>3321</v>
      </c>
      <c r="C1118" s="7" t="s">
        <v>49</v>
      </c>
      <c r="D1118" s="7" t="s">
        <v>3526</v>
      </c>
      <c r="E1118" s="7" t="s">
        <v>3527</v>
      </c>
      <c r="F1118" s="7" t="s">
        <v>17</v>
      </c>
      <c r="G1118" s="7" t="s">
        <v>3526</v>
      </c>
      <c r="H1118" s="7" t="s">
        <v>3528</v>
      </c>
      <c r="I1118" s="7" t="s">
        <v>13</v>
      </c>
      <c r="J1118" s="7">
        <v>0</v>
      </c>
      <c r="K1118" s="7">
        <v>1</v>
      </c>
      <c r="L1118" s="8">
        <v>1.2999999999999999E-2</v>
      </c>
      <c r="M1118" s="7">
        <v>0.02</v>
      </c>
      <c r="N1118" s="8">
        <v>1.2999999999999999E-2</v>
      </c>
      <c r="O1118" s="8">
        <v>0.02</v>
      </c>
    </row>
    <row r="1119" spans="2:15" ht="15" customHeight="1" x14ac:dyDescent="0.35">
      <c r="B1119" s="7" t="s">
        <v>3321</v>
      </c>
      <c r="C1119" s="7" t="s">
        <v>49</v>
      </c>
      <c r="D1119" s="7" t="s">
        <v>3529</v>
      </c>
      <c r="E1119" s="7" t="s">
        <v>3530</v>
      </c>
      <c r="F1119" s="7" t="s">
        <v>17</v>
      </c>
      <c r="G1119" s="7" t="s">
        <v>3529</v>
      </c>
      <c r="H1119" s="7" t="s">
        <v>3531</v>
      </c>
      <c r="I1119" s="7" t="s">
        <v>13</v>
      </c>
      <c r="J1119" s="7">
        <v>0</v>
      </c>
      <c r="K1119" s="7">
        <v>1</v>
      </c>
      <c r="L1119" s="8">
        <v>1.2999999999999999E-2</v>
      </c>
      <c r="M1119" s="7">
        <v>0.02</v>
      </c>
      <c r="N1119" s="8">
        <v>1.2999999999999999E-2</v>
      </c>
      <c r="O1119" s="8">
        <v>0.02</v>
      </c>
    </row>
    <row r="1120" spans="2:15" ht="15" customHeight="1" x14ac:dyDescent="0.35">
      <c r="B1120" s="7" t="s">
        <v>3321</v>
      </c>
      <c r="C1120" s="7" t="s">
        <v>49</v>
      </c>
      <c r="D1120" s="7" t="s">
        <v>3532</v>
      </c>
      <c r="E1120" s="7" t="s">
        <v>3533</v>
      </c>
      <c r="F1120" s="7" t="s">
        <v>17</v>
      </c>
      <c r="G1120" s="7" t="s">
        <v>3532</v>
      </c>
      <c r="H1120" s="7" t="s">
        <v>3534</v>
      </c>
      <c r="I1120" s="7" t="s">
        <v>13</v>
      </c>
      <c r="J1120" s="7">
        <v>0</v>
      </c>
      <c r="K1120" s="7">
        <v>1</v>
      </c>
      <c r="L1120" s="8">
        <v>1.2999999999999999E-2</v>
      </c>
      <c r="M1120" s="7">
        <v>0.02</v>
      </c>
      <c r="N1120" s="8">
        <v>1.2999999999999999E-2</v>
      </c>
      <c r="O1120" s="8">
        <v>0.02</v>
      </c>
    </row>
    <row r="1121" spans="2:15" ht="15" customHeight="1" x14ac:dyDescent="0.35">
      <c r="B1121" s="7" t="s">
        <v>3321</v>
      </c>
      <c r="C1121" s="7" t="s">
        <v>49</v>
      </c>
      <c r="D1121" s="7" t="s">
        <v>3535</v>
      </c>
      <c r="E1121" s="7" t="s">
        <v>3536</v>
      </c>
      <c r="F1121" s="7" t="s">
        <v>17</v>
      </c>
      <c r="G1121" s="7" t="s">
        <v>3535</v>
      </c>
      <c r="H1121" s="7" t="s">
        <v>3537</v>
      </c>
      <c r="I1121" s="7" t="s">
        <v>13</v>
      </c>
      <c r="J1121" s="7">
        <v>0</v>
      </c>
      <c r="K1121" s="7">
        <v>7</v>
      </c>
      <c r="L1121" s="8">
        <v>1.2999999999999999E-2</v>
      </c>
      <c r="M1121" s="7">
        <v>0.02</v>
      </c>
      <c r="N1121" s="8">
        <v>9.0999999999999998E-2</v>
      </c>
      <c r="O1121" s="8">
        <v>0.14000000000000001</v>
      </c>
    </row>
    <row r="1122" spans="2:15" ht="15" customHeight="1" x14ac:dyDescent="0.35">
      <c r="B1122" s="7" t="s">
        <v>3321</v>
      </c>
      <c r="C1122" s="7" t="s">
        <v>49</v>
      </c>
      <c r="D1122" s="7" t="s">
        <v>3538</v>
      </c>
      <c r="E1122" s="7" t="s">
        <v>3539</v>
      </c>
      <c r="F1122" s="7" t="s">
        <v>17</v>
      </c>
      <c r="G1122" s="7" t="s">
        <v>3538</v>
      </c>
      <c r="H1122" s="7" t="s">
        <v>3540</v>
      </c>
      <c r="I1122" s="7" t="s">
        <v>13</v>
      </c>
      <c r="J1122" s="7">
        <v>0</v>
      </c>
      <c r="K1122" s="7">
        <v>5</v>
      </c>
      <c r="L1122" s="8">
        <v>1.2999999999999999E-2</v>
      </c>
      <c r="M1122" s="7">
        <v>0.02</v>
      </c>
      <c r="N1122" s="8">
        <v>6.5000000000000002E-2</v>
      </c>
      <c r="O1122" s="8">
        <v>0.1</v>
      </c>
    </row>
    <row r="1123" spans="2:15" ht="15" customHeight="1" x14ac:dyDescent="0.35">
      <c r="B1123" s="7" t="s">
        <v>3321</v>
      </c>
      <c r="C1123" s="7" t="s">
        <v>49</v>
      </c>
      <c r="D1123" s="7" t="s">
        <v>3541</v>
      </c>
      <c r="E1123" s="7" t="s">
        <v>3542</v>
      </c>
      <c r="F1123" s="7" t="s">
        <v>17</v>
      </c>
      <c r="G1123" s="7" t="s">
        <v>3541</v>
      </c>
      <c r="H1123" s="7" t="s">
        <v>3543</v>
      </c>
      <c r="I1123" s="7" t="s">
        <v>13</v>
      </c>
      <c r="J1123" s="7">
        <v>0</v>
      </c>
      <c r="K1123" s="7">
        <v>2</v>
      </c>
      <c r="L1123" s="8">
        <v>1.2999999999999999E-2</v>
      </c>
      <c r="M1123" s="7">
        <v>0.02</v>
      </c>
      <c r="N1123" s="8">
        <v>2.5999999999999999E-2</v>
      </c>
      <c r="O1123" s="8">
        <v>0.04</v>
      </c>
    </row>
    <row r="1124" spans="2:15" ht="15" customHeight="1" x14ac:dyDescent="0.35">
      <c r="B1124" s="7" t="s">
        <v>3321</v>
      </c>
      <c r="C1124" s="7" t="s">
        <v>49</v>
      </c>
      <c r="D1124" s="7" t="s">
        <v>3544</v>
      </c>
      <c r="E1124" s="7" t="s">
        <v>3545</v>
      </c>
      <c r="F1124" s="7" t="s">
        <v>17</v>
      </c>
      <c r="G1124" s="7" t="s">
        <v>3544</v>
      </c>
      <c r="H1124" s="7" t="s">
        <v>3546</v>
      </c>
      <c r="I1124" s="7" t="s">
        <v>13</v>
      </c>
      <c r="J1124" s="7">
        <v>0</v>
      </c>
      <c r="K1124" s="7">
        <v>1</v>
      </c>
      <c r="L1124" s="8">
        <v>1.2999999999999999E-2</v>
      </c>
      <c r="M1124" s="7">
        <v>0.02</v>
      </c>
      <c r="N1124" s="8">
        <v>1.2999999999999999E-2</v>
      </c>
      <c r="O1124" s="8">
        <v>0.02</v>
      </c>
    </row>
    <row r="1125" spans="2:15" ht="15" customHeight="1" x14ac:dyDescent="0.35">
      <c r="B1125" s="7" t="s">
        <v>3321</v>
      </c>
      <c r="C1125" s="7" t="s">
        <v>49</v>
      </c>
      <c r="D1125" s="7" t="s">
        <v>3547</v>
      </c>
      <c r="E1125" s="7" t="s">
        <v>3548</v>
      </c>
      <c r="F1125" s="7" t="s">
        <v>17</v>
      </c>
      <c r="G1125" s="7" t="s">
        <v>3547</v>
      </c>
      <c r="H1125" s="7" t="s">
        <v>3549</v>
      </c>
      <c r="I1125" s="7" t="s">
        <v>13</v>
      </c>
      <c r="J1125" s="7">
        <v>0</v>
      </c>
      <c r="K1125" s="7">
        <v>2</v>
      </c>
      <c r="L1125" s="8">
        <v>1.2999999999999999E-2</v>
      </c>
      <c r="M1125" s="7">
        <v>0.02</v>
      </c>
      <c r="N1125" s="8">
        <v>2.5999999999999999E-2</v>
      </c>
      <c r="O1125" s="8">
        <v>0.04</v>
      </c>
    </row>
    <row r="1126" spans="2:15" ht="15" customHeight="1" x14ac:dyDescent="0.35">
      <c r="B1126" s="7" t="s">
        <v>3321</v>
      </c>
      <c r="C1126" s="7" t="s">
        <v>49</v>
      </c>
      <c r="D1126" s="7" t="s">
        <v>3550</v>
      </c>
      <c r="E1126" s="7" t="s">
        <v>3551</v>
      </c>
      <c r="F1126" s="7" t="s">
        <v>17</v>
      </c>
      <c r="G1126" s="7" t="s">
        <v>3550</v>
      </c>
      <c r="H1126" s="7" t="s">
        <v>3552</v>
      </c>
      <c r="I1126" s="7" t="s">
        <v>13</v>
      </c>
      <c r="J1126" s="7">
        <v>0</v>
      </c>
      <c r="K1126" s="7">
        <v>5</v>
      </c>
      <c r="L1126" s="8">
        <v>1.2999999999999999E-2</v>
      </c>
      <c r="M1126" s="7">
        <v>0.02</v>
      </c>
      <c r="N1126" s="8">
        <v>6.5000000000000002E-2</v>
      </c>
      <c r="O1126" s="8">
        <v>0.1</v>
      </c>
    </row>
    <row r="1127" spans="2:15" ht="15" customHeight="1" x14ac:dyDescent="0.35">
      <c r="B1127" s="7" t="s">
        <v>3321</v>
      </c>
      <c r="C1127" s="7" t="s">
        <v>49</v>
      </c>
      <c r="D1127" s="7" t="s">
        <v>3553</v>
      </c>
      <c r="E1127" s="7" t="s">
        <v>3554</v>
      </c>
      <c r="F1127" s="7" t="s">
        <v>17</v>
      </c>
      <c r="G1127" s="7" t="s">
        <v>3553</v>
      </c>
      <c r="H1127" s="7" t="s">
        <v>3555</v>
      </c>
      <c r="I1127" s="7" t="s">
        <v>13</v>
      </c>
      <c r="J1127" s="7">
        <v>0</v>
      </c>
      <c r="K1127" s="7">
        <v>7</v>
      </c>
      <c r="L1127" s="8">
        <v>1.2999999999999999E-2</v>
      </c>
      <c r="M1127" s="7">
        <v>0.02</v>
      </c>
      <c r="N1127" s="8">
        <v>9.0999999999999998E-2</v>
      </c>
      <c r="O1127" s="8">
        <v>0.14000000000000001</v>
      </c>
    </row>
    <row r="1128" spans="2:15" ht="15" customHeight="1" x14ac:dyDescent="0.35">
      <c r="B1128" s="7" t="s">
        <v>3321</v>
      </c>
      <c r="C1128" s="7" t="s">
        <v>49</v>
      </c>
      <c r="D1128" s="7" t="s">
        <v>3556</v>
      </c>
      <c r="E1128" s="7" t="s">
        <v>3557</v>
      </c>
      <c r="F1128" s="7" t="s">
        <v>17</v>
      </c>
      <c r="G1128" s="7" t="s">
        <v>3556</v>
      </c>
      <c r="H1128" s="7" t="s">
        <v>3558</v>
      </c>
      <c r="I1128" s="7" t="s">
        <v>13</v>
      </c>
      <c r="J1128" s="7">
        <v>0</v>
      </c>
      <c r="K1128" s="7">
        <v>14</v>
      </c>
      <c r="L1128" s="8">
        <v>1.2999999999999999E-2</v>
      </c>
      <c r="M1128" s="7">
        <v>0.02</v>
      </c>
      <c r="N1128" s="8">
        <v>0.182</v>
      </c>
      <c r="O1128" s="8">
        <v>0.28000000000000003</v>
      </c>
    </row>
    <row r="1129" spans="2:15" ht="15" customHeight="1" x14ac:dyDescent="0.35">
      <c r="B1129" s="7" t="s">
        <v>3321</v>
      </c>
      <c r="C1129" s="7" t="s">
        <v>49</v>
      </c>
      <c r="D1129" s="7" t="s">
        <v>3559</v>
      </c>
      <c r="E1129" s="7" t="s">
        <v>3560</v>
      </c>
      <c r="F1129" s="7" t="s">
        <v>17</v>
      </c>
      <c r="G1129" s="7" t="s">
        <v>3559</v>
      </c>
      <c r="H1129" s="7" t="s">
        <v>3561</v>
      </c>
      <c r="I1129" s="7" t="s">
        <v>13</v>
      </c>
      <c r="J1129" s="7">
        <v>0</v>
      </c>
      <c r="K1129" s="7">
        <v>3</v>
      </c>
      <c r="L1129" s="8">
        <v>1.2999999999999999E-2</v>
      </c>
      <c r="M1129" s="7">
        <v>0.02</v>
      </c>
      <c r="N1129" s="8">
        <v>3.9E-2</v>
      </c>
      <c r="O1129" s="8">
        <v>0.06</v>
      </c>
    </row>
    <row r="1130" spans="2:15" ht="15" customHeight="1" x14ac:dyDescent="0.35">
      <c r="B1130" s="7" t="s">
        <v>3321</v>
      </c>
      <c r="C1130" s="7" t="s">
        <v>49</v>
      </c>
      <c r="D1130" s="7" t="s">
        <v>3562</v>
      </c>
      <c r="E1130" s="7" t="s">
        <v>3563</v>
      </c>
      <c r="F1130" s="7" t="s">
        <v>17</v>
      </c>
      <c r="G1130" s="7" t="s">
        <v>3562</v>
      </c>
      <c r="H1130" s="7" t="s">
        <v>3564</v>
      </c>
      <c r="I1130" s="7" t="s">
        <v>13</v>
      </c>
      <c r="J1130" s="7">
        <v>0</v>
      </c>
      <c r="K1130" s="7">
        <v>313</v>
      </c>
      <c r="L1130" s="8">
        <v>1.2999999999999999E-2</v>
      </c>
      <c r="M1130" s="7">
        <v>0.02</v>
      </c>
      <c r="N1130" s="8">
        <v>4.069</v>
      </c>
      <c r="O1130" s="8">
        <v>6.26</v>
      </c>
    </row>
    <row r="1131" spans="2:15" ht="15" customHeight="1" x14ac:dyDescent="0.35">
      <c r="B1131" s="7" t="s">
        <v>3321</v>
      </c>
      <c r="C1131" s="7" t="s">
        <v>49</v>
      </c>
      <c r="D1131" s="7" t="s">
        <v>3565</v>
      </c>
      <c r="E1131" s="7" t="s">
        <v>3566</v>
      </c>
      <c r="F1131" s="7" t="s">
        <v>17</v>
      </c>
      <c r="G1131" s="7" t="s">
        <v>3565</v>
      </c>
      <c r="H1131" s="7" t="s">
        <v>3567</v>
      </c>
      <c r="I1131" s="7" t="s">
        <v>13</v>
      </c>
      <c r="J1131" s="7">
        <v>0</v>
      </c>
      <c r="K1131" s="7">
        <v>73</v>
      </c>
      <c r="L1131" s="8">
        <v>1.2999999999999999E-2</v>
      </c>
      <c r="M1131" s="7">
        <v>0.02</v>
      </c>
      <c r="N1131" s="8">
        <v>0.94899999999999995</v>
      </c>
      <c r="O1131" s="8">
        <v>1.46</v>
      </c>
    </row>
    <row r="1132" spans="2:15" ht="15" customHeight="1" x14ac:dyDescent="0.35">
      <c r="B1132" s="7" t="s">
        <v>3321</v>
      </c>
      <c r="C1132" s="7" t="s">
        <v>49</v>
      </c>
      <c r="D1132" s="7" t="s">
        <v>3568</v>
      </c>
      <c r="E1132" s="7" t="s">
        <v>3569</v>
      </c>
      <c r="F1132" s="7" t="s">
        <v>17</v>
      </c>
      <c r="G1132" s="7" t="s">
        <v>3568</v>
      </c>
      <c r="H1132" s="7" t="s">
        <v>3570</v>
      </c>
      <c r="I1132" s="7" t="s">
        <v>13</v>
      </c>
      <c r="J1132" s="7">
        <v>0</v>
      </c>
      <c r="K1132" s="7">
        <v>46</v>
      </c>
      <c r="L1132" s="8">
        <v>1.2999999999999999E-2</v>
      </c>
      <c r="M1132" s="7">
        <v>0.02</v>
      </c>
      <c r="N1132" s="8">
        <v>0.59799999999999998</v>
      </c>
      <c r="O1132" s="8">
        <v>0.92</v>
      </c>
    </row>
    <row r="1133" spans="2:15" ht="15" customHeight="1" x14ac:dyDescent="0.35">
      <c r="B1133" s="7" t="s">
        <v>3321</v>
      </c>
      <c r="C1133" s="7" t="s">
        <v>49</v>
      </c>
      <c r="D1133" s="7" t="s">
        <v>3571</v>
      </c>
      <c r="E1133" s="7" t="s">
        <v>3572</v>
      </c>
      <c r="F1133" s="7" t="s">
        <v>17</v>
      </c>
      <c r="G1133" s="7" t="s">
        <v>3571</v>
      </c>
      <c r="H1133" s="7" t="s">
        <v>3573</v>
      </c>
      <c r="I1133" s="7" t="s">
        <v>13</v>
      </c>
      <c r="J1133" s="7">
        <v>0</v>
      </c>
      <c r="K1133" s="7">
        <v>54</v>
      </c>
      <c r="L1133" s="8">
        <v>1.2999999999999999E-2</v>
      </c>
      <c r="M1133" s="7">
        <v>0.02</v>
      </c>
      <c r="N1133" s="8">
        <v>0.70199999999999996</v>
      </c>
      <c r="O1133" s="8">
        <v>1.08</v>
      </c>
    </row>
    <row r="1134" spans="2:15" ht="15" customHeight="1" x14ac:dyDescent="0.35">
      <c r="B1134" s="7" t="s">
        <v>3321</v>
      </c>
      <c r="C1134" s="7" t="s">
        <v>49</v>
      </c>
      <c r="D1134" s="7" t="s">
        <v>3574</v>
      </c>
      <c r="E1134" s="7" t="s">
        <v>3575</v>
      </c>
      <c r="F1134" s="7" t="s">
        <v>17</v>
      </c>
      <c r="G1134" s="7" t="s">
        <v>3574</v>
      </c>
      <c r="H1134" s="7" t="s">
        <v>3576</v>
      </c>
      <c r="I1134" s="7" t="s">
        <v>13</v>
      </c>
      <c r="J1134" s="7">
        <v>0</v>
      </c>
      <c r="K1134" s="7">
        <v>64</v>
      </c>
      <c r="L1134" s="8">
        <v>1.2999999999999999E-2</v>
      </c>
      <c r="M1134" s="7">
        <v>0.02</v>
      </c>
      <c r="N1134" s="8">
        <v>0.83199999999999996</v>
      </c>
      <c r="O1134" s="8">
        <v>1.28</v>
      </c>
    </row>
    <row r="1135" spans="2:15" ht="15" customHeight="1" x14ac:dyDescent="0.35">
      <c r="B1135" s="7" t="s">
        <v>3321</v>
      </c>
      <c r="C1135" s="7" t="s">
        <v>49</v>
      </c>
      <c r="D1135" s="7" t="s">
        <v>3577</v>
      </c>
      <c r="E1135" s="7" t="s">
        <v>3578</v>
      </c>
      <c r="F1135" s="7" t="s">
        <v>17</v>
      </c>
      <c r="G1135" s="7" t="s">
        <v>3577</v>
      </c>
      <c r="H1135" s="7" t="s">
        <v>3579</v>
      </c>
      <c r="I1135" s="7" t="s">
        <v>13</v>
      </c>
      <c r="J1135" s="7">
        <v>0</v>
      </c>
      <c r="K1135" s="7">
        <v>85</v>
      </c>
      <c r="L1135" s="8">
        <v>1.2999999999999999E-2</v>
      </c>
      <c r="M1135" s="7">
        <v>0.02</v>
      </c>
      <c r="N1135" s="8">
        <v>1.105</v>
      </c>
      <c r="O1135" s="8">
        <v>1.7</v>
      </c>
    </row>
    <row r="1136" spans="2:15" ht="15" customHeight="1" x14ac:dyDescent="0.35">
      <c r="B1136" s="7" t="s">
        <v>3321</v>
      </c>
      <c r="C1136" s="7" t="s">
        <v>49</v>
      </c>
      <c r="D1136" s="7" t="s">
        <v>3580</v>
      </c>
      <c r="E1136" s="7" t="s">
        <v>3581</v>
      </c>
      <c r="F1136" s="7" t="s">
        <v>17</v>
      </c>
      <c r="G1136" s="7" t="s">
        <v>3580</v>
      </c>
      <c r="H1136" s="7" t="s">
        <v>3582</v>
      </c>
      <c r="I1136" s="7" t="s">
        <v>13</v>
      </c>
      <c r="J1136" s="7">
        <v>0</v>
      </c>
      <c r="K1136" s="7">
        <v>16</v>
      </c>
      <c r="L1136" s="8">
        <v>1.2999999999999999E-2</v>
      </c>
      <c r="M1136" s="7">
        <v>0.02</v>
      </c>
      <c r="N1136" s="8">
        <v>0.20799999999999999</v>
      </c>
      <c r="O1136" s="8">
        <v>0.32</v>
      </c>
    </row>
    <row r="1137" spans="2:15" ht="15" customHeight="1" x14ac:dyDescent="0.35">
      <c r="B1137" s="7" t="s">
        <v>3321</v>
      </c>
      <c r="C1137" s="7" t="s">
        <v>49</v>
      </c>
      <c r="D1137" s="7" t="s">
        <v>3583</v>
      </c>
      <c r="E1137" s="7" t="s">
        <v>3584</v>
      </c>
      <c r="F1137" s="7" t="s">
        <v>17</v>
      </c>
      <c r="G1137" s="7" t="s">
        <v>3583</v>
      </c>
      <c r="H1137" s="7" t="s">
        <v>3585</v>
      </c>
      <c r="I1137" s="7" t="s">
        <v>13</v>
      </c>
      <c r="J1137" s="7">
        <v>0</v>
      </c>
      <c r="K1137" s="7">
        <v>19</v>
      </c>
      <c r="L1137" s="8">
        <v>1.2999999999999999E-2</v>
      </c>
      <c r="M1137" s="7">
        <v>0.02</v>
      </c>
      <c r="N1137" s="8">
        <v>0.247</v>
      </c>
      <c r="O1137" s="8">
        <v>0.38</v>
      </c>
    </row>
    <row r="1138" spans="2:15" ht="15" customHeight="1" x14ac:dyDescent="0.35">
      <c r="B1138" s="7" t="s">
        <v>3321</v>
      </c>
      <c r="C1138" s="7" t="s">
        <v>49</v>
      </c>
      <c r="D1138" s="7" t="s">
        <v>3586</v>
      </c>
      <c r="E1138" s="7" t="s">
        <v>3587</v>
      </c>
      <c r="F1138" s="7" t="s">
        <v>17</v>
      </c>
      <c r="G1138" s="7" t="s">
        <v>3586</v>
      </c>
      <c r="H1138" s="7" t="s">
        <v>3588</v>
      </c>
      <c r="I1138" s="7" t="s">
        <v>13</v>
      </c>
      <c r="J1138" s="7">
        <v>0</v>
      </c>
      <c r="K1138" s="7">
        <v>6</v>
      </c>
      <c r="L1138" s="8">
        <v>1.2999999999999999E-2</v>
      </c>
      <c r="M1138" s="7">
        <v>0.02</v>
      </c>
      <c r="N1138" s="8">
        <v>7.8E-2</v>
      </c>
      <c r="O1138" s="8">
        <v>0.12</v>
      </c>
    </row>
    <row r="1139" spans="2:15" ht="15" customHeight="1" x14ac:dyDescent="0.35">
      <c r="B1139" s="7" t="s">
        <v>3321</v>
      </c>
      <c r="C1139" s="7" t="s">
        <v>49</v>
      </c>
      <c r="D1139" s="7" t="s">
        <v>3589</v>
      </c>
      <c r="E1139" s="7" t="s">
        <v>3590</v>
      </c>
      <c r="F1139" s="7" t="s">
        <v>17</v>
      </c>
      <c r="G1139" s="7" t="s">
        <v>3589</v>
      </c>
      <c r="H1139" s="7" t="s">
        <v>3591</v>
      </c>
      <c r="I1139" s="7" t="s">
        <v>13</v>
      </c>
      <c r="J1139" s="7">
        <v>0</v>
      </c>
      <c r="K1139" s="7">
        <v>105</v>
      </c>
      <c r="L1139" s="8">
        <v>1.2999999999999999E-2</v>
      </c>
      <c r="M1139" s="7">
        <v>0.02</v>
      </c>
      <c r="N1139" s="8">
        <v>1.365</v>
      </c>
      <c r="O1139" s="8">
        <v>2.1</v>
      </c>
    </row>
    <row r="1140" spans="2:15" ht="15" customHeight="1" x14ac:dyDescent="0.35">
      <c r="B1140" s="7" t="s">
        <v>3321</v>
      </c>
      <c r="C1140" s="7" t="s">
        <v>49</v>
      </c>
      <c r="D1140" s="7" t="s">
        <v>3592</v>
      </c>
      <c r="E1140" s="7" t="s">
        <v>3593</v>
      </c>
      <c r="F1140" s="7" t="s">
        <v>17</v>
      </c>
      <c r="G1140" s="7" t="s">
        <v>3592</v>
      </c>
      <c r="H1140" s="7" t="s">
        <v>3594</v>
      </c>
      <c r="I1140" s="7" t="s">
        <v>13</v>
      </c>
      <c r="J1140" s="7">
        <v>0</v>
      </c>
      <c r="K1140" s="7">
        <v>57</v>
      </c>
      <c r="L1140" s="8">
        <v>1.2999999999999999E-2</v>
      </c>
      <c r="M1140" s="7">
        <v>0.02</v>
      </c>
      <c r="N1140" s="8">
        <v>0.74099999999999999</v>
      </c>
      <c r="O1140" s="8">
        <v>1.1400000000000001</v>
      </c>
    </row>
    <row r="1141" spans="2:15" ht="15" customHeight="1" x14ac:dyDescent="0.35">
      <c r="B1141" s="7" t="s">
        <v>3321</v>
      </c>
      <c r="C1141" s="7" t="s">
        <v>49</v>
      </c>
      <c r="D1141" s="7" t="s">
        <v>3595</v>
      </c>
      <c r="E1141" s="7" t="s">
        <v>3596</v>
      </c>
      <c r="F1141" s="7" t="s">
        <v>17</v>
      </c>
      <c r="G1141" s="7" t="s">
        <v>3595</v>
      </c>
      <c r="H1141" s="7" t="s">
        <v>3597</v>
      </c>
      <c r="I1141" s="7" t="s">
        <v>13</v>
      </c>
      <c r="J1141" s="7">
        <v>0</v>
      </c>
      <c r="K1141" s="7">
        <v>18</v>
      </c>
      <c r="L1141" s="8">
        <v>1.2999999999999999E-2</v>
      </c>
      <c r="M1141" s="7">
        <v>0.02</v>
      </c>
      <c r="N1141" s="8">
        <v>0.23399999999999999</v>
      </c>
      <c r="O1141" s="8">
        <v>0.36</v>
      </c>
    </row>
    <row r="1142" spans="2:15" ht="15" customHeight="1" x14ac:dyDescent="0.35">
      <c r="B1142" s="7" t="s">
        <v>3321</v>
      </c>
      <c r="C1142" s="7" t="s">
        <v>49</v>
      </c>
      <c r="D1142" s="7" t="s">
        <v>3598</v>
      </c>
      <c r="E1142" s="7" t="s">
        <v>3599</v>
      </c>
      <c r="F1142" s="7" t="s">
        <v>17</v>
      </c>
      <c r="G1142" s="7" t="s">
        <v>3598</v>
      </c>
      <c r="H1142" s="7" t="s">
        <v>3600</v>
      </c>
      <c r="I1142" s="7" t="s">
        <v>13</v>
      </c>
      <c r="J1142" s="7">
        <v>0</v>
      </c>
      <c r="K1142" s="7">
        <v>12</v>
      </c>
      <c r="L1142" s="8">
        <v>1.2999999999999999E-2</v>
      </c>
      <c r="M1142" s="7">
        <v>0.02</v>
      </c>
      <c r="N1142" s="8">
        <v>0.156</v>
      </c>
      <c r="O1142" s="8">
        <v>0.24</v>
      </c>
    </row>
    <row r="1143" spans="2:15" ht="15" customHeight="1" x14ac:dyDescent="0.35">
      <c r="B1143" s="7" t="s">
        <v>3321</v>
      </c>
      <c r="C1143" s="7" t="s">
        <v>49</v>
      </c>
      <c r="D1143" s="7" t="s">
        <v>3601</v>
      </c>
      <c r="E1143" s="7" t="s">
        <v>3602</v>
      </c>
      <c r="F1143" s="7" t="s">
        <v>17</v>
      </c>
      <c r="G1143" s="7" t="s">
        <v>3601</v>
      </c>
      <c r="H1143" s="7" t="s">
        <v>3603</v>
      </c>
      <c r="I1143" s="7" t="s">
        <v>13</v>
      </c>
      <c r="J1143" s="7">
        <v>0</v>
      </c>
      <c r="K1143" s="7">
        <v>2</v>
      </c>
      <c r="L1143" s="8">
        <v>1.2999999999999999E-2</v>
      </c>
      <c r="M1143" s="7">
        <v>0.02</v>
      </c>
      <c r="N1143" s="8">
        <v>2.5999999999999999E-2</v>
      </c>
      <c r="O1143" s="8">
        <v>0.04</v>
      </c>
    </row>
    <row r="1144" spans="2:15" ht="15" customHeight="1" x14ac:dyDescent="0.35">
      <c r="B1144" s="7" t="s">
        <v>3321</v>
      </c>
      <c r="C1144" s="7" t="s">
        <v>49</v>
      </c>
      <c r="D1144" s="7" t="s">
        <v>3604</v>
      </c>
      <c r="E1144" s="7" t="s">
        <v>3605</v>
      </c>
      <c r="F1144" s="7" t="s">
        <v>17</v>
      </c>
      <c r="G1144" s="7" t="s">
        <v>3604</v>
      </c>
      <c r="H1144" s="7" t="s">
        <v>3606</v>
      </c>
      <c r="I1144" s="7" t="s">
        <v>13</v>
      </c>
      <c r="J1144" s="7">
        <v>0</v>
      </c>
      <c r="K1144" s="7">
        <v>3</v>
      </c>
      <c r="L1144" s="8">
        <v>1.2999999999999999E-2</v>
      </c>
      <c r="M1144" s="7">
        <v>0.02</v>
      </c>
      <c r="N1144" s="8">
        <v>3.9E-2</v>
      </c>
      <c r="O1144" s="8">
        <v>0.06</v>
      </c>
    </row>
    <row r="1145" spans="2:15" ht="15" customHeight="1" x14ac:dyDescent="0.35">
      <c r="B1145" s="7" t="s">
        <v>3321</v>
      </c>
      <c r="C1145" s="7" t="s">
        <v>49</v>
      </c>
      <c r="D1145" s="7" t="s">
        <v>3607</v>
      </c>
      <c r="E1145" s="7" t="s">
        <v>3608</v>
      </c>
      <c r="F1145" s="7" t="s">
        <v>17</v>
      </c>
      <c r="G1145" s="7" t="s">
        <v>3607</v>
      </c>
      <c r="H1145" s="7" t="s">
        <v>3609</v>
      </c>
      <c r="I1145" s="7" t="s">
        <v>13</v>
      </c>
      <c r="J1145" s="7">
        <v>0</v>
      </c>
      <c r="K1145" s="7">
        <v>21</v>
      </c>
      <c r="L1145" s="8">
        <v>1.2999999999999999E-2</v>
      </c>
      <c r="M1145" s="7">
        <v>0.02</v>
      </c>
      <c r="N1145" s="8">
        <v>0.27299999999999996</v>
      </c>
      <c r="O1145" s="8">
        <v>0.42</v>
      </c>
    </row>
    <row r="1146" spans="2:15" ht="15" customHeight="1" x14ac:dyDescent="0.35">
      <c r="B1146" s="7" t="s">
        <v>3321</v>
      </c>
      <c r="C1146" s="7" t="s">
        <v>49</v>
      </c>
      <c r="D1146" s="7" t="s">
        <v>3610</v>
      </c>
      <c r="E1146" s="7" t="s">
        <v>3611</v>
      </c>
      <c r="F1146" s="7" t="s">
        <v>17</v>
      </c>
      <c r="G1146" s="7" t="s">
        <v>3610</v>
      </c>
      <c r="H1146" s="7" t="s">
        <v>3612</v>
      </c>
      <c r="I1146" s="7" t="s">
        <v>13</v>
      </c>
      <c r="J1146" s="7">
        <v>0</v>
      </c>
      <c r="K1146" s="7">
        <v>18</v>
      </c>
      <c r="L1146" s="8">
        <v>1.2999999999999999E-2</v>
      </c>
      <c r="M1146" s="7">
        <v>0.02</v>
      </c>
      <c r="N1146" s="8">
        <v>0.23399999999999999</v>
      </c>
      <c r="O1146" s="8">
        <v>0.36</v>
      </c>
    </row>
    <row r="1147" spans="2:15" ht="15" customHeight="1" x14ac:dyDescent="0.35">
      <c r="B1147" s="7" t="s">
        <v>3321</v>
      </c>
      <c r="C1147" s="7" t="s">
        <v>49</v>
      </c>
      <c r="D1147" s="7" t="s">
        <v>3613</v>
      </c>
      <c r="E1147" s="7" t="s">
        <v>3614</v>
      </c>
      <c r="F1147" s="7" t="s">
        <v>17</v>
      </c>
      <c r="G1147" s="7" t="s">
        <v>3613</v>
      </c>
      <c r="H1147" s="7" t="s">
        <v>3615</v>
      </c>
      <c r="I1147" s="7" t="s">
        <v>13</v>
      </c>
      <c r="J1147" s="7">
        <v>0</v>
      </c>
      <c r="K1147" s="7">
        <v>13</v>
      </c>
      <c r="L1147" s="8">
        <v>1.2999999999999999E-2</v>
      </c>
      <c r="M1147" s="7">
        <v>0.02</v>
      </c>
      <c r="N1147" s="8">
        <v>0.16899999999999998</v>
      </c>
      <c r="O1147" s="8">
        <v>0.26</v>
      </c>
    </row>
    <row r="1148" spans="2:15" ht="15" customHeight="1" x14ac:dyDescent="0.35">
      <c r="B1148" s="7" t="s">
        <v>3321</v>
      </c>
      <c r="C1148" s="7" t="s">
        <v>49</v>
      </c>
      <c r="D1148" s="7" t="s">
        <v>3616</v>
      </c>
      <c r="E1148" s="7" t="s">
        <v>3617</v>
      </c>
      <c r="F1148" s="7" t="s">
        <v>17</v>
      </c>
      <c r="G1148" s="7" t="s">
        <v>3616</v>
      </c>
      <c r="H1148" s="7" t="s">
        <v>3618</v>
      </c>
      <c r="I1148" s="7" t="s">
        <v>13</v>
      </c>
      <c r="J1148" s="7">
        <v>0</v>
      </c>
      <c r="K1148" s="7">
        <v>1</v>
      </c>
      <c r="L1148" s="8">
        <v>1.2999999999999999E-2</v>
      </c>
      <c r="M1148" s="7">
        <v>0.02</v>
      </c>
      <c r="N1148" s="8">
        <v>1.2999999999999999E-2</v>
      </c>
      <c r="O1148" s="8">
        <v>0.02</v>
      </c>
    </row>
    <row r="1149" spans="2:15" ht="15" customHeight="1" x14ac:dyDescent="0.35">
      <c r="B1149" s="7" t="s">
        <v>3321</v>
      </c>
      <c r="C1149" s="7" t="s">
        <v>49</v>
      </c>
      <c r="D1149" s="7" t="s">
        <v>3619</v>
      </c>
      <c r="E1149" s="7" t="s">
        <v>3620</v>
      </c>
      <c r="F1149" s="7" t="s">
        <v>17</v>
      </c>
      <c r="G1149" s="7" t="s">
        <v>3619</v>
      </c>
      <c r="H1149" s="7" t="s">
        <v>3621</v>
      </c>
      <c r="I1149" s="7" t="s">
        <v>13</v>
      </c>
      <c r="J1149" s="7">
        <v>0</v>
      </c>
      <c r="K1149" s="7">
        <v>4</v>
      </c>
      <c r="L1149" s="8">
        <v>1.2999999999999999E-2</v>
      </c>
      <c r="M1149" s="7">
        <v>0.02</v>
      </c>
      <c r="N1149" s="8">
        <v>5.1999999999999998E-2</v>
      </c>
      <c r="O1149" s="8">
        <v>0.08</v>
      </c>
    </row>
    <row r="1150" spans="2:15" ht="15" customHeight="1" x14ac:dyDescent="0.35">
      <c r="B1150" s="7" t="s">
        <v>3321</v>
      </c>
      <c r="C1150" s="7" t="s">
        <v>49</v>
      </c>
      <c r="D1150" s="7" t="s">
        <v>3622</v>
      </c>
      <c r="E1150" s="7" t="s">
        <v>3623</v>
      </c>
      <c r="F1150" s="7" t="s">
        <v>17</v>
      </c>
      <c r="G1150" s="7" t="s">
        <v>3622</v>
      </c>
      <c r="H1150" s="7" t="s">
        <v>3624</v>
      </c>
      <c r="I1150" s="7" t="s">
        <v>13</v>
      </c>
      <c r="J1150" s="7">
        <v>0</v>
      </c>
      <c r="K1150" s="7">
        <v>8</v>
      </c>
      <c r="L1150" s="8">
        <v>1.2999999999999999E-2</v>
      </c>
      <c r="M1150" s="7">
        <v>0.02</v>
      </c>
      <c r="N1150" s="8">
        <v>0.104</v>
      </c>
      <c r="O1150" s="8">
        <v>0.16</v>
      </c>
    </row>
    <row r="1151" spans="2:15" ht="15" customHeight="1" x14ac:dyDescent="0.35">
      <c r="B1151" s="7" t="s">
        <v>3321</v>
      </c>
      <c r="C1151" s="7" t="s">
        <v>49</v>
      </c>
      <c r="D1151" s="7" t="s">
        <v>3625</v>
      </c>
      <c r="E1151" s="7" t="s">
        <v>3626</v>
      </c>
      <c r="F1151" s="7" t="s">
        <v>17</v>
      </c>
      <c r="G1151" s="7" t="s">
        <v>3625</v>
      </c>
      <c r="H1151" s="7" t="s">
        <v>3627</v>
      </c>
      <c r="I1151" s="7" t="s">
        <v>13</v>
      </c>
      <c r="J1151" s="7">
        <v>0</v>
      </c>
      <c r="K1151" s="7">
        <v>6</v>
      </c>
      <c r="L1151" s="8">
        <v>1.2999999999999999E-2</v>
      </c>
      <c r="M1151" s="7">
        <v>0.02</v>
      </c>
      <c r="N1151" s="8">
        <v>7.8E-2</v>
      </c>
      <c r="O1151" s="8">
        <v>0.12</v>
      </c>
    </row>
    <row r="1152" spans="2:15" ht="15" customHeight="1" x14ac:dyDescent="0.35">
      <c r="B1152" s="7" t="s">
        <v>3321</v>
      </c>
      <c r="C1152" s="7" t="s">
        <v>49</v>
      </c>
      <c r="D1152" s="7" t="s">
        <v>3628</v>
      </c>
      <c r="E1152" s="7" t="s">
        <v>3629</v>
      </c>
      <c r="F1152" s="7" t="s">
        <v>17</v>
      </c>
      <c r="G1152" s="7" t="s">
        <v>3628</v>
      </c>
      <c r="H1152" s="7" t="s">
        <v>3630</v>
      </c>
      <c r="I1152" s="7" t="s">
        <v>13</v>
      </c>
      <c r="J1152" s="7">
        <v>0</v>
      </c>
      <c r="K1152" s="7">
        <v>62</v>
      </c>
      <c r="L1152" s="8">
        <v>1.2999999999999999E-2</v>
      </c>
      <c r="M1152" s="7">
        <v>0.02</v>
      </c>
      <c r="N1152" s="8">
        <v>0.80599999999999994</v>
      </c>
      <c r="O1152" s="8">
        <v>1.24</v>
      </c>
    </row>
    <row r="1153" spans="2:15" ht="15" customHeight="1" x14ac:dyDescent="0.35">
      <c r="B1153" s="7" t="s">
        <v>3321</v>
      </c>
      <c r="C1153" s="7" t="s">
        <v>49</v>
      </c>
      <c r="D1153" s="7" t="s">
        <v>3631</v>
      </c>
      <c r="E1153" s="7" t="s">
        <v>3632</v>
      </c>
      <c r="F1153" s="7" t="s">
        <v>17</v>
      </c>
      <c r="G1153" s="7" t="s">
        <v>3631</v>
      </c>
      <c r="H1153" s="7" t="s">
        <v>3633</v>
      </c>
      <c r="I1153" s="7" t="s">
        <v>13</v>
      </c>
      <c r="J1153" s="7">
        <v>0</v>
      </c>
      <c r="K1153" s="7">
        <v>30</v>
      </c>
      <c r="L1153" s="8">
        <v>1.2999999999999999E-2</v>
      </c>
      <c r="M1153" s="7">
        <v>0.02</v>
      </c>
      <c r="N1153" s="8">
        <v>0.38999999999999996</v>
      </c>
      <c r="O1153" s="8">
        <v>0.6</v>
      </c>
    </row>
    <row r="1154" spans="2:15" ht="15" customHeight="1" x14ac:dyDescent="0.35">
      <c r="B1154" s="7" t="s">
        <v>3321</v>
      </c>
      <c r="C1154" s="7" t="s">
        <v>49</v>
      </c>
      <c r="D1154" s="7" t="s">
        <v>3634</v>
      </c>
      <c r="E1154" s="7" t="s">
        <v>3635</v>
      </c>
      <c r="F1154" s="7" t="s">
        <v>17</v>
      </c>
      <c r="G1154" s="7" t="s">
        <v>3634</v>
      </c>
      <c r="H1154" s="7" t="s">
        <v>3636</v>
      </c>
      <c r="I1154" s="7" t="s">
        <v>13</v>
      </c>
      <c r="J1154" s="7">
        <v>0</v>
      </c>
      <c r="K1154" s="7">
        <v>13</v>
      </c>
      <c r="L1154" s="8">
        <v>1.2999999999999999E-2</v>
      </c>
      <c r="M1154" s="7">
        <v>0.02</v>
      </c>
      <c r="N1154" s="8">
        <v>0.16899999999999998</v>
      </c>
      <c r="O1154" s="8">
        <v>0.26</v>
      </c>
    </row>
    <row r="1155" spans="2:15" ht="15" customHeight="1" x14ac:dyDescent="0.35">
      <c r="B1155" s="7" t="s">
        <v>3321</v>
      </c>
      <c r="C1155" s="7" t="s">
        <v>49</v>
      </c>
      <c r="D1155" s="7" t="s">
        <v>3637</v>
      </c>
      <c r="E1155" s="7" t="s">
        <v>3638</v>
      </c>
      <c r="F1155" s="7" t="s">
        <v>17</v>
      </c>
      <c r="G1155" s="7" t="s">
        <v>3637</v>
      </c>
      <c r="H1155" s="7" t="s">
        <v>3639</v>
      </c>
      <c r="I1155" s="7" t="s">
        <v>13</v>
      </c>
      <c r="J1155" s="7">
        <v>0</v>
      </c>
      <c r="K1155" s="7">
        <v>6</v>
      </c>
      <c r="L1155" s="8">
        <v>1.2999999999999999E-2</v>
      </c>
      <c r="M1155" s="7">
        <v>0.02</v>
      </c>
      <c r="N1155" s="8">
        <v>7.8E-2</v>
      </c>
      <c r="O1155" s="8">
        <v>0.12</v>
      </c>
    </row>
    <row r="1156" spans="2:15" ht="15" customHeight="1" x14ac:dyDescent="0.35">
      <c r="B1156" s="7" t="s">
        <v>3321</v>
      </c>
      <c r="C1156" s="7" t="s">
        <v>49</v>
      </c>
      <c r="D1156" s="7" t="s">
        <v>3640</v>
      </c>
      <c r="E1156" s="7" t="s">
        <v>3641</v>
      </c>
      <c r="F1156" s="7" t="s">
        <v>17</v>
      </c>
      <c r="G1156" s="7" t="s">
        <v>3640</v>
      </c>
      <c r="H1156" s="7" t="s">
        <v>3642</v>
      </c>
      <c r="I1156" s="7" t="s">
        <v>13</v>
      </c>
      <c r="J1156" s="7">
        <v>0</v>
      </c>
      <c r="K1156" s="7">
        <v>3</v>
      </c>
      <c r="L1156" s="8">
        <v>1.2999999999999999E-2</v>
      </c>
      <c r="M1156" s="7">
        <v>0.02</v>
      </c>
      <c r="N1156" s="8">
        <v>3.9E-2</v>
      </c>
      <c r="O1156" s="8">
        <v>0.06</v>
      </c>
    </row>
    <row r="1157" spans="2:15" ht="15" customHeight="1" x14ac:dyDescent="0.35">
      <c r="B1157" s="7" t="s">
        <v>3321</v>
      </c>
      <c r="C1157" s="7" t="s">
        <v>49</v>
      </c>
      <c r="D1157" s="7" t="s">
        <v>3643</v>
      </c>
      <c r="E1157" s="7" t="s">
        <v>3644</v>
      </c>
      <c r="F1157" s="7" t="s">
        <v>17</v>
      </c>
      <c r="G1157" s="7" t="s">
        <v>3643</v>
      </c>
      <c r="H1157" s="7" t="s">
        <v>3645</v>
      </c>
      <c r="I1157" s="7" t="s">
        <v>13</v>
      </c>
      <c r="J1157" s="7">
        <v>0</v>
      </c>
      <c r="K1157" s="7">
        <v>1</v>
      </c>
      <c r="L1157" s="8">
        <v>1.2999999999999999E-2</v>
      </c>
      <c r="M1157" s="7">
        <v>0.02</v>
      </c>
      <c r="N1157" s="8">
        <v>1.2999999999999999E-2</v>
      </c>
      <c r="O1157" s="8">
        <v>0.02</v>
      </c>
    </row>
    <row r="1158" spans="2:15" ht="15" customHeight="1" x14ac:dyDescent="0.35">
      <c r="B1158" s="7" t="s">
        <v>3646</v>
      </c>
      <c r="C1158" s="7" t="s">
        <v>49</v>
      </c>
      <c r="D1158" s="7" t="s">
        <v>3647</v>
      </c>
      <c r="E1158" s="7" t="s">
        <v>3648</v>
      </c>
      <c r="F1158" s="7" t="s">
        <v>17</v>
      </c>
      <c r="G1158" s="7" t="s">
        <v>3647</v>
      </c>
      <c r="H1158" s="7" t="s">
        <v>3649</v>
      </c>
      <c r="I1158" s="7" t="s">
        <v>13</v>
      </c>
      <c r="J1158" s="7">
        <v>0</v>
      </c>
      <c r="K1158" s="7">
        <v>1</v>
      </c>
      <c r="L1158" s="8">
        <v>1.2999999999999999E-2</v>
      </c>
      <c r="M1158" s="7">
        <v>0.02</v>
      </c>
      <c r="N1158" s="8">
        <v>1.2999999999999999E-2</v>
      </c>
      <c r="O1158" s="8">
        <v>0.02</v>
      </c>
    </row>
    <row r="1159" spans="2:15" ht="15" customHeight="1" x14ac:dyDescent="0.35">
      <c r="B1159" s="7" t="s">
        <v>3646</v>
      </c>
      <c r="C1159" s="7" t="s">
        <v>335</v>
      </c>
      <c r="D1159" s="7" t="s">
        <v>3650</v>
      </c>
      <c r="E1159" s="7" t="s">
        <v>3651</v>
      </c>
      <c r="F1159" s="7" t="s">
        <v>17</v>
      </c>
      <c r="G1159" s="7" t="s">
        <v>3650</v>
      </c>
      <c r="H1159" s="7" t="s">
        <v>3652</v>
      </c>
      <c r="I1159" s="7" t="s">
        <v>13</v>
      </c>
      <c r="J1159" s="7">
        <v>0</v>
      </c>
      <c r="K1159" s="7">
        <v>684</v>
      </c>
      <c r="L1159" s="8">
        <v>1.2999999999999999E-2</v>
      </c>
      <c r="M1159" s="7">
        <v>0.02</v>
      </c>
      <c r="N1159" s="8">
        <v>8.8919999999999995</v>
      </c>
      <c r="O1159" s="8">
        <v>13.68</v>
      </c>
    </row>
    <row r="1160" spans="2:15" ht="15" customHeight="1" x14ac:dyDescent="0.35">
      <c r="B1160" s="7" t="s">
        <v>3646</v>
      </c>
      <c r="C1160" s="7" t="s">
        <v>335</v>
      </c>
      <c r="D1160" s="7" t="s">
        <v>3653</v>
      </c>
      <c r="E1160" s="7" t="s">
        <v>3654</v>
      </c>
      <c r="F1160" s="7" t="s">
        <v>17</v>
      </c>
      <c r="G1160" s="7" t="s">
        <v>3653</v>
      </c>
      <c r="H1160" s="7" t="s">
        <v>3655</v>
      </c>
      <c r="I1160" s="7" t="s">
        <v>13</v>
      </c>
      <c r="J1160" s="7">
        <v>0</v>
      </c>
      <c r="K1160" s="7">
        <v>1030</v>
      </c>
      <c r="L1160" s="8">
        <v>1.2999999999999999E-2</v>
      </c>
      <c r="M1160" s="7">
        <v>0.02</v>
      </c>
      <c r="N1160" s="8">
        <v>13.389999999999999</v>
      </c>
      <c r="O1160" s="8">
        <v>20.6</v>
      </c>
    </row>
    <row r="1161" spans="2:15" ht="15" customHeight="1" x14ac:dyDescent="0.35">
      <c r="B1161" s="7" t="s">
        <v>3646</v>
      </c>
      <c r="C1161" s="7" t="s">
        <v>94</v>
      </c>
      <c r="D1161" s="7" t="s">
        <v>3656</v>
      </c>
      <c r="E1161" s="7" t="s">
        <v>3657</v>
      </c>
      <c r="F1161" s="7" t="s">
        <v>17</v>
      </c>
      <c r="G1161" s="7" t="s">
        <v>3656</v>
      </c>
      <c r="H1161" s="7" t="s">
        <v>3658</v>
      </c>
      <c r="I1161" s="7" t="s">
        <v>13</v>
      </c>
      <c r="J1161" s="7">
        <v>0</v>
      </c>
      <c r="K1161" s="7">
        <v>134</v>
      </c>
      <c r="L1161" s="8">
        <v>1.2999999999999999E-2</v>
      </c>
      <c r="M1161" s="7">
        <v>0.02</v>
      </c>
      <c r="N1161" s="8">
        <v>1.742</v>
      </c>
      <c r="O1161" s="8">
        <v>2.68</v>
      </c>
    </row>
    <row r="1162" spans="2:15" ht="15" customHeight="1" x14ac:dyDescent="0.35">
      <c r="B1162" s="7" t="s">
        <v>3646</v>
      </c>
      <c r="C1162" s="7" t="s">
        <v>94</v>
      </c>
      <c r="D1162" s="7" t="s">
        <v>3659</v>
      </c>
      <c r="E1162" s="7" t="s">
        <v>3660</v>
      </c>
      <c r="F1162" s="7" t="s">
        <v>17</v>
      </c>
      <c r="G1162" s="7" t="s">
        <v>3659</v>
      </c>
      <c r="H1162" s="7" t="s">
        <v>3661</v>
      </c>
      <c r="I1162" s="7" t="s">
        <v>13</v>
      </c>
      <c r="J1162" s="7">
        <v>0</v>
      </c>
      <c r="K1162" s="7">
        <v>305</v>
      </c>
      <c r="L1162" s="8">
        <v>1.2999999999999999E-2</v>
      </c>
      <c r="M1162" s="7">
        <v>0.02</v>
      </c>
      <c r="N1162" s="8">
        <v>3.9649999999999999</v>
      </c>
      <c r="O1162" s="8">
        <v>6.1000000000000005</v>
      </c>
    </row>
    <row r="1163" spans="2:15" ht="15" customHeight="1" x14ac:dyDescent="0.35">
      <c r="B1163" s="7" t="s">
        <v>3646</v>
      </c>
      <c r="C1163" s="7" t="s">
        <v>94</v>
      </c>
      <c r="D1163" s="7" t="s">
        <v>3662</v>
      </c>
      <c r="E1163" s="7" t="s">
        <v>3663</v>
      </c>
      <c r="F1163" s="7" t="s">
        <v>17</v>
      </c>
      <c r="G1163" s="7" t="s">
        <v>3662</v>
      </c>
      <c r="H1163" s="7" t="s">
        <v>3664</v>
      </c>
      <c r="I1163" s="7" t="s">
        <v>13</v>
      </c>
      <c r="J1163" s="7">
        <v>0</v>
      </c>
      <c r="K1163" s="7">
        <v>270</v>
      </c>
      <c r="L1163" s="8">
        <v>1.2999999999999999E-2</v>
      </c>
      <c r="M1163" s="7">
        <v>0.02</v>
      </c>
      <c r="N1163" s="8">
        <v>3.51</v>
      </c>
      <c r="O1163" s="8">
        <v>5.4</v>
      </c>
    </row>
    <row r="1164" spans="2:15" ht="15" customHeight="1" x14ac:dyDescent="0.35">
      <c r="B1164" s="7" t="s">
        <v>3646</v>
      </c>
      <c r="C1164" s="7" t="s">
        <v>94</v>
      </c>
      <c r="D1164" s="7" t="s">
        <v>3665</v>
      </c>
      <c r="E1164" s="7" t="s">
        <v>3666</v>
      </c>
      <c r="F1164" s="7" t="s">
        <v>17</v>
      </c>
      <c r="G1164" s="7" t="s">
        <v>3665</v>
      </c>
      <c r="H1164" s="7" t="s">
        <v>3667</v>
      </c>
      <c r="I1164" s="7" t="s">
        <v>13</v>
      </c>
      <c r="J1164" s="7">
        <v>0</v>
      </c>
      <c r="K1164" s="7">
        <v>5798</v>
      </c>
      <c r="L1164" s="8">
        <v>1.2999999999999999E-2</v>
      </c>
      <c r="M1164" s="7">
        <v>0.02</v>
      </c>
      <c r="N1164" s="8">
        <v>75.373999999999995</v>
      </c>
      <c r="O1164" s="8">
        <v>115.96000000000001</v>
      </c>
    </row>
    <row r="1165" spans="2:15" ht="15" customHeight="1" x14ac:dyDescent="0.35">
      <c r="B1165" s="7" t="s">
        <v>3646</v>
      </c>
      <c r="C1165" s="7" t="s">
        <v>94</v>
      </c>
      <c r="D1165" s="7" t="s">
        <v>3668</v>
      </c>
      <c r="E1165" s="7" t="s">
        <v>3669</v>
      </c>
      <c r="F1165" s="7" t="s">
        <v>17</v>
      </c>
      <c r="G1165" s="7" t="s">
        <v>3668</v>
      </c>
      <c r="H1165" s="7" t="s">
        <v>3670</v>
      </c>
      <c r="I1165" s="7" t="s">
        <v>13</v>
      </c>
      <c r="J1165" s="7">
        <v>0</v>
      </c>
      <c r="K1165" s="7">
        <v>449</v>
      </c>
      <c r="L1165" s="8">
        <v>1.2999999999999999E-2</v>
      </c>
      <c r="M1165" s="7">
        <v>0.02</v>
      </c>
      <c r="N1165" s="8">
        <v>5.8369999999999997</v>
      </c>
      <c r="O1165" s="8">
        <v>8.98</v>
      </c>
    </row>
    <row r="1166" spans="2:15" ht="15" customHeight="1" x14ac:dyDescent="0.35">
      <c r="B1166" s="7" t="s">
        <v>3646</v>
      </c>
      <c r="C1166" s="7" t="s">
        <v>94</v>
      </c>
      <c r="D1166" s="7" t="s">
        <v>3671</v>
      </c>
      <c r="E1166" s="7" t="s">
        <v>3672</v>
      </c>
      <c r="F1166" s="7" t="s">
        <v>17</v>
      </c>
      <c r="G1166" s="7" t="s">
        <v>3671</v>
      </c>
      <c r="H1166" s="7" t="s">
        <v>3673</v>
      </c>
      <c r="I1166" s="7" t="s">
        <v>13</v>
      </c>
      <c r="J1166" s="7">
        <v>0</v>
      </c>
      <c r="K1166" s="7">
        <v>3137</v>
      </c>
      <c r="L1166" s="8">
        <v>1.2999999999999999E-2</v>
      </c>
      <c r="M1166" s="7">
        <v>0.02</v>
      </c>
      <c r="N1166" s="8">
        <v>40.780999999999999</v>
      </c>
      <c r="O1166" s="8">
        <v>62.74</v>
      </c>
    </row>
    <row r="1167" spans="2:15" ht="15" customHeight="1" x14ac:dyDescent="0.35">
      <c r="B1167" s="7" t="s">
        <v>3646</v>
      </c>
      <c r="C1167" s="7" t="s">
        <v>94</v>
      </c>
      <c r="D1167" s="7" t="s">
        <v>3674</v>
      </c>
      <c r="E1167" s="7" t="s">
        <v>3675</v>
      </c>
      <c r="F1167" s="7" t="s">
        <v>17</v>
      </c>
      <c r="G1167" s="7" t="s">
        <v>3674</v>
      </c>
      <c r="H1167" s="7" t="s">
        <v>3676</v>
      </c>
      <c r="I1167" s="7" t="s">
        <v>13</v>
      </c>
      <c r="J1167" s="7">
        <v>0</v>
      </c>
      <c r="K1167" s="7">
        <v>1141</v>
      </c>
      <c r="L1167" s="8">
        <v>1.2999999999999999E-2</v>
      </c>
      <c r="M1167" s="7">
        <v>0.02</v>
      </c>
      <c r="N1167" s="8">
        <v>14.833</v>
      </c>
      <c r="O1167" s="8">
        <v>22.82</v>
      </c>
    </row>
    <row r="1168" spans="2:15" ht="15" customHeight="1" x14ac:dyDescent="0.35">
      <c r="B1168" s="7" t="s">
        <v>3646</v>
      </c>
      <c r="C1168" s="7" t="s">
        <v>546</v>
      </c>
      <c r="D1168" s="7" t="s">
        <v>3677</v>
      </c>
      <c r="E1168" s="7" t="s">
        <v>3678</v>
      </c>
      <c r="F1168" s="7" t="s">
        <v>17</v>
      </c>
      <c r="G1168" s="7" t="s">
        <v>3677</v>
      </c>
      <c r="H1168" s="7" t="s">
        <v>3679</v>
      </c>
      <c r="I1168" s="7" t="s">
        <v>13</v>
      </c>
      <c r="J1168" s="7">
        <v>0</v>
      </c>
      <c r="K1168" s="7">
        <v>222</v>
      </c>
      <c r="L1168" s="8">
        <v>1.2999999999999999E-2</v>
      </c>
      <c r="M1168" s="7">
        <v>0.02</v>
      </c>
      <c r="N1168" s="8">
        <v>2.8859999999999997</v>
      </c>
      <c r="O1168" s="8">
        <v>4.4400000000000004</v>
      </c>
    </row>
    <row r="1169" spans="2:15" ht="15" customHeight="1" x14ac:dyDescent="0.35">
      <c r="B1169" s="7" t="s">
        <v>3646</v>
      </c>
      <c r="C1169" s="7" t="s">
        <v>546</v>
      </c>
      <c r="D1169" s="7" t="s">
        <v>3680</v>
      </c>
      <c r="E1169" s="7" t="s">
        <v>3681</v>
      </c>
      <c r="F1169" s="7" t="s">
        <v>17</v>
      </c>
      <c r="G1169" s="7" t="s">
        <v>3680</v>
      </c>
      <c r="H1169" s="7" t="s">
        <v>3682</v>
      </c>
      <c r="I1169" s="7" t="s">
        <v>13</v>
      </c>
      <c r="J1169" s="7">
        <v>0</v>
      </c>
      <c r="K1169" s="7">
        <v>135</v>
      </c>
      <c r="L1169" s="8">
        <v>1.2999999999999999E-2</v>
      </c>
      <c r="M1169" s="7">
        <v>0.02</v>
      </c>
      <c r="N1169" s="8">
        <v>1.7549999999999999</v>
      </c>
      <c r="O1169" s="8">
        <v>2.7</v>
      </c>
    </row>
    <row r="1170" spans="2:15" ht="15" customHeight="1" x14ac:dyDescent="0.35">
      <c r="B1170" s="7" t="s">
        <v>3683</v>
      </c>
      <c r="C1170" s="7" t="s">
        <v>49</v>
      </c>
      <c r="D1170" s="7" t="s">
        <v>3684</v>
      </c>
      <c r="E1170" s="7" t="s">
        <v>3685</v>
      </c>
      <c r="F1170" s="7" t="s">
        <v>17</v>
      </c>
      <c r="G1170" s="7" t="s">
        <v>3684</v>
      </c>
      <c r="H1170" s="7" t="s">
        <v>3686</v>
      </c>
      <c r="I1170" s="7" t="s">
        <v>13</v>
      </c>
      <c r="J1170" s="7">
        <v>0</v>
      </c>
      <c r="K1170" s="7">
        <v>1</v>
      </c>
      <c r="L1170" s="8">
        <v>1.2999999999999999E-2</v>
      </c>
      <c r="M1170" s="7">
        <v>0.02</v>
      </c>
      <c r="N1170" s="8">
        <v>1.2999999999999999E-2</v>
      </c>
      <c r="O1170" s="8">
        <v>0.02</v>
      </c>
    </row>
    <row r="1171" spans="2:15" ht="15" customHeight="1" x14ac:dyDescent="0.35">
      <c r="B1171" s="7" t="s">
        <v>3683</v>
      </c>
      <c r="C1171" s="7" t="s">
        <v>49</v>
      </c>
      <c r="D1171" s="7" t="s">
        <v>3687</v>
      </c>
      <c r="E1171" s="7" t="s">
        <v>3688</v>
      </c>
      <c r="F1171" s="7" t="s">
        <v>17</v>
      </c>
      <c r="G1171" s="7" t="s">
        <v>3687</v>
      </c>
      <c r="H1171" s="7" t="s">
        <v>3689</v>
      </c>
      <c r="I1171" s="7" t="s">
        <v>13</v>
      </c>
      <c r="J1171" s="7">
        <v>0</v>
      </c>
      <c r="K1171" s="7">
        <v>2591</v>
      </c>
      <c r="L1171" s="8">
        <v>1.2999999999999999E-2</v>
      </c>
      <c r="M1171" s="7">
        <v>0.02</v>
      </c>
      <c r="N1171" s="8">
        <v>33.683</v>
      </c>
      <c r="O1171" s="8">
        <v>51.82</v>
      </c>
    </row>
    <row r="1172" spans="2:15" ht="15" customHeight="1" x14ac:dyDescent="0.35">
      <c r="B1172" s="7" t="s">
        <v>3683</v>
      </c>
      <c r="C1172" s="7" t="s">
        <v>49</v>
      </c>
      <c r="D1172" s="7" t="s">
        <v>3690</v>
      </c>
      <c r="E1172" s="7" t="s">
        <v>3691</v>
      </c>
      <c r="F1172" s="7" t="s">
        <v>17</v>
      </c>
      <c r="G1172" s="7" t="s">
        <v>3690</v>
      </c>
      <c r="H1172" s="7" t="s">
        <v>3692</v>
      </c>
      <c r="I1172" s="7" t="s">
        <v>13</v>
      </c>
      <c r="J1172" s="7">
        <v>0</v>
      </c>
      <c r="K1172" s="7">
        <v>2</v>
      </c>
      <c r="L1172" s="8">
        <v>1.2999999999999999E-2</v>
      </c>
      <c r="M1172" s="7">
        <v>0.02</v>
      </c>
      <c r="N1172" s="8">
        <v>2.5999999999999999E-2</v>
      </c>
      <c r="O1172" s="8">
        <v>0.04</v>
      </c>
    </row>
    <row r="1173" spans="2:15" ht="15" customHeight="1" x14ac:dyDescent="0.35">
      <c r="B1173" s="7" t="s">
        <v>3683</v>
      </c>
      <c r="C1173" s="7" t="s">
        <v>49</v>
      </c>
      <c r="D1173" s="7" t="s">
        <v>3693</v>
      </c>
      <c r="E1173" s="7" t="s">
        <v>3694</v>
      </c>
      <c r="F1173" s="7" t="s">
        <v>17</v>
      </c>
      <c r="G1173" s="7" t="s">
        <v>3693</v>
      </c>
      <c r="H1173" s="7" t="s">
        <v>3695</v>
      </c>
      <c r="I1173" s="7" t="s">
        <v>13</v>
      </c>
      <c r="J1173" s="7">
        <v>0</v>
      </c>
      <c r="K1173" s="7">
        <v>4</v>
      </c>
      <c r="L1173" s="8">
        <v>1.2999999999999999E-2</v>
      </c>
      <c r="M1173" s="7">
        <v>0.02</v>
      </c>
      <c r="N1173" s="8">
        <v>5.1999999999999998E-2</v>
      </c>
      <c r="O1173" s="8">
        <v>0.08</v>
      </c>
    </row>
    <row r="1174" spans="2:15" ht="15" customHeight="1" x14ac:dyDescent="0.35">
      <c r="B1174" s="7" t="s">
        <v>3683</v>
      </c>
      <c r="C1174" s="7" t="s">
        <v>49</v>
      </c>
      <c r="D1174" s="7" t="s">
        <v>3696</v>
      </c>
      <c r="E1174" s="7" t="s">
        <v>3697</v>
      </c>
      <c r="F1174" s="7" t="s">
        <v>17</v>
      </c>
      <c r="G1174" s="7" t="s">
        <v>3696</v>
      </c>
      <c r="H1174" s="7" t="s">
        <v>3698</v>
      </c>
      <c r="I1174" s="7" t="s">
        <v>13</v>
      </c>
      <c r="J1174" s="7">
        <v>0</v>
      </c>
      <c r="K1174" s="7">
        <v>1</v>
      </c>
      <c r="L1174" s="8">
        <v>1.2999999999999999E-2</v>
      </c>
      <c r="M1174" s="7">
        <v>0.02</v>
      </c>
      <c r="N1174" s="8">
        <v>1.2999999999999999E-2</v>
      </c>
      <c r="O1174" s="8">
        <v>0.02</v>
      </c>
    </row>
    <row r="1175" spans="2:15" ht="15" customHeight="1" x14ac:dyDescent="0.35">
      <c r="B1175" s="7" t="s">
        <v>3683</v>
      </c>
      <c r="C1175" s="7" t="s">
        <v>49</v>
      </c>
      <c r="D1175" s="7" t="s">
        <v>3699</v>
      </c>
      <c r="E1175" s="7" t="s">
        <v>3700</v>
      </c>
      <c r="F1175" s="7" t="s">
        <v>17</v>
      </c>
      <c r="G1175" s="7" t="s">
        <v>3699</v>
      </c>
      <c r="H1175" s="7" t="s">
        <v>3701</v>
      </c>
      <c r="I1175" s="7" t="s">
        <v>13</v>
      </c>
      <c r="J1175" s="7">
        <v>0</v>
      </c>
      <c r="K1175" s="7">
        <v>6</v>
      </c>
      <c r="L1175" s="8">
        <v>1.2999999999999999E-2</v>
      </c>
      <c r="M1175" s="7">
        <v>0.02</v>
      </c>
      <c r="N1175" s="8">
        <v>7.8E-2</v>
      </c>
      <c r="O1175" s="8">
        <v>0.12</v>
      </c>
    </row>
    <row r="1176" spans="2:15" ht="15" customHeight="1" x14ac:dyDescent="0.35">
      <c r="B1176" s="7" t="s">
        <v>3683</v>
      </c>
      <c r="C1176" s="7" t="s">
        <v>49</v>
      </c>
      <c r="D1176" s="7" t="s">
        <v>3702</v>
      </c>
      <c r="E1176" s="7" t="s">
        <v>3703</v>
      </c>
      <c r="F1176" s="7" t="s">
        <v>17</v>
      </c>
      <c r="G1176" s="7" t="s">
        <v>3702</v>
      </c>
      <c r="H1176" s="7" t="s">
        <v>3704</v>
      </c>
      <c r="I1176" s="7" t="s">
        <v>13</v>
      </c>
      <c r="J1176" s="7">
        <v>0</v>
      </c>
      <c r="K1176" s="7">
        <v>139</v>
      </c>
      <c r="L1176" s="8">
        <v>1.2999999999999999E-2</v>
      </c>
      <c r="M1176" s="7">
        <v>0.02</v>
      </c>
      <c r="N1176" s="8">
        <v>1.8069999999999999</v>
      </c>
      <c r="O1176" s="8">
        <v>2.7800000000000002</v>
      </c>
    </row>
    <row r="1177" spans="2:15" ht="15" customHeight="1" x14ac:dyDescent="0.35">
      <c r="B1177" s="7" t="s">
        <v>3683</v>
      </c>
      <c r="C1177" s="7" t="s">
        <v>49</v>
      </c>
      <c r="D1177" s="7" t="s">
        <v>3705</v>
      </c>
      <c r="E1177" s="7" t="s">
        <v>3706</v>
      </c>
      <c r="F1177" s="7" t="s">
        <v>17</v>
      </c>
      <c r="G1177" s="7" t="s">
        <v>3705</v>
      </c>
      <c r="H1177" s="7" t="s">
        <v>3707</v>
      </c>
      <c r="I1177" s="7" t="s">
        <v>13</v>
      </c>
      <c r="J1177" s="7">
        <v>0</v>
      </c>
      <c r="K1177" s="7">
        <v>1</v>
      </c>
      <c r="L1177" s="8">
        <v>1.2999999999999999E-2</v>
      </c>
      <c r="M1177" s="7">
        <v>0.02</v>
      </c>
      <c r="N1177" s="8">
        <v>1.2999999999999999E-2</v>
      </c>
      <c r="O1177" s="8">
        <v>0.02</v>
      </c>
    </row>
    <row r="1178" spans="2:15" ht="15" customHeight="1" x14ac:dyDescent="0.35">
      <c r="B1178" s="7" t="s">
        <v>3683</v>
      </c>
      <c r="C1178" s="7" t="s">
        <v>49</v>
      </c>
      <c r="D1178" s="7" t="s">
        <v>3708</v>
      </c>
      <c r="E1178" s="7" t="s">
        <v>3709</v>
      </c>
      <c r="F1178" s="7" t="s">
        <v>17</v>
      </c>
      <c r="G1178" s="7" t="s">
        <v>3708</v>
      </c>
      <c r="H1178" s="7" t="s">
        <v>3710</v>
      </c>
      <c r="I1178" s="7" t="s">
        <v>13</v>
      </c>
      <c r="J1178" s="7">
        <v>0</v>
      </c>
      <c r="K1178" s="7">
        <v>2</v>
      </c>
      <c r="L1178" s="8">
        <v>1.2999999999999999E-2</v>
      </c>
      <c r="M1178" s="7">
        <v>0.02</v>
      </c>
      <c r="N1178" s="8">
        <v>2.5999999999999999E-2</v>
      </c>
      <c r="O1178" s="8">
        <v>0.04</v>
      </c>
    </row>
    <row r="1179" spans="2:15" ht="15" customHeight="1" x14ac:dyDescent="0.35">
      <c r="B1179" s="7" t="s">
        <v>3683</v>
      </c>
      <c r="C1179" s="7" t="s">
        <v>49</v>
      </c>
      <c r="D1179" s="7" t="s">
        <v>3711</v>
      </c>
      <c r="E1179" s="7" t="s">
        <v>3712</v>
      </c>
      <c r="F1179" s="7" t="s">
        <v>17</v>
      </c>
      <c r="G1179" s="7" t="s">
        <v>3711</v>
      </c>
      <c r="H1179" s="7" t="s">
        <v>3713</v>
      </c>
      <c r="I1179" s="7" t="s">
        <v>13</v>
      </c>
      <c r="J1179" s="7">
        <v>0</v>
      </c>
      <c r="K1179" s="7">
        <v>6</v>
      </c>
      <c r="L1179" s="8">
        <v>1.2999999999999999E-2</v>
      </c>
      <c r="M1179" s="7">
        <v>0.02</v>
      </c>
      <c r="N1179" s="8">
        <v>7.8E-2</v>
      </c>
      <c r="O1179" s="8">
        <v>0.12</v>
      </c>
    </row>
    <row r="1180" spans="2:15" ht="15" customHeight="1" x14ac:dyDescent="0.35">
      <c r="B1180" s="7" t="s">
        <v>3683</v>
      </c>
      <c r="C1180" s="7" t="s">
        <v>49</v>
      </c>
      <c r="D1180" s="7" t="s">
        <v>3714</v>
      </c>
      <c r="E1180" s="7" t="s">
        <v>3715</v>
      </c>
      <c r="F1180" s="7" t="s">
        <v>17</v>
      </c>
      <c r="G1180" s="7" t="s">
        <v>3714</v>
      </c>
      <c r="H1180" s="7" t="s">
        <v>3716</v>
      </c>
      <c r="I1180" s="7" t="s">
        <v>13</v>
      </c>
      <c r="J1180" s="7">
        <v>0</v>
      </c>
      <c r="K1180" s="7">
        <v>1</v>
      </c>
      <c r="L1180" s="8">
        <v>1.2999999999999999E-2</v>
      </c>
      <c r="M1180" s="7">
        <v>0.02</v>
      </c>
      <c r="N1180" s="8">
        <v>1.2999999999999999E-2</v>
      </c>
      <c r="O1180" s="8">
        <v>0.02</v>
      </c>
    </row>
    <row r="1181" spans="2:15" ht="15" customHeight="1" x14ac:dyDescent="0.35">
      <c r="B1181" s="7" t="s">
        <v>3683</v>
      </c>
      <c r="C1181" s="7" t="s">
        <v>49</v>
      </c>
      <c r="D1181" s="7" t="s">
        <v>3717</v>
      </c>
      <c r="E1181" s="7" t="s">
        <v>3718</v>
      </c>
      <c r="F1181" s="7" t="s">
        <v>17</v>
      </c>
      <c r="G1181" s="7" t="s">
        <v>3717</v>
      </c>
      <c r="H1181" s="7" t="s">
        <v>3719</v>
      </c>
      <c r="I1181" s="7" t="s">
        <v>13</v>
      </c>
      <c r="J1181" s="7">
        <v>0</v>
      </c>
      <c r="K1181" s="7">
        <v>3</v>
      </c>
      <c r="L1181" s="8">
        <v>1.2999999999999999E-2</v>
      </c>
      <c r="M1181" s="7">
        <v>0.02</v>
      </c>
      <c r="N1181" s="8">
        <v>3.9E-2</v>
      </c>
      <c r="O1181" s="8">
        <v>0.06</v>
      </c>
    </row>
    <row r="1182" spans="2:15" ht="15" customHeight="1" x14ac:dyDescent="0.35">
      <c r="B1182" s="7" t="s">
        <v>3683</v>
      </c>
      <c r="C1182" s="7" t="s">
        <v>49</v>
      </c>
      <c r="D1182" s="7" t="s">
        <v>3720</v>
      </c>
      <c r="E1182" s="7" t="s">
        <v>3721</v>
      </c>
      <c r="F1182" s="7" t="s">
        <v>17</v>
      </c>
      <c r="G1182" s="7" t="s">
        <v>3720</v>
      </c>
      <c r="H1182" s="7" t="s">
        <v>3722</v>
      </c>
      <c r="I1182" s="7" t="s">
        <v>13</v>
      </c>
      <c r="J1182" s="7">
        <v>0</v>
      </c>
      <c r="K1182" s="7">
        <v>5</v>
      </c>
      <c r="L1182" s="8">
        <v>1.2999999999999999E-2</v>
      </c>
      <c r="M1182" s="7">
        <v>0.02</v>
      </c>
      <c r="N1182" s="8">
        <v>6.5000000000000002E-2</v>
      </c>
      <c r="O1182" s="8">
        <v>0.1</v>
      </c>
    </row>
    <row r="1183" spans="2:15" ht="15" customHeight="1" x14ac:dyDescent="0.35">
      <c r="B1183" s="7" t="s">
        <v>3683</v>
      </c>
      <c r="C1183" s="7" t="s">
        <v>49</v>
      </c>
      <c r="D1183" s="7" t="s">
        <v>3723</v>
      </c>
      <c r="E1183" s="7" t="s">
        <v>3724</v>
      </c>
      <c r="F1183" s="7" t="s">
        <v>17</v>
      </c>
      <c r="G1183" s="7" t="s">
        <v>3723</v>
      </c>
      <c r="H1183" s="7" t="s">
        <v>3725</v>
      </c>
      <c r="I1183" s="7" t="s">
        <v>13</v>
      </c>
      <c r="J1183" s="7">
        <v>0</v>
      </c>
      <c r="K1183" s="7">
        <v>8</v>
      </c>
      <c r="L1183" s="8">
        <v>1.2999999999999999E-2</v>
      </c>
      <c r="M1183" s="7">
        <v>0.02</v>
      </c>
      <c r="N1183" s="8">
        <v>0.104</v>
      </c>
      <c r="O1183" s="8">
        <v>0.16</v>
      </c>
    </row>
    <row r="1184" spans="2:15" ht="15" customHeight="1" x14ac:dyDescent="0.35">
      <c r="B1184" s="7" t="s">
        <v>3683</v>
      </c>
      <c r="C1184" s="7" t="s">
        <v>49</v>
      </c>
      <c r="D1184" s="7" t="s">
        <v>3726</v>
      </c>
      <c r="E1184" s="7" t="s">
        <v>3727</v>
      </c>
      <c r="F1184" s="7" t="s">
        <v>17</v>
      </c>
      <c r="G1184" s="7" t="s">
        <v>3726</v>
      </c>
      <c r="H1184" s="7" t="s">
        <v>3728</v>
      </c>
      <c r="I1184" s="7" t="s">
        <v>13</v>
      </c>
      <c r="J1184" s="7">
        <v>0</v>
      </c>
      <c r="K1184" s="7">
        <v>541</v>
      </c>
      <c r="L1184" s="8">
        <v>1.2999999999999999E-2</v>
      </c>
      <c r="M1184" s="7">
        <v>0.02</v>
      </c>
      <c r="N1184" s="8">
        <v>7.0329999999999995</v>
      </c>
      <c r="O1184" s="8">
        <v>10.82</v>
      </c>
    </row>
    <row r="1185" spans="2:15" ht="15" customHeight="1" x14ac:dyDescent="0.35">
      <c r="B1185" s="7" t="s">
        <v>3683</v>
      </c>
      <c r="C1185" s="7" t="s">
        <v>49</v>
      </c>
      <c r="D1185" s="7" t="s">
        <v>3729</v>
      </c>
      <c r="E1185" s="7" t="s">
        <v>3730</v>
      </c>
      <c r="F1185" s="7" t="s">
        <v>17</v>
      </c>
      <c r="G1185" s="7" t="s">
        <v>3729</v>
      </c>
      <c r="H1185" s="7" t="s">
        <v>3731</v>
      </c>
      <c r="I1185" s="7" t="s">
        <v>13</v>
      </c>
      <c r="J1185" s="7">
        <v>0</v>
      </c>
      <c r="K1185" s="7">
        <v>9</v>
      </c>
      <c r="L1185" s="8">
        <v>1.2999999999999999E-2</v>
      </c>
      <c r="M1185" s="7">
        <v>0.02</v>
      </c>
      <c r="N1185" s="8">
        <v>0.11699999999999999</v>
      </c>
      <c r="O1185" s="8">
        <v>0.18</v>
      </c>
    </row>
    <row r="1186" spans="2:15" ht="15" customHeight="1" x14ac:dyDescent="0.35">
      <c r="B1186" s="7" t="s">
        <v>3683</v>
      </c>
      <c r="C1186" s="7" t="s">
        <v>49</v>
      </c>
      <c r="D1186" s="7" t="s">
        <v>3732</v>
      </c>
      <c r="E1186" s="7" t="s">
        <v>3733</v>
      </c>
      <c r="F1186" s="7" t="s">
        <v>17</v>
      </c>
      <c r="G1186" s="7" t="s">
        <v>3732</v>
      </c>
      <c r="H1186" s="7" t="s">
        <v>3734</v>
      </c>
      <c r="I1186" s="7" t="s">
        <v>13</v>
      </c>
      <c r="J1186" s="7">
        <v>0</v>
      </c>
      <c r="K1186" s="7">
        <v>2</v>
      </c>
      <c r="L1186" s="8">
        <v>1.2999999999999999E-2</v>
      </c>
      <c r="M1186" s="7">
        <v>0.02</v>
      </c>
      <c r="N1186" s="8">
        <v>2.5999999999999999E-2</v>
      </c>
      <c r="O1186" s="8">
        <v>0.04</v>
      </c>
    </row>
    <row r="1187" spans="2:15" ht="15" customHeight="1" x14ac:dyDescent="0.35">
      <c r="B1187" s="7" t="s">
        <v>3683</v>
      </c>
      <c r="C1187" s="7" t="s">
        <v>49</v>
      </c>
      <c r="D1187" s="7" t="s">
        <v>3735</v>
      </c>
      <c r="E1187" s="7" t="s">
        <v>3736</v>
      </c>
      <c r="F1187" s="7" t="s">
        <v>17</v>
      </c>
      <c r="G1187" s="7" t="s">
        <v>3735</v>
      </c>
      <c r="H1187" s="7" t="s">
        <v>3737</v>
      </c>
      <c r="I1187" s="7" t="s">
        <v>13</v>
      </c>
      <c r="J1187" s="7">
        <v>0</v>
      </c>
      <c r="K1187" s="7">
        <v>2</v>
      </c>
      <c r="L1187" s="8">
        <v>1.2999999999999999E-2</v>
      </c>
      <c r="M1187" s="7">
        <v>0.02</v>
      </c>
      <c r="N1187" s="8">
        <v>2.5999999999999999E-2</v>
      </c>
      <c r="O1187" s="8">
        <v>0.04</v>
      </c>
    </row>
    <row r="1188" spans="2:15" ht="15" customHeight="1" x14ac:dyDescent="0.35">
      <c r="B1188" s="7" t="s">
        <v>3683</v>
      </c>
      <c r="C1188" s="7" t="s">
        <v>49</v>
      </c>
      <c r="D1188" s="7" t="s">
        <v>3738</v>
      </c>
      <c r="E1188" s="7" t="s">
        <v>3739</v>
      </c>
      <c r="F1188" s="7" t="s">
        <v>17</v>
      </c>
      <c r="G1188" s="7" t="s">
        <v>3738</v>
      </c>
      <c r="H1188" s="7" t="s">
        <v>3740</v>
      </c>
      <c r="I1188" s="7" t="s">
        <v>13</v>
      </c>
      <c r="J1188" s="7">
        <v>0</v>
      </c>
      <c r="K1188" s="7">
        <v>3</v>
      </c>
      <c r="L1188" s="8">
        <v>1.2999999999999999E-2</v>
      </c>
      <c r="M1188" s="7">
        <v>0.02</v>
      </c>
      <c r="N1188" s="8">
        <v>3.9E-2</v>
      </c>
      <c r="O1188" s="8">
        <v>0.06</v>
      </c>
    </row>
    <row r="1189" spans="2:15" ht="15" customHeight="1" x14ac:dyDescent="0.35">
      <c r="B1189" s="7" t="s">
        <v>3683</v>
      </c>
      <c r="C1189" s="7" t="s">
        <v>49</v>
      </c>
      <c r="D1189" s="7" t="s">
        <v>3741</v>
      </c>
      <c r="E1189" s="7" t="s">
        <v>3742</v>
      </c>
      <c r="F1189" s="7" t="s">
        <v>17</v>
      </c>
      <c r="G1189" s="7" t="s">
        <v>3741</v>
      </c>
      <c r="H1189" s="7" t="s">
        <v>3743</v>
      </c>
      <c r="I1189" s="7" t="s">
        <v>13</v>
      </c>
      <c r="J1189" s="7">
        <v>0</v>
      </c>
      <c r="K1189" s="7">
        <v>10</v>
      </c>
      <c r="L1189" s="8">
        <v>1.2999999999999999E-2</v>
      </c>
      <c r="M1189" s="7">
        <v>0.02</v>
      </c>
      <c r="N1189" s="8">
        <v>0.13</v>
      </c>
      <c r="O1189" s="8">
        <v>0.2</v>
      </c>
    </row>
    <row r="1190" spans="2:15" ht="15" customHeight="1" x14ac:dyDescent="0.35">
      <c r="B1190" s="7" t="s">
        <v>3683</v>
      </c>
      <c r="C1190" s="7" t="s">
        <v>49</v>
      </c>
      <c r="D1190" s="7" t="s">
        <v>3744</v>
      </c>
      <c r="E1190" s="7" t="s">
        <v>3745</v>
      </c>
      <c r="F1190" s="7" t="s">
        <v>17</v>
      </c>
      <c r="G1190" s="7" t="s">
        <v>3744</v>
      </c>
      <c r="H1190" s="7" t="s">
        <v>3746</v>
      </c>
      <c r="I1190" s="7" t="s">
        <v>13</v>
      </c>
      <c r="J1190" s="7">
        <v>0</v>
      </c>
      <c r="K1190" s="7">
        <v>5</v>
      </c>
      <c r="L1190" s="8">
        <v>1.2999999999999999E-2</v>
      </c>
      <c r="M1190" s="7">
        <v>0.02</v>
      </c>
      <c r="N1190" s="8">
        <v>6.5000000000000002E-2</v>
      </c>
      <c r="O1190" s="8">
        <v>0.1</v>
      </c>
    </row>
    <row r="1191" spans="2:15" ht="15" customHeight="1" x14ac:dyDescent="0.35">
      <c r="B1191" s="7" t="s">
        <v>3683</v>
      </c>
      <c r="C1191" s="7" t="s">
        <v>49</v>
      </c>
      <c r="D1191" s="7" t="s">
        <v>3747</v>
      </c>
      <c r="E1191" s="7" t="s">
        <v>3748</v>
      </c>
      <c r="F1191" s="7" t="s">
        <v>17</v>
      </c>
      <c r="G1191" s="7" t="s">
        <v>3747</v>
      </c>
      <c r="H1191" s="7" t="s">
        <v>3749</v>
      </c>
      <c r="I1191" s="7" t="s">
        <v>13</v>
      </c>
      <c r="J1191" s="7">
        <v>0</v>
      </c>
      <c r="K1191" s="7">
        <v>7</v>
      </c>
      <c r="L1191" s="8">
        <v>1.2999999999999999E-2</v>
      </c>
      <c r="M1191" s="7">
        <v>0.02</v>
      </c>
      <c r="N1191" s="8">
        <v>9.0999999999999998E-2</v>
      </c>
      <c r="O1191" s="8">
        <v>0.14000000000000001</v>
      </c>
    </row>
    <row r="1192" spans="2:15" ht="15" customHeight="1" x14ac:dyDescent="0.35">
      <c r="B1192" s="7" t="s">
        <v>3683</v>
      </c>
      <c r="C1192" s="7" t="s">
        <v>49</v>
      </c>
      <c r="D1192" s="7" t="s">
        <v>3750</v>
      </c>
      <c r="E1192" s="7" t="s">
        <v>3751</v>
      </c>
      <c r="F1192" s="7" t="s">
        <v>17</v>
      </c>
      <c r="G1192" s="7" t="s">
        <v>3750</v>
      </c>
      <c r="H1192" s="7" t="s">
        <v>3752</v>
      </c>
      <c r="I1192" s="7" t="s">
        <v>13</v>
      </c>
      <c r="J1192" s="7">
        <v>0</v>
      </c>
      <c r="K1192" s="7">
        <v>12</v>
      </c>
      <c r="L1192" s="8">
        <v>1.2999999999999999E-2</v>
      </c>
      <c r="M1192" s="7">
        <v>0.02</v>
      </c>
      <c r="N1192" s="8">
        <v>0.156</v>
      </c>
      <c r="O1192" s="8">
        <v>0.24</v>
      </c>
    </row>
    <row r="1193" spans="2:15" ht="15" customHeight="1" x14ac:dyDescent="0.35">
      <c r="B1193" s="7" t="s">
        <v>3683</v>
      </c>
      <c r="C1193" s="7" t="s">
        <v>49</v>
      </c>
      <c r="D1193" s="7" t="s">
        <v>3753</v>
      </c>
      <c r="E1193" s="7" t="s">
        <v>3754</v>
      </c>
      <c r="F1193" s="7" t="s">
        <v>17</v>
      </c>
      <c r="G1193" s="7" t="s">
        <v>3753</v>
      </c>
      <c r="H1193" s="7" t="s">
        <v>3755</v>
      </c>
      <c r="I1193" s="7" t="s">
        <v>13</v>
      </c>
      <c r="J1193" s="7">
        <v>0</v>
      </c>
      <c r="K1193" s="7">
        <v>7</v>
      </c>
      <c r="L1193" s="8">
        <v>1.2999999999999999E-2</v>
      </c>
      <c r="M1193" s="7">
        <v>0.02</v>
      </c>
      <c r="N1193" s="8">
        <v>9.0999999999999998E-2</v>
      </c>
      <c r="O1193" s="8">
        <v>0.14000000000000001</v>
      </c>
    </row>
    <row r="1194" spans="2:15" ht="15" customHeight="1" x14ac:dyDescent="0.35">
      <c r="B1194" s="7" t="s">
        <v>3683</v>
      </c>
      <c r="C1194" s="7" t="s">
        <v>49</v>
      </c>
      <c r="D1194" s="7" t="s">
        <v>3756</v>
      </c>
      <c r="E1194" s="7" t="s">
        <v>3757</v>
      </c>
      <c r="F1194" s="7" t="s">
        <v>17</v>
      </c>
      <c r="G1194" s="7" t="s">
        <v>3756</v>
      </c>
      <c r="H1194" s="7" t="s">
        <v>3758</v>
      </c>
      <c r="I1194" s="7" t="s">
        <v>13</v>
      </c>
      <c r="J1194" s="7">
        <v>0</v>
      </c>
      <c r="K1194" s="7">
        <v>6</v>
      </c>
      <c r="L1194" s="8">
        <v>1.2999999999999999E-2</v>
      </c>
      <c r="M1194" s="7">
        <v>0.02</v>
      </c>
      <c r="N1194" s="8">
        <v>7.8E-2</v>
      </c>
      <c r="O1194" s="8">
        <v>0.12</v>
      </c>
    </row>
    <row r="1195" spans="2:15" ht="15" customHeight="1" x14ac:dyDescent="0.35">
      <c r="B1195" s="7" t="s">
        <v>3683</v>
      </c>
      <c r="C1195" s="7" t="s">
        <v>49</v>
      </c>
      <c r="D1195" s="7" t="s">
        <v>3759</v>
      </c>
      <c r="E1195" s="7" t="s">
        <v>3760</v>
      </c>
      <c r="F1195" s="7" t="s">
        <v>17</v>
      </c>
      <c r="G1195" s="7" t="s">
        <v>3759</v>
      </c>
      <c r="H1195" s="7" t="s">
        <v>3761</v>
      </c>
      <c r="I1195" s="7" t="s">
        <v>13</v>
      </c>
      <c r="J1195" s="7">
        <v>0</v>
      </c>
      <c r="K1195" s="7">
        <v>2</v>
      </c>
      <c r="L1195" s="8">
        <v>1.2999999999999999E-2</v>
      </c>
      <c r="M1195" s="7">
        <v>0.02</v>
      </c>
      <c r="N1195" s="8">
        <v>2.5999999999999999E-2</v>
      </c>
      <c r="O1195" s="8">
        <v>0.04</v>
      </c>
    </row>
    <row r="1196" spans="2:15" ht="15" customHeight="1" x14ac:dyDescent="0.35">
      <c r="B1196" s="7" t="s">
        <v>3683</v>
      </c>
      <c r="C1196" s="7" t="s">
        <v>49</v>
      </c>
      <c r="D1196" s="7" t="s">
        <v>3762</v>
      </c>
      <c r="E1196" s="7" t="s">
        <v>3763</v>
      </c>
      <c r="F1196" s="7" t="s">
        <v>17</v>
      </c>
      <c r="G1196" s="7" t="s">
        <v>3762</v>
      </c>
      <c r="H1196" s="7" t="s">
        <v>3764</v>
      </c>
      <c r="I1196" s="7" t="s">
        <v>13</v>
      </c>
      <c r="J1196" s="7">
        <v>0</v>
      </c>
      <c r="K1196" s="7">
        <v>8</v>
      </c>
      <c r="L1196" s="8">
        <v>1.2999999999999999E-2</v>
      </c>
      <c r="M1196" s="7">
        <v>0.02</v>
      </c>
      <c r="N1196" s="8">
        <v>0.104</v>
      </c>
      <c r="O1196" s="8">
        <v>0.16</v>
      </c>
    </row>
    <row r="1197" spans="2:15" ht="15" customHeight="1" x14ac:dyDescent="0.35">
      <c r="B1197" s="7" t="s">
        <v>3683</v>
      </c>
      <c r="C1197" s="7" t="s">
        <v>49</v>
      </c>
      <c r="D1197" s="7" t="s">
        <v>3765</v>
      </c>
      <c r="E1197" s="7" t="s">
        <v>3766</v>
      </c>
      <c r="F1197" s="7" t="s">
        <v>17</v>
      </c>
      <c r="G1197" s="7" t="s">
        <v>3765</v>
      </c>
      <c r="H1197" s="7" t="s">
        <v>3767</v>
      </c>
      <c r="I1197" s="7" t="s">
        <v>13</v>
      </c>
      <c r="J1197" s="7">
        <v>0</v>
      </c>
      <c r="K1197" s="7">
        <v>15</v>
      </c>
      <c r="L1197" s="8">
        <v>1.2999999999999999E-2</v>
      </c>
      <c r="M1197" s="7">
        <v>0.02</v>
      </c>
      <c r="N1197" s="8">
        <v>0.19499999999999998</v>
      </c>
      <c r="O1197" s="8">
        <v>0.3</v>
      </c>
    </row>
    <row r="1198" spans="2:15" ht="15" customHeight="1" x14ac:dyDescent="0.35">
      <c r="B1198" s="7" t="s">
        <v>3683</v>
      </c>
      <c r="C1198" s="7" t="s">
        <v>49</v>
      </c>
      <c r="D1198" s="7" t="s">
        <v>3768</v>
      </c>
      <c r="E1198" s="7" t="s">
        <v>3769</v>
      </c>
      <c r="F1198" s="7" t="s">
        <v>17</v>
      </c>
      <c r="G1198" s="7" t="s">
        <v>3768</v>
      </c>
      <c r="H1198" s="7" t="s">
        <v>3770</v>
      </c>
      <c r="I1198" s="7" t="s">
        <v>13</v>
      </c>
      <c r="J1198" s="7">
        <v>0</v>
      </c>
      <c r="K1198" s="7">
        <v>9</v>
      </c>
      <c r="L1198" s="8">
        <v>1.2999999999999999E-2</v>
      </c>
      <c r="M1198" s="7">
        <v>0.02</v>
      </c>
      <c r="N1198" s="8">
        <v>0.11699999999999999</v>
      </c>
      <c r="O1198" s="8">
        <v>0.18</v>
      </c>
    </row>
    <row r="1199" spans="2:15" ht="15" customHeight="1" x14ac:dyDescent="0.35">
      <c r="B1199" s="7" t="s">
        <v>3683</v>
      </c>
      <c r="C1199" s="7" t="s">
        <v>49</v>
      </c>
      <c r="D1199" s="7" t="s">
        <v>3771</v>
      </c>
      <c r="E1199" s="7" t="s">
        <v>3772</v>
      </c>
      <c r="F1199" s="7" t="s">
        <v>17</v>
      </c>
      <c r="G1199" s="7" t="s">
        <v>3771</v>
      </c>
      <c r="H1199" s="7" t="s">
        <v>3773</v>
      </c>
      <c r="I1199" s="7" t="s">
        <v>13</v>
      </c>
      <c r="J1199" s="7">
        <v>0</v>
      </c>
      <c r="K1199" s="7">
        <v>1</v>
      </c>
      <c r="L1199" s="8">
        <v>1.2999999999999999E-2</v>
      </c>
      <c r="M1199" s="7">
        <v>0.02</v>
      </c>
      <c r="N1199" s="8">
        <v>1.2999999999999999E-2</v>
      </c>
      <c r="O1199" s="8">
        <v>0.02</v>
      </c>
    </row>
    <row r="1200" spans="2:15" ht="15" customHeight="1" x14ac:dyDescent="0.35">
      <c r="B1200" s="7" t="s">
        <v>3683</v>
      </c>
      <c r="C1200" s="7" t="s">
        <v>49</v>
      </c>
      <c r="D1200" s="7" t="s">
        <v>3774</v>
      </c>
      <c r="E1200" s="7" t="s">
        <v>3775</v>
      </c>
      <c r="F1200" s="7" t="s">
        <v>17</v>
      </c>
      <c r="G1200" s="7" t="s">
        <v>3774</v>
      </c>
      <c r="H1200" s="7" t="s">
        <v>3776</v>
      </c>
      <c r="I1200" s="7" t="s">
        <v>13</v>
      </c>
      <c r="J1200" s="7">
        <v>0</v>
      </c>
      <c r="K1200" s="7">
        <v>29</v>
      </c>
      <c r="L1200" s="8">
        <v>1.2999999999999999E-2</v>
      </c>
      <c r="M1200" s="7">
        <v>0.02</v>
      </c>
      <c r="N1200" s="8">
        <v>0.377</v>
      </c>
      <c r="O1200" s="8">
        <v>0.57999999999999996</v>
      </c>
    </row>
    <row r="1201" spans="2:15" ht="15" customHeight="1" x14ac:dyDescent="0.35">
      <c r="B1201" s="7" t="s">
        <v>3683</v>
      </c>
      <c r="C1201" s="7" t="s">
        <v>49</v>
      </c>
      <c r="D1201" s="7" t="s">
        <v>3777</v>
      </c>
      <c r="E1201" s="7" t="s">
        <v>3778</v>
      </c>
      <c r="F1201" s="7" t="s">
        <v>17</v>
      </c>
      <c r="G1201" s="7" t="s">
        <v>3777</v>
      </c>
      <c r="H1201" s="7" t="s">
        <v>3779</v>
      </c>
      <c r="I1201" s="7" t="s">
        <v>13</v>
      </c>
      <c r="J1201" s="7">
        <v>0</v>
      </c>
      <c r="K1201" s="7">
        <v>31</v>
      </c>
      <c r="L1201" s="8">
        <v>1.2999999999999999E-2</v>
      </c>
      <c r="M1201" s="7">
        <v>0.02</v>
      </c>
      <c r="N1201" s="8">
        <v>0.40299999999999997</v>
      </c>
      <c r="O1201" s="8">
        <v>0.62</v>
      </c>
    </row>
    <row r="1202" spans="2:15" ht="15" customHeight="1" x14ac:dyDescent="0.35">
      <c r="B1202" s="7" t="s">
        <v>3683</v>
      </c>
      <c r="C1202" s="7" t="s">
        <v>49</v>
      </c>
      <c r="D1202" s="7" t="s">
        <v>3780</v>
      </c>
      <c r="E1202" s="7" t="s">
        <v>3781</v>
      </c>
      <c r="F1202" s="7" t="s">
        <v>17</v>
      </c>
      <c r="G1202" s="7" t="s">
        <v>3780</v>
      </c>
      <c r="H1202" s="7" t="s">
        <v>3782</v>
      </c>
      <c r="I1202" s="7" t="s">
        <v>13</v>
      </c>
      <c r="J1202" s="7">
        <v>0</v>
      </c>
      <c r="K1202" s="7">
        <v>13</v>
      </c>
      <c r="L1202" s="8">
        <v>1.2999999999999999E-2</v>
      </c>
      <c r="M1202" s="7">
        <v>0.02</v>
      </c>
      <c r="N1202" s="8">
        <v>0.16899999999999998</v>
      </c>
      <c r="O1202" s="8">
        <v>0.26</v>
      </c>
    </row>
    <row r="1203" spans="2:15" ht="15" customHeight="1" x14ac:dyDescent="0.35">
      <c r="B1203" s="7" t="s">
        <v>3683</v>
      </c>
      <c r="C1203" s="7" t="s">
        <v>49</v>
      </c>
      <c r="D1203" s="7" t="s">
        <v>3783</v>
      </c>
      <c r="E1203" s="7" t="s">
        <v>3784</v>
      </c>
      <c r="F1203" s="7" t="s">
        <v>17</v>
      </c>
      <c r="G1203" s="7" t="s">
        <v>3783</v>
      </c>
      <c r="H1203" s="7" t="s">
        <v>3785</v>
      </c>
      <c r="I1203" s="7" t="s">
        <v>13</v>
      </c>
      <c r="J1203" s="7">
        <v>0</v>
      </c>
      <c r="K1203" s="7">
        <v>236</v>
      </c>
      <c r="L1203" s="8">
        <v>1.2999999999999999E-2</v>
      </c>
      <c r="M1203" s="7">
        <v>0.02</v>
      </c>
      <c r="N1203" s="8">
        <v>3.0680000000000001</v>
      </c>
      <c r="O1203" s="8">
        <v>4.72</v>
      </c>
    </row>
    <row r="1204" spans="2:15" ht="15" customHeight="1" x14ac:dyDescent="0.35">
      <c r="B1204" s="7" t="s">
        <v>3683</v>
      </c>
      <c r="C1204" s="7" t="s">
        <v>49</v>
      </c>
      <c r="D1204" s="7" t="s">
        <v>3786</v>
      </c>
      <c r="E1204" s="7" t="s">
        <v>3787</v>
      </c>
      <c r="F1204" s="7" t="s">
        <v>17</v>
      </c>
      <c r="G1204" s="7" t="s">
        <v>3786</v>
      </c>
      <c r="H1204" s="7" t="s">
        <v>3788</v>
      </c>
      <c r="I1204" s="7" t="s">
        <v>13</v>
      </c>
      <c r="J1204" s="7">
        <v>0</v>
      </c>
      <c r="K1204" s="7">
        <v>514</v>
      </c>
      <c r="L1204" s="8">
        <v>1.2999999999999999E-2</v>
      </c>
      <c r="M1204" s="7">
        <v>0.02</v>
      </c>
      <c r="N1204" s="8">
        <v>6.6819999999999995</v>
      </c>
      <c r="O1204" s="8">
        <v>10.28</v>
      </c>
    </row>
    <row r="1205" spans="2:15" ht="15" customHeight="1" x14ac:dyDescent="0.35">
      <c r="B1205" s="7" t="s">
        <v>3683</v>
      </c>
      <c r="C1205" s="7" t="s">
        <v>49</v>
      </c>
      <c r="D1205" s="7" t="s">
        <v>3789</v>
      </c>
      <c r="E1205" s="7" t="s">
        <v>3790</v>
      </c>
      <c r="F1205" s="7" t="s">
        <v>17</v>
      </c>
      <c r="G1205" s="7" t="s">
        <v>3789</v>
      </c>
      <c r="H1205" s="7" t="s">
        <v>3791</v>
      </c>
      <c r="I1205" s="7" t="s">
        <v>13</v>
      </c>
      <c r="J1205" s="7">
        <v>0</v>
      </c>
      <c r="K1205" s="7">
        <v>122</v>
      </c>
      <c r="L1205" s="8">
        <v>1.2999999999999999E-2</v>
      </c>
      <c r="M1205" s="7">
        <v>0.02</v>
      </c>
      <c r="N1205" s="8">
        <v>1.5859999999999999</v>
      </c>
      <c r="O1205" s="8">
        <v>2.44</v>
      </c>
    </row>
    <row r="1206" spans="2:15" ht="15" customHeight="1" x14ac:dyDescent="0.35">
      <c r="B1206" s="7" t="s">
        <v>3683</v>
      </c>
      <c r="C1206" s="7" t="s">
        <v>49</v>
      </c>
      <c r="D1206" s="7" t="s">
        <v>3792</v>
      </c>
      <c r="E1206" s="7" t="s">
        <v>3793</v>
      </c>
      <c r="F1206" s="7" t="s">
        <v>17</v>
      </c>
      <c r="G1206" s="7" t="s">
        <v>3792</v>
      </c>
      <c r="H1206" s="7" t="s">
        <v>3794</v>
      </c>
      <c r="I1206" s="7" t="s">
        <v>13</v>
      </c>
      <c r="J1206" s="7">
        <v>0</v>
      </c>
      <c r="K1206" s="7">
        <v>109</v>
      </c>
      <c r="L1206" s="8">
        <v>1.2999999999999999E-2</v>
      </c>
      <c r="M1206" s="7">
        <v>0.02</v>
      </c>
      <c r="N1206" s="8">
        <v>1.417</v>
      </c>
      <c r="O1206" s="8">
        <v>2.1800000000000002</v>
      </c>
    </row>
    <row r="1207" spans="2:15" ht="15" customHeight="1" x14ac:dyDescent="0.35">
      <c r="B1207" s="7" t="s">
        <v>3683</v>
      </c>
      <c r="C1207" s="7" t="s">
        <v>49</v>
      </c>
      <c r="D1207" s="7" t="s">
        <v>3795</v>
      </c>
      <c r="E1207" s="7" t="s">
        <v>3796</v>
      </c>
      <c r="F1207" s="7" t="s">
        <v>17</v>
      </c>
      <c r="G1207" s="7" t="s">
        <v>3795</v>
      </c>
      <c r="H1207" s="7" t="s">
        <v>3797</v>
      </c>
      <c r="I1207" s="7" t="s">
        <v>13</v>
      </c>
      <c r="J1207" s="7">
        <v>0</v>
      </c>
      <c r="K1207" s="7">
        <v>1</v>
      </c>
      <c r="L1207" s="8">
        <v>1.2999999999999999E-2</v>
      </c>
      <c r="M1207" s="7">
        <v>0.02</v>
      </c>
      <c r="N1207" s="8">
        <v>1.2999999999999999E-2</v>
      </c>
      <c r="O1207" s="8">
        <v>0.02</v>
      </c>
    </row>
    <row r="1208" spans="2:15" ht="15" customHeight="1" x14ac:dyDescent="0.35">
      <c r="B1208" s="7" t="s">
        <v>3683</v>
      </c>
      <c r="C1208" s="7" t="s">
        <v>49</v>
      </c>
      <c r="D1208" s="7" t="s">
        <v>3798</v>
      </c>
      <c r="E1208" s="7" t="s">
        <v>3799</v>
      </c>
      <c r="F1208" s="7" t="s">
        <v>17</v>
      </c>
      <c r="G1208" s="7" t="s">
        <v>3798</v>
      </c>
      <c r="H1208" s="7" t="s">
        <v>3800</v>
      </c>
      <c r="I1208" s="7" t="s">
        <v>13</v>
      </c>
      <c r="J1208" s="7">
        <v>0</v>
      </c>
      <c r="K1208" s="7">
        <v>2</v>
      </c>
      <c r="L1208" s="8">
        <v>1.2999999999999999E-2</v>
      </c>
      <c r="M1208" s="7">
        <v>0.02</v>
      </c>
      <c r="N1208" s="8">
        <v>2.5999999999999999E-2</v>
      </c>
      <c r="O1208" s="8">
        <v>0.04</v>
      </c>
    </row>
    <row r="1209" spans="2:15" ht="15" customHeight="1" x14ac:dyDescent="0.35">
      <c r="B1209" s="7" t="s">
        <v>3683</v>
      </c>
      <c r="C1209" s="7" t="s">
        <v>49</v>
      </c>
      <c r="D1209" s="7" t="s">
        <v>3801</v>
      </c>
      <c r="E1209" s="7" t="s">
        <v>3802</v>
      </c>
      <c r="F1209" s="7" t="s">
        <v>17</v>
      </c>
      <c r="G1209" s="7" t="s">
        <v>3801</v>
      </c>
      <c r="H1209" s="7" t="s">
        <v>3803</v>
      </c>
      <c r="I1209" s="7" t="s">
        <v>13</v>
      </c>
      <c r="J1209" s="7">
        <v>0</v>
      </c>
      <c r="K1209" s="7">
        <v>4</v>
      </c>
      <c r="L1209" s="8">
        <v>1.2999999999999999E-2</v>
      </c>
      <c r="M1209" s="7">
        <v>0.02</v>
      </c>
      <c r="N1209" s="8">
        <v>5.1999999999999998E-2</v>
      </c>
      <c r="O1209" s="8">
        <v>0.08</v>
      </c>
    </row>
    <row r="1210" spans="2:15" ht="15" customHeight="1" x14ac:dyDescent="0.35">
      <c r="B1210" s="7" t="s">
        <v>3683</v>
      </c>
      <c r="C1210" s="7" t="s">
        <v>49</v>
      </c>
      <c r="D1210" s="7" t="s">
        <v>3804</v>
      </c>
      <c r="E1210" s="7" t="s">
        <v>3805</v>
      </c>
      <c r="F1210" s="7" t="s">
        <v>17</v>
      </c>
      <c r="G1210" s="7" t="s">
        <v>3804</v>
      </c>
      <c r="H1210" s="7" t="s">
        <v>3806</v>
      </c>
      <c r="I1210" s="7" t="s">
        <v>13</v>
      </c>
      <c r="J1210" s="7">
        <v>0</v>
      </c>
      <c r="K1210" s="7">
        <v>3</v>
      </c>
      <c r="L1210" s="8">
        <v>1.2999999999999999E-2</v>
      </c>
      <c r="M1210" s="7">
        <v>0.02</v>
      </c>
      <c r="N1210" s="8">
        <v>3.9E-2</v>
      </c>
      <c r="O1210" s="8">
        <v>0.06</v>
      </c>
    </row>
    <row r="1211" spans="2:15" ht="15" customHeight="1" x14ac:dyDescent="0.35">
      <c r="B1211" s="7" t="s">
        <v>3683</v>
      </c>
      <c r="C1211" s="7" t="s">
        <v>49</v>
      </c>
      <c r="D1211" s="7" t="s">
        <v>3807</v>
      </c>
      <c r="E1211" s="7" t="s">
        <v>3808</v>
      </c>
      <c r="F1211" s="7" t="s">
        <v>17</v>
      </c>
      <c r="G1211" s="7" t="s">
        <v>3807</v>
      </c>
      <c r="H1211" s="7" t="s">
        <v>3809</v>
      </c>
      <c r="I1211" s="7" t="s">
        <v>13</v>
      </c>
      <c r="J1211" s="7">
        <v>0</v>
      </c>
      <c r="K1211" s="7">
        <v>2</v>
      </c>
      <c r="L1211" s="8">
        <v>1.2999999999999999E-2</v>
      </c>
      <c r="M1211" s="7">
        <v>0.02</v>
      </c>
      <c r="N1211" s="8">
        <v>2.5999999999999999E-2</v>
      </c>
      <c r="O1211" s="8">
        <v>0.04</v>
      </c>
    </row>
    <row r="1212" spans="2:15" ht="15" customHeight="1" x14ac:dyDescent="0.35">
      <c r="B1212" s="7" t="s">
        <v>3683</v>
      </c>
      <c r="C1212" s="7" t="s">
        <v>49</v>
      </c>
      <c r="D1212" s="7" t="s">
        <v>3810</v>
      </c>
      <c r="E1212" s="7" t="s">
        <v>3811</v>
      </c>
      <c r="F1212" s="7" t="s">
        <v>17</v>
      </c>
      <c r="G1212" s="7" t="s">
        <v>3810</v>
      </c>
      <c r="H1212" s="7" t="s">
        <v>3812</v>
      </c>
      <c r="I1212" s="7" t="s">
        <v>13</v>
      </c>
      <c r="J1212" s="7">
        <v>0</v>
      </c>
      <c r="K1212" s="7">
        <v>1</v>
      </c>
      <c r="L1212" s="8">
        <v>1.2999999999999999E-2</v>
      </c>
      <c r="M1212" s="7">
        <v>0.02</v>
      </c>
      <c r="N1212" s="8">
        <v>1.2999999999999999E-2</v>
      </c>
      <c r="O1212" s="8">
        <v>0.02</v>
      </c>
    </row>
    <row r="1213" spans="2:15" ht="15" customHeight="1" x14ac:dyDescent="0.35">
      <c r="B1213" s="7" t="s">
        <v>3683</v>
      </c>
      <c r="C1213" s="7" t="s">
        <v>49</v>
      </c>
      <c r="D1213" s="7" t="s">
        <v>3813</v>
      </c>
      <c r="E1213" s="7" t="s">
        <v>3814</v>
      </c>
      <c r="F1213" s="7" t="s">
        <v>17</v>
      </c>
      <c r="G1213" s="7" t="s">
        <v>3813</v>
      </c>
      <c r="H1213" s="7" t="s">
        <v>3815</v>
      </c>
      <c r="I1213" s="7" t="s">
        <v>13</v>
      </c>
      <c r="J1213" s="7">
        <v>0</v>
      </c>
      <c r="K1213" s="7">
        <v>2</v>
      </c>
      <c r="L1213" s="8">
        <v>1.2999999999999999E-2</v>
      </c>
      <c r="M1213" s="7">
        <v>0.02</v>
      </c>
      <c r="N1213" s="8">
        <v>2.5999999999999999E-2</v>
      </c>
      <c r="O1213" s="8">
        <v>0.04</v>
      </c>
    </row>
    <row r="1214" spans="2:15" ht="15" customHeight="1" x14ac:dyDescent="0.35">
      <c r="B1214" s="7" t="s">
        <v>3683</v>
      </c>
      <c r="C1214" s="7" t="s">
        <v>49</v>
      </c>
      <c r="D1214" s="7" t="s">
        <v>3816</v>
      </c>
      <c r="E1214" s="7" t="s">
        <v>3817</v>
      </c>
      <c r="F1214" s="7" t="s">
        <v>17</v>
      </c>
      <c r="G1214" s="7" t="s">
        <v>3816</v>
      </c>
      <c r="H1214" s="7" t="s">
        <v>3818</v>
      </c>
      <c r="I1214" s="7" t="s">
        <v>13</v>
      </c>
      <c r="J1214" s="7">
        <v>0</v>
      </c>
      <c r="K1214" s="7">
        <v>2</v>
      </c>
      <c r="L1214" s="8">
        <v>1.2999999999999999E-2</v>
      </c>
      <c r="M1214" s="7">
        <v>0.02</v>
      </c>
      <c r="N1214" s="8">
        <v>2.5999999999999999E-2</v>
      </c>
      <c r="O1214" s="8">
        <v>0.04</v>
      </c>
    </row>
    <row r="1215" spans="2:15" ht="15" customHeight="1" x14ac:dyDescent="0.35">
      <c r="B1215" s="7" t="s">
        <v>3683</v>
      </c>
      <c r="C1215" s="7" t="s">
        <v>49</v>
      </c>
      <c r="D1215" s="7" t="s">
        <v>3819</v>
      </c>
      <c r="E1215" s="7" t="s">
        <v>3820</v>
      </c>
      <c r="F1215" s="7" t="s">
        <v>17</v>
      </c>
      <c r="G1215" s="7" t="s">
        <v>3819</v>
      </c>
      <c r="H1215" s="7" t="s">
        <v>3821</v>
      </c>
      <c r="I1215" s="7" t="s">
        <v>13</v>
      </c>
      <c r="J1215" s="7">
        <v>0</v>
      </c>
      <c r="K1215" s="7">
        <v>2</v>
      </c>
      <c r="L1215" s="8">
        <v>1.2999999999999999E-2</v>
      </c>
      <c r="M1215" s="7">
        <v>0.02</v>
      </c>
      <c r="N1215" s="8">
        <v>2.5999999999999999E-2</v>
      </c>
      <c r="O1215" s="8">
        <v>0.04</v>
      </c>
    </row>
    <row r="1216" spans="2:15" ht="15" customHeight="1" x14ac:dyDescent="0.35">
      <c r="B1216" s="7" t="s">
        <v>3683</v>
      </c>
      <c r="C1216" s="7" t="s">
        <v>49</v>
      </c>
      <c r="D1216" s="7" t="s">
        <v>3822</v>
      </c>
      <c r="E1216" s="7" t="s">
        <v>3823</v>
      </c>
      <c r="F1216" s="7" t="s">
        <v>17</v>
      </c>
      <c r="G1216" s="7" t="s">
        <v>3822</v>
      </c>
      <c r="H1216" s="7" t="s">
        <v>3824</v>
      </c>
      <c r="I1216" s="7" t="s">
        <v>13</v>
      </c>
      <c r="J1216" s="7">
        <v>0</v>
      </c>
      <c r="K1216" s="7">
        <v>1</v>
      </c>
      <c r="L1216" s="8">
        <v>1.2999999999999999E-2</v>
      </c>
      <c r="M1216" s="7">
        <v>0.02</v>
      </c>
      <c r="N1216" s="8">
        <v>1.2999999999999999E-2</v>
      </c>
      <c r="O1216" s="8">
        <v>0.02</v>
      </c>
    </row>
    <row r="1217" spans="2:15" ht="15" customHeight="1" x14ac:dyDescent="0.35">
      <c r="B1217" s="7" t="s">
        <v>3683</v>
      </c>
      <c r="C1217" s="7" t="s">
        <v>49</v>
      </c>
      <c r="D1217" s="7" t="s">
        <v>3825</v>
      </c>
      <c r="E1217" s="7" t="s">
        <v>3826</v>
      </c>
      <c r="F1217" s="7" t="s">
        <v>17</v>
      </c>
      <c r="G1217" s="7" t="s">
        <v>3825</v>
      </c>
      <c r="H1217" s="7" t="s">
        <v>3827</v>
      </c>
      <c r="I1217" s="7" t="s">
        <v>13</v>
      </c>
      <c r="J1217" s="7">
        <v>0</v>
      </c>
      <c r="K1217" s="7">
        <v>6</v>
      </c>
      <c r="L1217" s="8">
        <v>1.2999999999999999E-2</v>
      </c>
      <c r="M1217" s="7">
        <v>0.02</v>
      </c>
      <c r="N1217" s="8">
        <v>7.8E-2</v>
      </c>
      <c r="O1217" s="8">
        <v>0.12</v>
      </c>
    </row>
    <row r="1218" spans="2:15" ht="15" customHeight="1" x14ac:dyDescent="0.35">
      <c r="B1218" s="7" t="s">
        <v>3683</v>
      </c>
      <c r="C1218" s="7" t="s">
        <v>49</v>
      </c>
      <c r="D1218" s="7" t="s">
        <v>3828</v>
      </c>
      <c r="E1218" s="7" t="s">
        <v>3829</v>
      </c>
      <c r="F1218" s="7" t="s">
        <v>17</v>
      </c>
      <c r="G1218" s="7" t="s">
        <v>3828</v>
      </c>
      <c r="H1218" s="7" t="s">
        <v>3830</v>
      </c>
      <c r="I1218" s="7" t="s">
        <v>13</v>
      </c>
      <c r="J1218" s="7">
        <v>0</v>
      </c>
      <c r="K1218" s="7">
        <v>5</v>
      </c>
      <c r="L1218" s="8">
        <v>1.2999999999999999E-2</v>
      </c>
      <c r="M1218" s="7">
        <v>0.02</v>
      </c>
      <c r="N1218" s="8">
        <v>6.5000000000000002E-2</v>
      </c>
      <c r="O1218" s="8">
        <v>0.1</v>
      </c>
    </row>
    <row r="1219" spans="2:15" ht="15" customHeight="1" x14ac:dyDescent="0.35">
      <c r="B1219" s="7" t="s">
        <v>3683</v>
      </c>
      <c r="C1219" s="7" t="s">
        <v>49</v>
      </c>
      <c r="D1219" s="7" t="s">
        <v>3831</v>
      </c>
      <c r="E1219" s="7" t="s">
        <v>3832</v>
      </c>
      <c r="F1219" s="7" t="s">
        <v>17</v>
      </c>
      <c r="G1219" s="7" t="s">
        <v>3831</v>
      </c>
      <c r="H1219" s="7" t="s">
        <v>3833</v>
      </c>
      <c r="I1219" s="7" t="s">
        <v>13</v>
      </c>
      <c r="J1219" s="7">
        <v>0</v>
      </c>
      <c r="K1219" s="7">
        <v>6</v>
      </c>
      <c r="L1219" s="8">
        <v>1.2999999999999999E-2</v>
      </c>
      <c r="M1219" s="7">
        <v>0.02</v>
      </c>
      <c r="N1219" s="8">
        <v>7.8E-2</v>
      </c>
      <c r="O1219" s="8">
        <v>0.12</v>
      </c>
    </row>
    <row r="1220" spans="2:15" ht="15" customHeight="1" x14ac:dyDescent="0.35">
      <c r="B1220" s="7" t="s">
        <v>3683</v>
      </c>
      <c r="C1220" s="7" t="s">
        <v>49</v>
      </c>
      <c r="D1220" s="7" t="s">
        <v>3834</v>
      </c>
      <c r="E1220" s="7" t="s">
        <v>3835</v>
      </c>
      <c r="F1220" s="7" t="s">
        <v>17</v>
      </c>
      <c r="G1220" s="7" t="s">
        <v>3834</v>
      </c>
      <c r="H1220" s="7" t="s">
        <v>3836</v>
      </c>
      <c r="I1220" s="7" t="s">
        <v>13</v>
      </c>
      <c r="J1220" s="7">
        <v>0</v>
      </c>
      <c r="K1220" s="7">
        <v>13</v>
      </c>
      <c r="L1220" s="8">
        <v>1.2999999999999999E-2</v>
      </c>
      <c r="M1220" s="7">
        <v>0.02</v>
      </c>
      <c r="N1220" s="8">
        <v>0.16899999999999998</v>
      </c>
      <c r="O1220" s="8">
        <v>0.26</v>
      </c>
    </row>
    <row r="1221" spans="2:15" ht="15" customHeight="1" x14ac:dyDescent="0.35">
      <c r="B1221" s="7" t="s">
        <v>3683</v>
      </c>
      <c r="C1221" s="7" t="s">
        <v>49</v>
      </c>
      <c r="D1221" s="7" t="s">
        <v>3837</v>
      </c>
      <c r="E1221" s="7" t="s">
        <v>3838</v>
      </c>
      <c r="F1221" s="7" t="s">
        <v>17</v>
      </c>
      <c r="G1221" s="7" t="s">
        <v>3837</v>
      </c>
      <c r="H1221" s="7" t="s">
        <v>3839</v>
      </c>
      <c r="I1221" s="7" t="s">
        <v>13</v>
      </c>
      <c r="J1221" s="7">
        <v>0</v>
      </c>
      <c r="K1221" s="7">
        <v>1</v>
      </c>
      <c r="L1221" s="8">
        <v>1.2999999999999999E-2</v>
      </c>
      <c r="M1221" s="7">
        <v>0.02</v>
      </c>
      <c r="N1221" s="8">
        <v>1.2999999999999999E-2</v>
      </c>
      <c r="O1221" s="8">
        <v>0.02</v>
      </c>
    </row>
    <row r="1222" spans="2:15" ht="15" customHeight="1" x14ac:dyDescent="0.35">
      <c r="B1222" s="7" t="s">
        <v>3683</v>
      </c>
      <c r="C1222" s="7" t="s">
        <v>49</v>
      </c>
      <c r="D1222" s="7" t="s">
        <v>3840</v>
      </c>
      <c r="E1222" s="7" t="s">
        <v>3841</v>
      </c>
      <c r="F1222" s="7" t="s">
        <v>17</v>
      </c>
      <c r="G1222" s="7" t="s">
        <v>3840</v>
      </c>
      <c r="H1222" s="7" t="s">
        <v>3842</v>
      </c>
      <c r="I1222" s="7" t="s">
        <v>13</v>
      </c>
      <c r="J1222" s="7">
        <v>0</v>
      </c>
      <c r="K1222" s="7">
        <v>19</v>
      </c>
      <c r="L1222" s="8">
        <v>1.2999999999999999E-2</v>
      </c>
      <c r="M1222" s="7">
        <v>0.02</v>
      </c>
      <c r="N1222" s="8">
        <v>0.247</v>
      </c>
      <c r="O1222" s="8">
        <v>0.38</v>
      </c>
    </row>
    <row r="1223" spans="2:15" ht="15" customHeight="1" x14ac:dyDescent="0.35">
      <c r="B1223" s="7" t="s">
        <v>3683</v>
      </c>
      <c r="C1223" s="7" t="s">
        <v>49</v>
      </c>
      <c r="D1223" s="7" t="s">
        <v>3843</v>
      </c>
      <c r="E1223" s="7" t="s">
        <v>3844</v>
      </c>
      <c r="F1223" s="7" t="s">
        <v>17</v>
      </c>
      <c r="G1223" s="7" t="s">
        <v>3843</v>
      </c>
      <c r="H1223" s="7" t="s">
        <v>3845</v>
      </c>
      <c r="I1223" s="7" t="s">
        <v>13</v>
      </c>
      <c r="J1223" s="7">
        <v>0</v>
      </c>
      <c r="K1223" s="7">
        <v>31</v>
      </c>
      <c r="L1223" s="8">
        <v>1.2999999999999999E-2</v>
      </c>
      <c r="M1223" s="7">
        <v>0.02</v>
      </c>
      <c r="N1223" s="8">
        <v>0.40299999999999997</v>
      </c>
      <c r="O1223" s="8">
        <v>0.62</v>
      </c>
    </row>
    <row r="1224" spans="2:15" ht="15" customHeight="1" x14ac:dyDescent="0.35">
      <c r="B1224" s="7" t="s">
        <v>3683</v>
      </c>
      <c r="C1224" s="7" t="s">
        <v>49</v>
      </c>
      <c r="D1224" s="7" t="s">
        <v>3846</v>
      </c>
      <c r="E1224" s="7" t="s">
        <v>3847</v>
      </c>
      <c r="F1224" s="7" t="s">
        <v>17</v>
      </c>
      <c r="G1224" s="7" t="s">
        <v>3846</v>
      </c>
      <c r="H1224" s="7" t="s">
        <v>3848</v>
      </c>
      <c r="I1224" s="7" t="s">
        <v>13</v>
      </c>
      <c r="J1224" s="7">
        <v>0</v>
      </c>
      <c r="K1224" s="7">
        <v>3</v>
      </c>
      <c r="L1224" s="8">
        <v>1.2999999999999999E-2</v>
      </c>
      <c r="M1224" s="7">
        <v>0.02</v>
      </c>
      <c r="N1224" s="8">
        <v>3.9E-2</v>
      </c>
      <c r="O1224" s="8">
        <v>0.06</v>
      </c>
    </row>
    <row r="1225" spans="2:15" ht="15" customHeight="1" x14ac:dyDescent="0.35">
      <c r="B1225" s="7" t="s">
        <v>3683</v>
      </c>
      <c r="C1225" s="7" t="s">
        <v>49</v>
      </c>
      <c r="D1225" s="7" t="s">
        <v>3849</v>
      </c>
      <c r="E1225" s="7" t="s">
        <v>3850</v>
      </c>
      <c r="F1225" s="7" t="s">
        <v>17</v>
      </c>
      <c r="G1225" s="7" t="s">
        <v>3849</v>
      </c>
      <c r="H1225" s="7" t="s">
        <v>3851</v>
      </c>
      <c r="I1225" s="7" t="s">
        <v>13</v>
      </c>
      <c r="J1225" s="7">
        <v>0</v>
      </c>
      <c r="K1225" s="7">
        <v>3</v>
      </c>
      <c r="L1225" s="8">
        <v>1.2999999999999999E-2</v>
      </c>
      <c r="M1225" s="7">
        <v>0.02</v>
      </c>
      <c r="N1225" s="8">
        <v>3.9E-2</v>
      </c>
      <c r="O1225" s="8">
        <v>0.06</v>
      </c>
    </row>
    <row r="1226" spans="2:15" ht="15" customHeight="1" x14ac:dyDescent="0.35">
      <c r="B1226" s="7" t="s">
        <v>3683</v>
      </c>
      <c r="C1226" s="7" t="s">
        <v>49</v>
      </c>
      <c r="D1226" s="7" t="s">
        <v>3852</v>
      </c>
      <c r="E1226" s="7" t="s">
        <v>3853</v>
      </c>
      <c r="F1226" s="7" t="s">
        <v>17</v>
      </c>
      <c r="G1226" s="7" t="s">
        <v>3852</v>
      </c>
      <c r="H1226" s="7" t="s">
        <v>3854</v>
      </c>
      <c r="I1226" s="7" t="s">
        <v>13</v>
      </c>
      <c r="J1226" s="7">
        <v>0</v>
      </c>
      <c r="K1226" s="7">
        <v>150</v>
      </c>
      <c r="L1226" s="8">
        <v>1.2999999999999999E-2</v>
      </c>
      <c r="M1226" s="7">
        <v>0.02</v>
      </c>
      <c r="N1226" s="8">
        <v>1.95</v>
      </c>
      <c r="O1226" s="8">
        <v>3</v>
      </c>
    </row>
    <row r="1227" spans="2:15" ht="15" customHeight="1" x14ac:dyDescent="0.35">
      <c r="B1227" s="7" t="s">
        <v>3683</v>
      </c>
      <c r="C1227" s="7" t="s">
        <v>49</v>
      </c>
      <c r="D1227" s="7" t="s">
        <v>3855</v>
      </c>
      <c r="E1227" s="7" t="s">
        <v>3856</v>
      </c>
      <c r="F1227" s="7" t="s">
        <v>17</v>
      </c>
      <c r="G1227" s="7" t="s">
        <v>3855</v>
      </c>
      <c r="H1227" s="7" t="s">
        <v>3857</v>
      </c>
      <c r="I1227" s="7" t="s">
        <v>13</v>
      </c>
      <c r="J1227" s="7">
        <v>0</v>
      </c>
      <c r="K1227" s="7">
        <v>25</v>
      </c>
      <c r="L1227" s="8">
        <v>1.2999999999999999E-2</v>
      </c>
      <c r="M1227" s="7">
        <v>0.02</v>
      </c>
      <c r="N1227" s="8">
        <v>0.32500000000000001</v>
      </c>
      <c r="O1227" s="8">
        <v>0.5</v>
      </c>
    </row>
    <row r="1228" spans="2:15" ht="15" customHeight="1" x14ac:dyDescent="0.35">
      <c r="B1228" s="7" t="s">
        <v>3683</v>
      </c>
      <c r="C1228" s="7" t="s">
        <v>49</v>
      </c>
      <c r="D1228" s="7" t="s">
        <v>3858</v>
      </c>
      <c r="E1228" s="7" t="s">
        <v>3859</v>
      </c>
      <c r="F1228" s="7" t="s">
        <v>17</v>
      </c>
      <c r="G1228" s="7" t="s">
        <v>3858</v>
      </c>
      <c r="H1228" s="7" t="s">
        <v>3860</v>
      </c>
      <c r="I1228" s="7" t="s">
        <v>13</v>
      </c>
      <c r="J1228" s="7">
        <v>0</v>
      </c>
      <c r="K1228" s="7">
        <v>112</v>
      </c>
      <c r="L1228" s="8">
        <v>1.2999999999999999E-2</v>
      </c>
      <c r="M1228" s="7">
        <v>0.02</v>
      </c>
      <c r="N1228" s="8">
        <v>1.456</v>
      </c>
      <c r="O1228" s="8">
        <v>2.2400000000000002</v>
      </c>
    </row>
    <row r="1229" spans="2:15" ht="15" customHeight="1" x14ac:dyDescent="0.35">
      <c r="B1229" s="7" t="s">
        <v>3683</v>
      </c>
      <c r="C1229" s="7" t="s">
        <v>49</v>
      </c>
      <c r="D1229" s="7" t="s">
        <v>3861</v>
      </c>
      <c r="E1229" s="7" t="s">
        <v>3862</v>
      </c>
      <c r="F1229" s="7" t="s">
        <v>17</v>
      </c>
      <c r="G1229" s="7" t="s">
        <v>3861</v>
      </c>
      <c r="H1229" s="7" t="s">
        <v>3863</v>
      </c>
      <c r="I1229" s="7" t="s">
        <v>13</v>
      </c>
      <c r="J1229" s="7">
        <v>0</v>
      </c>
      <c r="K1229" s="7">
        <v>140</v>
      </c>
      <c r="L1229" s="8">
        <v>1.2999999999999999E-2</v>
      </c>
      <c r="M1229" s="7">
        <v>0.02</v>
      </c>
      <c r="N1229" s="8">
        <v>1.8199999999999998</v>
      </c>
      <c r="O1229" s="8">
        <v>2.8000000000000003</v>
      </c>
    </row>
    <row r="1230" spans="2:15" ht="15" customHeight="1" x14ac:dyDescent="0.35">
      <c r="B1230" s="7" t="s">
        <v>3683</v>
      </c>
      <c r="C1230" s="7" t="s">
        <v>49</v>
      </c>
      <c r="D1230" s="7" t="s">
        <v>3864</v>
      </c>
      <c r="E1230" s="7" t="s">
        <v>3865</v>
      </c>
      <c r="F1230" s="7" t="s">
        <v>17</v>
      </c>
      <c r="G1230" s="7" t="s">
        <v>3864</v>
      </c>
      <c r="H1230" s="7" t="s">
        <v>3866</v>
      </c>
      <c r="I1230" s="7" t="s">
        <v>13</v>
      </c>
      <c r="J1230" s="7">
        <v>0</v>
      </c>
      <c r="K1230" s="7">
        <v>3</v>
      </c>
      <c r="L1230" s="8">
        <v>1.2999999999999999E-2</v>
      </c>
      <c r="M1230" s="7">
        <v>0.02</v>
      </c>
      <c r="N1230" s="8">
        <v>3.9E-2</v>
      </c>
      <c r="O1230" s="8">
        <v>0.06</v>
      </c>
    </row>
    <row r="1231" spans="2:15" ht="15" customHeight="1" x14ac:dyDescent="0.35">
      <c r="B1231" s="7" t="s">
        <v>3683</v>
      </c>
      <c r="C1231" s="7" t="s">
        <v>49</v>
      </c>
      <c r="D1231" s="7" t="s">
        <v>3867</v>
      </c>
      <c r="E1231" s="7" t="s">
        <v>3868</v>
      </c>
      <c r="F1231" s="7" t="s">
        <v>17</v>
      </c>
      <c r="G1231" s="7" t="s">
        <v>3867</v>
      </c>
      <c r="H1231" s="7" t="s">
        <v>3869</v>
      </c>
      <c r="I1231" s="7" t="s">
        <v>13</v>
      </c>
      <c r="J1231" s="7">
        <v>0</v>
      </c>
      <c r="K1231" s="7">
        <v>2</v>
      </c>
      <c r="L1231" s="8">
        <v>1.2999999999999999E-2</v>
      </c>
      <c r="M1231" s="7">
        <v>0.02</v>
      </c>
      <c r="N1231" s="8">
        <v>2.5999999999999999E-2</v>
      </c>
      <c r="O1231" s="8">
        <v>0.04</v>
      </c>
    </row>
    <row r="1232" spans="2:15" ht="15" customHeight="1" x14ac:dyDescent="0.35">
      <c r="B1232" s="7" t="s">
        <v>3683</v>
      </c>
      <c r="C1232" s="7" t="s">
        <v>49</v>
      </c>
      <c r="D1232" s="7" t="s">
        <v>3870</v>
      </c>
      <c r="E1232" s="7" t="s">
        <v>3871</v>
      </c>
      <c r="F1232" s="7" t="s">
        <v>17</v>
      </c>
      <c r="G1232" s="7" t="s">
        <v>3870</v>
      </c>
      <c r="H1232" s="7" t="s">
        <v>3872</v>
      </c>
      <c r="I1232" s="7" t="s">
        <v>13</v>
      </c>
      <c r="J1232" s="7">
        <v>0</v>
      </c>
      <c r="K1232" s="7">
        <v>15</v>
      </c>
      <c r="L1232" s="8">
        <v>1.2999999999999999E-2</v>
      </c>
      <c r="M1232" s="7">
        <v>0.02</v>
      </c>
      <c r="N1232" s="8">
        <v>0.19499999999999998</v>
      </c>
      <c r="O1232" s="8">
        <v>0.3</v>
      </c>
    </row>
    <row r="1233" spans="2:15" ht="15" customHeight="1" x14ac:dyDescent="0.35">
      <c r="B1233" s="7" t="s">
        <v>3683</v>
      </c>
      <c r="C1233" s="7" t="s">
        <v>49</v>
      </c>
      <c r="D1233" s="7" t="s">
        <v>3873</v>
      </c>
      <c r="E1233" s="7" t="s">
        <v>3874</v>
      </c>
      <c r="F1233" s="7" t="s">
        <v>17</v>
      </c>
      <c r="G1233" s="7" t="s">
        <v>3873</v>
      </c>
      <c r="H1233" s="7" t="s">
        <v>3875</v>
      </c>
      <c r="I1233" s="7" t="s">
        <v>13</v>
      </c>
      <c r="J1233" s="7">
        <v>0</v>
      </c>
      <c r="K1233" s="7">
        <v>5</v>
      </c>
      <c r="L1233" s="8">
        <v>1.2999999999999999E-2</v>
      </c>
      <c r="M1233" s="7">
        <v>0.02</v>
      </c>
      <c r="N1233" s="8">
        <v>6.5000000000000002E-2</v>
      </c>
      <c r="O1233" s="8">
        <v>0.1</v>
      </c>
    </row>
    <row r="1234" spans="2:15" ht="15" customHeight="1" x14ac:dyDescent="0.35">
      <c r="B1234" s="7" t="s">
        <v>3683</v>
      </c>
      <c r="C1234" s="7" t="s">
        <v>49</v>
      </c>
      <c r="D1234" s="7" t="s">
        <v>3876</v>
      </c>
      <c r="E1234" s="7" t="s">
        <v>3877</v>
      </c>
      <c r="F1234" s="7" t="s">
        <v>17</v>
      </c>
      <c r="G1234" s="7" t="s">
        <v>3876</v>
      </c>
      <c r="H1234" s="7" t="s">
        <v>3878</v>
      </c>
      <c r="I1234" s="7" t="s">
        <v>13</v>
      </c>
      <c r="J1234" s="7">
        <v>0</v>
      </c>
      <c r="K1234" s="7">
        <v>1</v>
      </c>
      <c r="L1234" s="8">
        <v>1.2999999999999999E-2</v>
      </c>
      <c r="M1234" s="7">
        <v>0.02</v>
      </c>
      <c r="N1234" s="8">
        <v>1.2999999999999999E-2</v>
      </c>
      <c r="O1234" s="8">
        <v>0.02</v>
      </c>
    </row>
    <row r="1235" spans="2:15" ht="15" customHeight="1" x14ac:dyDescent="0.35">
      <c r="B1235" s="7" t="s">
        <v>3683</v>
      </c>
      <c r="C1235" s="7" t="s">
        <v>49</v>
      </c>
      <c r="D1235" s="7" t="s">
        <v>3879</v>
      </c>
      <c r="E1235" s="7" t="s">
        <v>3880</v>
      </c>
      <c r="F1235" s="7" t="s">
        <v>17</v>
      </c>
      <c r="G1235" s="7" t="s">
        <v>3879</v>
      </c>
      <c r="H1235" s="7" t="s">
        <v>3881</v>
      </c>
      <c r="I1235" s="7" t="s">
        <v>13</v>
      </c>
      <c r="J1235" s="7">
        <v>0</v>
      </c>
      <c r="K1235" s="7">
        <v>3</v>
      </c>
      <c r="L1235" s="8">
        <v>1.2999999999999999E-2</v>
      </c>
      <c r="M1235" s="7">
        <v>0.02</v>
      </c>
      <c r="N1235" s="8">
        <v>3.9E-2</v>
      </c>
      <c r="O1235" s="8">
        <v>0.06</v>
      </c>
    </row>
    <row r="1236" spans="2:15" ht="15" customHeight="1" x14ac:dyDescent="0.35">
      <c r="B1236" s="7" t="s">
        <v>3683</v>
      </c>
      <c r="C1236" s="7" t="s">
        <v>49</v>
      </c>
      <c r="D1236" s="7" t="s">
        <v>3882</v>
      </c>
      <c r="E1236" s="7" t="s">
        <v>3883</v>
      </c>
      <c r="F1236" s="7" t="s">
        <v>17</v>
      </c>
      <c r="G1236" s="7" t="s">
        <v>3882</v>
      </c>
      <c r="H1236" s="7" t="s">
        <v>3884</v>
      </c>
      <c r="I1236" s="7" t="s">
        <v>13</v>
      </c>
      <c r="J1236" s="7">
        <v>0</v>
      </c>
      <c r="K1236" s="7">
        <v>142</v>
      </c>
      <c r="L1236" s="8">
        <v>1.2999999999999999E-2</v>
      </c>
      <c r="M1236" s="7">
        <v>0.02</v>
      </c>
      <c r="N1236" s="8">
        <v>1.8459999999999999</v>
      </c>
      <c r="O1236" s="8">
        <v>2.84</v>
      </c>
    </row>
    <row r="1237" spans="2:15" ht="15" customHeight="1" x14ac:dyDescent="0.35">
      <c r="B1237" s="7" t="s">
        <v>3683</v>
      </c>
      <c r="C1237" s="7" t="s">
        <v>49</v>
      </c>
      <c r="D1237" s="7" t="s">
        <v>3885</v>
      </c>
      <c r="E1237" s="7" t="s">
        <v>3886</v>
      </c>
      <c r="F1237" s="7" t="s">
        <v>17</v>
      </c>
      <c r="G1237" s="7" t="s">
        <v>3885</v>
      </c>
      <c r="H1237" s="7" t="s">
        <v>3887</v>
      </c>
      <c r="I1237" s="7" t="s">
        <v>13</v>
      </c>
      <c r="J1237" s="7">
        <v>0</v>
      </c>
      <c r="K1237" s="7">
        <v>390</v>
      </c>
      <c r="L1237" s="8">
        <v>1.2999999999999999E-2</v>
      </c>
      <c r="M1237" s="7">
        <v>0.02</v>
      </c>
      <c r="N1237" s="8">
        <v>5.0699999999999994</v>
      </c>
      <c r="O1237" s="8">
        <v>7.8</v>
      </c>
    </row>
    <row r="1238" spans="2:15" ht="15" customHeight="1" x14ac:dyDescent="0.35">
      <c r="B1238" s="7" t="s">
        <v>3683</v>
      </c>
      <c r="C1238" s="7" t="s">
        <v>49</v>
      </c>
      <c r="D1238" s="7" t="s">
        <v>3888</v>
      </c>
      <c r="E1238" s="7" t="s">
        <v>3889</v>
      </c>
      <c r="F1238" s="7" t="s">
        <v>17</v>
      </c>
      <c r="G1238" s="7" t="s">
        <v>3888</v>
      </c>
      <c r="H1238" s="7" t="s">
        <v>3890</v>
      </c>
      <c r="I1238" s="7" t="s">
        <v>13</v>
      </c>
      <c r="J1238" s="7">
        <v>0</v>
      </c>
      <c r="K1238" s="7">
        <v>50</v>
      </c>
      <c r="L1238" s="8">
        <v>1.2999999999999999E-2</v>
      </c>
      <c r="M1238" s="7">
        <v>0.02</v>
      </c>
      <c r="N1238" s="8">
        <v>0.65</v>
      </c>
      <c r="O1238" s="8">
        <v>1</v>
      </c>
    </row>
    <row r="1239" spans="2:15" ht="15" customHeight="1" x14ac:dyDescent="0.35">
      <c r="B1239" s="7" t="s">
        <v>3683</v>
      </c>
      <c r="C1239" s="7" t="s">
        <v>49</v>
      </c>
      <c r="D1239" s="7" t="s">
        <v>3891</v>
      </c>
      <c r="E1239" s="7" t="s">
        <v>3892</v>
      </c>
      <c r="F1239" s="7" t="s">
        <v>17</v>
      </c>
      <c r="G1239" s="7" t="s">
        <v>3891</v>
      </c>
      <c r="H1239" s="7" t="s">
        <v>3893</v>
      </c>
      <c r="I1239" s="7" t="s">
        <v>13</v>
      </c>
      <c r="J1239" s="7">
        <v>0</v>
      </c>
      <c r="K1239" s="7">
        <v>2237</v>
      </c>
      <c r="L1239" s="8">
        <v>1.2999999999999999E-2</v>
      </c>
      <c r="M1239" s="7">
        <v>0.02</v>
      </c>
      <c r="N1239" s="8">
        <v>29.081</v>
      </c>
      <c r="O1239" s="8">
        <v>44.74</v>
      </c>
    </row>
    <row r="1240" spans="2:15" ht="15" customHeight="1" x14ac:dyDescent="0.35">
      <c r="B1240" s="7" t="s">
        <v>3683</v>
      </c>
      <c r="C1240" s="7" t="s">
        <v>49</v>
      </c>
      <c r="D1240" s="7" t="s">
        <v>3894</v>
      </c>
      <c r="E1240" s="7" t="s">
        <v>3895</v>
      </c>
      <c r="F1240" s="7" t="s">
        <v>17</v>
      </c>
      <c r="G1240" s="7" t="s">
        <v>3894</v>
      </c>
      <c r="H1240" s="7" t="s">
        <v>3896</v>
      </c>
      <c r="I1240" s="7" t="s">
        <v>13</v>
      </c>
      <c r="J1240" s="7">
        <v>0</v>
      </c>
      <c r="K1240" s="7">
        <v>5600</v>
      </c>
      <c r="L1240" s="8">
        <v>1.2999999999999999E-2</v>
      </c>
      <c r="M1240" s="7">
        <v>0.02</v>
      </c>
      <c r="N1240" s="8">
        <v>72.8</v>
      </c>
      <c r="O1240" s="8">
        <v>112</v>
      </c>
    </row>
    <row r="1241" spans="2:15" ht="15" customHeight="1" x14ac:dyDescent="0.35">
      <c r="B1241" s="7" t="s">
        <v>3683</v>
      </c>
      <c r="C1241" s="7" t="s">
        <v>49</v>
      </c>
      <c r="D1241" s="7" t="s">
        <v>3897</v>
      </c>
      <c r="E1241" s="7" t="s">
        <v>3898</v>
      </c>
      <c r="F1241" s="7" t="s">
        <v>17</v>
      </c>
      <c r="G1241" s="7" t="s">
        <v>3897</v>
      </c>
      <c r="H1241" s="7" t="s">
        <v>3899</v>
      </c>
      <c r="I1241" s="7" t="s">
        <v>13</v>
      </c>
      <c r="J1241" s="7">
        <v>0</v>
      </c>
      <c r="K1241" s="7">
        <v>2154</v>
      </c>
      <c r="L1241" s="8">
        <v>1.2999999999999999E-2</v>
      </c>
      <c r="M1241" s="7">
        <v>0.02</v>
      </c>
      <c r="N1241" s="8">
        <v>28.001999999999999</v>
      </c>
      <c r="O1241" s="8">
        <v>43.08</v>
      </c>
    </row>
    <row r="1242" spans="2:15" ht="15" customHeight="1" x14ac:dyDescent="0.35">
      <c r="B1242" s="7" t="s">
        <v>3683</v>
      </c>
      <c r="C1242" s="7" t="s">
        <v>49</v>
      </c>
      <c r="D1242" s="7" t="s">
        <v>3900</v>
      </c>
      <c r="E1242" s="7" t="s">
        <v>3901</v>
      </c>
      <c r="F1242" s="7" t="s">
        <v>17</v>
      </c>
      <c r="G1242" s="7" t="s">
        <v>3900</v>
      </c>
      <c r="H1242" s="7" t="s">
        <v>3902</v>
      </c>
      <c r="I1242" s="7" t="s">
        <v>13</v>
      </c>
      <c r="J1242" s="7">
        <v>0</v>
      </c>
      <c r="K1242" s="7">
        <v>65</v>
      </c>
      <c r="L1242" s="8">
        <v>1.2999999999999999E-2</v>
      </c>
      <c r="M1242" s="7">
        <v>0.02</v>
      </c>
      <c r="N1242" s="8">
        <v>0.84499999999999997</v>
      </c>
      <c r="O1242" s="8">
        <v>1.3</v>
      </c>
    </row>
    <row r="1243" spans="2:15" ht="15" customHeight="1" x14ac:dyDescent="0.35">
      <c r="B1243" s="7" t="s">
        <v>3683</v>
      </c>
      <c r="C1243" s="7" t="s">
        <v>49</v>
      </c>
      <c r="D1243" s="7" t="s">
        <v>3903</v>
      </c>
      <c r="E1243" s="7" t="s">
        <v>3904</v>
      </c>
      <c r="F1243" s="7" t="s">
        <v>17</v>
      </c>
      <c r="G1243" s="7" t="s">
        <v>3903</v>
      </c>
      <c r="H1243" s="7" t="s">
        <v>3905</v>
      </c>
      <c r="I1243" s="7" t="s">
        <v>13</v>
      </c>
      <c r="J1243" s="7">
        <v>0</v>
      </c>
      <c r="K1243" s="7">
        <v>9</v>
      </c>
      <c r="L1243" s="8">
        <v>1.2999999999999999E-2</v>
      </c>
      <c r="M1243" s="7">
        <v>0.02</v>
      </c>
      <c r="N1243" s="8">
        <v>0.11699999999999999</v>
      </c>
      <c r="O1243" s="8">
        <v>0.18</v>
      </c>
    </row>
    <row r="1244" spans="2:15" ht="15" customHeight="1" x14ac:dyDescent="0.35">
      <c r="B1244" s="7" t="s">
        <v>3683</v>
      </c>
      <c r="C1244" s="7" t="s">
        <v>49</v>
      </c>
      <c r="D1244" s="7" t="s">
        <v>3906</v>
      </c>
      <c r="E1244" s="7" t="s">
        <v>3907</v>
      </c>
      <c r="F1244" s="7" t="s">
        <v>17</v>
      </c>
      <c r="G1244" s="7" t="s">
        <v>3906</v>
      </c>
      <c r="H1244" s="7" t="s">
        <v>3908</v>
      </c>
      <c r="I1244" s="7" t="s">
        <v>13</v>
      </c>
      <c r="J1244" s="7">
        <v>0</v>
      </c>
      <c r="K1244" s="7">
        <v>44</v>
      </c>
      <c r="L1244" s="8">
        <v>1.2999999999999999E-2</v>
      </c>
      <c r="M1244" s="7">
        <v>0.02</v>
      </c>
      <c r="N1244" s="8">
        <v>0.57199999999999995</v>
      </c>
      <c r="O1244" s="8">
        <v>0.88</v>
      </c>
    </row>
    <row r="1245" spans="2:15" ht="15" customHeight="1" x14ac:dyDescent="0.35">
      <c r="B1245" s="7" t="s">
        <v>3683</v>
      </c>
      <c r="C1245" s="7" t="s">
        <v>49</v>
      </c>
      <c r="D1245" s="7" t="s">
        <v>3909</v>
      </c>
      <c r="E1245" s="7" t="s">
        <v>3910</v>
      </c>
      <c r="F1245" s="7" t="s">
        <v>17</v>
      </c>
      <c r="G1245" s="7" t="s">
        <v>3909</v>
      </c>
      <c r="H1245" s="7" t="s">
        <v>3911</v>
      </c>
      <c r="I1245" s="7" t="s">
        <v>13</v>
      </c>
      <c r="J1245" s="7">
        <v>0</v>
      </c>
      <c r="K1245" s="7">
        <v>307</v>
      </c>
      <c r="L1245" s="8">
        <v>1.2999999999999999E-2</v>
      </c>
      <c r="M1245" s="7">
        <v>0.02</v>
      </c>
      <c r="N1245" s="8">
        <v>3.9909999999999997</v>
      </c>
      <c r="O1245" s="8">
        <v>6.1400000000000006</v>
      </c>
    </row>
    <row r="1246" spans="2:15" ht="15" customHeight="1" x14ac:dyDescent="0.35">
      <c r="B1246" s="7" t="s">
        <v>3683</v>
      </c>
      <c r="C1246" s="7" t="s">
        <v>49</v>
      </c>
      <c r="D1246" s="7" t="s">
        <v>3912</v>
      </c>
      <c r="E1246" s="7" t="s">
        <v>3913</v>
      </c>
      <c r="F1246" s="7" t="s">
        <v>17</v>
      </c>
      <c r="G1246" s="7" t="s">
        <v>3912</v>
      </c>
      <c r="H1246" s="7" t="s">
        <v>3914</v>
      </c>
      <c r="I1246" s="7" t="s">
        <v>13</v>
      </c>
      <c r="J1246" s="7">
        <v>0</v>
      </c>
      <c r="K1246" s="7">
        <v>1531</v>
      </c>
      <c r="L1246" s="8">
        <v>1.2999999999999999E-2</v>
      </c>
      <c r="M1246" s="7">
        <v>0.02</v>
      </c>
      <c r="N1246" s="8">
        <v>19.902999999999999</v>
      </c>
      <c r="O1246" s="8">
        <v>30.62</v>
      </c>
    </row>
    <row r="1247" spans="2:15" ht="15" customHeight="1" x14ac:dyDescent="0.35">
      <c r="B1247" s="7" t="s">
        <v>3683</v>
      </c>
      <c r="C1247" s="7" t="s">
        <v>49</v>
      </c>
      <c r="D1247" s="7" t="s">
        <v>3915</v>
      </c>
      <c r="E1247" s="7" t="s">
        <v>3916</v>
      </c>
      <c r="F1247" s="7" t="s">
        <v>17</v>
      </c>
      <c r="G1247" s="7" t="s">
        <v>3915</v>
      </c>
      <c r="H1247" s="7" t="s">
        <v>3917</v>
      </c>
      <c r="I1247" s="7" t="s">
        <v>13</v>
      </c>
      <c r="J1247" s="7">
        <v>0</v>
      </c>
      <c r="K1247" s="7">
        <v>1</v>
      </c>
      <c r="L1247" s="8">
        <v>1.2999999999999999E-2</v>
      </c>
      <c r="M1247" s="7">
        <v>0.02</v>
      </c>
      <c r="N1247" s="8">
        <v>1.2999999999999999E-2</v>
      </c>
      <c r="O1247" s="8">
        <v>0.02</v>
      </c>
    </row>
    <row r="1248" spans="2:15" ht="15" customHeight="1" x14ac:dyDescent="0.35">
      <c r="B1248" s="7" t="s">
        <v>3683</v>
      </c>
      <c r="C1248" s="7" t="s">
        <v>49</v>
      </c>
      <c r="D1248" s="7" t="s">
        <v>3918</v>
      </c>
      <c r="E1248" s="7" t="s">
        <v>3919</v>
      </c>
      <c r="F1248" s="7" t="s">
        <v>17</v>
      </c>
      <c r="G1248" s="7" t="s">
        <v>3918</v>
      </c>
      <c r="H1248" s="7" t="s">
        <v>3920</v>
      </c>
      <c r="I1248" s="7" t="s">
        <v>13</v>
      </c>
      <c r="J1248" s="7">
        <v>0</v>
      </c>
      <c r="K1248" s="7">
        <v>2</v>
      </c>
      <c r="L1248" s="8">
        <v>1.2999999999999999E-2</v>
      </c>
      <c r="M1248" s="7">
        <v>0.02</v>
      </c>
      <c r="N1248" s="8">
        <v>2.5999999999999999E-2</v>
      </c>
      <c r="O1248" s="8">
        <v>0.04</v>
      </c>
    </row>
    <row r="1249" spans="2:15" ht="15" customHeight="1" x14ac:dyDescent="0.35">
      <c r="B1249" s="7" t="s">
        <v>3683</v>
      </c>
      <c r="C1249" s="7" t="s">
        <v>49</v>
      </c>
      <c r="D1249" s="7" t="s">
        <v>3921</v>
      </c>
      <c r="E1249" s="7" t="s">
        <v>3922</v>
      </c>
      <c r="F1249" s="7" t="s">
        <v>17</v>
      </c>
      <c r="G1249" s="7" t="s">
        <v>3921</v>
      </c>
      <c r="H1249" s="7" t="s">
        <v>3923</v>
      </c>
      <c r="I1249" s="7" t="s">
        <v>13</v>
      </c>
      <c r="J1249" s="7">
        <v>0</v>
      </c>
      <c r="K1249" s="7">
        <v>121</v>
      </c>
      <c r="L1249" s="8">
        <v>1.2999999999999999E-2</v>
      </c>
      <c r="M1249" s="7">
        <v>0.02</v>
      </c>
      <c r="N1249" s="8">
        <v>1.573</v>
      </c>
      <c r="O1249" s="8">
        <v>2.42</v>
      </c>
    </row>
    <row r="1250" spans="2:15" ht="15" customHeight="1" x14ac:dyDescent="0.35">
      <c r="B1250" s="7" t="s">
        <v>3683</v>
      </c>
      <c r="C1250" s="7" t="s">
        <v>49</v>
      </c>
      <c r="D1250" s="7" t="s">
        <v>3924</v>
      </c>
      <c r="E1250" s="7" t="s">
        <v>3925</v>
      </c>
      <c r="F1250" s="7" t="s">
        <v>17</v>
      </c>
      <c r="G1250" s="7" t="s">
        <v>3924</v>
      </c>
      <c r="H1250" s="7" t="s">
        <v>3926</v>
      </c>
      <c r="I1250" s="7" t="s">
        <v>13</v>
      </c>
      <c r="J1250" s="7">
        <v>0</v>
      </c>
      <c r="K1250" s="7">
        <v>216</v>
      </c>
      <c r="L1250" s="8">
        <v>1.2999999999999999E-2</v>
      </c>
      <c r="M1250" s="7">
        <v>0.02</v>
      </c>
      <c r="N1250" s="8">
        <v>2.8079999999999998</v>
      </c>
      <c r="O1250" s="8">
        <v>4.32</v>
      </c>
    </row>
    <row r="1251" spans="2:15" ht="15" customHeight="1" x14ac:dyDescent="0.35">
      <c r="B1251" s="7" t="s">
        <v>3683</v>
      </c>
      <c r="C1251" s="7" t="s">
        <v>49</v>
      </c>
      <c r="D1251" s="7" t="s">
        <v>3927</v>
      </c>
      <c r="E1251" s="7" t="s">
        <v>3928</v>
      </c>
      <c r="F1251" s="7" t="s">
        <v>17</v>
      </c>
      <c r="G1251" s="7" t="s">
        <v>3927</v>
      </c>
      <c r="H1251" s="7" t="s">
        <v>3929</v>
      </c>
      <c r="I1251" s="7" t="s">
        <v>13</v>
      </c>
      <c r="J1251" s="7">
        <v>0</v>
      </c>
      <c r="K1251" s="7">
        <v>86</v>
      </c>
      <c r="L1251" s="8">
        <v>1.2999999999999999E-2</v>
      </c>
      <c r="M1251" s="7">
        <v>0.02</v>
      </c>
      <c r="N1251" s="8">
        <v>1.1179999999999999</v>
      </c>
      <c r="O1251" s="8">
        <v>1.72</v>
      </c>
    </row>
    <row r="1252" spans="2:15" ht="15" customHeight="1" x14ac:dyDescent="0.35">
      <c r="B1252" s="7" t="s">
        <v>3683</v>
      </c>
      <c r="C1252" s="7" t="s">
        <v>49</v>
      </c>
      <c r="D1252" s="7" t="s">
        <v>3930</v>
      </c>
      <c r="E1252" s="7" t="s">
        <v>3931</v>
      </c>
      <c r="F1252" s="7" t="s">
        <v>17</v>
      </c>
      <c r="G1252" s="7" t="s">
        <v>3930</v>
      </c>
      <c r="H1252" s="7" t="s">
        <v>3932</v>
      </c>
      <c r="I1252" s="7" t="s">
        <v>13</v>
      </c>
      <c r="J1252" s="7">
        <v>0</v>
      </c>
      <c r="K1252" s="7">
        <v>438</v>
      </c>
      <c r="L1252" s="8">
        <v>1.2999999999999999E-2</v>
      </c>
      <c r="M1252" s="7">
        <v>0.02</v>
      </c>
      <c r="N1252" s="8">
        <v>5.694</v>
      </c>
      <c r="O1252" s="8">
        <v>8.76</v>
      </c>
    </row>
    <row r="1253" spans="2:15" ht="15" customHeight="1" x14ac:dyDescent="0.35">
      <c r="B1253" s="7" t="s">
        <v>3683</v>
      </c>
      <c r="C1253" s="7" t="s">
        <v>49</v>
      </c>
      <c r="D1253" s="7" t="s">
        <v>3933</v>
      </c>
      <c r="E1253" s="7" t="s">
        <v>3934</v>
      </c>
      <c r="F1253" s="7" t="s">
        <v>17</v>
      </c>
      <c r="G1253" s="7" t="s">
        <v>3933</v>
      </c>
      <c r="H1253" s="7" t="s">
        <v>3935</v>
      </c>
      <c r="I1253" s="7" t="s">
        <v>13</v>
      </c>
      <c r="J1253" s="7">
        <v>0</v>
      </c>
      <c r="K1253" s="7">
        <v>2</v>
      </c>
      <c r="L1253" s="8">
        <v>1.2999999999999999E-2</v>
      </c>
      <c r="M1253" s="7">
        <v>0.02</v>
      </c>
      <c r="N1253" s="8">
        <v>2.5999999999999999E-2</v>
      </c>
      <c r="O1253" s="8">
        <v>0.04</v>
      </c>
    </row>
    <row r="1254" spans="2:15" ht="15" customHeight="1" x14ac:dyDescent="0.35">
      <c r="B1254" s="7" t="s">
        <v>3683</v>
      </c>
      <c r="C1254" s="7" t="s">
        <v>49</v>
      </c>
      <c r="D1254" s="7" t="s">
        <v>3936</v>
      </c>
      <c r="E1254" s="7" t="s">
        <v>3937</v>
      </c>
      <c r="F1254" s="7" t="s">
        <v>17</v>
      </c>
      <c r="G1254" s="7" t="s">
        <v>3936</v>
      </c>
      <c r="H1254" s="7" t="s">
        <v>3938</v>
      </c>
      <c r="I1254" s="7" t="s">
        <v>13</v>
      </c>
      <c r="J1254" s="7">
        <v>0</v>
      </c>
      <c r="K1254" s="7">
        <v>4</v>
      </c>
      <c r="L1254" s="8">
        <v>1.2999999999999999E-2</v>
      </c>
      <c r="M1254" s="7">
        <v>0.02</v>
      </c>
      <c r="N1254" s="8">
        <v>5.1999999999999998E-2</v>
      </c>
      <c r="O1254" s="8">
        <v>0.08</v>
      </c>
    </row>
    <row r="1255" spans="2:15" ht="15" customHeight="1" x14ac:dyDescent="0.35">
      <c r="B1255" s="7" t="s">
        <v>3683</v>
      </c>
      <c r="C1255" s="7" t="s">
        <v>49</v>
      </c>
      <c r="D1255" s="7" t="s">
        <v>3939</v>
      </c>
      <c r="E1255" s="7" t="s">
        <v>3940</v>
      </c>
      <c r="F1255" s="7" t="s">
        <v>17</v>
      </c>
      <c r="G1255" s="7" t="s">
        <v>3939</v>
      </c>
      <c r="H1255" s="7" t="s">
        <v>3941</v>
      </c>
      <c r="I1255" s="7" t="s">
        <v>13</v>
      </c>
      <c r="J1255" s="7">
        <v>0</v>
      </c>
      <c r="K1255" s="7">
        <v>31</v>
      </c>
      <c r="L1255" s="8">
        <v>1.2999999999999999E-2</v>
      </c>
      <c r="M1255" s="7">
        <v>0.02</v>
      </c>
      <c r="N1255" s="8">
        <v>0.40299999999999997</v>
      </c>
      <c r="O1255" s="8">
        <v>0.62</v>
      </c>
    </row>
    <row r="1256" spans="2:15" ht="15" customHeight="1" x14ac:dyDescent="0.35">
      <c r="B1256" s="7" t="s">
        <v>3683</v>
      </c>
      <c r="C1256" s="7" t="s">
        <v>49</v>
      </c>
      <c r="D1256" s="7" t="s">
        <v>3942</v>
      </c>
      <c r="E1256" s="7" t="s">
        <v>3943</v>
      </c>
      <c r="F1256" s="7" t="s">
        <v>17</v>
      </c>
      <c r="G1256" s="7" t="s">
        <v>3942</v>
      </c>
      <c r="H1256" s="7" t="s">
        <v>3944</v>
      </c>
      <c r="I1256" s="7" t="s">
        <v>13</v>
      </c>
      <c r="J1256" s="7">
        <v>0</v>
      </c>
      <c r="K1256" s="7">
        <v>17</v>
      </c>
      <c r="L1256" s="8">
        <v>1.2999999999999999E-2</v>
      </c>
      <c r="M1256" s="7">
        <v>0.02</v>
      </c>
      <c r="N1256" s="8">
        <v>0.221</v>
      </c>
      <c r="O1256" s="8">
        <v>0.34</v>
      </c>
    </row>
    <row r="1257" spans="2:15" ht="15" customHeight="1" x14ac:dyDescent="0.35">
      <c r="B1257" s="7" t="s">
        <v>3683</v>
      </c>
      <c r="C1257" s="7" t="s">
        <v>49</v>
      </c>
      <c r="D1257" s="7" t="s">
        <v>3945</v>
      </c>
      <c r="E1257" s="7" t="s">
        <v>3946</v>
      </c>
      <c r="F1257" s="7" t="s">
        <v>17</v>
      </c>
      <c r="G1257" s="7" t="s">
        <v>3945</v>
      </c>
      <c r="H1257" s="7" t="s">
        <v>3947</v>
      </c>
      <c r="I1257" s="7" t="s">
        <v>13</v>
      </c>
      <c r="J1257" s="7">
        <v>0</v>
      </c>
      <c r="K1257" s="7">
        <v>171</v>
      </c>
      <c r="L1257" s="8">
        <v>1.2999999999999999E-2</v>
      </c>
      <c r="M1257" s="7">
        <v>0.02</v>
      </c>
      <c r="N1257" s="8">
        <v>2.2229999999999999</v>
      </c>
      <c r="O1257" s="8">
        <v>3.42</v>
      </c>
    </row>
    <row r="1258" spans="2:15" ht="15" customHeight="1" x14ac:dyDescent="0.35">
      <c r="B1258" s="7" t="s">
        <v>3683</v>
      </c>
      <c r="C1258" s="7" t="s">
        <v>49</v>
      </c>
      <c r="D1258" s="7" t="s">
        <v>3948</v>
      </c>
      <c r="E1258" s="7" t="s">
        <v>3949</v>
      </c>
      <c r="F1258" s="7" t="s">
        <v>17</v>
      </c>
      <c r="G1258" s="7" t="s">
        <v>3948</v>
      </c>
      <c r="H1258" s="7" t="s">
        <v>3950</v>
      </c>
      <c r="I1258" s="7" t="s">
        <v>13</v>
      </c>
      <c r="J1258" s="7">
        <v>0</v>
      </c>
      <c r="K1258" s="7">
        <v>38</v>
      </c>
      <c r="L1258" s="8">
        <v>1.2999999999999999E-2</v>
      </c>
      <c r="M1258" s="7">
        <v>0.02</v>
      </c>
      <c r="N1258" s="8">
        <v>0.49399999999999999</v>
      </c>
      <c r="O1258" s="8">
        <v>0.76</v>
      </c>
    </row>
    <row r="1259" spans="2:15" ht="15" customHeight="1" x14ac:dyDescent="0.35">
      <c r="B1259" s="7" t="s">
        <v>3683</v>
      </c>
      <c r="C1259" s="7" t="s">
        <v>49</v>
      </c>
      <c r="D1259" s="7" t="s">
        <v>3951</v>
      </c>
      <c r="E1259" s="7" t="s">
        <v>3952</v>
      </c>
      <c r="F1259" s="7" t="s">
        <v>17</v>
      </c>
      <c r="G1259" s="7" t="s">
        <v>3951</v>
      </c>
      <c r="H1259" s="7" t="s">
        <v>3953</v>
      </c>
      <c r="I1259" s="7" t="s">
        <v>13</v>
      </c>
      <c r="J1259" s="7">
        <v>0</v>
      </c>
      <c r="K1259" s="7">
        <v>1</v>
      </c>
      <c r="L1259" s="8">
        <v>1.2999999999999999E-2</v>
      </c>
      <c r="M1259" s="7">
        <v>0.02</v>
      </c>
      <c r="N1259" s="8">
        <v>1.2999999999999999E-2</v>
      </c>
      <c r="O1259" s="8">
        <v>0.02</v>
      </c>
    </row>
    <row r="1260" spans="2:15" ht="15" customHeight="1" x14ac:dyDescent="0.35">
      <c r="B1260" s="7" t="s">
        <v>3683</v>
      </c>
      <c r="C1260" s="7" t="s">
        <v>49</v>
      </c>
      <c r="D1260" s="7" t="s">
        <v>3954</v>
      </c>
      <c r="E1260" s="7" t="s">
        <v>3955</v>
      </c>
      <c r="F1260" s="7" t="s">
        <v>17</v>
      </c>
      <c r="G1260" s="7" t="s">
        <v>3954</v>
      </c>
      <c r="H1260" s="7" t="s">
        <v>3956</v>
      </c>
      <c r="I1260" s="7" t="s">
        <v>13</v>
      </c>
      <c r="J1260" s="7">
        <v>0</v>
      </c>
      <c r="K1260" s="7">
        <v>2</v>
      </c>
      <c r="L1260" s="8">
        <v>1.2999999999999999E-2</v>
      </c>
      <c r="M1260" s="7">
        <v>0.02</v>
      </c>
      <c r="N1260" s="8">
        <v>2.5999999999999999E-2</v>
      </c>
      <c r="O1260" s="8">
        <v>0.04</v>
      </c>
    </row>
    <row r="1261" spans="2:15" ht="15" customHeight="1" x14ac:dyDescent="0.35">
      <c r="B1261" s="7" t="s">
        <v>3683</v>
      </c>
      <c r="C1261" s="7" t="s">
        <v>49</v>
      </c>
      <c r="D1261" s="7" t="s">
        <v>3957</v>
      </c>
      <c r="E1261" s="7" t="s">
        <v>3958</v>
      </c>
      <c r="F1261" s="7" t="s">
        <v>17</v>
      </c>
      <c r="G1261" s="7" t="s">
        <v>3957</v>
      </c>
      <c r="H1261" s="7" t="s">
        <v>3959</v>
      </c>
      <c r="I1261" s="7" t="s">
        <v>13</v>
      </c>
      <c r="J1261" s="7">
        <v>0</v>
      </c>
      <c r="K1261" s="7">
        <v>270</v>
      </c>
      <c r="L1261" s="8">
        <v>1.2999999999999999E-2</v>
      </c>
      <c r="M1261" s="7">
        <v>0.02</v>
      </c>
      <c r="N1261" s="8">
        <v>3.51</v>
      </c>
      <c r="O1261" s="8">
        <v>5.4</v>
      </c>
    </row>
    <row r="1262" spans="2:15" ht="15" customHeight="1" x14ac:dyDescent="0.35">
      <c r="B1262" s="7" t="s">
        <v>3683</v>
      </c>
      <c r="C1262" s="7" t="s">
        <v>49</v>
      </c>
      <c r="D1262" s="7" t="s">
        <v>3960</v>
      </c>
      <c r="E1262" s="7" t="s">
        <v>3961</v>
      </c>
      <c r="F1262" s="7" t="s">
        <v>17</v>
      </c>
      <c r="G1262" s="7" t="s">
        <v>3960</v>
      </c>
      <c r="H1262" s="7" t="s">
        <v>3962</v>
      </c>
      <c r="I1262" s="7" t="s">
        <v>13</v>
      </c>
      <c r="J1262" s="7">
        <v>0</v>
      </c>
      <c r="K1262" s="7">
        <v>674</v>
      </c>
      <c r="L1262" s="8">
        <v>1.2999999999999999E-2</v>
      </c>
      <c r="M1262" s="7">
        <v>0.02</v>
      </c>
      <c r="N1262" s="8">
        <v>8.7620000000000005</v>
      </c>
      <c r="O1262" s="8">
        <v>13.48</v>
      </c>
    </row>
    <row r="1263" spans="2:15" ht="15" customHeight="1" x14ac:dyDescent="0.35">
      <c r="B1263" s="7" t="s">
        <v>3683</v>
      </c>
      <c r="C1263" s="7" t="s">
        <v>49</v>
      </c>
      <c r="D1263" s="7" t="s">
        <v>3963</v>
      </c>
      <c r="E1263" s="7" t="s">
        <v>3964</v>
      </c>
      <c r="F1263" s="7" t="s">
        <v>17</v>
      </c>
      <c r="G1263" s="7" t="s">
        <v>3963</v>
      </c>
      <c r="H1263" s="7" t="s">
        <v>3965</v>
      </c>
      <c r="I1263" s="7" t="s">
        <v>13</v>
      </c>
      <c r="J1263" s="7">
        <v>0</v>
      </c>
      <c r="K1263" s="7">
        <v>8</v>
      </c>
      <c r="L1263" s="8">
        <v>1.2999999999999999E-2</v>
      </c>
      <c r="M1263" s="7">
        <v>0.02</v>
      </c>
      <c r="N1263" s="8">
        <v>0.104</v>
      </c>
      <c r="O1263" s="8">
        <v>0.16</v>
      </c>
    </row>
    <row r="1264" spans="2:15" ht="15" customHeight="1" x14ac:dyDescent="0.35">
      <c r="B1264" s="7" t="s">
        <v>3683</v>
      </c>
      <c r="C1264" s="7" t="s">
        <v>49</v>
      </c>
      <c r="D1264" s="7" t="s">
        <v>3966</v>
      </c>
      <c r="E1264" s="7" t="s">
        <v>3967</v>
      </c>
      <c r="F1264" s="7" t="s">
        <v>17</v>
      </c>
      <c r="G1264" s="7" t="s">
        <v>3966</v>
      </c>
      <c r="H1264" s="7" t="s">
        <v>3968</v>
      </c>
      <c r="I1264" s="7" t="s">
        <v>13</v>
      </c>
      <c r="J1264" s="7">
        <v>0</v>
      </c>
      <c r="K1264" s="7">
        <v>5</v>
      </c>
      <c r="L1264" s="8">
        <v>1.2999999999999999E-2</v>
      </c>
      <c r="M1264" s="7">
        <v>0.02</v>
      </c>
      <c r="N1264" s="8">
        <v>6.5000000000000002E-2</v>
      </c>
      <c r="O1264" s="8">
        <v>0.1</v>
      </c>
    </row>
    <row r="1265" spans="2:15" ht="15" customHeight="1" x14ac:dyDescent="0.35">
      <c r="B1265" s="7" t="s">
        <v>3683</v>
      </c>
      <c r="C1265" s="7" t="s">
        <v>49</v>
      </c>
      <c r="D1265" s="7" t="s">
        <v>3969</v>
      </c>
      <c r="E1265" s="7" t="s">
        <v>3970</v>
      </c>
      <c r="F1265" s="7" t="s">
        <v>17</v>
      </c>
      <c r="G1265" s="7" t="s">
        <v>3969</v>
      </c>
      <c r="H1265" s="7" t="s">
        <v>3971</v>
      </c>
      <c r="I1265" s="7" t="s">
        <v>13</v>
      </c>
      <c r="J1265" s="7">
        <v>0</v>
      </c>
      <c r="K1265" s="7">
        <v>3</v>
      </c>
      <c r="L1265" s="8">
        <v>1.2999999999999999E-2</v>
      </c>
      <c r="M1265" s="7">
        <v>0.02</v>
      </c>
      <c r="N1265" s="8">
        <v>3.9E-2</v>
      </c>
      <c r="O1265" s="8">
        <v>0.06</v>
      </c>
    </row>
    <row r="1266" spans="2:15" ht="15" customHeight="1" x14ac:dyDescent="0.35">
      <c r="B1266" s="7" t="s">
        <v>3683</v>
      </c>
      <c r="C1266" s="7" t="s">
        <v>49</v>
      </c>
      <c r="D1266" s="7" t="s">
        <v>3972</v>
      </c>
      <c r="E1266" s="7" t="s">
        <v>3973</v>
      </c>
      <c r="F1266" s="7" t="s">
        <v>17</v>
      </c>
      <c r="G1266" s="7" t="s">
        <v>3972</v>
      </c>
      <c r="H1266" s="7" t="s">
        <v>3974</v>
      </c>
      <c r="I1266" s="7" t="s">
        <v>13</v>
      </c>
      <c r="J1266" s="7">
        <v>0</v>
      </c>
      <c r="K1266" s="7">
        <v>116</v>
      </c>
      <c r="L1266" s="8">
        <v>1.2999999999999999E-2</v>
      </c>
      <c r="M1266" s="7">
        <v>0.02</v>
      </c>
      <c r="N1266" s="8">
        <v>1.508</v>
      </c>
      <c r="O1266" s="8">
        <v>2.3199999999999998</v>
      </c>
    </row>
    <row r="1267" spans="2:15" ht="15" customHeight="1" x14ac:dyDescent="0.35">
      <c r="B1267" s="7" t="s">
        <v>3683</v>
      </c>
      <c r="C1267" s="7" t="s">
        <v>49</v>
      </c>
      <c r="D1267" s="7" t="s">
        <v>3975</v>
      </c>
      <c r="E1267" s="7" t="s">
        <v>3976</v>
      </c>
      <c r="F1267" s="7" t="s">
        <v>17</v>
      </c>
      <c r="G1267" s="7" t="s">
        <v>3975</v>
      </c>
      <c r="H1267" s="7" t="s">
        <v>3977</v>
      </c>
      <c r="I1267" s="7" t="s">
        <v>13</v>
      </c>
      <c r="J1267" s="7">
        <v>0</v>
      </c>
      <c r="K1267" s="7">
        <v>203</v>
      </c>
      <c r="L1267" s="8">
        <v>1.2999999999999999E-2</v>
      </c>
      <c r="M1267" s="7">
        <v>0.02</v>
      </c>
      <c r="N1267" s="8">
        <v>2.6389999999999998</v>
      </c>
      <c r="O1267" s="8">
        <v>4.0600000000000005</v>
      </c>
    </row>
    <row r="1268" spans="2:15" ht="15" customHeight="1" x14ac:dyDescent="0.35">
      <c r="B1268" s="7" t="s">
        <v>3683</v>
      </c>
      <c r="C1268" s="7" t="s">
        <v>49</v>
      </c>
      <c r="D1268" s="7" t="s">
        <v>3978</v>
      </c>
      <c r="E1268" s="7" t="s">
        <v>3979</v>
      </c>
      <c r="F1268" s="7" t="s">
        <v>17</v>
      </c>
      <c r="G1268" s="7" t="s">
        <v>3978</v>
      </c>
      <c r="H1268" s="7" t="s">
        <v>3980</v>
      </c>
      <c r="I1268" s="7" t="s">
        <v>13</v>
      </c>
      <c r="J1268" s="7">
        <v>0</v>
      </c>
      <c r="K1268" s="7">
        <v>40</v>
      </c>
      <c r="L1268" s="8">
        <v>1.2999999999999999E-2</v>
      </c>
      <c r="M1268" s="7">
        <v>0.02</v>
      </c>
      <c r="N1268" s="8">
        <v>0.52</v>
      </c>
      <c r="O1268" s="8">
        <v>0.8</v>
      </c>
    </row>
    <row r="1269" spans="2:15" ht="15" customHeight="1" x14ac:dyDescent="0.35">
      <c r="B1269" s="7" t="s">
        <v>3683</v>
      </c>
      <c r="C1269" s="7" t="s">
        <v>49</v>
      </c>
      <c r="D1269" s="7" t="s">
        <v>3981</v>
      </c>
      <c r="E1269" s="7" t="s">
        <v>3982</v>
      </c>
      <c r="F1269" s="7" t="s">
        <v>17</v>
      </c>
      <c r="G1269" s="7" t="s">
        <v>3981</v>
      </c>
      <c r="H1269" s="7" t="s">
        <v>3983</v>
      </c>
      <c r="I1269" s="7" t="s">
        <v>13</v>
      </c>
      <c r="J1269" s="7">
        <v>0</v>
      </c>
      <c r="K1269" s="7">
        <v>33</v>
      </c>
      <c r="L1269" s="8">
        <v>1.2999999999999999E-2</v>
      </c>
      <c r="M1269" s="7">
        <v>0.02</v>
      </c>
      <c r="N1269" s="8">
        <v>0.42899999999999999</v>
      </c>
      <c r="O1269" s="8">
        <v>0.66</v>
      </c>
    </row>
    <row r="1270" spans="2:15" ht="15" customHeight="1" x14ac:dyDescent="0.35">
      <c r="B1270" s="7" t="s">
        <v>3683</v>
      </c>
      <c r="C1270" s="7" t="s">
        <v>49</v>
      </c>
      <c r="D1270" s="7" t="s">
        <v>3984</v>
      </c>
      <c r="E1270" s="7" t="s">
        <v>3985</v>
      </c>
      <c r="F1270" s="7" t="s">
        <v>17</v>
      </c>
      <c r="G1270" s="7" t="s">
        <v>3984</v>
      </c>
      <c r="H1270" s="7" t="s">
        <v>3986</v>
      </c>
      <c r="I1270" s="7" t="s">
        <v>13</v>
      </c>
      <c r="J1270" s="7">
        <v>0</v>
      </c>
      <c r="K1270" s="7">
        <v>4</v>
      </c>
      <c r="L1270" s="8">
        <v>1.2999999999999999E-2</v>
      </c>
      <c r="M1270" s="7">
        <v>0.02</v>
      </c>
      <c r="N1270" s="8">
        <v>5.1999999999999998E-2</v>
      </c>
      <c r="O1270" s="8">
        <v>0.08</v>
      </c>
    </row>
    <row r="1271" spans="2:15" ht="15" customHeight="1" x14ac:dyDescent="0.35">
      <c r="B1271" s="7" t="s">
        <v>3683</v>
      </c>
      <c r="C1271" s="7" t="s">
        <v>49</v>
      </c>
      <c r="D1271" s="7" t="s">
        <v>3987</v>
      </c>
      <c r="E1271" s="7" t="s">
        <v>3988</v>
      </c>
      <c r="F1271" s="7" t="s">
        <v>17</v>
      </c>
      <c r="G1271" s="7" t="s">
        <v>3987</v>
      </c>
      <c r="H1271" s="7" t="s">
        <v>3989</v>
      </c>
      <c r="I1271" s="7" t="s">
        <v>13</v>
      </c>
      <c r="J1271" s="7">
        <v>0</v>
      </c>
      <c r="K1271" s="7">
        <v>16</v>
      </c>
      <c r="L1271" s="8">
        <v>1.2999999999999999E-2</v>
      </c>
      <c r="M1271" s="7">
        <v>0.02</v>
      </c>
      <c r="N1271" s="8">
        <v>0.20799999999999999</v>
      </c>
      <c r="O1271" s="8">
        <v>0.32</v>
      </c>
    </row>
    <row r="1272" spans="2:15" ht="15" customHeight="1" x14ac:dyDescent="0.35">
      <c r="B1272" s="7" t="s">
        <v>3683</v>
      </c>
      <c r="C1272" s="7" t="s">
        <v>49</v>
      </c>
      <c r="D1272" s="7" t="s">
        <v>3990</v>
      </c>
      <c r="E1272" s="7" t="s">
        <v>3991</v>
      </c>
      <c r="F1272" s="7" t="s">
        <v>17</v>
      </c>
      <c r="G1272" s="7" t="s">
        <v>3990</v>
      </c>
      <c r="H1272" s="7" t="s">
        <v>3992</v>
      </c>
      <c r="I1272" s="7" t="s">
        <v>13</v>
      </c>
      <c r="J1272" s="7">
        <v>0</v>
      </c>
      <c r="K1272" s="7">
        <v>1</v>
      </c>
      <c r="L1272" s="8">
        <v>1.2999999999999999E-2</v>
      </c>
      <c r="M1272" s="7">
        <v>0.02</v>
      </c>
      <c r="N1272" s="8">
        <v>1.2999999999999999E-2</v>
      </c>
      <c r="O1272" s="8">
        <v>0.02</v>
      </c>
    </row>
    <row r="1273" spans="2:15" ht="15" customHeight="1" x14ac:dyDescent="0.35">
      <c r="B1273" s="7" t="s">
        <v>3683</v>
      </c>
      <c r="C1273" s="7" t="s">
        <v>49</v>
      </c>
      <c r="D1273" s="7" t="s">
        <v>3993</v>
      </c>
      <c r="E1273" s="7" t="s">
        <v>3994</v>
      </c>
      <c r="F1273" s="7" t="s">
        <v>17</v>
      </c>
      <c r="G1273" s="7" t="s">
        <v>3993</v>
      </c>
      <c r="H1273" s="7" t="s">
        <v>3995</v>
      </c>
      <c r="I1273" s="7" t="s">
        <v>13</v>
      </c>
      <c r="J1273" s="7">
        <v>0</v>
      </c>
      <c r="K1273" s="7">
        <v>5</v>
      </c>
      <c r="L1273" s="8">
        <v>1.2999999999999999E-2</v>
      </c>
      <c r="M1273" s="7">
        <v>0.02</v>
      </c>
      <c r="N1273" s="8">
        <v>6.5000000000000002E-2</v>
      </c>
      <c r="O1273" s="8">
        <v>0.1</v>
      </c>
    </row>
    <row r="1274" spans="2:15" ht="15" customHeight="1" x14ac:dyDescent="0.35">
      <c r="B1274" s="7" t="s">
        <v>3683</v>
      </c>
      <c r="C1274" s="7" t="s">
        <v>49</v>
      </c>
      <c r="D1274" s="7" t="s">
        <v>3996</v>
      </c>
      <c r="E1274" s="7" t="s">
        <v>3997</v>
      </c>
      <c r="F1274" s="7" t="s">
        <v>17</v>
      </c>
      <c r="G1274" s="7" t="s">
        <v>3996</v>
      </c>
      <c r="H1274" s="7" t="s">
        <v>3998</v>
      </c>
      <c r="I1274" s="7" t="s">
        <v>13</v>
      </c>
      <c r="J1274" s="7">
        <v>0</v>
      </c>
      <c r="K1274" s="7">
        <v>3</v>
      </c>
      <c r="L1274" s="8">
        <v>1.2999999999999999E-2</v>
      </c>
      <c r="M1274" s="7">
        <v>0.02</v>
      </c>
      <c r="N1274" s="8">
        <v>3.9E-2</v>
      </c>
      <c r="O1274" s="8">
        <v>0.06</v>
      </c>
    </row>
    <row r="1275" spans="2:15" ht="15" customHeight="1" x14ac:dyDescent="0.35">
      <c r="B1275" s="7" t="s">
        <v>3683</v>
      </c>
      <c r="C1275" s="7" t="s">
        <v>49</v>
      </c>
      <c r="D1275" s="7" t="s">
        <v>3999</v>
      </c>
      <c r="E1275" s="7" t="s">
        <v>4000</v>
      </c>
      <c r="F1275" s="7" t="s">
        <v>17</v>
      </c>
      <c r="G1275" s="7" t="s">
        <v>3999</v>
      </c>
      <c r="H1275" s="7" t="s">
        <v>4001</v>
      </c>
      <c r="I1275" s="7" t="s">
        <v>13</v>
      </c>
      <c r="J1275" s="7">
        <v>0</v>
      </c>
      <c r="K1275" s="7">
        <v>2</v>
      </c>
      <c r="L1275" s="8">
        <v>1.2999999999999999E-2</v>
      </c>
      <c r="M1275" s="7">
        <v>0.02</v>
      </c>
      <c r="N1275" s="8">
        <v>2.5999999999999999E-2</v>
      </c>
      <c r="O1275" s="8">
        <v>0.04</v>
      </c>
    </row>
    <row r="1276" spans="2:15" ht="15" customHeight="1" x14ac:dyDescent="0.35">
      <c r="B1276" s="7" t="s">
        <v>3683</v>
      </c>
      <c r="C1276" s="7" t="s">
        <v>49</v>
      </c>
      <c r="D1276" s="7" t="s">
        <v>4002</v>
      </c>
      <c r="E1276" s="7" t="s">
        <v>4003</v>
      </c>
      <c r="F1276" s="7" t="s">
        <v>17</v>
      </c>
      <c r="G1276" s="7" t="s">
        <v>4002</v>
      </c>
      <c r="H1276" s="7" t="s">
        <v>4004</v>
      </c>
      <c r="I1276" s="7" t="s">
        <v>13</v>
      </c>
      <c r="J1276" s="7">
        <v>0</v>
      </c>
      <c r="K1276" s="7">
        <v>152</v>
      </c>
      <c r="L1276" s="8">
        <v>1.2999999999999999E-2</v>
      </c>
      <c r="M1276" s="7">
        <v>0.02</v>
      </c>
      <c r="N1276" s="8">
        <v>1.976</v>
      </c>
      <c r="O1276" s="8">
        <v>3.04</v>
      </c>
    </row>
    <row r="1277" spans="2:15" ht="15" customHeight="1" x14ac:dyDescent="0.35">
      <c r="B1277" s="7" t="s">
        <v>3683</v>
      </c>
      <c r="C1277" s="7" t="s">
        <v>49</v>
      </c>
      <c r="D1277" s="7" t="s">
        <v>4005</v>
      </c>
      <c r="E1277" s="7" t="s">
        <v>4006</v>
      </c>
      <c r="F1277" s="7" t="s">
        <v>17</v>
      </c>
      <c r="G1277" s="7" t="s">
        <v>4005</v>
      </c>
      <c r="H1277" s="7" t="s">
        <v>4007</v>
      </c>
      <c r="I1277" s="7" t="s">
        <v>13</v>
      </c>
      <c r="J1277" s="7">
        <v>0</v>
      </c>
      <c r="K1277" s="7">
        <v>475</v>
      </c>
      <c r="L1277" s="8">
        <v>1.2999999999999999E-2</v>
      </c>
      <c r="M1277" s="7">
        <v>0.02</v>
      </c>
      <c r="N1277" s="8">
        <v>6.1749999999999998</v>
      </c>
      <c r="O1277" s="8">
        <v>9.5</v>
      </c>
    </row>
    <row r="1278" spans="2:15" ht="15" customHeight="1" x14ac:dyDescent="0.35">
      <c r="B1278" s="7" t="s">
        <v>3683</v>
      </c>
      <c r="C1278" s="7" t="s">
        <v>49</v>
      </c>
      <c r="D1278" s="7" t="s">
        <v>4008</v>
      </c>
      <c r="E1278" s="7" t="s">
        <v>4009</v>
      </c>
      <c r="F1278" s="7" t="s">
        <v>17</v>
      </c>
      <c r="G1278" s="7" t="s">
        <v>4008</v>
      </c>
      <c r="H1278" s="7" t="s">
        <v>4010</v>
      </c>
      <c r="I1278" s="7" t="s">
        <v>13</v>
      </c>
      <c r="J1278" s="7">
        <v>0</v>
      </c>
      <c r="K1278" s="7">
        <v>1</v>
      </c>
      <c r="L1278" s="8">
        <v>1.2999999999999999E-2</v>
      </c>
      <c r="M1278" s="7">
        <v>0.02</v>
      </c>
      <c r="N1278" s="8">
        <v>1.2999999999999999E-2</v>
      </c>
      <c r="O1278" s="8">
        <v>0.02</v>
      </c>
    </row>
    <row r="1279" spans="2:15" ht="15" customHeight="1" x14ac:dyDescent="0.35">
      <c r="B1279" s="7" t="s">
        <v>3683</v>
      </c>
      <c r="C1279" s="7" t="s">
        <v>49</v>
      </c>
      <c r="D1279" s="7" t="s">
        <v>4011</v>
      </c>
      <c r="E1279" s="7" t="s">
        <v>4012</v>
      </c>
      <c r="F1279" s="7" t="s">
        <v>17</v>
      </c>
      <c r="G1279" s="7" t="s">
        <v>4011</v>
      </c>
      <c r="H1279" s="7" t="s">
        <v>4013</v>
      </c>
      <c r="I1279" s="7" t="s">
        <v>13</v>
      </c>
      <c r="J1279" s="7">
        <v>0</v>
      </c>
      <c r="K1279" s="7">
        <v>2</v>
      </c>
      <c r="L1279" s="8">
        <v>1.2999999999999999E-2</v>
      </c>
      <c r="M1279" s="7">
        <v>0.02</v>
      </c>
      <c r="N1279" s="8">
        <v>2.5999999999999999E-2</v>
      </c>
      <c r="O1279" s="8">
        <v>0.04</v>
      </c>
    </row>
    <row r="1280" spans="2:15" ht="15" customHeight="1" x14ac:dyDescent="0.35">
      <c r="B1280" s="7" t="s">
        <v>3683</v>
      </c>
      <c r="C1280" s="7" t="s">
        <v>49</v>
      </c>
      <c r="D1280" s="7" t="s">
        <v>4014</v>
      </c>
      <c r="E1280" s="7" t="s">
        <v>4015</v>
      </c>
      <c r="F1280" s="7" t="s">
        <v>17</v>
      </c>
      <c r="G1280" s="7" t="s">
        <v>4014</v>
      </c>
      <c r="H1280" s="7" t="s">
        <v>4016</v>
      </c>
      <c r="I1280" s="7" t="s">
        <v>13</v>
      </c>
      <c r="J1280" s="7">
        <v>0</v>
      </c>
      <c r="K1280" s="7">
        <v>6</v>
      </c>
      <c r="L1280" s="8">
        <v>1.2999999999999999E-2</v>
      </c>
      <c r="M1280" s="7">
        <v>0.02</v>
      </c>
      <c r="N1280" s="8">
        <v>7.8E-2</v>
      </c>
      <c r="O1280" s="8">
        <v>0.12</v>
      </c>
    </row>
    <row r="1281" spans="2:15" ht="15" customHeight="1" x14ac:dyDescent="0.35">
      <c r="B1281" s="7" t="s">
        <v>3683</v>
      </c>
      <c r="C1281" s="7" t="s">
        <v>49</v>
      </c>
      <c r="D1281" s="7" t="s">
        <v>4017</v>
      </c>
      <c r="E1281" s="7" t="s">
        <v>4018</v>
      </c>
      <c r="F1281" s="7" t="s">
        <v>17</v>
      </c>
      <c r="G1281" s="7" t="s">
        <v>4017</v>
      </c>
      <c r="H1281" s="7" t="s">
        <v>4019</v>
      </c>
      <c r="I1281" s="7" t="s">
        <v>13</v>
      </c>
      <c r="J1281" s="7">
        <v>0</v>
      </c>
      <c r="K1281" s="7">
        <v>17</v>
      </c>
      <c r="L1281" s="8">
        <v>1.2999999999999999E-2</v>
      </c>
      <c r="M1281" s="7">
        <v>0.02</v>
      </c>
      <c r="N1281" s="8">
        <v>0.221</v>
      </c>
      <c r="O1281" s="8">
        <v>0.34</v>
      </c>
    </row>
    <row r="1282" spans="2:15" ht="15" customHeight="1" x14ac:dyDescent="0.35">
      <c r="B1282" s="7" t="s">
        <v>3683</v>
      </c>
      <c r="C1282" s="7" t="s">
        <v>49</v>
      </c>
      <c r="D1282" s="7" t="s">
        <v>4020</v>
      </c>
      <c r="E1282" s="7" t="s">
        <v>4021</v>
      </c>
      <c r="F1282" s="7" t="s">
        <v>17</v>
      </c>
      <c r="G1282" s="7" t="s">
        <v>4020</v>
      </c>
      <c r="H1282" s="7" t="s">
        <v>4022</v>
      </c>
      <c r="I1282" s="7" t="s">
        <v>13</v>
      </c>
      <c r="J1282" s="7">
        <v>0</v>
      </c>
      <c r="K1282" s="7">
        <v>4</v>
      </c>
      <c r="L1282" s="8">
        <v>1.2999999999999999E-2</v>
      </c>
      <c r="M1282" s="7">
        <v>0.02</v>
      </c>
      <c r="N1282" s="8">
        <v>5.1999999999999998E-2</v>
      </c>
      <c r="O1282" s="8">
        <v>0.08</v>
      </c>
    </row>
    <row r="1283" spans="2:15" ht="15" customHeight="1" x14ac:dyDescent="0.35">
      <c r="B1283" s="7" t="s">
        <v>3683</v>
      </c>
      <c r="C1283" s="7" t="s">
        <v>49</v>
      </c>
      <c r="D1283" s="7" t="s">
        <v>4023</v>
      </c>
      <c r="E1283" s="7" t="s">
        <v>4024</v>
      </c>
      <c r="F1283" s="7" t="s">
        <v>17</v>
      </c>
      <c r="G1283" s="7" t="s">
        <v>4023</v>
      </c>
      <c r="H1283" s="7" t="s">
        <v>4025</v>
      </c>
      <c r="I1283" s="7" t="s">
        <v>13</v>
      </c>
      <c r="J1283" s="7">
        <v>0</v>
      </c>
      <c r="K1283" s="7">
        <v>21</v>
      </c>
      <c r="L1283" s="8">
        <v>1.2999999999999999E-2</v>
      </c>
      <c r="M1283" s="7">
        <v>0.02</v>
      </c>
      <c r="N1283" s="8">
        <v>0.27299999999999996</v>
      </c>
      <c r="O1283" s="8">
        <v>0.42</v>
      </c>
    </row>
    <row r="1284" spans="2:15" ht="15" customHeight="1" x14ac:dyDescent="0.35">
      <c r="B1284" s="7" t="s">
        <v>3683</v>
      </c>
      <c r="C1284" s="7" t="s">
        <v>49</v>
      </c>
      <c r="D1284" s="7" t="s">
        <v>4026</v>
      </c>
      <c r="E1284" s="7" t="s">
        <v>4027</v>
      </c>
      <c r="F1284" s="7" t="s">
        <v>17</v>
      </c>
      <c r="G1284" s="7" t="s">
        <v>4026</v>
      </c>
      <c r="H1284" s="7" t="s">
        <v>4028</v>
      </c>
      <c r="I1284" s="7" t="s">
        <v>13</v>
      </c>
      <c r="J1284" s="7">
        <v>0</v>
      </c>
      <c r="K1284" s="7">
        <v>8</v>
      </c>
      <c r="L1284" s="8">
        <v>1.2999999999999999E-2</v>
      </c>
      <c r="M1284" s="7">
        <v>0.02</v>
      </c>
      <c r="N1284" s="8">
        <v>0.104</v>
      </c>
      <c r="O1284" s="8">
        <v>0.16</v>
      </c>
    </row>
    <row r="1285" spans="2:15" ht="15" customHeight="1" x14ac:dyDescent="0.35">
      <c r="B1285" s="7" t="s">
        <v>3683</v>
      </c>
      <c r="C1285" s="7" t="s">
        <v>49</v>
      </c>
      <c r="D1285" s="7" t="s">
        <v>4029</v>
      </c>
      <c r="E1285" s="7" t="s">
        <v>4030</v>
      </c>
      <c r="F1285" s="7" t="s">
        <v>17</v>
      </c>
      <c r="G1285" s="7" t="s">
        <v>4029</v>
      </c>
      <c r="H1285" s="7" t="s">
        <v>4031</v>
      </c>
      <c r="I1285" s="7" t="s">
        <v>13</v>
      </c>
      <c r="J1285" s="7">
        <v>0</v>
      </c>
      <c r="K1285" s="7">
        <v>4</v>
      </c>
      <c r="L1285" s="8">
        <v>1.2999999999999999E-2</v>
      </c>
      <c r="M1285" s="7">
        <v>0.02</v>
      </c>
      <c r="N1285" s="8">
        <v>5.1999999999999998E-2</v>
      </c>
      <c r="O1285" s="8">
        <v>0.08</v>
      </c>
    </row>
    <row r="1286" spans="2:15" ht="15" customHeight="1" x14ac:dyDescent="0.35">
      <c r="B1286" s="7" t="s">
        <v>3683</v>
      </c>
      <c r="C1286" s="7" t="s">
        <v>49</v>
      </c>
      <c r="D1286" s="7" t="s">
        <v>4032</v>
      </c>
      <c r="E1286" s="7" t="s">
        <v>4033</v>
      </c>
      <c r="F1286" s="7" t="s">
        <v>17</v>
      </c>
      <c r="G1286" s="7" t="s">
        <v>4032</v>
      </c>
      <c r="H1286" s="7" t="s">
        <v>4034</v>
      </c>
      <c r="I1286" s="7" t="s">
        <v>13</v>
      </c>
      <c r="J1286" s="7">
        <v>0</v>
      </c>
      <c r="K1286" s="7">
        <v>21</v>
      </c>
      <c r="L1286" s="8">
        <v>1.2999999999999999E-2</v>
      </c>
      <c r="M1286" s="7">
        <v>0.02</v>
      </c>
      <c r="N1286" s="8">
        <v>0.27299999999999996</v>
      </c>
      <c r="O1286" s="8">
        <v>0.42</v>
      </c>
    </row>
    <row r="1287" spans="2:15" ht="15" customHeight="1" x14ac:dyDescent="0.35">
      <c r="B1287" s="7" t="s">
        <v>3683</v>
      </c>
      <c r="C1287" s="7" t="s">
        <v>49</v>
      </c>
      <c r="D1287" s="7" t="s">
        <v>4035</v>
      </c>
      <c r="E1287" s="7" t="s">
        <v>4036</v>
      </c>
      <c r="F1287" s="7" t="s">
        <v>17</v>
      </c>
      <c r="G1287" s="7" t="s">
        <v>4035</v>
      </c>
      <c r="H1287" s="7" t="s">
        <v>4037</v>
      </c>
      <c r="I1287" s="7" t="s">
        <v>13</v>
      </c>
      <c r="J1287" s="7">
        <v>0</v>
      </c>
      <c r="K1287" s="7">
        <v>5</v>
      </c>
      <c r="L1287" s="8">
        <v>1.2999999999999999E-2</v>
      </c>
      <c r="M1287" s="7">
        <v>0.02</v>
      </c>
      <c r="N1287" s="8">
        <v>6.5000000000000002E-2</v>
      </c>
      <c r="O1287" s="8">
        <v>0.1</v>
      </c>
    </row>
    <row r="1288" spans="2:15" ht="15" customHeight="1" x14ac:dyDescent="0.35">
      <c r="B1288" s="7" t="s">
        <v>3683</v>
      </c>
      <c r="C1288" s="7" t="s">
        <v>49</v>
      </c>
      <c r="D1288" s="7" t="s">
        <v>4038</v>
      </c>
      <c r="E1288" s="7" t="s">
        <v>4039</v>
      </c>
      <c r="F1288" s="7" t="s">
        <v>17</v>
      </c>
      <c r="G1288" s="7" t="s">
        <v>4038</v>
      </c>
      <c r="H1288" s="7" t="s">
        <v>4040</v>
      </c>
      <c r="I1288" s="7" t="s">
        <v>13</v>
      </c>
      <c r="J1288" s="7">
        <v>0</v>
      </c>
      <c r="K1288" s="7">
        <v>19</v>
      </c>
      <c r="L1288" s="8">
        <v>1.2999999999999999E-2</v>
      </c>
      <c r="M1288" s="7">
        <v>0.02</v>
      </c>
      <c r="N1288" s="8">
        <v>0.247</v>
      </c>
      <c r="O1288" s="8">
        <v>0.38</v>
      </c>
    </row>
    <row r="1289" spans="2:15" ht="15" customHeight="1" x14ac:dyDescent="0.35">
      <c r="B1289" s="7" t="s">
        <v>3683</v>
      </c>
      <c r="C1289" s="7" t="s">
        <v>49</v>
      </c>
      <c r="D1289" s="7" t="s">
        <v>4041</v>
      </c>
      <c r="E1289" s="7" t="s">
        <v>4042</v>
      </c>
      <c r="F1289" s="7" t="s">
        <v>17</v>
      </c>
      <c r="G1289" s="7" t="s">
        <v>4041</v>
      </c>
      <c r="H1289" s="7" t="s">
        <v>4043</v>
      </c>
      <c r="I1289" s="7" t="s">
        <v>13</v>
      </c>
      <c r="J1289" s="7">
        <v>0</v>
      </c>
      <c r="K1289" s="7">
        <v>113</v>
      </c>
      <c r="L1289" s="8">
        <v>1.2999999999999999E-2</v>
      </c>
      <c r="M1289" s="7">
        <v>0.02</v>
      </c>
      <c r="N1289" s="8">
        <v>1.4689999999999999</v>
      </c>
      <c r="O1289" s="8">
        <v>2.2600000000000002</v>
      </c>
    </row>
    <row r="1290" spans="2:15" ht="15" customHeight="1" x14ac:dyDescent="0.35">
      <c r="B1290" s="7" t="s">
        <v>3683</v>
      </c>
      <c r="C1290" s="7" t="s">
        <v>49</v>
      </c>
      <c r="D1290" s="7" t="s">
        <v>4044</v>
      </c>
      <c r="E1290" s="7" t="s">
        <v>4045</v>
      </c>
      <c r="F1290" s="7" t="s">
        <v>17</v>
      </c>
      <c r="G1290" s="7" t="s">
        <v>4044</v>
      </c>
      <c r="H1290" s="7" t="s">
        <v>4046</v>
      </c>
      <c r="I1290" s="7" t="s">
        <v>13</v>
      </c>
      <c r="J1290" s="7">
        <v>0</v>
      </c>
      <c r="K1290" s="7">
        <v>1</v>
      </c>
      <c r="L1290" s="8">
        <v>1.2999999999999999E-2</v>
      </c>
      <c r="M1290" s="7">
        <v>0.02</v>
      </c>
      <c r="N1290" s="8">
        <v>1.2999999999999999E-2</v>
      </c>
      <c r="O1290" s="8">
        <v>0.02</v>
      </c>
    </row>
    <row r="1291" spans="2:15" ht="15" customHeight="1" x14ac:dyDescent="0.35">
      <c r="B1291" s="7" t="s">
        <v>3683</v>
      </c>
      <c r="C1291" s="7" t="s">
        <v>49</v>
      </c>
      <c r="D1291" s="7" t="s">
        <v>4047</v>
      </c>
      <c r="E1291" s="7" t="s">
        <v>4048</v>
      </c>
      <c r="F1291" s="7" t="s">
        <v>17</v>
      </c>
      <c r="G1291" s="7" t="s">
        <v>4047</v>
      </c>
      <c r="H1291" s="7" t="s">
        <v>4049</v>
      </c>
      <c r="I1291" s="7" t="s">
        <v>13</v>
      </c>
      <c r="J1291" s="7">
        <v>0</v>
      </c>
      <c r="K1291" s="7">
        <v>1</v>
      </c>
      <c r="L1291" s="8">
        <v>1.2999999999999999E-2</v>
      </c>
      <c r="M1291" s="7">
        <v>0.02</v>
      </c>
      <c r="N1291" s="8">
        <v>1.2999999999999999E-2</v>
      </c>
      <c r="O1291" s="8">
        <v>0.02</v>
      </c>
    </row>
    <row r="1292" spans="2:15" ht="15" customHeight="1" x14ac:dyDescent="0.35">
      <c r="B1292" s="7" t="s">
        <v>3683</v>
      </c>
      <c r="C1292" s="7" t="s">
        <v>49</v>
      </c>
      <c r="D1292" s="7" t="s">
        <v>4050</v>
      </c>
      <c r="E1292" s="7" t="s">
        <v>4051</v>
      </c>
      <c r="F1292" s="7" t="s">
        <v>17</v>
      </c>
      <c r="G1292" s="7" t="s">
        <v>4050</v>
      </c>
      <c r="H1292" s="7" t="s">
        <v>4052</v>
      </c>
      <c r="I1292" s="7" t="s">
        <v>13</v>
      </c>
      <c r="J1292" s="7">
        <v>0</v>
      </c>
      <c r="K1292" s="7">
        <v>1</v>
      </c>
      <c r="L1292" s="8">
        <v>1.2999999999999999E-2</v>
      </c>
      <c r="M1292" s="7">
        <v>0.02</v>
      </c>
      <c r="N1292" s="8">
        <v>1.2999999999999999E-2</v>
      </c>
      <c r="O1292" s="8">
        <v>0.02</v>
      </c>
    </row>
    <row r="1293" spans="2:15" ht="15" customHeight="1" x14ac:dyDescent="0.35">
      <c r="B1293" s="7" t="s">
        <v>3683</v>
      </c>
      <c r="C1293" s="7" t="s">
        <v>49</v>
      </c>
      <c r="D1293" s="7" t="s">
        <v>4053</v>
      </c>
      <c r="E1293" s="7" t="s">
        <v>4054</v>
      </c>
      <c r="F1293" s="7" t="s">
        <v>17</v>
      </c>
      <c r="G1293" s="7" t="s">
        <v>4053</v>
      </c>
      <c r="H1293" s="7" t="s">
        <v>4055</v>
      </c>
      <c r="I1293" s="7" t="s">
        <v>13</v>
      </c>
      <c r="J1293" s="7">
        <v>0</v>
      </c>
      <c r="K1293" s="7">
        <v>1</v>
      </c>
      <c r="L1293" s="8">
        <v>1.2999999999999999E-2</v>
      </c>
      <c r="M1293" s="7">
        <v>0.02</v>
      </c>
      <c r="N1293" s="8">
        <v>1.2999999999999999E-2</v>
      </c>
      <c r="O1293" s="8">
        <v>0.02</v>
      </c>
    </row>
    <row r="1294" spans="2:15" ht="15" customHeight="1" x14ac:dyDescent="0.35">
      <c r="B1294" s="7" t="s">
        <v>3683</v>
      </c>
      <c r="C1294" s="7" t="s">
        <v>49</v>
      </c>
      <c r="D1294" s="7" t="s">
        <v>4056</v>
      </c>
      <c r="E1294" s="7" t="s">
        <v>4057</v>
      </c>
      <c r="F1294" s="7" t="s">
        <v>17</v>
      </c>
      <c r="G1294" s="7" t="s">
        <v>4056</v>
      </c>
      <c r="H1294" s="7" t="s">
        <v>4058</v>
      </c>
      <c r="I1294" s="7" t="s">
        <v>13</v>
      </c>
      <c r="J1294" s="7">
        <v>0</v>
      </c>
      <c r="K1294" s="7">
        <v>5</v>
      </c>
      <c r="L1294" s="8">
        <v>1.2999999999999999E-2</v>
      </c>
      <c r="M1294" s="7">
        <v>0.02</v>
      </c>
      <c r="N1294" s="8">
        <v>6.5000000000000002E-2</v>
      </c>
      <c r="O1294" s="8">
        <v>0.1</v>
      </c>
    </row>
    <row r="1295" spans="2:15" ht="15" customHeight="1" x14ac:dyDescent="0.35">
      <c r="B1295" s="7" t="s">
        <v>3683</v>
      </c>
      <c r="C1295" s="7" t="s">
        <v>49</v>
      </c>
      <c r="D1295" s="7" t="s">
        <v>4059</v>
      </c>
      <c r="E1295" s="7" t="s">
        <v>4060</v>
      </c>
      <c r="F1295" s="7" t="s">
        <v>17</v>
      </c>
      <c r="G1295" s="7" t="s">
        <v>4059</v>
      </c>
      <c r="H1295" s="7" t="s">
        <v>4061</v>
      </c>
      <c r="I1295" s="7" t="s">
        <v>13</v>
      </c>
      <c r="J1295" s="7">
        <v>0</v>
      </c>
      <c r="K1295" s="7">
        <v>8</v>
      </c>
      <c r="L1295" s="8">
        <v>1.2999999999999999E-2</v>
      </c>
      <c r="M1295" s="7">
        <v>0.02</v>
      </c>
      <c r="N1295" s="8">
        <v>0.104</v>
      </c>
      <c r="O1295" s="8">
        <v>0.16</v>
      </c>
    </row>
    <row r="1296" spans="2:15" ht="15" customHeight="1" x14ac:dyDescent="0.35">
      <c r="B1296" s="7" t="s">
        <v>3683</v>
      </c>
      <c r="C1296" s="7" t="s">
        <v>49</v>
      </c>
      <c r="D1296" s="7" t="s">
        <v>4062</v>
      </c>
      <c r="E1296" s="7" t="s">
        <v>4063</v>
      </c>
      <c r="F1296" s="7" t="s">
        <v>17</v>
      </c>
      <c r="G1296" s="7" t="s">
        <v>4062</v>
      </c>
      <c r="H1296" s="7" t="s">
        <v>4064</v>
      </c>
      <c r="I1296" s="7" t="s">
        <v>13</v>
      </c>
      <c r="J1296" s="7">
        <v>0</v>
      </c>
      <c r="K1296" s="7">
        <v>3</v>
      </c>
      <c r="L1296" s="8">
        <v>1.2999999999999999E-2</v>
      </c>
      <c r="M1296" s="7">
        <v>0.02</v>
      </c>
      <c r="N1296" s="8">
        <v>3.9E-2</v>
      </c>
      <c r="O1296" s="8">
        <v>0.06</v>
      </c>
    </row>
    <row r="1297" spans="2:15" ht="15" customHeight="1" x14ac:dyDescent="0.35">
      <c r="B1297" s="7" t="s">
        <v>3683</v>
      </c>
      <c r="C1297" s="7" t="s">
        <v>49</v>
      </c>
      <c r="D1297" s="7" t="s">
        <v>4065</v>
      </c>
      <c r="E1297" s="7" t="s">
        <v>4066</v>
      </c>
      <c r="F1297" s="7" t="s">
        <v>17</v>
      </c>
      <c r="G1297" s="7" t="s">
        <v>4065</v>
      </c>
      <c r="H1297" s="7" t="s">
        <v>4067</v>
      </c>
      <c r="I1297" s="7" t="s">
        <v>13</v>
      </c>
      <c r="J1297" s="7">
        <v>0</v>
      </c>
      <c r="K1297" s="7">
        <v>1</v>
      </c>
      <c r="L1297" s="8">
        <v>1.2999999999999999E-2</v>
      </c>
      <c r="M1297" s="7">
        <v>0.02</v>
      </c>
      <c r="N1297" s="8">
        <v>1.2999999999999999E-2</v>
      </c>
      <c r="O1297" s="8">
        <v>0.02</v>
      </c>
    </row>
    <row r="1298" spans="2:15" ht="15" customHeight="1" x14ac:dyDescent="0.35">
      <c r="B1298" s="7" t="s">
        <v>3683</v>
      </c>
      <c r="C1298" s="7" t="s">
        <v>49</v>
      </c>
      <c r="D1298" s="7" t="s">
        <v>4068</v>
      </c>
      <c r="E1298" s="7" t="s">
        <v>4069</v>
      </c>
      <c r="F1298" s="7" t="s">
        <v>17</v>
      </c>
      <c r="G1298" s="7" t="s">
        <v>4068</v>
      </c>
      <c r="H1298" s="7" t="s">
        <v>4070</v>
      </c>
      <c r="I1298" s="7" t="s">
        <v>13</v>
      </c>
      <c r="J1298" s="7">
        <v>0</v>
      </c>
      <c r="K1298" s="7">
        <v>2</v>
      </c>
      <c r="L1298" s="8">
        <v>1.2999999999999999E-2</v>
      </c>
      <c r="M1298" s="7">
        <v>0.02</v>
      </c>
      <c r="N1298" s="8">
        <v>2.5999999999999999E-2</v>
      </c>
      <c r="O1298" s="8">
        <v>0.04</v>
      </c>
    </row>
    <row r="1299" spans="2:15" ht="15" customHeight="1" x14ac:dyDescent="0.35">
      <c r="B1299" s="7" t="s">
        <v>3683</v>
      </c>
      <c r="C1299" s="7" t="s">
        <v>49</v>
      </c>
      <c r="D1299" s="7" t="s">
        <v>4071</v>
      </c>
      <c r="E1299" s="7" t="s">
        <v>4072</v>
      </c>
      <c r="F1299" s="7" t="s">
        <v>17</v>
      </c>
      <c r="G1299" s="7" t="s">
        <v>4071</v>
      </c>
      <c r="H1299" s="7" t="s">
        <v>4073</v>
      </c>
      <c r="I1299" s="7" t="s">
        <v>13</v>
      </c>
      <c r="J1299" s="7">
        <v>0</v>
      </c>
      <c r="K1299" s="7">
        <v>12</v>
      </c>
      <c r="L1299" s="8">
        <v>1.2999999999999999E-2</v>
      </c>
      <c r="M1299" s="7">
        <v>0.02</v>
      </c>
      <c r="N1299" s="8">
        <v>0.156</v>
      </c>
      <c r="O1299" s="8">
        <v>0.24</v>
      </c>
    </row>
    <row r="1300" spans="2:15" ht="15" customHeight="1" x14ac:dyDescent="0.35">
      <c r="B1300" s="7" t="s">
        <v>3683</v>
      </c>
      <c r="C1300" s="7" t="s">
        <v>49</v>
      </c>
      <c r="D1300" s="7" t="s">
        <v>4074</v>
      </c>
      <c r="E1300" s="7" t="s">
        <v>4075</v>
      </c>
      <c r="F1300" s="7" t="s">
        <v>17</v>
      </c>
      <c r="G1300" s="7" t="s">
        <v>4074</v>
      </c>
      <c r="H1300" s="7" t="s">
        <v>4076</v>
      </c>
      <c r="I1300" s="7" t="s">
        <v>13</v>
      </c>
      <c r="J1300" s="7">
        <v>0</v>
      </c>
      <c r="K1300" s="7">
        <v>2</v>
      </c>
      <c r="L1300" s="8">
        <v>1.2999999999999999E-2</v>
      </c>
      <c r="M1300" s="7">
        <v>0.02</v>
      </c>
      <c r="N1300" s="8">
        <v>2.5999999999999999E-2</v>
      </c>
      <c r="O1300" s="8">
        <v>0.04</v>
      </c>
    </row>
    <row r="1301" spans="2:15" ht="15" customHeight="1" x14ac:dyDescent="0.35">
      <c r="B1301" s="7" t="s">
        <v>3683</v>
      </c>
      <c r="C1301" s="7" t="s">
        <v>49</v>
      </c>
      <c r="D1301" s="7" t="s">
        <v>4077</v>
      </c>
      <c r="E1301" s="7" t="s">
        <v>4078</v>
      </c>
      <c r="F1301" s="7" t="s">
        <v>17</v>
      </c>
      <c r="G1301" s="7" t="s">
        <v>4077</v>
      </c>
      <c r="H1301" s="7" t="s">
        <v>4079</v>
      </c>
      <c r="I1301" s="7" t="s">
        <v>13</v>
      </c>
      <c r="J1301" s="7">
        <v>0</v>
      </c>
      <c r="K1301" s="7">
        <v>5</v>
      </c>
      <c r="L1301" s="8">
        <v>1.2999999999999999E-2</v>
      </c>
      <c r="M1301" s="7">
        <v>0.02</v>
      </c>
      <c r="N1301" s="8">
        <v>6.5000000000000002E-2</v>
      </c>
      <c r="O1301" s="8">
        <v>0.1</v>
      </c>
    </row>
    <row r="1302" spans="2:15" ht="15" customHeight="1" x14ac:dyDescent="0.35">
      <c r="B1302" s="7" t="s">
        <v>3683</v>
      </c>
      <c r="C1302" s="7" t="s">
        <v>49</v>
      </c>
      <c r="D1302" s="7" t="s">
        <v>4080</v>
      </c>
      <c r="E1302" s="7" t="s">
        <v>4081</v>
      </c>
      <c r="F1302" s="7" t="s">
        <v>17</v>
      </c>
      <c r="G1302" s="7" t="s">
        <v>4080</v>
      </c>
      <c r="H1302" s="7" t="s">
        <v>4082</v>
      </c>
      <c r="I1302" s="7" t="s">
        <v>13</v>
      </c>
      <c r="J1302" s="7">
        <v>0</v>
      </c>
      <c r="K1302" s="7">
        <v>58</v>
      </c>
      <c r="L1302" s="8">
        <v>1.2999999999999999E-2</v>
      </c>
      <c r="M1302" s="7">
        <v>0.02</v>
      </c>
      <c r="N1302" s="8">
        <v>0.754</v>
      </c>
      <c r="O1302" s="8">
        <v>1.1599999999999999</v>
      </c>
    </row>
    <row r="1303" spans="2:15" ht="15" customHeight="1" x14ac:dyDescent="0.35">
      <c r="B1303" s="7" t="s">
        <v>3683</v>
      </c>
      <c r="C1303" s="7" t="s">
        <v>49</v>
      </c>
      <c r="D1303" s="7" t="s">
        <v>4083</v>
      </c>
      <c r="E1303" s="7" t="s">
        <v>4084</v>
      </c>
      <c r="F1303" s="7" t="s">
        <v>17</v>
      </c>
      <c r="G1303" s="7" t="s">
        <v>4083</v>
      </c>
      <c r="H1303" s="7" t="s">
        <v>4085</v>
      </c>
      <c r="I1303" s="7" t="s">
        <v>13</v>
      </c>
      <c r="J1303" s="7">
        <v>0</v>
      </c>
      <c r="K1303" s="7">
        <v>178</v>
      </c>
      <c r="L1303" s="8">
        <v>1.2999999999999999E-2</v>
      </c>
      <c r="M1303" s="7">
        <v>0.02</v>
      </c>
      <c r="N1303" s="8">
        <v>2.3140000000000001</v>
      </c>
      <c r="O1303" s="8">
        <v>3.56</v>
      </c>
    </row>
    <row r="1304" spans="2:15" ht="15" customHeight="1" x14ac:dyDescent="0.35">
      <c r="B1304" s="7" t="s">
        <v>3683</v>
      </c>
      <c r="C1304" s="7" t="s">
        <v>49</v>
      </c>
      <c r="D1304" s="7" t="s">
        <v>4086</v>
      </c>
      <c r="E1304" s="7" t="s">
        <v>4087</v>
      </c>
      <c r="F1304" s="7" t="s">
        <v>17</v>
      </c>
      <c r="G1304" s="7" t="s">
        <v>4086</v>
      </c>
      <c r="H1304" s="7" t="s">
        <v>4088</v>
      </c>
      <c r="I1304" s="7" t="s">
        <v>13</v>
      </c>
      <c r="J1304" s="7">
        <v>0</v>
      </c>
      <c r="K1304" s="7">
        <v>3</v>
      </c>
      <c r="L1304" s="8">
        <v>1.2999999999999999E-2</v>
      </c>
      <c r="M1304" s="7">
        <v>0.02</v>
      </c>
      <c r="N1304" s="8">
        <v>3.9E-2</v>
      </c>
      <c r="O1304" s="8">
        <v>0.06</v>
      </c>
    </row>
    <row r="1305" spans="2:15" ht="15" customHeight="1" x14ac:dyDescent="0.35">
      <c r="B1305" s="7" t="s">
        <v>3683</v>
      </c>
      <c r="C1305" s="7" t="s">
        <v>49</v>
      </c>
      <c r="D1305" s="7" t="s">
        <v>4089</v>
      </c>
      <c r="E1305" s="7" t="s">
        <v>4090</v>
      </c>
      <c r="F1305" s="7" t="s">
        <v>17</v>
      </c>
      <c r="G1305" s="7" t="s">
        <v>4089</v>
      </c>
      <c r="H1305" s="7" t="s">
        <v>4091</v>
      </c>
      <c r="I1305" s="7" t="s">
        <v>13</v>
      </c>
      <c r="J1305" s="7">
        <v>0</v>
      </c>
      <c r="K1305" s="7">
        <v>2</v>
      </c>
      <c r="L1305" s="8">
        <v>1.2999999999999999E-2</v>
      </c>
      <c r="M1305" s="7">
        <v>0.02</v>
      </c>
      <c r="N1305" s="8">
        <v>2.5999999999999999E-2</v>
      </c>
      <c r="O1305" s="8">
        <v>0.04</v>
      </c>
    </row>
    <row r="1306" spans="2:15" ht="15" customHeight="1" x14ac:dyDescent="0.35">
      <c r="B1306" s="7" t="s">
        <v>3683</v>
      </c>
      <c r="C1306" s="7" t="s">
        <v>49</v>
      </c>
      <c r="D1306" s="7" t="s">
        <v>4092</v>
      </c>
      <c r="E1306" s="7" t="s">
        <v>4093</v>
      </c>
      <c r="F1306" s="7" t="s">
        <v>17</v>
      </c>
      <c r="G1306" s="7" t="s">
        <v>4092</v>
      </c>
      <c r="H1306" s="7" t="s">
        <v>4094</v>
      </c>
      <c r="I1306" s="7" t="s">
        <v>13</v>
      </c>
      <c r="J1306" s="7">
        <v>0</v>
      </c>
      <c r="K1306" s="7">
        <v>2</v>
      </c>
      <c r="L1306" s="8">
        <v>1.2999999999999999E-2</v>
      </c>
      <c r="M1306" s="7">
        <v>0.02</v>
      </c>
      <c r="N1306" s="8">
        <v>2.5999999999999999E-2</v>
      </c>
      <c r="O1306" s="8">
        <v>0.04</v>
      </c>
    </row>
    <row r="1307" spans="2:15" ht="15" customHeight="1" x14ac:dyDescent="0.35">
      <c r="B1307" s="7" t="s">
        <v>3683</v>
      </c>
      <c r="C1307" s="7" t="s">
        <v>49</v>
      </c>
      <c r="D1307" s="7" t="s">
        <v>4095</v>
      </c>
      <c r="E1307" s="7" t="s">
        <v>4096</v>
      </c>
      <c r="F1307" s="7" t="s">
        <v>17</v>
      </c>
      <c r="G1307" s="7" t="s">
        <v>4095</v>
      </c>
      <c r="H1307" s="7" t="s">
        <v>4097</v>
      </c>
      <c r="I1307" s="7" t="s">
        <v>13</v>
      </c>
      <c r="J1307" s="7">
        <v>0</v>
      </c>
      <c r="K1307" s="7">
        <v>9</v>
      </c>
      <c r="L1307" s="8">
        <v>1.2999999999999999E-2</v>
      </c>
      <c r="M1307" s="7">
        <v>0.02</v>
      </c>
      <c r="N1307" s="8">
        <v>0.11699999999999999</v>
      </c>
      <c r="O1307" s="8">
        <v>0.18</v>
      </c>
    </row>
    <row r="1308" spans="2:15" ht="15" customHeight="1" x14ac:dyDescent="0.35">
      <c r="B1308" s="7" t="s">
        <v>3683</v>
      </c>
      <c r="C1308" s="7" t="s">
        <v>49</v>
      </c>
      <c r="D1308" s="7" t="s">
        <v>4098</v>
      </c>
      <c r="E1308" s="7" t="s">
        <v>4099</v>
      </c>
      <c r="F1308" s="7" t="s">
        <v>17</v>
      </c>
      <c r="G1308" s="7" t="s">
        <v>4098</v>
      </c>
      <c r="H1308" s="7" t="s">
        <v>4100</v>
      </c>
      <c r="I1308" s="7" t="s">
        <v>13</v>
      </c>
      <c r="J1308" s="7">
        <v>0</v>
      </c>
      <c r="K1308" s="7">
        <v>18</v>
      </c>
      <c r="L1308" s="8">
        <v>1.2999999999999999E-2</v>
      </c>
      <c r="M1308" s="7">
        <v>0.02</v>
      </c>
      <c r="N1308" s="8">
        <v>0.23399999999999999</v>
      </c>
      <c r="O1308" s="8">
        <v>0.36</v>
      </c>
    </row>
    <row r="1309" spans="2:15" ht="15" customHeight="1" x14ac:dyDescent="0.35">
      <c r="B1309" s="7" t="s">
        <v>3683</v>
      </c>
      <c r="C1309" s="7" t="s">
        <v>49</v>
      </c>
      <c r="D1309" s="7" t="s">
        <v>4101</v>
      </c>
      <c r="E1309" s="7" t="s">
        <v>4102</v>
      </c>
      <c r="F1309" s="7" t="s">
        <v>17</v>
      </c>
      <c r="G1309" s="7" t="s">
        <v>4101</v>
      </c>
      <c r="H1309" s="7" t="s">
        <v>4103</v>
      </c>
      <c r="I1309" s="7" t="s">
        <v>13</v>
      </c>
      <c r="J1309" s="7">
        <v>0</v>
      </c>
      <c r="K1309" s="7">
        <v>13</v>
      </c>
      <c r="L1309" s="8">
        <v>1.2999999999999999E-2</v>
      </c>
      <c r="M1309" s="7">
        <v>0.02</v>
      </c>
      <c r="N1309" s="8">
        <v>0.16899999999999998</v>
      </c>
      <c r="O1309" s="8">
        <v>0.26</v>
      </c>
    </row>
    <row r="1310" spans="2:15" ht="15" customHeight="1" x14ac:dyDescent="0.35">
      <c r="B1310" s="7" t="s">
        <v>3683</v>
      </c>
      <c r="C1310" s="7" t="s">
        <v>49</v>
      </c>
      <c r="D1310" s="7" t="s">
        <v>4104</v>
      </c>
      <c r="E1310" s="7" t="s">
        <v>4105</v>
      </c>
      <c r="F1310" s="7" t="s">
        <v>17</v>
      </c>
      <c r="G1310" s="7" t="s">
        <v>4104</v>
      </c>
      <c r="H1310" s="7" t="s">
        <v>4106</v>
      </c>
      <c r="I1310" s="7" t="s">
        <v>13</v>
      </c>
      <c r="J1310" s="7">
        <v>0</v>
      </c>
      <c r="K1310" s="7">
        <v>4</v>
      </c>
      <c r="L1310" s="8">
        <v>1.2999999999999999E-2</v>
      </c>
      <c r="M1310" s="7">
        <v>0.02</v>
      </c>
      <c r="N1310" s="8">
        <v>5.1999999999999998E-2</v>
      </c>
      <c r="O1310" s="8">
        <v>0.08</v>
      </c>
    </row>
    <row r="1311" spans="2:15" ht="15" customHeight="1" x14ac:dyDescent="0.35">
      <c r="B1311" s="7" t="s">
        <v>3683</v>
      </c>
      <c r="C1311" s="7" t="s">
        <v>49</v>
      </c>
      <c r="D1311" s="7" t="s">
        <v>4107</v>
      </c>
      <c r="E1311" s="7" t="s">
        <v>4108</v>
      </c>
      <c r="F1311" s="7" t="s">
        <v>17</v>
      </c>
      <c r="G1311" s="7" t="s">
        <v>4107</v>
      </c>
      <c r="H1311" s="7" t="s">
        <v>4109</v>
      </c>
      <c r="I1311" s="7" t="s">
        <v>13</v>
      </c>
      <c r="J1311" s="7">
        <v>0</v>
      </c>
      <c r="K1311" s="7">
        <v>3</v>
      </c>
      <c r="L1311" s="8">
        <v>1.2999999999999999E-2</v>
      </c>
      <c r="M1311" s="7">
        <v>0.02</v>
      </c>
      <c r="N1311" s="8">
        <v>3.9E-2</v>
      </c>
      <c r="O1311" s="8">
        <v>0.06</v>
      </c>
    </row>
    <row r="1312" spans="2:15" ht="15" customHeight="1" x14ac:dyDescent="0.35">
      <c r="B1312" s="7" t="s">
        <v>3683</v>
      </c>
      <c r="C1312" s="7" t="s">
        <v>49</v>
      </c>
      <c r="D1312" s="7" t="s">
        <v>4110</v>
      </c>
      <c r="E1312" s="7" t="s">
        <v>4111</v>
      </c>
      <c r="F1312" s="7" t="s">
        <v>17</v>
      </c>
      <c r="G1312" s="7" t="s">
        <v>4110</v>
      </c>
      <c r="H1312" s="7" t="s">
        <v>4112</v>
      </c>
      <c r="I1312" s="7" t="s">
        <v>13</v>
      </c>
      <c r="J1312" s="7">
        <v>0</v>
      </c>
      <c r="K1312" s="7">
        <v>2</v>
      </c>
      <c r="L1312" s="8">
        <v>1.2999999999999999E-2</v>
      </c>
      <c r="M1312" s="7">
        <v>0.02</v>
      </c>
      <c r="N1312" s="8">
        <v>2.5999999999999999E-2</v>
      </c>
      <c r="O1312" s="8">
        <v>0.04</v>
      </c>
    </row>
    <row r="1313" spans="2:15" ht="15" customHeight="1" x14ac:dyDescent="0.35">
      <c r="B1313" s="7" t="s">
        <v>3683</v>
      </c>
      <c r="C1313" s="7" t="s">
        <v>49</v>
      </c>
      <c r="D1313" s="7" t="s">
        <v>4113</v>
      </c>
      <c r="E1313" s="7" t="s">
        <v>4114</v>
      </c>
      <c r="F1313" s="7" t="s">
        <v>17</v>
      </c>
      <c r="G1313" s="7" t="s">
        <v>4113</v>
      </c>
      <c r="H1313" s="7" t="s">
        <v>4115</v>
      </c>
      <c r="I1313" s="7" t="s">
        <v>13</v>
      </c>
      <c r="J1313" s="7">
        <v>0</v>
      </c>
      <c r="K1313" s="7">
        <v>8</v>
      </c>
      <c r="L1313" s="8">
        <v>1.2999999999999999E-2</v>
      </c>
      <c r="M1313" s="7">
        <v>0.02</v>
      </c>
      <c r="N1313" s="8">
        <v>0.104</v>
      </c>
      <c r="O1313" s="8">
        <v>0.16</v>
      </c>
    </row>
    <row r="1314" spans="2:15" ht="15" customHeight="1" x14ac:dyDescent="0.35">
      <c r="B1314" s="7" t="s">
        <v>3683</v>
      </c>
      <c r="C1314" s="7" t="s">
        <v>49</v>
      </c>
      <c r="D1314" s="7" t="s">
        <v>4116</v>
      </c>
      <c r="E1314" s="7" t="s">
        <v>4117</v>
      </c>
      <c r="F1314" s="7" t="s">
        <v>17</v>
      </c>
      <c r="G1314" s="7" t="s">
        <v>4116</v>
      </c>
      <c r="H1314" s="7" t="s">
        <v>4118</v>
      </c>
      <c r="I1314" s="7" t="s">
        <v>13</v>
      </c>
      <c r="J1314" s="7">
        <v>0</v>
      </c>
      <c r="K1314" s="7">
        <v>2</v>
      </c>
      <c r="L1314" s="8">
        <v>1.2999999999999999E-2</v>
      </c>
      <c r="M1314" s="7">
        <v>0.02</v>
      </c>
      <c r="N1314" s="8">
        <v>2.5999999999999999E-2</v>
      </c>
      <c r="O1314" s="8">
        <v>0.04</v>
      </c>
    </row>
    <row r="1315" spans="2:15" ht="15" customHeight="1" x14ac:dyDescent="0.35">
      <c r="B1315" s="7" t="s">
        <v>3683</v>
      </c>
      <c r="C1315" s="7" t="s">
        <v>49</v>
      </c>
      <c r="D1315" s="7" t="s">
        <v>4119</v>
      </c>
      <c r="E1315" s="7" t="s">
        <v>4120</v>
      </c>
      <c r="F1315" s="7" t="s">
        <v>17</v>
      </c>
      <c r="G1315" s="7" t="s">
        <v>4119</v>
      </c>
      <c r="H1315" s="7" t="s">
        <v>4121</v>
      </c>
      <c r="I1315" s="7" t="s">
        <v>13</v>
      </c>
      <c r="J1315" s="7">
        <v>0</v>
      </c>
      <c r="K1315" s="7">
        <v>30</v>
      </c>
      <c r="L1315" s="8">
        <v>1.2999999999999999E-2</v>
      </c>
      <c r="M1315" s="7">
        <v>0.02</v>
      </c>
      <c r="N1315" s="8">
        <v>0.38999999999999996</v>
      </c>
      <c r="O1315" s="8">
        <v>0.6</v>
      </c>
    </row>
    <row r="1316" spans="2:15" ht="15" customHeight="1" x14ac:dyDescent="0.35">
      <c r="B1316" s="7" t="s">
        <v>3683</v>
      </c>
      <c r="C1316" s="7" t="s">
        <v>49</v>
      </c>
      <c r="D1316" s="7" t="s">
        <v>4122</v>
      </c>
      <c r="E1316" s="7" t="s">
        <v>4123</v>
      </c>
      <c r="F1316" s="7" t="s">
        <v>17</v>
      </c>
      <c r="G1316" s="7" t="s">
        <v>4122</v>
      </c>
      <c r="H1316" s="7" t="s">
        <v>4124</v>
      </c>
      <c r="I1316" s="7" t="s">
        <v>13</v>
      </c>
      <c r="J1316" s="7">
        <v>0</v>
      </c>
      <c r="K1316" s="7">
        <v>123</v>
      </c>
      <c r="L1316" s="8">
        <v>1.2999999999999999E-2</v>
      </c>
      <c r="M1316" s="7">
        <v>0.02</v>
      </c>
      <c r="N1316" s="8">
        <v>1.599</v>
      </c>
      <c r="O1316" s="8">
        <v>2.46</v>
      </c>
    </row>
    <row r="1317" spans="2:15" ht="15" customHeight="1" x14ac:dyDescent="0.35">
      <c r="B1317" s="7" t="s">
        <v>3683</v>
      </c>
      <c r="C1317" s="7" t="s">
        <v>49</v>
      </c>
      <c r="D1317" s="7" t="s">
        <v>4125</v>
      </c>
      <c r="E1317" s="7" t="s">
        <v>4126</v>
      </c>
      <c r="F1317" s="7" t="s">
        <v>17</v>
      </c>
      <c r="G1317" s="7" t="s">
        <v>4125</v>
      </c>
      <c r="H1317" s="7" t="s">
        <v>4127</v>
      </c>
      <c r="I1317" s="7" t="s">
        <v>13</v>
      </c>
      <c r="J1317" s="7">
        <v>0</v>
      </c>
      <c r="K1317" s="7">
        <v>1</v>
      </c>
      <c r="L1317" s="8">
        <v>1.2999999999999999E-2</v>
      </c>
      <c r="M1317" s="7">
        <v>0.02</v>
      </c>
      <c r="N1317" s="8">
        <v>1.2999999999999999E-2</v>
      </c>
      <c r="O1317" s="8">
        <v>0.02</v>
      </c>
    </row>
    <row r="1318" spans="2:15" ht="15" customHeight="1" x14ac:dyDescent="0.35">
      <c r="B1318" s="7" t="s">
        <v>3683</v>
      </c>
      <c r="C1318" s="7" t="s">
        <v>49</v>
      </c>
      <c r="D1318" s="7" t="s">
        <v>4128</v>
      </c>
      <c r="E1318" s="7" t="s">
        <v>4129</v>
      </c>
      <c r="F1318" s="7" t="s">
        <v>17</v>
      </c>
      <c r="G1318" s="7" t="s">
        <v>4128</v>
      </c>
      <c r="H1318" s="7" t="s">
        <v>4130</v>
      </c>
      <c r="I1318" s="7" t="s">
        <v>13</v>
      </c>
      <c r="J1318" s="7">
        <v>0</v>
      </c>
      <c r="K1318" s="7">
        <v>3</v>
      </c>
      <c r="L1318" s="8">
        <v>1.2999999999999999E-2</v>
      </c>
      <c r="M1318" s="7">
        <v>0.02</v>
      </c>
      <c r="N1318" s="8">
        <v>3.9E-2</v>
      </c>
      <c r="O1318" s="8">
        <v>0.06</v>
      </c>
    </row>
    <row r="1319" spans="2:15" ht="15" customHeight="1" x14ac:dyDescent="0.35">
      <c r="B1319" s="7" t="s">
        <v>3683</v>
      </c>
      <c r="C1319" s="7" t="s">
        <v>49</v>
      </c>
      <c r="D1319" s="7" t="s">
        <v>4131</v>
      </c>
      <c r="E1319" s="7" t="s">
        <v>4132</v>
      </c>
      <c r="F1319" s="7" t="s">
        <v>17</v>
      </c>
      <c r="G1319" s="7" t="s">
        <v>4131</v>
      </c>
      <c r="H1319" s="7" t="s">
        <v>4133</v>
      </c>
      <c r="I1319" s="7" t="s">
        <v>13</v>
      </c>
      <c r="J1319" s="7">
        <v>0</v>
      </c>
      <c r="K1319" s="7">
        <v>7</v>
      </c>
      <c r="L1319" s="8">
        <v>1.2999999999999999E-2</v>
      </c>
      <c r="M1319" s="7">
        <v>0.02</v>
      </c>
      <c r="N1319" s="8">
        <v>9.0999999999999998E-2</v>
      </c>
      <c r="O1319" s="8">
        <v>0.14000000000000001</v>
      </c>
    </row>
    <row r="1320" spans="2:15" ht="15" customHeight="1" x14ac:dyDescent="0.35">
      <c r="B1320" s="7" t="s">
        <v>3683</v>
      </c>
      <c r="C1320" s="7" t="s">
        <v>49</v>
      </c>
      <c r="D1320" s="7" t="s">
        <v>4134</v>
      </c>
      <c r="E1320" s="7" t="s">
        <v>4135</v>
      </c>
      <c r="F1320" s="7" t="s">
        <v>17</v>
      </c>
      <c r="G1320" s="7" t="s">
        <v>4134</v>
      </c>
      <c r="H1320" s="7" t="s">
        <v>4136</v>
      </c>
      <c r="I1320" s="7" t="s">
        <v>13</v>
      </c>
      <c r="J1320" s="7">
        <v>0</v>
      </c>
      <c r="K1320" s="7">
        <v>1</v>
      </c>
      <c r="L1320" s="8">
        <v>1.2999999999999999E-2</v>
      </c>
      <c r="M1320" s="7">
        <v>0.02</v>
      </c>
      <c r="N1320" s="8">
        <v>1.2999999999999999E-2</v>
      </c>
      <c r="O1320" s="8">
        <v>0.02</v>
      </c>
    </row>
    <row r="1321" spans="2:15" ht="15" customHeight="1" x14ac:dyDescent="0.35">
      <c r="B1321" s="7" t="s">
        <v>3683</v>
      </c>
      <c r="C1321" s="7" t="s">
        <v>49</v>
      </c>
      <c r="D1321" s="7" t="s">
        <v>4137</v>
      </c>
      <c r="E1321" s="7" t="s">
        <v>4138</v>
      </c>
      <c r="F1321" s="7" t="s">
        <v>17</v>
      </c>
      <c r="G1321" s="7" t="s">
        <v>4137</v>
      </c>
      <c r="H1321" s="7" t="s">
        <v>4139</v>
      </c>
      <c r="I1321" s="7" t="s">
        <v>13</v>
      </c>
      <c r="J1321" s="7">
        <v>0</v>
      </c>
      <c r="K1321" s="7">
        <v>2</v>
      </c>
      <c r="L1321" s="8">
        <v>1.2999999999999999E-2</v>
      </c>
      <c r="M1321" s="7">
        <v>0.02</v>
      </c>
      <c r="N1321" s="8">
        <v>2.5999999999999999E-2</v>
      </c>
      <c r="O1321" s="8">
        <v>0.04</v>
      </c>
    </row>
    <row r="1322" spans="2:15" ht="15" customHeight="1" x14ac:dyDescent="0.35">
      <c r="B1322" s="7" t="s">
        <v>3683</v>
      </c>
      <c r="C1322" s="7" t="s">
        <v>49</v>
      </c>
      <c r="D1322" s="7" t="s">
        <v>4140</v>
      </c>
      <c r="E1322" s="7" t="s">
        <v>4141</v>
      </c>
      <c r="F1322" s="7" t="s">
        <v>17</v>
      </c>
      <c r="G1322" s="7" t="s">
        <v>4140</v>
      </c>
      <c r="H1322" s="7" t="s">
        <v>4142</v>
      </c>
      <c r="I1322" s="7" t="s">
        <v>13</v>
      </c>
      <c r="J1322" s="7">
        <v>0</v>
      </c>
      <c r="K1322" s="7">
        <v>1</v>
      </c>
      <c r="L1322" s="8">
        <v>1.2999999999999999E-2</v>
      </c>
      <c r="M1322" s="7">
        <v>0.02</v>
      </c>
      <c r="N1322" s="8">
        <v>1.2999999999999999E-2</v>
      </c>
      <c r="O1322" s="8">
        <v>0.02</v>
      </c>
    </row>
    <row r="1323" spans="2:15" ht="15" customHeight="1" x14ac:dyDescent="0.35">
      <c r="B1323" s="7" t="s">
        <v>3683</v>
      </c>
      <c r="C1323" s="7" t="s">
        <v>49</v>
      </c>
      <c r="D1323" s="7" t="s">
        <v>4143</v>
      </c>
      <c r="E1323" s="7" t="s">
        <v>4144</v>
      </c>
      <c r="F1323" s="7" t="s">
        <v>17</v>
      </c>
      <c r="G1323" s="7" t="s">
        <v>4143</v>
      </c>
      <c r="H1323" s="7" t="s">
        <v>4145</v>
      </c>
      <c r="I1323" s="7" t="s">
        <v>13</v>
      </c>
      <c r="J1323" s="7">
        <v>0</v>
      </c>
      <c r="K1323" s="7">
        <v>2</v>
      </c>
      <c r="L1323" s="8">
        <v>1.2999999999999999E-2</v>
      </c>
      <c r="M1323" s="7">
        <v>0.02</v>
      </c>
      <c r="N1323" s="8">
        <v>2.5999999999999999E-2</v>
      </c>
      <c r="O1323" s="8">
        <v>0.04</v>
      </c>
    </row>
    <row r="1324" spans="2:15" ht="15" customHeight="1" x14ac:dyDescent="0.35">
      <c r="B1324" s="7" t="s">
        <v>3683</v>
      </c>
      <c r="C1324" s="7" t="s">
        <v>49</v>
      </c>
      <c r="D1324" s="7" t="s">
        <v>4146</v>
      </c>
      <c r="E1324" s="7" t="s">
        <v>4147</v>
      </c>
      <c r="F1324" s="7" t="s">
        <v>17</v>
      </c>
      <c r="G1324" s="7" t="s">
        <v>4146</v>
      </c>
      <c r="H1324" s="7" t="s">
        <v>4148</v>
      </c>
      <c r="I1324" s="7" t="s">
        <v>13</v>
      </c>
      <c r="J1324" s="7">
        <v>0</v>
      </c>
      <c r="K1324" s="7">
        <v>10</v>
      </c>
      <c r="L1324" s="8">
        <v>1.2999999999999999E-2</v>
      </c>
      <c r="M1324" s="7">
        <v>0.02</v>
      </c>
      <c r="N1324" s="8">
        <v>0.13</v>
      </c>
      <c r="O1324" s="8">
        <v>0.2</v>
      </c>
    </row>
    <row r="1325" spans="2:15" ht="15" customHeight="1" x14ac:dyDescent="0.35">
      <c r="B1325" s="7" t="s">
        <v>3683</v>
      </c>
      <c r="C1325" s="7" t="s">
        <v>49</v>
      </c>
      <c r="D1325" s="7" t="s">
        <v>4149</v>
      </c>
      <c r="E1325" s="7" t="s">
        <v>4150</v>
      </c>
      <c r="F1325" s="7" t="s">
        <v>17</v>
      </c>
      <c r="G1325" s="7" t="s">
        <v>4149</v>
      </c>
      <c r="H1325" s="7" t="s">
        <v>4151</v>
      </c>
      <c r="I1325" s="7" t="s">
        <v>13</v>
      </c>
      <c r="J1325" s="7">
        <v>0</v>
      </c>
      <c r="K1325" s="7">
        <v>3</v>
      </c>
      <c r="L1325" s="8">
        <v>1.2999999999999999E-2</v>
      </c>
      <c r="M1325" s="7">
        <v>0.02</v>
      </c>
      <c r="N1325" s="8">
        <v>3.9E-2</v>
      </c>
      <c r="O1325" s="8">
        <v>0.06</v>
      </c>
    </row>
    <row r="1326" spans="2:15" ht="15" customHeight="1" x14ac:dyDescent="0.35">
      <c r="B1326" s="7" t="s">
        <v>3683</v>
      </c>
      <c r="C1326" s="7" t="s">
        <v>49</v>
      </c>
      <c r="D1326" s="7" t="s">
        <v>4152</v>
      </c>
      <c r="E1326" s="7" t="s">
        <v>4153</v>
      </c>
      <c r="F1326" s="7" t="s">
        <v>17</v>
      </c>
      <c r="G1326" s="7" t="s">
        <v>4152</v>
      </c>
      <c r="H1326" s="7" t="s">
        <v>4154</v>
      </c>
      <c r="I1326" s="7" t="s">
        <v>13</v>
      </c>
      <c r="J1326" s="7">
        <v>0</v>
      </c>
      <c r="K1326" s="7">
        <v>2</v>
      </c>
      <c r="L1326" s="8">
        <v>1.2999999999999999E-2</v>
      </c>
      <c r="M1326" s="7">
        <v>0.02</v>
      </c>
      <c r="N1326" s="8">
        <v>2.5999999999999999E-2</v>
      </c>
      <c r="O1326" s="8">
        <v>0.04</v>
      </c>
    </row>
    <row r="1327" spans="2:15" ht="15" customHeight="1" x14ac:dyDescent="0.35">
      <c r="B1327" s="7" t="s">
        <v>3683</v>
      </c>
      <c r="C1327" s="7" t="s">
        <v>49</v>
      </c>
      <c r="D1327" s="7" t="s">
        <v>4155</v>
      </c>
      <c r="E1327" s="7" t="s">
        <v>4156</v>
      </c>
      <c r="F1327" s="7" t="s">
        <v>17</v>
      </c>
      <c r="G1327" s="7" t="s">
        <v>4155</v>
      </c>
      <c r="H1327" s="7" t="s">
        <v>4157</v>
      </c>
      <c r="I1327" s="7" t="s">
        <v>13</v>
      </c>
      <c r="J1327" s="7">
        <v>0</v>
      </c>
      <c r="K1327" s="7">
        <v>59</v>
      </c>
      <c r="L1327" s="8">
        <v>1.2999999999999999E-2</v>
      </c>
      <c r="M1327" s="7">
        <v>0.02</v>
      </c>
      <c r="N1327" s="8">
        <v>0.76700000000000002</v>
      </c>
      <c r="O1327" s="8">
        <v>1.18</v>
      </c>
    </row>
    <row r="1328" spans="2:15" ht="15" customHeight="1" x14ac:dyDescent="0.35">
      <c r="B1328" s="7" t="s">
        <v>3683</v>
      </c>
      <c r="C1328" s="7" t="s">
        <v>49</v>
      </c>
      <c r="D1328" s="7" t="s">
        <v>4158</v>
      </c>
      <c r="E1328" s="7" t="s">
        <v>4159</v>
      </c>
      <c r="F1328" s="7" t="s">
        <v>17</v>
      </c>
      <c r="G1328" s="7" t="s">
        <v>4158</v>
      </c>
      <c r="H1328" s="7" t="s">
        <v>4160</v>
      </c>
      <c r="I1328" s="7" t="s">
        <v>13</v>
      </c>
      <c r="J1328" s="7">
        <v>0</v>
      </c>
      <c r="K1328" s="7">
        <v>41</v>
      </c>
      <c r="L1328" s="8">
        <v>1.2999999999999999E-2</v>
      </c>
      <c r="M1328" s="7">
        <v>0.02</v>
      </c>
      <c r="N1328" s="8">
        <v>0.53300000000000003</v>
      </c>
      <c r="O1328" s="8">
        <v>0.82000000000000006</v>
      </c>
    </row>
    <row r="1329" spans="2:15" ht="15" customHeight="1" x14ac:dyDescent="0.35">
      <c r="B1329" s="7" t="s">
        <v>3683</v>
      </c>
      <c r="C1329" s="7" t="s">
        <v>49</v>
      </c>
      <c r="D1329" s="7" t="s">
        <v>4161</v>
      </c>
      <c r="E1329" s="7" t="s">
        <v>4162</v>
      </c>
      <c r="F1329" s="7" t="s">
        <v>17</v>
      </c>
      <c r="G1329" s="7" t="s">
        <v>4161</v>
      </c>
      <c r="H1329" s="7" t="s">
        <v>4163</v>
      </c>
      <c r="I1329" s="7" t="s">
        <v>13</v>
      </c>
      <c r="J1329" s="7">
        <v>0</v>
      </c>
      <c r="K1329" s="7">
        <v>1</v>
      </c>
      <c r="L1329" s="8">
        <v>1.2999999999999999E-2</v>
      </c>
      <c r="M1329" s="7">
        <v>0.02</v>
      </c>
      <c r="N1329" s="8">
        <v>1.2999999999999999E-2</v>
      </c>
      <c r="O1329" s="8">
        <v>0.02</v>
      </c>
    </row>
    <row r="1330" spans="2:15" ht="15" customHeight="1" x14ac:dyDescent="0.35">
      <c r="B1330" s="7" t="s">
        <v>3683</v>
      </c>
      <c r="C1330" s="7" t="s">
        <v>49</v>
      </c>
      <c r="D1330" s="7" t="s">
        <v>4164</v>
      </c>
      <c r="E1330" s="7" t="s">
        <v>4165</v>
      </c>
      <c r="F1330" s="7" t="s">
        <v>17</v>
      </c>
      <c r="G1330" s="7" t="s">
        <v>4164</v>
      </c>
      <c r="H1330" s="7" t="s">
        <v>4166</v>
      </c>
      <c r="I1330" s="7" t="s">
        <v>13</v>
      </c>
      <c r="J1330" s="7">
        <v>0</v>
      </c>
      <c r="K1330" s="7">
        <v>1</v>
      </c>
      <c r="L1330" s="8">
        <v>1.2999999999999999E-2</v>
      </c>
      <c r="M1330" s="7">
        <v>0.02</v>
      </c>
      <c r="N1330" s="8">
        <v>1.2999999999999999E-2</v>
      </c>
      <c r="O1330" s="8">
        <v>0.02</v>
      </c>
    </row>
    <row r="1331" spans="2:15" ht="15" customHeight="1" x14ac:dyDescent="0.35">
      <c r="B1331" s="7" t="s">
        <v>3683</v>
      </c>
      <c r="C1331" s="7" t="s">
        <v>49</v>
      </c>
      <c r="D1331" s="7" t="s">
        <v>4167</v>
      </c>
      <c r="E1331" s="7" t="s">
        <v>4168</v>
      </c>
      <c r="F1331" s="7" t="s">
        <v>17</v>
      </c>
      <c r="G1331" s="7" t="s">
        <v>4167</v>
      </c>
      <c r="H1331" s="7" t="s">
        <v>4169</v>
      </c>
      <c r="I1331" s="7" t="s">
        <v>13</v>
      </c>
      <c r="J1331" s="7">
        <v>0</v>
      </c>
      <c r="K1331" s="7">
        <v>3</v>
      </c>
      <c r="L1331" s="8">
        <v>1.2999999999999999E-2</v>
      </c>
      <c r="M1331" s="7">
        <v>0.02</v>
      </c>
      <c r="N1331" s="8">
        <v>3.9E-2</v>
      </c>
      <c r="O1331" s="8">
        <v>0.06</v>
      </c>
    </row>
    <row r="1332" spans="2:15" ht="15" customHeight="1" x14ac:dyDescent="0.35">
      <c r="B1332" s="7" t="s">
        <v>3683</v>
      </c>
      <c r="C1332" s="7" t="s">
        <v>49</v>
      </c>
      <c r="D1332" s="7" t="s">
        <v>4170</v>
      </c>
      <c r="E1332" s="7" t="s">
        <v>4171</v>
      </c>
      <c r="F1332" s="7" t="s">
        <v>17</v>
      </c>
      <c r="G1332" s="7" t="s">
        <v>4170</v>
      </c>
      <c r="H1332" s="7" t="s">
        <v>4172</v>
      </c>
      <c r="I1332" s="7" t="s">
        <v>13</v>
      </c>
      <c r="J1332" s="7">
        <v>0</v>
      </c>
      <c r="K1332" s="7">
        <v>7</v>
      </c>
      <c r="L1332" s="8">
        <v>1.2999999999999999E-2</v>
      </c>
      <c r="M1332" s="7">
        <v>0.02</v>
      </c>
      <c r="N1332" s="8">
        <v>9.0999999999999998E-2</v>
      </c>
      <c r="O1332" s="8">
        <v>0.14000000000000001</v>
      </c>
    </row>
    <row r="1333" spans="2:15" ht="15" customHeight="1" x14ac:dyDescent="0.35">
      <c r="B1333" s="7" t="s">
        <v>3683</v>
      </c>
      <c r="C1333" s="7" t="s">
        <v>49</v>
      </c>
      <c r="D1333" s="7" t="s">
        <v>4173</v>
      </c>
      <c r="E1333" s="7" t="s">
        <v>4174</v>
      </c>
      <c r="F1333" s="7" t="s">
        <v>17</v>
      </c>
      <c r="G1333" s="7" t="s">
        <v>4173</v>
      </c>
      <c r="H1333" s="7" t="s">
        <v>4175</v>
      </c>
      <c r="I1333" s="7" t="s">
        <v>13</v>
      </c>
      <c r="J1333" s="7">
        <v>0</v>
      </c>
      <c r="K1333" s="7">
        <v>24</v>
      </c>
      <c r="L1333" s="8">
        <v>1.2999999999999999E-2</v>
      </c>
      <c r="M1333" s="7">
        <v>0.02</v>
      </c>
      <c r="N1333" s="8">
        <v>0.312</v>
      </c>
      <c r="O1333" s="8">
        <v>0.48</v>
      </c>
    </row>
    <row r="1334" spans="2:15" ht="15" customHeight="1" x14ac:dyDescent="0.35">
      <c r="B1334" s="7" t="s">
        <v>3683</v>
      </c>
      <c r="C1334" s="7" t="s">
        <v>49</v>
      </c>
      <c r="D1334" s="7" t="s">
        <v>4176</v>
      </c>
      <c r="E1334" s="7" t="s">
        <v>4177</v>
      </c>
      <c r="F1334" s="7" t="s">
        <v>17</v>
      </c>
      <c r="G1334" s="7" t="s">
        <v>4176</v>
      </c>
      <c r="H1334" s="7" t="s">
        <v>4178</v>
      </c>
      <c r="I1334" s="7" t="s">
        <v>13</v>
      </c>
      <c r="J1334" s="7">
        <v>0</v>
      </c>
      <c r="K1334" s="7">
        <v>4</v>
      </c>
      <c r="L1334" s="8">
        <v>1.2999999999999999E-2</v>
      </c>
      <c r="M1334" s="7">
        <v>0.02</v>
      </c>
      <c r="N1334" s="8">
        <v>5.1999999999999998E-2</v>
      </c>
      <c r="O1334" s="8">
        <v>0.08</v>
      </c>
    </row>
    <row r="1335" spans="2:15" ht="15" customHeight="1" x14ac:dyDescent="0.35">
      <c r="B1335" s="7" t="s">
        <v>3683</v>
      </c>
      <c r="C1335" s="7" t="s">
        <v>49</v>
      </c>
      <c r="D1335" s="7" t="s">
        <v>4179</v>
      </c>
      <c r="E1335" s="7" t="s">
        <v>4180</v>
      </c>
      <c r="F1335" s="7" t="s">
        <v>17</v>
      </c>
      <c r="G1335" s="7" t="s">
        <v>4179</v>
      </c>
      <c r="H1335" s="7" t="s">
        <v>4181</v>
      </c>
      <c r="I1335" s="7" t="s">
        <v>13</v>
      </c>
      <c r="J1335" s="7">
        <v>0</v>
      </c>
      <c r="K1335" s="7">
        <v>5</v>
      </c>
      <c r="L1335" s="8">
        <v>1.2999999999999999E-2</v>
      </c>
      <c r="M1335" s="7">
        <v>0.02</v>
      </c>
      <c r="N1335" s="8">
        <v>6.5000000000000002E-2</v>
      </c>
      <c r="O1335" s="8">
        <v>0.1</v>
      </c>
    </row>
    <row r="1336" spans="2:15" ht="15" customHeight="1" x14ac:dyDescent="0.35">
      <c r="B1336" s="7" t="s">
        <v>3683</v>
      </c>
      <c r="C1336" s="7" t="s">
        <v>49</v>
      </c>
      <c r="D1336" s="7" t="s">
        <v>4182</v>
      </c>
      <c r="E1336" s="7" t="s">
        <v>4183</v>
      </c>
      <c r="F1336" s="7" t="s">
        <v>17</v>
      </c>
      <c r="G1336" s="7" t="s">
        <v>4182</v>
      </c>
      <c r="H1336" s="7" t="s">
        <v>4184</v>
      </c>
      <c r="I1336" s="7" t="s">
        <v>13</v>
      </c>
      <c r="J1336" s="7">
        <v>0</v>
      </c>
      <c r="K1336" s="7">
        <v>1</v>
      </c>
      <c r="L1336" s="8">
        <v>1.2999999999999999E-2</v>
      </c>
      <c r="M1336" s="7">
        <v>0.02</v>
      </c>
      <c r="N1336" s="8">
        <v>1.2999999999999999E-2</v>
      </c>
      <c r="O1336" s="8">
        <v>0.02</v>
      </c>
    </row>
    <row r="1337" spans="2:15" ht="15" customHeight="1" x14ac:dyDescent="0.35">
      <c r="B1337" s="7" t="s">
        <v>3683</v>
      </c>
      <c r="C1337" s="7" t="s">
        <v>49</v>
      </c>
      <c r="D1337" s="7" t="s">
        <v>4185</v>
      </c>
      <c r="E1337" s="7" t="s">
        <v>4186</v>
      </c>
      <c r="F1337" s="7" t="s">
        <v>17</v>
      </c>
      <c r="G1337" s="7" t="s">
        <v>4185</v>
      </c>
      <c r="H1337" s="7" t="s">
        <v>4187</v>
      </c>
      <c r="I1337" s="7" t="s">
        <v>13</v>
      </c>
      <c r="J1337" s="7">
        <v>0</v>
      </c>
      <c r="K1337" s="7">
        <v>2</v>
      </c>
      <c r="L1337" s="8">
        <v>1.2999999999999999E-2</v>
      </c>
      <c r="M1337" s="7">
        <v>0.02</v>
      </c>
      <c r="N1337" s="8">
        <v>2.5999999999999999E-2</v>
      </c>
      <c r="O1337" s="8">
        <v>0.04</v>
      </c>
    </row>
    <row r="1338" spans="2:15" ht="15" customHeight="1" x14ac:dyDescent="0.35">
      <c r="B1338" s="7" t="s">
        <v>3683</v>
      </c>
      <c r="C1338" s="7" t="s">
        <v>49</v>
      </c>
      <c r="D1338" s="7" t="s">
        <v>4188</v>
      </c>
      <c r="E1338" s="7" t="s">
        <v>4189</v>
      </c>
      <c r="F1338" s="7" t="s">
        <v>17</v>
      </c>
      <c r="G1338" s="7" t="s">
        <v>4188</v>
      </c>
      <c r="H1338" s="7" t="s">
        <v>4190</v>
      </c>
      <c r="I1338" s="7" t="s">
        <v>13</v>
      </c>
      <c r="J1338" s="7">
        <v>0</v>
      </c>
      <c r="K1338" s="7">
        <v>4</v>
      </c>
      <c r="L1338" s="8">
        <v>1.2999999999999999E-2</v>
      </c>
      <c r="M1338" s="7">
        <v>0.02</v>
      </c>
      <c r="N1338" s="8">
        <v>5.1999999999999998E-2</v>
      </c>
      <c r="O1338" s="8">
        <v>0.08</v>
      </c>
    </row>
    <row r="1339" spans="2:15" ht="15" customHeight="1" x14ac:dyDescent="0.35">
      <c r="B1339" s="7" t="s">
        <v>3683</v>
      </c>
      <c r="C1339" s="7" t="s">
        <v>49</v>
      </c>
      <c r="D1339" s="7" t="s">
        <v>4191</v>
      </c>
      <c r="E1339" s="7" t="s">
        <v>4192</v>
      </c>
      <c r="F1339" s="7" t="s">
        <v>17</v>
      </c>
      <c r="G1339" s="7" t="s">
        <v>4191</v>
      </c>
      <c r="H1339" s="7" t="s">
        <v>4193</v>
      </c>
      <c r="I1339" s="7" t="s">
        <v>13</v>
      </c>
      <c r="J1339" s="7">
        <v>0</v>
      </c>
      <c r="K1339" s="7">
        <v>18</v>
      </c>
      <c r="L1339" s="8">
        <v>1.2999999999999999E-2</v>
      </c>
      <c r="M1339" s="7">
        <v>0.02</v>
      </c>
      <c r="N1339" s="8">
        <v>0.23399999999999999</v>
      </c>
      <c r="O1339" s="8">
        <v>0.36</v>
      </c>
    </row>
    <row r="1340" spans="2:15" ht="15" customHeight="1" x14ac:dyDescent="0.35">
      <c r="B1340" s="7" t="s">
        <v>3683</v>
      </c>
      <c r="C1340" s="7" t="s">
        <v>49</v>
      </c>
      <c r="D1340" s="7" t="s">
        <v>4194</v>
      </c>
      <c r="E1340" s="7" t="s">
        <v>4195</v>
      </c>
      <c r="F1340" s="7" t="s">
        <v>17</v>
      </c>
      <c r="G1340" s="7" t="s">
        <v>4194</v>
      </c>
      <c r="H1340" s="7" t="s">
        <v>4196</v>
      </c>
      <c r="I1340" s="7" t="s">
        <v>13</v>
      </c>
      <c r="J1340" s="7">
        <v>0</v>
      </c>
      <c r="K1340" s="7">
        <v>33</v>
      </c>
      <c r="L1340" s="8">
        <v>1.2999999999999999E-2</v>
      </c>
      <c r="M1340" s="7">
        <v>0.02</v>
      </c>
      <c r="N1340" s="8">
        <v>0.42899999999999999</v>
      </c>
      <c r="O1340" s="8">
        <v>0.66</v>
      </c>
    </row>
    <row r="1341" spans="2:15" ht="15" customHeight="1" x14ac:dyDescent="0.35">
      <c r="B1341" s="7" t="s">
        <v>3683</v>
      </c>
      <c r="C1341" s="7" t="s">
        <v>49</v>
      </c>
      <c r="D1341" s="7" t="s">
        <v>4197</v>
      </c>
      <c r="E1341" s="7" t="s">
        <v>4198</v>
      </c>
      <c r="F1341" s="7" t="s">
        <v>17</v>
      </c>
      <c r="G1341" s="7" t="s">
        <v>4197</v>
      </c>
      <c r="H1341" s="7" t="s">
        <v>4199</v>
      </c>
      <c r="I1341" s="7" t="s">
        <v>13</v>
      </c>
      <c r="J1341" s="7">
        <v>0</v>
      </c>
      <c r="K1341" s="7">
        <v>3</v>
      </c>
      <c r="L1341" s="8">
        <v>1.2999999999999999E-2</v>
      </c>
      <c r="M1341" s="7">
        <v>0.02</v>
      </c>
      <c r="N1341" s="8">
        <v>3.9E-2</v>
      </c>
      <c r="O1341" s="8">
        <v>0.06</v>
      </c>
    </row>
    <row r="1342" spans="2:15" ht="15" customHeight="1" x14ac:dyDescent="0.35">
      <c r="B1342" s="7" t="s">
        <v>3683</v>
      </c>
      <c r="C1342" s="7" t="s">
        <v>49</v>
      </c>
      <c r="D1342" s="7" t="s">
        <v>4200</v>
      </c>
      <c r="E1342" s="7" t="s">
        <v>4201</v>
      </c>
      <c r="F1342" s="7" t="s">
        <v>17</v>
      </c>
      <c r="G1342" s="7" t="s">
        <v>4200</v>
      </c>
      <c r="H1342" s="7" t="s">
        <v>4202</v>
      </c>
      <c r="I1342" s="7" t="s">
        <v>13</v>
      </c>
      <c r="J1342" s="7">
        <v>0</v>
      </c>
      <c r="K1342" s="7">
        <v>4</v>
      </c>
      <c r="L1342" s="8">
        <v>1.2999999999999999E-2</v>
      </c>
      <c r="M1342" s="7">
        <v>0.02</v>
      </c>
      <c r="N1342" s="8">
        <v>5.1999999999999998E-2</v>
      </c>
      <c r="O1342" s="8">
        <v>0.08</v>
      </c>
    </row>
    <row r="1343" spans="2:15" ht="15" customHeight="1" x14ac:dyDescent="0.35">
      <c r="B1343" s="7" t="s">
        <v>3683</v>
      </c>
      <c r="C1343" s="7" t="s">
        <v>49</v>
      </c>
      <c r="D1343" s="7" t="s">
        <v>4203</v>
      </c>
      <c r="E1343" s="7" t="s">
        <v>4204</v>
      </c>
      <c r="F1343" s="7" t="s">
        <v>17</v>
      </c>
      <c r="G1343" s="7" t="s">
        <v>4203</v>
      </c>
      <c r="H1343" s="7" t="s">
        <v>4205</v>
      </c>
      <c r="I1343" s="7" t="s">
        <v>13</v>
      </c>
      <c r="J1343" s="7">
        <v>0</v>
      </c>
      <c r="K1343" s="7">
        <v>6</v>
      </c>
      <c r="L1343" s="8">
        <v>1.2999999999999999E-2</v>
      </c>
      <c r="M1343" s="7">
        <v>0.02</v>
      </c>
      <c r="N1343" s="8">
        <v>7.8E-2</v>
      </c>
      <c r="O1343" s="8">
        <v>0.12</v>
      </c>
    </row>
    <row r="1344" spans="2:15" ht="15" customHeight="1" x14ac:dyDescent="0.35">
      <c r="B1344" s="7" t="s">
        <v>3683</v>
      </c>
      <c r="C1344" s="7" t="s">
        <v>49</v>
      </c>
      <c r="D1344" s="7" t="s">
        <v>4206</v>
      </c>
      <c r="E1344" s="7" t="s">
        <v>4207</v>
      </c>
      <c r="F1344" s="7" t="s">
        <v>17</v>
      </c>
      <c r="G1344" s="7" t="s">
        <v>4206</v>
      </c>
      <c r="H1344" s="7" t="s">
        <v>4208</v>
      </c>
      <c r="I1344" s="7" t="s">
        <v>13</v>
      </c>
      <c r="J1344" s="7">
        <v>0</v>
      </c>
      <c r="K1344" s="7">
        <v>6</v>
      </c>
      <c r="L1344" s="8">
        <v>1.2999999999999999E-2</v>
      </c>
      <c r="M1344" s="7">
        <v>0.02</v>
      </c>
      <c r="N1344" s="8">
        <v>7.8E-2</v>
      </c>
      <c r="O1344" s="8">
        <v>0.12</v>
      </c>
    </row>
    <row r="1345" spans="2:15" ht="15" customHeight="1" x14ac:dyDescent="0.35">
      <c r="B1345" s="7" t="s">
        <v>3683</v>
      </c>
      <c r="C1345" s="7" t="s">
        <v>49</v>
      </c>
      <c r="D1345" s="7" t="s">
        <v>4209</v>
      </c>
      <c r="E1345" s="7" t="s">
        <v>4210</v>
      </c>
      <c r="F1345" s="7" t="s">
        <v>17</v>
      </c>
      <c r="G1345" s="7" t="s">
        <v>4209</v>
      </c>
      <c r="H1345" s="7" t="s">
        <v>4211</v>
      </c>
      <c r="I1345" s="7" t="s">
        <v>13</v>
      </c>
      <c r="J1345" s="7">
        <v>0</v>
      </c>
      <c r="K1345" s="7">
        <v>2</v>
      </c>
      <c r="L1345" s="8">
        <v>1.2999999999999999E-2</v>
      </c>
      <c r="M1345" s="7">
        <v>0.02</v>
      </c>
      <c r="N1345" s="8">
        <v>2.5999999999999999E-2</v>
      </c>
      <c r="O1345" s="8">
        <v>0.04</v>
      </c>
    </row>
    <row r="1346" spans="2:15" ht="15" customHeight="1" x14ac:dyDescent="0.35">
      <c r="B1346" s="7" t="s">
        <v>3683</v>
      </c>
      <c r="C1346" s="7" t="s">
        <v>49</v>
      </c>
      <c r="D1346" s="7" t="s">
        <v>4212</v>
      </c>
      <c r="E1346" s="7" t="s">
        <v>4213</v>
      </c>
      <c r="F1346" s="7" t="s">
        <v>17</v>
      </c>
      <c r="G1346" s="7" t="s">
        <v>4212</v>
      </c>
      <c r="H1346" s="7" t="s">
        <v>4214</v>
      </c>
      <c r="I1346" s="7" t="s">
        <v>13</v>
      </c>
      <c r="J1346" s="7">
        <v>0</v>
      </c>
      <c r="K1346" s="7">
        <v>1</v>
      </c>
      <c r="L1346" s="8">
        <v>1.2999999999999999E-2</v>
      </c>
      <c r="M1346" s="7">
        <v>0.02</v>
      </c>
      <c r="N1346" s="8">
        <v>1.2999999999999999E-2</v>
      </c>
      <c r="O1346" s="8">
        <v>0.02</v>
      </c>
    </row>
    <row r="1347" spans="2:15" ht="15" customHeight="1" x14ac:dyDescent="0.35">
      <c r="B1347" s="7" t="s">
        <v>3683</v>
      </c>
      <c r="C1347" s="7" t="s">
        <v>49</v>
      </c>
      <c r="D1347" s="7" t="s">
        <v>4215</v>
      </c>
      <c r="E1347" s="7" t="s">
        <v>4216</v>
      </c>
      <c r="F1347" s="7" t="s">
        <v>17</v>
      </c>
      <c r="G1347" s="7" t="s">
        <v>4215</v>
      </c>
      <c r="H1347" s="7" t="s">
        <v>4217</v>
      </c>
      <c r="I1347" s="7" t="s">
        <v>13</v>
      </c>
      <c r="J1347" s="7">
        <v>0</v>
      </c>
      <c r="K1347" s="7">
        <v>3</v>
      </c>
      <c r="L1347" s="8">
        <v>1.2999999999999999E-2</v>
      </c>
      <c r="M1347" s="7">
        <v>0.02</v>
      </c>
      <c r="N1347" s="8">
        <v>3.9E-2</v>
      </c>
      <c r="O1347" s="8">
        <v>0.06</v>
      </c>
    </row>
    <row r="1348" spans="2:15" ht="15" customHeight="1" x14ac:dyDescent="0.35">
      <c r="B1348" s="7" t="s">
        <v>3683</v>
      </c>
      <c r="C1348" s="7" t="s">
        <v>49</v>
      </c>
      <c r="D1348" s="7" t="s">
        <v>4218</v>
      </c>
      <c r="E1348" s="7" t="s">
        <v>4219</v>
      </c>
      <c r="F1348" s="7" t="s">
        <v>17</v>
      </c>
      <c r="G1348" s="7" t="s">
        <v>4218</v>
      </c>
      <c r="H1348" s="7" t="s">
        <v>4220</v>
      </c>
      <c r="I1348" s="7" t="s">
        <v>13</v>
      </c>
      <c r="J1348" s="7">
        <v>0</v>
      </c>
      <c r="K1348" s="7">
        <v>57</v>
      </c>
      <c r="L1348" s="8">
        <v>1.2999999999999999E-2</v>
      </c>
      <c r="M1348" s="7">
        <v>0.02</v>
      </c>
      <c r="N1348" s="8">
        <v>0.74099999999999999</v>
      </c>
      <c r="O1348" s="8">
        <v>1.1400000000000001</v>
      </c>
    </row>
    <row r="1349" spans="2:15" ht="15" customHeight="1" x14ac:dyDescent="0.35">
      <c r="B1349" s="7" t="s">
        <v>3683</v>
      </c>
      <c r="C1349" s="7" t="s">
        <v>49</v>
      </c>
      <c r="D1349" s="7" t="s">
        <v>4221</v>
      </c>
      <c r="E1349" s="7" t="s">
        <v>4222</v>
      </c>
      <c r="F1349" s="7" t="s">
        <v>17</v>
      </c>
      <c r="G1349" s="7" t="s">
        <v>4221</v>
      </c>
      <c r="H1349" s="7" t="s">
        <v>4223</v>
      </c>
      <c r="I1349" s="7" t="s">
        <v>13</v>
      </c>
      <c r="J1349" s="7">
        <v>0</v>
      </c>
      <c r="K1349" s="7">
        <v>96</v>
      </c>
      <c r="L1349" s="8">
        <v>1.2999999999999999E-2</v>
      </c>
      <c r="M1349" s="7">
        <v>0.02</v>
      </c>
      <c r="N1349" s="8">
        <v>1.248</v>
      </c>
      <c r="O1349" s="8">
        <v>1.92</v>
      </c>
    </row>
    <row r="1350" spans="2:15" ht="15" customHeight="1" x14ac:dyDescent="0.35">
      <c r="B1350" s="7" t="s">
        <v>3683</v>
      </c>
      <c r="C1350" s="7" t="s">
        <v>49</v>
      </c>
      <c r="D1350" s="7" t="s">
        <v>4224</v>
      </c>
      <c r="E1350" s="7" t="s">
        <v>4225</v>
      </c>
      <c r="F1350" s="7" t="s">
        <v>17</v>
      </c>
      <c r="G1350" s="7" t="s">
        <v>4224</v>
      </c>
      <c r="H1350" s="7" t="s">
        <v>4226</v>
      </c>
      <c r="I1350" s="7" t="s">
        <v>13</v>
      </c>
      <c r="J1350" s="7">
        <v>0</v>
      </c>
      <c r="K1350" s="7">
        <v>625</v>
      </c>
      <c r="L1350" s="8">
        <v>1.2999999999999999E-2</v>
      </c>
      <c r="M1350" s="7">
        <v>0.02</v>
      </c>
      <c r="N1350" s="8">
        <v>8.125</v>
      </c>
      <c r="O1350" s="8">
        <v>12.5</v>
      </c>
    </row>
    <row r="1351" spans="2:15" ht="15" customHeight="1" x14ac:dyDescent="0.35">
      <c r="B1351" s="7" t="s">
        <v>3683</v>
      </c>
      <c r="C1351" s="7" t="s">
        <v>49</v>
      </c>
      <c r="D1351" s="7" t="s">
        <v>4227</v>
      </c>
      <c r="E1351" s="7" t="s">
        <v>4228</v>
      </c>
      <c r="F1351" s="7" t="s">
        <v>17</v>
      </c>
      <c r="G1351" s="7" t="s">
        <v>4227</v>
      </c>
      <c r="H1351" s="7" t="s">
        <v>4229</v>
      </c>
      <c r="I1351" s="7" t="s">
        <v>13</v>
      </c>
      <c r="J1351" s="7">
        <v>0</v>
      </c>
      <c r="K1351" s="7">
        <v>568</v>
      </c>
      <c r="L1351" s="8">
        <v>1.2999999999999999E-2</v>
      </c>
      <c r="M1351" s="7">
        <v>0.02</v>
      </c>
      <c r="N1351" s="8">
        <v>7.3839999999999995</v>
      </c>
      <c r="O1351" s="8">
        <v>11.36</v>
      </c>
    </row>
    <row r="1352" spans="2:15" ht="15" customHeight="1" x14ac:dyDescent="0.35">
      <c r="B1352" s="7" t="s">
        <v>3683</v>
      </c>
      <c r="C1352" s="7" t="s">
        <v>49</v>
      </c>
      <c r="D1352" s="7" t="s">
        <v>4230</v>
      </c>
      <c r="E1352" s="7" t="s">
        <v>4231</v>
      </c>
      <c r="F1352" s="7" t="s">
        <v>17</v>
      </c>
      <c r="G1352" s="7" t="s">
        <v>4230</v>
      </c>
      <c r="H1352" s="7" t="s">
        <v>4232</v>
      </c>
      <c r="I1352" s="7" t="s">
        <v>13</v>
      </c>
      <c r="J1352" s="7">
        <v>0</v>
      </c>
      <c r="K1352" s="7">
        <v>110</v>
      </c>
      <c r="L1352" s="8">
        <v>1.2999999999999999E-2</v>
      </c>
      <c r="M1352" s="7">
        <v>0.02</v>
      </c>
      <c r="N1352" s="8">
        <v>1.43</v>
      </c>
      <c r="O1352" s="8">
        <v>2.2000000000000002</v>
      </c>
    </row>
    <row r="1353" spans="2:15" ht="15" customHeight="1" x14ac:dyDescent="0.35">
      <c r="B1353" s="7" t="s">
        <v>3683</v>
      </c>
      <c r="C1353" s="7" t="s">
        <v>49</v>
      </c>
      <c r="D1353" s="7" t="s">
        <v>4233</v>
      </c>
      <c r="E1353" s="7" t="s">
        <v>4234</v>
      </c>
      <c r="F1353" s="7" t="s">
        <v>17</v>
      </c>
      <c r="G1353" s="7" t="s">
        <v>4233</v>
      </c>
      <c r="H1353" s="7" t="s">
        <v>4235</v>
      </c>
      <c r="I1353" s="7" t="s">
        <v>13</v>
      </c>
      <c r="J1353" s="7">
        <v>0</v>
      </c>
      <c r="K1353" s="7">
        <v>46</v>
      </c>
      <c r="L1353" s="8">
        <v>1.2999999999999999E-2</v>
      </c>
      <c r="M1353" s="7">
        <v>0.02</v>
      </c>
      <c r="N1353" s="8">
        <v>0.59799999999999998</v>
      </c>
      <c r="O1353" s="8">
        <v>0.92</v>
      </c>
    </row>
    <row r="1354" spans="2:15" ht="15" customHeight="1" x14ac:dyDescent="0.35">
      <c r="B1354" s="7" t="s">
        <v>3683</v>
      </c>
      <c r="C1354" s="7" t="s">
        <v>49</v>
      </c>
      <c r="D1354" s="7" t="s">
        <v>4236</v>
      </c>
      <c r="E1354" s="7" t="s">
        <v>4237</v>
      </c>
      <c r="F1354" s="7" t="s">
        <v>17</v>
      </c>
      <c r="G1354" s="7" t="s">
        <v>4236</v>
      </c>
      <c r="H1354" s="7" t="s">
        <v>4238</v>
      </c>
      <c r="I1354" s="7" t="s">
        <v>13</v>
      </c>
      <c r="J1354" s="7">
        <v>0</v>
      </c>
      <c r="K1354" s="7">
        <v>128</v>
      </c>
      <c r="L1354" s="8">
        <v>1.2999999999999999E-2</v>
      </c>
      <c r="M1354" s="7">
        <v>0.02</v>
      </c>
      <c r="N1354" s="8">
        <v>1.6639999999999999</v>
      </c>
      <c r="O1354" s="8">
        <v>2.56</v>
      </c>
    </row>
    <row r="1355" spans="2:15" ht="15" customHeight="1" x14ac:dyDescent="0.35">
      <c r="B1355" s="7" t="s">
        <v>3683</v>
      </c>
      <c r="C1355" s="7" t="s">
        <v>49</v>
      </c>
      <c r="D1355" s="7" t="s">
        <v>4239</v>
      </c>
      <c r="E1355" s="7" t="s">
        <v>4240</v>
      </c>
      <c r="F1355" s="7" t="s">
        <v>17</v>
      </c>
      <c r="G1355" s="7" t="s">
        <v>4239</v>
      </c>
      <c r="H1355" s="7" t="s">
        <v>4241</v>
      </c>
      <c r="I1355" s="7" t="s">
        <v>13</v>
      </c>
      <c r="J1355" s="7">
        <v>0</v>
      </c>
      <c r="K1355" s="7">
        <v>23</v>
      </c>
      <c r="L1355" s="8">
        <v>1.2999999999999999E-2</v>
      </c>
      <c r="M1355" s="7">
        <v>0.02</v>
      </c>
      <c r="N1355" s="8">
        <v>0.29899999999999999</v>
      </c>
      <c r="O1355" s="8">
        <v>0.46</v>
      </c>
    </row>
    <row r="1356" spans="2:15" ht="15" customHeight="1" x14ac:dyDescent="0.35">
      <c r="B1356" s="7" t="s">
        <v>3683</v>
      </c>
      <c r="C1356" s="7" t="s">
        <v>49</v>
      </c>
      <c r="D1356" s="7" t="s">
        <v>4242</v>
      </c>
      <c r="E1356" s="7" t="s">
        <v>4243</v>
      </c>
      <c r="F1356" s="7" t="s">
        <v>17</v>
      </c>
      <c r="G1356" s="7" t="s">
        <v>4242</v>
      </c>
      <c r="H1356" s="7" t="s">
        <v>4244</v>
      </c>
      <c r="I1356" s="7" t="s">
        <v>13</v>
      </c>
      <c r="J1356" s="7">
        <v>0</v>
      </c>
      <c r="K1356" s="7">
        <v>321</v>
      </c>
      <c r="L1356" s="8">
        <v>1.2999999999999999E-2</v>
      </c>
      <c r="M1356" s="7">
        <v>0.02</v>
      </c>
      <c r="N1356" s="8">
        <v>4.173</v>
      </c>
      <c r="O1356" s="8">
        <v>6.42</v>
      </c>
    </row>
    <row r="1357" spans="2:15" ht="15" customHeight="1" x14ac:dyDescent="0.35">
      <c r="B1357" s="7" t="s">
        <v>3683</v>
      </c>
      <c r="C1357" s="7" t="s">
        <v>49</v>
      </c>
      <c r="D1357" s="7" t="s">
        <v>4245</v>
      </c>
      <c r="E1357" s="7" t="s">
        <v>4246</v>
      </c>
      <c r="F1357" s="7" t="s">
        <v>17</v>
      </c>
      <c r="G1357" s="7" t="s">
        <v>4245</v>
      </c>
      <c r="H1357" s="7" t="s">
        <v>4247</v>
      </c>
      <c r="I1357" s="7" t="s">
        <v>13</v>
      </c>
      <c r="J1357" s="7">
        <v>0</v>
      </c>
      <c r="K1357" s="7">
        <v>23</v>
      </c>
      <c r="L1357" s="8">
        <v>1.2999999999999999E-2</v>
      </c>
      <c r="M1357" s="7">
        <v>0.02</v>
      </c>
      <c r="N1357" s="8">
        <v>0.29899999999999999</v>
      </c>
      <c r="O1357" s="8">
        <v>0.46</v>
      </c>
    </row>
    <row r="1358" spans="2:15" ht="15" customHeight="1" x14ac:dyDescent="0.35">
      <c r="B1358" s="7" t="s">
        <v>3683</v>
      </c>
      <c r="C1358" s="7" t="s">
        <v>49</v>
      </c>
      <c r="D1358" s="7" t="s">
        <v>4248</v>
      </c>
      <c r="E1358" s="7" t="s">
        <v>4249</v>
      </c>
      <c r="F1358" s="7" t="s">
        <v>17</v>
      </c>
      <c r="G1358" s="7" t="s">
        <v>4248</v>
      </c>
      <c r="H1358" s="7" t="s">
        <v>4250</v>
      </c>
      <c r="I1358" s="7" t="s">
        <v>13</v>
      </c>
      <c r="J1358" s="7">
        <v>0</v>
      </c>
      <c r="K1358" s="7">
        <v>51</v>
      </c>
      <c r="L1358" s="8">
        <v>1.2999999999999999E-2</v>
      </c>
      <c r="M1358" s="7">
        <v>0.02</v>
      </c>
      <c r="N1358" s="8">
        <v>0.66299999999999992</v>
      </c>
      <c r="O1358" s="8">
        <v>1.02</v>
      </c>
    </row>
    <row r="1359" spans="2:15" ht="15" customHeight="1" x14ac:dyDescent="0.35">
      <c r="B1359" s="7" t="s">
        <v>3683</v>
      </c>
      <c r="C1359" s="7" t="s">
        <v>49</v>
      </c>
      <c r="D1359" s="7" t="s">
        <v>4251</v>
      </c>
      <c r="E1359" s="7" t="s">
        <v>4252</v>
      </c>
      <c r="F1359" s="7" t="s">
        <v>17</v>
      </c>
      <c r="G1359" s="7" t="s">
        <v>4251</v>
      </c>
      <c r="H1359" s="7" t="s">
        <v>4253</v>
      </c>
      <c r="I1359" s="7" t="s">
        <v>13</v>
      </c>
      <c r="J1359" s="7">
        <v>0</v>
      </c>
      <c r="K1359" s="7">
        <v>27</v>
      </c>
      <c r="L1359" s="8">
        <v>1.2999999999999999E-2</v>
      </c>
      <c r="M1359" s="7">
        <v>0.02</v>
      </c>
      <c r="N1359" s="8">
        <v>0.35099999999999998</v>
      </c>
      <c r="O1359" s="8">
        <v>0.54</v>
      </c>
    </row>
    <row r="1360" spans="2:15" ht="15" customHeight="1" x14ac:dyDescent="0.35">
      <c r="B1360" s="7" t="s">
        <v>3683</v>
      </c>
      <c r="C1360" s="7" t="s">
        <v>49</v>
      </c>
      <c r="D1360" s="7" t="s">
        <v>4254</v>
      </c>
      <c r="E1360" s="7" t="s">
        <v>4255</v>
      </c>
      <c r="F1360" s="7" t="s">
        <v>17</v>
      </c>
      <c r="G1360" s="7" t="s">
        <v>4254</v>
      </c>
      <c r="H1360" s="7" t="s">
        <v>4256</v>
      </c>
      <c r="I1360" s="7" t="s">
        <v>13</v>
      </c>
      <c r="J1360" s="7">
        <v>0</v>
      </c>
      <c r="K1360" s="7">
        <v>11</v>
      </c>
      <c r="L1360" s="8">
        <v>1.2999999999999999E-2</v>
      </c>
      <c r="M1360" s="7">
        <v>0.02</v>
      </c>
      <c r="N1360" s="8">
        <v>0.14299999999999999</v>
      </c>
      <c r="O1360" s="8">
        <v>0.22</v>
      </c>
    </row>
    <row r="1361" spans="2:15" ht="15" customHeight="1" x14ac:dyDescent="0.35">
      <c r="B1361" s="7" t="s">
        <v>3683</v>
      </c>
      <c r="C1361" s="7" t="s">
        <v>49</v>
      </c>
      <c r="D1361" s="7" t="s">
        <v>4257</v>
      </c>
      <c r="E1361" s="7" t="s">
        <v>4258</v>
      </c>
      <c r="F1361" s="7" t="s">
        <v>17</v>
      </c>
      <c r="G1361" s="7" t="s">
        <v>4257</v>
      </c>
      <c r="H1361" s="7" t="s">
        <v>4259</v>
      </c>
      <c r="I1361" s="7" t="s">
        <v>13</v>
      </c>
      <c r="J1361" s="7">
        <v>0</v>
      </c>
      <c r="K1361" s="7">
        <v>119</v>
      </c>
      <c r="L1361" s="8">
        <v>1.2999999999999999E-2</v>
      </c>
      <c r="M1361" s="7">
        <v>0.02</v>
      </c>
      <c r="N1361" s="8">
        <v>1.5469999999999999</v>
      </c>
      <c r="O1361" s="8">
        <v>2.38</v>
      </c>
    </row>
    <row r="1362" spans="2:15" ht="15" customHeight="1" x14ac:dyDescent="0.35">
      <c r="B1362" s="7" t="s">
        <v>3683</v>
      </c>
      <c r="C1362" s="7" t="s">
        <v>49</v>
      </c>
      <c r="D1362" s="7" t="s">
        <v>4260</v>
      </c>
      <c r="E1362" s="7" t="s">
        <v>4261</v>
      </c>
      <c r="F1362" s="7" t="s">
        <v>17</v>
      </c>
      <c r="G1362" s="7" t="s">
        <v>4260</v>
      </c>
      <c r="H1362" s="7" t="s">
        <v>4262</v>
      </c>
      <c r="I1362" s="7" t="s">
        <v>13</v>
      </c>
      <c r="J1362" s="7">
        <v>0</v>
      </c>
      <c r="K1362" s="7">
        <v>26</v>
      </c>
      <c r="L1362" s="8">
        <v>1.2999999999999999E-2</v>
      </c>
      <c r="M1362" s="7">
        <v>0.02</v>
      </c>
      <c r="N1362" s="8">
        <v>0.33799999999999997</v>
      </c>
      <c r="O1362" s="8">
        <v>0.52</v>
      </c>
    </row>
    <row r="1363" spans="2:15" ht="15" customHeight="1" x14ac:dyDescent="0.35">
      <c r="B1363" s="7" t="s">
        <v>3683</v>
      </c>
      <c r="C1363" s="7" t="s">
        <v>49</v>
      </c>
      <c r="D1363" s="7" t="s">
        <v>4263</v>
      </c>
      <c r="E1363" s="7" t="s">
        <v>4264</v>
      </c>
      <c r="F1363" s="7" t="s">
        <v>17</v>
      </c>
      <c r="G1363" s="7" t="s">
        <v>4263</v>
      </c>
      <c r="H1363" s="7" t="s">
        <v>4265</v>
      </c>
      <c r="I1363" s="7" t="s">
        <v>13</v>
      </c>
      <c r="J1363" s="7">
        <v>0</v>
      </c>
      <c r="K1363" s="7">
        <v>7</v>
      </c>
      <c r="L1363" s="8">
        <v>1.2999999999999999E-2</v>
      </c>
      <c r="M1363" s="7">
        <v>0.02</v>
      </c>
      <c r="N1363" s="8">
        <v>9.0999999999999998E-2</v>
      </c>
      <c r="O1363" s="8">
        <v>0.14000000000000001</v>
      </c>
    </row>
    <row r="1364" spans="2:15" ht="15" customHeight="1" x14ac:dyDescent="0.35">
      <c r="B1364" s="7" t="s">
        <v>3683</v>
      </c>
      <c r="C1364" s="7" t="s">
        <v>49</v>
      </c>
      <c r="D1364" s="7" t="s">
        <v>4266</v>
      </c>
      <c r="E1364" s="7" t="s">
        <v>4267</v>
      </c>
      <c r="F1364" s="7" t="s">
        <v>17</v>
      </c>
      <c r="G1364" s="7" t="s">
        <v>4266</v>
      </c>
      <c r="H1364" s="7" t="s">
        <v>4268</v>
      </c>
      <c r="I1364" s="7" t="s">
        <v>13</v>
      </c>
      <c r="J1364" s="7">
        <v>0</v>
      </c>
      <c r="K1364" s="7">
        <v>9</v>
      </c>
      <c r="L1364" s="8">
        <v>1.2999999999999999E-2</v>
      </c>
      <c r="M1364" s="7">
        <v>0.02</v>
      </c>
      <c r="N1364" s="8">
        <v>0.11699999999999999</v>
      </c>
      <c r="O1364" s="8">
        <v>0.18</v>
      </c>
    </row>
    <row r="1365" spans="2:15" ht="15" customHeight="1" x14ac:dyDescent="0.35">
      <c r="B1365" s="7" t="s">
        <v>3683</v>
      </c>
      <c r="C1365" s="7" t="s">
        <v>49</v>
      </c>
      <c r="D1365" s="7" t="s">
        <v>4269</v>
      </c>
      <c r="E1365" s="7" t="s">
        <v>4270</v>
      </c>
      <c r="F1365" s="7" t="s">
        <v>17</v>
      </c>
      <c r="G1365" s="7" t="s">
        <v>4269</v>
      </c>
      <c r="H1365" s="7" t="s">
        <v>4271</v>
      </c>
      <c r="I1365" s="7" t="s">
        <v>13</v>
      </c>
      <c r="J1365" s="7">
        <v>0</v>
      </c>
      <c r="K1365" s="7">
        <v>110</v>
      </c>
      <c r="L1365" s="8">
        <v>1.2999999999999999E-2</v>
      </c>
      <c r="M1365" s="7">
        <v>0.02</v>
      </c>
      <c r="N1365" s="8">
        <v>1.43</v>
      </c>
      <c r="O1365" s="8">
        <v>2.2000000000000002</v>
      </c>
    </row>
    <row r="1366" spans="2:15" ht="15" customHeight="1" x14ac:dyDescent="0.35">
      <c r="B1366" s="7" t="s">
        <v>3683</v>
      </c>
      <c r="C1366" s="7" t="s">
        <v>49</v>
      </c>
      <c r="D1366" s="7" t="s">
        <v>4272</v>
      </c>
      <c r="E1366" s="7" t="s">
        <v>4273</v>
      </c>
      <c r="F1366" s="7" t="s">
        <v>17</v>
      </c>
      <c r="G1366" s="7" t="s">
        <v>4272</v>
      </c>
      <c r="H1366" s="7" t="s">
        <v>4274</v>
      </c>
      <c r="I1366" s="7" t="s">
        <v>13</v>
      </c>
      <c r="J1366" s="7">
        <v>0</v>
      </c>
      <c r="K1366" s="7">
        <v>121</v>
      </c>
      <c r="L1366" s="8">
        <v>1.2999999999999999E-2</v>
      </c>
      <c r="M1366" s="7">
        <v>0.02</v>
      </c>
      <c r="N1366" s="8">
        <v>1.573</v>
      </c>
      <c r="O1366" s="8">
        <v>2.42</v>
      </c>
    </row>
    <row r="1367" spans="2:15" ht="15" customHeight="1" x14ac:dyDescent="0.35">
      <c r="B1367" s="7" t="s">
        <v>3683</v>
      </c>
      <c r="C1367" s="7" t="s">
        <v>49</v>
      </c>
      <c r="D1367" s="7" t="s">
        <v>4275</v>
      </c>
      <c r="E1367" s="7" t="s">
        <v>4276</v>
      </c>
      <c r="F1367" s="7" t="s">
        <v>17</v>
      </c>
      <c r="G1367" s="7" t="s">
        <v>4275</v>
      </c>
      <c r="H1367" s="7" t="s">
        <v>4277</v>
      </c>
      <c r="I1367" s="7" t="s">
        <v>13</v>
      </c>
      <c r="J1367" s="7">
        <v>0</v>
      </c>
      <c r="K1367" s="7">
        <v>59</v>
      </c>
      <c r="L1367" s="8">
        <v>1.2999999999999999E-2</v>
      </c>
      <c r="M1367" s="7">
        <v>0.02</v>
      </c>
      <c r="N1367" s="8">
        <v>0.76700000000000002</v>
      </c>
      <c r="O1367" s="8">
        <v>1.18</v>
      </c>
    </row>
    <row r="1368" spans="2:15" ht="15" customHeight="1" x14ac:dyDescent="0.35">
      <c r="B1368" s="7" t="s">
        <v>3683</v>
      </c>
      <c r="C1368" s="7" t="s">
        <v>49</v>
      </c>
      <c r="D1368" s="7" t="s">
        <v>4278</v>
      </c>
      <c r="E1368" s="7" t="s">
        <v>4279</v>
      </c>
      <c r="F1368" s="7" t="s">
        <v>17</v>
      </c>
      <c r="G1368" s="7" t="s">
        <v>4278</v>
      </c>
      <c r="H1368" s="7" t="s">
        <v>4280</v>
      </c>
      <c r="I1368" s="7" t="s">
        <v>13</v>
      </c>
      <c r="J1368" s="7">
        <v>0</v>
      </c>
      <c r="K1368" s="7">
        <v>2</v>
      </c>
      <c r="L1368" s="8">
        <v>1.2999999999999999E-2</v>
      </c>
      <c r="M1368" s="7">
        <v>0.02</v>
      </c>
      <c r="N1368" s="8">
        <v>2.5999999999999999E-2</v>
      </c>
      <c r="O1368" s="8">
        <v>0.04</v>
      </c>
    </row>
    <row r="1369" spans="2:15" ht="15" customHeight="1" x14ac:dyDescent="0.35">
      <c r="B1369" s="7" t="s">
        <v>3683</v>
      </c>
      <c r="C1369" s="7" t="s">
        <v>49</v>
      </c>
      <c r="D1369" s="7" t="s">
        <v>4281</v>
      </c>
      <c r="E1369" s="7" t="s">
        <v>4282</v>
      </c>
      <c r="F1369" s="7" t="s">
        <v>17</v>
      </c>
      <c r="G1369" s="7" t="s">
        <v>4281</v>
      </c>
      <c r="H1369" s="7" t="s">
        <v>4283</v>
      </c>
      <c r="I1369" s="7" t="s">
        <v>13</v>
      </c>
      <c r="J1369" s="7">
        <v>0</v>
      </c>
      <c r="K1369" s="7">
        <v>2</v>
      </c>
      <c r="L1369" s="8">
        <v>1.2999999999999999E-2</v>
      </c>
      <c r="M1369" s="7">
        <v>0.02</v>
      </c>
      <c r="N1369" s="8">
        <v>2.5999999999999999E-2</v>
      </c>
      <c r="O1369" s="8">
        <v>0.04</v>
      </c>
    </row>
    <row r="1370" spans="2:15" ht="15" customHeight="1" x14ac:dyDescent="0.35">
      <c r="B1370" s="7" t="s">
        <v>3683</v>
      </c>
      <c r="C1370" s="7" t="s">
        <v>49</v>
      </c>
      <c r="D1370" s="7" t="s">
        <v>4284</v>
      </c>
      <c r="E1370" s="7" t="s">
        <v>4285</v>
      </c>
      <c r="F1370" s="7" t="s">
        <v>17</v>
      </c>
      <c r="G1370" s="7" t="s">
        <v>4284</v>
      </c>
      <c r="H1370" s="7" t="s">
        <v>4286</v>
      </c>
      <c r="I1370" s="7" t="s">
        <v>13</v>
      </c>
      <c r="J1370" s="7">
        <v>0</v>
      </c>
      <c r="K1370" s="7">
        <v>2</v>
      </c>
      <c r="L1370" s="8">
        <v>1.2999999999999999E-2</v>
      </c>
      <c r="M1370" s="7">
        <v>0.02</v>
      </c>
      <c r="N1370" s="8">
        <v>2.5999999999999999E-2</v>
      </c>
      <c r="O1370" s="8">
        <v>0.04</v>
      </c>
    </row>
    <row r="1371" spans="2:15" ht="15" customHeight="1" x14ac:dyDescent="0.35">
      <c r="B1371" s="7" t="s">
        <v>3683</v>
      </c>
      <c r="C1371" s="7" t="s">
        <v>49</v>
      </c>
      <c r="D1371" s="7" t="s">
        <v>4287</v>
      </c>
      <c r="E1371" s="7" t="s">
        <v>4288</v>
      </c>
      <c r="F1371" s="7" t="s">
        <v>17</v>
      </c>
      <c r="G1371" s="7" t="s">
        <v>4287</v>
      </c>
      <c r="H1371" s="7" t="s">
        <v>4289</v>
      </c>
      <c r="I1371" s="7" t="s">
        <v>13</v>
      </c>
      <c r="J1371" s="7">
        <v>0</v>
      </c>
      <c r="K1371" s="7">
        <v>27</v>
      </c>
      <c r="L1371" s="8">
        <v>1.2999999999999999E-2</v>
      </c>
      <c r="M1371" s="7">
        <v>0.02</v>
      </c>
      <c r="N1371" s="8">
        <v>0.35099999999999998</v>
      </c>
      <c r="O1371" s="8">
        <v>0.54</v>
      </c>
    </row>
    <row r="1372" spans="2:15" ht="15" customHeight="1" x14ac:dyDescent="0.35">
      <c r="B1372" s="7" t="s">
        <v>3683</v>
      </c>
      <c r="C1372" s="7" t="s">
        <v>49</v>
      </c>
      <c r="D1372" s="7" t="s">
        <v>4290</v>
      </c>
      <c r="E1372" s="7" t="s">
        <v>4291</v>
      </c>
      <c r="F1372" s="7" t="s">
        <v>17</v>
      </c>
      <c r="G1372" s="7" t="s">
        <v>4290</v>
      </c>
      <c r="H1372" s="7" t="s">
        <v>4292</v>
      </c>
      <c r="I1372" s="7" t="s">
        <v>13</v>
      </c>
      <c r="J1372" s="7">
        <v>0</v>
      </c>
      <c r="K1372" s="7">
        <v>85</v>
      </c>
      <c r="L1372" s="8">
        <v>1.2999999999999999E-2</v>
      </c>
      <c r="M1372" s="7">
        <v>0.02</v>
      </c>
      <c r="N1372" s="8">
        <v>1.105</v>
      </c>
      <c r="O1372" s="8">
        <v>1.7</v>
      </c>
    </row>
    <row r="1373" spans="2:15" ht="15" customHeight="1" x14ac:dyDescent="0.35">
      <c r="B1373" s="7" t="s">
        <v>3683</v>
      </c>
      <c r="C1373" s="7" t="s">
        <v>49</v>
      </c>
      <c r="D1373" s="7" t="s">
        <v>4293</v>
      </c>
      <c r="E1373" s="7" t="s">
        <v>4294</v>
      </c>
      <c r="F1373" s="7" t="s">
        <v>17</v>
      </c>
      <c r="G1373" s="7" t="s">
        <v>4293</v>
      </c>
      <c r="H1373" s="7" t="s">
        <v>4295</v>
      </c>
      <c r="I1373" s="7" t="s">
        <v>13</v>
      </c>
      <c r="J1373" s="7">
        <v>0</v>
      </c>
      <c r="K1373" s="7">
        <v>20</v>
      </c>
      <c r="L1373" s="8">
        <v>1.2999999999999999E-2</v>
      </c>
      <c r="M1373" s="7">
        <v>0.02</v>
      </c>
      <c r="N1373" s="8">
        <v>0.26</v>
      </c>
      <c r="O1373" s="8">
        <v>0.4</v>
      </c>
    </row>
    <row r="1374" spans="2:15" ht="15" customHeight="1" x14ac:dyDescent="0.35">
      <c r="B1374" s="7" t="s">
        <v>3683</v>
      </c>
      <c r="C1374" s="7" t="s">
        <v>49</v>
      </c>
      <c r="D1374" s="7" t="s">
        <v>4296</v>
      </c>
      <c r="E1374" s="7" t="s">
        <v>4297</v>
      </c>
      <c r="F1374" s="7" t="s">
        <v>17</v>
      </c>
      <c r="G1374" s="7" t="s">
        <v>4296</v>
      </c>
      <c r="H1374" s="7" t="s">
        <v>4298</v>
      </c>
      <c r="I1374" s="7" t="s">
        <v>13</v>
      </c>
      <c r="J1374" s="7">
        <v>0</v>
      </c>
      <c r="K1374" s="7">
        <v>8</v>
      </c>
      <c r="L1374" s="8">
        <v>1.2999999999999999E-2</v>
      </c>
      <c r="M1374" s="7">
        <v>0.02</v>
      </c>
      <c r="N1374" s="8">
        <v>0.104</v>
      </c>
      <c r="O1374" s="8">
        <v>0.16</v>
      </c>
    </row>
    <row r="1375" spans="2:15" ht="15" customHeight="1" x14ac:dyDescent="0.35">
      <c r="B1375" s="7" t="s">
        <v>3683</v>
      </c>
      <c r="C1375" s="7" t="s">
        <v>49</v>
      </c>
      <c r="D1375" s="7" t="s">
        <v>4299</v>
      </c>
      <c r="E1375" s="7" t="s">
        <v>4300</v>
      </c>
      <c r="F1375" s="7" t="s">
        <v>17</v>
      </c>
      <c r="G1375" s="7" t="s">
        <v>4299</v>
      </c>
      <c r="H1375" s="7" t="s">
        <v>4301</v>
      </c>
      <c r="I1375" s="7" t="s">
        <v>13</v>
      </c>
      <c r="J1375" s="7">
        <v>0</v>
      </c>
      <c r="K1375" s="7">
        <v>1</v>
      </c>
      <c r="L1375" s="8">
        <v>1.2999999999999999E-2</v>
      </c>
      <c r="M1375" s="7">
        <v>0.02</v>
      </c>
      <c r="N1375" s="8">
        <v>1.2999999999999999E-2</v>
      </c>
      <c r="O1375" s="8">
        <v>0.02</v>
      </c>
    </row>
    <row r="1376" spans="2:15" ht="15" customHeight="1" x14ac:dyDescent="0.35">
      <c r="B1376" s="7" t="s">
        <v>3683</v>
      </c>
      <c r="C1376" s="7" t="s">
        <v>49</v>
      </c>
      <c r="D1376" s="7" t="s">
        <v>4302</v>
      </c>
      <c r="E1376" s="7" t="s">
        <v>4303</v>
      </c>
      <c r="F1376" s="7" t="s">
        <v>17</v>
      </c>
      <c r="G1376" s="7" t="s">
        <v>4302</v>
      </c>
      <c r="H1376" s="7" t="s">
        <v>4304</v>
      </c>
      <c r="I1376" s="7" t="s">
        <v>13</v>
      </c>
      <c r="J1376" s="7">
        <v>0</v>
      </c>
      <c r="K1376" s="7">
        <v>4</v>
      </c>
      <c r="L1376" s="8">
        <v>1.2999999999999999E-2</v>
      </c>
      <c r="M1376" s="7">
        <v>0.02</v>
      </c>
      <c r="N1376" s="8">
        <v>5.1999999999999998E-2</v>
      </c>
      <c r="O1376" s="8">
        <v>0.08</v>
      </c>
    </row>
    <row r="1377" spans="2:15" ht="15" customHeight="1" x14ac:dyDescent="0.35">
      <c r="B1377" s="7" t="s">
        <v>3683</v>
      </c>
      <c r="C1377" s="7" t="s">
        <v>49</v>
      </c>
      <c r="D1377" s="7" t="s">
        <v>4305</v>
      </c>
      <c r="E1377" s="7" t="s">
        <v>4306</v>
      </c>
      <c r="F1377" s="7" t="s">
        <v>17</v>
      </c>
      <c r="G1377" s="7" t="s">
        <v>4305</v>
      </c>
      <c r="H1377" s="7" t="s">
        <v>4307</v>
      </c>
      <c r="I1377" s="7" t="s">
        <v>13</v>
      </c>
      <c r="J1377" s="7">
        <v>0</v>
      </c>
      <c r="K1377" s="7">
        <v>1</v>
      </c>
      <c r="L1377" s="8">
        <v>1.2999999999999999E-2</v>
      </c>
      <c r="M1377" s="7">
        <v>0.02</v>
      </c>
      <c r="N1377" s="8">
        <v>1.2999999999999999E-2</v>
      </c>
      <c r="O1377" s="8">
        <v>0.02</v>
      </c>
    </row>
    <row r="1378" spans="2:15" ht="15" customHeight="1" x14ac:dyDescent="0.35">
      <c r="B1378" s="7" t="s">
        <v>3683</v>
      </c>
      <c r="C1378" s="7" t="s">
        <v>94</v>
      </c>
      <c r="D1378" s="7" t="s">
        <v>4308</v>
      </c>
      <c r="E1378" s="7" t="s">
        <v>4309</v>
      </c>
      <c r="F1378" s="7" t="s">
        <v>17</v>
      </c>
      <c r="G1378" s="7" t="s">
        <v>4308</v>
      </c>
      <c r="H1378" s="7" t="s">
        <v>4310</v>
      </c>
      <c r="I1378" s="7" t="s">
        <v>13</v>
      </c>
      <c r="J1378" s="7">
        <v>0</v>
      </c>
      <c r="K1378" s="7">
        <v>25</v>
      </c>
      <c r="L1378" s="8">
        <v>1.2999999999999999E-2</v>
      </c>
      <c r="M1378" s="7">
        <v>0.02</v>
      </c>
      <c r="N1378" s="8">
        <v>0.32500000000000001</v>
      </c>
      <c r="O1378" s="8">
        <v>0.5</v>
      </c>
    </row>
    <row r="1379" spans="2:15" ht="15" customHeight="1" x14ac:dyDescent="0.35">
      <c r="B1379" s="7" t="s">
        <v>3683</v>
      </c>
      <c r="C1379" s="7" t="s">
        <v>94</v>
      </c>
      <c r="D1379" s="7" t="s">
        <v>4311</v>
      </c>
      <c r="E1379" s="7" t="s">
        <v>4312</v>
      </c>
      <c r="F1379" s="7" t="s">
        <v>17</v>
      </c>
      <c r="G1379" s="7" t="s">
        <v>4311</v>
      </c>
      <c r="H1379" s="7" t="s">
        <v>4313</v>
      </c>
      <c r="I1379" s="7" t="s">
        <v>13</v>
      </c>
      <c r="J1379" s="7">
        <v>0</v>
      </c>
      <c r="K1379" s="7">
        <v>20</v>
      </c>
      <c r="L1379" s="8">
        <v>1.2999999999999999E-2</v>
      </c>
      <c r="M1379" s="7">
        <v>0.02</v>
      </c>
      <c r="N1379" s="8">
        <v>0.26</v>
      </c>
      <c r="O1379" s="8">
        <v>0.4</v>
      </c>
    </row>
    <row r="1380" spans="2:15" ht="15" customHeight="1" x14ac:dyDescent="0.35">
      <c r="B1380" s="7" t="s">
        <v>3683</v>
      </c>
      <c r="C1380" s="7" t="s">
        <v>94</v>
      </c>
      <c r="D1380" s="7" t="s">
        <v>4314</v>
      </c>
      <c r="E1380" s="7" t="s">
        <v>4315</v>
      </c>
      <c r="F1380" s="7" t="s">
        <v>17</v>
      </c>
      <c r="G1380" s="7" t="s">
        <v>4314</v>
      </c>
      <c r="H1380" s="7" t="s">
        <v>4316</v>
      </c>
      <c r="I1380" s="7" t="s">
        <v>13</v>
      </c>
      <c r="J1380" s="7">
        <v>0</v>
      </c>
      <c r="K1380" s="7">
        <v>201</v>
      </c>
      <c r="L1380" s="8">
        <v>1.2999999999999999E-2</v>
      </c>
      <c r="M1380" s="7">
        <v>0.02</v>
      </c>
      <c r="N1380" s="8">
        <v>2.613</v>
      </c>
      <c r="O1380" s="8">
        <v>4.0200000000000005</v>
      </c>
    </row>
    <row r="1381" spans="2:15" ht="15" customHeight="1" x14ac:dyDescent="0.35">
      <c r="B1381" s="7" t="s">
        <v>3683</v>
      </c>
      <c r="C1381" s="7" t="s">
        <v>94</v>
      </c>
      <c r="D1381" s="7" t="s">
        <v>4317</v>
      </c>
      <c r="E1381" s="7" t="s">
        <v>4318</v>
      </c>
      <c r="F1381" s="7" t="s">
        <v>17</v>
      </c>
      <c r="G1381" s="7" t="s">
        <v>4317</v>
      </c>
      <c r="H1381" s="7" t="s">
        <v>4319</v>
      </c>
      <c r="I1381" s="7" t="s">
        <v>13</v>
      </c>
      <c r="J1381" s="7">
        <v>0</v>
      </c>
      <c r="K1381" s="7">
        <v>8</v>
      </c>
      <c r="L1381" s="8">
        <v>1.2999999999999999E-2</v>
      </c>
      <c r="M1381" s="7">
        <v>0.02</v>
      </c>
      <c r="N1381" s="8">
        <v>0.104</v>
      </c>
      <c r="O1381" s="8">
        <v>0.16</v>
      </c>
    </row>
    <row r="1382" spans="2:15" ht="15" customHeight="1" x14ac:dyDescent="0.35">
      <c r="B1382" s="7" t="s">
        <v>3683</v>
      </c>
      <c r="C1382" s="7" t="s">
        <v>94</v>
      </c>
      <c r="D1382" s="7" t="s">
        <v>4320</v>
      </c>
      <c r="E1382" s="7" t="s">
        <v>4321</v>
      </c>
      <c r="F1382" s="7" t="s">
        <v>17</v>
      </c>
      <c r="G1382" s="7" t="s">
        <v>4320</v>
      </c>
      <c r="H1382" s="7" t="s">
        <v>4322</v>
      </c>
      <c r="I1382" s="7" t="s">
        <v>13</v>
      </c>
      <c r="J1382" s="7">
        <v>0</v>
      </c>
      <c r="K1382" s="7">
        <v>78</v>
      </c>
      <c r="L1382" s="8">
        <v>1.2999999999999999E-2</v>
      </c>
      <c r="M1382" s="7">
        <v>0.02</v>
      </c>
      <c r="N1382" s="8">
        <v>1.014</v>
      </c>
      <c r="O1382" s="8">
        <v>1.56</v>
      </c>
    </row>
    <row r="1383" spans="2:15" ht="15" customHeight="1" x14ac:dyDescent="0.35">
      <c r="B1383" s="7" t="s">
        <v>3683</v>
      </c>
      <c r="C1383" s="7" t="s">
        <v>94</v>
      </c>
      <c r="D1383" s="7" t="s">
        <v>4323</v>
      </c>
      <c r="E1383" s="7" t="s">
        <v>4324</v>
      </c>
      <c r="F1383" s="7" t="s">
        <v>17</v>
      </c>
      <c r="G1383" s="7" t="s">
        <v>4323</v>
      </c>
      <c r="H1383" s="7" t="s">
        <v>4325</v>
      </c>
      <c r="I1383" s="7" t="s">
        <v>13</v>
      </c>
      <c r="J1383" s="7">
        <v>0</v>
      </c>
      <c r="K1383" s="7">
        <v>14</v>
      </c>
      <c r="L1383" s="8">
        <v>1.2999999999999999E-2</v>
      </c>
      <c r="M1383" s="7">
        <v>0.02</v>
      </c>
      <c r="N1383" s="8">
        <v>0.182</v>
      </c>
      <c r="O1383" s="8">
        <v>0.28000000000000003</v>
      </c>
    </row>
    <row r="1384" spans="2:15" ht="15" customHeight="1" x14ac:dyDescent="0.35">
      <c r="B1384" s="7" t="s">
        <v>3683</v>
      </c>
      <c r="C1384" s="7" t="s">
        <v>546</v>
      </c>
      <c r="D1384" s="7" t="s">
        <v>4326</v>
      </c>
      <c r="E1384" s="7" t="s">
        <v>4327</v>
      </c>
      <c r="F1384" s="7" t="s">
        <v>17</v>
      </c>
      <c r="G1384" s="7" t="s">
        <v>4326</v>
      </c>
      <c r="H1384" s="7" t="s">
        <v>4328</v>
      </c>
      <c r="I1384" s="7" t="s">
        <v>13</v>
      </c>
      <c r="J1384" s="7">
        <v>0</v>
      </c>
      <c r="K1384" s="7">
        <v>3</v>
      </c>
      <c r="L1384" s="8">
        <v>1.2999999999999999E-2</v>
      </c>
      <c r="M1384" s="7">
        <v>0.02</v>
      </c>
      <c r="N1384" s="8">
        <v>3.9E-2</v>
      </c>
      <c r="O1384" s="8">
        <v>0.06</v>
      </c>
    </row>
    <row r="1385" spans="2:15" ht="15" customHeight="1" x14ac:dyDescent="0.35">
      <c r="B1385" s="7" t="s">
        <v>4329</v>
      </c>
      <c r="C1385" s="7" t="s">
        <v>49</v>
      </c>
      <c r="D1385" s="7" t="s">
        <v>4330</v>
      </c>
      <c r="E1385" s="7" t="s">
        <v>4331</v>
      </c>
      <c r="F1385" s="7" t="s">
        <v>17</v>
      </c>
      <c r="G1385" s="7" t="s">
        <v>4330</v>
      </c>
      <c r="H1385" s="7" t="s">
        <v>4332</v>
      </c>
      <c r="I1385" s="7" t="s">
        <v>13</v>
      </c>
      <c r="J1385" s="7">
        <v>0</v>
      </c>
      <c r="K1385" s="7">
        <v>621</v>
      </c>
      <c r="L1385" s="8">
        <v>1.2999999999999999E-2</v>
      </c>
      <c r="M1385" s="7">
        <v>0.02</v>
      </c>
      <c r="N1385" s="8">
        <v>8.0730000000000004</v>
      </c>
      <c r="O1385" s="8">
        <v>12.42</v>
      </c>
    </row>
    <row r="1386" spans="2:15" ht="15" customHeight="1" x14ac:dyDescent="0.35">
      <c r="B1386" s="7" t="s">
        <v>4329</v>
      </c>
      <c r="C1386" s="7" t="s">
        <v>49</v>
      </c>
      <c r="D1386" s="7" t="s">
        <v>4333</v>
      </c>
      <c r="E1386" s="7" t="s">
        <v>4334</v>
      </c>
      <c r="F1386" s="7" t="s">
        <v>17</v>
      </c>
      <c r="G1386" s="7" t="s">
        <v>4333</v>
      </c>
      <c r="H1386" s="7" t="s">
        <v>4335</v>
      </c>
      <c r="I1386" s="7" t="s">
        <v>13</v>
      </c>
      <c r="J1386" s="7">
        <v>0</v>
      </c>
      <c r="K1386" s="7">
        <v>2871</v>
      </c>
      <c r="L1386" s="8">
        <v>1.2999999999999999E-2</v>
      </c>
      <c r="M1386" s="7">
        <v>0.02</v>
      </c>
      <c r="N1386" s="8">
        <v>37.323</v>
      </c>
      <c r="O1386" s="8">
        <v>57.42</v>
      </c>
    </row>
    <row r="1387" spans="2:15" ht="15" customHeight="1" x14ac:dyDescent="0.35">
      <c r="B1387" s="7" t="s">
        <v>4329</v>
      </c>
      <c r="C1387" s="7" t="s">
        <v>49</v>
      </c>
      <c r="D1387" s="7" t="s">
        <v>4336</v>
      </c>
      <c r="E1387" s="7" t="s">
        <v>4337</v>
      </c>
      <c r="F1387" s="7" t="s">
        <v>17</v>
      </c>
      <c r="G1387" s="7" t="s">
        <v>4336</v>
      </c>
      <c r="H1387" s="7" t="s">
        <v>4338</v>
      </c>
      <c r="I1387" s="7" t="s">
        <v>13</v>
      </c>
      <c r="J1387" s="7">
        <v>0</v>
      </c>
      <c r="K1387" s="7">
        <v>373</v>
      </c>
      <c r="L1387" s="8">
        <v>1.2999999999999999E-2</v>
      </c>
      <c r="M1387" s="7">
        <v>0.02</v>
      </c>
      <c r="N1387" s="8">
        <v>4.8490000000000002</v>
      </c>
      <c r="O1387" s="8">
        <v>7.46</v>
      </c>
    </row>
    <row r="1388" spans="2:15" ht="15" customHeight="1" x14ac:dyDescent="0.35">
      <c r="B1388" s="7" t="s">
        <v>4329</v>
      </c>
      <c r="C1388" s="7" t="s">
        <v>49</v>
      </c>
      <c r="D1388" s="7" t="s">
        <v>4339</v>
      </c>
      <c r="E1388" s="7" t="s">
        <v>4340</v>
      </c>
      <c r="F1388" s="7" t="s">
        <v>17</v>
      </c>
      <c r="G1388" s="7" t="s">
        <v>4339</v>
      </c>
      <c r="H1388" s="7" t="s">
        <v>4341</v>
      </c>
      <c r="I1388" s="7" t="s">
        <v>13</v>
      </c>
      <c r="J1388" s="7">
        <v>0</v>
      </c>
      <c r="K1388" s="7">
        <v>460</v>
      </c>
      <c r="L1388" s="8">
        <v>1.2999999999999999E-2</v>
      </c>
      <c r="M1388" s="7">
        <v>0.02</v>
      </c>
      <c r="N1388" s="8">
        <v>5.9799999999999995</v>
      </c>
      <c r="O1388" s="8">
        <v>9.2000000000000011</v>
      </c>
    </row>
    <row r="1389" spans="2:15" ht="15" customHeight="1" x14ac:dyDescent="0.35">
      <c r="B1389" s="7" t="s">
        <v>4329</v>
      </c>
      <c r="C1389" s="7" t="s">
        <v>94</v>
      </c>
      <c r="D1389" s="7" t="s">
        <v>4342</v>
      </c>
      <c r="E1389" s="7" t="s">
        <v>4343</v>
      </c>
      <c r="F1389" s="7" t="s">
        <v>17</v>
      </c>
      <c r="G1389" s="7" t="s">
        <v>4342</v>
      </c>
      <c r="H1389" s="7" t="s">
        <v>4344</v>
      </c>
      <c r="I1389" s="7" t="s">
        <v>13</v>
      </c>
      <c r="J1389" s="7">
        <v>0</v>
      </c>
      <c r="K1389" s="7">
        <v>50334</v>
      </c>
      <c r="L1389" s="8">
        <v>1.2999999999999999E-2</v>
      </c>
      <c r="M1389" s="7">
        <v>0.02</v>
      </c>
      <c r="N1389" s="8">
        <v>654.34199999999998</v>
      </c>
      <c r="O1389" s="8">
        <v>1006.6800000000001</v>
      </c>
    </row>
    <row r="1390" spans="2:15" ht="15" customHeight="1" x14ac:dyDescent="0.35">
      <c r="B1390" s="7" t="s">
        <v>4329</v>
      </c>
      <c r="C1390" s="7" t="s">
        <v>94</v>
      </c>
      <c r="D1390" s="7" t="s">
        <v>4345</v>
      </c>
      <c r="E1390" s="7" t="s">
        <v>4346</v>
      </c>
      <c r="F1390" s="7" t="s">
        <v>17</v>
      </c>
      <c r="G1390" s="7" t="s">
        <v>4345</v>
      </c>
      <c r="H1390" s="7" t="s">
        <v>4347</v>
      </c>
      <c r="I1390" s="7" t="s">
        <v>13</v>
      </c>
      <c r="J1390" s="7">
        <v>0</v>
      </c>
      <c r="K1390" s="7">
        <v>601</v>
      </c>
      <c r="L1390" s="8">
        <v>1.2999999999999999E-2</v>
      </c>
      <c r="M1390" s="7">
        <v>0.02</v>
      </c>
      <c r="N1390" s="8">
        <v>7.8129999999999997</v>
      </c>
      <c r="O1390" s="8">
        <v>12.02</v>
      </c>
    </row>
    <row r="1391" spans="2:15" ht="15" customHeight="1" x14ac:dyDescent="0.35">
      <c r="B1391" s="7" t="s">
        <v>4329</v>
      </c>
      <c r="C1391" s="7" t="s">
        <v>94</v>
      </c>
      <c r="D1391" s="7" t="s">
        <v>4348</v>
      </c>
      <c r="E1391" s="7" t="s">
        <v>4349</v>
      </c>
      <c r="F1391" s="7" t="s">
        <v>17</v>
      </c>
      <c r="G1391" s="7" t="s">
        <v>4348</v>
      </c>
      <c r="H1391" s="7" t="s">
        <v>4350</v>
      </c>
      <c r="I1391" s="7" t="s">
        <v>13</v>
      </c>
      <c r="J1391" s="7">
        <v>0</v>
      </c>
      <c r="K1391" s="7">
        <v>22972</v>
      </c>
      <c r="L1391" s="8">
        <v>1.2999999999999999E-2</v>
      </c>
      <c r="M1391" s="7">
        <v>0.02</v>
      </c>
      <c r="N1391" s="8">
        <v>298.63599999999997</v>
      </c>
      <c r="O1391" s="8">
        <v>459.44</v>
      </c>
    </row>
    <row r="1392" spans="2:15" ht="15" customHeight="1" x14ac:dyDescent="0.35">
      <c r="B1392" s="7" t="s">
        <v>4351</v>
      </c>
      <c r="C1392" s="7" t="s">
        <v>49</v>
      </c>
      <c r="D1392" s="7" t="s">
        <v>4352</v>
      </c>
      <c r="E1392" s="7" t="s">
        <v>4353</v>
      </c>
      <c r="F1392" s="7" t="s">
        <v>17</v>
      </c>
      <c r="G1392" s="7" t="s">
        <v>4352</v>
      </c>
      <c r="H1392" s="7" t="s">
        <v>4354</v>
      </c>
      <c r="I1392" s="7" t="s">
        <v>13</v>
      </c>
      <c r="J1392" s="7">
        <v>0</v>
      </c>
      <c r="K1392" s="7">
        <v>1</v>
      </c>
      <c r="L1392" s="8">
        <v>1.2999999999999999E-2</v>
      </c>
      <c r="M1392" s="7">
        <v>0.02</v>
      </c>
      <c r="N1392" s="8">
        <v>1.2999999999999999E-2</v>
      </c>
      <c r="O1392" s="8">
        <v>0.02</v>
      </c>
    </row>
    <row r="1393" spans="2:15" ht="15" customHeight="1" x14ac:dyDescent="0.35">
      <c r="B1393" s="7" t="s">
        <v>4351</v>
      </c>
      <c r="C1393" s="7" t="s">
        <v>49</v>
      </c>
      <c r="D1393" s="7" t="s">
        <v>4355</v>
      </c>
      <c r="E1393" s="7" t="s">
        <v>4356</v>
      </c>
      <c r="F1393" s="7" t="s">
        <v>17</v>
      </c>
      <c r="G1393" s="7" t="s">
        <v>4355</v>
      </c>
      <c r="H1393" s="7" t="s">
        <v>4357</v>
      </c>
      <c r="I1393" s="7" t="s">
        <v>13</v>
      </c>
      <c r="J1393" s="7">
        <v>0</v>
      </c>
      <c r="K1393" s="7">
        <v>7</v>
      </c>
      <c r="L1393" s="8">
        <v>1.2999999999999999E-2</v>
      </c>
      <c r="M1393" s="7">
        <v>0.02</v>
      </c>
      <c r="N1393" s="8">
        <v>9.0999999999999998E-2</v>
      </c>
      <c r="O1393" s="8">
        <v>0.14000000000000001</v>
      </c>
    </row>
    <row r="1394" spans="2:15" ht="15" customHeight="1" x14ac:dyDescent="0.35">
      <c r="B1394" s="7" t="s">
        <v>4351</v>
      </c>
      <c r="C1394" s="7" t="s">
        <v>49</v>
      </c>
      <c r="D1394" s="7" t="s">
        <v>4358</v>
      </c>
      <c r="E1394" s="7" t="s">
        <v>4359</v>
      </c>
      <c r="F1394" s="7" t="s">
        <v>17</v>
      </c>
      <c r="G1394" s="7" t="s">
        <v>4358</v>
      </c>
      <c r="H1394" s="7" t="s">
        <v>4360</v>
      </c>
      <c r="I1394" s="7" t="s">
        <v>13</v>
      </c>
      <c r="J1394" s="7">
        <v>0</v>
      </c>
      <c r="K1394" s="7">
        <v>8</v>
      </c>
      <c r="L1394" s="8">
        <v>1.2999999999999999E-2</v>
      </c>
      <c r="M1394" s="7">
        <v>0.02</v>
      </c>
      <c r="N1394" s="8">
        <v>0.104</v>
      </c>
      <c r="O1394" s="8">
        <v>0.16</v>
      </c>
    </row>
    <row r="1395" spans="2:15" ht="15" customHeight="1" x14ac:dyDescent="0.35">
      <c r="B1395" s="7" t="s">
        <v>4351</v>
      </c>
      <c r="C1395" s="7" t="s">
        <v>94</v>
      </c>
      <c r="D1395" s="7" t="s">
        <v>4361</v>
      </c>
      <c r="E1395" s="7" t="s">
        <v>4362</v>
      </c>
      <c r="F1395" s="7" t="s">
        <v>17</v>
      </c>
      <c r="G1395" s="7" t="s">
        <v>4361</v>
      </c>
      <c r="H1395" s="7" t="s">
        <v>4363</v>
      </c>
      <c r="I1395" s="7" t="s">
        <v>13</v>
      </c>
      <c r="J1395" s="7">
        <v>0</v>
      </c>
      <c r="K1395" s="7">
        <v>29</v>
      </c>
      <c r="L1395" s="8">
        <v>1.2999999999999999E-2</v>
      </c>
      <c r="M1395" s="7">
        <v>0.02</v>
      </c>
      <c r="N1395" s="8">
        <v>0.377</v>
      </c>
      <c r="O1395" s="8">
        <v>0.57999999999999996</v>
      </c>
    </row>
    <row r="1396" spans="2:15" ht="15" customHeight="1" x14ac:dyDescent="0.35">
      <c r="B1396" s="7" t="s">
        <v>96</v>
      </c>
      <c r="C1396" s="7" t="s">
        <v>49</v>
      </c>
      <c r="D1396" s="7" t="s">
        <v>97</v>
      </c>
      <c r="E1396" s="7" t="s">
        <v>98</v>
      </c>
      <c r="F1396" s="7" t="s">
        <v>17</v>
      </c>
      <c r="G1396" s="7" t="s">
        <v>97</v>
      </c>
      <c r="H1396" s="7" t="s">
        <v>99</v>
      </c>
      <c r="I1396" s="7" t="s">
        <v>13</v>
      </c>
      <c r="J1396" s="7">
        <v>0</v>
      </c>
      <c r="K1396" s="7">
        <v>818</v>
      </c>
      <c r="L1396" s="8">
        <v>1.2999999999999999E-2</v>
      </c>
      <c r="M1396" s="7">
        <v>0.02</v>
      </c>
      <c r="N1396" s="8">
        <v>10.634</v>
      </c>
      <c r="O1396" s="8">
        <v>16.36</v>
      </c>
    </row>
    <row r="1397" spans="2:15" ht="15" customHeight="1" x14ac:dyDescent="0.35">
      <c r="B1397" s="7" t="s">
        <v>96</v>
      </c>
      <c r="C1397" s="7" t="s">
        <v>49</v>
      </c>
      <c r="D1397" s="7" t="s">
        <v>100</v>
      </c>
      <c r="E1397" s="7" t="s">
        <v>101</v>
      </c>
      <c r="F1397" s="7" t="s">
        <v>17</v>
      </c>
      <c r="G1397" s="7" t="s">
        <v>100</v>
      </c>
      <c r="H1397" s="7" t="s">
        <v>102</v>
      </c>
      <c r="I1397" s="7" t="s">
        <v>13</v>
      </c>
      <c r="J1397" s="7">
        <v>0</v>
      </c>
      <c r="K1397" s="7">
        <v>59</v>
      </c>
      <c r="L1397" s="8">
        <v>1.2999999999999999E-2</v>
      </c>
      <c r="M1397" s="7">
        <v>0.02</v>
      </c>
      <c r="N1397" s="8">
        <v>0.76700000000000002</v>
      </c>
      <c r="O1397" s="8">
        <v>1.18</v>
      </c>
    </row>
    <row r="1398" spans="2:15" ht="15" customHeight="1" x14ac:dyDescent="0.35">
      <c r="B1398" s="7" t="s">
        <v>96</v>
      </c>
      <c r="C1398" s="7" t="s">
        <v>49</v>
      </c>
      <c r="D1398" s="7" t="s">
        <v>103</v>
      </c>
      <c r="E1398" s="7" t="s">
        <v>104</v>
      </c>
      <c r="F1398" s="7" t="s">
        <v>17</v>
      </c>
      <c r="G1398" s="7" t="s">
        <v>103</v>
      </c>
      <c r="H1398" s="7" t="s">
        <v>105</v>
      </c>
      <c r="I1398" s="7" t="s">
        <v>13</v>
      </c>
      <c r="J1398" s="7">
        <v>0</v>
      </c>
      <c r="K1398" s="7">
        <v>516</v>
      </c>
      <c r="L1398" s="8">
        <v>1.2999999999999999E-2</v>
      </c>
      <c r="M1398" s="7">
        <v>0.02</v>
      </c>
      <c r="N1398" s="8">
        <v>6.7079999999999993</v>
      </c>
      <c r="O1398" s="8">
        <v>10.32</v>
      </c>
    </row>
    <row r="1399" spans="2:15" ht="15" customHeight="1" x14ac:dyDescent="0.35">
      <c r="B1399" s="7" t="s">
        <v>96</v>
      </c>
      <c r="C1399" s="7" t="s">
        <v>49</v>
      </c>
      <c r="D1399" s="7" t="s">
        <v>106</v>
      </c>
      <c r="E1399" s="7" t="s">
        <v>107</v>
      </c>
      <c r="F1399" s="7" t="s">
        <v>17</v>
      </c>
      <c r="G1399" s="7" t="s">
        <v>106</v>
      </c>
      <c r="H1399" s="7" t="s">
        <v>108</v>
      </c>
      <c r="I1399" s="7" t="s">
        <v>13</v>
      </c>
      <c r="J1399" s="7">
        <v>0</v>
      </c>
      <c r="K1399" s="7">
        <v>146</v>
      </c>
      <c r="L1399" s="8">
        <v>1.2999999999999999E-2</v>
      </c>
      <c r="M1399" s="7">
        <v>0.02</v>
      </c>
      <c r="N1399" s="8">
        <v>1.8979999999999999</v>
      </c>
      <c r="O1399" s="8">
        <v>2.92</v>
      </c>
    </row>
    <row r="1400" spans="2:15" ht="15" customHeight="1" x14ac:dyDescent="0.35">
      <c r="B1400" s="7" t="s">
        <v>96</v>
      </c>
      <c r="C1400" s="7" t="s">
        <v>49</v>
      </c>
      <c r="D1400" s="7" t="s">
        <v>109</v>
      </c>
      <c r="E1400" s="7" t="s">
        <v>110</v>
      </c>
      <c r="F1400" s="7" t="s">
        <v>17</v>
      </c>
      <c r="G1400" s="7" t="s">
        <v>109</v>
      </c>
      <c r="H1400" s="7" t="s">
        <v>111</v>
      </c>
      <c r="I1400" s="7" t="s">
        <v>13</v>
      </c>
      <c r="J1400" s="7">
        <v>0</v>
      </c>
      <c r="K1400" s="7">
        <v>163</v>
      </c>
      <c r="L1400" s="8">
        <v>1.2999999999999999E-2</v>
      </c>
      <c r="M1400" s="7">
        <v>0.02</v>
      </c>
      <c r="N1400" s="8">
        <v>2.1189999999999998</v>
      </c>
      <c r="O1400" s="8">
        <v>3.2600000000000002</v>
      </c>
    </row>
    <row r="1401" spans="2:15" ht="15" customHeight="1" x14ac:dyDescent="0.35">
      <c r="B1401" s="7" t="s">
        <v>96</v>
      </c>
      <c r="C1401" s="7" t="s">
        <v>49</v>
      </c>
      <c r="D1401" s="7" t="s">
        <v>112</v>
      </c>
      <c r="E1401" s="7" t="s">
        <v>113</v>
      </c>
      <c r="F1401" s="7" t="s">
        <v>17</v>
      </c>
      <c r="G1401" s="7" t="s">
        <v>112</v>
      </c>
      <c r="H1401" s="7" t="s">
        <v>114</v>
      </c>
      <c r="I1401" s="7" t="s">
        <v>13</v>
      </c>
      <c r="J1401" s="7">
        <v>0</v>
      </c>
      <c r="K1401" s="7">
        <v>63</v>
      </c>
      <c r="L1401" s="8">
        <v>1.2999999999999999E-2</v>
      </c>
      <c r="M1401" s="7">
        <v>0.02</v>
      </c>
      <c r="N1401" s="8">
        <v>0.81899999999999995</v>
      </c>
      <c r="O1401" s="8">
        <v>1.26</v>
      </c>
    </row>
    <row r="1402" spans="2:15" ht="15" customHeight="1" x14ac:dyDescent="0.35">
      <c r="B1402" s="7" t="s">
        <v>96</v>
      </c>
      <c r="C1402" s="7" t="s">
        <v>49</v>
      </c>
      <c r="D1402" s="7" t="s">
        <v>115</v>
      </c>
      <c r="E1402" s="7" t="s">
        <v>116</v>
      </c>
      <c r="F1402" s="7" t="s">
        <v>17</v>
      </c>
      <c r="G1402" s="7" t="s">
        <v>115</v>
      </c>
      <c r="H1402" s="7" t="s">
        <v>117</v>
      </c>
      <c r="I1402" s="7" t="s">
        <v>13</v>
      </c>
      <c r="J1402" s="7">
        <v>0</v>
      </c>
      <c r="K1402" s="7">
        <v>38</v>
      </c>
      <c r="L1402" s="8">
        <v>1.2999999999999999E-2</v>
      </c>
      <c r="M1402" s="7">
        <v>0.02</v>
      </c>
      <c r="N1402" s="8">
        <v>0.49399999999999999</v>
      </c>
      <c r="O1402" s="8">
        <v>0.76</v>
      </c>
    </row>
    <row r="1403" spans="2:15" ht="15" customHeight="1" x14ac:dyDescent="0.35">
      <c r="B1403" s="7" t="s">
        <v>96</v>
      </c>
      <c r="C1403" s="7" t="s">
        <v>49</v>
      </c>
      <c r="D1403" s="7" t="s">
        <v>118</v>
      </c>
      <c r="E1403" s="7" t="s">
        <v>119</v>
      </c>
      <c r="F1403" s="7" t="s">
        <v>17</v>
      </c>
      <c r="G1403" s="7" t="s">
        <v>118</v>
      </c>
      <c r="H1403" s="7" t="s">
        <v>120</v>
      </c>
      <c r="I1403" s="7" t="s">
        <v>13</v>
      </c>
      <c r="J1403" s="7">
        <v>0</v>
      </c>
      <c r="K1403" s="7">
        <v>25</v>
      </c>
      <c r="L1403" s="8">
        <v>1.2999999999999999E-2</v>
      </c>
      <c r="M1403" s="7">
        <v>0.02</v>
      </c>
      <c r="N1403" s="8">
        <v>0.32500000000000001</v>
      </c>
      <c r="O1403" s="8">
        <v>0.5</v>
      </c>
    </row>
    <row r="1404" spans="2:15" ht="15" customHeight="1" x14ac:dyDescent="0.35">
      <c r="B1404" s="7" t="s">
        <v>96</v>
      </c>
      <c r="C1404" s="7" t="s">
        <v>49</v>
      </c>
      <c r="D1404" s="7" t="s">
        <v>121</v>
      </c>
      <c r="E1404" s="7" t="s">
        <v>122</v>
      </c>
      <c r="F1404" s="7" t="s">
        <v>17</v>
      </c>
      <c r="G1404" s="7" t="s">
        <v>121</v>
      </c>
      <c r="H1404" s="7" t="s">
        <v>123</v>
      </c>
      <c r="I1404" s="7" t="s">
        <v>13</v>
      </c>
      <c r="J1404" s="7">
        <v>0</v>
      </c>
      <c r="K1404" s="7">
        <v>206</v>
      </c>
      <c r="L1404" s="8">
        <v>1.2999999999999999E-2</v>
      </c>
      <c r="M1404" s="7">
        <v>0.02</v>
      </c>
      <c r="N1404" s="8">
        <v>2.6779999999999999</v>
      </c>
      <c r="O1404" s="8">
        <v>4.12</v>
      </c>
    </row>
    <row r="1405" spans="2:15" ht="15" customHeight="1" x14ac:dyDescent="0.35">
      <c r="B1405" s="7" t="s">
        <v>96</v>
      </c>
      <c r="C1405" s="7" t="s">
        <v>49</v>
      </c>
      <c r="D1405" s="7" t="s">
        <v>124</v>
      </c>
      <c r="E1405" s="7" t="s">
        <v>125</v>
      </c>
      <c r="F1405" s="7" t="s">
        <v>17</v>
      </c>
      <c r="G1405" s="7" t="s">
        <v>124</v>
      </c>
      <c r="H1405" s="7" t="s">
        <v>126</v>
      </c>
      <c r="I1405" s="7" t="s">
        <v>13</v>
      </c>
      <c r="J1405" s="7">
        <v>0</v>
      </c>
      <c r="K1405" s="7">
        <v>9</v>
      </c>
      <c r="L1405" s="8">
        <v>1.2999999999999999E-2</v>
      </c>
      <c r="M1405" s="7">
        <v>0.02</v>
      </c>
      <c r="N1405" s="8">
        <v>0.11699999999999999</v>
      </c>
      <c r="O1405" s="8">
        <v>0.18</v>
      </c>
    </row>
    <row r="1406" spans="2:15" ht="15" customHeight="1" x14ac:dyDescent="0.35">
      <c r="B1406" s="7" t="s">
        <v>96</v>
      </c>
      <c r="C1406" s="7" t="s">
        <v>49</v>
      </c>
      <c r="D1406" s="7" t="s">
        <v>127</v>
      </c>
      <c r="E1406" s="7" t="s">
        <v>128</v>
      </c>
      <c r="F1406" s="7" t="s">
        <v>17</v>
      </c>
      <c r="G1406" s="7" t="s">
        <v>127</v>
      </c>
      <c r="H1406" s="7" t="s">
        <v>129</v>
      </c>
      <c r="I1406" s="7" t="s">
        <v>13</v>
      </c>
      <c r="J1406" s="7">
        <v>0</v>
      </c>
      <c r="K1406" s="7">
        <v>763</v>
      </c>
      <c r="L1406" s="8">
        <v>1.2999999999999999E-2</v>
      </c>
      <c r="M1406" s="7">
        <v>0.02</v>
      </c>
      <c r="N1406" s="8">
        <v>9.9189999999999987</v>
      </c>
      <c r="O1406" s="8">
        <v>15.26</v>
      </c>
    </row>
    <row r="1407" spans="2:15" ht="15" customHeight="1" x14ac:dyDescent="0.35">
      <c r="B1407" s="7" t="s">
        <v>96</v>
      </c>
      <c r="C1407" s="7" t="s">
        <v>49</v>
      </c>
      <c r="D1407" s="7" t="s">
        <v>130</v>
      </c>
      <c r="E1407" s="7" t="s">
        <v>131</v>
      </c>
      <c r="F1407" s="7" t="s">
        <v>17</v>
      </c>
      <c r="G1407" s="7" t="s">
        <v>130</v>
      </c>
      <c r="H1407" s="7" t="s">
        <v>132</v>
      </c>
      <c r="I1407" s="7" t="s">
        <v>13</v>
      </c>
      <c r="J1407" s="7">
        <v>0</v>
      </c>
      <c r="K1407" s="7">
        <v>28</v>
      </c>
      <c r="L1407" s="8">
        <v>1.2999999999999999E-2</v>
      </c>
      <c r="M1407" s="7">
        <v>0.02</v>
      </c>
      <c r="N1407" s="8">
        <v>0.36399999999999999</v>
      </c>
      <c r="O1407" s="8">
        <v>0.56000000000000005</v>
      </c>
    </row>
    <row r="1408" spans="2:15" ht="15" customHeight="1" x14ac:dyDescent="0.35">
      <c r="B1408" s="7" t="s">
        <v>96</v>
      </c>
      <c r="C1408" s="7" t="s">
        <v>49</v>
      </c>
      <c r="D1408" s="7" t="s">
        <v>133</v>
      </c>
      <c r="E1408" s="7" t="s">
        <v>134</v>
      </c>
      <c r="F1408" s="7" t="s">
        <v>17</v>
      </c>
      <c r="G1408" s="7" t="s">
        <v>133</v>
      </c>
      <c r="H1408" s="7" t="s">
        <v>135</v>
      </c>
      <c r="I1408" s="7" t="s">
        <v>13</v>
      </c>
      <c r="J1408" s="7">
        <v>0</v>
      </c>
      <c r="K1408" s="7">
        <v>229</v>
      </c>
      <c r="L1408" s="8">
        <v>1.2999999999999999E-2</v>
      </c>
      <c r="M1408" s="7">
        <v>0.02</v>
      </c>
      <c r="N1408" s="8">
        <v>2.9769999999999999</v>
      </c>
      <c r="O1408" s="8">
        <v>4.58</v>
      </c>
    </row>
    <row r="1409" spans="2:15" ht="15" customHeight="1" x14ac:dyDescent="0.35">
      <c r="B1409" s="7" t="s">
        <v>96</v>
      </c>
      <c r="C1409" s="7" t="s">
        <v>49</v>
      </c>
      <c r="D1409" s="7" t="s">
        <v>136</v>
      </c>
      <c r="E1409" s="7" t="s">
        <v>137</v>
      </c>
      <c r="F1409" s="7" t="s">
        <v>17</v>
      </c>
      <c r="G1409" s="7" t="s">
        <v>136</v>
      </c>
      <c r="H1409" s="7" t="s">
        <v>138</v>
      </c>
      <c r="I1409" s="7" t="s">
        <v>13</v>
      </c>
      <c r="J1409" s="7">
        <v>0</v>
      </c>
      <c r="K1409" s="7">
        <v>120</v>
      </c>
      <c r="L1409" s="8">
        <v>1.2999999999999999E-2</v>
      </c>
      <c r="M1409" s="7">
        <v>0.02</v>
      </c>
      <c r="N1409" s="8">
        <v>1.5599999999999998</v>
      </c>
      <c r="O1409" s="8">
        <v>2.4</v>
      </c>
    </row>
    <row r="1410" spans="2:15" ht="15" customHeight="1" x14ac:dyDescent="0.35">
      <c r="B1410" s="7" t="s">
        <v>96</v>
      </c>
      <c r="C1410" s="7" t="s">
        <v>49</v>
      </c>
      <c r="D1410" s="7" t="s">
        <v>139</v>
      </c>
      <c r="E1410" s="7" t="s">
        <v>140</v>
      </c>
      <c r="F1410" s="7" t="s">
        <v>17</v>
      </c>
      <c r="G1410" s="7" t="s">
        <v>139</v>
      </c>
      <c r="H1410" s="7" t="s">
        <v>141</v>
      </c>
      <c r="I1410" s="7" t="s">
        <v>13</v>
      </c>
      <c r="J1410" s="7">
        <v>0</v>
      </c>
      <c r="K1410" s="7">
        <v>544</v>
      </c>
      <c r="L1410" s="8">
        <v>1.2999999999999999E-2</v>
      </c>
      <c r="M1410" s="7">
        <v>0.02</v>
      </c>
      <c r="N1410" s="8">
        <v>7.0720000000000001</v>
      </c>
      <c r="O1410" s="8">
        <v>10.88</v>
      </c>
    </row>
    <row r="1411" spans="2:15" ht="15" customHeight="1" x14ac:dyDescent="0.35">
      <c r="B1411" s="7" t="s">
        <v>96</v>
      </c>
      <c r="C1411" s="7" t="s">
        <v>49</v>
      </c>
      <c r="D1411" s="7" t="s">
        <v>142</v>
      </c>
      <c r="E1411" s="7" t="s">
        <v>143</v>
      </c>
      <c r="F1411" s="7" t="s">
        <v>17</v>
      </c>
      <c r="G1411" s="7" t="s">
        <v>142</v>
      </c>
      <c r="H1411" s="7" t="s">
        <v>144</v>
      </c>
      <c r="I1411" s="7" t="s">
        <v>13</v>
      </c>
      <c r="J1411" s="7">
        <v>0</v>
      </c>
      <c r="K1411" s="7">
        <v>86</v>
      </c>
      <c r="L1411" s="8">
        <v>1.2999999999999999E-2</v>
      </c>
      <c r="M1411" s="7">
        <v>0.02</v>
      </c>
      <c r="N1411" s="8">
        <v>1.1179999999999999</v>
      </c>
      <c r="O1411" s="8">
        <v>1.72</v>
      </c>
    </row>
    <row r="1412" spans="2:15" ht="15" customHeight="1" x14ac:dyDescent="0.35">
      <c r="B1412" s="7" t="s">
        <v>96</v>
      </c>
      <c r="C1412" s="7" t="s">
        <v>49</v>
      </c>
      <c r="D1412" s="7" t="s">
        <v>145</v>
      </c>
      <c r="E1412" s="7" t="s">
        <v>146</v>
      </c>
      <c r="F1412" s="7" t="s">
        <v>17</v>
      </c>
      <c r="G1412" s="7" t="s">
        <v>145</v>
      </c>
      <c r="H1412" s="7" t="s">
        <v>147</v>
      </c>
      <c r="I1412" s="7" t="s">
        <v>13</v>
      </c>
      <c r="J1412" s="7">
        <v>0</v>
      </c>
      <c r="K1412" s="7">
        <v>1572</v>
      </c>
      <c r="L1412" s="8">
        <v>1.2999999999999999E-2</v>
      </c>
      <c r="M1412" s="7">
        <v>0.02</v>
      </c>
      <c r="N1412" s="8">
        <v>20.436</v>
      </c>
      <c r="O1412" s="8">
        <v>31.44</v>
      </c>
    </row>
    <row r="1413" spans="2:15" ht="15" customHeight="1" x14ac:dyDescent="0.35">
      <c r="B1413" s="7" t="s">
        <v>96</v>
      </c>
      <c r="C1413" s="7" t="s">
        <v>49</v>
      </c>
      <c r="D1413" s="7" t="s">
        <v>148</v>
      </c>
      <c r="E1413" s="7" t="s">
        <v>149</v>
      </c>
      <c r="F1413" s="7" t="s">
        <v>17</v>
      </c>
      <c r="G1413" s="7" t="s">
        <v>148</v>
      </c>
      <c r="H1413" s="7" t="s">
        <v>150</v>
      </c>
      <c r="I1413" s="7" t="s">
        <v>13</v>
      </c>
      <c r="J1413" s="7">
        <v>0</v>
      </c>
      <c r="K1413" s="7">
        <v>137</v>
      </c>
      <c r="L1413" s="8">
        <v>1.2999999999999999E-2</v>
      </c>
      <c r="M1413" s="7">
        <v>0.02</v>
      </c>
      <c r="N1413" s="8">
        <v>1.7809999999999999</v>
      </c>
      <c r="O1413" s="8">
        <v>2.74</v>
      </c>
    </row>
    <row r="1414" spans="2:15" ht="15" customHeight="1" x14ac:dyDescent="0.35">
      <c r="B1414" s="7" t="s">
        <v>96</v>
      </c>
      <c r="C1414" s="7" t="s">
        <v>49</v>
      </c>
      <c r="D1414" s="7" t="s">
        <v>151</v>
      </c>
      <c r="E1414" s="7" t="s">
        <v>152</v>
      </c>
      <c r="F1414" s="7" t="s">
        <v>17</v>
      </c>
      <c r="G1414" s="7" t="s">
        <v>151</v>
      </c>
      <c r="H1414" s="7" t="s">
        <v>153</v>
      </c>
      <c r="I1414" s="7" t="s">
        <v>13</v>
      </c>
      <c r="J1414" s="7">
        <v>0</v>
      </c>
      <c r="K1414" s="7">
        <v>132</v>
      </c>
      <c r="L1414" s="8">
        <v>1.2999999999999999E-2</v>
      </c>
      <c r="M1414" s="7">
        <v>0.02</v>
      </c>
      <c r="N1414" s="8">
        <v>1.716</v>
      </c>
      <c r="O1414" s="8">
        <v>2.64</v>
      </c>
    </row>
    <row r="1415" spans="2:15" ht="15" customHeight="1" x14ac:dyDescent="0.35">
      <c r="B1415" s="7" t="s">
        <v>96</v>
      </c>
      <c r="C1415" s="7" t="s">
        <v>49</v>
      </c>
      <c r="D1415" s="7" t="s">
        <v>154</v>
      </c>
      <c r="E1415" s="7" t="s">
        <v>155</v>
      </c>
      <c r="F1415" s="7" t="s">
        <v>17</v>
      </c>
      <c r="G1415" s="7" t="s">
        <v>154</v>
      </c>
      <c r="H1415" s="7" t="s">
        <v>156</v>
      </c>
      <c r="I1415" s="7" t="s">
        <v>13</v>
      </c>
      <c r="J1415" s="7">
        <v>0</v>
      </c>
      <c r="K1415" s="7">
        <v>29</v>
      </c>
      <c r="L1415" s="8">
        <v>1.2999999999999999E-2</v>
      </c>
      <c r="M1415" s="7">
        <v>0.02</v>
      </c>
      <c r="N1415" s="8">
        <v>0.377</v>
      </c>
      <c r="O1415" s="8">
        <v>0.57999999999999996</v>
      </c>
    </row>
    <row r="1416" spans="2:15" ht="15" customHeight="1" x14ac:dyDescent="0.35">
      <c r="B1416" s="7" t="s">
        <v>96</v>
      </c>
      <c r="C1416" s="7" t="s">
        <v>49</v>
      </c>
      <c r="D1416" s="7" t="s">
        <v>157</v>
      </c>
      <c r="E1416" s="7" t="s">
        <v>158</v>
      </c>
      <c r="F1416" s="7" t="s">
        <v>17</v>
      </c>
      <c r="G1416" s="7" t="s">
        <v>157</v>
      </c>
      <c r="H1416" s="7" t="s">
        <v>159</v>
      </c>
      <c r="I1416" s="7" t="s">
        <v>13</v>
      </c>
      <c r="J1416" s="7">
        <v>0</v>
      </c>
      <c r="K1416" s="7">
        <v>409</v>
      </c>
      <c r="L1416" s="8">
        <v>1.2999999999999999E-2</v>
      </c>
      <c r="M1416" s="7">
        <v>0.02</v>
      </c>
      <c r="N1416" s="8">
        <v>5.3170000000000002</v>
      </c>
      <c r="O1416" s="8">
        <v>8.18</v>
      </c>
    </row>
    <row r="1417" spans="2:15" ht="15" customHeight="1" x14ac:dyDescent="0.35">
      <c r="B1417" s="7" t="s">
        <v>96</v>
      </c>
      <c r="C1417" s="7" t="s">
        <v>49</v>
      </c>
      <c r="D1417" s="7" t="s">
        <v>160</v>
      </c>
      <c r="E1417" s="7" t="s">
        <v>161</v>
      </c>
      <c r="F1417" s="7" t="s">
        <v>17</v>
      </c>
      <c r="G1417" s="7" t="s">
        <v>160</v>
      </c>
      <c r="H1417" s="7" t="s">
        <v>162</v>
      </c>
      <c r="I1417" s="7" t="s">
        <v>13</v>
      </c>
      <c r="J1417" s="7">
        <v>0</v>
      </c>
      <c r="K1417" s="7">
        <v>126</v>
      </c>
      <c r="L1417" s="8">
        <v>1.2999999999999999E-2</v>
      </c>
      <c r="M1417" s="7">
        <v>0.02</v>
      </c>
      <c r="N1417" s="8">
        <v>1.6379999999999999</v>
      </c>
      <c r="O1417" s="8">
        <v>2.52</v>
      </c>
    </row>
    <row r="1418" spans="2:15" ht="15" customHeight="1" x14ac:dyDescent="0.35">
      <c r="B1418" s="7" t="s">
        <v>96</v>
      </c>
      <c r="C1418" s="7" t="s">
        <v>49</v>
      </c>
      <c r="D1418" s="7" t="s">
        <v>163</v>
      </c>
      <c r="E1418" s="7" t="s">
        <v>164</v>
      </c>
      <c r="F1418" s="7" t="s">
        <v>17</v>
      </c>
      <c r="G1418" s="7" t="s">
        <v>163</v>
      </c>
      <c r="H1418" s="7" t="s">
        <v>165</v>
      </c>
      <c r="I1418" s="7" t="s">
        <v>13</v>
      </c>
      <c r="J1418" s="7">
        <v>0</v>
      </c>
      <c r="K1418" s="7">
        <v>53</v>
      </c>
      <c r="L1418" s="8">
        <v>1.2999999999999999E-2</v>
      </c>
      <c r="M1418" s="7">
        <v>0.02</v>
      </c>
      <c r="N1418" s="8">
        <v>0.68899999999999995</v>
      </c>
      <c r="O1418" s="8">
        <v>1.06</v>
      </c>
    </row>
    <row r="1419" spans="2:15" ht="15" customHeight="1" x14ac:dyDescent="0.35">
      <c r="B1419" s="7" t="s">
        <v>96</v>
      </c>
      <c r="C1419" s="7" t="s">
        <v>49</v>
      </c>
      <c r="D1419" s="7" t="s">
        <v>166</v>
      </c>
      <c r="E1419" s="7" t="s">
        <v>167</v>
      </c>
      <c r="F1419" s="7" t="s">
        <v>17</v>
      </c>
      <c r="G1419" s="7" t="s">
        <v>166</v>
      </c>
      <c r="H1419" s="7" t="s">
        <v>168</v>
      </c>
      <c r="I1419" s="7" t="s">
        <v>13</v>
      </c>
      <c r="J1419" s="7">
        <v>0</v>
      </c>
      <c r="K1419" s="7">
        <v>2</v>
      </c>
      <c r="L1419" s="8">
        <v>1.2999999999999999E-2</v>
      </c>
      <c r="M1419" s="7">
        <v>0.02</v>
      </c>
      <c r="N1419" s="8">
        <v>2.5999999999999999E-2</v>
      </c>
      <c r="O1419" s="8">
        <v>0.04</v>
      </c>
    </row>
    <row r="1420" spans="2:15" ht="15" customHeight="1" x14ac:dyDescent="0.35">
      <c r="B1420" s="7" t="s">
        <v>96</v>
      </c>
      <c r="C1420" s="7" t="s">
        <v>49</v>
      </c>
      <c r="D1420" s="7" t="s">
        <v>169</v>
      </c>
      <c r="E1420" s="7" t="s">
        <v>170</v>
      </c>
      <c r="F1420" s="7" t="s">
        <v>17</v>
      </c>
      <c r="G1420" s="7" t="s">
        <v>169</v>
      </c>
      <c r="H1420" s="7" t="s">
        <v>171</v>
      </c>
      <c r="I1420" s="7" t="s">
        <v>13</v>
      </c>
      <c r="J1420" s="7">
        <v>0</v>
      </c>
      <c r="K1420" s="7">
        <v>305</v>
      </c>
      <c r="L1420" s="8">
        <v>1.2999999999999999E-2</v>
      </c>
      <c r="M1420" s="7">
        <v>0.02</v>
      </c>
      <c r="N1420" s="8">
        <v>3.9649999999999999</v>
      </c>
      <c r="O1420" s="8">
        <v>6.1000000000000005</v>
      </c>
    </row>
    <row r="1421" spans="2:15" ht="15" customHeight="1" x14ac:dyDescent="0.35">
      <c r="B1421" s="7" t="s">
        <v>96</v>
      </c>
      <c r="C1421" s="7" t="s">
        <v>49</v>
      </c>
      <c r="D1421" s="7" t="s">
        <v>172</v>
      </c>
      <c r="E1421" s="7" t="s">
        <v>173</v>
      </c>
      <c r="F1421" s="7" t="s">
        <v>17</v>
      </c>
      <c r="G1421" s="7" t="s">
        <v>172</v>
      </c>
      <c r="H1421" s="7" t="s">
        <v>174</v>
      </c>
      <c r="I1421" s="7" t="s">
        <v>13</v>
      </c>
      <c r="J1421" s="7">
        <v>0</v>
      </c>
      <c r="K1421" s="7">
        <v>15</v>
      </c>
      <c r="L1421" s="8">
        <v>1.2999999999999999E-2</v>
      </c>
      <c r="M1421" s="7">
        <v>0.02</v>
      </c>
      <c r="N1421" s="8">
        <v>0.19499999999999998</v>
      </c>
      <c r="O1421" s="8">
        <v>0.3</v>
      </c>
    </row>
    <row r="1422" spans="2:15" ht="15" customHeight="1" x14ac:dyDescent="0.35">
      <c r="B1422" s="7" t="s">
        <v>96</v>
      </c>
      <c r="C1422" s="7" t="s">
        <v>49</v>
      </c>
      <c r="D1422" s="7" t="s">
        <v>175</v>
      </c>
      <c r="E1422" s="7" t="s">
        <v>176</v>
      </c>
      <c r="F1422" s="7" t="s">
        <v>17</v>
      </c>
      <c r="G1422" s="7" t="s">
        <v>175</v>
      </c>
      <c r="H1422" s="7" t="s">
        <v>177</v>
      </c>
      <c r="I1422" s="7" t="s">
        <v>13</v>
      </c>
      <c r="J1422" s="7">
        <v>0</v>
      </c>
      <c r="K1422" s="7">
        <v>45</v>
      </c>
      <c r="L1422" s="8">
        <v>1.2999999999999999E-2</v>
      </c>
      <c r="M1422" s="7">
        <v>0.02</v>
      </c>
      <c r="N1422" s="8">
        <v>0.58499999999999996</v>
      </c>
      <c r="O1422" s="8">
        <v>0.9</v>
      </c>
    </row>
    <row r="1423" spans="2:15" ht="15" customHeight="1" x14ac:dyDescent="0.35">
      <c r="B1423" s="7" t="s">
        <v>96</v>
      </c>
      <c r="C1423" s="7" t="s">
        <v>49</v>
      </c>
      <c r="D1423" s="7" t="s">
        <v>178</v>
      </c>
      <c r="E1423" s="7" t="s">
        <v>179</v>
      </c>
      <c r="F1423" s="7" t="s">
        <v>17</v>
      </c>
      <c r="G1423" s="7" t="s">
        <v>178</v>
      </c>
      <c r="H1423" s="7" t="s">
        <v>180</v>
      </c>
      <c r="I1423" s="7" t="s">
        <v>13</v>
      </c>
      <c r="J1423" s="7">
        <v>0</v>
      </c>
      <c r="K1423" s="7">
        <v>69</v>
      </c>
      <c r="L1423" s="8">
        <v>1.2999999999999999E-2</v>
      </c>
      <c r="M1423" s="7">
        <v>0.02</v>
      </c>
      <c r="N1423" s="8">
        <v>0.89699999999999991</v>
      </c>
      <c r="O1423" s="8">
        <v>1.3800000000000001</v>
      </c>
    </row>
    <row r="1424" spans="2:15" ht="15" customHeight="1" x14ac:dyDescent="0.35">
      <c r="B1424" s="7" t="s">
        <v>96</v>
      </c>
      <c r="C1424" s="7" t="s">
        <v>49</v>
      </c>
      <c r="D1424" s="7" t="s">
        <v>181</v>
      </c>
      <c r="E1424" s="7" t="s">
        <v>182</v>
      </c>
      <c r="F1424" s="7" t="s">
        <v>17</v>
      </c>
      <c r="G1424" s="7" t="s">
        <v>181</v>
      </c>
      <c r="H1424" s="7" t="s">
        <v>183</v>
      </c>
      <c r="I1424" s="7" t="s">
        <v>13</v>
      </c>
      <c r="J1424" s="7">
        <v>0</v>
      </c>
      <c r="K1424" s="7">
        <v>60</v>
      </c>
      <c r="L1424" s="8">
        <v>1.2999999999999999E-2</v>
      </c>
      <c r="M1424" s="7">
        <v>0.02</v>
      </c>
      <c r="N1424" s="8">
        <v>0.77999999999999992</v>
      </c>
      <c r="O1424" s="8">
        <v>1.2</v>
      </c>
    </row>
    <row r="1425" spans="2:15" ht="15" customHeight="1" x14ac:dyDescent="0.35">
      <c r="B1425" s="7" t="s">
        <v>96</v>
      </c>
      <c r="C1425" s="7" t="s">
        <v>49</v>
      </c>
      <c r="D1425" s="7" t="s">
        <v>184</v>
      </c>
      <c r="E1425" s="7" t="s">
        <v>185</v>
      </c>
      <c r="F1425" s="7" t="s">
        <v>17</v>
      </c>
      <c r="G1425" s="7" t="s">
        <v>184</v>
      </c>
      <c r="H1425" s="7" t="s">
        <v>186</v>
      </c>
      <c r="I1425" s="7" t="s">
        <v>13</v>
      </c>
      <c r="J1425" s="7">
        <v>0</v>
      </c>
      <c r="K1425" s="7">
        <v>76</v>
      </c>
      <c r="L1425" s="8">
        <v>1.2999999999999999E-2</v>
      </c>
      <c r="M1425" s="7">
        <v>0.02</v>
      </c>
      <c r="N1425" s="8">
        <v>0.98799999999999999</v>
      </c>
      <c r="O1425" s="8">
        <v>1.52</v>
      </c>
    </row>
    <row r="1426" spans="2:15" ht="15" customHeight="1" x14ac:dyDescent="0.35">
      <c r="B1426" s="7" t="s">
        <v>96</v>
      </c>
      <c r="C1426" s="7" t="s">
        <v>49</v>
      </c>
      <c r="D1426" s="7" t="s">
        <v>187</v>
      </c>
      <c r="E1426" s="7" t="s">
        <v>188</v>
      </c>
      <c r="F1426" s="7" t="s">
        <v>17</v>
      </c>
      <c r="G1426" s="7" t="s">
        <v>187</v>
      </c>
      <c r="H1426" s="7" t="s">
        <v>189</v>
      </c>
      <c r="I1426" s="7" t="s">
        <v>13</v>
      </c>
      <c r="J1426" s="7">
        <v>0</v>
      </c>
      <c r="K1426" s="7">
        <v>287</v>
      </c>
      <c r="L1426" s="8">
        <v>1.2999999999999999E-2</v>
      </c>
      <c r="M1426" s="7">
        <v>0.02</v>
      </c>
      <c r="N1426" s="8">
        <v>3.7309999999999999</v>
      </c>
      <c r="O1426" s="8">
        <v>5.74</v>
      </c>
    </row>
    <row r="1427" spans="2:15" ht="15" customHeight="1" x14ac:dyDescent="0.35">
      <c r="B1427" s="7" t="s">
        <v>96</v>
      </c>
      <c r="C1427" s="7" t="s">
        <v>49</v>
      </c>
      <c r="D1427" s="7" t="s">
        <v>190</v>
      </c>
      <c r="E1427" s="7" t="s">
        <v>191</v>
      </c>
      <c r="F1427" s="7" t="s">
        <v>17</v>
      </c>
      <c r="G1427" s="7" t="s">
        <v>190</v>
      </c>
      <c r="H1427" s="7" t="s">
        <v>192</v>
      </c>
      <c r="I1427" s="7" t="s">
        <v>13</v>
      </c>
      <c r="J1427" s="7">
        <v>0</v>
      </c>
      <c r="K1427" s="7">
        <v>768</v>
      </c>
      <c r="L1427" s="8">
        <v>1.2999999999999999E-2</v>
      </c>
      <c r="M1427" s="7">
        <v>0.02</v>
      </c>
      <c r="N1427" s="8">
        <v>9.984</v>
      </c>
      <c r="O1427" s="8">
        <v>15.36</v>
      </c>
    </row>
    <row r="1428" spans="2:15" ht="15" customHeight="1" x14ac:dyDescent="0.35">
      <c r="B1428" s="7" t="s">
        <v>96</v>
      </c>
      <c r="C1428" s="7" t="s">
        <v>49</v>
      </c>
      <c r="D1428" s="7" t="s">
        <v>193</v>
      </c>
      <c r="E1428" s="7" t="s">
        <v>194</v>
      </c>
      <c r="F1428" s="7" t="s">
        <v>17</v>
      </c>
      <c r="G1428" s="7" t="s">
        <v>193</v>
      </c>
      <c r="H1428" s="7" t="s">
        <v>195</v>
      </c>
      <c r="I1428" s="7" t="s">
        <v>13</v>
      </c>
      <c r="J1428" s="7">
        <v>0</v>
      </c>
      <c r="K1428" s="7">
        <v>202</v>
      </c>
      <c r="L1428" s="8">
        <v>1.2999999999999999E-2</v>
      </c>
      <c r="M1428" s="7">
        <v>0.02</v>
      </c>
      <c r="N1428" s="8">
        <v>2.6259999999999999</v>
      </c>
      <c r="O1428" s="8">
        <v>4.04</v>
      </c>
    </row>
    <row r="1429" spans="2:15" ht="15" customHeight="1" x14ac:dyDescent="0.35">
      <c r="B1429" s="7" t="s">
        <v>96</v>
      </c>
      <c r="C1429" s="7" t="s">
        <v>49</v>
      </c>
      <c r="D1429" s="7" t="s">
        <v>196</v>
      </c>
      <c r="E1429" s="7" t="s">
        <v>197</v>
      </c>
      <c r="F1429" s="7" t="s">
        <v>17</v>
      </c>
      <c r="G1429" s="7" t="s">
        <v>196</v>
      </c>
      <c r="H1429" s="7" t="s">
        <v>198</v>
      </c>
      <c r="I1429" s="7" t="s">
        <v>13</v>
      </c>
      <c r="J1429" s="7">
        <v>0</v>
      </c>
      <c r="K1429" s="7">
        <v>1</v>
      </c>
      <c r="L1429" s="8">
        <v>1.2999999999999999E-2</v>
      </c>
      <c r="M1429" s="7">
        <v>0.02</v>
      </c>
      <c r="N1429" s="8">
        <v>1.2999999999999999E-2</v>
      </c>
      <c r="O1429" s="8">
        <v>0.02</v>
      </c>
    </row>
    <row r="1430" spans="2:15" ht="15" customHeight="1" x14ac:dyDescent="0.35">
      <c r="B1430" s="7" t="s">
        <v>96</v>
      </c>
      <c r="C1430" s="7" t="s">
        <v>49</v>
      </c>
      <c r="D1430" s="7" t="s">
        <v>199</v>
      </c>
      <c r="E1430" s="7" t="s">
        <v>200</v>
      </c>
      <c r="F1430" s="7" t="s">
        <v>17</v>
      </c>
      <c r="G1430" s="7" t="s">
        <v>199</v>
      </c>
      <c r="H1430" s="7" t="s">
        <v>201</v>
      </c>
      <c r="I1430" s="7" t="s">
        <v>13</v>
      </c>
      <c r="J1430" s="7">
        <v>0</v>
      </c>
      <c r="K1430" s="7">
        <v>164</v>
      </c>
      <c r="L1430" s="8">
        <v>1.2999999999999999E-2</v>
      </c>
      <c r="M1430" s="7">
        <v>0.02</v>
      </c>
      <c r="N1430" s="8">
        <v>2.1320000000000001</v>
      </c>
      <c r="O1430" s="8">
        <v>3.2800000000000002</v>
      </c>
    </row>
    <row r="1431" spans="2:15" ht="15" customHeight="1" x14ac:dyDescent="0.35">
      <c r="B1431" s="7" t="s">
        <v>96</v>
      </c>
      <c r="C1431" s="7" t="s">
        <v>49</v>
      </c>
      <c r="D1431" s="7" t="s">
        <v>202</v>
      </c>
      <c r="E1431" s="7" t="s">
        <v>203</v>
      </c>
      <c r="F1431" s="7" t="s">
        <v>17</v>
      </c>
      <c r="G1431" s="7" t="s">
        <v>202</v>
      </c>
      <c r="H1431" s="7" t="s">
        <v>204</v>
      </c>
      <c r="I1431" s="7" t="s">
        <v>13</v>
      </c>
      <c r="J1431" s="7">
        <v>0</v>
      </c>
      <c r="K1431" s="7">
        <v>5</v>
      </c>
      <c r="L1431" s="8">
        <v>1.2999999999999999E-2</v>
      </c>
      <c r="M1431" s="7">
        <v>0.02</v>
      </c>
      <c r="N1431" s="8">
        <v>6.5000000000000002E-2</v>
      </c>
      <c r="O1431" s="8">
        <v>0.1</v>
      </c>
    </row>
    <row r="1432" spans="2:15" ht="15" customHeight="1" x14ac:dyDescent="0.35">
      <c r="B1432" s="7" t="s">
        <v>96</v>
      </c>
      <c r="C1432" s="7" t="s">
        <v>49</v>
      </c>
      <c r="D1432" s="7" t="s">
        <v>205</v>
      </c>
      <c r="E1432" s="7" t="s">
        <v>206</v>
      </c>
      <c r="F1432" s="7" t="s">
        <v>17</v>
      </c>
      <c r="G1432" s="7" t="s">
        <v>205</v>
      </c>
      <c r="H1432" s="7" t="s">
        <v>207</v>
      </c>
      <c r="I1432" s="7" t="s">
        <v>13</v>
      </c>
      <c r="J1432" s="7">
        <v>0</v>
      </c>
      <c r="K1432" s="7">
        <v>166</v>
      </c>
      <c r="L1432" s="8">
        <v>1.2999999999999999E-2</v>
      </c>
      <c r="M1432" s="7">
        <v>0.02</v>
      </c>
      <c r="N1432" s="8">
        <v>2.1579999999999999</v>
      </c>
      <c r="O1432" s="8">
        <v>3.3200000000000003</v>
      </c>
    </row>
    <row r="1433" spans="2:15" ht="15" customHeight="1" x14ac:dyDescent="0.35">
      <c r="B1433" s="7" t="s">
        <v>96</v>
      </c>
      <c r="C1433" s="7" t="s">
        <v>49</v>
      </c>
      <c r="D1433" s="7" t="s">
        <v>208</v>
      </c>
      <c r="E1433" s="7" t="s">
        <v>209</v>
      </c>
      <c r="F1433" s="7" t="s">
        <v>17</v>
      </c>
      <c r="G1433" s="7" t="s">
        <v>208</v>
      </c>
      <c r="H1433" s="7" t="s">
        <v>210</v>
      </c>
      <c r="I1433" s="7" t="s">
        <v>13</v>
      </c>
      <c r="J1433" s="7">
        <v>0</v>
      </c>
      <c r="K1433" s="7">
        <v>373</v>
      </c>
      <c r="L1433" s="8">
        <v>1.2999999999999999E-2</v>
      </c>
      <c r="M1433" s="7">
        <v>0.02</v>
      </c>
      <c r="N1433" s="8">
        <v>4.8490000000000002</v>
      </c>
      <c r="O1433" s="8">
        <v>7.46</v>
      </c>
    </row>
    <row r="1434" spans="2:15" ht="15" customHeight="1" x14ac:dyDescent="0.35">
      <c r="B1434" s="7" t="s">
        <v>96</v>
      </c>
      <c r="C1434" s="7" t="s">
        <v>49</v>
      </c>
      <c r="D1434" s="7" t="s">
        <v>211</v>
      </c>
      <c r="E1434" s="7" t="s">
        <v>212</v>
      </c>
      <c r="F1434" s="7" t="s">
        <v>17</v>
      </c>
      <c r="G1434" s="7" t="s">
        <v>211</v>
      </c>
      <c r="H1434" s="7" t="s">
        <v>213</v>
      </c>
      <c r="I1434" s="7" t="s">
        <v>13</v>
      </c>
      <c r="J1434" s="7">
        <v>0</v>
      </c>
      <c r="K1434" s="7">
        <v>3</v>
      </c>
      <c r="L1434" s="8">
        <v>1.2999999999999999E-2</v>
      </c>
      <c r="M1434" s="7">
        <v>0.02</v>
      </c>
      <c r="N1434" s="8">
        <v>3.9E-2</v>
      </c>
      <c r="O1434" s="8">
        <v>0.06</v>
      </c>
    </row>
    <row r="1435" spans="2:15" ht="15" customHeight="1" x14ac:dyDescent="0.35">
      <c r="B1435" s="7" t="s">
        <v>96</v>
      </c>
      <c r="C1435" s="7" t="s">
        <v>49</v>
      </c>
      <c r="D1435" s="7" t="s">
        <v>214</v>
      </c>
      <c r="E1435" s="7" t="s">
        <v>215</v>
      </c>
      <c r="F1435" s="7" t="s">
        <v>17</v>
      </c>
      <c r="G1435" s="7" t="s">
        <v>214</v>
      </c>
      <c r="H1435" s="7" t="s">
        <v>216</v>
      </c>
      <c r="I1435" s="7" t="s">
        <v>13</v>
      </c>
      <c r="J1435" s="7">
        <v>0</v>
      </c>
      <c r="K1435" s="7">
        <v>271</v>
      </c>
      <c r="L1435" s="8">
        <v>1.2999999999999999E-2</v>
      </c>
      <c r="M1435" s="7">
        <v>0.02</v>
      </c>
      <c r="N1435" s="8">
        <v>3.5229999999999997</v>
      </c>
      <c r="O1435" s="8">
        <v>5.42</v>
      </c>
    </row>
    <row r="1436" spans="2:15" ht="15" customHeight="1" x14ac:dyDescent="0.35">
      <c r="B1436" s="7" t="s">
        <v>96</v>
      </c>
      <c r="C1436" s="7" t="s">
        <v>49</v>
      </c>
      <c r="D1436" s="7" t="s">
        <v>217</v>
      </c>
      <c r="E1436" s="7" t="s">
        <v>218</v>
      </c>
      <c r="F1436" s="7" t="s">
        <v>17</v>
      </c>
      <c r="G1436" s="7" t="s">
        <v>217</v>
      </c>
      <c r="H1436" s="7" t="s">
        <v>219</v>
      </c>
      <c r="I1436" s="7" t="s">
        <v>13</v>
      </c>
      <c r="J1436" s="7">
        <v>0</v>
      </c>
      <c r="K1436" s="7">
        <v>107</v>
      </c>
      <c r="L1436" s="8">
        <v>1.2999999999999999E-2</v>
      </c>
      <c r="M1436" s="7">
        <v>0.02</v>
      </c>
      <c r="N1436" s="8">
        <v>1.391</v>
      </c>
      <c r="O1436" s="8">
        <v>2.14</v>
      </c>
    </row>
    <row r="1437" spans="2:15" ht="15" customHeight="1" x14ac:dyDescent="0.35">
      <c r="B1437" s="7" t="s">
        <v>96</v>
      </c>
      <c r="C1437" s="7" t="s">
        <v>49</v>
      </c>
      <c r="D1437" s="7" t="s">
        <v>220</v>
      </c>
      <c r="E1437" s="7" t="s">
        <v>221</v>
      </c>
      <c r="F1437" s="7" t="s">
        <v>17</v>
      </c>
      <c r="G1437" s="7" t="s">
        <v>220</v>
      </c>
      <c r="H1437" s="7" t="s">
        <v>222</v>
      </c>
      <c r="I1437" s="7" t="s">
        <v>13</v>
      </c>
      <c r="J1437" s="7">
        <v>0</v>
      </c>
      <c r="K1437" s="7">
        <v>457</v>
      </c>
      <c r="L1437" s="8">
        <v>1.2999999999999999E-2</v>
      </c>
      <c r="M1437" s="7">
        <v>0.02</v>
      </c>
      <c r="N1437" s="8">
        <v>5.9409999999999998</v>
      </c>
      <c r="O1437" s="8">
        <v>9.14</v>
      </c>
    </row>
    <row r="1438" spans="2:15" ht="15" customHeight="1" x14ac:dyDescent="0.35">
      <c r="B1438" s="7" t="s">
        <v>96</v>
      </c>
      <c r="C1438" s="7" t="s">
        <v>49</v>
      </c>
      <c r="D1438" s="7" t="s">
        <v>223</v>
      </c>
      <c r="E1438" s="7" t="s">
        <v>224</v>
      </c>
      <c r="F1438" s="7" t="s">
        <v>17</v>
      </c>
      <c r="G1438" s="7" t="s">
        <v>223</v>
      </c>
      <c r="H1438" s="7" t="s">
        <v>225</v>
      </c>
      <c r="I1438" s="7" t="s">
        <v>13</v>
      </c>
      <c r="J1438" s="7">
        <v>0</v>
      </c>
      <c r="K1438" s="7">
        <v>167</v>
      </c>
      <c r="L1438" s="8">
        <v>1.2999999999999999E-2</v>
      </c>
      <c r="M1438" s="7">
        <v>0.02</v>
      </c>
      <c r="N1438" s="8">
        <v>2.1709999999999998</v>
      </c>
      <c r="O1438" s="8">
        <v>3.34</v>
      </c>
    </row>
    <row r="1439" spans="2:15" ht="15" customHeight="1" x14ac:dyDescent="0.35">
      <c r="B1439" s="7" t="s">
        <v>96</v>
      </c>
      <c r="C1439" s="7" t="s">
        <v>49</v>
      </c>
      <c r="D1439" s="7" t="s">
        <v>226</v>
      </c>
      <c r="E1439" s="7" t="s">
        <v>227</v>
      </c>
      <c r="F1439" s="7" t="s">
        <v>17</v>
      </c>
      <c r="G1439" s="7" t="s">
        <v>226</v>
      </c>
      <c r="H1439" s="7" t="s">
        <v>228</v>
      </c>
      <c r="I1439" s="7" t="s">
        <v>13</v>
      </c>
      <c r="J1439" s="7">
        <v>0</v>
      </c>
      <c r="K1439" s="7">
        <v>115</v>
      </c>
      <c r="L1439" s="8">
        <v>1.2999999999999999E-2</v>
      </c>
      <c r="M1439" s="7">
        <v>0.02</v>
      </c>
      <c r="N1439" s="8">
        <v>1.4949999999999999</v>
      </c>
      <c r="O1439" s="8">
        <v>2.3000000000000003</v>
      </c>
    </row>
    <row r="1440" spans="2:15" ht="15" customHeight="1" x14ac:dyDescent="0.35">
      <c r="B1440" s="7" t="s">
        <v>96</v>
      </c>
      <c r="C1440" s="7" t="s">
        <v>49</v>
      </c>
      <c r="D1440" s="7" t="s">
        <v>229</v>
      </c>
      <c r="E1440" s="7" t="s">
        <v>230</v>
      </c>
      <c r="F1440" s="7" t="s">
        <v>17</v>
      </c>
      <c r="G1440" s="7" t="s">
        <v>229</v>
      </c>
      <c r="H1440" s="7" t="s">
        <v>231</v>
      </c>
      <c r="I1440" s="7" t="s">
        <v>13</v>
      </c>
      <c r="J1440" s="7">
        <v>0</v>
      </c>
      <c r="K1440" s="7">
        <v>9</v>
      </c>
      <c r="L1440" s="8">
        <v>1.2999999999999999E-2</v>
      </c>
      <c r="M1440" s="7">
        <v>0.02</v>
      </c>
      <c r="N1440" s="8">
        <v>0.11699999999999999</v>
      </c>
      <c r="O1440" s="8">
        <v>0.18</v>
      </c>
    </row>
    <row r="1441" spans="2:15" ht="15" customHeight="1" x14ac:dyDescent="0.35">
      <c r="B1441" s="7" t="s">
        <v>96</v>
      </c>
      <c r="C1441" s="7" t="s">
        <v>49</v>
      </c>
      <c r="D1441" s="7" t="s">
        <v>232</v>
      </c>
      <c r="E1441" s="7" t="s">
        <v>233</v>
      </c>
      <c r="F1441" s="7" t="s">
        <v>17</v>
      </c>
      <c r="G1441" s="7" t="s">
        <v>232</v>
      </c>
      <c r="H1441" s="7" t="s">
        <v>234</v>
      </c>
      <c r="I1441" s="7" t="s">
        <v>13</v>
      </c>
      <c r="J1441" s="7">
        <v>0</v>
      </c>
      <c r="K1441" s="7">
        <v>9</v>
      </c>
      <c r="L1441" s="8">
        <v>1.2999999999999999E-2</v>
      </c>
      <c r="M1441" s="7">
        <v>0.02</v>
      </c>
      <c r="N1441" s="8">
        <v>0.11699999999999999</v>
      </c>
      <c r="O1441" s="8">
        <v>0.18</v>
      </c>
    </row>
    <row r="1442" spans="2:15" ht="15" customHeight="1" x14ac:dyDescent="0.35">
      <c r="B1442" s="7" t="s">
        <v>96</v>
      </c>
      <c r="C1442" s="7" t="s">
        <v>49</v>
      </c>
      <c r="D1442" s="7" t="s">
        <v>235</v>
      </c>
      <c r="E1442" s="7" t="s">
        <v>236</v>
      </c>
      <c r="F1442" s="7" t="s">
        <v>17</v>
      </c>
      <c r="G1442" s="7" t="s">
        <v>235</v>
      </c>
      <c r="H1442" s="7" t="s">
        <v>237</v>
      </c>
      <c r="I1442" s="7" t="s">
        <v>13</v>
      </c>
      <c r="J1442" s="7">
        <v>0</v>
      </c>
      <c r="K1442" s="7">
        <v>23</v>
      </c>
      <c r="L1442" s="8">
        <v>1.2999999999999999E-2</v>
      </c>
      <c r="M1442" s="7">
        <v>0.02</v>
      </c>
      <c r="N1442" s="8">
        <v>0.29899999999999999</v>
      </c>
      <c r="O1442" s="8">
        <v>0.46</v>
      </c>
    </row>
    <row r="1443" spans="2:15" ht="15" customHeight="1" x14ac:dyDescent="0.35">
      <c r="B1443" s="7" t="s">
        <v>96</v>
      </c>
      <c r="C1443" s="7" t="s">
        <v>49</v>
      </c>
      <c r="D1443" s="7" t="s">
        <v>238</v>
      </c>
      <c r="E1443" s="7" t="s">
        <v>239</v>
      </c>
      <c r="F1443" s="7" t="s">
        <v>17</v>
      </c>
      <c r="G1443" s="7" t="s">
        <v>238</v>
      </c>
      <c r="H1443" s="7" t="s">
        <v>240</v>
      </c>
      <c r="I1443" s="7" t="s">
        <v>13</v>
      </c>
      <c r="J1443" s="7">
        <v>0</v>
      </c>
      <c r="K1443" s="7">
        <v>87</v>
      </c>
      <c r="L1443" s="8">
        <v>1.2999999999999999E-2</v>
      </c>
      <c r="M1443" s="7">
        <v>0.02</v>
      </c>
      <c r="N1443" s="8">
        <v>1.131</v>
      </c>
      <c r="O1443" s="8">
        <v>1.74</v>
      </c>
    </row>
    <row r="1444" spans="2:15" ht="15" customHeight="1" x14ac:dyDescent="0.35">
      <c r="B1444" s="7" t="s">
        <v>96</v>
      </c>
      <c r="C1444" s="7" t="s">
        <v>49</v>
      </c>
      <c r="D1444" s="7" t="s">
        <v>241</v>
      </c>
      <c r="E1444" s="7" t="s">
        <v>242</v>
      </c>
      <c r="F1444" s="7" t="s">
        <v>17</v>
      </c>
      <c r="G1444" s="7" t="s">
        <v>241</v>
      </c>
      <c r="H1444" s="7" t="s">
        <v>243</v>
      </c>
      <c r="I1444" s="7" t="s">
        <v>13</v>
      </c>
      <c r="J1444" s="7">
        <v>0</v>
      </c>
      <c r="K1444" s="7">
        <v>392</v>
      </c>
      <c r="L1444" s="8">
        <v>1.2999999999999999E-2</v>
      </c>
      <c r="M1444" s="7">
        <v>0.02</v>
      </c>
      <c r="N1444" s="8">
        <v>5.0960000000000001</v>
      </c>
      <c r="O1444" s="8">
        <v>7.84</v>
      </c>
    </row>
    <row r="1445" spans="2:15" ht="15" customHeight="1" x14ac:dyDescent="0.35">
      <c r="B1445" s="7" t="s">
        <v>96</v>
      </c>
      <c r="C1445" s="7" t="s">
        <v>49</v>
      </c>
      <c r="D1445" s="7" t="s">
        <v>244</v>
      </c>
      <c r="E1445" s="7" t="s">
        <v>245</v>
      </c>
      <c r="F1445" s="7" t="s">
        <v>17</v>
      </c>
      <c r="G1445" s="7" t="s">
        <v>244</v>
      </c>
      <c r="H1445" s="7" t="s">
        <v>246</v>
      </c>
      <c r="I1445" s="7" t="s">
        <v>13</v>
      </c>
      <c r="J1445" s="7">
        <v>0</v>
      </c>
      <c r="K1445" s="7">
        <v>2</v>
      </c>
      <c r="L1445" s="8">
        <v>1.2999999999999999E-2</v>
      </c>
      <c r="M1445" s="7">
        <v>0.02</v>
      </c>
      <c r="N1445" s="8">
        <v>2.5999999999999999E-2</v>
      </c>
      <c r="O1445" s="8">
        <v>0.04</v>
      </c>
    </row>
    <row r="1446" spans="2:15" ht="15" customHeight="1" x14ac:dyDescent="0.35">
      <c r="B1446" s="7" t="s">
        <v>96</v>
      </c>
      <c r="C1446" s="7" t="s">
        <v>49</v>
      </c>
      <c r="D1446" s="7" t="s">
        <v>247</v>
      </c>
      <c r="E1446" s="7" t="s">
        <v>248</v>
      </c>
      <c r="F1446" s="7" t="s">
        <v>17</v>
      </c>
      <c r="G1446" s="7" t="s">
        <v>247</v>
      </c>
      <c r="H1446" s="7" t="s">
        <v>249</v>
      </c>
      <c r="I1446" s="7" t="s">
        <v>13</v>
      </c>
      <c r="J1446" s="7">
        <v>0</v>
      </c>
      <c r="K1446" s="7">
        <v>114</v>
      </c>
      <c r="L1446" s="8">
        <v>1.2999999999999999E-2</v>
      </c>
      <c r="M1446" s="7">
        <v>0.02</v>
      </c>
      <c r="N1446" s="8">
        <v>1.482</v>
      </c>
      <c r="O1446" s="8">
        <v>2.2800000000000002</v>
      </c>
    </row>
    <row r="1447" spans="2:15" ht="15" customHeight="1" x14ac:dyDescent="0.35">
      <c r="B1447" s="7" t="s">
        <v>96</v>
      </c>
      <c r="C1447" s="7" t="s">
        <v>49</v>
      </c>
      <c r="D1447" s="7" t="s">
        <v>250</v>
      </c>
      <c r="E1447" s="7" t="s">
        <v>251</v>
      </c>
      <c r="F1447" s="7" t="s">
        <v>17</v>
      </c>
      <c r="G1447" s="7" t="s">
        <v>250</v>
      </c>
      <c r="H1447" s="7" t="s">
        <v>252</v>
      </c>
      <c r="I1447" s="7" t="s">
        <v>13</v>
      </c>
      <c r="J1447" s="7">
        <v>0</v>
      </c>
      <c r="K1447" s="7">
        <v>289</v>
      </c>
      <c r="L1447" s="8">
        <v>1.2999999999999999E-2</v>
      </c>
      <c r="M1447" s="7">
        <v>0.02</v>
      </c>
      <c r="N1447" s="8">
        <v>3.7569999999999997</v>
      </c>
      <c r="O1447" s="8">
        <v>5.78</v>
      </c>
    </row>
    <row r="1448" spans="2:15" ht="15" customHeight="1" x14ac:dyDescent="0.35">
      <c r="B1448" s="7" t="s">
        <v>96</v>
      </c>
      <c r="C1448" s="7" t="s">
        <v>49</v>
      </c>
      <c r="D1448" s="7" t="s">
        <v>4364</v>
      </c>
      <c r="E1448" s="7" t="s">
        <v>4365</v>
      </c>
      <c r="F1448" s="7" t="s">
        <v>17</v>
      </c>
      <c r="G1448" s="7" t="s">
        <v>4364</v>
      </c>
      <c r="H1448" s="7" t="s">
        <v>4366</v>
      </c>
      <c r="I1448" s="7" t="s">
        <v>13</v>
      </c>
      <c r="J1448" s="7">
        <v>0</v>
      </c>
      <c r="K1448" s="7">
        <v>1</v>
      </c>
      <c r="L1448" s="8">
        <v>1.2999999999999999E-2</v>
      </c>
      <c r="M1448" s="7">
        <v>0.02</v>
      </c>
      <c r="N1448" s="8">
        <v>1.2999999999999999E-2</v>
      </c>
      <c r="O1448" s="8">
        <v>0.02</v>
      </c>
    </row>
    <row r="1449" spans="2:15" ht="15" customHeight="1" x14ac:dyDescent="0.35">
      <c r="B1449" s="7" t="s">
        <v>96</v>
      </c>
      <c r="C1449" s="7" t="s">
        <v>49</v>
      </c>
      <c r="D1449" s="7" t="s">
        <v>4367</v>
      </c>
      <c r="E1449" s="7" t="s">
        <v>4368</v>
      </c>
      <c r="F1449" s="7" t="s">
        <v>17</v>
      </c>
      <c r="G1449" s="7" t="s">
        <v>4367</v>
      </c>
      <c r="H1449" s="7" t="s">
        <v>4369</v>
      </c>
      <c r="I1449" s="7" t="s">
        <v>13</v>
      </c>
      <c r="J1449" s="7">
        <v>0</v>
      </c>
      <c r="K1449" s="7">
        <v>21</v>
      </c>
      <c r="L1449" s="8">
        <v>1.2999999999999999E-2</v>
      </c>
      <c r="M1449" s="7">
        <v>0.02</v>
      </c>
      <c r="N1449" s="8">
        <v>0.27299999999999996</v>
      </c>
      <c r="O1449" s="8">
        <v>0.42</v>
      </c>
    </row>
    <row r="1450" spans="2:15" ht="15" customHeight="1" x14ac:dyDescent="0.35">
      <c r="B1450" s="7" t="s">
        <v>4370</v>
      </c>
      <c r="C1450" s="7" t="s">
        <v>49</v>
      </c>
      <c r="D1450" s="7" t="s">
        <v>4371</v>
      </c>
      <c r="E1450" s="7" t="s">
        <v>4372</v>
      </c>
      <c r="F1450" s="7" t="s">
        <v>17</v>
      </c>
      <c r="G1450" s="7" t="s">
        <v>4371</v>
      </c>
      <c r="H1450" s="7" t="s">
        <v>4373</v>
      </c>
      <c r="I1450" s="7" t="s">
        <v>13</v>
      </c>
      <c r="J1450" s="7">
        <v>0</v>
      </c>
      <c r="K1450" s="7">
        <v>38</v>
      </c>
      <c r="L1450" s="8">
        <v>1.2999999999999999E-2</v>
      </c>
      <c r="M1450" s="7">
        <v>0.02</v>
      </c>
      <c r="N1450" s="8">
        <v>0.49399999999999999</v>
      </c>
      <c r="O1450" s="8">
        <v>0.76</v>
      </c>
    </row>
    <row r="1451" spans="2:15" ht="15" customHeight="1" x14ac:dyDescent="0.35">
      <c r="B1451" s="7" t="s">
        <v>4370</v>
      </c>
      <c r="C1451" s="7" t="s">
        <v>49</v>
      </c>
      <c r="D1451" s="7" t="s">
        <v>4374</v>
      </c>
      <c r="E1451" s="7" t="s">
        <v>4375</v>
      </c>
      <c r="F1451" s="7" t="s">
        <v>17</v>
      </c>
      <c r="G1451" s="7" t="s">
        <v>4374</v>
      </c>
      <c r="H1451" s="7" t="s">
        <v>4376</v>
      </c>
      <c r="I1451" s="7" t="s">
        <v>13</v>
      </c>
      <c r="J1451" s="7">
        <v>0</v>
      </c>
      <c r="K1451" s="7">
        <v>10</v>
      </c>
      <c r="L1451" s="8">
        <v>1.2999999999999999E-2</v>
      </c>
      <c r="M1451" s="7">
        <v>0.02</v>
      </c>
      <c r="N1451" s="8">
        <v>0.13</v>
      </c>
      <c r="O1451" s="8">
        <v>0.2</v>
      </c>
    </row>
    <row r="1452" spans="2:15" ht="15" customHeight="1" x14ac:dyDescent="0.35">
      <c r="B1452" s="7" t="s">
        <v>4370</v>
      </c>
      <c r="C1452" s="7" t="s">
        <v>49</v>
      </c>
      <c r="D1452" s="7" t="s">
        <v>4377</v>
      </c>
      <c r="E1452" s="7" t="s">
        <v>4378</v>
      </c>
      <c r="F1452" s="7" t="s">
        <v>17</v>
      </c>
      <c r="G1452" s="7" t="s">
        <v>4377</v>
      </c>
      <c r="H1452" s="7" t="s">
        <v>4379</v>
      </c>
      <c r="I1452" s="7" t="s">
        <v>13</v>
      </c>
      <c r="J1452" s="7">
        <v>0</v>
      </c>
      <c r="K1452" s="7">
        <v>29</v>
      </c>
      <c r="L1452" s="8">
        <v>1.2999999999999999E-2</v>
      </c>
      <c r="M1452" s="7">
        <v>0.02</v>
      </c>
      <c r="N1452" s="8">
        <v>0.377</v>
      </c>
      <c r="O1452" s="8">
        <v>0.57999999999999996</v>
      </c>
    </row>
    <row r="1453" spans="2:15" ht="15" customHeight="1" x14ac:dyDescent="0.35">
      <c r="B1453" s="7" t="s">
        <v>4370</v>
      </c>
      <c r="C1453" s="7" t="s">
        <v>49</v>
      </c>
      <c r="D1453" s="7" t="s">
        <v>4380</v>
      </c>
      <c r="E1453" s="7" t="s">
        <v>4381</v>
      </c>
      <c r="F1453" s="7" t="s">
        <v>17</v>
      </c>
      <c r="G1453" s="7" t="s">
        <v>4380</v>
      </c>
      <c r="H1453" s="7" t="s">
        <v>4382</v>
      </c>
      <c r="I1453" s="7" t="s">
        <v>13</v>
      </c>
      <c r="J1453" s="7">
        <v>0</v>
      </c>
      <c r="K1453" s="7">
        <v>73</v>
      </c>
      <c r="L1453" s="8">
        <v>1.2999999999999999E-2</v>
      </c>
      <c r="M1453" s="7">
        <v>0.02</v>
      </c>
      <c r="N1453" s="8">
        <v>0.94899999999999995</v>
      </c>
      <c r="O1453" s="8">
        <v>1.46</v>
      </c>
    </row>
    <row r="1454" spans="2:15" ht="15" customHeight="1" x14ac:dyDescent="0.35">
      <c r="B1454" s="7" t="s">
        <v>4370</v>
      </c>
      <c r="C1454" s="7" t="s">
        <v>49</v>
      </c>
      <c r="D1454" s="7" t="s">
        <v>4383</v>
      </c>
      <c r="E1454" s="7" t="s">
        <v>4384</v>
      </c>
      <c r="F1454" s="7" t="s">
        <v>17</v>
      </c>
      <c r="G1454" s="7" t="s">
        <v>4383</v>
      </c>
      <c r="H1454" s="7" t="s">
        <v>4385</v>
      </c>
      <c r="I1454" s="7" t="s">
        <v>13</v>
      </c>
      <c r="J1454" s="7">
        <v>0</v>
      </c>
      <c r="K1454" s="7">
        <v>2</v>
      </c>
      <c r="L1454" s="8">
        <v>1.2999999999999999E-2</v>
      </c>
      <c r="M1454" s="7">
        <v>0.02</v>
      </c>
      <c r="N1454" s="8">
        <v>2.5999999999999999E-2</v>
      </c>
      <c r="O1454" s="8">
        <v>0.04</v>
      </c>
    </row>
    <row r="1455" spans="2:15" ht="15" customHeight="1" x14ac:dyDescent="0.35">
      <c r="B1455" s="7" t="s">
        <v>4370</v>
      </c>
      <c r="C1455" s="7" t="s">
        <v>49</v>
      </c>
      <c r="D1455" s="7" t="s">
        <v>4386</v>
      </c>
      <c r="E1455" s="7" t="s">
        <v>4387</v>
      </c>
      <c r="F1455" s="7" t="s">
        <v>17</v>
      </c>
      <c r="G1455" s="7" t="s">
        <v>4386</v>
      </c>
      <c r="H1455" s="7" t="s">
        <v>4388</v>
      </c>
      <c r="I1455" s="7" t="s">
        <v>13</v>
      </c>
      <c r="J1455" s="7">
        <v>0</v>
      </c>
      <c r="K1455" s="7">
        <v>1</v>
      </c>
      <c r="L1455" s="8">
        <v>1.2999999999999999E-2</v>
      </c>
      <c r="M1455" s="7">
        <v>0.02</v>
      </c>
      <c r="N1455" s="8">
        <v>1.2999999999999999E-2</v>
      </c>
      <c r="O1455" s="8">
        <v>0.02</v>
      </c>
    </row>
    <row r="1456" spans="2:15" ht="15" customHeight="1" x14ac:dyDescent="0.35">
      <c r="B1456" s="7" t="s">
        <v>4370</v>
      </c>
      <c r="C1456" s="7" t="s">
        <v>49</v>
      </c>
      <c r="D1456" s="7" t="s">
        <v>4389</v>
      </c>
      <c r="E1456" s="7" t="s">
        <v>4390</v>
      </c>
      <c r="F1456" s="7" t="s">
        <v>17</v>
      </c>
      <c r="G1456" s="7" t="s">
        <v>4389</v>
      </c>
      <c r="H1456" s="7" t="s">
        <v>4391</v>
      </c>
      <c r="I1456" s="7" t="s">
        <v>13</v>
      </c>
      <c r="J1456" s="7">
        <v>0</v>
      </c>
      <c r="K1456" s="7">
        <v>3</v>
      </c>
      <c r="L1456" s="8">
        <v>1.2999999999999999E-2</v>
      </c>
      <c r="M1456" s="7">
        <v>0.02</v>
      </c>
      <c r="N1456" s="8">
        <v>3.9E-2</v>
      </c>
      <c r="O1456" s="8">
        <v>0.06</v>
      </c>
    </row>
    <row r="1457" spans="2:15" ht="15" customHeight="1" x14ac:dyDescent="0.35">
      <c r="B1457" s="7" t="s">
        <v>4370</v>
      </c>
      <c r="C1457" s="7" t="s">
        <v>49</v>
      </c>
      <c r="D1457" s="7" t="s">
        <v>4392</v>
      </c>
      <c r="E1457" s="7" t="s">
        <v>4393</v>
      </c>
      <c r="F1457" s="7" t="s">
        <v>17</v>
      </c>
      <c r="G1457" s="7" t="s">
        <v>4392</v>
      </c>
      <c r="H1457" s="7" t="s">
        <v>4394</v>
      </c>
      <c r="I1457" s="7" t="s">
        <v>13</v>
      </c>
      <c r="J1457" s="7">
        <v>0</v>
      </c>
      <c r="K1457" s="7">
        <v>882</v>
      </c>
      <c r="L1457" s="8">
        <v>1.2999999999999999E-2</v>
      </c>
      <c r="M1457" s="7">
        <v>0.02</v>
      </c>
      <c r="N1457" s="8">
        <v>11.465999999999999</v>
      </c>
      <c r="O1457" s="8">
        <v>17.64</v>
      </c>
    </row>
    <row r="1458" spans="2:15" ht="15" customHeight="1" x14ac:dyDescent="0.35">
      <c r="B1458" s="7" t="s">
        <v>4370</v>
      </c>
      <c r="C1458" s="7" t="s">
        <v>49</v>
      </c>
      <c r="D1458" s="7" t="s">
        <v>4395</v>
      </c>
      <c r="E1458" s="7" t="s">
        <v>4396</v>
      </c>
      <c r="F1458" s="7" t="s">
        <v>17</v>
      </c>
      <c r="G1458" s="7" t="s">
        <v>4395</v>
      </c>
      <c r="H1458" s="7" t="s">
        <v>4397</v>
      </c>
      <c r="I1458" s="7" t="s">
        <v>13</v>
      </c>
      <c r="J1458" s="7">
        <v>0</v>
      </c>
      <c r="K1458" s="7">
        <v>1156</v>
      </c>
      <c r="L1458" s="8">
        <v>1.2999999999999999E-2</v>
      </c>
      <c r="M1458" s="7">
        <v>0.02</v>
      </c>
      <c r="N1458" s="8">
        <v>15.027999999999999</v>
      </c>
      <c r="O1458" s="8">
        <v>23.12</v>
      </c>
    </row>
    <row r="1459" spans="2:15" ht="15" customHeight="1" x14ac:dyDescent="0.35">
      <c r="B1459" s="7" t="s">
        <v>4370</v>
      </c>
      <c r="C1459" s="7" t="s">
        <v>49</v>
      </c>
      <c r="D1459" s="7" t="s">
        <v>4398</v>
      </c>
      <c r="E1459" s="7" t="s">
        <v>4399</v>
      </c>
      <c r="F1459" s="7" t="s">
        <v>17</v>
      </c>
      <c r="G1459" s="7" t="s">
        <v>4398</v>
      </c>
      <c r="H1459" s="7" t="s">
        <v>4400</v>
      </c>
      <c r="I1459" s="7" t="s">
        <v>13</v>
      </c>
      <c r="J1459" s="7">
        <v>0</v>
      </c>
      <c r="K1459" s="7">
        <v>1710</v>
      </c>
      <c r="L1459" s="8">
        <v>1.2999999999999999E-2</v>
      </c>
      <c r="M1459" s="7">
        <v>0.02</v>
      </c>
      <c r="N1459" s="8">
        <v>22.23</v>
      </c>
      <c r="O1459" s="8">
        <v>34.200000000000003</v>
      </c>
    </row>
    <row r="1460" spans="2:15" ht="15" customHeight="1" x14ac:dyDescent="0.35">
      <c r="B1460" s="7" t="s">
        <v>4370</v>
      </c>
      <c r="C1460" s="7" t="s">
        <v>49</v>
      </c>
      <c r="D1460" s="7" t="s">
        <v>4401</v>
      </c>
      <c r="E1460" s="7" t="s">
        <v>4402</v>
      </c>
      <c r="F1460" s="7" t="s">
        <v>17</v>
      </c>
      <c r="G1460" s="7" t="s">
        <v>4401</v>
      </c>
      <c r="H1460" s="7" t="s">
        <v>4403</v>
      </c>
      <c r="I1460" s="7" t="s">
        <v>13</v>
      </c>
      <c r="J1460" s="7">
        <v>0</v>
      </c>
      <c r="K1460" s="7">
        <v>333</v>
      </c>
      <c r="L1460" s="8">
        <v>1.2999999999999999E-2</v>
      </c>
      <c r="M1460" s="7">
        <v>0.02</v>
      </c>
      <c r="N1460" s="8">
        <v>4.3289999999999997</v>
      </c>
      <c r="O1460" s="8">
        <v>6.66</v>
      </c>
    </row>
    <row r="1461" spans="2:15" ht="15" customHeight="1" x14ac:dyDescent="0.35">
      <c r="B1461" s="7" t="s">
        <v>4370</v>
      </c>
      <c r="C1461" s="7" t="s">
        <v>49</v>
      </c>
      <c r="D1461" s="7" t="s">
        <v>4404</v>
      </c>
      <c r="E1461" s="7" t="s">
        <v>4405</v>
      </c>
      <c r="F1461" s="7" t="s">
        <v>17</v>
      </c>
      <c r="G1461" s="7" t="s">
        <v>4404</v>
      </c>
      <c r="H1461" s="7" t="s">
        <v>4406</v>
      </c>
      <c r="I1461" s="7" t="s">
        <v>13</v>
      </c>
      <c r="J1461" s="7">
        <v>0</v>
      </c>
      <c r="K1461" s="7">
        <v>638</v>
      </c>
      <c r="L1461" s="8">
        <v>1.2999999999999999E-2</v>
      </c>
      <c r="M1461" s="7">
        <v>0.02</v>
      </c>
      <c r="N1461" s="8">
        <v>8.2940000000000005</v>
      </c>
      <c r="O1461" s="8">
        <v>12.76</v>
      </c>
    </row>
    <row r="1462" spans="2:15" ht="15" customHeight="1" x14ac:dyDescent="0.35">
      <c r="B1462" s="7" t="s">
        <v>4370</v>
      </c>
      <c r="C1462" s="7" t="s">
        <v>49</v>
      </c>
      <c r="D1462" s="7" t="s">
        <v>4407</v>
      </c>
      <c r="E1462" s="7" t="s">
        <v>4408</v>
      </c>
      <c r="F1462" s="7" t="s">
        <v>17</v>
      </c>
      <c r="G1462" s="7" t="s">
        <v>4407</v>
      </c>
      <c r="H1462" s="7" t="s">
        <v>4409</v>
      </c>
      <c r="I1462" s="7" t="s">
        <v>13</v>
      </c>
      <c r="J1462" s="7">
        <v>0</v>
      </c>
      <c r="K1462" s="7">
        <v>155</v>
      </c>
      <c r="L1462" s="8">
        <v>1.2999999999999999E-2</v>
      </c>
      <c r="M1462" s="7">
        <v>0.02</v>
      </c>
      <c r="N1462" s="8">
        <v>2.0150000000000001</v>
      </c>
      <c r="O1462" s="8">
        <v>3.1</v>
      </c>
    </row>
    <row r="1463" spans="2:15" ht="15" customHeight="1" x14ac:dyDescent="0.35">
      <c r="B1463" s="7" t="s">
        <v>4370</v>
      </c>
      <c r="C1463" s="7" t="s">
        <v>49</v>
      </c>
      <c r="D1463" s="7" t="s">
        <v>4410</v>
      </c>
      <c r="E1463" s="7" t="s">
        <v>4411</v>
      </c>
      <c r="F1463" s="7" t="s">
        <v>17</v>
      </c>
      <c r="G1463" s="7" t="s">
        <v>4410</v>
      </c>
      <c r="H1463" s="7" t="s">
        <v>4412</v>
      </c>
      <c r="I1463" s="7" t="s">
        <v>13</v>
      </c>
      <c r="J1463" s="7">
        <v>0</v>
      </c>
      <c r="K1463" s="7">
        <v>1</v>
      </c>
      <c r="L1463" s="8">
        <v>1.2999999999999999E-2</v>
      </c>
      <c r="M1463" s="7">
        <v>0.02</v>
      </c>
      <c r="N1463" s="8">
        <v>1.2999999999999999E-2</v>
      </c>
      <c r="O1463" s="8">
        <v>0.02</v>
      </c>
    </row>
    <row r="1464" spans="2:15" ht="15" customHeight="1" x14ac:dyDescent="0.35">
      <c r="B1464" s="7" t="s">
        <v>4370</v>
      </c>
      <c r="C1464" s="7" t="s">
        <v>49</v>
      </c>
      <c r="D1464" s="7" t="s">
        <v>4413</v>
      </c>
      <c r="E1464" s="7" t="s">
        <v>4414</v>
      </c>
      <c r="F1464" s="7" t="s">
        <v>17</v>
      </c>
      <c r="G1464" s="7" t="s">
        <v>4413</v>
      </c>
      <c r="H1464" s="7" t="s">
        <v>4415</v>
      </c>
      <c r="I1464" s="7" t="s">
        <v>13</v>
      </c>
      <c r="J1464" s="7">
        <v>0</v>
      </c>
      <c r="K1464" s="7">
        <v>2</v>
      </c>
      <c r="L1464" s="8">
        <v>1.2999999999999999E-2</v>
      </c>
      <c r="M1464" s="7">
        <v>0.02</v>
      </c>
      <c r="N1464" s="8">
        <v>2.5999999999999999E-2</v>
      </c>
      <c r="O1464" s="8">
        <v>0.04</v>
      </c>
    </row>
    <row r="1465" spans="2:15" ht="15" customHeight="1" x14ac:dyDescent="0.35">
      <c r="B1465" s="7" t="s">
        <v>4370</v>
      </c>
      <c r="C1465" s="7" t="s">
        <v>49</v>
      </c>
      <c r="D1465" s="7" t="s">
        <v>4416</v>
      </c>
      <c r="E1465" s="7" t="s">
        <v>4417</v>
      </c>
      <c r="F1465" s="7" t="s">
        <v>17</v>
      </c>
      <c r="G1465" s="7" t="s">
        <v>4416</v>
      </c>
      <c r="H1465" s="7" t="s">
        <v>4418</v>
      </c>
      <c r="I1465" s="7" t="s">
        <v>13</v>
      </c>
      <c r="J1465" s="7">
        <v>0</v>
      </c>
      <c r="K1465" s="7">
        <v>1</v>
      </c>
      <c r="L1465" s="8">
        <v>1.2999999999999999E-2</v>
      </c>
      <c r="M1465" s="7">
        <v>0.02</v>
      </c>
      <c r="N1465" s="8">
        <v>1.2999999999999999E-2</v>
      </c>
      <c r="O1465" s="8">
        <v>0.02</v>
      </c>
    </row>
    <row r="1466" spans="2:15" ht="15" customHeight="1" x14ac:dyDescent="0.35">
      <c r="B1466" s="7" t="s">
        <v>4370</v>
      </c>
      <c r="C1466" s="7" t="s">
        <v>49</v>
      </c>
      <c r="D1466" s="7" t="s">
        <v>4419</v>
      </c>
      <c r="E1466" s="7" t="s">
        <v>4420</v>
      </c>
      <c r="F1466" s="7" t="s">
        <v>17</v>
      </c>
      <c r="G1466" s="7" t="s">
        <v>4419</v>
      </c>
      <c r="H1466" s="7" t="s">
        <v>4421</v>
      </c>
      <c r="I1466" s="7" t="s">
        <v>13</v>
      </c>
      <c r="J1466" s="7">
        <v>0</v>
      </c>
      <c r="K1466" s="7">
        <v>1</v>
      </c>
      <c r="L1466" s="8">
        <v>1.2999999999999999E-2</v>
      </c>
      <c r="M1466" s="7">
        <v>0.02</v>
      </c>
      <c r="N1466" s="8">
        <v>1.2999999999999999E-2</v>
      </c>
      <c r="O1466" s="8">
        <v>0.02</v>
      </c>
    </row>
    <row r="1467" spans="2:15" ht="15" customHeight="1" x14ac:dyDescent="0.35">
      <c r="B1467" s="7" t="s">
        <v>4370</v>
      </c>
      <c r="C1467" s="7" t="s">
        <v>49</v>
      </c>
      <c r="D1467" s="7" t="s">
        <v>4422</v>
      </c>
      <c r="E1467" s="7" t="s">
        <v>4423</v>
      </c>
      <c r="F1467" s="7" t="s">
        <v>17</v>
      </c>
      <c r="G1467" s="7" t="s">
        <v>4422</v>
      </c>
      <c r="H1467" s="7" t="s">
        <v>4424</v>
      </c>
      <c r="I1467" s="7" t="s">
        <v>13</v>
      </c>
      <c r="J1467" s="7">
        <v>0</v>
      </c>
      <c r="K1467" s="7">
        <v>1</v>
      </c>
      <c r="L1467" s="8">
        <v>1.2999999999999999E-2</v>
      </c>
      <c r="M1467" s="7">
        <v>0.02</v>
      </c>
      <c r="N1467" s="8">
        <v>1.2999999999999999E-2</v>
      </c>
      <c r="O1467" s="8">
        <v>0.02</v>
      </c>
    </row>
    <row r="1468" spans="2:15" ht="15" customHeight="1" x14ac:dyDescent="0.35">
      <c r="B1468" s="7" t="s">
        <v>4370</v>
      </c>
      <c r="C1468" s="7" t="s">
        <v>49</v>
      </c>
      <c r="D1468" s="7" t="s">
        <v>4425</v>
      </c>
      <c r="E1468" s="7" t="s">
        <v>4426</v>
      </c>
      <c r="F1468" s="7" t="s">
        <v>17</v>
      </c>
      <c r="G1468" s="7" t="s">
        <v>4425</v>
      </c>
      <c r="H1468" s="7" t="s">
        <v>4427</v>
      </c>
      <c r="I1468" s="7" t="s">
        <v>13</v>
      </c>
      <c r="J1468" s="7">
        <v>0</v>
      </c>
      <c r="K1468" s="7">
        <v>2</v>
      </c>
      <c r="L1468" s="8">
        <v>1.2999999999999999E-2</v>
      </c>
      <c r="M1468" s="7">
        <v>0.02</v>
      </c>
      <c r="N1468" s="8">
        <v>2.5999999999999999E-2</v>
      </c>
      <c r="O1468" s="8">
        <v>0.04</v>
      </c>
    </row>
    <row r="1469" spans="2:15" ht="15" customHeight="1" x14ac:dyDescent="0.35">
      <c r="B1469" s="7" t="s">
        <v>4370</v>
      </c>
      <c r="C1469" s="7" t="s">
        <v>49</v>
      </c>
      <c r="D1469" s="7" t="s">
        <v>4428</v>
      </c>
      <c r="E1469" s="7" t="s">
        <v>4429</v>
      </c>
      <c r="F1469" s="7" t="s">
        <v>17</v>
      </c>
      <c r="G1469" s="7" t="s">
        <v>4428</v>
      </c>
      <c r="H1469" s="7" t="s">
        <v>4430</v>
      </c>
      <c r="I1469" s="7" t="s">
        <v>13</v>
      </c>
      <c r="J1469" s="7">
        <v>0</v>
      </c>
      <c r="K1469" s="7">
        <v>3</v>
      </c>
      <c r="L1469" s="8">
        <v>1.2999999999999999E-2</v>
      </c>
      <c r="M1469" s="7">
        <v>0.02</v>
      </c>
      <c r="N1469" s="8">
        <v>3.9E-2</v>
      </c>
      <c r="O1469" s="8">
        <v>0.06</v>
      </c>
    </row>
    <row r="1470" spans="2:15" ht="15" customHeight="1" x14ac:dyDescent="0.35">
      <c r="B1470" s="7" t="s">
        <v>4370</v>
      </c>
      <c r="C1470" s="7" t="s">
        <v>49</v>
      </c>
      <c r="D1470" s="7" t="s">
        <v>4431</v>
      </c>
      <c r="E1470" s="7" t="s">
        <v>4432</v>
      </c>
      <c r="F1470" s="7" t="s">
        <v>17</v>
      </c>
      <c r="G1470" s="7" t="s">
        <v>4431</v>
      </c>
      <c r="H1470" s="7" t="s">
        <v>4433</v>
      </c>
      <c r="I1470" s="7" t="s">
        <v>13</v>
      </c>
      <c r="J1470" s="7">
        <v>0</v>
      </c>
      <c r="K1470" s="7">
        <v>1</v>
      </c>
      <c r="L1470" s="8">
        <v>1.2999999999999999E-2</v>
      </c>
      <c r="M1470" s="7">
        <v>0.02</v>
      </c>
      <c r="N1470" s="8">
        <v>1.2999999999999999E-2</v>
      </c>
      <c r="O1470" s="8">
        <v>0.02</v>
      </c>
    </row>
    <row r="1471" spans="2:15" ht="15" customHeight="1" x14ac:dyDescent="0.35">
      <c r="B1471" s="7" t="s">
        <v>4370</v>
      </c>
      <c r="C1471" s="7" t="s">
        <v>49</v>
      </c>
      <c r="D1471" s="7" t="s">
        <v>4434</v>
      </c>
      <c r="E1471" s="7" t="s">
        <v>4435</v>
      </c>
      <c r="F1471" s="7" t="s">
        <v>17</v>
      </c>
      <c r="G1471" s="7" t="s">
        <v>4434</v>
      </c>
      <c r="H1471" s="7" t="s">
        <v>4436</v>
      </c>
      <c r="I1471" s="7" t="s">
        <v>13</v>
      </c>
      <c r="J1471" s="7">
        <v>0</v>
      </c>
      <c r="K1471" s="7">
        <v>2</v>
      </c>
      <c r="L1471" s="8">
        <v>1.2999999999999999E-2</v>
      </c>
      <c r="M1471" s="7">
        <v>0.02</v>
      </c>
      <c r="N1471" s="8">
        <v>2.5999999999999999E-2</v>
      </c>
      <c r="O1471" s="8">
        <v>0.04</v>
      </c>
    </row>
    <row r="1472" spans="2:15" ht="15" customHeight="1" x14ac:dyDescent="0.35">
      <c r="B1472" s="7" t="s">
        <v>4370</v>
      </c>
      <c r="C1472" s="7" t="s">
        <v>49</v>
      </c>
      <c r="D1472" s="7" t="s">
        <v>4437</v>
      </c>
      <c r="E1472" s="7" t="s">
        <v>4438</v>
      </c>
      <c r="F1472" s="7" t="s">
        <v>17</v>
      </c>
      <c r="G1472" s="7" t="s">
        <v>4437</v>
      </c>
      <c r="H1472" s="7" t="s">
        <v>4439</v>
      </c>
      <c r="I1472" s="7" t="s">
        <v>13</v>
      </c>
      <c r="J1472" s="7">
        <v>0</v>
      </c>
      <c r="K1472" s="7">
        <v>1</v>
      </c>
      <c r="L1472" s="8">
        <v>1.2999999999999999E-2</v>
      </c>
      <c r="M1472" s="7">
        <v>0.02</v>
      </c>
      <c r="N1472" s="8">
        <v>1.2999999999999999E-2</v>
      </c>
      <c r="O1472" s="8">
        <v>0.02</v>
      </c>
    </row>
    <row r="1473" spans="2:15" ht="15" customHeight="1" x14ac:dyDescent="0.35">
      <c r="B1473" s="7" t="s">
        <v>4370</v>
      </c>
      <c r="C1473" s="7" t="s">
        <v>49</v>
      </c>
      <c r="D1473" s="7" t="s">
        <v>4440</v>
      </c>
      <c r="E1473" s="7" t="s">
        <v>4441</v>
      </c>
      <c r="F1473" s="7" t="s">
        <v>17</v>
      </c>
      <c r="G1473" s="7" t="s">
        <v>4440</v>
      </c>
      <c r="H1473" s="7" t="s">
        <v>4442</v>
      </c>
      <c r="I1473" s="7" t="s">
        <v>13</v>
      </c>
      <c r="J1473" s="7">
        <v>0</v>
      </c>
      <c r="K1473" s="7">
        <v>1</v>
      </c>
      <c r="L1473" s="8">
        <v>1.2999999999999999E-2</v>
      </c>
      <c r="M1473" s="7">
        <v>0.02</v>
      </c>
      <c r="N1473" s="8">
        <v>1.2999999999999999E-2</v>
      </c>
      <c r="O1473" s="8">
        <v>0.02</v>
      </c>
    </row>
    <row r="1474" spans="2:15" ht="15" customHeight="1" x14ac:dyDescent="0.35">
      <c r="B1474" s="7" t="s">
        <v>4370</v>
      </c>
      <c r="C1474" s="7" t="s">
        <v>335</v>
      </c>
      <c r="D1474" s="7" t="s">
        <v>4443</v>
      </c>
      <c r="E1474" s="7" t="s">
        <v>4444</v>
      </c>
      <c r="F1474" s="7" t="s">
        <v>17</v>
      </c>
      <c r="G1474" s="7" t="s">
        <v>4443</v>
      </c>
      <c r="H1474" s="7" t="s">
        <v>4445</v>
      </c>
      <c r="I1474" s="7" t="s">
        <v>13</v>
      </c>
      <c r="J1474" s="7">
        <v>0</v>
      </c>
      <c r="K1474" s="7">
        <v>608</v>
      </c>
      <c r="L1474" s="8">
        <v>1.2999999999999999E-2</v>
      </c>
      <c r="M1474" s="7">
        <v>0.02</v>
      </c>
      <c r="N1474" s="8">
        <v>7.9039999999999999</v>
      </c>
      <c r="O1474" s="8">
        <v>12.16</v>
      </c>
    </row>
    <row r="1475" spans="2:15" ht="15" customHeight="1" x14ac:dyDescent="0.35">
      <c r="B1475" s="7" t="s">
        <v>4370</v>
      </c>
      <c r="C1475" s="7" t="s">
        <v>335</v>
      </c>
      <c r="D1475" s="7" t="s">
        <v>4446</v>
      </c>
      <c r="E1475" s="7" t="s">
        <v>4447</v>
      </c>
      <c r="F1475" s="7" t="s">
        <v>17</v>
      </c>
      <c r="G1475" s="7" t="s">
        <v>4446</v>
      </c>
      <c r="H1475" s="7" t="s">
        <v>4448</v>
      </c>
      <c r="I1475" s="7" t="s">
        <v>13</v>
      </c>
      <c r="J1475" s="7">
        <v>0</v>
      </c>
      <c r="K1475" s="7">
        <v>4</v>
      </c>
      <c r="L1475" s="8">
        <v>1.2999999999999999E-2</v>
      </c>
      <c r="M1475" s="7">
        <v>0.02</v>
      </c>
      <c r="N1475" s="8">
        <v>5.1999999999999998E-2</v>
      </c>
      <c r="O1475" s="8">
        <v>0.08</v>
      </c>
    </row>
    <row r="1476" spans="2:15" ht="15" customHeight="1" x14ac:dyDescent="0.35">
      <c r="B1476" s="7" t="s">
        <v>4370</v>
      </c>
      <c r="C1476" s="7" t="s">
        <v>335</v>
      </c>
      <c r="D1476" s="7" t="s">
        <v>4449</v>
      </c>
      <c r="E1476" s="7" t="s">
        <v>4450</v>
      </c>
      <c r="F1476" s="7" t="s">
        <v>17</v>
      </c>
      <c r="G1476" s="7" t="s">
        <v>4449</v>
      </c>
      <c r="H1476" s="7" t="s">
        <v>4451</v>
      </c>
      <c r="I1476" s="7" t="s">
        <v>13</v>
      </c>
      <c r="J1476" s="7">
        <v>0</v>
      </c>
      <c r="K1476" s="7">
        <v>8</v>
      </c>
      <c r="L1476" s="8">
        <v>1.2999999999999999E-2</v>
      </c>
      <c r="M1476" s="7">
        <v>0.02</v>
      </c>
      <c r="N1476" s="8">
        <v>0.104</v>
      </c>
      <c r="O1476" s="8">
        <v>0.16</v>
      </c>
    </row>
    <row r="1477" spans="2:15" ht="15" customHeight="1" x14ac:dyDescent="0.35">
      <c r="B1477" s="7" t="s">
        <v>4370</v>
      </c>
      <c r="C1477" s="7" t="s">
        <v>335</v>
      </c>
      <c r="D1477" s="7" t="s">
        <v>4452</v>
      </c>
      <c r="E1477" s="7" t="s">
        <v>4453</v>
      </c>
      <c r="F1477" s="7" t="s">
        <v>17</v>
      </c>
      <c r="G1477" s="7" t="s">
        <v>4452</v>
      </c>
      <c r="H1477" s="7" t="s">
        <v>4454</v>
      </c>
      <c r="I1477" s="7" t="s">
        <v>13</v>
      </c>
      <c r="J1477" s="7">
        <v>0</v>
      </c>
      <c r="K1477" s="7">
        <v>2</v>
      </c>
      <c r="L1477" s="8">
        <v>1.2999999999999999E-2</v>
      </c>
      <c r="M1477" s="7">
        <v>0.02</v>
      </c>
      <c r="N1477" s="8">
        <v>2.5999999999999999E-2</v>
      </c>
      <c r="O1477" s="8">
        <v>0.04</v>
      </c>
    </row>
    <row r="1478" spans="2:15" ht="15" customHeight="1" x14ac:dyDescent="0.35">
      <c r="B1478" s="7" t="s">
        <v>4370</v>
      </c>
      <c r="C1478" s="7" t="s">
        <v>94</v>
      </c>
      <c r="D1478" s="7" t="s">
        <v>4455</v>
      </c>
      <c r="E1478" s="7" t="s">
        <v>4456</v>
      </c>
      <c r="F1478" s="7" t="s">
        <v>17</v>
      </c>
      <c r="G1478" s="7" t="s">
        <v>4455</v>
      </c>
      <c r="H1478" s="7" t="s">
        <v>4457</v>
      </c>
      <c r="I1478" s="7" t="s">
        <v>13</v>
      </c>
      <c r="J1478" s="7">
        <v>0</v>
      </c>
      <c r="K1478" s="7">
        <v>6747</v>
      </c>
      <c r="L1478" s="8">
        <v>1.2999999999999999E-2</v>
      </c>
      <c r="M1478" s="7">
        <v>0.02</v>
      </c>
      <c r="N1478" s="8">
        <v>87.710999999999999</v>
      </c>
      <c r="O1478" s="8">
        <v>134.94</v>
      </c>
    </row>
    <row r="1479" spans="2:15" ht="15" customHeight="1" x14ac:dyDescent="0.35">
      <c r="B1479" s="7" t="s">
        <v>4370</v>
      </c>
      <c r="C1479" s="7" t="s">
        <v>94</v>
      </c>
      <c r="D1479" s="7" t="s">
        <v>4458</v>
      </c>
      <c r="E1479" s="7" t="s">
        <v>4459</v>
      </c>
      <c r="F1479" s="7" t="s">
        <v>17</v>
      </c>
      <c r="G1479" s="7" t="s">
        <v>4458</v>
      </c>
      <c r="H1479" s="7" t="s">
        <v>4460</v>
      </c>
      <c r="I1479" s="7" t="s">
        <v>13</v>
      </c>
      <c r="J1479" s="7">
        <v>0</v>
      </c>
      <c r="K1479" s="7">
        <v>598</v>
      </c>
      <c r="L1479" s="8">
        <v>1.2999999999999999E-2</v>
      </c>
      <c r="M1479" s="7">
        <v>0.02</v>
      </c>
      <c r="N1479" s="8">
        <v>7.774</v>
      </c>
      <c r="O1479" s="8">
        <v>11.96</v>
      </c>
    </row>
    <row r="1480" spans="2:15" ht="15" customHeight="1" x14ac:dyDescent="0.35">
      <c r="B1480" s="7" t="s">
        <v>4370</v>
      </c>
      <c r="C1480" s="7" t="s">
        <v>94</v>
      </c>
      <c r="D1480" s="7" t="s">
        <v>4461</v>
      </c>
      <c r="E1480" s="7" t="s">
        <v>4462</v>
      </c>
      <c r="F1480" s="7" t="s">
        <v>17</v>
      </c>
      <c r="G1480" s="7" t="s">
        <v>4461</v>
      </c>
      <c r="H1480" s="7" t="s">
        <v>4463</v>
      </c>
      <c r="I1480" s="7" t="s">
        <v>13</v>
      </c>
      <c r="J1480" s="7">
        <v>0</v>
      </c>
      <c r="K1480" s="7">
        <v>930</v>
      </c>
      <c r="L1480" s="8">
        <v>1.2999999999999999E-2</v>
      </c>
      <c r="M1480" s="7">
        <v>0.02</v>
      </c>
      <c r="N1480" s="8">
        <v>12.09</v>
      </c>
      <c r="O1480" s="8">
        <v>18.600000000000001</v>
      </c>
    </row>
    <row r="1481" spans="2:15" ht="15" customHeight="1" x14ac:dyDescent="0.35">
      <c r="B1481" s="7" t="s">
        <v>4370</v>
      </c>
      <c r="C1481" s="7" t="s">
        <v>546</v>
      </c>
      <c r="D1481" s="7" t="s">
        <v>4464</v>
      </c>
      <c r="E1481" s="7" t="s">
        <v>4465</v>
      </c>
      <c r="F1481" s="7" t="s">
        <v>17</v>
      </c>
      <c r="G1481" s="7" t="s">
        <v>4464</v>
      </c>
      <c r="H1481" s="7" t="s">
        <v>4466</v>
      </c>
      <c r="I1481" s="7" t="s">
        <v>13</v>
      </c>
      <c r="J1481" s="7">
        <v>0</v>
      </c>
      <c r="K1481" s="7">
        <v>14</v>
      </c>
      <c r="L1481" s="8">
        <v>1.2999999999999999E-2</v>
      </c>
      <c r="M1481" s="7">
        <v>0.02</v>
      </c>
      <c r="N1481" s="8">
        <v>0.182</v>
      </c>
      <c r="O1481" s="8">
        <v>0.28000000000000003</v>
      </c>
    </row>
    <row r="1482" spans="2:15" ht="15" customHeight="1" x14ac:dyDescent="0.35">
      <c r="B1482" s="7" t="s">
        <v>4370</v>
      </c>
      <c r="C1482" s="7" t="s">
        <v>546</v>
      </c>
      <c r="D1482" s="7" t="s">
        <v>4467</v>
      </c>
      <c r="E1482" s="7" t="s">
        <v>4468</v>
      </c>
      <c r="F1482" s="7" t="s">
        <v>17</v>
      </c>
      <c r="G1482" s="7" t="s">
        <v>4467</v>
      </c>
      <c r="H1482" s="7" t="s">
        <v>4469</v>
      </c>
      <c r="I1482" s="7" t="s">
        <v>13</v>
      </c>
      <c r="J1482" s="7">
        <v>0</v>
      </c>
      <c r="K1482" s="7">
        <v>69</v>
      </c>
      <c r="L1482" s="8">
        <v>1.2999999999999999E-2</v>
      </c>
      <c r="M1482" s="7">
        <v>0.02</v>
      </c>
      <c r="N1482" s="8">
        <v>0.89699999999999991</v>
      </c>
      <c r="O1482" s="8">
        <v>1.3800000000000001</v>
      </c>
    </row>
    <row r="1483" spans="2:15" ht="15" customHeight="1" x14ac:dyDescent="0.35">
      <c r="B1483" s="7" t="s">
        <v>4470</v>
      </c>
      <c r="C1483" s="7" t="s">
        <v>49</v>
      </c>
      <c r="D1483" s="7" t="s">
        <v>4471</v>
      </c>
      <c r="E1483" s="7" t="s">
        <v>4472</v>
      </c>
      <c r="F1483" s="7" t="s">
        <v>17</v>
      </c>
      <c r="G1483" s="7" t="s">
        <v>4471</v>
      </c>
      <c r="H1483" s="7" t="s">
        <v>4473</v>
      </c>
      <c r="I1483" s="7" t="s">
        <v>13</v>
      </c>
      <c r="J1483" s="7">
        <v>0</v>
      </c>
      <c r="K1483" s="7">
        <v>102</v>
      </c>
      <c r="L1483" s="8">
        <v>1.2999999999999999E-2</v>
      </c>
      <c r="M1483" s="7">
        <v>0.02</v>
      </c>
      <c r="N1483" s="8">
        <v>1.3259999999999998</v>
      </c>
      <c r="O1483" s="8">
        <v>2.04</v>
      </c>
    </row>
    <row r="1484" spans="2:15" ht="15" customHeight="1" x14ac:dyDescent="0.35">
      <c r="B1484" s="7" t="s">
        <v>4470</v>
      </c>
      <c r="C1484" s="7" t="s">
        <v>49</v>
      </c>
      <c r="D1484" s="7" t="s">
        <v>4474</v>
      </c>
      <c r="E1484" s="7" t="s">
        <v>4475</v>
      </c>
      <c r="F1484" s="7" t="s">
        <v>17</v>
      </c>
      <c r="G1484" s="7" t="s">
        <v>4474</v>
      </c>
      <c r="H1484" s="7" t="s">
        <v>4476</v>
      </c>
      <c r="I1484" s="7" t="s">
        <v>13</v>
      </c>
      <c r="J1484" s="7">
        <v>0</v>
      </c>
      <c r="K1484" s="7">
        <v>297</v>
      </c>
      <c r="L1484" s="8">
        <v>1.2999999999999999E-2</v>
      </c>
      <c r="M1484" s="7">
        <v>0.02</v>
      </c>
      <c r="N1484" s="8">
        <v>3.8609999999999998</v>
      </c>
      <c r="O1484" s="8">
        <v>5.94</v>
      </c>
    </row>
    <row r="1485" spans="2:15" ht="15" customHeight="1" x14ac:dyDescent="0.35">
      <c r="B1485" s="7" t="s">
        <v>4470</v>
      </c>
      <c r="C1485" s="7" t="s">
        <v>49</v>
      </c>
      <c r="D1485" s="7" t="s">
        <v>4477</v>
      </c>
      <c r="E1485" s="7" t="s">
        <v>4478</v>
      </c>
      <c r="F1485" s="7" t="s">
        <v>17</v>
      </c>
      <c r="G1485" s="7" t="s">
        <v>4477</v>
      </c>
      <c r="H1485" s="7" t="s">
        <v>4479</v>
      </c>
      <c r="I1485" s="7" t="s">
        <v>13</v>
      </c>
      <c r="J1485" s="7">
        <v>0</v>
      </c>
      <c r="K1485" s="7">
        <v>101</v>
      </c>
      <c r="L1485" s="8">
        <v>1.2999999999999999E-2</v>
      </c>
      <c r="M1485" s="7">
        <v>0.02</v>
      </c>
      <c r="N1485" s="8">
        <v>1.3129999999999999</v>
      </c>
      <c r="O1485" s="8">
        <v>2.02</v>
      </c>
    </row>
    <row r="1486" spans="2:15" ht="15" customHeight="1" x14ac:dyDescent="0.35">
      <c r="B1486" s="7" t="s">
        <v>4470</v>
      </c>
      <c r="C1486" s="7" t="s">
        <v>49</v>
      </c>
      <c r="D1486" s="7" t="s">
        <v>4480</v>
      </c>
      <c r="E1486" s="7" t="s">
        <v>4481</v>
      </c>
      <c r="F1486" s="7" t="s">
        <v>17</v>
      </c>
      <c r="G1486" s="7" t="s">
        <v>4480</v>
      </c>
      <c r="H1486" s="7" t="s">
        <v>4482</v>
      </c>
      <c r="I1486" s="7" t="s">
        <v>13</v>
      </c>
      <c r="J1486" s="7">
        <v>0</v>
      </c>
      <c r="K1486" s="7">
        <v>97</v>
      </c>
      <c r="L1486" s="8">
        <v>1.2999999999999999E-2</v>
      </c>
      <c r="M1486" s="7">
        <v>0.02</v>
      </c>
      <c r="N1486" s="8">
        <v>1.2609999999999999</v>
      </c>
      <c r="O1486" s="8">
        <v>1.94</v>
      </c>
    </row>
    <row r="1487" spans="2:15" ht="15" customHeight="1" x14ac:dyDescent="0.35">
      <c r="B1487" s="7" t="s">
        <v>4470</v>
      </c>
      <c r="C1487" s="7" t="s">
        <v>49</v>
      </c>
      <c r="D1487" s="7" t="s">
        <v>4483</v>
      </c>
      <c r="E1487" s="7" t="s">
        <v>4484</v>
      </c>
      <c r="F1487" s="7" t="s">
        <v>17</v>
      </c>
      <c r="G1487" s="7" t="s">
        <v>4483</v>
      </c>
      <c r="H1487" s="7" t="s">
        <v>4485</v>
      </c>
      <c r="I1487" s="7" t="s">
        <v>13</v>
      </c>
      <c r="J1487" s="7">
        <v>0</v>
      </c>
      <c r="K1487" s="7">
        <v>53</v>
      </c>
      <c r="L1487" s="8">
        <v>1.2999999999999999E-2</v>
      </c>
      <c r="M1487" s="7">
        <v>0.02</v>
      </c>
      <c r="N1487" s="8">
        <v>0.68899999999999995</v>
      </c>
      <c r="O1487" s="8">
        <v>1.06</v>
      </c>
    </row>
    <row r="1488" spans="2:15" ht="15" customHeight="1" x14ac:dyDescent="0.35">
      <c r="B1488" s="7" t="s">
        <v>4470</v>
      </c>
      <c r="C1488" s="7" t="s">
        <v>49</v>
      </c>
      <c r="D1488" s="7" t="s">
        <v>4486</v>
      </c>
      <c r="E1488" s="7" t="s">
        <v>4487</v>
      </c>
      <c r="F1488" s="7" t="s">
        <v>17</v>
      </c>
      <c r="G1488" s="7" t="s">
        <v>4486</v>
      </c>
      <c r="H1488" s="7" t="s">
        <v>4488</v>
      </c>
      <c r="I1488" s="7" t="s">
        <v>13</v>
      </c>
      <c r="J1488" s="7">
        <v>0</v>
      </c>
      <c r="K1488" s="7">
        <v>1119</v>
      </c>
      <c r="L1488" s="8">
        <v>1.2999999999999999E-2</v>
      </c>
      <c r="M1488" s="7">
        <v>0.02</v>
      </c>
      <c r="N1488" s="8">
        <v>14.546999999999999</v>
      </c>
      <c r="O1488" s="8">
        <v>22.38</v>
      </c>
    </row>
    <row r="1489" spans="2:15" ht="15" customHeight="1" x14ac:dyDescent="0.35">
      <c r="B1489" s="7" t="s">
        <v>4470</v>
      </c>
      <c r="C1489" s="7" t="s">
        <v>49</v>
      </c>
      <c r="D1489" s="7" t="s">
        <v>4489</v>
      </c>
      <c r="E1489" s="7" t="s">
        <v>4490</v>
      </c>
      <c r="F1489" s="7" t="s">
        <v>17</v>
      </c>
      <c r="G1489" s="7" t="s">
        <v>4489</v>
      </c>
      <c r="H1489" s="7" t="s">
        <v>4491</v>
      </c>
      <c r="I1489" s="7" t="s">
        <v>13</v>
      </c>
      <c r="J1489" s="7">
        <v>0</v>
      </c>
      <c r="K1489" s="7">
        <v>172</v>
      </c>
      <c r="L1489" s="8">
        <v>1.2999999999999999E-2</v>
      </c>
      <c r="M1489" s="7">
        <v>0.02</v>
      </c>
      <c r="N1489" s="8">
        <v>2.2359999999999998</v>
      </c>
      <c r="O1489" s="8">
        <v>3.44</v>
      </c>
    </row>
    <row r="1490" spans="2:15" ht="15" customHeight="1" x14ac:dyDescent="0.35">
      <c r="B1490" s="7" t="s">
        <v>4470</v>
      </c>
      <c r="C1490" s="7" t="s">
        <v>49</v>
      </c>
      <c r="D1490" s="7" t="s">
        <v>4492</v>
      </c>
      <c r="E1490" s="7" t="s">
        <v>4493</v>
      </c>
      <c r="F1490" s="7" t="s">
        <v>17</v>
      </c>
      <c r="G1490" s="7" t="s">
        <v>4492</v>
      </c>
      <c r="H1490" s="7" t="s">
        <v>4494</v>
      </c>
      <c r="I1490" s="7" t="s">
        <v>13</v>
      </c>
      <c r="J1490" s="7">
        <v>0</v>
      </c>
      <c r="K1490" s="7">
        <v>5</v>
      </c>
      <c r="L1490" s="8">
        <v>1.2999999999999999E-2</v>
      </c>
      <c r="M1490" s="7">
        <v>0.02</v>
      </c>
      <c r="N1490" s="8">
        <v>6.5000000000000002E-2</v>
      </c>
      <c r="O1490" s="8">
        <v>0.1</v>
      </c>
    </row>
    <row r="1491" spans="2:15" ht="15" customHeight="1" x14ac:dyDescent="0.35">
      <c r="B1491" s="7" t="s">
        <v>4470</v>
      </c>
      <c r="C1491" s="7" t="s">
        <v>49</v>
      </c>
      <c r="D1491" s="7" t="s">
        <v>4495</v>
      </c>
      <c r="E1491" s="7" t="s">
        <v>4496</v>
      </c>
      <c r="F1491" s="7" t="s">
        <v>17</v>
      </c>
      <c r="G1491" s="7" t="s">
        <v>4495</v>
      </c>
      <c r="H1491" s="7" t="s">
        <v>4497</v>
      </c>
      <c r="I1491" s="7" t="s">
        <v>13</v>
      </c>
      <c r="J1491" s="7">
        <v>0</v>
      </c>
      <c r="K1491" s="7">
        <v>5</v>
      </c>
      <c r="L1491" s="8">
        <v>1.2999999999999999E-2</v>
      </c>
      <c r="M1491" s="7">
        <v>0.02</v>
      </c>
      <c r="N1491" s="8">
        <v>6.5000000000000002E-2</v>
      </c>
      <c r="O1491" s="8">
        <v>0.1</v>
      </c>
    </row>
    <row r="1492" spans="2:15" ht="15" customHeight="1" x14ac:dyDescent="0.35">
      <c r="B1492" s="7" t="s">
        <v>4470</v>
      </c>
      <c r="C1492" s="7" t="s">
        <v>49</v>
      </c>
      <c r="D1492" s="7" t="s">
        <v>4498</v>
      </c>
      <c r="E1492" s="7" t="s">
        <v>4499</v>
      </c>
      <c r="F1492" s="7" t="s">
        <v>17</v>
      </c>
      <c r="G1492" s="7" t="s">
        <v>4498</v>
      </c>
      <c r="H1492" s="7" t="s">
        <v>4500</v>
      </c>
      <c r="I1492" s="7" t="s">
        <v>13</v>
      </c>
      <c r="J1492" s="7">
        <v>0</v>
      </c>
      <c r="K1492" s="7">
        <v>13</v>
      </c>
      <c r="L1492" s="8">
        <v>1.2999999999999999E-2</v>
      </c>
      <c r="M1492" s="7">
        <v>0.02</v>
      </c>
      <c r="N1492" s="8">
        <v>0.16899999999999998</v>
      </c>
      <c r="O1492" s="8">
        <v>0.26</v>
      </c>
    </row>
    <row r="1493" spans="2:15" ht="15" customHeight="1" x14ac:dyDescent="0.35">
      <c r="B1493" s="7" t="s">
        <v>4470</v>
      </c>
      <c r="C1493" s="7" t="s">
        <v>49</v>
      </c>
      <c r="D1493" s="7" t="s">
        <v>4501</v>
      </c>
      <c r="E1493" s="7" t="s">
        <v>4502</v>
      </c>
      <c r="F1493" s="7" t="s">
        <v>17</v>
      </c>
      <c r="G1493" s="7" t="s">
        <v>4501</v>
      </c>
      <c r="H1493" s="7" t="s">
        <v>4503</v>
      </c>
      <c r="I1493" s="7" t="s">
        <v>13</v>
      </c>
      <c r="J1493" s="7">
        <v>0</v>
      </c>
      <c r="K1493" s="7">
        <v>22</v>
      </c>
      <c r="L1493" s="8">
        <v>1.2999999999999999E-2</v>
      </c>
      <c r="M1493" s="7">
        <v>0.02</v>
      </c>
      <c r="N1493" s="8">
        <v>0.28599999999999998</v>
      </c>
      <c r="O1493" s="8">
        <v>0.44</v>
      </c>
    </row>
    <row r="1494" spans="2:15" ht="15" customHeight="1" x14ac:dyDescent="0.35">
      <c r="B1494" s="7" t="s">
        <v>4470</v>
      </c>
      <c r="C1494" s="7" t="s">
        <v>49</v>
      </c>
      <c r="D1494" s="7" t="s">
        <v>4504</v>
      </c>
      <c r="E1494" s="7" t="s">
        <v>4505</v>
      </c>
      <c r="F1494" s="7" t="s">
        <v>17</v>
      </c>
      <c r="G1494" s="7" t="s">
        <v>4504</v>
      </c>
      <c r="H1494" s="7" t="s">
        <v>4506</v>
      </c>
      <c r="I1494" s="7" t="s">
        <v>13</v>
      </c>
      <c r="J1494" s="7">
        <v>0</v>
      </c>
      <c r="K1494" s="7">
        <v>57</v>
      </c>
      <c r="L1494" s="8">
        <v>1.2999999999999999E-2</v>
      </c>
      <c r="M1494" s="7">
        <v>0.02</v>
      </c>
      <c r="N1494" s="8">
        <v>0.74099999999999999</v>
      </c>
      <c r="O1494" s="8">
        <v>1.1400000000000001</v>
      </c>
    </row>
    <row r="1495" spans="2:15" ht="15" customHeight="1" x14ac:dyDescent="0.35">
      <c r="B1495" s="7" t="s">
        <v>4470</v>
      </c>
      <c r="C1495" s="7" t="s">
        <v>49</v>
      </c>
      <c r="D1495" s="7" t="s">
        <v>4507</v>
      </c>
      <c r="E1495" s="7" t="s">
        <v>4508</v>
      </c>
      <c r="F1495" s="7" t="s">
        <v>17</v>
      </c>
      <c r="G1495" s="7" t="s">
        <v>4507</v>
      </c>
      <c r="H1495" s="7" t="s">
        <v>4509</v>
      </c>
      <c r="I1495" s="7" t="s">
        <v>13</v>
      </c>
      <c r="J1495" s="7">
        <v>0</v>
      </c>
      <c r="K1495" s="7">
        <v>14</v>
      </c>
      <c r="L1495" s="8">
        <v>1.2999999999999999E-2</v>
      </c>
      <c r="M1495" s="7">
        <v>0.02</v>
      </c>
      <c r="N1495" s="8">
        <v>0.182</v>
      </c>
      <c r="O1495" s="8">
        <v>0.28000000000000003</v>
      </c>
    </row>
    <row r="1496" spans="2:15" ht="15" customHeight="1" x14ac:dyDescent="0.35">
      <c r="B1496" s="7" t="s">
        <v>4470</v>
      </c>
      <c r="C1496" s="7" t="s">
        <v>49</v>
      </c>
      <c r="D1496" s="7" t="s">
        <v>4510</v>
      </c>
      <c r="E1496" s="7" t="s">
        <v>4511</v>
      </c>
      <c r="F1496" s="7" t="s">
        <v>17</v>
      </c>
      <c r="G1496" s="7" t="s">
        <v>4510</v>
      </c>
      <c r="H1496" s="7" t="s">
        <v>4512</v>
      </c>
      <c r="I1496" s="7" t="s">
        <v>13</v>
      </c>
      <c r="J1496" s="7">
        <v>0</v>
      </c>
      <c r="K1496" s="7">
        <v>45</v>
      </c>
      <c r="L1496" s="8">
        <v>1.2999999999999999E-2</v>
      </c>
      <c r="M1496" s="7">
        <v>0.02</v>
      </c>
      <c r="N1496" s="8">
        <v>0.58499999999999996</v>
      </c>
      <c r="O1496" s="8">
        <v>0.9</v>
      </c>
    </row>
    <row r="1497" spans="2:15" ht="15" customHeight="1" x14ac:dyDescent="0.35">
      <c r="B1497" s="7" t="s">
        <v>4470</v>
      </c>
      <c r="C1497" s="7" t="s">
        <v>49</v>
      </c>
      <c r="D1497" s="7" t="s">
        <v>4513</v>
      </c>
      <c r="E1497" s="7" t="s">
        <v>4514</v>
      </c>
      <c r="F1497" s="7" t="s">
        <v>17</v>
      </c>
      <c r="G1497" s="7" t="s">
        <v>4513</v>
      </c>
      <c r="H1497" s="7" t="s">
        <v>4515</v>
      </c>
      <c r="I1497" s="7" t="s">
        <v>13</v>
      </c>
      <c r="J1497" s="7">
        <v>0</v>
      </c>
      <c r="K1497" s="7">
        <v>28</v>
      </c>
      <c r="L1497" s="8">
        <v>1.2999999999999999E-2</v>
      </c>
      <c r="M1497" s="7">
        <v>0.02</v>
      </c>
      <c r="N1497" s="8">
        <v>0.36399999999999999</v>
      </c>
      <c r="O1497" s="8">
        <v>0.56000000000000005</v>
      </c>
    </row>
    <row r="1498" spans="2:15" ht="15" customHeight="1" x14ac:dyDescent="0.35">
      <c r="B1498" s="7" t="s">
        <v>4470</v>
      </c>
      <c r="C1498" s="7" t="s">
        <v>49</v>
      </c>
      <c r="D1498" s="7" t="s">
        <v>4516</v>
      </c>
      <c r="E1498" s="7" t="s">
        <v>4517</v>
      </c>
      <c r="F1498" s="7" t="s">
        <v>17</v>
      </c>
      <c r="G1498" s="7" t="s">
        <v>4516</v>
      </c>
      <c r="H1498" s="7" t="s">
        <v>4518</v>
      </c>
      <c r="I1498" s="7" t="s">
        <v>13</v>
      </c>
      <c r="J1498" s="7">
        <v>0</v>
      </c>
      <c r="K1498" s="7">
        <v>19</v>
      </c>
      <c r="L1498" s="8">
        <v>1.2999999999999999E-2</v>
      </c>
      <c r="M1498" s="7">
        <v>0.02</v>
      </c>
      <c r="N1498" s="8">
        <v>0.247</v>
      </c>
      <c r="O1498" s="8">
        <v>0.38</v>
      </c>
    </row>
    <row r="1499" spans="2:15" ht="15" customHeight="1" x14ac:dyDescent="0.35">
      <c r="B1499" s="7" t="s">
        <v>4470</v>
      </c>
      <c r="C1499" s="7" t="s">
        <v>49</v>
      </c>
      <c r="D1499" s="7" t="s">
        <v>4519</v>
      </c>
      <c r="E1499" s="7" t="s">
        <v>4520</v>
      </c>
      <c r="F1499" s="7" t="s">
        <v>17</v>
      </c>
      <c r="G1499" s="7" t="s">
        <v>4519</v>
      </c>
      <c r="H1499" s="7" t="s">
        <v>4521</v>
      </c>
      <c r="I1499" s="7" t="s">
        <v>13</v>
      </c>
      <c r="J1499" s="7">
        <v>0</v>
      </c>
      <c r="K1499" s="7">
        <v>20</v>
      </c>
      <c r="L1499" s="8">
        <v>1.2999999999999999E-2</v>
      </c>
      <c r="M1499" s="7">
        <v>0.02</v>
      </c>
      <c r="N1499" s="8">
        <v>0.26</v>
      </c>
      <c r="O1499" s="8">
        <v>0.4</v>
      </c>
    </row>
    <row r="1500" spans="2:15" ht="15" customHeight="1" x14ac:dyDescent="0.35">
      <c r="B1500" s="7" t="s">
        <v>4470</v>
      </c>
      <c r="C1500" s="7" t="s">
        <v>49</v>
      </c>
      <c r="D1500" s="7" t="s">
        <v>4522</v>
      </c>
      <c r="E1500" s="7" t="s">
        <v>4523</v>
      </c>
      <c r="F1500" s="7" t="s">
        <v>17</v>
      </c>
      <c r="G1500" s="7" t="s">
        <v>4522</v>
      </c>
      <c r="H1500" s="7" t="s">
        <v>4524</v>
      </c>
      <c r="I1500" s="7" t="s">
        <v>13</v>
      </c>
      <c r="J1500" s="7">
        <v>0</v>
      </c>
      <c r="K1500" s="7">
        <v>22</v>
      </c>
      <c r="L1500" s="8">
        <v>1.2999999999999999E-2</v>
      </c>
      <c r="M1500" s="7">
        <v>0.02</v>
      </c>
      <c r="N1500" s="8">
        <v>0.28599999999999998</v>
      </c>
      <c r="O1500" s="8">
        <v>0.44</v>
      </c>
    </row>
    <row r="1501" spans="2:15" ht="15" customHeight="1" x14ac:dyDescent="0.35">
      <c r="B1501" s="7" t="s">
        <v>4470</v>
      </c>
      <c r="C1501" s="7" t="s">
        <v>49</v>
      </c>
      <c r="D1501" s="7" t="s">
        <v>4525</v>
      </c>
      <c r="E1501" s="7" t="s">
        <v>4526</v>
      </c>
      <c r="F1501" s="7" t="s">
        <v>17</v>
      </c>
      <c r="G1501" s="7" t="s">
        <v>4525</v>
      </c>
      <c r="H1501" s="7" t="s">
        <v>4527</v>
      </c>
      <c r="I1501" s="7" t="s">
        <v>13</v>
      </c>
      <c r="J1501" s="7">
        <v>0</v>
      </c>
      <c r="K1501" s="7">
        <v>9</v>
      </c>
      <c r="L1501" s="8">
        <v>1.2999999999999999E-2</v>
      </c>
      <c r="M1501" s="7">
        <v>0.02</v>
      </c>
      <c r="N1501" s="8">
        <v>0.11699999999999999</v>
      </c>
      <c r="O1501" s="8">
        <v>0.18</v>
      </c>
    </row>
    <row r="1502" spans="2:15" ht="15" customHeight="1" x14ac:dyDescent="0.35">
      <c r="B1502" s="7" t="s">
        <v>4470</v>
      </c>
      <c r="C1502" s="7" t="s">
        <v>49</v>
      </c>
      <c r="D1502" s="7" t="s">
        <v>4528</v>
      </c>
      <c r="E1502" s="7" t="s">
        <v>4529</v>
      </c>
      <c r="F1502" s="7" t="s">
        <v>17</v>
      </c>
      <c r="G1502" s="7" t="s">
        <v>4528</v>
      </c>
      <c r="H1502" s="7" t="s">
        <v>4530</v>
      </c>
      <c r="I1502" s="7" t="s">
        <v>13</v>
      </c>
      <c r="J1502" s="7">
        <v>0</v>
      </c>
      <c r="K1502" s="7">
        <v>8</v>
      </c>
      <c r="L1502" s="8">
        <v>1.2999999999999999E-2</v>
      </c>
      <c r="M1502" s="7">
        <v>0.02</v>
      </c>
      <c r="N1502" s="8">
        <v>0.104</v>
      </c>
      <c r="O1502" s="8">
        <v>0.16</v>
      </c>
    </row>
    <row r="1503" spans="2:15" ht="15" customHeight="1" x14ac:dyDescent="0.35">
      <c r="B1503" s="7" t="s">
        <v>4470</v>
      </c>
      <c r="C1503" s="7" t="s">
        <v>49</v>
      </c>
      <c r="D1503" s="7" t="s">
        <v>4531</v>
      </c>
      <c r="E1503" s="7" t="s">
        <v>4532</v>
      </c>
      <c r="F1503" s="7" t="s">
        <v>17</v>
      </c>
      <c r="G1503" s="7" t="s">
        <v>4531</v>
      </c>
      <c r="H1503" s="7" t="s">
        <v>4533</v>
      </c>
      <c r="I1503" s="7" t="s">
        <v>13</v>
      </c>
      <c r="J1503" s="7">
        <v>0</v>
      </c>
      <c r="K1503" s="7">
        <v>12</v>
      </c>
      <c r="L1503" s="8">
        <v>1.2999999999999999E-2</v>
      </c>
      <c r="M1503" s="7">
        <v>0.02</v>
      </c>
      <c r="N1503" s="8">
        <v>0.156</v>
      </c>
      <c r="O1503" s="8">
        <v>0.24</v>
      </c>
    </row>
    <row r="1504" spans="2:15" ht="15" customHeight="1" x14ac:dyDescent="0.35">
      <c r="B1504" s="7" t="s">
        <v>4470</v>
      </c>
      <c r="C1504" s="7" t="s">
        <v>49</v>
      </c>
      <c r="D1504" s="7" t="s">
        <v>4534</v>
      </c>
      <c r="E1504" s="7" t="s">
        <v>4535</v>
      </c>
      <c r="F1504" s="7" t="s">
        <v>17</v>
      </c>
      <c r="G1504" s="7" t="s">
        <v>4534</v>
      </c>
      <c r="H1504" s="7" t="s">
        <v>4536</v>
      </c>
      <c r="I1504" s="7" t="s">
        <v>13</v>
      </c>
      <c r="J1504" s="7">
        <v>0</v>
      </c>
      <c r="K1504" s="7">
        <v>7</v>
      </c>
      <c r="L1504" s="8">
        <v>1.2999999999999999E-2</v>
      </c>
      <c r="M1504" s="7">
        <v>0.02</v>
      </c>
      <c r="N1504" s="8">
        <v>9.0999999999999998E-2</v>
      </c>
      <c r="O1504" s="8">
        <v>0.14000000000000001</v>
      </c>
    </row>
    <row r="1505" spans="2:15" ht="15" customHeight="1" x14ac:dyDescent="0.35">
      <c r="B1505" s="7" t="s">
        <v>4470</v>
      </c>
      <c r="C1505" s="7" t="s">
        <v>49</v>
      </c>
      <c r="D1505" s="7" t="s">
        <v>4537</v>
      </c>
      <c r="E1505" s="7" t="s">
        <v>4538</v>
      </c>
      <c r="F1505" s="7" t="s">
        <v>17</v>
      </c>
      <c r="G1505" s="7" t="s">
        <v>4537</v>
      </c>
      <c r="H1505" s="7" t="s">
        <v>4539</v>
      </c>
      <c r="I1505" s="7" t="s">
        <v>13</v>
      </c>
      <c r="J1505" s="7">
        <v>0</v>
      </c>
      <c r="K1505" s="7">
        <v>19</v>
      </c>
      <c r="L1505" s="8">
        <v>1.2999999999999999E-2</v>
      </c>
      <c r="M1505" s="7">
        <v>0.02</v>
      </c>
      <c r="N1505" s="8">
        <v>0.247</v>
      </c>
      <c r="O1505" s="8">
        <v>0.38</v>
      </c>
    </row>
    <row r="1506" spans="2:15" ht="15" customHeight="1" x14ac:dyDescent="0.35">
      <c r="B1506" s="7" t="s">
        <v>4470</v>
      </c>
      <c r="C1506" s="7" t="s">
        <v>49</v>
      </c>
      <c r="D1506" s="7" t="s">
        <v>4540</v>
      </c>
      <c r="E1506" s="7" t="s">
        <v>4541</v>
      </c>
      <c r="F1506" s="7" t="s">
        <v>17</v>
      </c>
      <c r="G1506" s="7" t="s">
        <v>4540</v>
      </c>
      <c r="H1506" s="7" t="s">
        <v>4542</v>
      </c>
      <c r="I1506" s="7" t="s">
        <v>13</v>
      </c>
      <c r="J1506" s="7">
        <v>0</v>
      </c>
      <c r="K1506" s="7">
        <v>15</v>
      </c>
      <c r="L1506" s="8">
        <v>1.2999999999999999E-2</v>
      </c>
      <c r="M1506" s="7">
        <v>0.02</v>
      </c>
      <c r="N1506" s="8">
        <v>0.19499999999999998</v>
      </c>
      <c r="O1506" s="8">
        <v>0.3</v>
      </c>
    </row>
    <row r="1507" spans="2:15" ht="15" customHeight="1" x14ac:dyDescent="0.35">
      <c r="B1507" s="7" t="s">
        <v>4470</v>
      </c>
      <c r="C1507" s="7" t="s">
        <v>49</v>
      </c>
      <c r="D1507" s="7" t="s">
        <v>4543</v>
      </c>
      <c r="E1507" s="7" t="s">
        <v>4544</v>
      </c>
      <c r="F1507" s="7" t="s">
        <v>17</v>
      </c>
      <c r="G1507" s="7" t="s">
        <v>4543</v>
      </c>
      <c r="H1507" s="7" t="s">
        <v>4545</v>
      </c>
      <c r="I1507" s="7" t="s">
        <v>13</v>
      </c>
      <c r="J1507" s="7">
        <v>0</v>
      </c>
      <c r="K1507" s="7">
        <v>4</v>
      </c>
      <c r="L1507" s="8">
        <v>1.2999999999999999E-2</v>
      </c>
      <c r="M1507" s="7">
        <v>0.02</v>
      </c>
      <c r="N1507" s="8">
        <v>5.1999999999999998E-2</v>
      </c>
      <c r="O1507" s="8">
        <v>0.08</v>
      </c>
    </row>
    <row r="1508" spans="2:15" ht="15" customHeight="1" x14ac:dyDescent="0.35">
      <c r="B1508" s="7" t="s">
        <v>4470</v>
      </c>
      <c r="C1508" s="7" t="s">
        <v>49</v>
      </c>
      <c r="D1508" s="7" t="s">
        <v>4546</v>
      </c>
      <c r="E1508" s="7" t="s">
        <v>4547</v>
      </c>
      <c r="F1508" s="7" t="s">
        <v>17</v>
      </c>
      <c r="G1508" s="7" t="s">
        <v>4546</v>
      </c>
      <c r="H1508" s="7" t="s">
        <v>4548</v>
      </c>
      <c r="I1508" s="7" t="s">
        <v>13</v>
      </c>
      <c r="J1508" s="7">
        <v>0</v>
      </c>
      <c r="K1508" s="7">
        <v>3</v>
      </c>
      <c r="L1508" s="8">
        <v>1.2999999999999999E-2</v>
      </c>
      <c r="M1508" s="7">
        <v>0.02</v>
      </c>
      <c r="N1508" s="8">
        <v>3.9E-2</v>
      </c>
      <c r="O1508" s="8">
        <v>0.06</v>
      </c>
    </row>
    <row r="1509" spans="2:15" ht="15" customHeight="1" x14ac:dyDescent="0.35">
      <c r="B1509" s="7" t="s">
        <v>4470</v>
      </c>
      <c r="C1509" s="7" t="s">
        <v>49</v>
      </c>
      <c r="D1509" s="7" t="s">
        <v>4549</v>
      </c>
      <c r="E1509" s="7" t="s">
        <v>4550</v>
      </c>
      <c r="F1509" s="7" t="s">
        <v>17</v>
      </c>
      <c r="G1509" s="7" t="s">
        <v>4549</v>
      </c>
      <c r="H1509" s="7" t="s">
        <v>4551</v>
      </c>
      <c r="I1509" s="7" t="s">
        <v>13</v>
      </c>
      <c r="J1509" s="7">
        <v>0</v>
      </c>
      <c r="K1509" s="7">
        <v>16</v>
      </c>
      <c r="L1509" s="8">
        <v>1.2999999999999999E-2</v>
      </c>
      <c r="M1509" s="7">
        <v>0.02</v>
      </c>
      <c r="N1509" s="8">
        <v>0.20799999999999999</v>
      </c>
      <c r="O1509" s="8">
        <v>0.32</v>
      </c>
    </row>
    <row r="1510" spans="2:15" ht="15" customHeight="1" x14ac:dyDescent="0.35">
      <c r="B1510" s="7" t="s">
        <v>4470</v>
      </c>
      <c r="C1510" s="7" t="s">
        <v>49</v>
      </c>
      <c r="D1510" s="7" t="s">
        <v>4552</v>
      </c>
      <c r="E1510" s="7" t="s">
        <v>4553</v>
      </c>
      <c r="F1510" s="7" t="s">
        <v>17</v>
      </c>
      <c r="G1510" s="7" t="s">
        <v>4552</v>
      </c>
      <c r="H1510" s="7" t="s">
        <v>4554</v>
      </c>
      <c r="I1510" s="7" t="s">
        <v>13</v>
      </c>
      <c r="J1510" s="7">
        <v>0</v>
      </c>
      <c r="K1510" s="7">
        <v>13</v>
      </c>
      <c r="L1510" s="8">
        <v>1.2999999999999999E-2</v>
      </c>
      <c r="M1510" s="7">
        <v>0.02</v>
      </c>
      <c r="N1510" s="8">
        <v>0.16899999999999998</v>
      </c>
      <c r="O1510" s="8">
        <v>0.26</v>
      </c>
    </row>
    <row r="1511" spans="2:15" ht="15" customHeight="1" x14ac:dyDescent="0.35">
      <c r="B1511" s="7" t="s">
        <v>4470</v>
      </c>
      <c r="C1511" s="7" t="s">
        <v>49</v>
      </c>
      <c r="D1511" s="7" t="s">
        <v>4555</v>
      </c>
      <c r="E1511" s="7" t="s">
        <v>4556</v>
      </c>
      <c r="F1511" s="7" t="s">
        <v>17</v>
      </c>
      <c r="G1511" s="7" t="s">
        <v>4555</v>
      </c>
      <c r="H1511" s="7" t="s">
        <v>4557</v>
      </c>
      <c r="I1511" s="7" t="s">
        <v>13</v>
      </c>
      <c r="J1511" s="7">
        <v>0</v>
      </c>
      <c r="K1511" s="7">
        <v>17</v>
      </c>
      <c r="L1511" s="8">
        <v>1.2999999999999999E-2</v>
      </c>
      <c r="M1511" s="7">
        <v>0.02</v>
      </c>
      <c r="N1511" s="8">
        <v>0.221</v>
      </c>
      <c r="O1511" s="8">
        <v>0.34</v>
      </c>
    </row>
    <row r="1512" spans="2:15" ht="15" customHeight="1" x14ac:dyDescent="0.35">
      <c r="B1512" s="7" t="s">
        <v>4470</v>
      </c>
      <c r="C1512" s="7" t="s">
        <v>49</v>
      </c>
      <c r="D1512" s="7" t="s">
        <v>4558</v>
      </c>
      <c r="E1512" s="7" t="s">
        <v>4559</v>
      </c>
      <c r="F1512" s="7" t="s">
        <v>17</v>
      </c>
      <c r="G1512" s="7" t="s">
        <v>4558</v>
      </c>
      <c r="H1512" s="7" t="s">
        <v>4560</v>
      </c>
      <c r="I1512" s="7" t="s">
        <v>13</v>
      </c>
      <c r="J1512" s="7">
        <v>0</v>
      </c>
      <c r="K1512" s="7">
        <v>15</v>
      </c>
      <c r="L1512" s="8">
        <v>1.2999999999999999E-2</v>
      </c>
      <c r="M1512" s="7">
        <v>0.02</v>
      </c>
      <c r="N1512" s="8">
        <v>0.19499999999999998</v>
      </c>
      <c r="O1512" s="8">
        <v>0.3</v>
      </c>
    </row>
    <row r="1513" spans="2:15" ht="15" customHeight="1" x14ac:dyDescent="0.35">
      <c r="B1513" s="7" t="s">
        <v>4470</v>
      </c>
      <c r="C1513" s="7" t="s">
        <v>49</v>
      </c>
      <c r="D1513" s="7" t="s">
        <v>4561</v>
      </c>
      <c r="E1513" s="7" t="s">
        <v>4562</v>
      </c>
      <c r="F1513" s="7" t="s">
        <v>17</v>
      </c>
      <c r="G1513" s="7" t="s">
        <v>4561</v>
      </c>
      <c r="H1513" s="7" t="s">
        <v>4563</v>
      </c>
      <c r="I1513" s="7" t="s">
        <v>13</v>
      </c>
      <c r="J1513" s="7">
        <v>0</v>
      </c>
      <c r="K1513" s="7">
        <v>4</v>
      </c>
      <c r="L1513" s="8">
        <v>1.2999999999999999E-2</v>
      </c>
      <c r="M1513" s="7">
        <v>0.02</v>
      </c>
      <c r="N1513" s="8">
        <v>5.1999999999999998E-2</v>
      </c>
      <c r="O1513" s="8">
        <v>0.08</v>
      </c>
    </row>
    <row r="1514" spans="2:15" ht="15" customHeight="1" x14ac:dyDescent="0.35">
      <c r="B1514" s="7" t="s">
        <v>4470</v>
      </c>
      <c r="C1514" s="7" t="s">
        <v>49</v>
      </c>
      <c r="D1514" s="7" t="s">
        <v>4564</v>
      </c>
      <c r="E1514" s="7" t="s">
        <v>4565</v>
      </c>
      <c r="F1514" s="7" t="s">
        <v>17</v>
      </c>
      <c r="G1514" s="7" t="s">
        <v>4564</v>
      </c>
      <c r="H1514" s="7" t="s">
        <v>4566</v>
      </c>
      <c r="I1514" s="7" t="s">
        <v>13</v>
      </c>
      <c r="J1514" s="7">
        <v>0</v>
      </c>
      <c r="K1514" s="7">
        <v>4</v>
      </c>
      <c r="L1514" s="8">
        <v>1.2999999999999999E-2</v>
      </c>
      <c r="M1514" s="7">
        <v>0.02</v>
      </c>
      <c r="N1514" s="8">
        <v>5.1999999999999998E-2</v>
      </c>
      <c r="O1514" s="8">
        <v>0.08</v>
      </c>
    </row>
    <row r="1515" spans="2:15" ht="15" customHeight="1" x14ac:dyDescent="0.35">
      <c r="B1515" s="7" t="s">
        <v>4470</v>
      </c>
      <c r="C1515" s="7" t="s">
        <v>49</v>
      </c>
      <c r="D1515" s="7" t="s">
        <v>4567</v>
      </c>
      <c r="E1515" s="7" t="s">
        <v>4568</v>
      </c>
      <c r="F1515" s="7" t="s">
        <v>17</v>
      </c>
      <c r="G1515" s="7" t="s">
        <v>4567</v>
      </c>
      <c r="H1515" s="7" t="s">
        <v>4569</v>
      </c>
      <c r="I1515" s="7" t="s">
        <v>13</v>
      </c>
      <c r="J1515" s="7">
        <v>0</v>
      </c>
      <c r="K1515" s="7">
        <v>3</v>
      </c>
      <c r="L1515" s="8">
        <v>1.2999999999999999E-2</v>
      </c>
      <c r="M1515" s="7">
        <v>0.02</v>
      </c>
      <c r="N1515" s="8">
        <v>3.9E-2</v>
      </c>
      <c r="O1515" s="8">
        <v>0.06</v>
      </c>
    </row>
    <row r="1516" spans="2:15" ht="15" customHeight="1" x14ac:dyDescent="0.35">
      <c r="B1516" s="7" t="s">
        <v>4470</v>
      </c>
      <c r="C1516" s="7" t="s">
        <v>49</v>
      </c>
      <c r="D1516" s="7" t="s">
        <v>4570</v>
      </c>
      <c r="E1516" s="7" t="s">
        <v>4571</v>
      </c>
      <c r="F1516" s="7" t="s">
        <v>17</v>
      </c>
      <c r="G1516" s="7" t="s">
        <v>4570</v>
      </c>
      <c r="H1516" s="7" t="s">
        <v>4572</v>
      </c>
      <c r="I1516" s="7" t="s">
        <v>13</v>
      </c>
      <c r="J1516" s="7">
        <v>0</v>
      </c>
      <c r="K1516" s="7">
        <v>3</v>
      </c>
      <c r="L1516" s="8">
        <v>1.2999999999999999E-2</v>
      </c>
      <c r="M1516" s="7">
        <v>0.02</v>
      </c>
      <c r="N1516" s="8">
        <v>3.9E-2</v>
      </c>
      <c r="O1516" s="8">
        <v>0.06</v>
      </c>
    </row>
    <row r="1517" spans="2:15" ht="15" customHeight="1" x14ac:dyDescent="0.35">
      <c r="B1517" s="7" t="s">
        <v>4470</v>
      </c>
      <c r="C1517" s="7" t="s">
        <v>49</v>
      </c>
      <c r="D1517" s="7" t="s">
        <v>4573</v>
      </c>
      <c r="E1517" s="7" t="s">
        <v>4574</v>
      </c>
      <c r="F1517" s="7" t="s">
        <v>17</v>
      </c>
      <c r="G1517" s="7" t="s">
        <v>4573</v>
      </c>
      <c r="H1517" s="7" t="s">
        <v>4575</v>
      </c>
      <c r="I1517" s="7" t="s">
        <v>13</v>
      </c>
      <c r="J1517" s="7">
        <v>0</v>
      </c>
      <c r="K1517" s="7">
        <v>3</v>
      </c>
      <c r="L1517" s="8">
        <v>1.2999999999999999E-2</v>
      </c>
      <c r="M1517" s="7">
        <v>0.02</v>
      </c>
      <c r="N1517" s="8">
        <v>3.9E-2</v>
      </c>
      <c r="O1517" s="8">
        <v>0.06</v>
      </c>
    </row>
    <row r="1518" spans="2:15" ht="15" customHeight="1" x14ac:dyDescent="0.35">
      <c r="B1518" s="7" t="s">
        <v>4470</v>
      </c>
      <c r="C1518" s="7" t="s">
        <v>49</v>
      </c>
      <c r="D1518" s="7" t="s">
        <v>4576</v>
      </c>
      <c r="E1518" s="7" t="s">
        <v>4577</v>
      </c>
      <c r="F1518" s="7" t="s">
        <v>17</v>
      </c>
      <c r="G1518" s="7" t="s">
        <v>4576</v>
      </c>
      <c r="H1518" s="7" t="s">
        <v>4578</v>
      </c>
      <c r="I1518" s="7" t="s">
        <v>13</v>
      </c>
      <c r="J1518" s="7">
        <v>0</v>
      </c>
      <c r="K1518" s="7">
        <v>2</v>
      </c>
      <c r="L1518" s="8">
        <v>1.2999999999999999E-2</v>
      </c>
      <c r="M1518" s="7">
        <v>0.02</v>
      </c>
      <c r="N1518" s="8">
        <v>2.5999999999999999E-2</v>
      </c>
      <c r="O1518" s="8">
        <v>0.04</v>
      </c>
    </row>
    <row r="1519" spans="2:15" ht="15" customHeight="1" x14ac:dyDescent="0.35">
      <c r="B1519" s="7" t="s">
        <v>4470</v>
      </c>
      <c r="C1519" s="7" t="s">
        <v>49</v>
      </c>
      <c r="D1519" s="7" t="s">
        <v>4579</v>
      </c>
      <c r="E1519" s="7" t="s">
        <v>4580</v>
      </c>
      <c r="F1519" s="7" t="s">
        <v>17</v>
      </c>
      <c r="G1519" s="7" t="s">
        <v>4579</v>
      </c>
      <c r="H1519" s="7" t="s">
        <v>4581</v>
      </c>
      <c r="I1519" s="7" t="s">
        <v>13</v>
      </c>
      <c r="J1519" s="7">
        <v>0</v>
      </c>
      <c r="K1519" s="7">
        <v>115</v>
      </c>
      <c r="L1519" s="8">
        <v>1.2999999999999999E-2</v>
      </c>
      <c r="M1519" s="7">
        <v>0.02</v>
      </c>
      <c r="N1519" s="8">
        <v>1.4949999999999999</v>
      </c>
      <c r="O1519" s="8">
        <v>2.3000000000000003</v>
      </c>
    </row>
    <row r="1520" spans="2:15" ht="15" customHeight="1" x14ac:dyDescent="0.35">
      <c r="B1520" s="7" t="s">
        <v>4470</v>
      </c>
      <c r="C1520" s="7" t="s">
        <v>49</v>
      </c>
      <c r="D1520" s="7" t="s">
        <v>4582</v>
      </c>
      <c r="E1520" s="7" t="s">
        <v>4583</v>
      </c>
      <c r="F1520" s="7" t="s">
        <v>17</v>
      </c>
      <c r="G1520" s="7" t="s">
        <v>4582</v>
      </c>
      <c r="H1520" s="7" t="s">
        <v>4584</v>
      </c>
      <c r="I1520" s="7" t="s">
        <v>13</v>
      </c>
      <c r="J1520" s="7">
        <v>0</v>
      </c>
      <c r="K1520" s="7">
        <v>34</v>
      </c>
      <c r="L1520" s="8">
        <v>1.2999999999999999E-2</v>
      </c>
      <c r="M1520" s="7">
        <v>0.02</v>
      </c>
      <c r="N1520" s="8">
        <v>0.442</v>
      </c>
      <c r="O1520" s="8">
        <v>0.68</v>
      </c>
    </row>
    <row r="1521" spans="2:15" ht="15" customHeight="1" x14ac:dyDescent="0.35">
      <c r="B1521" s="7" t="s">
        <v>4470</v>
      </c>
      <c r="C1521" s="7" t="s">
        <v>49</v>
      </c>
      <c r="D1521" s="7" t="s">
        <v>4585</v>
      </c>
      <c r="E1521" s="7" t="s">
        <v>4586</v>
      </c>
      <c r="F1521" s="7" t="s">
        <v>17</v>
      </c>
      <c r="G1521" s="7" t="s">
        <v>4585</v>
      </c>
      <c r="H1521" s="7" t="s">
        <v>4587</v>
      </c>
      <c r="I1521" s="7" t="s">
        <v>13</v>
      </c>
      <c r="J1521" s="7">
        <v>0</v>
      </c>
      <c r="K1521" s="7">
        <v>20</v>
      </c>
      <c r="L1521" s="8">
        <v>1.2999999999999999E-2</v>
      </c>
      <c r="M1521" s="7">
        <v>0.02</v>
      </c>
      <c r="N1521" s="8">
        <v>0.26</v>
      </c>
      <c r="O1521" s="8">
        <v>0.4</v>
      </c>
    </row>
    <row r="1522" spans="2:15" ht="15" customHeight="1" x14ac:dyDescent="0.35">
      <c r="B1522" s="7" t="s">
        <v>4470</v>
      </c>
      <c r="C1522" s="7" t="s">
        <v>49</v>
      </c>
      <c r="D1522" s="7" t="s">
        <v>4588</v>
      </c>
      <c r="E1522" s="7" t="s">
        <v>4589</v>
      </c>
      <c r="F1522" s="7" t="s">
        <v>17</v>
      </c>
      <c r="G1522" s="7" t="s">
        <v>4588</v>
      </c>
      <c r="H1522" s="7" t="s">
        <v>4590</v>
      </c>
      <c r="I1522" s="7" t="s">
        <v>13</v>
      </c>
      <c r="J1522" s="7">
        <v>0</v>
      </c>
      <c r="K1522" s="7">
        <v>1</v>
      </c>
      <c r="L1522" s="8">
        <v>1.2999999999999999E-2</v>
      </c>
      <c r="M1522" s="7">
        <v>0.02</v>
      </c>
      <c r="N1522" s="8">
        <v>1.2999999999999999E-2</v>
      </c>
      <c r="O1522" s="8">
        <v>0.02</v>
      </c>
    </row>
    <row r="1523" spans="2:15" ht="15" customHeight="1" x14ac:dyDescent="0.35">
      <c r="B1523" s="7" t="s">
        <v>4470</v>
      </c>
      <c r="C1523" s="7" t="s">
        <v>49</v>
      </c>
      <c r="D1523" s="7" t="s">
        <v>4591</v>
      </c>
      <c r="E1523" s="7" t="s">
        <v>4592</v>
      </c>
      <c r="F1523" s="7" t="s">
        <v>17</v>
      </c>
      <c r="G1523" s="7" t="s">
        <v>4591</v>
      </c>
      <c r="H1523" s="7" t="s">
        <v>4593</v>
      </c>
      <c r="I1523" s="7" t="s">
        <v>13</v>
      </c>
      <c r="J1523" s="7">
        <v>0</v>
      </c>
      <c r="K1523" s="7">
        <v>6</v>
      </c>
      <c r="L1523" s="8">
        <v>1.2999999999999999E-2</v>
      </c>
      <c r="M1523" s="7">
        <v>0.02</v>
      </c>
      <c r="N1523" s="8">
        <v>7.8E-2</v>
      </c>
      <c r="O1523" s="8">
        <v>0.12</v>
      </c>
    </row>
    <row r="1524" spans="2:15" ht="15" customHeight="1" x14ac:dyDescent="0.35">
      <c r="B1524" s="7" t="s">
        <v>4470</v>
      </c>
      <c r="C1524" s="7" t="s">
        <v>49</v>
      </c>
      <c r="D1524" s="7" t="s">
        <v>4594</v>
      </c>
      <c r="E1524" s="7" t="s">
        <v>4595</v>
      </c>
      <c r="F1524" s="7" t="s">
        <v>17</v>
      </c>
      <c r="G1524" s="7" t="s">
        <v>4594</v>
      </c>
      <c r="H1524" s="7" t="s">
        <v>4596</v>
      </c>
      <c r="I1524" s="7" t="s">
        <v>13</v>
      </c>
      <c r="J1524" s="7">
        <v>0</v>
      </c>
      <c r="K1524" s="7">
        <v>1</v>
      </c>
      <c r="L1524" s="8">
        <v>1.2999999999999999E-2</v>
      </c>
      <c r="M1524" s="7">
        <v>0.02</v>
      </c>
      <c r="N1524" s="8">
        <v>1.2999999999999999E-2</v>
      </c>
      <c r="O1524" s="8">
        <v>0.02</v>
      </c>
    </row>
    <row r="1525" spans="2:15" ht="15" customHeight="1" x14ac:dyDescent="0.35">
      <c r="B1525" s="7" t="s">
        <v>4470</v>
      </c>
      <c r="C1525" s="7" t="s">
        <v>49</v>
      </c>
      <c r="D1525" s="7" t="s">
        <v>4597</v>
      </c>
      <c r="E1525" s="7" t="s">
        <v>4598</v>
      </c>
      <c r="F1525" s="7" t="s">
        <v>17</v>
      </c>
      <c r="G1525" s="7" t="s">
        <v>4597</v>
      </c>
      <c r="H1525" s="7" t="s">
        <v>4599</v>
      </c>
      <c r="I1525" s="7" t="s">
        <v>13</v>
      </c>
      <c r="J1525" s="7">
        <v>0</v>
      </c>
      <c r="K1525" s="7">
        <v>7</v>
      </c>
      <c r="L1525" s="8">
        <v>1.2999999999999999E-2</v>
      </c>
      <c r="M1525" s="7">
        <v>0.02</v>
      </c>
      <c r="N1525" s="8">
        <v>9.0999999999999998E-2</v>
      </c>
      <c r="O1525" s="8">
        <v>0.14000000000000001</v>
      </c>
    </row>
    <row r="1526" spans="2:15" ht="15" customHeight="1" x14ac:dyDescent="0.35">
      <c r="B1526" s="7" t="s">
        <v>4470</v>
      </c>
      <c r="C1526" s="7" t="s">
        <v>49</v>
      </c>
      <c r="D1526" s="7" t="s">
        <v>4600</v>
      </c>
      <c r="E1526" s="7" t="s">
        <v>4601</v>
      </c>
      <c r="F1526" s="7" t="s">
        <v>17</v>
      </c>
      <c r="G1526" s="7" t="s">
        <v>4600</v>
      </c>
      <c r="H1526" s="7" t="s">
        <v>4602</v>
      </c>
      <c r="I1526" s="7" t="s">
        <v>13</v>
      </c>
      <c r="J1526" s="7">
        <v>0</v>
      </c>
      <c r="K1526" s="7">
        <v>1</v>
      </c>
      <c r="L1526" s="8">
        <v>1.2999999999999999E-2</v>
      </c>
      <c r="M1526" s="7">
        <v>0.02</v>
      </c>
      <c r="N1526" s="8">
        <v>1.2999999999999999E-2</v>
      </c>
      <c r="O1526" s="8">
        <v>0.02</v>
      </c>
    </row>
    <row r="1527" spans="2:15" ht="15" customHeight="1" x14ac:dyDescent="0.35">
      <c r="B1527" s="7" t="s">
        <v>4470</v>
      </c>
      <c r="C1527" s="7" t="s">
        <v>49</v>
      </c>
      <c r="D1527" s="7" t="s">
        <v>4603</v>
      </c>
      <c r="E1527" s="7" t="s">
        <v>4604</v>
      </c>
      <c r="F1527" s="7" t="s">
        <v>17</v>
      </c>
      <c r="G1527" s="7" t="s">
        <v>4603</v>
      </c>
      <c r="H1527" s="7" t="s">
        <v>4605</v>
      </c>
      <c r="I1527" s="7" t="s">
        <v>13</v>
      </c>
      <c r="J1527" s="7">
        <v>0</v>
      </c>
      <c r="K1527" s="7">
        <v>14</v>
      </c>
      <c r="L1527" s="8">
        <v>1.2999999999999999E-2</v>
      </c>
      <c r="M1527" s="7">
        <v>0.02</v>
      </c>
      <c r="N1527" s="8">
        <v>0.182</v>
      </c>
      <c r="O1527" s="8">
        <v>0.28000000000000003</v>
      </c>
    </row>
    <row r="1528" spans="2:15" ht="15" customHeight="1" x14ac:dyDescent="0.35">
      <c r="B1528" s="7" t="s">
        <v>4470</v>
      </c>
      <c r="C1528" s="7" t="s">
        <v>49</v>
      </c>
      <c r="D1528" s="7" t="s">
        <v>4606</v>
      </c>
      <c r="E1528" s="7" t="s">
        <v>4607</v>
      </c>
      <c r="F1528" s="7" t="s">
        <v>17</v>
      </c>
      <c r="G1528" s="7" t="s">
        <v>4606</v>
      </c>
      <c r="H1528" s="7" t="s">
        <v>4608</v>
      </c>
      <c r="I1528" s="7" t="s">
        <v>13</v>
      </c>
      <c r="J1528" s="7">
        <v>0</v>
      </c>
      <c r="K1528" s="7">
        <v>5</v>
      </c>
      <c r="L1528" s="8">
        <v>1.2999999999999999E-2</v>
      </c>
      <c r="M1528" s="7">
        <v>0.02</v>
      </c>
      <c r="N1528" s="8">
        <v>6.5000000000000002E-2</v>
      </c>
      <c r="O1528" s="8">
        <v>0.1</v>
      </c>
    </row>
    <row r="1529" spans="2:15" ht="15" customHeight="1" x14ac:dyDescent="0.35">
      <c r="B1529" s="7" t="s">
        <v>4470</v>
      </c>
      <c r="C1529" s="7" t="s">
        <v>49</v>
      </c>
      <c r="D1529" s="7" t="s">
        <v>4609</v>
      </c>
      <c r="E1529" s="7" t="s">
        <v>4610</v>
      </c>
      <c r="F1529" s="7" t="s">
        <v>17</v>
      </c>
      <c r="G1529" s="7" t="s">
        <v>4609</v>
      </c>
      <c r="H1529" s="7" t="s">
        <v>4611</v>
      </c>
      <c r="I1529" s="7" t="s">
        <v>13</v>
      </c>
      <c r="J1529" s="7">
        <v>0</v>
      </c>
      <c r="K1529" s="7">
        <v>11</v>
      </c>
      <c r="L1529" s="8">
        <v>1.2999999999999999E-2</v>
      </c>
      <c r="M1529" s="7">
        <v>0.02</v>
      </c>
      <c r="N1529" s="8">
        <v>0.14299999999999999</v>
      </c>
      <c r="O1529" s="8">
        <v>0.22</v>
      </c>
    </row>
    <row r="1530" spans="2:15" ht="15" customHeight="1" x14ac:dyDescent="0.35">
      <c r="B1530" s="7" t="s">
        <v>4470</v>
      </c>
      <c r="C1530" s="7" t="s">
        <v>49</v>
      </c>
      <c r="D1530" s="7" t="s">
        <v>4612</v>
      </c>
      <c r="E1530" s="7" t="s">
        <v>4613</v>
      </c>
      <c r="F1530" s="7" t="s">
        <v>17</v>
      </c>
      <c r="G1530" s="7" t="s">
        <v>4612</v>
      </c>
      <c r="H1530" s="7" t="s">
        <v>4614</v>
      </c>
      <c r="I1530" s="7" t="s">
        <v>13</v>
      </c>
      <c r="J1530" s="7">
        <v>0</v>
      </c>
      <c r="K1530" s="7">
        <v>3</v>
      </c>
      <c r="L1530" s="8">
        <v>1.2999999999999999E-2</v>
      </c>
      <c r="M1530" s="7">
        <v>0.02</v>
      </c>
      <c r="N1530" s="8">
        <v>3.9E-2</v>
      </c>
      <c r="O1530" s="8">
        <v>0.06</v>
      </c>
    </row>
    <row r="1531" spans="2:15" ht="15" customHeight="1" x14ac:dyDescent="0.35">
      <c r="B1531" s="7" t="s">
        <v>4470</v>
      </c>
      <c r="C1531" s="7" t="s">
        <v>49</v>
      </c>
      <c r="D1531" s="7" t="s">
        <v>4615</v>
      </c>
      <c r="E1531" s="7" t="s">
        <v>4616</v>
      </c>
      <c r="F1531" s="7" t="s">
        <v>17</v>
      </c>
      <c r="G1531" s="7" t="s">
        <v>4615</v>
      </c>
      <c r="H1531" s="7" t="s">
        <v>4617</v>
      </c>
      <c r="I1531" s="7" t="s">
        <v>13</v>
      </c>
      <c r="J1531" s="7">
        <v>0</v>
      </c>
      <c r="K1531" s="7">
        <v>1</v>
      </c>
      <c r="L1531" s="8">
        <v>1.2999999999999999E-2</v>
      </c>
      <c r="M1531" s="7">
        <v>0.02</v>
      </c>
      <c r="N1531" s="8">
        <v>1.2999999999999999E-2</v>
      </c>
      <c r="O1531" s="8">
        <v>0.02</v>
      </c>
    </row>
    <row r="1532" spans="2:15" ht="15" customHeight="1" x14ac:dyDescent="0.35">
      <c r="B1532" s="7" t="s">
        <v>4470</v>
      </c>
      <c r="C1532" s="7" t="s">
        <v>49</v>
      </c>
      <c r="D1532" s="7" t="s">
        <v>4618</v>
      </c>
      <c r="E1532" s="7" t="s">
        <v>4619</v>
      </c>
      <c r="F1532" s="7" t="s">
        <v>17</v>
      </c>
      <c r="G1532" s="7" t="s">
        <v>4618</v>
      </c>
      <c r="H1532" s="7" t="s">
        <v>4620</v>
      </c>
      <c r="I1532" s="7" t="s">
        <v>13</v>
      </c>
      <c r="J1532" s="7">
        <v>0</v>
      </c>
      <c r="K1532" s="7">
        <v>1</v>
      </c>
      <c r="L1532" s="8">
        <v>1.2999999999999999E-2</v>
      </c>
      <c r="M1532" s="7">
        <v>0.02</v>
      </c>
      <c r="N1532" s="8">
        <v>1.2999999999999999E-2</v>
      </c>
      <c r="O1532" s="8">
        <v>0.02</v>
      </c>
    </row>
    <row r="1533" spans="2:15" ht="15" customHeight="1" x14ac:dyDescent="0.35">
      <c r="B1533" s="7" t="s">
        <v>4470</v>
      </c>
      <c r="C1533" s="7" t="s">
        <v>49</v>
      </c>
      <c r="D1533" s="7" t="s">
        <v>4621</v>
      </c>
      <c r="E1533" s="7" t="s">
        <v>4622</v>
      </c>
      <c r="F1533" s="7" t="s">
        <v>17</v>
      </c>
      <c r="G1533" s="7" t="s">
        <v>4621</v>
      </c>
      <c r="H1533" s="7" t="s">
        <v>4623</v>
      </c>
      <c r="I1533" s="7" t="s">
        <v>13</v>
      </c>
      <c r="J1533" s="7">
        <v>0</v>
      </c>
      <c r="K1533" s="7">
        <v>2</v>
      </c>
      <c r="L1533" s="8">
        <v>1.2999999999999999E-2</v>
      </c>
      <c r="M1533" s="7">
        <v>0.02</v>
      </c>
      <c r="N1533" s="8">
        <v>2.5999999999999999E-2</v>
      </c>
      <c r="O1533" s="8">
        <v>0.04</v>
      </c>
    </row>
    <row r="1534" spans="2:15" ht="15" customHeight="1" x14ac:dyDescent="0.35">
      <c r="B1534" s="7" t="s">
        <v>4470</v>
      </c>
      <c r="C1534" s="7" t="s">
        <v>49</v>
      </c>
      <c r="D1534" s="7" t="s">
        <v>4624</v>
      </c>
      <c r="E1534" s="7" t="s">
        <v>4625</v>
      </c>
      <c r="F1534" s="7" t="s">
        <v>17</v>
      </c>
      <c r="G1534" s="7" t="s">
        <v>4624</v>
      </c>
      <c r="H1534" s="7" t="s">
        <v>4626</v>
      </c>
      <c r="I1534" s="7" t="s">
        <v>13</v>
      </c>
      <c r="J1534" s="7">
        <v>0</v>
      </c>
      <c r="K1534" s="7">
        <v>1</v>
      </c>
      <c r="L1534" s="8">
        <v>1.2999999999999999E-2</v>
      </c>
      <c r="M1534" s="7">
        <v>0.02</v>
      </c>
      <c r="N1534" s="8">
        <v>1.2999999999999999E-2</v>
      </c>
      <c r="O1534" s="8">
        <v>0.02</v>
      </c>
    </row>
    <row r="1535" spans="2:15" ht="15" customHeight="1" x14ac:dyDescent="0.35">
      <c r="B1535" s="7" t="s">
        <v>4470</v>
      </c>
      <c r="C1535" s="7" t="s">
        <v>49</v>
      </c>
      <c r="D1535" s="7" t="s">
        <v>4627</v>
      </c>
      <c r="E1535" s="7" t="s">
        <v>4628</v>
      </c>
      <c r="F1535" s="7" t="s">
        <v>17</v>
      </c>
      <c r="G1535" s="7" t="s">
        <v>4627</v>
      </c>
      <c r="H1535" s="7" t="s">
        <v>4629</v>
      </c>
      <c r="I1535" s="7" t="s">
        <v>13</v>
      </c>
      <c r="J1535" s="7">
        <v>0</v>
      </c>
      <c r="K1535" s="7">
        <v>2</v>
      </c>
      <c r="L1535" s="8">
        <v>1.2999999999999999E-2</v>
      </c>
      <c r="M1535" s="7">
        <v>0.02</v>
      </c>
      <c r="N1535" s="8">
        <v>2.5999999999999999E-2</v>
      </c>
      <c r="O1535" s="8">
        <v>0.04</v>
      </c>
    </row>
    <row r="1536" spans="2:15" ht="15" customHeight="1" x14ac:dyDescent="0.35">
      <c r="B1536" s="7" t="s">
        <v>4470</v>
      </c>
      <c r="C1536" s="7" t="s">
        <v>49</v>
      </c>
      <c r="D1536" s="7" t="s">
        <v>4630</v>
      </c>
      <c r="E1536" s="7" t="s">
        <v>4631</v>
      </c>
      <c r="F1536" s="7" t="s">
        <v>17</v>
      </c>
      <c r="G1536" s="7" t="s">
        <v>4630</v>
      </c>
      <c r="H1536" s="7" t="s">
        <v>4632</v>
      </c>
      <c r="I1536" s="7" t="s">
        <v>13</v>
      </c>
      <c r="J1536" s="7">
        <v>0</v>
      </c>
      <c r="K1536" s="7">
        <v>1</v>
      </c>
      <c r="L1536" s="8">
        <v>1.2999999999999999E-2</v>
      </c>
      <c r="M1536" s="7">
        <v>0.02</v>
      </c>
      <c r="N1536" s="8">
        <v>1.2999999999999999E-2</v>
      </c>
      <c r="O1536" s="8">
        <v>0.02</v>
      </c>
    </row>
    <row r="1537" spans="2:15" ht="15" customHeight="1" x14ac:dyDescent="0.35">
      <c r="B1537" s="7" t="s">
        <v>4470</v>
      </c>
      <c r="C1537" s="7" t="s">
        <v>49</v>
      </c>
      <c r="D1537" s="7" t="s">
        <v>4633</v>
      </c>
      <c r="E1537" s="7" t="s">
        <v>4634</v>
      </c>
      <c r="F1537" s="7" t="s">
        <v>17</v>
      </c>
      <c r="G1537" s="7" t="s">
        <v>4633</v>
      </c>
      <c r="H1537" s="7" t="s">
        <v>4635</v>
      </c>
      <c r="I1537" s="7" t="s">
        <v>13</v>
      </c>
      <c r="J1537" s="7">
        <v>0</v>
      </c>
      <c r="K1537" s="7">
        <v>1</v>
      </c>
      <c r="L1537" s="8">
        <v>1.2999999999999999E-2</v>
      </c>
      <c r="M1537" s="7">
        <v>0.02</v>
      </c>
      <c r="N1537" s="8">
        <v>1.2999999999999999E-2</v>
      </c>
      <c r="O1537" s="8">
        <v>0.02</v>
      </c>
    </row>
    <row r="1538" spans="2:15" ht="15" customHeight="1" x14ac:dyDescent="0.35">
      <c r="B1538" s="7" t="s">
        <v>4470</v>
      </c>
      <c r="C1538" s="7" t="s">
        <v>49</v>
      </c>
      <c r="D1538" s="7" t="s">
        <v>4636</v>
      </c>
      <c r="E1538" s="7" t="s">
        <v>4637</v>
      </c>
      <c r="F1538" s="7" t="s">
        <v>17</v>
      </c>
      <c r="G1538" s="7" t="s">
        <v>4636</v>
      </c>
      <c r="H1538" s="7" t="s">
        <v>4638</v>
      </c>
      <c r="I1538" s="7" t="s">
        <v>13</v>
      </c>
      <c r="J1538" s="7">
        <v>0</v>
      </c>
      <c r="K1538" s="7">
        <v>1</v>
      </c>
      <c r="L1538" s="8">
        <v>1.2999999999999999E-2</v>
      </c>
      <c r="M1538" s="7">
        <v>0.02</v>
      </c>
      <c r="N1538" s="8">
        <v>1.2999999999999999E-2</v>
      </c>
      <c r="O1538" s="8">
        <v>0.02</v>
      </c>
    </row>
    <row r="1539" spans="2:15" ht="15" customHeight="1" x14ac:dyDescent="0.35">
      <c r="B1539" s="7" t="s">
        <v>4470</v>
      </c>
      <c r="C1539" s="7" t="s">
        <v>49</v>
      </c>
      <c r="D1539" s="7" t="s">
        <v>4639</v>
      </c>
      <c r="E1539" s="7" t="s">
        <v>4640</v>
      </c>
      <c r="F1539" s="7" t="s">
        <v>17</v>
      </c>
      <c r="G1539" s="7" t="s">
        <v>4639</v>
      </c>
      <c r="H1539" s="7" t="s">
        <v>4641</v>
      </c>
      <c r="I1539" s="7" t="s">
        <v>13</v>
      </c>
      <c r="J1539" s="7">
        <v>0</v>
      </c>
      <c r="K1539" s="7">
        <v>3</v>
      </c>
      <c r="L1539" s="8">
        <v>1.2999999999999999E-2</v>
      </c>
      <c r="M1539" s="7">
        <v>0.02</v>
      </c>
      <c r="N1539" s="8">
        <v>3.9E-2</v>
      </c>
      <c r="O1539" s="8">
        <v>0.06</v>
      </c>
    </row>
    <row r="1540" spans="2:15" ht="15" customHeight="1" x14ac:dyDescent="0.35">
      <c r="B1540" s="7" t="s">
        <v>4470</v>
      </c>
      <c r="C1540" s="7" t="s">
        <v>49</v>
      </c>
      <c r="D1540" s="7" t="s">
        <v>4642</v>
      </c>
      <c r="E1540" s="7" t="s">
        <v>4643</v>
      </c>
      <c r="F1540" s="7" t="s">
        <v>17</v>
      </c>
      <c r="G1540" s="7" t="s">
        <v>4642</v>
      </c>
      <c r="H1540" s="7" t="s">
        <v>4644</v>
      </c>
      <c r="I1540" s="7" t="s">
        <v>13</v>
      </c>
      <c r="J1540" s="7">
        <v>0</v>
      </c>
      <c r="K1540" s="7">
        <v>1</v>
      </c>
      <c r="L1540" s="8">
        <v>1.2999999999999999E-2</v>
      </c>
      <c r="M1540" s="7">
        <v>0.02</v>
      </c>
      <c r="N1540" s="8">
        <v>1.2999999999999999E-2</v>
      </c>
      <c r="O1540" s="8">
        <v>0.02</v>
      </c>
    </row>
    <row r="1541" spans="2:15" ht="15" customHeight="1" x14ac:dyDescent="0.35">
      <c r="B1541" s="7" t="s">
        <v>4470</v>
      </c>
      <c r="C1541" s="7" t="s">
        <v>49</v>
      </c>
      <c r="D1541" s="7" t="s">
        <v>4645</v>
      </c>
      <c r="E1541" s="7" t="s">
        <v>4646</v>
      </c>
      <c r="F1541" s="7" t="s">
        <v>17</v>
      </c>
      <c r="G1541" s="7" t="s">
        <v>4645</v>
      </c>
      <c r="H1541" s="7" t="s">
        <v>4647</v>
      </c>
      <c r="I1541" s="7" t="s">
        <v>13</v>
      </c>
      <c r="J1541" s="7">
        <v>0</v>
      </c>
      <c r="K1541" s="7">
        <v>918</v>
      </c>
      <c r="L1541" s="8">
        <v>1.2999999999999999E-2</v>
      </c>
      <c r="M1541" s="7">
        <v>0.02</v>
      </c>
      <c r="N1541" s="8">
        <v>11.933999999999999</v>
      </c>
      <c r="O1541" s="8">
        <v>18.36</v>
      </c>
    </row>
    <row r="1542" spans="2:15" ht="15" customHeight="1" x14ac:dyDescent="0.35">
      <c r="B1542" s="7" t="s">
        <v>4470</v>
      </c>
      <c r="C1542" s="7" t="s">
        <v>49</v>
      </c>
      <c r="D1542" s="7" t="s">
        <v>4648</v>
      </c>
      <c r="E1542" s="7" t="s">
        <v>4649</v>
      </c>
      <c r="F1542" s="7" t="s">
        <v>17</v>
      </c>
      <c r="G1542" s="7" t="s">
        <v>4648</v>
      </c>
      <c r="H1542" s="7" t="s">
        <v>4650</v>
      </c>
      <c r="I1542" s="7" t="s">
        <v>13</v>
      </c>
      <c r="J1542" s="7">
        <v>0</v>
      </c>
      <c r="K1542" s="7">
        <v>367</v>
      </c>
      <c r="L1542" s="8">
        <v>1.2999999999999999E-2</v>
      </c>
      <c r="M1542" s="7">
        <v>0.02</v>
      </c>
      <c r="N1542" s="8">
        <v>4.7709999999999999</v>
      </c>
      <c r="O1542" s="8">
        <v>7.34</v>
      </c>
    </row>
    <row r="1543" spans="2:15" ht="15" customHeight="1" x14ac:dyDescent="0.35">
      <c r="B1543" s="7" t="s">
        <v>4470</v>
      </c>
      <c r="C1543" s="7" t="s">
        <v>49</v>
      </c>
      <c r="D1543" s="7" t="s">
        <v>4651</v>
      </c>
      <c r="E1543" s="7" t="s">
        <v>4652</v>
      </c>
      <c r="F1543" s="7" t="s">
        <v>17</v>
      </c>
      <c r="G1543" s="7" t="s">
        <v>4651</v>
      </c>
      <c r="H1543" s="7" t="s">
        <v>4653</v>
      </c>
      <c r="I1543" s="7" t="s">
        <v>13</v>
      </c>
      <c r="J1543" s="7">
        <v>0</v>
      </c>
      <c r="K1543" s="7">
        <v>327</v>
      </c>
      <c r="L1543" s="8">
        <v>1.2999999999999999E-2</v>
      </c>
      <c r="M1543" s="7">
        <v>0.02</v>
      </c>
      <c r="N1543" s="8">
        <v>4.2509999999999994</v>
      </c>
      <c r="O1543" s="8">
        <v>6.54</v>
      </c>
    </row>
    <row r="1544" spans="2:15" ht="15" customHeight="1" x14ac:dyDescent="0.35">
      <c r="B1544" s="7" t="s">
        <v>4470</v>
      </c>
      <c r="C1544" s="7" t="s">
        <v>49</v>
      </c>
      <c r="D1544" s="7" t="s">
        <v>4654</v>
      </c>
      <c r="E1544" s="7" t="s">
        <v>4655</v>
      </c>
      <c r="F1544" s="7" t="s">
        <v>17</v>
      </c>
      <c r="G1544" s="7" t="s">
        <v>4654</v>
      </c>
      <c r="H1544" s="7" t="s">
        <v>4656</v>
      </c>
      <c r="I1544" s="7" t="s">
        <v>13</v>
      </c>
      <c r="J1544" s="7">
        <v>0</v>
      </c>
      <c r="K1544" s="7">
        <v>2</v>
      </c>
      <c r="L1544" s="8">
        <v>1.2999999999999999E-2</v>
      </c>
      <c r="M1544" s="7">
        <v>0.02</v>
      </c>
      <c r="N1544" s="8">
        <v>2.5999999999999999E-2</v>
      </c>
      <c r="O1544" s="8">
        <v>0.04</v>
      </c>
    </row>
    <row r="1545" spans="2:15" ht="15" customHeight="1" x14ac:dyDescent="0.35">
      <c r="B1545" s="7" t="s">
        <v>4470</v>
      </c>
      <c r="C1545" s="7" t="s">
        <v>49</v>
      </c>
      <c r="D1545" s="7" t="s">
        <v>4657</v>
      </c>
      <c r="E1545" s="7" t="s">
        <v>4658</v>
      </c>
      <c r="F1545" s="7" t="s">
        <v>17</v>
      </c>
      <c r="G1545" s="7" t="s">
        <v>4657</v>
      </c>
      <c r="H1545" s="7" t="s">
        <v>4659</v>
      </c>
      <c r="I1545" s="7" t="s">
        <v>13</v>
      </c>
      <c r="J1545" s="7">
        <v>0</v>
      </c>
      <c r="K1545" s="7">
        <v>16</v>
      </c>
      <c r="L1545" s="8">
        <v>1.2999999999999999E-2</v>
      </c>
      <c r="M1545" s="7">
        <v>0.02</v>
      </c>
      <c r="N1545" s="8">
        <v>0.20799999999999999</v>
      </c>
      <c r="O1545" s="8">
        <v>0.32</v>
      </c>
    </row>
    <row r="1546" spans="2:15" ht="15" customHeight="1" x14ac:dyDescent="0.35">
      <c r="B1546" s="7" t="s">
        <v>4470</v>
      </c>
      <c r="C1546" s="7" t="s">
        <v>49</v>
      </c>
      <c r="D1546" s="7" t="s">
        <v>4660</v>
      </c>
      <c r="E1546" s="7" t="s">
        <v>4661</v>
      </c>
      <c r="F1546" s="7" t="s">
        <v>17</v>
      </c>
      <c r="G1546" s="7" t="s">
        <v>4660</v>
      </c>
      <c r="H1546" s="7" t="s">
        <v>4662</v>
      </c>
      <c r="I1546" s="7" t="s">
        <v>13</v>
      </c>
      <c r="J1546" s="7">
        <v>0</v>
      </c>
      <c r="K1546" s="7">
        <v>2</v>
      </c>
      <c r="L1546" s="8">
        <v>1.2999999999999999E-2</v>
      </c>
      <c r="M1546" s="7">
        <v>0.02</v>
      </c>
      <c r="N1546" s="8">
        <v>2.5999999999999999E-2</v>
      </c>
      <c r="O1546" s="8">
        <v>0.04</v>
      </c>
    </row>
    <row r="1547" spans="2:15" ht="15" customHeight="1" x14ac:dyDescent="0.35">
      <c r="B1547" s="7" t="s">
        <v>4470</v>
      </c>
      <c r="C1547" s="7" t="s">
        <v>49</v>
      </c>
      <c r="D1547" s="7" t="s">
        <v>4663</v>
      </c>
      <c r="E1547" s="7" t="s">
        <v>4664</v>
      </c>
      <c r="F1547" s="7" t="s">
        <v>17</v>
      </c>
      <c r="G1547" s="7" t="s">
        <v>4663</v>
      </c>
      <c r="H1547" s="7" t="s">
        <v>4665</v>
      </c>
      <c r="I1547" s="7" t="s">
        <v>13</v>
      </c>
      <c r="J1547" s="7">
        <v>0</v>
      </c>
      <c r="K1547" s="7">
        <v>29</v>
      </c>
      <c r="L1547" s="8">
        <v>1.2999999999999999E-2</v>
      </c>
      <c r="M1547" s="7">
        <v>0.02</v>
      </c>
      <c r="N1547" s="8">
        <v>0.377</v>
      </c>
      <c r="O1547" s="8">
        <v>0.57999999999999996</v>
      </c>
    </row>
    <row r="1548" spans="2:15" ht="15" customHeight="1" x14ac:dyDescent="0.35">
      <c r="B1548" s="7" t="s">
        <v>4470</v>
      </c>
      <c r="C1548" s="7" t="s">
        <v>49</v>
      </c>
      <c r="D1548" s="7" t="s">
        <v>4666</v>
      </c>
      <c r="E1548" s="7" t="s">
        <v>4667</v>
      </c>
      <c r="F1548" s="7" t="s">
        <v>17</v>
      </c>
      <c r="G1548" s="7" t="s">
        <v>4666</v>
      </c>
      <c r="H1548" s="7" t="s">
        <v>4668</v>
      </c>
      <c r="I1548" s="7" t="s">
        <v>13</v>
      </c>
      <c r="J1548" s="7">
        <v>0</v>
      </c>
      <c r="K1548" s="7">
        <v>99</v>
      </c>
      <c r="L1548" s="8">
        <v>1.2999999999999999E-2</v>
      </c>
      <c r="M1548" s="7">
        <v>0.02</v>
      </c>
      <c r="N1548" s="8">
        <v>1.2869999999999999</v>
      </c>
      <c r="O1548" s="8">
        <v>1.98</v>
      </c>
    </row>
    <row r="1549" spans="2:15" ht="15" customHeight="1" x14ac:dyDescent="0.35">
      <c r="B1549" s="7" t="s">
        <v>4470</v>
      </c>
      <c r="C1549" s="7" t="s">
        <v>49</v>
      </c>
      <c r="D1549" s="7" t="s">
        <v>4669</v>
      </c>
      <c r="E1549" s="7" t="s">
        <v>4670</v>
      </c>
      <c r="F1549" s="7" t="s">
        <v>17</v>
      </c>
      <c r="G1549" s="7" t="s">
        <v>4669</v>
      </c>
      <c r="H1549" s="7" t="s">
        <v>4671</v>
      </c>
      <c r="I1549" s="7" t="s">
        <v>13</v>
      </c>
      <c r="J1549" s="7">
        <v>0</v>
      </c>
      <c r="K1549" s="7">
        <v>2</v>
      </c>
      <c r="L1549" s="8">
        <v>1.2999999999999999E-2</v>
      </c>
      <c r="M1549" s="7">
        <v>0.02</v>
      </c>
      <c r="N1549" s="8">
        <v>2.5999999999999999E-2</v>
      </c>
      <c r="O1549" s="8">
        <v>0.04</v>
      </c>
    </row>
    <row r="1550" spans="2:15" ht="15" customHeight="1" x14ac:dyDescent="0.35">
      <c r="B1550" s="7" t="s">
        <v>4470</v>
      </c>
      <c r="C1550" s="7" t="s">
        <v>49</v>
      </c>
      <c r="D1550" s="7" t="s">
        <v>4672</v>
      </c>
      <c r="E1550" s="7" t="s">
        <v>4673</v>
      </c>
      <c r="F1550" s="7" t="s">
        <v>17</v>
      </c>
      <c r="G1550" s="7" t="s">
        <v>4672</v>
      </c>
      <c r="H1550" s="7" t="s">
        <v>4674</v>
      </c>
      <c r="I1550" s="7" t="s">
        <v>13</v>
      </c>
      <c r="J1550" s="7">
        <v>0</v>
      </c>
      <c r="K1550" s="7">
        <v>1</v>
      </c>
      <c r="L1550" s="8">
        <v>1.2999999999999999E-2</v>
      </c>
      <c r="M1550" s="7">
        <v>0.02</v>
      </c>
      <c r="N1550" s="8">
        <v>1.2999999999999999E-2</v>
      </c>
      <c r="O1550" s="8">
        <v>0.02</v>
      </c>
    </row>
    <row r="1551" spans="2:15" ht="15" customHeight="1" x14ac:dyDescent="0.35">
      <c r="B1551" s="7" t="s">
        <v>4470</v>
      </c>
      <c r="C1551" s="7" t="s">
        <v>49</v>
      </c>
      <c r="D1551" s="7" t="s">
        <v>4675</v>
      </c>
      <c r="E1551" s="7" t="s">
        <v>4676</v>
      </c>
      <c r="F1551" s="7" t="s">
        <v>17</v>
      </c>
      <c r="G1551" s="7" t="s">
        <v>4675</v>
      </c>
      <c r="H1551" s="7" t="s">
        <v>4677</v>
      </c>
      <c r="I1551" s="7" t="s">
        <v>13</v>
      </c>
      <c r="J1551" s="7">
        <v>0</v>
      </c>
      <c r="K1551" s="7">
        <v>14</v>
      </c>
      <c r="L1551" s="8">
        <v>1.2999999999999999E-2</v>
      </c>
      <c r="M1551" s="7">
        <v>0.02</v>
      </c>
      <c r="N1551" s="8">
        <v>0.182</v>
      </c>
      <c r="O1551" s="8">
        <v>0.28000000000000003</v>
      </c>
    </row>
    <row r="1552" spans="2:15" ht="15" customHeight="1" x14ac:dyDescent="0.35">
      <c r="B1552" s="7" t="s">
        <v>4470</v>
      </c>
      <c r="C1552" s="7" t="s">
        <v>49</v>
      </c>
      <c r="D1552" s="7" t="s">
        <v>4678</v>
      </c>
      <c r="E1552" s="7" t="s">
        <v>4679</v>
      </c>
      <c r="F1552" s="7" t="s">
        <v>17</v>
      </c>
      <c r="G1552" s="7" t="s">
        <v>4678</v>
      </c>
      <c r="H1552" s="7" t="s">
        <v>4680</v>
      </c>
      <c r="I1552" s="7" t="s">
        <v>13</v>
      </c>
      <c r="J1552" s="7">
        <v>0</v>
      </c>
      <c r="K1552" s="7">
        <v>69</v>
      </c>
      <c r="L1552" s="8">
        <v>1.2999999999999999E-2</v>
      </c>
      <c r="M1552" s="7">
        <v>0.02</v>
      </c>
      <c r="N1552" s="8">
        <v>0.89699999999999991</v>
      </c>
      <c r="O1552" s="8">
        <v>1.3800000000000001</v>
      </c>
    </row>
    <row r="1553" spans="2:15" ht="15" customHeight="1" x14ac:dyDescent="0.35">
      <c r="B1553" s="7" t="s">
        <v>4470</v>
      </c>
      <c r="C1553" s="7" t="s">
        <v>49</v>
      </c>
      <c r="D1553" s="7" t="s">
        <v>4681</v>
      </c>
      <c r="E1553" s="7" t="s">
        <v>4682</v>
      </c>
      <c r="F1553" s="7" t="s">
        <v>17</v>
      </c>
      <c r="G1553" s="7" t="s">
        <v>4681</v>
      </c>
      <c r="H1553" s="7" t="s">
        <v>4683</v>
      </c>
      <c r="I1553" s="7" t="s">
        <v>13</v>
      </c>
      <c r="J1553" s="7">
        <v>0</v>
      </c>
      <c r="K1553" s="7">
        <v>1</v>
      </c>
      <c r="L1553" s="8">
        <v>1.2999999999999999E-2</v>
      </c>
      <c r="M1553" s="7">
        <v>0.02</v>
      </c>
      <c r="N1553" s="8">
        <v>1.2999999999999999E-2</v>
      </c>
      <c r="O1553" s="8">
        <v>0.02</v>
      </c>
    </row>
    <row r="1554" spans="2:15" ht="15" customHeight="1" x14ac:dyDescent="0.35">
      <c r="B1554" s="7" t="s">
        <v>4470</v>
      </c>
      <c r="C1554" s="7" t="s">
        <v>49</v>
      </c>
      <c r="D1554" s="7" t="s">
        <v>4684</v>
      </c>
      <c r="E1554" s="7" t="s">
        <v>4685</v>
      </c>
      <c r="F1554" s="7" t="s">
        <v>17</v>
      </c>
      <c r="G1554" s="7" t="s">
        <v>4684</v>
      </c>
      <c r="H1554" s="7" t="s">
        <v>4686</v>
      </c>
      <c r="I1554" s="7" t="s">
        <v>13</v>
      </c>
      <c r="J1554" s="7">
        <v>0</v>
      </c>
      <c r="K1554" s="7">
        <v>4</v>
      </c>
      <c r="L1554" s="8">
        <v>1.2999999999999999E-2</v>
      </c>
      <c r="M1554" s="7">
        <v>0.02</v>
      </c>
      <c r="N1554" s="8">
        <v>5.1999999999999998E-2</v>
      </c>
      <c r="O1554" s="8">
        <v>0.08</v>
      </c>
    </row>
    <row r="1555" spans="2:15" ht="15" customHeight="1" x14ac:dyDescent="0.35">
      <c r="B1555" s="7" t="s">
        <v>4470</v>
      </c>
      <c r="C1555" s="7" t="s">
        <v>49</v>
      </c>
      <c r="D1555" s="7" t="s">
        <v>4687</v>
      </c>
      <c r="E1555" s="7" t="s">
        <v>4688</v>
      </c>
      <c r="F1555" s="7" t="s">
        <v>17</v>
      </c>
      <c r="G1555" s="7" t="s">
        <v>4687</v>
      </c>
      <c r="H1555" s="7" t="s">
        <v>4689</v>
      </c>
      <c r="I1555" s="7" t="s">
        <v>13</v>
      </c>
      <c r="J1555" s="7">
        <v>0</v>
      </c>
      <c r="K1555" s="7">
        <v>3</v>
      </c>
      <c r="L1555" s="8">
        <v>1.2999999999999999E-2</v>
      </c>
      <c r="M1555" s="7">
        <v>0.02</v>
      </c>
      <c r="N1555" s="8">
        <v>3.9E-2</v>
      </c>
      <c r="O1555" s="8">
        <v>0.06</v>
      </c>
    </row>
    <row r="1556" spans="2:15" ht="15" customHeight="1" x14ac:dyDescent="0.35">
      <c r="B1556" s="7" t="s">
        <v>4470</v>
      </c>
      <c r="C1556" s="7" t="s">
        <v>49</v>
      </c>
      <c r="D1556" s="7" t="s">
        <v>4690</v>
      </c>
      <c r="E1556" s="7" t="s">
        <v>4691</v>
      </c>
      <c r="F1556" s="7" t="s">
        <v>17</v>
      </c>
      <c r="G1556" s="7" t="s">
        <v>4690</v>
      </c>
      <c r="H1556" s="7" t="s">
        <v>4692</v>
      </c>
      <c r="I1556" s="7" t="s">
        <v>13</v>
      </c>
      <c r="J1556" s="7">
        <v>0</v>
      </c>
      <c r="K1556" s="7">
        <v>2</v>
      </c>
      <c r="L1556" s="8">
        <v>1.2999999999999999E-2</v>
      </c>
      <c r="M1556" s="7">
        <v>0.02</v>
      </c>
      <c r="N1556" s="8">
        <v>2.5999999999999999E-2</v>
      </c>
      <c r="O1556" s="8">
        <v>0.04</v>
      </c>
    </row>
    <row r="1557" spans="2:15" ht="15" customHeight="1" x14ac:dyDescent="0.35">
      <c r="B1557" s="7" t="s">
        <v>4470</v>
      </c>
      <c r="C1557" s="7" t="s">
        <v>49</v>
      </c>
      <c r="D1557" s="7" t="s">
        <v>4693</v>
      </c>
      <c r="E1557" s="7" t="s">
        <v>4694</v>
      </c>
      <c r="F1557" s="7" t="s">
        <v>17</v>
      </c>
      <c r="G1557" s="7" t="s">
        <v>4693</v>
      </c>
      <c r="H1557" s="7" t="s">
        <v>4695</v>
      </c>
      <c r="I1557" s="7" t="s">
        <v>13</v>
      </c>
      <c r="J1557" s="7">
        <v>0</v>
      </c>
      <c r="K1557" s="7">
        <v>11</v>
      </c>
      <c r="L1557" s="8">
        <v>1.2999999999999999E-2</v>
      </c>
      <c r="M1557" s="7">
        <v>0.02</v>
      </c>
      <c r="N1557" s="8">
        <v>0.14299999999999999</v>
      </c>
      <c r="O1557" s="8">
        <v>0.22</v>
      </c>
    </row>
    <row r="1558" spans="2:15" ht="15" customHeight="1" x14ac:dyDescent="0.35">
      <c r="B1558" s="7" t="s">
        <v>4470</v>
      </c>
      <c r="C1558" s="7" t="s">
        <v>49</v>
      </c>
      <c r="D1558" s="7" t="s">
        <v>4696</v>
      </c>
      <c r="E1558" s="7" t="s">
        <v>4697</v>
      </c>
      <c r="F1558" s="7" t="s">
        <v>17</v>
      </c>
      <c r="G1558" s="7" t="s">
        <v>4696</v>
      </c>
      <c r="H1558" s="7" t="s">
        <v>4698</v>
      </c>
      <c r="I1558" s="7" t="s">
        <v>13</v>
      </c>
      <c r="J1558" s="7">
        <v>0</v>
      </c>
      <c r="K1558" s="7">
        <v>18</v>
      </c>
      <c r="L1558" s="8">
        <v>1.2999999999999999E-2</v>
      </c>
      <c r="M1558" s="7">
        <v>0.02</v>
      </c>
      <c r="N1558" s="8">
        <v>0.23399999999999999</v>
      </c>
      <c r="O1558" s="8">
        <v>0.36</v>
      </c>
    </row>
    <row r="1559" spans="2:15" ht="15" customHeight="1" x14ac:dyDescent="0.35">
      <c r="B1559" s="7" t="s">
        <v>4470</v>
      </c>
      <c r="C1559" s="7" t="s">
        <v>49</v>
      </c>
      <c r="D1559" s="7" t="s">
        <v>4699</v>
      </c>
      <c r="E1559" s="7" t="s">
        <v>4700</v>
      </c>
      <c r="F1559" s="7" t="s">
        <v>17</v>
      </c>
      <c r="G1559" s="7" t="s">
        <v>4699</v>
      </c>
      <c r="H1559" s="7" t="s">
        <v>4701</v>
      </c>
      <c r="I1559" s="7" t="s">
        <v>13</v>
      </c>
      <c r="J1559" s="7">
        <v>0</v>
      </c>
      <c r="K1559" s="7">
        <v>16</v>
      </c>
      <c r="L1559" s="8">
        <v>1.2999999999999999E-2</v>
      </c>
      <c r="M1559" s="7">
        <v>0.02</v>
      </c>
      <c r="N1559" s="8">
        <v>0.20799999999999999</v>
      </c>
      <c r="O1559" s="8">
        <v>0.32</v>
      </c>
    </row>
    <row r="1560" spans="2:15" ht="15" customHeight="1" x14ac:dyDescent="0.35">
      <c r="B1560" s="7" t="s">
        <v>4470</v>
      </c>
      <c r="C1560" s="7" t="s">
        <v>49</v>
      </c>
      <c r="D1560" s="7" t="s">
        <v>4702</v>
      </c>
      <c r="E1560" s="7" t="s">
        <v>4703</v>
      </c>
      <c r="F1560" s="7" t="s">
        <v>17</v>
      </c>
      <c r="G1560" s="7" t="s">
        <v>4702</v>
      </c>
      <c r="H1560" s="7" t="s">
        <v>4704</v>
      </c>
      <c r="I1560" s="7" t="s">
        <v>13</v>
      </c>
      <c r="J1560" s="7">
        <v>0</v>
      </c>
      <c r="K1560" s="7">
        <v>1</v>
      </c>
      <c r="L1560" s="8">
        <v>1.2999999999999999E-2</v>
      </c>
      <c r="M1560" s="7">
        <v>0.02</v>
      </c>
      <c r="N1560" s="8">
        <v>1.2999999999999999E-2</v>
      </c>
      <c r="O1560" s="8">
        <v>0.02</v>
      </c>
    </row>
    <row r="1561" spans="2:15" ht="15" customHeight="1" x14ac:dyDescent="0.35">
      <c r="B1561" s="7" t="s">
        <v>4470</v>
      </c>
      <c r="C1561" s="7" t="s">
        <v>49</v>
      </c>
      <c r="D1561" s="7" t="s">
        <v>4705</v>
      </c>
      <c r="E1561" s="7" t="s">
        <v>4706</v>
      </c>
      <c r="F1561" s="7" t="s">
        <v>17</v>
      </c>
      <c r="G1561" s="7" t="s">
        <v>4705</v>
      </c>
      <c r="H1561" s="7" t="s">
        <v>4707</v>
      </c>
      <c r="I1561" s="7" t="s">
        <v>13</v>
      </c>
      <c r="J1561" s="7">
        <v>0</v>
      </c>
      <c r="K1561" s="7">
        <v>2</v>
      </c>
      <c r="L1561" s="8">
        <v>1.2999999999999999E-2</v>
      </c>
      <c r="M1561" s="7">
        <v>0.02</v>
      </c>
      <c r="N1561" s="8">
        <v>2.5999999999999999E-2</v>
      </c>
      <c r="O1561" s="8">
        <v>0.04</v>
      </c>
    </row>
    <row r="1562" spans="2:15" ht="15" customHeight="1" x14ac:dyDescent="0.35">
      <c r="B1562" s="7" t="s">
        <v>4470</v>
      </c>
      <c r="C1562" s="7" t="s">
        <v>49</v>
      </c>
      <c r="D1562" s="7" t="s">
        <v>4708</v>
      </c>
      <c r="E1562" s="7" t="s">
        <v>4709</v>
      </c>
      <c r="F1562" s="7" t="s">
        <v>17</v>
      </c>
      <c r="G1562" s="7" t="s">
        <v>4708</v>
      </c>
      <c r="H1562" s="7" t="s">
        <v>4710</v>
      </c>
      <c r="I1562" s="7" t="s">
        <v>13</v>
      </c>
      <c r="J1562" s="7">
        <v>0</v>
      </c>
      <c r="K1562" s="7">
        <v>4</v>
      </c>
      <c r="L1562" s="8">
        <v>1.2999999999999999E-2</v>
      </c>
      <c r="M1562" s="7">
        <v>0.02</v>
      </c>
      <c r="N1562" s="8">
        <v>5.1999999999999998E-2</v>
      </c>
      <c r="O1562" s="8">
        <v>0.08</v>
      </c>
    </row>
    <row r="1563" spans="2:15" ht="15" customHeight="1" x14ac:dyDescent="0.35">
      <c r="B1563" s="7" t="s">
        <v>4470</v>
      </c>
      <c r="C1563" s="7" t="s">
        <v>49</v>
      </c>
      <c r="D1563" s="7" t="s">
        <v>4711</v>
      </c>
      <c r="E1563" s="7" t="s">
        <v>4712</v>
      </c>
      <c r="F1563" s="7" t="s">
        <v>17</v>
      </c>
      <c r="G1563" s="7" t="s">
        <v>4711</v>
      </c>
      <c r="H1563" s="7" t="s">
        <v>4713</v>
      </c>
      <c r="I1563" s="7" t="s">
        <v>13</v>
      </c>
      <c r="J1563" s="7">
        <v>0</v>
      </c>
      <c r="K1563" s="7">
        <v>1</v>
      </c>
      <c r="L1563" s="8">
        <v>1.2999999999999999E-2</v>
      </c>
      <c r="M1563" s="7">
        <v>0.02</v>
      </c>
      <c r="N1563" s="8">
        <v>1.2999999999999999E-2</v>
      </c>
      <c r="O1563" s="8">
        <v>0.02</v>
      </c>
    </row>
    <row r="1564" spans="2:15" ht="15" customHeight="1" x14ac:dyDescent="0.35">
      <c r="B1564" s="7" t="s">
        <v>4470</v>
      </c>
      <c r="C1564" s="7" t="s">
        <v>49</v>
      </c>
      <c r="D1564" s="7" t="s">
        <v>4714</v>
      </c>
      <c r="E1564" s="7" t="s">
        <v>4715</v>
      </c>
      <c r="F1564" s="7" t="s">
        <v>17</v>
      </c>
      <c r="G1564" s="7" t="s">
        <v>4714</v>
      </c>
      <c r="H1564" s="7" t="s">
        <v>4716</v>
      </c>
      <c r="I1564" s="7" t="s">
        <v>13</v>
      </c>
      <c r="J1564" s="7">
        <v>0</v>
      </c>
      <c r="K1564" s="7">
        <v>1</v>
      </c>
      <c r="L1564" s="8">
        <v>1.2999999999999999E-2</v>
      </c>
      <c r="M1564" s="7">
        <v>0.02</v>
      </c>
      <c r="N1564" s="8">
        <v>1.2999999999999999E-2</v>
      </c>
      <c r="O1564" s="8">
        <v>0.02</v>
      </c>
    </row>
    <row r="1565" spans="2:15" ht="15" customHeight="1" x14ac:dyDescent="0.35">
      <c r="B1565" s="7" t="s">
        <v>4470</v>
      </c>
      <c r="C1565" s="7" t="s">
        <v>49</v>
      </c>
      <c r="D1565" s="7" t="s">
        <v>4717</v>
      </c>
      <c r="E1565" s="7" t="s">
        <v>4718</v>
      </c>
      <c r="F1565" s="7" t="s">
        <v>17</v>
      </c>
      <c r="G1565" s="7" t="s">
        <v>4717</v>
      </c>
      <c r="H1565" s="7" t="s">
        <v>4719</v>
      </c>
      <c r="I1565" s="7" t="s">
        <v>13</v>
      </c>
      <c r="J1565" s="7">
        <v>0</v>
      </c>
      <c r="K1565" s="7">
        <v>1</v>
      </c>
      <c r="L1565" s="8">
        <v>1.2999999999999999E-2</v>
      </c>
      <c r="M1565" s="7">
        <v>0.02</v>
      </c>
      <c r="N1565" s="8">
        <v>1.2999999999999999E-2</v>
      </c>
      <c r="O1565" s="8">
        <v>0.02</v>
      </c>
    </row>
    <row r="1566" spans="2:15" ht="15" customHeight="1" x14ac:dyDescent="0.35">
      <c r="B1566" s="7" t="s">
        <v>4470</v>
      </c>
      <c r="C1566" s="7" t="s">
        <v>49</v>
      </c>
      <c r="D1566" s="7" t="s">
        <v>4720</v>
      </c>
      <c r="E1566" s="7" t="s">
        <v>4721</v>
      </c>
      <c r="F1566" s="7" t="s">
        <v>17</v>
      </c>
      <c r="G1566" s="7" t="s">
        <v>4720</v>
      </c>
      <c r="H1566" s="7" t="s">
        <v>4722</v>
      </c>
      <c r="I1566" s="7" t="s">
        <v>13</v>
      </c>
      <c r="J1566" s="7">
        <v>0</v>
      </c>
      <c r="K1566" s="7">
        <v>1</v>
      </c>
      <c r="L1566" s="8">
        <v>1.2999999999999999E-2</v>
      </c>
      <c r="M1566" s="7">
        <v>0.02</v>
      </c>
      <c r="N1566" s="8">
        <v>1.2999999999999999E-2</v>
      </c>
      <c r="O1566" s="8">
        <v>0.02</v>
      </c>
    </row>
    <row r="1567" spans="2:15" ht="15" customHeight="1" x14ac:dyDescent="0.35">
      <c r="B1567" s="7" t="s">
        <v>4470</v>
      </c>
      <c r="C1567" s="7" t="s">
        <v>49</v>
      </c>
      <c r="D1567" s="7" t="s">
        <v>4723</v>
      </c>
      <c r="E1567" s="7" t="s">
        <v>4724</v>
      </c>
      <c r="F1567" s="7" t="s">
        <v>17</v>
      </c>
      <c r="G1567" s="7" t="s">
        <v>4723</v>
      </c>
      <c r="H1567" s="7" t="s">
        <v>4725</v>
      </c>
      <c r="I1567" s="7" t="s">
        <v>13</v>
      </c>
      <c r="J1567" s="7">
        <v>0</v>
      </c>
      <c r="K1567" s="7">
        <v>2</v>
      </c>
      <c r="L1567" s="8">
        <v>1.2999999999999999E-2</v>
      </c>
      <c r="M1567" s="7">
        <v>0.02</v>
      </c>
      <c r="N1567" s="8">
        <v>2.5999999999999999E-2</v>
      </c>
      <c r="O1567" s="8">
        <v>0.04</v>
      </c>
    </row>
    <row r="1568" spans="2:15" ht="15" customHeight="1" x14ac:dyDescent="0.35">
      <c r="B1568" s="7" t="s">
        <v>4470</v>
      </c>
      <c r="C1568" s="7" t="s">
        <v>49</v>
      </c>
      <c r="D1568" s="7" t="s">
        <v>4726</v>
      </c>
      <c r="E1568" s="7" t="s">
        <v>4727</v>
      </c>
      <c r="F1568" s="7" t="s">
        <v>17</v>
      </c>
      <c r="G1568" s="7" t="s">
        <v>4726</v>
      </c>
      <c r="H1568" s="7" t="s">
        <v>4728</v>
      </c>
      <c r="I1568" s="7" t="s">
        <v>13</v>
      </c>
      <c r="J1568" s="7">
        <v>0</v>
      </c>
      <c r="K1568" s="7">
        <v>1</v>
      </c>
      <c r="L1568" s="8">
        <v>1.2999999999999999E-2</v>
      </c>
      <c r="M1568" s="7">
        <v>0.02</v>
      </c>
      <c r="N1568" s="8">
        <v>1.2999999999999999E-2</v>
      </c>
      <c r="O1568" s="8">
        <v>0.02</v>
      </c>
    </row>
    <row r="1569" spans="2:15" ht="15" customHeight="1" x14ac:dyDescent="0.35">
      <c r="B1569" s="7" t="s">
        <v>4470</v>
      </c>
      <c r="C1569" s="7" t="s">
        <v>49</v>
      </c>
      <c r="D1569" s="7" t="s">
        <v>4729</v>
      </c>
      <c r="E1569" s="7" t="s">
        <v>4730</v>
      </c>
      <c r="F1569" s="7" t="s">
        <v>17</v>
      </c>
      <c r="G1569" s="7" t="s">
        <v>4729</v>
      </c>
      <c r="H1569" s="7" t="s">
        <v>4731</v>
      </c>
      <c r="I1569" s="7" t="s">
        <v>13</v>
      </c>
      <c r="J1569" s="7">
        <v>0</v>
      </c>
      <c r="K1569" s="7">
        <v>190</v>
      </c>
      <c r="L1569" s="8">
        <v>1.2999999999999999E-2</v>
      </c>
      <c r="M1569" s="7">
        <v>0.02</v>
      </c>
      <c r="N1569" s="8">
        <v>2.4699999999999998</v>
      </c>
      <c r="O1569" s="8">
        <v>3.8000000000000003</v>
      </c>
    </row>
    <row r="1570" spans="2:15" ht="15" customHeight="1" x14ac:dyDescent="0.35">
      <c r="B1570" s="7" t="s">
        <v>4470</v>
      </c>
      <c r="C1570" s="7" t="s">
        <v>49</v>
      </c>
      <c r="D1570" s="7" t="s">
        <v>4732</v>
      </c>
      <c r="E1570" s="7" t="s">
        <v>4733</v>
      </c>
      <c r="F1570" s="7" t="s">
        <v>17</v>
      </c>
      <c r="G1570" s="7" t="s">
        <v>4732</v>
      </c>
      <c r="H1570" s="7" t="s">
        <v>4734</v>
      </c>
      <c r="I1570" s="7" t="s">
        <v>13</v>
      </c>
      <c r="J1570" s="7">
        <v>0</v>
      </c>
      <c r="K1570" s="7">
        <v>15</v>
      </c>
      <c r="L1570" s="8">
        <v>1.2999999999999999E-2</v>
      </c>
      <c r="M1570" s="7">
        <v>0.02</v>
      </c>
      <c r="N1570" s="8">
        <v>0.19499999999999998</v>
      </c>
      <c r="O1570" s="8">
        <v>0.3</v>
      </c>
    </row>
    <row r="1571" spans="2:15" ht="15" customHeight="1" x14ac:dyDescent="0.35">
      <c r="B1571" s="7" t="s">
        <v>4470</v>
      </c>
      <c r="C1571" s="7" t="s">
        <v>49</v>
      </c>
      <c r="D1571" s="7" t="s">
        <v>4735</v>
      </c>
      <c r="E1571" s="7" t="s">
        <v>4736</v>
      </c>
      <c r="F1571" s="7" t="s">
        <v>17</v>
      </c>
      <c r="G1571" s="7" t="s">
        <v>4735</v>
      </c>
      <c r="H1571" s="7" t="s">
        <v>4737</v>
      </c>
      <c r="I1571" s="7" t="s">
        <v>13</v>
      </c>
      <c r="J1571" s="7">
        <v>0</v>
      </c>
      <c r="K1571" s="7">
        <v>11</v>
      </c>
      <c r="L1571" s="8">
        <v>1.2999999999999999E-2</v>
      </c>
      <c r="M1571" s="7">
        <v>0.02</v>
      </c>
      <c r="N1571" s="8">
        <v>0.14299999999999999</v>
      </c>
      <c r="O1571" s="8">
        <v>0.22</v>
      </c>
    </row>
    <row r="1572" spans="2:15" ht="15" customHeight="1" x14ac:dyDescent="0.35">
      <c r="B1572" s="7" t="s">
        <v>4470</v>
      </c>
      <c r="C1572" s="7" t="s">
        <v>49</v>
      </c>
      <c r="D1572" s="7" t="s">
        <v>4738</v>
      </c>
      <c r="E1572" s="7" t="s">
        <v>4739</v>
      </c>
      <c r="F1572" s="7" t="s">
        <v>17</v>
      </c>
      <c r="G1572" s="7" t="s">
        <v>4738</v>
      </c>
      <c r="H1572" s="7" t="s">
        <v>4740</v>
      </c>
      <c r="I1572" s="7" t="s">
        <v>13</v>
      </c>
      <c r="J1572" s="7">
        <v>0</v>
      </c>
      <c r="K1572" s="7">
        <v>1</v>
      </c>
      <c r="L1572" s="8">
        <v>1.2999999999999999E-2</v>
      </c>
      <c r="M1572" s="7">
        <v>0.02</v>
      </c>
      <c r="N1572" s="8">
        <v>1.2999999999999999E-2</v>
      </c>
      <c r="O1572" s="8">
        <v>0.02</v>
      </c>
    </row>
    <row r="1573" spans="2:15" ht="15" customHeight="1" x14ac:dyDescent="0.35">
      <c r="B1573" s="7" t="s">
        <v>4470</v>
      </c>
      <c r="C1573" s="7" t="s">
        <v>49</v>
      </c>
      <c r="D1573" s="7" t="s">
        <v>4741</v>
      </c>
      <c r="E1573" s="7" t="s">
        <v>4742</v>
      </c>
      <c r="F1573" s="7" t="s">
        <v>17</v>
      </c>
      <c r="G1573" s="7" t="s">
        <v>4741</v>
      </c>
      <c r="H1573" s="7" t="s">
        <v>4743</v>
      </c>
      <c r="I1573" s="7" t="s">
        <v>13</v>
      </c>
      <c r="J1573" s="7">
        <v>0</v>
      </c>
      <c r="K1573" s="7">
        <v>1</v>
      </c>
      <c r="L1573" s="8">
        <v>1.2999999999999999E-2</v>
      </c>
      <c r="M1573" s="7">
        <v>0.02</v>
      </c>
      <c r="N1573" s="8">
        <v>1.2999999999999999E-2</v>
      </c>
      <c r="O1573" s="8">
        <v>0.02</v>
      </c>
    </row>
    <row r="1574" spans="2:15" ht="15" customHeight="1" x14ac:dyDescent="0.35">
      <c r="B1574" s="7" t="s">
        <v>4470</v>
      </c>
      <c r="C1574" s="7" t="s">
        <v>49</v>
      </c>
      <c r="D1574" s="7" t="s">
        <v>4744</v>
      </c>
      <c r="E1574" s="7" t="s">
        <v>4745</v>
      </c>
      <c r="F1574" s="7" t="s">
        <v>17</v>
      </c>
      <c r="G1574" s="7" t="s">
        <v>4744</v>
      </c>
      <c r="H1574" s="7" t="s">
        <v>4746</v>
      </c>
      <c r="I1574" s="7" t="s">
        <v>13</v>
      </c>
      <c r="J1574" s="7">
        <v>0</v>
      </c>
      <c r="K1574" s="7">
        <v>5</v>
      </c>
      <c r="L1574" s="8">
        <v>1.2999999999999999E-2</v>
      </c>
      <c r="M1574" s="7">
        <v>0.02</v>
      </c>
      <c r="N1574" s="8">
        <v>6.5000000000000002E-2</v>
      </c>
      <c r="O1574" s="8">
        <v>0.1</v>
      </c>
    </row>
    <row r="1575" spans="2:15" ht="15" customHeight="1" x14ac:dyDescent="0.35">
      <c r="B1575" s="7" t="s">
        <v>4470</v>
      </c>
      <c r="C1575" s="7" t="s">
        <v>49</v>
      </c>
      <c r="D1575" s="7" t="s">
        <v>4747</v>
      </c>
      <c r="E1575" s="7" t="s">
        <v>4748</v>
      </c>
      <c r="F1575" s="7" t="s">
        <v>17</v>
      </c>
      <c r="G1575" s="7" t="s">
        <v>4747</v>
      </c>
      <c r="H1575" s="7" t="s">
        <v>4749</v>
      </c>
      <c r="I1575" s="7" t="s">
        <v>13</v>
      </c>
      <c r="J1575" s="7">
        <v>0</v>
      </c>
      <c r="K1575" s="7">
        <v>1</v>
      </c>
      <c r="L1575" s="8">
        <v>1.2999999999999999E-2</v>
      </c>
      <c r="M1575" s="7">
        <v>0.02</v>
      </c>
      <c r="N1575" s="8">
        <v>1.2999999999999999E-2</v>
      </c>
      <c r="O1575" s="8">
        <v>0.02</v>
      </c>
    </row>
    <row r="1576" spans="2:15" ht="15" customHeight="1" x14ac:dyDescent="0.35">
      <c r="B1576" s="7" t="s">
        <v>4470</v>
      </c>
      <c r="C1576" s="7" t="s">
        <v>49</v>
      </c>
      <c r="D1576" s="7" t="s">
        <v>4750</v>
      </c>
      <c r="E1576" s="7" t="s">
        <v>4751</v>
      </c>
      <c r="F1576" s="7" t="s">
        <v>17</v>
      </c>
      <c r="G1576" s="7" t="s">
        <v>4750</v>
      </c>
      <c r="H1576" s="7" t="s">
        <v>4752</v>
      </c>
      <c r="I1576" s="7" t="s">
        <v>13</v>
      </c>
      <c r="J1576" s="7">
        <v>0</v>
      </c>
      <c r="K1576" s="7">
        <v>9</v>
      </c>
      <c r="L1576" s="8">
        <v>1.2999999999999999E-2</v>
      </c>
      <c r="M1576" s="7">
        <v>0.02</v>
      </c>
      <c r="N1576" s="8">
        <v>0.11699999999999999</v>
      </c>
      <c r="O1576" s="8">
        <v>0.18</v>
      </c>
    </row>
    <row r="1577" spans="2:15" ht="15" customHeight="1" x14ac:dyDescent="0.35">
      <c r="B1577" s="7" t="s">
        <v>4470</v>
      </c>
      <c r="C1577" s="7" t="s">
        <v>49</v>
      </c>
      <c r="D1577" s="7" t="s">
        <v>4753</v>
      </c>
      <c r="E1577" s="7" t="s">
        <v>4754</v>
      </c>
      <c r="F1577" s="7" t="s">
        <v>17</v>
      </c>
      <c r="G1577" s="7" t="s">
        <v>4753</v>
      </c>
      <c r="H1577" s="7" t="s">
        <v>4755</v>
      </c>
      <c r="I1577" s="7" t="s">
        <v>13</v>
      </c>
      <c r="J1577" s="7">
        <v>0</v>
      </c>
      <c r="K1577" s="7">
        <v>2</v>
      </c>
      <c r="L1577" s="8">
        <v>1.2999999999999999E-2</v>
      </c>
      <c r="M1577" s="7">
        <v>0.02</v>
      </c>
      <c r="N1577" s="8">
        <v>2.5999999999999999E-2</v>
      </c>
      <c r="O1577" s="8">
        <v>0.04</v>
      </c>
    </row>
    <row r="1578" spans="2:15" ht="15" customHeight="1" x14ac:dyDescent="0.35">
      <c r="B1578" s="7" t="s">
        <v>4470</v>
      </c>
      <c r="C1578" s="7" t="s">
        <v>49</v>
      </c>
      <c r="D1578" s="7" t="s">
        <v>4756</v>
      </c>
      <c r="E1578" s="7" t="s">
        <v>4757</v>
      </c>
      <c r="F1578" s="7" t="s">
        <v>17</v>
      </c>
      <c r="G1578" s="7" t="s">
        <v>4756</v>
      </c>
      <c r="H1578" s="7" t="s">
        <v>4758</v>
      </c>
      <c r="I1578" s="7" t="s">
        <v>13</v>
      </c>
      <c r="J1578" s="7">
        <v>0</v>
      </c>
      <c r="K1578" s="7">
        <v>4</v>
      </c>
      <c r="L1578" s="8">
        <v>1.2999999999999999E-2</v>
      </c>
      <c r="M1578" s="7">
        <v>0.02</v>
      </c>
      <c r="N1578" s="8">
        <v>5.1999999999999998E-2</v>
      </c>
      <c r="O1578" s="8">
        <v>0.08</v>
      </c>
    </row>
    <row r="1579" spans="2:15" ht="15" customHeight="1" x14ac:dyDescent="0.35">
      <c r="B1579" s="7" t="s">
        <v>4470</v>
      </c>
      <c r="C1579" s="7" t="s">
        <v>546</v>
      </c>
      <c r="D1579" s="7" t="s">
        <v>4759</v>
      </c>
      <c r="E1579" s="7" t="s">
        <v>4760</v>
      </c>
      <c r="F1579" s="7" t="s">
        <v>17</v>
      </c>
      <c r="G1579" s="7" t="s">
        <v>4759</v>
      </c>
      <c r="H1579" s="7" t="s">
        <v>4761</v>
      </c>
      <c r="I1579" s="7" t="s">
        <v>13</v>
      </c>
      <c r="J1579" s="7">
        <v>0</v>
      </c>
      <c r="K1579" s="7">
        <v>2</v>
      </c>
      <c r="L1579" s="8">
        <v>1.2999999999999999E-2</v>
      </c>
      <c r="M1579" s="7">
        <v>0.02</v>
      </c>
      <c r="N1579" s="8">
        <v>2.5999999999999999E-2</v>
      </c>
      <c r="O1579" s="8">
        <v>0.04</v>
      </c>
    </row>
    <row r="1580" spans="2:15" ht="15" customHeight="1" x14ac:dyDescent="0.35">
      <c r="B1580" s="7" t="s">
        <v>4470</v>
      </c>
      <c r="C1580" s="7" t="s">
        <v>546</v>
      </c>
      <c r="D1580" s="7" t="s">
        <v>4762</v>
      </c>
      <c r="E1580" s="7" t="s">
        <v>4763</v>
      </c>
      <c r="F1580" s="7" t="s">
        <v>17</v>
      </c>
      <c r="G1580" s="7" t="s">
        <v>4762</v>
      </c>
      <c r="H1580" s="7" t="s">
        <v>4764</v>
      </c>
      <c r="I1580" s="7" t="s">
        <v>13</v>
      </c>
      <c r="J1580" s="7">
        <v>0</v>
      </c>
      <c r="K1580" s="7">
        <v>3</v>
      </c>
      <c r="L1580" s="8">
        <v>1.2999999999999999E-2</v>
      </c>
      <c r="M1580" s="7">
        <v>0.02</v>
      </c>
      <c r="N1580" s="8">
        <v>3.9E-2</v>
      </c>
      <c r="O1580" s="8">
        <v>0.06</v>
      </c>
    </row>
    <row r="1581" spans="2:15" ht="15" customHeight="1" x14ac:dyDescent="0.35"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8"/>
      <c r="M1581" s="7"/>
      <c r="N1581" s="8"/>
      <c r="O1581" s="8"/>
    </row>
    <row r="1582" spans="2:15" ht="15" customHeight="1" x14ac:dyDescent="0.35"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8"/>
      <c r="M1582" s="7"/>
      <c r="N1582" s="8"/>
      <c r="O1582" s="8"/>
    </row>
  </sheetData>
  <autoFilter ref="A18:O1581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2023-02-24T19:42:53Z</dcterms:modified>
</cp:coreProperties>
</file>